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ink/ink1.xml" ContentType="application/inkml+xml"/>
  <Override PartName="/xl/tables/table6.xml" ContentType="application/vnd.openxmlformats-officedocument.spreadsheetml.table+xml"/>
  <Override PartName="/xl/tables/table7.xml" ContentType="application/vnd.openxmlformats-officedocument.spreadsheetml.table+xml"/>
  <Override PartName="/xl/queryTables/queryTable1.xml" ContentType="application/vnd.openxmlformats-officedocument.spreadsheetml.queryTable+xml"/>
  <Override PartName="/xl/tables/table8.xml" ContentType="application/vnd.openxmlformats-officedocument.spreadsheetml.table+xml"/>
  <Override PartName="/xl/queryTables/queryTable2.xml" ContentType="application/vnd.openxmlformats-officedocument.spreadsheetml.queryTable+xml"/>
  <Override PartName="/xl/tables/table9.xml" ContentType="application/vnd.openxmlformats-officedocument.spreadsheetml.table+xml"/>
  <Override PartName="/xl/tables/table10.xml" ContentType="application/vnd.openxmlformats-officedocument.spreadsheetml.table+xml"/>
  <Override PartName="/xl/queryTables/queryTable3.xml" ContentType="application/vnd.openxmlformats-officedocument.spreadsheetml.queryTable+xml"/>
  <Override PartName="/xl/tables/table11.xml" ContentType="application/vnd.openxmlformats-officedocument.spreadsheetml.table+xml"/>
  <Override PartName="/xl/tables/table1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531"/>
  <workbookPr defaultThemeVersion="124226"/>
  <mc:AlternateContent xmlns:mc="http://schemas.openxmlformats.org/markup-compatibility/2006">
    <mc:Choice Requires="x15">
      <x15ac:absPath xmlns:x15ac="http://schemas.microsoft.com/office/spreadsheetml/2010/11/ac" url="D:\d\Phd\Research\International Trade\data\"/>
    </mc:Choice>
  </mc:AlternateContent>
  <xr:revisionPtr revIDLastSave="0" documentId="13_ncr:1_{FFF7A9E0-5029-4FE0-BED1-7A47D1C9DA7D}" xr6:coauthVersionLast="47" xr6:coauthVersionMax="47" xr10:uidLastSave="{00000000-0000-0000-0000-000000000000}"/>
  <bookViews>
    <workbookView xWindow="-108" yWindow="-108" windowWidth="23256" windowHeight="12576" tabRatio="574" firstSheet="3" activeTab="6" xr2:uid="{00000000-000D-0000-FFFF-FFFF00000000}"/>
  </bookViews>
  <sheets>
    <sheet name="__snloffice" sheetId="10" state="veryHidden" r:id="rId1"/>
    <sheet name="Data_country_reference" sheetId="3" r:id="rId2"/>
    <sheet name="Sample_Country" sheetId="8" r:id="rId3"/>
    <sheet name="Fetched_Country_data" sheetId="9" r:id="rId4"/>
    <sheet name="Final_Country_data" sheetId="11" r:id="rId5"/>
    <sheet name="Final_Final" sheetId="21" r:id="rId6"/>
    <sheet name="Final_without_formula" sheetId="22" r:id="rId7"/>
    <sheet name="Bank_Final_data" sheetId="14" r:id="rId8"/>
    <sheet name="Bank_reference" sheetId="13" r:id="rId9"/>
    <sheet name="Sheet2" sheetId="17" r:id="rId10"/>
    <sheet name="Table4" sheetId="16" r:id="rId11"/>
    <sheet name="Sheet1" sheetId="15" r:id="rId12"/>
    <sheet name="temp_01" sheetId="18" r:id="rId13"/>
    <sheet name="Sheet5" sheetId="20" r:id="rId14"/>
    <sheet name="temp_02" sheetId="19" r:id="rId15"/>
  </sheets>
  <externalReferences>
    <externalReference r:id="rId16"/>
  </externalReferences>
  <definedNames>
    <definedName name="_xlnm._FilterDatabase" localSheetId="3" hidden="1">Fetched_Country_data!$A$1:$G$5985</definedName>
    <definedName name="ExternalData_1" localSheetId="4" hidden="1">Final_Country_data!$A$1:$Q$375</definedName>
    <definedName name="ExternalData_1" localSheetId="5" hidden="1">Final_Final!$A$1:$CG$919</definedName>
    <definedName name="ExternalData_1" localSheetId="10" hidden="1">Table4!$A$1:$C$28</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B75" i="21" l="1"/>
  <c r="BC75" i="21"/>
  <c r="BD75" i="21"/>
  <c r="BE75" i="21"/>
  <c r="BF75" i="21"/>
  <c r="BG75" i="21"/>
  <c r="BH75" i="21"/>
  <c r="BI75" i="21"/>
  <c r="BJ75" i="21"/>
  <c r="BK75" i="21"/>
  <c r="BL75" i="21"/>
  <c r="BM75" i="21"/>
  <c r="BN75" i="21"/>
  <c r="BO75" i="21"/>
  <c r="BP75" i="21"/>
  <c r="BQ75" i="21"/>
  <c r="BR75" i="21"/>
  <c r="BS75" i="21"/>
  <c r="BT75" i="21"/>
  <c r="BU75" i="21"/>
  <c r="BV75" i="21"/>
  <c r="BW75" i="21"/>
  <c r="BX75" i="21"/>
  <c r="BY75" i="21"/>
  <c r="BZ75" i="21"/>
  <c r="CA75" i="21"/>
  <c r="CB75" i="21"/>
  <c r="CC75" i="21"/>
  <c r="CD75" i="21"/>
  <c r="CE75" i="21"/>
  <c r="CF75" i="21"/>
  <c r="CG75" i="21"/>
  <c r="BB76" i="21"/>
  <c r="BC76" i="21"/>
  <c r="BD76" i="21"/>
  <c r="BE76" i="21"/>
  <c r="BF76" i="21"/>
  <c r="BG76" i="21"/>
  <c r="BH76" i="21"/>
  <c r="BI76" i="21"/>
  <c r="BJ76" i="21"/>
  <c r="BK76" i="21"/>
  <c r="BL76" i="21"/>
  <c r="BM76" i="21"/>
  <c r="BN76" i="21"/>
  <c r="BO76" i="21"/>
  <c r="BP76" i="21"/>
  <c r="BQ76" i="21"/>
  <c r="BR76" i="21"/>
  <c r="BS76" i="21"/>
  <c r="BT76" i="21"/>
  <c r="BU76" i="21"/>
  <c r="BV76" i="21"/>
  <c r="BW76" i="21"/>
  <c r="BX76" i="21"/>
  <c r="BY76" i="21"/>
  <c r="BZ76" i="21"/>
  <c r="CA76" i="21"/>
  <c r="CB76" i="21"/>
  <c r="CC76" i="21"/>
  <c r="CD76" i="21"/>
  <c r="CE76" i="21"/>
  <c r="CF76" i="21"/>
  <c r="CG76" i="21"/>
  <c r="BB77" i="21"/>
  <c r="BC77" i="21"/>
  <c r="BD77" i="21"/>
  <c r="BE77" i="21"/>
  <c r="BF77" i="21"/>
  <c r="BG77" i="21"/>
  <c r="BH77" i="21"/>
  <c r="BI77" i="21"/>
  <c r="BJ77" i="21"/>
  <c r="BK77" i="21"/>
  <c r="BL77" i="21"/>
  <c r="BM77" i="21"/>
  <c r="BN77" i="21"/>
  <c r="BO77" i="21"/>
  <c r="BP77" i="21"/>
  <c r="BQ77" i="21"/>
  <c r="BR77" i="21"/>
  <c r="BS77" i="21"/>
  <c r="BT77" i="21"/>
  <c r="BU77" i="21"/>
  <c r="BV77" i="21"/>
  <c r="BW77" i="21"/>
  <c r="BX77" i="21"/>
  <c r="BY77" i="21"/>
  <c r="BZ77" i="21"/>
  <c r="CA77" i="21"/>
  <c r="CB77" i="21"/>
  <c r="CC77" i="21"/>
  <c r="CD77" i="21"/>
  <c r="CE77" i="21"/>
  <c r="CF77" i="21"/>
  <c r="CG77" i="21"/>
  <c r="BB78" i="21"/>
  <c r="BC78" i="21"/>
  <c r="BD78" i="21"/>
  <c r="BE78" i="21"/>
  <c r="BF78" i="21"/>
  <c r="BG78" i="21"/>
  <c r="BH78" i="21"/>
  <c r="BI78" i="21"/>
  <c r="BJ78" i="21"/>
  <c r="BK78" i="21"/>
  <c r="BL78" i="21"/>
  <c r="BM78" i="21"/>
  <c r="BN78" i="21"/>
  <c r="BO78" i="21"/>
  <c r="BP78" i="21"/>
  <c r="BQ78" i="21"/>
  <c r="BR78" i="21"/>
  <c r="BS78" i="21"/>
  <c r="BT78" i="21"/>
  <c r="BU78" i="21"/>
  <c r="BV78" i="21"/>
  <c r="BW78" i="21"/>
  <c r="BX78" i="21"/>
  <c r="BY78" i="21"/>
  <c r="BZ78" i="21"/>
  <c r="CA78" i="21"/>
  <c r="CB78" i="21"/>
  <c r="CC78" i="21"/>
  <c r="CD78" i="21"/>
  <c r="CE78" i="21"/>
  <c r="CF78" i="21"/>
  <c r="CG78" i="21"/>
  <c r="BB79" i="21"/>
  <c r="BC79" i="21"/>
  <c r="BD79" i="21"/>
  <c r="BE79" i="21"/>
  <c r="BF79" i="21"/>
  <c r="BG79" i="21"/>
  <c r="BH79" i="21"/>
  <c r="BI79" i="21"/>
  <c r="BJ79" i="21"/>
  <c r="BK79" i="21"/>
  <c r="BL79" i="21"/>
  <c r="BM79" i="21"/>
  <c r="BN79" i="21"/>
  <c r="BO79" i="21"/>
  <c r="BP79" i="21"/>
  <c r="BQ79" i="21"/>
  <c r="BR79" i="21"/>
  <c r="BS79" i="21"/>
  <c r="BT79" i="21"/>
  <c r="BU79" i="21"/>
  <c r="BV79" i="21"/>
  <c r="BW79" i="21"/>
  <c r="BX79" i="21"/>
  <c r="BY79" i="21"/>
  <c r="BZ79" i="21"/>
  <c r="CA79" i="21"/>
  <c r="CB79" i="21"/>
  <c r="CC79" i="21"/>
  <c r="CD79" i="21"/>
  <c r="CE79" i="21"/>
  <c r="CF79" i="21"/>
  <c r="CG79" i="21"/>
  <c r="BB80" i="21"/>
  <c r="BC80" i="21"/>
  <c r="BD80" i="21"/>
  <c r="BE80" i="21"/>
  <c r="BF80" i="21"/>
  <c r="BG80" i="21"/>
  <c r="BH80" i="21"/>
  <c r="BI80" i="21"/>
  <c r="BJ80" i="21"/>
  <c r="BK80" i="21"/>
  <c r="BL80" i="21"/>
  <c r="BM80" i="21"/>
  <c r="BN80" i="21"/>
  <c r="BO80" i="21"/>
  <c r="BP80" i="21"/>
  <c r="BQ80" i="21"/>
  <c r="BR80" i="21"/>
  <c r="BS80" i="21"/>
  <c r="BT80" i="21"/>
  <c r="BU80" i="21"/>
  <c r="BV80" i="21"/>
  <c r="BW80" i="21"/>
  <c r="BX80" i="21"/>
  <c r="BY80" i="21"/>
  <c r="BZ80" i="21"/>
  <c r="CA80" i="21"/>
  <c r="CB80" i="21"/>
  <c r="CC80" i="21"/>
  <c r="CD80" i="21"/>
  <c r="CE80" i="21"/>
  <c r="CF80" i="21"/>
  <c r="CG80" i="21"/>
  <c r="BB81" i="21"/>
  <c r="BC81" i="21"/>
  <c r="BD81" i="21"/>
  <c r="BE81" i="21"/>
  <c r="BF81" i="21"/>
  <c r="BG81" i="21"/>
  <c r="BH81" i="21"/>
  <c r="BI81" i="21"/>
  <c r="BJ81" i="21"/>
  <c r="BK81" i="21"/>
  <c r="BL81" i="21"/>
  <c r="BM81" i="21"/>
  <c r="BN81" i="21"/>
  <c r="BO81" i="21"/>
  <c r="BP81" i="21"/>
  <c r="BQ81" i="21"/>
  <c r="BR81" i="21"/>
  <c r="BS81" i="21"/>
  <c r="BT81" i="21"/>
  <c r="BU81" i="21"/>
  <c r="BV81" i="21"/>
  <c r="BW81" i="21"/>
  <c r="BX81" i="21"/>
  <c r="BY81" i="21"/>
  <c r="BZ81" i="21"/>
  <c r="CA81" i="21"/>
  <c r="CB81" i="21"/>
  <c r="CC81" i="21"/>
  <c r="CD81" i="21"/>
  <c r="CE81" i="21"/>
  <c r="CF81" i="21"/>
  <c r="CG81" i="21"/>
  <c r="BB82" i="21"/>
  <c r="BC82" i="21"/>
  <c r="BD82" i="21"/>
  <c r="BE82" i="21"/>
  <c r="BF82" i="21"/>
  <c r="BG82" i="21"/>
  <c r="BH82" i="21"/>
  <c r="BI82" i="21"/>
  <c r="BJ82" i="21"/>
  <c r="BK82" i="21"/>
  <c r="BL82" i="21"/>
  <c r="BM82" i="21"/>
  <c r="BN82" i="21"/>
  <c r="BO82" i="21"/>
  <c r="BP82" i="21"/>
  <c r="BQ82" i="21"/>
  <c r="BR82" i="21"/>
  <c r="BS82" i="21"/>
  <c r="BT82" i="21"/>
  <c r="BU82" i="21"/>
  <c r="BV82" i="21"/>
  <c r="BW82" i="21"/>
  <c r="BX82" i="21"/>
  <c r="BY82" i="21"/>
  <c r="BZ82" i="21"/>
  <c r="CA82" i="21"/>
  <c r="CB82" i="21"/>
  <c r="CC82" i="21"/>
  <c r="CD82" i="21"/>
  <c r="CE82" i="21"/>
  <c r="CF82" i="21"/>
  <c r="CG82" i="21"/>
  <c r="BB83" i="21"/>
  <c r="BC83" i="21"/>
  <c r="BD83" i="21"/>
  <c r="BE83" i="21"/>
  <c r="BF83" i="21"/>
  <c r="BG83" i="21"/>
  <c r="BH83" i="21"/>
  <c r="BI83" i="21"/>
  <c r="BJ83" i="21"/>
  <c r="BK83" i="21"/>
  <c r="BL83" i="21"/>
  <c r="BM83" i="21"/>
  <c r="BN83" i="21"/>
  <c r="BO83" i="21"/>
  <c r="BP83" i="21"/>
  <c r="BQ83" i="21"/>
  <c r="BR83" i="21"/>
  <c r="BS83" i="21"/>
  <c r="BT83" i="21"/>
  <c r="BU83" i="21"/>
  <c r="BV83" i="21"/>
  <c r="BW83" i="21"/>
  <c r="BX83" i="21"/>
  <c r="BY83" i="21"/>
  <c r="BZ83" i="21"/>
  <c r="CA83" i="21"/>
  <c r="CB83" i="21"/>
  <c r="CC83" i="21"/>
  <c r="CD83" i="21"/>
  <c r="CE83" i="21"/>
  <c r="CF83" i="21"/>
  <c r="CG83" i="21"/>
  <c r="BB84" i="21"/>
  <c r="BC84" i="21"/>
  <c r="BD84" i="21"/>
  <c r="BE84" i="21"/>
  <c r="BF84" i="21"/>
  <c r="BG84" i="21"/>
  <c r="BH84" i="21"/>
  <c r="BI84" i="21"/>
  <c r="BJ84" i="21"/>
  <c r="BK84" i="21"/>
  <c r="BL84" i="21"/>
  <c r="BM84" i="21"/>
  <c r="BN84" i="21"/>
  <c r="BO84" i="21"/>
  <c r="BP84" i="21"/>
  <c r="BQ84" i="21"/>
  <c r="BR84" i="21"/>
  <c r="BS84" i="21"/>
  <c r="BT84" i="21"/>
  <c r="BU84" i="21"/>
  <c r="BV84" i="21"/>
  <c r="BW84" i="21"/>
  <c r="BX84" i="21"/>
  <c r="BY84" i="21"/>
  <c r="BZ84" i="21"/>
  <c r="CA84" i="21"/>
  <c r="CB84" i="21"/>
  <c r="CC84" i="21"/>
  <c r="CD84" i="21"/>
  <c r="CE84" i="21"/>
  <c r="CF84" i="21"/>
  <c r="CG84" i="21"/>
  <c r="BB85" i="21"/>
  <c r="BC85" i="21"/>
  <c r="BD85" i="21"/>
  <c r="BE85" i="21"/>
  <c r="BF85" i="21"/>
  <c r="BG85" i="21"/>
  <c r="BH85" i="21"/>
  <c r="BI85" i="21"/>
  <c r="BJ85" i="21"/>
  <c r="BK85" i="21"/>
  <c r="BL85" i="21"/>
  <c r="BM85" i="21"/>
  <c r="BN85" i="21"/>
  <c r="BO85" i="21"/>
  <c r="BP85" i="21"/>
  <c r="BQ85" i="21"/>
  <c r="BR85" i="21"/>
  <c r="BS85" i="21"/>
  <c r="BT85" i="21"/>
  <c r="BU85" i="21"/>
  <c r="BV85" i="21"/>
  <c r="BW85" i="21"/>
  <c r="BX85" i="21"/>
  <c r="BY85" i="21"/>
  <c r="BZ85" i="21"/>
  <c r="CA85" i="21"/>
  <c r="CB85" i="21"/>
  <c r="CC85" i="21"/>
  <c r="CD85" i="21"/>
  <c r="CE85" i="21"/>
  <c r="CF85" i="21"/>
  <c r="CG85" i="21"/>
  <c r="BB86" i="21"/>
  <c r="BC86" i="21"/>
  <c r="BD86" i="21"/>
  <c r="BE86" i="21"/>
  <c r="BF86" i="21"/>
  <c r="BG86" i="21"/>
  <c r="BH86" i="21"/>
  <c r="BI86" i="21"/>
  <c r="BJ86" i="21"/>
  <c r="BK86" i="21"/>
  <c r="BL86" i="21"/>
  <c r="BM86" i="21"/>
  <c r="BN86" i="21"/>
  <c r="BO86" i="21"/>
  <c r="BP86" i="21"/>
  <c r="BQ86" i="21"/>
  <c r="BR86" i="21"/>
  <c r="BS86" i="21"/>
  <c r="BT86" i="21"/>
  <c r="BU86" i="21"/>
  <c r="BV86" i="21"/>
  <c r="BW86" i="21"/>
  <c r="BX86" i="21"/>
  <c r="BY86" i="21"/>
  <c r="BZ86" i="21"/>
  <c r="CA86" i="21"/>
  <c r="CB86" i="21"/>
  <c r="CC86" i="21"/>
  <c r="CD86" i="21"/>
  <c r="CE86" i="21"/>
  <c r="CF86" i="21"/>
  <c r="CG86" i="21"/>
  <c r="BB87" i="21"/>
  <c r="BC87" i="21"/>
  <c r="BD87" i="21"/>
  <c r="BE87" i="21"/>
  <c r="BF87" i="21"/>
  <c r="BG87" i="21"/>
  <c r="BH87" i="21"/>
  <c r="BI87" i="21"/>
  <c r="BJ87" i="21"/>
  <c r="BK87" i="21"/>
  <c r="BL87" i="21"/>
  <c r="BM87" i="21"/>
  <c r="BN87" i="21"/>
  <c r="BO87" i="21"/>
  <c r="BP87" i="21"/>
  <c r="BQ87" i="21"/>
  <c r="BR87" i="21"/>
  <c r="BS87" i="21"/>
  <c r="BT87" i="21"/>
  <c r="BU87" i="21"/>
  <c r="BV87" i="21"/>
  <c r="BW87" i="21"/>
  <c r="BX87" i="21"/>
  <c r="BY87" i="21"/>
  <c r="BZ87" i="21"/>
  <c r="CA87" i="21"/>
  <c r="CB87" i="21"/>
  <c r="CC87" i="21"/>
  <c r="CD87" i="21"/>
  <c r="CE87" i="21"/>
  <c r="CF87" i="21"/>
  <c r="CG87" i="21"/>
  <c r="BB88" i="21"/>
  <c r="BC88" i="21"/>
  <c r="BD88" i="21"/>
  <c r="BE88" i="21"/>
  <c r="BF88" i="21"/>
  <c r="BG88" i="21"/>
  <c r="BH88" i="21"/>
  <c r="BI88" i="21"/>
  <c r="BJ88" i="21"/>
  <c r="BK88" i="21"/>
  <c r="BL88" i="21"/>
  <c r="BM88" i="21"/>
  <c r="BN88" i="21"/>
  <c r="BO88" i="21"/>
  <c r="BP88" i="21"/>
  <c r="BQ88" i="21"/>
  <c r="BR88" i="21"/>
  <c r="BS88" i="21"/>
  <c r="BT88" i="21"/>
  <c r="BU88" i="21"/>
  <c r="BV88" i="21"/>
  <c r="BW88" i="21"/>
  <c r="BX88" i="21"/>
  <c r="BY88" i="21"/>
  <c r="BZ88" i="21"/>
  <c r="CA88" i="21"/>
  <c r="CB88" i="21"/>
  <c r="CC88" i="21"/>
  <c r="CD88" i="21"/>
  <c r="CE88" i="21"/>
  <c r="CF88" i="21"/>
  <c r="CG88" i="21"/>
  <c r="BB89" i="21"/>
  <c r="BC89" i="21"/>
  <c r="BD89" i="21"/>
  <c r="BE89" i="21"/>
  <c r="BF89" i="21"/>
  <c r="BG89" i="21"/>
  <c r="BH89" i="21"/>
  <c r="BI89" i="21"/>
  <c r="BJ89" i="21"/>
  <c r="BK89" i="21"/>
  <c r="BL89" i="21"/>
  <c r="BM89" i="21"/>
  <c r="BN89" i="21"/>
  <c r="BO89" i="21"/>
  <c r="BP89" i="21"/>
  <c r="BQ89" i="21"/>
  <c r="BR89" i="21"/>
  <c r="BS89" i="21"/>
  <c r="BT89" i="21"/>
  <c r="BU89" i="21"/>
  <c r="BV89" i="21"/>
  <c r="BW89" i="21"/>
  <c r="BX89" i="21"/>
  <c r="BY89" i="21"/>
  <c r="BZ89" i="21"/>
  <c r="CA89" i="21"/>
  <c r="CB89" i="21"/>
  <c r="CC89" i="21"/>
  <c r="CD89" i="21"/>
  <c r="CE89" i="21"/>
  <c r="CF89" i="21"/>
  <c r="CG89" i="21"/>
  <c r="BB90" i="21"/>
  <c r="BC90" i="21"/>
  <c r="BD90" i="21"/>
  <c r="BE90" i="21"/>
  <c r="BF90" i="21"/>
  <c r="BG90" i="21"/>
  <c r="BH90" i="21"/>
  <c r="BI90" i="21"/>
  <c r="BJ90" i="21"/>
  <c r="BK90" i="21"/>
  <c r="BL90" i="21"/>
  <c r="BM90" i="21"/>
  <c r="BN90" i="21"/>
  <c r="BO90" i="21"/>
  <c r="BP90" i="21"/>
  <c r="BQ90" i="21"/>
  <c r="BR90" i="21"/>
  <c r="BS90" i="21"/>
  <c r="BT90" i="21"/>
  <c r="BU90" i="21"/>
  <c r="BV90" i="21"/>
  <c r="BW90" i="21"/>
  <c r="BX90" i="21"/>
  <c r="BY90" i="21"/>
  <c r="BZ90" i="21"/>
  <c r="CA90" i="21"/>
  <c r="CB90" i="21"/>
  <c r="CC90" i="21"/>
  <c r="CD90" i="21"/>
  <c r="CE90" i="21"/>
  <c r="CF90" i="21"/>
  <c r="CG90" i="21"/>
  <c r="BB91" i="21"/>
  <c r="BC91" i="21"/>
  <c r="BD91" i="21"/>
  <c r="BE91" i="21"/>
  <c r="BF91" i="21"/>
  <c r="BG91" i="21"/>
  <c r="BH91" i="21"/>
  <c r="BI91" i="21"/>
  <c r="BJ91" i="21"/>
  <c r="BK91" i="21"/>
  <c r="BL91" i="21"/>
  <c r="BM91" i="21"/>
  <c r="BN91" i="21"/>
  <c r="BO91" i="21"/>
  <c r="BP91" i="21"/>
  <c r="BQ91" i="21"/>
  <c r="BR91" i="21"/>
  <c r="BS91" i="21"/>
  <c r="BT91" i="21"/>
  <c r="BU91" i="21"/>
  <c r="BV91" i="21"/>
  <c r="BW91" i="21"/>
  <c r="BX91" i="21"/>
  <c r="BY91" i="21"/>
  <c r="BZ91" i="21"/>
  <c r="CA91" i="21"/>
  <c r="CB91" i="21"/>
  <c r="CC91" i="21"/>
  <c r="CD91" i="21"/>
  <c r="CE91" i="21"/>
  <c r="CF91" i="21"/>
  <c r="CG91" i="21"/>
  <c r="BB92" i="21"/>
  <c r="BC92" i="21"/>
  <c r="BD92" i="21"/>
  <c r="BE92" i="21"/>
  <c r="BF92" i="21"/>
  <c r="BG92" i="21"/>
  <c r="BH92" i="21"/>
  <c r="BI92" i="21"/>
  <c r="BJ92" i="21"/>
  <c r="BK92" i="21"/>
  <c r="BL92" i="21"/>
  <c r="BM92" i="21"/>
  <c r="BN92" i="21"/>
  <c r="BO92" i="21"/>
  <c r="BP92" i="21"/>
  <c r="BQ92" i="21"/>
  <c r="BR92" i="21"/>
  <c r="BS92" i="21"/>
  <c r="BT92" i="21"/>
  <c r="BU92" i="21"/>
  <c r="BV92" i="21"/>
  <c r="BW92" i="21"/>
  <c r="BX92" i="21"/>
  <c r="BY92" i="21"/>
  <c r="BZ92" i="21"/>
  <c r="CA92" i="21"/>
  <c r="CB92" i="21"/>
  <c r="CC92" i="21"/>
  <c r="CD92" i="21"/>
  <c r="CE92" i="21"/>
  <c r="CF92" i="21"/>
  <c r="CG92" i="21"/>
  <c r="BB93" i="21"/>
  <c r="BC93" i="21"/>
  <c r="BD93" i="21"/>
  <c r="BE93" i="21"/>
  <c r="BF93" i="21"/>
  <c r="BG93" i="21"/>
  <c r="BH93" i="21"/>
  <c r="BI93" i="21"/>
  <c r="BJ93" i="21"/>
  <c r="BK93" i="21"/>
  <c r="BL93" i="21"/>
  <c r="BM93" i="21"/>
  <c r="BN93" i="21"/>
  <c r="BO93" i="21"/>
  <c r="BP93" i="21"/>
  <c r="BQ93" i="21"/>
  <c r="BR93" i="21"/>
  <c r="BS93" i="21"/>
  <c r="BT93" i="21"/>
  <c r="BU93" i="21"/>
  <c r="BV93" i="21"/>
  <c r="BW93" i="21"/>
  <c r="BX93" i="21"/>
  <c r="BY93" i="21"/>
  <c r="BZ93" i="21"/>
  <c r="CA93" i="21"/>
  <c r="CB93" i="21"/>
  <c r="CC93" i="21"/>
  <c r="CD93" i="21"/>
  <c r="CE93" i="21"/>
  <c r="CF93" i="21"/>
  <c r="CG93" i="21"/>
  <c r="BB94" i="21"/>
  <c r="BC94" i="21"/>
  <c r="BD94" i="21"/>
  <c r="BE94" i="21"/>
  <c r="BF94" i="21"/>
  <c r="BG94" i="21"/>
  <c r="BH94" i="21"/>
  <c r="BI94" i="21"/>
  <c r="BJ94" i="21"/>
  <c r="BK94" i="21"/>
  <c r="BL94" i="21"/>
  <c r="BM94" i="21"/>
  <c r="BN94" i="21"/>
  <c r="BO94" i="21"/>
  <c r="BP94" i="21"/>
  <c r="BQ94" i="21"/>
  <c r="BR94" i="21"/>
  <c r="BS94" i="21"/>
  <c r="BT94" i="21"/>
  <c r="BU94" i="21"/>
  <c r="BV94" i="21"/>
  <c r="BW94" i="21"/>
  <c r="BX94" i="21"/>
  <c r="BY94" i="21"/>
  <c r="BZ94" i="21"/>
  <c r="CA94" i="21"/>
  <c r="CB94" i="21"/>
  <c r="CC94" i="21"/>
  <c r="CD94" i="21"/>
  <c r="CE94" i="21"/>
  <c r="CF94" i="21"/>
  <c r="CG94" i="21"/>
  <c r="BB95" i="21"/>
  <c r="BC95" i="21"/>
  <c r="BD95" i="21"/>
  <c r="BE95" i="21"/>
  <c r="BF95" i="21"/>
  <c r="BG95" i="21"/>
  <c r="BH95" i="21"/>
  <c r="BI95" i="21"/>
  <c r="BJ95" i="21"/>
  <c r="BK95" i="21"/>
  <c r="BL95" i="21"/>
  <c r="BM95" i="21"/>
  <c r="BN95" i="21"/>
  <c r="BO95" i="21"/>
  <c r="BP95" i="21"/>
  <c r="BQ95" i="21"/>
  <c r="BR95" i="21"/>
  <c r="BS95" i="21"/>
  <c r="BT95" i="21"/>
  <c r="BU95" i="21"/>
  <c r="BV95" i="21"/>
  <c r="BW95" i="21"/>
  <c r="BX95" i="21"/>
  <c r="BY95" i="21"/>
  <c r="BZ95" i="21"/>
  <c r="CA95" i="21"/>
  <c r="CB95" i="21"/>
  <c r="CC95" i="21"/>
  <c r="CD95" i="21"/>
  <c r="CE95" i="21"/>
  <c r="CF95" i="21"/>
  <c r="CG95" i="21"/>
  <c r="BB96" i="21"/>
  <c r="BC96" i="21"/>
  <c r="BD96" i="21"/>
  <c r="BE96" i="21"/>
  <c r="BF96" i="21"/>
  <c r="BG96" i="21"/>
  <c r="BH96" i="21"/>
  <c r="BI96" i="21"/>
  <c r="BJ96" i="21"/>
  <c r="BK96" i="21"/>
  <c r="BL96" i="21"/>
  <c r="BM96" i="21"/>
  <c r="BN96" i="21"/>
  <c r="BO96" i="21"/>
  <c r="BP96" i="21"/>
  <c r="BQ96" i="21"/>
  <c r="BR96" i="21"/>
  <c r="BS96" i="21"/>
  <c r="BT96" i="21"/>
  <c r="BU96" i="21"/>
  <c r="BV96" i="21"/>
  <c r="BW96" i="21"/>
  <c r="BX96" i="21"/>
  <c r="BY96" i="21"/>
  <c r="BZ96" i="21"/>
  <c r="CA96" i="21"/>
  <c r="CB96" i="21"/>
  <c r="CC96" i="21"/>
  <c r="CD96" i="21"/>
  <c r="CE96" i="21"/>
  <c r="CF96" i="21"/>
  <c r="CG96" i="21"/>
  <c r="BB97" i="21"/>
  <c r="BC97" i="21"/>
  <c r="BD97" i="21"/>
  <c r="BE97" i="21"/>
  <c r="BF97" i="21"/>
  <c r="BG97" i="21"/>
  <c r="BH97" i="21"/>
  <c r="BI97" i="21"/>
  <c r="BJ97" i="21"/>
  <c r="BK97" i="21"/>
  <c r="BL97" i="21"/>
  <c r="BM97" i="21"/>
  <c r="BN97" i="21"/>
  <c r="BO97" i="21"/>
  <c r="BP97" i="21"/>
  <c r="BQ97" i="21"/>
  <c r="BR97" i="21"/>
  <c r="BS97" i="21"/>
  <c r="BT97" i="21"/>
  <c r="BU97" i="21"/>
  <c r="BV97" i="21"/>
  <c r="BW97" i="21"/>
  <c r="BX97" i="21"/>
  <c r="BY97" i="21"/>
  <c r="BZ97" i="21"/>
  <c r="CA97" i="21"/>
  <c r="CB97" i="21"/>
  <c r="CC97" i="21"/>
  <c r="CD97" i="21"/>
  <c r="CE97" i="21"/>
  <c r="CF97" i="21"/>
  <c r="CG97" i="21"/>
  <c r="BB98" i="21"/>
  <c r="BC98" i="21"/>
  <c r="BD98" i="21"/>
  <c r="BE98" i="21"/>
  <c r="BF98" i="21"/>
  <c r="BG98" i="21"/>
  <c r="BH98" i="21"/>
  <c r="BI98" i="21"/>
  <c r="BJ98" i="21"/>
  <c r="BK98" i="21"/>
  <c r="BL98" i="21"/>
  <c r="BM98" i="21"/>
  <c r="BN98" i="21"/>
  <c r="BO98" i="21"/>
  <c r="BP98" i="21"/>
  <c r="BQ98" i="21"/>
  <c r="BR98" i="21"/>
  <c r="BS98" i="21"/>
  <c r="BT98" i="21"/>
  <c r="BU98" i="21"/>
  <c r="BV98" i="21"/>
  <c r="BW98" i="21"/>
  <c r="BX98" i="21"/>
  <c r="BY98" i="21"/>
  <c r="BZ98" i="21"/>
  <c r="CA98" i="21"/>
  <c r="CB98" i="21"/>
  <c r="CC98" i="21"/>
  <c r="CD98" i="21"/>
  <c r="CE98" i="21"/>
  <c r="CF98" i="21"/>
  <c r="CG98" i="21"/>
  <c r="BB99" i="21"/>
  <c r="BC99" i="21"/>
  <c r="BD99" i="21"/>
  <c r="BE99" i="21"/>
  <c r="BF99" i="21"/>
  <c r="BG99" i="21"/>
  <c r="BH99" i="21"/>
  <c r="BI99" i="21"/>
  <c r="BJ99" i="21"/>
  <c r="BK99" i="21"/>
  <c r="BL99" i="21"/>
  <c r="BM99" i="21"/>
  <c r="BN99" i="21"/>
  <c r="BO99" i="21"/>
  <c r="BP99" i="21"/>
  <c r="BQ99" i="21"/>
  <c r="BR99" i="21"/>
  <c r="BS99" i="21"/>
  <c r="BT99" i="21"/>
  <c r="BU99" i="21"/>
  <c r="BV99" i="21"/>
  <c r="BW99" i="21"/>
  <c r="BX99" i="21"/>
  <c r="BY99" i="21"/>
  <c r="BZ99" i="21"/>
  <c r="CA99" i="21"/>
  <c r="CB99" i="21"/>
  <c r="CC99" i="21"/>
  <c r="CD99" i="21"/>
  <c r="CE99" i="21"/>
  <c r="CF99" i="21"/>
  <c r="CG99" i="21"/>
  <c r="BB100" i="21"/>
  <c r="BC100" i="21"/>
  <c r="BD100" i="21"/>
  <c r="BE100" i="21"/>
  <c r="BF100" i="21"/>
  <c r="BG100" i="21"/>
  <c r="BH100" i="21"/>
  <c r="BI100" i="21"/>
  <c r="BJ100" i="21"/>
  <c r="BK100" i="21"/>
  <c r="BL100" i="21"/>
  <c r="BM100" i="21"/>
  <c r="BN100" i="21"/>
  <c r="BO100" i="21"/>
  <c r="BP100" i="21"/>
  <c r="BQ100" i="21"/>
  <c r="BR100" i="21"/>
  <c r="BS100" i="21"/>
  <c r="BT100" i="21"/>
  <c r="BU100" i="21"/>
  <c r="BV100" i="21"/>
  <c r="BW100" i="21"/>
  <c r="BX100" i="21"/>
  <c r="BY100" i="21"/>
  <c r="BZ100" i="21"/>
  <c r="CA100" i="21"/>
  <c r="CB100" i="21"/>
  <c r="CC100" i="21"/>
  <c r="CD100" i="21"/>
  <c r="CE100" i="21"/>
  <c r="CF100" i="21"/>
  <c r="CG100" i="21"/>
  <c r="BB101" i="21"/>
  <c r="BC101" i="21"/>
  <c r="BD101" i="21"/>
  <c r="BE101" i="21"/>
  <c r="BF101" i="21"/>
  <c r="BG101" i="21"/>
  <c r="BH101" i="21"/>
  <c r="BI101" i="21"/>
  <c r="BJ101" i="21"/>
  <c r="BK101" i="21"/>
  <c r="BL101" i="21"/>
  <c r="BM101" i="21"/>
  <c r="BN101" i="21"/>
  <c r="BO101" i="21"/>
  <c r="BP101" i="21"/>
  <c r="BQ101" i="21"/>
  <c r="BR101" i="21"/>
  <c r="BS101" i="21"/>
  <c r="BT101" i="21"/>
  <c r="BU101" i="21"/>
  <c r="BV101" i="21"/>
  <c r="BW101" i="21"/>
  <c r="BX101" i="21"/>
  <c r="BY101" i="21"/>
  <c r="BZ101" i="21"/>
  <c r="CA101" i="21"/>
  <c r="CB101" i="21"/>
  <c r="CC101" i="21"/>
  <c r="CD101" i="21"/>
  <c r="CE101" i="21"/>
  <c r="CF101" i="21"/>
  <c r="CG101" i="21"/>
  <c r="BB102" i="21"/>
  <c r="BC102" i="21"/>
  <c r="BD102" i="21"/>
  <c r="BE102" i="21"/>
  <c r="BF102" i="21"/>
  <c r="BG102" i="21"/>
  <c r="BH102" i="21"/>
  <c r="BI102" i="21"/>
  <c r="BJ102" i="21"/>
  <c r="BK102" i="21"/>
  <c r="BL102" i="21"/>
  <c r="BM102" i="21"/>
  <c r="BN102" i="21"/>
  <c r="BO102" i="21"/>
  <c r="BP102" i="21"/>
  <c r="BQ102" i="21"/>
  <c r="BR102" i="21"/>
  <c r="BS102" i="21"/>
  <c r="BT102" i="21"/>
  <c r="BU102" i="21"/>
  <c r="BV102" i="21"/>
  <c r="BW102" i="21"/>
  <c r="BX102" i="21"/>
  <c r="BY102" i="21"/>
  <c r="BZ102" i="21"/>
  <c r="CA102" i="21"/>
  <c r="CB102" i="21"/>
  <c r="CC102" i="21"/>
  <c r="CD102" i="21"/>
  <c r="CE102" i="21"/>
  <c r="CF102" i="21"/>
  <c r="CG102" i="21"/>
  <c r="BB103" i="21"/>
  <c r="BC103" i="21"/>
  <c r="BD103" i="21"/>
  <c r="BE103" i="21"/>
  <c r="BF103" i="21"/>
  <c r="BG103" i="21"/>
  <c r="BH103" i="21"/>
  <c r="BI103" i="21"/>
  <c r="BJ103" i="21"/>
  <c r="BK103" i="21"/>
  <c r="BL103" i="21"/>
  <c r="BM103" i="21"/>
  <c r="BN103" i="21"/>
  <c r="BO103" i="21"/>
  <c r="BP103" i="21"/>
  <c r="BQ103" i="21"/>
  <c r="BR103" i="21"/>
  <c r="BS103" i="21"/>
  <c r="BT103" i="21"/>
  <c r="BU103" i="21"/>
  <c r="BV103" i="21"/>
  <c r="BW103" i="21"/>
  <c r="BX103" i="21"/>
  <c r="BY103" i="21"/>
  <c r="BZ103" i="21"/>
  <c r="CA103" i="21"/>
  <c r="CB103" i="21"/>
  <c r="CC103" i="21"/>
  <c r="CD103" i="21"/>
  <c r="CE103" i="21"/>
  <c r="CF103" i="21"/>
  <c r="CG103" i="21"/>
  <c r="BB104" i="21"/>
  <c r="BC104" i="21"/>
  <c r="BD104" i="21"/>
  <c r="BE104" i="21"/>
  <c r="BF104" i="21"/>
  <c r="BG104" i="21"/>
  <c r="BH104" i="21"/>
  <c r="BI104" i="21"/>
  <c r="BJ104" i="21"/>
  <c r="BK104" i="21"/>
  <c r="BL104" i="21"/>
  <c r="BM104" i="21"/>
  <c r="BN104" i="21"/>
  <c r="BO104" i="21"/>
  <c r="BP104" i="21"/>
  <c r="BQ104" i="21"/>
  <c r="BR104" i="21"/>
  <c r="BS104" i="21"/>
  <c r="BT104" i="21"/>
  <c r="BU104" i="21"/>
  <c r="BV104" i="21"/>
  <c r="BW104" i="21"/>
  <c r="BX104" i="21"/>
  <c r="BY104" i="21"/>
  <c r="BZ104" i="21"/>
  <c r="CA104" i="21"/>
  <c r="CB104" i="21"/>
  <c r="CC104" i="21"/>
  <c r="CD104" i="21"/>
  <c r="CE104" i="21"/>
  <c r="CF104" i="21"/>
  <c r="CG104" i="21"/>
  <c r="BB105" i="21"/>
  <c r="BC105" i="21"/>
  <c r="BD105" i="21"/>
  <c r="BE105" i="21"/>
  <c r="BF105" i="21"/>
  <c r="BG105" i="21"/>
  <c r="BH105" i="21"/>
  <c r="BI105" i="21"/>
  <c r="BJ105" i="21"/>
  <c r="BK105" i="21"/>
  <c r="BL105" i="21"/>
  <c r="BM105" i="21"/>
  <c r="BN105" i="21"/>
  <c r="BO105" i="21"/>
  <c r="BP105" i="21"/>
  <c r="BQ105" i="21"/>
  <c r="BR105" i="21"/>
  <c r="BS105" i="21"/>
  <c r="BT105" i="21"/>
  <c r="BU105" i="21"/>
  <c r="BV105" i="21"/>
  <c r="BW105" i="21"/>
  <c r="BX105" i="21"/>
  <c r="BY105" i="21"/>
  <c r="BZ105" i="21"/>
  <c r="CA105" i="21"/>
  <c r="CB105" i="21"/>
  <c r="CC105" i="21"/>
  <c r="CD105" i="21"/>
  <c r="CE105" i="21"/>
  <c r="CF105" i="21"/>
  <c r="CG105" i="21"/>
  <c r="BB106" i="21"/>
  <c r="BC106" i="21"/>
  <c r="BD106" i="21"/>
  <c r="BE106" i="21"/>
  <c r="BF106" i="21"/>
  <c r="BG106" i="21"/>
  <c r="BH106" i="21"/>
  <c r="BI106" i="21"/>
  <c r="BJ106" i="21"/>
  <c r="BK106" i="21"/>
  <c r="BL106" i="21"/>
  <c r="BM106" i="21"/>
  <c r="BN106" i="21"/>
  <c r="BO106" i="21"/>
  <c r="BP106" i="21"/>
  <c r="BQ106" i="21"/>
  <c r="BR106" i="21"/>
  <c r="BS106" i="21"/>
  <c r="BT106" i="21"/>
  <c r="BU106" i="21"/>
  <c r="BV106" i="21"/>
  <c r="BW106" i="21"/>
  <c r="BX106" i="21"/>
  <c r="BY106" i="21"/>
  <c r="BZ106" i="21"/>
  <c r="CA106" i="21"/>
  <c r="CB106" i="21"/>
  <c r="CC106" i="21"/>
  <c r="CD106" i="21"/>
  <c r="CE106" i="21"/>
  <c r="CF106" i="21"/>
  <c r="CG106" i="21"/>
  <c r="BB107" i="21"/>
  <c r="BC107" i="21"/>
  <c r="BD107" i="21"/>
  <c r="BE107" i="21"/>
  <c r="BF107" i="21"/>
  <c r="BG107" i="21"/>
  <c r="BH107" i="21"/>
  <c r="BI107" i="21"/>
  <c r="BJ107" i="21"/>
  <c r="BK107" i="21"/>
  <c r="BL107" i="21"/>
  <c r="BM107" i="21"/>
  <c r="BN107" i="21"/>
  <c r="BO107" i="21"/>
  <c r="BP107" i="21"/>
  <c r="BQ107" i="21"/>
  <c r="BR107" i="21"/>
  <c r="BS107" i="21"/>
  <c r="BT107" i="21"/>
  <c r="BU107" i="21"/>
  <c r="BV107" i="21"/>
  <c r="BW107" i="21"/>
  <c r="BX107" i="21"/>
  <c r="BY107" i="21"/>
  <c r="BZ107" i="21"/>
  <c r="CA107" i="21"/>
  <c r="CB107" i="21"/>
  <c r="CC107" i="21"/>
  <c r="CD107" i="21"/>
  <c r="CE107" i="21"/>
  <c r="CF107" i="21"/>
  <c r="CG107" i="21"/>
  <c r="BB108" i="21"/>
  <c r="BC108" i="21"/>
  <c r="BD108" i="21"/>
  <c r="BE108" i="21"/>
  <c r="BF108" i="21"/>
  <c r="BG108" i="21"/>
  <c r="BH108" i="21"/>
  <c r="BI108" i="21"/>
  <c r="BJ108" i="21"/>
  <c r="BK108" i="21"/>
  <c r="BL108" i="21"/>
  <c r="BM108" i="21"/>
  <c r="BN108" i="21"/>
  <c r="BO108" i="21"/>
  <c r="BP108" i="21"/>
  <c r="BQ108" i="21"/>
  <c r="BR108" i="21"/>
  <c r="BS108" i="21"/>
  <c r="BT108" i="21"/>
  <c r="BU108" i="21"/>
  <c r="BV108" i="21"/>
  <c r="BW108" i="21"/>
  <c r="BX108" i="21"/>
  <c r="BY108" i="21"/>
  <c r="BZ108" i="21"/>
  <c r="CA108" i="21"/>
  <c r="CB108" i="21"/>
  <c r="CC108" i="21"/>
  <c r="CD108" i="21"/>
  <c r="CE108" i="21"/>
  <c r="CF108" i="21"/>
  <c r="CG108" i="21"/>
  <c r="BB109" i="21"/>
  <c r="BC109" i="21"/>
  <c r="BD109" i="21"/>
  <c r="BE109" i="21"/>
  <c r="BF109" i="21"/>
  <c r="BG109" i="21"/>
  <c r="BH109" i="21"/>
  <c r="BI109" i="21"/>
  <c r="BJ109" i="21"/>
  <c r="BK109" i="21"/>
  <c r="BL109" i="21"/>
  <c r="BM109" i="21"/>
  <c r="BN109" i="21"/>
  <c r="BO109" i="21"/>
  <c r="BP109" i="21"/>
  <c r="BQ109" i="21"/>
  <c r="BR109" i="21"/>
  <c r="BS109" i="21"/>
  <c r="BT109" i="21"/>
  <c r="BU109" i="21"/>
  <c r="BV109" i="21"/>
  <c r="BW109" i="21"/>
  <c r="BX109" i="21"/>
  <c r="BY109" i="21"/>
  <c r="BZ109" i="21"/>
  <c r="CA109" i="21"/>
  <c r="CB109" i="21"/>
  <c r="CC109" i="21"/>
  <c r="CD109" i="21"/>
  <c r="CE109" i="21"/>
  <c r="CF109" i="21"/>
  <c r="CG109" i="21"/>
  <c r="BB110" i="21"/>
  <c r="BC110" i="21"/>
  <c r="BD110" i="21"/>
  <c r="BE110" i="21"/>
  <c r="BF110" i="21"/>
  <c r="BG110" i="21"/>
  <c r="BH110" i="21"/>
  <c r="BI110" i="21"/>
  <c r="BJ110" i="21"/>
  <c r="BK110" i="21"/>
  <c r="BL110" i="21"/>
  <c r="BM110" i="21"/>
  <c r="BN110" i="21"/>
  <c r="BO110" i="21"/>
  <c r="BP110" i="21"/>
  <c r="BQ110" i="21"/>
  <c r="BR110" i="21"/>
  <c r="BS110" i="21"/>
  <c r="BT110" i="21"/>
  <c r="BU110" i="21"/>
  <c r="BV110" i="21"/>
  <c r="BW110" i="21"/>
  <c r="BX110" i="21"/>
  <c r="BY110" i="21"/>
  <c r="BZ110" i="21"/>
  <c r="CA110" i="21"/>
  <c r="CB110" i="21"/>
  <c r="CC110" i="21"/>
  <c r="CD110" i="21"/>
  <c r="CE110" i="21"/>
  <c r="CF110" i="21"/>
  <c r="CG110" i="21"/>
  <c r="BB111" i="21"/>
  <c r="BC111" i="21"/>
  <c r="BD111" i="21"/>
  <c r="BE111" i="21"/>
  <c r="BF111" i="21"/>
  <c r="BG111" i="21"/>
  <c r="BH111" i="21"/>
  <c r="BI111" i="21"/>
  <c r="BJ111" i="21"/>
  <c r="BK111" i="21"/>
  <c r="BL111" i="21"/>
  <c r="BM111" i="21"/>
  <c r="BN111" i="21"/>
  <c r="BO111" i="21"/>
  <c r="BP111" i="21"/>
  <c r="BQ111" i="21"/>
  <c r="BR111" i="21"/>
  <c r="BS111" i="21"/>
  <c r="BT111" i="21"/>
  <c r="BU111" i="21"/>
  <c r="BV111" i="21"/>
  <c r="BW111" i="21"/>
  <c r="BX111" i="21"/>
  <c r="BY111" i="21"/>
  <c r="BZ111" i="21"/>
  <c r="CA111" i="21"/>
  <c r="CB111" i="21"/>
  <c r="CC111" i="21"/>
  <c r="CD111" i="21"/>
  <c r="CE111" i="21"/>
  <c r="CF111" i="21"/>
  <c r="CG111" i="21"/>
  <c r="BB112" i="21"/>
  <c r="BC112" i="21"/>
  <c r="BD112" i="21"/>
  <c r="BE112" i="21"/>
  <c r="BF112" i="21"/>
  <c r="BG112" i="21"/>
  <c r="BH112" i="21"/>
  <c r="BI112" i="21"/>
  <c r="BJ112" i="21"/>
  <c r="BK112" i="21"/>
  <c r="BL112" i="21"/>
  <c r="BM112" i="21"/>
  <c r="BN112" i="21"/>
  <c r="BO112" i="21"/>
  <c r="BP112" i="21"/>
  <c r="BQ112" i="21"/>
  <c r="BR112" i="21"/>
  <c r="BS112" i="21"/>
  <c r="BT112" i="21"/>
  <c r="BU112" i="21"/>
  <c r="BV112" i="21"/>
  <c r="BW112" i="21"/>
  <c r="BX112" i="21"/>
  <c r="BY112" i="21"/>
  <c r="BZ112" i="21"/>
  <c r="CA112" i="21"/>
  <c r="CB112" i="21"/>
  <c r="CC112" i="21"/>
  <c r="CD112" i="21"/>
  <c r="CE112" i="21"/>
  <c r="CF112" i="21"/>
  <c r="CG112" i="21"/>
  <c r="BB113" i="21"/>
  <c r="BC113" i="21"/>
  <c r="BD113" i="21"/>
  <c r="BE113" i="21"/>
  <c r="BF113" i="21"/>
  <c r="BG113" i="21"/>
  <c r="BH113" i="21"/>
  <c r="BI113" i="21"/>
  <c r="BJ113" i="21"/>
  <c r="BK113" i="21"/>
  <c r="BL113" i="21"/>
  <c r="BM113" i="21"/>
  <c r="BN113" i="21"/>
  <c r="BO113" i="21"/>
  <c r="BP113" i="21"/>
  <c r="BQ113" i="21"/>
  <c r="BR113" i="21"/>
  <c r="BS113" i="21"/>
  <c r="BT113" i="21"/>
  <c r="BU113" i="21"/>
  <c r="BV113" i="21"/>
  <c r="BW113" i="21"/>
  <c r="BX113" i="21"/>
  <c r="BY113" i="21"/>
  <c r="BZ113" i="21"/>
  <c r="CA113" i="21"/>
  <c r="CB113" i="21"/>
  <c r="CC113" i="21"/>
  <c r="CD113" i="21"/>
  <c r="CE113" i="21"/>
  <c r="CF113" i="21"/>
  <c r="CG113" i="21"/>
  <c r="BB114" i="21"/>
  <c r="BC114" i="21"/>
  <c r="BD114" i="21"/>
  <c r="BE114" i="21"/>
  <c r="BF114" i="21"/>
  <c r="BG114" i="21"/>
  <c r="BH114" i="21"/>
  <c r="BI114" i="21"/>
  <c r="BJ114" i="21"/>
  <c r="BK114" i="21"/>
  <c r="BL114" i="21"/>
  <c r="BM114" i="21"/>
  <c r="BN114" i="21"/>
  <c r="BO114" i="21"/>
  <c r="BP114" i="21"/>
  <c r="BQ114" i="21"/>
  <c r="BR114" i="21"/>
  <c r="BS114" i="21"/>
  <c r="BT114" i="21"/>
  <c r="BU114" i="21"/>
  <c r="BV114" i="21"/>
  <c r="BW114" i="21"/>
  <c r="BX114" i="21"/>
  <c r="BY114" i="21"/>
  <c r="BZ114" i="21"/>
  <c r="CA114" i="21"/>
  <c r="CB114" i="21"/>
  <c r="CC114" i="21"/>
  <c r="CD114" i="21"/>
  <c r="CE114" i="21"/>
  <c r="CF114" i="21"/>
  <c r="CG114" i="21"/>
  <c r="BB115" i="21"/>
  <c r="BC115" i="21"/>
  <c r="BD115" i="21"/>
  <c r="BE115" i="21"/>
  <c r="BF115" i="21"/>
  <c r="BG115" i="21"/>
  <c r="BH115" i="21"/>
  <c r="BI115" i="21"/>
  <c r="BJ115" i="21"/>
  <c r="BK115" i="21"/>
  <c r="BL115" i="21"/>
  <c r="BM115" i="21"/>
  <c r="BN115" i="21"/>
  <c r="BO115" i="21"/>
  <c r="BP115" i="21"/>
  <c r="BQ115" i="21"/>
  <c r="BR115" i="21"/>
  <c r="BS115" i="21"/>
  <c r="BT115" i="21"/>
  <c r="BU115" i="21"/>
  <c r="BV115" i="21"/>
  <c r="BW115" i="21"/>
  <c r="BX115" i="21"/>
  <c r="BY115" i="21"/>
  <c r="BZ115" i="21"/>
  <c r="CA115" i="21"/>
  <c r="CB115" i="21"/>
  <c r="CC115" i="21"/>
  <c r="CD115" i="21"/>
  <c r="CE115" i="21"/>
  <c r="CF115" i="21"/>
  <c r="CG115" i="21"/>
  <c r="BB116" i="21"/>
  <c r="BC116" i="21"/>
  <c r="BD116" i="21"/>
  <c r="BE116" i="21"/>
  <c r="BF116" i="21"/>
  <c r="BG116" i="21"/>
  <c r="BH116" i="21"/>
  <c r="BI116" i="21"/>
  <c r="BJ116" i="21"/>
  <c r="BK116" i="21"/>
  <c r="BL116" i="21"/>
  <c r="BM116" i="21"/>
  <c r="BN116" i="21"/>
  <c r="BO116" i="21"/>
  <c r="BP116" i="21"/>
  <c r="BQ116" i="21"/>
  <c r="BR116" i="21"/>
  <c r="BS116" i="21"/>
  <c r="BT116" i="21"/>
  <c r="BU116" i="21"/>
  <c r="BV116" i="21"/>
  <c r="BW116" i="21"/>
  <c r="BX116" i="21"/>
  <c r="BY116" i="21"/>
  <c r="BZ116" i="21"/>
  <c r="CA116" i="21"/>
  <c r="CB116" i="21"/>
  <c r="CC116" i="21"/>
  <c r="CD116" i="21"/>
  <c r="CE116" i="21"/>
  <c r="CF116" i="21"/>
  <c r="CG116" i="21"/>
  <c r="BB117" i="21"/>
  <c r="BC117" i="21"/>
  <c r="BD117" i="21"/>
  <c r="BE117" i="21"/>
  <c r="BF117" i="21"/>
  <c r="BG117" i="21"/>
  <c r="BH117" i="21"/>
  <c r="BI117" i="21"/>
  <c r="BJ117" i="21"/>
  <c r="BK117" i="21"/>
  <c r="BL117" i="21"/>
  <c r="BM117" i="21"/>
  <c r="BN117" i="21"/>
  <c r="BO117" i="21"/>
  <c r="BP117" i="21"/>
  <c r="BQ117" i="21"/>
  <c r="BR117" i="21"/>
  <c r="BS117" i="21"/>
  <c r="BT117" i="21"/>
  <c r="BU117" i="21"/>
  <c r="BV117" i="21"/>
  <c r="BW117" i="21"/>
  <c r="BX117" i="21"/>
  <c r="BY117" i="21"/>
  <c r="BZ117" i="21"/>
  <c r="CA117" i="21"/>
  <c r="CB117" i="21"/>
  <c r="CC117" i="21"/>
  <c r="CD117" i="21"/>
  <c r="CE117" i="21"/>
  <c r="CF117" i="21"/>
  <c r="CG117" i="21"/>
  <c r="BB118" i="21"/>
  <c r="BC118" i="21"/>
  <c r="BD118" i="21"/>
  <c r="BE118" i="21"/>
  <c r="BF118" i="21"/>
  <c r="BG118" i="21"/>
  <c r="BH118" i="21"/>
  <c r="BI118" i="21"/>
  <c r="BJ118" i="21"/>
  <c r="BK118" i="21"/>
  <c r="BL118" i="21"/>
  <c r="BM118" i="21"/>
  <c r="BN118" i="21"/>
  <c r="BO118" i="21"/>
  <c r="BP118" i="21"/>
  <c r="BQ118" i="21"/>
  <c r="BR118" i="21"/>
  <c r="BS118" i="21"/>
  <c r="BT118" i="21"/>
  <c r="BU118" i="21"/>
  <c r="BV118" i="21"/>
  <c r="BW118" i="21"/>
  <c r="BX118" i="21"/>
  <c r="BY118" i="21"/>
  <c r="BZ118" i="21"/>
  <c r="CA118" i="21"/>
  <c r="CB118" i="21"/>
  <c r="CC118" i="21"/>
  <c r="CD118" i="21"/>
  <c r="CE118" i="21"/>
  <c r="CF118" i="21"/>
  <c r="CG118" i="21"/>
  <c r="BB119" i="21"/>
  <c r="BC119" i="21"/>
  <c r="BD119" i="21"/>
  <c r="BE119" i="21"/>
  <c r="BF119" i="21"/>
  <c r="BG119" i="21"/>
  <c r="BH119" i="21"/>
  <c r="BI119" i="21"/>
  <c r="BJ119" i="21"/>
  <c r="BK119" i="21"/>
  <c r="BL119" i="21"/>
  <c r="BM119" i="21"/>
  <c r="BN119" i="21"/>
  <c r="BO119" i="21"/>
  <c r="BP119" i="21"/>
  <c r="BQ119" i="21"/>
  <c r="BR119" i="21"/>
  <c r="BS119" i="21"/>
  <c r="BT119" i="21"/>
  <c r="BU119" i="21"/>
  <c r="BV119" i="21"/>
  <c r="BW119" i="21"/>
  <c r="BX119" i="21"/>
  <c r="BY119" i="21"/>
  <c r="BZ119" i="21"/>
  <c r="CA119" i="21"/>
  <c r="CB119" i="21"/>
  <c r="CC119" i="21"/>
  <c r="CD119" i="21"/>
  <c r="CE119" i="21"/>
  <c r="CF119" i="21"/>
  <c r="CG119" i="21"/>
  <c r="BB120" i="21"/>
  <c r="BC120" i="21"/>
  <c r="BD120" i="21"/>
  <c r="BE120" i="21"/>
  <c r="BF120" i="21"/>
  <c r="BG120" i="21"/>
  <c r="BH120" i="21"/>
  <c r="BI120" i="21"/>
  <c r="BJ120" i="21"/>
  <c r="BK120" i="21"/>
  <c r="BL120" i="21"/>
  <c r="BM120" i="21"/>
  <c r="BN120" i="21"/>
  <c r="BO120" i="21"/>
  <c r="BP120" i="21"/>
  <c r="BQ120" i="21"/>
  <c r="BR120" i="21"/>
  <c r="BS120" i="21"/>
  <c r="BT120" i="21"/>
  <c r="BU120" i="21"/>
  <c r="BV120" i="21"/>
  <c r="BW120" i="21"/>
  <c r="BX120" i="21"/>
  <c r="BY120" i="21"/>
  <c r="BZ120" i="21"/>
  <c r="CA120" i="21"/>
  <c r="CB120" i="21"/>
  <c r="CC120" i="21"/>
  <c r="CD120" i="21"/>
  <c r="CE120" i="21"/>
  <c r="CF120" i="21"/>
  <c r="CG120" i="21"/>
  <c r="BB121" i="21"/>
  <c r="BC121" i="21"/>
  <c r="BD121" i="21"/>
  <c r="BE121" i="21"/>
  <c r="BF121" i="21"/>
  <c r="BG121" i="21"/>
  <c r="BH121" i="21"/>
  <c r="BI121" i="21"/>
  <c r="BJ121" i="21"/>
  <c r="BK121" i="21"/>
  <c r="BL121" i="21"/>
  <c r="BM121" i="21"/>
  <c r="BN121" i="21"/>
  <c r="BO121" i="21"/>
  <c r="BP121" i="21"/>
  <c r="BQ121" i="21"/>
  <c r="BR121" i="21"/>
  <c r="BS121" i="21"/>
  <c r="BT121" i="21"/>
  <c r="BU121" i="21"/>
  <c r="BV121" i="21"/>
  <c r="BW121" i="21"/>
  <c r="BX121" i="21"/>
  <c r="BY121" i="21"/>
  <c r="BZ121" i="21"/>
  <c r="CA121" i="21"/>
  <c r="CB121" i="21"/>
  <c r="CC121" i="21"/>
  <c r="CD121" i="21"/>
  <c r="CE121" i="21"/>
  <c r="CF121" i="21"/>
  <c r="CG121" i="21"/>
  <c r="BB122" i="21"/>
  <c r="BC122" i="21"/>
  <c r="BD122" i="21"/>
  <c r="BE122" i="21"/>
  <c r="BF122" i="21"/>
  <c r="BG122" i="21"/>
  <c r="BH122" i="21"/>
  <c r="BI122" i="21"/>
  <c r="BJ122" i="21"/>
  <c r="BK122" i="21"/>
  <c r="BL122" i="21"/>
  <c r="BM122" i="21"/>
  <c r="BN122" i="21"/>
  <c r="BO122" i="21"/>
  <c r="BP122" i="21"/>
  <c r="BQ122" i="21"/>
  <c r="BR122" i="21"/>
  <c r="BS122" i="21"/>
  <c r="BT122" i="21"/>
  <c r="BU122" i="21"/>
  <c r="BV122" i="21"/>
  <c r="BW122" i="21"/>
  <c r="BX122" i="21"/>
  <c r="BY122" i="21"/>
  <c r="BZ122" i="21"/>
  <c r="CA122" i="21"/>
  <c r="CB122" i="21"/>
  <c r="CC122" i="21"/>
  <c r="CD122" i="21"/>
  <c r="CE122" i="21"/>
  <c r="CF122" i="21"/>
  <c r="CG122" i="21"/>
  <c r="BB123" i="21"/>
  <c r="BC123" i="21"/>
  <c r="BD123" i="21"/>
  <c r="BE123" i="21"/>
  <c r="BF123" i="21"/>
  <c r="BG123" i="21"/>
  <c r="BH123" i="21"/>
  <c r="BI123" i="21"/>
  <c r="BJ123" i="21"/>
  <c r="BK123" i="21"/>
  <c r="BL123" i="21"/>
  <c r="BM123" i="21"/>
  <c r="BN123" i="21"/>
  <c r="BO123" i="21"/>
  <c r="BP123" i="21"/>
  <c r="BQ123" i="21"/>
  <c r="BR123" i="21"/>
  <c r="BS123" i="21"/>
  <c r="BT123" i="21"/>
  <c r="BU123" i="21"/>
  <c r="BV123" i="21"/>
  <c r="BW123" i="21"/>
  <c r="BX123" i="21"/>
  <c r="BY123" i="21"/>
  <c r="BZ123" i="21"/>
  <c r="CA123" i="21"/>
  <c r="CB123" i="21"/>
  <c r="CC123" i="21"/>
  <c r="CD123" i="21"/>
  <c r="CE123" i="21"/>
  <c r="CF123" i="21"/>
  <c r="CG123" i="21"/>
  <c r="BB124" i="21"/>
  <c r="BC124" i="21"/>
  <c r="BD124" i="21"/>
  <c r="BE124" i="21"/>
  <c r="BF124" i="21"/>
  <c r="BG124" i="21"/>
  <c r="BH124" i="21"/>
  <c r="BI124" i="21"/>
  <c r="BJ124" i="21"/>
  <c r="BK124" i="21"/>
  <c r="BL124" i="21"/>
  <c r="BM124" i="21"/>
  <c r="BN124" i="21"/>
  <c r="BO124" i="21"/>
  <c r="BP124" i="21"/>
  <c r="BQ124" i="21"/>
  <c r="BR124" i="21"/>
  <c r="BS124" i="21"/>
  <c r="BT124" i="21"/>
  <c r="BU124" i="21"/>
  <c r="BV124" i="21"/>
  <c r="BW124" i="21"/>
  <c r="BX124" i="21"/>
  <c r="BY124" i="21"/>
  <c r="BZ124" i="21"/>
  <c r="CA124" i="21"/>
  <c r="CB124" i="21"/>
  <c r="CC124" i="21"/>
  <c r="CD124" i="21"/>
  <c r="CE124" i="21"/>
  <c r="CF124" i="21"/>
  <c r="CG124" i="21"/>
  <c r="BB125" i="21"/>
  <c r="BC125" i="21"/>
  <c r="BD125" i="21"/>
  <c r="BE125" i="21"/>
  <c r="BF125" i="21"/>
  <c r="BG125" i="21"/>
  <c r="BH125" i="21"/>
  <c r="BI125" i="21"/>
  <c r="BJ125" i="21"/>
  <c r="BK125" i="21"/>
  <c r="BL125" i="21"/>
  <c r="BM125" i="21"/>
  <c r="BN125" i="21"/>
  <c r="BO125" i="21"/>
  <c r="BP125" i="21"/>
  <c r="BQ125" i="21"/>
  <c r="BR125" i="21"/>
  <c r="BS125" i="21"/>
  <c r="BT125" i="21"/>
  <c r="BU125" i="21"/>
  <c r="BV125" i="21"/>
  <c r="BW125" i="21"/>
  <c r="BX125" i="21"/>
  <c r="BY125" i="21"/>
  <c r="BZ125" i="21"/>
  <c r="CA125" i="21"/>
  <c r="CB125" i="21"/>
  <c r="CC125" i="21"/>
  <c r="CD125" i="21"/>
  <c r="CE125" i="21"/>
  <c r="CF125" i="21"/>
  <c r="CG125" i="21"/>
  <c r="BB126" i="21"/>
  <c r="BC126" i="21"/>
  <c r="BD126" i="21"/>
  <c r="BE126" i="21"/>
  <c r="BF126" i="21"/>
  <c r="BG126" i="21"/>
  <c r="BH126" i="21"/>
  <c r="BI126" i="21"/>
  <c r="BJ126" i="21"/>
  <c r="BK126" i="21"/>
  <c r="BL126" i="21"/>
  <c r="BM126" i="21"/>
  <c r="BN126" i="21"/>
  <c r="BO126" i="21"/>
  <c r="BP126" i="21"/>
  <c r="BQ126" i="21"/>
  <c r="BR126" i="21"/>
  <c r="BS126" i="21"/>
  <c r="BT126" i="21"/>
  <c r="BU126" i="21"/>
  <c r="BV126" i="21"/>
  <c r="BW126" i="21"/>
  <c r="BX126" i="21"/>
  <c r="BY126" i="21"/>
  <c r="BZ126" i="21"/>
  <c r="CA126" i="21"/>
  <c r="CB126" i="21"/>
  <c r="CC126" i="21"/>
  <c r="CD126" i="21"/>
  <c r="CE126" i="21"/>
  <c r="CF126" i="21"/>
  <c r="CG126" i="21"/>
  <c r="BB127" i="21"/>
  <c r="BC127" i="21"/>
  <c r="BD127" i="21"/>
  <c r="BE127" i="21"/>
  <c r="BF127" i="21"/>
  <c r="BG127" i="21"/>
  <c r="BH127" i="21"/>
  <c r="BI127" i="21"/>
  <c r="BJ127" i="21"/>
  <c r="BK127" i="21"/>
  <c r="BL127" i="21"/>
  <c r="BM127" i="21"/>
  <c r="BN127" i="21"/>
  <c r="BO127" i="21"/>
  <c r="BP127" i="21"/>
  <c r="BQ127" i="21"/>
  <c r="BR127" i="21"/>
  <c r="BS127" i="21"/>
  <c r="BT127" i="21"/>
  <c r="BU127" i="21"/>
  <c r="BV127" i="21"/>
  <c r="BW127" i="21"/>
  <c r="BX127" i="21"/>
  <c r="BY127" i="21"/>
  <c r="BZ127" i="21"/>
  <c r="CA127" i="21"/>
  <c r="CB127" i="21"/>
  <c r="CC127" i="21"/>
  <c r="CD127" i="21"/>
  <c r="CE127" i="21"/>
  <c r="CF127" i="21"/>
  <c r="CG127" i="21"/>
  <c r="BB128" i="21"/>
  <c r="BC128" i="21"/>
  <c r="BD128" i="21"/>
  <c r="BE128" i="21"/>
  <c r="BF128" i="21"/>
  <c r="BG128" i="21"/>
  <c r="BH128" i="21"/>
  <c r="BI128" i="21"/>
  <c r="BJ128" i="21"/>
  <c r="BK128" i="21"/>
  <c r="BL128" i="21"/>
  <c r="BM128" i="21"/>
  <c r="BN128" i="21"/>
  <c r="BO128" i="21"/>
  <c r="BP128" i="21"/>
  <c r="BQ128" i="21"/>
  <c r="BR128" i="21"/>
  <c r="BS128" i="21"/>
  <c r="BT128" i="21"/>
  <c r="BU128" i="21"/>
  <c r="BV128" i="21"/>
  <c r="BW128" i="21"/>
  <c r="BX128" i="21"/>
  <c r="BY128" i="21"/>
  <c r="BZ128" i="21"/>
  <c r="CA128" i="21"/>
  <c r="CB128" i="21"/>
  <c r="CC128" i="21"/>
  <c r="CD128" i="21"/>
  <c r="CE128" i="21"/>
  <c r="CF128" i="21"/>
  <c r="CG128" i="21"/>
  <c r="BB129" i="21"/>
  <c r="BC129" i="21"/>
  <c r="BD129" i="21"/>
  <c r="BE129" i="21"/>
  <c r="BF129" i="21"/>
  <c r="BG129" i="21"/>
  <c r="BH129" i="21"/>
  <c r="BI129" i="21"/>
  <c r="BJ129" i="21"/>
  <c r="BK129" i="21"/>
  <c r="BL129" i="21"/>
  <c r="BM129" i="21"/>
  <c r="BN129" i="21"/>
  <c r="BO129" i="21"/>
  <c r="BP129" i="21"/>
  <c r="BQ129" i="21"/>
  <c r="BR129" i="21"/>
  <c r="BS129" i="21"/>
  <c r="BT129" i="21"/>
  <c r="BU129" i="21"/>
  <c r="BV129" i="21"/>
  <c r="BW129" i="21"/>
  <c r="BX129" i="21"/>
  <c r="BY129" i="21"/>
  <c r="BZ129" i="21"/>
  <c r="CA129" i="21"/>
  <c r="CB129" i="21"/>
  <c r="CC129" i="21"/>
  <c r="CD129" i="21"/>
  <c r="CE129" i="21"/>
  <c r="CF129" i="21"/>
  <c r="CG129" i="21"/>
  <c r="BB130" i="21"/>
  <c r="BC130" i="21"/>
  <c r="BD130" i="21"/>
  <c r="BE130" i="21"/>
  <c r="BF130" i="21"/>
  <c r="BG130" i="21"/>
  <c r="BH130" i="21"/>
  <c r="BI130" i="21"/>
  <c r="BJ130" i="21"/>
  <c r="BK130" i="21"/>
  <c r="BL130" i="21"/>
  <c r="BM130" i="21"/>
  <c r="BN130" i="21"/>
  <c r="BO130" i="21"/>
  <c r="BP130" i="21"/>
  <c r="BQ130" i="21"/>
  <c r="BR130" i="21"/>
  <c r="BS130" i="21"/>
  <c r="BT130" i="21"/>
  <c r="BU130" i="21"/>
  <c r="BV130" i="21"/>
  <c r="BW130" i="21"/>
  <c r="BX130" i="21"/>
  <c r="BY130" i="21"/>
  <c r="BZ130" i="21"/>
  <c r="CA130" i="21"/>
  <c r="CB130" i="21"/>
  <c r="CC130" i="21"/>
  <c r="CD130" i="21"/>
  <c r="CE130" i="21"/>
  <c r="CF130" i="21"/>
  <c r="CG130" i="21"/>
  <c r="BB131" i="21"/>
  <c r="BC131" i="21"/>
  <c r="BD131" i="21"/>
  <c r="BE131" i="21"/>
  <c r="BF131" i="21"/>
  <c r="BG131" i="21"/>
  <c r="BH131" i="21"/>
  <c r="BI131" i="21"/>
  <c r="BJ131" i="21"/>
  <c r="BK131" i="21"/>
  <c r="BL131" i="21"/>
  <c r="BM131" i="21"/>
  <c r="BN131" i="21"/>
  <c r="BO131" i="21"/>
  <c r="BP131" i="21"/>
  <c r="BQ131" i="21"/>
  <c r="BR131" i="21"/>
  <c r="BS131" i="21"/>
  <c r="BT131" i="21"/>
  <c r="BU131" i="21"/>
  <c r="BV131" i="21"/>
  <c r="BW131" i="21"/>
  <c r="BX131" i="21"/>
  <c r="BY131" i="21"/>
  <c r="BZ131" i="21"/>
  <c r="CA131" i="21"/>
  <c r="CB131" i="21"/>
  <c r="CC131" i="21"/>
  <c r="CD131" i="21"/>
  <c r="CE131" i="21"/>
  <c r="CF131" i="21"/>
  <c r="CG131" i="21"/>
  <c r="BB132" i="21"/>
  <c r="BC132" i="21"/>
  <c r="BD132" i="21"/>
  <c r="BE132" i="21"/>
  <c r="BF132" i="21"/>
  <c r="BG132" i="21"/>
  <c r="BH132" i="21"/>
  <c r="BI132" i="21"/>
  <c r="BJ132" i="21"/>
  <c r="BK132" i="21"/>
  <c r="BL132" i="21"/>
  <c r="BM132" i="21"/>
  <c r="BN132" i="21"/>
  <c r="BO132" i="21"/>
  <c r="BP132" i="21"/>
  <c r="BQ132" i="21"/>
  <c r="BR132" i="21"/>
  <c r="BS132" i="21"/>
  <c r="BT132" i="21"/>
  <c r="BU132" i="21"/>
  <c r="BV132" i="21"/>
  <c r="BW132" i="21"/>
  <c r="BX132" i="21"/>
  <c r="BY132" i="21"/>
  <c r="BZ132" i="21"/>
  <c r="CA132" i="21"/>
  <c r="CB132" i="21"/>
  <c r="CC132" i="21"/>
  <c r="CD132" i="21"/>
  <c r="CE132" i="21"/>
  <c r="CF132" i="21"/>
  <c r="CG132" i="21"/>
  <c r="BB133" i="21"/>
  <c r="BC133" i="21"/>
  <c r="BD133" i="21"/>
  <c r="BE133" i="21"/>
  <c r="BF133" i="21"/>
  <c r="BG133" i="21"/>
  <c r="BH133" i="21"/>
  <c r="BI133" i="21"/>
  <c r="BJ133" i="21"/>
  <c r="BK133" i="21"/>
  <c r="BL133" i="21"/>
  <c r="BM133" i="21"/>
  <c r="BN133" i="21"/>
  <c r="BO133" i="21"/>
  <c r="BP133" i="21"/>
  <c r="BQ133" i="21"/>
  <c r="BR133" i="21"/>
  <c r="BS133" i="21"/>
  <c r="BT133" i="21"/>
  <c r="BU133" i="21"/>
  <c r="BV133" i="21"/>
  <c r="BW133" i="21"/>
  <c r="BX133" i="21"/>
  <c r="BY133" i="21"/>
  <c r="BZ133" i="21"/>
  <c r="CA133" i="21"/>
  <c r="CB133" i="21"/>
  <c r="CC133" i="21"/>
  <c r="CD133" i="21"/>
  <c r="CE133" i="21"/>
  <c r="CF133" i="21"/>
  <c r="CG133" i="21"/>
  <c r="BB134" i="21"/>
  <c r="BC134" i="21"/>
  <c r="BD134" i="21"/>
  <c r="BE134" i="21"/>
  <c r="BF134" i="21"/>
  <c r="BG134" i="21"/>
  <c r="BH134" i="21"/>
  <c r="BI134" i="21"/>
  <c r="BJ134" i="21"/>
  <c r="BK134" i="21"/>
  <c r="BL134" i="21"/>
  <c r="BM134" i="21"/>
  <c r="BN134" i="21"/>
  <c r="BO134" i="21"/>
  <c r="BP134" i="21"/>
  <c r="BQ134" i="21"/>
  <c r="BR134" i="21"/>
  <c r="BS134" i="21"/>
  <c r="BT134" i="21"/>
  <c r="BU134" i="21"/>
  <c r="BV134" i="21"/>
  <c r="BW134" i="21"/>
  <c r="BX134" i="21"/>
  <c r="BY134" i="21"/>
  <c r="BZ134" i="21"/>
  <c r="CA134" i="21"/>
  <c r="CB134" i="21"/>
  <c r="CC134" i="21"/>
  <c r="CD134" i="21"/>
  <c r="CE134" i="21"/>
  <c r="CF134" i="21"/>
  <c r="CG134" i="21"/>
  <c r="BB135" i="21"/>
  <c r="BC135" i="21"/>
  <c r="BD135" i="21"/>
  <c r="BE135" i="21"/>
  <c r="BF135" i="21"/>
  <c r="BG135" i="21"/>
  <c r="BH135" i="21"/>
  <c r="BI135" i="21"/>
  <c r="BJ135" i="21"/>
  <c r="BK135" i="21"/>
  <c r="BL135" i="21"/>
  <c r="BM135" i="21"/>
  <c r="BN135" i="21"/>
  <c r="BO135" i="21"/>
  <c r="BP135" i="21"/>
  <c r="BQ135" i="21"/>
  <c r="BR135" i="21"/>
  <c r="BS135" i="21"/>
  <c r="BT135" i="21"/>
  <c r="BU135" i="21"/>
  <c r="BV135" i="21"/>
  <c r="BW135" i="21"/>
  <c r="BX135" i="21"/>
  <c r="BY135" i="21"/>
  <c r="BZ135" i="21"/>
  <c r="CA135" i="21"/>
  <c r="CB135" i="21"/>
  <c r="CC135" i="21"/>
  <c r="CD135" i="21"/>
  <c r="CE135" i="21"/>
  <c r="CF135" i="21"/>
  <c r="CG135" i="21"/>
  <c r="BB136" i="21"/>
  <c r="BC136" i="21"/>
  <c r="BD136" i="21"/>
  <c r="BE136" i="21"/>
  <c r="BF136" i="21"/>
  <c r="BG136" i="21"/>
  <c r="BH136" i="21"/>
  <c r="BI136" i="21"/>
  <c r="BJ136" i="21"/>
  <c r="BK136" i="21"/>
  <c r="BL136" i="21"/>
  <c r="BM136" i="21"/>
  <c r="BN136" i="21"/>
  <c r="BO136" i="21"/>
  <c r="BP136" i="21"/>
  <c r="BQ136" i="21"/>
  <c r="BR136" i="21"/>
  <c r="BS136" i="21"/>
  <c r="BT136" i="21"/>
  <c r="BU136" i="21"/>
  <c r="BV136" i="21"/>
  <c r="BW136" i="21"/>
  <c r="BX136" i="21"/>
  <c r="BY136" i="21"/>
  <c r="BZ136" i="21"/>
  <c r="CA136" i="21"/>
  <c r="CB136" i="21"/>
  <c r="CC136" i="21"/>
  <c r="CD136" i="21"/>
  <c r="CE136" i="21"/>
  <c r="CF136" i="21"/>
  <c r="CG136" i="21"/>
  <c r="BB137" i="21"/>
  <c r="BC137" i="21"/>
  <c r="BD137" i="21"/>
  <c r="BE137" i="21"/>
  <c r="BF137" i="21"/>
  <c r="BG137" i="21"/>
  <c r="BH137" i="21"/>
  <c r="BI137" i="21"/>
  <c r="BJ137" i="21"/>
  <c r="BK137" i="21"/>
  <c r="BL137" i="21"/>
  <c r="BM137" i="21"/>
  <c r="BN137" i="21"/>
  <c r="BO137" i="21"/>
  <c r="BP137" i="21"/>
  <c r="BQ137" i="21"/>
  <c r="BR137" i="21"/>
  <c r="BS137" i="21"/>
  <c r="BT137" i="21"/>
  <c r="BU137" i="21"/>
  <c r="BV137" i="21"/>
  <c r="BW137" i="21"/>
  <c r="BX137" i="21"/>
  <c r="BY137" i="21"/>
  <c r="BZ137" i="21"/>
  <c r="CA137" i="21"/>
  <c r="CB137" i="21"/>
  <c r="CC137" i="21"/>
  <c r="CD137" i="21"/>
  <c r="CE137" i="21"/>
  <c r="CF137" i="21"/>
  <c r="CG137" i="21"/>
  <c r="BB138" i="21"/>
  <c r="BC138" i="21"/>
  <c r="BD138" i="21"/>
  <c r="BE138" i="21"/>
  <c r="BF138" i="21"/>
  <c r="BG138" i="21"/>
  <c r="BH138" i="21"/>
  <c r="BI138" i="21"/>
  <c r="BJ138" i="21"/>
  <c r="BK138" i="21"/>
  <c r="BL138" i="21"/>
  <c r="BM138" i="21"/>
  <c r="BN138" i="21"/>
  <c r="BO138" i="21"/>
  <c r="BP138" i="21"/>
  <c r="BQ138" i="21"/>
  <c r="BR138" i="21"/>
  <c r="BS138" i="21"/>
  <c r="BT138" i="21"/>
  <c r="BU138" i="21"/>
  <c r="BV138" i="21"/>
  <c r="BW138" i="21"/>
  <c r="BX138" i="21"/>
  <c r="BY138" i="21"/>
  <c r="BZ138" i="21"/>
  <c r="CA138" i="21"/>
  <c r="CB138" i="21"/>
  <c r="CC138" i="21"/>
  <c r="CD138" i="21"/>
  <c r="CE138" i="21"/>
  <c r="CF138" i="21"/>
  <c r="CG138" i="21"/>
  <c r="BB139" i="21"/>
  <c r="BC139" i="21"/>
  <c r="BD139" i="21"/>
  <c r="BE139" i="21"/>
  <c r="BF139" i="21"/>
  <c r="BG139" i="21"/>
  <c r="BH139" i="21"/>
  <c r="BI139" i="21"/>
  <c r="BJ139" i="21"/>
  <c r="BK139" i="21"/>
  <c r="BL139" i="21"/>
  <c r="BM139" i="21"/>
  <c r="BN139" i="21"/>
  <c r="BO139" i="21"/>
  <c r="BP139" i="21"/>
  <c r="BQ139" i="21"/>
  <c r="BR139" i="21"/>
  <c r="BS139" i="21"/>
  <c r="BT139" i="21"/>
  <c r="BU139" i="21"/>
  <c r="BV139" i="21"/>
  <c r="BW139" i="21"/>
  <c r="BX139" i="21"/>
  <c r="BY139" i="21"/>
  <c r="BZ139" i="21"/>
  <c r="CA139" i="21"/>
  <c r="CB139" i="21"/>
  <c r="CC139" i="21"/>
  <c r="CD139" i="21"/>
  <c r="CE139" i="21"/>
  <c r="CF139" i="21"/>
  <c r="CG139" i="21"/>
  <c r="BB140" i="21"/>
  <c r="BC140" i="21"/>
  <c r="BD140" i="21"/>
  <c r="BE140" i="21"/>
  <c r="BF140" i="21"/>
  <c r="BG140" i="21"/>
  <c r="BH140" i="21"/>
  <c r="BI140" i="21"/>
  <c r="BJ140" i="21"/>
  <c r="BK140" i="21"/>
  <c r="BL140" i="21"/>
  <c r="BM140" i="21"/>
  <c r="BN140" i="21"/>
  <c r="BO140" i="21"/>
  <c r="BP140" i="21"/>
  <c r="BQ140" i="21"/>
  <c r="BR140" i="21"/>
  <c r="BS140" i="21"/>
  <c r="BT140" i="21"/>
  <c r="BU140" i="21"/>
  <c r="BV140" i="21"/>
  <c r="BW140" i="21"/>
  <c r="BX140" i="21"/>
  <c r="BY140" i="21"/>
  <c r="BZ140" i="21"/>
  <c r="CA140" i="21"/>
  <c r="CB140" i="21"/>
  <c r="CC140" i="21"/>
  <c r="CD140" i="21"/>
  <c r="CE140" i="21"/>
  <c r="CF140" i="21"/>
  <c r="CG140" i="21"/>
  <c r="BB141" i="21"/>
  <c r="BC141" i="21"/>
  <c r="BD141" i="21"/>
  <c r="BE141" i="21"/>
  <c r="BF141" i="21"/>
  <c r="BG141" i="21"/>
  <c r="BH141" i="21"/>
  <c r="BI141" i="21"/>
  <c r="BJ141" i="21"/>
  <c r="BK141" i="21"/>
  <c r="BL141" i="21"/>
  <c r="BM141" i="21"/>
  <c r="BN141" i="21"/>
  <c r="BO141" i="21"/>
  <c r="BP141" i="21"/>
  <c r="BQ141" i="21"/>
  <c r="BR141" i="21"/>
  <c r="BS141" i="21"/>
  <c r="BT141" i="21"/>
  <c r="BU141" i="21"/>
  <c r="BV141" i="21"/>
  <c r="BW141" i="21"/>
  <c r="BX141" i="21"/>
  <c r="BY141" i="21"/>
  <c r="BZ141" i="21"/>
  <c r="CA141" i="21"/>
  <c r="CB141" i="21"/>
  <c r="CC141" i="21"/>
  <c r="CD141" i="21"/>
  <c r="CE141" i="21"/>
  <c r="CF141" i="21"/>
  <c r="CG141" i="21"/>
  <c r="BB142" i="21"/>
  <c r="BC142" i="21"/>
  <c r="BD142" i="21"/>
  <c r="BE142" i="21"/>
  <c r="BF142" i="21"/>
  <c r="BG142" i="21"/>
  <c r="BH142" i="21"/>
  <c r="BI142" i="21"/>
  <c r="BJ142" i="21"/>
  <c r="BK142" i="21"/>
  <c r="BL142" i="21"/>
  <c r="BM142" i="21"/>
  <c r="BN142" i="21"/>
  <c r="BO142" i="21"/>
  <c r="BP142" i="21"/>
  <c r="BQ142" i="21"/>
  <c r="BR142" i="21"/>
  <c r="BS142" i="21"/>
  <c r="BT142" i="21"/>
  <c r="BU142" i="21"/>
  <c r="BV142" i="21"/>
  <c r="BW142" i="21"/>
  <c r="BX142" i="21"/>
  <c r="BY142" i="21"/>
  <c r="BZ142" i="21"/>
  <c r="CA142" i="21"/>
  <c r="CB142" i="21"/>
  <c r="CC142" i="21"/>
  <c r="CD142" i="21"/>
  <c r="CE142" i="21"/>
  <c r="CF142" i="21"/>
  <c r="CG142" i="21"/>
  <c r="BB143" i="21"/>
  <c r="BC143" i="21"/>
  <c r="BD143" i="21"/>
  <c r="BE143" i="21"/>
  <c r="BF143" i="21"/>
  <c r="BG143" i="21"/>
  <c r="BH143" i="21"/>
  <c r="BI143" i="21"/>
  <c r="BJ143" i="21"/>
  <c r="BK143" i="21"/>
  <c r="BL143" i="21"/>
  <c r="BM143" i="21"/>
  <c r="BN143" i="21"/>
  <c r="BO143" i="21"/>
  <c r="BP143" i="21"/>
  <c r="BQ143" i="21"/>
  <c r="BR143" i="21"/>
  <c r="BS143" i="21"/>
  <c r="BT143" i="21"/>
  <c r="BU143" i="21"/>
  <c r="BV143" i="21"/>
  <c r="BW143" i="21"/>
  <c r="BX143" i="21"/>
  <c r="BY143" i="21"/>
  <c r="BZ143" i="21"/>
  <c r="CA143" i="21"/>
  <c r="CB143" i="21"/>
  <c r="CC143" i="21"/>
  <c r="CD143" i="21"/>
  <c r="CE143" i="21"/>
  <c r="CF143" i="21"/>
  <c r="CG143" i="21"/>
  <c r="BB144" i="21"/>
  <c r="BC144" i="21"/>
  <c r="BD144" i="21"/>
  <c r="BE144" i="21"/>
  <c r="BF144" i="21"/>
  <c r="BG144" i="21"/>
  <c r="BH144" i="21"/>
  <c r="BI144" i="21"/>
  <c r="BJ144" i="21"/>
  <c r="BK144" i="21"/>
  <c r="BL144" i="21"/>
  <c r="BM144" i="21"/>
  <c r="BN144" i="21"/>
  <c r="BO144" i="21"/>
  <c r="BP144" i="21"/>
  <c r="BQ144" i="21"/>
  <c r="BR144" i="21"/>
  <c r="BS144" i="21"/>
  <c r="BT144" i="21"/>
  <c r="BU144" i="21"/>
  <c r="BV144" i="21"/>
  <c r="BW144" i="21"/>
  <c r="BX144" i="21"/>
  <c r="BY144" i="21"/>
  <c r="BZ144" i="21"/>
  <c r="CA144" i="21"/>
  <c r="CB144" i="21"/>
  <c r="CC144" i="21"/>
  <c r="CD144" i="21"/>
  <c r="CE144" i="21"/>
  <c r="CF144" i="21"/>
  <c r="CG144" i="21"/>
  <c r="BB145" i="21"/>
  <c r="BC145" i="21"/>
  <c r="BD145" i="21"/>
  <c r="BE145" i="21"/>
  <c r="BF145" i="21"/>
  <c r="BG145" i="21"/>
  <c r="BH145" i="21"/>
  <c r="BI145" i="21"/>
  <c r="BJ145" i="21"/>
  <c r="BK145" i="21"/>
  <c r="BL145" i="21"/>
  <c r="BM145" i="21"/>
  <c r="BN145" i="21"/>
  <c r="BO145" i="21"/>
  <c r="BP145" i="21"/>
  <c r="BQ145" i="21"/>
  <c r="BR145" i="21"/>
  <c r="BS145" i="21"/>
  <c r="BT145" i="21"/>
  <c r="BU145" i="21"/>
  <c r="BV145" i="21"/>
  <c r="BW145" i="21"/>
  <c r="BX145" i="21"/>
  <c r="BY145" i="21"/>
  <c r="BZ145" i="21"/>
  <c r="CA145" i="21"/>
  <c r="CB145" i="21"/>
  <c r="CC145" i="21"/>
  <c r="CD145" i="21"/>
  <c r="CE145" i="21"/>
  <c r="CF145" i="21"/>
  <c r="CG145" i="21"/>
  <c r="BB146" i="21"/>
  <c r="BC146" i="21"/>
  <c r="BD146" i="21"/>
  <c r="BE146" i="21"/>
  <c r="BF146" i="21"/>
  <c r="BG146" i="21"/>
  <c r="BH146" i="21"/>
  <c r="BI146" i="21"/>
  <c r="BJ146" i="21"/>
  <c r="BK146" i="21"/>
  <c r="BL146" i="21"/>
  <c r="BM146" i="21"/>
  <c r="BN146" i="21"/>
  <c r="BO146" i="21"/>
  <c r="BP146" i="21"/>
  <c r="BQ146" i="21"/>
  <c r="BR146" i="21"/>
  <c r="BS146" i="21"/>
  <c r="BT146" i="21"/>
  <c r="BU146" i="21"/>
  <c r="BV146" i="21"/>
  <c r="BW146" i="21"/>
  <c r="BX146" i="21"/>
  <c r="BY146" i="21"/>
  <c r="BZ146" i="21"/>
  <c r="CA146" i="21"/>
  <c r="CB146" i="21"/>
  <c r="CC146" i="21"/>
  <c r="CD146" i="21"/>
  <c r="CE146" i="21"/>
  <c r="CF146" i="21"/>
  <c r="CG146" i="21"/>
  <c r="BB147" i="21"/>
  <c r="BC147" i="21"/>
  <c r="BD147" i="21"/>
  <c r="BE147" i="21"/>
  <c r="BF147" i="21"/>
  <c r="BG147" i="21"/>
  <c r="BH147" i="21"/>
  <c r="BI147" i="21"/>
  <c r="BJ147" i="21"/>
  <c r="BK147" i="21"/>
  <c r="BL147" i="21"/>
  <c r="BM147" i="21"/>
  <c r="BN147" i="21"/>
  <c r="BO147" i="21"/>
  <c r="BP147" i="21"/>
  <c r="BQ147" i="21"/>
  <c r="BR147" i="21"/>
  <c r="BS147" i="21"/>
  <c r="BT147" i="21"/>
  <c r="BU147" i="21"/>
  <c r="BV147" i="21"/>
  <c r="BW147" i="21"/>
  <c r="BX147" i="21"/>
  <c r="BY147" i="21"/>
  <c r="BZ147" i="21"/>
  <c r="CA147" i="21"/>
  <c r="CB147" i="21"/>
  <c r="CC147" i="21"/>
  <c r="CD147" i="21"/>
  <c r="CE147" i="21"/>
  <c r="CF147" i="21"/>
  <c r="CG147" i="21"/>
  <c r="BB148" i="21"/>
  <c r="BC148" i="21"/>
  <c r="BD148" i="21"/>
  <c r="BE148" i="21"/>
  <c r="BF148" i="21"/>
  <c r="BG148" i="21"/>
  <c r="BH148" i="21"/>
  <c r="BI148" i="21"/>
  <c r="BJ148" i="21"/>
  <c r="BK148" i="21"/>
  <c r="BL148" i="21"/>
  <c r="BM148" i="21"/>
  <c r="BN148" i="21"/>
  <c r="BO148" i="21"/>
  <c r="BP148" i="21"/>
  <c r="BQ148" i="21"/>
  <c r="BR148" i="21"/>
  <c r="BS148" i="21"/>
  <c r="BT148" i="21"/>
  <c r="BU148" i="21"/>
  <c r="BV148" i="21"/>
  <c r="BW148" i="21"/>
  <c r="BX148" i="21"/>
  <c r="BY148" i="21"/>
  <c r="BZ148" i="21"/>
  <c r="CA148" i="21"/>
  <c r="CB148" i="21"/>
  <c r="CC148" i="21"/>
  <c r="CD148" i="21"/>
  <c r="CE148" i="21"/>
  <c r="CF148" i="21"/>
  <c r="CG148" i="21"/>
  <c r="BB149" i="21"/>
  <c r="BC149" i="21"/>
  <c r="BD149" i="21"/>
  <c r="BE149" i="21"/>
  <c r="BF149" i="21"/>
  <c r="BG149" i="21"/>
  <c r="BH149" i="21"/>
  <c r="BI149" i="21"/>
  <c r="BJ149" i="21"/>
  <c r="BK149" i="21"/>
  <c r="BL149" i="21"/>
  <c r="BM149" i="21"/>
  <c r="BN149" i="21"/>
  <c r="BO149" i="21"/>
  <c r="BP149" i="21"/>
  <c r="BQ149" i="21"/>
  <c r="BR149" i="21"/>
  <c r="BS149" i="21"/>
  <c r="BT149" i="21"/>
  <c r="BU149" i="21"/>
  <c r="BV149" i="21"/>
  <c r="BW149" i="21"/>
  <c r="BX149" i="21"/>
  <c r="BY149" i="21"/>
  <c r="BZ149" i="21"/>
  <c r="CA149" i="21"/>
  <c r="CB149" i="21"/>
  <c r="CC149" i="21"/>
  <c r="CD149" i="21"/>
  <c r="CE149" i="21"/>
  <c r="CF149" i="21"/>
  <c r="CG149" i="21"/>
  <c r="BB150" i="21"/>
  <c r="BC150" i="21"/>
  <c r="BD150" i="21"/>
  <c r="BE150" i="21"/>
  <c r="BF150" i="21"/>
  <c r="BG150" i="21"/>
  <c r="BH150" i="21"/>
  <c r="BI150" i="21"/>
  <c r="BJ150" i="21"/>
  <c r="BK150" i="21"/>
  <c r="BL150" i="21"/>
  <c r="BM150" i="21"/>
  <c r="BN150" i="21"/>
  <c r="BO150" i="21"/>
  <c r="BP150" i="21"/>
  <c r="BQ150" i="21"/>
  <c r="BR150" i="21"/>
  <c r="BS150" i="21"/>
  <c r="BT150" i="21"/>
  <c r="BU150" i="21"/>
  <c r="BV150" i="21"/>
  <c r="BW150" i="21"/>
  <c r="BX150" i="21"/>
  <c r="BY150" i="21"/>
  <c r="BZ150" i="21"/>
  <c r="CA150" i="21"/>
  <c r="CB150" i="21"/>
  <c r="CC150" i="21"/>
  <c r="CD150" i="21"/>
  <c r="CE150" i="21"/>
  <c r="CF150" i="21"/>
  <c r="CG150" i="21"/>
  <c r="BB151" i="21"/>
  <c r="BC151" i="21"/>
  <c r="BD151" i="21"/>
  <c r="BE151" i="21"/>
  <c r="BF151" i="21"/>
  <c r="BG151" i="21"/>
  <c r="BH151" i="21"/>
  <c r="BI151" i="21"/>
  <c r="BJ151" i="21"/>
  <c r="BK151" i="21"/>
  <c r="BL151" i="21"/>
  <c r="BM151" i="21"/>
  <c r="BN151" i="21"/>
  <c r="BO151" i="21"/>
  <c r="BP151" i="21"/>
  <c r="BQ151" i="21"/>
  <c r="BR151" i="21"/>
  <c r="BS151" i="21"/>
  <c r="BT151" i="21"/>
  <c r="BU151" i="21"/>
  <c r="BV151" i="21"/>
  <c r="BW151" i="21"/>
  <c r="BX151" i="21"/>
  <c r="BY151" i="21"/>
  <c r="BZ151" i="21"/>
  <c r="CA151" i="21"/>
  <c r="CB151" i="21"/>
  <c r="CC151" i="21"/>
  <c r="CD151" i="21"/>
  <c r="CE151" i="21"/>
  <c r="CF151" i="21"/>
  <c r="CG151" i="21"/>
  <c r="BB152" i="21"/>
  <c r="BC152" i="21"/>
  <c r="BD152" i="21"/>
  <c r="BE152" i="21"/>
  <c r="BF152" i="21"/>
  <c r="BG152" i="21"/>
  <c r="BH152" i="21"/>
  <c r="BI152" i="21"/>
  <c r="BJ152" i="21"/>
  <c r="BK152" i="21"/>
  <c r="BL152" i="21"/>
  <c r="BM152" i="21"/>
  <c r="BN152" i="21"/>
  <c r="BO152" i="21"/>
  <c r="BP152" i="21"/>
  <c r="BQ152" i="21"/>
  <c r="BR152" i="21"/>
  <c r="BS152" i="21"/>
  <c r="BT152" i="21"/>
  <c r="BU152" i="21"/>
  <c r="BV152" i="21"/>
  <c r="BW152" i="21"/>
  <c r="BX152" i="21"/>
  <c r="BY152" i="21"/>
  <c r="BZ152" i="21"/>
  <c r="CA152" i="21"/>
  <c r="CB152" i="21"/>
  <c r="CC152" i="21"/>
  <c r="CD152" i="21"/>
  <c r="CE152" i="21"/>
  <c r="CF152" i="21"/>
  <c r="CG152" i="21"/>
  <c r="BB153" i="21"/>
  <c r="BC153" i="21"/>
  <c r="BD153" i="21"/>
  <c r="BE153" i="21"/>
  <c r="BF153" i="21"/>
  <c r="BG153" i="21"/>
  <c r="BH153" i="21"/>
  <c r="BI153" i="21"/>
  <c r="BJ153" i="21"/>
  <c r="BK153" i="21"/>
  <c r="BL153" i="21"/>
  <c r="BM153" i="21"/>
  <c r="BN153" i="21"/>
  <c r="BO153" i="21"/>
  <c r="BP153" i="21"/>
  <c r="BQ153" i="21"/>
  <c r="BR153" i="21"/>
  <c r="BS153" i="21"/>
  <c r="BT153" i="21"/>
  <c r="BU153" i="21"/>
  <c r="BV153" i="21"/>
  <c r="BW153" i="21"/>
  <c r="BX153" i="21"/>
  <c r="BY153" i="21"/>
  <c r="BZ153" i="21"/>
  <c r="CA153" i="21"/>
  <c r="CB153" i="21"/>
  <c r="CC153" i="21"/>
  <c r="CD153" i="21"/>
  <c r="CE153" i="21"/>
  <c r="CF153" i="21"/>
  <c r="CG153" i="21"/>
  <c r="BB154" i="21"/>
  <c r="BC154" i="21"/>
  <c r="BD154" i="21"/>
  <c r="BE154" i="21"/>
  <c r="BF154" i="21"/>
  <c r="BG154" i="21"/>
  <c r="BH154" i="21"/>
  <c r="BI154" i="21"/>
  <c r="BJ154" i="21"/>
  <c r="BK154" i="21"/>
  <c r="BL154" i="21"/>
  <c r="BM154" i="21"/>
  <c r="BN154" i="21"/>
  <c r="BO154" i="21"/>
  <c r="BP154" i="21"/>
  <c r="BQ154" i="21"/>
  <c r="BR154" i="21"/>
  <c r="BS154" i="21"/>
  <c r="BT154" i="21"/>
  <c r="BU154" i="21"/>
  <c r="BV154" i="21"/>
  <c r="BW154" i="21"/>
  <c r="BX154" i="21"/>
  <c r="BY154" i="21"/>
  <c r="BZ154" i="21"/>
  <c r="CA154" i="21"/>
  <c r="CB154" i="21"/>
  <c r="CC154" i="21"/>
  <c r="CD154" i="21"/>
  <c r="CE154" i="21"/>
  <c r="CF154" i="21"/>
  <c r="CG154" i="21"/>
  <c r="BB155" i="21"/>
  <c r="BC155" i="21"/>
  <c r="BD155" i="21"/>
  <c r="BE155" i="21"/>
  <c r="BF155" i="21"/>
  <c r="BG155" i="21"/>
  <c r="BH155" i="21"/>
  <c r="BI155" i="21"/>
  <c r="BJ155" i="21"/>
  <c r="BK155" i="21"/>
  <c r="BL155" i="21"/>
  <c r="BM155" i="21"/>
  <c r="BN155" i="21"/>
  <c r="BO155" i="21"/>
  <c r="BP155" i="21"/>
  <c r="BQ155" i="21"/>
  <c r="BR155" i="21"/>
  <c r="BS155" i="21"/>
  <c r="BT155" i="21"/>
  <c r="BU155" i="21"/>
  <c r="BV155" i="21"/>
  <c r="BW155" i="21"/>
  <c r="BX155" i="21"/>
  <c r="BY155" i="21"/>
  <c r="BZ155" i="21"/>
  <c r="CA155" i="21"/>
  <c r="CB155" i="21"/>
  <c r="CC155" i="21"/>
  <c r="CD155" i="21"/>
  <c r="CE155" i="21"/>
  <c r="CF155" i="21"/>
  <c r="CG155" i="21"/>
  <c r="BB156" i="21"/>
  <c r="BC156" i="21"/>
  <c r="BD156" i="21"/>
  <c r="BE156" i="21"/>
  <c r="BF156" i="21"/>
  <c r="BG156" i="21"/>
  <c r="BH156" i="21"/>
  <c r="BI156" i="21"/>
  <c r="BJ156" i="21"/>
  <c r="BK156" i="21"/>
  <c r="BL156" i="21"/>
  <c r="BM156" i="21"/>
  <c r="BN156" i="21"/>
  <c r="BO156" i="21"/>
  <c r="BP156" i="21"/>
  <c r="BQ156" i="21"/>
  <c r="BR156" i="21"/>
  <c r="BS156" i="21"/>
  <c r="BT156" i="21"/>
  <c r="BU156" i="21"/>
  <c r="BV156" i="21"/>
  <c r="BW156" i="21"/>
  <c r="BX156" i="21"/>
  <c r="BY156" i="21"/>
  <c r="BZ156" i="21"/>
  <c r="CA156" i="21"/>
  <c r="CB156" i="21"/>
  <c r="CC156" i="21"/>
  <c r="CD156" i="21"/>
  <c r="CE156" i="21"/>
  <c r="CF156" i="21"/>
  <c r="CG156" i="21"/>
  <c r="BB157" i="21"/>
  <c r="BC157" i="21"/>
  <c r="BD157" i="21"/>
  <c r="BE157" i="21"/>
  <c r="BF157" i="21"/>
  <c r="BG157" i="21"/>
  <c r="BH157" i="21"/>
  <c r="BI157" i="21"/>
  <c r="BJ157" i="21"/>
  <c r="BK157" i="21"/>
  <c r="BL157" i="21"/>
  <c r="BM157" i="21"/>
  <c r="BN157" i="21"/>
  <c r="BO157" i="21"/>
  <c r="BP157" i="21"/>
  <c r="BQ157" i="21"/>
  <c r="BR157" i="21"/>
  <c r="BS157" i="21"/>
  <c r="BT157" i="21"/>
  <c r="BU157" i="21"/>
  <c r="BV157" i="21"/>
  <c r="BW157" i="21"/>
  <c r="BX157" i="21"/>
  <c r="BY157" i="21"/>
  <c r="BZ157" i="21"/>
  <c r="CA157" i="21"/>
  <c r="CB157" i="21"/>
  <c r="CC157" i="21"/>
  <c r="CD157" i="21"/>
  <c r="CE157" i="21"/>
  <c r="CF157" i="21"/>
  <c r="CG157" i="21"/>
  <c r="BB158" i="21"/>
  <c r="BC158" i="21"/>
  <c r="BD158" i="21"/>
  <c r="BE158" i="21"/>
  <c r="BF158" i="21"/>
  <c r="BG158" i="21"/>
  <c r="BH158" i="21"/>
  <c r="BI158" i="21"/>
  <c r="BJ158" i="21"/>
  <c r="BK158" i="21"/>
  <c r="BL158" i="21"/>
  <c r="BM158" i="21"/>
  <c r="BN158" i="21"/>
  <c r="BO158" i="21"/>
  <c r="BP158" i="21"/>
  <c r="BQ158" i="21"/>
  <c r="BR158" i="21"/>
  <c r="BS158" i="21"/>
  <c r="BT158" i="21"/>
  <c r="BU158" i="21"/>
  <c r="BV158" i="21"/>
  <c r="BW158" i="21"/>
  <c r="BX158" i="21"/>
  <c r="BY158" i="21"/>
  <c r="BZ158" i="21"/>
  <c r="CA158" i="21"/>
  <c r="CB158" i="21"/>
  <c r="CC158" i="21"/>
  <c r="CD158" i="21"/>
  <c r="CE158" i="21"/>
  <c r="CF158" i="21"/>
  <c r="CG158" i="21"/>
  <c r="BB159" i="21"/>
  <c r="BC159" i="21"/>
  <c r="BD159" i="21"/>
  <c r="BE159" i="21"/>
  <c r="BF159" i="21"/>
  <c r="BG159" i="21"/>
  <c r="BH159" i="21"/>
  <c r="BI159" i="21"/>
  <c r="BJ159" i="21"/>
  <c r="BK159" i="21"/>
  <c r="BL159" i="21"/>
  <c r="BM159" i="21"/>
  <c r="BN159" i="21"/>
  <c r="BO159" i="21"/>
  <c r="BP159" i="21"/>
  <c r="BQ159" i="21"/>
  <c r="BR159" i="21"/>
  <c r="BS159" i="21"/>
  <c r="BT159" i="21"/>
  <c r="BU159" i="21"/>
  <c r="BV159" i="21"/>
  <c r="BW159" i="21"/>
  <c r="BX159" i="21"/>
  <c r="BY159" i="21"/>
  <c r="BZ159" i="21"/>
  <c r="CA159" i="21"/>
  <c r="CB159" i="21"/>
  <c r="CC159" i="21"/>
  <c r="CD159" i="21"/>
  <c r="CE159" i="21"/>
  <c r="CF159" i="21"/>
  <c r="CG159" i="21"/>
  <c r="BB160" i="21"/>
  <c r="BC160" i="21"/>
  <c r="BD160" i="21"/>
  <c r="BE160" i="21"/>
  <c r="BF160" i="21"/>
  <c r="BG160" i="21"/>
  <c r="BH160" i="21"/>
  <c r="BI160" i="21"/>
  <c r="BJ160" i="21"/>
  <c r="BK160" i="21"/>
  <c r="BL160" i="21"/>
  <c r="BM160" i="21"/>
  <c r="BN160" i="21"/>
  <c r="BO160" i="21"/>
  <c r="BP160" i="21"/>
  <c r="BQ160" i="21"/>
  <c r="BR160" i="21"/>
  <c r="BS160" i="21"/>
  <c r="BT160" i="21"/>
  <c r="BU160" i="21"/>
  <c r="BV160" i="21"/>
  <c r="BW160" i="21"/>
  <c r="BX160" i="21"/>
  <c r="BY160" i="21"/>
  <c r="BZ160" i="21"/>
  <c r="CA160" i="21"/>
  <c r="CB160" i="21"/>
  <c r="CC160" i="21"/>
  <c r="CD160" i="21"/>
  <c r="CE160" i="21"/>
  <c r="CF160" i="21"/>
  <c r="CG160" i="21"/>
  <c r="BB161" i="21"/>
  <c r="BC161" i="21"/>
  <c r="BD161" i="21"/>
  <c r="BE161" i="21"/>
  <c r="BF161" i="21"/>
  <c r="BG161" i="21"/>
  <c r="BH161" i="21"/>
  <c r="BI161" i="21"/>
  <c r="BJ161" i="21"/>
  <c r="BK161" i="21"/>
  <c r="BL161" i="21"/>
  <c r="BM161" i="21"/>
  <c r="BN161" i="21"/>
  <c r="BO161" i="21"/>
  <c r="BP161" i="21"/>
  <c r="BQ161" i="21"/>
  <c r="BR161" i="21"/>
  <c r="BS161" i="21"/>
  <c r="BT161" i="21"/>
  <c r="BU161" i="21"/>
  <c r="BV161" i="21"/>
  <c r="BW161" i="21"/>
  <c r="BX161" i="21"/>
  <c r="BY161" i="21"/>
  <c r="BZ161" i="21"/>
  <c r="CA161" i="21"/>
  <c r="CB161" i="21"/>
  <c r="CC161" i="21"/>
  <c r="CD161" i="21"/>
  <c r="CE161" i="21"/>
  <c r="CF161" i="21"/>
  <c r="CG161" i="21"/>
  <c r="BB162" i="21"/>
  <c r="BC162" i="21"/>
  <c r="BD162" i="21"/>
  <c r="BE162" i="21"/>
  <c r="BF162" i="21"/>
  <c r="BG162" i="21"/>
  <c r="BH162" i="21"/>
  <c r="BI162" i="21"/>
  <c r="BJ162" i="21"/>
  <c r="BK162" i="21"/>
  <c r="BL162" i="21"/>
  <c r="BM162" i="21"/>
  <c r="BN162" i="21"/>
  <c r="BO162" i="21"/>
  <c r="BP162" i="21"/>
  <c r="BQ162" i="21"/>
  <c r="BR162" i="21"/>
  <c r="BS162" i="21"/>
  <c r="BT162" i="21"/>
  <c r="BU162" i="21"/>
  <c r="BV162" i="21"/>
  <c r="BW162" i="21"/>
  <c r="BX162" i="21"/>
  <c r="BY162" i="21"/>
  <c r="BZ162" i="21"/>
  <c r="CA162" i="21"/>
  <c r="CB162" i="21"/>
  <c r="CC162" i="21"/>
  <c r="CD162" i="21"/>
  <c r="CE162" i="21"/>
  <c r="CF162" i="21"/>
  <c r="CG162" i="21"/>
  <c r="BB163" i="21"/>
  <c r="BC163" i="21"/>
  <c r="BD163" i="21"/>
  <c r="BE163" i="21"/>
  <c r="BF163" i="21"/>
  <c r="BG163" i="21"/>
  <c r="BH163" i="21"/>
  <c r="BI163" i="21"/>
  <c r="BJ163" i="21"/>
  <c r="BK163" i="21"/>
  <c r="BL163" i="21"/>
  <c r="BM163" i="21"/>
  <c r="BN163" i="21"/>
  <c r="BO163" i="21"/>
  <c r="BP163" i="21"/>
  <c r="BQ163" i="21"/>
  <c r="BR163" i="21"/>
  <c r="BS163" i="21"/>
  <c r="BT163" i="21"/>
  <c r="BU163" i="21"/>
  <c r="BV163" i="21"/>
  <c r="BW163" i="21"/>
  <c r="BX163" i="21"/>
  <c r="BY163" i="21"/>
  <c r="BZ163" i="21"/>
  <c r="CA163" i="21"/>
  <c r="CB163" i="21"/>
  <c r="CC163" i="21"/>
  <c r="CD163" i="21"/>
  <c r="CE163" i="21"/>
  <c r="CF163" i="21"/>
  <c r="CG163" i="21"/>
  <c r="BB164" i="21"/>
  <c r="BC164" i="21"/>
  <c r="BD164" i="21"/>
  <c r="BE164" i="21"/>
  <c r="BF164" i="21"/>
  <c r="BG164" i="21"/>
  <c r="BH164" i="21"/>
  <c r="BI164" i="21"/>
  <c r="BJ164" i="21"/>
  <c r="BK164" i="21"/>
  <c r="BL164" i="21"/>
  <c r="BM164" i="21"/>
  <c r="BN164" i="21"/>
  <c r="BO164" i="21"/>
  <c r="BP164" i="21"/>
  <c r="BQ164" i="21"/>
  <c r="BR164" i="21"/>
  <c r="BS164" i="21"/>
  <c r="BT164" i="21"/>
  <c r="BU164" i="21"/>
  <c r="BV164" i="21"/>
  <c r="BW164" i="21"/>
  <c r="BX164" i="21"/>
  <c r="BY164" i="21"/>
  <c r="BZ164" i="21"/>
  <c r="CA164" i="21"/>
  <c r="CB164" i="21"/>
  <c r="CC164" i="21"/>
  <c r="CD164" i="21"/>
  <c r="CE164" i="21"/>
  <c r="CF164" i="21"/>
  <c r="CG164" i="21"/>
  <c r="BB165" i="21"/>
  <c r="BC165" i="21"/>
  <c r="BD165" i="21"/>
  <c r="BE165" i="21"/>
  <c r="BF165" i="21"/>
  <c r="BG165" i="21"/>
  <c r="BH165" i="21"/>
  <c r="BI165" i="21"/>
  <c r="BJ165" i="21"/>
  <c r="BK165" i="21"/>
  <c r="BL165" i="21"/>
  <c r="BM165" i="21"/>
  <c r="BN165" i="21"/>
  <c r="BO165" i="21"/>
  <c r="BP165" i="21"/>
  <c r="BQ165" i="21"/>
  <c r="BR165" i="21"/>
  <c r="BS165" i="21"/>
  <c r="BT165" i="21"/>
  <c r="BU165" i="21"/>
  <c r="BV165" i="21"/>
  <c r="BW165" i="21"/>
  <c r="BX165" i="21"/>
  <c r="BY165" i="21"/>
  <c r="BZ165" i="21"/>
  <c r="CA165" i="21"/>
  <c r="CB165" i="21"/>
  <c r="CC165" i="21"/>
  <c r="CD165" i="21"/>
  <c r="CE165" i="21"/>
  <c r="CF165" i="21"/>
  <c r="CG165" i="21"/>
  <c r="BB166" i="21"/>
  <c r="BC166" i="21"/>
  <c r="BD166" i="21"/>
  <c r="BE166" i="21"/>
  <c r="BF166" i="21"/>
  <c r="BG166" i="21"/>
  <c r="BH166" i="21"/>
  <c r="BI166" i="21"/>
  <c r="BJ166" i="21"/>
  <c r="BK166" i="21"/>
  <c r="BL166" i="21"/>
  <c r="BM166" i="21"/>
  <c r="BN166" i="21"/>
  <c r="BO166" i="21"/>
  <c r="BP166" i="21"/>
  <c r="BQ166" i="21"/>
  <c r="BR166" i="21"/>
  <c r="BS166" i="21"/>
  <c r="BT166" i="21"/>
  <c r="BU166" i="21"/>
  <c r="BV166" i="21"/>
  <c r="BW166" i="21"/>
  <c r="BX166" i="21"/>
  <c r="BY166" i="21"/>
  <c r="BZ166" i="21"/>
  <c r="CA166" i="21"/>
  <c r="CB166" i="21"/>
  <c r="CC166" i="21"/>
  <c r="CD166" i="21"/>
  <c r="CE166" i="21"/>
  <c r="CF166" i="21"/>
  <c r="CG166" i="21"/>
  <c r="BB167" i="21"/>
  <c r="BC167" i="21"/>
  <c r="BD167" i="21"/>
  <c r="BE167" i="21"/>
  <c r="BF167" i="21"/>
  <c r="BG167" i="21"/>
  <c r="BH167" i="21"/>
  <c r="BI167" i="21"/>
  <c r="BJ167" i="21"/>
  <c r="BK167" i="21"/>
  <c r="BL167" i="21"/>
  <c r="BM167" i="21"/>
  <c r="BN167" i="21"/>
  <c r="BO167" i="21"/>
  <c r="BP167" i="21"/>
  <c r="BQ167" i="21"/>
  <c r="BR167" i="21"/>
  <c r="BS167" i="21"/>
  <c r="BT167" i="21"/>
  <c r="BU167" i="21"/>
  <c r="BV167" i="21"/>
  <c r="BW167" i="21"/>
  <c r="BX167" i="21"/>
  <c r="BY167" i="21"/>
  <c r="BZ167" i="21"/>
  <c r="CA167" i="21"/>
  <c r="CB167" i="21"/>
  <c r="CC167" i="21"/>
  <c r="CD167" i="21"/>
  <c r="CE167" i="21"/>
  <c r="CF167" i="21"/>
  <c r="CG167" i="21"/>
  <c r="BB168" i="21"/>
  <c r="BC168" i="21"/>
  <c r="BD168" i="21"/>
  <c r="BE168" i="21"/>
  <c r="BF168" i="21"/>
  <c r="BG168" i="21"/>
  <c r="BH168" i="21"/>
  <c r="BI168" i="21"/>
  <c r="BJ168" i="21"/>
  <c r="BK168" i="21"/>
  <c r="BL168" i="21"/>
  <c r="BM168" i="21"/>
  <c r="BN168" i="21"/>
  <c r="BO168" i="21"/>
  <c r="BP168" i="21"/>
  <c r="BQ168" i="21"/>
  <c r="BR168" i="21"/>
  <c r="BS168" i="21"/>
  <c r="BT168" i="21"/>
  <c r="BU168" i="21"/>
  <c r="BV168" i="21"/>
  <c r="BW168" i="21"/>
  <c r="BX168" i="21"/>
  <c r="BY168" i="21"/>
  <c r="BZ168" i="21"/>
  <c r="CA168" i="21"/>
  <c r="CB168" i="21"/>
  <c r="CC168" i="21"/>
  <c r="CD168" i="21"/>
  <c r="CE168" i="21"/>
  <c r="CF168" i="21"/>
  <c r="CG168" i="21"/>
  <c r="BB169" i="21"/>
  <c r="BC169" i="21"/>
  <c r="BD169" i="21"/>
  <c r="BE169" i="21"/>
  <c r="BF169" i="21"/>
  <c r="BG169" i="21"/>
  <c r="BH169" i="21"/>
  <c r="BI169" i="21"/>
  <c r="BJ169" i="21"/>
  <c r="BK169" i="21"/>
  <c r="BL169" i="21"/>
  <c r="BM169" i="21"/>
  <c r="BN169" i="21"/>
  <c r="BO169" i="21"/>
  <c r="BP169" i="21"/>
  <c r="BQ169" i="21"/>
  <c r="BR169" i="21"/>
  <c r="BS169" i="21"/>
  <c r="BT169" i="21"/>
  <c r="BU169" i="21"/>
  <c r="BV169" i="21"/>
  <c r="BW169" i="21"/>
  <c r="BX169" i="21"/>
  <c r="BY169" i="21"/>
  <c r="BZ169" i="21"/>
  <c r="CA169" i="21"/>
  <c r="CB169" i="21"/>
  <c r="CC169" i="21"/>
  <c r="CD169" i="21"/>
  <c r="CE169" i="21"/>
  <c r="CF169" i="21"/>
  <c r="CG169" i="21"/>
  <c r="BB170" i="21"/>
  <c r="BC170" i="21"/>
  <c r="BD170" i="21"/>
  <c r="BE170" i="21"/>
  <c r="BF170" i="21"/>
  <c r="BG170" i="21"/>
  <c r="BH170" i="21"/>
  <c r="BI170" i="21"/>
  <c r="BJ170" i="21"/>
  <c r="BK170" i="21"/>
  <c r="BL170" i="21"/>
  <c r="BM170" i="21"/>
  <c r="BN170" i="21"/>
  <c r="BO170" i="21"/>
  <c r="BP170" i="21"/>
  <c r="BQ170" i="21"/>
  <c r="BR170" i="21"/>
  <c r="BS170" i="21"/>
  <c r="BT170" i="21"/>
  <c r="BU170" i="21"/>
  <c r="BV170" i="21"/>
  <c r="BW170" i="21"/>
  <c r="BX170" i="21"/>
  <c r="BY170" i="21"/>
  <c r="BZ170" i="21"/>
  <c r="CA170" i="21"/>
  <c r="CB170" i="21"/>
  <c r="CC170" i="21"/>
  <c r="CD170" i="21"/>
  <c r="CE170" i="21"/>
  <c r="CF170" i="21"/>
  <c r="CG170" i="21"/>
  <c r="BB171" i="21"/>
  <c r="BC171" i="21"/>
  <c r="BD171" i="21"/>
  <c r="BE171" i="21"/>
  <c r="BF171" i="21"/>
  <c r="BG171" i="21"/>
  <c r="BH171" i="21"/>
  <c r="BI171" i="21"/>
  <c r="BJ171" i="21"/>
  <c r="BK171" i="21"/>
  <c r="BL171" i="21"/>
  <c r="BM171" i="21"/>
  <c r="BN171" i="21"/>
  <c r="BO171" i="21"/>
  <c r="BP171" i="21"/>
  <c r="BQ171" i="21"/>
  <c r="BR171" i="21"/>
  <c r="BS171" i="21"/>
  <c r="BT171" i="21"/>
  <c r="BU171" i="21"/>
  <c r="BV171" i="21"/>
  <c r="BW171" i="21"/>
  <c r="BX171" i="21"/>
  <c r="BY171" i="21"/>
  <c r="BZ171" i="21"/>
  <c r="CA171" i="21"/>
  <c r="CB171" i="21"/>
  <c r="CC171" i="21"/>
  <c r="CD171" i="21"/>
  <c r="CE171" i="21"/>
  <c r="CF171" i="21"/>
  <c r="CG171" i="21"/>
  <c r="BB172" i="21"/>
  <c r="BC172" i="21"/>
  <c r="BD172" i="21"/>
  <c r="BE172" i="21"/>
  <c r="BF172" i="21"/>
  <c r="BG172" i="21"/>
  <c r="BH172" i="21"/>
  <c r="BI172" i="21"/>
  <c r="BJ172" i="21"/>
  <c r="BK172" i="21"/>
  <c r="BL172" i="21"/>
  <c r="BM172" i="21"/>
  <c r="BN172" i="21"/>
  <c r="BO172" i="21"/>
  <c r="BP172" i="21"/>
  <c r="BQ172" i="21"/>
  <c r="BR172" i="21"/>
  <c r="BS172" i="21"/>
  <c r="BT172" i="21"/>
  <c r="BU172" i="21"/>
  <c r="BV172" i="21"/>
  <c r="BW172" i="21"/>
  <c r="BX172" i="21"/>
  <c r="BY172" i="21"/>
  <c r="BZ172" i="21"/>
  <c r="CA172" i="21"/>
  <c r="CB172" i="21"/>
  <c r="CC172" i="21"/>
  <c r="CD172" i="21"/>
  <c r="CE172" i="21"/>
  <c r="CF172" i="21"/>
  <c r="CG172" i="21"/>
  <c r="BB173" i="21"/>
  <c r="BC173" i="21"/>
  <c r="BD173" i="21"/>
  <c r="BE173" i="21"/>
  <c r="BF173" i="21"/>
  <c r="BG173" i="21"/>
  <c r="BH173" i="21"/>
  <c r="BI173" i="21"/>
  <c r="BJ173" i="21"/>
  <c r="BK173" i="21"/>
  <c r="BL173" i="21"/>
  <c r="BM173" i="21"/>
  <c r="BN173" i="21"/>
  <c r="BO173" i="21"/>
  <c r="BP173" i="21"/>
  <c r="BQ173" i="21"/>
  <c r="BR173" i="21"/>
  <c r="BS173" i="21"/>
  <c r="BT173" i="21"/>
  <c r="BU173" i="21"/>
  <c r="BV173" i="21"/>
  <c r="BW173" i="21"/>
  <c r="BX173" i="21"/>
  <c r="BY173" i="21"/>
  <c r="BZ173" i="21"/>
  <c r="CA173" i="21"/>
  <c r="CB173" i="21"/>
  <c r="CC173" i="21"/>
  <c r="CD173" i="21"/>
  <c r="CE173" i="21"/>
  <c r="CF173" i="21"/>
  <c r="CG173" i="21"/>
  <c r="BB174" i="21"/>
  <c r="BC174" i="21"/>
  <c r="BD174" i="21"/>
  <c r="BE174" i="21"/>
  <c r="BF174" i="21"/>
  <c r="BG174" i="21"/>
  <c r="BH174" i="21"/>
  <c r="BI174" i="21"/>
  <c r="BJ174" i="21"/>
  <c r="BK174" i="21"/>
  <c r="BL174" i="21"/>
  <c r="BM174" i="21"/>
  <c r="BN174" i="21"/>
  <c r="BO174" i="21"/>
  <c r="BP174" i="21"/>
  <c r="BQ174" i="21"/>
  <c r="BR174" i="21"/>
  <c r="BS174" i="21"/>
  <c r="BT174" i="21"/>
  <c r="BU174" i="21"/>
  <c r="BV174" i="21"/>
  <c r="BW174" i="21"/>
  <c r="BX174" i="21"/>
  <c r="BY174" i="21"/>
  <c r="BZ174" i="21"/>
  <c r="CA174" i="21"/>
  <c r="CB174" i="21"/>
  <c r="CC174" i="21"/>
  <c r="CD174" i="21"/>
  <c r="CE174" i="21"/>
  <c r="CF174" i="21"/>
  <c r="CG174" i="21"/>
  <c r="BB175" i="21"/>
  <c r="BC175" i="21"/>
  <c r="BD175" i="21"/>
  <c r="BE175" i="21"/>
  <c r="BF175" i="21"/>
  <c r="BG175" i="21"/>
  <c r="BH175" i="21"/>
  <c r="BI175" i="21"/>
  <c r="BJ175" i="21"/>
  <c r="BK175" i="21"/>
  <c r="BL175" i="21"/>
  <c r="BM175" i="21"/>
  <c r="BN175" i="21"/>
  <c r="BO175" i="21"/>
  <c r="BP175" i="21"/>
  <c r="BQ175" i="21"/>
  <c r="BR175" i="21"/>
  <c r="BS175" i="21"/>
  <c r="BT175" i="21"/>
  <c r="BU175" i="21"/>
  <c r="BV175" i="21"/>
  <c r="BW175" i="21"/>
  <c r="BX175" i="21"/>
  <c r="BY175" i="21"/>
  <c r="BZ175" i="21"/>
  <c r="CA175" i="21"/>
  <c r="CB175" i="21"/>
  <c r="CC175" i="21"/>
  <c r="CD175" i="21"/>
  <c r="CE175" i="21"/>
  <c r="CF175" i="21"/>
  <c r="CG175" i="21"/>
  <c r="BB176" i="21"/>
  <c r="BC176" i="21"/>
  <c r="BD176" i="21"/>
  <c r="BE176" i="21"/>
  <c r="BF176" i="21"/>
  <c r="BG176" i="21"/>
  <c r="BH176" i="21"/>
  <c r="BI176" i="21"/>
  <c r="BJ176" i="21"/>
  <c r="BK176" i="21"/>
  <c r="BL176" i="21"/>
  <c r="BM176" i="21"/>
  <c r="BN176" i="21"/>
  <c r="BO176" i="21"/>
  <c r="BP176" i="21"/>
  <c r="BQ176" i="21"/>
  <c r="BR176" i="21"/>
  <c r="BS176" i="21"/>
  <c r="BT176" i="21"/>
  <c r="BU176" i="21"/>
  <c r="BV176" i="21"/>
  <c r="BW176" i="21"/>
  <c r="BX176" i="21"/>
  <c r="BY176" i="21"/>
  <c r="BZ176" i="21"/>
  <c r="CA176" i="21"/>
  <c r="CB176" i="21"/>
  <c r="CC176" i="21"/>
  <c r="CD176" i="21"/>
  <c r="CE176" i="21"/>
  <c r="CF176" i="21"/>
  <c r="CG176" i="21"/>
  <c r="BB177" i="21"/>
  <c r="BC177" i="21"/>
  <c r="BD177" i="21"/>
  <c r="BE177" i="21"/>
  <c r="BF177" i="21"/>
  <c r="BG177" i="21"/>
  <c r="BH177" i="21"/>
  <c r="BI177" i="21"/>
  <c r="BJ177" i="21"/>
  <c r="BK177" i="21"/>
  <c r="BL177" i="21"/>
  <c r="BM177" i="21"/>
  <c r="BN177" i="21"/>
  <c r="BO177" i="21"/>
  <c r="BP177" i="21"/>
  <c r="BQ177" i="21"/>
  <c r="BR177" i="21"/>
  <c r="BS177" i="21"/>
  <c r="BT177" i="21"/>
  <c r="BU177" i="21"/>
  <c r="BV177" i="21"/>
  <c r="BW177" i="21"/>
  <c r="BX177" i="21"/>
  <c r="BY177" i="21"/>
  <c r="BZ177" i="21"/>
  <c r="CA177" i="21"/>
  <c r="CB177" i="21"/>
  <c r="CC177" i="21"/>
  <c r="CD177" i="21"/>
  <c r="CE177" i="21"/>
  <c r="CF177" i="21"/>
  <c r="CG177" i="21"/>
  <c r="BB178" i="21"/>
  <c r="BC178" i="21"/>
  <c r="BD178" i="21"/>
  <c r="BE178" i="21"/>
  <c r="BF178" i="21"/>
  <c r="BG178" i="21"/>
  <c r="BH178" i="21"/>
  <c r="BI178" i="21"/>
  <c r="BJ178" i="21"/>
  <c r="BK178" i="21"/>
  <c r="BL178" i="21"/>
  <c r="BM178" i="21"/>
  <c r="BN178" i="21"/>
  <c r="BO178" i="21"/>
  <c r="BP178" i="21"/>
  <c r="BQ178" i="21"/>
  <c r="BR178" i="21"/>
  <c r="BS178" i="21"/>
  <c r="BT178" i="21"/>
  <c r="BU178" i="21"/>
  <c r="BV178" i="21"/>
  <c r="BW178" i="21"/>
  <c r="BX178" i="21"/>
  <c r="BY178" i="21"/>
  <c r="BZ178" i="21"/>
  <c r="CA178" i="21"/>
  <c r="CB178" i="21"/>
  <c r="CC178" i="21"/>
  <c r="CD178" i="21"/>
  <c r="CE178" i="21"/>
  <c r="CF178" i="21"/>
  <c r="CG178" i="21"/>
  <c r="BB179" i="21"/>
  <c r="BC179" i="21"/>
  <c r="BD179" i="21"/>
  <c r="BE179" i="21"/>
  <c r="BF179" i="21"/>
  <c r="BG179" i="21"/>
  <c r="BH179" i="21"/>
  <c r="BI179" i="21"/>
  <c r="BJ179" i="21"/>
  <c r="BK179" i="21"/>
  <c r="BL179" i="21"/>
  <c r="BM179" i="21"/>
  <c r="BN179" i="21"/>
  <c r="BO179" i="21"/>
  <c r="BP179" i="21"/>
  <c r="BQ179" i="21"/>
  <c r="BR179" i="21"/>
  <c r="BS179" i="21"/>
  <c r="BT179" i="21"/>
  <c r="BU179" i="21"/>
  <c r="BV179" i="21"/>
  <c r="BW179" i="21"/>
  <c r="BX179" i="21"/>
  <c r="BY179" i="21"/>
  <c r="BZ179" i="21"/>
  <c r="CA179" i="21"/>
  <c r="CB179" i="21"/>
  <c r="CC179" i="21"/>
  <c r="CD179" i="21"/>
  <c r="CE179" i="21"/>
  <c r="CF179" i="21"/>
  <c r="CG179" i="21"/>
  <c r="BB180" i="21"/>
  <c r="BC180" i="21"/>
  <c r="BD180" i="21"/>
  <c r="BE180" i="21"/>
  <c r="BF180" i="21"/>
  <c r="BG180" i="21"/>
  <c r="BH180" i="21"/>
  <c r="BI180" i="21"/>
  <c r="BJ180" i="21"/>
  <c r="BK180" i="21"/>
  <c r="BL180" i="21"/>
  <c r="BM180" i="21"/>
  <c r="BN180" i="21"/>
  <c r="BO180" i="21"/>
  <c r="BP180" i="21"/>
  <c r="BQ180" i="21"/>
  <c r="BR180" i="21"/>
  <c r="BS180" i="21"/>
  <c r="BT180" i="21"/>
  <c r="BU180" i="21"/>
  <c r="BV180" i="21"/>
  <c r="BW180" i="21"/>
  <c r="BX180" i="21"/>
  <c r="BY180" i="21"/>
  <c r="BZ180" i="21"/>
  <c r="CA180" i="21"/>
  <c r="CB180" i="21"/>
  <c r="CC180" i="21"/>
  <c r="CD180" i="21"/>
  <c r="CE180" i="21"/>
  <c r="CF180" i="21"/>
  <c r="CG180" i="21"/>
  <c r="BB181" i="21"/>
  <c r="BC181" i="21"/>
  <c r="BD181" i="21"/>
  <c r="BE181" i="21"/>
  <c r="BF181" i="21"/>
  <c r="BG181" i="21"/>
  <c r="BH181" i="21"/>
  <c r="BI181" i="21"/>
  <c r="BJ181" i="21"/>
  <c r="BK181" i="21"/>
  <c r="BL181" i="21"/>
  <c r="BM181" i="21"/>
  <c r="BN181" i="21"/>
  <c r="BO181" i="21"/>
  <c r="BP181" i="21"/>
  <c r="BQ181" i="21"/>
  <c r="BR181" i="21"/>
  <c r="BS181" i="21"/>
  <c r="BT181" i="21"/>
  <c r="BU181" i="21"/>
  <c r="BV181" i="21"/>
  <c r="BW181" i="21"/>
  <c r="BX181" i="21"/>
  <c r="BY181" i="21"/>
  <c r="BZ181" i="21"/>
  <c r="CA181" i="21"/>
  <c r="CB181" i="21"/>
  <c r="CC181" i="21"/>
  <c r="CD181" i="21"/>
  <c r="CE181" i="21"/>
  <c r="CF181" i="21"/>
  <c r="CG181" i="21"/>
  <c r="BB182" i="21"/>
  <c r="BC182" i="21"/>
  <c r="BD182" i="21"/>
  <c r="BE182" i="21"/>
  <c r="BF182" i="21"/>
  <c r="BG182" i="21"/>
  <c r="BH182" i="21"/>
  <c r="BI182" i="21"/>
  <c r="BJ182" i="21"/>
  <c r="BK182" i="21"/>
  <c r="BL182" i="21"/>
  <c r="BM182" i="21"/>
  <c r="BN182" i="21"/>
  <c r="BO182" i="21"/>
  <c r="BP182" i="21"/>
  <c r="BQ182" i="21"/>
  <c r="BR182" i="21"/>
  <c r="BS182" i="21"/>
  <c r="BT182" i="21"/>
  <c r="BU182" i="21"/>
  <c r="BV182" i="21"/>
  <c r="BW182" i="21"/>
  <c r="BX182" i="21"/>
  <c r="BY182" i="21"/>
  <c r="BZ182" i="21"/>
  <c r="CA182" i="21"/>
  <c r="CB182" i="21"/>
  <c r="CC182" i="21"/>
  <c r="CD182" i="21"/>
  <c r="CE182" i="21"/>
  <c r="CF182" i="21"/>
  <c r="CG182" i="21"/>
  <c r="BB183" i="21"/>
  <c r="BC183" i="21"/>
  <c r="BD183" i="21"/>
  <c r="BE183" i="21"/>
  <c r="BF183" i="21"/>
  <c r="BG183" i="21"/>
  <c r="BH183" i="21"/>
  <c r="BI183" i="21"/>
  <c r="BJ183" i="21"/>
  <c r="BK183" i="21"/>
  <c r="BL183" i="21"/>
  <c r="BM183" i="21"/>
  <c r="BN183" i="21"/>
  <c r="BO183" i="21"/>
  <c r="BP183" i="21"/>
  <c r="BQ183" i="21"/>
  <c r="BR183" i="21"/>
  <c r="BS183" i="21"/>
  <c r="BT183" i="21"/>
  <c r="BU183" i="21"/>
  <c r="BV183" i="21"/>
  <c r="BW183" i="21"/>
  <c r="BX183" i="21"/>
  <c r="BY183" i="21"/>
  <c r="BZ183" i="21"/>
  <c r="CA183" i="21"/>
  <c r="CB183" i="21"/>
  <c r="CC183" i="21"/>
  <c r="CD183" i="21"/>
  <c r="CE183" i="21"/>
  <c r="CF183" i="21"/>
  <c r="CG183" i="21"/>
  <c r="BB184" i="21"/>
  <c r="BC184" i="21"/>
  <c r="BD184" i="21"/>
  <c r="BE184" i="21"/>
  <c r="BF184" i="21"/>
  <c r="BG184" i="21"/>
  <c r="BH184" i="21"/>
  <c r="BI184" i="21"/>
  <c r="BJ184" i="21"/>
  <c r="BK184" i="21"/>
  <c r="BL184" i="21"/>
  <c r="BM184" i="21"/>
  <c r="BN184" i="21"/>
  <c r="BO184" i="21"/>
  <c r="BP184" i="21"/>
  <c r="BQ184" i="21"/>
  <c r="BR184" i="21"/>
  <c r="BS184" i="21"/>
  <c r="BT184" i="21"/>
  <c r="BU184" i="21"/>
  <c r="BV184" i="21"/>
  <c r="BW184" i="21"/>
  <c r="BX184" i="21"/>
  <c r="BY184" i="21"/>
  <c r="BZ184" i="21"/>
  <c r="CA184" i="21"/>
  <c r="CB184" i="21"/>
  <c r="CC184" i="21"/>
  <c r="CD184" i="21"/>
  <c r="CE184" i="21"/>
  <c r="CF184" i="21"/>
  <c r="CG184" i="21"/>
  <c r="BB185" i="21"/>
  <c r="BC185" i="21"/>
  <c r="BD185" i="21"/>
  <c r="BE185" i="21"/>
  <c r="BF185" i="21"/>
  <c r="BG185" i="21"/>
  <c r="BH185" i="21"/>
  <c r="BI185" i="21"/>
  <c r="BJ185" i="21"/>
  <c r="BK185" i="21"/>
  <c r="BL185" i="21"/>
  <c r="BM185" i="21"/>
  <c r="BN185" i="21"/>
  <c r="BO185" i="21"/>
  <c r="BP185" i="21"/>
  <c r="BQ185" i="21"/>
  <c r="BR185" i="21"/>
  <c r="BS185" i="21"/>
  <c r="BT185" i="21"/>
  <c r="BU185" i="21"/>
  <c r="BV185" i="21"/>
  <c r="BW185" i="21"/>
  <c r="BX185" i="21"/>
  <c r="BY185" i="21"/>
  <c r="BZ185" i="21"/>
  <c r="CA185" i="21"/>
  <c r="CB185" i="21"/>
  <c r="CC185" i="21"/>
  <c r="CD185" i="21"/>
  <c r="CE185" i="21"/>
  <c r="CF185" i="21"/>
  <c r="CG185" i="21"/>
  <c r="BB186" i="21"/>
  <c r="BC186" i="21"/>
  <c r="BD186" i="21"/>
  <c r="BE186" i="21"/>
  <c r="BF186" i="21"/>
  <c r="BG186" i="21"/>
  <c r="BH186" i="21"/>
  <c r="BI186" i="21"/>
  <c r="BJ186" i="21"/>
  <c r="BK186" i="21"/>
  <c r="BL186" i="21"/>
  <c r="BM186" i="21"/>
  <c r="BN186" i="21"/>
  <c r="BO186" i="21"/>
  <c r="BP186" i="21"/>
  <c r="BQ186" i="21"/>
  <c r="BR186" i="21"/>
  <c r="BS186" i="21"/>
  <c r="BT186" i="21"/>
  <c r="BU186" i="21"/>
  <c r="BV186" i="21"/>
  <c r="BW186" i="21"/>
  <c r="BX186" i="21"/>
  <c r="BY186" i="21"/>
  <c r="BZ186" i="21"/>
  <c r="CA186" i="21"/>
  <c r="CB186" i="21"/>
  <c r="CC186" i="21"/>
  <c r="CD186" i="21"/>
  <c r="CE186" i="21"/>
  <c r="CF186" i="21"/>
  <c r="CG186" i="21"/>
  <c r="BB187" i="21"/>
  <c r="BC187" i="21"/>
  <c r="BD187" i="21"/>
  <c r="BE187" i="21"/>
  <c r="BF187" i="21"/>
  <c r="BG187" i="21"/>
  <c r="BH187" i="21"/>
  <c r="BI187" i="21"/>
  <c r="BJ187" i="21"/>
  <c r="BK187" i="21"/>
  <c r="BL187" i="21"/>
  <c r="BM187" i="21"/>
  <c r="BN187" i="21"/>
  <c r="BO187" i="21"/>
  <c r="BP187" i="21"/>
  <c r="BQ187" i="21"/>
  <c r="BR187" i="21"/>
  <c r="BS187" i="21"/>
  <c r="BT187" i="21"/>
  <c r="BU187" i="21"/>
  <c r="BV187" i="21"/>
  <c r="BW187" i="21"/>
  <c r="BX187" i="21"/>
  <c r="BY187" i="21"/>
  <c r="BZ187" i="21"/>
  <c r="CA187" i="21"/>
  <c r="CB187" i="21"/>
  <c r="CC187" i="21"/>
  <c r="CD187" i="21"/>
  <c r="CE187" i="21"/>
  <c r="CF187" i="21"/>
  <c r="CG187" i="21"/>
  <c r="BB188" i="21"/>
  <c r="BC188" i="21"/>
  <c r="BD188" i="21"/>
  <c r="BE188" i="21"/>
  <c r="BF188" i="21"/>
  <c r="BG188" i="21"/>
  <c r="BH188" i="21"/>
  <c r="BI188" i="21"/>
  <c r="BJ188" i="21"/>
  <c r="BK188" i="21"/>
  <c r="BL188" i="21"/>
  <c r="BM188" i="21"/>
  <c r="BN188" i="21"/>
  <c r="BO188" i="21"/>
  <c r="BP188" i="21"/>
  <c r="BQ188" i="21"/>
  <c r="BR188" i="21"/>
  <c r="BS188" i="21"/>
  <c r="BT188" i="21"/>
  <c r="BU188" i="21"/>
  <c r="BV188" i="21"/>
  <c r="BW188" i="21"/>
  <c r="BX188" i="21"/>
  <c r="BY188" i="21"/>
  <c r="BZ188" i="21"/>
  <c r="CA188" i="21"/>
  <c r="CB188" i="21"/>
  <c r="CC188" i="21"/>
  <c r="CD188" i="21"/>
  <c r="CE188" i="21"/>
  <c r="CF188" i="21"/>
  <c r="CG188" i="21"/>
  <c r="BB189" i="21"/>
  <c r="BC189" i="21"/>
  <c r="BD189" i="21"/>
  <c r="BE189" i="21"/>
  <c r="BF189" i="21"/>
  <c r="BG189" i="21"/>
  <c r="BH189" i="21"/>
  <c r="BI189" i="21"/>
  <c r="BJ189" i="21"/>
  <c r="BK189" i="21"/>
  <c r="BL189" i="21"/>
  <c r="BM189" i="21"/>
  <c r="BN189" i="21"/>
  <c r="BO189" i="21"/>
  <c r="BP189" i="21"/>
  <c r="BQ189" i="21"/>
  <c r="BR189" i="21"/>
  <c r="BS189" i="21"/>
  <c r="BT189" i="21"/>
  <c r="BU189" i="21"/>
  <c r="BV189" i="21"/>
  <c r="BW189" i="21"/>
  <c r="BX189" i="21"/>
  <c r="BY189" i="21"/>
  <c r="BZ189" i="21"/>
  <c r="CA189" i="21"/>
  <c r="CB189" i="21"/>
  <c r="CC189" i="21"/>
  <c r="CD189" i="21"/>
  <c r="CE189" i="21"/>
  <c r="CF189" i="21"/>
  <c r="CG189" i="21"/>
  <c r="BB190" i="21"/>
  <c r="BC190" i="21"/>
  <c r="BD190" i="21"/>
  <c r="BE190" i="21"/>
  <c r="BF190" i="21"/>
  <c r="BG190" i="21"/>
  <c r="BH190" i="21"/>
  <c r="BI190" i="21"/>
  <c r="BJ190" i="21"/>
  <c r="BK190" i="21"/>
  <c r="BL190" i="21"/>
  <c r="BM190" i="21"/>
  <c r="BN190" i="21"/>
  <c r="BO190" i="21"/>
  <c r="BP190" i="21"/>
  <c r="BQ190" i="21"/>
  <c r="BR190" i="21"/>
  <c r="BS190" i="21"/>
  <c r="BT190" i="21"/>
  <c r="BU190" i="21"/>
  <c r="BV190" i="21"/>
  <c r="BW190" i="21"/>
  <c r="BX190" i="21"/>
  <c r="BY190" i="21"/>
  <c r="BZ190" i="21"/>
  <c r="CA190" i="21"/>
  <c r="CB190" i="21"/>
  <c r="CC190" i="21"/>
  <c r="CD190" i="21"/>
  <c r="CE190" i="21"/>
  <c r="CF190" i="21"/>
  <c r="CG190" i="21"/>
  <c r="BB191" i="21"/>
  <c r="BC191" i="21"/>
  <c r="BD191" i="21"/>
  <c r="BE191" i="21"/>
  <c r="BF191" i="21"/>
  <c r="BG191" i="21"/>
  <c r="BH191" i="21"/>
  <c r="BI191" i="21"/>
  <c r="BJ191" i="21"/>
  <c r="BK191" i="21"/>
  <c r="BL191" i="21"/>
  <c r="BM191" i="21"/>
  <c r="BN191" i="21"/>
  <c r="BO191" i="21"/>
  <c r="BP191" i="21"/>
  <c r="BQ191" i="21"/>
  <c r="BR191" i="21"/>
  <c r="BS191" i="21"/>
  <c r="BT191" i="21"/>
  <c r="BU191" i="21"/>
  <c r="BV191" i="21"/>
  <c r="BW191" i="21"/>
  <c r="BX191" i="21"/>
  <c r="BY191" i="21"/>
  <c r="BZ191" i="21"/>
  <c r="CA191" i="21"/>
  <c r="CB191" i="21"/>
  <c r="CC191" i="21"/>
  <c r="CD191" i="21"/>
  <c r="CE191" i="21"/>
  <c r="CF191" i="21"/>
  <c r="CG191" i="21"/>
  <c r="BB192" i="21"/>
  <c r="BC192" i="21"/>
  <c r="BD192" i="21"/>
  <c r="BE192" i="21"/>
  <c r="BF192" i="21"/>
  <c r="BG192" i="21"/>
  <c r="BH192" i="21"/>
  <c r="BI192" i="21"/>
  <c r="BJ192" i="21"/>
  <c r="BK192" i="21"/>
  <c r="BL192" i="21"/>
  <c r="BM192" i="21"/>
  <c r="BN192" i="21"/>
  <c r="BO192" i="21"/>
  <c r="BP192" i="21"/>
  <c r="BQ192" i="21"/>
  <c r="BR192" i="21"/>
  <c r="BS192" i="21"/>
  <c r="BT192" i="21"/>
  <c r="BU192" i="21"/>
  <c r="BV192" i="21"/>
  <c r="BW192" i="21"/>
  <c r="BX192" i="21"/>
  <c r="BY192" i="21"/>
  <c r="BZ192" i="21"/>
  <c r="CA192" i="21"/>
  <c r="CB192" i="21"/>
  <c r="CC192" i="21"/>
  <c r="CD192" i="21"/>
  <c r="CE192" i="21"/>
  <c r="CF192" i="21"/>
  <c r="CG192" i="21"/>
  <c r="BB193" i="21"/>
  <c r="BC193" i="21"/>
  <c r="BD193" i="21"/>
  <c r="BE193" i="21"/>
  <c r="BF193" i="21"/>
  <c r="BG193" i="21"/>
  <c r="BH193" i="21"/>
  <c r="BI193" i="21"/>
  <c r="BJ193" i="21"/>
  <c r="BK193" i="21"/>
  <c r="BL193" i="21"/>
  <c r="BM193" i="21"/>
  <c r="BN193" i="21"/>
  <c r="BO193" i="21"/>
  <c r="BP193" i="21"/>
  <c r="BQ193" i="21"/>
  <c r="BR193" i="21"/>
  <c r="BS193" i="21"/>
  <c r="BT193" i="21"/>
  <c r="BU193" i="21"/>
  <c r="BV193" i="21"/>
  <c r="BW193" i="21"/>
  <c r="BX193" i="21"/>
  <c r="BY193" i="21"/>
  <c r="BZ193" i="21"/>
  <c r="CA193" i="21"/>
  <c r="CB193" i="21"/>
  <c r="CC193" i="21"/>
  <c r="CD193" i="21"/>
  <c r="CE193" i="21"/>
  <c r="CF193" i="21"/>
  <c r="CG193" i="21"/>
  <c r="BB194" i="21"/>
  <c r="BC194" i="21"/>
  <c r="BD194" i="21"/>
  <c r="BE194" i="21"/>
  <c r="BF194" i="21"/>
  <c r="BG194" i="21"/>
  <c r="BH194" i="21"/>
  <c r="BI194" i="21"/>
  <c r="BJ194" i="21"/>
  <c r="BK194" i="21"/>
  <c r="BL194" i="21"/>
  <c r="BM194" i="21"/>
  <c r="BN194" i="21"/>
  <c r="BO194" i="21"/>
  <c r="BP194" i="21"/>
  <c r="BQ194" i="21"/>
  <c r="BR194" i="21"/>
  <c r="BS194" i="21"/>
  <c r="BT194" i="21"/>
  <c r="BU194" i="21"/>
  <c r="BV194" i="21"/>
  <c r="BW194" i="21"/>
  <c r="BX194" i="21"/>
  <c r="BY194" i="21"/>
  <c r="BZ194" i="21"/>
  <c r="CA194" i="21"/>
  <c r="CB194" i="21"/>
  <c r="CC194" i="21"/>
  <c r="CD194" i="21"/>
  <c r="CE194" i="21"/>
  <c r="CF194" i="21"/>
  <c r="CG194" i="21"/>
  <c r="BB195" i="21"/>
  <c r="BC195" i="21"/>
  <c r="BD195" i="21"/>
  <c r="BE195" i="21"/>
  <c r="BF195" i="21"/>
  <c r="BG195" i="21"/>
  <c r="BH195" i="21"/>
  <c r="BI195" i="21"/>
  <c r="BJ195" i="21"/>
  <c r="BK195" i="21"/>
  <c r="BL195" i="21"/>
  <c r="BM195" i="21"/>
  <c r="BN195" i="21"/>
  <c r="BO195" i="21"/>
  <c r="BP195" i="21"/>
  <c r="BQ195" i="21"/>
  <c r="BR195" i="21"/>
  <c r="BS195" i="21"/>
  <c r="BT195" i="21"/>
  <c r="BU195" i="21"/>
  <c r="BV195" i="21"/>
  <c r="BW195" i="21"/>
  <c r="BX195" i="21"/>
  <c r="BY195" i="21"/>
  <c r="BZ195" i="21"/>
  <c r="CA195" i="21"/>
  <c r="CB195" i="21"/>
  <c r="CC195" i="21"/>
  <c r="CD195" i="21"/>
  <c r="CE195" i="21"/>
  <c r="CF195" i="21"/>
  <c r="CG195" i="21"/>
  <c r="BB196" i="21"/>
  <c r="BC196" i="21"/>
  <c r="BD196" i="21"/>
  <c r="BE196" i="21"/>
  <c r="BF196" i="21"/>
  <c r="BG196" i="21"/>
  <c r="BH196" i="21"/>
  <c r="BI196" i="21"/>
  <c r="BJ196" i="21"/>
  <c r="BK196" i="21"/>
  <c r="BL196" i="21"/>
  <c r="BM196" i="21"/>
  <c r="BN196" i="21"/>
  <c r="BO196" i="21"/>
  <c r="BP196" i="21"/>
  <c r="BQ196" i="21"/>
  <c r="BR196" i="21"/>
  <c r="BS196" i="21"/>
  <c r="BT196" i="21"/>
  <c r="BU196" i="21"/>
  <c r="BV196" i="21"/>
  <c r="BW196" i="21"/>
  <c r="BX196" i="21"/>
  <c r="BY196" i="21"/>
  <c r="BZ196" i="21"/>
  <c r="CA196" i="21"/>
  <c r="CB196" i="21"/>
  <c r="CC196" i="21"/>
  <c r="CD196" i="21"/>
  <c r="CE196" i="21"/>
  <c r="CF196" i="21"/>
  <c r="CG196" i="21"/>
  <c r="BB197" i="21"/>
  <c r="BC197" i="21"/>
  <c r="BD197" i="21"/>
  <c r="BE197" i="21"/>
  <c r="BF197" i="21"/>
  <c r="BG197" i="21"/>
  <c r="BH197" i="21"/>
  <c r="BI197" i="21"/>
  <c r="BJ197" i="21"/>
  <c r="BK197" i="21"/>
  <c r="BL197" i="21"/>
  <c r="BM197" i="21"/>
  <c r="BN197" i="21"/>
  <c r="BO197" i="21"/>
  <c r="BP197" i="21"/>
  <c r="BQ197" i="21"/>
  <c r="BR197" i="21"/>
  <c r="BS197" i="21"/>
  <c r="BT197" i="21"/>
  <c r="BU197" i="21"/>
  <c r="BV197" i="21"/>
  <c r="BW197" i="21"/>
  <c r="BX197" i="21"/>
  <c r="BY197" i="21"/>
  <c r="BZ197" i="21"/>
  <c r="CA197" i="21"/>
  <c r="CB197" i="21"/>
  <c r="CC197" i="21"/>
  <c r="CD197" i="21"/>
  <c r="CE197" i="21"/>
  <c r="CF197" i="21"/>
  <c r="CG197" i="21"/>
  <c r="BB198" i="21"/>
  <c r="BC198" i="21"/>
  <c r="BD198" i="21"/>
  <c r="BE198" i="21"/>
  <c r="BF198" i="21"/>
  <c r="BG198" i="21"/>
  <c r="BH198" i="21"/>
  <c r="BI198" i="21"/>
  <c r="BJ198" i="21"/>
  <c r="BK198" i="21"/>
  <c r="BL198" i="21"/>
  <c r="BM198" i="21"/>
  <c r="BN198" i="21"/>
  <c r="BO198" i="21"/>
  <c r="BP198" i="21"/>
  <c r="BQ198" i="21"/>
  <c r="BR198" i="21"/>
  <c r="BS198" i="21"/>
  <c r="BT198" i="21"/>
  <c r="BU198" i="21"/>
  <c r="BV198" i="21"/>
  <c r="BW198" i="21"/>
  <c r="BX198" i="21"/>
  <c r="BY198" i="21"/>
  <c r="BZ198" i="21"/>
  <c r="CA198" i="21"/>
  <c r="CB198" i="21"/>
  <c r="CC198" i="21"/>
  <c r="CD198" i="21"/>
  <c r="CE198" i="21"/>
  <c r="CF198" i="21"/>
  <c r="CG198" i="21"/>
  <c r="BB199" i="21"/>
  <c r="BC199" i="21"/>
  <c r="BD199" i="21"/>
  <c r="BE199" i="21"/>
  <c r="BF199" i="21"/>
  <c r="BG199" i="21"/>
  <c r="BH199" i="21"/>
  <c r="BI199" i="21"/>
  <c r="BJ199" i="21"/>
  <c r="BK199" i="21"/>
  <c r="BL199" i="21"/>
  <c r="BM199" i="21"/>
  <c r="BN199" i="21"/>
  <c r="BO199" i="21"/>
  <c r="BP199" i="21"/>
  <c r="BQ199" i="21"/>
  <c r="BR199" i="21"/>
  <c r="BS199" i="21"/>
  <c r="BT199" i="21"/>
  <c r="BU199" i="21"/>
  <c r="BV199" i="21"/>
  <c r="BW199" i="21"/>
  <c r="BX199" i="21"/>
  <c r="BY199" i="21"/>
  <c r="BZ199" i="21"/>
  <c r="CA199" i="21"/>
  <c r="CB199" i="21"/>
  <c r="CC199" i="21"/>
  <c r="CD199" i="21"/>
  <c r="CE199" i="21"/>
  <c r="CF199" i="21"/>
  <c r="CG199" i="21"/>
  <c r="BB200" i="21"/>
  <c r="BC200" i="21"/>
  <c r="BD200" i="21"/>
  <c r="BE200" i="21"/>
  <c r="BF200" i="21"/>
  <c r="BG200" i="21"/>
  <c r="BH200" i="21"/>
  <c r="BI200" i="21"/>
  <c r="BJ200" i="21"/>
  <c r="BK200" i="21"/>
  <c r="BL200" i="21"/>
  <c r="BM200" i="21"/>
  <c r="BN200" i="21"/>
  <c r="BO200" i="21"/>
  <c r="BP200" i="21"/>
  <c r="BQ200" i="21"/>
  <c r="BR200" i="21"/>
  <c r="BS200" i="21"/>
  <c r="BT200" i="21"/>
  <c r="BU200" i="21"/>
  <c r="BV200" i="21"/>
  <c r="BW200" i="21"/>
  <c r="BX200" i="21"/>
  <c r="BY200" i="21"/>
  <c r="BZ200" i="21"/>
  <c r="CA200" i="21"/>
  <c r="CB200" i="21"/>
  <c r="CC200" i="21"/>
  <c r="CD200" i="21"/>
  <c r="CE200" i="21"/>
  <c r="CF200" i="21"/>
  <c r="CG200" i="21"/>
  <c r="BB201" i="21"/>
  <c r="BC201" i="21"/>
  <c r="BD201" i="21"/>
  <c r="BE201" i="21"/>
  <c r="BF201" i="21"/>
  <c r="BG201" i="21"/>
  <c r="BH201" i="21"/>
  <c r="BI201" i="21"/>
  <c r="BJ201" i="21"/>
  <c r="BK201" i="21"/>
  <c r="BL201" i="21"/>
  <c r="BM201" i="21"/>
  <c r="BN201" i="21"/>
  <c r="BO201" i="21"/>
  <c r="BP201" i="21"/>
  <c r="BQ201" i="21"/>
  <c r="BR201" i="21"/>
  <c r="BS201" i="21"/>
  <c r="BT201" i="21"/>
  <c r="BU201" i="21"/>
  <c r="BV201" i="21"/>
  <c r="BW201" i="21"/>
  <c r="BX201" i="21"/>
  <c r="BY201" i="21"/>
  <c r="BZ201" i="21"/>
  <c r="CA201" i="21"/>
  <c r="CB201" i="21"/>
  <c r="CC201" i="21"/>
  <c r="CD201" i="21"/>
  <c r="CE201" i="21"/>
  <c r="CF201" i="21"/>
  <c r="CG201" i="21"/>
  <c r="BB202" i="21"/>
  <c r="BC202" i="21"/>
  <c r="BD202" i="21"/>
  <c r="BE202" i="21"/>
  <c r="BF202" i="21"/>
  <c r="BG202" i="21"/>
  <c r="BH202" i="21"/>
  <c r="BI202" i="21"/>
  <c r="BJ202" i="21"/>
  <c r="BK202" i="21"/>
  <c r="BL202" i="21"/>
  <c r="BM202" i="21"/>
  <c r="BN202" i="21"/>
  <c r="BO202" i="21"/>
  <c r="BP202" i="21"/>
  <c r="BQ202" i="21"/>
  <c r="BR202" i="21"/>
  <c r="BS202" i="21"/>
  <c r="BT202" i="21"/>
  <c r="BU202" i="21"/>
  <c r="BV202" i="21"/>
  <c r="BW202" i="21"/>
  <c r="BX202" i="21"/>
  <c r="BY202" i="21"/>
  <c r="BZ202" i="21"/>
  <c r="CA202" i="21"/>
  <c r="CB202" i="21"/>
  <c r="CC202" i="21"/>
  <c r="CD202" i="21"/>
  <c r="CE202" i="21"/>
  <c r="CF202" i="21"/>
  <c r="CG202" i="21"/>
  <c r="BB203" i="21"/>
  <c r="BC203" i="21"/>
  <c r="BD203" i="21"/>
  <c r="BE203" i="21"/>
  <c r="BF203" i="21"/>
  <c r="BG203" i="21"/>
  <c r="BH203" i="21"/>
  <c r="BI203" i="21"/>
  <c r="BJ203" i="21"/>
  <c r="BK203" i="21"/>
  <c r="BL203" i="21"/>
  <c r="BM203" i="21"/>
  <c r="BN203" i="21"/>
  <c r="BO203" i="21"/>
  <c r="BP203" i="21"/>
  <c r="BQ203" i="21"/>
  <c r="BR203" i="21"/>
  <c r="BS203" i="21"/>
  <c r="BT203" i="21"/>
  <c r="BU203" i="21"/>
  <c r="BV203" i="21"/>
  <c r="BW203" i="21"/>
  <c r="BX203" i="21"/>
  <c r="BY203" i="21"/>
  <c r="BZ203" i="21"/>
  <c r="CA203" i="21"/>
  <c r="CB203" i="21"/>
  <c r="CC203" i="21"/>
  <c r="CD203" i="21"/>
  <c r="CE203" i="21"/>
  <c r="CF203" i="21"/>
  <c r="CG203" i="21"/>
  <c r="BB204" i="21"/>
  <c r="BC204" i="21"/>
  <c r="BD204" i="21"/>
  <c r="BE204" i="21"/>
  <c r="BF204" i="21"/>
  <c r="BG204" i="21"/>
  <c r="BH204" i="21"/>
  <c r="BI204" i="21"/>
  <c r="BJ204" i="21"/>
  <c r="BK204" i="21"/>
  <c r="BL204" i="21"/>
  <c r="BM204" i="21"/>
  <c r="BN204" i="21"/>
  <c r="BO204" i="21"/>
  <c r="BP204" i="21"/>
  <c r="BQ204" i="21"/>
  <c r="BR204" i="21"/>
  <c r="BS204" i="21"/>
  <c r="BT204" i="21"/>
  <c r="BU204" i="21"/>
  <c r="BV204" i="21"/>
  <c r="BW204" i="21"/>
  <c r="BX204" i="21"/>
  <c r="BY204" i="21"/>
  <c r="BZ204" i="21"/>
  <c r="CA204" i="21"/>
  <c r="CB204" i="21"/>
  <c r="CC204" i="21"/>
  <c r="CD204" i="21"/>
  <c r="CE204" i="21"/>
  <c r="CF204" i="21"/>
  <c r="CG204" i="21"/>
  <c r="BB205" i="21"/>
  <c r="BC205" i="21"/>
  <c r="BD205" i="21"/>
  <c r="BE205" i="21"/>
  <c r="BF205" i="21"/>
  <c r="BG205" i="21"/>
  <c r="BH205" i="21"/>
  <c r="BI205" i="21"/>
  <c r="BJ205" i="21"/>
  <c r="BK205" i="21"/>
  <c r="BL205" i="21"/>
  <c r="BM205" i="21"/>
  <c r="BN205" i="21"/>
  <c r="BO205" i="21"/>
  <c r="BP205" i="21"/>
  <c r="BQ205" i="21"/>
  <c r="BR205" i="21"/>
  <c r="BS205" i="21"/>
  <c r="BT205" i="21"/>
  <c r="BU205" i="21"/>
  <c r="BV205" i="21"/>
  <c r="BW205" i="21"/>
  <c r="BX205" i="21"/>
  <c r="BY205" i="21"/>
  <c r="BZ205" i="21"/>
  <c r="CA205" i="21"/>
  <c r="CB205" i="21"/>
  <c r="CC205" i="21"/>
  <c r="CD205" i="21"/>
  <c r="CE205" i="21"/>
  <c r="CF205" i="21"/>
  <c r="CG205" i="21"/>
  <c r="BB206" i="21"/>
  <c r="BC206" i="21"/>
  <c r="BD206" i="21"/>
  <c r="BE206" i="21"/>
  <c r="BF206" i="21"/>
  <c r="BG206" i="21"/>
  <c r="BH206" i="21"/>
  <c r="BI206" i="21"/>
  <c r="BJ206" i="21"/>
  <c r="BK206" i="21"/>
  <c r="BL206" i="21"/>
  <c r="BM206" i="21"/>
  <c r="BN206" i="21"/>
  <c r="BO206" i="21"/>
  <c r="BP206" i="21"/>
  <c r="BQ206" i="21"/>
  <c r="BR206" i="21"/>
  <c r="BS206" i="21"/>
  <c r="BT206" i="21"/>
  <c r="BU206" i="21"/>
  <c r="BV206" i="21"/>
  <c r="BW206" i="21"/>
  <c r="BX206" i="21"/>
  <c r="BY206" i="21"/>
  <c r="BZ206" i="21"/>
  <c r="CA206" i="21"/>
  <c r="CB206" i="21"/>
  <c r="CC206" i="21"/>
  <c r="CD206" i="21"/>
  <c r="CE206" i="21"/>
  <c r="CF206" i="21"/>
  <c r="CG206" i="21"/>
  <c r="BB207" i="21"/>
  <c r="BC207" i="21"/>
  <c r="BD207" i="21"/>
  <c r="BE207" i="21"/>
  <c r="BF207" i="21"/>
  <c r="BG207" i="21"/>
  <c r="BH207" i="21"/>
  <c r="BI207" i="21"/>
  <c r="BJ207" i="21"/>
  <c r="BK207" i="21"/>
  <c r="BL207" i="21"/>
  <c r="BM207" i="21"/>
  <c r="BN207" i="21"/>
  <c r="BO207" i="21"/>
  <c r="BP207" i="21"/>
  <c r="BQ207" i="21"/>
  <c r="BR207" i="21"/>
  <c r="BS207" i="21"/>
  <c r="BT207" i="21"/>
  <c r="BU207" i="21"/>
  <c r="BV207" i="21"/>
  <c r="BW207" i="21"/>
  <c r="BX207" i="21"/>
  <c r="BY207" i="21"/>
  <c r="BZ207" i="21"/>
  <c r="CA207" i="21"/>
  <c r="CB207" i="21"/>
  <c r="CC207" i="21"/>
  <c r="CD207" i="21"/>
  <c r="CE207" i="21"/>
  <c r="CF207" i="21"/>
  <c r="CG207" i="21"/>
  <c r="BB208" i="21"/>
  <c r="BC208" i="21"/>
  <c r="BD208" i="21"/>
  <c r="BE208" i="21"/>
  <c r="BF208" i="21"/>
  <c r="BG208" i="21"/>
  <c r="BH208" i="21"/>
  <c r="BI208" i="21"/>
  <c r="BJ208" i="21"/>
  <c r="BK208" i="21"/>
  <c r="BL208" i="21"/>
  <c r="BM208" i="21"/>
  <c r="BN208" i="21"/>
  <c r="BO208" i="21"/>
  <c r="BP208" i="21"/>
  <c r="BQ208" i="21"/>
  <c r="BR208" i="21"/>
  <c r="BS208" i="21"/>
  <c r="BT208" i="21"/>
  <c r="BU208" i="21"/>
  <c r="BV208" i="21"/>
  <c r="BW208" i="21"/>
  <c r="BX208" i="21"/>
  <c r="BY208" i="21"/>
  <c r="BZ208" i="21"/>
  <c r="CA208" i="21"/>
  <c r="CB208" i="21"/>
  <c r="CC208" i="21"/>
  <c r="CD208" i="21"/>
  <c r="CE208" i="21"/>
  <c r="CF208" i="21"/>
  <c r="CG208" i="21"/>
  <c r="BB209" i="21"/>
  <c r="BC209" i="21"/>
  <c r="BD209" i="21"/>
  <c r="BE209" i="21"/>
  <c r="BF209" i="21"/>
  <c r="BG209" i="21"/>
  <c r="BH209" i="21"/>
  <c r="BI209" i="21"/>
  <c r="BJ209" i="21"/>
  <c r="BK209" i="21"/>
  <c r="BL209" i="21"/>
  <c r="BM209" i="21"/>
  <c r="BN209" i="21"/>
  <c r="BO209" i="21"/>
  <c r="BP209" i="21"/>
  <c r="BQ209" i="21"/>
  <c r="BR209" i="21"/>
  <c r="BS209" i="21"/>
  <c r="BT209" i="21"/>
  <c r="BU209" i="21"/>
  <c r="BV209" i="21"/>
  <c r="BW209" i="21"/>
  <c r="BX209" i="21"/>
  <c r="BY209" i="21"/>
  <c r="BZ209" i="21"/>
  <c r="CA209" i="21"/>
  <c r="CB209" i="21"/>
  <c r="CC209" i="21"/>
  <c r="CD209" i="21"/>
  <c r="CE209" i="21"/>
  <c r="CF209" i="21"/>
  <c r="CG209" i="21"/>
  <c r="BB210" i="21"/>
  <c r="BC210" i="21"/>
  <c r="BD210" i="21"/>
  <c r="BE210" i="21"/>
  <c r="BF210" i="21"/>
  <c r="BG210" i="21"/>
  <c r="BH210" i="21"/>
  <c r="BI210" i="21"/>
  <c r="BJ210" i="21"/>
  <c r="BK210" i="21"/>
  <c r="BL210" i="21"/>
  <c r="BM210" i="21"/>
  <c r="BN210" i="21"/>
  <c r="BO210" i="21"/>
  <c r="BP210" i="21"/>
  <c r="BQ210" i="21"/>
  <c r="BR210" i="21"/>
  <c r="BS210" i="21"/>
  <c r="BT210" i="21"/>
  <c r="BU210" i="21"/>
  <c r="BV210" i="21"/>
  <c r="BW210" i="21"/>
  <c r="BX210" i="21"/>
  <c r="BY210" i="21"/>
  <c r="BZ210" i="21"/>
  <c r="CA210" i="21"/>
  <c r="CB210" i="21"/>
  <c r="CC210" i="21"/>
  <c r="CD210" i="21"/>
  <c r="CE210" i="21"/>
  <c r="CF210" i="21"/>
  <c r="CG210" i="21"/>
  <c r="BB211" i="21"/>
  <c r="BC211" i="21"/>
  <c r="BD211" i="21"/>
  <c r="BE211" i="21"/>
  <c r="BF211" i="21"/>
  <c r="BG211" i="21"/>
  <c r="BH211" i="21"/>
  <c r="BI211" i="21"/>
  <c r="BJ211" i="21"/>
  <c r="BK211" i="21"/>
  <c r="BL211" i="21"/>
  <c r="BM211" i="21"/>
  <c r="BN211" i="21"/>
  <c r="BO211" i="21"/>
  <c r="BP211" i="21"/>
  <c r="BQ211" i="21"/>
  <c r="BR211" i="21"/>
  <c r="BS211" i="21"/>
  <c r="BT211" i="21"/>
  <c r="BU211" i="21"/>
  <c r="BV211" i="21"/>
  <c r="BW211" i="21"/>
  <c r="BX211" i="21"/>
  <c r="BY211" i="21"/>
  <c r="BZ211" i="21"/>
  <c r="CA211" i="21"/>
  <c r="CB211" i="21"/>
  <c r="CC211" i="21"/>
  <c r="CD211" i="21"/>
  <c r="CE211" i="21"/>
  <c r="CF211" i="21"/>
  <c r="CG211" i="21"/>
  <c r="BB212" i="21"/>
  <c r="BC212" i="21"/>
  <c r="BD212" i="21"/>
  <c r="BE212" i="21"/>
  <c r="BF212" i="21"/>
  <c r="BG212" i="21"/>
  <c r="BH212" i="21"/>
  <c r="BI212" i="21"/>
  <c r="BJ212" i="21"/>
  <c r="BK212" i="21"/>
  <c r="BL212" i="21"/>
  <c r="BM212" i="21"/>
  <c r="BN212" i="21"/>
  <c r="BO212" i="21"/>
  <c r="BP212" i="21"/>
  <c r="BQ212" i="21"/>
  <c r="BR212" i="21"/>
  <c r="BS212" i="21"/>
  <c r="BT212" i="21"/>
  <c r="BU212" i="21"/>
  <c r="BV212" i="21"/>
  <c r="BW212" i="21"/>
  <c r="BX212" i="21"/>
  <c r="BY212" i="21"/>
  <c r="BZ212" i="21"/>
  <c r="CA212" i="21"/>
  <c r="CB212" i="21"/>
  <c r="CC212" i="21"/>
  <c r="CD212" i="21"/>
  <c r="CE212" i="21"/>
  <c r="CF212" i="21"/>
  <c r="CG212" i="21"/>
  <c r="BB213" i="21"/>
  <c r="BC213" i="21"/>
  <c r="BD213" i="21"/>
  <c r="BE213" i="21"/>
  <c r="BF213" i="21"/>
  <c r="BG213" i="21"/>
  <c r="BH213" i="21"/>
  <c r="BI213" i="21"/>
  <c r="BJ213" i="21"/>
  <c r="BK213" i="21"/>
  <c r="BL213" i="21"/>
  <c r="BM213" i="21"/>
  <c r="BN213" i="21"/>
  <c r="BO213" i="21"/>
  <c r="BP213" i="21"/>
  <c r="BQ213" i="21"/>
  <c r="BR213" i="21"/>
  <c r="BS213" i="21"/>
  <c r="BT213" i="21"/>
  <c r="BU213" i="21"/>
  <c r="BV213" i="21"/>
  <c r="BW213" i="21"/>
  <c r="BX213" i="21"/>
  <c r="BY213" i="21"/>
  <c r="BZ213" i="21"/>
  <c r="CA213" i="21"/>
  <c r="CB213" i="21"/>
  <c r="CC213" i="21"/>
  <c r="CD213" i="21"/>
  <c r="CE213" i="21"/>
  <c r="CF213" i="21"/>
  <c r="CG213" i="21"/>
  <c r="BB214" i="21"/>
  <c r="BC214" i="21"/>
  <c r="BD214" i="21"/>
  <c r="BE214" i="21"/>
  <c r="BF214" i="21"/>
  <c r="BG214" i="21"/>
  <c r="BH214" i="21"/>
  <c r="BI214" i="21"/>
  <c r="BJ214" i="21"/>
  <c r="BK214" i="21"/>
  <c r="BL214" i="21"/>
  <c r="BM214" i="21"/>
  <c r="BN214" i="21"/>
  <c r="BO214" i="21"/>
  <c r="BP214" i="21"/>
  <c r="BQ214" i="21"/>
  <c r="BR214" i="21"/>
  <c r="BS214" i="21"/>
  <c r="BT214" i="21"/>
  <c r="BU214" i="21"/>
  <c r="BV214" i="21"/>
  <c r="BW214" i="21"/>
  <c r="BX214" i="21"/>
  <c r="BY214" i="21"/>
  <c r="BZ214" i="21"/>
  <c r="CA214" i="21"/>
  <c r="CB214" i="21"/>
  <c r="CC214" i="21"/>
  <c r="CD214" i="21"/>
  <c r="CE214" i="21"/>
  <c r="CF214" i="21"/>
  <c r="CG214" i="21"/>
  <c r="BB215" i="21"/>
  <c r="BC215" i="21"/>
  <c r="BD215" i="21"/>
  <c r="BE215" i="21"/>
  <c r="BF215" i="21"/>
  <c r="BG215" i="21"/>
  <c r="BH215" i="21"/>
  <c r="BI215" i="21"/>
  <c r="BJ215" i="21"/>
  <c r="BK215" i="21"/>
  <c r="BL215" i="21"/>
  <c r="BM215" i="21"/>
  <c r="BN215" i="21"/>
  <c r="BO215" i="21"/>
  <c r="BP215" i="21"/>
  <c r="BQ215" i="21"/>
  <c r="BR215" i="21"/>
  <c r="BS215" i="21"/>
  <c r="BT215" i="21"/>
  <c r="BU215" i="21"/>
  <c r="BV215" i="21"/>
  <c r="BW215" i="21"/>
  <c r="BX215" i="21"/>
  <c r="BY215" i="21"/>
  <c r="BZ215" i="21"/>
  <c r="CA215" i="21"/>
  <c r="CB215" i="21"/>
  <c r="CC215" i="21"/>
  <c r="CD215" i="21"/>
  <c r="CE215" i="21"/>
  <c r="CF215" i="21"/>
  <c r="CG215" i="21"/>
  <c r="BB216" i="21"/>
  <c r="BC216" i="21"/>
  <c r="BD216" i="21"/>
  <c r="BE216" i="21"/>
  <c r="BF216" i="21"/>
  <c r="BG216" i="21"/>
  <c r="BH216" i="21"/>
  <c r="BI216" i="21"/>
  <c r="BJ216" i="21"/>
  <c r="BK216" i="21"/>
  <c r="BL216" i="21"/>
  <c r="BM216" i="21"/>
  <c r="BN216" i="21"/>
  <c r="BO216" i="21"/>
  <c r="BP216" i="21"/>
  <c r="BQ216" i="21"/>
  <c r="BR216" i="21"/>
  <c r="BS216" i="21"/>
  <c r="BT216" i="21"/>
  <c r="BU216" i="21"/>
  <c r="BV216" i="21"/>
  <c r="BW216" i="21"/>
  <c r="BX216" i="21"/>
  <c r="BY216" i="21"/>
  <c r="BZ216" i="21"/>
  <c r="CA216" i="21"/>
  <c r="CB216" i="21"/>
  <c r="CC216" i="21"/>
  <c r="CD216" i="21"/>
  <c r="CE216" i="21"/>
  <c r="CF216" i="21"/>
  <c r="CG216" i="21"/>
  <c r="BB217" i="21"/>
  <c r="BC217" i="21"/>
  <c r="BD217" i="21"/>
  <c r="BE217" i="21"/>
  <c r="BF217" i="21"/>
  <c r="BG217" i="21"/>
  <c r="BH217" i="21"/>
  <c r="BI217" i="21"/>
  <c r="BJ217" i="21"/>
  <c r="BK217" i="21"/>
  <c r="BL217" i="21"/>
  <c r="BM217" i="21"/>
  <c r="BN217" i="21"/>
  <c r="BO217" i="21"/>
  <c r="BP217" i="21"/>
  <c r="BQ217" i="21"/>
  <c r="BR217" i="21"/>
  <c r="BS217" i="21"/>
  <c r="BT217" i="21"/>
  <c r="BU217" i="21"/>
  <c r="BV217" i="21"/>
  <c r="BW217" i="21"/>
  <c r="BX217" i="21"/>
  <c r="BY217" i="21"/>
  <c r="BZ217" i="21"/>
  <c r="CA217" i="21"/>
  <c r="CB217" i="21"/>
  <c r="CC217" i="21"/>
  <c r="CD217" i="21"/>
  <c r="CE217" i="21"/>
  <c r="CF217" i="21"/>
  <c r="CG217" i="21"/>
  <c r="BB218" i="21"/>
  <c r="BC218" i="21"/>
  <c r="BD218" i="21"/>
  <c r="BE218" i="21"/>
  <c r="BF218" i="21"/>
  <c r="BG218" i="21"/>
  <c r="BH218" i="21"/>
  <c r="BI218" i="21"/>
  <c r="BJ218" i="21"/>
  <c r="BK218" i="21"/>
  <c r="BL218" i="21"/>
  <c r="BM218" i="21"/>
  <c r="BN218" i="21"/>
  <c r="BO218" i="21"/>
  <c r="BP218" i="21"/>
  <c r="BQ218" i="21"/>
  <c r="BR218" i="21"/>
  <c r="BS218" i="21"/>
  <c r="BT218" i="21"/>
  <c r="BU218" i="21"/>
  <c r="BV218" i="21"/>
  <c r="BW218" i="21"/>
  <c r="BX218" i="21"/>
  <c r="BY218" i="21"/>
  <c r="BZ218" i="21"/>
  <c r="CA218" i="21"/>
  <c r="CB218" i="21"/>
  <c r="CC218" i="21"/>
  <c r="CD218" i="21"/>
  <c r="CE218" i="21"/>
  <c r="CF218" i="21"/>
  <c r="CG218" i="21"/>
  <c r="BB219" i="21"/>
  <c r="BC219" i="21"/>
  <c r="BD219" i="21"/>
  <c r="BE219" i="21"/>
  <c r="BF219" i="21"/>
  <c r="BG219" i="21"/>
  <c r="BH219" i="21"/>
  <c r="BI219" i="21"/>
  <c r="BJ219" i="21"/>
  <c r="BK219" i="21"/>
  <c r="BL219" i="21"/>
  <c r="BM219" i="21"/>
  <c r="BN219" i="21"/>
  <c r="BO219" i="21"/>
  <c r="BP219" i="21"/>
  <c r="BQ219" i="21"/>
  <c r="BR219" i="21"/>
  <c r="BS219" i="21"/>
  <c r="BT219" i="21"/>
  <c r="BU219" i="21"/>
  <c r="BV219" i="21"/>
  <c r="BW219" i="21"/>
  <c r="BX219" i="21"/>
  <c r="BY219" i="21"/>
  <c r="BZ219" i="21"/>
  <c r="CA219" i="21"/>
  <c r="CB219" i="21"/>
  <c r="CC219" i="21"/>
  <c r="CD219" i="21"/>
  <c r="CE219" i="21"/>
  <c r="CF219" i="21"/>
  <c r="CG219" i="21"/>
  <c r="BB220" i="21"/>
  <c r="BC220" i="21"/>
  <c r="BD220" i="21"/>
  <c r="BE220" i="21"/>
  <c r="BF220" i="21"/>
  <c r="BG220" i="21"/>
  <c r="BH220" i="21"/>
  <c r="BI220" i="21"/>
  <c r="BJ220" i="21"/>
  <c r="BK220" i="21"/>
  <c r="BL220" i="21"/>
  <c r="BM220" i="21"/>
  <c r="BN220" i="21"/>
  <c r="BO220" i="21"/>
  <c r="BP220" i="21"/>
  <c r="BQ220" i="21"/>
  <c r="BR220" i="21"/>
  <c r="BS220" i="21"/>
  <c r="BT220" i="21"/>
  <c r="BU220" i="21"/>
  <c r="BV220" i="21"/>
  <c r="BW220" i="21"/>
  <c r="BX220" i="21"/>
  <c r="BY220" i="21"/>
  <c r="BZ220" i="21"/>
  <c r="CA220" i="21"/>
  <c r="CB220" i="21"/>
  <c r="CC220" i="21"/>
  <c r="CD220" i="21"/>
  <c r="CE220" i="21"/>
  <c r="CF220" i="21"/>
  <c r="CG220" i="21"/>
  <c r="BB221" i="21"/>
  <c r="BC221" i="21"/>
  <c r="BD221" i="21"/>
  <c r="BE221" i="21"/>
  <c r="BF221" i="21"/>
  <c r="BG221" i="21"/>
  <c r="BH221" i="21"/>
  <c r="BI221" i="21"/>
  <c r="BJ221" i="21"/>
  <c r="BK221" i="21"/>
  <c r="BL221" i="21"/>
  <c r="BM221" i="21"/>
  <c r="BN221" i="21"/>
  <c r="BO221" i="21"/>
  <c r="BP221" i="21"/>
  <c r="BQ221" i="21"/>
  <c r="BR221" i="21"/>
  <c r="BS221" i="21"/>
  <c r="BT221" i="21"/>
  <c r="BU221" i="21"/>
  <c r="BV221" i="21"/>
  <c r="BW221" i="21"/>
  <c r="BX221" i="21"/>
  <c r="BY221" i="21"/>
  <c r="BZ221" i="21"/>
  <c r="CA221" i="21"/>
  <c r="CB221" i="21"/>
  <c r="CC221" i="21"/>
  <c r="CD221" i="21"/>
  <c r="CE221" i="21"/>
  <c r="CF221" i="21"/>
  <c r="CG221" i="21"/>
  <c r="BB222" i="21"/>
  <c r="BC222" i="21"/>
  <c r="BD222" i="21"/>
  <c r="BE222" i="21"/>
  <c r="BF222" i="21"/>
  <c r="BG222" i="21"/>
  <c r="BH222" i="21"/>
  <c r="BI222" i="21"/>
  <c r="BJ222" i="21"/>
  <c r="BK222" i="21"/>
  <c r="BL222" i="21"/>
  <c r="BM222" i="21"/>
  <c r="BN222" i="21"/>
  <c r="BO222" i="21"/>
  <c r="BP222" i="21"/>
  <c r="BQ222" i="21"/>
  <c r="BR222" i="21"/>
  <c r="BS222" i="21"/>
  <c r="BT222" i="21"/>
  <c r="BU222" i="21"/>
  <c r="BV222" i="21"/>
  <c r="BW222" i="21"/>
  <c r="BX222" i="21"/>
  <c r="BY222" i="21"/>
  <c r="BZ222" i="21"/>
  <c r="CA222" i="21"/>
  <c r="CB222" i="21"/>
  <c r="CC222" i="21"/>
  <c r="CD222" i="21"/>
  <c r="CE222" i="21"/>
  <c r="CF222" i="21"/>
  <c r="CG222" i="21"/>
  <c r="BB223" i="21"/>
  <c r="BC223" i="21"/>
  <c r="BD223" i="21"/>
  <c r="BE223" i="21"/>
  <c r="BF223" i="21"/>
  <c r="BG223" i="21"/>
  <c r="BH223" i="21"/>
  <c r="BI223" i="21"/>
  <c r="BJ223" i="21"/>
  <c r="BK223" i="21"/>
  <c r="BL223" i="21"/>
  <c r="BM223" i="21"/>
  <c r="BN223" i="21"/>
  <c r="BO223" i="21"/>
  <c r="BP223" i="21"/>
  <c r="BQ223" i="21"/>
  <c r="BR223" i="21"/>
  <c r="BS223" i="21"/>
  <c r="BT223" i="21"/>
  <c r="BU223" i="21"/>
  <c r="BV223" i="21"/>
  <c r="BW223" i="21"/>
  <c r="BX223" i="21"/>
  <c r="BY223" i="21"/>
  <c r="BZ223" i="21"/>
  <c r="CA223" i="21"/>
  <c r="CB223" i="21"/>
  <c r="CC223" i="21"/>
  <c r="CD223" i="21"/>
  <c r="CE223" i="21"/>
  <c r="CF223" i="21"/>
  <c r="CG223" i="21"/>
  <c r="BB224" i="21"/>
  <c r="BC224" i="21"/>
  <c r="BD224" i="21"/>
  <c r="BE224" i="21"/>
  <c r="BF224" i="21"/>
  <c r="BG224" i="21"/>
  <c r="BH224" i="21"/>
  <c r="BI224" i="21"/>
  <c r="BJ224" i="21"/>
  <c r="BK224" i="21"/>
  <c r="BL224" i="21"/>
  <c r="BM224" i="21"/>
  <c r="BN224" i="21"/>
  <c r="BO224" i="21"/>
  <c r="BP224" i="21"/>
  <c r="BQ224" i="21"/>
  <c r="BR224" i="21"/>
  <c r="BS224" i="21"/>
  <c r="BT224" i="21"/>
  <c r="BU224" i="21"/>
  <c r="BV224" i="21"/>
  <c r="BW224" i="21"/>
  <c r="BX224" i="21"/>
  <c r="BY224" i="21"/>
  <c r="BZ224" i="21"/>
  <c r="CA224" i="21"/>
  <c r="CB224" i="21"/>
  <c r="CC224" i="21"/>
  <c r="CD224" i="21"/>
  <c r="CE224" i="21"/>
  <c r="CF224" i="21"/>
  <c r="CG224" i="21"/>
  <c r="BB225" i="21"/>
  <c r="BC225" i="21"/>
  <c r="BD225" i="21"/>
  <c r="BE225" i="21"/>
  <c r="BF225" i="21"/>
  <c r="BG225" i="21"/>
  <c r="BH225" i="21"/>
  <c r="BI225" i="21"/>
  <c r="BJ225" i="21"/>
  <c r="BK225" i="21"/>
  <c r="BL225" i="21"/>
  <c r="BM225" i="21"/>
  <c r="BN225" i="21"/>
  <c r="BO225" i="21"/>
  <c r="BP225" i="21"/>
  <c r="BQ225" i="21"/>
  <c r="BR225" i="21"/>
  <c r="BS225" i="21"/>
  <c r="BT225" i="21"/>
  <c r="BU225" i="21"/>
  <c r="BV225" i="21"/>
  <c r="BW225" i="21"/>
  <c r="BX225" i="21"/>
  <c r="BY225" i="21"/>
  <c r="BZ225" i="21"/>
  <c r="CA225" i="21"/>
  <c r="CB225" i="21"/>
  <c r="CC225" i="21"/>
  <c r="CD225" i="21"/>
  <c r="CE225" i="21"/>
  <c r="CF225" i="21"/>
  <c r="CG225" i="21"/>
  <c r="BB226" i="21"/>
  <c r="BC226" i="21"/>
  <c r="BD226" i="21"/>
  <c r="BE226" i="21"/>
  <c r="BF226" i="21"/>
  <c r="BG226" i="21"/>
  <c r="BH226" i="21"/>
  <c r="BI226" i="21"/>
  <c r="BJ226" i="21"/>
  <c r="BK226" i="21"/>
  <c r="BL226" i="21"/>
  <c r="BM226" i="21"/>
  <c r="BN226" i="21"/>
  <c r="BO226" i="21"/>
  <c r="BP226" i="21"/>
  <c r="BQ226" i="21"/>
  <c r="BR226" i="21"/>
  <c r="BS226" i="21"/>
  <c r="BT226" i="21"/>
  <c r="BU226" i="21"/>
  <c r="BV226" i="21"/>
  <c r="BW226" i="21"/>
  <c r="BX226" i="21"/>
  <c r="BY226" i="21"/>
  <c r="BZ226" i="21"/>
  <c r="CA226" i="21"/>
  <c r="CB226" i="21"/>
  <c r="CC226" i="21"/>
  <c r="CD226" i="21"/>
  <c r="CE226" i="21"/>
  <c r="CF226" i="21"/>
  <c r="CG226" i="21"/>
  <c r="BB227" i="21"/>
  <c r="BC227" i="21"/>
  <c r="BD227" i="21"/>
  <c r="BE227" i="21"/>
  <c r="BF227" i="21"/>
  <c r="BG227" i="21"/>
  <c r="BH227" i="21"/>
  <c r="BI227" i="21"/>
  <c r="BJ227" i="21"/>
  <c r="BK227" i="21"/>
  <c r="BL227" i="21"/>
  <c r="BM227" i="21"/>
  <c r="BN227" i="21"/>
  <c r="BO227" i="21"/>
  <c r="BP227" i="21"/>
  <c r="BQ227" i="21"/>
  <c r="BR227" i="21"/>
  <c r="BS227" i="21"/>
  <c r="BT227" i="21"/>
  <c r="BU227" i="21"/>
  <c r="BV227" i="21"/>
  <c r="BW227" i="21"/>
  <c r="BX227" i="21"/>
  <c r="BY227" i="21"/>
  <c r="BZ227" i="21"/>
  <c r="CA227" i="21"/>
  <c r="CB227" i="21"/>
  <c r="CC227" i="21"/>
  <c r="CD227" i="21"/>
  <c r="CE227" i="21"/>
  <c r="CF227" i="21"/>
  <c r="CG227" i="21"/>
  <c r="BB228" i="21"/>
  <c r="BC228" i="21"/>
  <c r="BD228" i="21"/>
  <c r="BE228" i="21"/>
  <c r="BF228" i="21"/>
  <c r="BG228" i="21"/>
  <c r="BH228" i="21"/>
  <c r="BI228" i="21"/>
  <c r="BJ228" i="21"/>
  <c r="BK228" i="21"/>
  <c r="BL228" i="21"/>
  <c r="BM228" i="21"/>
  <c r="BN228" i="21"/>
  <c r="BO228" i="21"/>
  <c r="BP228" i="21"/>
  <c r="BQ228" i="21"/>
  <c r="BR228" i="21"/>
  <c r="BS228" i="21"/>
  <c r="BT228" i="21"/>
  <c r="BU228" i="21"/>
  <c r="BV228" i="21"/>
  <c r="BW228" i="21"/>
  <c r="BX228" i="21"/>
  <c r="BY228" i="21"/>
  <c r="BZ228" i="21"/>
  <c r="CA228" i="21"/>
  <c r="CB228" i="21"/>
  <c r="CC228" i="21"/>
  <c r="CD228" i="21"/>
  <c r="CE228" i="21"/>
  <c r="CF228" i="21"/>
  <c r="CG228" i="21"/>
  <c r="BB229" i="21"/>
  <c r="BC229" i="21"/>
  <c r="BD229" i="21"/>
  <c r="BE229" i="21"/>
  <c r="BF229" i="21"/>
  <c r="BG229" i="21"/>
  <c r="BH229" i="21"/>
  <c r="BI229" i="21"/>
  <c r="BJ229" i="21"/>
  <c r="BK229" i="21"/>
  <c r="BL229" i="21"/>
  <c r="BM229" i="21"/>
  <c r="BN229" i="21"/>
  <c r="BO229" i="21"/>
  <c r="BP229" i="21"/>
  <c r="BQ229" i="21"/>
  <c r="BR229" i="21"/>
  <c r="BS229" i="21"/>
  <c r="BT229" i="21"/>
  <c r="BU229" i="21"/>
  <c r="BV229" i="21"/>
  <c r="BW229" i="21"/>
  <c r="BX229" i="21"/>
  <c r="BY229" i="21"/>
  <c r="BZ229" i="21"/>
  <c r="CA229" i="21"/>
  <c r="CB229" i="21"/>
  <c r="CC229" i="21"/>
  <c r="CD229" i="21"/>
  <c r="CE229" i="21"/>
  <c r="CF229" i="21"/>
  <c r="CG229" i="21"/>
  <c r="BB230" i="21"/>
  <c r="BC230" i="21"/>
  <c r="BD230" i="21"/>
  <c r="BE230" i="21"/>
  <c r="BF230" i="21"/>
  <c r="BG230" i="21"/>
  <c r="BH230" i="21"/>
  <c r="BI230" i="21"/>
  <c r="BJ230" i="21"/>
  <c r="BK230" i="21"/>
  <c r="BL230" i="21"/>
  <c r="BM230" i="21"/>
  <c r="BN230" i="21"/>
  <c r="BO230" i="21"/>
  <c r="BP230" i="21"/>
  <c r="BQ230" i="21"/>
  <c r="BR230" i="21"/>
  <c r="BS230" i="21"/>
  <c r="BT230" i="21"/>
  <c r="BU230" i="21"/>
  <c r="BV230" i="21"/>
  <c r="BW230" i="21"/>
  <c r="BX230" i="21"/>
  <c r="BY230" i="21"/>
  <c r="BZ230" i="21"/>
  <c r="CA230" i="21"/>
  <c r="CB230" i="21"/>
  <c r="CC230" i="21"/>
  <c r="CD230" i="21"/>
  <c r="CE230" i="21"/>
  <c r="CF230" i="21"/>
  <c r="CG230" i="21"/>
  <c r="BB231" i="21"/>
  <c r="BC231" i="21"/>
  <c r="BD231" i="21"/>
  <c r="BE231" i="21"/>
  <c r="BF231" i="21"/>
  <c r="BG231" i="21"/>
  <c r="BH231" i="21"/>
  <c r="BI231" i="21"/>
  <c r="BJ231" i="21"/>
  <c r="BK231" i="21"/>
  <c r="BL231" i="21"/>
  <c r="BM231" i="21"/>
  <c r="BN231" i="21"/>
  <c r="BO231" i="21"/>
  <c r="BP231" i="21"/>
  <c r="BQ231" i="21"/>
  <c r="BR231" i="21"/>
  <c r="BS231" i="21"/>
  <c r="BT231" i="21"/>
  <c r="BU231" i="21"/>
  <c r="BV231" i="21"/>
  <c r="BW231" i="21"/>
  <c r="BX231" i="21"/>
  <c r="BY231" i="21"/>
  <c r="BZ231" i="21"/>
  <c r="CA231" i="21"/>
  <c r="CB231" i="21"/>
  <c r="CC231" i="21"/>
  <c r="CD231" i="21"/>
  <c r="CE231" i="21"/>
  <c r="CF231" i="21"/>
  <c r="CG231" i="21"/>
  <c r="BB232" i="21"/>
  <c r="BC232" i="21"/>
  <c r="BD232" i="21"/>
  <c r="BE232" i="21"/>
  <c r="BF232" i="21"/>
  <c r="BG232" i="21"/>
  <c r="BH232" i="21"/>
  <c r="BI232" i="21"/>
  <c r="BJ232" i="21"/>
  <c r="BK232" i="21"/>
  <c r="BL232" i="21"/>
  <c r="BM232" i="21"/>
  <c r="BN232" i="21"/>
  <c r="BO232" i="21"/>
  <c r="BP232" i="21"/>
  <c r="BQ232" i="21"/>
  <c r="BR232" i="21"/>
  <c r="BS232" i="21"/>
  <c r="BT232" i="21"/>
  <c r="BU232" i="21"/>
  <c r="BV232" i="21"/>
  <c r="BW232" i="21"/>
  <c r="BX232" i="21"/>
  <c r="BY232" i="21"/>
  <c r="BZ232" i="21"/>
  <c r="CA232" i="21"/>
  <c r="CB232" i="21"/>
  <c r="CC232" i="21"/>
  <c r="CD232" i="21"/>
  <c r="CE232" i="21"/>
  <c r="CF232" i="21"/>
  <c r="CG232" i="21"/>
  <c r="BB233" i="21"/>
  <c r="BC233" i="21"/>
  <c r="BD233" i="21"/>
  <c r="BE233" i="21"/>
  <c r="BF233" i="21"/>
  <c r="BG233" i="21"/>
  <c r="BH233" i="21"/>
  <c r="BI233" i="21"/>
  <c r="BJ233" i="21"/>
  <c r="BK233" i="21"/>
  <c r="BL233" i="21"/>
  <c r="BM233" i="21"/>
  <c r="BN233" i="21"/>
  <c r="BO233" i="21"/>
  <c r="BP233" i="21"/>
  <c r="BQ233" i="21"/>
  <c r="BR233" i="21"/>
  <c r="BS233" i="21"/>
  <c r="BT233" i="21"/>
  <c r="BU233" i="21"/>
  <c r="BV233" i="21"/>
  <c r="BW233" i="21"/>
  <c r="BX233" i="21"/>
  <c r="BY233" i="21"/>
  <c r="BZ233" i="21"/>
  <c r="CA233" i="21"/>
  <c r="CB233" i="21"/>
  <c r="CC233" i="21"/>
  <c r="CD233" i="21"/>
  <c r="CE233" i="21"/>
  <c r="CF233" i="21"/>
  <c r="CG233" i="21"/>
  <c r="BB234" i="21"/>
  <c r="BC234" i="21"/>
  <c r="BD234" i="21"/>
  <c r="BE234" i="21"/>
  <c r="BF234" i="21"/>
  <c r="BG234" i="21"/>
  <c r="BH234" i="21"/>
  <c r="BI234" i="21"/>
  <c r="BJ234" i="21"/>
  <c r="BK234" i="21"/>
  <c r="BL234" i="21"/>
  <c r="BM234" i="21"/>
  <c r="BN234" i="21"/>
  <c r="BO234" i="21"/>
  <c r="BP234" i="21"/>
  <c r="BQ234" i="21"/>
  <c r="BR234" i="21"/>
  <c r="BS234" i="21"/>
  <c r="BT234" i="21"/>
  <c r="BU234" i="21"/>
  <c r="BV234" i="21"/>
  <c r="BW234" i="21"/>
  <c r="BX234" i="21"/>
  <c r="BY234" i="21"/>
  <c r="BZ234" i="21"/>
  <c r="CA234" i="21"/>
  <c r="CB234" i="21"/>
  <c r="CC234" i="21"/>
  <c r="CD234" i="21"/>
  <c r="CE234" i="21"/>
  <c r="CF234" i="21"/>
  <c r="CG234" i="21"/>
  <c r="BB235" i="21"/>
  <c r="BC235" i="21"/>
  <c r="BD235" i="21"/>
  <c r="BE235" i="21"/>
  <c r="BF235" i="21"/>
  <c r="BG235" i="21"/>
  <c r="BH235" i="21"/>
  <c r="BI235" i="21"/>
  <c r="BJ235" i="21"/>
  <c r="BK235" i="21"/>
  <c r="BL235" i="21"/>
  <c r="BM235" i="21"/>
  <c r="BN235" i="21"/>
  <c r="BO235" i="21"/>
  <c r="BP235" i="21"/>
  <c r="BQ235" i="21"/>
  <c r="BR235" i="21"/>
  <c r="BS235" i="21"/>
  <c r="BT235" i="21"/>
  <c r="BU235" i="21"/>
  <c r="BV235" i="21"/>
  <c r="BW235" i="21"/>
  <c r="BX235" i="21"/>
  <c r="BY235" i="21"/>
  <c r="BZ235" i="21"/>
  <c r="CA235" i="21"/>
  <c r="CB235" i="21"/>
  <c r="CC235" i="21"/>
  <c r="CD235" i="21"/>
  <c r="CE235" i="21"/>
  <c r="CF235" i="21"/>
  <c r="CG235" i="21"/>
  <c r="BB236" i="21"/>
  <c r="BC236" i="21"/>
  <c r="BD236" i="21"/>
  <c r="BE236" i="21"/>
  <c r="BF236" i="21"/>
  <c r="BG236" i="21"/>
  <c r="BH236" i="21"/>
  <c r="BI236" i="21"/>
  <c r="BJ236" i="21"/>
  <c r="BK236" i="21"/>
  <c r="BL236" i="21"/>
  <c r="BM236" i="21"/>
  <c r="BN236" i="21"/>
  <c r="BO236" i="21"/>
  <c r="BP236" i="21"/>
  <c r="BQ236" i="21"/>
  <c r="BR236" i="21"/>
  <c r="BS236" i="21"/>
  <c r="BT236" i="21"/>
  <c r="BU236" i="21"/>
  <c r="BV236" i="21"/>
  <c r="BW236" i="21"/>
  <c r="BX236" i="21"/>
  <c r="BY236" i="21"/>
  <c r="BZ236" i="21"/>
  <c r="CA236" i="21"/>
  <c r="CB236" i="21"/>
  <c r="CC236" i="21"/>
  <c r="CD236" i="21"/>
  <c r="CE236" i="21"/>
  <c r="CF236" i="21"/>
  <c r="CG236" i="21"/>
  <c r="BB237" i="21"/>
  <c r="BC237" i="21"/>
  <c r="BD237" i="21"/>
  <c r="BE237" i="21"/>
  <c r="BF237" i="21"/>
  <c r="BG237" i="21"/>
  <c r="BH237" i="21"/>
  <c r="BI237" i="21"/>
  <c r="BJ237" i="21"/>
  <c r="BK237" i="21"/>
  <c r="BL237" i="21"/>
  <c r="BM237" i="21"/>
  <c r="BN237" i="21"/>
  <c r="BO237" i="21"/>
  <c r="BP237" i="21"/>
  <c r="BQ237" i="21"/>
  <c r="BR237" i="21"/>
  <c r="BS237" i="21"/>
  <c r="BT237" i="21"/>
  <c r="BU237" i="21"/>
  <c r="BV237" i="21"/>
  <c r="BW237" i="21"/>
  <c r="BX237" i="21"/>
  <c r="BY237" i="21"/>
  <c r="BZ237" i="21"/>
  <c r="CA237" i="21"/>
  <c r="CB237" i="21"/>
  <c r="CC237" i="21"/>
  <c r="CD237" i="21"/>
  <c r="CE237" i="21"/>
  <c r="CF237" i="21"/>
  <c r="CG237" i="21"/>
  <c r="BB238" i="21"/>
  <c r="BC238" i="21"/>
  <c r="BD238" i="21"/>
  <c r="BE238" i="21"/>
  <c r="BF238" i="21"/>
  <c r="BG238" i="21"/>
  <c r="BH238" i="21"/>
  <c r="BI238" i="21"/>
  <c r="BJ238" i="21"/>
  <c r="BK238" i="21"/>
  <c r="BL238" i="21"/>
  <c r="BM238" i="21"/>
  <c r="BN238" i="21"/>
  <c r="BO238" i="21"/>
  <c r="BP238" i="21"/>
  <c r="BQ238" i="21"/>
  <c r="BR238" i="21"/>
  <c r="BS238" i="21"/>
  <c r="BT238" i="21"/>
  <c r="BU238" i="21"/>
  <c r="BV238" i="21"/>
  <c r="BW238" i="21"/>
  <c r="BX238" i="21"/>
  <c r="BY238" i="21"/>
  <c r="BZ238" i="21"/>
  <c r="CA238" i="21"/>
  <c r="CB238" i="21"/>
  <c r="CC238" i="21"/>
  <c r="CD238" i="21"/>
  <c r="CE238" i="21"/>
  <c r="CF238" i="21"/>
  <c r="CG238" i="21"/>
  <c r="BB239" i="21"/>
  <c r="BC239" i="21"/>
  <c r="BD239" i="21"/>
  <c r="BE239" i="21"/>
  <c r="BF239" i="21"/>
  <c r="BG239" i="21"/>
  <c r="BH239" i="21"/>
  <c r="BI239" i="21"/>
  <c r="BJ239" i="21"/>
  <c r="BK239" i="21"/>
  <c r="BL239" i="21"/>
  <c r="BM239" i="21"/>
  <c r="BN239" i="21"/>
  <c r="BO239" i="21"/>
  <c r="BP239" i="21"/>
  <c r="BQ239" i="21"/>
  <c r="BR239" i="21"/>
  <c r="BS239" i="21"/>
  <c r="BT239" i="21"/>
  <c r="BU239" i="21"/>
  <c r="BV239" i="21"/>
  <c r="BW239" i="21"/>
  <c r="BX239" i="21"/>
  <c r="BY239" i="21"/>
  <c r="BZ239" i="21"/>
  <c r="CA239" i="21"/>
  <c r="CB239" i="21"/>
  <c r="CC239" i="21"/>
  <c r="CD239" i="21"/>
  <c r="CE239" i="21"/>
  <c r="CF239" i="21"/>
  <c r="CG239" i="21"/>
  <c r="BB240" i="21"/>
  <c r="BC240" i="21"/>
  <c r="BD240" i="21"/>
  <c r="BE240" i="21"/>
  <c r="BF240" i="21"/>
  <c r="BG240" i="21"/>
  <c r="BH240" i="21"/>
  <c r="BI240" i="21"/>
  <c r="BJ240" i="21"/>
  <c r="BK240" i="21"/>
  <c r="BL240" i="21"/>
  <c r="BM240" i="21"/>
  <c r="BN240" i="21"/>
  <c r="BO240" i="21"/>
  <c r="BP240" i="21"/>
  <c r="BQ240" i="21"/>
  <c r="BR240" i="21"/>
  <c r="BS240" i="21"/>
  <c r="BT240" i="21"/>
  <c r="BU240" i="21"/>
  <c r="BV240" i="21"/>
  <c r="BW240" i="21"/>
  <c r="BX240" i="21"/>
  <c r="BY240" i="21"/>
  <c r="BZ240" i="21"/>
  <c r="CA240" i="21"/>
  <c r="CB240" i="21"/>
  <c r="CC240" i="21"/>
  <c r="CD240" i="21"/>
  <c r="CE240" i="21"/>
  <c r="CF240" i="21"/>
  <c r="CG240" i="21"/>
  <c r="BB241" i="21"/>
  <c r="BC241" i="21"/>
  <c r="BD241" i="21"/>
  <c r="BE241" i="21"/>
  <c r="BF241" i="21"/>
  <c r="BG241" i="21"/>
  <c r="BH241" i="21"/>
  <c r="BI241" i="21"/>
  <c r="BJ241" i="21"/>
  <c r="BK241" i="21"/>
  <c r="BL241" i="21"/>
  <c r="BM241" i="21"/>
  <c r="BN241" i="21"/>
  <c r="BO241" i="21"/>
  <c r="BP241" i="21"/>
  <c r="BQ241" i="21"/>
  <c r="BR241" i="21"/>
  <c r="BS241" i="21"/>
  <c r="BT241" i="21"/>
  <c r="BU241" i="21"/>
  <c r="BV241" i="21"/>
  <c r="BW241" i="21"/>
  <c r="BX241" i="21"/>
  <c r="BY241" i="21"/>
  <c r="BZ241" i="21"/>
  <c r="CA241" i="21"/>
  <c r="CB241" i="21"/>
  <c r="CC241" i="21"/>
  <c r="CD241" i="21"/>
  <c r="CE241" i="21"/>
  <c r="CF241" i="21"/>
  <c r="CG241" i="21"/>
  <c r="BB242" i="21"/>
  <c r="BC242" i="21"/>
  <c r="BD242" i="21"/>
  <c r="BE242" i="21"/>
  <c r="BF242" i="21"/>
  <c r="BG242" i="21"/>
  <c r="BH242" i="21"/>
  <c r="BI242" i="21"/>
  <c r="BJ242" i="21"/>
  <c r="BK242" i="21"/>
  <c r="BL242" i="21"/>
  <c r="BM242" i="21"/>
  <c r="BN242" i="21"/>
  <c r="BO242" i="21"/>
  <c r="BP242" i="21"/>
  <c r="BQ242" i="21"/>
  <c r="BR242" i="21"/>
  <c r="BS242" i="21"/>
  <c r="BT242" i="21"/>
  <c r="BU242" i="21"/>
  <c r="BV242" i="21"/>
  <c r="BW242" i="21"/>
  <c r="BX242" i="21"/>
  <c r="BY242" i="21"/>
  <c r="BZ242" i="21"/>
  <c r="CA242" i="21"/>
  <c r="CB242" i="21"/>
  <c r="CC242" i="21"/>
  <c r="CD242" i="21"/>
  <c r="CE242" i="21"/>
  <c r="CF242" i="21"/>
  <c r="CG242" i="21"/>
  <c r="BB243" i="21"/>
  <c r="BC243" i="21"/>
  <c r="BD243" i="21"/>
  <c r="BE243" i="21"/>
  <c r="BF243" i="21"/>
  <c r="BG243" i="21"/>
  <c r="BH243" i="21"/>
  <c r="BI243" i="21"/>
  <c r="BJ243" i="21"/>
  <c r="BK243" i="21"/>
  <c r="BL243" i="21"/>
  <c r="BM243" i="21"/>
  <c r="BN243" i="21"/>
  <c r="BO243" i="21"/>
  <c r="BP243" i="21"/>
  <c r="BQ243" i="21"/>
  <c r="BR243" i="21"/>
  <c r="BS243" i="21"/>
  <c r="BT243" i="21"/>
  <c r="BU243" i="21"/>
  <c r="BV243" i="21"/>
  <c r="BW243" i="21"/>
  <c r="BX243" i="21"/>
  <c r="BY243" i="21"/>
  <c r="BZ243" i="21"/>
  <c r="CA243" i="21"/>
  <c r="CB243" i="21"/>
  <c r="CC243" i="21"/>
  <c r="CD243" i="21"/>
  <c r="CE243" i="21"/>
  <c r="CF243" i="21"/>
  <c r="CG243" i="21"/>
  <c r="BB244" i="21"/>
  <c r="BC244" i="21"/>
  <c r="BD244" i="21"/>
  <c r="BE244" i="21"/>
  <c r="BF244" i="21"/>
  <c r="BG244" i="21"/>
  <c r="BH244" i="21"/>
  <c r="BI244" i="21"/>
  <c r="BJ244" i="21"/>
  <c r="BK244" i="21"/>
  <c r="BL244" i="21"/>
  <c r="BM244" i="21"/>
  <c r="BN244" i="21"/>
  <c r="BO244" i="21"/>
  <c r="BP244" i="21"/>
  <c r="BQ244" i="21"/>
  <c r="BR244" i="21"/>
  <c r="BS244" i="21"/>
  <c r="BT244" i="21"/>
  <c r="BU244" i="21"/>
  <c r="BV244" i="21"/>
  <c r="BW244" i="21"/>
  <c r="BX244" i="21"/>
  <c r="BY244" i="21"/>
  <c r="BZ244" i="21"/>
  <c r="CA244" i="21"/>
  <c r="CB244" i="21"/>
  <c r="CC244" i="21"/>
  <c r="CD244" i="21"/>
  <c r="CE244" i="21"/>
  <c r="CF244" i="21"/>
  <c r="CG244" i="21"/>
  <c r="BB245" i="21"/>
  <c r="BC245" i="21"/>
  <c r="BD245" i="21"/>
  <c r="BE245" i="21"/>
  <c r="BF245" i="21"/>
  <c r="BG245" i="21"/>
  <c r="BH245" i="21"/>
  <c r="BI245" i="21"/>
  <c r="BJ245" i="21"/>
  <c r="BK245" i="21"/>
  <c r="BL245" i="21"/>
  <c r="BM245" i="21"/>
  <c r="BN245" i="21"/>
  <c r="BO245" i="21"/>
  <c r="BP245" i="21"/>
  <c r="BQ245" i="21"/>
  <c r="BR245" i="21"/>
  <c r="BS245" i="21"/>
  <c r="BT245" i="21"/>
  <c r="BU245" i="21"/>
  <c r="BV245" i="21"/>
  <c r="BW245" i="21"/>
  <c r="BX245" i="21"/>
  <c r="BY245" i="21"/>
  <c r="BZ245" i="21"/>
  <c r="CA245" i="21"/>
  <c r="CB245" i="21"/>
  <c r="CC245" i="21"/>
  <c r="CD245" i="21"/>
  <c r="CE245" i="21"/>
  <c r="CF245" i="21"/>
  <c r="CG245" i="21"/>
  <c r="BB246" i="21"/>
  <c r="BC246" i="21"/>
  <c r="BD246" i="21"/>
  <c r="BE246" i="21"/>
  <c r="BF246" i="21"/>
  <c r="BG246" i="21"/>
  <c r="BH246" i="21"/>
  <c r="BI246" i="21"/>
  <c r="BJ246" i="21"/>
  <c r="BK246" i="21"/>
  <c r="BL246" i="21"/>
  <c r="BM246" i="21"/>
  <c r="BN246" i="21"/>
  <c r="BO246" i="21"/>
  <c r="BP246" i="21"/>
  <c r="BQ246" i="21"/>
  <c r="BR246" i="21"/>
  <c r="BS246" i="21"/>
  <c r="BT246" i="21"/>
  <c r="BU246" i="21"/>
  <c r="BV246" i="21"/>
  <c r="BW246" i="21"/>
  <c r="BX246" i="21"/>
  <c r="BY246" i="21"/>
  <c r="BZ246" i="21"/>
  <c r="CA246" i="21"/>
  <c r="CB246" i="21"/>
  <c r="CC246" i="21"/>
  <c r="CD246" i="21"/>
  <c r="CE246" i="21"/>
  <c r="CF246" i="21"/>
  <c r="CG246" i="21"/>
  <c r="BB247" i="21"/>
  <c r="BC247" i="21"/>
  <c r="BD247" i="21"/>
  <c r="BE247" i="21"/>
  <c r="BF247" i="21"/>
  <c r="BG247" i="21"/>
  <c r="BH247" i="21"/>
  <c r="BI247" i="21"/>
  <c r="BJ247" i="21"/>
  <c r="BK247" i="21"/>
  <c r="BL247" i="21"/>
  <c r="BM247" i="21"/>
  <c r="BN247" i="21"/>
  <c r="BO247" i="21"/>
  <c r="BP247" i="21"/>
  <c r="BQ247" i="21"/>
  <c r="BR247" i="21"/>
  <c r="BS247" i="21"/>
  <c r="BT247" i="21"/>
  <c r="BU247" i="21"/>
  <c r="BV247" i="21"/>
  <c r="BW247" i="21"/>
  <c r="BX247" i="21"/>
  <c r="BY247" i="21"/>
  <c r="BZ247" i="21"/>
  <c r="CA247" i="21"/>
  <c r="CB247" i="21"/>
  <c r="CC247" i="21"/>
  <c r="CD247" i="21"/>
  <c r="CE247" i="21"/>
  <c r="CF247" i="21"/>
  <c r="CG247" i="21"/>
  <c r="BB248" i="21"/>
  <c r="BC248" i="21"/>
  <c r="BD248" i="21"/>
  <c r="BE248" i="21"/>
  <c r="BF248" i="21"/>
  <c r="BG248" i="21"/>
  <c r="BH248" i="21"/>
  <c r="BI248" i="21"/>
  <c r="BJ248" i="21"/>
  <c r="BK248" i="21"/>
  <c r="BL248" i="21"/>
  <c r="BM248" i="21"/>
  <c r="BN248" i="21"/>
  <c r="BO248" i="21"/>
  <c r="BP248" i="21"/>
  <c r="BQ248" i="21"/>
  <c r="BR248" i="21"/>
  <c r="BS248" i="21"/>
  <c r="BT248" i="21"/>
  <c r="BU248" i="21"/>
  <c r="BV248" i="21"/>
  <c r="BW248" i="21"/>
  <c r="BX248" i="21"/>
  <c r="BY248" i="21"/>
  <c r="BZ248" i="21"/>
  <c r="CA248" i="21"/>
  <c r="CB248" i="21"/>
  <c r="CC248" i="21"/>
  <c r="CD248" i="21"/>
  <c r="CE248" i="21"/>
  <c r="CF248" i="21"/>
  <c r="CG248" i="21"/>
  <c r="BB249" i="21"/>
  <c r="BC249" i="21"/>
  <c r="BD249" i="21"/>
  <c r="BE249" i="21"/>
  <c r="BF249" i="21"/>
  <c r="BG249" i="21"/>
  <c r="BH249" i="21"/>
  <c r="BI249" i="21"/>
  <c r="BJ249" i="21"/>
  <c r="BK249" i="21"/>
  <c r="BL249" i="21"/>
  <c r="BM249" i="21"/>
  <c r="BN249" i="21"/>
  <c r="BO249" i="21"/>
  <c r="BP249" i="21"/>
  <c r="BQ249" i="21"/>
  <c r="BR249" i="21"/>
  <c r="BS249" i="21"/>
  <c r="BT249" i="21"/>
  <c r="BU249" i="21"/>
  <c r="BV249" i="21"/>
  <c r="BW249" i="21"/>
  <c r="BX249" i="21"/>
  <c r="BY249" i="21"/>
  <c r="BZ249" i="21"/>
  <c r="CA249" i="21"/>
  <c r="CB249" i="21"/>
  <c r="CC249" i="21"/>
  <c r="CD249" i="21"/>
  <c r="CE249" i="21"/>
  <c r="CF249" i="21"/>
  <c r="CG249" i="21"/>
  <c r="BB250" i="21"/>
  <c r="BC250" i="21"/>
  <c r="BD250" i="21"/>
  <c r="BE250" i="21"/>
  <c r="BF250" i="21"/>
  <c r="BG250" i="21"/>
  <c r="BH250" i="21"/>
  <c r="BI250" i="21"/>
  <c r="BJ250" i="21"/>
  <c r="BK250" i="21"/>
  <c r="BL250" i="21"/>
  <c r="BM250" i="21"/>
  <c r="BN250" i="21"/>
  <c r="BO250" i="21"/>
  <c r="BP250" i="21"/>
  <c r="BQ250" i="21"/>
  <c r="BR250" i="21"/>
  <c r="BS250" i="21"/>
  <c r="BT250" i="21"/>
  <c r="BU250" i="21"/>
  <c r="BV250" i="21"/>
  <c r="BW250" i="21"/>
  <c r="BX250" i="21"/>
  <c r="BY250" i="21"/>
  <c r="BZ250" i="21"/>
  <c r="CA250" i="21"/>
  <c r="CB250" i="21"/>
  <c r="CC250" i="21"/>
  <c r="CD250" i="21"/>
  <c r="CE250" i="21"/>
  <c r="CF250" i="21"/>
  <c r="CG250" i="21"/>
  <c r="BB251" i="21"/>
  <c r="BC251" i="21"/>
  <c r="BD251" i="21"/>
  <c r="BE251" i="21"/>
  <c r="BF251" i="21"/>
  <c r="BG251" i="21"/>
  <c r="BH251" i="21"/>
  <c r="BI251" i="21"/>
  <c r="BJ251" i="21"/>
  <c r="BK251" i="21"/>
  <c r="BL251" i="21"/>
  <c r="BM251" i="21"/>
  <c r="BN251" i="21"/>
  <c r="BO251" i="21"/>
  <c r="BP251" i="21"/>
  <c r="BQ251" i="21"/>
  <c r="BR251" i="21"/>
  <c r="BS251" i="21"/>
  <c r="BT251" i="21"/>
  <c r="BU251" i="21"/>
  <c r="BV251" i="21"/>
  <c r="BW251" i="21"/>
  <c r="BX251" i="21"/>
  <c r="BY251" i="21"/>
  <c r="BZ251" i="21"/>
  <c r="CA251" i="21"/>
  <c r="CB251" i="21"/>
  <c r="CC251" i="21"/>
  <c r="CD251" i="21"/>
  <c r="CE251" i="21"/>
  <c r="CF251" i="21"/>
  <c r="CG251" i="21"/>
  <c r="BB252" i="21"/>
  <c r="BC252" i="21"/>
  <c r="BD252" i="21"/>
  <c r="BE252" i="21"/>
  <c r="BF252" i="21"/>
  <c r="BG252" i="21"/>
  <c r="BH252" i="21"/>
  <c r="BI252" i="21"/>
  <c r="BJ252" i="21"/>
  <c r="BK252" i="21"/>
  <c r="BL252" i="21"/>
  <c r="BM252" i="21"/>
  <c r="BN252" i="21"/>
  <c r="BO252" i="21"/>
  <c r="BP252" i="21"/>
  <c r="BQ252" i="21"/>
  <c r="BR252" i="21"/>
  <c r="BS252" i="21"/>
  <c r="BT252" i="21"/>
  <c r="BU252" i="21"/>
  <c r="BV252" i="21"/>
  <c r="BW252" i="21"/>
  <c r="BX252" i="21"/>
  <c r="BY252" i="21"/>
  <c r="BZ252" i="21"/>
  <c r="CA252" i="21"/>
  <c r="CB252" i="21"/>
  <c r="CC252" i="21"/>
  <c r="CD252" i="21"/>
  <c r="CE252" i="21"/>
  <c r="CF252" i="21"/>
  <c r="CG252" i="21"/>
  <c r="BB253" i="21"/>
  <c r="BC253" i="21"/>
  <c r="BD253" i="21"/>
  <c r="BE253" i="21"/>
  <c r="BF253" i="21"/>
  <c r="BG253" i="21"/>
  <c r="BH253" i="21"/>
  <c r="BI253" i="21"/>
  <c r="BJ253" i="21"/>
  <c r="BK253" i="21"/>
  <c r="BL253" i="21"/>
  <c r="BM253" i="21"/>
  <c r="BN253" i="21"/>
  <c r="BO253" i="21"/>
  <c r="BP253" i="21"/>
  <c r="BQ253" i="21"/>
  <c r="BR253" i="21"/>
  <c r="BS253" i="21"/>
  <c r="BT253" i="21"/>
  <c r="BU253" i="21"/>
  <c r="BV253" i="21"/>
  <c r="BW253" i="21"/>
  <c r="BX253" i="21"/>
  <c r="BY253" i="21"/>
  <c r="BZ253" i="21"/>
  <c r="CA253" i="21"/>
  <c r="CB253" i="21"/>
  <c r="CC253" i="21"/>
  <c r="CD253" i="21"/>
  <c r="CE253" i="21"/>
  <c r="CF253" i="21"/>
  <c r="CG253" i="21"/>
  <c r="BB254" i="21"/>
  <c r="BC254" i="21"/>
  <c r="BD254" i="21"/>
  <c r="BE254" i="21"/>
  <c r="BF254" i="21"/>
  <c r="BG254" i="21"/>
  <c r="BH254" i="21"/>
  <c r="BI254" i="21"/>
  <c r="BJ254" i="21"/>
  <c r="BK254" i="21"/>
  <c r="BL254" i="21"/>
  <c r="BM254" i="21"/>
  <c r="BN254" i="21"/>
  <c r="BO254" i="21"/>
  <c r="BP254" i="21"/>
  <c r="BQ254" i="21"/>
  <c r="BR254" i="21"/>
  <c r="BS254" i="21"/>
  <c r="BT254" i="21"/>
  <c r="BU254" i="21"/>
  <c r="BV254" i="21"/>
  <c r="BW254" i="21"/>
  <c r="BX254" i="21"/>
  <c r="BY254" i="21"/>
  <c r="BZ254" i="21"/>
  <c r="CA254" i="21"/>
  <c r="CB254" i="21"/>
  <c r="CC254" i="21"/>
  <c r="CD254" i="21"/>
  <c r="CE254" i="21"/>
  <c r="CF254" i="21"/>
  <c r="CG254" i="21"/>
  <c r="BB255" i="21"/>
  <c r="BC255" i="21"/>
  <c r="BD255" i="21"/>
  <c r="BE255" i="21"/>
  <c r="BF255" i="21"/>
  <c r="BG255" i="21"/>
  <c r="BH255" i="21"/>
  <c r="BI255" i="21"/>
  <c r="BJ255" i="21"/>
  <c r="BK255" i="21"/>
  <c r="BL255" i="21"/>
  <c r="BM255" i="21"/>
  <c r="BN255" i="21"/>
  <c r="BO255" i="21"/>
  <c r="BP255" i="21"/>
  <c r="BQ255" i="21"/>
  <c r="BR255" i="21"/>
  <c r="BS255" i="21"/>
  <c r="BT255" i="21"/>
  <c r="BU255" i="21"/>
  <c r="BV255" i="21"/>
  <c r="BW255" i="21"/>
  <c r="BX255" i="21"/>
  <c r="BY255" i="21"/>
  <c r="BZ255" i="21"/>
  <c r="CA255" i="21"/>
  <c r="CB255" i="21"/>
  <c r="CC255" i="21"/>
  <c r="CD255" i="21"/>
  <c r="CE255" i="21"/>
  <c r="CF255" i="21"/>
  <c r="CG255" i="21"/>
  <c r="BB256" i="21"/>
  <c r="BC256" i="21"/>
  <c r="BD256" i="21"/>
  <c r="BE256" i="21"/>
  <c r="BF256" i="21"/>
  <c r="BG256" i="21"/>
  <c r="BH256" i="21"/>
  <c r="BI256" i="21"/>
  <c r="BJ256" i="21"/>
  <c r="BK256" i="21"/>
  <c r="BL256" i="21"/>
  <c r="BM256" i="21"/>
  <c r="BN256" i="21"/>
  <c r="BO256" i="21"/>
  <c r="BP256" i="21"/>
  <c r="BQ256" i="21"/>
  <c r="BR256" i="21"/>
  <c r="BS256" i="21"/>
  <c r="BT256" i="21"/>
  <c r="BU256" i="21"/>
  <c r="BV256" i="21"/>
  <c r="BW256" i="21"/>
  <c r="BX256" i="21"/>
  <c r="BY256" i="21"/>
  <c r="BZ256" i="21"/>
  <c r="CA256" i="21"/>
  <c r="CB256" i="21"/>
  <c r="CC256" i="21"/>
  <c r="CD256" i="21"/>
  <c r="CE256" i="21"/>
  <c r="CF256" i="21"/>
  <c r="CG256" i="21"/>
  <c r="BB257" i="21"/>
  <c r="BC257" i="21"/>
  <c r="BD257" i="21"/>
  <c r="BE257" i="21"/>
  <c r="BF257" i="21"/>
  <c r="BG257" i="21"/>
  <c r="BH257" i="21"/>
  <c r="BI257" i="21"/>
  <c r="BJ257" i="21"/>
  <c r="BK257" i="21"/>
  <c r="BL257" i="21"/>
  <c r="BM257" i="21"/>
  <c r="BN257" i="21"/>
  <c r="BO257" i="21"/>
  <c r="BP257" i="21"/>
  <c r="BQ257" i="21"/>
  <c r="BR257" i="21"/>
  <c r="BS257" i="21"/>
  <c r="BT257" i="21"/>
  <c r="BU257" i="21"/>
  <c r="BV257" i="21"/>
  <c r="BW257" i="21"/>
  <c r="BX257" i="21"/>
  <c r="BY257" i="21"/>
  <c r="BZ257" i="21"/>
  <c r="CA257" i="21"/>
  <c r="CB257" i="21"/>
  <c r="CC257" i="21"/>
  <c r="CD257" i="21"/>
  <c r="CE257" i="21"/>
  <c r="CF257" i="21"/>
  <c r="CG257" i="21"/>
  <c r="BB258" i="21"/>
  <c r="BC258" i="21"/>
  <c r="BD258" i="21"/>
  <c r="BE258" i="21"/>
  <c r="BF258" i="21"/>
  <c r="BG258" i="21"/>
  <c r="BH258" i="21"/>
  <c r="BI258" i="21"/>
  <c r="BJ258" i="21"/>
  <c r="BK258" i="21"/>
  <c r="BL258" i="21"/>
  <c r="BM258" i="21"/>
  <c r="BN258" i="21"/>
  <c r="BO258" i="21"/>
  <c r="BP258" i="21"/>
  <c r="BQ258" i="21"/>
  <c r="BR258" i="21"/>
  <c r="BS258" i="21"/>
  <c r="BT258" i="21"/>
  <c r="BU258" i="21"/>
  <c r="BV258" i="21"/>
  <c r="BW258" i="21"/>
  <c r="BX258" i="21"/>
  <c r="BY258" i="21"/>
  <c r="BZ258" i="21"/>
  <c r="CA258" i="21"/>
  <c r="CB258" i="21"/>
  <c r="CC258" i="21"/>
  <c r="CD258" i="21"/>
  <c r="CE258" i="21"/>
  <c r="CF258" i="21"/>
  <c r="CG258" i="21"/>
  <c r="BB259" i="21"/>
  <c r="BC259" i="21"/>
  <c r="BD259" i="21"/>
  <c r="BE259" i="21"/>
  <c r="BF259" i="21"/>
  <c r="BG259" i="21"/>
  <c r="BH259" i="21"/>
  <c r="BI259" i="21"/>
  <c r="BJ259" i="21"/>
  <c r="BK259" i="21"/>
  <c r="BL259" i="21"/>
  <c r="BM259" i="21"/>
  <c r="BN259" i="21"/>
  <c r="BO259" i="21"/>
  <c r="BP259" i="21"/>
  <c r="BQ259" i="21"/>
  <c r="BR259" i="21"/>
  <c r="BS259" i="21"/>
  <c r="BT259" i="21"/>
  <c r="BU259" i="21"/>
  <c r="BV259" i="21"/>
  <c r="BW259" i="21"/>
  <c r="BX259" i="21"/>
  <c r="BY259" i="21"/>
  <c r="BZ259" i="21"/>
  <c r="CA259" i="21"/>
  <c r="CB259" i="21"/>
  <c r="CC259" i="21"/>
  <c r="CD259" i="21"/>
  <c r="CE259" i="21"/>
  <c r="CF259" i="21"/>
  <c r="CG259" i="21"/>
  <c r="BB260" i="21"/>
  <c r="BC260" i="21"/>
  <c r="BD260" i="21"/>
  <c r="BE260" i="21"/>
  <c r="BF260" i="21"/>
  <c r="BG260" i="21"/>
  <c r="BH260" i="21"/>
  <c r="BI260" i="21"/>
  <c r="BJ260" i="21"/>
  <c r="BK260" i="21"/>
  <c r="BL260" i="21"/>
  <c r="BM260" i="21"/>
  <c r="BN260" i="21"/>
  <c r="BO260" i="21"/>
  <c r="BP260" i="21"/>
  <c r="BQ260" i="21"/>
  <c r="BR260" i="21"/>
  <c r="BS260" i="21"/>
  <c r="BT260" i="21"/>
  <c r="BU260" i="21"/>
  <c r="BV260" i="21"/>
  <c r="BW260" i="21"/>
  <c r="BX260" i="21"/>
  <c r="BY260" i="21"/>
  <c r="BZ260" i="21"/>
  <c r="CA260" i="21"/>
  <c r="CB260" i="21"/>
  <c r="CC260" i="21"/>
  <c r="CD260" i="21"/>
  <c r="CE260" i="21"/>
  <c r="CF260" i="21"/>
  <c r="CG260" i="21"/>
  <c r="BB261" i="21"/>
  <c r="BC261" i="21"/>
  <c r="BD261" i="21"/>
  <c r="BE261" i="21"/>
  <c r="BF261" i="21"/>
  <c r="BG261" i="21"/>
  <c r="BH261" i="21"/>
  <c r="BI261" i="21"/>
  <c r="BJ261" i="21"/>
  <c r="BK261" i="21"/>
  <c r="BL261" i="21"/>
  <c r="BM261" i="21"/>
  <c r="BN261" i="21"/>
  <c r="BO261" i="21"/>
  <c r="BP261" i="21"/>
  <c r="BQ261" i="21"/>
  <c r="BR261" i="21"/>
  <c r="BS261" i="21"/>
  <c r="BT261" i="21"/>
  <c r="BU261" i="21"/>
  <c r="BV261" i="21"/>
  <c r="BW261" i="21"/>
  <c r="BX261" i="21"/>
  <c r="BY261" i="21"/>
  <c r="BZ261" i="21"/>
  <c r="CA261" i="21"/>
  <c r="CB261" i="21"/>
  <c r="CC261" i="21"/>
  <c r="CD261" i="21"/>
  <c r="CE261" i="21"/>
  <c r="CF261" i="21"/>
  <c r="CG261" i="21"/>
  <c r="BB262" i="21"/>
  <c r="BC262" i="21"/>
  <c r="BD262" i="21"/>
  <c r="BE262" i="21"/>
  <c r="BF262" i="21"/>
  <c r="BG262" i="21"/>
  <c r="BH262" i="21"/>
  <c r="BI262" i="21"/>
  <c r="BJ262" i="21"/>
  <c r="BK262" i="21"/>
  <c r="BL262" i="21"/>
  <c r="BM262" i="21"/>
  <c r="BN262" i="21"/>
  <c r="BO262" i="21"/>
  <c r="BP262" i="21"/>
  <c r="BQ262" i="21"/>
  <c r="BR262" i="21"/>
  <c r="BS262" i="21"/>
  <c r="BT262" i="21"/>
  <c r="BU262" i="21"/>
  <c r="BV262" i="21"/>
  <c r="BW262" i="21"/>
  <c r="BX262" i="21"/>
  <c r="BY262" i="21"/>
  <c r="BZ262" i="21"/>
  <c r="CA262" i="21"/>
  <c r="CB262" i="21"/>
  <c r="CC262" i="21"/>
  <c r="CD262" i="21"/>
  <c r="CE262" i="21"/>
  <c r="CF262" i="21"/>
  <c r="CG262" i="21"/>
  <c r="BB263" i="21"/>
  <c r="BC263" i="21"/>
  <c r="BD263" i="21"/>
  <c r="BE263" i="21"/>
  <c r="BF263" i="21"/>
  <c r="BG263" i="21"/>
  <c r="BH263" i="21"/>
  <c r="BI263" i="21"/>
  <c r="BJ263" i="21"/>
  <c r="BK263" i="21"/>
  <c r="BL263" i="21"/>
  <c r="BM263" i="21"/>
  <c r="BN263" i="21"/>
  <c r="BO263" i="21"/>
  <c r="BP263" i="21"/>
  <c r="BQ263" i="21"/>
  <c r="BR263" i="21"/>
  <c r="BS263" i="21"/>
  <c r="BT263" i="21"/>
  <c r="BU263" i="21"/>
  <c r="BV263" i="21"/>
  <c r="BW263" i="21"/>
  <c r="BX263" i="21"/>
  <c r="BY263" i="21"/>
  <c r="BZ263" i="21"/>
  <c r="CA263" i="21"/>
  <c r="CB263" i="21"/>
  <c r="CC263" i="21"/>
  <c r="CD263" i="21"/>
  <c r="CE263" i="21"/>
  <c r="CF263" i="21"/>
  <c r="CG263" i="21"/>
  <c r="BB264" i="21"/>
  <c r="BC264" i="21"/>
  <c r="BD264" i="21"/>
  <c r="BE264" i="21"/>
  <c r="BF264" i="21"/>
  <c r="BG264" i="21"/>
  <c r="BH264" i="21"/>
  <c r="BI264" i="21"/>
  <c r="BJ264" i="21"/>
  <c r="BK264" i="21"/>
  <c r="BL264" i="21"/>
  <c r="BM264" i="21"/>
  <c r="BN264" i="21"/>
  <c r="BO264" i="21"/>
  <c r="BP264" i="21"/>
  <c r="BQ264" i="21"/>
  <c r="BR264" i="21"/>
  <c r="BS264" i="21"/>
  <c r="BT264" i="21"/>
  <c r="BU264" i="21"/>
  <c r="BV264" i="21"/>
  <c r="BW264" i="21"/>
  <c r="BX264" i="21"/>
  <c r="BY264" i="21"/>
  <c r="BZ264" i="21"/>
  <c r="CA264" i="21"/>
  <c r="CB264" i="21"/>
  <c r="CC264" i="21"/>
  <c r="CD264" i="21"/>
  <c r="CE264" i="21"/>
  <c r="CF264" i="21"/>
  <c r="CG264" i="21"/>
  <c r="BB265" i="21"/>
  <c r="BC265" i="21"/>
  <c r="BD265" i="21"/>
  <c r="BE265" i="21"/>
  <c r="BF265" i="21"/>
  <c r="BG265" i="21"/>
  <c r="BH265" i="21"/>
  <c r="BI265" i="21"/>
  <c r="BJ265" i="21"/>
  <c r="BK265" i="21"/>
  <c r="BL265" i="21"/>
  <c r="BM265" i="21"/>
  <c r="BN265" i="21"/>
  <c r="BO265" i="21"/>
  <c r="BP265" i="21"/>
  <c r="BQ265" i="21"/>
  <c r="BR265" i="21"/>
  <c r="BS265" i="21"/>
  <c r="BT265" i="21"/>
  <c r="BU265" i="21"/>
  <c r="BV265" i="21"/>
  <c r="BW265" i="21"/>
  <c r="BX265" i="21"/>
  <c r="BY265" i="21"/>
  <c r="BZ265" i="21"/>
  <c r="CA265" i="21"/>
  <c r="CB265" i="21"/>
  <c r="CC265" i="21"/>
  <c r="CD265" i="21"/>
  <c r="CE265" i="21"/>
  <c r="CF265" i="21"/>
  <c r="CG265" i="21"/>
  <c r="BB266" i="21"/>
  <c r="BC266" i="21"/>
  <c r="BD266" i="21"/>
  <c r="BE266" i="21"/>
  <c r="BF266" i="21"/>
  <c r="BG266" i="21"/>
  <c r="BH266" i="21"/>
  <c r="BI266" i="21"/>
  <c r="BJ266" i="21"/>
  <c r="BK266" i="21"/>
  <c r="BL266" i="21"/>
  <c r="BM266" i="21"/>
  <c r="BN266" i="21"/>
  <c r="BO266" i="21"/>
  <c r="BP266" i="21"/>
  <c r="BQ266" i="21"/>
  <c r="BR266" i="21"/>
  <c r="BS266" i="21"/>
  <c r="BT266" i="21"/>
  <c r="BU266" i="21"/>
  <c r="BV266" i="21"/>
  <c r="BW266" i="21"/>
  <c r="BX266" i="21"/>
  <c r="BY266" i="21"/>
  <c r="BZ266" i="21"/>
  <c r="CA266" i="21"/>
  <c r="CB266" i="21"/>
  <c r="CC266" i="21"/>
  <c r="CD266" i="21"/>
  <c r="CE266" i="21"/>
  <c r="CF266" i="21"/>
  <c r="CG266" i="21"/>
  <c r="BB267" i="21"/>
  <c r="BC267" i="21"/>
  <c r="BD267" i="21"/>
  <c r="BE267" i="21"/>
  <c r="BF267" i="21"/>
  <c r="BG267" i="21"/>
  <c r="BH267" i="21"/>
  <c r="BI267" i="21"/>
  <c r="BJ267" i="21"/>
  <c r="BK267" i="21"/>
  <c r="BL267" i="21"/>
  <c r="BM267" i="21"/>
  <c r="BN267" i="21"/>
  <c r="BO267" i="21"/>
  <c r="BP267" i="21"/>
  <c r="BQ267" i="21"/>
  <c r="BR267" i="21"/>
  <c r="BS267" i="21"/>
  <c r="BT267" i="21"/>
  <c r="BU267" i="21"/>
  <c r="BV267" i="21"/>
  <c r="BW267" i="21"/>
  <c r="BX267" i="21"/>
  <c r="BY267" i="21"/>
  <c r="BZ267" i="21"/>
  <c r="CA267" i="21"/>
  <c r="CB267" i="21"/>
  <c r="CC267" i="21"/>
  <c r="CD267" i="21"/>
  <c r="CE267" i="21"/>
  <c r="CF267" i="21"/>
  <c r="CG267" i="21"/>
  <c r="BB268" i="21"/>
  <c r="BC268" i="21"/>
  <c r="BD268" i="21"/>
  <c r="BE268" i="21"/>
  <c r="BF268" i="21"/>
  <c r="BG268" i="21"/>
  <c r="BH268" i="21"/>
  <c r="BI268" i="21"/>
  <c r="BJ268" i="21"/>
  <c r="BK268" i="21"/>
  <c r="BL268" i="21"/>
  <c r="BM268" i="21"/>
  <c r="BN268" i="21"/>
  <c r="BO268" i="21"/>
  <c r="BP268" i="21"/>
  <c r="BQ268" i="21"/>
  <c r="BR268" i="21"/>
  <c r="BS268" i="21"/>
  <c r="BT268" i="21"/>
  <c r="BU268" i="21"/>
  <c r="BV268" i="21"/>
  <c r="BW268" i="21"/>
  <c r="BX268" i="21"/>
  <c r="BY268" i="21"/>
  <c r="BZ268" i="21"/>
  <c r="CA268" i="21"/>
  <c r="CB268" i="21"/>
  <c r="CC268" i="21"/>
  <c r="CD268" i="21"/>
  <c r="CE268" i="21"/>
  <c r="CF268" i="21"/>
  <c r="CG268" i="21"/>
  <c r="BB269" i="21"/>
  <c r="BC269" i="21"/>
  <c r="BD269" i="21"/>
  <c r="BE269" i="21"/>
  <c r="BF269" i="21"/>
  <c r="BG269" i="21"/>
  <c r="BH269" i="21"/>
  <c r="BI269" i="21"/>
  <c r="BJ269" i="21"/>
  <c r="BK269" i="21"/>
  <c r="BL269" i="21"/>
  <c r="BM269" i="21"/>
  <c r="BN269" i="21"/>
  <c r="BO269" i="21"/>
  <c r="BP269" i="21"/>
  <c r="BQ269" i="21"/>
  <c r="BR269" i="21"/>
  <c r="BS269" i="21"/>
  <c r="BT269" i="21"/>
  <c r="BU269" i="21"/>
  <c r="BV269" i="21"/>
  <c r="BW269" i="21"/>
  <c r="BX269" i="21"/>
  <c r="BY269" i="21"/>
  <c r="BZ269" i="21"/>
  <c r="CA269" i="21"/>
  <c r="CB269" i="21"/>
  <c r="CC269" i="21"/>
  <c r="CD269" i="21"/>
  <c r="CE269" i="21"/>
  <c r="CF269" i="21"/>
  <c r="CG269" i="21"/>
  <c r="BB270" i="21"/>
  <c r="BC270" i="21"/>
  <c r="BD270" i="21"/>
  <c r="BE270" i="21"/>
  <c r="BF270" i="21"/>
  <c r="BG270" i="21"/>
  <c r="BH270" i="21"/>
  <c r="BI270" i="21"/>
  <c r="BJ270" i="21"/>
  <c r="BK270" i="21"/>
  <c r="BL270" i="21"/>
  <c r="BM270" i="21"/>
  <c r="BN270" i="21"/>
  <c r="BO270" i="21"/>
  <c r="BP270" i="21"/>
  <c r="BQ270" i="21"/>
  <c r="BR270" i="21"/>
  <c r="BS270" i="21"/>
  <c r="BT270" i="21"/>
  <c r="BU270" i="21"/>
  <c r="BV270" i="21"/>
  <c r="BW270" i="21"/>
  <c r="BX270" i="21"/>
  <c r="BY270" i="21"/>
  <c r="BZ270" i="21"/>
  <c r="CA270" i="21"/>
  <c r="CB270" i="21"/>
  <c r="CC270" i="21"/>
  <c r="CD270" i="21"/>
  <c r="CE270" i="21"/>
  <c r="CF270" i="21"/>
  <c r="CG270" i="21"/>
  <c r="BB271" i="21"/>
  <c r="BC271" i="21"/>
  <c r="BD271" i="21"/>
  <c r="BE271" i="21"/>
  <c r="BF271" i="21"/>
  <c r="BG271" i="21"/>
  <c r="BH271" i="21"/>
  <c r="BI271" i="21"/>
  <c r="BJ271" i="21"/>
  <c r="BK271" i="21"/>
  <c r="BL271" i="21"/>
  <c r="BM271" i="21"/>
  <c r="BN271" i="21"/>
  <c r="BO271" i="21"/>
  <c r="BP271" i="21"/>
  <c r="BQ271" i="21"/>
  <c r="BR271" i="21"/>
  <c r="BS271" i="21"/>
  <c r="BT271" i="21"/>
  <c r="BU271" i="21"/>
  <c r="BV271" i="21"/>
  <c r="BW271" i="21"/>
  <c r="BX271" i="21"/>
  <c r="BY271" i="21"/>
  <c r="BZ271" i="21"/>
  <c r="CA271" i="21"/>
  <c r="CB271" i="21"/>
  <c r="CC271" i="21"/>
  <c r="CD271" i="21"/>
  <c r="CE271" i="21"/>
  <c r="CF271" i="21"/>
  <c r="CG271" i="21"/>
  <c r="BB272" i="21"/>
  <c r="BC272" i="21"/>
  <c r="BD272" i="21"/>
  <c r="BE272" i="21"/>
  <c r="BF272" i="21"/>
  <c r="BG272" i="21"/>
  <c r="BH272" i="21"/>
  <c r="BI272" i="21"/>
  <c r="BJ272" i="21"/>
  <c r="BK272" i="21"/>
  <c r="BL272" i="21"/>
  <c r="BM272" i="21"/>
  <c r="BN272" i="21"/>
  <c r="BO272" i="21"/>
  <c r="BP272" i="21"/>
  <c r="BQ272" i="21"/>
  <c r="BR272" i="21"/>
  <c r="BS272" i="21"/>
  <c r="BT272" i="21"/>
  <c r="BU272" i="21"/>
  <c r="BV272" i="21"/>
  <c r="BW272" i="21"/>
  <c r="BX272" i="21"/>
  <c r="BY272" i="21"/>
  <c r="BZ272" i="21"/>
  <c r="CA272" i="21"/>
  <c r="CB272" i="21"/>
  <c r="CC272" i="21"/>
  <c r="CD272" i="21"/>
  <c r="CE272" i="21"/>
  <c r="CF272" i="21"/>
  <c r="CG272" i="21"/>
  <c r="BB273" i="21"/>
  <c r="BC273" i="21"/>
  <c r="BD273" i="21"/>
  <c r="BE273" i="21"/>
  <c r="BF273" i="21"/>
  <c r="BG273" i="21"/>
  <c r="BH273" i="21"/>
  <c r="BI273" i="21"/>
  <c r="BJ273" i="21"/>
  <c r="BK273" i="21"/>
  <c r="BL273" i="21"/>
  <c r="BM273" i="21"/>
  <c r="BN273" i="21"/>
  <c r="BO273" i="21"/>
  <c r="BP273" i="21"/>
  <c r="BQ273" i="21"/>
  <c r="BR273" i="21"/>
  <c r="BS273" i="21"/>
  <c r="BT273" i="21"/>
  <c r="BU273" i="21"/>
  <c r="BV273" i="21"/>
  <c r="BW273" i="21"/>
  <c r="BX273" i="21"/>
  <c r="BY273" i="21"/>
  <c r="BZ273" i="21"/>
  <c r="CA273" i="21"/>
  <c r="CB273" i="21"/>
  <c r="CC273" i="21"/>
  <c r="CD273" i="21"/>
  <c r="CE273" i="21"/>
  <c r="CF273" i="21"/>
  <c r="CG273" i="21"/>
  <c r="BB274" i="21"/>
  <c r="BC274" i="21"/>
  <c r="BD274" i="21"/>
  <c r="BE274" i="21"/>
  <c r="BF274" i="21"/>
  <c r="BG274" i="21"/>
  <c r="BH274" i="21"/>
  <c r="BI274" i="21"/>
  <c r="BJ274" i="21"/>
  <c r="BK274" i="21"/>
  <c r="BL274" i="21"/>
  <c r="BM274" i="21"/>
  <c r="BN274" i="21"/>
  <c r="BO274" i="21"/>
  <c r="BP274" i="21"/>
  <c r="BQ274" i="21"/>
  <c r="BR274" i="21"/>
  <c r="BS274" i="21"/>
  <c r="BT274" i="21"/>
  <c r="BU274" i="21"/>
  <c r="BV274" i="21"/>
  <c r="BW274" i="21"/>
  <c r="BX274" i="21"/>
  <c r="BY274" i="21"/>
  <c r="BZ274" i="21"/>
  <c r="CA274" i="21"/>
  <c r="CB274" i="21"/>
  <c r="CC274" i="21"/>
  <c r="CD274" i="21"/>
  <c r="CE274" i="21"/>
  <c r="CF274" i="21"/>
  <c r="CG274" i="21"/>
  <c r="BB275" i="21"/>
  <c r="BC275" i="21"/>
  <c r="BD275" i="21"/>
  <c r="BE275" i="21"/>
  <c r="BF275" i="21"/>
  <c r="BG275" i="21"/>
  <c r="BH275" i="21"/>
  <c r="BI275" i="21"/>
  <c r="BJ275" i="21"/>
  <c r="BK275" i="21"/>
  <c r="BL275" i="21"/>
  <c r="BM275" i="21"/>
  <c r="BN275" i="21"/>
  <c r="BO275" i="21"/>
  <c r="BP275" i="21"/>
  <c r="BQ275" i="21"/>
  <c r="BR275" i="21"/>
  <c r="BS275" i="21"/>
  <c r="BT275" i="21"/>
  <c r="BU275" i="21"/>
  <c r="BV275" i="21"/>
  <c r="BW275" i="21"/>
  <c r="BX275" i="21"/>
  <c r="BY275" i="21"/>
  <c r="BZ275" i="21"/>
  <c r="CA275" i="21"/>
  <c r="CB275" i="21"/>
  <c r="CC275" i="21"/>
  <c r="CD275" i="21"/>
  <c r="CE275" i="21"/>
  <c r="CF275" i="21"/>
  <c r="CG275" i="21"/>
  <c r="BB276" i="21"/>
  <c r="BC276" i="21"/>
  <c r="BD276" i="21"/>
  <c r="BE276" i="21"/>
  <c r="BF276" i="21"/>
  <c r="BG276" i="21"/>
  <c r="BH276" i="21"/>
  <c r="BI276" i="21"/>
  <c r="BJ276" i="21"/>
  <c r="BK276" i="21"/>
  <c r="BL276" i="21"/>
  <c r="BM276" i="21"/>
  <c r="BN276" i="21"/>
  <c r="BO276" i="21"/>
  <c r="BP276" i="21"/>
  <c r="BQ276" i="21"/>
  <c r="BR276" i="21"/>
  <c r="BS276" i="21"/>
  <c r="BT276" i="21"/>
  <c r="BU276" i="21"/>
  <c r="BV276" i="21"/>
  <c r="BW276" i="21"/>
  <c r="BX276" i="21"/>
  <c r="BY276" i="21"/>
  <c r="BZ276" i="21"/>
  <c r="CA276" i="21"/>
  <c r="CB276" i="21"/>
  <c r="CC276" i="21"/>
  <c r="CD276" i="21"/>
  <c r="CE276" i="21"/>
  <c r="CF276" i="21"/>
  <c r="CG276" i="21"/>
  <c r="BB277" i="21"/>
  <c r="BC277" i="21"/>
  <c r="BD277" i="21"/>
  <c r="BE277" i="21"/>
  <c r="BF277" i="21"/>
  <c r="BG277" i="21"/>
  <c r="BH277" i="21"/>
  <c r="BI277" i="21"/>
  <c r="BJ277" i="21"/>
  <c r="BK277" i="21"/>
  <c r="BL277" i="21"/>
  <c r="BM277" i="21"/>
  <c r="BN277" i="21"/>
  <c r="BO277" i="21"/>
  <c r="BP277" i="21"/>
  <c r="BQ277" i="21"/>
  <c r="BR277" i="21"/>
  <c r="BS277" i="21"/>
  <c r="BT277" i="21"/>
  <c r="BU277" i="21"/>
  <c r="BV277" i="21"/>
  <c r="BW277" i="21"/>
  <c r="BX277" i="21"/>
  <c r="BY277" i="21"/>
  <c r="BZ277" i="21"/>
  <c r="CA277" i="21"/>
  <c r="CB277" i="21"/>
  <c r="CC277" i="21"/>
  <c r="CD277" i="21"/>
  <c r="CE277" i="21"/>
  <c r="CF277" i="21"/>
  <c r="CG277" i="21"/>
  <c r="BB278" i="21"/>
  <c r="BC278" i="21"/>
  <c r="BD278" i="21"/>
  <c r="BE278" i="21"/>
  <c r="BF278" i="21"/>
  <c r="BG278" i="21"/>
  <c r="BH278" i="21"/>
  <c r="BI278" i="21"/>
  <c r="BJ278" i="21"/>
  <c r="BK278" i="21"/>
  <c r="BL278" i="21"/>
  <c r="BM278" i="21"/>
  <c r="BN278" i="21"/>
  <c r="BO278" i="21"/>
  <c r="BP278" i="21"/>
  <c r="BQ278" i="21"/>
  <c r="BR278" i="21"/>
  <c r="BS278" i="21"/>
  <c r="BT278" i="21"/>
  <c r="BU278" i="21"/>
  <c r="BV278" i="21"/>
  <c r="BW278" i="21"/>
  <c r="BX278" i="21"/>
  <c r="BY278" i="21"/>
  <c r="BZ278" i="21"/>
  <c r="CA278" i="21"/>
  <c r="CB278" i="21"/>
  <c r="CC278" i="21"/>
  <c r="CD278" i="21"/>
  <c r="CE278" i="21"/>
  <c r="CF278" i="21"/>
  <c r="CG278" i="21"/>
  <c r="BB279" i="21"/>
  <c r="BC279" i="21"/>
  <c r="BD279" i="21"/>
  <c r="BE279" i="21"/>
  <c r="BF279" i="21"/>
  <c r="BG279" i="21"/>
  <c r="BH279" i="21"/>
  <c r="BI279" i="21"/>
  <c r="BJ279" i="21"/>
  <c r="BK279" i="21"/>
  <c r="BL279" i="21"/>
  <c r="BM279" i="21"/>
  <c r="BN279" i="21"/>
  <c r="BO279" i="21"/>
  <c r="BP279" i="21"/>
  <c r="BQ279" i="21"/>
  <c r="BR279" i="21"/>
  <c r="BS279" i="21"/>
  <c r="BT279" i="21"/>
  <c r="BU279" i="21"/>
  <c r="BV279" i="21"/>
  <c r="BW279" i="21"/>
  <c r="BX279" i="21"/>
  <c r="BY279" i="21"/>
  <c r="BZ279" i="21"/>
  <c r="CA279" i="21"/>
  <c r="CB279" i="21"/>
  <c r="CC279" i="21"/>
  <c r="CD279" i="21"/>
  <c r="CE279" i="21"/>
  <c r="CF279" i="21"/>
  <c r="CG279" i="21"/>
  <c r="BB280" i="21"/>
  <c r="BC280" i="21"/>
  <c r="BD280" i="21"/>
  <c r="BE280" i="21"/>
  <c r="BF280" i="21"/>
  <c r="BG280" i="21"/>
  <c r="BH280" i="21"/>
  <c r="BI280" i="21"/>
  <c r="BJ280" i="21"/>
  <c r="BK280" i="21"/>
  <c r="BL280" i="21"/>
  <c r="BM280" i="21"/>
  <c r="BN280" i="21"/>
  <c r="BO280" i="21"/>
  <c r="BP280" i="21"/>
  <c r="BQ280" i="21"/>
  <c r="BR280" i="21"/>
  <c r="BS280" i="21"/>
  <c r="BT280" i="21"/>
  <c r="BU280" i="21"/>
  <c r="BV280" i="21"/>
  <c r="BW280" i="21"/>
  <c r="BX280" i="21"/>
  <c r="BY280" i="21"/>
  <c r="BZ280" i="21"/>
  <c r="CA280" i="21"/>
  <c r="CB280" i="21"/>
  <c r="CC280" i="21"/>
  <c r="CD280" i="21"/>
  <c r="CE280" i="21"/>
  <c r="CF280" i="21"/>
  <c r="CG280" i="21"/>
  <c r="BB281" i="21"/>
  <c r="BC281" i="21"/>
  <c r="BD281" i="21"/>
  <c r="BE281" i="21"/>
  <c r="BF281" i="21"/>
  <c r="BG281" i="21"/>
  <c r="BH281" i="21"/>
  <c r="BI281" i="21"/>
  <c r="BJ281" i="21"/>
  <c r="BK281" i="21"/>
  <c r="BL281" i="21"/>
  <c r="BM281" i="21"/>
  <c r="BN281" i="21"/>
  <c r="BO281" i="21"/>
  <c r="BP281" i="21"/>
  <c r="BQ281" i="21"/>
  <c r="BR281" i="21"/>
  <c r="BS281" i="21"/>
  <c r="BT281" i="21"/>
  <c r="BU281" i="21"/>
  <c r="BV281" i="21"/>
  <c r="BW281" i="21"/>
  <c r="BX281" i="21"/>
  <c r="BY281" i="21"/>
  <c r="BZ281" i="21"/>
  <c r="CA281" i="21"/>
  <c r="CB281" i="21"/>
  <c r="CC281" i="21"/>
  <c r="CD281" i="21"/>
  <c r="CE281" i="21"/>
  <c r="CF281" i="21"/>
  <c r="CG281" i="21"/>
  <c r="BB282" i="21"/>
  <c r="BC282" i="21"/>
  <c r="BD282" i="21"/>
  <c r="BE282" i="21"/>
  <c r="BF282" i="21"/>
  <c r="BG282" i="21"/>
  <c r="BH282" i="21"/>
  <c r="BI282" i="21"/>
  <c r="BJ282" i="21"/>
  <c r="BK282" i="21"/>
  <c r="BL282" i="21"/>
  <c r="BM282" i="21"/>
  <c r="BN282" i="21"/>
  <c r="BO282" i="21"/>
  <c r="BP282" i="21"/>
  <c r="BQ282" i="21"/>
  <c r="BR282" i="21"/>
  <c r="BS282" i="21"/>
  <c r="BT282" i="21"/>
  <c r="BU282" i="21"/>
  <c r="BV282" i="21"/>
  <c r="BW282" i="21"/>
  <c r="BX282" i="21"/>
  <c r="BY282" i="21"/>
  <c r="BZ282" i="21"/>
  <c r="CA282" i="21"/>
  <c r="CB282" i="21"/>
  <c r="CC282" i="21"/>
  <c r="CD282" i="21"/>
  <c r="CE282" i="21"/>
  <c r="CF282" i="21"/>
  <c r="CG282" i="21"/>
  <c r="BB283" i="21"/>
  <c r="BC283" i="21"/>
  <c r="BD283" i="21"/>
  <c r="BE283" i="21"/>
  <c r="BF283" i="21"/>
  <c r="BG283" i="21"/>
  <c r="BH283" i="21"/>
  <c r="BI283" i="21"/>
  <c r="BJ283" i="21"/>
  <c r="BK283" i="21"/>
  <c r="BL283" i="21"/>
  <c r="BM283" i="21"/>
  <c r="BN283" i="21"/>
  <c r="BO283" i="21"/>
  <c r="BP283" i="21"/>
  <c r="BQ283" i="21"/>
  <c r="BR283" i="21"/>
  <c r="BS283" i="21"/>
  <c r="BT283" i="21"/>
  <c r="BU283" i="21"/>
  <c r="BV283" i="21"/>
  <c r="BW283" i="21"/>
  <c r="BX283" i="21"/>
  <c r="BY283" i="21"/>
  <c r="BZ283" i="21"/>
  <c r="CA283" i="21"/>
  <c r="CB283" i="21"/>
  <c r="CC283" i="21"/>
  <c r="CD283" i="21"/>
  <c r="CE283" i="21"/>
  <c r="CF283" i="21"/>
  <c r="CG283" i="21"/>
  <c r="BB284" i="21"/>
  <c r="BC284" i="21"/>
  <c r="BD284" i="21"/>
  <c r="BE284" i="21"/>
  <c r="BF284" i="21"/>
  <c r="BG284" i="21"/>
  <c r="BH284" i="21"/>
  <c r="BI284" i="21"/>
  <c r="BJ284" i="21"/>
  <c r="BK284" i="21"/>
  <c r="BL284" i="21"/>
  <c r="BM284" i="21"/>
  <c r="BN284" i="21"/>
  <c r="BO284" i="21"/>
  <c r="BP284" i="21"/>
  <c r="BQ284" i="21"/>
  <c r="BR284" i="21"/>
  <c r="BS284" i="21"/>
  <c r="BT284" i="21"/>
  <c r="BU284" i="21"/>
  <c r="BV284" i="21"/>
  <c r="BW284" i="21"/>
  <c r="BX284" i="21"/>
  <c r="BY284" i="21"/>
  <c r="BZ284" i="21"/>
  <c r="CA284" i="21"/>
  <c r="CB284" i="21"/>
  <c r="CC284" i="21"/>
  <c r="CD284" i="21"/>
  <c r="CE284" i="21"/>
  <c r="CF284" i="21"/>
  <c r="CG284" i="21"/>
  <c r="BB285" i="21"/>
  <c r="BC285" i="21"/>
  <c r="BD285" i="21"/>
  <c r="BE285" i="21"/>
  <c r="BF285" i="21"/>
  <c r="BG285" i="21"/>
  <c r="BH285" i="21"/>
  <c r="BI285" i="21"/>
  <c r="BJ285" i="21"/>
  <c r="BK285" i="21"/>
  <c r="BL285" i="21"/>
  <c r="BM285" i="21"/>
  <c r="BN285" i="21"/>
  <c r="BO285" i="21"/>
  <c r="BP285" i="21"/>
  <c r="BQ285" i="21"/>
  <c r="BR285" i="21"/>
  <c r="BS285" i="21"/>
  <c r="BT285" i="21"/>
  <c r="BU285" i="21"/>
  <c r="BV285" i="21"/>
  <c r="BW285" i="21"/>
  <c r="BX285" i="21"/>
  <c r="BY285" i="21"/>
  <c r="BZ285" i="21"/>
  <c r="CA285" i="21"/>
  <c r="CB285" i="21"/>
  <c r="CC285" i="21"/>
  <c r="CD285" i="21"/>
  <c r="CE285" i="21"/>
  <c r="CF285" i="21"/>
  <c r="CG285" i="21"/>
  <c r="BB286" i="21"/>
  <c r="BC286" i="21"/>
  <c r="BD286" i="21"/>
  <c r="BE286" i="21"/>
  <c r="BF286" i="21"/>
  <c r="BG286" i="21"/>
  <c r="BH286" i="21"/>
  <c r="BI286" i="21"/>
  <c r="BJ286" i="21"/>
  <c r="BK286" i="21"/>
  <c r="BL286" i="21"/>
  <c r="BM286" i="21"/>
  <c r="BN286" i="21"/>
  <c r="BO286" i="21"/>
  <c r="BP286" i="21"/>
  <c r="BQ286" i="21"/>
  <c r="BR286" i="21"/>
  <c r="BS286" i="21"/>
  <c r="BT286" i="21"/>
  <c r="BU286" i="21"/>
  <c r="BV286" i="21"/>
  <c r="BW286" i="21"/>
  <c r="BX286" i="21"/>
  <c r="BY286" i="21"/>
  <c r="BZ286" i="21"/>
  <c r="CA286" i="21"/>
  <c r="CB286" i="21"/>
  <c r="CC286" i="21"/>
  <c r="CD286" i="21"/>
  <c r="CE286" i="21"/>
  <c r="CF286" i="21"/>
  <c r="CG286" i="21"/>
  <c r="BB287" i="21"/>
  <c r="BC287" i="21"/>
  <c r="BD287" i="21"/>
  <c r="BE287" i="21"/>
  <c r="BF287" i="21"/>
  <c r="BG287" i="21"/>
  <c r="BH287" i="21"/>
  <c r="BI287" i="21"/>
  <c r="BJ287" i="21"/>
  <c r="BK287" i="21"/>
  <c r="BL287" i="21"/>
  <c r="BM287" i="21"/>
  <c r="BN287" i="21"/>
  <c r="BO287" i="21"/>
  <c r="BP287" i="21"/>
  <c r="BQ287" i="21"/>
  <c r="BR287" i="21"/>
  <c r="BS287" i="21"/>
  <c r="BT287" i="21"/>
  <c r="BU287" i="21"/>
  <c r="BV287" i="21"/>
  <c r="BW287" i="21"/>
  <c r="BX287" i="21"/>
  <c r="BY287" i="21"/>
  <c r="BZ287" i="21"/>
  <c r="CA287" i="21"/>
  <c r="CB287" i="21"/>
  <c r="CC287" i="21"/>
  <c r="CD287" i="21"/>
  <c r="CE287" i="21"/>
  <c r="CF287" i="21"/>
  <c r="CG287" i="21"/>
  <c r="BB288" i="21"/>
  <c r="BC288" i="21"/>
  <c r="BD288" i="21"/>
  <c r="BE288" i="21"/>
  <c r="BF288" i="21"/>
  <c r="BG288" i="21"/>
  <c r="BH288" i="21"/>
  <c r="BI288" i="21"/>
  <c r="BJ288" i="21"/>
  <c r="BK288" i="21"/>
  <c r="BL288" i="21"/>
  <c r="BM288" i="21"/>
  <c r="BN288" i="21"/>
  <c r="BO288" i="21"/>
  <c r="BP288" i="21"/>
  <c r="BQ288" i="21"/>
  <c r="BR288" i="21"/>
  <c r="BS288" i="21"/>
  <c r="BT288" i="21"/>
  <c r="BU288" i="21"/>
  <c r="BV288" i="21"/>
  <c r="BW288" i="21"/>
  <c r="BX288" i="21"/>
  <c r="BY288" i="21"/>
  <c r="BZ288" i="21"/>
  <c r="CA288" i="21"/>
  <c r="CB288" i="21"/>
  <c r="CC288" i="21"/>
  <c r="CD288" i="21"/>
  <c r="CE288" i="21"/>
  <c r="CF288" i="21"/>
  <c r="CG288" i="21"/>
  <c r="BB289" i="21"/>
  <c r="BC289" i="21"/>
  <c r="BD289" i="21"/>
  <c r="BE289" i="21"/>
  <c r="BF289" i="21"/>
  <c r="BG289" i="21"/>
  <c r="BH289" i="21"/>
  <c r="BI289" i="21"/>
  <c r="BJ289" i="21"/>
  <c r="BK289" i="21"/>
  <c r="BL289" i="21"/>
  <c r="BM289" i="21"/>
  <c r="BN289" i="21"/>
  <c r="BO289" i="21"/>
  <c r="BP289" i="21"/>
  <c r="BQ289" i="21"/>
  <c r="BR289" i="21"/>
  <c r="BS289" i="21"/>
  <c r="BT289" i="21"/>
  <c r="BU289" i="21"/>
  <c r="BV289" i="21"/>
  <c r="BW289" i="21"/>
  <c r="BX289" i="21"/>
  <c r="BY289" i="21"/>
  <c r="BZ289" i="21"/>
  <c r="CA289" i="21"/>
  <c r="CB289" i="21"/>
  <c r="CC289" i="21"/>
  <c r="CD289" i="21"/>
  <c r="CE289" i="21"/>
  <c r="CF289" i="21"/>
  <c r="CG289" i="21"/>
  <c r="BB290" i="21"/>
  <c r="BC290" i="21"/>
  <c r="BD290" i="21"/>
  <c r="BE290" i="21"/>
  <c r="BF290" i="21"/>
  <c r="BG290" i="21"/>
  <c r="BH290" i="21"/>
  <c r="BI290" i="21"/>
  <c r="BJ290" i="21"/>
  <c r="BK290" i="21"/>
  <c r="BL290" i="21"/>
  <c r="BM290" i="21"/>
  <c r="BN290" i="21"/>
  <c r="BO290" i="21"/>
  <c r="BP290" i="21"/>
  <c r="BQ290" i="21"/>
  <c r="BR290" i="21"/>
  <c r="BS290" i="21"/>
  <c r="BT290" i="21"/>
  <c r="BU290" i="21"/>
  <c r="BV290" i="21"/>
  <c r="BW290" i="21"/>
  <c r="BX290" i="21"/>
  <c r="BY290" i="21"/>
  <c r="BZ290" i="21"/>
  <c r="CA290" i="21"/>
  <c r="CB290" i="21"/>
  <c r="CC290" i="21"/>
  <c r="CD290" i="21"/>
  <c r="CE290" i="21"/>
  <c r="CF290" i="21"/>
  <c r="CG290" i="21"/>
  <c r="BB291" i="21"/>
  <c r="BC291" i="21"/>
  <c r="BD291" i="21"/>
  <c r="BE291" i="21"/>
  <c r="BF291" i="21"/>
  <c r="BG291" i="21"/>
  <c r="BH291" i="21"/>
  <c r="BI291" i="21"/>
  <c r="BJ291" i="21"/>
  <c r="BK291" i="21"/>
  <c r="BL291" i="21"/>
  <c r="BM291" i="21"/>
  <c r="BN291" i="21"/>
  <c r="BO291" i="21"/>
  <c r="BP291" i="21"/>
  <c r="BQ291" i="21"/>
  <c r="BR291" i="21"/>
  <c r="BS291" i="21"/>
  <c r="BT291" i="21"/>
  <c r="BU291" i="21"/>
  <c r="BV291" i="21"/>
  <c r="BW291" i="21"/>
  <c r="BX291" i="21"/>
  <c r="BY291" i="21"/>
  <c r="BZ291" i="21"/>
  <c r="CA291" i="21"/>
  <c r="CB291" i="21"/>
  <c r="CC291" i="21"/>
  <c r="CD291" i="21"/>
  <c r="CE291" i="21"/>
  <c r="CF291" i="21"/>
  <c r="CG291" i="21"/>
  <c r="BB292" i="21"/>
  <c r="BC292" i="21"/>
  <c r="BD292" i="21"/>
  <c r="BE292" i="21"/>
  <c r="BF292" i="21"/>
  <c r="BG292" i="21"/>
  <c r="BH292" i="21"/>
  <c r="BI292" i="21"/>
  <c r="BJ292" i="21"/>
  <c r="BK292" i="21"/>
  <c r="BL292" i="21"/>
  <c r="BM292" i="21"/>
  <c r="BN292" i="21"/>
  <c r="BO292" i="21"/>
  <c r="BP292" i="21"/>
  <c r="BQ292" i="21"/>
  <c r="BR292" i="21"/>
  <c r="BS292" i="21"/>
  <c r="BT292" i="21"/>
  <c r="BU292" i="21"/>
  <c r="BV292" i="21"/>
  <c r="BW292" i="21"/>
  <c r="BX292" i="21"/>
  <c r="BY292" i="21"/>
  <c r="BZ292" i="21"/>
  <c r="CA292" i="21"/>
  <c r="CB292" i="21"/>
  <c r="CC292" i="21"/>
  <c r="CD292" i="21"/>
  <c r="CE292" i="21"/>
  <c r="CF292" i="21"/>
  <c r="CG292" i="21"/>
  <c r="BB293" i="21"/>
  <c r="BC293" i="21"/>
  <c r="BD293" i="21"/>
  <c r="BE293" i="21"/>
  <c r="BF293" i="21"/>
  <c r="BG293" i="21"/>
  <c r="BH293" i="21"/>
  <c r="BI293" i="21"/>
  <c r="BJ293" i="21"/>
  <c r="BK293" i="21"/>
  <c r="BL293" i="21"/>
  <c r="BM293" i="21"/>
  <c r="BN293" i="21"/>
  <c r="BO293" i="21"/>
  <c r="BP293" i="21"/>
  <c r="BQ293" i="21"/>
  <c r="BR293" i="21"/>
  <c r="BS293" i="21"/>
  <c r="BT293" i="21"/>
  <c r="BU293" i="21"/>
  <c r="BV293" i="21"/>
  <c r="BW293" i="21"/>
  <c r="BX293" i="21"/>
  <c r="BY293" i="21"/>
  <c r="BZ293" i="21"/>
  <c r="CA293" i="21"/>
  <c r="CB293" i="21"/>
  <c r="CC293" i="21"/>
  <c r="CD293" i="21"/>
  <c r="CE293" i="21"/>
  <c r="CF293" i="21"/>
  <c r="CG293" i="21"/>
  <c r="BB294" i="21"/>
  <c r="BC294" i="21"/>
  <c r="BD294" i="21"/>
  <c r="BE294" i="21"/>
  <c r="BF294" i="21"/>
  <c r="BG294" i="21"/>
  <c r="BH294" i="21"/>
  <c r="BI294" i="21"/>
  <c r="BJ294" i="21"/>
  <c r="BK294" i="21"/>
  <c r="BL294" i="21"/>
  <c r="BM294" i="21"/>
  <c r="BN294" i="21"/>
  <c r="BO294" i="21"/>
  <c r="BP294" i="21"/>
  <c r="BQ294" i="21"/>
  <c r="BR294" i="21"/>
  <c r="BS294" i="21"/>
  <c r="BT294" i="21"/>
  <c r="BU294" i="21"/>
  <c r="BV294" i="21"/>
  <c r="BW294" i="21"/>
  <c r="BX294" i="21"/>
  <c r="BY294" i="21"/>
  <c r="BZ294" i="21"/>
  <c r="CA294" i="21"/>
  <c r="CB294" i="21"/>
  <c r="CC294" i="21"/>
  <c r="CD294" i="21"/>
  <c r="CE294" i="21"/>
  <c r="CF294" i="21"/>
  <c r="CG294" i="21"/>
  <c r="BB295" i="21"/>
  <c r="BC295" i="21"/>
  <c r="BD295" i="21"/>
  <c r="BE295" i="21"/>
  <c r="BF295" i="21"/>
  <c r="BG295" i="21"/>
  <c r="BH295" i="21"/>
  <c r="BI295" i="21"/>
  <c r="BJ295" i="21"/>
  <c r="BK295" i="21"/>
  <c r="BL295" i="21"/>
  <c r="BM295" i="21"/>
  <c r="BN295" i="21"/>
  <c r="BO295" i="21"/>
  <c r="BP295" i="21"/>
  <c r="BQ295" i="21"/>
  <c r="BR295" i="21"/>
  <c r="BS295" i="21"/>
  <c r="BT295" i="21"/>
  <c r="BU295" i="21"/>
  <c r="BV295" i="21"/>
  <c r="BW295" i="21"/>
  <c r="BX295" i="21"/>
  <c r="BY295" i="21"/>
  <c r="BZ295" i="21"/>
  <c r="CA295" i="21"/>
  <c r="CB295" i="21"/>
  <c r="CC295" i="21"/>
  <c r="CD295" i="21"/>
  <c r="CE295" i="21"/>
  <c r="CF295" i="21"/>
  <c r="CG295" i="21"/>
  <c r="BB296" i="21"/>
  <c r="BC296" i="21"/>
  <c r="BD296" i="21"/>
  <c r="BE296" i="21"/>
  <c r="BF296" i="21"/>
  <c r="BG296" i="21"/>
  <c r="BH296" i="21"/>
  <c r="BI296" i="21"/>
  <c r="BJ296" i="21"/>
  <c r="BK296" i="21"/>
  <c r="BL296" i="21"/>
  <c r="BM296" i="21"/>
  <c r="BN296" i="21"/>
  <c r="BO296" i="21"/>
  <c r="BP296" i="21"/>
  <c r="BQ296" i="21"/>
  <c r="BR296" i="21"/>
  <c r="BS296" i="21"/>
  <c r="BT296" i="21"/>
  <c r="BU296" i="21"/>
  <c r="BV296" i="21"/>
  <c r="BW296" i="21"/>
  <c r="BX296" i="21"/>
  <c r="BY296" i="21"/>
  <c r="BZ296" i="21"/>
  <c r="CA296" i="21"/>
  <c r="CB296" i="21"/>
  <c r="CC296" i="21"/>
  <c r="CD296" i="21"/>
  <c r="CE296" i="21"/>
  <c r="CF296" i="21"/>
  <c r="CG296" i="21"/>
  <c r="BB297" i="21"/>
  <c r="BC297" i="21"/>
  <c r="BD297" i="21"/>
  <c r="BE297" i="21"/>
  <c r="BF297" i="21"/>
  <c r="BG297" i="21"/>
  <c r="BH297" i="21"/>
  <c r="BI297" i="21"/>
  <c r="BJ297" i="21"/>
  <c r="BK297" i="21"/>
  <c r="BL297" i="21"/>
  <c r="BM297" i="21"/>
  <c r="BN297" i="21"/>
  <c r="BO297" i="21"/>
  <c r="BP297" i="21"/>
  <c r="BQ297" i="21"/>
  <c r="BR297" i="21"/>
  <c r="BS297" i="21"/>
  <c r="BT297" i="21"/>
  <c r="BU297" i="21"/>
  <c r="BV297" i="21"/>
  <c r="BW297" i="21"/>
  <c r="BX297" i="21"/>
  <c r="BY297" i="21"/>
  <c r="BZ297" i="21"/>
  <c r="CA297" i="21"/>
  <c r="CB297" i="21"/>
  <c r="CC297" i="21"/>
  <c r="CD297" i="21"/>
  <c r="CE297" i="21"/>
  <c r="CF297" i="21"/>
  <c r="CG297" i="21"/>
  <c r="BB298" i="21"/>
  <c r="BC298" i="21"/>
  <c r="BD298" i="21"/>
  <c r="BE298" i="21"/>
  <c r="BF298" i="21"/>
  <c r="BG298" i="21"/>
  <c r="BH298" i="21"/>
  <c r="BI298" i="21"/>
  <c r="BJ298" i="21"/>
  <c r="BK298" i="21"/>
  <c r="BL298" i="21"/>
  <c r="BM298" i="21"/>
  <c r="BN298" i="21"/>
  <c r="BO298" i="21"/>
  <c r="BP298" i="21"/>
  <c r="BQ298" i="21"/>
  <c r="BR298" i="21"/>
  <c r="BS298" i="21"/>
  <c r="BT298" i="21"/>
  <c r="BU298" i="21"/>
  <c r="BV298" i="21"/>
  <c r="BW298" i="21"/>
  <c r="BX298" i="21"/>
  <c r="BY298" i="21"/>
  <c r="BZ298" i="21"/>
  <c r="CA298" i="21"/>
  <c r="CB298" i="21"/>
  <c r="CC298" i="21"/>
  <c r="CD298" i="21"/>
  <c r="CE298" i="21"/>
  <c r="CF298" i="21"/>
  <c r="CG298" i="21"/>
  <c r="BB299" i="21"/>
  <c r="BC299" i="21"/>
  <c r="BD299" i="21"/>
  <c r="BE299" i="21"/>
  <c r="BF299" i="21"/>
  <c r="BG299" i="21"/>
  <c r="BH299" i="21"/>
  <c r="BI299" i="21"/>
  <c r="BJ299" i="21"/>
  <c r="BK299" i="21"/>
  <c r="BL299" i="21"/>
  <c r="BM299" i="21"/>
  <c r="BN299" i="21"/>
  <c r="BO299" i="21"/>
  <c r="BP299" i="21"/>
  <c r="BQ299" i="21"/>
  <c r="BR299" i="21"/>
  <c r="BS299" i="21"/>
  <c r="BT299" i="21"/>
  <c r="BU299" i="21"/>
  <c r="BV299" i="21"/>
  <c r="BW299" i="21"/>
  <c r="BX299" i="21"/>
  <c r="BY299" i="21"/>
  <c r="BZ299" i="21"/>
  <c r="CA299" i="21"/>
  <c r="CB299" i="21"/>
  <c r="CC299" i="21"/>
  <c r="CD299" i="21"/>
  <c r="CE299" i="21"/>
  <c r="CF299" i="21"/>
  <c r="CG299" i="21"/>
  <c r="BB300" i="21"/>
  <c r="BC300" i="21"/>
  <c r="BD300" i="21"/>
  <c r="BE300" i="21"/>
  <c r="BF300" i="21"/>
  <c r="BG300" i="21"/>
  <c r="BH300" i="21"/>
  <c r="BI300" i="21"/>
  <c r="BJ300" i="21"/>
  <c r="BK300" i="21"/>
  <c r="BL300" i="21"/>
  <c r="BM300" i="21"/>
  <c r="BN300" i="21"/>
  <c r="BO300" i="21"/>
  <c r="BP300" i="21"/>
  <c r="BQ300" i="21"/>
  <c r="BR300" i="21"/>
  <c r="BS300" i="21"/>
  <c r="BT300" i="21"/>
  <c r="BU300" i="21"/>
  <c r="BV300" i="21"/>
  <c r="BW300" i="21"/>
  <c r="BX300" i="21"/>
  <c r="BY300" i="21"/>
  <c r="BZ300" i="21"/>
  <c r="CA300" i="21"/>
  <c r="CB300" i="21"/>
  <c r="CC300" i="21"/>
  <c r="CD300" i="21"/>
  <c r="CE300" i="21"/>
  <c r="CF300" i="21"/>
  <c r="CG300" i="21"/>
  <c r="BB301" i="21"/>
  <c r="BC301" i="21"/>
  <c r="BD301" i="21"/>
  <c r="BE301" i="21"/>
  <c r="BF301" i="21"/>
  <c r="BG301" i="21"/>
  <c r="BH301" i="21"/>
  <c r="BI301" i="21"/>
  <c r="BJ301" i="21"/>
  <c r="BK301" i="21"/>
  <c r="BL301" i="21"/>
  <c r="BM301" i="21"/>
  <c r="BN301" i="21"/>
  <c r="BO301" i="21"/>
  <c r="BP301" i="21"/>
  <c r="BQ301" i="21"/>
  <c r="BR301" i="21"/>
  <c r="BS301" i="21"/>
  <c r="BT301" i="21"/>
  <c r="BU301" i="21"/>
  <c r="BV301" i="21"/>
  <c r="BW301" i="21"/>
  <c r="BX301" i="21"/>
  <c r="BY301" i="21"/>
  <c r="BZ301" i="21"/>
  <c r="CA301" i="21"/>
  <c r="CB301" i="21"/>
  <c r="CC301" i="21"/>
  <c r="CD301" i="21"/>
  <c r="CE301" i="21"/>
  <c r="CF301" i="21"/>
  <c r="CG301" i="21"/>
  <c r="BB302" i="21"/>
  <c r="BC302" i="21"/>
  <c r="BD302" i="21"/>
  <c r="BE302" i="21"/>
  <c r="BF302" i="21"/>
  <c r="BG302" i="21"/>
  <c r="BH302" i="21"/>
  <c r="BI302" i="21"/>
  <c r="BJ302" i="21"/>
  <c r="BK302" i="21"/>
  <c r="BL302" i="21"/>
  <c r="BM302" i="21"/>
  <c r="BN302" i="21"/>
  <c r="BO302" i="21"/>
  <c r="BP302" i="21"/>
  <c r="BQ302" i="21"/>
  <c r="BR302" i="21"/>
  <c r="BS302" i="21"/>
  <c r="BT302" i="21"/>
  <c r="BU302" i="21"/>
  <c r="BV302" i="21"/>
  <c r="BW302" i="21"/>
  <c r="BX302" i="21"/>
  <c r="BY302" i="21"/>
  <c r="BZ302" i="21"/>
  <c r="CA302" i="21"/>
  <c r="CB302" i="21"/>
  <c r="CC302" i="21"/>
  <c r="CD302" i="21"/>
  <c r="CE302" i="21"/>
  <c r="CF302" i="21"/>
  <c r="CG302" i="21"/>
  <c r="BB303" i="21"/>
  <c r="BC303" i="21"/>
  <c r="BD303" i="21"/>
  <c r="BE303" i="21"/>
  <c r="BF303" i="21"/>
  <c r="BG303" i="21"/>
  <c r="BH303" i="21"/>
  <c r="BI303" i="21"/>
  <c r="BJ303" i="21"/>
  <c r="BK303" i="21"/>
  <c r="BL303" i="21"/>
  <c r="BM303" i="21"/>
  <c r="BN303" i="21"/>
  <c r="BO303" i="21"/>
  <c r="BP303" i="21"/>
  <c r="BQ303" i="21"/>
  <c r="BR303" i="21"/>
  <c r="BS303" i="21"/>
  <c r="BT303" i="21"/>
  <c r="BU303" i="21"/>
  <c r="BV303" i="21"/>
  <c r="BW303" i="21"/>
  <c r="BX303" i="21"/>
  <c r="BY303" i="21"/>
  <c r="BZ303" i="21"/>
  <c r="CA303" i="21"/>
  <c r="CB303" i="21"/>
  <c r="CC303" i="21"/>
  <c r="CD303" i="21"/>
  <c r="CE303" i="21"/>
  <c r="CF303" i="21"/>
  <c r="CG303" i="21"/>
  <c r="BB304" i="21"/>
  <c r="BC304" i="21"/>
  <c r="BD304" i="21"/>
  <c r="BE304" i="21"/>
  <c r="BF304" i="21"/>
  <c r="BG304" i="21"/>
  <c r="BH304" i="21"/>
  <c r="BI304" i="21"/>
  <c r="BJ304" i="21"/>
  <c r="BK304" i="21"/>
  <c r="BL304" i="21"/>
  <c r="BM304" i="21"/>
  <c r="BN304" i="21"/>
  <c r="BO304" i="21"/>
  <c r="BP304" i="21"/>
  <c r="BQ304" i="21"/>
  <c r="BR304" i="21"/>
  <c r="BS304" i="21"/>
  <c r="BT304" i="21"/>
  <c r="BU304" i="21"/>
  <c r="BV304" i="21"/>
  <c r="BW304" i="21"/>
  <c r="BX304" i="21"/>
  <c r="BY304" i="21"/>
  <c r="BZ304" i="21"/>
  <c r="CA304" i="21"/>
  <c r="CB304" i="21"/>
  <c r="CC304" i="21"/>
  <c r="CD304" i="21"/>
  <c r="CE304" i="21"/>
  <c r="CF304" i="21"/>
  <c r="CG304" i="21"/>
  <c r="BB305" i="21"/>
  <c r="BC305" i="21"/>
  <c r="BD305" i="21"/>
  <c r="BE305" i="21"/>
  <c r="BF305" i="21"/>
  <c r="BG305" i="21"/>
  <c r="BH305" i="21"/>
  <c r="BI305" i="21"/>
  <c r="BJ305" i="21"/>
  <c r="BK305" i="21"/>
  <c r="BL305" i="21"/>
  <c r="BM305" i="21"/>
  <c r="BN305" i="21"/>
  <c r="BO305" i="21"/>
  <c r="BP305" i="21"/>
  <c r="BQ305" i="21"/>
  <c r="BR305" i="21"/>
  <c r="BS305" i="21"/>
  <c r="BT305" i="21"/>
  <c r="BU305" i="21"/>
  <c r="BV305" i="21"/>
  <c r="BW305" i="21"/>
  <c r="BX305" i="21"/>
  <c r="BY305" i="21"/>
  <c r="BZ305" i="21"/>
  <c r="CA305" i="21"/>
  <c r="CB305" i="21"/>
  <c r="CC305" i="21"/>
  <c r="CD305" i="21"/>
  <c r="CE305" i="21"/>
  <c r="CF305" i="21"/>
  <c r="CG305" i="21"/>
  <c r="BB306" i="21"/>
  <c r="BC306" i="21"/>
  <c r="BD306" i="21"/>
  <c r="BE306" i="21"/>
  <c r="BF306" i="21"/>
  <c r="BG306" i="21"/>
  <c r="BH306" i="21"/>
  <c r="BI306" i="21"/>
  <c r="BJ306" i="21"/>
  <c r="BK306" i="21"/>
  <c r="BL306" i="21"/>
  <c r="BM306" i="21"/>
  <c r="BN306" i="21"/>
  <c r="BO306" i="21"/>
  <c r="BP306" i="21"/>
  <c r="BQ306" i="21"/>
  <c r="BR306" i="21"/>
  <c r="BS306" i="21"/>
  <c r="BT306" i="21"/>
  <c r="BU306" i="21"/>
  <c r="BV306" i="21"/>
  <c r="BW306" i="21"/>
  <c r="BX306" i="21"/>
  <c r="BY306" i="21"/>
  <c r="BZ306" i="21"/>
  <c r="CA306" i="21"/>
  <c r="CB306" i="21"/>
  <c r="CC306" i="21"/>
  <c r="CD306" i="21"/>
  <c r="CE306" i="21"/>
  <c r="CF306" i="21"/>
  <c r="CG306" i="21"/>
  <c r="BB307" i="21"/>
  <c r="BC307" i="21"/>
  <c r="BD307" i="21"/>
  <c r="BE307" i="21"/>
  <c r="BF307" i="21"/>
  <c r="BG307" i="21"/>
  <c r="BH307" i="21"/>
  <c r="BI307" i="21"/>
  <c r="BJ307" i="21"/>
  <c r="BK307" i="21"/>
  <c r="BL307" i="21"/>
  <c r="BM307" i="21"/>
  <c r="BN307" i="21"/>
  <c r="BO307" i="21"/>
  <c r="BP307" i="21"/>
  <c r="BQ307" i="21"/>
  <c r="BR307" i="21"/>
  <c r="BS307" i="21"/>
  <c r="BT307" i="21"/>
  <c r="BU307" i="21"/>
  <c r="BV307" i="21"/>
  <c r="BW307" i="21"/>
  <c r="BX307" i="21"/>
  <c r="BY307" i="21"/>
  <c r="BZ307" i="21"/>
  <c r="CA307" i="21"/>
  <c r="CB307" i="21"/>
  <c r="CC307" i="21"/>
  <c r="CD307" i="21"/>
  <c r="CE307" i="21"/>
  <c r="CF307" i="21"/>
  <c r="CG307" i="21"/>
  <c r="BB308" i="21"/>
  <c r="BC308" i="21"/>
  <c r="BD308" i="21"/>
  <c r="BE308" i="21"/>
  <c r="BF308" i="21"/>
  <c r="BG308" i="21"/>
  <c r="BH308" i="21"/>
  <c r="BI308" i="21"/>
  <c r="BJ308" i="21"/>
  <c r="BK308" i="21"/>
  <c r="BL308" i="21"/>
  <c r="BM308" i="21"/>
  <c r="BN308" i="21"/>
  <c r="BO308" i="21"/>
  <c r="BP308" i="21"/>
  <c r="BQ308" i="21"/>
  <c r="BR308" i="21"/>
  <c r="BS308" i="21"/>
  <c r="BT308" i="21"/>
  <c r="BU308" i="21"/>
  <c r="BV308" i="21"/>
  <c r="BW308" i="21"/>
  <c r="BX308" i="21"/>
  <c r="BY308" i="21"/>
  <c r="BZ308" i="21"/>
  <c r="CA308" i="21"/>
  <c r="CB308" i="21"/>
  <c r="CC308" i="21"/>
  <c r="CD308" i="21"/>
  <c r="CE308" i="21"/>
  <c r="CF308" i="21"/>
  <c r="CG308" i="21"/>
  <c r="BB309" i="21"/>
  <c r="BC309" i="21"/>
  <c r="BD309" i="21"/>
  <c r="BE309" i="21"/>
  <c r="BF309" i="21"/>
  <c r="BG309" i="21"/>
  <c r="BH309" i="21"/>
  <c r="BI309" i="21"/>
  <c r="BJ309" i="21"/>
  <c r="BK309" i="21"/>
  <c r="BL309" i="21"/>
  <c r="BM309" i="21"/>
  <c r="BN309" i="21"/>
  <c r="BO309" i="21"/>
  <c r="BP309" i="21"/>
  <c r="BQ309" i="21"/>
  <c r="BR309" i="21"/>
  <c r="BS309" i="21"/>
  <c r="BT309" i="21"/>
  <c r="BU309" i="21"/>
  <c r="BV309" i="21"/>
  <c r="BW309" i="21"/>
  <c r="BX309" i="21"/>
  <c r="BY309" i="21"/>
  <c r="BZ309" i="21"/>
  <c r="CA309" i="21"/>
  <c r="CB309" i="21"/>
  <c r="CC309" i="21"/>
  <c r="CD309" i="21"/>
  <c r="CE309" i="21"/>
  <c r="CF309" i="21"/>
  <c r="CG309" i="21"/>
  <c r="BB310" i="21"/>
  <c r="BC310" i="21"/>
  <c r="BD310" i="21"/>
  <c r="BE310" i="21"/>
  <c r="BF310" i="21"/>
  <c r="BG310" i="21"/>
  <c r="BH310" i="21"/>
  <c r="BI310" i="21"/>
  <c r="BJ310" i="21"/>
  <c r="BK310" i="21"/>
  <c r="BL310" i="21"/>
  <c r="BM310" i="21"/>
  <c r="BN310" i="21"/>
  <c r="BO310" i="21"/>
  <c r="BP310" i="21"/>
  <c r="BQ310" i="21"/>
  <c r="BR310" i="21"/>
  <c r="BS310" i="21"/>
  <c r="BT310" i="21"/>
  <c r="BU310" i="21"/>
  <c r="BV310" i="21"/>
  <c r="BW310" i="21"/>
  <c r="BX310" i="21"/>
  <c r="BY310" i="21"/>
  <c r="BZ310" i="21"/>
  <c r="CA310" i="21"/>
  <c r="CB310" i="21"/>
  <c r="CC310" i="21"/>
  <c r="CD310" i="21"/>
  <c r="CE310" i="21"/>
  <c r="CF310" i="21"/>
  <c r="CG310" i="21"/>
  <c r="BB311" i="21"/>
  <c r="BC311" i="21"/>
  <c r="BD311" i="21"/>
  <c r="BE311" i="21"/>
  <c r="BF311" i="21"/>
  <c r="BG311" i="21"/>
  <c r="BH311" i="21"/>
  <c r="BI311" i="21"/>
  <c r="BJ311" i="21"/>
  <c r="BK311" i="21"/>
  <c r="BL311" i="21"/>
  <c r="BM311" i="21"/>
  <c r="BN311" i="21"/>
  <c r="BO311" i="21"/>
  <c r="BP311" i="21"/>
  <c r="BQ311" i="21"/>
  <c r="BR311" i="21"/>
  <c r="BS311" i="21"/>
  <c r="BT311" i="21"/>
  <c r="BU311" i="21"/>
  <c r="BV311" i="21"/>
  <c r="BW311" i="21"/>
  <c r="BX311" i="21"/>
  <c r="BY311" i="21"/>
  <c r="BZ311" i="21"/>
  <c r="CA311" i="21"/>
  <c r="CB311" i="21"/>
  <c r="CC311" i="21"/>
  <c r="CD311" i="21"/>
  <c r="CE311" i="21"/>
  <c r="CF311" i="21"/>
  <c r="CG311" i="21"/>
  <c r="BB312" i="21"/>
  <c r="BC312" i="21"/>
  <c r="BD312" i="21"/>
  <c r="BE312" i="21"/>
  <c r="BF312" i="21"/>
  <c r="BG312" i="21"/>
  <c r="BH312" i="21"/>
  <c r="BI312" i="21"/>
  <c r="BJ312" i="21"/>
  <c r="BK312" i="21"/>
  <c r="BL312" i="21"/>
  <c r="BM312" i="21"/>
  <c r="BN312" i="21"/>
  <c r="BO312" i="21"/>
  <c r="BP312" i="21"/>
  <c r="BQ312" i="21"/>
  <c r="BR312" i="21"/>
  <c r="BS312" i="21"/>
  <c r="BT312" i="21"/>
  <c r="BU312" i="21"/>
  <c r="BV312" i="21"/>
  <c r="BW312" i="21"/>
  <c r="BX312" i="21"/>
  <c r="BY312" i="21"/>
  <c r="BZ312" i="21"/>
  <c r="CA312" i="21"/>
  <c r="CB312" i="21"/>
  <c r="CC312" i="21"/>
  <c r="CD312" i="21"/>
  <c r="CE312" i="21"/>
  <c r="CF312" i="21"/>
  <c r="CG312" i="21"/>
  <c r="BB313" i="21"/>
  <c r="BC313" i="21"/>
  <c r="BD313" i="21"/>
  <c r="BE313" i="21"/>
  <c r="BF313" i="21"/>
  <c r="BG313" i="21"/>
  <c r="BH313" i="21"/>
  <c r="BI313" i="21"/>
  <c r="BJ313" i="21"/>
  <c r="BK313" i="21"/>
  <c r="BL313" i="21"/>
  <c r="BM313" i="21"/>
  <c r="BN313" i="21"/>
  <c r="BO313" i="21"/>
  <c r="BP313" i="21"/>
  <c r="BQ313" i="21"/>
  <c r="BR313" i="21"/>
  <c r="BS313" i="21"/>
  <c r="BT313" i="21"/>
  <c r="BU313" i="21"/>
  <c r="BV313" i="21"/>
  <c r="BW313" i="21"/>
  <c r="BX313" i="21"/>
  <c r="BY313" i="21"/>
  <c r="BZ313" i="21"/>
  <c r="CA313" i="21"/>
  <c r="CB313" i="21"/>
  <c r="CC313" i="21"/>
  <c r="CD313" i="21"/>
  <c r="CE313" i="21"/>
  <c r="CF313" i="21"/>
  <c r="CG313" i="21"/>
  <c r="BB314" i="21"/>
  <c r="BC314" i="21"/>
  <c r="BD314" i="21"/>
  <c r="BE314" i="21"/>
  <c r="BF314" i="21"/>
  <c r="BG314" i="21"/>
  <c r="BH314" i="21"/>
  <c r="BI314" i="21"/>
  <c r="BJ314" i="21"/>
  <c r="BK314" i="21"/>
  <c r="BL314" i="21"/>
  <c r="BM314" i="21"/>
  <c r="BN314" i="21"/>
  <c r="BO314" i="21"/>
  <c r="BP314" i="21"/>
  <c r="BQ314" i="21"/>
  <c r="BR314" i="21"/>
  <c r="BS314" i="21"/>
  <c r="BT314" i="21"/>
  <c r="BU314" i="21"/>
  <c r="BV314" i="21"/>
  <c r="BW314" i="21"/>
  <c r="BX314" i="21"/>
  <c r="BY314" i="21"/>
  <c r="BZ314" i="21"/>
  <c r="CA314" i="21"/>
  <c r="CB314" i="21"/>
  <c r="CC314" i="21"/>
  <c r="CD314" i="21"/>
  <c r="CE314" i="21"/>
  <c r="CF314" i="21"/>
  <c r="CG314" i="21"/>
  <c r="BB315" i="21"/>
  <c r="BC315" i="21"/>
  <c r="BD315" i="21"/>
  <c r="BE315" i="21"/>
  <c r="BF315" i="21"/>
  <c r="BG315" i="21"/>
  <c r="BH315" i="21"/>
  <c r="BI315" i="21"/>
  <c r="BJ315" i="21"/>
  <c r="BK315" i="21"/>
  <c r="BL315" i="21"/>
  <c r="BM315" i="21"/>
  <c r="BN315" i="21"/>
  <c r="BO315" i="21"/>
  <c r="BP315" i="21"/>
  <c r="BQ315" i="21"/>
  <c r="BR315" i="21"/>
  <c r="BS315" i="21"/>
  <c r="BT315" i="21"/>
  <c r="BU315" i="21"/>
  <c r="BV315" i="21"/>
  <c r="BW315" i="21"/>
  <c r="BX315" i="21"/>
  <c r="BY315" i="21"/>
  <c r="BZ315" i="21"/>
  <c r="CA315" i="21"/>
  <c r="CB315" i="21"/>
  <c r="CC315" i="21"/>
  <c r="CD315" i="21"/>
  <c r="CE315" i="21"/>
  <c r="CF315" i="21"/>
  <c r="CG315" i="21"/>
  <c r="BB316" i="21"/>
  <c r="BC316" i="21"/>
  <c r="BD316" i="21"/>
  <c r="BE316" i="21"/>
  <c r="BF316" i="21"/>
  <c r="BG316" i="21"/>
  <c r="BH316" i="21"/>
  <c r="BI316" i="21"/>
  <c r="BJ316" i="21"/>
  <c r="BK316" i="21"/>
  <c r="BL316" i="21"/>
  <c r="BM316" i="21"/>
  <c r="BN316" i="21"/>
  <c r="BO316" i="21"/>
  <c r="BP316" i="21"/>
  <c r="BQ316" i="21"/>
  <c r="BR316" i="21"/>
  <c r="BS316" i="21"/>
  <c r="BT316" i="21"/>
  <c r="BU316" i="21"/>
  <c r="BV316" i="21"/>
  <c r="BW316" i="21"/>
  <c r="BX316" i="21"/>
  <c r="BY316" i="21"/>
  <c r="BZ316" i="21"/>
  <c r="CA316" i="21"/>
  <c r="CB316" i="21"/>
  <c r="CC316" i="21"/>
  <c r="CD316" i="21"/>
  <c r="CE316" i="21"/>
  <c r="CF316" i="21"/>
  <c r="CG316" i="21"/>
  <c r="BB317" i="21"/>
  <c r="BC317" i="21"/>
  <c r="BD317" i="21"/>
  <c r="BE317" i="21"/>
  <c r="BF317" i="21"/>
  <c r="BG317" i="21"/>
  <c r="BH317" i="21"/>
  <c r="BI317" i="21"/>
  <c r="BJ317" i="21"/>
  <c r="BK317" i="21"/>
  <c r="BL317" i="21"/>
  <c r="BM317" i="21"/>
  <c r="BN317" i="21"/>
  <c r="BO317" i="21"/>
  <c r="BP317" i="21"/>
  <c r="BQ317" i="21"/>
  <c r="BR317" i="21"/>
  <c r="BS317" i="21"/>
  <c r="BT317" i="21"/>
  <c r="BU317" i="21"/>
  <c r="BV317" i="21"/>
  <c r="BW317" i="21"/>
  <c r="BX317" i="21"/>
  <c r="BY317" i="21"/>
  <c r="BZ317" i="21"/>
  <c r="CA317" i="21"/>
  <c r="CB317" i="21"/>
  <c r="CC317" i="21"/>
  <c r="CD317" i="21"/>
  <c r="CE317" i="21"/>
  <c r="CF317" i="21"/>
  <c r="CG317" i="21"/>
  <c r="BB318" i="21"/>
  <c r="BC318" i="21"/>
  <c r="BD318" i="21"/>
  <c r="BE318" i="21"/>
  <c r="BF318" i="21"/>
  <c r="BG318" i="21"/>
  <c r="BH318" i="21"/>
  <c r="BI318" i="21"/>
  <c r="BJ318" i="21"/>
  <c r="BK318" i="21"/>
  <c r="BL318" i="21"/>
  <c r="BM318" i="21"/>
  <c r="BN318" i="21"/>
  <c r="BO318" i="21"/>
  <c r="BP318" i="21"/>
  <c r="BQ318" i="21"/>
  <c r="BR318" i="21"/>
  <c r="BS318" i="21"/>
  <c r="BT318" i="21"/>
  <c r="BU318" i="21"/>
  <c r="BV318" i="21"/>
  <c r="BW318" i="21"/>
  <c r="BX318" i="21"/>
  <c r="BY318" i="21"/>
  <c r="BZ318" i="21"/>
  <c r="CA318" i="21"/>
  <c r="CB318" i="21"/>
  <c r="CC318" i="21"/>
  <c r="CD318" i="21"/>
  <c r="CE318" i="21"/>
  <c r="CF318" i="21"/>
  <c r="CG318" i="21"/>
  <c r="BB319" i="21"/>
  <c r="BC319" i="21"/>
  <c r="BD319" i="21"/>
  <c r="BE319" i="21"/>
  <c r="BF319" i="21"/>
  <c r="BG319" i="21"/>
  <c r="BH319" i="21"/>
  <c r="BI319" i="21"/>
  <c r="BJ319" i="21"/>
  <c r="BK319" i="21"/>
  <c r="BL319" i="21"/>
  <c r="BM319" i="21"/>
  <c r="BN319" i="21"/>
  <c r="BO319" i="21"/>
  <c r="BP319" i="21"/>
  <c r="BQ319" i="21"/>
  <c r="BR319" i="21"/>
  <c r="BS319" i="21"/>
  <c r="BT319" i="21"/>
  <c r="BU319" i="21"/>
  <c r="BV319" i="21"/>
  <c r="BW319" i="21"/>
  <c r="BX319" i="21"/>
  <c r="BY319" i="21"/>
  <c r="BZ319" i="21"/>
  <c r="CA319" i="21"/>
  <c r="CB319" i="21"/>
  <c r="CC319" i="21"/>
  <c r="CD319" i="21"/>
  <c r="CE319" i="21"/>
  <c r="CF319" i="21"/>
  <c r="CG319" i="21"/>
  <c r="BB320" i="21"/>
  <c r="BC320" i="21"/>
  <c r="BD320" i="21"/>
  <c r="BE320" i="21"/>
  <c r="BF320" i="21"/>
  <c r="BG320" i="21"/>
  <c r="BH320" i="21"/>
  <c r="BI320" i="21"/>
  <c r="BJ320" i="21"/>
  <c r="BK320" i="21"/>
  <c r="BL320" i="21"/>
  <c r="BM320" i="21"/>
  <c r="BN320" i="21"/>
  <c r="BO320" i="21"/>
  <c r="BP320" i="21"/>
  <c r="BQ320" i="21"/>
  <c r="BR320" i="21"/>
  <c r="BS320" i="21"/>
  <c r="BT320" i="21"/>
  <c r="BU320" i="21"/>
  <c r="BV320" i="21"/>
  <c r="BW320" i="21"/>
  <c r="BX320" i="21"/>
  <c r="BY320" i="21"/>
  <c r="BZ320" i="21"/>
  <c r="CA320" i="21"/>
  <c r="CB320" i="21"/>
  <c r="CC320" i="21"/>
  <c r="CD320" i="21"/>
  <c r="CE320" i="21"/>
  <c r="CF320" i="21"/>
  <c r="CG320" i="21"/>
  <c r="BB321" i="21"/>
  <c r="BC321" i="21"/>
  <c r="BD321" i="21"/>
  <c r="BE321" i="21"/>
  <c r="BF321" i="21"/>
  <c r="BG321" i="21"/>
  <c r="BH321" i="21"/>
  <c r="BI321" i="21"/>
  <c r="BJ321" i="21"/>
  <c r="BK321" i="21"/>
  <c r="BL321" i="21"/>
  <c r="BM321" i="21"/>
  <c r="BN321" i="21"/>
  <c r="BO321" i="21"/>
  <c r="BP321" i="21"/>
  <c r="BQ321" i="21"/>
  <c r="BR321" i="21"/>
  <c r="BS321" i="21"/>
  <c r="BT321" i="21"/>
  <c r="BU321" i="21"/>
  <c r="BV321" i="21"/>
  <c r="BW321" i="21"/>
  <c r="BX321" i="21"/>
  <c r="BY321" i="21"/>
  <c r="BZ321" i="21"/>
  <c r="CA321" i="21"/>
  <c r="CB321" i="21"/>
  <c r="CC321" i="21"/>
  <c r="CD321" i="21"/>
  <c r="CE321" i="21"/>
  <c r="CF321" i="21"/>
  <c r="CG321" i="21"/>
  <c r="BB322" i="21"/>
  <c r="BC322" i="21"/>
  <c r="BD322" i="21"/>
  <c r="BE322" i="21"/>
  <c r="BF322" i="21"/>
  <c r="BG322" i="21"/>
  <c r="BH322" i="21"/>
  <c r="BI322" i="21"/>
  <c r="BJ322" i="21"/>
  <c r="BK322" i="21"/>
  <c r="BL322" i="21"/>
  <c r="BM322" i="21"/>
  <c r="BN322" i="21"/>
  <c r="BO322" i="21"/>
  <c r="BP322" i="21"/>
  <c r="BQ322" i="21"/>
  <c r="BR322" i="21"/>
  <c r="BS322" i="21"/>
  <c r="BT322" i="21"/>
  <c r="BU322" i="21"/>
  <c r="BV322" i="21"/>
  <c r="BW322" i="21"/>
  <c r="BX322" i="21"/>
  <c r="BY322" i="21"/>
  <c r="BZ322" i="21"/>
  <c r="CA322" i="21"/>
  <c r="CB322" i="21"/>
  <c r="CC322" i="21"/>
  <c r="CD322" i="21"/>
  <c r="CE322" i="21"/>
  <c r="CF322" i="21"/>
  <c r="CG322" i="21"/>
  <c r="BB323" i="21"/>
  <c r="BC323" i="21"/>
  <c r="BD323" i="21"/>
  <c r="BE323" i="21"/>
  <c r="BF323" i="21"/>
  <c r="BG323" i="21"/>
  <c r="BH323" i="21"/>
  <c r="BI323" i="21"/>
  <c r="BJ323" i="21"/>
  <c r="BK323" i="21"/>
  <c r="BL323" i="21"/>
  <c r="BM323" i="21"/>
  <c r="BN323" i="21"/>
  <c r="BO323" i="21"/>
  <c r="BP323" i="21"/>
  <c r="BQ323" i="21"/>
  <c r="BR323" i="21"/>
  <c r="BS323" i="21"/>
  <c r="BT323" i="21"/>
  <c r="BU323" i="21"/>
  <c r="BV323" i="21"/>
  <c r="BW323" i="21"/>
  <c r="BX323" i="21"/>
  <c r="BY323" i="21"/>
  <c r="BZ323" i="21"/>
  <c r="CA323" i="21"/>
  <c r="CB323" i="21"/>
  <c r="CC323" i="21"/>
  <c r="CD323" i="21"/>
  <c r="CE323" i="21"/>
  <c r="CF323" i="21"/>
  <c r="CG323" i="21"/>
  <c r="BB324" i="21"/>
  <c r="BC324" i="21"/>
  <c r="BD324" i="21"/>
  <c r="BE324" i="21"/>
  <c r="BF324" i="21"/>
  <c r="BG324" i="21"/>
  <c r="BH324" i="21"/>
  <c r="BI324" i="21"/>
  <c r="BJ324" i="21"/>
  <c r="BK324" i="21"/>
  <c r="BL324" i="21"/>
  <c r="BM324" i="21"/>
  <c r="BN324" i="21"/>
  <c r="BO324" i="21"/>
  <c r="BP324" i="21"/>
  <c r="BQ324" i="21"/>
  <c r="BR324" i="21"/>
  <c r="BS324" i="21"/>
  <c r="BT324" i="21"/>
  <c r="BU324" i="21"/>
  <c r="BV324" i="21"/>
  <c r="BW324" i="21"/>
  <c r="BX324" i="21"/>
  <c r="BY324" i="21"/>
  <c r="BZ324" i="21"/>
  <c r="CA324" i="21"/>
  <c r="CB324" i="21"/>
  <c r="CC324" i="21"/>
  <c r="CD324" i="21"/>
  <c r="CE324" i="21"/>
  <c r="CF324" i="21"/>
  <c r="CG324" i="21"/>
  <c r="BB325" i="21"/>
  <c r="BC325" i="21"/>
  <c r="BD325" i="21"/>
  <c r="BE325" i="21"/>
  <c r="BF325" i="21"/>
  <c r="BG325" i="21"/>
  <c r="BH325" i="21"/>
  <c r="BI325" i="21"/>
  <c r="BJ325" i="21"/>
  <c r="BK325" i="21"/>
  <c r="BL325" i="21"/>
  <c r="BM325" i="21"/>
  <c r="BN325" i="21"/>
  <c r="BO325" i="21"/>
  <c r="BP325" i="21"/>
  <c r="BQ325" i="21"/>
  <c r="BR325" i="21"/>
  <c r="BS325" i="21"/>
  <c r="BT325" i="21"/>
  <c r="BU325" i="21"/>
  <c r="BV325" i="21"/>
  <c r="BW325" i="21"/>
  <c r="BX325" i="21"/>
  <c r="BY325" i="21"/>
  <c r="BZ325" i="21"/>
  <c r="CA325" i="21"/>
  <c r="CB325" i="21"/>
  <c r="CC325" i="21"/>
  <c r="CD325" i="21"/>
  <c r="CE325" i="21"/>
  <c r="CF325" i="21"/>
  <c r="CG325" i="21"/>
  <c r="BB326" i="21"/>
  <c r="BC326" i="21"/>
  <c r="BD326" i="21"/>
  <c r="BE326" i="21"/>
  <c r="BF326" i="21"/>
  <c r="BG326" i="21"/>
  <c r="BH326" i="21"/>
  <c r="BI326" i="21"/>
  <c r="BJ326" i="21"/>
  <c r="BK326" i="21"/>
  <c r="BL326" i="21"/>
  <c r="BM326" i="21"/>
  <c r="BN326" i="21"/>
  <c r="BO326" i="21"/>
  <c r="BP326" i="21"/>
  <c r="BQ326" i="21"/>
  <c r="BR326" i="21"/>
  <c r="BS326" i="21"/>
  <c r="BT326" i="21"/>
  <c r="BU326" i="21"/>
  <c r="BV326" i="21"/>
  <c r="BW326" i="21"/>
  <c r="BX326" i="21"/>
  <c r="BY326" i="21"/>
  <c r="BZ326" i="21"/>
  <c r="CA326" i="21"/>
  <c r="CB326" i="21"/>
  <c r="CC326" i="21"/>
  <c r="CD326" i="21"/>
  <c r="CE326" i="21"/>
  <c r="CF326" i="21"/>
  <c r="CG326" i="21"/>
  <c r="BB327" i="21"/>
  <c r="BC327" i="21"/>
  <c r="BD327" i="21"/>
  <c r="BE327" i="21"/>
  <c r="BF327" i="21"/>
  <c r="BG327" i="21"/>
  <c r="BH327" i="21"/>
  <c r="BI327" i="21"/>
  <c r="BJ327" i="21"/>
  <c r="BK327" i="21"/>
  <c r="BL327" i="21"/>
  <c r="BM327" i="21"/>
  <c r="BN327" i="21"/>
  <c r="BO327" i="21"/>
  <c r="BP327" i="21"/>
  <c r="BQ327" i="21"/>
  <c r="BR327" i="21"/>
  <c r="BS327" i="21"/>
  <c r="BT327" i="21"/>
  <c r="BU327" i="21"/>
  <c r="BV327" i="21"/>
  <c r="BW327" i="21"/>
  <c r="BX327" i="21"/>
  <c r="BY327" i="21"/>
  <c r="BZ327" i="21"/>
  <c r="CA327" i="21"/>
  <c r="CB327" i="21"/>
  <c r="CC327" i="21"/>
  <c r="CD327" i="21"/>
  <c r="CE327" i="21"/>
  <c r="CF327" i="21"/>
  <c r="CG327" i="21"/>
  <c r="BB328" i="21"/>
  <c r="BC328" i="21"/>
  <c r="BD328" i="21"/>
  <c r="BE328" i="21"/>
  <c r="BF328" i="21"/>
  <c r="BG328" i="21"/>
  <c r="BH328" i="21"/>
  <c r="BI328" i="21"/>
  <c r="BJ328" i="21"/>
  <c r="BK328" i="21"/>
  <c r="BL328" i="21"/>
  <c r="BM328" i="21"/>
  <c r="BN328" i="21"/>
  <c r="BO328" i="21"/>
  <c r="BP328" i="21"/>
  <c r="BQ328" i="21"/>
  <c r="BR328" i="21"/>
  <c r="BS328" i="21"/>
  <c r="BT328" i="21"/>
  <c r="BU328" i="21"/>
  <c r="BV328" i="21"/>
  <c r="BW328" i="21"/>
  <c r="BX328" i="21"/>
  <c r="BY328" i="21"/>
  <c r="BZ328" i="21"/>
  <c r="CA328" i="21"/>
  <c r="CB328" i="21"/>
  <c r="CC328" i="21"/>
  <c r="CD328" i="21"/>
  <c r="CE328" i="21"/>
  <c r="CF328" i="21"/>
  <c r="CG328" i="21"/>
  <c r="BB329" i="21"/>
  <c r="BC329" i="21"/>
  <c r="BD329" i="21"/>
  <c r="BE329" i="21"/>
  <c r="BF329" i="21"/>
  <c r="BG329" i="21"/>
  <c r="BH329" i="21"/>
  <c r="BI329" i="21"/>
  <c r="BJ329" i="21"/>
  <c r="BK329" i="21"/>
  <c r="BL329" i="21"/>
  <c r="BM329" i="21"/>
  <c r="BN329" i="21"/>
  <c r="BO329" i="21"/>
  <c r="BP329" i="21"/>
  <c r="BQ329" i="21"/>
  <c r="BR329" i="21"/>
  <c r="BS329" i="21"/>
  <c r="BT329" i="21"/>
  <c r="BU329" i="21"/>
  <c r="BV329" i="21"/>
  <c r="BW329" i="21"/>
  <c r="BX329" i="21"/>
  <c r="BY329" i="21"/>
  <c r="BZ329" i="21"/>
  <c r="CA329" i="21"/>
  <c r="CB329" i="21"/>
  <c r="CC329" i="21"/>
  <c r="CD329" i="21"/>
  <c r="CE329" i="21"/>
  <c r="CF329" i="21"/>
  <c r="CG329" i="21"/>
  <c r="BB330" i="21"/>
  <c r="BC330" i="21"/>
  <c r="BD330" i="21"/>
  <c r="BE330" i="21"/>
  <c r="BF330" i="21"/>
  <c r="BG330" i="21"/>
  <c r="BH330" i="21"/>
  <c r="BI330" i="21"/>
  <c r="BJ330" i="21"/>
  <c r="BK330" i="21"/>
  <c r="BL330" i="21"/>
  <c r="BM330" i="21"/>
  <c r="BN330" i="21"/>
  <c r="BO330" i="21"/>
  <c r="BP330" i="21"/>
  <c r="BQ330" i="21"/>
  <c r="BR330" i="21"/>
  <c r="BS330" i="21"/>
  <c r="BT330" i="21"/>
  <c r="BU330" i="21"/>
  <c r="BV330" i="21"/>
  <c r="BW330" i="21"/>
  <c r="BX330" i="21"/>
  <c r="BY330" i="21"/>
  <c r="BZ330" i="21"/>
  <c r="CA330" i="21"/>
  <c r="CB330" i="21"/>
  <c r="CC330" i="21"/>
  <c r="CD330" i="21"/>
  <c r="CE330" i="21"/>
  <c r="CF330" i="21"/>
  <c r="CG330" i="21"/>
  <c r="BB331" i="21"/>
  <c r="BC331" i="21"/>
  <c r="BD331" i="21"/>
  <c r="BE331" i="21"/>
  <c r="BF331" i="21"/>
  <c r="BG331" i="21"/>
  <c r="BH331" i="21"/>
  <c r="BI331" i="21"/>
  <c r="BJ331" i="21"/>
  <c r="BK331" i="21"/>
  <c r="BL331" i="21"/>
  <c r="BM331" i="21"/>
  <c r="BN331" i="21"/>
  <c r="BO331" i="21"/>
  <c r="BP331" i="21"/>
  <c r="BQ331" i="21"/>
  <c r="BR331" i="21"/>
  <c r="BS331" i="21"/>
  <c r="BT331" i="21"/>
  <c r="BU331" i="21"/>
  <c r="BV331" i="21"/>
  <c r="BW331" i="21"/>
  <c r="BX331" i="21"/>
  <c r="BY331" i="21"/>
  <c r="BZ331" i="21"/>
  <c r="CA331" i="21"/>
  <c r="CB331" i="21"/>
  <c r="CC331" i="21"/>
  <c r="CD331" i="21"/>
  <c r="CE331" i="21"/>
  <c r="CF331" i="21"/>
  <c r="CG331" i="21"/>
  <c r="BB332" i="21"/>
  <c r="BC332" i="21"/>
  <c r="BD332" i="21"/>
  <c r="BE332" i="21"/>
  <c r="BF332" i="21"/>
  <c r="BG332" i="21"/>
  <c r="BH332" i="21"/>
  <c r="BI332" i="21"/>
  <c r="BJ332" i="21"/>
  <c r="BK332" i="21"/>
  <c r="BL332" i="21"/>
  <c r="BM332" i="21"/>
  <c r="BN332" i="21"/>
  <c r="BO332" i="21"/>
  <c r="BP332" i="21"/>
  <c r="BQ332" i="21"/>
  <c r="BR332" i="21"/>
  <c r="BS332" i="21"/>
  <c r="BT332" i="21"/>
  <c r="BU332" i="21"/>
  <c r="BV332" i="21"/>
  <c r="BW332" i="21"/>
  <c r="BX332" i="21"/>
  <c r="BY332" i="21"/>
  <c r="BZ332" i="21"/>
  <c r="CA332" i="21"/>
  <c r="CB332" i="21"/>
  <c r="CC332" i="21"/>
  <c r="CD332" i="21"/>
  <c r="CE332" i="21"/>
  <c r="CF332" i="21"/>
  <c r="CG332" i="21"/>
  <c r="BB333" i="21"/>
  <c r="BC333" i="21"/>
  <c r="BD333" i="21"/>
  <c r="BE333" i="21"/>
  <c r="BF333" i="21"/>
  <c r="BG333" i="21"/>
  <c r="BH333" i="21"/>
  <c r="BI333" i="21"/>
  <c r="BJ333" i="21"/>
  <c r="BK333" i="21"/>
  <c r="BL333" i="21"/>
  <c r="BM333" i="21"/>
  <c r="BN333" i="21"/>
  <c r="BO333" i="21"/>
  <c r="BP333" i="21"/>
  <c r="BQ333" i="21"/>
  <c r="BR333" i="21"/>
  <c r="BS333" i="21"/>
  <c r="BT333" i="21"/>
  <c r="BU333" i="21"/>
  <c r="BV333" i="21"/>
  <c r="BW333" i="21"/>
  <c r="BX333" i="21"/>
  <c r="BY333" i="21"/>
  <c r="BZ333" i="21"/>
  <c r="CA333" i="21"/>
  <c r="CB333" i="21"/>
  <c r="CC333" i="21"/>
  <c r="CD333" i="21"/>
  <c r="CE333" i="21"/>
  <c r="CF333" i="21"/>
  <c r="CG333" i="21"/>
  <c r="BB334" i="21"/>
  <c r="BC334" i="21"/>
  <c r="BD334" i="21"/>
  <c r="BE334" i="21"/>
  <c r="BF334" i="21"/>
  <c r="BG334" i="21"/>
  <c r="BH334" i="21"/>
  <c r="BI334" i="21"/>
  <c r="BJ334" i="21"/>
  <c r="BK334" i="21"/>
  <c r="BL334" i="21"/>
  <c r="BM334" i="21"/>
  <c r="BN334" i="21"/>
  <c r="BO334" i="21"/>
  <c r="BP334" i="21"/>
  <c r="BQ334" i="21"/>
  <c r="BR334" i="21"/>
  <c r="BS334" i="21"/>
  <c r="BT334" i="21"/>
  <c r="BU334" i="21"/>
  <c r="BV334" i="21"/>
  <c r="BW334" i="21"/>
  <c r="BX334" i="21"/>
  <c r="BY334" i="21"/>
  <c r="BZ334" i="21"/>
  <c r="CA334" i="21"/>
  <c r="CB334" i="21"/>
  <c r="CC334" i="21"/>
  <c r="CD334" i="21"/>
  <c r="CE334" i="21"/>
  <c r="CF334" i="21"/>
  <c r="CG334" i="21"/>
  <c r="BB335" i="21"/>
  <c r="BC335" i="21"/>
  <c r="BD335" i="21"/>
  <c r="BE335" i="21"/>
  <c r="BF335" i="21"/>
  <c r="BG335" i="21"/>
  <c r="BH335" i="21"/>
  <c r="BI335" i="21"/>
  <c r="BJ335" i="21"/>
  <c r="BK335" i="21"/>
  <c r="BL335" i="21"/>
  <c r="BM335" i="21"/>
  <c r="BN335" i="21"/>
  <c r="BO335" i="21"/>
  <c r="BP335" i="21"/>
  <c r="BQ335" i="21"/>
  <c r="BR335" i="21"/>
  <c r="BS335" i="21"/>
  <c r="BT335" i="21"/>
  <c r="BU335" i="21"/>
  <c r="BV335" i="21"/>
  <c r="BW335" i="21"/>
  <c r="BX335" i="21"/>
  <c r="BY335" i="21"/>
  <c r="BZ335" i="21"/>
  <c r="CA335" i="21"/>
  <c r="CB335" i="21"/>
  <c r="CC335" i="21"/>
  <c r="CD335" i="21"/>
  <c r="CE335" i="21"/>
  <c r="CF335" i="21"/>
  <c r="CG335" i="21"/>
  <c r="BB336" i="21"/>
  <c r="BC336" i="21"/>
  <c r="BD336" i="21"/>
  <c r="BE336" i="21"/>
  <c r="BF336" i="21"/>
  <c r="BG336" i="21"/>
  <c r="BH336" i="21"/>
  <c r="BI336" i="21"/>
  <c r="BJ336" i="21"/>
  <c r="BK336" i="21"/>
  <c r="BL336" i="21"/>
  <c r="BM336" i="21"/>
  <c r="BN336" i="21"/>
  <c r="BO336" i="21"/>
  <c r="BP336" i="21"/>
  <c r="BQ336" i="21"/>
  <c r="BR336" i="21"/>
  <c r="BS336" i="21"/>
  <c r="BT336" i="21"/>
  <c r="BU336" i="21"/>
  <c r="BV336" i="21"/>
  <c r="BW336" i="21"/>
  <c r="BX336" i="21"/>
  <c r="BY336" i="21"/>
  <c r="BZ336" i="21"/>
  <c r="CA336" i="21"/>
  <c r="CB336" i="21"/>
  <c r="CC336" i="21"/>
  <c r="CD336" i="21"/>
  <c r="CE336" i="21"/>
  <c r="CF336" i="21"/>
  <c r="CG336" i="21"/>
  <c r="BB337" i="21"/>
  <c r="BC337" i="21"/>
  <c r="BD337" i="21"/>
  <c r="BE337" i="21"/>
  <c r="BF337" i="21"/>
  <c r="BG337" i="21"/>
  <c r="BH337" i="21"/>
  <c r="BI337" i="21"/>
  <c r="BJ337" i="21"/>
  <c r="BK337" i="21"/>
  <c r="BL337" i="21"/>
  <c r="BM337" i="21"/>
  <c r="BN337" i="21"/>
  <c r="BO337" i="21"/>
  <c r="BP337" i="21"/>
  <c r="BQ337" i="21"/>
  <c r="BR337" i="21"/>
  <c r="BS337" i="21"/>
  <c r="BT337" i="21"/>
  <c r="BU337" i="21"/>
  <c r="BV337" i="21"/>
  <c r="BW337" i="21"/>
  <c r="BX337" i="21"/>
  <c r="BY337" i="21"/>
  <c r="BZ337" i="21"/>
  <c r="CA337" i="21"/>
  <c r="CB337" i="21"/>
  <c r="CC337" i="21"/>
  <c r="CD337" i="21"/>
  <c r="CE337" i="21"/>
  <c r="CF337" i="21"/>
  <c r="CG337" i="21"/>
  <c r="BB338" i="21"/>
  <c r="BC338" i="21"/>
  <c r="BD338" i="21"/>
  <c r="BE338" i="21"/>
  <c r="BF338" i="21"/>
  <c r="BG338" i="21"/>
  <c r="BH338" i="21"/>
  <c r="BI338" i="21"/>
  <c r="BJ338" i="21"/>
  <c r="BK338" i="21"/>
  <c r="BL338" i="21"/>
  <c r="BM338" i="21"/>
  <c r="BN338" i="21"/>
  <c r="BO338" i="21"/>
  <c r="BP338" i="21"/>
  <c r="BQ338" i="21"/>
  <c r="BR338" i="21"/>
  <c r="BS338" i="21"/>
  <c r="BT338" i="21"/>
  <c r="BU338" i="21"/>
  <c r="BV338" i="21"/>
  <c r="BW338" i="21"/>
  <c r="BX338" i="21"/>
  <c r="BY338" i="21"/>
  <c r="BZ338" i="21"/>
  <c r="CA338" i="21"/>
  <c r="CB338" i="21"/>
  <c r="CC338" i="21"/>
  <c r="CD338" i="21"/>
  <c r="CE338" i="21"/>
  <c r="CF338" i="21"/>
  <c r="CG338" i="21"/>
  <c r="BB339" i="21"/>
  <c r="BC339" i="21"/>
  <c r="BD339" i="21"/>
  <c r="BE339" i="21"/>
  <c r="BF339" i="21"/>
  <c r="BG339" i="21"/>
  <c r="BH339" i="21"/>
  <c r="BI339" i="21"/>
  <c r="BJ339" i="21"/>
  <c r="BK339" i="21"/>
  <c r="BL339" i="21"/>
  <c r="BM339" i="21"/>
  <c r="BN339" i="21"/>
  <c r="BO339" i="21"/>
  <c r="BP339" i="21"/>
  <c r="BQ339" i="21"/>
  <c r="BR339" i="21"/>
  <c r="BS339" i="21"/>
  <c r="BT339" i="21"/>
  <c r="BU339" i="21"/>
  <c r="BV339" i="21"/>
  <c r="BW339" i="21"/>
  <c r="BX339" i="21"/>
  <c r="BY339" i="21"/>
  <c r="BZ339" i="21"/>
  <c r="CA339" i="21"/>
  <c r="CB339" i="21"/>
  <c r="CC339" i="21"/>
  <c r="CD339" i="21"/>
  <c r="CE339" i="21"/>
  <c r="CF339" i="21"/>
  <c r="CG339" i="21"/>
  <c r="BB340" i="21"/>
  <c r="BC340" i="21"/>
  <c r="BD340" i="21"/>
  <c r="BE340" i="21"/>
  <c r="BF340" i="21"/>
  <c r="BG340" i="21"/>
  <c r="BH340" i="21"/>
  <c r="BI340" i="21"/>
  <c r="BJ340" i="21"/>
  <c r="BK340" i="21"/>
  <c r="BL340" i="21"/>
  <c r="BM340" i="21"/>
  <c r="BN340" i="21"/>
  <c r="BO340" i="21"/>
  <c r="BP340" i="21"/>
  <c r="BQ340" i="21"/>
  <c r="BR340" i="21"/>
  <c r="BS340" i="21"/>
  <c r="BT340" i="21"/>
  <c r="BU340" i="21"/>
  <c r="BV340" i="21"/>
  <c r="BW340" i="21"/>
  <c r="BX340" i="21"/>
  <c r="BY340" i="21"/>
  <c r="BZ340" i="21"/>
  <c r="CA340" i="21"/>
  <c r="CB340" i="21"/>
  <c r="CC340" i="21"/>
  <c r="CD340" i="21"/>
  <c r="CE340" i="21"/>
  <c r="CF340" i="21"/>
  <c r="CG340" i="21"/>
  <c r="BB341" i="21"/>
  <c r="BC341" i="21"/>
  <c r="BD341" i="21"/>
  <c r="BE341" i="21"/>
  <c r="BF341" i="21"/>
  <c r="BG341" i="21"/>
  <c r="BH341" i="21"/>
  <c r="BI341" i="21"/>
  <c r="BJ341" i="21"/>
  <c r="BK341" i="21"/>
  <c r="BL341" i="21"/>
  <c r="BM341" i="21"/>
  <c r="BN341" i="21"/>
  <c r="BO341" i="21"/>
  <c r="BP341" i="21"/>
  <c r="BQ341" i="21"/>
  <c r="BR341" i="21"/>
  <c r="BS341" i="21"/>
  <c r="BT341" i="21"/>
  <c r="BU341" i="21"/>
  <c r="BV341" i="21"/>
  <c r="BW341" i="21"/>
  <c r="BX341" i="21"/>
  <c r="BY341" i="21"/>
  <c r="BZ341" i="21"/>
  <c r="CA341" i="21"/>
  <c r="CB341" i="21"/>
  <c r="CC341" i="21"/>
  <c r="CD341" i="21"/>
  <c r="CE341" i="21"/>
  <c r="CF341" i="21"/>
  <c r="CG341" i="21"/>
  <c r="BB342" i="21"/>
  <c r="BC342" i="21"/>
  <c r="BD342" i="21"/>
  <c r="BE342" i="21"/>
  <c r="BF342" i="21"/>
  <c r="BG342" i="21"/>
  <c r="BH342" i="21"/>
  <c r="BI342" i="21"/>
  <c r="BJ342" i="21"/>
  <c r="BK342" i="21"/>
  <c r="BL342" i="21"/>
  <c r="BM342" i="21"/>
  <c r="BN342" i="21"/>
  <c r="BO342" i="21"/>
  <c r="BP342" i="21"/>
  <c r="BQ342" i="21"/>
  <c r="BR342" i="21"/>
  <c r="BS342" i="21"/>
  <c r="BT342" i="21"/>
  <c r="BU342" i="21"/>
  <c r="BV342" i="21"/>
  <c r="BW342" i="21"/>
  <c r="BX342" i="21"/>
  <c r="BY342" i="21"/>
  <c r="BZ342" i="21"/>
  <c r="CA342" i="21"/>
  <c r="CB342" i="21"/>
  <c r="CC342" i="21"/>
  <c r="CD342" i="21"/>
  <c r="CE342" i="21"/>
  <c r="CF342" i="21"/>
  <c r="CG342" i="21"/>
  <c r="BB343" i="21"/>
  <c r="BC343" i="21"/>
  <c r="BD343" i="21"/>
  <c r="BE343" i="21"/>
  <c r="BF343" i="21"/>
  <c r="BG343" i="21"/>
  <c r="BH343" i="21"/>
  <c r="BI343" i="21"/>
  <c r="BJ343" i="21"/>
  <c r="BK343" i="21"/>
  <c r="BL343" i="21"/>
  <c r="BM343" i="21"/>
  <c r="BN343" i="21"/>
  <c r="BO343" i="21"/>
  <c r="BP343" i="21"/>
  <c r="BQ343" i="21"/>
  <c r="BR343" i="21"/>
  <c r="BS343" i="21"/>
  <c r="BT343" i="21"/>
  <c r="BU343" i="21"/>
  <c r="BV343" i="21"/>
  <c r="BW343" i="21"/>
  <c r="BX343" i="21"/>
  <c r="BY343" i="21"/>
  <c r="BZ343" i="21"/>
  <c r="CA343" i="21"/>
  <c r="CB343" i="21"/>
  <c r="CC343" i="21"/>
  <c r="CD343" i="21"/>
  <c r="CE343" i="21"/>
  <c r="CF343" i="21"/>
  <c r="CG343" i="21"/>
  <c r="BB344" i="21"/>
  <c r="BC344" i="21"/>
  <c r="BD344" i="21"/>
  <c r="BE344" i="21"/>
  <c r="BF344" i="21"/>
  <c r="BG344" i="21"/>
  <c r="BH344" i="21"/>
  <c r="BI344" i="21"/>
  <c r="BJ344" i="21"/>
  <c r="BK344" i="21"/>
  <c r="BL344" i="21"/>
  <c r="BM344" i="21"/>
  <c r="BN344" i="21"/>
  <c r="BO344" i="21"/>
  <c r="BP344" i="21"/>
  <c r="BQ344" i="21"/>
  <c r="BR344" i="21"/>
  <c r="BS344" i="21"/>
  <c r="BT344" i="21"/>
  <c r="BU344" i="21"/>
  <c r="BV344" i="21"/>
  <c r="BW344" i="21"/>
  <c r="BX344" i="21"/>
  <c r="BY344" i="21"/>
  <c r="BZ344" i="21"/>
  <c r="CA344" i="21"/>
  <c r="CB344" i="21"/>
  <c r="CC344" i="21"/>
  <c r="CD344" i="21"/>
  <c r="CE344" i="21"/>
  <c r="CF344" i="21"/>
  <c r="CG344" i="21"/>
  <c r="BB345" i="21"/>
  <c r="BC345" i="21"/>
  <c r="BD345" i="21"/>
  <c r="BE345" i="21"/>
  <c r="BF345" i="21"/>
  <c r="BG345" i="21"/>
  <c r="BH345" i="21"/>
  <c r="BI345" i="21"/>
  <c r="BJ345" i="21"/>
  <c r="BK345" i="21"/>
  <c r="BL345" i="21"/>
  <c r="BM345" i="21"/>
  <c r="BN345" i="21"/>
  <c r="BO345" i="21"/>
  <c r="BP345" i="21"/>
  <c r="BQ345" i="21"/>
  <c r="BR345" i="21"/>
  <c r="BS345" i="21"/>
  <c r="BT345" i="21"/>
  <c r="BU345" i="21"/>
  <c r="BV345" i="21"/>
  <c r="BW345" i="21"/>
  <c r="BX345" i="21"/>
  <c r="BY345" i="21"/>
  <c r="BZ345" i="21"/>
  <c r="CA345" i="21"/>
  <c r="CB345" i="21"/>
  <c r="CC345" i="21"/>
  <c r="CD345" i="21"/>
  <c r="CE345" i="21"/>
  <c r="CF345" i="21"/>
  <c r="CG345" i="21"/>
  <c r="BB346" i="21"/>
  <c r="BC346" i="21"/>
  <c r="BD346" i="21"/>
  <c r="BE346" i="21"/>
  <c r="BF346" i="21"/>
  <c r="BG346" i="21"/>
  <c r="BH346" i="21"/>
  <c r="BI346" i="21"/>
  <c r="BJ346" i="21"/>
  <c r="BK346" i="21"/>
  <c r="BL346" i="21"/>
  <c r="BM346" i="21"/>
  <c r="BN346" i="21"/>
  <c r="BO346" i="21"/>
  <c r="BP346" i="21"/>
  <c r="BQ346" i="21"/>
  <c r="BR346" i="21"/>
  <c r="BS346" i="21"/>
  <c r="BT346" i="21"/>
  <c r="BU346" i="21"/>
  <c r="BV346" i="21"/>
  <c r="BW346" i="21"/>
  <c r="BX346" i="21"/>
  <c r="BY346" i="21"/>
  <c r="BZ346" i="21"/>
  <c r="CA346" i="21"/>
  <c r="CB346" i="21"/>
  <c r="CC346" i="21"/>
  <c r="CD346" i="21"/>
  <c r="CE346" i="21"/>
  <c r="CF346" i="21"/>
  <c r="CG346" i="21"/>
  <c r="BB347" i="21"/>
  <c r="BC347" i="21"/>
  <c r="BD347" i="21"/>
  <c r="BE347" i="21"/>
  <c r="BF347" i="21"/>
  <c r="BG347" i="21"/>
  <c r="BH347" i="21"/>
  <c r="BI347" i="21"/>
  <c r="BJ347" i="21"/>
  <c r="BK347" i="21"/>
  <c r="BL347" i="21"/>
  <c r="BM347" i="21"/>
  <c r="BN347" i="21"/>
  <c r="BO347" i="21"/>
  <c r="BP347" i="21"/>
  <c r="BQ347" i="21"/>
  <c r="BR347" i="21"/>
  <c r="BS347" i="21"/>
  <c r="BT347" i="21"/>
  <c r="BU347" i="21"/>
  <c r="BV347" i="21"/>
  <c r="BW347" i="21"/>
  <c r="BX347" i="21"/>
  <c r="BY347" i="21"/>
  <c r="BZ347" i="21"/>
  <c r="CA347" i="21"/>
  <c r="CB347" i="21"/>
  <c r="CC347" i="21"/>
  <c r="CD347" i="21"/>
  <c r="CE347" i="21"/>
  <c r="CF347" i="21"/>
  <c r="CG347" i="21"/>
  <c r="BB348" i="21"/>
  <c r="BC348" i="21"/>
  <c r="BD348" i="21"/>
  <c r="BE348" i="21"/>
  <c r="BF348" i="21"/>
  <c r="BG348" i="21"/>
  <c r="BH348" i="21"/>
  <c r="BI348" i="21"/>
  <c r="BJ348" i="21"/>
  <c r="BK348" i="21"/>
  <c r="BL348" i="21"/>
  <c r="BM348" i="21"/>
  <c r="BN348" i="21"/>
  <c r="BO348" i="21"/>
  <c r="BP348" i="21"/>
  <c r="BQ348" i="21"/>
  <c r="BR348" i="21"/>
  <c r="BS348" i="21"/>
  <c r="BT348" i="21"/>
  <c r="BU348" i="21"/>
  <c r="BV348" i="21"/>
  <c r="BW348" i="21"/>
  <c r="BX348" i="21"/>
  <c r="BY348" i="21"/>
  <c r="BZ348" i="21"/>
  <c r="CA348" i="21"/>
  <c r="CB348" i="21"/>
  <c r="CC348" i="21"/>
  <c r="CD348" i="21"/>
  <c r="CE348" i="21"/>
  <c r="CF348" i="21"/>
  <c r="CG348" i="21"/>
  <c r="BB349" i="21"/>
  <c r="BC349" i="21"/>
  <c r="BD349" i="21"/>
  <c r="BE349" i="21"/>
  <c r="BF349" i="21"/>
  <c r="BG349" i="21"/>
  <c r="BH349" i="21"/>
  <c r="BI349" i="21"/>
  <c r="BJ349" i="21"/>
  <c r="BK349" i="21"/>
  <c r="BL349" i="21"/>
  <c r="BM349" i="21"/>
  <c r="BN349" i="21"/>
  <c r="BO349" i="21"/>
  <c r="BP349" i="21"/>
  <c r="BQ349" i="21"/>
  <c r="BR349" i="21"/>
  <c r="BS349" i="21"/>
  <c r="BT349" i="21"/>
  <c r="BU349" i="21"/>
  <c r="BV349" i="21"/>
  <c r="BW349" i="21"/>
  <c r="BX349" i="21"/>
  <c r="BY349" i="21"/>
  <c r="BZ349" i="21"/>
  <c r="CA349" i="21"/>
  <c r="CB349" i="21"/>
  <c r="CC349" i="21"/>
  <c r="CD349" i="21"/>
  <c r="CE349" i="21"/>
  <c r="CF349" i="21"/>
  <c r="CG349" i="21"/>
  <c r="BB350" i="21"/>
  <c r="BC350" i="21"/>
  <c r="BD350" i="21"/>
  <c r="BE350" i="21"/>
  <c r="BF350" i="21"/>
  <c r="BG350" i="21"/>
  <c r="BH350" i="21"/>
  <c r="BI350" i="21"/>
  <c r="BJ350" i="21"/>
  <c r="BK350" i="21"/>
  <c r="BL350" i="21"/>
  <c r="BM350" i="21"/>
  <c r="BN350" i="21"/>
  <c r="BO350" i="21"/>
  <c r="BP350" i="21"/>
  <c r="BQ350" i="21"/>
  <c r="BR350" i="21"/>
  <c r="BS350" i="21"/>
  <c r="BT350" i="21"/>
  <c r="BU350" i="21"/>
  <c r="BV350" i="21"/>
  <c r="BW350" i="21"/>
  <c r="BX350" i="21"/>
  <c r="BY350" i="21"/>
  <c r="BZ350" i="21"/>
  <c r="CA350" i="21"/>
  <c r="CB350" i="21"/>
  <c r="CC350" i="21"/>
  <c r="CD350" i="21"/>
  <c r="CE350" i="21"/>
  <c r="CF350" i="21"/>
  <c r="CG350" i="21"/>
  <c r="BB351" i="21"/>
  <c r="BC351" i="21"/>
  <c r="BD351" i="21"/>
  <c r="BE351" i="21"/>
  <c r="BF351" i="21"/>
  <c r="BG351" i="21"/>
  <c r="BH351" i="21"/>
  <c r="BI351" i="21"/>
  <c r="BJ351" i="21"/>
  <c r="BK351" i="21"/>
  <c r="BL351" i="21"/>
  <c r="BM351" i="21"/>
  <c r="BN351" i="21"/>
  <c r="BO351" i="21"/>
  <c r="BP351" i="21"/>
  <c r="BQ351" i="21"/>
  <c r="BR351" i="21"/>
  <c r="BS351" i="21"/>
  <c r="BT351" i="21"/>
  <c r="BU351" i="21"/>
  <c r="BV351" i="21"/>
  <c r="BW351" i="21"/>
  <c r="BX351" i="21"/>
  <c r="BY351" i="21"/>
  <c r="BZ351" i="21"/>
  <c r="CA351" i="21"/>
  <c r="CB351" i="21"/>
  <c r="CC351" i="21"/>
  <c r="CD351" i="21"/>
  <c r="CE351" i="21"/>
  <c r="CF351" i="21"/>
  <c r="CG351" i="21"/>
  <c r="BB352" i="21"/>
  <c r="BC352" i="21"/>
  <c r="BD352" i="21"/>
  <c r="BE352" i="21"/>
  <c r="BF352" i="21"/>
  <c r="BG352" i="21"/>
  <c r="BH352" i="21"/>
  <c r="BI352" i="21"/>
  <c r="BJ352" i="21"/>
  <c r="BK352" i="21"/>
  <c r="BL352" i="21"/>
  <c r="BM352" i="21"/>
  <c r="BN352" i="21"/>
  <c r="BO352" i="21"/>
  <c r="BP352" i="21"/>
  <c r="BQ352" i="21"/>
  <c r="BR352" i="21"/>
  <c r="BS352" i="21"/>
  <c r="BT352" i="21"/>
  <c r="BU352" i="21"/>
  <c r="BV352" i="21"/>
  <c r="BW352" i="21"/>
  <c r="BX352" i="21"/>
  <c r="BY352" i="21"/>
  <c r="BZ352" i="21"/>
  <c r="CA352" i="21"/>
  <c r="CB352" i="21"/>
  <c r="CC352" i="21"/>
  <c r="CD352" i="21"/>
  <c r="CE352" i="21"/>
  <c r="CF352" i="21"/>
  <c r="CG352" i="21"/>
  <c r="BB353" i="21"/>
  <c r="BC353" i="21"/>
  <c r="BD353" i="21"/>
  <c r="BE353" i="21"/>
  <c r="BF353" i="21"/>
  <c r="BG353" i="21"/>
  <c r="BH353" i="21"/>
  <c r="BI353" i="21"/>
  <c r="BJ353" i="21"/>
  <c r="BK353" i="21"/>
  <c r="BL353" i="21"/>
  <c r="BM353" i="21"/>
  <c r="BN353" i="21"/>
  <c r="BO353" i="21"/>
  <c r="BP353" i="21"/>
  <c r="BQ353" i="21"/>
  <c r="BR353" i="21"/>
  <c r="BS353" i="21"/>
  <c r="BT353" i="21"/>
  <c r="BU353" i="21"/>
  <c r="BV353" i="21"/>
  <c r="BW353" i="21"/>
  <c r="BX353" i="21"/>
  <c r="BY353" i="21"/>
  <c r="BZ353" i="21"/>
  <c r="CA353" i="21"/>
  <c r="CB353" i="21"/>
  <c r="CC353" i="21"/>
  <c r="CD353" i="21"/>
  <c r="CE353" i="21"/>
  <c r="CF353" i="21"/>
  <c r="CG353" i="21"/>
  <c r="BB354" i="21"/>
  <c r="BC354" i="21"/>
  <c r="BD354" i="21"/>
  <c r="BE354" i="21"/>
  <c r="BF354" i="21"/>
  <c r="BG354" i="21"/>
  <c r="BH354" i="21"/>
  <c r="BI354" i="21"/>
  <c r="BJ354" i="21"/>
  <c r="BK354" i="21"/>
  <c r="BL354" i="21"/>
  <c r="BM354" i="21"/>
  <c r="BN354" i="21"/>
  <c r="BO354" i="21"/>
  <c r="BP354" i="21"/>
  <c r="BQ354" i="21"/>
  <c r="BR354" i="21"/>
  <c r="BS354" i="21"/>
  <c r="BT354" i="21"/>
  <c r="BU354" i="21"/>
  <c r="BV354" i="21"/>
  <c r="BW354" i="21"/>
  <c r="BX354" i="21"/>
  <c r="BY354" i="21"/>
  <c r="BZ354" i="21"/>
  <c r="CA354" i="21"/>
  <c r="CB354" i="21"/>
  <c r="CC354" i="21"/>
  <c r="CD354" i="21"/>
  <c r="CE354" i="21"/>
  <c r="CF354" i="21"/>
  <c r="CG354" i="21"/>
  <c r="BB355" i="21"/>
  <c r="BC355" i="21"/>
  <c r="BD355" i="21"/>
  <c r="BE355" i="21"/>
  <c r="BF355" i="21"/>
  <c r="BG355" i="21"/>
  <c r="BH355" i="21"/>
  <c r="BI355" i="21"/>
  <c r="BJ355" i="21"/>
  <c r="BK355" i="21"/>
  <c r="BL355" i="21"/>
  <c r="BM355" i="21"/>
  <c r="BN355" i="21"/>
  <c r="BO355" i="21"/>
  <c r="BP355" i="21"/>
  <c r="BQ355" i="21"/>
  <c r="BR355" i="21"/>
  <c r="BS355" i="21"/>
  <c r="BT355" i="21"/>
  <c r="BU355" i="21"/>
  <c r="BV355" i="21"/>
  <c r="BW355" i="21"/>
  <c r="BX355" i="21"/>
  <c r="BY355" i="21"/>
  <c r="BZ355" i="21"/>
  <c r="CA355" i="21"/>
  <c r="CB355" i="21"/>
  <c r="CC355" i="21"/>
  <c r="CD355" i="21"/>
  <c r="CE355" i="21"/>
  <c r="CF355" i="21"/>
  <c r="CG355" i="21"/>
  <c r="BB356" i="21"/>
  <c r="BC356" i="21"/>
  <c r="BD356" i="21"/>
  <c r="BE356" i="21"/>
  <c r="BF356" i="21"/>
  <c r="BG356" i="21"/>
  <c r="BH356" i="21"/>
  <c r="BI356" i="21"/>
  <c r="BJ356" i="21"/>
  <c r="BK356" i="21"/>
  <c r="BL356" i="21"/>
  <c r="BM356" i="21"/>
  <c r="BN356" i="21"/>
  <c r="BO356" i="21"/>
  <c r="BP356" i="21"/>
  <c r="BQ356" i="21"/>
  <c r="BR356" i="21"/>
  <c r="BS356" i="21"/>
  <c r="BT356" i="21"/>
  <c r="BU356" i="21"/>
  <c r="BV356" i="21"/>
  <c r="BW356" i="21"/>
  <c r="BX356" i="21"/>
  <c r="BY356" i="21"/>
  <c r="BZ356" i="21"/>
  <c r="CA356" i="21"/>
  <c r="CB356" i="21"/>
  <c r="CC356" i="21"/>
  <c r="CD356" i="21"/>
  <c r="CE356" i="21"/>
  <c r="CF356" i="21"/>
  <c r="CG356" i="21"/>
  <c r="BB357" i="21"/>
  <c r="BC357" i="21"/>
  <c r="BD357" i="21"/>
  <c r="BE357" i="21"/>
  <c r="BF357" i="21"/>
  <c r="BG357" i="21"/>
  <c r="BH357" i="21"/>
  <c r="BI357" i="21"/>
  <c r="BJ357" i="21"/>
  <c r="BK357" i="21"/>
  <c r="BL357" i="21"/>
  <c r="BM357" i="21"/>
  <c r="BN357" i="21"/>
  <c r="BO357" i="21"/>
  <c r="BP357" i="21"/>
  <c r="BQ357" i="21"/>
  <c r="BR357" i="21"/>
  <c r="BS357" i="21"/>
  <c r="BT357" i="21"/>
  <c r="BU357" i="21"/>
  <c r="BV357" i="21"/>
  <c r="BW357" i="21"/>
  <c r="BX357" i="21"/>
  <c r="BY357" i="21"/>
  <c r="BZ357" i="21"/>
  <c r="CA357" i="21"/>
  <c r="CB357" i="21"/>
  <c r="CC357" i="21"/>
  <c r="CD357" i="21"/>
  <c r="CE357" i="21"/>
  <c r="CF357" i="21"/>
  <c r="CG357" i="21"/>
  <c r="BB358" i="21"/>
  <c r="BC358" i="21"/>
  <c r="BD358" i="21"/>
  <c r="BE358" i="21"/>
  <c r="BF358" i="21"/>
  <c r="BG358" i="21"/>
  <c r="BH358" i="21"/>
  <c r="BI358" i="21"/>
  <c r="BJ358" i="21"/>
  <c r="BK358" i="21"/>
  <c r="BL358" i="21"/>
  <c r="BM358" i="21"/>
  <c r="BN358" i="21"/>
  <c r="BO358" i="21"/>
  <c r="BP358" i="21"/>
  <c r="BQ358" i="21"/>
  <c r="BR358" i="21"/>
  <c r="BS358" i="21"/>
  <c r="BT358" i="21"/>
  <c r="BU358" i="21"/>
  <c r="BV358" i="21"/>
  <c r="BW358" i="21"/>
  <c r="BX358" i="21"/>
  <c r="BY358" i="21"/>
  <c r="BZ358" i="21"/>
  <c r="CA358" i="21"/>
  <c r="CB358" i="21"/>
  <c r="CC358" i="21"/>
  <c r="CD358" i="21"/>
  <c r="CE358" i="21"/>
  <c r="CF358" i="21"/>
  <c r="CG358" i="21"/>
  <c r="BB359" i="21"/>
  <c r="BC359" i="21"/>
  <c r="BD359" i="21"/>
  <c r="BE359" i="21"/>
  <c r="BF359" i="21"/>
  <c r="BG359" i="21"/>
  <c r="BH359" i="21"/>
  <c r="BI359" i="21"/>
  <c r="BJ359" i="21"/>
  <c r="BK359" i="21"/>
  <c r="BL359" i="21"/>
  <c r="BM359" i="21"/>
  <c r="BN359" i="21"/>
  <c r="BO359" i="21"/>
  <c r="BP359" i="21"/>
  <c r="BQ359" i="21"/>
  <c r="BR359" i="21"/>
  <c r="BS359" i="21"/>
  <c r="BT359" i="21"/>
  <c r="BU359" i="21"/>
  <c r="BV359" i="21"/>
  <c r="BW359" i="21"/>
  <c r="BX359" i="21"/>
  <c r="BY359" i="21"/>
  <c r="BZ359" i="21"/>
  <c r="CA359" i="21"/>
  <c r="CB359" i="21"/>
  <c r="CC359" i="21"/>
  <c r="CD359" i="21"/>
  <c r="CE359" i="21"/>
  <c r="CF359" i="21"/>
  <c r="CG359" i="21"/>
  <c r="BB360" i="21"/>
  <c r="BC360" i="21"/>
  <c r="BD360" i="21"/>
  <c r="BE360" i="21"/>
  <c r="BF360" i="21"/>
  <c r="BG360" i="21"/>
  <c r="BH360" i="21"/>
  <c r="BI360" i="21"/>
  <c r="BJ360" i="21"/>
  <c r="BK360" i="21"/>
  <c r="BL360" i="21"/>
  <c r="BM360" i="21"/>
  <c r="BN360" i="21"/>
  <c r="BO360" i="21"/>
  <c r="BP360" i="21"/>
  <c r="BQ360" i="21"/>
  <c r="BR360" i="21"/>
  <c r="BS360" i="21"/>
  <c r="BT360" i="21"/>
  <c r="BU360" i="21"/>
  <c r="BV360" i="21"/>
  <c r="BW360" i="21"/>
  <c r="BX360" i="21"/>
  <c r="BY360" i="21"/>
  <c r="BZ360" i="21"/>
  <c r="CA360" i="21"/>
  <c r="CB360" i="21"/>
  <c r="CC360" i="21"/>
  <c r="CD360" i="21"/>
  <c r="CE360" i="21"/>
  <c r="CF360" i="21"/>
  <c r="CG360" i="21"/>
  <c r="BB361" i="21"/>
  <c r="BC361" i="21"/>
  <c r="BD361" i="21"/>
  <c r="BE361" i="21"/>
  <c r="BF361" i="21"/>
  <c r="BG361" i="21"/>
  <c r="BH361" i="21"/>
  <c r="BI361" i="21"/>
  <c r="BJ361" i="21"/>
  <c r="BK361" i="21"/>
  <c r="BL361" i="21"/>
  <c r="BM361" i="21"/>
  <c r="BN361" i="21"/>
  <c r="BO361" i="21"/>
  <c r="BP361" i="21"/>
  <c r="BQ361" i="21"/>
  <c r="BR361" i="21"/>
  <c r="BS361" i="21"/>
  <c r="BT361" i="21"/>
  <c r="BU361" i="21"/>
  <c r="BV361" i="21"/>
  <c r="BW361" i="21"/>
  <c r="BX361" i="21"/>
  <c r="BY361" i="21"/>
  <c r="BZ361" i="21"/>
  <c r="CA361" i="21"/>
  <c r="CB361" i="21"/>
  <c r="CC361" i="21"/>
  <c r="CD361" i="21"/>
  <c r="CE361" i="21"/>
  <c r="CF361" i="21"/>
  <c r="CG361" i="21"/>
  <c r="BB362" i="21"/>
  <c r="BC362" i="21"/>
  <c r="BD362" i="21"/>
  <c r="BE362" i="21"/>
  <c r="BF362" i="21"/>
  <c r="BG362" i="21"/>
  <c r="BH362" i="21"/>
  <c r="BI362" i="21"/>
  <c r="BJ362" i="21"/>
  <c r="BK362" i="21"/>
  <c r="BL362" i="21"/>
  <c r="BM362" i="21"/>
  <c r="BN362" i="21"/>
  <c r="BO362" i="21"/>
  <c r="BP362" i="21"/>
  <c r="BQ362" i="21"/>
  <c r="BR362" i="21"/>
  <c r="BS362" i="21"/>
  <c r="BT362" i="21"/>
  <c r="BU362" i="21"/>
  <c r="BV362" i="21"/>
  <c r="BW362" i="21"/>
  <c r="BX362" i="21"/>
  <c r="BY362" i="21"/>
  <c r="BZ362" i="21"/>
  <c r="CA362" i="21"/>
  <c r="CB362" i="21"/>
  <c r="CC362" i="21"/>
  <c r="CD362" i="21"/>
  <c r="CE362" i="21"/>
  <c r="CF362" i="21"/>
  <c r="CG362" i="21"/>
  <c r="BB363" i="21"/>
  <c r="BC363" i="21"/>
  <c r="BD363" i="21"/>
  <c r="BE363" i="21"/>
  <c r="BF363" i="21"/>
  <c r="BG363" i="21"/>
  <c r="BH363" i="21"/>
  <c r="BI363" i="21"/>
  <c r="BJ363" i="21"/>
  <c r="BK363" i="21"/>
  <c r="BL363" i="21"/>
  <c r="BM363" i="21"/>
  <c r="BN363" i="21"/>
  <c r="BO363" i="21"/>
  <c r="BP363" i="21"/>
  <c r="BQ363" i="21"/>
  <c r="BR363" i="21"/>
  <c r="BS363" i="21"/>
  <c r="BT363" i="21"/>
  <c r="BU363" i="21"/>
  <c r="BV363" i="21"/>
  <c r="BW363" i="21"/>
  <c r="BX363" i="21"/>
  <c r="BY363" i="21"/>
  <c r="BZ363" i="21"/>
  <c r="CA363" i="21"/>
  <c r="CB363" i="21"/>
  <c r="CC363" i="21"/>
  <c r="CD363" i="21"/>
  <c r="CE363" i="21"/>
  <c r="CF363" i="21"/>
  <c r="CG363" i="21"/>
  <c r="BB364" i="21"/>
  <c r="BC364" i="21"/>
  <c r="BD364" i="21"/>
  <c r="BE364" i="21"/>
  <c r="BF364" i="21"/>
  <c r="BG364" i="21"/>
  <c r="BH364" i="21"/>
  <c r="BI364" i="21"/>
  <c r="BJ364" i="21"/>
  <c r="BK364" i="21"/>
  <c r="BL364" i="21"/>
  <c r="BM364" i="21"/>
  <c r="BN364" i="21"/>
  <c r="BO364" i="21"/>
  <c r="BP364" i="21"/>
  <c r="BQ364" i="21"/>
  <c r="BR364" i="21"/>
  <c r="BS364" i="21"/>
  <c r="BT364" i="21"/>
  <c r="BU364" i="21"/>
  <c r="BV364" i="21"/>
  <c r="BW364" i="21"/>
  <c r="BX364" i="21"/>
  <c r="BY364" i="21"/>
  <c r="BZ364" i="21"/>
  <c r="CA364" i="21"/>
  <c r="CB364" i="21"/>
  <c r="CC364" i="21"/>
  <c r="CD364" i="21"/>
  <c r="CE364" i="21"/>
  <c r="CF364" i="21"/>
  <c r="CG364" i="21"/>
  <c r="BB365" i="21"/>
  <c r="BC365" i="21"/>
  <c r="BD365" i="21"/>
  <c r="BE365" i="21"/>
  <c r="BF365" i="21"/>
  <c r="BG365" i="21"/>
  <c r="BH365" i="21"/>
  <c r="BI365" i="21"/>
  <c r="BJ365" i="21"/>
  <c r="BK365" i="21"/>
  <c r="BL365" i="21"/>
  <c r="BM365" i="21"/>
  <c r="BN365" i="21"/>
  <c r="BO365" i="21"/>
  <c r="BP365" i="21"/>
  <c r="BQ365" i="21"/>
  <c r="BR365" i="21"/>
  <c r="BS365" i="21"/>
  <c r="BT365" i="21"/>
  <c r="BU365" i="21"/>
  <c r="BV365" i="21"/>
  <c r="BW365" i="21"/>
  <c r="BX365" i="21"/>
  <c r="BY365" i="21"/>
  <c r="BZ365" i="21"/>
  <c r="CA365" i="21"/>
  <c r="CB365" i="21"/>
  <c r="CC365" i="21"/>
  <c r="CD365" i="21"/>
  <c r="CE365" i="21"/>
  <c r="CF365" i="21"/>
  <c r="CG365" i="21"/>
  <c r="BB366" i="21"/>
  <c r="BC366" i="21"/>
  <c r="BD366" i="21"/>
  <c r="BE366" i="21"/>
  <c r="BF366" i="21"/>
  <c r="BG366" i="21"/>
  <c r="BH366" i="21"/>
  <c r="BI366" i="21"/>
  <c r="BJ366" i="21"/>
  <c r="BK366" i="21"/>
  <c r="BL366" i="21"/>
  <c r="BM366" i="21"/>
  <c r="BN366" i="21"/>
  <c r="BO366" i="21"/>
  <c r="BP366" i="21"/>
  <c r="BQ366" i="21"/>
  <c r="BR366" i="21"/>
  <c r="BS366" i="21"/>
  <c r="BT366" i="21"/>
  <c r="BU366" i="21"/>
  <c r="BV366" i="21"/>
  <c r="BW366" i="21"/>
  <c r="BX366" i="21"/>
  <c r="BY366" i="21"/>
  <c r="BZ366" i="21"/>
  <c r="CA366" i="21"/>
  <c r="CB366" i="21"/>
  <c r="CC366" i="21"/>
  <c r="CD366" i="21"/>
  <c r="CE366" i="21"/>
  <c r="CF366" i="21"/>
  <c r="CG366" i="21"/>
  <c r="BB367" i="21"/>
  <c r="BC367" i="21"/>
  <c r="BD367" i="21"/>
  <c r="BE367" i="21"/>
  <c r="BF367" i="21"/>
  <c r="BG367" i="21"/>
  <c r="BH367" i="21"/>
  <c r="BI367" i="21"/>
  <c r="BJ367" i="21"/>
  <c r="BK367" i="21"/>
  <c r="BL367" i="21"/>
  <c r="BM367" i="21"/>
  <c r="BN367" i="21"/>
  <c r="BO367" i="21"/>
  <c r="BP367" i="21"/>
  <c r="BQ367" i="21"/>
  <c r="BR367" i="21"/>
  <c r="BS367" i="21"/>
  <c r="BT367" i="21"/>
  <c r="BU367" i="21"/>
  <c r="BV367" i="21"/>
  <c r="BW367" i="21"/>
  <c r="BX367" i="21"/>
  <c r="BY367" i="21"/>
  <c r="BZ367" i="21"/>
  <c r="CA367" i="21"/>
  <c r="CB367" i="21"/>
  <c r="CC367" i="21"/>
  <c r="CD367" i="21"/>
  <c r="CE367" i="21"/>
  <c r="CF367" i="21"/>
  <c r="CG367" i="21"/>
  <c r="BB368" i="21"/>
  <c r="BC368" i="21"/>
  <c r="BD368" i="21"/>
  <c r="BE368" i="21"/>
  <c r="BF368" i="21"/>
  <c r="BG368" i="21"/>
  <c r="BH368" i="21"/>
  <c r="BI368" i="21"/>
  <c r="BJ368" i="21"/>
  <c r="BK368" i="21"/>
  <c r="BL368" i="21"/>
  <c r="BM368" i="21"/>
  <c r="BN368" i="21"/>
  <c r="BO368" i="21"/>
  <c r="BP368" i="21"/>
  <c r="BQ368" i="21"/>
  <c r="BR368" i="21"/>
  <c r="BS368" i="21"/>
  <c r="BT368" i="21"/>
  <c r="BU368" i="21"/>
  <c r="BV368" i="21"/>
  <c r="BW368" i="21"/>
  <c r="BX368" i="21"/>
  <c r="BY368" i="21"/>
  <c r="BZ368" i="21"/>
  <c r="CA368" i="21"/>
  <c r="CB368" i="21"/>
  <c r="CC368" i="21"/>
  <c r="CD368" i="21"/>
  <c r="CE368" i="21"/>
  <c r="CF368" i="21"/>
  <c r="CG368" i="21"/>
  <c r="BB369" i="21"/>
  <c r="BC369" i="21"/>
  <c r="BD369" i="21"/>
  <c r="BE369" i="21"/>
  <c r="BF369" i="21"/>
  <c r="BG369" i="21"/>
  <c r="BH369" i="21"/>
  <c r="BI369" i="21"/>
  <c r="BJ369" i="21"/>
  <c r="BK369" i="21"/>
  <c r="BL369" i="21"/>
  <c r="BM369" i="21"/>
  <c r="BN369" i="21"/>
  <c r="BO369" i="21"/>
  <c r="BP369" i="21"/>
  <c r="BQ369" i="21"/>
  <c r="BR369" i="21"/>
  <c r="BS369" i="21"/>
  <c r="BT369" i="21"/>
  <c r="BU369" i="21"/>
  <c r="BV369" i="21"/>
  <c r="BW369" i="21"/>
  <c r="BX369" i="21"/>
  <c r="BY369" i="21"/>
  <c r="BZ369" i="21"/>
  <c r="CA369" i="21"/>
  <c r="CB369" i="21"/>
  <c r="CC369" i="21"/>
  <c r="CD369" i="21"/>
  <c r="CE369" i="21"/>
  <c r="CF369" i="21"/>
  <c r="CG369" i="21"/>
  <c r="BB370" i="21"/>
  <c r="BC370" i="21"/>
  <c r="BD370" i="21"/>
  <c r="BE370" i="21"/>
  <c r="BF370" i="21"/>
  <c r="BG370" i="21"/>
  <c r="BH370" i="21"/>
  <c r="BI370" i="21"/>
  <c r="BJ370" i="21"/>
  <c r="BK370" i="21"/>
  <c r="BL370" i="21"/>
  <c r="BM370" i="21"/>
  <c r="BN370" i="21"/>
  <c r="BO370" i="21"/>
  <c r="BP370" i="21"/>
  <c r="BQ370" i="21"/>
  <c r="BR370" i="21"/>
  <c r="BS370" i="21"/>
  <c r="BT370" i="21"/>
  <c r="BU370" i="21"/>
  <c r="BV370" i="21"/>
  <c r="BW370" i="21"/>
  <c r="BX370" i="21"/>
  <c r="BY370" i="21"/>
  <c r="BZ370" i="21"/>
  <c r="CA370" i="21"/>
  <c r="CB370" i="21"/>
  <c r="CC370" i="21"/>
  <c r="CD370" i="21"/>
  <c r="CE370" i="21"/>
  <c r="CF370" i="21"/>
  <c r="CG370" i="21"/>
  <c r="BB371" i="21"/>
  <c r="BC371" i="21"/>
  <c r="BD371" i="21"/>
  <c r="BE371" i="21"/>
  <c r="BF371" i="21"/>
  <c r="BG371" i="21"/>
  <c r="BH371" i="21"/>
  <c r="BI371" i="21"/>
  <c r="BJ371" i="21"/>
  <c r="BK371" i="21"/>
  <c r="BL371" i="21"/>
  <c r="BM371" i="21"/>
  <c r="BN371" i="21"/>
  <c r="BO371" i="21"/>
  <c r="BP371" i="21"/>
  <c r="BQ371" i="21"/>
  <c r="BR371" i="21"/>
  <c r="BS371" i="21"/>
  <c r="BT371" i="21"/>
  <c r="BU371" i="21"/>
  <c r="BV371" i="21"/>
  <c r="BW371" i="21"/>
  <c r="BX371" i="21"/>
  <c r="BY371" i="21"/>
  <c r="BZ371" i="21"/>
  <c r="CA371" i="21"/>
  <c r="CB371" i="21"/>
  <c r="CC371" i="21"/>
  <c r="CD371" i="21"/>
  <c r="CE371" i="21"/>
  <c r="CF371" i="21"/>
  <c r="CG371" i="21"/>
  <c r="BB372" i="21"/>
  <c r="BC372" i="21"/>
  <c r="BD372" i="21"/>
  <c r="BE372" i="21"/>
  <c r="BF372" i="21"/>
  <c r="BG372" i="21"/>
  <c r="BH372" i="21"/>
  <c r="BI372" i="21"/>
  <c r="BJ372" i="21"/>
  <c r="BK372" i="21"/>
  <c r="BL372" i="21"/>
  <c r="BM372" i="21"/>
  <c r="BN372" i="21"/>
  <c r="BO372" i="21"/>
  <c r="BP372" i="21"/>
  <c r="BQ372" i="21"/>
  <c r="BR372" i="21"/>
  <c r="BS372" i="21"/>
  <c r="BT372" i="21"/>
  <c r="BU372" i="21"/>
  <c r="BV372" i="21"/>
  <c r="BW372" i="21"/>
  <c r="BX372" i="21"/>
  <c r="BY372" i="21"/>
  <c r="BZ372" i="21"/>
  <c r="CA372" i="21"/>
  <c r="CB372" i="21"/>
  <c r="CC372" i="21"/>
  <c r="CD372" i="21"/>
  <c r="CE372" i="21"/>
  <c r="CF372" i="21"/>
  <c r="CG372" i="21"/>
  <c r="BB373" i="21"/>
  <c r="BC373" i="21"/>
  <c r="BD373" i="21"/>
  <c r="BE373" i="21"/>
  <c r="BF373" i="21"/>
  <c r="BG373" i="21"/>
  <c r="BH373" i="21"/>
  <c r="BI373" i="21"/>
  <c r="BJ373" i="21"/>
  <c r="BK373" i="21"/>
  <c r="BL373" i="21"/>
  <c r="BM373" i="21"/>
  <c r="BN373" i="21"/>
  <c r="BO373" i="21"/>
  <c r="BP373" i="21"/>
  <c r="BQ373" i="21"/>
  <c r="BR373" i="21"/>
  <c r="BS373" i="21"/>
  <c r="BT373" i="21"/>
  <c r="BU373" i="21"/>
  <c r="BV373" i="21"/>
  <c r="BW373" i="21"/>
  <c r="BX373" i="21"/>
  <c r="BY373" i="21"/>
  <c r="BZ373" i="21"/>
  <c r="CA373" i="21"/>
  <c r="CB373" i="21"/>
  <c r="CC373" i="21"/>
  <c r="CD373" i="21"/>
  <c r="CE373" i="21"/>
  <c r="CF373" i="21"/>
  <c r="CG373" i="21"/>
  <c r="BB374" i="21"/>
  <c r="BC374" i="21"/>
  <c r="BD374" i="21"/>
  <c r="BE374" i="21"/>
  <c r="BF374" i="21"/>
  <c r="BG374" i="21"/>
  <c r="BH374" i="21"/>
  <c r="BI374" i="21"/>
  <c r="BJ374" i="21"/>
  <c r="BK374" i="21"/>
  <c r="BL374" i="21"/>
  <c r="BM374" i="21"/>
  <c r="BN374" i="21"/>
  <c r="BO374" i="21"/>
  <c r="BP374" i="21"/>
  <c r="BQ374" i="21"/>
  <c r="BR374" i="21"/>
  <c r="BS374" i="21"/>
  <c r="BT374" i="21"/>
  <c r="BU374" i="21"/>
  <c r="BV374" i="21"/>
  <c r="BW374" i="21"/>
  <c r="BX374" i="21"/>
  <c r="BY374" i="21"/>
  <c r="BZ374" i="21"/>
  <c r="CA374" i="21"/>
  <c r="CB374" i="21"/>
  <c r="CC374" i="21"/>
  <c r="CD374" i="21"/>
  <c r="CE374" i="21"/>
  <c r="CF374" i="21"/>
  <c r="CG374" i="21"/>
  <c r="BB375" i="21"/>
  <c r="BC375" i="21"/>
  <c r="BD375" i="21"/>
  <c r="BE375" i="21"/>
  <c r="BF375" i="21"/>
  <c r="BG375" i="21"/>
  <c r="BH375" i="21"/>
  <c r="BI375" i="21"/>
  <c r="BJ375" i="21"/>
  <c r="BK375" i="21"/>
  <c r="BL375" i="21"/>
  <c r="BM375" i="21"/>
  <c r="BN375" i="21"/>
  <c r="BO375" i="21"/>
  <c r="BP375" i="21"/>
  <c r="BQ375" i="21"/>
  <c r="BR375" i="21"/>
  <c r="BS375" i="21"/>
  <c r="BT375" i="21"/>
  <c r="BU375" i="21"/>
  <c r="BV375" i="21"/>
  <c r="BW375" i="21"/>
  <c r="BX375" i="21"/>
  <c r="BY375" i="21"/>
  <c r="BZ375" i="21"/>
  <c r="CA375" i="21"/>
  <c r="CB375" i="21"/>
  <c r="CC375" i="21"/>
  <c r="CD375" i="21"/>
  <c r="CE375" i="21"/>
  <c r="CF375" i="21"/>
  <c r="CG375" i="21"/>
  <c r="BB376" i="21"/>
  <c r="BC376" i="21"/>
  <c r="BD376" i="21"/>
  <c r="BE376" i="21"/>
  <c r="BF376" i="21"/>
  <c r="BG376" i="21"/>
  <c r="BH376" i="21"/>
  <c r="BI376" i="21"/>
  <c r="BJ376" i="21"/>
  <c r="BK376" i="21"/>
  <c r="BL376" i="21"/>
  <c r="BM376" i="21"/>
  <c r="BN376" i="21"/>
  <c r="BO376" i="21"/>
  <c r="BP376" i="21"/>
  <c r="BQ376" i="21"/>
  <c r="BR376" i="21"/>
  <c r="BS376" i="21"/>
  <c r="BT376" i="21"/>
  <c r="BU376" i="21"/>
  <c r="BV376" i="21"/>
  <c r="BW376" i="21"/>
  <c r="BX376" i="21"/>
  <c r="BY376" i="21"/>
  <c r="BZ376" i="21"/>
  <c r="CA376" i="21"/>
  <c r="CB376" i="21"/>
  <c r="CC376" i="21"/>
  <c r="CD376" i="21"/>
  <c r="CE376" i="21"/>
  <c r="CF376" i="21"/>
  <c r="CG376" i="21"/>
  <c r="BB377" i="21"/>
  <c r="BC377" i="21"/>
  <c r="BD377" i="21"/>
  <c r="BE377" i="21"/>
  <c r="BF377" i="21"/>
  <c r="BG377" i="21"/>
  <c r="BH377" i="21"/>
  <c r="BI377" i="21"/>
  <c r="BJ377" i="21"/>
  <c r="BK377" i="21"/>
  <c r="BL377" i="21"/>
  <c r="BM377" i="21"/>
  <c r="BN377" i="21"/>
  <c r="BO377" i="21"/>
  <c r="BP377" i="21"/>
  <c r="BQ377" i="21"/>
  <c r="BR377" i="21"/>
  <c r="BS377" i="21"/>
  <c r="BT377" i="21"/>
  <c r="BU377" i="21"/>
  <c r="BV377" i="21"/>
  <c r="BW377" i="21"/>
  <c r="BX377" i="21"/>
  <c r="BY377" i="21"/>
  <c r="BZ377" i="21"/>
  <c r="CA377" i="21"/>
  <c r="CB377" i="21"/>
  <c r="CC377" i="21"/>
  <c r="CD377" i="21"/>
  <c r="CE377" i="21"/>
  <c r="CF377" i="21"/>
  <c r="CG377" i="21"/>
  <c r="BB378" i="21"/>
  <c r="BC378" i="21"/>
  <c r="BD378" i="21"/>
  <c r="BE378" i="21"/>
  <c r="BF378" i="21"/>
  <c r="BG378" i="21"/>
  <c r="BH378" i="21"/>
  <c r="BI378" i="21"/>
  <c r="BJ378" i="21"/>
  <c r="BK378" i="21"/>
  <c r="BL378" i="21"/>
  <c r="BM378" i="21"/>
  <c r="BN378" i="21"/>
  <c r="BO378" i="21"/>
  <c r="BP378" i="21"/>
  <c r="BQ378" i="21"/>
  <c r="BR378" i="21"/>
  <c r="BS378" i="21"/>
  <c r="BT378" i="21"/>
  <c r="BU378" i="21"/>
  <c r="BV378" i="21"/>
  <c r="BW378" i="21"/>
  <c r="BX378" i="21"/>
  <c r="BY378" i="21"/>
  <c r="BZ378" i="21"/>
  <c r="CA378" i="21"/>
  <c r="CB378" i="21"/>
  <c r="CC378" i="21"/>
  <c r="CD378" i="21"/>
  <c r="CE378" i="21"/>
  <c r="CF378" i="21"/>
  <c r="CG378" i="21"/>
  <c r="BB379" i="21"/>
  <c r="BC379" i="21"/>
  <c r="BD379" i="21"/>
  <c r="BE379" i="21"/>
  <c r="BF379" i="21"/>
  <c r="BG379" i="21"/>
  <c r="BH379" i="21"/>
  <c r="BI379" i="21"/>
  <c r="BJ379" i="21"/>
  <c r="BK379" i="21"/>
  <c r="BL379" i="21"/>
  <c r="BM379" i="21"/>
  <c r="BN379" i="21"/>
  <c r="BO379" i="21"/>
  <c r="BP379" i="21"/>
  <c r="BQ379" i="21"/>
  <c r="BR379" i="21"/>
  <c r="BS379" i="21"/>
  <c r="BT379" i="21"/>
  <c r="BU379" i="21"/>
  <c r="BV379" i="21"/>
  <c r="BW379" i="21"/>
  <c r="BX379" i="21"/>
  <c r="BY379" i="21"/>
  <c r="BZ379" i="21"/>
  <c r="CA379" i="21"/>
  <c r="CB379" i="21"/>
  <c r="CC379" i="21"/>
  <c r="CD379" i="21"/>
  <c r="CE379" i="21"/>
  <c r="CF379" i="21"/>
  <c r="CG379" i="21"/>
  <c r="BB380" i="21"/>
  <c r="BC380" i="21"/>
  <c r="BD380" i="21"/>
  <c r="BE380" i="21"/>
  <c r="BF380" i="21"/>
  <c r="BG380" i="21"/>
  <c r="BH380" i="21"/>
  <c r="BI380" i="21"/>
  <c r="BJ380" i="21"/>
  <c r="BK380" i="21"/>
  <c r="BL380" i="21"/>
  <c r="BM380" i="21"/>
  <c r="BN380" i="21"/>
  <c r="BO380" i="21"/>
  <c r="BP380" i="21"/>
  <c r="BQ380" i="21"/>
  <c r="BR380" i="21"/>
  <c r="BS380" i="21"/>
  <c r="BT380" i="21"/>
  <c r="BU380" i="21"/>
  <c r="BV380" i="21"/>
  <c r="BW380" i="21"/>
  <c r="BX380" i="21"/>
  <c r="BY380" i="21"/>
  <c r="BZ380" i="21"/>
  <c r="CA380" i="21"/>
  <c r="CB380" i="21"/>
  <c r="CC380" i="21"/>
  <c r="CD380" i="21"/>
  <c r="CE380" i="21"/>
  <c r="CF380" i="21"/>
  <c r="CG380" i="21"/>
  <c r="BB381" i="21"/>
  <c r="BC381" i="21"/>
  <c r="BD381" i="21"/>
  <c r="BE381" i="21"/>
  <c r="BF381" i="21"/>
  <c r="BG381" i="21"/>
  <c r="BH381" i="21"/>
  <c r="BI381" i="21"/>
  <c r="BJ381" i="21"/>
  <c r="BK381" i="21"/>
  <c r="BL381" i="21"/>
  <c r="BM381" i="21"/>
  <c r="BN381" i="21"/>
  <c r="BO381" i="21"/>
  <c r="BP381" i="21"/>
  <c r="BQ381" i="21"/>
  <c r="BR381" i="21"/>
  <c r="BS381" i="21"/>
  <c r="BT381" i="21"/>
  <c r="BU381" i="21"/>
  <c r="BV381" i="21"/>
  <c r="BW381" i="21"/>
  <c r="BX381" i="21"/>
  <c r="BY381" i="21"/>
  <c r="BZ381" i="21"/>
  <c r="CA381" i="21"/>
  <c r="CB381" i="21"/>
  <c r="CC381" i="21"/>
  <c r="CD381" i="21"/>
  <c r="CE381" i="21"/>
  <c r="CF381" i="21"/>
  <c r="CG381" i="21"/>
  <c r="BB382" i="21"/>
  <c r="BC382" i="21"/>
  <c r="BD382" i="21"/>
  <c r="BE382" i="21"/>
  <c r="BF382" i="21"/>
  <c r="BG382" i="21"/>
  <c r="BH382" i="21"/>
  <c r="BI382" i="21"/>
  <c r="BJ382" i="21"/>
  <c r="BK382" i="21"/>
  <c r="BL382" i="21"/>
  <c r="BM382" i="21"/>
  <c r="BN382" i="21"/>
  <c r="BO382" i="21"/>
  <c r="BP382" i="21"/>
  <c r="BQ382" i="21"/>
  <c r="BR382" i="21"/>
  <c r="BS382" i="21"/>
  <c r="BT382" i="21"/>
  <c r="BU382" i="21"/>
  <c r="BV382" i="21"/>
  <c r="BW382" i="21"/>
  <c r="BX382" i="21"/>
  <c r="BY382" i="21"/>
  <c r="BZ382" i="21"/>
  <c r="CA382" i="21"/>
  <c r="CB382" i="21"/>
  <c r="CC382" i="21"/>
  <c r="CD382" i="21"/>
  <c r="CE382" i="21"/>
  <c r="CF382" i="21"/>
  <c r="CG382" i="21"/>
  <c r="BB383" i="21"/>
  <c r="BC383" i="21"/>
  <c r="BD383" i="21"/>
  <c r="BE383" i="21"/>
  <c r="BF383" i="21"/>
  <c r="BG383" i="21"/>
  <c r="BH383" i="21"/>
  <c r="BI383" i="21"/>
  <c r="BJ383" i="21"/>
  <c r="BK383" i="21"/>
  <c r="BL383" i="21"/>
  <c r="BM383" i="21"/>
  <c r="BN383" i="21"/>
  <c r="BO383" i="21"/>
  <c r="BP383" i="21"/>
  <c r="BQ383" i="21"/>
  <c r="BR383" i="21"/>
  <c r="BS383" i="21"/>
  <c r="BT383" i="21"/>
  <c r="BU383" i="21"/>
  <c r="BV383" i="21"/>
  <c r="BW383" i="21"/>
  <c r="BX383" i="21"/>
  <c r="BY383" i="21"/>
  <c r="BZ383" i="21"/>
  <c r="CA383" i="21"/>
  <c r="CB383" i="21"/>
  <c r="CC383" i="21"/>
  <c r="CD383" i="21"/>
  <c r="CE383" i="21"/>
  <c r="CF383" i="21"/>
  <c r="CG383" i="21"/>
  <c r="BB384" i="21"/>
  <c r="BC384" i="21"/>
  <c r="BD384" i="21"/>
  <c r="BE384" i="21"/>
  <c r="BF384" i="21"/>
  <c r="BG384" i="21"/>
  <c r="BH384" i="21"/>
  <c r="BI384" i="21"/>
  <c r="BJ384" i="21"/>
  <c r="BK384" i="21"/>
  <c r="BL384" i="21"/>
  <c r="BM384" i="21"/>
  <c r="BN384" i="21"/>
  <c r="BO384" i="21"/>
  <c r="BP384" i="21"/>
  <c r="BQ384" i="21"/>
  <c r="BR384" i="21"/>
  <c r="BS384" i="21"/>
  <c r="BT384" i="21"/>
  <c r="BU384" i="21"/>
  <c r="BV384" i="21"/>
  <c r="BW384" i="21"/>
  <c r="BX384" i="21"/>
  <c r="BY384" i="21"/>
  <c r="BZ384" i="21"/>
  <c r="CA384" i="21"/>
  <c r="CB384" i="21"/>
  <c r="CC384" i="21"/>
  <c r="CD384" i="21"/>
  <c r="CE384" i="21"/>
  <c r="CF384" i="21"/>
  <c r="CG384" i="21"/>
  <c r="BB385" i="21"/>
  <c r="BC385" i="21"/>
  <c r="BD385" i="21"/>
  <c r="BE385" i="21"/>
  <c r="BF385" i="21"/>
  <c r="BG385" i="21"/>
  <c r="BH385" i="21"/>
  <c r="BI385" i="21"/>
  <c r="BJ385" i="21"/>
  <c r="BK385" i="21"/>
  <c r="BL385" i="21"/>
  <c r="BM385" i="21"/>
  <c r="BN385" i="21"/>
  <c r="BO385" i="21"/>
  <c r="BP385" i="21"/>
  <c r="BQ385" i="21"/>
  <c r="BR385" i="21"/>
  <c r="BS385" i="21"/>
  <c r="BT385" i="21"/>
  <c r="BU385" i="21"/>
  <c r="BV385" i="21"/>
  <c r="BW385" i="21"/>
  <c r="BX385" i="21"/>
  <c r="BY385" i="21"/>
  <c r="BZ385" i="21"/>
  <c r="CA385" i="21"/>
  <c r="CB385" i="21"/>
  <c r="CC385" i="21"/>
  <c r="CD385" i="21"/>
  <c r="CE385" i="21"/>
  <c r="CF385" i="21"/>
  <c r="CG385" i="21"/>
  <c r="BB386" i="21"/>
  <c r="BC386" i="21"/>
  <c r="BD386" i="21"/>
  <c r="BE386" i="21"/>
  <c r="BF386" i="21"/>
  <c r="BG386" i="21"/>
  <c r="BH386" i="21"/>
  <c r="BI386" i="21"/>
  <c r="BJ386" i="21"/>
  <c r="BK386" i="21"/>
  <c r="BL386" i="21"/>
  <c r="BM386" i="21"/>
  <c r="BN386" i="21"/>
  <c r="BO386" i="21"/>
  <c r="BP386" i="21"/>
  <c r="BQ386" i="21"/>
  <c r="BR386" i="21"/>
  <c r="BS386" i="21"/>
  <c r="BT386" i="21"/>
  <c r="BU386" i="21"/>
  <c r="BV386" i="21"/>
  <c r="BW386" i="21"/>
  <c r="BX386" i="21"/>
  <c r="BY386" i="21"/>
  <c r="BZ386" i="21"/>
  <c r="CA386" i="21"/>
  <c r="CB386" i="21"/>
  <c r="CC386" i="21"/>
  <c r="CD386" i="21"/>
  <c r="CE386" i="21"/>
  <c r="CF386" i="21"/>
  <c r="CG386" i="21"/>
  <c r="BB387" i="21"/>
  <c r="BC387" i="21"/>
  <c r="BD387" i="21"/>
  <c r="BE387" i="21"/>
  <c r="BF387" i="21"/>
  <c r="BG387" i="21"/>
  <c r="BH387" i="21"/>
  <c r="BI387" i="21"/>
  <c r="BJ387" i="21"/>
  <c r="BK387" i="21"/>
  <c r="BL387" i="21"/>
  <c r="BM387" i="21"/>
  <c r="BN387" i="21"/>
  <c r="BO387" i="21"/>
  <c r="BP387" i="21"/>
  <c r="BQ387" i="21"/>
  <c r="BR387" i="21"/>
  <c r="BS387" i="21"/>
  <c r="BT387" i="21"/>
  <c r="BU387" i="21"/>
  <c r="BV387" i="21"/>
  <c r="BW387" i="21"/>
  <c r="BX387" i="21"/>
  <c r="BY387" i="21"/>
  <c r="BZ387" i="21"/>
  <c r="CA387" i="21"/>
  <c r="CB387" i="21"/>
  <c r="CC387" i="21"/>
  <c r="CD387" i="21"/>
  <c r="CE387" i="21"/>
  <c r="CF387" i="21"/>
  <c r="CG387" i="21"/>
  <c r="BB388" i="21"/>
  <c r="BC388" i="21"/>
  <c r="BD388" i="21"/>
  <c r="BE388" i="21"/>
  <c r="BF388" i="21"/>
  <c r="BG388" i="21"/>
  <c r="BH388" i="21"/>
  <c r="BI388" i="21"/>
  <c r="BJ388" i="21"/>
  <c r="BK388" i="21"/>
  <c r="BL388" i="21"/>
  <c r="BM388" i="21"/>
  <c r="BN388" i="21"/>
  <c r="BO388" i="21"/>
  <c r="BP388" i="21"/>
  <c r="BQ388" i="21"/>
  <c r="BR388" i="21"/>
  <c r="BS388" i="21"/>
  <c r="BT388" i="21"/>
  <c r="BU388" i="21"/>
  <c r="BV388" i="21"/>
  <c r="BW388" i="21"/>
  <c r="BX388" i="21"/>
  <c r="BY388" i="21"/>
  <c r="BZ388" i="21"/>
  <c r="CA388" i="21"/>
  <c r="CB388" i="21"/>
  <c r="CC388" i="21"/>
  <c r="CD388" i="21"/>
  <c r="CE388" i="21"/>
  <c r="CF388" i="21"/>
  <c r="CG388" i="21"/>
  <c r="BB389" i="21"/>
  <c r="BC389" i="21"/>
  <c r="BD389" i="21"/>
  <c r="BE389" i="21"/>
  <c r="BF389" i="21"/>
  <c r="BG389" i="21"/>
  <c r="BH389" i="21"/>
  <c r="BI389" i="21"/>
  <c r="BJ389" i="21"/>
  <c r="BK389" i="21"/>
  <c r="BL389" i="21"/>
  <c r="BM389" i="21"/>
  <c r="BN389" i="21"/>
  <c r="BO389" i="21"/>
  <c r="BP389" i="21"/>
  <c r="BQ389" i="21"/>
  <c r="BR389" i="21"/>
  <c r="BS389" i="21"/>
  <c r="BT389" i="21"/>
  <c r="BU389" i="21"/>
  <c r="BV389" i="21"/>
  <c r="BW389" i="21"/>
  <c r="BX389" i="21"/>
  <c r="BY389" i="21"/>
  <c r="BZ389" i="21"/>
  <c r="CA389" i="21"/>
  <c r="CB389" i="21"/>
  <c r="CC389" i="21"/>
  <c r="CD389" i="21"/>
  <c r="CE389" i="21"/>
  <c r="CF389" i="21"/>
  <c r="CG389" i="21"/>
  <c r="BB390" i="21"/>
  <c r="BC390" i="21"/>
  <c r="BD390" i="21"/>
  <c r="BE390" i="21"/>
  <c r="BF390" i="21"/>
  <c r="BG390" i="21"/>
  <c r="BH390" i="21"/>
  <c r="BI390" i="21"/>
  <c r="BJ390" i="21"/>
  <c r="BK390" i="21"/>
  <c r="BL390" i="21"/>
  <c r="BM390" i="21"/>
  <c r="BN390" i="21"/>
  <c r="BO390" i="21"/>
  <c r="BP390" i="21"/>
  <c r="BQ390" i="21"/>
  <c r="BR390" i="21"/>
  <c r="BS390" i="21"/>
  <c r="BT390" i="21"/>
  <c r="BU390" i="21"/>
  <c r="BV390" i="21"/>
  <c r="BW390" i="21"/>
  <c r="BX390" i="21"/>
  <c r="BY390" i="21"/>
  <c r="BZ390" i="21"/>
  <c r="CA390" i="21"/>
  <c r="CB390" i="21"/>
  <c r="CC390" i="21"/>
  <c r="CD390" i="21"/>
  <c r="CE390" i="21"/>
  <c r="CF390" i="21"/>
  <c r="CG390" i="21"/>
  <c r="BB391" i="21"/>
  <c r="BC391" i="21"/>
  <c r="BD391" i="21"/>
  <c r="BE391" i="21"/>
  <c r="BF391" i="21"/>
  <c r="BG391" i="21"/>
  <c r="BH391" i="21"/>
  <c r="BI391" i="21"/>
  <c r="BJ391" i="21"/>
  <c r="BK391" i="21"/>
  <c r="BL391" i="21"/>
  <c r="BM391" i="21"/>
  <c r="BN391" i="21"/>
  <c r="BO391" i="21"/>
  <c r="BP391" i="21"/>
  <c r="BQ391" i="21"/>
  <c r="BR391" i="21"/>
  <c r="BS391" i="21"/>
  <c r="BT391" i="21"/>
  <c r="BU391" i="21"/>
  <c r="BV391" i="21"/>
  <c r="BW391" i="21"/>
  <c r="BX391" i="21"/>
  <c r="BY391" i="21"/>
  <c r="BZ391" i="21"/>
  <c r="CA391" i="21"/>
  <c r="CB391" i="21"/>
  <c r="CC391" i="21"/>
  <c r="CD391" i="21"/>
  <c r="CE391" i="21"/>
  <c r="CF391" i="21"/>
  <c r="CG391" i="21"/>
  <c r="BB392" i="21"/>
  <c r="BC392" i="21"/>
  <c r="BD392" i="21"/>
  <c r="BE392" i="21"/>
  <c r="BF392" i="21"/>
  <c r="BG392" i="21"/>
  <c r="BH392" i="21"/>
  <c r="BI392" i="21"/>
  <c r="BJ392" i="21"/>
  <c r="BK392" i="21"/>
  <c r="BL392" i="21"/>
  <c r="BM392" i="21"/>
  <c r="BN392" i="21"/>
  <c r="BO392" i="21"/>
  <c r="BP392" i="21"/>
  <c r="BQ392" i="21"/>
  <c r="BR392" i="21"/>
  <c r="BS392" i="21"/>
  <c r="BT392" i="21"/>
  <c r="BU392" i="21"/>
  <c r="BV392" i="21"/>
  <c r="BW392" i="21"/>
  <c r="BX392" i="21"/>
  <c r="BY392" i="21"/>
  <c r="BZ392" i="21"/>
  <c r="CA392" i="21"/>
  <c r="CB392" i="21"/>
  <c r="CC392" i="21"/>
  <c r="CD392" i="21"/>
  <c r="CE392" i="21"/>
  <c r="CF392" i="21"/>
  <c r="CG392" i="21"/>
  <c r="BB393" i="21"/>
  <c r="BC393" i="21"/>
  <c r="BD393" i="21"/>
  <c r="BE393" i="21"/>
  <c r="BF393" i="21"/>
  <c r="BG393" i="21"/>
  <c r="BH393" i="21"/>
  <c r="BI393" i="21"/>
  <c r="BJ393" i="21"/>
  <c r="BK393" i="21"/>
  <c r="BL393" i="21"/>
  <c r="BM393" i="21"/>
  <c r="BN393" i="21"/>
  <c r="BO393" i="21"/>
  <c r="BP393" i="21"/>
  <c r="BQ393" i="21"/>
  <c r="BR393" i="21"/>
  <c r="BS393" i="21"/>
  <c r="BT393" i="21"/>
  <c r="BU393" i="21"/>
  <c r="BV393" i="21"/>
  <c r="BW393" i="21"/>
  <c r="BX393" i="21"/>
  <c r="BY393" i="21"/>
  <c r="BZ393" i="21"/>
  <c r="CA393" i="21"/>
  <c r="CB393" i="21"/>
  <c r="CC393" i="21"/>
  <c r="CD393" i="21"/>
  <c r="CE393" i="21"/>
  <c r="CF393" i="21"/>
  <c r="CG393" i="21"/>
  <c r="BB394" i="21"/>
  <c r="BC394" i="21"/>
  <c r="BD394" i="21"/>
  <c r="BE394" i="21"/>
  <c r="BF394" i="21"/>
  <c r="BG394" i="21"/>
  <c r="BH394" i="21"/>
  <c r="BI394" i="21"/>
  <c r="BJ394" i="21"/>
  <c r="BK394" i="21"/>
  <c r="BL394" i="21"/>
  <c r="BM394" i="21"/>
  <c r="BN394" i="21"/>
  <c r="BO394" i="21"/>
  <c r="BP394" i="21"/>
  <c r="BQ394" i="21"/>
  <c r="BR394" i="21"/>
  <c r="BS394" i="21"/>
  <c r="BT394" i="21"/>
  <c r="BU394" i="21"/>
  <c r="BV394" i="21"/>
  <c r="BW394" i="21"/>
  <c r="BX394" i="21"/>
  <c r="BY394" i="21"/>
  <c r="BZ394" i="21"/>
  <c r="CA394" i="21"/>
  <c r="CB394" i="21"/>
  <c r="CC394" i="21"/>
  <c r="CD394" i="21"/>
  <c r="CE394" i="21"/>
  <c r="CF394" i="21"/>
  <c r="CG394" i="21"/>
  <c r="BB395" i="21"/>
  <c r="BC395" i="21"/>
  <c r="BD395" i="21"/>
  <c r="BE395" i="21"/>
  <c r="BF395" i="21"/>
  <c r="BG395" i="21"/>
  <c r="BH395" i="21"/>
  <c r="BI395" i="21"/>
  <c r="BJ395" i="21"/>
  <c r="BK395" i="21"/>
  <c r="BL395" i="21"/>
  <c r="BM395" i="21"/>
  <c r="BN395" i="21"/>
  <c r="BO395" i="21"/>
  <c r="BP395" i="21"/>
  <c r="BQ395" i="21"/>
  <c r="BR395" i="21"/>
  <c r="BS395" i="21"/>
  <c r="BT395" i="21"/>
  <c r="BU395" i="21"/>
  <c r="BV395" i="21"/>
  <c r="BW395" i="21"/>
  <c r="BX395" i="21"/>
  <c r="BY395" i="21"/>
  <c r="BZ395" i="21"/>
  <c r="CA395" i="21"/>
  <c r="CB395" i="21"/>
  <c r="CC395" i="21"/>
  <c r="CD395" i="21"/>
  <c r="CE395" i="21"/>
  <c r="CF395" i="21"/>
  <c r="CG395" i="21"/>
  <c r="BB396" i="21"/>
  <c r="BC396" i="21"/>
  <c r="BD396" i="21"/>
  <c r="BE396" i="21"/>
  <c r="BF396" i="21"/>
  <c r="BG396" i="21"/>
  <c r="BH396" i="21"/>
  <c r="BI396" i="21"/>
  <c r="BJ396" i="21"/>
  <c r="BK396" i="21"/>
  <c r="BL396" i="21"/>
  <c r="BM396" i="21"/>
  <c r="BN396" i="21"/>
  <c r="BO396" i="21"/>
  <c r="BP396" i="21"/>
  <c r="BQ396" i="21"/>
  <c r="BR396" i="21"/>
  <c r="BS396" i="21"/>
  <c r="BT396" i="21"/>
  <c r="BU396" i="21"/>
  <c r="BV396" i="21"/>
  <c r="BW396" i="21"/>
  <c r="BX396" i="21"/>
  <c r="BY396" i="21"/>
  <c r="BZ396" i="21"/>
  <c r="CA396" i="21"/>
  <c r="CB396" i="21"/>
  <c r="CC396" i="21"/>
  <c r="CD396" i="21"/>
  <c r="CE396" i="21"/>
  <c r="CF396" i="21"/>
  <c r="CG396" i="21"/>
  <c r="BB397" i="21"/>
  <c r="BC397" i="21"/>
  <c r="BD397" i="21"/>
  <c r="BE397" i="21"/>
  <c r="BF397" i="21"/>
  <c r="BG397" i="21"/>
  <c r="BH397" i="21"/>
  <c r="BI397" i="21"/>
  <c r="BJ397" i="21"/>
  <c r="BK397" i="21"/>
  <c r="BL397" i="21"/>
  <c r="BM397" i="21"/>
  <c r="BN397" i="21"/>
  <c r="BO397" i="21"/>
  <c r="BP397" i="21"/>
  <c r="BQ397" i="21"/>
  <c r="BR397" i="21"/>
  <c r="BS397" i="21"/>
  <c r="BT397" i="21"/>
  <c r="BU397" i="21"/>
  <c r="BV397" i="21"/>
  <c r="BW397" i="21"/>
  <c r="BX397" i="21"/>
  <c r="BY397" i="21"/>
  <c r="BZ397" i="21"/>
  <c r="CA397" i="21"/>
  <c r="CB397" i="21"/>
  <c r="CC397" i="21"/>
  <c r="CD397" i="21"/>
  <c r="CE397" i="21"/>
  <c r="CF397" i="21"/>
  <c r="CG397" i="21"/>
  <c r="BB398" i="21"/>
  <c r="BC398" i="21"/>
  <c r="BD398" i="21"/>
  <c r="BE398" i="21"/>
  <c r="BF398" i="21"/>
  <c r="BG398" i="21"/>
  <c r="BH398" i="21"/>
  <c r="BI398" i="21"/>
  <c r="BJ398" i="21"/>
  <c r="BK398" i="21"/>
  <c r="BL398" i="21"/>
  <c r="BM398" i="21"/>
  <c r="BN398" i="21"/>
  <c r="BO398" i="21"/>
  <c r="BP398" i="21"/>
  <c r="BQ398" i="21"/>
  <c r="BR398" i="21"/>
  <c r="BS398" i="21"/>
  <c r="BT398" i="21"/>
  <c r="BU398" i="21"/>
  <c r="BV398" i="21"/>
  <c r="BW398" i="21"/>
  <c r="BX398" i="21"/>
  <c r="BY398" i="21"/>
  <c r="BZ398" i="21"/>
  <c r="CA398" i="21"/>
  <c r="CB398" i="21"/>
  <c r="CC398" i="21"/>
  <c r="CD398" i="21"/>
  <c r="CE398" i="21"/>
  <c r="CF398" i="21"/>
  <c r="CG398" i="21"/>
  <c r="BB399" i="21"/>
  <c r="BC399" i="21"/>
  <c r="BD399" i="21"/>
  <c r="BE399" i="21"/>
  <c r="BF399" i="21"/>
  <c r="BG399" i="21"/>
  <c r="BH399" i="21"/>
  <c r="BI399" i="21"/>
  <c r="BJ399" i="21"/>
  <c r="BK399" i="21"/>
  <c r="BL399" i="21"/>
  <c r="BM399" i="21"/>
  <c r="BN399" i="21"/>
  <c r="BO399" i="21"/>
  <c r="BP399" i="21"/>
  <c r="BQ399" i="21"/>
  <c r="BR399" i="21"/>
  <c r="BS399" i="21"/>
  <c r="BT399" i="21"/>
  <c r="BU399" i="21"/>
  <c r="BV399" i="21"/>
  <c r="BW399" i="21"/>
  <c r="BX399" i="21"/>
  <c r="BY399" i="21"/>
  <c r="BZ399" i="21"/>
  <c r="CA399" i="21"/>
  <c r="CB399" i="21"/>
  <c r="CC399" i="21"/>
  <c r="CD399" i="21"/>
  <c r="CE399" i="21"/>
  <c r="CF399" i="21"/>
  <c r="CG399" i="21"/>
  <c r="BB400" i="21"/>
  <c r="BC400" i="21"/>
  <c r="BD400" i="21"/>
  <c r="BE400" i="21"/>
  <c r="BF400" i="21"/>
  <c r="BG400" i="21"/>
  <c r="BH400" i="21"/>
  <c r="BI400" i="21"/>
  <c r="BJ400" i="21"/>
  <c r="BK400" i="21"/>
  <c r="BL400" i="21"/>
  <c r="BM400" i="21"/>
  <c r="BN400" i="21"/>
  <c r="BO400" i="21"/>
  <c r="BP400" i="21"/>
  <c r="BQ400" i="21"/>
  <c r="BR400" i="21"/>
  <c r="BS400" i="21"/>
  <c r="BT400" i="21"/>
  <c r="BU400" i="21"/>
  <c r="BV400" i="21"/>
  <c r="BW400" i="21"/>
  <c r="BX400" i="21"/>
  <c r="BY400" i="21"/>
  <c r="BZ400" i="21"/>
  <c r="CA400" i="21"/>
  <c r="CB400" i="21"/>
  <c r="CC400" i="21"/>
  <c r="CD400" i="21"/>
  <c r="CE400" i="21"/>
  <c r="CF400" i="21"/>
  <c r="CG400" i="21"/>
  <c r="BB401" i="21"/>
  <c r="BC401" i="21"/>
  <c r="BD401" i="21"/>
  <c r="BE401" i="21"/>
  <c r="BF401" i="21"/>
  <c r="BG401" i="21"/>
  <c r="BH401" i="21"/>
  <c r="BI401" i="21"/>
  <c r="BJ401" i="21"/>
  <c r="BK401" i="21"/>
  <c r="BL401" i="21"/>
  <c r="BM401" i="21"/>
  <c r="BN401" i="21"/>
  <c r="BO401" i="21"/>
  <c r="BP401" i="21"/>
  <c r="BQ401" i="21"/>
  <c r="BR401" i="21"/>
  <c r="BS401" i="21"/>
  <c r="BT401" i="21"/>
  <c r="BU401" i="21"/>
  <c r="BV401" i="21"/>
  <c r="BW401" i="21"/>
  <c r="BX401" i="21"/>
  <c r="BY401" i="21"/>
  <c r="BZ401" i="21"/>
  <c r="CA401" i="21"/>
  <c r="CB401" i="21"/>
  <c r="CC401" i="21"/>
  <c r="CD401" i="21"/>
  <c r="CE401" i="21"/>
  <c r="CF401" i="21"/>
  <c r="CG401" i="21"/>
  <c r="BB402" i="21"/>
  <c r="BC402" i="21"/>
  <c r="BD402" i="21"/>
  <c r="BE402" i="21"/>
  <c r="BF402" i="21"/>
  <c r="BG402" i="21"/>
  <c r="BH402" i="21"/>
  <c r="BI402" i="21"/>
  <c r="BJ402" i="21"/>
  <c r="BK402" i="21"/>
  <c r="BL402" i="21"/>
  <c r="BM402" i="21"/>
  <c r="BN402" i="21"/>
  <c r="BO402" i="21"/>
  <c r="BP402" i="21"/>
  <c r="BQ402" i="21"/>
  <c r="BR402" i="21"/>
  <c r="BS402" i="21"/>
  <c r="BT402" i="21"/>
  <c r="BU402" i="21"/>
  <c r="BV402" i="21"/>
  <c r="BW402" i="21"/>
  <c r="BX402" i="21"/>
  <c r="BY402" i="21"/>
  <c r="BZ402" i="21"/>
  <c r="CA402" i="21"/>
  <c r="CB402" i="21"/>
  <c r="CC402" i="21"/>
  <c r="CD402" i="21"/>
  <c r="CE402" i="21"/>
  <c r="CF402" i="21"/>
  <c r="CG402" i="21"/>
  <c r="BB403" i="21"/>
  <c r="BC403" i="21"/>
  <c r="BD403" i="21"/>
  <c r="BE403" i="21"/>
  <c r="BF403" i="21"/>
  <c r="BG403" i="21"/>
  <c r="BH403" i="21"/>
  <c r="BI403" i="21"/>
  <c r="BJ403" i="21"/>
  <c r="BK403" i="21"/>
  <c r="BL403" i="21"/>
  <c r="BM403" i="21"/>
  <c r="BN403" i="21"/>
  <c r="BO403" i="21"/>
  <c r="BP403" i="21"/>
  <c r="BQ403" i="21"/>
  <c r="BR403" i="21"/>
  <c r="BS403" i="21"/>
  <c r="BT403" i="21"/>
  <c r="BU403" i="21"/>
  <c r="BV403" i="21"/>
  <c r="BW403" i="21"/>
  <c r="BX403" i="21"/>
  <c r="BY403" i="21"/>
  <c r="BZ403" i="21"/>
  <c r="CA403" i="21"/>
  <c r="CB403" i="21"/>
  <c r="CC403" i="21"/>
  <c r="CD403" i="21"/>
  <c r="CE403" i="21"/>
  <c r="CF403" i="21"/>
  <c r="CG403" i="21"/>
  <c r="BB404" i="21"/>
  <c r="BC404" i="21"/>
  <c r="BD404" i="21"/>
  <c r="BE404" i="21"/>
  <c r="BF404" i="21"/>
  <c r="BG404" i="21"/>
  <c r="BH404" i="21"/>
  <c r="BI404" i="21"/>
  <c r="BJ404" i="21"/>
  <c r="BK404" i="21"/>
  <c r="BL404" i="21"/>
  <c r="BM404" i="21"/>
  <c r="BN404" i="21"/>
  <c r="BO404" i="21"/>
  <c r="BP404" i="21"/>
  <c r="BQ404" i="21"/>
  <c r="BR404" i="21"/>
  <c r="BS404" i="21"/>
  <c r="BT404" i="21"/>
  <c r="BU404" i="21"/>
  <c r="BV404" i="21"/>
  <c r="BW404" i="21"/>
  <c r="BX404" i="21"/>
  <c r="BY404" i="21"/>
  <c r="BZ404" i="21"/>
  <c r="CA404" i="21"/>
  <c r="CB404" i="21"/>
  <c r="CC404" i="21"/>
  <c r="CD404" i="21"/>
  <c r="CE404" i="21"/>
  <c r="CF404" i="21"/>
  <c r="CG404" i="21"/>
  <c r="BB405" i="21"/>
  <c r="BC405" i="21"/>
  <c r="BD405" i="21"/>
  <c r="BE405" i="21"/>
  <c r="BF405" i="21"/>
  <c r="BG405" i="21"/>
  <c r="BH405" i="21"/>
  <c r="BI405" i="21"/>
  <c r="BJ405" i="21"/>
  <c r="BK405" i="21"/>
  <c r="BL405" i="21"/>
  <c r="BM405" i="21"/>
  <c r="BN405" i="21"/>
  <c r="BO405" i="21"/>
  <c r="BP405" i="21"/>
  <c r="BQ405" i="21"/>
  <c r="BR405" i="21"/>
  <c r="BS405" i="21"/>
  <c r="BT405" i="21"/>
  <c r="BU405" i="21"/>
  <c r="BV405" i="21"/>
  <c r="BW405" i="21"/>
  <c r="BX405" i="21"/>
  <c r="BY405" i="21"/>
  <c r="BZ405" i="21"/>
  <c r="CA405" i="21"/>
  <c r="CB405" i="21"/>
  <c r="CC405" i="21"/>
  <c r="CD405" i="21"/>
  <c r="CE405" i="21"/>
  <c r="CF405" i="21"/>
  <c r="CG405" i="21"/>
  <c r="BB406" i="21"/>
  <c r="BC406" i="21"/>
  <c r="BD406" i="21"/>
  <c r="BE406" i="21"/>
  <c r="BF406" i="21"/>
  <c r="BG406" i="21"/>
  <c r="BH406" i="21"/>
  <c r="BI406" i="21"/>
  <c r="BJ406" i="21"/>
  <c r="BK406" i="21"/>
  <c r="BL406" i="21"/>
  <c r="BM406" i="21"/>
  <c r="BN406" i="21"/>
  <c r="BO406" i="21"/>
  <c r="BP406" i="21"/>
  <c r="BQ406" i="21"/>
  <c r="BR406" i="21"/>
  <c r="BS406" i="21"/>
  <c r="BT406" i="21"/>
  <c r="BU406" i="21"/>
  <c r="BV406" i="21"/>
  <c r="BW406" i="21"/>
  <c r="BX406" i="21"/>
  <c r="BY406" i="21"/>
  <c r="BZ406" i="21"/>
  <c r="CA406" i="21"/>
  <c r="CB406" i="21"/>
  <c r="CC406" i="21"/>
  <c r="CD406" i="21"/>
  <c r="CE406" i="21"/>
  <c r="CF406" i="21"/>
  <c r="CG406" i="21"/>
  <c r="BB407" i="21"/>
  <c r="BC407" i="21"/>
  <c r="BD407" i="21"/>
  <c r="BE407" i="21"/>
  <c r="BF407" i="21"/>
  <c r="BG407" i="21"/>
  <c r="BH407" i="21"/>
  <c r="BI407" i="21"/>
  <c r="BJ407" i="21"/>
  <c r="BK407" i="21"/>
  <c r="BL407" i="21"/>
  <c r="BM407" i="21"/>
  <c r="BN407" i="21"/>
  <c r="BO407" i="21"/>
  <c r="BP407" i="21"/>
  <c r="BQ407" i="21"/>
  <c r="BR407" i="21"/>
  <c r="BS407" i="21"/>
  <c r="BT407" i="21"/>
  <c r="BU407" i="21"/>
  <c r="BV407" i="21"/>
  <c r="BW407" i="21"/>
  <c r="BX407" i="21"/>
  <c r="BY407" i="21"/>
  <c r="BZ407" i="21"/>
  <c r="CA407" i="21"/>
  <c r="CB407" i="21"/>
  <c r="CC407" i="21"/>
  <c r="CD407" i="21"/>
  <c r="CE407" i="21"/>
  <c r="CF407" i="21"/>
  <c r="CG407" i="21"/>
  <c r="BB408" i="21"/>
  <c r="BC408" i="21"/>
  <c r="BD408" i="21"/>
  <c r="BE408" i="21"/>
  <c r="BF408" i="21"/>
  <c r="BG408" i="21"/>
  <c r="BH408" i="21"/>
  <c r="BI408" i="21"/>
  <c r="BJ408" i="21"/>
  <c r="BK408" i="21"/>
  <c r="BL408" i="21"/>
  <c r="BM408" i="21"/>
  <c r="BN408" i="21"/>
  <c r="BO408" i="21"/>
  <c r="BP408" i="21"/>
  <c r="BQ408" i="21"/>
  <c r="BR408" i="21"/>
  <c r="BS408" i="21"/>
  <c r="BT408" i="21"/>
  <c r="BU408" i="21"/>
  <c r="BV408" i="21"/>
  <c r="BW408" i="21"/>
  <c r="BX408" i="21"/>
  <c r="BY408" i="21"/>
  <c r="BZ408" i="21"/>
  <c r="CA408" i="21"/>
  <c r="CB408" i="21"/>
  <c r="CC408" i="21"/>
  <c r="CD408" i="21"/>
  <c r="CE408" i="21"/>
  <c r="CF408" i="21"/>
  <c r="CG408" i="21"/>
  <c r="BB409" i="21"/>
  <c r="BC409" i="21"/>
  <c r="BD409" i="21"/>
  <c r="BE409" i="21"/>
  <c r="BF409" i="21"/>
  <c r="BG409" i="21"/>
  <c r="BH409" i="21"/>
  <c r="BI409" i="21"/>
  <c r="BJ409" i="21"/>
  <c r="BK409" i="21"/>
  <c r="BL409" i="21"/>
  <c r="BM409" i="21"/>
  <c r="BN409" i="21"/>
  <c r="BO409" i="21"/>
  <c r="BP409" i="21"/>
  <c r="BQ409" i="21"/>
  <c r="BR409" i="21"/>
  <c r="BS409" i="21"/>
  <c r="BT409" i="21"/>
  <c r="BU409" i="21"/>
  <c r="BV409" i="21"/>
  <c r="BW409" i="21"/>
  <c r="BX409" i="21"/>
  <c r="BY409" i="21"/>
  <c r="BZ409" i="21"/>
  <c r="CA409" i="21"/>
  <c r="CB409" i="21"/>
  <c r="CC409" i="21"/>
  <c r="CD409" i="21"/>
  <c r="CE409" i="21"/>
  <c r="CF409" i="21"/>
  <c r="CG409" i="21"/>
  <c r="BB410" i="21"/>
  <c r="BC410" i="21"/>
  <c r="BD410" i="21"/>
  <c r="BE410" i="21"/>
  <c r="BF410" i="21"/>
  <c r="BG410" i="21"/>
  <c r="BH410" i="21"/>
  <c r="BI410" i="21"/>
  <c r="BJ410" i="21"/>
  <c r="BK410" i="21"/>
  <c r="BL410" i="21"/>
  <c r="BM410" i="21"/>
  <c r="BN410" i="21"/>
  <c r="BO410" i="21"/>
  <c r="BP410" i="21"/>
  <c r="BQ410" i="21"/>
  <c r="BR410" i="21"/>
  <c r="BS410" i="21"/>
  <c r="BT410" i="21"/>
  <c r="BU410" i="21"/>
  <c r="BV410" i="21"/>
  <c r="BW410" i="21"/>
  <c r="BX410" i="21"/>
  <c r="BY410" i="21"/>
  <c r="BZ410" i="21"/>
  <c r="CA410" i="21"/>
  <c r="CB410" i="21"/>
  <c r="CC410" i="21"/>
  <c r="CD410" i="21"/>
  <c r="CE410" i="21"/>
  <c r="CF410" i="21"/>
  <c r="CG410" i="21"/>
  <c r="BB411" i="21"/>
  <c r="BC411" i="21"/>
  <c r="BD411" i="21"/>
  <c r="BE411" i="21"/>
  <c r="BF411" i="21"/>
  <c r="BG411" i="21"/>
  <c r="BH411" i="21"/>
  <c r="BI411" i="21"/>
  <c r="BJ411" i="21"/>
  <c r="BK411" i="21"/>
  <c r="BL411" i="21"/>
  <c r="BM411" i="21"/>
  <c r="BN411" i="21"/>
  <c r="BO411" i="21"/>
  <c r="BP411" i="21"/>
  <c r="BQ411" i="21"/>
  <c r="BR411" i="21"/>
  <c r="BS411" i="21"/>
  <c r="BT411" i="21"/>
  <c r="BU411" i="21"/>
  <c r="BV411" i="21"/>
  <c r="BW411" i="21"/>
  <c r="BX411" i="21"/>
  <c r="BY411" i="21"/>
  <c r="BZ411" i="21"/>
  <c r="CA411" i="21"/>
  <c r="CB411" i="21"/>
  <c r="CC411" i="21"/>
  <c r="CD411" i="21"/>
  <c r="CE411" i="21"/>
  <c r="CF411" i="21"/>
  <c r="CG411" i="21"/>
  <c r="BB412" i="21"/>
  <c r="BC412" i="21"/>
  <c r="BD412" i="21"/>
  <c r="BE412" i="21"/>
  <c r="BF412" i="21"/>
  <c r="BG412" i="21"/>
  <c r="BH412" i="21"/>
  <c r="BI412" i="21"/>
  <c r="BJ412" i="21"/>
  <c r="BK412" i="21"/>
  <c r="BL412" i="21"/>
  <c r="BM412" i="21"/>
  <c r="BN412" i="21"/>
  <c r="BO412" i="21"/>
  <c r="BP412" i="21"/>
  <c r="BQ412" i="21"/>
  <c r="BR412" i="21"/>
  <c r="BS412" i="21"/>
  <c r="BT412" i="21"/>
  <c r="BU412" i="21"/>
  <c r="BV412" i="21"/>
  <c r="BW412" i="21"/>
  <c r="BX412" i="21"/>
  <c r="BY412" i="21"/>
  <c r="BZ412" i="21"/>
  <c r="CA412" i="21"/>
  <c r="CB412" i="21"/>
  <c r="CC412" i="21"/>
  <c r="CD412" i="21"/>
  <c r="CE412" i="21"/>
  <c r="CF412" i="21"/>
  <c r="CG412" i="21"/>
  <c r="BB413" i="21"/>
  <c r="BC413" i="21"/>
  <c r="BD413" i="21"/>
  <c r="BE413" i="21"/>
  <c r="BF413" i="21"/>
  <c r="BG413" i="21"/>
  <c r="BH413" i="21"/>
  <c r="BI413" i="21"/>
  <c r="BJ413" i="21"/>
  <c r="BK413" i="21"/>
  <c r="BL413" i="21"/>
  <c r="BM413" i="21"/>
  <c r="BN413" i="21"/>
  <c r="BO413" i="21"/>
  <c r="BP413" i="21"/>
  <c r="BQ413" i="21"/>
  <c r="BR413" i="21"/>
  <c r="BS413" i="21"/>
  <c r="BT413" i="21"/>
  <c r="BU413" i="21"/>
  <c r="BV413" i="21"/>
  <c r="BW413" i="21"/>
  <c r="BX413" i="21"/>
  <c r="BY413" i="21"/>
  <c r="BZ413" i="21"/>
  <c r="CA413" i="21"/>
  <c r="CB413" i="21"/>
  <c r="CC413" i="21"/>
  <c r="CD413" i="21"/>
  <c r="CE413" i="21"/>
  <c r="CF413" i="21"/>
  <c r="CG413" i="21"/>
  <c r="BB414" i="21"/>
  <c r="BC414" i="21"/>
  <c r="BD414" i="21"/>
  <c r="BE414" i="21"/>
  <c r="BF414" i="21"/>
  <c r="BG414" i="21"/>
  <c r="BH414" i="21"/>
  <c r="BI414" i="21"/>
  <c r="BJ414" i="21"/>
  <c r="BK414" i="21"/>
  <c r="BL414" i="21"/>
  <c r="BM414" i="21"/>
  <c r="BN414" i="21"/>
  <c r="BO414" i="21"/>
  <c r="BP414" i="21"/>
  <c r="BQ414" i="21"/>
  <c r="BR414" i="21"/>
  <c r="BS414" i="21"/>
  <c r="BT414" i="21"/>
  <c r="BU414" i="21"/>
  <c r="BV414" i="21"/>
  <c r="BW414" i="21"/>
  <c r="BX414" i="21"/>
  <c r="BY414" i="21"/>
  <c r="BZ414" i="21"/>
  <c r="CA414" i="21"/>
  <c r="CB414" i="21"/>
  <c r="CC414" i="21"/>
  <c r="CD414" i="21"/>
  <c r="CE414" i="21"/>
  <c r="CF414" i="21"/>
  <c r="CG414" i="21"/>
  <c r="BB415" i="21"/>
  <c r="BC415" i="21"/>
  <c r="BD415" i="21"/>
  <c r="BE415" i="21"/>
  <c r="BF415" i="21"/>
  <c r="BG415" i="21"/>
  <c r="BH415" i="21"/>
  <c r="BI415" i="21"/>
  <c r="BJ415" i="21"/>
  <c r="BK415" i="21"/>
  <c r="BL415" i="21"/>
  <c r="BM415" i="21"/>
  <c r="BN415" i="21"/>
  <c r="BO415" i="21"/>
  <c r="BP415" i="21"/>
  <c r="BQ415" i="21"/>
  <c r="BR415" i="21"/>
  <c r="BS415" i="21"/>
  <c r="BT415" i="21"/>
  <c r="BU415" i="21"/>
  <c r="BV415" i="21"/>
  <c r="BW415" i="21"/>
  <c r="BX415" i="21"/>
  <c r="BY415" i="21"/>
  <c r="BZ415" i="21"/>
  <c r="CA415" i="21"/>
  <c r="CB415" i="21"/>
  <c r="CC415" i="21"/>
  <c r="CD415" i="21"/>
  <c r="CE415" i="21"/>
  <c r="CF415" i="21"/>
  <c r="CG415" i="21"/>
  <c r="BB416" i="21"/>
  <c r="BC416" i="21"/>
  <c r="BD416" i="21"/>
  <c r="BE416" i="21"/>
  <c r="BF416" i="21"/>
  <c r="BG416" i="21"/>
  <c r="BH416" i="21"/>
  <c r="BI416" i="21"/>
  <c r="BJ416" i="21"/>
  <c r="BK416" i="21"/>
  <c r="BL416" i="21"/>
  <c r="BM416" i="21"/>
  <c r="BN416" i="21"/>
  <c r="BO416" i="21"/>
  <c r="BP416" i="21"/>
  <c r="BQ416" i="21"/>
  <c r="BR416" i="21"/>
  <c r="BS416" i="21"/>
  <c r="BT416" i="21"/>
  <c r="BU416" i="21"/>
  <c r="BV416" i="21"/>
  <c r="BW416" i="21"/>
  <c r="BX416" i="21"/>
  <c r="BY416" i="21"/>
  <c r="BZ416" i="21"/>
  <c r="CA416" i="21"/>
  <c r="CB416" i="21"/>
  <c r="CC416" i="21"/>
  <c r="CD416" i="21"/>
  <c r="CE416" i="21"/>
  <c r="CF416" i="21"/>
  <c r="CG416" i="21"/>
  <c r="BB417" i="21"/>
  <c r="BC417" i="21"/>
  <c r="BD417" i="21"/>
  <c r="BE417" i="21"/>
  <c r="BF417" i="21"/>
  <c r="BG417" i="21"/>
  <c r="BH417" i="21"/>
  <c r="BI417" i="21"/>
  <c r="BJ417" i="21"/>
  <c r="BK417" i="21"/>
  <c r="BL417" i="21"/>
  <c r="BM417" i="21"/>
  <c r="BN417" i="21"/>
  <c r="BO417" i="21"/>
  <c r="BP417" i="21"/>
  <c r="BQ417" i="21"/>
  <c r="BR417" i="21"/>
  <c r="BS417" i="21"/>
  <c r="BT417" i="21"/>
  <c r="BU417" i="21"/>
  <c r="BV417" i="21"/>
  <c r="BW417" i="21"/>
  <c r="BX417" i="21"/>
  <c r="BY417" i="21"/>
  <c r="BZ417" i="21"/>
  <c r="CA417" i="21"/>
  <c r="CB417" i="21"/>
  <c r="CC417" i="21"/>
  <c r="CD417" i="21"/>
  <c r="CE417" i="21"/>
  <c r="CF417" i="21"/>
  <c r="CG417" i="21"/>
  <c r="BB418" i="21"/>
  <c r="BC418" i="21"/>
  <c r="BD418" i="21"/>
  <c r="BE418" i="21"/>
  <c r="BF418" i="21"/>
  <c r="BG418" i="21"/>
  <c r="BH418" i="21"/>
  <c r="BI418" i="21"/>
  <c r="BJ418" i="21"/>
  <c r="BK418" i="21"/>
  <c r="BL418" i="21"/>
  <c r="BM418" i="21"/>
  <c r="BN418" i="21"/>
  <c r="BO418" i="21"/>
  <c r="BP418" i="21"/>
  <c r="BQ418" i="21"/>
  <c r="BR418" i="21"/>
  <c r="BS418" i="21"/>
  <c r="BT418" i="21"/>
  <c r="BU418" i="21"/>
  <c r="BV418" i="21"/>
  <c r="BW418" i="21"/>
  <c r="BX418" i="21"/>
  <c r="BY418" i="21"/>
  <c r="BZ418" i="21"/>
  <c r="CA418" i="21"/>
  <c r="CB418" i="21"/>
  <c r="CC418" i="21"/>
  <c r="CD418" i="21"/>
  <c r="CE418" i="21"/>
  <c r="CF418" i="21"/>
  <c r="CG418" i="21"/>
  <c r="BB419" i="21"/>
  <c r="BC419" i="21"/>
  <c r="BD419" i="21"/>
  <c r="BE419" i="21"/>
  <c r="BF419" i="21"/>
  <c r="BG419" i="21"/>
  <c r="BH419" i="21"/>
  <c r="BI419" i="21"/>
  <c r="BJ419" i="21"/>
  <c r="BK419" i="21"/>
  <c r="BL419" i="21"/>
  <c r="BM419" i="21"/>
  <c r="BN419" i="21"/>
  <c r="BO419" i="21"/>
  <c r="BP419" i="21"/>
  <c r="BQ419" i="21"/>
  <c r="BR419" i="21"/>
  <c r="BS419" i="21"/>
  <c r="BT419" i="21"/>
  <c r="BU419" i="21"/>
  <c r="BV419" i="21"/>
  <c r="BW419" i="21"/>
  <c r="BX419" i="21"/>
  <c r="BY419" i="21"/>
  <c r="BZ419" i="21"/>
  <c r="CA419" i="21"/>
  <c r="CB419" i="21"/>
  <c r="CC419" i="21"/>
  <c r="CD419" i="21"/>
  <c r="CE419" i="21"/>
  <c r="CF419" i="21"/>
  <c r="CG419" i="21"/>
  <c r="BB420" i="21"/>
  <c r="BC420" i="21"/>
  <c r="BD420" i="21"/>
  <c r="BE420" i="21"/>
  <c r="BF420" i="21"/>
  <c r="BG420" i="21"/>
  <c r="BH420" i="21"/>
  <c r="BI420" i="21"/>
  <c r="BJ420" i="21"/>
  <c r="BK420" i="21"/>
  <c r="BL420" i="21"/>
  <c r="BM420" i="21"/>
  <c r="BN420" i="21"/>
  <c r="BO420" i="21"/>
  <c r="BP420" i="21"/>
  <c r="BQ420" i="21"/>
  <c r="BR420" i="21"/>
  <c r="BS420" i="21"/>
  <c r="BT420" i="21"/>
  <c r="BU420" i="21"/>
  <c r="BV420" i="21"/>
  <c r="BW420" i="21"/>
  <c r="BX420" i="21"/>
  <c r="BY420" i="21"/>
  <c r="BZ420" i="21"/>
  <c r="CA420" i="21"/>
  <c r="CB420" i="21"/>
  <c r="CC420" i="21"/>
  <c r="CD420" i="21"/>
  <c r="CE420" i="21"/>
  <c r="CF420" i="21"/>
  <c r="CG420" i="21"/>
  <c r="BB421" i="21"/>
  <c r="BC421" i="21"/>
  <c r="BD421" i="21"/>
  <c r="BE421" i="21"/>
  <c r="BF421" i="21"/>
  <c r="BG421" i="21"/>
  <c r="BH421" i="21"/>
  <c r="BI421" i="21"/>
  <c r="BJ421" i="21"/>
  <c r="BK421" i="21"/>
  <c r="BL421" i="21"/>
  <c r="BM421" i="21"/>
  <c r="BN421" i="21"/>
  <c r="BO421" i="21"/>
  <c r="BP421" i="21"/>
  <c r="BQ421" i="21"/>
  <c r="BR421" i="21"/>
  <c r="BS421" i="21"/>
  <c r="BT421" i="21"/>
  <c r="BU421" i="21"/>
  <c r="BV421" i="21"/>
  <c r="BW421" i="21"/>
  <c r="BX421" i="21"/>
  <c r="BY421" i="21"/>
  <c r="BZ421" i="21"/>
  <c r="CA421" i="21"/>
  <c r="CB421" i="21"/>
  <c r="CC421" i="21"/>
  <c r="CD421" i="21"/>
  <c r="CE421" i="21"/>
  <c r="CF421" i="21"/>
  <c r="CG421" i="21"/>
  <c r="BB422" i="21"/>
  <c r="BC422" i="21"/>
  <c r="BD422" i="21"/>
  <c r="BE422" i="21"/>
  <c r="BF422" i="21"/>
  <c r="BG422" i="21"/>
  <c r="BH422" i="21"/>
  <c r="BI422" i="21"/>
  <c r="BJ422" i="21"/>
  <c r="BK422" i="21"/>
  <c r="BL422" i="21"/>
  <c r="BM422" i="21"/>
  <c r="BN422" i="21"/>
  <c r="BO422" i="21"/>
  <c r="BP422" i="21"/>
  <c r="BQ422" i="21"/>
  <c r="BR422" i="21"/>
  <c r="BS422" i="21"/>
  <c r="BT422" i="21"/>
  <c r="BU422" i="21"/>
  <c r="BV422" i="21"/>
  <c r="BW422" i="21"/>
  <c r="BX422" i="21"/>
  <c r="BY422" i="21"/>
  <c r="BZ422" i="21"/>
  <c r="CA422" i="21"/>
  <c r="CB422" i="21"/>
  <c r="CC422" i="21"/>
  <c r="CD422" i="21"/>
  <c r="CE422" i="21"/>
  <c r="CF422" i="21"/>
  <c r="CG422" i="21"/>
  <c r="BB423" i="21"/>
  <c r="BC423" i="21"/>
  <c r="BD423" i="21"/>
  <c r="BE423" i="21"/>
  <c r="BF423" i="21"/>
  <c r="BG423" i="21"/>
  <c r="BH423" i="21"/>
  <c r="BI423" i="21"/>
  <c r="BJ423" i="21"/>
  <c r="BK423" i="21"/>
  <c r="BL423" i="21"/>
  <c r="BM423" i="21"/>
  <c r="BN423" i="21"/>
  <c r="BO423" i="21"/>
  <c r="BP423" i="21"/>
  <c r="BQ423" i="21"/>
  <c r="BR423" i="21"/>
  <c r="BS423" i="21"/>
  <c r="BT423" i="21"/>
  <c r="BU423" i="21"/>
  <c r="BV423" i="21"/>
  <c r="BW423" i="21"/>
  <c r="BX423" i="21"/>
  <c r="BY423" i="21"/>
  <c r="BZ423" i="21"/>
  <c r="CA423" i="21"/>
  <c r="CB423" i="21"/>
  <c r="CC423" i="21"/>
  <c r="CD423" i="21"/>
  <c r="CE423" i="21"/>
  <c r="CF423" i="21"/>
  <c r="CG423" i="21"/>
  <c r="BB424" i="21"/>
  <c r="BC424" i="21"/>
  <c r="BD424" i="21"/>
  <c r="BE424" i="21"/>
  <c r="BF424" i="21"/>
  <c r="BG424" i="21"/>
  <c r="BH424" i="21"/>
  <c r="BI424" i="21"/>
  <c r="BJ424" i="21"/>
  <c r="BK424" i="21"/>
  <c r="BL424" i="21"/>
  <c r="BM424" i="21"/>
  <c r="BN424" i="21"/>
  <c r="BO424" i="21"/>
  <c r="BP424" i="21"/>
  <c r="BQ424" i="21"/>
  <c r="BR424" i="21"/>
  <c r="BS424" i="21"/>
  <c r="BT424" i="21"/>
  <c r="BU424" i="21"/>
  <c r="BV424" i="21"/>
  <c r="BW424" i="21"/>
  <c r="BX424" i="21"/>
  <c r="BY424" i="21"/>
  <c r="BZ424" i="21"/>
  <c r="CA424" i="21"/>
  <c r="CB424" i="21"/>
  <c r="CC424" i="21"/>
  <c r="CD424" i="21"/>
  <c r="CE424" i="21"/>
  <c r="CF424" i="21"/>
  <c r="CG424" i="21"/>
  <c r="BB425" i="21"/>
  <c r="BC425" i="21"/>
  <c r="BD425" i="21"/>
  <c r="BE425" i="21"/>
  <c r="BF425" i="21"/>
  <c r="BG425" i="21"/>
  <c r="BH425" i="21"/>
  <c r="BI425" i="21"/>
  <c r="BJ425" i="21"/>
  <c r="BK425" i="21"/>
  <c r="BL425" i="21"/>
  <c r="BM425" i="21"/>
  <c r="BN425" i="21"/>
  <c r="BO425" i="21"/>
  <c r="BP425" i="21"/>
  <c r="BQ425" i="21"/>
  <c r="BR425" i="21"/>
  <c r="BS425" i="21"/>
  <c r="BT425" i="21"/>
  <c r="BU425" i="21"/>
  <c r="BV425" i="21"/>
  <c r="BW425" i="21"/>
  <c r="BX425" i="21"/>
  <c r="BY425" i="21"/>
  <c r="BZ425" i="21"/>
  <c r="CA425" i="21"/>
  <c r="CB425" i="21"/>
  <c r="CC425" i="21"/>
  <c r="CD425" i="21"/>
  <c r="CE425" i="21"/>
  <c r="CF425" i="21"/>
  <c r="CG425" i="21"/>
  <c r="BB426" i="21"/>
  <c r="BC426" i="21"/>
  <c r="BD426" i="21"/>
  <c r="BE426" i="21"/>
  <c r="BF426" i="21"/>
  <c r="BG426" i="21"/>
  <c r="BH426" i="21"/>
  <c r="BI426" i="21"/>
  <c r="BJ426" i="21"/>
  <c r="BK426" i="21"/>
  <c r="BL426" i="21"/>
  <c r="BM426" i="21"/>
  <c r="BN426" i="21"/>
  <c r="BO426" i="21"/>
  <c r="BP426" i="21"/>
  <c r="BQ426" i="21"/>
  <c r="BR426" i="21"/>
  <c r="BS426" i="21"/>
  <c r="BT426" i="21"/>
  <c r="BU426" i="21"/>
  <c r="BV426" i="21"/>
  <c r="BW426" i="21"/>
  <c r="BX426" i="21"/>
  <c r="BY426" i="21"/>
  <c r="BZ426" i="21"/>
  <c r="CA426" i="21"/>
  <c r="CB426" i="21"/>
  <c r="CC426" i="21"/>
  <c r="CD426" i="21"/>
  <c r="CE426" i="21"/>
  <c r="CF426" i="21"/>
  <c r="CG426" i="21"/>
  <c r="BB427" i="21"/>
  <c r="BC427" i="21"/>
  <c r="BD427" i="21"/>
  <c r="BE427" i="21"/>
  <c r="BF427" i="21"/>
  <c r="BG427" i="21"/>
  <c r="BH427" i="21"/>
  <c r="BI427" i="21"/>
  <c r="BJ427" i="21"/>
  <c r="BK427" i="21"/>
  <c r="BL427" i="21"/>
  <c r="BM427" i="21"/>
  <c r="BN427" i="21"/>
  <c r="BO427" i="21"/>
  <c r="BP427" i="21"/>
  <c r="BQ427" i="21"/>
  <c r="BR427" i="21"/>
  <c r="BS427" i="21"/>
  <c r="BT427" i="21"/>
  <c r="BU427" i="21"/>
  <c r="BV427" i="21"/>
  <c r="BW427" i="21"/>
  <c r="BX427" i="21"/>
  <c r="BY427" i="21"/>
  <c r="BZ427" i="21"/>
  <c r="CA427" i="21"/>
  <c r="CB427" i="21"/>
  <c r="CC427" i="21"/>
  <c r="CD427" i="21"/>
  <c r="CE427" i="21"/>
  <c r="CF427" i="21"/>
  <c r="CG427" i="21"/>
  <c r="BB428" i="21"/>
  <c r="BC428" i="21"/>
  <c r="BD428" i="21"/>
  <c r="BE428" i="21"/>
  <c r="BF428" i="21"/>
  <c r="BG428" i="21"/>
  <c r="BH428" i="21"/>
  <c r="BI428" i="21"/>
  <c r="BJ428" i="21"/>
  <c r="BK428" i="21"/>
  <c r="BL428" i="21"/>
  <c r="BM428" i="21"/>
  <c r="BN428" i="21"/>
  <c r="BO428" i="21"/>
  <c r="BP428" i="21"/>
  <c r="BQ428" i="21"/>
  <c r="BR428" i="21"/>
  <c r="BS428" i="21"/>
  <c r="BT428" i="21"/>
  <c r="BU428" i="21"/>
  <c r="BV428" i="21"/>
  <c r="BW428" i="21"/>
  <c r="BX428" i="21"/>
  <c r="BY428" i="21"/>
  <c r="BZ428" i="21"/>
  <c r="CA428" i="21"/>
  <c r="CB428" i="21"/>
  <c r="CC428" i="21"/>
  <c r="CD428" i="21"/>
  <c r="CE428" i="21"/>
  <c r="CF428" i="21"/>
  <c r="CG428" i="21"/>
  <c r="BB429" i="21"/>
  <c r="BC429" i="21"/>
  <c r="BD429" i="21"/>
  <c r="BE429" i="21"/>
  <c r="BF429" i="21"/>
  <c r="BG429" i="21"/>
  <c r="BH429" i="21"/>
  <c r="BI429" i="21"/>
  <c r="BJ429" i="21"/>
  <c r="BK429" i="21"/>
  <c r="BL429" i="21"/>
  <c r="BM429" i="21"/>
  <c r="BN429" i="21"/>
  <c r="BO429" i="21"/>
  <c r="BP429" i="21"/>
  <c r="BQ429" i="21"/>
  <c r="BR429" i="21"/>
  <c r="BS429" i="21"/>
  <c r="BT429" i="21"/>
  <c r="BU429" i="21"/>
  <c r="BV429" i="21"/>
  <c r="BW429" i="21"/>
  <c r="BX429" i="21"/>
  <c r="BY429" i="21"/>
  <c r="BZ429" i="21"/>
  <c r="CA429" i="21"/>
  <c r="CB429" i="21"/>
  <c r="CC429" i="21"/>
  <c r="CD429" i="21"/>
  <c r="CE429" i="21"/>
  <c r="CF429" i="21"/>
  <c r="CG429" i="21"/>
  <c r="BB430" i="21"/>
  <c r="BC430" i="21"/>
  <c r="BD430" i="21"/>
  <c r="BE430" i="21"/>
  <c r="BF430" i="21"/>
  <c r="BG430" i="21"/>
  <c r="BH430" i="21"/>
  <c r="BI430" i="21"/>
  <c r="BJ430" i="21"/>
  <c r="BK430" i="21"/>
  <c r="BL430" i="21"/>
  <c r="BM430" i="21"/>
  <c r="BN430" i="21"/>
  <c r="BO430" i="21"/>
  <c r="BP430" i="21"/>
  <c r="BQ430" i="21"/>
  <c r="BR430" i="21"/>
  <c r="BS430" i="21"/>
  <c r="BT430" i="21"/>
  <c r="BU430" i="21"/>
  <c r="BV430" i="21"/>
  <c r="BW430" i="21"/>
  <c r="BX430" i="21"/>
  <c r="BY430" i="21"/>
  <c r="BZ430" i="21"/>
  <c r="CA430" i="21"/>
  <c r="CB430" i="21"/>
  <c r="CC430" i="21"/>
  <c r="CD430" i="21"/>
  <c r="CE430" i="21"/>
  <c r="CF430" i="21"/>
  <c r="CG430" i="21"/>
  <c r="BB431" i="21"/>
  <c r="BC431" i="21"/>
  <c r="BD431" i="21"/>
  <c r="BE431" i="21"/>
  <c r="BF431" i="21"/>
  <c r="BG431" i="21"/>
  <c r="BH431" i="21"/>
  <c r="BI431" i="21"/>
  <c r="BJ431" i="21"/>
  <c r="BK431" i="21"/>
  <c r="BL431" i="21"/>
  <c r="BM431" i="21"/>
  <c r="BN431" i="21"/>
  <c r="BO431" i="21"/>
  <c r="BP431" i="21"/>
  <c r="BQ431" i="21"/>
  <c r="BR431" i="21"/>
  <c r="BS431" i="21"/>
  <c r="BT431" i="21"/>
  <c r="BU431" i="21"/>
  <c r="BV431" i="21"/>
  <c r="BW431" i="21"/>
  <c r="BX431" i="21"/>
  <c r="BY431" i="21"/>
  <c r="BZ431" i="21"/>
  <c r="CA431" i="21"/>
  <c r="CB431" i="21"/>
  <c r="CC431" i="21"/>
  <c r="CD431" i="21"/>
  <c r="CE431" i="21"/>
  <c r="CF431" i="21"/>
  <c r="CG431" i="21"/>
  <c r="BB432" i="21"/>
  <c r="BC432" i="21"/>
  <c r="BD432" i="21"/>
  <c r="BE432" i="21"/>
  <c r="BF432" i="21"/>
  <c r="BG432" i="21"/>
  <c r="BH432" i="21"/>
  <c r="BI432" i="21"/>
  <c r="BJ432" i="21"/>
  <c r="BK432" i="21"/>
  <c r="BL432" i="21"/>
  <c r="BM432" i="21"/>
  <c r="BN432" i="21"/>
  <c r="BO432" i="21"/>
  <c r="BP432" i="21"/>
  <c r="BQ432" i="21"/>
  <c r="BR432" i="21"/>
  <c r="BS432" i="21"/>
  <c r="BT432" i="21"/>
  <c r="BU432" i="21"/>
  <c r="BV432" i="21"/>
  <c r="BW432" i="21"/>
  <c r="BX432" i="21"/>
  <c r="BY432" i="21"/>
  <c r="BZ432" i="21"/>
  <c r="CA432" i="21"/>
  <c r="CB432" i="21"/>
  <c r="CC432" i="21"/>
  <c r="CD432" i="21"/>
  <c r="CE432" i="21"/>
  <c r="CF432" i="21"/>
  <c r="CG432" i="21"/>
  <c r="BB433" i="21"/>
  <c r="BC433" i="21"/>
  <c r="BD433" i="21"/>
  <c r="BE433" i="21"/>
  <c r="BF433" i="21"/>
  <c r="BG433" i="21"/>
  <c r="BH433" i="21"/>
  <c r="BI433" i="21"/>
  <c r="BJ433" i="21"/>
  <c r="BK433" i="21"/>
  <c r="BL433" i="21"/>
  <c r="BM433" i="21"/>
  <c r="BN433" i="21"/>
  <c r="BO433" i="21"/>
  <c r="BP433" i="21"/>
  <c r="BQ433" i="21"/>
  <c r="BR433" i="21"/>
  <c r="BS433" i="21"/>
  <c r="BT433" i="21"/>
  <c r="BU433" i="21"/>
  <c r="BV433" i="21"/>
  <c r="BW433" i="21"/>
  <c r="BX433" i="21"/>
  <c r="BY433" i="21"/>
  <c r="BZ433" i="21"/>
  <c r="CA433" i="21"/>
  <c r="CB433" i="21"/>
  <c r="CC433" i="21"/>
  <c r="CD433" i="21"/>
  <c r="CE433" i="21"/>
  <c r="CF433" i="21"/>
  <c r="CG433" i="21"/>
  <c r="BB434" i="21"/>
  <c r="BC434" i="21"/>
  <c r="BD434" i="21"/>
  <c r="BE434" i="21"/>
  <c r="BF434" i="21"/>
  <c r="BG434" i="21"/>
  <c r="BH434" i="21"/>
  <c r="BI434" i="21"/>
  <c r="BJ434" i="21"/>
  <c r="BK434" i="21"/>
  <c r="BL434" i="21"/>
  <c r="BM434" i="21"/>
  <c r="BN434" i="21"/>
  <c r="BO434" i="21"/>
  <c r="BP434" i="21"/>
  <c r="BQ434" i="21"/>
  <c r="BR434" i="21"/>
  <c r="BS434" i="21"/>
  <c r="BT434" i="21"/>
  <c r="BU434" i="21"/>
  <c r="BV434" i="21"/>
  <c r="BW434" i="21"/>
  <c r="BX434" i="21"/>
  <c r="BY434" i="21"/>
  <c r="BZ434" i="21"/>
  <c r="CA434" i="21"/>
  <c r="CB434" i="21"/>
  <c r="CC434" i="21"/>
  <c r="CD434" i="21"/>
  <c r="CE434" i="21"/>
  <c r="CF434" i="21"/>
  <c r="CG434" i="21"/>
  <c r="BB435" i="21"/>
  <c r="BC435" i="21"/>
  <c r="BD435" i="21"/>
  <c r="BE435" i="21"/>
  <c r="BF435" i="21"/>
  <c r="BG435" i="21"/>
  <c r="BH435" i="21"/>
  <c r="BI435" i="21"/>
  <c r="BJ435" i="21"/>
  <c r="BK435" i="21"/>
  <c r="BL435" i="21"/>
  <c r="BM435" i="21"/>
  <c r="BN435" i="21"/>
  <c r="BO435" i="21"/>
  <c r="BP435" i="21"/>
  <c r="BQ435" i="21"/>
  <c r="BR435" i="21"/>
  <c r="BS435" i="21"/>
  <c r="BT435" i="21"/>
  <c r="BU435" i="21"/>
  <c r="BV435" i="21"/>
  <c r="BW435" i="21"/>
  <c r="BX435" i="21"/>
  <c r="BY435" i="21"/>
  <c r="BZ435" i="21"/>
  <c r="CA435" i="21"/>
  <c r="CB435" i="21"/>
  <c r="CC435" i="21"/>
  <c r="CD435" i="21"/>
  <c r="CE435" i="21"/>
  <c r="CF435" i="21"/>
  <c r="CG435" i="21"/>
  <c r="BB436" i="21"/>
  <c r="BC436" i="21"/>
  <c r="BD436" i="21"/>
  <c r="BE436" i="21"/>
  <c r="BF436" i="21"/>
  <c r="BG436" i="21"/>
  <c r="BH436" i="21"/>
  <c r="BI436" i="21"/>
  <c r="BJ436" i="21"/>
  <c r="BK436" i="21"/>
  <c r="BL436" i="21"/>
  <c r="BM436" i="21"/>
  <c r="BN436" i="21"/>
  <c r="BO436" i="21"/>
  <c r="BP436" i="21"/>
  <c r="BQ436" i="21"/>
  <c r="BR436" i="21"/>
  <c r="BS436" i="21"/>
  <c r="BT436" i="21"/>
  <c r="BU436" i="21"/>
  <c r="BV436" i="21"/>
  <c r="BW436" i="21"/>
  <c r="BX436" i="21"/>
  <c r="BY436" i="21"/>
  <c r="BZ436" i="21"/>
  <c r="CA436" i="21"/>
  <c r="CB436" i="21"/>
  <c r="CC436" i="21"/>
  <c r="CD436" i="21"/>
  <c r="CE436" i="21"/>
  <c r="CF436" i="21"/>
  <c r="CG436" i="21"/>
  <c r="BB437" i="21"/>
  <c r="BC437" i="21"/>
  <c r="BD437" i="21"/>
  <c r="BE437" i="21"/>
  <c r="BF437" i="21"/>
  <c r="BG437" i="21"/>
  <c r="BH437" i="21"/>
  <c r="BI437" i="21"/>
  <c r="BJ437" i="21"/>
  <c r="BK437" i="21"/>
  <c r="BL437" i="21"/>
  <c r="BM437" i="21"/>
  <c r="BN437" i="21"/>
  <c r="BO437" i="21"/>
  <c r="BP437" i="21"/>
  <c r="BQ437" i="21"/>
  <c r="BR437" i="21"/>
  <c r="BS437" i="21"/>
  <c r="BT437" i="21"/>
  <c r="BU437" i="21"/>
  <c r="BV437" i="21"/>
  <c r="BW437" i="21"/>
  <c r="BX437" i="21"/>
  <c r="BY437" i="21"/>
  <c r="BZ437" i="21"/>
  <c r="CA437" i="21"/>
  <c r="CB437" i="21"/>
  <c r="CC437" i="21"/>
  <c r="CD437" i="21"/>
  <c r="CE437" i="21"/>
  <c r="CF437" i="21"/>
  <c r="CG437" i="21"/>
  <c r="BB438" i="21"/>
  <c r="BC438" i="21"/>
  <c r="BD438" i="21"/>
  <c r="BE438" i="21"/>
  <c r="BF438" i="21"/>
  <c r="BG438" i="21"/>
  <c r="BH438" i="21"/>
  <c r="BI438" i="21"/>
  <c r="BJ438" i="21"/>
  <c r="BK438" i="21"/>
  <c r="BL438" i="21"/>
  <c r="BM438" i="21"/>
  <c r="BN438" i="21"/>
  <c r="BO438" i="21"/>
  <c r="BP438" i="21"/>
  <c r="BQ438" i="21"/>
  <c r="BR438" i="21"/>
  <c r="BS438" i="21"/>
  <c r="BT438" i="21"/>
  <c r="BU438" i="21"/>
  <c r="BV438" i="21"/>
  <c r="BW438" i="21"/>
  <c r="BX438" i="21"/>
  <c r="BY438" i="21"/>
  <c r="BZ438" i="21"/>
  <c r="CA438" i="21"/>
  <c r="CB438" i="21"/>
  <c r="CC438" i="21"/>
  <c r="CD438" i="21"/>
  <c r="CE438" i="21"/>
  <c r="CF438" i="21"/>
  <c r="CG438" i="21"/>
  <c r="BB439" i="21"/>
  <c r="BC439" i="21"/>
  <c r="BD439" i="21"/>
  <c r="BE439" i="21"/>
  <c r="BF439" i="21"/>
  <c r="BG439" i="21"/>
  <c r="BH439" i="21"/>
  <c r="BI439" i="21"/>
  <c r="BJ439" i="21"/>
  <c r="BK439" i="21"/>
  <c r="BL439" i="21"/>
  <c r="BM439" i="21"/>
  <c r="BN439" i="21"/>
  <c r="BO439" i="21"/>
  <c r="BP439" i="21"/>
  <c r="BQ439" i="21"/>
  <c r="BR439" i="21"/>
  <c r="BS439" i="21"/>
  <c r="BT439" i="21"/>
  <c r="BU439" i="21"/>
  <c r="BV439" i="21"/>
  <c r="BW439" i="21"/>
  <c r="BX439" i="21"/>
  <c r="BY439" i="21"/>
  <c r="BZ439" i="21"/>
  <c r="CA439" i="21"/>
  <c r="CB439" i="21"/>
  <c r="CC439" i="21"/>
  <c r="CD439" i="21"/>
  <c r="CE439" i="21"/>
  <c r="CF439" i="21"/>
  <c r="CG439" i="21"/>
  <c r="BB440" i="21"/>
  <c r="BC440" i="21"/>
  <c r="BD440" i="21"/>
  <c r="BE440" i="21"/>
  <c r="BF440" i="21"/>
  <c r="BG440" i="21"/>
  <c r="BH440" i="21"/>
  <c r="BI440" i="21"/>
  <c r="BJ440" i="21"/>
  <c r="BK440" i="21"/>
  <c r="BL440" i="21"/>
  <c r="BM440" i="21"/>
  <c r="BN440" i="21"/>
  <c r="BO440" i="21"/>
  <c r="BP440" i="21"/>
  <c r="BQ440" i="21"/>
  <c r="BR440" i="21"/>
  <c r="BS440" i="21"/>
  <c r="BT440" i="21"/>
  <c r="BU440" i="21"/>
  <c r="BV440" i="21"/>
  <c r="BW440" i="21"/>
  <c r="BX440" i="21"/>
  <c r="BY440" i="21"/>
  <c r="BZ440" i="21"/>
  <c r="CA440" i="21"/>
  <c r="CB440" i="21"/>
  <c r="CC440" i="21"/>
  <c r="CD440" i="21"/>
  <c r="CE440" i="21"/>
  <c r="CF440" i="21"/>
  <c r="CG440" i="21"/>
  <c r="BB441" i="21"/>
  <c r="BC441" i="21"/>
  <c r="BD441" i="21"/>
  <c r="BE441" i="21"/>
  <c r="BF441" i="21"/>
  <c r="BG441" i="21"/>
  <c r="BH441" i="21"/>
  <c r="BI441" i="21"/>
  <c r="BJ441" i="21"/>
  <c r="BK441" i="21"/>
  <c r="BL441" i="21"/>
  <c r="BM441" i="21"/>
  <c r="BN441" i="21"/>
  <c r="BO441" i="21"/>
  <c r="BP441" i="21"/>
  <c r="BQ441" i="21"/>
  <c r="BR441" i="21"/>
  <c r="BS441" i="21"/>
  <c r="BT441" i="21"/>
  <c r="BU441" i="21"/>
  <c r="BV441" i="21"/>
  <c r="BW441" i="21"/>
  <c r="BX441" i="21"/>
  <c r="BY441" i="21"/>
  <c r="BZ441" i="21"/>
  <c r="CA441" i="21"/>
  <c r="CB441" i="21"/>
  <c r="CC441" i="21"/>
  <c r="CD441" i="21"/>
  <c r="CE441" i="21"/>
  <c r="CF441" i="21"/>
  <c r="CG441" i="21"/>
  <c r="BB442" i="21"/>
  <c r="BC442" i="21"/>
  <c r="BD442" i="21"/>
  <c r="BE442" i="21"/>
  <c r="BF442" i="21"/>
  <c r="BG442" i="21"/>
  <c r="BH442" i="21"/>
  <c r="BI442" i="21"/>
  <c r="BJ442" i="21"/>
  <c r="BK442" i="21"/>
  <c r="BL442" i="21"/>
  <c r="BM442" i="21"/>
  <c r="BN442" i="21"/>
  <c r="BO442" i="21"/>
  <c r="BP442" i="21"/>
  <c r="BQ442" i="21"/>
  <c r="BR442" i="21"/>
  <c r="BS442" i="21"/>
  <c r="BT442" i="21"/>
  <c r="BU442" i="21"/>
  <c r="BV442" i="21"/>
  <c r="BW442" i="21"/>
  <c r="BX442" i="21"/>
  <c r="BY442" i="21"/>
  <c r="BZ442" i="21"/>
  <c r="CA442" i="21"/>
  <c r="CB442" i="21"/>
  <c r="CC442" i="21"/>
  <c r="CD442" i="21"/>
  <c r="CE442" i="21"/>
  <c r="CF442" i="21"/>
  <c r="CG442" i="21"/>
  <c r="BB443" i="21"/>
  <c r="BC443" i="21"/>
  <c r="BD443" i="21"/>
  <c r="BE443" i="21"/>
  <c r="BF443" i="21"/>
  <c r="BG443" i="21"/>
  <c r="BH443" i="21"/>
  <c r="BI443" i="21"/>
  <c r="BJ443" i="21"/>
  <c r="BK443" i="21"/>
  <c r="BL443" i="21"/>
  <c r="BM443" i="21"/>
  <c r="BN443" i="21"/>
  <c r="BO443" i="21"/>
  <c r="BP443" i="21"/>
  <c r="BQ443" i="21"/>
  <c r="BR443" i="21"/>
  <c r="BS443" i="21"/>
  <c r="BT443" i="21"/>
  <c r="BU443" i="21"/>
  <c r="BV443" i="21"/>
  <c r="BW443" i="21"/>
  <c r="BX443" i="21"/>
  <c r="BY443" i="21"/>
  <c r="BZ443" i="21"/>
  <c r="CA443" i="21"/>
  <c r="CB443" i="21"/>
  <c r="CC443" i="21"/>
  <c r="CD443" i="21"/>
  <c r="CE443" i="21"/>
  <c r="CF443" i="21"/>
  <c r="CG443" i="21"/>
  <c r="BB444" i="21"/>
  <c r="BC444" i="21"/>
  <c r="BD444" i="21"/>
  <c r="BE444" i="21"/>
  <c r="BF444" i="21"/>
  <c r="BG444" i="21"/>
  <c r="BH444" i="21"/>
  <c r="BI444" i="21"/>
  <c r="BJ444" i="21"/>
  <c r="BK444" i="21"/>
  <c r="BL444" i="21"/>
  <c r="BM444" i="21"/>
  <c r="BN444" i="21"/>
  <c r="BO444" i="21"/>
  <c r="BP444" i="21"/>
  <c r="BQ444" i="21"/>
  <c r="BR444" i="21"/>
  <c r="BS444" i="21"/>
  <c r="BT444" i="21"/>
  <c r="BU444" i="21"/>
  <c r="BV444" i="21"/>
  <c r="BW444" i="21"/>
  <c r="BX444" i="21"/>
  <c r="BY444" i="21"/>
  <c r="BZ444" i="21"/>
  <c r="CA444" i="21"/>
  <c r="CB444" i="21"/>
  <c r="CC444" i="21"/>
  <c r="CD444" i="21"/>
  <c r="CE444" i="21"/>
  <c r="CF444" i="21"/>
  <c r="CG444" i="21"/>
  <c r="BB445" i="21"/>
  <c r="BC445" i="21"/>
  <c r="BD445" i="21"/>
  <c r="BE445" i="21"/>
  <c r="BF445" i="21"/>
  <c r="BG445" i="21"/>
  <c r="BH445" i="21"/>
  <c r="BI445" i="21"/>
  <c r="BJ445" i="21"/>
  <c r="BK445" i="21"/>
  <c r="BL445" i="21"/>
  <c r="BM445" i="21"/>
  <c r="BN445" i="21"/>
  <c r="BO445" i="21"/>
  <c r="BP445" i="21"/>
  <c r="BQ445" i="21"/>
  <c r="BR445" i="21"/>
  <c r="BS445" i="21"/>
  <c r="BT445" i="21"/>
  <c r="BU445" i="21"/>
  <c r="BV445" i="21"/>
  <c r="BW445" i="21"/>
  <c r="BX445" i="21"/>
  <c r="BY445" i="21"/>
  <c r="BZ445" i="21"/>
  <c r="CA445" i="21"/>
  <c r="CB445" i="21"/>
  <c r="CC445" i="21"/>
  <c r="CD445" i="21"/>
  <c r="CE445" i="21"/>
  <c r="CF445" i="21"/>
  <c r="CG445" i="21"/>
  <c r="BB446" i="21"/>
  <c r="BC446" i="21"/>
  <c r="BD446" i="21"/>
  <c r="BE446" i="21"/>
  <c r="BF446" i="21"/>
  <c r="BG446" i="21"/>
  <c r="BH446" i="21"/>
  <c r="BI446" i="21"/>
  <c r="BJ446" i="21"/>
  <c r="BK446" i="21"/>
  <c r="BL446" i="21"/>
  <c r="BM446" i="21"/>
  <c r="BN446" i="21"/>
  <c r="BO446" i="21"/>
  <c r="BP446" i="21"/>
  <c r="BQ446" i="21"/>
  <c r="BR446" i="21"/>
  <c r="BS446" i="21"/>
  <c r="BT446" i="21"/>
  <c r="BU446" i="21"/>
  <c r="BV446" i="21"/>
  <c r="BW446" i="21"/>
  <c r="BX446" i="21"/>
  <c r="BY446" i="21"/>
  <c r="BZ446" i="21"/>
  <c r="CA446" i="21"/>
  <c r="CB446" i="21"/>
  <c r="CC446" i="21"/>
  <c r="CD446" i="21"/>
  <c r="CE446" i="21"/>
  <c r="CF446" i="21"/>
  <c r="CG446" i="21"/>
  <c r="BB447" i="21"/>
  <c r="BC447" i="21"/>
  <c r="BD447" i="21"/>
  <c r="BE447" i="21"/>
  <c r="BF447" i="21"/>
  <c r="BG447" i="21"/>
  <c r="BH447" i="21"/>
  <c r="BI447" i="21"/>
  <c r="BJ447" i="21"/>
  <c r="BK447" i="21"/>
  <c r="BL447" i="21"/>
  <c r="BM447" i="21"/>
  <c r="BN447" i="21"/>
  <c r="BO447" i="21"/>
  <c r="BP447" i="21"/>
  <c r="BQ447" i="21"/>
  <c r="BR447" i="21"/>
  <c r="BS447" i="21"/>
  <c r="BT447" i="21"/>
  <c r="BU447" i="21"/>
  <c r="BV447" i="21"/>
  <c r="BW447" i="21"/>
  <c r="BX447" i="21"/>
  <c r="BY447" i="21"/>
  <c r="BZ447" i="21"/>
  <c r="CA447" i="21"/>
  <c r="CB447" i="21"/>
  <c r="CC447" i="21"/>
  <c r="CD447" i="21"/>
  <c r="CE447" i="21"/>
  <c r="CF447" i="21"/>
  <c r="CG447" i="21"/>
  <c r="BB448" i="21"/>
  <c r="BC448" i="21"/>
  <c r="BD448" i="21"/>
  <c r="BE448" i="21"/>
  <c r="BF448" i="21"/>
  <c r="BG448" i="21"/>
  <c r="BH448" i="21"/>
  <c r="BI448" i="21"/>
  <c r="BJ448" i="21"/>
  <c r="BK448" i="21"/>
  <c r="BL448" i="21"/>
  <c r="BM448" i="21"/>
  <c r="BN448" i="21"/>
  <c r="BO448" i="21"/>
  <c r="BP448" i="21"/>
  <c r="BQ448" i="21"/>
  <c r="BR448" i="21"/>
  <c r="BS448" i="21"/>
  <c r="BT448" i="21"/>
  <c r="BU448" i="21"/>
  <c r="BV448" i="21"/>
  <c r="BW448" i="21"/>
  <c r="BX448" i="21"/>
  <c r="BY448" i="21"/>
  <c r="BZ448" i="21"/>
  <c r="CA448" i="21"/>
  <c r="CB448" i="21"/>
  <c r="CC448" i="21"/>
  <c r="CD448" i="21"/>
  <c r="CE448" i="21"/>
  <c r="CF448" i="21"/>
  <c r="CG448" i="21"/>
  <c r="BB449" i="21"/>
  <c r="BC449" i="21"/>
  <c r="BD449" i="21"/>
  <c r="BE449" i="21"/>
  <c r="BF449" i="21"/>
  <c r="BG449" i="21"/>
  <c r="BH449" i="21"/>
  <c r="BI449" i="21"/>
  <c r="BJ449" i="21"/>
  <c r="BK449" i="21"/>
  <c r="BL449" i="21"/>
  <c r="BM449" i="21"/>
  <c r="BN449" i="21"/>
  <c r="BO449" i="21"/>
  <c r="BP449" i="21"/>
  <c r="BQ449" i="21"/>
  <c r="BR449" i="21"/>
  <c r="BS449" i="21"/>
  <c r="BT449" i="21"/>
  <c r="BU449" i="21"/>
  <c r="BV449" i="21"/>
  <c r="BW449" i="21"/>
  <c r="BX449" i="21"/>
  <c r="BY449" i="21"/>
  <c r="BZ449" i="21"/>
  <c r="CA449" i="21"/>
  <c r="CB449" i="21"/>
  <c r="CC449" i="21"/>
  <c r="CD449" i="21"/>
  <c r="CE449" i="21"/>
  <c r="CF449" i="21"/>
  <c r="CG449" i="21"/>
  <c r="BB450" i="21"/>
  <c r="BC450" i="21"/>
  <c r="BD450" i="21"/>
  <c r="BE450" i="21"/>
  <c r="BF450" i="21"/>
  <c r="BG450" i="21"/>
  <c r="BH450" i="21"/>
  <c r="BI450" i="21"/>
  <c r="BJ450" i="21"/>
  <c r="BK450" i="21"/>
  <c r="BL450" i="21"/>
  <c r="BM450" i="21"/>
  <c r="BN450" i="21"/>
  <c r="BO450" i="21"/>
  <c r="BP450" i="21"/>
  <c r="BQ450" i="21"/>
  <c r="BR450" i="21"/>
  <c r="BS450" i="21"/>
  <c r="BT450" i="21"/>
  <c r="BU450" i="21"/>
  <c r="BV450" i="21"/>
  <c r="BW450" i="21"/>
  <c r="BX450" i="21"/>
  <c r="BY450" i="21"/>
  <c r="BZ450" i="21"/>
  <c r="CA450" i="21"/>
  <c r="CB450" i="21"/>
  <c r="CC450" i="21"/>
  <c r="CD450" i="21"/>
  <c r="CE450" i="21"/>
  <c r="CF450" i="21"/>
  <c r="CG450" i="21"/>
  <c r="BB451" i="21"/>
  <c r="BC451" i="21"/>
  <c r="BD451" i="21"/>
  <c r="BE451" i="21"/>
  <c r="BF451" i="21"/>
  <c r="BG451" i="21"/>
  <c r="BH451" i="21"/>
  <c r="BI451" i="21"/>
  <c r="BJ451" i="21"/>
  <c r="BK451" i="21"/>
  <c r="BL451" i="21"/>
  <c r="BM451" i="21"/>
  <c r="BN451" i="21"/>
  <c r="BO451" i="21"/>
  <c r="BP451" i="21"/>
  <c r="BQ451" i="21"/>
  <c r="BR451" i="21"/>
  <c r="BS451" i="21"/>
  <c r="BT451" i="21"/>
  <c r="BU451" i="21"/>
  <c r="BV451" i="21"/>
  <c r="BW451" i="21"/>
  <c r="BX451" i="21"/>
  <c r="BY451" i="21"/>
  <c r="BZ451" i="21"/>
  <c r="CA451" i="21"/>
  <c r="CB451" i="21"/>
  <c r="CC451" i="21"/>
  <c r="CD451" i="21"/>
  <c r="CE451" i="21"/>
  <c r="CF451" i="21"/>
  <c r="CG451" i="21"/>
  <c r="BB452" i="21"/>
  <c r="BC452" i="21"/>
  <c r="BD452" i="21"/>
  <c r="BE452" i="21"/>
  <c r="BF452" i="21"/>
  <c r="BG452" i="21"/>
  <c r="BH452" i="21"/>
  <c r="BI452" i="21"/>
  <c r="BJ452" i="21"/>
  <c r="BK452" i="21"/>
  <c r="BL452" i="21"/>
  <c r="BM452" i="21"/>
  <c r="BN452" i="21"/>
  <c r="BO452" i="21"/>
  <c r="BP452" i="21"/>
  <c r="BQ452" i="21"/>
  <c r="BR452" i="21"/>
  <c r="BS452" i="21"/>
  <c r="BT452" i="21"/>
  <c r="BU452" i="21"/>
  <c r="BV452" i="21"/>
  <c r="BW452" i="21"/>
  <c r="BX452" i="21"/>
  <c r="BY452" i="21"/>
  <c r="BZ452" i="21"/>
  <c r="CA452" i="21"/>
  <c r="CB452" i="21"/>
  <c r="CC452" i="21"/>
  <c r="CD452" i="21"/>
  <c r="CE452" i="21"/>
  <c r="CF452" i="21"/>
  <c r="CG452" i="21"/>
  <c r="BB453" i="21"/>
  <c r="BC453" i="21"/>
  <c r="BD453" i="21"/>
  <c r="BE453" i="21"/>
  <c r="BF453" i="21"/>
  <c r="BG453" i="21"/>
  <c r="BH453" i="21"/>
  <c r="BI453" i="21"/>
  <c r="BJ453" i="21"/>
  <c r="BK453" i="21"/>
  <c r="BL453" i="21"/>
  <c r="BM453" i="21"/>
  <c r="BN453" i="21"/>
  <c r="BO453" i="21"/>
  <c r="BP453" i="21"/>
  <c r="BQ453" i="21"/>
  <c r="BR453" i="21"/>
  <c r="BS453" i="21"/>
  <c r="BT453" i="21"/>
  <c r="BU453" i="21"/>
  <c r="BV453" i="21"/>
  <c r="BW453" i="21"/>
  <c r="BX453" i="21"/>
  <c r="BY453" i="21"/>
  <c r="BZ453" i="21"/>
  <c r="CA453" i="21"/>
  <c r="CB453" i="21"/>
  <c r="CC453" i="21"/>
  <c r="CD453" i="21"/>
  <c r="CE453" i="21"/>
  <c r="CF453" i="21"/>
  <c r="CG453" i="21"/>
  <c r="BB454" i="21"/>
  <c r="BC454" i="21"/>
  <c r="BD454" i="21"/>
  <c r="BE454" i="21"/>
  <c r="BF454" i="21"/>
  <c r="BG454" i="21"/>
  <c r="BH454" i="21"/>
  <c r="BI454" i="21"/>
  <c r="BJ454" i="21"/>
  <c r="BK454" i="21"/>
  <c r="BL454" i="21"/>
  <c r="BM454" i="21"/>
  <c r="BN454" i="21"/>
  <c r="BO454" i="21"/>
  <c r="BP454" i="21"/>
  <c r="BQ454" i="21"/>
  <c r="BR454" i="21"/>
  <c r="BS454" i="21"/>
  <c r="BT454" i="21"/>
  <c r="BU454" i="21"/>
  <c r="BV454" i="21"/>
  <c r="BW454" i="21"/>
  <c r="BX454" i="21"/>
  <c r="BY454" i="21"/>
  <c r="BZ454" i="21"/>
  <c r="CA454" i="21"/>
  <c r="CB454" i="21"/>
  <c r="CC454" i="21"/>
  <c r="CD454" i="21"/>
  <c r="CE454" i="21"/>
  <c r="CF454" i="21"/>
  <c r="CG454" i="21"/>
  <c r="BB455" i="21"/>
  <c r="BC455" i="21"/>
  <c r="BD455" i="21"/>
  <c r="BE455" i="21"/>
  <c r="BF455" i="21"/>
  <c r="BG455" i="21"/>
  <c r="BH455" i="21"/>
  <c r="BI455" i="21"/>
  <c r="BJ455" i="21"/>
  <c r="BK455" i="21"/>
  <c r="BL455" i="21"/>
  <c r="BM455" i="21"/>
  <c r="BN455" i="21"/>
  <c r="BO455" i="21"/>
  <c r="BP455" i="21"/>
  <c r="BQ455" i="21"/>
  <c r="BR455" i="21"/>
  <c r="BS455" i="21"/>
  <c r="BT455" i="21"/>
  <c r="BU455" i="21"/>
  <c r="BV455" i="21"/>
  <c r="BW455" i="21"/>
  <c r="BX455" i="21"/>
  <c r="BY455" i="21"/>
  <c r="BZ455" i="21"/>
  <c r="CA455" i="21"/>
  <c r="CB455" i="21"/>
  <c r="CC455" i="21"/>
  <c r="CD455" i="21"/>
  <c r="CE455" i="21"/>
  <c r="CF455" i="21"/>
  <c r="CG455" i="21"/>
  <c r="BB456" i="21"/>
  <c r="BC456" i="21"/>
  <c r="BD456" i="21"/>
  <c r="BE456" i="21"/>
  <c r="BF456" i="21"/>
  <c r="BG456" i="21"/>
  <c r="BH456" i="21"/>
  <c r="BI456" i="21"/>
  <c r="BJ456" i="21"/>
  <c r="BK456" i="21"/>
  <c r="BL456" i="21"/>
  <c r="BM456" i="21"/>
  <c r="BN456" i="21"/>
  <c r="BO456" i="21"/>
  <c r="BP456" i="21"/>
  <c r="BQ456" i="21"/>
  <c r="BR456" i="21"/>
  <c r="BS456" i="21"/>
  <c r="BT456" i="21"/>
  <c r="BU456" i="21"/>
  <c r="BV456" i="21"/>
  <c r="BW456" i="21"/>
  <c r="BX456" i="21"/>
  <c r="BY456" i="21"/>
  <c r="BZ456" i="21"/>
  <c r="CA456" i="21"/>
  <c r="CB456" i="21"/>
  <c r="CC456" i="21"/>
  <c r="CD456" i="21"/>
  <c r="CE456" i="21"/>
  <c r="CF456" i="21"/>
  <c r="CG456" i="21"/>
  <c r="BB457" i="21"/>
  <c r="BC457" i="21"/>
  <c r="BD457" i="21"/>
  <c r="BE457" i="21"/>
  <c r="BF457" i="21"/>
  <c r="BG457" i="21"/>
  <c r="BH457" i="21"/>
  <c r="BI457" i="21"/>
  <c r="BJ457" i="21"/>
  <c r="BK457" i="21"/>
  <c r="BL457" i="21"/>
  <c r="BM457" i="21"/>
  <c r="BN457" i="21"/>
  <c r="BO457" i="21"/>
  <c r="BP457" i="21"/>
  <c r="BQ457" i="21"/>
  <c r="BR457" i="21"/>
  <c r="BS457" i="21"/>
  <c r="BT457" i="21"/>
  <c r="BU457" i="21"/>
  <c r="BV457" i="21"/>
  <c r="BW457" i="21"/>
  <c r="BX457" i="21"/>
  <c r="BY457" i="21"/>
  <c r="BZ457" i="21"/>
  <c r="CA457" i="21"/>
  <c r="CB457" i="21"/>
  <c r="CC457" i="21"/>
  <c r="CD457" i="21"/>
  <c r="CE457" i="21"/>
  <c r="CF457" i="21"/>
  <c r="CG457" i="21"/>
  <c r="BB458" i="21"/>
  <c r="BC458" i="21"/>
  <c r="BD458" i="21"/>
  <c r="BE458" i="21"/>
  <c r="BF458" i="21"/>
  <c r="BG458" i="21"/>
  <c r="BH458" i="21"/>
  <c r="BI458" i="21"/>
  <c r="BJ458" i="21"/>
  <c r="BK458" i="21"/>
  <c r="BL458" i="21"/>
  <c r="BM458" i="21"/>
  <c r="BN458" i="21"/>
  <c r="BO458" i="21"/>
  <c r="BP458" i="21"/>
  <c r="BQ458" i="21"/>
  <c r="BR458" i="21"/>
  <c r="BS458" i="21"/>
  <c r="BT458" i="21"/>
  <c r="BU458" i="21"/>
  <c r="BV458" i="21"/>
  <c r="BW458" i="21"/>
  <c r="BX458" i="21"/>
  <c r="BY458" i="21"/>
  <c r="BZ458" i="21"/>
  <c r="CA458" i="21"/>
  <c r="CB458" i="21"/>
  <c r="CC458" i="21"/>
  <c r="CD458" i="21"/>
  <c r="CE458" i="21"/>
  <c r="CF458" i="21"/>
  <c r="CG458" i="21"/>
  <c r="BB459" i="21"/>
  <c r="BC459" i="21"/>
  <c r="BD459" i="21"/>
  <c r="BE459" i="21"/>
  <c r="BF459" i="21"/>
  <c r="BG459" i="21"/>
  <c r="BH459" i="21"/>
  <c r="BI459" i="21"/>
  <c r="BJ459" i="21"/>
  <c r="BK459" i="21"/>
  <c r="BL459" i="21"/>
  <c r="BM459" i="21"/>
  <c r="BN459" i="21"/>
  <c r="BO459" i="21"/>
  <c r="BP459" i="21"/>
  <c r="BQ459" i="21"/>
  <c r="BR459" i="21"/>
  <c r="BS459" i="21"/>
  <c r="BT459" i="21"/>
  <c r="BU459" i="21"/>
  <c r="BV459" i="21"/>
  <c r="BW459" i="21"/>
  <c r="BX459" i="21"/>
  <c r="BY459" i="21"/>
  <c r="BZ459" i="21"/>
  <c r="CA459" i="21"/>
  <c r="CB459" i="21"/>
  <c r="CC459" i="21"/>
  <c r="CD459" i="21"/>
  <c r="CE459" i="21"/>
  <c r="CF459" i="21"/>
  <c r="CG459" i="21"/>
  <c r="BB460" i="21"/>
  <c r="BC460" i="21"/>
  <c r="BD460" i="21"/>
  <c r="BE460" i="21"/>
  <c r="BF460" i="21"/>
  <c r="BG460" i="21"/>
  <c r="BH460" i="21"/>
  <c r="BI460" i="21"/>
  <c r="BJ460" i="21"/>
  <c r="BK460" i="21"/>
  <c r="BL460" i="21"/>
  <c r="BM460" i="21"/>
  <c r="BN460" i="21"/>
  <c r="BO460" i="21"/>
  <c r="BP460" i="21"/>
  <c r="BQ460" i="21"/>
  <c r="BR460" i="21"/>
  <c r="BS460" i="21"/>
  <c r="BT460" i="21"/>
  <c r="BU460" i="21"/>
  <c r="BV460" i="21"/>
  <c r="BW460" i="21"/>
  <c r="BX460" i="21"/>
  <c r="BY460" i="21"/>
  <c r="BZ460" i="21"/>
  <c r="CA460" i="21"/>
  <c r="CB460" i="21"/>
  <c r="CC460" i="21"/>
  <c r="CD460" i="21"/>
  <c r="CE460" i="21"/>
  <c r="CF460" i="21"/>
  <c r="CG460" i="21"/>
  <c r="BB461" i="21"/>
  <c r="BC461" i="21"/>
  <c r="BD461" i="21"/>
  <c r="BE461" i="21"/>
  <c r="BF461" i="21"/>
  <c r="BG461" i="21"/>
  <c r="BH461" i="21"/>
  <c r="BI461" i="21"/>
  <c r="BJ461" i="21"/>
  <c r="BK461" i="21"/>
  <c r="BL461" i="21"/>
  <c r="BM461" i="21"/>
  <c r="BN461" i="21"/>
  <c r="BO461" i="21"/>
  <c r="BP461" i="21"/>
  <c r="BQ461" i="21"/>
  <c r="BR461" i="21"/>
  <c r="BS461" i="21"/>
  <c r="BT461" i="21"/>
  <c r="BU461" i="21"/>
  <c r="BV461" i="21"/>
  <c r="BW461" i="21"/>
  <c r="BX461" i="21"/>
  <c r="BY461" i="21"/>
  <c r="BZ461" i="21"/>
  <c r="CA461" i="21"/>
  <c r="CB461" i="21"/>
  <c r="CC461" i="21"/>
  <c r="CD461" i="21"/>
  <c r="CE461" i="21"/>
  <c r="CF461" i="21"/>
  <c r="CG461" i="21"/>
  <c r="BB462" i="21"/>
  <c r="BC462" i="21"/>
  <c r="BD462" i="21"/>
  <c r="BE462" i="21"/>
  <c r="BF462" i="21"/>
  <c r="BG462" i="21"/>
  <c r="BH462" i="21"/>
  <c r="BI462" i="21"/>
  <c r="BJ462" i="21"/>
  <c r="BK462" i="21"/>
  <c r="BL462" i="21"/>
  <c r="BM462" i="21"/>
  <c r="BN462" i="21"/>
  <c r="BO462" i="21"/>
  <c r="BP462" i="21"/>
  <c r="BQ462" i="21"/>
  <c r="BR462" i="21"/>
  <c r="BS462" i="21"/>
  <c r="BT462" i="21"/>
  <c r="BU462" i="21"/>
  <c r="BV462" i="21"/>
  <c r="BW462" i="21"/>
  <c r="BX462" i="21"/>
  <c r="BY462" i="21"/>
  <c r="BZ462" i="21"/>
  <c r="CA462" i="21"/>
  <c r="CB462" i="21"/>
  <c r="CC462" i="21"/>
  <c r="CD462" i="21"/>
  <c r="CE462" i="21"/>
  <c r="CF462" i="21"/>
  <c r="CG462" i="21"/>
  <c r="BB463" i="21"/>
  <c r="BC463" i="21"/>
  <c r="BD463" i="21"/>
  <c r="BE463" i="21"/>
  <c r="BF463" i="21"/>
  <c r="BG463" i="21"/>
  <c r="BH463" i="21"/>
  <c r="BI463" i="21"/>
  <c r="BJ463" i="21"/>
  <c r="BK463" i="21"/>
  <c r="BL463" i="21"/>
  <c r="BM463" i="21"/>
  <c r="BN463" i="21"/>
  <c r="BO463" i="21"/>
  <c r="BP463" i="21"/>
  <c r="BQ463" i="21"/>
  <c r="BR463" i="21"/>
  <c r="BS463" i="21"/>
  <c r="BT463" i="21"/>
  <c r="BU463" i="21"/>
  <c r="BV463" i="21"/>
  <c r="BW463" i="21"/>
  <c r="BX463" i="21"/>
  <c r="BY463" i="21"/>
  <c r="BZ463" i="21"/>
  <c r="CA463" i="21"/>
  <c r="CB463" i="21"/>
  <c r="CC463" i="21"/>
  <c r="CD463" i="21"/>
  <c r="CE463" i="21"/>
  <c r="CF463" i="21"/>
  <c r="CG463" i="21"/>
  <c r="BB464" i="21"/>
  <c r="BC464" i="21"/>
  <c r="BD464" i="21"/>
  <c r="BE464" i="21"/>
  <c r="BF464" i="21"/>
  <c r="BG464" i="21"/>
  <c r="BH464" i="21"/>
  <c r="BI464" i="21"/>
  <c r="BJ464" i="21"/>
  <c r="BK464" i="21"/>
  <c r="BL464" i="21"/>
  <c r="BM464" i="21"/>
  <c r="BN464" i="21"/>
  <c r="BO464" i="21"/>
  <c r="BP464" i="21"/>
  <c r="BQ464" i="21"/>
  <c r="BR464" i="21"/>
  <c r="BS464" i="21"/>
  <c r="BT464" i="21"/>
  <c r="BU464" i="21"/>
  <c r="BV464" i="21"/>
  <c r="BW464" i="21"/>
  <c r="BX464" i="21"/>
  <c r="BY464" i="21"/>
  <c r="BZ464" i="21"/>
  <c r="CA464" i="21"/>
  <c r="CB464" i="21"/>
  <c r="CC464" i="21"/>
  <c r="CD464" i="21"/>
  <c r="CE464" i="21"/>
  <c r="CF464" i="21"/>
  <c r="CG464" i="21"/>
  <c r="BB465" i="21"/>
  <c r="BC465" i="21"/>
  <c r="BD465" i="21"/>
  <c r="BE465" i="21"/>
  <c r="BF465" i="21"/>
  <c r="BG465" i="21"/>
  <c r="BH465" i="21"/>
  <c r="BI465" i="21"/>
  <c r="BJ465" i="21"/>
  <c r="BK465" i="21"/>
  <c r="BL465" i="21"/>
  <c r="BM465" i="21"/>
  <c r="BN465" i="21"/>
  <c r="BO465" i="21"/>
  <c r="BP465" i="21"/>
  <c r="BQ465" i="21"/>
  <c r="BR465" i="21"/>
  <c r="BS465" i="21"/>
  <c r="BT465" i="21"/>
  <c r="BU465" i="21"/>
  <c r="BV465" i="21"/>
  <c r="BW465" i="21"/>
  <c r="BX465" i="21"/>
  <c r="BY465" i="21"/>
  <c r="BZ465" i="21"/>
  <c r="CA465" i="21"/>
  <c r="CB465" i="21"/>
  <c r="CC465" i="21"/>
  <c r="CD465" i="21"/>
  <c r="CE465" i="21"/>
  <c r="CF465" i="21"/>
  <c r="CG465" i="21"/>
  <c r="BB466" i="21"/>
  <c r="BC466" i="21"/>
  <c r="BD466" i="21"/>
  <c r="BE466" i="21"/>
  <c r="BF466" i="21"/>
  <c r="BG466" i="21"/>
  <c r="BH466" i="21"/>
  <c r="BI466" i="21"/>
  <c r="BJ466" i="21"/>
  <c r="BK466" i="21"/>
  <c r="BL466" i="21"/>
  <c r="BM466" i="21"/>
  <c r="BN466" i="21"/>
  <c r="BO466" i="21"/>
  <c r="BP466" i="21"/>
  <c r="BQ466" i="21"/>
  <c r="BR466" i="21"/>
  <c r="BS466" i="21"/>
  <c r="BT466" i="21"/>
  <c r="BU466" i="21"/>
  <c r="BV466" i="21"/>
  <c r="BW466" i="21"/>
  <c r="BX466" i="21"/>
  <c r="BY466" i="21"/>
  <c r="BZ466" i="21"/>
  <c r="CA466" i="21"/>
  <c r="CB466" i="21"/>
  <c r="CC466" i="21"/>
  <c r="CD466" i="21"/>
  <c r="CE466" i="21"/>
  <c r="CF466" i="21"/>
  <c r="CG466" i="21"/>
  <c r="BB467" i="21"/>
  <c r="BC467" i="21"/>
  <c r="BD467" i="21"/>
  <c r="BE467" i="21"/>
  <c r="BF467" i="21"/>
  <c r="BG467" i="21"/>
  <c r="BH467" i="21"/>
  <c r="BI467" i="21"/>
  <c r="BJ467" i="21"/>
  <c r="BK467" i="21"/>
  <c r="BL467" i="21"/>
  <c r="BM467" i="21"/>
  <c r="BN467" i="21"/>
  <c r="BO467" i="21"/>
  <c r="BP467" i="21"/>
  <c r="BQ467" i="21"/>
  <c r="BR467" i="21"/>
  <c r="BS467" i="21"/>
  <c r="BT467" i="21"/>
  <c r="BU467" i="21"/>
  <c r="BV467" i="21"/>
  <c r="BW467" i="21"/>
  <c r="BX467" i="21"/>
  <c r="BY467" i="21"/>
  <c r="BZ467" i="21"/>
  <c r="CA467" i="21"/>
  <c r="CB467" i="21"/>
  <c r="CC467" i="21"/>
  <c r="CD467" i="21"/>
  <c r="CE467" i="21"/>
  <c r="CF467" i="21"/>
  <c r="CG467" i="21"/>
  <c r="BB468" i="21"/>
  <c r="BC468" i="21"/>
  <c r="BD468" i="21"/>
  <c r="BE468" i="21"/>
  <c r="BF468" i="21"/>
  <c r="BG468" i="21"/>
  <c r="BH468" i="21"/>
  <c r="BI468" i="21"/>
  <c r="BJ468" i="21"/>
  <c r="BK468" i="21"/>
  <c r="BL468" i="21"/>
  <c r="BM468" i="21"/>
  <c r="BN468" i="21"/>
  <c r="BO468" i="21"/>
  <c r="BP468" i="21"/>
  <c r="BQ468" i="21"/>
  <c r="BR468" i="21"/>
  <c r="BS468" i="21"/>
  <c r="BT468" i="21"/>
  <c r="BU468" i="21"/>
  <c r="BV468" i="21"/>
  <c r="BW468" i="21"/>
  <c r="BX468" i="21"/>
  <c r="BY468" i="21"/>
  <c r="BZ468" i="21"/>
  <c r="CA468" i="21"/>
  <c r="CB468" i="21"/>
  <c r="CC468" i="21"/>
  <c r="CD468" i="21"/>
  <c r="CE468" i="21"/>
  <c r="CF468" i="21"/>
  <c r="CG468" i="21"/>
  <c r="BB469" i="21"/>
  <c r="BC469" i="21"/>
  <c r="BD469" i="21"/>
  <c r="BE469" i="21"/>
  <c r="BF469" i="21"/>
  <c r="BG469" i="21"/>
  <c r="BH469" i="21"/>
  <c r="BI469" i="21"/>
  <c r="BJ469" i="21"/>
  <c r="BK469" i="21"/>
  <c r="BL469" i="21"/>
  <c r="BM469" i="21"/>
  <c r="BN469" i="21"/>
  <c r="BO469" i="21"/>
  <c r="BP469" i="21"/>
  <c r="BQ469" i="21"/>
  <c r="BR469" i="21"/>
  <c r="BS469" i="21"/>
  <c r="BT469" i="21"/>
  <c r="BU469" i="21"/>
  <c r="BV469" i="21"/>
  <c r="BW469" i="21"/>
  <c r="BX469" i="21"/>
  <c r="BY469" i="21"/>
  <c r="BZ469" i="21"/>
  <c r="CA469" i="21"/>
  <c r="CB469" i="21"/>
  <c r="CC469" i="21"/>
  <c r="CD469" i="21"/>
  <c r="CE469" i="21"/>
  <c r="CF469" i="21"/>
  <c r="CG469" i="21"/>
  <c r="BB470" i="21"/>
  <c r="BC470" i="21"/>
  <c r="BD470" i="21"/>
  <c r="BE470" i="21"/>
  <c r="BF470" i="21"/>
  <c r="BG470" i="21"/>
  <c r="BH470" i="21"/>
  <c r="BI470" i="21"/>
  <c r="BJ470" i="21"/>
  <c r="BK470" i="21"/>
  <c r="BL470" i="21"/>
  <c r="BM470" i="21"/>
  <c r="BN470" i="21"/>
  <c r="BO470" i="21"/>
  <c r="BP470" i="21"/>
  <c r="BQ470" i="21"/>
  <c r="BR470" i="21"/>
  <c r="BS470" i="21"/>
  <c r="BT470" i="21"/>
  <c r="BU470" i="21"/>
  <c r="BV470" i="21"/>
  <c r="BW470" i="21"/>
  <c r="BX470" i="21"/>
  <c r="BY470" i="21"/>
  <c r="BZ470" i="21"/>
  <c r="CA470" i="21"/>
  <c r="CB470" i="21"/>
  <c r="CC470" i="21"/>
  <c r="CD470" i="21"/>
  <c r="CE470" i="21"/>
  <c r="CF470" i="21"/>
  <c r="CG470" i="21"/>
  <c r="BB471" i="21"/>
  <c r="BC471" i="21"/>
  <c r="BD471" i="21"/>
  <c r="BE471" i="21"/>
  <c r="BF471" i="21"/>
  <c r="BG471" i="21"/>
  <c r="BH471" i="21"/>
  <c r="BI471" i="21"/>
  <c r="BJ471" i="21"/>
  <c r="BK471" i="21"/>
  <c r="BL471" i="21"/>
  <c r="BM471" i="21"/>
  <c r="BN471" i="21"/>
  <c r="BO471" i="21"/>
  <c r="BP471" i="21"/>
  <c r="BQ471" i="21"/>
  <c r="BR471" i="21"/>
  <c r="BS471" i="21"/>
  <c r="BT471" i="21"/>
  <c r="BU471" i="21"/>
  <c r="BV471" i="21"/>
  <c r="BW471" i="21"/>
  <c r="BX471" i="21"/>
  <c r="BY471" i="21"/>
  <c r="BZ471" i="21"/>
  <c r="CA471" i="21"/>
  <c r="CB471" i="21"/>
  <c r="CC471" i="21"/>
  <c r="CD471" i="21"/>
  <c r="CE471" i="21"/>
  <c r="CF471" i="21"/>
  <c r="CG471" i="21"/>
  <c r="BB472" i="21"/>
  <c r="BC472" i="21"/>
  <c r="BD472" i="21"/>
  <c r="BE472" i="21"/>
  <c r="BF472" i="21"/>
  <c r="BG472" i="21"/>
  <c r="BH472" i="21"/>
  <c r="BI472" i="21"/>
  <c r="BJ472" i="21"/>
  <c r="BK472" i="21"/>
  <c r="BL472" i="21"/>
  <c r="BM472" i="21"/>
  <c r="BN472" i="21"/>
  <c r="BO472" i="21"/>
  <c r="BP472" i="21"/>
  <c r="BQ472" i="21"/>
  <c r="BR472" i="21"/>
  <c r="BS472" i="21"/>
  <c r="BT472" i="21"/>
  <c r="BU472" i="21"/>
  <c r="BV472" i="21"/>
  <c r="BW472" i="21"/>
  <c r="BX472" i="21"/>
  <c r="BY472" i="21"/>
  <c r="BZ472" i="21"/>
  <c r="CA472" i="21"/>
  <c r="CB472" i="21"/>
  <c r="CC472" i="21"/>
  <c r="CD472" i="21"/>
  <c r="CE472" i="21"/>
  <c r="CF472" i="21"/>
  <c r="CG472" i="21"/>
  <c r="BB473" i="21"/>
  <c r="BC473" i="21"/>
  <c r="BD473" i="21"/>
  <c r="BE473" i="21"/>
  <c r="BF473" i="21"/>
  <c r="BG473" i="21"/>
  <c r="BH473" i="21"/>
  <c r="BI473" i="21"/>
  <c r="BJ473" i="21"/>
  <c r="BK473" i="21"/>
  <c r="BL473" i="21"/>
  <c r="BM473" i="21"/>
  <c r="BN473" i="21"/>
  <c r="BO473" i="21"/>
  <c r="BP473" i="21"/>
  <c r="BQ473" i="21"/>
  <c r="BR473" i="21"/>
  <c r="BS473" i="21"/>
  <c r="BT473" i="21"/>
  <c r="BU473" i="21"/>
  <c r="BV473" i="21"/>
  <c r="BW473" i="21"/>
  <c r="BX473" i="21"/>
  <c r="BY473" i="21"/>
  <c r="BZ473" i="21"/>
  <c r="CA473" i="21"/>
  <c r="CB473" i="21"/>
  <c r="CC473" i="21"/>
  <c r="CD473" i="21"/>
  <c r="CE473" i="21"/>
  <c r="CF473" i="21"/>
  <c r="CG473" i="21"/>
  <c r="BB474" i="21"/>
  <c r="BC474" i="21"/>
  <c r="BD474" i="21"/>
  <c r="BE474" i="21"/>
  <c r="BF474" i="21"/>
  <c r="BG474" i="21"/>
  <c r="BH474" i="21"/>
  <c r="BI474" i="21"/>
  <c r="BJ474" i="21"/>
  <c r="BK474" i="21"/>
  <c r="BL474" i="21"/>
  <c r="BM474" i="21"/>
  <c r="BN474" i="21"/>
  <c r="BO474" i="21"/>
  <c r="BP474" i="21"/>
  <c r="BQ474" i="21"/>
  <c r="BR474" i="21"/>
  <c r="BS474" i="21"/>
  <c r="BT474" i="21"/>
  <c r="BU474" i="21"/>
  <c r="BV474" i="21"/>
  <c r="BW474" i="21"/>
  <c r="BX474" i="21"/>
  <c r="BY474" i="21"/>
  <c r="BZ474" i="21"/>
  <c r="CA474" i="21"/>
  <c r="CB474" i="21"/>
  <c r="CC474" i="21"/>
  <c r="CD474" i="21"/>
  <c r="CE474" i="21"/>
  <c r="CF474" i="21"/>
  <c r="CG474" i="21"/>
  <c r="BB475" i="21"/>
  <c r="BC475" i="21"/>
  <c r="BD475" i="21"/>
  <c r="BE475" i="21"/>
  <c r="BF475" i="21"/>
  <c r="BG475" i="21"/>
  <c r="BH475" i="21"/>
  <c r="BI475" i="21"/>
  <c r="BJ475" i="21"/>
  <c r="BK475" i="21"/>
  <c r="BL475" i="21"/>
  <c r="BM475" i="21"/>
  <c r="BN475" i="21"/>
  <c r="BO475" i="21"/>
  <c r="BP475" i="21"/>
  <c r="BQ475" i="21"/>
  <c r="BR475" i="21"/>
  <c r="BS475" i="21"/>
  <c r="BT475" i="21"/>
  <c r="BU475" i="21"/>
  <c r="BV475" i="21"/>
  <c r="BW475" i="21"/>
  <c r="BX475" i="21"/>
  <c r="BY475" i="21"/>
  <c r="BZ475" i="21"/>
  <c r="CA475" i="21"/>
  <c r="CB475" i="21"/>
  <c r="CC475" i="21"/>
  <c r="CD475" i="21"/>
  <c r="CE475" i="21"/>
  <c r="CF475" i="21"/>
  <c r="CG475" i="21"/>
  <c r="BB476" i="21"/>
  <c r="BC476" i="21"/>
  <c r="BD476" i="21"/>
  <c r="BE476" i="21"/>
  <c r="BF476" i="21"/>
  <c r="BG476" i="21"/>
  <c r="BH476" i="21"/>
  <c r="BI476" i="21"/>
  <c r="BJ476" i="21"/>
  <c r="BK476" i="21"/>
  <c r="BL476" i="21"/>
  <c r="BM476" i="21"/>
  <c r="BN476" i="21"/>
  <c r="BO476" i="21"/>
  <c r="BP476" i="21"/>
  <c r="BQ476" i="21"/>
  <c r="BR476" i="21"/>
  <c r="BS476" i="21"/>
  <c r="BT476" i="21"/>
  <c r="BU476" i="21"/>
  <c r="BV476" i="21"/>
  <c r="BW476" i="21"/>
  <c r="BX476" i="21"/>
  <c r="BY476" i="21"/>
  <c r="BZ476" i="21"/>
  <c r="CA476" i="21"/>
  <c r="CB476" i="21"/>
  <c r="CC476" i="21"/>
  <c r="CD476" i="21"/>
  <c r="CE476" i="21"/>
  <c r="CF476" i="21"/>
  <c r="CG476" i="21"/>
  <c r="BB477" i="21"/>
  <c r="BC477" i="21"/>
  <c r="BD477" i="21"/>
  <c r="BE477" i="21"/>
  <c r="BF477" i="21"/>
  <c r="BG477" i="21"/>
  <c r="BH477" i="21"/>
  <c r="BI477" i="21"/>
  <c r="BJ477" i="21"/>
  <c r="BK477" i="21"/>
  <c r="BL477" i="21"/>
  <c r="BM477" i="21"/>
  <c r="BN477" i="21"/>
  <c r="BO477" i="21"/>
  <c r="BP477" i="21"/>
  <c r="BQ477" i="21"/>
  <c r="BR477" i="21"/>
  <c r="BS477" i="21"/>
  <c r="BT477" i="21"/>
  <c r="BU477" i="21"/>
  <c r="BV477" i="21"/>
  <c r="BW477" i="21"/>
  <c r="BX477" i="21"/>
  <c r="BY477" i="21"/>
  <c r="BZ477" i="21"/>
  <c r="CA477" i="21"/>
  <c r="CB477" i="21"/>
  <c r="CC477" i="21"/>
  <c r="CD477" i="21"/>
  <c r="CE477" i="21"/>
  <c r="CF477" i="21"/>
  <c r="CG477" i="21"/>
  <c r="BB478" i="21"/>
  <c r="BC478" i="21"/>
  <c r="BD478" i="21"/>
  <c r="BE478" i="21"/>
  <c r="BF478" i="21"/>
  <c r="BG478" i="21"/>
  <c r="BH478" i="21"/>
  <c r="BI478" i="21"/>
  <c r="BJ478" i="21"/>
  <c r="BK478" i="21"/>
  <c r="BL478" i="21"/>
  <c r="BM478" i="21"/>
  <c r="BN478" i="21"/>
  <c r="BO478" i="21"/>
  <c r="BP478" i="21"/>
  <c r="BQ478" i="21"/>
  <c r="BR478" i="21"/>
  <c r="BS478" i="21"/>
  <c r="BT478" i="21"/>
  <c r="BU478" i="21"/>
  <c r="BV478" i="21"/>
  <c r="BW478" i="21"/>
  <c r="BX478" i="21"/>
  <c r="BY478" i="21"/>
  <c r="BZ478" i="21"/>
  <c r="CA478" i="21"/>
  <c r="CB478" i="21"/>
  <c r="CC478" i="21"/>
  <c r="CD478" i="21"/>
  <c r="CE478" i="21"/>
  <c r="CF478" i="21"/>
  <c r="CG478" i="21"/>
  <c r="BB479" i="21"/>
  <c r="BC479" i="21"/>
  <c r="BD479" i="21"/>
  <c r="BE479" i="21"/>
  <c r="BF479" i="21"/>
  <c r="BG479" i="21"/>
  <c r="BH479" i="21"/>
  <c r="BI479" i="21"/>
  <c r="BJ479" i="21"/>
  <c r="BK479" i="21"/>
  <c r="BL479" i="21"/>
  <c r="BM479" i="21"/>
  <c r="BN479" i="21"/>
  <c r="BO479" i="21"/>
  <c r="BP479" i="21"/>
  <c r="BQ479" i="21"/>
  <c r="BR479" i="21"/>
  <c r="BS479" i="21"/>
  <c r="BT479" i="21"/>
  <c r="BU479" i="21"/>
  <c r="BV479" i="21"/>
  <c r="BW479" i="21"/>
  <c r="BX479" i="21"/>
  <c r="BY479" i="21"/>
  <c r="BZ479" i="21"/>
  <c r="CA479" i="21"/>
  <c r="CB479" i="21"/>
  <c r="CC479" i="21"/>
  <c r="CD479" i="21"/>
  <c r="CE479" i="21"/>
  <c r="CF479" i="21"/>
  <c r="CG479" i="21"/>
  <c r="BB480" i="21"/>
  <c r="BC480" i="21"/>
  <c r="BD480" i="21"/>
  <c r="BE480" i="21"/>
  <c r="BF480" i="21"/>
  <c r="BG480" i="21"/>
  <c r="BH480" i="21"/>
  <c r="BI480" i="21"/>
  <c r="BJ480" i="21"/>
  <c r="BK480" i="21"/>
  <c r="BL480" i="21"/>
  <c r="BM480" i="21"/>
  <c r="BN480" i="21"/>
  <c r="BO480" i="21"/>
  <c r="BP480" i="21"/>
  <c r="BQ480" i="21"/>
  <c r="BR480" i="21"/>
  <c r="BS480" i="21"/>
  <c r="BT480" i="21"/>
  <c r="BU480" i="21"/>
  <c r="BV480" i="21"/>
  <c r="BW480" i="21"/>
  <c r="BX480" i="21"/>
  <c r="BY480" i="21"/>
  <c r="BZ480" i="21"/>
  <c r="CA480" i="21"/>
  <c r="CB480" i="21"/>
  <c r="CC480" i="21"/>
  <c r="CD480" i="21"/>
  <c r="CE480" i="21"/>
  <c r="CF480" i="21"/>
  <c r="CG480" i="21"/>
  <c r="BB481" i="21"/>
  <c r="BC481" i="21"/>
  <c r="BD481" i="21"/>
  <c r="BE481" i="21"/>
  <c r="BF481" i="21"/>
  <c r="BG481" i="21"/>
  <c r="BH481" i="21"/>
  <c r="BI481" i="21"/>
  <c r="BJ481" i="21"/>
  <c r="BK481" i="21"/>
  <c r="BL481" i="21"/>
  <c r="BM481" i="21"/>
  <c r="BN481" i="21"/>
  <c r="BO481" i="21"/>
  <c r="BP481" i="21"/>
  <c r="BQ481" i="21"/>
  <c r="BR481" i="21"/>
  <c r="BS481" i="21"/>
  <c r="BT481" i="21"/>
  <c r="BU481" i="21"/>
  <c r="BV481" i="21"/>
  <c r="BW481" i="21"/>
  <c r="BX481" i="21"/>
  <c r="BY481" i="21"/>
  <c r="BZ481" i="21"/>
  <c r="CA481" i="21"/>
  <c r="CB481" i="21"/>
  <c r="CC481" i="21"/>
  <c r="CD481" i="21"/>
  <c r="CE481" i="21"/>
  <c r="CF481" i="21"/>
  <c r="CG481" i="21"/>
  <c r="BB482" i="21"/>
  <c r="BC482" i="21"/>
  <c r="BD482" i="21"/>
  <c r="BE482" i="21"/>
  <c r="BF482" i="21"/>
  <c r="BG482" i="21"/>
  <c r="BH482" i="21"/>
  <c r="BI482" i="21"/>
  <c r="BJ482" i="21"/>
  <c r="BK482" i="21"/>
  <c r="BL482" i="21"/>
  <c r="BM482" i="21"/>
  <c r="BN482" i="21"/>
  <c r="BO482" i="21"/>
  <c r="BP482" i="21"/>
  <c r="BQ482" i="21"/>
  <c r="BR482" i="21"/>
  <c r="BS482" i="21"/>
  <c r="BT482" i="21"/>
  <c r="BU482" i="21"/>
  <c r="BV482" i="21"/>
  <c r="BW482" i="21"/>
  <c r="BX482" i="21"/>
  <c r="BY482" i="21"/>
  <c r="BZ482" i="21"/>
  <c r="CA482" i="21"/>
  <c r="CB482" i="21"/>
  <c r="CC482" i="21"/>
  <c r="CD482" i="21"/>
  <c r="CE482" i="21"/>
  <c r="CF482" i="21"/>
  <c r="CG482" i="21"/>
  <c r="BB483" i="21"/>
  <c r="BC483" i="21"/>
  <c r="BD483" i="21"/>
  <c r="BE483" i="21"/>
  <c r="BF483" i="21"/>
  <c r="BG483" i="21"/>
  <c r="BH483" i="21"/>
  <c r="BI483" i="21"/>
  <c r="BJ483" i="21"/>
  <c r="BK483" i="21"/>
  <c r="BL483" i="21"/>
  <c r="BM483" i="21"/>
  <c r="BN483" i="21"/>
  <c r="BO483" i="21"/>
  <c r="BP483" i="21"/>
  <c r="BQ483" i="21"/>
  <c r="BR483" i="21"/>
  <c r="BS483" i="21"/>
  <c r="BT483" i="21"/>
  <c r="BU483" i="21"/>
  <c r="BV483" i="21"/>
  <c r="BW483" i="21"/>
  <c r="BX483" i="21"/>
  <c r="BY483" i="21"/>
  <c r="BZ483" i="21"/>
  <c r="CA483" i="21"/>
  <c r="CB483" i="21"/>
  <c r="CC483" i="21"/>
  <c r="CD483" i="21"/>
  <c r="CE483" i="21"/>
  <c r="CF483" i="21"/>
  <c r="CG483" i="21"/>
  <c r="BB484" i="21"/>
  <c r="BC484" i="21"/>
  <c r="BD484" i="21"/>
  <c r="BE484" i="21"/>
  <c r="BF484" i="21"/>
  <c r="BG484" i="21"/>
  <c r="BH484" i="21"/>
  <c r="BI484" i="21"/>
  <c r="BJ484" i="21"/>
  <c r="BK484" i="21"/>
  <c r="BL484" i="21"/>
  <c r="BM484" i="21"/>
  <c r="BN484" i="21"/>
  <c r="BO484" i="21"/>
  <c r="BP484" i="21"/>
  <c r="BQ484" i="21"/>
  <c r="BR484" i="21"/>
  <c r="BS484" i="21"/>
  <c r="BT484" i="21"/>
  <c r="BU484" i="21"/>
  <c r="BV484" i="21"/>
  <c r="BW484" i="21"/>
  <c r="BX484" i="21"/>
  <c r="BY484" i="21"/>
  <c r="BZ484" i="21"/>
  <c r="CA484" i="21"/>
  <c r="CB484" i="21"/>
  <c r="CC484" i="21"/>
  <c r="CD484" i="21"/>
  <c r="CE484" i="21"/>
  <c r="CF484" i="21"/>
  <c r="CG484" i="21"/>
  <c r="BB485" i="21"/>
  <c r="BC485" i="21"/>
  <c r="BD485" i="21"/>
  <c r="BE485" i="21"/>
  <c r="BF485" i="21"/>
  <c r="BG485" i="21"/>
  <c r="BH485" i="21"/>
  <c r="BI485" i="21"/>
  <c r="BJ485" i="21"/>
  <c r="BK485" i="21"/>
  <c r="BL485" i="21"/>
  <c r="BM485" i="21"/>
  <c r="BN485" i="21"/>
  <c r="BO485" i="21"/>
  <c r="BP485" i="21"/>
  <c r="BQ485" i="21"/>
  <c r="BR485" i="21"/>
  <c r="BS485" i="21"/>
  <c r="BT485" i="21"/>
  <c r="BU485" i="21"/>
  <c r="BV485" i="21"/>
  <c r="BW485" i="21"/>
  <c r="BX485" i="21"/>
  <c r="BY485" i="21"/>
  <c r="BZ485" i="21"/>
  <c r="CA485" i="21"/>
  <c r="CB485" i="21"/>
  <c r="CC485" i="21"/>
  <c r="CD485" i="21"/>
  <c r="CE485" i="21"/>
  <c r="CF485" i="21"/>
  <c r="CG485" i="21"/>
  <c r="BB486" i="21"/>
  <c r="BC486" i="21"/>
  <c r="BD486" i="21"/>
  <c r="BE486" i="21"/>
  <c r="BF486" i="21"/>
  <c r="BG486" i="21"/>
  <c r="BH486" i="21"/>
  <c r="BI486" i="21"/>
  <c r="BJ486" i="21"/>
  <c r="BK486" i="21"/>
  <c r="BL486" i="21"/>
  <c r="BM486" i="21"/>
  <c r="BN486" i="21"/>
  <c r="BO486" i="21"/>
  <c r="BP486" i="21"/>
  <c r="BQ486" i="21"/>
  <c r="BR486" i="21"/>
  <c r="BS486" i="21"/>
  <c r="BT486" i="21"/>
  <c r="BU486" i="21"/>
  <c r="BV486" i="21"/>
  <c r="BW486" i="21"/>
  <c r="BX486" i="21"/>
  <c r="BY486" i="21"/>
  <c r="BZ486" i="21"/>
  <c r="CA486" i="21"/>
  <c r="CB486" i="21"/>
  <c r="CC486" i="21"/>
  <c r="CD486" i="21"/>
  <c r="CE486" i="21"/>
  <c r="CF486" i="21"/>
  <c r="CG486" i="21"/>
  <c r="BB487" i="21"/>
  <c r="BC487" i="21"/>
  <c r="BD487" i="21"/>
  <c r="BE487" i="21"/>
  <c r="BF487" i="21"/>
  <c r="BG487" i="21"/>
  <c r="BH487" i="21"/>
  <c r="BI487" i="21"/>
  <c r="BJ487" i="21"/>
  <c r="BK487" i="21"/>
  <c r="BL487" i="21"/>
  <c r="BM487" i="21"/>
  <c r="BN487" i="21"/>
  <c r="BO487" i="21"/>
  <c r="BP487" i="21"/>
  <c r="BQ487" i="21"/>
  <c r="BR487" i="21"/>
  <c r="BS487" i="21"/>
  <c r="BT487" i="21"/>
  <c r="BU487" i="21"/>
  <c r="BV487" i="21"/>
  <c r="BW487" i="21"/>
  <c r="BX487" i="21"/>
  <c r="BY487" i="21"/>
  <c r="BZ487" i="21"/>
  <c r="CA487" i="21"/>
  <c r="CB487" i="21"/>
  <c r="CC487" i="21"/>
  <c r="CD487" i="21"/>
  <c r="CE487" i="21"/>
  <c r="CF487" i="21"/>
  <c r="CG487" i="21"/>
  <c r="BB488" i="21"/>
  <c r="BC488" i="21"/>
  <c r="BD488" i="21"/>
  <c r="BE488" i="21"/>
  <c r="BF488" i="21"/>
  <c r="BG488" i="21"/>
  <c r="BH488" i="21"/>
  <c r="BI488" i="21"/>
  <c r="BJ488" i="21"/>
  <c r="BK488" i="21"/>
  <c r="BL488" i="21"/>
  <c r="BM488" i="21"/>
  <c r="BN488" i="21"/>
  <c r="BO488" i="21"/>
  <c r="BP488" i="21"/>
  <c r="BQ488" i="21"/>
  <c r="BR488" i="21"/>
  <c r="BS488" i="21"/>
  <c r="BT488" i="21"/>
  <c r="BU488" i="21"/>
  <c r="BV488" i="21"/>
  <c r="BW488" i="21"/>
  <c r="BX488" i="21"/>
  <c r="BY488" i="21"/>
  <c r="BZ488" i="21"/>
  <c r="CA488" i="21"/>
  <c r="CB488" i="21"/>
  <c r="CC488" i="21"/>
  <c r="CD488" i="21"/>
  <c r="CE488" i="21"/>
  <c r="CF488" i="21"/>
  <c r="CG488" i="21"/>
  <c r="BB489" i="21"/>
  <c r="BC489" i="21"/>
  <c r="BD489" i="21"/>
  <c r="BE489" i="21"/>
  <c r="BF489" i="21"/>
  <c r="BG489" i="21"/>
  <c r="BH489" i="21"/>
  <c r="BI489" i="21"/>
  <c r="BJ489" i="21"/>
  <c r="BK489" i="21"/>
  <c r="BL489" i="21"/>
  <c r="BM489" i="21"/>
  <c r="BN489" i="21"/>
  <c r="BO489" i="21"/>
  <c r="BP489" i="21"/>
  <c r="BQ489" i="21"/>
  <c r="BR489" i="21"/>
  <c r="BS489" i="21"/>
  <c r="BT489" i="21"/>
  <c r="BU489" i="21"/>
  <c r="BV489" i="21"/>
  <c r="BW489" i="21"/>
  <c r="BX489" i="21"/>
  <c r="BY489" i="21"/>
  <c r="BZ489" i="21"/>
  <c r="CA489" i="21"/>
  <c r="CB489" i="21"/>
  <c r="CC489" i="21"/>
  <c r="CD489" i="21"/>
  <c r="CE489" i="21"/>
  <c r="CF489" i="21"/>
  <c r="CG489" i="21"/>
  <c r="BB490" i="21"/>
  <c r="BC490" i="21"/>
  <c r="BD490" i="21"/>
  <c r="BE490" i="21"/>
  <c r="BF490" i="21"/>
  <c r="BG490" i="21"/>
  <c r="BH490" i="21"/>
  <c r="BI490" i="21"/>
  <c r="BJ490" i="21"/>
  <c r="BK490" i="21"/>
  <c r="BL490" i="21"/>
  <c r="BM490" i="21"/>
  <c r="BN490" i="21"/>
  <c r="BO490" i="21"/>
  <c r="BP490" i="21"/>
  <c r="BQ490" i="21"/>
  <c r="BR490" i="21"/>
  <c r="BS490" i="21"/>
  <c r="BT490" i="21"/>
  <c r="BU490" i="21"/>
  <c r="BV490" i="21"/>
  <c r="BW490" i="21"/>
  <c r="BX490" i="21"/>
  <c r="BY490" i="21"/>
  <c r="BZ490" i="21"/>
  <c r="CA490" i="21"/>
  <c r="CB490" i="21"/>
  <c r="CC490" i="21"/>
  <c r="CD490" i="21"/>
  <c r="CE490" i="21"/>
  <c r="CF490" i="21"/>
  <c r="CG490" i="21"/>
  <c r="BB491" i="21"/>
  <c r="BC491" i="21"/>
  <c r="BD491" i="21"/>
  <c r="BE491" i="21"/>
  <c r="BF491" i="21"/>
  <c r="BG491" i="21"/>
  <c r="BH491" i="21"/>
  <c r="BI491" i="21"/>
  <c r="BJ491" i="21"/>
  <c r="BK491" i="21"/>
  <c r="BL491" i="21"/>
  <c r="BM491" i="21"/>
  <c r="BN491" i="21"/>
  <c r="BO491" i="21"/>
  <c r="BP491" i="21"/>
  <c r="BQ491" i="21"/>
  <c r="BR491" i="21"/>
  <c r="BS491" i="21"/>
  <c r="BT491" i="21"/>
  <c r="BU491" i="21"/>
  <c r="BV491" i="21"/>
  <c r="BW491" i="21"/>
  <c r="BX491" i="21"/>
  <c r="BY491" i="21"/>
  <c r="BZ491" i="21"/>
  <c r="CA491" i="21"/>
  <c r="CB491" i="21"/>
  <c r="CC491" i="21"/>
  <c r="CD491" i="21"/>
  <c r="CE491" i="21"/>
  <c r="CF491" i="21"/>
  <c r="CG491" i="21"/>
  <c r="BB492" i="21"/>
  <c r="BC492" i="21"/>
  <c r="BD492" i="21"/>
  <c r="BE492" i="21"/>
  <c r="BF492" i="21"/>
  <c r="BG492" i="21"/>
  <c r="BH492" i="21"/>
  <c r="BI492" i="21"/>
  <c r="BJ492" i="21"/>
  <c r="BK492" i="21"/>
  <c r="BL492" i="21"/>
  <c r="BM492" i="21"/>
  <c r="BN492" i="21"/>
  <c r="BO492" i="21"/>
  <c r="BP492" i="21"/>
  <c r="BQ492" i="21"/>
  <c r="BR492" i="21"/>
  <c r="BS492" i="21"/>
  <c r="BT492" i="21"/>
  <c r="BU492" i="21"/>
  <c r="BV492" i="21"/>
  <c r="BW492" i="21"/>
  <c r="BX492" i="21"/>
  <c r="BY492" i="21"/>
  <c r="BZ492" i="21"/>
  <c r="CA492" i="21"/>
  <c r="CB492" i="21"/>
  <c r="CC492" i="21"/>
  <c r="CD492" i="21"/>
  <c r="CE492" i="21"/>
  <c r="CF492" i="21"/>
  <c r="CG492" i="21"/>
  <c r="BB493" i="21"/>
  <c r="BC493" i="21"/>
  <c r="BD493" i="21"/>
  <c r="BE493" i="21"/>
  <c r="BF493" i="21"/>
  <c r="BG493" i="21"/>
  <c r="BH493" i="21"/>
  <c r="BI493" i="21"/>
  <c r="BJ493" i="21"/>
  <c r="BK493" i="21"/>
  <c r="BL493" i="21"/>
  <c r="BM493" i="21"/>
  <c r="BN493" i="21"/>
  <c r="BO493" i="21"/>
  <c r="BP493" i="21"/>
  <c r="BQ493" i="21"/>
  <c r="BR493" i="21"/>
  <c r="BS493" i="21"/>
  <c r="BT493" i="21"/>
  <c r="BU493" i="21"/>
  <c r="BV493" i="21"/>
  <c r="BW493" i="21"/>
  <c r="BX493" i="21"/>
  <c r="BY493" i="21"/>
  <c r="BZ493" i="21"/>
  <c r="CA493" i="21"/>
  <c r="CB493" i="21"/>
  <c r="CC493" i="21"/>
  <c r="CD493" i="21"/>
  <c r="CE493" i="21"/>
  <c r="CF493" i="21"/>
  <c r="CG493" i="21"/>
  <c r="BB494" i="21"/>
  <c r="BC494" i="21"/>
  <c r="BD494" i="21"/>
  <c r="BE494" i="21"/>
  <c r="BF494" i="21"/>
  <c r="BG494" i="21"/>
  <c r="BH494" i="21"/>
  <c r="BI494" i="21"/>
  <c r="BJ494" i="21"/>
  <c r="BK494" i="21"/>
  <c r="BL494" i="21"/>
  <c r="BM494" i="21"/>
  <c r="BN494" i="21"/>
  <c r="BO494" i="21"/>
  <c r="BP494" i="21"/>
  <c r="BQ494" i="21"/>
  <c r="BR494" i="21"/>
  <c r="BS494" i="21"/>
  <c r="BT494" i="21"/>
  <c r="BU494" i="21"/>
  <c r="BV494" i="21"/>
  <c r="BW494" i="21"/>
  <c r="BX494" i="21"/>
  <c r="BY494" i="21"/>
  <c r="BZ494" i="21"/>
  <c r="CA494" i="21"/>
  <c r="CB494" i="21"/>
  <c r="CC494" i="21"/>
  <c r="CD494" i="21"/>
  <c r="CE494" i="21"/>
  <c r="CF494" i="21"/>
  <c r="CG494" i="21"/>
  <c r="BB495" i="21"/>
  <c r="BC495" i="21"/>
  <c r="BD495" i="21"/>
  <c r="BE495" i="21"/>
  <c r="BF495" i="21"/>
  <c r="BG495" i="21"/>
  <c r="BH495" i="21"/>
  <c r="BI495" i="21"/>
  <c r="BJ495" i="21"/>
  <c r="BK495" i="21"/>
  <c r="BL495" i="21"/>
  <c r="BM495" i="21"/>
  <c r="BN495" i="21"/>
  <c r="BO495" i="21"/>
  <c r="BP495" i="21"/>
  <c r="BQ495" i="21"/>
  <c r="BR495" i="21"/>
  <c r="BS495" i="21"/>
  <c r="BT495" i="21"/>
  <c r="BU495" i="21"/>
  <c r="BV495" i="21"/>
  <c r="BW495" i="21"/>
  <c r="BX495" i="21"/>
  <c r="BY495" i="21"/>
  <c r="BZ495" i="21"/>
  <c r="CA495" i="21"/>
  <c r="CB495" i="21"/>
  <c r="CC495" i="21"/>
  <c r="CD495" i="21"/>
  <c r="CE495" i="21"/>
  <c r="CF495" i="21"/>
  <c r="CG495" i="21"/>
  <c r="BB496" i="21"/>
  <c r="BC496" i="21"/>
  <c r="BD496" i="21"/>
  <c r="BE496" i="21"/>
  <c r="BF496" i="21"/>
  <c r="BG496" i="21"/>
  <c r="BH496" i="21"/>
  <c r="BI496" i="21"/>
  <c r="BJ496" i="21"/>
  <c r="BK496" i="21"/>
  <c r="BL496" i="21"/>
  <c r="BM496" i="21"/>
  <c r="BN496" i="21"/>
  <c r="BO496" i="21"/>
  <c r="BP496" i="21"/>
  <c r="BQ496" i="21"/>
  <c r="BR496" i="21"/>
  <c r="BS496" i="21"/>
  <c r="BT496" i="21"/>
  <c r="BU496" i="21"/>
  <c r="BV496" i="21"/>
  <c r="BW496" i="21"/>
  <c r="BX496" i="21"/>
  <c r="BY496" i="21"/>
  <c r="BZ496" i="21"/>
  <c r="CA496" i="21"/>
  <c r="CB496" i="21"/>
  <c r="CC496" i="21"/>
  <c r="CD496" i="21"/>
  <c r="CE496" i="21"/>
  <c r="CF496" i="21"/>
  <c r="CG496" i="21"/>
  <c r="BB497" i="21"/>
  <c r="BC497" i="21"/>
  <c r="BD497" i="21"/>
  <c r="BE497" i="21"/>
  <c r="BF497" i="21"/>
  <c r="BG497" i="21"/>
  <c r="BH497" i="21"/>
  <c r="BI497" i="21"/>
  <c r="BJ497" i="21"/>
  <c r="BK497" i="21"/>
  <c r="BL497" i="21"/>
  <c r="BM497" i="21"/>
  <c r="BN497" i="21"/>
  <c r="BO497" i="21"/>
  <c r="BP497" i="21"/>
  <c r="BQ497" i="21"/>
  <c r="BR497" i="21"/>
  <c r="BS497" i="21"/>
  <c r="BT497" i="21"/>
  <c r="BU497" i="21"/>
  <c r="BV497" i="21"/>
  <c r="BW497" i="21"/>
  <c r="BX497" i="21"/>
  <c r="BY497" i="21"/>
  <c r="BZ497" i="21"/>
  <c r="CA497" i="21"/>
  <c r="CB497" i="21"/>
  <c r="CC497" i="21"/>
  <c r="CD497" i="21"/>
  <c r="CE497" i="21"/>
  <c r="CF497" i="21"/>
  <c r="CG497" i="21"/>
  <c r="BB498" i="21"/>
  <c r="BC498" i="21"/>
  <c r="BD498" i="21"/>
  <c r="BE498" i="21"/>
  <c r="BF498" i="21"/>
  <c r="BG498" i="21"/>
  <c r="BH498" i="21"/>
  <c r="BI498" i="21"/>
  <c r="BJ498" i="21"/>
  <c r="BK498" i="21"/>
  <c r="BL498" i="21"/>
  <c r="BM498" i="21"/>
  <c r="BN498" i="21"/>
  <c r="BO498" i="21"/>
  <c r="BP498" i="21"/>
  <c r="BQ498" i="21"/>
  <c r="BR498" i="21"/>
  <c r="BS498" i="21"/>
  <c r="BT498" i="21"/>
  <c r="BU498" i="21"/>
  <c r="BV498" i="21"/>
  <c r="BW498" i="21"/>
  <c r="BX498" i="21"/>
  <c r="BY498" i="21"/>
  <c r="BZ498" i="21"/>
  <c r="CA498" i="21"/>
  <c r="CB498" i="21"/>
  <c r="CC498" i="21"/>
  <c r="CD498" i="21"/>
  <c r="CE498" i="21"/>
  <c r="CF498" i="21"/>
  <c r="CG498" i="21"/>
  <c r="BB499" i="21"/>
  <c r="BC499" i="21"/>
  <c r="BD499" i="21"/>
  <c r="BE499" i="21"/>
  <c r="BF499" i="21"/>
  <c r="BG499" i="21"/>
  <c r="BH499" i="21"/>
  <c r="BI499" i="21"/>
  <c r="BJ499" i="21"/>
  <c r="BK499" i="21"/>
  <c r="BL499" i="21"/>
  <c r="BM499" i="21"/>
  <c r="BN499" i="21"/>
  <c r="BO499" i="21"/>
  <c r="BP499" i="21"/>
  <c r="BQ499" i="21"/>
  <c r="BR499" i="21"/>
  <c r="BS499" i="21"/>
  <c r="BT499" i="21"/>
  <c r="BU499" i="21"/>
  <c r="BV499" i="21"/>
  <c r="BW499" i="21"/>
  <c r="BX499" i="21"/>
  <c r="BY499" i="21"/>
  <c r="BZ499" i="21"/>
  <c r="CA499" i="21"/>
  <c r="CB499" i="21"/>
  <c r="CC499" i="21"/>
  <c r="CD499" i="21"/>
  <c r="CE499" i="21"/>
  <c r="CF499" i="21"/>
  <c r="CG499" i="21"/>
  <c r="BB500" i="21"/>
  <c r="BC500" i="21"/>
  <c r="BD500" i="21"/>
  <c r="BE500" i="21"/>
  <c r="BF500" i="21"/>
  <c r="BG500" i="21"/>
  <c r="BH500" i="21"/>
  <c r="BI500" i="21"/>
  <c r="BJ500" i="21"/>
  <c r="BK500" i="21"/>
  <c r="BL500" i="21"/>
  <c r="BM500" i="21"/>
  <c r="BN500" i="21"/>
  <c r="BO500" i="21"/>
  <c r="BP500" i="21"/>
  <c r="BQ500" i="21"/>
  <c r="BR500" i="21"/>
  <c r="BS500" i="21"/>
  <c r="BT500" i="21"/>
  <c r="BU500" i="21"/>
  <c r="BV500" i="21"/>
  <c r="BW500" i="21"/>
  <c r="BX500" i="21"/>
  <c r="BY500" i="21"/>
  <c r="BZ500" i="21"/>
  <c r="CA500" i="21"/>
  <c r="CB500" i="21"/>
  <c r="CC500" i="21"/>
  <c r="CD500" i="21"/>
  <c r="CE500" i="21"/>
  <c r="CF500" i="21"/>
  <c r="CG500" i="21"/>
  <c r="BB501" i="21"/>
  <c r="BC501" i="21"/>
  <c r="BD501" i="21"/>
  <c r="BE501" i="21"/>
  <c r="BF501" i="21"/>
  <c r="BG501" i="21"/>
  <c r="BH501" i="21"/>
  <c r="BI501" i="21"/>
  <c r="BJ501" i="21"/>
  <c r="BK501" i="21"/>
  <c r="BL501" i="21"/>
  <c r="BM501" i="21"/>
  <c r="BN501" i="21"/>
  <c r="BO501" i="21"/>
  <c r="BP501" i="21"/>
  <c r="BQ501" i="21"/>
  <c r="BR501" i="21"/>
  <c r="BS501" i="21"/>
  <c r="BT501" i="21"/>
  <c r="BU501" i="21"/>
  <c r="BV501" i="21"/>
  <c r="BW501" i="21"/>
  <c r="BX501" i="21"/>
  <c r="BY501" i="21"/>
  <c r="BZ501" i="21"/>
  <c r="CA501" i="21"/>
  <c r="CB501" i="21"/>
  <c r="CC501" i="21"/>
  <c r="CD501" i="21"/>
  <c r="CE501" i="21"/>
  <c r="CF501" i="21"/>
  <c r="CG501" i="21"/>
  <c r="BB502" i="21"/>
  <c r="BC502" i="21"/>
  <c r="BD502" i="21"/>
  <c r="BE502" i="21"/>
  <c r="BF502" i="21"/>
  <c r="BG502" i="21"/>
  <c r="BH502" i="21"/>
  <c r="BI502" i="21"/>
  <c r="BJ502" i="21"/>
  <c r="BK502" i="21"/>
  <c r="BL502" i="21"/>
  <c r="BM502" i="21"/>
  <c r="BN502" i="21"/>
  <c r="BO502" i="21"/>
  <c r="BP502" i="21"/>
  <c r="BQ502" i="21"/>
  <c r="BR502" i="21"/>
  <c r="BS502" i="21"/>
  <c r="BT502" i="21"/>
  <c r="BU502" i="21"/>
  <c r="BV502" i="21"/>
  <c r="BW502" i="21"/>
  <c r="BX502" i="21"/>
  <c r="BY502" i="21"/>
  <c r="BZ502" i="21"/>
  <c r="CA502" i="21"/>
  <c r="CB502" i="21"/>
  <c r="CC502" i="21"/>
  <c r="CD502" i="21"/>
  <c r="CE502" i="21"/>
  <c r="CF502" i="21"/>
  <c r="CG502" i="21"/>
  <c r="BB503" i="21"/>
  <c r="BC503" i="21"/>
  <c r="BD503" i="21"/>
  <c r="BE503" i="21"/>
  <c r="BF503" i="21"/>
  <c r="BG503" i="21"/>
  <c r="BH503" i="21"/>
  <c r="BI503" i="21"/>
  <c r="BJ503" i="21"/>
  <c r="BK503" i="21"/>
  <c r="BL503" i="21"/>
  <c r="BM503" i="21"/>
  <c r="BN503" i="21"/>
  <c r="BO503" i="21"/>
  <c r="BP503" i="21"/>
  <c r="BQ503" i="21"/>
  <c r="BR503" i="21"/>
  <c r="BS503" i="21"/>
  <c r="BT503" i="21"/>
  <c r="BU503" i="21"/>
  <c r="BV503" i="21"/>
  <c r="BW503" i="21"/>
  <c r="BX503" i="21"/>
  <c r="BY503" i="21"/>
  <c r="BZ503" i="21"/>
  <c r="CA503" i="21"/>
  <c r="CB503" i="21"/>
  <c r="CC503" i="21"/>
  <c r="CD503" i="21"/>
  <c r="CE503" i="21"/>
  <c r="CF503" i="21"/>
  <c r="CG503" i="21"/>
  <c r="BB504" i="21"/>
  <c r="BC504" i="21"/>
  <c r="BD504" i="21"/>
  <c r="BE504" i="21"/>
  <c r="BF504" i="21"/>
  <c r="BG504" i="21"/>
  <c r="BH504" i="21"/>
  <c r="BI504" i="21"/>
  <c r="BJ504" i="21"/>
  <c r="BK504" i="21"/>
  <c r="BL504" i="21"/>
  <c r="BM504" i="21"/>
  <c r="BN504" i="21"/>
  <c r="BO504" i="21"/>
  <c r="BP504" i="21"/>
  <c r="BQ504" i="21"/>
  <c r="BR504" i="21"/>
  <c r="BS504" i="21"/>
  <c r="BT504" i="21"/>
  <c r="BU504" i="21"/>
  <c r="BV504" i="21"/>
  <c r="BW504" i="21"/>
  <c r="BX504" i="21"/>
  <c r="BY504" i="21"/>
  <c r="BZ504" i="21"/>
  <c r="CA504" i="21"/>
  <c r="CB504" i="21"/>
  <c r="CC504" i="21"/>
  <c r="CD504" i="21"/>
  <c r="CE504" i="21"/>
  <c r="CF504" i="21"/>
  <c r="CG504" i="21"/>
  <c r="BB505" i="21"/>
  <c r="BC505" i="21"/>
  <c r="BD505" i="21"/>
  <c r="BE505" i="21"/>
  <c r="BF505" i="21"/>
  <c r="BG505" i="21"/>
  <c r="BH505" i="21"/>
  <c r="BI505" i="21"/>
  <c r="BJ505" i="21"/>
  <c r="BK505" i="21"/>
  <c r="BL505" i="21"/>
  <c r="BM505" i="21"/>
  <c r="BN505" i="21"/>
  <c r="BO505" i="21"/>
  <c r="BP505" i="21"/>
  <c r="BQ505" i="21"/>
  <c r="BR505" i="21"/>
  <c r="BS505" i="21"/>
  <c r="BT505" i="21"/>
  <c r="BU505" i="21"/>
  <c r="BV505" i="21"/>
  <c r="BW505" i="21"/>
  <c r="BX505" i="21"/>
  <c r="BY505" i="21"/>
  <c r="BZ505" i="21"/>
  <c r="CA505" i="21"/>
  <c r="CB505" i="21"/>
  <c r="CC505" i="21"/>
  <c r="CD505" i="21"/>
  <c r="CE505" i="21"/>
  <c r="CF505" i="21"/>
  <c r="CG505" i="21"/>
  <c r="BB506" i="21"/>
  <c r="BC506" i="21"/>
  <c r="BD506" i="21"/>
  <c r="BE506" i="21"/>
  <c r="BF506" i="21"/>
  <c r="BG506" i="21"/>
  <c r="BH506" i="21"/>
  <c r="BI506" i="21"/>
  <c r="BJ506" i="21"/>
  <c r="BK506" i="21"/>
  <c r="BL506" i="21"/>
  <c r="BM506" i="21"/>
  <c r="BN506" i="21"/>
  <c r="BO506" i="21"/>
  <c r="BP506" i="21"/>
  <c r="BQ506" i="21"/>
  <c r="BR506" i="21"/>
  <c r="BS506" i="21"/>
  <c r="BT506" i="21"/>
  <c r="BU506" i="21"/>
  <c r="BV506" i="21"/>
  <c r="BW506" i="21"/>
  <c r="BX506" i="21"/>
  <c r="BY506" i="21"/>
  <c r="BZ506" i="21"/>
  <c r="CA506" i="21"/>
  <c r="CB506" i="21"/>
  <c r="CC506" i="21"/>
  <c r="CD506" i="21"/>
  <c r="CE506" i="21"/>
  <c r="CF506" i="21"/>
  <c r="CG506" i="21"/>
  <c r="BB507" i="21"/>
  <c r="BC507" i="21"/>
  <c r="BD507" i="21"/>
  <c r="BE507" i="21"/>
  <c r="BF507" i="21"/>
  <c r="BG507" i="21"/>
  <c r="BH507" i="21"/>
  <c r="BI507" i="21"/>
  <c r="BJ507" i="21"/>
  <c r="BK507" i="21"/>
  <c r="BL507" i="21"/>
  <c r="BM507" i="21"/>
  <c r="BN507" i="21"/>
  <c r="BO507" i="21"/>
  <c r="BP507" i="21"/>
  <c r="BQ507" i="21"/>
  <c r="BR507" i="21"/>
  <c r="BS507" i="21"/>
  <c r="BT507" i="21"/>
  <c r="BU507" i="21"/>
  <c r="BV507" i="21"/>
  <c r="BW507" i="21"/>
  <c r="BX507" i="21"/>
  <c r="BY507" i="21"/>
  <c r="BZ507" i="21"/>
  <c r="CA507" i="21"/>
  <c r="CB507" i="21"/>
  <c r="CC507" i="21"/>
  <c r="CD507" i="21"/>
  <c r="CE507" i="21"/>
  <c r="CF507" i="21"/>
  <c r="CG507" i="21"/>
  <c r="BB508" i="21"/>
  <c r="BC508" i="21"/>
  <c r="BD508" i="21"/>
  <c r="BE508" i="21"/>
  <c r="BF508" i="21"/>
  <c r="BG508" i="21"/>
  <c r="BH508" i="21"/>
  <c r="BI508" i="21"/>
  <c r="BJ508" i="21"/>
  <c r="BK508" i="21"/>
  <c r="BL508" i="21"/>
  <c r="BM508" i="21"/>
  <c r="BN508" i="21"/>
  <c r="BO508" i="21"/>
  <c r="BP508" i="21"/>
  <c r="BQ508" i="21"/>
  <c r="BR508" i="21"/>
  <c r="BS508" i="21"/>
  <c r="BT508" i="21"/>
  <c r="BU508" i="21"/>
  <c r="BV508" i="21"/>
  <c r="BW508" i="21"/>
  <c r="BX508" i="21"/>
  <c r="BY508" i="21"/>
  <c r="BZ508" i="21"/>
  <c r="CA508" i="21"/>
  <c r="CB508" i="21"/>
  <c r="CC508" i="21"/>
  <c r="CD508" i="21"/>
  <c r="CE508" i="21"/>
  <c r="CF508" i="21"/>
  <c r="CG508" i="21"/>
  <c r="BB509" i="21"/>
  <c r="BC509" i="21"/>
  <c r="BD509" i="21"/>
  <c r="BE509" i="21"/>
  <c r="BF509" i="21"/>
  <c r="BG509" i="21"/>
  <c r="BH509" i="21"/>
  <c r="BI509" i="21"/>
  <c r="BJ509" i="21"/>
  <c r="BK509" i="21"/>
  <c r="BL509" i="21"/>
  <c r="BM509" i="21"/>
  <c r="BN509" i="21"/>
  <c r="BO509" i="21"/>
  <c r="BP509" i="21"/>
  <c r="BQ509" i="21"/>
  <c r="BR509" i="21"/>
  <c r="BS509" i="21"/>
  <c r="BT509" i="21"/>
  <c r="BU509" i="21"/>
  <c r="BV509" i="21"/>
  <c r="BW509" i="21"/>
  <c r="BX509" i="21"/>
  <c r="BY509" i="21"/>
  <c r="BZ509" i="21"/>
  <c r="CA509" i="21"/>
  <c r="CB509" i="21"/>
  <c r="CC509" i="21"/>
  <c r="CD509" i="21"/>
  <c r="CE509" i="21"/>
  <c r="CF509" i="21"/>
  <c r="CG509" i="21"/>
  <c r="BB510" i="21"/>
  <c r="BC510" i="21"/>
  <c r="BD510" i="21"/>
  <c r="BE510" i="21"/>
  <c r="BF510" i="21"/>
  <c r="BG510" i="21"/>
  <c r="BH510" i="21"/>
  <c r="BI510" i="21"/>
  <c r="BJ510" i="21"/>
  <c r="BK510" i="21"/>
  <c r="BL510" i="21"/>
  <c r="BM510" i="21"/>
  <c r="BN510" i="21"/>
  <c r="BO510" i="21"/>
  <c r="BP510" i="21"/>
  <c r="BQ510" i="21"/>
  <c r="BR510" i="21"/>
  <c r="BS510" i="21"/>
  <c r="BT510" i="21"/>
  <c r="BU510" i="21"/>
  <c r="BV510" i="21"/>
  <c r="BW510" i="21"/>
  <c r="BX510" i="21"/>
  <c r="BY510" i="21"/>
  <c r="BZ510" i="21"/>
  <c r="CA510" i="21"/>
  <c r="CB510" i="21"/>
  <c r="CC510" i="21"/>
  <c r="CD510" i="21"/>
  <c r="CE510" i="21"/>
  <c r="CF510" i="21"/>
  <c r="CG510" i="21"/>
  <c r="BB511" i="21"/>
  <c r="BC511" i="21"/>
  <c r="BD511" i="21"/>
  <c r="BE511" i="21"/>
  <c r="BF511" i="21"/>
  <c r="BG511" i="21"/>
  <c r="BH511" i="21"/>
  <c r="BI511" i="21"/>
  <c r="BJ511" i="21"/>
  <c r="BK511" i="21"/>
  <c r="BL511" i="21"/>
  <c r="BM511" i="21"/>
  <c r="BN511" i="21"/>
  <c r="BO511" i="21"/>
  <c r="BP511" i="21"/>
  <c r="BQ511" i="21"/>
  <c r="BR511" i="21"/>
  <c r="BS511" i="21"/>
  <c r="BT511" i="21"/>
  <c r="BU511" i="21"/>
  <c r="BV511" i="21"/>
  <c r="BW511" i="21"/>
  <c r="BX511" i="21"/>
  <c r="BY511" i="21"/>
  <c r="BZ511" i="21"/>
  <c r="CA511" i="21"/>
  <c r="CB511" i="21"/>
  <c r="CC511" i="21"/>
  <c r="CD511" i="21"/>
  <c r="CE511" i="21"/>
  <c r="CF511" i="21"/>
  <c r="CG511" i="21"/>
  <c r="BB512" i="21"/>
  <c r="BC512" i="21"/>
  <c r="BD512" i="21"/>
  <c r="BE512" i="21"/>
  <c r="BF512" i="21"/>
  <c r="BG512" i="21"/>
  <c r="BH512" i="21"/>
  <c r="BI512" i="21"/>
  <c r="BJ512" i="21"/>
  <c r="BK512" i="21"/>
  <c r="BL512" i="21"/>
  <c r="BM512" i="21"/>
  <c r="BN512" i="21"/>
  <c r="BO512" i="21"/>
  <c r="BP512" i="21"/>
  <c r="BQ512" i="21"/>
  <c r="BR512" i="21"/>
  <c r="BS512" i="21"/>
  <c r="BT512" i="21"/>
  <c r="BU512" i="21"/>
  <c r="BV512" i="21"/>
  <c r="BW512" i="21"/>
  <c r="BX512" i="21"/>
  <c r="BY512" i="21"/>
  <c r="BZ512" i="21"/>
  <c r="CA512" i="21"/>
  <c r="CB512" i="21"/>
  <c r="CC512" i="21"/>
  <c r="CD512" i="21"/>
  <c r="CE512" i="21"/>
  <c r="CF512" i="21"/>
  <c r="CG512" i="21"/>
  <c r="BB513" i="21"/>
  <c r="BC513" i="21"/>
  <c r="BD513" i="21"/>
  <c r="BE513" i="21"/>
  <c r="BF513" i="21"/>
  <c r="BG513" i="21"/>
  <c r="BH513" i="21"/>
  <c r="BI513" i="21"/>
  <c r="BJ513" i="21"/>
  <c r="BK513" i="21"/>
  <c r="BL513" i="21"/>
  <c r="BM513" i="21"/>
  <c r="BN513" i="21"/>
  <c r="BO513" i="21"/>
  <c r="BP513" i="21"/>
  <c r="BQ513" i="21"/>
  <c r="BR513" i="21"/>
  <c r="BS513" i="21"/>
  <c r="BT513" i="21"/>
  <c r="BU513" i="21"/>
  <c r="BV513" i="21"/>
  <c r="BW513" i="21"/>
  <c r="BX513" i="21"/>
  <c r="BY513" i="21"/>
  <c r="BZ513" i="21"/>
  <c r="CA513" i="21"/>
  <c r="CB513" i="21"/>
  <c r="CC513" i="21"/>
  <c r="CD513" i="21"/>
  <c r="CE513" i="21"/>
  <c r="CF513" i="21"/>
  <c r="CG513" i="21"/>
  <c r="BB514" i="21"/>
  <c r="BC514" i="21"/>
  <c r="BD514" i="21"/>
  <c r="BE514" i="21"/>
  <c r="BF514" i="21"/>
  <c r="BG514" i="21"/>
  <c r="BH514" i="21"/>
  <c r="BI514" i="21"/>
  <c r="BJ514" i="21"/>
  <c r="BK514" i="21"/>
  <c r="BL514" i="21"/>
  <c r="BM514" i="21"/>
  <c r="BN514" i="21"/>
  <c r="BO514" i="21"/>
  <c r="BP514" i="21"/>
  <c r="BQ514" i="21"/>
  <c r="BR514" i="21"/>
  <c r="BS514" i="21"/>
  <c r="BT514" i="21"/>
  <c r="BU514" i="21"/>
  <c r="BV514" i="21"/>
  <c r="BW514" i="21"/>
  <c r="BX514" i="21"/>
  <c r="BY514" i="21"/>
  <c r="BZ514" i="21"/>
  <c r="CA514" i="21"/>
  <c r="CB514" i="21"/>
  <c r="CC514" i="21"/>
  <c r="CD514" i="21"/>
  <c r="CE514" i="21"/>
  <c r="CF514" i="21"/>
  <c r="CG514" i="21"/>
  <c r="BB515" i="21"/>
  <c r="BC515" i="21"/>
  <c r="BD515" i="21"/>
  <c r="BE515" i="21"/>
  <c r="BF515" i="21"/>
  <c r="BG515" i="21"/>
  <c r="BH515" i="21"/>
  <c r="BI515" i="21"/>
  <c r="BJ515" i="21"/>
  <c r="BK515" i="21"/>
  <c r="BL515" i="21"/>
  <c r="BM515" i="21"/>
  <c r="BN515" i="21"/>
  <c r="BO515" i="21"/>
  <c r="BP515" i="21"/>
  <c r="BQ515" i="21"/>
  <c r="BR515" i="21"/>
  <c r="BS515" i="21"/>
  <c r="BT515" i="21"/>
  <c r="BU515" i="21"/>
  <c r="BV515" i="21"/>
  <c r="BW515" i="21"/>
  <c r="BX515" i="21"/>
  <c r="BY515" i="21"/>
  <c r="BZ515" i="21"/>
  <c r="CA515" i="21"/>
  <c r="CB515" i="21"/>
  <c r="CC515" i="21"/>
  <c r="CD515" i="21"/>
  <c r="CE515" i="21"/>
  <c r="CF515" i="21"/>
  <c r="CG515" i="21"/>
  <c r="BB516" i="21"/>
  <c r="BC516" i="21"/>
  <c r="BD516" i="21"/>
  <c r="BE516" i="21"/>
  <c r="BF516" i="21"/>
  <c r="BG516" i="21"/>
  <c r="BH516" i="21"/>
  <c r="BI516" i="21"/>
  <c r="BJ516" i="21"/>
  <c r="BK516" i="21"/>
  <c r="BL516" i="21"/>
  <c r="BM516" i="21"/>
  <c r="BN516" i="21"/>
  <c r="BO516" i="21"/>
  <c r="BP516" i="21"/>
  <c r="BQ516" i="21"/>
  <c r="BR516" i="21"/>
  <c r="BS516" i="21"/>
  <c r="BT516" i="21"/>
  <c r="BU516" i="21"/>
  <c r="BV516" i="21"/>
  <c r="BW516" i="21"/>
  <c r="BX516" i="21"/>
  <c r="BY516" i="21"/>
  <c r="BZ516" i="21"/>
  <c r="CA516" i="21"/>
  <c r="CB516" i="21"/>
  <c r="CC516" i="21"/>
  <c r="CD516" i="21"/>
  <c r="CE516" i="21"/>
  <c r="CF516" i="21"/>
  <c r="CG516" i="21"/>
  <c r="BB517" i="21"/>
  <c r="BC517" i="21"/>
  <c r="BD517" i="21"/>
  <c r="BE517" i="21"/>
  <c r="BF517" i="21"/>
  <c r="BG517" i="21"/>
  <c r="BH517" i="21"/>
  <c r="BI517" i="21"/>
  <c r="BJ517" i="21"/>
  <c r="BK517" i="21"/>
  <c r="BL517" i="21"/>
  <c r="BM517" i="21"/>
  <c r="BN517" i="21"/>
  <c r="BO517" i="21"/>
  <c r="BP517" i="21"/>
  <c r="BQ517" i="21"/>
  <c r="BR517" i="21"/>
  <c r="BS517" i="21"/>
  <c r="BT517" i="21"/>
  <c r="BU517" i="21"/>
  <c r="BV517" i="21"/>
  <c r="BW517" i="21"/>
  <c r="BX517" i="21"/>
  <c r="BY517" i="21"/>
  <c r="BZ517" i="21"/>
  <c r="CA517" i="21"/>
  <c r="CB517" i="21"/>
  <c r="CC517" i="21"/>
  <c r="CD517" i="21"/>
  <c r="CE517" i="21"/>
  <c r="CF517" i="21"/>
  <c r="CG517" i="21"/>
  <c r="BB518" i="21"/>
  <c r="BC518" i="21"/>
  <c r="BD518" i="21"/>
  <c r="BE518" i="21"/>
  <c r="BF518" i="21"/>
  <c r="BG518" i="21"/>
  <c r="BH518" i="21"/>
  <c r="BI518" i="21"/>
  <c r="BJ518" i="21"/>
  <c r="BK518" i="21"/>
  <c r="BL518" i="21"/>
  <c r="BM518" i="21"/>
  <c r="BN518" i="21"/>
  <c r="BO518" i="21"/>
  <c r="BP518" i="21"/>
  <c r="BQ518" i="21"/>
  <c r="BR518" i="21"/>
  <c r="BS518" i="21"/>
  <c r="BT518" i="21"/>
  <c r="BU518" i="21"/>
  <c r="BV518" i="21"/>
  <c r="BW518" i="21"/>
  <c r="BX518" i="21"/>
  <c r="BY518" i="21"/>
  <c r="BZ518" i="21"/>
  <c r="CA518" i="21"/>
  <c r="CB518" i="21"/>
  <c r="CC518" i="21"/>
  <c r="CD518" i="21"/>
  <c r="CE518" i="21"/>
  <c r="CF518" i="21"/>
  <c r="CG518" i="21"/>
  <c r="BB519" i="21"/>
  <c r="BC519" i="21"/>
  <c r="BD519" i="21"/>
  <c r="BE519" i="21"/>
  <c r="BF519" i="21"/>
  <c r="BG519" i="21"/>
  <c r="BH519" i="21"/>
  <c r="BI519" i="21"/>
  <c r="BJ519" i="21"/>
  <c r="BK519" i="21"/>
  <c r="BL519" i="21"/>
  <c r="BM519" i="21"/>
  <c r="BN519" i="21"/>
  <c r="BO519" i="21"/>
  <c r="BP519" i="21"/>
  <c r="BQ519" i="21"/>
  <c r="BR519" i="21"/>
  <c r="BS519" i="21"/>
  <c r="BT519" i="21"/>
  <c r="BU519" i="21"/>
  <c r="BV519" i="21"/>
  <c r="BW519" i="21"/>
  <c r="BX519" i="21"/>
  <c r="BY519" i="21"/>
  <c r="BZ519" i="21"/>
  <c r="CA519" i="21"/>
  <c r="CB519" i="21"/>
  <c r="CC519" i="21"/>
  <c r="CD519" i="21"/>
  <c r="CE519" i="21"/>
  <c r="CF519" i="21"/>
  <c r="CG519" i="21"/>
  <c r="BB520" i="21"/>
  <c r="BC520" i="21"/>
  <c r="BD520" i="21"/>
  <c r="BE520" i="21"/>
  <c r="BF520" i="21"/>
  <c r="BG520" i="21"/>
  <c r="BH520" i="21"/>
  <c r="BI520" i="21"/>
  <c r="BJ520" i="21"/>
  <c r="BK520" i="21"/>
  <c r="BL520" i="21"/>
  <c r="BM520" i="21"/>
  <c r="BN520" i="21"/>
  <c r="BO520" i="21"/>
  <c r="BP520" i="21"/>
  <c r="BQ520" i="21"/>
  <c r="BR520" i="21"/>
  <c r="BS520" i="21"/>
  <c r="BT520" i="21"/>
  <c r="BU520" i="21"/>
  <c r="BV520" i="21"/>
  <c r="BW520" i="21"/>
  <c r="BX520" i="21"/>
  <c r="BY520" i="21"/>
  <c r="BZ520" i="21"/>
  <c r="CA520" i="21"/>
  <c r="CB520" i="21"/>
  <c r="CC520" i="21"/>
  <c r="CD520" i="21"/>
  <c r="CE520" i="21"/>
  <c r="CF520" i="21"/>
  <c r="CG520" i="21"/>
  <c r="BB521" i="21"/>
  <c r="BC521" i="21"/>
  <c r="BD521" i="21"/>
  <c r="BE521" i="21"/>
  <c r="BF521" i="21"/>
  <c r="BG521" i="21"/>
  <c r="BH521" i="21"/>
  <c r="BI521" i="21"/>
  <c r="BJ521" i="21"/>
  <c r="BK521" i="21"/>
  <c r="BL521" i="21"/>
  <c r="BM521" i="21"/>
  <c r="BN521" i="21"/>
  <c r="BO521" i="21"/>
  <c r="BP521" i="21"/>
  <c r="BQ521" i="21"/>
  <c r="BR521" i="21"/>
  <c r="BS521" i="21"/>
  <c r="BT521" i="21"/>
  <c r="BU521" i="21"/>
  <c r="BV521" i="21"/>
  <c r="BW521" i="21"/>
  <c r="BX521" i="21"/>
  <c r="BY521" i="21"/>
  <c r="BZ521" i="21"/>
  <c r="CA521" i="21"/>
  <c r="CB521" i="21"/>
  <c r="CC521" i="21"/>
  <c r="CD521" i="21"/>
  <c r="CE521" i="21"/>
  <c r="CF521" i="21"/>
  <c r="CG521" i="21"/>
  <c r="BB522" i="21"/>
  <c r="BC522" i="21"/>
  <c r="BD522" i="21"/>
  <c r="BE522" i="21"/>
  <c r="BF522" i="21"/>
  <c r="BG522" i="21"/>
  <c r="BH522" i="21"/>
  <c r="BI522" i="21"/>
  <c r="BJ522" i="21"/>
  <c r="BK522" i="21"/>
  <c r="BL522" i="21"/>
  <c r="BM522" i="21"/>
  <c r="BN522" i="21"/>
  <c r="BO522" i="21"/>
  <c r="BP522" i="21"/>
  <c r="BQ522" i="21"/>
  <c r="BR522" i="21"/>
  <c r="BS522" i="21"/>
  <c r="BT522" i="21"/>
  <c r="BU522" i="21"/>
  <c r="BV522" i="21"/>
  <c r="BW522" i="21"/>
  <c r="BX522" i="21"/>
  <c r="BY522" i="21"/>
  <c r="BZ522" i="21"/>
  <c r="CA522" i="21"/>
  <c r="CB522" i="21"/>
  <c r="CC522" i="21"/>
  <c r="CD522" i="21"/>
  <c r="CE522" i="21"/>
  <c r="CF522" i="21"/>
  <c r="CG522" i="21"/>
  <c r="BB523" i="21"/>
  <c r="BC523" i="21"/>
  <c r="BD523" i="21"/>
  <c r="BE523" i="21"/>
  <c r="BF523" i="21"/>
  <c r="BG523" i="21"/>
  <c r="BH523" i="21"/>
  <c r="BI523" i="21"/>
  <c r="BJ523" i="21"/>
  <c r="BK523" i="21"/>
  <c r="BL523" i="21"/>
  <c r="BM523" i="21"/>
  <c r="BN523" i="21"/>
  <c r="BO523" i="21"/>
  <c r="BP523" i="21"/>
  <c r="BQ523" i="21"/>
  <c r="BR523" i="21"/>
  <c r="BS523" i="21"/>
  <c r="BT523" i="21"/>
  <c r="BU523" i="21"/>
  <c r="BV523" i="21"/>
  <c r="BW523" i="21"/>
  <c r="BX523" i="21"/>
  <c r="BY523" i="21"/>
  <c r="BZ523" i="21"/>
  <c r="CA523" i="21"/>
  <c r="CB523" i="21"/>
  <c r="CC523" i="21"/>
  <c r="CD523" i="21"/>
  <c r="CE523" i="21"/>
  <c r="CF523" i="21"/>
  <c r="CG523" i="21"/>
  <c r="BB524" i="21"/>
  <c r="BC524" i="21"/>
  <c r="BD524" i="21"/>
  <c r="BE524" i="21"/>
  <c r="BF524" i="21"/>
  <c r="BG524" i="21"/>
  <c r="BH524" i="21"/>
  <c r="BI524" i="21"/>
  <c r="BJ524" i="21"/>
  <c r="BK524" i="21"/>
  <c r="BL524" i="21"/>
  <c r="BM524" i="21"/>
  <c r="BN524" i="21"/>
  <c r="BO524" i="21"/>
  <c r="BP524" i="21"/>
  <c r="BQ524" i="21"/>
  <c r="BR524" i="21"/>
  <c r="BS524" i="21"/>
  <c r="BT524" i="21"/>
  <c r="BU524" i="21"/>
  <c r="BV524" i="21"/>
  <c r="BW524" i="21"/>
  <c r="BX524" i="21"/>
  <c r="BY524" i="21"/>
  <c r="BZ524" i="21"/>
  <c r="CA524" i="21"/>
  <c r="CB524" i="21"/>
  <c r="CC524" i="21"/>
  <c r="CD524" i="21"/>
  <c r="CE524" i="21"/>
  <c r="CF524" i="21"/>
  <c r="CG524" i="21"/>
  <c r="BB525" i="21"/>
  <c r="BC525" i="21"/>
  <c r="BD525" i="21"/>
  <c r="BE525" i="21"/>
  <c r="BF525" i="21"/>
  <c r="BG525" i="21"/>
  <c r="BH525" i="21"/>
  <c r="BI525" i="21"/>
  <c r="BJ525" i="21"/>
  <c r="BK525" i="21"/>
  <c r="BL525" i="21"/>
  <c r="BM525" i="21"/>
  <c r="BN525" i="21"/>
  <c r="BO525" i="21"/>
  <c r="BP525" i="21"/>
  <c r="BQ525" i="21"/>
  <c r="BR525" i="21"/>
  <c r="BS525" i="21"/>
  <c r="BT525" i="21"/>
  <c r="BU525" i="21"/>
  <c r="BV525" i="21"/>
  <c r="BW525" i="21"/>
  <c r="BX525" i="21"/>
  <c r="BY525" i="21"/>
  <c r="BZ525" i="21"/>
  <c r="CA525" i="21"/>
  <c r="CB525" i="21"/>
  <c r="CC525" i="21"/>
  <c r="CD525" i="21"/>
  <c r="CE525" i="21"/>
  <c r="CF525" i="21"/>
  <c r="CG525" i="21"/>
  <c r="BB526" i="21"/>
  <c r="BC526" i="21"/>
  <c r="BD526" i="21"/>
  <c r="BE526" i="21"/>
  <c r="BF526" i="21"/>
  <c r="BG526" i="21"/>
  <c r="BH526" i="21"/>
  <c r="BI526" i="21"/>
  <c r="BJ526" i="21"/>
  <c r="BK526" i="21"/>
  <c r="BL526" i="21"/>
  <c r="BM526" i="21"/>
  <c r="BN526" i="21"/>
  <c r="BO526" i="21"/>
  <c r="BP526" i="21"/>
  <c r="BQ526" i="21"/>
  <c r="BR526" i="21"/>
  <c r="BS526" i="21"/>
  <c r="BT526" i="21"/>
  <c r="BU526" i="21"/>
  <c r="BV526" i="21"/>
  <c r="BW526" i="21"/>
  <c r="BX526" i="21"/>
  <c r="BY526" i="21"/>
  <c r="BZ526" i="21"/>
  <c r="CA526" i="21"/>
  <c r="CB526" i="21"/>
  <c r="CC526" i="21"/>
  <c r="CD526" i="21"/>
  <c r="CE526" i="21"/>
  <c r="CF526" i="21"/>
  <c r="CG526" i="21"/>
  <c r="BB527" i="21"/>
  <c r="BC527" i="21"/>
  <c r="BD527" i="21"/>
  <c r="BE527" i="21"/>
  <c r="BF527" i="21"/>
  <c r="BG527" i="21"/>
  <c r="BH527" i="21"/>
  <c r="BI527" i="21"/>
  <c r="BJ527" i="21"/>
  <c r="BK527" i="21"/>
  <c r="BL527" i="21"/>
  <c r="BM527" i="21"/>
  <c r="BN527" i="21"/>
  <c r="BO527" i="21"/>
  <c r="BP527" i="21"/>
  <c r="BQ527" i="21"/>
  <c r="BR527" i="21"/>
  <c r="BS527" i="21"/>
  <c r="BT527" i="21"/>
  <c r="BU527" i="21"/>
  <c r="BV527" i="21"/>
  <c r="BW527" i="21"/>
  <c r="BX527" i="21"/>
  <c r="BY527" i="21"/>
  <c r="BZ527" i="21"/>
  <c r="CA527" i="21"/>
  <c r="CB527" i="21"/>
  <c r="CC527" i="21"/>
  <c r="CD527" i="21"/>
  <c r="CE527" i="21"/>
  <c r="CF527" i="21"/>
  <c r="CG527" i="21"/>
  <c r="BB528" i="21"/>
  <c r="BC528" i="21"/>
  <c r="BD528" i="21"/>
  <c r="BE528" i="21"/>
  <c r="BF528" i="21"/>
  <c r="BG528" i="21"/>
  <c r="BH528" i="21"/>
  <c r="BI528" i="21"/>
  <c r="BJ528" i="21"/>
  <c r="BK528" i="21"/>
  <c r="BL528" i="21"/>
  <c r="BM528" i="21"/>
  <c r="BN528" i="21"/>
  <c r="BO528" i="21"/>
  <c r="BP528" i="21"/>
  <c r="BQ528" i="21"/>
  <c r="BR528" i="21"/>
  <c r="BS528" i="21"/>
  <c r="BT528" i="21"/>
  <c r="BU528" i="21"/>
  <c r="BV528" i="21"/>
  <c r="BW528" i="21"/>
  <c r="BX528" i="21"/>
  <c r="BY528" i="21"/>
  <c r="BZ528" i="21"/>
  <c r="CA528" i="21"/>
  <c r="CB528" i="21"/>
  <c r="CC528" i="21"/>
  <c r="CD528" i="21"/>
  <c r="CE528" i="21"/>
  <c r="CF528" i="21"/>
  <c r="CG528" i="21"/>
  <c r="BB529" i="21"/>
  <c r="BC529" i="21"/>
  <c r="BD529" i="21"/>
  <c r="BE529" i="21"/>
  <c r="BF529" i="21"/>
  <c r="BG529" i="21"/>
  <c r="BH529" i="21"/>
  <c r="BI529" i="21"/>
  <c r="BJ529" i="21"/>
  <c r="BK529" i="21"/>
  <c r="BL529" i="21"/>
  <c r="BM529" i="21"/>
  <c r="BN529" i="21"/>
  <c r="BO529" i="21"/>
  <c r="BP529" i="21"/>
  <c r="BQ529" i="21"/>
  <c r="BR529" i="21"/>
  <c r="BS529" i="21"/>
  <c r="BT529" i="21"/>
  <c r="BU529" i="21"/>
  <c r="BV529" i="21"/>
  <c r="BW529" i="21"/>
  <c r="BX529" i="21"/>
  <c r="BY529" i="21"/>
  <c r="BZ529" i="21"/>
  <c r="CA529" i="21"/>
  <c r="CB529" i="21"/>
  <c r="CC529" i="21"/>
  <c r="CD529" i="21"/>
  <c r="CE529" i="21"/>
  <c r="CF529" i="21"/>
  <c r="CG529" i="21"/>
  <c r="BB530" i="21"/>
  <c r="BC530" i="21"/>
  <c r="BD530" i="21"/>
  <c r="BE530" i="21"/>
  <c r="BF530" i="21"/>
  <c r="BG530" i="21"/>
  <c r="BH530" i="21"/>
  <c r="BI530" i="21"/>
  <c r="BJ530" i="21"/>
  <c r="BK530" i="21"/>
  <c r="BL530" i="21"/>
  <c r="BM530" i="21"/>
  <c r="BN530" i="21"/>
  <c r="BO530" i="21"/>
  <c r="BP530" i="21"/>
  <c r="BQ530" i="21"/>
  <c r="BR530" i="21"/>
  <c r="BS530" i="21"/>
  <c r="BT530" i="21"/>
  <c r="BU530" i="21"/>
  <c r="BV530" i="21"/>
  <c r="BW530" i="21"/>
  <c r="BX530" i="21"/>
  <c r="BY530" i="21"/>
  <c r="BZ530" i="21"/>
  <c r="CA530" i="21"/>
  <c r="CB530" i="21"/>
  <c r="CC530" i="21"/>
  <c r="CD530" i="21"/>
  <c r="CE530" i="21"/>
  <c r="CF530" i="21"/>
  <c r="CG530" i="21"/>
  <c r="BB531" i="21"/>
  <c r="BC531" i="21"/>
  <c r="BD531" i="21"/>
  <c r="BE531" i="21"/>
  <c r="BF531" i="21"/>
  <c r="BG531" i="21"/>
  <c r="BH531" i="21"/>
  <c r="BI531" i="21"/>
  <c r="BJ531" i="21"/>
  <c r="BK531" i="21"/>
  <c r="BL531" i="21"/>
  <c r="BM531" i="21"/>
  <c r="BN531" i="21"/>
  <c r="BO531" i="21"/>
  <c r="BP531" i="21"/>
  <c r="BQ531" i="21"/>
  <c r="BR531" i="21"/>
  <c r="BS531" i="21"/>
  <c r="BT531" i="21"/>
  <c r="BU531" i="21"/>
  <c r="BV531" i="21"/>
  <c r="BW531" i="21"/>
  <c r="BX531" i="21"/>
  <c r="BY531" i="21"/>
  <c r="BZ531" i="21"/>
  <c r="CA531" i="21"/>
  <c r="CB531" i="21"/>
  <c r="CC531" i="21"/>
  <c r="CD531" i="21"/>
  <c r="CE531" i="21"/>
  <c r="CF531" i="21"/>
  <c r="CG531" i="21"/>
  <c r="BB532" i="21"/>
  <c r="BC532" i="21"/>
  <c r="BD532" i="21"/>
  <c r="BE532" i="21"/>
  <c r="BF532" i="21"/>
  <c r="BG532" i="21"/>
  <c r="BH532" i="21"/>
  <c r="BI532" i="21"/>
  <c r="BJ532" i="21"/>
  <c r="BK532" i="21"/>
  <c r="BL532" i="21"/>
  <c r="BM532" i="21"/>
  <c r="BN532" i="21"/>
  <c r="BO532" i="21"/>
  <c r="BP532" i="21"/>
  <c r="BQ532" i="21"/>
  <c r="BR532" i="21"/>
  <c r="BS532" i="21"/>
  <c r="BT532" i="21"/>
  <c r="BU532" i="21"/>
  <c r="BV532" i="21"/>
  <c r="BW532" i="21"/>
  <c r="BX532" i="21"/>
  <c r="BY532" i="21"/>
  <c r="BZ532" i="21"/>
  <c r="CA532" i="21"/>
  <c r="CB532" i="21"/>
  <c r="CC532" i="21"/>
  <c r="CD532" i="21"/>
  <c r="CE532" i="21"/>
  <c r="CF532" i="21"/>
  <c r="CG532" i="21"/>
  <c r="BB533" i="21"/>
  <c r="BC533" i="21"/>
  <c r="BD533" i="21"/>
  <c r="BE533" i="21"/>
  <c r="BF533" i="21"/>
  <c r="BG533" i="21"/>
  <c r="BH533" i="21"/>
  <c r="BI533" i="21"/>
  <c r="BJ533" i="21"/>
  <c r="BK533" i="21"/>
  <c r="BL533" i="21"/>
  <c r="BM533" i="21"/>
  <c r="BN533" i="21"/>
  <c r="BO533" i="21"/>
  <c r="BP533" i="21"/>
  <c r="BQ533" i="21"/>
  <c r="BR533" i="21"/>
  <c r="BS533" i="21"/>
  <c r="BT533" i="21"/>
  <c r="BU533" i="21"/>
  <c r="BV533" i="21"/>
  <c r="BW533" i="21"/>
  <c r="BX533" i="21"/>
  <c r="BY533" i="21"/>
  <c r="BZ533" i="21"/>
  <c r="CA533" i="21"/>
  <c r="CB533" i="21"/>
  <c r="CC533" i="21"/>
  <c r="CD533" i="21"/>
  <c r="CE533" i="21"/>
  <c r="CF533" i="21"/>
  <c r="CG533" i="21"/>
  <c r="BB534" i="21"/>
  <c r="BC534" i="21"/>
  <c r="BD534" i="21"/>
  <c r="BE534" i="21"/>
  <c r="BF534" i="21"/>
  <c r="BG534" i="21"/>
  <c r="BH534" i="21"/>
  <c r="BI534" i="21"/>
  <c r="BJ534" i="21"/>
  <c r="BK534" i="21"/>
  <c r="BL534" i="21"/>
  <c r="BM534" i="21"/>
  <c r="BN534" i="21"/>
  <c r="BO534" i="21"/>
  <c r="BP534" i="21"/>
  <c r="BQ534" i="21"/>
  <c r="BR534" i="21"/>
  <c r="BS534" i="21"/>
  <c r="BT534" i="21"/>
  <c r="BU534" i="21"/>
  <c r="BV534" i="21"/>
  <c r="BW534" i="21"/>
  <c r="BX534" i="21"/>
  <c r="BY534" i="21"/>
  <c r="BZ534" i="21"/>
  <c r="CA534" i="21"/>
  <c r="CB534" i="21"/>
  <c r="CC534" i="21"/>
  <c r="CD534" i="21"/>
  <c r="CE534" i="21"/>
  <c r="CF534" i="21"/>
  <c r="CG534" i="21"/>
  <c r="BB535" i="21"/>
  <c r="BC535" i="21"/>
  <c r="BD535" i="21"/>
  <c r="BE535" i="21"/>
  <c r="BF535" i="21"/>
  <c r="BG535" i="21"/>
  <c r="BH535" i="21"/>
  <c r="BI535" i="21"/>
  <c r="BJ535" i="21"/>
  <c r="BK535" i="21"/>
  <c r="BL535" i="21"/>
  <c r="BM535" i="21"/>
  <c r="BN535" i="21"/>
  <c r="BO535" i="21"/>
  <c r="BP535" i="21"/>
  <c r="BQ535" i="21"/>
  <c r="BR535" i="21"/>
  <c r="BS535" i="21"/>
  <c r="BT535" i="21"/>
  <c r="BU535" i="21"/>
  <c r="BV535" i="21"/>
  <c r="BW535" i="21"/>
  <c r="BX535" i="21"/>
  <c r="BY535" i="21"/>
  <c r="BZ535" i="21"/>
  <c r="CA535" i="21"/>
  <c r="CB535" i="21"/>
  <c r="CC535" i="21"/>
  <c r="CD535" i="21"/>
  <c r="CE535" i="21"/>
  <c r="CF535" i="21"/>
  <c r="CG535" i="21"/>
  <c r="BB536" i="21"/>
  <c r="BC536" i="21"/>
  <c r="BD536" i="21"/>
  <c r="BE536" i="21"/>
  <c r="BF536" i="21"/>
  <c r="BG536" i="21"/>
  <c r="BH536" i="21"/>
  <c r="BI536" i="21"/>
  <c r="BJ536" i="21"/>
  <c r="BK536" i="21"/>
  <c r="BL536" i="21"/>
  <c r="BM536" i="21"/>
  <c r="BN536" i="21"/>
  <c r="BO536" i="21"/>
  <c r="BP536" i="21"/>
  <c r="BQ536" i="21"/>
  <c r="BR536" i="21"/>
  <c r="BS536" i="21"/>
  <c r="BT536" i="21"/>
  <c r="BU536" i="21"/>
  <c r="BV536" i="21"/>
  <c r="BW536" i="21"/>
  <c r="BX536" i="21"/>
  <c r="BY536" i="21"/>
  <c r="BZ536" i="21"/>
  <c r="CA536" i="21"/>
  <c r="CB536" i="21"/>
  <c r="CC536" i="21"/>
  <c r="CD536" i="21"/>
  <c r="CE536" i="21"/>
  <c r="CF536" i="21"/>
  <c r="CG536" i="21"/>
  <c r="BB537" i="21"/>
  <c r="BC537" i="21"/>
  <c r="BD537" i="21"/>
  <c r="BE537" i="21"/>
  <c r="BF537" i="21"/>
  <c r="BG537" i="21"/>
  <c r="BH537" i="21"/>
  <c r="BI537" i="21"/>
  <c r="BJ537" i="21"/>
  <c r="BK537" i="21"/>
  <c r="BL537" i="21"/>
  <c r="BM537" i="21"/>
  <c r="BN537" i="21"/>
  <c r="BO537" i="21"/>
  <c r="BP537" i="21"/>
  <c r="BQ537" i="21"/>
  <c r="BR537" i="21"/>
  <c r="BS537" i="21"/>
  <c r="BT537" i="21"/>
  <c r="BU537" i="21"/>
  <c r="BV537" i="21"/>
  <c r="BW537" i="21"/>
  <c r="BX537" i="21"/>
  <c r="BY537" i="21"/>
  <c r="BZ537" i="21"/>
  <c r="CA537" i="21"/>
  <c r="CB537" i="21"/>
  <c r="CC537" i="21"/>
  <c r="CD537" i="21"/>
  <c r="CE537" i="21"/>
  <c r="CF537" i="21"/>
  <c r="CG537" i="21"/>
  <c r="BB538" i="21"/>
  <c r="BC538" i="21"/>
  <c r="BD538" i="21"/>
  <c r="BE538" i="21"/>
  <c r="BF538" i="21"/>
  <c r="BG538" i="21"/>
  <c r="BH538" i="21"/>
  <c r="BI538" i="21"/>
  <c r="BJ538" i="21"/>
  <c r="BK538" i="21"/>
  <c r="BL538" i="21"/>
  <c r="BM538" i="21"/>
  <c r="BN538" i="21"/>
  <c r="BO538" i="21"/>
  <c r="BP538" i="21"/>
  <c r="BQ538" i="21"/>
  <c r="BR538" i="21"/>
  <c r="BS538" i="21"/>
  <c r="BT538" i="21"/>
  <c r="BU538" i="21"/>
  <c r="BV538" i="21"/>
  <c r="BW538" i="21"/>
  <c r="BX538" i="21"/>
  <c r="BY538" i="21"/>
  <c r="BZ538" i="21"/>
  <c r="CA538" i="21"/>
  <c r="CB538" i="21"/>
  <c r="CC538" i="21"/>
  <c r="CD538" i="21"/>
  <c r="CE538" i="21"/>
  <c r="CF538" i="21"/>
  <c r="CG538" i="21"/>
  <c r="BB539" i="21"/>
  <c r="BC539" i="21"/>
  <c r="BD539" i="21"/>
  <c r="BE539" i="21"/>
  <c r="BF539" i="21"/>
  <c r="BG539" i="21"/>
  <c r="BH539" i="21"/>
  <c r="BI539" i="21"/>
  <c r="BJ539" i="21"/>
  <c r="BK539" i="21"/>
  <c r="BL539" i="21"/>
  <c r="BM539" i="21"/>
  <c r="BN539" i="21"/>
  <c r="BO539" i="21"/>
  <c r="BP539" i="21"/>
  <c r="BQ539" i="21"/>
  <c r="BR539" i="21"/>
  <c r="BS539" i="21"/>
  <c r="BT539" i="21"/>
  <c r="BU539" i="21"/>
  <c r="BV539" i="21"/>
  <c r="BW539" i="21"/>
  <c r="BX539" i="21"/>
  <c r="BY539" i="21"/>
  <c r="BZ539" i="21"/>
  <c r="CA539" i="21"/>
  <c r="CB539" i="21"/>
  <c r="CC539" i="21"/>
  <c r="CD539" i="21"/>
  <c r="CE539" i="21"/>
  <c r="CF539" i="21"/>
  <c r="CG539" i="21"/>
  <c r="BB540" i="21"/>
  <c r="BC540" i="21"/>
  <c r="BD540" i="21"/>
  <c r="BE540" i="21"/>
  <c r="BF540" i="21"/>
  <c r="BG540" i="21"/>
  <c r="BH540" i="21"/>
  <c r="BI540" i="21"/>
  <c r="BJ540" i="21"/>
  <c r="BK540" i="21"/>
  <c r="BL540" i="21"/>
  <c r="BM540" i="21"/>
  <c r="BN540" i="21"/>
  <c r="BO540" i="21"/>
  <c r="BP540" i="21"/>
  <c r="BQ540" i="21"/>
  <c r="BR540" i="21"/>
  <c r="BS540" i="21"/>
  <c r="BT540" i="21"/>
  <c r="BU540" i="21"/>
  <c r="BV540" i="21"/>
  <c r="BW540" i="21"/>
  <c r="BX540" i="21"/>
  <c r="BY540" i="21"/>
  <c r="BZ540" i="21"/>
  <c r="CA540" i="21"/>
  <c r="CB540" i="21"/>
  <c r="CC540" i="21"/>
  <c r="CD540" i="21"/>
  <c r="CE540" i="21"/>
  <c r="CF540" i="21"/>
  <c r="CG540" i="21"/>
  <c r="BB541" i="21"/>
  <c r="BC541" i="21"/>
  <c r="BD541" i="21"/>
  <c r="BE541" i="21"/>
  <c r="BF541" i="21"/>
  <c r="BG541" i="21"/>
  <c r="BH541" i="21"/>
  <c r="BI541" i="21"/>
  <c r="BJ541" i="21"/>
  <c r="BK541" i="21"/>
  <c r="BL541" i="21"/>
  <c r="BM541" i="21"/>
  <c r="BN541" i="21"/>
  <c r="BO541" i="21"/>
  <c r="BP541" i="21"/>
  <c r="BQ541" i="21"/>
  <c r="BR541" i="21"/>
  <c r="BS541" i="21"/>
  <c r="BT541" i="21"/>
  <c r="BU541" i="21"/>
  <c r="BV541" i="21"/>
  <c r="BW541" i="21"/>
  <c r="BX541" i="21"/>
  <c r="BY541" i="21"/>
  <c r="BZ541" i="21"/>
  <c r="CA541" i="21"/>
  <c r="CB541" i="21"/>
  <c r="CC541" i="21"/>
  <c r="CD541" i="21"/>
  <c r="CE541" i="21"/>
  <c r="CF541" i="21"/>
  <c r="CG541" i="21"/>
  <c r="BB542" i="21"/>
  <c r="BC542" i="21"/>
  <c r="BD542" i="21"/>
  <c r="BE542" i="21"/>
  <c r="BF542" i="21"/>
  <c r="BG542" i="21"/>
  <c r="BH542" i="21"/>
  <c r="BI542" i="21"/>
  <c r="BJ542" i="21"/>
  <c r="BK542" i="21"/>
  <c r="BL542" i="21"/>
  <c r="BM542" i="21"/>
  <c r="BN542" i="21"/>
  <c r="BO542" i="21"/>
  <c r="BP542" i="21"/>
  <c r="BQ542" i="21"/>
  <c r="BR542" i="21"/>
  <c r="BS542" i="21"/>
  <c r="BT542" i="21"/>
  <c r="BU542" i="21"/>
  <c r="BV542" i="21"/>
  <c r="BW542" i="21"/>
  <c r="BX542" i="21"/>
  <c r="BY542" i="21"/>
  <c r="BZ542" i="21"/>
  <c r="CA542" i="21"/>
  <c r="CB542" i="21"/>
  <c r="CC542" i="21"/>
  <c r="CD542" i="21"/>
  <c r="CE542" i="21"/>
  <c r="CF542" i="21"/>
  <c r="CG542" i="21"/>
  <c r="BB543" i="21"/>
  <c r="BC543" i="21"/>
  <c r="BD543" i="21"/>
  <c r="BE543" i="21"/>
  <c r="BF543" i="21"/>
  <c r="BG543" i="21"/>
  <c r="BH543" i="21"/>
  <c r="BI543" i="21"/>
  <c r="BJ543" i="21"/>
  <c r="BK543" i="21"/>
  <c r="BL543" i="21"/>
  <c r="BM543" i="21"/>
  <c r="BN543" i="21"/>
  <c r="BO543" i="21"/>
  <c r="BP543" i="21"/>
  <c r="BQ543" i="21"/>
  <c r="BR543" i="21"/>
  <c r="BS543" i="21"/>
  <c r="BT543" i="21"/>
  <c r="BU543" i="21"/>
  <c r="BV543" i="21"/>
  <c r="BW543" i="21"/>
  <c r="BX543" i="21"/>
  <c r="BY543" i="21"/>
  <c r="BZ543" i="21"/>
  <c r="CA543" i="21"/>
  <c r="CB543" i="21"/>
  <c r="CC543" i="21"/>
  <c r="CD543" i="21"/>
  <c r="CE543" i="21"/>
  <c r="CF543" i="21"/>
  <c r="CG543" i="21"/>
  <c r="BB544" i="21"/>
  <c r="BC544" i="21"/>
  <c r="BD544" i="21"/>
  <c r="BE544" i="21"/>
  <c r="BF544" i="21"/>
  <c r="BG544" i="21"/>
  <c r="BH544" i="21"/>
  <c r="BI544" i="21"/>
  <c r="BJ544" i="21"/>
  <c r="BK544" i="21"/>
  <c r="BL544" i="21"/>
  <c r="BM544" i="21"/>
  <c r="BN544" i="21"/>
  <c r="BO544" i="21"/>
  <c r="BP544" i="21"/>
  <c r="BQ544" i="21"/>
  <c r="BR544" i="21"/>
  <c r="BS544" i="21"/>
  <c r="BT544" i="21"/>
  <c r="BU544" i="21"/>
  <c r="BV544" i="21"/>
  <c r="BW544" i="21"/>
  <c r="BX544" i="21"/>
  <c r="BY544" i="21"/>
  <c r="BZ544" i="21"/>
  <c r="CA544" i="21"/>
  <c r="CB544" i="21"/>
  <c r="CC544" i="21"/>
  <c r="CD544" i="21"/>
  <c r="CE544" i="21"/>
  <c r="CF544" i="21"/>
  <c r="CG544" i="21"/>
  <c r="BB545" i="21"/>
  <c r="BC545" i="21"/>
  <c r="BD545" i="21"/>
  <c r="BE545" i="21"/>
  <c r="BF545" i="21"/>
  <c r="BG545" i="21"/>
  <c r="BH545" i="21"/>
  <c r="BI545" i="21"/>
  <c r="BJ545" i="21"/>
  <c r="BK545" i="21"/>
  <c r="BL545" i="21"/>
  <c r="BM545" i="21"/>
  <c r="BN545" i="21"/>
  <c r="BO545" i="21"/>
  <c r="BP545" i="21"/>
  <c r="BQ545" i="21"/>
  <c r="BR545" i="21"/>
  <c r="BS545" i="21"/>
  <c r="BT545" i="21"/>
  <c r="BU545" i="21"/>
  <c r="BV545" i="21"/>
  <c r="BW545" i="21"/>
  <c r="BX545" i="21"/>
  <c r="BY545" i="21"/>
  <c r="BZ545" i="21"/>
  <c r="CA545" i="21"/>
  <c r="CB545" i="21"/>
  <c r="CC545" i="21"/>
  <c r="CD545" i="21"/>
  <c r="CE545" i="21"/>
  <c r="CF545" i="21"/>
  <c r="CG545" i="21"/>
  <c r="BB546" i="21"/>
  <c r="BC546" i="21"/>
  <c r="BD546" i="21"/>
  <c r="BE546" i="21"/>
  <c r="BF546" i="21"/>
  <c r="BG546" i="21"/>
  <c r="BH546" i="21"/>
  <c r="BI546" i="21"/>
  <c r="BJ546" i="21"/>
  <c r="BK546" i="21"/>
  <c r="BL546" i="21"/>
  <c r="BM546" i="21"/>
  <c r="BN546" i="21"/>
  <c r="BO546" i="21"/>
  <c r="BP546" i="21"/>
  <c r="BQ546" i="21"/>
  <c r="BR546" i="21"/>
  <c r="BS546" i="21"/>
  <c r="BT546" i="21"/>
  <c r="BU546" i="21"/>
  <c r="BV546" i="21"/>
  <c r="BW546" i="21"/>
  <c r="BX546" i="21"/>
  <c r="BY546" i="21"/>
  <c r="BZ546" i="21"/>
  <c r="CA546" i="21"/>
  <c r="CB546" i="21"/>
  <c r="CC546" i="21"/>
  <c r="CD546" i="21"/>
  <c r="CE546" i="21"/>
  <c r="CF546" i="21"/>
  <c r="CG546" i="21"/>
  <c r="BB547" i="21"/>
  <c r="BC547" i="21"/>
  <c r="BD547" i="21"/>
  <c r="BE547" i="21"/>
  <c r="BF547" i="21"/>
  <c r="BG547" i="21"/>
  <c r="BH547" i="21"/>
  <c r="BI547" i="21"/>
  <c r="BJ547" i="21"/>
  <c r="BK547" i="21"/>
  <c r="BL547" i="21"/>
  <c r="BM547" i="21"/>
  <c r="BN547" i="21"/>
  <c r="BO547" i="21"/>
  <c r="BP547" i="21"/>
  <c r="BQ547" i="21"/>
  <c r="BR547" i="21"/>
  <c r="BS547" i="21"/>
  <c r="BT547" i="21"/>
  <c r="BU547" i="21"/>
  <c r="BV547" i="21"/>
  <c r="BW547" i="21"/>
  <c r="BX547" i="21"/>
  <c r="BY547" i="21"/>
  <c r="BZ547" i="21"/>
  <c r="CA547" i="21"/>
  <c r="CB547" i="21"/>
  <c r="CC547" i="21"/>
  <c r="CD547" i="21"/>
  <c r="CE547" i="21"/>
  <c r="CF547" i="21"/>
  <c r="CG547" i="21"/>
  <c r="BB548" i="21"/>
  <c r="BC548" i="21"/>
  <c r="BD548" i="21"/>
  <c r="BE548" i="21"/>
  <c r="BF548" i="21"/>
  <c r="BG548" i="21"/>
  <c r="BH548" i="21"/>
  <c r="BI548" i="21"/>
  <c r="BJ548" i="21"/>
  <c r="BK548" i="21"/>
  <c r="BL548" i="21"/>
  <c r="BM548" i="21"/>
  <c r="BN548" i="21"/>
  <c r="BO548" i="21"/>
  <c r="BP548" i="21"/>
  <c r="BQ548" i="21"/>
  <c r="BR548" i="21"/>
  <c r="BS548" i="21"/>
  <c r="BT548" i="21"/>
  <c r="BU548" i="21"/>
  <c r="BV548" i="21"/>
  <c r="BW548" i="21"/>
  <c r="BX548" i="21"/>
  <c r="BY548" i="21"/>
  <c r="BZ548" i="21"/>
  <c r="CA548" i="21"/>
  <c r="CB548" i="21"/>
  <c r="CC548" i="21"/>
  <c r="CD548" i="21"/>
  <c r="CE548" i="21"/>
  <c r="CF548" i="21"/>
  <c r="CG548" i="21"/>
  <c r="BB549" i="21"/>
  <c r="BC549" i="21"/>
  <c r="BD549" i="21"/>
  <c r="BE549" i="21"/>
  <c r="BF549" i="21"/>
  <c r="BG549" i="21"/>
  <c r="BH549" i="21"/>
  <c r="BI549" i="21"/>
  <c r="BJ549" i="21"/>
  <c r="BK549" i="21"/>
  <c r="BL549" i="21"/>
  <c r="BM549" i="21"/>
  <c r="BN549" i="21"/>
  <c r="BO549" i="21"/>
  <c r="BP549" i="21"/>
  <c r="BQ549" i="21"/>
  <c r="BR549" i="21"/>
  <c r="BS549" i="21"/>
  <c r="BT549" i="21"/>
  <c r="BU549" i="21"/>
  <c r="BV549" i="21"/>
  <c r="BW549" i="21"/>
  <c r="BX549" i="21"/>
  <c r="BY549" i="21"/>
  <c r="BZ549" i="21"/>
  <c r="CA549" i="21"/>
  <c r="CB549" i="21"/>
  <c r="CC549" i="21"/>
  <c r="CD549" i="21"/>
  <c r="CE549" i="21"/>
  <c r="CF549" i="21"/>
  <c r="CG549" i="21"/>
  <c r="BB550" i="21"/>
  <c r="BC550" i="21"/>
  <c r="BD550" i="21"/>
  <c r="BE550" i="21"/>
  <c r="BF550" i="21"/>
  <c r="BG550" i="21"/>
  <c r="BH550" i="21"/>
  <c r="BI550" i="21"/>
  <c r="BJ550" i="21"/>
  <c r="BK550" i="21"/>
  <c r="BL550" i="21"/>
  <c r="BM550" i="21"/>
  <c r="BN550" i="21"/>
  <c r="BO550" i="21"/>
  <c r="BP550" i="21"/>
  <c r="BQ550" i="21"/>
  <c r="BR550" i="21"/>
  <c r="BS550" i="21"/>
  <c r="BT550" i="21"/>
  <c r="BU550" i="21"/>
  <c r="BV550" i="21"/>
  <c r="BW550" i="21"/>
  <c r="BX550" i="21"/>
  <c r="BY550" i="21"/>
  <c r="BZ550" i="21"/>
  <c r="CA550" i="21"/>
  <c r="CB550" i="21"/>
  <c r="CC550" i="21"/>
  <c r="CD550" i="21"/>
  <c r="CE550" i="21"/>
  <c r="CF550" i="21"/>
  <c r="CG550" i="21"/>
  <c r="BB551" i="21"/>
  <c r="BC551" i="21"/>
  <c r="BD551" i="21"/>
  <c r="BE551" i="21"/>
  <c r="BF551" i="21"/>
  <c r="BG551" i="21"/>
  <c r="BH551" i="21"/>
  <c r="BI551" i="21"/>
  <c r="BJ551" i="21"/>
  <c r="BK551" i="21"/>
  <c r="BL551" i="21"/>
  <c r="BM551" i="21"/>
  <c r="BN551" i="21"/>
  <c r="BO551" i="21"/>
  <c r="BP551" i="21"/>
  <c r="BQ551" i="21"/>
  <c r="BR551" i="21"/>
  <c r="BS551" i="21"/>
  <c r="BT551" i="21"/>
  <c r="BU551" i="21"/>
  <c r="BV551" i="21"/>
  <c r="BW551" i="21"/>
  <c r="BX551" i="21"/>
  <c r="BY551" i="21"/>
  <c r="BZ551" i="21"/>
  <c r="CA551" i="21"/>
  <c r="CB551" i="21"/>
  <c r="CC551" i="21"/>
  <c r="CD551" i="21"/>
  <c r="CE551" i="21"/>
  <c r="CF551" i="21"/>
  <c r="CG551" i="21"/>
  <c r="BB552" i="21"/>
  <c r="BC552" i="21"/>
  <c r="BD552" i="21"/>
  <c r="BE552" i="21"/>
  <c r="BF552" i="21"/>
  <c r="BG552" i="21"/>
  <c r="BH552" i="21"/>
  <c r="BI552" i="21"/>
  <c r="BJ552" i="21"/>
  <c r="BK552" i="21"/>
  <c r="BL552" i="21"/>
  <c r="BM552" i="21"/>
  <c r="BN552" i="21"/>
  <c r="BO552" i="21"/>
  <c r="BP552" i="21"/>
  <c r="BQ552" i="21"/>
  <c r="BR552" i="21"/>
  <c r="BS552" i="21"/>
  <c r="BT552" i="21"/>
  <c r="BU552" i="21"/>
  <c r="BV552" i="21"/>
  <c r="BW552" i="21"/>
  <c r="BX552" i="21"/>
  <c r="BY552" i="21"/>
  <c r="BZ552" i="21"/>
  <c r="CA552" i="21"/>
  <c r="CB552" i="21"/>
  <c r="CC552" i="21"/>
  <c r="CD552" i="21"/>
  <c r="CE552" i="21"/>
  <c r="CF552" i="21"/>
  <c r="CG552" i="21"/>
  <c r="BB553" i="21"/>
  <c r="BC553" i="21"/>
  <c r="BD553" i="21"/>
  <c r="BE553" i="21"/>
  <c r="BF553" i="21"/>
  <c r="BG553" i="21"/>
  <c r="BH553" i="21"/>
  <c r="BI553" i="21"/>
  <c r="BJ553" i="21"/>
  <c r="BK553" i="21"/>
  <c r="BL553" i="21"/>
  <c r="BM553" i="21"/>
  <c r="BN553" i="21"/>
  <c r="BO553" i="21"/>
  <c r="BP553" i="21"/>
  <c r="BQ553" i="21"/>
  <c r="BR553" i="21"/>
  <c r="BS553" i="21"/>
  <c r="BT553" i="21"/>
  <c r="BU553" i="21"/>
  <c r="BV553" i="21"/>
  <c r="BW553" i="21"/>
  <c r="BX553" i="21"/>
  <c r="BY553" i="21"/>
  <c r="BZ553" i="21"/>
  <c r="CA553" i="21"/>
  <c r="CB553" i="21"/>
  <c r="CC553" i="21"/>
  <c r="CD553" i="21"/>
  <c r="CE553" i="21"/>
  <c r="CF553" i="21"/>
  <c r="CG553" i="21"/>
  <c r="BB554" i="21"/>
  <c r="BC554" i="21"/>
  <c r="BD554" i="21"/>
  <c r="BE554" i="21"/>
  <c r="BF554" i="21"/>
  <c r="BG554" i="21"/>
  <c r="BH554" i="21"/>
  <c r="BI554" i="21"/>
  <c r="BJ554" i="21"/>
  <c r="BK554" i="21"/>
  <c r="BL554" i="21"/>
  <c r="BM554" i="21"/>
  <c r="BN554" i="21"/>
  <c r="BO554" i="21"/>
  <c r="BP554" i="21"/>
  <c r="BQ554" i="21"/>
  <c r="BR554" i="21"/>
  <c r="BS554" i="21"/>
  <c r="BT554" i="21"/>
  <c r="BU554" i="21"/>
  <c r="BV554" i="21"/>
  <c r="BW554" i="21"/>
  <c r="BX554" i="21"/>
  <c r="BY554" i="21"/>
  <c r="BZ554" i="21"/>
  <c r="CA554" i="21"/>
  <c r="CB554" i="21"/>
  <c r="CC554" i="21"/>
  <c r="CD554" i="21"/>
  <c r="CE554" i="21"/>
  <c r="CF554" i="21"/>
  <c r="CG554" i="21"/>
  <c r="BB555" i="21"/>
  <c r="BC555" i="21"/>
  <c r="BD555" i="21"/>
  <c r="BE555" i="21"/>
  <c r="BF555" i="21"/>
  <c r="BG555" i="21"/>
  <c r="BH555" i="21"/>
  <c r="BI555" i="21"/>
  <c r="BJ555" i="21"/>
  <c r="BK555" i="21"/>
  <c r="BL555" i="21"/>
  <c r="BM555" i="21"/>
  <c r="BN555" i="21"/>
  <c r="BO555" i="21"/>
  <c r="BP555" i="21"/>
  <c r="BQ555" i="21"/>
  <c r="BR555" i="21"/>
  <c r="BS555" i="21"/>
  <c r="BT555" i="21"/>
  <c r="BU555" i="21"/>
  <c r="BV555" i="21"/>
  <c r="BW555" i="21"/>
  <c r="BX555" i="21"/>
  <c r="BY555" i="21"/>
  <c r="BZ555" i="21"/>
  <c r="CA555" i="21"/>
  <c r="CB555" i="21"/>
  <c r="CC555" i="21"/>
  <c r="CD555" i="21"/>
  <c r="CE555" i="21"/>
  <c r="CF555" i="21"/>
  <c r="CG555" i="21"/>
  <c r="BB556" i="21"/>
  <c r="BC556" i="21"/>
  <c r="BD556" i="21"/>
  <c r="BE556" i="21"/>
  <c r="BF556" i="21"/>
  <c r="BG556" i="21"/>
  <c r="BH556" i="21"/>
  <c r="BI556" i="21"/>
  <c r="BJ556" i="21"/>
  <c r="BK556" i="21"/>
  <c r="BL556" i="21"/>
  <c r="BM556" i="21"/>
  <c r="BN556" i="21"/>
  <c r="BO556" i="21"/>
  <c r="BP556" i="21"/>
  <c r="BQ556" i="21"/>
  <c r="BR556" i="21"/>
  <c r="BS556" i="21"/>
  <c r="BT556" i="21"/>
  <c r="BU556" i="21"/>
  <c r="BV556" i="21"/>
  <c r="BW556" i="21"/>
  <c r="BX556" i="21"/>
  <c r="BY556" i="21"/>
  <c r="BZ556" i="21"/>
  <c r="CA556" i="21"/>
  <c r="CB556" i="21"/>
  <c r="CC556" i="21"/>
  <c r="CD556" i="21"/>
  <c r="CE556" i="21"/>
  <c r="CF556" i="21"/>
  <c r="CG556" i="21"/>
  <c r="BB557" i="21"/>
  <c r="BC557" i="21"/>
  <c r="BD557" i="21"/>
  <c r="BE557" i="21"/>
  <c r="BF557" i="21"/>
  <c r="BG557" i="21"/>
  <c r="BH557" i="21"/>
  <c r="BI557" i="21"/>
  <c r="BJ557" i="21"/>
  <c r="BK557" i="21"/>
  <c r="BL557" i="21"/>
  <c r="BM557" i="21"/>
  <c r="BN557" i="21"/>
  <c r="BO557" i="21"/>
  <c r="BP557" i="21"/>
  <c r="BQ557" i="21"/>
  <c r="BR557" i="21"/>
  <c r="BS557" i="21"/>
  <c r="BT557" i="21"/>
  <c r="BU557" i="21"/>
  <c r="BV557" i="21"/>
  <c r="BW557" i="21"/>
  <c r="BX557" i="21"/>
  <c r="BY557" i="21"/>
  <c r="BZ557" i="21"/>
  <c r="CA557" i="21"/>
  <c r="CB557" i="21"/>
  <c r="CC557" i="21"/>
  <c r="CD557" i="21"/>
  <c r="CE557" i="21"/>
  <c r="CF557" i="21"/>
  <c r="CG557" i="21"/>
  <c r="BB558" i="21"/>
  <c r="BC558" i="21"/>
  <c r="BD558" i="21"/>
  <c r="BE558" i="21"/>
  <c r="BF558" i="21"/>
  <c r="BG558" i="21"/>
  <c r="BH558" i="21"/>
  <c r="BI558" i="21"/>
  <c r="BJ558" i="21"/>
  <c r="BK558" i="21"/>
  <c r="BL558" i="21"/>
  <c r="BM558" i="21"/>
  <c r="BN558" i="21"/>
  <c r="BO558" i="21"/>
  <c r="BP558" i="21"/>
  <c r="BQ558" i="21"/>
  <c r="BR558" i="21"/>
  <c r="BS558" i="21"/>
  <c r="BT558" i="21"/>
  <c r="BU558" i="21"/>
  <c r="BV558" i="21"/>
  <c r="BW558" i="21"/>
  <c r="BX558" i="21"/>
  <c r="BY558" i="21"/>
  <c r="BZ558" i="21"/>
  <c r="CA558" i="21"/>
  <c r="CB558" i="21"/>
  <c r="CC558" i="21"/>
  <c r="CD558" i="21"/>
  <c r="CE558" i="21"/>
  <c r="CF558" i="21"/>
  <c r="CG558" i="21"/>
  <c r="BB559" i="21"/>
  <c r="BC559" i="21"/>
  <c r="BD559" i="21"/>
  <c r="BE559" i="21"/>
  <c r="BF559" i="21"/>
  <c r="BG559" i="21"/>
  <c r="BH559" i="21"/>
  <c r="BI559" i="21"/>
  <c r="BJ559" i="21"/>
  <c r="BK559" i="21"/>
  <c r="BL559" i="21"/>
  <c r="BM559" i="21"/>
  <c r="BN559" i="21"/>
  <c r="BO559" i="21"/>
  <c r="BP559" i="21"/>
  <c r="BQ559" i="21"/>
  <c r="BR559" i="21"/>
  <c r="BS559" i="21"/>
  <c r="BT559" i="21"/>
  <c r="BU559" i="21"/>
  <c r="BV559" i="21"/>
  <c r="BW559" i="21"/>
  <c r="BX559" i="21"/>
  <c r="BY559" i="21"/>
  <c r="BZ559" i="21"/>
  <c r="CA559" i="21"/>
  <c r="CB559" i="21"/>
  <c r="CC559" i="21"/>
  <c r="CD559" i="21"/>
  <c r="CE559" i="21"/>
  <c r="CF559" i="21"/>
  <c r="CG559" i="21"/>
  <c r="BB560" i="21"/>
  <c r="BC560" i="21"/>
  <c r="BD560" i="21"/>
  <c r="BE560" i="21"/>
  <c r="BF560" i="21"/>
  <c r="BG560" i="21"/>
  <c r="BH560" i="21"/>
  <c r="BI560" i="21"/>
  <c r="BJ560" i="21"/>
  <c r="BK560" i="21"/>
  <c r="BL560" i="21"/>
  <c r="BM560" i="21"/>
  <c r="BN560" i="21"/>
  <c r="BO560" i="21"/>
  <c r="BP560" i="21"/>
  <c r="BQ560" i="21"/>
  <c r="BR560" i="21"/>
  <c r="BS560" i="21"/>
  <c r="BT560" i="21"/>
  <c r="BU560" i="21"/>
  <c r="BV560" i="21"/>
  <c r="BW560" i="21"/>
  <c r="BX560" i="21"/>
  <c r="BY560" i="21"/>
  <c r="BZ560" i="21"/>
  <c r="CA560" i="21"/>
  <c r="CB560" i="21"/>
  <c r="CC560" i="21"/>
  <c r="CD560" i="21"/>
  <c r="CE560" i="21"/>
  <c r="CF560" i="21"/>
  <c r="CG560" i="21"/>
  <c r="BB561" i="21"/>
  <c r="BC561" i="21"/>
  <c r="BD561" i="21"/>
  <c r="BE561" i="21"/>
  <c r="BF561" i="21"/>
  <c r="BG561" i="21"/>
  <c r="BH561" i="21"/>
  <c r="BI561" i="21"/>
  <c r="BJ561" i="21"/>
  <c r="BK561" i="21"/>
  <c r="BL561" i="21"/>
  <c r="BM561" i="21"/>
  <c r="BN561" i="21"/>
  <c r="BO561" i="21"/>
  <c r="BP561" i="21"/>
  <c r="BQ561" i="21"/>
  <c r="BR561" i="21"/>
  <c r="BS561" i="21"/>
  <c r="BT561" i="21"/>
  <c r="BU561" i="21"/>
  <c r="BV561" i="21"/>
  <c r="BW561" i="21"/>
  <c r="BX561" i="21"/>
  <c r="BY561" i="21"/>
  <c r="BZ561" i="21"/>
  <c r="CA561" i="21"/>
  <c r="CB561" i="21"/>
  <c r="CC561" i="21"/>
  <c r="CD561" i="21"/>
  <c r="CE561" i="21"/>
  <c r="CF561" i="21"/>
  <c r="CG561" i="21"/>
  <c r="BB562" i="21"/>
  <c r="BC562" i="21"/>
  <c r="BD562" i="21"/>
  <c r="BE562" i="21"/>
  <c r="BF562" i="21"/>
  <c r="BG562" i="21"/>
  <c r="BH562" i="21"/>
  <c r="BI562" i="21"/>
  <c r="BJ562" i="21"/>
  <c r="BK562" i="21"/>
  <c r="BL562" i="21"/>
  <c r="BM562" i="21"/>
  <c r="BN562" i="21"/>
  <c r="BO562" i="21"/>
  <c r="BP562" i="21"/>
  <c r="BQ562" i="21"/>
  <c r="BR562" i="21"/>
  <c r="BS562" i="21"/>
  <c r="BT562" i="21"/>
  <c r="BU562" i="21"/>
  <c r="BV562" i="21"/>
  <c r="BW562" i="21"/>
  <c r="BX562" i="21"/>
  <c r="BY562" i="21"/>
  <c r="BZ562" i="21"/>
  <c r="CA562" i="21"/>
  <c r="CB562" i="21"/>
  <c r="CC562" i="21"/>
  <c r="CD562" i="21"/>
  <c r="CE562" i="21"/>
  <c r="CF562" i="21"/>
  <c r="CG562" i="21"/>
  <c r="BB563" i="21"/>
  <c r="BC563" i="21"/>
  <c r="BD563" i="21"/>
  <c r="BE563" i="21"/>
  <c r="BF563" i="21"/>
  <c r="BG563" i="21"/>
  <c r="BH563" i="21"/>
  <c r="BI563" i="21"/>
  <c r="BJ563" i="21"/>
  <c r="BK563" i="21"/>
  <c r="BL563" i="21"/>
  <c r="BM563" i="21"/>
  <c r="BN563" i="21"/>
  <c r="BO563" i="21"/>
  <c r="BP563" i="21"/>
  <c r="BQ563" i="21"/>
  <c r="BR563" i="21"/>
  <c r="BS563" i="21"/>
  <c r="BT563" i="21"/>
  <c r="BU563" i="21"/>
  <c r="BV563" i="21"/>
  <c r="BW563" i="21"/>
  <c r="BX563" i="21"/>
  <c r="BY563" i="21"/>
  <c r="BZ563" i="21"/>
  <c r="CA563" i="21"/>
  <c r="CB563" i="21"/>
  <c r="CC563" i="21"/>
  <c r="CD563" i="21"/>
  <c r="CE563" i="21"/>
  <c r="CF563" i="21"/>
  <c r="CG563" i="21"/>
  <c r="BB564" i="21"/>
  <c r="BC564" i="21"/>
  <c r="BD564" i="21"/>
  <c r="BE564" i="21"/>
  <c r="BF564" i="21"/>
  <c r="BG564" i="21"/>
  <c r="BH564" i="21"/>
  <c r="BI564" i="21"/>
  <c r="BJ564" i="21"/>
  <c r="BK564" i="21"/>
  <c r="BL564" i="21"/>
  <c r="BM564" i="21"/>
  <c r="BN564" i="21"/>
  <c r="BO564" i="21"/>
  <c r="BP564" i="21"/>
  <c r="BQ564" i="21"/>
  <c r="BR564" i="21"/>
  <c r="BS564" i="21"/>
  <c r="BT564" i="21"/>
  <c r="BU564" i="21"/>
  <c r="BV564" i="21"/>
  <c r="BW564" i="21"/>
  <c r="BX564" i="21"/>
  <c r="BY564" i="21"/>
  <c r="BZ564" i="21"/>
  <c r="CA564" i="21"/>
  <c r="CB564" i="21"/>
  <c r="CC564" i="21"/>
  <c r="CD564" i="21"/>
  <c r="CE564" i="21"/>
  <c r="CF564" i="21"/>
  <c r="CG564" i="21"/>
  <c r="BB565" i="21"/>
  <c r="BC565" i="21"/>
  <c r="BD565" i="21"/>
  <c r="BE565" i="21"/>
  <c r="BF565" i="21"/>
  <c r="BG565" i="21"/>
  <c r="BH565" i="21"/>
  <c r="BI565" i="21"/>
  <c r="BJ565" i="21"/>
  <c r="BK565" i="21"/>
  <c r="BL565" i="21"/>
  <c r="BM565" i="21"/>
  <c r="BN565" i="21"/>
  <c r="BO565" i="21"/>
  <c r="BP565" i="21"/>
  <c r="BQ565" i="21"/>
  <c r="BR565" i="21"/>
  <c r="BS565" i="21"/>
  <c r="BT565" i="21"/>
  <c r="BU565" i="21"/>
  <c r="BV565" i="21"/>
  <c r="BW565" i="21"/>
  <c r="BX565" i="21"/>
  <c r="BY565" i="21"/>
  <c r="BZ565" i="21"/>
  <c r="CA565" i="21"/>
  <c r="CB565" i="21"/>
  <c r="CC565" i="21"/>
  <c r="CD565" i="21"/>
  <c r="CE565" i="21"/>
  <c r="CF565" i="21"/>
  <c r="CG565" i="21"/>
  <c r="BB566" i="21"/>
  <c r="BC566" i="21"/>
  <c r="BD566" i="21"/>
  <c r="BE566" i="21"/>
  <c r="BF566" i="21"/>
  <c r="BG566" i="21"/>
  <c r="BH566" i="21"/>
  <c r="BI566" i="21"/>
  <c r="BJ566" i="21"/>
  <c r="BK566" i="21"/>
  <c r="BL566" i="21"/>
  <c r="BM566" i="21"/>
  <c r="BN566" i="21"/>
  <c r="BO566" i="21"/>
  <c r="BP566" i="21"/>
  <c r="BQ566" i="21"/>
  <c r="BR566" i="21"/>
  <c r="BS566" i="21"/>
  <c r="BT566" i="21"/>
  <c r="BU566" i="21"/>
  <c r="BV566" i="21"/>
  <c r="BW566" i="21"/>
  <c r="BX566" i="21"/>
  <c r="BY566" i="21"/>
  <c r="BZ566" i="21"/>
  <c r="CA566" i="21"/>
  <c r="CB566" i="21"/>
  <c r="CC566" i="21"/>
  <c r="CD566" i="21"/>
  <c r="CE566" i="21"/>
  <c r="CF566" i="21"/>
  <c r="CG566" i="21"/>
  <c r="BB567" i="21"/>
  <c r="BC567" i="21"/>
  <c r="BD567" i="21"/>
  <c r="BE567" i="21"/>
  <c r="BF567" i="21"/>
  <c r="BG567" i="21"/>
  <c r="BH567" i="21"/>
  <c r="BI567" i="21"/>
  <c r="BJ567" i="21"/>
  <c r="BK567" i="21"/>
  <c r="BL567" i="21"/>
  <c r="BM567" i="21"/>
  <c r="BN567" i="21"/>
  <c r="BO567" i="21"/>
  <c r="BP567" i="21"/>
  <c r="BQ567" i="21"/>
  <c r="BR567" i="21"/>
  <c r="BS567" i="21"/>
  <c r="BT567" i="21"/>
  <c r="BU567" i="21"/>
  <c r="BV567" i="21"/>
  <c r="BW567" i="21"/>
  <c r="BX567" i="21"/>
  <c r="BY567" i="21"/>
  <c r="BZ567" i="21"/>
  <c r="CA567" i="21"/>
  <c r="CB567" i="21"/>
  <c r="CC567" i="21"/>
  <c r="CD567" i="21"/>
  <c r="CE567" i="21"/>
  <c r="CF567" i="21"/>
  <c r="CG567" i="21"/>
  <c r="BB568" i="21"/>
  <c r="BC568" i="21"/>
  <c r="BD568" i="21"/>
  <c r="BE568" i="21"/>
  <c r="BF568" i="21"/>
  <c r="BG568" i="21"/>
  <c r="BH568" i="21"/>
  <c r="BI568" i="21"/>
  <c r="BJ568" i="21"/>
  <c r="BK568" i="21"/>
  <c r="BL568" i="21"/>
  <c r="BM568" i="21"/>
  <c r="BN568" i="21"/>
  <c r="BO568" i="21"/>
  <c r="BP568" i="21"/>
  <c r="BQ568" i="21"/>
  <c r="BR568" i="21"/>
  <c r="BS568" i="21"/>
  <c r="BT568" i="21"/>
  <c r="BU568" i="21"/>
  <c r="BV568" i="21"/>
  <c r="BW568" i="21"/>
  <c r="BX568" i="21"/>
  <c r="BY568" i="21"/>
  <c r="BZ568" i="21"/>
  <c r="CA568" i="21"/>
  <c r="CB568" i="21"/>
  <c r="CC568" i="21"/>
  <c r="CD568" i="21"/>
  <c r="CE568" i="21"/>
  <c r="CF568" i="21"/>
  <c r="CG568" i="21"/>
  <c r="BB569" i="21"/>
  <c r="BC569" i="21"/>
  <c r="BD569" i="21"/>
  <c r="BE569" i="21"/>
  <c r="BF569" i="21"/>
  <c r="BG569" i="21"/>
  <c r="BH569" i="21"/>
  <c r="BI569" i="21"/>
  <c r="BJ569" i="21"/>
  <c r="BK569" i="21"/>
  <c r="BL569" i="21"/>
  <c r="BM569" i="21"/>
  <c r="BN569" i="21"/>
  <c r="BO569" i="21"/>
  <c r="BP569" i="21"/>
  <c r="BQ569" i="21"/>
  <c r="BR569" i="21"/>
  <c r="BS569" i="21"/>
  <c r="BT569" i="21"/>
  <c r="BU569" i="21"/>
  <c r="BV569" i="21"/>
  <c r="BW569" i="21"/>
  <c r="BX569" i="21"/>
  <c r="BY569" i="21"/>
  <c r="BZ569" i="21"/>
  <c r="CA569" i="21"/>
  <c r="CB569" i="21"/>
  <c r="CC569" i="21"/>
  <c r="CD569" i="21"/>
  <c r="CE569" i="21"/>
  <c r="CF569" i="21"/>
  <c r="CG569" i="21"/>
  <c r="BB570" i="21"/>
  <c r="BC570" i="21"/>
  <c r="BD570" i="21"/>
  <c r="BE570" i="21"/>
  <c r="BF570" i="21"/>
  <c r="BG570" i="21"/>
  <c r="BH570" i="21"/>
  <c r="BI570" i="21"/>
  <c r="BJ570" i="21"/>
  <c r="BK570" i="21"/>
  <c r="BL570" i="21"/>
  <c r="BM570" i="21"/>
  <c r="BN570" i="21"/>
  <c r="BO570" i="21"/>
  <c r="BP570" i="21"/>
  <c r="BQ570" i="21"/>
  <c r="BR570" i="21"/>
  <c r="BS570" i="21"/>
  <c r="BT570" i="21"/>
  <c r="BU570" i="21"/>
  <c r="BV570" i="21"/>
  <c r="BW570" i="21"/>
  <c r="BX570" i="21"/>
  <c r="BY570" i="21"/>
  <c r="BZ570" i="21"/>
  <c r="CA570" i="21"/>
  <c r="CB570" i="21"/>
  <c r="CC570" i="21"/>
  <c r="CD570" i="21"/>
  <c r="CE570" i="21"/>
  <c r="CF570" i="21"/>
  <c r="CG570" i="21"/>
  <c r="BB571" i="21"/>
  <c r="BC571" i="21"/>
  <c r="BD571" i="21"/>
  <c r="BE571" i="21"/>
  <c r="BF571" i="21"/>
  <c r="BG571" i="21"/>
  <c r="BH571" i="21"/>
  <c r="BI571" i="21"/>
  <c r="BJ571" i="21"/>
  <c r="BK571" i="21"/>
  <c r="BL571" i="21"/>
  <c r="BM571" i="21"/>
  <c r="BN571" i="21"/>
  <c r="BO571" i="21"/>
  <c r="BP571" i="21"/>
  <c r="BQ571" i="21"/>
  <c r="BR571" i="21"/>
  <c r="BS571" i="21"/>
  <c r="BT571" i="21"/>
  <c r="BU571" i="21"/>
  <c r="BV571" i="21"/>
  <c r="BW571" i="21"/>
  <c r="BX571" i="21"/>
  <c r="BY571" i="21"/>
  <c r="BZ571" i="21"/>
  <c r="CA571" i="21"/>
  <c r="CB571" i="21"/>
  <c r="CC571" i="21"/>
  <c r="CD571" i="21"/>
  <c r="CE571" i="21"/>
  <c r="CF571" i="21"/>
  <c r="CG571" i="21"/>
  <c r="BB572" i="21"/>
  <c r="BC572" i="21"/>
  <c r="BD572" i="21"/>
  <c r="BE572" i="21"/>
  <c r="BF572" i="21"/>
  <c r="BG572" i="21"/>
  <c r="BH572" i="21"/>
  <c r="BI572" i="21"/>
  <c r="BJ572" i="21"/>
  <c r="BK572" i="21"/>
  <c r="BL572" i="21"/>
  <c r="BM572" i="21"/>
  <c r="BN572" i="21"/>
  <c r="BO572" i="21"/>
  <c r="BP572" i="21"/>
  <c r="BQ572" i="21"/>
  <c r="BR572" i="21"/>
  <c r="BS572" i="21"/>
  <c r="BT572" i="21"/>
  <c r="BU572" i="21"/>
  <c r="BV572" i="21"/>
  <c r="BW572" i="21"/>
  <c r="BX572" i="21"/>
  <c r="BY572" i="21"/>
  <c r="BZ572" i="21"/>
  <c r="CA572" i="21"/>
  <c r="CB572" i="21"/>
  <c r="CC572" i="21"/>
  <c r="CD572" i="21"/>
  <c r="CE572" i="21"/>
  <c r="CF572" i="21"/>
  <c r="CG572" i="21"/>
  <c r="BB573" i="21"/>
  <c r="BC573" i="21"/>
  <c r="BD573" i="21"/>
  <c r="BE573" i="21"/>
  <c r="BF573" i="21"/>
  <c r="BG573" i="21"/>
  <c r="BH573" i="21"/>
  <c r="BI573" i="21"/>
  <c r="BJ573" i="21"/>
  <c r="BK573" i="21"/>
  <c r="BL573" i="21"/>
  <c r="BM573" i="21"/>
  <c r="BN573" i="21"/>
  <c r="BO573" i="21"/>
  <c r="BP573" i="21"/>
  <c r="BQ573" i="21"/>
  <c r="BR573" i="21"/>
  <c r="BS573" i="21"/>
  <c r="BT573" i="21"/>
  <c r="BU573" i="21"/>
  <c r="BV573" i="21"/>
  <c r="BW573" i="21"/>
  <c r="BX573" i="21"/>
  <c r="BY573" i="21"/>
  <c r="BZ573" i="21"/>
  <c r="CA573" i="21"/>
  <c r="CB573" i="21"/>
  <c r="CC573" i="21"/>
  <c r="CD573" i="21"/>
  <c r="CE573" i="21"/>
  <c r="CF573" i="21"/>
  <c r="CG573" i="21"/>
  <c r="BB574" i="21"/>
  <c r="BC574" i="21"/>
  <c r="BD574" i="21"/>
  <c r="BE574" i="21"/>
  <c r="BF574" i="21"/>
  <c r="BG574" i="21"/>
  <c r="BH574" i="21"/>
  <c r="BI574" i="21"/>
  <c r="BJ574" i="21"/>
  <c r="BK574" i="21"/>
  <c r="BL574" i="21"/>
  <c r="BM574" i="21"/>
  <c r="BN574" i="21"/>
  <c r="BO574" i="21"/>
  <c r="BP574" i="21"/>
  <c r="BQ574" i="21"/>
  <c r="BR574" i="21"/>
  <c r="BS574" i="21"/>
  <c r="BT574" i="21"/>
  <c r="BU574" i="21"/>
  <c r="BV574" i="21"/>
  <c r="BW574" i="21"/>
  <c r="BX574" i="21"/>
  <c r="BY574" i="21"/>
  <c r="BZ574" i="21"/>
  <c r="CA574" i="21"/>
  <c r="CB574" i="21"/>
  <c r="CC574" i="21"/>
  <c r="CD574" i="21"/>
  <c r="CE574" i="21"/>
  <c r="CF574" i="21"/>
  <c r="CG574" i="21"/>
  <c r="BB575" i="21"/>
  <c r="BC575" i="21"/>
  <c r="BD575" i="21"/>
  <c r="BE575" i="21"/>
  <c r="BF575" i="21"/>
  <c r="BG575" i="21"/>
  <c r="BH575" i="21"/>
  <c r="BI575" i="21"/>
  <c r="BJ575" i="21"/>
  <c r="BK575" i="21"/>
  <c r="BL575" i="21"/>
  <c r="BM575" i="21"/>
  <c r="BN575" i="21"/>
  <c r="BO575" i="21"/>
  <c r="BP575" i="21"/>
  <c r="BQ575" i="21"/>
  <c r="BR575" i="21"/>
  <c r="BS575" i="21"/>
  <c r="BT575" i="21"/>
  <c r="BU575" i="21"/>
  <c r="BV575" i="21"/>
  <c r="BW575" i="21"/>
  <c r="BX575" i="21"/>
  <c r="BY575" i="21"/>
  <c r="BZ575" i="21"/>
  <c r="CA575" i="21"/>
  <c r="CB575" i="21"/>
  <c r="CC575" i="21"/>
  <c r="CD575" i="21"/>
  <c r="CE575" i="21"/>
  <c r="CF575" i="21"/>
  <c r="CG575" i="21"/>
  <c r="BB576" i="21"/>
  <c r="BC576" i="21"/>
  <c r="BD576" i="21"/>
  <c r="BE576" i="21"/>
  <c r="BF576" i="21"/>
  <c r="BG576" i="21"/>
  <c r="BH576" i="21"/>
  <c r="BI576" i="21"/>
  <c r="BJ576" i="21"/>
  <c r="BK576" i="21"/>
  <c r="BL576" i="21"/>
  <c r="BM576" i="21"/>
  <c r="BN576" i="21"/>
  <c r="BO576" i="21"/>
  <c r="BP576" i="21"/>
  <c r="BQ576" i="21"/>
  <c r="BR576" i="21"/>
  <c r="BS576" i="21"/>
  <c r="BT576" i="21"/>
  <c r="BU576" i="21"/>
  <c r="BV576" i="21"/>
  <c r="BW576" i="21"/>
  <c r="BX576" i="21"/>
  <c r="BY576" i="21"/>
  <c r="BZ576" i="21"/>
  <c r="CA576" i="21"/>
  <c r="CB576" i="21"/>
  <c r="CC576" i="21"/>
  <c r="CD576" i="21"/>
  <c r="CE576" i="21"/>
  <c r="CF576" i="21"/>
  <c r="CG576" i="21"/>
  <c r="BB577" i="21"/>
  <c r="BC577" i="21"/>
  <c r="BD577" i="21"/>
  <c r="BE577" i="21"/>
  <c r="BF577" i="21"/>
  <c r="BG577" i="21"/>
  <c r="BH577" i="21"/>
  <c r="BI577" i="21"/>
  <c r="BJ577" i="21"/>
  <c r="BK577" i="21"/>
  <c r="BL577" i="21"/>
  <c r="BM577" i="21"/>
  <c r="BN577" i="21"/>
  <c r="BO577" i="21"/>
  <c r="BP577" i="21"/>
  <c r="BQ577" i="21"/>
  <c r="BR577" i="21"/>
  <c r="BS577" i="21"/>
  <c r="BT577" i="21"/>
  <c r="BU577" i="21"/>
  <c r="BV577" i="21"/>
  <c r="BW577" i="21"/>
  <c r="BX577" i="21"/>
  <c r="BY577" i="21"/>
  <c r="BZ577" i="21"/>
  <c r="CA577" i="21"/>
  <c r="CB577" i="21"/>
  <c r="CC577" i="21"/>
  <c r="CD577" i="21"/>
  <c r="CE577" i="21"/>
  <c r="CF577" i="21"/>
  <c r="CG577" i="21"/>
  <c r="BB578" i="21"/>
  <c r="BC578" i="21"/>
  <c r="BD578" i="21"/>
  <c r="BE578" i="21"/>
  <c r="BF578" i="21"/>
  <c r="BG578" i="21"/>
  <c r="BH578" i="21"/>
  <c r="BI578" i="21"/>
  <c r="BJ578" i="21"/>
  <c r="BK578" i="21"/>
  <c r="BL578" i="21"/>
  <c r="BM578" i="21"/>
  <c r="BN578" i="21"/>
  <c r="BO578" i="21"/>
  <c r="BP578" i="21"/>
  <c r="BQ578" i="21"/>
  <c r="BR578" i="21"/>
  <c r="BS578" i="21"/>
  <c r="BT578" i="21"/>
  <c r="BU578" i="21"/>
  <c r="BV578" i="21"/>
  <c r="BW578" i="21"/>
  <c r="BX578" i="21"/>
  <c r="BY578" i="21"/>
  <c r="BZ578" i="21"/>
  <c r="CA578" i="21"/>
  <c r="CB578" i="21"/>
  <c r="CC578" i="21"/>
  <c r="CD578" i="21"/>
  <c r="CE578" i="21"/>
  <c r="CF578" i="21"/>
  <c r="CG578" i="21"/>
  <c r="BB579" i="21"/>
  <c r="BC579" i="21"/>
  <c r="BD579" i="21"/>
  <c r="BE579" i="21"/>
  <c r="BF579" i="21"/>
  <c r="BG579" i="21"/>
  <c r="BH579" i="21"/>
  <c r="BI579" i="21"/>
  <c r="BJ579" i="21"/>
  <c r="BK579" i="21"/>
  <c r="BL579" i="21"/>
  <c r="BM579" i="21"/>
  <c r="BN579" i="21"/>
  <c r="BO579" i="21"/>
  <c r="BP579" i="21"/>
  <c r="BQ579" i="21"/>
  <c r="BR579" i="21"/>
  <c r="BS579" i="21"/>
  <c r="BT579" i="21"/>
  <c r="BU579" i="21"/>
  <c r="BV579" i="21"/>
  <c r="BW579" i="21"/>
  <c r="BX579" i="21"/>
  <c r="BY579" i="21"/>
  <c r="BZ579" i="21"/>
  <c r="CA579" i="21"/>
  <c r="CB579" i="21"/>
  <c r="CC579" i="21"/>
  <c r="CD579" i="21"/>
  <c r="CE579" i="21"/>
  <c r="CF579" i="21"/>
  <c r="CG579" i="21"/>
  <c r="BB580" i="21"/>
  <c r="BC580" i="21"/>
  <c r="BD580" i="21"/>
  <c r="BE580" i="21"/>
  <c r="BF580" i="21"/>
  <c r="BG580" i="21"/>
  <c r="BH580" i="21"/>
  <c r="BI580" i="21"/>
  <c r="BJ580" i="21"/>
  <c r="BK580" i="21"/>
  <c r="BL580" i="21"/>
  <c r="BM580" i="21"/>
  <c r="BN580" i="21"/>
  <c r="BO580" i="21"/>
  <c r="BP580" i="21"/>
  <c r="BQ580" i="21"/>
  <c r="BR580" i="21"/>
  <c r="BS580" i="21"/>
  <c r="BT580" i="21"/>
  <c r="BU580" i="21"/>
  <c r="BV580" i="21"/>
  <c r="BW580" i="21"/>
  <c r="BX580" i="21"/>
  <c r="BY580" i="21"/>
  <c r="BZ580" i="21"/>
  <c r="CA580" i="21"/>
  <c r="CB580" i="21"/>
  <c r="CC580" i="21"/>
  <c r="CD580" i="21"/>
  <c r="CE580" i="21"/>
  <c r="CF580" i="21"/>
  <c r="CG580" i="21"/>
  <c r="BB581" i="21"/>
  <c r="BC581" i="21"/>
  <c r="BD581" i="21"/>
  <c r="BE581" i="21"/>
  <c r="BF581" i="21"/>
  <c r="BG581" i="21"/>
  <c r="BH581" i="21"/>
  <c r="BI581" i="21"/>
  <c r="BJ581" i="21"/>
  <c r="BK581" i="21"/>
  <c r="BL581" i="21"/>
  <c r="BM581" i="21"/>
  <c r="BN581" i="21"/>
  <c r="BO581" i="21"/>
  <c r="BP581" i="21"/>
  <c r="BQ581" i="21"/>
  <c r="BR581" i="21"/>
  <c r="BS581" i="21"/>
  <c r="BT581" i="21"/>
  <c r="BU581" i="21"/>
  <c r="BV581" i="21"/>
  <c r="BW581" i="21"/>
  <c r="BX581" i="21"/>
  <c r="BY581" i="21"/>
  <c r="BZ581" i="21"/>
  <c r="CA581" i="21"/>
  <c r="CB581" i="21"/>
  <c r="CC581" i="21"/>
  <c r="CD581" i="21"/>
  <c r="CE581" i="21"/>
  <c r="CF581" i="21"/>
  <c r="CG581" i="21"/>
  <c r="BB582" i="21"/>
  <c r="BC582" i="21"/>
  <c r="BD582" i="21"/>
  <c r="BE582" i="21"/>
  <c r="BF582" i="21"/>
  <c r="BG582" i="21"/>
  <c r="BH582" i="21"/>
  <c r="BI582" i="21"/>
  <c r="BJ582" i="21"/>
  <c r="BK582" i="21"/>
  <c r="BL582" i="21"/>
  <c r="BM582" i="21"/>
  <c r="BN582" i="21"/>
  <c r="BO582" i="21"/>
  <c r="BP582" i="21"/>
  <c r="BQ582" i="21"/>
  <c r="BR582" i="21"/>
  <c r="BS582" i="21"/>
  <c r="BT582" i="21"/>
  <c r="BU582" i="21"/>
  <c r="BV582" i="21"/>
  <c r="BW582" i="21"/>
  <c r="BX582" i="21"/>
  <c r="BY582" i="21"/>
  <c r="BZ582" i="21"/>
  <c r="CA582" i="21"/>
  <c r="CB582" i="21"/>
  <c r="CC582" i="21"/>
  <c r="CD582" i="21"/>
  <c r="CE582" i="21"/>
  <c r="CF582" i="21"/>
  <c r="CG582" i="21"/>
  <c r="BB583" i="21"/>
  <c r="BC583" i="21"/>
  <c r="BD583" i="21"/>
  <c r="BE583" i="21"/>
  <c r="BF583" i="21"/>
  <c r="BG583" i="21"/>
  <c r="BH583" i="21"/>
  <c r="BI583" i="21"/>
  <c r="BJ583" i="21"/>
  <c r="BK583" i="21"/>
  <c r="BL583" i="21"/>
  <c r="BM583" i="21"/>
  <c r="BN583" i="21"/>
  <c r="BO583" i="21"/>
  <c r="BP583" i="21"/>
  <c r="BQ583" i="21"/>
  <c r="BR583" i="21"/>
  <c r="BS583" i="21"/>
  <c r="BT583" i="21"/>
  <c r="BU583" i="21"/>
  <c r="BV583" i="21"/>
  <c r="BW583" i="21"/>
  <c r="BX583" i="21"/>
  <c r="BY583" i="21"/>
  <c r="BZ583" i="21"/>
  <c r="CA583" i="21"/>
  <c r="CB583" i="21"/>
  <c r="CC583" i="21"/>
  <c r="CD583" i="21"/>
  <c r="CE583" i="21"/>
  <c r="CF583" i="21"/>
  <c r="CG583" i="21"/>
  <c r="BB584" i="21"/>
  <c r="BC584" i="21"/>
  <c r="BD584" i="21"/>
  <c r="BE584" i="21"/>
  <c r="BF584" i="21"/>
  <c r="BG584" i="21"/>
  <c r="BH584" i="21"/>
  <c r="BI584" i="21"/>
  <c r="BJ584" i="21"/>
  <c r="BK584" i="21"/>
  <c r="BL584" i="21"/>
  <c r="BM584" i="21"/>
  <c r="BN584" i="21"/>
  <c r="BO584" i="21"/>
  <c r="BP584" i="21"/>
  <c r="BQ584" i="21"/>
  <c r="BR584" i="21"/>
  <c r="BS584" i="21"/>
  <c r="BT584" i="21"/>
  <c r="BU584" i="21"/>
  <c r="BV584" i="21"/>
  <c r="BW584" i="21"/>
  <c r="BX584" i="21"/>
  <c r="BY584" i="21"/>
  <c r="BZ584" i="21"/>
  <c r="CA584" i="21"/>
  <c r="CB584" i="21"/>
  <c r="CC584" i="21"/>
  <c r="CD584" i="21"/>
  <c r="CE584" i="21"/>
  <c r="CF584" i="21"/>
  <c r="CG584" i="21"/>
  <c r="BB585" i="21"/>
  <c r="BC585" i="21"/>
  <c r="BD585" i="21"/>
  <c r="BE585" i="21"/>
  <c r="BF585" i="21"/>
  <c r="BG585" i="21"/>
  <c r="BH585" i="21"/>
  <c r="BI585" i="21"/>
  <c r="BJ585" i="21"/>
  <c r="BK585" i="21"/>
  <c r="BL585" i="21"/>
  <c r="BM585" i="21"/>
  <c r="BN585" i="21"/>
  <c r="BO585" i="21"/>
  <c r="BP585" i="21"/>
  <c r="BQ585" i="21"/>
  <c r="BR585" i="21"/>
  <c r="BS585" i="21"/>
  <c r="BT585" i="21"/>
  <c r="BU585" i="21"/>
  <c r="BV585" i="21"/>
  <c r="BW585" i="21"/>
  <c r="BX585" i="21"/>
  <c r="BY585" i="21"/>
  <c r="BZ585" i="21"/>
  <c r="CA585" i="21"/>
  <c r="CB585" i="21"/>
  <c r="CC585" i="21"/>
  <c r="CD585" i="21"/>
  <c r="CE585" i="21"/>
  <c r="CF585" i="21"/>
  <c r="CG585" i="21"/>
  <c r="BB586" i="21"/>
  <c r="BC586" i="21"/>
  <c r="BD586" i="21"/>
  <c r="BE586" i="21"/>
  <c r="BF586" i="21"/>
  <c r="BG586" i="21"/>
  <c r="BH586" i="21"/>
  <c r="BI586" i="21"/>
  <c r="BJ586" i="21"/>
  <c r="BK586" i="21"/>
  <c r="BL586" i="21"/>
  <c r="BM586" i="21"/>
  <c r="BN586" i="21"/>
  <c r="BO586" i="21"/>
  <c r="BP586" i="21"/>
  <c r="BQ586" i="21"/>
  <c r="BR586" i="21"/>
  <c r="BS586" i="21"/>
  <c r="BT586" i="21"/>
  <c r="BU586" i="21"/>
  <c r="BV586" i="21"/>
  <c r="BW586" i="21"/>
  <c r="BX586" i="21"/>
  <c r="BY586" i="21"/>
  <c r="BZ586" i="21"/>
  <c r="CA586" i="21"/>
  <c r="CB586" i="21"/>
  <c r="CC586" i="21"/>
  <c r="CD586" i="21"/>
  <c r="CE586" i="21"/>
  <c r="CF586" i="21"/>
  <c r="CG586" i="21"/>
  <c r="BB587" i="21"/>
  <c r="BC587" i="21"/>
  <c r="BD587" i="21"/>
  <c r="BE587" i="21"/>
  <c r="BF587" i="21"/>
  <c r="BG587" i="21"/>
  <c r="BH587" i="21"/>
  <c r="BI587" i="21"/>
  <c r="BJ587" i="21"/>
  <c r="BK587" i="21"/>
  <c r="BL587" i="21"/>
  <c r="BM587" i="21"/>
  <c r="BN587" i="21"/>
  <c r="BO587" i="21"/>
  <c r="BP587" i="21"/>
  <c r="BQ587" i="21"/>
  <c r="BR587" i="21"/>
  <c r="BS587" i="21"/>
  <c r="BT587" i="21"/>
  <c r="BU587" i="21"/>
  <c r="BV587" i="21"/>
  <c r="BW587" i="21"/>
  <c r="BX587" i="21"/>
  <c r="BY587" i="21"/>
  <c r="BZ587" i="21"/>
  <c r="CA587" i="21"/>
  <c r="CB587" i="21"/>
  <c r="CC587" i="21"/>
  <c r="CD587" i="21"/>
  <c r="CE587" i="21"/>
  <c r="CF587" i="21"/>
  <c r="CG587" i="21"/>
  <c r="BB588" i="21"/>
  <c r="BC588" i="21"/>
  <c r="BD588" i="21"/>
  <c r="BE588" i="21"/>
  <c r="BF588" i="21"/>
  <c r="BG588" i="21"/>
  <c r="BH588" i="21"/>
  <c r="BI588" i="21"/>
  <c r="BJ588" i="21"/>
  <c r="BK588" i="21"/>
  <c r="BL588" i="21"/>
  <c r="BM588" i="21"/>
  <c r="BN588" i="21"/>
  <c r="BO588" i="21"/>
  <c r="BP588" i="21"/>
  <c r="BQ588" i="21"/>
  <c r="BR588" i="21"/>
  <c r="BS588" i="21"/>
  <c r="BT588" i="21"/>
  <c r="BU588" i="21"/>
  <c r="BV588" i="21"/>
  <c r="BW588" i="21"/>
  <c r="BX588" i="21"/>
  <c r="BY588" i="21"/>
  <c r="BZ588" i="21"/>
  <c r="CA588" i="21"/>
  <c r="CB588" i="21"/>
  <c r="CC588" i="21"/>
  <c r="CD588" i="21"/>
  <c r="CE588" i="21"/>
  <c r="CF588" i="21"/>
  <c r="CG588" i="21"/>
  <c r="BB589" i="21"/>
  <c r="BC589" i="21"/>
  <c r="BD589" i="21"/>
  <c r="BE589" i="21"/>
  <c r="BF589" i="21"/>
  <c r="BG589" i="21"/>
  <c r="BH589" i="21"/>
  <c r="BI589" i="21"/>
  <c r="BJ589" i="21"/>
  <c r="BK589" i="21"/>
  <c r="BL589" i="21"/>
  <c r="BM589" i="21"/>
  <c r="BN589" i="21"/>
  <c r="BO589" i="21"/>
  <c r="BP589" i="21"/>
  <c r="BQ589" i="21"/>
  <c r="BR589" i="21"/>
  <c r="BS589" i="21"/>
  <c r="BT589" i="21"/>
  <c r="BU589" i="21"/>
  <c r="BV589" i="21"/>
  <c r="BW589" i="21"/>
  <c r="BX589" i="21"/>
  <c r="BY589" i="21"/>
  <c r="BZ589" i="21"/>
  <c r="CA589" i="21"/>
  <c r="CB589" i="21"/>
  <c r="CC589" i="21"/>
  <c r="CD589" i="21"/>
  <c r="CE589" i="21"/>
  <c r="CF589" i="21"/>
  <c r="CG589" i="21"/>
  <c r="BB590" i="21"/>
  <c r="BC590" i="21"/>
  <c r="BD590" i="21"/>
  <c r="BE590" i="21"/>
  <c r="BF590" i="21"/>
  <c r="BG590" i="21"/>
  <c r="BH590" i="21"/>
  <c r="BI590" i="21"/>
  <c r="BJ590" i="21"/>
  <c r="BK590" i="21"/>
  <c r="BL590" i="21"/>
  <c r="BM590" i="21"/>
  <c r="BN590" i="21"/>
  <c r="BO590" i="21"/>
  <c r="BP590" i="21"/>
  <c r="BQ590" i="21"/>
  <c r="BR590" i="21"/>
  <c r="BS590" i="21"/>
  <c r="BT590" i="21"/>
  <c r="BU590" i="21"/>
  <c r="BV590" i="21"/>
  <c r="BW590" i="21"/>
  <c r="BX590" i="21"/>
  <c r="BY590" i="21"/>
  <c r="BZ590" i="21"/>
  <c r="CA590" i="21"/>
  <c r="CB590" i="21"/>
  <c r="CC590" i="21"/>
  <c r="CD590" i="21"/>
  <c r="CE590" i="21"/>
  <c r="CF590" i="21"/>
  <c r="CG590" i="21"/>
  <c r="BB591" i="21"/>
  <c r="BC591" i="21"/>
  <c r="BD591" i="21"/>
  <c r="BE591" i="21"/>
  <c r="BF591" i="21"/>
  <c r="BG591" i="21"/>
  <c r="BH591" i="21"/>
  <c r="BI591" i="21"/>
  <c r="BJ591" i="21"/>
  <c r="BK591" i="21"/>
  <c r="BL591" i="21"/>
  <c r="BM591" i="21"/>
  <c r="BN591" i="21"/>
  <c r="BO591" i="21"/>
  <c r="BP591" i="21"/>
  <c r="BQ591" i="21"/>
  <c r="BR591" i="21"/>
  <c r="BS591" i="21"/>
  <c r="BT591" i="21"/>
  <c r="BU591" i="21"/>
  <c r="BV591" i="21"/>
  <c r="BW591" i="21"/>
  <c r="BX591" i="21"/>
  <c r="BY591" i="21"/>
  <c r="BZ591" i="21"/>
  <c r="CA591" i="21"/>
  <c r="CB591" i="21"/>
  <c r="CC591" i="21"/>
  <c r="CD591" i="21"/>
  <c r="CE591" i="21"/>
  <c r="CF591" i="21"/>
  <c r="CG591" i="21"/>
  <c r="BB592" i="21"/>
  <c r="BC592" i="21"/>
  <c r="BD592" i="21"/>
  <c r="BE592" i="21"/>
  <c r="BF592" i="21"/>
  <c r="BG592" i="21"/>
  <c r="BH592" i="21"/>
  <c r="BI592" i="21"/>
  <c r="BJ592" i="21"/>
  <c r="BK592" i="21"/>
  <c r="BL592" i="21"/>
  <c r="BM592" i="21"/>
  <c r="BN592" i="21"/>
  <c r="BO592" i="21"/>
  <c r="BP592" i="21"/>
  <c r="BQ592" i="21"/>
  <c r="BR592" i="21"/>
  <c r="BS592" i="21"/>
  <c r="BT592" i="21"/>
  <c r="BU592" i="21"/>
  <c r="BV592" i="21"/>
  <c r="BW592" i="21"/>
  <c r="BX592" i="21"/>
  <c r="BY592" i="21"/>
  <c r="BZ592" i="21"/>
  <c r="CA592" i="21"/>
  <c r="CB592" i="21"/>
  <c r="CC592" i="21"/>
  <c r="CD592" i="21"/>
  <c r="CE592" i="21"/>
  <c r="CF592" i="21"/>
  <c r="CG592" i="21"/>
  <c r="BB593" i="21"/>
  <c r="BC593" i="21"/>
  <c r="BD593" i="21"/>
  <c r="BE593" i="21"/>
  <c r="BF593" i="21"/>
  <c r="BG593" i="21"/>
  <c r="BH593" i="21"/>
  <c r="BI593" i="21"/>
  <c r="BJ593" i="21"/>
  <c r="BK593" i="21"/>
  <c r="BL593" i="21"/>
  <c r="BM593" i="21"/>
  <c r="BN593" i="21"/>
  <c r="BO593" i="21"/>
  <c r="BP593" i="21"/>
  <c r="BQ593" i="21"/>
  <c r="BR593" i="21"/>
  <c r="BS593" i="21"/>
  <c r="BT593" i="21"/>
  <c r="BU593" i="21"/>
  <c r="BV593" i="21"/>
  <c r="BW593" i="21"/>
  <c r="BX593" i="21"/>
  <c r="BY593" i="21"/>
  <c r="BZ593" i="21"/>
  <c r="CA593" i="21"/>
  <c r="CB593" i="21"/>
  <c r="CC593" i="21"/>
  <c r="CD593" i="21"/>
  <c r="CE593" i="21"/>
  <c r="CF593" i="21"/>
  <c r="CG593" i="21"/>
  <c r="BB594" i="21"/>
  <c r="BC594" i="21"/>
  <c r="BD594" i="21"/>
  <c r="BE594" i="21"/>
  <c r="BF594" i="21"/>
  <c r="BG594" i="21"/>
  <c r="BH594" i="21"/>
  <c r="BI594" i="21"/>
  <c r="BJ594" i="21"/>
  <c r="BK594" i="21"/>
  <c r="BL594" i="21"/>
  <c r="BM594" i="21"/>
  <c r="BN594" i="21"/>
  <c r="BO594" i="21"/>
  <c r="BP594" i="21"/>
  <c r="BQ594" i="21"/>
  <c r="BR594" i="21"/>
  <c r="BS594" i="21"/>
  <c r="BT594" i="21"/>
  <c r="BU594" i="21"/>
  <c r="BV594" i="21"/>
  <c r="BW594" i="21"/>
  <c r="BX594" i="21"/>
  <c r="BY594" i="21"/>
  <c r="BZ594" i="21"/>
  <c r="CA594" i="21"/>
  <c r="CB594" i="21"/>
  <c r="CC594" i="21"/>
  <c r="CD594" i="21"/>
  <c r="CE594" i="21"/>
  <c r="CF594" i="21"/>
  <c r="CG594" i="21"/>
  <c r="BB595" i="21"/>
  <c r="BC595" i="21"/>
  <c r="BD595" i="21"/>
  <c r="BE595" i="21"/>
  <c r="BF595" i="21"/>
  <c r="BG595" i="21"/>
  <c r="BH595" i="21"/>
  <c r="BI595" i="21"/>
  <c r="BJ595" i="21"/>
  <c r="BK595" i="21"/>
  <c r="BL595" i="21"/>
  <c r="BM595" i="21"/>
  <c r="BN595" i="21"/>
  <c r="BO595" i="21"/>
  <c r="BP595" i="21"/>
  <c r="BQ595" i="21"/>
  <c r="BR595" i="21"/>
  <c r="BS595" i="21"/>
  <c r="BT595" i="21"/>
  <c r="BU595" i="21"/>
  <c r="BV595" i="21"/>
  <c r="BW595" i="21"/>
  <c r="BX595" i="21"/>
  <c r="BY595" i="21"/>
  <c r="BZ595" i="21"/>
  <c r="CA595" i="21"/>
  <c r="CB595" i="21"/>
  <c r="CC595" i="21"/>
  <c r="CD595" i="21"/>
  <c r="CE595" i="21"/>
  <c r="CF595" i="21"/>
  <c r="CG595" i="21"/>
  <c r="BB596" i="21"/>
  <c r="BC596" i="21"/>
  <c r="BD596" i="21"/>
  <c r="BE596" i="21"/>
  <c r="BF596" i="21"/>
  <c r="BG596" i="21"/>
  <c r="BH596" i="21"/>
  <c r="BI596" i="21"/>
  <c r="BJ596" i="21"/>
  <c r="BK596" i="21"/>
  <c r="BL596" i="21"/>
  <c r="BM596" i="21"/>
  <c r="BN596" i="21"/>
  <c r="BO596" i="21"/>
  <c r="BP596" i="21"/>
  <c r="BQ596" i="21"/>
  <c r="BR596" i="21"/>
  <c r="BS596" i="21"/>
  <c r="BT596" i="21"/>
  <c r="BU596" i="21"/>
  <c r="BV596" i="21"/>
  <c r="BW596" i="21"/>
  <c r="BX596" i="21"/>
  <c r="BY596" i="21"/>
  <c r="BZ596" i="21"/>
  <c r="CA596" i="21"/>
  <c r="CB596" i="21"/>
  <c r="CC596" i="21"/>
  <c r="CD596" i="21"/>
  <c r="CE596" i="21"/>
  <c r="CF596" i="21"/>
  <c r="CG596" i="21"/>
  <c r="BB597" i="21"/>
  <c r="BC597" i="21"/>
  <c r="BD597" i="21"/>
  <c r="BE597" i="21"/>
  <c r="BF597" i="21"/>
  <c r="BG597" i="21"/>
  <c r="BH597" i="21"/>
  <c r="BI597" i="21"/>
  <c r="BJ597" i="21"/>
  <c r="BK597" i="21"/>
  <c r="BL597" i="21"/>
  <c r="BM597" i="21"/>
  <c r="BN597" i="21"/>
  <c r="BO597" i="21"/>
  <c r="BP597" i="21"/>
  <c r="BQ597" i="21"/>
  <c r="BR597" i="21"/>
  <c r="BS597" i="21"/>
  <c r="BT597" i="21"/>
  <c r="BU597" i="21"/>
  <c r="BV597" i="21"/>
  <c r="BW597" i="21"/>
  <c r="BX597" i="21"/>
  <c r="BY597" i="21"/>
  <c r="BZ597" i="21"/>
  <c r="CA597" i="21"/>
  <c r="CB597" i="21"/>
  <c r="CC597" i="21"/>
  <c r="CD597" i="21"/>
  <c r="CE597" i="21"/>
  <c r="CF597" i="21"/>
  <c r="CG597" i="21"/>
  <c r="BB598" i="21"/>
  <c r="BC598" i="21"/>
  <c r="BD598" i="21"/>
  <c r="BE598" i="21"/>
  <c r="BF598" i="21"/>
  <c r="BG598" i="21"/>
  <c r="BH598" i="21"/>
  <c r="BI598" i="21"/>
  <c r="BJ598" i="21"/>
  <c r="BK598" i="21"/>
  <c r="BL598" i="21"/>
  <c r="BM598" i="21"/>
  <c r="BN598" i="21"/>
  <c r="BO598" i="21"/>
  <c r="BP598" i="21"/>
  <c r="BQ598" i="21"/>
  <c r="BR598" i="21"/>
  <c r="BS598" i="21"/>
  <c r="BT598" i="21"/>
  <c r="BU598" i="21"/>
  <c r="BV598" i="21"/>
  <c r="BW598" i="21"/>
  <c r="BX598" i="21"/>
  <c r="BY598" i="21"/>
  <c r="BZ598" i="21"/>
  <c r="CA598" i="21"/>
  <c r="CB598" i="21"/>
  <c r="CC598" i="21"/>
  <c r="CD598" i="21"/>
  <c r="CE598" i="21"/>
  <c r="CF598" i="21"/>
  <c r="CG598" i="21"/>
  <c r="BB599" i="21"/>
  <c r="BC599" i="21"/>
  <c r="BD599" i="21"/>
  <c r="BE599" i="21"/>
  <c r="BF599" i="21"/>
  <c r="BG599" i="21"/>
  <c r="BH599" i="21"/>
  <c r="BI599" i="21"/>
  <c r="BJ599" i="21"/>
  <c r="BK599" i="21"/>
  <c r="BL599" i="21"/>
  <c r="BM599" i="21"/>
  <c r="BN599" i="21"/>
  <c r="BO599" i="21"/>
  <c r="BP599" i="21"/>
  <c r="BQ599" i="21"/>
  <c r="BR599" i="21"/>
  <c r="BS599" i="21"/>
  <c r="BT599" i="21"/>
  <c r="BU599" i="21"/>
  <c r="BV599" i="21"/>
  <c r="BW599" i="21"/>
  <c r="BX599" i="21"/>
  <c r="BY599" i="21"/>
  <c r="BZ599" i="21"/>
  <c r="CA599" i="21"/>
  <c r="CB599" i="21"/>
  <c r="CC599" i="21"/>
  <c r="CD599" i="21"/>
  <c r="CE599" i="21"/>
  <c r="CF599" i="21"/>
  <c r="CG599" i="21"/>
  <c r="BB600" i="21"/>
  <c r="BC600" i="21"/>
  <c r="BD600" i="21"/>
  <c r="BE600" i="21"/>
  <c r="BF600" i="21"/>
  <c r="BG600" i="21"/>
  <c r="BH600" i="21"/>
  <c r="BI600" i="21"/>
  <c r="BJ600" i="21"/>
  <c r="BK600" i="21"/>
  <c r="BL600" i="21"/>
  <c r="BM600" i="21"/>
  <c r="BN600" i="21"/>
  <c r="BO600" i="21"/>
  <c r="BP600" i="21"/>
  <c r="BQ600" i="21"/>
  <c r="BR600" i="21"/>
  <c r="BS600" i="21"/>
  <c r="BT600" i="21"/>
  <c r="BU600" i="21"/>
  <c r="BV600" i="21"/>
  <c r="BW600" i="21"/>
  <c r="BX600" i="21"/>
  <c r="BY600" i="21"/>
  <c r="BZ600" i="21"/>
  <c r="CA600" i="21"/>
  <c r="CB600" i="21"/>
  <c r="CC600" i="21"/>
  <c r="CD600" i="21"/>
  <c r="CE600" i="21"/>
  <c r="CF600" i="21"/>
  <c r="CG600" i="21"/>
  <c r="BB601" i="21"/>
  <c r="BC601" i="21"/>
  <c r="BD601" i="21"/>
  <c r="BE601" i="21"/>
  <c r="BF601" i="21"/>
  <c r="BG601" i="21"/>
  <c r="BH601" i="21"/>
  <c r="BI601" i="21"/>
  <c r="BJ601" i="21"/>
  <c r="BK601" i="21"/>
  <c r="BL601" i="21"/>
  <c r="BM601" i="21"/>
  <c r="BN601" i="21"/>
  <c r="BO601" i="21"/>
  <c r="BP601" i="21"/>
  <c r="BQ601" i="21"/>
  <c r="BR601" i="21"/>
  <c r="BS601" i="21"/>
  <c r="BT601" i="21"/>
  <c r="BU601" i="21"/>
  <c r="BV601" i="21"/>
  <c r="BW601" i="21"/>
  <c r="BX601" i="21"/>
  <c r="BY601" i="21"/>
  <c r="BZ601" i="21"/>
  <c r="CA601" i="21"/>
  <c r="CB601" i="21"/>
  <c r="CC601" i="21"/>
  <c r="CD601" i="21"/>
  <c r="CE601" i="21"/>
  <c r="CF601" i="21"/>
  <c r="CG601" i="21"/>
  <c r="BB602" i="21"/>
  <c r="BC602" i="21"/>
  <c r="BD602" i="21"/>
  <c r="BE602" i="21"/>
  <c r="BF602" i="21"/>
  <c r="BG602" i="21"/>
  <c r="BH602" i="21"/>
  <c r="BI602" i="21"/>
  <c r="BJ602" i="21"/>
  <c r="BK602" i="21"/>
  <c r="BL602" i="21"/>
  <c r="BM602" i="21"/>
  <c r="BN602" i="21"/>
  <c r="BO602" i="21"/>
  <c r="BP602" i="21"/>
  <c r="BQ602" i="21"/>
  <c r="BR602" i="21"/>
  <c r="BS602" i="21"/>
  <c r="BT602" i="21"/>
  <c r="BU602" i="21"/>
  <c r="BV602" i="21"/>
  <c r="BW602" i="21"/>
  <c r="BX602" i="21"/>
  <c r="BY602" i="21"/>
  <c r="BZ602" i="21"/>
  <c r="CA602" i="21"/>
  <c r="CB602" i="21"/>
  <c r="CC602" i="21"/>
  <c r="CD602" i="21"/>
  <c r="CE602" i="21"/>
  <c r="CF602" i="21"/>
  <c r="CG602" i="21"/>
  <c r="BB603" i="21"/>
  <c r="BC603" i="21"/>
  <c r="BD603" i="21"/>
  <c r="BE603" i="21"/>
  <c r="BF603" i="21"/>
  <c r="BG603" i="21"/>
  <c r="BH603" i="21"/>
  <c r="BI603" i="21"/>
  <c r="BJ603" i="21"/>
  <c r="BK603" i="21"/>
  <c r="BL603" i="21"/>
  <c r="BM603" i="21"/>
  <c r="BN603" i="21"/>
  <c r="BO603" i="21"/>
  <c r="BP603" i="21"/>
  <c r="BQ603" i="21"/>
  <c r="BR603" i="21"/>
  <c r="BS603" i="21"/>
  <c r="BT603" i="21"/>
  <c r="BU603" i="21"/>
  <c r="BV603" i="21"/>
  <c r="BW603" i="21"/>
  <c r="BX603" i="21"/>
  <c r="BY603" i="21"/>
  <c r="BZ603" i="21"/>
  <c r="CA603" i="21"/>
  <c r="CB603" i="21"/>
  <c r="CC603" i="21"/>
  <c r="CD603" i="21"/>
  <c r="CE603" i="21"/>
  <c r="CF603" i="21"/>
  <c r="CG603" i="21"/>
  <c r="BB604" i="21"/>
  <c r="BC604" i="21"/>
  <c r="BD604" i="21"/>
  <c r="BE604" i="21"/>
  <c r="BF604" i="21"/>
  <c r="BG604" i="21"/>
  <c r="BH604" i="21"/>
  <c r="BI604" i="21"/>
  <c r="BJ604" i="21"/>
  <c r="BK604" i="21"/>
  <c r="BL604" i="21"/>
  <c r="BM604" i="21"/>
  <c r="BN604" i="21"/>
  <c r="BO604" i="21"/>
  <c r="BP604" i="21"/>
  <c r="BQ604" i="21"/>
  <c r="BR604" i="21"/>
  <c r="BS604" i="21"/>
  <c r="BT604" i="21"/>
  <c r="BU604" i="21"/>
  <c r="BV604" i="21"/>
  <c r="BW604" i="21"/>
  <c r="BX604" i="21"/>
  <c r="BY604" i="21"/>
  <c r="BZ604" i="21"/>
  <c r="CA604" i="21"/>
  <c r="CB604" i="21"/>
  <c r="CC604" i="21"/>
  <c r="CD604" i="21"/>
  <c r="CE604" i="21"/>
  <c r="CF604" i="21"/>
  <c r="CG604" i="21"/>
  <c r="BB605" i="21"/>
  <c r="BC605" i="21"/>
  <c r="BD605" i="21"/>
  <c r="BE605" i="21"/>
  <c r="BF605" i="21"/>
  <c r="BG605" i="21"/>
  <c r="BH605" i="21"/>
  <c r="BI605" i="21"/>
  <c r="BJ605" i="21"/>
  <c r="BK605" i="21"/>
  <c r="BL605" i="21"/>
  <c r="BM605" i="21"/>
  <c r="BN605" i="21"/>
  <c r="BO605" i="21"/>
  <c r="BP605" i="21"/>
  <c r="BQ605" i="21"/>
  <c r="BR605" i="21"/>
  <c r="BS605" i="21"/>
  <c r="BT605" i="21"/>
  <c r="BU605" i="21"/>
  <c r="BV605" i="21"/>
  <c r="BW605" i="21"/>
  <c r="BX605" i="21"/>
  <c r="BY605" i="21"/>
  <c r="BZ605" i="21"/>
  <c r="CA605" i="21"/>
  <c r="CB605" i="21"/>
  <c r="CC605" i="21"/>
  <c r="CD605" i="21"/>
  <c r="CE605" i="21"/>
  <c r="CF605" i="21"/>
  <c r="CG605" i="21"/>
  <c r="BB606" i="21"/>
  <c r="BC606" i="21"/>
  <c r="BD606" i="21"/>
  <c r="BE606" i="21"/>
  <c r="BF606" i="21"/>
  <c r="BG606" i="21"/>
  <c r="BH606" i="21"/>
  <c r="BI606" i="21"/>
  <c r="BJ606" i="21"/>
  <c r="BK606" i="21"/>
  <c r="BL606" i="21"/>
  <c r="BM606" i="21"/>
  <c r="BN606" i="21"/>
  <c r="BO606" i="21"/>
  <c r="BP606" i="21"/>
  <c r="BQ606" i="21"/>
  <c r="BR606" i="21"/>
  <c r="BS606" i="21"/>
  <c r="BT606" i="21"/>
  <c r="BU606" i="21"/>
  <c r="BV606" i="21"/>
  <c r="BW606" i="21"/>
  <c r="BX606" i="21"/>
  <c r="BY606" i="21"/>
  <c r="BZ606" i="21"/>
  <c r="CA606" i="21"/>
  <c r="CB606" i="21"/>
  <c r="CC606" i="21"/>
  <c r="CD606" i="21"/>
  <c r="CE606" i="21"/>
  <c r="CF606" i="21"/>
  <c r="CG606" i="21"/>
  <c r="BB607" i="21"/>
  <c r="BC607" i="21"/>
  <c r="BD607" i="21"/>
  <c r="BE607" i="21"/>
  <c r="BF607" i="21"/>
  <c r="BG607" i="21"/>
  <c r="BH607" i="21"/>
  <c r="BI607" i="21"/>
  <c r="BJ607" i="21"/>
  <c r="BK607" i="21"/>
  <c r="BL607" i="21"/>
  <c r="BM607" i="21"/>
  <c r="BN607" i="21"/>
  <c r="BO607" i="21"/>
  <c r="BP607" i="21"/>
  <c r="BQ607" i="21"/>
  <c r="BR607" i="21"/>
  <c r="BS607" i="21"/>
  <c r="BT607" i="21"/>
  <c r="BU607" i="21"/>
  <c r="BV607" i="21"/>
  <c r="BW607" i="21"/>
  <c r="BX607" i="21"/>
  <c r="BY607" i="21"/>
  <c r="BZ607" i="21"/>
  <c r="CA607" i="21"/>
  <c r="CB607" i="21"/>
  <c r="CC607" i="21"/>
  <c r="CD607" i="21"/>
  <c r="CE607" i="21"/>
  <c r="CF607" i="21"/>
  <c r="CG607" i="21"/>
  <c r="BB608" i="21"/>
  <c r="BC608" i="21"/>
  <c r="BD608" i="21"/>
  <c r="BE608" i="21"/>
  <c r="BF608" i="21"/>
  <c r="BG608" i="21"/>
  <c r="BH608" i="21"/>
  <c r="BI608" i="21"/>
  <c r="BJ608" i="21"/>
  <c r="BK608" i="21"/>
  <c r="BL608" i="21"/>
  <c r="BM608" i="21"/>
  <c r="BN608" i="21"/>
  <c r="BO608" i="21"/>
  <c r="BP608" i="21"/>
  <c r="BQ608" i="21"/>
  <c r="BR608" i="21"/>
  <c r="BS608" i="21"/>
  <c r="BT608" i="21"/>
  <c r="BU608" i="21"/>
  <c r="BV608" i="21"/>
  <c r="BW608" i="21"/>
  <c r="BX608" i="21"/>
  <c r="BY608" i="21"/>
  <c r="BZ608" i="21"/>
  <c r="CA608" i="21"/>
  <c r="CB608" i="21"/>
  <c r="CC608" i="21"/>
  <c r="CD608" i="21"/>
  <c r="CE608" i="21"/>
  <c r="CF608" i="21"/>
  <c r="CG608" i="21"/>
  <c r="BB609" i="21"/>
  <c r="BC609" i="21"/>
  <c r="BD609" i="21"/>
  <c r="BE609" i="21"/>
  <c r="BF609" i="21"/>
  <c r="BG609" i="21"/>
  <c r="BH609" i="21"/>
  <c r="BI609" i="21"/>
  <c r="BJ609" i="21"/>
  <c r="BK609" i="21"/>
  <c r="BL609" i="21"/>
  <c r="BM609" i="21"/>
  <c r="BN609" i="21"/>
  <c r="BO609" i="21"/>
  <c r="BP609" i="21"/>
  <c r="BQ609" i="21"/>
  <c r="BR609" i="21"/>
  <c r="BS609" i="21"/>
  <c r="BT609" i="21"/>
  <c r="BU609" i="21"/>
  <c r="BV609" i="21"/>
  <c r="BW609" i="21"/>
  <c r="BX609" i="21"/>
  <c r="BY609" i="21"/>
  <c r="BZ609" i="21"/>
  <c r="CA609" i="21"/>
  <c r="CB609" i="21"/>
  <c r="CC609" i="21"/>
  <c r="CD609" i="21"/>
  <c r="CE609" i="21"/>
  <c r="CF609" i="21"/>
  <c r="CG609" i="21"/>
  <c r="BB610" i="21"/>
  <c r="BC610" i="21"/>
  <c r="BD610" i="21"/>
  <c r="BE610" i="21"/>
  <c r="BF610" i="21"/>
  <c r="BG610" i="21"/>
  <c r="BH610" i="21"/>
  <c r="BI610" i="21"/>
  <c r="BJ610" i="21"/>
  <c r="BK610" i="21"/>
  <c r="BL610" i="21"/>
  <c r="BM610" i="21"/>
  <c r="BN610" i="21"/>
  <c r="BO610" i="21"/>
  <c r="BP610" i="21"/>
  <c r="BQ610" i="21"/>
  <c r="BR610" i="21"/>
  <c r="BS610" i="21"/>
  <c r="BT610" i="21"/>
  <c r="BU610" i="21"/>
  <c r="BV610" i="21"/>
  <c r="BW610" i="21"/>
  <c r="BX610" i="21"/>
  <c r="BY610" i="21"/>
  <c r="BZ610" i="21"/>
  <c r="CA610" i="21"/>
  <c r="CB610" i="21"/>
  <c r="CC610" i="21"/>
  <c r="CD610" i="21"/>
  <c r="CE610" i="21"/>
  <c r="CF610" i="21"/>
  <c r="CG610" i="21"/>
  <c r="BB611" i="21"/>
  <c r="BC611" i="21"/>
  <c r="BD611" i="21"/>
  <c r="BE611" i="21"/>
  <c r="BF611" i="21"/>
  <c r="BG611" i="21"/>
  <c r="BH611" i="21"/>
  <c r="BI611" i="21"/>
  <c r="BJ611" i="21"/>
  <c r="BK611" i="21"/>
  <c r="BL611" i="21"/>
  <c r="BM611" i="21"/>
  <c r="BN611" i="21"/>
  <c r="BO611" i="21"/>
  <c r="BP611" i="21"/>
  <c r="BQ611" i="21"/>
  <c r="BR611" i="21"/>
  <c r="BS611" i="21"/>
  <c r="BT611" i="21"/>
  <c r="BU611" i="21"/>
  <c r="BV611" i="21"/>
  <c r="BW611" i="21"/>
  <c r="BX611" i="21"/>
  <c r="BY611" i="21"/>
  <c r="BZ611" i="21"/>
  <c r="CA611" i="21"/>
  <c r="CB611" i="21"/>
  <c r="CC611" i="21"/>
  <c r="CD611" i="21"/>
  <c r="CE611" i="21"/>
  <c r="CF611" i="21"/>
  <c r="CG611" i="21"/>
  <c r="BB612" i="21"/>
  <c r="BC612" i="21"/>
  <c r="BD612" i="21"/>
  <c r="BE612" i="21"/>
  <c r="BF612" i="21"/>
  <c r="BG612" i="21"/>
  <c r="BH612" i="21"/>
  <c r="BI612" i="21"/>
  <c r="BJ612" i="21"/>
  <c r="BK612" i="21"/>
  <c r="BL612" i="21"/>
  <c r="BM612" i="21"/>
  <c r="BN612" i="21"/>
  <c r="BO612" i="21"/>
  <c r="BP612" i="21"/>
  <c r="BQ612" i="21"/>
  <c r="BR612" i="21"/>
  <c r="BS612" i="21"/>
  <c r="BT612" i="21"/>
  <c r="BU612" i="21"/>
  <c r="BV612" i="21"/>
  <c r="BW612" i="21"/>
  <c r="BX612" i="21"/>
  <c r="BY612" i="21"/>
  <c r="BZ612" i="21"/>
  <c r="CA612" i="21"/>
  <c r="CB612" i="21"/>
  <c r="CC612" i="21"/>
  <c r="CD612" i="21"/>
  <c r="CE612" i="21"/>
  <c r="CF612" i="21"/>
  <c r="CG612" i="21"/>
  <c r="BB613" i="21"/>
  <c r="BC613" i="21"/>
  <c r="BD613" i="21"/>
  <c r="BE613" i="21"/>
  <c r="BF613" i="21"/>
  <c r="BG613" i="21"/>
  <c r="BH613" i="21"/>
  <c r="BI613" i="21"/>
  <c r="BJ613" i="21"/>
  <c r="BK613" i="21"/>
  <c r="BL613" i="21"/>
  <c r="BM613" i="21"/>
  <c r="BN613" i="21"/>
  <c r="BO613" i="21"/>
  <c r="BP613" i="21"/>
  <c r="BQ613" i="21"/>
  <c r="BR613" i="21"/>
  <c r="BS613" i="21"/>
  <c r="BT613" i="21"/>
  <c r="BU613" i="21"/>
  <c r="BV613" i="21"/>
  <c r="BW613" i="21"/>
  <c r="BX613" i="21"/>
  <c r="BY613" i="21"/>
  <c r="BZ613" i="21"/>
  <c r="CA613" i="21"/>
  <c r="CB613" i="21"/>
  <c r="CC613" i="21"/>
  <c r="CD613" i="21"/>
  <c r="CE613" i="21"/>
  <c r="CF613" i="21"/>
  <c r="CG613" i="21"/>
  <c r="BB614" i="21"/>
  <c r="BC614" i="21"/>
  <c r="BD614" i="21"/>
  <c r="BE614" i="21"/>
  <c r="BF614" i="21"/>
  <c r="BG614" i="21"/>
  <c r="BH614" i="21"/>
  <c r="BI614" i="21"/>
  <c r="BJ614" i="21"/>
  <c r="BK614" i="21"/>
  <c r="BL614" i="21"/>
  <c r="BM614" i="21"/>
  <c r="BN614" i="21"/>
  <c r="BO614" i="21"/>
  <c r="BP614" i="21"/>
  <c r="BQ614" i="21"/>
  <c r="BR614" i="21"/>
  <c r="BS614" i="21"/>
  <c r="BT614" i="21"/>
  <c r="BU614" i="21"/>
  <c r="BV614" i="21"/>
  <c r="BW614" i="21"/>
  <c r="BX614" i="21"/>
  <c r="BY614" i="21"/>
  <c r="BZ614" i="21"/>
  <c r="CA614" i="21"/>
  <c r="CB614" i="21"/>
  <c r="CC614" i="21"/>
  <c r="CD614" i="21"/>
  <c r="CE614" i="21"/>
  <c r="CF614" i="21"/>
  <c r="CG614" i="21"/>
  <c r="BB615" i="21"/>
  <c r="BC615" i="21"/>
  <c r="BD615" i="21"/>
  <c r="BE615" i="21"/>
  <c r="BF615" i="21"/>
  <c r="BG615" i="21"/>
  <c r="BH615" i="21"/>
  <c r="BI615" i="21"/>
  <c r="BJ615" i="21"/>
  <c r="BK615" i="21"/>
  <c r="BL615" i="21"/>
  <c r="BM615" i="21"/>
  <c r="BN615" i="21"/>
  <c r="BO615" i="21"/>
  <c r="BP615" i="21"/>
  <c r="BQ615" i="21"/>
  <c r="BR615" i="21"/>
  <c r="BS615" i="21"/>
  <c r="BT615" i="21"/>
  <c r="BU615" i="21"/>
  <c r="BV615" i="21"/>
  <c r="BW615" i="21"/>
  <c r="BX615" i="21"/>
  <c r="BY615" i="21"/>
  <c r="BZ615" i="21"/>
  <c r="CA615" i="21"/>
  <c r="CB615" i="21"/>
  <c r="CC615" i="21"/>
  <c r="CD615" i="21"/>
  <c r="CE615" i="21"/>
  <c r="CF615" i="21"/>
  <c r="CG615" i="21"/>
  <c r="BB616" i="21"/>
  <c r="BC616" i="21"/>
  <c r="BD616" i="21"/>
  <c r="BE616" i="21"/>
  <c r="BF616" i="21"/>
  <c r="BG616" i="21"/>
  <c r="BH616" i="21"/>
  <c r="BI616" i="21"/>
  <c r="BJ616" i="21"/>
  <c r="BK616" i="21"/>
  <c r="BL616" i="21"/>
  <c r="BM616" i="21"/>
  <c r="BN616" i="21"/>
  <c r="BO616" i="21"/>
  <c r="BP616" i="21"/>
  <c r="BQ616" i="21"/>
  <c r="BR616" i="21"/>
  <c r="BS616" i="21"/>
  <c r="BT616" i="21"/>
  <c r="BU616" i="21"/>
  <c r="BV616" i="21"/>
  <c r="BW616" i="21"/>
  <c r="BX616" i="21"/>
  <c r="BY616" i="21"/>
  <c r="BZ616" i="21"/>
  <c r="CA616" i="21"/>
  <c r="CB616" i="21"/>
  <c r="CC616" i="21"/>
  <c r="CD616" i="21"/>
  <c r="CE616" i="21"/>
  <c r="CF616" i="21"/>
  <c r="CG616" i="21"/>
  <c r="BB617" i="21"/>
  <c r="BC617" i="21"/>
  <c r="BD617" i="21"/>
  <c r="BE617" i="21"/>
  <c r="BF617" i="21"/>
  <c r="BG617" i="21"/>
  <c r="BH617" i="21"/>
  <c r="BI617" i="21"/>
  <c r="BJ617" i="21"/>
  <c r="BK617" i="21"/>
  <c r="BL617" i="21"/>
  <c r="BM617" i="21"/>
  <c r="BN617" i="21"/>
  <c r="BO617" i="21"/>
  <c r="BP617" i="21"/>
  <c r="BQ617" i="21"/>
  <c r="BR617" i="21"/>
  <c r="BS617" i="21"/>
  <c r="BT617" i="21"/>
  <c r="BU617" i="21"/>
  <c r="BV617" i="21"/>
  <c r="BW617" i="21"/>
  <c r="BX617" i="21"/>
  <c r="BY617" i="21"/>
  <c r="BZ617" i="21"/>
  <c r="CA617" i="21"/>
  <c r="CB617" i="21"/>
  <c r="CC617" i="21"/>
  <c r="CD617" i="21"/>
  <c r="CE617" i="21"/>
  <c r="CF617" i="21"/>
  <c r="CG617" i="21"/>
  <c r="BB618" i="21"/>
  <c r="BC618" i="21"/>
  <c r="BD618" i="21"/>
  <c r="BE618" i="21"/>
  <c r="BF618" i="21"/>
  <c r="BG618" i="21"/>
  <c r="BH618" i="21"/>
  <c r="BI618" i="21"/>
  <c r="BJ618" i="21"/>
  <c r="BK618" i="21"/>
  <c r="BL618" i="21"/>
  <c r="BM618" i="21"/>
  <c r="BN618" i="21"/>
  <c r="BO618" i="21"/>
  <c r="BP618" i="21"/>
  <c r="BQ618" i="21"/>
  <c r="BR618" i="21"/>
  <c r="BS618" i="21"/>
  <c r="BT618" i="21"/>
  <c r="BU618" i="21"/>
  <c r="BV618" i="21"/>
  <c r="BW618" i="21"/>
  <c r="BX618" i="21"/>
  <c r="BY618" i="21"/>
  <c r="BZ618" i="21"/>
  <c r="CA618" i="21"/>
  <c r="CB618" i="21"/>
  <c r="CC618" i="21"/>
  <c r="CD618" i="21"/>
  <c r="CE618" i="21"/>
  <c r="CF618" i="21"/>
  <c r="CG618" i="21"/>
  <c r="BB619" i="21"/>
  <c r="BC619" i="21"/>
  <c r="BD619" i="21"/>
  <c r="BE619" i="21"/>
  <c r="BF619" i="21"/>
  <c r="BG619" i="21"/>
  <c r="BH619" i="21"/>
  <c r="BI619" i="21"/>
  <c r="BJ619" i="21"/>
  <c r="BK619" i="21"/>
  <c r="BL619" i="21"/>
  <c r="BM619" i="21"/>
  <c r="BN619" i="21"/>
  <c r="BO619" i="21"/>
  <c r="BP619" i="21"/>
  <c r="BQ619" i="21"/>
  <c r="BR619" i="21"/>
  <c r="BS619" i="21"/>
  <c r="BT619" i="21"/>
  <c r="BU619" i="21"/>
  <c r="BV619" i="21"/>
  <c r="BW619" i="21"/>
  <c r="BX619" i="21"/>
  <c r="BY619" i="21"/>
  <c r="BZ619" i="21"/>
  <c r="CA619" i="21"/>
  <c r="CB619" i="21"/>
  <c r="CC619" i="21"/>
  <c r="CD619" i="21"/>
  <c r="CE619" i="21"/>
  <c r="CF619" i="21"/>
  <c r="CG619" i="21"/>
  <c r="BB620" i="21"/>
  <c r="BC620" i="21"/>
  <c r="BD620" i="21"/>
  <c r="BE620" i="21"/>
  <c r="BF620" i="21"/>
  <c r="BG620" i="21"/>
  <c r="BH620" i="21"/>
  <c r="BI620" i="21"/>
  <c r="BJ620" i="21"/>
  <c r="BK620" i="21"/>
  <c r="BL620" i="21"/>
  <c r="BM620" i="21"/>
  <c r="BN620" i="21"/>
  <c r="BO620" i="21"/>
  <c r="BP620" i="21"/>
  <c r="BQ620" i="21"/>
  <c r="BR620" i="21"/>
  <c r="BS620" i="21"/>
  <c r="BT620" i="21"/>
  <c r="BU620" i="21"/>
  <c r="BV620" i="21"/>
  <c r="BW620" i="21"/>
  <c r="BX620" i="21"/>
  <c r="BY620" i="21"/>
  <c r="BZ620" i="21"/>
  <c r="CA620" i="21"/>
  <c r="CB620" i="21"/>
  <c r="CC620" i="21"/>
  <c r="CD620" i="21"/>
  <c r="CE620" i="21"/>
  <c r="CF620" i="21"/>
  <c r="CG620" i="21"/>
  <c r="BB621" i="21"/>
  <c r="BC621" i="21"/>
  <c r="BD621" i="21"/>
  <c r="BE621" i="21"/>
  <c r="BF621" i="21"/>
  <c r="BG621" i="21"/>
  <c r="BH621" i="21"/>
  <c r="BI621" i="21"/>
  <c r="BJ621" i="21"/>
  <c r="BK621" i="21"/>
  <c r="BL621" i="21"/>
  <c r="BM621" i="21"/>
  <c r="BN621" i="21"/>
  <c r="BO621" i="21"/>
  <c r="BP621" i="21"/>
  <c r="BQ621" i="21"/>
  <c r="BR621" i="21"/>
  <c r="BS621" i="21"/>
  <c r="BT621" i="21"/>
  <c r="BU621" i="21"/>
  <c r="BV621" i="21"/>
  <c r="BW621" i="21"/>
  <c r="BX621" i="21"/>
  <c r="BY621" i="21"/>
  <c r="BZ621" i="21"/>
  <c r="CA621" i="21"/>
  <c r="CB621" i="21"/>
  <c r="CC621" i="21"/>
  <c r="CD621" i="21"/>
  <c r="CE621" i="21"/>
  <c r="CF621" i="21"/>
  <c r="CG621" i="21"/>
  <c r="BB622" i="21"/>
  <c r="BC622" i="21"/>
  <c r="BD622" i="21"/>
  <c r="BE622" i="21"/>
  <c r="BF622" i="21"/>
  <c r="BG622" i="21"/>
  <c r="BH622" i="21"/>
  <c r="BI622" i="21"/>
  <c r="BJ622" i="21"/>
  <c r="BK622" i="21"/>
  <c r="BL622" i="21"/>
  <c r="BM622" i="21"/>
  <c r="BN622" i="21"/>
  <c r="BO622" i="21"/>
  <c r="BP622" i="21"/>
  <c r="BQ622" i="21"/>
  <c r="BR622" i="21"/>
  <c r="BS622" i="21"/>
  <c r="BT622" i="21"/>
  <c r="BU622" i="21"/>
  <c r="BV622" i="21"/>
  <c r="BW622" i="21"/>
  <c r="BX622" i="21"/>
  <c r="BY622" i="21"/>
  <c r="BZ622" i="21"/>
  <c r="CA622" i="21"/>
  <c r="CB622" i="21"/>
  <c r="CC622" i="21"/>
  <c r="CD622" i="21"/>
  <c r="CE622" i="21"/>
  <c r="CF622" i="21"/>
  <c r="CG622" i="21"/>
  <c r="BB623" i="21"/>
  <c r="BC623" i="21"/>
  <c r="BD623" i="21"/>
  <c r="BE623" i="21"/>
  <c r="BF623" i="21"/>
  <c r="BG623" i="21"/>
  <c r="BH623" i="21"/>
  <c r="BI623" i="21"/>
  <c r="BJ623" i="21"/>
  <c r="BK623" i="21"/>
  <c r="BL623" i="21"/>
  <c r="BM623" i="21"/>
  <c r="BN623" i="21"/>
  <c r="BO623" i="21"/>
  <c r="BP623" i="21"/>
  <c r="BQ623" i="21"/>
  <c r="BR623" i="21"/>
  <c r="BS623" i="21"/>
  <c r="BT623" i="21"/>
  <c r="BU623" i="21"/>
  <c r="BV623" i="21"/>
  <c r="BW623" i="21"/>
  <c r="BX623" i="21"/>
  <c r="BY623" i="21"/>
  <c r="BZ623" i="21"/>
  <c r="CA623" i="21"/>
  <c r="CB623" i="21"/>
  <c r="CC623" i="21"/>
  <c r="CD623" i="21"/>
  <c r="CE623" i="21"/>
  <c r="CF623" i="21"/>
  <c r="CG623" i="21"/>
  <c r="BB624" i="21"/>
  <c r="BC624" i="21"/>
  <c r="BD624" i="21"/>
  <c r="BE624" i="21"/>
  <c r="BF624" i="21"/>
  <c r="BG624" i="21"/>
  <c r="BH624" i="21"/>
  <c r="BI624" i="21"/>
  <c r="BJ624" i="21"/>
  <c r="BK624" i="21"/>
  <c r="BL624" i="21"/>
  <c r="BM624" i="21"/>
  <c r="BN624" i="21"/>
  <c r="BO624" i="21"/>
  <c r="BP624" i="21"/>
  <c r="BQ624" i="21"/>
  <c r="BR624" i="21"/>
  <c r="BS624" i="21"/>
  <c r="BT624" i="21"/>
  <c r="BU624" i="21"/>
  <c r="BV624" i="21"/>
  <c r="BW624" i="21"/>
  <c r="BX624" i="21"/>
  <c r="BY624" i="21"/>
  <c r="BZ624" i="21"/>
  <c r="CA624" i="21"/>
  <c r="CB624" i="21"/>
  <c r="CC624" i="21"/>
  <c r="CD624" i="21"/>
  <c r="CE624" i="21"/>
  <c r="CF624" i="21"/>
  <c r="CG624" i="21"/>
  <c r="BB625" i="21"/>
  <c r="BC625" i="21"/>
  <c r="BD625" i="21"/>
  <c r="BE625" i="21"/>
  <c r="BF625" i="21"/>
  <c r="BG625" i="21"/>
  <c r="BH625" i="21"/>
  <c r="BI625" i="21"/>
  <c r="BJ625" i="21"/>
  <c r="BK625" i="21"/>
  <c r="BL625" i="21"/>
  <c r="BM625" i="21"/>
  <c r="BN625" i="21"/>
  <c r="BO625" i="21"/>
  <c r="BP625" i="21"/>
  <c r="BQ625" i="21"/>
  <c r="BR625" i="21"/>
  <c r="BS625" i="21"/>
  <c r="BT625" i="21"/>
  <c r="BU625" i="21"/>
  <c r="BV625" i="21"/>
  <c r="BW625" i="21"/>
  <c r="BX625" i="21"/>
  <c r="BY625" i="21"/>
  <c r="BZ625" i="21"/>
  <c r="CA625" i="21"/>
  <c r="CB625" i="21"/>
  <c r="CC625" i="21"/>
  <c r="CD625" i="21"/>
  <c r="CE625" i="21"/>
  <c r="CF625" i="21"/>
  <c r="CG625" i="21"/>
  <c r="BB626" i="21"/>
  <c r="BC626" i="21"/>
  <c r="BD626" i="21"/>
  <c r="BE626" i="21"/>
  <c r="BF626" i="21"/>
  <c r="BG626" i="21"/>
  <c r="BH626" i="21"/>
  <c r="BI626" i="21"/>
  <c r="BJ626" i="21"/>
  <c r="BK626" i="21"/>
  <c r="BL626" i="21"/>
  <c r="BM626" i="21"/>
  <c r="BN626" i="21"/>
  <c r="BO626" i="21"/>
  <c r="BP626" i="21"/>
  <c r="BQ626" i="21"/>
  <c r="BR626" i="21"/>
  <c r="BS626" i="21"/>
  <c r="BT626" i="21"/>
  <c r="BU626" i="21"/>
  <c r="BV626" i="21"/>
  <c r="BW626" i="21"/>
  <c r="BX626" i="21"/>
  <c r="BY626" i="21"/>
  <c r="BZ626" i="21"/>
  <c r="CA626" i="21"/>
  <c r="CB626" i="21"/>
  <c r="CC626" i="21"/>
  <c r="CD626" i="21"/>
  <c r="CE626" i="21"/>
  <c r="CF626" i="21"/>
  <c r="CG626" i="21"/>
  <c r="BB627" i="21"/>
  <c r="BC627" i="21"/>
  <c r="BD627" i="21"/>
  <c r="BE627" i="21"/>
  <c r="BF627" i="21"/>
  <c r="BG627" i="21"/>
  <c r="BH627" i="21"/>
  <c r="BI627" i="21"/>
  <c r="BJ627" i="21"/>
  <c r="BK627" i="21"/>
  <c r="BL627" i="21"/>
  <c r="BM627" i="21"/>
  <c r="BN627" i="21"/>
  <c r="BO627" i="21"/>
  <c r="BP627" i="21"/>
  <c r="BQ627" i="21"/>
  <c r="BR627" i="21"/>
  <c r="BS627" i="21"/>
  <c r="BT627" i="21"/>
  <c r="BU627" i="21"/>
  <c r="BV627" i="21"/>
  <c r="BW627" i="21"/>
  <c r="BX627" i="21"/>
  <c r="BY627" i="21"/>
  <c r="BZ627" i="21"/>
  <c r="CA627" i="21"/>
  <c r="CB627" i="21"/>
  <c r="CC627" i="21"/>
  <c r="CD627" i="21"/>
  <c r="CE627" i="21"/>
  <c r="CF627" i="21"/>
  <c r="CG627" i="21"/>
  <c r="BB628" i="21"/>
  <c r="BC628" i="21"/>
  <c r="BD628" i="21"/>
  <c r="BE628" i="21"/>
  <c r="BF628" i="21"/>
  <c r="BG628" i="21"/>
  <c r="BH628" i="21"/>
  <c r="BI628" i="21"/>
  <c r="BJ628" i="21"/>
  <c r="BK628" i="21"/>
  <c r="BL628" i="21"/>
  <c r="BM628" i="21"/>
  <c r="BN628" i="21"/>
  <c r="BO628" i="21"/>
  <c r="BP628" i="21"/>
  <c r="BQ628" i="21"/>
  <c r="BR628" i="21"/>
  <c r="BS628" i="21"/>
  <c r="BT628" i="21"/>
  <c r="BU628" i="21"/>
  <c r="BV628" i="21"/>
  <c r="BW628" i="21"/>
  <c r="BX628" i="21"/>
  <c r="BY628" i="21"/>
  <c r="BZ628" i="21"/>
  <c r="CA628" i="21"/>
  <c r="CB628" i="21"/>
  <c r="CC628" i="21"/>
  <c r="CD628" i="21"/>
  <c r="CE628" i="21"/>
  <c r="CF628" i="21"/>
  <c r="CG628" i="21"/>
  <c r="BB629" i="21"/>
  <c r="BC629" i="21"/>
  <c r="BD629" i="21"/>
  <c r="BE629" i="21"/>
  <c r="BF629" i="21"/>
  <c r="BG629" i="21"/>
  <c r="BH629" i="21"/>
  <c r="BI629" i="21"/>
  <c r="BJ629" i="21"/>
  <c r="BK629" i="21"/>
  <c r="BL629" i="21"/>
  <c r="BM629" i="21"/>
  <c r="BN629" i="21"/>
  <c r="BO629" i="21"/>
  <c r="BP629" i="21"/>
  <c r="BQ629" i="21"/>
  <c r="BR629" i="21"/>
  <c r="BS629" i="21"/>
  <c r="BT629" i="21"/>
  <c r="BU629" i="21"/>
  <c r="BV629" i="21"/>
  <c r="BW629" i="21"/>
  <c r="BX629" i="21"/>
  <c r="BY629" i="21"/>
  <c r="BZ629" i="21"/>
  <c r="CA629" i="21"/>
  <c r="CB629" i="21"/>
  <c r="CC629" i="21"/>
  <c r="CD629" i="21"/>
  <c r="CE629" i="21"/>
  <c r="CF629" i="21"/>
  <c r="CG629" i="21"/>
  <c r="BB630" i="21"/>
  <c r="BC630" i="21"/>
  <c r="BD630" i="21"/>
  <c r="BE630" i="21"/>
  <c r="BF630" i="21"/>
  <c r="BG630" i="21"/>
  <c r="BH630" i="21"/>
  <c r="BI630" i="21"/>
  <c r="BJ630" i="21"/>
  <c r="BK630" i="21"/>
  <c r="BL630" i="21"/>
  <c r="BM630" i="21"/>
  <c r="BN630" i="21"/>
  <c r="BO630" i="21"/>
  <c r="BP630" i="21"/>
  <c r="BQ630" i="21"/>
  <c r="BR630" i="21"/>
  <c r="BS630" i="21"/>
  <c r="BT630" i="21"/>
  <c r="BU630" i="21"/>
  <c r="BV630" i="21"/>
  <c r="BW630" i="21"/>
  <c r="BX630" i="21"/>
  <c r="BY630" i="21"/>
  <c r="BZ630" i="21"/>
  <c r="CA630" i="21"/>
  <c r="CB630" i="21"/>
  <c r="CC630" i="21"/>
  <c r="CD630" i="21"/>
  <c r="CE630" i="21"/>
  <c r="CF630" i="21"/>
  <c r="CG630" i="21"/>
  <c r="BB631" i="21"/>
  <c r="BC631" i="21"/>
  <c r="BD631" i="21"/>
  <c r="BE631" i="21"/>
  <c r="BF631" i="21"/>
  <c r="BG631" i="21"/>
  <c r="BH631" i="21"/>
  <c r="BI631" i="21"/>
  <c r="BJ631" i="21"/>
  <c r="BK631" i="21"/>
  <c r="BL631" i="21"/>
  <c r="BM631" i="21"/>
  <c r="BN631" i="21"/>
  <c r="BO631" i="21"/>
  <c r="BP631" i="21"/>
  <c r="BQ631" i="21"/>
  <c r="BR631" i="21"/>
  <c r="BS631" i="21"/>
  <c r="BT631" i="21"/>
  <c r="BU631" i="21"/>
  <c r="BV631" i="21"/>
  <c r="BW631" i="21"/>
  <c r="BX631" i="21"/>
  <c r="BY631" i="21"/>
  <c r="BZ631" i="21"/>
  <c r="CA631" i="21"/>
  <c r="CB631" i="21"/>
  <c r="CC631" i="21"/>
  <c r="CD631" i="21"/>
  <c r="CE631" i="21"/>
  <c r="CF631" i="21"/>
  <c r="CG631" i="21"/>
  <c r="BB632" i="21"/>
  <c r="BC632" i="21"/>
  <c r="BD632" i="21"/>
  <c r="BE632" i="21"/>
  <c r="BF632" i="21"/>
  <c r="BG632" i="21"/>
  <c r="BH632" i="21"/>
  <c r="BI632" i="21"/>
  <c r="BJ632" i="21"/>
  <c r="BK632" i="21"/>
  <c r="BL632" i="21"/>
  <c r="BM632" i="21"/>
  <c r="BN632" i="21"/>
  <c r="BO632" i="21"/>
  <c r="BP632" i="21"/>
  <c r="BQ632" i="21"/>
  <c r="BR632" i="21"/>
  <c r="BS632" i="21"/>
  <c r="BT632" i="21"/>
  <c r="BU632" i="21"/>
  <c r="BV632" i="21"/>
  <c r="BW632" i="21"/>
  <c r="BX632" i="21"/>
  <c r="BY632" i="21"/>
  <c r="BZ632" i="21"/>
  <c r="CA632" i="21"/>
  <c r="CB632" i="21"/>
  <c r="CC632" i="21"/>
  <c r="CD632" i="21"/>
  <c r="CE632" i="21"/>
  <c r="CF632" i="21"/>
  <c r="CG632" i="21"/>
  <c r="BB633" i="21"/>
  <c r="BC633" i="21"/>
  <c r="BD633" i="21"/>
  <c r="BE633" i="21"/>
  <c r="BF633" i="21"/>
  <c r="BG633" i="21"/>
  <c r="BH633" i="21"/>
  <c r="BI633" i="21"/>
  <c r="BJ633" i="21"/>
  <c r="BK633" i="21"/>
  <c r="BL633" i="21"/>
  <c r="BM633" i="21"/>
  <c r="BN633" i="21"/>
  <c r="BO633" i="21"/>
  <c r="BP633" i="21"/>
  <c r="BQ633" i="21"/>
  <c r="BR633" i="21"/>
  <c r="BS633" i="21"/>
  <c r="BT633" i="21"/>
  <c r="BU633" i="21"/>
  <c r="BV633" i="21"/>
  <c r="BW633" i="21"/>
  <c r="BX633" i="21"/>
  <c r="BY633" i="21"/>
  <c r="BZ633" i="21"/>
  <c r="CA633" i="21"/>
  <c r="CB633" i="21"/>
  <c r="CC633" i="21"/>
  <c r="CD633" i="21"/>
  <c r="CE633" i="21"/>
  <c r="CF633" i="21"/>
  <c r="CG633" i="21"/>
  <c r="BB634" i="21"/>
  <c r="BC634" i="21"/>
  <c r="BD634" i="21"/>
  <c r="BE634" i="21"/>
  <c r="BF634" i="21"/>
  <c r="BG634" i="21"/>
  <c r="BH634" i="21"/>
  <c r="BI634" i="21"/>
  <c r="BJ634" i="21"/>
  <c r="BK634" i="21"/>
  <c r="BL634" i="21"/>
  <c r="BM634" i="21"/>
  <c r="BN634" i="21"/>
  <c r="BO634" i="21"/>
  <c r="BP634" i="21"/>
  <c r="BQ634" i="21"/>
  <c r="BR634" i="21"/>
  <c r="BS634" i="21"/>
  <c r="BT634" i="21"/>
  <c r="BU634" i="21"/>
  <c r="BV634" i="21"/>
  <c r="BW634" i="21"/>
  <c r="BX634" i="21"/>
  <c r="BY634" i="21"/>
  <c r="BZ634" i="21"/>
  <c r="CA634" i="21"/>
  <c r="CB634" i="21"/>
  <c r="CC634" i="21"/>
  <c r="CD634" i="21"/>
  <c r="CE634" i="21"/>
  <c r="CF634" i="21"/>
  <c r="CG634" i="21"/>
  <c r="BB635" i="21"/>
  <c r="BC635" i="21"/>
  <c r="BD635" i="21"/>
  <c r="BE635" i="21"/>
  <c r="BF635" i="21"/>
  <c r="BG635" i="21"/>
  <c r="BH635" i="21"/>
  <c r="BI635" i="21"/>
  <c r="BJ635" i="21"/>
  <c r="BK635" i="21"/>
  <c r="BL635" i="21"/>
  <c r="BM635" i="21"/>
  <c r="BN635" i="21"/>
  <c r="BO635" i="21"/>
  <c r="BP635" i="21"/>
  <c r="BQ635" i="21"/>
  <c r="BR635" i="21"/>
  <c r="BS635" i="21"/>
  <c r="BT635" i="21"/>
  <c r="BU635" i="21"/>
  <c r="BV635" i="21"/>
  <c r="BW635" i="21"/>
  <c r="BX635" i="21"/>
  <c r="BY635" i="21"/>
  <c r="BZ635" i="21"/>
  <c r="CA635" i="21"/>
  <c r="CB635" i="21"/>
  <c r="CC635" i="21"/>
  <c r="CD635" i="21"/>
  <c r="CE635" i="21"/>
  <c r="CF635" i="21"/>
  <c r="CG635" i="21"/>
  <c r="BB636" i="21"/>
  <c r="BC636" i="21"/>
  <c r="BD636" i="21"/>
  <c r="BE636" i="21"/>
  <c r="BF636" i="21"/>
  <c r="BG636" i="21"/>
  <c r="BH636" i="21"/>
  <c r="BI636" i="21"/>
  <c r="BJ636" i="21"/>
  <c r="BK636" i="21"/>
  <c r="BL636" i="21"/>
  <c r="BM636" i="21"/>
  <c r="BN636" i="21"/>
  <c r="BO636" i="21"/>
  <c r="BP636" i="21"/>
  <c r="BQ636" i="21"/>
  <c r="BR636" i="21"/>
  <c r="BS636" i="21"/>
  <c r="BT636" i="21"/>
  <c r="BU636" i="21"/>
  <c r="BV636" i="21"/>
  <c r="BW636" i="21"/>
  <c r="BX636" i="21"/>
  <c r="BY636" i="21"/>
  <c r="BZ636" i="21"/>
  <c r="CA636" i="21"/>
  <c r="CB636" i="21"/>
  <c r="CC636" i="21"/>
  <c r="CD636" i="21"/>
  <c r="CE636" i="21"/>
  <c r="CF636" i="21"/>
  <c r="CG636" i="21"/>
  <c r="BB637" i="21"/>
  <c r="BC637" i="21"/>
  <c r="BD637" i="21"/>
  <c r="BE637" i="21"/>
  <c r="BF637" i="21"/>
  <c r="BG637" i="21"/>
  <c r="BH637" i="21"/>
  <c r="BI637" i="21"/>
  <c r="BJ637" i="21"/>
  <c r="BK637" i="21"/>
  <c r="BL637" i="21"/>
  <c r="BM637" i="21"/>
  <c r="BN637" i="21"/>
  <c r="BO637" i="21"/>
  <c r="BP637" i="21"/>
  <c r="BQ637" i="21"/>
  <c r="BR637" i="21"/>
  <c r="BS637" i="21"/>
  <c r="BT637" i="21"/>
  <c r="BU637" i="21"/>
  <c r="BV637" i="21"/>
  <c r="BW637" i="21"/>
  <c r="BX637" i="21"/>
  <c r="BY637" i="21"/>
  <c r="BZ637" i="21"/>
  <c r="CA637" i="21"/>
  <c r="CB637" i="21"/>
  <c r="CC637" i="21"/>
  <c r="CD637" i="21"/>
  <c r="CE637" i="21"/>
  <c r="CF637" i="21"/>
  <c r="CG637" i="21"/>
  <c r="BB638" i="21"/>
  <c r="BC638" i="21"/>
  <c r="BD638" i="21"/>
  <c r="BE638" i="21"/>
  <c r="BF638" i="21"/>
  <c r="BG638" i="21"/>
  <c r="BH638" i="21"/>
  <c r="BI638" i="21"/>
  <c r="BJ638" i="21"/>
  <c r="BK638" i="21"/>
  <c r="BL638" i="21"/>
  <c r="BM638" i="21"/>
  <c r="BN638" i="21"/>
  <c r="BO638" i="21"/>
  <c r="BP638" i="21"/>
  <c r="BQ638" i="21"/>
  <c r="BR638" i="21"/>
  <c r="BS638" i="21"/>
  <c r="BT638" i="21"/>
  <c r="BU638" i="21"/>
  <c r="BV638" i="21"/>
  <c r="BW638" i="21"/>
  <c r="BX638" i="21"/>
  <c r="BY638" i="21"/>
  <c r="BZ638" i="21"/>
  <c r="CA638" i="21"/>
  <c r="CB638" i="21"/>
  <c r="CC638" i="21"/>
  <c r="CD638" i="21"/>
  <c r="CE638" i="21"/>
  <c r="CF638" i="21"/>
  <c r="CG638" i="21"/>
  <c r="BB639" i="21"/>
  <c r="BC639" i="21"/>
  <c r="BD639" i="21"/>
  <c r="BE639" i="21"/>
  <c r="BF639" i="21"/>
  <c r="BG639" i="21"/>
  <c r="BH639" i="21"/>
  <c r="BI639" i="21"/>
  <c r="BJ639" i="21"/>
  <c r="BK639" i="21"/>
  <c r="BL639" i="21"/>
  <c r="BM639" i="21"/>
  <c r="BN639" i="21"/>
  <c r="BO639" i="21"/>
  <c r="BP639" i="21"/>
  <c r="BQ639" i="21"/>
  <c r="BR639" i="21"/>
  <c r="BS639" i="21"/>
  <c r="BT639" i="21"/>
  <c r="BU639" i="21"/>
  <c r="BV639" i="21"/>
  <c r="BW639" i="21"/>
  <c r="BX639" i="21"/>
  <c r="BY639" i="21"/>
  <c r="BZ639" i="21"/>
  <c r="CA639" i="21"/>
  <c r="CB639" i="21"/>
  <c r="CC639" i="21"/>
  <c r="CD639" i="21"/>
  <c r="CE639" i="21"/>
  <c r="CF639" i="21"/>
  <c r="CG639" i="21"/>
  <c r="BB640" i="21"/>
  <c r="BC640" i="21"/>
  <c r="BD640" i="21"/>
  <c r="BE640" i="21"/>
  <c r="BF640" i="21"/>
  <c r="BG640" i="21"/>
  <c r="BH640" i="21"/>
  <c r="BI640" i="21"/>
  <c r="BJ640" i="21"/>
  <c r="BK640" i="21"/>
  <c r="BL640" i="21"/>
  <c r="BM640" i="21"/>
  <c r="BN640" i="21"/>
  <c r="BO640" i="21"/>
  <c r="BP640" i="21"/>
  <c r="BQ640" i="21"/>
  <c r="BR640" i="21"/>
  <c r="BS640" i="21"/>
  <c r="BT640" i="21"/>
  <c r="BU640" i="21"/>
  <c r="BV640" i="21"/>
  <c r="BW640" i="21"/>
  <c r="BX640" i="21"/>
  <c r="BY640" i="21"/>
  <c r="BZ640" i="21"/>
  <c r="CA640" i="21"/>
  <c r="CB640" i="21"/>
  <c r="CC640" i="21"/>
  <c r="CD640" i="21"/>
  <c r="CE640" i="21"/>
  <c r="CF640" i="21"/>
  <c r="CG640" i="21"/>
  <c r="BB641" i="21"/>
  <c r="BC641" i="21"/>
  <c r="BD641" i="21"/>
  <c r="BE641" i="21"/>
  <c r="BF641" i="21"/>
  <c r="BG641" i="21"/>
  <c r="BH641" i="21"/>
  <c r="BI641" i="21"/>
  <c r="BJ641" i="21"/>
  <c r="BK641" i="21"/>
  <c r="BL641" i="21"/>
  <c r="BM641" i="21"/>
  <c r="BN641" i="21"/>
  <c r="BO641" i="21"/>
  <c r="BP641" i="21"/>
  <c r="BQ641" i="21"/>
  <c r="BR641" i="21"/>
  <c r="BS641" i="21"/>
  <c r="BT641" i="21"/>
  <c r="BU641" i="21"/>
  <c r="BV641" i="21"/>
  <c r="BW641" i="21"/>
  <c r="BX641" i="21"/>
  <c r="BY641" i="21"/>
  <c r="BZ641" i="21"/>
  <c r="CA641" i="21"/>
  <c r="CB641" i="21"/>
  <c r="CC641" i="21"/>
  <c r="CD641" i="21"/>
  <c r="CE641" i="21"/>
  <c r="CF641" i="21"/>
  <c r="CG641" i="21"/>
  <c r="BB642" i="21"/>
  <c r="BC642" i="21"/>
  <c r="BD642" i="21"/>
  <c r="BE642" i="21"/>
  <c r="BF642" i="21"/>
  <c r="BG642" i="21"/>
  <c r="BH642" i="21"/>
  <c r="BI642" i="21"/>
  <c r="BJ642" i="21"/>
  <c r="BK642" i="21"/>
  <c r="BL642" i="21"/>
  <c r="BM642" i="21"/>
  <c r="BN642" i="21"/>
  <c r="BO642" i="21"/>
  <c r="BP642" i="21"/>
  <c r="BQ642" i="21"/>
  <c r="BR642" i="21"/>
  <c r="BS642" i="21"/>
  <c r="BT642" i="21"/>
  <c r="BU642" i="21"/>
  <c r="BV642" i="21"/>
  <c r="BW642" i="21"/>
  <c r="BX642" i="21"/>
  <c r="BY642" i="21"/>
  <c r="BZ642" i="21"/>
  <c r="CA642" i="21"/>
  <c r="CB642" i="21"/>
  <c r="CC642" i="21"/>
  <c r="CD642" i="21"/>
  <c r="CE642" i="21"/>
  <c r="CF642" i="21"/>
  <c r="CG642" i="21"/>
  <c r="BB643" i="21"/>
  <c r="BC643" i="21"/>
  <c r="BD643" i="21"/>
  <c r="BE643" i="21"/>
  <c r="BF643" i="21"/>
  <c r="BG643" i="21"/>
  <c r="BH643" i="21"/>
  <c r="BI643" i="21"/>
  <c r="BJ643" i="21"/>
  <c r="BK643" i="21"/>
  <c r="BL643" i="21"/>
  <c r="BM643" i="21"/>
  <c r="BN643" i="21"/>
  <c r="BO643" i="21"/>
  <c r="BP643" i="21"/>
  <c r="BQ643" i="21"/>
  <c r="BR643" i="21"/>
  <c r="BS643" i="21"/>
  <c r="BT643" i="21"/>
  <c r="BU643" i="21"/>
  <c r="BV643" i="21"/>
  <c r="BW643" i="21"/>
  <c r="BX643" i="21"/>
  <c r="BY643" i="21"/>
  <c r="BZ643" i="21"/>
  <c r="CA643" i="21"/>
  <c r="CB643" i="21"/>
  <c r="CC643" i="21"/>
  <c r="CD643" i="21"/>
  <c r="CE643" i="21"/>
  <c r="CF643" i="21"/>
  <c r="CG643" i="21"/>
  <c r="BB644" i="21"/>
  <c r="BC644" i="21"/>
  <c r="BD644" i="21"/>
  <c r="BE644" i="21"/>
  <c r="BF644" i="21"/>
  <c r="BG644" i="21"/>
  <c r="BH644" i="21"/>
  <c r="BI644" i="21"/>
  <c r="BJ644" i="21"/>
  <c r="BK644" i="21"/>
  <c r="BL644" i="21"/>
  <c r="BM644" i="21"/>
  <c r="BN644" i="21"/>
  <c r="BO644" i="21"/>
  <c r="BP644" i="21"/>
  <c r="BQ644" i="21"/>
  <c r="BR644" i="21"/>
  <c r="BS644" i="21"/>
  <c r="BT644" i="21"/>
  <c r="BU644" i="21"/>
  <c r="BV644" i="21"/>
  <c r="BW644" i="21"/>
  <c r="BX644" i="21"/>
  <c r="BY644" i="21"/>
  <c r="BZ644" i="21"/>
  <c r="CA644" i="21"/>
  <c r="CB644" i="21"/>
  <c r="CC644" i="21"/>
  <c r="CD644" i="21"/>
  <c r="CE644" i="21"/>
  <c r="CF644" i="21"/>
  <c r="CG644" i="21"/>
  <c r="BB645" i="21"/>
  <c r="BC645" i="21"/>
  <c r="BD645" i="21"/>
  <c r="BE645" i="21"/>
  <c r="BF645" i="21"/>
  <c r="BG645" i="21"/>
  <c r="BH645" i="21"/>
  <c r="BI645" i="21"/>
  <c r="BJ645" i="21"/>
  <c r="BK645" i="21"/>
  <c r="BL645" i="21"/>
  <c r="BM645" i="21"/>
  <c r="BN645" i="21"/>
  <c r="BO645" i="21"/>
  <c r="BP645" i="21"/>
  <c r="BQ645" i="21"/>
  <c r="BR645" i="21"/>
  <c r="BS645" i="21"/>
  <c r="BT645" i="21"/>
  <c r="BU645" i="21"/>
  <c r="BV645" i="21"/>
  <c r="BW645" i="21"/>
  <c r="BX645" i="21"/>
  <c r="BY645" i="21"/>
  <c r="BZ645" i="21"/>
  <c r="CA645" i="21"/>
  <c r="CB645" i="21"/>
  <c r="CC645" i="21"/>
  <c r="CD645" i="21"/>
  <c r="CE645" i="21"/>
  <c r="CF645" i="21"/>
  <c r="CG645" i="21"/>
  <c r="BB646" i="21"/>
  <c r="BC646" i="21"/>
  <c r="BD646" i="21"/>
  <c r="BE646" i="21"/>
  <c r="BF646" i="21"/>
  <c r="BG646" i="21"/>
  <c r="BH646" i="21"/>
  <c r="BI646" i="21"/>
  <c r="BJ646" i="21"/>
  <c r="BK646" i="21"/>
  <c r="BL646" i="21"/>
  <c r="BM646" i="21"/>
  <c r="BN646" i="21"/>
  <c r="BO646" i="21"/>
  <c r="BP646" i="21"/>
  <c r="BQ646" i="21"/>
  <c r="BR646" i="21"/>
  <c r="BS646" i="21"/>
  <c r="BT646" i="21"/>
  <c r="BU646" i="21"/>
  <c r="BV646" i="21"/>
  <c r="BW646" i="21"/>
  <c r="BX646" i="21"/>
  <c r="BY646" i="21"/>
  <c r="BZ646" i="21"/>
  <c r="CA646" i="21"/>
  <c r="CB646" i="21"/>
  <c r="CC646" i="21"/>
  <c r="CD646" i="21"/>
  <c r="CE646" i="21"/>
  <c r="CF646" i="21"/>
  <c r="CG646" i="21"/>
  <c r="BB647" i="21"/>
  <c r="BC647" i="21"/>
  <c r="BD647" i="21"/>
  <c r="BE647" i="21"/>
  <c r="BF647" i="21"/>
  <c r="BG647" i="21"/>
  <c r="BH647" i="21"/>
  <c r="BI647" i="21"/>
  <c r="BJ647" i="21"/>
  <c r="BK647" i="21"/>
  <c r="BL647" i="21"/>
  <c r="BM647" i="21"/>
  <c r="BN647" i="21"/>
  <c r="BO647" i="21"/>
  <c r="BP647" i="21"/>
  <c r="BQ647" i="21"/>
  <c r="BR647" i="21"/>
  <c r="BS647" i="21"/>
  <c r="BT647" i="21"/>
  <c r="BU647" i="21"/>
  <c r="BV647" i="21"/>
  <c r="BW647" i="21"/>
  <c r="BX647" i="21"/>
  <c r="BY647" i="21"/>
  <c r="BZ647" i="21"/>
  <c r="CA647" i="21"/>
  <c r="CB647" i="21"/>
  <c r="CC647" i="21"/>
  <c r="CD647" i="21"/>
  <c r="CE647" i="21"/>
  <c r="CF647" i="21"/>
  <c r="CG647" i="21"/>
  <c r="BB648" i="21"/>
  <c r="BC648" i="21"/>
  <c r="BD648" i="21"/>
  <c r="BE648" i="21"/>
  <c r="BF648" i="21"/>
  <c r="BG648" i="21"/>
  <c r="BH648" i="21"/>
  <c r="BI648" i="21"/>
  <c r="BJ648" i="21"/>
  <c r="BK648" i="21"/>
  <c r="BL648" i="21"/>
  <c r="BM648" i="21"/>
  <c r="BN648" i="21"/>
  <c r="BO648" i="21"/>
  <c r="BP648" i="21"/>
  <c r="BQ648" i="21"/>
  <c r="BR648" i="21"/>
  <c r="BS648" i="21"/>
  <c r="BT648" i="21"/>
  <c r="BU648" i="21"/>
  <c r="BV648" i="21"/>
  <c r="BW648" i="21"/>
  <c r="BX648" i="21"/>
  <c r="BY648" i="21"/>
  <c r="BZ648" i="21"/>
  <c r="CA648" i="21"/>
  <c r="CB648" i="21"/>
  <c r="CC648" i="21"/>
  <c r="CD648" i="21"/>
  <c r="CE648" i="21"/>
  <c r="CF648" i="21"/>
  <c r="CG648" i="21"/>
  <c r="BB649" i="21"/>
  <c r="BC649" i="21"/>
  <c r="BD649" i="21"/>
  <c r="BE649" i="21"/>
  <c r="BF649" i="21"/>
  <c r="BG649" i="21"/>
  <c r="BH649" i="21"/>
  <c r="BI649" i="21"/>
  <c r="BJ649" i="21"/>
  <c r="BK649" i="21"/>
  <c r="BL649" i="21"/>
  <c r="BM649" i="21"/>
  <c r="BN649" i="21"/>
  <c r="BO649" i="21"/>
  <c r="BP649" i="21"/>
  <c r="BQ649" i="21"/>
  <c r="BR649" i="21"/>
  <c r="BS649" i="21"/>
  <c r="BT649" i="21"/>
  <c r="BU649" i="21"/>
  <c r="BV649" i="21"/>
  <c r="BW649" i="21"/>
  <c r="BX649" i="21"/>
  <c r="BY649" i="21"/>
  <c r="BZ649" i="21"/>
  <c r="CA649" i="21"/>
  <c r="CB649" i="21"/>
  <c r="CC649" i="21"/>
  <c r="CD649" i="21"/>
  <c r="CE649" i="21"/>
  <c r="CF649" i="21"/>
  <c r="CG649" i="21"/>
  <c r="BB650" i="21"/>
  <c r="BC650" i="21"/>
  <c r="BD650" i="21"/>
  <c r="BE650" i="21"/>
  <c r="BF650" i="21"/>
  <c r="BG650" i="21"/>
  <c r="BH650" i="21"/>
  <c r="BI650" i="21"/>
  <c r="BJ650" i="21"/>
  <c r="BK650" i="21"/>
  <c r="BL650" i="21"/>
  <c r="BM650" i="21"/>
  <c r="BN650" i="21"/>
  <c r="BO650" i="21"/>
  <c r="BP650" i="21"/>
  <c r="BQ650" i="21"/>
  <c r="BR650" i="21"/>
  <c r="BS650" i="21"/>
  <c r="BT650" i="21"/>
  <c r="BU650" i="21"/>
  <c r="BV650" i="21"/>
  <c r="BW650" i="21"/>
  <c r="BX650" i="21"/>
  <c r="BY650" i="21"/>
  <c r="BZ650" i="21"/>
  <c r="CA650" i="21"/>
  <c r="CB650" i="21"/>
  <c r="CC650" i="21"/>
  <c r="CD650" i="21"/>
  <c r="CE650" i="21"/>
  <c r="CF650" i="21"/>
  <c r="CG650" i="21"/>
  <c r="BB651" i="21"/>
  <c r="BC651" i="21"/>
  <c r="BD651" i="21"/>
  <c r="BE651" i="21"/>
  <c r="BF651" i="21"/>
  <c r="BG651" i="21"/>
  <c r="BH651" i="21"/>
  <c r="BI651" i="21"/>
  <c r="BJ651" i="21"/>
  <c r="BK651" i="21"/>
  <c r="BL651" i="21"/>
  <c r="BM651" i="21"/>
  <c r="BN651" i="21"/>
  <c r="BO651" i="21"/>
  <c r="BP651" i="21"/>
  <c r="BQ651" i="21"/>
  <c r="BR651" i="21"/>
  <c r="BS651" i="21"/>
  <c r="BT651" i="21"/>
  <c r="BU651" i="21"/>
  <c r="BV651" i="21"/>
  <c r="BW651" i="21"/>
  <c r="BX651" i="21"/>
  <c r="BY651" i="21"/>
  <c r="BZ651" i="21"/>
  <c r="CA651" i="21"/>
  <c r="CB651" i="21"/>
  <c r="CC651" i="21"/>
  <c r="CD651" i="21"/>
  <c r="CE651" i="21"/>
  <c r="CF651" i="21"/>
  <c r="CG651" i="21"/>
  <c r="BB652" i="21"/>
  <c r="BC652" i="21"/>
  <c r="BD652" i="21"/>
  <c r="BE652" i="21"/>
  <c r="BF652" i="21"/>
  <c r="BG652" i="21"/>
  <c r="BH652" i="21"/>
  <c r="BI652" i="21"/>
  <c r="BJ652" i="21"/>
  <c r="BK652" i="21"/>
  <c r="BL652" i="21"/>
  <c r="BM652" i="21"/>
  <c r="BN652" i="21"/>
  <c r="BO652" i="21"/>
  <c r="BP652" i="21"/>
  <c r="BQ652" i="21"/>
  <c r="BR652" i="21"/>
  <c r="BS652" i="21"/>
  <c r="BT652" i="21"/>
  <c r="BU652" i="21"/>
  <c r="BV652" i="21"/>
  <c r="BW652" i="21"/>
  <c r="BX652" i="21"/>
  <c r="BY652" i="21"/>
  <c r="BZ652" i="21"/>
  <c r="CA652" i="21"/>
  <c r="CB652" i="21"/>
  <c r="CC652" i="21"/>
  <c r="CD652" i="21"/>
  <c r="CE652" i="21"/>
  <c r="CF652" i="21"/>
  <c r="CG652" i="21"/>
  <c r="BB653" i="21"/>
  <c r="BC653" i="21"/>
  <c r="BD653" i="21"/>
  <c r="BE653" i="21"/>
  <c r="BF653" i="21"/>
  <c r="BG653" i="21"/>
  <c r="BH653" i="21"/>
  <c r="BI653" i="21"/>
  <c r="BJ653" i="21"/>
  <c r="BK653" i="21"/>
  <c r="BL653" i="21"/>
  <c r="BM653" i="21"/>
  <c r="BN653" i="21"/>
  <c r="BO653" i="21"/>
  <c r="BP653" i="21"/>
  <c r="BQ653" i="21"/>
  <c r="BR653" i="21"/>
  <c r="BS653" i="21"/>
  <c r="BT653" i="21"/>
  <c r="BU653" i="21"/>
  <c r="BV653" i="21"/>
  <c r="BW653" i="21"/>
  <c r="BX653" i="21"/>
  <c r="BY653" i="21"/>
  <c r="BZ653" i="21"/>
  <c r="CA653" i="21"/>
  <c r="CB653" i="21"/>
  <c r="CC653" i="21"/>
  <c r="CD653" i="21"/>
  <c r="CE653" i="21"/>
  <c r="CF653" i="21"/>
  <c r="CG653" i="21"/>
  <c r="BB654" i="21"/>
  <c r="BC654" i="21"/>
  <c r="BD654" i="21"/>
  <c r="BE654" i="21"/>
  <c r="BF654" i="21"/>
  <c r="BG654" i="21"/>
  <c r="BH654" i="21"/>
  <c r="BI654" i="21"/>
  <c r="BJ654" i="21"/>
  <c r="BK654" i="21"/>
  <c r="BL654" i="21"/>
  <c r="BM654" i="21"/>
  <c r="BN654" i="21"/>
  <c r="BO654" i="21"/>
  <c r="BP654" i="21"/>
  <c r="BQ654" i="21"/>
  <c r="BR654" i="21"/>
  <c r="BS654" i="21"/>
  <c r="BT654" i="21"/>
  <c r="BU654" i="21"/>
  <c r="BV654" i="21"/>
  <c r="BW654" i="21"/>
  <c r="BX654" i="21"/>
  <c r="BY654" i="21"/>
  <c r="BZ654" i="21"/>
  <c r="CA654" i="21"/>
  <c r="CB654" i="21"/>
  <c r="CC654" i="21"/>
  <c r="CD654" i="21"/>
  <c r="CE654" i="21"/>
  <c r="CF654" i="21"/>
  <c r="CG654" i="21"/>
  <c r="BB655" i="21"/>
  <c r="BC655" i="21"/>
  <c r="BD655" i="21"/>
  <c r="BE655" i="21"/>
  <c r="BF655" i="21"/>
  <c r="BG655" i="21"/>
  <c r="BH655" i="21"/>
  <c r="BI655" i="21"/>
  <c r="BJ655" i="21"/>
  <c r="BK655" i="21"/>
  <c r="BL655" i="21"/>
  <c r="BM655" i="21"/>
  <c r="BN655" i="21"/>
  <c r="BO655" i="21"/>
  <c r="BP655" i="21"/>
  <c r="BQ655" i="21"/>
  <c r="BR655" i="21"/>
  <c r="BS655" i="21"/>
  <c r="BT655" i="21"/>
  <c r="BU655" i="21"/>
  <c r="BV655" i="21"/>
  <c r="BW655" i="21"/>
  <c r="BX655" i="21"/>
  <c r="BY655" i="21"/>
  <c r="BZ655" i="21"/>
  <c r="CA655" i="21"/>
  <c r="CB655" i="21"/>
  <c r="CC655" i="21"/>
  <c r="CD655" i="21"/>
  <c r="CE655" i="21"/>
  <c r="CF655" i="21"/>
  <c r="CG655" i="21"/>
  <c r="BB656" i="21"/>
  <c r="BC656" i="21"/>
  <c r="BD656" i="21"/>
  <c r="BE656" i="21"/>
  <c r="BF656" i="21"/>
  <c r="BG656" i="21"/>
  <c r="BH656" i="21"/>
  <c r="BI656" i="21"/>
  <c r="BJ656" i="21"/>
  <c r="BK656" i="21"/>
  <c r="BL656" i="21"/>
  <c r="BM656" i="21"/>
  <c r="BN656" i="21"/>
  <c r="BO656" i="21"/>
  <c r="BP656" i="21"/>
  <c r="BQ656" i="21"/>
  <c r="BR656" i="21"/>
  <c r="BS656" i="21"/>
  <c r="BT656" i="21"/>
  <c r="BU656" i="21"/>
  <c r="BV656" i="21"/>
  <c r="BW656" i="21"/>
  <c r="BX656" i="21"/>
  <c r="BY656" i="21"/>
  <c r="BZ656" i="21"/>
  <c r="CA656" i="21"/>
  <c r="CB656" i="21"/>
  <c r="CC656" i="21"/>
  <c r="CD656" i="21"/>
  <c r="CE656" i="21"/>
  <c r="CF656" i="21"/>
  <c r="CG656" i="21"/>
  <c r="BB657" i="21"/>
  <c r="BC657" i="21"/>
  <c r="BD657" i="21"/>
  <c r="BE657" i="21"/>
  <c r="BF657" i="21"/>
  <c r="BG657" i="21"/>
  <c r="BH657" i="21"/>
  <c r="BI657" i="21"/>
  <c r="BJ657" i="21"/>
  <c r="BK657" i="21"/>
  <c r="BL657" i="21"/>
  <c r="BM657" i="21"/>
  <c r="BN657" i="21"/>
  <c r="BO657" i="21"/>
  <c r="BP657" i="21"/>
  <c r="BQ657" i="21"/>
  <c r="BR657" i="21"/>
  <c r="BS657" i="21"/>
  <c r="BT657" i="21"/>
  <c r="BU657" i="21"/>
  <c r="BV657" i="21"/>
  <c r="BW657" i="21"/>
  <c r="BX657" i="21"/>
  <c r="BY657" i="21"/>
  <c r="BZ657" i="21"/>
  <c r="CA657" i="21"/>
  <c r="CB657" i="21"/>
  <c r="CC657" i="21"/>
  <c r="CD657" i="21"/>
  <c r="CE657" i="21"/>
  <c r="CF657" i="21"/>
  <c r="CG657" i="21"/>
  <c r="BB658" i="21"/>
  <c r="BC658" i="21"/>
  <c r="BD658" i="21"/>
  <c r="BE658" i="21"/>
  <c r="BF658" i="21"/>
  <c r="BG658" i="21"/>
  <c r="BH658" i="21"/>
  <c r="BI658" i="21"/>
  <c r="BJ658" i="21"/>
  <c r="BK658" i="21"/>
  <c r="BL658" i="21"/>
  <c r="BM658" i="21"/>
  <c r="BN658" i="21"/>
  <c r="BO658" i="21"/>
  <c r="BP658" i="21"/>
  <c r="BQ658" i="21"/>
  <c r="BR658" i="21"/>
  <c r="BS658" i="21"/>
  <c r="BT658" i="21"/>
  <c r="BU658" i="21"/>
  <c r="BV658" i="21"/>
  <c r="BW658" i="21"/>
  <c r="BX658" i="21"/>
  <c r="BY658" i="21"/>
  <c r="BZ658" i="21"/>
  <c r="CA658" i="21"/>
  <c r="CB658" i="21"/>
  <c r="CC658" i="21"/>
  <c r="CD658" i="21"/>
  <c r="CE658" i="21"/>
  <c r="CF658" i="21"/>
  <c r="CG658" i="21"/>
  <c r="BB659" i="21"/>
  <c r="BC659" i="21"/>
  <c r="BD659" i="21"/>
  <c r="BE659" i="21"/>
  <c r="BF659" i="21"/>
  <c r="BG659" i="21"/>
  <c r="BH659" i="21"/>
  <c r="BI659" i="21"/>
  <c r="BJ659" i="21"/>
  <c r="BK659" i="21"/>
  <c r="BL659" i="21"/>
  <c r="BM659" i="21"/>
  <c r="BN659" i="21"/>
  <c r="BO659" i="21"/>
  <c r="BP659" i="21"/>
  <c r="BQ659" i="21"/>
  <c r="BR659" i="21"/>
  <c r="BS659" i="21"/>
  <c r="BT659" i="21"/>
  <c r="BU659" i="21"/>
  <c r="BV659" i="21"/>
  <c r="BW659" i="21"/>
  <c r="BX659" i="21"/>
  <c r="BY659" i="21"/>
  <c r="BZ659" i="21"/>
  <c r="CA659" i="21"/>
  <c r="CB659" i="21"/>
  <c r="CC659" i="21"/>
  <c r="CD659" i="21"/>
  <c r="CE659" i="21"/>
  <c r="CF659" i="21"/>
  <c r="CG659" i="21"/>
  <c r="BB660" i="21"/>
  <c r="BC660" i="21"/>
  <c r="BD660" i="21"/>
  <c r="BE660" i="21"/>
  <c r="BF660" i="21"/>
  <c r="BG660" i="21"/>
  <c r="BH660" i="21"/>
  <c r="BI660" i="21"/>
  <c r="BJ660" i="21"/>
  <c r="BK660" i="21"/>
  <c r="BL660" i="21"/>
  <c r="BM660" i="21"/>
  <c r="BN660" i="21"/>
  <c r="BO660" i="21"/>
  <c r="BP660" i="21"/>
  <c r="BQ660" i="21"/>
  <c r="BR660" i="21"/>
  <c r="BS660" i="21"/>
  <c r="BT660" i="21"/>
  <c r="BU660" i="21"/>
  <c r="BV660" i="21"/>
  <c r="BW660" i="21"/>
  <c r="BX660" i="21"/>
  <c r="BY660" i="21"/>
  <c r="BZ660" i="21"/>
  <c r="CA660" i="21"/>
  <c r="CB660" i="21"/>
  <c r="CC660" i="21"/>
  <c r="CD660" i="21"/>
  <c r="CE660" i="21"/>
  <c r="CF660" i="21"/>
  <c r="CG660" i="21"/>
  <c r="BB661" i="21"/>
  <c r="BC661" i="21"/>
  <c r="BD661" i="21"/>
  <c r="BE661" i="21"/>
  <c r="BF661" i="21"/>
  <c r="BG661" i="21"/>
  <c r="BH661" i="21"/>
  <c r="BI661" i="21"/>
  <c r="BJ661" i="21"/>
  <c r="BK661" i="21"/>
  <c r="BL661" i="21"/>
  <c r="BM661" i="21"/>
  <c r="BN661" i="21"/>
  <c r="BO661" i="21"/>
  <c r="BP661" i="21"/>
  <c r="BQ661" i="21"/>
  <c r="BR661" i="21"/>
  <c r="BS661" i="21"/>
  <c r="BT661" i="21"/>
  <c r="BU661" i="21"/>
  <c r="BV661" i="21"/>
  <c r="BW661" i="21"/>
  <c r="BX661" i="21"/>
  <c r="BY661" i="21"/>
  <c r="BZ661" i="21"/>
  <c r="CA661" i="21"/>
  <c r="CB661" i="21"/>
  <c r="CC661" i="21"/>
  <c r="CD661" i="21"/>
  <c r="CE661" i="21"/>
  <c r="CF661" i="21"/>
  <c r="CG661" i="21"/>
  <c r="BB662" i="21"/>
  <c r="BC662" i="21"/>
  <c r="BD662" i="21"/>
  <c r="BE662" i="21"/>
  <c r="BF662" i="21"/>
  <c r="BG662" i="21"/>
  <c r="BH662" i="21"/>
  <c r="BI662" i="21"/>
  <c r="BJ662" i="21"/>
  <c r="BK662" i="21"/>
  <c r="BL662" i="21"/>
  <c r="BM662" i="21"/>
  <c r="BN662" i="21"/>
  <c r="BO662" i="21"/>
  <c r="BP662" i="21"/>
  <c r="BQ662" i="21"/>
  <c r="BR662" i="21"/>
  <c r="BS662" i="21"/>
  <c r="BT662" i="21"/>
  <c r="BU662" i="21"/>
  <c r="BV662" i="21"/>
  <c r="BW662" i="21"/>
  <c r="BX662" i="21"/>
  <c r="BY662" i="21"/>
  <c r="BZ662" i="21"/>
  <c r="CA662" i="21"/>
  <c r="CB662" i="21"/>
  <c r="CC662" i="21"/>
  <c r="CD662" i="21"/>
  <c r="CE662" i="21"/>
  <c r="CF662" i="21"/>
  <c r="CG662" i="21"/>
  <c r="BB663" i="21"/>
  <c r="BC663" i="21"/>
  <c r="BD663" i="21"/>
  <c r="BE663" i="21"/>
  <c r="BF663" i="21"/>
  <c r="BG663" i="21"/>
  <c r="BH663" i="21"/>
  <c r="BI663" i="21"/>
  <c r="BJ663" i="21"/>
  <c r="BK663" i="21"/>
  <c r="BL663" i="21"/>
  <c r="BM663" i="21"/>
  <c r="BN663" i="21"/>
  <c r="BO663" i="21"/>
  <c r="BP663" i="21"/>
  <c r="BQ663" i="21"/>
  <c r="BR663" i="21"/>
  <c r="BS663" i="21"/>
  <c r="BT663" i="21"/>
  <c r="BU663" i="21"/>
  <c r="BV663" i="21"/>
  <c r="BW663" i="21"/>
  <c r="BX663" i="21"/>
  <c r="BY663" i="21"/>
  <c r="BZ663" i="21"/>
  <c r="CA663" i="21"/>
  <c r="CB663" i="21"/>
  <c r="CC663" i="21"/>
  <c r="CD663" i="21"/>
  <c r="CE663" i="21"/>
  <c r="CF663" i="21"/>
  <c r="CG663" i="21"/>
  <c r="BB664" i="21"/>
  <c r="BC664" i="21"/>
  <c r="BD664" i="21"/>
  <c r="BE664" i="21"/>
  <c r="BF664" i="21"/>
  <c r="BG664" i="21"/>
  <c r="BH664" i="21"/>
  <c r="BI664" i="21"/>
  <c r="BJ664" i="21"/>
  <c r="BK664" i="21"/>
  <c r="BL664" i="21"/>
  <c r="BM664" i="21"/>
  <c r="BN664" i="21"/>
  <c r="BO664" i="21"/>
  <c r="BP664" i="21"/>
  <c r="BQ664" i="21"/>
  <c r="BR664" i="21"/>
  <c r="BS664" i="21"/>
  <c r="BT664" i="21"/>
  <c r="BU664" i="21"/>
  <c r="BV664" i="21"/>
  <c r="BW664" i="21"/>
  <c r="BX664" i="21"/>
  <c r="BY664" i="21"/>
  <c r="BZ664" i="21"/>
  <c r="CA664" i="21"/>
  <c r="CB664" i="21"/>
  <c r="CC664" i="21"/>
  <c r="CD664" i="21"/>
  <c r="CE664" i="21"/>
  <c r="CF664" i="21"/>
  <c r="CG664" i="21"/>
  <c r="BB665" i="21"/>
  <c r="BC665" i="21"/>
  <c r="BD665" i="21"/>
  <c r="BE665" i="21"/>
  <c r="BF665" i="21"/>
  <c r="BG665" i="21"/>
  <c r="BH665" i="21"/>
  <c r="BI665" i="21"/>
  <c r="BJ665" i="21"/>
  <c r="BK665" i="21"/>
  <c r="BL665" i="21"/>
  <c r="BM665" i="21"/>
  <c r="BN665" i="21"/>
  <c r="BO665" i="21"/>
  <c r="BP665" i="21"/>
  <c r="BQ665" i="21"/>
  <c r="BR665" i="21"/>
  <c r="BS665" i="21"/>
  <c r="BT665" i="21"/>
  <c r="BU665" i="21"/>
  <c r="BV665" i="21"/>
  <c r="BW665" i="21"/>
  <c r="BX665" i="21"/>
  <c r="BY665" i="21"/>
  <c r="BZ665" i="21"/>
  <c r="CA665" i="21"/>
  <c r="CB665" i="21"/>
  <c r="CC665" i="21"/>
  <c r="CD665" i="21"/>
  <c r="CE665" i="21"/>
  <c r="CF665" i="21"/>
  <c r="CG665" i="21"/>
  <c r="BB666" i="21"/>
  <c r="BC666" i="21"/>
  <c r="BD666" i="21"/>
  <c r="BE666" i="21"/>
  <c r="BF666" i="21"/>
  <c r="BG666" i="21"/>
  <c r="BH666" i="21"/>
  <c r="BI666" i="21"/>
  <c r="BJ666" i="21"/>
  <c r="BK666" i="21"/>
  <c r="BL666" i="21"/>
  <c r="BM666" i="21"/>
  <c r="BN666" i="21"/>
  <c r="BO666" i="21"/>
  <c r="BP666" i="21"/>
  <c r="BQ666" i="21"/>
  <c r="BR666" i="21"/>
  <c r="BS666" i="21"/>
  <c r="BT666" i="21"/>
  <c r="BU666" i="21"/>
  <c r="BV666" i="21"/>
  <c r="BW666" i="21"/>
  <c r="BX666" i="21"/>
  <c r="BY666" i="21"/>
  <c r="BZ666" i="21"/>
  <c r="CA666" i="21"/>
  <c r="CB666" i="21"/>
  <c r="CC666" i="21"/>
  <c r="CD666" i="21"/>
  <c r="CE666" i="21"/>
  <c r="CF666" i="21"/>
  <c r="CG666" i="21"/>
  <c r="BB667" i="21"/>
  <c r="BC667" i="21"/>
  <c r="BD667" i="21"/>
  <c r="BE667" i="21"/>
  <c r="BF667" i="21"/>
  <c r="BG667" i="21"/>
  <c r="BH667" i="21"/>
  <c r="BI667" i="21"/>
  <c r="BJ667" i="21"/>
  <c r="BK667" i="21"/>
  <c r="BL667" i="21"/>
  <c r="BM667" i="21"/>
  <c r="BN667" i="21"/>
  <c r="BO667" i="21"/>
  <c r="BP667" i="21"/>
  <c r="BQ667" i="21"/>
  <c r="BR667" i="21"/>
  <c r="BS667" i="21"/>
  <c r="BT667" i="21"/>
  <c r="BU667" i="21"/>
  <c r="BV667" i="21"/>
  <c r="BW667" i="21"/>
  <c r="BX667" i="21"/>
  <c r="BY667" i="21"/>
  <c r="BZ667" i="21"/>
  <c r="CA667" i="21"/>
  <c r="CB667" i="21"/>
  <c r="CC667" i="21"/>
  <c r="CD667" i="21"/>
  <c r="CE667" i="21"/>
  <c r="CF667" i="21"/>
  <c r="CG667" i="21"/>
  <c r="BB668" i="21"/>
  <c r="BC668" i="21"/>
  <c r="BD668" i="21"/>
  <c r="BE668" i="21"/>
  <c r="BF668" i="21"/>
  <c r="BG668" i="21"/>
  <c r="BH668" i="21"/>
  <c r="BI668" i="21"/>
  <c r="BJ668" i="21"/>
  <c r="BK668" i="21"/>
  <c r="BL668" i="21"/>
  <c r="BM668" i="21"/>
  <c r="BN668" i="21"/>
  <c r="BO668" i="21"/>
  <c r="BP668" i="21"/>
  <c r="BQ668" i="21"/>
  <c r="BR668" i="21"/>
  <c r="BS668" i="21"/>
  <c r="BT668" i="21"/>
  <c r="BU668" i="21"/>
  <c r="BV668" i="21"/>
  <c r="BW668" i="21"/>
  <c r="BX668" i="21"/>
  <c r="BY668" i="21"/>
  <c r="BZ668" i="21"/>
  <c r="CA668" i="21"/>
  <c r="CB668" i="21"/>
  <c r="CC668" i="21"/>
  <c r="CD668" i="21"/>
  <c r="CE668" i="21"/>
  <c r="CF668" i="21"/>
  <c r="CG668" i="21"/>
  <c r="BB669" i="21"/>
  <c r="BC669" i="21"/>
  <c r="BD669" i="21"/>
  <c r="BE669" i="21"/>
  <c r="BF669" i="21"/>
  <c r="BG669" i="21"/>
  <c r="BH669" i="21"/>
  <c r="BI669" i="21"/>
  <c r="BJ669" i="21"/>
  <c r="BK669" i="21"/>
  <c r="BL669" i="21"/>
  <c r="BM669" i="21"/>
  <c r="BN669" i="21"/>
  <c r="BO669" i="21"/>
  <c r="BP669" i="21"/>
  <c r="BQ669" i="21"/>
  <c r="BR669" i="21"/>
  <c r="BS669" i="21"/>
  <c r="BT669" i="21"/>
  <c r="BU669" i="21"/>
  <c r="BV669" i="21"/>
  <c r="BW669" i="21"/>
  <c r="BX669" i="21"/>
  <c r="BY669" i="21"/>
  <c r="BZ669" i="21"/>
  <c r="CA669" i="21"/>
  <c r="CB669" i="21"/>
  <c r="CC669" i="21"/>
  <c r="CD669" i="21"/>
  <c r="CE669" i="21"/>
  <c r="CF669" i="21"/>
  <c r="CG669" i="21"/>
  <c r="BB670" i="21"/>
  <c r="BC670" i="21"/>
  <c r="BD670" i="21"/>
  <c r="BE670" i="21"/>
  <c r="BF670" i="21"/>
  <c r="BG670" i="21"/>
  <c r="BH670" i="21"/>
  <c r="BI670" i="21"/>
  <c r="BJ670" i="21"/>
  <c r="BK670" i="21"/>
  <c r="BL670" i="21"/>
  <c r="BM670" i="21"/>
  <c r="BN670" i="21"/>
  <c r="BO670" i="21"/>
  <c r="BP670" i="21"/>
  <c r="BQ670" i="21"/>
  <c r="BR670" i="21"/>
  <c r="BS670" i="21"/>
  <c r="BT670" i="21"/>
  <c r="BU670" i="21"/>
  <c r="BV670" i="21"/>
  <c r="BW670" i="21"/>
  <c r="BX670" i="21"/>
  <c r="BY670" i="21"/>
  <c r="BZ670" i="21"/>
  <c r="CA670" i="21"/>
  <c r="CB670" i="21"/>
  <c r="CC670" i="21"/>
  <c r="CD670" i="21"/>
  <c r="CE670" i="21"/>
  <c r="CF670" i="21"/>
  <c r="CG670" i="21"/>
  <c r="BB671" i="21"/>
  <c r="BC671" i="21"/>
  <c r="BD671" i="21"/>
  <c r="BE671" i="21"/>
  <c r="BF671" i="21"/>
  <c r="BG671" i="21"/>
  <c r="BH671" i="21"/>
  <c r="BI671" i="21"/>
  <c r="BJ671" i="21"/>
  <c r="BK671" i="21"/>
  <c r="BL671" i="21"/>
  <c r="BM671" i="21"/>
  <c r="BN671" i="21"/>
  <c r="BO671" i="21"/>
  <c r="BP671" i="21"/>
  <c r="BQ671" i="21"/>
  <c r="BR671" i="21"/>
  <c r="BS671" i="21"/>
  <c r="BT671" i="21"/>
  <c r="BU671" i="21"/>
  <c r="BV671" i="21"/>
  <c r="BW671" i="21"/>
  <c r="BX671" i="21"/>
  <c r="BY671" i="21"/>
  <c r="BZ671" i="21"/>
  <c r="CA671" i="21"/>
  <c r="CB671" i="21"/>
  <c r="CC671" i="21"/>
  <c r="CD671" i="21"/>
  <c r="CE671" i="21"/>
  <c r="CF671" i="21"/>
  <c r="CG671" i="21"/>
  <c r="BB672" i="21"/>
  <c r="BC672" i="21"/>
  <c r="BD672" i="21"/>
  <c r="BE672" i="21"/>
  <c r="BF672" i="21"/>
  <c r="BG672" i="21"/>
  <c r="BH672" i="21"/>
  <c r="BI672" i="21"/>
  <c r="BJ672" i="21"/>
  <c r="BK672" i="21"/>
  <c r="BL672" i="21"/>
  <c r="BM672" i="21"/>
  <c r="BN672" i="21"/>
  <c r="BO672" i="21"/>
  <c r="BP672" i="21"/>
  <c r="BQ672" i="21"/>
  <c r="BR672" i="21"/>
  <c r="BS672" i="21"/>
  <c r="BT672" i="21"/>
  <c r="BU672" i="21"/>
  <c r="BV672" i="21"/>
  <c r="BW672" i="21"/>
  <c r="BX672" i="21"/>
  <c r="BY672" i="21"/>
  <c r="BZ672" i="21"/>
  <c r="CA672" i="21"/>
  <c r="CB672" i="21"/>
  <c r="CC672" i="21"/>
  <c r="CD672" i="21"/>
  <c r="CE672" i="21"/>
  <c r="CF672" i="21"/>
  <c r="CG672" i="21"/>
  <c r="BB673" i="21"/>
  <c r="BC673" i="21"/>
  <c r="BD673" i="21"/>
  <c r="BE673" i="21"/>
  <c r="BF673" i="21"/>
  <c r="BG673" i="21"/>
  <c r="BH673" i="21"/>
  <c r="BI673" i="21"/>
  <c r="BJ673" i="21"/>
  <c r="BK673" i="21"/>
  <c r="BL673" i="21"/>
  <c r="BM673" i="21"/>
  <c r="BN673" i="21"/>
  <c r="BO673" i="21"/>
  <c r="BP673" i="21"/>
  <c r="BQ673" i="21"/>
  <c r="BR673" i="21"/>
  <c r="BS673" i="21"/>
  <c r="BT673" i="21"/>
  <c r="BU673" i="21"/>
  <c r="BV673" i="21"/>
  <c r="BW673" i="21"/>
  <c r="BX673" i="21"/>
  <c r="BY673" i="21"/>
  <c r="BZ673" i="21"/>
  <c r="CA673" i="21"/>
  <c r="CB673" i="21"/>
  <c r="CC673" i="21"/>
  <c r="CD673" i="21"/>
  <c r="CE673" i="21"/>
  <c r="CF673" i="21"/>
  <c r="CG673" i="21"/>
  <c r="BB674" i="21"/>
  <c r="BC674" i="21"/>
  <c r="BD674" i="21"/>
  <c r="BE674" i="21"/>
  <c r="BF674" i="21"/>
  <c r="BG674" i="21"/>
  <c r="BH674" i="21"/>
  <c r="BI674" i="21"/>
  <c r="BJ674" i="21"/>
  <c r="BK674" i="21"/>
  <c r="BL674" i="21"/>
  <c r="BM674" i="21"/>
  <c r="BN674" i="21"/>
  <c r="BO674" i="21"/>
  <c r="BP674" i="21"/>
  <c r="BQ674" i="21"/>
  <c r="BR674" i="21"/>
  <c r="BS674" i="21"/>
  <c r="BT674" i="21"/>
  <c r="BU674" i="21"/>
  <c r="BV674" i="21"/>
  <c r="BW674" i="21"/>
  <c r="BX674" i="21"/>
  <c r="BY674" i="21"/>
  <c r="BZ674" i="21"/>
  <c r="CA674" i="21"/>
  <c r="CB674" i="21"/>
  <c r="CC674" i="21"/>
  <c r="CD674" i="21"/>
  <c r="CE674" i="21"/>
  <c r="CF674" i="21"/>
  <c r="CG674" i="21"/>
  <c r="BB675" i="21"/>
  <c r="BC675" i="21"/>
  <c r="BD675" i="21"/>
  <c r="BE675" i="21"/>
  <c r="BF675" i="21"/>
  <c r="BG675" i="21"/>
  <c r="BH675" i="21"/>
  <c r="BI675" i="21"/>
  <c r="BJ675" i="21"/>
  <c r="BK675" i="21"/>
  <c r="BL675" i="21"/>
  <c r="BM675" i="21"/>
  <c r="BN675" i="21"/>
  <c r="BO675" i="21"/>
  <c r="BP675" i="21"/>
  <c r="BQ675" i="21"/>
  <c r="BR675" i="21"/>
  <c r="BS675" i="21"/>
  <c r="BT675" i="21"/>
  <c r="BU675" i="21"/>
  <c r="BV675" i="21"/>
  <c r="BW675" i="21"/>
  <c r="BX675" i="21"/>
  <c r="BY675" i="21"/>
  <c r="BZ675" i="21"/>
  <c r="CA675" i="21"/>
  <c r="CB675" i="21"/>
  <c r="CC675" i="21"/>
  <c r="CD675" i="21"/>
  <c r="CE675" i="21"/>
  <c r="CF675" i="21"/>
  <c r="CG675" i="21"/>
  <c r="BB676" i="21"/>
  <c r="BC676" i="21"/>
  <c r="BD676" i="21"/>
  <c r="BE676" i="21"/>
  <c r="BF676" i="21"/>
  <c r="BG676" i="21"/>
  <c r="BH676" i="21"/>
  <c r="BI676" i="21"/>
  <c r="BJ676" i="21"/>
  <c r="BK676" i="21"/>
  <c r="BL676" i="21"/>
  <c r="BM676" i="21"/>
  <c r="BN676" i="21"/>
  <c r="BO676" i="21"/>
  <c r="BP676" i="21"/>
  <c r="BQ676" i="21"/>
  <c r="BR676" i="21"/>
  <c r="BS676" i="21"/>
  <c r="BT676" i="21"/>
  <c r="BU676" i="21"/>
  <c r="BV676" i="21"/>
  <c r="BW676" i="21"/>
  <c r="BX676" i="21"/>
  <c r="BY676" i="21"/>
  <c r="BZ676" i="21"/>
  <c r="CA676" i="21"/>
  <c r="CB676" i="21"/>
  <c r="CC676" i="21"/>
  <c r="CD676" i="21"/>
  <c r="CE676" i="21"/>
  <c r="CF676" i="21"/>
  <c r="CG676" i="21"/>
  <c r="BB677" i="21"/>
  <c r="BC677" i="21"/>
  <c r="BD677" i="21"/>
  <c r="BE677" i="21"/>
  <c r="BF677" i="21"/>
  <c r="BG677" i="21"/>
  <c r="BH677" i="21"/>
  <c r="BI677" i="21"/>
  <c r="BJ677" i="21"/>
  <c r="BK677" i="21"/>
  <c r="BL677" i="21"/>
  <c r="BM677" i="21"/>
  <c r="BN677" i="21"/>
  <c r="BO677" i="21"/>
  <c r="BP677" i="21"/>
  <c r="BQ677" i="21"/>
  <c r="BR677" i="21"/>
  <c r="BS677" i="21"/>
  <c r="BT677" i="21"/>
  <c r="BU677" i="21"/>
  <c r="BV677" i="21"/>
  <c r="BW677" i="21"/>
  <c r="BX677" i="21"/>
  <c r="BY677" i="21"/>
  <c r="BZ677" i="21"/>
  <c r="CA677" i="21"/>
  <c r="CB677" i="21"/>
  <c r="CC677" i="21"/>
  <c r="CD677" i="21"/>
  <c r="CE677" i="21"/>
  <c r="CF677" i="21"/>
  <c r="CG677" i="21"/>
  <c r="BB678" i="21"/>
  <c r="BC678" i="21"/>
  <c r="BD678" i="21"/>
  <c r="BE678" i="21"/>
  <c r="BF678" i="21"/>
  <c r="BG678" i="21"/>
  <c r="BH678" i="21"/>
  <c r="BI678" i="21"/>
  <c r="BJ678" i="21"/>
  <c r="BK678" i="21"/>
  <c r="BL678" i="21"/>
  <c r="BM678" i="21"/>
  <c r="BN678" i="21"/>
  <c r="BO678" i="21"/>
  <c r="BP678" i="21"/>
  <c r="BQ678" i="21"/>
  <c r="BR678" i="21"/>
  <c r="BS678" i="21"/>
  <c r="BT678" i="21"/>
  <c r="BU678" i="21"/>
  <c r="BV678" i="21"/>
  <c r="BW678" i="21"/>
  <c r="BX678" i="21"/>
  <c r="BY678" i="21"/>
  <c r="BZ678" i="21"/>
  <c r="CA678" i="21"/>
  <c r="CB678" i="21"/>
  <c r="CC678" i="21"/>
  <c r="CD678" i="21"/>
  <c r="CE678" i="21"/>
  <c r="CF678" i="21"/>
  <c r="CG678" i="21"/>
  <c r="BB679" i="21"/>
  <c r="BC679" i="21"/>
  <c r="BD679" i="21"/>
  <c r="BE679" i="21"/>
  <c r="BF679" i="21"/>
  <c r="BG679" i="21"/>
  <c r="BH679" i="21"/>
  <c r="BI679" i="21"/>
  <c r="BJ679" i="21"/>
  <c r="BK679" i="21"/>
  <c r="BL679" i="21"/>
  <c r="BM679" i="21"/>
  <c r="BN679" i="21"/>
  <c r="BO679" i="21"/>
  <c r="BP679" i="21"/>
  <c r="BQ679" i="21"/>
  <c r="BR679" i="21"/>
  <c r="BS679" i="21"/>
  <c r="BT679" i="21"/>
  <c r="BU679" i="21"/>
  <c r="BV679" i="21"/>
  <c r="BW679" i="21"/>
  <c r="BX679" i="21"/>
  <c r="BY679" i="21"/>
  <c r="BZ679" i="21"/>
  <c r="CA679" i="21"/>
  <c r="CB679" i="21"/>
  <c r="CC679" i="21"/>
  <c r="CD679" i="21"/>
  <c r="CE679" i="21"/>
  <c r="CF679" i="21"/>
  <c r="CG679" i="21"/>
  <c r="BB680" i="21"/>
  <c r="BC680" i="21"/>
  <c r="BD680" i="21"/>
  <c r="BE680" i="21"/>
  <c r="BF680" i="21"/>
  <c r="BG680" i="21"/>
  <c r="BH680" i="21"/>
  <c r="BI680" i="21"/>
  <c r="BJ680" i="21"/>
  <c r="BK680" i="21"/>
  <c r="BL680" i="21"/>
  <c r="BM680" i="21"/>
  <c r="BN680" i="21"/>
  <c r="BO680" i="21"/>
  <c r="BP680" i="21"/>
  <c r="BQ680" i="21"/>
  <c r="BR680" i="21"/>
  <c r="BS680" i="21"/>
  <c r="BT680" i="21"/>
  <c r="BU680" i="21"/>
  <c r="BV680" i="21"/>
  <c r="BW680" i="21"/>
  <c r="BX680" i="21"/>
  <c r="BY680" i="21"/>
  <c r="BZ680" i="21"/>
  <c r="CA680" i="21"/>
  <c r="CB680" i="21"/>
  <c r="CC680" i="21"/>
  <c r="CD680" i="21"/>
  <c r="CE680" i="21"/>
  <c r="CF680" i="21"/>
  <c r="CG680" i="21"/>
  <c r="BB681" i="21"/>
  <c r="BC681" i="21"/>
  <c r="BD681" i="21"/>
  <c r="BE681" i="21"/>
  <c r="BF681" i="21"/>
  <c r="BG681" i="21"/>
  <c r="BH681" i="21"/>
  <c r="BI681" i="21"/>
  <c r="BJ681" i="21"/>
  <c r="BK681" i="21"/>
  <c r="BL681" i="21"/>
  <c r="BM681" i="21"/>
  <c r="BN681" i="21"/>
  <c r="BO681" i="21"/>
  <c r="BP681" i="21"/>
  <c r="BQ681" i="21"/>
  <c r="BR681" i="21"/>
  <c r="BS681" i="21"/>
  <c r="BT681" i="21"/>
  <c r="BU681" i="21"/>
  <c r="BV681" i="21"/>
  <c r="BW681" i="21"/>
  <c r="BX681" i="21"/>
  <c r="BY681" i="21"/>
  <c r="BZ681" i="21"/>
  <c r="CA681" i="21"/>
  <c r="CB681" i="21"/>
  <c r="CC681" i="21"/>
  <c r="CD681" i="21"/>
  <c r="CE681" i="21"/>
  <c r="CF681" i="21"/>
  <c r="CG681" i="21"/>
  <c r="BB682" i="21"/>
  <c r="BC682" i="21"/>
  <c r="BD682" i="21"/>
  <c r="BE682" i="21"/>
  <c r="BF682" i="21"/>
  <c r="BG682" i="21"/>
  <c r="BH682" i="21"/>
  <c r="BI682" i="21"/>
  <c r="BJ682" i="21"/>
  <c r="BK682" i="21"/>
  <c r="BL682" i="21"/>
  <c r="BM682" i="21"/>
  <c r="BN682" i="21"/>
  <c r="BO682" i="21"/>
  <c r="BP682" i="21"/>
  <c r="BQ682" i="21"/>
  <c r="BR682" i="21"/>
  <c r="BS682" i="21"/>
  <c r="BT682" i="21"/>
  <c r="BU682" i="21"/>
  <c r="BV682" i="21"/>
  <c r="BW682" i="21"/>
  <c r="BX682" i="21"/>
  <c r="BY682" i="21"/>
  <c r="BZ682" i="21"/>
  <c r="CA682" i="21"/>
  <c r="CB682" i="21"/>
  <c r="CC682" i="21"/>
  <c r="CD682" i="21"/>
  <c r="CE682" i="21"/>
  <c r="CF682" i="21"/>
  <c r="CG682" i="21"/>
  <c r="BB683" i="21"/>
  <c r="BC683" i="21"/>
  <c r="BD683" i="21"/>
  <c r="BE683" i="21"/>
  <c r="BF683" i="21"/>
  <c r="BG683" i="21"/>
  <c r="BH683" i="21"/>
  <c r="BI683" i="21"/>
  <c r="BJ683" i="21"/>
  <c r="BK683" i="21"/>
  <c r="BL683" i="21"/>
  <c r="BM683" i="21"/>
  <c r="BN683" i="21"/>
  <c r="BO683" i="21"/>
  <c r="BP683" i="21"/>
  <c r="BQ683" i="21"/>
  <c r="BR683" i="21"/>
  <c r="BS683" i="21"/>
  <c r="BT683" i="21"/>
  <c r="BU683" i="21"/>
  <c r="BV683" i="21"/>
  <c r="BW683" i="21"/>
  <c r="BX683" i="21"/>
  <c r="BY683" i="21"/>
  <c r="BZ683" i="21"/>
  <c r="CA683" i="21"/>
  <c r="CB683" i="21"/>
  <c r="CC683" i="21"/>
  <c r="CD683" i="21"/>
  <c r="CE683" i="21"/>
  <c r="CF683" i="21"/>
  <c r="CG683" i="21"/>
  <c r="BB684" i="21"/>
  <c r="BC684" i="21"/>
  <c r="BD684" i="21"/>
  <c r="BE684" i="21"/>
  <c r="BF684" i="21"/>
  <c r="BG684" i="21"/>
  <c r="BH684" i="21"/>
  <c r="BI684" i="21"/>
  <c r="BJ684" i="21"/>
  <c r="BK684" i="21"/>
  <c r="BL684" i="21"/>
  <c r="BM684" i="21"/>
  <c r="BN684" i="21"/>
  <c r="BO684" i="21"/>
  <c r="BP684" i="21"/>
  <c r="BQ684" i="21"/>
  <c r="BR684" i="21"/>
  <c r="BS684" i="21"/>
  <c r="BT684" i="21"/>
  <c r="BU684" i="21"/>
  <c r="BV684" i="21"/>
  <c r="BW684" i="21"/>
  <c r="BX684" i="21"/>
  <c r="BY684" i="21"/>
  <c r="BZ684" i="21"/>
  <c r="CA684" i="21"/>
  <c r="CB684" i="21"/>
  <c r="CC684" i="21"/>
  <c r="CD684" i="21"/>
  <c r="CE684" i="21"/>
  <c r="CF684" i="21"/>
  <c r="CG684" i="21"/>
  <c r="BB685" i="21"/>
  <c r="BC685" i="21"/>
  <c r="BD685" i="21"/>
  <c r="BE685" i="21"/>
  <c r="BF685" i="21"/>
  <c r="BG685" i="21"/>
  <c r="BH685" i="21"/>
  <c r="BI685" i="21"/>
  <c r="BJ685" i="21"/>
  <c r="BK685" i="21"/>
  <c r="BL685" i="21"/>
  <c r="BM685" i="21"/>
  <c r="BN685" i="21"/>
  <c r="BO685" i="21"/>
  <c r="BP685" i="21"/>
  <c r="BQ685" i="21"/>
  <c r="BR685" i="21"/>
  <c r="BS685" i="21"/>
  <c r="BT685" i="21"/>
  <c r="BU685" i="21"/>
  <c r="BV685" i="21"/>
  <c r="BW685" i="21"/>
  <c r="BX685" i="21"/>
  <c r="BY685" i="21"/>
  <c r="BZ685" i="21"/>
  <c r="CA685" i="21"/>
  <c r="CB685" i="21"/>
  <c r="CC685" i="21"/>
  <c r="CD685" i="21"/>
  <c r="CE685" i="21"/>
  <c r="CF685" i="21"/>
  <c r="CG685" i="21"/>
  <c r="BB686" i="21"/>
  <c r="BC686" i="21"/>
  <c r="BD686" i="21"/>
  <c r="BE686" i="21"/>
  <c r="BF686" i="21"/>
  <c r="BG686" i="21"/>
  <c r="BH686" i="21"/>
  <c r="BI686" i="21"/>
  <c r="BJ686" i="21"/>
  <c r="BK686" i="21"/>
  <c r="BL686" i="21"/>
  <c r="BM686" i="21"/>
  <c r="BN686" i="21"/>
  <c r="BO686" i="21"/>
  <c r="BP686" i="21"/>
  <c r="BQ686" i="21"/>
  <c r="BR686" i="21"/>
  <c r="BS686" i="21"/>
  <c r="BT686" i="21"/>
  <c r="BU686" i="21"/>
  <c r="BV686" i="21"/>
  <c r="BW686" i="21"/>
  <c r="BX686" i="21"/>
  <c r="BY686" i="21"/>
  <c r="BZ686" i="21"/>
  <c r="CA686" i="21"/>
  <c r="CB686" i="21"/>
  <c r="CC686" i="21"/>
  <c r="CD686" i="21"/>
  <c r="CE686" i="21"/>
  <c r="CF686" i="21"/>
  <c r="CG686" i="21"/>
  <c r="BB687" i="21"/>
  <c r="BC687" i="21"/>
  <c r="BD687" i="21"/>
  <c r="BE687" i="21"/>
  <c r="BF687" i="21"/>
  <c r="BG687" i="21"/>
  <c r="BH687" i="21"/>
  <c r="BI687" i="21"/>
  <c r="BJ687" i="21"/>
  <c r="BK687" i="21"/>
  <c r="BL687" i="21"/>
  <c r="BM687" i="21"/>
  <c r="BN687" i="21"/>
  <c r="BO687" i="21"/>
  <c r="BP687" i="21"/>
  <c r="BQ687" i="21"/>
  <c r="BR687" i="21"/>
  <c r="BS687" i="21"/>
  <c r="BT687" i="21"/>
  <c r="BU687" i="21"/>
  <c r="BV687" i="21"/>
  <c r="BW687" i="21"/>
  <c r="BX687" i="21"/>
  <c r="BY687" i="21"/>
  <c r="BZ687" i="21"/>
  <c r="CA687" i="21"/>
  <c r="CB687" i="21"/>
  <c r="CC687" i="21"/>
  <c r="CD687" i="21"/>
  <c r="CE687" i="21"/>
  <c r="CF687" i="21"/>
  <c r="CG687" i="21"/>
  <c r="BB688" i="21"/>
  <c r="BC688" i="21"/>
  <c r="BD688" i="21"/>
  <c r="BE688" i="21"/>
  <c r="BF688" i="21"/>
  <c r="BG688" i="21"/>
  <c r="BH688" i="21"/>
  <c r="BI688" i="21"/>
  <c r="BJ688" i="21"/>
  <c r="BK688" i="21"/>
  <c r="BL688" i="21"/>
  <c r="BM688" i="21"/>
  <c r="BN688" i="21"/>
  <c r="BO688" i="21"/>
  <c r="BP688" i="21"/>
  <c r="BQ688" i="21"/>
  <c r="BR688" i="21"/>
  <c r="BS688" i="21"/>
  <c r="BT688" i="21"/>
  <c r="BU688" i="21"/>
  <c r="BV688" i="21"/>
  <c r="BW688" i="21"/>
  <c r="BX688" i="21"/>
  <c r="BY688" i="21"/>
  <c r="BZ688" i="21"/>
  <c r="CA688" i="21"/>
  <c r="CB688" i="21"/>
  <c r="CC688" i="21"/>
  <c r="CD688" i="21"/>
  <c r="CE688" i="21"/>
  <c r="CF688" i="21"/>
  <c r="CG688" i="21"/>
  <c r="BB689" i="21"/>
  <c r="BC689" i="21"/>
  <c r="BD689" i="21"/>
  <c r="BE689" i="21"/>
  <c r="BF689" i="21"/>
  <c r="BG689" i="21"/>
  <c r="BH689" i="21"/>
  <c r="BI689" i="21"/>
  <c r="BJ689" i="21"/>
  <c r="BK689" i="21"/>
  <c r="BL689" i="21"/>
  <c r="BM689" i="21"/>
  <c r="BN689" i="21"/>
  <c r="BO689" i="21"/>
  <c r="BP689" i="21"/>
  <c r="BQ689" i="21"/>
  <c r="BR689" i="21"/>
  <c r="BS689" i="21"/>
  <c r="BT689" i="21"/>
  <c r="BU689" i="21"/>
  <c r="BV689" i="21"/>
  <c r="BW689" i="21"/>
  <c r="BX689" i="21"/>
  <c r="BY689" i="21"/>
  <c r="BZ689" i="21"/>
  <c r="CA689" i="21"/>
  <c r="CB689" i="21"/>
  <c r="CC689" i="21"/>
  <c r="CD689" i="21"/>
  <c r="CE689" i="21"/>
  <c r="CF689" i="21"/>
  <c r="CG689" i="21"/>
  <c r="BB690" i="21"/>
  <c r="BC690" i="21"/>
  <c r="BD690" i="21"/>
  <c r="BE690" i="21"/>
  <c r="BF690" i="21"/>
  <c r="BG690" i="21"/>
  <c r="BH690" i="21"/>
  <c r="BI690" i="21"/>
  <c r="BJ690" i="21"/>
  <c r="BK690" i="21"/>
  <c r="BL690" i="21"/>
  <c r="BM690" i="21"/>
  <c r="BN690" i="21"/>
  <c r="BO690" i="21"/>
  <c r="BP690" i="21"/>
  <c r="BQ690" i="21"/>
  <c r="BR690" i="21"/>
  <c r="BS690" i="21"/>
  <c r="BT690" i="21"/>
  <c r="BU690" i="21"/>
  <c r="BV690" i="21"/>
  <c r="BW690" i="21"/>
  <c r="BX690" i="21"/>
  <c r="BY690" i="21"/>
  <c r="BZ690" i="21"/>
  <c r="CA690" i="21"/>
  <c r="CB690" i="21"/>
  <c r="CC690" i="21"/>
  <c r="CD690" i="21"/>
  <c r="CE690" i="21"/>
  <c r="CF690" i="21"/>
  <c r="CG690" i="21"/>
  <c r="BB691" i="21"/>
  <c r="BC691" i="21"/>
  <c r="BD691" i="21"/>
  <c r="BE691" i="21"/>
  <c r="BF691" i="21"/>
  <c r="BG691" i="21"/>
  <c r="BH691" i="21"/>
  <c r="BI691" i="21"/>
  <c r="BJ691" i="21"/>
  <c r="BK691" i="21"/>
  <c r="BL691" i="21"/>
  <c r="BM691" i="21"/>
  <c r="BN691" i="21"/>
  <c r="BO691" i="21"/>
  <c r="BP691" i="21"/>
  <c r="BQ691" i="21"/>
  <c r="BR691" i="21"/>
  <c r="BS691" i="21"/>
  <c r="BT691" i="21"/>
  <c r="BU691" i="21"/>
  <c r="BV691" i="21"/>
  <c r="BW691" i="21"/>
  <c r="BX691" i="21"/>
  <c r="BY691" i="21"/>
  <c r="BZ691" i="21"/>
  <c r="CA691" i="21"/>
  <c r="CB691" i="21"/>
  <c r="CC691" i="21"/>
  <c r="CD691" i="21"/>
  <c r="CE691" i="21"/>
  <c r="CF691" i="21"/>
  <c r="CG691" i="21"/>
  <c r="BB692" i="21"/>
  <c r="BC692" i="21"/>
  <c r="BD692" i="21"/>
  <c r="BE692" i="21"/>
  <c r="BF692" i="21"/>
  <c r="BG692" i="21"/>
  <c r="BH692" i="21"/>
  <c r="BI692" i="21"/>
  <c r="BJ692" i="21"/>
  <c r="BK692" i="21"/>
  <c r="BL692" i="21"/>
  <c r="BM692" i="21"/>
  <c r="BN692" i="21"/>
  <c r="BO692" i="21"/>
  <c r="BP692" i="21"/>
  <c r="BQ692" i="21"/>
  <c r="BR692" i="21"/>
  <c r="BS692" i="21"/>
  <c r="BT692" i="21"/>
  <c r="BU692" i="21"/>
  <c r="BV692" i="21"/>
  <c r="BW692" i="21"/>
  <c r="BX692" i="21"/>
  <c r="BY692" i="21"/>
  <c r="BZ692" i="21"/>
  <c r="CA692" i="21"/>
  <c r="CB692" i="21"/>
  <c r="CC692" i="21"/>
  <c r="CD692" i="21"/>
  <c r="CE692" i="21"/>
  <c r="CF692" i="21"/>
  <c r="CG692" i="21"/>
  <c r="BB693" i="21"/>
  <c r="BC693" i="21"/>
  <c r="BD693" i="21"/>
  <c r="BE693" i="21"/>
  <c r="BF693" i="21"/>
  <c r="BG693" i="21"/>
  <c r="BH693" i="21"/>
  <c r="BI693" i="21"/>
  <c r="BJ693" i="21"/>
  <c r="BK693" i="21"/>
  <c r="BL693" i="21"/>
  <c r="BM693" i="21"/>
  <c r="BN693" i="21"/>
  <c r="BO693" i="21"/>
  <c r="BP693" i="21"/>
  <c r="BQ693" i="21"/>
  <c r="BR693" i="21"/>
  <c r="BS693" i="21"/>
  <c r="BT693" i="21"/>
  <c r="BU693" i="21"/>
  <c r="BV693" i="21"/>
  <c r="BW693" i="21"/>
  <c r="BX693" i="21"/>
  <c r="BY693" i="21"/>
  <c r="BZ693" i="21"/>
  <c r="CA693" i="21"/>
  <c r="CB693" i="21"/>
  <c r="CC693" i="21"/>
  <c r="CD693" i="21"/>
  <c r="CE693" i="21"/>
  <c r="CF693" i="21"/>
  <c r="CG693" i="21"/>
  <c r="BB694" i="21"/>
  <c r="BC694" i="21"/>
  <c r="BD694" i="21"/>
  <c r="BE694" i="21"/>
  <c r="BF694" i="21"/>
  <c r="BG694" i="21"/>
  <c r="BH694" i="21"/>
  <c r="BI694" i="21"/>
  <c r="BJ694" i="21"/>
  <c r="BK694" i="21"/>
  <c r="BL694" i="21"/>
  <c r="BM694" i="21"/>
  <c r="BN694" i="21"/>
  <c r="BO694" i="21"/>
  <c r="BP694" i="21"/>
  <c r="BQ694" i="21"/>
  <c r="BR694" i="21"/>
  <c r="BS694" i="21"/>
  <c r="BT694" i="21"/>
  <c r="BU694" i="21"/>
  <c r="BV694" i="21"/>
  <c r="BW694" i="21"/>
  <c r="BX694" i="21"/>
  <c r="BY694" i="21"/>
  <c r="BZ694" i="21"/>
  <c r="CA694" i="21"/>
  <c r="CB694" i="21"/>
  <c r="CC694" i="21"/>
  <c r="CD694" i="21"/>
  <c r="CE694" i="21"/>
  <c r="CF694" i="21"/>
  <c r="CG694" i="21"/>
  <c r="BB695" i="21"/>
  <c r="BC695" i="21"/>
  <c r="BD695" i="21"/>
  <c r="BE695" i="21"/>
  <c r="BF695" i="21"/>
  <c r="BG695" i="21"/>
  <c r="BH695" i="21"/>
  <c r="BI695" i="21"/>
  <c r="BJ695" i="21"/>
  <c r="BK695" i="21"/>
  <c r="BL695" i="21"/>
  <c r="BM695" i="21"/>
  <c r="BN695" i="21"/>
  <c r="BO695" i="21"/>
  <c r="BP695" i="21"/>
  <c r="BQ695" i="21"/>
  <c r="BR695" i="21"/>
  <c r="BS695" i="21"/>
  <c r="BT695" i="21"/>
  <c r="BU695" i="21"/>
  <c r="BV695" i="21"/>
  <c r="BW695" i="21"/>
  <c r="BX695" i="21"/>
  <c r="BY695" i="21"/>
  <c r="BZ695" i="21"/>
  <c r="CA695" i="21"/>
  <c r="CB695" i="21"/>
  <c r="CC695" i="21"/>
  <c r="CD695" i="21"/>
  <c r="CE695" i="21"/>
  <c r="CF695" i="21"/>
  <c r="CG695" i="21"/>
  <c r="BB696" i="21"/>
  <c r="BC696" i="21"/>
  <c r="BD696" i="21"/>
  <c r="BE696" i="21"/>
  <c r="BF696" i="21"/>
  <c r="BG696" i="21"/>
  <c r="BH696" i="21"/>
  <c r="BI696" i="21"/>
  <c r="BJ696" i="21"/>
  <c r="BK696" i="21"/>
  <c r="BL696" i="21"/>
  <c r="BM696" i="21"/>
  <c r="BN696" i="21"/>
  <c r="BO696" i="21"/>
  <c r="BP696" i="21"/>
  <c r="BQ696" i="21"/>
  <c r="BR696" i="21"/>
  <c r="BS696" i="21"/>
  <c r="BT696" i="21"/>
  <c r="BU696" i="21"/>
  <c r="BV696" i="21"/>
  <c r="BW696" i="21"/>
  <c r="BX696" i="21"/>
  <c r="BY696" i="21"/>
  <c r="BZ696" i="21"/>
  <c r="CA696" i="21"/>
  <c r="CB696" i="21"/>
  <c r="CC696" i="21"/>
  <c r="CD696" i="21"/>
  <c r="CE696" i="21"/>
  <c r="CF696" i="21"/>
  <c r="CG696" i="21"/>
  <c r="BB697" i="21"/>
  <c r="BC697" i="21"/>
  <c r="BD697" i="21"/>
  <c r="BE697" i="21"/>
  <c r="BF697" i="21"/>
  <c r="BG697" i="21"/>
  <c r="BH697" i="21"/>
  <c r="BI697" i="21"/>
  <c r="BJ697" i="21"/>
  <c r="BK697" i="21"/>
  <c r="BL697" i="21"/>
  <c r="BM697" i="21"/>
  <c r="BN697" i="21"/>
  <c r="BO697" i="21"/>
  <c r="BP697" i="21"/>
  <c r="BQ697" i="21"/>
  <c r="BR697" i="21"/>
  <c r="BS697" i="21"/>
  <c r="BT697" i="21"/>
  <c r="BU697" i="21"/>
  <c r="BV697" i="21"/>
  <c r="BW697" i="21"/>
  <c r="BX697" i="21"/>
  <c r="BY697" i="21"/>
  <c r="BZ697" i="21"/>
  <c r="CA697" i="21"/>
  <c r="CB697" i="21"/>
  <c r="CC697" i="21"/>
  <c r="CD697" i="21"/>
  <c r="CE697" i="21"/>
  <c r="CF697" i="21"/>
  <c r="CG697" i="21"/>
  <c r="BB698" i="21"/>
  <c r="BC698" i="21"/>
  <c r="BD698" i="21"/>
  <c r="BE698" i="21"/>
  <c r="BF698" i="21"/>
  <c r="BG698" i="21"/>
  <c r="BH698" i="21"/>
  <c r="BI698" i="21"/>
  <c r="BJ698" i="21"/>
  <c r="BK698" i="21"/>
  <c r="BL698" i="21"/>
  <c r="BM698" i="21"/>
  <c r="BN698" i="21"/>
  <c r="BO698" i="21"/>
  <c r="BP698" i="21"/>
  <c r="BQ698" i="21"/>
  <c r="BR698" i="21"/>
  <c r="BS698" i="21"/>
  <c r="BT698" i="21"/>
  <c r="BU698" i="21"/>
  <c r="BV698" i="21"/>
  <c r="BW698" i="21"/>
  <c r="BX698" i="21"/>
  <c r="BY698" i="21"/>
  <c r="BZ698" i="21"/>
  <c r="CA698" i="21"/>
  <c r="CB698" i="21"/>
  <c r="CC698" i="21"/>
  <c r="CD698" i="21"/>
  <c r="CE698" i="21"/>
  <c r="CF698" i="21"/>
  <c r="CG698" i="21"/>
  <c r="BB699" i="21"/>
  <c r="BC699" i="21"/>
  <c r="BD699" i="21"/>
  <c r="BE699" i="21"/>
  <c r="BF699" i="21"/>
  <c r="BG699" i="21"/>
  <c r="BH699" i="21"/>
  <c r="BI699" i="21"/>
  <c r="BJ699" i="21"/>
  <c r="BK699" i="21"/>
  <c r="BL699" i="21"/>
  <c r="BM699" i="21"/>
  <c r="BN699" i="21"/>
  <c r="BO699" i="21"/>
  <c r="BP699" i="21"/>
  <c r="BQ699" i="21"/>
  <c r="BR699" i="21"/>
  <c r="BS699" i="21"/>
  <c r="BT699" i="21"/>
  <c r="BU699" i="21"/>
  <c r="BV699" i="21"/>
  <c r="BW699" i="21"/>
  <c r="BX699" i="21"/>
  <c r="BY699" i="21"/>
  <c r="BZ699" i="21"/>
  <c r="CA699" i="21"/>
  <c r="CB699" i="21"/>
  <c r="CC699" i="21"/>
  <c r="CD699" i="21"/>
  <c r="CE699" i="21"/>
  <c r="CF699" i="21"/>
  <c r="CG699" i="21"/>
  <c r="BB700" i="21"/>
  <c r="BC700" i="21"/>
  <c r="BD700" i="21"/>
  <c r="BE700" i="21"/>
  <c r="BF700" i="21"/>
  <c r="BG700" i="21"/>
  <c r="BH700" i="21"/>
  <c r="BI700" i="21"/>
  <c r="BJ700" i="21"/>
  <c r="BK700" i="21"/>
  <c r="BL700" i="21"/>
  <c r="BM700" i="21"/>
  <c r="BN700" i="21"/>
  <c r="BO700" i="21"/>
  <c r="BP700" i="21"/>
  <c r="BQ700" i="21"/>
  <c r="BR700" i="21"/>
  <c r="BS700" i="21"/>
  <c r="BT700" i="21"/>
  <c r="BU700" i="21"/>
  <c r="BV700" i="21"/>
  <c r="BW700" i="21"/>
  <c r="BX700" i="21"/>
  <c r="BY700" i="21"/>
  <c r="BZ700" i="21"/>
  <c r="CA700" i="21"/>
  <c r="CB700" i="21"/>
  <c r="CC700" i="21"/>
  <c r="CD700" i="21"/>
  <c r="CE700" i="21"/>
  <c r="CF700" i="21"/>
  <c r="CG700" i="21"/>
  <c r="BB701" i="21"/>
  <c r="BC701" i="21"/>
  <c r="BD701" i="21"/>
  <c r="BE701" i="21"/>
  <c r="BF701" i="21"/>
  <c r="BG701" i="21"/>
  <c r="BH701" i="21"/>
  <c r="BI701" i="21"/>
  <c r="BJ701" i="21"/>
  <c r="BK701" i="21"/>
  <c r="BL701" i="21"/>
  <c r="BM701" i="21"/>
  <c r="BN701" i="21"/>
  <c r="BO701" i="21"/>
  <c r="BP701" i="21"/>
  <c r="BQ701" i="21"/>
  <c r="BR701" i="21"/>
  <c r="BS701" i="21"/>
  <c r="BT701" i="21"/>
  <c r="BU701" i="21"/>
  <c r="BV701" i="21"/>
  <c r="BW701" i="21"/>
  <c r="BX701" i="21"/>
  <c r="BY701" i="21"/>
  <c r="BZ701" i="21"/>
  <c r="CA701" i="21"/>
  <c r="CB701" i="21"/>
  <c r="CC701" i="21"/>
  <c r="CD701" i="21"/>
  <c r="CE701" i="21"/>
  <c r="CF701" i="21"/>
  <c r="CG701" i="21"/>
  <c r="BB702" i="21"/>
  <c r="BC702" i="21"/>
  <c r="BD702" i="21"/>
  <c r="BE702" i="21"/>
  <c r="BF702" i="21"/>
  <c r="BG702" i="21"/>
  <c r="BH702" i="21"/>
  <c r="BI702" i="21"/>
  <c r="BJ702" i="21"/>
  <c r="BK702" i="21"/>
  <c r="BL702" i="21"/>
  <c r="BM702" i="21"/>
  <c r="BN702" i="21"/>
  <c r="BO702" i="21"/>
  <c r="BP702" i="21"/>
  <c r="BQ702" i="21"/>
  <c r="BR702" i="21"/>
  <c r="BS702" i="21"/>
  <c r="BT702" i="21"/>
  <c r="BU702" i="21"/>
  <c r="BV702" i="21"/>
  <c r="BW702" i="21"/>
  <c r="BX702" i="21"/>
  <c r="BY702" i="21"/>
  <c r="BZ702" i="21"/>
  <c r="CA702" i="21"/>
  <c r="CB702" i="21"/>
  <c r="CC702" i="21"/>
  <c r="CD702" i="21"/>
  <c r="CE702" i="21"/>
  <c r="CF702" i="21"/>
  <c r="CG702" i="21"/>
  <c r="BB703" i="21"/>
  <c r="BC703" i="21"/>
  <c r="BD703" i="21"/>
  <c r="BE703" i="21"/>
  <c r="BF703" i="21"/>
  <c r="BG703" i="21"/>
  <c r="BH703" i="21"/>
  <c r="BI703" i="21"/>
  <c r="BJ703" i="21"/>
  <c r="BK703" i="21"/>
  <c r="BL703" i="21"/>
  <c r="BM703" i="21"/>
  <c r="BN703" i="21"/>
  <c r="BO703" i="21"/>
  <c r="BP703" i="21"/>
  <c r="BQ703" i="21"/>
  <c r="BR703" i="21"/>
  <c r="BS703" i="21"/>
  <c r="BT703" i="21"/>
  <c r="BU703" i="21"/>
  <c r="BV703" i="21"/>
  <c r="BW703" i="21"/>
  <c r="BX703" i="21"/>
  <c r="BY703" i="21"/>
  <c r="BZ703" i="21"/>
  <c r="CA703" i="21"/>
  <c r="CB703" i="21"/>
  <c r="CC703" i="21"/>
  <c r="CD703" i="21"/>
  <c r="CE703" i="21"/>
  <c r="CF703" i="21"/>
  <c r="CG703" i="21"/>
  <c r="BB704" i="21"/>
  <c r="BC704" i="21"/>
  <c r="BD704" i="21"/>
  <c r="BE704" i="21"/>
  <c r="BF704" i="21"/>
  <c r="BG704" i="21"/>
  <c r="BH704" i="21"/>
  <c r="BI704" i="21"/>
  <c r="BJ704" i="21"/>
  <c r="BK704" i="21"/>
  <c r="BL704" i="21"/>
  <c r="BM704" i="21"/>
  <c r="BN704" i="21"/>
  <c r="BO704" i="21"/>
  <c r="BP704" i="21"/>
  <c r="BQ704" i="21"/>
  <c r="BR704" i="21"/>
  <c r="BS704" i="21"/>
  <c r="BT704" i="21"/>
  <c r="BU704" i="21"/>
  <c r="BV704" i="21"/>
  <c r="BW704" i="21"/>
  <c r="BX704" i="21"/>
  <c r="BY704" i="21"/>
  <c r="BZ704" i="21"/>
  <c r="CA704" i="21"/>
  <c r="CB704" i="21"/>
  <c r="CC704" i="21"/>
  <c r="CD704" i="21"/>
  <c r="CE704" i="21"/>
  <c r="CF704" i="21"/>
  <c r="CG704" i="21"/>
  <c r="BB705" i="21"/>
  <c r="BC705" i="21"/>
  <c r="BD705" i="21"/>
  <c r="BE705" i="21"/>
  <c r="BF705" i="21"/>
  <c r="BG705" i="21"/>
  <c r="BH705" i="21"/>
  <c r="BI705" i="21"/>
  <c r="BJ705" i="21"/>
  <c r="BK705" i="21"/>
  <c r="BL705" i="21"/>
  <c r="BM705" i="21"/>
  <c r="BN705" i="21"/>
  <c r="BO705" i="21"/>
  <c r="BP705" i="21"/>
  <c r="BQ705" i="21"/>
  <c r="BR705" i="21"/>
  <c r="BS705" i="21"/>
  <c r="BT705" i="21"/>
  <c r="BU705" i="21"/>
  <c r="BV705" i="21"/>
  <c r="BW705" i="21"/>
  <c r="BX705" i="21"/>
  <c r="BY705" i="21"/>
  <c r="BZ705" i="21"/>
  <c r="CA705" i="21"/>
  <c r="CB705" i="21"/>
  <c r="CC705" i="21"/>
  <c r="CD705" i="21"/>
  <c r="CE705" i="21"/>
  <c r="CF705" i="21"/>
  <c r="CG705" i="21"/>
  <c r="BB706" i="21"/>
  <c r="BC706" i="21"/>
  <c r="BD706" i="21"/>
  <c r="BE706" i="21"/>
  <c r="BF706" i="21"/>
  <c r="BG706" i="21"/>
  <c r="BH706" i="21"/>
  <c r="BI706" i="21"/>
  <c r="BJ706" i="21"/>
  <c r="BK706" i="21"/>
  <c r="BL706" i="21"/>
  <c r="BM706" i="21"/>
  <c r="BN706" i="21"/>
  <c r="BO706" i="21"/>
  <c r="BP706" i="21"/>
  <c r="BQ706" i="21"/>
  <c r="BR706" i="21"/>
  <c r="BS706" i="21"/>
  <c r="BT706" i="21"/>
  <c r="BU706" i="21"/>
  <c r="BV706" i="21"/>
  <c r="BW706" i="21"/>
  <c r="BX706" i="21"/>
  <c r="BY706" i="21"/>
  <c r="BZ706" i="21"/>
  <c r="CA706" i="21"/>
  <c r="CB706" i="21"/>
  <c r="CC706" i="21"/>
  <c r="CD706" i="21"/>
  <c r="CE706" i="21"/>
  <c r="CF706" i="21"/>
  <c r="CG706" i="21"/>
  <c r="BB707" i="21"/>
  <c r="BC707" i="21"/>
  <c r="BD707" i="21"/>
  <c r="BE707" i="21"/>
  <c r="BF707" i="21"/>
  <c r="BG707" i="21"/>
  <c r="BH707" i="21"/>
  <c r="BI707" i="21"/>
  <c r="BJ707" i="21"/>
  <c r="BK707" i="21"/>
  <c r="BL707" i="21"/>
  <c r="BM707" i="21"/>
  <c r="BN707" i="21"/>
  <c r="BO707" i="21"/>
  <c r="BP707" i="21"/>
  <c r="BQ707" i="21"/>
  <c r="BR707" i="21"/>
  <c r="BS707" i="21"/>
  <c r="BT707" i="21"/>
  <c r="BU707" i="21"/>
  <c r="BV707" i="21"/>
  <c r="BW707" i="21"/>
  <c r="BX707" i="21"/>
  <c r="BY707" i="21"/>
  <c r="BZ707" i="21"/>
  <c r="CA707" i="21"/>
  <c r="CB707" i="21"/>
  <c r="CC707" i="21"/>
  <c r="CD707" i="21"/>
  <c r="CE707" i="21"/>
  <c r="CF707" i="21"/>
  <c r="CG707" i="21"/>
  <c r="BB708" i="21"/>
  <c r="BC708" i="21"/>
  <c r="BD708" i="21"/>
  <c r="BE708" i="21"/>
  <c r="BF708" i="21"/>
  <c r="BG708" i="21"/>
  <c r="BH708" i="21"/>
  <c r="BI708" i="21"/>
  <c r="BJ708" i="21"/>
  <c r="BK708" i="21"/>
  <c r="BL708" i="21"/>
  <c r="BM708" i="21"/>
  <c r="BN708" i="21"/>
  <c r="BO708" i="21"/>
  <c r="BP708" i="21"/>
  <c r="BQ708" i="21"/>
  <c r="BR708" i="21"/>
  <c r="BS708" i="21"/>
  <c r="BT708" i="21"/>
  <c r="BU708" i="21"/>
  <c r="BV708" i="21"/>
  <c r="BW708" i="21"/>
  <c r="BX708" i="21"/>
  <c r="BY708" i="21"/>
  <c r="BZ708" i="21"/>
  <c r="CA708" i="21"/>
  <c r="CB708" i="21"/>
  <c r="CC708" i="21"/>
  <c r="CD708" i="21"/>
  <c r="CE708" i="21"/>
  <c r="CF708" i="21"/>
  <c r="CG708" i="21"/>
  <c r="BB709" i="21"/>
  <c r="BC709" i="21"/>
  <c r="BD709" i="21"/>
  <c r="BE709" i="21"/>
  <c r="BF709" i="21"/>
  <c r="BG709" i="21"/>
  <c r="BH709" i="21"/>
  <c r="BI709" i="21"/>
  <c r="BJ709" i="21"/>
  <c r="BK709" i="21"/>
  <c r="BL709" i="21"/>
  <c r="BM709" i="21"/>
  <c r="BN709" i="21"/>
  <c r="BO709" i="21"/>
  <c r="BP709" i="21"/>
  <c r="BQ709" i="21"/>
  <c r="BR709" i="21"/>
  <c r="BS709" i="21"/>
  <c r="BT709" i="21"/>
  <c r="BU709" i="21"/>
  <c r="BV709" i="21"/>
  <c r="BW709" i="21"/>
  <c r="BX709" i="21"/>
  <c r="BY709" i="21"/>
  <c r="BZ709" i="21"/>
  <c r="CA709" i="21"/>
  <c r="CB709" i="21"/>
  <c r="CC709" i="21"/>
  <c r="CD709" i="21"/>
  <c r="CE709" i="21"/>
  <c r="CF709" i="21"/>
  <c r="CG709" i="21"/>
  <c r="BB710" i="21"/>
  <c r="BC710" i="21"/>
  <c r="BD710" i="21"/>
  <c r="BE710" i="21"/>
  <c r="BF710" i="21"/>
  <c r="BG710" i="21"/>
  <c r="BH710" i="21"/>
  <c r="BI710" i="21"/>
  <c r="BJ710" i="21"/>
  <c r="BK710" i="21"/>
  <c r="BL710" i="21"/>
  <c r="BM710" i="21"/>
  <c r="BN710" i="21"/>
  <c r="BO710" i="21"/>
  <c r="BP710" i="21"/>
  <c r="BQ710" i="21"/>
  <c r="BR710" i="21"/>
  <c r="BS710" i="21"/>
  <c r="BT710" i="21"/>
  <c r="BU710" i="21"/>
  <c r="BV710" i="21"/>
  <c r="BW710" i="21"/>
  <c r="BX710" i="21"/>
  <c r="BY710" i="21"/>
  <c r="BZ710" i="21"/>
  <c r="CA710" i="21"/>
  <c r="CB710" i="21"/>
  <c r="CC710" i="21"/>
  <c r="CD710" i="21"/>
  <c r="CE710" i="21"/>
  <c r="CF710" i="21"/>
  <c r="CG710" i="21"/>
  <c r="BB711" i="21"/>
  <c r="BC711" i="21"/>
  <c r="BD711" i="21"/>
  <c r="BE711" i="21"/>
  <c r="BF711" i="21"/>
  <c r="BG711" i="21"/>
  <c r="BH711" i="21"/>
  <c r="BI711" i="21"/>
  <c r="BJ711" i="21"/>
  <c r="BK711" i="21"/>
  <c r="BL711" i="21"/>
  <c r="BM711" i="21"/>
  <c r="BN711" i="21"/>
  <c r="BO711" i="21"/>
  <c r="BP711" i="21"/>
  <c r="BQ711" i="21"/>
  <c r="BR711" i="21"/>
  <c r="BS711" i="21"/>
  <c r="BT711" i="21"/>
  <c r="BU711" i="21"/>
  <c r="BV711" i="21"/>
  <c r="BW711" i="21"/>
  <c r="BX711" i="21"/>
  <c r="BY711" i="21"/>
  <c r="BZ711" i="21"/>
  <c r="CA711" i="21"/>
  <c r="CB711" i="21"/>
  <c r="CC711" i="21"/>
  <c r="CD711" i="21"/>
  <c r="CE711" i="21"/>
  <c r="CF711" i="21"/>
  <c r="CG711" i="21"/>
  <c r="BB712" i="21"/>
  <c r="BC712" i="21"/>
  <c r="BD712" i="21"/>
  <c r="BE712" i="21"/>
  <c r="BF712" i="21"/>
  <c r="BG712" i="21"/>
  <c r="BH712" i="21"/>
  <c r="BI712" i="21"/>
  <c r="BJ712" i="21"/>
  <c r="BK712" i="21"/>
  <c r="BL712" i="21"/>
  <c r="BM712" i="21"/>
  <c r="BN712" i="21"/>
  <c r="BO712" i="21"/>
  <c r="BP712" i="21"/>
  <c r="BQ712" i="21"/>
  <c r="BR712" i="21"/>
  <c r="BS712" i="21"/>
  <c r="BT712" i="21"/>
  <c r="BU712" i="21"/>
  <c r="BV712" i="21"/>
  <c r="BW712" i="21"/>
  <c r="BX712" i="21"/>
  <c r="BY712" i="21"/>
  <c r="BZ712" i="21"/>
  <c r="CA712" i="21"/>
  <c r="CB712" i="21"/>
  <c r="CC712" i="21"/>
  <c r="CD712" i="21"/>
  <c r="CE712" i="21"/>
  <c r="CF712" i="21"/>
  <c r="CG712" i="21"/>
  <c r="BB713" i="21"/>
  <c r="BC713" i="21"/>
  <c r="BD713" i="21"/>
  <c r="BE713" i="21"/>
  <c r="BF713" i="21"/>
  <c r="BG713" i="21"/>
  <c r="BH713" i="21"/>
  <c r="BI713" i="21"/>
  <c r="BJ713" i="21"/>
  <c r="BK713" i="21"/>
  <c r="BL713" i="21"/>
  <c r="BM713" i="21"/>
  <c r="BN713" i="21"/>
  <c r="BO713" i="21"/>
  <c r="BP713" i="21"/>
  <c r="BQ713" i="21"/>
  <c r="BR713" i="21"/>
  <c r="BS713" i="21"/>
  <c r="BT713" i="21"/>
  <c r="BU713" i="21"/>
  <c r="BV713" i="21"/>
  <c r="BW713" i="21"/>
  <c r="BX713" i="21"/>
  <c r="BY713" i="21"/>
  <c r="BZ713" i="21"/>
  <c r="CA713" i="21"/>
  <c r="CB713" i="21"/>
  <c r="CC713" i="21"/>
  <c r="CD713" i="21"/>
  <c r="CE713" i="21"/>
  <c r="CF713" i="21"/>
  <c r="CG713" i="21"/>
  <c r="BB714" i="21"/>
  <c r="BC714" i="21"/>
  <c r="BD714" i="21"/>
  <c r="BE714" i="21"/>
  <c r="BF714" i="21"/>
  <c r="BG714" i="21"/>
  <c r="BH714" i="21"/>
  <c r="BI714" i="21"/>
  <c r="BJ714" i="21"/>
  <c r="BK714" i="21"/>
  <c r="BL714" i="21"/>
  <c r="BM714" i="21"/>
  <c r="BN714" i="21"/>
  <c r="BO714" i="21"/>
  <c r="BP714" i="21"/>
  <c r="BQ714" i="21"/>
  <c r="BR714" i="21"/>
  <c r="BS714" i="21"/>
  <c r="BT714" i="21"/>
  <c r="BU714" i="21"/>
  <c r="BV714" i="21"/>
  <c r="BW714" i="21"/>
  <c r="BX714" i="21"/>
  <c r="BY714" i="21"/>
  <c r="BZ714" i="21"/>
  <c r="CA714" i="21"/>
  <c r="CB714" i="21"/>
  <c r="CC714" i="21"/>
  <c r="CD714" i="21"/>
  <c r="CE714" i="21"/>
  <c r="CF714" i="21"/>
  <c r="CG714" i="21"/>
  <c r="BB715" i="21"/>
  <c r="BC715" i="21"/>
  <c r="BD715" i="21"/>
  <c r="BE715" i="21"/>
  <c r="BF715" i="21"/>
  <c r="BG715" i="21"/>
  <c r="BH715" i="21"/>
  <c r="BI715" i="21"/>
  <c r="BJ715" i="21"/>
  <c r="BK715" i="21"/>
  <c r="BL715" i="21"/>
  <c r="BM715" i="21"/>
  <c r="BN715" i="21"/>
  <c r="BO715" i="21"/>
  <c r="BP715" i="21"/>
  <c r="BQ715" i="21"/>
  <c r="BR715" i="21"/>
  <c r="BS715" i="21"/>
  <c r="BT715" i="21"/>
  <c r="BU715" i="21"/>
  <c r="BV715" i="21"/>
  <c r="BW715" i="21"/>
  <c r="BX715" i="21"/>
  <c r="BY715" i="21"/>
  <c r="BZ715" i="21"/>
  <c r="CA715" i="21"/>
  <c r="CB715" i="21"/>
  <c r="CC715" i="21"/>
  <c r="CD715" i="21"/>
  <c r="CE715" i="21"/>
  <c r="CF715" i="21"/>
  <c r="CG715" i="21"/>
  <c r="BB716" i="21"/>
  <c r="BC716" i="21"/>
  <c r="BD716" i="21"/>
  <c r="BE716" i="21"/>
  <c r="BF716" i="21"/>
  <c r="BG716" i="21"/>
  <c r="BH716" i="21"/>
  <c r="BI716" i="21"/>
  <c r="BJ716" i="21"/>
  <c r="BK716" i="21"/>
  <c r="BL716" i="21"/>
  <c r="BM716" i="21"/>
  <c r="BN716" i="21"/>
  <c r="BO716" i="21"/>
  <c r="BP716" i="21"/>
  <c r="BQ716" i="21"/>
  <c r="BR716" i="21"/>
  <c r="BS716" i="21"/>
  <c r="BT716" i="21"/>
  <c r="BU716" i="21"/>
  <c r="BV716" i="21"/>
  <c r="BW716" i="21"/>
  <c r="BX716" i="21"/>
  <c r="BY716" i="21"/>
  <c r="BZ716" i="21"/>
  <c r="CA716" i="21"/>
  <c r="CB716" i="21"/>
  <c r="CC716" i="21"/>
  <c r="CD716" i="21"/>
  <c r="CE716" i="21"/>
  <c r="CF716" i="21"/>
  <c r="CG716" i="21"/>
  <c r="BB717" i="21"/>
  <c r="BC717" i="21"/>
  <c r="BD717" i="21"/>
  <c r="BE717" i="21"/>
  <c r="BF717" i="21"/>
  <c r="BG717" i="21"/>
  <c r="BH717" i="21"/>
  <c r="BI717" i="21"/>
  <c r="BJ717" i="21"/>
  <c r="BK717" i="21"/>
  <c r="BL717" i="21"/>
  <c r="BM717" i="21"/>
  <c r="BN717" i="21"/>
  <c r="BO717" i="21"/>
  <c r="BP717" i="21"/>
  <c r="BQ717" i="21"/>
  <c r="BR717" i="21"/>
  <c r="BS717" i="21"/>
  <c r="BT717" i="21"/>
  <c r="BU717" i="21"/>
  <c r="BV717" i="21"/>
  <c r="BW717" i="21"/>
  <c r="BX717" i="21"/>
  <c r="BY717" i="21"/>
  <c r="BZ717" i="21"/>
  <c r="CA717" i="21"/>
  <c r="CB717" i="21"/>
  <c r="CC717" i="21"/>
  <c r="CD717" i="21"/>
  <c r="CE717" i="21"/>
  <c r="CF717" i="21"/>
  <c r="CG717" i="21"/>
  <c r="BB718" i="21"/>
  <c r="BC718" i="21"/>
  <c r="BD718" i="21"/>
  <c r="BE718" i="21"/>
  <c r="BF718" i="21"/>
  <c r="BG718" i="21"/>
  <c r="BH718" i="21"/>
  <c r="BI718" i="21"/>
  <c r="BJ718" i="21"/>
  <c r="BK718" i="21"/>
  <c r="BL718" i="21"/>
  <c r="BM718" i="21"/>
  <c r="BN718" i="21"/>
  <c r="BO718" i="21"/>
  <c r="BP718" i="21"/>
  <c r="BQ718" i="21"/>
  <c r="BR718" i="21"/>
  <c r="BS718" i="21"/>
  <c r="BT718" i="21"/>
  <c r="BU718" i="21"/>
  <c r="BV718" i="21"/>
  <c r="BW718" i="21"/>
  <c r="BX718" i="21"/>
  <c r="BY718" i="21"/>
  <c r="BZ718" i="21"/>
  <c r="CA718" i="21"/>
  <c r="CB718" i="21"/>
  <c r="CC718" i="21"/>
  <c r="CD718" i="21"/>
  <c r="CE718" i="21"/>
  <c r="CF718" i="21"/>
  <c r="CG718" i="21"/>
  <c r="BB719" i="21"/>
  <c r="BC719" i="21"/>
  <c r="BD719" i="21"/>
  <c r="BE719" i="21"/>
  <c r="BF719" i="21"/>
  <c r="BG719" i="21"/>
  <c r="BH719" i="21"/>
  <c r="BI719" i="21"/>
  <c r="BJ719" i="21"/>
  <c r="BK719" i="21"/>
  <c r="BL719" i="21"/>
  <c r="BM719" i="21"/>
  <c r="BN719" i="21"/>
  <c r="BO719" i="21"/>
  <c r="BP719" i="21"/>
  <c r="BQ719" i="21"/>
  <c r="BR719" i="21"/>
  <c r="BS719" i="21"/>
  <c r="BT719" i="21"/>
  <c r="BU719" i="21"/>
  <c r="BV719" i="21"/>
  <c r="BW719" i="21"/>
  <c r="BX719" i="21"/>
  <c r="BY719" i="21"/>
  <c r="BZ719" i="21"/>
  <c r="CA719" i="21"/>
  <c r="CB719" i="21"/>
  <c r="CC719" i="21"/>
  <c r="CD719" i="21"/>
  <c r="CE719" i="21"/>
  <c r="CF719" i="21"/>
  <c r="CG719" i="21"/>
  <c r="BB720" i="21"/>
  <c r="BC720" i="21"/>
  <c r="BD720" i="21"/>
  <c r="BE720" i="21"/>
  <c r="BF720" i="21"/>
  <c r="BG720" i="21"/>
  <c r="BH720" i="21"/>
  <c r="BI720" i="21"/>
  <c r="BJ720" i="21"/>
  <c r="BK720" i="21"/>
  <c r="BL720" i="21"/>
  <c r="BM720" i="21"/>
  <c r="BN720" i="21"/>
  <c r="BO720" i="21"/>
  <c r="BP720" i="21"/>
  <c r="BQ720" i="21"/>
  <c r="BR720" i="21"/>
  <c r="BS720" i="21"/>
  <c r="BT720" i="21"/>
  <c r="BU720" i="21"/>
  <c r="BV720" i="21"/>
  <c r="BW720" i="21"/>
  <c r="BX720" i="21"/>
  <c r="BY720" i="21"/>
  <c r="BZ720" i="21"/>
  <c r="CA720" i="21"/>
  <c r="CB720" i="21"/>
  <c r="CC720" i="21"/>
  <c r="CD720" i="21"/>
  <c r="CE720" i="21"/>
  <c r="CF720" i="21"/>
  <c r="CG720" i="21"/>
  <c r="BB721" i="21"/>
  <c r="BC721" i="21"/>
  <c r="BD721" i="21"/>
  <c r="BE721" i="21"/>
  <c r="BF721" i="21"/>
  <c r="BG721" i="21"/>
  <c r="BH721" i="21"/>
  <c r="BI721" i="21"/>
  <c r="BJ721" i="21"/>
  <c r="BK721" i="21"/>
  <c r="BL721" i="21"/>
  <c r="BM721" i="21"/>
  <c r="BN721" i="21"/>
  <c r="BO721" i="21"/>
  <c r="BP721" i="21"/>
  <c r="BQ721" i="21"/>
  <c r="BR721" i="21"/>
  <c r="BS721" i="21"/>
  <c r="BT721" i="21"/>
  <c r="BU721" i="21"/>
  <c r="BV721" i="21"/>
  <c r="BW721" i="21"/>
  <c r="BX721" i="21"/>
  <c r="BY721" i="21"/>
  <c r="BZ721" i="21"/>
  <c r="CA721" i="21"/>
  <c r="CB721" i="21"/>
  <c r="CC721" i="21"/>
  <c r="CD721" i="21"/>
  <c r="CE721" i="21"/>
  <c r="CF721" i="21"/>
  <c r="CG721" i="21"/>
  <c r="BB722" i="21"/>
  <c r="BC722" i="21"/>
  <c r="BD722" i="21"/>
  <c r="BE722" i="21"/>
  <c r="BF722" i="21"/>
  <c r="BG722" i="21"/>
  <c r="BH722" i="21"/>
  <c r="BI722" i="21"/>
  <c r="BJ722" i="21"/>
  <c r="BK722" i="21"/>
  <c r="BL722" i="21"/>
  <c r="BM722" i="21"/>
  <c r="BN722" i="21"/>
  <c r="BO722" i="21"/>
  <c r="BP722" i="21"/>
  <c r="BQ722" i="21"/>
  <c r="BR722" i="21"/>
  <c r="BS722" i="21"/>
  <c r="BT722" i="21"/>
  <c r="BU722" i="21"/>
  <c r="BV722" i="21"/>
  <c r="BW722" i="21"/>
  <c r="BX722" i="21"/>
  <c r="BY722" i="21"/>
  <c r="BZ722" i="21"/>
  <c r="CA722" i="21"/>
  <c r="CB722" i="21"/>
  <c r="CC722" i="21"/>
  <c r="CD722" i="21"/>
  <c r="CE722" i="21"/>
  <c r="CF722" i="21"/>
  <c r="CG722" i="21"/>
  <c r="BB723" i="21"/>
  <c r="BC723" i="21"/>
  <c r="BD723" i="21"/>
  <c r="BE723" i="21"/>
  <c r="BF723" i="21"/>
  <c r="BG723" i="21"/>
  <c r="BH723" i="21"/>
  <c r="BI723" i="21"/>
  <c r="BJ723" i="21"/>
  <c r="BK723" i="21"/>
  <c r="BL723" i="21"/>
  <c r="BM723" i="21"/>
  <c r="BN723" i="21"/>
  <c r="BO723" i="21"/>
  <c r="BP723" i="21"/>
  <c r="BQ723" i="21"/>
  <c r="BR723" i="21"/>
  <c r="BS723" i="21"/>
  <c r="BT723" i="21"/>
  <c r="BU723" i="21"/>
  <c r="BV723" i="21"/>
  <c r="BW723" i="21"/>
  <c r="BX723" i="21"/>
  <c r="BY723" i="21"/>
  <c r="BZ723" i="21"/>
  <c r="CA723" i="21"/>
  <c r="CB723" i="21"/>
  <c r="CC723" i="21"/>
  <c r="CD723" i="21"/>
  <c r="CE723" i="21"/>
  <c r="CF723" i="21"/>
  <c r="CG723" i="21"/>
  <c r="BB724" i="21"/>
  <c r="BC724" i="21"/>
  <c r="BD724" i="21"/>
  <c r="BE724" i="21"/>
  <c r="BF724" i="21"/>
  <c r="BG724" i="21"/>
  <c r="BH724" i="21"/>
  <c r="BI724" i="21"/>
  <c r="BJ724" i="21"/>
  <c r="BK724" i="21"/>
  <c r="BL724" i="21"/>
  <c r="BM724" i="21"/>
  <c r="BN724" i="21"/>
  <c r="BO724" i="21"/>
  <c r="BP724" i="21"/>
  <c r="BQ724" i="21"/>
  <c r="BR724" i="21"/>
  <c r="BS724" i="21"/>
  <c r="BT724" i="21"/>
  <c r="BU724" i="21"/>
  <c r="BV724" i="21"/>
  <c r="BW724" i="21"/>
  <c r="BX724" i="21"/>
  <c r="BY724" i="21"/>
  <c r="BZ724" i="21"/>
  <c r="CA724" i="21"/>
  <c r="CB724" i="21"/>
  <c r="CC724" i="21"/>
  <c r="CD724" i="21"/>
  <c r="CE724" i="21"/>
  <c r="CF724" i="21"/>
  <c r="CG724" i="21"/>
  <c r="BB725" i="21"/>
  <c r="BC725" i="21"/>
  <c r="BD725" i="21"/>
  <c r="BE725" i="21"/>
  <c r="BF725" i="21"/>
  <c r="BG725" i="21"/>
  <c r="BH725" i="21"/>
  <c r="BI725" i="21"/>
  <c r="BJ725" i="21"/>
  <c r="BK725" i="21"/>
  <c r="BL725" i="21"/>
  <c r="BM725" i="21"/>
  <c r="BN725" i="21"/>
  <c r="BO725" i="21"/>
  <c r="BP725" i="21"/>
  <c r="BQ725" i="21"/>
  <c r="BR725" i="21"/>
  <c r="BS725" i="21"/>
  <c r="BT725" i="21"/>
  <c r="BU725" i="21"/>
  <c r="BV725" i="21"/>
  <c r="BW725" i="21"/>
  <c r="BX725" i="21"/>
  <c r="BY725" i="21"/>
  <c r="BZ725" i="21"/>
  <c r="CA725" i="21"/>
  <c r="CB725" i="21"/>
  <c r="CC725" i="21"/>
  <c r="CD725" i="21"/>
  <c r="CE725" i="21"/>
  <c r="CF725" i="21"/>
  <c r="CG725" i="21"/>
  <c r="BB726" i="21"/>
  <c r="BC726" i="21"/>
  <c r="BD726" i="21"/>
  <c r="BE726" i="21"/>
  <c r="BF726" i="21"/>
  <c r="BG726" i="21"/>
  <c r="BH726" i="21"/>
  <c r="BI726" i="21"/>
  <c r="BJ726" i="21"/>
  <c r="BK726" i="21"/>
  <c r="BL726" i="21"/>
  <c r="BM726" i="21"/>
  <c r="BN726" i="21"/>
  <c r="BO726" i="21"/>
  <c r="BP726" i="21"/>
  <c r="BQ726" i="21"/>
  <c r="BR726" i="21"/>
  <c r="BS726" i="21"/>
  <c r="BT726" i="21"/>
  <c r="BU726" i="21"/>
  <c r="BV726" i="21"/>
  <c r="BW726" i="21"/>
  <c r="BX726" i="21"/>
  <c r="BY726" i="21"/>
  <c r="BZ726" i="21"/>
  <c r="CA726" i="21"/>
  <c r="CB726" i="21"/>
  <c r="CC726" i="21"/>
  <c r="CD726" i="21"/>
  <c r="CE726" i="21"/>
  <c r="CF726" i="21"/>
  <c r="CG726" i="21"/>
  <c r="BB727" i="21"/>
  <c r="BC727" i="21"/>
  <c r="BD727" i="21"/>
  <c r="BE727" i="21"/>
  <c r="BF727" i="21"/>
  <c r="BG727" i="21"/>
  <c r="BH727" i="21"/>
  <c r="BI727" i="21"/>
  <c r="BJ727" i="21"/>
  <c r="BK727" i="21"/>
  <c r="BL727" i="21"/>
  <c r="BM727" i="21"/>
  <c r="BN727" i="21"/>
  <c r="BO727" i="21"/>
  <c r="BP727" i="21"/>
  <c r="BQ727" i="21"/>
  <c r="BR727" i="21"/>
  <c r="BS727" i="21"/>
  <c r="BT727" i="21"/>
  <c r="BU727" i="21"/>
  <c r="BV727" i="21"/>
  <c r="BW727" i="21"/>
  <c r="BX727" i="21"/>
  <c r="BY727" i="21"/>
  <c r="BZ727" i="21"/>
  <c r="CA727" i="21"/>
  <c r="CB727" i="21"/>
  <c r="CC727" i="21"/>
  <c r="CD727" i="21"/>
  <c r="CE727" i="21"/>
  <c r="CF727" i="21"/>
  <c r="CG727" i="21"/>
  <c r="BB728" i="21"/>
  <c r="BC728" i="21"/>
  <c r="BD728" i="21"/>
  <c r="BE728" i="21"/>
  <c r="BF728" i="21"/>
  <c r="BG728" i="21"/>
  <c r="BH728" i="21"/>
  <c r="BI728" i="21"/>
  <c r="BJ728" i="21"/>
  <c r="BK728" i="21"/>
  <c r="BL728" i="21"/>
  <c r="BM728" i="21"/>
  <c r="BN728" i="21"/>
  <c r="BO728" i="21"/>
  <c r="BP728" i="21"/>
  <c r="BQ728" i="21"/>
  <c r="BR728" i="21"/>
  <c r="BS728" i="21"/>
  <c r="BT728" i="21"/>
  <c r="BU728" i="21"/>
  <c r="BV728" i="21"/>
  <c r="BW728" i="21"/>
  <c r="BX728" i="21"/>
  <c r="BY728" i="21"/>
  <c r="BZ728" i="21"/>
  <c r="CA728" i="21"/>
  <c r="CB728" i="21"/>
  <c r="CC728" i="21"/>
  <c r="CD728" i="21"/>
  <c r="CE728" i="21"/>
  <c r="CF728" i="21"/>
  <c r="CG728" i="21"/>
  <c r="BB729" i="21"/>
  <c r="BC729" i="21"/>
  <c r="BD729" i="21"/>
  <c r="BE729" i="21"/>
  <c r="BF729" i="21"/>
  <c r="BG729" i="21"/>
  <c r="BH729" i="21"/>
  <c r="BI729" i="21"/>
  <c r="BJ729" i="21"/>
  <c r="BK729" i="21"/>
  <c r="BL729" i="21"/>
  <c r="BM729" i="21"/>
  <c r="BN729" i="21"/>
  <c r="BO729" i="21"/>
  <c r="BP729" i="21"/>
  <c r="BQ729" i="21"/>
  <c r="BR729" i="21"/>
  <c r="BS729" i="21"/>
  <c r="BT729" i="21"/>
  <c r="BU729" i="21"/>
  <c r="BV729" i="21"/>
  <c r="BW729" i="21"/>
  <c r="BX729" i="21"/>
  <c r="BY729" i="21"/>
  <c r="BZ729" i="21"/>
  <c r="CA729" i="21"/>
  <c r="CB729" i="21"/>
  <c r="CC729" i="21"/>
  <c r="CD729" i="21"/>
  <c r="CE729" i="21"/>
  <c r="CF729" i="21"/>
  <c r="CG729" i="21"/>
  <c r="BB730" i="21"/>
  <c r="BC730" i="21"/>
  <c r="BD730" i="21"/>
  <c r="BE730" i="21"/>
  <c r="BF730" i="21"/>
  <c r="BG730" i="21"/>
  <c r="BH730" i="21"/>
  <c r="BI730" i="21"/>
  <c r="BJ730" i="21"/>
  <c r="BK730" i="21"/>
  <c r="BL730" i="21"/>
  <c r="BM730" i="21"/>
  <c r="BN730" i="21"/>
  <c r="BO730" i="21"/>
  <c r="BP730" i="21"/>
  <c r="BQ730" i="21"/>
  <c r="BR730" i="21"/>
  <c r="BS730" i="21"/>
  <c r="BT730" i="21"/>
  <c r="BU730" i="21"/>
  <c r="BV730" i="21"/>
  <c r="BW730" i="21"/>
  <c r="BX730" i="21"/>
  <c r="BY730" i="21"/>
  <c r="BZ730" i="21"/>
  <c r="CA730" i="21"/>
  <c r="CB730" i="21"/>
  <c r="CC730" i="21"/>
  <c r="CD730" i="21"/>
  <c r="CE730" i="21"/>
  <c r="CF730" i="21"/>
  <c r="CG730" i="21"/>
  <c r="BB731" i="21"/>
  <c r="BC731" i="21"/>
  <c r="BD731" i="21"/>
  <c r="BE731" i="21"/>
  <c r="BF731" i="21"/>
  <c r="BG731" i="21"/>
  <c r="BH731" i="21"/>
  <c r="BI731" i="21"/>
  <c r="BJ731" i="21"/>
  <c r="BK731" i="21"/>
  <c r="BL731" i="21"/>
  <c r="BM731" i="21"/>
  <c r="BN731" i="21"/>
  <c r="BO731" i="21"/>
  <c r="BP731" i="21"/>
  <c r="BQ731" i="21"/>
  <c r="BR731" i="21"/>
  <c r="BS731" i="21"/>
  <c r="BT731" i="21"/>
  <c r="BU731" i="21"/>
  <c r="BV731" i="21"/>
  <c r="BW731" i="21"/>
  <c r="BX731" i="21"/>
  <c r="BY731" i="21"/>
  <c r="BZ731" i="21"/>
  <c r="CA731" i="21"/>
  <c r="CB731" i="21"/>
  <c r="CC731" i="21"/>
  <c r="CD731" i="21"/>
  <c r="CE731" i="21"/>
  <c r="CF731" i="21"/>
  <c r="CG731" i="21"/>
  <c r="BB732" i="21"/>
  <c r="BC732" i="21"/>
  <c r="BD732" i="21"/>
  <c r="BE732" i="21"/>
  <c r="BF732" i="21"/>
  <c r="BG732" i="21"/>
  <c r="BH732" i="21"/>
  <c r="BI732" i="21"/>
  <c r="BJ732" i="21"/>
  <c r="BK732" i="21"/>
  <c r="BL732" i="21"/>
  <c r="BM732" i="21"/>
  <c r="BN732" i="21"/>
  <c r="BO732" i="21"/>
  <c r="BP732" i="21"/>
  <c r="BQ732" i="21"/>
  <c r="BR732" i="21"/>
  <c r="BS732" i="21"/>
  <c r="BT732" i="21"/>
  <c r="BU732" i="21"/>
  <c r="BV732" i="21"/>
  <c r="BW732" i="21"/>
  <c r="BX732" i="21"/>
  <c r="BY732" i="21"/>
  <c r="BZ732" i="21"/>
  <c r="CA732" i="21"/>
  <c r="CB732" i="21"/>
  <c r="CC732" i="21"/>
  <c r="CD732" i="21"/>
  <c r="CE732" i="21"/>
  <c r="CF732" i="21"/>
  <c r="CG732" i="21"/>
  <c r="BB733" i="21"/>
  <c r="BC733" i="21"/>
  <c r="BD733" i="21"/>
  <c r="BE733" i="21"/>
  <c r="BF733" i="21"/>
  <c r="BG733" i="21"/>
  <c r="BH733" i="21"/>
  <c r="BI733" i="21"/>
  <c r="BJ733" i="21"/>
  <c r="BK733" i="21"/>
  <c r="BL733" i="21"/>
  <c r="BM733" i="21"/>
  <c r="BN733" i="21"/>
  <c r="BO733" i="21"/>
  <c r="BP733" i="21"/>
  <c r="BQ733" i="21"/>
  <c r="BR733" i="21"/>
  <c r="BS733" i="21"/>
  <c r="BT733" i="21"/>
  <c r="BU733" i="21"/>
  <c r="BV733" i="21"/>
  <c r="BW733" i="21"/>
  <c r="BX733" i="21"/>
  <c r="BY733" i="21"/>
  <c r="BZ733" i="21"/>
  <c r="CA733" i="21"/>
  <c r="CB733" i="21"/>
  <c r="CC733" i="21"/>
  <c r="CD733" i="21"/>
  <c r="CE733" i="21"/>
  <c r="CF733" i="21"/>
  <c r="CG733" i="21"/>
  <c r="BB734" i="21"/>
  <c r="BC734" i="21"/>
  <c r="BD734" i="21"/>
  <c r="BE734" i="21"/>
  <c r="BF734" i="21"/>
  <c r="BG734" i="21"/>
  <c r="BH734" i="21"/>
  <c r="BI734" i="21"/>
  <c r="BJ734" i="21"/>
  <c r="BK734" i="21"/>
  <c r="BL734" i="21"/>
  <c r="BM734" i="21"/>
  <c r="BN734" i="21"/>
  <c r="BO734" i="21"/>
  <c r="BP734" i="21"/>
  <c r="BQ734" i="21"/>
  <c r="BR734" i="21"/>
  <c r="BS734" i="21"/>
  <c r="BT734" i="21"/>
  <c r="BU734" i="21"/>
  <c r="BV734" i="21"/>
  <c r="BW734" i="21"/>
  <c r="BX734" i="21"/>
  <c r="BY734" i="21"/>
  <c r="BZ734" i="21"/>
  <c r="CA734" i="21"/>
  <c r="CB734" i="21"/>
  <c r="CC734" i="21"/>
  <c r="CD734" i="21"/>
  <c r="CE734" i="21"/>
  <c r="CF734" i="21"/>
  <c r="CG734" i="21"/>
  <c r="BB735" i="21"/>
  <c r="BC735" i="21"/>
  <c r="BD735" i="21"/>
  <c r="BE735" i="21"/>
  <c r="BF735" i="21"/>
  <c r="BG735" i="21"/>
  <c r="BH735" i="21"/>
  <c r="BI735" i="21"/>
  <c r="BJ735" i="21"/>
  <c r="BK735" i="21"/>
  <c r="BL735" i="21"/>
  <c r="BM735" i="21"/>
  <c r="BN735" i="21"/>
  <c r="BO735" i="21"/>
  <c r="BP735" i="21"/>
  <c r="BQ735" i="21"/>
  <c r="BR735" i="21"/>
  <c r="BS735" i="21"/>
  <c r="BT735" i="21"/>
  <c r="BU735" i="21"/>
  <c r="BV735" i="21"/>
  <c r="BW735" i="21"/>
  <c r="BX735" i="21"/>
  <c r="BY735" i="21"/>
  <c r="BZ735" i="21"/>
  <c r="CA735" i="21"/>
  <c r="CB735" i="21"/>
  <c r="CC735" i="21"/>
  <c r="CD735" i="21"/>
  <c r="CE735" i="21"/>
  <c r="CF735" i="21"/>
  <c r="CG735" i="21"/>
  <c r="BB736" i="21"/>
  <c r="BC736" i="21"/>
  <c r="BD736" i="21"/>
  <c r="BE736" i="21"/>
  <c r="BF736" i="21"/>
  <c r="BG736" i="21"/>
  <c r="BH736" i="21"/>
  <c r="BI736" i="21"/>
  <c r="BJ736" i="21"/>
  <c r="BK736" i="21"/>
  <c r="BL736" i="21"/>
  <c r="BM736" i="21"/>
  <c r="BN736" i="21"/>
  <c r="BO736" i="21"/>
  <c r="BP736" i="21"/>
  <c r="BQ736" i="21"/>
  <c r="BR736" i="21"/>
  <c r="BS736" i="21"/>
  <c r="BT736" i="21"/>
  <c r="BU736" i="21"/>
  <c r="BV736" i="21"/>
  <c r="BW736" i="21"/>
  <c r="BX736" i="21"/>
  <c r="BY736" i="21"/>
  <c r="BZ736" i="21"/>
  <c r="CA736" i="21"/>
  <c r="CB736" i="21"/>
  <c r="CC736" i="21"/>
  <c r="CD736" i="21"/>
  <c r="CE736" i="21"/>
  <c r="CF736" i="21"/>
  <c r="CG736" i="21"/>
  <c r="BB737" i="21"/>
  <c r="BC737" i="21"/>
  <c r="BD737" i="21"/>
  <c r="BE737" i="21"/>
  <c r="BF737" i="21"/>
  <c r="BG737" i="21"/>
  <c r="BH737" i="21"/>
  <c r="BI737" i="21"/>
  <c r="BJ737" i="21"/>
  <c r="BK737" i="21"/>
  <c r="BL737" i="21"/>
  <c r="BM737" i="21"/>
  <c r="BN737" i="21"/>
  <c r="BO737" i="21"/>
  <c r="BP737" i="21"/>
  <c r="BQ737" i="21"/>
  <c r="BR737" i="21"/>
  <c r="BS737" i="21"/>
  <c r="BT737" i="21"/>
  <c r="BU737" i="21"/>
  <c r="BV737" i="21"/>
  <c r="BW737" i="21"/>
  <c r="BX737" i="21"/>
  <c r="BY737" i="21"/>
  <c r="BZ737" i="21"/>
  <c r="CA737" i="21"/>
  <c r="CB737" i="21"/>
  <c r="CC737" i="21"/>
  <c r="CD737" i="21"/>
  <c r="CE737" i="21"/>
  <c r="CF737" i="21"/>
  <c r="CG737" i="21"/>
  <c r="BB738" i="21"/>
  <c r="BC738" i="21"/>
  <c r="BD738" i="21"/>
  <c r="BE738" i="21"/>
  <c r="BF738" i="21"/>
  <c r="BG738" i="21"/>
  <c r="BH738" i="21"/>
  <c r="BI738" i="21"/>
  <c r="BJ738" i="21"/>
  <c r="BK738" i="21"/>
  <c r="BL738" i="21"/>
  <c r="BM738" i="21"/>
  <c r="BN738" i="21"/>
  <c r="BO738" i="21"/>
  <c r="BP738" i="21"/>
  <c r="BQ738" i="21"/>
  <c r="BR738" i="21"/>
  <c r="BS738" i="21"/>
  <c r="BT738" i="21"/>
  <c r="BU738" i="21"/>
  <c r="BV738" i="21"/>
  <c r="BW738" i="21"/>
  <c r="BX738" i="21"/>
  <c r="BY738" i="21"/>
  <c r="BZ738" i="21"/>
  <c r="CA738" i="21"/>
  <c r="CB738" i="21"/>
  <c r="CC738" i="21"/>
  <c r="CD738" i="21"/>
  <c r="CE738" i="21"/>
  <c r="CF738" i="21"/>
  <c r="CG738" i="21"/>
  <c r="BB739" i="21"/>
  <c r="BC739" i="21"/>
  <c r="BD739" i="21"/>
  <c r="BE739" i="21"/>
  <c r="BF739" i="21"/>
  <c r="BG739" i="21"/>
  <c r="BH739" i="21"/>
  <c r="BI739" i="21"/>
  <c r="BJ739" i="21"/>
  <c r="BK739" i="21"/>
  <c r="BL739" i="21"/>
  <c r="BM739" i="21"/>
  <c r="BN739" i="21"/>
  <c r="BO739" i="21"/>
  <c r="BP739" i="21"/>
  <c r="BQ739" i="21"/>
  <c r="BR739" i="21"/>
  <c r="BS739" i="21"/>
  <c r="BT739" i="21"/>
  <c r="BU739" i="21"/>
  <c r="BV739" i="21"/>
  <c r="BW739" i="21"/>
  <c r="BX739" i="21"/>
  <c r="BY739" i="21"/>
  <c r="BZ739" i="21"/>
  <c r="CA739" i="21"/>
  <c r="CB739" i="21"/>
  <c r="CC739" i="21"/>
  <c r="CD739" i="21"/>
  <c r="CE739" i="21"/>
  <c r="CF739" i="21"/>
  <c r="CG739" i="21"/>
  <c r="BB740" i="21"/>
  <c r="BC740" i="21"/>
  <c r="BD740" i="21"/>
  <c r="BE740" i="21"/>
  <c r="BF740" i="21"/>
  <c r="BG740" i="21"/>
  <c r="BH740" i="21"/>
  <c r="BI740" i="21"/>
  <c r="BJ740" i="21"/>
  <c r="BK740" i="21"/>
  <c r="BL740" i="21"/>
  <c r="BM740" i="21"/>
  <c r="BN740" i="21"/>
  <c r="BO740" i="21"/>
  <c r="BP740" i="21"/>
  <c r="BQ740" i="21"/>
  <c r="BR740" i="21"/>
  <c r="BS740" i="21"/>
  <c r="BT740" i="21"/>
  <c r="BU740" i="21"/>
  <c r="BV740" i="21"/>
  <c r="BW740" i="21"/>
  <c r="BX740" i="21"/>
  <c r="BY740" i="21"/>
  <c r="BZ740" i="21"/>
  <c r="CA740" i="21"/>
  <c r="CB740" i="21"/>
  <c r="CC740" i="21"/>
  <c r="CD740" i="21"/>
  <c r="CE740" i="21"/>
  <c r="CF740" i="21"/>
  <c r="CG740" i="21"/>
  <c r="BB741" i="21"/>
  <c r="BC741" i="21"/>
  <c r="BD741" i="21"/>
  <c r="BE741" i="21"/>
  <c r="BF741" i="21"/>
  <c r="BG741" i="21"/>
  <c r="BH741" i="21"/>
  <c r="BI741" i="21"/>
  <c r="BJ741" i="21"/>
  <c r="BK741" i="21"/>
  <c r="BL741" i="21"/>
  <c r="BM741" i="21"/>
  <c r="BN741" i="21"/>
  <c r="BO741" i="21"/>
  <c r="BP741" i="21"/>
  <c r="BQ741" i="21"/>
  <c r="BR741" i="21"/>
  <c r="BS741" i="21"/>
  <c r="BT741" i="21"/>
  <c r="BU741" i="21"/>
  <c r="BV741" i="21"/>
  <c r="BW741" i="21"/>
  <c r="BX741" i="21"/>
  <c r="BY741" i="21"/>
  <c r="BZ741" i="21"/>
  <c r="CA741" i="21"/>
  <c r="CB741" i="21"/>
  <c r="CC741" i="21"/>
  <c r="CD741" i="21"/>
  <c r="CE741" i="21"/>
  <c r="CF741" i="21"/>
  <c r="CG741" i="21"/>
  <c r="BB742" i="21"/>
  <c r="BC742" i="21"/>
  <c r="BD742" i="21"/>
  <c r="BE742" i="21"/>
  <c r="BF742" i="21"/>
  <c r="BG742" i="21"/>
  <c r="BH742" i="21"/>
  <c r="BI742" i="21"/>
  <c r="BJ742" i="21"/>
  <c r="BK742" i="21"/>
  <c r="BL742" i="21"/>
  <c r="BM742" i="21"/>
  <c r="BN742" i="21"/>
  <c r="BO742" i="21"/>
  <c r="BP742" i="21"/>
  <c r="BQ742" i="21"/>
  <c r="BR742" i="21"/>
  <c r="BS742" i="21"/>
  <c r="BT742" i="21"/>
  <c r="BU742" i="21"/>
  <c r="BV742" i="21"/>
  <c r="BW742" i="21"/>
  <c r="BX742" i="21"/>
  <c r="BY742" i="21"/>
  <c r="BZ742" i="21"/>
  <c r="CA742" i="21"/>
  <c r="CB742" i="21"/>
  <c r="CC742" i="21"/>
  <c r="CD742" i="21"/>
  <c r="CE742" i="21"/>
  <c r="CF742" i="21"/>
  <c r="CG742" i="21"/>
  <c r="BB743" i="21"/>
  <c r="BC743" i="21"/>
  <c r="BD743" i="21"/>
  <c r="BE743" i="21"/>
  <c r="BF743" i="21"/>
  <c r="BG743" i="21"/>
  <c r="BH743" i="21"/>
  <c r="BI743" i="21"/>
  <c r="BJ743" i="21"/>
  <c r="BK743" i="21"/>
  <c r="BL743" i="21"/>
  <c r="BM743" i="21"/>
  <c r="BN743" i="21"/>
  <c r="BO743" i="21"/>
  <c r="BP743" i="21"/>
  <c r="BQ743" i="21"/>
  <c r="BR743" i="21"/>
  <c r="BS743" i="21"/>
  <c r="BT743" i="21"/>
  <c r="BU743" i="21"/>
  <c r="BV743" i="21"/>
  <c r="BW743" i="21"/>
  <c r="BX743" i="21"/>
  <c r="BY743" i="21"/>
  <c r="BZ743" i="21"/>
  <c r="CA743" i="21"/>
  <c r="CB743" i="21"/>
  <c r="CC743" i="21"/>
  <c r="CD743" i="21"/>
  <c r="CE743" i="21"/>
  <c r="CF743" i="21"/>
  <c r="CG743" i="21"/>
  <c r="BB744" i="21"/>
  <c r="BC744" i="21"/>
  <c r="BD744" i="21"/>
  <c r="BE744" i="21"/>
  <c r="BF744" i="21"/>
  <c r="BG744" i="21"/>
  <c r="BH744" i="21"/>
  <c r="BI744" i="21"/>
  <c r="BJ744" i="21"/>
  <c r="BK744" i="21"/>
  <c r="BL744" i="21"/>
  <c r="BM744" i="21"/>
  <c r="BN744" i="21"/>
  <c r="BO744" i="21"/>
  <c r="BP744" i="21"/>
  <c r="BQ744" i="21"/>
  <c r="BR744" i="21"/>
  <c r="BS744" i="21"/>
  <c r="BT744" i="21"/>
  <c r="BU744" i="21"/>
  <c r="BV744" i="21"/>
  <c r="BW744" i="21"/>
  <c r="BX744" i="21"/>
  <c r="BY744" i="21"/>
  <c r="BZ744" i="21"/>
  <c r="CA744" i="21"/>
  <c r="CB744" i="21"/>
  <c r="CC744" i="21"/>
  <c r="CD744" i="21"/>
  <c r="CE744" i="21"/>
  <c r="CF744" i="21"/>
  <c r="CG744" i="21"/>
  <c r="BB745" i="21"/>
  <c r="BC745" i="21"/>
  <c r="BD745" i="21"/>
  <c r="BE745" i="21"/>
  <c r="BF745" i="21"/>
  <c r="BG745" i="21"/>
  <c r="BH745" i="21"/>
  <c r="BI745" i="21"/>
  <c r="BJ745" i="21"/>
  <c r="BK745" i="21"/>
  <c r="BL745" i="21"/>
  <c r="BM745" i="21"/>
  <c r="BN745" i="21"/>
  <c r="BO745" i="21"/>
  <c r="BP745" i="21"/>
  <c r="BQ745" i="21"/>
  <c r="BR745" i="21"/>
  <c r="BS745" i="21"/>
  <c r="BT745" i="21"/>
  <c r="BU745" i="21"/>
  <c r="BV745" i="21"/>
  <c r="BW745" i="21"/>
  <c r="BX745" i="21"/>
  <c r="BY745" i="21"/>
  <c r="BZ745" i="21"/>
  <c r="CA745" i="21"/>
  <c r="CB745" i="21"/>
  <c r="CC745" i="21"/>
  <c r="CD745" i="21"/>
  <c r="CE745" i="21"/>
  <c r="CF745" i="21"/>
  <c r="CG745" i="21"/>
  <c r="BB746" i="21"/>
  <c r="BC746" i="21"/>
  <c r="BD746" i="21"/>
  <c r="BE746" i="21"/>
  <c r="BF746" i="21"/>
  <c r="BG746" i="21"/>
  <c r="BH746" i="21"/>
  <c r="BI746" i="21"/>
  <c r="BJ746" i="21"/>
  <c r="BK746" i="21"/>
  <c r="BL746" i="21"/>
  <c r="BM746" i="21"/>
  <c r="BN746" i="21"/>
  <c r="BO746" i="21"/>
  <c r="BP746" i="21"/>
  <c r="BQ746" i="21"/>
  <c r="BR746" i="21"/>
  <c r="BS746" i="21"/>
  <c r="BT746" i="21"/>
  <c r="BU746" i="21"/>
  <c r="BV746" i="21"/>
  <c r="BW746" i="21"/>
  <c r="BX746" i="21"/>
  <c r="BY746" i="21"/>
  <c r="BZ746" i="21"/>
  <c r="CA746" i="21"/>
  <c r="CB746" i="21"/>
  <c r="CC746" i="21"/>
  <c r="CD746" i="21"/>
  <c r="CE746" i="21"/>
  <c r="CF746" i="21"/>
  <c r="CG746" i="21"/>
  <c r="BB747" i="21"/>
  <c r="BC747" i="21"/>
  <c r="BD747" i="21"/>
  <c r="BE747" i="21"/>
  <c r="BF747" i="21"/>
  <c r="BG747" i="21"/>
  <c r="BH747" i="21"/>
  <c r="BI747" i="21"/>
  <c r="BJ747" i="21"/>
  <c r="BK747" i="21"/>
  <c r="BL747" i="21"/>
  <c r="BM747" i="21"/>
  <c r="BN747" i="21"/>
  <c r="BO747" i="21"/>
  <c r="BP747" i="21"/>
  <c r="BQ747" i="21"/>
  <c r="BR747" i="21"/>
  <c r="BS747" i="21"/>
  <c r="BT747" i="21"/>
  <c r="BU747" i="21"/>
  <c r="BV747" i="21"/>
  <c r="BW747" i="21"/>
  <c r="BX747" i="21"/>
  <c r="BY747" i="21"/>
  <c r="BZ747" i="21"/>
  <c r="CA747" i="21"/>
  <c r="CB747" i="21"/>
  <c r="CC747" i="21"/>
  <c r="CD747" i="21"/>
  <c r="CE747" i="21"/>
  <c r="CF747" i="21"/>
  <c r="CG747" i="21"/>
  <c r="BB748" i="21"/>
  <c r="BC748" i="21"/>
  <c r="BD748" i="21"/>
  <c r="BE748" i="21"/>
  <c r="BF748" i="21"/>
  <c r="BG748" i="21"/>
  <c r="BH748" i="21"/>
  <c r="BI748" i="21"/>
  <c r="BJ748" i="21"/>
  <c r="BK748" i="21"/>
  <c r="BL748" i="21"/>
  <c r="BM748" i="21"/>
  <c r="BN748" i="21"/>
  <c r="BO748" i="21"/>
  <c r="BP748" i="21"/>
  <c r="BQ748" i="21"/>
  <c r="BR748" i="21"/>
  <c r="BS748" i="21"/>
  <c r="BT748" i="21"/>
  <c r="BU748" i="21"/>
  <c r="BV748" i="21"/>
  <c r="BW748" i="21"/>
  <c r="BX748" i="21"/>
  <c r="BY748" i="21"/>
  <c r="BZ748" i="21"/>
  <c r="CA748" i="21"/>
  <c r="CB748" i="21"/>
  <c r="CC748" i="21"/>
  <c r="CD748" i="21"/>
  <c r="CE748" i="21"/>
  <c r="CF748" i="21"/>
  <c r="CG748" i="21"/>
  <c r="BB749" i="21"/>
  <c r="BC749" i="21"/>
  <c r="BD749" i="21"/>
  <c r="BE749" i="21"/>
  <c r="BF749" i="21"/>
  <c r="BG749" i="21"/>
  <c r="BH749" i="21"/>
  <c r="BI749" i="21"/>
  <c r="BJ749" i="21"/>
  <c r="BK749" i="21"/>
  <c r="BL749" i="21"/>
  <c r="BM749" i="21"/>
  <c r="BN749" i="21"/>
  <c r="BO749" i="21"/>
  <c r="BP749" i="21"/>
  <c r="BQ749" i="21"/>
  <c r="BR749" i="21"/>
  <c r="BS749" i="21"/>
  <c r="BT749" i="21"/>
  <c r="BU749" i="21"/>
  <c r="BV749" i="21"/>
  <c r="BW749" i="21"/>
  <c r="BX749" i="21"/>
  <c r="BY749" i="21"/>
  <c r="BZ749" i="21"/>
  <c r="CA749" i="21"/>
  <c r="CB749" i="21"/>
  <c r="CC749" i="21"/>
  <c r="CD749" i="21"/>
  <c r="CE749" i="21"/>
  <c r="CF749" i="21"/>
  <c r="CG749" i="21"/>
  <c r="BB750" i="21"/>
  <c r="BC750" i="21"/>
  <c r="BD750" i="21"/>
  <c r="BE750" i="21"/>
  <c r="BF750" i="21"/>
  <c r="BG750" i="21"/>
  <c r="BH750" i="21"/>
  <c r="BI750" i="21"/>
  <c r="BJ750" i="21"/>
  <c r="BK750" i="21"/>
  <c r="BL750" i="21"/>
  <c r="BM750" i="21"/>
  <c r="BN750" i="21"/>
  <c r="BO750" i="21"/>
  <c r="BP750" i="21"/>
  <c r="BQ750" i="21"/>
  <c r="BR750" i="21"/>
  <c r="BS750" i="21"/>
  <c r="BT750" i="21"/>
  <c r="BU750" i="21"/>
  <c r="BV750" i="21"/>
  <c r="BW750" i="21"/>
  <c r="BX750" i="21"/>
  <c r="BY750" i="21"/>
  <c r="BZ750" i="21"/>
  <c r="CA750" i="21"/>
  <c r="CB750" i="21"/>
  <c r="CC750" i="21"/>
  <c r="CD750" i="21"/>
  <c r="CE750" i="21"/>
  <c r="CF750" i="21"/>
  <c r="CG750" i="21"/>
  <c r="BB751" i="21"/>
  <c r="BC751" i="21"/>
  <c r="BD751" i="21"/>
  <c r="BE751" i="21"/>
  <c r="BF751" i="21"/>
  <c r="BG751" i="21"/>
  <c r="BH751" i="21"/>
  <c r="BI751" i="21"/>
  <c r="BJ751" i="21"/>
  <c r="BK751" i="21"/>
  <c r="BL751" i="21"/>
  <c r="BM751" i="21"/>
  <c r="BN751" i="21"/>
  <c r="BO751" i="21"/>
  <c r="BP751" i="21"/>
  <c r="BQ751" i="21"/>
  <c r="BR751" i="21"/>
  <c r="BS751" i="21"/>
  <c r="BT751" i="21"/>
  <c r="BU751" i="21"/>
  <c r="BV751" i="21"/>
  <c r="BW751" i="21"/>
  <c r="BX751" i="21"/>
  <c r="BY751" i="21"/>
  <c r="BZ751" i="21"/>
  <c r="CA751" i="21"/>
  <c r="CB751" i="21"/>
  <c r="CC751" i="21"/>
  <c r="CD751" i="21"/>
  <c r="CE751" i="21"/>
  <c r="CF751" i="21"/>
  <c r="CG751" i="21"/>
  <c r="BB752" i="21"/>
  <c r="BC752" i="21"/>
  <c r="BD752" i="21"/>
  <c r="BE752" i="21"/>
  <c r="BF752" i="21"/>
  <c r="BG752" i="21"/>
  <c r="BH752" i="21"/>
  <c r="BI752" i="21"/>
  <c r="BJ752" i="21"/>
  <c r="BK752" i="21"/>
  <c r="BL752" i="21"/>
  <c r="BM752" i="21"/>
  <c r="BN752" i="21"/>
  <c r="BO752" i="21"/>
  <c r="BP752" i="21"/>
  <c r="BQ752" i="21"/>
  <c r="BR752" i="21"/>
  <c r="BS752" i="21"/>
  <c r="BT752" i="21"/>
  <c r="BU752" i="21"/>
  <c r="BV752" i="21"/>
  <c r="BW752" i="21"/>
  <c r="BX752" i="21"/>
  <c r="BY752" i="21"/>
  <c r="BZ752" i="21"/>
  <c r="CA752" i="21"/>
  <c r="CB752" i="21"/>
  <c r="CC752" i="21"/>
  <c r="CD752" i="21"/>
  <c r="CE752" i="21"/>
  <c r="CF752" i="21"/>
  <c r="CG752" i="21"/>
  <c r="BB753" i="21"/>
  <c r="BC753" i="21"/>
  <c r="BD753" i="21"/>
  <c r="BE753" i="21"/>
  <c r="BF753" i="21"/>
  <c r="BG753" i="21"/>
  <c r="BH753" i="21"/>
  <c r="BI753" i="21"/>
  <c r="BJ753" i="21"/>
  <c r="BK753" i="21"/>
  <c r="BL753" i="21"/>
  <c r="BM753" i="21"/>
  <c r="BN753" i="21"/>
  <c r="BO753" i="21"/>
  <c r="BP753" i="21"/>
  <c r="BQ753" i="21"/>
  <c r="BR753" i="21"/>
  <c r="BS753" i="21"/>
  <c r="BT753" i="21"/>
  <c r="BU753" i="21"/>
  <c r="BV753" i="21"/>
  <c r="BW753" i="21"/>
  <c r="BX753" i="21"/>
  <c r="BY753" i="21"/>
  <c r="BZ753" i="21"/>
  <c r="CA753" i="21"/>
  <c r="CB753" i="21"/>
  <c r="CC753" i="21"/>
  <c r="CD753" i="21"/>
  <c r="CE753" i="21"/>
  <c r="CF753" i="21"/>
  <c r="CG753" i="21"/>
  <c r="BB754" i="21"/>
  <c r="BC754" i="21"/>
  <c r="BD754" i="21"/>
  <c r="BE754" i="21"/>
  <c r="BF754" i="21"/>
  <c r="BG754" i="21"/>
  <c r="BH754" i="21"/>
  <c r="BI754" i="21"/>
  <c r="BJ754" i="21"/>
  <c r="BK754" i="21"/>
  <c r="BL754" i="21"/>
  <c r="BM754" i="21"/>
  <c r="BN754" i="21"/>
  <c r="BO754" i="21"/>
  <c r="BP754" i="21"/>
  <c r="BQ754" i="21"/>
  <c r="BR754" i="21"/>
  <c r="BS754" i="21"/>
  <c r="BT754" i="21"/>
  <c r="BU754" i="21"/>
  <c r="BV754" i="21"/>
  <c r="BW754" i="21"/>
  <c r="BX754" i="21"/>
  <c r="BY754" i="21"/>
  <c r="BZ754" i="21"/>
  <c r="CA754" i="21"/>
  <c r="CB754" i="21"/>
  <c r="CC754" i="21"/>
  <c r="CD754" i="21"/>
  <c r="CE754" i="21"/>
  <c r="CF754" i="21"/>
  <c r="CG754" i="21"/>
  <c r="BB755" i="21"/>
  <c r="BC755" i="21"/>
  <c r="BD755" i="21"/>
  <c r="BE755" i="21"/>
  <c r="BF755" i="21"/>
  <c r="BG755" i="21"/>
  <c r="BH755" i="21"/>
  <c r="BI755" i="21"/>
  <c r="BJ755" i="21"/>
  <c r="BK755" i="21"/>
  <c r="BL755" i="21"/>
  <c r="BM755" i="21"/>
  <c r="BN755" i="21"/>
  <c r="BO755" i="21"/>
  <c r="BP755" i="21"/>
  <c r="BQ755" i="21"/>
  <c r="BR755" i="21"/>
  <c r="BS755" i="21"/>
  <c r="BT755" i="21"/>
  <c r="BU755" i="21"/>
  <c r="BV755" i="21"/>
  <c r="BW755" i="21"/>
  <c r="BX755" i="21"/>
  <c r="BY755" i="21"/>
  <c r="BZ755" i="21"/>
  <c r="CA755" i="21"/>
  <c r="CB755" i="21"/>
  <c r="CC755" i="21"/>
  <c r="CD755" i="21"/>
  <c r="CE755" i="21"/>
  <c r="CF755" i="21"/>
  <c r="CG755" i="21"/>
  <c r="BB756" i="21"/>
  <c r="BC756" i="21"/>
  <c r="BD756" i="21"/>
  <c r="BE756" i="21"/>
  <c r="BF756" i="21"/>
  <c r="BG756" i="21"/>
  <c r="BH756" i="21"/>
  <c r="BI756" i="21"/>
  <c r="BJ756" i="21"/>
  <c r="BK756" i="21"/>
  <c r="BL756" i="21"/>
  <c r="BM756" i="21"/>
  <c r="BN756" i="21"/>
  <c r="BO756" i="21"/>
  <c r="BP756" i="21"/>
  <c r="BQ756" i="21"/>
  <c r="BR756" i="21"/>
  <c r="BS756" i="21"/>
  <c r="BT756" i="21"/>
  <c r="BU756" i="21"/>
  <c r="BV756" i="21"/>
  <c r="BW756" i="21"/>
  <c r="BX756" i="21"/>
  <c r="BY756" i="21"/>
  <c r="BZ756" i="21"/>
  <c r="CA756" i="21"/>
  <c r="CB756" i="21"/>
  <c r="CC756" i="21"/>
  <c r="CD756" i="21"/>
  <c r="CE756" i="21"/>
  <c r="CF756" i="21"/>
  <c r="CG756" i="21"/>
  <c r="BB757" i="21"/>
  <c r="BC757" i="21"/>
  <c r="BD757" i="21"/>
  <c r="BE757" i="21"/>
  <c r="BF757" i="21"/>
  <c r="BG757" i="21"/>
  <c r="BH757" i="21"/>
  <c r="BI757" i="21"/>
  <c r="BJ757" i="21"/>
  <c r="BK757" i="21"/>
  <c r="BL757" i="21"/>
  <c r="BM757" i="21"/>
  <c r="BN757" i="21"/>
  <c r="BO757" i="21"/>
  <c r="BP757" i="21"/>
  <c r="BQ757" i="21"/>
  <c r="BR757" i="21"/>
  <c r="BS757" i="21"/>
  <c r="BT757" i="21"/>
  <c r="BU757" i="21"/>
  <c r="BV757" i="21"/>
  <c r="BW757" i="21"/>
  <c r="BX757" i="21"/>
  <c r="BY757" i="21"/>
  <c r="BZ757" i="21"/>
  <c r="CA757" i="21"/>
  <c r="CB757" i="21"/>
  <c r="CC757" i="21"/>
  <c r="CD757" i="21"/>
  <c r="CE757" i="21"/>
  <c r="CF757" i="21"/>
  <c r="CG757" i="21"/>
  <c r="BB758" i="21"/>
  <c r="BC758" i="21"/>
  <c r="BD758" i="21"/>
  <c r="BE758" i="21"/>
  <c r="BF758" i="21"/>
  <c r="BG758" i="21"/>
  <c r="BH758" i="21"/>
  <c r="BI758" i="21"/>
  <c r="BJ758" i="21"/>
  <c r="BK758" i="21"/>
  <c r="BL758" i="21"/>
  <c r="BM758" i="21"/>
  <c r="BN758" i="21"/>
  <c r="BO758" i="21"/>
  <c r="BP758" i="21"/>
  <c r="BQ758" i="21"/>
  <c r="BR758" i="21"/>
  <c r="BS758" i="21"/>
  <c r="BT758" i="21"/>
  <c r="BU758" i="21"/>
  <c r="BV758" i="21"/>
  <c r="BW758" i="21"/>
  <c r="BX758" i="21"/>
  <c r="BY758" i="21"/>
  <c r="BZ758" i="21"/>
  <c r="CA758" i="21"/>
  <c r="CB758" i="21"/>
  <c r="CC758" i="21"/>
  <c r="CD758" i="21"/>
  <c r="CE758" i="21"/>
  <c r="CF758" i="21"/>
  <c r="CG758" i="21"/>
  <c r="BB759" i="21"/>
  <c r="BC759" i="21"/>
  <c r="BD759" i="21"/>
  <c r="BE759" i="21"/>
  <c r="BF759" i="21"/>
  <c r="BG759" i="21"/>
  <c r="BH759" i="21"/>
  <c r="BI759" i="21"/>
  <c r="BJ759" i="21"/>
  <c r="BK759" i="21"/>
  <c r="BL759" i="21"/>
  <c r="BM759" i="21"/>
  <c r="BN759" i="21"/>
  <c r="BO759" i="21"/>
  <c r="BP759" i="21"/>
  <c r="BQ759" i="21"/>
  <c r="BR759" i="21"/>
  <c r="BS759" i="21"/>
  <c r="BT759" i="21"/>
  <c r="BU759" i="21"/>
  <c r="BV759" i="21"/>
  <c r="BW759" i="21"/>
  <c r="BX759" i="21"/>
  <c r="BY759" i="21"/>
  <c r="BZ759" i="21"/>
  <c r="CA759" i="21"/>
  <c r="CB759" i="21"/>
  <c r="CC759" i="21"/>
  <c r="CD759" i="21"/>
  <c r="CE759" i="21"/>
  <c r="CF759" i="21"/>
  <c r="CG759" i="21"/>
  <c r="BB760" i="21"/>
  <c r="BC760" i="21"/>
  <c r="BD760" i="21"/>
  <c r="BE760" i="21"/>
  <c r="BF760" i="21"/>
  <c r="BG760" i="21"/>
  <c r="BH760" i="21"/>
  <c r="BI760" i="21"/>
  <c r="BJ760" i="21"/>
  <c r="BK760" i="21"/>
  <c r="BL760" i="21"/>
  <c r="BM760" i="21"/>
  <c r="BN760" i="21"/>
  <c r="BO760" i="21"/>
  <c r="BP760" i="21"/>
  <c r="BQ760" i="21"/>
  <c r="BR760" i="21"/>
  <c r="BS760" i="21"/>
  <c r="BT760" i="21"/>
  <c r="BU760" i="21"/>
  <c r="BV760" i="21"/>
  <c r="BW760" i="21"/>
  <c r="BX760" i="21"/>
  <c r="BY760" i="21"/>
  <c r="BZ760" i="21"/>
  <c r="CA760" i="21"/>
  <c r="CB760" i="21"/>
  <c r="CC760" i="21"/>
  <c r="CD760" i="21"/>
  <c r="CE760" i="21"/>
  <c r="CF760" i="21"/>
  <c r="CG760" i="21"/>
  <c r="BB761" i="21"/>
  <c r="BC761" i="21"/>
  <c r="BD761" i="21"/>
  <c r="BE761" i="21"/>
  <c r="BF761" i="21"/>
  <c r="BG761" i="21"/>
  <c r="BH761" i="21"/>
  <c r="BI761" i="21"/>
  <c r="BJ761" i="21"/>
  <c r="BK761" i="21"/>
  <c r="BL761" i="21"/>
  <c r="BM761" i="21"/>
  <c r="BN761" i="21"/>
  <c r="BO761" i="21"/>
  <c r="BP761" i="21"/>
  <c r="BQ761" i="21"/>
  <c r="BR761" i="21"/>
  <c r="BS761" i="21"/>
  <c r="BT761" i="21"/>
  <c r="BU761" i="21"/>
  <c r="BV761" i="21"/>
  <c r="BW761" i="21"/>
  <c r="BX761" i="21"/>
  <c r="BY761" i="21"/>
  <c r="BZ761" i="21"/>
  <c r="CA761" i="21"/>
  <c r="CB761" i="21"/>
  <c r="CC761" i="21"/>
  <c r="CD761" i="21"/>
  <c r="CE761" i="21"/>
  <c r="CF761" i="21"/>
  <c r="CG761" i="21"/>
  <c r="BB762" i="21"/>
  <c r="BC762" i="21"/>
  <c r="BD762" i="21"/>
  <c r="BE762" i="21"/>
  <c r="BF762" i="21"/>
  <c r="BG762" i="21"/>
  <c r="BH762" i="21"/>
  <c r="BI762" i="21"/>
  <c r="BJ762" i="21"/>
  <c r="BK762" i="21"/>
  <c r="BL762" i="21"/>
  <c r="BM762" i="21"/>
  <c r="BN762" i="21"/>
  <c r="BO762" i="21"/>
  <c r="BP762" i="21"/>
  <c r="BQ762" i="21"/>
  <c r="BR762" i="21"/>
  <c r="BS762" i="21"/>
  <c r="BT762" i="21"/>
  <c r="BU762" i="21"/>
  <c r="BV762" i="21"/>
  <c r="BW762" i="21"/>
  <c r="BX762" i="21"/>
  <c r="BY762" i="21"/>
  <c r="BZ762" i="21"/>
  <c r="CA762" i="21"/>
  <c r="CB762" i="21"/>
  <c r="CC762" i="21"/>
  <c r="CD762" i="21"/>
  <c r="CE762" i="21"/>
  <c r="CF762" i="21"/>
  <c r="CG762" i="21"/>
  <c r="BB763" i="21"/>
  <c r="BC763" i="21"/>
  <c r="BD763" i="21"/>
  <c r="BE763" i="21"/>
  <c r="BF763" i="21"/>
  <c r="BG763" i="21"/>
  <c r="BH763" i="21"/>
  <c r="BI763" i="21"/>
  <c r="BJ763" i="21"/>
  <c r="BK763" i="21"/>
  <c r="BL763" i="21"/>
  <c r="BM763" i="21"/>
  <c r="BN763" i="21"/>
  <c r="BO763" i="21"/>
  <c r="BP763" i="21"/>
  <c r="BQ763" i="21"/>
  <c r="BR763" i="21"/>
  <c r="BS763" i="21"/>
  <c r="BT763" i="21"/>
  <c r="BU763" i="21"/>
  <c r="BV763" i="21"/>
  <c r="BW763" i="21"/>
  <c r="BX763" i="21"/>
  <c r="BY763" i="21"/>
  <c r="BZ763" i="21"/>
  <c r="CA763" i="21"/>
  <c r="CB763" i="21"/>
  <c r="CC763" i="21"/>
  <c r="CD763" i="21"/>
  <c r="CE763" i="21"/>
  <c r="CF763" i="21"/>
  <c r="CG763" i="21"/>
  <c r="BB764" i="21"/>
  <c r="BC764" i="21"/>
  <c r="BD764" i="21"/>
  <c r="BE764" i="21"/>
  <c r="BF764" i="21"/>
  <c r="BG764" i="21"/>
  <c r="BH764" i="21"/>
  <c r="BI764" i="21"/>
  <c r="BJ764" i="21"/>
  <c r="BK764" i="21"/>
  <c r="BL764" i="21"/>
  <c r="BM764" i="21"/>
  <c r="BN764" i="21"/>
  <c r="BO764" i="21"/>
  <c r="BP764" i="21"/>
  <c r="BQ764" i="21"/>
  <c r="BR764" i="21"/>
  <c r="BS764" i="21"/>
  <c r="BT764" i="21"/>
  <c r="BU764" i="21"/>
  <c r="BV764" i="21"/>
  <c r="BW764" i="21"/>
  <c r="BX764" i="21"/>
  <c r="BY764" i="21"/>
  <c r="BZ764" i="21"/>
  <c r="CA764" i="21"/>
  <c r="CB764" i="21"/>
  <c r="CC764" i="21"/>
  <c r="CD764" i="21"/>
  <c r="CE764" i="21"/>
  <c r="CF764" i="21"/>
  <c r="CG764" i="21"/>
  <c r="BB765" i="21"/>
  <c r="BC765" i="21"/>
  <c r="BD765" i="21"/>
  <c r="BE765" i="21"/>
  <c r="BF765" i="21"/>
  <c r="BG765" i="21"/>
  <c r="BH765" i="21"/>
  <c r="BI765" i="21"/>
  <c r="BJ765" i="21"/>
  <c r="BK765" i="21"/>
  <c r="BL765" i="21"/>
  <c r="BM765" i="21"/>
  <c r="BN765" i="21"/>
  <c r="BO765" i="21"/>
  <c r="BP765" i="21"/>
  <c r="BQ765" i="21"/>
  <c r="BR765" i="21"/>
  <c r="BS765" i="21"/>
  <c r="BT765" i="21"/>
  <c r="BU765" i="21"/>
  <c r="BV765" i="21"/>
  <c r="BW765" i="21"/>
  <c r="BX765" i="21"/>
  <c r="BY765" i="21"/>
  <c r="BZ765" i="21"/>
  <c r="CA765" i="21"/>
  <c r="CB765" i="21"/>
  <c r="CC765" i="21"/>
  <c r="CD765" i="21"/>
  <c r="CE765" i="21"/>
  <c r="CF765" i="21"/>
  <c r="CG765" i="21"/>
  <c r="BB766" i="21"/>
  <c r="BC766" i="21"/>
  <c r="BD766" i="21"/>
  <c r="BE766" i="21"/>
  <c r="BF766" i="21"/>
  <c r="BG766" i="21"/>
  <c r="BH766" i="21"/>
  <c r="BI766" i="21"/>
  <c r="BJ766" i="21"/>
  <c r="BK766" i="21"/>
  <c r="BL766" i="21"/>
  <c r="BM766" i="21"/>
  <c r="BN766" i="21"/>
  <c r="BO766" i="21"/>
  <c r="BP766" i="21"/>
  <c r="BQ766" i="21"/>
  <c r="BR766" i="21"/>
  <c r="BS766" i="21"/>
  <c r="BT766" i="21"/>
  <c r="BU766" i="21"/>
  <c r="BV766" i="21"/>
  <c r="BW766" i="21"/>
  <c r="BX766" i="21"/>
  <c r="BY766" i="21"/>
  <c r="BZ766" i="21"/>
  <c r="CA766" i="21"/>
  <c r="CB766" i="21"/>
  <c r="CC766" i="21"/>
  <c r="CD766" i="21"/>
  <c r="CE766" i="21"/>
  <c r="CF766" i="21"/>
  <c r="CG766" i="21"/>
  <c r="BB767" i="21"/>
  <c r="BC767" i="21"/>
  <c r="BD767" i="21"/>
  <c r="BE767" i="21"/>
  <c r="BF767" i="21"/>
  <c r="BG767" i="21"/>
  <c r="BH767" i="21"/>
  <c r="BI767" i="21"/>
  <c r="BJ767" i="21"/>
  <c r="BK767" i="21"/>
  <c r="BL767" i="21"/>
  <c r="BM767" i="21"/>
  <c r="BN767" i="21"/>
  <c r="BO767" i="21"/>
  <c r="BP767" i="21"/>
  <c r="BQ767" i="21"/>
  <c r="BR767" i="21"/>
  <c r="BS767" i="21"/>
  <c r="BT767" i="21"/>
  <c r="BU767" i="21"/>
  <c r="BV767" i="21"/>
  <c r="BW767" i="21"/>
  <c r="BX767" i="21"/>
  <c r="BY767" i="21"/>
  <c r="BZ767" i="21"/>
  <c r="CA767" i="21"/>
  <c r="CB767" i="21"/>
  <c r="CC767" i="21"/>
  <c r="CD767" i="21"/>
  <c r="CE767" i="21"/>
  <c r="CF767" i="21"/>
  <c r="CG767" i="21"/>
  <c r="BB768" i="21"/>
  <c r="BC768" i="21"/>
  <c r="BD768" i="21"/>
  <c r="BE768" i="21"/>
  <c r="BF768" i="21"/>
  <c r="BG768" i="21"/>
  <c r="BH768" i="21"/>
  <c r="BI768" i="21"/>
  <c r="BJ768" i="21"/>
  <c r="BK768" i="21"/>
  <c r="BL768" i="21"/>
  <c r="BM768" i="21"/>
  <c r="BN768" i="21"/>
  <c r="BO768" i="21"/>
  <c r="BP768" i="21"/>
  <c r="BQ768" i="21"/>
  <c r="BR768" i="21"/>
  <c r="BS768" i="21"/>
  <c r="BT768" i="21"/>
  <c r="BU768" i="21"/>
  <c r="BV768" i="21"/>
  <c r="BW768" i="21"/>
  <c r="BX768" i="21"/>
  <c r="BY768" i="21"/>
  <c r="BZ768" i="21"/>
  <c r="CA768" i="21"/>
  <c r="CB768" i="21"/>
  <c r="CC768" i="21"/>
  <c r="CD768" i="21"/>
  <c r="CE768" i="21"/>
  <c r="CF768" i="21"/>
  <c r="CG768" i="21"/>
  <c r="BB769" i="21"/>
  <c r="BC769" i="21"/>
  <c r="BD769" i="21"/>
  <c r="BE769" i="21"/>
  <c r="BF769" i="21"/>
  <c r="BG769" i="21"/>
  <c r="BH769" i="21"/>
  <c r="BI769" i="21"/>
  <c r="BJ769" i="21"/>
  <c r="BK769" i="21"/>
  <c r="BL769" i="21"/>
  <c r="BM769" i="21"/>
  <c r="BN769" i="21"/>
  <c r="BO769" i="21"/>
  <c r="BP769" i="21"/>
  <c r="BQ769" i="21"/>
  <c r="BR769" i="21"/>
  <c r="BS769" i="21"/>
  <c r="BT769" i="21"/>
  <c r="BU769" i="21"/>
  <c r="BV769" i="21"/>
  <c r="BW769" i="21"/>
  <c r="BX769" i="21"/>
  <c r="BY769" i="21"/>
  <c r="BZ769" i="21"/>
  <c r="CA769" i="21"/>
  <c r="CB769" i="21"/>
  <c r="CC769" i="21"/>
  <c r="CD769" i="21"/>
  <c r="CE769" i="21"/>
  <c r="CF769" i="21"/>
  <c r="CG769" i="21"/>
  <c r="BB770" i="21"/>
  <c r="BC770" i="21"/>
  <c r="BD770" i="21"/>
  <c r="BE770" i="21"/>
  <c r="BF770" i="21"/>
  <c r="BG770" i="21"/>
  <c r="BH770" i="21"/>
  <c r="BI770" i="21"/>
  <c r="BJ770" i="21"/>
  <c r="BK770" i="21"/>
  <c r="BL770" i="21"/>
  <c r="BM770" i="21"/>
  <c r="BN770" i="21"/>
  <c r="BO770" i="21"/>
  <c r="BP770" i="21"/>
  <c r="BQ770" i="21"/>
  <c r="BR770" i="21"/>
  <c r="BS770" i="21"/>
  <c r="BT770" i="21"/>
  <c r="BU770" i="21"/>
  <c r="BV770" i="21"/>
  <c r="BW770" i="21"/>
  <c r="BX770" i="21"/>
  <c r="BY770" i="21"/>
  <c r="BZ770" i="21"/>
  <c r="CA770" i="21"/>
  <c r="CB770" i="21"/>
  <c r="CC770" i="21"/>
  <c r="CD770" i="21"/>
  <c r="CE770" i="21"/>
  <c r="CF770" i="21"/>
  <c r="CG770" i="21"/>
  <c r="BB771" i="21"/>
  <c r="BC771" i="21"/>
  <c r="BD771" i="21"/>
  <c r="BE771" i="21"/>
  <c r="BF771" i="21"/>
  <c r="BG771" i="21"/>
  <c r="BH771" i="21"/>
  <c r="BI771" i="21"/>
  <c r="BJ771" i="21"/>
  <c r="BK771" i="21"/>
  <c r="BL771" i="21"/>
  <c r="BM771" i="21"/>
  <c r="BN771" i="21"/>
  <c r="BO771" i="21"/>
  <c r="BP771" i="21"/>
  <c r="BQ771" i="21"/>
  <c r="BR771" i="21"/>
  <c r="BS771" i="21"/>
  <c r="BT771" i="21"/>
  <c r="BU771" i="21"/>
  <c r="BV771" i="21"/>
  <c r="BW771" i="21"/>
  <c r="BX771" i="21"/>
  <c r="BY771" i="21"/>
  <c r="BZ771" i="21"/>
  <c r="CA771" i="21"/>
  <c r="CB771" i="21"/>
  <c r="CC771" i="21"/>
  <c r="CD771" i="21"/>
  <c r="CE771" i="21"/>
  <c r="CF771" i="21"/>
  <c r="CG771" i="21"/>
  <c r="BB772" i="21"/>
  <c r="BC772" i="21"/>
  <c r="BD772" i="21"/>
  <c r="BE772" i="21"/>
  <c r="BF772" i="21"/>
  <c r="BG772" i="21"/>
  <c r="BH772" i="21"/>
  <c r="BI772" i="21"/>
  <c r="BJ772" i="21"/>
  <c r="BK772" i="21"/>
  <c r="BL772" i="21"/>
  <c r="BM772" i="21"/>
  <c r="BN772" i="21"/>
  <c r="BO772" i="21"/>
  <c r="BP772" i="21"/>
  <c r="BQ772" i="21"/>
  <c r="BR772" i="21"/>
  <c r="BS772" i="21"/>
  <c r="BT772" i="21"/>
  <c r="BU772" i="21"/>
  <c r="BV772" i="21"/>
  <c r="BW772" i="21"/>
  <c r="BX772" i="21"/>
  <c r="BY772" i="21"/>
  <c r="BZ772" i="21"/>
  <c r="CA772" i="21"/>
  <c r="CB772" i="21"/>
  <c r="CC772" i="21"/>
  <c r="CD772" i="21"/>
  <c r="CE772" i="21"/>
  <c r="CF772" i="21"/>
  <c r="CG772" i="21"/>
  <c r="BB773" i="21"/>
  <c r="BC773" i="21"/>
  <c r="BD773" i="21"/>
  <c r="BE773" i="21"/>
  <c r="BF773" i="21"/>
  <c r="BG773" i="21"/>
  <c r="BH773" i="21"/>
  <c r="BI773" i="21"/>
  <c r="BJ773" i="21"/>
  <c r="BK773" i="21"/>
  <c r="BL773" i="21"/>
  <c r="BM773" i="21"/>
  <c r="BN773" i="21"/>
  <c r="BO773" i="21"/>
  <c r="BP773" i="21"/>
  <c r="BQ773" i="21"/>
  <c r="BR773" i="21"/>
  <c r="BS773" i="21"/>
  <c r="BT773" i="21"/>
  <c r="BU773" i="21"/>
  <c r="BV773" i="21"/>
  <c r="BW773" i="21"/>
  <c r="BX773" i="21"/>
  <c r="BY773" i="21"/>
  <c r="BZ773" i="21"/>
  <c r="CA773" i="21"/>
  <c r="CB773" i="21"/>
  <c r="CC773" i="21"/>
  <c r="CD773" i="21"/>
  <c r="CE773" i="21"/>
  <c r="CF773" i="21"/>
  <c r="CG773" i="21"/>
  <c r="BB774" i="21"/>
  <c r="BC774" i="21"/>
  <c r="BD774" i="21"/>
  <c r="BE774" i="21"/>
  <c r="BF774" i="21"/>
  <c r="BG774" i="21"/>
  <c r="BH774" i="21"/>
  <c r="BI774" i="21"/>
  <c r="BJ774" i="21"/>
  <c r="BK774" i="21"/>
  <c r="BL774" i="21"/>
  <c r="BM774" i="21"/>
  <c r="BN774" i="21"/>
  <c r="BO774" i="21"/>
  <c r="BP774" i="21"/>
  <c r="BQ774" i="21"/>
  <c r="BR774" i="21"/>
  <c r="BS774" i="21"/>
  <c r="BT774" i="21"/>
  <c r="BU774" i="21"/>
  <c r="BV774" i="21"/>
  <c r="BW774" i="21"/>
  <c r="BX774" i="21"/>
  <c r="BY774" i="21"/>
  <c r="BZ774" i="21"/>
  <c r="CA774" i="21"/>
  <c r="CB774" i="21"/>
  <c r="CC774" i="21"/>
  <c r="CD774" i="21"/>
  <c r="CE774" i="21"/>
  <c r="CF774" i="21"/>
  <c r="CG774" i="21"/>
  <c r="BB775" i="21"/>
  <c r="BC775" i="21"/>
  <c r="BD775" i="21"/>
  <c r="BE775" i="21"/>
  <c r="BF775" i="21"/>
  <c r="BG775" i="21"/>
  <c r="BH775" i="21"/>
  <c r="BI775" i="21"/>
  <c r="BJ775" i="21"/>
  <c r="BK775" i="21"/>
  <c r="BL775" i="21"/>
  <c r="BM775" i="21"/>
  <c r="BN775" i="21"/>
  <c r="BO775" i="21"/>
  <c r="BP775" i="21"/>
  <c r="BQ775" i="21"/>
  <c r="BR775" i="21"/>
  <c r="BS775" i="21"/>
  <c r="BT775" i="21"/>
  <c r="BU775" i="21"/>
  <c r="BV775" i="21"/>
  <c r="BW775" i="21"/>
  <c r="BX775" i="21"/>
  <c r="BY775" i="21"/>
  <c r="BZ775" i="21"/>
  <c r="CA775" i="21"/>
  <c r="CB775" i="21"/>
  <c r="CC775" i="21"/>
  <c r="CD775" i="21"/>
  <c r="CE775" i="21"/>
  <c r="CF775" i="21"/>
  <c r="CG775" i="21"/>
  <c r="BB776" i="21"/>
  <c r="BC776" i="21"/>
  <c r="BD776" i="21"/>
  <c r="BE776" i="21"/>
  <c r="BF776" i="21"/>
  <c r="BG776" i="21"/>
  <c r="BH776" i="21"/>
  <c r="BI776" i="21"/>
  <c r="BJ776" i="21"/>
  <c r="BK776" i="21"/>
  <c r="BL776" i="21"/>
  <c r="BM776" i="21"/>
  <c r="BN776" i="21"/>
  <c r="BO776" i="21"/>
  <c r="BP776" i="21"/>
  <c r="BQ776" i="21"/>
  <c r="BR776" i="21"/>
  <c r="BS776" i="21"/>
  <c r="BT776" i="21"/>
  <c r="BU776" i="21"/>
  <c r="BV776" i="21"/>
  <c r="BW776" i="21"/>
  <c r="BX776" i="21"/>
  <c r="BY776" i="21"/>
  <c r="BZ776" i="21"/>
  <c r="CA776" i="21"/>
  <c r="CB776" i="21"/>
  <c r="CC776" i="21"/>
  <c r="CD776" i="21"/>
  <c r="CE776" i="21"/>
  <c r="CF776" i="21"/>
  <c r="CG776" i="21"/>
  <c r="BB777" i="21"/>
  <c r="BC777" i="21"/>
  <c r="BD777" i="21"/>
  <c r="BE777" i="21"/>
  <c r="BF777" i="21"/>
  <c r="BG777" i="21"/>
  <c r="BH777" i="21"/>
  <c r="BI777" i="21"/>
  <c r="BJ777" i="21"/>
  <c r="BK777" i="21"/>
  <c r="BL777" i="21"/>
  <c r="BM777" i="21"/>
  <c r="BN777" i="21"/>
  <c r="BO777" i="21"/>
  <c r="BP777" i="21"/>
  <c r="BQ777" i="21"/>
  <c r="BR777" i="21"/>
  <c r="BS777" i="21"/>
  <c r="BT777" i="21"/>
  <c r="BU777" i="21"/>
  <c r="BV777" i="21"/>
  <c r="BW777" i="21"/>
  <c r="BX777" i="21"/>
  <c r="BY777" i="21"/>
  <c r="BZ777" i="21"/>
  <c r="CA777" i="21"/>
  <c r="CB777" i="21"/>
  <c r="CC777" i="21"/>
  <c r="CD777" i="21"/>
  <c r="CE777" i="21"/>
  <c r="CF777" i="21"/>
  <c r="CG777" i="21"/>
  <c r="BB778" i="21"/>
  <c r="BC778" i="21"/>
  <c r="BD778" i="21"/>
  <c r="BE778" i="21"/>
  <c r="BF778" i="21"/>
  <c r="BG778" i="21"/>
  <c r="BH778" i="21"/>
  <c r="BI778" i="21"/>
  <c r="BJ778" i="21"/>
  <c r="BK778" i="21"/>
  <c r="BL778" i="21"/>
  <c r="BM778" i="21"/>
  <c r="BN778" i="21"/>
  <c r="BO778" i="21"/>
  <c r="BP778" i="21"/>
  <c r="BQ778" i="21"/>
  <c r="BR778" i="21"/>
  <c r="BS778" i="21"/>
  <c r="BT778" i="21"/>
  <c r="BU778" i="21"/>
  <c r="BV778" i="21"/>
  <c r="BW778" i="21"/>
  <c r="BX778" i="21"/>
  <c r="BY778" i="21"/>
  <c r="BZ778" i="21"/>
  <c r="CA778" i="21"/>
  <c r="CB778" i="21"/>
  <c r="CC778" i="21"/>
  <c r="CD778" i="21"/>
  <c r="CE778" i="21"/>
  <c r="CF778" i="21"/>
  <c r="CG778" i="21"/>
  <c r="BB779" i="21"/>
  <c r="BC779" i="21"/>
  <c r="BD779" i="21"/>
  <c r="BE779" i="21"/>
  <c r="BF779" i="21"/>
  <c r="BG779" i="21"/>
  <c r="BH779" i="21"/>
  <c r="BI779" i="21"/>
  <c r="BJ779" i="21"/>
  <c r="BK779" i="21"/>
  <c r="BL779" i="21"/>
  <c r="BM779" i="21"/>
  <c r="BN779" i="21"/>
  <c r="BO779" i="21"/>
  <c r="BP779" i="21"/>
  <c r="BQ779" i="21"/>
  <c r="BR779" i="21"/>
  <c r="BS779" i="21"/>
  <c r="BT779" i="21"/>
  <c r="BU779" i="21"/>
  <c r="BV779" i="21"/>
  <c r="BW779" i="21"/>
  <c r="BX779" i="21"/>
  <c r="BY779" i="21"/>
  <c r="BZ779" i="21"/>
  <c r="CA779" i="21"/>
  <c r="CB779" i="21"/>
  <c r="CC779" i="21"/>
  <c r="CD779" i="21"/>
  <c r="CE779" i="21"/>
  <c r="CF779" i="21"/>
  <c r="CG779" i="21"/>
  <c r="BB780" i="21"/>
  <c r="BC780" i="21"/>
  <c r="BD780" i="21"/>
  <c r="BE780" i="21"/>
  <c r="BF780" i="21"/>
  <c r="BG780" i="21"/>
  <c r="BH780" i="21"/>
  <c r="BI780" i="21"/>
  <c r="BJ780" i="21"/>
  <c r="BK780" i="21"/>
  <c r="BL780" i="21"/>
  <c r="BM780" i="21"/>
  <c r="BN780" i="21"/>
  <c r="BO780" i="21"/>
  <c r="BP780" i="21"/>
  <c r="BQ780" i="21"/>
  <c r="BR780" i="21"/>
  <c r="BS780" i="21"/>
  <c r="BT780" i="21"/>
  <c r="BU780" i="21"/>
  <c r="BV780" i="21"/>
  <c r="BW780" i="21"/>
  <c r="BX780" i="21"/>
  <c r="BY780" i="21"/>
  <c r="BZ780" i="21"/>
  <c r="CA780" i="21"/>
  <c r="CB780" i="21"/>
  <c r="CC780" i="21"/>
  <c r="CD780" i="21"/>
  <c r="CE780" i="21"/>
  <c r="CF780" i="21"/>
  <c r="CG780" i="21"/>
  <c r="BB781" i="21"/>
  <c r="BC781" i="21"/>
  <c r="BD781" i="21"/>
  <c r="BE781" i="21"/>
  <c r="BF781" i="21"/>
  <c r="BG781" i="21"/>
  <c r="BH781" i="21"/>
  <c r="BI781" i="21"/>
  <c r="BJ781" i="21"/>
  <c r="BK781" i="21"/>
  <c r="BL781" i="21"/>
  <c r="BM781" i="21"/>
  <c r="BN781" i="21"/>
  <c r="BO781" i="21"/>
  <c r="BP781" i="21"/>
  <c r="BQ781" i="21"/>
  <c r="BR781" i="21"/>
  <c r="BS781" i="21"/>
  <c r="BT781" i="21"/>
  <c r="BU781" i="21"/>
  <c r="BV781" i="21"/>
  <c r="BW781" i="21"/>
  <c r="BX781" i="21"/>
  <c r="BY781" i="21"/>
  <c r="BZ781" i="21"/>
  <c r="CA781" i="21"/>
  <c r="CB781" i="21"/>
  <c r="CC781" i="21"/>
  <c r="CD781" i="21"/>
  <c r="CE781" i="21"/>
  <c r="CF781" i="21"/>
  <c r="CG781" i="21"/>
  <c r="BB782" i="21"/>
  <c r="BC782" i="21"/>
  <c r="BD782" i="21"/>
  <c r="BE782" i="21"/>
  <c r="BF782" i="21"/>
  <c r="BG782" i="21"/>
  <c r="BH782" i="21"/>
  <c r="BI782" i="21"/>
  <c r="BJ782" i="21"/>
  <c r="BK782" i="21"/>
  <c r="BL782" i="21"/>
  <c r="BM782" i="21"/>
  <c r="BN782" i="21"/>
  <c r="BO782" i="21"/>
  <c r="BP782" i="21"/>
  <c r="BQ782" i="21"/>
  <c r="BR782" i="21"/>
  <c r="BS782" i="21"/>
  <c r="BT782" i="21"/>
  <c r="BU782" i="21"/>
  <c r="BV782" i="21"/>
  <c r="BW782" i="21"/>
  <c r="BX782" i="21"/>
  <c r="BY782" i="21"/>
  <c r="BZ782" i="21"/>
  <c r="CA782" i="21"/>
  <c r="CB782" i="21"/>
  <c r="CC782" i="21"/>
  <c r="CD782" i="21"/>
  <c r="CE782" i="21"/>
  <c r="CF782" i="21"/>
  <c r="CG782" i="21"/>
  <c r="BB783" i="21"/>
  <c r="BC783" i="21"/>
  <c r="BD783" i="21"/>
  <c r="BE783" i="21"/>
  <c r="BF783" i="21"/>
  <c r="BG783" i="21"/>
  <c r="BH783" i="21"/>
  <c r="BI783" i="21"/>
  <c r="BJ783" i="21"/>
  <c r="BK783" i="21"/>
  <c r="BL783" i="21"/>
  <c r="BM783" i="21"/>
  <c r="BN783" i="21"/>
  <c r="BO783" i="21"/>
  <c r="BP783" i="21"/>
  <c r="BQ783" i="21"/>
  <c r="BR783" i="21"/>
  <c r="BS783" i="21"/>
  <c r="BT783" i="21"/>
  <c r="BU783" i="21"/>
  <c r="BV783" i="21"/>
  <c r="BW783" i="21"/>
  <c r="BX783" i="21"/>
  <c r="BY783" i="21"/>
  <c r="BZ783" i="21"/>
  <c r="CA783" i="21"/>
  <c r="CB783" i="21"/>
  <c r="CC783" i="21"/>
  <c r="CD783" i="21"/>
  <c r="CE783" i="21"/>
  <c r="CF783" i="21"/>
  <c r="CG783" i="21"/>
  <c r="BB784" i="21"/>
  <c r="BC784" i="21"/>
  <c r="BD784" i="21"/>
  <c r="BE784" i="21"/>
  <c r="BF784" i="21"/>
  <c r="BG784" i="21"/>
  <c r="BH784" i="21"/>
  <c r="BI784" i="21"/>
  <c r="BJ784" i="21"/>
  <c r="BK784" i="21"/>
  <c r="BL784" i="21"/>
  <c r="BM784" i="21"/>
  <c r="BN784" i="21"/>
  <c r="BO784" i="21"/>
  <c r="BP784" i="21"/>
  <c r="BQ784" i="21"/>
  <c r="BR784" i="21"/>
  <c r="BS784" i="21"/>
  <c r="BT784" i="21"/>
  <c r="BU784" i="21"/>
  <c r="BV784" i="21"/>
  <c r="BW784" i="21"/>
  <c r="BX784" i="21"/>
  <c r="BY784" i="21"/>
  <c r="BZ784" i="21"/>
  <c r="CA784" i="21"/>
  <c r="CB784" i="21"/>
  <c r="CC784" i="21"/>
  <c r="CD784" i="21"/>
  <c r="CE784" i="21"/>
  <c r="CF784" i="21"/>
  <c r="CG784" i="21"/>
  <c r="BB785" i="21"/>
  <c r="BC785" i="21"/>
  <c r="BD785" i="21"/>
  <c r="BE785" i="21"/>
  <c r="BF785" i="21"/>
  <c r="BG785" i="21"/>
  <c r="BH785" i="21"/>
  <c r="BI785" i="21"/>
  <c r="BJ785" i="21"/>
  <c r="BK785" i="21"/>
  <c r="BL785" i="21"/>
  <c r="BM785" i="21"/>
  <c r="BN785" i="21"/>
  <c r="BO785" i="21"/>
  <c r="BP785" i="21"/>
  <c r="BQ785" i="21"/>
  <c r="BR785" i="21"/>
  <c r="BS785" i="21"/>
  <c r="BT785" i="21"/>
  <c r="BU785" i="21"/>
  <c r="BV785" i="21"/>
  <c r="BW785" i="21"/>
  <c r="BX785" i="21"/>
  <c r="BY785" i="21"/>
  <c r="BZ785" i="21"/>
  <c r="CA785" i="21"/>
  <c r="CB785" i="21"/>
  <c r="CC785" i="21"/>
  <c r="CD785" i="21"/>
  <c r="CE785" i="21"/>
  <c r="CF785" i="21"/>
  <c r="CG785" i="21"/>
  <c r="BB786" i="21"/>
  <c r="BC786" i="21"/>
  <c r="BD786" i="21"/>
  <c r="BE786" i="21"/>
  <c r="BF786" i="21"/>
  <c r="BG786" i="21"/>
  <c r="BH786" i="21"/>
  <c r="BI786" i="21"/>
  <c r="BJ786" i="21"/>
  <c r="BK786" i="21"/>
  <c r="BL786" i="21"/>
  <c r="BM786" i="21"/>
  <c r="BN786" i="21"/>
  <c r="BO786" i="21"/>
  <c r="BP786" i="21"/>
  <c r="BQ786" i="21"/>
  <c r="BR786" i="21"/>
  <c r="BS786" i="21"/>
  <c r="BT786" i="21"/>
  <c r="BU786" i="21"/>
  <c r="BV786" i="21"/>
  <c r="BW786" i="21"/>
  <c r="BX786" i="21"/>
  <c r="BY786" i="21"/>
  <c r="BZ786" i="21"/>
  <c r="CA786" i="21"/>
  <c r="CB786" i="21"/>
  <c r="CC786" i="21"/>
  <c r="CD786" i="21"/>
  <c r="CE786" i="21"/>
  <c r="CF786" i="21"/>
  <c r="CG786" i="21"/>
  <c r="BB787" i="21"/>
  <c r="BC787" i="21"/>
  <c r="BD787" i="21"/>
  <c r="BE787" i="21"/>
  <c r="BF787" i="21"/>
  <c r="BG787" i="21"/>
  <c r="BH787" i="21"/>
  <c r="BI787" i="21"/>
  <c r="BJ787" i="21"/>
  <c r="BK787" i="21"/>
  <c r="BL787" i="21"/>
  <c r="BM787" i="21"/>
  <c r="BN787" i="21"/>
  <c r="BO787" i="21"/>
  <c r="BP787" i="21"/>
  <c r="BQ787" i="21"/>
  <c r="BR787" i="21"/>
  <c r="BS787" i="21"/>
  <c r="BT787" i="21"/>
  <c r="BU787" i="21"/>
  <c r="BV787" i="21"/>
  <c r="BW787" i="21"/>
  <c r="BX787" i="21"/>
  <c r="BY787" i="21"/>
  <c r="BZ787" i="21"/>
  <c r="CA787" i="21"/>
  <c r="CB787" i="21"/>
  <c r="CC787" i="21"/>
  <c r="CD787" i="21"/>
  <c r="CE787" i="21"/>
  <c r="CF787" i="21"/>
  <c r="CG787" i="21"/>
  <c r="BB788" i="21"/>
  <c r="BC788" i="21"/>
  <c r="BD788" i="21"/>
  <c r="BE788" i="21"/>
  <c r="BF788" i="21"/>
  <c r="BG788" i="21"/>
  <c r="BH788" i="21"/>
  <c r="BI788" i="21"/>
  <c r="BJ788" i="21"/>
  <c r="BK788" i="21"/>
  <c r="BL788" i="21"/>
  <c r="BM788" i="21"/>
  <c r="BN788" i="21"/>
  <c r="BO788" i="21"/>
  <c r="BP788" i="21"/>
  <c r="BQ788" i="21"/>
  <c r="BR788" i="21"/>
  <c r="BS788" i="21"/>
  <c r="BT788" i="21"/>
  <c r="BU788" i="21"/>
  <c r="BV788" i="21"/>
  <c r="BW788" i="21"/>
  <c r="BX788" i="21"/>
  <c r="BY788" i="21"/>
  <c r="BZ788" i="21"/>
  <c r="CA788" i="21"/>
  <c r="CB788" i="21"/>
  <c r="CC788" i="21"/>
  <c r="CD788" i="21"/>
  <c r="CE788" i="21"/>
  <c r="CF788" i="21"/>
  <c r="CG788" i="21"/>
  <c r="BB789" i="21"/>
  <c r="BC789" i="21"/>
  <c r="BD789" i="21"/>
  <c r="BE789" i="21"/>
  <c r="BF789" i="21"/>
  <c r="BG789" i="21"/>
  <c r="BH789" i="21"/>
  <c r="BI789" i="21"/>
  <c r="BJ789" i="21"/>
  <c r="BK789" i="21"/>
  <c r="BL789" i="21"/>
  <c r="BM789" i="21"/>
  <c r="BN789" i="21"/>
  <c r="BO789" i="21"/>
  <c r="BP789" i="21"/>
  <c r="BQ789" i="21"/>
  <c r="BR789" i="21"/>
  <c r="BS789" i="21"/>
  <c r="BT789" i="21"/>
  <c r="BU789" i="21"/>
  <c r="BV789" i="21"/>
  <c r="BW789" i="21"/>
  <c r="BX789" i="21"/>
  <c r="BY789" i="21"/>
  <c r="BZ789" i="21"/>
  <c r="CA789" i="21"/>
  <c r="CB789" i="21"/>
  <c r="CC789" i="21"/>
  <c r="CD789" i="21"/>
  <c r="CE789" i="21"/>
  <c r="CF789" i="21"/>
  <c r="CG789" i="21"/>
  <c r="BB790" i="21"/>
  <c r="BC790" i="21"/>
  <c r="BD790" i="21"/>
  <c r="BE790" i="21"/>
  <c r="BF790" i="21"/>
  <c r="BG790" i="21"/>
  <c r="BH790" i="21"/>
  <c r="BI790" i="21"/>
  <c r="BJ790" i="21"/>
  <c r="BK790" i="21"/>
  <c r="BL790" i="21"/>
  <c r="BM790" i="21"/>
  <c r="BN790" i="21"/>
  <c r="BO790" i="21"/>
  <c r="BP790" i="21"/>
  <c r="BQ790" i="21"/>
  <c r="BR790" i="21"/>
  <c r="BS790" i="21"/>
  <c r="BT790" i="21"/>
  <c r="BU790" i="21"/>
  <c r="BV790" i="21"/>
  <c r="BW790" i="21"/>
  <c r="BX790" i="21"/>
  <c r="BY790" i="21"/>
  <c r="BZ790" i="21"/>
  <c r="CA790" i="21"/>
  <c r="CB790" i="21"/>
  <c r="CC790" i="21"/>
  <c r="CD790" i="21"/>
  <c r="CE790" i="21"/>
  <c r="CF790" i="21"/>
  <c r="CG790" i="21"/>
  <c r="BB791" i="21"/>
  <c r="BC791" i="21"/>
  <c r="BD791" i="21"/>
  <c r="BE791" i="21"/>
  <c r="BF791" i="21"/>
  <c r="BG791" i="21"/>
  <c r="BH791" i="21"/>
  <c r="BI791" i="21"/>
  <c r="BJ791" i="21"/>
  <c r="BK791" i="21"/>
  <c r="BL791" i="21"/>
  <c r="BM791" i="21"/>
  <c r="BN791" i="21"/>
  <c r="BO791" i="21"/>
  <c r="BP791" i="21"/>
  <c r="BQ791" i="21"/>
  <c r="BR791" i="21"/>
  <c r="BS791" i="21"/>
  <c r="BT791" i="21"/>
  <c r="BU791" i="21"/>
  <c r="BV791" i="21"/>
  <c r="BW791" i="21"/>
  <c r="BX791" i="21"/>
  <c r="BY791" i="21"/>
  <c r="BZ791" i="21"/>
  <c r="CA791" i="21"/>
  <c r="CB791" i="21"/>
  <c r="CC791" i="21"/>
  <c r="CD791" i="21"/>
  <c r="CE791" i="21"/>
  <c r="CF791" i="21"/>
  <c r="CG791" i="21"/>
  <c r="BB792" i="21"/>
  <c r="BC792" i="21"/>
  <c r="BD792" i="21"/>
  <c r="BE792" i="21"/>
  <c r="BF792" i="21"/>
  <c r="BG792" i="21"/>
  <c r="BH792" i="21"/>
  <c r="BI792" i="21"/>
  <c r="BJ792" i="21"/>
  <c r="BK792" i="21"/>
  <c r="BL792" i="21"/>
  <c r="BM792" i="21"/>
  <c r="BN792" i="21"/>
  <c r="BO792" i="21"/>
  <c r="BP792" i="21"/>
  <c r="BQ792" i="21"/>
  <c r="BR792" i="21"/>
  <c r="BS792" i="21"/>
  <c r="BT792" i="21"/>
  <c r="BU792" i="21"/>
  <c r="BV792" i="21"/>
  <c r="BW792" i="21"/>
  <c r="BX792" i="21"/>
  <c r="BY792" i="21"/>
  <c r="BZ792" i="21"/>
  <c r="CA792" i="21"/>
  <c r="CB792" i="21"/>
  <c r="CC792" i="21"/>
  <c r="CD792" i="21"/>
  <c r="CE792" i="21"/>
  <c r="CF792" i="21"/>
  <c r="CG792" i="21"/>
  <c r="BB793" i="21"/>
  <c r="BC793" i="21"/>
  <c r="BD793" i="21"/>
  <c r="BE793" i="21"/>
  <c r="BF793" i="21"/>
  <c r="BG793" i="21"/>
  <c r="BH793" i="21"/>
  <c r="BI793" i="21"/>
  <c r="BJ793" i="21"/>
  <c r="BK793" i="21"/>
  <c r="BL793" i="21"/>
  <c r="BM793" i="21"/>
  <c r="BN793" i="21"/>
  <c r="BO793" i="21"/>
  <c r="BP793" i="21"/>
  <c r="BQ793" i="21"/>
  <c r="BR793" i="21"/>
  <c r="BS793" i="21"/>
  <c r="BT793" i="21"/>
  <c r="BU793" i="21"/>
  <c r="BV793" i="21"/>
  <c r="BW793" i="21"/>
  <c r="BX793" i="21"/>
  <c r="BY793" i="21"/>
  <c r="BZ793" i="21"/>
  <c r="CA793" i="21"/>
  <c r="CB793" i="21"/>
  <c r="CC793" i="21"/>
  <c r="CD793" i="21"/>
  <c r="CE793" i="21"/>
  <c r="CF793" i="21"/>
  <c r="CG793" i="21"/>
  <c r="BB794" i="21"/>
  <c r="BC794" i="21"/>
  <c r="BD794" i="21"/>
  <c r="BE794" i="21"/>
  <c r="BF794" i="21"/>
  <c r="BG794" i="21"/>
  <c r="BH794" i="21"/>
  <c r="BI794" i="21"/>
  <c r="BJ794" i="21"/>
  <c r="BK794" i="21"/>
  <c r="BL794" i="21"/>
  <c r="BM794" i="21"/>
  <c r="BN794" i="21"/>
  <c r="BO794" i="21"/>
  <c r="BP794" i="21"/>
  <c r="BQ794" i="21"/>
  <c r="BR794" i="21"/>
  <c r="BS794" i="21"/>
  <c r="BT794" i="21"/>
  <c r="BU794" i="21"/>
  <c r="BV794" i="21"/>
  <c r="BW794" i="21"/>
  <c r="BX794" i="21"/>
  <c r="BY794" i="21"/>
  <c r="BZ794" i="21"/>
  <c r="CA794" i="21"/>
  <c r="CB794" i="21"/>
  <c r="CC794" i="21"/>
  <c r="CD794" i="21"/>
  <c r="CE794" i="21"/>
  <c r="CF794" i="21"/>
  <c r="CG794" i="21"/>
  <c r="BB795" i="21"/>
  <c r="BC795" i="21"/>
  <c r="BD795" i="21"/>
  <c r="BE795" i="21"/>
  <c r="BF795" i="21"/>
  <c r="BG795" i="21"/>
  <c r="BH795" i="21"/>
  <c r="BI795" i="21"/>
  <c r="BJ795" i="21"/>
  <c r="BK795" i="21"/>
  <c r="BL795" i="21"/>
  <c r="BM795" i="21"/>
  <c r="BN795" i="21"/>
  <c r="BO795" i="21"/>
  <c r="BP795" i="21"/>
  <c r="BQ795" i="21"/>
  <c r="BR795" i="21"/>
  <c r="BS795" i="21"/>
  <c r="BT795" i="21"/>
  <c r="BU795" i="21"/>
  <c r="BV795" i="21"/>
  <c r="BW795" i="21"/>
  <c r="BX795" i="21"/>
  <c r="BY795" i="21"/>
  <c r="BZ795" i="21"/>
  <c r="CA795" i="21"/>
  <c r="CB795" i="21"/>
  <c r="CC795" i="21"/>
  <c r="CD795" i="21"/>
  <c r="CE795" i="21"/>
  <c r="CF795" i="21"/>
  <c r="CG795" i="21"/>
  <c r="BB796" i="21"/>
  <c r="BC796" i="21"/>
  <c r="BD796" i="21"/>
  <c r="BE796" i="21"/>
  <c r="BF796" i="21"/>
  <c r="BG796" i="21"/>
  <c r="BH796" i="21"/>
  <c r="BI796" i="21"/>
  <c r="BJ796" i="21"/>
  <c r="BK796" i="21"/>
  <c r="BL796" i="21"/>
  <c r="BM796" i="21"/>
  <c r="BN796" i="21"/>
  <c r="BO796" i="21"/>
  <c r="BP796" i="21"/>
  <c r="BQ796" i="21"/>
  <c r="BR796" i="21"/>
  <c r="BS796" i="21"/>
  <c r="BT796" i="21"/>
  <c r="BU796" i="21"/>
  <c r="BV796" i="21"/>
  <c r="BW796" i="21"/>
  <c r="BX796" i="21"/>
  <c r="BY796" i="21"/>
  <c r="BZ796" i="21"/>
  <c r="CA796" i="21"/>
  <c r="CB796" i="21"/>
  <c r="CC796" i="21"/>
  <c r="CD796" i="21"/>
  <c r="CE796" i="21"/>
  <c r="CF796" i="21"/>
  <c r="CG796" i="21"/>
  <c r="BB797" i="21"/>
  <c r="BC797" i="21"/>
  <c r="BD797" i="21"/>
  <c r="BE797" i="21"/>
  <c r="BF797" i="21"/>
  <c r="BG797" i="21"/>
  <c r="BH797" i="21"/>
  <c r="BI797" i="21"/>
  <c r="BJ797" i="21"/>
  <c r="BK797" i="21"/>
  <c r="BL797" i="21"/>
  <c r="BM797" i="21"/>
  <c r="BN797" i="21"/>
  <c r="BO797" i="21"/>
  <c r="BP797" i="21"/>
  <c r="BQ797" i="21"/>
  <c r="BR797" i="21"/>
  <c r="BS797" i="21"/>
  <c r="BT797" i="21"/>
  <c r="BU797" i="21"/>
  <c r="BV797" i="21"/>
  <c r="BW797" i="21"/>
  <c r="BX797" i="21"/>
  <c r="BY797" i="21"/>
  <c r="BZ797" i="21"/>
  <c r="CA797" i="21"/>
  <c r="CB797" i="21"/>
  <c r="CC797" i="21"/>
  <c r="CD797" i="21"/>
  <c r="CE797" i="21"/>
  <c r="CF797" i="21"/>
  <c r="CG797" i="21"/>
  <c r="BB798" i="21"/>
  <c r="BC798" i="21"/>
  <c r="BD798" i="21"/>
  <c r="BE798" i="21"/>
  <c r="BF798" i="21"/>
  <c r="BG798" i="21"/>
  <c r="BH798" i="21"/>
  <c r="BI798" i="21"/>
  <c r="BJ798" i="21"/>
  <c r="BK798" i="21"/>
  <c r="BL798" i="21"/>
  <c r="BM798" i="21"/>
  <c r="BN798" i="21"/>
  <c r="BO798" i="21"/>
  <c r="BP798" i="21"/>
  <c r="BQ798" i="21"/>
  <c r="BR798" i="21"/>
  <c r="BS798" i="21"/>
  <c r="BT798" i="21"/>
  <c r="BU798" i="21"/>
  <c r="BV798" i="21"/>
  <c r="BW798" i="21"/>
  <c r="BX798" i="21"/>
  <c r="BY798" i="21"/>
  <c r="BZ798" i="21"/>
  <c r="CA798" i="21"/>
  <c r="CB798" i="21"/>
  <c r="CC798" i="21"/>
  <c r="CD798" i="21"/>
  <c r="CE798" i="21"/>
  <c r="CF798" i="21"/>
  <c r="CG798" i="21"/>
  <c r="BB799" i="21"/>
  <c r="BC799" i="21"/>
  <c r="BD799" i="21"/>
  <c r="BE799" i="21"/>
  <c r="BF799" i="21"/>
  <c r="BG799" i="21"/>
  <c r="BH799" i="21"/>
  <c r="BI799" i="21"/>
  <c r="BJ799" i="21"/>
  <c r="BK799" i="21"/>
  <c r="BL799" i="21"/>
  <c r="BM799" i="21"/>
  <c r="BN799" i="21"/>
  <c r="BO799" i="21"/>
  <c r="BP799" i="21"/>
  <c r="BQ799" i="21"/>
  <c r="BR799" i="21"/>
  <c r="BS799" i="21"/>
  <c r="BT799" i="21"/>
  <c r="BU799" i="21"/>
  <c r="BV799" i="21"/>
  <c r="BW799" i="21"/>
  <c r="BX799" i="21"/>
  <c r="BY799" i="21"/>
  <c r="BZ799" i="21"/>
  <c r="CA799" i="21"/>
  <c r="CB799" i="21"/>
  <c r="CC799" i="21"/>
  <c r="CD799" i="21"/>
  <c r="CE799" i="21"/>
  <c r="CF799" i="21"/>
  <c r="CG799" i="21"/>
  <c r="BB800" i="21"/>
  <c r="BC800" i="21"/>
  <c r="BD800" i="21"/>
  <c r="BE800" i="21"/>
  <c r="BF800" i="21"/>
  <c r="BG800" i="21"/>
  <c r="BH800" i="21"/>
  <c r="BI800" i="21"/>
  <c r="BJ800" i="21"/>
  <c r="BK800" i="21"/>
  <c r="BL800" i="21"/>
  <c r="BM800" i="21"/>
  <c r="BN800" i="21"/>
  <c r="BO800" i="21"/>
  <c r="BP800" i="21"/>
  <c r="BQ800" i="21"/>
  <c r="BR800" i="21"/>
  <c r="BS800" i="21"/>
  <c r="BT800" i="21"/>
  <c r="BU800" i="21"/>
  <c r="BV800" i="21"/>
  <c r="BW800" i="21"/>
  <c r="BX800" i="21"/>
  <c r="BY800" i="21"/>
  <c r="BZ800" i="21"/>
  <c r="CA800" i="21"/>
  <c r="CB800" i="21"/>
  <c r="CC800" i="21"/>
  <c r="CD800" i="21"/>
  <c r="CE800" i="21"/>
  <c r="CF800" i="21"/>
  <c r="CG800" i="21"/>
  <c r="BB801" i="21"/>
  <c r="BC801" i="21"/>
  <c r="BD801" i="21"/>
  <c r="BE801" i="21"/>
  <c r="BF801" i="21"/>
  <c r="BG801" i="21"/>
  <c r="BH801" i="21"/>
  <c r="BI801" i="21"/>
  <c r="BJ801" i="21"/>
  <c r="BK801" i="21"/>
  <c r="BL801" i="21"/>
  <c r="BM801" i="21"/>
  <c r="BN801" i="21"/>
  <c r="BO801" i="21"/>
  <c r="BP801" i="21"/>
  <c r="BQ801" i="21"/>
  <c r="BR801" i="21"/>
  <c r="BS801" i="21"/>
  <c r="BT801" i="21"/>
  <c r="BU801" i="21"/>
  <c r="BV801" i="21"/>
  <c r="BW801" i="21"/>
  <c r="BX801" i="21"/>
  <c r="BY801" i="21"/>
  <c r="BZ801" i="21"/>
  <c r="CA801" i="21"/>
  <c r="CB801" i="21"/>
  <c r="CC801" i="21"/>
  <c r="CD801" i="21"/>
  <c r="CE801" i="21"/>
  <c r="CF801" i="21"/>
  <c r="CG801" i="21"/>
  <c r="BB802" i="21"/>
  <c r="BC802" i="21"/>
  <c r="BD802" i="21"/>
  <c r="BE802" i="21"/>
  <c r="BF802" i="21"/>
  <c r="BG802" i="21"/>
  <c r="BH802" i="21"/>
  <c r="BI802" i="21"/>
  <c r="BJ802" i="21"/>
  <c r="BK802" i="21"/>
  <c r="BL802" i="21"/>
  <c r="BM802" i="21"/>
  <c r="BN802" i="21"/>
  <c r="BO802" i="21"/>
  <c r="BP802" i="21"/>
  <c r="BQ802" i="21"/>
  <c r="BR802" i="21"/>
  <c r="BS802" i="21"/>
  <c r="BT802" i="21"/>
  <c r="BU802" i="21"/>
  <c r="BV802" i="21"/>
  <c r="BW802" i="21"/>
  <c r="BX802" i="21"/>
  <c r="BY802" i="21"/>
  <c r="BZ802" i="21"/>
  <c r="CA802" i="21"/>
  <c r="CB802" i="21"/>
  <c r="CC802" i="21"/>
  <c r="CD802" i="21"/>
  <c r="CE802" i="21"/>
  <c r="CF802" i="21"/>
  <c r="CG802" i="21"/>
  <c r="BB803" i="21"/>
  <c r="BC803" i="21"/>
  <c r="BD803" i="21"/>
  <c r="BE803" i="21"/>
  <c r="BF803" i="21"/>
  <c r="BG803" i="21"/>
  <c r="BH803" i="21"/>
  <c r="BI803" i="21"/>
  <c r="BJ803" i="21"/>
  <c r="BK803" i="21"/>
  <c r="BL803" i="21"/>
  <c r="BM803" i="21"/>
  <c r="BN803" i="21"/>
  <c r="BO803" i="21"/>
  <c r="BP803" i="21"/>
  <c r="BQ803" i="21"/>
  <c r="BR803" i="21"/>
  <c r="BS803" i="21"/>
  <c r="BT803" i="21"/>
  <c r="BU803" i="21"/>
  <c r="BV803" i="21"/>
  <c r="BW803" i="21"/>
  <c r="BX803" i="21"/>
  <c r="BY803" i="21"/>
  <c r="BZ803" i="21"/>
  <c r="CA803" i="21"/>
  <c r="CB803" i="21"/>
  <c r="CC803" i="21"/>
  <c r="CD803" i="21"/>
  <c r="CE803" i="21"/>
  <c r="CF803" i="21"/>
  <c r="CG803" i="21"/>
  <c r="BB804" i="21"/>
  <c r="BC804" i="21"/>
  <c r="BD804" i="21"/>
  <c r="BE804" i="21"/>
  <c r="BF804" i="21"/>
  <c r="BG804" i="21"/>
  <c r="BH804" i="21"/>
  <c r="BI804" i="21"/>
  <c r="BJ804" i="21"/>
  <c r="BK804" i="21"/>
  <c r="BL804" i="21"/>
  <c r="BM804" i="21"/>
  <c r="BN804" i="21"/>
  <c r="BO804" i="21"/>
  <c r="BP804" i="21"/>
  <c r="BQ804" i="21"/>
  <c r="BR804" i="21"/>
  <c r="BS804" i="21"/>
  <c r="BT804" i="21"/>
  <c r="BU804" i="21"/>
  <c r="BV804" i="21"/>
  <c r="BW804" i="21"/>
  <c r="BX804" i="21"/>
  <c r="BY804" i="21"/>
  <c r="BZ804" i="21"/>
  <c r="CA804" i="21"/>
  <c r="CB804" i="21"/>
  <c r="CC804" i="21"/>
  <c r="CD804" i="21"/>
  <c r="CE804" i="21"/>
  <c r="CF804" i="21"/>
  <c r="CG804" i="21"/>
  <c r="BB805" i="21"/>
  <c r="BC805" i="21"/>
  <c r="BD805" i="21"/>
  <c r="BE805" i="21"/>
  <c r="BF805" i="21"/>
  <c r="BG805" i="21"/>
  <c r="BH805" i="21"/>
  <c r="BI805" i="21"/>
  <c r="BJ805" i="21"/>
  <c r="BK805" i="21"/>
  <c r="BL805" i="21"/>
  <c r="BM805" i="21"/>
  <c r="BN805" i="21"/>
  <c r="BO805" i="21"/>
  <c r="BP805" i="21"/>
  <c r="BQ805" i="21"/>
  <c r="BR805" i="21"/>
  <c r="BS805" i="21"/>
  <c r="BT805" i="21"/>
  <c r="BU805" i="21"/>
  <c r="BV805" i="21"/>
  <c r="BW805" i="21"/>
  <c r="BX805" i="21"/>
  <c r="BY805" i="21"/>
  <c r="BZ805" i="21"/>
  <c r="CA805" i="21"/>
  <c r="CB805" i="21"/>
  <c r="CC805" i="21"/>
  <c r="CD805" i="21"/>
  <c r="CE805" i="21"/>
  <c r="CF805" i="21"/>
  <c r="CG805" i="21"/>
  <c r="BB806" i="21"/>
  <c r="BC806" i="21"/>
  <c r="BD806" i="21"/>
  <c r="BE806" i="21"/>
  <c r="BF806" i="21"/>
  <c r="BG806" i="21"/>
  <c r="BH806" i="21"/>
  <c r="BI806" i="21"/>
  <c r="BJ806" i="21"/>
  <c r="BK806" i="21"/>
  <c r="BL806" i="21"/>
  <c r="BM806" i="21"/>
  <c r="BN806" i="21"/>
  <c r="BO806" i="21"/>
  <c r="BP806" i="21"/>
  <c r="BQ806" i="21"/>
  <c r="BR806" i="21"/>
  <c r="BS806" i="21"/>
  <c r="BT806" i="21"/>
  <c r="BU806" i="21"/>
  <c r="BV806" i="21"/>
  <c r="BW806" i="21"/>
  <c r="BX806" i="21"/>
  <c r="BY806" i="21"/>
  <c r="BZ806" i="21"/>
  <c r="CA806" i="21"/>
  <c r="CB806" i="21"/>
  <c r="CC806" i="21"/>
  <c r="CD806" i="21"/>
  <c r="CE806" i="21"/>
  <c r="CF806" i="21"/>
  <c r="CG806" i="21"/>
  <c r="BB807" i="21"/>
  <c r="BC807" i="21"/>
  <c r="BD807" i="21"/>
  <c r="BE807" i="21"/>
  <c r="BF807" i="21"/>
  <c r="BG807" i="21"/>
  <c r="BH807" i="21"/>
  <c r="BI807" i="21"/>
  <c r="BJ807" i="21"/>
  <c r="BK807" i="21"/>
  <c r="BL807" i="21"/>
  <c r="BM807" i="21"/>
  <c r="BN807" i="21"/>
  <c r="BO807" i="21"/>
  <c r="BP807" i="21"/>
  <c r="BQ807" i="21"/>
  <c r="BR807" i="21"/>
  <c r="BS807" i="21"/>
  <c r="BT807" i="21"/>
  <c r="BU807" i="21"/>
  <c r="BV807" i="21"/>
  <c r="BW807" i="21"/>
  <c r="BX807" i="21"/>
  <c r="BY807" i="21"/>
  <c r="BZ807" i="21"/>
  <c r="CA807" i="21"/>
  <c r="CB807" i="21"/>
  <c r="CC807" i="21"/>
  <c r="CD807" i="21"/>
  <c r="CE807" i="21"/>
  <c r="CF807" i="21"/>
  <c r="CG807" i="21"/>
  <c r="BB808" i="21"/>
  <c r="BC808" i="21"/>
  <c r="BD808" i="21"/>
  <c r="BE808" i="21"/>
  <c r="BF808" i="21"/>
  <c r="BG808" i="21"/>
  <c r="BH808" i="21"/>
  <c r="BI808" i="21"/>
  <c r="BJ808" i="21"/>
  <c r="BK808" i="21"/>
  <c r="BL808" i="21"/>
  <c r="BM808" i="21"/>
  <c r="BN808" i="21"/>
  <c r="BO808" i="21"/>
  <c r="BP808" i="21"/>
  <c r="BQ808" i="21"/>
  <c r="BR808" i="21"/>
  <c r="BS808" i="21"/>
  <c r="BT808" i="21"/>
  <c r="BU808" i="21"/>
  <c r="BV808" i="21"/>
  <c r="BW808" i="21"/>
  <c r="BX808" i="21"/>
  <c r="BY808" i="21"/>
  <c r="BZ808" i="21"/>
  <c r="CA808" i="21"/>
  <c r="CB808" i="21"/>
  <c r="CC808" i="21"/>
  <c r="CD808" i="21"/>
  <c r="CE808" i="21"/>
  <c r="CF808" i="21"/>
  <c r="CG808" i="21"/>
  <c r="BB809" i="21"/>
  <c r="BC809" i="21"/>
  <c r="BD809" i="21"/>
  <c r="BE809" i="21"/>
  <c r="BF809" i="21"/>
  <c r="BG809" i="21"/>
  <c r="BH809" i="21"/>
  <c r="BI809" i="21"/>
  <c r="BJ809" i="21"/>
  <c r="BK809" i="21"/>
  <c r="BL809" i="21"/>
  <c r="BM809" i="21"/>
  <c r="BN809" i="21"/>
  <c r="BO809" i="21"/>
  <c r="BP809" i="21"/>
  <c r="BQ809" i="21"/>
  <c r="BR809" i="21"/>
  <c r="BS809" i="21"/>
  <c r="BT809" i="21"/>
  <c r="BU809" i="21"/>
  <c r="BV809" i="21"/>
  <c r="BW809" i="21"/>
  <c r="BX809" i="21"/>
  <c r="BY809" i="21"/>
  <c r="BZ809" i="21"/>
  <c r="CA809" i="21"/>
  <c r="CB809" i="21"/>
  <c r="CC809" i="21"/>
  <c r="CD809" i="21"/>
  <c r="CE809" i="21"/>
  <c r="CF809" i="21"/>
  <c r="CG809" i="21"/>
  <c r="BB810" i="21"/>
  <c r="BC810" i="21"/>
  <c r="BD810" i="21"/>
  <c r="BE810" i="21"/>
  <c r="BF810" i="21"/>
  <c r="BG810" i="21"/>
  <c r="BH810" i="21"/>
  <c r="BI810" i="21"/>
  <c r="BJ810" i="21"/>
  <c r="BK810" i="21"/>
  <c r="BL810" i="21"/>
  <c r="BM810" i="21"/>
  <c r="BN810" i="21"/>
  <c r="BO810" i="21"/>
  <c r="BP810" i="21"/>
  <c r="BQ810" i="21"/>
  <c r="BR810" i="21"/>
  <c r="BS810" i="21"/>
  <c r="BT810" i="21"/>
  <c r="BU810" i="21"/>
  <c r="BV810" i="21"/>
  <c r="BW810" i="21"/>
  <c r="BX810" i="21"/>
  <c r="BY810" i="21"/>
  <c r="BZ810" i="21"/>
  <c r="CA810" i="21"/>
  <c r="CB810" i="21"/>
  <c r="CC810" i="21"/>
  <c r="CD810" i="21"/>
  <c r="CE810" i="21"/>
  <c r="CF810" i="21"/>
  <c r="CG810" i="21"/>
  <c r="BB811" i="21"/>
  <c r="BC811" i="21"/>
  <c r="BD811" i="21"/>
  <c r="BE811" i="21"/>
  <c r="BF811" i="21"/>
  <c r="BG811" i="21"/>
  <c r="BH811" i="21"/>
  <c r="BI811" i="21"/>
  <c r="BJ811" i="21"/>
  <c r="BK811" i="21"/>
  <c r="BL811" i="21"/>
  <c r="BM811" i="21"/>
  <c r="BN811" i="21"/>
  <c r="BO811" i="21"/>
  <c r="BP811" i="21"/>
  <c r="BQ811" i="21"/>
  <c r="BR811" i="21"/>
  <c r="BS811" i="21"/>
  <c r="BT811" i="21"/>
  <c r="BU811" i="21"/>
  <c r="BV811" i="21"/>
  <c r="BW811" i="21"/>
  <c r="BX811" i="21"/>
  <c r="BY811" i="21"/>
  <c r="BZ811" i="21"/>
  <c r="CA811" i="21"/>
  <c r="CB811" i="21"/>
  <c r="CC811" i="21"/>
  <c r="CD811" i="21"/>
  <c r="CE811" i="21"/>
  <c r="CF811" i="21"/>
  <c r="CG811" i="21"/>
  <c r="BB812" i="21"/>
  <c r="BC812" i="21"/>
  <c r="BD812" i="21"/>
  <c r="BE812" i="21"/>
  <c r="BF812" i="21"/>
  <c r="BG812" i="21"/>
  <c r="BH812" i="21"/>
  <c r="BI812" i="21"/>
  <c r="BJ812" i="21"/>
  <c r="BK812" i="21"/>
  <c r="BL812" i="21"/>
  <c r="BM812" i="21"/>
  <c r="BN812" i="21"/>
  <c r="BO812" i="21"/>
  <c r="BP812" i="21"/>
  <c r="BQ812" i="21"/>
  <c r="BR812" i="21"/>
  <c r="BS812" i="21"/>
  <c r="BT812" i="21"/>
  <c r="BU812" i="21"/>
  <c r="BV812" i="21"/>
  <c r="BW812" i="21"/>
  <c r="BX812" i="21"/>
  <c r="BY812" i="21"/>
  <c r="BZ812" i="21"/>
  <c r="CA812" i="21"/>
  <c r="CB812" i="21"/>
  <c r="CC812" i="21"/>
  <c r="CD812" i="21"/>
  <c r="CE812" i="21"/>
  <c r="CF812" i="21"/>
  <c r="CG812" i="21"/>
  <c r="BB813" i="21"/>
  <c r="BC813" i="21"/>
  <c r="BD813" i="21"/>
  <c r="BE813" i="21"/>
  <c r="BF813" i="21"/>
  <c r="BG813" i="21"/>
  <c r="BH813" i="21"/>
  <c r="BI813" i="21"/>
  <c r="BJ813" i="21"/>
  <c r="BK813" i="21"/>
  <c r="BL813" i="21"/>
  <c r="BM813" i="21"/>
  <c r="BN813" i="21"/>
  <c r="BO813" i="21"/>
  <c r="BP813" i="21"/>
  <c r="BQ813" i="21"/>
  <c r="BR813" i="21"/>
  <c r="BS813" i="21"/>
  <c r="BT813" i="21"/>
  <c r="BU813" i="21"/>
  <c r="BV813" i="21"/>
  <c r="BW813" i="21"/>
  <c r="BX813" i="21"/>
  <c r="BY813" i="21"/>
  <c r="BZ813" i="21"/>
  <c r="CA813" i="21"/>
  <c r="CB813" i="21"/>
  <c r="CC813" i="21"/>
  <c r="CD813" i="21"/>
  <c r="CE813" i="21"/>
  <c r="CF813" i="21"/>
  <c r="CG813" i="21"/>
  <c r="BB814" i="21"/>
  <c r="BC814" i="21"/>
  <c r="BD814" i="21"/>
  <c r="BE814" i="21"/>
  <c r="BF814" i="21"/>
  <c r="BG814" i="21"/>
  <c r="BH814" i="21"/>
  <c r="BI814" i="21"/>
  <c r="BJ814" i="21"/>
  <c r="BK814" i="21"/>
  <c r="BL814" i="21"/>
  <c r="BM814" i="21"/>
  <c r="BN814" i="21"/>
  <c r="BO814" i="21"/>
  <c r="BP814" i="21"/>
  <c r="BQ814" i="21"/>
  <c r="BR814" i="21"/>
  <c r="BS814" i="21"/>
  <c r="BT814" i="21"/>
  <c r="BU814" i="21"/>
  <c r="BV814" i="21"/>
  <c r="BW814" i="21"/>
  <c r="BX814" i="21"/>
  <c r="BY814" i="21"/>
  <c r="BZ814" i="21"/>
  <c r="CA814" i="21"/>
  <c r="CB814" i="21"/>
  <c r="CC814" i="21"/>
  <c r="CD814" i="21"/>
  <c r="CE814" i="21"/>
  <c r="CF814" i="21"/>
  <c r="CG814" i="21"/>
  <c r="BB815" i="21"/>
  <c r="BC815" i="21"/>
  <c r="BD815" i="21"/>
  <c r="BE815" i="21"/>
  <c r="BF815" i="21"/>
  <c r="BG815" i="21"/>
  <c r="BH815" i="21"/>
  <c r="BI815" i="21"/>
  <c r="BJ815" i="21"/>
  <c r="BK815" i="21"/>
  <c r="BL815" i="21"/>
  <c r="BM815" i="21"/>
  <c r="BN815" i="21"/>
  <c r="BO815" i="21"/>
  <c r="BP815" i="21"/>
  <c r="BQ815" i="21"/>
  <c r="BR815" i="21"/>
  <c r="BS815" i="21"/>
  <c r="BT815" i="21"/>
  <c r="BU815" i="21"/>
  <c r="BV815" i="21"/>
  <c r="BW815" i="21"/>
  <c r="BX815" i="21"/>
  <c r="BY815" i="21"/>
  <c r="BZ815" i="21"/>
  <c r="CA815" i="21"/>
  <c r="CB815" i="21"/>
  <c r="CC815" i="21"/>
  <c r="CD815" i="21"/>
  <c r="CE815" i="21"/>
  <c r="CF815" i="21"/>
  <c r="CG815" i="21"/>
  <c r="BB816" i="21"/>
  <c r="BC816" i="21"/>
  <c r="BD816" i="21"/>
  <c r="BE816" i="21"/>
  <c r="BF816" i="21"/>
  <c r="BG816" i="21"/>
  <c r="BH816" i="21"/>
  <c r="BI816" i="21"/>
  <c r="BJ816" i="21"/>
  <c r="BK816" i="21"/>
  <c r="BL816" i="21"/>
  <c r="BM816" i="21"/>
  <c r="BN816" i="21"/>
  <c r="BO816" i="21"/>
  <c r="BP816" i="21"/>
  <c r="BQ816" i="21"/>
  <c r="BR816" i="21"/>
  <c r="BS816" i="21"/>
  <c r="BT816" i="21"/>
  <c r="BU816" i="21"/>
  <c r="BV816" i="21"/>
  <c r="BW816" i="21"/>
  <c r="BX816" i="21"/>
  <c r="BY816" i="21"/>
  <c r="BZ816" i="21"/>
  <c r="CA816" i="21"/>
  <c r="CB816" i="21"/>
  <c r="CC816" i="21"/>
  <c r="CD816" i="21"/>
  <c r="CE816" i="21"/>
  <c r="CF816" i="21"/>
  <c r="CG816" i="21"/>
  <c r="BB817" i="21"/>
  <c r="BC817" i="21"/>
  <c r="BD817" i="21"/>
  <c r="BE817" i="21"/>
  <c r="BF817" i="21"/>
  <c r="BG817" i="21"/>
  <c r="BH817" i="21"/>
  <c r="BI817" i="21"/>
  <c r="BJ817" i="21"/>
  <c r="BK817" i="21"/>
  <c r="BL817" i="21"/>
  <c r="BM817" i="21"/>
  <c r="BN817" i="21"/>
  <c r="BO817" i="21"/>
  <c r="BP817" i="21"/>
  <c r="BQ817" i="21"/>
  <c r="BR817" i="21"/>
  <c r="BS817" i="21"/>
  <c r="BT817" i="21"/>
  <c r="BU817" i="21"/>
  <c r="BV817" i="21"/>
  <c r="BW817" i="21"/>
  <c r="BX817" i="21"/>
  <c r="BY817" i="21"/>
  <c r="BZ817" i="21"/>
  <c r="CA817" i="21"/>
  <c r="CB817" i="21"/>
  <c r="CC817" i="21"/>
  <c r="CD817" i="21"/>
  <c r="CE817" i="21"/>
  <c r="CF817" i="21"/>
  <c r="CG817" i="21"/>
  <c r="BB818" i="21"/>
  <c r="BC818" i="21"/>
  <c r="BD818" i="21"/>
  <c r="BE818" i="21"/>
  <c r="BF818" i="21"/>
  <c r="BG818" i="21"/>
  <c r="BH818" i="21"/>
  <c r="BI818" i="21"/>
  <c r="BJ818" i="21"/>
  <c r="BK818" i="21"/>
  <c r="BL818" i="21"/>
  <c r="BM818" i="21"/>
  <c r="BN818" i="21"/>
  <c r="BO818" i="21"/>
  <c r="BP818" i="21"/>
  <c r="BQ818" i="21"/>
  <c r="BR818" i="21"/>
  <c r="BS818" i="21"/>
  <c r="BT818" i="21"/>
  <c r="BU818" i="21"/>
  <c r="BV818" i="21"/>
  <c r="BW818" i="21"/>
  <c r="BX818" i="21"/>
  <c r="BY818" i="21"/>
  <c r="BZ818" i="21"/>
  <c r="CA818" i="21"/>
  <c r="CB818" i="21"/>
  <c r="CC818" i="21"/>
  <c r="CD818" i="21"/>
  <c r="CE818" i="21"/>
  <c r="CF818" i="21"/>
  <c r="CG818" i="21"/>
  <c r="BB819" i="21"/>
  <c r="BC819" i="21"/>
  <c r="BD819" i="21"/>
  <c r="BE819" i="21"/>
  <c r="BF819" i="21"/>
  <c r="BG819" i="21"/>
  <c r="BH819" i="21"/>
  <c r="BI819" i="21"/>
  <c r="BJ819" i="21"/>
  <c r="BK819" i="21"/>
  <c r="BL819" i="21"/>
  <c r="BM819" i="21"/>
  <c r="BN819" i="21"/>
  <c r="BO819" i="21"/>
  <c r="BP819" i="21"/>
  <c r="BQ819" i="21"/>
  <c r="BR819" i="21"/>
  <c r="BS819" i="21"/>
  <c r="BT819" i="21"/>
  <c r="BU819" i="21"/>
  <c r="BV819" i="21"/>
  <c r="BW819" i="21"/>
  <c r="BX819" i="21"/>
  <c r="BY819" i="21"/>
  <c r="BZ819" i="21"/>
  <c r="CA819" i="21"/>
  <c r="CB819" i="21"/>
  <c r="CC819" i="21"/>
  <c r="CD819" i="21"/>
  <c r="CE819" i="21"/>
  <c r="CF819" i="21"/>
  <c r="CG819" i="21"/>
  <c r="BB820" i="21"/>
  <c r="BC820" i="21"/>
  <c r="BD820" i="21"/>
  <c r="BE820" i="21"/>
  <c r="BF820" i="21"/>
  <c r="BG820" i="21"/>
  <c r="BH820" i="21"/>
  <c r="BI820" i="21"/>
  <c r="BJ820" i="21"/>
  <c r="BK820" i="21"/>
  <c r="BL820" i="21"/>
  <c r="BM820" i="21"/>
  <c r="BN820" i="21"/>
  <c r="BO820" i="21"/>
  <c r="BP820" i="21"/>
  <c r="BQ820" i="21"/>
  <c r="BR820" i="21"/>
  <c r="BS820" i="21"/>
  <c r="BT820" i="21"/>
  <c r="BU820" i="21"/>
  <c r="BV820" i="21"/>
  <c r="BW820" i="21"/>
  <c r="BX820" i="21"/>
  <c r="BY820" i="21"/>
  <c r="BZ820" i="21"/>
  <c r="CA820" i="21"/>
  <c r="CB820" i="21"/>
  <c r="CC820" i="21"/>
  <c r="CD820" i="21"/>
  <c r="CE820" i="21"/>
  <c r="CF820" i="21"/>
  <c r="CG820" i="21"/>
  <c r="BB821" i="21"/>
  <c r="BC821" i="21"/>
  <c r="BD821" i="21"/>
  <c r="BE821" i="21"/>
  <c r="BF821" i="21"/>
  <c r="BG821" i="21"/>
  <c r="BH821" i="21"/>
  <c r="BI821" i="21"/>
  <c r="BJ821" i="21"/>
  <c r="BK821" i="21"/>
  <c r="BL821" i="21"/>
  <c r="BM821" i="21"/>
  <c r="BN821" i="21"/>
  <c r="BO821" i="21"/>
  <c r="BP821" i="21"/>
  <c r="BQ821" i="21"/>
  <c r="BR821" i="21"/>
  <c r="BS821" i="21"/>
  <c r="BT821" i="21"/>
  <c r="BU821" i="21"/>
  <c r="BV821" i="21"/>
  <c r="BW821" i="21"/>
  <c r="BX821" i="21"/>
  <c r="BY821" i="21"/>
  <c r="BZ821" i="21"/>
  <c r="CA821" i="21"/>
  <c r="CB821" i="21"/>
  <c r="CC821" i="21"/>
  <c r="CD821" i="21"/>
  <c r="CE821" i="21"/>
  <c r="CF821" i="21"/>
  <c r="CG821" i="21"/>
  <c r="BB822" i="21"/>
  <c r="BC822" i="21"/>
  <c r="BD822" i="21"/>
  <c r="BE822" i="21"/>
  <c r="BF822" i="21"/>
  <c r="BG822" i="21"/>
  <c r="BH822" i="21"/>
  <c r="BI822" i="21"/>
  <c r="BJ822" i="21"/>
  <c r="BK822" i="21"/>
  <c r="BL822" i="21"/>
  <c r="BM822" i="21"/>
  <c r="BN822" i="21"/>
  <c r="BO822" i="21"/>
  <c r="BP822" i="21"/>
  <c r="BQ822" i="21"/>
  <c r="BR822" i="21"/>
  <c r="BS822" i="21"/>
  <c r="BT822" i="21"/>
  <c r="BU822" i="21"/>
  <c r="BV822" i="21"/>
  <c r="BW822" i="21"/>
  <c r="BX822" i="21"/>
  <c r="BY822" i="21"/>
  <c r="BZ822" i="21"/>
  <c r="CA822" i="21"/>
  <c r="CB822" i="21"/>
  <c r="CC822" i="21"/>
  <c r="CD822" i="21"/>
  <c r="CE822" i="21"/>
  <c r="CF822" i="21"/>
  <c r="CG822" i="21"/>
  <c r="BB823" i="21"/>
  <c r="BC823" i="21"/>
  <c r="BD823" i="21"/>
  <c r="BE823" i="21"/>
  <c r="BF823" i="21"/>
  <c r="BG823" i="21"/>
  <c r="BH823" i="21"/>
  <c r="BI823" i="21"/>
  <c r="BJ823" i="21"/>
  <c r="BK823" i="21"/>
  <c r="BL823" i="21"/>
  <c r="BM823" i="21"/>
  <c r="BN823" i="21"/>
  <c r="BO823" i="21"/>
  <c r="BP823" i="21"/>
  <c r="BQ823" i="21"/>
  <c r="BR823" i="21"/>
  <c r="BS823" i="21"/>
  <c r="BT823" i="21"/>
  <c r="BU823" i="21"/>
  <c r="BV823" i="21"/>
  <c r="BW823" i="21"/>
  <c r="BX823" i="21"/>
  <c r="BY823" i="21"/>
  <c r="BZ823" i="21"/>
  <c r="CA823" i="21"/>
  <c r="CB823" i="21"/>
  <c r="CC823" i="21"/>
  <c r="CD823" i="21"/>
  <c r="CE823" i="21"/>
  <c r="CF823" i="21"/>
  <c r="CG823" i="21"/>
  <c r="BB824" i="21"/>
  <c r="BC824" i="21"/>
  <c r="BD824" i="21"/>
  <c r="BE824" i="21"/>
  <c r="BF824" i="21"/>
  <c r="BG824" i="21"/>
  <c r="BH824" i="21"/>
  <c r="BI824" i="21"/>
  <c r="BJ824" i="21"/>
  <c r="BK824" i="21"/>
  <c r="BL824" i="21"/>
  <c r="BM824" i="21"/>
  <c r="BN824" i="21"/>
  <c r="BO824" i="21"/>
  <c r="BP824" i="21"/>
  <c r="BQ824" i="21"/>
  <c r="BR824" i="21"/>
  <c r="BS824" i="21"/>
  <c r="BT824" i="21"/>
  <c r="BU824" i="21"/>
  <c r="BV824" i="21"/>
  <c r="BW824" i="21"/>
  <c r="BX824" i="21"/>
  <c r="BY824" i="21"/>
  <c r="BZ824" i="21"/>
  <c r="CA824" i="21"/>
  <c r="CB824" i="21"/>
  <c r="CC824" i="21"/>
  <c r="CD824" i="21"/>
  <c r="CE824" i="21"/>
  <c r="CF824" i="21"/>
  <c r="CG824" i="21"/>
  <c r="BB825" i="21"/>
  <c r="BC825" i="21"/>
  <c r="BD825" i="21"/>
  <c r="BE825" i="21"/>
  <c r="BF825" i="21"/>
  <c r="BG825" i="21"/>
  <c r="BH825" i="21"/>
  <c r="BI825" i="21"/>
  <c r="BJ825" i="21"/>
  <c r="BK825" i="21"/>
  <c r="BL825" i="21"/>
  <c r="BM825" i="21"/>
  <c r="BN825" i="21"/>
  <c r="BO825" i="21"/>
  <c r="BP825" i="21"/>
  <c r="BQ825" i="21"/>
  <c r="BR825" i="21"/>
  <c r="BS825" i="21"/>
  <c r="BT825" i="21"/>
  <c r="BU825" i="21"/>
  <c r="BV825" i="21"/>
  <c r="BW825" i="21"/>
  <c r="BX825" i="21"/>
  <c r="BY825" i="21"/>
  <c r="BZ825" i="21"/>
  <c r="CA825" i="21"/>
  <c r="CB825" i="21"/>
  <c r="CC825" i="21"/>
  <c r="CD825" i="21"/>
  <c r="CE825" i="21"/>
  <c r="CF825" i="21"/>
  <c r="CG825" i="21"/>
  <c r="BB826" i="21"/>
  <c r="BC826" i="21"/>
  <c r="BD826" i="21"/>
  <c r="BE826" i="21"/>
  <c r="BF826" i="21"/>
  <c r="BG826" i="21"/>
  <c r="BH826" i="21"/>
  <c r="BI826" i="21"/>
  <c r="BJ826" i="21"/>
  <c r="BK826" i="21"/>
  <c r="BL826" i="21"/>
  <c r="BM826" i="21"/>
  <c r="BN826" i="21"/>
  <c r="BO826" i="21"/>
  <c r="BP826" i="21"/>
  <c r="BQ826" i="21"/>
  <c r="BR826" i="21"/>
  <c r="BS826" i="21"/>
  <c r="BT826" i="21"/>
  <c r="BU826" i="21"/>
  <c r="BV826" i="21"/>
  <c r="BW826" i="21"/>
  <c r="BX826" i="21"/>
  <c r="BY826" i="21"/>
  <c r="BZ826" i="21"/>
  <c r="CA826" i="21"/>
  <c r="CB826" i="21"/>
  <c r="CC826" i="21"/>
  <c r="CD826" i="21"/>
  <c r="CE826" i="21"/>
  <c r="CF826" i="21"/>
  <c r="CG826" i="21"/>
  <c r="BB827" i="21"/>
  <c r="BC827" i="21"/>
  <c r="BD827" i="21"/>
  <c r="BE827" i="21"/>
  <c r="BF827" i="21"/>
  <c r="BG827" i="21"/>
  <c r="BH827" i="21"/>
  <c r="BI827" i="21"/>
  <c r="BJ827" i="21"/>
  <c r="BK827" i="21"/>
  <c r="BL827" i="21"/>
  <c r="BM827" i="21"/>
  <c r="BN827" i="21"/>
  <c r="BO827" i="21"/>
  <c r="BP827" i="21"/>
  <c r="BQ827" i="21"/>
  <c r="BR827" i="21"/>
  <c r="BS827" i="21"/>
  <c r="BT827" i="21"/>
  <c r="BU827" i="21"/>
  <c r="BV827" i="21"/>
  <c r="BW827" i="21"/>
  <c r="BX827" i="21"/>
  <c r="BY827" i="21"/>
  <c r="BZ827" i="21"/>
  <c r="CA827" i="21"/>
  <c r="CB827" i="21"/>
  <c r="CC827" i="21"/>
  <c r="CD827" i="21"/>
  <c r="CE827" i="21"/>
  <c r="CF827" i="21"/>
  <c r="CG827" i="21"/>
  <c r="BB828" i="21"/>
  <c r="BC828" i="21"/>
  <c r="BD828" i="21"/>
  <c r="BE828" i="21"/>
  <c r="BF828" i="21"/>
  <c r="BG828" i="21"/>
  <c r="BH828" i="21"/>
  <c r="BI828" i="21"/>
  <c r="BJ828" i="21"/>
  <c r="BK828" i="21"/>
  <c r="BL828" i="21"/>
  <c r="BM828" i="21"/>
  <c r="BN828" i="21"/>
  <c r="BO828" i="21"/>
  <c r="BP828" i="21"/>
  <c r="BQ828" i="21"/>
  <c r="BR828" i="21"/>
  <c r="BS828" i="21"/>
  <c r="BT828" i="21"/>
  <c r="BU828" i="21"/>
  <c r="BV828" i="21"/>
  <c r="BW828" i="21"/>
  <c r="BX828" i="21"/>
  <c r="BY828" i="21"/>
  <c r="BZ828" i="21"/>
  <c r="CA828" i="21"/>
  <c r="CB828" i="21"/>
  <c r="CC828" i="21"/>
  <c r="CD828" i="21"/>
  <c r="CE828" i="21"/>
  <c r="CF828" i="21"/>
  <c r="CG828" i="21"/>
  <c r="BB829" i="21"/>
  <c r="BC829" i="21"/>
  <c r="BD829" i="21"/>
  <c r="BE829" i="21"/>
  <c r="BF829" i="21"/>
  <c r="BG829" i="21"/>
  <c r="BH829" i="21"/>
  <c r="BI829" i="21"/>
  <c r="BJ829" i="21"/>
  <c r="BK829" i="21"/>
  <c r="BL829" i="21"/>
  <c r="BM829" i="21"/>
  <c r="BN829" i="21"/>
  <c r="BO829" i="21"/>
  <c r="BP829" i="21"/>
  <c r="BQ829" i="21"/>
  <c r="BR829" i="21"/>
  <c r="BS829" i="21"/>
  <c r="BT829" i="21"/>
  <c r="BU829" i="21"/>
  <c r="BV829" i="21"/>
  <c r="BW829" i="21"/>
  <c r="BX829" i="21"/>
  <c r="BY829" i="21"/>
  <c r="BZ829" i="21"/>
  <c r="CA829" i="21"/>
  <c r="CB829" i="21"/>
  <c r="CC829" i="21"/>
  <c r="CD829" i="21"/>
  <c r="CE829" i="21"/>
  <c r="CF829" i="21"/>
  <c r="CG829" i="21"/>
  <c r="BB830" i="21"/>
  <c r="BC830" i="21"/>
  <c r="BD830" i="21"/>
  <c r="BE830" i="21"/>
  <c r="BF830" i="21"/>
  <c r="BG830" i="21"/>
  <c r="BH830" i="21"/>
  <c r="BI830" i="21"/>
  <c r="BJ830" i="21"/>
  <c r="BK830" i="21"/>
  <c r="BL830" i="21"/>
  <c r="BM830" i="21"/>
  <c r="BN830" i="21"/>
  <c r="BO830" i="21"/>
  <c r="BP830" i="21"/>
  <c r="BQ830" i="21"/>
  <c r="BR830" i="21"/>
  <c r="BS830" i="21"/>
  <c r="BT830" i="21"/>
  <c r="BU830" i="21"/>
  <c r="BV830" i="21"/>
  <c r="BW830" i="21"/>
  <c r="BX830" i="21"/>
  <c r="BY830" i="21"/>
  <c r="BZ830" i="21"/>
  <c r="CA830" i="21"/>
  <c r="CB830" i="21"/>
  <c r="CC830" i="21"/>
  <c r="CD830" i="21"/>
  <c r="CE830" i="21"/>
  <c r="CF830" i="21"/>
  <c r="CG830" i="21"/>
  <c r="BB831" i="21"/>
  <c r="BC831" i="21"/>
  <c r="BD831" i="21"/>
  <c r="BE831" i="21"/>
  <c r="BF831" i="21"/>
  <c r="BG831" i="21"/>
  <c r="BH831" i="21"/>
  <c r="BI831" i="21"/>
  <c r="BJ831" i="21"/>
  <c r="BK831" i="21"/>
  <c r="BL831" i="21"/>
  <c r="BM831" i="21"/>
  <c r="BN831" i="21"/>
  <c r="BO831" i="21"/>
  <c r="BP831" i="21"/>
  <c r="BQ831" i="21"/>
  <c r="BR831" i="21"/>
  <c r="BS831" i="21"/>
  <c r="BT831" i="21"/>
  <c r="BU831" i="21"/>
  <c r="BV831" i="21"/>
  <c r="BW831" i="21"/>
  <c r="BX831" i="21"/>
  <c r="BY831" i="21"/>
  <c r="BZ831" i="21"/>
  <c r="CA831" i="21"/>
  <c r="CB831" i="21"/>
  <c r="CC831" i="21"/>
  <c r="CD831" i="21"/>
  <c r="CE831" i="21"/>
  <c r="CF831" i="21"/>
  <c r="CG831" i="21"/>
  <c r="BB832" i="21"/>
  <c r="BC832" i="21"/>
  <c r="BD832" i="21"/>
  <c r="BE832" i="21"/>
  <c r="BF832" i="21"/>
  <c r="BG832" i="21"/>
  <c r="BH832" i="21"/>
  <c r="BI832" i="21"/>
  <c r="BJ832" i="21"/>
  <c r="BK832" i="21"/>
  <c r="BL832" i="21"/>
  <c r="BM832" i="21"/>
  <c r="BN832" i="21"/>
  <c r="BO832" i="21"/>
  <c r="BP832" i="21"/>
  <c r="BQ832" i="21"/>
  <c r="BR832" i="21"/>
  <c r="BS832" i="21"/>
  <c r="BT832" i="21"/>
  <c r="BU832" i="21"/>
  <c r="BV832" i="21"/>
  <c r="BW832" i="21"/>
  <c r="BX832" i="21"/>
  <c r="BY832" i="21"/>
  <c r="BZ832" i="21"/>
  <c r="CA832" i="21"/>
  <c r="CB832" i="21"/>
  <c r="CC832" i="21"/>
  <c r="CD832" i="21"/>
  <c r="CE832" i="21"/>
  <c r="CF832" i="21"/>
  <c r="CG832" i="21"/>
  <c r="BB833" i="21"/>
  <c r="BC833" i="21"/>
  <c r="BD833" i="21"/>
  <c r="BE833" i="21"/>
  <c r="BF833" i="21"/>
  <c r="BG833" i="21"/>
  <c r="BH833" i="21"/>
  <c r="BI833" i="21"/>
  <c r="BJ833" i="21"/>
  <c r="BK833" i="21"/>
  <c r="BL833" i="21"/>
  <c r="BM833" i="21"/>
  <c r="BN833" i="21"/>
  <c r="BO833" i="21"/>
  <c r="BP833" i="21"/>
  <c r="BQ833" i="21"/>
  <c r="BR833" i="21"/>
  <c r="BS833" i="21"/>
  <c r="BT833" i="21"/>
  <c r="BU833" i="21"/>
  <c r="BV833" i="21"/>
  <c r="BW833" i="21"/>
  <c r="BX833" i="21"/>
  <c r="BY833" i="21"/>
  <c r="BZ833" i="21"/>
  <c r="CA833" i="21"/>
  <c r="CB833" i="21"/>
  <c r="CC833" i="21"/>
  <c r="CD833" i="21"/>
  <c r="CE833" i="21"/>
  <c r="CF833" i="21"/>
  <c r="CG833" i="21"/>
  <c r="BB834" i="21"/>
  <c r="BC834" i="21"/>
  <c r="BD834" i="21"/>
  <c r="BE834" i="21"/>
  <c r="BF834" i="21"/>
  <c r="BG834" i="21"/>
  <c r="BH834" i="21"/>
  <c r="BI834" i="21"/>
  <c r="BJ834" i="21"/>
  <c r="BK834" i="21"/>
  <c r="BL834" i="21"/>
  <c r="BM834" i="21"/>
  <c r="BN834" i="21"/>
  <c r="BO834" i="21"/>
  <c r="BP834" i="21"/>
  <c r="BQ834" i="21"/>
  <c r="BR834" i="21"/>
  <c r="BS834" i="21"/>
  <c r="BT834" i="21"/>
  <c r="BU834" i="21"/>
  <c r="BV834" i="21"/>
  <c r="BW834" i="21"/>
  <c r="BX834" i="21"/>
  <c r="BY834" i="21"/>
  <c r="BZ834" i="21"/>
  <c r="CA834" i="21"/>
  <c r="CB834" i="21"/>
  <c r="CC834" i="21"/>
  <c r="CD834" i="21"/>
  <c r="CE834" i="21"/>
  <c r="CF834" i="21"/>
  <c r="CG834" i="21"/>
  <c r="BB835" i="21"/>
  <c r="BC835" i="21"/>
  <c r="BD835" i="21"/>
  <c r="BE835" i="21"/>
  <c r="BF835" i="21"/>
  <c r="BG835" i="21"/>
  <c r="BH835" i="21"/>
  <c r="BI835" i="21"/>
  <c r="BJ835" i="21"/>
  <c r="BK835" i="21"/>
  <c r="BL835" i="21"/>
  <c r="BM835" i="21"/>
  <c r="BN835" i="21"/>
  <c r="BO835" i="21"/>
  <c r="BP835" i="21"/>
  <c r="BQ835" i="21"/>
  <c r="BR835" i="21"/>
  <c r="BS835" i="21"/>
  <c r="BT835" i="21"/>
  <c r="BU835" i="21"/>
  <c r="BV835" i="21"/>
  <c r="BW835" i="21"/>
  <c r="BX835" i="21"/>
  <c r="BY835" i="21"/>
  <c r="BZ835" i="21"/>
  <c r="CA835" i="21"/>
  <c r="CB835" i="21"/>
  <c r="CC835" i="21"/>
  <c r="CD835" i="21"/>
  <c r="CE835" i="21"/>
  <c r="CF835" i="21"/>
  <c r="CG835" i="21"/>
  <c r="BB836" i="21"/>
  <c r="BC836" i="21"/>
  <c r="BD836" i="21"/>
  <c r="BE836" i="21"/>
  <c r="BF836" i="21"/>
  <c r="BG836" i="21"/>
  <c r="BH836" i="21"/>
  <c r="BI836" i="21"/>
  <c r="BJ836" i="21"/>
  <c r="BK836" i="21"/>
  <c r="BL836" i="21"/>
  <c r="BM836" i="21"/>
  <c r="BN836" i="21"/>
  <c r="BO836" i="21"/>
  <c r="BP836" i="21"/>
  <c r="BQ836" i="21"/>
  <c r="BR836" i="21"/>
  <c r="BS836" i="21"/>
  <c r="BT836" i="21"/>
  <c r="BU836" i="21"/>
  <c r="BV836" i="21"/>
  <c r="BW836" i="21"/>
  <c r="BX836" i="21"/>
  <c r="BY836" i="21"/>
  <c r="BZ836" i="21"/>
  <c r="CA836" i="21"/>
  <c r="CB836" i="21"/>
  <c r="CC836" i="21"/>
  <c r="CD836" i="21"/>
  <c r="CE836" i="21"/>
  <c r="CF836" i="21"/>
  <c r="CG836" i="21"/>
  <c r="BB837" i="21"/>
  <c r="BC837" i="21"/>
  <c r="BD837" i="21"/>
  <c r="BE837" i="21"/>
  <c r="BF837" i="21"/>
  <c r="BG837" i="21"/>
  <c r="BH837" i="21"/>
  <c r="BI837" i="21"/>
  <c r="BJ837" i="21"/>
  <c r="BK837" i="21"/>
  <c r="BL837" i="21"/>
  <c r="BM837" i="21"/>
  <c r="BN837" i="21"/>
  <c r="BO837" i="21"/>
  <c r="BP837" i="21"/>
  <c r="BQ837" i="21"/>
  <c r="BR837" i="21"/>
  <c r="BS837" i="21"/>
  <c r="BT837" i="21"/>
  <c r="BU837" i="21"/>
  <c r="BV837" i="21"/>
  <c r="BW837" i="21"/>
  <c r="BX837" i="21"/>
  <c r="BY837" i="21"/>
  <c r="BZ837" i="21"/>
  <c r="CA837" i="21"/>
  <c r="CB837" i="21"/>
  <c r="CC837" i="21"/>
  <c r="CD837" i="21"/>
  <c r="CE837" i="21"/>
  <c r="CF837" i="21"/>
  <c r="CG837" i="21"/>
  <c r="BB838" i="21"/>
  <c r="BC838" i="21"/>
  <c r="BD838" i="21"/>
  <c r="BE838" i="21"/>
  <c r="BF838" i="21"/>
  <c r="BG838" i="21"/>
  <c r="BH838" i="21"/>
  <c r="BI838" i="21"/>
  <c r="BJ838" i="21"/>
  <c r="BK838" i="21"/>
  <c r="BL838" i="21"/>
  <c r="BM838" i="21"/>
  <c r="BN838" i="21"/>
  <c r="BO838" i="21"/>
  <c r="BP838" i="21"/>
  <c r="BQ838" i="21"/>
  <c r="BR838" i="21"/>
  <c r="BS838" i="21"/>
  <c r="BT838" i="21"/>
  <c r="BU838" i="21"/>
  <c r="BV838" i="21"/>
  <c r="BW838" i="21"/>
  <c r="BX838" i="21"/>
  <c r="BY838" i="21"/>
  <c r="BZ838" i="21"/>
  <c r="CA838" i="21"/>
  <c r="CB838" i="21"/>
  <c r="CC838" i="21"/>
  <c r="CD838" i="21"/>
  <c r="CE838" i="21"/>
  <c r="CF838" i="21"/>
  <c r="CG838" i="21"/>
  <c r="BB839" i="21"/>
  <c r="BC839" i="21"/>
  <c r="BD839" i="21"/>
  <c r="BE839" i="21"/>
  <c r="BF839" i="21"/>
  <c r="BG839" i="21"/>
  <c r="BH839" i="21"/>
  <c r="BI839" i="21"/>
  <c r="BJ839" i="21"/>
  <c r="BK839" i="21"/>
  <c r="BL839" i="21"/>
  <c r="BM839" i="21"/>
  <c r="BN839" i="21"/>
  <c r="BO839" i="21"/>
  <c r="BP839" i="21"/>
  <c r="BQ839" i="21"/>
  <c r="BR839" i="21"/>
  <c r="BS839" i="21"/>
  <c r="BT839" i="21"/>
  <c r="BU839" i="21"/>
  <c r="BV839" i="21"/>
  <c r="BW839" i="21"/>
  <c r="BX839" i="21"/>
  <c r="BY839" i="21"/>
  <c r="BZ839" i="21"/>
  <c r="CA839" i="21"/>
  <c r="CB839" i="21"/>
  <c r="CC839" i="21"/>
  <c r="CD839" i="21"/>
  <c r="CE839" i="21"/>
  <c r="CF839" i="21"/>
  <c r="CG839" i="21"/>
  <c r="BB840" i="21"/>
  <c r="BC840" i="21"/>
  <c r="BD840" i="21"/>
  <c r="BE840" i="21"/>
  <c r="BF840" i="21"/>
  <c r="BG840" i="21"/>
  <c r="BH840" i="21"/>
  <c r="BI840" i="21"/>
  <c r="BJ840" i="21"/>
  <c r="BK840" i="21"/>
  <c r="BL840" i="21"/>
  <c r="BM840" i="21"/>
  <c r="BN840" i="21"/>
  <c r="BO840" i="21"/>
  <c r="BP840" i="21"/>
  <c r="BQ840" i="21"/>
  <c r="BR840" i="21"/>
  <c r="BS840" i="21"/>
  <c r="BT840" i="21"/>
  <c r="BU840" i="21"/>
  <c r="BV840" i="21"/>
  <c r="BW840" i="21"/>
  <c r="BX840" i="21"/>
  <c r="BY840" i="21"/>
  <c r="BZ840" i="21"/>
  <c r="CA840" i="21"/>
  <c r="CB840" i="21"/>
  <c r="CC840" i="21"/>
  <c r="CD840" i="21"/>
  <c r="CE840" i="21"/>
  <c r="CF840" i="21"/>
  <c r="CG840" i="21"/>
  <c r="BB841" i="21"/>
  <c r="BC841" i="21"/>
  <c r="BD841" i="21"/>
  <c r="BE841" i="21"/>
  <c r="BF841" i="21"/>
  <c r="BG841" i="21"/>
  <c r="BH841" i="21"/>
  <c r="BI841" i="21"/>
  <c r="BJ841" i="21"/>
  <c r="BK841" i="21"/>
  <c r="BL841" i="21"/>
  <c r="BM841" i="21"/>
  <c r="BN841" i="21"/>
  <c r="BO841" i="21"/>
  <c r="BP841" i="21"/>
  <c r="BQ841" i="21"/>
  <c r="BR841" i="21"/>
  <c r="BS841" i="21"/>
  <c r="BT841" i="21"/>
  <c r="BU841" i="21"/>
  <c r="BV841" i="21"/>
  <c r="BW841" i="21"/>
  <c r="BX841" i="21"/>
  <c r="BY841" i="21"/>
  <c r="BZ841" i="21"/>
  <c r="CA841" i="21"/>
  <c r="CB841" i="21"/>
  <c r="CC841" i="21"/>
  <c r="CD841" i="21"/>
  <c r="CE841" i="21"/>
  <c r="CF841" i="21"/>
  <c r="CG841" i="21"/>
  <c r="BB842" i="21"/>
  <c r="BC842" i="21"/>
  <c r="BD842" i="21"/>
  <c r="BE842" i="21"/>
  <c r="BF842" i="21"/>
  <c r="BG842" i="21"/>
  <c r="BH842" i="21"/>
  <c r="BI842" i="21"/>
  <c r="BJ842" i="21"/>
  <c r="BK842" i="21"/>
  <c r="BL842" i="21"/>
  <c r="BM842" i="21"/>
  <c r="BN842" i="21"/>
  <c r="BO842" i="21"/>
  <c r="BP842" i="21"/>
  <c r="BQ842" i="21"/>
  <c r="BR842" i="21"/>
  <c r="BS842" i="21"/>
  <c r="BT842" i="21"/>
  <c r="BU842" i="21"/>
  <c r="BV842" i="21"/>
  <c r="BW842" i="21"/>
  <c r="BX842" i="21"/>
  <c r="BY842" i="21"/>
  <c r="BZ842" i="21"/>
  <c r="CA842" i="21"/>
  <c r="CB842" i="21"/>
  <c r="CC842" i="21"/>
  <c r="CD842" i="21"/>
  <c r="CE842" i="21"/>
  <c r="CF842" i="21"/>
  <c r="CG842" i="21"/>
  <c r="BB843" i="21"/>
  <c r="BC843" i="21"/>
  <c r="BD843" i="21"/>
  <c r="BE843" i="21"/>
  <c r="BF843" i="21"/>
  <c r="BG843" i="21"/>
  <c r="BH843" i="21"/>
  <c r="BI843" i="21"/>
  <c r="BJ843" i="21"/>
  <c r="BK843" i="21"/>
  <c r="BL843" i="21"/>
  <c r="BM843" i="21"/>
  <c r="BN843" i="21"/>
  <c r="BO843" i="21"/>
  <c r="BP843" i="21"/>
  <c r="BQ843" i="21"/>
  <c r="BR843" i="21"/>
  <c r="BS843" i="21"/>
  <c r="BT843" i="21"/>
  <c r="BU843" i="21"/>
  <c r="BV843" i="21"/>
  <c r="BW843" i="21"/>
  <c r="BX843" i="21"/>
  <c r="BY843" i="21"/>
  <c r="BZ843" i="21"/>
  <c r="CA843" i="21"/>
  <c r="CB843" i="21"/>
  <c r="CC843" i="21"/>
  <c r="CD843" i="21"/>
  <c r="CE843" i="21"/>
  <c r="CF843" i="21"/>
  <c r="CG843" i="21"/>
  <c r="BB844" i="21"/>
  <c r="BC844" i="21"/>
  <c r="BD844" i="21"/>
  <c r="BE844" i="21"/>
  <c r="BF844" i="21"/>
  <c r="BG844" i="21"/>
  <c r="BH844" i="21"/>
  <c r="BI844" i="21"/>
  <c r="BJ844" i="21"/>
  <c r="BK844" i="21"/>
  <c r="BL844" i="21"/>
  <c r="BM844" i="21"/>
  <c r="BN844" i="21"/>
  <c r="BO844" i="21"/>
  <c r="BP844" i="21"/>
  <c r="BQ844" i="21"/>
  <c r="BR844" i="21"/>
  <c r="BS844" i="21"/>
  <c r="BT844" i="21"/>
  <c r="BU844" i="21"/>
  <c r="BV844" i="21"/>
  <c r="BW844" i="21"/>
  <c r="BX844" i="21"/>
  <c r="BY844" i="21"/>
  <c r="BZ844" i="21"/>
  <c r="CA844" i="21"/>
  <c r="CB844" i="21"/>
  <c r="CC844" i="21"/>
  <c r="CD844" i="21"/>
  <c r="CE844" i="21"/>
  <c r="CF844" i="21"/>
  <c r="CG844" i="21"/>
  <c r="BB845" i="21"/>
  <c r="BC845" i="21"/>
  <c r="BD845" i="21"/>
  <c r="BE845" i="21"/>
  <c r="BF845" i="21"/>
  <c r="BG845" i="21"/>
  <c r="BH845" i="21"/>
  <c r="BI845" i="21"/>
  <c r="BJ845" i="21"/>
  <c r="BK845" i="21"/>
  <c r="BL845" i="21"/>
  <c r="BM845" i="21"/>
  <c r="BN845" i="21"/>
  <c r="BO845" i="21"/>
  <c r="BP845" i="21"/>
  <c r="BQ845" i="21"/>
  <c r="BR845" i="21"/>
  <c r="BS845" i="21"/>
  <c r="BT845" i="21"/>
  <c r="BU845" i="21"/>
  <c r="BV845" i="21"/>
  <c r="BW845" i="21"/>
  <c r="BX845" i="21"/>
  <c r="BY845" i="21"/>
  <c r="BZ845" i="21"/>
  <c r="CA845" i="21"/>
  <c r="CB845" i="21"/>
  <c r="CC845" i="21"/>
  <c r="CD845" i="21"/>
  <c r="CE845" i="21"/>
  <c r="CF845" i="21"/>
  <c r="CG845" i="21"/>
  <c r="BB846" i="21"/>
  <c r="BC846" i="21"/>
  <c r="BD846" i="21"/>
  <c r="BE846" i="21"/>
  <c r="BF846" i="21"/>
  <c r="BG846" i="21"/>
  <c r="BH846" i="21"/>
  <c r="BI846" i="21"/>
  <c r="BJ846" i="21"/>
  <c r="BK846" i="21"/>
  <c r="BL846" i="21"/>
  <c r="BM846" i="21"/>
  <c r="BN846" i="21"/>
  <c r="BO846" i="21"/>
  <c r="BP846" i="21"/>
  <c r="BQ846" i="21"/>
  <c r="BR846" i="21"/>
  <c r="BS846" i="21"/>
  <c r="BT846" i="21"/>
  <c r="BU846" i="21"/>
  <c r="BV846" i="21"/>
  <c r="BW846" i="21"/>
  <c r="BX846" i="21"/>
  <c r="BY846" i="21"/>
  <c r="BZ846" i="21"/>
  <c r="CA846" i="21"/>
  <c r="CB846" i="21"/>
  <c r="CC846" i="21"/>
  <c r="CD846" i="21"/>
  <c r="CE846" i="21"/>
  <c r="CF846" i="21"/>
  <c r="CG846" i="21"/>
  <c r="BB847" i="21"/>
  <c r="BC847" i="21"/>
  <c r="BD847" i="21"/>
  <c r="BE847" i="21"/>
  <c r="BF847" i="21"/>
  <c r="BG847" i="21"/>
  <c r="BH847" i="21"/>
  <c r="BI847" i="21"/>
  <c r="BJ847" i="21"/>
  <c r="BK847" i="21"/>
  <c r="BL847" i="21"/>
  <c r="BM847" i="21"/>
  <c r="BN847" i="21"/>
  <c r="BO847" i="21"/>
  <c r="BP847" i="21"/>
  <c r="BQ847" i="21"/>
  <c r="BR847" i="21"/>
  <c r="BS847" i="21"/>
  <c r="BT847" i="21"/>
  <c r="BU847" i="21"/>
  <c r="BV847" i="21"/>
  <c r="BW847" i="21"/>
  <c r="BX847" i="21"/>
  <c r="BY847" i="21"/>
  <c r="BZ847" i="21"/>
  <c r="CA847" i="21"/>
  <c r="CB847" i="21"/>
  <c r="CC847" i="21"/>
  <c r="CD847" i="21"/>
  <c r="CE847" i="21"/>
  <c r="CF847" i="21"/>
  <c r="CG847" i="21"/>
  <c r="BB848" i="21"/>
  <c r="BC848" i="21"/>
  <c r="BD848" i="21"/>
  <c r="BE848" i="21"/>
  <c r="BF848" i="21"/>
  <c r="BG848" i="21"/>
  <c r="BH848" i="21"/>
  <c r="BI848" i="21"/>
  <c r="BJ848" i="21"/>
  <c r="BK848" i="21"/>
  <c r="BL848" i="21"/>
  <c r="BM848" i="21"/>
  <c r="BN848" i="21"/>
  <c r="BO848" i="21"/>
  <c r="BP848" i="21"/>
  <c r="BQ848" i="21"/>
  <c r="BR848" i="21"/>
  <c r="BS848" i="21"/>
  <c r="BT848" i="21"/>
  <c r="BU848" i="21"/>
  <c r="BV848" i="21"/>
  <c r="BW848" i="21"/>
  <c r="BX848" i="21"/>
  <c r="BY848" i="21"/>
  <c r="BZ848" i="21"/>
  <c r="CA848" i="21"/>
  <c r="CB848" i="21"/>
  <c r="CC848" i="21"/>
  <c r="CD848" i="21"/>
  <c r="CE848" i="21"/>
  <c r="CF848" i="21"/>
  <c r="CG848" i="21"/>
  <c r="BB849" i="21"/>
  <c r="BC849" i="21"/>
  <c r="BD849" i="21"/>
  <c r="BE849" i="21"/>
  <c r="BF849" i="21"/>
  <c r="BG849" i="21"/>
  <c r="BH849" i="21"/>
  <c r="BI849" i="21"/>
  <c r="BJ849" i="21"/>
  <c r="BK849" i="21"/>
  <c r="BL849" i="21"/>
  <c r="BM849" i="21"/>
  <c r="BN849" i="21"/>
  <c r="BO849" i="21"/>
  <c r="BP849" i="21"/>
  <c r="BQ849" i="21"/>
  <c r="BR849" i="21"/>
  <c r="BS849" i="21"/>
  <c r="BT849" i="21"/>
  <c r="BU849" i="21"/>
  <c r="BV849" i="21"/>
  <c r="BW849" i="21"/>
  <c r="BX849" i="21"/>
  <c r="BY849" i="21"/>
  <c r="BZ849" i="21"/>
  <c r="CA849" i="21"/>
  <c r="CB849" i="21"/>
  <c r="CC849" i="21"/>
  <c r="CD849" i="21"/>
  <c r="CE849" i="21"/>
  <c r="CF849" i="21"/>
  <c r="CG849" i="21"/>
  <c r="BB850" i="21"/>
  <c r="BC850" i="21"/>
  <c r="BD850" i="21"/>
  <c r="BE850" i="21"/>
  <c r="BF850" i="21"/>
  <c r="BG850" i="21"/>
  <c r="BH850" i="21"/>
  <c r="BI850" i="21"/>
  <c r="BJ850" i="21"/>
  <c r="BK850" i="21"/>
  <c r="BL850" i="21"/>
  <c r="BM850" i="21"/>
  <c r="BN850" i="21"/>
  <c r="BO850" i="21"/>
  <c r="BP850" i="21"/>
  <c r="BQ850" i="21"/>
  <c r="BR850" i="21"/>
  <c r="BS850" i="21"/>
  <c r="BT850" i="21"/>
  <c r="BU850" i="21"/>
  <c r="BV850" i="21"/>
  <c r="BW850" i="21"/>
  <c r="BX850" i="21"/>
  <c r="BY850" i="21"/>
  <c r="BZ850" i="21"/>
  <c r="CA850" i="21"/>
  <c r="CB850" i="21"/>
  <c r="CC850" i="21"/>
  <c r="CD850" i="21"/>
  <c r="CE850" i="21"/>
  <c r="CF850" i="21"/>
  <c r="CG850" i="21"/>
  <c r="BB851" i="21"/>
  <c r="BC851" i="21"/>
  <c r="BD851" i="21"/>
  <c r="BE851" i="21"/>
  <c r="BF851" i="21"/>
  <c r="BG851" i="21"/>
  <c r="BH851" i="21"/>
  <c r="BI851" i="21"/>
  <c r="BJ851" i="21"/>
  <c r="BK851" i="21"/>
  <c r="BL851" i="21"/>
  <c r="BM851" i="21"/>
  <c r="BN851" i="21"/>
  <c r="BO851" i="21"/>
  <c r="BP851" i="21"/>
  <c r="BQ851" i="21"/>
  <c r="BR851" i="21"/>
  <c r="BS851" i="21"/>
  <c r="BT851" i="21"/>
  <c r="BU851" i="21"/>
  <c r="BV851" i="21"/>
  <c r="BW851" i="21"/>
  <c r="BX851" i="21"/>
  <c r="BY851" i="21"/>
  <c r="BZ851" i="21"/>
  <c r="CA851" i="21"/>
  <c r="CB851" i="21"/>
  <c r="CC851" i="21"/>
  <c r="CD851" i="21"/>
  <c r="CE851" i="21"/>
  <c r="CF851" i="21"/>
  <c r="CG851" i="21"/>
  <c r="BB852" i="21"/>
  <c r="BC852" i="21"/>
  <c r="BD852" i="21"/>
  <c r="BE852" i="21"/>
  <c r="BF852" i="21"/>
  <c r="BG852" i="21"/>
  <c r="BH852" i="21"/>
  <c r="BI852" i="21"/>
  <c r="BJ852" i="21"/>
  <c r="BK852" i="21"/>
  <c r="BL852" i="21"/>
  <c r="BM852" i="21"/>
  <c r="BN852" i="21"/>
  <c r="BO852" i="21"/>
  <c r="BP852" i="21"/>
  <c r="BQ852" i="21"/>
  <c r="BR852" i="21"/>
  <c r="BS852" i="21"/>
  <c r="BT852" i="21"/>
  <c r="BU852" i="21"/>
  <c r="BV852" i="21"/>
  <c r="BW852" i="21"/>
  <c r="BX852" i="21"/>
  <c r="BY852" i="21"/>
  <c r="BZ852" i="21"/>
  <c r="CA852" i="21"/>
  <c r="CB852" i="21"/>
  <c r="CC852" i="21"/>
  <c r="CD852" i="21"/>
  <c r="CE852" i="21"/>
  <c r="CF852" i="21"/>
  <c r="CG852" i="21"/>
  <c r="BB853" i="21"/>
  <c r="BC853" i="21"/>
  <c r="BD853" i="21"/>
  <c r="BE853" i="21"/>
  <c r="BF853" i="21"/>
  <c r="BG853" i="21"/>
  <c r="BH853" i="21"/>
  <c r="BI853" i="21"/>
  <c r="BJ853" i="21"/>
  <c r="BK853" i="21"/>
  <c r="BL853" i="21"/>
  <c r="BM853" i="21"/>
  <c r="BN853" i="21"/>
  <c r="BO853" i="21"/>
  <c r="BP853" i="21"/>
  <c r="BQ853" i="21"/>
  <c r="BR853" i="21"/>
  <c r="BS853" i="21"/>
  <c r="BT853" i="21"/>
  <c r="BU853" i="21"/>
  <c r="BV853" i="21"/>
  <c r="BW853" i="21"/>
  <c r="BX853" i="21"/>
  <c r="BY853" i="21"/>
  <c r="BZ853" i="21"/>
  <c r="CA853" i="21"/>
  <c r="CB853" i="21"/>
  <c r="CC853" i="21"/>
  <c r="CD853" i="21"/>
  <c r="CE853" i="21"/>
  <c r="CF853" i="21"/>
  <c r="CG853" i="21"/>
  <c r="BB854" i="21"/>
  <c r="BC854" i="21"/>
  <c r="BD854" i="21"/>
  <c r="BE854" i="21"/>
  <c r="BF854" i="21"/>
  <c r="BG854" i="21"/>
  <c r="BH854" i="21"/>
  <c r="BI854" i="21"/>
  <c r="BJ854" i="21"/>
  <c r="BK854" i="21"/>
  <c r="BL854" i="21"/>
  <c r="BM854" i="21"/>
  <c r="BN854" i="21"/>
  <c r="BO854" i="21"/>
  <c r="BP854" i="21"/>
  <c r="BQ854" i="21"/>
  <c r="BR854" i="21"/>
  <c r="BS854" i="21"/>
  <c r="BT854" i="21"/>
  <c r="BU854" i="21"/>
  <c r="BV854" i="21"/>
  <c r="BW854" i="21"/>
  <c r="BX854" i="21"/>
  <c r="BY854" i="21"/>
  <c r="BZ854" i="21"/>
  <c r="CA854" i="21"/>
  <c r="CB854" i="21"/>
  <c r="CC854" i="21"/>
  <c r="CD854" i="21"/>
  <c r="CE854" i="21"/>
  <c r="CF854" i="21"/>
  <c r="CG854" i="21"/>
  <c r="BB855" i="21"/>
  <c r="BC855" i="21"/>
  <c r="BD855" i="21"/>
  <c r="BE855" i="21"/>
  <c r="BF855" i="21"/>
  <c r="BG855" i="21"/>
  <c r="BH855" i="21"/>
  <c r="BI855" i="21"/>
  <c r="BJ855" i="21"/>
  <c r="BK855" i="21"/>
  <c r="BL855" i="21"/>
  <c r="BM855" i="21"/>
  <c r="BN855" i="21"/>
  <c r="BO855" i="21"/>
  <c r="BP855" i="21"/>
  <c r="BQ855" i="21"/>
  <c r="BR855" i="21"/>
  <c r="BS855" i="21"/>
  <c r="BT855" i="21"/>
  <c r="BU855" i="21"/>
  <c r="BV855" i="21"/>
  <c r="BW855" i="21"/>
  <c r="BX855" i="21"/>
  <c r="BY855" i="21"/>
  <c r="BZ855" i="21"/>
  <c r="CA855" i="21"/>
  <c r="CB855" i="21"/>
  <c r="CC855" i="21"/>
  <c r="CD855" i="21"/>
  <c r="CE855" i="21"/>
  <c r="CF855" i="21"/>
  <c r="CG855" i="21"/>
  <c r="BB856" i="21"/>
  <c r="BC856" i="21"/>
  <c r="BD856" i="21"/>
  <c r="BE856" i="21"/>
  <c r="BF856" i="21"/>
  <c r="BG856" i="21"/>
  <c r="BH856" i="21"/>
  <c r="BI856" i="21"/>
  <c r="BJ856" i="21"/>
  <c r="BK856" i="21"/>
  <c r="BL856" i="21"/>
  <c r="BM856" i="21"/>
  <c r="BN856" i="21"/>
  <c r="BO856" i="21"/>
  <c r="BP856" i="21"/>
  <c r="BQ856" i="21"/>
  <c r="BR856" i="21"/>
  <c r="BS856" i="21"/>
  <c r="BT856" i="21"/>
  <c r="BU856" i="21"/>
  <c r="BV856" i="21"/>
  <c r="BW856" i="21"/>
  <c r="BX856" i="21"/>
  <c r="BY856" i="21"/>
  <c r="BZ856" i="21"/>
  <c r="CA856" i="21"/>
  <c r="CB856" i="21"/>
  <c r="CC856" i="21"/>
  <c r="CD856" i="21"/>
  <c r="CE856" i="21"/>
  <c r="CF856" i="21"/>
  <c r="CG856" i="21"/>
  <c r="BB857" i="21"/>
  <c r="BC857" i="21"/>
  <c r="BD857" i="21"/>
  <c r="BE857" i="21"/>
  <c r="BF857" i="21"/>
  <c r="BG857" i="21"/>
  <c r="BH857" i="21"/>
  <c r="BI857" i="21"/>
  <c r="BJ857" i="21"/>
  <c r="BK857" i="21"/>
  <c r="BL857" i="21"/>
  <c r="BM857" i="21"/>
  <c r="BN857" i="21"/>
  <c r="BO857" i="21"/>
  <c r="BP857" i="21"/>
  <c r="BQ857" i="21"/>
  <c r="BR857" i="21"/>
  <c r="BS857" i="21"/>
  <c r="BT857" i="21"/>
  <c r="BU857" i="21"/>
  <c r="BV857" i="21"/>
  <c r="BW857" i="21"/>
  <c r="BX857" i="21"/>
  <c r="BY857" i="21"/>
  <c r="BZ857" i="21"/>
  <c r="CA857" i="21"/>
  <c r="CB857" i="21"/>
  <c r="CC857" i="21"/>
  <c r="CD857" i="21"/>
  <c r="CE857" i="21"/>
  <c r="CF857" i="21"/>
  <c r="CG857" i="21"/>
  <c r="BB858" i="21"/>
  <c r="BC858" i="21"/>
  <c r="BD858" i="21"/>
  <c r="BE858" i="21"/>
  <c r="BF858" i="21"/>
  <c r="BG858" i="21"/>
  <c r="BH858" i="21"/>
  <c r="BI858" i="21"/>
  <c r="BJ858" i="21"/>
  <c r="BK858" i="21"/>
  <c r="BL858" i="21"/>
  <c r="BM858" i="21"/>
  <c r="BN858" i="21"/>
  <c r="BO858" i="21"/>
  <c r="BP858" i="21"/>
  <c r="BQ858" i="21"/>
  <c r="BR858" i="21"/>
  <c r="BS858" i="21"/>
  <c r="BT858" i="21"/>
  <c r="BU858" i="21"/>
  <c r="BV858" i="21"/>
  <c r="BW858" i="21"/>
  <c r="BX858" i="21"/>
  <c r="BY858" i="21"/>
  <c r="BZ858" i="21"/>
  <c r="CA858" i="21"/>
  <c r="CB858" i="21"/>
  <c r="CC858" i="21"/>
  <c r="CD858" i="21"/>
  <c r="CE858" i="21"/>
  <c r="CF858" i="21"/>
  <c r="CG858" i="21"/>
  <c r="BB859" i="21"/>
  <c r="BC859" i="21"/>
  <c r="BD859" i="21"/>
  <c r="BE859" i="21"/>
  <c r="BF859" i="21"/>
  <c r="BG859" i="21"/>
  <c r="BH859" i="21"/>
  <c r="BI859" i="21"/>
  <c r="BJ859" i="21"/>
  <c r="BK859" i="21"/>
  <c r="BL859" i="21"/>
  <c r="BM859" i="21"/>
  <c r="BN859" i="21"/>
  <c r="BO859" i="21"/>
  <c r="BP859" i="21"/>
  <c r="BQ859" i="21"/>
  <c r="BR859" i="21"/>
  <c r="BS859" i="21"/>
  <c r="BT859" i="21"/>
  <c r="BU859" i="21"/>
  <c r="BV859" i="21"/>
  <c r="BW859" i="21"/>
  <c r="BX859" i="21"/>
  <c r="BY859" i="21"/>
  <c r="BZ859" i="21"/>
  <c r="CA859" i="21"/>
  <c r="CB859" i="21"/>
  <c r="CC859" i="21"/>
  <c r="CD859" i="21"/>
  <c r="CE859" i="21"/>
  <c r="CF859" i="21"/>
  <c r="CG859" i="21"/>
  <c r="BB860" i="21"/>
  <c r="BC860" i="21"/>
  <c r="BD860" i="21"/>
  <c r="BE860" i="21"/>
  <c r="BF860" i="21"/>
  <c r="BG860" i="21"/>
  <c r="BH860" i="21"/>
  <c r="BI860" i="21"/>
  <c r="BJ860" i="21"/>
  <c r="BK860" i="21"/>
  <c r="BL860" i="21"/>
  <c r="BM860" i="21"/>
  <c r="BN860" i="21"/>
  <c r="BO860" i="21"/>
  <c r="BP860" i="21"/>
  <c r="BQ860" i="21"/>
  <c r="BR860" i="21"/>
  <c r="BS860" i="21"/>
  <c r="BT860" i="21"/>
  <c r="BU860" i="21"/>
  <c r="BV860" i="21"/>
  <c r="BW860" i="21"/>
  <c r="BX860" i="21"/>
  <c r="BY860" i="21"/>
  <c r="BZ860" i="21"/>
  <c r="CA860" i="21"/>
  <c r="CB860" i="21"/>
  <c r="CC860" i="21"/>
  <c r="CD860" i="21"/>
  <c r="CE860" i="21"/>
  <c r="CF860" i="21"/>
  <c r="CG860" i="21"/>
  <c r="BB861" i="21"/>
  <c r="BC861" i="21"/>
  <c r="BD861" i="21"/>
  <c r="BE861" i="21"/>
  <c r="BF861" i="21"/>
  <c r="BG861" i="21"/>
  <c r="BH861" i="21"/>
  <c r="BI861" i="21"/>
  <c r="BJ861" i="21"/>
  <c r="BK861" i="21"/>
  <c r="BL861" i="21"/>
  <c r="BM861" i="21"/>
  <c r="BN861" i="21"/>
  <c r="BO861" i="21"/>
  <c r="BP861" i="21"/>
  <c r="BQ861" i="21"/>
  <c r="BR861" i="21"/>
  <c r="BS861" i="21"/>
  <c r="BT861" i="21"/>
  <c r="BU861" i="21"/>
  <c r="BV861" i="21"/>
  <c r="BW861" i="21"/>
  <c r="BX861" i="21"/>
  <c r="BY861" i="21"/>
  <c r="BZ861" i="21"/>
  <c r="CA861" i="21"/>
  <c r="CB861" i="21"/>
  <c r="CC861" i="21"/>
  <c r="CD861" i="21"/>
  <c r="CE861" i="21"/>
  <c r="CF861" i="21"/>
  <c r="CG861" i="21"/>
  <c r="BB862" i="21"/>
  <c r="BC862" i="21"/>
  <c r="BD862" i="21"/>
  <c r="BE862" i="21"/>
  <c r="BF862" i="21"/>
  <c r="BG862" i="21"/>
  <c r="BH862" i="21"/>
  <c r="BI862" i="21"/>
  <c r="BJ862" i="21"/>
  <c r="BK862" i="21"/>
  <c r="BL862" i="21"/>
  <c r="BM862" i="21"/>
  <c r="BN862" i="21"/>
  <c r="BO862" i="21"/>
  <c r="BP862" i="21"/>
  <c r="BQ862" i="21"/>
  <c r="BR862" i="21"/>
  <c r="BS862" i="21"/>
  <c r="BT862" i="21"/>
  <c r="BU862" i="21"/>
  <c r="BV862" i="21"/>
  <c r="BW862" i="21"/>
  <c r="BX862" i="21"/>
  <c r="BY862" i="21"/>
  <c r="BZ862" i="21"/>
  <c r="CA862" i="21"/>
  <c r="CB862" i="21"/>
  <c r="CC862" i="21"/>
  <c r="CD862" i="21"/>
  <c r="CE862" i="21"/>
  <c r="CF862" i="21"/>
  <c r="CG862" i="21"/>
  <c r="BB863" i="21"/>
  <c r="BC863" i="21"/>
  <c r="BD863" i="21"/>
  <c r="BE863" i="21"/>
  <c r="BF863" i="21"/>
  <c r="BG863" i="21"/>
  <c r="BH863" i="21"/>
  <c r="BI863" i="21"/>
  <c r="BJ863" i="21"/>
  <c r="BK863" i="21"/>
  <c r="BL863" i="21"/>
  <c r="BM863" i="21"/>
  <c r="BN863" i="21"/>
  <c r="BO863" i="21"/>
  <c r="BP863" i="21"/>
  <c r="BQ863" i="21"/>
  <c r="BR863" i="21"/>
  <c r="BS863" i="21"/>
  <c r="BT863" i="21"/>
  <c r="BU863" i="21"/>
  <c r="BV863" i="21"/>
  <c r="BW863" i="21"/>
  <c r="BX863" i="21"/>
  <c r="BY863" i="21"/>
  <c r="BZ863" i="21"/>
  <c r="CA863" i="21"/>
  <c r="CB863" i="21"/>
  <c r="CC863" i="21"/>
  <c r="CD863" i="21"/>
  <c r="CE863" i="21"/>
  <c r="CF863" i="21"/>
  <c r="CG863" i="21"/>
  <c r="BB864" i="21"/>
  <c r="BC864" i="21"/>
  <c r="BD864" i="21"/>
  <c r="BE864" i="21"/>
  <c r="BF864" i="21"/>
  <c r="BG864" i="21"/>
  <c r="BH864" i="21"/>
  <c r="BI864" i="21"/>
  <c r="BJ864" i="21"/>
  <c r="BK864" i="21"/>
  <c r="BL864" i="21"/>
  <c r="BM864" i="21"/>
  <c r="BN864" i="21"/>
  <c r="BO864" i="21"/>
  <c r="BP864" i="21"/>
  <c r="BQ864" i="21"/>
  <c r="BR864" i="21"/>
  <c r="BS864" i="21"/>
  <c r="BT864" i="21"/>
  <c r="BU864" i="21"/>
  <c r="BV864" i="21"/>
  <c r="BW864" i="21"/>
  <c r="BX864" i="21"/>
  <c r="BY864" i="21"/>
  <c r="BZ864" i="21"/>
  <c r="CA864" i="21"/>
  <c r="CB864" i="21"/>
  <c r="CC864" i="21"/>
  <c r="CD864" i="21"/>
  <c r="CE864" i="21"/>
  <c r="CF864" i="21"/>
  <c r="CG864" i="21"/>
  <c r="BB865" i="21"/>
  <c r="BC865" i="21"/>
  <c r="BD865" i="21"/>
  <c r="BE865" i="21"/>
  <c r="BF865" i="21"/>
  <c r="BG865" i="21"/>
  <c r="BH865" i="21"/>
  <c r="BI865" i="21"/>
  <c r="BJ865" i="21"/>
  <c r="BK865" i="21"/>
  <c r="BL865" i="21"/>
  <c r="BM865" i="21"/>
  <c r="BN865" i="21"/>
  <c r="BO865" i="21"/>
  <c r="BP865" i="21"/>
  <c r="BQ865" i="21"/>
  <c r="BR865" i="21"/>
  <c r="BS865" i="21"/>
  <c r="BT865" i="21"/>
  <c r="BU865" i="21"/>
  <c r="BV865" i="21"/>
  <c r="BW865" i="21"/>
  <c r="BX865" i="21"/>
  <c r="BY865" i="21"/>
  <c r="BZ865" i="21"/>
  <c r="CA865" i="21"/>
  <c r="CB865" i="21"/>
  <c r="CC865" i="21"/>
  <c r="CD865" i="21"/>
  <c r="CE865" i="21"/>
  <c r="CF865" i="21"/>
  <c r="CG865" i="21"/>
  <c r="BB866" i="21"/>
  <c r="BC866" i="21"/>
  <c r="BD866" i="21"/>
  <c r="BE866" i="21"/>
  <c r="BF866" i="21"/>
  <c r="BG866" i="21"/>
  <c r="BH866" i="21"/>
  <c r="BI866" i="21"/>
  <c r="BJ866" i="21"/>
  <c r="BK866" i="21"/>
  <c r="BL866" i="21"/>
  <c r="BM866" i="21"/>
  <c r="BN866" i="21"/>
  <c r="BO866" i="21"/>
  <c r="BP866" i="21"/>
  <c r="BQ866" i="21"/>
  <c r="BR866" i="21"/>
  <c r="BS866" i="21"/>
  <c r="BT866" i="21"/>
  <c r="BU866" i="21"/>
  <c r="BV866" i="21"/>
  <c r="BW866" i="21"/>
  <c r="BX866" i="21"/>
  <c r="BY866" i="21"/>
  <c r="BZ866" i="21"/>
  <c r="CA866" i="21"/>
  <c r="CB866" i="21"/>
  <c r="CC866" i="21"/>
  <c r="CD866" i="21"/>
  <c r="CE866" i="21"/>
  <c r="CF866" i="21"/>
  <c r="CG866" i="21"/>
  <c r="BB867" i="21"/>
  <c r="BC867" i="21"/>
  <c r="BD867" i="21"/>
  <c r="BE867" i="21"/>
  <c r="BF867" i="21"/>
  <c r="BG867" i="21"/>
  <c r="BH867" i="21"/>
  <c r="BI867" i="21"/>
  <c r="BJ867" i="21"/>
  <c r="BK867" i="21"/>
  <c r="BL867" i="21"/>
  <c r="BM867" i="21"/>
  <c r="BN867" i="21"/>
  <c r="BO867" i="21"/>
  <c r="BP867" i="21"/>
  <c r="BQ867" i="21"/>
  <c r="BR867" i="21"/>
  <c r="BS867" i="21"/>
  <c r="BT867" i="21"/>
  <c r="BU867" i="21"/>
  <c r="BV867" i="21"/>
  <c r="BW867" i="21"/>
  <c r="BX867" i="21"/>
  <c r="BY867" i="21"/>
  <c r="BZ867" i="21"/>
  <c r="CA867" i="21"/>
  <c r="CB867" i="21"/>
  <c r="CC867" i="21"/>
  <c r="CD867" i="21"/>
  <c r="CE867" i="21"/>
  <c r="CF867" i="21"/>
  <c r="CG867" i="21"/>
  <c r="BB868" i="21"/>
  <c r="BC868" i="21"/>
  <c r="BD868" i="21"/>
  <c r="BE868" i="21"/>
  <c r="BF868" i="21"/>
  <c r="BG868" i="21"/>
  <c r="BH868" i="21"/>
  <c r="BI868" i="21"/>
  <c r="BJ868" i="21"/>
  <c r="BK868" i="21"/>
  <c r="BL868" i="21"/>
  <c r="BM868" i="21"/>
  <c r="BN868" i="21"/>
  <c r="BO868" i="21"/>
  <c r="BP868" i="21"/>
  <c r="BQ868" i="21"/>
  <c r="BR868" i="21"/>
  <c r="BS868" i="21"/>
  <c r="BT868" i="21"/>
  <c r="BU868" i="21"/>
  <c r="BV868" i="21"/>
  <c r="BW868" i="21"/>
  <c r="BX868" i="21"/>
  <c r="BY868" i="21"/>
  <c r="BZ868" i="21"/>
  <c r="CA868" i="21"/>
  <c r="CB868" i="21"/>
  <c r="CC868" i="21"/>
  <c r="CD868" i="21"/>
  <c r="CE868" i="21"/>
  <c r="CF868" i="21"/>
  <c r="CG868" i="21"/>
  <c r="BB869" i="21"/>
  <c r="BC869" i="21"/>
  <c r="BD869" i="21"/>
  <c r="BE869" i="21"/>
  <c r="BF869" i="21"/>
  <c r="BG869" i="21"/>
  <c r="BH869" i="21"/>
  <c r="BI869" i="21"/>
  <c r="BJ869" i="21"/>
  <c r="BK869" i="21"/>
  <c r="BL869" i="21"/>
  <c r="BM869" i="21"/>
  <c r="BN869" i="21"/>
  <c r="BO869" i="21"/>
  <c r="BP869" i="21"/>
  <c r="BQ869" i="21"/>
  <c r="BR869" i="21"/>
  <c r="BS869" i="21"/>
  <c r="BT869" i="21"/>
  <c r="BU869" i="21"/>
  <c r="BV869" i="21"/>
  <c r="BW869" i="21"/>
  <c r="BX869" i="21"/>
  <c r="BY869" i="21"/>
  <c r="BZ869" i="21"/>
  <c r="CA869" i="21"/>
  <c r="CB869" i="21"/>
  <c r="CC869" i="21"/>
  <c r="CD869" i="21"/>
  <c r="CE869" i="21"/>
  <c r="CF869" i="21"/>
  <c r="CG869" i="21"/>
  <c r="BB870" i="21"/>
  <c r="BC870" i="21"/>
  <c r="BD870" i="21"/>
  <c r="BE870" i="21"/>
  <c r="BF870" i="21"/>
  <c r="BG870" i="21"/>
  <c r="BH870" i="21"/>
  <c r="BI870" i="21"/>
  <c r="BJ870" i="21"/>
  <c r="BK870" i="21"/>
  <c r="BL870" i="21"/>
  <c r="BM870" i="21"/>
  <c r="BN870" i="21"/>
  <c r="BO870" i="21"/>
  <c r="BP870" i="21"/>
  <c r="BQ870" i="21"/>
  <c r="BR870" i="21"/>
  <c r="BS870" i="21"/>
  <c r="BT870" i="21"/>
  <c r="BU870" i="21"/>
  <c r="BV870" i="21"/>
  <c r="BW870" i="21"/>
  <c r="BX870" i="21"/>
  <c r="BY870" i="21"/>
  <c r="BZ870" i="21"/>
  <c r="CA870" i="21"/>
  <c r="CB870" i="21"/>
  <c r="CC870" i="21"/>
  <c r="CD870" i="21"/>
  <c r="CE870" i="21"/>
  <c r="CF870" i="21"/>
  <c r="CG870" i="21"/>
  <c r="BB871" i="21"/>
  <c r="BC871" i="21"/>
  <c r="BD871" i="21"/>
  <c r="BE871" i="21"/>
  <c r="BF871" i="21"/>
  <c r="BG871" i="21"/>
  <c r="BH871" i="21"/>
  <c r="BI871" i="21"/>
  <c r="BJ871" i="21"/>
  <c r="BK871" i="21"/>
  <c r="BL871" i="21"/>
  <c r="BM871" i="21"/>
  <c r="BN871" i="21"/>
  <c r="BO871" i="21"/>
  <c r="BP871" i="21"/>
  <c r="BQ871" i="21"/>
  <c r="BR871" i="21"/>
  <c r="BS871" i="21"/>
  <c r="BT871" i="21"/>
  <c r="BU871" i="21"/>
  <c r="BV871" i="21"/>
  <c r="BW871" i="21"/>
  <c r="BX871" i="21"/>
  <c r="BY871" i="21"/>
  <c r="BZ871" i="21"/>
  <c r="CA871" i="21"/>
  <c r="CB871" i="21"/>
  <c r="CC871" i="21"/>
  <c r="CD871" i="21"/>
  <c r="CE871" i="21"/>
  <c r="CF871" i="21"/>
  <c r="CG871" i="21"/>
  <c r="BB872" i="21"/>
  <c r="BC872" i="21"/>
  <c r="BD872" i="21"/>
  <c r="BE872" i="21"/>
  <c r="BF872" i="21"/>
  <c r="BG872" i="21"/>
  <c r="BH872" i="21"/>
  <c r="BI872" i="21"/>
  <c r="BJ872" i="21"/>
  <c r="BK872" i="21"/>
  <c r="BL872" i="21"/>
  <c r="BM872" i="21"/>
  <c r="BN872" i="21"/>
  <c r="BO872" i="21"/>
  <c r="BP872" i="21"/>
  <c r="BQ872" i="21"/>
  <c r="BR872" i="21"/>
  <c r="BS872" i="21"/>
  <c r="BT872" i="21"/>
  <c r="BU872" i="21"/>
  <c r="BV872" i="21"/>
  <c r="BW872" i="21"/>
  <c r="BX872" i="21"/>
  <c r="BY872" i="21"/>
  <c r="BZ872" i="21"/>
  <c r="CA872" i="21"/>
  <c r="CB872" i="21"/>
  <c r="CC872" i="21"/>
  <c r="CD872" i="21"/>
  <c r="CE872" i="21"/>
  <c r="CF872" i="21"/>
  <c r="CG872" i="21"/>
  <c r="BB873" i="21"/>
  <c r="BC873" i="21"/>
  <c r="BD873" i="21"/>
  <c r="BE873" i="21"/>
  <c r="BF873" i="21"/>
  <c r="BG873" i="21"/>
  <c r="BH873" i="21"/>
  <c r="BI873" i="21"/>
  <c r="BJ873" i="21"/>
  <c r="BK873" i="21"/>
  <c r="BL873" i="21"/>
  <c r="BM873" i="21"/>
  <c r="BN873" i="21"/>
  <c r="BO873" i="21"/>
  <c r="BP873" i="21"/>
  <c r="BQ873" i="21"/>
  <c r="BR873" i="21"/>
  <c r="BS873" i="21"/>
  <c r="BT873" i="21"/>
  <c r="BU873" i="21"/>
  <c r="BV873" i="21"/>
  <c r="BW873" i="21"/>
  <c r="BX873" i="21"/>
  <c r="BY873" i="21"/>
  <c r="BZ873" i="21"/>
  <c r="CA873" i="21"/>
  <c r="CB873" i="21"/>
  <c r="CC873" i="21"/>
  <c r="CD873" i="21"/>
  <c r="CE873" i="21"/>
  <c r="CF873" i="21"/>
  <c r="CG873" i="21"/>
  <c r="BB874" i="21"/>
  <c r="BC874" i="21"/>
  <c r="BD874" i="21"/>
  <c r="BE874" i="21"/>
  <c r="BF874" i="21"/>
  <c r="BG874" i="21"/>
  <c r="BH874" i="21"/>
  <c r="BI874" i="21"/>
  <c r="BJ874" i="21"/>
  <c r="BK874" i="21"/>
  <c r="BL874" i="21"/>
  <c r="BM874" i="21"/>
  <c r="BN874" i="21"/>
  <c r="BO874" i="21"/>
  <c r="BP874" i="21"/>
  <c r="BQ874" i="21"/>
  <c r="BR874" i="21"/>
  <c r="BS874" i="21"/>
  <c r="BT874" i="21"/>
  <c r="BU874" i="21"/>
  <c r="BV874" i="21"/>
  <c r="BW874" i="21"/>
  <c r="BX874" i="21"/>
  <c r="BY874" i="21"/>
  <c r="BZ874" i="21"/>
  <c r="CA874" i="21"/>
  <c r="CB874" i="21"/>
  <c r="CC874" i="21"/>
  <c r="CD874" i="21"/>
  <c r="CE874" i="21"/>
  <c r="CF874" i="21"/>
  <c r="CG874" i="21"/>
  <c r="BB875" i="21"/>
  <c r="BC875" i="21"/>
  <c r="BD875" i="21"/>
  <c r="BE875" i="21"/>
  <c r="BF875" i="21"/>
  <c r="BG875" i="21"/>
  <c r="BH875" i="21"/>
  <c r="BI875" i="21"/>
  <c r="BJ875" i="21"/>
  <c r="BK875" i="21"/>
  <c r="BL875" i="21"/>
  <c r="BM875" i="21"/>
  <c r="BN875" i="21"/>
  <c r="BO875" i="21"/>
  <c r="BP875" i="21"/>
  <c r="BQ875" i="21"/>
  <c r="BR875" i="21"/>
  <c r="BS875" i="21"/>
  <c r="BT875" i="21"/>
  <c r="BU875" i="21"/>
  <c r="BV875" i="21"/>
  <c r="BW875" i="21"/>
  <c r="BX875" i="21"/>
  <c r="BY875" i="21"/>
  <c r="BZ875" i="21"/>
  <c r="CA875" i="21"/>
  <c r="CB875" i="21"/>
  <c r="CC875" i="21"/>
  <c r="CD875" i="21"/>
  <c r="CE875" i="21"/>
  <c r="CF875" i="21"/>
  <c r="CG875" i="21"/>
  <c r="BB876" i="21"/>
  <c r="BC876" i="21"/>
  <c r="BD876" i="21"/>
  <c r="BE876" i="21"/>
  <c r="BF876" i="21"/>
  <c r="BG876" i="21"/>
  <c r="BH876" i="21"/>
  <c r="BI876" i="21"/>
  <c r="BJ876" i="21"/>
  <c r="BK876" i="21"/>
  <c r="BL876" i="21"/>
  <c r="BM876" i="21"/>
  <c r="BN876" i="21"/>
  <c r="BO876" i="21"/>
  <c r="BP876" i="21"/>
  <c r="BQ876" i="21"/>
  <c r="BR876" i="21"/>
  <c r="BS876" i="21"/>
  <c r="BT876" i="21"/>
  <c r="BU876" i="21"/>
  <c r="BV876" i="21"/>
  <c r="BW876" i="21"/>
  <c r="BX876" i="21"/>
  <c r="BY876" i="21"/>
  <c r="BZ876" i="21"/>
  <c r="CA876" i="21"/>
  <c r="CB876" i="21"/>
  <c r="CC876" i="21"/>
  <c r="CD876" i="21"/>
  <c r="CE876" i="21"/>
  <c r="CF876" i="21"/>
  <c r="CG876" i="21"/>
  <c r="BB877" i="21"/>
  <c r="BC877" i="21"/>
  <c r="BD877" i="21"/>
  <c r="BE877" i="21"/>
  <c r="BF877" i="21"/>
  <c r="BG877" i="21"/>
  <c r="BH877" i="21"/>
  <c r="BI877" i="21"/>
  <c r="BJ877" i="21"/>
  <c r="BK877" i="21"/>
  <c r="BL877" i="21"/>
  <c r="BM877" i="21"/>
  <c r="BN877" i="21"/>
  <c r="BO877" i="21"/>
  <c r="BP877" i="21"/>
  <c r="BQ877" i="21"/>
  <c r="BR877" i="21"/>
  <c r="BS877" i="21"/>
  <c r="BT877" i="21"/>
  <c r="BU877" i="21"/>
  <c r="BV877" i="21"/>
  <c r="BW877" i="21"/>
  <c r="BX877" i="21"/>
  <c r="BY877" i="21"/>
  <c r="BZ877" i="21"/>
  <c r="CA877" i="21"/>
  <c r="CB877" i="21"/>
  <c r="CC877" i="21"/>
  <c r="CD877" i="21"/>
  <c r="CE877" i="21"/>
  <c r="CF877" i="21"/>
  <c r="CG877" i="21"/>
  <c r="BB878" i="21"/>
  <c r="BC878" i="21"/>
  <c r="BD878" i="21"/>
  <c r="BE878" i="21"/>
  <c r="BF878" i="21"/>
  <c r="BG878" i="21"/>
  <c r="BH878" i="21"/>
  <c r="BI878" i="21"/>
  <c r="BJ878" i="21"/>
  <c r="BK878" i="21"/>
  <c r="BL878" i="21"/>
  <c r="BM878" i="21"/>
  <c r="BN878" i="21"/>
  <c r="BO878" i="21"/>
  <c r="BP878" i="21"/>
  <c r="BQ878" i="21"/>
  <c r="BR878" i="21"/>
  <c r="BS878" i="21"/>
  <c r="BT878" i="21"/>
  <c r="BU878" i="21"/>
  <c r="BV878" i="21"/>
  <c r="BW878" i="21"/>
  <c r="BX878" i="21"/>
  <c r="BY878" i="21"/>
  <c r="BZ878" i="21"/>
  <c r="CA878" i="21"/>
  <c r="CB878" i="21"/>
  <c r="CC878" i="21"/>
  <c r="CD878" i="21"/>
  <c r="CE878" i="21"/>
  <c r="CF878" i="21"/>
  <c r="CG878" i="21"/>
  <c r="BB879" i="21"/>
  <c r="BC879" i="21"/>
  <c r="BD879" i="21"/>
  <c r="BE879" i="21"/>
  <c r="BF879" i="21"/>
  <c r="BG879" i="21"/>
  <c r="BH879" i="21"/>
  <c r="BI879" i="21"/>
  <c r="BJ879" i="21"/>
  <c r="BK879" i="21"/>
  <c r="BL879" i="21"/>
  <c r="BM879" i="21"/>
  <c r="BN879" i="21"/>
  <c r="BO879" i="21"/>
  <c r="BP879" i="21"/>
  <c r="BQ879" i="21"/>
  <c r="BR879" i="21"/>
  <c r="BS879" i="21"/>
  <c r="BT879" i="21"/>
  <c r="BU879" i="21"/>
  <c r="BV879" i="21"/>
  <c r="BW879" i="21"/>
  <c r="BX879" i="21"/>
  <c r="BY879" i="21"/>
  <c r="BZ879" i="21"/>
  <c r="CA879" i="21"/>
  <c r="CB879" i="21"/>
  <c r="CC879" i="21"/>
  <c r="CD879" i="21"/>
  <c r="CE879" i="21"/>
  <c r="CF879" i="21"/>
  <c r="CG879" i="21"/>
  <c r="BB880" i="21"/>
  <c r="BC880" i="21"/>
  <c r="BD880" i="21"/>
  <c r="BE880" i="21"/>
  <c r="BF880" i="21"/>
  <c r="BG880" i="21"/>
  <c r="BH880" i="21"/>
  <c r="BI880" i="21"/>
  <c r="BJ880" i="21"/>
  <c r="BK880" i="21"/>
  <c r="BL880" i="21"/>
  <c r="BM880" i="21"/>
  <c r="BN880" i="21"/>
  <c r="BO880" i="21"/>
  <c r="BP880" i="21"/>
  <c r="BQ880" i="21"/>
  <c r="BR880" i="21"/>
  <c r="BS880" i="21"/>
  <c r="BT880" i="21"/>
  <c r="BU880" i="21"/>
  <c r="BV880" i="21"/>
  <c r="BW880" i="21"/>
  <c r="BX880" i="21"/>
  <c r="BY880" i="21"/>
  <c r="BZ880" i="21"/>
  <c r="CA880" i="21"/>
  <c r="CB880" i="21"/>
  <c r="CC880" i="21"/>
  <c r="CD880" i="21"/>
  <c r="CE880" i="21"/>
  <c r="CF880" i="21"/>
  <c r="CG880" i="21"/>
  <c r="BB881" i="21"/>
  <c r="BC881" i="21"/>
  <c r="BD881" i="21"/>
  <c r="BE881" i="21"/>
  <c r="BF881" i="21"/>
  <c r="BG881" i="21"/>
  <c r="BH881" i="21"/>
  <c r="BI881" i="21"/>
  <c r="BJ881" i="21"/>
  <c r="BK881" i="21"/>
  <c r="BL881" i="21"/>
  <c r="BM881" i="21"/>
  <c r="BN881" i="21"/>
  <c r="BO881" i="21"/>
  <c r="BP881" i="21"/>
  <c r="BQ881" i="21"/>
  <c r="BR881" i="21"/>
  <c r="BS881" i="21"/>
  <c r="BT881" i="21"/>
  <c r="BU881" i="21"/>
  <c r="BV881" i="21"/>
  <c r="BW881" i="21"/>
  <c r="BX881" i="21"/>
  <c r="BY881" i="21"/>
  <c r="BZ881" i="21"/>
  <c r="CA881" i="21"/>
  <c r="CB881" i="21"/>
  <c r="CC881" i="21"/>
  <c r="CD881" i="21"/>
  <c r="CE881" i="21"/>
  <c r="CF881" i="21"/>
  <c r="CG881" i="21"/>
  <c r="BB882" i="21"/>
  <c r="BC882" i="21"/>
  <c r="BD882" i="21"/>
  <c r="BE882" i="21"/>
  <c r="BF882" i="21"/>
  <c r="BG882" i="21"/>
  <c r="BH882" i="21"/>
  <c r="BI882" i="21"/>
  <c r="BJ882" i="21"/>
  <c r="BK882" i="21"/>
  <c r="BL882" i="21"/>
  <c r="BM882" i="21"/>
  <c r="BN882" i="21"/>
  <c r="BO882" i="21"/>
  <c r="BP882" i="21"/>
  <c r="BQ882" i="21"/>
  <c r="BR882" i="21"/>
  <c r="BS882" i="21"/>
  <c r="BT882" i="21"/>
  <c r="BU882" i="21"/>
  <c r="BV882" i="21"/>
  <c r="BW882" i="21"/>
  <c r="BX882" i="21"/>
  <c r="BY882" i="21"/>
  <c r="BZ882" i="21"/>
  <c r="CA882" i="21"/>
  <c r="CB882" i="21"/>
  <c r="CC882" i="21"/>
  <c r="CD882" i="21"/>
  <c r="CE882" i="21"/>
  <c r="CF882" i="21"/>
  <c r="CG882" i="21"/>
  <c r="BB883" i="21"/>
  <c r="BC883" i="21"/>
  <c r="BD883" i="21"/>
  <c r="BE883" i="21"/>
  <c r="BF883" i="21"/>
  <c r="BG883" i="21"/>
  <c r="BH883" i="21"/>
  <c r="BI883" i="21"/>
  <c r="BJ883" i="21"/>
  <c r="BK883" i="21"/>
  <c r="BL883" i="21"/>
  <c r="BM883" i="21"/>
  <c r="BN883" i="21"/>
  <c r="BO883" i="21"/>
  <c r="BP883" i="21"/>
  <c r="BQ883" i="21"/>
  <c r="BR883" i="21"/>
  <c r="BS883" i="21"/>
  <c r="BT883" i="21"/>
  <c r="BU883" i="21"/>
  <c r="BV883" i="21"/>
  <c r="BW883" i="21"/>
  <c r="BX883" i="21"/>
  <c r="BY883" i="21"/>
  <c r="BZ883" i="21"/>
  <c r="CA883" i="21"/>
  <c r="CB883" i="21"/>
  <c r="CC883" i="21"/>
  <c r="CD883" i="21"/>
  <c r="CE883" i="21"/>
  <c r="CF883" i="21"/>
  <c r="CG883" i="21"/>
  <c r="BB884" i="21"/>
  <c r="BC884" i="21"/>
  <c r="BD884" i="21"/>
  <c r="BE884" i="21"/>
  <c r="BF884" i="21"/>
  <c r="BG884" i="21"/>
  <c r="BH884" i="21"/>
  <c r="BI884" i="21"/>
  <c r="BJ884" i="21"/>
  <c r="BK884" i="21"/>
  <c r="BL884" i="21"/>
  <c r="BM884" i="21"/>
  <c r="BN884" i="21"/>
  <c r="BO884" i="21"/>
  <c r="BP884" i="21"/>
  <c r="BQ884" i="21"/>
  <c r="BR884" i="21"/>
  <c r="BS884" i="21"/>
  <c r="BT884" i="21"/>
  <c r="BU884" i="21"/>
  <c r="BV884" i="21"/>
  <c r="BW884" i="21"/>
  <c r="BX884" i="21"/>
  <c r="BY884" i="21"/>
  <c r="BZ884" i="21"/>
  <c r="CA884" i="21"/>
  <c r="CB884" i="21"/>
  <c r="CC884" i="21"/>
  <c r="CD884" i="21"/>
  <c r="CE884" i="21"/>
  <c r="CF884" i="21"/>
  <c r="CG884" i="21"/>
  <c r="BB885" i="21"/>
  <c r="BC885" i="21"/>
  <c r="BD885" i="21"/>
  <c r="BE885" i="21"/>
  <c r="BF885" i="21"/>
  <c r="BG885" i="21"/>
  <c r="BH885" i="21"/>
  <c r="BI885" i="21"/>
  <c r="BJ885" i="21"/>
  <c r="BK885" i="21"/>
  <c r="BL885" i="21"/>
  <c r="BM885" i="21"/>
  <c r="BN885" i="21"/>
  <c r="BO885" i="21"/>
  <c r="BP885" i="21"/>
  <c r="BQ885" i="21"/>
  <c r="BR885" i="21"/>
  <c r="BS885" i="21"/>
  <c r="BT885" i="21"/>
  <c r="BU885" i="21"/>
  <c r="BV885" i="21"/>
  <c r="BW885" i="21"/>
  <c r="BX885" i="21"/>
  <c r="BY885" i="21"/>
  <c r="BZ885" i="21"/>
  <c r="CA885" i="21"/>
  <c r="CB885" i="21"/>
  <c r="CC885" i="21"/>
  <c r="CD885" i="21"/>
  <c r="CE885" i="21"/>
  <c r="CF885" i="21"/>
  <c r="CG885" i="21"/>
  <c r="BB886" i="21"/>
  <c r="BC886" i="21"/>
  <c r="BD886" i="21"/>
  <c r="BE886" i="21"/>
  <c r="BF886" i="21"/>
  <c r="BG886" i="21"/>
  <c r="BH886" i="21"/>
  <c r="BI886" i="21"/>
  <c r="BJ886" i="21"/>
  <c r="BK886" i="21"/>
  <c r="BL886" i="21"/>
  <c r="BM886" i="21"/>
  <c r="BN886" i="21"/>
  <c r="BO886" i="21"/>
  <c r="BP886" i="21"/>
  <c r="BQ886" i="21"/>
  <c r="BR886" i="21"/>
  <c r="BS886" i="21"/>
  <c r="BT886" i="21"/>
  <c r="BU886" i="21"/>
  <c r="BV886" i="21"/>
  <c r="BW886" i="21"/>
  <c r="BX886" i="21"/>
  <c r="BY886" i="21"/>
  <c r="BZ886" i="21"/>
  <c r="CA886" i="21"/>
  <c r="CB886" i="21"/>
  <c r="CC886" i="21"/>
  <c r="CD886" i="21"/>
  <c r="CE886" i="21"/>
  <c r="CF886" i="21"/>
  <c r="CG886" i="21"/>
  <c r="BB887" i="21"/>
  <c r="BC887" i="21"/>
  <c r="BD887" i="21"/>
  <c r="BE887" i="21"/>
  <c r="BF887" i="21"/>
  <c r="BG887" i="21"/>
  <c r="BH887" i="21"/>
  <c r="BI887" i="21"/>
  <c r="BJ887" i="21"/>
  <c r="BK887" i="21"/>
  <c r="BL887" i="21"/>
  <c r="BM887" i="21"/>
  <c r="BN887" i="21"/>
  <c r="BO887" i="21"/>
  <c r="BP887" i="21"/>
  <c r="BQ887" i="21"/>
  <c r="BR887" i="21"/>
  <c r="BS887" i="21"/>
  <c r="BT887" i="21"/>
  <c r="BU887" i="21"/>
  <c r="BV887" i="21"/>
  <c r="BW887" i="21"/>
  <c r="BX887" i="21"/>
  <c r="BY887" i="21"/>
  <c r="BZ887" i="21"/>
  <c r="CA887" i="21"/>
  <c r="CB887" i="21"/>
  <c r="CC887" i="21"/>
  <c r="CD887" i="21"/>
  <c r="CE887" i="21"/>
  <c r="CF887" i="21"/>
  <c r="CG887" i="21"/>
  <c r="BB888" i="21"/>
  <c r="BC888" i="21"/>
  <c r="BD888" i="21"/>
  <c r="BE888" i="21"/>
  <c r="BF888" i="21"/>
  <c r="BG888" i="21"/>
  <c r="BH888" i="21"/>
  <c r="BI888" i="21"/>
  <c r="BJ888" i="21"/>
  <c r="BK888" i="21"/>
  <c r="BL888" i="21"/>
  <c r="BM888" i="21"/>
  <c r="BN888" i="21"/>
  <c r="BO888" i="21"/>
  <c r="BP888" i="21"/>
  <c r="BQ888" i="21"/>
  <c r="BR888" i="21"/>
  <c r="BS888" i="21"/>
  <c r="BT888" i="21"/>
  <c r="BU888" i="21"/>
  <c r="BV888" i="21"/>
  <c r="BW888" i="21"/>
  <c r="BX888" i="21"/>
  <c r="BY888" i="21"/>
  <c r="BZ888" i="21"/>
  <c r="CA888" i="21"/>
  <c r="CB888" i="21"/>
  <c r="CC888" i="21"/>
  <c r="CD888" i="21"/>
  <c r="CE888" i="21"/>
  <c r="CF888" i="21"/>
  <c r="CG888" i="21"/>
  <c r="BB889" i="21"/>
  <c r="BC889" i="21"/>
  <c r="BD889" i="21"/>
  <c r="BE889" i="21"/>
  <c r="BF889" i="21"/>
  <c r="BG889" i="21"/>
  <c r="BH889" i="21"/>
  <c r="BI889" i="21"/>
  <c r="BJ889" i="21"/>
  <c r="BK889" i="21"/>
  <c r="BL889" i="21"/>
  <c r="BM889" i="21"/>
  <c r="BN889" i="21"/>
  <c r="BO889" i="21"/>
  <c r="BP889" i="21"/>
  <c r="BQ889" i="21"/>
  <c r="BR889" i="21"/>
  <c r="BS889" i="21"/>
  <c r="BT889" i="21"/>
  <c r="BU889" i="21"/>
  <c r="BV889" i="21"/>
  <c r="BW889" i="21"/>
  <c r="BX889" i="21"/>
  <c r="BY889" i="21"/>
  <c r="BZ889" i="21"/>
  <c r="CA889" i="21"/>
  <c r="CB889" i="21"/>
  <c r="CC889" i="21"/>
  <c r="CD889" i="21"/>
  <c r="CE889" i="21"/>
  <c r="CF889" i="21"/>
  <c r="CG889" i="21"/>
  <c r="BB890" i="21"/>
  <c r="BC890" i="21"/>
  <c r="BD890" i="21"/>
  <c r="BE890" i="21"/>
  <c r="BF890" i="21"/>
  <c r="BG890" i="21"/>
  <c r="BH890" i="21"/>
  <c r="BI890" i="21"/>
  <c r="BJ890" i="21"/>
  <c r="BK890" i="21"/>
  <c r="BL890" i="21"/>
  <c r="BM890" i="21"/>
  <c r="BN890" i="21"/>
  <c r="BO890" i="21"/>
  <c r="BP890" i="21"/>
  <c r="BQ890" i="21"/>
  <c r="BR890" i="21"/>
  <c r="BS890" i="21"/>
  <c r="BT890" i="21"/>
  <c r="BU890" i="21"/>
  <c r="BV890" i="21"/>
  <c r="BW890" i="21"/>
  <c r="BX890" i="21"/>
  <c r="BY890" i="21"/>
  <c r="BZ890" i="21"/>
  <c r="CA890" i="21"/>
  <c r="CB890" i="21"/>
  <c r="CC890" i="21"/>
  <c r="CD890" i="21"/>
  <c r="CE890" i="21"/>
  <c r="CF890" i="21"/>
  <c r="CG890" i="21"/>
  <c r="BB891" i="21"/>
  <c r="BC891" i="21"/>
  <c r="BD891" i="21"/>
  <c r="BE891" i="21"/>
  <c r="BF891" i="21"/>
  <c r="BG891" i="21"/>
  <c r="BH891" i="21"/>
  <c r="BI891" i="21"/>
  <c r="BJ891" i="21"/>
  <c r="BK891" i="21"/>
  <c r="BL891" i="21"/>
  <c r="BM891" i="21"/>
  <c r="BN891" i="21"/>
  <c r="BO891" i="21"/>
  <c r="BP891" i="21"/>
  <c r="BQ891" i="21"/>
  <c r="BR891" i="21"/>
  <c r="BS891" i="21"/>
  <c r="BT891" i="21"/>
  <c r="BU891" i="21"/>
  <c r="BV891" i="21"/>
  <c r="BW891" i="21"/>
  <c r="BX891" i="21"/>
  <c r="BY891" i="21"/>
  <c r="BZ891" i="21"/>
  <c r="CA891" i="21"/>
  <c r="CB891" i="21"/>
  <c r="CC891" i="21"/>
  <c r="CD891" i="21"/>
  <c r="CE891" i="21"/>
  <c r="CF891" i="21"/>
  <c r="CG891" i="21"/>
  <c r="BB892" i="21"/>
  <c r="BC892" i="21"/>
  <c r="BD892" i="21"/>
  <c r="BE892" i="21"/>
  <c r="BF892" i="21"/>
  <c r="BG892" i="21"/>
  <c r="BH892" i="21"/>
  <c r="BI892" i="21"/>
  <c r="BJ892" i="21"/>
  <c r="BK892" i="21"/>
  <c r="BL892" i="21"/>
  <c r="BM892" i="21"/>
  <c r="BN892" i="21"/>
  <c r="BO892" i="21"/>
  <c r="BP892" i="21"/>
  <c r="BQ892" i="21"/>
  <c r="BR892" i="21"/>
  <c r="BS892" i="21"/>
  <c r="BT892" i="21"/>
  <c r="BU892" i="21"/>
  <c r="BV892" i="21"/>
  <c r="BW892" i="21"/>
  <c r="BX892" i="21"/>
  <c r="BY892" i="21"/>
  <c r="BZ892" i="21"/>
  <c r="CA892" i="21"/>
  <c r="CB892" i="21"/>
  <c r="CC892" i="21"/>
  <c r="CD892" i="21"/>
  <c r="CE892" i="21"/>
  <c r="CF892" i="21"/>
  <c r="CG892" i="21"/>
  <c r="BB893" i="21"/>
  <c r="BC893" i="21"/>
  <c r="BD893" i="21"/>
  <c r="BE893" i="21"/>
  <c r="BF893" i="21"/>
  <c r="BG893" i="21"/>
  <c r="BH893" i="21"/>
  <c r="BI893" i="21"/>
  <c r="BJ893" i="21"/>
  <c r="BK893" i="21"/>
  <c r="BL893" i="21"/>
  <c r="BM893" i="21"/>
  <c r="BN893" i="21"/>
  <c r="BO893" i="21"/>
  <c r="BP893" i="21"/>
  <c r="BQ893" i="21"/>
  <c r="BR893" i="21"/>
  <c r="BS893" i="21"/>
  <c r="BT893" i="21"/>
  <c r="BU893" i="21"/>
  <c r="BV893" i="21"/>
  <c r="BW893" i="21"/>
  <c r="BX893" i="21"/>
  <c r="BY893" i="21"/>
  <c r="BZ893" i="21"/>
  <c r="CA893" i="21"/>
  <c r="CB893" i="21"/>
  <c r="CC893" i="21"/>
  <c r="CD893" i="21"/>
  <c r="CE893" i="21"/>
  <c r="CF893" i="21"/>
  <c r="CG893" i="21"/>
  <c r="BB894" i="21"/>
  <c r="BC894" i="21"/>
  <c r="BD894" i="21"/>
  <c r="BE894" i="21"/>
  <c r="BF894" i="21"/>
  <c r="BG894" i="21"/>
  <c r="BH894" i="21"/>
  <c r="BI894" i="21"/>
  <c r="BJ894" i="21"/>
  <c r="BK894" i="21"/>
  <c r="BL894" i="21"/>
  <c r="BM894" i="21"/>
  <c r="BN894" i="21"/>
  <c r="BO894" i="21"/>
  <c r="BP894" i="21"/>
  <c r="BQ894" i="21"/>
  <c r="BR894" i="21"/>
  <c r="BS894" i="21"/>
  <c r="BT894" i="21"/>
  <c r="BU894" i="21"/>
  <c r="BV894" i="21"/>
  <c r="BW894" i="21"/>
  <c r="BX894" i="21"/>
  <c r="BY894" i="21"/>
  <c r="BZ894" i="21"/>
  <c r="CA894" i="21"/>
  <c r="CB894" i="21"/>
  <c r="CC894" i="21"/>
  <c r="CD894" i="21"/>
  <c r="CE894" i="21"/>
  <c r="CF894" i="21"/>
  <c r="CG894" i="21"/>
  <c r="BB895" i="21"/>
  <c r="BC895" i="21"/>
  <c r="BD895" i="21"/>
  <c r="BE895" i="21"/>
  <c r="BF895" i="21"/>
  <c r="BG895" i="21"/>
  <c r="BH895" i="21"/>
  <c r="BI895" i="21"/>
  <c r="BJ895" i="21"/>
  <c r="BK895" i="21"/>
  <c r="BL895" i="21"/>
  <c r="BM895" i="21"/>
  <c r="BN895" i="21"/>
  <c r="BO895" i="21"/>
  <c r="BP895" i="21"/>
  <c r="BQ895" i="21"/>
  <c r="BR895" i="21"/>
  <c r="BS895" i="21"/>
  <c r="BT895" i="21"/>
  <c r="BU895" i="21"/>
  <c r="BV895" i="21"/>
  <c r="BW895" i="21"/>
  <c r="BX895" i="21"/>
  <c r="BY895" i="21"/>
  <c r="BZ895" i="21"/>
  <c r="CA895" i="21"/>
  <c r="CB895" i="21"/>
  <c r="CC895" i="21"/>
  <c r="CD895" i="21"/>
  <c r="CE895" i="21"/>
  <c r="CF895" i="21"/>
  <c r="CG895" i="21"/>
  <c r="BB896" i="21"/>
  <c r="BC896" i="21"/>
  <c r="BD896" i="21"/>
  <c r="BE896" i="21"/>
  <c r="BF896" i="21"/>
  <c r="BG896" i="21"/>
  <c r="BH896" i="21"/>
  <c r="BI896" i="21"/>
  <c r="BJ896" i="21"/>
  <c r="BK896" i="21"/>
  <c r="BL896" i="21"/>
  <c r="BM896" i="21"/>
  <c r="BN896" i="21"/>
  <c r="BO896" i="21"/>
  <c r="BP896" i="21"/>
  <c r="BQ896" i="21"/>
  <c r="BR896" i="21"/>
  <c r="BS896" i="21"/>
  <c r="BT896" i="21"/>
  <c r="BU896" i="21"/>
  <c r="BV896" i="21"/>
  <c r="BW896" i="21"/>
  <c r="BX896" i="21"/>
  <c r="BY896" i="21"/>
  <c r="BZ896" i="21"/>
  <c r="CA896" i="21"/>
  <c r="CB896" i="21"/>
  <c r="CC896" i="21"/>
  <c r="CD896" i="21"/>
  <c r="CE896" i="21"/>
  <c r="CF896" i="21"/>
  <c r="CG896" i="21"/>
  <c r="BB897" i="21"/>
  <c r="BC897" i="21"/>
  <c r="BD897" i="21"/>
  <c r="BE897" i="21"/>
  <c r="BF897" i="21"/>
  <c r="BG897" i="21"/>
  <c r="BH897" i="21"/>
  <c r="BI897" i="21"/>
  <c r="BJ897" i="21"/>
  <c r="BK897" i="21"/>
  <c r="BL897" i="21"/>
  <c r="BM897" i="21"/>
  <c r="BN897" i="21"/>
  <c r="BO897" i="21"/>
  <c r="BP897" i="21"/>
  <c r="BQ897" i="21"/>
  <c r="BR897" i="21"/>
  <c r="BS897" i="21"/>
  <c r="BT897" i="21"/>
  <c r="BU897" i="21"/>
  <c r="BV897" i="21"/>
  <c r="BW897" i="21"/>
  <c r="BX897" i="21"/>
  <c r="BY897" i="21"/>
  <c r="BZ897" i="21"/>
  <c r="CA897" i="21"/>
  <c r="CB897" i="21"/>
  <c r="CC897" i="21"/>
  <c r="CD897" i="21"/>
  <c r="CE897" i="21"/>
  <c r="CF897" i="21"/>
  <c r="CG897" i="21"/>
  <c r="BB898" i="21"/>
  <c r="BC898" i="21"/>
  <c r="BD898" i="21"/>
  <c r="BE898" i="21"/>
  <c r="BF898" i="21"/>
  <c r="BG898" i="21"/>
  <c r="BH898" i="21"/>
  <c r="BI898" i="21"/>
  <c r="BJ898" i="21"/>
  <c r="BK898" i="21"/>
  <c r="BL898" i="21"/>
  <c r="BM898" i="21"/>
  <c r="BN898" i="21"/>
  <c r="BO898" i="21"/>
  <c r="BP898" i="21"/>
  <c r="BQ898" i="21"/>
  <c r="BR898" i="21"/>
  <c r="BS898" i="21"/>
  <c r="BT898" i="21"/>
  <c r="BU898" i="21"/>
  <c r="BV898" i="21"/>
  <c r="BW898" i="21"/>
  <c r="BX898" i="21"/>
  <c r="BY898" i="21"/>
  <c r="BZ898" i="21"/>
  <c r="CA898" i="21"/>
  <c r="CB898" i="21"/>
  <c r="CC898" i="21"/>
  <c r="CD898" i="21"/>
  <c r="CE898" i="21"/>
  <c r="CF898" i="21"/>
  <c r="CG898" i="21"/>
  <c r="BB899" i="21"/>
  <c r="BC899" i="21"/>
  <c r="BD899" i="21"/>
  <c r="BE899" i="21"/>
  <c r="BF899" i="21"/>
  <c r="BG899" i="21"/>
  <c r="BH899" i="21"/>
  <c r="BI899" i="21"/>
  <c r="BJ899" i="21"/>
  <c r="BK899" i="21"/>
  <c r="BL899" i="21"/>
  <c r="BM899" i="21"/>
  <c r="BN899" i="21"/>
  <c r="BO899" i="21"/>
  <c r="BP899" i="21"/>
  <c r="BQ899" i="21"/>
  <c r="BR899" i="21"/>
  <c r="BS899" i="21"/>
  <c r="BT899" i="21"/>
  <c r="BU899" i="21"/>
  <c r="BV899" i="21"/>
  <c r="BW899" i="21"/>
  <c r="BX899" i="21"/>
  <c r="BY899" i="21"/>
  <c r="BZ899" i="21"/>
  <c r="CA899" i="21"/>
  <c r="CB899" i="21"/>
  <c r="CC899" i="21"/>
  <c r="CD899" i="21"/>
  <c r="CE899" i="21"/>
  <c r="CF899" i="21"/>
  <c r="CG899" i="21"/>
  <c r="BB900" i="21"/>
  <c r="BC900" i="21"/>
  <c r="BD900" i="21"/>
  <c r="BE900" i="21"/>
  <c r="BF900" i="21"/>
  <c r="BG900" i="21"/>
  <c r="BH900" i="21"/>
  <c r="BI900" i="21"/>
  <c r="BJ900" i="21"/>
  <c r="BK900" i="21"/>
  <c r="BL900" i="21"/>
  <c r="BM900" i="21"/>
  <c r="BN900" i="21"/>
  <c r="BO900" i="21"/>
  <c r="BP900" i="21"/>
  <c r="BQ900" i="21"/>
  <c r="BR900" i="21"/>
  <c r="BS900" i="21"/>
  <c r="BT900" i="21"/>
  <c r="BU900" i="21"/>
  <c r="BV900" i="21"/>
  <c r="BW900" i="21"/>
  <c r="BX900" i="21"/>
  <c r="BY900" i="21"/>
  <c r="BZ900" i="21"/>
  <c r="CA900" i="21"/>
  <c r="CB900" i="21"/>
  <c r="CC900" i="21"/>
  <c r="CD900" i="21"/>
  <c r="CE900" i="21"/>
  <c r="CF900" i="21"/>
  <c r="CG900" i="21"/>
  <c r="BB901" i="21"/>
  <c r="BC901" i="21"/>
  <c r="BD901" i="21"/>
  <c r="BE901" i="21"/>
  <c r="BF901" i="21"/>
  <c r="BG901" i="21"/>
  <c r="BH901" i="21"/>
  <c r="BI901" i="21"/>
  <c r="BJ901" i="21"/>
  <c r="BK901" i="21"/>
  <c r="BL901" i="21"/>
  <c r="BM901" i="21"/>
  <c r="BN901" i="21"/>
  <c r="BO901" i="21"/>
  <c r="BP901" i="21"/>
  <c r="BQ901" i="21"/>
  <c r="BR901" i="21"/>
  <c r="BS901" i="21"/>
  <c r="BT901" i="21"/>
  <c r="BU901" i="21"/>
  <c r="BV901" i="21"/>
  <c r="BW901" i="21"/>
  <c r="BX901" i="21"/>
  <c r="BY901" i="21"/>
  <c r="BZ901" i="21"/>
  <c r="CA901" i="21"/>
  <c r="CB901" i="21"/>
  <c r="CC901" i="21"/>
  <c r="CD901" i="21"/>
  <c r="CE901" i="21"/>
  <c r="CF901" i="21"/>
  <c r="CG901" i="21"/>
  <c r="BB902" i="21"/>
  <c r="BC902" i="21"/>
  <c r="BD902" i="21"/>
  <c r="BE902" i="21"/>
  <c r="BF902" i="21"/>
  <c r="BG902" i="21"/>
  <c r="BH902" i="21"/>
  <c r="BI902" i="21"/>
  <c r="BJ902" i="21"/>
  <c r="BK902" i="21"/>
  <c r="BL902" i="21"/>
  <c r="BM902" i="21"/>
  <c r="BN902" i="21"/>
  <c r="BO902" i="21"/>
  <c r="BP902" i="21"/>
  <c r="BQ902" i="21"/>
  <c r="BR902" i="21"/>
  <c r="BS902" i="21"/>
  <c r="BT902" i="21"/>
  <c r="BU902" i="21"/>
  <c r="BV902" i="21"/>
  <c r="BW902" i="21"/>
  <c r="BX902" i="21"/>
  <c r="BY902" i="21"/>
  <c r="BZ902" i="21"/>
  <c r="CA902" i="21"/>
  <c r="CB902" i="21"/>
  <c r="CC902" i="21"/>
  <c r="CD902" i="21"/>
  <c r="CE902" i="21"/>
  <c r="CF902" i="21"/>
  <c r="CG902" i="21"/>
  <c r="BB903" i="21"/>
  <c r="BC903" i="21"/>
  <c r="BD903" i="21"/>
  <c r="BE903" i="21"/>
  <c r="BF903" i="21"/>
  <c r="BG903" i="21"/>
  <c r="BH903" i="21"/>
  <c r="BI903" i="21"/>
  <c r="BJ903" i="21"/>
  <c r="BK903" i="21"/>
  <c r="BL903" i="21"/>
  <c r="BM903" i="21"/>
  <c r="BN903" i="21"/>
  <c r="BO903" i="21"/>
  <c r="BP903" i="21"/>
  <c r="BQ903" i="21"/>
  <c r="BR903" i="21"/>
  <c r="BS903" i="21"/>
  <c r="BT903" i="21"/>
  <c r="BU903" i="21"/>
  <c r="BV903" i="21"/>
  <c r="BW903" i="21"/>
  <c r="BX903" i="21"/>
  <c r="BY903" i="21"/>
  <c r="BZ903" i="21"/>
  <c r="CA903" i="21"/>
  <c r="CB903" i="21"/>
  <c r="CC903" i="21"/>
  <c r="CD903" i="21"/>
  <c r="CE903" i="21"/>
  <c r="CF903" i="21"/>
  <c r="CG903" i="21"/>
  <c r="BB904" i="21"/>
  <c r="BC904" i="21"/>
  <c r="BD904" i="21"/>
  <c r="BE904" i="21"/>
  <c r="BF904" i="21"/>
  <c r="BG904" i="21"/>
  <c r="BH904" i="21"/>
  <c r="BI904" i="21"/>
  <c r="BJ904" i="21"/>
  <c r="BK904" i="21"/>
  <c r="BL904" i="21"/>
  <c r="BM904" i="21"/>
  <c r="BN904" i="21"/>
  <c r="BO904" i="21"/>
  <c r="BP904" i="21"/>
  <c r="BQ904" i="21"/>
  <c r="BR904" i="21"/>
  <c r="BS904" i="21"/>
  <c r="BT904" i="21"/>
  <c r="BU904" i="21"/>
  <c r="BV904" i="21"/>
  <c r="BW904" i="21"/>
  <c r="BX904" i="21"/>
  <c r="BY904" i="21"/>
  <c r="BZ904" i="21"/>
  <c r="CA904" i="21"/>
  <c r="CB904" i="21"/>
  <c r="CC904" i="21"/>
  <c r="CD904" i="21"/>
  <c r="CE904" i="21"/>
  <c r="CF904" i="21"/>
  <c r="CG904" i="21"/>
  <c r="BB905" i="21"/>
  <c r="BC905" i="21"/>
  <c r="BD905" i="21"/>
  <c r="BE905" i="21"/>
  <c r="BF905" i="21"/>
  <c r="BG905" i="21"/>
  <c r="BH905" i="21"/>
  <c r="BI905" i="21"/>
  <c r="BJ905" i="21"/>
  <c r="BK905" i="21"/>
  <c r="BL905" i="21"/>
  <c r="BM905" i="21"/>
  <c r="BN905" i="21"/>
  <c r="BO905" i="21"/>
  <c r="BP905" i="21"/>
  <c r="BQ905" i="21"/>
  <c r="BR905" i="21"/>
  <c r="BS905" i="21"/>
  <c r="BT905" i="21"/>
  <c r="BU905" i="21"/>
  <c r="BV905" i="21"/>
  <c r="BW905" i="21"/>
  <c r="BX905" i="21"/>
  <c r="BY905" i="21"/>
  <c r="BZ905" i="21"/>
  <c r="CA905" i="21"/>
  <c r="CB905" i="21"/>
  <c r="CC905" i="21"/>
  <c r="CD905" i="21"/>
  <c r="CE905" i="21"/>
  <c r="CF905" i="21"/>
  <c r="CG905" i="21"/>
  <c r="BB906" i="21"/>
  <c r="BC906" i="21"/>
  <c r="BD906" i="21"/>
  <c r="BE906" i="21"/>
  <c r="BF906" i="21"/>
  <c r="BG906" i="21"/>
  <c r="BH906" i="21"/>
  <c r="BI906" i="21"/>
  <c r="BJ906" i="21"/>
  <c r="BK906" i="21"/>
  <c r="BL906" i="21"/>
  <c r="BM906" i="21"/>
  <c r="BN906" i="21"/>
  <c r="BO906" i="21"/>
  <c r="BP906" i="21"/>
  <c r="BQ906" i="21"/>
  <c r="BR906" i="21"/>
  <c r="BS906" i="21"/>
  <c r="BT906" i="21"/>
  <c r="BU906" i="21"/>
  <c r="BV906" i="21"/>
  <c r="BW906" i="21"/>
  <c r="BX906" i="21"/>
  <c r="BY906" i="21"/>
  <c r="BZ906" i="21"/>
  <c r="CA906" i="21"/>
  <c r="CB906" i="21"/>
  <c r="CC906" i="21"/>
  <c r="CD906" i="21"/>
  <c r="CE906" i="21"/>
  <c r="CF906" i="21"/>
  <c r="CG906" i="21"/>
  <c r="BB907" i="21"/>
  <c r="BC907" i="21"/>
  <c r="BD907" i="21"/>
  <c r="BE907" i="21"/>
  <c r="BF907" i="21"/>
  <c r="BG907" i="21"/>
  <c r="BH907" i="21"/>
  <c r="BI907" i="21"/>
  <c r="BJ907" i="21"/>
  <c r="BK907" i="21"/>
  <c r="BL907" i="21"/>
  <c r="BM907" i="21"/>
  <c r="BN907" i="21"/>
  <c r="BO907" i="21"/>
  <c r="BP907" i="21"/>
  <c r="BQ907" i="21"/>
  <c r="BR907" i="21"/>
  <c r="BS907" i="21"/>
  <c r="BT907" i="21"/>
  <c r="BU907" i="21"/>
  <c r="BV907" i="21"/>
  <c r="BW907" i="21"/>
  <c r="BX907" i="21"/>
  <c r="BY907" i="21"/>
  <c r="BZ907" i="21"/>
  <c r="CA907" i="21"/>
  <c r="CB907" i="21"/>
  <c r="CC907" i="21"/>
  <c r="CD907" i="21"/>
  <c r="CE907" i="21"/>
  <c r="CF907" i="21"/>
  <c r="CG907" i="21"/>
  <c r="BB908" i="21"/>
  <c r="BC908" i="21"/>
  <c r="BD908" i="21"/>
  <c r="BE908" i="21"/>
  <c r="BF908" i="21"/>
  <c r="BG908" i="21"/>
  <c r="BH908" i="21"/>
  <c r="BI908" i="21"/>
  <c r="BJ908" i="21"/>
  <c r="BK908" i="21"/>
  <c r="BL908" i="21"/>
  <c r="BM908" i="21"/>
  <c r="BN908" i="21"/>
  <c r="BO908" i="21"/>
  <c r="BP908" i="21"/>
  <c r="BQ908" i="21"/>
  <c r="BR908" i="21"/>
  <c r="BS908" i="21"/>
  <c r="BT908" i="21"/>
  <c r="BU908" i="21"/>
  <c r="BV908" i="21"/>
  <c r="BW908" i="21"/>
  <c r="BX908" i="21"/>
  <c r="BY908" i="21"/>
  <c r="BZ908" i="21"/>
  <c r="CA908" i="21"/>
  <c r="CB908" i="21"/>
  <c r="CC908" i="21"/>
  <c r="CD908" i="21"/>
  <c r="CE908" i="21"/>
  <c r="CF908" i="21"/>
  <c r="CG908" i="21"/>
  <c r="BB909" i="21"/>
  <c r="BC909" i="21"/>
  <c r="BD909" i="21"/>
  <c r="BE909" i="21"/>
  <c r="BF909" i="21"/>
  <c r="BG909" i="21"/>
  <c r="BH909" i="21"/>
  <c r="BI909" i="21"/>
  <c r="BJ909" i="21"/>
  <c r="BK909" i="21"/>
  <c r="BL909" i="21"/>
  <c r="BM909" i="21"/>
  <c r="BN909" i="21"/>
  <c r="BO909" i="21"/>
  <c r="BP909" i="21"/>
  <c r="BQ909" i="21"/>
  <c r="BR909" i="21"/>
  <c r="BS909" i="21"/>
  <c r="BT909" i="21"/>
  <c r="BU909" i="21"/>
  <c r="BV909" i="21"/>
  <c r="BW909" i="21"/>
  <c r="BX909" i="21"/>
  <c r="BY909" i="21"/>
  <c r="BZ909" i="21"/>
  <c r="CA909" i="21"/>
  <c r="CB909" i="21"/>
  <c r="CC909" i="21"/>
  <c r="CD909" i="21"/>
  <c r="CE909" i="21"/>
  <c r="CF909" i="21"/>
  <c r="CG909" i="21"/>
  <c r="BB910" i="21"/>
  <c r="BC910" i="21"/>
  <c r="BD910" i="21"/>
  <c r="BE910" i="21"/>
  <c r="BF910" i="21"/>
  <c r="BG910" i="21"/>
  <c r="BH910" i="21"/>
  <c r="BI910" i="21"/>
  <c r="BJ910" i="21"/>
  <c r="BK910" i="21"/>
  <c r="BL910" i="21"/>
  <c r="BM910" i="21"/>
  <c r="BN910" i="21"/>
  <c r="BO910" i="21"/>
  <c r="BP910" i="21"/>
  <c r="BQ910" i="21"/>
  <c r="BR910" i="21"/>
  <c r="BS910" i="21"/>
  <c r="BT910" i="21"/>
  <c r="BU910" i="21"/>
  <c r="BV910" i="21"/>
  <c r="BW910" i="21"/>
  <c r="BX910" i="21"/>
  <c r="BY910" i="21"/>
  <c r="BZ910" i="21"/>
  <c r="CA910" i="21"/>
  <c r="CB910" i="21"/>
  <c r="CC910" i="21"/>
  <c r="CD910" i="21"/>
  <c r="CE910" i="21"/>
  <c r="CF910" i="21"/>
  <c r="CG910" i="21"/>
  <c r="BB911" i="21"/>
  <c r="BC911" i="21"/>
  <c r="BD911" i="21"/>
  <c r="BE911" i="21"/>
  <c r="BF911" i="21"/>
  <c r="BG911" i="21"/>
  <c r="BH911" i="21"/>
  <c r="BI911" i="21"/>
  <c r="BJ911" i="21"/>
  <c r="BK911" i="21"/>
  <c r="BL911" i="21"/>
  <c r="BM911" i="21"/>
  <c r="BN911" i="21"/>
  <c r="BO911" i="21"/>
  <c r="BP911" i="21"/>
  <c r="BQ911" i="21"/>
  <c r="BR911" i="21"/>
  <c r="BS911" i="21"/>
  <c r="BT911" i="21"/>
  <c r="BU911" i="21"/>
  <c r="BV911" i="21"/>
  <c r="BW911" i="21"/>
  <c r="BX911" i="21"/>
  <c r="BY911" i="21"/>
  <c r="BZ911" i="21"/>
  <c r="CA911" i="21"/>
  <c r="CB911" i="21"/>
  <c r="CC911" i="21"/>
  <c r="CD911" i="21"/>
  <c r="CE911" i="21"/>
  <c r="CF911" i="21"/>
  <c r="CG911" i="21"/>
  <c r="BB912" i="21"/>
  <c r="BC912" i="21"/>
  <c r="BD912" i="21"/>
  <c r="BE912" i="21"/>
  <c r="BF912" i="21"/>
  <c r="BG912" i="21"/>
  <c r="BH912" i="21"/>
  <c r="BI912" i="21"/>
  <c r="BJ912" i="21"/>
  <c r="BK912" i="21"/>
  <c r="BL912" i="21"/>
  <c r="BM912" i="21"/>
  <c r="BN912" i="21"/>
  <c r="BO912" i="21"/>
  <c r="BP912" i="21"/>
  <c r="BQ912" i="21"/>
  <c r="BR912" i="21"/>
  <c r="BS912" i="21"/>
  <c r="BT912" i="21"/>
  <c r="BU912" i="21"/>
  <c r="BV912" i="21"/>
  <c r="BW912" i="21"/>
  <c r="BX912" i="21"/>
  <c r="BY912" i="21"/>
  <c r="BZ912" i="21"/>
  <c r="CA912" i="21"/>
  <c r="CB912" i="21"/>
  <c r="CC912" i="21"/>
  <c r="CD912" i="21"/>
  <c r="CE912" i="21"/>
  <c r="CF912" i="21"/>
  <c r="CG912" i="21"/>
  <c r="BB913" i="21"/>
  <c r="BC913" i="21"/>
  <c r="BD913" i="21"/>
  <c r="BE913" i="21"/>
  <c r="BF913" i="21"/>
  <c r="BG913" i="21"/>
  <c r="BH913" i="21"/>
  <c r="BI913" i="21"/>
  <c r="BJ913" i="21"/>
  <c r="BK913" i="21"/>
  <c r="BL913" i="21"/>
  <c r="BM913" i="21"/>
  <c r="BN913" i="21"/>
  <c r="BO913" i="21"/>
  <c r="BP913" i="21"/>
  <c r="BQ913" i="21"/>
  <c r="BR913" i="21"/>
  <c r="BS913" i="21"/>
  <c r="BT913" i="21"/>
  <c r="BU913" i="21"/>
  <c r="BV913" i="21"/>
  <c r="BW913" i="21"/>
  <c r="BX913" i="21"/>
  <c r="BY913" i="21"/>
  <c r="BZ913" i="21"/>
  <c r="CA913" i="21"/>
  <c r="CB913" i="21"/>
  <c r="CC913" i="21"/>
  <c r="CD913" i="21"/>
  <c r="CE913" i="21"/>
  <c r="CF913" i="21"/>
  <c r="CG913" i="21"/>
  <c r="BB914" i="21"/>
  <c r="BC914" i="21"/>
  <c r="BD914" i="21"/>
  <c r="BE914" i="21"/>
  <c r="BF914" i="21"/>
  <c r="BG914" i="21"/>
  <c r="BH914" i="21"/>
  <c r="BI914" i="21"/>
  <c r="BJ914" i="21"/>
  <c r="BK914" i="21"/>
  <c r="BL914" i="21"/>
  <c r="BM914" i="21"/>
  <c r="BN914" i="21"/>
  <c r="BO914" i="21"/>
  <c r="BP914" i="21"/>
  <c r="BQ914" i="21"/>
  <c r="BR914" i="21"/>
  <c r="BS914" i="21"/>
  <c r="BT914" i="21"/>
  <c r="BU914" i="21"/>
  <c r="BV914" i="21"/>
  <c r="BW914" i="21"/>
  <c r="BX914" i="21"/>
  <c r="BY914" i="21"/>
  <c r="BZ914" i="21"/>
  <c r="CA914" i="21"/>
  <c r="CB914" i="21"/>
  <c r="CC914" i="21"/>
  <c r="CD914" i="21"/>
  <c r="CE914" i="21"/>
  <c r="CF914" i="21"/>
  <c r="CG914" i="21"/>
  <c r="BB915" i="21"/>
  <c r="BC915" i="21"/>
  <c r="BD915" i="21"/>
  <c r="BE915" i="21"/>
  <c r="BF915" i="21"/>
  <c r="BG915" i="21"/>
  <c r="BH915" i="21"/>
  <c r="BI915" i="21"/>
  <c r="BJ915" i="21"/>
  <c r="BK915" i="21"/>
  <c r="BL915" i="21"/>
  <c r="BM915" i="21"/>
  <c r="BN915" i="21"/>
  <c r="BO915" i="21"/>
  <c r="BP915" i="21"/>
  <c r="BQ915" i="21"/>
  <c r="BR915" i="21"/>
  <c r="BS915" i="21"/>
  <c r="BT915" i="21"/>
  <c r="BU915" i="21"/>
  <c r="BV915" i="21"/>
  <c r="BW915" i="21"/>
  <c r="BX915" i="21"/>
  <c r="BY915" i="21"/>
  <c r="BZ915" i="21"/>
  <c r="CA915" i="21"/>
  <c r="CB915" i="21"/>
  <c r="CC915" i="21"/>
  <c r="CD915" i="21"/>
  <c r="CE915" i="21"/>
  <c r="CF915" i="21"/>
  <c r="CG915" i="21"/>
  <c r="BB916" i="21"/>
  <c r="BC916" i="21"/>
  <c r="BD916" i="21"/>
  <c r="BE916" i="21"/>
  <c r="BF916" i="21"/>
  <c r="BG916" i="21"/>
  <c r="BH916" i="21"/>
  <c r="BI916" i="21"/>
  <c r="BJ916" i="21"/>
  <c r="BK916" i="21"/>
  <c r="BL916" i="21"/>
  <c r="BM916" i="21"/>
  <c r="BN916" i="21"/>
  <c r="BO916" i="21"/>
  <c r="BP916" i="21"/>
  <c r="BQ916" i="21"/>
  <c r="BR916" i="21"/>
  <c r="BS916" i="21"/>
  <c r="BT916" i="21"/>
  <c r="BU916" i="21"/>
  <c r="BV916" i="21"/>
  <c r="BW916" i="21"/>
  <c r="BX916" i="21"/>
  <c r="BY916" i="21"/>
  <c r="BZ916" i="21"/>
  <c r="CA916" i="21"/>
  <c r="CB916" i="21"/>
  <c r="CC916" i="21"/>
  <c r="CD916" i="21"/>
  <c r="CE916" i="21"/>
  <c r="CF916" i="21"/>
  <c r="CG916" i="21"/>
  <c r="BB917" i="21"/>
  <c r="BC917" i="21"/>
  <c r="BD917" i="21"/>
  <c r="BE917" i="21"/>
  <c r="BF917" i="21"/>
  <c r="BG917" i="21"/>
  <c r="BH917" i="21"/>
  <c r="BI917" i="21"/>
  <c r="BJ917" i="21"/>
  <c r="BK917" i="21"/>
  <c r="BL917" i="21"/>
  <c r="BM917" i="21"/>
  <c r="BN917" i="21"/>
  <c r="BO917" i="21"/>
  <c r="BP917" i="21"/>
  <c r="BQ917" i="21"/>
  <c r="BR917" i="21"/>
  <c r="BS917" i="21"/>
  <c r="BT917" i="21"/>
  <c r="BU917" i="21"/>
  <c r="BV917" i="21"/>
  <c r="BW917" i="21"/>
  <c r="BX917" i="21"/>
  <c r="BY917" i="21"/>
  <c r="BZ917" i="21"/>
  <c r="CA917" i="21"/>
  <c r="CB917" i="21"/>
  <c r="CC917" i="21"/>
  <c r="CD917" i="21"/>
  <c r="CE917" i="21"/>
  <c r="CF917" i="21"/>
  <c r="CG917" i="21"/>
  <c r="BB918" i="21"/>
  <c r="BC918" i="21"/>
  <c r="BD918" i="21"/>
  <c r="BE918" i="21"/>
  <c r="BF918" i="21"/>
  <c r="BG918" i="21"/>
  <c r="BH918" i="21"/>
  <c r="BI918" i="21"/>
  <c r="BJ918" i="21"/>
  <c r="BK918" i="21"/>
  <c r="BL918" i="21"/>
  <c r="BM918" i="21"/>
  <c r="BN918" i="21"/>
  <c r="BO918" i="21"/>
  <c r="BP918" i="21"/>
  <c r="BQ918" i="21"/>
  <c r="BR918" i="21"/>
  <c r="BS918" i="21"/>
  <c r="BT918" i="21"/>
  <c r="BU918" i="21"/>
  <c r="BV918" i="21"/>
  <c r="BW918" i="21"/>
  <c r="BX918" i="21"/>
  <c r="BY918" i="21"/>
  <c r="BZ918" i="21"/>
  <c r="CA918" i="21"/>
  <c r="CB918" i="21"/>
  <c r="CC918" i="21"/>
  <c r="CD918" i="21"/>
  <c r="CE918" i="21"/>
  <c r="CF918" i="21"/>
  <c r="CG918" i="21"/>
  <c r="BB919" i="21"/>
  <c r="BC919" i="21"/>
  <c r="BD919" i="21"/>
  <c r="BE919" i="21"/>
  <c r="BF919" i="21"/>
  <c r="BG919" i="21"/>
  <c r="BH919" i="21"/>
  <c r="BI919" i="21"/>
  <c r="BJ919" i="21"/>
  <c r="BK919" i="21"/>
  <c r="BL919" i="21"/>
  <c r="BM919" i="21"/>
  <c r="BN919" i="21"/>
  <c r="BO919" i="21"/>
  <c r="BP919" i="21"/>
  <c r="BQ919" i="21"/>
  <c r="BR919" i="21"/>
  <c r="BS919" i="21"/>
  <c r="BT919" i="21"/>
  <c r="BU919" i="21"/>
  <c r="BV919" i="21"/>
  <c r="BW919" i="21"/>
  <c r="BX919" i="21"/>
  <c r="BY919" i="21"/>
  <c r="BZ919" i="21"/>
  <c r="CA919" i="21"/>
  <c r="CB919" i="21"/>
  <c r="CC919" i="21"/>
  <c r="CD919" i="21"/>
  <c r="CE919" i="21"/>
  <c r="CF919" i="21"/>
  <c r="CG919" i="21"/>
  <c r="AR75" i="21"/>
  <c r="AS75" i="21"/>
  <c r="AT75" i="21"/>
  <c r="AU75" i="21"/>
  <c r="AV75" i="21"/>
  <c r="AW75" i="21"/>
  <c r="AX75" i="21"/>
  <c r="AY75" i="21"/>
  <c r="AZ75" i="21"/>
  <c r="BA75" i="21"/>
  <c r="AR76" i="21"/>
  <c r="AS76" i="21"/>
  <c r="AT76" i="21"/>
  <c r="AU76" i="21"/>
  <c r="AV76" i="21"/>
  <c r="AW76" i="21"/>
  <c r="AX76" i="21"/>
  <c r="AY76" i="21"/>
  <c r="AZ76" i="21"/>
  <c r="BA76" i="21"/>
  <c r="AR77" i="21"/>
  <c r="AS77" i="21"/>
  <c r="AT77" i="21"/>
  <c r="AU77" i="21"/>
  <c r="AV77" i="21"/>
  <c r="AW77" i="21"/>
  <c r="AX77" i="21"/>
  <c r="AY77" i="21"/>
  <c r="AZ77" i="21"/>
  <c r="BA77" i="21"/>
  <c r="AR78" i="21"/>
  <c r="AS78" i="21"/>
  <c r="AT78" i="21"/>
  <c r="AU78" i="21"/>
  <c r="AV78" i="21"/>
  <c r="AW78" i="21"/>
  <c r="AX78" i="21"/>
  <c r="AY78" i="21"/>
  <c r="AZ78" i="21"/>
  <c r="BA78" i="21"/>
  <c r="AR79" i="21"/>
  <c r="AS79" i="21"/>
  <c r="AT79" i="21"/>
  <c r="AU79" i="21"/>
  <c r="AV79" i="21"/>
  <c r="AW79" i="21"/>
  <c r="AX79" i="21"/>
  <c r="AY79" i="21"/>
  <c r="AZ79" i="21"/>
  <c r="BA79" i="21"/>
  <c r="AR80" i="21"/>
  <c r="AS80" i="21"/>
  <c r="AT80" i="21"/>
  <c r="AU80" i="21"/>
  <c r="AV80" i="21"/>
  <c r="AW80" i="21"/>
  <c r="AX80" i="21"/>
  <c r="AY80" i="21"/>
  <c r="AZ80" i="21"/>
  <c r="BA80" i="21"/>
  <c r="AR81" i="21"/>
  <c r="AS81" i="21"/>
  <c r="AT81" i="21"/>
  <c r="AU81" i="21"/>
  <c r="AV81" i="21"/>
  <c r="AW81" i="21"/>
  <c r="AX81" i="21"/>
  <c r="AY81" i="21"/>
  <c r="AZ81" i="21"/>
  <c r="BA81" i="21"/>
  <c r="AR82" i="21"/>
  <c r="AS82" i="21"/>
  <c r="AT82" i="21"/>
  <c r="AU82" i="21"/>
  <c r="AV82" i="21"/>
  <c r="AW82" i="21"/>
  <c r="AX82" i="21"/>
  <c r="AY82" i="21"/>
  <c r="AZ82" i="21"/>
  <c r="BA82" i="21"/>
  <c r="AR83" i="21"/>
  <c r="AS83" i="21"/>
  <c r="AT83" i="21"/>
  <c r="AU83" i="21"/>
  <c r="AV83" i="21"/>
  <c r="AW83" i="21"/>
  <c r="AX83" i="21"/>
  <c r="AY83" i="21"/>
  <c r="AZ83" i="21"/>
  <c r="BA83" i="21"/>
  <c r="AR84" i="21"/>
  <c r="AS84" i="21"/>
  <c r="AT84" i="21"/>
  <c r="AU84" i="21"/>
  <c r="AV84" i="21"/>
  <c r="AW84" i="21"/>
  <c r="AX84" i="21"/>
  <c r="AY84" i="21"/>
  <c r="AZ84" i="21"/>
  <c r="BA84" i="21"/>
  <c r="AR85" i="21"/>
  <c r="AS85" i="21"/>
  <c r="AT85" i="21"/>
  <c r="AU85" i="21"/>
  <c r="AV85" i="21"/>
  <c r="AW85" i="21"/>
  <c r="AX85" i="21"/>
  <c r="AY85" i="21"/>
  <c r="AZ85" i="21"/>
  <c r="BA85" i="21"/>
  <c r="AR86" i="21"/>
  <c r="AS86" i="21"/>
  <c r="AT86" i="21"/>
  <c r="AU86" i="21"/>
  <c r="AV86" i="21"/>
  <c r="AW86" i="21"/>
  <c r="AX86" i="21"/>
  <c r="AY86" i="21"/>
  <c r="AZ86" i="21"/>
  <c r="BA86" i="21"/>
  <c r="AR87" i="21"/>
  <c r="AS87" i="21"/>
  <c r="AT87" i="21"/>
  <c r="AU87" i="21"/>
  <c r="AV87" i="21"/>
  <c r="AW87" i="21"/>
  <c r="AX87" i="21"/>
  <c r="AY87" i="21"/>
  <c r="AZ87" i="21"/>
  <c r="BA87" i="21"/>
  <c r="AR88" i="21"/>
  <c r="AS88" i="21"/>
  <c r="AT88" i="21"/>
  <c r="AU88" i="21"/>
  <c r="AV88" i="21"/>
  <c r="AW88" i="21"/>
  <c r="AX88" i="21"/>
  <c r="AY88" i="21"/>
  <c r="AZ88" i="21"/>
  <c r="BA88" i="21"/>
  <c r="AR89" i="21"/>
  <c r="AS89" i="21"/>
  <c r="AT89" i="21"/>
  <c r="AU89" i="21"/>
  <c r="AV89" i="21"/>
  <c r="AW89" i="21"/>
  <c r="AX89" i="21"/>
  <c r="AY89" i="21"/>
  <c r="AZ89" i="21"/>
  <c r="BA89" i="21"/>
  <c r="AR90" i="21"/>
  <c r="AS90" i="21"/>
  <c r="AT90" i="21"/>
  <c r="AU90" i="21"/>
  <c r="AV90" i="21"/>
  <c r="AW90" i="21"/>
  <c r="AX90" i="21"/>
  <c r="AY90" i="21"/>
  <c r="AZ90" i="21"/>
  <c r="BA90" i="21"/>
  <c r="AR91" i="21"/>
  <c r="AS91" i="21"/>
  <c r="AT91" i="21"/>
  <c r="AU91" i="21"/>
  <c r="AV91" i="21"/>
  <c r="AW91" i="21"/>
  <c r="AX91" i="21"/>
  <c r="AY91" i="21"/>
  <c r="AZ91" i="21"/>
  <c r="BA91" i="21"/>
  <c r="AR92" i="21"/>
  <c r="AS92" i="21"/>
  <c r="AT92" i="21"/>
  <c r="AU92" i="21"/>
  <c r="AV92" i="21"/>
  <c r="AW92" i="21"/>
  <c r="AX92" i="21"/>
  <c r="AY92" i="21"/>
  <c r="AZ92" i="21"/>
  <c r="BA92" i="21"/>
  <c r="AR93" i="21"/>
  <c r="AS93" i="21"/>
  <c r="AT93" i="21"/>
  <c r="AU93" i="21"/>
  <c r="AV93" i="21"/>
  <c r="AW93" i="21"/>
  <c r="AX93" i="21"/>
  <c r="AY93" i="21"/>
  <c r="AZ93" i="21"/>
  <c r="BA93" i="21"/>
  <c r="AR94" i="21"/>
  <c r="AS94" i="21"/>
  <c r="AT94" i="21"/>
  <c r="AU94" i="21"/>
  <c r="AV94" i="21"/>
  <c r="AW94" i="21"/>
  <c r="AX94" i="21"/>
  <c r="AY94" i="21"/>
  <c r="AZ94" i="21"/>
  <c r="BA94" i="21"/>
  <c r="AR95" i="21"/>
  <c r="AS95" i="21"/>
  <c r="AT95" i="21"/>
  <c r="AU95" i="21"/>
  <c r="AV95" i="21"/>
  <c r="AW95" i="21"/>
  <c r="AX95" i="21"/>
  <c r="AY95" i="21"/>
  <c r="AZ95" i="21"/>
  <c r="BA95" i="21"/>
  <c r="AR96" i="21"/>
  <c r="AS96" i="21"/>
  <c r="AT96" i="21"/>
  <c r="AU96" i="21"/>
  <c r="AV96" i="21"/>
  <c r="AW96" i="21"/>
  <c r="AX96" i="21"/>
  <c r="AY96" i="21"/>
  <c r="AZ96" i="21"/>
  <c r="BA96" i="21"/>
  <c r="AR97" i="21"/>
  <c r="AS97" i="21"/>
  <c r="AT97" i="21"/>
  <c r="AU97" i="21"/>
  <c r="AV97" i="21"/>
  <c r="AW97" i="21"/>
  <c r="AX97" i="21"/>
  <c r="AY97" i="21"/>
  <c r="AZ97" i="21"/>
  <c r="BA97" i="21"/>
  <c r="AR98" i="21"/>
  <c r="AS98" i="21"/>
  <c r="AT98" i="21"/>
  <c r="AU98" i="21"/>
  <c r="AV98" i="21"/>
  <c r="AW98" i="21"/>
  <c r="AX98" i="21"/>
  <c r="AY98" i="21"/>
  <c r="AZ98" i="21"/>
  <c r="BA98" i="21"/>
  <c r="AR99" i="21"/>
  <c r="AS99" i="21"/>
  <c r="AT99" i="21"/>
  <c r="AU99" i="21"/>
  <c r="AV99" i="21"/>
  <c r="AW99" i="21"/>
  <c r="AX99" i="21"/>
  <c r="AY99" i="21"/>
  <c r="AZ99" i="21"/>
  <c r="BA99" i="21"/>
  <c r="AR100" i="21"/>
  <c r="AS100" i="21"/>
  <c r="AT100" i="21"/>
  <c r="AU100" i="21"/>
  <c r="AV100" i="21"/>
  <c r="AW100" i="21"/>
  <c r="AX100" i="21"/>
  <c r="AY100" i="21"/>
  <c r="AZ100" i="21"/>
  <c r="BA100" i="21"/>
  <c r="AR101" i="21"/>
  <c r="AS101" i="21"/>
  <c r="AT101" i="21"/>
  <c r="AU101" i="21"/>
  <c r="AV101" i="21"/>
  <c r="AW101" i="21"/>
  <c r="AX101" i="21"/>
  <c r="AY101" i="21"/>
  <c r="AZ101" i="21"/>
  <c r="BA101" i="21"/>
  <c r="AR102" i="21"/>
  <c r="AS102" i="21"/>
  <c r="AT102" i="21"/>
  <c r="AU102" i="21"/>
  <c r="AV102" i="21"/>
  <c r="AW102" i="21"/>
  <c r="AX102" i="21"/>
  <c r="AY102" i="21"/>
  <c r="AZ102" i="21"/>
  <c r="BA102" i="21"/>
  <c r="AR103" i="21"/>
  <c r="AS103" i="21"/>
  <c r="AT103" i="21"/>
  <c r="AU103" i="21"/>
  <c r="AV103" i="21"/>
  <c r="AW103" i="21"/>
  <c r="AX103" i="21"/>
  <c r="AY103" i="21"/>
  <c r="AZ103" i="21"/>
  <c r="BA103" i="21"/>
  <c r="AR104" i="21"/>
  <c r="AS104" i="21"/>
  <c r="AT104" i="21"/>
  <c r="AU104" i="21"/>
  <c r="AV104" i="21"/>
  <c r="AW104" i="21"/>
  <c r="AX104" i="21"/>
  <c r="AY104" i="21"/>
  <c r="AZ104" i="21"/>
  <c r="BA104" i="21"/>
  <c r="AR105" i="21"/>
  <c r="AS105" i="21"/>
  <c r="AT105" i="21"/>
  <c r="AU105" i="21"/>
  <c r="AV105" i="21"/>
  <c r="AW105" i="21"/>
  <c r="AX105" i="21"/>
  <c r="AY105" i="21"/>
  <c r="AZ105" i="21"/>
  <c r="BA105" i="21"/>
  <c r="AR106" i="21"/>
  <c r="AS106" i="21"/>
  <c r="AT106" i="21"/>
  <c r="AU106" i="21"/>
  <c r="AV106" i="21"/>
  <c r="AW106" i="21"/>
  <c r="AX106" i="21"/>
  <c r="AY106" i="21"/>
  <c r="AZ106" i="21"/>
  <c r="BA106" i="21"/>
  <c r="AR107" i="21"/>
  <c r="AS107" i="21"/>
  <c r="AT107" i="21"/>
  <c r="AU107" i="21"/>
  <c r="AV107" i="21"/>
  <c r="AW107" i="21"/>
  <c r="AX107" i="21"/>
  <c r="AY107" i="21"/>
  <c r="AZ107" i="21"/>
  <c r="BA107" i="21"/>
  <c r="AR108" i="21"/>
  <c r="AS108" i="21"/>
  <c r="AT108" i="21"/>
  <c r="AU108" i="21"/>
  <c r="AV108" i="21"/>
  <c r="AW108" i="21"/>
  <c r="AX108" i="21"/>
  <c r="AY108" i="21"/>
  <c r="AZ108" i="21"/>
  <c r="BA108" i="21"/>
  <c r="AR109" i="21"/>
  <c r="AS109" i="21"/>
  <c r="AT109" i="21"/>
  <c r="AU109" i="21"/>
  <c r="AV109" i="21"/>
  <c r="AW109" i="21"/>
  <c r="AX109" i="21"/>
  <c r="AY109" i="21"/>
  <c r="AZ109" i="21"/>
  <c r="BA109" i="21"/>
  <c r="AR110" i="21"/>
  <c r="AS110" i="21"/>
  <c r="AT110" i="21"/>
  <c r="AU110" i="21"/>
  <c r="AV110" i="21"/>
  <c r="AW110" i="21"/>
  <c r="AX110" i="21"/>
  <c r="AY110" i="21"/>
  <c r="AZ110" i="21"/>
  <c r="BA110" i="21"/>
  <c r="AR111" i="21"/>
  <c r="AS111" i="21"/>
  <c r="AT111" i="21"/>
  <c r="AU111" i="21"/>
  <c r="AV111" i="21"/>
  <c r="AW111" i="21"/>
  <c r="AX111" i="21"/>
  <c r="AY111" i="21"/>
  <c r="AZ111" i="21"/>
  <c r="BA111" i="21"/>
  <c r="AR112" i="21"/>
  <c r="AS112" i="21"/>
  <c r="AT112" i="21"/>
  <c r="AU112" i="21"/>
  <c r="AV112" i="21"/>
  <c r="AW112" i="21"/>
  <c r="AX112" i="21"/>
  <c r="AY112" i="21"/>
  <c r="AZ112" i="21"/>
  <c r="BA112" i="21"/>
  <c r="AR113" i="21"/>
  <c r="AS113" i="21"/>
  <c r="AT113" i="21"/>
  <c r="AU113" i="21"/>
  <c r="AV113" i="21"/>
  <c r="AW113" i="21"/>
  <c r="AX113" i="21"/>
  <c r="AY113" i="21"/>
  <c r="AZ113" i="21"/>
  <c r="BA113" i="21"/>
  <c r="AR114" i="21"/>
  <c r="AS114" i="21"/>
  <c r="AT114" i="21"/>
  <c r="AU114" i="21"/>
  <c r="AV114" i="21"/>
  <c r="AW114" i="21"/>
  <c r="AX114" i="21"/>
  <c r="AY114" i="21"/>
  <c r="AZ114" i="21"/>
  <c r="BA114" i="21"/>
  <c r="AR115" i="21"/>
  <c r="AS115" i="21"/>
  <c r="AT115" i="21"/>
  <c r="AU115" i="21"/>
  <c r="AV115" i="21"/>
  <c r="AW115" i="21"/>
  <c r="AX115" i="21"/>
  <c r="AY115" i="21"/>
  <c r="AZ115" i="21"/>
  <c r="BA115" i="21"/>
  <c r="AR116" i="21"/>
  <c r="AS116" i="21"/>
  <c r="AT116" i="21"/>
  <c r="AU116" i="21"/>
  <c r="AV116" i="21"/>
  <c r="AW116" i="21"/>
  <c r="AX116" i="21"/>
  <c r="AY116" i="21"/>
  <c r="AZ116" i="21"/>
  <c r="BA116" i="21"/>
  <c r="AR117" i="21"/>
  <c r="AS117" i="21"/>
  <c r="AT117" i="21"/>
  <c r="AU117" i="21"/>
  <c r="AV117" i="21"/>
  <c r="AW117" i="21"/>
  <c r="AX117" i="21"/>
  <c r="AY117" i="21"/>
  <c r="AZ117" i="21"/>
  <c r="BA117" i="21"/>
  <c r="AR118" i="21"/>
  <c r="AS118" i="21"/>
  <c r="AT118" i="21"/>
  <c r="AU118" i="21"/>
  <c r="AV118" i="21"/>
  <c r="AW118" i="21"/>
  <c r="AX118" i="21"/>
  <c r="AY118" i="21"/>
  <c r="AZ118" i="21"/>
  <c r="BA118" i="21"/>
  <c r="AR119" i="21"/>
  <c r="AS119" i="21"/>
  <c r="AT119" i="21"/>
  <c r="AU119" i="21"/>
  <c r="AV119" i="21"/>
  <c r="AW119" i="21"/>
  <c r="AX119" i="21"/>
  <c r="AY119" i="21"/>
  <c r="AZ119" i="21"/>
  <c r="BA119" i="21"/>
  <c r="AR120" i="21"/>
  <c r="AS120" i="21"/>
  <c r="AT120" i="21"/>
  <c r="AU120" i="21"/>
  <c r="AV120" i="21"/>
  <c r="AW120" i="21"/>
  <c r="AX120" i="21"/>
  <c r="AY120" i="21"/>
  <c r="AZ120" i="21"/>
  <c r="BA120" i="21"/>
  <c r="AR121" i="21"/>
  <c r="AS121" i="21"/>
  <c r="AT121" i="21"/>
  <c r="AU121" i="21"/>
  <c r="AV121" i="21"/>
  <c r="AW121" i="21"/>
  <c r="AX121" i="21"/>
  <c r="AY121" i="21"/>
  <c r="AZ121" i="21"/>
  <c r="BA121" i="21"/>
  <c r="AR122" i="21"/>
  <c r="AS122" i="21"/>
  <c r="AT122" i="21"/>
  <c r="AU122" i="21"/>
  <c r="AV122" i="21"/>
  <c r="AW122" i="21"/>
  <c r="AX122" i="21"/>
  <c r="AY122" i="21"/>
  <c r="AZ122" i="21"/>
  <c r="BA122" i="21"/>
  <c r="AR123" i="21"/>
  <c r="AS123" i="21"/>
  <c r="AT123" i="21"/>
  <c r="AU123" i="21"/>
  <c r="AV123" i="21"/>
  <c r="AW123" i="21"/>
  <c r="AX123" i="21"/>
  <c r="AY123" i="21"/>
  <c r="AZ123" i="21"/>
  <c r="BA123" i="21"/>
  <c r="AR124" i="21"/>
  <c r="AS124" i="21"/>
  <c r="AT124" i="21"/>
  <c r="AU124" i="21"/>
  <c r="AV124" i="21"/>
  <c r="AW124" i="21"/>
  <c r="AX124" i="21"/>
  <c r="AY124" i="21"/>
  <c r="AZ124" i="21"/>
  <c r="BA124" i="21"/>
  <c r="AR125" i="21"/>
  <c r="AS125" i="21"/>
  <c r="AT125" i="21"/>
  <c r="AU125" i="21"/>
  <c r="AV125" i="21"/>
  <c r="AW125" i="21"/>
  <c r="AX125" i="21"/>
  <c r="AY125" i="21"/>
  <c r="AZ125" i="21"/>
  <c r="BA125" i="21"/>
  <c r="AR126" i="21"/>
  <c r="AS126" i="21"/>
  <c r="AT126" i="21"/>
  <c r="AU126" i="21"/>
  <c r="AV126" i="21"/>
  <c r="AW126" i="21"/>
  <c r="AX126" i="21"/>
  <c r="AY126" i="21"/>
  <c r="AZ126" i="21"/>
  <c r="BA126" i="21"/>
  <c r="AR127" i="21"/>
  <c r="AS127" i="21"/>
  <c r="AT127" i="21"/>
  <c r="AU127" i="21"/>
  <c r="AV127" i="21"/>
  <c r="AW127" i="21"/>
  <c r="AX127" i="21"/>
  <c r="AY127" i="21"/>
  <c r="AZ127" i="21"/>
  <c r="BA127" i="21"/>
  <c r="AR128" i="21"/>
  <c r="AS128" i="21"/>
  <c r="AT128" i="21"/>
  <c r="AU128" i="21"/>
  <c r="AV128" i="21"/>
  <c r="AW128" i="21"/>
  <c r="AX128" i="21"/>
  <c r="AY128" i="21"/>
  <c r="AZ128" i="21"/>
  <c r="BA128" i="21"/>
  <c r="AR129" i="21"/>
  <c r="AS129" i="21"/>
  <c r="AT129" i="21"/>
  <c r="AU129" i="21"/>
  <c r="AV129" i="21"/>
  <c r="AW129" i="21"/>
  <c r="AX129" i="21"/>
  <c r="AY129" i="21"/>
  <c r="AZ129" i="21"/>
  <c r="BA129" i="21"/>
  <c r="AR130" i="21"/>
  <c r="AS130" i="21"/>
  <c r="AT130" i="21"/>
  <c r="AU130" i="21"/>
  <c r="AV130" i="21"/>
  <c r="AW130" i="21"/>
  <c r="AX130" i="21"/>
  <c r="AY130" i="21"/>
  <c r="AZ130" i="21"/>
  <c r="BA130" i="21"/>
  <c r="AR131" i="21"/>
  <c r="AS131" i="21"/>
  <c r="AT131" i="21"/>
  <c r="AU131" i="21"/>
  <c r="AV131" i="21"/>
  <c r="AW131" i="21"/>
  <c r="AX131" i="21"/>
  <c r="AY131" i="21"/>
  <c r="AZ131" i="21"/>
  <c r="BA131" i="21"/>
  <c r="AR132" i="21"/>
  <c r="AS132" i="21"/>
  <c r="AT132" i="21"/>
  <c r="AU132" i="21"/>
  <c r="AV132" i="21"/>
  <c r="AW132" i="21"/>
  <c r="AX132" i="21"/>
  <c r="AY132" i="21"/>
  <c r="AZ132" i="21"/>
  <c r="BA132" i="21"/>
  <c r="AR133" i="21"/>
  <c r="AS133" i="21"/>
  <c r="AT133" i="21"/>
  <c r="AU133" i="21"/>
  <c r="AV133" i="21"/>
  <c r="AW133" i="21"/>
  <c r="AX133" i="21"/>
  <c r="AY133" i="21"/>
  <c r="AZ133" i="21"/>
  <c r="BA133" i="21"/>
  <c r="AR134" i="21"/>
  <c r="AS134" i="21"/>
  <c r="AT134" i="21"/>
  <c r="AU134" i="21"/>
  <c r="AV134" i="21"/>
  <c r="AW134" i="21"/>
  <c r="AX134" i="21"/>
  <c r="AY134" i="21"/>
  <c r="AZ134" i="21"/>
  <c r="BA134" i="21"/>
  <c r="AR135" i="21"/>
  <c r="AS135" i="21"/>
  <c r="AT135" i="21"/>
  <c r="AU135" i="21"/>
  <c r="AV135" i="21"/>
  <c r="AW135" i="21"/>
  <c r="AX135" i="21"/>
  <c r="AY135" i="21"/>
  <c r="AZ135" i="21"/>
  <c r="BA135" i="21"/>
  <c r="AR136" i="21"/>
  <c r="AS136" i="21"/>
  <c r="AT136" i="21"/>
  <c r="AU136" i="21"/>
  <c r="AV136" i="21"/>
  <c r="AW136" i="21"/>
  <c r="AX136" i="21"/>
  <c r="AY136" i="21"/>
  <c r="AZ136" i="21"/>
  <c r="BA136" i="21"/>
  <c r="AR137" i="21"/>
  <c r="AS137" i="21"/>
  <c r="AT137" i="21"/>
  <c r="AU137" i="21"/>
  <c r="AV137" i="21"/>
  <c r="AW137" i="21"/>
  <c r="AX137" i="21"/>
  <c r="AY137" i="21"/>
  <c r="AZ137" i="21"/>
  <c r="BA137" i="21"/>
  <c r="AR138" i="21"/>
  <c r="AS138" i="21"/>
  <c r="AT138" i="21"/>
  <c r="AU138" i="21"/>
  <c r="AV138" i="21"/>
  <c r="AW138" i="21"/>
  <c r="AX138" i="21"/>
  <c r="AY138" i="21"/>
  <c r="AZ138" i="21"/>
  <c r="BA138" i="21"/>
  <c r="AR139" i="21"/>
  <c r="AS139" i="21"/>
  <c r="AT139" i="21"/>
  <c r="AU139" i="21"/>
  <c r="AV139" i="21"/>
  <c r="AW139" i="21"/>
  <c r="AX139" i="21"/>
  <c r="AY139" i="21"/>
  <c r="AZ139" i="21"/>
  <c r="BA139" i="21"/>
  <c r="AR140" i="21"/>
  <c r="AS140" i="21"/>
  <c r="AT140" i="21"/>
  <c r="AU140" i="21"/>
  <c r="AV140" i="21"/>
  <c r="AW140" i="21"/>
  <c r="AX140" i="21"/>
  <c r="AY140" i="21"/>
  <c r="AZ140" i="21"/>
  <c r="BA140" i="21"/>
  <c r="AR141" i="21"/>
  <c r="AS141" i="21"/>
  <c r="AT141" i="21"/>
  <c r="AU141" i="21"/>
  <c r="AV141" i="21"/>
  <c r="AW141" i="21"/>
  <c r="AX141" i="21"/>
  <c r="AY141" i="21"/>
  <c r="AZ141" i="21"/>
  <c r="BA141" i="21"/>
  <c r="AR142" i="21"/>
  <c r="AS142" i="21"/>
  <c r="AT142" i="21"/>
  <c r="AU142" i="21"/>
  <c r="AV142" i="21"/>
  <c r="AW142" i="21"/>
  <c r="AX142" i="21"/>
  <c r="AY142" i="21"/>
  <c r="AZ142" i="21"/>
  <c r="BA142" i="21"/>
  <c r="AR143" i="21"/>
  <c r="AS143" i="21"/>
  <c r="AT143" i="21"/>
  <c r="AU143" i="21"/>
  <c r="AV143" i="21"/>
  <c r="AW143" i="21"/>
  <c r="AX143" i="21"/>
  <c r="AY143" i="21"/>
  <c r="AZ143" i="21"/>
  <c r="BA143" i="21"/>
  <c r="AR144" i="21"/>
  <c r="AS144" i="21"/>
  <c r="AT144" i="21"/>
  <c r="AU144" i="21"/>
  <c r="AV144" i="21"/>
  <c r="AW144" i="21"/>
  <c r="AX144" i="21"/>
  <c r="AY144" i="21"/>
  <c r="AZ144" i="21"/>
  <c r="BA144" i="21"/>
  <c r="AR145" i="21"/>
  <c r="AS145" i="21"/>
  <c r="AT145" i="21"/>
  <c r="AU145" i="21"/>
  <c r="AV145" i="21"/>
  <c r="AW145" i="21"/>
  <c r="AX145" i="21"/>
  <c r="AY145" i="21"/>
  <c r="AZ145" i="21"/>
  <c r="BA145" i="21"/>
  <c r="AR146" i="21"/>
  <c r="AS146" i="21"/>
  <c r="AT146" i="21"/>
  <c r="AU146" i="21"/>
  <c r="AV146" i="21"/>
  <c r="AW146" i="21"/>
  <c r="AX146" i="21"/>
  <c r="AY146" i="21"/>
  <c r="AZ146" i="21"/>
  <c r="BA146" i="21"/>
  <c r="AR147" i="21"/>
  <c r="AS147" i="21"/>
  <c r="AT147" i="21"/>
  <c r="AU147" i="21"/>
  <c r="AV147" i="21"/>
  <c r="AW147" i="21"/>
  <c r="AX147" i="21"/>
  <c r="AY147" i="21"/>
  <c r="AZ147" i="21"/>
  <c r="BA147" i="21"/>
  <c r="AR148" i="21"/>
  <c r="AS148" i="21"/>
  <c r="AT148" i="21"/>
  <c r="AU148" i="21"/>
  <c r="AV148" i="21"/>
  <c r="AW148" i="21"/>
  <c r="AX148" i="21"/>
  <c r="AY148" i="21"/>
  <c r="AZ148" i="21"/>
  <c r="BA148" i="21"/>
  <c r="AR149" i="21"/>
  <c r="AS149" i="21"/>
  <c r="AT149" i="21"/>
  <c r="AU149" i="21"/>
  <c r="AV149" i="21"/>
  <c r="AW149" i="21"/>
  <c r="AX149" i="21"/>
  <c r="AY149" i="21"/>
  <c r="AZ149" i="21"/>
  <c r="BA149" i="21"/>
  <c r="AR150" i="21"/>
  <c r="AS150" i="21"/>
  <c r="AT150" i="21"/>
  <c r="AU150" i="21"/>
  <c r="AV150" i="21"/>
  <c r="AW150" i="21"/>
  <c r="AX150" i="21"/>
  <c r="AY150" i="21"/>
  <c r="AZ150" i="21"/>
  <c r="BA150" i="21"/>
  <c r="AR151" i="21"/>
  <c r="AS151" i="21"/>
  <c r="AT151" i="21"/>
  <c r="AU151" i="21"/>
  <c r="AV151" i="21"/>
  <c r="AW151" i="21"/>
  <c r="AX151" i="21"/>
  <c r="AY151" i="21"/>
  <c r="AZ151" i="21"/>
  <c r="BA151" i="21"/>
  <c r="AR152" i="21"/>
  <c r="AS152" i="21"/>
  <c r="AT152" i="21"/>
  <c r="AU152" i="21"/>
  <c r="AV152" i="21"/>
  <c r="AW152" i="21"/>
  <c r="AX152" i="21"/>
  <c r="AY152" i="21"/>
  <c r="AZ152" i="21"/>
  <c r="BA152" i="21"/>
  <c r="AR153" i="21"/>
  <c r="AS153" i="21"/>
  <c r="AT153" i="21"/>
  <c r="AU153" i="21"/>
  <c r="AV153" i="21"/>
  <c r="AW153" i="21"/>
  <c r="AX153" i="21"/>
  <c r="AY153" i="21"/>
  <c r="AZ153" i="21"/>
  <c r="BA153" i="21"/>
  <c r="AR154" i="21"/>
  <c r="AS154" i="21"/>
  <c r="AT154" i="21"/>
  <c r="AU154" i="21"/>
  <c r="AV154" i="21"/>
  <c r="AW154" i="21"/>
  <c r="AX154" i="21"/>
  <c r="AY154" i="21"/>
  <c r="AZ154" i="21"/>
  <c r="BA154" i="21"/>
  <c r="AR155" i="21"/>
  <c r="AS155" i="21"/>
  <c r="AT155" i="21"/>
  <c r="AU155" i="21"/>
  <c r="AV155" i="21"/>
  <c r="AW155" i="21"/>
  <c r="AX155" i="21"/>
  <c r="AY155" i="21"/>
  <c r="AZ155" i="21"/>
  <c r="BA155" i="21"/>
  <c r="AR156" i="21"/>
  <c r="AS156" i="21"/>
  <c r="AT156" i="21"/>
  <c r="AU156" i="21"/>
  <c r="AV156" i="21"/>
  <c r="AW156" i="21"/>
  <c r="AX156" i="21"/>
  <c r="AY156" i="21"/>
  <c r="AZ156" i="21"/>
  <c r="BA156" i="21"/>
  <c r="AR157" i="21"/>
  <c r="AS157" i="21"/>
  <c r="AT157" i="21"/>
  <c r="AU157" i="21"/>
  <c r="AV157" i="21"/>
  <c r="AW157" i="21"/>
  <c r="AX157" i="21"/>
  <c r="AY157" i="21"/>
  <c r="AZ157" i="21"/>
  <c r="BA157" i="21"/>
  <c r="AR158" i="21"/>
  <c r="AS158" i="21"/>
  <c r="AT158" i="21"/>
  <c r="AU158" i="21"/>
  <c r="AV158" i="21"/>
  <c r="AW158" i="21"/>
  <c r="AX158" i="21"/>
  <c r="AY158" i="21"/>
  <c r="AZ158" i="21"/>
  <c r="BA158" i="21"/>
  <c r="AR159" i="21"/>
  <c r="AS159" i="21"/>
  <c r="AT159" i="21"/>
  <c r="AU159" i="21"/>
  <c r="AV159" i="21"/>
  <c r="AW159" i="21"/>
  <c r="AX159" i="21"/>
  <c r="AY159" i="21"/>
  <c r="AZ159" i="21"/>
  <c r="BA159" i="21"/>
  <c r="AR160" i="21"/>
  <c r="AS160" i="21"/>
  <c r="AT160" i="21"/>
  <c r="AU160" i="21"/>
  <c r="AV160" i="21"/>
  <c r="AW160" i="21"/>
  <c r="AX160" i="21"/>
  <c r="AY160" i="21"/>
  <c r="AZ160" i="21"/>
  <c r="BA160" i="21"/>
  <c r="AR161" i="21"/>
  <c r="AS161" i="21"/>
  <c r="AT161" i="21"/>
  <c r="AU161" i="21"/>
  <c r="AV161" i="21"/>
  <c r="AW161" i="21"/>
  <c r="AX161" i="21"/>
  <c r="AY161" i="21"/>
  <c r="AZ161" i="21"/>
  <c r="BA161" i="21"/>
  <c r="AR162" i="21"/>
  <c r="AS162" i="21"/>
  <c r="AT162" i="21"/>
  <c r="AU162" i="21"/>
  <c r="AV162" i="21"/>
  <c r="AW162" i="21"/>
  <c r="AX162" i="21"/>
  <c r="AY162" i="21"/>
  <c r="AZ162" i="21"/>
  <c r="BA162" i="21"/>
  <c r="AR163" i="21"/>
  <c r="AS163" i="21"/>
  <c r="AT163" i="21"/>
  <c r="AU163" i="21"/>
  <c r="AV163" i="21"/>
  <c r="AW163" i="21"/>
  <c r="AX163" i="21"/>
  <c r="AY163" i="21"/>
  <c r="AZ163" i="21"/>
  <c r="BA163" i="21"/>
  <c r="AR164" i="21"/>
  <c r="AS164" i="21"/>
  <c r="AT164" i="21"/>
  <c r="AU164" i="21"/>
  <c r="AV164" i="21"/>
  <c r="AW164" i="21"/>
  <c r="AX164" i="21"/>
  <c r="AY164" i="21"/>
  <c r="AZ164" i="21"/>
  <c r="BA164" i="21"/>
  <c r="AR165" i="21"/>
  <c r="AS165" i="21"/>
  <c r="AT165" i="21"/>
  <c r="AU165" i="21"/>
  <c r="AV165" i="21"/>
  <c r="AW165" i="21"/>
  <c r="AX165" i="21"/>
  <c r="AY165" i="21"/>
  <c r="AZ165" i="21"/>
  <c r="BA165" i="21"/>
  <c r="AR166" i="21"/>
  <c r="AS166" i="21"/>
  <c r="AT166" i="21"/>
  <c r="AU166" i="21"/>
  <c r="AV166" i="21"/>
  <c r="AW166" i="21"/>
  <c r="AX166" i="21"/>
  <c r="AY166" i="21"/>
  <c r="AZ166" i="21"/>
  <c r="BA166" i="21"/>
  <c r="AR167" i="21"/>
  <c r="AS167" i="21"/>
  <c r="AT167" i="21"/>
  <c r="AU167" i="21"/>
  <c r="AV167" i="21"/>
  <c r="AW167" i="21"/>
  <c r="AX167" i="21"/>
  <c r="AY167" i="21"/>
  <c r="AZ167" i="21"/>
  <c r="BA167" i="21"/>
  <c r="AR168" i="21"/>
  <c r="AS168" i="21"/>
  <c r="AT168" i="21"/>
  <c r="AU168" i="21"/>
  <c r="AV168" i="21"/>
  <c r="AW168" i="21"/>
  <c r="AX168" i="21"/>
  <c r="AY168" i="21"/>
  <c r="AZ168" i="21"/>
  <c r="BA168" i="21"/>
  <c r="AR169" i="21"/>
  <c r="AS169" i="21"/>
  <c r="AT169" i="21"/>
  <c r="AU169" i="21"/>
  <c r="AV169" i="21"/>
  <c r="AW169" i="21"/>
  <c r="AX169" i="21"/>
  <c r="AY169" i="21"/>
  <c r="AZ169" i="21"/>
  <c r="BA169" i="21"/>
  <c r="AR170" i="21"/>
  <c r="AS170" i="21"/>
  <c r="AT170" i="21"/>
  <c r="AU170" i="21"/>
  <c r="AV170" i="21"/>
  <c r="AW170" i="21"/>
  <c r="AX170" i="21"/>
  <c r="AY170" i="21"/>
  <c r="AZ170" i="21"/>
  <c r="BA170" i="21"/>
  <c r="AR171" i="21"/>
  <c r="AS171" i="21"/>
  <c r="AT171" i="21"/>
  <c r="AU171" i="21"/>
  <c r="AV171" i="21"/>
  <c r="AW171" i="21"/>
  <c r="AX171" i="21"/>
  <c r="AY171" i="21"/>
  <c r="AZ171" i="21"/>
  <c r="BA171" i="21"/>
  <c r="AR172" i="21"/>
  <c r="AS172" i="21"/>
  <c r="AT172" i="21"/>
  <c r="AU172" i="21"/>
  <c r="AV172" i="21"/>
  <c r="AW172" i="21"/>
  <c r="AX172" i="21"/>
  <c r="AY172" i="21"/>
  <c r="AZ172" i="21"/>
  <c r="BA172" i="21"/>
  <c r="AR173" i="21"/>
  <c r="AS173" i="21"/>
  <c r="AT173" i="21"/>
  <c r="AU173" i="21"/>
  <c r="AV173" i="21"/>
  <c r="AW173" i="21"/>
  <c r="AX173" i="21"/>
  <c r="AY173" i="21"/>
  <c r="AZ173" i="21"/>
  <c r="BA173" i="21"/>
  <c r="AR174" i="21"/>
  <c r="AS174" i="21"/>
  <c r="AT174" i="21"/>
  <c r="AU174" i="21"/>
  <c r="AV174" i="21"/>
  <c r="AW174" i="21"/>
  <c r="AX174" i="21"/>
  <c r="AY174" i="21"/>
  <c r="AZ174" i="21"/>
  <c r="BA174" i="21"/>
  <c r="AR175" i="21"/>
  <c r="AS175" i="21"/>
  <c r="AT175" i="21"/>
  <c r="AU175" i="21"/>
  <c r="AV175" i="21"/>
  <c r="AW175" i="21"/>
  <c r="AX175" i="21"/>
  <c r="AY175" i="21"/>
  <c r="AZ175" i="21"/>
  <c r="BA175" i="21"/>
  <c r="AR176" i="21"/>
  <c r="AS176" i="21"/>
  <c r="AT176" i="21"/>
  <c r="AU176" i="21"/>
  <c r="AV176" i="21"/>
  <c r="AW176" i="21"/>
  <c r="AX176" i="21"/>
  <c r="AY176" i="21"/>
  <c r="AZ176" i="21"/>
  <c r="BA176" i="21"/>
  <c r="AR177" i="21"/>
  <c r="AS177" i="21"/>
  <c r="AT177" i="21"/>
  <c r="AU177" i="21"/>
  <c r="AV177" i="21"/>
  <c r="AW177" i="21"/>
  <c r="AX177" i="21"/>
  <c r="AY177" i="21"/>
  <c r="AZ177" i="21"/>
  <c r="BA177" i="21"/>
  <c r="AR178" i="21"/>
  <c r="AS178" i="21"/>
  <c r="AT178" i="21"/>
  <c r="AU178" i="21"/>
  <c r="AV178" i="21"/>
  <c r="AW178" i="21"/>
  <c r="AX178" i="21"/>
  <c r="AY178" i="21"/>
  <c r="AZ178" i="21"/>
  <c r="BA178" i="21"/>
  <c r="AR179" i="21"/>
  <c r="AS179" i="21"/>
  <c r="AT179" i="21"/>
  <c r="AU179" i="21"/>
  <c r="AV179" i="21"/>
  <c r="AW179" i="21"/>
  <c r="AX179" i="21"/>
  <c r="AY179" i="21"/>
  <c r="AZ179" i="21"/>
  <c r="BA179" i="21"/>
  <c r="AR180" i="21"/>
  <c r="AS180" i="21"/>
  <c r="AT180" i="21"/>
  <c r="AU180" i="21"/>
  <c r="AV180" i="21"/>
  <c r="AW180" i="21"/>
  <c r="AX180" i="21"/>
  <c r="AY180" i="21"/>
  <c r="AZ180" i="21"/>
  <c r="BA180" i="21"/>
  <c r="AR181" i="21"/>
  <c r="AS181" i="21"/>
  <c r="AT181" i="21"/>
  <c r="AU181" i="21"/>
  <c r="AV181" i="21"/>
  <c r="AW181" i="21"/>
  <c r="AX181" i="21"/>
  <c r="AY181" i="21"/>
  <c r="AZ181" i="21"/>
  <c r="BA181" i="21"/>
  <c r="AR182" i="21"/>
  <c r="AS182" i="21"/>
  <c r="AT182" i="21"/>
  <c r="AU182" i="21"/>
  <c r="AV182" i="21"/>
  <c r="AW182" i="21"/>
  <c r="AX182" i="21"/>
  <c r="AY182" i="21"/>
  <c r="AZ182" i="21"/>
  <c r="BA182" i="21"/>
  <c r="AR183" i="21"/>
  <c r="AS183" i="21"/>
  <c r="AT183" i="21"/>
  <c r="AU183" i="21"/>
  <c r="AV183" i="21"/>
  <c r="AW183" i="21"/>
  <c r="AX183" i="21"/>
  <c r="AY183" i="21"/>
  <c r="AZ183" i="21"/>
  <c r="BA183" i="21"/>
  <c r="AR184" i="21"/>
  <c r="AS184" i="21"/>
  <c r="AT184" i="21"/>
  <c r="AU184" i="21"/>
  <c r="AV184" i="21"/>
  <c r="AW184" i="21"/>
  <c r="AX184" i="21"/>
  <c r="AY184" i="21"/>
  <c r="AZ184" i="21"/>
  <c r="BA184" i="21"/>
  <c r="AR185" i="21"/>
  <c r="AS185" i="21"/>
  <c r="AT185" i="21"/>
  <c r="AU185" i="21"/>
  <c r="AV185" i="21"/>
  <c r="AW185" i="21"/>
  <c r="AX185" i="21"/>
  <c r="AY185" i="21"/>
  <c r="AZ185" i="21"/>
  <c r="BA185" i="21"/>
  <c r="AR186" i="21"/>
  <c r="AS186" i="21"/>
  <c r="AT186" i="21"/>
  <c r="AU186" i="21"/>
  <c r="AV186" i="21"/>
  <c r="AW186" i="21"/>
  <c r="AX186" i="21"/>
  <c r="AY186" i="21"/>
  <c r="AZ186" i="21"/>
  <c r="BA186" i="21"/>
  <c r="AR187" i="21"/>
  <c r="AS187" i="21"/>
  <c r="AT187" i="21"/>
  <c r="AU187" i="21"/>
  <c r="AV187" i="21"/>
  <c r="AW187" i="21"/>
  <c r="AX187" i="21"/>
  <c r="AY187" i="21"/>
  <c r="AZ187" i="21"/>
  <c r="BA187" i="21"/>
  <c r="AR188" i="21"/>
  <c r="AS188" i="21"/>
  <c r="AT188" i="21"/>
  <c r="AU188" i="21"/>
  <c r="AV188" i="21"/>
  <c r="AW188" i="21"/>
  <c r="AX188" i="21"/>
  <c r="AY188" i="21"/>
  <c r="AZ188" i="21"/>
  <c r="BA188" i="21"/>
  <c r="AR189" i="21"/>
  <c r="AS189" i="21"/>
  <c r="AT189" i="21"/>
  <c r="AU189" i="21"/>
  <c r="AV189" i="21"/>
  <c r="AW189" i="21"/>
  <c r="AX189" i="21"/>
  <c r="AY189" i="21"/>
  <c r="AZ189" i="21"/>
  <c r="BA189" i="21"/>
  <c r="AR190" i="21"/>
  <c r="AS190" i="21"/>
  <c r="AT190" i="21"/>
  <c r="AU190" i="21"/>
  <c r="AV190" i="21"/>
  <c r="AW190" i="21"/>
  <c r="AX190" i="21"/>
  <c r="AY190" i="21"/>
  <c r="AZ190" i="21"/>
  <c r="BA190" i="21"/>
  <c r="AR191" i="21"/>
  <c r="AS191" i="21"/>
  <c r="AT191" i="21"/>
  <c r="AU191" i="21"/>
  <c r="AV191" i="21"/>
  <c r="AW191" i="21"/>
  <c r="AX191" i="21"/>
  <c r="AY191" i="21"/>
  <c r="AZ191" i="21"/>
  <c r="BA191" i="21"/>
  <c r="AR192" i="21"/>
  <c r="AS192" i="21"/>
  <c r="AT192" i="21"/>
  <c r="AU192" i="21"/>
  <c r="AV192" i="21"/>
  <c r="AW192" i="21"/>
  <c r="AX192" i="21"/>
  <c r="AY192" i="21"/>
  <c r="AZ192" i="21"/>
  <c r="BA192" i="21"/>
  <c r="AR193" i="21"/>
  <c r="AS193" i="21"/>
  <c r="AT193" i="21"/>
  <c r="AU193" i="21"/>
  <c r="AV193" i="21"/>
  <c r="AW193" i="21"/>
  <c r="AX193" i="21"/>
  <c r="AY193" i="21"/>
  <c r="AZ193" i="21"/>
  <c r="BA193" i="21"/>
  <c r="AR194" i="21"/>
  <c r="AS194" i="21"/>
  <c r="AT194" i="21"/>
  <c r="AU194" i="21"/>
  <c r="AV194" i="21"/>
  <c r="AW194" i="21"/>
  <c r="AX194" i="21"/>
  <c r="AY194" i="21"/>
  <c r="AZ194" i="21"/>
  <c r="BA194" i="21"/>
  <c r="AR195" i="21"/>
  <c r="AS195" i="21"/>
  <c r="AT195" i="21"/>
  <c r="AU195" i="21"/>
  <c r="AV195" i="21"/>
  <c r="AW195" i="21"/>
  <c r="AX195" i="21"/>
  <c r="AY195" i="21"/>
  <c r="AZ195" i="21"/>
  <c r="BA195" i="21"/>
  <c r="AR196" i="21"/>
  <c r="AS196" i="21"/>
  <c r="AT196" i="21"/>
  <c r="AU196" i="21"/>
  <c r="AV196" i="21"/>
  <c r="AW196" i="21"/>
  <c r="AX196" i="21"/>
  <c r="AY196" i="21"/>
  <c r="AZ196" i="21"/>
  <c r="BA196" i="21"/>
  <c r="AR197" i="21"/>
  <c r="AS197" i="21"/>
  <c r="AT197" i="21"/>
  <c r="AU197" i="21"/>
  <c r="AV197" i="21"/>
  <c r="AW197" i="21"/>
  <c r="AX197" i="21"/>
  <c r="AY197" i="21"/>
  <c r="AZ197" i="21"/>
  <c r="BA197" i="21"/>
  <c r="AR198" i="21"/>
  <c r="AS198" i="21"/>
  <c r="AT198" i="21"/>
  <c r="AU198" i="21"/>
  <c r="AV198" i="21"/>
  <c r="AW198" i="21"/>
  <c r="AX198" i="21"/>
  <c r="AY198" i="21"/>
  <c r="AZ198" i="21"/>
  <c r="BA198" i="21"/>
  <c r="AR199" i="21"/>
  <c r="AS199" i="21"/>
  <c r="AT199" i="21"/>
  <c r="AU199" i="21"/>
  <c r="AV199" i="21"/>
  <c r="AW199" i="21"/>
  <c r="AX199" i="21"/>
  <c r="AY199" i="21"/>
  <c r="AZ199" i="21"/>
  <c r="BA199" i="21"/>
  <c r="AR200" i="21"/>
  <c r="AS200" i="21"/>
  <c r="AT200" i="21"/>
  <c r="AU200" i="21"/>
  <c r="AV200" i="21"/>
  <c r="AW200" i="21"/>
  <c r="AX200" i="21"/>
  <c r="AY200" i="21"/>
  <c r="AZ200" i="21"/>
  <c r="BA200" i="21"/>
  <c r="AR201" i="21"/>
  <c r="AS201" i="21"/>
  <c r="AT201" i="21"/>
  <c r="AU201" i="21"/>
  <c r="AV201" i="21"/>
  <c r="AW201" i="21"/>
  <c r="AX201" i="21"/>
  <c r="AY201" i="21"/>
  <c r="AZ201" i="21"/>
  <c r="BA201" i="21"/>
  <c r="AR202" i="21"/>
  <c r="AS202" i="21"/>
  <c r="AT202" i="21"/>
  <c r="AU202" i="21"/>
  <c r="AV202" i="21"/>
  <c r="AW202" i="21"/>
  <c r="AX202" i="21"/>
  <c r="AY202" i="21"/>
  <c r="AZ202" i="21"/>
  <c r="BA202" i="21"/>
  <c r="AR203" i="21"/>
  <c r="AS203" i="21"/>
  <c r="AT203" i="21"/>
  <c r="AU203" i="21"/>
  <c r="AV203" i="21"/>
  <c r="AW203" i="21"/>
  <c r="AX203" i="21"/>
  <c r="AY203" i="21"/>
  <c r="AZ203" i="21"/>
  <c r="BA203" i="21"/>
  <c r="AR204" i="21"/>
  <c r="AS204" i="21"/>
  <c r="AT204" i="21"/>
  <c r="AU204" i="21"/>
  <c r="AV204" i="21"/>
  <c r="AW204" i="21"/>
  <c r="AX204" i="21"/>
  <c r="AY204" i="21"/>
  <c r="AZ204" i="21"/>
  <c r="BA204" i="21"/>
  <c r="AR205" i="21"/>
  <c r="AS205" i="21"/>
  <c r="AT205" i="21"/>
  <c r="AU205" i="21"/>
  <c r="AV205" i="21"/>
  <c r="AW205" i="21"/>
  <c r="AX205" i="21"/>
  <c r="AY205" i="21"/>
  <c r="AZ205" i="21"/>
  <c r="BA205" i="21"/>
  <c r="AR206" i="21"/>
  <c r="AS206" i="21"/>
  <c r="AT206" i="21"/>
  <c r="AU206" i="21"/>
  <c r="AV206" i="21"/>
  <c r="AW206" i="21"/>
  <c r="AX206" i="21"/>
  <c r="AY206" i="21"/>
  <c r="AZ206" i="21"/>
  <c r="BA206" i="21"/>
  <c r="AR207" i="21"/>
  <c r="AS207" i="21"/>
  <c r="AT207" i="21"/>
  <c r="AU207" i="21"/>
  <c r="AV207" i="21"/>
  <c r="AW207" i="21"/>
  <c r="AX207" i="21"/>
  <c r="AY207" i="21"/>
  <c r="AZ207" i="21"/>
  <c r="BA207" i="21"/>
  <c r="AR208" i="21"/>
  <c r="AS208" i="21"/>
  <c r="AT208" i="21"/>
  <c r="AU208" i="21"/>
  <c r="AV208" i="21"/>
  <c r="AW208" i="21"/>
  <c r="AX208" i="21"/>
  <c r="AY208" i="21"/>
  <c r="AZ208" i="21"/>
  <c r="BA208" i="21"/>
  <c r="AR209" i="21"/>
  <c r="AS209" i="21"/>
  <c r="AT209" i="21"/>
  <c r="AU209" i="21"/>
  <c r="AV209" i="21"/>
  <c r="AW209" i="21"/>
  <c r="AX209" i="21"/>
  <c r="AY209" i="21"/>
  <c r="AZ209" i="21"/>
  <c r="BA209" i="21"/>
  <c r="AR210" i="21"/>
  <c r="AS210" i="21"/>
  <c r="AT210" i="21"/>
  <c r="AU210" i="21"/>
  <c r="AV210" i="21"/>
  <c r="AW210" i="21"/>
  <c r="AX210" i="21"/>
  <c r="AY210" i="21"/>
  <c r="AZ210" i="21"/>
  <c r="BA210" i="21"/>
  <c r="AR211" i="21"/>
  <c r="AS211" i="21"/>
  <c r="AT211" i="21"/>
  <c r="AU211" i="21"/>
  <c r="AV211" i="21"/>
  <c r="AW211" i="21"/>
  <c r="AX211" i="21"/>
  <c r="AY211" i="21"/>
  <c r="AZ211" i="21"/>
  <c r="BA211" i="21"/>
  <c r="AR212" i="21"/>
  <c r="AS212" i="21"/>
  <c r="AT212" i="21"/>
  <c r="AU212" i="21"/>
  <c r="AV212" i="21"/>
  <c r="AW212" i="21"/>
  <c r="AX212" i="21"/>
  <c r="AY212" i="21"/>
  <c r="AZ212" i="21"/>
  <c r="BA212" i="21"/>
  <c r="AR213" i="21"/>
  <c r="AS213" i="21"/>
  <c r="AT213" i="21"/>
  <c r="AU213" i="21"/>
  <c r="AV213" i="21"/>
  <c r="AW213" i="21"/>
  <c r="AX213" i="21"/>
  <c r="AY213" i="21"/>
  <c r="AZ213" i="21"/>
  <c r="BA213" i="21"/>
  <c r="AR214" i="21"/>
  <c r="AS214" i="21"/>
  <c r="AT214" i="21"/>
  <c r="AU214" i="21"/>
  <c r="AV214" i="21"/>
  <c r="AW214" i="21"/>
  <c r="AX214" i="21"/>
  <c r="AY214" i="21"/>
  <c r="AZ214" i="21"/>
  <c r="BA214" i="21"/>
  <c r="AR215" i="21"/>
  <c r="AS215" i="21"/>
  <c r="AT215" i="21"/>
  <c r="AU215" i="21"/>
  <c r="AV215" i="21"/>
  <c r="AW215" i="21"/>
  <c r="AX215" i="21"/>
  <c r="AY215" i="21"/>
  <c r="AZ215" i="21"/>
  <c r="BA215" i="21"/>
  <c r="AR216" i="21"/>
  <c r="AS216" i="21"/>
  <c r="AT216" i="21"/>
  <c r="AU216" i="21"/>
  <c r="AV216" i="21"/>
  <c r="AW216" i="21"/>
  <c r="AX216" i="21"/>
  <c r="AY216" i="21"/>
  <c r="AZ216" i="21"/>
  <c r="BA216" i="21"/>
  <c r="AR217" i="21"/>
  <c r="AS217" i="21"/>
  <c r="AT217" i="21"/>
  <c r="AU217" i="21"/>
  <c r="AV217" i="21"/>
  <c r="AW217" i="21"/>
  <c r="AX217" i="21"/>
  <c r="AY217" i="21"/>
  <c r="AZ217" i="21"/>
  <c r="BA217" i="21"/>
  <c r="AR218" i="21"/>
  <c r="AS218" i="21"/>
  <c r="AT218" i="21"/>
  <c r="AU218" i="21"/>
  <c r="AV218" i="21"/>
  <c r="AW218" i="21"/>
  <c r="AX218" i="21"/>
  <c r="AY218" i="21"/>
  <c r="AZ218" i="21"/>
  <c r="BA218" i="21"/>
  <c r="AR219" i="21"/>
  <c r="AS219" i="21"/>
  <c r="AT219" i="21"/>
  <c r="AU219" i="21"/>
  <c r="AV219" i="21"/>
  <c r="AW219" i="21"/>
  <c r="AX219" i="21"/>
  <c r="AY219" i="21"/>
  <c r="AZ219" i="21"/>
  <c r="BA219" i="21"/>
  <c r="AR220" i="21"/>
  <c r="AS220" i="21"/>
  <c r="AT220" i="21"/>
  <c r="AU220" i="21"/>
  <c r="AV220" i="21"/>
  <c r="AW220" i="21"/>
  <c r="AX220" i="21"/>
  <c r="AY220" i="21"/>
  <c r="AZ220" i="21"/>
  <c r="BA220" i="21"/>
  <c r="AR221" i="21"/>
  <c r="AS221" i="21"/>
  <c r="AT221" i="21"/>
  <c r="AU221" i="21"/>
  <c r="AV221" i="21"/>
  <c r="AW221" i="21"/>
  <c r="AX221" i="21"/>
  <c r="AY221" i="21"/>
  <c r="AZ221" i="21"/>
  <c r="BA221" i="21"/>
  <c r="AR222" i="21"/>
  <c r="AS222" i="21"/>
  <c r="AT222" i="21"/>
  <c r="AU222" i="21"/>
  <c r="AV222" i="21"/>
  <c r="AW222" i="21"/>
  <c r="AX222" i="21"/>
  <c r="AY222" i="21"/>
  <c r="AZ222" i="21"/>
  <c r="BA222" i="21"/>
  <c r="AR223" i="21"/>
  <c r="AS223" i="21"/>
  <c r="AT223" i="21"/>
  <c r="AU223" i="21"/>
  <c r="AV223" i="21"/>
  <c r="AW223" i="21"/>
  <c r="AX223" i="21"/>
  <c r="AY223" i="21"/>
  <c r="AZ223" i="21"/>
  <c r="BA223" i="21"/>
  <c r="AR224" i="21"/>
  <c r="AS224" i="21"/>
  <c r="AT224" i="21"/>
  <c r="AU224" i="21"/>
  <c r="AV224" i="21"/>
  <c r="AW224" i="21"/>
  <c r="AX224" i="21"/>
  <c r="AY224" i="21"/>
  <c r="AZ224" i="21"/>
  <c r="BA224" i="21"/>
  <c r="AR225" i="21"/>
  <c r="AS225" i="21"/>
  <c r="AT225" i="21"/>
  <c r="AU225" i="21"/>
  <c r="AV225" i="21"/>
  <c r="AW225" i="21"/>
  <c r="AX225" i="21"/>
  <c r="AY225" i="21"/>
  <c r="AZ225" i="21"/>
  <c r="BA225" i="21"/>
  <c r="AR226" i="21"/>
  <c r="AS226" i="21"/>
  <c r="AT226" i="21"/>
  <c r="AU226" i="21"/>
  <c r="AV226" i="21"/>
  <c r="AW226" i="21"/>
  <c r="AX226" i="21"/>
  <c r="AY226" i="21"/>
  <c r="AZ226" i="21"/>
  <c r="BA226" i="21"/>
  <c r="AR227" i="21"/>
  <c r="AS227" i="21"/>
  <c r="AT227" i="21"/>
  <c r="AU227" i="21"/>
  <c r="AV227" i="21"/>
  <c r="AW227" i="21"/>
  <c r="AX227" i="21"/>
  <c r="AY227" i="21"/>
  <c r="AZ227" i="21"/>
  <c r="BA227" i="21"/>
  <c r="AR228" i="21"/>
  <c r="AS228" i="21"/>
  <c r="AT228" i="21"/>
  <c r="AU228" i="21"/>
  <c r="AV228" i="21"/>
  <c r="AW228" i="21"/>
  <c r="AX228" i="21"/>
  <c r="AY228" i="21"/>
  <c r="AZ228" i="21"/>
  <c r="BA228" i="21"/>
  <c r="AR229" i="21"/>
  <c r="AS229" i="21"/>
  <c r="AT229" i="21"/>
  <c r="AU229" i="21"/>
  <c r="AV229" i="21"/>
  <c r="AW229" i="21"/>
  <c r="AX229" i="21"/>
  <c r="AY229" i="21"/>
  <c r="AZ229" i="21"/>
  <c r="BA229" i="21"/>
  <c r="AR230" i="21"/>
  <c r="AS230" i="21"/>
  <c r="AT230" i="21"/>
  <c r="AU230" i="21"/>
  <c r="AV230" i="21"/>
  <c r="AW230" i="21"/>
  <c r="AX230" i="21"/>
  <c r="AY230" i="21"/>
  <c r="AZ230" i="21"/>
  <c r="BA230" i="21"/>
  <c r="AR231" i="21"/>
  <c r="AS231" i="21"/>
  <c r="AT231" i="21"/>
  <c r="AU231" i="21"/>
  <c r="AV231" i="21"/>
  <c r="AW231" i="21"/>
  <c r="AX231" i="21"/>
  <c r="AY231" i="21"/>
  <c r="AZ231" i="21"/>
  <c r="BA231" i="21"/>
  <c r="AR232" i="21"/>
  <c r="AS232" i="21"/>
  <c r="AT232" i="21"/>
  <c r="AU232" i="21"/>
  <c r="AV232" i="21"/>
  <c r="AW232" i="21"/>
  <c r="AX232" i="21"/>
  <c r="AY232" i="21"/>
  <c r="AZ232" i="21"/>
  <c r="BA232" i="21"/>
  <c r="AR233" i="21"/>
  <c r="AS233" i="21"/>
  <c r="AT233" i="21"/>
  <c r="AU233" i="21"/>
  <c r="AV233" i="21"/>
  <c r="AW233" i="21"/>
  <c r="AX233" i="21"/>
  <c r="AY233" i="21"/>
  <c r="AZ233" i="21"/>
  <c r="BA233" i="21"/>
  <c r="AR234" i="21"/>
  <c r="AS234" i="21"/>
  <c r="AT234" i="21"/>
  <c r="AU234" i="21"/>
  <c r="AV234" i="21"/>
  <c r="AW234" i="21"/>
  <c r="AX234" i="21"/>
  <c r="AY234" i="21"/>
  <c r="AZ234" i="21"/>
  <c r="BA234" i="21"/>
  <c r="AR235" i="21"/>
  <c r="AS235" i="21"/>
  <c r="AT235" i="21"/>
  <c r="AU235" i="21"/>
  <c r="AV235" i="21"/>
  <c r="AW235" i="21"/>
  <c r="AX235" i="21"/>
  <c r="AY235" i="21"/>
  <c r="AZ235" i="21"/>
  <c r="BA235" i="21"/>
  <c r="AR236" i="21"/>
  <c r="AS236" i="21"/>
  <c r="AT236" i="21"/>
  <c r="AU236" i="21"/>
  <c r="AV236" i="21"/>
  <c r="AW236" i="21"/>
  <c r="AX236" i="21"/>
  <c r="AY236" i="21"/>
  <c r="AZ236" i="21"/>
  <c r="BA236" i="21"/>
  <c r="AR237" i="21"/>
  <c r="AS237" i="21"/>
  <c r="AT237" i="21"/>
  <c r="AU237" i="21"/>
  <c r="AV237" i="21"/>
  <c r="AW237" i="21"/>
  <c r="AX237" i="21"/>
  <c r="AY237" i="21"/>
  <c r="AZ237" i="21"/>
  <c r="BA237" i="21"/>
  <c r="AR238" i="21"/>
  <c r="AS238" i="21"/>
  <c r="AT238" i="21"/>
  <c r="AU238" i="21"/>
  <c r="AV238" i="21"/>
  <c r="AW238" i="21"/>
  <c r="AX238" i="21"/>
  <c r="AY238" i="21"/>
  <c r="AZ238" i="21"/>
  <c r="BA238" i="21"/>
  <c r="AR239" i="21"/>
  <c r="AS239" i="21"/>
  <c r="AT239" i="21"/>
  <c r="AU239" i="21"/>
  <c r="AV239" i="21"/>
  <c r="AW239" i="21"/>
  <c r="AX239" i="21"/>
  <c r="AY239" i="21"/>
  <c r="AZ239" i="21"/>
  <c r="BA239" i="21"/>
  <c r="AR240" i="21"/>
  <c r="AS240" i="21"/>
  <c r="AT240" i="21"/>
  <c r="AU240" i="21"/>
  <c r="AV240" i="21"/>
  <c r="AW240" i="21"/>
  <c r="AX240" i="21"/>
  <c r="AY240" i="21"/>
  <c r="AZ240" i="21"/>
  <c r="BA240" i="21"/>
  <c r="AR241" i="21"/>
  <c r="AS241" i="21"/>
  <c r="AT241" i="21"/>
  <c r="AU241" i="21"/>
  <c r="AV241" i="21"/>
  <c r="AW241" i="21"/>
  <c r="AX241" i="21"/>
  <c r="AY241" i="21"/>
  <c r="AZ241" i="21"/>
  <c r="BA241" i="21"/>
  <c r="AR242" i="21"/>
  <c r="AS242" i="21"/>
  <c r="AT242" i="21"/>
  <c r="AU242" i="21"/>
  <c r="AV242" i="21"/>
  <c r="AW242" i="21"/>
  <c r="AX242" i="21"/>
  <c r="AY242" i="21"/>
  <c r="AZ242" i="21"/>
  <c r="BA242" i="21"/>
  <c r="AR243" i="21"/>
  <c r="AS243" i="21"/>
  <c r="AT243" i="21"/>
  <c r="AU243" i="21"/>
  <c r="AV243" i="21"/>
  <c r="AW243" i="21"/>
  <c r="AX243" i="21"/>
  <c r="AY243" i="21"/>
  <c r="AZ243" i="21"/>
  <c r="BA243" i="21"/>
  <c r="AR244" i="21"/>
  <c r="AS244" i="21"/>
  <c r="AT244" i="21"/>
  <c r="AU244" i="21"/>
  <c r="AV244" i="21"/>
  <c r="AW244" i="21"/>
  <c r="AX244" i="21"/>
  <c r="AY244" i="21"/>
  <c r="AZ244" i="21"/>
  <c r="BA244" i="21"/>
  <c r="AR245" i="21"/>
  <c r="AS245" i="21"/>
  <c r="AT245" i="21"/>
  <c r="AU245" i="21"/>
  <c r="AV245" i="21"/>
  <c r="AW245" i="21"/>
  <c r="AX245" i="21"/>
  <c r="AY245" i="21"/>
  <c r="AZ245" i="21"/>
  <c r="BA245" i="21"/>
  <c r="AR246" i="21"/>
  <c r="AS246" i="21"/>
  <c r="AT246" i="21"/>
  <c r="AU246" i="21"/>
  <c r="AV246" i="21"/>
  <c r="AW246" i="21"/>
  <c r="AX246" i="21"/>
  <c r="AY246" i="21"/>
  <c r="AZ246" i="21"/>
  <c r="BA246" i="21"/>
  <c r="AR247" i="21"/>
  <c r="AS247" i="21"/>
  <c r="AT247" i="21"/>
  <c r="AU247" i="21"/>
  <c r="AV247" i="21"/>
  <c r="AW247" i="21"/>
  <c r="AX247" i="21"/>
  <c r="AY247" i="21"/>
  <c r="AZ247" i="21"/>
  <c r="BA247" i="21"/>
  <c r="AR248" i="21"/>
  <c r="AS248" i="21"/>
  <c r="AT248" i="21"/>
  <c r="AU248" i="21"/>
  <c r="AV248" i="21"/>
  <c r="AW248" i="21"/>
  <c r="AX248" i="21"/>
  <c r="AY248" i="21"/>
  <c r="AZ248" i="21"/>
  <c r="BA248" i="21"/>
  <c r="AR249" i="21"/>
  <c r="AS249" i="21"/>
  <c r="AT249" i="21"/>
  <c r="AU249" i="21"/>
  <c r="AV249" i="21"/>
  <c r="AW249" i="21"/>
  <c r="AX249" i="21"/>
  <c r="AY249" i="21"/>
  <c r="AZ249" i="21"/>
  <c r="BA249" i="21"/>
  <c r="AR250" i="21"/>
  <c r="AS250" i="21"/>
  <c r="AT250" i="21"/>
  <c r="AU250" i="21"/>
  <c r="AV250" i="21"/>
  <c r="AW250" i="21"/>
  <c r="AX250" i="21"/>
  <c r="AY250" i="21"/>
  <c r="AZ250" i="21"/>
  <c r="BA250" i="21"/>
  <c r="AR251" i="21"/>
  <c r="AS251" i="21"/>
  <c r="AT251" i="21"/>
  <c r="AU251" i="21"/>
  <c r="AV251" i="21"/>
  <c r="AW251" i="21"/>
  <c r="AX251" i="21"/>
  <c r="AY251" i="21"/>
  <c r="AZ251" i="21"/>
  <c r="BA251" i="21"/>
  <c r="AR252" i="21"/>
  <c r="AS252" i="21"/>
  <c r="AT252" i="21"/>
  <c r="AU252" i="21"/>
  <c r="AV252" i="21"/>
  <c r="AW252" i="21"/>
  <c r="AX252" i="21"/>
  <c r="AY252" i="21"/>
  <c r="AZ252" i="21"/>
  <c r="BA252" i="21"/>
  <c r="AR253" i="21"/>
  <c r="AS253" i="21"/>
  <c r="AT253" i="21"/>
  <c r="AU253" i="21"/>
  <c r="AV253" i="21"/>
  <c r="AW253" i="21"/>
  <c r="AX253" i="21"/>
  <c r="AY253" i="21"/>
  <c r="AZ253" i="21"/>
  <c r="BA253" i="21"/>
  <c r="AR254" i="21"/>
  <c r="AS254" i="21"/>
  <c r="AT254" i="21"/>
  <c r="AU254" i="21"/>
  <c r="AV254" i="21"/>
  <c r="AW254" i="21"/>
  <c r="AX254" i="21"/>
  <c r="AY254" i="21"/>
  <c r="AZ254" i="21"/>
  <c r="BA254" i="21"/>
  <c r="AR255" i="21"/>
  <c r="AS255" i="21"/>
  <c r="AT255" i="21"/>
  <c r="AU255" i="21"/>
  <c r="AV255" i="21"/>
  <c r="AW255" i="21"/>
  <c r="AX255" i="21"/>
  <c r="AY255" i="21"/>
  <c r="AZ255" i="21"/>
  <c r="BA255" i="21"/>
  <c r="AR256" i="21"/>
  <c r="AS256" i="21"/>
  <c r="AT256" i="21"/>
  <c r="AU256" i="21"/>
  <c r="AV256" i="21"/>
  <c r="AW256" i="21"/>
  <c r="AX256" i="21"/>
  <c r="AY256" i="21"/>
  <c r="AZ256" i="21"/>
  <c r="BA256" i="21"/>
  <c r="AR257" i="21"/>
  <c r="AS257" i="21"/>
  <c r="AT257" i="21"/>
  <c r="AU257" i="21"/>
  <c r="AV257" i="21"/>
  <c r="AW257" i="21"/>
  <c r="AX257" i="21"/>
  <c r="AY257" i="21"/>
  <c r="AZ257" i="21"/>
  <c r="BA257" i="21"/>
  <c r="AR258" i="21"/>
  <c r="AS258" i="21"/>
  <c r="AT258" i="21"/>
  <c r="AU258" i="21"/>
  <c r="AV258" i="21"/>
  <c r="AW258" i="21"/>
  <c r="AX258" i="21"/>
  <c r="AY258" i="21"/>
  <c r="AZ258" i="21"/>
  <c r="BA258" i="21"/>
  <c r="AR259" i="21"/>
  <c r="AS259" i="21"/>
  <c r="AT259" i="21"/>
  <c r="AU259" i="21"/>
  <c r="AV259" i="21"/>
  <c r="AW259" i="21"/>
  <c r="AX259" i="21"/>
  <c r="AY259" i="21"/>
  <c r="AZ259" i="21"/>
  <c r="BA259" i="21"/>
  <c r="AR260" i="21"/>
  <c r="AS260" i="21"/>
  <c r="AT260" i="21"/>
  <c r="AU260" i="21"/>
  <c r="AV260" i="21"/>
  <c r="AW260" i="21"/>
  <c r="AX260" i="21"/>
  <c r="AY260" i="21"/>
  <c r="AZ260" i="21"/>
  <c r="BA260" i="21"/>
  <c r="AR261" i="21"/>
  <c r="AS261" i="21"/>
  <c r="AT261" i="21"/>
  <c r="AU261" i="21"/>
  <c r="AV261" i="21"/>
  <c r="AW261" i="21"/>
  <c r="AX261" i="21"/>
  <c r="AY261" i="21"/>
  <c r="AZ261" i="21"/>
  <c r="BA261" i="21"/>
  <c r="AR262" i="21"/>
  <c r="AS262" i="21"/>
  <c r="AT262" i="21"/>
  <c r="AU262" i="21"/>
  <c r="AV262" i="21"/>
  <c r="AW262" i="21"/>
  <c r="AX262" i="21"/>
  <c r="AY262" i="21"/>
  <c r="AZ262" i="21"/>
  <c r="BA262" i="21"/>
  <c r="AR263" i="21"/>
  <c r="AS263" i="21"/>
  <c r="AT263" i="21"/>
  <c r="AU263" i="21"/>
  <c r="AV263" i="21"/>
  <c r="AW263" i="21"/>
  <c r="AX263" i="21"/>
  <c r="AY263" i="21"/>
  <c r="AZ263" i="21"/>
  <c r="BA263" i="21"/>
  <c r="AR264" i="21"/>
  <c r="AS264" i="21"/>
  <c r="AT264" i="21"/>
  <c r="AU264" i="21"/>
  <c r="AV264" i="21"/>
  <c r="AW264" i="21"/>
  <c r="AX264" i="21"/>
  <c r="AY264" i="21"/>
  <c r="AZ264" i="21"/>
  <c r="BA264" i="21"/>
  <c r="AR265" i="21"/>
  <c r="AS265" i="21"/>
  <c r="AT265" i="21"/>
  <c r="AU265" i="21"/>
  <c r="AV265" i="21"/>
  <c r="AW265" i="21"/>
  <c r="AX265" i="21"/>
  <c r="AY265" i="21"/>
  <c r="AZ265" i="21"/>
  <c r="BA265" i="21"/>
  <c r="AR266" i="21"/>
  <c r="AS266" i="21"/>
  <c r="AT266" i="21"/>
  <c r="AU266" i="21"/>
  <c r="AV266" i="21"/>
  <c r="AW266" i="21"/>
  <c r="AX266" i="21"/>
  <c r="AY266" i="21"/>
  <c r="AZ266" i="21"/>
  <c r="BA266" i="21"/>
  <c r="AR267" i="21"/>
  <c r="AS267" i="21"/>
  <c r="AT267" i="21"/>
  <c r="AU267" i="21"/>
  <c r="AV267" i="21"/>
  <c r="AW267" i="21"/>
  <c r="AX267" i="21"/>
  <c r="AY267" i="21"/>
  <c r="AZ267" i="21"/>
  <c r="BA267" i="21"/>
  <c r="AR268" i="21"/>
  <c r="AS268" i="21"/>
  <c r="AT268" i="21"/>
  <c r="AU268" i="21"/>
  <c r="AV268" i="21"/>
  <c r="AW268" i="21"/>
  <c r="AX268" i="21"/>
  <c r="AY268" i="21"/>
  <c r="AZ268" i="21"/>
  <c r="BA268" i="21"/>
  <c r="AR269" i="21"/>
  <c r="AS269" i="21"/>
  <c r="AT269" i="21"/>
  <c r="AU269" i="21"/>
  <c r="AV269" i="21"/>
  <c r="AW269" i="21"/>
  <c r="AX269" i="21"/>
  <c r="AY269" i="21"/>
  <c r="AZ269" i="21"/>
  <c r="BA269" i="21"/>
  <c r="AR270" i="21"/>
  <c r="AS270" i="21"/>
  <c r="AT270" i="21"/>
  <c r="AU270" i="21"/>
  <c r="AV270" i="21"/>
  <c r="AW270" i="21"/>
  <c r="AX270" i="21"/>
  <c r="AY270" i="21"/>
  <c r="AZ270" i="21"/>
  <c r="BA270" i="21"/>
  <c r="AR271" i="21"/>
  <c r="AS271" i="21"/>
  <c r="AT271" i="21"/>
  <c r="AU271" i="21"/>
  <c r="AV271" i="21"/>
  <c r="AW271" i="21"/>
  <c r="AX271" i="21"/>
  <c r="AY271" i="21"/>
  <c r="AZ271" i="21"/>
  <c r="BA271" i="21"/>
  <c r="AR272" i="21"/>
  <c r="AS272" i="21"/>
  <c r="AT272" i="21"/>
  <c r="AU272" i="21"/>
  <c r="AV272" i="21"/>
  <c r="AW272" i="21"/>
  <c r="AX272" i="21"/>
  <c r="AY272" i="21"/>
  <c r="AZ272" i="21"/>
  <c r="BA272" i="21"/>
  <c r="AR273" i="21"/>
  <c r="AS273" i="21"/>
  <c r="AT273" i="21"/>
  <c r="AU273" i="21"/>
  <c r="AV273" i="21"/>
  <c r="AW273" i="21"/>
  <c r="AX273" i="21"/>
  <c r="AY273" i="21"/>
  <c r="AZ273" i="21"/>
  <c r="BA273" i="21"/>
  <c r="AR274" i="21"/>
  <c r="AS274" i="21"/>
  <c r="AT274" i="21"/>
  <c r="AU274" i="21"/>
  <c r="AV274" i="21"/>
  <c r="AW274" i="21"/>
  <c r="AX274" i="21"/>
  <c r="AY274" i="21"/>
  <c r="AZ274" i="21"/>
  <c r="BA274" i="21"/>
  <c r="AR275" i="21"/>
  <c r="AS275" i="21"/>
  <c r="AT275" i="21"/>
  <c r="AU275" i="21"/>
  <c r="AV275" i="21"/>
  <c r="AW275" i="21"/>
  <c r="AX275" i="21"/>
  <c r="AY275" i="21"/>
  <c r="AZ275" i="21"/>
  <c r="BA275" i="21"/>
  <c r="AR276" i="21"/>
  <c r="AS276" i="21"/>
  <c r="AT276" i="21"/>
  <c r="AU276" i="21"/>
  <c r="AV276" i="21"/>
  <c r="AW276" i="21"/>
  <c r="AX276" i="21"/>
  <c r="AY276" i="21"/>
  <c r="AZ276" i="21"/>
  <c r="BA276" i="21"/>
  <c r="AR277" i="21"/>
  <c r="AS277" i="21"/>
  <c r="AT277" i="21"/>
  <c r="AU277" i="21"/>
  <c r="AV277" i="21"/>
  <c r="AW277" i="21"/>
  <c r="AX277" i="21"/>
  <c r="AY277" i="21"/>
  <c r="AZ277" i="21"/>
  <c r="BA277" i="21"/>
  <c r="AR278" i="21"/>
  <c r="AS278" i="21"/>
  <c r="AT278" i="21"/>
  <c r="AU278" i="21"/>
  <c r="AV278" i="21"/>
  <c r="AW278" i="21"/>
  <c r="AX278" i="21"/>
  <c r="AY278" i="21"/>
  <c r="AZ278" i="21"/>
  <c r="BA278" i="21"/>
  <c r="AR279" i="21"/>
  <c r="AS279" i="21"/>
  <c r="AT279" i="21"/>
  <c r="AU279" i="21"/>
  <c r="AV279" i="21"/>
  <c r="AW279" i="21"/>
  <c r="AX279" i="21"/>
  <c r="AY279" i="21"/>
  <c r="AZ279" i="21"/>
  <c r="BA279" i="21"/>
  <c r="AR280" i="21"/>
  <c r="AS280" i="21"/>
  <c r="AT280" i="21"/>
  <c r="AU280" i="21"/>
  <c r="AV280" i="21"/>
  <c r="AW280" i="21"/>
  <c r="AX280" i="21"/>
  <c r="AY280" i="21"/>
  <c r="AZ280" i="21"/>
  <c r="BA280" i="21"/>
  <c r="AR281" i="21"/>
  <c r="AS281" i="21"/>
  <c r="AT281" i="21"/>
  <c r="AU281" i="21"/>
  <c r="AV281" i="21"/>
  <c r="AW281" i="21"/>
  <c r="AX281" i="21"/>
  <c r="AY281" i="21"/>
  <c r="AZ281" i="21"/>
  <c r="BA281" i="21"/>
  <c r="AR282" i="21"/>
  <c r="AS282" i="21"/>
  <c r="AT282" i="21"/>
  <c r="AU282" i="21"/>
  <c r="AV282" i="21"/>
  <c r="AW282" i="21"/>
  <c r="AX282" i="21"/>
  <c r="AY282" i="21"/>
  <c r="AZ282" i="21"/>
  <c r="BA282" i="21"/>
  <c r="AR283" i="21"/>
  <c r="AS283" i="21"/>
  <c r="AT283" i="21"/>
  <c r="AU283" i="21"/>
  <c r="AV283" i="21"/>
  <c r="AW283" i="21"/>
  <c r="AX283" i="21"/>
  <c r="AY283" i="21"/>
  <c r="AZ283" i="21"/>
  <c r="BA283" i="21"/>
  <c r="AR284" i="21"/>
  <c r="AS284" i="21"/>
  <c r="AT284" i="21"/>
  <c r="AU284" i="21"/>
  <c r="AV284" i="21"/>
  <c r="AW284" i="21"/>
  <c r="AX284" i="21"/>
  <c r="AY284" i="21"/>
  <c r="AZ284" i="21"/>
  <c r="BA284" i="21"/>
  <c r="AR285" i="21"/>
  <c r="AS285" i="21"/>
  <c r="AT285" i="21"/>
  <c r="AU285" i="21"/>
  <c r="AV285" i="21"/>
  <c r="AW285" i="21"/>
  <c r="AX285" i="21"/>
  <c r="AY285" i="21"/>
  <c r="AZ285" i="21"/>
  <c r="BA285" i="21"/>
  <c r="AR286" i="21"/>
  <c r="AS286" i="21"/>
  <c r="AT286" i="21"/>
  <c r="AU286" i="21"/>
  <c r="AV286" i="21"/>
  <c r="AW286" i="21"/>
  <c r="AX286" i="21"/>
  <c r="AY286" i="21"/>
  <c r="AZ286" i="21"/>
  <c r="BA286" i="21"/>
  <c r="AR287" i="21"/>
  <c r="AS287" i="21"/>
  <c r="AT287" i="21"/>
  <c r="AU287" i="21"/>
  <c r="AV287" i="21"/>
  <c r="AW287" i="21"/>
  <c r="AX287" i="21"/>
  <c r="AY287" i="21"/>
  <c r="AZ287" i="21"/>
  <c r="BA287" i="21"/>
  <c r="AR288" i="21"/>
  <c r="AS288" i="21"/>
  <c r="AT288" i="21"/>
  <c r="AU288" i="21"/>
  <c r="AV288" i="21"/>
  <c r="AW288" i="21"/>
  <c r="AX288" i="21"/>
  <c r="AY288" i="21"/>
  <c r="AZ288" i="21"/>
  <c r="BA288" i="21"/>
  <c r="AR289" i="21"/>
  <c r="AS289" i="21"/>
  <c r="AT289" i="21"/>
  <c r="AU289" i="21"/>
  <c r="AV289" i="21"/>
  <c r="AW289" i="21"/>
  <c r="AX289" i="21"/>
  <c r="AY289" i="21"/>
  <c r="AZ289" i="21"/>
  <c r="BA289" i="21"/>
  <c r="AR290" i="21"/>
  <c r="AS290" i="21"/>
  <c r="AT290" i="21"/>
  <c r="AU290" i="21"/>
  <c r="AV290" i="21"/>
  <c r="AW290" i="21"/>
  <c r="AX290" i="21"/>
  <c r="AY290" i="21"/>
  <c r="AZ290" i="21"/>
  <c r="BA290" i="21"/>
  <c r="AR291" i="21"/>
  <c r="AS291" i="21"/>
  <c r="AT291" i="21"/>
  <c r="AU291" i="21"/>
  <c r="AV291" i="21"/>
  <c r="AW291" i="21"/>
  <c r="AX291" i="21"/>
  <c r="AY291" i="21"/>
  <c r="AZ291" i="21"/>
  <c r="BA291" i="21"/>
  <c r="AR292" i="21"/>
  <c r="AS292" i="21"/>
  <c r="AT292" i="21"/>
  <c r="AU292" i="21"/>
  <c r="AV292" i="21"/>
  <c r="AW292" i="21"/>
  <c r="AX292" i="21"/>
  <c r="AY292" i="21"/>
  <c r="AZ292" i="21"/>
  <c r="BA292" i="21"/>
  <c r="AR293" i="21"/>
  <c r="AS293" i="21"/>
  <c r="AT293" i="21"/>
  <c r="AU293" i="21"/>
  <c r="AV293" i="21"/>
  <c r="AW293" i="21"/>
  <c r="AX293" i="21"/>
  <c r="AY293" i="21"/>
  <c r="AZ293" i="21"/>
  <c r="BA293" i="21"/>
  <c r="AR294" i="21"/>
  <c r="AS294" i="21"/>
  <c r="AT294" i="21"/>
  <c r="AU294" i="21"/>
  <c r="AV294" i="21"/>
  <c r="AW294" i="21"/>
  <c r="AX294" i="21"/>
  <c r="AY294" i="21"/>
  <c r="AZ294" i="21"/>
  <c r="BA294" i="21"/>
  <c r="AR295" i="21"/>
  <c r="AS295" i="21"/>
  <c r="AT295" i="21"/>
  <c r="AU295" i="21"/>
  <c r="AV295" i="21"/>
  <c r="AW295" i="21"/>
  <c r="AX295" i="21"/>
  <c r="AY295" i="21"/>
  <c r="AZ295" i="21"/>
  <c r="BA295" i="21"/>
  <c r="AR296" i="21"/>
  <c r="AS296" i="21"/>
  <c r="AT296" i="21"/>
  <c r="AU296" i="21"/>
  <c r="AV296" i="21"/>
  <c r="AW296" i="21"/>
  <c r="AX296" i="21"/>
  <c r="AY296" i="21"/>
  <c r="AZ296" i="21"/>
  <c r="BA296" i="21"/>
  <c r="AR297" i="21"/>
  <c r="AS297" i="21"/>
  <c r="AT297" i="21"/>
  <c r="AU297" i="21"/>
  <c r="AV297" i="21"/>
  <c r="AW297" i="21"/>
  <c r="AX297" i="21"/>
  <c r="AY297" i="21"/>
  <c r="AZ297" i="21"/>
  <c r="BA297" i="21"/>
  <c r="AR298" i="21"/>
  <c r="AS298" i="21"/>
  <c r="AT298" i="21"/>
  <c r="AU298" i="21"/>
  <c r="AV298" i="21"/>
  <c r="AW298" i="21"/>
  <c r="AX298" i="21"/>
  <c r="AY298" i="21"/>
  <c r="AZ298" i="21"/>
  <c r="BA298" i="21"/>
  <c r="AR299" i="21"/>
  <c r="AS299" i="21"/>
  <c r="AT299" i="21"/>
  <c r="AU299" i="21"/>
  <c r="AV299" i="21"/>
  <c r="AW299" i="21"/>
  <c r="AX299" i="21"/>
  <c r="AY299" i="21"/>
  <c r="AZ299" i="21"/>
  <c r="BA299" i="21"/>
  <c r="AR300" i="21"/>
  <c r="AS300" i="21"/>
  <c r="AT300" i="21"/>
  <c r="AU300" i="21"/>
  <c r="AV300" i="21"/>
  <c r="AW300" i="21"/>
  <c r="AX300" i="21"/>
  <c r="AY300" i="21"/>
  <c r="AZ300" i="21"/>
  <c r="BA300" i="21"/>
  <c r="AR301" i="21"/>
  <c r="AS301" i="21"/>
  <c r="AT301" i="21"/>
  <c r="AU301" i="21"/>
  <c r="AV301" i="21"/>
  <c r="AW301" i="21"/>
  <c r="AX301" i="21"/>
  <c r="AY301" i="21"/>
  <c r="AZ301" i="21"/>
  <c r="BA301" i="21"/>
  <c r="AR302" i="21"/>
  <c r="AS302" i="21"/>
  <c r="AT302" i="21"/>
  <c r="AU302" i="21"/>
  <c r="AV302" i="21"/>
  <c r="AW302" i="21"/>
  <c r="AX302" i="21"/>
  <c r="AY302" i="21"/>
  <c r="AZ302" i="21"/>
  <c r="BA302" i="21"/>
  <c r="AR303" i="21"/>
  <c r="AS303" i="21"/>
  <c r="AT303" i="21"/>
  <c r="AU303" i="21"/>
  <c r="AV303" i="21"/>
  <c r="AW303" i="21"/>
  <c r="AX303" i="21"/>
  <c r="AY303" i="21"/>
  <c r="AZ303" i="21"/>
  <c r="BA303" i="21"/>
  <c r="AR304" i="21"/>
  <c r="AS304" i="21"/>
  <c r="AT304" i="21"/>
  <c r="AU304" i="21"/>
  <c r="AV304" i="21"/>
  <c r="AW304" i="21"/>
  <c r="AX304" i="21"/>
  <c r="AY304" i="21"/>
  <c r="AZ304" i="21"/>
  <c r="BA304" i="21"/>
  <c r="AR305" i="21"/>
  <c r="AS305" i="21"/>
  <c r="AT305" i="21"/>
  <c r="AU305" i="21"/>
  <c r="AV305" i="21"/>
  <c r="AW305" i="21"/>
  <c r="AX305" i="21"/>
  <c r="AY305" i="21"/>
  <c r="AZ305" i="21"/>
  <c r="BA305" i="21"/>
  <c r="AR306" i="21"/>
  <c r="AS306" i="21"/>
  <c r="AT306" i="21"/>
  <c r="AU306" i="21"/>
  <c r="AV306" i="21"/>
  <c r="AW306" i="21"/>
  <c r="AX306" i="21"/>
  <c r="AY306" i="21"/>
  <c r="AZ306" i="21"/>
  <c r="BA306" i="21"/>
  <c r="AR307" i="21"/>
  <c r="AS307" i="21"/>
  <c r="AT307" i="21"/>
  <c r="AU307" i="21"/>
  <c r="AV307" i="21"/>
  <c r="AW307" i="21"/>
  <c r="AX307" i="21"/>
  <c r="AY307" i="21"/>
  <c r="AZ307" i="21"/>
  <c r="BA307" i="21"/>
  <c r="AR308" i="21"/>
  <c r="AS308" i="21"/>
  <c r="AT308" i="21"/>
  <c r="AU308" i="21"/>
  <c r="AV308" i="21"/>
  <c r="AW308" i="21"/>
  <c r="AX308" i="21"/>
  <c r="AY308" i="21"/>
  <c r="AZ308" i="21"/>
  <c r="BA308" i="21"/>
  <c r="AR309" i="21"/>
  <c r="AS309" i="21"/>
  <c r="AT309" i="21"/>
  <c r="AU309" i="21"/>
  <c r="AV309" i="21"/>
  <c r="AW309" i="21"/>
  <c r="AX309" i="21"/>
  <c r="AY309" i="21"/>
  <c r="AZ309" i="21"/>
  <c r="BA309" i="21"/>
  <c r="AR310" i="21"/>
  <c r="AS310" i="21"/>
  <c r="AT310" i="21"/>
  <c r="AU310" i="21"/>
  <c r="AV310" i="21"/>
  <c r="AW310" i="21"/>
  <c r="AX310" i="21"/>
  <c r="AY310" i="21"/>
  <c r="AZ310" i="21"/>
  <c r="BA310" i="21"/>
  <c r="AR311" i="21"/>
  <c r="AS311" i="21"/>
  <c r="AT311" i="21"/>
  <c r="AU311" i="21"/>
  <c r="AV311" i="21"/>
  <c r="AW311" i="21"/>
  <c r="AX311" i="21"/>
  <c r="AY311" i="21"/>
  <c r="AZ311" i="21"/>
  <c r="BA311" i="21"/>
  <c r="AR312" i="21"/>
  <c r="AS312" i="21"/>
  <c r="AT312" i="21"/>
  <c r="AU312" i="21"/>
  <c r="AV312" i="21"/>
  <c r="AW312" i="21"/>
  <c r="AX312" i="21"/>
  <c r="AY312" i="21"/>
  <c r="AZ312" i="21"/>
  <c r="BA312" i="21"/>
  <c r="AR313" i="21"/>
  <c r="AS313" i="21"/>
  <c r="AT313" i="21"/>
  <c r="AU313" i="21"/>
  <c r="AV313" i="21"/>
  <c r="AW313" i="21"/>
  <c r="AX313" i="21"/>
  <c r="AY313" i="21"/>
  <c r="AZ313" i="21"/>
  <c r="BA313" i="21"/>
  <c r="AR314" i="21"/>
  <c r="AS314" i="21"/>
  <c r="AT314" i="21"/>
  <c r="AU314" i="21"/>
  <c r="AV314" i="21"/>
  <c r="AW314" i="21"/>
  <c r="AX314" i="21"/>
  <c r="AY314" i="21"/>
  <c r="AZ314" i="21"/>
  <c r="BA314" i="21"/>
  <c r="AR315" i="21"/>
  <c r="AS315" i="21"/>
  <c r="AT315" i="21"/>
  <c r="AU315" i="21"/>
  <c r="AV315" i="21"/>
  <c r="AW315" i="21"/>
  <c r="AX315" i="21"/>
  <c r="AY315" i="21"/>
  <c r="AZ315" i="21"/>
  <c r="BA315" i="21"/>
  <c r="AR316" i="21"/>
  <c r="AS316" i="21"/>
  <c r="AT316" i="21"/>
  <c r="AU316" i="21"/>
  <c r="AV316" i="21"/>
  <c r="AW316" i="21"/>
  <c r="AX316" i="21"/>
  <c r="AY316" i="21"/>
  <c r="AZ316" i="21"/>
  <c r="BA316" i="21"/>
  <c r="AR317" i="21"/>
  <c r="AS317" i="21"/>
  <c r="AT317" i="21"/>
  <c r="AU317" i="21"/>
  <c r="AV317" i="21"/>
  <c r="AW317" i="21"/>
  <c r="AX317" i="21"/>
  <c r="AY317" i="21"/>
  <c r="AZ317" i="21"/>
  <c r="BA317" i="21"/>
  <c r="AR318" i="21"/>
  <c r="AS318" i="21"/>
  <c r="AT318" i="21"/>
  <c r="AU318" i="21"/>
  <c r="AV318" i="21"/>
  <c r="AW318" i="21"/>
  <c r="AX318" i="21"/>
  <c r="AY318" i="21"/>
  <c r="AZ318" i="21"/>
  <c r="BA318" i="21"/>
  <c r="AR319" i="21"/>
  <c r="AS319" i="21"/>
  <c r="AT319" i="21"/>
  <c r="AU319" i="21"/>
  <c r="AV319" i="21"/>
  <c r="AW319" i="21"/>
  <c r="AX319" i="21"/>
  <c r="AY319" i="21"/>
  <c r="AZ319" i="21"/>
  <c r="BA319" i="21"/>
  <c r="AR320" i="21"/>
  <c r="AS320" i="21"/>
  <c r="AT320" i="21"/>
  <c r="AU320" i="21"/>
  <c r="AV320" i="21"/>
  <c r="AW320" i="21"/>
  <c r="AX320" i="21"/>
  <c r="AY320" i="21"/>
  <c r="AZ320" i="21"/>
  <c r="BA320" i="21"/>
  <c r="AR321" i="21"/>
  <c r="AS321" i="21"/>
  <c r="AT321" i="21"/>
  <c r="AU321" i="21"/>
  <c r="AV321" i="21"/>
  <c r="AW321" i="21"/>
  <c r="AX321" i="21"/>
  <c r="AY321" i="21"/>
  <c r="AZ321" i="21"/>
  <c r="BA321" i="21"/>
  <c r="AR322" i="21"/>
  <c r="AS322" i="21"/>
  <c r="AT322" i="21"/>
  <c r="AU322" i="21"/>
  <c r="AV322" i="21"/>
  <c r="AW322" i="21"/>
  <c r="AX322" i="21"/>
  <c r="AY322" i="21"/>
  <c r="AZ322" i="21"/>
  <c r="BA322" i="21"/>
  <c r="AR323" i="21"/>
  <c r="AS323" i="21"/>
  <c r="AT323" i="21"/>
  <c r="AU323" i="21"/>
  <c r="AV323" i="21"/>
  <c r="AW323" i="21"/>
  <c r="AX323" i="21"/>
  <c r="AY323" i="21"/>
  <c r="AZ323" i="21"/>
  <c r="BA323" i="21"/>
  <c r="AR324" i="21"/>
  <c r="AS324" i="21"/>
  <c r="AT324" i="21"/>
  <c r="AU324" i="21"/>
  <c r="AV324" i="21"/>
  <c r="AW324" i="21"/>
  <c r="AX324" i="21"/>
  <c r="AY324" i="21"/>
  <c r="AZ324" i="21"/>
  <c r="BA324" i="21"/>
  <c r="AR325" i="21"/>
  <c r="AS325" i="21"/>
  <c r="AT325" i="21"/>
  <c r="AU325" i="21"/>
  <c r="AV325" i="21"/>
  <c r="AW325" i="21"/>
  <c r="AX325" i="21"/>
  <c r="AY325" i="21"/>
  <c r="AZ325" i="21"/>
  <c r="BA325" i="21"/>
  <c r="AR326" i="21"/>
  <c r="AS326" i="21"/>
  <c r="AT326" i="21"/>
  <c r="AU326" i="21"/>
  <c r="AV326" i="21"/>
  <c r="AW326" i="21"/>
  <c r="AX326" i="21"/>
  <c r="AY326" i="21"/>
  <c r="AZ326" i="21"/>
  <c r="BA326" i="21"/>
  <c r="AR327" i="21"/>
  <c r="AS327" i="21"/>
  <c r="AT327" i="21"/>
  <c r="AU327" i="21"/>
  <c r="AV327" i="21"/>
  <c r="AW327" i="21"/>
  <c r="AX327" i="21"/>
  <c r="AY327" i="21"/>
  <c r="AZ327" i="21"/>
  <c r="BA327" i="21"/>
  <c r="AR328" i="21"/>
  <c r="AS328" i="21"/>
  <c r="AT328" i="21"/>
  <c r="AU328" i="21"/>
  <c r="AV328" i="21"/>
  <c r="AW328" i="21"/>
  <c r="AX328" i="21"/>
  <c r="AY328" i="21"/>
  <c r="AZ328" i="21"/>
  <c r="BA328" i="21"/>
  <c r="AR329" i="21"/>
  <c r="AS329" i="21"/>
  <c r="AT329" i="21"/>
  <c r="AU329" i="21"/>
  <c r="AV329" i="21"/>
  <c r="AW329" i="21"/>
  <c r="AX329" i="21"/>
  <c r="AY329" i="21"/>
  <c r="AZ329" i="21"/>
  <c r="BA329" i="21"/>
  <c r="AR330" i="21"/>
  <c r="AS330" i="21"/>
  <c r="AT330" i="21"/>
  <c r="AU330" i="21"/>
  <c r="AV330" i="21"/>
  <c r="AW330" i="21"/>
  <c r="AX330" i="21"/>
  <c r="AY330" i="21"/>
  <c r="AZ330" i="21"/>
  <c r="BA330" i="21"/>
  <c r="AR331" i="21"/>
  <c r="AS331" i="21"/>
  <c r="AT331" i="21"/>
  <c r="AU331" i="21"/>
  <c r="AV331" i="21"/>
  <c r="AW331" i="21"/>
  <c r="AX331" i="21"/>
  <c r="AY331" i="21"/>
  <c r="AZ331" i="21"/>
  <c r="BA331" i="21"/>
  <c r="AR332" i="21"/>
  <c r="AS332" i="21"/>
  <c r="AT332" i="21"/>
  <c r="AU332" i="21"/>
  <c r="AV332" i="21"/>
  <c r="AW332" i="21"/>
  <c r="AX332" i="21"/>
  <c r="AY332" i="21"/>
  <c r="AZ332" i="21"/>
  <c r="BA332" i="21"/>
  <c r="AR333" i="21"/>
  <c r="AS333" i="21"/>
  <c r="AT333" i="21"/>
  <c r="AU333" i="21"/>
  <c r="AV333" i="21"/>
  <c r="AW333" i="21"/>
  <c r="AX333" i="21"/>
  <c r="AY333" i="21"/>
  <c r="AZ333" i="21"/>
  <c r="BA333" i="21"/>
  <c r="AR334" i="21"/>
  <c r="AS334" i="21"/>
  <c r="AT334" i="21"/>
  <c r="AU334" i="21"/>
  <c r="AV334" i="21"/>
  <c r="AW334" i="21"/>
  <c r="AX334" i="21"/>
  <c r="AY334" i="21"/>
  <c r="AZ334" i="21"/>
  <c r="BA334" i="21"/>
  <c r="AR335" i="21"/>
  <c r="AS335" i="21"/>
  <c r="AT335" i="21"/>
  <c r="AU335" i="21"/>
  <c r="AV335" i="21"/>
  <c r="AW335" i="21"/>
  <c r="AX335" i="21"/>
  <c r="AY335" i="21"/>
  <c r="AZ335" i="21"/>
  <c r="BA335" i="21"/>
  <c r="AR336" i="21"/>
  <c r="AS336" i="21"/>
  <c r="AT336" i="21"/>
  <c r="AU336" i="21"/>
  <c r="AV336" i="21"/>
  <c r="AW336" i="21"/>
  <c r="AX336" i="21"/>
  <c r="AY336" i="21"/>
  <c r="AZ336" i="21"/>
  <c r="BA336" i="21"/>
  <c r="AR337" i="21"/>
  <c r="AS337" i="21"/>
  <c r="AT337" i="21"/>
  <c r="AU337" i="21"/>
  <c r="AV337" i="21"/>
  <c r="AW337" i="21"/>
  <c r="AX337" i="21"/>
  <c r="AY337" i="21"/>
  <c r="AZ337" i="21"/>
  <c r="BA337" i="21"/>
  <c r="AR338" i="21"/>
  <c r="AS338" i="21"/>
  <c r="AT338" i="21"/>
  <c r="AU338" i="21"/>
  <c r="AV338" i="21"/>
  <c r="AW338" i="21"/>
  <c r="AX338" i="21"/>
  <c r="AY338" i="21"/>
  <c r="AZ338" i="21"/>
  <c r="BA338" i="21"/>
  <c r="AR339" i="21"/>
  <c r="AS339" i="21"/>
  <c r="AT339" i="21"/>
  <c r="AU339" i="21"/>
  <c r="AV339" i="21"/>
  <c r="AW339" i="21"/>
  <c r="AX339" i="21"/>
  <c r="AY339" i="21"/>
  <c r="AZ339" i="21"/>
  <c r="BA339" i="21"/>
  <c r="AR340" i="21"/>
  <c r="AS340" i="21"/>
  <c r="AT340" i="21"/>
  <c r="AU340" i="21"/>
  <c r="AV340" i="21"/>
  <c r="AW340" i="21"/>
  <c r="AX340" i="21"/>
  <c r="AY340" i="21"/>
  <c r="AZ340" i="21"/>
  <c r="BA340" i="21"/>
  <c r="AR341" i="21"/>
  <c r="AS341" i="21"/>
  <c r="AT341" i="21"/>
  <c r="AU341" i="21"/>
  <c r="AV341" i="21"/>
  <c r="AW341" i="21"/>
  <c r="AX341" i="21"/>
  <c r="AY341" i="21"/>
  <c r="AZ341" i="21"/>
  <c r="BA341" i="21"/>
  <c r="AR342" i="21"/>
  <c r="AS342" i="21"/>
  <c r="AT342" i="21"/>
  <c r="AU342" i="21"/>
  <c r="AV342" i="21"/>
  <c r="AW342" i="21"/>
  <c r="AX342" i="21"/>
  <c r="AY342" i="21"/>
  <c r="AZ342" i="21"/>
  <c r="BA342" i="21"/>
  <c r="AR343" i="21"/>
  <c r="AS343" i="21"/>
  <c r="AT343" i="21"/>
  <c r="AU343" i="21"/>
  <c r="AV343" i="21"/>
  <c r="AW343" i="21"/>
  <c r="AX343" i="21"/>
  <c r="AY343" i="21"/>
  <c r="AZ343" i="21"/>
  <c r="BA343" i="21"/>
  <c r="AR344" i="21"/>
  <c r="AS344" i="21"/>
  <c r="AT344" i="21"/>
  <c r="AU344" i="21"/>
  <c r="AV344" i="21"/>
  <c r="AW344" i="21"/>
  <c r="AX344" i="21"/>
  <c r="AY344" i="21"/>
  <c r="AZ344" i="21"/>
  <c r="BA344" i="21"/>
  <c r="AR345" i="21"/>
  <c r="AS345" i="21"/>
  <c r="AT345" i="21"/>
  <c r="AU345" i="21"/>
  <c r="AV345" i="21"/>
  <c r="AW345" i="21"/>
  <c r="AX345" i="21"/>
  <c r="AY345" i="21"/>
  <c r="AZ345" i="21"/>
  <c r="BA345" i="21"/>
  <c r="AR346" i="21"/>
  <c r="AS346" i="21"/>
  <c r="AT346" i="21"/>
  <c r="AU346" i="21"/>
  <c r="AV346" i="21"/>
  <c r="AW346" i="21"/>
  <c r="AX346" i="21"/>
  <c r="AY346" i="21"/>
  <c r="AZ346" i="21"/>
  <c r="BA346" i="21"/>
  <c r="AR347" i="21"/>
  <c r="AS347" i="21"/>
  <c r="AT347" i="21"/>
  <c r="AU347" i="21"/>
  <c r="AV347" i="21"/>
  <c r="AW347" i="21"/>
  <c r="AX347" i="21"/>
  <c r="AY347" i="21"/>
  <c r="AZ347" i="21"/>
  <c r="BA347" i="21"/>
  <c r="AR348" i="21"/>
  <c r="AS348" i="21"/>
  <c r="AT348" i="21"/>
  <c r="AU348" i="21"/>
  <c r="AV348" i="21"/>
  <c r="AW348" i="21"/>
  <c r="AX348" i="21"/>
  <c r="AY348" i="21"/>
  <c r="AZ348" i="21"/>
  <c r="BA348" i="21"/>
  <c r="AR349" i="21"/>
  <c r="AS349" i="21"/>
  <c r="AT349" i="21"/>
  <c r="AU349" i="21"/>
  <c r="AV349" i="21"/>
  <c r="AW349" i="21"/>
  <c r="AX349" i="21"/>
  <c r="AY349" i="21"/>
  <c r="AZ349" i="21"/>
  <c r="BA349" i="21"/>
  <c r="AR350" i="21"/>
  <c r="AS350" i="21"/>
  <c r="AT350" i="21"/>
  <c r="AU350" i="21"/>
  <c r="AV350" i="21"/>
  <c r="AW350" i="21"/>
  <c r="AX350" i="21"/>
  <c r="AY350" i="21"/>
  <c r="AZ350" i="21"/>
  <c r="BA350" i="21"/>
  <c r="AR351" i="21"/>
  <c r="AS351" i="21"/>
  <c r="AT351" i="21"/>
  <c r="AU351" i="21"/>
  <c r="AV351" i="21"/>
  <c r="AW351" i="21"/>
  <c r="AX351" i="21"/>
  <c r="AY351" i="21"/>
  <c r="AZ351" i="21"/>
  <c r="BA351" i="21"/>
  <c r="AR352" i="21"/>
  <c r="AS352" i="21"/>
  <c r="AT352" i="21"/>
  <c r="AU352" i="21"/>
  <c r="AV352" i="21"/>
  <c r="AW352" i="21"/>
  <c r="AX352" i="21"/>
  <c r="AY352" i="21"/>
  <c r="AZ352" i="21"/>
  <c r="BA352" i="21"/>
  <c r="AR353" i="21"/>
  <c r="AS353" i="21"/>
  <c r="AT353" i="21"/>
  <c r="AU353" i="21"/>
  <c r="AV353" i="21"/>
  <c r="AW353" i="21"/>
  <c r="AX353" i="21"/>
  <c r="AY353" i="21"/>
  <c r="AZ353" i="21"/>
  <c r="BA353" i="21"/>
  <c r="AR354" i="21"/>
  <c r="AS354" i="21"/>
  <c r="AT354" i="21"/>
  <c r="AU354" i="21"/>
  <c r="AV354" i="21"/>
  <c r="AW354" i="21"/>
  <c r="AX354" i="21"/>
  <c r="AY354" i="21"/>
  <c r="AZ354" i="21"/>
  <c r="BA354" i="21"/>
  <c r="AR355" i="21"/>
  <c r="AS355" i="21"/>
  <c r="AT355" i="21"/>
  <c r="AU355" i="21"/>
  <c r="AV355" i="21"/>
  <c r="AW355" i="21"/>
  <c r="AX355" i="21"/>
  <c r="AY355" i="21"/>
  <c r="AZ355" i="21"/>
  <c r="BA355" i="21"/>
  <c r="AR356" i="21"/>
  <c r="AS356" i="21"/>
  <c r="AT356" i="21"/>
  <c r="AU356" i="21"/>
  <c r="AV356" i="21"/>
  <c r="AW356" i="21"/>
  <c r="AX356" i="21"/>
  <c r="AY356" i="21"/>
  <c r="AZ356" i="21"/>
  <c r="BA356" i="21"/>
  <c r="AR357" i="21"/>
  <c r="AS357" i="21"/>
  <c r="AT357" i="21"/>
  <c r="AU357" i="21"/>
  <c r="AV357" i="21"/>
  <c r="AW357" i="21"/>
  <c r="AX357" i="21"/>
  <c r="AY357" i="21"/>
  <c r="AZ357" i="21"/>
  <c r="BA357" i="21"/>
  <c r="AR358" i="21"/>
  <c r="AS358" i="21"/>
  <c r="AT358" i="21"/>
  <c r="AU358" i="21"/>
  <c r="AV358" i="21"/>
  <c r="AW358" i="21"/>
  <c r="AX358" i="21"/>
  <c r="AY358" i="21"/>
  <c r="AZ358" i="21"/>
  <c r="BA358" i="21"/>
  <c r="AR359" i="21"/>
  <c r="AS359" i="21"/>
  <c r="AT359" i="21"/>
  <c r="AU359" i="21"/>
  <c r="AV359" i="21"/>
  <c r="AW359" i="21"/>
  <c r="AX359" i="21"/>
  <c r="AY359" i="21"/>
  <c r="AZ359" i="21"/>
  <c r="BA359" i="21"/>
  <c r="AR360" i="21"/>
  <c r="AS360" i="21"/>
  <c r="AT360" i="21"/>
  <c r="AU360" i="21"/>
  <c r="AV360" i="21"/>
  <c r="AW360" i="21"/>
  <c r="AX360" i="21"/>
  <c r="AY360" i="21"/>
  <c r="AZ360" i="21"/>
  <c r="BA360" i="21"/>
  <c r="AR361" i="21"/>
  <c r="AS361" i="21"/>
  <c r="AT361" i="21"/>
  <c r="AU361" i="21"/>
  <c r="AV361" i="21"/>
  <c r="AW361" i="21"/>
  <c r="AX361" i="21"/>
  <c r="AY361" i="21"/>
  <c r="AZ361" i="21"/>
  <c r="BA361" i="21"/>
  <c r="AR362" i="21"/>
  <c r="AS362" i="21"/>
  <c r="AT362" i="21"/>
  <c r="AU362" i="21"/>
  <c r="AV362" i="21"/>
  <c r="AW362" i="21"/>
  <c r="AX362" i="21"/>
  <c r="AY362" i="21"/>
  <c r="AZ362" i="21"/>
  <c r="BA362" i="21"/>
  <c r="AR363" i="21"/>
  <c r="AS363" i="21"/>
  <c r="AT363" i="21"/>
  <c r="AU363" i="21"/>
  <c r="AV363" i="21"/>
  <c r="AW363" i="21"/>
  <c r="AX363" i="21"/>
  <c r="AY363" i="21"/>
  <c r="AZ363" i="21"/>
  <c r="BA363" i="21"/>
  <c r="AR364" i="21"/>
  <c r="AS364" i="21"/>
  <c r="AT364" i="21"/>
  <c r="AU364" i="21"/>
  <c r="AV364" i="21"/>
  <c r="AW364" i="21"/>
  <c r="AX364" i="21"/>
  <c r="AY364" i="21"/>
  <c r="AZ364" i="21"/>
  <c r="BA364" i="21"/>
  <c r="AR365" i="21"/>
  <c r="AS365" i="21"/>
  <c r="AT365" i="21"/>
  <c r="AU365" i="21"/>
  <c r="AV365" i="21"/>
  <c r="AW365" i="21"/>
  <c r="AX365" i="21"/>
  <c r="AY365" i="21"/>
  <c r="AZ365" i="21"/>
  <c r="BA365" i="21"/>
  <c r="AR366" i="21"/>
  <c r="AS366" i="21"/>
  <c r="AT366" i="21"/>
  <c r="AU366" i="21"/>
  <c r="AV366" i="21"/>
  <c r="AW366" i="21"/>
  <c r="AX366" i="21"/>
  <c r="AY366" i="21"/>
  <c r="AZ366" i="21"/>
  <c r="BA366" i="21"/>
  <c r="AR367" i="21"/>
  <c r="AS367" i="21"/>
  <c r="AT367" i="21"/>
  <c r="AU367" i="21"/>
  <c r="AV367" i="21"/>
  <c r="AW367" i="21"/>
  <c r="AX367" i="21"/>
  <c r="AY367" i="21"/>
  <c r="AZ367" i="21"/>
  <c r="BA367" i="21"/>
  <c r="AR368" i="21"/>
  <c r="AS368" i="21"/>
  <c r="AT368" i="21"/>
  <c r="AU368" i="21"/>
  <c r="AV368" i="21"/>
  <c r="AW368" i="21"/>
  <c r="AX368" i="21"/>
  <c r="AY368" i="21"/>
  <c r="AZ368" i="21"/>
  <c r="BA368" i="21"/>
  <c r="AR369" i="21"/>
  <c r="AS369" i="21"/>
  <c r="AT369" i="21"/>
  <c r="AU369" i="21"/>
  <c r="AV369" i="21"/>
  <c r="AW369" i="21"/>
  <c r="AX369" i="21"/>
  <c r="AY369" i="21"/>
  <c r="AZ369" i="21"/>
  <c r="BA369" i="21"/>
  <c r="AR370" i="21"/>
  <c r="AS370" i="21"/>
  <c r="AT370" i="21"/>
  <c r="AU370" i="21"/>
  <c r="AV370" i="21"/>
  <c r="AW370" i="21"/>
  <c r="AX370" i="21"/>
  <c r="AY370" i="21"/>
  <c r="AZ370" i="21"/>
  <c r="BA370" i="21"/>
  <c r="AR371" i="21"/>
  <c r="AS371" i="21"/>
  <c r="AT371" i="21"/>
  <c r="AU371" i="21"/>
  <c r="AV371" i="21"/>
  <c r="AW371" i="21"/>
  <c r="AX371" i="21"/>
  <c r="AY371" i="21"/>
  <c r="AZ371" i="21"/>
  <c r="BA371" i="21"/>
  <c r="AR372" i="21"/>
  <c r="AS372" i="21"/>
  <c r="AT372" i="21"/>
  <c r="AU372" i="21"/>
  <c r="AV372" i="21"/>
  <c r="AW372" i="21"/>
  <c r="AX372" i="21"/>
  <c r="AY372" i="21"/>
  <c r="AZ372" i="21"/>
  <c r="BA372" i="21"/>
  <c r="AR373" i="21"/>
  <c r="AS373" i="21"/>
  <c r="AT373" i="21"/>
  <c r="AU373" i="21"/>
  <c r="AV373" i="21"/>
  <c r="AW373" i="21"/>
  <c r="AX373" i="21"/>
  <c r="AY373" i="21"/>
  <c r="AZ373" i="21"/>
  <c r="BA373" i="21"/>
  <c r="AR374" i="21"/>
  <c r="AS374" i="21"/>
  <c r="AT374" i="21"/>
  <c r="AU374" i="21"/>
  <c r="AV374" i="21"/>
  <c r="AW374" i="21"/>
  <c r="AX374" i="21"/>
  <c r="AY374" i="21"/>
  <c r="AZ374" i="21"/>
  <c r="BA374" i="21"/>
  <c r="AR375" i="21"/>
  <c r="AS375" i="21"/>
  <c r="AT375" i="21"/>
  <c r="AU375" i="21"/>
  <c r="AV375" i="21"/>
  <c r="AW375" i="21"/>
  <c r="AX375" i="21"/>
  <c r="AY375" i="21"/>
  <c r="AZ375" i="21"/>
  <c r="BA375" i="21"/>
  <c r="AR376" i="21"/>
  <c r="AS376" i="21"/>
  <c r="AT376" i="21"/>
  <c r="AU376" i="21"/>
  <c r="AV376" i="21"/>
  <c r="AW376" i="21"/>
  <c r="AX376" i="21"/>
  <c r="AY376" i="21"/>
  <c r="AZ376" i="21"/>
  <c r="BA376" i="21"/>
  <c r="AR377" i="21"/>
  <c r="AS377" i="21"/>
  <c r="AT377" i="21"/>
  <c r="AU377" i="21"/>
  <c r="AV377" i="21"/>
  <c r="AW377" i="21"/>
  <c r="AX377" i="21"/>
  <c r="AY377" i="21"/>
  <c r="AZ377" i="21"/>
  <c r="BA377" i="21"/>
  <c r="AR378" i="21"/>
  <c r="AS378" i="21"/>
  <c r="AT378" i="21"/>
  <c r="AU378" i="21"/>
  <c r="AV378" i="21"/>
  <c r="AW378" i="21"/>
  <c r="AX378" i="21"/>
  <c r="AY378" i="21"/>
  <c r="AZ378" i="21"/>
  <c r="BA378" i="21"/>
  <c r="AR379" i="21"/>
  <c r="AS379" i="21"/>
  <c r="AT379" i="21"/>
  <c r="AU379" i="21"/>
  <c r="AV379" i="21"/>
  <c r="AW379" i="21"/>
  <c r="AX379" i="21"/>
  <c r="AY379" i="21"/>
  <c r="AZ379" i="21"/>
  <c r="BA379" i="21"/>
  <c r="AR380" i="21"/>
  <c r="AS380" i="21"/>
  <c r="AT380" i="21"/>
  <c r="AU380" i="21"/>
  <c r="AV380" i="21"/>
  <c r="AW380" i="21"/>
  <c r="AX380" i="21"/>
  <c r="AY380" i="21"/>
  <c r="AZ380" i="21"/>
  <c r="BA380" i="21"/>
  <c r="AR381" i="21"/>
  <c r="AS381" i="21"/>
  <c r="AT381" i="21"/>
  <c r="AU381" i="21"/>
  <c r="AV381" i="21"/>
  <c r="AW381" i="21"/>
  <c r="AX381" i="21"/>
  <c r="AY381" i="21"/>
  <c r="AZ381" i="21"/>
  <c r="BA381" i="21"/>
  <c r="AR382" i="21"/>
  <c r="AS382" i="21"/>
  <c r="AT382" i="21"/>
  <c r="AU382" i="21"/>
  <c r="AV382" i="21"/>
  <c r="AW382" i="21"/>
  <c r="AX382" i="21"/>
  <c r="AY382" i="21"/>
  <c r="AZ382" i="21"/>
  <c r="BA382" i="21"/>
  <c r="AR383" i="21"/>
  <c r="AS383" i="21"/>
  <c r="AT383" i="21"/>
  <c r="AU383" i="21"/>
  <c r="AV383" i="21"/>
  <c r="AW383" i="21"/>
  <c r="AX383" i="21"/>
  <c r="AY383" i="21"/>
  <c r="AZ383" i="21"/>
  <c r="BA383" i="21"/>
  <c r="AR384" i="21"/>
  <c r="AS384" i="21"/>
  <c r="AT384" i="21"/>
  <c r="AU384" i="21"/>
  <c r="AV384" i="21"/>
  <c r="AW384" i="21"/>
  <c r="AX384" i="21"/>
  <c r="AY384" i="21"/>
  <c r="AZ384" i="21"/>
  <c r="BA384" i="21"/>
  <c r="AR385" i="21"/>
  <c r="AS385" i="21"/>
  <c r="AT385" i="21"/>
  <c r="AU385" i="21"/>
  <c r="AV385" i="21"/>
  <c r="AW385" i="21"/>
  <c r="AX385" i="21"/>
  <c r="AY385" i="21"/>
  <c r="AZ385" i="21"/>
  <c r="BA385" i="21"/>
  <c r="AR386" i="21"/>
  <c r="AS386" i="21"/>
  <c r="AT386" i="21"/>
  <c r="AU386" i="21"/>
  <c r="AV386" i="21"/>
  <c r="AW386" i="21"/>
  <c r="AX386" i="21"/>
  <c r="AY386" i="21"/>
  <c r="AZ386" i="21"/>
  <c r="BA386" i="21"/>
  <c r="AR387" i="21"/>
  <c r="AS387" i="21"/>
  <c r="AT387" i="21"/>
  <c r="AU387" i="21"/>
  <c r="AV387" i="21"/>
  <c r="AW387" i="21"/>
  <c r="AX387" i="21"/>
  <c r="AY387" i="21"/>
  <c r="AZ387" i="21"/>
  <c r="BA387" i="21"/>
  <c r="AR388" i="21"/>
  <c r="AS388" i="21"/>
  <c r="AT388" i="21"/>
  <c r="AU388" i="21"/>
  <c r="AV388" i="21"/>
  <c r="AW388" i="21"/>
  <c r="AX388" i="21"/>
  <c r="AY388" i="21"/>
  <c r="AZ388" i="21"/>
  <c r="BA388" i="21"/>
  <c r="AR389" i="21"/>
  <c r="AS389" i="21"/>
  <c r="AT389" i="21"/>
  <c r="AU389" i="21"/>
  <c r="AV389" i="21"/>
  <c r="AW389" i="21"/>
  <c r="AX389" i="21"/>
  <c r="AY389" i="21"/>
  <c r="AZ389" i="21"/>
  <c r="BA389" i="21"/>
  <c r="AR390" i="21"/>
  <c r="AS390" i="21"/>
  <c r="AT390" i="21"/>
  <c r="AU390" i="21"/>
  <c r="AV390" i="21"/>
  <c r="AW390" i="21"/>
  <c r="AX390" i="21"/>
  <c r="AY390" i="21"/>
  <c r="AZ390" i="21"/>
  <c r="BA390" i="21"/>
  <c r="AR391" i="21"/>
  <c r="AS391" i="21"/>
  <c r="AT391" i="21"/>
  <c r="AU391" i="21"/>
  <c r="AV391" i="21"/>
  <c r="AW391" i="21"/>
  <c r="AX391" i="21"/>
  <c r="AY391" i="21"/>
  <c r="AZ391" i="21"/>
  <c r="BA391" i="21"/>
  <c r="AR392" i="21"/>
  <c r="AS392" i="21"/>
  <c r="AT392" i="21"/>
  <c r="AU392" i="21"/>
  <c r="AV392" i="21"/>
  <c r="AW392" i="21"/>
  <c r="AX392" i="21"/>
  <c r="AY392" i="21"/>
  <c r="AZ392" i="21"/>
  <c r="BA392" i="21"/>
  <c r="AR393" i="21"/>
  <c r="AS393" i="21"/>
  <c r="AT393" i="21"/>
  <c r="AU393" i="21"/>
  <c r="AV393" i="21"/>
  <c r="AW393" i="21"/>
  <c r="AX393" i="21"/>
  <c r="AY393" i="21"/>
  <c r="AZ393" i="21"/>
  <c r="BA393" i="21"/>
  <c r="AR394" i="21"/>
  <c r="AS394" i="21"/>
  <c r="AT394" i="21"/>
  <c r="AU394" i="21"/>
  <c r="AV394" i="21"/>
  <c r="AW394" i="21"/>
  <c r="AX394" i="21"/>
  <c r="AY394" i="21"/>
  <c r="AZ394" i="21"/>
  <c r="BA394" i="21"/>
  <c r="AR395" i="21"/>
  <c r="AS395" i="21"/>
  <c r="AT395" i="21"/>
  <c r="AU395" i="21"/>
  <c r="AV395" i="21"/>
  <c r="AW395" i="21"/>
  <c r="AX395" i="21"/>
  <c r="AY395" i="21"/>
  <c r="AZ395" i="21"/>
  <c r="BA395" i="21"/>
  <c r="AR396" i="21"/>
  <c r="AS396" i="21"/>
  <c r="AT396" i="21"/>
  <c r="AU396" i="21"/>
  <c r="AV396" i="21"/>
  <c r="AW396" i="21"/>
  <c r="AX396" i="21"/>
  <c r="AY396" i="21"/>
  <c r="AZ396" i="21"/>
  <c r="BA396" i="21"/>
  <c r="AR397" i="21"/>
  <c r="AS397" i="21"/>
  <c r="AT397" i="21"/>
  <c r="AU397" i="21"/>
  <c r="AV397" i="21"/>
  <c r="AW397" i="21"/>
  <c r="AX397" i="21"/>
  <c r="AY397" i="21"/>
  <c r="AZ397" i="21"/>
  <c r="BA397" i="21"/>
  <c r="AR398" i="21"/>
  <c r="AS398" i="21"/>
  <c r="AT398" i="21"/>
  <c r="AU398" i="21"/>
  <c r="AV398" i="21"/>
  <c r="AW398" i="21"/>
  <c r="AX398" i="21"/>
  <c r="AY398" i="21"/>
  <c r="AZ398" i="21"/>
  <c r="BA398" i="21"/>
  <c r="AR399" i="21"/>
  <c r="AS399" i="21"/>
  <c r="AT399" i="21"/>
  <c r="AU399" i="21"/>
  <c r="AV399" i="21"/>
  <c r="AW399" i="21"/>
  <c r="AX399" i="21"/>
  <c r="AY399" i="21"/>
  <c r="AZ399" i="21"/>
  <c r="BA399" i="21"/>
  <c r="AR400" i="21"/>
  <c r="AS400" i="21"/>
  <c r="AT400" i="21"/>
  <c r="AU400" i="21"/>
  <c r="AV400" i="21"/>
  <c r="AW400" i="21"/>
  <c r="AX400" i="21"/>
  <c r="AY400" i="21"/>
  <c r="AZ400" i="21"/>
  <c r="BA400" i="21"/>
  <c r="AR401" i="21"/>
  <c r="AS401" i="21"/>
  <c r="AT401" i="21"/>
  <c r="AU401" i="21"/>
  <c r="AV401" i="21"/>
  <c r="AW401" i="21"/>
  <c r="AX401" i="21"/>
  <c r="AY401" i="21"/>
  <c r="AZ401" i="21"/>
  <c r="BA401" i="21"/>
  <c r="AR402" i="21"/>
  <c r="AS402" i="21"/>
  <c r="AT402" i="21"/>
  <c r="AU402" i="21"/>
  <c r="AV402" i="21"/>
  <c r="AW402" i="21"/>
  <c r="AX402" i="21"/>
  <c r="AY402" i="21"/>
  <c r="AZ402" i="21"/>
  <c r="BA402" i="21"/>
  <c r="AR403" i="21"/>
  <c r="AS403" i="21"/>
  <c r="AT403" i="21"/>
  <c r="AU403" i="21"/>
  <c r="AV403" i="21"/>
  <c r="AW403" i="21"/>
  <c r="AX403" i="21"/>
  <c r="AY403" i="21"/>
  <c r="AZ403" i="21"/>
  <c r="BA403" i="21"/>
  <c r="AR404" i="21"/>
  <c r="AS404" i="21"/>
  <c r="AT404" i="21"/>
  <c r="AU404" i="21"/>
  <c r="AV404" i="21"/>
  <c r="AW404" i="21"/>
  <c r="AX404" i="21"/>
  <c r="AY404" i="21"/>
  <c r="AZ404" i="21"/>
  <c r="BA404" i="21"/>
  <c r="AR405" i="21"/>
  <c r="AS405" i="21"/>
  <c r="AT405" i="21"/>
  <c r="AU405" i="21"/>
  <c r="AV405" i="21"/>
  <c r="AW405" i="21"/>
  <c r="AX405" i="21"/>
  <c r="AY405" i="21"/>
  <c r="AZ405" i="21"/>
  <c r="BA405" i="21"/>
  <c r="AR406" i="21"/>
  <c r="AS406" i="21"/>
  <c r="AT406" i="21"/>
  <c r="AU406" i="21"/>
  <c r="AV406" i="21"/>
  <c r="AW406" i="21"/>
  <c r="AX406" i="21"/>
  <c r="AY406" i="21"/>
  <c r="AZ406" i="21"/>
  <c r="BA406" i="21"/>
  <c r="AR407" i="21"/>
  <c r="AS407" i="21"/>
  <c r="AT407" i="21"/>
  <c r="AU407" i="21"/>
  <c r="AV407" i="21"/>
  <c r="AW407" i="21"/>
  <c r="AX407" i="21"/>
  <c r="AY407" i="21"/>
  <c r="AZ407" i="21"/>
  <c r="BA407" i="21"/>
  <c r="AR408" i="21"/>
  <c r="AS408" i="21"/>
  <c r="AT408" i="21"/>
  <c r="AU408" i="21"/>
  <c r="AV408" i="21"/>
  <c r="AW408" i="21"/>
  <c r="AX408" i="21"/>
  <c r="AY408" i="21"/>
  <c r="AZ408" i="21"/>
  <c r="BA408" i="21"/>
  <c r="AR409" i="21"/>
  <c r="AS409" i="21"/>
  <c r="AT409" i="21"/>
  <c r="AU409" i="21"/>
  <c r="AV409" i="21"/>
  <c r="AW409" i="21"/>
  <c r="AX409" i="21"/>
  <c r="AY409" i="21"/>
  <c r="AZ409" i="21"/>
  <c r="BA409" i="21"/>
  <c r="AR410" i="21"/>
  <c r="AS410" i="21"/>
  <c r="AT410" i="21"/>
  <c r="AU410" i="21"/>
  <c r="AV410" i="21"/>
  <c r="AW410" i="21"/>
  <c r="AX410" i="21"/>
  <c r="AY410" i="21"/>
  <c r="AZ410" i="21"/>
  <c r="BA410" i="21"/>
  <c r="AR411" i="21"/>
  <c r="AS411" i="21"/>
  <c r="AT411" i="21"/>
  <c r="AU411" i="21"/>
  <c r="AV411" i="21"/>
  <c r="AW411" i="21"/>
  <c r="AX411" i="21"/>
  <c r="AY411" i="21"/>
  <c r="AZ411" i="21"/>
  <c r="BA411" i="21"/>
  <c r="AR412" i="21"/>
  <c r="AS412" i="21"/>
  <c r="AT412" i="21"/>
  <c r="AU412" i="21"/>
  <c r="AV412" i="21"/>
  <c r="AW412" i="21"/>
  <c r="AX412" i="21"/>
  <c r="AY412" i="21"/>
  <c r="AZ412" i="21"/>
  <c r="BA412" i="21"/>
  <c r="AR413" i="21"/>
  <c r="AS413" i="21"/>
  <c r="AT413" i="21"/>
  <c r="AU413" i="21"/>
  <c r="AV413" i="21"/>
  <c r="AW413" i="21"/>
  <c r="AX413" i="21"/>
  <c r="AY413" i="21"/>
  <c r="AZ413" i="21"/>
  <c r="BA413" i="21"/>
  <c r="AR414" i="21"/>
  <c r="AS414" i="21"/>
  <c r="AT414" i="21"/>
  <c r="AU414" i="21"/>
  <c r="AV414" i="21"/>
  <c r="AW414" i="21"/>
  <c r="AX414" i="21"/>
  <c r="AY414" i="21"/>
  <c r="AZ414" i="21"/>
  <c r="BA414" i="21"/>
  <c r="AR415" i="21"/>
  <c r="AS415" i="21"/>
  <c r="AT415" i="21"/>
  <c r="AU415" i="21"/>
  <c r="AV415" i="21"/>
  <c r="AW415" i="21"/>
  <c r="AX415" i="21"/>
  <c r="AY415" i="21"/>
  <c r="AZ415" i="21"/>
  <c r="BA415" i="21"/>
  <c r="AR416" i="21"/>
  <c r="AS416" i="21"/>
  <c r="AT416" i="21"/>
  <c r="AU416" i="21"/>
  <c r="AV416" i="21"/>
  <c r="AW416" i="21"/>
  <c r="AX416" i="21"/>
  <c r="AY416" i="21"/>
  <c r="AZ416" i="21"/>
  <c r="BA416" i="21"/>
  <c r="AR417" i="21"/>
  <c r="AS417" i="21"/>
  <c r="AT417" i="21"/>
  <c r="AU417" i="21"/>
  <c r="AV417" i="21"/>
  <c r="AW417" i="21"/>
  <c r="AX417" i="21"/>
  <c r="AY417" i="21"/>
  <c r="AZ417" i="21"/>
  <c r="BA417" i="21"/>
  <c r="AR418" i="21"/>
  <c r="AS418" i="21"/>
  <c r="AT418" i="21"/>
  <c r="AU418" i="21"/>
  <c r="AV418" i="21"/>
  <c r="AW418" i="21"/>
  <c r="AX418" i="21"/>
  <c r="AY418" i="21"/>
  <c r="AZ418" i="21"/>
  <c r="BA418" i="21"/>
  <c r="AR419" i="21"/>
  <c r="AS419" i="21"/>
  <c r="AT419" i="21"/>
  <c r="AU419" i="21"/>
  <c r="AV419" i="21"/>
  <c r="AW419" i="21"/>
  <c r="AX419" i="21"/>
  <c r="AY419" i="21"/>
  <c r="AZ419" i="21"/>
  <c r="BA419" i="21"/>
  <c r="AR420" i="21"/>
  <c r="AS420" i="21"/>
  <c r="AT420" i="21"/>
  <c r="AU420" i="21"/>
  <c r="AV420" i="21"/>
  <c r="AW420" i="21"/>
  <c r="AX420" i="21"/>
  <c r="AY420" i="21"/>
  <c r="AZ420" i="21"/>
  <c r="BA420" i="21"/>
  <c r="AR421" i="21"/>
  <c r="AS421" i="21"/>
  <c r="AT421" i="21"/>
  <c r="AU421" i="21"/>
  <c r="AV421" i="21"/>
  <c r="AW421" i="21"/>
  <c r="AX421" i="21"/>
  <c r="AY421" i="21"/>
  <c r="AZ421" i="21"/>
  <c r="BA421" i="21"/>
  <c r="AR422" i="21"/>
  <c r="AS422" i="21"/>
  <c r="AT422" i="21"/>
  <c r="AU422" i="21"/>
  <c r="AV422" i="21"/>
  <c r="AW422" i="21"/>
  <c r="AX422" i="21"/>
  <c r="AY422" i="21"/>
  <c r="AZ422" i="21"/>
  <c r="BA422" i="21"/>
  <c r="AR423" i="21"/>
  <c r="AS423" i="21"/>
  <c r="AT423" i="21"/>
  <c r="AU423" i="21"/>
  <c r="AV423" i="21"/>
  <c r="AW423" i="21"/>
  <c r="AX423" i="21"/>
  <c r="AY423" i="21"/>
  <c r="AZ423" i="21"/>
  <c r="BA423" i="21"/>
  <c r="AR424" i="21"/>
  <c r="AS424" i="21"/>
  <c r="AT424" i="21"/>
  <c r="AU424" i="21"/>
  <c r="AV424" i="21"/>
  <c r="AW424" i="21"/>
  <c r="AX424" i="21"/>
  <c r="AY424" i="21"/>
  <c r="AZ424" i="21"/>
  <c r="BA424" i="21"/>
  <c r="AR425" i="21"/>
  <c r="AS425" i="21"/>
  <c r="AT425" i="21"/>
  <c r="AU425" i="21"/>
  <c r="AV425" i="21"/>
  <c r="AW425" i="21"/>
  <c r="AX425" i="21"/>
  <c r="AY425" i="21"/>
  <c r="AZ425" i="21"/>
  <c r="BA425" i="21"/>
  <c r="AR426" i="21"/>
  <c r="AS426" i="21"/>
  <c r="AT426" i="21"/>
  <c r="AU426" i="21"/>
  <c r="AV426" i="21"/>
  <c r="AW426" i="21"/>
  <c r="AX426" i="21"/>
  <c r="AY426" i="21"/>
  <c r="AZ426" i="21"/>
  <c r="BA426" i="21"/>
  <c r="AR427" i="21"/>
  <c r="AS427" i="21"/>
  <c r="AT427" i="21"/>
  <c r="AU427" i="21"/>
  <c r="AV427" i="21"/>
  <c r="AW427" i="21"/>
  <c r="AX427" i="21"/>
  <c r="AY427" i="21"/>
  <c r="AZ427" i="21"/>
  <c r="BA427" i="21"/>
  <c r="AR428" i="21"/>
  <c r="AS428" i="21"/>
  <c r="AT428" i="21"/>
  <c r="AU428" i="21"/>
  <c r="AV428" i="21"/>
  <c r="AW428" i="21"/>
  <c r="AX428" i="21"/>
  <c r="AY428" i="21"/>
  <c r="AZ428" i="21"/>
  <c r="BA428" i="21"/>
  <c r="AR429" i="21"/>
  <c r="AS429" i="21"/>
  <c r="AT429" i="21"/>
  <c r="AU429" i="21"/>
  <c r="AV429" i="21"/>
  <c r="AW429" i="21"/>
  <c r="AX429" i="21"/>
  <c r="AY429" i="21"/>
  <c r="AZ429" i="21"/>
  <c r="BA429" i="21"/>
  <c r="AR430" i="21"/>
  <c r="AS430" i="21"/>
  <c r="AT430" i="21"/>
  <c r="AU430" i="21"/>
  <c r="AV430" i="21"/>
  <c r="AW430" i="21"/>
  <c r="AX430" i="21"/>
  <c r="AY430" i="21"/>
  <c r="AZ430" i="21"/>
  <c r="BA430" i="21"/>
  <c r="AR431" i="21"/>
  <c r="AS431" i="21"/>
  <c r="AT431" i="21"/>
  <c r="AU431" i="21"/>
  <c r="AV431" i="21"/>
  <c r="AW431" i="21"/>
  <c r="AX431" i="21"/>
  <c r="AY431" i="21"/>
  <c r="AZ431" i="21"/>
  <c r="BA431" i="21"/>
  <c r="AR432" i="21"/>
  <c r="AS432" i="21"/>
  <c r="AT432" i="21"/>
  <c r="AU432" i="21"/>
  <c r="AV432" i="21"/>
  <c r="AW432" i="21"/>
  <c r="AX432" i="21"/>
  <c r="AY432" i="21"/>
  <c r="AZ432" i="21"/>
  <c r="BA432" i="21"/>
  <c r="AR433" i="21"/>
  <c r="AS433" i="21"/>
  <c r="AT433" i="21"/>
  <c r="AU433" i="21"/>
  <c r="AV433" i="21"/>
  <c r="AW433" i="21"/>
  <c r="AX433" i="21"/>
  <c r="AY433" i="21"/>
  <c r="AZ433" i="21"/>
  <c r="BA433" i="21"/>
  <c r="AR434" i="21"/>
  <c r="AS434" i="21"/>
  <c r="AT434" i="21"/>
  <c r="AU434" i="21"/>
  <c r="AV434" i="21"/>
  <c r="AW434" i="21"/>
  <c r="AX434" i="21"/>
  <c r="AY434" i="21"/>
  <c r="AZ434" i="21"/>
  <c r="BA434" i="21"/>
  <c r="AR435" i="21"/>
  <c r="AS435" i="21"/>
  <c r="AT435" i="21"/>
  <c r="AU435" i="21"/>
  <c r="AV435" i="21"/>
  <c r="AW435" i="21"/>
  <c r="AX435" i="21"/>
  <c r="AY435" i="21"/>
  <c r="AZ435" i="21"/>
  <c r="BA435" i="21"/>
  <c r="AR436" i="21"/>
  <c r="AS436" i="21"/>
  <c r="AT436" i="21"/>
  <c r="AU436" i="21"/>
  <c r="AV436" i="21"/>
  <c r="AW436" i="21"/>
  <c r="AX436" i="21"/>
  <c r="AY436" i="21"/>
  <c r="AZ436" i="21"/>
  <c r="BA436" i="21"/>
  <c r="AR437" i="21"/>
  <c r="AS437" i="21"/>
  <c r="AT437" i="21"/>
  <c r="AU437" i="21"/>
  <c r="AV437" i="21"/>
  <c r="AW437" i="21"/>
  <c r="AX437" i="21"/>
  <c r="AY437" i="21"/>
  <c r="AZ437" i="21"/>
  <c r="BA437" i="21"/>
  <c r="AR438" i="21"/>
  <c r="AS438" i="21"/>
  <c r="AT438" i="21"/>
  <c r="AU438" i="21"/>
  <c r="AV438" i="21"/>
  <c r="AW438" i="21"/>
  <c r="AX438" i="21"/>
  <c r="AY438" i="21"/>
  <c r="AZ438" i="21"/>
  <c r="BA438" i="21"/>
  <c r="AR439" i="21"/>
  <c r="AS439" i="21"/>
  <c r="AT439" i="21"/>
  <c r="AU439" i="21"/>
  <c r="AV439" i="21"/>
  <c r="AW439" i="21"/>
  <c r="AX439" i="21"/>
  <c r="AY439" i="21"/>
  <c r="AZ439" i="21"/>
  <c r="BA439" i="21"/>
  <c r="AR440" i="21"/>
  <c r="AS440" i="21"/>
  <c r="AT440" i="21"/>
  <c r="AU440" i="21"/>
  <c r="AV440" i="21"/>
  <c r="AW440" i="21"/>
  <c r="AX440" i="21"/>
  <c r="AY440" i="21"/>
  <c r="AZ440" i="21"/>
  <c r="BA440" i="21"/>
  <c r="AR441" i="21"/>
  <c r="AS441" i="21"/>
  <c r="AT441" i="21"/>
  <c r="AU441" i="21"/>
  <c r="AV441" i="21"/>
  <c r="AW441" i="21"/>
  <c r="AX441" i="21"/>
  <c r="AY441" i="21"/>
  <c r="AZ441" i="21"/>
  <c r="BA441" i="21"/>
  <c r="AR442" i="21"/>
  <c r="AS442" i="21"/>
  <c r="AT442" i="21"/>
  <c r="AU442" i="21"/>
  <c r="AV442" i="21"/>
  <c r="AW442" i="21"/>
  <c r="AX442" i="21"/>
  <c r="AY442" i="21"/>
  <c r="AZ442" i="21"/>
  <c r="BA442" i="21"/>
  <c r="AR443" i="21"/>
  <c r="AS443" i="21"/>
  <c r="AT443" i="21"/>
  <c r="AU443" i="21"/>
  <c r="AV443" i="21"/>
  <c r="AW443" i="21"/>
  <c r="AX443" i="21"/>
  <c r="AY443" i="21"/>
  <c r="AZ443" i="21"/>
  <c r="BA443" i="21"/>
  <c r="AR444" i="21"/>
  <c r="AS444" i="21"/>
  <c r="AT444" i="21"/>
  <c r="AU444" i="21"/>
  <c r="AV444" i="21"/>
  <c r="AW444" i="21"/>
  <c r="AX444" i="21"/>
  <c r="AY444" i="21"/>
  <c r="AZ444" i="21"/>
  <c r="BA444" i="21"/>
  <c r="AR445" i="21"/>
  <c r="AS445" i="21"/>
  <c r="AT445" i="21"/>
  <c r="AU445" i="21"/>
  <c r="AV445" i="21"/>
  <c r="AW445" i="21"/>
  <c r="AX445" i="21"/>
  <c r="AY445" i="21"/>
  <c r="AZ445" i="21"/>
  <c r="BA445" i="21"/>
  <c r="AR446" i="21"/>
  <c r="AS446" i="21"/>
  <c r="AT446" i="21"/>
  <c r="AU446" i="21"/>
  <c r="AV446" i="21"/>
  <c r="AW446" i="21"/>
  <c r="AX446" i="21"/>
  <c r="AY446" i="21"/>
  <c r="AZ446" i="21"/>
  <c r="BA446" i="21"/>
  <c r="AR447" i="21"/>
  <c r="AS447" i="21"/>
  <c r="AT447" i="21"/>
  <c r="AU447" i="21"/>
  <c r="AV447" i="21"/>
  <c r="AW447" i="21"/>
  <c r="AX447" i="21"/>
  <c r="AY447" i="21"/>
  <c r="AZ447" i="21"/>
  <c r="BA447" i="21"/>
  <c r="AR448" i="21"/>
  <c r="AS448" i="21"/>
  <c r="AT448" i="21"/>
  <c r="AU448" i="21"/>
  <c r="AV448" i="21"/>
  <c r="AW448" i="21"/>
  <c r="AX448" i="21"/>
  <c r="AY448" i="21"/>
  <c r="AZ448" i="21"/>
  <c r="BA448" i="21"/>
  <c r="AR449" i="21"/>
  <c r="AS449" i="21"/>
  <c r="AT449" i="21"/>
  <c r="AU449" i="21"/>
  <c r="AV449" i="21"/>
  <c r="AW449" i="21"/>
  <c r="AX449" i="21"/>
  <c r="AY449" i="21"/>
  <c r="AZ449" i="21"/>
  <c r="BA449" i="21"/>
  <c r="AR450" i="21"/>
  <c r="AS450" i="21"/>
  <c r="AT450" i="21"/>
  <c r="AU450" i="21"/>
  <c r="AV450" i="21"/>
  <c r="AW450" i="21"/>
  <c r="AX450" i="21"/>
  <c r="AY450" i="21"/>
  <c r="AZ450" i="21"/>
  <c r="BA450" i="21"/>
  <c r="AR451" i="21"/>
  <c r="AS451" i="21"/>
  <c r="AT451" i="21"/>
  <c r="AU451" i="21"/>
  <c r="AV451" i="21"/>
  <c r="AW451" i="21"/>
  <c r="AX451" i="21"/>
  <c r="AY451" i="21"/>
  <c r="AZ451" i="21"/>
  <c r="BA451" i="21"/>
  <c r="AR452" i="21"/>
  <c r="AS452" i="21"/>
  <c r="AT452" i="21"/>
  <c r="AU452" i="21"/>
  <c r="AV452" i="21"/>
  <c r="AW452" i="21"/>
  <c r="AX452" i="21"/>
  <c r="AY452" i="21"/>
  <c r="AZ452" i="21"/>
  <c r="BA452" i="21"/>
  <c r="AR453" i="21"/>
  <c r="AS453" i="21"/>
  <c r="AT453" i="21"/>
  <c r="AU453" i="21"/>
  <c r="AV453" i="21"/>
  <c r="AW453" i="21"/>
  <c r="AX453" i="21"/>
  <c r="AY453" i="21"/>
  <c r="AZ453" i="21"/>
  <c r="BA453" i="21"/>
  <c r="AR454" i="21"/>
  <c r="AS454" i="21"/>
  <c r="AT454" i="21"/>
  <c r="AU454" i="21"/>
  <c r="AV454" i="21"/>
  <c r="AW454" i="21"/>
  <c r="AX454" i="21"/>
  <c r="AY454" i="21"/>
  <c r="AZ454" i="21"/>
  <c r="BA454" i="21"/>
  <c r="AR455" i="21"/>
  <c r="AS455" i="21"/>
  <c r="AT455" i="21"/>
  <c r="AU455" i="21"/>
  <c r="AV455" i="21"/>
  <c r="AW455" i="21"/>
  <c r="AX455" i="21"/>
  <c r="AY455" i="21"/>
  <c r="AZ455" i="21"/>
  <c r="BA455" i="21"/>
  <c r="AR456" i="21"/>
  <c r="AS456" i="21"/>
  <c r="AT456" i="21"/>
  <c r="AU456" i="21"/>
  <c r="AV456" i="21"/>
  <c r="AW456" i="21"/>
  <c r="AX456" i="21"/>
  <c r="AY456" i="21"/>
  <c r="AZ456" i="21"/>
  <c r="BA456" i="21"/>
  <c r="AR457" i="21"/>
  <c r="AS457" i="21"/>
  <c r="AT457" i="21"/>
  <c r="AU457" i="21"/>
  <c r="AV457" i="21"/>
  <c r="AW457" i="21"/>
  <c r="AX457" i="21"/>
  <c r="AY457" i="21"/>
  <c r="AZ457" i="21"/>
  <c r="BA457" i="21"/>
  <c r="AR458" i="21"/>
  <c r="AS458" i="21"/>
  <c r="AT458" i="21"/>
  <c r="AU458" i="21"/>
  <c r="AV458" i="21"/>
  <c r="AW458" i="21"/>
  <c r="AX458" i="21"/>
  <c r="AY458" i="21"/>
  <c r="AZ458" i="21"/>
  <c r="BA458" i="21"/>
  <c r="AR459" i="21"/>
  <c r="AS459" i="21"/>
  <c r="AT459" i="21"/>
  <c r="AU459" i="21"/>
  <c r="AV459" i="21"/>
  <c r="AW459" i="21"/>
  <c r="AX459" i="21"/>
  <c r="AY459" i="21"/>
  <c r="AZ459" i="21"/>
  <c r="BA459" i="21"/>
  <c r="AR460" i="21"/>
  <c r="AS460" i="21"/>
  <c r="AT460" i="21"/>
  <c r="AU460" i="21"/>
  <c r="AV460" i="21"/>
  <c r="AW460" i="21"/>
  <c r="AX460" i="21"/>
  <c r="AY460" i="21"/>
  <c r="AZ460" i="21"/>
  <c r="BA460" i="21"/>
  <c r="AR461" i="21"/>
  <c r="AS461" i="21"/>
  <c r="AT461" i="21"/>
  <c r="AU461" i="21"/>
  <c r="AV461" i="21"/>
  <c r="AW461" i="21"/>
  <c r="AX461" i="21"/>
  <c r="AY461" i="21"/>
  <c r="AZ461" i="21"/>
  <c r="BA461" i="21"/>
  <c r="AR462" i="21"/>
  <c r="AS462" i="21"/>
  <c r="AT462" i="21"/>
  <c r="AU462" i="21"/>
  <c r="AV462" i="21"/>
  <c r="AW462" i="21"/>
  <c r="AX462" i="21"/>
  <c r="AY462" i="21"/>
  <c r="AZ462" i="21"/>
  <c r="BA462" i="21"/>
  <c r="AR463" i="21"/>
  <c r="AS463" i="21"/>
  <c r="AT463" i="21"/>
  <c r="AU463" i="21"/>
  <c r="AV463" i="21"/>
  <c r="AW463" i="21"/>
  <c r="AX463" i="21"/>
  <c r="AY463" i="21"/>
  <c r="AZ463" i="21"/>
  <c r="BA463" i="21"/>
  <c r="AR464" i="21"/>
  <c r="AS464" i="21"/>
  <c r="AT464" i="21"/>
  <c r="AU464" i="21"/>
  <c r="AV464" i="21"/>
  <c r="AW464" i="21"/>
  <c r="AX464" i="21"/>
  <c r="AY464" i="21"/>
  <c r="AZ464" i="21"/>
  <c r="BA464" i="21"/>
  <c r="AR465" i="21"/>
  <c r="AS465" i="21"/>
  <c r="AT465" i="21"/>
  <c r="AU465" i="21"/>
  <c r="AV465" i="21"/>
  <c r="AW465" i="21"/>
  <c r="AX465" i="21"/>
  <c r="AY465" i="21"/>
  <c r="AZ465" i="21"/>
  <c r="BA465" i="21"/>
  <c r="AR466" i="21"/>
  <c r="AS466" i="21"/>
  <c r="AT466" i="21"/>
  <c r="AU466" i="21"/>
  <c r="AV466" i="21"/>
  <c r="AW466" i="21"/>
  <c r="AX466" i="21"/>
  <c r="AY466" i="21"/>
  <c r="AZ466" i="21"/>
  <c r="BA466" i="21"/>
  <c r="AR467" i="21"/>
  <c r="AS467" i="21"/>
  <c r="AT467" i="21"/>
  <c r="AU467" i="21"/>
  <c r="AV467" i="21"/>
  <c r="AW467" i="21"/>
  <c r="AX467" i="21"/>
  <c r="AY467" i="21"/>
  <c r="AZ467" i="21"/>
  <c r="BA467" i="21"/>
  <c r="AR468" i="21"/>
  <c r="AS468" i="21"/>
  <c r="AT468" i="21"/>
  <c r="AU468" i="21"/>
  <c r="AV468" i="21"/>
  <c r="AW468" i="21"/>
  <c r="AX468" i="21"/>
  <c r="AY468" i="21"/>
  <c r="AZ468" i="21"/>
  <c r="BA468" i="21"/>
  <c r="AR469" i="21"/>
  <c r="AS469" i="21"/>
  <c r="AT469" i="21"/>
  <c r="AU469" i="21"/>
  <c r="AV469" i="21"/>
  <c r="AW469" i="21"/>
  <c r="AX469" i="21"/>
  <c r="AY469" i="21"/>
  <c r="AZ469" i="21"/>
  <c r="BA469" i="21"/>
  <c r="AR470" i="21"/>
  <c r="AS470" i="21"/>
  <c r="AT470" i="21"/>
  <c r="AU470" i="21"/>
  <c r="AV470" i="21"/>
  <c r="AW470" i="21"/>
  <c r="AX470" i="21"/>
  <c r="AY470" i="21"/>
  <c r="AZ470" i="21"/>
  <c r="BA470" i="21"/>
  <c r="AR471" i="21"/>
  <c r="AS471" i="21"/>
  <c r="AT471" i="21"/>
  <c r="AU471" i="21"/>
  <c r="AV471" i="21"/>
  <c r="AW471" i="21"/>
  <c r="AX471" i="21"/>
  <c r="AY471" i="21"/>
  <c r="AZ471" i="21"/>
  <c r="BA471" i="21"/>
  <c r="AR472" i="21"/>
  <c r="AS472" i="21"/>
  <c r="AT472" i="21"/>
  <c r="AU472" i="21"/>
  <c r="AV472" i="21"/>
  <c r="AW472" i="21"/>
  <c r="AX472" i="21"/>
  <c r="AY472" i="21"/>
  <c r="AZ472" i="21"/>
  <c r="BA472" i="21"/>
  <c r="AR473" i="21"/>
  <c r="AS473" i="21"/>
  <c r="AT473" i="21"/>
  <c r="AU473" i="21"/>
  <c r="AV473" i="21"/>
  <c r="AW473" i="21"/>
  <c r="AX473" i="21"/>
  <c r="AY473" i="21"/>
  <c r="AZ473" i="21"/>
  <c r="BA473" i="21"/>
  <c r="AR474" i="21"/>
  <c r="AS474" i="21"/>
  <c r="AT474" i="21"/>
  <c r="AU474" i="21"/>
  <c r="AV474" i="21"/>
  <c r="AW474" i="21"/>
  <c r="AX474" i="21"/>
  <c r="AY474" i="21"/>
  <c r="AZ474" i="21"/>
  <c r="BA474" i="21"/>
  <c r="AR475" i="21"/>
  <c r="AS475" i="21"/>
  <c r="AT475" i="21"/>
  <c r="AU475" i="21"/>
  <c r="AV475" i="21"/>
  <c r="AW475" i="21"/>
  <c r="AX475" i="21"/>
  <c r="AY475" i="21"/>
  <c r="AZ475" i="21"/>
  <c r="BA475" i="21"/>
  <c r="AR476" i="21"/>
  <c r="AS476" i="21"/>
  <c r="AT476" i="21"/>
  <c r="AU476" i="21"/>
  <c r="AV476" i="21"/>
  <c r="AW476" i="21"/>
  <c r="AX476" i="21"/>
  <c r="AY476" i="21"/>
  <c r="AZ476" i="21"/>
  <c r="BA476" i="21"/>
  <c r="AR477" i="21"/>
  <c r="AS477" i="21"/>
  <c r="AT477" i="21"/>
  <c r="AU477" i="21"/>
  <c r="AV477" i="21"/>
  <c r="AW477" i="21"/>
  <c r="AX477" i="21"/>
  <c r="AY477" i="21"/>
  <c r="AZ477" i="21"/>
  <c r="BA477" i="21"/>
  <c r="AR478" i="21"/>
  <c r="AS478" i="21"/>
  <c r="AT478" i="21"/>
  <c r="AU478" i="21"/>
  <c r="AV478" i="21"/>
  <c r="AW478" i="21"/>
  <c r="AX478" i="21"/>
  <c r="AY478" i="21"/>
  <c r="AZ478" i="21"/>
  <c r="BA478" i="21"/>
  <c r="AR479" i="21"/>
  <c r="AS479" i="21"/>
  <c r="AT479" i="21"/>
  <c r="AU479" i="21"/>
  <c r="AV479" i="21"/>
  <c r="AW479" i="21"/>
  <c r="AX479" i="21"/>
  <c r="AY479" i="21"/>
  <c r="AZ479" i="21"/>
  <c r="BA479" i="21"/>
  <c r="AR480" i="21"/>
  <c r="AS480" i="21"/>
  <c r="AT480" i="21"/>
  <c r="AU480" i="21"/>
  <c r="AV480" i="21"/>
  <c r="AW480" i="21"/>
  <c r="AX480" i="21"/>
  <c r="AY480" i="21"/>
  <c r="AZ480" i="21"/>
  <c r="BA480" i="21"/>
  <c r="AR481" i="21"/>
  <c r="AS481" i="21"/>
  <c r="AT481" i="21"/>
  <c r="AU481" i="21"/>
  <c r="AV481" i="21"/>
  <c r="AW481" i="21"/>
  <c r="AX481" i="21"/>
  <c r="AY481" i="21"/>
  <c r="AZ481" i="21"/>
  <c r="BA481" i="21"/>
  <c r="AR482" i="21"/>
  <c r="AS482" i="21"/>
  <c r="AT482" i="21"/>
  <c r="AU482" i="21"/>
  <c r="AV482" i="21"/>
  <c r="AW482" i="21"/>
  <c r="AX482" i="21"/>
  <c r="AY482" i="21"/>
  <c r="AZ482" i="21"/>
  <c r="BA482" i="21"/>
  <c r="AR483" i="21"/>
  <c r="AS483" i="21"/>
  <c r="AT483" i="21"/>
  <c r="AU483" i="21"/>
  <c r="AV483" i="21"/>
  <c r="AW483" i="21"/>
  <c r="AX483" i="21"/>
  <c r="AY483" i="21"/>
  <c r="AZ483" i="21"/>
  <c r="BA483" i="21"/>
  <c r="AR484" i="21"/>
  <c r="AS484" i="21"/>
  <c r="AT484" i="21"/>
  <c r="AU484" i="21"/>
  <c r="AV484" i="21"/>
  <c r="AW484" i="21"/>
  <c r="AX484" i="21"/>
  <c r="AY484" i="21"/>
  <c r="AZ484" i="21"/>
  <c r="BA484" i="21"/>
  <c r="AR485" i="21"/>
  <c r="AS485" i="21"/>
  <c r="AT485" i="21"/>
  <c r="AU485" i="21"/>
  <c r="AV485" i="21"/>
  <c r="AW485" i="21"/>
  <c r="AX485" i="21"/>
  <c r="AY485" i="21"/>
  <c r="AZ485" i="21"/>
  <c r="BA485" i="21"/>
  <c r="AR486" i="21"/>
  <c r="AS486" i="21"/>
  <c r="AT486" i="21"/>
  <c r="AU486" i="21"/>
  <c r="AV486" i="21"/>
  <c r="AW486" i="21"/>
  <c r="AX486" i="21"/>
  <c r="AY486" i="21"/>
  <c r="AZ486" i="21"/>
  <c r="BA486" i="21"/>
  <c r="AR487" i="21"/>
  <c r="AS487" i="21"/>
  <c r="AT487" i="21"/>
  <c r="AU487" i="21"/>
  <c r="AV487" i="21"/>
  <c r="AW487" i="21"/>
  <c r="AX487" i="21"/>
  <c r="AY487" i="21"/>
  <c r="AZ487" i="21"/>
  <c r="BA487" i="21"/>
  <c r="AR488" i="21"/>
  <c r="AS488" i="21"/>
  <c r="AT488" i="21"/>
  <c r="AU488" i="21"/>
  <c r="AV488" i="21"/>
  <c r="AW488" i="21"/>
  <c r="AX488" i="21"/>
  <c r="AY488" i="21"/>
  <c r="AZ488" i="21"/>
  <c r="BA488" i="21"/>
  <c r="AR489" i="21"/>
  <c r="AS489" i="21"/>
  <c r="AT489" i="21"/>
  <c r="AU489" i="21"/>
  <c r="AV489" i="21"/>
  <c r="AW489" i="21"/>
  <c r="AX489" i="21"/>
  <c r="AY489" i="21"/>
  <c r="AZ489" i="21"/>
  <c r="BA489" i="21"/>
  <c r="AR490" i="21"/>
  <c r="AS490" i="21"/>
  <c r="AT490" i="21"/>
  <c r="AU490" i="21"/>
  <c r="AV490" i="21"/>
  <c r="AW490" i="21"/>
  <c r="AX490" i="21"/>
  <c r="AY490" i="21"/>
  <c r="AZ490" i="21"/>
  <c r="BA490" i="21"/>
  <c r="AR491" i="21"/>
  <c r="AS491" i="21"/>
  <c r="AT491" i="21"/>
  <c r="AU491" i="21"/>
  <c r="AV491" i="21"/>
  <c r="AW491" i="21"/>
  <c r="AX491" i="21"/>
  <c r="AY491" i="21"/>
  <c r="AZ491" i="21"/>
  <c r="BA491" i="21"/>
  <c r="AR492" i="21"/>
  <c r="AS492" i="21"/>
  <c r="AT492" i="21"/>
  <c r="AU492" i="21"/>
  <c r="AV492" i="21"/>
  <c r="AW492" i="21"/>
  <c r="AX492" i="21"/>
  <c r="AY492" i="21"/>
  <c r="AZ492" i="21"/>
  <c r="BA492" i="21"/>
  <c r="AR493" i="21"/>
  <c r="AS493" i="21"/>
  <c r="AT493" i="21"/>
  <c r="AU493" i="21"/>
  <c r="AV493" i="21"/>
  <c r="AW493" i="21"/>
  <c r="AX493" i="21"/>
  <c r="AY493" i="21"/>
  <c r="AZ493" i="21"/>
  <c r="BA493" i="21"/>
  <c r="AR494" i="21"/>
  <c r="AS494" i="21"/>
  <c r="AT494" i="21"/>
  <c r="AU494" i="21"/>
  <c r="AV494" i="21"/>
  <c r="AW494" i="21"/>
  <c r="AX494" i="21"/>
  <c r="AY494" i="21"/>
  <c r="AZ494" i="21"/>
  <c r="BA494" i="21"/>
  <c r="AR495" i="21"/>
  <c r="AS495" i="21"/>
  <c r="AT495" i="21"/>
  <c r="AU495" i="21"/>
  <c r="AV495" i="21"/>
  <c r="AW495" i="21"/>
  <c r="AX495" i="21"/>
  <c r="AY495" i="21"/>
  <c r="AZ495" i="21"/>
  <c r="BA495" i="21"/>
  <c r="AR496" i="21"/>
  <c r="AS496" i="21"/>
  <c r="AT496" i="21"/>
  <c r="AU496" i="21"/>
  <c r="AV496" i="21"/>
  <c r="AW496" i="21"/>
  <c r="AX496" i="21"/>
  <c r="AY496" i="21"/>
  <c r="AZ496" i="21"/>
  <c r="BA496" i="21"/>
  <c r="AR497" i="21"/>
  <c r="AS497" i="21"/>
  <c r="AT497" i="21"/>
  <c r="AU497" i="21"/>
  <c r="AV497" i="21"/>
  <c r="AW497" i="21"/>
  <c r="AX497" i="21"/>
  <c r="AY497" i="21"/>
  <c r="AZ497" i="21"/>
  <c r="BA497" i="21"/>
  <c r="AR498" i="21"/>
  <c r="AS498" i="21"/>
  <c r="AT498" i="21"/>
  <c r="AU498" i="21"/>
  <c r="AV498" i="21"/>
  <c r="AW498" i="21"/>
  <c r="AX498" i="21"/>
  <c r="AY498" i="21"/>
  <c r="AZ498" i="21"/>
  <c r="BA498" i="21"/>
  <c r="AR499" i="21"/>
  <c r="AS499" i="21"/>
  <c r="AT499" i="21"/>
  <c r="AU499" i="21"/>
  <c r="AV499" i="21"/>
  <c r="AW499" i="21"/>
  <c r="AX499" i="21"/>
  <c r="AY499" i="21"/>
  <c r="AZ499" i="21"/>
  <c r="BA499" i="21"/>
  <c r="AR500" i="21"/>
  <c r="AS500" i="21"/>
  <c r="AT500" i="21"/>
  <c r="AU500" i="21"/>
  <c r="AV500" i="21"/>
  <c r="AW500" i="21"/>
  <c r="AX500" i="21"/>
  <c r="AY500" i="21"/>
  <c r="AZ500" i="21"/>
  <c r="BA500" i="21"/>
  <c r="AR501" i="21"/>
  <c r="AS501" i="21"/>
  <c r="AT501" i="21"/>
  <c r="AU501" i="21"/>
  <c r="AV501" i="21"/>
  <c r="AW501" i="21"/>
  <c r="AX501" i="21"/>
  <c r="AY501" i="21"/>
  <c r="AZ501" i="21"/>
  <c r="BA501" i="21"/>
  <c r="AR502" i="21"/>
  <c r="AS502" i="21"/>
  <c r="AT502" i="21"/>
  <c r="AU502" i="21"/>
  <c r="AV502" i="21"/>
  <c r="AW502" i="21"/>
  <c r="AX502" i="21"/>
  <c r="AY502" i="21"/>
  <c r="AZ502" i="21"/>
  <c r="BA502" i="21"/>
  <c r="AR503" i="21"/>
  <c r="AS503" i="21"/>
  <c r="AT503" i="21"/>
  <c r="AU503" i="21"/>
  <c r="AV503" i="21"/>
  <c r="AW503" i="21"/>
  <c r="AX503" i="21"/>
  <c r="AY503" i="21"/>
  <c r="AZ503" i="21"/>
  <c r="BA503" i="21"/>
  <c r="AR504" i="21"/>
  <c r="AS504" i="21"/>
  <c r="AT504" i="21"/>
  <c r="AU504" i="21"/>
  <c r="AV504" i="21"/>
  <c r="AW504" i="21"/>
  <c r="AX504" i="21"/>
  <c r="AY504" i="21"/>
  <c r="AZ504" i="21"/>
  <c r="BA504" i="21"/>
  <c r="AR505" i="21"/>
  <c r="AS505" i="21"/>
  <c r="AT505" i="21"/>
  <c r="AU505" i="21"/>
  <c r="AV505" i="21"/>
  <c r="AW505" i="21"/>
  <c r="AX505" i="21"/>
  <c r="AY505" i="21"/>
  <c r="AZ505" i="21"/>
  <c r="BA505" i="21"/>
  <c r="AR506" i="21"/>
  <c r="AS506" i="21"/>
  <c r="AT506" i="21"/>
  <c r="AU506" i="21"/>
  <c r="AV506" i="21"/>
  <c r="AW506" i="21"/>
  <c r="AX506" i="21"/>
  <c r="AY506" i="21"/>
  <c r="AZ506" i="21"/>
  <c r="BA506" i="21"/>
  <c r="AR507" i="21"/>
  <c r="AS507" i="21"/>
  <c r="AT507" i="21"/>
  <c r="AU507" i="21"/>
  <c r="AV507" i="21"/>
  <c r="AW507" i="21"/>
  <c r="AX507" i="21"/>
  <c r="AY507" i="21"/>
  <c r="AZ507" i="21"/>
  <c r="BA507" i="21"/>
  <c r="AR508" i="21"/>
  <c r="AS508" i="21"/>
  <c r="AT508" i="21"/>
  <c r="AU508" i="21"/>
  <c r="AV508" i="21"/>
  <c r="AW508" i="21"/>
  <c r="AX508" i="21"/>
  <c r="AY508" i="21"/>
  <c r="AZ508" i="21"/>
  <c r="BA508" i="21"/>
  <c r="AR509" i="21"/>
  <c r="AS509" i="21"/>
  <c r="AT509" i="21"/>
  <c r="AU509" i="21"/>
  <c r="AV509" i="21"/>
  <c r="AW509" i="21"/>
  <c r="AX509" i="21"/>
  <c r="AY509" i="21"/>
  <c r="AZ509" i="21"/>
  <c r="BA509" i="21"/>
  <c r="AR510" i="21"/>
  <c r="AS510" i="21"/>
  <c r="AT510" i="21"/>
  <c r="AU510" i="21"/>
  <c r="AV510" i="21"/>
  <c r="AW510" i="21"/>
  <c r="AX510" i="21"/>
  <c r="AY510" i="21"/>
  <c r="AZ510" i="21"/>
  <c r="BA510" i="21"/>
  <c r="AR511" i="21"/>
  <c r="AS511" i="21"/>
  <c r="AT511" i="21"/>
  <c r="AU511" i="21"/>
  <c r="AV511" i="21"/>
  <c r="AW511" i="21"/>
  <c r="AX511" i="21"/>
  <c r="AY511" i="21"/>
  <c r="AZ511" i="21"/>
  <c r="BA511" i="21"/>
  <c r="AR512" i="21"/>
  <c r="AS512" i="21"/>
  <c r="AT512" i="21"/>
  <c r="AU512" i="21"/>
  <c r="AV512" i="21"/>
  <c r="AW512" i="21"/>
  <c r="AX512" i="21"/>
  <c r="AY512" i="21"/>
  <c r="AZ512" i="21"/>
  <c r="BA512" i="21"/>
  <c r="AR513" i="21"/>
  <c r="AS513" i="21"/>
  <c r="AT513" i="21"/>
  <c r="AU513" i="21"/>
  <c r="AV513" i="21"/>
  <c r="AW513" i="21"/>
  <c r="AX513" i="21"/>
  <c r="AY513" i="21"/>
  <c r="AZ513" i="21"/>
  <c r="BA513" i="21"/>
  <c r="AR514" i="21"/>
  <c r="AS514" i="21"/>
  <c r="AT514" i="21"/>
  <c r="AU514" i="21"/>
  <c r="AV514" i="21"/>
  <c r="AW514" i="21"/>
  <c r="AX514" i="21"/>
  <c r="AY514" i="21"/>
  <c r="AZ514" i="21"/>
  <c r="BA514" i="21"/>
  <c r="AR515" i="21"/>
  <c r="AS515" i="21"/>
  <c r="AT515" i="21"/>
  <c r="AU515" i="21"/>
  <c r="AV515" i="21"/>
  <c r="AW515" i="21"/>
  <c r="AX515" i="21"/>
  <c r="AY515" i="21"/>
  <c r="AZ515" i="21"/>
  <c r="BA515" i="21"/>
  <c r="AR516" i="21"/>
  <c r="AS516" i="21"/>
  <c r="AT516" i="21"/>
  <c r="AU516" i="21"/>
  <c r="AV516" i="21"/>
  <c r="AW516" i="21"/>
  <c r="AX516" i="21"/>
  <c r="AY516" i="21"/>
  <c r="AZ516" i="21"/>
  <c r="BA516" i="21"/>
  <c r="AR517" i="21"/>
  <c r="AS517" i="21"/>
  <c r="AT517" i="21"/>
  <c r="AU517" i="21"/>
  <c r="AV517" i="21"/>
  <c r="AW517" i="21"/>
  <c r="AX517" i="21"/>
  <c r="AY517" i="21"/>
  <c r="AZ517" i="21"/>
  <c r="BA517" i="21"/>
  <c r="AR518" i="21"/>
  <c r="AS518" i="21"/>
  <c r="AT518" i="21"/>
  <c r="AU518" i="21"/>
  <c r="AV518" i="21"/>
  <c r="AW518" i="21"/>
  <c r="AX518" i="21"/>
  <c r="AY518" i="21"/>
  <c r="AZ518" i="21"/>
  <c r="BA518" i="21"/>
  <c r="AR519" i="21"/>
  <c r="AS519" i="21"/>
  <c r="AT519" i="21"/>
  <c r="AU519" i="21"/>
  <c r="AV519" i="21"/>
  <c r="AW519" i="21"/>
  <c r="AX519" i="21"/>
  <c r="AY519" i="21"/>
  <c r="AZ519" i="21"/>
  <c r="BA519" i="21"/>
  <c r="AR520" i="21"/>
  <c r="AS520" i="21"/>
  <c r="AT520" i="21"/>
  <c r="AU520" i="21"/>
  <c r="AV520" i="21"/>
  <c r="AW520" i="21"/>
  <c r="AX520" i="21"/>
  <c r="AY520" i="21"/>
  <c r="AZ520" i="21"/>
  <c r="BA520" i="21"/>
  <c r="AR521" i="21"/>
  <c r="AS521" i="21"/>
  <c r="AT521" i="21"/>
  <c r="AU521" i="21"/>
  <c r="AV521" i="21"/>
  <c r="AW521" i="21"/>
  <c r="AX521" i="21"/>
  <c r="AY521" i="21"/>
  <c r="AZ521" i="21"/>
  <c r="BA521" i="21"/>
  <c r="AR522" i="21"/>
  <c r="AS522" i="21"/>
  <c r="AT522" i="21"/>
  <c r="AU522" i="21"/>
  <c r="AV522" i="21"/>
  <c r="AW522" i="21"/>
  <c r="AX522" i="21"/>
  <c r="AY522" i="21"/>
  <c r="AZ522" i="21"/>
  <c r="BA522" i="21"/>
  <c r="AR523" i="21"/>
  <c r="AS523" i="21"/>
  <c r="AT523" i="21"/>
  <c r="AU523" i="21"/>
  <c r="AV523" i="21"/>
  <c r="AW523" i="21"/>
  <c r="AX523" i="21"/>
  <c r="AY523" i="21"/>
  <c r="AZ523" i="21"/>
  <c r="BA523" i="21"/>
  <c r="AR524" i="21"/>
  <c r="AS524" i="21"/>
  <c r="AT524" i="21"/>
  <c r="AU524" i="21"/>
  <c r="AV524" i="21"/>
  <c r="AW524" i="21"/>
  <c r="AX524" i="21"/>
  <c r="AY524" i="21"/>
  <c r="AZ524" i="21"/>
  <c r="BA524" i="21"/>
  <c r="AR525" i="21"/>
  <c r="AS525" i="21"/>
  <c r="AT525" i="21"/>
  <c r="AU525" i="21"/>
  <c r="AV525" i="21"/>
  <c r="AW525" i="21"/>
  <c r="AX525" i="21"/>
  <c r="AY525" i="21"/>
  <c r="AZ525" i="21"/>
  <c r="BA525" i="21"/>
  <c r="AR526" i="21"/>
  <c r="AS526" i="21"/>
  <c r="AT526" i="21"/>
  <c r="AU526" i="21"/>
  <c r="AV526" i="21"/>
  <c r="AW526" i="21"/>
  <c r="AX526" i="21"/>
  <c r="AY526" i="21"/>
  <c r="AZ526" i="21"/>
  <c r="BA526" i="21"/>
  <c r="AR527" i="21"/>
  <c r="AS527" i="21"/>
  <c r="AT527" i="21"/>
  <c r="AU527" i="21"/>
  <c r="AV527" i="21"/>
  <c r="AW527" i="21"/>
  <c r="AX527" i="21"/>
  <c r="AY527" i="21"/>
  <c r="AZ527" i="21"/>
  <c r="BA527" i="21"/>
  <c r="AR528" i="21"/>
  <c r="AS528" i="21"/>
  <c r="AT528" i="21"/>
  <c r="AU528" i="21"/>
  <c r="AV528" i="21"/>
  <c r="AW528" i="21"/>
  <c r="AX528" i="21"/>
  <c r="AY528" i="21"/>
  <c r="AZ528" i="21"/>
  <c r="BA528" i="21"/>
  <c r="AR529" i="21"/>
  <c r="AS529" i="21"/>
  <c r="AT529" i="21"/>
  <c r="AU529" i="21"/>
  <c r="AV529" i="21"/>
  <c r="AW529" i="21"/>
  <c r="AX529" i="21"/>
  <c r="AY529" i="21"/>
  <c r="AZ529" i="21"/>
  <c r="BA529" i="21"/>
  <c r="AR530" i="21"/>
  <c r="AS530" i="21"/>
  <c r="AT530" i="21"/>
  <c r="AU530" i="21"/>
  <c r="AV530" i="21"/>
  <c r="AW530" i="21"/>
  <c r="AX530" i="21"/>
  <c r="AY530" i="21"/>
  <c r="AZ530" i="21"/>
  <c r="BA530" i="21"/>
  <c r="AR531" i="21"/>
  <c r="AS531" i="21"/>
  <c r="AT531" i="21"/>
  <c r="AU531" i="21"/>
  <c r="AV531" i="21"/>
  <c r="AW531" i="21"/>
  <c r="AX531" i="21"/>
  <c r="AY531" i="21"/>
  <c r="AZ531" i="21"/>
  <c r="BA531" i="21"/>
  <c r="AR532" i="21"/>
  <c r="AS532" i="21"/>
  <c r="AT532" i="21"/>
  <c r="AU532" i="21"/>
  <c r="AV532" i="21"/>
  <c r="AW532" i="21"/>
  <c r="AX532" i="21"/>
  <c r="AY532" i="21"/>
  <c r="AZ532" i="21"/>
  <c r="BA532" i="21"/>
  <c r="AR533" i="21"/>
  <c r="AS533" i="21"/>
  <c r="AT533" i="21"/>
  <c r="AU533" i="21"/>
  <c r="AV533" i="21"/>
  <c r="AW533" i="21"/>
  <c r="AX533" i="21"/>
  <c r="AY533" i="21"/>
  <c r="AZ533" i="21"/>
  <c r="BA533" i="21"/>
  <c r="AR534" i="21"/>
  <c r="AS534" i="21"/>
  <c r="AT534" i="21"/>
  <c r="AU534" i="21"/>
  <c r="AV534" i="21"/>
  <c r="AW534" i="21"/>
  <c r="AX534" i="21"/>
  <c r="AY534" i="21"/>
  <c r="AZ534" i="21"/>
  <c r="BA534" i="21"/>
  <c r="AR535" i="21"/>
  <c r="AS535" i="21"/>
  <c r="AT535" i="21"/>
  <c r="AU535" i="21"/>
  <c r="AV535" i="21"/>
  <c r="AW535" i="21"/>
  <c r="AX535" i="21"/>
  <c r="AY535" i="21"/>
  <c r="AZ535" i="21"/>
  <c r="BA535" i="21"/>
  <c r="AR536" i="21"/>
  <c r="AS536" i="21"/>
  <c r="AT536" i="21"/>
  <c r="AU536" i="21"/>
  <c r="AV536" i="21"/>
  <c r="AW536" i="21"/>
  <c r="AX536" i="21"/>
  <c r="AY536" i="21"/>
  <c r="AZ536" i="21"/>
  <c r="BA536" i="21"/>
  <c r="AR537" i="21"/>
  <c r="AS537" i="21"/>
  <c r="AT537" i="21"/>
  <c r="AU537" i="21"/>
  <c r="AV537" i="21"/>
  <c r="AW537" i="21"/>
  <c r="AX537" i="21"/>
  <c r="AY537" i="21"/>
  <c r="AZ537" i="21"/>
  <c r="BA537" i="21"/>
  <c r="AR538" i="21"/>
  <c r="AS538" i="21"/>
  <c r="AT538" i="21"/>
  <c r="AU538" i="21"/>
  <c r="AV538" i="21"/>
  <c r="AW538" i="21"/>
  <c r="AX538" i="21"/>
  <c r="AY538" i="21"/>
  <c r="AZ538" i="21"/>
  <c r="BA538" i="21"/>
  <c r="AR539" i="21"/>
  <c r="AS539" i="21"/>
  <c r="AT539" i="21"/>
  <c r="AU539" i="21"/>
  <c r="AV539" i="21"/>
  <c r="AW539" i="21"/>
  <c r="AX539" i="21"/>
  <c r="AY539" i="21"/>
  <c r="AZ539" i="21"/>
  <c r="BA539" i="21"/>
  <c r="AR540" i="21"/>
  <c r="AS540" i="21"/>
  <c r="AT540" i="21"/>
  <c r="AU540" i="21"/>
  <c r="AV540" i="21"/>
  <c r="AW540" i="21"/>
  <c r="AX540" i="21"/>
  <c r="AY540" i="21"/>
  <c r="AZ540" i="21"/>
  <c r="BA540" i="21"/>
  <c r="AR541" i="21"/>
  <c r="AS541" i="21"/>
  <c r="AT541" i="21"/>
  <c r="AU541" i="21"/>
  <c r="AV541" i="21"/>
  <c r="AW541" i="21"/>
  <c r="AX541" i="21"/>
  <c r="AY541" i="21"/>
  <c r="AZ541" i="21"/>
  <c r="BA541" i="21"/>
  <c r="AR542" i="21"/>
  <c r="AS542" i="21"/>
  <c r="AT542" i="21"/>
  <c r="AU542" i="21"/>
  <c r="AV542" i="21"/>
  <c r="AW542" i="21"/>
  <c r="AX542" i="21"/>
  <c r="AY542" i="21"/>
  <c r="AZ542" i="21"/>
  <c r="BA542" i="21"/>
  <c r="AR543" i="21"/>
  <c r="AS543" i="21"/>
  <c r="AT543" i="21"/>
  <c r="AU543" i="21"/>
  <c r="AV543" i="21"/>
  <c r="AW543" i="21"/>
  <c r="AX543" i="21"/>
  <c r="AY543" i="21"/>
  <c r="AZ543" i="21"/>
  <c r="BA543" i="21"/>
  <c r="AR544" i="21"/>
  <c r="AS544" i="21"/>
  <c r="AT544" i="21"/>
  <c r="AU544" i="21"/>
  <c r="AV544" i="21"/>
  <c r="AW544" i="21"/>
  <c r="AX544" i="21"/>
  <c r="AY544" i="21"/>
  <c r="AZ544" i="21"/>
  <c r="BA544" i="21"/>
  <c r="AR545" i="21"/>
  <c r="AS545" i="21"/>
  <c r="AT545" i="21"/>
  <c r="AU545" i="21"/>
  <c r="AV545" i="21"/>
  <c r="AW545" i="21"/>
  <c r="AX545" i="21"/>
  <c r="AY545" i="21"/>
  <c r="AZ545" i="21"/>
  <c r="BA545" i="21"/>
  <c r="AR546" i="21"/>
  <c r="AS546" i="21"/>
  <c r="AT546" i="21"/>
  <c r="AU546" i="21"/>
  <c r="AV546" i="21"/>
  <c r="AW546" i="21"/>
  <c r="AX546" i="21"/>
  <c r="AY546" i="21"/>
  <c r="AZ546" i="21"/>
  <c r="BA546" i="21"/>
  <c r="AR547" i="21"/>
  <c r="AS547" i="21"/>
  <c r="AT547" i="21"/>
  <c r="AU547" i="21"/>
  <c r="AV547" i="21"/>
  <c r="AW547" i="21"/>
  <c r="AX547" i="21"/>
  <c r="AY547" i="21"/>
  <c r="AZ547" i="21"/>
  <c r="BA547" i="21"/>
  <c r="AR548" i="21"/>
  <c r="AS548" i="21"/>
  <c r="AT548" i="21"/>
  <c r="AU548" i="21"/>
  <c r="AV548" i="21"/>
  <c r="AW548" i="21"/>
  <c r="AX548" i="21"/>
  <c r="AY548" i="21"/>
  <c r="AZ548" i="21"/>
  <c r="BA548" i="21"/>
  <c r="AR549" i="21"/>
  <c r="AS549" i="21"/>
  <c r="AT549" i="21"/>
  <c r="AU549" i="21"/>
  <c r="AV549" i="21"/>
  <c r="AW549" i="21"/>
  <c r="AX549" i="21"/>
  <c r="AY549" i="21"/>
  <c r="AZ549" i="21"/>
  <c r="BA549" i="21"/>
  <c r="AR550" i="21"/>
  <c r="AS550" i="21"/>
  <c r="AT550" i="21"/>
  <c r="AU550" i="21"/>
  <c r="AV550" i="21"/>
  <c r="AW550" i="21"/>
  <c r="AX550" i="21"/>
  <c r="AY550" i="21"/>
  <c r="AZ550" i="21"/>
  <c r="BA550" i="21"/>
  <c r="AR551" i="21"/>
  <c r="AS551" i="21"/>
  <c r="AT551" i="21"/>
  <c r="AU551" i="21"/>
  <c r="AV551" i="21"/>
  <c r="AW551" i="21"/>
  <c r="AX551" i="21"/>
  <c r="AY551" i="21"/>
  <c r="AZ551" i="21"/>
  <c r="BA551" i="21"/>
  <c r="AR552" i="21"/>
  <c r="AS552" i="21"/>
  <c r="AT552" i="21"/>
  <c r="AU552" i="21"/>
  <c r="AV552" i="21"/>
  <c r="AW552" i="21"/>
  <c r="AX552" i="21"/>
  <c r="AY552" i="21"/>
  <c r="AZ552" i="21"/>
  <c r="BA552" i="21"/>
  <c r="AR553" i="21"/>
  <c r="AS553" i="21"/>
  <c r="AT553" i="21"/>
  <c r="AU553" i="21"/>
  <c r="AV553" i="21"/>
  <c r="AW553" i="21"/>
  <c r="AX553" i="21"/>
  <c r="AY553" i="21"/>
  <c r="AZ553" i="21"/>
  <c r="BA553" i="21"/>
  <c r="AR554" i="21"/>
  <c r="AS554" i="21"/>
  <c r="AT554" i="21"/>
  <c r="AU554" i="21"/>
  <c r="AV554" i="21"/>
  <c r="AW554" i="21"/>
  <c r="AX554" i="21"/>
  <c r="AY554" i="21"/>
  <c r="AZ554" i="21"/>
  <c r="BA554" i="21"/>
  <c r="AR555" i="21"/>
  <c r="AS555" i="21"/>
  <c r="AT555" i="21"/>
  <c r="AU555" i="21"/>
  <c r="AV555" i="21"/>
  <c r="AW555" i="21"/>
  <c r="AX555" i="21"/>
  <c r="AY555" i="21"/>
  <c r="AZ555" i="21"/>
  <c r="BA555" i="21"/>
  <c r="AR556" i="21"/>
  <c r="AS556" i="21"/>
  <c r="AT556" i="21"/>
  <c r="AU556" i="21"/>
  <c r="AV556" i="21"/>
  <c r="AW556" i="21"/>
  <c r="AX556" i="21"/>
  <c r="AY556" i="21"/>
  <c r="AZ556" i="21"/>
  <c r="BA556" i="21"/>
  <c r="AR557" i="21"/>
  <c r="AS557" i="21"/>
  <c r="AT557" i="21"/>
  <c r="AU557" i="21"/>
  <c r="AV557" i="21"/>
  <c r="AW557" i="21"/>
  <c r="AX557" i="21"/>
  <c r="AY557" i="21"/>
  <c r="AZ557" i="21"/>
  <c r="BA557" i="21"/>
  <c r="AR558" i="21"/>
  <c r="AS558" i="21"/>
  <c r="AT558" i="21"/>
  <c r="AU558" i="21"/>
  <c r="AV558" i="21"/>
  <c r="AW558" i="21"/>
  <c r="AX558" i="21"/>
  <c r="AY558" i="21"/>
  <c r="AZ558" i="21"/>
  <c r="BA558" i="21"/>
  <c r="AR559" i="21"/>
  <c r="AS559" i="21"/>
  <c r="AT559" i="21"/>
  <c r="AU559" i="21"/>
  <c r="AV559" i="21"/>
  <c r="AW559" i="21"/>
  <c r="AX559" i="21"/>
  <c r="AY559" i="21"/>
  <c r="AZ559" i="21"/>
  <c r="BA559" i="21"/>
  <c r="AR560" i="21"/>
  <c r="AS560" i="21"/>
  <c r="AT560" i="21"/>
  <c r="AU560" i="21"/>
  <c r="AV560" i="21"/>
  <c r="AW560" i="21"/>
  <c r="AX560" i="21"/>
  <c r="AY560" i="21"/>
  <c r="AZ560" i="21"/>
  <c r="BA560" i="21"/>
  <c r="AR561" i="21"/>
  <c r="AS561" i="21"/>
  <c r="AT561" i="21"/>
  <c r="AU561" i="21"/>
  <c r="AV561" i="21"/>
  <c r="AW561" i="21"/>
  <c r="AX561" i="21"/>
  <c r="AY561" i="21"/>
  <c r="AZ561" i="21"/>
  <c r="BA561" i="21"/>
  <c r="AR562" i="21"/>
  <c r="AS562" i="21"/>
  <c r="AT562" i="21"/>
  <c r="AU562" i="21"/>
  <c r="AV562" i="21"/>
  <c r="AW562" i="21"/>
  <c r="AX562" i="21"/>
  <c r="AY562" i="21"/>
  <c r="AZ562" i="21"/>
  <c r="BA562" i="21"/>
  <c r="AR563" i="21"/>
  <c r="AS563" i="21"/>
  <c r="AT563" i="21"/>
  <c r="AU563" i="21"/>
  <c r="AV563" i="21"/>
  <c r="AW563" i="21"/>
  <c r="AX563" i="21"/>
  <c r="AY563" i="21"/>
  <c r="AZ563" i="21"/>
  <c r="BA563" i="21"/>
  <c r="AR564" i="21"/>
  <c r="AS564" i="21"/>
  <c r="AT564" i="21"/>
  <c r="AU564" i="21"/>
  <c r="AV564" i="21"/>
  <c r="AW564" i="21"/>
  <c r="AX564" i="21"/>
  <c r="AY564" i="21"/>
  <c r="AZ564" i="21"/>
  <c r="BA564" i="21"/>
  <c r="AR565" i="21"/>
  <c r="AS565" i="21"/>
  <c r="AT565" i="21"/>
  <c r="AU565" i="21"/>
  <c r="AV565" i="21"/>
  <c r="AW565" i="21"/>
  <c r="AX565" i="21"/>
  <c r="AY565" i="21"/>
  <c r="AZ565" i="21"/>
  <c r="BA565" i="21"/>
  <c r="AR566" i="21"/>
  <c r="AS566" i="21"/>
  <c r="AT566" i="21"/>
  <c r="AU566" i="21"/>
  <c r="AV566" i="21"/>
  <c r="AW566" i="21"/>
  <c r="AX566" i="21"/>
  <c r="AY566" i="21"/>
  <c r="AZ566" i="21"/>
  <c r="BA566" i="21"/>
  <c r="AR567" i="21"/>
  <c r="AS567" i="21"/>
  <c r="AT567" i="21"/>
  <c r="AU567" i="21"/>
  <c r="AV567" i="21"/>
  <c r="AW567" i="21"/>
  <c r="AX567" i="21"/>
  <c r="AY567" i="21"/>
  <c r="AZ567" i="21"/>
  <c r="BA567" i="21"/>
  <c r="AR568" i="21"/>
  <c r="AS568" i="21"/>
  <c r="AT568" i="21"/>
  <c r="AU568" i="21"/>
  <c r="AV568" i="21"/>
  <c r="AW568" i="21"/>
  <c r="AX568" i="21"/>
  <c r="AY568" i="21"/>
  <c r="AZ568" i="21"/>
  <c r="BA568" i="21"/>
  <c r="AR569" i="21"/>
  <c r="AS569" i="21"/>
  <c r="AT569" i="21"/>
  <c r="AU569" i="21"/>
  <c r="AV569" i="21"/>
  <c r="AW569" i="21"/>
  <c r="AX569" i="21"/>
  <c r="AY569" i="21"/>
  <c r="AZ569" i="21"/>
  <c r="BA569" i="21"/>
  <c r="AR570" i="21"/>
  <c r="AS570" i="21"/>
  <c r="AT570" i="21"/>
  <c r="AU570" i="21"/>
  <c r="AV570" i="21"/>
  <c r="AW570" i="21"/>
  <c r="AX570" i="21"/>
  <c r="AY570" i="21"/>
  <c r="AZ570" i="21"/>
  <c r="BA570" i="21"/>
  <c r="AR571" i="21"/>
  <c r="AS571" i="21"/>
  <c r="AT571" i="21"/>
  <c r="AU571" i="21"/>
  <c r="AV571" i="21"/>
  <c r="AW571" i="21"/>
  <c r="AX571" i="21"/>
  <c r="AY571" i="21"/>
  <c r="AZ571" i="21"/>
  <c r="BA571" i="21"/>
  <c r="AR572" i="21"/>
  <c r="AS572" i="21"/>
  <c r="AT572" i="21"/>
  <c r="AU572" i="21"/>
  <c r="AV572" i="21"/>
  <c r="AW572" i="21"/>
  <c r="AX572" i="21"/>
  <c r="AY572" i="21"/>
  <c r="AZ572" i="21"/>
  <c r="BA572" i="21"/>
  <c r="AR573" i="21"/>
  <c r="AS573" i="21"/>
  <c r="AT573" i="21"/>
  <c r="AU573" i="21"/>
  <c r="AV573" i="21"/>
  <c r="AW573" i="21"/>
  <c r="AX573" i="21"/>
  <c r="AY573" i="21"/>
  <c r="AZ573" i="21"/>
  <c r="BA573" i="21"/>
  <c r="AR574" i="21"/>
  <c r="AS574" i="21"/>
  <c r="AT574" i="21"/>
  <c r="AU574" i="21"/>
  <c r="AV574" i="21"/>
  <c r="AW574" i="21"/>
  <c r="AX574" i="21"/>
  <c r="AY574" i="21"/>
  <c r="AZ574" i="21"/>
  <c r="BA574" i="21"/>
  <c r="AR575" i="21"/>
  <c r="AS575" i="21"/>
  <c r="AT575" i="21"/>
  <c r="AU575" i="21"/>
  <c r="AV575" i="21"/>
  <c r="AW575" i="21"/>
  <c r="AX575" i="21"/>
  <c r="AY575" i="21"/>
  <c r="AZ575" i="21"/>
  <c r="BA575" i="21"/>
  <c r="AR576" i="21"/>
  <c r="AS576" i="21"/>
  <c r="AT576" i="21"/>
  <c r="AU576" i="21"/>
  <c r="AV576" i="21"/>
  <c r="AW576" i="21"/>
  <c r="AX576" i="21"/>
  <c r="AY576" i="21"/>
  <c r="AZ576" i="21"/>
  <c r="BA576" i="21"/>
  <c r="AR577" i="21"/>
  <c r="AS577" i="21"/>
  <c r="AT577" i="21"/>
  <c r="AU577" i="21"/>
  <c r="AV577" i="21"/>
  <c r="AW577" i="21"/>
  <c r="AX577" i="21"/>
  <c r="AY577" i="21"/>
  <c r="AZ577" i="21"/>
  <c r="BA577" i="21"/>
  <c r="AR578" i="21"/>
  <c r="AS578" i="21"/>
  <c r="AT578" i="21"/>
  <c r="AU578" i="21"/>
  <c r="AV578" i="21"/>
  <c r="AW578" i="21"/>
  <c r="AX578" i="21"/>
  <c r="AY578" i="21"/>
  <c r="AZ578" i="21"/>
  <c r="BA578" i="21"/>
  <c r="AR579" i="21"/>
  <c r="AS579" i="21"/>
  <c r="AT579" i="21"/>
  <c r="AU579" i="21"/>
  <c r="AV579" i="21"/>
  <c r="AW579" i="21"/>
  <c r="AX579" i="21"/>
  <c r="AY579" i="21"/>
  <c r="AZ579" i="21"/>
  <c r="BA579" i="21"/>
  <c r="AR580" i="21"/>
  <c r="AS580" i="21"/>
  <c r="AT580" i="21"/>
  <c r="AU580" i="21"/>
  <c r="AV580" i="21"/>
  <c r="AW580" i="21"/>
  <c r="AX580" i="21"/>
  <c r="AY580" i="21"/>
  <c r="AZ580" i="21"/>
  <c r="BA580" i="21"/>
  <c r="AR581" i="21"/>
  <c r="AS581" i="21"/>
  <c r="AT581" i="21"/>
  <c r="AU581" i="21"/>
  <c r="AV581" i="21"/>
  <c r="AW581" i="21"/>
  <c r="AX581" i="21"/>
  <c r="AY581" i="21"/>
  <c r="AZ581" i="21"/>
  <c r="BA581" i="21"/>
  <c r="AR582" i="21"/>
  <c r="AS582" i="21"/>
  <c r="AT582" i="21"/>
  <c r="AU582" i="21"/>
  <c r="AV582" i="21"/>
  <c r="AW582" i="21"/>
  <c r="AX582" i="21"/>
  <c r="AY582" i="21"/>
  <c r="AZ582" i="21"/>
  <c r="BA582" i="21"/>
  <c r="AR583" i="21"/>
  <c r="AS583" i="21"/>
  <c r="AT583" i="21"/>
  <c r="AU583" i="21"/>
  <c r="AV583" i="21"/>
  <c r="AW583" i="21"/>
  <c r="AX583" i="21"/>
  <c r="AY583" i="21"/>
  <c r="AZ583" i="21"/>
  <c r="BA583" i="21"/>
  <c r="AR584" i="21"/>
  <c r="AS584" i="21"/>
  <c r="AT584" i="21"/>
  <c r="AU584" i="21"/>
  <c r="AV584" i="21"/>
  <c r="AW584" i="21"/>
  <c r="AX584" i="21"/>
  <c r="AY584" i="21"/>
  <c r="AZ584" i="21"/>
  <c r="BA584" i="21"/>
  <c r="AR585" i="21"/>
  <c r="AS585" i="21"/>
  <c r="AT585" i="21"/>
  <c r="AU585" i="21"/>
  <c r="AV585" i="21"/>
  <c r="AW585" i="21"/>
  <c r="AX585" i="21"/>
  <c r="AY585" i="21"/>
  <c r="AZ585" i="21"/>
  <c r="BA585" i="21"/>
  <c r="AR586" i="21"/>
  <c r="AS586" i="21"/>
  <c r="AT586" i="21"/>
  <c r="AU586" i="21"/>
  <c r="AV586" i="21"/>
  <c r="AW586" i="21"/>
  <c r="AX586" i="21"/>
  <c r="AY586" i="21"/>
  <c r="AZ586" i="21"/>
  <c r="BA586" i="21"/>
  <c r="AR587" i="21"/>
  <c r="AS587" i="21"/>
  <c r="AT587" i="21"/>
  <c r="AU587" i="21"/>
  <c r="AV587" i="21"/>
  <c r="AW587" i="21"/>
  <c r="AX587" i="21"/>
  <c r="AY587" i="21"/>
  <c r="AZ587" i="21"/>
  <c r="BA587" i="21"/>
  <c r="AR588" i="21"/>
  <c r="AS588" i="21"/>
  <c r="AT588" i="21"/>
  <c r="AU588" i="21"/>
  <c r="AV588" i="21"/>
  <c r="AW588" i="21"/>
  <c r="AX588" i="21"/>
  <c r="AY588" i="21"/>
  <c r="AZ588" i="21"/>
  <c r="BA588" i="21"/>
  <c r="AR589" i="21"/>
  <c r="AS589" i="21"/>
  <c r="AT589" i="21"/>
  <c r="AU589" i="21"/>
  <c r="AV589" i="21"/>
  <c r="AW589" i="21"/>
  <c r="AX589" i="21"/>
  <c r="AY589" i="21"/>
  <c r="AZ589" i="21"/>
  <c r="BA589" i="21"/>
  <c r="AR590" i="21"/>
  <c r="AS590" i="21"/>
  <c r="AT590" i="21"/>
  <c r="AU590" i="21"/>
  <c r="AV590" i="21"/>
  <c r="AW590" i="21"/>
  <c r="AX590" i="21"/>
  <c r="AY590" i="21"/>
  <c r="AZ590" i="21"/>
  <c r="BA590" i="21"/>
  <c r="AR591" i="21"/>
  <c r="AS591" i="21"/>
  <c r="AT591" i="21"/>
  <c r="AU591" i="21"/>
  <c r="AV591" i="21"/>
  <c r="AW591" i="21"/>
  <c r="AX591" i="21"/>
  <c r="AY591" i="21"/>
  <c r="AZ591" i="21"/>
  <c r="BA591" i="21"/>
  <c r="AR592" i="21"/>
  <c r="AS592" i="21"/>
  <c r="AT592" i="21"/>
  <c r="AU592" i="21"/>
  <c r="AV592" i="21"/>
  <c r="AW592" i="21"/>
  <c r="AX592" i="21"/>
  <c r="AY592" i="21"/>
  <c r="AZ592" i="21"/>
  <c r="BA592" i="21"/>
  <c r="AR593" i="21"/>
  <c r="AS593" i="21"/>
  <c r="AT593" i="21"/>
  <c r="AU593" i="21"/>
  <c r="AV593" i="21"/>
  <c r="AW593" i="21"/>
  <c r="AX593" i="21"/>
  <c r="AY593" i="21"/>
  <c r="AZ593" i="21"/>
  <c r="BA593" i="21"/>
  <c r="AR594" i="21"/>
  <c r="AS594" i="21"/>
  <c r="AT594" i="21"/>
  <c r="AU594" i="21"/>
  <c r="AV594" i="21"/>
  <c r="AW594" i="21"/>
  <c r="AX594" i="21"/>
  <c r="AY594" i="21"/>
  <c r="AZ594" i="21"/>
  <c r="BA594" i="21"/>
  <c r="AR595" i="21"/>
  <c r="AS595" i="21"/>
  <c r="AT595" i="21"/>
  <c r="AU595" i="21"/>
  <c r="AV595" i="21"/>
  <c r="AW595" i="21"/>
  <c r="AX595" i="21"/>
  <c r="AY595" i="21"/>
  <c r="AZ595" i="21"/>
  <c r="BA595" i="21"/>
  <c r="AR596" i="21"/>
  <c r="AS596" i="21"/>
  <c r="AT596" i="21"/>
  <c r="AU596" i="21"/>
  <c r="AV596" i="21"/>
  <c r="AW596" i="21"/>
  <c r="AX596" i="21"/>
  <c r="AY596" i="21"/>
  <c r="AZ596" i="21"/>
  <c r="BA596" i="21"/>
  <c r="AR597" i="21"/>
  <c r="AS597" i="21"/>
  <c r="AT597" i="21"/>
  <c r="AU597" i="21"/>
  <c r="AV597" i="21"/>
  <c r="AW597" i="21"/>
  <c r="AX597" i="21"/>
  <c r="AY597" i="21"/>
  <c r="AZ597" i="21"/>
  <c r="BA597" i="21"/>
  <c r="AR598" i="21"/>
  <c r="AS598" i="21"/>
  <c r="AT598" i="21"/>
  <c r="AU598" i="21"/>
  <c r="AV598" i="21"/>
  <c r="AW598" i="21"/>
  <c r="AX598" i="21"/>
  <c r="AY598" i="21"/>
  <c r="AZ598" i="21"/>
  <c r="BA598" i="21"/>
  <c r="AR599" i="21"/>
  <c r="AS599" i="21"/>
  <c r="AT599" i="21"/>
  <c r="AU599" i="21"/>
  <c r="AV599" i="21"/>
  <c r="AW599" i="21"/>
  <c r="AX599" i="21"/>
  <c r="AY599" i="21"/>
  <c r="AZ599" i="21"/>
  <c r="BA599" i="21"/>
  <c r="AR600" i="21"/>
  <c r="AS600" i="21"/>
  <c r="AT600" i="21"/>
  <c r="AU600" i="21"/>
  <c r="AV600" i="21"/>
  <c r="AW600" i="21"/>
  <c r="AX600" i="21"/>
  <c r="AY600" i="21"/>
  <c r="AZ600" i="21"/>
  <c r="BA600" i="21"/>
  <c r="AR601" i="21"/>
  <c r="AS601" i="21"/>
  <c r="AT601" i="21"/>
  <c r="AU601" i="21"/>
  <c r="AV601" i="21"/>
  <c r="AW601" i="21"/>
  <c r="AX601" i="21"/>
  <c r="AY601" i="21"/>
  <c r="AZ601" i="21"/>
  <c r="BA601" i="21"/>
  <c r="AR602" i="21"/>
  <c r="AS602" i="21"/>
  <c r="AT602" i="21"/>
  <c r="AU602" i="21"/>
  <c r="AV602" i="21"/>
  <c r="AW602" i="21"/>
  <c r="AX602" i="21"/>
  <c r="AY602" i="21"/>
  <c r="AZ602" i="21"/>
  <c r="BA602" i="21"/>
  <c r="AR603" i="21"/>
  <c r="AS603" i="21"/>
  <c r="AT603" i="21"/>
  <c r="AU603" i="21"/>
  <c r="AV603" i="21"/>
  <c r="AW603" i="21"/>
  <c r="AX603" i="21"/>
  <c r="AY603" i="21"/>
  <c r="AZ603" i="21"/>
  <c r="BA603" i="21"/>
  <c r="AR604" i="21"/>
  <c r="AS604" i="21"/>
  <c r="AT604" i="21"/>
  <c r="AU604" i="21"/>
  <c r="AV604" i="21"/>
  <c r="AW604" i="21"/>
  <c r="AX604" i="21"/>
  <c r="AY604" i="21"/>
  <c r="AZ604" i="21"/>
  <c r="BA604" i="21"/>
  <c r="AR605" i="21"/>
  <c r="AS605" i="21"/>
  <c r="AT605" i="21"/>
  <c r="AU605" i="21"/>
  <c r="AV605" i="21"/>
  <c r="AW605" i="21"/>
  <c r="AX605" i="21"/>
  <c r="AY605" i="21"/>
  <c r="AZ605" i="21"/>
  <c r="BA605" i="21"/>
  <c r="AR606" i="21"/>
  <c r="AS606" i="21"/>
  <c r="AT606" i="21"/>
  <c r="AU606" i="21"/>
  <c r="AV606" i="21"/>
  <c r="AW606" i="21"/>
  <c r="AX606" i="21"/>
  <c r="AY606" i="21"/>
  <c r="AZ606" i="21"/>
  <c r="BA606" i="21"/>
  <c r="AR607" i="21"/>
  <c r="AS607" i="21"/>
  <c r="AT607" i="21"/>
  <c r="AU607" i="21"/>
  <c r="AV607" i="21"/>
  <c r="AW607" i="21"/>
  <c r="AX607" i="21"/>
  <c r="AY607" i="21"/>
  <c r="AZ607" i="21"/>
  <c r="BA607" i="21"/>
  <c r="AR608" i="21"/>
  <c r="AS608" i="21"/>
  <c r="AT608" i="21"/>
  <c r="AU608" i="21"/>
  <c r="AV608" i="21"/>
  <c r="AW608" i="21"/>
  <c r="AX608" i="21"/>
  <c r="AY608" i="21"/>
  <c r="AZ608" i="21"/>
  <c r="BA608" i="21"/>
  <c r="AR609" i="21"/>
  <c r="AS609" i="21"/>
  <c r="AT609" i="21"/>
  <c r="AU609" i="21"/>
  <c r="AV609" i="21"/>
  <c r="AW609" i="21"/>
  <c r="AX609" i="21"/>
  <c r="AY609" i="21"/>
  <c r="AZ609" i="21"/>
  <c r="BA609" i="21"/>
  <c r="AR610" i="21"/>
  <c r="AS610" i="21"/>
  <c r="AT610" i="21"/>
  <c r="AU610" i="21"/>
  <c r="AV610" i="21"/>
  <c r="AW610" i="21"/>
  <c r="AX610" i="21"/>
  <c r="AY610" i="21"/>
  <c r="AZ610" i="21"/>
  <c r="BA610" i="21"/>
  <c r="AR611" i="21"/>
  <c r="AS611" i="21"/>
  <c r="AT611" i="21"/>
  <c r="AU611" i="21"/>
  <c r="AV611" i="21"/>
  <c r="AW611" i="21"/>
  <c r="AX611" i="21"/>
  <c r="AY611" i="21"/>
  <c r="AZ611" i="21"/>
  <c r="BA611" i="21"/>
  <c r="AR612" i="21"/>
  <c r="AS612" i="21"/>
  <c r="AT612" i="21"/>
  <c r="AU612" i="21"/>
  <c r="AV612" i="21"/>
  <c r="AW612" i="21"/>
  <c r="AX612" i="21"/>
  <c r="AY612" i="21"/>
  <c r="AZ612" i="21"/>
  <c r="BA612" i="21"/>
  <c r="AR613" i="21"/>
  <c r="AS613" i="21"/>
  <c r="AT613" i="21"/>
  <c r="AU613" i="21"/>
  <c r="AV613" i="21"/>
  <c r="AW613" i="21"/>
  <c r="AX613" i="21"/>
  <c r="AY613" i="21"/>
  <c r="AZ613" i="21"/>
  <c r="BA613" i="21"/>
  <c r="AR614" i="21"/>
  <c r="AS614" i="21"/>
  <c r="AT614" i="21"/>
  <c r="AU614" i="21"/>
  <c r="AV614" i="21"/>
  <c r="AW614" i="21"/>
  <c r="AX614" i="21"/>
  <c r="AY614" i="21"/>
  <c r="AZ614" i="21"/>
  <c r="BA614" i="21"/>
  <c r="AR615" i="21"/>
  <c r="AS615" i="21"/>
  <c r="AT615" i="21"/>
  <c r="AU615" i="21"/>
  <c r="AV615" i="21"/>
  <c r="AW615" i="21"/>
  <c r="AX615" i="21"/>
  <c r="AY615" i="21"/>
  <c r="AZ615" i="21"/>
  <c r="BA615" i="21"/>
  <c r="AR616" i="21"/>
  <c r="AS616" i="21"/>
  <c r="AT616" i="21"/>
  <c r="AU616" i="21"/>
  <c r="AV616" i="21"/>
  <c r="AW616" i="21"/>
  <c r="AX616" i="21"/>
  <c r="AY616" i="21"/>
  <c r="AZ616" i="21"/>
  <c r="BA616" i="21"/>
  <c r="AR617" i="21"/>
  <c r="AS617" i="21"/>
  <c r="AT617" i="21"/>
  <c r="AU617" i="21"/>
  <c r="AV617" i="21"/>
  <c r="AW617" i="21"/>
  <c r="AX617" i="21"/>
  <c r="AY617" i="21"/>
  <c r="AZ617" i="21"/>
  <c r="BA617" i="21"/>
  <c r="AR618" i="21"/>
  <c r="AS618" i="21"/>
  <c r="AT618" i="21"/>
  <c r="AU618" i="21"/>
  <c r="AV618" i="21"/>
  <c r="AW618" i="21"/>
  <c r="AX618" i="21"/>
  <c r="AY618" i="21"/>
  <c r="AZ618" i="21"/>
  <c r="BA618" i="21"/>
  <c r="AR619" i="21"/>
  <c r="AS619" i="21"/>
  <c r="AT619" i="21"/>
  <c r="AU619" i="21"/>
  <c r="AV619" i="21"/>
  <c r="AW619" i="21"/>
  <c r="AX619" i="21"/>
  <c r="AY619" i="21"/>
  <c r="AZ619" i="21"/>
  <c r="BA619" i="21"/>
  <c r="AR620" i="21"/>
  <c r="AS620" i="21"/>
  <c r="AT620" i="21"/>
  <c r="AU620" i="21"/>
  <c r="AV620" i="21"/>
  <c r="AW620" i="21"/>
  <c r="AX620" i="21"/>
  <c r="AY620" i="21"/>
  <c r="AZ620" i="21"/>
  <c r="BA620" i="21"/>
  <c r="AR621" i="21"/>
  <c r="AS621" i="21"/>
  <c r="AT621" i="21"/>
  <c r="AU621" i="21"/>
  <c r="AV621" i="21"/>
  <c r="AW621" i="21"/>
  <c r="AX621" i="21"/>
  <c r="AY621" i="21"/>
  <c r="AZ621" i="21"/>
  <c r="BA621" i="21"/>
  <c r="AR622" i="21"/>
  <c r="AS622" i="21"/>
  <c r="AT622" i="21"/>
  <c r="AU622" i="21"/>
  <c r="AV622" i="21"/>
  <c r="AW622" i="21"/>
  <c r="AX622" i="21"/>
  <c r="AY622" i="21"/>
  <c r="AZ622" i="21"/>
  <c r="BA622" i="21"/>
  <c r="AR623" i="21"/>
  <c r="AS623" i="21"/>
  <c r="AT623" i="21"/>
  <c r="AU623" i="21"/>
  <c r="AV623" i="21"/>
  <c r="AW623" i="21"/>
  <c r="AX623" i="21"/>
  <c r="AY623" i="21"/>
  <c r="AZ623" i="21"/>
  <c r="BA623" i="21"/>
  <c r="AR624" i="21"/>
  <c r="AS624" i="21"/>
  <c r="AT624" i="21"/>
  <c r="AU624" i="21"/>
  <c r="AV624" i="21"/>
  <c r="AW624" i="21"/>
  <c r="AX624" i="21"/>
  <c r="AY624" i="21"/>
  <c r="AZ624" i="21"/>
  <c r="BA624" i="21"/>
  <c r="AR625" i="21"/>
  <c r="AS625" i="21"/>
  <c r="AT625" i="21"/>
  <c r="AU625" i="21"/>
  <c r="AV625" i="21"/>
  <c r="AW625" i="21"/>
  <c r="AX625" i="21"/>
  <c r="AY625" i="21"/>
  <c r="AZ625" i="21"/>
  <c r="BA625" i="21"/>
  <c r="AR626" i="21"/>
  <c r="AS626" i="21"/>
  <c r="AT626" i="21"/>
  <c r="AU626" i="21"/>
  <c r="AV626" i="21"/>
  <c r="AW626" i="21"/>
  <c r="AX626" i="21"/>
  <c r="AY626" i="21"/>
  <c r="AZ626" i="21"/>
  <c r="BA626" i="21"/>
  <c r="AR627" i="21"/>
  <c r="AS627" i="21"/>
  <c r="AT627" i="21"/>
  <c r="AU627" i="21"/>
  <c r="AV627" i="21"/>
  <c r="AW627" i="21"/>
  <c r="AX627" i="21"/>
  <c r="AY627" i="21"/>
  <c r="AZ627" i="21"/>
  <c r="BA627" i="21"/>
  <c r="AR628" i="21"/>
  <c r="AS628" i="21"/>
  <c r="AT628" i="21"/>
  <c r="AU628" i="21"/>
  <c r="AV628" i="21"/>
  <c r="AW628" i="21"/>
  <c r="AX628" i="21"/>
  <c r="AY628" i="21"/>
  <c r="AZ628" i="21"/>
  <c r="BA628" i="21"/>
  <c r="AR629" i="21"/>
  <c r="AS629" i="21"/>
  <c r="AT629" i="21"/>
  <c r="AU629" i="21"/>
  <c r="AV629" i="21"/>
  <c r="AW629" i="21"/>
  <c r="AX629" i="21"/>
  <c r="AY629" i="21"/>
  <c r="AZ629" i="21"/>
  <c r="BA629" i="21"/>
  <c r="AR630" i="21"/>
  <c r="AS630" i="21"/>
  <c r="AT630" i="21"/>
  <c r="AU630" i="21"/>
  <c r="AV630" i="21"/>
  <c r="AW630" i="21"/>
  <c r="AX630" i="21"/>
  <c r="AY630" i="21"/>
  <c r="AZ630" i="21"/>
  <c r="BA630" i="21"/>
  <c r="AR631" i="21"/>
  <c r="AS631" i="21"/>
  <c r="AT631" i="21"/>
  <c r="AU631" i="21"/>
  <c r="AV631" i="21"/>
  <c r="AW631" i="21"/>
  <c r="AX631" i="21"/>
  <c r="AY631" i="21"/>
  <c r="AZ631" i="21"/>
  <c r="BA631" i="21"/>
  <c r="AR632" i="21"/>
  <c r="AS632" i="21"/>
  <c r="AT632" i="21"/>
  <c r="AU632" i="21"/>
  <c r="AV632" i="21"/>
  <c r="AW632" i="21"/>
  <c r="AX632" i="21"/>
  <c r="AY632" i="21"/>
  <c r="AZ632" i="21"/>
  <c r="BA632" i="21"/>
  <c r="AR633" i="21"/>
  <c r="AS633" i="21"/>
  <c r="AT633" i="21"/>
  <c r="AU633" i="21"/>
  <c r="AV633" i="21"/>
  <c r="AW633" i="21"/>
  <c r="AX633" i="21"/>
  <c r="AY633" i="21"/>
  <c r="AZ633" i="21"/>
  <c r="BA633" i="21"/>
  <c r="AR634" i="21"/>
  <c r="AS634" i="21"/>
  <c r="AT634" i="21"/>
  <c r="AU634" i="21"/>
  <c r="AV634" i="21"/>
  <c r="AW634" i="21"/>
  <c r="AX634" i="21"/>
  <c r="AY634" i="21"/>
  <c r="AZ634" i="21"/>
  <c r="BA634" i="21"/>
  <c r="AR635" i="21"/>
  <c r="AS635" i="21"/>
  <c r="AT635" i="21"/>
  <c r="AU635" i="21"/>
  <c r="AV635" i="21"/>
  <c r="AW635" i="21"/>
  <c r="AX635" i="21"/>
  <c r="AY635" i="21"/>
  <c r="AZ635" i="21"/>
  <c r="BA635" i="21"/>
  <c r="AR636" i="21"/>
  <c r="AS636" i="21"/>
  <c r="AT636" i="21"/>
  <c r="AU636" i="21"/>
  <c r="AV636" i="21"/>
  <c r="AW636" i="21"/>
  <c r="AX636" i="21"/>
  <c r="AY636" i="21"/>
  <c r="AZ636" i="21"/>
  <c r="BA636" i="21"/>
  <c r="AR637" i="21"/>
  <c r="AS637" i="21"/>
  <c r="AT637" i="21"/>
  <c r="AU637" i="21"/>
  <c r="AV637" i="21"/>
  <c r="AW637" i="21"/>
  <c r="AX637" i="21"/>
  <c r="AY637" i="21"/>
  <c r="AZ637" i="21"/>
  <c r="BA637" i="21"/>
  <c r="AR638" i="21"/>
  <c r="AS638" i="21"/>
  <c r="AT638" i="21"/>
  <c r="AU638" i="21"/>
  <c r="AV638" i="21"/>
  <c r="AW638" i="21"/>
  <c r="AX638" i="21"/>
  <c r="AY638" i="21"/>
  <c r="AZ638" i="21"/>
  <c r="BA638" i="21"/>
  <c r="AR639" i="21"/>
  <c r="AS639" i="21"/>
  <c r="AT639" i="21"/>
  <c r="AU639" i="21"/>
  <c r="AV639" i="21"/>
  <c r="AW639" i="21"/>
  <c r="AX639" i="21"/>
  <c r="AY639" i="21"/>
  <c r="AZ639" i="21"/>
  <c r="BA639" i="21"/>
  <c r="AR640" i="21"/>
  <c r="AS640" i="21"/>
  <c r="AT640" i="21"/>
  <c r="AU640" i="21"/>
  <c r="AV640" i="21"/>
  <c r="AW640" i="21"/>
  <c r="AX640" i="21"/>
  <c r="AY640" i="21"/>
  <c r="AZ640" i="21"/>
  <c r="BA640" i="21"/>
  <c r="AR641" i="21"/>
  <c r="AS641" i="21"/>
  <c r="AT641" i="21"/>
  <c r="AU641" i="21"/>
  <c r="AV641" i="21"/>
  <c r="AW641" i="21"/>
  <c r="AX641" i="21"/>
  <c r="AY641" i="21"/>
  <c r="AZ641" i="21"/>
  <c r="BA641" i="21"/>
  <c r="AR642" i="21"/>
  <c r="AS642" i="21"/>
  <c r="AT642" i="21"/>
  <c r="AU642" i="21"/>
  <c r="AV642" i="21"/>
  <c r="AW642" i="21"/>
  <c r="AX642" i="21"/>
  <c r="AY642" i="21"/>
  <c r="AZ642" i="21"/>
  <c r="BA642" i="21"/>
  <c r="AR643" i="21"/>
  <c r="AS643" i="21"/>
  <c r="AT643" i="21"/>
  <c r="AU643" i="21"/>
  <c r="AV643" i="21"/>
  <c r="AW643" i="21"/>
  <c r="AX643" i="21"/>
  <c r="AY643" i="21"/>
  <c r="AZ643" i="21"/>
  <c r="BA643" i="21"/>
  <c r="AR644" i="21"/>
  <c r="AS644" i="21"/>
  <c r="AT644" i="21"/>
  <c r="AU644" i="21"/>
  <c r="AV644" i="21"/>
  <c r="AW644" i="21"/>
  <c r="AX644" i="21"/>
  <c r="AY644" i="21"/>
  <c r="AZ644" i="21"/>
  <c r="BA644" i="21"/>
  <c r="AR645" i="21"/>
  <c r="AS645" i="21"/>
  <c r="AT645" i="21"/>
  <c r="AU645" i="21"/>
  <c r="AV645" i="21"/>
  <c r="AW645" i="21"/>
  <c r="AX645" i="21"/>
  <c r="AY645" i="21"/>
  <c r="AZ645" i="21"/>
  <c r="BA645" i="21"/>
  <c r="AR646" i="21"/>
  <c r="AS646" i="21"/>
  <c r="AT646" i="21"/>
  <c r="AU646" i="21"/>
  <c r="AV646" i="21"/>
  <c r="AW646" i="21"/>
  <c r="AX646" i="21"/>
  <c r="AY646" i="21"/>
  <c r="AZ646" i="21"/>
  <c r="BA646" i="21"/>
  <c r="AR647" i="21"/>
  <c r="AS647" i="21"/>
  <c r="AT647" i="21"/>
  <c r="AU647" i="21"/>
  <c r="AV647" i="21"/>
  <c r="AW647" i="21"/>
  <c r="AX647" i="21"/>
  <c r="AY647" i="21"/>
  <c r="AZ647" i="21"/>
  <c r="BA647" i="21"/>
  <c r="AR648" i="21"/>
  <c r="AS648" i="21"/>
  <c r="AT648" i="21"/>
  <c r="AU648" i="21"/>
  <c r="AV648" i="21"/>
  <c r="AW648" i="21"/>
  <c r="AX648" i="21"/>
  <c r="AY648" i="21"/>
  <c r="AZ648" i="21"/>
  <c r="BA648" i="21"/>
  <c r="AR649" i="21"/>
  <c r="AS649" i="21"/>
  <c r="AT649" i="21"/>
  <c r="AU649" i="21"/>
  <c r="AV649" i="21"/>
  <c r="AW649" i="21"/>
  <c r="AX649" i="21"/>
  <c r="AY649" i="21"/>
  <c r="AZ649" i="21"/>
  <c r="BA649" i="21"/>
  <c r="AR650" i="21"/>
  <c r="AS650" i="21"/>
  <c r="AT650" i="21"/>
  <c r="AU650" i="21"/>
  <c r="AV650" i="21"/>
  <c r="AW650" i="21"/>
  <c r="AX650" i="21"/>
  <c r="AY650" i="21"/>
  <c r="AZ650" i="21"/>
  <c r="BA650" i="21"/>
  <c r="AR651" i="21"/>
  <c r="AS651" i="21"/>
  <c r="AT651" i="21"/>
  <c r="AU651" i="21"/>
  <c r="AV651" i="21"/>
  <c r="AW651" i="21"/>
  <c r="AX651" i="21"/>
  <c r="AY651" i="21"/>
  <c r="AZ651" i="21"/>
  <c r="BA651" i="21"/>
  <c r="AR652" i="21"/>
  <c r="AS652" i="21"/>
  <c r="AT652" i="21"/>
  <c r="AU652" i="21"/>
  <c r="AV652" i="21"/>
  <c r="AW652" i="21"/>
  <c r="AX652" i="21"/>
  <c r="AY652" i="21"/>
  <c r="AZ652" i="21"/>
  <c r="BA652" i="21"/>
  <c r="AR653" i="21"/>
  <c r="AS653" i="21"/>
  <c r="AT653" i="21"/>
  <c r="AU653" i="21"/>
  <c r="AV653" i="21"/>
  <c r="AW653" i="21"/>
  <c r="AX653" i="21"/>
  <c r="AY653" i="21"/>
  <c r="AZ653" i="21"/>
  <c r="BA653" i="21"/>
  <c r="AR654" i="21"/>
  <c r="AS654" i="21"/>
  <c r="AT654" i="21"/>
  <c r="AU654" i="21"/>
  <c r="AV654" i="21"/>
  <c r="AW654" i="21"/>
  <c r="AX654" i="21"/>
  <c r="AY654" i="21"/>
  <c r="AZ654" i="21"/>
  <c r="BA654" i="21"/>
  <c r="AR655" i="21"/>
  <c r="AS655" i="21"/>
  <c r="AT655" i="21"/>
  <c r="AU655" i="21"/>
  <c r="AV655" i="21"/>
  <c r="AW655" i="21"/>
  <c r="AX655" i="21"/>
  <c r="AY655" i="21"/>
  <c r="AZ655" i="21"/>
  <c r="BA655" i="21"/>
  <c r="AR656" i="21"/>
  <c r="AS656" i="21"/>
  <c r="AT656" i="21"/>
  <c r="AU656" i="21"/>
  <c r="AV656" i="21"/>
  <c r="AW656" i="21"/>
  <c r="AX656" i="21"/>
  <c r="AY656" i="21"/>
  <c r="AZ656" i="21"/>
  <c r="BA656" i="21"/>
  <c r="AR657" i="21"/>
  <c r="AS657" i="21"/>
  <c r="AT657" i="21"/>
  <c r="AU657" i="21"/>
  <c r="AV657" i="21"/>
  <c r="AW657" i="21"/>
  <c r="AX657" i="21"/>
  <c r="AY657" i="21"/>
  <c r="AZ657" i="21"/>
  <c r="BA657" i="21"/>
  <c r="AR658" i="21"/>
  <c r="AS658" i="21"/>
  <c r="AT658" i="21"/>
  <c r="AU658" i="21"/>
  <c r="AV658" i="21"/>
  <c r="AW658" i="21"/>
  <c r="AX658" i="21"/>
  <c r="AY658" i="21"/>
  <c r="AZ658" i="21"/>
  <c r="BA658" i="21"/>
  <c r="AR659" i="21"/>
  <c r="AS659" i="21"/>
  <c r="AT659" i="21"/>
  <c r="AU659" i="21"/>
  <c r="AV659" i="21"/>
  <c r="AW659" i="21"/>
  <c r="AX659" i="21"/>
  <c r="AY659" i="21"/>
  <c r="AZ659" i="21"/>
  <c r="BA659" i="21"/>
  <c r="AR660" i="21"/>
  <c r="AS660" i="21"/>
  <c r="AT660" i="21"/>
  <c r="AU660" i="21"/>
  <c r="AV660" i="21"/>
  <c r="AW660" i="21"/>
  <c r="AX660" i="21"/>
  <c r="AY660" i="21"/>
  <c r="AZ660" i="21"/>
  <c r="BA660" i="21"/>
  <c r="AR661" i="21"/>
  <c r="AS661" i="21"/>
  <c r="AT661" i="21"/>
  <c r="AU661" i="21"/>
  <c r="AV661" i="21"/>
  <c r="AW661" i="21"/>
  <c r="AX661" i="21"/>
  <c r="AY661" i="21"/>
  <c r="AZ661" i="21"/>
  <c r="BA661" i="21"/>
  <c r="AR662" i="21"/>
  <c r="AS662" i="21"/>
  <c r="AT662" i="21"/>
  <c r="AU662" i="21"/>
  <c r="AV662" i="21"/>
  <c r="AW662" i="21"/>
  <c r="AX662" i="21"/>
  <c r="AY662" i="21"/>
  <c r="AZ662" i="21"/>
  <c r="BA662" i="21"/>
  <c r="AR663" i="21"/>
  <c r="AS663" i="21"/>
  <c r="AT663" i="21"/>
  <c r="AU663" i="21"/>
  <c r="AV663" i="21"/>
  <c r="AW663" i="21"/>
  <c r="AX663" i="21"/>
  <c r="AY663" i="21"/>
  <c r="AZ663" i="21"/>
  <c r="BA663" i="21"/>
  <c r="AR664" i="21"/>
  <c r="AS664" i="21"/>
  <c r="AT664" i="21"/>
  <c r="AU664" i="21"/>
  <c r="AV664" i="21"/>
  <c r="AW664" i="21"/>
  <c r="AX664" i="21"/>
  <c r="AY664" i="21"/>
  <c r="AZ664" i="21"/>
  <c r="BA664" i="21"/>
  <c r="AR665" i="21"/>
  <c r="AS665" i="21"/>
  <c r="AT665" i="21"/>
  <c r="AU665" i="21"/>
  <c r="AV665" i="21"/>
  <c r="AW665" i="21"/>
  <c r="AX665" i="21"/>
  <c r="AY665" i="21"/>
  <c r="AZ665" i="21"/>
  <c r="BA665" i="21"/>
  <c r="AR666" i="21"/>
  <c r="AS666" i="21"/>
  <c r="AT666" i="21"/>
  <c r="AU666" i="21"/>
  <c r="AV666" i="21"/>
  <c r="AW666" i="21"/>
  <c r="AX666" i="21"/>
  <c r="AY666" i="21"/>
  <c r="AZ666" i="21"/>
  <c r="BA666" i="21"/>
  <c r="AR667" i="21"/>
  <c r="AS667" i="21"/>
  <c r="AT667" i="21"/>
  <c r="AU667" i="21"/>
  <c r="AV667" i="21"/>
  <c r="AW667" i="21"/>
  <c r="AX667" i="21"/>
  <c r="AY667" i="21"/>
  <c r="AZ667" i="21"/>
  <c r="BA667" i="21"/>
  <c r="AR668" i="21"/>
  <c r="AS668" i="21"/>
  <c r="AT668" i="21"/>
  <c r="AU668" i="21"/>
  <c r="AV668" i="21"/>
  <c r="AW668" i="21"/>
  <c r="AX668" i="21"/>
  <c r="AY668" i="21"/>
  <c r="AZ668" i="21"/>
  <c r="BA668" i="21"/>
  <c r="AR669" i="21"/>
  <c r="AS669" i="21"/>
  <c r="AT669" i="21"/>
  <c r="AU669" i="21"/>
  <c r="AV669" i="21"/>
  <c r="AW669" i="21"/>
  <c r="AX669" i="21"/>
  <c r="AY669" i="21"/>
  <c r="AZ669" i="21"/>
  <c r="BA669" i="21"/>
  <c r="AR670" i="21"/>
  <c r="AS670" i="21"/>
  <c r="AT670" i="21"/>
  <c r="AU670" i="21"/>
  <c r="AV670" i="21"/>
  <c r="AW670" i="21"/>
  <c r="AX670" i="21"/>
  <c r="AY670" i="21"/>
  <c r="AZ670" i="21"/>
  <c r="BA670" i="21"/>
  <c r="AR671" i="21"/>
  <c r="AS671" i="21"/>
  <c r="AT671" i="21"/>
  <c r="AU671" i="21"/>
  <c r="AV671" i="21"/>
  <c r="AW671" i="21"/>
  <c r="AX671" i="21"/>
  <c r="AY671" i="21"/>
  <c r="AZ671" i="21"/>
  <c r="BA671" i="21"/>
  <c r="AR672" i="21"/>
  <c r="AS672" i="21"/>
  <c r="AT672" i="21"/>
  <c r="AU672" i="21"/>
  <c r="AV672" i="21"/>
  <c r="AW672" i="21"/>
  <c r="AX672" i="21"/>
  <c r="AY672" i="21"/>
  <c r="AZ672" i="21"/>
  <c r="BA672" i="21"/>
  <c r="AR673" i="21"/>
  <c r="AS673" i="21"/>
  <c r="AT673" i="21"/>
  <c r="AU673" i="21"/>
  <c r="AV673" i="21"/>
  <c r="AW673" i="21"/>
  <c r="AX673" i="21"/>
  <c r="AY673" i="21"/>
  <c r="AZ673" i="21"/>
  <c r="BA673" i="21"/>
  <c r="AR674" i="21"/>
  <c r="AS674" i="21"/>
  <c r="AT674" i="21"/>
  <c r="AU674" i="21"/>
  <c r="AV674" i="21"/>
  <c r="AW674" i="21"/>
  <c r="AX674" i="21"/>
  <c r="AY674" i="21"/>
  <c r="AZ674" i="21"/>
  <c r="BA674" i="21"/>
  <c r="AR675" i="21"/>
  <c r="AS675" i="21"/>
  <c r="AT675" i="21"/>
  <c r="AU675" i="21"/>
  <c r="AV675" i="21"/>
  <c r="AW675" i="21"/>
  <c r="AX675" i="21"/>
  <c r="AY675" i="21"/>
  <c r="AZ675" i="21"/>
  <c r="BA675" i="21"/>
  <c r="AR676" i="21"/>
  <c r="AS676" i="21"/>
  <c r="AT676" i="21"/>
  <c r="AU676" i="21"/>
  <c r="AV676" i="21"/>
  <c r="AW676" i="21"/>
  <c r="AX676" i="21"/>
  <c r="AY676" i="21"/>
  <c r="AZ676" i="21"/>
  <c r="BA676" i="21"/>
  <c r="AR677" i="21"/>
  <c r="AS677" i="21"/>
  <c r="AT677" i="21"/>
  <c r="AU677" i="21"/>
  <c r="AV677" i="21"/>
  <c r="AW677" i="21"/>
  <c r="AX677" i="21"/>
  <c r="AY677" i="21"/>
  <c r="AZ677" i="21"/>
  <c r="BA677" i="21"/>
  <c r="AR678" i="21"/>
  <c r="AS678" i="21"/>
  <c r="AT678" i="21"/>
  <c r="AU678" i="21"/>
  <c r="AV678" i="21"/>
  <c r="AW678" i="21"/>
  <c r="AX678" i="21"/>
  <c r="AY678" i="21"/>
  <c r="AZ678" i="21"/>
  <c r="BA678" i="21"/>
  <c r="AR679" i="21"/>
  <c r="AS679" i="21"/>
  <c r="AT679" i="21"/>
  <c r="AU679" i="21"/>
  <c r="AV679" i="21"/>
  <c r="AW679" i="21"/>
  <c r="AX679" i="21"/>
  <c r="AY679" i="21"/>
  <c r="AZ679" i="21"/>
  <c r="BA679" i="21"/>
  <c r="AR680" i="21"/>
  <c r="AS680" i="21"/>
  <c r="AT680" i="21"/>
  <c r="AU680" i="21"/>
  <c r="AV680" i="21"/>
  <c r="AW680" i="21"/>
  <c r="AX680" i="21"/>
  <c r="AY680" i="21"/>
  <c r="AZ680" i="21"/>
  <c r="BA680" i="21"/>
  <c r="AR681" i="21"/>
  <c r="AS681" i="21"/>
  <c r="AT681" i="21"/>
  <c r="AU681" i="21"/>
  <c r="AV681" i="21"/>
  <c r="AW681" i="21"/>
  <c r="AX681" i="21"/>
  <c r="AY681" i="21"/>
  <c r="AZ681" i="21"/>
  <c r="BA681" i="21"/>
  <c r="AR682" i="21"/>
  <c r="AS682" i="21"/>
  <c r="AT682" i="21"/>
  <c r="AU682" i="21"/>
  <c r="AV682" i="21"/>
  <c r="AW682" i="21"/>
  <c r="AX682" i="21"/>
  <c r="AY682" i="21"/>
  <c r="AZ682" i="21"/>
  <c r="BA682" i="21"/>
  <c r="AR683" i="21"/>
  <c r="AS683" i="21"/>
  <c r="AT683" i="21"/>
  <c r="AU683" i="21"/>
  <c r="AV683" i="21"/>
  <c r="AW683" i="21"/>
  <c r="AX683" i="21"/>
  <c r="AY683" i="21"/>
  <c r="AZ683" i="21"/>
  <c r="BA683" i="21"/>
  <c r="AR684" i="21"/>
  <c r="AS684" i="21"/>
  <c r="AT684" i="21"/>
  <c r="AU684" i="21"/>
  <c r="AV684" i="21"/>
  <c r="AW684" i="21"/>
  <c r="AX684" i="21"/>
  <c r="AY684" i="21"/>
  <c r="AZ684" i="21"/>
  <c r="BA684" i="21"/>
  <c r="AR685" i="21"/>
  <c r="AS685" i="21"/>
  <c r="AT685" i="21"/>
  <c r="AU685" i="21"/>
  <c r="AV685" i="21"/>
  <c r="AW685" i="21"/>
  <c r="AX685" i="21"/>
  <c r="AY685" i="21"/>
  <c r="AZ685" i="21"/>
  <c r="BA685" i="21"/>
  <c r="AR686" i="21"/>
  <c r="AS686" i="21"/>
  <c r="AT686" i="21"/>
  <c r="AU686" i="21"/>
  <c r="AV686" i="21"/>
  <c r="AW686" i="21"/>
  <c r="AX686" i="21"/>
  <c r="AY686" i="21"/>
  <c r="AZ686" i="21"/>
  <c r="BA686" i="21"/>
  <c r="AR687" i="21"/>
  <c r="AS687" i="21"/>
  <c r="AT687" i="21"/>
  <c r="AU687" i="21"/>
  <c r="AV687" i="21"/>
  <c r="AW687" i="21"/>
  <c r="AX687" i="21"/>
  <c r="AY687" i="21"/>
  <c r="AZ687" i="21"/>
  <c r="BA687" i="21"/>
  <c r="AR688" i="21"/>
  <c r="AS688" i="21"/>
  <c r="AT688" i="21"/>
  <c r="AU688" i="21"/>
  <c r="AV688" i="21"/>
  <c r="AW688" i="21"/>
  <c r="AX688" i="21"/>
  <c r="AY688" i="21"/>
  <c r="AZ688" i="21"/>
  <c r="BA688" i="21"/>
  <c r="AR689" i="21"/>
  <c r="AS689" i="21"/>
  <c r="AT689" i="21"/>
  <c r="AU689" i="21"/>
  <c r="AV689" i="21"/>
  <c r="AW689" i="21"/>
  <c r="AX689" i="21"/>
  <c r="AY689" i="21"/>
  <c r="AZ689" i="21"/>
  <c r="BA689" i="21"/>
  <c r="AR690" i="21"/>
  <c r="AS690" i="21"/>
  <c r="AT690" i="21"/>
  <c r="AU690" i="21"/>
  <c r="AV690" i="21"/>
  <c r="AW690" i="21"/>
  <c r="AX690" i="21"/>
  <c r="AY690" i="21"/>
  <c r="AZ690" i="21"/>
  <c r="BA690" i="21"/>
  <c r="AR691" i="21"/>
  <c r="AS691" i="21"/>
  <c r="AT691" i="21"/>
  <c r="AU691" i="21"/>
  <c r="AV691" i="21"/>
  <c r="AW691" i="21"/>
  <c r="AX691" i="21"/>
  <c r="AY691" i="21"/>
  <c r="AZ691" i="21"/>
  <c r="BA691" i="21"/>
  <c r="AR692" i="21"/>
  <c r="AS692" i="21"/>
  <c r="AT692" i="21"/>
  <c r="AU692" i="21"/>
  <c r="AV692" i="21"/>
  <c r="AW692" i="21"/>
  <c r="AX692" i="21"/>
  <c r="AY692" i="21"/>
  <c r="AZ692" i="21"/>
  <c r="BA692" i="21"/>
  <c r="AR693" i="21"/>
  <c r="AS693" i="21"/>
  <c r="AT693" i="21"/>
  <c r="AU693" i="21"/>
  <c r="AV693" i="21"/>
  <c r="AW693" i="21"/>
  <c r="AX693" i="21"/>
  <c r="AY693" i="21"/>
  <c r="AZ693" i="21"/>
  <c r="BA693" i="21"/>
  <c r="AR694" i="21"/>
  <c r="AS694" i="21"/>
  <c r="AT694" i="21"/>
  <c r="AU694" i="21"/>
  <c r="AV694" i="21"/>
  <c r="AW694" i="21"/>
  <c r="AX694" i="21"/>
  <c r="AY694" i="21"/>
  <c r="AZ694" i="21"/>
  <c r="BA694" i="21"/>
  <c r="AR695" i="21"/>
  <c r="AS695" i="21"/>
  <c r="AT695" i="21"/>
  <c r="AU695" i="21"/>
  <c r="AV695" i="21"/>
  <c r="AW695" i="21"/>
  <c r="AX695" i="21"/>
  <c r="AY695" i="21"/>
  <c r="AZ695" i="21"/>
  <c r="BA695" i="21"/>
  <c r="AR696" i="21"/>
  <c r="AS696" i="21"/>
  <c r="AT696" i="21"/>
  <c r="AU696" i="21"/>
  <c r="AV696" i="21"/>
  <c r="AW696" i="21"/>
  <c r="AX696" i="21"/>
  <c r="AY696" i="21"/>
  <c r="AZ696" i="21"/>
  <c r="BA696" i="21"/>
  <c r="AR697" i="21"/>
  <c r="AS697" i="21"/>
  <c r="AT697" i="21"/>
  <c r="AU697" i="21"/>
  <c r="AV697" i="21"/>
  <c r="AW697" i="21"/>
  <c r="AX697" i="21"/>
  <c r="AY697" i="21"/>
  <c r="AZ697" i="21"/>
  <c r="BA697" i="21"/>
  <c r="AR698" i="21"/>
  <c r="AS698" i="21"/>
  <c r="AT698" i="21"/>
  <c r="AU698" i="21"/>
  <c r="AV698" i="21"/>
  <c r="AW698" i="21"/>
  <c r="AX698" i="21"/>
  <c r="AY698" i="21"/>
  <c r="AZ698" i="21"/>
  <c r="BA698" i="21"/>
  <c r="AR699" i="21"/>
  <c r="AS699" i="21"/>
  <c r="AT699" i="21"/>
  <c r="AU699" i="21"/>
  <c r="AV699" i="21"/>
  <c r="AW699" i="21"/>
  <c r="AX699" i="21"/>
  <c r="AY699" i="21"/>
  <c r="AZ699" i="21"/>
  <c r="BA699" i="21"/>
  <c r="AR700" i="21"/>
  <c r="AS700" i="21"/>
  <c r="AT700" i="21"/>
  <c r="AU700" i="21"/>
  <c r="AV700" i="21"/>
  <c r="AW700" i="21"/>
  <c r="AX700" i="21"/>
  <c r="AY700" i="21"/>
  <c r="AZ700" i="21"/>
  <c r="BA700" i="21"/>
  <c r="AR701" i="21"/>
  <c r="AS701" i="21"/>
  <c r="AT701" i="21"/>
  <c r="AU701" i="21"/>
  <c r="AV701" i="21"/>
  <c r="AW701" i="21"/>
  <c r="AX701" i="21"/>
  <c r="AY701" i="21"/>
  <c r="AZ701" i="21"/>
  <c r="BA701" i="21"/>
  <c r="AR702" i="21"/>
  <c r="AS702" i="21"/>
  <c r="AT702" i="21"/>
  <c r="AU702" i="21"/>
  <c r="AV702" i="21"/>
  <c r="AW702" i="21"/>
  <c r="AX702" i="21"/>
  <c r="AY702" i="21"/>
  <c r="AZ702" i="21"/>
  <c r="BA702" i="21"/>
  <c r="AR703" i="21"/>
  <c r="AS703" i="21"/>
  <c r="AT703" i="21"/>
  <c r="AU703" i="21"/>
  <c r="AV703" i="21"/>
  <c r="AW703" i="21"/>
  <c r="AX703" i="21"/>
  <c r="AY703" i="21"/>
  <c r="AZ703" i="21"/>
  <c r="BA703" i="21"/>
  <c r="AR704" i="21"/>
  <c r="AS704" i="21"/>
  <c r="AT704" i="21"/>
  <c r="AU704" i="21"/>
  <c r="AV704" i="21"/>
  <c r="AW704" i="21"/>
  <c r="AX704" i="21"/>
  <c r="AY704" i="21"/>
  <c r="AZ704" i="21"/>
  <c r="BA704" i="21"/>
  <c r="AR705" i="21"/>
  <c r="AS705" i="21"/>
  <c r="AT705" i="21"/>
  <c r="AU705" i="21"/>
  <c r="AV705" i="21"/>
  <c r="AW705" i="21"/>
  <c r="AX705" i="21"/>
  <c r="AY705" i="21"/>
  <c r="AZ705" i="21"/>
  <c r="BA705" i="21"/>
  <c r="AR706" i="21"/>
  <c r="AS706" i="21"/>
  <c r="AT706" i="21"/>
  <c r="AU706" i="21"/>
  <c r="AV706" i="21"/>
  <c r="AW706" i="21"/>
  <c r="AX706" i="21"/>
  <c r="AY706" i="21"/>
  <c r="AZ706" i="21"/>
  <c r="BA706" i="21"/>
  <c r="AR707" i="21"/>
  <c r="AS707" i="21"/>
  <c r="AT707" i="21"/>
  <c r="AU707" i="21"/>
  <c r="AV707" i="21"/>
  <c r="AW707" i="21"/>
  <c r="AX707" i="21"/>
  <c r="AY707" i="21"/>
  <c r="AZ707" i="21"/>
  <c r="BA707" i="21"/>
  <c r="AR708" i="21"/>
  <c r="AS708" i="21"/>
  <c r="AT708" i="21"/>
  <c r="AU708" i="21"/>
  <c r="AV708" i="21"/>
  <c r="AW708" i="21"/>
  <c r="AX708" i="21"/>
  <c r="AY708" i="21"/>
  <c r="AZ708" i="21"/>
  <c r="BA708" i="21"/>
  <c r="AR709" i="21"/>
  <c r="AS709" i="21"/>
  <c r="AT709" i="21"/>
  <c r="AU709" i="21"/>
  <c r="AV709" i="21"/>
  <c r="AW709" i="21"/>
  <c r="AX709" i="21"/>
  <c r="AY709" i="21"/>
  <c r="AZ709" i="21"/>
  <c r="BA709" i="21"/>
  <c r="AR710" i="21"/>
  <c r="AS710" i="21"/>
  <c r="AT710" i="21"/>
  <c r="AU710" i="21"/>
  <c r="AV710" i="21"/>
  <c r="AW710" i="21"/>
  <c r="AX710" i="21"/>
  <c r="AY710" i="21"/>
  <c r="AZ710" i="21"/>
  <c r="BA710" i="21"/>
  <c r="AR711" i="21"/>
  <c r="AS711" i="21"/>
  <c r="AT711" i="21"/>
  <c r="AU711" i="21"/>
  <c r="AV711" i="21"/>
  <c r="AW711" i="21"/>
  <c r="AX711" i="21"/>
  <c r="AY711" i="21"/>
  <c r="AZ711" i="21"/>
  <c r="BA711" i="21"/>
  <c r="AR712" i="21"/>
  <c r="AS712" i="21"/>
  <c r="AT712" i="21"/>
  <c r="AU712" i="21"/>
  <c r="AV712" i="21"/>
  <c r="AW712" i="21"/>
  <c r="AX712" i="21"/>
  <c r="AY712" i="21"/>
  <c r="AZ712" i="21"/>
  <c r="BA712" i="21"/>
  <c r="AR713" i="21"/>
  <c r="AS713" i="21"/>
  <c r="AT713" i="21"/>
  <c r="AU713" i="21"/>
  <c r="AV713" i="21"/>
  <c r="AW713" i="21"/>
  <c r="AX713" i="21"/>
  <c r="AY713" i="21"/>
  <c r="AZ713" i="21"/>
  <c r="BA713" i="21"/>
  <c r="AR714" i="21"/>
  <c r="AS714" i="21"/>
  <c r="AT714" i="21"/>
  <c r="AU714" i="21"/>
  <c r="AV714" i="21"/>
  <c r="AW714" i="21"/>
  <c r="AX714" i="21"/>
  <c r="AY714" i="21"/>
  <c r="AZ714" i="21"/>
  <c r="BA714" i="21"/>
  <c r="AR715" i="21"/>
  <c r="AS715" i="21"/>
  <c r="AT715" i="21"/>
  <c r="AU715" i="21"/>
  <c r="AV715" i="21"/>
  <c r="AW715" i="21"/>
  <c r="AX715" i="21"/>
  <c r="AY715" i="21"/>
  <c r="AZ715" i="21"/>
  <c r="BA715" i="21"/>
  <c r="AR716" i="21"/>
  <c r="AS716" i="21"/>
  <c r="AT716" i="21"/>
  <c r="AU716" i="21"/>
  <c r="AV716" i="21"/>
  <c r="AW716" i="21"/>
  <c r="AX716" i="21"/>
  <c r="AY716" i="21"/>
  <c r="AZ716" i="21"/>
  <c r="BA716" i="21"/>
  <c r="AR717" i="21"/>
  <c r="AS717" i="21"/>
  <c r="AT717" i="21"/>
  <c r="AU717" i="21"/>
  <c r="AV717" i="21"/>
  <c r="AW717" i="21"/>
  <c r="AX717" i="21"/>
  <c r="AY717" i="21"/>
  <c r="AZ717" i="21"/>
  <c r="BA717" i="21"/>
  <c r="AR718" i="21"/>
  <c r="AS718" i="21"/>
  <c r="AT718" i="21"/>
  <c r="AU718" i="21"/>
  <c r="AV718" i="21"/>
  <c r="AW718" i="21"/>
  <c r="AX718" i="21"/>
  <c r="AY718" i="21"/>
  <c r="AZ718" i="21"/>
  <c r="BA718" i="21"/>
  <c r="AR719" i="21"/>
  <c r="AS719" i="21"/>
  <c r="AT719" i="21"/>
  <c r="AU719" i="21"/>
  <c r="AV719" i="21"/>
  <c r="AW719" i="21"/>
  <c r="AX719" i="21"/>
  <c r="AY719" i="21"/>
  <c r="AZ719" i="21"/>
  <c r="BA719" i="21"/>
  <c r="AR720" i="21"/>
  <c r="AS720" i="21"/>
  <c r="AT720" i="21"/>
  <c r="AU720" i="21"/>
  <c r="AV720" i="21"/>
  <c r="AW720" i="21"/>
  <c r="AX720" i="21"/>
  <c r="AY720" i="21"/>
  <c r="AZ720" i="21"/>
  <c r="BA720" i="21"/>
  <c r="AR721" i="21"/>
  <c r="AS721" i="21"/>
  <c r="AT721" i="21"/>
  <c r="AU721" i="21"/>
  <c r="AV721" i="21"/>
  <c r="AW721" i="21"/>
  <c r="AX721" i="21"/>
  <c r="AY721" i="21"/>
  <c r="AZ721" i="21"/>
  <c r="BA721" i="21"/>
  <c r="AR722" i="21"/>
  <c r="AS722" i="21"/>
  <c r="AT722" i="21"/>
  <c r="AU722" i="21"/>
  <c r="AV722" i="21"/>
  <c r="AW722" i="21"/>
  <c r="AX722" i="21"/>
  <c r="AY722" i="21"/>
  <c r="AZ722" i="21"/>
  <c r="BA722" i="21"/>
  <c r="AR723" i="21"/>
  <c r="AS723" i="21"/>
  <c r="AT723" i="21"/>
  <c r="AU723" i="21"/>
  <c r="AV723" i="21"/>
  <c r="AW723" i="21"/>
  <c r="AX723" i="21"/>
  <c r="AY723" i="21"/>
  <c r="AZ723" i="21"/>
  <c r="BA723" i="21"/>
  <c r="AR724" i="21"/>
  <c r="AS724" i="21"/>
  <c r="AT724" i="21"/>
  <c r="AU724" i="21"/>
  <c r="AV724" i="21"/>
  <c r="AW724" i="21"/>
  <c r="AX724" i="21"/>
  <c r="AY724" i="21"/>
  <c r="AZ724" i="21"/>
  <c r="BA724" i="21"/>
  <c r="AR725" i="21"/>
  <c r="AS725" i="21"/>
  <c r="AT725" i="21"/>
  <c r="AU725" i="21"/>
  <c r="AV725" i="21"/>
  <c r="AW725" i="21"/>
  <c r="AX725" i="21"/>
  <c r="AY725" i="21"/>
  <c r="AZ725" i="21"/>
  <c r="BA725" i="21"/>
  <c r="AR726" i="21"/>
  <c r="AS726" i="21"/>
  <c r="AT726" i="21"/>
  <c r="AU726" i="21"/>
  <c r="AV726" i="21"/>
  <c r="AW726" i="21"/>
  <c r="AX726" i="21"/>
  <c r="AY726" i="21"/>
  <c r="AZ726" i="21"/>
  <c r="BA726" i="21"/>
  <c r="AR727" i="21"/>
  <c r="AS727" i="21"/>
  <c r="AT727" i="21"/>
  <c r="AU727" i="21"/>
  <c r="AV727" i="21"/>
  <c r="AW727" i="21"/>
  <c r="AX727" i="21"/>
  <c r="AY727" i="21"/>
  <c r="AZ727" i="21"/>
  <c r="BA727" i="21"/>
  <c r="AR728" i="21"/>
  <c r="AS728" i="21"/>
  <c r="AT728" i="21"/>
  <c r="AU728" i="21"/>
  <c r="AV728" i="21"/>
  <c r="AW728" i="21"/>
  <c r="AX728" i="21"/>
  <c r="AY728" i="21"/>
  <c r="AZ728" i="21"/>
  <c r="BA728" i="21"/>
  <c r="AR729" i="21"/>
  <c r="AS729" i="21"/>
  <c r="AT729" i="21"/>
  <c r="AU729" i="21"/>
  <c r="AV729" i="21"/>
  <c r="AW729" i="21"/>
  <c r="AX729" i="21"/>
  <c r="AY729" i="21"/>
  <c r="AZ729" i="21"/>
  <c r="BA729" i="21"/>
  <c r="AR730" i="21"/>
  <c r="AS730" i="21"/>
  <c r="AT730" i="21"/>
  <c r="AU730" i="21"/>
  <c r="AV730" i="21"/>
  <c r="AW730" i="21"/>
  <c r="AX730" i="21"/>
  <c r="AY730" i="21"/>
  <c r="AZ730" i="21"/>
  <c r="BA730" i="21"/>
  <c r="AR731" i="21"/>
  <c r="AS731" i="21"/>
  <c r="AT731" i="21"/>
  <c r="AU731" i="21"/>
  <c r="AV731" i="21"/>
  <c r="AW731" i="21"/>
  <c r="AX731" i="21"/>
  <c r="AY731" i="21"/>
  <c r="AZ731" i="21"/>
  <c r="BA731" i="21"/>
  <c r="AR732" i="21"/>
  <c r="AS732" i="21"/>
  <c r="AT732" i="21"/>
  <c r="AU732" i="21"/>
  <c r="AV732" i="21"/>
  <c r="AW732" i="21"/>
  <c r="AX732" i="21"/>
  <c r="AY732" i="21"/>
  <c r="AZ732" i="21"/>
  <c r="BA732" i="21"/>
  <c r="AR733" i="21"/>
  <c r="AS733" i="21"/>
  <c r="AT733" i="21"/>
  <c r="AU733" i="21"/>
  <c r="AV733" i="21"/>
  <c r="AW733" i="21"/>
  <c r="AX733" i="21"/>
  <c r="AY733" i="21"/>
  <c r="AZ733" i="21"/>
  <c r="BA733" i="21"/>
  <c r="AR734" i="21"/>
  <c r="AS734" i="21"/>
  <c r="AT734" i="21"/>
  <c r="AU734" i="21"/>
  <c r="AV734" i="21"/>
  <c r="AW734" i="21"/>
  <c r="AX734" i="21"/>
  <c r="AY734" i="21"/>
  <c r="AZ734" i="21"/>
  <c r="BA734" i="21"/>
  <c r="AR735" i="21"/>
  <c r="AS735" i="21"/>
  <c r="AT735" i="21"/>
  <c r="AU735" i="21"/>
  <c r="AV735" i="21"/>
  <c r="AW735" i="21"/>
  <c r="AX735" i="21"/>
  <c r="AY735" i="21"/>
  <c r="AZ735" i="21"/>
  <c r="BA735" i="21"/>
  <c r="AR736" i="21"/>
  <c r="AS736" i="21"/>
  <c r="AT736" i="21"/>
  <c r="AU736" i="21"/>
  <c r="AV736" i="21"/>
  <c r="AW736" i="21"/>
  <c r="AX736" i="21"/>
  <c r="AY736" i="21"/>
  <c r="AZ736" i="21"/>
  <c r="BA736" i="21"/>
  <c r="AR737" i="21"/>
  <c r="AS737" i="21"/>
  <c r="AT737" i="21"/>
  <c r="AU737" i="21"/>
  <c r="AV737" i="21"/>
  <c r="AW737" i="21"/>
  <c r="AX737" i="21"/>
  <c r="AY737" i="21"/>
  <c r="AZ737" i="21"/>
  <c r="BA737" i="21"/>
  <c r="AR738" i="21"/>
  <c r="AS738" i="21"/>
  <c r="AT738" i="21"/>
  <c r="AU738" i="21"/>
  <c r="AV738" i="21"/>
  <c r="AW738" i="21"/>
  <c r="AX738" i="21"/>
  <c r="AY738" i="21"/>
  <c r="AZ738" i="21"/>
  <c r="BA738" i="21"/>
  <c r="AR739" i="21"/>
  <c r="AS739" i="21"/>
  <c r="AT739" i="21"/>
  <c r="AU739" i="21"/>
  <c r="AV739" i="21"/>
  <c r="AW739" i="21"/>
  <c r="AX739" i="21"/>
  <c r="AY739" i="21"/>
  <c r="AZ739" i="21"/>
  <c r="BA739" i="21"/>
  <c r="AR740" i="21"/>
  <c r="AS740" i="21"/>
  <c r="AT740" i="21"/>
  <c r="AU740" i="21"/>
  <c r="AV740" i="21"/>
  <c r="AW740" i="21"/>
  <c r="AX740" i="21"/>
  <c r="AY740" i="21"/>
  <c r="AZ740" i="21"/>
  <c r="BA740" i="21"/>
  <c r="AR741" i="21"/>
  <c r="AS741" i="21"/>
  <c r="AT741" i="21"/>
  <c r="AU741" i="21"/>
  <c r="AV741" i="21"/>
  <c r="AW741" i="21"/>
  <c r="AX741" i="21"/>
  <c r="AY741" i="21"/>
  <c r="AZ741" i="21"/>
  <c r="BA741" i="21"/>
  <c r="AR742" i="21"/>
  <c r="AS742" i="21"/>
  <c r="AT742" i="21"/>
  <c r="AU742" i="21"/>
  <c r="AV742" i="21"/>
  <c r="AW742" i="21"/>
  <c r="AX742" i="21"/>
  <c r="AY742" i="21"/>
  <c r="AZ742" i="21"/>
  <c r="BA742" i="21"/>
  <c r="AR743" i="21"/>
  <c r="AS743" i="21"/>
  <c r="AT743" i="21"/>
  <c r="AU743" i="21"/>
  <c r="AV743" i="21"/>
  <c r="AW743" i="21"/>
  <c r="AX743" i="21"/>
  <c r="AY743" i="21"/>
  <c r="AZ743" i="21"/>
  <c r="BA743" i="21"/>
  <c r="AR744" i="21"/>
  <c r="AS744" i="21"/>
  <c r="AT744" i="21"/>
  <c r="AU744" i="21"/>
  <c r="AV744" i="21"/>
  <c r="AW744" i="21"/>
  <c r="AX744" i="21"/>
  <c r="AY744" i="21"/>
  <c r="AZ744" i="21"/>
  <c r="BA744" i="21"/>
  <c r="AR745" i="21"/>
  <c r="AS745" i="21"/>
  <c r="AT745" i="21"/>
  <c r="AU745" i="21"/>
  <c r="AV745" i="21"/>
  <c r="AW745" i="21"/>
  <c r="AX745" i="21"/>
  <c r="AY745" i="21"/>
  <c r="AZ745" i="21"/>
  <c r="BA745" i="21"/>
  <c r="AR746" i="21"/>
  <c r="AS746" i="21"/>
  <c r="AT746" i="21"/>
  <c r="AU746" i="21"/>
  <c r="AV746" i="21"/>
  <c r="AW746" i="21"/>
  <c r="AX746" i="21"/>
  <c r="AY746" i="21"/>
  <c r="AZ746" i="21"/>
  <c r="BA746" i="21"/>
  <c r="AR747" i="21"/>
  <c r="AS747" i="21"/>
  <c r="AT747" i="21"/>
  <c r="AU747" i="21"/>
  <c r="AV747" i="21"/>
  <c r="AW747" i="21"/>
  <c r="AX747" i="21"/>
  <c r="AY747" i="21"/>
  <c r="AZ747" i="21"/>
  <c r="BA747" i="21"/>
  <c r="AR748" i="21"/>
  <c r="AS748" i="21"/>
  <c r="AT748" i="21"/>
  <c r="AU748" i="21"/>
  <c r="AV748" i="21"/>
  <c r="AW748" i="21"/>
  <c r="AX748" i="21"/>
  <c r="AY748" i="21"/>
  <c r="AZ748" i="21"/>
  <c r="BA748" i="21"/>
  <c r="AR749" i="21"/>
  <c r="AS749" i="21"/>
  <c r="AT749" i="21"/>
  <c r="AU749" i="21"/>
  <c r="AV749" i="21"/>
  <c r="AW749" i="21"/>
  <c r="AX749" i="21"/>
  <c r="AY749" i="21"/>
  <c r="AZ749" i="21"/>
  <c r="BA749" i="21"/>
  <c r="AR750" i="21"/>
  <c r="AS750" i="21"/>
  <c r="AT750" i="21"/>
  <c r="AU750" i="21"/>
  <c r="AV750" i="21"/>
  <c r="AW750" i="21"/>
  <c r="AX750" i="21"/>
  <c r="AY750" i="21"/>
  <c r="AZ750" i="21"/>
  <c r="BA750" i="21"/>
  <c r="AR751" i="21"/>
  <c r="AS751" i="21"/>
  <c r="AT751" i="21"/>
  <c r="AU751" i="21"/>
  <c r="AV751" i="21"/>
  <c r="AW751" i="21"/>
  <c r="AX751" i="21"/>
  <c r="AY751" i="21"/>
  <c r="AZ751" i="21"/>
  <c r="BA751" i="21"/>
  <c r="AR752" i="21"/>
  <c r="AS752" i="21"/>
  <c r="AT752" i="21"/>
  <c r="AU752" i="21"/>
  <c r="AV752" i="21"/>
  <c r="AW752" i="21"/>
  <c r="AX752" i="21"/>
  <c r="AY752" i="21"/>
  <c r="AZ752" i="21"/>
  <c r="BA752" i="21"/>
  <c r="AR753" i="21"/>
  <c r="AS753" i="21"/>
  <c r="AT753" i="21"/>
  <c r="AU753" i="21"/>
  <c r="AV753" i="21"/>
  <c r="AW753" i="21"/>
  <c r="AX753" i="21"/>
  <c r="AY753" i="21"/>
  <c r="AZ753" i="21"/>
  <c r="BA753" i="21"/>
  <c r="AR754" i="21"/>
  <c r="AS754" i="21"/>
  <c r="AT754" i="21"/>
  <c r="AU754" i="21"/>
  <c r="AV754" i="21"/>
  <c r="AW754" i="21"/>
  <c r="AX754" i="21"/>
  <c r="AY754" i="21"/>
  <c r="AZ754" i="21"/>
  <c r="BA754" i="21"/>
  <c r="AR755" i="21"/>
  <c r="AS755" i="21"/>
  <c r="AT755" i="21"/>
  <c r="AU755" i="21"/>
  <c r="AV755" i="21"/>
  <c r="AW755" i="21"/>
  <c r="AX755" i="21"/>
  <c r="AY755" i="21"/>
  <c r="AZ755" i="21"/>
  <c r="BA755" i="21"/>
  <c r="AR756" i="21"/>
  <c r="AS756" i="21"/>
  <c r="AT756" i="21"/>
  <c r="AU756" i="21"/>
  <c r="AV756" i="21"/>
  <c r="AW756" i="21"/>
  <c r="AX756" i="21"/>
  <c r="AY756" i="21"/>
  <c r="AZ756" i="21"/>
  <c r="BA756" i="21"/>
  <c r="AR757" i="21"/>
  <c r="AS757" i="21"/>
  <c r="AT757" i="21"/>
  <c r="AU757" i="21"/>
  <c r="AV757" i="21"/>
  <c r="AW757" i="21"/>
  <c r="AX757" i="21"/>
  <c r="AY757" i="21"/>
  <c r="AZ757" i="21"/>
  <c r="BA757" i="21"/>
  <c r="AR758" i="21"/>
  <c r="AS758" i="21"/>
  <c r="AT758" i="21"/>
  <c r="AU758" i="21"/>
  <c r="AV758" i="21"/>
  <c r="AW758" i="21"/>
  <c r="AX758" i="21"/>
  <c r="AY758" i="21"/>
  <c r="AZ758" i="21"/>
  <c r="BA758" i="21"/>
  <c r="AR759" i="21"/>
  <c r="AS759" i="21"/>
  <c r="AT759" i="21"/>
  <c r="AU759" i="21"/>
  <c r="AV759" i="21"/>
  <c r="AW759" i="21"/>
  <c r="AX759" i="21"/>
  <c r="AY759" i="21"/>
  <c r="AZ759" i="21"/>
  <c r="BA759" i="21"/>
  <c r="AR760" i="21"/>
  <c r="AS760" i="21"/>
  <c r="AT760" i="21"/>
  <c r="AU760" i="21"/>
  <c r="AV760" i="21"/>
  <c r="AW760" i="21"/>
  <c r="AX760" i="21"/>
  <c r="AY760" i="21"/>
  <c r="AZ760" i="21"/>
  <c r="BA760" i="21"/>
  <c r="AR761" i="21"/>
  <c r="AS761" i="21"/>
  <c r="AT761" i="21"/>
  <c r="AU761" i="21"/>
  <c r="AV761" i="21"/>
  <c r="AW761" i="21"/>
  <c r="AX761" i="21"/>
  <c r="AY761" i="21"/>
  <c r="AZ761" i="21"/>
  <c r="BA761" i="21"/>
  <c r="AR762" i="21"/>
  <c r="AS762" i="21"/>
  <c r="AT762" i="21"/>
  <c r="AU762" i="21"/>
  <c r="AV762" i="21"/>
  <c r="AW762" i="21"/>
  <c r="AX762" i="21"/>
  <c r="AY762" i="21"/>
  <c r="AZ762" i="21"/>
  <c r="BA762" i="21"/>
  <c r="AR763" i="21"/>
  <c r="AS763" i="21"/>
  <c r="AT763" i="21"/>
  <c r="AU763" i="21"/>
  <c r="AV763" i="21"/>
  <c r="AW763" i="21"/>
  <c r="AX763" i="21"/>
  <c r="AY763" i="21"/>
  <c r="AZ763" i="21"/>
  <c r="BA763" i="21"/>
  <c r="AR764" i="21"/>
  <c r="AS764" i="21"/>
  <c r="AT764" i="21"/>
  <c r="AU764" i="21"/>
  <c r="AV764" i="21"/>
  <c r="AW764" i="21"/>
  <c r="AX764" i="21"/>
  <c r="AY764" i="21"/>
  <c r="AZ764" i="21"/>
  <c r="BA764" i="21"/>
  <c r="AR765" i="21"/>
  <c r="AS765" i="21"/>
  <c r="AT765" i="21"/>
  <c r="AU765" i="21"/>
  <c r="AV765" i="21"/>
  <c r="AW765" i="21"/>
  <c r="AX765" i="21"/>
  <c r="AY765" i="21"/>
  <c r="AZ765" i="21"/>
  <c r="BA765" i="21"/>
  <c r="AR766" i="21"/>
  <c r="AS766" i="21"/>
  <c r="AT766" i="21"/>
  <c r="AU766" i="21"/>
  <c r="AV766" i="21"/>
  <c r="AW766" i="21"/>
  <c r="AX766" i="21"/>
  <c r="AY766" i="21"/>
  <c r="AZ766" i="21"/>
  <c r="BA766" i="21"/>
  <c r="AR767" i="21"/>
  <c r="AS767" i="21"/>
  <c r="AT767" i="21"/>
  <c r="AU767" i="21"/>
  <c r="AV767" i="21"/>
  <c r="AW767" i="21"/>
  <c r="AX767" i="21"/>
  <c r="AY767" i="21"/>
  <c r="AZ767" i="21"/>
  <c r="BA767" i="21"/>
  <c r="AR768" i="21"/>
  <c r="AS768" i="21"/>
  <c r="AT768" i="21"/>
  <c r="AU768" i="21"/>
  <c r="AV768" i="21"/>
  <c r="AW768" i="21"/>
  <c r="AX768" i="21"/>
  <c r="AY768" i="21"/>
  <c r="AZ768" i="21"/>
  <c r="BA768" i="21"/>
  <c r="AR769" i="21"/>
  <c r="AS769" i="21"/>
  <c r="AT769" i="21"/>
  <c r="AU769" i="21"/>
  <c r="AV769" i="21"/>
  <c r="AW769" i="21"/>
  <c r="AX769" i="21"/>
  <c r="AY769" i="21"/>
  <c r="AZ769" i="21"/>
  <c r="BA769" i="21"/>
  <c r="AR770" i="21"/>
  <c r="AS770" i="21"/>
  <c r="AT770" i="21"/>
  <c r="AU770" i="21"/>
  <c r="AV770" i="21"/>
  <c r="AW770" i="21"/>
  <c r="AX770" i="21"/>
  <c r="AY770" i="21"/>
  <c r="AZ770" i="21"/>
  <c r="BA770" i="21"/>
  <c r="AR771" i="21"/>
  <c r="AS771" i="21"/>
  <c r="AT771" i="21"/>
  <c r="AU771" i="21"/>
  <c r="AV771" i="21"/>
  <c r="AW771" i="21"/>
  <c r="AX771" i="21"/>
  <c r="AY771" i="21"/>
  <c r="AZ771" i="21"/>
  <c r="BA771" i="21"/>
  <c r="AR772" i="21"/>
  <c r="AS772" i="21"/>
  <c r="AT772" i="21"/>
  <c r="AU772" i="21"/>
  <c r="AV772" i="21"/>
  <c r="AW772" i="21"/>
  <c r="AX772" i="21"/>
  <c r="AY772" i="21"/>
  <c r="AZ772" i="21"/>
  <c r="BA772" i="21"/>
  <c r="AR773" i="21"/>
  <c r="AS773" i="21"/>
  <c r="AT773" i="21"/>
  <c r="AU773" i="21"/>
  <c r="AV773" i="21"/>
  <c r="AW773" i="21"/>
  <c r="AX773" i="21"/>
  <c r="AY773" i="21"/>
  <c r="AZ773" i="21"/>
  <c r="BA773" i="21"/>
  <c r="AR774" i="21"/>
  <c r="AS774" i="21"/>
  <c r="AT774" i="21"/>
  <c r="AU774" i="21"/>
  <c r="AV774" i="21"/>
  <c r="AW774" i="21"/>
  <c r="AX774" i="21"/>
  <c r="AY774" i="21"/>
  <c r="AZ774" i="21"/>
  <c r="BA774" i="21"/>
  <c r="AR775" i="21"/>
  <c r="AS775" i="21"/>
  <c r="AT775" i="21"/>
  <c r="AU775" i="21"/>
  <c r="AV775" i="21"/>
  <c r="AW775" i="21"/>
  <c r="AX775" i="21"/>
  <c r="AY775" i="21"/>
  <c r="AZ775" i="21"/>
  <c r="BA775" i="21"/>
  <c r="AR776" i="21"/>
  <c r="AS776" i="21"/>
  <c r="AT776" i="21"/>
  <c r="AU776" i="21"/>
  <c r="AV776" i="21"/>
  <c r="AW776" i="21"/>
  <c r="AX776" i="21"/>
  <c r="AY776" i="21"/>
  <c r="AZ776" i="21"/>
  <c r="BA776" i="21"/>
  <c r="AR777" i="21"/>
  <c r="AS777" i="21"/>
  <c r="AT777" i="21"/>
  <c r="AU777" i="21"/>
  <c r="AV777" i="21"/>
  <c r="AW777" i="21"/>
  <c r="AX777" i="21"/>
  <c r="AY777" i="21"/>
  <c r="AZ777" i="21"/>
  <c r="BA777" i="21"/>
  <c r="AR778" i="21"/>
  <c r="AS778" i="21"/>
  <c r="AT778" i="21"/>
  <c r="AU778" i="21"/>
  <c r="AV778" i="21"/>
  <c r="AW778" i="21"/>
  <c r="AX778" i="21"/>
  <c r="AY778" i="21"/>
  <c r="AZ778" i="21"/>
  <c r="BA778" i="21"/>
  <c r="AR779" i="21"/>
  <c r="AS779" i="21"/>
  <c r="AT779" i="21"/>
  <c r="AU779" i="21"/>
  <c r="AV779" i="21"/>
  <c r="AW779" i="21"/>
  <c r="AX779" i="21"/>
  <c r="AY779" i="21"/>
  <c r="AZ779" i="21"/>
  <c r="BA779" i="21"/>
  <c r="AR780" i="21"/>
  <c r="AS780" i="21"/>
  <c r="AT780" i="21"/>
  <c r="AU780" i="21"/>
  <c r="AV780" i="21"/>
  <c r="AW780" i="21"/>
  <c r="AX780" i="21"/>
  <c r="AY780" i="21"/>
  <c r="AZ780" i="21"/>
  <c r="BA780" i="21"/>
  <c r="AR781" i="21"/>
  <c r="AS781" i="21"/>
  <c r="AT781" i="21"/>
  <c r="AU781" i="21"/>
  <c r="AV781" i="21"/>
  <c r="AW781" i="21"/>
  <c r="AX781" i="21"/>
  <c r="AY781" i="21"/>
  <c r="AZ781" i="21"/>
  <c r="BA781" i="21"/>
  <c r="AR782" i="21"/>
  <c r="AS782" i="21"/>
  <c r="AT782" i="21"/>
  <c r="AU782" i="21"/>
  <c r="AV782" i="21"/>
  <c r="AW782" i="21"/>
  <c r="AX782" i="21"/>
  <c r="AY782" i="21"/>
  <c r="AZ782" i="21"/>
  <c r="BA782" i="21"/>
  <c r="AR783" i="21"/>
  <c r="AS783" i="21"/>
  <c r="AT783" i="21"/>
  <c r="AU783" i="21"/>
  <c r="AV783" i="21"/>
  <c r="AW783" i="21"/>
  <c r="AX783" i="21"/>
  <c r="AY783" i="21"/>
  <c r="AZ783" i="21"/>
  <c r="BA783" i="21"/>
  <c r="AR784" i="21"/>
  <c r="AS784" i="21"/>
  <c r="AT784" i="21"/>
  <c r="AU784" i="21"/>
  <c r="AV784" i="21"/>
  <c r="AW784" i="21"/>
  <c r="AX784" i="21"/>
  <c r="AY784" i="21"/>
  <c r="AZ784" i="21"/>
  <c r="BA784" i="21"/>
  <c r="AR785" i="21"/>
  <c r="AS785" i="21"/>
  <c r="AT785" i="21"/>
  <c r="AU785" i="21"/>
  <c r="AV785" i="21"/>
  <c r="AW785" i="21"/>
  <c r="AX785" i="21"/>
  <c r="AY785" i="21"/>
  <c r="AZ785" i="21"/>
  <c r="BA785" i="21"/>
  <c r="AR786" i="21"/>
  <c r="AS786" i="21"/>
  <c r="AT786" i="21"/>
  <c r="AU786" i="21"/>
  <c r="AV786" i="21"/>
  <c r="AW786" i="21"/>
  <c r="AX786" i="21"/>
  <c r="AY786" i="21"/>
  <c r="AZ786" i="21"/>
  <c r="BA786" i="21"/>
  <c r="AR787" i="21"/>
  <c r="AS787" i="21"/>
  <c r="AT787" i="21"/>
  <c r="AU787" i="21"/>
  <c r="AV787" i="21"/>
  <c r="AW787" i="21"/>
  <c r="AX787" i="21"/>
  <c r="AY787" i="21"/>
  <c r="AZ787" i="21"/>
  <c r="BA787" i="21"/>
  <c r="AR788" i="21"/>
  <c r="AS788" i="21"/>
  <c r="AT788" i="21"/>
  <c r="AU788" i="21"/>
  <c r="AV788" i="21"/>
  <c r="AW788" i="21"/>
  <c r="AX788" i="21"/>
  <c r="AY788" i="21"/>
  <c r="AZ788" i="21"/>
  <c r="BA788" i="21"/>
  <c r="AR789" i="21"/>
  <c r="AS789" i="21"/>
  <c r="AT789" i="21"/>
  <c r="AU789" i="21"/>
  <c r="AV789" i="21"/>
  <c r="AW789" i="21"/>
  <c r="AX789" i="21"/>
  <c r="AY789" i="21"/>
  <c r="AZ789" i="21"/>
  <c r="BA789" i="21"/>
  <c r="AR790" i="21"/>
  <c r="AS790" i="21"/>
  <c r="AT790" i="21"/>
  <c r="AU790" i="21"/>
  <c r="AV790" i="21"/>
  <c r="AW790" i="21"/>
  <c r="AX790" i="21"/>
  <c r="AY790" i="21"/>
  <c r="AZ790" i="21"/>
  <c r="BA790" i="21"/>
  <c r="AR791" i="21"/>
  <c r="AS791" i="21"/>
  <c r="AT791" i="21"/>
  <c r="AU791" i="21"/>
  <c r="AV791" i="21"/>
  <c r="AW791" i="21"/>
  <c r="AX791" i="21"/>
  <c r="AY791" i="21"/>
  <c r="AZ791" i="21"/>
  <c r="BA791" i="21"/>
  <c r="AR792" i="21"/>
  <c r="AS792" i="21"/>
  <c r="AT792" i="21"/>
  <c r="AU792" i="21"/>
  <c r="AV792" i="21"/>
  <c r="AW792" i="21"/>
  <c r="AX792" i="21"/>
  <c r="AY792" i="21"/>
  <c r="AZ792" i="21"/>
  <c r="BA792" i="21"/>
  <c r="AR793" i="21"/>
  <c r="AS793" i="21"/>
  <c r="AT793" i="21"/>
  <c r="AU793" i="21"/>
  <c r="AV793" i="21"/>
  <c r="AW793" i="21"/>
  <c r="AX793" i="21"/>
  <c r="AY793" i="21"/>
  <c r="AZ793" i="21"/>
  <c r="BA793" i="21"/>
  <c r="AR794" i="21"/>
  <c r="AS794" i="21"/>
  <c r="AT794" i="21"/>
  <c r="AU794" i="21"/>
  <c r="AV794" i="21"/>
  <c r="AW794" i="21"/>
  <c r="AX794" i="21"/>
  <c r="AY794" i="21"/>
  <c r="AZ794" i="21"/>
  <c r="BA794" i="21"/>
  <c r="AR795" i="21"/>
  <c r="AS795" i="21"/>
  <c r="AT795" i="21"/>
  <c r="AU795" i="21"/>
  <c r="AV795" i="21"/>
  <c r="AW795" i="21"/>
  <c r="AX795" i="21"/>
  <c r="AY795" i="21"/>
  <c r="AZ795" i="21"/>
  <c r="BA795" i="21"/>
  <c r="AR796" i="21"/>
  <c r="AS796" i="21"/>
  <c r="AT796" i="21"/>
  <c r="AU796" i="21"/>
  <c r="AV796" i="21"/>
  <c r="AW796" i="21"/>
  <c r="AX796" i="21"/>
  <c r="AY796" i="21"/>
  <c r="AZ796" i="21"/>
  <c r="BA796" i="21"/>
  <c r="AR797" i="21"/>
  <c r="AS797" i="21"/>
  <c r="AT797" i="21"/>
  <c r="AU797" i="21"/>
  <c r="AV797" i="21"/>
  <c r="AW797" i="21"/>
  <c r="AX797" i="21"/>
  <c r="AY797" i="21"/>
  <c r="AZ797" i="21"/>
  <c r="BA797" i="21"/>
  <c r="AR798" i="21"/>
  <c r="AS798" i="21"/>
  <c r="AT798" i="21"/>
  <c r="AU798" i="21"/>
  <c r="AV798" i="21"/>
  <c r="AW798" i="21"/>
  <c r="AX798" i="21"/>
  <c r="AY798" i="21"/>
  <c r="AZ798" i="21"/>
  <c r="BA798" i="21"/>
  <c r="AR799" i="21"/>
  <c r="AS799" i="21"/>
  <c r="AT799" i="21"/>
  <c r="AU799" i="21"/>
  <c r="AV799" i="21"/>
  <c r="AW799" i="21"/>
  <c r="AX799" i="21"/>
  <c r="AY799" i="21"/>
  <c r="AZ799" i="21"/>
  <c r="BA799" i="21"/>
  <c r="AR800" i="21"/>
  <c r="AS800" i="21"/>
  <c r="AT800" i="21"/>
  <c r="AU800" i="21"/>
  <c r="AV800" i="21"/>
  <c r="AW800" i="21"/>
  <c r="AX800" i="21"/>
  <c r="AY800" i="21"/>
  <c r="AZ800" i="21"/>
  <c r="BA800" i="21"/>
  <c r="AR801" i="21"/>
  <c r="AS801" i="21"/>
  <c r="AT801" i="21"/>
  <c r="AU801" i="21"/>
  <c r="AV801" i="21"/>
  <c r="AW801" i="21"/>
  <c r="AX801" i="21"/>
  <c r="AY801" i="21"/>
  <c r="AZ801" i="21"/>
  <c r="BA801" i="21"/>
  <c r="AR802" i="21"/>
  <c r="AS802" i="21"/>
  <c r="AT802" i="21"/>
  <c r="AU802" i="21"/>
  <c r="AV802" i="21"/>
  <c r="AW802" i="21"/>
  <c r="AX802" i="21"/>
  <c r="AY802" i="21"/>
  <c r="AZ802" i="21"/>
  <c r="BA802" i="21"/>
  <c r="AR803" i="21"/>
  <c r="AS803" i="21"/>
  <c r="AT803" i="21"/>
  <c r="AU803" i="21"/>
  <c r="AV803" i="21"/>
  <c r="AW803" i="21"/>
  <c r="AX803" i="21"/>
  <c r="AY803" i="21"/>
  <c r="AZ803" i="21"/>
  <c r="BA803" i="21"/>
  <c r="AR804" i="21"/>
  <c r="AS804" i="21"/>
  <c r="AT804" i="21"/>
  <c r="AU804" i="21"/>
  <c r="AV804" i="21"/>
  <c r="AW804" i="21"/>
  <c r="AX804" i="21"/>
  <c r="AY804" i="21"/>
  <c r="AZ804" i="21"/>
  <c r="BA804" i="21"/>
  <c r="AR805" i="21"/>
  <c r="AS805" i="21"/>
  <c r="AT805" i="21"/>
  <c r="AU805" i="21"/>
  <c r="AV805" i="21"/>
  <c r="AW805" i="21"/>
  <c r="AX805" i="21"/>
  <c r="AY805" i="21"/>
  <c r="AZ805" i="21"/>
  <c r="BA805" i="21"/>
  <c r="AR806" i="21"/>
  <c r="AS806" i="21"/>
  <c r="AT806" i="21"/>
  <c r="AU806" i="21"/>
  <c r="AV806" i="21"/>
  <c r="AW806" i="21"/>
  <c r="AX806" i="21"/>
  <c r="AY806" i="21"/>
  <c r="AZ806" i="21"/>
  <c r="BA806" i="21"/>
  <c r="AR807" i="21"/>
  <c r="AS807" i="21"/>
  <c r="AT807" i="21"/>
  <c r="AU807" i="21"/>
  <c r="AV807" i="21"/>
  <c r="AW807" i="21"/>
  <c r="AX807" i="21"/>
  <c r="AY807" i="21"/>
  <c r="AZ807" i="21"/>
  <c r="BA807" i="21"/>
  <c r="AR808" i="21"/>
  <c r="AS808" i="21"/>
  <c r="AT808" i="21"/>
  <c r="AU808" i="21"/>
  <c r="AV808" i="21"/>
  <c r="AW808" i="21"/>
  <c r="AX808" i="21"/>
  <c r="AY808" i="21"/>
  <c r="AZ808" i="21"/>
  <c r="BA808" i="21"/>
  <c r="AR809" i="21"/>
  <c r="AS809" i="21"/>
  <c r="AT809" i="21"/>
  <c r="AU809" i="21"/>
  <c r="AV809" i="21"/>
  <c r="AW809" i="21"/>
  <c r="AX809" i="21"/>
  <c r="AY809" i="21"/>
  <c r="AZ809" i="21"/>
  <c r="BA809" i="21"/>
  <c r="AR810" i="21"/>
  <c r="AS810" i="21"/>
  <c r="AT810" i="21"/>
  <c r="AU810" i="21"/>
  <c r="AV810" i="21"/>
  <c r="AW810" i="21"/>
  <c r="AX810" i="21"/>
  <c r="AY810" i="21"/>
  <c r="AZ810" i="21"/>
  <c r="BA810" i="21"/>
  <c r="AR811" i="21"/>
  <c r="AS811" i="21"/>
  <c r="AT811" i="21"/>
  <c r="AU811" i="21"/>
  <c r="AV811" i="21"/>
  <c r="AW811" i="21"/>
  <c r="AX811" i="21"/>
  <c r="AY811" i="21"/>
  <c r="AZ811" i="21"/>
  <c r="BA811" i="21"/>
  <c r="AR812" i="21"/>
  <c r="AS812" i="21"/>
  <c r="AT812" i="21"/>
  <c r="AU812" i="21"/>
  <c r="AV812" i="21"/>
  <c r="AW812" i="21"/>
  <c r="AX812" i="21"/>
  <c r="AY812" i="21"/>
  <c r="AZ812" i="21"/>
  <c r="BA812" i="21"/>
  <c r="AR813" i="21"/>
  <c r="AS813" i="21"/>
  <c r="AT813" i="21"/>
  <c r="AU813" i="21"/>
  <c r="AV813" i="21"/>
  <c r="AW813" i="21"/>
  <c r="AX813" i="21"/>
  <c r="AY813" i="21"/>
  <c r="AZ813" i="21"/>
  <c r="BA813" i="21"/>
  <c r="AR814" i="21"/>
  <c r="AS814" i="21"/>
  <c r="AT814" i="21"/>
  <c r="AU814" i="21"/>
  <c r="AV814" i="21"/>
  <c r="AW814" i="21"/>
  <c r="AX814" i="21"/>
  <c r="AY814" i="21"/>
  <c r="AZ814" i="21"/>
  <c r="BA814" i="21"/>
  <c r="AR815" i="21"/>
  <c r="AS815" i="21"/>
  <c r="AT815" i="21"/>
  <c r="AU815" i="21"/>
  <c r="AV815" i="21"/>
  <c r="AW815" i="21"/>
  <c r="AX815" i="21"/>
  <c r="AY815" i="21"/>
  <c r="AZ815" i="21"/>
  <c r="BA815" i="21"/>
  <c r="AR816" i="21"/>
  <c r="AS816" i="21"/>
  <c r="AT816" i="21"/>
  <c r="AU816" i="21"/>
  <c r="AV816" i="21"/>
  <c r="AW816" i="21"/>
  <c r="AX816" i="21"/>
  <c r="AY816" i="21"/>
  <c r="AZ816" i="21"/>
  <c r="BA816" i="21"/>
  <c r="AR817" i="21"/>
  <c r="AS817" i="21"/>
  <c r="AT817" i="21"/>
  <c r="AU817" i="21"/>
  <c r="AV817" i="21"/>
  <c r="AW817" i="21"/>
  <c r="AX817" i="21"/>
  <c r="AY817" i="21"/>
  <c r="AZ817" i="21"/>
  <c r="BA817" i="21"/>
  <c r="AR818" i="21"/>
  <c r="AS818" i="21"/>
  <c r="AT818" i="21"/>
  <c r="AU818" i="21"/>
  <c r="AV818" i="21"/>
  <c r="AW818" i="21"/>
  <c r="AX818" i="21"/>
  <c r="AY818" i="21"/>
  <c r="AZ818" i="21"/>
  <c r="BA818" i="21"/>
  <c r="AR819" i="21"/>
  <c r="AS819" i="21"/>
  <c r="AT819" i="21"/>
  <c r="AU819" i="21"/>
  <c r="AV819" i="21"/>
  <c r="AW819" i="21"/>
  <c r="AX819" i="21"/>
  <c r="AY819" i="21"/>
  <c r="AZ819" i="21"/>
  <c r="BA819" i="21"/>
  <c r="AR820" i="21"/>
  <c r="AS820" i="21"/>
  <c r="AT820" i="21"/>
  <c r="AU820" i="21"/>
  <c r="AV820" i="21"/>
  <c r="AW820" i="21"/>
  <c r="AX820" i="21"/>
  <c r="AY820" i="21"/>
  <c r="AZ820" i="21"/>
  <c r="BA820" i="21"/>
  <c r="AR821" i="21"/>
  <c r="AS821" i="21"/>
  <c r="AT821" i="21"/>
  <c r="AU821" i="21"/>
  <c r="AV821" i="21"/>
  <c r="AW821" i="21"/>
  <c r="AX821" i="21"/>
  <c r="AY821" i="21"/>
  <c r="AZ821" i="21"/>
  <c r="BA821" i="21"/>
  <c r="AR822" i="21"/>
  <c r="AS822" i="21"/>
  <c r="AT822" i="21"/>
  <c r="AU822" i="21"/>
  <c r="AV822" i="21"/>
  <c r="AW822" i="21"/>
  <c r="AX822" i="21"/>
  <c r="AY822" i="21"/>
  <c r="AZ822" i="21"/>
  <c r="BA822" i="21"/>
  <c r="AR823" i="21"/>
  <c r="AS823" i="21"/>
  <c r="AT823" i="21"/>
  <c r="AU823" i="21"/>
  <c r="AV823" i="21"/>
  <c r="AW823" i="21"/>
  <c r="AX823" i="21"/>
  <c r="AY823" i="21"/>
  <c r="AZ823" i="21"/>
  <c r="BA823" i="21"/>
  <c r="AR824" i="21"/>
  <c r="AS824" i="21"/>
  <c r="AT824" i="21"/>
  <c r="AU824" i="21"/>
  <c r="AV824" i="21"/>
  <c r="AW824" i="21"/>
  <c r="AX824" i="21"/>
  <c r="AY824" i="21"/>
  <c r="AZ824" i="21"/>
  <c r="BA824" i="21"/>
  <c r="AR825" i="21"/>
  <c r="AS825" i="21"/>
  <c r="AT825" i="21"/>
  <c r="AU825" i="21"/>
  <c r="AV825" i="21"/>
  <c r="AW825" i="21"/>
  <c r="AX825" i="21"/>
  <c r="AY825" i="21"/>
  <c r="AZ825" i="21"/>
  <c r="BA825" i="21"/>
  <c r="AR826" i="21"/>
  <c r="AS826" i="21"/>
  <c r="AT826" i="21"/>
  <c r="AU826" i="21"/>
  <c r="AV826" i="21"/>
  <c r="AW826" i="21"/>
  <c r="AX826" i="21"/>
  <c r="AY826" i="21"/>
  <c r="AZ826" i="21"/>
  <c r="BA826" i="21"/>
  <c r="AR827" i="21"/>
  <c r="AS827" i="21"/>
  <c r="AT827" i="21"/>
  <c r="AU827" i="21"/>
  <c r="AV827" i="21"/>
  <c r="AW827" i="21"/>
  <c r="AX827" i="21"/>
  <c r="AY827" i="21"/>
  <c r="AZ827" i="21"/>
  <c r="BA827" i="21"/>
  <c r="AR828" i="21"/>
  <c r="AS828" i="21"/>
  <c r="AT828" i="21"/>
  <c r="AU828" i="21"/>
  <c r="AV828" i="21"/>
  <c r="AW828" i="21"/>
  <c r="AX828" i="21"/>
  <c r="AY828" i="21"/>
  <c r="AZ828" i="21"/>
  <c r="BA828" i="21"/>
  <c r="AR829" i="21"/>
  <c r="AS829" i="21"/>
  <c r="AT829" i="21"/>
  <c r="AU829" i="21"/>
  <c r="AV829" i="21"/>
  <c r="AW829" i="21"/>
  <c r="AX829" i="21"/>
  <c r="AY829" i="21"/>
  <c r="AZ829" i="21"/>
  <c r="BA829" i="21"/>
  <c r="AR830" i="21"/>
  <c r="AS830" i="21"/>
  <c r="AT830" i="21"/>
  <c r="AU830" i="21"/>
  <c r="AV830" i="21"/>
  <c r="AW830" i="21"/>
  <c r="AX830" i="21"/>
  <c r="AY830" i="21"/>
  <c r="AZ830" i="21"/>
  <c r="BA830" i="21"/>
  <c r="AR831" i="21"/>
  <c r="AS831" i="21"/>
  <c r="AT831" i="21"/>
  <c r="AU831" i="21"/>
  <c r="AV831" i="21"/>
  <c r="AW831" i="21"/>
  <c r="AX831" i="21"/>
  <c r="AY831" i="21"/>
  <c r="AZ831" i="21"/>
  <c r="BA831" i="21"/>
  <c r="AR832" i="21"/>
  <c r="AS832" i="21"/>
  <c r="AT832" i="21"/>
  <c r="AU832" i="21"/>
  <c r="AV832" i="21"/>
  <c r="AW832" i="21"/>
  <c r="AX832" i="21"/>
  <c r="AY832" i="21"/>
  <c r="AZ832" i="21"/>
  <c r="BA832" i="21"/>
  <c r="AR833" i="21"/>
  <c r="AS833" i="21"/>
  <c r="AT833" i="21"/>
  <c r="AU833" i="21"/>
  <c r="AV833" i="21"/>
  <c r="AW833" i="21"/>
  <c r="AX833" i="21"/>
  <c r="AY833" i="21"/>
  <c r="AZ833" i="21"/>
  <c r="BA833" i="21"/>
  <c r="AR834" i="21"/>
  <c r="AS834" i="21"/>
  <c r="AT834" i="21"/>
  <c r="AU834" i="21"/>
  <c r="AV834" i="21"/>
  <c r="AW834" i="21"/>
  <c r="AX834" i="21"/>
  <c r="AY834" i="21"/>
  <c r="AZ834" i="21"/>
  <c r="BA834" i="21"/>
  <c r="AR835" i="21"/>
  <c r="AS835" i="21"/>
  <c r="AT835" i="21"/>
  <c r="AU835" i="21"/>
  <c r="AV835" i="21"/>
  <c r="AW835" i="21"/>
  <c r="AX835" i="21"/>
  <c r="AY835" i="21"/>
  <c r="AZ835" i="21"/>
  <c r="BA835" i="21"/>
  <c r="AR836" i="21"/>
  <c r="AS836" i="21"/>
  <c r="AT836" i="21"/>
  <c r="AU836" i="21"/>
  <c r="AV836" i="21"/>
  <c r="AW836" i="21"/>
  <c r="AX836" i="21"/>
  <c r="AY836" i="21"/>
  <c r="AZ836" i="21"/>
  <c r="BA836" i="21"/>
  <c r="AR837" i="21"/>
  <c r="AS837" i="21"/>
  <c r="AT837" i="21"/>
  <c r="AU837" i="21"/>
  <c r="AV837" i="21"/>
  <c r="AW837" i="21"/>
  <c r="AX837" i="21"/>
  <c r="AY837" i="21"/>
  <c r="AZ837" i="21"/>
  <c r="BA837" i="21"/>
  <c r="AR838" i="21"/>
  <c r="AS838" i="21"/>
  <c r="AT838" i="21"/>
  <c r="AU838" i="21"/>
  <c r="AV838" i="21"/>
  <c r="AW838" i="21"/>
  <c r="AX838" i="21"/>
  <c r="AY838" i="21"/>
  <c r="AZ838" i="21"/>
  <c r="BA838" i="21"/>
  <c r="AR839" i="21"/>
  <c r="AS839" i="21"/>
  <c r="AT839" i="21"/>
  <c r="AU839" i="21"/>
  <c r="AV839" i="21"/>
  <c r="AW839" i="21"/>
  <c r="AX839" i="21"/>
  <c r="AY839" i="21"/>
  <c r="AZ839" i="21"/>
  <c r="BA839" i="21"/>
  <c r="AR840" i="21"/>
  <c r="AS840" i="21"/>
  <c r="AT840" i="21"/>
  <c r="AU840" i="21"/>
  <c r="AV840" i="21"/>
  <c r="AW840" i="21"/>
  <c r="AX840" i="21"/>
  <c r="AY840" i="21"/>
  <c r="AZ840" i="21"/>
  <c r="BA840" i="21"/>
  <c r="AR841" i="21"/>
  <c r="AS841" i="21"/>
  <c r="AT841" i="21"/>
  <c r="AU841" i="21"/>
  <c r="AV841" i="21"/>
  <c r="AW841" i="21"/>
  <c r="AX841" i="21"/>
  <c r="AY841" i="21"/>
  <c r="AZ841" i="21"/>
  <c r="BA841" i="21"/>
  <c r="AR842" i="21"/>
  <c r="AS842" i="21"/>
  <c r="AT842" i="21"/>
  <c r="AU842" i="21"/>
  <c r="AV842" i="21"/>
  <c r="AW842" i="21"/>
  <c r="AX842" i="21"/>
  <c r="AY842" i="21"/>
  <c r="AZ842" i="21"/>
  <c r="BA842" i="21"/>
  <c r="AR843" i="21"/>
  <c r="AS843" i="21"/>
  <c r="AT843" i="21"/>
  <c r="AU843" i="21"/>
  <c r="AV843" i="21"/>
  <c r="AW843" i="21"/>
  <c r="AX843" i="21"/>
  <c r="AY843" i="21"/>
  <c r="AZ843" i="21"/>
  <c r="BA843" i="21"/>
  <c r="AR844" i="21"/>
  <c r="AS844" i="21"/>
  <c r="AT844" i="21"/>
  <c r="AU844" i="21"/>
  <c r="AV844" i="21"/>
  <c r="AW844" i="21"/>
  <c r="AX844" i="21"/>
  <c r="AY844" i="21"/>
  <c r="AZ844" i="21"/>
  <c r="BA844" i="21"/>
  <c r="AR845" i="21"/>
  <c r="AS845" i="21"/>
  <c r="AT845" i="21"/>
  <c r="AU845" i="21"/>
  <c r="AV845" i="21"/>
  <c r="AW845" i="21"/>
  <c r="AX845" i="21"/>
  <c r="AY845" i="21"/>
  <c r="AZ845" i="21"/>
  <c r="BA845" i="21"/>
  <c r="AR846" i="21"/>
  <c r="AS846" i="21"/>
  <c r="AT846" i="21"/>
  <c r="AU846" i="21"/>
  <c r="AV846" i="21"/>
  <c r="AW846" i="21"/>
  <c r="AX846" i="21"/>
  <c r="AY846" i="21"/>
  <c r="AZ846" i="21"/>
  <c r="BA846" i="21"/>
  <c r="AR847" i="21"/>
  <c r="AS847" i="21"/>
  <c r="AT847" i="21"/>
  <c r="AU847" i="21"/>
  <c r="AV847" i="21"/>
  <c r="AW847" i="21"/>
  <c r="AX847" i="21"/>
  <c r="AY847" i="21"/>
  <c r="AZ847" i="21"/>
  <c r="BA847" i="21"/>
  <c r="AR848" i="21"/>
  <c r="AS848" i="21"/>
  <c r="AT848" i="21"/>
  <c r="AU848" i="21"/>
  <c r="AV848" i="21"/>
  <c r="AW848" i="21"/>
  <c r="AX848" i="21"/>
  <c r="AY848" i="21"/>
  <c r="AZ848" i="21"/>
  <c r="BA848" i="21"/>
  <c r="AR849" i="21"/>
  <c r="AS849" i="21"/>
  <c r="AT849" i="21"/>
  <c r="AU849" i="21"/>
  <c r="AV849" i="21"/>
  <c r="AW849" i="21"/>
  <c r="AX849" i="21"/>
  <c r="AY849" i="21"/>
  <c r="AZ849" i="21"/>
  <c r="BA849" i="21"/>
  <c r="AR850" i="21"/>
  <c r="AS850" i="21"/>
  <c r="AT850" i="21"/>
  <c r="AU850" i="21"/>
  <c r="AV850" i="21"/>
  <c r="AW850" i="21"/>
  <c r="AX850" i="21"/>
  <c r="AY850" i="21"/>
  <c r="AZ850" i="21"/>
  <c r="BA850" i="21"/>
  <c r="AR851" i="21"/>
  <c r="AS851" i="21"/>
  <c r="AT851" i="21"/>
  <c r="AU851" i="21"/>
  <c r="AV851" i="21"/>
  <c r="AW851" i="21"/>
  <c r="AX851" i="21"/>
  <c r="AY851" i="21"/>
  <c r="AZ851" i="21"/>
  <c r="BA851" i="21"/>
  <c r="AR852" i="21"/>
  <c r="AS852" i="21"/>
  <c r="AT852" i="21"/>
  <c r="AU852" i="21"/>
  <c r="AV852" i="21"/>
  <c r="AW852" i="21"/>
  <c r="AX852" i="21"/>
  <c r="AY852" i="21"/>
  <c r="AZ852" i="21"/>
  <c r="BA852" i="21"/>
  <c r="AR853" i="21"/>
  <c r="AS853" i="21"/>
  <c r="AT853" i="21"/>
  <c r="AU853" i="21"/>
  <c r="AV853" i="21"/>
  <c r="AW853" i="21"/>
  <c r="AX853" i="21"/>
  <c r="AY853" i="21"/>
  <c r="AZ853" i="21"/>
  <c r="BA853" i="21"/>
  <c r="AR854" i="21"/>
  <c r="AS854" i="21"/>
  <c r="AT854" i="21"/>
  <c r="AU854" i="21"/>
  <c r="AV854" i="21"/>
  <c r="AW854" i="21"/>
  <c r="AX854" i="21"/>
  <c r="AY854" i="21"/>
  <c r="AZ854" i="21"/>
  <c r="BA854" i="21"/>
  <c r="AR855" i="21"/>
  <c r="AS855" i="21"/>
  <c r="AT855" i="21"/>
  <c r="AU855" i="21"/>
  <c r="AV855" i="21"/>
  <c r="AW855" i="21"/>
  <c r="AX855" i="21"/>
  <c r="AY855" i="21"/>
  <c r="AZ855" i="21"/>
  <c r="BA855" i="21"/>
  <c r="AR856" i="21"/>
  <c r="AS856" i="21"/>
  <c r="AT856" i="21"/>
  <c r="AU856" i="21"/>
  <c r="AV856" i="21"/>
  <c r="AW856" i="21"/>
  <c r="AX856" i="21"/>
  <c r="AY856" i="21"/>
  <c r="AZ856" i="21"/>
  <c r="BA856" i="21"/>
  <c r="AR857" i="21"/>
  <c r="AS857" i="21"/>
  <c r="AT857" i="21"/>
  <c r="AU857" i="21"/>
  <c r="AV857" i="21"/>
  <c r="AW857" i="21"/>
  <c r="AX857" i="21"/>
  <c r="AY857" i="21"/>
  <c r="AZ857" i="21"/>
  <c r="BA857" i="21"/>
  <c r="AR858" i="21"/>
  <c r="AS858" i="21"/>
  <c r="AT858" i="21"/>
  <c r="AU858" i="21"/>
  <c r="AV858" i="21"/>
  <c r="AW858" i="21"/>
  <c r="AX858" i="21"/>
  <c r="AY858" i="21"/>
  <c r="AZ858" i="21"/>
  <c r="BA858" i="21"/>
  <c r="AR859" i="21"/>
  <c r="AS859" i="21"/>
  <c r="AT859" i="21"/>
  <c r="AU859" i="21"/>
  <c r="AV859" i="21"/>
  <c r="AW859" i="21"/>
  <c r="AX859" i="21"/>
  <c r="AY859" i="21"/>
  <c r="AZ859" i="21"/>
  <c r="BA859" i="21"/>
  <c r="AR860" i="21"/>
  <c r="AS860" i="21"/>
  <c r="AT860" i="21"/>
  <c r="AU860" i="21"/>
  <c r="AV860" i="21"/>
  <c r="AW860" i="21"/>
  <c r="AX860" i="21"/>
  <c r="AY860" i="21"/>
  <c r="AZ860" i="21"/>
  <c r="BA860" i="21"/>
  <c r="AR861" i="21"/>
  <c r="AS861" i="21"/>
  <c r="AT861" i="21"/>
  <c r="AU861" i="21"/>
  <c r="AV861" i="21"/>
  <c r="AW861" i="21"/>
  <c r="AX861" i="21"/>
  <c r="AY861" i="21"/>
  <c r="AZ861" i="21"/>
  <c r="BA861" i="21"/>
  <c r="AR862" i="21"/>
  <c r="AS862" i="21"/>
  <c r="AT862" i="21"/>
  <c r="AU862" i="21"/>
  <c r="AV862" i="21"/>
  <c r="AW862" i="21"/>
  <c r="AX862" i="21"/>
  <c r="AY862" i="21"/>
  <c r="AZ862" i="21"/>
  <c r="BA862" i="21"/>
  <c r="AR863" i="21"/>
  <c r="AS863" i="21"/>
  <c r="AT863" i="21"/>
  <c r="AU863" i="21"/>
  <c r="AV863" i="21"/>
  <c r="AW863" i="21"/>
  <c r="AX863" i="21"/>
  <c r="AY863" i="21"/>
  <c r="AZ863" i="21"/>
  <c r="BA863" i="21"/>
  <c r="AR864" i="21"/>
  <c r="AS864" i="21"/>
  <c r="AT864" i="21"/>
  <c r="AU864" i="21"/>
  <c r="AV864" i="21"/>
  <c r="AW864" i="21"/>
  <c r="AX864" i="21"/>
  <c r="AY864" i="21"/>
  <c r="AZ864" i="21"/>
  <c r="BA864" i="21"/>
  <c r="AR865" i="21"/>
  <c r="AS865" i="21"/>
  <c r="AT865" i="21"/>
  <c r="AU865" i="21"/>
  <c r="AV865" i="21"/>
  <c r="AW865" i="21"/>
  <c r="AX865" i="21"/>
  <c r="AY865" i="21"/>
  <c r="AZ865" i="21"/>
  <c r="BA865" i="21"/>
  <c r="AR866" i="21"/>
  <c r="AS866" i="21"/>
  <c r="AT866" i="21"/>
  <c r="AU866" i="21"/>
  <c r="AV866" i="21"/>
  <c r="AW866" i="21"/>
  <c r="AX866" i="21"/>
  <c r="AY866" i="21"/>
  <c r="AZ866" i="21"/>
  <c r="BA866" i="21"/>
  <c r="AR867" i="21"/>
  <c r="AS867" i="21"/>
  <c r="AT867" i="21"/>
  <c r="AU867" i="21"/>
  <c r="AV867" i="21"/>
  <c r="AW867" i="21"/>
  <c r="AX867" i="21"/>
  <c r="AY867" i="21"/>
  <c r="AZ867" i="21"/>
  <c r="BA867" i="21"/>
  <c r="AR868" i="21"/>
  <c r="AS868" i="21"/>
  <c r="AT868" i="21"/>
  <c r="AU868" i="21"/>
  <c r="AV868" i="21"/>
  <c r="AW868" i="21"/>
  <c r="AX868" i="21"/>
  <c r="AY868" i="21"/>
  <c r="AZ868" i="21"/>
  <c r="BA868" i="21"/>
  <c r="AR869" i="21"/>
  <c r="AS869" i="21"/>
  <c r="AT869" i="21"/>
  <c r="AU869" i="21"/>
  <c r="AV869" i="21"/>
  <c r="AW869" i="21"/>
  <c r="AX869" i="21"/>
  <c r="AY869" i="21"/>
  <c r="AZ869" i="21"/>
  <c r="BA869" i="21"/>
  <c r="AR870" i="21"/>
  <c r="AS870" i="21"/>
  <c r="AT870" i="21"/>
  <c r="AU870" i="21"/>
  <c r="AV870" i="21"/>
  <c r="AW870" i="21"/>
  <c r="AX870" i="21"/>
  <c r="AY870" i="21"/>
  <c r="AZ870" i="21"/>
  <c r="BA870" i="21"/>
  <c r="AR871" i="21"/>
  <c r="AS871" i="21"/>
  <c r="AT871" i="21"/>
  <c r="AU871" i="21"/>
  <c r="AV871" i="21"/>
  <c r="AW871" i="21"/>
  <c r="AX871" i="21"/>
  <c r="AY871" i="21"/>
  <c r="AZ871" i="21"/>
  <c r="BA871" i="21"/>
  <c r="AR872" i="21"/>
  <c r="AS872" i="21"/>
  <c r="AT872" i="21"/>
  <c r="AU872" i="21"/>
  <c r="AV872" i="21"/>
  <c r="AW872" i="21"/>
  <c r="AX872" i="21"/>
  <c r="AY872" i="21"/>
  <c r="AZ872" i="21"/>
  <c r="BA872" i="21"/>
  <c r="AR873" i="21"/>
  <c r="AS873" i="21"/>
  <c r="AT873" i="21"/>
  <c r="AU873" i="21"/>
  <c r="AV873" i="21"/>
  <c r="AW873" i="21"/>
  <c r="AX873" i="21"/>
  <c r="AY873" i="21"/>
  <c r="AZ873" i="21"/>
  <c r="BA873" i="21"/>
  <c r="AR874" i="21"/>
  <c r="AS874" i="21"/>
  <c r="AT874" i="21"/>
  <c r="AU874" i="21"/>
  <c r="AV874" i="21"/>
  <c r="AW874" i="21"/>
  <c r="AX874" i="21"/>
  <c r="AY874" i="21"/>
  <c r="AZ874" i="21"/>
  <c r="BA874" i="21"/>
  <c r="AR875" i="21"/>
  <c r="AS875" i="21"/>
  <c r="AT875" i="21"/>
  <c r="AU875" i="21"/>
  <c r="AV875" i="21"/>
  <c r="AW875" i="21"/>
  <c r="AX875" i="21"/>
  <c r="AY875" i="21"/>
  <c r="AZ875" i="21"/>
  <c r="BA875" i="21"/>
  <c r="AR876" i="21"/>
  <c r="AS876" i="21"/>
  <c r="AT876" i="21"/>
  <c r="AU876" i="21"/>
  <c r="AV876" i="21"/>
  <c r="AW876" i="21"/>
  <c r="AX876" i="21"/>
  <c r="AY876" i="21"/>
  <c r="AZ876" i="21"/>
  <c r="BA876" i="21"/>
  <c r="AR877" i="21"/>
  <c r="AS877" i="21"/>
  <c r="AT877" i="21"/>
  <c r="AU877" i="21"/>
  <c r="AV877" i="21"/>
  <c r="AW877" i="21"/>
  <c r="AX877" i="21"/>
  <c r="AY877" i="21"/>
  <c r="AZ877" i="21"/>
  <c r="BA877" i="21"/>
  <c r="AR878" i="21"/>
  <c r="AS878" i="21"/>
  <c r="AT878" i="21"/>
  <c r="AU878" i="21"/>
  <c r="AV878" i="21"/>
  <c r="AW878" i="21"/>
  <c r="AX878" i="21"/>
  <c r="AY878" i="21"/>
  <c r="AZ878" i="21"/>
  <c r="BA878" i="21"/>
  <c r="AR879" i="21"/>
  <c r="AS879" i="21"/>
  <c r="AT879" i="21"/>
  <c r="AU879" i="21"/>
  <c r="AV879" i="21"/>
  <c r="AW879" i="21"/>
  <c r="AX879" i="21"/>
  <c r="AY879" i="21"/>
  <c r="AZ879" i="21"/>
  <c r="BA879" i="21"/>
  <c r="AR880" i="21"/>
  <c r="AS880" i="21"/>
  <c r="AT880" i="21"/>
  <c r="AU880" i="21"/>
  <c r="AV880" i="21"/>
  <c r="AW880" i="21"/>
  <c r="AX880" i="21"/>
  <c r="AY880" i="21"/>
  <c r="AZ880" i="21"/>
  <c r="BA880" i="21"/>
  <c r="AR881" i="21"/>
  <c r="AS881" i="21"/>
  <c r="AT881" i="21"/>
  <c r="AU881" i="21"/>
  <c r="AV881" i="21"/>
  <c r="AW881" i="21"/>
  <c r="AX881" i="21"/>
  <c r="AY881" i="21"/>
  <c r="AZ881" i="21"/>
  <c r="BA881" i="21"/>
  <c r="AR882" i="21"/>
  <c r="AS882" i="21"/>
  <c r="AT882" i="21"/>
  <c r="AU882" i="21"/>
  <c r="AV882" i="21"/>
  <c r="AW882" i="21"/>
  <c r="AX882" i="21"/>
  <c r="AY882" i="21"/>
  <c r="AZ882" i="21"/>
  <c r="BA882" i="21"/>
  <c r="AR883" i="21"/>
  <c r="AS883" i="21"/>
  <c r="AT883" i="21"/>
  <c r="AU883" i="21"/>
  <c r="AV883" i="21"/>
  <c r="AW883" i="21"/>
  <c r="AX883" i="21"/>
  <c r="AY883" i="21"/>
  <c r="AZ883" i="21"/>
  <c r="BA883" i="21"/>
  <c r="AR884" i="21"/>
  <c r="AS884" i="21"/>
  <c r="AT884" i="21"/>
  <c r="AU884" i="21"/>
  <c r="AV884" i="21"/>
  <c r="AW884" i="21"/>
  <c r="AX884" i="21"/>
  <c r="AY884" i="21"/>
  <c r="AZ884" i="21"/>
  <c r="BA884" i="21"/>
  <c r="AR885" i="21"/>
  <c r="AS885" i="21"/>
  <c r="AT885" i="21"/>
  <c r="AU885" i="21"/>
  <c r="AV885" i="21"/>
  <c r="AW885" i="21"/>
  <c r="AX885" i="21"/>
  <c r="AY885" i="21"/>
  <c r="AZ885" i="21"/>
  <c r="BA885" i="21"/>
  <c r="AR886" i="21"/>
  <c r="AS886" i="21"/>
  <c r="AT886" i="21"/>
  <c r="AU886" i="21"/>
  <c r="AV886" i="21"/>
  <c r="AW886" i="21"/>
  <c r="AX886" i="21"/>
  <c r="AY886" i="21"/>
  <c r="AZ886" i="21"/>
  <c r="BA886" i="21"/>
  <c r="AR887" i="21"/>
  <c r="AS887" i="21"/>
  <c r="AT887" i="21"/>
  <c r="AU887" i="21"/>
  <c r="AV887" i="21"/>
  <c r="AW887" i="21"/>
  <c r="AX887" i="21"/>
  <c r="AY887" i="21"/>
  <c r="AZ887" i="21"/>
  <c r="BA887" i="21"/>
  <c r="AR888" i="21"/>
  <c r="AS888" i="21"/>
  <c r="AT888" i="21"/>
  <c r="AU888" i="21"/>
  <c r="AV888" i="21"/>
  <c r="AW888" i="21"/>
  <c r="AX888" i="21"/>
  <c r="AY888" i="21"/>
  <c r="AZ888" i="21"/>
  <c r="BA888" i="21"/>
  <c r="AR889" i="21"/>
  <c r="AS889" i="21"/>
  <c r="AT889" i="21"/>
  <c r="AU889" i="21"/>
  <c r="AV889" i="21"/>
  <c r="AW889" i="21"/>
  <c r="AX889" i="21"/>
  <c r="AY889" i="21"/>
  <c r="AZ889" i="21"/>
  <c r="BA889" i="21"/>
  <c r="AR890" i="21"/>
  <c r="AS890" i="21"/>
  <c r="AT890" i="21"/>
  <c r="AU890" i="21"/>
  <c r="AV890" i="21"/>
  <c r="AW890" i="21"/>
  <c r="AX890" i="21"/>
  <c r="AY890" i="21"/>
  <c r="AZ890" i="21"/>
  <c r="BA890" i="21"/>
  <c r="AR891" i="21"/>
  <c r="AS891" i="21"/>
  <c r="AT891" i="21"/>
  <c r="AU891" i="21"/>
  <c r="AV891" i="21"/>
  <c r="AW891" i="21"/>
  <c r="AX891" i="21"/>
  <c r="AY891" i="21"/>
  <c r="AZ891" i="21"/>
  <c r="BA891" i="21"/>
  <c r="AR892" i="21"/>
  <c r="AS892" i="21"/>
  <c r="AT892" i="21"/>
  <c r="AU892" i="21"/>
  <c r="AV892" i="21"/>
  <c r="AW892" i="21"/>
  <c r="AX892" i="21"/>
  <c r="AY892" i="21"/>
  <c r="AZ892" i="21"/>
  <c r="BA892" i="21"/>
  <c r="AR893" i="21"/>
  <c r="AS893" i="21"/>
  <c r="AT893" i="21"/>
  <c r="AU893" i="21"/>
  <c r="AV893" i="21"/>
  <c r="AW893" i="21"/>
  <c r="AX893" i="21"/>
  <c r="AY893" i="21"/>
  <c r="AZ893" i="21"/>
  <c r="BA893" i="21"/>
  <c r="AR894" i="21"/>
  <c r="AS894" i="21"/>
  <c r="AT894" i="21"/>
  <c r="AU894" i="21"/>
  <c r="AV894" i="21"/>
  <c r="AW894" i="21"/>
  <c r="AX894" i="21"/>
  <c r="AY894" i="21"/>
  <c r="AZ894" i="21"/>
  <c r="BA894" i="21"/>
  <c r="AR895" i="21"/>
  <c r="AS895" i="21"/>
  <c r="AT895" i="21"/>
  <c r="AU895" i="21"/>
  <c r="AV895" i="21"/>
  <c r="AW895" i="21"/>
  <c r="AX895" i="21"/>
  <c r="AY895" i="21"/>
  <c r="AZ895" i="21"/>
  <c r="BA895" i="21"/>
  <c r="AR896" i="21"/>
  <c r="AS896" i="21"/>
  <c r="AT896" i="21"/>
  <c r="AU896" i="21"/>
  <c r="AV896" i="21"/>
  <c r="AW896" i="21"/>
  <c r="AX896" i="21"/>
  <c r="AY896" i="21"/>
  <c r="AZ896" i="21"/>
  <c r="BA896" i="21"/>
  <c r="AR897" i="21"/>
  <c r="AS897" i="21"/>
  <c r="AT897" i="21"/>
  <c r="AU897" i="21"/>
  <c r="AV897" i="21"/>
  <c r="AW897" i="21"/>
  <c r="AX897" i="21"/>
  <c r="AY897" i="21"/>
  <c r="AZ897" i="21"/>
  <c r="BA897" i="21"/>
  <c r="AR898" i="21"/>
  <c r="AS898" i="21"/>
  <c r="AT898" i="21"/>
  <c r="AU898" i="21"/>
  <c r="AV898" i="21"/>
  <c r="AW898" i="21"/>
  <c r="AX898" i="21"/>
  <c r="AY898" i="21"/>
  <c r="AZ898" i="21"/>
  <c r="BA898" i="21"/>
  <c r="AR899" i="21"/>
  <c r="AS899" i="21"/>
  <c r="AT899" i="21"/>
  <c r="AU899" i="21"/>
  <c r="AV899" i="21"/>
  <c r="AW899" i="21"/>
  <c r="AX899" i="21"/>
  <c r="AY899" i="21"/>
  <c r="AZ899" i="21"/>
  <c r="BA899" i="21"/>
  <c r="AR900" i="21"/>
  <c r="AS900" i="21"/>
  <c r="AT900" i="21"/>
  <c r="AU900" i="21"/>
  <c r="AV900" i="21"/>
  <c r="AW900" i="21"/>
  <c r="AX900" i="21"/>
  <c r="AY900" i="21"/>
  <c r="AZ900" i="21"/>
  <c r="BA900" i="21"/>
  <c r="AR901" i="21"/>
  <c r="AS901" i="21"/>
  <c r="AT901" i="21"/>
  <c r="AU901" i="21"/>
  <c r="AV901" i="21"/>
  <c r="AW901" i="21"/>
  <c r="AX901" i="21"/>
  <c r="AY901" i="21"/>
  <c r="AZ901" i="21"/>
  <c r="BA901" i="21"/>
  <c r="AR902" i="21"/>
  <c r="AS902" i="21"/>
  <c r="AT902" i="21"/>
  <c r="AU902" i="21"/>
  <c r="AV902" i="21"/>
  <c r="AW902" i="21"/>
  <c r="AX902" i="21"/>
  <c r="AY902" i="21"/>
  <c r="AZ902" i="21"/>
  <c r="BA902" i="21"/>
  <c r="AR903" i="21"/>
  <c r="AS903" i="21"/>
  <c r="AT903" i="21"/>
  <c r="AU903" i="21"/>
  <c r="AV903" i="21"/>
  <c r="AW903" i="21"/>
  <c r="AX903" i="21"/>
  <c r="AY903" i="21"/>
  <c r="AZ903" i="21"/>
  <c r="BA903" i="21"/>
  <c r="AR904" i="21"/>
  <c r="AS904" i="21"/>
  <c r="AT904" i="21"/>
  <c r="AU904" i="21"/>
  <c r="AV904" i="21"/>
  <c r="AW904" i="21"/>
  <c r="AX904" i="21"/>
  <c r="AY904" i="21"/>
  <c r="AZ904" i="21"/>
  <c r="BA904" i="21"/>
  <c r="AR905" i="21"/>
  <c r="AS905" i="21"/>
  <c r="AT905" i="21"/>
  <c r="AU905" i="21"/>
  <c r="AV905" i="21"/>
  <c r="AW905" i="21"/>
  <c r="AX905" i="21"/>
  <c r="AY905" i="21"/>
  <c r="AZ905" i="21"/>
  <c r="BA905" i="21"/>
  <c r="AR906" i="21"/>
  <c r="AS906" i="21"/>
  <c r="AT906" i="21"/>
  <c r="AU906" i="21"/>
  <c r="AV906" i="21"/>
  <c r="AW906" i="21"/>
  <c r="AX906" i="21"/>
  <c r="AY906" i="21"/>
  <c r="AZ906" i="21"/>
  <c r="BA906" i="21"/>
  <c r="AR907" i="21"/>
  <c r="AS907" i="21"/>
  <c r="AT907" i="21"/>
  <c r="AU907" i="21"/>
  <c r="AV907" i="21"/>
  <c r="AW907" i="21"/>
  <c r="AX907" i="21"/>
  <c r="AY907" i="21"/>
  <c r="AZ907" i="21"/>
  <c r="BA907" i="21"/>
  <c r="AR908" i="21"/>
  <c r="AS908" i="21"/>
  <c r="AT908" i="21"/>
  <c r="AU908" i="21"/>
  <c r="AV908" i="21"/>
  <c r="AW908" i="21"/>
  <c r="AX908" i="21"/>
  <c r="AY908" i="21"/>
  <c r="AZ908" i="21"/>
  <c r="BA908" i="21"/>
  <c r="AR909" i="21"/>
  <c r="AS909" i="21"/>
  <c r="AT909" i="21"/>
  <c r="AU909" i="21"/>
  <c r="AV909" i="21"/>
  <c r="AW909" i="21"/>
  <c r="AX909" i="21"/>
  <c r="AY909" i="21"/>
  <c r="AZ909" i="21"/>
  <c r="BA909" i="21"/>
  <c r="AR910" i="21"/>
  <c r="AS910" i="21"/>
  <c r="AT910" i="21"/>
  <c r="AU910" i="21"/>
  <c r="AV910" i="21"/>
  <c r="AW910" i="21"/>
  <c r="AX910" i="21"/>
  <c r="AY910" i="21"/>
  <c r="AZ910" i="21"/>
  <c r="BA910" i="21"/>
  <c r="AR911" i="21"/>
  <c r="AS911" i="21"/>
  <c r="AT911" i="21"/>
  <c r="AU911" i="21"/>
  <c r="AV911" i="21"/>
  <c r="AW911" i="21"/>
  <c r="AX911" i="21"/>
  <c r="AY911" i="21"/>
  <c r="AZ911" i="21"/>
  <c r="BA911" i="21"/>
  <c r="AR912" i="21"/>
  <c r="AS912" i="21"/>
  <c r="AT912" i="21"/>
  <c r="AU912" i="21"/>
  <c r="AV912" i="21"/>
  <c r="AW912" i="21"/>
  <c r="AX912" i="21"/>
  <c r="AY912" i="21"/>
  <c r="AZ912" i="21"/>
  <c r="BA912" i="21"/>
  <c r="AR913" i="21"/>
  <c r="AS913" i="21"/>
  <c r="AT913" i="21"/>
  <c r="AU913" i="21"/>
  <c r="AV913" i="21"/>
  <c r="AW913" i="21"/>
  <c r="AX913" i="21"/>
  <c r="AY913" i="21"/>
  <c r="AZ913" i="21"/>
  <c r="BA913" i="21"/>
  <c r="AR914" i="21"/>
  <c r="AS914" i="21"/>
  <c r="AT914" i="21"/>
  <c r="AU914" i="21"/>
  <c r="AV914" i="21"/>
  <c r="AW914" i="21"/>
  <c r="AX914" i="21"/>
  <c r="AY914" i="21"/>
  <c r="AZ914" i="21"/>
  <c r="BA914" i="21"/>
  <c r="AR915" i="21"/>
  <c r="AS915" i="21"/>
  <c r="AT915" i="21"/>
  <c r="AU915" i="21"/>
  <c r="AV915" i="21"/>
  <c r="AW915" i="21"/>
  <c r="AX915" i="21"/>
  <c r="AY915" i="21"/>
  <c r="AZ915" i="21"/>
  <c r="BA915" i="21"/>
  <c r="AR916" i="21"/>
  <c r="AS916" i="21"/>
  <c r="AT916" i="21"/>
  <c r="AU916" i="21"/>
  <c r="AV916" i="21"/>
  <c r="AW916" i="21"/>
  <c r="AX916" i="21"/>
  <c r="AY916" i="21"/>
  <c r="AZ916" i="21"/>
  <c r="BA916" i="21"/>
  <c r="AR917" i="21"/>
  <c r="AS917" i="21"/>
  <c r="AT917" i="21"/>
  <c r="AU917" i="21"/>
  <c r="AV917" i="21"/>
  <c r="AW917" i="21"/>
  <c r="AX917" i="21"/>
  <c r="AY917" i="21"/>
  <c r="AZ917" i="21"/>
  <c r="BA917" i="21"/>
  <c r="AR918" i="21"/>
  <c r="AS918" i="21"/>
  <c r="AT918" i="21"/>
  <c r="AU918" i="21"/>
  <c r="AV918" i="21"/>
  <c r="AW918" i="21"/>
  <c r="AX918" i="21"/>
  <c r="AY918" i="21"/>
  <c r="AZ918" i="21"/>
  <c r="BA918" i="21"/>
  <c r="AR919" i="21"/>
  <c r="AS919" i="21"/>
  <c r="AT919" i="21"/>
  <c r="AU919" i="21"/>
  <c r="AV919" i="21"/>
  <c r="AW919" i="21"/>
  <c r="AX919" i="21"/>
  <c r="AY919" i="21"/>
  <c r="AZ919" i="21"/>
  <c r="BA919" i="21"/>
  <c r="AK75" i="21"/>
  <c r="AL75" i="21"/>
  <c r="AM75" i="21"/>
  <c r="AN75" i="21"/>
  <c r="AO75" i="21"/>
  <c r="AP75" i="21"/>
  <c r="AQ75" i="21"/>
  <c r="AK76" i="21"/>
  <c r="AL76" i="21"/>
  <c r="AM76" i="21"/>
  <c r="AN76" i="21"/>
  <c r="AO76" i="21"/>
  <c r="AP76" i="21"/>
  <c r="AQ76" i="21"/>
  <c r="AK77" i="21"/>
  <c r="AL77" i="21"/>
  <c r="AM77" i="21"/>
  <c r="AN77" i="21"/>
  <c r="AO77" i="21"/>
  <c r="AP77" i="21"/>
  <c r="AQ77" i="21"/>
  <c r="AK78" i="21"/>
  <c r="AL78" i="21"/>
  <c r="AM78" i="21"/>
  <c r="AN78" i="21"/>
  <c r="AO78" i="21"/>
  <c r="AP78" i="21"/>
  <c r="AQ78" i="21"/>
  <c r="AK79" i="21"/>
  <c r="AL79" i="21"/>
  <c r="AM79" i="21"/>
  <c r="AN79" i="21"/>
  <c r="AO79" i="21"/>
  <c r="AP79" i="21"/>
  <c r="AQ79" i="21"/>
  <c r="AK80" i="21"/>
  <c r="AL80" i="21"/>
  <c r="AM80" i="21"/>
  <c r="AN80" i="21"/>
  <c r="AO80" i="21"/>
  <c r="AP80" i="21"/>
  <c r="AQ80" i="21"/>
  <c r="AK81" i="21"/>
  <c r="AL81" i="21"/>
  <c r="AM81" i="21"/>
  <c r="AN81" i="21"/>
  <c r="AO81" i="21"/>
  <c r="AP81" i="21"/>
  <c r="AQ81" i="21"/>
  <c r="AK82" i="21"/>
  <c r="AL82" i="21"/>
  <c r="AM82" i="21"/>
  <c r="AN82" i="21"/>
  <c r="AO82" i="21"/>
  <c r="AP82" i="21"/>
  <c r="AQ82" i="21"/>
  <c r="AK83" i="21"/>
  <c r="AL83" i="21"/>
  <c r="AM83" i="21"/>
  <c r="AN83" i="21"/>
  <c r="AO83" i="21"/>
  <c r="AP83" i="21"/>
  <c r="AQ83" i="21"/>
  <c r="AK84" i="21"/>
  <c r="AL84" i="21"/>
  <c r="AM84" i="21"/>
  <c r="AN84" i="21"/>
  <c r="AO84" i="21"/>
  <c r="AP84" i="21"/>
  <c r="AQ84" i="21"/>
  <c r="AK85" i="21"/>
  <c r="AL85" i="21"/>
  <c r="AM85" i="21"/>
  <c r="AN85" i="21"/>
  <c r="AO85" i="21"/>
  <c r="AP85" i="21"/>
  <c r="AQ85" i="21"/>
  <c r="AK86" i="21"/>
  <c r="AL86" i="21"/>
  <c r="AM86" i="21"/>
  <c r="AN86" i="21"/>
  <c r="AO86" i="21"/>
  <c r="AP86" i="21"/>
  <c r="AQ86" i="21"/>
  <c r="AK87" i="21"/>
  <c r="AL87" i="21"/>
  <c r="AM87" i="21"/>
  <c r="AN87" i="21"/>
  <c r="AO87" i="21"/>
  <c r="AP87" i="21"/>
  <c r="AQ87" i="21"/>
  <c r="AK88" i="21"/>
  <c r="AL88" i="21"/>
  <c r="AM88" i="21"/>
  <c r="AN88" i="21"/>
  <c r="AO88" i="21"/>
  <c r="AP88" i="21"/>
  <c r="AQ88" i="21"/>
  <c r="AK89" i="21"/>
  <c r="AL89" i="21"/>
  <c r="AM89" i="21"/>
  <c r="AN89" i="21"/>
  <c r="AO89" i="21"/>
  <c r="AP89" i="21"/>
  <c r="AQ89" i="21"/>
  <c r="AK90" i="21"/>
  <c r="AL90" i="21"/>
  <c r="AM90" i="21"/>
  <c r="AN90" i="21"/>
  <c r="AO90" i="21"/>
  <c r="AP90" i="21"/>
  <c r="AQ90" i="21"/>
  <c r="AK91" i="21"/>
  <c r="AL91" i="21"/>
  <c r="AM91" i="21"/>
  <c r="AN91" i="21"/>
  <c r="AO91" i="21"/>
  <c r="AP91" i="21"/>
  <c r="AQ91" i="21"/>
  <c r="AK92" i="21"/>
  <c r="AL92" i="21"/>
  <c r="AM92" i="21"/>
  <c r="AN92" i="21"/>
  <c r="AO92" i="21"/>
  <c r="AP92" i="21"/>
  <c r="AQ92" i="21"/>
  <c r="AK93" i="21"/>
  <c r="AL93" i="21"/>
  <c r="AM93" i="21"/>
  <c r="AN93" i="21"/>
  <c r="AO93" i="21"/>
  <c r="AP93" i="21"/>
  <c r="AQ93" i="21"/>
  <c r="AK94" i="21"/>
  <c r="AL94" i="21"/>
  <c r="AM94" i="21"/>
  <c r="AN94" i="21"/>
  <c r="AO94" i="21"/>
  <c r="AP94" i="21"/>
  <c r="AQ94" i="21"/>
  <c r="AK95" i="21"/>
  <c r="AL95" i="21"/>
  <c r="AM95" i="21"/>
  <c r="AN95" i="21"/>
  <c r="AO95" i="21"/>
  <c r="AP95" i="21"/>
  <c r="AQ95" i="21"/>
  <c r="AK96" i="21"/>
  <c r="AL96" i="21"/>
  <c r="AM96" i="21"/>
  <c r="AN96" i="21"/>
  <c r="AO96" i="21"/>
  <c r="AP96" i="21"/>
  <c r="AQ96" i="21"/>
  <c r="AK97" i="21"/>
  <c r="AL97" i="21"/>
  <c r="AM97" i="21"/>
  <c r="AN97" i="21"/>
  <c r="AO97" i="21"/>
  <c r="AP97" i="21"/>
  <c r="AQ97" i="21"/>
  <c r="AK98" i="21"/>
  <c r="AL98" i="21"/>
  <c r="AM98" i="21"/>
  <c r="AN98" i="21"/>
  <c r="AO98" i="21"/>
  <c r="AP98" i="21"/>
  <c r="AQ98" i="21"/>
  <c r="AK99" i="21"/>
  <c r="AL99" i="21"/>
  <c r="AM99" i="21"/>
  <c r="AN99" i="21"/>
  <c r="AO99" i="21"/>
  <c r="AP99" i="21"/>
  <c r="AQ99" i="21"/>
  <c r="AK100" i="21"/>
  <c r="AL100" i="21"/>
  <c r="AM100" i="21"/>
  <c r="AN100" i="21"/>
  <c r="AO100" i="21"/>
  <c r="AP100" i="21"/>
  <c r="AQ100" i="21"/>
  <c r="AK101" i="21"/>
  <c r="AL101" i="21"/>
  <c r="AM101" i="21"/>
  <c r="AN101" i="21"/>
  <c r="AO101" i="21"/>
  <c r="AP101" i="21"/>
  <c r="AQ101" i="21"/>
  <c r="AK102" i="21"/>
  <c r="AL102" i="21"/>
  <c r="AM102" i="21"/>
  <c r="AN102" i="21"/>
  <c r="AO102" i="21"/>
  <c r="AP102" i="21"/>
  <c r="AQ102" i="21"/>
  <c r="AK103" i="21"/>
  <c r="AL103" i="21"/>
  <c r="AM103" i="21"/>
  <c r="AN103" i="21"/>
  <c r="AO103" i="21"/>
  <c r="AP103" i="21"/>
  <c r="AQ103" i="21"/>
  <c r="AK104" i="21"/>
  <c r="AL104" i="21"/>
  <c r="AM104" i="21"/>
  <c r="AN104" i="21"/>
  <c r="AO104" i="21"/>
  <c r="AP104" i="21"/>
  <c r="AQ104" i="21"/>
  <c r="AK105" i="21"/>
  <c r="AL105" i="21"/>
  <c r="AM105" i="21"/>
  <c r="AN105" i="21"/>
  <c r="AO105" i="21"/>
  <c r="AP105" i="21"/>
  <c r="AQ105" i="21"/>
  <c r="AK106" i="21"/>
  <c r="AL106" i="21"/>
  <c r="AM106" i="21"/>
  <c r="AN106" i="21"/>
  <c r="AO106" i="21"/>
  <c r="AP106" i="21"/>
  <c r="AQ106" i="21"/>
  <c r="AK107" i="21"/>
  <c r="AL107" i="21"/>
  <c r="AM107" i="21"/>
  <c r="AN107" i="21"/>
  <c r="AO107" i="21"/>
  <c r="AP107" i="21"/>
  <c r="AQ107" i="21"/>
  <c r="AK108" i="21"/>
  <c r="AL108" i="21"/>
  <c r="AM108" i="21"/>
  <c r="AN108" i="21"/>
  <c r="AO108" i="21"/>
  <c r="AP108" i="21"/>
  <c r="AQ108" i="21"/>
  <c r="AK109" i="21"/>
  <c r="AL109" i="21"/>
  <c r="AM109" i="21"/>
  <c r="AN109" i="21"/>
  <c r="AO109" i="21"/>
  <c r="AP109" i="21"/>
  <c r="AQ109" i="21"/>
  <c r="AK110" i="21"/>
  <c r="AL110" i="21"/>
  <c r="AM110" i="21"/>
  <c r="AN110" i="21"/>
  <c r="AO110" i="21"/>
  <c r="AP110" i="21"/>
  <c r="AQ110" i="21"/>
  <c r="AK111" i="21"/>
  <c r="AL111" i="21"/>
  <c r="AM111" i="21"/>
  <c r="AN111" i="21"/>
  <c r="AO111" i="21"/>
  <c r="AP111" i="21"/>
  <c r="AQ111" i="21"/>
  <c r="AK112" i="21"/>
  <c r="AL112" i="21"/>
  <c r="AM112" i="21"/>
  <c r="AN112" i="21"/>
  <c r="AO112" i="21"/>
  <c r="AP112" i="21"/>
  <c r="AQ112" i="21"/>
  <c r="AK113" i="21"/>
  <c r="AL113" i="21"/>
  <c r="AM113" i="21"/>
  <c r="AN113" i="21"/>
  <c r="AO113" i="21"/>
  <c r="AP113" i="21"/>
  <c r="AQ113" i="21"/>
  <c r="AK114" i="21"/>
  <c r="AL114" i="21"/>
  <c r="AM114" i="21"/>
  <c r="AN114" i="21"/>
  <c r="AO114" i="21"/>
  <c r="AP114" i="21"/>
  <c r="AQ114" i="21"/>
  <c r="AK115" i="21"/>
  <c r="AL115" i="21"/>
  <c r="AM115" i="21"/>
  <c r="AN115" i="21"/>
  <c r="AO115" i="21"/>
  <c r="AP115" i="21"/>
  <c r="AQ115" i="21"/>
  <c r="AK116" i="21"/>
  <c r="AL116" i="21"/>
  <c r="AM116" i="21"/>
  <c r="AN116" i="21"/>
  <c r="AO116" i="21"/>
  <c r="AP116" i="21"/>
  <c r="AQ116" i="21"/>
  <c r="AK117" i="21"/>
  <c r="AL117" i="21"/>
  <c r="AM117" i="21"/>
  <c r="AN117" i="21"/>
  <c r="AO117" i="21"/>
  <c r="AP117" i="21"/>
  <c r="AQ117" i="21"/>
  <c r="AK118" i="21"/>
  <c r="AL118" i="21"/>
  <c r="AM118" i="21"/>
  <c r="AN118" i="21"/>
  <c r="AO118" i="21"/>
  <c r="AP118" i="21"/>
  <c r="AQ118" i="21"/>
  <c r="AK119" i="21"/>
  <c r="AL119" i="21"/>
  <c r="AM119" i="21"/>
  <c r="AN119" i="21"/>
  <c r="AO119" i="21"/>
  <c r="AP119" i="21"/>
  <c r="AQ119" i="21"/>
  <c r="AK120" i="21"/>
  <c r="AL120" i="21"/>
  <c r="AM120" i="21"/>
  <c r="AN120" i="21"/>
  <c r="AO120" i="21"/>
  <c r="AP120" i="21"/>
  <c r="AQ120" i="21"/>
  <c r="AK121" i="21"/>
  <c r="AL121" i="21"/>
  <c r="AM121" i="21"/>
  <c r="AN121" i="21"/>
  <c r="AO121" i="21"/>
  <c r="AP121" i="21"/>
  <c r="AQ121" i="21"/>
  <c r="AK122" i="21"/>
  <c r="AL122" i="21"/>
  <c r="AM122" i="21"/>
  <c r="AN122" i="21"/>
  <c r="AO122" i="21"/>
  <c r="AP122" i="21"/>
  <c r="AQ122" i="21"/>
  <c r="AK123" i="21"/>
  <c r="AL123" i="21"/>
  <c r="AM123" i="21"/>
  <c r="AN123" i="21"/>
  <c r="AO123" i="21"/>
  <c r="AP123" i="21"/>
  <c r="AQ123" i="21"/>
  <c r="AK124" i="21"/>
  <c r="AL124" i="21"/>
  <c r="AM124" i="21"/>
  <c r="AN124" i="21"/>
  <c r="AO124" i="21"/>
  <c r="AP124" i="21"/>
  <c r="AQ124" i="21"/>
  <c r="AK125" i="21"/>
  <c r="AL125" i="21"/>
  <c r="AM125" i="21"/>
  <c r="AN125" i="21"/>
  <c r="AO125" i="21"/>
  <c r="AP125" i="21"/>
  <c r="AQ125" i="21"/>
  <c r="AK126" i="21"/>
  <c r="AL126" i="21"/>
  <c r="AM126" i="21"/>
  <c r="AN126" i="21"/>
  <c r="AO126" i="21"/>
  <c r="AP126" i="21"/>
  <c r="AQ126" i="21"/>
  <c r="AK127" i="21"/>
  <c r="AL127" i="21"/>
  <c r="AM127" i="21"/>
  <c r="AN127" i="21"/>
  <c r="AO127" i="21"/>
  <c r="AP127" i="21"/>
  <c r="AQ127" i="21"/>
  <c r="AK128" i="21"/>
  <c r="AL128" i="21"/>
  <c r="AM128" i="21"/>
  <c r="AN128" i="21"/>
  <c r="AO128" i="21"/>
  <c r="AP128" i="21"/>
  <c r="AQ128" i="21"/>
  <c r="AK129" i="21"/>
  <c r="AL129" i="21"/>
  <c r="AM129" i="21"/>
  <c r="AN129" i="21"/>
  <c r="AO129" i="21"/>
  <c r="AP129" i="21"/>
  <c r="AQ129" i="21"/>
  <c r="AK130" i="21"/>
  <c r="AL130" i="21"/>
  <c r="AM130" i="21"/>
  <c r="AN130" i="21"/>
  <c r="AO130" i="21"/>
  <c r="AP130" i="21"/>
  <c r="AQ130" i="21"/>
  <c r="AK131" i="21"/>
  <c r="AL131" i="21"/>
  <c r="AM131" i="21"/>
  <c r="AN131" i="21"/>
  <c r="AO131" i="21"/>
  <c r="AP131" i="21"/>
  <c r="AQ131" i="21"/>
  <c r="AK132" i="21"/>
  <c r="AL132" i="21"/>
  <c r="AM132" i="21"/>
  <c r="AN132" i="21"/>
  <c r="AO132" i="21"/>
  <c r="AP132" i="21"/>
  <c r="AQ132" i="21"/>
  <c r="AK133" i="21"/>
  <c r="AL133" i="21"/>
  <c r="AM133" i="21"/>
  <c r="AN133" i="21"/>
  <c r="AO133" i="21"/>
  <c r="AP133" i="21"/>
  <c r="AQ133" i="21"/>
  <c r="AK134" i="21"/>
  <c r="AL134" i="21"/>
  <c r="AM134" i="21"/>
  <c r="AN134" i="21"/>
  <c r="AO134" i="21"/>
  <c r="AP134" i="21"/>
  <c r="AQ134" i="21"/>
  <c r="AK135" i="21"/>
  <c r="AL135" i="21"/>
  <c r="AM135" i="21"/>
  <c r="AN135" i="21"/>
  <c r="AO135" i="21"/>
  <c r="AP135" i="21"/>
  <c r="AQ135" i="21"/>
  <c r="AK136" i="21"/>
  <c r="AL136" i="21"/>
  <c r="AM136" i="21"/>
  <c r="AN136" i="21"/>
  <c r="AO136" i="21"/>
  <c r="AP136" i="21"/>
  <c r="AQ136" i="21"/>
  <c r="AK137" i="21"/>
  <c r="AL137" i="21"/>
  <c r="AM137" i="21"/>
  <c r="AN137" i="21"/>
  <c r="AO137" i="21"/>
  <c r="AP137" i="21"/>
  <c r="AQ137" i="21"/>
  <c r="AK138" i="21"/>
  <c r="AL138" i="21"/>
  <c r="AM138" i="21"/>
  <c r="AN138" i="21"/>
  <c r="AO138" i="21"/>
  <c r="AP138" i="21"/>
  <c r="AQ138" i="21"/>
  <c r="AK139" i="21"/>
  <c r="AL139" i="21"/>
  <c r="AM139" i="21"/>
  <c r="AN139" i="21"/>
  <c r="AO139" i="21"/>
  <c r="AP139" i="21"/>
  <c r="AQ139" i="21"/>
  <c r="AK140" i="21"/>
  <c r="AL140" i="21"/>
  <c r="AM140" i="21"/>
  <c r="AN140" i="21"/>
  <c r="AO140" i="21"/>
  <c r="AP140" i="21"/>
  <c r="AQ140" i="21"/>
  <c r="AK141" i="21"/>
  <c r="AL141" i="21"/>
  <c r="AM141" i="21"/>
  <c r="AN141" i="21"/>
  <c r="AO141" i="21"/>
  <c r="AP141" i="21"/>
  <c r="AQ141" i="21"/>
  <c r="AK142" i="21"/>
  <c r="AL142" i="21"/>
  <c r="AM142" i="21"/>
  <c r="AN142" i="21"/>
  <c r="AO142" i="21"/>
  <c r="AP142" i="21"/>
  <c r="AQ142" i="21"/>
  <c r="AK143" i="21"/>
  <c r="AL143" i="21"/>
  <c r="AM143" i="21"/>
  <c r="AN143" i="21"/>
  <c r="AO143" i="21"/>
  <c r="AP143" i="21"/>
  <c r="AQ143" i="21"/>
  <c r="AK144" i="21"/>
  <c r="AL144" i="21"/>
  <c r="AM144" i="21"/>
  <c r="AN144" i="21"/>
  <c r="AO144" i="21"/>
  <c r="AP144" i="21"/>
  <c r="AQ144" i="21"/>
  <c r="AK145" i="21"/>
  <c r="AL145" i="21"/>
  <c r="AM145" i="21"/>
  <c r="AN145" i="21"/>
  <c r="AO145" i="21"/>
  <c r="AP145" i="21"/>
  <c r="AQ145" i="21"/>
  <c r="AK146" i="21"/>
  <c r="AL146" i="21"/>
  <c r="AM146" i="21"/>
  <c r="AN146" i="21"/>
  <c r="AO146" i="21"/>
  <c r="AP146" i="21"/>
  <c r="AQ146" i="21"/>
  <c r="AK147" i="21"/>
  <c r="AL147" i="21"/>
  <c r="AM147" i="21"/>
  <c r="AN147" i="21"/>
  <c r="AO147" i="21"/>
  <c r="AP147" i="21"/>
  <c r="AQ147" i="21"/>
  <c r="AK148" i="21"/>
  <c r="AL148" i="21"/>
  <c r="AM148" i="21"/>
  <c r="AN148" i="21"/>
  <c r="AO148" i="21"/>
  <c r="AP148" i="21"/>
  <c r="AQ148" i="21"/>
  <c r="AK149" i="21"/>
  <c r="AL149" i="21"/>
  <c r="AM149" i="21"/>
  <c r="AN149" i="21"/>
  <c r="AO149" i="21"/>
  <c r="AP149" i="21"/>
  <c r="AQ149" i="21"/>
  <c r="AK150" i="21"/>
  <c r="AL150" i="21"/>
  <c r="AM150" i="21"/>
  <c r="AN150" i="21"/>
  <c r="AO150" i="21"/>
  <c r="AP150" i="21"/>
  <c r="AQ150" i="21"/>
  <c r="AK151" i="21"/>
  <c r="AL151" i="21"/>
  <c r="AM151" i="21"/>
  <c r="AN151" i="21"/>
  <c r="AO151" i="21"/>
  <c r="AP151" i="21"/>
  <c r="AQ151" i="21"/>
  <c r="AK152" i="21"/>
  <c r="AL152" i="21"/>
  <c r="AM152" i="21"/>
  <c r="AN152" i="21"/>
  <c r="AO152" i="21"/>
  <c r="AP152" i="21"/>
  <c r="AQ152" i="21"/>
  <c r="AK153" i="21"/>
  <c r="AL153" i="21"/>
  <c r="AM153" i="21"/>
  <c r="AN153" i="21"/>
  <c r="AO153" i="21"/>
  <c r="AP153" i="21"/>
  <c r="AQ153" i="21"/>
  <c r="AK154" i="21"/>
  <c r="AL154" i="21"/>
  <c r="AM154" i="21"/>
  <c r="AN154" i="21"/>
  <c r="AO154" i="21"/>
  <c r="AP154" i="21"/>
  <c r="AQ154" i="21"/>
  <c r="AK155" i="21"/>
  <c r="AL155" i="21"/>
  <c r="AM155" i="21"/>
  <c r="AN155" i="21"/>
  <c r="AO155" i="21"/>
  <c r="AP155" i="21"/>
  <c r="AQ155" i="21"/>
  <c r="AK156" i="21"/>
  <c r="AL156" i="21"/>
  <c r="AM156" i="21"/>
  <c r="AN156" i="21"/>
  <c r="AO156" i="21"/>
  <c r="AP156" i="21"/>
  <c r="AQ156" i="21"/>
  <c r="AK157" i="21"/>
  <c r="AL157" i="21"/>
  <c r="AM157" i="21"/>
  <c r="AN157" i="21"/>
  <c r="AO157" i="21"/>
  <c r="AP157" i="21"/>
  <c r="AQ157" i="21"/>
  <c r="AK158" i="21"/>
  <c r="AL158" i="21"/>
  <c r="AM158" i="21"/>
  <c r="AN158" i="21"/>
  <c r="AO158" i="21"/>
  <c r="AP158" i="21"/>
  <c r="AQ158" i="21"/>
  <c r="AK159" i="21"/>
  <c r="AL159" i="21"/>
  <c r="AM159" i="21"/>
  <c r="AN159" i="21"/>
  <c r="AO159" i="21"/>
  <c r="AP159" i="21"/>
  <c r="AQ159" i="21"/>
  <c r="AK160" i="21"/>
  <c r="AL160" i="21"/>
  <c r="AM160" i="21"/>
  <c r="AN160" i="21"/>
  <c r="AO160" i="21"/>
  <c r="AP160" i="21"/>
  <c r="AQ160" i="21"/>
  <c r="AK161" i="21"/>
  <c r="AL161" i="21"/>
  <c r="AM161" i="21"/>
  <c r="AN161" i="21"/>
  <c r="AO161" i="21"/>
  <c r="AP161" i="21"/>
  <c r="AQ161" i="21"/>
  <c r="AK162" i="21"/>
  <c r="AL162" i="21"/>
  <c r="AM162" i="21"/>
  <c r="AN162" i="21"/>
  <c r="AO162" i="21"/>
  <c r="AP162" i="21"/>
  <c r="AQ162" i="21"/>
  <c r="AK163" i="21"/>
  <c r="AL163" i="21"/>
  <c r="AM163" i="21"/>
  <c r="AN163" i="21"/>
  <c r="AO163" i="21"/>
  <c r="AP163" i="21"/>
  <c r="AQ163" i="21"/>
  <c r="AK164" i="21"/>
  <c r="AL164" i="21"/>
  <c r="AM164" i="21"/>
  <c r="AN164" i="21"/>
  <c r="AO164" i="21"/>
  <c r="AP164" i="21"/>
  <c r="AQ164" i="21"/>
  <c r="AK165" i="21"/>
  <c r="AL165" i="21"/>
  <c r="AM165" i="21"/>
  <c r="AN165" i="21"/>
  <c r="AO165" i="21"/>
  <c r="AP165" i="21"/>
  <c r="AQ165" i="21"/>
  <c r="AK166" i="21"/>
  <c r="AL166" i="21"/>
  <c r="AM166" i="21"/>
  <c r="AN166" i="21"/>
  <c r="AO166" i="21"/>
  <c r="AP166" i="21"/>
  <c r="AQ166" i="21"/>
  <c r="AK167" i="21"/>
  <c r="AL167" i="21"/>
  <c r="AM167" i="21"/>
  <c r="AN167" i="21"/>
  <c r="AO167" i="21"/>
  <c r="AP167" i="21"/>
  <c r="AQ167" i="21"/>
  <c r="AK168" i="21"/>
  <c r="AL168" i="21"/>
  <c r="AM168" i="21"/>
  <c r="AN168" i="21"/>
  <c r="AO168" i="21"/>
  <c r="AP168" i="21"/>
  <c r="AQ168" i="21"/>
  <c r="AK169" i="21"/>
  <c r="AL169" i="21"/>
  <c r="AM169" i="21"/>
  <c r="AN169" i="21"/>
  <c r="AO169" i="21"/>
  <c r="AP169" i="21"/>
  <c r="AQ169" i="21"/>
  <c r="AK170" i="21"/>
  <c r="AL170" i="21"/>
  <c r="AM170" i="21"/>
  <c r="AN170" i="21"/>
  <c r="AO170" i="21"/>
  <c r="AP170" i="21"/>
  <c r="AQ170" i="21"/>
  <c r="AK171" i="21"/>
  <c r="AL171" i="21"/>
  <c r="AM171" i="21"/>
  <c r="AN171" i="21"/>
  <c r="AO171" i="21"/>
  <c r="AP171" i="21"/>
  <c r="AQ171" i="21"/>
  <c r="AK172" i="21"/>
  <c r="AL172" i="21"/>
  <c r="AM172" i="21"/>
  <c r="AN172" i="21"/>
  <c r="AO172" i="21"/>
  <c r="AP172" i="21"/>
  <c r="AQ172" i="21"/>
  <c r="AK173" i="21"/>
  <c r="AL173" i="21"/>
  <c r="AM173" i="21"/>
  <c r="AN173" i="21"/>
  <c r="AO173" i="21"/>
  <c r="AP173" i="21"/>
  <c r="AQ173" i="21"/>
  <c r="AK174" i="21"/>
  <c r="AL174" i="21"/>
  <c r="AM174" i="21"/>
  <c r="AN174" i="21"/>
  <c r="AO174" i="21"/>
  <c r="AP174" i="21"/>
  <c r="AQ174" i="21"/>
  <c r="AK175" i="21"/>
  <c r="AL175" i="21"/>
  <c r="AM175" i="21"/>
  <c r="AN175" i="21"/>
  <c r="AO175" i="21"/>
  <c r="AP175" i="21"/>
  <c r="AQ175" i="21"/>
  <c r="AK176" i="21"/>
  <c r="AL176" i="21"/>
  <c r="AM176" i="21"/>
  <c r="AN176" i="21"/>
  <c r="AO176" i="21"/>
  <c r="AP176" i="21"/>
  <c r="AQ176" i="21"/>
  <c r="AK177" i="21"/>
  <c r="AL177" i="21"/>
  <c r="AM177" i="21"/>
  <c r="AN177" i="21"/>
  <c r="AO177" i="21"/>
  <c r="AP177" i="21"/>
  <c r="AQ177" i="21"/>
  <c r="AK178" i="21"/>
  <c r="AL178" i="21"/>
  <c r="AM178" i="21"/>
  <c r="AN178" i="21"/>
  <c r="AO178" i="21"/>
  <c r="AP178" i="21"/>
  <c r="AQ178" i="21"/>
  <c r="AK179" i="21"/>
  <c r="AL179" i="21"/>
  <c r="AM179" i="21"/>
  <c r="AN179" i="21"/>
  <c r="AO179" i="21"/>
  <c r="AP179" i="21"/>
  <c r="AQ179" i="21"/>
  <c r="AK180" i="21"/>
  <c r="AL180" i="21"/>
  <c r="AM180" i="21"/>
  <c r="AN180" i="21"/>
  <c r="AO180" i="21"/>
  <c r="AP180" i="21"/>
  <c r="AQ180" i="21"/>
  <c r="AK181" i="21"/>
  <c r="AL181" i="21"/>
  <c r="AM181" i="21"/>
  <c r="AN181" i="21"/>
  <c r="AO181" i="21"/>
  <c r="AP181" i="21"/>
  <c r="AQ181" i="21"/>
  <c r="AK182" i="21"/>
  <c r="AL182" i="21"/>
  <c r="AM182" i="21"/>
  <c r="AN182" i="21"/>
  <c r="AO182" i="21"/>
  <c r="AP182" i="21"/>
  <c r="AQ182" i="21"/>
  <c r="AK183" i="21"/>
  <c r="AL183" i="21"/>
  <c r="AM183" i="21"/>
  <c r="AN183" i="21"/>
  <c r="AO183" i="21"/>
  <c r="AP183" i="21"/>
  <c r="AQ183" i="21"/>
  <c r="AK184" i="21"/>
  <c r="AL184" i="21"/>
  <c r="AM184" i="21"/>
  <c r="AN184" i="21"/>
  <c r="AO184" i="21"/>
  <c r="AP184" i="21"/>
  <c r="AQ184" i="21"/>
  <c r="AK185" i="21"/>
  <c r="AL185" i="21"/>
  <c r="AM185" i="21"/>
  <c r="AN185" i="21"/>
  <c r="AO185" i="21"/>
  <c r="AP185" i="21"/>
  <c r="AQ185" i="21"/>
  <c r="AK186" i="21"/>
  <c r="AL186" i="21"/>
  <c r="AM186" i="21"/>
  <c r="AN186" i="21"/>
  <c r="AO186" i="21"/>
  <c r="AP186" i="21"/>
  <c r="AQ186" i="21"/>
  <c r="AK187" i="21"/>
  <c r="AL187" i="21"/>
  <c r="AM187" i="21"/>
  <c r="AN187" i="21"/>
  <c r="AO187" i="21"/>
  <c r="AP187" i="21"/>
  <c r="AQ187" i="21"/>
  <c r="AK188" i="21"/>
  <c r="AL188" i="21"/>
  <c r="AM188" i="21"/>
  <c r="AN188" i="21"/>
  <c r="AO188" i="21"/>
  <c r="AP188" i="21"/>
  <c r="AQ188" i="21"/>
  <c r="AK189" i="21"/>
  <c r="AL189" i="21"/>
  <c r="AM189" i="21"/>
  <c r="AN189" i="21"/>
  <c r="AO189" i="21"/>
  <c r="AP189" i="21"/>
  <c r="AQ189" i="21"/>
  <c r="AK190" i="21"/>
  <c r="AL190" i="21"/>
  <c r="AM190" i="21"/>
  <c r="AN190" i="21"/>
  <c r="AO190" i="21"/>
  <c r="AP190" i="21"/>
  <c r="AQ190" i="21"/>
  <c r="AK191" i="21"/>
  <c r="AL191" i="21"/>
  <c r="AM191" i="21"/>
  <c r="AN191" i="21"/>
  <c r="AO191" i="21"/>
  <c r="AP191" i="21"/>
  <c r="AQ191" i="21"/>
  <c r="AK192" i="21"/>
  <c r="AL192" i="21"/>
  <c r="AM192" i="21"/>
  <c r="AN192" i="21"/>
  <c r="AO192" i="21"/>
  <c r="AP192" i="21"/>
  <c r="AQ192" i="21"/>
  <c r="AK193" i="21"/>
  <c r="AL193" i="21"/>
  <c r="AM193" i="21"/>
  <c r="AN193" i="21"/>
  <c r="AO193" i="21"/>
  <c r="AP193" i="21"/>
  <c r="AQ193" i="21"/>
  <c r="AK194" i="21"/>
  <c r="AL194" i="21"/>
  <c r="AM194" i="21"/>
  <c r="AN194" i="21"/>
  <c r="AO194" i="21"/>
  <c r="AP194" i="21"/>
  <c r="AQ194" i="21"/>
  <c r="AK195" i="21"/>
  <c r="AL195" i="21"/>
  <c r="AM195" i="21"/>
  <c r="AN195" i="21"/>
  <c r="AO195" i="21"/>
  <c r="AP195" i="21"/>
  <c r="AQ195" i="21"/>
  <c r="AK196" i="21"/>
  <c r="AL196" i="21"/>
  <c r="AM196" i="21"/>
  <c r="AN196" i="21"/>
  <c r="AO196" i="21"/>
  <c r="AP196" i="21"/>
  <c r="AQ196" i="21"/>
  <c r="AK197" i="21"/>
  <c r="AL197" i="21"/>
  <c r="AM197" i="21"/>
  <c r="AN197" i="21"/>
  <c r="AO197" i="21"/>
  <c r="AP197" i="21"/>
  <c r="AQ197" i="21"/>
  <c r="AK198" i="21"/>
  <c r="AL198" i="21"/>
  <c r="AM198" i="21"/>
  <c r="AN198" i="21"/>
  <c r="AO198" i="21"/>
  <c r="AP198" i="21"/>
  <c r="AQ198" i="21"/>
  <c r="AK199" i="21"/>
  <c r="AL199" i="21"/>
  <c r="AM199" i="21"/>
  <c r="AN199" i="21"/>
  <c r="AO199" i="21"/>
  <c r="AP199" i="21"/>
  <c r="AQ199" i="21"/>
  <c r="AK200" i="21"/>
  <c r="AL200" i="21"/>
  <c r="AM200" i="21"/>
  <c r="AN200" i="21"/>
  <c r="AO200" i="21"/>
  <c r="AP200" i="21"/>
  <c r="AQ200" i="21"/>
  <c r="AK201" i="21"/>
  <c r="AL201" i="21"/>
  <c r="AM201" i="21"/>
  <c r="AN201" i="21"/>
  <c r="AO201" i="21"/>
  <c r="AP201" i="21"/>
  <c r="AQ201" i="21"/>
  <c r="AK202" i="21"/>
  <c r="AL202" i="21"/>
  <c r="AM202" i="21"/>
  <c r="AN202" i="21"/>
  <c r="AO202" i="21"/>
  <c r="AP202" i="21"/>
  <c r="AQ202" i="21"/>
  <c r="AK203" i="21"/>
  <c r="AL203" i="21"/>
  <c r="AM203" i="21"/>
  <c r="AN203" i="21"/>
  <c r="AO203" i="21"/>
  <c r="AP203" i="21"/>
  <c r="AQ203" i="21"/>
  <c r="AK204" i="21"/>
  <c r="AL204" i="21"/>
  <c r="AM204" i="21"/>
  <c r="AN204" i="21"/>
  <c r="AO204" i="21"/>
  <c r="AP204" i="21"/>
  <c r="AQ204" i="21"/>
  <c r="AK205" i="21"/>
  <c r="AL205" i="21"/>
  <c r="AM205" i="21"/>
  <c r="AN205" i="21"/>
  <c r="AO205" i="21"/>
  <c r="AP205" i="21"/>
  <c r="AQ205" i="21"/>
  <c r="AK206" i="21"/>
  <c r="AL206" i="21"/>
  <c r="AM206" i="21"/>
  <c r="AN206" i="21"/>
  <c r="AO206" i="21"/>
  <c r="AP206" i="21"/>
  <c r="AQ206" i="21"/>
  <c r="AK207" i="21"/>
  <c r="AL207" i="21"/>
  <c r="AM207" i="21"/>
  <c r="AN207" i="21"/>
  <c r="AO207" i="21"/>
  <c r="AP207" i="21"/>
  <c r="AQ207" i="21"/>
  <c r="AK208" i="21"/>
  <c r="AL208" i="21"/>
  <c r="AM208" i="21"/>
  <c r="AN208" i="21"/>
  <c r="AO208" i="21"/>
  <c r="AP208" i="21"/>
  <c r="AQ208" i="21"/>
  <c r="AK209" i="21"/>
  <c r="AL209" i="21"/>
  <c r="AM209" i="21"/>
  <c r="AN209" i="21"/>
  <c r="AO209" i="21"/>
  <c r="AP209" i="21"/>
  <c r="AQ209" i="21"/>
  <c r="AK210" i="21"/>
  <c r="AL210" i="21"/>
  <c r="AM210" i="21"/>
  <c r="AN210" i="21"/>
  <c r="AO210" i="21"/>
  <c r="AP210" i="21"/>
  <c r="AQ210" i="21"/>
  <c r="AK211" i="21"/>
  <c r="AL211" i="21"/>
  <c r="AM211" i="21"/>
  <c r="AN211" i="21"/>
  <c r="AO211" i="21"/>
  <c r="AP211" i="21"/>
  <c r="AQ211" i="21"/>
  <c r="AK212" i="21"/>
  <c r="AL212" i="21"/>
  <c r="AM212" i="21"/>
  <c r="AN212" i="21"/>
  <c r="AO212" i="21"/>
  <c r="AP212" i="21"/>
  <c r="AQ212" i="21"/>
  <c r="AK213" i="21"/>
  <c r="AL213" i="21"/>
  <c r="AM213" i="21"/>
  <c r="AN213" i="21"/>
  <c r="AO213" i="21"/>
  <c r="AP213" i="21"/>
  <c r="AQ213" i="21"/>
  <c r="AK214" i="21"/>
  <c r="AL214" i="21"/>
  <c r="AM214" i="21"/>
  <c r="AN214" i="21"/>
  <c r="AO214" i="21"/>
  <c r="AP214" i="21"/>
  <c r="AQ214" i="21"/>
  <c r="AK215" i="21"/>
  <c r="AL215" i="21"/>
  <c r="AM215" i="21"/>
  <c r="AN215" i="21"/>
  <c r="AO215" i="21"/>
  <c r="AP215" i="21"/>
  <c r="AQ215" i="21"/>
  <c r="AK216" i="21"/>
  <c r="AL216" i="21"/>
  <c r="AM216" i="21"/>
  <c r="AN216" i="21"/>
  <c r="AO216" i="21"/>
  <c r="AP216" i="21"/>
  <c r="AQ216" i="21"/>
  <c r="AK217" i="21"/>
  <c r="AL217" i="21"/>
  <c r="AM217" i="21"/>
  <c r="AN217" i="21"/>
  <c r="AO217" i="21"/>
  <c r="AP217" i="21"/>
  <c r="AQ217" i="21"/>
  <c r="AK218" i="21"/>
  <c r="AL218" i="21"/>
  <c r="AM218" i="21"/>
  <c r="AN218" i="21"/>
  <c r="AO218" i="21"/>
  <c r="AP218" i="21"/>
  <c r="AQ218" i="21"/>
  <c r="AK219" i="21"/>
  <c r="AL219" i="21"/>
  <c r="AM219" i="21"/>
  <c r="AN219" i="21"/>
  <c r="AO219" i="21"/>
  <c r="AP219" i="21"/>
  <c r="AQ219" i="21"/>
  <c r="AK220" i="21"/>
  <c r="AL220" i="21"/>
  <c r="AM220" i="21"/>
  <c r="AN220" i="21"/>
  <c r="AO220" i="21"/>
  <c r="AP220" i="21"/>
  <c r="AQ220" i="21"/>
  <c r="AK221" i="21"/>
  <c r="AL221" i="21"/>
  <c r="AM221" i="21"/>
  <c r="AN221" i="21"/>
  <c r="AO221" i="21"/>
  <c r="AP221" i="21"/>
  <c r="AQ221" i="21"/>
  <c r="AK222" i="21"/>
  <c r="AL222" i="21"/>
  <c r="AM222" i="21"/>
  <c r="AN222" i="21"/>
  <c r="AO222" i="21"/>
  <c r="AP222" i="21"/>
  <c r="AQ222" i="21"/>
  <c r="AK223" i="21"/>
  <c r="AL223" i="21"/>
  <c r="AM223" i="21"/>
  <c r="AN223" i="21"/>
  <c r="AO223" i="21"/>
  <c r="AP223" i="21"/>
  <c r="AQ223" i="21"/>
  <c r="AK224" i="21"/>
  <c r="AL224" i="21"/>
  <c r="AM224" i="21"/>
  <c r="AN224" i="21"/>
  <c r="AO224" i="21"/>
  <c r="AP224" i="21"/>
  <c r="AQ224" i="21"/>
  <c r="AK225" i="21"/>
  <c r="AL225" i="21"/>
  <c r="AM225" i="21"/>
  <c r="AN225" i="21"/>
  <c r="AO225" i="21"/>
  <c r="AP225" i="21"/>
  <c r="AQ225" i="21"/>
  <c r="AK226" i="21"/>
  <c r="AL226" i="21"/>
  <c r="AM226" i="21"/>
  <c r="AN226" i="21"/>
  <c r="AO226" i="21"/>
  <c r="AP226" i="21"/>
  <c r="AQ226" i="21"/>
  <c r="AK227" i="21"/>
  <c r="AL227" i="21"/>
  <c r="AM227" i="21"/>
  <c r="AN227" i="21"/>
  <c r="AO227" i="21"/>
  <c r="AP227" i="21"/>
  <c r="AQ227" i="21"/>
  <c r="AK228" i="21"/>
  <c r="AL228" i="21"/>
  <c r="AM228" i="21"/>
  <c r="AN228" i="21"/>
  <c r="AO228" i="21"/>
  <c r="AP228" i="21"/>
  <c r="AQ228" i="21"/>
  <c r="AK229" i="21"/>
  <c r="AL229" i="21"/>
  <c r="AM229" i="21"/>
  <c r="AN229" i="21"/>
  <c r="AO229" i="21"/>
  <c r="AP229" i="21"/>
  <c r="AQ229" i="21"/>
  <c r="AK230" i="21"/>
  <c r="AL230" i="21"/>
  <c r="AM230" i="21"/>
  <c r="AN230" i="21"/>
  <c r="AO230" i="21"/>
  <c r="AP230" i="21"/>
  <c r="AQ230" i="21"/>
  <c r="AK231" i="21"/>
  <c r="AL231" i="21"/>
  <c r="AM231" i="21"/>
  <c r="AN231" i="21"/>
  <c r="AO231" i="21"/>
  <c r="AP231" i="21"/>
  <c r="AQ231" i="21"/>
  <c r="AK232" i="21"/>
  <c r="AL232" i="21"/>
  <c r="AM232" i="21"/>
  <c r="AN232" i="21"/>
  <c r="AO232" i="21"/>
  <c r="AP232" i="21"/>
  <c r="AQ232" i="21"/>
  <c r="AK233" i="21"/>
  <c r="AL233" i="21"/>
  <c r="AM233" i="21"/>
  <c r="AN233" i="21"/>
  <c r="AO233" i="21"/>
  <c r="AP233" i="21"/>
  <c r="AQ233" i="21"/>
  <c r="AK234" i="21"/>
  <c r="AL234" i="21"/>
  <c r="AM234" i="21"/>
  <c r="AN234" i="21"/>
  <c r="AO234" i="21"/>
  <c r="AP234" i="21"/>
  <c r="AQ234" i="21"/>
  <c r="AK235" i="21"/>
  <c r="AL235" i="21"/>
  <c r="AM235" i="21"/>
  <c r="AN235" i="21"/>
  <c r="AO235" i="21"/>
  <c r="AP235" i="21"/>
  <c r="AQ235" i="21"/>
  <c r="AK236" i="21"/>
  <c r="AL236" i="21"/>
  <c r="AM236" i="21"/>
  <c r="AN236" i="21"/>
  <c r="AO236" i="21"/>
  <c r="AP236" i="21"/>
  <c r="AQ236" i="21"/>
  <c r="AK237" i="21"/>
  <c r="AL237" i="21"/>
  <c r="AM237" i="21"/>
  <c r="AN237" i="21"/>
  <c r="AO237" i="21"/>
  <c r="AP237" i="21"/>
  <c r="AQ237" i="21"/>
  <c r="AK238" i="21"/>
  <c r="AL238" i="21"/>
  <c r="AM238" i="21"/>
  <c r="AN238" i="21"/>
  <c r="AO238" i="21"/>
  <c r="AP238" i="21"/>
  <c r="AQ238" i="21"/>
  <c r="AK239" i="21"/>
  <c r="AL239" i="21"/>
  <c r="AM239" i="21"/>
  <c r="AN239" i="21"/>
  <c r="AO239" i="21"/>
  <c r="AP239" i="21"/>
  <c r="AQ239" i="21"/>
  <c r="AK240" i="21"/>
  <c r="AL240" i="21"/>
  <c r="AM240" i="21"/>
  <c r="AN240" i="21"/>
  <c r="AO240" i="21"/>
  <c r="AP240" i="21"/>
  <c r="AQ240" i="21"/>
  <c r="AK241" i="21"/>
  <c r="AL241" i="21"/>
  <c r="AM241" i="21"/>
  <c r="AN241" i="21"/>
  <c r="AO241" i="21"/>
  <c r="AP241" i="21"/>
  <c r="AQ241" i="21"/>
  <c r="AK242" i="21"/>
  <c r="AL242" i="21"/>
  <c r="AM242" i="21"/>
  <c r="AN242" i="21"/>
  <c r="AO242" i="21"/>
  <c r="AP242" i="21"/>
  <c r="AQ242" i="21"/>
  <c r="AK243" i="21"/>
  <c r="AL243" i="21"/>
  <c r="AM243" i="21"/>
  <c r="AN243" i="21"/>
  <c r="AO243" i="21"/>
  <c r="AP243" i="21"/>
  <c r="AQ243" i="21"/>
  <c r="AK244" i="21"/>
  <c r="AL244" i="21"/>
  <c r="AM244" i="21"/>
  <c r="AN244" i="21"/>
  <c r="AO244" i="21"/>
  <c r="AP244" i="21"/>
  <c r="AQ244" i="21"/>
  <c r="AK245" i="21"/>
  <c r="AL245" i="21"/>
  <c r="AM245" i="21"/>
  <c r="AN245" i="21"/>
  <c r="AO245" i="21"/>
  <c r="AP245" i="21"/>
  <c r="AQ245" i="21"/>
  <c r="AK246" i="21"/>
  <c r="AL246" i="21"/>
  <c r="AM246" i="21"/>
  <c r="AN246" i="21"/>
  <c r="AO246" i="21"/>
  <c r="AP246" i="21"/>
  <c r="AQ246" i="21"/>
  <c r="AK247" i="21"/>
  <c r="AL247" i="21"/>
  <c r="AM247" i="21"/>
  <c r="AN247" i="21"/>
  <c r="AO247" i="21"/>
  <c r="AP247" i="21"/>
  <c r="AQ247" i="21"/>
  <c r="AK248" i="21"/>
  <c r="AL248" i="21"/>
  <c r="AM248" i="21"/>
  <c r="AN248" i="21"/>
  <c r="AO248" i="21"/>
  <c r="AP248" i="21"/>
  <c r="AQ248" i="21"/>
  <c r="AK249" i="21"/>
  <c r="AL249" i="21"/>
  <c r="AM249" i="21"/>
  <c r="AN249" i="21"/>
  <c r="AO249" i="21"/>
  <c r="AP249" i="21"/>
  <c r="AQ249" i="21"/>
  <c r="AK250" i="21"/>
  <c r="AL250" i="21"/>
  <c r="AM250" i="21"/>
  <c r="AN250" i="21"/>
  <c r="AO250" i="21"/>
  <c r="AP250" i="21"/>
  <c r="AQ250" i="21"/>
  <c r="AK251" i="21"/>
  <c r="AL251" i="21"/>
  <c r="AM251" i="21"/>
  <c r="AN251" i="21"/>
  <c r="AO251" i="21"/>
  <c r="AP251" i="21"/>
  <c r="AQ251" i="21"/>
  <c r="AK252" i="21"/>
  <c r="AL252" i="21"/>
  <c r="AM252" i="21"/>
  <c r="AN252" i="21"/>
  <c r="AO252" i="21"/>
  <c r="AP252" i="21"/>
  <c r="AQ252" i="21"/>
  <c r="AK253" i="21"/>
  <c r="AL253" i="21"/>
  <c r="AM253" i="21"/>
  <c r="AN253" i="21"/>
  <c r="AO253" i="21"/>
  <c r="AP253" i="21"/>
  <c r="AQ253" i="21"/>
  <c r="AK254" i="21"/>
  <c r="AL254" i="21"/>
  <c r="AM254" i="21"/>
  <c r="AN254" i="21"/>
  <c r="AO254" i="21"/>
  <c r="AP254" i="21"/>
  <c r="AQ254" i="21"/>
  <c r="AK255" i="21"/>
  <c r="AL255" i="21"/>
  <c r="AM255" i="21"/>
  <c r="AN255" i="21"/>
  <c r="AO255" i="21"/>
  <c r="AP255" i="21"/>
  <c r="AQ255" i="21"/>
  <c r="AK256" i="21"/>
  <c r="AL256" i="21"/>
  <c r="AM256" i="21"/>
  <c r="AN256" i="21"/>
  <c r="AO256" i="21"/>
  <c r="AP256" i="21"/>
  <c r="AQ256" i="21"/>
  <c r="AK257" i="21"/>
  <c r="AL257" i="21"/>
  <c r="AM257" i="21"/>
  <c r="AN257" i="21"/>
  <c r="AO257" i="21"/>
  <c r="AP257" i="21"/>
  <c r="AQ257" i="21"/>
  <c r="AK258" i="21"/>
  <c r="AL258" i="21"/>
  <c r="AM258" i="21"/>
  <c r="AN258" i="21"/>
  <c r="AO258" i="21"/>
  <c r="AP258" i="21"/>
  <c r="AQ258" i="21"/>
  <c r="AK259" i="21"/>
  <c r="AL259" i="21"/>
  <c r="AM259" i="21"/>
  <c r="AN259" i="21"/>
  <c r="AO259" i="21"/>
  <c r="AP259" i="21"/>
  <c r="AQ259" i="21"/>
  <c r="AK260" i="21"/>
  <c r="AL260" i="21"/>
  <c r="AM260" i="21"/>
  <c r="AN260" i="21"/>
  <c r="AO260" i="21"/>
  <c r="AP260" i="21"/>
  <c r="AQ260" i="21"/>
  <c r="AK261" i="21"/>
  <c r="AL261" i="21"/>
  <c r="AM261" i="21"/>
  <c r="AN261" i="21"/>
  <c r="AO261" i="21"/>
  <c r="AP261" i="21"/>
  <c r="AQ261" i="21"/>
  <c r="AK262" i="21"/>
  <c r="AL262" i="21"/>
  <c r="AM262" i="21"/>
  <c r="AN262" i="21"/>
  <c r="AO262" i="21"/>
  <c r="AP262" i="21"/>
  <c r="AQ262" i="21"/>
  <c r="AK263" i="21"/>
  <c r="AL263" i="21"/>
  <c r="AM263" i="21"/>
  <c r="AN263" i="21"/>
  <c r="AO263" i="21"/>
  <c r="AP263" i="21"/>
  <c r="AQ263" i="21"/>
  <c r="AK264" i="21"/>
  <c r="AL264" i="21"/>
  <c r="AM264" i="21"/>
  <c r="AN264" i="21"/>
  <c r="AO264" i="21"/>
  <c r="AP264" i="21"/>
  <c r="AQ264" i="21"/>
  <c r="AK265" i="21"/>
  <c r="AL265" i="21"/>
  <c r="AM265" i="21"/>
  <c r="AN265" i="21"/>
  <c r="AO265" i="21"/>
  <c r="AP265" i="21"/>
  <c r="AQ265" i="21"/>
  <c r="AK266" i="21"/>
  <c r="AL266" i="21"/>
  <c r="AM266" i="21"/>
  <c r="AN266" i="21"/>
  <c r="AO266" i="21"/>
  <c r="AP266" i="21"/>
  <c r="AQ266" i="21"/>
  <c r="AK267" i="21"/>
  <c r="AL267" i="21"/>
  <c r="AM267" i="21"/>
  <c r="AN267" i="21"/>
  <c r="AO267" i="21"/>
  <c r="AP267" i="21"/>
  <c r="AQ267" i="21"/>
  <c r="AK268" i="21"/>
  <c r="AL268" i="21"/>
  <c r="AM268" i="21"/>
  <c r="AN268" i="21"/>
  <c r="AO268" i="21"/>
  <c r="AP268" i="21"/>
  <c r="AQ268" i="21"/>
  <c r="AK269" i="21"/>
  <c r="AL269" i="21"/>
  <c r="AM269" i="21"/>
  <c r="AN269" i="21"/>
  <c r="AO269" i="21"/>
  <c r="AP269" i="21"/>
  <c r="AQ269" i="21"/>
  <c r="AK270" i="21"/>
  <c r="AL270" i="21"/>
  <c r="AM270" i="21"/>
  <c r="AN270" i="21"/>
  <c r="AO270" i="21"/>
  <c r="AP270" i="21"/>
  <c r="AQ270" i="21"/>
  <c r="AK271" i="21"/>
  <c r="AL271" i="21"/>
  <c r="AM271" i="21"/>
  <c r="AN271" i="21"/>
  <c r="AO271" i="21"/>
  <c r="AP271" i="21"/>
  <c r="AQ271" i="21"/>
  <c r="AK272" i="21"/>
  <c r="AL272" i="21"/>
  <c r="AM272" i="21"/>
  <c r="AN272" i="21"/>
  <c r="AO272" i="21"/>
  <c r="AP272" i="21"/>
  <c r="AQ272" i="21"/>
  <c r="AK273" i="21"/>
  <c r="AL273" i="21"/>
  <c r="AM273" i="21"/>
  <c r="AN273" i="21"/>
  <c r="AO273" i="21"/>
  <c r="AP273" i="21"/>
  <c r="AQ273" i="21"/>
  <c r="AK274" i="21"/>
  <c r="AL274" i="21"/>
  <c r="AM274" i="21"/>
  <c r="AN274" i="21"/>
  <c r="AO274" i="21"/>
  <c r="AP274" i="21"/>
  <c r="AQ274" i="21"/>
  <c r="AK275" i="21"/>
  <c r="AL275" i="21"/>
  <c r="AM275" i="21"/>
  <c r="AN275" i="21"/>
  <c r="AO275" i="21"/>
  <c r="AP275" i="21"/>
  <c r="AQ275" i="21"/>
  <c r="AK276" i="21"/>
  <c r="AL276" i="21"/>
  <c r="AM276" i="21"/>
  <c r="AN276" i="21"/>
  <c r="AO276" i="21"/>
  <c r="AP276" i="21"/>
  <c r="AQ276" i="21"/>
  <c r="AK277" i="21"/>
  <c r="AL277" i="21"/>
  <c r="AM277" i="21"/>
  <c r="AN277" i="21"/>
  <c r="AO277" i="21"/>
  <c r="AP277" i="21"/>
  <c r="AQ277" i="21"/>
  <c r="AK278" i="21"/>
  <c r="AL278" i="21"/>
  <c r="AM278" i="21"/>
  <c r="AN278" i="21"/>
  <c r="AO278" i="21"/>
  <c r="AP278" i="21"/>
  <c r="AQ278" i="21"/>
  <c r="AK279" i="21"/>
  <c r="AL279" i="21"/>
  <c r="AM279" i="21"/>
  <c r="AN279" i="21"/>
  <c r="AO279" i="21"/>
  <c r="AP279" i="21"/>
  <c r="AQ279" i="21"/>
  <c r="AK280" i="21"/>
  <c r="AL280" i="21"/>
  <c r="AM280" i="21"/>
  <c r="AN280" i="21"/>
  <c r="AO280" i="21"/>
  <c r="AP280" i="21"/>
  <c r="AQ280" i="21"/>
  <c r="AK281" i="21"/>
  <c r="AL281" i="21"/>
  <c r="AM281" i="21"/>
  <c r="AN281" i="21"/>
  <c r="AO281" i="21"/>
  <c r="AP281" i="21"/>
  <c r="AQ281" i="21"/>
  <c r="AK282" i="21"/>
  <c r="AL282" i="21"/>
  <c r="AM282" i="21"/>
  <c r="AN282" i="21"/>
  <c r="AO282" i="21"/>
  <c r="AP282" i="21"/>
  <c r="AQ282" i="21"/>
  <c r="AK283" i="21"/>
  <c r="AL283" i="21"/>
  <c r="AM283" i="21"/>
  <c r="AN283" i="21"/>
  <c r="AO283" i="21"/>
  <c r="AP283" i="21"/>
  <c r="AQ283" i="21"/>
  <c r="AK284" i="21"/>
  <c r="AL284" i="21"/>
  <c r="AM284" i="21"/>
  <c r="AN284" i="21"/>
  <c r="AO284" i="21"/>
  <c r="AP284" i="21"/>
  <c r="AQ284" i="21"/>
  <c r="AK285" i="21"/>
  <c r="AL285" i="21"/>
  <c r="AM285" i="21"/>
  <c r="AN285" i="21"/>
  <c r="AO285" i="21"/>
  <c r="AP285" i="21"/>
  <c r="AQ285" i="21"/>
  <c r="AK286" i="21"/>
  <c r="AL286" i="21"/>
  <c r="AM286" i="21"/>
  <c r="AN286" i="21"/>
  <c r="AO286" i="21"/>
  <c r="AP286" i="21"/>
  <c r="AQ286" i="21"/>
  <c r="AK287" i="21"/>
  <c r="AL287" i="21"/>
  <c r="AM287" i="21"/>
  <c r="AN287" i="21"/>
  <c r="AO287" i="21"/>
  <c r="AP287" i="21"/>
  <c r="AQ287" i="21"/>
  <c r="AK288" i="21"/>
  <c r="AL288" i="21"/>
  <c r="AM288" i="21"/>
  <c r="AN288" i="21"/>
  <c r="AO288" i="21"/>
  <c r="AP288" i="21"/>
  <c r="AQ288" i="21"/>
  <c r="AK289" i="21"/>
  <c r="AL289" i="21"/>
  <c r="AM289" i="21"/>
  <c r="AN289" i="21"/>
  <c r="AO289" i="21"/>
  <c r="AP289" i="21"/>
  <c r="AQ289" i="21"/>
  <c r="AK290" i="21"/>
  <c r="AL290" i="21"/>
  <c r="AM290" i="21"/>
  <c r="AN290" i="21"/>
  <c r="AO290" i="21"/>
  <c r="AP290" i="21"/>
  <c r="AQ290" i="21"/>
  <c r="AK291" i="21"/>
  <c r="AL291" i="21"/>
  <c r="AM291" i="21"/>
  <c r="AN291" i="21"/>
  <c r="AO291" i="21"/>
  <c r="AP291" i="21"/>
  <c r="AQ291" i="21"/>
  <c r="AK292" i="21"/>
  <c r="AL292" i="21"/>
  <c r="AM292" i="21"/>
  <c r="AN292" i="21"/>
  <c r="AO292" i="21"/>
  <c r="AP292" i="21"/>
  <c r="AQ292" i="21"/>
  <c r="AK293" i="21"/>
  <c r="AL293" i="21"/>
  <c r="AM293" i="21"/>
  <c r="AN293" i="21"/>
  <c r="AO293" i="21"/>
  <c r="AP293" i="21"/>
  <c r="AQ293" i="21"/>
  <c r="AK294" i="21"/>
  <c r="AL294" i="21"/>
  <c r="AM294" i="21"/>
  <c r="AN294" i="21"/>
  <c r="AO294" i="21"/>
  <c r="AP294" i="21"/>
  <c r="AQ294" i="21"/>
  <c r="AK295" i="21"/>
  <c r="AL295" i="21"/>
  <c r="AM295" i="21"/>
  <c r="AN295" i="21"/>
  <c r="AO295" i="21"/>
  <c r="AP295" i="21"/>
  <c r="AQ295" i="21"/>
  <c r="AK296" i="21"/>
  <c r="AL296" i="21"/>
  <c r="AM296" i="21"/>
  <c r="AN296" i="21"/>
  <c r="AO296" i="21"/>
  <c r="AP296" i="21"/>
  <c r="AQ296" i="21"/>
  <c r="AK297" i="21"/>
  <c r="AL297" i="21"/>
  <c r="AM297" i="21"/>
  <c r="AN297" i="21"/>
  <c r="AO297" i="21"/>
  <c r="AP297" i="21"/>
  <c r="AQ297" i="21"/>
  <c r="AK298" i="21"/>
  <c r="AL298" i="21"/>
  <c r="AM298" i="21"/>
  <c r="AN298" i="21"/>
  <c r="AO298" i="21"/>
  <c r="AP298" i="21"/>
  <c r="AQ298" i="21"/>
  <c r="AK299" i="21"/>
  <c r="AL299" i="21"/>
  <c r="AM299" i="21"/>
  <c r="AN299" i="21"/>
  <c r="AO299" i="21"/>
  <c r="AP299" i="21"/>
  <c r="AQ299" i="21"/>
  <c r="AK300" i="21"/>
  <c r="AL300" i="21"/>
  <c r="AM300" i="21"/>
  <c r="AN300" i="21"/>
  <c r="AO300" i="21"/>
  <c r="AP300" i="21"/>
  <c r="AQ300" i="21"/>
  <c r="AK301" i="21"/>
  <c r="AL301" i="21"/>
  <c r="AM301" i="21"/>
  <c r="AN301" i="21"/>
  <c r="AO301" i="21"/>
  <c r="AP301" i="21"/>
  <c r="AQ301" i="21"/>
  <c r="AK302" i="21"/>
  <c r="AL302" i="21"/>
  <c r="AM302" i="21"/>
  <c r="AN302" i="21"/>
  <c r="AO302" i="21"/>
  <c r="AP302" i="21"/>
  <c r="AQ302" i="21"/>
  <c r="AK303" i="21"/>
  <c r="AL303" i="21"/>
  <c r="AM303" i="21"/>
  <c r="AN303" i="21"/>
  <c r="AO303" i="21"/>
  <c r="AP303" i="21"/>
  <c r="AQ303" i="21"/>
  <c r="AK304" i="21"/>
  <c r="AL304" i="21"/>
  <c r="AM304" i="21"/>
  <c r="AN304" i="21"/>
  <c r="AO304" i="21"/>
  <c r="AP304" i="21"/>
  <c r="AQ304" i="21"/>
  <c r="AK305" i="21"/>
  <c r="AL305" i="21"/>
  <c r="AM305" i="21"/>
  <c r="AN305" i="21"/>
  <c r="AO305" i="21"/>
  <c r="AP305" i="21"/>
  <c r="AQ305" i="21"/>
  <c r="AK306" i="21"/>
  <c r="AL306" i="21"/>
  <c r="AM306" i="21"/>
  <c r="AN306" i="21"/>
  <c r="AO306" i="21"/>
  <c r="AP306" i="21"/>
  <c r="AQ306" i="21"/>
  <c r="AK307" i="21"/>
  <c r="AL307" i="21"/>
  <c r="AM307" i="21"/>
  <c r="AN307" i="21"/>
  <c r="AO307" i="21"/>
  <c r="AP307" i="21"/>
  <c r="AQ307" i="21"/>
  <c r="AK308" i="21"/>
  <c r="AL308" i="21"/>
  <c r="AM308" i="21"/>
  <c r="AN308" i="21"/>
  <c r="AO308" i="21"/>
  <c r="AP308" i="21"/>
  <c r="AQ308" i="21"/>
  <c r="AK309" i="21"/>
  <c r="AL309" i="21"/>
  <c r="AM309" i="21"/>
  <c r="AN309" i="21"/>
  <c r="AO309" i="21"/>
  <c r="AP309" i="21"/>
  <c r="AQ309" i="21"/>
  <c r="AK310" i="21"/>
  <c r="AL310" i="21"/>
  <c r="AM310" i="21"/>
  <c r="AN310" i="21"/>
  <c r="AO310" i="21"/>
  <c r="AP310" i="21"/>
  <c r="AQ310" i="21"/>
  <c r="AK311" i="21"/>
  <c r="AL311" i="21"/>
  <c r="AM311" i="21"/>
  <c r="AN311" i="21"/>
  <c r="AO311" i="21"/>
  <c r="AP311" i="21"/>
  <c r="AQ311" i="21"/>
  <c r="AK312" i="21"/>
  <c r="AL312" i="21"/>
  <c r="AM312" i="21"/>
  <c r="AN312" i="21"/>
  <c r="AO312" i="21"/>
  <c r="AP312" i="21"/>
  <c r="AQ312" i="21"/>
  <c r="AK313" i="21"/>
  <c r="AL313" i="21"/>
  <c r="AM313" i="21"/>
  <c r="AN313" i="21"/>
  <c r="AO313" i="21"/>
  <c r="AP313" i="21"/>
  <c r="AQ313" i="21"/>
  <c r="AK314" i="21"/>
  <c r="AL314" i="21"/>
  <c r="AM314" i="21"/>
  <c r="AN314" i="21"/>
  <c r="AO314" i="21"/>
  <c r="AP314" i="21"/>
  <c r="AQ314" i="21"/>
  <c r="AK315" i="21"/>
  <c r="AL315" i="21"/>
  <c r="AM315" i="21"/>
  <c r="AN315" i="21"/>
  <c r="AO315" i="21"/>
  <c r="AP315" i="21"/>
  <c r="AQ315" i="21"/>
  <c r="AK316" i="21"/>
  <c r="AL316" i="21"/>
  <c r="AM316" i="21"/>
  <c r="AN316" i="21"/>
  <c r="AO316" i="21"/>
  <c r="AP316" i="21"/>
  <c r="AQ316" i="21"/>
  <c r="AK317" i="21"/>
  <c r="AL317" i="21"/>
  <c r="AM317" i="21"/>
  <c r="AN317" i="21"/>
  <c r="AO317" i="21"/>
  <c r="AP317" i="21"/>
  <c r="AQ317" i="21"/>
  <c r="AK318" i="21"/>
  <c r="AL318" i="21"/>
  <c r="AM318" i="21"/>
  <c r="AN318" i="21"/>
  <c r="AO318" i="21"/>
  <c r="AP318" i="21"/>
  <c r="AQ318" i="21"/>
  <c r="AK319" i="21"/>
  <c r="AL319" i="21"/>
  <c r="AM319" i="21"/>
  <c r="AN319" i="21"/>
  <c r="AO319" i="21"/>
  <c r="AP319" i="21"/>
  <c r="AQ319" i="21"/>
  <c r="AK320" i="21"/>
  <c r="AL320" i="21"/>
  <c r="AM320" i="21"/>
  <c r="AN320" i="21"/>
  <c r="AO320" i="21"/>
  <c r="AP320" i="21"/>
  <c r="AQ320" i="21"/>
  <c r="AK321" i="21"/>
  <c r="AL321" i="21"/>
  <c r="AM321" i="21"/>
  <c r="AN321" i="21"/>
  <c r="AO321" i="21"/>
  <c r="AP321" i="21"/>
  <c r="AQ321" i="21"/>
  <c r="AK322" i="21"/>
  <c r="AL322" i="21"/>
  <c r="AM322" i="21"/>
  <c r="AN322" i="21"/>
  <c r="AO322" i="21"/>
  <c r="AP322" i="21"/>
  <c r="AQ322" i="21"/>
  <c r="AK323" i="21"/>
  <c r="AL323" i="21"/>
  <c r="AM323" i="21"/>
  <c r="AN323" i="21"/>
  <c r="AO323" i="21"/>
  <c r="AP323" i="21"/>
  <c r="AQ323" i="21"/>
  <c r="AK324" i="21"/>
  <c r="AL324" i="21"/>
  <c r="AM324" i="21"/>
  <c r="AN324" i="21"/>
  <c r="AO324" i="21"/>
  <c r="AP324" i="21"/>
  <c r="AQ324" i="21"/>
  <c r="AK325" i="21"/>
  <c r="AL325" i="21"/>
  <c r="AM325" i="21"/>
  <c r="AN325" i="21"/>
  <c r="AO325" i="21"/>
  <c r="AP325" i="21"/>
  <c r="AQ325" i="21"/>
  <c r="AK326" i="21"/>
  <c r="AL326" i="21"/>
  <c r="AM326" i="21"/>
  <c r="AN326" i="21"/>
  <c r="AO326" i="21"/>
  <c r="AP326" i="21"/>
  <c r="AQ326" i="21"/>
  <c r="AK327" i="21"/>
  <c r="AL327" i="21"/>
  <c r="AM327" i="21"/>
  <c r="AN327" i="21"/>
  <c r="AO327" i="21"/>
  <c r="AP327" i="21"/>
  <c r="AQ327" i="21"/>
  <c r="AK328" i="21"/>
  <c r="AL328" i="21"/>
  <c r="AM328" i="21"/>
  <c r="AN328" i="21"/>
  <c r="AO328" i="21"/>
  <c r="AP328" i="21"/>
  <c r="AQ328" i="21"/>
  <c r="AK329" i="21"/>
  <c r="AL329" i="21"/>
  <c r="AM329" i="21"/>
  <c r="AN329" i="21"/>
  <c r="AO329" i="21"/>
  <c r="AP329" i="21"/>
  <c r="AQ329" i="21"/>
  <c r="AK330" i="21"/>
  <c r="AL330" i="21"/>
  <c r="AM330" i="21"/>
  <c r="AN330" i="21"/>
  <c r="AO330" i="21"/>
  <c r="AP330" i="21"/>
  <c r="AQ330" i="21"/>
  <c r="AK331" i="21"/>
  <c r="AL331" i="21"/>
  <c r="AM331" i="21"/>
  <c r="AN331" i="21"/>
  <c r="AO331" i="21"/>
  <c r="AP331" i="21"/>
  <c r="AQ331" i="21"/>
  <c r="AK332" i="21"/>
  <c r="AL332" i="21"/>
  <c r="AM332" i="21"/>
  <c r="AN332" i="21"/>
  <c r="AO332" i="21"/>
  <c r="AP332" i="21"/>
  <c r="AQ332" i="21"/>
  <c r="AK333" i="21"/>
  <c r="AL333" i="21"/>
  <c r="AM333" i="21"/>
  <c r="AN333" i="21"/>
  <c r="AO333" i="21"/>
  <c r="AP333" i="21"/>
  <c r="AQ333" i="21"/>
  <c r="AK334" i="21"/>
  <c r="AL334" i="21"/>
  <c r="AM334" i="21"/>
  <c r="AN334" i="21"/>
  <c r="AO334" i="21"/>
  <c r="AP334" i="21"/>
  <c r="AQ334" i="21"/>
  <c r="AK335" i="21"/>
  <c r="AL335" i="21"/>
  <c r="AM335" i="21"/>
  <c r="AN335" i="21"/>
  <c r="AO335" i="21"/>
  <c r="AP335" i="21"/>
  <c r="AQ335" i="21"/>
  <c r="AK336" i="21"/>
  <c r="AL336" i="21"/>
  <c r="AM336" i="21"/>
  <c r="AN336" i="21"/>
  <c r="AO336" i="21"/>
  <c r="AP336" i="21"/>
  <c r="AQ336" i="21"/>
  <c r="AK337" i="21"/>
  <c r="AL337" i="21"/>
  <c r="AM337" i="21"/>
  <c r="AN337" i="21"/>
  <c r="AO337" i="21"/>
  <c r="AP337" i="21"/>
  <c r="AQ337" i="21"/>
  <c r="AK338" i="21"/>
  <c r="AL338" i="21"/>
  <c r="AM338" i="21"/>
  <c r="AN338" i="21"/>
  <c r="AO338" i="21"/>
  <c r="AP338" i="21"/>
  <c r="AQ338" i="21"/>
  <c r="AK339" i="21"/>
  <c r="AL339" i="21"/>
  <c r="AM339" i="21"/>
  <c r="AN339" i="21"/>
  <c r="AO339" i="21"/>
  <c r="AP339" i="21"/>
  <c r="AQ339" i="21"/>
  <c r="AK340" i="21"/>
  <c r="AL340" i="21"/>
  <c r="AM340" i="21"/>
  <c r="AN340" i="21"/>
  <c r="AO340" i="21"/>
  <c r="AP340" i="21"/>
  <c r="AQ340" i="21"/>
  <c r="AK341" i="21"/>
  <c r="AL341" i="21"/>
  <c r="AM341" i="21"/>
  <c r="AN341" i="21"/>
  <c r="AO341" i="21"/>
  <c r="AP341" i="21"/>
  <c r="AQ341" i="21"/>
  <c r="AK342" i="21"/>
  <c r="AL342" i="21"/>
  <c r="AM342" i="21"/>
  <c r="AN342" i="21"/>
  <c r="AO342" i="21"/>
  <c r="AP342" i="21"/>
  <c r="AQ342" i="21"/>
  <c r="AK343" i="21"/>
  <c r="AL343" i="21"/>
  <c r="AM343" i="21"/>
  <c r="AN343" i="21"/>
  <c r="AO343" i="21"/>
  <c r="AP343" i="21"/>
  <c r="AQ343" i="21"/>
  <c r="AK344" i="21"/>
  <c r="AL344" i="21"/>
  <c r="AM344" i="21"/>
  <c r="AN344" i="21"/>
  <c r="AO344" i="21"/>
  <c r="AP344" i="21"/>
  <c r="AQ344" i="21"/>
  <c r="AK345" i="21"/>
  <c r="AL345" i="21"/>
  <c r="AM345" i="21"/>
  <c r="AN345" i="21"/>
  <c r="AO345" i="21"/>
  <c r="AP345" i="21"/>
  <c r="AQ345" i="21"/>
  <c r="AK346" i="21"/>
  <c r="AL346" i="21"/>
  <c r="AM346" i="21"/>
  <c r="AN346" i="21"/>
  <c r="AO346" i="21"/>
  <c r="AP346" i="21"/>
  <c r="AQ346" i="21"/>
  <c r="AK347" i="21"/>
  <c r="AL347" i="21"/>
  <c r="AM347" i="21"/>
  <c r="AN347" i="21"/>
  <c r="AO347" i="21"/>
  <c r="AP347" i="21"/>
  <c r="AQ347" i="21"/>
  <c r="AK348" i="21"/>
  <c r="AL348" i="21"/>
  <c r="AM348" i="21"/>
  <c r="AN348" i="21"/>
  <c r="AO348" i="21"/>
  <c r="AP348" i="21"/>
  <c r="AQ348" i="21"/>
  <c r="AK349" i="21"/>
  <c r="AL349" i="21"/>
  <c r="AM349" i="21"/>
  <c r="AN349" i="21"/>
  <c r="AO349" i="21"/>
  <c r="AP349" i="21"/>
  <c r="AQ349" i="21"/>
  <c r="AK350" i="21"/>
  <c r="AL350" i="21"/>
  <c r="AM350" i="21"/>
  <c r="AN350" i="21"/>
  <c r="AO350" i="21"/>
  <c r="AP350" i="21"/>
  <c r="AQ350" i="21"/>
  <c r="AK351" i="21"/>
  <c r="AL351" i="21"/>
  <c r="AM351" i="21"/>
  <c r="AN351" i="21"/>
  <c r="AO351" i="21"/>
  <c r="AP351" i="21"/>
  <c r="AQ351" i="21"/>
  <c r="AK352" i="21"/>
  <c r="AL352" i="21"/>
  <c r="AM352" i="21"/>
  <c r="AN352" i="21"/>
  <c r="AO352" i="21"/>
  <c r="AP352" i="21"/>
  <c r="AQ352" i="21"/>
  <c r="AK353" i="21"/>
  <c r="AL353" i="21"/>
  <c r="AM353" i="21"/>
  <c r="AN353" i="21"/>
  <c r="AO353" i="21"/>
  <c r="AP353" i="21"/>
  <c r="AQ353" i="21"/>
  <c r="AK354" i="21"/>
  <c r="AL354" i="21"/>
  <c r="AM354" i="21"/>
  <c r="AN354" i="21"/>
  <c r="AO354" i="21"/>
  <c r="AP354" i="21"/>
  <c r="AQ354" i="21"/>
  <c r="AK355" i="21"/>
  <c r="AL355" i="21"/>
  <c r="AM355" i="21"/>
  <c r="AN355" i="21"/>
  <c r="AO355" i="21"/>
  <c r="AP355" i="21"/>
  <c r="AQ355" i="21"/>
  <c r="AK356" i="21"/>
  <c r="AL356" i="21"/>
  <c r="AM356" i="21"/>
  <c r="AN356" i="21"/>
  <c r="AO356" i="21"/>
  <c r="AP356" i="21"/>
  <c r="AQ356" i="21"/>
  <c r="AK357" i="21"/>
  <c r="AL357" i="21"/>
  <c r="AM357" i="21"/>
  <c r="AN357" i="21"/>
  <c r="AO357" i="21"/>
  <c r="AP357" i="21"/>
  <c r="AQ357" i="21"/>
  <c r="AK358" i="21"/>
  <c r="AL358" i="21"/>
  <c r="AM358" i="21"/>
  <c r="AN358" i="21"/>
  <c r="AO358" i="21"/>
  <c r="AP358" i="21"/>
  <c r="AQ358" i="21"/>
  <c r="AK359" i="21"/>
  <c r="AL359" i="21"/>
  <c r="AM359" i="21"/>
  <c r="AN359" i="21"/>
  <c r="AO359" i="21"/>
  <c r="AP359" i="21"/>
  <c r="AQ359" i="21"/>
  <c r="AK360" i="21"/>
  <c r="AL360" i="21"/>
  <c r="AM360" i="21"/>
  <c r="AN360" i="21"/>
  <c r="AO360" i="21"/>
  <c r="AP360" i="21"/>
  <c r="AQ360" i="21"/>
  <c r="AK361" i="21"/>
  <c r="AL361" i="21"/>
  <c r="AM361" i="21"/>
  <c r="AN361" i="21"/>
  <c r="AO361" i="21"/>
  <c r="AP361" i="21"/>
  <c r="AQ361" i="21"/>
  <c r="AK362" i="21"/>
  <c r="AL362" i="21"/>
  <c r="AM362" i="21"/>
  <c r="AN362" i="21"/>
  <c r="AO362" i="21"/>
  <c r="AP362" i="21"/>
  <c r="AQ362" i="21"/>
  <c r="AK363" i="21"/>
  <c r="AL363" i="21"/>
  <c r="AM363" i="21"/>
  <c r="AN363" i="21"/>
  <c r="AO363" i="21"/>
  <c r="AP363" i="21"/>
  <c r="AQ363" i="21"/>
  <c r="AK364" i="21"/>
  <c r="AL364" i="21"/>
  <c r="AM364" i="21"/>
  <c r="AN364" i="21"/>
  <c r="AO364" i="21"/>
  <c r="AP364" i="21"/>
  <c r="AQ364" i="21"/>
  <c r="AK365" i="21"/>
  <c r="AL365" i="21"/>
  <c r="AM365" i="21"/>
  <c r="AN365" i="21"/>
  <c r="AO365" i="21"/>
  <c r="AP365" i="21"/>
  <c r="AQ365" i="21"/>
  <c r="AK366" i="21"/>
  <c r="AL366" i="21"/>
  <c r="AM366" i="21"/>
  <c r="AN366" i="21"/>
  <c r="AO366" i="21"/>
  <c r="AP366" i="21"/>
  <c r="AQ366" i="21"/>
  <c r="AK367" i="21"/>
  <c r="AL367" i="21"/>
  <c r="AM367" i="21"/>
  <c r="AN367" i="21"/>
  <c r="AO367" i="21"/>
  <c r="AP367" i="21"/>
  <c r="AQ367" i="21"/>
  <c r="AK368" i="21"/>
  <c r="AL368" i="21"/>
  <c r="AM368" i="21"/>
  <c r="AN368" i="21"/>
  <c r="AO368" i="21"/>
  <c r="AP368" i="21"/>
  <c r="AQ368" i="21"/>
  <c r="AK369" i="21"/>
  <c r="AL369" i="21"/>
  <c r="AM369" i="21"/>
  <c r="AN369" i="21"/>
  <c r="AO369" i="21"/>
  <c r="AP369" i="21"/>
  <c r="AQ369" i="21"/>
  <c r="AK370" i="21"/>
  <c r="AL370" i="21"/>
  <c r="AM370" i="21"/>
  <c r="AN370" i="21"/>
  <c r="AO370" i="21"/>
  <c r="AP370" i="21"/>
  <c r="AQ370" i="21"/>
  <c r="AK371" i="21"/>
  <c r="AL371" i="21"/>
  <c r="AM371" i="21"/>
  <c r="AN371" i="21"/>
  <c r="AO371" i="21"/>
  <c r="AP371" i="21"/>
  <c r="AQ371" i="21"/>
  <c r="AK372" i="21"/>
  <c r="AL372" i="21"/>
  <c r="AM372" i="21"/>
  <c r="AN372" i="21"/>
  <c r="AO372" i="21"/>
  <c r="AP372" i="21"/>
  <c r="AQ372" i="21"/>
  <c r="AK373" i="21"/>
  <c r="AL373" i="21"/>
  <c r="AM373" i="21"/>
  <c r="AN373" i="21"/>
  <c r="AO373" i="21"/>
  <c r="AP373" i="21"/>
  <c r="AQ373" i="21"/>
  <c r="AK374" i="21"/>
  <c r="AL374" i="21"/>
  <c r="AM374" i="21"/>
  <c r="AN374" i="21"/>
  <c r="AO374" i="21"/>
  <c r="AP374" i="21"/>
  <c r="AQ374" i="21"/>
  <c r="AK375" i="21"/>
  <c r="AL375" i="21"/>
  <c r="AM375" i="21"/>
  <c r="AN375" i="21"/>
  <c r="AO375" i="21"/>
  <c r="AP375" i="21"/>
  <c r="AQ375" i="21"/>
  <c r="AK376" i="21"/>
  <c r="AL376" i="21"/>
  <c r="AM376" i="21"/>
  <c r="AN376" i="21"/>
  <c r="AO376" i="21"/>
  <c r="AP376" i="21"/>
  <c r="AQ376" i="21"/>
  <c r="AK377" i="21"/>
  <c r="AL377" i="21"/>
  <c r="AM377" i="21"/>
  <c r="AN377" i="21"/>
  <c r="AO377" i="21"/>
  <c r="AP377" i="21"/>
  <c r="AQ377" i="21"/>
  <c r="AK378" i="21"/>
  <c r="AL378" i="21"/>
  <c r="AM378" i="21"/>
  <c r="AN378" i="21"/>
  <c r="AO378" i="21"/>
  <c r="AP378" i="21"/>
  <c r="AQ378" i="21"/>
  <c r="AK379" i="21"/>
  <c r="AL379" i="21"/>
  <c r="AM379" i="21"/>
  <c r="AN379" i="21"/>
  <c r="AO379" i="21"/>
  <c r="AP379" i="21"/>
  <c r="AQ379" i="21"/>
  <c r="AK380" i="21"/>
  <c r="AL380" i="21"/>
  <c r="AM380" i="21"/>
  <c r="AN380" i="21"/>
  <c r="AO380" i="21"/>
  <c r="AP380" i="21"/>
  <c r="AQ380" i="21"/>
  <c r="AK381" i="21"/>
  <c r="AL381" i="21"/>
  <c r="AM381" i="21"/>
  <c r="AN381" i="21"/>
  <c r="AO381" i="21"/>
  <c r="AP381" i="21"/>
  <c r="AQ381" i="21"/>
  <c r="AK382" i="21"/>
  <c r="AL382" i="21"/>
  <c r="AM382" i="21"/>
  <c r="AN382" i="21"/>
  <c r="AO382" i="21"/>
  <c r="AP382" i="21"/>
  <c r="AQ382" i="21"/>
  <c r="AK383" i="21"/>
  <c r="AL383" i="21"/>
  <c r="AM383" i="21"/>
  <c r="AN383" i="21"/>
  <c r="AO383" i="21"/>
  <c r="AP383" i="21"/>
  <c r="AQ383" i="21"/>
  <c r="AK384" i="21"/>
  <c r="AL384" i="21"/>
  <c r="AM384" i="21"/>
  <c r="AN384" i="21"/>
  <c r="AO384" i="21"/>
  <c r="AP384" i="21"/>
  <c r="AQ384" i="21"/>
  <c r="AK385" i="21"/>
  <c r="AL385" i="21"/>
  <c r="AM385" i="21"/>
  <c r="AN385" i="21"/>
  <c r="AO385" i="21"/>
  <c r="AP385" i="21"/>
  <c r="AQ385" i="21"/>
  <c r="AK386" i="21"/>
  <c r="AL386" i="21"/>
  <c r="AM386" i="21"/>
  <c r="AN386" i="21"/>
  <c r="AO386" i="21"/>
  <c r="AP386" i="21"/>
  <c r="AQ386" i="21"/>
  <c r="AK387" i="21"/>
  <c r="AL387" i="21"/>
  <c r="AM387" i="21"/>
  <c r="AN387" i="21"/>
  <c r="AO387" i="21"/>
  <c r="AP387" i="21"/>
  <c r="AQ387" i="21"/>
  <c r="AK388" i="21"/>
  <c r="AL388" i="21"/>
  <c r="AM388" i="21"/>
  <c r="AN388" i="21"/>
  <c r="AO388" i="21"/>
  <c r="AP388" i="21"/>
  <c r="AQ388" i="21"/>
  <c r="AK389" i="21"/>
  <c r="AL389" i="21"/>
  <c r="AM389" i="21"/>
  <c r="AN389" i="21"/>
  <c r="AO389" i="21"/>
  <c r="AP389" i="21"/>
  <c r="AQ389" i="21"/>
  <c r="AK390" i="21"/>
  <c r="AL390" i="21"/>
  <c r="AM390" i="21"/>
  <c r="AN390" i="21"/>
  <c r="AO390" i="21"/>
  <c r="AP390" i="21"/>
  <c r="AQ390" i="21"/>
  <c r="AK391" i="21"/>
  <c r="AL391" i="21"/>
  <c r="AM391" i="21"/>
  <c r="AN391" i="21"/>
  <c r="AO391" i="21"/>
  <c r="AP391" i="21"/>
  <c r="AQ391" i="21"/>
  <c r="AK392" i="21"/>
  <c r="AL392" i="21"/>
  <c r="AM392" i="21"/>
  <c r="AN392" i="21"/>
  <c r="AO392" i="21"/>
  <c r="AP392" i="21"/>
  <c r="AQ392" i="21"/>
  <c r="AK393" i="21"/>
  <c r="AL393" i="21"/>
  <c r="AM393" i="21"/>
  <c r="AN393" i="21"/>
  <c r="AO393" i="21"/>
  <c r="AP393" i="21"/>
  <c r="AQ393" i="21"/>
  <c r="AK394" i="21"/>
  <c r="AL394" i="21"/>
  <c r="AM394" i="21"/>
  <c r="AN394" i="21"/>
  <c r="AO394" i="21"/>
  <c r="AP394" i="21"/>
  <c r="AQ394" i="21"/>
  <c r="AK395" i="21"/>
  <c r="AL395" i="21"/>
  <c r="AM395" i="21"/>
  <c r="AN395" i="21"/>
  <c r="AO395" i="21"/>
  <c r="AP395" i="21"/>
  <c r="AQ395" i="21"/>
  <c r="AK396" i="21"/>
  <c r="AL396" i="21"/>
  <c r="AM396" i="21"/>
  <c r="AN396" i="21"/>
  <c r="AO396" i="21"/>
  <c r="AP396" i="21"/>
  <c r="AQ396" i="21"/>
  <c r="AK397" i="21"/>
  <c r="AL397" i="21"/>
  <c r="AM397" i="21"/>
  <c r="AN397" i="21"/>
  <c r="AO397" i="21"/>
  <c r="AP397" i="21"/>
  <c r="AQ397" i="21"/>
  <c r="AK398" i="21"/>
  <c r="AL398" i="21"/>
  <c r="AM398" i="21"/>
  <c r="AN398" i="21"/>
  <c r="AO398" i="21"/>
  <c r="AP398" i="21"/>
  <c r="AQ398" i="21"/>
  <c r="AK399" i="21"/>
  <c r="AL399" i="21"/>
  <c r="AM399" i="21"/>
  <c r="AN399" i="21"/>
  <c r="AO399" i="21"/>
  <c r="AP399" i="21"/>
  <c r="AQ399" i="21"/>
  <c r="AK400" i="21"/>
  <c r="AL400" i="21"/>
  <c r="AM400" i="21"/>
  <c r="AN400" i="21"/>
  <c r="AO400" i="21"/>
  <c r="AP400" i="21"/>
  <c r="AQ400" i="21"/>
  <c r="AK401" i="21"/>
  <c r="AL401" i="21"/>
  <c r="AM401" i="21"/>
  <c r="AN401" i="21"/>
  <c r="AO401" i="21"/>
  <c r="AP401" i="21"/>
  <c r="AQ401" i="21"/>
  <c r="AK402" i="21"/>
  <c r="AL402" i="21"/>
  <c r="AM402" i="21"/>
  <c r="AN402" i="21"/>
  <c r="AO402" i="21"/>
  <c r="AP402" i="21"/>
  <c r="AQ402" i="21"/>
  <c r="AK403" i="21"/>
  <c r="AL403" i="21"/>
  <c r="AM403" i="21"/>
  <c r="AN403" i="21"/>
  <c r="AO403" i="21"/>
  <c r="AP403" i="21"/>
  <c r="AQ403" i="21"/>
  <c r="AK404" i="21"/>
  <c r="AL404" i="21"/>
  <c r="AM404" i="21"/>
  <c r="AN404" i="21"/>
  <c r="AO404" i="21"/>
  <c r="AP404" i="21"/>
  <c r="AQ404" i="21"/>
  <c r="AK405" i="21"/>
  <c r="AL405" i="21"/>
  <c r="AM405" i="21"/>
  <c r="AN405" i="21"/>
  <c r="AO405" i="21"/>
  <c r="AP405" i="21"/>
  <c r="AQ405" i="21"/>
  <c r="AK406" i="21"/>
  <c r="AL406" i="21"/>
  <c r="AM406" i="21"/>
  <c r="AN406" i="21"/>
  <c r="AO406" i="21"/>
  <c r="AP406" i="21"/>
  <c r="AQ406" i="21"/>
  <c r="AK407" i="21"/>
  <c r="AL407" i="21"/>
  <c r="AM407" i="21"/>
  <c r="AN407" i="21"/>
  <c r="AO407" i="21"/>
  <c r="AP407" i="21"/>
  <c r="AQ407" i="21"/>
  <c r="AK408" i="21"/>
  <c r="AL408" i="21"/>
  <c r="AM408" i="21"/>
  <c r="AN408" i="21"/>
  <c r="AO408" i="21"/>
  <c r="AP408" i="21"/>
  <c r="AQ408" i="21"/>
  <c r="AK409" i="21"/>
  <c r="AL409" i="21"/>
  <c r="AM409" i="21"/>
  <c r="AN409" i="21"/>
  <c r="AO409" i="21"/>
  <c r="AP409" i="21"/>
  <c r="AQ409" i="21"/>
  <c r="AK410" i="21"/>
  <c r="AL410" i="21"/>
  <c r="AM410" i="21"/>
  <c r="AN410" i="21"/>
  <c r="AO410" i="21"/>
  <c r="AP410" i="21"/>
  <c r="AQ410" i="21"/>
  <c r="AK411" i="21"/>
  <c r="AL411" i="21"/>
  <c r="AM411" i="21"/>
  <c r="AN411" i="21"/>
  <c r="AO411" i="21"/>
  <c r="AP411" i="21"/>
  <c r="AQ411" i="21"/>
  <c r="AK412" i="21"/>
  <c r="AL412" i="21"/>
  <c r="AM412" i="21"/>
  <c r="AN412" i="21"/>
  <c r="AO412" i="21"/>
  <c r="AP412" i="21"/>
  <c r="AQ412" i="21"/>
  <c r="AK413" i="21"/>
  <c r="AL413" i="21"/>
  <c r="AM413" i="21"/>
  <c r="AN413" i="21"/>
  <c r="AO413" i="21"/>
  <c r="AP413" i="21"/>
  <c r="AQ413" i="21"/>
  <c r="AK414" i="21"/>
  <c r="AL414" i="21"/>
  <c r="AM414" i="21"/>
  <c r="AN414" i="21"/>
  <c r="AO414" i="21"/>
  <c r="AP414" i="21"/>
  <c r="AQ414" i="21"/>
  <c r="AK415" i="21"/>
  <c r="AL415" i="21"/>
  <c r="AM415" i="21"/>
  <c r="AN415" i="21"/>
  <c r="AO415" i="21"/>
  <c r="AP415" i="21"/>
  <c r="AQ415" i="21"/>
  <c r="AK416" i="21"/>
  <c r="AL416" i="21"/>
  <c r="AM416" i="21"/>
  <c r="AN416" i="21"/>
  <c r="AO416" i="21"/>
  <c r="AP416" i="21"/>
  <c r="AQ416" i="21"/>
  <c r="AK417" i="21"/>
  <c r="AL417" i="21"/>
  <c r="AM417" i="21"/>
  <c r="AN417" i="21"/>
  <c r="AO417" i="21"/>
  <c r="AP417" i="21"/>
  <c r="AQ417" i="21"/>
  <c r="AK418" i="21"/>
  <c r="AL418" i="21"/>
  <c r="AM418" i="21"/>
  <c r="AN418" i="21"/>
  <c r="AO418" i="21"/>
  <c r="AP418" i="21"/>
  <c r="AQ418" i="21"/>
  <c r="AK419" i="21"/>
  <c r="AL419" i="21"/>
  <c r="AM419" i="21"/>
  <c r="AN419" i="21"/>
  <c r="AO419" i="21"/>
  <c r="AP419" i="21"/>
  <c r="AQ419" i="21"/>
  <c r="AK420" i="21"/>
  <c r="AL420" i="21"/>
  <c r="AM420" i="21"/>
  <c r="AN420" i="21"/>
  <c r="AO420" i="21"/>
  <c r="AP420" i="21"/>
  <c r="AQ420" i="21"/>
  <c r="AK421" i="21"/>
  <c r="AL421" i="21"/>
  <c r="AM421" i="21"/>
  <c r="AN421" i="21"/>
  <c r="AO421" i="21"/>
  <c r="AP421" i="21"/>
  <c r="AQ421" i="21"/>
  <c r="AK422" i="21"/>
  <c r="AL422" i="21"/>
  <c r="AM422" i="21"/>
  <c r="AN422" i="21"/>
  <c r="AO422" i="21"/>
  <c r="AP422" i="21"/>
  <c r="AQ422" i="21"/>
  <c r="AK423" i="21"/>
  <c r="AL423" i="21"/>
  <c r="AM423" i="21"/>
  <c r="AN423" i="21"/>
  <c r="AO423" i="21"/>
  <c r="AP423" i="21"/>
  <c r="AQ423" i="21"/>
  <c r="AK424" i="21"/>
  <c r="AL424" i="21"/>
  <c r="AM424" i="21"/>
  <c r="AN424" i="21"/>
  <c r="AO424" i="21"/>
  <c r="AP424" i="21"/>
  <c r="AQ424" i="21"/>
  <c r="AK425" i="21"/>
  <c r="AL425" i="21"/>
  <c r="AM425" i="21"/>
  <c r="AN425" i="21"/>
  <c r="AO425" i="21"/>
  <c r="AP425" i="21"/>
  <c r="AQ425" i="21"/>
  <c r="AK426" i="21"/>
  <c r="AL426" i="21"/>
  <c r="AM426" i="21"/>
  <c r="AN426" i="21"/>
  <c r="AO426" i="21"/>
  <c r="AP426" i="21"/>
  <c r="AQ426" i="21"/>
  <c r="AK427" i="21"/>
  <c r="AL427" i="21"/>
  <c r="AM427" i="21"/>
  <c r="AN427" i="21"/>
  <c r="AO427" i="21"/>
  <c r="AP427" i="21"/>
  <c r="AQ427" i="21"/>
  <c r="AK428" i="21"/>
  <c r="AL428" i="21"/>
  <c r="AM428" i="21"/>
  <c r="AN428" i="21"/>
  <c r="AO428" i="21"/>
  <c r="AP428" i="21"/>
  <c r="AQ428" i="21"/>
  <c r="AK429" i="21"/>
  <c r="AL429" i="21"/>
  <c r="AM429" i="21"/>
  <c r="AN429" i="21"/>
  <c r="AO429" i="21"/>
  <c r="AP429" i="21"/>
  <c r="AQ429" i="21"/>
  <c r="AK430" i="21"/>
  <c r="AL430" i="21"/>
  <c r="AM430" i="21"/>
  <c r="AN430" i="21"/>
  <c r="AO430" i="21"/>
  <c r="AP430" i="21"/>
  <c r="AQ430" i="21"/>
  <c r="AK431" i="21"/>
  <c r="AL431" i="21"/>
  <c r="AM431" i="21"/>
  <c r="AN431" i="21"/>
  <c r="AO431" i="21"/>
  <c r="AP431" i="21"/>
  <c r="AQ431" i="21"/>
  <c r="AK432" i="21"/>
  <c r="AL432" i="21"/>
  <c r="AM432" i="21"/>
  <c r="AN432" i="21"/>
  <c r="AO432" i="21"/>
  <c r="AP432" i="21"/>
  <c r="AQ432" i="21"/>
  <c r="AK433" i="21"/>
  <c r="AL433" i="21"/>
  <c r="AM433" i="21"/>
  <c r="AN433" i="21"/>
  <c r="AO433" i="21"/>
  <c r="AP433" i="21"/>
  <c r="AQ433" i="21"/>
  <c r="AK434" i="21"/>
  <c r="AL434" i="21"/>
  <c r="AM434" i="21"/>
  <c r="AN434" i="21"/>
  <c r="AO434" i="21"/>
  <c r="AP434" i="21"/>
  <c r="AQ434" i="21"/>
  <c r="AK435" i="21"/>
  <c r="AL435" i="21"/>
  <c r="AM435" i="21"/>
  <c r="AN435" i="21"/>
  <c r="AO435" i="21"/>
  <c r="AP435" i="21"/>
  <c r="AQ435" i="21"/>
  <c r="AK436" i="21"/>
  <c r="AL436" i="21"/>
  <c r="AM436" i="21"/>
  <c r="AN436" i="21"/>
  <c r="AO436" i="21"/>
  <c r="AP436" i="21"/>
  <c r="AQ436" i="21"/>
  <c r="AK437" i="21"/>
  <c r="AL437" i="21"/>
  <c r="AM437" i="21"/>
  <c r="AN437" i="21"/>
  <c r="AO437" i="21"/>
  <c r="AP437" i="21"/>
  <c r="AQ437" i="21"/>
  <c r="AK438" i="21"/>
  <c r="AL438" i="21"/>
  <c r="AM438" i="21"/>
  <c r="AN438" i="21"/>
  <c r="AO438" i="21"/>
  <c r="AP438" i="21"/>
  <c r="AQ438" i="21"/>
  <c r="AK439" i="21"/>
  <c r="AL439" i="21"/>
  <c r="AM439" i="21"/>
  <c r="AN439" i="21"/>
  <c r="AO439" i="21"/>
  <c r="AP439" i="21"/>
  <c r="AQ439" i="21"/>
  <c r="AK440" i="21"/>
  <c r="AL440" i="21"/>
  <c r="AM440" i="21"/>
  <c r="AN440" i="21"/>
  <c r="AO440" i="21"/>
  <c r="AP440" i="21"/>
  <c r="AQ440" i="21"/>
  <c r="AK441" i="21"/>
  <c r="AL441" i="21"/>
  <c r="AM441" i="21"/>
  <c r="AN441" i="21"/>
  <c r="AO441" i="21"/>
  <c r="AP441" i="21"/>
  <c r="AQ441" i="21"/>
  <c r="AK442" i="21"/>
  <c r="AL442" i="21"/>
  <c r="AM442" i="21"/>
  <c r="AN442" i="21"/>
  <c r="AO442" i="21"/>
  <c r="AP442" i="21"/>
  <c r="AQ442" i="21"/>
  <c r="AK443" i="21"/>
  <c r="AL443" i="21"/>
  <c r="AM443" i="21"/>
  <c r="AN443" i="21"/>
  <c r="AO443" i="21"/>
  <c r="AP443" i="21"/>
  <c r="AQ443" i="21"/>
  <c r="AK444" i="21"/>
  <c r="AL444" i="21"/>
  <c r="AM444" i="21"/>
  <c r="AN444" i="21"/>
  <c r="AO444" i="21"/>
  <c r="AP444" i="21"/>
  <c r="AQ444" i="21"/>
  <c r="AK445" i="21"/>
  <c r="AL445" i="21"/>
  <c r="AM445" i="21"/>
  <c r="AN445" i="21"/>
  <c r="AO445" i="21"/>
  <c r="AP445" i="21"/>
  <c r="AQ445" i="21"/>
  <c r="AK446" i="21"/>
  <c r="AL446" i="21"/>
  <c r="AM446" i="21"/>
  <c r="AN446" i="21"/>
  <c r="AO446" i="21"/>
  <c r="AP446" i="21"/>
  <c r="AQ446" i="21"/>
  <c r="AK447" i="21"/>
  <c r="AL447" i="21"/>
  <c r="AM447" i="21"/>
  <c r="AN447" i="21"/>
  <c r="AO447" i="21"/>
  <c r="AP447" i="21"/>
  <c r="AQ447" i="21"/>
  <c r="AK448" i="21"/>
  <c r="AL448" i="21"/>
  <c r="AM448" i="21"/>
  <c r="AN448" i="21"/>
  <c r="AO448" i="21"/>
  <c r="AP448" i="21"/>
  <c r="AQ448" i="21"/>
  <c r="AK449" i="21"/>
  <c r="AL449" i="21"/>
  <c r="AM449" i="21"/>
  <c r="AN449" i="21"/>
  <c r="AO449" i="21"/>
  <c r="AP449" i="21"/>
  <c r="AQ449" i="21"/>
  <c r="AK450" i="21"/>
  <c r="AL450" i="21"/>
  <c r="AM450" i="21"/>
  <c r="AN450" i="21"/>
  <c r="AO450" i="21"/>
  <c r="AP450" i="21"/>
  <c r="AQ450" i="21"/>
  <c r="AK451" i="21"/>
  <c r="AL451" i="21"/>
  <c r="AM451" i="21"/>
  <c r="AN451" i="21"/>
  <c r="AO451" i="21"/>
  <c r="AP451" i="21"/>
  <c r="AQ451" i="21"/>
  <c r="AK452" i="21"/>
  <c r="AL452" i="21"/>
  <c r="AM452" i="21"/>
  <c r="AN452" i="21"/>
  <c r="AO452" i="21"/>
  <c r="AP452" i="21"/>
  <c r="AQ452" i="21"/>
  <c r="AK453" i="21"/>
  <c r="AL453" i="21"/>
  <c r="AM453" i="21"/>
  <c r="AN453" i="21"/>
  <c r="AO453" i="21"/>
  <c r="AP453" i="21"/>
  <c r="AQ453" i="21"/>
  <c r="AK454" i="21"/>
  <c r="AL454" i="21"/>
  <c r="AM454" i="21"/>
  <c r="AN454" i="21"/>
  <c r="AO454" i="21"/>
  <c r="AP454" i="21"/>
  <c r="AQ454" i="21"/>
  <c r="AK455" i="21"/>
  <c r="AL455" i="21"/>
  <c r="AM455" i="21"/>
  <c r="AN455" i="21"/>
  <c r="AO455" i="21"/>
  <c r="AP455" i="21"/>
  <c r="AQ455" i="21"/>
  <c r="AK456" i="21"/>
  <c r="AL456" i="21"/>
  <c r="AM456" i="21"/>
  <c r="AN456" i="21"/>
  <c r="AO456" i="21"/>
  <c r="AP456" i="21"/>
  <c r="AQ456" i="21"/>
  <c r="AK457" i="21"/>
  <c r="AL457" i="21"/>
  <c r="AM457" i="21"/>
  <c r="AN457" i="21"/>
  <c r="AO457" i="21"/>
  <c r="AP457" i="21"/>
  <c r="AQ457" i="21"/>
  <c r="AK458" i="21"/>
  <c r="AL458" i="21"/>
  <c r="AM458" i="21"/>
  <c r="AN458" i="21"/>
  <c r="AO458" i="21"/>
  <c r="AP458" i="21"/>
  <c r="AQ458" i="21"/>
  <c r="AK459" i="21"/>
  <c r="AL459" i="21"/>
  <c r="AM459" i="21"/>
  <c r="AN459" i="21"/>
  <c r="AO459" i="21"/>
  <c r="AP459" i="21"/>
  <c r="AQ459" i="21"/>
  <c r="AK460" i="21"/>
  <c r="AL460" i="21"/>
  <c r="AM460" i="21"/>
  <c r="AN460" i="21"/>
  <c r="AO460" i="21"/>
  <c r="AP460" i="21"/>
  <c r="AQ460" i="21"/>
  <c r="AK461" i="21"/>
  <c r="AL461" i="21"/>
  <c r="AM461" i="21"/>
  <c r="AN461" i="21"/>
  <c r="AO461" i="21"/>
  <c r="AP461" i="21"/>
  <c r="AQ461" i="21"/>
  <c r="AK462" i="21"/>
  <c r="AL462" i="21"/>
  <c r="AM462" i="21"/>
  <c r="AN462" i="21"/>
  <c r="AO462" i="21"/>
  <c r="AP462" i="21"/>
  <c r="AQ462" i="21"/>
  <c r="AK463" i="21"/>
  <c r="AL463" i="21"/>
  <c r="AM463" i="21"/>
  <c r="AN463" i="21"/>
  <c r="AO463" i="21"/>
  <c r="AP463" i="21"/>
  <c r="AQ463" i="21"/>
  <c r="AK464" i="21"/>
  <c r="AL464" i="21"/>
  <c r="AM464" i="21"/>
  <c r="AN464" i="21"/>
  <c r="AO464" i="21"/>
  <c r="AP464" i="21"/>
  <c r="AQ464" i="21"/>
  <c r="AK465" i="21"/>
  <c r="AL465" i="21"/>
  <c r="AM465" i="21"/>
  <c r="AN465" i="21"/>
  <c r="AO465" i="21"/>
  <c r="AP465" i="21"/>
  <c r="AQ465" i="21"/>
  <c r="AK466" i="21"/>
  <c r="AL466" i="21"/>
  <c r="AM466" i="21"/>
  <c r="AN466" i="21"/>
  <c r="AO466" i="21"/>
  <c r="AP466" i="21"/>
  <c r="AQ466" i="21"/>
  <c r="AK467" i="21"/>
  <c r="AL467" i="21"/>
  <c r="AM467" i="21"/>
  <c r="AN467" i="21"/>
  <c r="AO467" i="21"/>
  <c r="AP467" i="21"/>
  <c r="AQ467" i="21"/>
  <c r="AK468" i="21"/>
  <c r="AL468" i="21"/>
  <c r="AM468" i="21"/>
  <c r="AN468" i="21"/>
  <c r="AO468" i="21"/>
  <c r="AP468" i="21"/>
  <c r="AQ468" i="21"/>
  <c r="AK469" i="21"/>
  <c r="AL469" i="21"/>
  <c r="AM469" i="21"/>
  <c r="AN469" i="21"/>
  <c r="AO469" i="21"/>
  <c r="AP469" i="21"/>
  <c r="AQ469" i="21"/>
  <c r="AK470" i="21"/>
  <c r="AL470" i="21"/>
  <c r="AM470" i="21"/>
  <c r="AN470" i="21"/>
  <c r="AO470" i="21"/>
  <c r="AP470" i="21"/>
  <c r="AQ470" i="21"/>
  <c r="AK471" i="21"/>
  <c r="AL471" i="21"/>
  <c r="AM471" i="21"/>
  <c r="AN471" i="21"/>
  <c r="AO471" i="21"/>
  <c r="AP471" i="21"/>
  <c r="AQ471" i="21"/>
  <c r="AK472" i="21"/>
  <c r="AL472" i="21"/>
  <c r="AM472" i="21"/>
  <c r="AN472" i="21"/>
  <c r="AO472" i="21"/>
  <c r="AP472" i="21"/>
  <c r="AQ472" i="21"/>
  <c r="AK473" i="21"/>
  <c r="AL473" i="21"/>
  <c r="AM473" i="21"/>
  <c r="AN473" i="21"/>
  <c r="AO473" i="21"/>
  <c r="AP473" i="21"/>
  <c r="AQ473" i="21"/>
  <c r="AK474" i="21"/>
  <c r="AL474" i="21"/>
  <c r="AM474" i="21"/>
  <c r="AN474" i="21"/>
  <c r="AO474" i="21"/>
  <c r="AP474" i="21"/>
  <c r="AQ474" i="21"/>
  <c r="AK475" i="21"/>
  <c r="AL475" i="21"/>
  <c r="AM475" i="21"/>
  <c r="AN475" i="21"/>
  <c r="AO475" i="21"/>
  <c r="AP475" i="21"/>
  <c r="AQ475" i="21"/>
  <c r="AK476" i="21"/>
  <c r="AL476" i="21"/>
  <c r="AM476" i="21"/>
  <c r="AN476" i="21"/>
  <c r="AO476" i="21"/>
  <c r="AP476" i="21"/>
  <c r="AQ476" i="21"/>
  <c r="AK477" i="21"/>
  <c r="AL477" i="21"/>
  <c r="AM477" i="21"/>
  <c r="AN477" i="21"/>
  <c r="AO477" i="21"/>
  <c r="AP477" i="21"/>
  <c r="AQ477" i="21"/>
  <c r="AK478" i="21"/>
  <c r="AL478" i="21"/>
  <c r="AM478" i="21"/>
  <c r="AN478" i="21"/>
  <c r="AO478" i="21"/>
  <c r="AP478" i="21"/>
  <c r="AQ478" i="21"/>
  <c r="AK479" i="21"/>
  <c r="AL479" i="21"/>
  <c r="AM479" i="21"/>
  <c r="AN479" i="21"/>
  <c r="AO479" i="21"/>
  <c r="AP479" i="21"/>
  <c r="AQ479" i="21"/>
  <c r="AK480" i="21"/>
  <c r="AL480" i="21"/>
  <c r="AM480" i="21"/>
  <c r="AN480" i="21"/>
  <c r="AO480" i="21"/>
  <c r="AP480" i="21"/>
  <c r="AQ480" i="21"/>
  <c r="AK481" i="21"/>
  <c r="AL481" i="21"/>
  <c r="AM481" i="21"/>
  <c r="AN481" i="21"/>
  <c r="AO481" i="21"/>
  <c r="AP481" i="21"/>
  <c r="AQ481" i="21"/>
  <c r="AK482" i="21"/>
  <c r="AL482" i="21"/>
  <c r="AM482" i="21"/>
  <c r="AN482" i="21"/>
  <c r="AO482" i="21"/>
  <c r="AP482" i="21"/>
  <c r="AQ482" i="21"/>
  <c r="AK483" i="21"/>
  <c r="AL483" i="21"/>
  <c r="AM483" i="21"/>
  <c r="AN483" i="21"/>
  <c r="AO483" i="21"/>
  <c r="AP483" i="21"/>
  <c r="AQ483" i="21"/>
  <c r="AK484" i="21"/>
  <c r="AL484" i="21"/>
  <c r="AM484" i="21"/>
  <c r="AN484" i="21"/>
  <c r="AO484" i="21"/>
  <c r="AP484" i="21"/>
  <c r="AQ484" i="21"/>
  <c r="AK485" i="21"/>
  <c r="AL485" i="21"/>
  <c r="AM485" i="21"/>
  <c r="AN485" i="21"/>
  <c r="AO485" i="21"/>
  <c r="AP485" i="21"/>
  <c r="AQ485" i="21"/>
  <c r="AK486" i="21"/>
  <c r="AL486" i="21"/>
  <c r="AM486" i="21"/>
  <c r="AN486" i="21"/>
  <c r="AO486" i="21"/>
  <c r="AP486" i="21"/>
  <c r="AQ486" i="21"/>
  <c r="AK487" i="21"/>
  <c r="AL487" i="21"/>
  <c r="AM487" i="21"/>
  <c r="AN487" i="21"/>
  <c r="AO487" i="21"/>
  <c r="AP487" i="21"/>
  <c r="AQ487" i="21"/>
  <c r="AK488" i="21"/>
  <c r="AL488" i="21"/>
  <c r="AM488" i="21"/>
  <c r="AN488" i="21"/>
  <c r="AO488" i="21"/>
  <c r="AP488" i="21"/>
  <c r="AQ488" i="21"/>
  <c r="AK489" i="21"/>
  <c r="AL489" i="21"/>
  <c r="AM489" i="21"/>
  <c r="AN489" i="21"/>
  <c r="AO489" i="21"/>
  <c r="AP489" i="21"/>
  <c r="AQ489" i="21"/>
  <c r="AK490" i="21"/>
  <c r="AL490" i="21"/>
  <c r="AM490" i="21"/>
  <c r="AN490" i="21"/>
  <c r="AO490" i="21"/>
  <c r="AP490" i="21"/>
  <c r="AQ490" i="21"/>
  <c r="AK491" i="21"/>
  <c r="AL491" i="21"/>
  <c r="AM491" i="21"/>
  <c r="AN491" i="21"/>
  <c r="AO491" i="21"/>
  <c r="AP491" i="21"/>
  <c r="AQ491" i="21"/>
  <c r="AK492" i="21"/>
  <c r="AL492" i="21"/>
  <c r="AM492" i="21"/>
  <c r="AN492" i="21"/>
  <c r="AO492" i="21"/>
  <c r="AP492" i="21"/>
  <c r="AQ492" i="21"/>
  <c r="AK493" i="21"/>
  <c r="AL493" i="21"/>
  <c r="AM493" i="21"/>
  <c r="AN493" i="21"/>
  <c r="AO493" i="21"/>
  <c r="AP493" i="21"/>
  <c r="AQ493" i="21"/>
  <c r="AK494" i="21"/>
  <c r="AL494" i="21"/>
  <c r="AM494" i="21"/>
  <c r="AN494" i="21"/>
  <c r="AO494" i="21"/>
  <c r="AP494" i="21"/>
  <c r="AQ494" i="21"/>
  <c r="AK495" i="21"/>
  <c r="AL495" i="21"/>
  <c r="AM495" i="21"/>
  <c r="AN495" i="21"/>
  <c r="AO495" i="21"/>
  <c r="AP495" i="21"/>
  <c r="AQ495" i="21"/>
  <c r="AK496" i="21"/>
  <c r="AL496" i="21"/>
  <c r="AM496" i="21"/>
  <c r="AN496" i="21"/>
  <c r="AO496" i="21"/>
  <c r="AP496" i="21"/>
  <c r="AQ496" i="21"/>
  <c r="AK497" i="21"/>
  <c r="AL497" i="21"/>
  <c r="AM497" i="21"/>
  <c r="AN497" i="21"/>
  <c r="AO497" i="21"/>
  <c r="AP497" i="21"/>
  <c r="AQ497" i="21"/>
  <c r="AK498" i="21"/>
  <c r="AL498" i="21"/>
  <c r="AM498" i="21"/>
  <c r="AN498" i="21"/>
  <c r="AO498" i="21"/>
  <c r="AP498" i="21"/>
  <c r="AQ498" i="21"/>
  <c r="AK499" i="21"/>
  <c r="AL499" i="21"/>
  <c r="AM499" i="21"/>
  <c r="AN499" i="21"/>
  <c r="AO499" i="21"/>
  <c r="AP499" i="21"/>
  <c r="AQ499" i="21"/>
  <c r="AK500" i="21"/>
  <c r="AL500" i="21"/>
  <c r="AM500" i="21"/>
  <c r="AN500" i="21"/>
  <c r="AO500" i="21"/>
  <c r="AP500" i="21"/>
  <c r="AQ500" i="21"/>
  <c r="AK501" i="21"/>
  <c r="AL501" i="21"/>
  <c r="AM501" i="21"/>
  <c r="AN501" i="21"/>
  <c r="AO501" i="21"/>
  <c r="AP501" i="21"/>
  <c r="AQ501" i="21"/>
  <c r="AK502" i="21"/>
  <c r="AL502" i="21"/>
  <c r="AM502" i="21"/>
  <c r="AN502" i="21"/>
  <c r="AO502" i="21"/>
  <c r="AP502" i="21"/>
  <c r="AQ502" i="21"/>
  <c r="AK503" i="21"/>
  <c r="AL503" i="21"/>
  <c r="AM503" i="21"/>
  <c r="AN503" i="21"/>
  <c r="AO503" i="21"/>
  <c r="AP503" i="21"/>
  <c r="AQ503" i="21"/>
  <c r="AK504" i="21"/>
  <c r="AL504" i="21"/>
  <c r="AM504" i="21"/>
  <c r="AN504" i="21"/>
  <c r="AO504" i="21"/>
  <c r="AP504" i="21"/>
  <c r="AQ504" i="21"/>
  <c r="AK505" i="21"/>
  <c r="AL505" i="21"/>
  <c r="AM505" i="21"/>
  <c r="AN505" i="21"/>
  <c r="AO505" i="21"/>
  <c r="AP505" i="21"/>
  <c r="AQ505" i="21"/>
  <c r="AK506" i="21"/>
  <c r="AL506" i="21"/>
  <c r="AM506" i="21"/>
  <c r="AN506" i="21"/>
  <c r="AO506" i="21"/>
  <c r="AP506" i="21"/>
  <c r="AQ506" i="21"/>
  <c r="AK507" i="21"/>
  <c r="AL507" i="21"/>
  <c r="AM507" i="21"/>
  <c r="AN507" i="21"/>
  <c r="AO507" i="21"/>
  <c r="AP507" i="21"/>
  <c r="AQ507" i="21"/>
  <c r="AK508" i="21"/>
  <c r="AL508" i="21"/>
  <c r="AM508" i="21"/>
  <c r="AN508" i="21"/>
  <c r="AO508" i="21"/>
  <c r="AP508" i="21"/>
  <c r="AQ508" i="21"/>
  <c r="AK509" i="21"/>
  <c r="AL509" i="21"/>
  <c r="AM509" i="21"/>
  <c r="AN509" i="21"/>
  <c r="AO509" i="21"/>
  <c r="AP509" i="21"/>
  <c r="AQ509" i="21"/>
  <c r="AK510" i="21"/>
  <c r="AL510" i="21"/>
  <c r="AM510" i="21"/>
  <c r="AN510" i="21"/>
  <c r="AO510" i="21"/>
  <c r="AP510" i="21"/>
  <c r="AQ510" i="21"/>
  <c r="AK511" i="21"/>
  <c r="AL511" i="21"/>
  <c r="AM511" i="21"/>
  <c r="AN511" i="21"/>
  <c r="AO511" i="21"/>
  <c r="AP511" i="21"/>
  <c r="AQ511" i="21"/>
  <c r="AK512" i="21"/>
  <c r="AL512" i="21"/>
  <c r="AM512" i="21"/>
  <c r="AN512" i="21"/>
  <c r="AO512" i="21"/>
  <c r="AP512" i="21"/>
  <c r="AQ512" i="21"/>
  <c r="AK513" i="21"/>
  <c r="AL513" i="21"/>
  <c r="AM513" i="21"/>
  <c r="AN513" i="21"/>
  <c r="AO513" i="21"/>
  <c r="AP513" i="21"/>
  <c r="AQ513" i="21"/>
  <c r="AK514" i="21"/>
  <c r="AL514" i="21"/>
  <c r="AM514" i="21"/>
  <c r="AN514" i="21"/>
  <c r="AO514" i="21"/>
  <c r="AP514" i="21"/>
  <c r="AQ514" i="21"/>
  <c r="AK515" i="21"/>
  <c r="AL515" i="21"/>
  <c r="AM515" i="21"/>
  <c r="AN515" i="21"/>
  <c r="AO515" i="21"/>
  <c r="AP515" i="21"/>
  <c r="AQ515" i="21"/>
  <c r="AK516" i="21"/>
  <c r="AL516" i="21"/>
  <c r="AM516" i="21"/>
  <c r="AN516" i="21"/>
  <c r="AO516" i="21"/>
  <c r="AP516" i="21"/>
  <c r="AQ516" i="21"/>
  <c r="AK517" i="21"/>
  <c r="AL517" i="21"/>
  <c r="AM517" i="21"/>
  <c r="AN517" i="21"/>
  <c r="AO517" i="21"/>
  <c r="AP517" i="21"/>
  <c r="AQ517" i="21"/>
  <c r="AK518" i="21"/>
  <c r="AL518" i="21"/>
  <c r="AM518" i="21"/>
  <c r="AN518" i="21"/>
  <c r="AO518" i="21"/>
  <c r="AP518" i="21"/>
  <c r="AQ518" i="21"/>
  <c r="AK519" i="21"/>
  <c r="AL519" i="21"/>
  <c r="AM519" i="21"/>
  <c r="AN519" i="21"/>
  <c r="AO519" i="21"/>
  <c r="AP519" i="21"/>
  <c r="AQ519" i="21"/>
  <c r="AK520" i="21"/>
  <c r="AL520" i="21"/>
  <c r="AM520" i="21"/>
  <c r="AN520" i="21"/>
  <c r="AO520" i="21"/>
  <c r="AP520" i="21"/>
  <c r="AQ520" i="21"/>
  <c r="AK521" i="21"/>
  <c r="AL521" i="21"/>
  <c r="AM521" i="21"/>
  <c r="AN521" i="21"/>
  <c r="AO521" i="21"/>
  <c r="AP521" i="21"/>
  <c r="AQ521" i="21"/>
  <c r="AK522" i="21"/>
  <c r="AL522" i="21"/>
  <c r="AM522" i="21"/>
  <c r="AN522" i="21"/>
  <c r="AO522" i="21"/>
  <c r="AP522" i="21"/>
  <c r="AQ522" i="21"/>
  <c r="AK523" i="21"/>
  <c r="AL523" i="21"/>
  <c r="AM523" i="21"/>
  <c r="AN523" i="21"/>
  <c r="AO523" i="21"/>
  <c r="AP523" i="21"/>
  <c r="AQ523" i="21"/>
  <c r="AK524" i="21"/>
  <c r="AL524" i="21"/>
  <c r="AM524" i="21"/>
  <c r="AN524" i="21"/>
  <c r="AO524" i="21"/>
  <c r="AP524" i="21"/>
  <c r="AQ524" i="21"/>
  <c r="AK525" i="21"/>
  <c r="AL525" i="21"/>
  <c r="AM525" i="21"/>
  <c r="AN525" i="21"/>
  <c r="AO525" i="21"/>
  <c r="AP525" i="21"/>
  <c r="AQ525" i="21"/>
  <c r="AK526" i="21"/>
  <c r="AL526" i="21"/>
  <c r="AM526" i="21"/>
  <c r="AN526" i="21"/>
  <c r="AO526" i="21"/>
  <c r="AP526" i="21"/>
  <c r="AQ526" i="21"/>
  <c r="AK527" i="21"/>
  <c r="AL527" i="21"/>
  <c r="AM527" i="21"/>
  <c r="AN527" i="21"/>
  <c r="AO527" i="21"/>
  <c r="AP527" i="21"/>
  <c r="AQ527" i="21"/>
  <c r="AK528" i="21"/>
  <c r="AL528" i="21"/>
  <c r="AM528" i="21"/>
  <c r="AN528" i="21"/>
  <c r="AO528" i="21"/>
  <c r="AP528" i="21"/>
  <c r="AQ528" i="21"/>
  <c r="AK529" i="21"/>
  <c r="AL529" i="21"/>
  <c r="AM529" i="21"/>
  <c r="AN529" i="21"/>
  <c r="AO529" i="21"/>
  <c r="AP529" i="21"/>
  <c r="AQ529" i="21"/>
  <c r="AK530" i="21"/>
  <c r="AL530" i="21"/>
  <c r="AM530" i="21"/>
  <c r="AN530" i="21"/>
  <c r="AO530" i="21"/>
  <c r="AP530" i="21"/>
  <c r="AQ530" i="21"/>
  <c r="AK531" i="21"/>
  <c r="AL531" i="21"/>
  <c r="AM531" i="21"/>
  <c r="AN531" i="21"/>
  <c r="AO531" i="21"/>
  <c r="AP531" i="21"/>
  <c r="AQ531" i="21"/>
  <c r="AK532" i="21"/>
  <c r="AL532" i="21"/>
  <c r="AM532" i="21"/>
  <c r="AN532" i="21"/>
  <c r="AO532" i="21"/>
  <c r="AP532" i="21"/>
  <c r="AQ532" i="21"/>
  <c r="AK533" i="21"/>
  <c r="AL533" i="21"/>
  <c r="AM533" i="21"/>
  <c r="AN533" i="21"/>
  <c r="AO533" i="21"/>
  <c r="AP533" i="21"/>
  <c r="AQ533" i="21"/>
  <c r="AK534" i="21"/>
  <c r="AL534" i="21"/>
  <c r="AM534" i="21"/>
  <c r="AN534" i="21"/>
  <c r="AO534" i="21"/>
  <c r="AP534" i="21"/>
  <c r="AQ534" i="21"/>
  <c r="AK535" i="21"/>
  <c r="AL535" i="21"/>
  <c r="AM535" i="21"/>
  <c r="AN535" i="21"/>
  <c r="AO535" i="21"/>
  <c r="AP535" i="21"/>
  <c r="AQ535" i="21"/>
  <c r="AK536" i="21"/>
  <c r="AL536" i="21"/>
  <c r="AM536" i="21"/>
  <c r="AN536" i="21"/>
  <c r="AO536" i="21"/>
  <c r="AP536" i="21"/>
  <c r="AQ536" i="21"/>
  <c r="AK537" i="21"/>
  <c r="AL537" i="21"/>
  <c r="AM537" i="21"/>
  <c r="AN537" i="21"/>
  <c r="AO537" i="21"/>
  <c r="AP537" i="21"/>
  <c r="AQ537" i="21"/>
  <c r="AK538" i="21"/>
  <c r="AL538" i="21"/>
  <c r="AM538" i="21"/>
  <c r="AN538" i="21"/>
  <c r="AO538" i="21"/>
  <c r="AP538" i="21"/>
  <c r="AQ538" i="21"/>
  <c r="AK539" i="21"/>
  <c r="AL539" i="21"/>
  <c r="AM539" i="21"/>
  <c r="AN539" i="21"/>
  <c r="AO539" i="21"/>
  <c r="AP539" i="21"/>
  <c r="AQ539" i="21"/>
  <c r="AK540" i="21"/>
  <c r="AL540" i="21"/>
  <c r="AM540" i="21"/>
  <c r="AN540" i="21"/>
  <c r="AO540" i="21"/>
  <c r="AP540" i="21"/>
  <c r="AQ540" i="21"/>
  <c r="AK541" i="21"/>
  <c r="AL541" i="21"/>
  <c r="AM541" i="21"/>
  <c r="AN541" i="21"/>
  <c r="AO541" i="21"/>
  <c r="AP541" i="21"/>
  <c r="AQ541" i="21"/>
  <c r="AK542" i="21"/>
  <c r="AL542" i="21"/>
  <c r="AM542" i="21"/>
  <c r="AN542" i="21"/>
  <c r="AO542" i="21"/>
  <c r="AP542" i="21"/>
  <c r="AQ542" i="21"/>
  <c r="AK543" i="21"/>
  <c r="AL543" i="21"/>
  <c r="AM543" i="21"/>
  <c r="AN543" i="21"/>
  <c r="AO543" i="21"/>
  <c r="AP543" i="21"/>
  <c r="AQ543" i="21"/>
  <c r="AK544" i="21"/>
  <c r="AL544" i="21"/>
  <c r="AM544" i="21"/>
  <c r="AN544" i="21"/>
  <c r="AO544" i="21"/>
  <c r="AP544" i="21"/>
  <c r="AQ544" i="21"/>
  <c r="AK545" i="21"/>
  <c r="AL545" i="21"/>
  <c r="AM545" i="21"/>
  <c r="AN545" i="21"/>
  <c r="AO545" i="21"/>
  <c r="AP545" i="21"/>
  <c r="AQ545" i="21"/>
  <c r="AK546" i="21"/>
  <c r="AL546" i="21"/>
  <c r="AM546" i="21"/>
  <c r="AN546" i="21"/>
  <c r="AO546" i="21"/>
  <c r="AP546" i="21"/>
  <c r="AQ546" i="21"/>
  <c r="AK547" i="21"/>
  <c r="AL547" i="21"/>
  <c r="AM547" i="21"/>
  <c r="AN547" i="21"/>
  <c r="AO547" i="21"/>
  <c r="AP547" i="21"/>
  <c r="AQ547" i="21"/>
  <c r="AK548" i="21"/>
  <c r="AL548" i="21"/>
  <c r="AM548" i="21"/>
  <c r="AN548" i="21"/>
  <c r="AO548" i="21"/>
  <c r="AP548" i="21"/>
  <c r="AQ548" i="21"/>
  <c r="AK549" i="21"/>
  <c r="AL549" i="21"/>
  <c r="AM549" i="21"/>
  <c r="AN549" i="21"/>
  <c r="AO549" i="21"/>
  <c r="AP549" i="21"/>
  <c r="AQ549" i="21"/>
  <c r="AK550" i="21"/>
  <c r="AL550" i="21"/>
  <c r="AM550" i="21"/>
  <c r="AN550" i="21"/>
  <c r="AO550" i="21"/>
  <c r="AP550" i="21"/>
  <c r="AQ550" i="21"/>
  <c r="AK551" i="21"/>
  <c r="AL551" i="21"/>
  <c r="AM551" i="21"/>
  <c r="AN551" i="21"/>
  <c r="AO551" i="21"/>
  <c r="AP551" i="21"/>
  <c r="AQ551" i="21"/>
  <c r="AK552" i="21"/>
  <c r="AL552" i="21"/>
  <c r="AM552" i="21"/>
  <c r="AN552" i="21"/>
  <c r="AO552" i="21"/>
  <c r="AP552" i="21"/>
  <c r="AQ552" i="21"/>
  <c r="AK553" i="21"/>
  <c r="AL553" i="21"/>
  <c r="AM553" i="21"/>
  <c r="AN553" i="21"/>
  <c r="AO553" i="21"/>
  <c r="AP553" i="21"/>
  <c r="AQ553" i="21"/>
  <c r="AK554" i="21"/>
  <c r="AL554" i="21"/>
  <c r="AM554" i="21"/>
  <c r="AN554" i="21"/>
  <c r="AO554" i="21"/>
  <c r="AP554" i="21"/>
  <c r="AQ554" i="21"/>
  <c r="AK555" i="21"/>
  <c r="AL555" i="21"/>
  <c r="AM555" i="21"/>
  <c r="AN555" i="21"/>
  <c r="AO555" i="21"/>
  <c r="AP555" i="21"/>
  <c r="AQ555" i="21"/>
  <c r="AK556" i="21"/>
  <c r="AL556" i="21"/>
  <c r="AM556" i="21"/>
  <c r="AN556" i="21"/>
  <c r="AO556" i="21"/>
  <c r="AP556" i="21"/>
  <c r="AQ556" i="21"/>
  <c r="AK557" i="21"/>
  <c r="AL557" i="21"/>
  <c r="AM557" i="21"/>
  <c r="AN557" i="21"/>
  <c r="AO557" i="21"/>
  <c r="AP557" i="21"/>
  <c r="AQ557" i="21"/>
  <c r="AK558" i="21"/>
  <c r="AL558" i="21"/>
  <c r="AM558" i="21"/>
  <c r="AN558" i="21"/>
  <c r="AO558" i="21"/>
  <c r="AP558" i="21"/>
  <c r="AQ558" i="21"/>
  <c r="AK559" i="21"/>
  <c r="AL559" i="21"/>
  <c r="AM559" i="21"/>
  <c r="AN559" i="21"/>
  <c r="AO559" i="21"/>
  <c r="AP559" i="21"/>
  <c r="AQ559" i="21"/>
  <c r="AK560" i="21"/>
  <c r="AL560" i="21"/>
  <c r="AM560" i="21"/>
  <c r="AN560" i="21"/>
  <c r="AO560" i="21"/>
  <c r="AP560" i="21"/>
  <c r="AQ560" i="21"/>
  <c r="AK561" i="21"/>
  <c r="AL561" i="21"/>
  <c r="AM561" i="21"/>
  <c r="AN561" i="21"/>
  <c r="AO561" i="21"/>
  <c r="AP561" i="21"/>
  <c r="AQ561" i="21"/>
  <c r="AK562" i="21"/>
  <c r="AL562" i="21"/>
  <c r="AM562" i="21"/>
  <c r="AN562" i="21"/>
  <c r="AO562" i="21"/>
  <c r="AP562" i="21"/>
  <c r="AQ562" i="21"/>
  <c r="AK563" i="21"/>
  <c r="AL563" i="21"/>
  <c r="AM563" i="21"/>
  <c r="AN563" i="21"/>
  <c r="AO563" i="21"/>
  <c r="AP563" i="21"/>
  <c r="AQ563" i="21"/>
  <c r="AK564" i="21"/>
  <c r="AL564" i="21"/>
  <c r="AM564" i="21"/>
  <c r="AN564" i="21"/>
  <c r="AO564" i="21"/>
  <c r="AP564" i="21"/>
  <c r="AQ564" i="21"/>
  <c r="AK565" i="21"/>
  <c r="AL565" i="21"/>
  <c r="AM565" i="21"/>
  <c r="AN565" i="21"/>
  <c r="AO565" i="21"/>
  <c r="AP565" i="21"/>
  <c r="AQ565" i="21"/>
  <c r="AK566" i="21"/>
  <c r="AL566" i="21"/>
  <c r="AM566" i="21"/>
  <c r="AN566" i="21"/>
  <c r="AO566" i="21"/>
  <c r="AP566" i="21"/>
  <c r="AQ566" i="21"/>
  <c r="AK567" i="21"/>
  <c r="AL567" i="21"/>
  <c r="AM567" i="21"/>
  <c r="AN567" i="21"/>
  <c r="AO567" i="21"/>
  <c r="AP567" i="21"/>
  <c r="AQ567" i="21"/>
  <c r="AK568" i="21"/>
  <c r="AL568" i="21"/>
  <c r="AM568" i="21"/>
  <c r="AN568" i="21"/>
  <c r="AO568" i="21"/>
  <c r="AP568" i="21"/>
  <c r="AQ568" i="21"/>
  <c r="AK569" i="21"/>
  <c r="AL569" i="21"/>
  <c r="AM569" i="21"/>
  <c r="AN569" i="21"/>
  <c r="AO569" i="21"/>
  <c r="AP569" i="21"/>
  <c r="AQ569" i="21"/>
  <c r="AK570" i="21"/>
  <c r="AL570" i="21"/>
  <c r="AM570" i="21"/>
  <c r="AN570" i="21"/>
  <c r="AO570" i="21"/>
  <c r="AP570" i="21"/>
  <c r="AQ570" i="21"/>
  <c r="AK571" i="21"/>
  <c r="AL571" i="21"/>
  <c r="AM571" i="21"/>
  <c r="AN571" i="21"/>
  <c r="AO571" i="21"/>
  <c r="AP571" i="21"/>
  <c r="AQ571" i="21"/>
  <c r="AK572" i="21"/>
  <c r="AL572" i="21"/>
  <c r="AM572" i="21"/>
  <c r="AN572" i="21"/>
  <c r="AO572" i="21"/>
  <c r="AP572" i="21"/>
  <c r="AQ572" i="21"/>
  <c r="AK573" i="21"/>
  <c r="AL573" i="21"/>
  <c r="AM573" i="21"/>
  <c r="AN573" i="21"/>
  <c r="AO573" i="21"/>
  <c r="AP573" i="21"/>
  <c r="AQ573" i="21"/>
  <c r="AK574" i="21"/>
  <c r="AL574" i="21"/>
  <c r="AM574" i="21"/>
  <c r="AN574" i="21"/>
  <c r="AO574" i="21"/>
  <c r="AP574" i="21"/>
  <c r="AQ574" i="21"/>
  <c r="AK575" i="21"/>
  <c r="AL575" i="21"/>
  <c r="AM575" i="21"/>
  <c r="AN575" i="21"/>
  <c r="AO575" i="21"/>
  <c r="AP575" i="21"/>
  <c r="AQ575" i="21"/>
  <c r="AK576" i="21"/>
  <c r="AL576" i="21"/>
  <c r="AM576" i="21"/>
  <c r="AN576" i="21"/>
  <c r="AO576" i="21"/>
  <c r="AP576" i="21"/>
  <c r="AQ576" i="21"/>
  <c r="AK577" i="21"/>
  <c r="AL577" i="21"/>
  <c r="AM577" i="21"/>
  <c r="AN577" i="21"/>
  <c r="AO577" i="21"/>
  <c r="AP577" i="21"/>
  <c r="AQ577" i="21"/>
  <c r="AK578" i="21"/>
  <c r="AL578" i="21"/>
  <c r="AM578" i="21"/>
  <c r="AN578" i="21"/>
  <c r="AO578" i="21"/>
  <c r="AP578" i="21"/>
  <c r="AQ578" i="21"/>
  <c r="AK579" i="21"/>
  <c r="AL579" i="21"/>
  <c r="AM579" i="21"/>
  <c r="AN579" i="21"/>
  <c r="AO579" i="21"/>
  <c r="AP579" i="21"/>
  <c r="AQ579" i="21"/>
  <c r="AK580" i="21"/>
  <c r="AL580" i="21"/>
  <c r="AM580" i="21"/>
  <c r="AN580" i="21"/>
  <c r="AO580" i="21"/>
  <c r="AP580" i="21"/>
  <c r="AQ580" i="21"/>
  <c r="AK581" i="21"/>
  <c r="AL581" i="21"/>
  <c r="AM581" i="21"/>
  <c r="AN581" i="21"/>
  <c r="AO581" i="21"/>
  <c r="AP581" i="21"/>
  <c r="AQ581" i="21"/>
  <c r="AK582" i="21"/>
  <c r="AL582" i="21"/>
  <c r="AM582" i="21"/>
  <c r="AN582" i="21"/>
  <c r="AO582" i="21"/>
  <c r="AP582" i="21"/>
  <c r="AQ582" i="21"/>
  <c r="AK583" i="21"/>
  <c r="AL583" i="21"/>
  <c r="AM583" i="21"/>
  <c r="AN583" i="21"/>
  <c r="AO583" i="21"/>
  <c r="AP583" i="21"/>
  <c r="AQ583" i="21"/>
  <c r="AK584" i="21"/>
  <c r="AL584" i="21"/>
  <c r="AM584" i="21"/>
  <c r="AN584" i="21"/>
  <c r="AO584" i="21"/>
  <c r="AP584" i="21"/>
  <c r="AQ584" i="21"/>
  <c r="AK585" i="21"/>
  <c r="AL585" i="21"/>
  <c r="AM585" i="21"/>
  <c r="AN585" i="21"/>
  <c r="AO585" i="21"/>
  <c r="AP585" i="21"/>
  <c r="AQ585" i="21"/>
  <c r="AK586" i="21"/>
  <c r="AL586" i="21"/>
  <c r="AM586" i="21"/>
  <c r="AN586" i="21"/>
  <c r="AO586" i="21"/>
  <c r="AP586" i="21"/>
  <c r="AQ586" i="21"/>
  <c r="AK587" i="21"/>
  <c r="AL587" i="21"/>
  <c r="AM587" i="21"/>
  <c r="AN587" i="21"/>
  <c r="AO587" i="21"/>
  <c r="AP587" i="21"/>
  <c r="AQ587" i="21"/>
  <c r="AK588" i="21"/>
  <c r="AL588" i="21"/>
  <c r="AM588" i="21"/>
  <c r="AN588" i="21"/>
  <c r="AO588" i="21"/>
  <c r="AP588" i="21"/>
  <c r="AQ588" i="21"/>
  <c r="AK589" i="21"/>
  <c r="AL589" i="21"/>
  <c r="AM589" i="21"/>
  <c r="AN589" i="21"/>
  <c r="AO589" i="21"/>
  <c r="AP589" i="21"/>
  <c r="AQ589" i="21"/>
  <c r="AK590" i="21"/>
  <c r="AL590" i="21"/>
  <c r="AM590" i="21"/>
  <c r="AN590" i="21"/>
  <c r="AO590" i="21"/>
  <c r="AP590" i="21"/>
  <c r="AQ590" i="21"/>
  <c r="AK591" i="21"/>
  <c r="AL591" i="21"/>
  <c r="AM591" i="21"/>
  <c r="AN591" i="21"/>
  <c r="AO591" i="21"/>
  <c r="AP591" i="21"/>
  <c r="AQ591" i="21"/>
  <c r="AK592" i="21"/>
  <c r="AL592" i="21"/>
  <c r="AM592" i="21"/>
  <c r="AN592" i="21"/>
  <c r="AO592" i="21"/>
  <c r="AP592" i="21"/>
  <c r="AQ592" i="21"/>
  <c r="AK593" i="21"/>
  <c r="AL593" i="21"/>
  <c r="AM593" i="21"/>
  <c r="AN593" i="21"/>
  <c r="AO593" i="21"/>
  <c r="AP593" i="21"/>
  <c r="AQ593" i="21"/>
  <c r="AK594" i="21"/>
  <c r="AL594" i="21"/>
  <c r="AM594" i="21"/>
  <c r="AN594" i="21"/>
  <c r="AO594" i="21"/>
  <c r="AP594" i="21"/>
  <c r="AQ594" i="21"/>
  <c r="AK595" i="21"/>
  <c r="AL595" i="21"/>
  <c r="AM595" i="21"/>
  <c r="AN595" i="21"/>
  <c r="AO595" i="21"/>
  <c r="AP595" i="21"/>
  <c r="AQ595" i="21"/>
  <c r="AK596" i="21"/>
  <c r="AL596" i="21"/>
  <c r="AM596" i="21"/>
  <c r="AN596" i="21"/>
  <c r="AO596" i="21"/>
  <c r="AP596" i="21"/>
  <c r="AQ596" i="21"/>
  <c r="AK597" i="21"/>
  <c r="AL597" i="21"/>
  <c r="AM597" i="21"/>
  <c r="AN597" i="21"/>
  <c r="AO597" i="21"/>
  <c r="AP597" i="21"/>
  <c r="AQ597" i="21"/>
  <c r="AK598" i="21"/>
  <c r="AL598" i="21"/>
  <c r="AM598" i="21"/>
  <c r="AN598" i="21"/>
  <c r="AO598" i="21"/>
  <c r="AP598" i="21"/>
  <c r="AQ598" i="21"/>
  <c r="AK599" i="21"/>
  <c r="AL599" i="21"/>
  <c r="AM599" i="21"/>
  <c r="AN599" i="21"/>
  <c r="AO599" i="21"/>
  <c r="AP599" i="21"/>
  <c r="AQ599" i="21"/>
  <c r="AK600" i="21"/>
  <c r="AL600" i="21"/>
  <c r="AM600" i="21"/>
  <c r="AN600" i="21"/>
  <c r="AO600" i="21"/>
  <c r="AP600" i="21"/>
  <c r="AQ600" i="21"/>
  <c r="AK601" i="21"/>
  <c r="AL601" i="21"/>
  <c r="AM601" i="21"/>
  <c r="AN601" i="21"/>
  <c r="AO601" i="21"/>
  <c r="AP601" i="21"/>
  <c r="AQ601" i="21"/>
  <c r="AK602" i="21"/>
  <c r="AL602" i="21"/>
  <c r="AM602" i="21"/>
  <c r="AN602" i="21"/>
  <c r="AO602" i="21"/>
  <c r="AP602" i="21"/>
  <c r="AQ602" i="21"/>
  <c r="AK603" i="21"/>
  <c r="AL603" i="21"/>
  <c r="AM603" i="21"/>
  <c r="AN603" i="21"/>
  <c r="AO603" i="21"/>
  <c r="AP603" i="21"/>
  <c r="AQ603" i="21"/>
  <c r="AK604" i="21"/>
  <c r="AL604" i="21"/>
  <c r="AM604" i="21"/>
  <c r="AN604" i="21"/>
  <c r="AO604" i="21"/>
  <c r="AP604" i="21"/>
  <c r="AQ604" i="21"/>
  <c r="AK605" i="21"/>
  <c r="AL605" i="21"/>
  <c r="AM605" i="21"/>
  <c r="AN605" i="21"/>
  <c r="AO605" i="21"/>
  <c r="AP605" i="21"/>
  <c r="AQ605" i="21"/>
  <c r="AK606" i="21"/>
  <c r="AL606" i="21"/>
  <c r="AM606" i="21"/>
  <c r="AN606" i="21"/>
  <c r="AO606" i="21"/>
  <c r="AP606" i="21"/>
  <c r="AQ606" i="21"/>
  <c r="AK607" i="21"/>
  <c r="AL607" i="21"/>
  <c r="AM607" i="21"/>
  <c r="AN607" i="21"/>
  <c r="AO607" i="21"/>
  <c r="AP607" i="21"/>
  <c r="AQ607" i="21"/>
  <c r="AK608" i="21"/>
  <c r="AL608" i="21"/>
  <c r="AM608" i="21"/>
  <c r="AN608" i="21"/>
  <c r="AO608" i="21"/>
  <c r="AP608" i="21"/>
  <c r="AQ608" i="21"/>
  <c r="AK609" i="21"/>
  <c r="AL609" i="21"/>
  <c r="AM609" i="21"/>
  <c r="AN609" i="21"/>
  <c r="AO609" i="21"/>
  <c r="AP609" i="21"/>
  <c r="AQ609" i="21"/>
  <c r="AK610" i="21"/>
  <c r="AL610" i="21"/>
  <c r="AM610" i="21"/>
  <c r="AN610" i="21"/>
  <c r="AO610" i="21"/>
  <c r="AP610" i="21"/>
  <c r="AQ610" i="21"/>
  <c r="AK611" i="21"/>
  <c r="AL611" i="21"/>
  <c r="AM611" i="21"/>
  <c r="AN611" i="21"/>
  <c r="AO611" i="21"/>
  <c r="AP611" i="21"/>
  <c r="AQ611" i="21"/>
  <c r="AK612" i="21"/>
  <c r="AL612" i="21"/>
  <c r="AM612" i="21"/>
  <c r="AN612" i="21"/>
  <c r="AO612" i="21"/>
  <c r="AP612" i="21"/>
  <c r="AQ612" i="21"/>
  <c r="AK613" i="21"/>
  <c r="AL613" i="21"/>
  <c r="AM613" i="21"/>
  <c r="AN613" i="21"/>
  <c r="AO613" i="21"/>
  <c r="AP613" i="21"/>
  <c r="AQ613" i="21"/>
  <c r="AK614" i="21"/>
  <c r="AL614" i="21"/>
  <c r="AM614" i="21"/>
  <c r="AN614" i="21"/>
  <c r="AO614" i="21"/>
  <c r="AP614" i="21"/>
  <c r="AQ614" i="21"/>
  <c r="AK615" i="21"/>
  <c r="AL615" i="21"/>
  <c r="AM615" i="21"/>
  <c r="AN615" i="21"/>
  <c r="AO615" i="21"/>
  <c r="AP615" i="21"/>
  <c r="AQ615" i="21"/>
  <c r="AK616" i="21"/>
  <c r="AL616" i="21"/>
  <c r="AM616" i="21"/>
  <c r="AN616" i="21"/>
  <c r="AO616" i="21"/>
  <c r="AP616" i="21"/>
  <c r="AQ616" i="21"/>
  <c r="AK617" i="21"/>
  <c r="AL617" i="21"/>
  <c r="AM617" i="21"/>
  <c r="AN617" i="21"/>
  <c r="AO617" i="21"/>
  <c r="AP617" i="21"/>
  <c r="AQ617" i="21"/>
  <c r="AK618" i="21"/>
  <c r="AL618" i="21"/>
  <c r="AM618" i="21"/>
  <c r="AN618" i="21"/>
  <c r="AO618" i="21"/>
  <c r="AP618" i="21"/>
  <c r="AQ618" i="21"/>
  <c r="AK619" i="21"/>
  <c r="AL619" i="21"/>
  <c r="AM619" i="21"/>
  <c r="AN619" i="21"/>
  <c r="AO619" i="21"/>
  <c r="AP619" i="21"/>
  <c r="AQ619" i="21"/>
  <c r="AK620" i="21"/>
  <c r="AL620" i="21"/>
  <c r="AM620" i="21"/>
  <c r="AN620" i="21"/>
  <c r="AO620" i="21"/>
  <c r="AP620" i="21"/>
  <c r="AQ620" i="21"/>
  <c r="AK621" i="21"/>
  <c r="AL621" i="21"/>
  <c r="AM621" i="21"/>
  <c r="AN621" i="21"/>
  <c r="AO621" i="21"/>
  <c r="AP621" i="21"/>
  <c r="AQ621" i="21"/>
  <c r="AK622" i="21"/>
  <c r="AL622" i="21"/>
  <c r="AM622" i="21"/>
  <c r="AN622" i="21"/>
  <c r="AO622" i="21"/>
  <c r="AP622" i="21"/>
  <c r="AQ622" i="21"/>
  <c r="AK623" i="21"/>
  <c r="AL623" i="21"/>
  <c r="AM623" i="21"/>
  <c r="AN623" i="21"/>
  <c r="AO623" i="21"/>
  <c r="AP623" i="21"/>
  <c r="AQ623" i="21"/>
  <c r="AK624" i="21"/>
  <c r="AL624" i="21"/>
  <c r="AM624" i="21"/>
  <c r="AN624" i="21"/>
  <c r="AO624" i="21"/>
  <c r="AP624" i="21"/>
  <c r="AQ624" i="21"/>
  <c r="AK625" i="21"/>
  <c r="AL625" i="21"/>
  <c r="AM625" i="21"/>
  <c r="AN625" i="21"/>
  <c r="AO625" i="21"/>
  <c r="AP625" i="21"/>
  <c r="AQ625" i="21"/>
  <c r="AK626" i="21"/>
  <c r="AL626" i="21"/>
  <c r="AM626" i="21"/>
  <c r="AN626" i="21"/>
  <c r="AO626" i="21"/>
  <c r="AP626" i="21"/>
  <c r="AQ626" i="21"/>
  <c r="AK627" i="21"/>
  <c r="AL627" i="21"/>
  <c r="AM627" i="21"/>
  <c r="AN627" i="21"/>
  <c r="AO627" i="21"/>
  <c r="AP627" i="21"/>
  <c r="AQ627" i="21"/>
  <c r="AK628" i="21"/>
  <c r="AL628" i="21"/>
  <c r="AM628" i="21"/>
  <c r="AN628" i="21"/>
  <c r="AO628" i="21"/>
  <c r="AP628" i="21"/>
  <c r="AQ628" i="21"/>
  <c r="AK629" i="21"/>
  <c r="AL629" i="21"/>
  <c r="AM629" i="21"/>
  <c r="AN629" i="21"/>
  <c r="AO629" i="21"/>
  <c r="AP629" i="21"/>
  <c r="AQ629" i="21"/>
  <c r="AK630" i="21"/>
  <c r="AL630" i="21"/>
  <c r="AM630" i="21"/>
  <c r="AN630" i="21"/>
  <c r="AO630" i="21"/>
  <c r="AP630" i="21"/>
  <c r="AQ630" i="21"/>
  <c r="AK631" i="21"/>
  <c r="AL631" i="21"/>
  <c r="AM631" i="21"/>
  <c r="AN631" i="21"/>
  <c r="AO631" i="21"/>
  <c r="AP631" i="21"/>
  <c r="AQ631" i="21"/>
  <c r="AK632" i="21"/>
  <c r="AL632" i="21"/>
  <c r="AM632" i="21"/>
  <c r="AN632" i="21"/>
  <c r="AO632" i="21"/>
  <c r="AP632" i="21"/>
  <c r="AQ632" i="21"/>
  <c r="AK633" i="21"/>
  <c r="AL633" i="21"/>
  <c r="AM633" i="21"/>
  <c r="AN633" i="21"/>
  <c r="AO633" i="21"/>
  <c r="AP633" i="21"/>
  <c r="AQ633" i="21"/>
  <c r="AK634" i="21"/>
  <c r="AL634" i="21"/>
  <c r="AM634" i="21"/>
  <c r="AN634" i="21"/>
  <c r="AO634" i="21"/>
  <c r="AP634" i="21"/>
  <c r="AQ634" i="21"/>
  <c r="AK635" i="21"/>
  <c r="AL635" i="21"/>
  <c r="AM635" i="21"/>
  <c r="AN635" i="21"/>
  <c r="AO635" i="21"/>
  <c r="AP635" i="21"/>
  <c r="AQ635" i="21"/>
  <c r="AK636" i="21"/>
  <c r="AL636" i="21"/>
  <c r="AM636" i="21"/>
  <c r="AN636" i="21"/>
  <c r="AO636" i="21"/>
  <c r="AP636" i="21"/>
  <c r="AQ636" i="21"/>
  <c r="AK637" i="21"/>
  <c r="AL637" i="21"/>
  <c r="AM637" i="21"/>
  <c r="AN637" i="21"/>
  <c r="AO637" i="21"/>
  <c r="AP637" i="21"/>
  <c r="AQ637" i="21"/>
  <c r="AK638" i="21"/>
  <c r="AL638" i="21"/>
  <c r="AM638" i="21"/>
  <c r="AN638" i="21"/>
  <c r="AO638" i="21"/>
  <c r="AP638" i="21"/>
  <c r="AQ638" i="21"/>
  <c r="AK639" i="21"/>
  <c r="AL639" i="21"/>
  <c r="AM639" i="21"/>
  <c r="AN639" i="21"/>
  <c r="AO639" i="21"/>
  <c r="AP639" i="21"/>
  <c r="AQ639" i="21"/>
  <c r="AK640" i="21"/>
  <c r="AL640" i="21"/>
  <c r="AM640" i="21"/>
  <c r="AN640" i="21"/>
  <c r="AO640" i="21"/>
  <c r="AP640" i="21"/>
  <c r="AQ640" i="21"/>
  <c r="AK641" i="21"/>
  <c r="AL641" i="21"/>
  <c r="AM641" i="21"/>
  <c r="AN641" i="21"/>
  <c r="AO641" i="21"/>
  <c r="AP641" i="21"/>
  <c r="AQ641" i="21"/>
  <c r="AK642" i="21"/>
  <c r="AL642" i="21"/>
  <c r="AM642" i="21"/>
  <c r="AN642" i="21"/>
  <c r="AO642" i="21"/>
  <c r="AP642" i="21"/>
  <c r="AQ642" i="21"/>
  <c r="AK643" i="21"/>
  <c r="AL643" i="21"/>
  <c r="AM643" i="21"/>
  <c r="AN643" i="21"/>
  <c r="AO643" i="21"/>
  <c r="AP643" i="21"/>
  <c r="AQ643" i="21"/>
  <c r="AK644" i="21"/>
  <c r="AL644" i="21"/>
  <c r="AM644" i="21"/>
  <c r="AN644" i="21"/>
  <c r="AO644" i="21"/>
  <c r="AP644" i="21"/>
  <c r="AQ644" i="21"/>
  <c r="AK645" i="21"/>
  <c r="AL645" i="21"/>
  <c r="AM645" i="21"/>
  <c r="AN645" i="21"/>
  <c r="AO645" i="21"/>
  <c r="AP645" i="21"/>
  <c r="AQ645" i="21"/>
  <c r="AK646" i="21"/>
  <c r="AL646" i="21"/>
  <c r="AM646" i="21"/>
  <c r="AN646" i="21"/>
  <c r="AO646" i="21"/>
  <c r="AP646" i="21"/>
  <c r="AQ646" i="21"/>
  <c r="AK647" i="21"/>
  <c r="AL647" i="21"/>
  <c r="AM647" i="21"/>
  <c r="AN647" i="21"/>
  <c r="AO647" i="21"/>
  <c r="AP647" i="21"/>
  <c r="AQ647" i="21"/>
  <c r="AK648" i="21"/>
  <c r="AL648" i="21"/>
  <c r="AM648" i="21"/>
  <c r="AN648" i="21"/>
  <c r="AO648" i="21"/>
  <c r="AP648" i="21"/>
  <c r="AQ648" i="21"/>
  <c r="AK649" i="21"/>
  <c r="AL649" i="21"/>
  <c r="AM649" i="21"/>
  <c r="AN649" i="21"/>
  <c r="AO649" i="21"/>
  <c r="AP649" i="21"/>
  <c r="AQ649" i="21"/>
  <c r="AK650" i="21"/>
  <c r="AL650" i="21"/>
  <c r="AM650" i="21"/>
  <c r="AN650" i="21"/>
  <c r="AO650" i="21"/>
  <c r="AP650" i="21"/>
  <c r="AQ650" i="21"/>
  <c r="AK651" i="21"/>
  <c r="AL651" i="21"/>
  <c r="AM651" i="21"/>
  <c r="AN651" i="21"/>
  <c r="AO651" i="21"/>
  <c r="AP651" i="21"/>
  <c r="AQ651" i="21"/>
  <c r="AK652" i="21"/>
  <c r="AL652" i="21"/>
  <c r="AM652" i="21"/>
  <c r="AN652" i="21"/>
  <c r="AO652" i="21"/>
  <c r="AP652" i="21"/>
  <c r="AQ652" i="21"/>
  <c r="AK653" i="21"/>
  <c r="AL653" i="21"/>
  <c r="AM653" i="21"/>
  <c r="AN653" i="21"/>
  <c r="AO653" i="21"/>
  <c r="AP653" i="21"/>
  <c r="AQ653" i="21"/>
  <c r="AK654" i="21"/>
  <c r="AL654" i="21"/>
  <c r="AM654" i="21"/>
  <c r="AN654" i="21"/>
  <c r="AO654" i="21"/>
  <c r="AP654" i="21"/>
  <c r="AQ654" i="21"/>
  <c r="AK655" i="21"/>
  <c r="AL655" i="21"/>
  <c r="AM655" i="21"/>
  <c r="AN655" i="21"/>
  <c r="AO655" i="21"/>
  <c r="AP655" i="21"/>
  <c r="AQ655" i="21"/>
  <c r="AK656" i="21"/>
  <c r="AL656" i="21"/>
  <c r="AM656" i="21"/>
  <c r="AN656" i="21"/>
  <c r="AO656" i="21"/>
  <c r="AP656" i="21"/>
  <c r="AQ656" i="21"/>
  <c r="AK657" i="21"/>
  <c r="AL657" i="21"/>
  <c r="AM657" i="21"/>
  <c r="AN657" i="21"/>
  <c r="AO657" i="21"/>
  <c r="AP657" i="21"/>
  <c r="AQ657" i="21"/>
  <c r="AK658" i="21"/>
  <c r="AL658" i="21"/>
  <c r="AM658" i="21"/>
  <c r="AN658" i="21"/>
  <c r="AO658" i="21"/>
  <c r="AP658" i="21"/>
  <c r="AQ658" i="21"/>
  <c r="AK659" i="21"/>
  <c r="AL659" i="21"/>
  <c r="AM659" i="21"/>
  <c r="AN659" i="21"/>
  <c r="AO659" i="21"/>
  <c r="AP659" i="21"/>
  <c r="AQ659" i="21"/>
  <c r="AK660" i="21"/>
  <c r="AL660" i="21"/>
  <c r="AM660" i="21"/>
  <c r="AN660" i="21"/>
  <c r="AO660" i="21"/>
  <c r="AP660" i="21"/>
  <c r="AQ660" i="21"/>
  <c r="AK661" i="21"/>
  <c r="AL661" i="21"/>
  <c r="AM661" i="21"/>
  <c r="AN661" i="21"/>
  <c r="AO661" i="21"/>
  <c r="AP661" i="21"/>
  <c r="AQ661" i="21"/>
  <c r="AK662" i="21"/>
  <c r="AL662" i="21"/>
  <c r="AM662" i="21"/>
  <c r="AN662" i="21"/>
  <c r="AO662" i="21"/>
  <c r="AP662" i="21"/>
  <c r="AQ662" i="21"/>
  <c r="AK663" i="21"/>
  <c r="AL663" i="21"/>
  <c r="AM663" i="21"/>
  <c r="AN663" i="21"/>
  <c r="AO663" i="21"/>
  <c r="AP663" i="21"/>
  <c r="AQ663" i="21"/>
  <c r="AK664" i="21"/>
  <c r="AL664" i="21"/>
  <c r="AM664" i="21"/>
  <c r="AN664" i="21"/>
  <c r="AO664" i="21"/>
  <c r="AP664" i="21"/>
  <c r="AQ664" i="21"/>
  <c r="AK665" i="21"/>
  <c r="AL665" i="21"/>
  <c r="AM665" i="21"/>
  <c r="AN665" i="21"/>
  <c r="AO665" i="21"/>
  <c r="AP665" i="21"/>
  <c r="AQ665" i="21"/>
  <c r="AK666" i="21"/>
  <c r="AL666" i="21"/>
  <c r="AM666" i="21"/>
  <c r="AN666" i="21"/>
  <c r="AO666" i="21"/>
  <c r="AP666" i="21"/>
  <c r="AQ666" i="21"/>
  <c r="AK667" i="21"/>
  <c r="AL667" i="21"/>
  <c r="AM667" i="21"/>
  <c r="AN667" i="21"/>
  <c r="AO667" i="21"/>
  <c r="AP667" i="21"/>
  <c r="AQ667" i="21"/>
  <c r="AK668" i="21"/>
  <c r="AL668" i="21"/>
  <c r="AM668" i="21"/>
  <c r="AN668" i="21"/>
  <c r="AO668" i="21"/>
  <c r="AP668" i="21"/>
  <c r="AQ668" i="21"/>
  <c r="AK669" i="21"/>
  <c r="AL669" i="21"/>
  <c r="AM669" i="21"/>
  <c r="AN669" i="21"/>
  <c r="AO669" i="21"/>
  <c r="AP669" i="21"/>
  <c r="AQ669" i="21"/>
  <c r="AK670" i="21"/>
  <c r="AL670" i="21"/>
  <c r="AM670" i="21"/>
  <c r="AN670" i="21"/>
  <c r="AO670" i="21"/>
  <c r="AP670" i="21"/>
  <c r="AQ670" i="21"/>
  <c r="AK671" i="21"/>
  <c r="AL671" i="21"/>
  <c r="AM671" i="21"/>
  <c r="AN671" i="21"/>
  <c r="AO671" i="21"/>
  <c r="AP671" i="21"/>
  <c r="AQ671" i="21"/>
  <c r="AK672" i="21"/>
  <c r="AL672" i="21"/>
  <c r="AM672" i="21"/>
  <c r="AN672" i="21"/>
  <c r="AO672" i="21"/>
  <c r="AP672" i="21"/>
  <c r="AQ672" i="21"/>
  <c r="AK673" i="21"/>
  <c r="AL673" i="21"/>
  <c r="AM673" i="21"/>
  <c r="AN673" i="21"/>
  <c r="AO673" i="21"/>
  <c r="AP673" i="21"/>
  <c r="AQ673" i="21"/>
  <c r="AK674" i="21"/>
  <c r="AL674" i="21"/>
  <c r="AM674" i="21"/>
  <c r="AN674" i="21"/>
  <c r="AO674" i="21"/>
  <c r="AP674" i="21"/>
  <c r="AQ674" i="21"/>
  <c r="AK675" i="21"/>
  <c r="AL675" i="21"/>
  <c r="AM675" i="21"/>
  <c r="AN675" i="21"/>
  <c r="AO675" i="21"/>
  <c r="AP675" i="21"/>
  <c r="AQ675" i="21"/>
  <c r="AK676" i="21"/>
  <c r="AL676" i="21"/>
  <c r="AM676" i="21"/>
  <c r="AN676" i="21"/>
  <c r="AO676" i="21"/>
  <c r="AP676" i="21"/>
  <c r="AQ676" i="21"/>
  <c r="AK677" i="21"/>
  <c r="AL677" i="21"/>
  <c r="AM677" i="21"/>
  <c r="AN677" i="21"/>
  <c r="AO677" i="21"/>
  <c r="AP677" i="21"/>
  <c r="AQ677" i="21"/>
  <c r="AK678" i="21"/>
  <c r="AL678" i="21"/>
  <c r="AM678" i="21"/>
  <c r="AN678" i="21"/>
  <c r="AO678" i="21"/>
  <c r="AP678" i="21"/>
  <c r="AQ678" i="21"/>
  <c r="AK679" i="21"/>
  <c r="AL679" i="21"/>
  <c r="AM679" i="21"/>
  <c r="AN679" i="21"/>
  <c r="AO679" i="21"/>
  <c r="AP679" i="21"/>
  <c r="AQ679" i="21"/>
  <c r="AK680" i="21"/>
  <c r="AL680" i="21"/>
  <c r="AM680" i="21"/>
  <c r="AN680" i="21"/>
  <c r="AO680" i="21"/>
  <c r="AP680" i="21"/>
  <c r="AQ680" i="21"/>
  <c r="AK681" i="21"/>
  <c r="AL681" i="21"/>
  <c r="AM681" i="21"/>
  <c r="AN681" i="21"/>
  <c r="AO681" i="21"/>
  <c r="AP681" i="21"/>
  <c r="AQ681" i="21"/>
  <c r="AK682" i="21"/>
  <c r="AL682" i="21"/>
  <c r="AM682" i="21"/>
  <c r="AN682" i="21"/>
  <c r="AO682" i="21"/>
  <c r="AP682" i="21"/>
  <c r="AQ682" i="21"/>
  <c r="AK683" i="21"/>
  <c r="AL683" i="21"/>
  <c r="AM683" i="21"/>
  <c r="AN683" i="21"/>
  <c r="AO683" i="21"/>
  <c r="AP683" i="21"/>
  <c r="AQ683" i="21"/>
  <c r="AK684" i="21"/>
  <c r="AL684" i="21"/>
  <c r="AM684" i="21"/>
  <c r="AN684" i="21"/>
  <c r="AO684" i="21"/>
  <c r="AP684" i="21"/>
  <c r="AQ684" i="21"/>
  <c r="AK685" i="21"/>
  <c r="AL685" i="21"/>
  <c r="AM685" i="21"/>
  <c r="AN685" i="21"/>
  <c r="AO685" i="21"/>
  <c r="AP685" i="21"/>
  <c r="AQ685" i="21"/>
  <c r="AK686" i="21"/>
  <c r="AL686" i="21"/>
  <c r="AM686" i="21"/>
  <c r="AN686" i="21"/>
  <c r="AO686" i="21"/>
  <c r="AP686" i="21"/>
  <c r="AQ686" i="21"/>
  <c r="AK687" i="21"/>
  <c r="AL687" i="21"/>
  <c r="AM687" i="21"/>
  <c r="AN687" i="21"/>
  <c r="AO687" i="21"/>
  <c r="AP687" i="21"/>
  <c r="AQ687" i="21"/>
  <c r="AK688" i="21"/>
  <c r="AL688" i="21"/>
  <c r="AM688" i="21"/>
  <c r="AN688" i="21"/>
  <c r="AO688" i="21"/>
  <c r="AP688" i="21"/>
  <c r="AQ688" i="21"/>
  <c r="AK689" i="21"/>
  <c r="AL689" i="21"/>
  <c r="AM689" i="21"/>
  <c r="AN689" i="21"/>
  <c r="AO689" i="21"/>
  <c r="AP689" i="21"/>
  <c r="AQ689" i="21"/>
  <c r="AK690" i="21"/>
  <c r="AL690" i="21"/>
  <c r="AM690" i="21"/>
  <c r="AN690" i="21"/>
  <c r="AO690" i="21"/>
  <c r="AP690" i="21"/>
  <c r="AQ690" i="21"/>
  <c r="AK691" i="21"/>
  <c r="AL691" i="21"/>
  <c r="AM691" i="21"/>
  <c r="AN691" i="21"/>
  <c r="AO691" i="21"/>
  <c r="AP691" i="21"/>
  <c r="AQ691" i="21"/>
  <c r="AK692" i="21"/>
  <c r="AL692" i="21"/>
  <c r="AM692" i="21"/>
  <c r="AN692" i="21"/>
  <c r="AO692" i="21"/>
  <c r="AP692" i="21"/>
  <c r="AQ692" i="21"/>
  <c r="AK693" i="21"/>
  <c r="AL693" i="21"/>
  <c r="AM693" i="21"/>
  <c r="AN693" i="21"/>
  <c r="AO693" i="21"/>
  <c r="AP693" i="21"/>
  <c r="AQ693" i="21"/>
  <c r="AK694" i="21"/>
  <c r="AL694" i="21"/>
  <c r="AM694" i="21"/>
  <c r="AN694" i="21"/>
  <c r="AO694" i="21"/>
  <c r="AP694" i="21"/>
  <c r="AQ694" i="21"/>
  <c r="AK695" i="21"/>
  <c r="AL695" i="21"/>
  <c r="AM695" i="21"/>
  <c r="AN695" i="21"/>
  <c r="AO695" i="21"/>
  <c r="AP695" i="21"/>
  <c r="AQ695" i="21"/>
  <c r="AK696" i="21"/>
  <c r="AL696" i="21"/>
  <c r="AM696" i="21"/>
  <c r="AN696" i="21"/>
  <c r="AO696" i="21"/>
  <c r="AP696" i="21"/>
  <c r="AQ696" i="21"/>
  <c r="AK697" i="21"/>
  <c r="AL697" i="21"/>
  <c r="AM697" i="21"/>
  <c r="AN697" i="21"/>
  <c r="AO697" i="21"/>
  <c r="AP697" i="21"/>
  <c r="AQ697" i="21"/>
  <c r="AK698" i="21"/>
  <c r="AL698" i="21"/>
  <c r="AM698" i="21"/>
  <c r="AN698" i="21"/>
  <c r="AO698" i="21"/>
  <c r="AP698" i="21"/>
  <c r="AQ698" i="21"/>
  <c r="AK699" i="21"/>
  <c r="AL699" i="21"/>
  <c r="AM699" i="21"/>
  <c r="AN699" i="21"/>
  <c r="AO699" i="21"/>
  <c r="AP699" i="21"/>
  <c r="AQ699" i="21"/>
  <c r="AK700" i="21"/>
  <c r="AL700" i="21"/>
  <c r="AM700" i="21"/>
  <c r="AN700" i="21"/>
  <c r="AO700" i="21"/>
  <c r="AP700" i="21"/>
  <c r="AQ700" i="21"/>
  <c r="AK701" i="21"/>
  <c r="AL701" i="21"/>
  <c r="AM701" i="21"/>
  <c r="AN701" i="21"/>
  <c r="AO701" i="21"/>
  <c r="AP701" i="21"/>
  <c r="AQ701" i="21"/>
  <c r="AK702" i="21"/>
  <c r="AL702" i="21"/>
  <c r="AM702" i="21"/>
  <c r="AN702" i="21"/>
  <c r="AO702" i="21"/>
  <c r="AP702" i="21"/>
  <c r="AQ702" i="21"/>
  <c r="AK703" i="21"/>
  <c r="AL703" i="21"/>
  <c r="AM703" i="21"/>
  <c r="AN703" i="21"/>
  <c r="AO703" i="21"/>
  <c r="AP703" i="21"/>
  <c r="AQ703" i="21"/>
  <c r="AK704" i="21"/>
  <c r="AL704" i="21"/>
  <c r="AM704" i="21"/>
  <c r="AN704" i="21"/>
  <c r="AO704" i="21"/>
  <c r="AP704" i="21"/>
  <c r="AQ704" i="21"/>
  <c r="AK705" i="21"/>
  <c r="AL705" i="21"/>
  <c r="AM705" i="21"/>
  <c r="AN705" i="21"/>
  <c r="AO705" i="21"/>
  <c r="AP705" i="21"/>
  <c r="AQ705" i="21"/>
  <c r="AK706" i="21"/>
  <c r="AL706" i="21"/>
  <c r="AM706" i="21"/>
  <c r="AN706" i="21"/>
  <c r="AO706" i="21"/>
  <c r="AP706" i="21"/>
  <c r="AQ706" i="21"/>
  <c r="AK707" i="21"/>
  <c r="AL707" i="21"/>
  <c r="AM707" i="21"/>
  <c r="AN707" i="21"/>
  <c r="AO707" i="21"/>
  <c r="AP707" i="21"/>
  <c r="AQ707" i="21"/>
  <c r="AK708" i="21"/>
  <c r="AL708" i="21"/>
  <c r="AM708" i="21"/>
  <c r="AN708" i="21"/>
  <c r="AO708" i="21"/>
  <c r="AP708" i="21"/>
  <c r="AQ708" i="21"/>
  <c r="AK709" i="21"/>
  <c r="AL709" i="21"/>
  <c r="AM709" i="21"/>
  <c r="AN709" i="21"/>
  <c r="AO709" i="21"/>
  <c r="AP709" i="21"/>
  <c r="AQ709" i="21"/>
  <c r="AK710" i="21"/>
  <c r="AL710" i="21"/>
  <c r="AM710" i="21"/>
  <c r="AN710" i="21"/>
  <c r="AO710" i="21"/>
  <c r="AP710" i="21"/>
  <c r="AQ710" i="21"/>
  <c r="AK711" i="21"/>
  <c r="AL711" i="21"/>
  <c r="AM711" i="21"/>
  <c r="AN711" i="21"/>
  <c r="AO711" i="21"/>
  <c r="AP711" i="21"/>
  <c r="AQ711" i="21"/>
  <c r="AK712" i="21"/>
  <c r="AL712" i="21"/>
  <c r="AM712" i="21"/>
  <c r="AN712" i="21"/>
  <c r="AO712" i="21"/>
  <c r="AP712" i="21"/>
  <c r="AQ712" i="21"/>
  <c r="AK713" i="21"/>
  <c r="AL713" i="21"/>
  <c r="AM713" i="21"/>
  <c r="AN713" i="21"/>
  <c r="AO713" i="21"/>
  <c r="AP713" i="21"/>
  <c r="AQ713" i="21"/>
  <c r="AK714" i="21"/>
  <c r="AL714" i="21"/>
  <c r="AM714" i="21"/>
  <c r="AN714" i="21"/>
  <c r="AO714" i="21"/>
  <c r="AP714" i="21"/>
  <c r="AQ714" i="21"/>
  <c r="AK715" i="21"/>
  <c r="AL715" i="21"/>
  <c r="AM715" i="21"/>
  <c r="AN715" i="21"/>
  <c r="AO715" i="21"/>
  <c r="AP715" i="21"/>
  <c r="AQ715" i="21"/>
  <c r="AK716" i="21"/>
  <c r="AL716" i="21"/>
  <c r="AM716" i="21"/>
  <c r="AN716" i="21"/>
  <c r="AO716" i="21"/>
  <c r="AP716" i="21"/>
  <c r="AQ716" i="21"/>
  <c r="AK717" i="21"/>
  <c r="AL717" i="21"/>
  <c r="AM717" i="21"/>
  <c r="AN717" i="21"/>
  <c r="AO717" i="21"/>
  <c r="AP717" i="21"/>
  <c r="AQ717" i="21"/>
  <c r="AK718" i="21"/>
  <c r="AL718" i="21"/>
  <c r="AM718" i="21"/>
  <c r="AN718" i="21"/>
  <c r="AO718" i="21"/>
  <c r="AP718" i="21"/>
  <c r="AQ718" i="21"/>
  <c r="AK719" i="21"/>
  <c r="AL719" i="21"/>
  <c r="AM719" i="21"/>
  <c r="AN719" i="21"/>
  <c r="AO719" i="21"/>
  <c r="AP719" i="21"/>
  <c r="AQ719" i="21"/>
  <c r="AK720" i="21"/>
  <c r="AL720" i="21"/>
  <c r="AM720" i="21"/>
  <c r="AN720" i="21"/>
  <c r="AO720" i="21"/>
  <c r="AP720" i="21"/>
  <c r="AQ720" i="21"/>
  <c r="AK721" i="21"/>
  <c r="AL721" i="21"/>
  <c r="AM721" i="21"/>
  <c r="AN721" i="21"/>
  <c r="AO721" i="21"/>
  <c r="AP721" i="21"/>
  <c r="AQ721" i="21"/>
  <c r="AK722" i="21"/>
  <c r="AL722" i="21"/>
  <c r="AM722" i="21"/>
  <c r="AN722" i="21"/>
  <c r="AO722" i="21"/>
  <c r="AP722" i="21"/>
  <c r="AQ722" i="21"/>
  <c r="AK723" i="21"/>
  <c r="AL723" i="21"/>
  <c r="AM723" i="21"/>
  <c r="AN723" i="21"/>
  <c r="AO723" i="21"/>
  <c r="AP723" i="21"/>
  <c r="AQ723" i="21"/>
  <c r="AK724" i="21"/>
  <c r="AL724" i="21"/>
  <c r="AM724" i="21"/>
  <c r="AN724" i="21"/>
  <c r="AO724" i="21"/>
  <c r="AP724" i="21"/>
  <c r="AQ724" i="21"/>
  <c r="AK725" i="21"/>
  <c r="AL725" i="21"/>
  <c r="AM725" i="21"/>
  <c r="AN725" i="21"/>
  <c r="AO725" i="21"/>
  <c r="AP725" i="21"/>
  <c r="AQ725" i="21"/>
  <c r="AK726" i="21"/>
  <c r="AL726" i="21"/>
  <c r="AM726" i="21"/>
  <c r="AN726" i="21"/>
  <c r="AO726" i="21"/>
  <c r="AP726" i="21"/>
  <c r="AQ726" i="21"/>
  <c r="AK727" i="21"/>
  <c r="AL727" i="21"/>
  <c r="AM727" i="21"/>
  <c r="AN727" i="21"/>
  <c r="AO727" i="21"/>
  <c r="AP727" i="21"/>
  <c r="AQ727" i="21"/>
  <c r="AK728" i="21"/>
  <c r="AL728" i="21"/>
  <c r="AM728" i="21"/>
  <c r="AN728" i="21"/>
  <c r="AO728" i="21"/>
  <c r="AP728" i="21"/>
  <c r="AQ728" i="21"/>
  <c r="AK729" i="21"/>
  <c r="AL729" i="21"/>
  <c r="AM729" i="21"/>
  <c r="AN729" i="21"/>
  <c r="AO729" i="21"/>
  <c r="AP729" i="21"/>
  <c r="AQ729" i="21"/>
  <c r="AK730" i="21"/>
  <c r="AL730" i="21"/>
  <c r="AM730" i="21"/>
  <c r="AN730" i="21"/>
  <c r="AO730" i="21"/>
  <c r="AP730" i="21"/>
  <c r="AQ730" i="21"/>
  <c r="AK731" i="21"/>
  <c r="AL731" i="21"/>
  <c r="AM731" i="21"/>
  <c r="AN731" i="21"/>
  <c r="AO731" i="21"/>
  <c r="AP731" i="21"/>
  <c r="AQ731" i="21"/>
  <c r="AK732" i="21"/>
  <c r="AL732" i="21"/>
  <c r="AM732" i="21"/>
  <c r="AN732" i="21"/>
  <c r="AO732" i="21"/>
  <c r="AP732" i="21"/>
  <c r="AQ732" i="21"/>
  <c r="AK733" i="21"/>
  <c r="AL733" i="21"/>
  <c r="AM733" i="21"/>
  <c r="AN733" i="21"/>
  <c r="AO733" i="21"/>
  <c r="AP733" i="21"/>
  <c r="AQ733" i="21"/>
  <c r="AK734" i="21"/>
  <c r="AL734" i="21"/>
  <c r="AM734" i="21"/>
  <c r="AN734" i="21"/>
  <c r="AO734" i="21"/>
  <c r="AP734" i="21"/>
  <c r="AQ734" i="21"/>
  <c r="AK735" i="21"/>
  <c r="AL735" i="21"/>
  <c r="AM735" i="21"/>
  <c r="AN735" i="21"/>
  <c r="AO735" i="21"/>
  <c r="AP735" i="21"/>
  <c r="AQ735" i="21"/>
  <c r="AK736" i="21"/>
  <c r="AL736" i="21"/>
  <c r="AM736" i="21"/>
  <c r="AN736" i="21"/>
  <c r="AO736" i="21"/>
  <c r="AP736" i="21"/>
  <c r="AQ736" i="21"/>
  <c r="AK737" i="21"/>
  <c r="AL737" i="21"/>
  <c r="AM737" i="21"/>
  <c r="AN737" i="21"/>
  <c r="AO737" i="21"/>
  <c r="AP737" i="21"/>
  <c r="AQ737" i="21"/>
  <c r="AK738" i="21"/>
  <c r="AL738" i="21"/>
  <c r="AM738" i="21"/>
  <c r="AN738" i="21"/>
  <c r="AO738" i="21"/>
  <c r="AP738" i="21"/>
  <c r="AQ738" i="21"/>
  <c r="AK739" i="21"/>
  <c r="AL739" i="21"/>
  <c r="AM739" i="21"/>
  <c r="AN739" i="21"/>
  <c r="AO739" i="21"/>
  <c r="AP739" i="21"/>
  <c r="AQ739" i="21"/>
  <c r="AK740" i="21"/>
  <c r="AL740" i="21"/>
  <c r="AM740" i="21"/>
  <c r="AN740" i="21"/>
  <c r="AO740" i="21"/>
  <c r="AP740" i="21"/>
  <c r="AQ740" i="21"/>
  <c r="AK741" i="21"/>
  <c r="AL741" i="21"/>
  <c r="AM741" i="21"/>
  <c r="AN741" i="21"/>
  <c r="AO741" i="21"/>
  <c r="AP741" i="21"/>
  <c r="AQ741" i="21"/>
  <c r="AK742" i="21"/>
  <c r="AL742" i="21"/>
  <c r="AM742" i="21"/>
  <c r="AN742" i="21"/>
  <c r="AO742" i="21"/>
  <c r="AP742" i="21"/>
  <c r="AQ742" i="21"/>
  <c r="AK743" i="21"/>
  <c r="AL743" i="21"/>
  <c r="AM743" i="21"/>
  <c r="AN743" i="21"/>
  <c r="AO743" i="21"/>
  <c r="AP743" i="21"/>
  <c r="AQ743" i="21"/>
  <c r="AK744" i="21"/>
  <c r="AL744" i="21"/>
  <c r="AM744" i="21"/>
  <c r="AN744" i="21"/>
  <c r="AO744" i="21"/>
  <c r="AP744" i="21"/>
  <c r="AQ744" i="21"/>
  <c r="AK745" i="21"/>
  <c r="AL745" i="21"/>
  <c r="AM745" i="21"/>
  <c r="AN745" i="21"/>
  <c r="AO745" i="21"/>
  <c r="AP745" i="21"/>
  <c r="AQ745" i="21"/>
  <c r="AK746" i="21"/>
  <c r="AL746" i="21"/>
  <c r="AM746" i="21"/>
  <c r="AN746" i="21"/>
  <c r="AO746" i="21"/>
  <c r="AP746" i="21"/>
  <c r="AQ746" i="21"/>
  <c r="AK747" i="21"/>
  <c r="AL747" i="21"/>
  <c r="AM747" i="21"/>
  <c r="AN747" i="21"/>
  <c r="AO747" i="21"/>
  <c r="AP747" i="21"/>
  <c r="AQ747" i="21"/>
  <c r="AK748" i="21"/>
  <c r="AL748" i="21"/>
  <c r="AM748" i="21"/>
  <c r="AN748" i="21"/>
  <c r="AO748" i="21"/>
  <c r="AP748" i="21"/>
  <c r="AQ748" i="21"/>
  <c r="AK749" i="21"/>
  <c r="AL749" i="21"/>
  <c r="AM749" i="21"/>
  <c r="AN749" i="21"/>
  <c r="AO749" i="21"/>
  <c r="AP749" i="21"/>
  <c r="AQ749" i="21"/>
  <c r="AK750" i="21"/>
  <c r="AL750" i="21"/>
  <c r="AM750" i="21"/>
  <c r="AN750" i="21"/>
  <c r="AO750" i="21"/>
  <c r="AP750" i="21"/>
  <c r="AQ750" i="21"/>
  <c r="AK751" i="21"/>
  <c r="AL751" i="21"/>
  <c r="AM751" i="21"/>
  <c r="AN751" i="21"/>
  <c r="AO751" i="21"/>
  <c r="AP751" i="21"/>
  <c r="AQ751" i="21"/>
  <c r="AK752" i="21"/>
  <c r="AL752" i="21"/>
  <c r="AM752" i="21"/>
  <c r="AN752" i="21"/>
  <c r="AO752" i="21"/>
  <c r="AP752" i="21"/>
  <c r="AQ752" i="21"/>
  <c r="AK753" i="21"/>
  <c r="AL753" i="21"/>
  <c r="AM753" i="21"/>
  <c r="AN753" i="21"/>
  <c r="AO753" i="21"/>
  <c r="AP753" i="21"/>
  <c r="AQ753" i="21"/>
  <c r="AK754" i="21"/>
  <c r="AL754" i="21"/>
  <c r="AM754" i="21"/>
  <c r="AN754" i="21"/>
  <c r="AO754" i="21"/>
  <c r="AP754" i="21"/>
  <c r="AQ754" i="21"/>
  <c r="AK755" i="21"/>
  <c r="AL755" i="21"/>
  <c r="AM755" i="21"/>
  <c r="AN755" i="21"/>
  <c r="AO755" i="21"/>
  <c r="AP755" i="21"/>
  <c r="AQ755" i="21"/>
  <c r="AK756" i="21"/>
  <c r="AL756" i="21"/>
  <c r="AM756" i="21"/>
  <c r="AN756" i="21"/>
  <c r="AO756" i="21"/>
  <c r="AP756" i="21"/>
  <c r="AQ756" i="21"/>
  <c r="AK757" i="21"/>
  <c r="AL757" i="21"/>
  <c r="AM757" i="21"/>
  <c r="AN757" i="21"/>
  <c r="AO757" i="21"/>
  <c r="AP757" i="21"/>
  <c r="AQ757" i="21"/>
  <c r="AK758" i="21"/>
  <c r="AL758" i="21"/>
  <c r="AM758" i="21"/>
  <c r="AN758" i="21"/>
  <c r="AO758" i="21"/>
  <c r="AP758" i="21"/>
  <c r="AQ758" i="21"/>
  <c r="AK759" i="21"/>
  <c r="AL759" i="21"/>
  <c r="AM759" i="21"/>
  <c r="AN759" i="21"/>
  <c r="AO759" i="21"/>
  <c r="AP759" i="21"/>
  <c r="AQ759" i="21"/>
  <c r="AK760" i="21"/>
  <c r="AL760" i="21"/>
  <c r="AM760" i="21"/>
  <c r="AN760" i="21"/>
  <c r="AO760" i="21"/>
  <c r="AP760" i="21"/>
  <c r="AQ760" i="21"/>
  <c r="AK761" i="21"/>
  <c r="AL761" i="21"/>
  <c r="AM761" i="21"/>
  <c r="AN761" i="21"/>
  <c r="AO761" i="21"/>
  <c r="AP761" i="21"/>
  <c r="AQ761" i="21"/>
  <c r="AK762" i="21"/>
  <c r="AL762" i="21"/>
  <c r="AM762" i="21"/>
  <c r="AN762" i="21"/>
  <c r="AO762" i="21"/>
  <c r="AP762" i="21"/>
  <c r="AQ762" i="21"/>
  <c r="AK763" i="21"/>
  <c r="AL763" i="21"/>
  <c r="AM763" i="21"/>
  <c r="AN763" i="21"/>
  <c r="AO763" i="21"/>
  <c r="AP763" i="21"/>
  <c r="AQ763" i="21"/>
  <c r="AK764" i="21"/>
  <c r="AL764" i="21"/>
  <c r="AM764" i="21"/>
  <c r="AN764" i="21"/>
  <c r="AO764" i="21"/>
  <c r="AP764" i="21"/>
  <c r="AQ764" i="21"/>
  <c r="AK765" i="21"/>
  <c r="AL765" i="21"/>
  <c r="AM765" i="21"/>
  <c r="AN765" i="21"/>
  <c r="AO765" i="21"/>
  <c r="AP765" i="21"/>
  <c r="AQ765" i="21"/>
  <c r="AK766" i="21"/>
  <c r="AL766" i="21"/>
  <c r="AM766" i="21"/>
  <c r="AN766" i="21"/>
  <c r="AO766" i="21"/>
  <c r="AP766" i="21"/>
  <c r="AQ766" i="21"/>
  <c r="AK767" i="21"/>
  <c r="AL767" i="21"/>
  <c r="AM767" i="21"/>
  <c r="AN767" i="21"/>
  <c r="AO767" i="21"/>
  <c r="AP767" i="21"/>
  <c r="AQ767" i="21"/>
  <c r="AK768" i="21"/>
  <c r="AL768" i="21"/>
  <c r="AM768" i="21"/>
  <c r="AN768" i="21"/>
  <c r="AO768" i="21"/>
  <c r="AP768" i="21"/>
  <c r="AQ768" i="21"/>
  <c r="AK769" i="21"/>
  <c r="AL769" i="21"/>
  <c r="AM769" i="21"/>
  <c r="AN769" i="21"/>
  <c r="AO769" i="21"/>
  <c r="AP769" i="21"/>
  <c r="AQ769" i="21"/>
  <c r="AK770" i="21"/>
  <c r="AL770" i="21"/>
  <c r="AM770" i="21"/>
  <c r="AN770" i="21"/>
  <c r="AO770" i="21"/>
  <c r="AP770" i="21"/>
  <c r="AQ770" i="21"/>
  <c r="AK771" i="21"/>
  <c r="AL771" i="21"/>
  <c r="AM771" i="21"/>
  <c r="AN771" i="21"/>
  <c r="AO771" i="21"/>
  <c r="AP771" i="21"/>
  <c r="AQ771" i="21"/>
  <c r="AK772" i="21"/>
  <c r="AL772" i="21"/>
  <c r="AM772" i="21"/>
  <c r="AN772" i="21"/>
  <c r="AO772" i="21"/>
  <c r="AP772" i="21"/>
  <c r="AQ772" i="21"/>
  <c r="AK773" i="21"/>
  <c r="AL773" i="21"/>
  <c r="AM773" i="21"/>
  <c r="AN773" i="21"/>
  <c r="AO773" i="21"/>
  <c r="AP773" i="21"/>
  <c r="AQ773" i="21"/>
  <c r="AK774" i="21"/>
  <c r="AL774" i="21"/>
  <c r="AM774" i="21"/>
  <c r="AN774" i="21"/>
  <c r="AO774" i="21"/>
  <c r="AP774" i="21"/>
  <c r="AQ774" i="21"/>
  <c r="AK775" i="21"/>
  <c r="AL775" i="21"/>
  <c r="AM775" i="21"/>
  <c r="AN775" i="21"/>
  <c r="AO775" i="21"/>
  <c r="AP775" i="21"/>
  <c r="AQ775" i="21"/>
  <c r="AK776" i="21"/>
  <c r="AL776" i="21"/>
  <c r="AM776" i="21"/>
  <c r="AN776" i="21"/>
  <c r="AO776" i="21"/>
  <c r="AP776" i="21"/>
  <c r="AQ776" i="21"/>
  <c r="AK777" i="21"/>
  <c r="AL777" i="21"/>
  <c r="AM777" i="21"/>
  <c r="AN777" i="21"/>
  <c r="AO777" i="21"/>
  <c r="AP777" i="21"/>
  <c r="AQ777" i="21"/>
  <c r="AK778" i="21"/>
  <c r="AL778" i="21"/>
  <c r="AM778" i="21"/>
  <c r="AN778" i="21"/>
  <c r="AO778" i="21"/>
  <c r="AP778" i="21"/>
  <c r="AQ778" i="21"/>
  <c r="AK779" i="21"/>
  <c r="AL779" i="21"/>
  <c r="AM779" i="21"/>
  <c r="AN779" i="21"/>
  <c r="AO779" i="21"/>
  <c r="AP779" i="21"/>
  <c r="AQ779" i="21"/>
  <c r="AK780" i="21"/>
  <c r="AL780" i="21"/>
  <c r="AM780" i="21"/>
  <c r="AN780" i="21"/>
  <c r="AO780" i="21"/>
  <c r="AP780" i="21"/>
  <c r="AQ780" i="21"/>
  <c r="AK781" i="21"/>
  <c r="AL781" i="21"/>
  <c r="AM781" i="21"/>
  <c r="AN781" i="21"/>
  <c r="AO781" i="21"/>
  <c r="AP781" i="21"/>
  <c r="AQ781" i="21"/>
  <c r="AK782" i="21"/>
  <c r="AL782" i="21"/>
  <c r="AM782" i="21"/>
  <c r="AN782" i="21"/>
  <c r="AO782" i="21"/>
  <c r="AP782" i="21"/>
  <c r="AQ782" i="21"/>
  <c r="AK783" i="21"/>
  <c r="AL783" i="21"/>
  <c r="AM783" i="21"/>
  <c r="AN783" i="21"/>
  <c r="AO783" i="21"/>
  <c r="AP783" i="21"/>
  <c r="AQ783" i="21"/>
  <c r="AK784" i="21"/>
  <c r="AL784" i="21"/>
  <c r="AM784" i="21"/>
  <c r="AN784" i="21"/>
  <c r="AO784" i="21"/>
  <c r="AP784" i="21"/>
  <c r="AQ784" i="21"/>
  <c r="AK785" i="21"/>
  <c r="AL785" i="21"/>
  <c r="AM785" i="21"/>
  <c r="AN785" i="21"/>
  <c r="AO785" i="21"/>
  <c r="AP785" i="21"/>
  <c r="AQ785" i="21"/>
  <c r="AK786" i="21"/>
  <c r="AL786" i="21"/>
  <c r="AM786" i="21"/>
  <c r="AN786" i="21"/>
  <c r="AO786" i="21"/>
  <c r="AP786" i="21"/>
  <c r="AQ786" i="21"/>
  <c r="AK787" i="21"/>
  <c r="AL787" i="21"/>
  <c r="AM787" i="21"/>
  <c r="AN787" i="21"/>
  <c r="AO787" i="21"/>
  <c r="AP787" i="21"/>
  <c r="AQ787" i="21"/>
  <c r="AK788" i="21"/>
  <c r="AL788" i="21"/>
  <c r="AM788" i="21"/>
  <c r="AN788" i="21"/>
  <c r="AO788" i="21"/>
  <c r="AP788" i="21"/>
  <c r="AQ788" i="21"/>
  <c r="AK789" i="21"/>
  <c r="AL789" i="21"/>
  <c r="AM789" i="21"/>
  <c r="AN789" i="21"/>
  <c r="AO789" i="21"/>
  <c r="AP789" i="21"/>
  <c r="AQ789" i="21"/>
  <c r="AK790" i="21"/>
  <c r="AL790" i="21"/>
  <c r="AM790" i="21"/>
  <c r="AN790" i="21"/>
  <c r="AO790" i="21"/>
  <c r="AP790" i="21"/>
  <c r="AQ790" i="21"/>
  <c r="AK791" i="21"/>
  <c r="AL791" i="21"/>
  <c r="AM791" i="21"/>
  <c r="AN791" i="21"/>
  <c r="AO791" i="21"/>
  <c r="AP791" i="21"/>
  <c r="AQ791" i="21"/>
  <c r="AK792" i="21"/>
  <c r="AL792" i="21"/>
  <c r="AM792" i="21"/>
  <c r="AN792" i="21"/>
  <c r="AO792" i="21"/>
  <c r="AP792" i="21"/>
  <c r="AQ792" i="21"/>
  <c r="AK793" i="21"/>
  <c r="AL793" i="21"/>
  <c r="AM793" i="21"/>
  <c r="AN793" i="21"/>
  <c r="AO793" i="21"/>
  <c r="AP793" i="21"/>
  <c r="AQ793" i="21"/>
  <c r="AK794" i="21"/>
  <c r="AL794" i="21"/>
  <c r="AM794" i="21"/>
  <c r="AN794" i="21"/>
  <c r="AO794" i="21"/>
  <c r="AP794" i="21"/>
  <c r="AQ794" i="21"/>
  <c r="AK795" i="21"/>
  <c r="AL795" i="21"/>
  <c r="AM795" i="21"/>
  <c r="AN795" i="21"/>
  <c r="AO795" i="21"/>
  <c r="AP795" i="21"/>
  <c r="AQ795" i="21"/>
  <c r="AK796" i="21"/>
  <c r="AL796" i="21"/>
  <c r="AM796" i="21"/>
  <c r="AN796" i="21"/>
  <c r="AO796" i="21"/>
  <c r="AP796" i="21"/>
  <c r="AQ796" i="21"/>
  <c r="AK797" i="21"/>
  <c r="AL797" i="21"/>
  <c r="AM797" i="21"/>
  <c r="AN797" i="21"/>
  <c r="AO797" i="21"/>
  <c r="AP797" i="21"/>
  <c r="AQ797" i="21"/>
  <c r="AK798" i="21"/>
  <c r="AL798" i="21"/>
  <c r="AM798" i="21"/>
  <c r="AN798" i="21"/>
  <c r="AO798" i="21"/>
  <c r="AP798" i="21"/>
  <c r="AQ798" i="21"/>
  <c r="AK799" i="21"/>
  <c r="AL799" i="21"/>
  <c r="AM799" i="21"/>
  <c r="AN799" i="21"/>
  <c r="AO799" i="21"/>
  <c r="AP799" i="21"/>
  <c r="AQ799" i="21"/>
  <c r="AK800" i="21"/>
  <c r="AL800" i="21"/>
  <c r="AM800" i="21"/>
  <c r="AN800" i="21"/>
  <c r="AO800" i="21"/>
  <c r="AP800" i="21"/>
  <c r="AQ800" i="21"/>
  <c r="AK801" i="21"/>
  <c r="AL801" i="21"/>
  <c r="AM801" i="21"/>
  <c r="AN801" i="21"/>
  <c r="AO801" i="21"/>
  <c r="AP801" i="21"/>
  <c r="AQ801" i="21"/>
  <c r="AK802" i="21"/>
  <c r="AL802" i="21"/>
  <c r="AM802" i="21"/>
  <c r="AN802" i="21"/>
  <c r="AO802" i="21"/>
  <c r="AP802" i="21"/>
  <c r="AQ802" i="21"/>
  <c r="AK803" i="21"/>
  <c r="AL803" i="21"/>
  <c r="AM803" i="21"/>
  <c r="AN803" i="21"/>
  <c r="AO803" i="21"/>
  <c r="AP803" i="21"/>
  <c r="AQ803" i="21"/>
  <c r="AK804" i="21"/>
  <c r="AL804" i="21"/>
  <c r="AM804" i="21"/>
  <c r="AN804" i="21"/>
  <c r="AO804" i="21"/>
  <c r="AP804" i="21"/>
  <c r="AQ804" i="21"/>
  <c r="AK805" i="21"/>
  <c r="AL805" i="21"/>
  <c r="AM805" i="21"/>
  <c r="AN805" i="21"/>
  <c r="AO805" i="21"/>
  <c r="AP805" i="21"/>
  <c r="AQ805" i="21"/>
  <c r="AK806" i="21"/>
  <c r="AL806" i="21"/>
  <c r="AM806" i="21"/>
  <c r="AN806" i="21"/>
  <c r="AO806" i="21"/>
  <c r="AP806" i="21"/>
  <c r="AQ806" i="21"/>
  <c r="AK807" i="21"/>
  <c r="AL807" i="21"/>
  <c r="AM807" i="21"/>
  <c r="AN807" i="21"/>
  <c r="AO807" i="21"/>
  <c r="AP807" i="21"/>
  <c r="AQ807" i="21"/>
  <c r="AK808" i="21"/>
  <c r="AL808" i="21"/>
  <c r="AM808" i="21"/>
  <c r="AN808" i="21"/>
  <c r="AO808" i="21"/>
  <c r="AP808" i="21"/>
  <c r="AQ808" i="21"/>
  <c r="AK809" i="21"/>
  <c r="AL809" i="21"/>
  <c r="AM809" i="21"/>
  <c r="AN809" i="21"/>
  <c r="AO809" i="21"/>
  <c r="AP809" i="21"/>
  <c r="AQ809" i="21"/>
  <c r="AK810" i="21"/>
  <c r="AL810" i="21"/>
  <c r="AM810" i="21"/>
  <c r="AN810" i="21"/>
  <c r="AO810" i="21"/>
  <c r="AP810" i="21"/>
  <c r="AQ810" i="21"/>
  <c r="AK811" i="21"/>
  <c r="AL811" i="21"/>
  <c r="AM811" i="21"/>
  <c r="AN811" i="21"/>
  <c r="AO811" i="21"/>
  <c r="AP811" i="21"/>
  <c r="AQ811" i="21"/>
  <c r="AK812" i="21"/>
  <c r="AL812" i="21"/>
  <c r="AM812" i="21"/>
  <c r="AN812" i="21"/>
  <c r="AO812" i="21"/>
  <c r="AP812" i="21"/>
  <c r="AQ812" i="21"/>
  <c r="AK813" i="21"/>
  <c r="AL813" i="21"/>
  <c r="AM813" i="21"/>
  <c r="AN813" i="21"/>
  <c r="AO813" i="21"/>
  <c r="AP813" i="21"/>
  <c r="AQ813" i="21"/>
  <c r="AK814" i="21"/>
  <c r="AL814" i="21"/>
  <c r="AM814" i="21"/>
  <c r="AN814" i="21"/>
  <c r="AO814" i="21"/>
  <c r="AP814" i="21"/>
  <c r="AQ814" i="21"/>
  <c r="AK815" i="21"/>
  <c r="AL815" i="21"/>
  <c r="AM815" i="21"/>
  <c r="AN815" i="21"/>
  <c r="AO815" i="21"/>
  <c r="AP815" i="21"/>
  <c r="AQ815" i="21"/>
  <c r="AK816" i="21"/>
  <c r="AL816" i="21"/>
  <c r="AM816" i="21"/>
  <c r="AN816" i="21"/>
  <c r="AO816" i="21"/>
  <c r="AP816" i="21"/>
  <c r="AQ816" i="21"/>
  <c r="AK817" i="21"/>
  <c r="AL817" i="21"/>
  <c r="AM817" i="21"/>
  <c r="AN817" i="21"/>
  <c r="AO817" i="21"/>
  <c r="AP817" i="21"/>
  <c r="AQ817" i="21"/>
  <c r="AK818" i="21"/>
  <c r="AL818" i="21"/>
  <c r="AM818" i="21"/>
  <c r="AN818" i="21"/>
  <c r="AO818" i="21"/>
  <c r="AP818" i="21"/>
  <c r="AQ818" i="21"/>
  <c r="AK819" i="21"/>
  <c r="AL819" i="21"/>
  <c r="AM819" i="21"/>
  <c r="AN819" i="21"/>
  <c r="AO819" i="21"/>
  <c r="AP819" i="21"/>
  <c r="AQ819" i="21"/>
  <c r="AK820" i="21"/>
  <c r="AL820" i="21"/>
  <c r="AM820" i="21"/>
  <c r="AN820" i="21"/>
  <c r="AO820" i="21"/>
  <c r="AP820" i="21"/>
  <c r="AQ820" i="21"/>
  <c r="AK821" i="21"/>
  <c r="AL821" i="21"/>
  <c r="AM821" i="21"/>
  <c r="AN821" i="21"/>
  <c r="AO821" i="21"/>
  <c r="AP821" i="21"/>
  <c r="AQ821" i="21"/>
  <c r="AK822" i="21"/>
  <c r="AL822" i="21"/>
  <c r="AM822" i="21"/>
  <c r="AN822" i="21"/>
  <c r="AO822" i="21"/>
  <c r="AP822" i="21"/>
  <c r="AQ822" i="21"/>
  <c r="AK823" i="21"/>
  <c r="AL823" i="21"/>
  <c r="AM823" i="21"/>
  <c r="AN823" i="21"/>
  <c r="AO823" i="21"/>
  <c r="AP823" i="21"/>
  <c r="AQ823" i="21"/>
  <c r="AK824" i="21"/>
  <c r="AL824" i="21"/>
  <c r="AM824" i="21"/>
  <c r="AN824" i="21"/>
  <c r="AO824" i="21"/>
  <c r="AP824" i="21"/>
  <c r="AQ824" i="21"/>
  <c r="AK825" i="21"/>
  <c r="AL825" i="21"/>
  <c r="AM825" i="21"/>
  <c r="AN825" i="21"/>
  <c r="AO825" i="21"/>
  <c r="AP825" i="21"/>
  <c r="AQ825" i="21"/>
  <c r="AK826" i="21"/>
  <c r="AL826" i="21"/>
  <c r="AM826" i="21"/>
  <c r="AN826" i="21"/>
  <c r="AO826" i="21"/>
  <c r="AP826" i="21"/>
  <c r="AQ826" i="21"/>
  <c r="AK827" i="21"/>
  <c r="AL827" i="21"/>
  <c r="AM827" i="21"/>
  <c r="AN827" i="21"/>
  <c r="AO827" i="21"/>
  <c r="AP827" i="21"/>
  <c r="AQ827" i="21"/>
  <c r="AK828" i="21"/>
  <c r="AL828" i="21"/>
  <c r="AM828" i="21"/>
  <c r="AN828" i="21"/>
  <c r="AO828" i="21"/>
  <c r="AP828" i="21"/>
  <c r="AQ828" i="21"/>
  <c r="AK829" i="21"/>
  <c r="AL829" i="21"/>
  <c r="AM829" i="21"/>
  <c r="AN829" i="21"/>
  <c r="AO829" i="21"/>
  <c r="AP829" i="21"/>
  <c r="AQ829" i="21"/>
  <c r="AK830" i="21"/>
  <c r="AL830" i="21"/>
  <c r="AM830" i="21"/>
  <c r="AN830" i="21"/>
  <c r="AO830" i="21"/>
  <c r="AP830" i="21"/>
  <c r="AQ830" i="21"/>
  <c r="AK831" i="21"/>
  <c r="AL831" i="21"/>
  <c r="AM831" i="21"/>
  <c r="AN831" i="21"/>
  <c r="AO831" i="21"/>
  <c r="AP831" i="21"/>
  <c r="AQ831" i="21"/>
  <c r="AK832" i="21"/>
  <c r="AL832" i="21"/>
  <c r="AM832" i="21"/>
  <c r="AN832" i="21"/>
  <c r="AO832" i="21"/>
  <c r="AP832" i="21"/>
  <c r="AQ832" i="21"/>
  <c r="AK833" i="21"/>
  <c r="AL833" i="21"/>
  <c r="AM833" i="21"/>
  <c r="AN833" i="21"/>
  <c r="AO833" i="21"/>
  <c r="AP833" i="21"/>
  <c r="AQ833" i="21"/>
  <c r="AK834" i="21"/>
  <c r="AL834" i="21"/>
  <c r="AM834" i="21"/>
  <c r="AN834" i="21"/>
  <c r="AO834" i="21"/>
  <c r="AP834" i="21"/>
  <c r="AQ834" i="21"/>
  <c r="AK835" i="21"/>
  <c r="AL835" i="21"/>
  <c r="AM835" i="21"/>
  <c r="AN835" i="21"/>
  <c r="AO835" i="21"/>
  <c r="AP835" i="21"/>
  <c r="AQ835" i="21"/>
  <c r="AK836" i="21"/>
  <c r="AL836" i="21"/>
  <c r="AM836" i="21"/>
  <c r="AN836" i="21"/>
  <c r="AO836" i="21"/>
  <c r="AP836" i="21"/>
  <c r="AQ836" i="21"/>
  <c r="AK837" i="21"/>
  <c r="AL837" i="21"/>
  <c r="AM837" i="21"/>
  <c r="AN837" i="21"/>
  <c r="AO837" i="21"/>
  <c r="AP837" i="21"/>
  <c r="AQ837" i="21"/>
  <c r="AK838" i="21"/>
  <c r="AL838" i="21"/>
  <c r="AM838" i="21"/>
  <c r="AN838" i="21"/>
  <c r="AO838" i="21"/>
  <c r="AP838" i="21"/>
  <c r="AQ838" i="21"/>
  <c r="AK839" i="21"/>
  <c r="AL839" i="21"/>
  <c r="AM839" i="21"/>
  <c r="AN839" i="21"/>
  <c r="AO839" i="21"/>
  <c r="AP839" i="21"/>
  <c r="AQ839" i="21"/>
  <c r="AK840" i="21"/>
  <c r="AL840" i="21"/>
  <c r="AM840" i="21"/>
  <c r="AN840" i="21"/>
  <c r="AO840" i="21"/>
  <c r="AP840" i="21"/>
  <c r="AQ840" i="21"/>
  <c r="AK841" i="21"/>
  <c r="AL841" i="21"/>
  <c r="AM841" i="21"/>
  <c r="AN841" i="21"/>
  <c r="AO841" i="21"/>
  <c r="AP841" i="21"/>
  <c r="AQ841" i="21"/>
  <c r="AK842" i="21"/>
  <c r="AL842" i="21"/>
  <c r="AM842" i="21"/>
  <c r="AN842" i="21"/>
  <c r="AO842" i="21"/>
  <c r="AP842" i="21"/>
  <c r="AQ842" i="21"/>
  <c r="AK843" i="21"/>
  <c r="AL843" i="21"/>
  <c r="AM843" i="21"/>
  <c r="AN843" i="21"/>
  <c r="AO843" i="21"/>
  <c r="AP843" i="21"/>
  <c r="AQ843" i="21"/>
  <c r="AK844" i="21"/>
  <c r="AL844" i="21"/>
  <c r="AM844" i="21"/>
  <c r="AN844" i="21"/>
  <c r="AO844" i="21"/>
  <c r="AP844" i="21"/>
  <c r="AQ844" i="21"/>
  <c r="AK845" i="21"/>
  <c r="AL845" i="21"/>
  <c r="AM845" i="21"/>
  <c r="AN845" i="21"/>
  <c r="AO845" i="21"/>
  <c r="AP845" i="21"/>
  <c r="AQ845" i="21"/>
  <c r="AK846" i="21"/>
  <c r="AL846" i="21"/>
  <c r="AM846" i="21"/>
  <c r="AN846" i="21"/>
  <c r="AO846" i="21"/>
  <c r="AP846" i="21"/>
  <c r="AQ846" i="21"/>
  <c r="AK847" i="21"/>
  <c r="AL847" i="21"/>
  <c r="AM847" i="21"/>
  <c r="AN847" i="21"/>
  <c r="AO847" i="21"/>
  <c r="AP847" i="21"/>
  <c r="AQ847" i="21"/>
  <c r="AK848" i="21"/>
  <c r="AL848" i="21"/>
  <c r="AM848" i="21"/>
  <c r="AN848" i="21"/>
  <c r="AO848" i="21"/>
  <c r="AP848" i="21"/>
  <c r="AQ848" i="21"/>
  <c r="AK849" i="21"/>
  <c r="AL849" i="21"/>
  <c r="AM849" i="21"/>
  <c r="AN849" i="21"/>
  <c r="AO849" i="21"/>
  <c r="AP849" i="21"/>
  <c r="AQ849" i="21"/>
  <c r="AK850" i="21"/>
  <c r="AL850" i="21"/>
  <c r="AM850" i="21"/>
  <c r="AN850" i="21"/>
  <c r="AO850" i="21"/>
  <c r="AP850" i="21"/>
  <c r="AQ850" i="21"/>
  <c r="AK851" i="21"/>
  <c r="AL851" i="21"/>
  <c r="AM851" i="21"/>
  <c r="AN851" i="21"/>
  <c r="AO851" i="21"/>
  <c r="AP851" i="21"/>
  <c r="AQ851" i="21"/>
  <c r="AK852" i="21"/>
  <c r="AL852" i="21"/>
  <c r="AM852" i="21"/>
  <c r="AN852" i="21"/>
  <c r="AO852" i="21"/>
  <c r="AP852" i="21"/>
  <c r="AQ852" i="21"/>
  <c r="AK853" i="21"/>
  <c r="AL853" i="21"/>
  <c r="AM853" i="21"/>
  <c r="AN853" i="21"/>
  <c r="AO853" i="21"/>
  <c r="AP853" i="21"/>
  <c r="AQ853" i="21"/>
  <c r="AK854" i="21"/>
  <c r="AL854" i="21"/>
  <c r="AM854" i="21"/>
  <c r="AN854" i="21"/>
  <c r="AO854" i="21"/>
  <c r="AP854" i="21"/>
  <c r="AQ854" i="21"/>
  <c r="AK855" i="21"/>
  <c r="AL855" i="21"/>
  <c r="AM855" i="21"/>
  <c r="AN855" i="21"/>
  <c r="AO855" i="21"/>
  <c r="AP855" i="21"/>
  <c r="AQ855" i="21"/>
  <c r="AK856" i="21"/>
  <c r="AL856" i="21"/>
  <c r="AM856" i="21"/>
  <c r="AN856" i="21"/>
  <c r="AO856" i="21"/>
  <c r="AP856" i="21"/>
  <c r="AQ856" i="21"/>
  <c r="AK857" i="21"/>
  <c r="AL857" i="21"/>
  <c r="AM857" i="21"/>
  <c r="AN857" i="21"/>
  <c r="AO857" i="21"/>
  <c r="AP857" i="21"/>
  <c r="AQ857" i="21"/>
  <c r="AK858" i="21"/>
  <c r="AL858" i="21"/>
  <c r="AM858" i="21"/>
  <c r="AN858" i="21"/>
  <c r="AO858" i="21"/>
  <c r="AP858" i="21"/>
  <c r="AQ858" i="21"/>
  <c r="AK859" i="21"/>
  <c r="AL859" i="21"/>
  <c r="AM859" i="21"/>
  <c r="AN859" i="21"/>
  <c r="AO859" i="21"/>
  <c r="AP859" i="21"/>
  <c r="AQ859" i="21"/>
  <c r="AK860" i="21"/>
  <c r="AL860" i="21"/>
  <c r="AM860" i="21"/>
  <c r="AN860" i="21"/>
  <c r="AO860" i="21"/>
  <c r="AP860" i="21"/>
  <c r="AQ860" i="21"/>
  <c r="AK861" i="21"/>
  <c r="AL861" i="21"/>
  <c r="AM861" i="21"/>
  <c r="AN861" i="21"/>
  <c r="AO861" i="21"/>
  <c r="AP861" i="21"/>
  <c r="AQ861" i="21"/>
  <c r="AK862" i="21"/>
  <c r="AL862" i="21"/>
  <c r="AM862" i="21"/>
  <c r="AN862" i="21"/>
  <c r="AO862" i="21"/>
  <c r="AP862" i="21"/>
  <c r="AQ862" i="21"/>
  <c r="AK863" i="21"/>
  <c r="AL863" i="21"/>
  <c r="AM863" i="21"/>
  <c r="AN863" i="21"/>
  <c r="AO863" i="21"/>
  <c r="AP863" i="21"/>
  <c r="AQ863" i="21"/>
  <c r="AK864" i="21"/>
  <c r="AL864" i="21"/>
  <c r="AM864" i="21"/>
  <c r="AN864" i="21"/>
  <c r="AO864" i="21"/>
  <c r="AP864" i="21"/>
  <c r="AQ864" i="21"/>
  <c r="AK865" i="21"/>
  <c r="AL865" i="21"/>
  <c r="AM865" i="21"/>
  <c r="AN865" i="21"/>
  <c r="AO865" i="21"/>
  <c r="AP865" i="21"/>
  <c r="AQ865" i="21"/>
  <c r="AK866" i="21"/>
  <c r="AL866" i="21"/>
  <c r="AM866" i="21"/>
  <c r="AN866" i="21"/>
  <c r="AO866" i="21"/>
  <c r="AP866" i="21"/>
  <c r="AQ866" i="21"/>
  <c r="AK867" i="21"/>
  <c r="AL867" i="21"/>
  <c r="AM867" i="21"/>
  <c r="AN867" i="21"/>
  <c r="AO867" i="21"/>
  <c r="AP867" i="21"/>
  <c r="AQ867" i="21"/>
  <c r="AK868" i="21"/>
  <c r="AL868" i="21"/>
  <c r="AM868" i="21"/>
  <c r="AN868" i="21"/>
  <c r="AO868" i="21"/>
  <c r="AP868" i="21"/>
  <c r="AQ868" i="21"/>
  <c r="AK869" i="21"/>
  <c r="AL869" i="21"/>
  <c r="AM869" i="21"/>
  <c r="AN869" i="21"/>
  <c r="AO869" i="21"/>
  <c r="AP869" i="21"/>
  <c r="AQ869" i="21"/>
  <c r="AK870" i="21"/>
  <c r="AL870" i="21"/>
  <c r="AM870" i="21"/>
  <c r="AN870" i="21"/>
  <c r="AO870" i="21"/>
  <c r="AP870" i="21"/>
  <c r="AQ870" i="21"/>
  <c r="AK871" i="21"/>
  <c r="AL871" i="21"/>
  <c r="AM871" i="21"/>
  <c r="AN871" i="21"/>
  <c r="AO871" i="21"/>
  <c r="AP871" i="21"/>
  <c r="AQ871" i="21"/>
  <c r="AK872" i="21"/>
  <c r="AL872" i="21"/>
  <c r="AM872" i="21"/>
  <c r="AN872" i="21"/>
  <c r="AO872" i="21"/>
  <c r="AP872" i="21"/>
  <c r="AQ872" i="21"/>
  <c r="AK873" i="21"/>
  <c r="AL873" i="21"/>
  <c r="AM873" i="21"/>
  <c r="AN873" i="21"/>
  <c r="AO873" i="21"/>
  <c r="AP873" i="21"/>
  <c r="AQ873" i="21"/>
  <c r="AK874" i="21"/>
  <c r="AL874" i="21"/>
  <c r="AM874" i="21"/>
  <c r="AN874" i="21"/>
  <c r="AO874" i="21"/>
  <c r="AP874" i="21"/>
  <c r="AQ874" i="21"/>
  <c r="AK875" i="21"/>
  <c r="AL875" i="21"/>
  <c r="AM875" i="21"/>
  <c r="AN875" i="21"/>
  <c r="AO875" i="21"/>
  <c r="AP875" i="21"/>
  <c r="AQ875" i="21"/>
  <c r="AK876" i="21"/>
  <c r="AL876" i="21"/>
  <c r="AM876" i="21"/>
  <c r="AN876" i="21"/>
  <c r="AO876" i="21"/>
  <c r="AP876" i="21"/>
  <c r="AQ876" i="21"/>
  <c r="AK877" i="21"/>
  <c r="AL877" i="21"/>
  <c r="AM877" i="21"/>
  <c r="AN877" i="21"/>
  <c r="AO877" i="21"/>
  <c r="AP877" i="21"/>
  <c r="AQ877" i="21"/>
  <c r="AK878" i="21"/>
  <c r="AL878" i="21"/>
  <c r="AM878" i="21"/>
  <c r="AN878" i="21"/>
  <c r="AO878" i="21"/>
  <c r="AP878" i="21"/>
  <c r="AQ878" i="21"/>
  <c r="AK879" i="21"/>
  <c r="AL879" i="21"/>
  <c r="AM879" i="21"/>
  <c r="AN879" i="21"/>
  <c r="AO879" i="21"/>
  <c r="AP879" i="21"/>
  <c r="AQ879" i="21"/>
  <c r="AK880" i="21"/>
  <c r="AL880" i="21"/>
  <c r="AM880" i="21"/>
  <c r="AN880" i="21"/>
  <c r="AO880" i="21"/>
  <c r="AP880" i="21"/>
  <c r="AQ880" i="21"/>
  <c r="AK881" i="21"/>
  <c r="AL881" i="21"/>
  <c r="AM881" i="21"/>
  <c r="AN881" i="21"/>
  <c r="AO881" i="21"/>
  <c r="AP881" i="21"/>
  <c r="AQ881" i="21"/>
  <c r="AK882" i="21"/>
  <c r="AL882" i="21"/>
  <c r="AM882" i="21"/>
  <c r="AN882" i="21"/>
  <c r="AO882" i="21"/>
  <c r="AP882" i="21"/>
  <c r="AQ882" i="21"/>
  <c r="AK883" i="21"/>
  <c r="AL883" i="21"/>
  <c r="AM883" i="21"/>
  <c r="AN883" i="21"/>
  <c r="AO883" i="21"/>
  <c r="AP883" i="21"/>
  <c r="AQ883" i="21"/>
  <c r="AK884" i="21"/>
  <c r="AL884" i="21"/>
  <c r="AM884" i="21"/>
  <c r="AN884" i="21"/>
  <c r="AO884" i="21"/>
  <c r="AP884" i="21"/>
  <c r="AQ884" i="21"/>
  <c r="AK885" i="21"/>
  <c r="AL885" i="21"/>
  <c r="AM885" i="21"/>
  <c r="AN885" i="21"/>
  <c r="AO885" i="21"/>
  <c r="AP885" i="21"/>
  <c r="AQ885" i="21"/>
  <c r="AK886" i="21"/>
  <c r="AL886" i="21"/>
  <c r="AM886" i="21"/>
  <c r="AN886" i="21"/>
  <c r="AO886" i="21"/>
  <c r="AP886" i="21"/>
  <c r="AQ886" i="21"/>
  <c r="AK887" i="21"/>
  <c r="AL887" i="21"/>
  <c r="AM887" i="21"/>
  <c r="AN887" i="21"/>
  <c r="AO887" i="21"/>
  <c r="AP887" i="21"/>
  <c r="AQ887" i="21"/>
  <c r="AK888" i="21"/>
  <c r="AL888" i="21"/>
  <c r="AM888" i="21"/>
  <c r="AN888" i="21"/>
  <c r="AO888" i="21"/>
  <c r="AP888" i="21"/>
  <c r="AQ888" i="21"/>
  <c r="AK889" i="21"/>
  <c r="AL889" i="21"/>
  <c r="AM889" i="21"/>
  <c r="AN889" i="21"/>
  <c r="AO889" i="21"/>
  <c r="AP889" i="21"/>
  <c r="AQ889" i="21"/>
  <c r="AK890" i="21"/>
  <c r="AL890" i="21"/>
  <c r="AM890" i="21"/>
  <c r="AN890" i="21"/>
  <c r="AO890" i="21"/>
  <c r="AP890" i="21"/>
  <c r="AQ890" i="21"/>
  <c r="AK891" i="21"/>
  <c r="AL891" i="21"/>
  <c r="AM891" i="21"/>
  <c r="AN891" i="21"/>
  <c r="AO891" i="21"/>
  <c r="AP891" i="21"/>
  <c r="AQ891" i="21"/>
  <c r="AK892" i="21"/>
  <c r="AL892" i="21"/>
  <c r="AM892" i="21"/>
  <c r="AN892" i="21"/>
  <c r="AO892" i="21"/>
  <c r="AP892" i="21"/>
  <c r="AQ892" i="21"/>
  <c r="AK893" i="21"/>
  <c r="AL893" i="21"/>
  <c r="AM893" i="21"/>
  <c r="AN893" i="21"/>
  <c r="AO893" i="21"/>
  <c r="AP893" i="21"/>
  <c r="AQ893" i="21"/>
  <c r="AK894" i="21"/>
  <c r="AL894" i="21"/>
  <c r="AM894" i="21"/>
  <c r="AN894" i="21"/>
  <c r="AO894" i="21"/>
  <c r="AP894" i="21"/>
  <c r="AQ894" i="21"/>
  <c r="AK895" i="21"/>
  <c r="AL895" i="21"/>
  <c r="AM895" i="21"/>
  <c r="AN895" i="21"/>
  <c r="AO895" i="21"/>
  <c r="AP895" i="21"/>
  <c r="AQ895" i="21"/>
  <c r="AK896" i="21"/>
  <c r="AL896" i="21"/>
  <c r="AM896" i="21"/>
  <c r="AN896" i="21"/>
  <c r="AO896" i="21"/>
  <c r="AP896" i="21"/>
  <c r="AQ896" i="21"/>
  <c r="AK897" i="21"/>
  <c r="AL897" i="21"/>
  <c r="AM897" i="21"/>
  <c r="AN897" i="21"/>
  <c r="AO897" i="21"/>
  <c r="AP897" i="21"/>
  <c r="AQ897" i="21"/>
  <c r="AK898" i="21"/>
  <c r="AL898" i="21"/>
  <c r="AM898" i="21"/>
  <c r="AN898" i="21"/>
  <c r="AO898" i="21"/>
  <c r="AP898" i="21"/>
  <c r="AQ898" i="21"/>
  <c r="AK899" i="21"/>
  <c r="AL899" i="21"/>
  <c r="AM899" i="21"/>
  <c r="AN899" i="21"/>
  <c r="AO899" i="21"/>
  <c r="AP899" i="21"/>
  <c r="AQ899" i="21"/>
  <c r="AK900" i="21"/>
  <c r="AL900" i="21"/>
  <c r="AM900" i="21"/>
  <c r="AN900" i="21"/>
  <c r="AO900" i="21"/>
  <c r="AP900" i="21"/>
  <c r="AQ900" i="21"/>
  <c r="AK901" i="21"/>
  <c r="AL901" i="21"/>
  <c r="AM901" i="21"/>
  <c r="AN901" i="21"/>
  <c r="AO901" i="21"/>
  <c r="AP901" i="21"/>
  <c r="AQ901" i="21"/>
  <c r="AK902" i="21"/>
  <c r="AL902" i="21"/>
  <c r="AM902" i="21"/>
  <c r="AN902" i="21"/>
  <c r="AO902" i="21"/>
  <c r="AP902" i="21"/>
  <c r="AQ902" i="21"/>
  <c r="AK903" i="21"/>
  <c r="AL903" i="21"/>
  <c r="AM903" i="21"/>
  <c r="AN903" i="21"/>
  <c r="AO903" i="21"/>
  <c r="AP903" i="21"/>
  <c r="AQ903" i="21"/>
  <c r="AK904" i="21"/>
  <c r="AL904" i="21"/>
  <c r="AM904" i="21"/>
  <c r="AN904" i="21"/>
  <c r="AO904" i="21"/>
  <c r="AP904" i="21"/>
  <c r="AQ904" i="21"/>
  <c r="AK905" i="21"/>
  <c r="AL905" i="21"/>
  <c r="AM905" i="21"/>
  <c r="AN905" i="21"/>
  <c r="AO905" i="21"/>
  <c r="AP905" i="21"/>
  <c r="AQ905" i="21"/>
  <c r="AK906" i="21"/>
  <c r="AL906" i="21"/>
  <c r="AM906" i="21"/>
  <c r="AN906" i="21"/>
  <c r="AO906" i="21"/>
  <c r="AP906" i="21"/>
  <c r="AQ906" i="21"/>
  <c r="AK907" i="21"/>
  <c r="AL907" i="21"/>
  <c r="AM907" i="21"/>
  <c r="AN907" i="21"/>
  <c r="AO907" i="21"/>
  <c r="AP907" i="21"/>
  <c r="AQ907" i="21"/>
  <c r="AK908" i="21"/>
  <c r="AL908" i="21"/>
  <c r="AM908" i="21"/>
  <c r="AN908" i="21"/>
  <c r="AO908" i="21"/>
  <c r="AP908" i="21"/>
  <c r="AQ908" i="21"/>
  <c r="AK909" i="21"/>
  <c r="AL909" i="21"/>
  <c r="AM909" i="21"/>
  <c r="AN909" i="21"/>
  <c r="AO909" i="21"/>
  <c r="AP909" i="21"/>
  <c r="AQ909" i="21"/>
  <c r="AK910" i="21"/>
  <c r="AL910" i="21"/>
  <c r="AM910" i="21"/>
  <c r="AN910" i="21"/>
  <c r="AO910" i="21"/>
  <c r="AP910" i="21"/>
  <c r="AQ910" i="21"/>
  <c r="AK911" i="21"/>
  <c r="AL911" i="21"/>
  <c r="AM911" i="21"/>
  <c r="AN911" i="21"/>
  <c r="AO911" i="21"/>
  <c r="AP911" i="21"/>
  <c r="AQ911" i="21"/>
  <c r="AK912" i="21"/>
  <c r="AL912" i="21"/>
  <c r="AM912" i="21"/>
  <c r="AN912" i="21"/>
  <c r="AO912" i="21"/>
  <c r="AP912" i="21"/>
  <c r="AQ912" i="21"/>
  <c r="AK913" i="21"/>
  <c r="AL913" i="21"/>
  <c r="AM913" i="21"/>
  <c r="AN913" i="21"/>
  <c r="AO913" i="21"/>
  <c r="AP913" i="21"/>
  <c r="AQ913" i="21"/>
  <c r="AK914" i="21"/>
  <c r="AL914" i="21"/>
  <c r="AM914" i="21"/>
  <c r="AN914" i="21"/>
  <c r="AO914" i="21"/>
  <c r="AP914" i="21"/>
  <c r="AQ914" i="21"/>
  <c r="AK915" i="21"/>
  <c r="AL915" i="21"/>
  <c r="AM915" i="21"/>
  <c r="AN915" i="21"/>
  <c r="AO915" i="21"/>
  <c r="AP915" i="21"/>
  <c r="AQ915" i="21"/>
  <c r="AK916" i="21"/>
  <c r="AL916" i="21"/>
  <c r="AM916" i="21"/>
  <c r="AN916" i="21"/>
  <c r="AO916" i="21"/>
  <c r="AP916" i="21"/>
  <c r="AQ916" i="21"/>
  <c r="AK917" i="21"/>
  <c r="AL917" i="21"/>
  <c r="AM917" i="21"/>
  <c r="AN917" i="21"/>
  <c r="AO917" i="21"/>
  <c r="AP917" i="21"/>
  <c r="AQ917" i="21"/>
  <c r="AK918" i="21"/>
  <c r="AL918" i="21"/>
  <c r="AM918" i="21"/>
  <c r="AN918" i="21"/>
  <c r="AO918" i="21"/>
  <c r="AP918" i="21"/>
  <c r="AQ918" i="21"/>
  <c r="AK919" i="21"/>
  <c r="AL919" i="21"/>
  <c r="AM919" i="21"/>
  <c r="AN919" i="21"/>
  <c r="AO919" i="21"/>
  <c r="AP919" i="21"/>
  <c r="AQ919" i="21"/>
  <c r="AE75" i="21"/>
  <c r="AF75" i="21"/>
  <c r="AG75" i="21"/>
  <c r="AH75" i="21"/>
  <c r="AI75" i="21"/>
  <c r="AJ75" i="21"/>
  <c r="AE76" i="21"/>
  <c r="AF76" i="21"/>
  <c r="AG76" i="21"/>
  <c r="AH76" i="21"/>
  <c r="AI76" i="21"/>
  <c r="AJ76" i="21"/>
  <c r="AE77" i="21"/>
  <c r="AF77" i="21"/>
  <c r="AG77" i="21"/>
  <c r="AH77" i="21"/>
  <c r="AI77" i="21"/>
  <c r="AJ77" i="21"/>
  <c r="AE78" i="21"/>
  <c r="AF78" i="21"/>
  <c r="AG78" i="21"/>
  <c r="AH78" i="21"/>
  <c r="AI78" i="21"/>
  <c r="AJ78" i="21"/>
  <c r="AE79" i="21"/>
  <c r="AF79" i="21"/>
  <c r="AG79" i="21"/>
  <c r="AH79" i="21"/>
  <c r="AI79" i="21"/>
  <c r="AJ79" i="21"/>
  <c r="AE80" i="21"/>
  <c r="AF80" i="21"/>
  <c r="AG80" i="21"/>
  <c r="AH80" i="21"/>
  <c r="AI80" i="21"/>
  <c r="AJ80" i="21"/>
  <c r="AE81" i="21"/>
  <c r="AF81" i="21"/>
  <c r="AG81" i="21"/>
  <c r="AH81" i="21"/>
  <c r="AI81" i="21"/>
  <c r="AJ81" i="21"/>
  <c r="AE82" i="21"/>
  <c r="AF82" i="21"/>
  <c r="AG82" i="21"/>
  <c r="AH82" i="21"/>
  <c r="AI82" i="21"/>
  <c r="AJ82" i="21"/>
  <c r="AE83" i="21"/>
  <c r="AF83" i="21"/>
  <c r="AG83" i="21"/>
  <c r="AH83" i="21"/>
  <c r="AI83" i="21"/>
  <c r="AJ83" i="21"/>
  <c r="AE84" i="21"/>
  <c r="AF84" i="21"/>
  <c r="AG84" i="21"/>
  <c r="AH84" i="21"/>
  <c r="AI84" i="21"/>
  <c r="AJ84" i="21"/>
  <c r="AE85" i="21"/>
  <c r="AF85" i="21"/>
  <c r="AG85" i="21"/>
  <c r="AH85" i="21"/>
  <c r="AI85" i="21"/>
  <c r="AJ85" i="21"/>
  <c r="AE86" i="21"/>
  <c r="AF86" i="21"/>
  <c r="AG86" i="21"/>
  <c r="AH86" i="21"/>
  <c r="AI86" i="21"/>
  <c r="AJ86" i="21"/>
  <c r="AE87" i="21"/>
  <c r="AF87" i="21"/>
  <c r="AG87" i="21"/>
  <c r="AH87" i="21"/>
  <c r="AI87" i="21"/>
  <c r="AJ87" i="21"/>
  <c r="AE88" i="21"/>
  <c r="AF88" i="21"/>
  <c r="AG88" i="21"/>
  <c r="AH88" i="21"/>
  <c r="AI88" i="21"/>
  <c r="AJ88" i="21"/>
  <c r="AE89" i="21"/>
  <c r="AF89" i="21"/>
  <c r="AG89" i="21"/>
  <c r="AH89" i="21"/>
  <c r="AI89" i="21"/>
  <c r="AJ89" i="21"/>
  <c r="AE90" i="21"/>
  <c r="AF90" i="21"/>
  <c r="AG90" i="21"/>
  <c r="AH90" i="21"/>
  <c r="AI90" i="21"/>
  <c r="AJ90" i="21"/>
  <c r="AE91" i="21"/>
  <c r="AF91" i="21"/>
  <c r="AG91" i="21"/>
  <c r="AH91" i="21"/>
  <c r="AI91" i="21"/>
  <c r="AJ91" i="21"/>
  <c r="AE92" i="21"/>
  <c r="AF92" i="21"/>
  <c r="AG92" i="21"/>
  <c r="AH92" i="21"/>
  <c r="AI92" i="21"/>
  <c r="AJ92" i="21"/>
  <c r="AE93" i="21"/>
  <c r="AF93" i="21"/>
  <c r="AG93" i="21"/>
  <c r="AH93" i="21"/>
  <c r="AI93" i="21"/>
  <c r="AJ93" i="21"/>
  <c r="AE94" i="21"/>
  <c r="AF94" i="21"/>
  <c r="AG94" i="21"/>
  <c r="AH94" i="21"/>
  <c r="AI94" i="21"/>
  <c r="AJ94" i="21"/>
  <c r="AE95" i="21"/>
  <c r="AF95" i="21"/>
  <c r="AG95" i="21"/>
  <c r="AH95" i="21"/>
  <c r="AI95" i="21"/>
  <c r="AJ95" i="21"/>
  <c r="AE96" i="21"/>
  <c r="AF96" i="21"/>
  <c r="AG96" i="21"/>
  <c r="AH96" i="21"/>
  <c r="AI96" i="21"/>
  <c r="AJ96" i="21"/>
  <c r="AE97" i="21"/>
  <c r="AF97" i="21"/>
  <c r="AG97" i="21"/>
  <c r="AH97" i="21"/>
  <c r="AI97" i="21"/>
  <c r="AJ97" i="21"/>
  <c r="AE98" i="21"/>
  <c r="AF98" i="21"/>
  <c r="AG98" i="21"/>
  <c r="AH98" i="21"/>
  <c r="AI98" i="21"/>
  <c r="AJ98" i="21"/>
  <c r="AE99" i="21"/>
  <c r="AF99" i="21"/>
  <c r="AG99" i="21"/>
  <c r="AH99" i="21"/>
  <c r="AI99" i="21"/>
  <c r="AJ99" i="21"/>
  <c r="AE100" i="21"/>
  <c r="AF100" i="21"/>
  <c r="AG100" i="21"/>
  <c r="AH100" i="21"/>
  <c r="AI100" i="21"/>
  <c r="AJ100" i="21"/>
  <c r="AE101" i="21"/>
  <c r="AF101" i="21"/>
  <c r="AG101" i="21"/>
  <c r="AH101" i="21"/>
  <c r="AI101" i="21"/>
  <c r="AJ101" i="21"/>
  <c r="AE102" i="21"/>
  <c r="AF102" i="21"/>
  <c r="AG102" i="21"/>
  <c r="AH102" i="21"/>
  <c r="AI102" i="21"/>
  <c r="AJ102" i="21"/>
  <c r="AE103" i="21"/>
  <c r="AF103" i="21"/>
  <c r="AG103" i="21"/>
  <c r="AH103" i="21"/>
  <c r="AI103" i="21"/>
  <c r="AJ103" i="21"/>
  <c r="AE104" i="21"/>
  <c r="AF104" i="21"/>
  <c r="AG104" i="21"/>
  <c r="AH104" i="21"/>
  <c r="AI104" i="21"/>
  <c r="AJ104" i="21"/>
  <c r="AE105" i="21"/>
  <c r="AF105" i="21"/>
  <c r="AG105" i="21"/>
  <c r="AH105" i="21"/>
  <c r="AI105" i="21"/>
  <c r="AJ105" i="21"/>
  <c r="AE106" i="21"/>
  <c r="AF106" i="21"/>
  <c r="AG106" i="21"/>
  <c r="AH106" i="21"/>
  <c r="AI106" i="21"/>
  <c r="AJ106" i="21"/>
  <c r="AE107" i="21"/>
  <c r="AF107" i="21"/>
  <c r="AG107" i="21"/>
  <c r="AH107" i="21"/>
  <c r="AI107" i="21"/>
  <c r="AJ107" i="21"/>
  <c r="AE108" i="21"/>
  <c r="AF108" i="21"/>
  <c r="AG108" i="21"/>
  <c r="AH108" i="21"/>
  <c r="AI108" i="21"/>
  <c r="AJ108" i="21"/>
  <c r="AE109" i="21"/>
  <c r="AF109" i="21"/>
  <c r="AG109" i="21"/>
  <c r="AH109" i="21"/>
  <c r="AI109" i="21"/>
  <c r="AJ109" i="21"/>
  <c r="AE110" i="21"/>
  <c r="AF110" i="21"/>
  <c r="AG110" i="21"/>
  <c r="AH110" i="21"/>
  <c r="AI110" i="21"/>
  <c r="AJ110" i="21"/>
  <c r="AE111" i="21"/>
  <c r="AF111" i="21"/>
  <c r="AG111" i="21"/>
  <c r="AH111" i="21"/>
  <c r="AI111" i="21"/>
  <c r="AJ111" i="21"/>
  <c r="AE112" i="21"/>
  <c r="AF112" i="21"/>
  <c r="AG112" i="21"/>
  <c r="AH112" i="21"/>
  <c r="AI112" i="21"/>
  <c r="AJ112" i="21"/>
  <c r="AE113" i="21"/>
  <c r="AF113" i="21"/>
  <c r="AG113" i="21"/>
  <c r="AH113" i="21"/>
  <c r="AI113" i="21"/>
  <c r="AJ113" i="21"/>
  <c r="AE114" i="21"/>
  <c r="AF114" i="21"/>
  <c r="AG114" i="21"/>
  <c r="AH114" i="21"/>
  <c r="AI114" i="21"/>
  <c r="AJ114" i="21"/>
  <c r="AE115" i="21"/>
  <c r="AF115" i="21"/>
  <c r="AG115" i="21"/>
  <c r="AH115" i="21"/>
  <c r="AI115" i="21"/>
  <c r="AJ115" i="21"/>
  <c r="AE116" i="21"/>
  <c r="AF116" i="21"/>
  <c r="AG116" i="21"/>
  <c r="AH116" i="21"/>
  <c r="AI116" i="21"/>
  <c r="AJ116" i="21"/>
  <c r="AE117" i="21"/>
  <c r="AF117" i="21"/>
  <c r="AG117" i="21"/>
  <c r="AH117" i="21"/>
  <c r="AI117" i="21"/>
  <c r="AJ117" i="21"/>
  <c r="AE118" i="21"/>
  <c r="AF118" i="21"/>
  <c r="AG118" i="21"/>
  <c r="AH118" i="21"/>
  <c r="AI118" i="21"/>
  <c r="AJ118" i="21"/>
  <c r="AE119" i="21"/>
  <c r="AF119" i="21"/>
  <c r="AG119" i="21"/>
  <c r="AH119" i="21"/>
  <c r="AI119" i="21"/>
  <c r="AJ119" i="21"/>
  <c r="AE120" i="21"/>
  <c r="AF120" i="21"/>
  <c r="AG120" i="21"/>
  <c r="AH120" i="21"/>
  <c r="AI120" i="21"/>
  <c r="AJ120" i="21"/>
  <c r="AE121" i="21"/>
  <c r="AF121" i="21"/>
  <c r="AG121" i="21"/>
  <c r="AH121" i="21"/>
  <c r="AI121" i="21"/>
  <c r="AJ121" i="21"/>
  <c r="AE122" i="21"/>
  <c r="AF122" i="21"/>
  <c r="AG122" i="21"/>
  <c r="AH122" i="21"/>
  <c r="AI122" i="21"/>
  <c r="AJ122" i="21"/>
  <c r="AE123" i="21"/>
  <c r="AF123" i="21"/>
  <c r="AG123" i="21"/>
  <c r="AH123" i="21"/>
  <c r="AI123" i="21"/>
  <c r="AJ123" i="21"/>
  <c r="AE124" i="21"/>
  <c r="AF124" i="21"/>
  <c r="AG124" i="21"/>
  <c r="AH124" i="21"/>
  <c r="AI124" i="21"/>
  <c r="AJ124" i="21"/>
  <c r="AE125" i="21"/>
  <c r="AF125" i="21"/>
  <c r="AG125" i="21"/>
  <c r="AH125" i="21"/>
  <c r="AI125" i="21"/>
  <c r="AJ125" i="21"/>
  <c r="AE126" i="21"/>
  <c r="AF126" i="21"/>
  <c r="AG126" i="21"/>
  <c r="AH126" i="21"/>
  <c r="AI126" i="21"/>
  <c r="AJ126" i="21"/>
  <c r="AE127" i="21"/>
  <c r="AF127" i="21"/>
  <c r="AG127" i="21"/>
  <c r="AH127" i="21"/>
  <c r="AI127" i="21"/>
  <c r="AJ127" i="21"/>
  <c r="AE128" i="21"/>
  <c r="AF128" i="21"/>
  <c r="AG128" i="21"/>
  <c r="AH128" i="21"/>
  <c r="AI128" i="21"/>
  <c r="AJ128" i="21"/>
  <c r="AE129" i="21"/>
  <c r="AF129" i="21"/>
  <c r="AG129" i="21"/>
  <c r="AH129" i="21"/>
  <c r="AI129" i="21"/>
  <c r="AJ129" i="21"/>
  <c r="AE130" i="21"/>
  <c r="AF130" i="21"/>
  <c r="AG130" i="21"/>
  <c r="AH130" i="21"/>
  <c r="AI130" i="21"/>
  <c r="AJ130" i="21"/>
  <c r="AE131" i="21"/>
  <c r="AF131" i="21"/>
  <c r="AG131" i="21"/>
  <c r="AH131" i="21"/>
  <c r="AI131" i="21"/>
  <c r="AJ131" i="21"/>
  <c r="AE132" i="21"/>
  <c r="AF132" i="21"/>
  <c r="AG132" i="21"/>
  <c r="AH132" i="21"/>
  <c r="AI132" i="21"/>
  <c r="AJ132" i="21"/>
  <c r="AE133" i="21"/>
  <c r="AF133" i="21"/>
  <c r="AG133" i="21"/>
  <c r="AH133" i="21"/>
  <c r="AI133" i="21"/>
  <c r="AJ133" i="21"/>
  <c r="AE134" i="21"/>
  <c r="AF134" i="21"/>
  <c r="AG134" i="21"/>
  <c r="AH134" i="21"/>
  <c r="AI134" i="21"/>
  <c r="AJ134" i="21"/>
  <c r="AE135" i="21"/>
  <c r="AF135" i="21"/>
  <c r="AG135" i="21"/>
  <c r="AH135" i="21"/>
  <c r="AI135" i="21"/>
  <c r="AJ135" i="21"/>
  <c r="AE136" i="21"/>
  <c r="AF136" i="21"/>
  <c r="AG136" i="21"/>
  <c r="AH136" i="21"/>
  <c r="AI136" i="21"/>
  <c r="AJ136" i="21"/>
  <c r="AE137" i="21"/>
  <c r="AF137" i="21"/>
  <c r="AG137" i="21"/>
  <c r="AH137" i="21"/>
  <c r="AI137" i="21"/>
  <c r="AJ137" i="21"/>
  <c r="AE138" i="21"/>
  <c r="AF138" i="21"/>
  <c r="AG138" i="21"/>
  <c r="AH138" i="21"/>
  <c r="AI138" i="21"/>
  <c r="AJ138" i="21"/>
  <c r="AE139" i="21"/>
  <c r="AF139" i="21"/>
  <c r="AG139" i="21"/>
  <c r="AH139" i="21"/>
  <c r="AI139" i="21"/>
  <c r="AJ139" i="21"/>
  <c r="AE140" i="21"/>
  <c r="AF140" i="21"/>
  <c r="AG140" i="21"/>
  <c r="AH140" i="21"/>
  <c r="AI140" i="21"/>
  <c r="AJ140" i="21"/>
  <c r="AE141" i="21"/>
  <c r="AF141" i="21"/>
  <c r="AG141" i="21"/>
  <c r="AH141" i="21"/>
  <c r="AI141" i="21"/>
  <c r="AJ141" i="21"/>
  <c r="AE142" i="21"/>
  <c r="AF142" i="21"/>
  <c r="AG142" i="21"/>
  <c r="AH142" i="21"/>
  <c r="AI142" i="21"/>
  <c r="AJ142" i="21"/>
  <c r="AE143" i="21"/>
  <c r="AF143" i="21"/>
  <c r="AG143" i="21"/>
  <c r="AH143" i="21"/>
  <c r="AI143" i="21"/>
  <c r="AJ143" i="21"/>
  <c r="AE144" i="21"/>
  <c r="AF144" i="21"/>
  <c r="AG144" i="21"/>
  <c r="AH144" i="21"/>
  <c r="AI144" i="21"/>
  <c r="AJ144" i="21"/>
  <c r="AE145" i="21"/>
  <c r="AF145" i="21"/>
  <c r="AG145" i="21"/>
  <c r="AH145" i="21"/>
  <c r="AI145" i="21"/>
  <c r="AJ145" i="21"/>
  <c r="AE146" i="21"/>
  <c r="AF146" i="21"/>
  <c r="AG146" i="21"/>
  <c r="AH146" i="21"/>
  <c r="AI146" i="21"/>
  <c r="AJ146" i="21"/>
  <c r="AE147" i="21"/>
  <c r="AF147" i="21"/>
  <c r="AG147" i="21"/>
  <c r="AH147" i="21"/>
  <c r="AI147" i="21"/>
  <c r="AJ147" i="21"/>
  <c r="AE148" i="21"/>
  <c r="AF148" i="21"/>
  <c r="AG148" i="21"/>
  <c r="AH148" i="21"/>
  <c r="AI148" i="21"/>
  <c r="AJ148" i="21"/>
  <c r="AE149" i="21"/>
  <c r="AF149" i="21"/>
  <c r="AG149" i="21"/>
  <c r="AH149" i="21"/>
  <c r="AI149" i="21"/>
  <c r="AJ149" i="21"/>
  <c r="AE150" i="21"/>
  <c r="AF150" i="21"/>
  <c r="AG150" i="21"/>
  <c r="AH150" i="21"/>
  <c r="AI150" i="21"/>
  <c r="AJ150" i="21"/>
  <c r="AE151" i="21"/>
  <c r="AF151" i="21"/>
  <c r="AG151" i="21"/>
  <c r="AH151" i="21"/>
  <c r="AI151" i="21"/>
  <c r="AJ151" i="21"/>
  <c r="AE152" i="21"/>
  <c r="AF152" i="21"/>
  <c r="AG152" i="21"/>
  <c r="AH152" i="21"/>
  <c r="AI152" i="21"/>
  <c r="AJ152" i="21"/>
  <c r="AE153" i="21"/>
  <c r="AF153" i="21"/>
  <c r="AG153" i="21"/>
  <c r="AH153" i="21"/>
  <c r="AI153" i="21"/>
  <c r="AJ153" i="21"/>
  <c r="AE154" i="21"/>
  <c r="AF154" i="21"/>
  <c r="AG154" i="21"/>
  <c r="AH154" i="21"/>
  <c r="AI154" i="21"/>
  <c r="AJ154" i="21"/>
  <c r="AE155" i="21"/>
  <c r="AF155" i="21"/>
  <c r="AG155" i="21"/>
  <c r="AH155" i="21"/>
  <c r="AI155" i="21"/>
  <c r="AJ155" i="21"/>
  <c r="AE156" i="21"/>
  <c r="AF156" i="21"/>
  <c r="AG156" i="21"/>
  <c r="AH156" i="21"/>
  <c r="AI156" i="21"/>
  <c r="AJ156" i="21"/>
  <c r="AE157" i="21"/>
  <c r="AF157" i="21"/>
  <c r="AG157" i="21"/>
  <c r="AH157" i="21"/>
  <c r="AI157" i="21"/>
  <c r="AJ157" i="21"/>
  <c r="AE158" i="21"/>
  <c r="AF158" i="21"/>
  <c r="AG158" i="21"/>
  <c r="AH158" i="21"/>
  <c r="AI158" i="21"/>
  <c r="AJ158" i="21"/>
  <c r="AE159" i="21"/>
  <c r="AF159" i="21"/>
  <c r="AG159" i="21"/>
  <c r="AH159" i="21"/>
  <c r="AI159" i="21"/>
  <c r="AJ159" i="21"/>
  <c r="AE160" i="21"/>
  <c r="AF160" i="21"/>
  <c r="AG160" i="21"/>
  <c r="AH160" i="21"/>
  <c r="AI160" i="21"/>
  <c r="AJ160" i="21"/>
  <c r="AE161" i="21"/>
  <c r="AF161" i="21"/>
  <c r="AG161" i="21"/>
  <c r="AH161" i="21"/>
  <c r="AI161" i="21"/>
  <c r="AJ161" i="21"/>
  <c r="AE162" i="21"/>
  <c r="AF162" i="21"/>
  <c r="AG162" i="21"/>
  <c r="AH162" i="21"/>
  <c r="AI162" i="21"/>
  <c r="AJ162" i="21"/>
  <c r="AE163" i="21"/>
  <c r="AF163" i="21"/>
  <c r="AG163" i="21"/>
  <c r="AH163" i="21"/>
  <c r="AI163" i="21"/>
  <c r="AJ163" i="21"/>
  <c r="AE164" i="21"/>
  <c r="AF164" i="21"/>
  <c r="AG164" i="21"/>
  <c r="AH164" i="21"/>
  <c r="AI164" i="21"/>
  <c r="AJ164" i="21"/>
  <c r="AE165" i="21"/>
  <c r="AF165" i="21"/>
  <c r="AG165" i="21"/>
  <c r="AH165" i="21"/>
  <c r="AI165" i="21"/>
  <c r="AJ165" i="21"/>
  <c r="AE166" i="21"/>
  <c r="AF166" i="21"/>
  <c r="AG166" i="21"/>
  <c r="AH166" i="21"/>
  <c r="AI166" i="21"/>
  <c r="AJ166" i="21"/>
  <c r="AE167" i="21"/>
  <c r="AF167" i="21"/>
  <c r="AG167" i="21"/>
  <c r="AH167" i="21"/>
  <c r="AI167" i="21"/>
  <c r="AJ167" i="21"/>
  <c r="AE168" i="21"/>
  <c r="AF168" i="21"/>
  <c r="AG168" i="21"/>
  <c r="AH168" i="21"/>
  <c r="AI168" i="21"/>
  <c r="AJ168" i="21"/>
  <c r="AE169" i="21"/>
  <c r="AF169" i="21"/>
  <c r="AG169" i="21"/>
  <c r="AH169" i="21"/>
  <c r="AI169" i="21"/>
  <c r="AJ169" i="21"/>
  <c r="AE170" i="21"/>
  <c r="AF170" i="21"/>
  <c r="AG170" i="21"/>
  <c r="AH170" i="21"/>
  <c r="AI170" i="21"/>
  <c r="AJ170" i="21"/>
  <c r="AE171" i="21"/>
  <c r="AF171" i="21"/>
  <c r="AG171" i="21"/>
  <c r="AH171" i="21"/>
  <c r="AI171" i="21"/>
  <c r="AJ171" i="21"/>
  <c r="AE172" i="21"/>
  <c r="AF172" i="21"/>
  <c r="AG172" i="21"/>
  <c r="AH172" i="21"/>
  <c r="AI172" i="21"/>
  <c r="AJ172" i="21"/>
  <c r="AE173" i="21"/>
  <c r="AF173" i="21"/>
  <c r="AG173" i="21"/>
  <c r="AH173" i="21"/>
  <c r="AI173" i="21"/>
  <c r="AJ173" i="21"/>
  <c r="AE174" i="21"/>
  <c r="AF174" i="21"/>
  <c r="AG174" i="21"/>
  <c r="AH174" i="21"/>
  <c r="AI174" i="21"/>
  <c r="AJ174" i="21"/>
  <c r="AE175" i="21"/>
  <c r="AF175" i="21"/>
  <c r="AG175" i="21"/>
  <c r="AH175" i="21"/>
  <c r="AI175" i="21"/>
  <c r="AJ175" i="21"/>
  <c r="AE176" i="21"/>
  <c r="AF176" i="21"/>
  <c r="AG176" i="21"/>
  <c r="AH176" i="21"/>
  <c r="AI176" i="21"/>
  <c r="AJ176" i="21"/>
  <c r="AE177" i="21"/>
  <c r="AF177" i="21"/>
  <c r="AG177" i="21"/>
  <c r="AH177" i="21"/>
  <c r="AI177" i="21"/>
  <c r="AJ177" i="21"/>
  <c r="AE178" i="21"/>
  <c r="AF178" i="21"/>
  <c r="AG178" i="21"/>
  <c r="AH178" i="21"/>
  <c r="AI178" i="21"/>
  <c r="AJ178" i="21"/>
  <c r="AE179" i="21"/>
  <c r="AF179" i="21"/>
  <c r="AG179" i="21"/>
  <c r="AH179" i="21"/>
  <c r="AI179" i="21"/>
  <c r="AJ179" i="21"/>
  <c r="AE180" i="21"/>
  <c r="AF180" i="21"/>
  <c r="AG180" i="21"/>
  <c r="AH180" i="21"/>
  <c r="AI180" i="21"/>
  <c r="AJ180" i="21"/>
  <c r="AE181" i="21"/>
  <c r="AF181" i="21"/>
  <c r="AG181" i="21"/>
  <c r="AH181" i="21"/>
  <c r="AI181" i="21"/>
  <c r="AJ181" i="21"/>
  <c r="AE182" i="21"/>
  <c r="AF182" i="21"/>
  <c r="AG182" i="21"/>
  <c r="AH182" i="21"/>
  <c r="AI182" i="21"/>
  <c r="AJ182" i="21"/>
  <c r="AE183" i="21"/>
  <c r="AF183" i="21"/>
  <c r="AG183" i="21"/>
  <c r="AH183" i="21"/>
  <c r="AI183" i="21"/>
  <c r="AJ183" i="21"/>
  <c r="AE184" i="21"/>
  <c r="AF184" i="21"/>
  <c r="AG184" i="21"/>
  <c r="AH184" i="21"/>
  <c r="AI184" i="21"/>
  <c r="AJ184" i="21"/>
  <c r="AE185" i="21"/>
  <c r="AF185" i="21"/>
  <c r="AG185" i="21"/>
  <c r="AH185" i="21"/>
  <c r="AI185" i="21"/>
  <c r="AJ185" i="21"/>
  <c r="AE186" i="21"/>
  <c r="AF186" i="21"/>
  <c r="AG186" i="21"/>
  <c r="AH186" i="21"/>
  <c r="AI186" i="21"/>
  <c r="AJ186" i="21"/>
  <c r="AE187" i="21"/>
  <c r="AF187" i="21"/>
  <c r="AG187" i="21"/>
  <c r="AH187" i="21"/>
  <c r="AI187" i="21"/>
  <c r="AJ187" i="21"/>
  <c r="AE188" i="21"/>
  <c r="AF188" i="21"/>
  <c r="AG188" i="21"/>
  <c r="AH188" i="21"/>
  <c r="AI188" i="21"/>
  <c r="AJ188" i="21"/>
  <c r="AE189" i="21"/>
  <c r="AF189" i="21"/>
  <c r="AG189" i="21"/>
  <c r="AH189" i="21"/>
  <c r="AI189" i="21"/>
  <c r="AJ189" i="21"/>
  <c r="AE190" i="21"/>
  <c r="AF190" i="21"/>
  <c r="AG190" i="21"/>
  <c r="AH190" i="21"/>
  <c r="AI190" i="21"/>
  <c r="AJ190" i="21"/>
  <c r="AE191" i="21"/>
  <c r="AF191" i="21"/>
  <c r="AG191" i="21"/>
  <c r="AH191" i="21"/>
  <c r="AI191" i="21"/>
  <c r="AJ191" i="21"/>
  <c r="AE192" i="21"/>
  <c r="AF192" i="21"/>
  <c r="AG192" i="21"/>
  <c r="AH192" i="21"/>
  <c r="AI192" i="21"/>
  <c r="AJ192" i="21"/>
  <c r="AE193" i="21"/>
  <c r="AF193" i="21"/>
  <c r="AG193" i="21"/>
  <c r="AH193" i="21"/>
  <c r="AI193" i="21"/>
  <c r="AJ193" i="21"/>
  <c r="AE194" i="21"/>
  <c r="AF194" i="21"/>
  <c r="AG194" i="21"/>
  <c r="AH194" i="21"/>
  <c r="AI194" i="21"/>
  <c r="AJ194" i="21"/>
  <c r="AE195" i="21"/>
  <c r="AF195" i="21"/>
  <c r="AG195" i="21"/>
  <c r="AH195" i="21"/>
  <c r="AI195" i="21"/>
  <c r="AJ195" i="21"/>
  <c r="AE196" i="21"/>
  <c r="AF196" i="21"/>
  <c r="AG196" i="21"/>
  <c r="AH196" i="21"/>
  <c r="AI196" i="21"/>
  <c r="AJ196" i="21"/>
  <c r="AE197" i="21"/>
  <c r="AF197" i="21"/>
  <c r="AG197" i="21"/>
  <c r="AH197" i="21"/>
  <c r="AI197" i="21"/>
  <c r="AJ197" i="21"/>
  <c r="AE198" i="21"/>
  <c r="AF198" i="21"/>
  <c r="AG198" i="21"/>
  <c r="AH198" i="21"/>
  <c r="AI198" i="21"/>
  <c r="AJ198" i="21"/>
  <c r="AE199" i="21"/>
  <c r="AF199" i="21"/>
  <c r="AG199" i="21"/>
  <c r="AH199" i="21"/>
  <c r="AI199" i="21"/>
  <c r="AJ199" i="21"/>
  <c r="AE200" i="21"/>
  <c r="AF200" i="21"/>
  <c r="AG200" i="21"/>
  <c r="AH200" i="21"/>
  <c r="AI200" i="21"/>
  <c r="AJ200" i="21"/>
  <c r="AE201" i="21"/>
  <c r="AF201" i="21"/>
  <c r="AG201" i="21"/>
  <c r="AH201" i="21"/>
  <c r="AI201" i="21"/>
  <c r="AJ201" i="21"/>
  <c r="AE202" i="21"/>
  <c r="AF202" i="21"/>
  <c r="AG202" i="21"/>
  <c r="AH202" i="21"/>
  <c r="AI202" i="21"/>
  <c r="AJ202" i="21"/>
  <c r="AE203" i="21"/>
  <c r="AF203" i="21"/>
  <c r="AG203" i="21"/>
  <c r="AH203" i="21"/>
  <c r="AI203" i="21"/>
  <c r="AJ203" i="21"/>
  <c r="AE204" i="21"/>
  <c r="AF204" i="21"/>
  <c r="AG204" i="21"/>
  <c r="AH204" i="21"/>
  <c r="AI204" i="21"/>
  <c r="AJ204" i="21"/>
  <c r="AE205" i="21"/>
  <c r="AF205" i="21"/>
  <c r="AG205" i="21"/>
  <c r="AH205" i="21"/>
  <c r="AI205" i="21"/>
  <c r="AJ205" i="21"/>
  <c r="AE206" i="21"/>
  <c r="AF206" i="21"/>
  <c r="AG206" i="21"/>
  <c r="AH206" i="21"/>
  <c r="AI206" i="21"/>
  <c r="AJ206" i="21"/>
  <c r="AE207" i="21"/>
  <c r="AF207" i="21"/>
  <c r="AG207" i="21"/>
  <c r="AH207" i="21"/>
  <c r="AI207" i="21"/>
  <c r="AJ207" i="21"/>
  <c r="AE208" i="21"/>
  <c r="AF208" i="21"/>
  <c r="AG208" i="21"/>
  <c r="AH208" i="21"/>
  <c r="AI208" i="21"/>
  <c r="AJ208" i="21"/>
  <c r="AE209" i="21"/>
  <c r="AF209" i="21"/>
  <c r="AG209" i="21"/>
  <c r="AH209" i="21"/>
  <c r="AI209" i="21"/>
  <c r="AJ209" i="21"/>
  <c r="AE210" i="21"/>
  <c r="AF210" i="21"/>
  <c r="AG210" i="21"/>
  <c r="AH210" i="21"/>
  <c r="AI210" i="21"/>
  <c r="AJ210" i="21"/>
  <c r="AE211" i="21"/>
  <c r="AF211" i="21"/>
  <c r="AG211" i="21"/>
  <c r="AH211" i="21"/>
  <c r="AI211" i="21"/>
  <c r="AJ211" i="21"/>
  <c r="AE212" i="21"/>
  <c r="AF212" i="21"/>
  <c r="AG212" i="21"/>
  <c r="AH212" i="21"/>
  <c r="AI212" i="21"/>
  <c r="AJ212" i="21"/>
  <c r="AE213" i="21"/>
  <c r="AF213" i="21"/>
  <c r="AG213" i="21"/>
  <c r="AH213" i="21"/>
  <c r="AI213" i="21"/>
  <c r="AJ213" i="21"/>
  <c r="AE214" i="21"/>
  <c r="AF214" i="21"/>
  <c r="AG214" i="21"/>
  <c r="AH214" i="21"/>
  <c r="AI214" i="21"/>
  <c r="AJ214" i="21"/>
  <c r="AE215" i="21"/>
  <c r="AF215" i="21"/>
  <c r="AG215" i="21"/>
  <c r="AH215" i="21"/>
  <c r="AI215" i="21"/>
  <c r="AJ215" i="21"/>
  <c r="AE216" i="21"/>
  <c r="AF216" i="21"/>
  <c r="AG216" i="21"/>
  <c r="AH216" i="21"/>
  <c r="AI216" i="21"/>
  <c r="AJ216" i="21"/>
  <c r="AE217" i="21"/>
  <c r="AF217" i="21"/>
  <c r="AG217" i="21"/>
  <c r="AH217" i="21"/>
  <c r="AI217" i="21"/>
  <c r="AJ217" i="21"/>
  <c r="AE218" i="21"/>
  <c r="AF218" i="21"/>
  <c r="AG218" i="21"/>
  <c r="AH218" i="21"/>
  <c r="AI218" i="21"/>
  <c r="AJ218" i="21"/>
  <c r="AE219" i="21"/>
  <c r="AF219" i="21"/>
  <c r="AG219" i="21"/>
  <c r="AH219" i="21"/>
  <c r="AI219" i="21"/>
  <c r="AJ219" i="21"/>
  <c r="AE220" i="21"/>
  <c r="AF220" i="21"/>
  <c r="AG220" i="21"/>
  <c r="AH220" i="21"/>
  <c r="AI220" i="21"/>
  <c r="AJ220" i="21"/>
  <c r="AE221" i="21"/>
  <c r="AF221" i="21"/>
  <c r="AG221" i="21"/>
  <c r="AH221" i="21"/>
  <c r="AI221" i="21"/>
  <c r="AJ221" i="21"/>
  <c r="AE222" i="21"/>
  <c r="AF222" i="21"/>
  <c r="AG222" i="21"/>
  <c r="AH222" i="21"/>
  <c r="AI222" i="21"/>
  <c r="AJ222" i="21"/>
  <c r="AE223" i="21"/>
  <c r="AF223" i="21"/>
  <c r="AG223" i="21"/>
  <c r="AH223" i="21"/>
  <c r="AI223" i="21"/>
  <c r="AJ223" i="21"/>
  <c r="AE224" i="21"/>
  <c r="AF224" i="21"/>
  <c r="AG224" i="21"/>
  <c r="AH224" i="21"/>
  <c r="AI224" i="21"/>
  <c r="AJ224" i="21"/>
  <c r="AE225" i="21"/>
  <c r="AF225" i="21"/>
  <c r="AG225" i="21"/>
  <c r="AH225" i="21"/>
  <c r="AI225" i="21"/>
  <c r="AJ225" i="21"/>
  <c r="AE226" i="21"/>
  <c r="AF226" i="21"/>
  <c r="AG226" i="21"/>
  <c r="AH226" i="21"/>
  <c r="AI226" i="21"/>
  <c r="AJ226" i="21"/>
  <c r="AE227" i="21"/>
  <c r="AF227" i="21"/>
  <c r="AG227" i="21"/>
  <c r="AH227" i="21"/>
  <c r="AI227" i="21"/>
  <c r="AJ227" i="21"/>
  <c r="AE228" i="21"/>
  <c r="AF228" i="21"/>
  <c r="AG228" i="21"/>
  <c r="AH228" i="21"/>
  <c r="AI228" i="21"/>
  <c r="AJ228" i="21"/>
  <c r="AE229" i="21"/>
  <c r="AF229" i="21"/>
  <c r="AG229" i="21"/>
  <c r="AH229" i="21"/>
  <c r="AI229" i="21"/>
  <c r="AJ229" i="21"/>
  <c r="AE230" i="21"/>
  <c r="AF230" i="21"/>
  <c r="AG230" i="21"/>
  <c r="AH230" i="21"/>
  <c r="AI230" i="21"/>
  <c r="AJ230" i="21"/>
  <c r="AE231" i="21"/>
  <c r="AF231" i="21"/>
  <c r="AG231" i="21"/>
  <c r="AH231" i="21"/>
  <c r="AI231" i="21"/>
  <c r="AJ231" i="21"/>
  <c r="AE232" i="21"/>
  <c r="AF232" i="21"/>
  <c r="AG232" i="21"/>
  <c r="AH232" i="21"/>
  <c r="AI232" i="21"/>
  <c r="AJ232" i="21"/>
  <c r="AE233" i="21"/>
  <c r="AF233" i="21"/>
  <c r="AG233" i="21"/>
  <c r="AH233" i="21"/>
  <c r="AI233" i="21"/>
  <c r="AJ233" i="21"/>
  <c r="AE234" i="21"/>
  <c r="AF234" i="21"/>
  <c r="AG234" i="21"/>
  <c r="AH234" i="21"/>
  <c r="AI234" i="21"/>
  <c r="AJ234" i="21"/>
  <c r="AE235" i="21"/>
  <c r="AF235" i="21"/>
  <c r="AG235" i="21"/>
  <c r="AH235" i="21"/>
  <c r="AI235" i="21"/>
  <c r="AJ235" i="21"/>
  <c r="AE236" i="21"/>
  <c r="AF236" i="21"/>
  <c r="AG236" i="21"/>
  <c r="AH236" i="21"/>
  <c r="AI236" i="21"/>
  <c r="AJ236" i="21"/>
  <c r="AE237" i="21"/>
  <c r="AF237" i="21"/>
  <c r="AG237" i="21"/>
  <c r="AH237" i="21"/>
  <c r="AI237" i="21"/>
  <c r="AJ237" i="21"/>
  <c r="AE238" i="21"/>
  <c r="AF238" i="21"/>
  <c r="AG238" i="21"/>
  <c r="AH238" i="21"/>
  <c r="AI238" i="21"/>
  <c r="AJ238" i="21"/>
  <c r="AE239" i="21"/>
  <c r="AF239" i="21"/>
  <c r="AG239" i="21"/>
  <c r="AH239" i="21"/>
  <c r="AI239" i="21"/>
  <c r="AJ239" i="21"/>
  <c r="AE240" i="21"/>
  <c r="AF240" i="21"/>
  <c r="AG240" i="21"/>
  <c r="AH240" i="21"/>
  <c r="AI240" i="21"/>
  <c r="AJ240" i="21"/>
  <c r="AE241" i="21"/>
  <c r="AF241" i="21"/>
  <c r="AG241" i="21"/>
  <c r="AH241" i="21"/>
  <c r="AI241" i="21"/>
  <c r="AJ241" i="21"/>
  <c r="AE242" i="21"/>
  <c r="AF242" i="21"/>
  <c r="AG242" i="21"/>
  <c r="AH242" i="21"/>
  <c r="AI242" i="21"/>
  <c r="AJ242" i="21"/>
  <c r="AE243" i="21"/>
  <c r="AF243" i="21"/>
  <c r="AG243" i="21"/>
  <c r="AH243" i="21"/>
  <c r="AI243" i="21"/>
  <c r="AJ243" i="21"/>
  <c r="AE244" i="21"/>
  <c r="AF244" i="21"/>
  <c r="AG244" i="21"/>
  <c r="AH244" i="21"/>
  <c r="AI244" i="21"/>
  <c r="AJ244" i="21"/>
  <c r="AE245" i="21"/>
  <c r="AF245" i="21"/>
  <c r="AG245" i="21"/>
  <c r="AH245" i="21"/>
  <c r="AI245" i="21"/>
  <c r="AJ245" i="21"/>
  <c r="AE246" i="21"/>
  <c r="AF246" i="21"/>
  <c r="AG246" i="21"/>
  <c r="AH246" i="21"/>
  <c r="AI246" i="21"/>
  <c r="AJ246" i="21"/>
  <c r="AE247" i="21"/>
  <c r="AF247" i="21"/>
  <c r="AG247" i="21"/>
  <c r="AH247" i="21"/>
  <c r="AI247" i="21"/>
  <c r="AJ247" i="21"/>
  <c r="AE248" i="21"/>
  <c r="AF248" i="21"/>
  <c r="AG248" i="21"/>
  <c r="AH248" i="21"/>
  <c r="AI248" i="21"/>
  <c r="AJ248" i="21"/>
  <c r="AE249" i="21"/>
  <c r="AF249" i="21"/>
  <c r="AG249" i="21"/>
  <c r="AH249" i="21"/>
  <c r="AI249" i="21"/>
  <c r="AJ249" i="21"/>
  <c r="AE250" i="21"/>
  <c r="AF250" i="21"/>
  <c r="AG250" i="21"/>
  <c r="AH250" i="21"/>
  <c r="AI250" i="21"/>
  <c r="AJ250" i="21"/>
  <c r="AE251" i="21"/>
  <c r="AF251" i="21"/>
  <c r="AG251" i="21"/>
  <c r="AH251" i="21"/>
  <c r="AI251" i="21"/>
  <c r="AJ251" i="21"/>
  <c r="AE252" i="21"/>
  <c r="AF252" i="21"/>
  <c r="AG252" i="21"/>
  <c r="AH252" i="21"/>
  <c r="AI252" i="21"/>
  <c r="AJ252" i="21"/>
  <c r="AE253" i="21"/>
  <c r="AF253" i="21"/>
  <c r="AG253" i="21"/>
  <c r="AH253" i="21"/>
  <c r="AI253" i="21"/>
  <c r="AJ253" i="21"/>
  <c r="AE254" i="21"/>
  <c r="AF254" i="21"/>
  <c r="AG254" i="21"/>
  <c r="AH254" i="21"/>
  <c r="AI254" i="21"/>
  <c r="AJ254" i="21"/>
  <c r="AE255" i="21"/>
  <c r="AF255" i="21"/>
  <c r="AG255" i="21"/>
  <c r="AH255" i="21"/>
  <c r="AI255" i="21"/>
  <c r="AJ255" i="21"/>
  <c r="AE256" i="21"/>
  <c r="AF256" i="21"/>
  <c r="AG256" i="21"/>
  <c r="AH256" i="21"/>
  <c r="AI256" i="21"/>
  <c r="AJ256" i="21"/>
  <c r="AE257" i="21"/>
  <c r="AF257" i="21"/>
  <c r="AG257" i="21"/>
  <c r="AH257" i="21"/>
  <c r="AI257" i="21"/>
  <c r="AJ257" i="21"/>
  <c r="AE258" i="21"/>
  <c r="AF258" i="21"/>
  <c r="AG258" i="21"/>
  <c r="AH258" i="21"/>
  <c r="AI258" i="21"/>
  <c r="AJ258" i="21"/>
  <c r="AE259" i="21"/>
  <c r="AF259" i="21"/>
  <c r="AG259" i="21"/>
  <c r="AH259" i="21"/>
  <c r="AI259" i="21"/>
  <c r="AJ259" i="21"/>
  <c r="AE260" i="21"/>
  <c r="AF260" i="21"/>
  <c r="AG260" i="21"/>
  <c r="AH260" i="21"/>
  <c r="AI260" i="21"/>
  <c r="AJ260" i="21"/>
  <c r="AE261" i="21"/>
  <c r="AF261" i="21"/>
  <c r="AG261" i="21"/>
  <c r="AH261" i="21"/>
  <c r="AI261" i="21"/>
  <c r="AJ261" i="21"/>
  <c r="AE262" i="21"/>
  <c r="AF262" i="21"/>
  <c r="AG262" i="21"/>
  <c r="AH262" i="21"/>
  <c r="AI262" i="21"/>
  <c r="AJ262" i="21"/>
  <c r="AE263" i="21"/>
  <c r="AF263" i="21"/>
  <c r="AG263" i="21"/>
  <c r="AH263" i="21"/>
  <c r="AI263" i="21"/>
  <c r="AJ263" i="21"/>
  <c r="AE264" i="21"/>
  <c r="AF264" i="21"/>
  <c r="AG264" i="21"/>
  <c r="AH264" i="21"/>
  <c r="AI264" i="21"/>
  <c r="AJ264" i="21"/>
  <c r="AE265" i="21"/>
  <c r="AF265" i="21"/>
  <c r="AG265" i="21"/>
  <c r="AH265" i="21"/>
  <c r="AI265" i="21"/>
  <c r="AJ265" i="21"/>
  <c r="AE266" i="21"/>
  <c r="AF266" i="21"/>
  <c r="AG266" i="21"/>
  <c r="AH266" i="21"/>
  <c r="AI266" i="21"/>
  <c r="AJ266" i="21"/>
  <c r="AE267" i="21"/>
  <c r="AF267" i="21"/>
  <c r="AG267" i="21"/>
  <c r="AH267" i="21"/>
  <c r="AI267" i="21"/>
  <c r="AJ267" i="21"/>
  <c r="AE268" i="21"/>
  <c r="AF268" i="21"/>
  <c r="AG268" i="21"/>
  <c r="AH268" i="21"/>
  <c r="AI268" i="21"/>
  <c r="AJ268" i="21"/>
  <c r="AE269" i="21"/>
  <c r="AF269" i="21"/>
  <c r="AG269" i="21"/>
  <c r="AH269" i="21"/>
  <c r="AI269" i="21"/>
  <c r="AJ269" i="21"/>
  <c r="AE270" i="21"/>
  <c r="AF270" i="21"/>
  <c r="AG270" i="21"/>
  <c r="AH270" i="21"/>
  <c r="AI270" i="21"/>
  <c r="AJ270" i="21"/>
  <c r="AE271" i="21"/>
  <c r="AF271" i="21"/>
  <c r="AG271" i="21"/>
  <c r="AH271" i="21"/>
  <c r="AI271" i="21"/>
  <c r="AJ271" i="21"/>
  <c r="AE272" i="21"/>
  <c r="AF272" i="21"/>
  <c r="AG272" i="21"/>
  <c r="AH272" i="21"/>
  <c r="AI272" i="21"/>
  <c r="AJ272" i="21"/>
  <c r="AE273" i="21"/>
  <c r="AF273" i="21"/>
  <c r="AG273" i="21"/>
  <c r="AH273" i="21"/>
  <c r="AI273" i="21"/>
  <c r="AJ273" i="21"/>
  <c r="AE274" i="21"/>
  <c r="AF274" i="21"/>
  <c r="AG274" i="21"/>
  <c r="AH274" i="21"/>
  <c r="AI274" i="21"/>
  <c r="AJ274" i="21"/>
  <c r="AE275" i="21"/>
  <c r="AF275" i="21"/>
  <c r="AG275" i="21"/>
  <c r="AH275" i="21"/>
  <c r="AI275" i="21"/>
  <c r="AJ275" i="21"/>
  <c r="AE276" i="21"/>
  <c r="AF276" i="21"/>
  <c r="AG276" i="21"/>
  <c r="AH276" i="21"/>
  <c r="AI276" i="21"/>
  <c r="AJ276" i="21"/>
  <c r="AE277" i="21"/>
  <c r="AF277" i="21"/>
  <c r="AG277" i="21"/>
  <c r="AH277" i="21"/>
  <c r="AI277" i="21"/>
  <c r="AJ277" i="21"/>
  <c r="AE278" i="21"/>
  <c r="AF278" i="21"/>
  <c r="AG278" i="21"/>
  <c r="AH278" i="21"/>
  <c r="AI278" i="21"/>
  <c r="AJ278" i="21"/>
  <c r="AE279" i="21"/>
  <c r="AF279" i="21"/>
  <c r="AG279" i="21"/>
  <c r="AH279" i="21"/>
  <c r="AI279" i="21"/>
  <c r="AJ279" i="21"/>
  <c r="AE280" i="21"/>
  <c r="AF280" i="21"/>
  <c r="AG280" i="21"/>
  <c r="AH280" i="21"/>
  <c r="AI280" i="21"/>
  <c r="AJ280" i="21"/>
  <c r="AE281" i="21"/>
  <c r="AF281" i="21"/>
  <c r="AG281" i="21"/>
  <c r="AH281" i="21"/>
  <c r="AI281" i="21"/>
  <c r="AJ281" i="21"/>
  <c r="AE282" i="21"/>
  <c r="AF282" i="21"/>
  <c r="AG282" i="21"/>
  <c r="AH282" i="21"/>
  <c r="AI282" i="21"/>
  <c r="AJ282" i="21"/>
  <c r="AE283" i="21"/>
  <c r="AF283" i="21"/>
  <c r="AG283" i="21"/>
  <c r="AH283" i="21"/>
  <c r="AI283" i="21"/>
  <c r="AJ283" i="21"/>
  <c r="AE284" i="21"/>
  <c r="AF284" i="21"/>
  <c r="AG284" i="21"/>
  <c r="AH284" i="21"/>
  <c r="AI284" i="21"/>
  <c r="AJ284" i="21"/>
  <c r="AE285" i="21"/>
  <c r="AF285" i="21"/>
  <c r="AG285" i="21"/>
  <c r="AH285" i="21"/>
  <c r="AI285" i="21"/>
  <c r="AJ285" i="21"/>
  <c r="AE286" i="21"/>
  <c r="AF286" i="21"/>
  <c r="AG286" i="21"/>
  <c r="AH286" i="21"/>
  <c r="AI286" i="21"/>
  <c r="AJ286" i="21"/>
  <c r="AE287" i="21"/>
  <c r="AF287" i="21"/>
  <c r="AG287" i="21"/>
  <c r="AH287" i="21"/>
  <c r="AI287" i="21"/>
  <c r="AJ287" i="21"/>
  <c r="AE288" i="21"/>
  <c r="AF288" i="21"/>
  <c r="AG288" i="21"/>
  <c r="AH288" i="21"/>
  <c r="AI288" i="21"/>
  <c r="AJ288" i="21"/>
  <c r="AE289" i="21"/>
  <c r="AF289" i="21"/>
  <c r="AG289" i="21"/>
  <c r="AH289" i="21"/>
  <c r="AI289" i="21"/>
  <c r="AJ289" i="21"/>
  <c r="AE290" i="21"/>
  <c r="AF290" i="21"/>
  <c r="AG290" i="21"/>
  <c r="AH290" i="21"/>
  <c r="AI290" i="21"/>
  <c r="AJ290" i="21"/>
  <c r="AE291" i="21"/>
  <c r="AF291" i="21"/>
  <c r="AG291" i="21"/>
  <c r="AH291" i="21"/>
  <c r="AI291" i="21"/>
  <c r="AJ291" i="21"/>
  <c r="AE292" i="21"/>
  <c r="AF292" i="21"/>
  <c r="AG292" i="21"/>
  <c r="AH292" i="21"/>
  <c r="AI292" i="21"/>
  <c r="AJ292" i="21"/>
  <c r="AE293" i="21"/>
  <c r="AF293" i="21"/>
  <c r="AG293" i="21"/>
  <c r="AH293" i="21"/>
  <c r="AI293" i="21"/>
  <c r="AJ293" i="21"/>
  <c r="AE294" i="21"/>
  <c r="AF294" i="21"/>
  <c r="AG294" i="21"/>
  <c r="AH294" i="21"/>
  <c r="AI294" i="21"/>
  <c r="AJ294" i="21"/>
  <c r="AE295" i="21"/>
  <c r="AF295" i="21"/>
  <c r="AG295" i="21"/>
  <c r="AH295" i="21"/>
  <c r="AI295" i="21"/>
  <c r="AJ295" i="21"/>
  <c r="AE296" i="21"/>
  <c r="AF296" i="21"/>
  <c r="AG296" i="21"/>
  <c r="AH296" i="21"/>
  <c r="AI296" i="21"/>
  <c r="AJ296" i="21"/>
  <c r="AE297" i="21"/>
  <c r="AF297" i="21"/>
  <c r="AG297" i="21"/>
  <c r="AH297" i="21"/>
  <c r="AI297" i="21"/>
  <c r="AJ297" i="21"/>
  <c r="AE298" i="21"/>
  <c r="AF298" i="21"/>
  <c r="AG298" i="21"/>
  <c r="AH298" i="21"/>
  <c r="AI298" i="21"/>
  <c r="AJ298" i="21"/>
  <c r="AE299" i="21"/>
  <c r="AF299" i="21"/>
  <c r="AG299" i="21"/>
  <c r="AH299" i="21"/>
  <c r="AI299" i="21"/>
  <c r="AJ299" i="21"/>
  <c r="AE300" i="21"/>
  <c r="AF300" i="21"/>
  <c r="AG300" i="21"/>
  <c r="AH300" i="21"/>
  <c r="AI300" i="21"/>
  <c r="AJ300" i="21"/>
  <c r="AE301" i="21"/>
  <c r="AF301" i="21"/>
  <c r="AG301" i="21"/>
  <c r="AH301" i="21"/>
  <c r="AI301" i="21"/>
  <c r="AJ301" i="21"/>
  <c r="AE302" i="21"/>
  <c r="AF302" i="21"/>
  <c r="AG302" i="21"/>
  <c r="AH302" i="21"/>
  <c r="AI302" i="21"/>
  <c r="AJ302" i="21"/>
  <c r="AE303" i="21"/>
  <c r="AF303" i="21"/>
  <c r="AG303" i="21"/>
  <c r="AH303" i="21"/>
  <c r="AI303" i="21"/>
  <c r="AJ303" i="21"/>
  <c r="AE304" i="21"/>
  <c r="AF304" i="21"/>
  <c r="AG304" i="21"/>
  <c r="AH304" i="21"/>
  <c r="AI304" i="21"/>
  <c r="AJ304" i="21"/>
  <c r="AE305" i="21"/>
  <c r="AF305" i="21"/>
  <c r="AG305" i="21"/>
  <c r="AH305" i="21"/>
  <c r="AI305" i="21"/>
  <c r="AJ305" i="21"/>
  <c r="AE306" i="21"/>
  <c r="AF306" i="21"/>
  <c r="AG306" i="21"/>
  <c r="AH306" i="21"/>
  <c r="AI306" i="21"/>
  <c r="AJ306" i="21"/>
  <c r="AE307" i="21"/>
  <c r="AF307" i="21"/>
  <c r="AG307" i="21"/>
  <c r="AH307" i="21"/>
  <c r="AI307" i="21"/>
  <c r="AJ307" i="21"/>
  <c r="AE308" i="21"/>
  <c r="AF308" i="21"/>
  <c r="AG308" i="21"/>
  <c r="AH308" i="21"/>
  <c r="AI308" i="21"/>
  <c r="AJ308" i="21"/>
  <c r="AE309" i="21"/>
  <c r="AF309" i="21"/>
  <c r="AG309" i="21"/>
  <c r="AH309" i="21"/>
  <c r="AI309" i="21"/>
  <c r="AJ309" i="21"/>
  <c r="AE310" i="21"/>
  <c r="AF310" i="21"/>
  <c r="AG310" i="21"/>
  <c r="AH310" i="21"/>
  <c r="AI310" i="21"/>
  <c r="AJ310" i="21"/>
  <c r="AE311" i="21"/>
  <c r="AF311" i="21"/>
  <c r="AG311" i="21"/>
  <c r="AH311" i="21"/>
  <c r="AI311" i="21"/>
  <c r="AJ311" i="21"/>
  <c r="AE312" i="21"/>
  <c r="AF312" i="21"/>
  <c r="AG312" i="21"/>
  <c r="AH312" i="21"/>
  <c r="AI312" i="21"/>
  <c r="AJ312" i="21"/>
  <c r="AE313" i="21"/>
  <c r="AF313" i="21"/>
  <c r="AG313" i="21"/>
  <c r="AH313" i="21"/>
  <c r="AI313" i="21"/>
  <c r="AJ313" i="21"/>
  <c r="AE314" i="21"/>
  <c r="AF314" i="21"/>
  <c r="AG314" i="21"/>
  <c r="AH314" i="21"/>
  <c r="AI314" i="21"/>
  <c r="AJ314" i="21"/>
  <c r="AE315" i="21"/>
  <c r="AF315" i="21"/>
  <c r="AG315" i="21"/>
  <c r="AH315" i="21"/>
  <c r="AI315" i="21"/>
  <c r="AJ315" i="21"/>
  <c r="AE316" i="21"/>
  <c r="AF316" i="21"/>
  <c r="AG316" i="21"/>
  <c r="AH316" i="21"/>
  <c r="AI316" i="21"/>
  <c r="AJ316" i="21"/>
  <c r="AE317" i="21"/>
  <c r="AF317" i="21"/>
  <c r="AG317" i="21"/>
  <c r="AH317" i="21"/>
  <c r="AI317" i="21"/>
  <c r="AJ317" i="21"/>
  <c r="AE318" i="21"/>
  <c r="AF318" i="21"/>
  <c r="AG318" i="21"/>
  <c r="AH318" i="21"/>
  <c r="AI318" i="21"/>
  <c r="AJ318" i="21"/>
  <c r="AE319" i="21"/>
  <c r="AF319" i="21"/>
  <c r="AG319" i="21"/>
  <c r="AH319" i="21"/>
  <c r="AI319" i="21"/>
  <c r="AJ319" i="21"/>
  <c r="AE320" i="21"/>
  <c r="AF320" i="21"/>
  <c r="AG320" i="21"/>
  <c r="AH320" i="21"/>
  <c r="AI320" i="21"/>
  <c r="AJ320" i="21"/>
  <c r="AE321" i="21"/>
  <c r="AF321" i="21"/>
  <c r="AG321" i="21"/>
  <c r="AH321" i="21"/>
  <c r="AI321" i="21"/>
  <c r="AJ321" i="21"/>
  <c r="AE322" i="21"/>
  <c r="AF322" i="21"/>
  <c r="AG322" i="21"/>
  <c r="AH322" i="21"/>
  <c r="AI322" i="21"/>
  <c r="AJ322" i="21"/>
  <c r="AE323" i="21"/>
  <c r="AF323" i="21"/>
  <c r="AG323" i="21"/>
  <c r="AH323" i="21"/>
  <c r="AI323" i="21"/>
  <c r="AJ323" i="21"/>
  <c r="AE324" i="21"/>
  <c r="AF324" i="21"/>
  <c r="AG324" i="21"/>
  <c r="AH324" i="21"/>
  <c r="AI324" i="21"/>
  <c r="AJ324" i="21"/>
  <c r="AE325" i="21"/>
  <c r="AF325" i="21"/>
  <c r="AG325" i="21"/>
  <c r="AH325" i="21"/>
  <c r="AI325" i="21"/>
  <c r="AJ325" i="21"/>
  <c r="AE326" i="21"/>
  <c r="AF326" i="21"/>
  <c r="AG326" i="21"/>
  <c r="AH326" i="21"/>
  <c r="AI326" i="21"/>
  <c r="AJ326" i="21"/>
  <c r="AE327" i="21"/>
  <c r="AF327" i="21"/>
  <c r="AG327" i="21"/>
  <c r="AH327" i="21"/>
  <c r="AI327" i="21"/>
  <c r="AJ327" i="21"/>
  <c r="AE328" i="21"/>
  <c r="AF328" i="21"/>
  <c r="AG328" i="21"/>
  <c r="AH328" i="21"/>
  <c r="AI328" i="21"/>
  <c r="AJ328" i="21"/>
  <c r="AE329" i="21"/>
  <c r="AF329" i="21"/>
  <c r="AG329" i="21"/>
  <c r="AH329" i="21"/>
  <c r="AI329" i="21"/>
  <c r="AJ329" i="21"/>
  <c r="AE330" i="21"/>
  <c r="AF330" i="21"/>
  <c r="AG330" i="21"/>
  <c r="AH330" i="21"/>
  <c r="AI330" i="21"/>
  <c r="AJ330" i="21"/>
  <c r="AE331" i="21"/>
  <c r="AF331" i="21"/>
  <c r="AG331" i="21"/>
  <c r="AH331" i="21"/>
  <c r="AI331" i="21"/>
  <c r="AJ331" i="21"/>
  <c r="AE332" i="21"/>
  <c r="AF332" i="21"/>
  <c r="AG332" i="21"/>
  <c r="AH332" i="21"/>
  <c r="AI332" i="21"/>
  <c r="AJ332" i="21"/>
  <c r="AE333" i="21"/>
  <c r="AF333" i="21"/>
  <c r="AG333" i="21"/>
  <c r="AH333" i="21"/>
  <c r="AI333" i="21"/>
  <c r="AJ333" i="21"/>
  <c r="AE334" i="21"/>
  <c r="AF334" i="21"/>
  <c r="AG334" i="21"/>
  <c r="AH334" i="21"/>
  <c r="AI334" i="21"/>
  <c r="AJ334" i="21"/>
  <c r="AE335" i="21"/>
  <c r="AF335" i="21"/>
  <c r="AG335" i="21"/>
  <c r="AH335" i="21"/>
  <c r="AI335" i="21"/>
  <c r="AJ335" i="21"/>
  <c r="AE336" i="21"/>
  <c r="AF336" i="21"/>
  <c r="AG336" i="21"/>
  <c r="AH336" i="21"/>
  <c r="AI336" i="21"/>
  <c r="AJ336" i="21"/>
  <c r="AE337" i="21"/>
  <c r="AF337" i="21"/>
  <c r="AG337" i="21"/>
  <c r="AH337" i="21"/>
  <c r="AI337" i="21"/>
  <c r="AJ337" i="21"/>
  <c r="AE338" i="21"/>
  <c r="AF338" i="21"/>
  <c r="AG338" i="21"/>
  <c r="AH338" i="21"/>
  <c r="AI338" i="21"/>
  <c r="AJ338" i="21"/>
  <c r="AE339" i="21"/>
  <c r="AF339" i="21"/>
  <c r="AG339" i="21"/>
  <c r="AH339" i="21"/>
  <c r="AI339" i="21"/>
  <c r="AJ339" i="21"/>
  <c r="AE340" i="21"/>
  <c r="AF340" i="21"/>
  <c r="AG340" i="21"/>
  <c r="AH340" i="21"/>
  <c r="AI340" i="21"/>
  <c r="AJ340" i="21"/>
  <c r="AE341" i="21"/>
  <c r="AF341" i="21"/>
  <c r="AG341" i="21"/>
  <c r="AH341" i="21"/>
  <c r="AI341" i="21"/>
  <c r="AJ341" i="21"/>
  <c r="AE342" i="21"/>
  <c r="AF342" i="21"/>
  <c r="AG342" i="21"/>
  <c r="AH342" i="21"/>
  <c r="AI342" i="21"/>
  <c r="AJ342" i="21"/>
  <c r="AE343" i="21"/>
  <c r="AF343" i="21"/>
  <c r="AG343" i="21"/>
  <c r="AH343" i="21"/>
  <c r="AI343" i="21"/>
  <c r="AJ343" i="21"/>
  <c r="AE344" i="21"/>
  <c r="AF344" i="21"/>
  <c r="AG344" i="21"/>
  <c r="AH344" i="21"/>
  <c r="AI344" i="21"/>
  <c r="AJ344" i="21"/>
  <c r="AE345" i="21"/>
  <c r="AF345" i="21"/>
  <c r="AG345" i="21"/>
  <c r="AH345" i="21"/>
  <c r="AI345" i="21"/>
  <c r="AJ345" i="21"/>
  <c r="AE346" i="21"/>
  <c r="AF346" i="21"/>
  <c r="AG346" i="21"/>
  <c r="AH346" i="21"/>
  <c r="AI346" i="21"/>
  <c r="AJ346" i="21"/>
  <c r="AE347" i="21"/>
  <c r="AF347" i="21"/>
  <c r="AG347" i="21"/>
  <c r="AH347" i="21"/>
  <c r="AI347" i="21"/>
  <c r="AJ347" i="21"/>
  <c r="AE348" i="21"/>
  <c r="AF348" i="21"/>
  <c r="AG348" i="21"/>
  <c r="AH348" i="21"/>
  <c r="AI348" i="21"/>
  <c r="AJ348" i="21"/>
  <c r="AE349" i="21"/>
  <c r="AF349" i="21"/>
  <c r="AG349" i="21"/>
  <c r="AH349" i="21"/>
  <c r="AI349" i="21"/>
  <c r="AJ349" i="21"/>
  <c r="AE350" i="21"/>
  <c r="AF350" i="21"/>
  <c r="AG350" i="21"/>
  <c r="AH350" i="21"/>
  <c r="AI350" i="21"/>
  <c r="AJ350" i="21"/>
  <c r="AE351" i="21"/>
  <c r="AF351" i="21"/>
  <c r="AG351" i="21"/>
  <c r="AH351" i="21"/>
  <c r="AI351" i="21"/>
  <c r="AJ351" i="21"/>
  <c r="AE352" i="21"/>
  <c r="AF352" i="21"/>
  <c r="AG352" i="21"/>
  <c r="AH352" i="21"/>
  <c r="AI352" i="21"/>
  <c r="AJ352" i="21"/>
  <c r="AE353" i="21"/>
  <c r="AF353" i="21"/>
  <c r="AG353" i="21"/>
  <c r="AH353" i="21"/>
  <c r="AI353" i="21"/>
  <c r="AJ353" i="21"/>
  <c r="AE354" i="21"/>
  <c r="AF354" i="21"/>
  <c r="AG354" i="21"/>
  <c r="AH354" i="21"/>
  <c r="AI354" i="21"/>
  <c r="AJ354" i="21"/>
  <c r="AE355" i="21"/>
  <c r="AF355" i="21"/>
  <c r="AG355" i="21"/>
  <c r="AH355" i="21"/>
  <c r="AI355" i="21"/>
  <c r="AJ355" i="21"/>
  <c r="AE356" i="21"/>
  <c r="AF356" i="21"/>
  <c r="AG356" i="21"/>
  <c r="AH356" i="21"/>
  <c r="AI356" i="21"/>
  <c r="AJ356" i="21"/>
  <c r="AE357" i="21"/>
  <c r="AF357" i="21"/>
  <c r="AG357" i="21"/>
  <c r="AH357" i="21"/>
  <c r="AI357" i="21"/>
  <c r="AJ357" i="21"/>
  <c r="AE358" i="21"/>
  <c r="AF358" i="21"/>
  <c r="AG358" i="21"/>
  <c r="AH358" i="21"/>
  <c r="AI358" i="21"/>
  <c r="AJ358" i="21"/>
  <c r="AE359" i="21"/>
  <c r="AF359" i="21"/>
  <c r="AG359" i="21"/>
  <c r="AH359" i="21"/>
  <c r="AI359" i="21"/>
  <c r="AJ359" i="21"/>
  <c r="AE360" i="21"/>
  <c r="AF360" i="21"/>
  <c r="AG360" i="21"/>
  <c r="AH360" i="21"/>
  <c r="AI360" i="21"/>
  <c r="AJ360" i="21"/>
  <c r="AE361" i="21"/>
  <c r="AF361" i="21"/>
  <c r="AG361" i="21"/>
  <c r="AH361" i="21"/>
  <c r="AI361" i="21"/>
  <c r="AJ361" i="21"/>
  <c r="AE362" i="21"/>
  <c r="AF362" i="21"/>
  <c r="AG362" i="21"/>
  <c r="AH362" i="21"/>
  <c r="AI362" i="21"/>
  <c r="AJ362" i="21"/>
  <c r="AE363" i="21"/>
  <c r="AF363" i="21"/>
  <c r="AG363" i="21"/>
  <c r="AH363" i="21"/>
  <c r="AI363" i="21"/>
  <c r="AJ363" i="21"/>
  <c r="AE364" i="21"/>
  <c r="AF364" i="21"/>
  <c r="AG364" i="21"/>
  <c r="AH364" i="21"/>
  <c r="AI364" i="21"/>
  <c r="AJ364" i="21"/>
  <c r="AE365" i="21"/>
  <c r="AF365" i="21"/>
  <c r="AG365" i="21"/>
  <c r="AH365" i="21"/>
  <c r="AI365" i="21"/>
  <c r="AJ365" i="21"/>
  <c r="AE366" i="21"/>
  <c r="AF366" i="21"/>
  <c r="AG366" i="21"/>
  <c r="AH366" i="21"/>
  <c r="AI366" i="21"/>
  <c r="AJ366" i="21"/>
  <c r="AE367" i="21"/>
  <c r="AF367" i="21"/>
  <c r="AG367" i="21"/>
  <c r="AH367" i="21"/>
  <c r="AI367" i="21"/>
  <c r="AJ367" i="21"/>
  <c r="AE368" i="21"/>
  <c r="AF368" i="21"/>
  <c r="AG368" i="21"/>
  <c r="AH368" i="21"/>
  <c r="AI368" i="21"/>
  <c r="AJ368" i="21"/>
  <c r="AE369" i="21"/>
  <c r="AF369" i="21"/>
  <c r="AG369" i="21"/>
  <c r="AH369" i="21"/>
  <c r="AI369" i="21"/>
  <c r="AJ369" i="21"/>
  <c r="AE370" i="21"/>
  <c r="AF370" i="21"/>
  <c r="AG370" i="21"/>
  <c r="AH370" i="21"/>
  <c r="AI370" i="21"/>
  <c r="AJ370" i="21"/>
  <c r="AE371" i="21"/>
  <c r="AF371" i="21"/>
  <c r="AG371" i="21"/>
  <c r="AH371" i="21"/>
  <c r="AI371" i="21"/>
  <c r="AJ371" i="21"/>
  <c r="AE372" i="21"/>
  <c r="AF372" i="21"/>
  <c r="AG372" i="21"/>
  <c r="AH372" i="21"/>
  <c r="AI372" i="21"/>
  <c r="AJ372" i="21"/>
  <c r="AE373" i="21"/>
  <c r="AF373" i="21"/>
  <c r="AG373" i="21"/>
  <c r="AH373" i="21"/>
  <c r="AI373" i="21"/>
  <c r="AJ373" i="21"/>
  <c r="AE374" i="21"/>
  <c r="AF374" i="21"/>
  <c r="AG374" i="21"/>
  <c r="AH374" i="21"/>
  <c r="AI374" i="21"/>
  <c r="AJ374" i="21"/>
  <c r="AE375" i="21"/>
  <c r="AF375" i="21"/>
  <c r="AG375" i="21"/>
  <c r="AH375" i="21"/>
  <c r="AI375" i="21"/>
  <c r="AJ375" i="21"/>
  <c r="AE376" i="21"/>
  <c r="AF376" i="21"/>
  <c r="AG376" i="21"/>
  <c r="AH376" i="21"/>
  <c r="AI376" i="21"/>
  <c r="AJ376" i="21"/>
  <c r="AE377" i="21"/>
  <c r="AF377" i="21"/>
  <c r="AG377" i="21"/>
  <c r="AH377" i="21"/>
  <c r="AI377" i="21"/>
  <c r="AJ377" i="21"/>
  <c r="AE378" i="21"/>
  <c r="AF378" i="21"/>
  <c r="AG378" i="21"/>
  <c r="AH378" i="21"/>
  <c r="AI378" i="21"/>
  <c r="AJ378" i="21"/>
  <c r="AE379" i="21"/>
  <c r="AF379" i="21"/>
  <c r="AG379" i="21"/>
  <c r="AH379" i="21"/>
  <c r="AI379" i="21"/>
  <c r="AJ379" i="21"/>
  <c r="AE380" i="21"/>
  <c r="AF380" i="21"/>
  <c r="AG380" i="21"/>
  <c r="AH380" i="21"/>
  <c r="AI380" i="21"/>
  <c r="AJ380" i="21"/>
  <c r="AE381" i="21"/>
  <c r="AF381" i="21"/>
  <c r="AG381" i="21"/>
  <c r="AH381" i="21"/>
  <c r="AI381" i="21"/>
  <c r="AJ381" i="21"/>
  <c r="AE382" i="21"/>
  <c r="AF382" i="21"/>
  <c r="AG382" i="21"/>
  <c r="AH382" i="21"/>
  <c r="AI382" i="21"/>
  <c r="AJ382" i="21"/>
  <c r="AE383" i="21"/>
  <c r="AF383" i="21"/>
  <c r="AG383" i="21"/>
  <c r="AH383" i="21"/>
  <c r="AI383" i="21"/>
  <c r="AJ383" i="21"/>
  <c r="AE384" i="21"/>
  <c r="AF384" i="21"/>
  <c r="AG384" i="21"/>
  <c r="AH384" i="21"/>
  <c r="AI384" i="21"/>
  <c r="AJ384" i="21"/>
  <c r="AE385" i="21"/>
  <c r="AF385" i="21"/>
  <c r="AG385" i="21"/>
  <c r="AH385" i="21"/>
  <c r="AI385" i="21"/>
  <c r="AJ385" i="21"/>
  <c r="AE386" i="21"/>
  <c r="AF386" i="21"/>
  <c r="AG386" i="21"/>
  <c r="AH386" i="21"/>
  <c r="AI386" i="21"/>
  <c r="AJ386" i="21"/>
  <c r="AE387" i="21"/>
  <c r="AF387" i="21"/>
  <c r="AG387" i="21"/>
  <c r="AH387" i="21"/>
  <c r="AI387" i="21"/>
  <c r="AJ387" i="21"/>
  <c r="AE388" i="21"/>
  <c r="AF388" i="21"/>
  <c r="AG388" i="21"/>
  <c r="AH388" i="21"/>
  <c r="AI388" i="21"/>
  <c r="AJ388" i="21"/>
  <c r="AE389" i="21"/>
  <c r="AF389" i="21"/>
  <c r="AG389" i="21"/>
  <c r="AH389" i="21"/>
  <c r="AI389" i="21"/>
  <c r="AJ389" i="21"/>
  <c r="AE390" i="21"/>
  <c r="AF390" i="21"/>
  <c r="AG390" i="21"/>
  <c r="AH390" i="21"/>
  <c r="AI390" i="21"/>
  <c r="AJ390" i="21"/>
  <c r="AE391" i="21"/>
  <c r="AF391" i="21"/>
  <c r="AG391" i="21"/>
  <c r="AH391" i="21"/>
  <c r="AI391" i="21"/>
  <c r="AJ391" i="21"/>
  <c r="AE392" i="21"/>
  <c r="AF392" i="21"/>
  <c r="AG392" i="21"/>
  <c r="AH392" i="21"/>
  <c r="AI392" i="21"/>
  <c r="AJ392" i="21"/>
  <c r="AE393" i="21"/>
  <c r="AF393" i="21"/>
  <c r="AG393" i="21"/>
  <c r="AH393" i="21"/>
  <c r="AI393" i="21"/>
  <c r="AJ393" i="21"/>
  <c r="AE394" i="21"/>
  <c r="AF394" i="21"/>
  <c r="AG394" i="21"/>
  <c r="AH394" i="21"/>
  <c r="AI394" i="21"/>
  <c r="AJ394" i="21"/>
  <c r="AE395" i="21"/>
  <c r="AF395" i="21"/>
  <c r="AG395" i="21"/>
  <c r="AH395" i="21"/>
  <c r="AI395" i="21"/>
  <c r="AJ395" i="21"/>
  <c r="AE396" i="21"/>
  <c r="AF396" i="21"/>
  <c r="AG396" i="21"/>
  <c r="AH396" i="21"/>
  <c r="AI396" i="21"/>
  <c r="AJ396" i="21"/>
  <c r="AE397" i="21"/>
  <c r="AF397" i="21"/>
  <c r="AG397" i="21"/>
  <c r="AH397" i="21"/>
  <c r="AI397" i="21"/>
  <c r="AJ397" i="21"/>
  <c r="AE398" i="21"/>
  <c r="AF398" i="21"/>
  <c r="AG398" i="21"/>
  <c r="AH398" i="21"/>
  <c r="AI398" i="21"/>
  <c r="AJ398" i="21"/>
  <c r="AE399" i="21"/>
  <c r="AF399" i="21"/>
  <c r="AG399" i="21"/>
  <c r="AH399" i="21"/>
  <c r="AI399" i="21"/>
  <c r="AJ399" i="21"/>
  <c r="AE400" i="21"/>
  <c r="AF400" i="21"/>
  <c r="AG400" i="21"/>
  <c r="AH400" i="21"/>
  <c r="AI400" i="21"/>
  <c r="AJ400" i="21"/>
  <c r="AE401" i="21"/>
  <c r="AF401" i="21"/>
  <c r="AG401" i="21"/>
  <c r="AH401" i="21"/>
  <c r="AI401" i="21"/>
  <c r="AJ401" i="21"/>
  <c r="AE402" i="21"/>
  <c r="AF402" i="21"/>
  <c r="AG402" i="21"/>
  <c r="AH402" i="21"/>
  <c r="AI402" i="21"/>
  <c r="AJ402" i="21"/>
  <c r="AE403" i="21"/>
  <c r="AF403" i="21"/>
  <c r="AG403" i="21"/>
  <c r="AH403" i="21"/>
  <c r="AI403" i="21"/>
  <c r="AJ403" i="21"/>
  <c r="AE404" i="21"/>
  <c r="AF404" i="21"/>
  <c r="AG404" i="21"/>
  <c r="AH404" i="21"/>
  <c r="AI404" i="21"/>
  <c r="AJ404" i="21"/>
  <c r="AE405" i="21"/>
  <c r="AF405" i="21"/>
  <c r="AG405" i="21"/>
  <c r="AH405" i="21"/>
  <c r="AI405" i="21"/>
  <c r="AJ405" i="21"/>
  <c r="AE406" i="21"/>
  <c r="AF406" i="21"/>
  <c r="AG406" i="21"/>
  <c r="AH406" i="21"/>
  <c r="AI406" i="21"/>
  <c r="AJ406" i="21"/>
  <c r="AE407" i="21"/>
  <c r="AF407" i="21"/>
  <c r="AG407" i="21"/>
  <c r="AH407" i="21"/>
  <c r="AI407" i="21"/>
  <c r="AJ407" i="21"/>
  <c r="AE408" i="21"/>
  <c r="AF408" i="21"/>
  <c r="AG408" i="21"/>
  <c r="AH408" i="21"/>
  <c r="AI408" i="21"/>
  <c r="AJ408" i="21"/>
  <c r="AE409" i="21"/>
  <c r="AF409" i="21"/>
  <c r="AG409" i="21"/>
  <c r="AH409" i="21"/>
  <c r="AI409" i="21"/>
  <c r="AJ409" i="21"/>
  <c r="AE410" i="21"/>
  <c r="AF410" i="21"/>
  <c r="AG410" i="21"/>
  <c r="AH410" i="21"/>
  <c r="AI410" i="21"/>
  <c r="AJ410" i="21"/>
  <c r="AE411" i="21"/>
  <c r="AF411" i="21"/>
  <c r="AG411" i="21"/>
  <c r="AH411" i="21"/>
  <c r="AI411" i="21"/>
  <c r="AJ411" i="21"/>
  <c r="AE412" i="21"/>
  <c r="AF412" i="21"/>
  <c r="AG412" i="21"/>
  <c r="AH412" i="21"/>
  <c r="AI412" i="21"/>
  <c r="AJ412" i="21"/>
  <c r="AE413" i="21"/>
  <c r="AF413" i="21"/>
  <c r="AG413" i="21"/>
  <c r="AH413" i="21"/>
  <c r="AI413" i="21"/>
  <c r="AJ413" i="21"/>
  <c r="AE414" i="21"/>
  <c r="AF414" i="21"/>
  <c r="AG414" i="21"/>
  <c r="AH414" i="21"/>
  <c r="AI414" i="21"/>
  <c r="AJ414" i="21"/>
  <c r="AE415" i="21"/>
  <c r="AF415" i="21"/>
  <c r="AG415" i="21"/>
  <c r="AH415" i="21"/>
  <c r="AI415" i="21"/>
  <c r="AJ415" i="21"/>
  <c r="AE416" i="21"/>
  <c r="AF416" i="21"/>
  <c r="AG416" i="21"/>
  <c r="AH416" i="21"/>
  <c r="AI416" i="21"/>
  <c r="AJ416" i="21"/>
  <c r="AE417" i="21"/>
  <c r="AF417" i="21"/>
  <c r="AG417" i="21"/>
  <c r="AH417" i="21"/>
  <c r="AI417" i="21"/>
  <c r="AJ417" i="21"/>
  <c r="AE418" i="21"/>
  <c r="AF418" i="21"/>
  <c r="AG418" i="21"/>
  <c r="AH418" i="21"/>
  <c r="AI418" i="21"/>
  <c r="AJ418" i="21"/>
  <c r="AE419" i="21"/>
  <c r="AF419" i="21"/>
  <c r="AG419" i="21"/>
  <c r="AH419" i="21"/>
  <c r="AI419" i="21"/>
  <c r="AJ419" i="21"/>
  <c r="AE420" i="21"/>
  <c r="AF420" i="21"/>
  <c r="AG420" i="21"/>
  <c r="AH420" i="21"/>
  <c r="AI420" i="21"/>
  <c r="AJ420" i="21"/>
  <c r="AE421" i="21"/>
  <c r="AF421" i="21"/>
  <c r="AG421" i="21"/>
  <c r="AH421" i="21"/>
  <c r="AI421" i="21"/>
  <c r="AJ421" i="21"/>
  <c r="AE422" i="21"/>
  <c r="AF422" i="21"/>
  <c r="AG422" i="21"/>
  <c r="AH422" i="21"/>
  <c r="AI422" i="21"/>
  <c r="AJ422" i="21"/>
  <c r="AE423" i="21"/>
  <c r="AF423" i="21"/>
  <c r="AG423" i="21"/>
  <c r="AH423" i="21"/>
  <c r="AI423" i="21"/>
  <c r="AJ423" i="21"/>
  <c r="AE424" i="21"/>
  <c r="AF424" i="21"/>
  <c r="AG424" i="21"/>
  <c r="AH424" i="21"/>
  <c r="AI424" i="21"/>
  <c r="AJ424" i="21"/>
  <c r="AE425" i="21"/>
  <c r="AF425" i="21"/>
  <c r="AG425" i="21"/>
  <c r="AH425" i="21"/>
  <c r="AI425" i="21"/>
  <c r="AJ425" i="21"/>
  <c r="AE426" i="21"/>
  <c r="AF426" i="21"/>
  <c r="AG426" i="21"/>
  <c r="AH426" i="21"/>
  <c r="AI426" i="21"/>
  <c r="AJ426" i="21"/>
  <c r="AE427" i="21"/>
  <c r="AF427" i="21"/>
  <c r="AG427" i="21"/>
  <c r="AH427" i="21"/>
  <c r="AI427" i="21"/>
  <c r="AJ427" i="21"/>
  <c r="AE428" i="21"/>
  <c r="AF428" i="21"/>
  <c r="AG428" i="21"/>
  <c r="AH428" i="21"/>
  <c r="AI428" i="21"/>
  <c r="AJ428" i="21"/>
  <c r="AE429" i="21"/>
  <c r="AF429" i="21"/>
  <c r="AG429" i="21"/>
  <c r="AH429" i="21"/>
  <c r="AI429" i="21"/>
  <c r="AJ429" i="21"/>
  <c r="AE430" i="21"/>
  <c r="AF430" i="21"/>
  <c r="AG430" i="21"/>
  <c r="AH430" i="21"/>
  <c r="AI430" i="21"/>
  <c r="AJ430" i="21"/>
  <c r="AE431" i="21"/>
  <c r="AF431" i="21"/>
  <c r="AG431" i="21"/>
  <c r="AH431" i="21"/>
  <c r="AI431" i="21"/>
  <c r="AJ431" i="21"/>
  <c r="AE432" i="21"/>
  <c r="AF432" i="21"/>
  <c r="AG432" i="21"/>
  <c r="AH432" i="21"/>
  <c r="AI432" i="21"/>
  <c r="AJ432" i="21"/>
  <c r="AE433" i="21"/>
  <c r="AF433" i="21"/>
  <c r="AG433" i="21"/>
  <c r="AH433" i="21"/>
  <c r="AI433" i="21"/>
  <c r="AJ433" i="21"/>
  <c r="AE434" i="21"/>
  <c r="AF434" i="21"/>
  <c r="AG434" i="21"/>
  <c r="AH434" i="21"/>
  <c r="AI434" i="21"/>
  <c r="AJ434" i="21"/>
  <c r="AE435" i="21"/>
  <c r="AF435" i="21"/>
  <c r="AG435" i="21"/>
  <c r="AH435" i="21"/>
  <c r="AI435" i="21"/>
  <c r="AJ435" i="21"/>
  <c r="AE436" i="21"/>
  <c r="AF436" i="21"/>
  <c r="AG436" i="21"/>
  <c r="AH436" i="21"/>
  <c r="AI436" i="21"/>
  <c r="AJ436" i="21"/>
  <c r="AE437" i="21"/>
  <c r="AF437" i="21"/>
  <c r="AG437" i="21"/>
  <c r="AH437" i="21"/>
  <c r="AI437" i="21"/>
  <c r="AJ437" i="21"/>
  <c r="AE438" i="21"/>
  <c r="AF438" i="21"/>
  <c r="AG438" i="21"/>
  <c r="AH438" i="21"/>
  <c r="AI438" i="21"/>
  <c r="AJ438" i="21"/>
  <c r="AE439" i="21"/>
  <c r="AF439" i="21"/>
  <c r="AG439" i="21"/>
  <c r="AH439" i="21"/>
  <c r="AI439" i="21"/>
  <c r="AJ439" i="21"/>
  <c r="AE440" i="21"/>
  <c r="AF440" i="21"/>
  <c r="AG440" i="21"/>
  <c r="AH440" i="21"/>
  <c r="AI440" i="21"/>
  <c r="AJ440" i="21"/>
  <c r="AE441" i="21"/>
  <c r="AF441" i="21"/>
  <c r="AG441" i="21"/>
  <c r="AH441" i="21"/>
  <c r="AI441" i="21"/>
  <c r="AJ441" i="21"/>
  <c r="AE442" i="21"/>
  <c r="AF442" i="21"/>
  <c r="AG442" i="21"/>
  <c r="AH442" i="21"/>
  <c r="AI442" i="21"/>
  <c r="AJ442" i="21"/>
  <c r="AE443" i="21"/>
  <c r="AF443" i="21"/>
  <c r="AG443" i="21"/>
  <c r="AH443" i="21"/>
  <c r="AI443" i="21"/>
  <c r="AJ443" i="21"/>
  <c r="AE444" i="21"/>
  <c r="AF444" i="21"/>
  <c r="AG444" i="21"/>
  <c r="AH444" i="21"/>
  <c r="AI444" i="21"/>
  <c r="AJ444" i="21"/>
  <c r="AE445" i="21"/>
  <c r="AF445" i="21"/>
  <c r="AG445" i="21"/>
  <c r="AH445" i="21"/>
  <c r="AI445" i="21"/>
  <c r="AJ445" i="21"/>
  <c r="AE446" i="21"/>
  <c r="AF446" i="21"/>
  <c r="AG446" i="21"/>
  <c r="AH446" i="21"/>
  <c r="AI446" i="21"/>
  <c r="AJ446" i="21"/>
  <c r="AE447" i="21"/>
  <c r="AF447" i="21"/>
  <c r="AG447" i="21"/>
  <c r="AH447" i="21"/>
  <c r="AI447" i="21"/>
  <c r="AJ447" i="21"/>
  <c r="AE448" i="21"/>
  <c r="AF448" i="21"/>
  <c r="AG448" i="21"/>
  <c r="AH448" i="21"/>
  <c r="AI448" i="21"/>
  <c r="AJ448" i="21"/>
  <c r="AE449" i="21"/>
  <c r="AF449" i="21"/>
  <c r="AG449" i="21"/>
  <c r="AH449" i="21"/>
  <c r="AI449" i="21"/>
  <c r="AJ449" i="21"/>
  <c r="AE450" i="21"/>
  <c r="AF450" i="21"/>
  <c r="AG450" i="21"/>
  <c r="AH450" i="21"/>
  <c r="AI450" i="21"/>
  <c r="AJ450" i="21"/>
  <c r="AE451" i="21"/>
  <c r="AF451" i="21"/>
  <c r="AG451" i="21"/>
  <c r="AH451" i="21"/>
  <c r="AI451" i="21"/>
  <c r="AJ451" i="21"/>
  <c r="AE452" i="21"/>
  <c r="AF452" i="21"/>
  <c r="AG452" i="21"/>
  <c r="AH452" i="21"/>
  <c r="AI452" i="21"/>
  <c r="AJ452" i="21"/>
  <c r="AE453" i="21"/>
  <c r="AF453" i="21"/>
  <c r="AG453" i="21"/>
  <c r="AH453" i="21"/>
  <c r="AI453" i="21"/>
  <c r="AJ453" i="21"/>
  <c r="AE454" i="21"/>
  <c r="AF454" i="21"/>
  <c r="AG454" i="21"/>
  <c r="AH454" i="21"/>
  <c r="AI454" i="21"/>
  <c r="AJ454" i="21"/>
  <c r="AE455" i="21"/>
  <c r="AF455" i="21"/>
  <c r="AG455" i="21"/>
  <c r="AH455" i="21"/>
  <c r="AI455" i="21"/>
  <c r="AJ455" i="21"/>
  <c r="AE456" i="21"/>
  <c r="AF456" i="21"/>
  <c r="AG456" i="21"/>
  <c r="AH456" i="21"/>
  <c r="AI456" i="21"/>
  <c r="AJ456" i="21"/>
  <c r="AE457" i="21"/>
  <c r="AF457" i="21"/>
  <c r="AG457" i="21"/>
  <c r="AH457" i="21"/>
  <c r="AI457" i="21"/>
  <c r="AJ457" i="21"/>
  <c r="AE458" i="21"/>
  <c r="AF458" i="21"/>
  <c r="AG458" i="21"/>
  <c r="AH458" i="21"/>
  <c r="AI458" i="21"/>
  <c r="AJ458" i="21"/>
  <c r="AE459" i="21"/>
  <c r="AF459" i="21"/>
  <c r="AG459" i="21"/>
  <c r="AH459" i="21"/>
  <c r="AI459" i="21"/>
  <c r="AJ459" i="21"/>
  <c r="AE460" i="21"/>
  <c r="AF460" i="21"/>
  <c r="AG460" i="21"/>
  <c r="AH460" i="21"/>
  <c r="AI460" i="21"/>
  <c r="AJ460" i="21"/>
  <c r="AE461" i="21"/>
  <c r="AF461" i="21"/>
  <c r="AG461" i="21"/>
  <c r="AH461" i="21"/>
  <c r="AI461" i="21"/>
  <c r="AJ461" i="21"/>
  <c r="AE462" i="21"/>
  <c r="AF462" i="21"/>
  <c r="AG462" i="21"/>
  <c r="AH462" i="21"/>
  <c r="AI462" i="21"/>
  <c r="AJ462" i="21"/>
  <c r="AE463" i="21"/>
  <c r="AF463" i="21"/>
  <c r="AG463" i="21"/>
  <c r="AH463" i="21"/>
  <c r="AI463" i="21"/>
  <c r="AJ463" i="21"/>
  <c r="AE464" i="21"/>
  <c r="AF464" i="21"/>
  <c r="AG464" i="21"/>
  <c r="AH464" i="21"/>
  <c r="AI464" i="21"/>
  <c r="AJ464" i="21"/>
  <c r="AE465" i="21"/>
  <c r="AF465" i="21"/>
  <c r="AG465" i="21"/>
  <c r="AH465" i="21"/>
  <c r="AI465" i="21"/>
  <c r="AJ465" i="21"/>
  <c r="AE466" i="21"/>
  <c r="AF466" i="21"/>
  <c r="AG466" i="21"/>
  <c r="AH466" i="21"/>
  <c r="AI466" i="21"/>
  <c r="AJ466" i="21"/>
  <c r="AE467" i="21"/>
  <c r="AF467" i="21"/>
  <c r="AG467" i="21"/>
  <c r="AH467" i="21"/>
  <c r="AI467" i="21"/>
  <c r="AJ467" i="21"/>
  <c r="AE468" i="21"/>
  <c r="AF468" i="21"/>
  <c r="AG468" i="21"/>
  <c r="AH468" i="21"/>
  <c r="AI468" i="21"/>
  <c r="AJ468" i="21"/>
  <c r="AE469" i="21"/>
  <c r="AF469" i="21"/>
  <c r="AG469" i="21"/>
  <c r="AH469" i="21"/>
  <c r="AI469" i="21"/>
  <c r="AJ469" i="21"/>
  <c r="AE470" i="21"/>
  <c r="AF470" i="21"/>
  <c r="AG470" i="21"/>
  <c r="AH470" i="21"/>
  <c r="AI470" i="21"/>
  <c r="AJ470" i="21"/>
  <c r="AE471" i="21"/>
  <c r="AF471" i="21"/>
  <c r="AG471" i="21"/>
  <c r="AH471" i="21"/>
  <c r="AI471" i="21"/>
  <c r="AJ471" i="21"/>
  <c r="AE472" i="21"/>
  <c r="AF472" i="21"/>
  <c r="AG472" i="21"/>
  <c r="AH472" i="21"/>
  <c r="AI472" i="21"/>
  <c r="AJ472" i="21"/>
  <c r="AE473" i="21"/>
  <c r="AF473" i="21"/>
  <c r="AG473" i="21"/>
  <c r="AH473" i="21"/>
  <c r="AI473" i="21"/>
  <c r="AJ473" i="21"/>
  <c r="AE474" i="21"/>
  <c r="AF474" i="21"/>
  <c r="AG474" i="21"/>
  <c r="AH474" i="21"/>
  <c r="AI474" i="21"/>
  <c r="AJ474" i="21"/>
  <c r="AE475" i="21"/>
  <c r="AF475" i="21"/>
  <c r="AG475" i="21"/>
  <c r="AH475" i="21"/>
  <c r="AI475" i="21"/>
  <c r="AJ475" i="21"/>
  <c r="AE476" i="21"/>
  <c r="AF476" i="21"/>
  <c r="AG476" i="21"/>
  <c r="AH476" i="21"/>
  <c r="AI476" i="21"/>
  <c r="AJ476" i="21"/>
  <c r="AE477" i="21"/>
  <c r="AF477" i="21"/>
  <c r="AG477" i="21"/>
  <c r="AH477" i="21"/>
  <c r="AI477" i="21"/>
  <c r="AJ477" i="21"/>
  <c r="AE478" i="21"/>
  <c r="AF478" i="21"/>
  <c r="AG478" i="21"/>
  <c r="AH478" i="21"/>
  <c r="AI478" i="21"/>
  <c r="AJ478" i="21"/>
  <c r="AE479" i="21"/>
  <c r="AF479" i="21"/>
  <c r="AG479" i="21"/>
  <c r="AH479" i="21"/>
  <c r="AI479" i="21"/>
  <c r="AJ479" i="21"/>
  <c r="AE480" i="21"/>
  <c r="AF480" i="21"/>
  <c r="AG480" i="21"/>
  <c r="AH480" i="21"/>
  <c r="AI480" i="21"/>
  <c r="AJ480" i="21"/>
  <c r="AE481" i="21"/>
  <c r="AF481" i="21"/>
  <c r="AG481" i="21"/>
  <c r="AH481" i="21"/>
  <c r="AI481" i="21"/>
  <c r="AJ481" i="21"/>
  <c r="AE482" i="21"/>
  <c r="AF482" i="21"/>
  <c r="AG482" i="21"/>
  <c r="AH482" i="21"/>
  <c r="AI482" i="21"/>
  <c r="AJ482" i="21"/>
  <c r="AE483" i="21"/>
  <c r="AF483" i="21"/>
  <c r="AG483" i="21"/>
  <c r="AH483" i="21"/>
  <c r="AI483" i="21"/>
  <c r="AJ483" i="21"/>
  <c r="AE484" i="21"/>
  <c r="AF484" i="21"/>
  <c r="AG484" i="21"/>
  <c r="AH484" i="21"/>
  <c r="AI484" i="21"/>
  <c r="AJ484" i="21"/>
  <c r="AE485" i="21"/>
  <c r="AF485" i="21"/>
  <c r="AG485" i="21"/>
  <c r="AH485" i="21"/>
  <c r="AI485" i="21"/>
  <c r="AJ485" i="21"/>
  <c r="AE486" i="21"/>
  <c r="AF486" i="21"/>
  <c r="AG486" i="21"/>
  <c r="AH486" i="21"/>
  <c r="AI486" i="21"/>
  <c r="AJ486" i="21"/>
  <c r="AE487" i="21"/>
  <c r="AF487" i="21"/>
  <c r="AG487" i="21"/>
  <c r="AH487" i="21"/>
  <c r="AI487" i="21"/>
  <c r="AJ487" i="21"/>
  <c r="AE488" i="21"/>
  <c r="AF488" i="21"/>
  <c r="AG488" i="21"/>
  <c r="AH488" i="21"/>
  <c r="AI488" i="21"/>
  <c r="AJ488" i="21"/>
  <c r="AE489" i="21"/>
  <c r="AF489" i="21"/>
  <c r="AG489" i="21"/>
  <c r="AH489" i="21"/>
  <c r="AI489" i="21"/>
  <c r="AJ489" i="21"/>
  <c r="AE490" i="21"/>
  <c r="AF490" i="21"/>
  <c r="AG490" i="21"/>
  <c r="AH490" i="21"/>
  <c r="AI490" i="21"/>
  <c r="AJ490" i="21"/>
  <c r="AE491" i="21"/>
  <c r="AF491" i="21"/>
  <c r="AG491" i="21"/>
  <c r="AH491" i="21"/>
  <c r="AI491" i="21"/>
  <c r="AJ491" i="21"/>
  <c r="AE492" i="21"/>
  <c r="AF492" i="21"/>
  <c r="AG492" i="21"/>
  <c r="AH492" i="21"/>
  <c r="AI492" i="21"/>
  <c r="AJ492" i="21"/>
  <c r="AE493" i="21"/>
  <c r="AF493" i="21"/>
  <c r="AG493" i="21"/>
  <c r="AH493" i="21"/>
  <c r="AI493" i="21"/>
  <c r="AJ493" i="21"/>
  <c r="AE494" i="21"/>
  <c r="AF494" i="21"/>
  <c r="AG494" i="21"/>
  <c r="AH494" i="21"/>
  <c r="AI494" i="21"/>
  <c r="AJ494" i="21"/>
  <c r="AE495" i="21"/>
  <c r="AF495" i="21"/>
  <c r="AG495" i="21"/>
  <c r="AH495" i="21"/>
  <c r="AI495" i="21"/>
  <c r="AJ495" i="21"/>
  <c r="AE496" i="21"/>
  <c r="AF496" i="21"/>
  <c r="AG496" i="21"/>
  <c r="AH496" i="21"/>
  <c r="AI496" i="21"/>
  <c r="AJ496" i="21"/>
  <c r="AE497" i="21"/>
  <c r="AF497" i="21"/>
  <c r="AG497" i="21"/>
  <c r="AH497" i="21"/>
  <c r="AI497" i="21"/>
  <c r="AJ497" i="21"/>
  <c r="AE498" i="21"/>
  <c r="AF498" i="21"/>
  <c r="AG498" i="21"/>
  <c r="AH498" i="21"/>
  <c r="AI498" i="21"/>
  <c r="AJ498" i="21"/>
  <c r="AE499" i="21"/>
  <c r="AF499" i="21"/>
  <c r="AG499" i="21"/>
  <c r="AH499" i="21"/>
  <c r="AI499" i="21"/>
  <c r="AJ499" i="21"/>
  <c r="AE500" i="21"/>
  <c r="AF500" i="21"/>
  <c r="AG500" i="21"/>
  <c r="AH500" i="21"/>
  <c r="AI500" i="21"/>
  <c r="AJ500" i="21"/>
  <c r="AE501" i="21"/>
  <c r="AF501" i="21"/>
  <c r="AG501" i="21"/>
  <c r="AH501" i="21"/>
  <c r="AI501" i="21"/>
  <c r="AJ501" i="21"/>
  <c r="AE502" i="21"/>
  <c r="AF502" i="21"/>
  <c r="AG502" i="21"/>
  <c r="AH502" i="21"/>
  <c r="AI502" i="21"/>
  <c r="AJ502" i="21"/>
  <c r="AE503" i="21"/>
  <c r="AF503" i="21"/>
  <c r="AG503" i="21"/>
  <c r="AH503" i="21"/>
  <c r="AI503" i="21"/>
  <c r="AJ503" i="21"/>
  <c r="AE504" i="21"/>
  <c r="AF504" i="21"/>
  <c r="AG504" i="21"/>
  <c r="AH504" i="21"/>
  <c r="AI504" i="21"/>
  <c r="AJ504" i="21"/>
  <c r="AE505" i="21"/>
  <c r="AF505" i="21"/>
  <c r="AG505" i="21"/>
  <c r="AH505" i="21"/>
  <c r="AI505" i="21"/>
  <c r="AJ505" i="21"/>
  <c r="AE506" i="21"/>
  <c r="AF506" i="21"/>
  <c r="AG506" i="21"/>
  <c r="AH506" i="21"/>
  <c r="AI506" i="21"/>
  <c r="AJ506" i="21"/>
  <c r="AE507" i="21"/>
  <c r="AF507" i="21"/>
  <c r="AG507" i="21"/>
  <c r="AH507" i="21"/>
  <c r="AI507" i="21"/>
  <c r="AJ507" i="21"/>
  <c r="AE508" i="21"/>
  <c r="AF508" i="21"/>
  <c r="AG508" i="21"/>
  <c r="AH508" i="21"/>
  <c r="AI508" i="21"/>
  <c r="AJ508" i="21"/>
  <c r="AE509" i="21"/>
  <c r="AF509" i="21"/>
  <c r="AG509" i="21"/>
  <c r="AH509" i="21"/>
  <c r="AI509" i="21"/>
  <c r="AJ509" i="21"/>
  <c r="AE510" i="21"/>
  <c r="AF510" i="21"/>
  <c r="AG510" i="21"/>
  <c r="AH510" i="21"/>
  <c r="AI510" i="21"/>
  <c r="AJ510" i="21"/>
  <c r="AE511" i="21"/>
  <c r="AF511" i="21"/>
  <c r="AG511" i="21"/>
  <c r="AH511" i="21"/>
  <c r="AI511" i="21"/>
  <c r="AJ511" i="21"/>
  <c r="AE512" i="21"/>
  <c r="AF512" i="21"/>
  <c r="AG512" i="21"/>
  <c r="AH512" i="21"/>
  <c r="AI512" i="21"/>
  <c r="AJ512" i="21"/>
  <c r="AE513" i="21"/>
  <c r="AF513" i="21"/>
  <c r="AG513" i="21"/>
  <c r="AH513" i="21"/>
  <c r="AI513" i="21"/>
  <c r="AJ513" i="21"/>
  <c r="AE514" i="21"/>
  <c r="AF514" i="21"/>
  <c r="AG514" i="21"/>
  <c r="AH514" i="21"/>
  <c r="AI514" i="21"/>
  <c r="AJ514" i="21"/>
  <c r="AE515" i="21"/>
  <c r="AF515" i="21"/>
  <c r="AG515" i="21"/>
  <c r="AH515" i="21"/>
  <c r="AI515" i="21"/>
  <c r="AJ515" i="21"/>
  <c r="AE516" i="21"/>
  <c r="AF516" i="21"/>
  <c r="AG516" i="21"/>
  <c r="AH516" i="21"/>
  <c r="AI516" i="21"/>
  <c r="AJ516" i="21"/>
  <c r="AE517" i="21"/>
  <c r="AF517" i="21"/>
  <c r="AG517" i="21"/>
  <c r="AH517" i="21"/>
  <c r="AI517" i="21"/>
  <c r="AJ517" i="21"/>
  <c r="AE518" i="21"/>
  <c r="AF518" i="21"/>
  <c r="AG518" i="21"/>
  <c r="AH518" i="21"/>
  <c r="AI518" i="21"/>
  <c r="AJ518" i="21"/>
  <c r="AE519" i="21"/>
  <c r="AF519" i="21"/>
  <c r="AG519" i="21"/>
  <c r="AH519" i="21"/>
  <c r="AI519" i="21"/>
  <c r="AJ519" i="21"/>
  <c r="AE520" i="21"/>
  <c r="AF520" i="21"/>
  <c r="AG520" i="21"/>
  <c r="AH520" i="21"/>
  <c r="AI520" i="21"/>
  <c r="AJ520" i="21"/>
  <c r="AE521" i="21"/>
  <c r="AF521" i="21"/>
  <c r="AG521" i="21"/>
  <c r="AH521" i="21"/>
  <c r="AI521" i="21"/>
  <c r="AJ521" i="21"/>
  <c r="AE522" i="21"/>
  <c r="AF522" i="21"/>
  <c r="AG522" i="21"/>
  <c r="AH522" i="21"/>
  <c r="AI522" i="21"/>
  <c r="AJ522" i="21"/>
  <c r="AE523" i="21"/>
  <c r="AF523" i="21"/>
  <c r="AG523" i="21"/>
  <c r="AH523" i="21"/>
  <c r="AI523" i="21"/>
  <c r="AJ523" i="21"/>
  <c r="AE524" i="21"/>
  <c r="AF524" i="21"/>
  <c r="AG524" i="21"/>
  <c r="AH524" i="21"/>
  <c r="AI524" i="21"/>
  <c r="AJ524" i="21"/>
  <c r="AE525" i="21"/>
  <c r="AF525" i="21"/>
  <c r="AG525" i="21"/>
  <c r="AH525" i="21"/>
  <c r="AI525" i="21"/>
  <c r="AJ525" i="21"/>
  <c r="AE526" i="21"/>
  <c r="AF526" i="21"/>
  <c r="AG526" i="21"/>
  <c r="AH526" i="21"/>
  <c r="AI526" i="21"/>
  <c r="AJ526" i="21"/>
  <c r="AE527" i="21"/>
  <c r="AF527" i="21"/>
  <c r="AG527" i="21"/>
  <c r="AH527" i="21"/>
  <c r="AI527" i="21"/>
  <c r="AJ527" i="21"/>
  <c r="AE528" i="21"/>
  <c r="AF528" i="21"/>
  <c r="AG528" i="21"/>
  <c r="AH528" i="21"/>
  <c r="AI528" i="21"/>
  <c r="AJ528" i="21"/>
  <c r="AE529" i="21"/>
  <c r="AF529" i="21"/>
  <c r="AG529" i="21"/>
  <c r="AH529" i="21"/>
  <c r="AI529" i="21"/>
  <c r="AJ529" i="21"/>
  <c r="AE530" i="21"/>
  <c r="AF530" i="21"/>
  <c r="AG530" i="21"/>
  <c r="AH530" i="21"/>
  <c r="AI530" i="21"/>
  <c r="AJ530" i="21"/>
  <c r="AE531" i="21"/>
  <c r="AF531" i="21"/>
  <c r="AG531" i="21"/>
  <c r="AH531" i="21"/>
  <c r="AI531" i="21"/>
  <c r="AJ531" i="21"/>
  <c r="AE532" i="21"/>
  <c r="AF532" i="21"/>
  <c r="AG532" i="21"/>
  <c r="AH532" i="21"/>
  <c r="AI532" i="21"/>
  <c r="AJ532" i="21"/>
  <c r="AE533" i="21"/>
  <c r="AF533" i="21"/>
  <c r="AG533" i="21"/>
  <c r="AH533" i="21"/>
  <c r="AI533" i="21"/>
  <c r="AJ533" i="21"/>
  <c r="AE534" i="21"/>
  <c r="AF534" i="21"/>
  <c r="AG534" i="21"/>
  <c r="AH534" i="21"/>
  <c r="AI534" i="21"/>
  <c r="AJ534" i="21"/>
  <c r="AE535" i="21"/>
  <c r="AF535" i="21"/>
  <c r="AG535" i="21"/>
  <c r="AH535" i="21"/>
  <c r="AI535" i="21"/>
  <c r="AJ535" i="21"/>
  <c r="AE536" i="21"/>
  <c r="AF536" i="21"/>
  <c r="AG536" i="21"/>
  <c r="AH536" i="21"/>
  <c r="AI536" i="21"/>
  <c r="AJ536" i="21"/>
  <c r="AE537" i="21"/>
  <c r="AF537" i="21"/>
  <c r="AG537" i="21"/>
  <c r="AH537" i="21"/>
  <c r="AI537" i="21"/>
  <c r="AJ537" i="21"/>
  <c r="AE538" i="21"/>
  <c r="AF538" i="21"/>
  <c r="AG538" i="21"/>
  <c r="AH538" i="21"/>
  <c r="AI538" i="21"/>
  <c r="AJ538" i="21"/>
  <c r="AE539" i="21"/>
  <c r="AF539" i="21"/>
  <c r="AG539" i="21"/>
  <c r="AH539" i="21"/>
  <c r="AI539" i="21"/>
  <c r="AJ539" i="21"/>
  <c r="AE540" i="21"/>
  <c r="AF540" i="21"/>
  <c r="AG540" i="21"/>
  <c r="AH540" i="21"/>
  <c r="AI540" i="21"/>
  <c r="AJ540" i="21"/>
  <c r="AE541" i="21"/>
  <c r="AF541" i="21"/>
  <c r="AG541" i="21"/>
  <c r="AH541" i="21"/>
  <c r="AI541" i="21"/>
  <c r="AJ541" i="21"/>
  <c r="AE542" i="21"/>
  <c r="AF542" i="21"/>
  <c r="AG542" i="21"/>
  <c r="AH542" i="21"/>
  <c r="AI542" i="21"/>
  <c r="AJ542" i="21"/>
  <c r="AE543" i="21"/>
  <c r="AF543" i="21"/>
  <c r="AG543" i="21"/>
  <c r="AH543" i="21"/>
  <c r="AI543" i="21"/>
  <c r="AJ543" i="21"/>
  <c r="AE544" i="21"/>
  <c r="AF544" i="21"/>
  <c r="AG544" i="21"/>
  <c r="AH544" i="21"/>
  <c r="AI544" i="21"/>
  <c r="AJ544" i="21"/>
  <c r="AE545" i="21"/>
  <c r="AF545" i="21"/>
  <c r="AG545" i="21"/>
  <c r="AH545" i="21"/>
  <c r="AI545" i="21"/>
  <c r="AJ545" i="21"/>
  <c r="AE546" i="21"/>
  <c r="AF546" i="21"/>
  <c r="AG546" i="21"/>
  <c r="AH546" i="21"/>
  <c r="AI546" i="21"/>
  <c r="AJ546" i="21"/>
  <c r="AE547" i="21"/>
  <c r="AF547" i="21"/>
  <c r="AG547" i="21"/>
  <c r="AH547" i="21"/>
  <c r="AI547" i="21"/>
  <c r="AJ547" i="21"/>
  <c r="AE548" i="21"/>
  <c r="AF548" i="21"/>
  <c r="AG548" i="21"/>
  <c r="AH548" i="21"/>
  <c r="AI548" i="21"/>
  <c r="AJ548" i="21"/>
  <c r="AE549" i="21"/>
  <c r="AF549" i="21"/>
  <c r="AG549" i="21"/>
  <c r="AH549" i="21"/>
  <c r="AI549" i="21"/>
  <c r="AJ549" i="21"/>
  <c r="AE550" i="21"/>
  <c r="AF550" i="21"/>
  <c r="AG550" i="21"/>
  <c r="AH550" i="21"/>
  <c r="AI550" i="21"/>
  <c r="AJ550" i="21"/>
  <c r="AE551" i="21"/>
  <c r="AF551" i="21"/>
  <c r="AG551" i="21"/>
  <c r="AH551" i="21"/>
  <c r="AI551" i="21"/>
  <c r="AJ551" i="21"/>
  <c r="AE552" i="21"/>
  <c r="AF552" i="21"/>
  <c r="AG552" i="21"/>
  <c r="AH552" i="21"/>
  <c r="AI552" i="21"/>
  <c r="AJ552" i="21"/>
  <c r="AE553" i="21"/>
  <c r="AF553" i="21"/>
  <c r="AG553" i="21"/>
  <c r="AH553" i="21"/>
  <c r="AI553" i="21"/>
  <c r="AJ553" i="21"/>
  <c r="AE554" i="21"/>
  <c r="AF554" i="21"/>
  <c r="AG554" i="21"/>
  <c r="AH554" i="21"/>
  <c r="AI554" i="21"/>
  <c r="AJ554" i="21"/>
  <c r="AE555" i="21"/>
  <c r="AF555" i="21"/>
  <c r="AG555" i="21"/>
  <c r="AH555" i="21"/>
  <c r="AI555" i="21"/>
  <c r="AJ555" i="21"/>
  <c r="AE556" i="21"/>
  <c r="AF556" i="21"/>
  <c r="AG556" i="21"/>
  <c r="AH556" i="21"/>
  <c r="AI556" i="21"/>
  <c r="AJ556" i="21"/>
  <c r="AE557" i="21"/>
  <c r="AF557" i="21"/>
  <c r="AG557" i="21"/>
  <c r="AH557" i="21"/>
  <c r="AI557" i="21"/>
  <c r="AJ557" i="21"/>
  <c r="AE558" i="21"/>
  <c r="AF558" i="21"/>
  <c r="AG558" i="21"/>
  <c r="AH558" i="21"/>
  <c r="AI558" i="21"/>
  <c r="AJ558" i="21"/>
  <c r="AE559" i="21"/>
  <c r="AF559" i="21"/>
  <c r="AG559" i="21"/>
  <c r="AH559" i="21"/>
  <c r="AI559" i="21"/>
  <c r="AJ559" i="21"/>
  <c r="AE560" i="21"/>
  <c r="AF560" i="21"/>
  <c r="AG560" i="21"/>
  <c r="AH560" i="21"/>
  <c r="AI560" i="21"/>
  <c r="AJ560" i="21"/>
  <c r="AE561" i="21"/>
  <c r="AF561" i="21"/>
  <c r="AG561" i="21"/>
  <c r="AH561" i="21"/>
  <c r="AI561" i="21"/>
  <c r="AJ561" i="21"/>
  <c r="AE562" i="21"/>
  <c r="AF562" i="21"/>
  <c r="AG562" i="21"/>
  <c r="AH562" i="21"/>
  <c r="AI562" i="21"/>
  <c r="AJ562" i="21"/>
  <c r="AE563" i="21"/>
  <c r="AF563" i="21"/>
  <c r="AG563" i="21"/>
  <c r="AH563" i="21"/>
  <c r="AI563" i="21"/>
  <c r="AJ563" i="21"/>
  <c r="AE564" i="21"/>
  <c r="AF564" i="21"/>
  <c r="AG564" i="21"/>
  <c r="AH564" i="21"/>
  <c r="AI564" i="21"/>
  <c r="AJ564" i="21"/>
  <c r="AE565" i="21"/>
  <c r="AF565" i="21"/>
  <c r="AG565" i="21"/>
  <c r="AH565" i="21"/>
  <c r="AI565" i="21"/>
  <c r="AJ565" i="21"/>
  <c r="AE566" i="21"/>
  <c r="AF566" i="21"/>
  <c r="AG566" i="21"/>
  <c r="AH566" i="21"/>
  <c r="AI566" i="21"/>
  <c r="AJ566" i="21"/>
  <c r="AE567" i="21"/>
  <c r="AF567" i="21"/>
  <c r="AG567" i="21"/>
  <c r="AH567" i="21"/>
  <c r="AI567" i="21"/>
  <c r="AJ567" i="21"/>
  <c r="AE568" i="21"/>
  <c r="AF568" i="21"/>
  <c r="AG568" i="21"/>
  <c r="AH568" i="21"/>
  <c r="AI568" i="21"/>
  <c r="AJ568" i="21"/>
  <c r="AE569" i="21"/>
  <c r="AF569" i="21"/>
  <c r="AG569" i="21"/>
  <c r="AH569" i="21"/>
  <c r="AI569" i="21"/>
  <c r="AJ569" i="21"/>
  <c r="AE570" i="21"/>
  <c r="AF570" i="21"/>
  <c r="AG570" i="21"/>
  <c r="AH570" i="21"/>
  <c r="AI570" i="21"/>
  <c r="AJ570" i="21"/>
  <c r="AE571" i="21"/>
  <c r="AF571" i="21"/>
  <c r="AG571" i="21"/>
  <c r="AH571" i="21"/>
  <c r="AI571" i="21"/>
  <c r="AJ571" i="21"/>
  <c r="AE572" i="21"/>
  <c r="AF572" i="21"/>
  <c r="AG572" i="21"/>
  <c r="AH572" i="21"/>
  <c r="AI572" i="21"/>
  <c r="AJ572" i="21"/>
  <c r="AE573" i="21"/>
  <c r="AF573" i="21"/>
  <c r="AG573" i="21"/>
  <c r="AH573" i="21"/>
  <c r="AI573" i="21"/>
  <c r="AJ573" i="21"/>
  <c r="AE574" i="21"/>
  <c r="AF574" i="21"/>
  <c r="AG574" i="21"/>
  <c r="AH574" i="21"/>
  <c r="AI574" i="21"/>
  <c r="AJ574" i="21"/>
  <c r="AE575" i="21"/>
  <c r="AF575" i="21"/>
  <c r="AG575" i="21"/>
  <c r="AH575" i="21"/>
  <c r="AI575" i="21"/>
  <c r="AJ575" i="21"/>
  <c r="AE576" i="21"/>
  <c r="AF576" i="21"/>
  <c r="AG576" i="21"/>
  <c r="AH576" i="21"/>
  <c r="AI576" i="21"/>
  <c r="AJ576" i="21"/>
  <c r="AE577" i="21"/>
  <c r="AF577" i="21"/>
  <c r="AG577" i="21"/>
  <c r="AH577" i="21"/>
  <c r="AI577" i="21"/>
  <c r="AJ577" i="21"/>
  <c r="AE578" i="21"/>
  <c r="AF578" i="21"/>
  <c r="AG578" i="21"/>
  <c r="AH578" i="21"/>
  <c r="AI578" i="21"/>
  <c r="AJ578" i="21"/>
  <c r="AE579" i="21"/>
  <c r="AF579" i="21"/>
  <c r="AG579" i="21"/>
  <c r="AH579" i="21"/>
  <c r="AI579" i="21"/>
  <c r="AJ579" i="21"/>
  <c r="AE580" i="21"/>
  <c r="AF580" i="21"/>
  <c r="AG580" i="21"/>
  <c r="AH580" i="21"/>
  <c r="AI580" i="21"/>
  <c r="AJ580" i="21"/>
  <c r="AE581" i="21"/>
  <c r="AF581" i="21"/>
  <c r="AG581" i="21"/>
  <c r="AH581" i="21"/>
  <c r="AI581" i="21"/>
  <c r="AJ581" i="21"/>
  <c r="AE582" i="21"/>
  <c r="AF582" i="21"/>
  <c r="AG582" i="21"/>
  <c r="AH582" i="21"/>
  <c r="AI582" i="21"/>
  <c r="AJ582" i="21"/>
  <c r="AE583" i="21"/>
  <c r="AF583" i="21"/>
  <c r="AG583" i="21"/>
  <c r="AH583" i="21"/>
  <c r="AI583" i="21"/>
  <c r="AJ583" i="21"/>
  <c r="AE584" i="21"/>
  <c r="AF584" i="21"/>
  <c r="AG584" i="21"/>
  <c r="AH584" i="21"/>
  <c r="AI584" i="21"/>
  <c r="AJ584" i="21"/>
  <c r="AE585" i="21"/>
  <c r="AF585" i="21"/>
  <c r="AG585" i="21"/>
  <c r="AH585" i="21"/>
  <c r="AI585" i="21"/>
  <c r="AJ585" i="21"/>
  <c r="AE586" i="21"/>
  <c r="AF586" i="21"/>
  <c r="AG586" i="21"/>
  <c r="AH586" i="21"/>
  <c r="AI586" i="21"/>
  <c r="AJ586" i="21"/>
  <c r="AE587" i="21"/>
  <c r="AF587" i="21"/>
  <c r="AG587" i="21"/>
  <c r="AH587" i="21"/>
  <c r="AI587" i="21"/>
  <c r="AJ587" i="21"/>
  <c r="AE588" i="21"/>
  <c r="AF588" i="21"/>
  <c r="AG588" i="21"/>
  <c r="AH588" i="21"/>
  <c r="AI588" i="21"/>
  <c r="AJ588" i="21"/>
  <c r="AE589" i="21"/>
  <c r="AF589" i="21"/>
  <c r="AG589" i="21"/>
  <c r="AH589" i="21"/>
  <c r="AI589" i="21"/>
  <c r="AJ589" i="21"/>
  <c r="AE590" i="21"/>
  <c r="AF590" i="21"/>
  <c r="AG590" i="21"/>
  <c r="AH590" i="21"/>
  <c r="AI590" i="21"/>
  <c r="AJ590" i="21"/>
  <c r="AE591" i="21"/>
  <c r="AF591" i="21"/>
  <c r="AG591" i="21"/>
  <c r="AH591" i="21"/>
  <c r="AI591" i="21"/>
  <c r="AJ591" i="21"/>
  <c r="AE592" i="21"/>
  <c r="AF592" i="21"/>
  <c r="AG592" i="21"/>
  <c r="AH592" i="21"/>
  <c r="AI592" i="21"/>
  <c r="AJ592" i="21"/>
  <c r="AE593" i="21"/>
  <c r="AF593" i="21"/>
  <c r="AG593" i="21"/>
  <c r="AH593" i="21"/>
  <c r="AI593" i="21"/>
  <c r="AJ593" i="21"/>
  <c r="AE594" i="21"/>
  <c r="AF594" i="21"/>
  <c r="AG594" i="21"/>
  <c r="AH594" i="21"/>
  <c r="AI594" i="21"/>
  <c r="AJ594" i="21"/>
  <c r="AE595" i="21"/>
  <c r="AF595" i="21"/>
  <c r="AG595" i="21"/>
  <c r="AH595" i="21"/>
  <c r="AI595" i="21"/>
  <c r="AJ595" i="21"/>
  <c r="AE596" i="21"/>
  <c r="AF596" i="21"/>
  <c r="AG596" i="21"/>
  <c r="AH596" i="21"/>
  <c r="AI596" i="21"/>
  <c r="AJ596" i="21"/>
  <c r="AE597" i="21"/>
  <c r="AF597" i="21"/>
  <c r="AG597" i="21"/>
  <c r="AH597" i="21"/>
  <c r="AI597" i="21"/>
  <c r="AJ597" i="21"/>
  <c r="AE598" i="21"/>
  <c r="AF598" i="21"/>
  <c r="AG598" i="21"/>
  <c r="AH598" i="21"/>
  <c r="AI598" i="21"/>
  <c r="AJ598" i="21"/>
  <c r="AE599" i="21"/>
  <c r="AF599" i="21"/>
  <c r="AG599" i="21"/>
  <c r="AH599" i="21"/>
  <c r="AI599" i="21"/>
  <c r="AJ599" i="21"/>
  <c r="AE600" i="21"/>
  <c r="AF600" i="21"/>
  <c r="AG600" i="21"/>
  <c r="AH600" i="21"/>
  <c r="AI600" i="21"/>
  <c r="AJ600" i="21"/>
  <c r="AE601" i="21"/>
  <c r="AF601" i="21"/>
  <c r="AG601" i="21"/>
  <c r="AH601" i="21"/>
  <c r="AI601" i="21"/>
  <c r="AJ601" i="21"/>
  <c r="AE602" i="21"/>
  <c r="AF602" i="21"/>
  <c r="AG602" i="21"/>
  <c r="AH602" i="21"/>
  <c r="AI602" i="21"/>
  <c r="AJ602" i="21"/>
  <c r="AE603" i="21"/>
  <c r="AF603" i="21"/>
  <c r="AG603" i="21"/>
  <c r="AH603" i="21"/>
  <c r="AI603" i="21"/>
  <c r="AJ603" i="21"/>
  <c r="AE604" i="21"/>
  <c r="AF604" i="21"/>
  <c r="AG604" i="21"/>
  <c r="AH604" i="21"/>
  <c r="AI604" i="21"/>
  <c r="AJ604" i="21"/>
  <c r="AE605" i="21"/>
  <c r="AF605" i="21"/>
  <c r="AG605" i="21"/>
  <c r="AH605" i="21"/>
  <c r="AI605" i="21"/>
  <c r="AJ605" i="21"/>
  <c r="AE606" i="21"/>
  <c r="AF606" i="21"/>
  <c r="AG606" i="21"/>
  <c r="AH606" i="21"/>
  <c r="AI606" i="21"/>
  <c r="AJ606" i="21"/>
  <c r="AE607" i="21"/>
  <c r="AF607" i="21"/>
  <c r="AG607" i="21"/>
  <c r="AH607" i="21"/>
  <c r="AI607" i="21"/>
  <c r="AJ607" i="21"/>
  <c r="AE608" i="21"/>
  <c r="AF608" i="21"/>
  <c r="AG608" i="21"/>
  <c r="AH608" i="21"/>
  <c r="AI608" i="21"/>
  <c r="AJ608" i="21"/>
  <c r="AE609" i="21"/>
  <c r="AF609" i="21"/>
  <c r="AG609" i="21"/>
  <c r="AH609" i="21"/>
  <c r="AI609" i="21"/>
  <c r="AJ609" i="21"/>
  <c r="AE610" i="21"/>
  <c r="AF610" i="21"/>
  <c r="AG610" i="21"/>
  <c r="AH610" i="21"/>
  <c r="AI610" i="21"/>
  <c r="AJ610" i="21"/>
  <c r="AE611" i="21"/>
  <c r="AF611" i="21"/>
  <c r="AG611" i="21"/>
  <c r="AH611" i="21"/>
  <c r="AI611" i="21"/>
  <c r="AJ611" i="21"/>
  <c r="AE612" i="21"/>
  <c r="AF612" i="21"/>
  <c r="AG612" i="21"/>
  <c r="AH612" i="21"/>
  <c r="AI612" i="21"/>
  <c r="AJ612" i="21"/>
  <c r="AE613" i="21"/>
  <c r="AF613" i="21"/>
  <c r="AG613" i="21"/>
  <c r="AH613" i="21"/>
  <c r="AI613" i="21"/>
  <c r="AJ613" i="21"/>
  <c r="AE614" i="21"/>
  <c r="AF614" i="21"/>
  <c r="AG614" i="21"/>
  <c r="AH614" i="21"/>
  <c r="AI614" i="21"/>
  <c r="AJ614" i="21"/>
  <c r="AE615" i="21"/>
  <c r="AF615" i="21"/>
  <c r="AG615" i="21"/>
  <c r="AH615" i="21"/>
  <c r="AI615" i="21"/>
  <c r="AJ615" i="21"/>
  <c r="AE616" i="21"/>
  <c r="AF616" i="21"/>
  <c r="AG616" i="21"/>
  <c r="AH616" i="21"/>
  <c r="AI616" i="21"/>
  <c r="AJ616" i="21"/>
  <c r="AE617" i="21"/>
  <c r="AF617" i="21"/>
  <c r="AG617" i="21"/>
  <c r="AH617" i="21"/>
  <c r="AI617" i="21"/>
  <c r="AJ617" i="21"/>
  <c r="AE618" i="21"/>
  <c r="AF618" i="21"/>
  <c r="AG618" i="21"/>
  <c r="AH618" i="21"/>
  <c r="AI618" i="21"/>
  <c r="AJ618" i="21"/>
  <c r="AE619" i="21"/>
  <c r="AF619" i="21"/>
  <c r="AG619" i="21"/>
  <c r="AH619" i="21"/>
  <c r="AI619" i="21"/>
  <c r="AJ619" i="21"/>
  <c r="AE620" i="21"/>
  <c r="AF620" i="21"/>
  <c r="AG620" i="21"/>
  <c r="AH620" i="21"/>
  <c r="AI620" i="21"/>
  <c r="AJ620" i="21"/>
  <c r="AE621" i="21"/>
  <c r="AF621" i="21"/>
  <c r="AG621" i="21"/>
  <c r="AH621" i="21"/>
  <c r="AI621" i="21"/>
  <c r="AJ621" i="21"/>
  <c r="AE622" i="21"/>
  <c r="AF622" i="21"/>
  <c r="AG622" i="21"/>
  <c r="AH622" i="21"/>
  <c r="AI622" i="21"/>
  <c r="AJ622" i="21"/>
  <c r="AE623" i="21"/>
  <c r="AF623" i="21"/>
  <c r="AG623" i="21"/>
  <c r="AH623" i="21"/>
  <c r="AI623" i="21"/>
  <c r="AJ623" i="21"/>
  <c r="AE624" i="21"/>
  <c r="AF624" i="21"/>
  <c r="AG624" i="21"/>
  <c r="AH624" i="21"/>
  <c r="AI624" i="21"/>
  <c r="AJ624" i="21"/>
  <c r="AE625" i="21"/>
  <c r="AF625" i="21"/>
  <c r="AG625" i="21"/>
  <c r="AH625" i="21"/>
  <c r="AI625" i="21"/>
  <c r="AJ625" i="21"/>
  <c r="AE626" i="21"/>
  <c r="AF626" i="21"/>
  <c r="AG626" i="21"/>
  <c r="AH626" i="21"/>
  <c r="AI626" i="21"/>
  <c r="AJ626" i="21"/>
  <c r="AE627" i="21"/>
  <c r="AF627" i="21"/>
  <c r="AG627" i="21"/>
  <c r="AH627" i="21"/>
  <c r="AI627" i="21"/>
  <c r="AJ627" i="21"/>
  <c r="AE628" i="21"/>
  <c r="AF628" i="21"/>
  <c r="AG628" i="21"/>
  <c r="AH628" i="21"/>
  <c r="AI628" i="21"/>
  <c r="AJ628" i="21"/>
  <c r="AE629" i="21"/>
  <c r="AF629" i="21"/>
  <c r="AG629" i="21"/>
  <c r="AH629" i="21"/>
  <c r="AI629" i="21"/>
  <c r="AJ629" i="21"/>
  <c r="AE630" i="21"/>
  <c r="AF630" i="21"/>
  <c r="AG630" i="21"/>
  <c r="AH630" i="21"/>
  <c r="AI630" i="21"/>
  <c r="AJ630" i="21"/>
  <c r="AE631" i="21"/>
  <c r="AF631" i="21"/>
  <c r="AG631" i="21"/>
  <c r="AH631" i="21"/>
  <c r="AI631" i="21"/>
  <c r="AJ631" i="21"/>
  <c r="AE632" i="21"/>
  <c r="AF632" i="21"/>
  <c r="AG632" i="21"/>
  <c r="AH632" i="21"/>
  <c r="AI632" i="21"/>
  <c r="AJ632" i="21"/>
  <c r="AE633" i="21"/>
  <c r="AF633" i="21"/>
  <c r="AG633" i="21"/>
  <c r="AH633" i="21"/>
  <c r="AI633" i="21"/>
  <c r="AJ633" i="21"/>
  <c r="AE634" i="21"/>
  <c r="AF634" i="21"/>
  <c r="AG634" i="21"/>
  <c r="AH634" i="21"/>
  <c r="AI634" i="21"/>
  <c r="AJ634" i="21"/>
  <c r="AE635" i="21"/>
  <c r="AF635" i="21"/>
  <c r="AG635" i="21"/>
  <c r="AH635" i="21"/>
  <c r="AI635" i="21"/>
  <c r="AJ635" i="21"/>
  <c r="AE636" i="21"/>
  <c r="AF636" i="21"/>
  <c r="AG636" i="21"/>
  <c r="AH636" i="21"/>
  <c r="AI636" i="21"/>
  <c r="AJ636" i="21"/>
  <c r="AE637" i="21"/>
  <c r="AF637" i="21"/>
  <c r="AG637" i="21"/>
  <c r="AH637" i="21"/>
  <c r="AI637" i="21"/>
  <c r="AJ637" i="21"/>
  <c r="AE638" i="21"/>
  <c r="AF638" i="21"/>
  <c r="AG638" i="21"/>
  <c r="AH638" i="21"/>
  <c r="AI638" i="21"/>
  <c r="AJ638" i="21"/>
  <c r="AE639" i="21"/>
  <c r="AF639" i="21"/>
  <c r="AG639" i="21"/>
  <c r="AH639" i="21"/>
  <c r="AI639" i="21"/>
  <c r="AJ639" i="21"/>
  <c r="AE640" i="21"/>
  <c r="AF640" i="21"/>
  <c r="AG640" i="21"/>
  <c r="AH640" i="21"/>
  <c r="AI640" i="21"/>
  <c r="AJ640" i="21"/>
  <c r="AE641" i="21"/>
  <c r="AF641" i="21"/>
  <c r="AG641" i="21"/>
  <c r="AH641" i="21"/>
  <c r="AI641" i="21"/>
  <c r="AJ641" i="21"/>
  <c r="AE642" i="21"/>
  <c r="AF642" i="21"/>
  <c r="AG642" i="21"/>
  <c r="AH642" i="21"/>
  <c r="AI642" i="21"/>
  <c r="AJ642" i="21"/>
  <c r="AE643" i="21"/>
  <c r="AF643" i="21"/>
  <c r="AG643" i="21"/>
  <c r="AH643" i="21"/>
  <c r="AI643" i="21"/>
  <c r="AJ643" i="21"/>
  <c r="AE644" i="21"/>
  <c r="AF644" i="21"/>
  <c r="AG644" i="21"/>
  <c r="AH644" i="21"/>
  <c r="AI644" i="21"/>
  <c r="AJ644" i="21"/>
  <c r="AE645" i="21"/>
  <c r="AF645" i="21"/>
  <c r="AG645" i="21"/>
  <c r="AH645" i="21"/>
  <c r="AI645" i="21"/>
  <c r="AJ645" i="21"/>
  <c r="AE646" i="21"/>
  <c r="AF646" i="21"/>
  <c r="AG646" i="21"/>
  <c r="AH646" i="21"/>
  <c r="AI646" i="21"/>
  <c r="AJ646" i="21"/>
  <c r="AE647" i="21"/>
  <c r="AF647" i="21"/>
  <c r="AG647" i="21"/>
  <c r="AH647" i="21"/>
  <c r="AI647" i="21"/>
  <c r="AJ647" i="21"/>
  <c r="AE648" i="21"/>
  <c r="AF648" i="21"/>
  <c r="AG648" i="21"/>
  <c r="AH648" i="21"/>
  <c r="AI648" i="21"/>
  <c r="AJ648" i="21"/>
  <c r="AE649" i="21"/>
  <c r="AF649" i="21"/>
  <c r="AG649" i="21"/>
  <c r="AH649" i="21"/>
  <c r="AI649" i="21"/>
  <c r="AJ649" i="21"/>
  <c r="AE650" i="21"/>
  <c r="AF650" i="21"/>
  <c r="AG650" i="21"/>
  <c r="AH650" i="21"/>
  <c r="AI650" i="21"/>
  <c r="AJ650" i="21"/>
  <c r="AE651" i="21"/>
  <c r="AF651" i="21"/>
  <c r="AG651" i="21"/>
  <c r="AH651" i="21"/>
  <c r="AI651" i="21"/>
  <c r="AJ651" i="21"/>
  <c r="AE652" i="21"/>
  <c r="AF652" i="21"/>
  <c r="AG652" i="21"/>
  <c r="AH652" i="21"/>
  <c r="AI652" i="21"/>
  <c r="AJ652" i="21"/>
  <c r="AE653" i="21"/>
  <c r="AF653" i="21"/>
  <c r="AG653" i="21"/>
  <c r="AH653" i="21"/>
  <c r="AI653" i="21"/>
  <c r="AJ653" i="21"/>
  <c r="AE654" i="21"/>
  <c r="AF654" i="21"/>
  <c r="AG654" i="21"/>
  <c r="AH654" i="21"/>
  <c r="AI654" i="21"/>
  <c r="AJ654" i="21"/>
  <c r="AE655" i="21"/>
  <c r="AF655" i="21"/>
  <c r="AG655" i="21"/>
  <c r="AH655" i="21"/>
  <c r="AI655" i="21"/>
  <c r="AJ655" i="21"/>
  <c r="AE656" i="21"/>
  <c r="AF656" i="21"/>
  <c r="AG656" i="21"/>
  <c r="AH656" i="21"/>
  <c r="AI656" i="21"/>
  <c r="AJ656" i="21"/>
  <c r="AE657" i="21"/>
  <c r="AF657" i="21"/>
  <c r="AG657" i="21"/>
  <c r="AH657" i="21"/>
  <c r="AI657" i="21"/>
  <c r="AJ657" i="21"/>
  <c r="AE658" i="21"/>
  <c r="AF658" i="21"/>
  <c r="AG658" i="21"/>
  <c r="AH658" i="21"/>
  <c r="AI658" i="21"/>
  <c r="AJ658" i="21"/>
  <c r="AE659" i="21"/>
  <c r="AF659" i="21"/>
  <c r="AG659" i="21"/>
  <c r="AH659" i="21"/>
  <c r="AI659" i="21"/>
  <c r="AJ659" i="21"/>
  <c r="AE660" i="21"/>
  <c r="AF660" i="21"/>
  <c r="AG660" i="21"/>
  <c r="AH660" i="21"/>
  <c r="AI660" i="21"/>
  <c r="AJ660" i="21"/>
  <c r="AE661" i="21"/>
  <c r="AF661" i="21"/>
  <c r="AG661" i="21"/>
  <c r="AH661" i="21"/>
  <c r="AI661" i="21"/>
  <c r="AJ661" i="21"/>
  <c r="AE662" i="21"/>
  <c r="AF662" i="21"/>
  <c r="AG662" i="21"/>
  <c r="AH662" i="21"/>
  <c r="AI662" i="21"/>
  <c r="AJ662" i="21"/>
  <c r="AE663" i="21"/>
  <c r="AF663" i="21"/>
  <c r="AG663" i="21"/>
  <c r="AH663" i="21"/>
  <c r="AI663" i="21"/>
  <c r="AJ663" i="21"/>
  <c r="AE664" i="21"/>
  <c r="AF664" i="21"/>
  <c r="AG664" i="21"/>
  <c r="AH664" i="21"/>
  <c r="AI664" i="21"/>
  <c r="AJ664" i="21"/>
  <c r="AE665" i="21"/>
  <c r="AF665" i="21"/>
  <c r="AG665" i="21"/>
  <c r="AH665" i="21"/>
  <c r="AI665" i="21"/>
  <c r="AJ665" i="21"/>
  <c r="AE666" i="21"/>
  <c r="AF666" i="21"/>
  <c r="AG666" i="21"/>
  <c r="AH666" i="21"/>
  <c r="AI666" i="21"/>
  <c r="AJ666" i="21"/>
  <c r="AE667" i="21"/>
  <c r="AF667" i="21"/>
  <c r="AG667" i="21"/>
  <c r="AH667" i="21"/>
  <c r="AI667" i="21"/>
  <c r="AJ667" i="21"/>
  <c r="AE668" i="21"/>
  <c r="AF668" i="21"/>
  <c r="AG668" i="21"/>
  <c r="AH668" i="21"/>
  <c r="AI668" i="21"/>
  <c r="AJ668" i="21"/>
  <c r="AE669" i="21"/>
  <c r="AF669" i="21"/>
  <c r="AG669" i="21"/>
  <c r="AH669" i="21"/>
  <c r="AI669" i="21"/>
  <c r="AJ669" i="21"/>
  <c r="AE670" i="21"/>
  <c r="AF670" i="21"/>
  <c r="AG670" i="21"/>
  <c r="AH670" i="21"/>
  <c r="AI670" i="21"/>
  <c r="AJ670" i="21"/>
  <c r="AE671" i="21"/>
  <c r="AF671" i="21"/>
  <c r="AG671" i="21"/>
  <c r="AH671" i="21"/>
  <c r="AI671" i="21"/>
  <c r="AJ671" i="21"/>
  <c r="AE672" i="21"/>
  <c r="AF672" i="21"/>
  <c r="AG672" i="21"/>
  <c r="AH672" i="21"/>
  <c r="AI672" i="21"/>
  <c r="AJ672" i="21"/>
  <c r="AE673" i="21"/>
  <c r="AF673" i="21"/>
  <c r="AG673" i="21"/>
  <c r="AH673" i="21"/>
  <c r="AI673" i="21"/>
  <c r="AJ673" i="21"/>
  <c r="AE674" i="21"/>
  <c r="AF674" i="21"/>
  <c r="AG674" i="21"/>
  <c r="AH674" i="21"/>
  <c r="AI674" i="21"/>
  <c r="AJ674" i="21"/>
  <c r="AE675" i="21"/>
  <c r="AF675" i="21"/>
  <c r="AG675" i="21"/>
  <c r="AH675" i="21"/>
  <c r="AI675" i="21"/>
  <c r="AJ675" i="21"/>
  <c r="AE676" i="21"/>
  <c r="AF676" i="21"/>
  <c r="AG676" i="21"/>
  <c r="AH676" i="21"/>
  <c r="AI676" i="21"/>
  <c r="AJ676" i="21"/>
  <c r="AE677" i="21"/>
  <c r="AF677" i="21"/>
  <c r="AG677" i="21"/>
  <c r="AH677" i="21"/>
  <c r="AI677" i="21"/>
  <c r="AJ677" i="21"/>
  <c r="AE678" i="21"/>
  <c r="AF678" i="21"/>
  <c r="AG678" i="21"/>
  <c r="AH678" i="21"/>
  <c r="AI678" i="21"/>
  <c r="AJ678" i="21"/>
  <c r="AE679" i="21"/>
  <c r="AF679" i="21"/>
  <c r="AG679" i="21"/>
  <c r="AH679" i="21"/>
  <c r="AI679" i="21"/>
  <c r="AJ679" i="21"/>
  <c r="AE680" i="21"/>
  <c r="AF680" i="21"/>
  <c r="AG680" i="21"/>
  <c r="AH680" i="21"/>
  <c r="AI680" i="21"/>
  <c r="AJ680" i="21"/>
  <c r="AE681" i="21"/>
  <c r="AF681" i="21"/>
  <c r="AG681" i="21"/>
  <c r="AH681" i="21"/>
  <c r="AI681" i="21"/>
  <c r="AJ681" i="21"/>
  <c r="AE682" i="21"/>
  <c r="AF682" i="21"/>
  <c r="AG682" i="21"/>
  <c r="AH682" i="21"/>
  <c r="AI682" i="21"/>
  <c r="AJ682" i="21"/>
  <c r="AE683" i="21"/>
  <c r="AF683" i="21"/>
  <c r="AG683" i="21"/>
  <c r="AH683" i="21"/>
  <c r="AI683" i="21"/>
  <c r="AJ683" i="21"/>
  <c r="AE684" i="21"/>
  <c r="AF684" i="21"/>
  <c r="AG684" i="21"/>
  <c r="AH684" i="21"/>
  <c r="AI684" i="21"/>
  <c r="AJ684" i="21"/>
  <c r="AE685" i="21"/>
  <c r="AF685" i="21"/>
  <c r="AG685" i="21"/>
  <c r="AH685" i="21"/>
  <c r="AI685" i="21"/>
  <c r="AJ685" i="21"/>
  <c r="AE686" i="21"/>
  <c r="AF686" i="21"/>
  <c r="AG686" i="21"/>
  <c r="AH686" i="21"/>
  <c r="AI686" i="21"/>
  <c r="AJ686" i="21"/>
  <c r="AE687" i="21"/>
  <c r="AF687" i="21"/>
  <c r="AG687" i="21"/>
  <c r="AH687" i="21"/>
  <c r="AI687" i="21"/>
  <c r="AJ687" i="21"/>
  <c r="AE688" i="21"/>
  <c r="AF688" i="21"/>
  <c r="AG688" i="21"/>
  <c r="AH688" i="21"/>
  <c r="AI688" i="21"/>
  <c r="AJ688" i="21"/>
  <c r="AE689" i="21"/>
  <c r="AF689" i="21"/>
  <c r="AG689" i="21"/>
  <c r="AH689" i="21"/>
  <c r="AI689" i="21"/>
  <c r="AJ689" i="21"/>
  <c r="AE690" i="21"/>
  <c r="AF690" i="21"/>
  <c r="AG690" i="21"/>
  <c r="AH690" i="21"/>
  <c r="AI690" i="21"/>
  <c r="AJ690" i="21"/>
  <c r="AE691" i="21"/>
  <c r="AF691" i="21"/>
  <c r="AG691" i="21"/>
  <c r="AH691" i="21"/>
  <c r="AI691" i="21"/>
  <c r="AJ691" i="21"/>
  <c r="AE692" i="21"/>
  <c r="AF692" i="21"/>
  <c r="AG692" i="21"/>
  <c r="AH692" i="21"/>
  <c r="AI692" i="21"/>
  <c r="AJ692" i="21"/>
  <c r="AE693" i="21"/>
  <c r="AF693" i="21"/>
  <c r="AG693" i="21"/>
  <c r="AH693" i="21"/>
  <c r="AI693" i="21"/>
  <c r="AJ693" i="21"/>
  <c r="AE694" i="21"/>
  <c r="AF694" i="21"/>
  <c r="AG694" i="21"/>
  <c r="AH694" i="21"/>
  <c r="AI694" i="21"/>
  <c r="AJ694" i="21"/>
  <c r="AE695" i="21"/>
  <c r="AF695" i="21"/>
  <c r="AG695" i="21"/>
  <c r="AH695" i="21"/>
  <c r="AI695" i="21"/>
  <c r="AJ695" i="21"/>
  <c r="AE696" i="21"/>
  <c r="AF696" i="21"/>
  <c r="AG696" i="21"/>
  <c r="AH696" i="21"/>
  <c r="AI696" i="21"/>
  <c r="AJ696" i="21"/>
  <c r="AE697" i="21"/>
  <c r="AF697" i="21"/>
  <c r="AG697" i="21"/>
  <c r="AH697" i="21"/>
  <c r="AI697" i="21"/>
  <c r="AJ697" i="21"/>
  <c r="AE698" i="21"/>
  <c r="AF698" i="21"/>
  <c r="AG698" i="21"/>
  <c r="AH698" i="21"/>
  <c r="AI698" i="21"/>
  <c r="AJ698" i="21"/>
  <c r="AE699" i="21"/>
  <c r="AF699" i="21"/>
  <c r="AG699" i="21"/>
  <c r="AH699" i="21"/>
  <c r="AI699" i="21"/>
  <c r="AJ699" i="21"/>
  <c r="AE700" i="21"/>
  <c r="AF700" i="21"/>
  <c r="AG700" i="21"/>
  <c r="AH700" i="21"/>
  <c r="AI700" i="21"/>
  <c r="AJ700" i="21"/>
  <c r="AE701" i="21"/>
  <c r="AF701" i="21"/>
  <c r="AG701" i="21"/>
  <c r="AH701" i="21"/>
  <c r="AI701" i="21"/>
  <c r="AJ701" i="21"/>
  <c r="AE702" i="21"/>
  <c r="AF702" i="21"/>
  <c r="AG702" i="21"/>
  <c r="AH702" i="21"/>
  <c r="AI702" i="21"/>
  <c r="AJ702" i="21"/>
  <c r="AE703" i="21"/>
  <c r="AF703" i="21"/>
  <c r="AG703" i="21"/>
  <c r="AH703" i="21"/>
  <c r="AI703" i="21"/>
  <c r="AJ703" i="21"/>
  <c r="AE704" i="21"/>
  <c r="AF704" i="21"/>
  <c r="AG704" i="21"/>
  <c r="AH704" i="21"/>
  <c r="AI704" i="21"/>
  <c r="AJ704" i="21"/>
  <c r="AE705" i="21"/>
  <c r="AF705" i="21"/>
  <c r="AG705" i="21"/>
  <c r="AH705" i="21"/>
  <c r="AI705" i="21"/>
  <c r="AJ705" i="21"/>
  <c r="AE706" i="21"/>
  <c r="AF706" i="21"/>
  <c r="AG706" i="21"/>
  <c r="AH706" i="21"/>
  <c r="AI706" i="21"/>
  <c r="AJ706" i="21"/>
  <c r="AE707" i="21"/>
  <c r="AF707" i="21"/>
  <c r="AG707" i="21"/>
  <c r="AH707" i="21"/>
  <c r="AI707" i="21"/>
  <c r="AJ707" i="21"/>
  <c r="AE708" i="21"/>
  <c r="AF708" i="21"/>
  <c r="AG708" i="21"/>
  <c r="AH708" i="21"/>
  <c r="AI708" i="21"/>
  <c r="AJ708" i="21"/>
  <c r="AE709" i="21"/>
  <c r="AF709" i="21"/>
  <c r="AG709" i="21"/>
  <c r="AH709" i="21"/>
  <c r="AI709" i="21"/>
  <c r="AJ709" i="21"/>
  <c r="AE710" i="21"/>
  <c r="AF710" i="21"/>
  <c r="AG710" i="21"/>
  <c r="AH710" i="21"/>
  <c r="AI710" i="21"/>
  <c r="AJ710" i="21"/>
  <c r="AE711" i="21"/>
  <c r="AF711" i="21"/>
  <c r="AG711" i="21"/>
  <c r="AH711" i="21"/>
  <c r="AI711" i="21"/>
  <c r="AJ711" i="21"/>
  <c r="AE712" i="21"/>
  <c r="AF712" i="21"/>
  <c r="AG712" i="21"/>
  <c r="AH712" i="21"/>
  <c r="AI712" i="21"/>
  <c r="AJ712" i="21"/>
  <c r="AE713" i="21"/>
  <c r="AF713" i="21"/>
  <c r="AG713" i="21"/>
  <c r="AH713" i="21"/>
  <c r="AI713" i="21"/>
  <c r="AJ713" i="21"/>
  <c r="AE714" i="21"/>
  <c r="AF714" i="21"/>
  <c r="AG714" i="21"/>
  <c r="AH714" i="21"/>
  <c r="AI714" i="21"/>
  <c r="AJ714" i="21"/>
  <c r="AE715" i="21"/>
  <c r="AF715" i="21"/>
  <c r="AG715" i="21"/>
  <c r="AH715" i="21"/>
  <c r="AI715" i="21"/>
  <c r="AJ715" i="21"/>
  <c r="AE716" i="21"/>
  <c r="AF716" i="21"/>
  <c r="AG716" i="21"/>
  <c r="AH716" i="21"/>
  <c r="AI716" i="21"/>
  <c r="AJ716" i="21"/>
  <c r="AE717" i="21"/>
  <c r="AF717" i="21"/>
  <c r="AG717" i="21"/>
  <c r="AH717" i="21"/>
  <c r="AI717" i="21"/>
  <c r="AJ717" i="21"/>
  <c r="AE718" i="21"/>
  <c r="AF718" i="21"/>
  <c r="AG718" i="21"/>
  <c r="AH718" i="21"/>
  <c r="AI718" i="21"/>
  <c r="AJ718" i="21"/>
  <c r="AE719" i="21"/>
  <c r="AF719" i="21"/>
  <c r="AG719" i="21"/>
  <c r="AH719" i="21"/>
  <c r="AI719" i="21"/>
  <c r="AJ719" i="21"/>
  <c r="AE720" i="21"/>
  <c r="AF720" i="21"/>
  <c r="AG720" i="21"/>
  <c r="AH720" i="21"/>
  <c r="AI720" i="21"/>
  <c r="AJ720" i="21"/>
  <c r="AE721" i="21"/>
  <c r="AF721" i="21"/>
  <c r="AG721" i="21"/>
  <c r="AH721" i="21"/>
  <c r="AI721" i="21"/>
  <c r="AJ721" i="21"/>
  <c r="AE722" i="21"/>
  <c r="AF722" i="21"/>
  <c r="AG722" i="21"/>
  <c r="AH722" i="21"/>
  <c r="AI722" i="21"/>
  <c r="AJ722" i="21"/>
  <c r="AE723" i="21"/>
  <c r="AF723" i="21"/>
  <c r="AG723" i="21"/>
  <c r="AH723" i="21"/>
  <c r="AI723" i="21"/>
  <c r="AJ723" i="21"/>
  <c r="AE724" i="21"/>
  <c r="AF724" i="21"/>
  <c r="AG724" i="21"/>
  <c r="AH724" i="21"/>
  <c r="AI724" i="21"/>
  <c r="AJ724" i="21"/>
  <c r="AE725" i="21"/>
  <c r="AF725" i="21"/>
  <c r="AG725" i="21"/>
  <c r="AH725" i="21"/>
  <c r="AI725" i="21"/>
  <c r="AJ725" i="21"/>
  <c r="AE726" i="21"/>
  <c r="AF726" i="21"/>
  <c r="AG726" i="21"/>
  <c r="AH726" i="21"/>
  <c r="AI726" i="21"/>
  <c r="AJ726" i="21"/>
  <c r="AE727" i="21"/>
  <c r="AF727" i="21"/>
  <c r="AG727" i="21"/>
  <c r="AH727" i="21"/>
  <c r="AI727" i="21"/>
  <c r="AJ727" i="21"/>
  <c r="AE728" i="21"/>
  <c r="AF728" i="21"/>
  <c r="AG728" i="21"/>
  <c r="AH728" i="21"/>
  <c r="AI728" i="21"/>
  <c r="AJ728" i="21"/>
  <c r="AE729" i="21"/>
  <c r="AF729" i="21"/>
  <c r="AG729" i="21"/>
  <c r="AH729" i="21"/>
  <c r="AI729" i="21"/>
  <c r="AJ729" i="21"/>
  <c r="AE730" i="21"/>
  <c r="AF730" i="21"/>
  <c r="AG730" i="21"/>
  <c r="AH730" i="21"/>
  <c r="AI730" i="21"/>
  <c r="AJ730" i="21"/>
  <c r="AE731" i="21"/>
  <c r="AF731" i="21"/>
  <c r="AG731" i="21"/>
  <c r="AH731" i="21"/>
  <c r="AI731" i="21"/>
  <c r="AJ731" i="21"/>
  <c r="AE732" i="21"/>
  <c r="AF732" i="21"/>
  <c r="AG732" i="21"/>
  <c r="AH732" i="21"/>
  <c r="AI732" i="21"/>
  <c r="AJ732" i="21"/>
  <c r="AE733" i="21"/>
  <c r="AF733" i="21"/>
  <c r="AG733" i="21"/>
  <c r="AH733" i="21"/>
  <c r="AI733" i="21"/>
  <c r="AJ733" i="21"/>
  <c r="AE734" i="21"/>
  <c r="AF734" i="21"/>
  <c r="AG734" i="21"/>
  <c r="AH734" i="21"/>
  <c r="AI734" i="21"/>
  <c r="AJ734" i="21"/>
  <c r="AE735" i="21"/>
  <c r="AF735" i="21"/>
  <c r="AG735" i="21"/>
  <c r="AH735" i="21"/>
  <c r="AI735" i="21"/>
  <c r="AJ735" i="21"/>
  <c r="AE736" i="21"/>
  <c r="AF736" i="21"/>
  <c r="AG736" i="21"/>
  <c r="AH736" i="21"/>
  <c r="AI736" i="21"/>
  <c r="AJ736" i="21"/>
  <c r="AE737" i="21"/>
  <c r="AF737" i="21"/>
  <c r="AG737" i="21"/>
  <c r="AH737" i="21"/>
  <c r="AI737" i="21"/>
  <c r="AJ737" i="21"/>
  <c r="AE738" i="21"/>
  <c r="AF738" i="21"/>
  <c r="AG738" i="21"/>
  <c r="AH738" i="21"/>
  <c r="AI738" i="21"/>
  <c r="AJ738" i="21"/>
  <c r="AE739" i="21"/>
  <c r="AF739" i="21"/>
  <c r="AG739" i="21"/>
  <c r="AH739" i="21"/>
  <c r="AI739" i="21"/>
  <c r="AJ739" i="21"/>
  <c r="AE740" i="21"/>
  <c r="AF740" i="21"/>
  <c r="AG740" i="21"/>
  <c r="AH740" i="21"/>
  <c r="AI740" i="21"/>
  <c r="AJ740" i="21"/>
  <c r="AE741" i="21"/>
  <c r="AF741" i="21"/>
  <c r="AG741" i="21"/>
  <c r="AH741" i="21"/>
  <c r="AI741" i="21"/>
  <c r="AJ741" i="21"/>
  <c r="AE742" i="21"/>
  <c r="AF742" i="21"/>
  <c r="AG742" i="21"/>
  <c r="AH742" i="21"/>
  <c r="AI742" i="21"/>
  <c r="AJ742" i="21"/>
  <c r="AE743" i="21"/>
  <c r="AF743" i="21"/>
  <c r="AG743" i="21"/>
  <c r="AH743" i="21"/>
  <c r="AI743" i="21"/>
  <c r="AJ743" i="21"/>
  <c r="AE744" i="21"/>
  <c r="AF744" i="21"/>
  <c r="AG744" i="21"/>
  <c r="AH744" i="21"/>
  <c r="AI744" i="21"/>
  <c r="AJ744" i="21"/>
  <c r="AE745" i="21"/>
  <c r="AF745" i="21"/>
  <c r="AG745" i="21"/>
  <c r="AH745" i="21"/>
  <c r="AI745" i="21"/>
  <c r="AJ745" i="21"/>
  <c r="AE746" i="21"/>
  <c r="AF746" i="21"/>
  <c r="AG746" i="21"/>
  <c r="AH746" i="21"/>
  <c r="AI746" i="21"/>
  <c r="AJ746" i="21"/>
  <c r="AE747" i="21"/>
  <c r="AF747" i="21"/>
  <c r="AG747" i="21"/>
  <c r="AH747" i="21"/>
  <c r="AI747" i="21"/>
  <c r="AJ747" i="21"/>
  <c r="AE748" i="21"/>
  <c r="AF748" i="21"/>
  <c r="AG748" i="21"/>
  <c r="AH748" i="21"/>
  <c r="AI748" i="21"/>
  <c r="AJ748" i="21"/>
  <c r="AE749" i="21"/>
  <c r="AF749" i="21"/>
  <c r="AG749" i="21"/>
  <c r="AH749" i="21"/>
  <c r="AI749" i="21"/>
  <c r="AJ749" i="21"/>
  <c r="AE750" i="21"/>
  <c r="AF750" i="21"/>
  <c r="AG750" i="21"/>
  <c r="AH750" i="21"/>
  <c r="AI750" i="21"/>
  <c r="AJ750" i="21"/>
  <c r="AE751" i="21"/>
  <c r="AF751" i="21"/>
  <c r="AG751" i="21"/>
  <c r="AH751" i="21"/>
  <c r="AI751" i="21"/>
  <c r="AJ751" i="21"/>
  <c r="AE752" i="21"/>
  <c r="AF752" i="21"/>
  <c r="AG752" i="21"/>
  <c r="AH752" i="21"/>
  <c r="AI752" i="21"/>
  <c r="AJ752" i="21"/>
  <c r="AE753" i="21"/>
  <c r="AF753" i="21"/>
  <c r="AG753" i="21"/>
  <c r="AH753" i="21"/>
  <c r="AI753" i="21"/>
  <c r="AJ753" i="21"/>
  <c r="AE754" i="21"/>
  <c r="AF754" i="21"/>
  <c r="AG754" i="21"/>
  <c r="AH754" i="21"/>
  <c r="AI754" i="21"/>
  <c r="AJ754" i="21"/>
  <c r="AE755" i="21"/>
  <c r="AF755" i="21"/>
  <c r="AG755" i="21"/>
  <c r="AH755" i="21"/>
  <c r="AI755" i="21"/>
  <c r="AJ755" i="21"/>
  <c r="AE756" i="21"/>
  <c r="AF756" i="21"/>
  <c r="AG756" i="21"/>
  <c r="AH756" i="21"/>
  <c r="AI756" i="21"/>
  <c r="AJ756" i="21"/>
  <c r="AE757" i="21"/>
  <c r="AF757" i="21"/>
  <c r="AG757" i="21"/>
  <c r="AH757" i="21"/>
  <c r="AI757" i="21"/>
  <c r="AJ757" i="21"/>
  <c r="AE758" i="21"/>
  <c r="AF758" i="21"/>
  <c r="AG758" i="21"/>
  <c r="AH758" i="21"/>
  <c r="AI758" i="21"/>
  <c r="AJ758" i="21"/>
  <c r="AE759" i="21"/>
  <c r="AF759" i="21"/>
  <c r="AG759" i="21"/>
  <c r="AH759" i="21"/>
  <c r="AI759" i="21"/>
  <c r="AJ759" i="21"/>
  <c r="AE760" i="21"/>
  <c r="AF760" i="21"/>
  <c r="AG760" i="21"/>
  <c r="AH760" i="21"/>
  <c r="AI760" i="21"/>
  <c r="AJ760" i="21"/>
  <c r="AE761" i="21"/>
  <c r="AF761" i="21"/>
  <c r="AG761" i="21"/>
  <c r="AH761" i="21"/>
  <c r="AI761" i="21"/>
  <c r="AJ761" i="21"/>
  <c r="AE762" i="21"/>
  <c r="AF762" i="21"/>
  <c r="AG762" i="21"/>
  <c r="AH762" i="21"/>
  <c r="AI762" i="21"/>
  <c r="AJ762" i="21"/>
  <c r="AE763" i="21"/>
  <c r="AF763" i="21"/>
  <c r="AG763" i="21"/>
  <c r="AH763" i="21"/>
  <c r="AI763" i="21"/>
  <c r="AJ763" i="21"/>
  <c r="AE764" i="21"/>
  <c r="AF764" i="21"/>
  <c r="AG764" i="21"/>
  <c r="AH764" i="21"/>
  <c r="AI764" i="21"/>
  <c r="AJ764" i="21"/>
  <c r="AE765" i="21"/>
  <c r="AF765" i="21"/>
  <c r="AG765" i="21"/>
  <c r="AH765" i="21"/>
  <c r="AI765" i="21"/>
  <c r="AJ765" i="21"/>
  <c r="AE766" i="21"/>
  <c r="AF766" i="21"/>
  <c r="AG766" i="21"/>
  <c r="AH766" i="21"/>
  <c r="AI766" i="21"/>
  <c r="AJ766" i="21"/>
  <c r="AE767" i="21"/>
  <c r="AF767" i="21"/>
  <c r="AG767" i="21"/>
  <c r="AH767" i="21"/>
  <c r="AI767" i="21"/>
  <c r="AJ767" i="21"/>
  <c r="AE768" i="21"/>
  <c r="AF768" i="21"/>
  <c r="AG768" i="21"/>
  <c r="AH768" i="21"/>
  <c r="AI768" i="21"/>
  <c r="AJ768" i="21"/>
  <c r="AE769" i="21"/>
  <c r="AF769" i="21"/>
  <c r="AG769" i="21"/>
  <c r="AH769" i="21"/>
  <c r="AI769" i="21"/>
  <c r="AJ769" i="21"/>
  <c r="AE770" i="21"/>
  <c r="AF770" i="21"/>
  <c r="AG770" i="21"/>
  <c r="AH770" i="21"/>
  <c r="AI770" i="21"/>
  <c r="AJ770" i="21"/>
  <c r="AE771" i="21"/>
  <c r="AF771" i="21"/>
  <c r="AG771" i="21"/>
  <c r="AH771" i="21"/>
  <c r="AI771" i="21"/>
  <c r="AJ771" i="21"/>
  <c r="AE772" i="21"/>
  <c r="AF772" i="21"/>
  <c r="AG772" i="21"/>
  <c r="AH772" i="21"/>
  <c r="AI772" i="21"/>
  <c r="AJ772" i="21"/>
  <c r="AE773" i="21"/>
  <c r="AF773" i="21"/>
  <c r="AG773" i="21"/>
  <c r="AH773" i="21"/>
  <c r="AI773" i="21"/>
  <c r="AJ773" i="21"/>
  <c r="AE774" i="21"/>
  <c r="AF774" i="21"/>
  <c r="AG774" i="21"/>
  <c r="AH774" i="21"/>
  <c r="AI774" i="21"/>
  <c r="AJ774" i="21"/>
  <c r="AE775" i="21"/>
  <c r="AF775" i="21"/>
  <c r="AG775" i="21"/>
  <c r="AH775" i="21"/>
  <c r="AI775" i="21"/>
  <c r="AJ775" i="21"/>
  <c r="AE776" i="21"/>
  <c r="AF776" i="21"/>
  <c r="AG776" i="21"/>
  <c r="AH776" i="21"/>
  <c r="AI776" i="21"/>
  <c r="AJ776" i="21"/>
  <c r="AE777" i="21"/>
  <c r="AF777" i="21"/>
  <c r="AG777" i="21"/>
  <c r="AH777" i="21"/>
  <c r="AI777" i="21"/>
  <c r="AJ777" i="21"/>
  <c r="AE778" i="21"/>
  <c r="AF778" i="21"/>
  <c r="AG778" i="21"/>
  <c r="AH778" i="21"/>
  <c r="AI778" i="21"/>
  <c r="AJ778" i="21"/>
  <c r="AE779" i="21"/>
  <c r="AF779" i="21"/>
  <c r="AG779" i="21"/>
  <c r="AH779" i="21"/>
  <c r="AI779" i="21"/>
  <c r="AJ779" i="21"/>
  <c r="AE780" i="21"/>
  <c r="AF780" i="21"/>
  <c r="AG780" i="21"/>
  <c r="AH780" i="21"/>
  <c r="AI780" i="21"/>
  <c r="AJ780" i="21"/>
  <c r="AE781" i="21"/>
  <c r="AF781" i="21"/>
  <c r="AG781" i="21"/>
  <c r="AH781" i="21"/>
  <c r="AI781" i="21"/>
  <c r="AJ781" i="21"/>
  <c r="AE782" i="21"/>
  <c r="AF782" i="21"/>
  <c r="AG782" i="21"/>
  <c r="AH782" i="21"/>
  <c r="AI782" i="21"/>
  <c r="AJ782" i="21"/>
  <c r="AE783" i="21"/>
  <c r="AF783" i="21"/>
  <c r="AG783" i="21"/>
  <c r="AH783" i="21"/>
  <c r="AI783" i="21"/>
  <c r="AJ783" i="21"/>
  <c r="AE784" i="21"/>
  <c r="AF784" i="21"/>
  <c r="AG784" i="21"/>
  <c r="AH784" i="21"/>
  <c r="AI784" i="21"/>
  <c r="AJ784" i="21"/>
  <c r="AE785" i="21"/>
  <c r="AF785" i="21"/>
  <c r="AG785" i="21"/>
  <c r="AH785" i="21"/>
  <c r="AI785" i="21"/>
  <c r="AJ785" i="21"/>
  <c r="AE786" i="21"/>
  <c r="AF786" i="21"/>
  <c r="AG786" i="21"/>
  <c r="AH786" i="21"/>
  <c r="AI786" i="21"/>
  <c r="AJ786" i="21"/>
  <c r="AE787" i="21"/>
  <c r="AF787" i="21"/>
  <c r="AG787" i="21"/>
  <c r="AH787" i="21"/>
  <c r="AI787" i="21"/>
  <c r="AJ787" i="21"/>
  <c r="AE788" i="21"/>
  <c r="AF788" i="21"/>
  <c r="AG788" i="21"/>
  <c r="AH788" i="21"/>
  <c r="AI788" i="21"/>
  <c r="AJ788" i="21"/>
  <c r="AE789" i="21"/>
  <c r="AF789" i="21"/>
  <c r="AG789" i="21"/>
  <c r="AH789" i="21"/>
  <c r="AI789" i="21"/>
  <c r="AJ789" i="21"/>
  <c r="AE790" i="21"/>
  <c r="AF790" i="21"/>
  <c r="AG790" i="21"/>
  <c r="AH790" i="21"/>
  <c r="AI790" i="21"/>
  <c r="AJ790" i="21"/>
  <c r="AE791" i="21"/>
  <c r="AF791" i="21"/>
  <c r="AG791" i="21"/>
  <c r="AH791" i="21"/>
  <c r="AI791" i="21"/>
  <c r="AJ791" i="21"/>
  <c r="AE792" i="21"/>
  <c r="AF792" i="21"/>
  <c r="AG792" i="21"/>
  <c r="AH792" i="21"/>
  <c r="AI792" i="21"/>
  <c r="AJ792" i="21"/>
  <c r="AE793" i="21"/>
  <c r="AF793" i="21"/>
  <c r="AG793" i="21"/>
  <c r="AH793" i="21"/>
  <c r="AI793" i="21"/>
  <c r="AJ793" i="21"/>
  <c r="AE794" i="21"/>
  <c r="AF794" i="21"/>
  <c r="AG794" i="21"/>
  <c r="AH794" i="21"/>
  <c r="AI794" i="21"/>
  <c r="AJ794" i="21"/>
  <c r="AE795" i="21"/>
  <c r="AF795" i="21"/>
  <c r="AG795" i="21"/>
  <c r="AH795" i="21"/>
  <c r="AI795" i="21"/>
  <c r="AJ795" i="21"/>
  <c r="AE796" i="21"/>
  <c r="AF796" i="21"/>
  <c r="AG796" i="21"/>
  <c r="AH796" i="21"/>
  <c r="AI796" i="21"/>
  <c r="AJ796" i="21"/>
  <c r="AE797" i="21"/>
  <c r="AF797" i="21"/>
  <c r="AG797" i="21"/>
  <c r="AH797" i="21"/>
  <c r="AI797" i="21"/>
  <c r="AJ797" i="21"/>
  <c r="AE798" i="21"/>
  <c r="AF798" i="21"/>
  <c r="AG798" i="21"/>
  <c r="AH798" i="21"/>
  <c r="AI798" i="21"/>
  <c r="AJ798" i="21"/>
  <c r="AE799" i="21"/>
  <c r="AF799" i="21"/>
  <c r="AG799" i="21"/>
  <c r="AH799" i="21"/>
  <c r="AI799" i="21"/>
  <c r="AJ799" i="21"/>
  <c r="AE800" i="21"/>
  <c r="AF800" i="21"/>
  <c r="AG800" i="21"/>
  <c r="AH800" i="21"/>
  <c r="AI800" i="21"/>
  <c r="AJ800" i="21"/>
  <c r="AE801" i="21"/>
  <c r="AF801" i="21"/>
  <c r="AG801" i="21"/>
  <c r="AH801" i="21"/>
  <c r="AI801" i="21"/>
  <c r="AJ801" i="21"/>
  <c r="AE802" i="21"/>
  <c r="AF802" i="21"/>
  <c r="AG802" i="21"/>
  <c r="AH802" i="21"/>
  <c r="AI802" i="21"/>
  <c r="AJ802" i="21"/>
  <c r="AE803" i="21"/>
  <c r="AF803" i="21"/>
  <c r="AG803" i="21"/>
  <c r="AH803" i="21"/>
  <c r="AI803" i="21"/>
  <c r="AJ803" i="21"/>
  <c r="AE804" i="21"/>
  <c r="AF804" i="21"/>
  <c r="AG804" i="21"/>
  <c r="AH804" i="21"/>
  <c r="AI804" i="21"/>
  <c r="AJ804" i="21"/>
  <c r="AE805" i="21"/>
  <c r="AF805" i="21"/>
  <c r="AG805" i="21"/>
  <c r="AH805" i="21"/>
  <c r="AI805" i="21"/>
  <c r="AJ805" i="21"/>
  <c r="AE806" i="21"/>
  <c r="AF806" i="21"/>
  <c r="AG806" i="21"/>
  <c r="AH806" i="21"/>
  <c r="AI806" i="21"/>
  <c r="AJ806" i="21"/>
  <c r="AE807" i="21"/>
  <c r="AF807" i="21"/>
  <c r="AG807" i="21"/>
  <c r="AH807" i="21"/>
  <c r="AI807" i="21"/>
  <c r="AJ807" i="21"/>
  <c r="AE808" i="21"/>
  <c r="AF808" i="21"/>
  <c r="AG808" i="21"/>
  <c r="AH808" i="21"/>
  <c r="AI808" i="21"/>
  <c r="AJ808" i="21"/>
  <c r="AE809" i="21"/>
  <c r="AF809" i="21"/>
  <c r="AG809" i="21"/>
  <c r="AH809" i="21"/>
  <c r="AI809" i="21"/>
  <c r="AJ809" i="21"/>
  <c r="AE810" i="21"/>
  <c r="AF810" i="21"/>
  <c r="AG810" i="21"/>
  <c r="AH810" i="21"/>
  <c r="AI810" i="21"/>
  <c r="AJ810" i="21"/>
  <c r="AE811" i="21"/>
  <c r="AF811" i="21"/>
  <c r="AG811" i="21"/>
  <c r="AH811" i="21"/>
  <c r="AI811" i="21"/>
  <c r="AJ811" i="21"/>
  <c r="AE812" i="21"/>
  <c r="AF812" i="21"/>
  <c r="AG812" i="21"/>
  <c r="AH812" i="21"/>
  <c r="AI812" i="21"/>
  <c r="AJ812" i="21"/>
  <c r="AE813" i="21"/>
  <c r="AF813" i="21"/>
  <c r="AG813" i="21"/>
  <c r="AH813" i="21"/>
  <c r="AI813" i="21"/>
  <c r="AJ813" i="21"/>
  <c r="AE814" i="21"/>
  <c r="AF814" i="21"/>
  <c r="AG814" i="21"/>
  <c r="AH814" i="21"/>
  <c r="AI814" i="21"/>
  <c r="AJ814" i="21"/>
  <c r="AE815" i="21"/>
  <c r="AF815" i="21"/>
  <c r="AG815" i="21"/>
  <c r="AH815" i="21"/>
  <c r="AI815" i="21"/>
  <c r="AJ815" i="21"/>
  <c r="AE816" i="21"/>
  <c r="AF816" i="21"/>
  <c r="AG816" i="21"/>
  <c r="AH816" i="21"/>
  <c r="AI816" i="21"/>
  <c r="AJ816" i="21"/>
  <c r="AE817" i="21"/>
  <c r="AF817" i="21"/>
  <c r="AG817" i="21"/>
  <c r="AH817" i="21"/>
  <c r="AI817" i="21"/>
  <c r="AJ817" i="21"/>
  <c r="AE818" i="21"/>
  <c r="AF818" i="21"/>
  <c r="AG818" i="21"/>
  <c r="AH818" i="21"/>
  <c r="AI818" i="21"/>
  <c r="AJ818" i="21"/>
  <c r="AE819" i="21"/>
  <c r="AF819" i="21"/>
  <c r="AG819" i="21"/>
  <c r="AH819" i="21"/>
  <c r="AI819" i="21"/>
  <c r="AJ819" i="21"/>
  <c r="AE820" i="21"/>
  <c r="AF820" i="21"/>
  <c r="AG820" i="21"/>
  <c r="AH820" i="21"/>
  <c r="AI820" i="21"/>
  <c r="AJ820" i="21"/>
  <c r="AE821" i="21"/>
  <c r="AF821" i="21"/>
  <c r="AG821" i="21"/>
  <c r="AH821" i="21"/>
  <c r="AI821" i="21"/>
  <c r="AJ821" i="21"/>
  <c r="AE822" i="21"/>
  <c r="AF822" i="21"/>
  <c r="AG822" i="21"/>
  <c r="AH822" i="21"/>
  <c r="AI822" i="21"/>
  <c r="AJ822" i="21"/>
  <c r="AE823" i="21"/>
  <c r="AF823" i="21"/>
  <c r="AG823" i="21"/>
  <c r="AH823" i="21"/>
  <c r="AI823" i="21"/>
  <c r="AJ823" i="21"/>
  <c r="AE824" i="21"/>
  <c r="AF824" i="21"/>
  <c r="AG824" i="21"/>
  <c r="AH824" i="21"/>
  <c r="AI824" i="21"/>
  <c r="AJ824" i="21"/>
  <c r="AE825" i="21"/>
  <c r="AF825" i="21"/>
  <c r="AG825" i="21"/>
  <c r="AH825" i="21"/>
  <c r="AI825" i="21"/>
  <c r="AJ825" i="21"/>
  <c r="AE826" i="21"/>
  <c r="AF826" i="21"/>
  <c r="AG826" i="21"/>
  <c r="AH826" i="21"/>
  <c r="AI826" i="21"/>
  <c r="AJ826" i="21"/>
  <c r="AE827" i="21"/>
  <c r="AF827" i="21"/>
  <c r="AG827" i="21"/>
  <c r="AH827" i="21"/>
  <c r="AI827" i="21"/>
  <c r="AJ827" i="21"/>
  <c r="AE828" i="21"/>
  <c r="AF828" i="21"/>
  <c r="AG828" i="21"/>
  <c r="AH828" i="21"/>
  <c r="AI828" i="21"/>
  <c r="AJ828" i="21"/>
  <c r="AE829" i="21"/>
  <c r="AF829" i="21"/>
  <c r="AG829" i="21"/>
  <c r="AH829" i="21"/>
  <c r="AI829" i="21"/>
  <c r="AJ829" i="21"/>
  <c r="AE830" i="21"/>
  <c r="AF830" i="21"/>
  <c r="AG830" i="21"/>
  <c r="AH830" i="21"/>
  <c r="AI830" i="21"/>
  <c r="AJ830" i="21"/>
  <c r="AE831" i="21"/>
  <c r="AF831" i="21"/>
  <c r="AG831" i="21"/>
  <c r="AH831" i="21"/>
  <c r="AI831" i="21"/>
  <c r="AJ831" i="21"/>
  <c r="AE832" i="21"/>
  <c r="AF832" i="21"/>
  <c r="AG832" i="21"/>
  <c r="AH832" i="21"/>
  <c r="AI832" i="21"/>
  <c r="AJ832" i="21"/>
  <c r="AE833" i="21"/>
  <c r="AF833" i="21"/>
  <c r="AG833" i="21"/>
  <c r="AH833" i="21"/>
  <c r="AI833" i="21"/>
  <c r="AJ833" i="21"/>
  <c r="AE834" i="21"/>
  <c r="AF834" i="21"/>
  <c r="AG834" i="21"/>
  <c r="AH834" i="21"/>
  <c r="AI834" i="21"/>
  <c r="AJ834" i="21"/>
  <c r="AE835" i="21"/>
  <c r="AF835" i="21"/>
  <c r="AG835" i="21"/>
  <c r="AH835" i="21"/>
  <c r="AI835" i="21"/>
  <c r="AJ835" i="21"/>
  <c r="AE836" i="21"/>
  <c r="AF836" i="21"/>
  <c r="AG836" i="21"/>
  <c r="AH836" i="21"/>
  <c r="AI836" i="21"/>
  <c r="AJ836" i="21"/>
  <c r="AE837" i="21"/>
  <c r="AF837" i="21"/>
  <c r="AG837" i="21"/>
  <c r="AH837" i="21"/>
  <c r="AI837" i="21"/>
  <c r="AJ837" i="21"/>
  <c r="AE838" i="21"/>
  <c r="AF838" i="21"/>
  <c r="AG838" i="21"/>
  <c r="AH838" i="21"/>
  <c r="AI838" i="21"/>
  <c r="AJ838" i="21"/>
  <c r="AE839" i="21"/>
  <c r="AF839" i="21"/>
  <c r="AG839" i="21"/>
  <c r="AH839" i="21"/>
  <c r="AI839" i="21"/>
  <c r="AJ839" i="21"/>
  <c r="AE840" i="21"/>
  <c r="AF840" i="21"/>
  <c r="AG840" i="21"/>
  <c r="AH840" i="21"/>
  <c r="AI840" i="21"/>
  <c r="AJ840" i="21"/>
  <c r="AE841" i="21"/>
  <c r="AF841" i="21"/>
  <c r="AG841" i="21"/>
  <c r="AH841" i="21"/>
  <c r="AI841" i="21"/>
  <c r="AJ841" i="21"/>
  <c r="AE842" i="21"/>
  <c r="AF842" i="21"/>
  <c r="AG842" i="21"/>
  <c r="AH842" i="21"/>
  <c r="AI842" i="21"/>
  <c r="AJ842" i="21"/>
  <c r="AE843" i="21"/>
  <c r="AF843" i="21"/>
  <c r="AG843" i="21"/>
  <c r="AH843" i="21"/>
  <c r="AI843" i="21"/>
  <c r="AJ843" i="21"/>
  <c r="AE844" i="21"/>
  <c r="AF844" i="21"/>
  <c r="AG844" i="21"/>
  <c r="AH844" i="21"/>
  <c r="AI844" i="21"/>
  <c r="AJ844" i="21"/>
  <c r="AE845" i="21"/>
  <c r="AF845" i="21"/>
  <c r="AG845" i="21"/>
  <c r="AH845" i="21"/>
  <c r="AI845" i="21"/>
  <c r="AJ845" i="21"/>
  <c r="AE846" i="21"/>
  <c r="AF846" i="21"/>
  <c r="AG846" i="21"/>
  <c r="AH846" i="21"/>
  <c r="AI846" i="21"/>
  <c r="AJ846" i="21"/>
  <c r="AE847" i="21"/>
  <c r="AF847" i="21"/>
  <c r="AG847" i="21"/>
  <c r="AH847" i="21"/>
  <c r="AI847" i="21"/>
  <c r="AJ847" i="21"/>
  <c r="AE848" i="21"/>
  <c r="AF848" i="21"/>
  <c r="AG848" i="21"/>
  <c r="AH848" i="21"/>
  <c r="AI848" i="21"/>
  <c r="AJ848" i="21"/>
  <c r="AE849" i="21"/>
  <c r="AF849" i="21"/>
  <c r="AG849" i="21"/>
  <c r="AH849" i="21"/>
  <c r="AI849" i="21"/>
  <c r="AJ849" i="21"/>
  <c r="AE850" i="21"/>
  <c r="AF850" i="21"/>
  <c r="AG850" i="21"/>
  <c r="AH850" i="21"/>
  <c r="AI850" i="21"/>
  <c r="AJ850" i="21"/>
  <c r="AE851" i="21"/>
  <c r="AF851" i="21"/>
  <c r="AG851" i="21"/>
  <c r="AH851" i="21"/>
  <c r="AI851" i="21"/>
  <c r="AJ851" i="21"/>
  <c r="AE852" i="21"/>
  <c r="AF852" i="21"/>
  <c r="AG852" i="21"/>
  <c r="AH852" i="21"/>
  <c r="AI852" i="21"/>
  <c r="AJ852" i="21"/>
  <c r="AE853" i="21"/>
  <c r="AF853" i="21"/>
  <c r="AG853" i="21"/>
  <c r="AH853" i="21"/>
  <c r="AI853" i="21"/>
  <c r="AJ853" i="21"/>
  <c r="AE854" i="21"/>
  <c r="AF854" i="21"/>
  <c r="AG854" i="21"/>
  <c r="AH854" i="21"/>
  <c r="AI854" i="21"/>
  <c r="AJ854" i="21"/>
  <c r="AE855" i="21"/>
  <c r="AF855" i="21"/>
  <c r="AG855" i="21"/>
  <c r="AH855" i="21"/>
  <c r="AI855" i="21"/>
  <c r="AJ855" i="21"/>
  <c r="AE856" i="21"/>
  <c r="AF856" i="21"/>
  <c r="AG856" i="21"/>
  <c r="AH856" i="21"/>
  <c r="AI856" i="21"/>
  <c r="AJ856" i="21"/>
  <c r="AE857" i="21"/>
  <c r="AF857" i="21"/>
  <c r="AG857" i="21"/>
  <c r="AH857" i="21"/>
  <c r="AI857" i="21"/>
  <c r="AJ857" i="21"/>
  <c r="AE858" i="21"/>
  <c r="AF858" i="21"/>
  <c r="AG858" i="21"/>
  <c r="AH858" i="21"/>
  <c r="AI858" i="21"/>
  <c r="AJ858" i="21"/>
  <c r="AE859" i="21"/>
  <c r="AF859" i="21"/>
  <c r="AG859" i="21"/>
  <c r="AH859" i="21"/>
  <c r="AI859" i="21"/>
  <c r="AJ859" i="21"/>
  <c r="AE860" i="21"/>
  <c r="AF860" i="21"/>
  <c r="AG860" i="21"/>
  <c r="AH860" i="21"/>
  <c r="AI860" i="21"/>
  <c r="AJ860" i="21"/>
  <c r="AE861" i="21"/>
  <c r="AF861" i="21"/>
  <c r="AG861" i="21"/>
  <c r="AH861" i="21"/>
  <c r="AI861" i="21"/>
  <c r="AJ861" i="21"/>
  <c r="AE862" i="21"/>
  <c r="AF862" i="21"/>
  <c r="AG862" i="21"/>
  <c r="AH862" i="21"/>
  <c r="AI862" i="21"/>
  <c r="AJ862" i="21"/>
  <c r="AE863" i="21"/>
  <c r="AF863" i="21"/>
  <c r="AG863" i="21"/>
  <c r="AH863" i="21"/>
  <c r="AI863" i="21"/>
  <c r="AJ863" i="21"/>
  <c r="AE864" i="21"/>
  <c r="AF864" i="21"/>
  <c r="AG864" i="21"/>
  <c r="AH864" i="21"/>
  <c r="AI864" i="21"/>
  <c r="AJ864" i="21"/>
  <c r="AE865" i="21"/>
  <c r="AF865" i="21"/>
  <c r="AG865" i="21"/>
  <c r="AH865" i="21"/>
  <c r="AI865" i="21"/>
  <c r="AJ865" i="21"/>
  <c r="AE866" i="21"/>
  <c r="AF866" i="21"/>
  <c r="AG866" i="21"/>
  <c r="AH866" i="21"/>
  <c r="AI866" i="21"/>
  <c r="AJ866" i="21"/>
  <c r="AE867" i="21"/>
  <c r="AF867" i="21"/>
  <c r="AG867" i="21"/>
  <c r="AH867" i="21"/>
  <c r="AI867" i="21"/>
  <c r="AJ867" i="21"/>
  <c r="AE868" i="21"/>
  <c r="AF868" i="21"/>
  <c r="AG868" i="21"/>
  <c r="AH868" i="21"/>
  <c r="AI868" i="21"/>
  <c r="AJ868" i="21"/>
  <c r="AE869" i="21"/>
  <c r="AF869" i="21"/>
  <c r="AG869" i="21"/>
  <c r="AH869" i="21"/>
  <c r="AI869" i="21"/>
  <c r="AJ869" i="21"/>
  <c r="AE870" i="21"/>
  <c r="AF870" i="21"/>
  <c r="AG870" i="21"/>
  <c r="AH870" i="21"/>
  <c r="AI870" i="21"/>
  <c r="AJ870" i="21"/>
  <c r="AE871" i="21"/>
  <c r="AF871" i="21"/>
  <c r="AG871" i="21"/>
  <c r="AH871" i="21"/>
  <c r="AI871" i="21"/>
  <c r="AJ871" i="21"/>
  <c r="AE872" i="21"/>
  <c r="AF872" i="21"/>
  <c r="AG872" i="21"/>
  <c r="AH872" i="21"/>
  <c r="AI872" i="21"/>
  <c r="AJ872" i="21"/>
  <c r="AE873" i="21"/>
  <c r="AF873" i="21"/>
  <c r="AG873" i="21"/>
  <c r="AH873" i="21"/>
  <c r="AI873" i="21"/>
  <c r="AJ873" i="21"/>
  <c r="AE874" i="21"/>
  <c r="AF874" i="21"/>
  <c r="AG874" i="21"/>
  <c r="AH874" i="21"/>
  <c r="AI874" i="21"/>
  <c r="AJ874" i="21"/>
  <c r="AE875" i="21"/>
  <c r="AF875" i="21"/>
  <c r="AG875" i="21"/>
  <c r="AH875" i="21"/>
  <c r="AI875" i="21"/>
  <c r="AJ875" i="21"/>
  <c r="AE876" i="21"/>
  <c r="AF876" i="21"/>
  <c r="AG876" i="21"/>
  <c r="AH876" i="21"/>
  <c r="AI876" i="21"/>
  <c r="AJ876" i="21"/>
  <c r="AE877" i="21"/>
  <c r="AF877" i="21"/>
  <c r="AG877" i="21"/>
  <c r="AH877" i="21"/>
  <c r="AI877" i="21"/>
  <c r="AJ877" i="21"/>
  <c r="AE878" i="21"/>
  <c r="AF878" i="21"/>
  <c r="AG878" i="21"/>
  <c r="AH878" i="21"/>
  <c r="AI878" i="21"/>
  <c r="AJ878" i="21"/>
  <c r="AE879" i="21"/>
  <c r="AF879" i="21"/>
  <c r="AG879" i="21"/>
  <c r="AH879" i="21"/>
  <c r="AI879" i="21"/>
  <c r="AJ879" i="21"/>
  <c r="AE880" i="21"/>
  <c r="AF880" i="21"/>
  <c r="AG880" i="21"/>
  <c r="AH880" i="21"/>
  <c r="AI880" i="21"/>
  <c r="AJ880" i="21"/>
  <c r="AE881" i="21"/>
  <c r="AF881" i="21"/>
  <c r="AG881" i="21"/>
  <c r="AH881" i="21"/>
  <c r="AI881" i="21"/>
  <c r="AJ881" i="21"/>
  <c r="AE882" i="21"/>
  <c r="AF882" i="21"/>
  <c r="AG882" i="21"/>
  <c r="AH882" i="21"/>
  <c r="AI882" i="21"/>
  <c r="AJ882" i="21"/>
  <c r="AE883" i="21"/>
  <c r="AF883" i="21"/>
  <c r="AG883" i="21"/>
  <c r="AH883" i="21"/>
  <c r="AI883" i="21"/>
  <c r="AJ883" i="21"/>
  <c r="AE884" i="21"/>
  <c r="AF884" i="21"/>
  <c r="AG884" i="21"/>
  <c r="AH884" i="21"/>
  <c r="AI884" i="21"/>
  <c r="AJ884" i="21"/>
  <c r="AE885" i="21"/>
  <c r="AF885" i="21"/>
  <c r="AG885" i="21"/>
  <c r="AH885" i="21"/>
  <c r="AI885" i="21"/>
  <c r="AJ885" i="21"/>
  <c r="AE886" i="21"/>
  <c r="AF886" i="21"/>
  <c r="AG886" i="21"/>
  <c r="AH886" i="21"/>
  <c r="AI886" i="21"/>
  <c r="AJ886" i="21"/>
  <c r="AE887" i="21"/>
  <c r="AF887" i="21"/>
  <c r="AG887" i="21"/>
  <c r="AH887" i="21"/>
  <c r="AI887" i="21"/>
  <c r="AJ887" i="21"/>
  <c r="AE888" i="21"/>
  <c r="AF888" i="21"/>
  <c r="AG888" i="21"/>
  <c r="AH888" i="21"/>
  <c r="AI888" i="21"/>
  <c r="AJ888" i="21"/>
  <c r="AE889" i="21"/>
  <c r="AF889" i="21"/>
  <c r="AG889" i="21"/>
  <c r="AH889" i="21"/>
  <c r="AI889" i="21"/>
  <c r="AJ889" i="21"/>
  <c r="AE890" i="21"/>
  <c r="AF890" i="21"/>
  <c r="AG890" i="21"/>
  <c r="AH890" i="21"/>
  <c r="AI890" i="21"/>
  <c r="AJ890" i="21"/>
  <c r="AE891" i="21"/>
  <c r="AF891" i="21"/>
  <c r="AG891" i="21"/>
  <c r="AH891" i="21"/>
  <c r="AI891" i="21"/>
  <c r="AJ891" i="21"/>
  <c r="AE892" i="21"/>
  <c r="AF892" i="21"/>
  <c r="AG892" i="21"/>
  <c r="AH892" i="21"/>
  <c r="AI892" i="21"/>
  <c r="AJ892" i="21"/>
  <c r="AE893" i="21"/>
  <c r="AF893" i="21"/>
  <c r="AG893" i="21"/>
  <c r="AH893" i="21"/>
  <c r="AI893" i="21"/>
  <c r="AJ893" i="21"/>
  <c r="AE894" i="21"/>
  <c r="AF894" i="21"/>
  <c r="AG894" i="21"/>
  <c r="AH894" i="21"/>
  <c r="AI894" i="21"/>
  <c r="AJ894" i="21"/>
  <c r="AE895" i="21"/>
  <c r="AF895" i="21"/>
  <c r="AG895" i="21"/>
  <c r="AH895" i="21"/>
  <c r="AI895" i="21"/>
  <c r="AJ895" i="21"/>
  <c r="AE896" i="21"/>
  <c r="AF896" i="21"/>
  <c r="AG896" i="21"/>
  <c r="AH896" i="21"/>
  <c r="AI896" i="21"/>
  <c r="AJ896" i="21"/>
  <c r="AE897" i="21"/>
  <c r="AF897" i="21"/>
  <c r="AG897" i="21"/>
  <c r="AH897" i="21"/>
  <c r="AI897" i="21"/>
  <c r="AJ897" i="21"/>
  <c r="AE898" i="21"/>
  <c r="AF898" i="21"/>
  <c r="AG898" i="21"/>
  <c r="AH898" i="21"/>
  <c r="AI898" i="21"/>
  <c r="AJ898" i="21"/>
  <c r="AE899" i="21"/>
  <c r="AF899" i="21"/>
  <c r="AG899" i="21"/>
  <c r="AH899" i="21"/>
  <c r="AI899" i="21"/>
  <c r="AJ899" i="21"/>
  <c r="AE900" i="21"/>
  <c r="AF900" i="21"/>
  <c r="AG900" i="21"/>
  <c r="AH900" i="21"/>
  <c r="AI900" i="21"/>
  <c r="AJ900" i="21"/>
  <c r="AE901" i="21"/>
  <c r="AF901" i="21"/>
  <c r="AG901" i="21"/>
  <c r="AH901" i="21"/>
  <c r="AI901" i="21"/>
  <c r="AJ901" i="21"/>
  <c r="AE902" i="21"/>
  <c r="AF902" i="21"/>
  <c r="AG902" i="21"/>
  <c r="AH902" i="21"/>
  <c r="AI902" i="21"/>
  <c r="AJ902" i="21"/>
  <c r="AE903" i="21"/>
  <c r="AF903" i="21"/>
  <c r="AG903" i="21"/>
  <c r="AH903" i="21"/>
  <c r="AI903" i="21"/>
  <c r="AJ903" i="21"/>
  <c r="AE904" i="21"/>
  <c r="AF904" i="21"/>
  <c r="AG904" i="21"/>
  <c r="AH904" i="21"/>
  <c r="AI904" i="21"/>
  <c r="AJ904" i="21"/>
  <c r="AE905" i="21"/>
  <c r="AF905" i="21"/>
  <c r="AG905" i="21"/>
  <c r="AH905" i="21"/>
  <c r="AI905" i="21"/>
  <c r="AJ905" i="21"/>
  <c r="AE906" i="21"/>
  <c r="AF906" i="21"/>
  <c r="AG906" i="21"/>
  <c r="AH906" i="21"/>
  <c r="AI906" i="21"/>
  <c r="AJ906" i="21"/>
  <c r="AE907" i="21"/>
  <c r="AF907" i="21"/>
  <c r="AG907" i="21"/>
  <c r="AH907" i="21"/>
  <c r="AI907" i="21"/>
  <c r="AJ907" i="21"/>
  <c r="AE908" i="21"/>
  <c r="AF908" i="21"/>
  <c r="AG908" i="21"/>
  <c r="AH908" i="21"/>
  <c r="AI908" i="21"/>
  <c r="AJ908" i="21"/>
  <c r="AE909" i="21"/>
  <c r="AF909" i="21"/>
  <c r="AG909" i="21"/>
  <c r="AH909" i="21"/>
  <c r="AI909" i="21"/>
  <c r="AJ909" i="21"/>
  <c r="AE910" i="21"/>
  <c r="AF910" i="21"/>
  <c r="AG910" i="21"/>
  <c r="AH910" i="21"/>
  <c r="AI910" i="21"/>
  <c r="AJ910" i="21"/>
  <c r="AE911" i="21"/>
  <c r="AF911" i="21"/>
  <c r="AG911" i="21"/>
  <c r="AH911" i="21"/>
  <c r="AI911" i="21"/>
  <c r="AJ911" i="21"/>
  <c r="AE912" i="21"/>
  <c r="AF912" i="21"/>
  <c r="AG912" i="21"/>
  <c r="AH912" i="21"/>
  <c r="AI912" i="21"/>
  <c r="AJ912" i="21"/>
  <c r="AE913" i="21"/>
  <c r="AF913" i="21"/>
  <c r="AG913" i="21"/>
  <c r="AH913" i="21"/>
  <c r="AI913" i="21"/>
  <c r="AJ913" i="21"/>
  <c r="AE914" i="21"/>
  <c r="AF914" i="21"/>
  <c r="AG914" i="21"/>
  <c r="AH914" i="21"/>
  <c r="AI914" i="21"/>
  <c r="AJ914" i="21"/>
  <c r="AE915" i="21"/>
  <c r="AF915" i="21"/>
  <c r="AG915" i="21"/>
  <c r="AH915" i="21"/>
  <c r="AI915" i="21"/>
  <c r="AJ915" i="21"/>
  <c r="AE916" i="21"/>
  <c r="AF916" i="21"/>
  <c r="AG916" i="21"/>
  <c r="AH916" i="21"/>
  <c r="AI916" i="21"/>
  <c r="AJ916" i="21"/>
  <c r="AE917" i="21"/>
  <c r="AF917" i="21"/>
  <c r="AG917" i="21"/>
  <c r="AH917" i="21"/>
  <c r="AI917" i="21"/>
  <c r="AJ917" i="21"/>
  <c r="AE918" i="21"/>
  <c r="AF918" i="21"/>
  <c r="AG918" i="21"/>
  <c r="AH918" i="21"/>
  <c r="AI918" i="21"/>
  <c r="AJ918" i="21"/>
  <c r="AE919" i="21"/>
  <c r="AF919" i="21"/>
  <c r="AG919" i="21"/>
  <c r="AH919" i="21"/>
  <c r="AI919" i="21"/>
  <c r="AJ919" i="21"/>
  <c r="AE3" i="21"/>
  <c r="AF3" i="21"/>
  <c r="AG3" i="21"/>
  <c r="AH3" i="21"/>
  <c r="AI3" i="21"/>
  <c r="AJ3" i="21"/>
  <c r="AK3" i="21"/>
  <c r="AL3" i="21"/>
  <c r="AM3" i="21"/>
  <c r="AN3" i="21"/>
  <c r="AO3" i="21"/>
  <c r="AP3" i="21"/>
  <c r="AQ3" i="21"/>
  <c r="AR3" i="21"/>
  <c r="AS3" i="21"/>
  <c r="AT3" i="21"/>
  <c r="AU3" i="21"/>
  <c r="AV3" i="21"/>
  <c r="AW3" i="21"/>
  <c r="AX3" i="21"/>
  <c r="AY3" i="21"/>
  <c r="AZ3" i="21"/>
  <c r="BA3" i="21"/>
  <c r="BB3" i="21"/>
  <c r="BC3" i="21"/>
  <c r="BD3" i="21"/>
  <c r="BE3" i="21"/>
  <c r="BF3" i="21"/>
  <c r="BG3" i="21"/>
  <c r="BH3" i="21"/>
  <c r="BI3" i="21"/>
  <c r="BJ3" i="21"/>
  <c r="BK3" i="21"/>
  <c r="BL3" i="21"/>
  <c r="BM3" i="21"/>
  <c r="BN3" i="21"/>
  <c r="BO3" i="21"/>
  <c r="BP3" i="21"/>
  <c r="BQ3" i="21"/>
  <c r="BR3" i="21"/>
  <c r="BS3" i="21"/>
  <c r="BT3" i="21"/>
  <c r="BU3" i="21"/>
  <c r="BV3" i="21"/>
  <c r="BW3" i="21"/>
  <c r="BX3" i="21"/>
  <c r="BY3" i="21"/>
  <c r="BZ3" i="21"/>
  <c r="CA3" i="21"/>
  <c r="CB3" i="21"/>
  <c r="CC3" i="21"/>
  <c r="CD3" i="21"/>
  <c r="CE3" i="21"/>
  <c r="CF3" i="21"/>
  <c r="CG3" i="21"/>
  <c r="AE4" i="21"/>
  <c r="AF4" i="21"/>
  <c r="AG4" i="21"/>
  <c r="AH4" i="21"/>
  <c r="AI4" i="21"/>
  <c r="AJ4" i="21"/>
  <c r="AK4" i="21"/>
  <c r="AL4" i="21"/>
  <c r="AM4" i="21"/>
  <c r="AN4" i="21"/>
  <c r="AO4" i="21"/>
  <c r="AP4" i="21"/>
  <c r="AQ4" i="21"/>
  <c r="AR4" i="21"/>
  <c r="AS4" i="21"/>
  <c r="AT4" i="21"/>
  <c r="AU4" i="21"/>
  <c r="AV4" i="21"/>
  <c r="AW4" i="21"/>
  <c r="AX4" i="21"/>
  <c r="AY4" i="21"/>
  <c r="AZ4" i="21"/>
  <c r="BA4" i="21"/>
  <c r="BB4" i="21"/>
  <c r="BC4" i="21"/>
  <c r="BD4" i="21"/>
  <c r="BE4" i="21"/>
  <c r="BF4" i="21"/>
  <c r="BG4" i="21"/>
  <c r="BH4" i="21"/>
  <c r="BI4" i="21"/>
  <c r="BJ4" i="21"/>
  <c r="BK4" i="21"/>
  <c r="BL4" i="21"/>
  <c r="BM4" i="21"/>
  <c r="BN4" i="21"/>
  <c r="BO4" i="21"/>
  <c r="BP4" i="21"/>
  <c r="BQ4" i="21"/>
  <c r="BR4" i="21"/>
  <c r="BS4" i="21"/>
  <c r="BT4" i="21"/>
  <c r="BU4" i="21"/>
  <c r="BV4" i="21"/>
  <c r="BW4" i="21"/>
  <c r="BX4" i="21"/>
  <c r="BY4" i="21"/>
  <c r="BZ4" i="21"/>
  <c r="CA4" i="21"/>
  <c r="CB4" i="21"/>
  <c r="CC4" i="21"/>
  <c r="CD4" i="21"/>
  <c r="CE4" i="21"/>
  <c r="CF4" i="21"/>
  <c r="CG4" i="21"/>
  <c r="AE5" i="21"/>
  <c r="AF5" i="21"/>
  <c r="AG5" i="21"/>
  <c r="AH5" i="21"/>
  <c r="AI5" i="21"/>
  <c r="AJ5" i="21"/>
  <c r="AK5" i="21"/>
  <c r="AL5" i="21"/>
  <c r="AM5" i="21"/>
  <c r="AN5" i="21"/>
  <c r="AO5" i="21"/>
  <c r="AP5" i="21"/>
  <c r="AQ5" i="21"/>
  <c r="AR5" i="21"/>
  <c r="AS5" i="21"/>
  <c r="AT5" i="21"/>
  <c r="AU5" i="21"/>
  <c r="AV5" i="21"/>
  <c r="AW5" i="21"/>
  <c r="AX5" i="21"/>
  <c r="AY5" i="21"/>
  <c r="AZ5" i="21"/>
  <c r="BA5" i="21"/>
  <c r="BB5" i="21"/>
  <c r="BC5" i="21"/>
  <c r="BD5" i="21"/>
  <c r="BE5" i="21"/>
  <c r="BF5" i="21"/>
  <c r="BG5" i="21"/>
  <c r="BH5" i="21"/>
  <c r="BI5" i="21"/>
  <c r="BJ5" i="21"/>
  <c r="BK5" i="21"/>
  <c r="BL5" i="21"/>
  <c r="BM5" i="21"/>
  <c r="BN5" i="21"/>
  <c r="BO5" i="21"/>
  <c r="BP5" i="21"/>
  <c r="BQ5" i="21"/>
  <c r="BR5" i="21"/>
  <c r="BS5" i="21"/>
  <c r="BT5" i="21"/>
  <c r="BU5" i="21"/>
  <c r="BV5" i="21"/>
  <c r="BW5" i="21"/>
  <c r="BX5" i="21"/>
  <c r="BY5" i="21"/>
  <c r="BZ5" i="21"/>
  <c r="CA5" i="21"/>
  <c r="CB5" i="21"/>
  <c r="CC5" i="21"/>
  <c r="CD5" i="21"/>
  <c r="CE5" i="21"/>
  <c r="CF5" i="21"/>
  <c r="CG5" i="21"/>
  <c r="AE6" i="21"/>
  <c r="AF6" i="21"/>
  <c r="AG6" i="21"/>
  <c r="AH6" i="21"/>
  <c r="AI6" i="21"/>
  <c r="AJ6" i="21"/>
  <c r="AK6" i="21"/>
  <c r="AL6" i="21"/>
  <c r="AM6" i="21"/>
  <c r="AN6" i="21"/>
  <c r="AO6" i="21"/>
  <c r="AP6" i="21"/>
  <c r="AQ6" i="21"/>
  <c r="AR6" i="21"/>
  <c r="AS6" i="21"/>
  <c r="AT6" i="21"/>
  <c r="AU6" i="21"/>
  <c r="AV6" i="21"/>
  <c r="AW6" i="21"/>
  <c r="AX6" i="21"/>
  <c r="AY6" i="21"/>
  <c r="AZ6" i="21"/>
  <c r="BA6" i="21"/>
  <c r="BB6" i="21"/>
  <c r="BC6" i="21"/>
  <c r="BD6" i="21"/>
  <c r="BE6" i="21"/>
  <c r="BF6" i="21"/>
  <c r="BG6" i="21"/>
  <c r="BH6" i="21"/>
  <c r="BI6" i="21"/>
  <c r="BJ6" i="21"/>
  <c r="BK6" i="21"/>
  <c r="BL6" i="21"/>
  <c r="BM6" i="21"/>
  <c r="BN6" i="21"/>
  <c r="BO6" i="21"/>
  <c r="BP6" i="21"/>
  <c r="BQ6" i="21"/>
  <c r="BR6" i="21"/>
  <c r="BS6" i="21"/>
  <c r="BT6" i="21"/>
  <c r="BU6" i="21"/>
  <c r="BV6" i="21"/>
  <c r="BW6" i="21"/>
  <c r="BX6" i="21"/>
  <c r="BY6" i="21"/>
  <c r="BZ6" i="21"/>
  <c r="CA6" i="21"/>
  <c r="CB6" i="21"/>
  <c r="CC6" i="21"/>
  <c r="CD6" i="21"/>
  <c r="CE6" i="21"/>
  <c r="CF6" i="21"/>
  <c r="CG6" i="21"/>
  <c r="AE7" i="21"/>
  <c r="AF7" i="21"/>
  <c r="AG7" i="21"/>
  <c r="AH7" i="21"/>
  <c r="AI7" i="21"/>
  <c r="AJ7" i="21"/>
  <c r="AK7" i="21"/>
  <c r="AL7" i="21"/>
  <c r="AM7" i="21"/>
  <c r="AN7" i="21"/>
  <c r="AO7" i="21"/>
  <c r="AP7" i="21"/>
  <c r="AQ7" i="21"/>
  <c r="AR7" i="21"/>
  <c r="AS7" i="21"/>
  <c r="AT7" i="21"/>
  <c r="AU7" i="21"/>
  <c r="AV7" i="21"/>
  <c r="AW7" i="21"/>
  <c r="AX7" i="21"/>
  <c r="AY7" i="21"/>
  <c r="AZ7" i="21"/>
  <c r="BA7" i="21"/>
  <c r="BB7" i="21"/>
  <c r="BC7" i="21"/>
  <c r="BD7" i="21"/>
  <c r="BE7" i="21"/>
  <c r="BF7" i="21"/>
  <c r="BG7" i="21"/>
  <c r="BH7" i="21"/>
  <c r="BI7" i="21"/>
  <c r="BJ7" i="21"/>
  <c r="BK7" i="21"/>
  <c r="BL7" i="21"/>
  <c r="BM7" i="21"/>
  <c r="BN7" i="21"/>
  <c r="BO7" i="21"/>
  <c r="BP7" i="21"/>
  <c r="BQ7" i="21"/>
  <c r="BR7" i="21"/>
  <c r="BS7" i="21"/>
  <c r="BT7" i="21"/>
  <c r="BU7" i="21"/>
  <c r="BV7" i="21"/>
  <c r="BW7" i="21"/>
  <c r="BX7" i="21"/>
  <c r="BY7" i="21"/>
  <c r="BZ7" i="21"/>
  <c r="CA7" i="21"/>
  <c r="CB7" i="21"/>
  <c r="CC7" i="21"/>
  <c r="CD7" i="21"/>
  <c r="CE7" i="21"/>
  <c r="CF7" i="21"/>
  <c r="CG7" i="21"/>
  <c r="AE8" i="21"/>
  <c r="AF8" i="21"/>
  <c r="AG8" i="21"/>
  <c r="AH8" i="21"/>
  <c r="AI8" i="21"/>
  <c r="AJ8" i="21"/>
  <c r="AK8" i="21"/>
  <c r="AL8" i="21"/>
  <c r="AM8" i="21"/>
  <c r="AN8" i="21"/>
  <c r="AO8" i="21"/>
  <c r="AP8" i="21"/>
  <c r="AQ8" i="21"/>
  <c r="AR8" i="21"/>
  <c r="AS8" i="21"/>
  <c r="AT8" i="21"/>
  <c r="AU8" i="21"/>
  <c r="AV8" i="21"/>
  <c r="AW8" i="21"/>
  <c r="AX8" i="21"/>
  <c r="AY8" i="21"/>
  <c r="AZ8" i="21"/>
  <c r="BA8" i="21"/>
  <c r="BB8" i="21"/>
  <c r="BC8" i="21"/>
  <c r="BD8" i="21"/>
  <c r="BE8" i="21"/>
  <c r="BF8" i="21"/>
  <c r="BG8" i="21"/>
  <c r="BH8" i="21"/>
  <c r="BI8" i="21"/>
  <c r="BJ8" i="21"/>
  <c r="BK8" i="21"/>
  <c r="BL8" i="21"/>
  <c r="BM8" i="21"/>
  <c r="BN8" i="21"/>
  <c r="BO8" i="21"/>
  <c r="BP8" i="21"/>
  <c r="BQ8" i="21"/>
  <c r="BR8" i="21"/>
  <c r="BS8" i="21"/>
  <c r="BT8" i="21"/>
  <c r="BU8" i="21"/>
  <c r="BV8" i="21"/>
  <c r="BW8" i="21"/>
  <c r="BX8" i="21"/>
  <c r="BY8" i="21"/>
  <c r="BZ8" i="21"/>
  <c r="CA8" i="21"/>
  <c r="CB8" i="21"/>
  <c r="CC8" i="21"/>
  <c r="CD8" i="21"/>
  <c r="CE8" i="21"/>
  <c r="CF8" i="21"/>
  <c r="CG8" i="21"/>
  <c r="AE9" i="21"/>
  <c r="AF9" i="21"/>
  <c r="AG9" i="21"/>
  <c r="AH9" i="21"/>
  <c r="AI9" i="21"/>
  <c r="AJ9" i="21"/>
  <c r="AK9" i="21"/>
  <c r="AL9" i="21"/>
  <c r="AM9" i="21"/>
  <c r="AN9" i="21"/>
  <c r="AO9" i="21"/>
  <c r="AP9" i="21"/>
  <c r="AQ9" i="21"/>
  <c r="AR9" i="21"/>
  <c r="AS9" i="21"/>
  <c r="AT9" i="21"/>
  <c r="AU9" i="21"/>
  <c r="AV9" i="21"/>
  <c r="AW9" i="21"/>
  <c r="AX9" i="21"/>
  <c r="AY9" i="21"/>
  <c r="AZ9" i="21"/>
  <c r="BA9" i="21"/>
  <c r="BB9" i="21"/>
  <c r="BC9" i="21"/>
  <c r="BD9" i="21"/>
  <c r="BE9" i="21"/>
  <c r="BF9" i="21"/>
  <c r="BG9" i="21"/>
  <c r="BH9" i="21"/>
  <c r="BI9" i="21"/>
  <c r="BJ9" i="21"/>
  <c r="BK9" i="21"/>
  <c r="BL9" i="21"/>
  <c r="BM9" i="21"/>
  <c r="BN9" i="21"/>
  <c r="BO9" i="21"/>
  <c r="BP9" i="21"/>
  <c r="BQ9" i="21"/>
  <c r="BR9" i="21"/>
  <c r="BS9" i="21"/>
  <c r="BT9" i="21"/>
  <c r="BU9" i="21"/>
  <c r="BV9" i="21"/>
  <c r="BW9" i="21"/>
  <c r="BX9" i="21"/>
  <c r="BY9" i="21"/>
  <c r="BZ9" i="21"/>
  <c r="CA9" i="21"/>
  <c r="CB9" i="21"/>
  <c r="CC9" i="21"/>
  <c r="CD9" i="21"/>
  <c r="CE9" i="21"/>
  <c r="CF9" i="21"/>
  <c r="CG9" i="21"/>
  <c r="AE10" i="21"/>
  <c r="AF10" i="21"/>
  <c r="AG10" i="21"/>
  <c r="AH10" i="21"/>
  <c r="AI10" i="21"/>
  <c r="AJ10" i="21"/>
  <c r="AK10" i="21"/>
  <c r="AL10" i="21"/>
  <c r="AM10" i="21"/>
  <c r="AN10" i="21"/>
  <c r="AO10" i="21"/>
  <c r="AP10" i="21"/>
  <c r="AQ10" i="21"/>
  <c r="AR10" i="21"/>
  <c r="AS10" i="21"/>
  <c r="AT10" i="21"/>
  <c r="AU10" i="21"/>
  <c r="AV10" i="21"/>
  <c r="AW10" i="21"/>
  <c r="AX10" i="21"/>
  <c r="AY10" i="21"/>
  <c r="AZ10" i="21"/>
  <c r="BA10" i="21"/>
  <c r="BB10" i="21"/>
  <c r="BC10" i="21"/>
  <c r="BD10" i="21"/>
  <c r="BE10" i="21"/>
  <c r="BF10" i="21"/>
  <c r="BG10" i="21"/>
  <c r="BH10" i="21"/>
  <c r="BI10" i="21"/>
  <c r="BJ10" i="21"/>
  <c r="BK10" i="21"/>
  <c r="BL10" i="21"/>
  <c r="BM10" i="21"/>
  <c r="BN10" i="21"/>
  <c r="BO10" i="21"/>
  <c r="BP10" i="21"/>
  <c r="BQ10" i="21"/>
  <c r="BR10" i="21"/>
  <c r="BS10" i="21"/>
  <c r="BT10" i="21"/>
  <c r="BU10" i="21"/>
  <c r="BV10" i="21"/>
  <c r="BW10" i="21"/>
  <c r="BX10" i="21"/>
  <c r="BY10" i="21"/>
  <c r="BZ10" i="21"/>
  <c r="CA10" i="21"/>
  <c r="CB10" i="21"/>
  <c r="CC10" i="21"/>
  <c r="CD10" i="21"/>
  <c r="CE10" i="21"/>
  <c r="CF10" i="21"/>
  <c r="CG10" i="21"/>
  <c r="AE11" i="21"/>
  <c r="AF11" i="21"/>
  <c r="AG11" i="21"/>
  <c r="AH11" i="21"/>
  <c r="AI11" i="21"/>
  <c r="AJ11" i="21"/>
  <c r="AK11" i="21"/>
  <c r="AL11" i="21"/>
  <c r="AM11" i="21"/>
  <c r="AN11" i="21"/>
  <c r="AO11" i="21"/>
  <c r="AP11" i="21"/>
  <c r="AQ11" i="21"/>
  <c r="AR11" i="21"/>
  <c r="AS11" i="21"/>
  <c r="AT11" i="21"/>
  <c r="AU11" i="21"/>
  <c r="AV11" i="21"/>
  <c r="AW11" i="21"/>
  <c r="AX11" i="21"/>
  <c r="AY11" i="21"/>
  <c r="AZ11" i="21"/>
  <c r="BA11" i="21"/>
  <c r="BB11" i="21"/>
  <c r="BC11" i="21"/>
  <c r="BD11" i="21"/>
  <c r="BE11" i="21"/>
  <c r="BF11" i="21"/>
  <c r="BG11" i="21"/>
  <c r="BH11" i="21"/>
  <c r="BI11" i="21"/>
  <c r="BJ11" i="21"/>
  <c r="BK11" i="21"/>
  <c r="BL11" i="21"/>
  <c r="BM11" i="21"/>
  <c r="BN11" i="21"/>
  <c r="BO11" i="21"/>
  <c r="BP11" i="21"/>
  <c r="BQ11" i="21"/>
  <c r="BR11" i="21"/>
  <c r="BS11" i="21"/>
  <c r="BT11" i="21"/>
  <c r="BU11" i="21"/>
  <c r="BV11" i="21"/>
  <c r="BW11" i="21"/>
  <c r="BX11" i="21"/>
  <c r="BY11" i="21"/>
  <c r="BZ11" i="21"/>
  <c r="CA11" i="21"/>
  <c r="CB11" i="21"/>
  <c r="CC11" i="21"/>
  <c r="CD11" i="21"/>
  <c r="CE11" i="21"/>
  <c r="CF11" i="21"/>
  <c r="CG11" i="21"/>
  <c r="AE12" i="21"/>
  <c r="AF12" i="21"/>
  <c r="AG12" i="21"/>
  <c r="AH12" i="21"/>
  <c r="AI12" i="21"/>
  <c r="AJ12" i="21"/>
  <c r="AK12" i="21"/>
  <c r="AL12" i="21"/>
  <c r="AM12" i="21"/>
  <c r="AN12" i="21"/>
  <c r="AO12" i="21"/>
  <c r="AP12" i="21"/>
  <c r="AQ12" i="21"/>
  <c r="AR12" i="21"/>
  <c r="AS12" i="21"/>
  <c r="AT12" i="21"/>
  <c r="AU12" i="21"/>
  <c r="AV12" i="21"/>
  <c r="AW12" i="21"/>
  <c r="AX12" i="21"/>
  <c r="AY12" i="21"/>
  <c r="AZ12" i="21"/>
  <c r="BA12" i="21"/>
  <c r="BB12" i="21"/>
  <c r="BC12" i="21"/>
  <c r="BD12" i="21"/>
  <c r="BE12" i="21"/>
  <c r="BF12" i="21"/>
  <c r="BG12" i="21"/>
  <c r="BH12" i="21"/>
  <c r="BI12" i="21"/>
  <c r="BJ12" i="21"/>
  <c r="BK12" i="21"/>
  <c r="BL12" i="21"/>
  <c r="BM12" i="21"/>
  <c r="BN12" i="21"/>
  <c r="BO12" i="21"/>
  <c r="BP12" i="21"/>
  <c r="BQ12" i="21"/>
  <c r="BR12" i="21"/>
  <c r="BS12" i="21"/>
  <c r="BT12" i="21"/>
  <c r="BU12" i="21"/>
  <c r="BV12" i="21"/>
  <c r="BW12" i="21"/>
  <c r="BX12" i="21"/>
  <c r="BY12" i="21"/>
  <c r="BZ12" i="21"/>
  <c r="CA12" i="21"/>
  <c r="CB12" i="21"/>
  <c r="CC12" i="21"/>
  <c r="CD12" i="21"/>
  <c r="CE12" i="21"/>
  <c r="CF12" i="21"/>
  <c r="CG12" i="21"/>
  <c r="AE13" i="21"/>
  <c r="AF13" i="21"/>
  <c r="AG13" i="21"/>
  <c r="AH13" i="21"/>
  <c r="AI13" i="21"/>
  <c r="AJ13" i="21"/>
  <c r="AK13" i="21"/>
  <c r="AL13" i="21"/>
  <c r="AM13" i="21"/>
  <c r="AN13" i="21"/>
  <c r="AO13" i="21"/>
  <c r="AP13" i="21"/>
  <c r="AQ13" i="21"/>
  <c r="AR13" i="21"/>
  <c r="AS13" i="21"/>
  <c r="AT13" i="21"/>
  <c r="AU13" i="21"/>
  <c r="AV13" i="21"/>
  <c r="AW13" i="21"/>
  <c r="AX13" i="21"/>
  <c r="AY13" i="21"/>
  <c r="AZ13" i="21"/>
  <c r="BA13" i="21"/>
  <c r="BB13" i="21"/>
  <c r="BC13" i="21"/>
  <c r="BD13" i="21"/>
  <c r="BE13" i="21"/>
  <c r="BF13" i="21"/>
  <c r="BG13" i="21"/>
  <c r="BH13" i="21"/>
  <c r="BI13" i="21"/>
  <c r="BJ13" i="21"/>
  <c r="BK13" i="21"/>
  <c r="BL13" i="21"/>
  <c r="BM13" i="21"/>
  <c r="BN13" i="21"/>
  <c r="BO13" i="21"/>
  <c r="BP13" i="21"/>
  <c r="BQ13" i="21"/>
  <c r="BR13" i="21"/>
  <c r="BS13" i="21"/>
  <c r="BT13" i="21"/>
  <c r="BU13" i="21"/>
  <c r="BV13" i="21"/>
  <c r="BW13" i="21"/>
  <c r="BX13" i="21"/>
  <c r="BY13" i="21"/>
  <c r="BZ13" i="21"/>
  <c r="CA13" i="21"/>
  <c r="CB13" i="21"/>
  <c r="CC13" i="21"/>
  <c r="CD13" i="21"/>
  <c r="CE13" i="21"/>
  <c r="CF13" i="21"/>
  <c r="CG13" i="21"/>
  <c r="AE14" i="21"/>
  <c r="AF14" i="21"/>
  <c r="AG14" i="21"/>
  <c r="AH14" i="21"/>
  <c r="AI14" i="21"/>
  <c r="AJ14" i="21"/>
  <c r="AK14" i="21"/>
  <c r="AL14" i="21"/>
  <c r="AM14" i="21"/>
  <c r="AN14" i="21"/>
  <c r="AO14" i="21"/>
  <c r="AP14" i="21"/>
  <c r="AQ14" i="21"/>
  <c r="AR14" i="21"/>
  <c r="AS14" i="21"/>
  <c r="AT14" i="21"/>
  <c r="AU14" i="21"/>
  <c r="AV14" i="21"/>
  <c r="AW14" i="21"/>
  <c r="AX14" i="21"/>
  <c r="AY14" i="21"/>
  <c r="AZ14" i="21"/>
  <c r="BA14" i="21"/>
  <c r="BB14" i="21"/>
  <c r="BC14" i="21"/>
  <c r="BD14" i="21"/>
  <c r="BE14" i="21"/>
  <c r="BF14" i="21"/>
  <c r="BG14" i="21"/>
  <c r="BH14" i="21"/>
  <c r="BI14" i="21"/>
  <c r="BJ14" i="21"/>
  <c r="BK14" i="21"/>
  <c r="BL14" i="21"/>
  <c r="BM14" i="21"/>
  <c r="BN14" i="21"/>
  <c r="BO14" i="21"/>
  <c r="BP14" i="21"/>
  <c r="BQ14" i="21"/>
  <c r="BR14" i="21"/>
  <c r="BS14" i="21"/>
  <c r="BT14" i="21"/>
  <c r="BU14" i="21"/>
  <c r="BV14" i="21"/>
  <c r="BW14" i="21"/>
  <c r="BX14" i="21"/>
  <c r="BY14" i="21"/>
  <c r="BZ14" i="21"/>
  <c r="CA14" i="21"/>
  <c r="CB14" i="21"/>
  <c r="CC14" i="21"/>
  <c r="CD14" i="21"/>
  <c r="CE14" i="21"/>
  <c r="CF14" i="21"/>
  <c r="CG14" i="21"/>
  <c r="AE15" i="21"/>
  <c r="AF15" i="21"/>
  <c r="AG15" i="21"/>
  <c r="AH15" i="21"/>
  <c r="AI15" i="21"/>
  <c r="AJ15" i="21"/>
  <c r="AK15" i="21"/>
  <c r="AL15" i="21"/>
  <c r="AM15" i="21"/>
  <c r="AN15" i="21"/>
  <c r="AO15" i="21"/>
  <c r="AP15" i="21"/>
  <c r="AQ15" i="21"/>
  <c r="AR15" i="21"/>
  <c r="AS15" i="21"/>
  <c r="AT15" i="21"/>
  <c r="AU15" i="21"/>
  <c r="AV15" i="21"/>
  <c r="AW15" i="21"/>
  <c r="AX15" i="21"/>
  <c r="AY15" i="21"/>
  <c r="AZ15" i="21"/>
  <c r="BA15" i="21"/>
  <c r="BB15" i="21"/>
  <c r="BC15" i="21"/>
  <c r="BD15" i="21"/>
  <c r="BE15" i="21"/>
  <c r="BF15" i="21"/>
  <c r="BG15" i="21"/>
  <c r="BH15" i="21"/>
  <c r="BI15" i="21"/>
  <c r="BJ15" i="21"/>
  <c r="BK15" i="21"/>
  <c r="BL15" i="21"/>
  <c r="BM15" i="21"/>
  <c r="BN15" i="21"/>
  <c r="BO15" i="21"/>
  <c r="BP15" i="21"/>
  <c r="BQ15" i="21"/>
  <c r="BR15" i="21"/>
  <c r="BS15" i="21"/>
  <c r="BT15" i="21"/>
  <c r="BU15" i="21"/>
  <c r="BV15" i="21"/>
  <c r="BW15" i="21"/>
  <c r="BX15" i="21"/>
  <c r="BY15" i="21"/>
  <c r="BZ15" i="21"/>
  <c r="CA15" i="21"/>
  <c r="CB15" i="21"/>
  <c r="CC15" i="21"/>
  <c r="CD15" i="21"/>
  <c r="CE15" i="21"/>
  <c r="CF15" i="21"/>
  <c r="CG15" i="21"/>
  <c r="AE16" i="21"/>
  <c r="AF16" i="21"/>
  <c r="AG16" i="21"/>
  <c r="AH16" i="21"/>
  <c r="AI16" i="21"/>
  <c r="AJ16" i="21"/>
  <c r="AK16" i="21"/>
  <c r="AL16" i="21"/>
  <c r="AM16" i="21"/>
  <c r="AN16" i="21"/>
  <c r="AO16" i="21"/>
  <c r="AP16" i="21"/>
  <c r="AQ16" i="21"/>
  <c r="AR16" i="21"/>
  <c r="AS16" i="21"/>
  <c r="AT16" i="21"/>
  <c r="AU16" i="21"/>
  <c r="AV16" i="21"/>
  <c r="AW16" i="21"/>
  <c r="AX16" i="21"/>
  <c r="AY16" i="21"/>
  <c r="AZ16" i="21"/>
  <c r="BA16" i="21"/>
  <c r="BB16" i="21"/>
  <c r="BC16" i="21"/>
  <c r="BD16" i="21"/>
  <c r="BE16" i="21"/>
  <c r="BF16" i="21"/>
  <c r="BG16" i="21"/>
  <c r="BH16" i="21"/>
  <c r="BI16" i="21"/>
  <c r="BJ16" i="21"/>
  <c r="BK16" i="21"/>
  <c r="BL16" i="21"/>
  <c r="BM16" i="21"/>
  <c r="BN16" i="21"/>
  <c r="BO16" i="21"/>
  <c r="BP16" i="21"/>
  <c r="BQ16" i="21"/>
  <c r="BR16" i="21"/>
  <c r="BS16" i="21"/>
  <c r="BT16" i="21"/>
  <c r="BU16" i="21"/>
  <c r="BV16" i="21"/>
  <c r="BW16" i="21"/>
  <c r="BX16" i="21"/>
  <c r="BY16" i="21"/>
  <c r="BZ16" i="21"/>
  <c r="CA16" i="21"/>
  <c r="CB16" i="21"/>
  <c r="CC16" i="21"/>
  <c r="CD16" i="21"/>
  <c r="CE16" i="21"/>
  <c r="CF16" i="21"/>
  <c r="CG16" i="21"/>
  <c r="AE17" i="21"/>
  <c r="AF17" i="21"/>
  <c r="AG17" i="21"/>
  <c r="AH17" i="21"/>
  <c r="AI17" i="21"/>
  <c r="AJ17" i="21"/>
  <c r="AK17" i="21"/>
  <c r="AL17" i="21"/>
  <c r="AM17" i="21"/>
  <c r="AN17" i="21"/>
  <c r="AO17" i="21"/>
  <c r="AP17" i="21"/>
  <c r="AQ17" i="21"/>
  <c r="AR17" i="21"/>
  <c r="AS17" i="21"/>
  <c r="AT17" i="21"/>
  <c r="AU17" i="21"/>
  <c r="AV17" i="21"/>
  <c r="AW17" i="21"/>
  <c r="AX17" i="21"/>
  <c r="AY17" i="21"/>
  <c r="AZ17" i="21"/>
  <c r="BA17" i="21"/>
  <c r="BB17" i="21"/>
  <c r="BC17" i="21"/>
  <c r="BD17" i="21"/>
  <c r="BE17" i="21"/>
  <c r="BF17" i="21"/>
  <c r="BG17" i="21"/>
  <c r="BH17" i="21"/>
  <c r="BI17" i="21"/>
  <c r="BJ17" i="21"/>
  <c r="BK17" i="21"/>
  <c r="BL17" i="21"/>
  <c r="BM17" i="21"/>
  <c r="BN17" i="21"/>
  <c r="BO17" i="21"/>
  <c r="BP17" i="21"/>
  <c r="BQ17" i="21"/>
  <c r="BR17" i="21"/>
  <c r="BS17" i="21"/>
  <c r="BT17" i="21"/>
  <c r="BU17" i="21"/>
  <c r="BV17" i="21"/>
  <c r="BW17" i="21"/>
  <c r="BX17" i="21"/>
  <c r="BY17" i="21"/>
  <c r="BZ17" i="21"/>
  <c r="CA17" i="21"/>
  <c r="CB17" i="21"/>
  <c r="CC17" i="21"/>
  <c r="CD17" i="21"/>
  <c r="CE17" i="21"/>
  <c r="CF17" i="21"/>
  <c r="CG17" i="21"/>
  <c r="AE18" i="21"/>
  <c r="AF18" i="21"/>
  <c r="AG18" i="21"/>
  <c r="AH18" i="21"/>
  <c r="AI18" i="21"/>
  <c r="AJ18" i="21"/>
  <c r="AK18" i="21"/>
  <c r="AL18" i="21"/>
  <c r="AM18" i="21"/>
  <c r="AN18" i="21"/>
  <c r="AO18" i="21"/>
  <c r="AP18" i="21"/>
  <c r="AQ18" i="21"/>
  <c r="AR18" i="21"/>
  <c r="AS18" i="21"/>
  <c r="AT18" i="21"/>
  <c r="AU18" i="21"/>
  <c r="AV18" i="21"/>
  <c r="AW18" i="21"/>
  <c r="AX18" i="21"/>
  <c r="AY18" i="21"/>
  <c r="AZ18" i="21"/>
  <c r="BA18" i="21"/>
  <c r="BB18" i="21"/>
  <c r="BC18" i="21"/>
  <c r="BD18" i="21"/>
  <c r="BE18" i="21"/>
  <c r="BF18" i="21"/>
  <c r="BG18" i="21"/>
  <c r="BH18" i="21"/>
  <c r="BI18" i="21"/>
  <c r="BJ18" i="21"/>
  <c r="BK18" i="21"/>
  <c r="BL18" i="21"/>
  <c r="BM18" i="21"/>
  <c r="BN18" i="21"/>
  <c r="BO18" i="21"/>
  <c r="BP18" i="21"/>
  <c r="BQ18" i="21"/>
  <c r="BR18" i="21"/>
  <c r="BS18" i="21"/>
  <c r="BT18" i="21"/>
  <c r="BU18" i="21"/>
  <c r="BV18" i="21"/>
  <c r="BW18" i="21"/>
  <c r="BX18" i="21"/>
  <c r="BY18" i="21"/>
  <c r="BZ18" i="21"/>
  <c r="CA18" i="21"/>
  <c r="CB18" i="21"/>
  <c r="CC18" i="21"/>
  <c r="CD18" i="21"/>
  <c r="CE18" i="21"/>
  <c r="CF18" i="21"/>
  <c r="CG18" i="21"/>
  <c r="AE19" i="21"/>
  <c r="AF19" i="21"/>
  <c r="AG19" i="21"/>
  <c r="AH19" i="21"/>
  <c r="AI19" i="21"/>
  <c r="AJ19" i="21"/>
  <c r="AK19" i="21"/>
  <c r="AL19" i="21"/>
  <c r="AM19" i="21"/>
  <c r="AN19" i="21"/>
  <c r="AO19" i="21"/>
  <c r="AP19" i="21"/>
  <c r="AQ19" i="21"/>
  <c r="AR19" i="21"/>
  <c r="AS19" i="21"/>
  <c r="AT19" i="21"/>
  <c r="AU19" i="21"/>
  <c r="AV19" i="21"/>
  <c r="AW19" i="21"/>
  <c r="AX19" i="21"/>
  <c r="AY19" i="21"/>
  <c r="AZ19" i="21"/>
  <c r="BA19" i="21"/>
  <c r="BB19" i="21"/>
  <c r="BC19" i="21"/>
  <c r="BD19" i="21"/>
  <c r="BE19" i="21"/>
  <c r="BF19" i="21"/>
  <c r="BG19" i="21"/>
  <c r="BH19" i="21"/>
  <c r="BI19" i="21"/>
  <c r="BJ19" i="21"/>
  <c r="BK19" i="21"/>
  <c r="BL19" i="21"/>
  <c r="BM19" i="21"/>
  <c r="BN19" i="21"/>
  <c r="BO19" i="21"/>
  <c r="BP19" i="21"/>
  <c r="BQ19" i="21"/>
  <c r="BR19" i="21"/>
  <c r="BS19" i="21"/>
  <c r="BT19" i="21"/>
  <c r="BU19" i="21"/>
  <c r="BV19" i="21"/>
  <c r="BW19" i="21"/>
  <c r="BX19" i="21"/>
  <c r="BY19" i="21"/>
  <c r="BZ19" i="21"/>
  <c r="CA19" i="21"/>
  <c r="CB19" i="21"/>
  <c r="CC19" i="21"/>
  <c r="CD19" i="21"/>
  <c r="CE19" i="21"/>
  <c r="CF19" i="21"/>
  <c r="CG19" i="21"/>
  <c r="AE20" i="21"/>
  <c r="AF20" i="21"/>
  <c r="AG20" i="21"/>
  <c r="AH20" i="21"/>
  <c r="AI20" i="21"/>
  <c r="AJ20" i="21"/>
  <c r="AK20" i="21"/>
  <c r="AL20" i="21"/>
  <c r="AM20" i="21"/>
  <c r="AN20" i="21"/>
  <c r="AO20" i="21"/>
  <c r="AP20" i="21"/>
  <c r="AQ20" i="21"/>
  <c r="AR20" i="21"/>
  <c r="AS20" i="21"/>
  <c r="AT20" i="21"/>
  <c r="AU20" i="21"/>
  <c r="AV20" i="21"/>
  <c r="AW20" i="21"/>
  <c r="AX20" i="21"/>
  <c r="AY20" i="21"/>
  <c r="AZ20" i="21"/>
  <c r="BA20" i="21"/>
  <c r="BB20" i="21"/>
  <c r="BC20" i="21"/>
  <c r="BD20" i="21"/>
  <c r="BE20" i="21"/>
  <c r="BF20" i="21"/>
  <c r="BG20" i="21"/>
  <c r="BH20" i="21"/>
  <c r="BI20" i="21"/>
  <c r="BJ20" i="21"/>
  <c r="BK20" i="21"/>
  <c r="BL20" i="21"/>
  <c r="BM20" i="21"/>
  <c r="BN20" i="21"/>
  <c r="BO20" i="21"/>
  <c r="BP20" i="21"/>
  <c r="BQ20" i="21"/>
  <c r="BR20" i="21"/>
  <c r="BS20" i="21"/>
  <c r="BT20" i="21"/>
  <c r="BU20" i="21"/>
  <c r="BV20" i="21"/>
  <c r="BW20" i="21"/>
  <c r="BX20" i="21"/>
  <c r="BY20" i="21"/>
  <c r="BZ20" i="21"/>
  <c r="CA20" i="21"/>
  <c r="CB20" i="21"/>
  <c r="CC20" i="21"/>
  <c r="CD20" i="21"/>
  <c r="CE20" i="21"/>
  <c r="CF20" i="21"/>
  <c r="CG20" i="21"/>
  <c r="AE21" i="21"/>
  <c r="AF21" i="21"/>
  <c r="AG21" i="21"/>
  <c r="AH21" i="21"/>
  <c r="AI21" i="21"/>
  <c r="AJ21" i="21"/>
  <c r="AK21" i="21"/>
  <c r="AL21" i="21"/>
  <c r="AM21" i="21"/>
  <c r="AN21" i="21"/>
  <c r="AO21" i="21"/>
  <c r="AP21" i="21"/>
  <c r="AQ21" i="21"/>
  <c r="AR21" i="21"/>
  <c r="AS21" i="21"/>
  <c r="AT21" i="21"/>
  <c r="AU21" i="21"/>
  <c r="AV21" i="21"/>
  <c r="AW21" i="21"/>
  <c r="AX21" i="21"/>
  <c r="AY21" i="21"/>
  <c r="AZ21" i="21"/>
  <c r="BA21" i="21"/>
  <c r="BB21" i="21"/>
  <c r="BC21" i="21"/>
  <c r="BD21" i="21"/>
  <c r="BE21" i="21"/>
  <c r="BF21" i="21"/>
  <c r="BG21" i="21"/>
  <c r="BH21" i="21"/>
  <c r="BI21" i="21"/>
  <c r="BJ21" i="21"/>
  <c r="BK21" i="21"/>
  <c r="BL21" i="21"/>
  <c r="BM21" i="21"/>
  <c r="BN21" i="21"/>
  <c r="BO21" i="21"/>
  <c r="BP21" i="21"/>
  <c r="BQ21" i="21"/>
  <c r="BR21" i="21"/>
  <c r="BS21" i="21"/>
  <c r="BT21" i="21"/>
  <c r="BU21" i="21"/>
  <c r="BV21" i="21"/>
  <c r="BW21" i="21"/>
  <c r="BX21" i="21"/>
  <c r="BY21" i="21"/>
  <c r="BZ21" i="21"/>
  <c r="CA21" i="21"/>
  <c r="CB21" i="21"/>
  <c r="CC21" i="21"/>
  <c r="CD21" i="21"/>
  <c r="CE21" i="21"/>
  <c r="CF21" i="21"/>
  <c r="CG21" i="21"/>
  <c r="AE22" i="21"/>
  <c r="AF22" i="21"/>
  <c r="AG22" i="21"/>
  <c r="AH22" i="21"/>
  <c r="AI22" i="21"/>
  <c r="AJ22" i="21"/>
  <c r="AK22" i="21"/>
  <c r="AL22" i="21"/>
  <c r="AM22" i="21"/>
  <c r="AN22" i="21"/>
  <c r="AO22" i="21"/>
  <c r="AP22" i="21"/>
  <c r="AQ22" i="21"/>
  <c r="AR22" i="21"/>
  <c r="AS22" i="21"/>
  <c r="AT22" i="21"/>
  <c r="AU22" i="21"/>
  <c r="AV22" i="21"/>
  <c r="AW22" i="21"/>
  <c r="AX22" i="21"/>
  <c r="AY22" i="21"/>
  <c r="AZ22" i="21"/>
  <c r="BA22" i="21"/>
  <c r="BB22" i="21"/>
  <c r="BC22" i="21"/>
  <c r="BD22" i="21"/>
  <c r="BE22" i="21"/>
  <c r="BF22" i="21"/>
  <c r="BG22" i="21"/>
  <c r="BH22" i="21"/>
  <c r="BI22" i="21"/>
  <c r="BJ22" i="21"/>
  <c r="BK22" i="21"/>
  <c r="BL22" i="21"/>
  <c r="BM22" i="21"/>
  <c r="BN22" i="21"/>
  <c r="BO22" i="21"/>
  <c r="BP22" i="21"/>
  <c r="BQ22" i="21"/>
  <c r="BR22" i="21"/>
  <c r="BS22" i="21"/>
  <c r="BT22" i="21"/>
  <c r="BU22" i="21"/>
  <c r="BV22" i="21"/>
  <c r="BW22" i="21"/>
  <c r="BX22" i="21"/>
  <c r="BY22" i="21"/>
  <c r="BZ22" i="21"/>
  <c r="CA22" i="21"/>
  <c r="CB22" i="21"/>
  <c r="CC22" i="21"/>
  <c r="CD22" i="21"/>
  <c r="CE22" i="21"/>
  <c r="CF22" i="21"/>
  <c r="CG22" i="21"/>
  <c r="AE23" i="21"/>
  <c r="AF23" i="21"/>
  <c r="AG23" i="21"/>
  <c r="AH23" i="21"/>
  <c r="AI23" i="21"/>
  <c r="AJ23" i="21"/>
  <c r="AK23" i="21"/>
  <c r="AL23" i="21"/>
  <c r="AM23" i="21"/>
  <c r="AN23" i="21"/>
  <c r="AO23" i="21"/>
  <c r="AP23" i="21"/>
  <c r="AQ23" i="21"/>
  <c r="AR23" i="21"/>
  <c r="AS23" i="21"/>
  <c r="AT23" i="21"/>
  <c r="AU23" i="21"/>
  <c r="AV23" i="21"/>
  <c r="AW23" i="21"/>
  <c r="AX23" i="21"/>
  <c r="AY23" i="21"/>
  <c r="AZ23" i="21"/>
  <c r="BA23" i="21"/>
  <c r="BB23" i="21"/>
  <c r="BC23" i="21"/>
  <c r="BD23" i="21"/>
  <c r="BE23" i="21"/>
  <c r="BF23" i="21"/>
  <c r="BG23" i="21"/>
  <c r="BH23" i="21"/>
  <c r="BI23" i="21"/>
  <c r="BJ23" i="21"/>
  <c r="BK23" i="21"/>
  <c r="BL23" i="21"/>
  <c r="BM23" i="21"/>
  <c r="BN23" i="21"/>
  <c r="BO23" i="21"/>
  <c r="BP23" i="21"/>
  <c r="BQ23" i="21"/>
  <c r="BR23" i="21"/>
  <c r="BS23" i="21"/>
  <c r="BT23" i="21"/>
  <c r="BU23" i="21"/>
  <c r="BV23" i="21"/>
  <c r="BW23" i="21"/>
  <c r="BX23" i="21"/>
  <c r="BY23" i="21"/>
  <c r="BZ23" i="21"/>
  <c r="CA23" i="21"/>
  <c r="CB23" i="21"/>
  <c r="CC23" i="21"/>
  <c r="CD23" i="21"/>
  <c r="CE23" i="21"/>
  <c r="CF23" i="21"/>
  <c r="CG23" i="21"/>
  <c r="AE24" i="21"/>
  <c r="AF24" i="21"/>
  <c r="AG24" i="21"/>
  <c r="AH24" i="21"/>
  <c r="AI24" i="21"/>
  <c r="AJ24" i="21"/>
  <c r="AK24" i="21"/>
  <c r="AL24" i="21"/>
  <c r="AM24" i="21"/>
  <c r="AN24" i="21"/>
  <c r="AO24" i="21"/>
  <c r="AP24" i="21"/>
  <c r="AQ24" i="21"/>
  <c r="AR24" i="21"/>
  <c r="AS24" i="21"/>
  <c r="AT24" i="21"/>
  <c r="AU24" i="21"/>
  <c r="AV24" i="21"/>
  <c r="AW24" i="21"/>
  <c r="AX24" i="21"/>
  <c r="AY24" i="21"/>
  <c r="AZ24" i="21"/>
  <c r="BA24" i="21"/>
  <c r="BB24" i="21"/>
  <c r="BC24" i="21"/>
  <c r="BD24" i="21"/>
  <c r="BE24" i="21"/>
  <c r="BF24" i="21"/>
  <c r="BG24" i="21"/>
  <c r="BH24" i="21"/>
  <c r="BI24" i="21"/>
  <c r="BJ24" i="21"/>
  <c r="BK24" i="21"/>
  <c r="BL24" i="21"/>
  <c r="BM24" i="21"/>
  <c r="BN24" i="21"/>
  <c r="BO24" i="21"/>
  <c r="BP24" i="21"/>
  <c r="BQ24" i="21"/>
  <c r="BR24" i="21"/>
  <c r="BS24" i="21"/>
  <c r="BT24" i="21"/>
  <c r="BU24" i="21"/>
  <c r="BV24" i="21"/>
  <c r="BW24" i="21"/>
  <c r="BX24" i="21"/>
  <c r="BY24" i="21"/>
  <c r="BZ24" i="21"/>
  <c r="CA24" i="21"/>
  <c r="CB24" i="21"/>
  <c r="CC24" i="21"/>
  <c r="CD24" i="21"/>
  <c r="CE24" i="21"/>
  <c r="CF24" i="21"/>
  <c r="CG24" i="21"/>
  <c r="AE25" i="21"/>
  <c r="AF25" i="21"/>
  <c r="AG25" i="21"/>
  <c r="AH25" i="21"/>
  <c r="AI25" i="21"/>
  <c r="AJ25" i="21"/>
  <c r="AK25" i="21"/>
  <c r="AL25" i="21"/>
  <c r="AM25" i="21"/>
  <c r="AN25" i="21"/>
  <c r="AO25" i="21"/>
  <c r="AP25" i="21"/>
  <c r="AQ25" i="21"/>
  <c r="AR25" i="21"/>
  <c r="AS25" i="21"/>
  <c r="AT25" i="21"/>
  <c r="AU25" i="21"/>
  <c r="AV25" i="21"/>
  <c r="AW25" i="21"/>
  <c r="AX25" i="21"/>
  <c r="AY25" i="21"/>
  <c r="AZ25" i="21"/>
  <c r="BA25" i="21"/>
  <c r="BB25" i="21"/>
  <c r="BC25" i="21"/>
  <c r="BD25" i="21"/>
  <c r="BE25" i="21"/>
  <c r="BF25" i="21"/>
  <c r="BG25" i="21"/>
  <c r="BH25" i="21"/>
  <c r="BI25" i="21"/>
  <c r="BJ25" i="21"/>
  <c r="BK25" i="21"/>
  <c r="BL25" i="21"/>
  <c r="BM25" i="21"/>
  <c r="BN25" i="21"/>
  <c r="BO25" i="21"/>
  <c r="BP25" i="21"/>
  <c r="BQ25" i="21"/>
  <c r="BR25" i="21"/>
  <c r="BS25" i="21"/>
  <c r="BT25" i="21"/>
  <c r="BU25" i="21"/>
  <c r="BV25" i="21"/>
  <c r="BW25" i="21"/>
  <c r="BX25" i="21"/>
  <c r="BY25" i="21"/>
  <c r="BZ25" i="21"/>
  <c r="CA25" i="21"/>
  <c r="CB25" i="21"/>
  <c r="CC25" i="21"/>
  <c r="CD25" i="21"/>
  <c r="CE25" i="21"/>
  <c r="CF25" i="21"/>
  <c r="CG25" i="21"/>
  <c r="AE26" i="21"/>
  <c r="AF26" i="21"/>
  <c r="AG26" i="21"/>
  <c r="AH26" i="21"/>
  <c r="AI26" i="21"/>
  <c r="AJ26" i="21"/>
  <c r="AK26" i="21"/>
  <c r="AL26" i="21"/>
  <c r="AM26" i="21"/>
  <c r="AN26" i="21"/>
  <c r="AO26" i="21"/>
  <c r="AP26" i="21"/>
  <c r="AQ26" i="21"/>
  <c r="AR26" i="21"/>
  <c r="AS26" i="21"/>
  <c r="AT26" i="21"/>
  <c r="AU26" i="21"/>
  <c r="AV26" i="21"/>
  <c r="AW26" i="21"/>
  <c r="AX26" i="21"/>
  <c r="AY26" i="21"/>
  <c r="AZ26" i="21"/>
  <c r="BA26" i="21"/>
  <c r="BB26" i="21"/>
  <c r="BC26" i="21"/>
  <c r="BD26" i="21"/>
  <c r="BE26" i="21"/>
  <c r="BF26" i="21"/>
  <c r="BG26" i="21"/>
  <c r="BH26" i="21"/>
  <c r="BI26" i="21"/>
  <c r="BJ26" i="21"/>
  <c r="BK26" i="21"/>
  <c r="BL26" i="21"/>
  <c r="BM26" i="21"/>
  <c r="BN26" i="21"/>
  <c r="BO26" i="21"/>
  <c r="BP26" i="21"/>
  <c r="BQ26" i="21"/>
  <c r="BR26" i="21"/>
  <c r="BS26" i="21"/>
  <c r="BT26" i="21"/>
  <c r="BU26" i="21"/>
  <c r="BV26" i="21"/>
  <c r="BW26" i="21"/>
  <c r="BX26" i="21"/>
  <c r="BY26" i="21"/>
  <c r="BZ26" i="21"/>
  <c r="CA26" i="21"/>
  <c r="CB26" i="21"/>
  <c r="CC26" i="21"/>
  <c r="CD26" i="21"/>
  <c r="CE26" i="21"/>
  <c r="CF26" i="21"/>
  <c r="CG26" i="21"/>
  <c r="AE27" i="21"/>
  <c r="AF27" i="21"/>
  <c r="AG27" i="21"/>
  <c r="AH27" i="21"/>
  <c r="AI27" i="21"/>
  <c r="AJ27" i="21"/>
  <c r="AK27" i="21"/>
  <c r="AL27" i="21"/>
  <c r="AM27" i="21"/>
  <c r="AN27" i="21"/>
  <c r="AO27" i="21"/>
  <c r="AP27" i="21"/>
  <c r="AQ27" i="21"/>
  <c r="AR27" i="21"/>
  <c r="AS27" i="21"/>
  <c r="AT27" i="21"/>
  <c r="AU27" i="21"/>
  <c r="AV27" i="21"/>
  <c r="AW27" i="21"/>
  <c r="AX27" i="21"/>
  <c r="AY27" i="21"/>
  <c r="AZ27" i="21"/>
  <c r="BA27" i="21"/>
  <c r="BB27" i="21"/>
  <c r="BC27" i="21"/>
  <c r="BD27" i="21"/>
  <c r="BE27" i="21"/>
  <c r="BF27" i="21"/>
  <c r="BG27" i="21"/>
  <c r="BH27" i="21"/>
  <c r="BI27" i="21"/>
  <c r="BJ27" i="21"/>
  <c r="BK27" i="21"/>
  <c r="BL27" i="21"/>
  <c r="BM27" i="21"/>
  <c r="BN27" i="21"/>
  <c r="BO27" i="21"/>
  <c r="BP27" i="21"/>
  <c r="BQ27" i="21"/>
  <c r="BR27" i="21"/>
  <c r="BS27" i="21"/>
  <c r="BT27" i="21"/>
  <c r="BU27" i="21"/>
  <c r="BV27" i="21"/>
  <c r="BW27" i="21"/>
  <c r="BX27" i="21"/>
  <c r="BY27" i="21"/>
  <c r="BZ27" i="21"/>
  <c r="CA27" i="21"/>
  <c r="CB27" i="21"/>
  <c r="CC27" i="21"/>
  <c r="CD27" i="21"/>
  <c r="CE27" i="21"/>
  <c r="CF27" i="21"/>
  <c r="CG27" i="21"/>
  <c r="AE28" i="21"/>
  <c r="AF28" i="21"/>
  <c r="AG28" i="21"/>
  <c r="AH28" i="21"/>
  <c r="AI28" i="21"/>
  <c r="AJ28" i="21"/>
  <c r="AK28" i="21"/>
  <c r="AL28" i="21"/>
  <c r="AM28" i="21"/>
  <c r="AN28" i="21"/>
  <c r="AO28" i="21"/>
  <c r="AP28" i="21"/>
  <c r="AQ28" i="21"/>
  <c r="AR28" i="21"/>
  <c r="AS28" i="21"/>
  <c r="AT28" i="21"/>
  <c r="AU28" i="21"/>
  <c r="AV28" i="21"/>
  <c r="AW28" i="21"/>
  <c r="AX28" i="21"/>
  <c r="AY28" i="21"/>
  <c r="AZ28" i="21"/>
  <c r="BA28" i="21"/>
  <c r="BB28" i="21"/>
  <c r="BC28" i="21"/>
  <c r="BD28" i="21"/>
  <c r="BE28" i="21"/>
  <c r="BF28" i="21"/>
  <c r="BG28" i="21"/>
  <c r="BH28" i="21"/>
  <c r="BI28" i="21"/>
  <c r="BJ28" i="21"/>
  <c r="BK28" i="21"/>
  <c r="BL28" i="21"/>
  <c r="BM28" i="21"/>
  <c r="BN28" i="21"/>
  <c r="BO28" i="21"/>
  <c r="BP28" i="21"/>
  <c r="BQ28" i="21"/>
  <c r="BR28" i="21"/>
  <c r="BS28" i="21"/>
  <c r="BT28" i="21"/>
  <c r="BU28" i="21"/>
  <c r="BV28" i="21"/>
  <c r="BW28" i="21"/>
  <c r="BX28" i="21"/>
  <c r="BY28" i="21"/>
  <c r="BZ28" i="21"/>
  <c r="CA28" i="21"/>
  <c r="CB28" i="21"/>
  <c r="CC28" i="21"/>
  <c r="CD28" i="21"/>
  <c r="CE28" i="21"/>
  <c r="CF28" i="21"/>
  <c r="CG28" i="21"/>
  <c r="AE29" i="21"/>
  <c r="AF29" i="21"/>
  <c r="AG29" i="21"/>
  <c r="AH29" i="21"/>
  <c r="AI29" i="21"/>
  <c r="AJ29" i="21"/>
  <c r="AK29" i="21"/>
  <c r="AL29" i="21"/>
  <c r="AM29" i="21"/>
  <c r="AN29" i="21"/>
  <c r="AO29" i="21"/>
  <c r="AP29" i="21"/>
  <c r="AQ29" i="21"/>
  <c r="AR29" i="21"/>
  <c r="AS29" i="21"/>
  <c r="AT29" i="21"/>
  <c r="AU29" i="21"/>
  <c r="AV29" i="21"/>
  <c r="AW29" i="21"/>
  <c r="AX29" i="21"/>
  <c r="AY29" i="21"/>
  <c r="AZ29" i="21"/>
  <c r="BA29" i="21"/>
  <c r="BB29" i="21"/>
  <c r="BC29" i="21"/>
  <c r="BD29" i="21"/>
  <c r="BE29" i="21"/>
  <c r="BF29" i="21"/>
  <c r="BG29" i="21"/>
  <c r="BH29" i="21"/>
  <c r="BI29" i="21"/>
  <c r="BJ29" i="21"/>
  <c r="BK29" i="21"/>
  <c r="BL29" i="21"/>
  <c r="BM29" i="21"/>
  <c r="BN29" i="21"/>
  <c r="BO29" i="21"/>
  <c r="BP29" i="21"/>
  <c r="BQ29" i="21"/>
  <c r="BR29" i="21"/>
  <c r="BS29" i="21"/>
  <c r="BT29" i="21"/>
  <c r="BU29" i="21"/>
  <c r="BV29" i="21"/>
  <c r="BW29" i="21"/>
  <c r="BX29" i="21"/>
  <c r="BY29" i="21"/>
  <c r="BZ29" i="21"/>
  <c r="CA29" i="21"/>
  <c r="CB29" i="21"/>
  <c r="CC29" i="21"/>
  <c r="CD29" i="21"/>
  <c r="CE29" i="21"/>
  <c r="CF29" i="21"/>
  <c r="CG29" i="21"/>
  <c r="AE30" i="21"/>
  <c r="AF30" i="21"/>
  <c r="AG30" i="21"/>
  <c r="AH30" i="21"/>
  <c r="AI30" i="21"/>
  <c r="AJ30" i="21"/>
  <c r="AK30" i="21"/>
  <c r="AL30" i="21"/>
  <c r="AM30" i="21"/>
  <c r="AN30" i="21"/>
  <c r="AO30" i="21"/>
  <c r="AP30" i="21"/>
  <c r="AQ30" i="21"/>
  <c r="AR30" i="21"/>
  <c r="AS30" i="21"/>
  <c r="AT30" i="21"/>
  <c r="AU30" i="21"/>
  <c r="AV30" i="21"/>
  <c r="AW30" i="21"/>
  <c r="AX30" i="21"/>
  <c r="AY30" i="21"/>
  <c r="AZ30" i="21"/>
  <c r="BA30" i="21"/>
  <c r="BB30" i="21"/>
  <c r="BC30" i="21"/>
  <c r="BD30" i="21"/>
  <c r="BE30" i="21"/>
  <c r="BF30" i="21"/>
  <c r="BG30" i="21"/>
  <c r="BH30" i="21"/>
  <c r="BI30" i="21"/>
  <c r="BJ30" i="21"/>
  <c r="BK30" i="21"/>
  <c r="BL30" i="21"/>
  <c r="BM30" i="21"/>
  <c r="BN30" i="21"/>
  <c r="BO30" i="21"/>
  <c r="BP30" i="21"/>
  <c r="BQ30" i="21"/>
  <c r="BR30" i="21"/>
  <c r="BS30" i="21"/>
  <c r="BT30" i="21"/>
  <c r="BU30" i="21"/>
  <c r="BV30" i="21"/>
  <c r="BW30" i="21"/>
  <c r="BX30" i="21"/>
  <c r="BY30" i="21"/>
  <c r="BZ30" i="21"/>
  <c r="CA30" i="21"/>
  <c r="CB30" i="21"/>
  <c r="CC30" i="21"/>
  <c r="CD30" i="21"/>
  <c r="CE30" i="21"/>
  <c r="CF30" i="21"/>
  <c r="CG30" i="21"/>
  <c r="AE31" i="21"/>
  <c r="AF31" i="21"/>
  <c r="AG31" i="21"/>
  <c r="AH31" i="21"/>
  <c r="AI31" i="21"/>
  <c r="AJ31" i="21"/>
  <c r="AK31" i="21"/>
  <c r="AL31" i="21"/>
  <c r="AM31" i="21"/>
  <c r="AN31" i="21"/>
  <c r="AO31" i="21"/>
  <c r="AP31" i="21"/>
  <c r="AQ31" i="21"/>
  <c r="AR31" i="21"/>
  <c r="AS31" i="21"/>
  <c r="AT31" i="21"/>
  <c r="AU31" i="21"/>
  <c r="AV31" i="21"/>
  <c r="AW31" i="21"/>
  <c r="AX31" i="21"/>
  <c r="AY31" i="21"/>
  <c r="AZ31" i="21"/>
  <c r="BA31" i="21"/>
  <c r="BB31" i="21"/>
  <c r="BC31" i="21"/>
  <c r="BD31" i="21"/>
  <c r="BE31" i="21"/>
  <c r="BF31" i="21"/>
  <c r="BG31" i="21"/>
  <c r="BH31" i="21"/>
  <c r="BI31" i="21"/>
  <c r="BJ31" i="21"/>
  <c r="BK31" i="21"/>
  <c r="BL31" i="21"/>
  <c r="BM31" i="21"/>
  <c r="BN31" i="21"/>
  <c r="BO31" i="21"/>
  <c r="BP31" i="21"/>
  <c r="BQ31" i="21"/>
  <c r="BR31" i="21"/>
  <c r="BS31" i="21"/>
  <c r="BT31" i="21"/>
  <c r="BU31" i="21"/>
  <c r="BV31" i="21"/>
  <c r="BW31" i="21"/>
  <c r="BX31" i="21"/>
  <c r="BY31" i="21"/>
  <c r="BZ31" i="21"/>
  <c r="CA31" i="21"/>
  <c r="CB31" i="21"/>
  <c r="CC31" i="21"/>
  <c r="CD31" i="21"/>
  <c r="CE31" i="21"/>
  <c r="CF31" i="21"/>
  <c r="CG31" i="21"/>
  <c r="AE32" i="21"/>
  <c r="AF32" i="21"/>
  <c r="AG32" i="21"/>
  <c r="AH32" i="21"/>
  <c r="AI32" i="21"/>
  <c r="AJ32" i="21"/>
  <c r="AK32" i="21"/>
  <c r="AL32" i="21"/>
  <c r="AM32" i="21"/>
  <c r="AN32" i="21"/>
  <c r="AO32" i="21"/>
  <c r="AP32" i="21"/>
  <c r="AQ32" i="21"/>
  <c r="AR32" i="21"/>
  <c r="AS32" i="21"/>
  <c r="AT32" i="21"/>
  <c r="AU32" i="21"/>
  <c r="AV32" i="21"/>
  <c r="AW32" i="21"/>
  <c r="AX32" i="21"/>
  <c r="AY32" i="21"/>
  <c r="AZ32" i="21"/>
  <c r="BA32" i="21"/>
  <c r="BB32" i="21"/>
  <c r="BC32" i="21"/>
  <c r="BD32" i="21"/>
  <c r="BE32" i="21"/>
  <c r="BF32" i="21"/>
  <c r="BG32" i="21"/>
  <c r="BH32" i="21"/>
  <c r="BI32" i="21"/>
  <c r="BJ32" i="21"/>
  <c r="BK32" i="21"/>
  <c r="BL32" i="21"/>
  <c r="BM32" i="21"/>
  <c r="BN32" i="21"/>
  <c r="BO32" i="21"/>
  <c r="BP32" i="21"/>
  <c r="BQ32" i="21"/>
  <c r="BR32" i="21"/>
  <c r="BS32" i="21"/>
  <c r="BT32" i="21"/>
  <c r="BU32" i="21"/>
  <c r="BV32" i="21"/>
  <c r="BW32" i="21"/>
  <c r="BX32" i="21"/>
  <c r="BY32" i="21"/>
  <c r="BZ32" i="21"/>
  <c r="CA32" i="21"/>
  <c r="CB32" i="21"/>
  <c r="CC32" i="21"/>
  <c r="CD32" i="21"/>
  <c r="CE32" i="21"/>
  <c r="CF32" i="21"/>
  <c r="CG32" i="21"/>
  <c r="AE33" i="21"/>
  <c r="AF33" i="21"/>
  <c r="AG33" i="21"/>
  <c r="AH33" i="21"/>
  <c r="AI33" i="21"/>
  <c r="AJ33" i="21"/>
  <c r="AK33" i="21"/>
  <c r="AL33" i="21"/>
  <c r="AM33" i="21"/>
  <c r="AN33" i="21"/>
  <c r="AO33" i="21"/>
  <c r="AP33" i="21"/>
  <c r="AQ33" i="21"/>
  <c r="AR33" i="21"/>
  <c r="AS33" i="21"/>
  <c r="AT33" i="21"/>
  <c r="AU33" i="21"/>
  <c r="AV33" i="21"/>
  <c r="AW33" i="21"/>
  <c r="AX33" i="21"/>
  <c r="AY33" i="21"/>
  <c r="AZ33" i="21"/>
  <c r="BA33" i="21"/>
  <c r="BB33" i="21"/>
  <c r="BC33" i="21"/>
  <c r="BD33" i="21"/>
  <c r="BE33" i="21"/>
  <c r="BF33" i="21"/>
  <c r="BG33" i="21"/>
  <c r="BH33" i="21"/>
  <c r="BI33" i="21"/>
  <c r="BJ33" i="21"/>
  <c r="BK33" i="21"/>
  <c r="BL33" i="21"/>
  <c r="BM33" i="21"/>
  <c r="BN33" i="21"/>
  <c r="BO33" i="21"/>
  <c r="BP33" i="21"/>
  <c r="BQ33" i="21"/>
  <c r="BR33" i="21"/>
  <c r="BS33" i="21"/>
  <c r="BT33" i="21"/>
  <c r="BU33" i="21"/>
  <c r="BV33" i="21"/>
  <c r="BW33" i="21"/>
  <c r="BX33" i="21"/>
  <c r="BY33" i="21"/>
  <c r="BZ33" i="21"/>
  <c r="CA33" i="21"/>
  <c r="CB33" i="21"/>
  <c r="CC33" i="21"/>
  <c r="CD33" i="21"/>
  <c r="CE33" i="21"/>
  <c r="CF33" i="21"/>
  <c r="CG33" i="21"/>
  <c r="AE34" i="21"/>
  <c r="AF34" i="21"/>
  <c r="AG34" i="21"/>
  <c r="AH34" i="21"/>
  <c r="AI34" i="21"/>
  <c r="AJ34" i="21"/>
  <c r="AK34" i="21"/>
  <c r="AL34" i="21"/>
  <c r="AM34" i="21"/>
  <c r="AN34" i="21"/>
  <c r="AO34" i="21"/>
  <c r="AP34" i="21"/>
  <c r="AQ34" i="21"/>
  <c r="AR34" i="21"/>
  <c r="AS34" i="21"/>
  <c r="AT34" i="21"/>
  <c r="AU34" i="21"/>
  <c r="AV34" i="21"/>
  <c r="AW34" i="21"/>
  <c r="AX34" i="21"/>
  <c r="AY34" i="21"/>
  <c r="AZ34" i="21"/>
  <c r="BA34" i="21"/>
  <c r="BB34" i="21"/>
  <c r="BC34" i="21"/>
  <c r="BD34" i="21"/>
  <c r="BE34" i="21"/>
  <c r="BF34" i="21"/>
  <c r="BG34" i="21"/>
  <c r="BH34" i="21"/>
  <c r="BI34" i="21"/>
  <c r="BJ34" i="21"/>
  <c r="BK34" i="21"/>
  <c r="BL34" i="21"/>
  <c r="BM34" i="21"/>
  <c r="BN34" i="21"/>
  <c r="BO34" i="21"/>
  <c r="BP34" i="21"/>
  <c r="BQ34" i="21"/>
  <c r="BR34" i="21"/>
  <c r="BS34" i="21"/>
  <c r="BT34" i="21"/>
  <c r="BU34" i="21"/>
  <c r="BV34" i="21"/>
  <c r="BW34" i="21"/>
  <c r="BX34" i="21"/>
  <c r="BY34" i="21"/>
  <c r="BZ34" i="21"/>
  <c r="CA34" i="21"/>
  <c r="CB34" i="21"/>
  <c r="CC34" i="21"/>
  <c r="CD34" i="21"/>
  <c r="CE34" i="21"/>
  <c r="CF34" i="21"/>
  <c r="CG34" i="21"/>
  <c r="AE35" i="21"/>
  <c r="AF35" i="21"/>
  <c r="AG35" i="21"/>
  <c r="AH35" i="21"/>
  <c r="AI35" i="21"/>
  <c r="AJ35" i="21"/>
  <c r="AK35" i="21"/>
  <c r="AL35" i="21"/>
  <c r="AM35" i="21"/>
  <c r="AN35" i="21"/>
  <c r="AO35" i="21"/>
  <c r="AP35" i="21"/>
  <c r="AQ35" i="21"/>
  <c r="AR35" i="21"/>
  <c r="AS35" i="21"/>
  <c r="AT35" i="21"/>
  <c r="AU35" i="21"/>
  <c r="AV35" i="21"/>
  <c r="AW35" i="21"/>
  <c r="AX35" i="21"/>
  <c r="AY35" i="21"/>
  <c r="AZ35" i="21"/>
  <c r="BA35" i="21"/>
  <c r="BB35" i="21"/>
  <c r="BC35" i="21"/>
  <c r="BD35" i="21"/>
  <c r="BE35" i="21"/>
  <c r="BF35" i="21"/>
  <c r="BG35" i="21"/>
  <c r="BH35" i="21"/>
  <c r="BI35" i="21"/>
  <c r="BJ35" i="21"/>
  <c r="BK35" i="21"/>
  <c r="BL35" i="21"/>
  <c r="BM35" i="21"/>
  <c r="BN35" i="21"/>
  <c r="BO35" i="21"/>
  <c r="BP35" i="21"/>
  <c r="BQ35" i="21"/>
  <c r="BR35" i="21"/>
  <c r="BS35" i="21"/>
  <c r="BT35" i="21"/>
  <c r="BU35" i="21"/>
  <c r="BV35" i="21"/>
  <c r="BW35" i="21"/>
  <c r="BX35" i="21"/>
  <c r="BY35" i="21"/>
  <c r="BZ35" i="21"/>
  <c r="CA35" i="21"/>
  <c r="CB35" i="21"/>
  <c r="CC35" i="21"/>
  <c r="CD35" i="21"/>
  <c r="CE35" i="21"/>
  <c r="CF35" i="21"/>
  <c r="CG35" i="21"/>
  <c r="AE36" i="21"/>
  <c r="AF36" i="21"/>
  <c r="AG36" i="21"/>
  <c r="AH36" i="21"/>
  <c r="AI36" i="21"/>
  <c r="AJ36" i="21"/>
  <c r="AK36" i="21"/>
  <c r="AL36" i="21"/>
  <c r="AM36" i="21"/>
  <c r="AN36" i="21"/>
  <c r="AO36" i="21"/>
  <c r="AP36" i="21"/>
  <c r="AQ36" i="21"/>
  <c r="AR36" i="21"/>
  <c r="AS36" i="21"/>
  <c r="AT36" i="21"/>
  <c r="AU36" i="21"/>
  <c r="AV36" i="21"/>
  <c r="AW36" i="21"/>
  <c r="AX36" i="21"/>
  <c r="AY36" i="21"/>
  <c r="AZ36" i="21"/>
  <c r="BA36" i="21"/>
  <c r="BB36" i="21"/>
  <c r="BC36" i="21"/>
  <c r="BD36" i="21"/>
  <c r="BE36" i="21"/>
  <c r="BF36" i="21"/>
  <c r="BG36" i="21"/>
  <c r="BH36" i="21"/>
  <c r="BI36" i="21"/>
  <c r="BJ36" i="21"/>
  <c r="BK36" i="21"/>
  <c r="BL36" i="21"/>
  <c r="BM36" i="21"/>
  <c r="BN36" i="21"/>
  <c r="BO36" i="21"/>
  <c r="BP36" i="21"/>
  <c r="BQ36" i="21"/>
  <c r="BR36" i="21"/>
  <c r="BS36" i="21"/>
  <c r="BT36" i="21"/>
  <c r="BU36" i="21"/>
  <c r="BV36" i="21"/>
  <c r="BW36" i="21"/>
  <c r="BX36" i="21"/>
  <c r="BY36" i="21"/>
  <c r="BZ36" i="21"/>
  <c r="CA36" i="21"/>
  <c r="CB36" i="21"/>
  <c r="CC36" i="21"/>
  <c r="CD36" i="21"/>
  <c r="CE36" i="21"/>
  <c r="CF36" i="21"/>
  <c r="CG36" i="21"/>
  <c r="AE37" i="21"/>
  <c r="AF37" i="21"/>
  <c r="AG37" i="21"/>
  <c r="AH37" i="21"/>
  <c r="AI37" i="21"/>
  <c r="AJ37" i="21"/>
  <c r="AK37" i="21"/>
  <c r="AL37" i="21"/>
  <c r="AM37" i="21"/>
  <c r="AN37" i="21"/>
  <c r="AO37" i="21"/>
  <c r="AP37" i="21"/>
  <c r="AQ37" i="21"/>
  <c r="AR37" i="21"/>
  <c r="AS37" i="21"/>
  <c r="AT37" i="21"/>
  <c r="AU37" i="21"/>
  <c r="AV37" i="21"/>
  <c r="AW37" i="21"/>
  <c r="AX37" i="21"/>
  <c r="AY37" i="21"/>
  <c r="AZ37" i="21"/>
  <c r="BA37" i="21"/>
  <c r="BB37" i="21"/>
  <c r="BC37" i="21"/>
  <c r="BD37" i="21"/>
  <c r="BE37" i="21"/>
  <c r="BF37" i="21"/>
  <c r="BG37" i="21"/>
  <c r="BH37" i="21"/>
  <c r="BI37" i="21"/>
  <c r="BJ37" i="21"/>
  <c r="BK37" i="21"/>
  <c r="BL37" i="21"/>
  <c r="BM37" i="21"/>
  <c r="BN37" i="21"/>
  <c r="BO37" i="21"/>
  <c r="BP37" i="21"/>
  <c r="BQ37" i="21"/>
  <c r="BR37" i="21"/>
  <c r="BS37" i="21"/>
  <c r="BT37" i="21"/>
  <c r="BU37" i="21"/>
  <c r="BV37" i="21"/>
  <c r="BW37" i="21"/>
  <c r="BX37" i="21"/>
  <c r="BY37" i="21"/>
  <c r="BZ37" i="21"/>
  <c r="CA37" i="21"/>
  <c r="CB37" i="21"/>
  <c r="CC37" i="21"/>
  <c r="CD37" i="21"/>
  <c r="CE37" i="21"/>
  <c r="CF37" i="21"/>
  <c r="CG37" i="21"/>
  <c r="AE38" i="21"/>
  <c r="AF38" i="21"/>
  <c r="AG38" i="21"/>
  <c r="AH38" i="21"/>
  <c r="AI38" i="21"/>
  <c r="AJ38" i="21"/>
  <c r="AK38" i="21"/>
  <c r="AL38" i="21"/>
  <c r="AM38" i="21"/>
  <c r="AN38" i="21"/>
  <c r="AO38" i="21"/>
  <c r="AP38" i="21"/>
  <c r="AQ38" i="21"/>
  <c r="AR38" i="21"/>
  <c r="AS38" i="21"/>
  <c r="AT38" i="21"/>
  <c r="AU38" i="21"/>
  <c r="AV38" i="21"/>
  <c r="AW38" i="21"/>
  <c r="AX38" i="21"/>
  <c r="AY38" i="21"/>
  <c r="AZ38" i="21"/>
  <c r="BA38" i="21"/>
  <c r="BB38" i="21"/>
  <c r="BC38" i="21"/>
  <c r="BD38" i="21"/>
  <c r="BE38" i="21"/>
  <c r="BF38" i="21"/>
  <c r="BG38" i="21"/>
  <c r="BH38" i="21"/>
  <c r="BI38" i="21"/>
  <c r="BJ38" i="21"/>
  <c r="BK38" i="21"/>
  <c r="BL38" i="21"/>
  <c r="BM38" i="21"/>
  <c r="BN38" i="21"/>
  <c r="BO38" i="21"/>
  <c r="BP38" i="21"/>
  <c r="BQ38" i="21"/>
  <c r="BR38" i="21"/>
  <c r="BS38" i="21"/>
  <c r="BT38" i="21"/>
  <c r="BU38" i="21"/>
  <c r="BV38" i="21"/>
  <c r="BW38" i="21"/>
  <c r="BX38" i="21"/>
  <c r="BY38" i="21"/>
  <c r="BZ38" i="21"/>
  <c r="CA38" i="21"/>
  <c r="CB38" i="21"/>
  <c r="CC38" i="21"/>
  <c r="CD38" i="21"/>
  <c r="CE38" i="21"/>
  <c r="CF38" i="21"/>
  <c r="CG38" i="21"/>
  <c r="AE39" i="21"/>
  <c r="AF39" i="21"/>
  <c r="AG39" i="21"/>
  <c r="AH39" i="21"/>
  <c r="AI39" i="21"/>
  <c r="AJ39" i="21"/>
  <c r="AK39" i="21"/>
  <c r="AL39" i="21"/>
  <c r="AM39" i="21"/>
  <c r="AN39" i="21"/>
  <c r="AO39" i="21"/>
  <c r="AP39" i="21"/>
  <c r="AQ39" i="21"/>
  <c r="AR39" i="21"/>
  <c r="AS39" i="21"/>
  <c r="AT39" i="21"/>
  <c r="AU39" i="21"/>
  <c r="AV39" i="21"/>
  <c r="AW39" i="21"/>
  <c r="AX39" i="21"/>
  <c r="AY39" i="21"/>
  <c r="AZ39" i="21"/>
  <c r="BA39" i="21"/>
  <c r="BB39" i="21"/>
  <c r="BC39" i="21"/>
  <c r="BD39" i="21"/>
  <c r="BE39" i="21"/>
  <c r="BF39" i="21"/>
  <c r="BG39" i="21"/>
  <c r="BH39" i="21"/>
  <c r="BI39" i="21"/>
  <c r="BJ39" i="21"/>
  <c r="BK39" i="21"/>
  <c r="BL39" i="21"/>
  <c r="BM39" i="21"/>
  <c r="BN39" i="21"/>
  <c r="BO39" i="21"/>
  <c r="BP39" i="21"/>
  <c r="BQ39" i="21"/>
  <c r="BR39" i="21"/>
  <c r="BS39" i="21"/>
  <c r="BT39" i="21"/>
  <c r="BU39" i="21"/>
  <c r="BV39" i="21"/>
  <c r="BW39" i="21"/>
  <c r="BX39" i="21"/>
  <c r="BY39" i="21"/>
  <c r="BZ39" i="21"/>
  <c r="CA39" i="21"/>
  <c r="CB39" i="21"/>
  <c r="CC39" i="21"/>
  <c r="CD39" i="21"/>
  <c r="CE39" i="21"/>
  <c r="CF39" i="21"/>
  <c r="CG39" i="21"/>
  <c r="AE40" i="21"/>
  <c r="AF40" i="21"/>
  <c r="AG40" i="21"/>
  <c r="AH40" i="21"/>
  <c r="AI40" i="21"/>
  <c r="AJ40" i="21"/>
  <c r="AK40" i="21"/>
  <c r="AL40" i="21"/>
  <c r="AM40" i="21"/>
  <c r="AN40" i="21"/>
  <c r="AO40" i="21"/>
  <c r="AP40" i="21"/>
  <c r="AQ40" i="21"/>
  <c r="AR40" i="21"/>
  <c r="AS40" i="21"/>
  <c r="AT40" i="21"/>
  <c r="AU40" i="21"/>
  <c r="AV40" i="21"/>
  <c r="AW40" i="21"/>
  <c r="AX40" i="21"/>
  <c r="AY40" i="21"/>
  <c r="AZ40" i="21"/>
  <c r="BA40" i="21"/>
  <c r="BB40" i="21"/>
  <c r="BC40" i="21"/>
  <c r="BD40" i="21"/>
  <c r="BE40" i="21"/>
  <c r="BF40" i="21"/>
  <c r="BG40" i="21"/>
  <c r="BH40" i="21"/>
  <c r="BI40" i="21"/>
  <c r="BJ40" i="21"/>
  <c r="BK40" i="21"/>
  <c r="BL40" i="21"/>
  <c r="BM40" i="21"/>
  <c r="BN40" i="21"/>
  <c r="BO40" i="21"/>
  <c r="BP40" i="21"/>
  <c r="BQ40" i="21"/>
  <c r="BR40" i="21"/>
  <c r="BS40" i="21"/>
  <c r="BT40" i="21"/>
  <c r="BU40" i="21"/>
  <c r="BV40" i="21"/>
  <c r="BW40" i="21"/>
  <c r="BX40" i="21"/>
  <c r="BY40" i="21"/>
  <c r="BZ40" i="21"/>
  <c r="CA40" i="21"/>
  <c r="CB40" i="21"/>
  <c r="CC40" i="21"/>
  <c r="CD40" i="21"/>
  <c r="CE40" i="21"/>
  <c r="CF40" i="21"/>
  <c r="CG40" i="21"/>
  <c r="AE41" i="21"/>
  <c r="AF41" i="21"/>
  <c r="AG41" i="21"/>
  <c r="AH41" i="21"/>
  <c r="AI41" i="21"/>
  <c r="AJ41" i="21"/>
  <c r="AK41" i="21"/>
  <c r="AL41" i="21"/>
  <c r="AM41" i="21"/>
  <c r="AN41" i="21"/>
  <c r="AO41" i="21"/>
  <c r="AP41" i="21"/>
  <c r="AQ41" i="21"/>
  <c r="AR41" i="21"/>
  <c r="AS41" i="21"/>
  <c r="AT41" i="21"/>
  <c r="AU41" i="21"/>
  <c r="AV41" i="21"/>
  <c r="AW41" i="21"/>
  <c r="AX41" i="21"/>
  <c r="AY41" i="21"/>
  <c r="AZ41" i="21"/>
  <c r="BA41" i="21"/>
  <c r="BB41" i="21"/>
  <c r="BC41" i="21"/>
  <c r="BD41" i="21"/>
  <c r="BE41" i="21"/>
  <c r="BF41" i="21"/>
  <c r="BG41" i="21"/>
  <c r="BH41" i="21"/>
  <c r="BI41" i="21"/>
  <c r="BJ41" i="21"/>
  <c r="BK41" i="21"/>
  <c r="BL41" i="21"/>
  <c r="BM41" i="21"/>
  <c r="BN41" i="21"/>
  <c r="BO41" i="21"/>
  <c r="BP41" i="21"/>
  <c r="BQ41" i="21"/>
  <c r="BR41" i="21"/>
  <c r="BS41" i="21"/>
  <c r="BT41" i="21"/>
  <c r="BU41" i="21"/>
  <c r="BV41" i="21"/>
  <c r="BW41" i="21"/>
  <c r="BX41" i="21"/>
  <c r="BY41" i="21"/>
  <c r="BZ41" i="21"/>
  <c r="CA41" i="21"/>
  <c r="CB41" i="21"/>
  <c r="CC41" i="21"/>
  <c r="CD41" i="21"/>
  <c r="CE41" i="21"/>
  <c r="CF41" i="21"/>
  <c r="CG41" i="21"/>
  <c r="AE42" i="21"/>
  <c r="AF42" i="21"/>
  <c r="AG42" i="21"/>
  <c r="AH42" i="21"/>
  <c r="AI42" i="21"/>
  <c r="AJ42" i="21"/>
  <c r="AK42" i="21"/>
  <c r="AL42" i="21"/>
  <c r="AM42" i="21"/>
  <c r="AN42" i="21"/>
  <c r="AO42" i="21"/>
  <c r="AP42" i="21"/>
  <c r="AQ42" i="21"/>
  <c r="AR42" i="21"/>
  <c r="AS42" i="21"/>
  <c r="AT42" i="21"/>
  <c r="AU42" i="21"/>
  <c r="AV42" i="21"/>
  <c r="AW42" i="21"/>
  <c r="AX42" i="21"/>
  <c r="AY42" i="21"/>
  <c r="AZ42" i="21"/>
  <c r="BA42" i="21"/>
  <c r="BB42" i="21"/>
  <c r="BC42" i="21"/>
  <c r="BD42" i="21"/>
  <c r="BE42" i="21"/>
  <c r="BF42" i="21"/>
  <c r="BG42" i="21"/>
  <c r="BH42" i="21"/>
  <c r="BI42" i="21"/>
  <c r="BJ42" i="21"/>
  <c r="BK42" i="21"/>
  <c r="BL42" i="21"/>
  <c r="BM42" i="21"/>
  <c r="BN42" i="21"/>
  <c r="BO42" i="21"/>
  <c r="BP42" i="21"/>
  <c r="BQ42" i="21"/>
  <c r="BR42" i="21"/>
  <c r="BS42" i="21"/>
  <c r="BT42" i="21"/>
  <c r="BU42" i="21"/>
  <c r="BV42" i="21"/>
  <c r="BW42" i="21"/>
  <c r="BX42" i="21"/>
  <c r="BY42" i="21"/>
  <c r="BZ42" i="21"/>
  <c r="CA42" i="21"/>
  <c r="CB42" i="21"/>
  <c r="CC42" i="21"/>
  <c r="CD42" i="21"/>
  <c r="CE42" i="21"/>
  <c r="CF42" i="21"/>
  <c r="CG42" i="21"/>
  <c r="AE43" i="21"/>
  <c r="AF43" i="21"/>
  <c r="AG43" i="21"/>
  <c r="AH43" i="21"/>
  <c r="AI43" i="21"/>
  <c r="AJ43" i="21"/>
  <c r="AK43" i="21"/>
  <c r="AL43" i="21"/>
  <c r="AM43" i="21"/>
  <c r="AN43" i="21"/>
  <c r="AO43" i="21"/>
  <c r="AP43" i="21"/>
  <c r="AQ43" i="21"/>
  <c r="AR43" i="21"/>
  <c r="AS43" i="21"/>
  <c r="AT43" i="21"/>
  <c r="AU43" i="21"/>
  <c r="AV43" i="21"/>
  <c r="AW43" i="21"/>
  <c r="AX43" i="21"/>
  <c r="AY43" i="21"/>
  <c r="AZ43" i="21"/>
  <c r="BA43" i="21"/>
  <c r="BB43" i="21"/>
  <c r="BC43" i="21"/>
  <c r="BD43" i="21"/>
  <c r="BE43" i="21"/>
  <c r="BF43" i="21"/>
  <c r="BG43" i="21"/>
  <c r="BH43" i="21"/>
  <c r="BI43" i="21"/>
  <c r="BJ43" i="21"/>
  <c r="BK43" i="21"/>
  <c r="BL43" i="21"/>
  <c r="BM43" i="21"/>
  <c r="BN43" i="21"/>
  <c r="BO43" i="21"/>
  <c r="BP43" i="21"/>
  <c r="BQ43" i="21"/>
  <c r="BR43" i="21"/>
  <c r="BS43" i="21"/>
  <c r="BT43" i="21"/>
  <c r="BU43" i="21"/>
  <c r="BV43" i="21"/>
  <c r="BW43" i="21"/>
  <c r="BX43" i="21"/>
  <c r="BY43" i="21"/>
  <c r="BZ43" i="21"/>
  <c r="CA43" i="21"/>
  <c r="CB43" i="21"/>
  <c r="CC43" i="21"/>
  <c r="CD43" i="21"/>
  <c r="CE43" i="21"/>
  <c r="CF43" i="21"/>
  <c r="CG43" i="21"/>
  <c r="AE44" i="21"/>
  <c r="AF44" i="21"/>
  <c r="AG44" i="21"/>
  <c r="AH44" i="21"/>
  <c r="AI44" i="21"/>
  <c r="AJ44" i="21"/>
  <c r="AK44" i="21"/>
  <c r="AL44" i="21"/>
  <c r="AM44" i="21"/>
  <c r="AN44" i="21"/>
  <c r="AO44" i="21"/>
  <c r="AP44" i="21"/>
  <c r="AQ44" i="21"/>
  <c r="AR44" i="21"/>
  <c r="AS44" i="21"/>
  <c r="AT44" i="21"/>
  <c r="AU44" i="21"/>
  <c r="AV44" i="21"/>
  <c r="AW44" i="21"/>
  <c r="AX44" i="21"/>
  <c r="AY44" i="21"/>
  <c r="AZ44" i="21"/>
  <c r="BA44" i="21"/>
  <c r="BB44" i="21"/>
  <c r="BC44" i="21"/>
  <c r="BD44" i="21"/>
  <c r="BE44" i="21"/>
  <c r="BF44" i="21"/>
  <c r="BG44" i="21"/>
  <c r="BH44" i="21"/>
  <c r="BI44" i="21"/>
  <c r="BJ44" i="21"/>
  <c r="BK44" i="21"/>
  <c r="BL44" i="21"/>
  <c r="BM44" i="21"/>
  <c r="BN44" i="21"/>
  <c r="BO44" i="21"/>
  <c r="BP44" i="21"/>
  <c r="BQ44" i="21"/>
  <c r="BR44" i="21"/>
  <c r="BS44" i="21"/>
  <c r="BT44" i="21"/>
  <c r="BU44" i="21"/>
  <c r="BV44" i="21"/>
  <c r="BW44" i="21"/>
  <c r="BX44" i="21"/>
  <c r="BY44" i="21"/>
  <c r="BZ44" i="21"/>
  <c r="CA44" i="21"/>
  <c r="CB44" i="21"/>
  <c r="CC44" i="21"/>
  <c r="CD44" i="21"/>
  <c r="CE44" i="21"/>
  <c r="CF44" i="21"/>
  <c r="CG44" i="21"/>
  <c r="AE45" i="21"/>
  <c r="AF45" i="21"/>
  <c r="AG45" i="21"/>
  <c r="AH45" i="21"/>
  <c r="AI45" i="21"/>
  <c r="AJ45" i="21"/>
  <c r="AK45" i="21"/>
  <c r="AL45" i="21"/>
  <c r="AM45" i="21"/>
  <c r="AN45" i="21"/>
  <c r="AO45" i="21"/>
  <c r="AP45" i="21"/>
  <c r="AQ45" i="21"/>
  <c r="AR45" i="21"/>
  <c r="AS45" i="21"/>
  <c r="AT45" i="21"/>
  <c r="AU45" i="21"/>
  <c r="AV45" i="21"/>
  <c r="AW45" i="21"/>
  <c r="AX45" i="21"/>
  <c r="AY45" i="21"/>
  <c r="AZ45" i="21"/>
  <c r="BA45" i="21"/>
  <c r="BB45" i="21"/>
  <c r="BC45" i="21"/>
  <c r="BD45" i="21"/>
  <c r="BE45" i="21"/>
  <c r="BF45" i="21"/>
  <c r="BG45" i="21"/>
  <c r="BH45" i="21"/>
  <c r="BI45" i="21"/>
  <c r="BJ45" i="21"/>
  <c r="BK45" i="21"/>
  <c r="BL45" i="21"/>
  <c r="BM45" i="21"/>
  <c r="BN45" i="21"/>
  <c r="BO45" i="21"/>
  <c r="BP45" i="21"/>
  <c r="BQ45" i="21"/>
  <c r="BR45" i="21"/>
  <c r="BS45" i="21"/>
  <c r="BT45" i="21"/>
  <c r="BU45" i="21"/>
  <c r="BV45" i="21"/>
  <c r="BW45" i="21"/>
  <c r="BX45" i="21"/>
  <c r="BY45" i="21"/>
  <c r="BZ45" i="21"/>
  <c r="CA45" i="21"/>
  <c r="CB45" i="21"/>
  <c r="CC45" i="21"/>
  <c r="CD45" i="21"/>
  <c r="CE45" i="21"/>
  <c r="CF45" i="21"/>
  <c r="CG45" i="21"/>
  <c r="AE46" i="21"/>
  <c r="AF46" i="21"/>
  <c r="AG46" i="21"/>
  <c r="AH46" i="21"/>
  <c r="AI46" i="21"/>
  <c r="AJ46" i="21"/>
  <c r="AK46" i="21"/>
  <c r="AL46" i="21"/>
  <c r="AM46" i="21"/>
  <c r="AN46" i="21"/>
  <c r="AO46" i="21"/>
  <c r="AP46" i="21"/>
  <c r="AQ46" i="21"/>
  <c r="AR46" i="21"/>
  <c r="AS46" i="21"/>
  <c r="AT46" i="21"/>
  <c r="AU46" i="21"/>
  <c r="AV46" i="21"/>
  <c r="AW46" i="21"/>
  <c r="AX46" i="21"/>
  <c r="AY46" i="21"/>
  <c r="AZ46" i="21"/>
  <c r="BA46" i="21"/>
  <c r="BB46" i="21"/>
  <c r="BC46" i="21"/>
  <c r="BD46" i="21"/>
  <c r="BE46" i="21"/>
  <c r="BF46" i="21"/>
  <c r="BG46" i="21"/>
  <c r="BH46" i="21"/>
  <c r="BI46" i="21"/>
  <c r="BJ46" i="21"/>
  <c r="BK46" i="21"/>
  <c r="BL46" i="21"/>
  <c r="BM46" i="21"/>
  <c r="BN46" i="21"/>
  <c r="BO46" i="21"/>
  <c r="BP46" i="21"/>
  <c r="BQ46" i="21"/>
  <c r="BR46" i="21"/>
  <c r="BS46" i="21"/>
  <c r="BT46" i="21"/>
  <c r="BU46" i="21"/>
  <c r="BV46" i="21"/>
  <c r="BW46" i="21"/>
  <c r="BX46" i="21"/>
  <c r="BY46" i="21"/>
  <c r="BZ46" i="21"/>
  <c r="CA46" i="21"/>
  <c r="CB46" i="21"/>
  <c r="CC46" i="21"/>
  <c r="CD46" i="21"/>
  <c r="CE46" i="21"/>
  <c r="CF46" i="21"/>
  <c r="CG46" i="21"/>
  <c r="AE47" i="21"/>
  <c r="AF47" i="21"/>
  <c r="AG47" i="21"/>
  <c r="AH47" i="21"/>
  <c r="AI47" i="21"/>
  <c r="AJ47" i="21"/>
  <c r="AK47" i="21"/>
  <c r="AL47" i="21"/>
  <c r="AM47" i="21"/>
  <c r="AN47" i="21"/>
  <c r="AO47" i="21"/>
  <c r="AP47" i="21"/>
  <c r="AQ47" i="21"/>
  <c r="AR47" i="21"/>
  <c r="AS47" i="21"/>
  <c r="AT47" i="21"/>
  <c r="AU47" i="21"/>
  <c r="AV47" i="21"/>
  <c r="AW47" i="21"/>
  <c r="AX47" i="21"/>
  <c r="AY47" i="21"/>
  <c r="AZ47" i="21"/>
  <c r="BA47" i="21"/>
  <c r="BB47" i="21"/>
  <c r="BC47" i="21"/>
  <c r="BD47" i="21"/>
  <c r="BE47" i="21"/>
  <c r="BF47" i="21"/>
  <c r="BG47" i="21"/>
  <c r="BH47" i="21"/>
  <c r="BI47" i="21"/>
  <c r="BJ47" i="21"/>
  <c r="BK47" i="21"/>
  <c r="BL47" i="21"/>
  <c r="BM47" i="21"/>
  <c r="BN47" i="21"/>
  <c r="BO47" i="21"/>
  <c r="BP47" i="21"/>
  <c r="BQ47" i="21"/>
  <c r="BR47" i="21"/>
  <c r="BS47" i="21"/>
  <c r="BT47" i="21"/>
  <c r="BU47" i="21"/>
  <c r="BV47" i="21"/>
  <c r="BW47" i="21"/>
  <c r="BX47" i="21"/>
  <c r="BY47" i="21"/>
  <c r="BZ47" i="21"/>
  <c r="CA47" i="21"/>
  <c r="CB47" i="21"/>
  <c r="CC47" i="21"/>
  <c r="CD47" i="21"/>
  <c r="CE47" i="21"/>
  <c r="CF47" i="21"/>
  <c r="CG47" i="21"/>
  <c r="AE48" i="21"/>
  <c r="AF48" i="21"/>
  <c r="AG48" i="21"/>
  <c r="AH48" i="21"/>
  <c r="AI48" i="21"/>
  <c r="AJ48" i="21"/>
  <c r="AK48" i="21"/>
  <c r="AL48" i="21"/>
  <c r="AM48" i="21"/>
  <c r="AN48" i="21"/>
  <c r="AO48" i="21"/>
  <c r="AP48" i="21"/>
  <c r="AQ48" i="21"/>
  <c r="AR48" i="21"/>
  <c r="AS48" i="21"/>
  <c r="AT48" i="21"/>
  <c r="AU48" i="21"/>
  <c r="AV48" i="21"/>
  <c r="AW48" i="21"/>
  <c r="AX48" i="21"/>
  <c r="AY48" i="21"/>
  <c r="AZ48" i="21"/>
  <c r="BA48" i="21"/>
  <c r="BB48" i="21"/>
  <c r="BC48" i="21"/>
  <c r="BD48" i="21"/>
  <c r="BE48" i="21"/>
  <c r="BF48" i="21"/>
  <c r="BG48" i="21"/>
  <c r="BH48" i="21"/>
  <c r="BI48" i="21"/>
  <c r="BJ48" i="21"/>
  <c r="BK48" i="21"/>
  <c r="BL48" i="21"/>
  <c r="BM48" i="21"/>
  <c r="BN48" i="21"/>
  <c r="BO48" i="21"/>
  <c r="BP48" i="21"/>
  <c r="BQ48" i="21"/>
  <c r="BR48" i="21"/>
  <c r="BS48" i="21"/>
  <c r="BT48" i="21"/>
  <c r="BU48" i="21"/>
  <c r="BV48" i="21"/>
  <c r="BW48" i="21"/>
  <c r="BX48" i="21"/>
  <c r="BY48" i="21"/>
  <c r="BZ48" i="21"/>
  <c r="CA48" i="21"/>
  <c r="CB48" i="21"/>
  <c r="CC48" i="21"/>
  <c r="CD48" i="21"/>
  <c r="CE48" i="21"/>
  <c r="CF48" i="21"/>
  <c r="CG48" i="21"/>
  <c r="AE49" i="21"/>
  <c r="AF49" i="21"/>
  <c r="AG49" i="21"/>
  <c r="AH49" i="21"/>
  <c r="AI49" i="21"/>
  <c r="AJ49" i="21"/>
  <c r="AK49" i="21"/>
  <c r="AL49" i="21"/>
  <c r="AM49" i="21"/>
  <c r="AN49" i="21"/>
  <c r="AO49" i="21"/>
  <c r="AP49" i="21"/>
  <c r="AQ49" i="21"/>
  <c r="AR49" i="21"/>
  <c r="AS49" i="21"/>
  <c r="AT49" i="21"/>
  <c r="AU49" i="21"/>
  <c r="AV49" i="21"/>
  <c r="AW49" i="21"/>
  <c r="AX49" i="21"/>
  <c r="AY49" i="21"/>
  <c r="AZ49" i="21"/>
  <c r="BA49" i="21"/>
  <c r="BB49" i="21"/>
  <c r="BC49" i="21"/>
  <c r="BD49" i="21"/>
  <c r="BE49" i="21"/>
  <c r="BF49" i="21"/>
  <c r="BG49" i="21"/>
  <c r="BH49" i="21"/>
  <c r="BI49" i="21"/>
  <c r="BJ49" i="21"/>
  <c r="BK49" i="21"/>
  <c r="BL49" i="21"/>
  <c r="BM49" i="21"/>
  <c r="BN49" i="21"/>
  <c r="BO49" i="21"/>
  <c r="BP49" i="21"/>
  <c r="BQ49" i="21"/>
  <c r="BR49" i="21"/>
  <c r="BS49" i="21"/>
  <c r="BT49" i="21"/>
  <c r="BU49" i="21"/>
  <c r="BV49" i="21"/>
  <c r="BW49" i="21"/>
  <c r="BX49" i="21"/>
  <c r="BY49" i="21"/>
  <c r="BZ49" i="21"/>
  <c r="CA49" i="21"/>
  <c r="CB49" i="21"/>
  <c r="CC49" i="21"/>
  <c r="CD49" i="21"/>
  <c r="CE49" i="21"/>
  <c r="CF49" i="21"/>
  <c r="CG49" i="21"/>
  <c r="AE50" i="21"/>
  <c r="AF50" i="21"/>
  <c r="AG50" i="21"/>
  <c r="AH50" i="21"/>
  <c r="AI50" i="21"/>
  <c r="AJ50" i="21"/>
  <c r="AK50" i="21"/>
  <c r="AL50" i="21"/>
  <c r="AM50" i="21"/>
  <c r="AN50" i="21"/>
  <c r="AO50" i="21"/>
  <c r="AP50" i="21"/>
  <c r="AQ50" i="21"/>
  <c r="AR50" i="21"/>
  <c r="AS50" i="21"/>
  <c r="AT50" i="21"/>
  <c r="AU50" i="21"/>
  <c r="AV50" i="21"/>
  <c r="AW50" i="21"/>
  <c r="AX50" i="21"/>
  <c r="AY50" i="21"/>
  <c r="AZ50" i="21"/>
  <c r="BA50" i="21"/>
  <c r="BB50" i="21"/>
  <c r="BC50" i="21"/>
  <c r="BD50" i="21"/>
  <c r="BE50" i="21"/>
  <c r="BF50" i="21"/>
  <c r="BG50" i="21"/>
  <c r="BH50" i="21"/>
  <c r="BI50" i="21"/>
  <c r="BJ50" i="21"/>
  <c r="BK50" i="21"/>
  <c r="BL50" i="21"/>
  <c r="BM50" i="21"/>
  <c r="BN50" i="21"/>
  <c r="BO50" i="21"/>
  <c r="BP50" i="21"/>
  <c r="BQ50" i="21"/>
  <c r="BR50" i="21"/>
  <c r="BS50" i="21"/>
  <c r="BT50" i="21"/>
  <c r="BU50" i="21"/>
  <c r="BV50" i="21"/>
  <c r="BW50" i="21"/>
  <c r="BX50" i="21"/>
  <c r="BY50" i="21"/>
  <c r="BZ50" i="21"/>
  <c r="CA50" i="21"/>
  <c r="CB50" i="21"/>
  <c r="CC50" i="21"/>
  <c r="CD50" i="21"/>
  <c r="CE50" i="21"/>
  <c r="CF50" i="21"/>
  <c r="CG50" i="21"/>
  <c r="AE51" i="21"/>
  <c r="AF51" i="21"/>
  <c r="AG51" i="21"/>
  <c r="AH51" i="21"/>
  <c r="AI51" i="21"/>
  <c r="AJ51" i="21"/>
  <c r="AK51" i="21"/>
  <c r="AL51" i="21"/>
  <c r="AM51" i="21"/>
  <c r="AN51" i="21"/>
  <c r="AO51" i="21"/>
  <c r="AP51" i="21"/>
  <c r="AQ51" i="21"/>
  <c r="AR51" i="21"/>
  <c r="AS51" i="21"/>
  <c r="AT51" i="21"/>
  <c r="AU51" i="21"/>
  <c r="AV51" i="21"/>
  <c r="AW51" i="21"/>
  <c r="AX51" i="21"/>
  <c r="AY51" i="21"/>
  <c r="AZ51" i="21"/>
  <c r="BA51" i="21"/>
  <c r="BB51" i="21"/>
  <c r="BC51" i="21"/>
  <c r="BD51" i="21"/>
  <c r="BE51" i="21"/>
  <c r="BF51" i="21"/>
  <c r="BG51" i="21"/>
  <c r="BH51" i="21"/>
  <c r="BI51" i="21"/>
  <c r="BJ51" i="21"/>
  <c r="BK51" i="21"/>
  <c r="BL51" i="21"/>
  <c r="BM51" i="21"/>
  <c r="BN51" i="21"/>
  <c r="BO51" i="21"/>
  <c r="BP51" i="21"/>
  <c r="BQ51" i="21"/>
  <c r="BR51" i="21"/>
  <c r="BS51" i="21"/>
  <c r="BT51" i="21"/>
  <c r="BU51" i="21"/>
  <c r="BV51" i="21"/>
  <c r="BW51" i="21"/>
  <c r="BX51" i="21"/>
  <c r="BY51" i="21"/>
  <c r="BZ51" i="21"/>
  <c r="CA51" i="21"/>
  <c r="CB51" i="21"/>
  <c r="CC51" i="21"/>
  <c r="CD51" i="21"/>
  <c r="CE51" i="21"/>
  <c r="CF51" i="21"/>
  <c r="CG51" i="21"/>
  <c r="AE52" i="21"/>
  <c r="AF52" i="21"/>
  <c r="AG52" i="21"/>
  <c r="AH52" i="21"/>
  <c r="AI52" i="21"/>
  <c r="AJ52" i="21"/>
  <c r="AK52" i="21"/>
  <c r="AL52" i="21"/>
  <c r="AM52" i="21"/>
  <c r="AN52" i="21"/>
  <c r="AO52" i="21"/>
  <c r="AP52" i="21"/>
  <c r="AQ52" i="21"/>
  <c r="AR52" i="21"/>
  <c r="AS52" i="21"/>
  <c r="AT52" i="21"/>
  <c r="AU52" i="21"/>
  <c r="AV52" i="21"/>
  <c r="AW52" i="21"/>
  <c r="AX52" i="21"/>
  <c r="AY52" i="21"/>
  <c r="AZ52" i="21"/>
  <c r="BA52" i="21"/>
  <c r="BB52" i="21"/>
  <c r="BC52" i="21"/>
  <c r="BD52" i="21"/>
  <c r="BE52" i="21"/>
  <c r="BF52" i="21"/>
  <c r="BG52" i="21"/>
  <c r="BH52" i="21"/>
  <c r="BI52" i="21"/>
  <c r="BJ52" i="21"/>
  <c r="BK52" i="21"/>
  <c r="BL52" i="21"/>
  <c r="BM52" i="21"/>
  <c r="BN52" i="21"/>
  <c r="BO52" i="21"/>
  <c r="BP52" i="21"/>
  <c r="BQ52" i="21"/>
  <c r="BR52" i="21"/>
  <c r="BS52" i="21"/>
  <c r="BT52" i="21"/>
  <c r="BU52" i="21"/>
  <c r="BV52" i="21"/>
  <c r="BW52" i="21"/>
  <c r="BX52" i="21"/>
  <c r="BY52" i="21"/>
  <c r="BZ52" i="21"/>
  <c r="CA52" i="21"/>
  <c r="CB52" i="21"/>
  <c r="CC52" i="21"/>
  <c r="CD52" i="21"/>
  <c r="CE52" i="21"/>
  <c r="CF52" i="21"/>
  <c r="CG52" i="21"/>
  <c r="AE53" i="21"/>
  <c r="AF53" i="21"/>
  <c r="AG53" i="21"/>
  <c r="AH53" i="21"/>
  <c r="AI53" i="21"/>
  <c r="AJ53" i="21"/>
  <c r="AK53" i="21"/>
  <c r="AL53" i="21"/>
  <c r="AM53" i="21"/>
  <c r="AN53" i="21"/>
  <c r="AO53" i="21"/>
  <c r="AP53" i="21"/>
  <c r="AQ53" i="21"/>
  <c r="AR53" i="21"/>
  <c r="AS53" i="21"/>
  <c r="AT53" i="21"/>
  <c r="AU53" i="21"/>
  <c r="AV53" i="21"/>
  <c r="AW53" i="21"/>
  <c r="AX53" i="21"/>
  <c r="AY53" i="21"/>
  <c r="AZ53" i="21"/>
  <c r="BA53" i="21"/>
  <c r="BB53" i="21"/>
  <c r="BC53" i="21"/>
  <c r="BD53" i="21"/>
  <c r="BE53" i="21"/>
  <c r="BF53" i="21"/>
  <c r="BG53" i="21"/>
  <c r="BH53" i="21"/>
  <c r="BI53" i="21"/>
  <c r="BJ53" i="21"/>
  <c r="BK53" i="21"/>
  <c r="BL53" i="21"/>
  <c r="BM53" i="21"/>
  <c r="BN53" i="21"/>
  <c r="BO53" i="21"/>
  <c r="BP53" i="21"/>
  <c r="BQ53" i="21"/>
  <c r="BR53" i="21"/>
  <c r="BS53" i="21"/>
  <c r="BT53" i="21"/>
  <c r="BU53" i="21"/>
  <c r="BV53" i="21"/>
  <c r="BW53" i="21"/>
  <c r="BX53" i="21"/>
  <c r="BY53" i="21"/>
  <c r="BZ53" i="21"/>
  <c r="CA53" i="21"/>
  <c r="CB53" i="21"/>
  <c r="CC53" i="21"/>
  <c r="CD53" i="21"/>
  <c r="CE53" i="21"/>
  <c r="CF53" i="21"/>
  <c r="CG53" i="21"/>
  <c r="AE54" i="21"/>
  <c r="AF54" i="21"/>
  <c r="AG54" i="21"/>
  <c r="AH54" i="21"/>
  <c r="AI54" i="21"/>
  <c r="AJ54" i="21"/>
  <c r="AK54" i="21"/>
  <c r="AL54" i="21"/>
  <c r="AM54" i="21"/>
  <c r="AN54" i="21"/>
  <c r="AO54" i="21"/>
  <c r="AP54" i="21"/>
  <c r="AQ54" i="21"/>
  <c r="AR54" i="21"/>
  <c r="AS54" i="21"/>
  <c r="AT54" i="21"/>
  <c r="AU54" i="21"/>
  <c r="AV54" i="21"/>
  <c r="AW54" i="21"/>
  <c r="AX54" i="21"/>
  <c r="AY54" i="21"/>
  <c r="AZ54" i="21"/>
  <c r="BA54" i="21"/>
  <c r="BB54" i="21"/>
  <c r="BC54" i="21"/>
  <c r="BD54" i="21"/>
  <c r="BE54" i="21"/>
  <c r="BF54" i="21"/>
  <c r="BG54" i="21"/>
  <c r="BH54" i="21"/>
  <c r="BI54" i="21"/>
  <c r="BJ54" i="21"/>
  <c r="BK54" i="21"/>
  <c r="BL54" i="21"/>
  <c r="BM54" i="21"/>
  <c r="BN54" i="21"/>
  <c r="BO54" i="21"/>
  <c r="BP54" i="21"/>
  <c r="BQ54" i="21"/>
  <c r="BR54" i="21"/>
  <c r="BS54" i="21"/>
  <c r="BT54" i="21"/>
  <c r="BU54" i="21"/>
  <c r="BV54" i="21"/>
  <c r="BW54" i="21"/>
  <c r="BX54" i="21"/>
  <c r="BY54" i="21"/>
  <c r="BZ54" i="21"/>
  <c r="CA54" i="21"/>
  <c r="CB54" i="21"/>
  <c r="CC54" i="21"/>
  <c r="CD54" i="21"/>
  <c r="CE54" i="21"/>
  <c r="CF54" i="21"/>
  <c r="CG54" i="21"/>
  <c r="AE55" i="21"/>
  <c r="AF55" i="21"/>
  <c r="AG55" i="21"/>
  <c r="AH55" i="21"/>
  <c r="AI55" i="21"/>
  <c r="AJ55" i="21"/>
  <c r="AK55" i="21"/>
  <c r="AL55" i="21"/>
  <c r="AM55" i="21"/>
  <c r="AN55" i="21"/>
  <c r="AO55" i="21"/>
  <c r="AP55" i="21"/>
  <c r="AQ55" i="21"/>
  <c r="AR55" i="21"/>
  <c r="AS55" i="21"/>
  <c r="AT55" i="21"/>
  <c r="AU55" i="21"/>
  <c r="AV55" i="21"/>
  <c r="AW55" i="21"/>
  <c r="AX55" i="21"/>
  <c r="AY55" i="21"/>
  <c r="AZ55" i="21"/>
  <c r="BA55" i="21"/>
  <c r="BB55" i="21"/>
  <c r="BC55" i="21"/>
  <c r="BD55" i="21"/>
  <c r="BE55" i="21"/>
  <c r="BF55" i="21"/>
  <c r="BG55" i="21"/>
  <c r="BH55" i="21"/>
  <c r="BI55" i="21"/>
  <c r="BJ55" i="21"/>
  <c r="BK55" i="21"/>
  <c r="BL55" i="21"/>
  <c r="BM55" i="21"/>
  <c r="BN55" i="21"/>
  <c r="BO55" i="21"/>
  <c r="BP55" i="21"/>
  <c r="BQ55" i="21"/>
  <c r="BR55" i="21"/>
  <c r="BS55" i="21"/>
  <c r="BT55" i="21"/>
  <c r="BU55" i="21"/>
  <c r="BV55" i="21"/>
  <c r="BW55" i="21"/>
  <c r="BX55" i="21"/>
  <c r="BY55" i="21"/>
  <c r="BZ55" i="21"/>
  <c r="CA55" i="21"/>
  <c r="CB55" i="21"/>
  <c r="CC55" i="21"/>
  <c r="CD55" i="21"/>
  <c r="CE55" i="21"/>
  <c r="CF55" i="21"/>
  <c r="CG55" i="21"/>
  <c r="AE56" i="21"/>
  <c r="AF56" i="21"/>
  <c r="AG56" i="21"/>
  <c r="AH56" i="21"/>
  <c r="AI56" i="21"/>
  <c r="AJ56" i="21"/>
  <c r="AK56" i="21"/>
  <c r="AL56" i="21"/>
  <c r="AM56" i="21"/>
  <c r="AN56" i="21"/>
  <c r="AO56" i="21"/>
  <c r="AP56" i="21"/>
  <c r="AQ56" i="21"/>
  <c r="AR56" i="21"/>
  <c r="AS56" i="21"/>
  <c r="AT56" i="21"/>
  <c r="AU56" i="21"/>
  <c r="AV56" i="21"/>
  <c r="AW56" i="21"/>
  <c r="AX56" i="21"/>
  <c r="AY56" i="21"/>
  <c r="AZ56" i="21"/>
  <c r="BA56" i="21"/>
  <c r="BB56" i="21"/>
  <c r="BC56" i="21"/>
  <c r="BD56" i="21"/>
  <c r="BE56" i="21"/>
  <c r="BF56" i="21"/>
  <c r="BG56" i="21"/>
  <c r="BH56" i="21"/>
  <c r="BI56" i="21"/>
  <c r="BJ56" i="21"/>
  <c r="BK56" i="21"/>
  <c r="BL56" i="21"/>
  <c r="BM56" i="21"/>
  <c r="BN56" i="21"/>
  <c r="BO56" i="21"/>
  <c r="BP56" i="21"/>
  <c r="BQ56" i="21"/>
  <c r="BR56" i="21"/>
  <c r="BS56" i="21"/>
  <c r="BT56" i="21"/>
  <c r="BU56" i="21"/>
  <c r="BV56" i="21"/>
  <c r="BW56" i="21"/>
  <c r="BX56" i="21"/>
  <c r="BY56" i="21"/>
  <c r="BZ56" i="21"/>
  <c r="CA56" i="21"/>
  <c r="CB56" i="21"/>
  <c r="CC56" i="21"/>
  <c r="CD56" i="21"/>
  <c r="CE56" i="21"/>
  <c r="CF56" i="21"/>
  <c r="CG56" i="21"/>
  <c r="AE57" i="21"/>
  <c r="AF57" i="21"/>
  <c r="AG57" i="21"/>
  <c r="AH57" i="21"/>
  <c r="AI57" i="21"/>
  <c r="AJ57" i="21"/>
  <c r="AK57" i="21"/>
  <c r="AL57" i="21"/>
  <c r="AM57" i="21"/>
  <c r="AN57" i="21"/>
  <c r="AO57" i="21"/>
  <c r="AP57" i="21"/>
  <c r="AQ57" i="21"/>
  <c r="AR57" i="21"/>
  <c r="AS57" i="21"/>
  <c r="AT57" i="21"/>
  <c r="AU57" i="21"/>
  <c r="AV57" i="21"/>
  <c r="AW57" i="21"/>
  <c r="AX57" i="21"/>
  <c r="AY57" i="21"/>
  <c r="AZ57" i="21"/>
  <c r="BA57" i="21"/>
  <c r="BB57" i="21"/>
  <c r="BC57" i="21"/>
  <c r="BD57" i="21"/>
  <c r="BE57" i="21"/>
  <c r="BF57" i="21"/>
  <c r="BG57" i="21"/>
  <c r="BH57" i="21"/>
  <c r="BI57" i="21"/>
  <c r="BJ57" i="21"/>
  <c r="BK57" i="21"/>
  <c r="BL57" i="21"/>
  <c r="BM57" i="21"/>
  <c r="BN57" i="21"/>
  <c r="BO57" i="21"/>
  <c r="BP57" i="21"/>
  <c r="BQ57" i="21"/>
  <c r="BR57" i="21"/>
  <c r="BS57" i="21"/>
  <c r="BT57" i="21"/>
  <c r="BU57" i="21"/>
  <c r="BV57" i="21"/>
  <c r="BW57" i="21"/>
  <c r="BX57" i="21"/>
  <c r="BY57" i="21"/>
  <c r="BZ57" i="21"/>
  <c r="CA57" i="21"/>
  <c r="CB57" i="21"/>
  <c r="CC57" i="21"/>
  <c r="CD57" i="21"/>
  <c r="CE57" i="21"/>
  <c r="CF57" i="21"/>
  <c r="CG57" i="21"/>
  <c r="AE58" i="21"/>
  <c r="AF58" i="21"/>
  <c r="AG58" i="21"/>
  <c r="AH58" i="21"/>
  <c r="AI58" i="21"/>
  <c r="AJ58" i="21"/>
  <c r="AK58" i="21"/>
  <c r="AL58" i="21"/>
  <c r="AM58" i="21"/>
  <c r="AN58" i="21"/>
  <c r="AO58" i="21"/>
  <c r="AP58" i="21"/>
  <c r="AQ58" i="21"/>
  <c r="AR58" i="21"/>
  <c r="AS58" i="21"/>
  <c r="AT58" i="21"/>
  <c r="AU58" i="21"/>
  <c r="AV58" i="21"/>
  <c r="AW58" i="21"/>
  <c r="AX58" i="21"/>
  <c r="AY58" i="21"/>
  <c r="AZ58" i="21"/>
  <c r="BA58" i="21"/>
  <c r="BB58" i="21"/>
  <c r="BC58" i="21"/>
  <c r="BD58" i="21"/>
  <c r="BE58" i="21"/>
  <c r="BF58" i="21"/>
  <c r="BG58" i="21"/>
  <c r="BH58" i="21"/>
  <c r="BI58" i="21"/>
  <c r="BJ58" i="21"/>
  <c r="BK58" i="21"/>
  <c r="BL58" i="21"/>
  <c r="BM58" i="21"/>
  <c r="BN58" i="21"/>
  <c r="BO58" i="21"/>
  <c r="BP58" i="21"/>
  <c r="BQ58" i="21"/>
  <c r="BR58" i="21"/>
  <c r="BS58" i="21"/>
  <c r="BT58" i="21"/>
  <c r="BU58" i="21"/>
  <c r="BV58" i="21"/>
  <c r="BW58" i="21"/>
  <c r="BX58" i="21"/>
  <c r="BY58" i="21"/>
  <c r="BZ58" i="21"/>
  <c r="CA58" i="21"/>
  <c r="CB58" i="21"/>
  <c r="CC58" i="21"/>
  <c r="CD58" i="21"/>
  <c r="CE58" i="21"/>
  <c r="CF58" i="21"/>
  <c r="CG58" i="21"/>
  <c r="AE59" i="21"/>
  <c r="AF59" i="21"/>
  <c r="AG59" i="21"/>
  <c r="AH59" i="21"/>
  <c r="AI59" i="21"/>
  <c r="AJ59" i="21"/>
  <c r="AK59" i="21"/>
  <c r="AL59" i="21"/>
  <c r="AM59" i="21"/>
  <c r="AN59" i="21"/>
  <c r="AO59" i="21"/>
  <c r="AP59" i="21"/>
  <c r="AQ59" i="21"/>
  <c r="AR59" i="21"/>
  <c r="AS59" i="21"/>
  <c r="AT59" i="21"/>
  <c r="AU59" i="21"/>
  <c r="AV59" i="21"/>
  <c r="AW59" i="21"/>
  <c r="AX59" i="21"/>
  <c r="AY59" i="21"/>
  <c r="AZ59" i="21"/>
  <c r="BA59" i="21"/>
  <c r="BB59" i="21"/>
  <c r="BC59" i="21"/>
  <c r="BD59" i="21"/>
  <c r="BE59" i="21"/>
  <c r="BF59" i="21"/>
  <c r="BG59" i="21"/>
  <c r="BH59" i="21"/>
  <c r="BI59" i="21"/>
  <c r="BJ59" i="21"/>
  <c r="BK59" i="21"/>
  <c r="BL59" i="21"/>
  <c r="BM59" i="21"/>
  <c r="BN59" i="21"/>
  <c r="BO59" i="21"/>
  <c r="BP59" i="21"/>
  <c r="BQ59" i="21"/>
  <c r="BR59" i="21"/>
  <c r="BS59" i="21"/>
  <c r="BT59" i="21"/>
  <c r="BU59" i="21"/>
  <c r="BV59" i="21"/>
  <c r="BW59" i="21"/>
  <c r="BX59" i="21"/>
  <c r="BY59" i="21"/>
  <c r="BZ59" i="21"/>
  <c r="CA59" i="21"/>
  <c r="CB59" i="21"/>
  <c r="CC59" i="21"/>
  <c r="CD59" i="21"/>
  <c r="CE59" i="21"/>
  <c r="CF59" i="21"/>
  <c r="CG59" i="21"/>
  <c r="AE60" i="21"/>
  <c r="AF60" i="21"/>
  <c r="AG60" i="21"/>
  <c r="AH60" i="21"/>
  <c r="AI60" i="21"/>
  <c r="AJ60" i="21"/>
  <c r="AK60" i="21"/>
  <c r="AL60" i="21"/>
  <c r="AM60" i="21"/>
  <c r="AN60" i="21"/>
  <c r="AO60" i="21"/>
  <c r="AP60" i="21"/>
  <c r="AQ60" i="21"/>
  <c r="AR60" i="21"/>
  <c r="AS60" i="21"/>
  <c r="AT60" i="21"/>
  <c r="AU60" i="21"/>
  <c r="AV60" i="21"/>
  <c r="AW60" i="21"/>
  <c r="AX60" i="21"/>
  <c r="AY60" i="21"/>
  <c r="AZ60" i="21"/>
  <c r="BA60" i="21"/>
  <c r="BB60" i="21"/>
  <c r="BC60" i="21"/>
  <c r="BD60" i="21"/>
  <c r="BE60" i="21"/>
  <c r="BF60" i="21"/>
  <c r="BG60" i="21"/>
  <c r="BH60" i="21"/>
  <c r="BI60" i="21"/>
  <c r="BJ60" i="21"/>
  <c r="BK60" i="21"/>
  <c r="BL60" i="21"/>
  <c r="BM60" i="21"/>
  <c r="BN60" i="21"/>
  <c r="BO60" i="21"/>
  <c r="BP60" i="21"/>
  <c r="BQ60" i="21"/>
  <c r="BR60" i="21"/>
  <c r="BS60" i="21"/>
  <c r="BT60" i="21"/>
  <c r="BU60" i="21"/>
  <c r="BV60" i="21"/>
  <c r="BW60" i="21"/>
  <c r="BX60" i="21"/>
  <c r="BY60" i="21"/>
  <c r="BZ60" i="21"/>
  <c r="CA60" i="21"/>
  <c r="CB60" i="21"/>
  <c r="CC60" i="21"/>
  <c r="CD60" i="21"/>
  <c r="CE60" i="21"/>
  <c r="CF60" i="21"/>
  <c r="CG60" i="21"/>
  <c r="AE61" i="21"/>
  <c r="AF61" i="21"/>
  <c r="AG61" i="21"/>
  <c r="AH61" i="21"/>
  <c r="AI61" i="21"/>
  <c r="AJ61" i="21"/>
  <c r="AK61" i="21"/>
  <c r="AL61" i="21"/>
  <c r="AM61" i="21"/>
  <c r="AN61" i="21"/>
  <c r="AO61" i="21"/>
  <c r="AP61" i="21"/>
  <c r="AQ61" i="21"/>
  <c r="AR61" i="21"/>
  <c r="AS61" i="21"/>
  <c r="AT61" i="21"/>
  <c r="AU61" i="21"/>
  <c r="AV61" i="21"/>
  <c r="AW61" i="21"/>
  <c r="AX61" i="21"/>
  <c r="AY61" i="21"/>
  <c r="AZ61" i="21"/>
  <c r="BA61" i="21"/>
  <c r="BB61" i="21"/>
  <c r="BC61" i="21"/>
  <c r="BD61" i="21"/>
  <c r="BE61" i="21"/>
  <c r="BF61" i="21"/>
  <c r="BG61" i="21"/>
  <c r="BH61" i="21"/>
  <c r="BI61" i="21"/>
  <c r="BJ61" i="21"/>
  <c r="BK61" i="21"/>
  <c r="BL61" i="21"/>
  <c r="BM61" i="21"/>
  <c r="BN61" i="21"/>
  <c r="BO61" i="21"/>
  <c r="BP61" i="21"/>
  <c r="BQ61" i="21"/>
  <c r="BR61" i="21"/>
  <c r="BS61" i="21"/>
  <c r="BT61" i="21"/>
  <c r="BU61" i="21"/>
  <c r="BV61" i="21"/>
  <c r="BW61" i="21"/>
  <c r="BX61" i="21"/>
  <c r="BY61" i="21"/>
  <c r="BZ61" i="21"/>
  <c r="CA61" i="21"/>
  <c r="CB61" i="21"/>
  <c r="CC61" i="21"/>
  <c r="CD61" i="21"/>
  <c r="CE61" i="21"/>
  <c r="CF61" i="21"/>
  <c r="CG61" i="21"/>
  <c r="AE62" i="21"/>
  <c r="AF62" i="21"/>
  <c r="AG62" i="21"/>
  <c r="AH62" i="21"/>
  <c r="AI62" i="21"/>
  <c r="AJ62" i="21"/>
  <c r="AK62" i="21"/>
  <c r="AL62" i="21"/>
  <c r="AM62" i="21"/>
  <c r="AN62" i="21"/>
  <c r="AO62" i="21"/>
  <c r="AP62" i="21"/>
  <c r="AQ62" i="21"/>
  <c r="AR62" i="21"/>
  <c r="AS62" i="21"/>
  <c r="AT62" i="21"/>
  <c r="AU62" i="21"/>
  <c r="AV62" i="21"/>
  <c r="AW62" i="21"/>
  <c r="AX62" i="21"/>
  <c r="AY62" i="21"/>
  <c r="AZ62" i="21"/>
  <c r="BA62" i="21"/>
  <c r="BB62" i="21"/>
  <c r="BC62" i="21"/>
  <c r="BD62" i="21"/>
  <c r="BE62" i="21"/>
  <c r="BF62" i="21"/>
  <c r="BG62" i="21"/>
  <c r="BH62" i="21"/>
  <c r="BI62" i="21"/>
  <c r="BJ62" i="21"/>
  <c r="BK62" i="21"/>
  <c r="BL62" i="21"/>
  <c r="BM62" i="21"/>
  <c r="BN62" i="21"/>
  <c r="BO62" i="21"/>
  <c r="BP62" i="21"/>
  <c r="BQ62" i="21"/>
  <c r="BR62" i="21"/>
  <c r="BS62" i="21"/>
  <c r="BT62" i="21"/>
  <c r="BU62" i="21"/>
  <c r="BV62" i="21"/>
  <c r="BW62" i="21"/>
  <c r="BX62" i="21"/>
  <c r="BY62" i="21"/>
  <c r="BZ62" i="21"/>
  <c r="CA62" i="21"/>
  <c r="CB62" i="21"/>
  <c r="CC62" i="21"/>
  <c r="CD62" i="21"/>
  <c r="CE62" i="21"/>
  <c r="CF62" i="21"/>
  <c r="CG62" i="21"/>
  <c r="AE63" i="21"/>
  <c r="AF63" i="21"/>
  <c r="AG63" i="21"/>
  <c r="AH63" i="21"/>
  <c r="AI63" i="21"/>
  <c r="AJ63" i="21"/>
  <c r="AK63" i="21"/>
  <c r="AL63" i="21"/>
  <c r="AM63" i="21"/>
  <c r="AN63" i="21"/>
  <c r="AO63" i="21"/>
  <c r="AP63" i="21"/>
  <c r="AQ63" i="21"/>
  <c r="AR63" i="21"/>
  <c r="AS63" i="21"/>
  <c r="AT63" i="21"/>
  <c r="AU63" i="21"/>
  <c r="AV63" i="21"/>
  <c r="AW63" i="21"/>
  <c r="AX63" i="21"/>
  <c r="AY63" i="21"/>
  <c r="AZ63" i="21"/>
  <c r="BA63" i="21"/>
  <c r="BB63" i="21"/>
  <c r="BC63" i="21"/>
  <c r="BD63" i="21"/>
  <c r="BE63" i="21"/>
  <c r="BF63" i="21"/>
  <c r="BG63" i="21"/>
  <c r="BH63" i="21"/>
  <c r="BI63" i="21"/>
  <c r="BJ63" i="21"/>
  <c r="BK63" i="21"/>
  <c r="BL63" i="21"/>
  <c r="BM63" i="21"/>
  <c r="BN63" i="21"/>
  <c r="BO63" i="21"/>
  <c r="BP63" i="21"/>
  <c r="BQ63" i="21"/>
  <c r="BR63" i="21"/>
  <c r="BS63" i="21"/>
  <c r="BT63" i="21"/>
  <c r="BU63" i="21"/>
  <c r="BV63" i="21"/>
  <c r="BW63" i="21"/>
  <c r="BX63" i="21"/>
  <c r="BY63" i="21"/>
  <c r="BZ63" i="21"/>
  <c r="CA63" i="21"/>
  <c r="CB63" i="21"/>
  <c r="CC63" i="21"/>
  <c r="CD63" i="21"/>
  <c r="CE63" i="21"/>
  <c r="CF63" i="21"/>
  <c r="CG63" i="21"/>
  <c r="AE64" i="21"/>
  <c r="AF64" i="21"/>
  <c r="AG64" i="21"/>
  <c r="AH64" i="21"/>
  <c r="AI64" i="21"/>
  <c r="AJ64" i="21"/>
  <c r="AK64" i="21"/>
  <c r="AL64" i="21"/>
  <c r="AM64" i="21"/>
  <c r="AN64" i="21"/>
  <c r="AO64" i="21"/>
  <c r="AP64" i="21"/>
  <c r="AQ64" i="21"/>
  <c r="AR64" i="21"/>
  <c r="AS64" i="21"/>
  <c r="AT64" i="21"/>
  <c r="AU64" i="21"/>
  <c r="AV64" i="21"/>
  <c r="AW64" i="21"/>
  <c r="AX64" i="21"/>
  <c r="AY64" i="21"/>
  <c r="AZ64" i="21"/>
  <c r="BA64" i="21"/>
  <c r="BB64" i="21"/>
  <c r="BC64" i="21"/>
  <c r="BD64" i="21"/>
  <c r="BE64" i="21"/>
  <c r="BF64" i="21"/>
  <c r="BG64" i="21"/>
  <c r="BH64" i="21"/>
  <c r="BI64" i="21"/>
  <c r="BJ64" i="21"/>
  <c r="BK64" i="21"/>
  <c r="BL64" i="21"/>
  <c r="BM64" i="21"/>
  <c r="BN64" i="21"/>
  <c r="BO64" i="21"/>
  <c r="BP64" i="21"/>
  <c r="BQ64" i="21"/>
  <c r="BR64" i="21"/>
  <c r="BS64" i="21"/>
  <c r="BT64" i="21"/>
  <c r="BU64" i="21"/>
  <c r="BV64" i="21"/>
  <c r="BW64" i="21"/>
  <c r="BX64" i="21"/>
  <c r="BY64" i="21"/>
  <c r="BZ64" i="21"/>
  <c r="CA64" i="21"/>
  <c r="CB64" i="21"/>
  <c r="CC64" i="21"/>
  <c r="CD64" i="21"/>
  <c r="CE64" i="21"/>
  <c r="CF64" i="21"/>
  <c r="CG64" i="21"/>
  <c r="AE65" i="21"/>
  <c r="AF65" i="21"/>
  <c r="AG65" i="21"/>
  <c r="AH65" i="21"/>
  <c r="AI65" i="21"/>
  <c r="AJ65" i="21"/>
  <c r="AK65" i="21"/>
  <c r="AL65" i="21"/>
  <c r="AM65" i="21"/>
  <c r="AN65" i="21"/>
  <c r="AO65" i="21"/>
  <c r="AP65" i="21"/>
  <c r="AQ65" i="21"/>
  <c r="AR65" i="21"/>
  <c r="AS65" i="21"/>
  <c r="AT65" i="21"/>
  <c r="AU65" i="21"/>
  <c r="AV65" i="21"/>
  <c r="AW65" i="21"/>
  <c r="AX65" i="21"/>
  <c r="AY65" i="21"/>
  <c r="AZ65" i="21"/>
  <c r="BA65" i="21"/>
  <c r="BB65" i="21"/>
  <c r="BC65" i="21"/>
  <c r="BD65" i="21"/>
  <c r="BE65" i="21"/>
  <c r="BF65" i="21"/>
  <c r="BG65" i="21"/>
  <c r="BH65" i="21"/>
  <c r="BI65" i="21"/>
  <c r="BJ65" i="21"/>
  <c r="BK65" i="21"/>
  <c r="BL65" i="21"/>
  <c r="BM65" i="21"/>
  <c r="BN65" i="21"/>
  <c r="BO65" i="21"/>
  <c r="BP65" i="21"/>
  <c r="BQ65" i="21"/>
  <c r="BR65" i="21"/>
  <c r="BS65" i="21"/>
  <c r="BT65" i="21"/>
  <c r="BU65" i="21"/>
  <c r="BV65" i="21"/>
  <c r="BW65" i="21"/>
  <c r="BX65" i="21"/>
  <c r="BY65" i="21"/>
  <c r="BZ65" i="21"/>
  <c r="CA65" i="21"/>
  <c r="CB65" i="21"/>
  <c r="CC65" i="21"/>
  <c r="CD65" i="21"/>
  <c r="CE65" i="21"/>
  <c r="CF65" i="21"/>
  <c r="CG65" i="21"/>
  <c r="AE66" i="21"/>
  <c r="AF66" i="21"/>
  <c r="AG66" i="21"/>
  <c r="AH66" i="21"/>
  <c r="AI66" i="21"/>
  <c r="AJ66" i="21"/>
  <c r="AK66" i="21"/>
  <c r="AL66" i="21"/>
  <c r="AM66" i="21"/>
  <c r="AN66" i="21"/>
  <c r="AO66" i="21"/>
  <c r="AP66" i="21"/>
  <c r="AQ66" i="21"/>
  <c r="AR66" i="21"/>
  <c r="AS66" i="21"/>
  <c r="AT66" i="21"/>
  <c r="AU66" i="21"/>
  <c r="AV66" i="21"/>
  <c r="AW66" i="21"/>
  <c r="AX66" i="21"/>
  <c r="AY66" i="21"/>
  <c r="AZ66" i="21"/>
  <c r="BA66" i="21"/>
  <c r="BB66" i="21"/>
  <c r="BC66" i="21"/>
  <c r="BD66" i="21"/>
  <c r="BE66" i="21"/>
  <c r="BF66" i="21"/>
  <c r="BG66" i="21"/>
  <c r="BH66" i="21"/>
  <c r="BI66" i="21"/>
  <c r="BJ66" i="21"/>
  <c r="BK66" i="21"/>
  <c r="BL66" i="21"/>
  <c r="BM66" i="21"/>
  <c r="BN66" i="21"/>
  <c r="BO66" i="21"/>
  <c r="BP66" i="21"/>
  <c r="BQ66" i="21"/>
  <c r="BR66" i="21"/>
  <c r="BS66" i="21"/>
  <c r="BT66" i="21"/>
  <c r="BU66" i="21"/>
  <c r="BV66" i="21"/>
  <c r="BW66" i="21"/>
  <c r="BX66" i="21"/>
  <c r="BY66" i="21"/>
  <c r="BZ66" i="21"/>
  <c r="CA66" i="21"/>
  <c r="CB66" i="21"/>
  <c r="CC66" i="21"/>
  <c r="CD66" i="21"/>
  <c r="CE66" i="21"/>
  <c r="CF66" i="21"/>
  <c r="CG66" i="21"/>
  <c r="AE67" i="21"/>
  <c r="AF67" i="21"/>
  <c r="AG67" i="21"/>
  <c r="AH67" i="21"/>
  <c r="AI67" i="21"/>
  <c r="AJ67" i="21"/>
  <c r="AK67" i="21"/>
  <c r="AL67" i="21"/>
  <c r="AM67" i="21"/>
  <c r="AN67" i="21"/>
  <c r="AO67" i="21"/>
  <c r="AP67" i="21"/>
  <c r="AQ67" i="21"/>
  <c r="AR67" i="21"/>
  <c r="AS67" i="21"/>
  <c r="AT67" i="21"/>
  <c r="AU67" i="21"/>
  <c r="AV67" i="21"/>
  <c r="AW67" i="21"/>
  <c r="AX67" i="21"/>
  <c r="AY67" i="21"/>
  <c r="AZ67" i="21"/>
  <c r="BA67" i="21"/>
  <c r="BB67" i="21"/>
  <c r="BC67" i="21"/>
  <c r="BD67" i="21"/>
  <c r="BE67" i="21"/>
  <c r="BF67" i="21"/>
  <c r="BG67" i="21"/>
  <c r="BH67" i="21"/>
  <c r="BI67" i="21"/>
  <c r="BJ67" i="21"/>
  <c r="BK67" i="21"/>
  <c r="BL67" i="21"/>
  <c r="BM67" i="21"/>
  <c r="BN67" i="21"/>
  <c r="BO67" i="21"/>
  <c r="BP67" i="21"/>
  <c r="BQ67" i="21"/>
  <c r="BR67" i="21"/>
  <c r="BS67" i="21"/>
  <c r="BT67" i="21"/>
  <c r="BU67" i="21"/>
  <c r="BV67" i="21"/>
  <c r="BW67" i="21"/>
  <c r="BX67" i="21"/>
  <c r="BY67" i="21"/>
  <c r="BZ67" i="21"/>
  <c r="CA67" i="21"/>
  <c r="CB67" i="21"/>
  <c r="CC67" i="21"/>
  <c r="CD67" i="21"/>
  <c r="CE67" i="21"/>
  <c r="CF67" i="21"/>
  <c r="CG67" i="21"/>
  <c r="AE68" i="21"/>
  <c r="AF68" i="21"/>
  <c r="AG68" i="21"/>
  <c r="AH68" i="21"/>
  <c r="AI68" i="21"/>
  <c r="AJ68" i="21"/>
  <c r="AK68" i="21"/>
  <c r="AL68" i="21"/>
  <c r="AM68" i="21"/>
  <c r="AN68" i="21"/>
  <c r="AO68" i="21"/>
  <c r="AP68" i="21"/>
  <c r="AQ68" i="21"/>
  <c r="AR68" i="21"/>
  <c r="AS68" i="21"/>
  <c r="AT68" i="21"/>
  <c r="AU68" i="21"/>
  <c r="AV68" i="21"/>
  <c r="AW68" i="21"/>
  <c r="AX68" i="21"/>
  <c r="AY68" i="21"/>
  <c r="AZ68" i="21"/>
  <c r="BA68" i="21"/>
  <c r="BB68" i="21"/>
  <c r="BC68" i="21"/>
  <c r="BD68" i="21"/>
  <c r="BE68" i="21"/>
  <c r="BF68" i="21"/>
  <c r="BG68" i="21"/>
  <c r="BH68" i="21"/>
  <c r="BI68" i="21"/>
  <c r="BJ68" i="21"/>
  <c r="BK68" i="21"/>
  <c r="BL68" i="21"/>
  <c r="BM68" i="21"/>
  <c r="BN68" i="21"/>
  <c r="BO68" i="21"/>
  <c r="BP68" i="21"/>
  <c r="BQ68" i="21"/>
  <c r="BR68" i="21"/>
  <c r="BS68" i="21"/>
  <c r="BT68" i="21"/>
  <c r="BU68" i="21"/>
  <c r="BV68" i="21"/>
  <c r="BW68" i="21"/>
  <c r="BX68" i="21"/>
  <c r="BY68" i="21"/>
  <c r="BZ68" i="21"/>
  <c r="CA68" i="21"/>
  <c r="CB68" i="21"/>
  <c r="CC68" i="21"/>
  <c r="CD68" i="21"/>
  <c r="CE68" i="21"/>
  <c r="CF68" i="21"/>
  <c r="CG68" i="21"/>
  <c r="AE69" i="21"/>
  <c r="AF69" i="21"/>
  <c r="AG69" i="21"/>
  <c r="AH69" i="21"/>
  <c r="AI69" i="21"/>
  <c r="AJ69" i="21"/>
  <c r="AK69" i="21"/>
  <c r="AL69" i="21"/>
  <c r="AM69" i="21"/>
  <c r="AN69" i="21"/>
  <c r="AO69" i="21"/>
  <c r="AP69" i="21"/>
  <c r="AQ69" i="21"/>
  <c r="AR69" i="21"/>
  <c r="AS69" i="21"/>
  <c r="AT69" i="21"/>
  <c r="AU69" i="21"/>
  <c r="AV69" i="21"/>
  <c r="AW69" i="21"/>
  <c r="AX69" i="21"/>
  <c r="AY69" i="21"/>
  <c r="AZ69" i="21"/>
  <c r="BA69" i="21"/>
  <c r="BB69" i="21"/>
  <c r="BC69" i="21"/>
  <c r="BD69" i="21"/>
  <c r="BE69" i="21"/>
  <c r="BF69" i="21"/>
  <c r="BG69" i="21"/>
  <c r="BH69" i="21"/>
  <c r="BI69" i="21"/>
  <c r="BJ69" i="21"/>
  <c r="BK69" i="21"/>
  <c r="BL69" i="21"/>
  <c r="BM69" i="21"/>
  <c r="BN69" i="21"/>
  <c r="BO69" i="21"/>
  <c r="BP69" i="21"/>
  <c r="BQ69" i="21"/>
  <c r="BR69" i="21"/>
  <c r="BS69" i="21"/>
  <c r="BT69" i="21"/>
  <c r="BU69" i="21"/>
  <c r="BV69" i="21"/>
  <c r="BW69" i="21"/>
  <c r="BX69" i="21"/>
  <c r="BY69" i="21"/>
  <c r="BZ69" i="21"/>
  <c r="CA69" i="21"/>
  <c r="CB69" i="21"/>
  <c r="CC69" i="21"/>
  <c r="CD69" i="21"/>
  <c r="CE69" i="21"/>
  <c r="CF69" i="21"/>
  <c r="CG69" i="21"/>
  <c r="AE70" i="21"/>
  <c r="AF70" i="21"/>
  <c r="AG70" i="21"/>
  <c r="AH70" i="21"/>
  <c r="AI70" i="21"/>
  <c r="AJ70" i="21"/>
  <c r="AK70" i="21"/>
  <c r="AL70" i="21"/>
  <c r="AM70" i="21"/>
  <c r="AN70" i="21"/>
  <c r="AO70" i="21"/>
  <c r="AP70" i="21"/>
  <c r="AQ70" i="21"/>
  <c r="AR70" i="21"/>
  <c r="AS70" i="21"/>
  <c r="AT70" i="21"/>
  <c r="AU70" i="21"/>
  <c r="AV70" i="21"/>
  <c r="AW70" i="21"/>
  <c r="AX70" i="21"/>
  <c r="AY70" i="21"/>
  <c r="AZ70" i="21"/>
  <c r="BA70" i="21"/>
  <c r="BB70" i="21"/>
  <c r="BC70" i="21"/>
  <c r="BD70" i="21"/>
  <c r="BE70" i="21"/>
  <c r="BF70" i="21"/>
  <c r="BG70" i="21"/>
  <c r="BH70" i="21"/>
  <c r="BI70" i="21"/>
  <c r="BJ70" i="21"/>
  <c r="BK70" i="21"/>
  <c r="BL70" i="21"/>
  <c r="BM70" i="21"/>
  <c r="BN70" i="21"/>
  <c r="BO70" i="21"/>
  <c r="BP70" i="21"/>
  <c r="BQ70" i="21"/>
  <c r="BR70" i="21"/>
  <c r="BS70" i="21"/>
  <c r="BT70" i="21"/>
  <c r="BU70" i="21"/>
  <c r="BV70" i="21"/>
  <c r="BW70" i="21"/>
  <c r="BX70" i="21"/>
  <c r="BY70" i="21"/>
  <c r="BZ70" i="21"/>
  <c r="CA70" i="21"/>
  <c r="CB70" i="21"/>
  <c r="CC70" i="21"/>
  <c r="CD70" i="21"/>
  <c r="CE70" i="21"/>
  <c r="CF70" i="21"/>
  <c r="CG70" i="21"/>
  <c r="AE71" i="21"/>
  <c r="AF71" i="21"/>
  <c r="AG71" i="21"/>
  <c r="AH71" i="21"/>
  <c r="AI71" i="21"/>
  <c r="AJ71" i="21"/>
  <c r="AK71" i="21"/>
  <c r="AL71" i="21"/>
  <c r="AM71" i="21"/>
  <c r="AN71" i="21"/>
  <c r="AO71" i="21"/>
  <c r="AP71" i="21"/>
  <c r="AQ71" i="21"/>
  <c r="AR71" i="21"/>
  <c r="AS71" i="21"/>
  <c r="AT71" i="21"/>
  <c r="AU71" i="21"/>
  <c r="AV71" i="21"/>
  <c r="AW71" i="21"/>
  <c r="AX71" i="21"/>
  <c r="AY71" i="21"/>
  <c r="AZ71" i="21"/>
  <c r="BA71" i="21"/>
  <c r="BB71" i="21"/>
  <c r="BC71" i="21"/>
  <c r="BD71" i="21"/>
  <c r="BE71" i="21"/>
  <c r="BF71" i="21"/>
  <c r="BG71" i="21"/>
  <c r="BH71" i="21"/>
  <c r="BI71" i="21"/>
  <c r="BJ71" i="21"/>
  <c r="BK71" i="21"/>
  <c r="BL71" i="21"/>
  <c r="BM71" i="21"/>
  <c r="BN71" i="21"/>
  <c r="BO71" i="21"/>
  <c r="BP71" i="21"/>
  <c r="BQ71" i="21"/>
  <c r="BR71" i="21"/>
  <c r="BS71" i="21"/>
  <c r="BT71" i="21"/>
  <c r="BU71" i="21"/>
  <c r="BV71" i="21"/>
  <c r="BW71" i="21"/>
  <c r="BX71" i="21"/>
  <c r="BY71" i="21"/>
  <c r="BZ71" i="21"/>
  <c r="CA71" i="21"/>
  <c r="CB71" i="21"/>
  <c r="CC71" i="21"/>
  <c r="CD71" i="21"/>
  <c r="CE71" i="21"/>
  <c r="CF71" i="21"/>
  <c r="CG71" i="21"/>
  <c r="AE72" i="21"/>
  <c r="AF72" i="21"/>
  <c r="AG72" i="21"/>
  <c r="AH72" i="21"/>
  <c r="AI72" i="21"/>
  <c r="AJ72" i="21"/>
  <c r="AK72" i="21"/>
  <c r="AL72" i="21"/>
  <c r="AM72" i="21"/>
  <c r="AN72" i="21"/>
  <c r="AO72" i="21"/>
  <c r="AP72" i="21"/>
  <c r="AQ72" i="21"/>
  <c r="AR72" i="21"/>
  <c r="AS72" i="21"/>
  <c r="AT72" i="21"/>
  <c r="AU72" i="21"/>
  <c r="AV72" i="21"/>
  <c r="AW72" i="21"/>
  <c r="AX72" i="21"/>
  <c r="AY72" i="21"/>
  <c r="AZ72" i="21"/>
  <c r="BA72" i="21"/>
  <c r="BB72" i="21"/>
  <c r="BC72" i="21"/>
  <c r="BD72" i="21"/>
  <c r="BE72" i="21"/>
  <c r="BF72" i="21"/>
  <c r="BG72" i="21"/>
  <c r="BH72" i="21"/>
  <c r="BI72" i="21"/>
  <c r="BJ72" i="21"/>
  <c r="BK72" i="21"/>
  <c r="BL72" i="21"/>
  <c r="BM72" i="21"/>
  <c r="BN72" i="21"/>
  <c r="BO72" i="21"/>
  <c r="BP72" i="21"/>
  <c r="BQ72" i="21"/>
  <c r="BR72" i="21"/>
  <c r="BS72" i="21"/>
  <c r="BT72" i="21"/>
  <c r="BU72" i="21"/>
  <c r="BV72" i="21"/>
  <c r="BW72" i="21"/>
  <c r="BX72" i="21"/>
  <c r="BY72" i="21"/>
  <c r="BZ72" i="21"/>
  <c r="CA72" i="21"/>
  <c r="CB72" i="21"/>
  <c r="CC72" i="21"/>
  <c r="CD72" i="21"/>
  <c r="CE72" i="21"/>
  <c r="CF72" i="21"/>
  <c r="CG72" i="21"/>
  <c r="AE73" i="21"/>
  <c r="AF73" i="21"/>
  <c r="AG73" i="21"/>
  <c r="AH73" i="21"/>
  <c r="AI73" i="21"/>
  <c r="AJ73" i="21"/>
  <c r="AK73" i="21"/>
  <c r="AL73" i="21"/>
  <c r="AM73" i="21"/>
  <c r="AN73" i="21"/>
  <c r="AO73" i="21"/>
  <c r="AP73" i="21"/>
  <c r="AQ73" i="21"/>
  <c r="AR73" i="21"/>
  <c r="AS73" i="21"/>
  <c r="AT73" i="21"/>
  <c r="AU73" i="21"/>
  <c r="AV73" i="21"/>
  <c r="AW73" i="21"/>
  <c r="AX73" i="21"/>
  <c r="AY73" i="21"/>
  <c r="AZ73" i="21"/>
  <c r="BA73" i="21"/>
  <c r="BB73" i="21"/>
  <c r="BC73" i="21"/>
  <c r="BD73" i="21"/>
  <c r="BE73" i="21"/>
  <c r="BF73" i="21"/>
  <c r="BG73" i="21"/>
  <c r="BH73" i="21"/>
  <c r="BI73" i="21"/>
  <c r="BJ73" i="21"/>
  <c r="BK73" i="21"/>
  <c r="BL73" i="21"/>
  <c r="BM73" i="21"/>
  <c r="BN73" i="21"/>
  <c r="BO73" i="21"/>
  <c r="BP73" i="21"/>
  <c r="BQ73" i="21"/>
  <c r="BR73" i="21"/>
  <c r="BS73" i="21"/>
  <c r="BT73" i="21"/>
  <c r="BU73" i="21"/>
  <c r="BV73" i="21"/>
  <c r="BW73" i="21"/>
  <c r="BX73" i="21"/>
  <c r="BY73" i="21"/>
  <c r="BZ73" i="21"/>
  <c r="CA73" i="21"/>
  <c r="CB73" i="21"/>
  <c r="CC73" i="21"/>
  <c r="CD73" i="21"/>
  <c r="CE73" i="21"/>
  <c r="CF73" i="21"/>
  <c r="CG73" i="21"/>
  <c r="AE74" i="21"/>
  <c r="AF74" i="21"/>
  <c r="AG74" i="21"/>
  <c r="AH74" i="21"/>
  <c r="AI74" i="21"/>
  <c r="AJ74" i="21"/>
  <c r="AK74" i="21"/>
  <c r="AL74" i="21"/>
  <c r="AM74" i="21"/>
  <c r="AN74" i="21"/>
  <c r="AO74" i="21"/>
  <c r="AP74" i="21"/>
  <c r="AQ74" i="21"/>
  <c r="AR74" i="21"/>
  <c r="AS74" i="21"/>
  <c r="AT74" i="21"/>
  <c r="AU74" i="21"/>
  <c r="AV74" i="21"/>
  <c r="AW74" i="21"/>
  <c r="AX74" i="21"/>
  <c r="AY74" i="21"/>
  <c r="AZ74" i="21"/>
  <c r="BA74" i="21"/>
  <c r="BB74" i="21"/>
  <c r="BC74" i="21"/>
  <c r="BD74" i="21"/>
  <c r="BE74" i="21"/>
  <c r="BF74" i="21"/>
  <c r="BG74" i="21"/>
  <c r="BH74" i="21"/>
  <c r="BI74" i="21"/>
  <c r="BJ74" i="21"/>
  <c r="BK74" i="21"/>
  <c r="BL74" i="21"/>
  <c r="BM74" i="21"/>
  <c r="BN74" i="21"/>
  <c r="BO74" i="21"/>
  <c r="BP74" i="21"/>
  <c r="BQ74" i="21"/>
  <c r="BR74" i="21"/>
  <c r="BS74" i="21"/>
  <c r="BT74" i="21"/>
  <c r="BU74" i="21"/>
  <c r="BV74" i="21"/>
  <c r="BW74" i="21"/>
  <c r="BX74" i="21"/>
  <c r="BY74" i="21"/>
  <c r="BZ74" i="21"/>
  <c r="CA74" i="21"/>
  <c r="CB74" i="21"/>
  <c r="CC74" i="21"/>
  <c r="CD74" i="21"/>
  <c r="CE74" i="21"/>
  <c r="CF74" i="21"/>
  <c r="CG74" i="21"/>
  <c r="CG2" i="21"/>
  <c r="CC2" i="21"/>
  <c r="BY2" i="21"/>
  <c r="BU2" i="21"/>
  <c r="BQ2" i="21"/>
  <c r="BM2" i="21"/>
  <c r="BI2" i="21"/>
  <c r="BE2" i="21"/>
  <c r="BA2" i="21"/>
  <c r="AW2" i="21"/>
  <c r="AS2" i="21"/>
  <c r="AO2" i="21"/>
  <c r="AK2" i="21"/>
  <c r="AG2" i="21"/>
  <c r="BH2" i="21"/>
  <c r="AZ2" i="21"/>
  <c r="AR2" i="21"/>
  <c r="AJ2" i="21"/>
  <c r="BJ2" i="21"/>
  <c r="AX2" i="21"/>
  <c r="AL2" i="21"/>
  <c r="CF2" i="21"/>
  <c r="CB2" i="21"/>
  <c r="BX2" i="21"/>
  <c r="BT2" i="21"/>
  <c r="BP2" i="21"/>
  <c r="BL2" i="21"/>
  <c r="BD2" i="21"/>
  <c r="AV2" i="21"/>
  <c r="AN2" i="21"/>
  <c r="AF2" i="21"/>
  <c r="BF2" i="21"/>
  <c r="AT2" i="21"/>
  <c r="AH2" i="21"/>
  <c r="CE2" i="21"/>
  <c r="CA2" i="21"/>
  <c r="BW2" i="21"/>
  <c r="BS2" i="21"/>
  <c r="BO2" i="21"/>
  <c r="BK2" i="21"/>
  <c r="BG2" i="21"/>
  <c r="BC2" i="21"/>
  <c r="AY2" i="21"/>
  <c r="AU2" i="21"/>
  <c r="AQ2" i="21"/>
  <c r="AM2" i="21"/>
  <c r="AI2" i="21"/>
  <c r="AE2" i="21"/>
  <c r="CD2" i="21"/>
  <c r="BZ2" i="21"/>
  <c r="BV2" i="21"/>
  <c r="BR2" i="21"/>
  <c r="BN2" i="21"/>
  <c r="BB2" i="21"/>
  <c r="AP2" i="21"/>
  <c r="AB2" i="21"/>
  <c r="AC2" i="21"/>
  <c r="AD2" i="21"/>
  <c r="AB3" i="21"/>
  <c r="AC3" i="21"/>
  <c r="AD3" i="21"/>
  <c r="AB4" i="21"/>
  <c r="AC4" i="21"/>
  <c r="AD4" i="21"/>
  <c r="AB5" i="21"/>
  <c r="AC5" i="21"/>
  <c r="AD5" i="21"/>
  <c r="AB6" i="21"/>
  <c r="AC6" i="21"/>
  <c r="AD6" i="21"/>
  <c r="AB7" i="21"/>
  <c r="AC7" i="21"/>
  <c r="AD7" i="21"/>
  <c r="AB8" i="21"/>
  <c r="AC8" i="21"/>
  <c r="AD8" i="21"/>
  <c r="AB9" i="21"/>
  <c r="AC9" i="21"/>
  <c r="AD9" i="21"/>
  <c r="AB10" i="21"/>
  <c r="AC10" i="21"/>
  <c r="AD10" i="21"/>
  <c r="AB11" i="21"/>
  <c r="AC11" i="21"/>
  <c r="AD11" i="21"/>
  <c r="AB12" i="21"/>
  <c r="AC12" i="21"/>
  <c r="AD12" i="21"/>
  <c r="AB13" i="21"/>
  <c r="AC13" i="21"/>
  <c r="AD13" i="21"/>
  <c r="AB14" i="21"/>
  <c r="AC14" i="21"/>
  <c r="AD14" i="21"/>
  <c r="AB15" i="21"/>
  <c r="AC15" i="21"/>
  <c r="AD15" i="21"/>
  <c r="AB16" i="21"/>
  <c r="AC16" i="21"/>
  <c r="AD16" i="21"/>
  <c r="AB17" i="21"/>
  <c r="AC17" i="21"/>
  <c r="AD17" i="21"/>
  <c r="AB18" i="21"/>
  <c r="AC18" i="21"/>
  <c r="AD18" i="21"/>
  <c r="AB19" i="21"/>
  <c r="AC19" i="21"/>
  <c r="AD19" i="21"/>
  <c r="AB20" i="21"/>
  <c r="AC20" i="21"/>
  <c r="AD20" i="21"/>
  <c r="AB21" i="21"/>
  <c r="AC21" i="21"/>
  <c r="AD21" i="21"/>
  <c r="AB22" i="21"/>
  <c r="AC22" i="21"/>
  <c r="AD22" i="21"/>
  <c r="AB23" i="21"/>
  <c r="AC23" i="21"/>
  <c r="AD23" i="21"/>
  <c r="AB24" i="21"/>
  <c r="AC24" i="21"/>
  <c r="AD24" i="21"/>
  <c r="AB25" i="21"/>
  <c r="AC25" i="21"/>
  <c r="AD25" i="21"/>
  <c r="AB26" i="21"/>
  <c r="AC26" i="21"/>
  <c r="AD26" i="21"/>
  <c r="AB27" i="21"/>
  <c r="AC27" i="21"/>
  <c r="AD27" i="21"/>
  <c r="AB28" i="21"/>
  <c r="AC28" i="21"/>
  <c r="AD28" i="21"/>
  <c r="AB29" i="21"/>
  <c r="AC29" i="21"/>
  <c r="AD29" i="21"/>
  <c r="AB30" i="21"/>
  <c r="AC30" i="21"/>
  <c r="AD30" i="21"/>
  <c r="AB31" i="21"/>
  <c r="AC31" i="21"/>
  <c r="AD31" i="21"/>
  <c r="AB32" i="21"/>
  <c r="AC32" i="21"/>
  <c r="AD32" i="21"/>
  <c r="AB33" i="21"/>
  <c r="AC33" i="21"/>
  <c r="AD33" i="21"/>
  <c r="AB34" i="21"/>
  <c r="AC34" i="21"/>
  <c r="AD34" i="21"/>
  <c r="AB35" i="21"/>
  <c r="AC35" i="21"/>
  <c r="AD35" i="21"/>
  <c r="AB36" i="21"/>
  <c r="AC36" i="21"/>
  <c r="AD36" i="21"/>
  <c r="AB37" i="21"/>
  <c r="AC37" i="21"/>
  <c r="AD37" i="21"/>
  <c r="AB38" i="21"/>
  <c r="AC38" i="21"/>
  <c r="AD38" i="21"/>
  <c r="AB39" i="21"/>
  <c r="AC39" i="21"/>
  <c r="AD39" i="21"/>
  <c r="AB40" i="21"/>
  <c r="AC40" i="21"/>
  <c r="AD40" i="21"/>
  <c r="AB41" i="21"/>
  <c r="AC41" i="21"/>
  <c r="AD41" i="21"/>
  <c r="AB42" i="21"/>
  <c r="AC42" i="21"/>
  <c r="AD42" i="21"/>
  <c r="AB43" i="21"/>
  <c r="AC43" i="21"/>
  <c r="AD43" i="21"/>
  <c r="AB44" i="21"/>
  <c r="AC44" i="21"/>
  <c r="AD44" i="21"/>
  <c r="AB45" i="21"/>
  <c r="AC45" i="21"/>
  <c r="AD45" i="21"/>
  <c r="AB46" i="21"/>
  <c r="AC46" i="21"/>
  <c r="AD46" i="21"/>
  <c r="AB47" i="21"/>
  <c r="AC47" i="21"/>
  <c r="AD47" i="21"/>
  <c r="AB48" i="21"/>
  <c r="AC48" i="21"/>
  <c r="AD48" i="21"/>
  <c r="AB49" i="21"/>
  <c r="AC49" i="21"/>
  <c r="AD49" i="21"/>
  <c r="AB50" i="21"/>
  <c r="AC50" i="21"/>
  <c r="AD50" i="21"/>
  <c r="AB51" i="21"/>
  <c r="AC51" i="21"/>
  <c r="AD51" i="21"/>
  <c r="AB52" i="21"/>
  <c r="AC52" i="21"/>
  <c r="AD52" i="21"/>
  <c r="AB53" i="21"/>
  <c r="AC53" i="21"/>
  <c r="AD53" i="21"/>
  <c r="AB54" i="21"/>
  <c r="AC54" i="21"/>
  <c r="AD54" i="21"/>
  <c r="AB55" i="21"/>
  <c r="AC55" i="21"/>
  <c r="AD55" i="21"/>
  <c r="AB56" i="21"/>
  <c r="AC56" i="21"/>
  <c r="AD56" i="21"/>
  <c r="AB57" i="21"/>
  <c r="AC57" i="21"/>
  <c r="AD57" i="21"/>
  <c r="AB58" i="21"/>
  <c r="AC58" i="21"/>
  <c r="AD58" i="21"/>
  <c r="AB59" i="21"/>
  <c r="AC59" i="21"/>
  <c r="AD59" i="21"/>
  <c r="AB60" i="21"/>
  <c r="AC60" i="21"/>
  <c r="AD60" i="21"/>
  <c r="AB61" i="21"/>
  <c r="AC61" i="21"/>
  <c r="AD61" i="21"/>
  <c r="AB62" i="21"/>
  <c r="AC62" i="21"/>
  <c r="AD62" i="21"/>
  <c r="AB63" i="21"/>
  <c r="AC63" i="21"/>
  <c r="AD63" i="21"/>
  <c r="AB64" i="21"/>
  <c r="AC64" i="21"/>
  <c r="AD64" i="21"/>
  <c r="AB65" i="21"/>
  <c r="AC65" i="21"/>
  <c r="AD65" i="21"/>
  <c r="AB66" i="21"/>
  <c r="AC66" i="21"/>
  <c r="AD66" i="21"/>
  <c r="AB67" i="21"/>
  <c r="AC67" i="21"/>
  <c r="AD67" i="21"/>
  <c r="AB68" i="21"/>
  <c r="AC68" i="21"/>
  <c r="AD68" i="21"/>
  <c r="AB69" i="21"/>
  <c r="AC69" i="21"/>
  <c r="AD69" i="21"/>
  <c r="AB70" i="21"/>
  <c r="AC70" i="21"/>
  <c r="AD70" i="21"/>
  <c r="AB71" i="21"/>
  <c r="AC71" i="21"/>
  <c r="AD71" i="21"/>
  <c r="AB72" i="21"/>
  <c r="AC72" i="21"/>
  <c r="AD72" i="21"/>
  <c r="AB73" i="21"/>
  <c r="AC73" i="21"/>
  <c r="AD73" i="21"/>
  <c r="AB74" i="21"/>
  <c r="AC74" i="21"/>
  <c r="AD74" i="21"/>
  <c r="AB75" i="21"/>
  <c r="AC75" i="21"/>
  <c r="AD75" i="21"/>
  <c r="AB76" i="21"/>
  <c r="AC76" i="21"/>
  <c r="AD76" i="21"/>
  <c r="AB77" i="21"/>
  <c r="AC77" i="21"/>
  <c r="AD77" i="21"/>
  <c r="AB78" i="21"/>
  <c r="AC78" i="21"/>
  <c r="AD78" i="21"/>
  <c r="AB79" i="21"/>
  <c r="AC79" i="21"/>
  <c r="AD79" i="21"/>
  <c r="AB80" i="21"/>
  <c r="AC80" i="21"/>
  <c r="AD80" i="21"/>
  <c r="AB81" i="21"/>
  <c r="AC81" i="21"/>
  <c r="AD81" i="21"/>
  <c r="AB82" i="21"/>
  <c r="AC82" i="21"/>
  <c r="AD82" i="21"/>
  <c r="AB83" i="21"/>
  <c r="AC83" i="21"/>
  <c r="AD83" i="21"/>
  <c r="AB84" i="21"/>
  <c r="AC84" i="21"/>
  <c r="AD84" i="21"/>
  <c r="AB85" i="21"/>
  <c r="AC85" i="21"/>
  <c r="AD85" i="21"/>
  <c r="AB86" i="21"/>
  <c r="AC86" i="21"/>
  <c r="AD86" i="21"/>
  <c r="AB87" i="21"/>
  <c r="AC87" i="21"/>
  <c r="AD87" i="21"/>
  <c r="AB88" i="21"/>
  <c r="AC88" i="21"/>
  <c r="AD88" i="21"/>
  <c r="AB89" i="21"/>
  <c r="AC89" i="21"/>
  <c r="AD89" i="21"/>
  <c r="AB90" i="21"/>
  <c r="AC90" i="21"/>
  <c r="AD90" i="21"/>
  <c r="AB91" i="21"/>
  <c r="AC91" i="21"/>
  <c r="AD91" i="21"/>
  <c r="AB92" i="21"/>
  <c r="AC92" i="21"/>
  <c r="AD92" i="21"/>
  <c r="AB93" i="21"/>
  <c r="AC93" i="21"/>
  <c r="AD93" i="21"/>
  <c r="AB94" i="21"/>
  <c r="AC94" i="21"/>
  <c r="AD94" i="21"/>
  <c r="AB95" i="21"/>
  <c r="AC95" i="21"/>
  <c r="AD95" i="21"/>
  <c r="AB96" i="21"/>
  <c r="AC96" i="21"/>
  <c r="AD96" i="21"/>
  <c r="AB97" i="21"/>
  <c r="AC97" i="21"/>
  <c r="AD97" i="21"/>
  <c r="AB98" i="21"/>
  <c r="AC98" i="21"/>
  <c r="AD98" i="21"/>
  <c r="AB99" i="21"/>
  <c r="AC99" i="21"/>
  <c r="AD99" i="21"/>
  <c r="AB100" i="21"/>
  <c r="AC100" i="21"/>
  <c r="AD100" i="21"/>
  <c r="AB101" i="21"/>
  <c r="AC101" i="21"/>
  <c r="AD101" i="21"/>
  <c r="AB102" i="21"/>
  <c r="AC102" i="21"/>
  <c r="AD102" i="21"/>
  <c r="AB103" i="21"/>
  <c r="AC103" i="21"/>
  <c r="AD103" i="21"/>
  <c r="AB104" i="21"/>
  <c r="AC104" i="21"/>
  <c r="AD104" i="21"/>
  <c r="AB105" i="21"/>
  <c r="AC105" i="21"/>
  <c r="AD105" i="21"/>
  <c r="AB106" i="21"/>
  <c r="AC106" i="21"/>
  <c r="AD106" i="21"/>
  <c r="AB107" i="21"/>
  <c r="AC107" i="21"/>
  <c r="AD107" i="21"/>
  <c r="AB108" i="21"/>
  <c r="AC108" i="21"/>
  <c r="AD108" i="21"/>
  <c r="AB109" i="21"/>
  <c r="AC109" i="21"/>
  <c r="AD109" i="21"/>
  <c r="AB110" i="21"/>
  <c r="AC110" i="21"/>
  <c r="AD110" i="21"/>
  <c r="AB111" i="21"/>
  <c r="AC111" i="21"/>
  <c r="AD111" i="21"/>
  <c r="AB112" i="21"/>
  <c r="AC112" i="21"/>
  <c r="AD112" i="21"/>
  <c r="AB113" i="21"/>
  <c r="AC113" i="21"/>
  <c r="AD113" i="21"/>
  <c r="AB114" i="21"/>
  <c r="AC114" i="21"/>
  <c r="AD114" i="21"/>
  <c r="AB115" i="21"/>
  <c r="AC115" i="21"/>
  <c r="AD115" i="21"/>
  <c r="AB116" i="21"/>
  <c r="AC116" i="21"/>
  <c r="AD116" i="21"/>
  <c r="AB117" i="21"/>
  <c r="AC117" i="21"/>
  <c r="AD117" i="21"/>
  <c r="AB118" i="21"/>
  <c r="AC118" i="21"/>
  <c r="AD118" i="21"/>
  <c r="AB119" i="21"/>
  <c r="AC119" i="21"/>
  <c r="AD119" i="21"/>
  <c r="AB120" i="21"/>
  <c r="AC120" i="21"/>
  <c r="AD120" i="21"/>
  <c r="AB121" i="21"/>
  <c r="AC121" i="21"/>
  <c r="AD121" i="21"/>
  <c r="AB122" i="21"/>
  <c r="AC122" i="21"/>
  <c r="AD122" i="21"/>
  <c r="AB123" i="21"/>
  <c r="AC123" i="21"/>
  <c r="AD123" i="21"/>
  <c r="AB124" i="21"/>
  <c r="AC124" i="21"/>
  <c r="AD124" i="21"/>
  <c r="AB125" i="21"/>
  <c r="AC125" i="21"/>
  <c r="AD125" i="21"/>
  <c r="AB126" i="21"/>
  <c r="AC126" i="21"/>
  <c r="AD126" i="21"/>
  <c r="AB127" i="21"/>
  <c r="AC127" i="21"/>
  <c r="AD127" i="21"/>
  <c r="AB128" i="21"/>
  <c r="AC128" i="21"/>
  <c r="AD128" i="21"/>
  <c r="AB129" i="21"/>
  <c r="AC129" i="21"/>
  <c r="AD129" i="21"/>
  <c r="AB130" i="21"/>
  <c r="AC130" i="21"/>
  <c r="AD130" i="21"/>
  <c r="AB131" i="21"/>
  <c r="AC131" i="21"/>
  <c r="AD131" i="21"/>
  <c r="AB132" i="21"/>
  <c r="AC132" i="21"/>
  <c r="AD132" i="21"/>
  <c r="AB133" i="21"/>
  <c r="AC133" i="21"/>
  <c r="AD133" i="21"/>
  <c r="AB134" i="21"/>
  <c r="AC134" i="21"/>
  <c r="AD134" i="21"/>
  <c r="AB135" i="21"/>
  <c r="AC135" i="21"/>
  <c r="AD135" i="21"/>
  <c r="AB136" i="21"/>
  <c r="AC136" i="21"/>
  <c r="AD136" i="21"/>
  <c r="AB137" i="21"/>
  <c r="AC137" i="21"/>
  <c r="AD137" i="21"/>
  <c r="AB138" i="21"/>
  <c r="AC138" i="21"/>
  <c r="AD138" i="21"/>
  <c r="AB139" i="21"/>
  <c r="AC139" i="21"/>
  <c r="AD139" i="21"/>
  <c r="AB140" i="21"/>
  <c r="AC140" i="21"/>
  <c r="AD140" i="21"/>
  <c r="AB141" i="21"/>
  <c r="AC141" i="21"/>
  <c r="AD141" i="21"/>
  <c r="AB142" i="21"/>
  <c r="AC142" i="21"/>
  <c r="AD142" i="21"/>
  <c r="AB143" i="21"/>
  <c r="AC143" i="21"/>
  <c r="AD143" i="21"/>
  <c r="AB144" i="21"/>
  <c r="AC144" i="21"/>
  <c r="AD144" i="21"/>
  <c r="AB145" i="21"/>
  <c r="AC145" i="21"/>
  <c r="AD145" i="21"/>
  <c r="AB146" i="21"/>
  <c r="AC146" i="21"/>
  <c r="AD146" i="21"/>
  <c r="AB147" i="21"/>
  <c r="AC147" i="21"/>
  <c r="AD147" i="21"/>
  <c r="AB148" i="21"/>
  <c r="AC148" i="21"/>
  <c r="AD148" i="21"/>
  <c r="AB149" i="21"/>
  <c r="AC149" i="21"/>
  <c r="AD149" i="21"/>
  <c r="AB150" i="21"/>
  <c r="AC150" i="21"/>
  <c r="AD150" i="21"/>
  <c r="AB151" i="21"/>
  <c r="AC151" i="21"/>
  <c r="AD151" i="21"/>
  <c r="AB152" i="21"/>
  <c r="AC152" i="21"/>
  <c r="AD152" i="21"/>
  <c r="AB153" i="21"/>
  <c r="AC153" i="21"/>
  <c r="AD153" i="21"/>
  <c r="AB154" i="21"/>
  <c r="AC154" i="21"/>
  <c r="AD154" i="21"/>
  <c r="AB155" i="21"/>
  <c r="AC155" i="21"/>
  <c r="AD155" i="21"/>
  <c r="AB156" i="21"/>
  <c r="AC156" i="21"/>
  <c r="AD156" i="21"/>
  <c r="AB157" i="21"/>
  <c r="AC157" i="21"/>
  <c r="AD157" i="21"/>
  <c r="AB158" i="21"/>
  <c r="AC158" i="21"/>
  <c r="AD158" i="21"/>
  <c r="AB159" i="21"/>
  <c r="AC159" i="21"/>
  <c r="AD159" i="21"/>
  <c r="AB160" i="21"/>
  <c r="AC160" i="21"/>
  <c r="AD160" i="21"/>
  <c r="AB161" i="21"/>
  <c r="AC161" i="21"/>
  <c r="AD161" i="21"/>
  <c r="AB162" i="21"/>
  <c r="AC162" i="21"/>
  <c r="AD162" i="21"/>
  <c r="AB163" i="21"/>
  <c r="AC163" i="21"/>
  <c r="AD163" i="21"/>
  <c r="AB164" i="21"/>
  <c r="AC164" i="21"/>
  <c r="AD164" i="21"/>
  <c r="AB165" i="21"/>
  <c r="AC165" i="21"/>
  <c r="AD165" i="21"/>
  <c r="AB166" i="21"/>
  <c r="AC166" i="21"/>
  <c r="AD166" i="21"/>
  <c r="AB167" i="21"/>
  <c r="AC167" i="21"/>
  <c r="AD167" i="21"/>
  <c r="AB168" i="21"/>
  <c r="AC168" i="21"/>
  <c r="AD168" i="21"/>
  <c r="AB169" i="21"/>
  <c r="AC169" i="21"/>
  <c r="AD169" i="21"/>
  <c r="AB170" i="21"/>
  <c r="AC170" i="21"/>
  <c r="AD170" i="21"/>
  <c r="AB171" i="21"/>
  <c r="AC171" i="21"/>
  <c r="AD171" i="21"/>
  <c r="AB172" i="21"/>
  <c r="AC172" i="21"/>
  <c r="AD172" i="21"/>
  <c r="AB173" i="21"/>
  <c r="AC173" i="21"/>
  <c r="AD173" i="21"/>
  <c r="AB174" i="21"/>
  <c r="AC174" i="21"/>
  <c r="AD174" i="21"/>
  <c r="AB175" i="21"/>
  <c r="AC175" i="21"/>
  <c r="AD175" i="21"/>
  <c r="AB176" i="21"/>
  <c r="AC176" i="21"/>
  <c r="AD176" i="21"/>
  <c r="AB177" i="21"/>
  <c r="AC177" i="21"/>
  <c r="AD177" i="21"/>
  <c r="AB178" i="21"/>
  <c r="AC178" i="21"/>
  <c r="AD178" i="21"/>
  <c r="AB179" i="21"/>
  <c r="AC179" i="21"/>
  <c r="AD179" i="21"/>
  <c r="AB180" i="21"/>
  <c r="AC180" i="21"/>
  <c r="AD180" i="21"/>
  <c r="AB181" i="21"/>
  <c r="AC181" i="21"/>
  <c r="AD181" i="21"/>
  <c r="AB182" i="21"/>
  <c r="AC182" i="21"/>
  <c r="AD182" i="21"/>
  <c r="AB183" i="21"/>
  <c r="AC183" i="21"/>
  <c r="AD183" i="21"/>
  <c r="AB184" i="21"/>
  <c r="AC184" i="21"/>
  <c r="AD184" i="21"/>
  <c r="AB185" i="21"/>
  <c r="AC185" i="21"/>
  <c r="AD185" i="21"/>
  <c r="AB186" i="21"/>
  <c r="AC186" i="21"/>
  <c r="AD186" i="21"/>
  <c r="AB187" i="21"/>
  <c r="AC187" i="21"/>
  <c r="AD187" i="21"/>
  <c r="AB188" i="21"/>
  <c r="AC188" i="21"/>
  <c r="AD188" i="21"/>
  <c r="AB189" i="21"/>
  <c r="AC189" i="21"/>
  <c r="AD189" i="21"/>
  <c r="AB190" i="21"/>
  <c r="AC190" i="21"/>
  <c r="AD190" i="21"/>
  <c r="AB191" i="21"/>
  <c r="AC191" i="21"/>
  <c r="AD191" i="21"/>
  <c r="AB192" i="21"/>
  <c r="AC192" i="21"/>
  <c r="AD192" i="21"/>
  <c r="AB193" i="21"/>
  <c r="AC193" i="21"/>
  <c r="AD193" i="21"/>
  <c r="AB194" i="21"/>
  <c r="AC194" i="21"/>
  <c r="AD194" i="21"/>
  <c r="AB195" i="21"/>
  <c r="AC195" i="21"/>
  <c r="AD195" i="21"/>
  <c r="AB196" i="21"/>
  <c r="AC196" i="21"/>
  <c r="AD196" i="21"/>
  <c r="AB197" i="21"/>
  <c r="AC197" i="21"/>
  <c r="AD197" i="21"/>
  <c r="AB198" i="21"/>
  <c r="AC198" i="21"/>
  <c r="AD198" i="21"/>
  <c r="AB199" i="21"/>
  <c r="AC199" i="21"/>
  <c r="AD199" i="21"/>
  <c r="AB200" i="21"/>
  <c r="AC200" i="21"/>
  <c r="AD200" i="21"/>
  <c r="AB201" i="21"/>
  <c r="AC201" i="21"/>
  <c r="AD201" i="21"/>
  <c r="AB202" i="21"/>
  <c r="AC202" i="21"/>
  <c r="AD202" i="21"/>
  <c r="AB203" i="21"/>
  <c r="AC203" i="21"/>
  <c r="AD203" i="21"/>
  <c r="AB204" i="21"/>
  <c r="AC204" i="21"/>
  <c r="AD204" i="21"/>
  <c r="AB205" i="21"/>
  <c r="AC205" i="21"/>
  <c r="AD205" i="21"/>
  <c r="AB206" i="21"/>
  <c r="AC206" i="21"/>
  <c r="AD206" i="21"/>
  <c r="AB207" i="21"/>
  <c r="AC207" i="21"/>
  <c r="AD207" i="21"/>
  <c r="AB208" i="21"/>
  <c r="AC208" i="21"/>
  <c r="AD208" i="21"/>
  <c r="AB209" i="21"/>
  <c r="AC209" i="21"/>
  <c r="AD209" i="21"/>
  <c r="AB210" i="21"/>
  <c r="AC210" i="21"/>
  <c r="AD210" i="21"/>
  <c r="AB211" i="21"/>
  <c r="AC211" i="21"/>
  <c r="AD211" i="21"/>
  <c r="AB212" i="21"/>
  <c r="AC212" i="21"/>
  <c r="AD212" i="21"/>
  <c r="AB213" i="21"/>
  <c r="AC213" i="21"/>
  <c r="AD213" i="21"/>
  <c r="AB214" i="21"/>
  <c r="AC214" i="21"/>
  <c r="AD214" i="21"/>
  <c r="AB215" i="21"/>
  <c r="AC215" i="21"/>
  <c r="AD215" i="21"/>
  <c r="AB216" i="21"/>
  <c r="AC216" i="21"/>
  <c r="AD216" i="21"/>
  <c r="AB217" i="21"/>
  <c r="AC217" i="21"/>
  <c r="AD217" i="21"/>
  <c r="AB218" i="21"/>
  <c r="AC218" i="21"/>
  <c r="AD218" i="21"/>
  <c r="AB219" i="21"/>
  <c r="AC219" i="21"/>
  <c r="AD219" i="21"/>
  <c r="AB220" i="21"/>
  <c r="AC220" i="21"/>
  <c r="AD220" i="21"/>
  <c r="AB221" i="21"/>
  <c r="AC221" i="21"/>
  <c r="AD221" i="21"/>
  <c r="AB222" i="21"/>
  <c r="AC222" i="21"/>
  <c r="AD222" i="21"/>
  <c r="AB223" i="21"/>
  <c r="AC223" i="21"/>
  <c r="AD223" i="21"/>
  <c r="AB224" i="21"/>
  <c r="AC224" i="21"/>
  <c r="AD224" i="21"/>
  <c r="AB225" i="21"/>
  <c r="AC225" i="21"/>
  <c r="AD225" i="21"/>
  <c r="AB226" i="21"/>
  <c r="AC226" i="21"/>
  <c r="AD226" i="21"/>
  <c r="AB227" i="21"/>
  <c r="AC227" i="21"/>
  <c r="AD227" i="21"/>
  <c r="AB228" i="21"/>
  <c r="AC228" i="21"/>
  <c r="AD228" i="21"/>
  <c r="AB229" i="21"/>
  <c r="AC229" i="21"/>
  <c r="AD229" i="21"/>
  <c r="AB230" i="21"/>
  <c r="AC230" i="21"/>
  <c r="AD230" i="21"/>
  <c r="AB231" i="21"/>
  <c r="AC231" i="21"/>
  <c r="AD231" i="21"/>
  <c r="AB232" i="21"/>
  <c r="AC232" i="21"/>
  <c r="AD232" i="21"/>
  <c r="AB233" i="21"/>
  <c r="AC233" i="21"/>
  <c r="AD233" i="21"/>
  <c r="AB234" i="21"/>
  <c r="AC234" i="21"/>
  <c r="AD234" i="21"/>
  <c r="AB235" i="21"/>
  <c r="AC235" i="21"/>
  <c r="AD235" i="21"/>
  <c r="AB236" i="21"/>
  <c r="AC236" i="21"/>
  <c r="AD236" i="21"/>
  <c r="AB237" i="21"/>
  <c r="AC237" i="21"/>
  <c r="AD237" i="21"/>
  <c r="AB238" i="21"/>
  <c r="AC238" i="21"/>
  <c r="AD238" i="21"/>
  <c r="AB239" i="21"/>
  <c r="AC239" i="21"/>
  <c r="AD239" i="21"/>
  <c r="AB240" i="21"/>
  <c r="AC240" i="21"/>
  <c r="AD240" i="21"/>
  <c r="AB241" i="21"/>
  <c r="AC241" i="21"/>
  <c r="AD241" i="21"/>
  <c r="AB242" i="21"/>
  <c r="AC242" i="21"/>
  <c r="AD242" i="21"/>
  <c r="AB243" i="21"/>
  <c r="AC243" i="21"/>
  <c r="AD243" i="21"/>
  <c r="AB244" i="21"/>
  <c r="AC244" i="21"/>
  <c r="AD244" i="21"/>
  <c r="AB245" i="21"/>
  <c r="AC245" i="21"/>
  <c r="AD245" i="21"/>
  <c r="AB246" i="21"/>
  <c r="AC246" i="21"/>
  <c r="AD246" i="21"/>
  <c r="AB247" i="21"/>
  <c r="AC247" i="21"/>
  <c r="AD247" i="21"/>
  <c r="AB248" i="21"/>
  <c r="AC248" i="21"/>
  <c r="AD248" i="21"/>
  <c r="AB249" i="21"/>
  <c r="AC249" i="21"/>
  <c r="AD249" i="21"/>
  <c r="AB250" i="21"/>
  <c r="AC250" i="21"/>
  <c r="AD250" i="21"/>
  <c r="AB251" i="21"/>
  <c r="AC251" i="21"/>
  <c r="AD251" i="21"/>
  <c r="AB252" i="21"/>
  <c r="AC252" i="21"/>
  <c r="AD252" i="21"/>
  <c r="AB253" i="21"/>
  <c r="AC253" i="21"/>
  <c r="AD253" i="21"/>
  <c r="AB254" i="21"/>
  <c r="AC254" i="21"/>
  <c r="AD254" i="21"/>
  <c r="AB255" i="21"/>
  <c r="AC255" i="21"/>
  <c r="AD255" i="21"/>
  <c r="AB256" i="21"/>
  <c r="AC256" i="21"/>
  <c r="AD256" i="21"/>
  <c r="AB257" i="21"/>
  <c r="AC257" i="21"/>
  <c r="AD257" i="21"/>
  <c r="AB258" i="21"/>
  <c r="AC258" i="21"/>
  <c r="AD258" i="21"/>
  <c r="AB259" i="21"/>
  <c r="AC259" i="21"/>
  <c r="AD259" i="21"/>
  <c r="AB260" i="21"/>
  <c r="AC260" i="21"/>
  <c r="AD260" i="21"/>
  <c r="AB261" i="21"/>
  <c r="AC261" i="21"/>
  <c r="AD261" i="21"/>
  <c r="AB262" i="21"/>
  <c r="AC262" i="21"/>
  <c r="AD262" i="21"/>
  <c r="AB263" i="21"/>
  <c r="AC263" i="21"/>
  <c r="AD263" i="21"/>
  <c r="AB264" i="21"/>
  <c r="AC264" i="21"/>
  <c r="AD264" i="21"/>
  <c r="AB265" i="21"/>
  <c r="AC265" i="21"/>
  <c r="AD265" i="21"/>
  <c r="AB266" i="21"/>
  <c r="AC266" i="21"/>
  <c r="AD266" i="21"/>
  <c r="AB267" i="21"/>
  <c r="AC267" i="21"/>
  <c r="AD267" i="21"/>
  <c r="AB268" i="21"/>
  <c r="AC268" i="21"/>
  <c r="AD268" i="21"/>
  <c r="AB269" i="21"/>
  <c r="AC269" i="21"/>
  <c r="AD269" i="21"/>
  <c r="AB270" i="21"/>
  <c r="AC270" i="21"/>
  <c r="AD270" i="21"/>
  <c r="AB271" i="21"/>
  <c r="AC271" i="21"/>
  <c r="AD271" i="21"/>
  <c r="AB272" i="21"/>
  <c r="AC272" i="21"/>
  <c r="AD272" i="21"/>
  <c r="AB273" i="21"/>
  <c r="AC273" i="21"/>
  <c r="AD273" i="21"/>
  <c r="AB274" i="21"/>
  <c r="AC274" i="21"/>
  <c r="AD274" i="21"/>
  <c r="AB275" i="21"/>
  <c r="AC275" i="21"/>
  <c r="AD275" i="21"/>
  <c r="AB276" i="21"/>
  <c r="AC276" i="21"/>
  <c r="AD276" i="21"/>
  <c r="AB277" i="21"/>
  <c r="AC277" i="21"/>
  <c r="AD277" i="21"/>
  <c r="AB278" i="21"/>
  <c r="AC278" i="21"/>
  <c r="AD278" i="21"/>
  <c r="AB279" i="21"/>
  <c r="AC279" i="21"/>
  <c r="AD279" i="21"/>
  <c r="AB280" i="21"/>
  <c r="AC280" i="21"/>
  <c r="AD280" i="21"/>
  <c r="AB281" i="21"/>
  <c r="AC281" i="21"/>
  <c r="AD281" i="21"/>
  <c r="AB282" i="21"/>
  <c r="AC282" i="21"/>
  <c r="AD282" i="21"/>
  <c r="AB283" i="21"/>
  <c r="AC283" i="21"/>
  <c r="AD283" i="21"/>
  <c r="AB284" i="21"/>
  <c r="AC284" i="21"/>
  <c r="AD284" i="21"/>
  <c r="AB285" i="21"/>
  <c r="AC285" i="21"/>
  <c r="AD285" i="21"/>
  <c r="AB286" i="21"/>
  <c r="AC286" i="21"/>
  <c r="AD286" i="21"/>
  <c r="AB287" i="21"/>
  <c r="AC287" i="21"/>
  <c r="AD287" i="21"/>
  <c r="AB288" i="21"/>
  <c r="AC288" i="21"/>
  <c r="AD288" i="21"/>
  <c r="AB289" i="21"/>
  <c r="AC289" i="21"/>
  <c r="AD289" i="21"/>
  <c r="AB290" i="21"/>
  <c r="AC290" i="21"/>
  <c r="AD290" i="21"/>
  <c r="AB291" i="21"/>
  <c r="AC291" i="21"/>
  <c r="AD291" i="21"/>
  <c r="AB292" i="21"/>
  <c r="AC292" i="21"/>
  <c r="AD292" i="21"/>
  <c r="AB293" i="21"/>
  <c r="AC293" i="21"/>
  <c r="AD293" i="21"/>
  <c r="AB294" i="21"/>
  <c r="AC294" i="21"/>
  <c r="AD294" i="21"/>
  <c r="AB295" i="21"/>
  <c r="AC295" i="21"/>
  <c r="AD295" i="21"/>
  <c r="AB296" i="21"/>
  <c r="AC296" i="21"/>
  <c r="AD296" i="21"/>
  <c r="AB297" i="21"/>
  <c r="AC297" i="21"/>
  <c r="AD297" i="21"/>
  <c r="AB298" i="21"/>
  <c r="AC298" i="21"/>
  <c r="AD298" i="21"/>
  <c r="AB299" i="21"/>
  <c r="AC299" i="21"/>
  <c r="AD299" i="21"/>
  <c r="AB300" i="21"/>
  <c r="AC300" i="21"/>
  <c r="AD300" i="21"/>
  <c r="AB301" i="21"/>
  <c r="AC301" i="21"/>
  <c r="AD301" i="21"/>
  <c r="AB302" i="21"/>
  <c r="AC302" i="21"/>
  <c r="AD302" i="21"/>
  <c r="AB303" i="21"/>
  <c r="AC303" i="21"/>
  <c r="AD303" i="21"/>
  <c r="AB304" i="21"/>
  <c r="AC304" i="21"/>
  <c r="AD304" i="21"/>
  <c r="AB305" i="21"/>
  <c r="AC305" i="21"/>
  <c r="AD305" i="21"/>
  <c r="AB306" i="21"/>
  <c r="AC306" i="21"/>
  <c r="AD306" i="21"/>
  <c r="AB307" i="21"/>
  <c r="AC307" i="21"/>
  <c r="AD307" i="21"/>
  <c r="AB308" i="21"/>
  <c r="AC308" i="21"/>
  <c r="AD308" i="21"/>
  <c r="AB309" i="21"/>
  <c r="AC309" i="21"/>
  <c r="AD309" i="21"/>
  <c r="AB310" i="21"/>
  <c r="AC310" i="21"/>
  <c r="AD310" i="21"/>
  <c r="AB311" i="21"/>
  <c r="AC311" i="21"/>
  <c r="AD311" i="21"/>
  <c r="AB312" i="21"/>
  <c r="AC312" i="21"/>
  <c r="AD312" i="21"/>
  <c r="AB313" i="21"/>
  <c r="AC313" i="21"/>
  <c r="AD313" i="21"/>
  <c r="AB314" i="21"/>
  <c r="AC314" i="21"/>
  <c r="AD314" i="21"/>
  <c r="AB315" i="21"/>
  <c r="AC315" i="21"/>
  <c r="AD315" i="21"/>
  <c r="AB316" i="21"/>
  <c r="AC316" i="21"/>
  <c r="AD316" i="21"/>
  <c r="AB317" i="21"/>
  <c r="AC317" i="21"/>
  <c r="AD317" i="21"/>
  <c r="AB318" i="21"/>
  <c r="AC318" i="21"/>
  <c r="AD318" i="21"/>
  <c r="AB319" i="21"/>
  <c r="AC319" i="21"/>
  <c r="AD319" i="21"/>
  <c r="AB320" i="21"/>
  <c r="AC320" i="21"/>
  <c r="AD320" i="21"/>
  <c r="AB321" i="21"/>
  <c r="AC321" i="21"/>
  <c r="AD321" i="21"/>
  <c r="AB322" i="21"/>
  <c r="AC322" i="21"/>
  <c r="AD322" i="21"/>
  <c r="AB323" i="21"/>
  <c r="AC323" i="21"/>
  <c r="AD323" i="21"/>
  <c r="AB324" i="21"/>
  <c r="AC324" i="21"/>
  <c r="AD324" i="21"/>
  <c r="AB325" i="21"/>
  <c r="AC325" i="21"/>
  <c r="AD325" i="21"/>
  <c r="AB326" i="21"/>
  <c r="AC326" i="21"/>
  <c r="AD326" i="21"/>
  <c r="AB327" i="21"/>
  <c r="AC327" i="21"/>
  <c r="AD327" i="21"/>
  <c r="AB328" i="21"/>
  <c r="AC328" i="21"/>
  <c r="AD328" i="21"/>
  <c r="AB329" i="21"/>
  <c r="AC329" i="21"/>
  <c r="AD329" i="21"/>
  <c r="AB330" i="21"/>
  <c r="AC330" i="21"/>
  <c r="AD330" i="21"/>
  <c r="AB331" i="21"/>
  <c r="AC331" i="21"/>
  <c r="AD331" i="21"/>
  <c r="AB332" i="21"/>
  <c r="AC332" i="21"/>
  <c r="AD332" i="21"/>
  <c r="AB333" i="21"/>
  <c r="AC333" i="21"/>
  <c r="AD333" i="21"/>
  <c r="AB334" i="21"/>
  <c r="AC334" i="21"/>
  <c r="AD334" i="21"/>
  <c r="AB335" i="21"/>
  <c r="AC335" i="21"/>
  <c r="AD335" i="21"/>
  <c r="AB336" i="21"/>
  <c r="AC336" i="21"/>
  <c r="AD336" i="21"/>
  <c r="AB337" i="21"/>
  <c r="AC337" i="21"/>
  <c r="AD337" i="21"/>
  <c r="AB338" i="21"/>
  <c r="AC338" i="21"/>
  <c r="AD338" i="21"/>
  <c r="AB339" i="21"/>
  <c r="AC339" i="21"/>
  <c r="AD339" i="21"/>
  <c r="AB340" i="21"/>
  <c r="AC340" i="21"/>
  <c r="AD340" i="21"/>
  <c r="AB341" i="21"/>
  <c r="AC341" i="21"/>
  <c r="AD341" i="21"/>
  <c r="AB342" i="21"/>
  <c r="AC342" i="21"/>
  <c r="AD342" i="21"/>
  <c r="AB343" i="21"/>
  <c r="AC343" i="21"/>
  <c r="AD343" i="21"/>
  <c r="AB344" i="21"/>
  <c r="AC344" i="21"/>
  <c r="AD344" i="21"/>
  <c r="AB345" i="21"/>
  <c r="AC345" i="21"/>
  <c r="AD345" i="21"/>
  <c r="AB346" i="21"/>
  <c r="AC346" i="21"/>
  <c r="AD346" i="21"/>
  <c r="AB347" i="21"/>
  <c r="AC347" i="21"/>
  <c r="AD347" i="21"/>
  <c r="AB348" i="21"/>
  <c r="AC348" i="21"/>
  <c r="AD348" i="21"/>
  <c r="AB349" i="21"/>
  <c r="AC349" i="21"/>
  <c r="AD349" i="21"/>
  <c r="AB350" i="21"/>
  <c r="AC350" i="21"/>
  <c r="AD350" i="21"/>
  <c r="AB351" i="21"/>
  <c r="AC351" i="21"/>
  <c r="AD351" i="21"/>
  <c r="AB352" i="21"/>
  <c r="AC352" i="21"/>
  <c r="AD352" i="21"/>
  <c r="AB353" i="21"/>
  <c r="AC353" i="21"/>
  <c r="AD353" i="21"/>
  <c r="AB354" i="21"/>
  <c r="AC354" i="21"/>
  <c r="AD354" i="21"/>
  <c r="AB355" i="21"/>
  <c r="AC355" i="21"/>
  <c r="AD355" i="21"/>
  <c r="AB356" i="21"/>
  <c r="AC356" i="21"/>
  <c r="AD356" i="21"/>
  <c r="AB357" i="21"/>
  <c r="AC357" i="21"/>
  <c r="AD357" i="21"/>
  <c r="AB358" i="21"/>
  <c r="AC358" i="21"/>
  <c r="AD358" i="21"/>
  <c r="AB359" i="21"/>
  <c r="AC359" i="21"/>
  <c r="AD359" i="21"/>
  <c r="AB360" i="21"/>
  <c r="AC360" i="21"/>
  <c r="AD360" i="21"/>
  <c r="AB361" i="21"/>
  <c r="AC361" i="21"/>
  <c r="AD361" i="21"/>
  <c r="AB362" i="21"/>
  <c r="AC362" i="21"/>
  <c r="AD362" i="21"/>
  <c r="AB363" i="21"/>
  <c r="AC363" i="21"/>
  <c r="AD363" i="21"/>
  <c r="AB364" i="21"/>
  <c r="AC364" i="21"/>
  <c r="AD364" i="21"/>
  <c r="AB365" i="21"/>
  <c r="AC365" i="21"/>
  <c r="AD365" i="21"/>
  <c r="AB366" i="21"/>
  <c r="AC366" i="21"/>
  <c r="AD366" i="21"/>
  <c r="AB367" i="21"/>
  <c r="AC367" i="21"/>
  <c r="AD367" i="21"/>
  <c r="AB368" i="21"/>
  <c r="AC368" i="21"/>
  <c r="AD368" i="21"/>
  <c r="AB369" i="21"/>
  <c r="AC369" i="21"/>
  <c r="AD369" i="21"/>
  <c r="AB370" i="21"/>
  <c r="AC370" i="21"/>
  <c r="AD370" i="21"/>
  <c r="AB371" i="21"/>
  <c r="AC371" i="21"/>
  <c r="AD371" i="21"/>
  <c r="AB372" i="21"/>
  <c r="AC372" i="21"/>
  <c r="AD372" i="21"/>
  <c r="AB373" i="21"/>
  <c r="AC373" i="21"/>
  <c r="AD373" i="21"/>
  <c r="AB374" i="21"/>
  <c r="AC374" i="21"/>
  <c r="AD374" i="21"/>
  <c r="AB375" i="21"/>
  <c r="AC375" i="21"/>
  <c r="AD375" i="21"/>
  <c r="AB376" i="21"/>
  <c r="AC376" i="21"/>
  <c r="AD376" i="21"/>
  <c r="AB377" i="21"/>
  <c r="AC377" i="21"/>
  <c r="AD377" i="21"/>
  <c r="AB378" i="21"/>
  <c r="AC378" i="21"/>
  <c r="AD378" i="21"/>
  <c r="AB379" i="21"/>
  <c r="AC379" i="21"/>
  <c r="AD379" i="21"/>
  <c r="AB380" i="21"/>
  <c r="AC380" i="21"/>
  <c r="AD380" i="21"/>
  <c r="AB381" i="21"/>
  <c r="AC381" i="21"/>
  <c r="AD381" i="21"/>
  <c r="AB382" i="21"/>
  <c r="AC382" i="21"/>
  <c r="AD382" i="21"/>
  <c r="AB383" i="21"/>
  <c r="AC383" i="21"/>
  <c r="AD383" i="21"/>
  <c r="AB384" i="21"/>
  <c r="AC384" i="21"/>
  <c r="AD384" i="21"/>
  <c r="AB385" i="21"/>
  <c r="AC385" i="21"/>
  <c r="AD385" i="21"/>
  <c r="AB386" i="21"/>
  <c r="AC386" i="21"/>
  <c r="AD386" i="21"/>
  <c r="AB387" i="21"/>
  <c r="AC387" i="21"/>
  <c r="AD387" i="21"/>
  <c r="AB388" i="21"/>
  <c r="AC388" i="21"/>
  <c r="AD388" i="21"/>
  <c r="AB389" i="21"/>
  <c r="AC389" i="21"/>
  <c r="AD389" i="21"/>
  <c r="AB390" i="21"/>
  <c r="AC390" i="21"/>
  <c r="AD390" i="21"/>
  <c r="AB391" i="21"/>
  <c r="AC391" i="21"/>
  <c r="AD391" i="21"/>
  <c r="AB392" i="21"/>
  <c r="AC392" i="21"/>
  <c r="AD392" i="21"/>
  <c r="AB393" i="21"/>
  <c r="AC393" i="21"/>
  <c r="AD393" i="21"/>
  <c r="AB394" i="21"/>
  <c r="AC394" i="21"/>
  <c r="AD394" i="21"/>
  <c r="AB395" i="21"/>
  <c r="AC395" i="21"/>
  <c r="AD395" i="21"/>
  <c r="AB396" i="21"/>
  <c r="AC396" i="21"/>
  <c r="AD396" i="21"/>
  <c r="AB397" i="21"/>
  <c r="AC397" i="21"/>
  <c r="AD397" i="21"/>
  <c r="AB398" i="21"/>
  <c r="AC398" i="21"/>
  <c r="AD398" i="21"/>
  <c r="AB399" i="21"/>
  <c r="AC399" i="21"/>
  <c r="AD399" i="21"/>
  <c r="AB400" i="21"/>
  <c r="AC400" i="21"/>
  <c r="AD400" i="21"/>
  <c r="AB401" i="21"/>
  <c r="AC401" i="21"/>
  <c r="AD401" i="21"/>
  <c r="AB402" i="21"/>
  <c r="AC402" i="21"/>
  <c r="AD402" i="21"/>
  <c r="AB403" i="21"/>
  <c r="AC403" i="21"/>
  <c r="AD403" i="21"/>
  <c r="AB404" i="21"/>
  <c r="AC404" i="21"/>
  <c r="AD404" i="21"/>
  <c r="AB405" i="21"/>
  <c r="AC405" i="21"/>
  <c r="AD405" i="21"/>
  <c r="AB406" i="21"/>
  <c r="AC406" i="21"/>
  <c r="AD406" i="21"/>
  <c r="AB407" i="21"/>
  <c r="AC407" i="21"/>
  <c r="AD407" i="21"/>
  <c r="AB408" i="21"/>
  <c r="AC408" i="21"/>
  <c r="AD408" i="21"/>
  <c r="AB409" i="21"/>
  <c r="AC409" i="21"/>
  <c r="AD409" i="21"/>
  <c r="AB410" i="21"/>
  <c r="AC410" i="21"/>
  <c r="AD410" i="21"/>
  <c r="AB411" i="21"/>
  <c r="AC411" i="21"/>
  <c r="AD411" i="21"/>
  <c r="AB412" i="21"/>
  <c r="AC412" i="21"/>
  <c r="AD412" i="21"/>
  <c r="AB413" i="21"/>
  <c r="AC413" i="21"/>
  <c r="AD413" i="21"/>
  <c r="AB414" i="21"/>
  <c r="AC414" i="21"/>
  <c r="AD414" i="21"/>
  <c r="AB415" i="21"/>
  <c r="AC415" i="21"/>
  <c r="AD415" i="21"/>
  <c r="AB416" i="21"/>
  <c r="AC416" i="21"/>
  <c r="AD416" i="21"/>
  <c r="AB417" i="21"/>
  <c r="AC417" i="21"/>
  <c r="AD417" i="21"/>
  <c r="AB418" i="21"/>
  <c r="AC418" i="21"/>
  <c r="AD418" i="21"/>
  <c r="AB419" i="21"/>
  <c r="AC419" i="21"/>
  <c r="AD419" i="21"/>
  <c r="AB420" i="21"/>
  <c r="AC420" i="21"/>
  <c r="AD420" i="21"/>
  <c r="AB421" i="21"/>
  <c r="AC421" i="21"/>
  <c r="AD421" i="21"/>
  <c r="AB422" i="21"/>
  <c r="AC422" i="21"/>
  <c r="AD422" i="21"/>
  <c r="AB423" i="21"/>
  <c r="AC423" i="21"/>
  <c r="AD423" i="21"/>
  <c r="AB424" i="21"/>
  <c r="AC424" i="21"/>
  <c r="AD424" i="21"/>
  <c r="AB425" i="21"/>
  <c r="AC425" i="21"/>
  <c r="AD425" i="21"/>
  <c r="AB426" i="21"/>
  <c r="AC426" i="21"/>
  <c r="AD426" i="21"/>
  <c r="AB427" i="21"/>
  <c r="AC427" i="21"/>
  <c r="AD427" i="21"/>
  <c r="AB428" i="21"/>
  <c r="AC428" i="21"/>
  <c r="AD428" i="21"/>
  <c r="AB429" i="21"/>
  <c r="AC429" i="21"/>
  <c r="AD429" i="21"/>
  <c r="AB430" i="21"/>
  <c r="AC430" i="21"/>
  <c r="AD430" i="21"/>
  <c r="AB431" i="21"/>
  <c r="AC431" i="21"/>
  <c r="AD431" i="21"/>
  <c r="AB432" i="21"/>
  <c r="AC432" i="21"/>
  <c r="AD432" i="21"/>
  <c r="AB433" i="21"/>
  <c r="AC433" i="21"/>
  <c r="AD433" i="21"/>
  <c r="AB434" i="21"/>
  <c r="AC434" i="21"/>
  <c r="AD434" i="21"/>
  <c r="AB435" i="21"/>
  <c r="AC435" i="21"/>
  <c r="AD435" i="21"/>
  <c r="AB436" i="21"/>
  <c r="AC436" i="21"/>
  <c r="AD436" i="21"/>
  <c r="AB437" i="21"/>
  <c r="AC437" i="21"/>
  <c r="AD437" i="21"/>
  <c r="AB438" i="21"/>
  <c r="AC438" i="21"/>
  <c r="AD438" i="21"/>
  <c r="AB439" i="21"/>
  <c r="AC439" i="21"/>
  <c r="AD439" i="21"/>
  <c r="AB440" i="21"/>
  <c r="AC440" i="21"/>
  <c r="AD440" i="21"/>
  <c r="AB441" i="21"/>
  <c r="AC441" i="21"/>
  <c r="AD441" i="21"/>
  <c r="AB442" i="21"/>
  <c r="AC442" i="21"/>
  <c r="AD442" i="21"/>
  <c r="AB443" i="21"/>
  <c r="AC443" i="21"/>
  <c r="AD443" i="21"/>
  <c r="AB444" i="21"/>
  <c r="AC444" i="21"/>
  <c r="AD444" i="21"/>
  <c r="AB445" i="21"/>
  <c r="AC445" i="21"/>
  <c r="AD445" i="21"/>
  <c r="AB446" i="21"/>
  <c r="AC446" i="21"/>
  <c r="AD446" i="21"/>
  <c r="AB447" i="21"/>
  <c r="AC447" i="21"/>
  <c r="AD447" i="21"/>
  <c r="AB448" i="21"/>
  <c r="AC448" i="21"/>
  <c r="AD448" i="21"/>
  <c r="AB449" i="21"/>
  <c r="AC449" i="21"/>
  <c r="AD449" i="21"/>
  <c r="AB450" i="21"/>
  <c r="AC450" i="21"/>
  <c r="AD450" i="21"/>
  <c r="AB451" i="21"/>
  <c r="AC451" i="21"/>
  <c r="AD451" i="21"/>
  <c r="AB452" i="21"/>
  <c r="AC452" i="21"/>
  <c r="AD452" i="21"/>
  <c r="AB453" i="21"/>
  <c r="AC453" i="21"/>
  <c r="AD453" i="21"/>
  <c r="AB454" i="21"/>
  <c r="AC454" i="21"/>
  <c r="AD454" i="21"/>
  <c r="AB455" i="21"/>
  <c r="AC455" i="21"/>
  <c r="AD455" i="21"/>
  <c r="AB456" i="21"/>
  <c r="AC456" i="21"/>
  <c r="AD456" i="21"/>
  <c r="AB457" i="21"/>
  <c r="AC457" i="21"/>
  <c r="AD457" i="21"/>
  <c r="AB458" i="21"/>
  <c r="AC458" i="21"/>
  <c r="AD458" i="21"/>
  <c r="AB459" i="21"/>
  <c r="AC459" i="21"/>
  <c r="AD459" i="21"/>
  <c r="AB460" i="21"/>
  <c r="AC460" i="21"/>
  <c r="AD460" i="21"/>
  <c r="AB461" i="21"/>
  <c r="AC461" i="21"/>
  <c r="AD461" i="21"/>
  <c r="AB462" i="21"/>
  <c r="AC462" i="21"/>
  <c r="AD462" i="21"/>
  <c r="AB463" i="21"/>
  <c r="AC463" i="21"/>
  <c r="AD463" i="21"/>
  <c r="AB464" i="21"/>
  <c r="AC464" i="21"/>
  <c r="AD464" i="21"/>
  <c r="AB465" i="21"/>
  <c r="AC465" i="21"/>
  <c r="AD465" i="21"/>
  <c r="AB466" i="21"/>
  <c r="AC466" i="21"/>
  <c r="AD466" i="21"/>
  <c r="AB467" i="21"/>
  <c r="AC467" i="21"/>
  <c r="AD467" i="21"/>
  <c r="AB468" i="21"/>
  <c r="AC468" i="21"/>
  <c r="AD468" i="21"/>
  <c r="AB469" i="21"/>
  <c r="AC469" i="21"/>
  <c r="AD469" i="21"/>
  <c r="AB470" i="21"/>
  <c r="AC470" i="21"/>
  <c r="AD470" i="21"/>
  <c r="AB471" i="21"/>
  <c r="AC471" i="21"/>
  <c r="AD471" i="21"/>
  <c r="AB472" i="21"/>
  <c r="AC472" i="21"/>
  <c r="AD472" i="21"/>
  <c r="AB473" i="21"/>
  <c r="AC473" i="21"/>
  <c r="AD473" i="21"/>
  <c r="AB474" i="21"/>
  <c r="AC474" i="21"/>
  <c r="AD474" i="21"/>
  <c r="AB475" i="21"/>
  <c r="AC475" i="21"/>
  <c r="AD475" i="21"/>
  <c r="AB476" i="21"/>
  <c r="AC476" i="21"/>
  <c r="AD476" i="21"/>
  <c r="AB477" i="21"/>
  <c r="AC477" i="21"/>
  <c r="AD477" i="21"/>
  <c r="AB478" i="21"/>
  <c r="AC478" i="21"/>
  <c r="AD478" i="21"/>
  <c r="AB479" i="21"/>
  <c r="AC479" i="21"/>
  <c r="AD479" i="21"/>
  <c r="AB480" i="21"/>
  <c r="AC480" i="21"/>
  <c r="AD480" i="21"/>
  <c r="AB481" i="21"/>
  <c r="AC481" i="21"/>
  <c r="AD481" i="21"/>
  <c r="AB482" i="21"/>
  <c r="AC482" i="21"/>
  <c r="AD482" i="21"/>
  <c r="AB483" i="21"/>
  <c r="AC483" i="21"/>
  <c r="AD483" i="21"/>
  <c r="AB484" i="21"/>
  <c r="AC484" i="21"/>
  <c r="AD484" i="21"/>
  <c r="AB485" i="21"/>
  <c r="AC485" i="21"/>
  <c r="AD485" i="21"/>
  <c r="AB486" i="21"/>
  <c r="AC486" i="21"/>
  <c r="AD486" i="21"/>
  <c r="AB487" i="21"/>
  <c r="AC487" i="21"/>
  <c r="AD487" i="21"/>
  <c r="AB488" i="21"/>
  <c r="AC488" i="21"/>
  <c r="AD488" i="21"/>
  <c r="AB489" i="21"/>
  <c r="AC489" i="21"/>
  <c r="AD489" i="21"/>
  <c r="AB490" i="21"/>
  <c r="AC490" i="21"/>
  <c r="AD490" i="21"/>
  <c r="AB491" i="21"/>
  <c r="AC491" i="21"/>
  <c r="AD491" i="21"/>
  <c r="AB492" i="21"/>
  <c r="AC492" i="21"/>
  <c r="AD492" i="21"/>
  <c r="AB493" i="21"/>
  <c r="AC493" i="21"/>
  <c r="AD493" i="21"/>
  <c r="AB494" i="21"/>
  <c r="AC494" i="21"/>
  <c r="AD494" i="21"/>
  <c r="AB495" i="21"/>
  <c r="AC495" i="21"/>
  <c r="AD495" i="21"/>
  <c r="AB496" i="21"/>
  <c r="AC496" i="21"/>
  <c r="AD496" i="21"/>
  <c r="AB497" i="21"/>
  <c r="AC497" i="21"/>
  <c r="AD497" i="21"/>
  <c r="AB498" i="21"/>
  <c r="AC498" i="21"/>
  <c r="AD498" i="21"/>
  <c r="AB499" i="21"/>
  <c r="AC499" i="21"/>
  <c r="AD499" i="21"/>
  <c r="AB500" i="21"/>
  <c r="AC500" i="21"/>
  <c r="AD500" i="21"/>
  <c r="AB501" i="21"/>
  <c r="AC501" i="21"/>
  <c r="AD501" i="21"/>
  <c r="AB502" i="21"/>
  <c r="AC502" i="21"/>
  <c r="AD502" i="21"/>
  <c r="AB503" i="21"/>
  <c r="AC503" i="21"/>
  <c r="AD503" i="21"/>
  <c r="AB504" i="21"/>
  <c r="AC504" i="21"/>
  <c r="AD504" i="21"/>
  <c r="AB505" i="21"/>
  <c r="AC505" i="21"/>
  <c r="AD505" i="21"/>
  <c r="AB506" i="21"/>
  <c r="AC506" i="21"/>
  <c r="AD506" i="21"/>
  <c r="AB507" i="21"/>
  <c r="AC507" i="21"/>
  <c r="AD507" i="21"/>
  <c r="AB508" i="21"/>
  <c r="AC508" i="21"/>
  <c r="AD508" i="21"/>
  <c r="AB509" i="21"/>
  <c r="AC509" i="21"/>
  <c r="AD509" i="21"/>
  <c r="AB510" i="21"/>
  <c r="AC510" i="21"/>
  <c r="AD510" i="21"/>
  <c r="AB511" i="21"/>
  <c r="AC511" i="21"/>
  <c r="AD511" i="21"/>
  <c r="AB512" i="21"/>
  <c r="AC512" i="21"/>
  <c r="AD512" i="21"/>
  <c r="AB513" i="21"/>
  <c r="AC513" i="21"/>
  <c r="AD513" i="21"/>
  <c r="AB514" i="21"/>
  <c r="AC514" i="21"/>
  <c r="AD514" i="21"/>
  <c r="AB515" i="21"/>
  <c r="AC515" i="21"/>
  <c r="AD515" i="21"/>
  <c r="AB516" i="21"/>
  <c r="AC516" i="21"/>
  <c r="AD516" i="21"/>
  <c r="AB517" i="21"/>
  <c r="AC517" i="21"/>
  <c r="AD517" i="21"/>
  <c r="AB518" i="21"/>
  <c r="AC518" i="21"/>
  <c r="AD518" i="21"/>
  <c r="AB519" i="21"/>
  <c r="AC519" i="21"/>
  <c r="AD519" i="21"/>
  <c r="AB520" i="21"/>
  <c r="AC520" i="21"/>
  <c r="AD520" i="21"/>
  <c r="AB521" i="21"/>
  <c r="AC521" i="21"/>
  <c r="AD521" i="21"/>
  <c r="AB522" i="21"/>
  <c r="AC522" i="21"/>
  <c r="AD522" i="21"/>
  <c r="AB523" i="21"/>
  <c r="AC523" i="21"/>
  <c r="AD523" i="21"/>
  <c r="AB524" i="21"/>
  <c r="AC524" i="21"/>
  <c r="AD524" i="21"/>
  <c r="AB525" i="21"/>
  <c r="AC525" i="21"/>
  <c r="AD525" i="21"/>
  <c r="AB526" i="21"/>
  <c r="AC526" i="21"/>
  <c r="AD526" i="21"/>
  <c r="AB527" i="21"/>
  <c r="AC527" i="21"/>
  <c r="AD527" i="21"/>
  <c r="AB528" i="21"/>
  <c r="AC528" i="21"/>
  <c r="AD528" i="21"/>
  <c r="AB529" i="21"/>
  <c r="AC529" i="21"/>
  <c r="AD529" i="21"/>
  <c r="AB530" i="21"/>
  <c r="AC530" i="21"/>
  <c r="AD530" i="21"/>
  <c r="AB531" i="21"/>
  <c r="AC531" i="21"/>
  <c r="AD531" i="21"/>
  <c r="AB532" i="21"/>
  <c r="AC532" i="21"/>
  <c r="AD532" i="21"/>
  <c r="AB533" i="21"/>
  <c r="AC533" i="21"/>
  <c r="AD533" i="21"/>
  <c r="AB534" i="21"/>
  <c r="AC534" i="21"/>
  <c r="AD534" i="21"/>
  <c r="AB535" i="21"/>
  <c r="AC535" i="21"/>
  <c r="AD535" i="21"/>
  <c r="AB536" i="21"/>
  <c r="AC536" i="21"/>
  <c r="AD536" i="21"/>
  <c r="AB537" i="21"/>
  <c r="AC537" i="21"/>
  <c r="AD537" i="21"/>
  <c r="AB538" i="21"/>
  <c r="AC538" i="21"/>
  <c r="AD538" i="21"/>
  <c r="AB539" i="21"/>
  <c r="AC539" i="21"/>
  <c r="AD539" i="21"/>
  <c r="AB540" i="21"/>
  <c r="AC540" i="21"/>
  <c r="AD540" i="21"/>
  <c r="AB541" i="21"/>
  <c r="AC541" i="21"/>
  <c r="AD541" i="21"/>
  <c r="AB542" i="21"/>
  <c r="AC542" i="21"/>
  <c r="AD542" i="21"/>
  <c r="AB543" i="21"/>
  <c r="AC543" i="21"/>
  <c r="AD543" i="21"/>
  <c r="AB544" i="21"/>
  <c r="AC544" i="21"/>
  <c r="AD544" i="21"/>
  <c r="AB545" i="21"/>
  <c r="AC545" i="21"/>
  <c r="AD545" i="21"/>
  <c r="AB546" i="21"/>
  <c r="AC546" i="21"/>
  <c r="AD546" i="21"/>
  <c r="AB547" i="21"/>
  <c r="AC547" i="21"/>
  <c r="AD547" i="21"/>
  <c r="AB548" i="21"/>
  <c r="AC548" i="21"/>
  <c r="AD548" i="21"/>
  <c r="AB549" i="21"/>
  <c r="AC549" i="21"/>
  <c r="AD549" i="21"/>
  <c r="AB550" i="21"/>
  <c r="AC550" i="21"/>
  <c r="AD550" i="21"/>
  <c r="AB551" i="21"/>
  <c r="AC551" i="21"/>
  <c r="AD551" i="21"/>
  <c r="AB552" i="21"/>
  <c r="AC552" i="21"/>
  <c r="AD552" i="21"/>
  <c r="AB553" i="21"/>
  <c r="AC553" i="21"/>
  <c r="AD553" i="21"/>
  <c r="AB554" i="21"/>
  <c r="AC554" i="21"/>
  <c r="AD554" i="21"/>
  <c r="AB555" i="21"/>
  <c r="AC555" i="21"/>
  <c r="AD555" i="21"/>
  <c r="AB556" i="21"/>
  <c r="AC556" i="21"/>
  <c r="AD556" i="21"/>
  <c r="AB557" i="21"/>
  <c r="AC557" i="21"/>
  <c r="AD557" i="21"/>
  <c r="AB558" i="21"/>
  <c r="AC558" i="21"/>
  <c r="AD558" i="21"/>
  <c r="AB559" i="21"/>
  <c r="AC559" i="21"/>
  <c r="AD559" i="21"/>
  <c r="AB560" i="21"/>
  <c r="AC560" i="21"/>
  <c r="AD560" i="21"/>
  <c r="AB561" i="21"/>
  <c r="AC561" i="21"/>
  <c r="AD561" i="21"/>
  <c r="AB562" i="21"/>
  <c r="AC562" i="21"/>
  <c r="AD562" i="21"/>
  <c r="AB563" i="21"/>
  <c r="AC563" i="21"/>
  <c r="AD563" i="21"/>
  <c r="AB564" i="21"/>
  <c r="AC564" i="21"/>
  <c r="AD564" i="21"/>
  <c r="AB565" i="21"/>
  <c r="AC565" i="21"/>
  <c r="AD565" i="21"/>
  <c r="AB566" i="21"/>
  <c r="AC566" i="21"/>
  <c r="AD566" i="21"/>
  <c r="AB567" i="21"/>
  <c r="AC567" i="21"/>
  <c r="AD567" i="21"/>
  <c r="AB568" i="21"/>
  <c r="AC568" i="21"/>
  <c r="AD568" i="21"/>
  <c r="AB569" i="21"/>
  <c r="AC569" i="21"/>
  <c r="AD569" i="21"/>
  <c r="AB570" i="21"/>
  <c r="AC570" i="21"/>
  <c r="AD570" i="21"/>
  <c r="AB571" i="21"/>
  <c r="AC571" i="21"/>
  <c r="AD571" i="21"/>
  <c r="AB572" i="21"/>
  <c r="AC572" i="21"/>
  <c r="AD572" i="21"/>
  <c r="AB573" i="21"/>
  <c r="AC573" i="21"/>
  <c r="AD573" i="21"/>
  <c r="AB574" i="21"/>
  <c r="AC574" i="21"/>
  <c r="AD574" i="21"/>
  <c r="AB575" i="21"/>
  <c r="AC575" i="21"/>
  <c r="AD575" i="21"/>
  <c r="AB576" i="21"/>
  <c r="AC576" i="21"/>
  <c r="AD576" i="21"/>
  <c r="AB577" i="21"/>
  <c r="AC577" i="21"/>
  <c r="AD577" i="21"/>
  <c r="AB578" i="21"/>
  <c r="AC578" i="21"/>
  <c r="AD578" i="21"/>
  <c r="AB579" i="21"/>
  <c r="AC579" i="21"/>
  <c r="AD579" i="21"/>
  <c r="AB580" i="21"/>
  <c r="AC580" i="21"/>
  <c r="AD580" i="21"/>
  <c r="AB581" i="21"/>
  <c r="AC581" i="21"/>
  <c r="AD581" i="21"/>
  <c r="AB582" i="21"/>
  <c r="AC582" i="21"/>
  <c r="AD582" i="21"/>
  <c r="AB583" i="21"/>
  <c r="AC583" i="21"/>
  <c r="AD583" i="21"/>
  <c r="AB584" i="21"/>
  <c r="AC584" i="21"/>
  <c r="AD584" i="21"/>
  <c r="AB585" i="21"/>
  <c r="AC585" i="21"/>
  <c r="AD585" i="21"/>
  <c r="AB586" i="21"/>
  <c r="AC586" i="21"/>
  <c r="AD586" i="21"/>
  <c r="AB587" i="21"/>
  <c r="AC587" i="21"/>
  <c r="AD587" i="21"/>
  <c r="AB588" i="21"/>
  <c r="AC588" i="21"/>
  <c r="AD588" i="21"/>
  <c r="AB589" i="21"/>
  <c r="AC589" i="21"/>
  <c r="AD589" i="21"/>
  <c r="AB590" i="21"/>
  <c r="AC590" i="21"/>
  <c r="AD590" i="21"/>
  <c r="AB591" i="21"/>
  <c r="AC591" i="21"/>
  <c r="AD591" i="21"/>
  <c r="AB592" i="21"/>
  <c r="AC592" i="21"/>
  <c r="AD592" i="21"/>
  <c r="AB593" i="21"/>
  <c r="AC593" i="21"/>
  <c r="AD593" i="21"/>
  <c r="AB594" i="21"/>
  <c r="AC594" i="21"/>
  <c r="AD594" i="21"/>
  <c r="AB595" i="21"/>
  <c r="AC595" i="21"/>
  <c r="AD595" i="21"/>
  <c r="AB596" i="21"/>
  <c r="AC596" i="21"/>
  <c r="AD596" i="21"/>
  <c r="AB597" i="21"/>
  <c r="AC597" i="21"/>
  <c r="AD597" i="21"/>
  <c r="AB598" i="21"/>
  <c r="AC598" i="21"/>
  <c r="AD598" i="21"/>
  <c r="AB599" i="21"/>
  <c r="AC599" i="21"/>
  <c r="AD599" i="21"/>
  <c r="AB600" i="21"/>
  <c r="AC600" i="21"/>
  <c r="AD600" i="21"/>
  <c r="AB601" i="21"/>
  <c r="AC601" i="21"/>
  <c r="AD601" i="21"/>
  <c r="AB602" i="21"/>
  <c r="AC602" i="21"/>
  <c r="AD602" i="21"/>
  <c r="AB603" i="21"/>
  <c r="AC603" i="21"/>
  <c r="AD603" i="21"/>
  <c r="AB604" i="21"/>
  <c r="AC604" i="21"/>
  <c r="AD604" i="21"/>
  <c r="AB605" i="21"/>
  <c r="AC605" i="21"/>
  <c r="AD605" i="21"/>
  <c r="AB606" i="21"/>
  <c r="AC606" i="21"/>
  <c r="AD606" i="21"/>
  <c r="AB607" i="21"/>
  <c r="AC607" i="21"/>
  <c r="AD607" i="21"/>
  <c r="AB608" i="21"/>
  <c r="AC608" i="21"/>
  <c r="AD608" i="21"/>
  <c r="AB609" i="21"/>
  <c r="AC609" i="21"/>
  <c r="AD609" i="21"/>
  <c r="AB610" i="21"/>
  <c r="AC610" i="21"/>
  <c r="AD610" i="21"/>
  <c r="AB611" i="21"/>
  <c r="AC611" i="21"/>
  <c r="AD611" i="21"/>
  <c r="AB612" i="21"/>
  <c r="AC612" i="21"/>
  <c r="AD612" i="21"/>
  <c r="AB613" i="21"/>
  <c r="AC613" i="21"/>
  <c r="AD613" i="21"/>
  <c r="AB614" i="21"/>
  <c r="AC614" i="21"/>
  <c r="AD614" i="21"/>
  <c r="AB615" i="21"/>
  <c r="AC615" i="21"/>
  <c r="AD615" i="21"/>
  <c r="AB616" i="21"/>
  <c r="AC616" i="21"/>
  <c r="AD616" i="21"/>
  <c r="AB617" i="21"/>
  <c r="AC617" i="21"/>
  <c r="AD617" i="21"/>
  <c r="AB618" i="21"/>
  <c r="AC618" i="21"/>
  <c r="AD618" i="21"/>
  <c r="AB619" i="21"/>
  <c r="AC619" i="21"/>
  <c r="AD619" i="21"/>
  <c r="AB620" i="21"/>
  <c r="AC620" i="21"/>
  <c r="AD620" i="21"/>
  <c r="AB621" i="21"/>
  <c r="AC621" i="21"/>
  <c r="AD621" i="21"/>
  <c r="AB622" i="21"/>
  <c r="AC622" i="21"/>
  <c r="AD622" i="21"/>
  <c r="AB623" i="21"/>
  <c r="AC623" i="21"/>
  <c r="AD623" i="21"/>
  <c r="AB624" i="21"/>
  <c r="AC624" i="21"/>
  <c r="AD624" i="21"/>
  <c r="AB625" i="21"/>
  <c r="AC625" i="21"/>
  <c r="AD625" i="21"/>
  <c r="AB626" i="21"/>
  <c r="AC626" i="21"/>
  <c r="AD626" i="21"/>
  <c r="AB627" i="21"/>
  <c r="AC627" i="21"/>
  <c r="AD627" i="21"/>
  <c r="AB628" i="21"/>
  <c r="AC628" i="21"/>
  <c r="AD628" i="21"/>
  <c r="AB629" i="21"/>
  <c r="AC629" i="21"/>
  <c r="AD629" i="21"/>
  <c r="AB630" i="21"/>
  <c r="AC630" i="21"/>
  <c r="AD630" i="21"/>
  <c r="AB631" i="21"/>
  <c r="AC631" i="21"/>
  <c r="AD631" i="21"/>
  <c r="AB632" i="21"/>
  <c r="AC632" i="21"/>
  <c r="AD632" i="21"/>
  <c r="AB633" i="21"/>
  <c r="AC633" i="21"/>
  <c r="AD633" i="21"/>
  <c r="AB634" i="21"/>
  <c r="AC634" i="21"/>
  <c r="AD634" i="21"/>
  <c r="AB635" i="21"/>
  <c r="AC635" i="21"/>
  <c r="AD635" i="21"/>
  <c r="AB636" i="21"/>
  <c r="AC636" i="21"/>
  <c r="AD636" i="21"/>
  <c r="AB637" i="21"/>
  <c r="AC637" i="21"/>
  <c r="AD637" i="21"/>
  <c r="AB638" i="21"/>
  <c r="AC638" i="21"/>
  <c r="AD638" i="21"/>
  <c r="AB639" i="21"/>
  <c r="AC639" i="21"/>
  <c r="AD639" i="21"/>
  <c r="AB640" i="21"/>
  <c r="AC640" i="21"/>
  <c r="AD640" i="21"/>
  <c r="AB641" i="21"/>
  <c r="AC641" i="21"/>
  <c r="AD641" i="21"/>
  <c r="AB642" i="21"/>
  <c r="AC642" i="21"/>
  <c r="AD642" i="21"/>
  <c r="AB643" i="21"/>
  <c r="AC643" i="21"/>
  <c r="AD643" i="21"/>
  <c r="AB644" i="21"/>
  <c r="AC644" i="21"/>
  <c r="AD644" i="21"/>
  <c r="AB645" i="21"/>
  <c r="AC645" i="21"/>
  <c r="AD645" i="21"/>
  <c r="AB646" i="21"/>
  <c r="AC646" i="21"/>
  <c r="AD646" i="21"/>
  <c r="AB647" i="21"/>
  <c r="AC647" i="21"/>
  <c r="AD647" i="21"/>
  <c r="AB648" i="21"/>
  <c r="AC648" i="21"/>
  <c r="AD648" i="21"/>
  <c r="AB649" i="21"/>
  <c r="AC649" i="21"/>
  <c r="AD649" i="21"/>
  <c r="AB650" i="21"/>
  <c r="AC650" i="21"/>
  <c r="AD650" i="21"/>
  <c r="AB651" i="21"/>
  <c r="AC651" i="21"/>
  <c r="AD651" i="21"/>
  <c r="AB652" i="21"/>
  <c r="AC652" i="21"/>
  <c r="AD652" i="21"/>
  <c r="AB653" i="21"/>
  <c r="AC653" i="21"/>
  <c r="AD653" i="21"/>
  <c r="AB654" i="21"/>
  <c r="AC654" i="21"/>
  <c r="AD654" i="21"/>
  <c r="AB655" i="21"/>
  <c r="AC655" i="21"/>
  <c r="AD655" i="21"/>
  <c r="AB656" i="21"/>
  <c r="AC656" i="21"/>
  <c r="AD656" i="21"/>
  <c r="AB657" i="21"/>
  <c r="AC657" i="21"/>
  <c r="AD657" i="21"/>
  <c r="AB658" i="21"/>
  <c r="AC658" i="21"/>
  <c r="AD658" i="21"/>
  <c r="AB659" i="21"/>
  <c r="AC659" i="21"/>
  <c r="AD659" i="21"/>
  <c r="AB660" i="21"/>
  <c r="AC660" i="21"/>
  <c r="AD660" i="21"/>
  <c r="AB661" i="21"/>
  <c r="AC661" i="21"/>
  <c r="AD661" i="21"/>
  <c r="AB662" i="21"/>
  <c r="AC662" i="21"/>
  <c r="AD662" i="21"/>
  <c r="AB663" i="21"/>
  <c r="AC663" i="21"/>
  <c r="AD663" i="21"/>
  <c r="AB664" i="21"/>
  <c r="AC664" i="21"/>
  <c r="AD664" i="21"/>
  <c r="AB665" i="21"/>
  <c r="AC665" i="21"/>
  <c r="AD665" i="21"/>
  <c r="AB666" i="21"/>
  <c r="AC666" i="21"/>
  <c r="AD666" i="21"/>
  <c r="AB667" i="21"/>
  <c r="AC667" i="21"/>
  <c r="AD667" i="21"/>
  <c r="AB668" i="21"/>
  <c r="AC668" i="21"/>
  <c r="AD668" i="21"/>
  <c r="AB669" i="21"/>
  <c r="AC669" i="21"/>
  <c r="AD669" i="21"/>
  <c r="AB670" i="21"/>
  <c r="AC670" i="21"/>
  <c r="AD670" i="21"/>
  <c r="AB671" i="21"/>
  <c r="AC671" i="21"/>
  <c r="AD671" i="21"/>
  <c r="AB672" i="21"/>
  <c r="AC672" i="21"/>
  <c r="AD672" i="21"/>
  <c r="AB673" i="21"/>
  <c r="AC673" i="21"/>
  <c r="AD673" i="21"/>
  <c r="AB674" i="21"/>
  <c r="AC674" i="21"/>
  <c r="AD674" i="21"/>
  <c r="AB675" i="21"/>
  <c r="AC675" i="21"/>
  <c r="AD675" i="21"/>
  <c r="AB676" i="21"/>
  <c r="AC676" i="21"/>
  <c r="AD676" i="21"/>
  <c r="AB677" i="21"/>
  <c r="AC677" i="21"/>
  <c r="AD677" i="21"/>
  <c r="AB678" i="21"/>
  <c r="AC678" i="21"/>
  <c r="AD678" i="21"/>
  <c r="AB679" i="21"/>
  <c r="AC679" i="21"/>
  <c r="AD679" i="21"/>
  <c r="AB680" i="21"/>
  <c r="AC680" i="21"/>
  <c r="AD680" i="21"/>
  <c r="AB681" i="21"/>
  <c r="AC681" i="21"/>
  <c r="AD681" i="21"/>
  <c r="AB682" i="21"/>
  <c r="AC682" i="21"/>
  <c r="AD682" i="21"/>
  <c r="AB683" i="21"/>
  <c r="AC683" i="21"/>
  <c r="AD683" i="21"/>
  <c r="AB684" i="21"/>
  <c r="AC684" i="21"/>
  <c r="AD684" i="21"/>
  <c r="AB685" i="21"/>
  <c r="AC685" i="21"/>
  <c r="AD685" i="21"/>
  <c r="AB686" i="21"/>
  <c r="AC686" i="21"/>
  <c r="AD686" i="21"/>
  <c r="AB687" i="21"/>
  <c r="AC687" i="21"/>
  <c r="AD687" i="21"/>
  <c r="AB688" i="21"/>
  <c r="AC688" i="21"/>
  <c r="AD688" i="21"/>
  <c r="AB689" i="21"/>
  <c r="AC689" i="21"/>
  <c r="AD689" i="21"/>
  <c r="AB690" i="21"/>
  <c r="AC690" i="21"/>
  <c r="AD690" i="21"/>
  <c r="AB691" i="21"/>
  <c r="AC691" i="21"/>
  <c r="AD691" i="21"/>
  <c r="AB692" i="21"/>
  <c r="AC692" i="21"/>
  <c r="AD692" i="21"/>
  <c r="AB693" i="21"/>
  <c r="AC693" i="21"/>
  <c r="AD693" i="21"/>
  <c r="AB694" i="21"/>
  <c r="AC694" i="21"/>
  <c r="AD694" i="21"/>
  <c r="AB695" i="21"/>
  <c r="AC695" i="21"/>
  <c r="AD695" i="21"/>
  <c r="AB696" i="21"/>
  <c r="AC696" i="21"/>
  <c r="AD696" i="21"/>
  <c r="AB697" i="21"/>
  <c r="AC697" i="21"/>
  <c r="AD697" i="21"/>
  <c r="AB698" i="21"/>
  <c r="AC698" i="21"/>
  <c r="AD698" i="21"/>
  <c r="AB699" i="21"/>
  <c r="AC699" i="21"/>
  <c r="AD699" i="21"/>
  <c r="AB700" i="21"/>
  <c r="AC700" i="21"/>
  <c r="AD700" i="21"/>
  <c r="AB701" i="21"/>
  <c r="AC701" i="21"/>
  <c r="AD701" i="21"/>
  <c r="AB702" i="21"/>
  <c r="AC702" i="21"/>
  <c r="AD702" i="21"/>
  <c r="AB703" i="21"/>
  <c r="AC703" i="21"/>
  <c r="AD703" i="21"/>
  <c r="AB704" i="21"/>
  <c r="AC704" i="21"/>
  <c r="AD704" i="21"/>
  <c r="AB705" i="21"/>
  <c r="AC705" i="21"/>
  <c r="AD705" i="21"/>
  <c r="AB706" i="21"/>
  <c r="AC706" i="21"/>
  <c r="AD706" i="21"/>
  <c r="AB707" i="21"/>
  <c r="AC707" i="21"/>
  <c r="AD707" i="21"/>
  <c r="AB708" i="21"/>
  <c r="AC708" i="21"/>
  <c r="AD708" i="21"/>
  <c r="AB709" i="21"/>
  <c r="AC709" i="21"/>
  <c r="AD709" i="21"/>
  <c r="AB710" i="21"/>
  <c r="AC710" i="21"/>
  <c r="AD710" i="21"/>
  <c r="AB711" i="21"/>
  <c r="AC711" i="21"/>
  <c r="AD711" i="21"/>
  <c r="AB712" i="21"/>
  <c r="AC712" i="21"/>
  <c r="AD712" i="21"/>
  <c r="AB713" i="21"/>
  <c r="AC713" i="21"/>
  <c r="AD713" i="21"/>
  <c r="AB714" i="21"/>
  <c r="AC714" i="21"/>
  <c r="AD714" i="21"/>
  <c r="AB715" i="21"/>
  <c r="AC715" i="21"/>
  <c r="AD715" i="21"/>
  <c r="AB716" i="21"/>
  <c r="AC716" i="21"/>
  <c r="AD716" i="21"/>
  <c r="AB717" i="21"/>
  <c r="AC717" i="21"/>
  <c r="AD717" i="21"/>
  <c r="AB718" i="21"/>
  <c r="AC718" i="21"/>
  <c r="AD718" i="21"/>
  <c r="AB719" i="21"/>
  <c r="AC719" i="21"/>
  <c r="AD719" i="21"/>
  <c r="AB720" i="21"/>
  <c r="AC720" i="21"/>
  <c r="AD720" i="21"/>
  <c r="AB721" i="21"/>
  <c r="AC721" i="21"/>
  <c r="AD721" i="21"/>
  <c r="AB722" i="21"/>
  <c r="AC722" i="21"/>
  <c r="AD722" i="21"/>
  <c r="AB723" i="21"/>
  <c r="AC723" i="21"/>
  <c r="AD723" i="21"/>
  <c r="AB724" i="21"/>
  <c r="AC724" i="21"/>
  <c r="AD724" i="21"/>
  <c r="AB725" i="21"/>
  <c r="AC725" i="21"/>
  <c r="AD725" i="21"/>
  <c r="AB726" i="21"/>
  <c r="AC726" i="21"/>
  <c r="AD726" i="21"/>
  <c r="AB727" i="21"/>
  <c r="AC727" i="21"/>
  <c r="AD727" i="21"/>
  <c r="AB728" i="21"/>
  <c r="AC728" i="21"/>
  <c r="AD728" i="21"/>
  <c r="AB729" i="21"/>
  <c r="AC729" i="21"/>
  <c r="AD729" i="21"/>
  <c r="AB730" i="21"/>
  <c r="AC730" i="21"/>
  <c r="AD730" i="21"/>
  <c r="AB731" i="21"/>
  <c r="AC731" i="21"/>
  <c r="AD731" i="21"/>
  <c r="AB732" i="21"/>
  <c r="AC732" i="21"/>
  <c r="AD732" i="21"/>
  <c r="AB733" i="21"/>
  <c r="AC733" i="21"/>
  <c r="AD733" i="21"/>
  <c r="AB734" i="21"/>
  <c r="AC734" i="21"/>
  <c r="AD734" i="21"/>
  <c r="AB735" i="21"/>
  <c r="AC735" i="21"/>
  <c r="AD735" i="21"/>
  <c r="AB736" i="21"/>
  <c r="AC736" i="21"/>
  <c r="AD736" i="21"/>
  <c r="AB737" i="21"/>
  <c r="AC737" i="21"/>
  <c r="AD737" i="21"/>
  <c r="AB738" i="21"/>
  <c r="AC738" i="21"/>
  <c r="AD738" i="21"/>
  <c r="AB739" i="21"/>
  <c r="AC739" i="21"/>
  <c r="AD739" i="21"/>
  <c r="AB740" i="21"/>
  <c r="AC740" i="21"/>
  <c r="AD740" i="21"/>
  <c r="AB741" i="21"/>
  <c r="AC741" i="21"/>
  <c r="AD741" i="21"/>
  <c r="AB742" i="21"/>
  <c r="AC742" i="21"/>
  <c r="AD742" i="21"/>
  <c r="AB743" i="21"/>
  <c r="AC743" i="21"/>
  <c r="AD743" i="21"/>
  <c r="AB744" i="21"/>
  <c r="AC744" i="21"/>
  <c r="AD744" i="21"/>
  <c r="AB745" i="21"/>
  <c r="AC745" i="21"/>
  <c r="AD745" i="21"/>
  <c r="AB746" i="21"/>
  <c r="AC746" i="21"/>
  <c r="AD746" i="21"/>
  <c r="AB747" i="21"/>
  <c r="AC747" i="21"/>
  <c r="AD747" i="21"/>
  <c r="AB748" i="21"/>
  <c r="AC748" i="21"/>
  <c r="AD748" i="21"/>
  <c r="AB749" i="21"/>
  <c r="AC749" i="21"/>
  <c r="AD749" i="21"/>
  <c r="AB750" i="21"/>
  <c r="AC750" i="21"/>
  <c r="AD750" i="21"/>
  <c r="AB751" i="21"/>
  <c r="AC751" i="21"/>
  <c r="AD751" i="21"/>
  <c r="AB752" i="21"/>
  <c r="AC752" i="21"/>
  <c r="AD752" i="21"/>
  <c r="AB753" i="21"/>
  <c r="AC753" i="21"/>
  <c r="AD753" i="21"/>
  <c r="AB754" i="21"/>
  <c r="AC754" i="21"/>
  <c r="AD754" i="21"/>
  <c r="AB755" i="21"/>
  <c r="AC755" i="21"/>
  <c r="AD755" i="21"/>
  <c r="AB756" i="21"/>
  <c r="AC756" i="21"/>
  <c r="AD756" i="21"/>
  <c r="AB757" i="21"/>
  <c r="AC757" i="21"/>
  <c r="AD757" i="21"/>
  <c r="AB758" i="21"/>
  <c r="AC758" i="21"/>
  <c r="AD758" i="21"/>
  <c r="AB759" i="21"/>
  <c r="AC759" i="21"/>
  <c r="AD759" i="21"/>
  <c r="AB760" i="21"/>
  <c r="AC760" i="21"/>
  <c r="AD760" i="21"/>
  <c r="AB761" i="21"/>
  <c r="AC761" i="21"/>
  <c r="AD761" i="21"/>
  <c r="AB762" i="21"/>
  <c r="AC762" i="21"/>
  <c r="AD762" i="21"/>
  <c r="AB763" i="21"/>
  <c r="AC763" i="21"/>
  <c r="AD763" i="21"/>
  <c r="AB764" i="21"/>
  <c r="AC764" i="21"/>
  <c r="AD764" i="21"/>
  <c r="AB765" i="21"/>
  <c r="AC765" i="21"/>
  <c r="AD765" i="21"/>
  <c r="AB766" i="21"/>
  <c r="AC766" i="21"/>
  <c r="AD766" i="21"/>
  <c r="AB767" i="21"/>
  <c r="AC767" i="21"/>
  <c r="AD767" i="21"/>
  <c r="AB768" i="21"/>
  <c r="AC768" i="21"/>
  <c r="AD768" i="21"/>
  <c r="AB769" i="21"/>
  <c r="AC769" i="21"/>
  <c r="AD769" i="21"/>
  <c r="AB770" i="21"/>
  <c r="AC770" i="21"/>
  <c r="AD770" i="21"/>
  <c r="AB771" i="21"/>
  <c r="AC771" i="21"/>
  <c r="AD771" i="21"/>
  <c r="AB772" i="21"/>
  <c r="AC772" i="21"/>
  <c r="AD772" i="21"/>
  <c r="AB773" i="21"/>
  <c r="AC773" i="21"/>
  <c r="AD773" i="21"/>
  <c r="AB774" i="21"/>
  <c r="AC774" i="21"/>
  <c r="AD774" i="21"/>
  <c r="AB775" i="21"/>
  <c r="AC775" i="21"/>
  <c r="AD775" i="21"/>
  <c r="AB776" i="21"/>
  <c r="AC776" i="21"/>
  <c r="AD776" i="21"/>
  <c r="AB777" i="21"/>
  <c r="AC777" i="21"/>
  <c r="AD777" i="21"/>
  <c r="AB778" i="21"/>
  <c r="AC778" i="21"/>
  <c r="AD778" i="21"/>
  <c r="AB779" i="21"/>
  <c r="AC779" i="21"/>
  <c r="AD779" i="21"/>
  <c r="AB780" i="21"/>
  <c r="AC780" i="21"/>
  <c r="AD780" i="21"/>
  <c r="AB781" i="21"/>
  <c r="AC781" i="21"/>
  <c r="AD781" i="21"/>
  <c r="AB782" i="21"/>
  <c r="AC782" i="21"/>
  <c r="AD782" i="21"/>
  <c r="AB783" i="21"/>
  <c r="AC783" i="21"/>
  <c r="AD783" i="21"/>
  <c r="AB784" i="21"/>
  <c r="AC784" i="21"/>
  <c r="AD784" i="21"/>
  <c r="AB785" i="21"/>
  <c r="AC785" i="21"/>
  <c r="AD785" i="21"/>
  <c r="AB786" i="21"/>
  <c r="AC786" i="21"/>
  <c r="AD786" i="21"/>
  <c r="AB787" i="21"/>
  <c r="AC787" i="21"/>
  <c r="AD787" i="21"/>
  <c r="AB788" i="21"/>
  <c r="AC788" i="21"/>
  <c r="AD788" i="21"/>
  <c r="AB789" i="21"/>
  <c r="AC789" i="21"/>
  <c r="AD789" i="21"/>
  <c r="AB790" i="21"/>
  <c r="AC790" i="21"/>
  <c r="AD790" i="21"/>
  <c r="AB791" i="21"/>
  <c r="AC791" i="21"/>
  <c r="AD791" i="21"/>
  <c r="AB792" i="21"/>
  <c r="AC792" i="21"/>
  <c r="AD792" i="21"/>
  <c r="AB793" i="21"/>
  <c r="AC793" i="21"/>
  <c r="AD793" i="21"/>
  <c r="AB794" i="21"/>
  <c r="AC794" i="21"/>
  <c r="AD794" i="21"/>
  <c r="AB795" i="21"/>
  <c r="AC795" i="21"/>
  <c r="AD795" i="21"/>
  <c r="AB796" i="21"/>
  <c r="AC796" i="21"/>
  <c r="AD796" i="21"/>
  <c r="AB797" i="21"/>
  <c r="AC797" i="21"/>
  <c r="AD797" i="21"/>
  <c r="AB798" i="21"/>
  <c r="AC798" i="21"/>
  <c r="AD798" i="21"/>
  <c r="AB799" i="21"/>
  <c r="AC799" i="21"/>
  <c r="AD799" i="21"/>
  <c r="AB800" i="21"/>
  <c r="AC800" i="21"/>
  <c r="AD800" i="21"/>
  <c r="AB801" i="21"/>
  <c r="AC801" i="21"/>
  <c r="AD801" i="21"/>
  <c r="AB802" i="21"/>
  <c r="AC802" i="21"/>
  <c r="AD802" i="21"/>
  <c r="AB803" i="21"/>
  <c r="AC803" i="21"/>
  <c r="AD803" i="21"/>
  <c r="AB804" i="21"/>
  <c r="AC804" i="21"/>
  <c r="AD804" i="21"/>
  <c r="AB805" i="21"/>
  <c r="AC805" i="21"/>
  <c r="AD805" i="21"/>
  <c r="AB806" i="21"/>
  <c r="AC806" i="21"/>
  <c r="AD806" i="21"/>
  <c r="AB807" i="21"/>
  <c r="AC807" i="21"/>
  <c r="AD807" i="21"/>
  <c r="AB808" i="21"/>
  <c r="AC808" i="21"/>
  <c r="AD808" i="21"/>
  <c r="AB809" i="21"/>
  <c r="AC809" i="21"/>
  <c r="AD809" i="21"/>
  <c r="AB810" i="21"/>
  <c r="AC810" i="21"/>
  <c r="AD810" i="21"/>
  <c r="AB811" i="21"/>
  <c r="AC811" i="21"/>
  <c r="AD811" i="21"/>
  <c r="AB812" i="21"/>
  <c r="AC812" i="21"/>
  <c r="AD812" i="21"/>
  <c r="AB813" i="21"/>
  <c r="AC813" i="21"/>
  <c r="AD813" i="21"/>
  <c r="AB814" i="21"/>
  <c r="AC814" i="21"/>
  <c r="AD814" i="21"/>
  <c r="AB815" i="21"/>
  <c r="AC815" i="21"/>
  <c r="AD815" i="21"/>
  <c r="AB816" i="21"/>
  <c r="AC816" i="21"/>
  <c r="AD816" i="21"/>
  <c r="AB817" i="21"/>
  <c r="AC817" i="21"/>
  <c r="AD817" i="21"/>
  <c r="AB818" i="21"/>
  <c r="AC818" i="21"/>
  <c r="AD818" i="21"/>
  <c r="AB819" i="21"/>
  <c r="AC819" i="21"/>
  <c r="AD819" i="21"/>
  <c r="AB820" i="21"/>
  <c r="AC820" i="21"/>
  <c r="AD820" i="21"/>
  <c r="AB821" i="21"/>
  <c r="AC821" i="21"/>
  <c r="AD821" i="21"/>
  <c r="AB822" i="21"/>
  <c r="AC822" i="21"/>
  <c r="AD822" i="21"/>
  <c r="AB823" i="21"/>
  <c r="AC823" i="21"/>
  <c r="AD823" i="21"/>
  <c r="AB824" i="21"/>
  <c r="AC824" i="21"/>
  <c r="AD824" i="21"/>
  <c r="AB825" i="21"/>
  <c r="AC825" i="21"/>
  <c r="AD825" i="21"/>
  <c r="AB826" i="21"/>
  <c r="AC826" i="21"/>
  <c r="AD826" i="21"/>
  <c r="AB827" i="21"/>
  <c r="AC827" i="21"/>
  <c r="AD827" i="21"/>
  <c r="AB828" i="21"/>
  <c r="AC828" i="21"/>
  <c r="AD828" i="21"/>
  <c r="AB829" i="21"/>
  <c r="AC829" i="21"/>
  <c r="AD829" i="21"/>
  <c r="AB830" i="21"/>
  <c r="AC830" i="21"/>
  <c r="AD830" i="21"/>
  <c r="AB831" i="21"/>
  <c r="AC831" i="21"/>
  <c r="AD831" i="21"/>
  <c r="AB832" i="21"/>
  <c r="AC832" i="21"/>
  <c r="AD832" i="21"/>
  <c r="AB833" i="21"/>
  <c r="AC833" i="21"/>
  <c r="AD833" i="21"/>
  <c r="AB834" i="21"/>
  <c r="AC834" i="21"/>
  <c r="AD834" i="21"/>
  <c r="AB835" i="21"/>
  <c r="AC835" i="21"/>
  <c r="AD835" i="21"/>
  <c r="AB836" i="21"/>
  <c r="AC836" i="21"/>
  <c r="AD836" i="21"/>
  <c r="AB837" i="21"/>
  <c r="AC837" i="21"/>
  <c r="AD837" i="21"/>
  <c r="AB838" i="21"/>
  <c r="AC838" i="21"/>
  <c r="AD838" i="21"/>
  <c r="AB839" i="21"/>
  <c r="AC839" i="21"/>
  <c r="AD839" i="21"/>
  <c r="AB840" i="21"/>
  <c r="AC840" i="21"/>
  <c r="AD840" i="21"/>
  <c r="AB841" i="21"/>
  <c r="AC841" i="21"/>
  <c r="AD841" i="21"/>
  <c r="AB842" i="21"/>
  <c r="AC842" i="21"/>
  <c r="AD842" i="21"/>
  <c r="AB843" i="21"/>
  <c r="AC843" i="21"/>
  <c r="AD843" i="21"/>
  <c r="AB844" i="21"/>
  <c r="AC844" i="21"/>
  <c r="AD844" i="21"/>
  <c r="AB845" i="21"/>
  <c r="AC845" i="21"/>
  <c r="AD845" i="21"/>
  <c r="AB846" i="21"/>
  <c r="AC846" i="21"/>
  <c r="AD846" i="21"/>
  <c r="AB847" i="21"/>
  <c r="AC847" i="21"/>
  <c r="AD847" i="21"/>
  <c r="AB848" i="21"/>
  <c r="AC848" i="21"/>
  <c r="AD848" i="21"/>
  <c r="AB849" i="21"/>
  <c r="AC849" i="21"/>
  <c r="AD849" i="21"/>
  <c r="AB850" i="21"/>
  <c r="AC850" i="21"/>
  <c r="AD850" i="21"/>
  <c r="AB851" i="21"/>
  <c r="AC851" i="21"/>
  <c r="AD851" i="21"/>
  <c r="AB852" i="21"/>
  <c r="AC852" i="21"/>
  <c r="AD852" i="21"/>
  <c r="AB853" i="21"/>
  <c r="AC853" i="21"/>
  <c r="AD853" i="21"/>
  <c r="AB854" i="21"/>
  <c r="AC854" i="21"/>
  <c r="AD854" i="21"/>
  <c r="AB855" i="21"/>
  <c r="AC855" i="21"/>
  <c r="AD855" i="21"/>
  <c r="AB856" i="21"/>
  <c r="AC856" i="21"/>
  <c r="AD856" i="21"/>
  <c r="AB857" i="21"/>
  <c r="AC857" i="21"/>
  <c r="AD857" i="21"/>
  <c r="AB858" i="21"/>
  <c r="AC858" i="21"/>
  <c r="AD858" i="21"/>
  <c r="AB859" i="21"/>
  <c r="AC859" i="21"/>
  <c r="AD859" i="21"/>
  <c r="AB860" i="21"/>
  <c r="AC860" i="21"/>
  <c r="AD860" i="21"/>
  <c r="AB861" i="21"/>
  <c r="AC861" i="21"/>
  <c r="AD861" i="21"/>
  <c r="AB862" i="21"/>
  <c r="AC862" i="21"/>
  <c r="AD862" i="21"/>
  <c r="AB863" i="21"/>
  <c r="AC863" i="21"/>
  <c r="AD863" i="21"/>
  <c r="AB864" i="21"/>
  <c r="AC864" i="21"/>
  <c r="AD864" i="21"/>
  <c r="AB865" i="21"/>
  <c r="AC865" i="21"/>
  <c r="AD865" i="21"/>
  <c r="AB866" i="21"/>
  <c r="AC866" i="21"/>
  <c r="AD866" i="21"/>
  <c r="AB867" i="21"/>
  <c r="AC867" i="21"/>
  <c r="AD867" i="21"/>
  <c r="AB868" i="21"/>
  <c r="AC868" i="21"/>
  <c r="AD868" i="21"/>
  <c r="AB869" i="21"/>
  <c r="AC869" i="21"/>
  <c r="AD869" i="21"/>
  <c r="AB870" i="21"/>
  <c r="AC870" i="21"/>
  <c r="AD870" i="21"/>
  <c r="AB871" i="21"/>
  <c r="AC871" i="21"/>
  <c r="AD871" i="21"/>
  <c r="AB872" i="21"/>
  <c r="AC872" i="21"/>
  <c r="AD872" i="21"/>
  <c r="AB873" i="21"/>
  <c r="AC873" i="21"/>
  <c r="AD873" i="21"/>
  <c r="AB874" i="21"/>
  <c r="AC874" i="21"/>
  <c r="AD874" i="21"/>
  <c r="AB875" i="21"/>
  <c r="AC875" i="21"/>
  <c r="AD875" i="21"/>
  <c r="AB876" i="21"/>
  <c r="AC876" i="21"/>
  <c r="AD876" i="21"/>
  <c r="AB877" i="21"/>
  <c r="AC877" i="21"/>
  <c r="AD877" i="21"/>
  <c r="AB878" i="21"/>
  <c r="AC878" i="21"/>
  <c r="AD878" i="21"/>
  <c r="AB879" i="21"/>
  <c r="AC879" i="21"/>
  <c r="AD879" i="21"/>
  <c r="AB880" i="21"/>
  <c r="AC880" i="21"/>
  <c r="AD880" i="21"/>
  <c r="AB881" i="21"/>
  <c r="AC881" i="21"/>
  <c r="AD881" i="21"/>
  <c r="AB882" i="21"/>
  <c r="AC882" i="21"/>
  <c r="AD882" i="21"/>
  <c r="AB883" i="21"/>
  <c r="AC883" i="21"/>
  <c r="AD883" i="21"/>
  <c r="AB884" i="21"/>
  <c r="AC884" i="21"/>
  <c r="AD884" i="21"/>
  <c r="AB885" i="21"/>
  <c r="AC885" i="21"/>
  <c r="AD885" i="21"/>
  <c r="AB886" i="21"/>
  <c r="AC886" i="21"/>
  <c r="AD886" i="21"/>
  <c r="AB887" i="21"/>
  <c r="AC887" i="21"/>
  <c r="AD887" i="21"/>
  <c r="AB888" i="21"/>
  <c r="AC888" i="21"/>
  <c r="AD888" i="21"/>
  <c r="AB889" i="21"/>
  <c r="AC889" i="21"/>
  <c r="AD889" i="21"/>
  <c r="AB890" i="21"/>
  <c r="AC890" i="21"/>
  <c r="AD890" i="21"/>
  <c r="AB891" i="21"/>
  <c r="AC891" i="21"/>
  <c r="AD891" i="21"/>
  <c r="AB892" i="21"/>
  <c r="AC892" i="21"/>
  <c r="AD892" i="21"/>
  <c r="AB893" i="21"/>
  <c r="AC893" i="21"/>
  <c r="AD893" i="21"/>
  <c r="AB894" i="21"/>
  <c r="AC894" i="21"/>
  <c r="AD894" i="21"/>
  <c r="AB895" i="21"/>
  <c r="AC895" i="21"/>
  <c r="AD895" i="21"/>
  <c r="AB896" i="21"/>
  <c r="AC896" i="21"/>
  <c r="AD896" i="21"/>
  <c r="AB897" i="21"/>
  <c r="AC897" i="21"/>
  <c r="AD897" i="21"/>
  <c r="AB898" i="21"/>
  <c r="AC898" i="21"/>
  <c r="AD898" i="21"/>
  <c r="AB899" i="21"/>
  <c r="AC899" i="21"/>
  <c r="AD899" i="21"/>
  <c r="AB900" i="21"/>
  <c r="AC900" i="21"/>
  <c r="AD900" i="21"/>
  <c r="AB901" i="21"/>
  <c r="AC901" i="21"/>
  <c r="AD901" i="21"/>
  <c r="AB902" i="21"/>
  <c r="AC902" i="21"/>
  <c r="AD902" i="21"/>
  <c r="AB903" i="21"/>
  <c r="AC903" i="21"/>
  <c r="AD903" i="21"/>
  <c r="AB904" i="21"/>
  <c r="AC904" i="21"/>
  <c r="AD904" i="21"/>
  <c r="AB905" i="21"/>
  <c r="AC905" i="21"/>
  <c r="AD905" i="21"/>
  <c r="AB906" i="21"/>
  <c r="AC906" i="21"/>
  <c r="AD906" i="21"/>
  <c r="AB907" i="21"/>
  <c r="AC907" i="21"/>
  <c r="AD907" i="21"/>
  <c r="AB908" i="21"/>
  <c r="AC908" i="21"/>
  <c r="AD908" i="21"/>
  <c r="AB909" i="21"/>
  <c r="AC909" i="21"/>
  <c r="AD909" i="21"/>
  <c r="AB910" i="21"/>
  <c r="AC910" i="21"/>
  <c r="AD910" i="21"/>
  <c r="AB911" i="21"/>
  <c r="AC911" i="21"/>
  <c r="AD911" i="21"/>
  <c r="AB912" i="21"/>
  <c r="AC912" i="21"/>
  <c r="AD912" i="21"/>
  <c r="AB913" i="21"/>
  <c r="AC913" i="21"/>
  <c r="AD913" i="21"/>
  <c r="AB914" i="21"/>
  <c r="AC914" i="21"/>
  <c r="AD914" i="21"/>
  <c r="AB915" i="21"/>
  <c r="AC915" i="21"/>
  <c r="AD915" i="21"/>
  <c r="AB916" i="21"/>
  <c r="AC916" i="21"/>
  <c r="AD916" i="21"/>
  <c r="AB917" i="21"/>
  <c r="AC917" i="21"/>
  <c r="AD917" i="21"/>
  <c r="AB918" i="21"/>
  <c r="AC918" i="21"/>
  <c r="AD918" i="21"/>
  <c r="AB919" i="21"/>
  <c r="AC919" i="21"/>
  <c r="AD919" i="21"/>
  <c r="AA208" i="21"/>
  <c r="W2" i="21"/>
  <c r="X2" i="21"/>
  <c r="Y2" i="21"/>
  <c r="Z2" i="21"/>
  <c r="AA2" i="21"/>
  <c r="W3" i="21"/>
  <c r="X3" i="21"/>
  <c r="Y3" i="21"/>
  <c r="Z3" i="21"/>
  <c r="AA3" i="21"/>
  <c r="W4" i="21"/>
  <c r="X4" i="21"/>
  <c r="Y4" i="21"/>
  <c r="Z4" i="21"/>
  <c r="AA4" i="21"/>
  <c r="W5" i="21"/>
  <c r="X5" i="21"/>
  <c r="Y5" i="21"/>
  <c r="Z5" i="21"/>
  <c r="AA5" i="21"/>
  <c r="W6" i="21"/>
  <c r="X6" i="21"/>
  <c r="Y6" i="21"/>
  <c r="Z6" i="21"/>
  <c r="AA6" i="21"/>
  <c r="W7" i="21"/>
  <c r="X7" i="21"/>
  <c r="Y7" i="21"/>
  <c r="Z7" i="21"/>
  <c r="AA7" i="21"/>
  <c r="W8" i="21"/>
  <c r="X8" i="21"/>
  <c r="Y8" i="21"/>
  <c r="Z8" i="21"/>
  <c r="AA8" i="21"/>
  <c r="W9" i="21"/>
  <c r="X9" i="21"/>
  <c r="Y9" i="21"/>
  <c r="Z9" i="21"/>
  <c r="AA9" i="21"/>
  <c r="W10" i="21"/>
  <c r="X10" i="21"/>
  <c r="Y10" i="21"/>
  <c r="Z10" i="21"/>
  <c r="AA10" i="21"/>
  <c r="W11" i="21"/>
  <c r="X11" i="21"/>
  <c r="Y11" i="21"/>
  <c r="Z11" i="21"/>
  <c r="AA11" i="21"/>
  <c r="W12" i="21"/>
  <c r="X12" i="21"/>
  <c r="Y12" i="21"/>
  <c r="Z12" i="21"/>
  <c r="AA12" i="21"/>
  <c r="W13" i="21"/>
  <c r="X13" i="21"/>
  <c r="Y13" i="21"/>
  <c r="Z13" i="21"/>
  <c r="AA13" i="21"/>
  <c r="W14" i="21"/>
  <c r="X14" i="21"/>
  <c r="Y14" i="21"/>
  <c r="Z14" i="21"/>
  <c r="AA14" i="21"/>
  <c r="W15" i="21"/>
  <c r="X15" i="21"/>
  <c r="Y15" i="21"/>
  <c r="Z15" i="21"/>
  <c r="AA15" i="21"/>
  <c r="W16" i="21"/>
  <c r="X16" i="21"/>
  <c r="Y16" i="21"/>
  <c r="Z16" i="21"/>
  <c r="AA16" i="21"/>
  <c r="W17" i="21"/>
  <c r="X17" i="21"/>
  <c r="Y17" i="21"/>
  <c r="Z17" i="21"/>
  <c r="AA17" i="21"/>
  <c r="W18" i="21"/>
  <c r="X18" i="21"/>
  <c r="Y18" i="21"/>
  <c r="Z18" i="21"/>
  <c r="AA18" i="21"/>
  <c r="W19" i="21"/>
  <c r="X19" i="21"/>
  <c r="Y19" i="21"/>
  <c r="Z19" i="21"/>
  <c r="AA19" i="21"/>
  <c r="W20" i="21"/>
  <c r="X20" i="21"/>
  <c r="Y20" i="21"/>
  <c r="Z20" i="21"/>
  <c r="AA20" i="21"/>
  <c r="W21" i="21"/>
  <c r="X21" i="21"/>
  <c r="Y21" i="21"/>
  <c r="Z21" i="21"/>
  <c r="AA21" i="21"/>
  <c r="W22" i="21"/>
  <c r="X22" i="21"/>
  <c r="Y22" i="21"/>
  <c r="Z22" i="21"/>
  <c r="AA22" i="21"/>
  <c r="W23" i="21"/>
  <c r="X23" i="21"/>
  <c r="Y23" i="21"/>
  <c r="Z23" i="21"/>
  <c r="AA23" i="21"/>
  <c r="W24" i="21"/>
  <c r="X24" i="21"/>
  <c r="Y24" i="21"/>
  <c r="Z24" i="21"/>
  <c r="AA24" i="21"/>
  <c r="W25" i="21"/>
  <c r="X25" i="21"/>
  <c r="Y25" i="21"/>
  <c r="Z25" i="21"/>
  <c r="AA25" i="21"/>
  <c r="W26" i="21"/>
  <c r="X26" i="21"/>
  <c r="Y26" i="21"/>
  <c r="Z26" i="21"/>
  <c r="AA26" i="21"/>
  <c r="W27" i="21"/>
  <c r="X27" i="21"/>
  <c r="Y27" i="21"/>
  <c r="Z27" i="21"/>
  <c r="AA27" i="21"/>
  <c r="W28" i="21"/>
  <c r="X28" i="21"/>
  <c r="Y28" i="21"/>
  <c r="Z28" i="21"/>
  <c r="AA28" i="21"/>
  <c r="W29" i="21"/>
  <c r="X29" i="21"/>
  <c r="Y29" i="21"/>
  <c r="Z29" i="21"/>
  <c r="AA29" i="21"/>
  <c r="W30" i="21"/>
  <c r="X30" i="21"/>
  <c r="Y30" i="21"/>
  <c r="Z30" i="21"/>
  <c r="AA30" i="21"/>
  <c r="W31" i="21"/>
  <c r="X31" i="21"/>
  <c r="Y31" i="21"/>
  <c r="Z31" i="21"/>
  <c r="AA31" i="21"/>
  <c r="W32" i="21"/>
  <c r="X32" i="21"/>
  <c r="Y32" i="21"/>
  <c r="Z32" i="21"/>
  <c r="AA32" i="21"/>
  <c r="W33" i="21"/>
  <c r="X33" i="21"/>
  <c r="Y33" i="21"/>
  <c r="Z33" i="21"/>
  <c r="AA33" i="21"/>
  <c r="W34" i="21"/>
  <c r="X34" i="21"/>
  <c r="Y34" i="21"/>
  <c r="Z34" i="21"/>
  <c r="AA34" i="21"/>
  <c r="W35" i="21"/>
  <c r="X35" i="21"/>
  <c r="Y35" i="21"/>
  <c r="Z35" i="21"/>
  <c r="AA35" i="21"/>
  <c r="W36" i="21"/>
  <c r="X36" i="21"/>
  <c r="Y36" i="21"/>
  <c r="Z36" i="21"/>
  <c r="AA36" i="21"/>
  <c r="W37" i="21"/>
  <c r="X37" i="21"/>
  <c r="Y37" i="21"/>
  <c r="Z37" i="21"/>
  <c r="AA37" i="21"/>
  <c r="W38" i="21"/>
  <c r="X38" i="21"/>
  <c r="Y38" i="21"/>
  <c r="Z38" i="21"/>
  <c r="AA38" i="21"/>
  <c r="W39" i="21"/>
  <c r="X39" i="21"/>
  <c r="Y39" i="21"/>
  <c r="Z39" i="21"/>
  <c r="AA39" i="21"/>
  <c r="W40" i="21"/>
  <c r="X40" i="21"/>
  <c r="Y40" i="21"/>
  <c r="Z40" i="21"/>
  <c r="AA40" i="21"/>
  <c r="W41" i="21"/>
  <c r="X41" i="21"/>
  <c r="Y41" i="21"/>
  <c r="Z41" i="21"/>
  <c r="AA41" i="21"/>
  <c r="W42" i="21"/>
  <c r="X42" i="21"/>
  <c r="Y42" i="21"/>
  <c r="Z42" i="21"/>
  <c r="AA42" i="21"/>
  <c r="W43" i="21"/>
  <c r="X43" i="21"/>
  <c r="Y43" i="21"/>
  <c r="Z43" i="21"/>
  <c r="AA43" i="21"/>
  <c r="W44" i="21"/>
  <c r="X44" i="21"/>
  <c r="Y44" i="21"/>
  <c r="Z44" i="21"/>
  <c r="AA44" i="21"/>
  <c r="W45" i="21"/>
  <c r="X45" i="21"/>
  <c r="Y45" i="21"/>
  <c r="Z45" i="21"/>
  <c r="AA45" i="21"/>
  <c r="W46" i="21"/>
  <c r="X46" i="21"/>
  <c r="Y46" i="21"/>
  <c r="Z46" i="21"/>
  <c r="AA46" i="21"/>
  <c r="W47" i="21"/>
  <c r="X47" i="21"/>
  <c r="Y47" i="21"/>
  <c r="Z47" i="21"/>
  <c r="AA47" i="21"/>
  <c r="W48" i="21"/>
  <c r="X48" i="21"/>
  <c r="Y48" i="21"/>
  <c r="Z48" i="21"/>
  <c r="AA48" i="21"/>
  <c r="W49" i="21"/>
  <c r="X49" i="21"/>
  <c r="Y49" i="21"/>
  <c r="Z49" i="21"/>
  <c r="AA49" i="21"/>
  <c r="W50" i="21"/>
  <c r="X50" i="21"/>
  <c r="Y50" i="21"/>
  <c r="Z50" i="21"/>
  <c r="AA50" i="21"/>
  <c r="W51" i="21"/>
  <c r="X51" i="21"/>
  <c r="Y51" i="21"/>
  <c r="Z51" i="21"/>
  <c r="AA51" i="21"/>
  <c r="W52" i="21"/>
  <c r="X52" i="21"/>
  <c r="Y52" i="21"/>
  <c r="Z52" i="21"/>
  <c r="AA52" i="21"/>
  <c r="W53" i="21"/>
  <c r="X53" i="21"/>
  <c r="Y53" i="21"/>
  <c r="Z53" i="21"/>
  <c r="AA53" i="21"/>
  <c r="W54" i="21"/>
  <c r="X54" i="21"/>
  <c r="Y54" i="21"/>
  <c r="Z54" i="21"/>
  <c r="AA54" i="21"/>
  <c r="W55" i="21"/>
  <c r="X55" i="21"/>
  <c r="Y55" i="21"/>
  <c r="Z55" i="21"/>
  <c r="AA55" i="21"/>
  <c r="W56" i="21"/>
  <c r="X56" i="21"/>
  <c r="Y56" i="21"/>
  <c r="Z56" i="21"/>
  <c r="AA56" i="21"/>
  <c r="W57" i="21"/>
  <c r="X57" i="21"/>
  <c r="Y57" i="21"/>
  <c r="Z57" i="21"/>
  <c r="AA57" i="21"/>
  <c r="W58" i="21"/>
  <c r="X58" i="21"/>
  <c r="Y58" i="21"/>
  <c r="Z58" i="21"/>
  <c r="AA58" i="21"/>
  <c r="W59" i="21"/>
  <c r="X59" i="21"/>
  <c r="Y59" i="21"/>
  <c r="Z59" i="21"/>
  <c r="AA59" i="21"/>
  <c r="W60" i="21"/>
  <c r="X60" i="21"/>
  <c r="Y60" i="21"/>
  <c r="Z60" i="21"/>
  <c r="AA60" i="21"/>
  <c r="W61" i="21"/>
  <c r="X61" i="21"/>
  <c r="Y61" i="21"/>
  <c r="Z61" i="21"/>
  <c r="AA61" i="21"/>
  <c r="W62" i="21"/>
  <c r="X62" i="21"/>
  <c r="Y62" i="21"/>
  <c r="Z62" i="21"/>
  <c r="AA62" i="21"/>
  <c r="W63" i="21"/>
  <c r="X63" i="21"/>
  <c r="Y63" i="21"/>
  <c r="Z63" i="21"/>
  <c r="AA63" i="21"/>
  <c r="W64" i="21"/>
  <c r="X64" i="21"/>
  <c r="Y64" i="21"/>
  <c r="Z64" i="21"/>
  <c r="AA64" i="21"/>
  <c r="W65" i="21"/>
  <c r="X65" i="21"/>
  <c r="Y65" i="21"/>
  <c r="Z65" i="21"/>
  <c r="AA65" i="21"/>
  <c r="W66" i="21"/>
  <c r="X66" i="21"/>
  <c r="Y66" i="21"/>
  <c r="Z66" i="21"/>
  <c r="AA66" i="21"/>
  <c r="W67" i="21"/>
  <c r="X67" i="21"/>
  <c r="Y67" i="21"/>
  <c r="Z67" i="21"/>
  <c r="AA67" i="21"/>
  <c r="W68" i="21"/>
  <c r="X68" i="21"/>
  <c r="Y68" i="21"/>
  <c r="Z68" i="21"/>
  <c r="AA68" i="21"/>
  <c r="W69" i="21"/>
  <c r="X69" i="21"/>
  <c r="Y69" i="21"/>
  <c r="Z69" i="21"/>
  <c r="AA69" i="21"/>
  <c r="W70" i="21"/>
  <c r="X70" i="21"/>
  <c r="Y70" i="21"/>
  <c r="Z70" i="21"/>
  <c r="AA70" i="21"/>
  <c r="W71" i="21"/>
  <c r="X71" i="21"/>
  <c r="Y71" i="21"/>
  <c r="Z71" i="21"/>
  <c r="AA71" i="21"/>
  <c r="W72" i="21"/>
  <c r="X72" i="21"/>
  <c r="Y72" i="21"/>
  <c r="Z72" i="21"/>
  <c r="AA72" i="21"/>
  <c r="W73" i="21"/>
  <c r="X73" i="21"/>
  <c r="Y73" i="21"/>
  <c r="Z73" i="21"/>
  <c r="AA73" i="21"/>
  <c r="W74" i="21"/>
  <c r="X74" i="21"/>
  <c r="Y74" i="21"/>
  <c r="Z74" i="21"/>
  <c r="AA74" i="21"/>
  <c r="W75" i="21"/>
  <c r="X75" i="21"/>
  <c r="Y75" i="21"/>
  <c r="Z75" i="21"/>
  <c r="AA75" i="21"/>
  <c r="W76" i="21"/>
  <c r="X76" i="21"/>
  <c r="Y76" i="21"/>
  <c r="Z76" i="21"/>
  <c r="AA76" i="21"/>
  <c r="W77" i="21"/>
  <c r="X77" i="21"/>
  <c r="Y77" i="21"/>
  <c r="Z77" i="21"/>
  <c r="AA77" i="21"/>
  <c r="W78" i="21"/>
  <c r="X78" i="21"/>
  <c r="Y78" i="21"/>
  <c r="Z78" i="21"/>
  <c r="AA78" i="21"/>
  <c r="W79" i="21"/>
  <c r="X79" i="21"/>
  <c r="Y79" i="21"/>
  <c r="Z79" i="21"/>
  <c r="AA79" i="21"/>
  <c r="W80" i="21"/>
  <c r="X80" i="21"/>
  <c r="Y80" i="21"/>
  <c r="Z80" i="21"/>
  <c r="AA80" i="21"/>
  <c r="W81" i="21"/>
  <c r="X81" i="21"/>
  <c r="Y81" i="21"/>
  <c r="Z81" i="21"/>
  <c r="AA81" i="21"/>
  <c r="W82" i="21"/>
  <c r="X82" i="21"/>
  <c r="Y82" i="21"/>
  <c r="Z82" i="21"/>
  <c r="AA82" i="21"/>
  <c r="W83" i="21"/>
  <c r="X83" i="21"/>
  <c r="Y83" i="21"/>
  <c r="Z83" i="21"/>
  <c r="AA83" i="21"/>
  <c r="W84" i="21"/>
  <c r="X84" i="21"/>
  <c r="Y84" i="21"/>
  <c r="Z84" i="21"/>
  <c r="AA84" i="21"/>
  <c r="W85" i="21"/>
  <c r="X85" i="21"/>
  <c r="Y85" i="21"/>
  <c r="Z85" i="21"/>
  <c r="AA85" i="21"/>
  <c r="W86" i="21"/>
  <c r="X86" i="21"/>
  <c r="Y86" i="21"/>
  <c r="Z86" i="21"/>
  <c r="AA86" i="21"/>
  <c r="W87" i="21"/>
  <c r="X87" i="21"/>
  <c r="Y87" i="21"/>
  <c r="Z87" i="21"/>
  <c r="AA87" i="21"/>
  <c r="W88" i="21"/>
  <c r="X88" i="21"/>
  <c r="Y88" i="21"/>
  <c r="Z88" i="21"/>
  <c r="AA88" i="21"/>
  <c r="W89" i="21"/>
  <c r="X89" i="21"/>
  <c r="Y89" i="21"/>
  <c r="Z89" i="21"/>
  <c r="AA89" i="21"/>
  <c r="W90" i="21"/>
  <c r="X90" i="21"/>
  <c r="Y90" i="21"/>
  <c r="Z90" i="21"/>
  <c r="AA90" i="21"/>
  <c r="W91" i="21"/>
  <c r="X91" i="21"/>
  <c r="Y91" i="21"/>
  <c r="Z91" i="21"/>
  <c r="AA91" i="21"/>
  <c r="W92" i="21"/>
  <c r="X92" i="21"/>
  <c r="Y92" i="21"/>
  <c r="Z92" i="21"/>
  <c r="AA92" i="21"/>
  <c r="W93" i="21"/>
  <c r="X93" i="21"/>
  <c r="Y93" i="21"/>
  <c r="Z93" i="21"/>
  <c r="AA93" i="21"/>
  <c r="W94" i="21"/>
  <c r="X94" i="21"/>
  <c r="Y94" i="21"/>
  <c r="Z94" i="21"/>
  <c r="AA94" i="21"/>
  <c r="W95" i="21"/>
  <c r="X95" i="21"/>
  <c r="Y95" i="21"/>
  <c r="Z95" i="21"/>
  <c r="AA95" i="21"/>
  <c r="W96" i="21"/>
  <c r="X96" i="21"/>
  <c r="Y96" i="21"/>
  <c r="Z96" i="21"/>
  <c r="AA96" i="21"/>
  <c r="W97" i="21"/>
  <c r="X97" i="21"/>
  <c r="Y97" i="21"/>
  <c r="Z97" i="21"/>
  <c r="AA97" i="21"/>
  <c r="W98" i="21"/>
  <c r="X98" i="21"/>
  <c r="Y98" i="21"/>
  <c r="Z98" i="21"/>
  <c r="AA98" i="21"/>
  <c r="W99" i="21"/>
  <c r="X99" i="21"/>
  <c r="Y99" i="21"/>
  <c r="Z99" i="21"/>
  <c r="AA99" i="21"/>
  <c r="W100" i="21"/>
  <c r="X100" i="21"/>
  <c r="Y100" i="21"/>
  <c r="Z100" i="21"/>
  <c r="AA100" i="21"/>
  <c r="W101" i="21"/>
  <c r="X101" i="21"/>
  <c r="Y101" i="21"/>
  <c r="Z101" i="21"/>
  <c r="AA101" i="21"/>
  <c r="W102" i="21"/>
  <c r="X102" i="21"/>
  <c r="Y102" i="21"/>
  <c r="Z102" i="21"/>
  <c r="AA102" i="21"/>
  <c r="W103" i="21"/>
  <c r="X103" i="21"/>
  <c r="Y103" i="21"/>
  <c r="Z103" i="21"/>
  <c r="AA103" i="21"/>
  <c r="W104" i="21"/>
  <c r="X104" i="21"/>
  <c r="Y104" i="21"/>
  <c r="Z104" i="21"/>
  <c r="AA104" i="21"/>
  <c r="W105" i="21"/>
  <c r="X105" i="21"/>
  <c r="Y105" i="21"/>
  <c r="Z105" i="21"/>
  <c r="AA105" i="21"/>
  <c r="W106" i="21"/>
  <c r="X106" i="21"/>
  <c r="Y106" i="21"/>
  <c r="Z106" i="21"/>
  <c r="AA106" i="21"/>
  <c r="W107" i="21"/>
  <c r="X107" i="21"/>
  <c r="Y107" i="21"/>
  <c r="Z107" i="21"/>
  <c r="AA107" i="21"/>
  <c r="W108" i="21"/>
  <c r="X108" i="21"/>
  <c r="Y108" i="21"/>
  <c r="Z108" i="21"/>
  <c r="AA108" i="21"/>
  <c r="W109" i="21"/>
  <c r="X109" i="21"/>
  <c r="Y109" i="21"/>
  <c r="Z109" i="21"/>
  <c r="AA109" i="21"/>
  <c r="W110" i="21"/>
  <c r="X110" i="21"/>
  <c r="Y110" i="21"/>
  <c r="Z110" i="21"/>
  <c r="AA110" i="21"/>
  <c r="W111" i="21"/>
  <c r="X111" i="21"/>
  <c r="Y111" i="21"/>
  <c r="Z111" i="21"/>
  <c r="AA111" i="21"/>
  <c r="W112" i="21"/>
  <c r="X112" i="21"/>
  <c r="Y112" i="21"/>
  <c r="Z112" i="21"/>
  <c r="AA112" i="21"/>
  <c r="W113" i="21"/>
  <c r="X113" i="21"/>
  <c r="Y113" i="21"/>
  <c r="Z113" i="21"/>
  <c r="AA113" i="21"/>
  <c r="W114" i="21"/>
  <c r="X114" i="21"/>
  <c r="Y114" i="21"/>
  <c r="Z114" i="21"/>
  <c r="AA114" i="21"/>
  <c r="W115" i="21"/>
  <c r="X115" i="21"/>
  <c r="Y115" i="21"/>
  <c r="Z115" i="21"/>
  <c r="AA115" i="21"/>
  <c r="W116" i="21"/>
  <c r="X116" i="21"/>
  <c r="Y116" i="21"/>
  <c r="Z116" i="21"/>
  <c r="AA116" i="21"/>
  <c r="W117" i="21"/>
  <c r="X117" i="21"/>
  <c r="Y117" i="21"/>
  <c r="Z117" i="21"/>
  <c r="AA117" i="21"/>
  <c r="W118" i="21"/>
  <c r="X118" i="21"/>
  <c r="Y118" i="21"/>
  <c r="Z118" i="21"/>
  <c r="AA118" i="21"/>
  <c r="W119" i="21"/>
  <c r="X119" i="21"/>
  <c r="Y119" i="21"/>
  <c r="Z119" i="21"/>
  <c r="AA119" i="21"/>
  <c r="W120" i="21"/>
  <c r="X120" i="21"/>
  <c r="Y120" i="21"/>
  <c r="Z120" i="21"/>
  <c r="AA120" i="21"/>
  <c r="W121" i="21"/>
  <c r="X121" i="21"/>
  <c r="Y121" i="21"/>
  <c r="Z121" i="21"/>
  <c r="AA121" i="21"/>
  <c r="W122" i="21"/>
  <c r="X122" i="21"/>
  <c r="Y122" i="21"/>
  <c r="Z122" i="21"/>
  <c r="AA122" i="21"/>
  <c r="W123" i="21"/>
  <c r="X123" i="21"/>
  <c r="Y123" i="21"/>
  <c r="Z123" i="21"/>
  <c r="AA123" i="21"/>
  <c r="W124" i="21"/>
  <c r="X124" i="21"/>
  <c r="Y124" i="21"/>
  <c r="Z124" i="21"/>
  <c r="AA124" i="21"/>
  <c r="W125" i="21"/>
  <c r="X125" i="21"/>
  <c r="Y125" i="21"/>
  <c r="Z125" i="21"/>
  <c r="AA125" i="21"/>
  <c r="W126" i="21"/>
  <c r="X126" i="21"/>
  <c r="Y126" i="21"/>
  <c r="Z126" i="21"/>
  <c r="AA126" i="21"/>
  <c r="W127" i="21"/>
  <c r="X127" i="21"/>
  <c r="Y127" i="21"/>
  <c r="Z127" i="21"/>
  <c r="AA127" i="21"/>
  <c r="W128" i="21"/>
  <c r="X128" i="21"/>
  <c r="Y128" i="21"/>
  <c r="Z128" i="21"/>
  <c r="AA128" i="21"/>
  <c r="W129" i="21"/>
  <c r="X129" i="21"/>
  <c r="Y129" i="21"/>
  <c r="Z129" i="21"/>
  <c r="AA129" i="21"/>
  <c r="W130" i="21"/>
  <c r="X130" i="21"/>
  <c r="Y130" i="21"/>
  <c r="Z130" i="21"/>
  <c r="AA130" i="21"/>
  <c r="W131" i="21"/>
  <c r="X131" i="21"/>
  <c r="Y131" i="21"/>
  <c r="Z131" i="21"/>
  <c r="AA131" i="21"/>
  <c r="W132" i="21"/>
  <c r="X132" i="21"/>
  <c r="Y132" i="21"/>
  <c r="Z132" i="21"/>
  <c r="AA132" i="21"/>
  <c r="W133" i="21"/>
  <c r="X133" i="21"/>
  <c r="Y133" i="21"/>
  <c r="Z133" i="21"/>
  <c r="AA133" i="21"/>
  <c r="W134" i="21"/>
  <c r="X134" i="21"/>
  <c r="Y134" i="21"/>
  <c r="Z134" i="21"/>
  <c r="AA134" i="21"/>
  <c r="W135" i="21"/>
  <c r="X135" i="21"/>
  <c r="Y135" i="21"/>
  <c r="Z135" i="21"/>
  <c r="AA135" i="21"/>
  <c r="W136" i="21"/>
  <c r="X136" i="21"/>
  <c r="Y136" i="21"/>
  <c r="Z136" i="21"/>
  <c r="AA136" i="21"/>
  <c r="W137" i="21"/>
  <c r="X137" i="21"/>
  <c r="Y137" i="21"/>
  <c r="Z137" i="21"/>
  <c r="AA137" i="21"/>
  <c r="W138" i="21"/>
  <c r="X138" i="21"/>
  <c r="Y138" i="21"/>
  <c r="Z138" i="21"/>
  <c r="AA138" i="21"/>
  <c r="W139" i="21"/>
  <c r="X139" i="21"/>
  <c r="Y139" i="21"/>
  <c r="Z139" i="21"/>
  <c r="AA139" i="21"/>
  <c r="W140" i="21"/>
  <c r="X140" i="21"/>
  <c r="Y140" i="21"/>
  <c r="Z140" i="21"/>
  <c r="AA140" i="21"/>
  <c r="W141" i="21"/>
  <c r="X141" i="21"/>
  <c r="Y141" i="21"/>
  <c r="Z141" i="21"/>
  <c r="AA141" i="21"/>
  <c r="W142" i="21"/>
  <c r="X142" i="21"/>
  <c r="Y142" i="21"/>
  <c r="Z142" i="21"/>
  <c r="AA142" i="21"/>
  <c r="W143" i="21"/>
  <c r="X143" i="21"/>
  <c r="Y143" i="21"/>
  <c r="Z143" i="21"/>
  <c r="AA143" i="21"/>
  <c r="W144" i="21"/>
  <c r="X144" i="21"/>
  <c r="Y144" i="21"/>
  <c r="Z144" i="21"/>
  <c r="AA144" i="21"/>
  <c r="W145" i="21"/>
  <c r="X145" i="21"/>
  <c r="Y145" i="21"/>
  <c r="Z145" i="21"/>
  <c r="AA145" i="21"/>
  <c r="W146" i="21"/>
  <c r="X146" i="21"/>
  <c r="Y146" i="21"/>
  <c r="Z146" i="21"/>
  <c r="AA146" i="21"/>
  <c r="W147" i="21"/>
  <c r="X147" i="21"/>
  <c r="Y147" i="21"/>
  <c r="Z147" i="21"/>
  <c r="AA147" i="21"/>
  <c r="W148" i="21"/>
  <c r="X148" i="21"/>
  <c r="Y148" i="21"/>
  <c r="Z148" i="21"/>
  <c r="AA148" i="21"/>
  <c r="W149" i="21"/>
  <c r="X149" i="21"/>
  <c r="Y149" i="21"/>
  <c r="Z149" i="21"/>
  <c r="AA149" i="21"/>
  <c r="W150" i="21"/>
  <c r="X150" i="21"/>
  <c r="Y150" i="21"/>
  <c r="Z150" i="21"/>
  <c r="AA150" i="21"/>
  <c r="W151" i="21"/>
  <c r="X151" i="21"/>
  <c r="Y151" i="21"/>
  <c r="Z151" i="21"/>
  <c r="AA151" i="21"/>
  <c r="W152" i="21"/>
  <c r="X152" i="21"/>
  <c r="Y152" i="21"/>
  <c r="Z152" i="21"/>
  <c r="AA152" i="21"/>
  <c r="W153" i="21"/>
  <c r="X153" i="21"/>
  <c r="Y153" i="21"/>
  <c r="Z153" i="21"/>
  <c r="AA153" i="21"/>
  <c r="W154" i="21"/>
  <c r="X154" i="21"/>
  <c r="Y154" i="21"/>
  <c r="Z154" i="21"/>
  <c r="AA154" i="21"/>
  <c r="W155" i="21"/>
  <c r="X155" i="21"/>
  <c r="Y155" i="21"/>
  <c r="Z155" i="21"/>
  <c r="AA155" i="21"/>
  <c r="W156" i="21"/>
  <c r="X156" i="21"/>
  <c r="Y156" i="21"/>
  <c r="Z156" i="21"/>
  <c r="AA156" i="21"/>
  <c r="W157" i="21"/>
  <c r="X157" i="21"/>
  <c r="Y157" i="21"/>
  <c r="Z157" i="21"/>
  <c r="AA157" i="21"/>
  <c r="W158" i="21"/>
  <c r="X158" i="21"/>
  <c r="Y158" i="21"/>
  <c r="Z158" i="21"/>
  <c r="AA158" i="21"/>
  <c r="W159" i="21"/>
  <c r="X159" i="21"/>
  <c r="Y159" i="21"/>
  <c r="Z159" i="21"/>
  <c r="AA159" i="21"/>
  <c r="W160" i="21"/>
  <c r="X160" i="21"/>
  <c r="Y160" i="21"/>
  <c r="Z160" i="21"/>
  <c r="AA160" i="21"/>
  <c r="W161" i="21"/>
  <c r="X161" i="21"/>
  <c r="Y161" i="21"/>
  <c r="Z161" i="21"/>
  <c r="AA161" i="21"/>
  <c r="W162" i="21"/>
  <c r="X162" i="21"/>
  <c r="Y162" i="21"/>
  <c r="Z162" i="21"/>
  <c r="AA162" i="21"/>
  <c r="W163" i="21"/>
  <c r="X163" i="21"/>
  <c r="Y163" i="21"/>
  <c r="Z163" i="21"/>
  <c r="AA163" i="21"/>
  <c r="W164" i="21"/>
  <c r="X164" i="21"/>
  <c r="Y164" i="21"/>
  <c r="Z164" i="21"/>
  <c r="AA164" i="21"/>
  <c r="W165" i="21"/>
  <c r="X165" i="21"/>
  <c r="Y165" i="21"/>
  <c r="Z165" i="21"/>
  <c r="AA165" i="21"/>
  <c r="W166" i="21"/>
  <c r="X166" i="21"/>
  <c r="Y166" i="21"/>
  <c r="Z166" i="21"/>
  <c r="AA166" i="21"/>
  <c r="W167" i="21"/>
  <c r="X167" i="21"/>
  <c r="Y167" i="21"/>
  <c r="Z167" i="21"/>
  <c r="AA167" i="21"/>
  <c r="W168" i="21"/>
  <c r="X168" i="21"/>
  <c r="Y168" i="21"/>
  <c r="Z168" i="21"/>
  <c r="AA168" i="21"/>
  <c r="W169" i="21"/>
  <c r="X169" i="21"/>
  <c r="Y169" i="21"/>
  <c r="Z169" i="21"/>
  <c r="AA169" i="21"/>
  <c r="W170" i="21"/>
  <c r="X170" i="21"/>
  <c r="Y170" i="21"/>
  <c r="Z170" i="21"/>
  <c r="AA170" i="21"/>
  <c r="W171" i="21"/>
  <c r="X171" i="21"/>
  <c r="Y171" i="21"/>
  <c r="Z171" i="21"/>
  <c r="AA171" i="21"/>
  <c r="W172" i="21"/>
  <c r="X172" i="21"/>
  <c r="Y172" i="21"/>
  <c r="Z172" i="21"/>
  <c r="AA172" i="21"/>
  <c r="W173" i="21"/>
  <c r="X173" i="21"/>
  <c r="Y173" i="21"/>
  <c r="Z173" i="21"/>
  <c r="AA173" i="21"/>
  <c r="W174" i="21"/>
  <c r="X174" i="21"/>
  <c r="Y174" i="21"/>
  <c r="Z174" i="21"/>
  <c r="AA174" i="21"/>
  <c r="W175" i="21"/>
  <c r="X175" i="21"/>
  <c r="Y175" i="21"/>
  <c r="Z175" i="21"/>
  <c r="AA175" i="21"/>
  <c r="W176" i="21"/>
  <c r="X176" i="21"/>
  <c r="Y176" i="21"/>
  <c r="Z176" i="21"/>
  <c r="AA176" i="21"/>
  <c r="W177" i="21"/>
  <c r="X177" i="21"/>
  <c r="Y177" i="21"/>
  <c r="Z177" i="21"/>
  <c r="AA177" i="21"/>
  <c r="W178" i="21"/>
  <c r="X178" i="21"/>
  <c r="Y178" i="21"/>
  <c r="Z178" i="21"/>
  <c r="AA178" i="21"/>
  <c r="W179" i="21"/>
  <c r="X179" i="21"/>
  <c r="Y179" i="21"/>
  <c r="Z179" i="21"/>
  <c r="AA179" i="21"/>
  <c r="W180" i="21"/>
  <c r="X180" i="21"/>
  <c r="Y180" i="21"/>
  <c r="Z180" i="21"/>
  <c r="AA180" i="21"/>
  <c r="W181" i="21"/>
  <c r="X181" i="21"/>
  <c r="Y181" i="21"/>
  <c r="Z181" i="21"/>
  <c r="AA181" i="21"/>
  <c r="W182" i="21"/>
  <c r="X182" i="21"/>
  <c r="Y182" i="21"/>
  <c r="Z182" i="21"/>
  <c r="AA182" i="21"/>
  <c r="W183" i="21"/>
  <c r="X183" i="21"/>
  <c r="Y183" i="21"/>
  <c r="Z183" i="21"/>
  <c r="AA183" i="21"/>
  <c r="W184" i="21"/>
  <c r="X184" i="21"/>
  <c r="Y184" i="21"/>
  <c r="Z184" i="21"/>
  <c r="AA184" i="21"/>
  <c r="W185" i="21"/>
  <c r="X185" i="21"/>
  <c r="Y185" i="21"/>
  <c r="Z185" i="21"/>
  <c r="AA185" i="21"/>
  <c r="W186" i="21"/>
  <c r="X186" i="21"/>
  <c r="Y186" i="21"/>
  <c r="Z186" i="21"/>
  <c r="AA186" i="21"/>
  <c r="W187" i="21"/>
  <c r="X187" i="21"/>
  <c r="Y187" i="21"/>
  <c r="Z187" i="21"/>
  <c r="AA187" i="21"/>
  <c r="W188" i="21"/>
  <c r="X188" i="21"/>
  <c r="Y188" i="21"/>
  <c r="Z188" i="21"/>
  <c r="AA188" i="21"/>
  <c r="W189" i="21"/>
  <c r="X189" i="21"/>
  <c r="Y189" i="21"/>
  <c r="Z189" i="21"/>
  <c r="AA189" i="21"/>
  <c r="W190" i="21"/>
  <c r="X190" i="21"/>
  <c r="Y190" i="21"/>
  <c r="Z190" i="21"/>
  <c r="AA190" i="21"/>
  <c r="W191" i="21"/>
  <c r="X191" i="21"/>
  <c r="Y191" i="21"/>
  <c r="Z191" i="21"/>
  <c r="AA191" i="21"/>
  <c r="W192" i="21"/>
  <c r="X192" i="21"/>
  <c r="Y192" i="21"/>
  <c r="Z192" i="21"/>
  <c r="AA192" i="21"/>
  <c r="W193" i="21"/>
  <c r="X193" i="21"/>
  <c r="Y193" i="21"/>
  <c r="Z193" i="21"/>
  <c r="AA193" i="21"/>
  <c r="W194" i="21"/>
  <c r="X194" i="21"/>
  <c r="Y194" i="21"/>
  <c r="Z194" i="21"/>
  <c r="AA194" i="21"/>
  <c r="W195" i="21"/>
  <c r="X195" i="21"/>
  <c r="Y195" i="21"/>
  <c r="Z195" i="21"/>
  <c r="AA195" i="21"/>
  <c r="W196" i="21"/>
  <c r="X196" i="21"/>
  <c r="Y196" i="21"/>
  <c r="Z196" i="21"/>
  <c r="AA196" i="21"/>
  <c r="W197" i="21"/>
  <c r="X197" i="21"/>
  <c r="Y197" i="21"/>
  <c r="Z197" i="21"/>
  <c r="AA197" i="21"/>
  <c r="W198" i="21"/>
  <c r="X198" i="21"/>
  <c r="Y198" i="21"/>
  <c r="Z198" i="21"/>
  <c r="AA198" i="21"/>
  <c r="W199" i="21"/>
  <c r="X199" i="21"/>
  <c r="Y199" i="21"/>
  <c r="Z199" i="21"/>
  <c r="AA199" i="21"/>
  <c r="W200" i="21"/>
  <c r="X200" i="21"/>
  <c r="Y200" i="21"/>
  <c r="Z200" i="21"/>
  <c r="AA200" i="21"/>
  <c r="W201" i="21"/>
  <c r="X201" i="21"/>
  <c r="Y201" i="21"/>
  <c r="Z201" i="21"/>
  <c r="AA201" i="21"/>
  <c r="W202" i="21"/>
  <c r="X202" i="21"/>
  <c r="Y202" i="21"/>
  <c r="Z202" i="21"/>
  <c r="AA202" i="21"/>
  <c r="W203" i="21"/>
  <c r="X203" i="21"/>
  <c r="Y203" i="21"/>
  <c r="Z203" i="21"/>
  <c r="AA203" i="21"/>
  <c r="W204" i="21"/>
  <c r="X204" i="21"/>
  <c r="Y204" i="21"/>
  <c r="Z204" i="21"/>
  <c r="AA204" i="21"/>
  <c r="W205" i="21"/>
  <c r="X205" i="21"/>
  <c r="Y205" i="21"/>
  <c r="Z205" i="21"/>
  <c r="AA205" i="21"/>
  <c r="W206" i="21"/>
  <c r="X206" i="21"/>
  <c r="Y206" i="21"/>
  <c r="Z206" i="21"/>
  <c r="AA206" i="21"/>
  <c r="W207" i="21"/>
  <c r="X207" i="21"/>
  <c r="Y207" i="21"/>
  <c r="Z207" i="21"/>
  <c r="AA207" i="21"/>
  <c r="W208" i="21"/>
  <c r="X208" i="21"/>
  <c r="Y208" i="21"/>
  <c r="Z208" i="21"/>
  <c r="W209" i="21"/>
  <c r="X209" i="21"/>
  <c r="Y209" i="21"/>
  <c r="Z209" i="21"/>
  <c r="AA209" i="21"/>
  <c r="W210" i="21"/>
  <c r="X210" i="21"/>
  <c r="Y210" i="21"/>
  <c r="Z210" i="21"/>
  <c r="AA210" i="21"/>
  <c r="W211" i="21"/>
  <c r="X211" i="21"/>
  <c r="Y211" i="21"/>
  <c r="Z211" i="21"/>
  <c r="AA211" i="21"/>
  <c r="W212" i="21"/>
  <c r="X212" i="21"/>
  <c r="Y212" i="21"/>
  <c r="Z212" i="21"/>
  <c r="AA212" i="21"/>
  <c r="W213" i="21"/>
  <c r="X213" i="21"/>
  <c r="Y213" i="21"/>
  <c r="Z213" i="21"/>
  <c r="AA213" i="21"/>
  <c r="W214" i="21"/>
  <c r="X214" i="21"/>
  <c r="Y214" i="21"/>
  <c r="Z214" i="21"/>
  <c r="AA214" i="21"/>
  <c r="W215" i="21"/>
  <c r="X215" i="21"/>
  <c r="Y215" i="21"/>
  <c r="Z215" i="21"/>
  <c r="AA215" i="21"/>
  <c r="W216" i="21"/>
  <c r="X216" i="21"/>
  <c r="Y216" i="21"/>
  <c r="Z216" i="21"/>
  <c r="AA216" i="21"/>
  <c r="W217" i="21"/>
  <c r="X217" i="21"/>
  <c r="Y217" i="21"/>
  <c r="Z217" i="21"/>
  <c r="AA217" i="21"/>
  <c r="W218" i="21"/>
  <c r="X218" i="21"/>
  <c r="Y218" i="21"/>
  <c r="Z218" i="21"/>
  <c r="AA218" i="21"/>
  <c r="W219" i="21"/>
  <c r="X219" i="21"/>
  <c r="Y219" i="21"/>
  <c r="Z219" i="21"/>
  <c r="AA219" i="21"/>
  <c r="W220" i="21"/>
  <c r="X220" i="21"/>
  <c r="Y220" i="21"/>
  <c r="Z220" i="21"/>
  <c r="AA220" i="21"/>
  <c r="W221" i="21"/>
  <c r="X221" i="21"/>
  <c r="Y221" i="21"/>
  <c r="Z221" i="21"/>
  <c r="AA221" i="21"/>
  <c r="W222" i="21"/>
  <c r="X222" i="21"/>
  <c r="Y222" i="21"/>
  <c r="Z222" i="21"/>
  <c r="AA222" i="21"/>
  <c r="W223" i="21"/>
  <c r="X223" i="21"/>
  <c r="Y223" i="21"/>
  <c r="Z223" i="21"/>
  <c r="AA223" i="21"/>
  <c r="W224" i="21"/>
  <c r="X224" i="21"/>
  <c r="Y224" i="21"/>
  <c r="Z224" i="21"/>
  <c r="AA224" i="21"/>
  <c r="W225" i="21"/>
  <c r="X225" i="21"/>
  <c r="Y225" i="21"/>
  <c r="Z225" i="21"/>
  <c r="AA225" i="21"/>
  <c r="W226" i="21"/>
  <c r="X226" i="21"/>
  <c r="Y226" i="21"/>
  <c r="Z226" i="21"/>
  <c r="AA226" i="21"/>
  <c r="W227" i="21"/>
  <c r="X227" i="21"/>
  <c r="Y227" i="21"/>
  <c r="Z227" i="21"/>
  <c r="AA227" i="21"/>
  <c r="W228" i="21"/>
  <c r="X228" i="21"/>
  <c r="Y228" i="21"/>
  <c r="Z228" i="21"/>
  <c r="AA228" i="21"/>
  <c r="W229" i="21"/>
  <c r="X229" i="21"/>
  <c r="Y229" i="21"/>
  <c r="Z229" i="21"/>
  <c r="AA229" i="21"/>
  <c r="W230" i="21"/>
  <c r="X230" i="21"/>
  <c r="Y230" i="21"/>
  <c r="Z230" i="21"/>
  <c r="AA230" i="21"/>
  <c r="W231" i="21"/>
  <c r="X231" i="21"/>
  <c r="Y231" i="21"/>
  <c r="Z231" i="21"/>
  <c r="AA231" i="21"/>
  <c r="W232" i="21"/>
  <c r="X232" i="21"/>
  <c r="Y232" i="21"/>
  <c r="Z232" i="21"/>
  <c r="AA232" i="21"/>
  <c r="W233" i="21"/>
  <c r="X233" i="21"/>
  <c r="Y233" i="21"/>
  <c r="Z233" i="21"/>
  <c r="AA233" i="21"/>
  <c r="W234" i="21"/>
  <c r="X234" i="21"/>
  <c r="Y234" i="21"/>
  <c r="Z234" i="21"/>
  <c r="AA234" i="21"/>
  <c r="W235" i="21"/>
  <c r="X235" i="21"/>
  <c r="Y235" i="21"/>
  <c r="Z235" i="21"/>
  <c r="AA235" i="21"/>
  <c r="W236" i="21"/>
  <c r="X236" i="21"/>
  <c r="Y236" i="21"/>
  <c r="Z236" i="21"/>
  <c r="AA236" i="21"/>
  <c r="W237" i="21"/>
  <c r="X237" i="21"/>
  <c r="Y237" i="21"/>
  <c r="Z237" i="21"/>
  <c r="AA237" i="21"/>
  <c r="W238" i="21"/>
  <c r="X238" i="21"/>
  <c r="Y238" i="21"/>
  <c r="Z238" i="21"/>
  <c r="AA238" i="21"/>
  <c r="W239" i="21"/>
  <c r="X239" i="21"/>
  <c r="Y239" i="21"/>
  <c r="Z239" i="21"/>
  <c r="AA239" i="21"/>
  <c r="W240" i="21"/>
  <c r="X240" i="21"/>
  <c r="Y240" i="21"/>
  <c r="Z240" i="21"/>
  <c r="AA240" i="21"/>
  <c r="W241" i="21"/>
  <c r="X241" i="21"/>
  <c r="Y241" i="21"/>
  <c r="Z241" i="21"/>
  <c r="AA241" i="21"/>
  <c r="W242" i="21"/>
  <c r="X242" i="21"/>
  <c r="Y242" i="21"/>
  <c r="Z242" i="21"/>
  <c r="AA242" i="21"/>
  <c r="W243" i="21"/>
  <c r="X243" i="21"/>
  <c r="Y243" i="21"/>
  <c r="Z243" i="21"/>
  <c r="AA243" i="21"/>
  <c r="W244" i="21"/>
  <c r="X244" i="21"/>
  <c r="Y244" i="21"/>
  <c r="Z244" i="21"/>
  <c r="AA244" i="21"/>
  <c r="W245" i="21"/>
  <c r="X245" i="21"/>
  <c r="Y245" i="21"/>
  <c r="Z245" i="21"/>
  <c r="AA245" i="21"/>
  <c r="W246" i="21"/>
  <c r="X246" i="21"/>
  <c r="Y246" i="21"/>
  <c r="Z246" i="21"/>
  <c r="AA246" i="21"/>
  <c r="W247" i="21"/>
  <c r="X247" i="21"/>
  <c r="Y247" i="21"/>
  <c r="Z247" i="21"/>
  <c r="AA247" i="21"/>
  <c r="W248" i="21"/>
  <c r="X248" i="21"/>
  <c r="Y248" i="21"/>
  <c r="Z248" i="21"/>
  <c r="AA248" i="21"/>
  <c r="W249" i="21"/>
  <c r="X249" i="21"/>
  <c r="Y249" i="21"/>
  <c r="Z249" i="21"/>
  <c r="AA249" i="21"/>
  <c r="W250" i="21"/>
  <c r="X250" i="21"/>
  <c r="Y250" i="21"/>
  <c r="Z250" i="21"/>
  <c r="AA250" i="21"/>
  <c r="W251" i="21"/>
  <c r="X251" i="21"/>
  <c r="Y251" i="21"/>
  <c r="Z251" i="21"/>
  <c r="AA251" i="21"/>
  <c r="W252" i="21"/>
  <c r="X252" i="21"/>
  <c r="Y252" i="21"/>
  <c r="Z252" i="21"/>
  <c r="AA252" i="21"/>
  <c r="W253" i="21"/>
  <c r="X253" i="21"/>
  <c r="Y253" i="21"/>
  <c r="Z253" i="21"/>
  <c r="AA253" i="21"/>
  <c r="W254" i="21"/>
  <c r="X254" i="21"/>
  <c r="Y254" i="21"/>
  <c r="Z254" i="21"/>
  <c r="AA254" i="21"/>
  <c r="W255" i="21"/>
  <c r="X255" i="21"/>
  <c r="Y255" i="21"/>
  <c r="Z255" i="21"/>
  <c r="AA255" i="21"/>
  <c r="W256" i="21"/>
  <c r="X256" i="21"/>
  <c r="Y256" i="21"/>
  <c r="Z256" i="21"/>
  <c r="AA256" i="21"/>
  <c r="W257" i="21"/>
  <c r="X257" i="21"/>
  <c r="Y257" i="21"/>
  <c r="Z257" i="21"/>
  <c r="AA257" i="21"/>
  <c r="W258" i="21"/>
  <c r="X258" i="21"/>
  <c r="Y258" i="21"/>
  <c r="Z258" i="21"/>
  <c r="AA258" i="21"/>
  <c r="W259" i="21"/>
  <c r="X259" i="21"/>
  <c r="Y259" i="21"/>
  <c r="Z259" i="21"/>
  <c r="AA259" i="21"/>
  <c r="W260" i="21"/>
  <c r="X260" i="21"/>
  <c r="Y260" i="21"/>
  <c r="Z260" i="21"/>
  <c r="AA260" i="21"/>
  <c r="W261" i="21"/>
  <c r="X261" i="21"/>
  <c r="Y261" i="21"/>
  <c r="Z261" i="21"/>
  <c r="AA261" i="21"/>
  <c r="W262" i="21"/>
  <c r="X262" i="21"/>
  <c r="Y262" i="21"/>
  <c r="Z262" i="21"/>
  <c r="AA262" i="21"/>
  <c r="W263" i="21"/>
  <c r="X263" i="21"/>
  <c r="Y263" i="21"/>
  <c r="Z263" i="21"/>
  <c r="AA263" i="21"/>
  <c r="W264" i="21"/>
  <c r="X264" i="21"/>
  <c r="Y264" i="21"/>
  <c r="Z264" i="21"/>
  <c r="AA264" i="21"/>
  <c r="W265" i="21"/>
  <c r="X265" i="21"/>
  <c r="Y265" i="21"/>
  <c r="Z265" i="21"/>
  <c r="AA265" i="21"/>
  <c r="W266" i="21"/>
  <c r="X266" i="21"/>
  <c r="Y266" i="21"/>
  <c r="Z266" i="21"/>
  <c r="AA266" i="21"/>
  <c r="W267" i="21"/>
  <c r="X267" i="21"/>
  <c r="Y267" i="21"/>
  <c r="Z267" i="21"/>
  <c r="AA267" i="21"/>
  <c r="W268" i="21"/>
  <c r="X268" i="21"/>
  <c r="Y268" i="21"/>
  <c r="Z268" i="21"/>
  <c r="AA268" i="21"/>
  <c r="W269" i="21"/>
  <c r="X269" i="21"/>
  <c r="Y269" i="21"/>
  <c r="Z269" i="21"/>
  <c r="AA269" i="21"/>
  <c r="W270" i="21"/>
  <c r="X270" i="21"/>
  <c r="Y270" i="21"/>
  <c r="Z270" i="21"/>
  <c r="AA270" i="21"/>
  <c r="W271" i="21"/>
  <c r="X271" i="21"/>
  <c r="Y271" i="21"/>
  <c r="Z271" i="21"/>
  <c r="AA271" i="21"/>
  <c r="W272" i="21"/>
  <c r="X272" i="21"/>
  <c r="Y272" i="21"/>
  <c r="Z272" i="21"/>
  <c r="AA272" i="21"/>
  <c r="W273" i="21"/>
  <c r="X273" i="21"/>
  <c r="Y273" i="21"/>
  <c r="Z273" i="21"/>
  <c r="AA273" i="21"/>
  <c r="W274" i="21"/>
  <c r="X274" i="21"/>
  <c r="Y274" i="21"/>
  <c r="Z274" i="21"/>
  <c r="AA274" i="21"/>
  <c r="W275" i="21"/>
  <c r="X275" i="21"/>
  <c r="Y275" i="21"/>
  <c r="Z275" i="21"/>
  <c r="AA275" i="21"/>
  <c r="W276" i="21"/>
  <c r="X276" i="21"/>
  <c r="Y276" i="21"/>
  <c r="Z276" i="21"/>
  <c r="AA276" i="21"/>
  <c r="W277" i="21"/>
  <c r="X277" i="21"/>
  <c r="Y277" i="21"/>
  <c r="Z277" i="21"/>
  <c r="AA277" i="21"/>
  <c r="W278" i="21"/>
  <c r="X278" i="21"/>
  <c r="Y278" i="21"/>
  <c r="Z278" i="21"/>
  <c r="AA278" i="21"/>
  <c r="W279" i="21"/>
  <c r="X279" i="21"/>
  <c r="Y279" i="21"/>
  <c r="Z279" i="21"/>
  <c r="AA279" i="21"/>
  <c r="W280" i="21"/>
  <c r="X280" i="21"/>
  <c r="Y280" i="21"/>
  <c r="Z280" i="21"/>
  <c r="AA280" i="21"/>
  <c r="W281" i="21"/>
  <c r="X281" i="21"/>
  <c r="Y281" i="21"/>
  <c r="Z281" i="21"/>
  <c r="AA281" i="21"/>
  <c r="W282" i="21"/>
  <c r="X282" i="21"/>
  <c r="Y282" i="21"/>
  <c r="Z282" i="21"/>
  <c r="AA282" i="21"/>
  <c r="W283" i="21"/>
  <c r="X283" i="21"/>
  <c r="Y283" i="21"/>
  <c r="Z283" i="21"/>
  <c r="AA283" i="21"/>
  <c r="W284" i="21"/>
  <c r="X284" i="21"/>
  <c r="Y284" i="21"/>
  <c r="Z284" i="21"/>
  <c r="AA284" i="21"/>
  <c r="W285" i="21"/>
  <c r="X285" i="21"/>
  <c r="Y285" i="21"/>
  <c r="Z285" i="21"/>
  <c r="AA285" i="21"/>
  <c r="W286" i="21"/>
  <c r="X286" i="21"/>
  <c r="Y286" i="21"/>
  <c r="Z286" i="21"/>
  <c r="AA286" i="21"/>
  <c r="W287" i="21"/>
  <c r="X287" i="21"/>
  <c r="Y287" i="21"/>
  <c r="Z287" i="21"/>
  <c r="AA287" i="21"/>
  <c r="W288" i="21"/>
  <c r="X288" i="21"/>
  <c r="Y288" i="21"/>
  <c r="Z288" i="21"/>
  <c r="AA288" i="21"/>
  <c r="W289" i="21"/>
  <c r="X289" i="21"/>
  <c r="Y289" i="21"/>
  <c r="Z289" i="21"/>
  <c r="AA289" i="21"/>
  <c r="W290" i="21"/>
  <c r="X290" i="21"/>
  <c r="Y290" i="21"/>
  <c r="Z290" i="21"/>
  <c r="AA290" i="21"/>
  <c r="W291" i="21"/>
  <c r="X291" i="21"/>
  <c r="Y291" i="21"/>
  <c r="Z291" i="21"/>
  <c r="AA291" i="21"/>
  <c r="W292" i="21"/>
  <c r="X292" i="21"/>
  <c r="Y292" i="21"/>
  <c r="Z292" i="21"/>
  <c r="AA292" i="21"/>
  <c r="W293" i="21"/>
  <c r="X293" i="21"/>
  <c r="Y293" i="21"/>
  <c r="Z293" i="21"/>
  <c r="AA293" i="21"/>
  <c r="W294" i="21"/>
  <c r="X294" i="21"/>
  <c r="Y294" i="21"/>
  <c r="Z294" i="21"/>
  <c r="AA294" i="21"/>
  <c r="W295" i="21"/>
  <c r="X295" i="21"/>
  <c r="Y295" i="21"/>
  <c r="Z295" i="21"/>
  <c r="AA295" i="21"/>
  <c r="W296" i="21"/>
  <c r="X296" i="21"/>
  <c r="Y296" i="21"/>
  <c r="Z296" i="21"/>
  <c r="AA296" i="21"/>
  <c r="W297" i="21"/>
  <c r="X297" i="21"/>
  <c r="Y297" i="21"/>
  <c r="Z297" i="21"/>
  <c r="AA297" i="21"/>
  <c r="W298" i="21"/>
  <c r="X298" i="21"/>
  <c r="Y298" i="21"/>
  <c r="Z298" i="21"/>
  <c r="AA298" i="21"/>
  <c r="W299" i="21"/>
  <c r="X299" i="21"/>
  <c r="Y299" i="21"/>
  <c r="Z299" i="21"/>
  <c r="AA299" i="21"/>
  <c r="W300" i="21"/>
  <c r="X300" i="21"/>
  <c r="Y300" i="21"/>
  <c r="Z300" i="21"/>
  <c r="AA300" i="21"/>
  <c r="W301" i="21"/>
  <c r="X301" i="21"/>
  <c r="Y301" i="21"/>
  <c r="Z301" i="21"/>
  <c r="AA301" i="21"/>
  <c r="W302" i="21"/>
  <c r="X302" i="21"/>
  <c r="Y302" i="21"/>
  <c r="Z302" i="21"/>
  <c r="AA302" i="21"/>
  <c r="W303" i="21"/>
  <c r="X303" i="21"/>
  <c r="Y303" i="21"/>
  <c r="Z303" i="21"/>
  <c r="AA303" i="21"/>
  <c r="W304" i="21"/>
  <c r="X304" i="21"/>
  <c r="Y304" i="21"/>
  <c r="Z304" i="21"/>
  <c r="AA304" i="21"/>
  <c r="W305" i="21"/>
  <c r="X305" i="21"/>
  <c r="Y305" i="21"/>
  <c r="Z305" i="21"/>
  <c r="AA305" i="21"/>
  <c r="W306" i="21"/>
  <c r="X306" i="21"/>
  <c r="Y306" i="21"/>
  <c r="Z306" i="21"/>
  <c r="AA306" i="21"/>
  <c r="W307" i="21"/>
  <c r="X307" i="21"/>
  <c r="Y307" i="21"/>
  <c r="Z307" i="21"/>
  <c r="AA307" i="21"/>
  <c r="W308" i="21"/>
  <c r="X308" i="21"/>
  <c r="Y308" i="21"/>
  <c r="Z308" i="21"/>
  <c r="AA308" i="21"/>
  <c r="W309" i="21"/>
  <c r="X309" i="21"/>
  <c r="Y309" i="21"/>
  <c r="Z309" i="21"/>
  <c r="AA309" i="21"/>
  <c r="W310" i="21"/>
  <c r="X310" i="21"/>
  <c r="Y310" i="21"/>
  <c r="Z310" i="21"/>
  <c r="AA310" i="21"/>
  <c r="W311" i="21"/>
  <c r="X311" i="21"/>
  <c r="Y311" i="21"/>
  <c r="Z311" i="21"/>
  <c r="AA311" i="21"/>
  <c r="W312" i="21"/>
  <c r="X312" i="21"/>
  <c r="Y312" i="21"/>
  <c r="Z312" i="21"/>
  <c r="AA312" i="21"/>
  <c r="W313" i="21"/>
  <c r="X313" i="21"/>
  <c r="Y313" i="21"/>
  <c r="Z313" i="21"/>
  <c r="AA313" i="21"/>
  <c r="W314" i="21"/>
  <c r="X314" i="21"/>
  <c r="Y314" i="21"/>
  <c r="Z314" i="21"/>
  <c r="AA314" i="21"/>
  <c r="W315" i="21"/>
  <c r="X315" i="21"/>
  <c r="Y315" i="21"/>
  <c r="Z315" i="21"/>
  <c r="AA315" i="21"/>
  <c r="W316" i="21"/>
  <c r="X316" i="21"/>
  <c r="Y316" i="21"/>
  <c r="Z316" i="21"/>
  <c r="AA316" i="21"/>
  <c r="W317" i="21"/>
  <c r="X317" i="21"/>
  <c r="Y317" i="21"/>
  <c r="Z317" i="21"/>
  <c r="AA317" i="21"/>
  <c r="W318" i="21"/>
  <c r="X318" i="21"/>
  <c r="Y318" i="21"/>
  <c r="Z318" i="21"/>
  <c r="AA318" i="21"/>
  <c r="W319" i="21"/>
  <c r="X319" i="21"/>
  <c r="Y319" i="21"/>
  <c r="Z319" i="21"/>
  <c r="AA319" i="21"/>
  <c r="W320" i="21"/>
  <c r="X320" i="21"/>
  <c r="Y320" i="21"/>
  <c r="Z320" i="21"/>
  <c r="AA320" i="21"/>
  <c r="W321" i="21"/>
  <c r="X321" i="21"/>
  <c r="Y321" i="21"/>
  <c r="Z321" i="21"/>
  <c r="AA321" i="21"/>
  <c r="W322" i="21"/>
  <c r="X322" i="21"/>
  <c r="Y322" i="21"/>
  <c r="Z322" i="21"/>
  <c r="AA322" i="21"/>
  <c r="W323" i="21"/>
  <c r="X323" i="21"/>
  <c r="Y323" i="21"/>
  <c r="Z323" i="21"/>
  <c r="AA323" i="21"/>
  <c r="W324" i="21"/>
  <c r="X324" i="21"/>
  <c r="Y324" i="21"/>
  <c r="Z324" i="21"/>
  <c r="AA324" i="21"/>
  <c r="W325" i="21"/>
  <c r="X325" i="21"/>
  <c r="Y325" i="21"/>
  <c r="Z325" i="21"/>
  <c r="AA325" i="21"/>
  <c r="W326" i="21"/>
  <c r="X326" i="21"/>
  <c r="Y326" i="21"/>
  <c r="Z326" i="21"/>
  <c r="AA326" i="21"/>
  <c r="W327" i="21"/>
  <c r="X327" i="21"/>
  <c r="Y327" i="21"/>
  <c r="Z327" i="21"/>
  <c r="AA327" i="21"/>
  <c r="W328" i="21"/>
  <c r="X328" i="21"/>
  <c r="Y328" i="21"/>
  <c r="Z328" i="21"/>
  <c r="AA328" i="21"/>
  <c r="W329" i="21"/>
  <c r="X329" i="21"/>
  <c r="Y329" i="21"/>
  <c r="Z329" i="21"/>
  <c r="AA329" i="21"/>
  <c r="W330" i="21"/>
  <c r="X330" i="21"/>
  <c r="Y330" i="21"/>
  <c r="Z330" i="21"/>
  <c r="AA330" i="21"/>
  <c r="W331" i="21"/>
  <c r="X331" i="21"/>
  <c r="Y331" i="21"/>
  <c r="Z331" i="21"/>
  <c r="AA331" i="21"/>
  <c r="W332" i="21"/>
  <c r="X332" i="21"/>
  <c r="Y332" i="21"/>
  <c r="Z332" i="21"/>
  <c r="AA332" i="21"/>
  <c r="W333" i="21"/>
  <c r="X333" i="21"/>
  <c r="Y333" i="21"/>
  <c r="Z333" i="21"/>
  <c r="AA333" i="21"/>
  <c r="W334" i="21"/>
  <c r="X334" i="21"/>
  <c r="Y334" i="21"/>
  <c r="Z334" i="21"/>
  <c r="AA334" i="21"/>
  <c r="W335" i="21"/>
  <c r="X335" i="21"/>
  <c r="Y335" i="21"/>
  <c r="Z335" i="21"/>
  <c r="AA335" i="21"/>
  <c r="W336" i="21"/>
  <c r="X336" i="21"/>
  <c r="Y336" i="21"/>
  <c r="Z336" i="21"/>
  <c r="AA336" i="21"/>
  <c r="W337" i="21"/>
  <c r="X337" i="21"/>
  <c r="Y337" i="21"/>
  <c r="Z337" i="21"/>
  <c r="AA337" i="21"/>
  <c r="W338" i="21"/>
  <c r="X338" i="21"/>
  <c r="Y338" i="21"/>
  <c r="Z338" i="21"/>
  <c r="AA338" i="21"/>
  <c r="W339" i="21"/>
  <c r="X339" i="21"/>
  <c r="Y339" i="21"/>
  <c r="Z339" i="21"/>
  <c r="AA339" i="21"/>
  <c r="W340" i="21"/>
  <c r="X340" i="21"/>
  <c r="Y340" i="21"/>
  <c r="Z340" i="21"/>
  <c r="AA340" i="21"/>
  <c r="W341" i="21"/>
  <c r="X341" i="21"/>
  <c r="Y341" i="21"/>
  <c r="Z341" i="21"/>
  <c r="AA341" i="21"/>
  <c r="W342" i="21"/>
  <c r="X342" i="21"/>
  <c r="Y342" i="21"/>
  <c r="Z342" i="21"/>
  <c r="AA342" i="21"/>
  <c r="W343" i="21"/>
  <c r="X343" i="21"/>
  <c r="Y343" i="21"/>
  <c r="Z343" i="21"/>
  <c r="AA343" i="21"/>
  <c r="W344" i="21"/>
  <c r="X344" i="21"/>
  <c r="Y344" i="21"/>
  <c r="Z344" i="21"/>
  <c r="AA344" i="21"/>
  <c r="W345" i="21"/>
  <c r="X345" i="21"/>
  <c r="Y345" i="21"/>
  <c r="Z345" i="21"/>
  <c r="AA345" i="21"/>
  <c r="W346" i="21"/>
  <c r="X346" i="21"/>
  <c r="Y346" i="21"/>
  <c r="Z346" i="21"/>
  <c r="AA346" i="21"/>
  <c r="W347" i="21"/>
  <c r="X347" i="21"/>
  <c r="Y347" i="21"/>
  <c r="Z347" i="21"/>
  <c r="AA347" i="21"/>
  <c r="W348" i="21"/>
  <c r="X348" i="21"/>
  <c r="Y348" i="21"/>
  <c r="Z348" i="21"/>
  <c r="AA348" i="21"/>
  <c r="W349" i="21"/>
  <c r="X349" i="21"/>
  <c r="Y349" i="21"/>
  <c r="Z349" i="21"/>
  <c r="AA349" i="21"/>
  <c r="W350" i="21"/>
  <c r="X350" i="21"/>
  <c r="Y350" i="21"/>
  <c r="Z350" i="21"/>
  <c r="AA350" i="21"/>
  <c r="W351" i="21"/>
  <c r="X351" i="21"/>
  <c r="Y351" i="21"/>
  <c r="Z351" i="21"/>
  <c r="AA351" i="21"/>
  <c r="W352" i="21"/>
  <c r="X352" i="21"/>
  <c r="Y352" i="21"/>
  <c r="Z352" i="21"/>
  <c r="AA352" i="21"/>
  <c r="W353" i="21"/>
  <c r="X353" i="21"/>
  <c r="Y353" i="21"/>
  <c r="Z353" i="21"/>
  <c r="AA353" i="21"/>
  <c r="W354" i="21"/>
  <c r="X354" i="21"/>
  <c r="Y354" i="21"/>
  <c r="Z354" i="21"/>
  <c r="AA354" i="21"/>
  <c r="W355" i="21"/>
  <c r="X355" i="21"/>
  <c r="Y355" i="21"/>
  <c r="Z355" i="21"/>
  <c r="AA355" i="21"/>
  <c r="W356" i="21"/>
  <c r="X356" i="21"/>
  <c r="Y356" i="21"/>
  <c r="Z356" i="21"/>
  <c r="AA356" i="21"/>
  <c r="W357" i="21"/>
  <c r="X357" i="21"/>
  <c r="Y357" i="21"/>
  <c r="Z357" i="21"/>
  <c r="AA357" i="21"/>
  <c r="W358" i="21"/>
  <c r="X358" i="21"/>
  <c r="Y358" i="21"/>
  <c r="Z358" i="21"/>
  <c r="AA358" i="21"/>
  <c r="W359" i="21"/>
  <c r="X359" i="21"/>
  <c r="Y359" i="21"/>
  <c r="Z359" i="21"/>
  <c r="AA359" i="21"/>
  <c r="W360" i="21"/>
  <c r="X360" i="21"/>
  <c r="Y360" i="21"/>
  <c r="Z360" i="21"/>
  <c r="AA360" i="21"/>
  <c r="W361" i="21"/>
  <c r="X361" i="21"/>
  <c r="Y361" i="21"/>
  <c r="Z361" i="21"/>
  <c r="AA361" i="21"/>
  <c r="W362" i="21"/>
  <c r="X362" i="21"/>
  <c r="Y362" i="21"/>
  <c r="Z362" i="21"/>
  <c r="AA362" i="21"/>
  <c r="W363" i="21"/>
  <c r="X363" i="21"/>
  <c r="Y363" i="21"/>
  <c r="Z363" i="21"/>
  <c r="AA363" i="21"/>
  <c r="W364" i="21"/>
  <c r="X364" i="21"/>
  <c r="Y364" i="21"/>
  <c r="Z364" i="21"/>
  <c r="AA364" i="21"/>
  <c r="W365" i="21"/>
  <c r="X365" i="21"/>
  <c r="Y365" i="21"/>
  <c r="Z365" i="21"/>
  <c r="AA365" i="21"/>
  <c r="W366" i="21"/>
  <c r="X366" i="21"/>
  <c r="Y366" i="21"/>
  <c r="Z366" i="21"/>
  <c r="AA366" i="21"/>
  <c r="W367" i="21"/>
  <c r="X367" i="21"/>
  <c r="Y367" i="21"/>
  <c r="Z367" i="21"/>
  <c r="AA367" i="21"/>
  <c r="W368" i="21"/>
  <c r="X368" i="21"/>
  <c r="Y368" i="21"/>
  <c r="Z368" i="21"/>
  <c r="AA368" i="21"/>
  <c r="W369" i="21"/>
  <c r="X369" i="21"/>
  <c r="Y369" i="21"/>
  <c r="Z369" i="21"/>
  <c r="AA369" i="21"/>
  <c r="W370" i="21"/>
  <c r="X370" i="21"/>
  <c r="Y370" i="21"/>
  <c r="Z370" i="21"/>
  <c r="AA370" i="21"/>
  <c r="W371" i="21"/>
  <c r="X371" i="21"/>
  <c r="Y371" i="21"/>
  <c r="Z371" i="21"/>
  <c r="AA371" i="21"/>
  <c r="W372" i="21"/>
  <c r="X372" i="21"/>
  <c r="Y372" i="21"/>
  <c r="Z372" i="21"/>
  <c r="AA372" i="21"/>
  <c r="W373" i="21"/>
  <c r="X373" i="21"/>
  <c r="Y373" i="21"/>
  <c r="Z373" i="21"/>
  <c r="AA373" i="21"/>
  <c r="W374" i="21"/>
  <c r="X374" i="21"/>
  <c r="Y374" i="21"/>
  <c r="Z374" i="21"/>
  <c r="AA374" i="21"/>
  <c r="W375" i="21"/>
  <c r="X375" i="21"/>
  <c r="Y375" i="21"/>
  <c r="Z375" i="21"/>
  <c r="AA375" i="21"/>
  <c r="W376" i="21"/>
  <c r="X376" i="21"/>
  <c r="Y376" i="21"/>
  <c r="Z376" i="21"/>
  <c r="AA376" i="21"/>
  <c r="W377" i="21"/>
  <c r="X377" i="21"/>
  <c r="Y377" i="21"/>
  <c r="Z377" i="21"/>
  <c r="AA377" i="21"/>
  <c r="W378" i="21"/>
  <c r="X378" i="21"/>
  <c r="Y378" i="21"/>
  <c r="Z378" i="21"/>
  <c r="AA378" i="21"/>
  <c r="W379" i="21"/>
  <c r="X379" i="21"/>
  <c r="Y379" i="21"/>
  <c r="Z379" i="21"/>
  <c r="AA379" i="21"/>
  <c r="W380" i="21"/>
  <c r="X380" i="21"/>
  <c r="Y380" i="21"/>
  <c r="Z380" i="21"/>
  <c r="AA380" i="21"/>
  <c r="W381" i="21"/>
  <c r="X381" i="21"/>
  <c r="Y381" i="21"/>
  <c r="Z381" i="21"/>
  <c r="AA381" i="21"/>
  <c r="W382" i="21"/>
  <c r="X382" i="21"/>
  <c r="Y382" i="21"/>
  <c r="Z382" i="21"/>
  <c r="AA382" i="21"/>
  <c r="W383" i="21"/>
  <c r="X383" i="21"/>
  <c r="Y383" i="21"/>
  <c r="Z383" i="21"/>
  <c r="AA383" i="21"/>
  <c r="W384" i="21"/>
  <c r="X384" i="21"/>
  <c r="Y384" i="21"/>
  <c r="Z384" i="21"/>
  <c r="AA384" i="21"/>
  <c r="W385" i="21"/>
  <c r="X385" i="21"/>
  <c r="Y385" i="21"/>
  <c r="Z385" i="21"/>
  <c r="AA385" i="21"/>
  <c r="W386" i="21"/>
  <c r="X386" i="21"/>
  <c r="Y386" i="21"/>
  <c r="Z386" i="21"/>
  <c r="AA386" i="21"/>
  <c r="W387" i="21"/>
  <c r="X387" i="21"/>
  <c r="Y387" i="21"/>
  <c r="Z387" i="21"/>
  <c r="AA387" i="21"/>
  <c r="W388" i="21"/>
  <c r="X388" i="21"/>
  <c r="Y388" i="21"/>
  <c r="Z388" i="21"/>
  <c r="AA388" i="21"/>
  <c r="W389" i="21"/>
  <c r="X389" i="21"/>
  <c r="Y389" i="21"/>
  <c r="Z389" i="21"/>
  <c r="AA389" i="21"/>
  <c r="W390" i="21"/>
  <c r="X390" i="21"/>
  <c r="Y390" i="21"/>
  <c r="Z390" i="21"/>
  <c r="AA390" i="21"/>
  <c r="W391" i="21"/>
  <c r="X391" i="21"/>
  <c r="Y391" i="21"/>
  <c r="Z391" i="21"/>
  <c r="AA391" i="21"/>
  <c r="W392" i="21"/>
  <c r="X392" i="21"/>
  <c r="Y392" i="21"/>
  <c r="Z392" i="21"/>
  <c r="AA392" i="21"/>
  <c r="W393" i="21"/>
  <c r="X393" i="21"/>
  <c r="Y393" i="21"/>
  <c r="Z393" i="21"/>
  <c r="AA393" i="21"/>
  <c r="W394" i="21"/>
  <c r="X394" i="21"/>
  <c r="Y394" i="21"/>
  <c r="Z394" i="21"/>
  <c r="AA394" i="21"/>
  <c r="W395" i="21"/>
  <c r="X395" i="21"/>
  <c r="Y395" i="21"/>
  <c r="Z395" i="21"/>
  <c r="AA395" i="21"/>
  <c r="W396" i="21"/>
  <c r="X396" i="21"/>
  <c r="Y396" i="21"/>
  <c r="Z396" i="21"/>
  <c r="AA396" i="21"/>
  <c r="W397" i="21"/>
  <c r="X397" i="21"/>
  <c r="Y397" i="21"/>
  <c r="Z397" i="21"/>
  <c r="AA397" i="21"/>
  <c r="W398" i="21"/>
  <c r="X398" i="21"/>
  <c r="Y398" i="21"/>
  <c r="Z398" i="21"/>
  <c r="AA398" i="21"/>
  <c r="W399" i="21"/>
  <c r="X399" i="21"/>
  <c r="Y399" i="21"/>
  <c r="Z399" i="21"/>
  <c r="AA399" i="21"/>
  <c r="W400" i="21"/>
  <c r="X400" i="21"/>
  <c r="Y400" i="21"/>
  <c r="Z400" i="21"/>
  <c r="AA400" i="21"/>
  <c r="W401" i="21"/>
  <c r="X401" i="21"/>
  <c r="Y401" i="21"/>
  <c r="Z401" i="21"/>
  <c r="AA401" i="21"/>
  <c r="W402" i="21"/>
  <c r="X402" i="21"/>
  <c r="Y402" i="21"/>
  <c r="Z402" i="21"/>
  <c r="AA402" i="21"/>
  <c r="W403" i="21"/>
  <c r="X403" i="21"/>
  <c r="Y403" i="21"/>
  <c r="Z403" i="21"/>
  <c r="AA403" i="21"/>
  <c r="W404" i="21"/>
  <c r="X404" i="21"/>
  <c r="Y404" i="21"/>
  <c r="Z404" i="21"/>
  <c r="AA404" i="21"/>
  <c r="W405" i="21"/>
  <c r="X405" i="21"/>
  <c r="Y405" i="21"/>
  <c r="Z405" i="21"/>
  <c r="AA405" i="21"/>
  <c r="W406" i="21"/>
  <c r="X406" i="21"/>
  <c r="Y406" i="21"/>
  <c r="Z406" i="21"/>
  <c r="AA406" i="21"/>
  <c r="W407" i="21"/>
  <c r="X407" i="21"/>
  <c r="Y407" i="21"/>
  <c r="Z407" i="21"/>
  <c r="AA407" i="21"/>
  <c r="W408" i="21"/>
  <c r="X408" i="21"/>
  <c r="Y408" i="21"/>
  <c r="Z408" i="21"/>
  <c r="AA408" i="21"/>
  <c r="W409" i="21"/>
  <c r="X409" i="21"/>
  <c r="Y409" i="21"/>
  <c r="Z409" i="21"/>
  <c r="AA409" i="21"/>
  <c r="W410" i="21"/>
  <c r="X410" i="21"/>
  <c r="Y410" i="21"/>
  <c r="Z410" i="21"/>
  <c r="AA410" i="21"/>
  <c r="W411" i="21"/>
  <c r="X411" i="21"/>
  <c r="Y411" i="21"/>
  <c r="Z411" i="21"/>
  <c r="AA411" i="21"/>
  <c r="W412" i="21"/>
  <c r="X412" i="21"/>
  <c r="Y412" i="21"/>
  <c r="Z412" i="21"/>
  <c r="AA412" i="21"/>
  <c r="W413" i="21"/>
  <c r="X413" i="21"/>
  <c r="Y413" i="21"/>
  <c r="Z413" i="21"/>
  <c r="AA413" i="21"/>
  <c r="W414" i="21"/>
  <c r="X414" i="21"/>
  <c r="Y414" i="21"/>
  <c r="Z414" i="21"/>
  <c r="AA414" i="21"/>
  <c r="W415" i="21"/>
  <c r="X415" i="21"/>
  <c r="Y415" i="21"/>
  <c r="Z415" i="21"/>
  <c r="AA415" i="21"/>
  <c r="W416" i="21"/>
  <c r="X416" i="21"/>
  <c r="Y416" i="21"/>
  <c r="Z416" i="21"/>
  <c r="AA416" i="21"/>
  <c r="W417" i="21"/>
  <c r="X417" i="21"/>
  <c r="Y417" i="21"/>
  <c r="Z417" i="21"/>
  <c r="AA417" i="21"/>
  <c r="W418" i="21"/>
  <c r="X418" i="21"/>
  <c r="Y418" i="21"/>
  <c r="Z418" i="21"/>
  <c r="AA418" i="21"/>
  <c r="W419" i="21"/>
  <c r="X419" i="21"/>
  <c r="Y419" i="21"/>
  <c r="Z419" i="21"/>
  <c r="AA419" i="21"/>
  <c r="W420" i="21"/>
  <c r="X420" i="21"/>
  <c r="Y420" i="21"/>
  <c r="Z420" i="21"/>
  <c r="AA420" i="21"/>
  <c r="W421" i="21"/>
  <c r="X421" i="21"/>
  <c r="Y421" i="21"/>
  <c r="Z421" i="21"/>
  <c r="AA421" i="21"/>
  <c r="W422" i="21"/>
  <c r="X422" i="21"/>
  <c r="Y422" i="21"/>
  <c r="Z422" i="21"/>
  <c r="AA422" i="21"/>
  <c r="W423" i="21"/>
  <c r="X423" i="21"/>
  <c r="Y423" i="21"/>
  <c r="Z423" i="21"/>
  <c r="AA423" i="21"/>
  <c r="W424" i="21"/>
  <c r="X424" i="21"/>
  <c r="Y424" i="21"/>
  <c r="Z424" i="21"/>
  <c r="AA424" i="21"/>
  <c r="W425" i="21"/>
  <c r="X425" i="21"/>
  <c r="Y425" i="21"/>
  <c r="Z425" i="21"/>
  <c r="AA425" i="21"/>
  <c r="W426" i="21"/>
  <c r="X426" i="21"/>
  <c r="Y426" i="21"/>
  <c r="Z426" i="21"/>
  <c r="AA426" i="21"/>
  <c r="W427" i="21"/>
  <c r="X427" i="21"/>
  <c r="Y427" i="21"/>
  <c r="Z427" i="21"/>
  <c r="AA427" i="21"/>
  <c r="W428" i="21"/>
  <c r="X428" i="21"/>
  <c r="Y428" i="21"/>
  <c r="Z428" i="21"/>
  <c r="AA428" i="21"/>
  <c r="W429" i="21"/>
  <c r="X429" i="21"/>
  <c r="Y429" i="21"/>
  <c r="Z429" i="21"/>
  <c r="AA429" i="21"/>
  <c r="W430" i="21"/>
  <c r="X430" i="21"/>
  <c r="Y430" i="21"/>
  <c r="Z430" i="21"/>
  <c r="AA430" i="21"/>
  <c r="W431" i="21"/>
  <c r="X431" i="21"/>
  <c r="Y431" i="21"/>
  <c r="Z431" i="21"/>
  <c r="AA431" i="21"/>
  <c r="W432" i="21"/>
  <c r="X432" i="21"/>
  <c r="Y432" i="21"/>
  <c r="Z432" i="21"/>
  <c r="AA432" i="21"/>
  <c r="W433" i="21"/>
  <c r="X433" i="21"/>
  <c r="Y433" i="21"/>
  <c r="Z433" i="21"/>
  <c r="AA433" i="21"/>
  <c r="W434" i="21"/>
  <c r="X434" i="21"/>
  <c r="Y434" i="21"/>
  <c r="Z434" i="21"/>
  <c r="AA434" i="21"/>
  <c r="W435" i="21"/>
  <c r="X435" i="21"/>
  <c r="Y435" i="21"/>
  <c r="Z435" i="21"/>
  <c r="AA435" i="21"/>
  <c r="W436" i="21"/>
  <c r="X436" i="21"/>
  <c r="Y436" i="21"/>
  <c r="Z436" i="21"/>
  <c r="AA436" i="21"/>
  <c r="W437" i="21"/>
  <c r="X437" i="21"/>
  <c r="Y437" i="21"/>
  <c r="Z437" i="21"/>
  <c r="AA437" i="21"/>
  <c r="W438" i="21"/>
  <c r="X438" i="21"/>
  <c r="Y438" i="21"/>
  <c r="Z438" i="21"/>
  <c r="AA438" i="21"/>
  <c r="W439" i="21"/>
  <c r="X439" i="21"/>
  <c r="Y439" i="21"/>
  <c r="Z439" i="21"/>
  <c r="AA439" i="21"/>
  <c r="W440" i="21"/>
  <c r="X440" i="21"/>
  <c r="Y440" i="21"/>
  <c r="Z440" i="21"/>
  <c r="AA440" i="21"/>
  <c r="W441" i="21"/>
  <c r="X441" i="21"/>
  <c r="Y441" i="21"/>
  <c r="Z441" i="21"/>
  <c r="AA441" i="21"/>
  <c r="W442" i="21"/>
  <c r="X442" i="21"/>
  <c r="Y442" i="21"/>
  <c r="Z442" i="21"/>
  <c r="AA442" i="21"/>
  <c r="W443" i="21"/>
  <c r="X443" i="21"/>
  <c r="Y443" i="21"/>
  <c r="Z443" i="21"/>
  <c r="AA443" i="21"/>
  <c r="W444" i="21"/>
  <c r="X444" i="21"/>
  <c r="Y444" i="21"/>
  <c r="Z444" i="21"/>
  <c r="AA444" i="21"/>
  <c r="W445" i="21"/>
  <c r="X445" i="21"/>
  <c r="Y445" i="21"/>
  <c r="Z445" i="21"/>
  <c r="AA445" i="21"/>
  <c r="W446" i="21"/>
  <c r="X446" i="21"/>
  <c r="Y446" i="21"/>
  <c r="Z446" i="21"/>
  <c r="AA446" i="21"/>
  <c r="W447" i="21"/>
  <c r="X447" i="21"/>
  <c r="Y447" i="21"/>
  <c r="Z447" i="21"/>
  <c r="AA447" i="21"/>
  <c r="W448" i="21"/>
  <c r="X448" i="21"/>
  <c r="Y448" i="21"/>
  <c r="Z448" i="21"/>
  <c r="AA448" i="21"/>
  <c r="W449" i="21"/>
  <c r="X449" i="21"/>
  <c r="Y449" i="21"/>
  <c r="Z449" i="21"/>
  <c r="AA449" i="21"/>
  <c r="W450" i="21"/>
  <c r="X450" i="21"/>
  <c r="Y450" i="21"/>
  <c r="Z450" i="21"/>
  <c r="AA450" i="21"/>
  <c r="W451" i="21"/>
  <c r="X451" i="21"/>
  <c r="Y451" i="21"/>
  <c r="Z451" i="21"/>
  <c r="AA451" i="21"/>
  <c r="W452" i="21"/>
  <c r="X452" i="21"/>
  <c r="Y452" i="21"/>
  <c r="Z452" i="21"/>
  <c r="AA452" i="21"/>
  <c r="W453" i="21"/>
  <c r="X453" i="21"/>
  <c r="Y453" i="21"/>
  <c r="Z453" i="21"/>
  <c r="AA453" i="21"/>
  <c r="W454" i="21"/>
  <c r="X454" i="21"/>
  <c r="Y454" i="21"/>
  <c r="Z454" i="21"/>
  <c r="AA454" i="21"/>
  <c r="W455" i="21"/>
  <c r="X455" i="21"/>
  <c r="Y455" i="21"/>
  <c r="Z455" i="21"/>
  <c r="AA455" i="21"/>
  <c r="W456" i="21"/>
  <c r="X456" i="21"/>
  <c r="Y456" i="21"/>
  <c r="Z456" i="21"/>
  <c r="AA456" i="21"/>
  <c r="W457" i="21"/>
  <c r="X457" i="21"/>
  <c r="Y457" i="21"/>
  <c r="Z457" i="21"/>
  <c r="AA457" i="21"/>
  <c r="W458" i="21"/>
  <c r="X458" i="21"/>
  <c r="Y458" i="21"/>
  <c r="Z458" i="21"/>
  <c r="AA458" i="21"/>
  <c r="W459" i="21"/>
  <c r="X459" i="21"/>
  <c r="Y459" i="21"/>
  <c r="Z459" i="21"/>
  <c r="AA459" i="21"/>
  <c r="W460" i="21"/>
  <c r="X460" i="21"/>
  <c r="Y460" i="21"/>
  <c r="Z460" i="21"/>
  <c r="AA460" i="21"/>
  <c r="W461" i="21"/>
  <c r="X461" i="21"/>
  <c r="Y461" i="21"/>
  <c r="Z461" i="21"/>
  <c r="AA461" i="21"/>
  <c r="W462" i="21"/>
  <c r="X462" i="21"/>
  <c r="Y462" i="21"/>
  <c r="Z462" i="21"/>
  <c r="AA462" i="21"/>
  <c r="W463" i="21"/>
  <c r="X463" i="21"/>
  <c r="Y463" i="21"/>
  <c r="Z463" i="21"/>
  <c r="AA463" i="21"/>
  <c r="W464" i="21"/>
  <c r="X464" i="21"/>
  <c r="Y464" i="21"/>
  <c r="Z464" i="21"/>
  <c r="AA464" i="21"/>
  <c r="W465" i="21"/>
  <c r="X465" i="21"/>
  <c r="Y465" i="21"/>
  <c r="Z465" i="21"/>
  <c r="AA465" i="21"/>
  <c r="W466" i="21"/>
  <c r="X466" i="21"/>
  <c r="Y466" i="21"/>
  <c r="Z466" i="21"/>
  <c r="AA466" i="21"/>
  <c r="W467" i="21"/>
  <c r="X467" i="21"/>
  <c r="Y467" i="21"/>
  <c r="Z467" i="21"/>
  <c r="AA467" i="21"/>
  <c r="W468" i="21"/>
  <c r="X468" i="21"/>
  <c r="Y468" i="21"/>
  <c r="Z468" i="21"/>
  <c r="AA468" i="21"/>
  <c r="W469" i="21"/>
  <c r="X469" i="21"/>
  <c r="Y469" i="21"/>
  <c r="Z469" i="21"/>
  <c r="AA469" i="21"/>
  <c r="W470" i="21"/>
  <c r="X470" i="21"/>
  <c r="Y470" i="21"/>
  <c r="Z470" i="21"/>
  <c r="AA470" i="21"/>
  <c r="W471" i="21"/>
  <c r="X471" i="21"/>
  <c r="Y471" i="21"/>
  <c r="Z471" i="21"/>
  <c r="AA471" i="21"/>
  <c r="W472" i="21"/>
  <c r="X472" i="21"/>
  <c r="Y472" i="21"/>
  <c r="Z472" i="21"/>
  <c r="AA472" i="21"/>
  <c r="W473" i="21"/>
  <c r="X473" i="21"/>
  <c r="Y473" i="21"/>
  <c r="Z473" i="21"/>
  <c r="AA473" i="21"/>
  <c r="W474" i="21"/>
  <c r="X474" i="21"/>
  <c r="Y474" i="21"/>
  <c r="Z474" i="21"/>
  <c r="AA474" i="21"/>
  <c r="W475" i="21"/>
  <c r="X475" i="21"/>
  <c r="Y475" i="21"/>
  <c r="Z475" i="21"/>
  <c r="AA475" i="21"/>
  <c r="W476" i="21"/>
  <c r="X476" i="21"/>
  <c r="Y476" i="21"/>
  <c r="Z476" i="21"/>
  <c r="AA476" i="21"/>
  <c r="W477" i="21"/>
  <c r="X477" i="21"/>
  <c r="Y477" i="21"/>
  <c r="Z477" i="21"/>
  <c r="AA477" i="21"/>
  <c r="W478" i="21"/>
  <c r="X478" i="21"/>
  <c r="Y478" i="21"/>
  <c r="Z478" i="21"/>
  <c r="AA478" i="21"/>
  <c r="W479" i="21"/>
  <c r="X479" i="21"/>
  <c r="Y479" i="21"/>
  <c r="Z479" i="21"/>
  <c r="AA479" i="21"/>
  <c r="W480" i="21"/>
  <c r="X480" i="21"/>
  <c r="Y480" i="21"/>
  <c r="Z480" i="21"/>
  <c r="AA480" i="21"/>
  <c r="W481" i="21"/>
  <c r="X481" i="21"/>
  <c r="Y481" i="21"/>
  <c r="Z481" i="21"/>
  <c r="AA481" i="21"/>
  <c r="W482" i="21"/>
  <c r="X482" i="21"/>
  <c r="Y482" i="21"/>
  <c r="Z482" i="21"/>
  <c r="AA482" i="21"/>
  <c r="W483" i="21"/>
  <c r="X483" i="21"/>
  <c r="Y483" i="21"/>
  <c r="Z483" i="21"/>
  <c r="AA483" i="21"/>
  <c r="W484" i="21"/>
  <c r="X484" i="21"/>
  <c r="Y484" i="21"/>
  <c r="Z484" i="21"/>
  <c r="AA484" i="21"/>
  <c r="W485" i="21"/>
  <c r="X485" i="21"/>
  <c r="Y485" i="21"/>
  <c r="Z485" i="21"/>
  <c r="AA485" i="21"/>
  <c r="W486" i="21"/>
  <c r="X486" i="21"/>
  <c r="Y486" i="21"/>
  <c r="Z486" i="21"/>
  <c r="AA486" i="21"/>
  <c r="W487" i="21"/>
  <c r="X487" i="21"/>
  <c r="Y487" i="21"/>
  <c r="Z487" i="21"/>
  <c r="AA487" i="21"/>
  <c r="W488" i="21"/>
  <c r="X488" i="21"/>
  <c r="Y488" i="21"/>
  <c r="Z488" i="21"/>
  <c r="AA488" i="21"/>
  <c r="W489" i="21"/>
  <c r="X489" i="21"/>
  <c r="Y489" i="21"/>
  <c r="Z489" i="21"/>
  <c r="AA489" i="21"/>
  <c r="W490" i="21"/>
  <c r="X490" i="21"/>
  <c r="Y490" i="21"/>
  <c r="Z490" i="21"/>
  <c r="AA490" i="21"/>
  <c r="W491" i="21"/>
  <c r="X491" i="21"/>
  <c r="Y491" i="21"/>
  <c r="Z491" i="21"/>
  <c r="AA491" i="21"/>
  <c r="W492" i="21"/>
  <c r="X492" i="21"/>
  <c r="Y492" i="21"/>
  <c r="Z492" i="21"/>
  <c r="AA492" i="21"/>
  <c r="W493" i="21"/>
  <c r="X493" i="21"/>
  <c r="Y493" i="21"/>
  <c r="Z493" i="21"/>
  <c r="AA493" i="21"/>
  <c r="W494" i="21"/>
  <c r="X494" i="21"/>
  <c r="Y494" i="21"/>
  <c r="Z494" i="21"/>
  <c r="AA494" i="21"/>
  <c r="W495" i="21"/>
  <c r="X495" i="21"/>
  <c r="Y495" i="21"/>
  <c r="Z495" i="21"/>
  <c r="AA495" i="21"/>
  <c r="W496" i="21"/>
  <c r="X496" i="21"/>
  <c r="Y496" i="21"/>
  <c r="Z496" i="21"/>
  <c r="AA496" i="21"/>
  <c r="W497" i="21"/>
  <c r="X497" i="21"/>
  <c r="Y497" i="21"/>
  <c r="Z497" i="21"/>
  <c r="AA497" i="21"/>
  <c r="W498" i="21"/>
  <c r="X498" i="21"/>
  <c r="Y498" i="21"/>
  <c r="Z498" i="21"/>
  <c r="AA498" i="21"/>
  <c r="W499" i="21"/>
  <c r="X499" i="21"/>
  <c r="Y499" i="21"/>
  <c r="Z499" i="21"/>
  <c r="AA499" i="21"/>
  <c r="W500" i="21"/>
  <c r="X500" i="21"/>
  <c r="Y500" i="21"/>
  <c r="Z500" i="21"/>
  <c r="AA500" i="21"/>
  <c r="W501" i="21"/>
  <c r="X501" i="21"/>
  <c r="Y501" i="21"/>
  <c r="Z501" i="21"/>
  <c r="AA501" i="21"/>
  <c r="W502" i="21"/>
  <c r="X502" i="21"/>
  <c r="Y502" i="21"/>
  <c r="Z502" i="21"/>
  <c r="AA502" i="21"/>
  <c r="W503" i="21"/>
  <c r="X503" i="21"/>
  <c r="Y503" i="21"/>
  <c r="Z503" i="21"/>
  <c r="AA503" i="21"/>
  <c r="W504" i="21"/>
  <c r="X504" i="21"/>
  <c r="Y504" i="21"/>
  <c r="Z504" i="21"/>
  <c r="AA504" i="21"/>
  <c r="W505" i="21"/>
  <c r="X505" i="21"/>
  <c r="Y505" i="21"/>
  <c r="Z505" i="21"/>
  <c r="AA505" i="21"/>
  <c r="W506" i="21"/>
  <c r="X506" i="21"/>
  <c r="Y506" i="21"/>
  <c r="Z506" i="21"/>
  <c r="AA506" i="21"/>
  <c r="W507" i="21"/>
  <c r="X507" i="21"/>
  <c r="Y507" i="21"/>
  <c r="Z507" i="21"/>
  <c r="AA507" i="21"/>
  <c r="W508" i="21"/>
  <c r="X508" i="21"/>
  <c r="Y508" i="21"/>
  <c r="Z508" i="21"/>
  <c r="AA508" i="21"/>
  <c r="W509" i="21"/>
  <c r="X509" i="21"/>
  <c r="Y509" i="21"/>
  <c r="Z509" i="21"/>
  <c r="AA509" i="21"/>
  <c r="W510" i="21"/>
  <c r="X510" i="21"/>
  <c r="Y510" i="21"/>
  <c r="Z510" i="21"/>
  <c r="AA510" i="21"/>
  <c r="W511" i="21"/>
  <c r="X511" i="21"/>
  <c r="Y511" i="21"/>
  <c r="Z511" i="21"/>
  <c r="AA511" i="21"/>
  <c r="W512" i="21"/>
  <c r="X512" i="21"/>
  <c r="Y512" i="21"/>
  <c r="Z512" i="21"/>
  <c r="AA512" i="21"/>
  <c r="W513" i="21"/>
  <c r="X513" i="21"/>
  <c r="Y513" i="21"/>
  <c r="Z513" i="21"/>
  <c r="AA513" i="21"/>
  <c r="W514" i="21"/>
  <c r="X514" i="21"/>
  <c r="Y514" i="21"/>
  <c r="Z514" i="21"/>
  <c r="AA514" i="21"/>
  <c r="W515" i="21"/>
  <c r="X515" i="21"/>
  <c r="Y515" i="21"/>
  <c r="Z515" i="21"/>
  <c r="AA515" i="21"/>
  <c r="W516" i="21"/>
  <c r="X516" i="21"/>
  <c r="Y516" i="21"/>
  <c r="Z516" i="21"/>
  <c r="AA516" i="21"/>
  <c r="W517" i="21"/>
  <c r="X517" i="21"/>
  <c r="Y517" i="21"/>
  <c r="Z517" i="21"/>
  <c r="AA517" i="21"/>
  <c r="W518" i="21"/>
  <c r="X518" i="21"/>
  <c r="Y518" i="21"/>
  <c r="Z518" i="21"/>
  <c r="AA518" i="21"/>
  <c r="W519" i="21"/>
  <c r="X519" i="21"/>
  <c r="Y519" i="21"/>
  <c r="Z519" i="21"/>
  <c r="AA519" i="21"/>
  <c r="W520" i="21"/>
  <c r="X520" i="21"/>
  <c r="Y520" i="21"/>
  <c r="Z520" i="21"/>
  <c r="AA520" i="21"/>
  <c r="W521" i="21"/>
  <c r="X521" i="21"/>
  <c r="Y521" i="21"/>
  <c r="Z521" i="21"/>
  <c r="AA521" i="21"/>
  <c r="W522" i="21"/>
  <c r="X522" i="21"/>
  <c r="Y522" i="21"/>
  <c r="Z522" i="21"/>
  <c r="AA522" i="21"/>
  <c r="W523" i="21"/>
  <c r="X523" i="21"/>
  <c r="Y523" i="21"/>
  <c r="Z523" i="21"/>
  <c r="AA523" i="21"/>
  <c r="W524" i="21"/>
  <c r="X524" i="21"/>
  <c r="Y524" i="21"/>
  <c r="Z524" i="21"/>
  <c r="AA524" i="21"/>
  <c r="W525" i="21"/>
  <c r="X525" i="21"/>
  <c r="Y525" i="21"/>
  <c r="Z525" i="21"/>
  <c r="AA525" i="21"/>
  <c r="W526" i="21"/>
  <c r="X526" i="21"/>
  <c r="Y526" i="21"/>
  <c r="Z526" i="21"/>
  <c r="AA526" i="21"/>
  <c r="W527" i="21"/>
  <c r="X527" i="21"/>
  <c r="Y527" i="21"/>
  <c r="Z527" i="21"/>
  <c r="AA527" i="21"/>
  <c r="W528" i="21"/>
  <c r="X528" i="21"/>
  <c r="Y528" i="21"/>
  <c r="Z528" i="21"/>
  <c r="AA528" i="21"/>
  <c r="W529" i="21"/>
  <c r="X529" i="21"/>
  <c r="Y529" i="21"/>
  <c r="Z529" i="21"/>
  <c r="AA529" i="21"/>
  <c r="W530" i="21"/>
  <c r="X530" i="21"/>
  <c r="Y530" i="21"/>
  <c r="Z530" i="21"/>
  <c r="AA530" i="21"/>
  <c r="W531" i="21"/>
  <c r="X531" i="21"/>
  <c r="Y531" i="21"/>
  <c r="Z531" i="21"/>
  <c r="AA531" i="21"/>
  <c r="W532" i="21"/>
  <c r="X532" i="21"/>
  <c r="Y532" i="21"/>
  <c r="Z532" i="21"/>
  <c r="AA532" i="21"/>
  <c r="W533" i="21"/>
  <c r="X533" i="21"/>
  <c r="Y533" i="21"/>
  <c r="Z533" i="21"/>
  <c r="AA533" i="21"/>
  <c r="W534" i="21"/>
  <c r="X534" i="21"/>
  <c r="Y534" i="21"/>
  <c r="Z534" i="21"/>
  <c r="AA534" i="21"/>
  <c r="W535" i="21"/>
  <c r="X535" i="21"/>
  <c r="Y535" i="21"/>
  <c r="Z535" i="21"/>
  <c r="AA535" i="21"/>
  <c r="W536" i="21"/>
  <c r="X536" i="21"/>
  <c r="Y536" i="21"/>
  <c r="Z536" i="21"/>
  <c r="AA536" i="21"/>
  <c r="W537" i="21"/>
  <c r="X537" i="21"/>
  <c r="Y537" i="21"/>
  <c r="Z537" i="21"/>
  <c r="AA537" i="21"/>
  <c r="W538" i="21"/>
  <c r="X538" i="21"/>
  <c r="Y538" i="21"/>
  <c r="Z538" i="21"/>
  <c r="AA538" i="21"/>
  <c r="W539" i="21"/>
  <c r="X539" i="21"/>
  <c r="Y539" i="21"/>
  <c r="Z539" i="21"/>
  <c r="AA539" i="21"/>
  <c r="W540" i="21"/>
  <c r="X540" i="21"/>
  <c r="Y540" i="21"/>
  <c r="Z540" i="21"/>
  <c r="AA540" i="21"/>
  <c r="W541" i="21"/>
  <c r="X541" i="21"/>
  <c r="Y541" i="21"/>
  <c r="Z541" i="21"/>
  <c r="AA541" i="21"/>
  <c r="W542" i="21"/>
  <c r="X542" i="21"/>
  <c r="Y542" i="21"/>
  <c r="Z542" i="21"/>
  <c r="AA542" i="21"/>
  <c r="W543" i="21"/>
  <c r="X543" i="21"/>
  <c r="Y543" i="21"/>
  <c r="Z543" i="21"/>
  <c r="AA543" i="21"/>
  <c r="W544" i="21"/>
  <c r="X544" i="21"/>
  <c r="Y544" i="21"/>
  <c r="Z544" i="21"/>
  <c r="AA544" i="21"/>
  <c r="W545" i="21"/>
  <c r="X545" i="21"/>
  <c r="Y545" i="21"/>
  <c r="Z545" i="21"/>
  <c r="AA545" i="21"/>
  <c r="W546" i="21"/>
  <c r="X546" i="21"/>
  <c r="Y546" i="21"/>
  <c r="Z546" i="21"/>
  <c r="AA546" i="21"/>
  <c r="W547" i="21"/>
  <c r="X547" i="21"/>
  <c r="Y547" i="21"/>
  <c r="Z547" i="21"/>
  <c r="AA547" i="21"/>
  <c r="W548" i="21"/>
  <c r="X548" i="21"/>
  <c r="Y548" i="21"/>
  <c r="Z548" i="21"/>
  <c r="AA548" i="21"/>
  <c r="W549" i="21"/>
  <c r="X549" i="21"/>
  <c r="Y549" i="21"/>
  <c r="Z549" i="21"/>
  <c r="AA549" i="21"/>
  <c r="W550" i="21"/>
  <c r="X550" i="21"/>
  <c r="Y550" i="21"/>
  <c r="Z550" i="21"/>
  <c r="AA550" i="21"/>
  <c r="W551" i="21"/>
  <c r="X551" i="21"/>
  <c r="Y551" i="21"/>
  <c r="Z551" i="21"/>
  <c r="AA551" i="21"/>
  <c r="W552" i="21"/>
  <c r="X552" i="21"/>
  <c r="Y552" i="21"/>
  <c r="Z552" i="21"/>
  <c r="AA552" i="21"/>
  <c r="W553" i="21"/>
  <c r="X553" i="21"/>
  <c r="Y553" i="21"/>
  <c r="Z553" i="21"/>
  <c r="AA553" i="21"/>
  <c r="W554" i="21"/>
  <c r="X554" i="21"/>
  <c r="Y554" i="21"/>
  <c r="Z554" i="21"/>
  <c r="AA554" i="21"/>
  <c r="W555" i="21"/>
  <c r="X555" i="21"/>
  <c r="Y555" i="21"/>
  <c r="Z555" i="21"/>
  <c r="AA555" i="21"/>
  <c r="W556" i="21"/>
  <c r="X556" i="21"/>
  <c r="Y556" i="21"/>
  <c r="Z556" i="21"/>
  <c r="AA556" i="21"/>
  <c r="W557" i="21"/>
  <c r="X557" i="21"/>
  <c r="Y557" i="21"/>
  <c r="Z557" i="21"/>
  <c r="AA557" i="21"/>
  <c r="W558" i="21"/>
  <c r="X558" i="21"/>
  <c r="Y558" i="21"/>
  <c r="Z558" i="21"/>
  <c r="AA558" i="21"/>
  <c r="W559" i="21"/>
  <c r="X559" i="21"/>
  <c r="Y559" i="21"/>
  <c r="Z559" i="21"/>
  <c r="AA559" i="21"/>
  <c r="W560" i="21"/>
  <c r="X560" i="21"/>
  <c r="Y560" i="21"/>
  <c r="Z560" i="21"/>
  <c r="AA560" i="21"/>
  <c r="W561" i="21"/>
  <c r="X561" i="21"/>
  <c r="Y561" i="21"/>
  <c r="Z561" i="21"/>
  <c r="AA561" i="21"/>
  <c r="W562" i="21"/>
  <c r="X562" i="21"/>
  <c r="Y562" i="21"/>
  <c r="Z562" i="21"/>
  <c r="AA562" i="21"/>
  <c r="W563" i="21"/>
  <c r="X563" i="21"/>
  <c r="Y563" i="21"/>
  <c r="Z563" i="21"/>
  <c r="AA563" i="21"/>
  <c r="W564" i="21"/>
  <c r="X564" i="21"/>
  <c r="Y564" i="21"/>
  <c r="Z564" i="21"/>
  <c r="AA564" i="21"/>
  <c r="W565" i="21"/>
  <c r="X565" i="21"/>
  <c r="Y565" i="21"/>
  <c r="Z565" i="21"/>
  <c r="AA565" i="21"/>
  <c r="W566" i="21"/>
  <c r="X566" i="21"/>
  <c r="Y566" i="21"/>
  <c r="Z566" i="21"/>
  <c r="AA566" i="21"/>
  <c r="W567" i="21"/>
  <c r="X567" i="21"/>
  <c r="Y567" i="21"/>
  <c r="Z567" i="21"/>
  <c r="AA567" i="21"/>
  <c r="W568" i="21"/>
  <c r="X568" i="21"/>
  <c r="Y568" i="21"/>
  <c r="Z568" i="21"/>
  <c r="AA568" i="21"/>
  <c r="W569" i="21"/>
  <c r="X569" i="21"/>
  <c r="Y569" i="21"/>
  <c r="Z569" i="21"/>
  <c r="AA569" i="21"/>
  <c r="W570" i="21"/>
  <c r="X570" i="21"/>
  <c r="Y570" i="21"/>
  <c r="Z570" i="21"/>
  <c r="AA570" i="21"/>
  <c r="W571" i="21"/>
  <c r="X571" i="21"/>
  <c r="Y571" i="21"/>
  <c r="Z571" i="21"/>
  <c r="AA571" i="21"/>
  <c r="W572" i="21"/>
  <c r="X572" i="21"/>
  <c r="Y572" i="21"/>
  <c r="Z572" i="21"/>
  <c r="AA572" i="21"/>
  <c r="W573" i="21"/>
  <c r="X573" i="21"/>
  <c r="Y573" i="21"/>
  <c r="Z573" i="21"/>
  <c r="AA573" i="21"/>
  <c r="W574" i="21"/>
  <c r="X574" i="21"/>
  <c r="Y574" i="21"/>
  <c r="Z574" i="21"/>
  <c r="AA574" i="21"/>
  <c r="W575" i="21"/>
  <c r="X575" i="21"/>
  <c r="Y575" i="21"/>
  <c r="Z575" i="21"/>
  <c r="AA575" i="21"/>
  <c r="W576" i="21"/>
  <c r="X576" i="21"/>
  <c r="Y576" i="21"/>
  <c r="Z576" i="21"/>
  <c r="AA576" i="21"/>
  <c r="W577" i="21"/>
  <c r="X577" i="21"/>
  <c r="Y577" i="21"/>
  <c r="Z577" i="21"/>
  <c r="AA577" i="21"/>
  <c r="W578" i="21"/>
  <c r="X578" i="21"/>
  <c r="Y578" i="21"/>
  <c r="Z578" i="21"/>
  <c r="AA578" i="21"/>
  <c r="W579" i="21"/>
  <c r="X579" i="21"/>
  <c r="Y579" i="21"/>
  <c r="Z579" i="21"/>
  <c r="AA579" i="21"/>
  <c r="W580" i="21"/>
  <c r="X580" i="21"/>
  <c r="Y580" i="21"/>
  <c r="Z580" i="21"/>
  <c r="AA580" i="21"/>
  <c r="W581" i="21"/>
  <c r="X581" i="21"/>
  <c r="Y581" i="21"/>
  <c r="Z581" i="21"/>
  <c r="AA581" i="21"/>
  <c r="W582" i="21"/>
  <c r="X582" i="21"/>
  <c r="Y582" i="21"/>
  <c r="Z582" i="21"/>
  <c r="AA582" i="21"/>
  <c r="W583" i="21"/>
  <c r="X583" i="21"/>
  <c r="Y583" i="21"/>
  <c r="Z583" i="21"/>
  <c r="AA583" i="21"/>
  <c r="W584" i="21"/>
  <c r="X584" i="21"/>
  <c r="Y584" i="21"/>
  <c r="Z584" i="21"/>
  <c r="AA584" i="21"/>
  <c r="W585" i="21"/>
  <c r="X585" i="21"/>
  <c r="Y585" i="21"/>
  <c r="Z585" i="21"/>
  <c r="AA585" i="21"/>
  <c r="W586" i="21"/>
  <c r="X586" i="21"/>
  <c r="Y586" i="21"/>
  <c r="Z586" i="21"/>
  <c r="AA586" i="21"/>
  <c r="W587" i="21"/>
  <c r="X587" i="21"/>
  <c r="Y587" i="21"/>
  <c r="Z587" i="21"/>
  <c r="AA587" i="21"/>
  <c r="W588" i="21"/>
  <c r="X588" i="21"/>
  <c r="Y588" i="21"/>
  <c r="Z588" i="21"/>
  <c r="AA588" i="21"/>
  <c r="W589" i="21"/>
  <c r="X589" i="21"/>
  <c r="Y589" i="21"/>
  <c r="Z589" i="21"/>
  <c r="AA589" i="21"/>
  <c r="W590" i="21"/>
  <c r="X590" i="21"/>
  <c r="Y590" i="21"/>
  <c r="Z590" i="21"/>
  <c r="AA590" i="21"/>
  <c r="W591" i="21"/>
  <c r="X591" i="21"/>
  <c r="Y591" i="21"/>
  <c r="Z591" i="21"/>
  <c r="AA591" i="21"/>
  <c r="W592" i="21"/>
  <c r="X592" i="21"/>
  <c r="Y592" i="21"/>
  <c r="Z592" i="21"/>
  <c r="AA592" i="21"/>
  <c r="W593" i="21"/>
  <c r="X593" i="21"/>
  <c r="Y593" i="21"/>
  <c r="Z593" i="21"/>
  <c r="AA593" i="21"/>
  <c r="W594" i="21"/>
  <c r="X594" i="21"/>
  <c r="Y594" i="21"/>
  <c r="Z594" i="21"/>
  <c r="AA594" i="21"/>
  <c r="W595" i="21"/>
  <c r="X595" i="21"/>
  <c r="Y595" i="21"/>
  <c r="Z595" i="21"/>
  <c r="AA595" i="21"/>
  <c r="W596" i="21"/>
  <c r="X596" i="21"/>
  <c r="Y596" i="21"/>
  <c r="Z596" i="21"/>
  <c r="AA596" i="21"/>
  <c r="W597" i="21"/>
  <c r="X597" i="21"/>
  <c r="Y597" i="21"/>
  <c r="Z597" i="21"/>
  <c r="AA597" i="21"/>
  <c r="W598" i="21"/>
  <c r="X598" i="21"/>
  <c r="Y598" i="21"/>
  <c r="Z598" i="21"/>
  <c r="AA598" i="21"/>
  <c r="W599" i="21"/>
  <c r="X599" i="21"/>
  <c r="Y599" i="21"/>
  <c r="Z599" i="21"/>
  <c r="AA599" i="21"/>
  <c r="W600" i="21"/>
  <c r="X600" i="21"/>
  <c r="Y600" i="21"/>
  <c r="Z600" i="21"/>
  <c r="AA600" i="21"/>
  <c r="W601" i="21"/>
  <c r="X601" i="21"/>
  <c r="Y601" i="21"/>
  <c r="Z601" i="21"/>
  <c r="AA601" i="21"/>
  <c r="W602" i="21"/>
  <c r="X602" i="21"/>
  <c r="Y602" i="21"/>
  <c r="Z602" i="21"/>
  <c r="AA602" i="21"/>
  <c r="W603" i="21"/>
  <c r="X603" i="21"/>
  <c r="Y603" i="21"/>
  <c r="Z603" i="21"/>
  <c r="AA603" i="21"/>
  <c r="W604" i="21"/>
  <c r="X604" i="21"/>
  <c r="Y604" i="21"/>
  <c r="Z604" i="21"/>
  <c r="AA604" i="21"/>
  <c r="W605" i="21"/>
  <c r="X605" i="21"/>
  <c r="Y605" i="21"/>
  <c r="Z605" i="21"/>
  <c r="AA605" i="21"/>
  <c r="W606" i="21"/>
  <c r="X606" i="21"/>
  <c r="Y606" i="21"/>
  <c r="Z606" i="21"/>
  <c r="AA606" i="21"/>
  <c r="W607" i="21"/>
  <c r="X607" i="21"/>
  <c r="Y607" i="21"/>
  <c r="Z607" i="21"/>
  <c r="AA607" i="21"/>
  <c r="W608" i="21"/>
  <c r="X608" i="21"/>
  <c r="Y608" i="21"/>
  <c r="Z608" i="21"/>
  <c r="AA608" i="21"/>
  <c r="W609" i="21"/>
  <c r="X609" i="21"/>
  <c r="Y609" i="21"/>
  <c r="Z609" i="21"/>
  <c r="AA609" i="21"/>
  <c r="W610" i="21"/>
  <c r="X610" i="21"/>
  <c r="Y610" i="21"/>
  <c r="Z610" i="21"/>
  <c r="AA610" i="21"/>
  <c r="W611" i="21"/>
  <c r="X611" i="21"/>
  <c r="Y611" i="21"/>
  <c r="Z611" i="21"/>
  <c r="AA611" i="21"/>
  <c r="W612" i="21"/>
  <c r="X612" i="21"/>
  <c r="Y612" i="21"/>
  <c r="Z612" i="21"/>
  <c r="AA612" i="21"/>
  <c r="W613" i="21"/>
  <c r="X613" i="21"/>
  <c r="Y613" i="21"/>
  <c r="Z613" i="21"/>
  <c r="AA613" i="21"/>
  <c r="W614" i="21"/>
  <c r="X614" i="21"/>
  <c r="Y614" i="21"/>
  <c r="Z614" i="21"/>
  <c r="AA614" i="21"/>
  <c r="W615" i="21"/>
  <c r="X615" i="21"/>
  <c r="Y615" i="21"/>
  <c r="Z615" i="21"/>
  <c r="AA615" i="21"/>
  <c r="W616" i="21"/>
  <c r="X616" i="21"/>
  <c r="Y616" i="21"/>
  <c r="Z616" i="21"/>
  <c r="AA616" i="21"/>
  <c r="W617" i="21"/>
  <c r="X617" i="21"/>
  <c r="Y617" i="21"/>
  <c r="Z617" i="21"/>
  <c r="AA617" i="21"/>
  <c r="W618" i="21"/>
  <c r="X618" i="21"/>
  <c r="Y618" i="21"/>
  <c r="Z618" i="21"/>
  <c r="AA618" i="21"/>
  <c r="W619" i="21"/>
  <c r="X619" i="21"/>
  <c r="Y619" i="21"/>
  <c r="Z619" i="21"/>
  <c r="AA619" i="21"/>
  <c r="W620" i="21"/>
  <c r="X620" i="21"/>
  <c r="Y620" i="21"/>
  <c r="Z620" i="21"/>
  <c r="AA620" i="21"/>
  <c r="W621" i="21"/>
  <c r="X621" i="21"/>
  <c r="Y621" i="21"/>
  <c r="Z621" i="21"/>
  <c r="AA621" i="21"/>
  <c r="W622" i="21"/>
  <c r="X622" i="21"/>
  <c r="Y622" i="21"/>
  <c r="Z622" i="21"/>
  <c r="AA622" i="21"/>
  <c r="W623" i="21"/>
  <c r="X623" i="21"/>
  <c r="Y623" i="21"/>
  <c r="Z623" i="21"/>
  <c r="AA623" i="21"/>
  <c r="W624" i="21"/>
  <c r="X624" i="21"/>
  <c r="Y624" i="21"/>
  <c r="Z624" i="21"/>
  <c r="AA624" i="21"/>
  <c r="W625" i="21"/>
  <c r="X625" i="21"/>
  <c r="Y625" i="21"/>
  <c r="Z625" i="21"/>
  <c r="AA625" i="21"/>
  <c r="W626" i="21"/>
  <c r="X626" i="21"/>
  <c r="Y626" i="21"/>
  <c r="Z626" i="21"/>
  <c r="AA626" i="21"/>
  <c r="W627" i="21"/>
  <c r="X627" i="21"/>
  <c r="Y627" i="21"/>
  <c r="Z627" i="21"/>
  <c r="AA627" i="21"/>
  <c r="W628" i="21"/>
  <c r="X628" i="21"/>
  <c r="Y628" i="21"/>
  <c r="Z628" i="21"/>
  <c r="AA628" i="21"/>
  <c r="W629" i="21"/>
  <c r="X629" i="21"/>
  <c r="Y629" i="21"/>
  <c r="Z629" i="21"/>
  <c r="AA629" i="21"/>
  <c r="W630" i="21"/>
  <c r="X630" i="21"/>
  <c r="Y630" i="21"/>
  <c r="Z630" i="21"/>
  <c r="AA630" i="21"/>
  <c r="W631" i="21"/>
  <c r="X631" i="21"/>
  <c r="Y631" i="21"/>
  <c r="Z631" i="21"/>
  <c r="AA631" i="21"/>
  <c r="W632" i="21"/>
  <c r="X632" i="21"/>
  <c r="Y632" i="21"/>
  <c r="Z632" i="21"/>
  <c r="AA632" i="21"/>
  <c r="W633" i="21"/>
  <c r="X633" i="21"/>
  <c r="Y633" i="21"/>
  <c r="Z633" i="21"/>
  <c r="AA633" i="21"/>
  <c r="W634" i="21"/>
  <c r="X634" i="21"/>
  <c r="Y634" i="21"/>
  <c r="Z634" i="21"/>
  <c r="AA634" i="21"/>
  <c r="W635" i="21"/>
  <c r="X635" i="21"/>
  <c r="Y635" i="21"/>
  <c r="Z635" i="21"/>
  <c r="AA635" i="21"/>
  <c r="W636" i="21"/>
  <c r="X636" i="21"/>
  <c r="Y636" i="21"/>
  <c r="Z636" i="21"/>
  <c r="AA636" i="21"/>
  <c r="W637" i="21"/>
  <c r="X637" i="21"/>
  <c r="Y637" i="21"/>
  <c r="Z637" i="21"/>
  <c r="AA637" i="21"/>
  <c r="W638" i="21"/>
  <c r="X638" i="21"/>
  <c r="Y638" i="21"/>
  <c r="Z638" i="21"/>
  <c r="AA638" i="21"/>
  <c r="W639" i="21"/>
  <c r="X639" i="21"/>
  <c r="Y639" i="21"/>
  <c r="Z639" i="21"/>
  <c r="AA639" i="21"/>
  <c r="W640" i="21"/>
  <c r="X640" i="21"/>
  <c r="Y640" i="21"/>
  <c r="Z640" i="21"/>
  <c r="AA640" i="21"/>
  <c r="W641" i="21"/>
  <c r="X641" i="21"/>
  <c r="Y641" i="21"/>
  <c r="Z641" i="21"/>
  <c r="AA641" i="21"/>
  <c r="W642" i="21"/>
  <c r="X642" i="21"/>
  <c r="Y642" i="21"/>
  <c r="Z642" i="21"/>
  <c r="AA642" i="21"/>
  <c r="W643" i="21"/>
  <c r="X643" i="21"/>
  <c r="Y643" i="21"/>
  <c r="Z643" i="21"/>
  <c r="AA643" i="21"/>
  <c r="W644" i="21"/>
  <c r="X644" i="21"/>
  <c r="Y644" i="21"/>
  <c r="Z644" i="21"/>
  <c r="AA644" i="21"/>
  <c r="W645" i="21"/>
  <c r="X645" i="21"/>
  <c r="Y645" i="21"/>
  <c r="Z645" i="21"/>
  <c r="AA645" i="21"/>
  <c r="W646" i="21"/>
  <c r="X646" i="21"/>
  <c r="Y646" i="21"/>
  <c r="Z646" i="21"/>
  <c r="AA646" i="21"/>
  <c r="W647" i="21"/>
  <c r="X647" i="21"/>
  <c r="Y647" i="21"/>
  <c r="Z647" i="21"/>
  <c r="AA647" i="21"/>
  <c r="W648" i="21"/>
  <c r="X648" i="21"/>
  <c r="Y648" i="21"/>
  <c r="Z648" i="21"/>
  <c r="AA648" i="21"/>
  <c r="W649" i="21"/>
  <c r="X649" i="21"/>
  <c r="Y649" i="21"/>
  <c r="Z649" i="21"/>
  <c r="AA649" i="21"/>
  <c r="W650" i="21"/>
  <c r="X650" i="21"/>
  <c r="Y650" i="21"/>
  <c r="Z650" i="21"/>
  <c r="AA650" i="21"/>
  <c r="W651" i="21"/>
  <c r="X651" i="21"/>
  <c r="Y651" i="21"/>
  <c r="Z651" i="21"/>
  <c r="AA651" i="21"/>
  <c r="W652" i="21"/>
  <c r="X652" i="21"/>
  <c r="Y652" i="21"/>
  <c r="Z652" i="21"/>
  <c r="AA652" i="21"/>
  <c r="W653" i="21"/>
  <c r="X653" i="21"/>
  <c r="Y653" i="21"/>
  <c r="Z653" i="21"/>
  <c r="AA653" i="21"/>
  <c r="W654" i="21"/>
  <c r="X654" i="21"/>
  <c r="Y654" i="21"/>
  <c r="Z654" i="21"/>
  <c r="AA654" i="21"/>
  <c r="W655" i="21"/>
  <c r="X655" i="21"/>
  <c r="Y655" i="21"/>
  <c r="Z655" i="21"/>
  <c r="AA655" i="21"/>
  <c r="W656" i="21"/>
  <c r="X656" i="21"/>
  <c r="Y656" i="21"/>
  <c r="Z656" i="21"/>
  <c r="AA656" i="21"/>
  <c r="W657" i="21"/>
  <c r="X657" i="21"/>
  <c r="Y657" i="21"/>
  <c r="Z657" i="21"/>
  <c r="AA657" i="21"/>
  <c r="W658" i="21"/>
  <c r="X658" i="21"/>
  <c r="Y658" i="21"/>
  <c r="Z658" i="21"/>
  <c r="AA658" i="21"/>
  <c r="W659" i="21"/>
  <c r="X659" i="21"/>
  <c r="Y659" i="21"/>
  <c r="Z659" i="21"/>
  <c r="AA659" i="21"/>
  <c r="W660" i="21"/>
  <c r="X660" i="21"/>
  <c r="Y660" i="21"/>
  <c r="Z660" i="21"/>
  <c r="AA660" i="21"/>
  <c r="W661" i="21"/>
  <c r="X661" i="21"/>
  <c r="Y661" i="21"/>
  <c r="Z661" i="21"/>
  <c r="AA661" i="21"/>
  <c r="W662" i="21"/>
  <c r="X662" i="21"/>
  <c r="Y662" i="21"/>
  <c r="Z662" i="21"/>
  <c r="AA662" i="21"/>
  <c r="W663" i="21"/>
  <c r="X663" i="21"/>
  <c r="Y663" i="21"/>
  <c r="Z663" i="21"/>
  <c r="AA663" i="21"/>
  <c r="W664" i="21"/>
  <c r="X664" i="21"/>
  <c r="Y664" i="21"/>
  <c r="Z664" i="21"/>
  <c r="AA664" i="21"/>
  <c r="W665" i="21"/>
  <c r="X665" i="21"/>
  <c r="Y665" i="21"/>
  <c r="Z665" i="21"/>
  <c r="AA665" i="21"/>
  <c r="W666" i="21"/>
  <c r="X666" i="21"/>
  <c r="Y666" i="21"/>
  <c r="Z666" i="21"/>
  <c r="AA666" i="21"/>
  <c r="W667" i="21"/>
  <c r="X667" i="21"/>
  <c r="Y667" i="21"/>
  <c r="Z667" i="21"/>
  <c r="AA667" i="21"/>
  <c r="W668" i="21"/>
  <c r="X668" i="21"/>
  <c r="Y668" i="21"/>
  <c r="Z668" i="21"/>
  <c r="AA668" i="21"/>
  <c r="W669" i="21"/>
  <c r="X669" i="21"/>
  <c r="Y669" i="21"/>
  <c r="Z669" i="21"/>
  <c r="AA669" i="21"/>
  <c r="W670" i="21"/>
  <c r="X670" i="21"/>
  <c r="Y670" i="21"/>
  <c r="Z670" i="21"/>
  <c r="AA670" i="21"/>
  <c r="W671" i="21"/>
  <c r="X671" i="21"/>
  <c r="Y671" i="21"/>
  <c r="Z671" i="21"/>
  <c r="AA671" i="21"/>
  <c r="W672" i="21"/>
  <c r="X672" i="21"/>
  <c r="Y672" i="21"/>
  <c r="Z672" i="21"/>
  <c r="AA672" i="21"/>
  <c r="W673" i="21"/>
  <c r="X673" i="21"/>
  <c r="Y673" i="21"/>
  <c r="Z673" i="21"/>
  <c r="AA673" i="21"/>
  <c r="W674" i="21"/>
  <c r="X674" i="21"/>
  <c r="Y674" i="21"/>
  <c r="Z674" i="21"/>
  <c r="AA674" i="21"/>
  <c r="W675" i="21"/>
  <c r="X675" i="21"/>
  <c r="Y675" i="21"/>
  <c r="Z675" i="21"/>
  <c r="AA675" i="21"/>
  <c r="W676" i="21"/>
  <c r="X676" i="21"/>
  <c r="Y676" i="21"/>
  <c r="Z676" i="21"/>
  <c r="AA676" i="21"/>
  <c r="W677" i="21"/>
  <c r="X677" i="21"/>
  <c r="Y677" i="21"/>
  <c r="Z677" i="21"/>
  <c r="AA677" i="21"/>
  <c r="W678" i="21"/>
  <c r="X678" i="21"/>
  <c r="Y678" i="21"/>
  <c r="Z678" i="21"/>
  <c r="AA678" i="21"/>
  <c r="W679" i="21"/>
  <c r="X679" i="21"/>
  <c r="Y679" i="21"/>
  <c r="Z679" i="21"/>
  <c r="AA679" i="21"/>
  <c r="W680" i="21"/>
  <c r="X680" i="21"/>
  <c r="Y680" i="21"/>
  <c r="Z680" i="21"/>
  <c r="AA680" i="21"/>
  <c r="W681" i="21"/>
  <c r="X681" i="21"/>
  <c r="Y681" i="21"/>
  <c r="Z681" i="21"/>
  <c r="AA681" i="21"/>
  <c r="W682" i="21"/>
  <c r="X682" i="21"/>
  <c r="Y682" i="21"/>
  <c r="Z682" i="21"/>
  <c r="AA682" i="21"/>
  <c r="W683" i="21"/>
  <c r="X683" i="21"/>
  <c r="Y683" i="21"/>
  <c r="Z683" i="21"/>
  <c r="AA683" i="21"/>
  <c r="W684" i="21"/>
  <c r="X684" i="21"/>
  <c r="Y684" i="21"/>
  <c r="Z684" i="21"/>
  <c r="AA684" i="21"/>
  <c r="W685" i="21"/>
  <c r="X685" i="21"/>
  <c r="Y685" i="21"/>
  <c r="Z685" i="21"/>
  <c r="AA685" i="21"/>
  <c r="W686" i="21"/>
  <c r="X686" i="21"/>
  <c r="Y686" i="21"/>
  <c r="Z686" i="21"/>
  <c r="AA686" i="21"/>
  <c r="W687" i="21"/>
  <c r="X687" i="21"/>
  <c r="Y687" i="21"/>
  <c r="Z687" i="21"/>
  <c r="AA687" i="21"/>
  <c r="W688" i="21"/>
  <c r="X688" i="21"/>
  <c r="Y688" i="21"/>
  <c r="Z688" i="21"/>
  <c r="AA688" i="21"/>
  <c r="W689" i="21"/>
  <c r="X689" i="21"/>
  <c r="Y689" i="21"/>
  <c r="Z689" i="21"/>
  <c r="AA689" i="21"/>
  <c r="W690" i="21"/>
  <c r="X690" i="21"/>
  <c r="Y690" i="21"/>
  <c r="Z690" i="21"/>
  <c r="AA690" i="21"/>
  <c r="W691" i="21"/>
  <c r="X691" i="21"/>
  <c r="Y691" i="21"/>
  <c r="Z691" i="21"/>
  <c r="AA691" i="21"/>
  <c r="W692" i="21"/>
  <c r="X692" i="21"/>
  <c r="Y692" i="21"/>
  <c r="Z692" i="21"/>
  <c r="AA692" i="21"/>
  <c r="W693" i="21"/>
  <c r="X693" i="21"/>
  <c r="Y693" i="21"/>
  <c r="Z693" i="21"/>
  <c r="AA693" i="21"/>
  <c r="W694" i="21"/>
  <c r="X694" i="21"/>
  <c r="Y694" i="21"/>
  <c r="Z694" i="21"/>
  <c r="AA694" i="21"/>
  <c r="W695" i="21"/>
  <c r="X695" i="21"/>
  <c r="Y695" i="21"/>
  <c r="Z695" i="21"/>
  <c r="AA695" i="21"/>
  <c r="W696" i="21"/>
  <c r="X696" i="21"/>
  <c r="Y696" i="21"/>
  <c r="Z696" i="21"/>
  <c r="AA696" i="21"/>
  <c r="W697" i="21"/>
  <c r="X697" i="21"/>
  <c r="Y697" i="21"/>
  <c r="Z697" i="21"/>
  <c r="AA697" i="21"/>
  <c r="W698" i="21"/>
  <c r="X698" i="21"/>
  <c r="Y698" i="21"/>
  <c r="Z698" i="21"/>
  <c r="AA698" i="21"/>
  <c r="W699" i="21"/>
  <c r="X699" i="21"/>
  <c r="Y699" i="21"/>
  <c r="Z699" i="21"/>
  <c r="AA699" i="21"/>
  <c r="W700" i="21"/>
  <c r="X700" i="21"/>
  <c r="Y700" i="21"/>
  <c r="Z700" i="21"/>
  <c r="AA700" i="21"/>
  <c r="W701" i="21"/>
  <c r="X701" i="21"/>
  <c r="Y701" i="21"/>
  <c r="Z701" i="21"/>
  <c r="AA701" i="21"/>
  <c r="W702" i="21"/>
  <c r="X702" i="21"/>
  <c r="Y702" i="21"/>
  <c r="Z702" i="21"/>
  <c r="AA702" i="21"/>
  <c r="W703" i="21"/>
  <c r="X703" i="21"/>
  <c r="Y703" i="21"/>
  <c r="Z703" i="21"/>
  <c r="AA703" i="21"/>
  <c r="W704" i="21"/>
  <c r="X704" i="21"/>
  <c r="Y704" i="21"/>
  <c r="Z704" i="21"/>
  <c r="AA704" i="21"/>
  <c r="W705" i="21"/>
  <c r="X705" i="21"/>
  <c r="Y705" i="21"/>
  <c r="Z705" i="21"/>
  <c r="AA705" i="21"/>
  <c r="W706" i="21"/>
  <c r="X706" i="21"/>
  <c r="Y706" i="21"/>
  <c r="Z706" i="21"/>
  <c r="AA706" i="21"/>
  <c r="W707" i="21"/>
  <c r="X707" i="21"/>
  <c r="Y707" i="21"/>
  <c r="Z707" i="21"/>
  <c r="AA707" i="21"/>
  <c r="W708" i="21"/>
  <c r="X708" i="21"/>
  <c r="Y708" i="21"/>
  <c r="Z708" i="21"/>
  <c r="AA708" i="21"/>
  <c r="W709" i="21"/>
  <c r="X709" i="21"/>
  <c r="Y709" i="21"/>
  <c r="Z709" i="21"/>
  <c r="AA709" i="21"/>
  <c r="W710" i="21"/>
  <c r="X710" i="21"/>
  <c r="Y710" i="21"/>
  <c r="Z710" i="21"/>
  <c r="AA710" i="21"/>
  <c r="W711" i="21"/>
  <c r="X711" i="21"/>
  <c r="Y711" i="21"/>
  <c r="Z711" i="21"/>
  <c r="AA711" i="21"/>
  <c r="W712" i="21"/>
  <c r="X712" i="21"/>
  <c r="Y712" i="21"/>
  <c r="Z712" i="21"/>
  <c r="AA712" i="21"/>
  <c r="W713" i="21"/>
  <c r="X713" i="21"/>
  <c r="Y713" i="21"/>
  <c r="Z713" i="21"/>
  <c r="AA713" i="21"/>
  <c r="W714" i="21"/>
  <c r="X714" i="21"/>
  <c r="Y714" i="21"/>
  <c r="Z714" i="21"/>
  <c r="AA714" i="21"/>
  <c r="W715" i="21"/>
  <c r="X715" i="21"/>
  <c r="Y715" i="21"/>
  <c r="Z715" i="21"/>
  <c r="AA715" i="21"/>
  <c r="W716" i="21"/>
  <c r="X716" i="21"/>
  <c r="Y716" i="21"/>
  <c r="Z716" i="21"/>
  <c r="AA716" i="21"/>
  <c r="W717" i="21"/>
  <c r="X717" i="21"/>
  <c r="Y717" i="21"/>
  <c r="Z717" i="21"/>
  <c r="AA717" i="21"/>
  <c r="W718" i="21"/>
  <c r="X718" i="21"/>
  <c r="Y718" i="21"/>
  <c r="Z718" i="21"/>
  <c r="AA718" i="21"/>
  <c r="W719" i="21"/>
  <c r="X719" i="21"/>
  <c r="Y719" i="21"/>
  <c r="Z719" i="21"/>
  <c r="AA719" i="21"/>
  <c r="W720" i="21"/>
  <c r="X720" i="21"/>
  <c r="Y720" i="21"/>
  <c r="Z720" i="21"/>
  <c r="AA720" i="21"/>
  <c r="W721" i="21"/>
  <c r="X721" i="21"/>
  <c r="Y721" i="21"/>
  <c r="Z721" i="21"/>
  <c r="AA721" i="21"/>
  <c r="W722" i="21"/>
  <c r="X722" i="21"/>
  <c r="Y722" i="21"/>
  <c r="Z722" i="21"/>
  <c r="AA722" i="21"/>
  <c r="W723" i="21"/>
  <c r="X723" i="21"/>
  <c r="Y723" i="21"/>
  <c r="Z723" i="21"/>
  <c r="AA723" i="21"/>
  <c r="W724" i="21"/>
  <c r="X724" i="21"/>
  <c r="Y724" i="21"/>
  <c r="Z724" i="21"/>
  <c r="AA724" i="21"/>
  <c r="W725" i="21"/>
  <c r="X725" i="21"/>
  <c r="Y725" i="21"/>
  <c r="Z725" i="21"/>
  <c r="AA725" i="21"/>
  <c r="W726" i="21"/>
  <c r="X726" i="21"/>
  <c r="Y726" i="21"/>
  <c r="Z726" i="21"/>
  <c r="AA726" i="21"/>
  <c r="W727" i="21"/>
  <c r="X727" i="21"/>
  <c r="Y727" i="21"/>
  <c r="Z727" i="21"/>
  <c r="AA727" i="21"/>
  <c r="W728" i="21"/>
  <c r="X728" i="21"/>
  <c r="Y728" i="21"/>
  <c r="Z728" i="21"/>
  <c r="AA728" i="21"/>
  <c r="W729" i="21"/>
  <c r="X729" i="21"/>
  <c r="Y729" i="21"/>
  <c r="Z729" i="21"/>
  <c r="AA729" i="21"/>
  <c r="W730" i="21"/>
  <c r="X730" i="21"/>
  <c r="Y730" i="21"/>
  <c r="Z730" i="21"/>
  <c r="AA730" i="21"/>
  <c r="W731" i="21"/>
  <c r="X731" i="21"/>
  <c r="Y731" i="21"/>
  <c r="Z731" i="21"/>
  <c r="AA731" i="21"/>
  <c r="W732" i="21"/>
  <c r="X732" i="21"/>
  <c r="Y732" i="21"/>
  <c r="Z732" i="21"/>
  <c r="AA732" i="21"/>
  <c r="W733" i="21"/>
  <c r="X733" i="21"/>
  <c r="Y733" i="21"/>
  <c r="Z733" i="21"/>
  <c r="AA733" i="21"/>
  <c r="W734" i="21"/>
  <c r="X734" i="21"/>
  <c r="Y734" i="21"/>
  <c r="Z734" i="21"/>
  <c r="AA734" i="21"/>
  <c r="W735" i="21"/>
  <c r="X735" i="21"/>
  <c r="Y735" i="21"/>
  <c r="Z735" i="21"/>
  <c r="AA735" i="21"/>
  <c r="W736" i="21"/>
  <c r="X736" i="21"/>
  <c r="Y736" i="21"/>
  <c r="Z736" i="21"/>
  <c r="AA736" i="21"/>
  <c r="W737" i="21"/>
  <c r="X737" i="21"/>
  <c r="Y737" i="21"/>
  <c r="Z737" i="21"/>
  <c r="AA737" i="21"/>
  <c r="W738" i="21"/>
  <c r="X738" i="21"/>
  <c r="Y738" i="21"/>
  <c r="Z738" i="21"/>
  <c r="AA738" i="21"/>
  <c r="W739" i="21"/>
  <c r="X739" i="21"/>
  <c r="Y739" i="21"/>
  <c r="Z739" i="21"/>
  <c r="AA739" i="21"/>
  <c r="W740" i="21"/>
  <c r="X740" i="21"/>
  <c r="Y740" i="21"/>
  <c r="Z740" i="21"/>
  <c r="AA740" i="21"/>
  <c r="W741" i="21"/>
  <c r="X741" i="21"/>
  <c r="Y741" i="21"/>
  <c r="Z741" i="21"/>
  <c r="AA741" i="21"/>
  <c r="W742" i="21"/>
  <c r="X742" i="21"/>
  <c r="Y742" i="21"/>
  <c r="Z742" i="21"/>
  <c r="AA742" i="21"/>
  <c r="W743" i="21"/>
  <c r="X743" i="21"/>
  <c r="Y743" i="21"/>
  <c r="Z743" i="21"/>
  <c r="AA743" i="21"/>
  <c r="W744" i="21"/>
  <c r="X744" i="21"/>
  <c r="Y744" i="21"/>
  <c r="Z744" i="21"/>
  <c r="AA744" i="21"/>
  <c r="W745" i="21"/>
  <c r="X745" i="21"/>
  <c r="Y745" i="21"/>
  <c r="Z745" i="21"/>
  <c r="AA745" i="21"/>
  <c r="W746" i="21"/>
  <c r="X746" i="21"/>
  <c r="Y746" i="21"/>
  <c r="Z746" i="21"/>
  <c r="AA746" i="21"/>
  <c r="W747" i="21"/>
  <c r="X747" i="21"/>
  <c r="Y747" i="21"/>
  <c r="Z747" i="21"/>
  <c r="AA747" i="21"/>
  <c r="W748" i="21"/>
  <c r="X748" i="21"/>
  <c r="Y748" i="21"/>
  <c r="Z748" i="21"/>
  <c r="AA748" i="21"/>
  <c r="W749" i="21"/>
  <c r="X749" i="21"/>
  <c r="Y749" i="21"/>
  <c r="Z749" i="21"/>
  <c r="AA749" i="21"/>
  <c r="W750" i="21"/>
  <c r="X750" i="21"/>
  <c r="Y750" i="21"/>
  <c r="Z750" i="21"/>
  <c r="AA750" i="21"/>
  <c r="W751" i="21"/>
  <c r="X751" i="21"/>
  <c r="Y751" i="21"/>
  <c r="Z751" i="21"/>
  <c r="AA751" i="21"/>
  <c r="W752" i="21"/>
  <c r="X752" i="21"/>
  <c r="Y752" i="21"/>
  <c r="Z752" i="21"/>
  <c r="AA752" i="21"/>
  <c r="W753" i="21"/>
  <c r="X753" i="21"/>
  <c r="Y753" i="21"/>
  <c r="Z753" i="21"/>
  <c r="AA753" i="21"/>
  <c r="W754" i="21"/>
  <c r="X754" i="21"/>
  <c r="Y754" i="21"/>
  <c r="Z754" i="21"/>
  <c r="AA754" i="21"/>
  <c r="W755" i="21"/>
  <c r="X755" i="21"/>
  <c r="Y755" i="21"/>
  <c r="Z755" i="21"/>
  <c r="AA755" i="21"/>
  <c r="W756" i="21"/>
  <c r="X756" i="21"/>
  <c r="Y756" i="21"/>
  <c r="Z756" i="21"/>
  <c r="AA756" i="21"/>
  <c r="W757" i="21"/>
  <c r="X757" i="21"/>
  <c r="Y757" i="21"/>
  <c r="Z757" i="21"/>
  <c r="AA757" i="21"/>
  <c r="W758" i="21"/>
  <c r="X758" i="21"/>
  <c r="Y758" i="21"/>
  <c r="Z758" i="21"/>
  <c r="AA758" i="21"/>
  <c r="W759" i="21"/>
  <c r="X759" i="21"/>
  <c r="Y759" i="21"/>
  <c r="Z759" i="21"/>
  <c r="AA759" i="21"/>
  <c r="W760" i="21"/>
  <c r="X760" i="21"/>
  <c r="Y760" i="21"/>
  <c r="Z760" i="21"/>
  <c r="AA760" i="21"/>
  <c r="W761" i="21"/>
  <c r="X761" i="21"/>
  <c r="Y761" i="21"/>
  <c r="Z761" i="21"/>
  <c r="AA761" i="21"/>
  <c r="W762" i="21"/>
  <c r="X762" i="21"/>
  <c r="Y762" i="21"/>
  <c r="Z762" i="21"/>
  <c r="AA762" i="21"/>
  <c r="W763" i="21"/>
  <c r="X763" i="21"/>
  <c r="Y763" i="21"/>
  <c r="Z763" i="21"/>
  <c r="AA763" i="21"/>
  <c r="W764" i="21"/>
  <c r="X764" i="21"/>
  <c r="Y764" i="21"/>
  <c r="Z764" i="21"/>
  <c r="AA764" i="21"/>
  <c r="W765" i="21"/>
  <c r="X765" i="21"/>
  <c r="Y765" i="21"/>
  <c r="Z765" i="21"/>
  <c r="AA765" i="21"/>
  <c r="W766" i="21"/>
  <c r="X766" i="21"/>
  <c r="Y766" i="21"/>
  <c r="Z766" i="21"/>
  <c r="AA766" i="21"/>
  <c r="W767" i="21"/>
  <c r="X767" i="21"/>
  <c r="Y767" i="21"/>
  <c r="Z767" i="21"/>
  <c r="AA767" i="21"/>
  <c r="W768" i="21"/>
  <c r="X768" i="21"/>
  <c r="Y768" i="21"/>
  <c r="Z768" i="21"/>
  <c r="AA768" i="21"/>
  <c r="W769" i="21"/>
  <c r="X769" i="21"/>
  <c r="Y769" i="21"/>
  <c r="Z769" i="21"/>
  <c r="AA769" i="21"/>
  <c r="W770" i="21"/>
  <c r="X770" i="21"/>
  <c r="Y770" i="21"/>
  <c r="Z770" i="21"/>
  <c r="AA770" i="21"/>
  <c r="W771" i="21"/>
  <c r="X771" i="21"/>
  <c r="Y771" i="21"/>
  <c r="Z771" i="21"/>
  <c r="AA771" i="21"/>
  <c r="W772" i="21"/>
  <c r="X772" i="21"/>
  <c r="Y772" i="21"/>
  <c r="Z772" i="21"/>
  <c r="AA772" i="21"/>
  <c r="W773" i="21"/>
  <c r="X773" i="21"/>
  <c r="Y773" i="21"/>
  <c r="Z773" i="21"/>
  <c r="AA773" i="21"/>
  <c r="W774" i="21"/>
  <c r="X774" i="21"/>
  <c r="Y774" i="21"/>
  <c r="Z774" i="21"/>
  <c r="AA774" i="21"/>
  <c r="W775" i="21"/>
  <c r="X775" i="21"/>
  <c r="Y775" i="21"/>
  <c r="Z775" i="21"/>
  <c r="AA775" i="21"/>
  <c r="W776" i="21"/>
  <c r="X776" i="21"/>
  <c r="Y776" i="21"/>
  <c r="Z776" i="21"/>
  <c r="AA776" i="21"/>
  <c r="W777" i="21"/>
  <c r="X777" i="21"/>
  <c r="Y777" i="21"/>
  <c r="Z777" i="21"/>
  <c r="AA777" i="21"/>
  <c r="W778" i="21"/>
  <c r="X778" i="21"/>
  <c r="Y778" i="21"/>
  <c r="Z778" i="21"/>
  <c r="AA778" i="21"/>
  <c r="W779" i="21"/>
  <c r="X779" i="21"/>
  <c r="Y779" i="21"/>
  <c r="Z779" i="21"/>
  <c r="AA779" i="21"/>
  <c r="W780" i="21"/>
  <c r="X780" i="21"/>
  <c r="Y780" i="21"/>
  <c r="Z780" i="21"/>
  <c r="AA780" i="21"/>
  <c r="W781" i="21"/>
  <c r="X781" i="21"/>
  <c r="Y781" i="21"/>
  <c r="Z781" i="21"/>
  <c r="AA781" i="21"/>
  <c r="W782" i="21"/>
  <c r="X782" i="21"/>
  <c r="Y782" i="21"/>
  <c r="Z782" i="21"/>
  <c r="AA782" i="21"/>
  <c r="W783" i="21"/>
  <c r="X783" i="21"/>
  <c r="Y783" i="21"/>
  <c r="Z783" i="21"/>
  <c r="AA783" i="21"/>
  <c r="W784" i="21"/>
  <c r="X784" i="21"/>
  <c r="Y784" i="21"/>
  <c r="Z784" i="21"/>
  <c r="AA784" i="21"/>
  <c r="W785" i="21"/>
  <c r="X785" i="21"/>
  <c r="Y785" i="21"/>
  <c r="Z785" i="21"/>
  <c r="AA785" i="21"/>
  <c r="W786" i="21"/>
  <c r="X786" i="21"/>
  <c r="Y786" i="21"/>
  <c r="Z786" i="21"/>
  <c r="AA786" i="21"/>
  <c r="W787" i="21"/>
  <c r="X787" i="21"/>
  <c r="Y787" i="21"/>
  <c r="Z787" i="21"/>
  <c r="AA787" i="21"/>
  <c r="W788" i="21"/>
  <c r="X788" i="21"/>
  <c r="Y788" i="21"/>
  <c r="Z788" i="21"/>
  <c r="AA788" i="21"/>
  <c r="W789" i="21"/>
  <c r="X789" i="21"/>
  <c r="Y789" i="21"/>
  <c r="Z789" i="21"/>
  <c r="AA789" i="21"/>
  <c r="W790" i="21"/>
  <c r="X790" i="21"/>
  <c r="Y790" i="21"/>
  <c r="Z790" i="21"/>
  <c r="AA790" i="21"/>
  <c r="W791" i="21"/>
  <c r="X791" i="21"/>
  <c r="Y791" i="21"/>
  <c r="Z791" i="21"/>
  <c r="AA791" i="21"/>
  <c r="W792" i="21"/>
  <c r="X792" i="21"/>
  <c r="Y792" i="21"/>
  <c r="Z792" i="21"/>
  <c r="AA792" i="21"/>
  <c r="W793" i="21"/>
  <c r="X793" i="21"/>
  <c r="Y793" i="21"/>
  <c r="Z793" i="21"/>
  <c r="AA793" i="21"/>
  <c r="W794" i="21"/>
  <c r="X794" i="21"/>
  <c r="Y794" i="21"/>
  <c r="Z794" i="21"/>
  <c r="AA794" i="21"/>
  <c r="W795" i="21"/>
  <c r="X795" i="21"/>
  <c r="Y795" i="21"/>
  <c r="Z795" i="21"/>
  <c r="AA795" i="21"/>
  <c r="W796" i="21"/>
  <c r="X796" i="21"/>
  <c r="Y796" i="21"/>
  <c r="Z796" i="21"/>
  <c r="AA796" i="21"/>
  <c r="W797" i="21"/>
  <c r="X797" i="21"/>
  <c r="Y797" i="21"/>
  <c r="Z797" i="21"/>
  <c r="AA797" i="21"/>
  <c r="W798" i="21"/>
  <c r="X798" i="21"/>
  <c r="Y798" i="21"/>
  <c r="Z798" i="21"/>
  <c r="AA798" i="21"/>
  <c r="W799" i="21"/>
  <c r="X799" i="21"/>
  <c r="Y799" i="21"/>
  <c r="Z799" i="21"/>
  <c r="AA799" i="21"/>
  <c r="W800" i="21"/>
  <c r="X800" i="21"/>
  <c r="Y800" i="21"/>
  <c r="Z800" i="21"/>
  <c r="AA800" i="21"/>
  <c r="W801" i="21"/>
  <c r="X801" i="21"/>
  <c r="Y801" i="21"/>
  <c r="Z801" i="21"/>
  <c r="AA801" i="21"/>
  <c r="W802" i="21"/>
  <c r="X802" i="21"/>
  <c r="Y802" i="21"/>
  <c r="Z802" i="21"/>
  <c r="AA802" i="21"/>
  <c r="W803" i="21"/>
  <c r="X803" i="21"/>
  <c r="Y803" i="21"/>
  <c r="Z803" i="21"/>
  <c r="AA803" i="21"/>
  <c r="W804" i="21"/>
  <c r="X804" i="21"/>
  <c r="Y804" i="21"/>
  <c r="Z804" i="21"/>
  <c r="AA804" i="21"/>
  <c r="W805" i="21"/>
  <c r="X805" i="21"/>
  <c r="Y805" i="21"/>
  <c r="Z805" i="21"/>
  <c r="AA805" i="21"/>
  <c r="W806" i="21"/>
  <c r="X806" i="21"/>
  <c r="Y806" i="21"/>
  <c r="Z806" i="21"/>
  <c r="AA806" i="21"/>
  <c r="W807" i="21"/>
  <c r="X807" i="21"/>
  <c r="Y807" i="21"/>
  <c r="Z807" i="21"/>
  <c r="AA807" i="21"/>
  <c r="W808" i="21"/>
  <c r="X808" i="21"/>
  <c r="Y808" i="21"/>
  <c r="Z808" i="21"/>
  <c r="AA808" i="21"/>
  <c r="W809" i="21"/>
  <c r="X809" i="21"/>
  <c r="Y809" i="21"/>
  <c r="Z809" i="21"/>
  <c r="AA809" i="21"/>
  <c r="W810" i="21"/>
  <c r="X810" i="21"/>
  <c r="Y810" i="21"/>
  <c r="Z810" i="21"/>
  <c r="AA810" i="21"/>
  <c r="W811" i="21"/>
  <c r="X811" i="21"/>
  <c r="Y811" i="21"/>
  <c r="Z811" i="21"/>
  <c r="AA811" i="21"/>
  <c r="W812" i="21"/>
  <c r="X812" i="21"/>
  <c r="Y812" i="21"/>
  <c r="Z812" i="21"/>
  <c r="AA812" i="21"/>
  <c r="W813" i="21"/>
  <c r="X813" i="21"/>
  <c r="Y813" i="21"/>
  <c r="Z813" i="21"/>
  <c r="AA813" i="21"/>
  <c r="W814" i="21"/>
  <c r="X814" i="21"/>
  <c r="Y814" i="21"/>
  <c r="Z814" i="21"/>
  <c r="AA814" i="21"/>
  <c r="W815" i="21"/>
  <c r="X815" i="21"/>
  <c r="Y815" i="21"/>
  <c r="Z815" i="21"/>
  <c r="AA815" i="21"/>
  <c r="W816" i="21"/>
  <c r="X816" i="21"/>
  <c r="Y816" i="21"/>
  <c r="Z816" i="21"/>
  <c r="AA816" i="21"/>
  <c r="W817" i="21"/>
  <c r="X817" i="21"/>
  <c r="Y817" i="21"/>
  <c r="Z817" i="21"/>
  <c r="AA817" i="21"/>
  <c r="W818" i="21"/>
  <c r="X818" i="21"/>
  <c r="Y818" i="21"/>
  <c r="Z818" i="21"/>
  <c r="AA818" i="21"/>
  <c r="W819" i="21"/>
  <c r="X819" i="21"/>
  <c r="Y819" i="21"/>
  <c r="Z819" i="21"/>
  <c r="AA819" i="21"/>
  <c r="W820" i="21"/>
  <c r="X820" i="21"/>
  <c r="Y820" i="21"/>
  <c r="Z820" i="21"/>
  <c r="AA820" i="21"/>
  <c r="W821" i="21"/>
  <c r="X821" i="21"/>
  <c r="Y821" i="21"/>
  <c r="Z821" i="21"/>
  <c r="AA821" i="21"/>
  <c r="W822" i="21"/>
  <c r="X822" i="21"/>
  <c r="Y822" i="21"/>
  <c r="Z822" i="21"/>
  <c r="AA822" i="21"/>
  <c r="W823" i="21"/>
  <c r="X823" i="21"/>
  <c r="Y823" i="21"/>
  <c r="Z823" i="21"/>
  <c r="AA823" i="21"/>
  <c r="W824" i="21"/>
  <c r="X824" i="21"/>
  <c r="Y824" i="21"/>
  <c r="Z824" i="21"/>
  <c r="AA824" i="21"/>
  <c r="W825" i="21"/>
  <c r="X825" i="21"/>
  <c r="Y825" i="21"/>
  <c r="Z825" i="21"/>
  <c r="AA825" i="21"/>
  <c r="W826" i="21"/>
  <c r="X826" i="21"/>
  <c r="Y826" i="21"/>
  <c r="Z826" i="21"/>
  <c r="AA826" i="21"/>
  <c r="W827" i="21"/>
  <c r="X827" i="21"/>
  <c r="Y827" i="21"/>
  <c r="Z827" i="21"/>
  <c r="AA827" i="21"/>
  <c r="W828" i="21"/>
  <c r="X828" i="21"/>
  <c r="Y828" i="21"/>
  <c r="Z828" i="21"/>
  <c r="AA828" i="21"/>
  <c r="W829" i="21"/>
  <c r="X829" i="21"/>
  <c r="Y829" i="21"/>
  <c r="Z829" i="21"/>
  <c r="AA829" i="21"/>
  <c r="W830" i="21"/>
  <c r="X830" i="21"/>
  <c r="Y830" i="21"/>
  <c r="Z830" i="21"/>
  <c r="AA830" i="21"/>
  <c r="W831" i="21"/>
  <c r="X831" i="21"/>
  <c r="Y831" i="21"/>
  <c r="Z831" i="21"/>
  <c r="AA831" i="21"/>
  <c r="W832" i="21"/>
  <c r="X832" i="21"/>
  <c r="Y832" i="21"/>
  <c r="Z832" i="21"/>
  <c r="AA832" i="21"/>
  <c r="W833" i="21"/>
  <c r="X833" i="21"/>
  <c r="Y833" i="21"/>
  <c r="Z833" i="21"/>
  <c r="AA833" i="21"/>
  <c r="W834" i="21"/>
  <c r="X834" i="21"/>
  <c r="Y834" i="21"/>
  <c r="Z834" i="21"/>
  <c r="AA834" i="21"/>
  <c r="W835" i="21"/>
  <c r="X835" i="21"/>
  <c r="Y835" i="21"/>
  <c r="Z835" i="21"/>
  <c r="AA835" i="21"/>
  <c r="W836" i="21"/>
  <c r="X836" i="21"/>
  <c r="Y836" i="21"/>
  <c r="Z836" i="21"/>
  <c r="AA836" i="21"/>
  <c r="W837" i="21"/>
  <c r="X837" i="21"/>
  <c r="Y837" i="21"/>
  <c r="Z837" i="21"/>
  <c r="AA837" i="21"/>
  <c r="W838" i="21"/>
  <c r="X838" i="21"/>
  <c r="Y838" i="21"/>
  <c r="Z838" i="21"/>
  <c r="AA838" i="21"/>
  <c r="W839" i="21"/>
  <c r="X839" i="21"/>
  <c r="Y839" i="21"/>
  <c r="Z839" i="21"/>
  <c r="AA839" i="21"/>
  <c r="W840" i="21"/>
  <c r="X840" i="21"/>
  <c r="Y840" i="21"/>
  <c r="Z840" i="21"/>
  <c r="AA840" i="21"/>
  <c r="W841" i="21"/>
  <c r="X841" i="21"/>
  <c r="Y841" i="21"/>
  <c r="Z841" i="21"/>
  <c r="AA841" i="21"/>
  <c r="W842" i="21"/>
  <c r="X842" i="21"/>
  <c r="Y842" i="21"/>
  <c r="Z842" i="21"/>
  <c r="AA842" i="21"/>
  <c r="W843" i="21"/>
  <c r="X843" i="21"/>
  <c r="Y843" i="21"/>
  <c r="Z843" i="21"/>
  <c r="AA843" i="21"/>
  <c r="W844" i="21"/>
  <c r="X844" i="21"/>
  <c r="Y844" i="21"/>
  <c r="Z844" i="21"/>
  <c r="AA844" i="21"/>
  <c r="W845" i="21"/>
  <c r="X845" i="21"/>
  <c r="Y845" i="21"/>
  <c r="Z845" i="21"/>
  <c r="AA845" i="21"/>
  <c r="W846" i="21"/>
  <c r="X846" i="21"/>
  <c r="Y846" i="21"/>
  <c r="Z846" i="21"/>
  <c r="AA846" i="21"/>
  <c r="W847" i="21"/>
  <c r="X847" i="21"/>
  <c r="Y847" i="21"/>
  <c r="Z847" i="21"/>
  <c r="AA847" i="21"/>
  <c r="W848" i="21"/>
  <c r="X848" i="21"/>
  <c r="Y848" i="21"/>
  <c r="Z848" i="21"/>
  <c r="AA848" i="21"/>
  <c r="W849" i="21"/>
  <c r="X849" i="21"/>
  <c r="Y849" i="21"/>
  <c r="Z849" i="21"/>
  <c r="AA849" i="21"/>
  <c r="W850" i="21"/>
  <c r="X850" i="21"/>
  <c r="Y850" i="21"/>
  <c r="Z850" i="21"/>
  <c r="AA850" i="21"/>
  <c r="W851" i="21"/>
  <c r="X851" i="21"/>
  <c r="Y851" i="21"/>
  <c r="Z851" i="21"/>
  <c r="AA851" i="21"/>
  <c r="W852" i="21"/>
  <c r="X852" i="21"/>
  <c r="Y852" i="21"/>
  <c r="Z852" i="21"/>
  <c r="AA852" i="21"/>
  <c r="W853" i="21"/>
  <c r="X853" i="21"/>
  <c r="Y853" i="21"/>
  <c r="Z853" i="21"/>
  <c r="AA853" i="21"/>
  <c r="W854" i="21"/>
  <c r="X854" i="21"/>
  <c r="Y854" i="21"/>
  <c r="Z854" i="21"/>
  <c r="AA854" i="21"/>
  <c r="W855" i="21"/>
  <c r="X855" i="21"/>
  <c r="Y855" i="21"/>
  <c r="Z855" i="21"/>
  <c r="AA855" i="21"/>
  <c r="W856" i="21"/>
  <c r="X856" i="21"/>
  <c r="Y856" i="21"/>
  <c r="Z856" i="21"/>
  <c r="AA856" i="21"/>
  <c r="W857" i="21"/>
  <c r="X857" i="21"/>
  <c r="Y857" i="21"/>
  <c r="Z857" i="21"/>
  <c r="AA857" i="21"/>
  <c r="W858" i="21"/>
  <c r="X858" i="21"/>
  <c r="Y858" i="21"/>
  <c r="Z858" i="21"/>
  <c r="AA858" i="21"/>
  <c r="W859" i="21"/>
  <c r="X859" i="21"/>
  <c r="Y859" i="21"/>
  <c r="Z859" i="21"/>
  <c r="AA859" i="21"/>
  <c r="W860" i="21"/>
  <c r="X860" i="21"/>
  <c r="Y860" i="21"/>
  <c r="Z860" i="21"/>
  <c r="AA860" i="21"/>
  <c r="W861" i="21"/>
  <c r="X861" i="21"/>
  <c r="Y861" i="21"/>
  <c r="Z861" i="21"/>
  <c r="AA861" i="21"/>
  <c r="W862" i="21"/>
  <c r="X862" i="21"/>
  <c r="Y862" i="21"/>
  <c r="Z862" i="21"/>
  <c r="AA862" i="21"/>
  <c r="W863" i="21"/>
  <c r="X863" i="21"/>
  <c r="Y863" i="21"/>
  <c r="Z863" i="21"/>
  <c r="AA863" i="21"/>
  <c r="W864" i="21"/>
  <c r="X864" i="21"/>
  <c r="Y864" i="21"/>
  <c r="Z864" i="21"/>
  <c r="AA864" i="21"/>
  <c r="W865" i="21"/>
  <c r="X865" i="21"/>
  <c r="Y865" i="21"/>
  <c r="Z865" i="21"/>
  <c r="AA865" i="21"/>
  <c r="W866" i="21"/>
  <c r="X866" i="21"/>
  <c r="Y866" i="21"/>
  <c r="Z866" i="21"/>
  <c r="AA866" i="21"/>
  <c r="W867" i="21"/>
  <c r="X867" i="21"/>
  <c r="Y867" i="21"/>
  <c r="Z867" i="21"/>
  <c r="AA867" i="21"/>
  <c r="W868" i="21"/>
  <c r="X868" i="21"/>
  <c r="Y868" i="21"/>
  <c r="Z868" i="21"/>
  <c r="AA868" i="21"/>
  <c r="W869" i="21"/>
  <c r="X869" i="21"/>
  <c r="Y869" i="21"/>
  <c r="Z869" i="21"/>
  <c r="AA869" i="21"/>
  <c r="W870" i="21"/>
  <c r="X870" i="21"/>
  <c r="Y870" i="21"/>
  <c r="Z870" i="21"/>
  <c r="AA870" i="21"/>
  <c r="W871" i="21"/>
  <c r="X871" i="21"/>
  <c r="Y871" i="21"/>
  <c r="Z871" i="21"/>
  <c r="AA871" i="21"/>
  <c r="W872" i="21"/>
  <c r="X872" i="21"/>
  <c r="Y872" i="21"/>
  <c r="Z872" i="21"/>
  <c r="AA872" i="21"/>
  <c r="W873" i="21"/>
  <c r="X873" i="21"/>
  <c r="Y873" i="21"/>
  <c r="Z873" i="21"/>
  <c r="AA873" i="21"/>
  <c r="W874" i="21"/>
  <c r="X874" i="21"/>
  <c r="Y874" i="21"/>
  <c r="Z874" i="21"/>
  <c r="AA874" i="21"/>
  <c r="W875" i="21"/>
  <c r="X875" i="21"/>
  <c r="Y875" i="21"/>
  <c r="Z875" i="21"/>
  <c r="AA875" i="21"/>
  <c r="W876" i="21"/>
  <c r="X876" i="21"/>
  <c r="Y876" i="21"/>
  <c r="Z876" i="21"/>
  <c r="AA876" i="21"/>
  <c r="W877" i="21"/>
  <c r="X877" i="21"/>
  <c r="Y877" i="21"/>
  <c r="Z877" i="21"/>
  <c r="AA877" i="21"/>
  <c r="W878" i="21"/>
  <c r="X878" i="21"/>
  <c r="Y878" i="21"/>
  <c r="Z878" i="21"/>
  <c r="AA878" i="21"/>
  <c r="W879" i="21"/>
  <c r="X879" i="21"/>
  <c r="Y879" i="21"/>
  <c r="Z879" i="21"/>
  <c r="AA879" i="21"/>
  <c r="W880" i="21"/>
  <c r="X880" i="21"/>
  <c r="Y880" i="21"/>
  <c r="Z880" i="21"/>
  <c r="AA880" i="21"/>
  <c r="W881" i="21"/>
  <c r="X881" i="21"/>
  <c r="Y881" i="21"/>
  <c r="Z881" i="21"/>
  <c r="AA881" i="21"/>
  <c r="W882" i="21"/>
  <c r="X882" i="21"/>
  <c r="Y882" i="21"/>
  <c r="Z882" i="21"/>
  <c r="AA882" i="21"/>
  <c r="W883" i="21"/>
  <c r="X883" i="21"/>
  <c r="Y883" i="21"/>
  <c r="Z883" i="21"/>
  <c r="AA883" i="21"/>
  <c r="W884" i="21"/>
  <c r="X884" i="21"/>
  <c r="Y884" i="21"/>
  <c r="Z884" i="21"/>
  <c r="AA884" i="21"/>
  <c r="W885" i="21"/>
  <c r="X885" i="21"/>
  <c r="Y885" i="21"/>
  <c r="Z885" i="21"/>
  <c r="AA885" i="21"/>
  <c r="W886" i="21"/>
  <c r="X886" i="21"/>
  <c r="Y886" i="21"/>
  <c r="Z886" i="21"/>
  <c r="AA886" i="21"/>
  <c r="W887" i="21"/>
  <c r="X887" i="21"/>
  <c r="Y887" i="21"/>
  <c r="Z887" i="21"/>
  <c r="AA887" i="21"/>
  <c r="W888" i="21"/>
  <c r="X888" i="21"/>
  <c r="Y888" i="21"/>
  <c r="Z888" i="21"/>
  <c r="AA888" i="21"/>
  <c r="W889" i="21"/>
  <c r="X889" i="21"/>
  <c r="Y889" i="21"/>
  <c r="Z889" i="21"/>
  <c r="AA889" i="21"/>
  <c r="W890" i="21"/>
  <c r="X890" i="21"/>
  <c r="Y890" i="21"/>
  <c r="Z890" i="21"/>
  <c r="AA890" i="21"/>
  <c r="W891" i="21"/>
  <c r="X891" i="21"/>
  <c r="Y891" i="21"/>
  <c r="Z891" i="21"/>
  <c r="AA891" i="21"/>
  <c r="W892" i="21"/>
  <c r="X892" i="21"/>
  <c r="Y892" i="21"/>
  <c r="Z892" i="21"/>
  <c r="AA892" i="21"/>
  <c r="W893" i="21"/>
  <c r="X893" i="21"/>
  <c r="Y893" i="21"/>
  <c r="Z893" i="21"/>
  <c r="AA893" i="21"/>
  <c r="W894" i="21"/>
  <c r="X894" i="21"/>
  <c r="Y894" i="21"/>
  <c r="Z894" i="21"/>
  <c r="AA894" i="21"/>
  <c r="W895" i="21"/>
  <c r="X895" i="21"/>
  <c r="Y895" i="21"/>
  <c r="Z895" i="21"/>
  <c r="AA895" i="21"/>
  <c r="W896" i="21"/>
  <c r="X896" i="21"/>
  <c r="Y896" i="21"/>
  <c r="Z896" i="21"/>
  <c r="AA896" i="21"/>
  <c r="W897" i="21"/>
  <c r="X897" i="21"/>
  <c r="Y897" i="21"/>
  <c r="Z897" i="21"/>
  <c r="AA897" i="21"/>
  <c r="W898" i="21"/>
  <c r="X898" i="21"/>
  <c r="Y898" i="21"/>
  <c r="Z898" i="21"/>
  <c r="AA898" i="21"/>
  <c r="W899" i="21"/>
  <c r="X899" i="21"/>
  <c r="Y899" i="21"/>
  <c r="Z899" i="21"/>
  <c r="AA899" i="21"/>
  <c r="W900" i="21"/>
  <c r="X900" i="21"/>
  <c r="Y900" i="21"/>
  <c r="Z900" i="21"/>
  <c r="AA900" i="21"/>
  <c r="W901" i="21"/>
  <c r="X901" i="21"/>
  <c r="Y901" i="21"/>
  <c r="Z901" i="21"/>
  <c r="AA901" i="21"/>
  <c r="W902" i="21"/>
  <c r="X902" i="21"/>
  <c r="Y902" i="21"/>
  <c r="Z902" i="21"/>
  <c r="AA902" i="21"/>
  <c r="W903" i="21"/>
  <c r="X903" i="21"/>
  <c r="Y903" i="21"/>
  <c r="Z903" i="21"/>
  <c r="AA903" i="21"/>
  <c r="W904" i="21"/>
  <c r="X904" i="21"/>
  <c r="Y904" i="21"/>
  <c r="Z904" i="21"/>
  <c r="AA904" i="21"/>
  <c r="W905" i="21"/>
  <c r="X905" i="21"/>
  <c r="Y905" i="21"/>
  <c r="Z905" i="21"/>
  <c r="AA905" i="21"/>
  <c r="W906" i="21"/>
  <c r="X906" i="21"/>
  <c r="Y906" i="21"/>
  <c r="Z906" i="21"/>
  <c r="AA906" i="21"/>
  <c r="W907" i="21"/>
  <c r="X907" i="21"/>
  <c r="Y907" i="21"/>
  <c r="Z907" i="21"/>
  <c r="AA907" i="21"/>
  <c r="W908" i="21"/>
  <c r="X908" i="21"/>
  <c r="Y908" i="21"/>
  <c r="Z908" i="21"/>
  <c r="AA908" i="21"/>
  <c r="W909" i="21"/>
  <c r="X909" i="21"/>
  <c r="Y909" i="21"/>
  <c r="Z909" i="21"/>
  <c r="AA909" i="21"/>
  <c r="W910" i="21"/>
  <c r="X910" i="21"/>
  <c r="Y910" i="21"/>
  <c r="Z910" i="21"/>
  <c r="AA910" i="21"/>
  <c r="W911" i="21"/>
  <c r="X911" i="21"/>
  <c r="Y911" i="21"/>
  <c r="Z911" i="21"/>
  <c r="AA911" i="21"/>
  <c r="W912" i="21"/>
  <c r="X912" i="21"/>
  <c r="Y912" i="21"/>
  <c r="Z912" i="21"/>
  <c r="AA912" i="21"/>
  <c r="W913" i="21"/>
  <c r="X913" i="21"/>
  <c r="Y913" i="21"/>
  <c r="Z913" i="21"/>
  <c r="AA913" i="21"/>
  <c r="W914" i="21"/>
  <c r="X914" i="21"/>
  <c r="Y914" i="21"/>
  <c r="Z914" i="21"/>
  <c r="AA914" i="21"/>
  <c r="W915" i="21"/>
  <c r="X915" i="21"/>
  <c r="Y915" i="21"/>
  <c r="Z915" i="21"/>
  <c r="AA915" i="21"/>
  <c r="W916" i="21"/>
  <c r="X916" i="21"/>
  <c r="Y916" i="21"/>
  <c r="Z916" i="21"/>
  <c r="AA916" i="21"/>
  <c r="W917" i="21"/>
  <c r="X917" i="21"/>
  <c r="Y917" i="21"/>
  <c r="Z917" i="21"/>
  <c r="AA917" i="21"/>
  <c r="W918" i="21"/>
  <c r="X918" i="21"/>
  <c r="Y918" i="21"/>
  <c r="Z918" i="21"/>
  <c r="AA918" i="21"/>
  <c r="W919" i="21"/>
  <c r="X919" i="21"/>
  <c r="Y919" i="21"/>
  <c r="Z919" i="21"/>
  <c r="AA919" i="21"/>
  <c r="T2" i="21"/>
  <c r="U2" i="21"/>
  <c r="V2" i="21"/>
  <c r="T3" i="21"/>
  <c r="U3" i="21"/>
  <c r="V3" i="21"/>
  <c r="T4" i="21"/>
  <c r="U4" i="21"/>
  <c r="V4" i="21"/>
  <c r="T5" i="21"/>
  <c r="U5" i="21"/>
  <c r="V5" i="21"/>
  <c r="T6" i="21"/>
  <c r="U6" i="21"/>
  <c r="V6" i="21"/>
  <c r="T7" i="21"/>
  <c r="U7" i="21"/>
  <c r="V7" i="21"/>
  <c r="T8" i="21"/>
  <c r="U8" i="21"/>
  <c r="V8" i="21"/>
  <c r="T9" i="21"/>
  <c r="U9" i="21"/>
  <c r="V9" i="21"/>
  <c r="T10" i="21"/>
  <c r="U10" i="21"/>
  <c r="V10" i="21"/>
  <c r="T11" i="21"/>
  <c r="U11" i="21"/>
  <c r="V11" i="21"/>
  <c r="T12" i="21"/>
  <c r="U12" i="21"/>
  <c r="V12" i="21"/>
  <c r="T13" i="21"/>
  <c r="U13" i="21"/>
  <c r="V13" i="21"/>
  <c r="T14" i="21"/>
  <c r="U14" i="21"/>
  <c r="V14" i="21"/>
  <c r="T15" i="21"/>
  <c r="U15" i="21"/>
  <c r="V15" i="21"/>
  <c r="T16" i="21"/>
  <c r="U16" i="21"/>
  <c r="V16" i="21"/>
  <c r="T17" i="21"/>
  <c r="U17" i="21"/>
  <c r="V17" i="21"/>
  <c r="T18" i="21"/>
  <c r="U18" i="21"/>
  <c r="V18" i="21"/>
  <c r="T19" i="21"/>
  <c r="U19" i="21"/>
  <c r="V19" i="21"/>
  <c r="T20" i="21"/>
  <c r="U20" i="21"/>
  <c r="V20" i="21"/>
  <c r="T21" i="21"/>
  <c r="U21" i="21"/>
  <c r="V21" i="21"/>
  <c r="T22" i="21"/>
  <c r="U22" i="21"/>
  <c r="V22" i="21"/>
  <c r="T23" i="21"/>
  <c r="U23" i="21"/>
  <c r="V23" i="21"/>
  <c r="T24" i="21"/>
  <c r="U24" i="21"/>
  <c r="V24" i="21"/>
  <c r="T25" i="21"/>
  <c r="U25" i="21"/>
  <c r="V25" i="21"/>
  <c r="T26" i="21"/>
  <c r="U26" i="21"/>
  <c r="V26" i="21"/>
  <c r="T27" i="21"/>
  <c r="U27" i="21"/>
  <c r="V27" i="21"/>
  <c r="T28" i="21"/>
  <c r="U28" i="21"/>
  <c r="V28" i="21"/>
  <c r="T29" i="21"/>
  <c r="U29" i="21"/>
  <c r="V29" i="21"/>
  <c r="T30" i="21"/>
  <c r="U30" i="21"/>
  <c r="V30" i="21"/>
  <c r="T31" i="21"/>
  <c r="U31" i="21"/>
  <c r="V31" i="21"/>
  <c r="T32" i="21"/>
  <c r="U32" i="21"/>
  <c r="V32" i="21"/>
  <c r="T33" i="21"/>
  <c r="U33" i="21"/>
  <c r="V33" i="21"/>
  <c r="T34" i="21"/>
  <c r="U34" i="21"/>
  <c r="V34" i="21"/>
  <c r="T35" i="21"/>
  <c r="U35" i="21"/>
  <c r="V35" i="21"/>
  <c r="T36" i="21"/>
  <c r="U36" i="21"/>
  <c r="V36" i="21"/>
  <c r="T37" i="21"/>
  <c r="U37" i="21"/>
  <c r="V37" i="21"/>
  <c r="T38" i="21"/>
  <c r="U38" i="21"/>
  <c r="V38" i="21"/>
  <c r="T39" i="21"/>
  <c r="U39" i="21"/>
  <c r="V39" i="21"/>
  <c r="T40" i="21"/>
  <c r="U40" i="21"/>
  <c r="V40" i="21"/>
  <c r="T41" i="21"/>
  <c r="U41" i="21"/>
  <c r="V41" i="21"/>
  <c r="T42" i="21"/>
  <c r="U42" i="21"/>
  <c r="V42" i="21"/>
  <c r="T43" i="21"/>
  <c r="U43" i="21"/>
  <c r="V43" i="21"/>
  <c r="T44" i="21"/>
  <c r="U44" i="21"/>
  <c r="V44" i="21"/>
  <c r="T45" i="21"/>
  <c r="U45" i="21"/>
  <c r="V45" i="21"/>
  <c r="T46" i="21"/>
  <c r="U46" i="21"/>
  <c r="V46" i="21"/>
  <c r="T47" i="21"/>
  <c r="U47" i="21"/>
  <c r="V47" i="21"/>
  <c r="T48" i="21"/>
  <c r="U48" i="21"/>
  <c r="V48" i="21"/>
  <c r="T49" i="21"/>
  <c r="U49" i="21"/>
  <c r="V49" i="21"/>
  <c r="T50" i="21"/>
  <c r="U50" i="21"/>
  <c r="V50" i="21"/>
  <c r="T51" i="21"/>
  <c r="U51" i="21"/>
  <c r="V51" i="21"/>
  <c r="T52" i="21"/>
  <c r="U52" i="21"/>
  <c r="V52" i="21"/>
  <c r="T53" i="21"/>
  <c r="U53" i="21"/>
  <c r="V53" i="21"/>
  <c r="T54" i="21"/>
  <c r="U54" i="21"/>
  <c r="V54" i="21"/>
  <c r="T55" i="21"/>
  <c r="U55" i="21"/>
  <c r="V55" i="21"/>
  <c r="T56" i="21"/>
  <c r="U56" i="21"/>
  <c r="V56" i="21"/>
  <c r="T57" i="21"/>
  <c r="U57" i="21"/>
  <c r="V57" i="21"/>
  <c r="T58" i="21"/>
  <c r="U58" i="21"/>
  <c r="V58" i="21"/>
  <c r="T59" i="21"/>
  <c r="U59" i="21"/>
  <c r="V59" i="21"/>
  <c r="T60" i="21"/>
  <c r="U60" i="21"/>
  <c r="V60" i="21"/>
  <c r="T61" i="21"/>
  <c r="U61" i="21"/>
  <c r="V61" i="21"/>
  <c r="T62" i="21"/>
  <c r="U62" i="21"/>
  <c r="V62" i="21"/>
  <c r="T63" i="21"/>
  <c r="U63" i="21"/>
  <c r="V63" i="21"/>
  <c r="T64" i="21"/>
  <c r="U64" i="21"/>
  <c r="V64" i="21"/>
  <c r="T65" i="21"/>
  <c r="U65" i="21"/>
  <c r="V65" i="21"/>
  <c r="T66" i="21"/>
  <c r="U66" i="21"/>
  <c r="V66" i="21"/>
  <c r="T67" i="21"/>
  <c r="U67" i="21"/>
  <c r="V67" i="21"/>
  <c r="T68" i="21"/>
  <c r="U68" i="21"/>
  <c r="V68" i="21"/>
  <c r="T69" i="21"/>
  <c r="U69" i="21"/>
  <c r="V69" i="21"/>
  <c r="T70" i="21"/>
  <c r="U70" i="21"/>
  <c r="V70" i="21"/>
  <c r="T71" i="21"/>
  <c r="U71" i="21"/>
  <c r="V71" i="21"/>
  <c r="T72" i="21"/>
  <c r="U72" i="21"/>
  <c r="V72" i="21"/>
  <c r="T73" i="21"/>
  <c r="U73" i="21"/>
  <c r="V73" i="21"/>
  <c r="T74" i="21"/>
  <c r="U74" i="21"/>
  <c r="V74" i="21"/>
  <c r="T75" i="21"/>
  <c r="U75" i="21"/>
  <c r="V75" i="21"/>
  <c r="T76" i="21"/>
  <c r="U76" i="21"/>
  <c r="V76" i="21"/>
  <c r="T77" i="21"/>
  <c r="U77" i="21"/>
  <c r="V77" i="21"/>
  <c r="T78" i="21"/>
  <c r="U78" i="21"/>
  <c r="V78" i="21"/>
  <c r="T79" i="21"/>
  <c r="U79" i="21"/>
  <c r="V79" i="21"/>
  <c r="T80" i="21"/>
  <c r="U80" i="21"/>
  <c r="V80" i="21"/>
  <c r="T81" i="21"/>
  <c r="U81" i="21"/>
  <c r="V81" i="21"/>
  <c r="T82" i="21"/>
  <c r="U82" i="21"/>
  <c r="V82" i="21"/>
  <c r="T83" i="21"/>
  <c r="U83" i="21"/>
  <c r="V83" i="21"/>
  <c r="T84" i="21"/>
  <c r="U84" i="21"/>
  <c r="V84" i="21"/>
  <c r="T85" i="21"/>
  <c r="U85" i="21"/>
  <c r="V85" i="21"/>
  <c r="T86" i="21"/>
  <c r="U86" i="21"/>
  <c r="V86" i="21"/>
  <c r="T87" i="21"/>
  <c r="U87" i="21"/>
  <c r="V87" i="21"/>
  <c r="T88" i="21"/>
  <c r="U88" i="21"/>
  <c r="V88" i="21"/>
  <c r="T89" i="21"/>
  <c r="U89" i="21"/>
  <c r="V89" i="21"/>
  <c r="T90" i="21"/>
  <c r="U90" i="21"/>
  <c r="V90" i="21"/>
  <c r="T91" i="21"/>
  <c r="U91" i="21"/>
  <c r="V91" i="21"/>
  <c r="T92" i="21"/>
  <c r="U92" i="21"/>
  <c r="V92" i="21"/>
  <c r="T93" i="21"/>
  <c r="U93" i="21"/>
  <c r="V93" i="21"/>
  <c r="T94" i="21"/>
  <c r="U94" i="21"/>
  <c r="V94" i="21"/>
  <c r="T95" i="21"/>
  <c r="U95" i="21"/>
  <c r="V95" i="21"/>
  <c r="T96" i="21"/>
  <c r="U96" i="21"/>
  <c r="V96" i="21"/>
  <c r="T97" i="21"/>
  <c r="U97" i="21"/>
  <c r="V97" i="21"/>
  <c r="T98" i="21"/>
  <c r="U98" i="21"/>
  <c r="V98" i="21"/>
  <c r="T99" i="21"/>
  <c r="U99" i="21"/>
  <c r="V99" i="21"/>
  <c r="T100" i="21"/>
  <c r="U100" i="21"/>
  <c r="V100" i="21"/>
  <c r="T101" i="21"/>
  <c r="U101" i="21"/>
  <c r="V101" i="21"/>
  <c r="T102" i="21"/>
  <c r="U102" i="21"/>
  <c r="V102" i="21"/>
  <c r="T103" i="21"/>
  <c r="U103" i="21"/>
  <c r="V103" i="21"/>
  <c r="T104" i="21"/>
  <c r="U104" i="21"/>
  <c r="V104" i="21"/>
  <c r="T105" i="21"/>
  <c r="U105" i="21"/>
  <c r="V105" i="21"/>
  <c r="T106" i="21"/>
  <c r="U106" i="21"/>
  <c r="V106" i="21"/>
  <c r="T107" i="21"/>
  <c r="U107" i="21"/>
  <c r="V107" i="21"/>
  <c r="T108" i="21"/>
  <c r="U108" i="21"/>
  <c r="V108" i="21"/>
  <c r="T109" i="21"/>
  <c r="U109" i="21"/>
  <c r="V109" i="21"/>
  <c r="T110" i="21"/>
  <c r="U110" i="21"/>
  <c r="V110" i="21"/>
  <c r="T111" i="21"/>
  <c r="U111" i="21"/>
  <c r="V111" i="21"/>
  <c r="T112" i="21"/>
  <c r="U112" i="21"/>
  <c r="V112" i="21"/>
  <c r="T113" i="21"/>
  <c r="U113" i="21"/>
  <c r="V113" i="21"/>
  <c r="T114" i="21"/>
  <c r="U114" i="21"/>
  <c r="V114" i="21"/>
  <c r="T115" i="21"/>
  <c r="U115" i="21"/>
  <c r="V115" i="21"/>
  <c r="T116" i="21"/>
  <c r="U116" i="21"/>
  <c r="V116" i="21"/>
  <c r="T117" i="21"/>
  <c r="U117" i="21"/>
  <c r="V117" i="21"/>
  <c r="T118" i="21"/>
  <c r="U118" i="21"/>
  <c r="V118" i="21"/>
  <c r="T119" i="21"/>
  <c r="U119" i="21"/>
  <c r="V119" i="21"/>
  <c r="T120" i="21"/>
  <c r="U120" i="21"/>
  <c r="V120" i="21"/>
  <c r="T121" i="21"/>
  <c r="U121" i="21"/>
  <c r="V121" i="21"/>
  <c r="T122" i="21"/>
  <c r="U122" i="21"/>
  <c r="V122" i="21"/>
  <c r="T123" i="21"/>
  <c r="U123" i="21"/>
  <c r="V123" i="21"/>
  <c r="T124" i="21"/>
  <c r="U124" i="21"/>
  <c r="V124" i="21"/>
  <c r="T125" i="21"/>
  <c r="U125" i="21"/>
  <c r="V125" i="21"/>
  <c r="T126" i="21"/>
  <c r="U126" i="21"/>
  <c r="V126" i="21"/>
  <c r="T127" i="21"/>
  <c r="U127" i="21"/>
  <c r="V127" i="21"/>
  <c r="T128" i="21"/>
  <c r="U128" i="21"/>
  <c r="V128" i="21"/>
  <c r="T129" i="21"/>
  <c r="U129" i="21"/>
  <c r="V129" i="21"/>
  <c r="T130" i="21"/>
  <c r="U130" i="21"/>
  <c r="V130" i="21"/>
  <c r="T131" i="21"/>
  <c r="U131" i="21"/>
  <c r="V131" i="21"/>
  <c r="T132" i="21"/>
  <c r="U132" i="21"/>
  <c r="V132" i="21"/>
  <c r="T133" i="21"/>
  <c r="U133" i="21"/>
  <c r="V133" i="21"/>
  <c r="T134" i="21"/>
  <c r="U134" i="21"/>
  <c r="V134" i="21"/>
  <c r="T135" i="21"/>
  <c r="U135" i="21"/>
  <c r="V135" i="21"/>
  <c r="T136" i="21"/>
  <c r="U136" i="21"/>
  <c r="V136" i="21"/>
  <c r="T137" i="21"/>
  <c r="U137" i="21"/>
  <c r="V137" i="21"/>
  <c r="T138" i="21"/>
  <c r="U138" i="21"/>
  <c r="V138" i="21"/>
  <c r="T139" i="21"/>
  <c r="U139" i="21"/>
  <c r="V139" i="21"/>
  <c r="T140" i="21"/>
  <c r="U140" i="21"/>
  <c r="V140" i="21"/>
  <c r="T141" i="21"/>
  <c r="U141" i="21"/>
  <c r="V141" i="21"/>
  <c r="T142" i="21"/>
  <c r="U142" i="21"/>
  <c r="V142" i="21"/>
  <c r="T143" i="21"/>
  <c r="U143" i="21"/>
  <c r="V143" i="21"/>
  <c r="T144" i="21"/>
  <c r="U144" i="21"/>
  <c r="V144" i="21"/>
  <c r="T145" i="21"/>
  <c r="U145" i="21"/>
  <c r="V145" i="21"/>
  <c r="T146" i="21"/>
  <c r="U146" i="21"/>
  <c r="V146" i="21"/>
  <c r="T147" i="21"/>
  <c r="U147" i="21"/>
  <c r="V147" i="21"/>
  <c r="T148" i="21"/>
  <c r="U148" i="21"/>
  <c r="V148" i="21"/>
  <c r="T149" i="21"/>
  <c r="U149" i="21"/>
  <c r="V149" i="21"/>
  <c r="T150" i="21"/>
  <c r="U150" i="21"/>
  <c r="V150" i="21"/>
  <c r="T151" i="21"/>
  <c r="U151" i="21"/>
  <c r="V151" i="21"/>
  <c r="T152" i="21"/>
  <c r="U152" i="21"/>
  <c r="V152" i="21"/>
  <c r="T153" i="21"/>
  <c r="U153" i="21"/>
  <c r="V153" i="21"/>
  <c r="T154" i="21"/>
  <c r="U154" i="21"/>
  <c r="V154" i="21"/>
  <c r="T155" i="21"/>
  <c r="U155" i="21"/>
  <c r="V155" i="21"/>
  <c r="T156" i="21"/>
  <c r="U156" i="21"/>
  <c r="V156" i="21"/>
  <c r="T157" i="21"/>
  <c r="U157" i="21"/>
  <c r="V157" i="21"/>
  <c r="T158" i="21"/>
  <c r="U158" i="21"/>
  <c r="V158" i="21"/>
  <c r="T159" i="21"/>
  <c r="U159" i="21"/>
  <c r="V159" i="21"/>
  <c r="T160" i="21"/>
  <c r="U160" i="21"/>
  <c r="V160" i="21"/>
  <c r="T161" i="21"/>
  <c r="U161" i="21"/>
  <c r="V161" i="21"/>
  <c r="T162" i="21"/>
  <c r="U162" i="21"/>
  <c r="V162" i="21"/>
  <c r="T163" i="21"/>
  <c r="U163" i="21"/>
  <c r="V163" i="21"/>
  <c r="T164" i="21"/>
  <c r="U164" i="21"/>
  <c r="V164" i="21"/>
  <c r="T165" i="21"/>
  <c r="U165" i="21"/>
  <c r="V165" i="21"/>
  <c r="T166" i="21"/>
  <c r="U166" i="21"/>
  <c r="V166" i="21"/>
  <c r="T167" i="21"/>
  <c r="U167" i="21"/>
  <c r="V167" i="21"/>
  <c r="T168" i="21"/>
  <c r="U168" i="21"/>
  <c r="V168" i="21"/>
  <c r="T169" i="21"/>
  <c r="U169" i="21"/>
  <c r="V169" i="21"/>
  <c r="T170" i="21"/>
  <c r="U170" i="21"/>
  <c r="V170" i="21"/>
  <c r="T171" i="21"/>
  <c r="U171" i="21"/>
  <c r="V171" i="21"/>
  <c r="T172" i="21"/>
  <c r="U172" i="21"/>
  <c r="V172" i="21"/>
  <c r="T173" i="21"/>
  <c r="U173" i="21"/>
  <c r="V173" i="21"/>
  <c r="T174" i="21"/>
  <c r="U174" i="21"/>
  <c r="V174" i="21"/>
  <c r="T175" i="21"/>
  <c r="U175" i="21"/>
  <c r="V175" i="21"/>
  <c r="T176" i="21"/>
  <c r="U176" i="21"/>
  <c r="V176" i="21"/>
  <c r="T177" i="21"/>
  <c r="U177" i="21"/>
  <c r="V177" i="21"/>
  <c r="T178" i="21"/>
  <c r="U178" i="21"/>
  <c r="V178" i="21"/>
  <c r="T179" i="21"/>
  <c r="U179" i="21"/>
  <c r="V179" i="21"/>
  <c r="T180" i="21"/>
  <c r="U180" i="21"/>
  <c r="V180" i="21"/>
  <c r="T181" i="21"/>
  <c r="U181" i="21"/>
  <c r="V181" i="21"/>
  <c r="T182" i="21"/>
  <c r="U182" i="21"/>
  <c r="V182" i="21"/>
  <c r="T183" i="21"/>
  <c r="U183" i="21"/>
  <c r="V183" i="21"/>
  <c r="T184" i="21"/>
  <c r="U184" i="21"/>
  <c r="V184" i="21"/>
  <c r="T185" i="21"/>
  <c r="U185" i="21"/>
  <c r="V185" i="21"/>
  <c r="T186" i="21"/>
  <c r="U186" i="21"/>
  <c r="V186" i="21"/>
  <c r="T187" i="21"/>
  <c r="U187" i="21"/>
  <c r="V187" i="21"/>
  <c r="T188" i="21"/>
  <c r="U188" i="21"/>
  <c r="V188" i="21"/>
  <c r="T189" i="21"/>
  <c r="U189" i="21"/>
  <c r="V189" i="21"/>
  <c r="T190" i="21"/>
  <c r="U190" i="21"/>
  <c r="V190" i="21"/>
  <c r="T191" i="21"/>
  <c r="U191" i="21"/>
  <c r="V191" i="21"/>
  <c r="T192" i="21"/>
  <c r="U192" i="21"/>
  <c r="V192" i="21"/>
  <c r="T193" i="21"/>
  <c r="U193" i="21"/>
  <c r="V193" i="21"/>
  <c r="T194" i="21"/>
  <c r="U194" i="21"/>
  <c r="V194" i="21"/>
  <c r="T195" i="21"/>
  <c r="U195" i="21"/>
  <c r="V195" i="21"/>
  <c r="T196" i="21"/>
  <c r="U196" i="21"/>
  <c r="V196" i="21"/>
  <c r="T197" i="21"/>
  <c r="U197" i="21"/>
  <c r="V197" i="21"/>
  <c r="T198" i="21"/>
  <c r="U198" i="21"/>
  <c r="V198" i="21"/>
  <c r="T199" i="21"/>
  <c r="U199" i="21"/>
  <c r="V199" i="21"/>
  <c r="T200" i="21"/>
  <c r="U200" i="21"/>
  <c r="V200" i="21"/>
  <c r="T201" i="21"/>
  <c r="U201" i="21"/>
  <c r="V201" i="21"/>
  <c r="T202" i="21"/>
  <c r="U202" i="21"/>
  <c r="V202" i="21"/>
  <c r="T203" i="21"/>
  <c r="U203" i="21"/>
  <c r="V203" i="21"/>
  <c r="T204" i="21"/>
  <c r="U204" i="21"/>
  <c r="V204" i="21"/>
  <c r="T205" i="21"/>
  <c r="U205" i="21"/>
  <c r="V205" i="21"/>
  <c r="T206" i="21"/>
  <c r="U206" i="21"/>
  <c r="V206" i="21"/>
  <c r="T207" i="21"/>
  <c r="U207" i="21"/>
  <c r="V207" i="21"/>
  <c r="T208" i="21"/>
  <c r="U208" i="21"/>
  <c r="V208" i="21"/>
  <c r="T209" i="21"/>
  <c r="U209" i="21"/>
  <c r="V209" i="21"/>
  <c r="T210" i="21"/>
  <c r="U210" i="21"/>
  <c r="V210" i="21"/>
  <c r="T211" i="21"/>
  <c r="U211" i="21"/>
  <c r="V211" i="21"/>
  <c r="T212" i="21"/>
  <c r="U212" i="21"/>
  <c r="V212" i="21"/>
  <c r="T213" i="21"/>
  <c r="U213" i="21"/>
  <c r="V213" i="21"/>
  <c r="T214" i="21"/>
  <c r="U214" i="21"/>
  <c r="V214" i="21"/>
  <c r="T215" i="21"/>
  <c r="U215" i="21"/>
  <c r="V215" i="21"/>
  <c r="T216" i="21"/>
  <c r="U216" i="21"/>
  <c r="V216" i="21"/>
  <c r="T217" i="21"/>
  <c r="U217" i="21"/>
  <c r="V217" i="21"/>
  <c r="T218" i="21"/>
  <c r="U218" i="21"/>
  <c r="V218" i="21"/>
  <c r="T219" i="21"/>
  <c r="U219" i="21"/>
  <c r="V219" i="21"/>
  <c r="T220" i="21"/>
  <c r="U220" i="21"/>
  <c r="V220" i="21"/>
  <c r="T221" i="21"/>
  <c r="U221" i="21"/>
  <c r="V221" i="21"/>
  <c r="T222" i="21"/>
  <c r="U222" i="21"/>
  <c r="V222" i="21"/>
  <c r="T223" i="21"/>
  <c r="U223" i="21"/>
  <c r="V223" i="21"/>
  <c r="T224" i="21"/>
  <c r="U224" i="21"/>
  <c r="V224" i="21"/>
  <c r="T225" i="21"/>
  <c r="U225" i="21"/>
  <c r="V225" i="21"/>
  <c r="T226" i="21"/>
  <c r="U226" i="21"/>
  <c r="V226" i="21"/>
  <c r="T227" i="21"/>
  <c r="U227" i="21"/>
  <c r="V227" i="21"/>
  <c r="T228" i="21"/>
  <c r="U228" i="21"/>
  <c r="V228" i="21"/>
  <c r="T229" i="21"/>
  <c r="U229" i="21"/>
  <c r="V229" i="21"/>
  <c r="T230" i="21"/>
  <c r="U230" i="21"/>
  <c r="V230" i="21"/>
  <c r="T231" i="21"/>
  <c r="U231" i="21"/>
  <c r="V231" i="21"/>
  <c r="T232" i="21"/>
  <c r="U232" i="21"/>
  <c r="V232" i="21"/>
  <c r="T233" i="21"/>
  <c r="U233" i="21"/>
  <c r="V233" i="21"/>
  <c r="T234" i="21"/>
  <c r="U234" i="21"/>
  <c r="V234" i="21"/>
  <c r="T235" i="21"/>
  <c r="U235" i="21"/>
  <c r="V235" i="21"/>
  <c r="T236" i="21"/>
  <c r="U236" i="21"/>
  <c r="V236" i="21"/>
  <c r="T237" i="21"/>
  <c r="U237" i="21"/>
  <c r="V237" i="21"/>
  <c r="T238" i="21"/>
  <c r="U238" i="21"/>
  <c r="V238" i="21"/>
  <c r="T239" i="21"/>
  <c r="U239" i="21"/>
  <c r="V239" i="21"/>
  <c r="T240" i="21"/>
  <c r="U240" i="21"/>
  <c r="V240" i="21"/>
  <c r="T241" i="21"/>
  <c r="U241" i="21"/>
  <c r="V241" i="21"/>
  <c r="T242" i="21"/>
  <c r="U242" i="21"/>
  <c r="V242" i="21"/>
  <c r="T243" i="21"/>
  <c r="U243" i="21"/>
  <c r="V243" i="21"/>
  <c r="T244" i="21"/>
  <c r="U244" i="21"/>
  <c r="V244" i="21"/>
  <c r="T245" i="21"/>
  <c r="U245" i="21"/>
  <c r="V245" i="21"/>
  <c r="T246" i="21"/>
  <c r="U246" i="21"/>
  <c r="V246" i="21"/>
  <c r="T247" i="21"/>
  <c r="U247" i="21"/>
  <c r="V247" i="21"/>
  <c r="T248" i="21"/>
  <c r="U248" i="21"/>
  <c r="V248" i="21"/>
  <c r="T249" i="21"/>
  <c r="U249" i="21"/>
  <c r="V249" i="21"/>
  <c r="T250" i="21"/>
  <c r="U250" i="21"/>
  <c r="V250" i="21"/>
  <c r="T251" i="21"/>
  <c r="U251" i="21"/>
  <c r="V251" i="21"/>
  <c r="T252" i="21"/>
  <c r="U252" i="21"/>
  <c r="V252" i="21"/>
  <c r="T253" i="21"/>
  <c r="U253" i="21"/>
  <c r="V253" i="21"/>
  <c r="T254" i="21"/>
  <c r="U254" i="21"/>
  <c r="V254" i="21"/>
  <c r="T255" i="21"/>
  <c r="U255" i="21"/>
  <c r="V255" i="21"/>
  <c r="T256" i="21"/>
  <c r="U256" i="21"/>
  <c r="V256" i="21"/>
  <c r="T257" i="21"/>
  <c r="U257" i="21"/>
  <c r="V257" i="21"/>
  <c r="T258" i="21"/>
  <c r="U258" i="21"/>
  <c r="V258" i="21"/>
  <c r="T259" i="21"/>
  <c r="U259" i="21"/>
  <c r="V259" i="21"/>
  <c r="T260" i="21"/>
  <c r="U260" i="21"/>
  <c r="V260" i="21"/>
  <c r="T261" i="21"/>
  <c r="U261" i="21"/>
  <c r="V261" i="21"/>
  <c r="T262" i="21"/>
  <c r="U262" i="21"/>
  <c r="V262" i="21"/>
  <c r="T263" i="21"/>
  <c r="U263" i="21"/>
  <c r="V263" i="21"/>
  <c r="T264" i="21"/>
  <c r="U264" i="21"/>
  <c r="V264" i="21"/>
  <c r="T265" i="21"/>
  <c r="U265" i="21"/>
  <c r="V265" i="21"/>
  <c r="T266" i="21"/>
  <c r="U266" i="21"/>
  <c r="V266" i="21"/>
  <c r="T267" i="21"/>
  <c r="U267" i="21"/>
  <c r="V267" i="21"/>
  <c r="T268" i="21"/>
  <c r="U268" i="21"/>
  <c r="V268" i="21"/>
  <c r="T269" i="21"/>
  <c r="U269" i="21"/>
  <c r="V269" i="21"/>
  <c r="T270" i="21"/>
  <c r="U270" i="21"/>
  <c r="V270" i="21"/>
  <c r="T271" i="21"/>
  <c r="U271" i="21"/>
  <c r="V271" i="21"/>
  <c r="T272" i="21"/>
  <c r="U272" i="21"/>
  <c r="V272" i="21"/>
  <c r="T273" i="21"/>
  <c r="U273" i="21"/>
  <c r="V273" i="21"/>
  <c r="T274" i="21"/>
  <c r="U274" i="21"/>
  <c r="V274" i="21"/>
  <c r="T275" i="21"/>
  <c r="U275" i="21"/>
  <c r="V275" i="21"/>
  <c r="T276" i="21"/>
  <c r="U276" i="21"/>
  <c r="V276" i="21"/>
  <c r="T277" i="21"/>
  <c r="U277" i="21"/>
  <c r="V277" i="21"/>
  <c r="T278" i="21"/>
  <c r="U278" i="21"/>
  <c r="V278" i="21"/>
  <c r="T279" i="21"/>
  <c r="U279" i="21"/>
  <c r="V279" i="21"/>
  <c r="T280" i="21"/>
  <c r="U280" i="21"/>
  <c r="V280" i="21"/>
  <c r="T281" i="21"/>
  <c r="U281" i="21"/>
  <c r="V281" i="21"/>
  <c r="T282" i="21"/>
  <c r="U282" i="21"/>
  <c r="V282" i="21"/>
  <c r="T283" i="21"/>
  <c r="U283" i="21"/>
  <c r="V283" i="21"/>
  <c r="T284" i="21"/>
  <c r="U284" i="21"/>
  <c r="V284" i="21"/>
  <c r="T285" i="21"/>
  <c r="U285" i="21"/>
  <c r="V285" i="21"/>
  <c r="T286" i="21"/>
  <c r="U286" i="21"/>
  <c r="V286" i="21"/>
  <c r="T287" i="21"/>
  <c r="U287" i="21"/>
  <c r="V287" i="21"/>
  <c r="T288" i="21"/>
  <c r="U288" i="21"/>
  <c r="V288" i="21"/>
  <c r="T289" i="21"/>
  <c r="U289" i="21"/>
  <c r="V289" i="21"/>
  <c r="T290" i="21"/>
  <c r="U290" i="21"/>
  <c r="V290" i="21"/>
  <c r="T291" i="21"/>
  <c r="U291" i="21"/>
  <c r="V291" i="21"/>
  <c r="T292" i="21"/>
  <c r="U292" i="21"/>
  <c r="V292" i="21"/>
  <c r="T293" i="21"/>
  <c r="U293" i="21"/>
  <c r="V293" i="21"/>
  <c r="T294" i="21"/>
  <c r="U294" i="21"/>
  <c r="V294" i="21"/>
  <c r="T295" i="21"/>
  <c r="U295" i="21"/>
  <c r="V295" i="21"/>
  <c r="T296" i="21"/>
  <c r="U296" i="21"/>
  <c r="V296" i="21"/>
  <c r="T297" i="21"/>
  <c r="U297" i="21"/>
  <c r="V297" i="21"/>
  <c r="T298" i="21"/>
  <c r="U298" i="21"/>
  <c r="V298" i="21"/>
  <c r="T299" i="21"/>
  <c r="U299" i="21"/>
  <c r="V299" i="21"/>
  <c r="T300" i="21"/>
  <c r="U300" i="21"/>
  <c r="V300" i="21"/>
  <c r="T301" i="21"/>
  <c r="U301" i="21"/>
  <c r="V301" i="21"/>
  <c r="T302" i="21"/>
  <c r="U302" i="21"/>
  <c r="V302" i="21"/>
  <c r="T303" i="21"/>
  <c r="U303" i="21"/>
  <c r="V303" i="21"/>
  <c r="T304" i="21"/>
  <c r="U304" i="21"/>
  <c r="V304" i="21"/>
  <c r="T305" i="21"/>
  <c r="U305" i="21"/>
  <c r="V305" i="21"/>
  <c r="T306" i="21"/>
  <c r="U306" i="21"/>
  <c r="V306" i="21"/>
  <c r="T307" i="21"/>
  <c r="U307" i="21"/>
  <c r="V307" i="21"/>
  <c r="T308" i="21"/>
  <c r="U308" i="21"/>
  <c r="V308" i="21"/>
  <c r="T309" i="21"/>
  <c r="U309" i="21"/>
  <c r="V309" i="21"/>
  <c r="T310" i="21"/>
  <c r="U310" i="21"/>
  <c r="V310" i="21"/>
  <c r="T311" i="21"/>
  <c r="U311" i="21"/>
  <c r="V311" i="21"/>
  <c r="T312" i="21"/>
  <c r="U312" i="21"/>
  <c r="V312" i="21"/>
  <c r="T313" i="21"/>
  <c r="U313" i="21"/>
  <c r="V313" i="21"/>
  <c r="T314" i="21"/>
  <c r="U314" i="21"/>
  <c r="V314" i="21"/>
  <c r="T315" i="21"/>
  <c r="U315" i="21"/>
  <c r="V315" i="21"/>
  <c r="T316" i="21"/>
  <c r="U316" i="21"/>
  <c r="V316" i="21"/>
  <c r="T317" i="21"/>
  <c r="U317" i="21"/>
  <c r="V317" i="21"/>
  <c r="T318" i="21"/>
  <c r="U318" i="21"/>
  <c r="V318" i="21"/>
  <c r="T319" i="21"/>
  <c r="U319" i="21"/>
  <c r="V319" i="21"/>
  <c r="T320" i="21"/>
  <c r="U320" i="21"/>
  <c r="V320" i="21"/>
  <c r="T321" i="21"/>
  <c r="U321" i="21"/>
  <c r="V321" i="21"/>
  <c r="T322" i="21"/>
  <c r="U322" i="21"/>
  <c r="V322" i="21"/>
  <c r="T323" i="21"/>
  <c r="U323" i="21"/>
  <c r="V323" i="21"/>
  <c r="T324" i="21"/>
  <c r="U324" i="21"/>
  <c r="V324" i="21"/>
  <c r="T325" i="21"/>
  <c r="U325" i="21"/>
  <c r="V325" i="21"/>
  <c r="T326" i="21"/>
  <c r="U326" i="21"/>
  <c r="V326" i="21"/>
  <c r="T327" i="21"/>
  <c r="U327" i="21"/>
  <c r="V327" i="21"/>
  <c r="T328" i="21"/>
  <c r="U328" i="21"/>
  <c r="V328" i="21"/>
  <c r="T329" i="21"/>
  <c r="U329" i="21"/>
  <c r="V329" i="21"/>
  <c r="T330" i="21"/>
  <c r="U330" i="21"/>
  <c r="V330" i="21"/>
  <c r="T331" i="21"/>
  <c r="U331" i="21"/>
  <c r="V331" i="21"/>
  <c r="T332" i="21"/>
  <c r="U332" i="21"/>
  <c r="V332" i="21"/>
  <c r="T333" i="21"/>
  <c r="U333" i="21"/>
  <c r="V333" i="21"/>
  <c r="T334" i="21"/>
  <c r="U334" i="21"/>
  <c r="V334" i="21"/>
  <c r="T335" i="21"/>
  <c r="U335" i="21"/>
  <c r="V335" i="21"/>
  <c r="T336" i="21"/>
  <c r="U336" i="21"/>
  <c r="V336" i="21"/>
  <c r="T337" i="21"/>
  <c r="U337" i="21"/>
  <c r="V337" i="21"/>
  <c r="T338" i="21"/>
  <c r="U338" i="21"/>
  <c r="V338" i="21"/>
  <c r="T339" i="21"/>
  <c r="U339" i="21"/>
  <c r="V339" i="21"/>
  <c r="T340" i="21"/>
  <c r="U340" i="21"/>
  <c r="V340" i="21"/>
  <c r="T341" i="21"/>
  <c r="U341" i="21"/>
  <c r="V341" i="21"/>
  <c r="T342" i="21"/>
  <c r="U342" i="21"/>
  <c r="V342" i="21"/>
  <c r="T343" i="21"/>
  <c r="U343" i="21"/>
  <c r="V343" i="21"/>
  <c r="T344" i="21"/>
  <c r="U344" i="21"/>
  <c r="V344" i="21"/>
  <c r="T345" i="21"/>
  <c r="U345" i="21"/>
  <c r="V345" i="21"/>
  <c r="T346" i="21"/>
  <c r="U346" i="21"/>
  <c r="V346" i="21"/>
  <c r="T347" i="21"/>
  <c r="U347" i="21"/>
  <c r="V347" i="21"/>
  <c r="T348" i="21"/>
  <c r="U348" i="21"/>
  <c r="V348" i="21"/>
  <c r="T349" i="21"/>
  <c r="U349" i="21"/>
  <c r="V349" i="21"/>
  <c r="T350" i="21"/>
  <c r="U350" i="21"/>
  <c r="V350" i="21"/>
  <c r="T351" i="21"/>
  <c r="U351" i="21"/>
  <c r="V351" i="21"/>
  <c r="T352" i="21"/>
  <c r="U352" i="21"/>
  <c r="V352" i="21"/>
  <c r="T353" i="21"/>
  <c r="U353" i="21"/>
  <c r="V353" i="21"/>
  <c r="T354" i="21"/>
  <c r="U354" i="21"/>
  <c r="V354" i="21"/>
  <c r="T355" i="21"/>
  <c r="U355" i="21"/>
  <c r="V355" i="21"/>
  <c r="T356" i="21"/>
  <c r="U356" i="21"/>
  <c r="V356" i="21"/>
  <c r="T357" i="21"/>
  <c r="U357" i="21"/>
  <c r="V357" i="21"/>
  <c r="T358" i="21"/>
  <c r="U358" i="21"/>
  <c r="V358" i="21"/>
  <c r="T359" i="21"/>
  <c r="U359" i="21"/>
  <c r="V359" i="21"/>
  <c r="T360" i="21"/>
  <c r="U360" i="21"/>
  <c r="V360" i="21"/>
  <c r="T361" i="21"/>
  <c r="U361" i="21"/>
  <c r="V361" i="21"/>
  <c r="T362" i="21"/>
  <c r="U362" i="21"/>
  <c r="V362" i="21"/>
  <c r="T363" i="21"/>
  <c r="U363" i="21"/>
  <c r="V363" i="21"/>
  <c r="T364" i="21"/>
  <c r="U364" i="21"/>
  <c r="V364" i="21"/>
  <c r="T365" i="21"/>
  <c r="U365" i="21"/>
  <c r="V365" i="21"/>
  <c r="T366" i="21"/>
  <c r="U366" i="21"/>
  <c r="V366" i="21"/>
  <c r="T367" i="21"/>
  <c r="U367" i="21"/>
  <c r="V367" i="21"/>
  <c r="T368" i="21"/>
  <c r="U368" i="21"/>
  <c r="V368" i="21"/>
  <c r="T369" i="21"/>
  <c r="U369" i="21"/>
  <c r="V369" i="21"/>
  <c r="T370" i="21"/>
  <c r="U370" i="21"/>
  <c r="V370" i="21"/>
  <c r="T371" i="21"/>
  <c r="U371" i="21"/>
  <c r="V371" i="21"/>
  <c r="T372" i="21"/>
  <c r="U372" i="21"/>
  <c r="V372" i="21"/>
  <c r="T373" i="21"/>
  <c r="U373" i="21"/>
  <c r="V373" i="21"/>
  <c r="T374" i="21"/>
  <c r="U374" i="21"/>
  <c r="V374" i="21"/>
  <c r="T375" i="21"/>
  <c r="U375" i="21"/>
  <c r="V375" i="21"/>
  <c r="T376" i="21"/>
  <c r="U376" i="21"/>
  <c r="V376" i="21"/>
  <c r="T377" i="21"/>
  <c r="U377" i="21"/>
  <c r="V377" i="21"/>
  <c r="T378" i="21"/>
  <c r="U378" i="21"/>
  <c r="V378" i="21"/>
  <c r="T379" i="21"/>
  <c r="U379" i="21"/>
  <c r="V379" i="21"/>
  <c r="T380" i="21"/>
  <c r="U380" i="21"/>
  <c r="V380" i="21"/>
  <c r="T381" i="21"/>
  <c r="U381" i="21"/>
  <c r="V381" i="21"/>
  <c r="T382" i="21"/>
  <c r="U382" i="21"/>
  <c r="V382" i="21"/>
  <c r="T383" i="21"/>
  <c r="U383" i="21"/>
  <c r="V383" i="21"/>
  <c r="T384" i="21"/>
  <c r="U384" i="21"/>
  <c r="V384" i="21"/>
  <c r="T385" i="21"/>
  <c r="U385" i="21"/>
  <c r="V385" i="21"/>
  <c r="T386" i="21"/>
  <c r="U386" i="21"/>
  <c r="V386" i="21"/>
  <c r="T387" i="21"/>
  <c r="U387" i="21"/>
  <c r="V387" i="21"/>
  <c r="T388" i="21"/>
  <c r="U388" i="21"/>
  <c r="V388" i="21"/>
  <c r="T389" i="21"/>
  <c r="U389" i="21"/>
  <c r="V389" i="21"/>
  <c r="T390" i="21"/>
  <c r="U390" i="21"/>
  <c r="V390" i="21"/>
  <c r="T391" i="21"/>
  <c r="U391" i="21"/>
  <c r="V391" i="21"/>
  <c r="T392" i="21"/>
  <c r="U392" i="21"/>
  <c r="V392" i="21"/>
  <c r="T393" i="21"/>
  <c r="U393" i="21"/>
  <c r="V393" i="21"/>
  <c r="T394" i="21"/>
  <c r="U394" i="21"/>
  <c r="V394" i="21"/>
  <c r="T395" i="21"/>
  <c r="U395" i="21"/>
  <c r="V395" i="21"/>
  <c r="T396" i="21"/>
  <c r="U396" i="21"/>
  <c r="V396" i="21"/>
  <c r="T397" i="21"/>
  <c r="U397" i="21"/>
  <c r="V397" i="21"/>
  <c r="T398" i="21"/>
  <c r="U398" i="21"/>
  <c r="V398" i="21"/>
  <c r="T399" i="21"/>
  <c r="U399" i="21"/>
  <c r="V399" i="21"/>
  <c r="T400" i="21"/>
  <c r="U400" i="21"/>
  <c r="V400" i="21"/>
  <c r="T401" i="21"/>
  <c r="U401" i="21"/>
  <c r="V401" i="21"/>
  <c r="T402" i="21"/>
  <c r="U402" i="21"/>
  <c r="V402" i="21"/>
  <c r="T403" i="21"/>
  <c r="U403" i="21"/>
  <c r="V403" i="21"/>
  <c r="T404" i="21"/>
  <c r="U404" i="21"/>
  <c r="V404" i="21"/>
  <c r="T405" i="21"/>
  <c r="U405" i="21"/>
  <c r="V405" i="21"/>
  <c r="T406" i="21"/>
  <c r="U406" i="21"/>
  <c r="V406" i="21"/>
  <c r="T407" i="21"/>
  <c r="U407" i="21"/>
  <c r="V407" i="21"/>
  <c r="T408" i="21"/>
  <c r="U408" i="21"/>
  <c r="V408" i="21"/>
  <c r="T409" i="21"/>
  <c r="U409" i="21"/>
  <c r="V409" i="21"/>
  <c r="T410" i="21"/>
  <c r="U410" i="21"/>
  <c r="V410" i="21"/>
  <c r="T411" i="21"/>
  <c r="U411" i="21"/>
  <c r="V411" i="21"/>
  <c r="T412" i="21"/>
  <c r="U412" i="21"/>
  <c r="V412" i="21"/>
  <c r="T413" i="21"/>
  <c r="U413" i="21"/>
  <c r="V413" i="21"/>
  <c r="T414" i="21"/>
  <c r="U414" i="21"/>
  <c r="V414" i="21"/>
  <c r="T415" i="21"/>
  <c r="U415" i="21"/>
  <c r="V415" i="21"/>
  <c r="T416" i="21"/>
  <c r="U416" i="21"/>
  <c r="V416" i="21"/>
  <c r="T417" i="21"/>
  <c r="U417" i="21"/>
  <c r="V417" i="21"/>
  <c r="T418" i="21"/>
  <c r="U418" i="21"/>
  <c r="V418" i="21"/>
  <c r="T419" i="21"/>
  <c r="U419" i="21"/>
  <c r="V419" i="21"/>
  <c r="T420" i="21"/>
  <c r="U420" i="21"/>
  <c r="V420" i="21"/>
  <c r="T421" i="21"/>
  <c r="U421" i="21"/>
  <c r="V421" i="21"/>
  <c r="T422" i="21"/>
  <c r="U422" i="21"/>
  <c r="V422" i="21"/>
  <c r="T423" i="21"/>
  <c r="U423" i="21"/>
  <c r="V423" i="21"/>
  <c r="T424" i="21"/>
  <c r="U424" i="21"/>
  <c r="V424" i="21"/>
  <c r="T425" i="21"/>
  <c r="U425" i="21"/>
  <c r="V425" i="21"/>
  <c r="T426" i="21"/>
  <c r="U426" i="21"/>
  <c r="V426" i="21"/>
  <c r="T427" i="21"/>
  <c r="U427" i="21"/>
  <c r="V427" i="21"/>
  <c r="T428" i="21"/>
  <c r="U428" i="21"/>
  <c r="V428" i="21"/>
  <c r="T429" i="21"/>
  <c r="U429" i="21"/>
  <c r="V429" i="21"/>
  <c r="T430" i="21"/>
  <c r="U430" i="21"/>
  <c r="V430" i="21"/>
  <c r="T431" i="21"/>
  <c r="U431" i="21"/>
  <c r="V431" i="21"/>
  <c r="T432" i="21"/>
  <c r="U432" i="21"/>
  <c r="V432" i="21"/>
  <c r="T433" i="21"/>
  <c r="U433" i="21"/>
  <c r="V433" i="21"/>
  <c r="T434" i="21"/>
  <c r="U434" i="21"/>
  <c r="V434" i="21"/>
  <c r="T435" i="21"/>
  <c r="U435" i="21"/>
  <c r="V435" i="21"/>
  <c r="T436" i="21"/>
  <c r="U436" i="21"/>
  <c r="V436" i="21"/>
  <c r="T437" i="21"/>
  <c r="U437" i="21"/>
  <c r="V437" i="21"/>
  <c r="T438" i="21"/>
  <c r="U438" i="21"/>
  <c r="V438" i="21"/>
  <c r="T439" i="21"/>
  <c r="U439" i="21"/>
  <c r="V439" i="21"/>
  <c r="T440" i="21"/>
  <c r="U440" i="21"/>
  <c r="V440" i="21"/>
  <c r="T441" i="21"/>
  <c r="U441" i="21"/>
  <c r="V441" i="21"/>
  <c r="T442" i="21"/>
  <c r="U442" i="21"/>
  <c r="V442" i="21"/>
  <c r="T443" i="21"/>
  <c r="U443" i="21"/>
  <c r="V443" i="21"/>
  <c r="T444" i="21"/>
  <c r="U444" i="21"/>
  <c r="V444" i="21"/>
  <c r="T445" i="21"/>
  <c r="U445" i="21"/>
  <c r="V445" i="21"/>
  <c r="T446" i="21"/>
  <c r="U446" i="21"/>
  <c r="V446" i="21"/>
  <c r="T447" i="21"/>
  <c r="U447" i="21"/>
  <c r="V447" i="21"/>
  <c r="T448" i="21"/>
  <c r="U448" i="21"/>
  <c r="V448" i="21"/>
  <c r="T449" i="21"/>
  <c r="U449" i="21"/>
  <c r="V449" i="21"/>
  <c r="T450" i="21"/>
  <c r="U450" i="21"/>
  <c r="V450" i="21"/>
  <c r="T451" i="21"/>
  <c r="U451" i="21"/>
  <c r="V451" i="21"/>
  <c r="T452" i="21"/>
  <c r="U452" i="21"/>
  <c r="V452" i="21"/>
  <c r="T453" i="21"/>
  <c r="U453" i="21"/>
  <c r="V453" i="21"/>
  <c r="T454" i="21"/>
  <c r="U454" i="21"/>
  <c r="V454" i="21"/>
  <c r="T455" i="21"/>
  <c r="U455" i="21"/>
  <c r="V455" i="21"/>
  <c r="T456" i="21"/>
  <c r="U456" i="21"/>
  <c r="V456" i="21"/>
  <c r="T457" i="21"/>
  <c r="U457" i="21"/>
  <c r="V457" i="21"/>
  <c r="T458" i="21"/>
  <c r="U458" i="21"/>
  <c r="V458" i="21"/>
  <c r="T459" i="21"/>
  <c r="U459" i="21"/>
  <c r="V459" i="21"/>
  <c r="T460" i="21"/>
  <c r="U460" i="21"/>
  <c r="V460" i="21"/>
  <c r="T461" i="21"/>
  <c r="U461" i="21"/>
  <c r="V461" i="21"/>
  <c r="T462" i="21"/>
  <c r="U462" i="21"/>
  <c r="V462" i="21"/>
  <c r="T463" i="21"/>
  <c r="U463" i="21"/>
  <c r="V463" i="21"/>
  <c r="T464" i="21"/>
  <c r="U464" i="21"/>
  <c r="V464" i="21"/>
  <c r="T465" i="21"/>
  <c r="U465" i="21"/>
  <c r="V465" i="21"/>
  <c r="T466" i="21"/>
  <c r="U466" i="21"/>
  <c r="V466" i="21"/>
  <c r="T467" i="21"/>
  <c r="U467" i="21"/>
  <c r="V467" i="21"/>
  <c r="T468" i="21"/>
  <c r="U468" i="21"/>
  <c r="V468" i="21"/>
  <c r="T469" i="21"/>
  <c r="U469" i="21"/>
  <c r="V469" i="21"/>
  <c r="T470" i="21"/>
  <c r="U470" i="21"/>
  <c r="V470" i="21"/>
  <c r="T471" i="21"/>
  <c r="U471" i="21"/>
  <c r="V471" i="21"/>
  <c r="T472" i="21"/>
  <c r="U472" i="21"/>
  <c r="V472" i="21"/>
  <c r="T473" i="21"/>
  <c r="U473" i="21"/>
  <c r="V473" i="21"/>
  <c r="T474" i="21"/>
  <c r="U474" i="21"/>
  <c r="V474" i="21"/>
  <c r="T475" i="21"/>
  <c r="U475" i="21"/>
  <c r="V475" i="21"/>
  <c r="T476" i="21"/>
  <c r="U476" i="21"/>
  <c r="V476" i="21"/>
  <c r="T477" i="21"/>
  <c r="U477" i="21"/>
  <c r="V477" i="21"/>
  <c r="T478" i="21"/>
  <c r="U478" i="21"/>
  <c r="V478" i="21"/>
  <c r="T479" i="21"/>
  <c r="U479" i="21"/>
  <c r="V479" i="21"/>
  <c r="T480" i="21"/>
  <c r="U480" i="21"/>
  <c r="V480" i="21"/>
  <c r="T481" i="21"/>
  <c r="U481" i="21"/>
  <c r="V481" i="21"/>
  <c r="T482" i="21"/>
  <c r="U482" i="21"/>
  <c r="V482" i="21"/>
  <c r="T483" i="21"/>
  <c r="U483" i="21"/>
  <c r="V483" i="21"/>
  <c r="T484" i="21"/>
  <c r="U484" i="21"/>
  <c r="V484" i="21"/>
  <c r="T485" i="21"/>
  <c r="U485" i="21"/>
  <c r="V485" i="21"/>
  <c r="T486" i="21"/>
  <c r="U486" i="21"/>
  <c r="V486" i="21"/>
  <c r="T487" i="21"/>
  <c r="U487" i="21"/>
  <c r="V487" i="21"/>
  <c r="T488" i="21"/>
  <c r="U488" i="21"/>
  <c r="V488" i="21"/>
  <c r="T489" i="21"/>
  <c r="U489" i="21"/>
  <c r="V489" i="21"/>
  <c r="T490" i="21"/>
  <c r="U490" i="21"/>
  <c r="V490" i="21"/>
  <c r="T491" i="21"/>
  <c r="U491" i="21"/>
  <c r="V491" i="21"/>
  <c r="T492" i="21"/>
  <c r="U492" i="21"/>
  <c r="V492" i="21"/>
  <c r="T493" i="21"/>
  <c r="U493" i="21"/>
  <c r="V493" i="21"/>
  <c r="T494" i="21"/>
  <c r="U494" i="21"/>
  <c r="V494" i="21"/>
  <c r="T495" i="21"/>
  <c r="U495" i="21"/>
  <c r="V495" i="21"/>
  <c r="T496" i="21"/>
  <c r="U496" i="21"/>
  <c r="V496" i="21"/>
  <c r="T497" i="21"/>
  <c r="U497" i="21"/>
  <c r="V497" i="21"/>
  <c r="T498" i="21"/>
  <c r="U498" i="21"/>
  <c r="V498" i="21"/>
  <c r="T499" i="21"/>
  <c r="U499" i="21"/>
  <c r="V499" i="21"/>
  <c r="T500" i="21"/>
  <c r="U500" i="21"/>
  <c r="V500" i="21"/>
  <c r="T501" i="21"/>
  <c r="U501" i="21"/>
  <c r="V501" i="21"/>
  <c r="T502" i="21"/>
  <c r="U502" i="21"/>
  <c r="V502" i="21"/>
  <c r="T503" i="21"/>
  <c r="U503" i="21"/>
  <c r="V503" i="21"/>
  <c r="T504" i="21"/>
  <c r="U504" i="21"/>
  <c r="V504" i="21"/>
  <c r="T505" i="21"/>
  <c r="U505" i="21"/>
  <c r="V505" i="21"/>
  <c r="T506" i="21"/>
  <c r="U506" i="21"/>
  <c r="V506" i="21"/>
  <c r="T507" i="21"/>
  <c r="U507" i="21"/>
  <c r="V507" i="21"/>
  <c r="T508" i="21"/>
  <c r="U508" i="21"/>
  <c r="V508" i="21"/>
  <c r="T509" i="21"/>
  <c r="U509" i="21"/>
  <c r="V509" i="21"/>
  <c r="T510" i="21"/>
  <c r="U510" i="21"/>
  <c r="V510" i="21"/>
  <c r="T511" i="21"/>
  <c r="U511" i="21"/>
  <c r="V511" i="21"/>
  <c r="T512" i="21"/>
  <c r="U512" i="21"/>
  <c r="V512" i="21"/>
  <c r="T513" i="21"/>
  <c r="U513" i="21"/>
  <c r="V513" i="21"/>
  <c r="T514" i="21"/>
  <c r="U514" i="21"/>
  <c r="V514" i="21"/>
  <c r="T515" i="21"/>
  <c r="U515" i="21"/>
  <c r="V515" i="21"/>
  <c r="T516" i="21"/>
  <c r="U516" i="21"/>
  <c r="V516" i="21"/>
  <c r="T517" i="21"/>
  <c r="U517" i="21"/>
  <c r="V517" i="21"/>
  <c r="T518" i="21"/>
  <c r="U518" i="21"/>
  <c r="V518" i="21"/>
  <c r="T519" i="21"/>
  <c r="U519" i="21"/>
  <c r="V519" i="21"/>
  <c r="T520" i="21"/>
  <c r="U520" i="21"/>
  <c r="V520" i="21"/>
  <c r="T521" i="21"/>
  <c r="U521" i="21"/>
  <c r="V521" i="21"/>
  <c r="T522" i="21"/>
  <c r="U522" i="21"/>
  <c r="V522" i="21"/>
  <c r="T523" i="21"/>
  <c r="U523" i="21"/>
  <c r="V523" i="21"/>
  <c r="T524" i="21"/>
  <c r="U524" i="21"/>
  <c r="V524" i="21"/>
  <c r="T525" i="21"/>
  <c r="U525" i="21"/>
  <c r="V525" i="21"/>
  <c r="T526" i="21"/>
  <c r="U526" i="21"/>
  <c r="V526" i="21"/>
  <c r="T527" i="21"/>
  <c r="U527" i="21"/>
  <c r="V527" i="21"/>
  <c r="T528" i="21"/>
  <c r="U528" i="21"/>
  <c r="V528" i="21"/>
  <c r="T529" i="21"/>
  <c r="U529" i="21"/>
  <c r="V529" i="21"/>
  <c r="T530" i="21"/>
  <c r="U530" i="21"/>
  <c r="V530" i="21"/>
  <c r="T531" i="21"/>
  <c r="U531" i="21"/>
  <c r="V531" i="21"/>
  <c r="T532" i="21"/>
  <c r="U532" i="21"/>
  <c r="V532" i="21"/>
  <c r="T533" i="21"/>
  <c r="U533" i="21"/>
  <c r="V533" i="21"/>
  <c r="T534" i="21"/>
  <c r="U534" i="21"/>
  <c r="V534" i="21"/>
  <c r="T535" i="21"/>
  <c r="U535" i="21"/>
  <c r="V535" i="21"/>
  <c r="T536" i="21"/>
  <c r="U536" i="21"/>
  <c r="V536" i="21"/>
  <c r="T537" i="21"/>
  <c r="U537" i="21"/>
  <c r="V537" i="21"/>
  <c r="T538" i="21"/>
  <c r="U538" i="21"/>
  <c r="V538" i="21"/>
  <c r="T539" i="21"/>
  <c r="U539" i="21"/>
  <c r="V539" i="21"/>
  <c r="T540" i="21"/>
  <c r="U540" i="21"/>
  <c r="V540" i="21"/>
  <c r="T541" i="21"/>
  <c r="U541" i="21"/>
  <c r="V541" i="21"/>
  <c r="T542" i="21"/>
  <c r="U542" i="21"/>
  <c r="V542" i="21"/>
  <c r="T543" i="21"/>
  <c r="U543" i="21"/>
  <c r="V543" i="21"/>
  <c r="T544" i="21"/>
  <c r="U544" i="21"/>
  <c r="V544" i="21"/>
  <c r="T545" i="21"/>
  <c r="U545" i="21"/>
  <c r="V545" i="21"/>
  <c r="T546" i="21"/>
  <c r="U546" i="21"/>
  <c r="V546" i="21"/>
  <c r="T547" i="21"/>
  <c r="U547" i="21"/>
  <c r="V547" i="21"/>
  <c r="T548" i="21"/>
  <c r="U548" i="21"/>
  <c r="V548" i="21"/>
  <c r="T549" i="21"/>
  <c r="U549" i="21"/>
  <c r="V549" i="21"/>
  <c r="T550" i="21"/>
  <c r="U550" i="21"/>
  <c r="V550" i="21"/>
  <c r="T551" i="21"/>
  <c r="U551" i="21"/>
  <c r="V551" i="21"/>
  <c r="T552" i="21"/>
  <c r="U552" i="21"/>
  <c r="V552" i="21"/>
  <c r="T553" i="21"/>
  <c r="U553" i="21"/>
  <c r="V553" i="21"/>
  <c r="T554" i="21"/>
  <c r="U554" i="21"/>
  <c r="V554" i="21"/>
  <c r="T555" i="21"/>
  <c r="U555" i="21"/>
  <c r="V555" i="21"/>
  <c r="T556" i="21"/>
  <c r="U556" i="21"/>
  <c r="V556" i="21"/>
  <c r="T557" i="21"/>
  <c r="U557" i="21"/>
  <c r="V557" i="21"/>
  <c r="T558" i="21"/>
  <c r="U558" i="21"/>
  <c r="V558" i="21"/>
  <c r="T559" i="21"/>
  <c r="U559" i="21"/>
  <c r="V559" i="21"/>
  <c r="T560" i="21"/>
  <c r="U560" i="21"/>
  <c r="V560" i="21"/>
  <c r="T561" i="21"/>
  <c r="U561" i="21"/>
  <c r="V561" i="21"/>
  <c r="T562" i="21"/>
  <c r="U562" i="21"/>
  <c r="V562" i="21"/>
  <c r="T563" i="21"/>
  <c r="U563" i="21"/>
  <c r="V563" i="21"/>
  <c r="T564" i="21"/>
  <c r="U564" i="21"/>
  <c r="V564" i="21"/>
  <c r="T565" i="21"/>
  <c r="U565" i="21"/>
  <c r="V565" i="21"/>
  <c r="T566" i="21"/>
  <c r="U566" i="21"/>
  <c r="V566" i="21"/>
  <c r="T567" i="21"/>
  <c r="U567" i="21"/>
  <c r="V567" i="21"/>
  <c r="T568" i="21"/>
  <c r="U568" i="21"/>
  <c r="V568" i="21"/>
  <c r="T569" i="21"/>
  <c r="U569" i="21"/>
  <c r="V569" i="21"/>
  <c r="T570" i="21"/>
  <c r="U570" i="21"/>
  <c r="V570" i="21"/>
  <c r="T571" i="21"/>
  <c r="U571" i="21"/>
  <c r="V571" i="21"/>
  <c r="T572" i="21"/>
  <c r="U572" i="21"/>
  <c r="V572" i="21"/>
  <c r="T573" i="21"/>
  <c r="U573" i="21"/>
  <c r="V573" i="21"/>
  <c r="T574" i="21"/>
  <c r="U574" i="21"/>
  <c r="V574" i="21"/>
  <c r="T575" i="21"/>
  <c r="U575" i="21"/>
  <c r="V575" i="21"/>
  <c r="T576" i="21"/>
  <c r="U576" i="21"/>
  <c r="V576" i="21"/>
  <c r="T577" i="21"/>
  <c r="U577" i="21"/>
  <c r="V577" i="21"/>
  <c r="T578" i="21"/>
  <c r="U578" i="21"/>
  <c r="V578" i="21"/>
  <c r="T579" i="21"/>
  <c r="U579" i="21"/>
  <c r="V579" i="21"/>
  <c r="T580" i="21"/>
  <c r="U580" i="21"/>
  <c r="V580" i="21"/>
  <c r="T581" i="21"/>
  <c r="U581" i="21"/>
  <c r="V581" i="21"/>
  <c r="T582" i="21"/>
  <c r="U582" i="21"/>
  <c r="V582" i="21"/>
  <c r="T583" i="21"/>
  <c r="U583" i="21"/>
  <c r="V583" i="21"/>
  <c r="T584" i="21"/>
  <c r="U584" i="21"/>
  <c r="V584" i="21"/>
  <c r="T585" i="21"/>
  <c r="U585" i="21"/>
  <c r="V585" i="21"/>
  <c r="T586" i="21"/>
  <c r="U586" i="21"/>
  <c r="V586" i="21"/>
  <c r="T587" i="21"/>
  <c r="U587" i="21"/>
  <c r="V587" i="21"/>
  <c r="T588" i="21"/>
  <c r="U588" i="21"/>
  <c r="V588" i="21"/>
  <c r="T589" i="21"/>
  <c r="U589" i="21"/>
  <c r="V589" i="21"/>
  <c r="T590" i="21"/>
  <c r="U590" i="21"/>
  <c r="V590" i="21"/>
  <c r="T591" i="21"/>
  <c r="U591" i="21"/>
  <c r="V591" i="21"/>
  <c r="T592" i="21"/>
  <c r="U592" i="21"/>
  <c r="V592" i="21"/>
  <c r="T593" i="21"/>
  <c r="U593" i="21"/>
  <c r="V593" i="21"/>
  <c r="T594" i="21"/>
  <c r="U594" i="21"/>
  <c r="V594" i="21"/>
  <c r="T595" i="21"/>
  <c r="U595" i="21"/>
  <c r="V595" i="21"/>
  <c r="T596" i="21"/>
  <c r="U596" i="21"/>
  <c r="V596" i="21"/>
  <c r="T597" i="21"/>
  <c r="U597" i="21"/>
  <c r="V597" i="21"/>
  <c r="T598" i="21"/>
  <c r="U598" i="21"/>
  <c r="V598" i="21"/>
  <c r="T599" i="21"/>
  <c r="U599" i="21"/>
  <c r="V599" i="21"/>
  <c r="T600" i="21"/>
  <c r="U600" i="21"/>
  <c r="V600" i="21"/>
  <c r="T601" i="21"/>
  <c r="U601" i="21"/>
  <c r="V601" i="21"/>
  <c r="T602" i="21"/>
  <c r="U602" i="21"/>
  <c r="V602" i="21"/>
  <c r="T603" i="21"/>
  <c r="U603" i="21"/>
  <c r="V603" i="21"/>
  <c r="T604" i="21"/>
  <c r="U604" i="21"/>
  <c r="V604" i="21"/>
  <c r="T605" i="21"/>
  <c r="U605" i="21"/>
  <c r="V605" i="21"/>
  <c r="T606" i="21"/>
  <c r="U606" i="21"/>
  <c r="V606" i="21"/>
  <c r="T607" i="21"/>
  <c r="U607" i="21"/>
  <c r="V607" i="21"/>
  <c r="T608" i="21"/>
  <c r="U608" i="21"/>
  <c r="V608" i="21"/>
  <c r="T609" i="21"/>
  <c r="U609" i="21"/>
  <c r="V609" i="21"/>
  <c r="T610" i="21"/>
  <c r="U610" i="21"/>
  <c r="V610" i="21"/>
  <c r="T611" i="21"/>
  <c r="U611" i="21"/>
  <c r="V611" i="21"/>
  <c r="T612" i="21"/>
  <c r="U612" i="21"/>
  <c r="V612" i="21"/>
  <c r="T613" i="21"/>
  <c r="U613" i="21"/>
  <c r="V613" i="21"/>
  <c r="T614" i="21"/>
  <c r="U614" i="21"/>
  <c r="V614" i="21"/>
  <c r="T615" i="21"/>
  <c r="U615" i="21"/>
  <c r="V615" i="21"/>
  <c r="T616" i="21"/>
  <c r="U616" i="21"/>
  <c r="V616" i="21"/>
  <c r="T617" i="21"/>
  <c r="U617" i="21"/>
  <c r="V617" i="21"/>
  <c r="T618" i="21"/>
  <c r="U618" i="21"/>
  <c r="V618" i="21"/>
  <c r="T619" i="21"/>
  <c r="U619" i="21"/>
  <c r="V619" i="21"/>
  <c r="T620" i="21"/>
  <c r="U620" i="21"/>
  <c r="V620" i="21"/>
  <c r="T621" i="21"/>
  <c r="U621" i="21"/>
  <c r="V621" i="21"/>
  <c r="T622" i="21"/>
  <c r="U622" i="21"/>
  <c r="V622" i="21"/>
  <c r="T623" i="21"/>
  <c r="U623" i="21"/>
  <c r="V623" i="21"/>
  <c r="T624" i="21"/>
  <c r="U624" i="21"/>
  <c r="V624" i="21"/>
  <c r="T625" i="21"/>
  <c r="U625" i="21"/>
  <c r="V625" i="21"/>
  <c r="T626" i="21"/>
  <c r="U626" i="21"/>
  <c r="V626" i="21"/>
  <c r="T627" i="21"/>
  <c r="U627" i="21"/>
  <c r="V627" i="21"/>
  <c r="T628" i="21"/>
  <c r="U628" i="21"/>
  <c r="V628" i="21"/>
  <c r="T629" i="21"/>
  <c r="U629" i="21"/>
  <c r="V629" i="21"/>
  <c r="T630" i="21"/>
  <c r="U630" i="21"/>
  <c r="V630" i="21"/>
  <c r="T631" i="21"/>
  <c r="U631" i="21"/>
  <c r="V631" i="21"/>
  <c r="T632" i="21"/>
  <c r="U632" i="21"/>
  <c r="V632" i="21"/>
  <c r="T633" i="21"/>
  <c r="U633" i="21"/>
  <c r="V633" i="21"/>
  <c r="T634" i="21"/>
  <c r="U634" i="21"/>
  <c r="V634" i="21"/>
  <c r="T635" i="21"/>
  <c r="U635" i="21"/>
  <c r="V635" i="21"/>
  <c r="T636" i="21"/>
  <c r="U636" i="21"/>
  <c r="V636" i="21"/>
  <c r="T637" i="21"/>
  <c r="U637" i="21"/>
  <c r="V637" i="21"/>
  <c r="T638" i="21"/>
  <c r="U638" i="21"/>
  <c r="V638" i="21"/>
  <c r="T639" i="21"/>
  <c r="U639" i="21"/>
  <c r="V639" i="21"/>
  <c r="T640" i="21"/>
  <c r="U640" i="21"/>
  <c r="V640" i="21"/>
  <c r="T641" i="21"/>
  <c r="U641" i="21"/>
  <c r="V641" i="21"/>
  <c r="T642" i="21"/>
  <c r="U642" i="21"/>
  <c r="V642" i="21"/>
  <c r="T643" i="21"/>
  <c r="U643" i="21"/>
  <c r="V643" i="21"/>
  <c r="T644" i="21"/>
  <c r="U644" i="21"/>
  <c r="V644" i="21"/>
  <c r="T645" i="21"/>
  <c r="U645" i="21"/>
  <c r="V645" i="21"/>
  <c r="T646" i="21"/>
  <c r="U646" i="21"/>
  <c r="V646" i="21"/>
  <c r="T647" i="21"/>
  <c r="U647" i="21"/>
  <c r="V647" i="21"/>
  <c r="T648" i="21"/>
  <c r="U648" i="21"/>
  <c r="V648" i="21"/>
  <c r="T649" i="21"/>
  <c r="U649" i="21"/>
  <c r="V649" i="21"/>
  <c r="T650" i="21"/>
  <c r="U650" i="21"/>
  <c r="V650" i="21"/>
  <c r="T651" i="21"/>
  <c r="U651" i="21"/>
  <c r="V651" i="21"/>
  <c r="T652" i="21"/>
  <c r="U652" i="21"/>
  <c r="V652" i="21"/>
  <c r="T653" i="21"/>
  <c r="U653" i="21"/>
  <c r="V653" i="21"/>
  <c r="T654" i="21"/>
  <c r="U654" i="21"/>
  <c r="V654" i="21"/>
  <c r="T655" i="21"/>
  <c r="U655" i="21"/>
  <c r="V655" i="21"/>
  <c r="T656" i="21"/>
  <c r="U656" i="21"/>
  <c r="V656" i="21"/>
  <c r="T657" i="21"/>
  <c r="U657" i="21"/>
  <c r="V657" i="21"/>
  <c r="T658" i="21"/>
  <c r="U658" i="21"/>
  <c r="V658" i="21"/>
  <c r="T659" i="21"/>
  <c r="U659" i="21"/>
  <c r="V659" i="21"/>
  <c r="T660" i="21"/>
  <c r="U660" i="21"/>
  <c r="V660" i="21"/>
  <c r="T661" i="21"/>
  <c r="U661" i="21"/>
  <c r="V661" i="21"/>
  <c r="T662" i="21"/>
  <c r="U662" i="21"/>
  <c r="V662" i="21"/>
  <c r="T663" i="21"/>
  <c r="U663" i="21"/>
  <c r="V663" i="21"/>
  <c r="T664" i="21"/>
  <c r="U664" i="21"/>
  <c r="V664" i="21"/>
  <c r="T665" i="21"/>
  <c r="U665" i="21"/>
  <c r="V665" i="21"/>
  <c r="T666" i="21"/>
  <c r="U666" i="21"/>
  <c r="V666" i="21"/>
  <c r="T667" i="21"/>
  <c r="U667" i="21"/>
  <c r="V667" i="21"/>
  <c r="T668" i="21"/>
  <c r="U668" i="21"/>
  <c r="V668" i="21"/>
  <c r="T669" i="21"/>
  <c r="U669" i="21"/>
  <c r="V669" i="21"/>
  <c r="T670" i="21"/>
  <c r="U670" i="21"/>
  <c r="V670" i="21"/>
  <c r="T671" i="21"/>
  <c r="U671" i="21"/>
  <c r="V671" i="21"/>
  <c r="T672" i="21"/>
  <c r="U672" i="21"/>
  <c r="V672" i="21"/>
  <c r="T673" i="21"/>
  <c r="U673" i="21"/>
  <c r="V673" i="21"/>
  <c r="T674" i="21"/>
  <c r="U674" i="21"/>
  <c r="V674" i="21"/>
  <c r="T675" i="21"/>
  <c r="U675" i="21"/>
  <c r="V675" i="21"/>
  <c r="T676" i="21"/>
  <c r="U676" i="21"/>
  <c r="V676" i="21"/>
  <c r="T677" i="21"/>
  <c r="U677" i="21"/>
  <c r="V677" i="21"/>
  <c r="T678" i="21"/>
  <c r="U678" i="21"/>
  <c r="V678" i="21"/>
  <c r="T679" i="21"/>
  <c r="U679" i="21"/>
  <c r="V679" i="21"/>
  <c r="T680" i="21"/>
  <c r="U680" i="21"/>
  <c r="V680" i="21"/>
  <c r="T681" i="21"/>
  <c r="U681" i="21"/>
  <c r="V681" i="21"/>
  <c r="T682" i="21"/>
  <c r="U682" i="21"/>
  <c r="V682" i="21"/>
  <c r="T683" i="21"/>
  <c r="U683" i="21"/>
  <c r="V683" i="21"/>
  <c r="T684" i="21"/>
  <c r="U684" i="21"/>
  <c r="V684" i="21"/>
  <c r="T685" i="21"/>
  <c r="U685" i="21"/>
  <c r="V685" i="21"/>
  <c r="T686" i="21"/>
  <c r="U686" i="21"/>
  <c r="V686" i="21"/>
  <c r="T687" i="21"/>
  <c r="U687" i="21"/>
  <c r="V687" i="21"/>
  <c r="T688" i="21"/>
  <c r="U688" i="21"/>
  <c r="V688" i="21"/>
  <c r="T689" i="21"/>
  <c r="U689" i="21"/>
  <c r="V689" i="21"/>
  <c r="T690" i="21"/>
  <c r="U690" i="21"/>
  <c r="V690" i="21"/>
  <c r="T691" i="21"/>
  <c r="U691" i="21"/>
  <c r="V691" i="21"/>
  <c r="T692" i="21"/>
  <c r="U692" i="21"/>
  <c r="V692" i="21"/>
  <c r="T693" i="21"/>
  <c r="U693" i="21"/>
  <c r="V693" i="21"/>
  <c r="T694" i="21"/>
  <c r="U694" i="21"/>
  <c r="V694" i="21"/>
  <c r="T695" i="21"/>
  <c r="U695" i="21"/>
  <c r="V695" i="21"/>
  <c r="T696" i="21"/>
  <c r="U696" i="21"/>
  <c r="V696" i="21"/>
  <c r="T697" i="21"/>
  <c r="U697" i="21"/>
  <c r="V697" i="21"/>
  <c r="T698" i="21"/>
  <c r="U698" i="21"/>
  <c r="V698" i="21"/>
  <c r="T699" i="21"/>
  <c r="U699" i="21"/>
  <c r="V699" i="21"/>
  <c r="T700" i="21"/>
  <c r="U700" i="21"/>
  <c r="V700" i="21"/>
  <c r="T701" i="21"/>
  <c r="U701" i="21"/>
  <c r="V701" i="21"/>
  <c r="T702" i="21"/>
  <c r="U702" i="21"/>
  <c r="V702" i="21"/>
  <c r="T703" i="21"/>
  <c r="U703" i="21"/>
  <c r="V703" i="21"/>
  <c r="T704" i="21"/>
  <c r="U704" i="21"/>
  <c r="V704" i="21"/>
  <c r="T705" i="21"/>
  <c r="U705" i="21"/>
  <c r="V705" i="21"/>
  <c r="T706" i="21"/>
  <c r="U706" i="21"/>
  <c r="V706" i="21"/>
  <c r="T707" i="21"/>
  <c r="U707" i="21"/>
  <c r="V707" i="21"/>
  <c r="T708" i="21"/>
  <c r="U708" i="21"/>
  <c r="V708" i="21"/>
  <c r="T709" i="21"/>
  <c r="U709" i="21"/>
  <c r="V709" i="21"/>
  <c r="T710" i="21"/>
  <c r="U710" i="21"/>
  <c r="V710" i="21"/>
  <c r="T711" i="21"/>
  <c r="U711" i="21"/>
  <c r="V711" i="21"/>
  <c r="T712" i="21"/>
  <c r="U712" i="21"/>
  <c r="V712" i="21"/>
  <c r="T713" i="21"/>
  <c r="U713" i="21"/>
  <c r="V713" i="21"/>
  <c r="T714" i="21"/>
  <c r="U714" i="21"/>
  <c r="V714" i="21"/>
  <c r="T715" i="21"/>
  <c r="U715" i="21"/>
  <c r="V715" i="21"/>
  <c r="T716" i="21"/>
  <c r="U716" i="21"/>
  <c r="V716" i="21"/>
  <c r="T717" i="21"/>
  <c r="U717" i="21"/>
  <c r="V717" i="21"/>
  <c r="T718" i="21"/>
  <c r="U718" i="21"/>
  <c r="V718" i="21"/>
  <c r="T719" i="21"/>
  <c r="U719" i="21"/>
  <c r="V719" i="21"/>
  <c r="T720" i="21"/>
  <c r="U720" i="21"/>
  <c r="V720" i="21"/>
  <c r="T721" i="21"/>
  <c r="U721" i="21"/>
  <c r="V721" i="21"/>
  <c r="T722" i="21"/>
  <c r="U722" i="21"/>
  <c r="V722" i="21"/>
  <c r="T723" i="21"/>
  <c r="U723" i="21"/>
  <c r="V723" i="21"/>
  <c r="T724" i="21"/>
  <c r="U724" i="21"/>
  <c r="V724" i="21"/>
  <c r="T725" i="21"/>
  <c r="U725" i="21"/>
  <c r="V725" i="21"/>
  <c r="T726" i="21"/>
  <c r="U726" i="21"/>
  <c r="V726" i="21"/>
  <c r="T727" i="21"/>
  <c r="U727" i="21"/>
  <c r="V727" i="21"/>
  <c r="T728" i="21"/>
  <c r="U728" i="21"/>
  <c r="V728" i="21"/>
  <c r="T729" i="21"/>
  <c r="U729" i="21"/>
  <c r="V729" i="21"/>
  <c r="T730" i="21"/>
  <c r="U730" i="21"/>
  <c r="V730" i="21"/>
  <c r="T731" i="21"/>
  <c r="U731" i="21"/>
  <c r="V731" i="21"/>
  <c r="T732" i="21"/>
  <c r="U732" i="21"/>
  <c r="V732" i="21"/>
  <c r="T733" i="21"/>
  <c r="U733" i="21"/>
  <c r="V733" i="21"/>
  <c r="T734" i="21"/>
  <c r="U734" i="21"/>
  <c r="V734" i="21"/>
  <c r="T735" i="21"/>
  <c r="U735" i="21"/>
  <c r="V735" i="21"/>
  <c r="T736" i="21"/>
  <c r="U736" i="21"/>
  <c r="V736" i="21"/>
  <c r="T737" i="21"/>
  <c r="U737" i="21"/>
  <c r="V737" i="21"/>
  <c r="T738" i="21"/>
  <c r="U738" i="21"/>
  <c r="V738" i="21"/>
  <c r="T739" i="21"/>
  <c r="U739" i="21"/>
  <c r="V739" i="21"/>
  <c r="T740" i="21"/>
  <c r="U740" i="21"/>
  <c r="V740" i="21"/>
  <c r="T741" i="21"/>
  <c r="U741" i="21"/>
  <c r="V741" i="21"/>
  <c r="T742" i="21"/>
  <c r="U742" i="21"/>
  <c r="V742" i="21"/>
  <c r="T743" i="21"/>
  <c r="U743" i="21"/>
  <c r="V743" i="21"/>
  <c r="T744" i="21"/>
  <c r="U744" i="21"/>
  <c r="V744" i="21"/>
  <c r="T745" i="21"/>
  <c r="U745" i="21"/>
  <c r="V745" i="21"/>
  <c r="T746" i="21"/>
  <c r="U746" i="21"/>
  <c r="V746" i="21"/>
  <c r="T747" i="21"/>
  <c r="U747" i="21"/>
  <c r="V747" i="21"/>
  <c r="T748" i="21"/>
  <c r="U748" i="21"/>
  <c r="V748" i="21"/>
  <c r="T749" i="21"/>
  <c r="U749" i="21"/>
  <c r="V749" i="21"/>
  <c r="T750" i="21"/>
  <c r="U750" i="21"/>
  <c r="V750" i="21"/>
  <c r="T751" i="21"/>
  <c r="U751" i="21"/>
  <c r="V751" i="21"/>
  <c r="T752" i="21"/>
  <c r="U752" i="21"/>
  <c r="V752" i="21"/>
  <c r="T753" i="21"/>
  <c r="U753" i="21"/>
  <c r="V753" i="21"/>
  <c r="T754" i="21"/>
  <c r="U754" i="21"/>
  <c r="V754" i="21"/>
  <c r="T755" i="21"/>
  <c r="U755" i="21"/>
  <c r="V755" i="21"/>
  <c r="T756" i="21"/>
  <c r="U756" i="21"/>
  <c r="V756" i="21"/>
  <c r="T757" i="21"/>
  <c r="U757" i="21"/>
  <c r="V757" i="21"/>
  <c r="T758" i="21"/>
  <c r="U758" i="21"/>
  <c r="V758" i="21"/>
  <c r="T759" i="21"/>
  <c r="U759" i="21"/>
  <c r="V759" i="21"/>
  <c r="T760" i="21"/>
  <c r="U760" i="21"/>
  <c r="V760" i="21"/>
  <c r="T761" i="21"/>
  <c r="U761" i="21"/>
  <c r="V761" i="21"/>
  <c r="T762" i="21"/>
  <c r="U762" i="21"/>
  <c r="V762" i="21"/>
  <c r="T763" i="21"/>
  <c r="U763" i="21"/>
  <c r="V763" i="21"/>
  <c r="T764" i="21"/>
  <c r="U764" i="21"/>
  <c r="V764" i="21"/>
  <c r="T765" i="21"/>
  <c r="U765" i="21"/>
  <c r="V765" i="21"/>
  <c r="T766" i="21"/>
  <c r="U766" i="21"/>
  <c r="V766" i="21"/>
  <c r="T767" i="21"/>
  <c r="U767" i="21"/>
  <c r="V767" i="21"/>
  <c r="T768" i="21"/>
  <c r="U768" i="21"/>
  <c r="V768" i="21"/>
  <c r="T769" i="21"/>
  <c r="U769" i="21"/>
  <c r="V769" i="21"/>
  <c r="T770" i="21"/>
  <c r="U770" i="21"/>
  <c r="V770" i="21"/>
  <c r="T771" i="21"/>
  <c r="U771" i="21"/>
  <c r="V771" i="21"/>
  <c r="T772" i="21"/>
  <c r="U772" i="21"/>
  <c r="V772" i="21"/>
  <c r="T773" i="21"/>
  <c r="U773" i="21"/>
  <c r="V773" i="21"/>
  <c r="T774" i="21"/>
  <c r="U774" i="21"/>
  <c r="V774" i="21"/>
  <c r="T775" i="21"/>
  <c r="U775" i="21"/>
  <c r="V775" i="21"/>
  <c r="T776" i="21"/>
  <c r="U776" i="21"/>
  <c r="V776" i="21"/>
  <c r="T777" i="21"/>
  <c r="U777" i="21"/>
  <c r="V777" i="21"/>
  <c r="T778" i="21"/>
  <c r="U778" i="21"/>
  <c r="V778" i="21"/>
  <c r="T779" i="21"/>
  <c r="U779" i="21"/>
  <c r="V779" i="21"/>
  <c r="T780" i="21"/>
  <c r="U780" i="21"/>
  <c r="V780" i="21"/>
  <c r="T781" i="21"/>
  <c r="U781" i="21"/>
  <c r="V781" i="21"/>
  <c r="T782" i="21"/>
  <c r="U782" i="21"/>
  <c r="V782" i="21"/>
  <c r="T783" i="21"/>
  <c r="U783" i="21"/>
  <c r="V783" i="21"/>
  <c r="T784" i="21"/>
  <c r="U784" i="21"/>
  <c r="V784" i="21"/>
  <c r="T785" i="21"/>
  <c r="U785" i="21"/>
  <c r="V785" i="21"/>
  <c r="T786" i="21"/>
  <c r="U786" i="21"/>
  <c r="V786" i="21"/>
  <c r="T787" i="21"/>
  <c r="U787" i="21"/>
  <c r="V787" i="21"/>
  <c r="T788" i="21"/>
  <c r="U788" i="21"/>
  <c r="V788" i="21"/>
  <c r="T789" i="21"/>
  <c r="U789" i="21"/>
  <c r="V789" i="21"/>
  <c r="T790" i="21"/>
  <c r="U790" i="21"/>
  <c r="V790" i="21"/>
  <c r="T791" i="21"/>
  <c r="U791" i="21"/>
  <c r="V791" i="21"/>
  <c r="T792" i="21"/>
  <c r="U792" i="21"/>
  <c r="V792" i="21"/>
  <c r="T793" i="21"/>
  <c r="U793" i="21"/>
  <c r="V793" i="21"/>
  <c r="T794" i="21"/>
  <c r="U794" i="21"/>
  <c r="V794" i="21"/>
  <c r="T795" i="21"/>
  <c r="U795" i="21"/>
  <c r="V795" i="21"/>
  <c r="T796" i="21"/>
  <c r="U796" i="21"/>
  <c r="V796" i="21"/>
  <c r="T797" i="21"/>
  <c r="U797" i="21"/>
  <c r="V797" i="21"/>
  <c r="T798" i="21"/>
  <c r="U798" i="21"/>
  <c r="V798" i="21"/>
  <c r="T799" i="21"/>
  <c r="U799" i="21"/>
  <c r="V799" i="21"/>
  <c r="T800" i="21"/>
  <c r="U800" i="21"/>
  <c r="V800" i="21"/>
  <c r="T801" i="21"/>
  <c r="U801" i="21"/>
  <c r="V801" i="21"/>
  <c r="T802" i="21"/>
  <c r="U802" i="21"/>
  <c r="V802" i="21"/>
  <c r="T803" i="21"/>
  <c r="U803" i="21"/>
  <c r="V803" i="21"/>
  <c r="T804" i="21"/>
  <c r="U804" i="21"/>
  <c r="V804" i="21"/>
  <c r="T805" i="21"/>
  <c r="U805" i="21"/>
  <c r="V805" i="21"/>
  <c r="T806" i="21"/>
  <c r="U806" i="21"/>
  <c r="V806" i="21"/>
  <c r="T807" i="21"/>
  <c r="U807" i="21"/>
  <c r="V807" i="21"/>
  <c r="T808" i="21"/>
  <c r="U808" i="21"/>
  <c r="V808" i="21"/>
  <c r="T809" i="21"/>
  <c r="U809" i="21"/>
  <c r="V809" i="21"/>
  <c r="T810" i="21"/>
  <c r="U810" i="21"/>
  <c r="V810" i="21"/>
  <c r="T811" i="21"/>
  <c r="U811" i="21"/>
  <c r="V811" i="21"/>
  <c r="T812" i="21"/>
  <c r="U812" i="21"/>
  <c r="V812" i="21"/>
  <c r="T813" i="21"/>
  <c r="U813" i="21"/>
  <c r="V813" i="21"/>
  <c r="T814" i="21"/>
  <c r="U814" i="21"/>
  <c r="V814" i="21"/>
  <c r="T815" i="21"/>
  <c r="U815" i="21"/>
  <c r="V815" i="21"/>
  <c r="T816" i="21"/>
  <c r="U816" i="21"/>
  <c r="V816" i="21"/>
  <c r="T817" i="21"/>
  <c r="U817" i="21"/>
  <c r="V817" i="21"/>
  <c r="T818" i="21"/>
  <c r="U818" i="21"/>
  <c r="V818" i="21"/>
  <c r="T819" i="21"/>
  <c r="U819" i="21"/>
  <c r="V819" i="21"/>
  <c r="T820" i="21"/>
  <c r="U820" i="21"/>
  <c r="V820" i="21"/>
  <c r="T821" i="21"/>
  <c r="U821" i="21"/>
  <c r="V821" i="21"/>
  <c r="T822" i="21"/>
  <c r="U822" i="21"/>
  <c r="V822" i="21"/>
  <c r="T823" i="21"/>
  <c r="U823" i="21"/>
  <c r="V823" i="21"/>
  <c r="T824" i="21"/>
  <c r="U824" i="21"/>
  <c r="V824" i="21"/>
  <c r="T825" i="21"/>
  <c r="U825" i="21"/>
  <c r="V825" i="21"/>
  <c r="T826" i="21"/>
  <c r="U826" i="21"/>
  <c r="V826" i="21"/>
  <c r="T827" i="21"/>
  <c r="U827" i="21"/>
  <c r="V827" i="21"/>
  <c r="T828" i="21"/>
  <c r="U828" i="21"/>
  <c r="V828" i="21"/>
  <c r="T829" i="21"/>
  <c r="U829" i="21"/>
  <c r="V829" i="21"/>
  <c r="T830" i="21"/>
  <c r="U830" i="21"/>
  <c r="V830" i="21"/>
  <c r="T831" i="21"/>
  <c r="U831" i="21"/>
  <c r="V831" i="21"/>
  <c r="T832" i="21"/>
  <c r="U832" i="21"/>
  <c r="V832" i="21"/>
  <c r="T833" i="21"/>
  <c r="U833" i="21"/>
  <c r="V833" i="21"/>
  <c r="T834" i="21"/>
  <c r="U834" i="21"/>
  <c r="V834" i="21"/>
  <c r="T835" i="21"/>
  <c r="U835" i="21"/>
  <c r="V835" i="21"/>
  <c r="T836" i="21"/>
  <c r="U836" i="21"/>
  <c r="V836" i="21"/>
  <c r="T837" i="21"/>
  <c r="U837" i="21"/>
  <c r="V837" i="21"/>
  <c r="T838" i="21"/>
  <c r="U838" i="21"/>
  <c r="V838" i="21"/>
  <c r="T839" i="21"/>
  <c r="U839" i="21"/>
  <c r="V839" i="21"/>
  <c r="T840" i="21"/>
  <c r="U840" i="21"/>
  <c r="V840" i="21"/>
  <c r="T841" i="21"/>
  <c r="U841" i="21"/>
  <c r="V841" i="21"/>
  <c r="T842" i="21"/>
  <c r="U842" i="21"/>
  <c r="V842" i="21"/>
  <c r="T843" i="21"/>
  <c r="U843" i="21"/>
  <c r="V843" i="21"/>
  <c r="T844" i="21"/>
  <c r="U844" i="21"/>
  <c r="V844" i="21"/>
  <c r="T845" i="21"/>
  <c r="U845" i="21"/>
  <c r="V845" i="21"/>
  <c r="T846" i="21"/>
  <c r="U846" i="21"/>
  <c r="V846" i="21"/>
  <c r="T847" i="21"/>
  <c r="U847" i="21"/>
  <c r="V847" i="21"/>
  <c r="T848" i="21"/>
  <c r="U848" i="21"/>
  <c r="V848" i="21"/>
  <c r="T849" i="21"/>
  <c r="U849" i="21"/>
  <c r="V849" i="21"/>
  <c r="T850" i="21"/>
  <c r="U850" i="21"/>
  <c r="V850" i="21"/>
  <c r="T851" i="21"/>
  <c r="U851" i="21"/>
  <c r="V851" i="21"/>
  <c r="T852" i="21"/>
  <c r="U852" i="21"/>
  <c r="V852" i="21"/>
  <c r="T853" i="21"/>
  <c r="U853" i="21"/>
  <c r="V853" i="21"/>
  <c r="T854" i="21"/>
  <c r="U854" i="21"/>
  <c r="V854" i="21"/>
  <c r="T855" i="21"/>
  <c r="U855" i="21"/>
  <c r="V855" i="21"/>
  <c r="T856" i="21"/>
  <c r="U856" i="21"/>
  <c r="V856" i="21"/>
  <c r="T857" i="21"/>
  <c r="U857" i="21"/>
  <c r="V857" i="21"/>
  <c r="T858" i="21"/>
  <c r="U858" i="21"/>
  <c r="V858" i="21"/>
  <c r="T859" i="21"/>
  <c r="U859" i="21"/>
  <c r="V859" i="21"/>
  <c r="T860" i="21"/>
  <c r="U860" i="21"/>
  <c r="V860" i="21"/>
  <c r="T861" i="21"/>
  <c r="U861" i="21"/>
  <c r="V861" i="21"/>
  <c r="T862" i="21"/>
  <c r="U862" i="21"/>
  <c r="V862" i="21"/>
  <c r="T863" i="21"/>
  <c r="U863" i="21"/>
  <c r="V863" i="21"/>
  <c r="T864" i="21"/>
  <c r="U864" i="21"/>
  <c r="V864" i="21"/>
  <c r="T865" i="21"/>
  <c r="U865" i="21"/>
  <c r="V865" i="21"/>
  <c r="T866" i="21"/>
  <c r="U866" i="21"/>
  <c r="V866" i="21"/>
  <c r="T867" i="21"/>
  <c r="U867" i="21"/>
  <c r="V867" i="21"/>
  <c r="T868" i="21"/>
  <c r="U868" i="21"/>
  <c r="V868" i="21"/>
  <c r="T869" i="21"/>
  <c r="U869" i="21"/>
  <c r="V869" i="21"/>
  <c r="T870" i="21"/>
  <c r="U870" i="21"/>
  <c r="V870" i="21"/>
  <c r="T871" i="21"/>
  <c r="U871" i="21"/>
  <c r="V871" i="21"/>
  <c r="T872" i="21"/>
  <c r="U872" i="21"/>
  <c r="V872" i="21"/>
  <c r="T873" i="21"/>
  <c r="U873" i="21"/>
  <c r="V873" i="21"/>
  <c r="T874" i="21"/>
  <c r="U874" i="21"/>
  <c r="V874" i="21"/>
  <c r="T875" i="21"/>
  <c r="U875" i="21"/>
  <c r="V875" i="21"/>
  <c r="T876" i="21"/>
  <c r="U876" i="21"/>
  <c r="V876" i="21"/>
  <c r="T877" i="21"/>
  <c r="U877" i="21"/>
  <c r="V877" i="21"/>
  <c r="T878" i="21"/>
  <c r="U878" i="21"/>
  <c r="V878" i="21"/>
  <c r="T879" i="21"/>
  <c r="U879" i="21"/>
  <c r="V879" i="21"/>
  <c r="T880" i="21"/>
  <c r="U880" i="21"/>
  <c r="V880" i="21"/>
  <c r="T881" i="21"/>
  <c r="U881" i="21"/>
  <c r="V881" i="21"/>
  <c r="T882" i="21"/>
  <c r="U882" i="21"/>
  <c r="V882" i="21"/>
  <c r="T883" i="21"/>
  <c r="U883" i="21"/>
  <c r="V883" i="21"/>
  <c r="T884" i="21"/>
  <c r="U884" i="21"/>
  <c r="V884" i="21"/>
  <c r="T885" i="21"/>
  <c r="U885" i="21"/>
  <c r="V885" i="21"/>
  <c r="T886" i="21"/>
  <c r="U886" i="21"/>
  <c r="V886" i="21"/>
  <c r="T887" i="21"/>
  <c r="U887" i="21"/>
  <c r="V887" i="21"/>
  <c r="T888" i="21"/>
  <c r="U888" i="21"/>
  <c r="V888" i="21"/>
  <c r="T889" i="21"/>
  <c r="U889" i="21"/>
  <c r="V889" i="21"/>
  <c r="T890" i="21"/>
  <c r="U890" i="21"/>
  <c r="V890" i="21"/>
  <c r="T891" i="21"/>
  <c r="U891" i="21"/>
  <c r="V891" i="21"/>
  <c r="T892" i="21"/>
  <c r="U892" i="21"/>
  <c r="V892" i="21"/>
  <c r="T893" i="21"/>
  <c r="U893" i="21"/>
  <c r="V893" i="21"/>
  <c r="T894" i="21"/>
  <c r="U894" i="21"/>
  <c r="V894" i="21"/>
  <c r="T895" i="21"/>
  <c r="U895" i="21"/>
  <c r="V895" i="21"/>
  <c r="T896" i="21"/>
  <c r="U896" i="21"/>
  <c r="V896" i="21"/>
  <c r="T897" i="21"/>
  <c r="U897" i="21"/>
  <c r="V897" i="21"/>
  <c r="T898" i="21"/>
  <c r="U898" i="21"/>
  <c r="V898" i="21"/>
  <c r="T899" i="21"/>
  <c r="U899" i="21"/>
  <c r="V899" i="21"/>
  <c r="T900" i="21"/>
  <c r="U900" i="21"/>
  <c r="V900" i="21"/>
  <c r="T901" i="21"/>
  <c r="U901" i="21"/>
  <c r="V901" i="21"/>
  <c r="T902" i="21"/>
  <c r="U902" i="21"/>
  <c r="V902" i="21"/>
  <c r="T903" i="21"/>
  <c r="U903" i="21"/>
  <c r="V903" i="21"/>
  <c r="T904" i="21"/>
  <c r="U904" i="21"/>
  <c r="V904" i="21"/>
  <c r="T905" i="21"/>
  <c r="U905" i="21"/>
  <c r="V905" i="21"/>
  <c r="T906" i="21"/>
  <c r="U906" i="21"/>
  <c r="V906" i="21"/>
  <c r="T907" i="21"/>
  <c r="U907" i="21"/>
  <c r="V907" i="21"/>
  <c r="T908" i="21"/>
  <c r="U908" i="21"/>
  <c r="V908" i="21"/>
  <c r="T909" i="21"/>
  <c r="U909" i="21"/>
  <c r="V909" i="21"/>
  <c r="T910" i="21"/>
  <c r="U910" i="21"/>
  <c r="V910" i="21"/>
  <c r="T911" i="21"/>
  <c r="U911" i="21"/>
  <c r="V911" i="21"/>
  <c r="T912" i="21"/>
  <c r="U912" i="21"/>
  <c r="V912" i="21"/>
  <c r="T913" i="21"/>
  <c r="U913" i="21"/>
  <c r="V913" i="21"/>
  <c r="T914" i="21"/>
  <c r="U914" i="21"/>
  <c r="V914" i="21"/>
  <c r="T915" i="21"/>
  <c r="U915" i="21"/>
  <c r="V915" i="21"/>
  <c r="T916" i="21"/>
  <c r="U916" i="21"/>
  <c r="V916" i="21"/>
  <c r="T917" i="21"/>
  <c r="U917" i="21"/>
  <c r="V917" i="21"/>
  <c r="T918" i="21"/>
  <c r="U918" i="21"/>
  <c r="V918" i="21"/>
  <c r="T919" i="21"/>
  <c r="U919" i="21"/>
  <c r="V919" i="21"/>
  <c r="S30" i="21"/>
  <c r="S31" i="21"/>
  <c r="S32" i="21"/>
  <c r="S33" i="21"/>
  <c r="S34" i="21"/>
  <c r="S35" i="21"/>
  <c r="S36" i="21"/>
  <c r="S37" i="21"/>
  <c r="S38" i="21"/>
  <c r="S39" i="21"/>
  <c r="S40" i="21"/>
  <c r="S41" i="21"/>
  <c r="S42" i="21"/>
  <c r="S43" i="21"/>
  <c r="S44" i="21"/>
  <c r="S45" i="21"/>
  <c r="S46" i="21"/>
  <c r="S47" i="21"/>
  <c r="S48" i="21"/>
  <c r="S49" i="21"/>
  <c r="S50" i="21"/>
  <c r="S51" i="21"/>
  <c r="S52" i="21"/>
  <c r="S53" i="21"/>
  <c r="S54" i="21"/>
  <c r="S55" i="21"/>
  <c r="S56" i="21"/>
  <c r="S57" i="21"/>
  <c r="S58" i="21"/>
  <c r="S59" i="21"/>
  <c r="S60" i="21"/>
  <c r="S61" i="21"/>
  <c r="S62" i="21"/>
  <c r="S63" i="21"/>
  <c r="S64" i="21"/>
  <c r="S65" i="21"/>
  <c r="S66" i="21"/>
  <c r="S67" i="21"/>
  <c r="S68" i="21"/>
  <c r="S69" i="21"/>
  <c r="S70" i="21"/>
  <c r="S71" i="21"/>
  <c r="S72" i="21"/>
  <c r="S73" i="21"/>
  <c r="S74" i="21"/>
  <c r="S75" i="21"/>
  <c r="S76" i="21"/>
  <c r="S77" i="21"/>
  <c r="S78" i="21"/>
  <c r="S79" i="21"/>
  <c r="S80" i="21"/>
  <c r="S81" i="21"/>
  <c r="S82" i="21"/>
  <c r="S83" i="21"/>
  <c r="S84" i="21"/>
  <c r="S85" i="21"/>
  <c r="S86" i="21"/>
  <c r="S87" i="21"/>
  <c r="S88" i="21"/>
  <c r="S89" i="21"/>
  <c r="S90" i="21"/>
  <c r="S91" i="21"/>
  <c r="S92" i="21"/>
  <c r="S93" i="21"/>
  <c r="S94" i="21"/>
  <c r="S95" i="21"/>
  <c r="S96" i="21"/>
  <c r="S97" i="21"/>
  <c r="S98" i="21"/>
  <c r="S99" i="21"/>
  <c r="S100" i="21"/>
  <c r="S101" i="21"/>
  <c r="S102" i="21"/>
  <c r="S103" i="21"/>
  <c r="S104" i="21"/>
  <c r="S105" i="21"/>
  <c r="S106" i="21"/>
  <c r="S107" i="21"/>
  <c r="S108" i="21"/>
  <c r="S109" i="21"/>
  <c r="S110" i="21"/>
  <c r="S111" i="21"/>
  <c r="S112" i="21"/>
  <c r="S113" i="21"/>
  <c r="S114" i="21"/>
  <c r="S115" i="21"/>
  <c r="S116" i="21"/>
  <c r="S117" i="21"/>
  <c r="S118" i="21"/>
  <c r="S119" i="21"/>
  <c r="S120" i="21"/>
  <c r="S121" i="21"/>
  <c r="S122" i="21"/>
  <c r="S123" i="21"/>
  <c r="S124" i="21"/>
  <c r="S125" i="21"/>
  <c r="S126" i="21"/>
  <c r="S127" i="21"/>
  <c r="S128" i="21"/>
  <c r="S129" i="21"/>
  <c r="S130" i="21"/>
  <c r="S131" i="21"/>
  <c r="S132" i="21"/>
  <c r="S133" i="21"/>
  <c r="S134" i="21"/>
  <c r="S135" i="21"/>
  <c r="S136" i="21"/>
  <c r="S137" i="21"/>
  <c r="S138" i="21"/>
  <c r="S139" i="21"/>
  <c r="S140" i="21"/>
  <c r="S141" i="21"/>
  <c r="S142" i="21"/>
  <c r="S143" i="21"/>
  <c r="S144" i="21"/>
  <c r="S145" i="21"/>
  <c r="S146" i="21"/>
  <c r="S147" i="21"/>
  <c r="S148" i="21"/>
  <c r="S149" i="21"/>
  <c r="S150" i="21"/>
  <c r="S151" i="21"/>
  <c r="S152" i="21"/>
  <c r="S153" i="21"/>
  <c r="S154" i="21"/>
  <c r="S155" i="21"/>
  <c r="S156" i="21"/>
  <c r="S157" i="21"/>
  <c r="S158" i="21"/>
  <c r="S159" i="21"/>
  <c r="S160" i="21"/>
  <c r="S161" i="21"/>
  <c r="S162" i="21"/>
  <c r="S163" i="21"/>
  <c r="S164" i="21"/>
  <c r="S165" i="21"/>
  <c r="S166" i="21"/>
  <c r="S167" i="21"/>
  <c r="S168" i="21"/>
  <c r="S169" i="21"/>
  <c r="S170" i="21"/>
  <c r="S171" i="21"/>
  <c r="S172" i="21"/>
  <c r="S173" i="21"/>
  <c r="S174" i="21"/>
  <c r="S175" i="21"/>
  <c r="S176" i="21"/>
  <c r="S177" i="21"/>
  <c r="S178" i="21"/>
  <c r="S179" i="21"/>
  <c r="S180" i="21"/>
  <c r="S181" i="21"/>
  <c r="S182" i="21"/>
  <c r="S183" i="21"/>
  <c r="S184" i="21"/>
  <c r="S185" i="21"/>
  <c r="S186" i="21"/>
  <c r="S187" i="21"/>
  <c r="S188" i="21"/>
  <c r="S189" i="21"/>
  <c r="S190" i="21"/>
  <c r="S191" i="21"/>
  <c r="S192" i="21"/>
  <c r="S193" i="21"/>
  <c r="S194" i="21"/>
  <c r="S195" i="21"/>
  <c r="S196" i="21"/>
  <c r="S197" i="21"/>
  <c r="S198" i="21"/>
  <c r="S199" i="21"/>
  <c r="S200" i="21"/>
  <c r="S201" i="21"/>
  <c r="S202" i="21"/>
  <c r="S203" i="21"/>
  <c r="S204" i="21"/>
  <c r="S205" i="21"/>
  <c r="S206" i="21"/>
  <c r="S207" i="21"/>
  <c r="S208" i="21"/>
  <c r="S209" i="21"/>
  <c r="S210" i="21"/>
  <c r="S211" i="21"/>
  <c r="S212" i="21"/>
  <c r="S213" i="21"/>
  <c r="S214" i="21"/>
  <c r="S215" i="21"/>
  <c r="S216" i="21"/>
  <c r="S217" i="21"/>
  <c r="S218" i="21"/>
  <c r="S219" i="21"/>
  <c r="S220" i="21"/>
  <c r="S221" i="21"/>
  <c r="S222" i="21"/>
  <c r="S223" i="21"/>
  <c r="S224" i="21"/>
  <c r="S225" i="21"/>
  <c r="S226" i="21"/>
  <c r="S227" i="21"/>
  <c r="S228" i="21"/>
  <c r="S229" i="21"/>
  <c r="S230" i="21"/>
  <c r="S231" i="21"/>
  <c r="S232" i="21"/>
  <c r="S233" i="21"/>
  <c r="S234" i="21"/>
  <c r="S235" i="21"/>
  <c r="S236" i="21"/>
  <c r="S237" i="21"/>
  <c r="S238" i="21"/>
  <c r="S239" i="21"/>
  <c r="S240" i="21"/>
  <c r="S241" i="21"/>
  <c r="S242" i="21"/>
  <c r="S243" i="21"/>
  <c r="S244" i="21"/>
  <c r="S245" i="21"/>
  <c r="S246" i="21"/>
  <c r="S247" i="21"/>
  <c r="S248" i="21"/>
  <c r="S249" i="21"/>
  <c r="S250" i="21"/>
  <c r="S251" i="21"/>
  <c r="S252" i="21"/>
  <c r="S253" i="21"/>
  <c r="S254" i="21"/>
  <c r="S255" i="21"/>
  <c r="S256" i="21"/>
  <c r="S257" i="21"/>
  <c r="S258" i="21"/>
  <c r="S259" i="21"/>
  <c r="S260" i="21"/>
  <c r="S261" i="21"/>
  <c r="S262" i="21"/>
  <c r="S263" i="21"/>
  <c r="S264" i="21"/>
  <c r="S265" i="21"/>
  <c r="S266" i="21"/>
  <c r="S267" i="21"/>
  <c r="S268" i="21"/>
  <c r="S269" i="21"/>
  <c r="S270" i="21"/>
  <c r="S271" i="21"/>
  <c r="S272" i="21"/>
  <c r="S273" i="21"/>
  <c r="S274" i="21"/>
  <c r="S275" i="21"/>
  <c r="S276" i="21"/>
  <c r="S277" i="21"/>
  <c r="S278" i="21"/>
  <c r="S279" i="21"/>
  <c r="S280" i="21"/>
  <c r="S281" i="21"/>
  <c r="S282" i="21"/>
  <c r="S283" i="21"/>
  <c r="S284" i="21"/>
  <c r="S285" i="21"/>
  <c r="S286" i="21"/>
  <c r="S287" i="21"/>
  <c r="S288" i="21"/>
  <c r="S289" i="21"/>
  <c r="S290" i="21"/>
  <c r="S291" i="21"/>
  <c r="S292" i="21"/>
  <c r="S293" i="21"/>
  <c r="S294" i="21"/>
  <c r="S295" i="21"/>
  <c r="S296" i="21"/>
  <c r="S297" i="21"/>
  <c r="S298" i="21"/>
  <c r="S299" i="21"/>
  <c r="S300" i="21"/>
  <c r="S301" i="21"/>
  <c r="S302" i="21"/>
  <c r="S303" i="21"/>
  <c r="S304" i="21"/>
  <c r="S305" i="21"/>
  <c r="S306" i="21"/>
  <c r="S307" i="21"/>
  <c r="S308" i="21"/>
  <c r="S309" i="21"/>
  <c r="S310" i="21"/>
  <c r="S311" i="21"/>
  <c r="S312" i="21"/>
  <c r="S313" i="21"/>
  <c r="S314" i="21"/>
  <c r="S315" i="21"/>
  <c r="S316" i="21"/>
  <c r="S317" i="21"/>
  <c r="S318" i="21"/>
  <c r="S319" i="21"/>
  <c r="S320" i="21"/>
  <c r="S321" i="21"/>
  <c r="S322" i="21"/>
  <c r="S323" i="21"/>
  <c r="S324" i="21"/>
  <c r="S325" i="21"/>
  <c r="S326" i="21"/>
  <c r="S327" i="21"/>
  <c r="S328" i="21"/>
  <c r="S329" i="21"/>
  <c r="S330" i="21"/>
  <c r="S331" i="21"/>
  <c r="S332" i="21"/>
  <c r="S333" i="21"/>
  <c r="S334" i="21"/>
  <c r="S335" i="21"/>
  <c r="S336" i="21"/>
  <c r="S337" i="21"/>
  <c r="S338" i="21"/>
  <c r="S339" i="21"/>
  <c r="S340" i="21"/>
  <c r="S341" i="21"/>
  <c r="S342" i="21"/>
  <c r="S343" i="21"/>
  <c r="S344" i="21"/>
  <c r="S345" i="21"/>
  <c r="S346" i="21"/>
  <c r="S347" i="21"/>
  <c r="S348" i="21"/>
  <c r="S349" i="21"/>
  <c r="S350" i="21"/>
  <c r="S351" i="21"/>
  <c r="S352" i="21"/>
  <c r="S353" i="21"/>
  <c r="S354" i="21"/>
  <c r="S355" i="21"/>
  <c r="S356" i="21"/>
  <c r="S357" i="21"/>
  <c r="S358" i="21"/>
  <c r="S359" i="21"/>
  <c r="S360" i="21"/>
  <c r="S361" i="21"/>
  <c r="S362" i="21"/>
  <c r="S363" i="21"/>
  <c r="S364" i="21"/>
  <c r="S365" i="21"/>
  <c r="S366" i="21"/>
  <c r="S367" i="21"/>
  <c r="S368" i="21"/>
  <c r="S369" i="21"/>
  <c r="S370" i="21"/>
  <c r="S371" i="21"/>
  <c r="S372" i="21"/>
  <c r="S373" i="21"/>
  <c r="S374" i="21"/>
  <c r="S375" i="21"/>
  <c r="S376" i="21"/>
  <c r="S377" i="21"/>
  <c r="S378" i="21"/>
  <c r="S379" i="21"/>
  <c r="S380" i="21"/>
  <c r="S381" i="21"/>
  <c r="S382" i="21"/>
  <c r="S383" i="21"/>
  <c r="S384" i="21"/>
  <c r="S385" i="21"/>
  <c r="S386" i="21"/>
  <c r="S387" i="21"/>
  <c r="S388" i="21"/>
  <c r="S389" i="21"/>
  <c r="S390" i="21"/>
  <c r="S391" i="21"/>
  <c r="S392" i="21"/>
  <c r="S393" i="21"/>
  <c r="S394" i="21"/>
  <c r="S395" i="21"/>
  <c r="S396" i="21"/>
  <c r="S397" i="21"/>
  <c r="S398" i="21"/>
  <c r="S399" i="21"/>
  <c r="S400" i="21"/>
  <c r="S401" i="21"/>
  <c r="S402" i="21"/>
  <c r="S403" i="21"/>
  <c r="S404" i="21"/>
  <c r="S405" i="21"/>
  <c r="S406" i="21"/>
  <c r="S407" i="21"/>
  <c r="S408" i="21"/>
  <c r="S409" i="21"/>
  <c r="S410" i="21"/>
  <c r="S411" i="21"/>
  <c r="S412" i="21"/>
  <c r="S413" i="21"/>
  <c r="S414" i="21"/>
  <c r="S415" i="21"/>
  <c r="S416" i="21"/>
  <c r="S417" i="21"/>
  <c r="S418" i="21"/>
  <c r="S419" i="21"/>
  <c r="S420" i="21"/>
  <c r="S421" i="21"/>
  <c r="S422" i="21"/>
  <c r="S423" i="21"/>
  <c r="S424" i="21"/>
  <c r="S425" i="21"/>
  <c r="S426" i="21"/>
  <c r="S427" i="21"/>
  <c r="S428" i="21"/>
  <c r="S429" i="21"/>
  <c r="S430" i="21"/>
  <c r="S431" i="21"/>
  <c r="S432" i="21"/>
  <c r="S433" i="21"/>
  <c r="S434" i="21"/>
  <c r="S435" i="21"/>
  <c r="S436" i="21"/>
  <c r="S437" i="21"/>
  <c r="S438" i="21"/>
  <c r="S439" i="21"/>
  <c r="S440" i="21"/>
  <c r="S441" i="21"/>
  <c r="S442" i="21"/>
  <c r="S443" i="21"/>
  <c r="S444" i="21"/>
  <c r="S445" i="21"/>
  <c r="S446" i="21"/>
  <c r="S447" i="21"/>
  <c r="S448" i="21"/>
  <c r="S449" i="21"/>
  <c r="S450" i="21"/>
  <c r="S451" i="21"/>
  <c r="S452" i="21"/>
  <c r="S453" i="21"/>
  <c r="S454" i="21"/>
  <c r="S455" i="21"/>
  <c r="S456" i="21"/>
  <c r="S457" i="21"/>
  <c r="S458" i="21"/>
  <c r="S459" i="21"/>
  <c r="S460" i="21"/>
  <c r="S461" i="21"/>
  <c r="S462" i="21"/>
  <c r="S463" i="21"/>
  <c r="S464" i="21"/>
  <c r="S465" i="21"/>
  <c r="S466" i="21"/>
  <c r="S467" i="21"/>
  <c r="S468" i="21"/>
  <c r="S469" i="21"/>
  <c r="S470" i="21"/>
  <c r="S471" i="21"/>
  <c r="S472" i="21"/>
  <c r="S473" i="21"/>
  <c r="S474" i="21"/>
  <c r="S475" i="21"/>
  <c r="S476" i="21"/>
  <c r="S477" i="21"/>
  <c r="S478" i="21"/>
  <c r="S479" i="21"/>
  <c r="S480" i="21"/>
  <c r="S481" i="21"/>
  <c r="S482" i="21"/>
  <c r="S483" i="21"/>
  <c r="S484" i="21"/>
  <c r="S485" i="21"/>
  <c r="S486" i="21"/>
  <c r="S487" i="21"/>
  <c r="S488" i="21"/>
  <c r="S489" i="21"/>
  <c r="S490" i="21"/>
  <c r="S491" i="21"/>
  <c r="S492" i="21"/>
  <c r="S493" i="21"/>
  <c r="S494" i="21"/>
  <c r="S495" i="21"/>
  <c r="S496" i="21"/>
  <c r="S497" i="21"/>
  <c r="S498" i="21"/>
  <c r="S499" i="21"/>
  <c r="S500" i="21"/>
  <c r="S501" i="21"/>
  <c r="S502" i="21"/>
  <c r="S503" i="21"/>
  <c r="S504" i="21"/>
  <c r="S505" i="21"/>
  <c r="S506" i="21"/>
  <c r="S507" i="21"/>
  <c r="S508" i="21"/>
  <c r="S509" i="21"/>
  <c r="S510" i="21"/>
  <c r="S511" i="21"/>
  <c r="S512" i="21"/>
  <c r="S513" i="21"/>
  <c r="S514" i="21"/>
  <c r="S515" i="21"/>
  <c r="S516" i="21"/>
  <c r="S517" i="21"/>
  <c r="S518" i="21"/>
  <c r="S519" i="21"/>
  <c r="S520" i="21"/>
  <c r="S521" i="21"/>
  <c r="S522" i="21"/>
  <c r="S523" i="21"/>
  <c r="S524" i="21"/>
  <c r="S525" i="21"/>
  <c r="S526" i="21"/>
  <c r="S527" i="21"/>
  <c r="S528" i="21"/>
  <c r="S529" i="21"/>
  <c r="S530" i="21"/>
  <c r="S531" i="21"/>
  <c r="S532" i="21"/>
  <c r="S533" i="21"/>
  <c r="S534" i="21"/>
  <c r="S535" i="21"/>
  <c r="S536" i="21"/>
  <c r="S537" i="21"/>
  <c r="S538" i="21"/>
  <c r="S539" i="21"/>
  <c r="S540" i="21"/>
  <c r="S541" i="21"/>
  <c r="S542" i="21"/>
  <c r="S543" i="21"/>
  <c r="S544" i="21"/>
  <c r="S545" i="21"/>
  <c r="S546" i="21"/>
  <c r="S547" i="21"/>
  <c r="S548" i="21"/>
  <c r="S549" i="21"/>
  <c r="S550" i="21"/>
  <c r="S551" i="21"/>
  <c r="S552" i="21"/>
  <c r="S553" i="21"/>
  <c r="S554" i="21"/>
  <c r="S555" i="21"/>
  <c r="S556" i="21"/>
  <c r="S557" i="21"/>
  <c r="S558" i="21"/>
  <c r="S559" i="21"/>
  <c r="S560" i="21"/>
  <c r="S561" i="21"/>
  <c r="S562" i="21"/>
  <c r="S563" i="21"/>
  <c r="S564" i="21"/>
  <c r="S565" i="21"/>
  <c r="S566" i="21"/>
  <c r="S567" i="21"/>
  <c r="S568" i="21"/>
  <c r="S569" i="21"/>
  <c r="S570" i="21"/>
  <c r="S571" i="21"/>
  <c r="S572" i="21"/>
  <c r="S573" i="21"/>
  <c r="S574" i="21"/>
  <c r="S575" i="21"/>
  <c r="S576" i="21"/>
  <c r="S577" i="21"/>
  <c r="S578" i="21"/>
  <c r="S579" i="21"/>
  <c r="S580" i="21"/>
  <c r="S581" i="21"/>
  <c r="S582" i="21"/>
  <c r="S583" i="21"/>
  <c r="S584" i="21"/>
  <c r="S585" i="21"/>
  <c r="S586" i="21"/>
  <c r="S587" i="21"/>
  <c r="S588" i="21"/>
  <c r="S589" i="21"/>
  <c r="S590" i="21"/>
  <c r="S591" i="21"/>
  <c r="S592" i="21"/>
  <c r="S593" i="21"/>
  <c r="S594" i="21"/>
  <c r="S595" i="21"/>
  <c r="S596" i="21"/>
  <c r="S597" i="21"/>
  <c r="S598" i="21"/>
  <c r="S599" i="21"/>
  <c r="S600" i="21"/>
  <c r="S601" i="21"/>
  <c r="S602" i="21"/>
  <c r="S603" i="21"/>
  <c r="S604" i="21"/>
  <c r="S605" i="21"/>
  <c r="S606" i="21"/>
  <c r="S607" i="21"/>
  <c r="S608" i="21"/>
  <c r="S609" i="21"/>
  <c r="S610" i="21"/>
  <c r="S611" i="21"/>
  <c r="S612" i="21"/>
  <c r="S613" i="21"/>
  <c r="S614" i="21"/>
  <c r="S615" i="21"/>
  <c r="S616" i="21"/>
  <c r="S617" i="21"/>
  <c r="S618" i="21"/>
  <c r="S619" i="21"/>
  <c r="S620" i="21"/>
  <c r="S621" i="21"/>
  <c r="S622" i="21"/>
  <c r="S623" i="21"/>
  <c r="S624" i="21"/>
  <c r="S625" i="21"/>
  <c r="S626" i="21"/>
  <c r="S627" i="21"/>
  <c r="S628" i="21"/>
  <c r="S629" i="21"/>
  <c r="S630" i="21"/>
  <c r="S631" i="21"/>
  <c r="S632" i="21"/>
  <c r="S633" i="21"/>
  <c r="S634" i="21"/>
  <c r="S635" i="21"/>
  <c r="S636" i="21"/>
  <c r="S637" i="21"/>
  <c r="S638" i="21"/>
  <c r="S639" i="21"/>
  <c r="S640" i="21"/>
  <c r="S641" i="21"/>
  <c r="S642" i="21"/>
  <c r="S643" i="21"/>
  <c r="S644" i="21"/>
  <c r="S645" i="21"/>
  <c r="S646" i="21"/>
  <c r="S647" i="21"/>
  <c r="S648" i="21"/>
  <c r="S649" i="21"/>
  <c r="S650" i="21"/>
  <c r="S651" i="21"/>
  <c r="S652" i="21"/>
  <c r="S653" i="21"/>
  <c r="S654" i="21"/>
  <c r="S655" i="21"/>
  <c r="S656" i="21"/>
  <c r="S657" i="21"/>
  <c r="S658" i="21"/>
  <c r="S659" i="21"/>
  <c r="S660" i="21"/>
  <c r="S661" i="21"/>
  <c r="S662" i="21"/>
  <c r="S663" i="21"/>
  <c r="S664" i="21"/>
  <c r="S665" i="21"/>
  <c r="S666" i="21"/>
  <c r="S667" i="21"/>
  <c r="S668" i="21"/>
  <c r="S669" i="21"/>
  <c r="S670" i="21"/>
  <c r="S671" i="21"/>
  <c r="S672" i="21"/>
  <c r="S673" i="21"/>
  <c r="S674" i="21"/>
  <c r="S675" i="21"/>
  <c r="S676" i="21"/>
  <c r="S677" i="21"/>
  <c r="S678" i="21"/>
  <c r="S679" i="21"/>
  <c r="S680" i="21"/>
  <c r="S681" i="21"/>
  <c r="S682" i="21"/>
  <c r="S683" i="21"/>
  <c r="S684" i="21"/>
  <c r="S685" i="21"/>
  <c r="S686" i="21"/>
  <c r="S687" i="21"/>
  <c r="S688" i="21"/>
  <c r="S689" i="21"/>
  <c r="S690" i="21"/>
  <c r="S691" i="21"/>
  <c r="S692" i="21"/>
  <c r="S693" i="21"/>
  <c r="S694" i="21"/>
  <c r="S695" i="21"/>
  <c r="S696" i="21"/>
  <c r="S697" i="21"/>
  <c r="S698" i="21"/>
  <c r="S699" i="21"/>
  <c r="S700" i="21"/>
  <c r="S701" i="21"/>
  <c r="S702" i="21"/>
  <c r="S703" i="21"/>
  <c r="S704" i="21"/>
  <c r="S705" i="21"/>
  <c r="S706" i="21"/>
  <c r="S707" i="21"/>
  <c r="S708" i="21"/>
  <c r="S709" i="21"/>
  <c r="S710" i="21"/>
  <c r="S711" i="21"/>
  <c r="S712" i="21"/>
  <c r="S713" i="21"/>
  <c r="S714" i="21"/>
  <c r="S715" i="21"/>
  <c r="S716" i="21"/>
  <c r="S717" i="21"/>
  <c r="S718" i="21"/>
  <c r="S719" i="21"/>
  <c r="S720" i="21"/>
  <c r="S721" i="21"/>
  <c r="S722" i="21"/>
  <c r="S723" i="21"/>
  <c r="S724" i="21"/>
  <c r="S725" i="21"/>
  <c r="S726" i="21"/>
  <c r="S727" i="21"/>
  <c r="S728" i="21"/>
  <c r="S729" i="21"/>
  <c r="S730" i="21"/>
  <c r="S731" i="21"/>
  <c r="S732" i="21"/>
  <c r="S733" i="21"/>
  <c r="S734" i="21"/>
  <c r="S735" i="21"/>
  <c r="S736" i="21"/>
  <c r="S737" i="21"/>
  <c r="S738" i="21"/>
  <c r="S739" i="21"/>
  <c r="S740" i="21"/>
  <c r="S741" i="21"/>
  <c r="S742" i="21"/>
  <c r="S743" i="21"/>
  <c r="S744" i="21"/>
  <c r="S745" i="21"/>
  <c r="S746" i="21"/>
  <c r="S747" i="21"/>
  <c r="S748" i="21"/>
  <c r="S749" i="21"/>
  <c r="S750" i="21"/>
  <c r="S751" i="21"/>
  <c r="S752" i="21"/>
  <c r="S753" i="21"/>
  <c r="S754" i="21"/>
  <c r="S755" i="21"/>
  <c r="S756" i="21"/>
  <c r="S757" i="21"/>
  <c r="S758" i="21"/>
  <c r="S759" i="21"/>
  <c r="S760" i="21"/>
  <c r="S761" i="21"/>
  <c r="S762" i="21"/>
  <c r="S763" i="21"/>
  <c r="S764" i="21"/>
  <c r="S765" i="21"/>
  <c r="S766" i="21"/>
  <c r="S767" i="21"/>
  <c r="S768" i="21"/>
  <c r="S769" i="21"/>
  <c r="S770" i="21"/>
  <c r="S771" i="21"/>
  <c r="S772" i="21"/>
  <c r="S773" i="21"/>
  <c r="S774" i="21"/>
  <c r="S775" i="21"/>
  <c r="S776" i="21"/>
  <c r="S777" i="21"/>
  <c r="S778" i="21"/>
  <c r="S779" i="21"/>
  <c r="S780" i="21"/>
  <c r="S781" i="21"/>
  <c r="S782" i="21"/>
  <c r="S783" i="21"/>
  <c r="S784" i="21"/>
  <c r="S785" i="21"/>
  <c r="S786" i="21"/>
  <c r="S787" i="21"/>
  <c r="S788" i="21"/>
  <c r="S789" i="21"/>
  <c r="S790" i="21"/>
  <c r="S791" i="21"/>
  <c r="S792" i="21"/>
  <c r="S793" i="21"/>
  <c r="S794" i="21"/>
  <c r="S795" i="21"/>
  <c r="S796" i="21"/>
  <c r="S797" i="21"/>
  <c r="S798" i="21"/>
  <c r="S799" i="21"/>
  <c r="S800" i="21"/>
  <c r="S801" i="21"/>
  <c r="S802" i="21"/>
  <c r="S803" i="21"/>
  <c r="S804" i="21"/>
  <c r="S805" i="21"/>
  <c r="S806" i="21"/>
  <c r="S807" i="21"/>
  <c r="S808" i="21"/>
  <c r="S809" i="21"/>
  <c r="S810" i="21"/>
  <c r="S811" i="21"/>
  <c r="S812" i="21"/>
  <c r="S813" i="21"/>
  <c r="S814" i="21"/>
  <c r="S815" i="21"/>
  <c r="S816" i="21"/>
  <c r="S817" i="21"/>
  <c r="S818" i="21"/>
  <c r="S819" i="21"/>
  <c r="S820" i="21"/>
  <c r="S821" i="21"/>
  <c r="S822" i="21"/>
  <c r="S823" i="21"/>
  <c r="S824" i="21"/>
  <c r="S825" i="21"/>
  <c r="S826" i="21"/>
  <c r="S827" i="21"/>
  <c r="S828" i="21"/>
  <c r="S829" i="21"/>
  <c r="S830" i="21"/>
  <c r="S831" i="21"/>
  <c r="S832" i="21"/>
  <c r="S833" i="21"/>
  <c r="S834" i="21"/>
  <c r="S835" i="21"/>
  <c r="S836" i="21"/>
  <c r="S837" i="21"/>
  <c r="S838" i="21"/>
  <c r="S839" i="21"/>
  <c r="S840" i="21"/>
  <c r="S841" i="21"/>
  <c r="S842" i="21"/>
  <c r="S843" i="21"/>
  <c r="S844" i="21"/>
  <c r="S845" i="21"/>
  <c r="S846" i="21"/>
  <c r="S847" i="21"/>
  <c r="S848" i="21"/>
  <c r="S849" i="21"/>
  <c r="S850" i="21"/>
  <c r="S851" i="21"/>
  <c r="S852" i="21"/>
  <c r="S853" i="21"/>
  <c r="S854" i="21"/>
  <c r="S855" i="21"/>
  <c r="S856" i="21"/>
  <c r="S857" i="21"/>
  <c r="S858" i="21"/>
  <c r="S859" i="21"/>
  <c r="S860" i="21"/>
  <c r="S861" i="21"/>
  <c r="S862" i="21"/>
  <c r="S863" i="21"/>
  <c r="S864" i="21"/>
  <c r="S865" i="21"/>
  <c r="S866" i="21"/>
  <c r="S867" i="21"/>
  <c r="S868" i="21"/>
  <c r="S869" i="21"/>
  <c r="S870" i="21"/>
  <c r="S871" i="21"/>
  <c r="S872" i="21"/>
  <c r="S873" i="21"/>
  <c r="S874" i="21"/>
  <c r="S875" i="21"/>
  <c r="S876" i="21"/>
  <c r="S877" i="21"/>
  <c r="S878" i="21"/>
  <c r="S879" i="21"/>
  <c r="S880" i="21"/>
  <c r="S881" i="21"/>
  <c r="S882" i="21"/>
  <c r="S883" i="21"/>
  <c r="S884" i="21"/>
  <c r="S885" i="21"/>
  <c r="S886" i="21"/>
  <c r="S887" i="21"/>
  <c r="S888" i="21"/>
  <c r="S889" i="21"/>
  <c r="S890" i="21"/>
  <c r="S891" i="21"/>
  <c r="S892" i="21"/>
  <c r="S893" i="21"/>
  <c r="S894" i="21"/>
  <c r="S895" i="21"/>
  <c r="S896" i="21"/>
  <c r="S897" i="21"/>
  <c r="S898" i="21"/>
  <c r="S899" i="21"/>
  <c r="S900" i="21"/>
  <c r="S901" i="21"/>
  <c r="S902" i="21"/>
  <c r="S903" i="21"/>
  <c r="S904" i="21"/>
  <c r="S905" i="21"/>
  <c r="S906" i="21"/>
  <c r="S907" i="21"/>
  <c r="S908" i="21"/>
  <c r="S909" i="21"/>
  <c r="S910" i="21"/>
  <c r="S911" i="21"/>
  <c r="S912" i="21"/>
  <c r="S913" i="21"/>
  <c r="S914" i="21"/>
  <c r="S915" i="21"/>
  <c r="S916" i="21"/>
  <c r="S917" i="21"/>
  <c r="S918" i="21"/>
  <c r="S919" i="21"/>
  <c r="S3" i="21"/>
  <c r="S4" i="21"/>
  <c r="S5" i="21"/>
  <c r="S6" i="21"/>
  <c r="S7" i="21"/>
  <c r="S8" i="21"/>
  <c r="S9" i="21"/>
  <c r="S10" i="21"/>
  <c r="S11" i="21"/>
  <c r="S12" i="21"/>
  <c r="S13" i="21"/>
  <c r="S14" i="21"/>
  <c r="S15" i="21"/>
  <c r="S16" i="21"/>
  <c r="S17" i="21"/>
  <c r="S18" i="21"/>
  <c r="S19" i="21"/>
  <c r="S20" i="21"/>
  <c r="S21" i="21"/>
  <c r="S22" i="21"/>
  <c r="S23" i="21"/>
  <c r="S24" i="21"/>
  <c r="S25" i="21"/>
  <c r="S26" i="21"/>
  <c r="S27" i="21"/>
  <c r="S28" i="21"/>
  <c r="S29" i="21"/>
  <c r="S2" i="21"/>
  <c r="H6" i="18"/>
  <c r="G6" i="18"/>
  <c r="C6" i="19"/>
  <c r="G6" i="19"/>
  <c r="K6" i="19"/>
  <c r="O6" i="19"/>
  <c r="S6" i="19"/>
  <c r="W6" i="19"/>
  <c r="AA6" i="19"/>
  <c r="AE6" i="19"/>
  <c r="AI6" i="19"/>
  <c r="AM6" i="19"/>
  <c r="AQ6" i="19"/>
  <c r="AU6" i="19"/>
  <c r="B2" i="19"/>
  <c r="F2" i="19"/>
  <c r="J2" i="19"/>
  <c r="N2" i="19"/>
  <c r="R2" i="19"/>
  <c r="V2" i="19"/>
  <c r="Z2" i="19"/>
  <c r="AD2" i="19"/>
  <c r="AH2" i="19"/>
  <c r="AL2" i="19"/>
  <c r="AP2" i="19"/>
  <c r="AT2" i="19"/>
  <c r="AH6" i="19"/>
  <c r="E2" i="19"/>
  <c r="AC2" i="19"/>
  <c r="AS2" i="19"/>
  <c r="D6" i="19"/>
  <c r="H6" i="19"/>
  <c r="L6" i="19"/>
  <c r="P6" i="19"/>
  <c r="T6" i="19"/>
  <c r="X6" i="19"/>
  <c r="AB6" i="19"/>
  <c r="AF6" i="19"/>
  <c r="AJ6" i="19"/>
  <c r="AN6" i="19"/>
  <c r="AR6" i="19"/>
  <c r="AV6" i="19"/>
  <c r="C2" i="19"/>
  <c r="G2" i="19"/>
  <c r="K2" i="19"/>
  <c r="O2" i="19"/>
  <c r="S2" i="19"/>
  <c r="W2" i="19"/>
  <c r="AA2" i="19"/>
  <c r="AE2" i="19"/>
  <c r="AI2" i="19"/>
  <c r="AM2" i="19"/>
  <c r="AQ2" i="19"/>
  <c r="AU2" i="19"/>
  <c r="Y6" i="19"/>
  <c r="AG6" i="19"/>
  <c r="AO6" i="19"/>
  <c r="AS6" i="19"/>
  <c r="H2" i="19"/>
  <c r="P2" i="19"/>
  <c r="X2" i="19"/>
  <c r="AF2" i="19"/>
  <c r="AN2" i="19"/>
  <c r="AR2" i="19"/>
  <c r="F6" i="19"/>
  <c r="R6" i="19"/>
  <c r="Z6" i="19"/>
  <c r="AL6" i="19"/>
  <c r="AT6" i="19"/>
  <c r="M2" i="19"/>
  <c r="U2" i="19"/>
  <c r="AG2" i="19"/>
  <c r="AO2" i="19"/>
  <c r="E6" i="19"/>
  <c r="I6" i="19"/>
  <c r="M6" i="19"/>
  <c r="Q6" i="19"/>
  <c r="U6" i="19"/>
  <c r="AC6" i="19"/>
  <c r="AK6" i="19"/>
  <c r="AW6" i="19"/>
  <c r="D2" i="19"/>
  <c r="L2" i="19"/>
  <c r="T2" i="19"/>
  <c r="AB2" i="19"/>
  <c r="AJ2" i="19"/>
  <c r="AV2" i="19"/>
  <c r="J6" i="19"/>
  <c r="N6" i="19"/>
  <c r="V6" i="19"/>
  <c r="AD6" i="19"/>
  <c r="AP6" i="19"/>
  <c r="A2" i="19"/>
  <c r="I2" i="19"/>
  <c r="Q2" i="19"/>
  <c r="Y2" i="19"/>
  <c r="AK2" i="19"/>
  <c r="AW2" i="19"/>
  <c r="C6" i="18"/>
  <c r="K6" i="18"/>
  <c r="O6" i="18"/>
  <c r="S6" i="18"/>
  <c r="A2" i="18"/>
  <c r="E2" i="18"/>
  <c r="I2" i="18"/>
  <c r="M2" i="18"/>
  <c r="Q2" i="18"/>
  <c r="U2" i="18"/>
  <c r="F2" i="18"/>
  <c r="V2" i="18"/>
  <c r="D6" i="18"/>
  <c r="L6" i="18"/>
  <c r="P6" i="18"/>
  <c r="T6" i="18"/>
  <c r="B2" i="18"/>
  <c r="N2" i="18"/>
  <c r="E6" i="18"/>
  <c r="I6" i="18"/>
  <c r="M6" i="18"/>
  <c r="Q6" i="18"/>
  <c r="U6" i="18"/>
  <c r="C2" i="18"/>
  <c r="G2" i="18"/>
  <c r="K2" i="18"/>
  <c r="O2" i="18"/>
  <c r="S2" i="18"/>
  <c r="R2" i="18"/>
  <c r="F6" i="18"/>
  <c r="J6" i="18"/>
  <c r="N6" i="18"/>
  <c r="R6" i="18"/>
  <c r="V6" i="18"/>
  <c r="D2" i="18"/>
  <c r="H2" i="18"/>
  <c r="L2" i="18"/>
  <c r="P2" i="18"/>
  <c r="T2" i="18"/>
  <c r="J2" i="18"/>
  <c r="E30" i="14"/>
  <c r="E31" i="14"/>
  <c r="E32" i="14"/>
  <c r="E33" i="14"/>
  <c r="E34" i="14"/>
  <c r="E35" i="14"/>
  <c r="E36" i="14"/>
  <c r="E37" i="14"/>
  <c r="E38" i="14"/>
  <c r="E39" i="14"/>
  <c r="E40" i="14"/>
  <c r="E41" i="14"/>
  <c r="E42" i="14"/>
  <c r="E43" i="14"/>
  <c r="E44" i="14"/>
  <c r="E45" i="14"/>
  <c r="E46" i="14"/>
  <c r="E47" i="14"/>
  <c r="E48" i="14"/>
  <c r="E49" i="14"/>
  <c r="E50" i="14"/>
  <c r="E51" i="14"/>
  <c r="E52" i="14"/>
  <c r="E53" i="14"/>
  <c r="E54" i="14"/>
  <c r="E55" i="14"/>
  <c r="E28" i="14"/>
  <c r="E29" i="14"/>
  <c r="E2" i="14"/>
  <c r="E3" i="14"/>
  <c r="E4" i="14"/>
  <c r="E5" i="14"/>
  <c r="E6" i="14"/>
  <c r="E7" i="14"/>
  <c r="E8" i="14"/>
  <c r="E9" i="14"/>
  <c r="E10" i="14"/>
  <c r="E11" i="14"/>
  <c r="E12" i="14"/>
  <c r="E13" i="14"/>
  <c r="E14" i="14"/>
  <c r="E15" i="14"/>
  <c r="E16" i="14"/>
  <c r="E17" i="14"/>
  <c r="E18" i="14"/>
  <c r="E19" i="14"/>
  <c r="E20" i="14"/>
  <c r="E21" i="14"/>
  <c r="E22" i="14"/>
  <c r="E23" i="14"/>
  <c r="E24" i="14"/>
  <c r="E25" i="14"/>
  <c r="E26" i="14"/>
  <c r="E27" i="14"/>
  <c r="G4430" i="9"/>
  <c r="G4434" i="9"/>
  <c r="G4438" i="9"/>
  <c r="G4442" i="9"/>
  <c r="G4446" i="9"/>
  <c r="G4450" i="9"/>
  <c r="G4454" i="9"/>
  <c r="G4458" i="9"/>
  <c r="G4462" i="9"/>
  <c r="G4466" i="9"/>
  <c r="G4470" i="9"/>
  <c r="G4474" i="9"/>
  <c r="G4478" i="9"/>
  <c r="G4482" i="9"/>
  <c r="G4486" i="9"/>
  <c r="G4490" i="9"/>
  <c r="G4494" i="9"/>
  <c r="G4498" i="9"/>
  <c r="G4502" i="9"/>
  <c r="G4506" i="9"/>
  <c r="G4510" i="9"/>
  <c r="G4514" i="9"/>
  <c r="G4518" i="9"/>
  <c r="G4522" i="9"/>
  <c r="G4526" i="9"/>
  <c r="G4530" i="9"/>
  <c r="G4534" i="9"/>
  <c r="G4538" i="9"/>
  <c r="G4542" i="9"/>
  <c r="G4546" i="9"/>
  <c r="G4550" i="9"/>
  <c r="G4554" i="9"/>
  <c r="G4558" i="9"/>
  <c r="G4562" i="9"/>
  <c r="G4566" i="9"/>
  <c r="G4570" i="9"/>
  <c r="G4574" i="9"/>
  <c r="G4578" i="9"/>
  <c r="G4582" i="9"/>
  <c r="G4586" i="9"/>
  <c r="G4590" i="9"/>
  <c r="G4594" i="9"/>
  <c r="G4598" i="9"/>
  <c r="G4602" i="9"/>
  <c r="G4606" i="9"/>
  <c r="G4610" i="9"/>
  <c r="G4614" i="9"/>
  <c r="G4618" i="9"/>
  <c r="G4622" i="9"/>
  <c r="G4626" i="9"/>
  <c r="G4630" i="9"/>
  <c r="G4634" i="9"/>
  <c r="G4638" i="9"/>
  <c r="G4642" i="9"/>
  <c r="G4646" i="9"/>
  <c r="G4650" i="9"/>
  <c r="G4654" i="9"/>
  <c r="G4658" i="9"/>
  <c r="G4662" i="9"/>
  <c r="G4666" i="9"/>
  <c r="G4670" i="9"/>
  <c r="G4674" i="9"/>
  <c r="G4678" i="9"/>
  <c r="G4682" i="9"/>
  <c r="G4686" i="9"/>
  <c r="G4690" i="9"/>
  <c r="G4694" i="9"/>
  <c r="G4698" i="9"/>
  <c r="G4702" i="9"/>
  <c r="G4706" i="9"/>
  <c r="G4710" i="9"/>
  <c r="G4714" i="9"/>
  <c r="G4718" i="9"/>
  <c r="G4722" i="9"/>
  <c r="G4726" i="9"/>
  <c r="G4730" i="9"/>
  <c r="G4734" i="9"/>
  <c r="G4738" i="9"/>
  <c r="G4742" i="9"/>
  <c r="G4746" i="9"/>
  <c r="G4750" i="9"/>
  <c r="G4754" i="9"/>
  <c r="G4758" i="9"/>
  <c r="G4762" i="9"/>
  <c r="G4766" i="9"/>
  <c r="G4770" i="9"/>
  <c r="G4774" i="9"/>
  <c r="G4778" i="9"/>
  <c r="G4782" i="9"/>
  <c r="G4786" i="9"/>
  <c r="G4790" i="9"/>
  <c r="G4794" i="9"/>
  <c r="G4798" i="9"/>
  <c r="G4802" i="9"/>
  <c r="G4806" i="9"/>
  <c r="G4810" i="9"/>
  <c r="G4814" i="9"/>
  <c r="G4818" i="9"/>
  <c r="G4822" i="9"/>
  <c r="G4826" i="9"/>
  <c r="G4830" i="9"/>
  <c r="G4834" i="9"/>
  <c r="G4838" i="9"/>
  <c r="G4842" i="9"/>
  <c r="G4846" i="9"/>
  <c r="G4850" i="9"/>
  <c r="G4854" i="9"/>
  <c r="G4858" i="9"/>
  <c r="G4862" i="9"/>
  <c r="G4866" i="9"/>
  <c r="G4870" i="9"/>
  <c r="G4874" i="9"/>
  <c r="G4878" i="9"/>
  <c r="G4882" i="9"/>
  <c r="G4886" i="9"/>
  <c r="G4890" i="9"/>
  <c r="G4894" i="9"/>
  <c r="G4898" i="9"/>
  <c r="G4902" i="9"/>
  <c r="G4906" i="9"/>
  <c r="G4910" i="9"/>
  <c r="G4914" i="9"/>
  <c r="G4918" i="9"/>
  <c r="G4922" i="9"/>
  <c r="G4926" i="9"/>
  <c r="G4930" i="9"/>
  <c r="G4934" i="9"/>
  <c r="G4431" i="9"/>
  <c r="G4435" i="9"/>
  <c r="G4439" i="9"/>
  <c r="G4443" i="9"/>
  <c r="G4447" i="9"/>
  <c r="G4451" i="9"/>
  <c r="G4455" i="9"/>
  <c r="G4459" i="9"/>
  <c r="G4463" i="9"/>
  <c r="G4467" i="9"/>
  <c r="G4471" i="9"/>
  <c r="G4475" i="9"/>
  <c r="G4479" i="9"/>
  <c r="G4483" i="9"/>
  <c r="G4487" i="9"/>
  <c r="G4491" i="9"/>
  <c r="G4495" i="9"/>
  <c r="G4499" i="9"/>
  <c r="G4503" i="9"/>
  <c r="G4507" i="9"/>
  <c r="G4511" i="9"/>
  <c r="G4515" i="9"/>
  <c r="G4519" i="9"/>
  <c r="G4523" i="9"/>
  <c r="G4527" i="9"/>
  <c r="G4531" i="9"/>
  <c r="G4535" i="9"/>
  <c r="G4539" i="9"/>
  <c r="G4543" i="9"/>
  <c r="G4547" i="9"/>
  <c r="G4551" i="9"/>
  <c r="G4555" i="9"/>
  <c r="G4559" i="9"/>
  <c r="G4563" i="9"/>
  <c r="G4567" i="9"/>
  <c r="G4571" i="9"/>
  <c r="G4575" i="9"/>
  <c r="G4579" i="9"/>
  <c r="G4583" i="9"/>
  <c r="G4587" i="9"/>
  <c r="G4591" i="9"/>
  <c r="G4595" i="9"/>
  <c r="G4599" i="9"/>
  <c r="G4603" i="9"/>
  <c r="G4607" i="9"/>
  <c r="G4611" i="9"/>
  <c r="G4615" i="9"/>
  <c r="G4619" i="9"/>
  <c r="G4623" i="9"/>
  <c r="G4627" i="9"/>
  <c r="G4631" i="9"/>
  <c r="G4635" i="9"/>
  <c r="G4639" i="9"/>
  <c r="G4643" i="9"/>
  <c r="G4647" i="9"/>
  <c r="G4651" i="9"/>
  <c r="G4655" i="9"/>
  <c r="G4659" i="9"/>
  <c r="G4663" i="9"/>
  <c r="G4667" i="9"/>
  <c r="G4671" i="9"/>
  <c r="G4675" i="9"/>
  <c r="G4679" i="9"/>
  <c r="G4683" i="9"/>
  <c r="G4687" i="9"/>
  <c r="G4691" i="9"/>
  <c r="G4695" i="9"/>
  <c r="G4699" i="9"/>
  <c r="G4703" i="9"/>
  <c r="G4707" i="9"/>
  <c r="G4711" i="9"/>
  <c r="G4715" i="9"/>
  <c r="G4719" i="9"/>
  <c r="G4723" i="9"/>
  <c r="G4727" i="9"/>
  <c r="G4731" i="9"/>
  <c r="G4735" i="9"/>
  <c r="G4739" i="9"/>
  <c r="G4743" i="9"/>
  <c r="G4747" i="9"/>
  <c r="G4751" i="9"/>
  <c r="G4755" i="9"/>
  <c r="G4759" i="9"/>
  <c r="G4763" i="9"/>
  <c r="G4767" i="9"/>
  <c r="G4771" i="9"/>
  <c r="G4775" i="9"/>
  <c r="G4779" i="9"/>
  <c r="G4783" i="9"/>
  <c r="G4787" i="9"/>
  <c r="G4791" i="9"/>
  <c r="G4795" i="9"/>
  <c r="G4799" i="9"/>
  <c r="G4803" i="9"/>
  <c r="G4807" i="9"/>
  <c r="G4811" i="9"/>
  <c r="G4815" i="9"/>
  <c r="G4819" i="9"/>
  <c r="G4823" i="9"/>
  <c r="G4827" i="9"/>
  <c r="G4831" i="9"/>
  <c r="G4835" i="9"/>
  <c r="G4839" i="9"/>
  <c r="G4843" i="9"/>
  <c r="G4847" i="9"/>
  <c r="G4851" i="9"/>
  <c r="G4855" i="9"/>
  <c r="G4859" i="9"/>
  <c r="G4863" i="9"/>
  <c r="G4867" i="9"/>
  <c r="G4871" i="9"/>
  <c r="G4875" i="9"/>
  <c r="G4879" i="9"/>
  <c r="G4883" i="9"/>
  <c r="G4887" i="9"/>
  <c r="G4891" i="9"/>
  <c r="G4895" i="9"/>
  <c r="G4899" i="9"/>
  <c r="G4903" i="9"/>
  <c r="G4907" i="9"/>
  <c r="G4428" i="9"/>
  <c r="G4432" i="9"/>
  <c r="G4436" i="9"/>
  <c r="G4440" i="9"/>
  <c r="G4444" i="9"/>
  <c r="G4448" i="9"/>
  <c r="G4452" i="9"/>
  <c r="G4456" i="9"/>
  <c r="G4460" i="9"/>
  <c r="G4464" i="9"/>
  <c r="G4468" i="9"/>
  <c r="G4472" i="9"/>
  <c r="G4476" i="9"/>
  <c r="G4480" i="9"/>
  <c r="G4484" i="9"/>
  <c r="G4488" i="9"/>
  <c r="G4492" i="9"/>
  <c r="G4496" i="9"/>
  <c r="G4500" i="9"/>
  <c r="G4504" i="9"/>
  <c r="G4508" i="9"/>
  <c r="G4512" i="9"/>
  <c r="G4516" i="9"/>
  <c r="G4520" i="9"/>
  <c r="G4524" i="9"/>
  <c r="G4528" i="9"/>
  <c r="G4532" i="9"/>
  <c r="G4536" i="9"/>
  <c r="G4540" i="9"/>
  <c r="G4544" i="9"/>
  <c r="G4548" i="9"/>
  <c r="G4552" i="9"/>
  <c r="G4556" i="9"/>
  <c r="G4560" i="9"/>
  <c r="G4564" i="9"/>
  <c r="G4568" i="9"/>
  <c r="G4572" i="9"/>
  <c r="G4576" i="9"/>
  <c r="G4580" i="9"/>
  <c r="G4584" i="9"/>
  <c r="G4588" i="9"/>
  <c r="G4592" i="9"/>
  <c r="G4596" i="9"/>
  <c r="G4600" i="9"/>
  <c r="G4604" i="9"/>
  <c r="G4608" i="9"/>
  <c r="G4612" i="9"/>
  <c r="G4616" i="9"/>
  <c r="G4620" i="9"/>
  <c r="G4624" i="9"/>
  <c r="G4628" i="9"/>
  <c r="G4632" i="9"/>
  <c r="G4636" i="9"/>
  <c r="G4640" i="9"/>
  <c r="G4644" i="9"/>
  <c r="G4648" i="9"/>
  <c r="G4652" i="9"/>
  <c r="G4656" i="9"/>
  <c r="G4660" i="9"/>
  <c r="G4664" i="9"/>
  <c r="G4668" i="9"/>
  <c r="G4672" i="9"/>
  <c r="G4676" i="9"/>
  <c r="G4680" i="9"/>
  <c r="G4684" i="9"/>
  <c r="G4688" i="9"/>
  <c r="G4692" i="9"/>
  <c r="G4696" i="9"/>
  <c r="G4700" i="9"/>
  <c r="G4704" i="9"/>
  <c r="G4708" i="9"/>
  <c r="G4712" i="9"/>
  <c r="G4716" i="9"/>
  <c r="G4720" i="9"/>
  <c r="G4724" i="9"/>
  <c r="G4728" i="9"/>
  <c r="G4732" i="9"/>
  <c r="G4736" i="9"/>
  <c r="G4740" i="9"/>
  <c r="G4744" i="9"/>
  <c r="G4748" i="9"/>
  <c r="G4752" i="9"/>
  <c r="G4756" i="9"/>
  <c r="G4760" i="9"/>
  <c r="G4764" i="9"/>
  <c r="G4768" i="9"/>
  <c r="G4772" i="9"/>
  <c r="G4776" i="9"/>
  <c r="G4780" i="9"/>
  <c r="G4784" i="9"/>
  <c r="G4788" i="9"/>
  <c r="G4792" i="9"/>
  <c r="G4796" i="9"/>
  <c r="G4800" i="9"/>
  <c r="G4804" i="9"/>
  <c r="G4808" i="9"/>
  <c r="G4812" i="9"/>
  <c r="G4816" i="9"/>
  <c r="G4820" i="9"/>
  <c r="G4824" i="9"/>
  <c r="G4828" i="9"/>
  <c r="G4832" i="9"/>
  <c r="G4836" i="9"/>
  <c r="G4840" i="9"/>
  <c r="G4844" i="9"/>
  <c r="G4848" i="9"/>
  <c r="G4852" i="9"/>
  <c r="G4856" i="9"/>
  <c r="G4860" i="9"/>
  <c r="G4864" i="9"/>
  <c r="G4868" i="9"/>
  <c r="G4872" i="9"/>
  <c r="G4876" i="9"/>
  <c r="G4880" i="9"/>
  <c r="G4884" i="9"/>
  <c r="G4888" i="9"/>
  <c r="G4892" i="9"/>
  <c r="G4896" i="9"/>
  <c r="G4900" i="9"/>
  <c r="G4904" i="9"/>
  <c r="G4908" i="9"/>
  <c r="G4912" i="9"/>
  <c r="G4916" i="9"/>
  <c r="G4920" i="9"/>
  <c r="G4429" i="9"/>
  <c r="G4433" i="9"/>
  <c r="G4437" i="9"/>
  <c r="G4441" i="9"/>
  <c r="G4445" i="9"/>
  <c r="G4449" i="9"/>
  <c r="G4453" i="9"/>
  <c r="G4457" i="9"/>
  <c r="G4461" i="9"/>
  <c r="G4465" i="9"/>
  <c r="G4469" i="9"/>
  <c r="G4473" i="9"/>
  <c r="G4477" i="9"/>
  <c r="G4481" i="9"/>
  <c r="G4485" i="9"/>
  <c r="G4489" i="9"/>
  <c r="G4493" i="9"/>
  <c r="G4497" i="9"/>
  <c r="G4501" i="9"/>
  <c r="G4505" i="9"/>
  <c r="G4509" i="9"/>
  <c r="G4513" i="9"/>
  <c r="G4517" i="9"/>
  <c r="G4521" i="9"/>
  <c r="G4525" i="9"/>
  <c r="G4529" i="9"/>
  <c r="G4533" i="9"/>
  <c r="G4537" i="9"/>
  <c r="G4541" i="9"/>
  <c r="G4545" i="9"/>
  <c r="G4549" i="9"/>
  <c r="G4553" i="9"/>
  <c r="G4557" i="9"/>
  <c r="G4561" i="9"/>
  <c r="G4565" i="9"/>
  <c r="G4569" i="9"/>
  <c r="G4573" i="9"/>
  <c r="G4577" i="9"/>
  <c r="G4581" i="9"/>
  <c r="G4585" i="9"/>
  <c r="G4589" i="9"/>
  <c r="G4593" i="9"/>
  <c r="G4597" i="9"/>
  <c r="G4601" i="9"/>
  <c r="G4605" i="9"/>
  <c r="G4609" i="9"/>
  <c r="G4613" i="9"/>
  <c r="G4617" i="9"/>
  <c r="G4621" i="9"/>
  <c r="G4625" i="9"/>
  <c r="G4629" i="9"/>
  <c r="G4633" i="9"/>
  <c r="G4637" i="9"/>
  <c r="G4641" i="9"/>
  <c r="G4645" i="9"/>
  <c r="G4649" i="9"/>
  <c r="G4653" i="9"/>
  <c r="G4657" i="9"/>
  <c r="G4661" i="9"/>
  <c r="G4665" i="9"/>
  <c r="G4669" i="9"/>
  <c r="G4673" i="9"/>
  <c r="G4677" i="9"/>
  <c r="G4681" i="9"/>
  <c r="G4685" i="9"/>
  <c r="G4689" i="9"/>
  <c r="G4693" i="9"/>
  <c r="G4697" i="9"/>
  <c r="G4701" i="9"/>
  <c r="G4705" i="9"/>
  <c r="G4709" i="9"/>
  <c r="G4713" i="9"/>
  <c r="G4717" i="9"/>
  <c r="G4721" i="9"/>
  <c r="G4725" i="9"/>
  <c r="G4729" i="9"/>
  <c r="G4733" i="9"/>
  <c r="G4737" i="9"/>
  <c r="G4741" i="9"/>
  <c r="G4745" i="9"/>
  <c r="G4749" i="9"/>
  <c r="G4753" i="9"/>
  <c r="G4757" i="9"/>
  <c r="G4761" i="9"/>
  <c r="G4765" i="9"/>
  <c r="G4769" i="9"/>
  <c r="G4773" i="9"/>
  <c r="G4777" i="9"/>
  <c r="G4781" i="9"/>
  <c r="G4785" i="9"/>
  <c r="G4789" i="9"/>
  <c r="G4793" i="9"/>
  <c r="G4797" i="9"/>
  <c r="G4801" i="9"/>
  <c r="G4805" i="9"/>
  <c r="G4809" i="9"/>
  <c r="G4813" i="9"/>
  <c r="G4817" i="9"/>
  <c r="G4821" i="9"/>
  <c r="G4825" i="9"/>
  <c r="G4829" i="9"/>
  <c r="G4833" i="9"/>
  <c r="G4837" i="9"/>
  <c r="G4841" i="9"/>
  <c r="G4845" i="9"/>
  <c r="G4849" i="9"/>
  <c r="G4853" i="9"/>
  <c r="G4857" i="9"/>
  <c r="G4861" i="9"/>
  <c r="G4865" i="9"/>
  <c r="G4869" i="9"/>
  <c r="G4873" i="9"/>
  <c r="G4877" i="9"/>
  <c r="G4881" i="9"/>
  <c r="G4885" i="9"/>
  <c r="G4889" i="9"/>
  <c r="G4893" i="9"/>
  <c r="G4897" i="9"/>
  <c r="G4901" i="9"/>
  <c r="G4913" i="9"/>
  <c r="G4921" i="9"/>
  <c r="G4927" i="9"/>
  <c r="G4932" i="9"/>
  <c r="G4937" i="9"/>
  <c r="G4941" i="9"/>
  <c r="G4945" i="9"/>
  <c r="G4949" i="9"/>
  <c r="G4953" i="9"/>
  <c r="G4957" i="9"/>
  <c r="G4961" i="9"/>
  <c r="G4965" i="9"/>
  <c r="G4969" i="9"/>
  <c r="G4973" i="9"/>
  <c r="G4977" i="9"/>
  <c r="G4981" i="9"/>
  <c r="G4985" i="9"/>
  <c r="G4989" i="9"/>
  <c r="G4993" i="9"/>
  <c r="G4997" i="9"/>
  <c r="G5001" i="9"/>
  <c r="G5005" i="9"/>
  <c r="G5009" i="9"/>
  <c r="G5013" i="9"/>
  <c r="G5017" i="9"/>
  <c r="G5021" i="9"/>
  <c r="G5025" i="9"/>
  <c r="G5029" i="9"/>
  <c r="G5033" i="9"/>
  <c r="G5037" i="9"/>
  <c r="G5041" i="9"/>
  <c r="G5045" i="9"/>
  <c r="G5049" i="9"/>
  <c r="G5053" i="9"/>
  <c r="G5057" i="9"/>
  <c r="G5061" i="9"/>
  <c r="G5065" i="9"/>
  <c r="G5069" i="9"/>
  <c r="G5073" i="9"/>
  <c r="G5077" i="9"/>
  <c r="G5081" i="9"/>
  <c r="G5085" i="9"/>
  <c r="G5089" i="9"/>
  <c r="G5093" i="9"/>
  <c r="G5097" i="9"/>
  <c r="G5101" i="9"/>
  <c r="G5105" i="9"/>
  <c r="G5109" i="9"/>
  <c r="G5113" i="9"/>
  <c r="G5117" i="9"/>
  <c r="G5121" i="9"/>
  <c r="G5125" i="9"/>
  <c r="G5129" i="9"/>
  <c r="G5133" i="9"/>
  <c r="G5137" i="9"/>
  <c r="G5141" i="9"/>
  <c r="G5145" i="9"/>
  <c r="G5149" i="9"/>
  <c r="G5153" i="9"/>
  <c r="G5157" i="9"/>
  <c r="G5161" i="9"/>
  <c r="G5165" i="9"/>
  <c r="G5169" i="9"/>
  <c r="G5173" i="9"/>
  <c r="G5177" i="9"/>
  <c r="G5181" i="9"/>
  <c r="G5185" i="9"/>
  <c r="G5189" i="9"/>
  <c r="G5193" i="9"/>
  <c r="G5197" i="9"/>
  <c r="G5201" i="9"/>
  <c r="G5205" i="9"/>
  <c r="G5209" i="9"/>
  <c r="G5213" i="9"/>
  <c r="G5217" i="9"/>
  <c r="G5221" i="9"/>
  <c r="G5225" i="9"/>
  <c r="G5229" i="9"/>
  <c r="G5233" i="9"/>
  <c r="G5237" i="9"/>
  <c r="G5241" i="9"/>
  <c r="G5245" i="9"/>
  <c r="G5249" i="9"/>
  <c r="G5253" i="9"/>
  <c r="G5257" i="9"/>
  <c r="G5261" i="9"/>
  <c r="G5265" i="9"/>
  <c r="G5269" i="9"/>
  <c r="G5273" i="9"/>
  <c r="G5277" i="9"/>
  <c r="G5281" i="9"/>
  <c r="G5285" i="9"/>
  <c r="G5289" i="9"/>
  <c r="G5293" i="9"/>
  <c r="G5297" i="9"/>
  <c r="G5301" i="9"/>
  <c r="G5305" i="9"/>
  <c r="G5309" i="9"/>
  <c r="G5313" i="9"/>
  <c r="G5317" i="9"/>
  <c r="G5321" i="9"/>
  <c r="G5325" i="9"/>
  <c r="G5329" i="9"/>
  <c r="G5333" i="9"/>
  <c r="G5337" i="9"/>
  <c r="G5341" i="9"/>
  <c r="G5345" i="9"/>
  <c r="G5349" i="9"/>
  <c r="G5353" i="9"/>
  <c r="G5357" i="9"/>
  <c r="G5361" i="9"/>
  <c r="G5365" i="9"/>
  <c r="G5369" i="9"/>
  <c r="G5373" i="9"/>
  <c r="G5377" i="9"/>
  <c r="G5381" i="9"/>
  <c r="G5385" i="9"/>
  <c r="G5389" i="9"/>
  <c r="G5393" i="9"/>
  <c r="G5397" i="9"/>
  <c r="G5401" i="9"/>
  <c r="G5405" i="9"/>
  <c r="G5409" i="9"/>
  <c r="G4905" i="9"/>
  <c r="G4915" i="9"/>
  <c r="G4923" i="9"/>
  <c r="G4928" i="9"/>
  <c r="G4933" i="9"/>
  <c r="G4938" i="9"/>
  <c r="G4942" i="9"/>
  <c r="G4946" i="9"/>
  <c r="G4950" i="9"/>
  <c r="G4954" i="9"/>
  <c r="G4958" i="9"/>
  <c r="G4962" i="9"/>
  <c r="G4966" i="9"/>
  <c r="G4970" i="9"/>
  <c r="G4974" i="9"/>
  <c r="G4978" i="9"/>
  <c r="G4982" i="9"/>
  <c r="G4986" i="9"/>
  <c r="G4990" i="9"/>
  <c r="G4994" i="9"/>
  <c r="G4998" i="9"/>
  <c r="G5002" i="9"/>
  <c r="G5006" i="9"/>
  <c r="G5010" i="9"/>
  <c r="G5014" i="9"/>
  <c r="G5018" i="9"/>
  <c r="G5022" i="9"/>
  <c r="G5026" i="9"/>
  <c r="G5030" i="9"/>
  <c r="G5034" i="9"/>
  <c r="G5038" i="9"/>
  <c r="G5042" i="9"/>
  <c r="G5046" i="9"/>
  <c r="G5050" i="9"/>
  <c r="G5054" i="9"/>
  <c r="G5058" i="9"/>
  <c r="G5062" i="9"/>
  <c r="G5066" i="9"/>
  <c r="G5070" i="9"/>
  <c r="G5074" i="9"/>
  <c r="G5078" i="9"/>
  <c r="G5082" i="9"/>
  <c r="G5086" i="9"/>
  <c r="G5090" i="9"/>
  <c r="G5094" i="9"/>
  <c r="G5098" i="9"/>
  <c r="G5102" i="9"/>
  <c r="G5106" i="9"/>
  <c r="G5110" i="9"/>
  <c r="G5114" i="9"/>
  <c r="G5118" i="9"/>
  <c r="G5122" i="9"/>
  <c r="G5126" i="9"/>
  <c r="G5130" i="9"/>
  <c r="G5134" i="9"/>
  <c r="G5138" i="9"/>
  <c r="G5142" i="9"/>
  <c r="G5146" i="9"/>
  <c r="G5150" i="9"/>
  <c r="G5154" i="9"/>
  <c r="G5158" i="9"/>
  <c r="G5162" i="9"/>
  <c r="G5166" i="9"/>
  <c r="G5170" i="9"/>
  <c r="G5174" i="9"/>
  <c r="G5178" i="9"/>
  <c r="G5182" i="9"/>
  <c r="G5186" i="9"/>
  <c r="G5190" i="9"/>
  <c r="G5194" i="9"/>
  <c r="G5198" i="9"/>
  <c r="G5202" i="9"/>
  <c r="G5206" i="9"/>
  <c r="G5210" i="9"/>
  <c r="G5214" i="9"/>
  <c r="G5218" i="9"/>
  <c r="G5222" i="9"/>
  <c r="G5226" i="9"/>
  <c r="G5230" i="9"/>
  <c r="G5234" i="9"/>
  <c r="G5238" i="9"/>
  <c r="G5242" i="9"/>
  <c r="G5246" i="9"/>
  <c r="G5250" i="9"/>
  <c r="G5254" i="9"/>
  <c r="G5258" i="9"/>
  <c r="G5262" i="9"/>
  <c r="G5266" i="9"/>
  <c r="G5270" i="9"/>
  <c r="G5274" i="9"/>
  <c r="G5278" i="9"/>
  <c r="G5282" i="9"/>
  <c r="G5286" i="9"/>
  <c r="G5290" i="9"/>
  <c r="G5294" i="9"/>
  <c r="G5298" i="9"/>
  <c r="G5302" i="9"/>
  <c r="G5306" i="9"/>
  <c r="G5310" i="9"/>
  <c r="G5314" i="9"/>
  <c r="G5318" i="9"/>
  <c r="G5322" i="9"/>
  <c r="G5326" i="9"/>
  <c r="G5330" i="9"/>
  <c r="G5334" i="9"/>
  <c r="G5338" i="9"/>
  <c r="G5342" i="9"/>
  <c r="G5346" i="9"/>
  <c r="G5350" i="9"/>
  <c r="G5354" i="9"/>
  <c r="G5358" i="9"/>
  <c r="G5362" i="9"/>
  <c r="G5366" i="9"/>
  <c r="G5370" i="9"/>
  <c r="G5374" i="9"/>
  <c r="G5378" i="9"/>
  <c r="G5382" i="9"/>
  <c r="G5386" i="9"/>
  <c r="G5390" i="9"/>
  <c r="G5394" i="9"/>
  <c r="G5398" i="9"/>
  <c r="G5402" i="9"/>
  <c r="G5406" i="9"/>
  <c r="G5410" i="9"/>
  <c r="G5414" i="9"/>
  <c r="G5418" i="9"/>
  <c r="G5422" i="9"/>
  <c r="G4909" i="9"/>
  <c r="G4917" i="9"/>
  <c r="G4924" i="9"/>
  <c r="G4929" i="9"/>
  <c r="G4935" i="9"/>
  <c r="G4939" i="9"/>
  <c r="G4943" i="9"/>
  <c r="G4947" i="9"/>
  <c r="G4951" i="9"/>
  <c r="G4955" i="9"/>
  <c r="G4959" i="9"/>
  <c r="G4963" i="9"/>
  <c r="G4967" i="9"/>
  <c r="G4971" i="9"/>
  <c r="G4975" i="9"/>
  <c r="G4979" i="9"/>
  <c r="G4983" i="9"/>
  <c r="G4987" i="9"/>
  <c r="G4991" i="9"/>
  <c r="G4995" i="9"/>
  <c r="G4999" i="9"/>
  <c r="G5003" i="9"/>
  <c r="G5007" i="9"/>
  <c r="G5011" i="9"/>
  <c r="G5015" i="9"/>
  <c r="G5019" i="9"/>
  <c r="G5023" i="9"/>
  <c r="G5027" i="9"/>
  <c r="G5031" i="9"/>
  <c r="G5035" i="9"/>
  <c r="G5039" i="9"/>
  <c r="G5043" i="9"/>
  <c r="G5047" i="9"/>
  <c r="G5051" i="9"/>
  <c r="G5055" i="9"/>
  <c r="G5059" i="9"/>
  <c r="G5063" i="9"/>
  <c r="G5067" i="9"/>
  <c r="G5071" i="9"/>
  <c r="G5075" i="9"/>
  <c r="G5079" i="9"/>
  <c r="G5083" i="9"/>
  <c r="G5087" i="9"/>
  <c r="G5091" i="9"/>
  <c r="G5095" i="9"/>
  <c r="G5099" i="9"/>
  <c r="G5103" i="9"/>
  <c r="G5107" i="9"/>
  <c r="G5111" i="9"/>
  <c r="G5115" i="9"/>
  <c r="G5119" i="9"/>
  <c r="G5123" i="9"/>
  <c r="G5127" i="9"/>
  <c r="G5131" i="9"/>
  <c r="G5135" i="9"/>
  <c r="G5139" i="9"/>
  <c r="G5143" i="9"/>
  <c r="G5147" i="9"/>
  <c r="G5151" i="9"/>
  <c r="G5155" i="9"/>
  <c r="G5159" i="9"/>
  <c r="G5163" i="9"/>
  <c r="G5167" i="9"/>
  <c r="G5171" i="9"/>
  <c r="G5175" i="9"/>
  <c r="G5179" i="9"/>
  <c r="G5183" i="9"/>
  <c r="G5187" i="9"/>
  <c r="G5191" i="9"/>
  <c r="G5195" i="9"/>
  <c r="G5199" i="9"/>
  <c r="G5203" i="9"/>
  <c r="G5207" i="9"/>
  <c r="G5211" i="9"/>
  <c r="G5215" i="9"/>
  <c r="G5219" i="9"/>
  <c r="G5223" i="9"/>
  <c r="G5227" i="9"/>
  <c r="G5231" i="9"/>
  <c r="G5235" i="9"/>
  <c r="G5239" i="9"/>
  <c r="G5243" i="9"/>
  <c r="G5247" i="9"/>
  <c r="G5251" i="9"/>
  <c r="G5255" i="9"/>
  <c r="G5259" i="9"/>
  <c r="G5263" i="9"/>
  <c r="G5267" i="9"/>
  <c r="G5271" i="9"/>
  <c r="G5275" i="9"/>
  <c r="G5279" i="9"/>
  <c r="G5283" i="9"/>
  <c r="G5287" i="9"/>
  <c r="G5291" i="9"/>
  <c r="G5295" i="9"/>
  <c r="G5299" i="9"/>
  <c r="G5303" i="9"/>
  <c r="G5307" i="9"/>
  <c r="G5311" i="9"/>
  <c r="G5315" i="9"/>
  <c r="G5319" i="9"/>
  <c r="G5323" i="9"/>
  <c r="G5327" i="9"/>
  <c r="G5331" i="9"/>
  <c r="G5335" i="9"/>
  <c r="G5339" i="9"/>
  <c r="G5343" i="9"/>
  <c r="G5347" i="9"/>
  <c r="G5351" i="9"/>
  <c r="G5355" i="9"/>
  <c r="G5359" i="9"/>
  <c r="G5363" i="9"/>
  <c r="G5367" i="9"/>
  <c r="G5371" i="9"/>
  <c r="G5375" i="9"/>
  <c r="G5379" i="9"/>
  <c r="G5383" i="9"/>
  <c r="G5387" i="9"/>
  <c r="G5391" i="9"/>
  <c r="G5395" i="9"/>
  <c r="G5399" i="9"/>
  <c r="G5403" i="9"/>
  <c r="G5407" i="9"/>
  <c r="G5411" i="9"/>
  <c r="G4911" i="9"/>
  <c r="G4919" i="9"/>
  <c r="G4925" i="9"/>
  <c r="G4931" i="9"/>
  <c r="G4936" i="9"/>
  <c r="G4940" i="9"/>
  <c r="G4944" i="9"/>
  <c r="G4948" i="9"/>
  <c r="G4952" i="9"/>
  <c r="G4956" i="9"/>
  <c r="G4960" i="9"/>
  <c r="G4964" i="9"/>
  <c r="G4968" i="9"/>
  <c r="G4972" i="9"/>
  <c r="G4976" i="9"/>
  <c r="G4980" i="9"/>
  <c r="G4984" i="9"/>
  <c r="G4988" i="9"/>
  <c r="G4992" i="9"/>
  <c r="G4996" i="9"/>
  <c r="G5000" i="9"/>
  <c r="G5004" i="9"/>
  <c r="G5008" i="9"/>
  <c r="G5012" i="9"/>
  <c r="G5016" i="9"/>
  <c r="G5020" i="9"/>
  <c r="G5024" i="9"/>
  <c r="G5028" i="9"/>
  <c r="G5032" i="9"/>
  <c r="G5036" i="9"/>
  <c r="G5040" i="9"/>
  <c r="G5044" i="9"/>
  <c r="G5048" i="9"/>
  <c r="G5052" i="9"/>
  <c r="G5056" i="9"/>
  <c r="G5060" i="9"/>
  <c r="G5064" i="9"/>
  <c r="G5068" i="9"/>
  <c r="G5072" i="9"/>
  <c r="G5076" i="9"/>
  <c r="G5080" i="9"/>
  <c r="G5084" i="9"/>
  <c r="G5088" i="9"/>
  <c r="G5092" i="9"/>
  <c r="G5096" i="9"/>
  <c r="G5100" i="9"/>
  <c r="G5104" i="9"/>
  <c r="G5108" i="9"/>
  <c r="G5112" i="9"/>
  <c r="G5116" i="9"/>
  <c r="G5120" i="9"/>
  <c r="G5124" i="9"/>
  <c r="G5128" i="9"/>
  <c r="G5132" i="9"/>
  <c r="G5136" i="9"/>
  <c r="G5140" i="9"/>
  <c r="G5144" i="9"/>
  <c r="G5148" i="9"/>
  <c r="G5152" i="9"/>
  <c r="G5156" i="9"/>
  <c r="G5160" i="9"/>
  <c r="G5164" i="9"/>
  <c r="G5168" i="9"/>
  <c r="G5172" i="9"/>
  <c r="G5176" i="9"/>
  <c r="G5180" i="9"/>
  <c r="G5184" i="9"/>
  <c r="G5188" i="9"/>
  <c r="G5192" i="9"/>
  <c r="G5196" i="9"/>
  <c r="G5200" i="9"/>
  <c r="G5204" i="9"/>
  <c r="G5208" i="9"/>
  <c r="G5212" i="9"/>
  <c r="G5216" i="9"/>
  <c r="G5220" i="9"/>
  <c r="G5224" i="9"/>
  <c r="G5228" i="9"/>
  <c r="G5232" i="9"/>
  <c r="G5236" i="9"/>
  <c r="G5240" i="9"/>
  <c r="G5244" i="9"/>
  <c r="G5248" i="9"/>
  <c r="G5252" i="9"/>
  <c r="G5256" i="9"/>
  <c r="G5260" i="9"/>
  <c r="G5264" i="9"/>
  <c r="G5268" i="9"/>
  <c r="G5272" i="9"/>
  <c r="G5276" i="9"/>
  <c r="G5280" i="9"/>
  <c r="G5284" i="9"/>
  <c r="G5288" i="9"/>
  <c r="G5292" i="9"/>
  <c r="G5296" i="9"/>
  <c r="G5300" i="9"/>
  <c r="G5304" i="9"/>
  <c r="G5308" i="9"/>
  <c r="G5312" i="9"/>
  <c r="G5316" i="9"/>
  <c r="G5320" i="9"/>
  <c r="G5324" i="9"/>
  <c r="G5328" i="9"/>
  <c r="G5332" i="9"/>
  <c r="G5336" i="9"/>
  <c r="G5340" i="9"/>
  <c r="G5344" i="9"/>
  <c r="G5348" i="9"/>
  <c r="G5352" i="9"/>
  <c r="G5356" i="9"/>
  <c r="G5360" i="9"/>
  <c r="G5364" i="9"/>
  <c r="G5368" i="9"/>
  <c r="G5372" i="9"/>
  <c r="G5376" i="9"/>
  <c r="G5380" i="9"/>
  <c r="G5384" i="9"/>
  <c r="G5388" i="9"/>
  <c r="G5392" i="9"/>
  <c r="G5396" i="9"/>
  <c r="G5400" i="9"/>
  <c r="G5404" i="9"/>
  <c r="G5408" i="9"/>
  <c r="G5412" i="9"/>
  <c r="G5416" i="9"/>
  <c r="G5420" i="9"/>
  <c r="G5424" i="9"/>
  <c r="G5413" i="9"/>
  <c r="G5421" i="9"/>
  <c r="G5427" i="9"/>
  <c r="G5431" i="9"/>
  <c r="G5435" i="9"/>
  <c r="G5439" i="9"/>
  <c r="G5443" i="9"/>
  <c r="G5447" i="9"/>
  <c r="G5451" i="9"/>
  <c r="G5455" i="9"/>
  <c r="G5459" i="9"/>
  <c r="G5463" i="9"/>
  <c r="G5467" i="9"/>
  <c r="G5471" i="9"/>
  <c r="G5475" i="9"/>
  <c r="G5479" i="9"/>
  <c r="G5483" i="9"/>
  <c r="G5487" i="9"/>
  <c r="G5491" i="9"/>
  <c r="G5495" i="9"/>
  <c r="G5499" i="9"/>
  <c r="G5503" i="9"/>
  <c r="G5507" i="9"/>
  <c r="G5511" i="9"/>
  <c r="G5515" i="9"/>
  <c r="G5519" i="9"/>
  <c r="G5523" i="9"/>
  <c r="G5527" i="9"/>
  <c r="G5531" i="9"/>
  <c r="G5535" i="9"/>
  <c r="G5539" i="9"/>
  <c r="G5543" i="9"/>
  <c r="G5547" i="9"/>
  <c r="G5551" i="9"/>
  <c r="G5555" i="9"/>
  <c r="G5559" i="9"/>
  <c r="G5563" i="9"/>
  <c r="G5567" i="9"/>
  <c r="G5571" i="9"/>
  <c r="G5575" i="9"/>
  <c r="G5579" i="9"/>
  <c r="G5583" i="9"/>
  <c r="G5587" i="9"/>
  <c r="G5591" i="9"/>
  <c r="G5595" i="9"/>
  <c r="G5599" i="9"/>
  <c r="G5603" i="9"/>
  <c r="G5607" i="9"/>
  <c r="G5611" i="9"/>
  <c r="G5615" i="9"/>
  <c r="G5619" i="9"/>
  <c r="G5623" i="9"/>
  <c r="G5627" i="9"/>
  <c r="G5631" i="9"/>
  <c r="G5635" i="9"/>
  <c r="G5639" i="9"/>
  <c r="G5643" i="9"/>
  <c r="G5647" i="9"/>
  <c r="G5651" i="9"/>
  <c r="G5655" i="9"/>
  <c r="G5659" i="9"/>
  <c r="G5663" i="9"/>
  <c r="G5667" i="9"/>
  <c r="G5671" i="9"/>
  <c r="G5675" i="9"/>
  <c r="G5679" i="9"/>
  <c r="G5683" i="9"/>
  <c r="G5687" i="9"/>
  <c r="G5691" i="9"/>
  <c r="G5695" i="9"/>
  <c r="G5699" i="9"/>
  <c r="G5703" i="9"/>
  <c r="G5707" i="9"/>
  <c r="G5711" i="9"/>
  <c r="G5715" i="9"/>
  <c r="G5719" i="9"/>
  <c r="G5723" i="9"/>
  <c r="G5415" i="9"/>
  <c r="G5423" i="9"/>
  <c r="G5428" i="9"/>
  <c r="G5432" i="9"/>
  <c r="G5436" i="9"/>
  <c r="G5440" i="9"/>
  <c r="G5444" i="9"/>
  <c r="G5448" i="9"/>
  <c r="G5452" i="9"/>
  <c r="G5456" i="9"/>
  <c r="G5460" i="9"/>
  <c r="G5464" i="9"/>
  <c r="G5468" i="9"/>
  <c r="G5472" i="9"/>
  <c r="G5476" i="9"/>
  <c r="G5480" i="9"/>
  <c r="G5484" i="9"/>
  <c r="G5488" i="9"/>
  <c r="G5492" i="9"/>
  <c r="G5496" i="9"/>
  <c r="G5500" i="9"/>
  <c r="G5504" i="9"/>
  <c r="G5508" i="9"/>
  <c r="G5512" i="9"/>
  <c r="G5516" i="9"/>
  <c r="G5520" i="9"/>
  <c r="G5524" i="9"/>
  <c r="G5528" i="9"/>
  <c r="G5532" i="9"/>
  <c r="G5536" i="9"/>
  <c r="G5540" i="9"/>
  <c r="G5544" i="9"/>
  <c r="G5548" i="9"/>
  <c r="G5552" i="9"/>
  <c r="G5556" i="9"/>
  <c r="G5560" i="9"/>
  <c r="G5564" i="9"/>
  <c r="G5568" i="9"/>
  <c r="G5572" i="9"/>
  <c r="G5576" i="9"/>
  <c r="G5580" i="9"/>
  <c r="G5584" i="9"/>
  <c r="G5588" i="9"/>
  <c r="G5592" i="9"/>
  <c r="G5596" i="9"/>
  <c r="G5600" i="9"/>
  <c r="G5604" i="9"/>
  <c r="G5608" i="9"/>
  <c r="G5612" i="9"/>
  <c r="G5616" i="9"/>
  <c r="G5620" i="9"/>
  <c r="G5624" i="9"/>
  <c r="G5628" i="9"/>
  <c r="G5632" i="9"/>
  <c r="G5636" i="9"/>
  <c r="G5640" i="9"/>
  <c r="G5644" i="9"/>
  <c r="G5648" i="9"/>
  <c r="G5652" i="9"/>
  <c r="G5656" i="9"/>
  <c r="G5660" i="9"/>
  <c r="G5664" i="9"/>
  <c r="G5668" i="9"/>
  <c r="G5672" i="9"/>
  <c r="G5676" i="9"/>
  <c r="G5680" i="9"/>
  <c r="G5684" i="9"/>
  <c r="G5688" i="9"/>
  <c r="G5692" i="9"/>
  <c r="G5696" i="9"/>
  <c r="G5700" i="9"/>
  <c r="G5704" i="9"/>
  <c r="G5708" i="9"/>
  <c r="G5712" i="9"/>
  <c r="G5716" i="9"/>
  <c r="G5720" i="9"/>
  <c r="G5724" i="9"/>
  <c r="G5728" i="9"/>
  <c r="G5732" i="9"/>
  <c r="G5736" i="9"/>
  <c r="G5740" i="9"/>
  <c r="G5744" i="9"/>
  <c r="G5748" i="9"/>
  <c r="G5752" i="9"/>
  <c r="G5756" i="9"/>
  <c r="G5760" i="9"/>
  <c r="G5764" i="9"/>
  <c r="G5768" i="9"/>
  <c r="G5772" i="9"/>
  <c r="G5776" i="9"/>
  <c r="G5780" i="9"/>
  <c r="G5784" i="9"/>
  <c r="G5788" i="9"/>
  <c r="G5792" i="9"/>
  <c r="G5796" i="9"/>
  <c r="G5800" i="9"/>
  <c r="G5804" i="9"/>
  <c r="G5808" i="9"/>
  <c r="G5812" i="9"/>
  <c r="G5816" i="9"/>
  <c r="G5820" i="9"/>
  <c r="G5824" i="9"/>
  <c r="G5828" i="9"/>
  <c r="G5832" i="9"/>
  <c r="G5836" i="9"/>
  <c r="G5840" i="9"/>
  <c r="G5844" i="9"/>
  <c r="G5848" i="9"/>
  <c r="G5852" i="9"/>
  <c r="G5856" i="9"/>
  <c r="G5860" i="9"/>
  <c r="G5864" i="9"/>
  <c r="G5868" i="9"/>
  <c r="G5872" i="9"/>
  <c r="G5876" i="9"/>
  <c r="G5880" i="9"/>
  <c r="G5884" i="9"/>
  <c r="G5888" i="9"/>
  <c r="G5892" i="9"/>
  <c r="G5896" i="9"/>
  <c r="G5900" i="9"/>
  <c r="G5904" i="9"/>
  <c r="G5908" i="9"/>
  <c r="G5912" i="9"/>
  <c r="G5916" i="9"/>
  <c r="G5920" i="9"/>
  <c r="G5924" i="9"/>
  <c r="G5928" i="9"/>
  <c r="G5932" i="9"/>
  <c r="G5936" i="9"/>
  <c r="G5940" i="9"/>
  <c r="G5417" i="9"/>
  <c r="G5425" i="9"/>
  <c r="G5429" i="9"/>
  <c r="G5433" i="9"/>
  <c r="G5437" i="9"/>
  <c r="G5441" i="9"/>
  <c r="G5445" i="9"/>
  <c r="G5449" i="9"/>
  <c r="G5453" i="9"/>
  <c r="G5457" i="9"/>
  <c r="G5461" i="9"/>
  <c r="G5465" i="9"/>
  <c r="G5469" i="9"/>
  <c r="G5473" i="9"/>
  <c r="G5477" i="9"/>
  <c r="G5481" i="9"/>
  <c r="G5485" i="9"/>
  <c r="G5489" i="9"/>
  <c r="G5493" i="9"/>
  <c r="G5497" i="9"/>
  <c r="G5501" i="9"/>
  <c r="G5505" i="9"/>
  <c r="G5509" i="9"/>
  <c r="G5513" i="9"/>
  <c r="G5517" i="9"/>
  <c r="G5521" i="9"/>
  <c r="G5525" i="9"/>
  <c r="G5529" i="9"/>
  <c r="G5533" i="9"/>
  <c r="G5537" i="9"/>
  <c r="G5541" i="9"/>
  <c r="G5545" i="9"/>
  <c r="G5549" i="9"/>
  <c r="G5553" i="9"/>
  <c r="G5557" i="9"/>
  <c r="G5561" i="9"/>
  <c r="G5565" i="9"/>
  <c r="G5569" i="9"/>
  <c r="G5573" i="9"/>
  <c r="G5577" i="9"/>
  <c r="G5581" i="9"/>
  <c r="G5585" i="9"/>
  <c r="G5589" i="9"/>
  <c r="G5593" i="9"/>
  <c r="G5597" i="9"/>
  <c r="G5601" i="9"/>
  <c r="G5605" i="9"/>
  <c r="G5609" i="9"/>
  <c r="G5613" i="9"/>
  <c r="G5617" i="9"/>
  <c r="G5621" i="9"/>
  <c r="G5625" i="9"/>
  <c r="G5629" i="9"/>
  <c r="G5633" i="9"/>
  <c r="G5637" i="9"/>
  <c r="G5641" i="9"/>
  <c r="G5645" i="9"/>
  <c r="G5649" i="9"/>
  <c r="G5653" i="9"/>
  <c r="G5657" i="9"/>
  <c r="G5661" i="9"/>
  <c r="G5665" i="9"/>
  <c r="G5669" i="9"/>
  <c r="G5673" i="9"/>
  <c r="G5677" i="9"/>
  <c r="G5681" i="9"/>
  <c r="G5685" i="9"/>
  <c r="G5689" i="9"/>
  <c r="G5693" i="9"/>
  <c r="G5697" i="9"/>
  <c r="G5701" i="9"/>
  <c r="G5705" i="9"/>
  <c r="G5709" i="9"/>
  <c r="G5713" i="9"/>
  <c r="G5717" i="9"/>
  <c r="G5721" i="9"/>
  <c r="G5725" i="9"/>
  <c r="G5729" i="9"/>
  <c r="G5733" i="9"/>
  <c r="G5737" i="9"/>
  <c r="G5741" i="9"/>
  <c r="G5745" i="9"/>
  <c r="G5749" i="9"/>
  <c r="G5753" i="9"/>
  <c r="G5757" i="9"/>
  <c r="G5761" i="9"/>
  <c r="G5765" i="9"/>
  <c r="G5769" i="9"/>
  <c r="G5773" i="9"/>
  <c r="G5777" i="9"/>
  <c r="G5781" i="9"/>
  <c r="G5785" i="9"/>
  <c r="G5789" i="9"/>
  <c r="G5793" i="9"/>
  <c r="G5797" i="9"/>
  <c r="G5801" i="9"/>
  <c r="G5805" i="9"/>
  <c r="G5809" i="9"/>
  <c r="G5813" i="9"/>
  <c r="G5817" i="9"/>
  <c r="G5821" i="9"/>
  <c r="G5825" i="9"/>
  <c r="G5829" i="9"/>
  <c r="G5833" i="9"/>
  <c r="G5837" i="9"/>
  <c r="G5841" i="9"/>
  <c r="G5845" i="9"/>
  <c r="G5849" i="9"/>
  <c r="G5853" i="9"/>
  <c r="G5857" i="9"/>
  <c r="G5861" i="9"/>
  <c r="G5865" i="9"/>
  <c r="G5869" i="9"/>
  <c r="G5873" i="9"/>
  <c r="G5877" i="9"/>
  <c r="G5881" i="9"/>
  <c r="G5885" i="9"/>
  <c r="G5889" i="9"/>
  <c r="G5893" i="9"/>
  <c r="G5897" i="9"/>
  <c r="G5901" i="9"/>
  <c r="G5905" i="9"/>
  <c r="G5909" i="9"/>
  <c r="G5913" i="9"/>
  <c r="G5917" i="9"/>
  <c r="G5921" i="9"/>
  <c r="G5925" i="9"/>
  <c r="G5419" i="9"/>
  <c r="G5438" i="9"/>
  <c r="G5454" i="9"/>
  <c r="G5470" i="9"/>
  <c r="G5486" i="9"/>
  <c r="G5502" i="9"/>
  <c r="G5518" i="9"/>
  <c r="G5534" i="9"/>
  <c r="G5550" i="9"/>
  <c r="G5566" i="9"/>
  <c r="G5582" i="9"/>
  <c r="G5598" i="9"/>
  <c r="G5614" i="9"/>
  <c r="G5630" i="9"/>
  <c r="G5646" i="9"/>
  <c r="G5662" i="9"/>
  <c r="G5678" i="9"/>
  <c r="G5694" i="9"/>
  <c r="G5710" i="9"/>
  <c r="G5726" i="9"/>
  <c r="G5734" i="9"/>
  <c r="G5742" i="9"/>
  <c r="G5750" i="9"/>
  <c r="G5758" i="9"/>
  <c r="G5766" i="9"/>
  <c r="G5774" i="9"/>
  <c r="G5782" i="9"/>
  <c r="G5790" i="9"/>
  <c r="G5798" i="9"/>
  <c r="G5806" i="9"/>
  <c r="G5814" i="9"/>
  <c r="G5822" i="9"/>
  <c r="G5830" i="9"/>
  <c r="G5838" i="9"/>
  <c r="G5846" i="9"/>
  <c r="G5854" i="9"/>
  <c r="G5862" i="9"/>
  <c r="G5870" i="9"/>
  <c r="G5878" i="9"/>
  <c r="G5886" i="9"/>
  <c r="G5894" i="9"/>
  <c r="G5902" i="9"/>
  <c r="G5910" i="9"/>
  <c r="G5918" i="9"/>
  <c r="G5926" i="9"/>
  <c r="G5931" i="9"/>
  <c r="G5937" i="9"/>
  <c r="G5942" i="9"/>
  <c r="G5946" i="9"/>
  <c r="G5950" i="9"/>
  <c r="G5954" i="9"/>
  <c r="G5958" i="9"/>
  <c r="G5962" i="9"/>
  <c r="G5966" i="9"/>
  <c r="G5970" i="9"/>
  <c r="G5974" i="9"/>
  <c r="G5978" i="9"/>
  <c r="G5982" i="9"/>
  <c r="G3240" i="9"/>
  <c r="G3244" i="9"/>
  <c r="G3248" i="9"/>
  <c r="G3252" i="9"/>
  <c r="G3256" i="9"/>
  <c r="G3260" i="9"/>
  <c r="G3264" i="9"/>
  <c r="G3268" i="9"/>
  <c r="G3272" i="9"/>
  <c r="G3276" i="9"/>
  <c r="G3280" i="9"/>
  <c r="G3284" i="9"/>
  <c r="G3288" i="9"/>
  <c r="G3292" i="9"/>
  <c r="G3296" i="9"/>
  <c r="G3300" i="9"/>
  <c r="G3304" i="9"/>
  <c r="G3308" i="9"/>
  <c r="G3312" i="9"/>
  <c r="G3316" i="9"/>
  <c r="G3320" i="9"/>
  <c r="G3324" i="9"/>
  <c r="G3328" i="9"/>
  <c r="G3332" i="9"/>
  <c r="G3336" i="9"/>
  <c r="G3340" i="9"/>
  <c r="G3344" i="9"/>
  <c r="G3348" i="9"/>
  <c r="G3352" i="9"/>
  <c r="G3356" i="9"/>
  <c r="G3360" i="9"/>
  <c r="G3364" i="9"/>
  <c r="G3368" i="9"/>
  <c r="G3372" i="9"/>
  <c r="G3376" i="9"/>
  <c r="G3380" i="9"/>
  <c r="G3384" i="9"/>
  <c r="G3388" i="9"/>
  <c r="G3392" i="9"/>
  <c r="G3396" i="9"/>
  <c r="G3400" i="9"/>
  <c r="G3404" i="9"/>
  <c r="G3408" i="9"/>
  <c r="G3412" i="9"/>
  <c r="G3416" i="9"/>
  <c r="G3420" i="9"/>
  <c r="G3424" i="9"/>
  <c r="G3428" i="9"/>
  <c r="G3432" i="9"/>
  <c r="G3436" i="9"/>
  <c r="G3440" i="9"/>
  <c r="G3444" i="9"/>
  <c r="G3448" i="9"/>
  <c r="G3452" i="9"/>
  <c r="G3456" i="9"/>
  <c r="G3460" i="9"/>
  <c r="G3464" i="9"/>
  <c r="G3468" i="9"/>
  <c r="G3472" i="9"/>
  <c r="G3476" i="9"/>
  <c r="G3480" i="9"/>
  <c r="G3484" i="9"/>
  <c r="G3488" i="9"/>
  <c r="G3492" i="9"/>
  <c r="G3496" i="9"/>
  <c r="G3500" i="9"/>
  <c r="G3504" i="9"/>
  <c r="G3508" i="9"/>
  <c r="G3512" i="9"/>
  <c r="G3516" i="9"/>
  <c r="G3520" i="9"/>
  <c r="G3524" i="9"/>
  <c r="G3528" i="9"/>
  <c r="G3532" i="9"/>
  <c r="G3536" i="9"/>
  <c r="G3540" i="9"/>
  <c r="G3544" i="9"/>
  <c r="G3548" i="9"/>
  <c r="G3552" i="9"/>
  <c r="G3556" i="9"/>
  <c r="G3560" i="9"/>
  <c r="G3564" i="9"/>
  <c r="G3568" i="9"/>
  <c r="G3572" i="9"/>
  <c r="G3576" i="9"/>
  <c r="G3580" i="9"/>
  <c r="G3584" i="9"/>
  <c r="G3588" i="9"/>
  <c r="G3592" i="9"/>
  <c r="G3596" i="9"/>
  <c r="G3600" i="9"/>
  <c r="G3604" i="9"/>
  <c r="G3608" i="9"/>
  <c r="G3612" i="9"/>
  <c r="G3616" i="9"/>
  <c r="G3620" i="9"/>
  <c r="G3624" i="9"/>
  <c r="G3628" i="9"/>
  <c r="G3632" i="9"/>
  <c r="G3636" i="9"/>
  <c r="G3640" i="9"/>
  <c r="G3644" i="9"/>
  <c r="G3648" i="9"/>
  <c r="G3652" i="9"/>
  <c r="G3656" i="9"/>
  <c r="G3660" i="9"/>
  <c r="G3664" i="9"/>
  <c r="G3668" i="9"/>
  <c r="G3672" i="9"/>
  <c r="G3676" i="9"/>
  <c r="G3680" i="9"/>
  <c r="G3684" i="9"/>
  <c r="G3688" i="9"/>
  <c r="G3692" i="9"/>
  <c r="G3696" i="9"/>
  <c r="G3700" i="9"/>
  <c r="G3704" i="9"/>
  <c r="G3708" i="9"/>
  <c r="G3712" i="9"/>
  <c r="G3716" i="9"/>
  <c r="G3720" i="9"/>
  <c r="G3724" i="9"/>
  <c r="G3728" i="9"/>
  <c r="G3732" i="9"/>
  <c r="G3736" i="9"/>
  <c r="G3740" i="9"/>
  <c r="G3744" i="9"/>
  <c r="G3748" i="9"/>
  <c r="G3752" i="9"/>
  <c r="G3756" i="9"/>
  <c r="G3760" i="9"/>
  <c r="G3764" i="9"/>
  <c r="G3768" i="9"/>
  <c r="G3772" i="9"/>
  <c r="G3776" i="9"/>
  <c r="G3780" i="9"/>
  <c r="G3784" i="9"/>
  <c r="G3788" i="9"/>
  <c r="G3792" i="9"/>
  <c r="G3796" i="9"/>
  <c r="G3800" i="9"/>
  <c r="G3804" i="9"/>
  <c r="G3808" i="9"/>
  <c r="G3812" i="9"/>
  <c r="G3816" i="9"/>
  <c r="G3820" i="9"/>
  <c r="G3824" i="9"/>
  <c r="G3828" i="9"/>
  <c r="G3832" i="9"/>
  <c r="G3836" i="9"/>
  <c r="G3840" i="9"/>
  <c r="G3844" i="9"/>
  <c r="G3848" i="9"/>
  <c r="G3852" i="9"/>
  <c r="G3856" i="9"/>
  <c r="G3860" i="9"/>
  <c r="G3864" i="9"/>
  <c r="G3868" i="9"/>
  <c r="G3872" i="9"/>
  <c r="G3876" i="9"/>
  <c r="G3880" i="9"/>
  <c r="G3884" i="9"/>
  <c r="G3888" i="9"/>
  <c r="G3892" i="9"/>
  <c r="G3896" i="9"/>
  <c r="G3900" i="9"/>
  <c r="G3904" i="9"/>
  <c r="G3908" i="9"/>
  <c r="G3912" i="9"/>
  <c r="G3916" i="9"/>
  <c r="G3920" i="9"/>
  <c r="G3924" i="9"/>
  <c r="G3928" i="9"/>
  <c r="G3932" i="9"/>
  <c r="G3936" i="9"/>
  <c r="G3940" i="9"/>
  <c r="G3944" i="9"/>
  <c r="G3948" i="9"/>
  <c r="G3952" i="9"/>
  <c r="G3956" i="9"/>
  <c r="G3960" i="9"/>
  <c r="G3964" i="9"/>
  <c r="G3968" i="9"/>
  <c r="G3972" i="9"/>
  <c r="G3976" i="9"/>
  <c r="G3980" i="9"/>
  <c r="G3984" i="9"/>
  <c r="G3988" i="9"/>
  <c r="G3992" i="9"/>
  <c r="G3996" i="9"/>
  <c r="G5426" i="9"/>
  <c r="G5442" i="9"/>
  <c r="G5458" i="9"/>
  <c r="G5474" i="9"/>
  <c r="G5490" i="9"/>
  <c r="G5506" i="9"/>
  <c r="G5522" i="9"/>
  <c r="G5538" i="9"/>
  <c r="G5554" i="9"/>
  <c r="G5570" i="9"/>
  <c r="G5586" i="9"/>
  <c r="G5602" i="9"/>
  <c r="G5618" i="9"/>
  <c r="G5634" i="9"/>
  <c r="G5650" i="9"/>
  <c r="G5666" i="9"/>
  <c r="G5682" i="9"/>
  <c r="G5698" i="9"/>
  <c r="G5714" i="9"/>
  <c r="G5727" i="9"/>
  <c r="G5735" i="9"/>
  <c r="G5743" i="9"/>
  <c r="G5751" i="9"/>
  <c r="G5759" i="9"/>
  <c r="G5767" i="9"/>
  <c r="G5775" i="9"/>
  <c r="G5783" i="9"/>
  <c r="G5791" i="9"/>
  <c r="G5799" i="9"/>
  <c r="G5807" i="9"/>
  <c r="G5815" i="9"/>
  <c r="G5823" i="9"/>
  <c r="G5831" i="9"/>
  <c r="G5839" i="9"/>
  <c r="G5847" i="9"/>
  <c r="G5855" i="9"/>
  <c r="G5863" i="9"/>
  <c r="G5871" i="9"/>
  <c r="G5879" i="9"/>
  <c r="G5887" i="9"/>
  <c r="G5895" i="9"/>
  <c r="G5903" i="9"/>
  <c r="G5911" i="9"/>
  <c r="G5919" i="9"/>
  <c r="G5927" i="9"/>
  <c r="G5933" i="9"/>
  <c r="G5938" i="9"/>
  <c r="G5943" i="9"/>
  <c r="G5947" i="9"/>
  <c r="G5951" i="9"/>
  <c r="G5955" i="9"/>
  <c r="G5959" i="9"/>
  <c r="G5963" i="9"/>
  <c r="G5967" i="9"/>
  <c r="G5971" i="9"/>
  <c r="G5975" i="9"/>
  <c r="G5979" i="9"/>
  <c r="G5983" i="9"/>
  <c r="G3241" i="9"/>
  <c r="G3245" i="9"/>
  <c r="G3249" i="9"/>
  <c r="G3253" i="9"/>
  <c r="G3257" i="9"/>
  <c r="G3261" i="9"/>
  <c r="G3265" i="9"/>
  <c r="G3269" i="9"/>
  <c r="G3273" i="9"/>
  <c r="G3277" i="9"/>
  <c r="G3281" i="9"/>
  <c r="G3285" i="9"/>
  <c r="G3289" i="9"/>
  <c r="G3293" i="9"/>
  <c r="G3297" i="9"/>
  <c r="G3301" i="9"/>
  <c r="G3305" i="9"/>
  <c r="G3309" i="9"/>
  <c r="G3313" i="9"/>
  <c r="G3317" i="9"/>
  <c r="G3321" i="9"/>
  <c r="G3325" i="9"/>
  <c r="G3329" i="9"/>
  <c r="G3333" i="9"/>
  <c r="G3337" i="9"/>
  <c r="G3341" i="9"/>
  <c r="G3345" i="9"/>
  <c r="G3349" i="9"/>
  <c r="G3353" i="9"/>
  <c r="G3357" i="9"/>
  <c r="G3361" i="9"/>
  <c r="G3365" i="9"/>
  <c r="G3369" i="9"/>
  <c r="G3373" i="9"/>
  <c r="G3377" i="9"/>
  <c r="G3381" i="9"/>
  <c r="G3385" i="9"/>
  <c r="G3389" i="9"/>
  <c r="G3393" i="9"/>
  <c r="G3397" i="9"/>
  <c r="G3401" i="9"/>
  <c r="G3405" i="9"/>
  <c r="G3409" i="9"/>
  <c r="G3413" i="9"/>
  <c r="G3417" i="9"/>
  <c r="G3421" i="9"/>
  <c r="G3425" i="9"/>
  <c r="G3429" i="9"/>
  <c r="G3433" i="9"/>
  <c r="G3437" i="9"/>
  <c r="G3441" i="9"/>
  <c r="G3445" i="9"/>
  <c r="G3449" i="9"/>
  <c r="G3453" i="9"/>
  <c r="G3457" i="9"/>
  <c r="G3461" i="9"/>
  <c r="G3465" i="9"/>
  <c r="G3469" i="9"/>
  <c r="G3473" i="9"/>
  <c r="G3477" i="9"/>
  <c r="G3481" i="9"/>
  <c r="G3485" i="9"/>
  <c r="G3489" i="9"/>
  <c r="G3493" i="9"/>
  <c r="G3497" i="9"/>
  <c r="G3501" i="9"/>
  <c r="G3505" i="9"/>
  <c r="G3509" i="9"/>
  <c r="G3513" i="9"/>
  <c r="G3517" i="9"/>
  <c r="G3521" i="9"/>
  <c r="G3525" i="9"/>
  <c r="G3529" i="9"/>
  <c r="G3533" i="9"/>
  <c r="G3537" i="9"/>
  <c r="G3541" i="9"/>
  <c r="G3545" i="9"/>
  <c r="G3549" i="9"/>
  <c r="G3553" i="9"/>
  <c r="G3557" i="9"/>
  <c r="G3561" i="9"/>
  <c r="G3565" i="9"/>
  <c r="G3569" i="9"/>
  <c r="G3573" i="9"/>
  <c r="G3577" i="9"/>
  <c r="G3581" i="9"/>
  <c r="G3585" i="9"/>
  <c r="G3589" i="9"/>
  <c r="G3593" i="9"/>
  <c r="G3597" i="9"/>
  <c r="G3601" i="9"/>
  <c r="G3605" i="9"/>
  <c r="G3609" i="9"/>
  <c r="G3613" i="9"/>
  <c r="G3617" i="9"/>
  <c r="G3621" i="9"/>
  <c r="G3625" i="9"/>
  <c r="G3629" i="9"/>
  <c r="G3633" i="9"/>
  <c r="G3637" i="9"/>
  <c r="G3641" i="9"/>
  <c r="G3645" i="9"/>
  <c r="G3649" i="9"/>
  <c r="G3653" i="9"/>
  <c r="G3657" i="9"/>
  <c r="G3661" i="9"/>
  <c r="G3665" i="9"/>
  <c r="G3669" i="9"/>
  <c r="G3673" i="9"/>
  <c r="G3677" i="9"/>
  <c r="G3681" i="9"/>
  <c r="G3685" i="9"/>
  <c r="G3689" i="9"/>
  <c r="G3693" i="9"/>
  <c r="G3697" i="9"/>
  <c r="G3701" i="9"/>
  <c r="G3705" i="9"/>
  <c r="G3709" i="9"/>
  <c r="G3713" i="9"/>
  <c r="G3717" i="9"/>
  <c r="G3721" i="9"/>
  <c r="G3725" i="9"/>
  <c r="G3729" i="9"/>
  <c r="G3733" i="9"/>
  <c r="G3737" i="9"/>
  <c r="G3741" i="9"/>
  <c r="G3745" i="9"/>
  <c r="G3749" i="9"/>
  <c r="G3753" i="9"/>
  <c r="G3757" i="9"/>
  <c r="G3761" i="9"/>
  <c r="G3765" i="9"/>
  <c r="G3769" i="9"/>
  <c r="G3773" i="9"/>
  <c r="G3777" i="9"/>
  <c r="G3781" i="9"/>
  <c r="G3785" i="9"/>
  <c r="G3789" i="9"/>
  <c r="G3793" i="9"/>
  <c r="G3797" i="9"/>
  <c r="G3801" i="9"/>
  <c r="G3805" i="9"/>
  <c r="G3809" i="9"/>
  <c r="G3813" i="9"/>
  <c r="G3817" i="9"/>
  <c r="G3821" i="9"/>
  <c r="G3825" i="9"/>
  <c r="G3829" i="9"/>
  <c r="G3833" i="9"/>
  <c r="G3837" i="9"/>
  <c r="G3841" i="9"/>
  <c r="G3845" i="9"/>
  <c r="G3849" i="9"/>
  <c r="G3853" i="9"/>
  <c r="G3857" i="9"/>
  <c r="G3861" i="9"/>
  <c r="G3865" i="9"/>
  <c r="G3869" i="9"/>
  <c r="G3873" i="9"/>
  <c r="G3877" i="9"/>
  <c r="G3881" i="9"/>
  <c r="G3885" i="9"/>
  <c r="G3889" i="9"/>
  <c r="G3893" i="9"/>
  <c r="G3897" i="9"/>
  <c r="G3901" i="9"/>
  <c r="G3905" i="9"/>
  <c r="G3909" i="9"/>
  <c r="G3913" i="9"/>
  <c r="G3917" i="9"/>
  <c r="G3921" i="9"/>
  <c r="G3925" i="9"/>
  <c r="G3929" i="9"/>
  <c r="G3933" i="9"/>
  <c r="G3937" i="9"/>
  <c r="G3941" i="9"/>
  <c r="G3945" i="9"/>
  <c r="G3949" i="9"/>
  <c r="G3953" i="9"/>
  <c r="G3957" i="9"/>
  <c r="G3961" i="9"/>
  <c r="G3965" i="9"/>
  <c r="G3969" i="9"/>
  <c r="G3973" i="9"/>
  <c r="G3977" i="9"/>
  <c r="G3981" i="9"/>
  <c r="G3985" i="9"/>
  <c r="G3989" i="9"/>
  <c r="G3993" i="9"/>
  <c r="G3997" i="9"/>
  <c r="G4001" i="9"/>
  <c r="G4005" i="9"/>
  <c r="G4009" i="9"/>
  <c r="G4013" i="9"/>
  <c r="G4017" i="9"/>
  <c r="G4021" i="9"/>
  <c r="G4025" i="9"/>
  <c r="G5430" i="9"/>
  <c r="G5446" i="9"/>
  <c r="G5462" i="9"/>
  <c r="G5478" i="9"/>
  <c r="G5494" i="9"/>
  <c r="G5510" i="9"/>
  <c r="G5526" i="9"/>
  <c r="G5542" i="9"/>
  <c r="G5558" i="9"/>
  <c r="G5574" i="9"/>
  <c r="G5590" i="9"/>
  <c r="G5606" i="9"/>
  <c r="G5622" i="9"/>
  <c r="G5638" i="9"/>
  <c r="G5654" i="9"/>
  <c r="G5670" i="9"/>
  <c r="G5686" i="9"/>
  <c r="G5702" i="9"/>
  <c r="G5718" i="9"/>
  <c r="G5730" i="9"/>
  <c r="G5738" i="9"/>
  <c r="G5746" i="9"/>
  <c r="G5754" i="9"/>
  <c r="G5762" i="9"/>
  <c r="G5770" i="9"/>
  <c r="G5778" i="9"/>
  <c r="G5786" i="9"/>
  <c r="G5794" i="9"/>
  <c r="G5802" i="9"/>
  <c r="G5810" i="9"/>
  <c r="G5818" i="9"/>
  <c r="G5826" i="9"/>
  <c r="G5834" i="9"/>
  <c r="G5842" i="9"/>
  <c r="G5850" i="9"/>
  <c r="G5858" i="9"/>
  <c r="G5866" i="9"/>
  <c r="G5874" i="9"/>
  <c r="G5882" i="9"/>
  <c r="G5890" i="9"/>
  <c r="G5898" i="9"/>
  <c r="G5906" i="9"/>
  <c r="G5914" i="9"/>
  <c r="G5922" i="9"/>
  <c r="G5929" i="9"/>
  <c r="G5934" i="9"/>
  <c r="G5939" i="9"/>
  <c r="G5944" i="9"/>
  <c r="G5948" i="9"/>
  <c r="G5952" i="9"/>
  <c r="G5956" i="9"/>
  <c r="G5960" i="9"/>
  <c r="G5964" i="9"/>
  <c r="G5968" i="9"/>
  <c r="G5972" i="9"/>
  <c r="G5976" i="9"/>
  <c r="G5980" i="9"/>
  <c r="G5984" i="9"/>
  <c r="G3242" i="9"/>
  <c r="G3246" i="9"/>
  <c r="G3250" i="9"/>
  <c r="G3254" i="9"/>
  <c r="G3258" i="9"/>
  <c r="G3262" i="9"/>
  <c r="G3266" i="9"/>
  <c r="G3270" i="9"/>
  <c r="G3274" i="9"/>
  <c r="G3278" i="9"/>
  <c r="G3282" i="9"/>
  <c r="G3286" i="9"/>
  <c r="G3290" i="9"/>
  <c r="G3294" i="9"/>
  <c r="G3298" i="9"/>
  <c r="G3302" i="9"/>
  <c r="G3306" i="9"/>
  <c r="G3310" i="9"/>
  <c r="G3314" i="9"/>
  <c r="G3318" i="9"/>
  <c r="G3322" i="9"/>
  <c r="G3326" i="9"/>
  <c r="G3330" i="9"/>
  <c r="G3334" i="9"/>
  <c r="G3338" i="9"/>
  <c r="G3342" i="9"/>
  <c r="G3346" i="9"/>
  <c r="G3350" i="9"/>
  <c r="G3354" i="9"/>
  <c r="G3358" i="9"/>
  <c r="G3362" i="9"/>
  <c r="G3366" i="9"/>
  <c r="G3370" i="9"/>
  <c r="G3374" i="9"/>
  <c r="G3378" i="9"/>
  <c r="G3382" i="9"/>
  <c r="G3386" i="9"/>
  <c r="G3390" i="9"/>
  <c r="G3394" i="9"/>
  <c r="G3398" i="9"/>
  <c r="G3402" i="9"/>
  <c r="G3406" i="9"/>
  <c r="G3410" i="9"/>
  <c r="G3414" i="9"/>
  <c r="G3418" i="9"/>
  <c r="G3422" i="9"/>
  <c r="G3426" i="9"/>
  <c r="G3430" i="9"/>
  <c r="G3434" i="9"/>
  <c r="G3438" i="9"/>
  <c r="G3442" i="9"/>
  <c r="G3446" i="9"/>
  <c r="G3450" i="9"/>
  <c r="G3454" i="9"/>
  <c r="G3458" i="9"/>
  <c r="G3462" i="9"/>
  <c r="G3466" i="9"/>
  <c r="G3470" i="9"/>
  <c r="G3474" i="9"/>
  <c r="G3478" i="9"/>
  <c r="G3482" i="9"/>
  <c r="G3486" i="9"/>
  <c r="G3490" i="9"/>
  <c r="G3494" i="9"/>
  <c r="G3498" i="9"/>
  <c r="G3502" i="9"/>
  <c r="G3506" i="9"/>
  <c r="G3510" i="9"/>
  <c r="G3514" i="9"/>
  <c r="G3518" i="9"/>
  <c r="G3522" i="9"/>
  <c r="G3526" i="9"/>
  <c r="G3530" i="9"/>
  <c r="G3534" i="9"/>
  <c r="G3538" i="9"/>
  <c r="G3542" i="9"/>
  <c r="G3546" i="9"/>
  <c r="G3550" i="9"/>
  <c r="G3554" i="9"/>
  <c r="G3558" i="9"/>
  <c r="G3562" i="9"/>
  <c r="G3566" i="9"/>
  <c r="G3570" i="9"/>
  <c r="G3574" i="9"/>
  <c r="G3578" i="9"/>
  <c r="G3582" i="9"/>
  <c r="G3586" i="9"/>
  <c r="G3590" i="9"/>
  <c r="G3594" i="9"/>
  <c r="G3598" i="9"/>
  <c r="G3602" i="9"/>
  <c r="G3606" i="9"/>
  <c r="G3610" i="9"/>
  <c r="G3614" i="9"/>
  <c r="G3618" i="9"/>
  <c r="G3622" i="9"/>
  <c r="G3626" i="9"/>
  <c r="G3630" i="9"/>
  <c r="G3634" i="9"/>
  <c r="G3638" i="9"/>
  <c r="G3642" i="9"/>
  <c r="G3646" i="9"/>
  <c r="G3650" i="9"/>
  <c r="G3654" i="9"/>
  <c r="G3658" i="9"/>
  <c r="G3662" i="9"/>
  <c r="G3666" i="9"/>
  <c r="G3670" i="9"/>
  <c r="G3674" i="9"/>
  <c r="G3678" i="9"/>
  <c r="G3682" i="9"/>
  <c r="G3686" i="9"/>
  <c r="G3690" i="9"/>
  <c r="G3694" i="9"/>
  <c r="G3698" i="9"/>
  <c r="G3702" i="9"/>
  <c r="G3706" i="9"/>
  <c r="G3710" i="9"/>
  <c r="G3714" i="9"/>
  <c r="G3718" i="9"/>
  <c r="G3722" i="9"/>
  <c r="G3726" i="9"/>
  <c r="G3730" i="9"/>
  <c r="G5434" i="9"/>
  <c r="G5498" i="9"/>
  <c r="G5562" i="9"/>
  <c r="G5626" i="9"/>
  <c r="G5690" i="9"/>
  <c r="G5739" i="9"/>
  <c r="G5771" i="9"/>
  <c r="G5803" i="9"/>
  <c r="G5835" i="9"/>
  <c r="G5867" i="9"/>
  <c r="G5899" i="9"/>
  <c r="G5930" i="9"/>
  <c r="G5949" i="9"/>
  <c r="G5965" i="9"/>
  <c r="G5981" i="9"/>
  <c r="G3251" i="9"/>
  <c r="G3267" i="9"/>
  <c r="G3283" i="9"/>
  <c r="G3299" i="9"/>
  <c r="G3315" i="9"/>
  <c r="G3331" i="9"/>
  <c r="G3347" i="9"/>
  <c r="G3363" i="9"/>
  <c r="G3379" i="9"/>
  <c r="G3395" i="9"/>
  <c r="G3411" i="9"/>
  <c r="G3427" i="9"/>
  <c r="G3443" i="9"/>
  <c r="G3459" i="9"/>
  <c r="G3475" i="9"/>
  <c r="G3491" i="9"/>
  <c r="G3507" i="9"/>
  <c r="G3523" i="9"/>
  <c r="G3539" i="9"/>
  <c r="G3555" i="9"/>
  <c r="G3571" i="9"/>
  <c r="G3587" i="9"/>
  <c r="G3603" i="9"/>
  <c r="G3619" i="9"/>
  <c r="G3635" i="9"/>
  <c r="G3651" i="9"/>
  <c r="G3667" i="9"/>
  <c r="G3683" i="9"/>
  <c r="G3699" i="9"/>
  <c r="G3715" i="9"/>
  <c r="G3731" i="9"/>
  <c r="G3739" i="9"/>
  <c r="G3747" i="9"/>
  <c r="G3755" i="9"/>
  <c r="G3763" i="9"/>
  <c r="G3771" i="9"/>
  <c r="G3779" i="9"/>
  <c r="G3787" i="9"/>
  <c r="G3795" i="9"/>
  <c r="G3803" i="9"/>
  <c r="G3811" i="9"/>
  <c r="G3819" i="9"/>
  <c r="G3827" i="9"/>
  <c r="G3835" i="9"/>
  <c r="G3843" i="9"/>
  <c r="G3851" i="9"/>
  <c r="G3859" i="9"/>
  <c r="G3867" i="9"/>
  <c r="G3875" i="9"/>
  <c r="G3883" i="9"/>
  <c r="G3891" i="9"/>
  <c r="G3899" i="9"/>
  <c r="G3907" i="9"/>
  <c r="G3915" i="9"/>
  <c r="G3923" i="9"/>
  <c r="G3931" i="9"/>
  <c r="G3939" i="9"/>
  <c r="G3947" i="9"/>
  <c r="G3955" i="9"/>
  <c r="G3963" i="9"/>
  <c r="G3971" i="9"/>
  <c r="G3979" i="9"/>
  <c r="G3987" i="9"/>
  <c r="G3995" i="9"/>
  <c r="G4002" i="9"/>
  <c r="G4007" i="9"/>
  <c r="G4012" i="9"/>
  <c r="G4018" i="9"/>
  <c r="G4023" i="9"/>
  <c r="G4028" i="9"/>
  <c r="G4032" i="9"/>
  <c r="G4036" i="9"/>
  <c r="G4040" i="9"/>
  <c r="G4044" i="9"/>
  <c r="G4048" i="9"/>
  <c r="G4052" i="9"/>
  <c r="G4056" i="9"/>
  <c r="G4060" i="9"/>
  <c r="G4064" i="9"/>
  <c r="G4068" i="9"/>
  <c r="G4072" i="9"/>
  <c r="G4076" i="9"/>
  <c r="G4080" i="9"/>
  <c r="G4084" i="9"/>
  <c r="G4088" i="9"/>
  <c r="G4092" i="9"/>
  <c r="G4096" i="9"/>
  <c r="G4100" i="9"/>
  <c r="G4104" i="9"/>
  <c r="G4108" i="9"/>
  <c r="G4112" i="9"/>
  <c r="G4116" i="9"/>
  <c r="G4120" i="9"/>
  <c r="G4124" i="9"/>
  <c r="G4128" i="9"/>
  <c r="G4132" i="9"/>
  <c r="G4136" i="9"/>
  <c r="G4140" i="9"/>
  <c r="G4144" i="9"/>
  <c r="G4148" i="9"/>
  <c r="G4152" i="9"/>
  <c r="G4156" i="9"/>
  <c r="G4160" i="9"/>
  <c r="G4164" i="9"/>
  <c r="G4168" i="9"/>
  <c r="G4172" i="9"/>
  <c r="G4176" i="9"/>
  <c r="G4180" i="9"/>
  <c r="G4184" i="9"/>
  <c r="G4188" i="9"/>
  <c r="G4192" i="9"/>
  <c r="G4196" i="9"/>
  <c r="G4200" i="9"/>
  <c r="G4204" i="9"/>
  <c r="G4208" i="9"/>
  <c r="G4212" i="9"/>
  <c r="G4216" i="9"/>
  <c r="G4220" i="9"/>
  <c r="G4224" i="9"/>
  <c r="G4228" i="9"/>
  <c r="G4232" i="9"/>
  <c r="G4236" i="9"/>
  <c r="G4240" i="9"/>
  <c r="G4244" i="9"/>
  <c r="G4248" i="9"/>
  <c r="G4252" i="9"/>
  <c r="G4256" i="9"/>
  <c r="G4260" i="9"/>
  <c r="G4264" i="9"/>
  <c r="G4268" i="9"/>
  <c r="G4272" i="9"/>
  <c r="G4276" i="9"/>
  <c r="G4280" i="9"/>
  <c r="G4284" i="9"/>
  <c r="G4288" i="9"/>
  <c r="G4292" i="9"/>
  <c r="G4296" i="9"/>
  <c r="G4300" i="9"/>
  <c r="G4304" i="9"/>
  <c r="G4308" i="9"/>
  <c r="G4312" i="9"/>
  <c r="G4316" i="9"/>
  <c r="G4320" i="9"/>
  <c r="G4324" i="9"/>
  <c r="G4328" i="9"/>
  <c r="G4332" i="9"/>
  <c r="G4336" i="9"/>
  <c r="G4340" i="9"/>
  <c r="G4344" i="9"/>
  <c r="G4348" i="9"/>
  <c r="G4352" i="9"/>
  <c r="G4356" i="9"/>
  <c r="G4360" i="9"/>
  <c r="G4364" i="9"/>
  <c r="G4368" i="9"/>
  <c r="G4372" i="9"/>
  <c r="G4376" i="9"/>
  <c r="G4380" i="9"/>
  <c r="G4384" i="9"/>
  <c r="G4388" i="9"/>
  <c r="G4392" i="9"/>
  <c r="G4396" i="9"/>
  <c r="G4400" i="9"/>
  <c r="G4404" i="9"/>
  <c r="G4408" i="9"/>
  <c r="G4412" i="9"/>
  <c r="G4416" i="9"/>
  <c r="G4420" i="9"/>
  <c r="G4424" i="9"/>
  <c r="G2034" i="9"/>
  <c r="G2038" i="9"/>
  <c r="G2042" i="9"/>
  <c r="G5450" i="9"/>
  <c r="G5514" i="9"/>
  <c r="G5578" i="9"/>
  <c r="G5642" i="9"/>
  <c r="G5706" i="9"/>
  <c r="G5747" i="9"/>
  <c r="G5779" i="9"/>
  <c r="G5811" i="9"/>
  <c r="G5843" i="9"/>
  <c r="G5875" i="9"/>
  <c r="G5907" i="9"/>
  <c r="G5935" i="9"/>
  <c r="G5953" i="9"/>
  <c r="G5969" i="9"/>
  <c r="G5985" i="9"/>
  <c r="G3255" i="9"/>
  <c r="G3271" i="9"/>
  <c r="G3287" i="9"/>
  <c r="G3303" i="9"/>
  <c r="G3319" i="9"/>
  <c r="G3335" i="9"/>
  <c r="G3351" i="9"/>
  <c r="G3367" i="9"/>
  <c r="G3383" i="9"/>
  <c r="G3399" i="9"/>
  <c r="G3415" i="9"/>
  <c r="G3431" i="9"/>
  <c r="G3447" i="9"/>
  <c r="G3463" i="9"/>
  <c r="G3479" i="9"/>
  <c r="G3495" i="9"/>
  <c r="G3511" i="9"/>
  <c r="G3527" i="9"/>
  <c r="G3543" i="9"/>
  <c r="G3559" i="9"/>
  <c r="G3575" i="9"/>
  <c r="G3591" i="9"/>
  <c r="G3607" i="9"/>
  <c r="G3623" i="9"/>
  <c r="G3639" i="9"/>
  <c r="G3655" i="9"/>
  <c r="G3671" i="9"/>
  <c r="G3687" i="9"/>
  <c r="G3703" i="9"/>
  <c r="G3719" i="9"/>
  <c r="G3734" i="9"/>
  <c r="G3742" i="9"/>
  <c r="G3750" i="9"/>
  <c r="G3758" i="9"/>
  <c r="G3766" i="9"/>
  <c r="G3774" i="9"/>
  <c r="G3782" i="9"/>
  <c r="G3790" i="9"/>
  <c r="G3798" i="9"/>
  <c r="G3806" i="9"/>
  <c r="G3814" i="9"/>
  <c r="G3822" i="9"/>
  <c r="G3830" i="9"/>
  <c r="G3838" i="9"/>
  <c r="G3846" i="9"/>
  <c r="G3854" i="9"/>
  <c r="G3862" i="9"/>
  <c r="G3870" i="9"/>
  <c r="G3878" i="9"/>
  <c r="G3886" i="9"/>
  <c r="G3894" i="9"/>
  <c r="G3902" i="9"/>
  <c r="G3910" i="9"/>
  <c r="G3918" i="9"/>
  <c r="G3926" i="9"/>
  <c r="G3934" i="9"/>
  <c r="G3942" i="9"/>
  <c r="G3950" i="9"/>
  <c r="G3958" i="9"/>
  <c r="G3966" i="9"/>
  <c r="G3974" i="9"/>
  <c r="G3982" i="9"/>
  <c r="G3990" i="9"/>
  <c r="G3998" i="9"/>
  <c r="G4003" i="9"/>
  <c r="G4008" i="9"/>
  <c r="G4014" i="9"/>
  <c r="G4019" i="9"/>
  <c r="G4024" i="9"/>
  <c r="G4029" i="9"/>
  <c r="G4033" i="9"/>
  <c r="G4037" i="9"/>
  <c r="G4041" i="9"/>
  <c r="G4045" i="9"/>
  <c r="G4049" i="9"/>
  <c r="G4053" i="9"/>
  <c r="G4057" i="9"/>
  <c r="G4061" i="9"/>
  <c r="G4065" i="9"/>
  <c r="G4069" i="9"/>
  <c r="G4073" i="9"/>
  <c r="G4077" i="9"/>
  <c r="G4081" i="9"/>
  <c r="G4085" i="9"/>
  <c r="G4089" i="9"/>
  <c r="G4093" i="9"/>
  <c r="G4097" i="9"/>
  <c r="G4101" i="9"/>
  <c r="G4105" i="9"/>
  <c r="G4109" i="9"/>
  <c r="G4113" i="9"/>
  <c r="G4117" i="9"/>
  <c r="G4121" i="9"/>
  <c r="G4125" i="9"/>
  <c r="G4129" i="9"/>
  <c r="G4133" i="9"/>
  <c r="G4137" i="9"/>
  <c r="G4141" i="9"/>
  <c r="G4145" i="9"/>
  <c r="G4149" i="9"/>
  <c r="G4153" i="9"/>
  <c r="G4157" i="9"/>
  <c r="G4161" i="9"/>
  <c r="G4165" i="9"/>
  <c r="G4169" i="9"/>
  <c r="G4173" i="9"/>
  <c r="G4177" i="9"/>
  <c r="G4181" i="9"/>
  <c r="G4185" i="9"/>
  <c r="G4189" i="9"/>
  <c r="G4193" i="9"/>
  <c r="G4197" i="9"/>
  <c r="G4201" i="9"/>
  <c r="G4205" i="9"/>
  <c r="G4209" i="9"/>
  <c r="G4213" i="9"/>
  <c r="G4217" i="9"/>
  <c r="G4221" i="9"/>
  <c r="G4225" i="9"/>
  <c r="G4229" i="9"/>
  <c r="G4233" i="9"/>
  <c r="G4237" i="9"/>
  <c r="G4241" i="9"/>
  <c r="G4245" i="9"/>
  <c r="G4249" i="9"/>
  <c r="G4253" i="9"/>
  <c r="G4257" i="9"/>
  <c r="G4261" i="9"/>
  <c r="G4265" i="9"/>
  <c r="G4269" i="9"/>
  <c r="G4273" i="9"/>
  <c r="G4277" i="9"/>
  <c r="G4281" i="9"/>
  <c r="G4285" i="9"/>
  <c r="G4289" i="9"/>
  <c r="G4293" i="9"/>
  <c r="G4297" i="9"/>
  <c r="G4301" i="9"/>
  <c r="G4305" i="9"/>
  <c r="G4309" i="9"/>
  <c r="G4313" i="9"/>
  <c r="G4317" i="9"/>
  <c r="G4321" i="9"/>
  <c r="G4325" i="9"/>
  <c r="G4329" i="9"/>
  <c r="G4333" i="9"/>
  <c r="G4337" i="9"/>
  <c r="G4341" i="9"/>
  <c r="G4345" i="9"/>
  <c r="G4349" i="9"/>
  <c r="G4353" i="9"/>
  <c r="G4357" i="9"/>
  <c r="G4361" i="9"/>
  <c r="G4365" i="9"/>
  <c r="G4369" i="9"/>
  <c r="G4373" i="9"/>
  <c r="G4377" i="9"/>
  <c r="G4381" i="9"/>
  <c r="G4385" i="9"/>
  <c r="G4389" i="9"/>
  <c r="G4393" i="9"/>
  <c r="G4397" i="9"/>
  <c r="G4401" i="9"/>
  <c r="G4405" i="9"/>
  <c r="G4409" i="9"/>
  <c r="G4413" i="9"/>
  <c r="G4417" i="9"/>
  <c r="G4421" i="9"/>
  <c r="G4425" i="9"/>
  <c r="G2035" i="9"/>
  <c r="G2039" i="9"/>
  <c r="G2043" i="9"/>
  <c r="G2047" i="9"/>
  <c r="G2051" i="9"/>
  <c r="G2055" i="9"/>
  <c r="G2059" i="9"/>
  <c r="G2063" i="9"/>
  <c r="G2067" i="9"/>
  <c r="G2071" i="9"/>
  <c r="G2075" i="9"/>
  <c r="G2079" i="9"/>
  <c r="G2083" i="9"/>
  <c r="G2087" i="9"/>
  <c r="G2091" i="9"/>
  <c r="G2095" i="9"/>
  <c r="G2099" i="9"/>
  <c r="G2103" i="9"/>
  <c r="G2107" i="9"/>
  <c r="G2111" i="9"/>
  <c r="G2115" i="9"/>
  <c r="G2119" i="9"/>
  <c r="G2123" i="9"/>
  <c r="G2127" i="9"/>
  <c r="G2131" i="9"/>
  <c r="G2135" i="9"/>
  <c r="G2139" i="9"/>
  <c r="G2143" i="9"/>
  <c r="G2147" i="9"/>
  <c r="G2151" i="9"/>
  <c r="G2155" i="9"/>
  <c r="G2159" i="9"/>
  <c r="G2163" i="9"/>
  <c r="G2167" i="9"/>
  <c r="G2171" i="9"/>
  <c r="G2175" i="9"/>
  <c r="G2179" i="9"/>
  <c r="G2183" i="9"/>
  <c r="G2187" i="9"/>
  <c r="G2191" i="9"/>
  <c r="G2195" i="9"/>
  <c r="G2199" i="9"/>
  <c r="G2203" i="9"/>
  <c r="G2207" i="9"/>
  <c r="G2211" i="9"/>
  <c r="G2215" i="9"/>
  <c r="G2219" i="9"/>
  <c r="G2223" i="9"/>
  <c r="G2227" i="9"/>
  <c r="G2231" i="9"/>
  <c r="G2235" i="9"/>
  <c r="G2239" i="9"/>
  <c r="G2243" i="9"/>
  <c r="G2247" i="9"/>
  <c r="G2251" i="9"/>
  <c r="G2255" i="9"/>
  <c r="G2259" i="9"/>
  <c r="G2263" i="9"/>
  <c r="G2267" i="9"/>
  <c r="G2271" i="9"/>
  <c r="G2275" i="9"/>
  <c r="G2279" i="9"/>
  <c r="G2283" i="9"/>
  <c r="G2287" i="9"/>
  <c r="G2291" i="9"/>
  <c r="G2295" i="9"/>
  <c r="G2299" i="9"/>
  <c r="G2303" i="9"/>
  <c r="G2307" i="9"/>
  <c r="G2311" i="9"/>
  <c r="G2315" i="9"/>
  <c r="G2319" i="9"/>
  <c r="G2323" i="9"/>
  <c r="G2327" i="9"/>
  <c r="G5466" i="9"/>
  <c r="G5530" i="9"/>
  <c r="G5594" i="9"/>
  <c r="G5658" i="9"/>
  <c r="G5722" i="9"/>
  <c r="G5755" i="9"/>
  <c r="G5787" i="9"/>
  <c r="G5819" i="9"/>
  <c r="G5851" i="9"/>
  <c r="G5883" i="9"/>
  <c r="G5915" i="9"/>
  <c r="G5941" i="9"/>
  <c r="G5957" i="9"/>
  <c r="G5973" i="9"/>
  <c r="G3243" i="9"/>
  <c r="G3259" i="9"/>
  <c r="G3275" i="9"/>
  <c r="G3291" i="9"/>
  <c r="G3307" i="9"/>
  <c r="G3323" i="9"/>
  <c r="G3339" i="9"/>
  <c r="G3355" i="9"/>
  <c r="G3371" i="9"/>
  <c r="G3387" i="9"/>
  <c r="G3403" i="9"/>
  <c r="G3419" i="9"/>
  <c r="G3435" i="9"/>
  <c r="G3451" i="9"/>
  <c r="G3467" i="9"/>
  <c r="G3483" i="9"/>
  <c r="G3499" i="9"/>
  <c r="G3515" i="9"/>
  <c r="G3531" i="9"/>
  <c r="G3547" i="9"/>
  <c r="G3563" i="9"/>
  <c r="G3579" i="9"/>
  <c r="G3595" i="9"/>
  <c r="G3611" i="9"/>
  <c r="G3627" i="9"/>
  <c r="G3643" i="9"/>
  <c r="G3659" i="9"/>
  <c r="G3675" i="9"/>
  <c r="G3691" i="9"/>
  <c r="G3707" i="9"/>
  <c r="G3723" i="9"/>
  <c r="G3735" i="9"/>
  <c r="G3743" i="9"/>
  <c r="G3751" i="9"/>
  <c r="G3759" i="9"/>
  <c r="G3767" i="9"/>
  <c r="G3775" i="9"/>
  <c r="G3783" i="9"/>
  <c r="G3791" i="9"/>
  <c r="G3799" i="9"/>
  <c r="G3807" i="9"/>
  <c r="G3815" i="9"/>
  <c r="G3823" i="9"/>
  <c r="G3831" i="9"/>
  <c r="G3839" i="9"/>
  <c r="G3847" i="9"/>
  <c r="G3855" i="9"/>
  <c r="G3863" i="9"/>
  <c r="G3871" i="9"/>
  <c r="G3879" i="9"/>
  <c r="G3887" i="9"/>
  <c r="G3895" i="9"/>
  <c r="G3903" i="9"/>
  <c r="G3911" i="9"/>
  <c r="G3919" i="9"/>
  <c r="G3927" i="9"/>
  <c r="G3935" i="9"/>
  <c r="G3943" i="9"/>
  <c r="G3951" i="9"/>
  <c r="G3959" i="9"/>
  <c r="G3967" i="9"/>
  <c r="G3975" i="9"/>
  <c r="G3983" i="9"/>
  <c r="G3991" i="9"/>
  <c r="G3999" i="9"/>
  <c r="G4004" i="9"/>
  <c r="G4010" i="9"/>
  <c r="G4015" i="9"/>
  <c r="G4020" i="9"/>
  <c r="G4026" i="9"/>
  <c r="G4030" i="9"/>
  <c r="G4034" i="9"/>
  <c r="G4038" i="9"/>
  <c r="G4042" i="9"/>
  <c r="G4046" i="9"/>
  <c r="G4050" i="9"/>
  <c r="G4054" i="9"/>
  <c r="G4058" i="9"/>
  <c r="G4062" i="9"/>
  <c r="G4066" i="9"/>
  <c r="G4070" i="9"/>
  <c r="G4074" i="9"/>
  <c r="G4078" i="9"/>
  <c r="G4082" i="9"/>
  <c r="G4086" i="9"/>
  <c r="G4090" i="9"/>
  <c r="G4094" i="9"/>
  <c r="G4098" i="9"/>
  <c r="G4102" i="9"/>
  <c r="G4106" i="9"/>
  <c r="G4110" i="9"/>
  <c r="G4114" i="9"/>
  <c r="G4118" i="9"/>
  <c r="G4122" i="9"/>
  <c r="G4126" i="9"/>
  <c r="G4130" i="9"/>
  <c r="G4134" i="9"/>
  <c r="G4138" i="9"/>
  <c r="G4142" i="9"/>
  <c r="G4146" i="9"/>
  <c r="G4150" i="9"/>
  <c r="G4154" i="9"/>
  <c r="G4158" i="9"/>
  <c r="G4162" i="9"/>
  <c r="G4166" i="9"/>
  <c r="G4170" i="9"/>
  <c r="G4174" i="9"/>
  <c r="G4178" i="9"/>
  <c r="G4182" i="9"/>
  <c r="G4186" i="9"/>
  <c r="G4190" i="9"/>
  <c r="G4194" i="9"/>
  <c r="G4198" i="9"/>
  <c r="G4202" i="9"/>
  <c r="G4206" i="9"/>
  <c r="G4210" i="9"/>
  <c r="G4214" i="9"/>
  <c r="G4218" i="9"/>
  <c r="G4222" i="9"/>
  <c r="G4226" i="9"/>
  <c r="G4230" i="9"/>
  <c r="G4234" i="9"/>
  <c r="G4238" i="9"/>
  <c r="G4242" i="9"/>
  <c r="G4246" i="9"/>
  <c r="G4250" i="9"/>
  <c r="G4254" i="9"/>
  <c r="G4258" i="9"/>
  <c r="G4262" i="9"/>
  <c r="G4266" i="9"/>
  <c r="G4270" i="9"/>
  <c r="G4274" i="9"/>
  <c r="G4278" i="9"/>
  <c r="G4282" i="9"/>
  <c r="G4286" i="9"/>
  <c r="G4290" i="9"/>
  <c r="G4294" i="9"/>
  <c r="G4298" i="9"/>
  <c r="G4302" i="9"/>
  <c r="G4306" i="9"/>
  <c r="G4310" i="9"/>
  <c r="G4314" i="9"/>
  <c r="G4318" i="9"/>
  <c r="G4322" i="9"/>
  <c r="G4326" i="9"/>
  <c r="G4330" i="9"/>
  <c r="G4334" i="9"/>
  <c r="G4338" i="9"/>
  <c r="G4342" i="9"/>
  <c r="G4346" i="9"/>
  <c r="G4350" i="9"/>
  <c r="G4354" i="9"/>
  <c r="G4358" i="9"/>
  <c r="G4362" i="9"/>
  <c r="G4366" i="9"/>
  <c r="G4370" i="9"/>
  <c r="G4374" i="9"/>
  <c r="G4378" i="9"/>
  <c r="G4382" i="9"/>
  <c r="G4386" i="9"/>
  <c r="G4390" i="9"/>
  <c r="G4394" i="9"/>
  <c r="G4398" i="9"/>
  <c r="G4402" i="9"/>
  <c r="G4406" i="9"/>
  <c r="G4410" i="9"/>
  <c r="G4414" i="9"/>
  <c r="G4418" i="9"/>
  <c r="G4422" i="9"/>
  <c r="G4426" i="9"/>
  <c r="G2036" i="9"/>
  <c r="G2040" i="9"/>
  <c r="G2044" i="9"/>
  <c r="G2048" i="9"/>
  <c r="G2052" i="9"/>
  <c r="G2056" i="9"/>
  <c r="G2060" i="9"/>
  <c r="G2064" i="9"/>
  <c r="G2068" i="9"/>
  <c r="G2072" i="9"/>
  <c r="G2076" i="9"/>
  <c r="G2080" i="9"/>
  <c r="G2084" i="9"/>
  <c r="G2088" i="9"/>
  <c r="G2092" i="9"/>
  <c r="G2096" i="9"/>
  <c r="G2100" i="9"/>
  <c r="G2104" i="9"/>
  <c r="G2108" i="9"/>
  <c r="G2112" i="9"/>
  <c r="G2116" i="9"/>
  <c r="G2120" i="9"/>
  <c r="G2124" i="9"/>
  <c r="G2128" i="9"/>
  <c r="G2132" i="9"/>
  <c r="G2136" i="9"/>
  <c r="G2140" i="9"/>
  <c r="G2144" i="9"/>
  <c r="G2148" i="9"/>
  <c r="G2152" i="9"/>
  <c r="G2156" i="9"/>
  <c r="G2160" i="9"/>
  <c r="G2164" i="9"/>
  <c r="G2168" i="9"/>
  <c r="G2172" i="9"/>
  <c r="G2176" i="9"/>
  <c r="G2180" i="9"/>
  <c r="G2184" i="9"/>
  <c r="G2188" i="9"/>
  <c r="G2192" i="9"/>
  <c r="G2196" i="9"/>
  <c r="G2200" i="9"/>
  <c r="G2204" i="9"/>
  <c r="G2208" i="9"/>
  <c r="G2212" i="9"/>
  <c r="G2216" i="9"/>
  <c r="G2220" i="9"/>
  <c r="G2224" i="9"/>
  <c r="G2228" i="9"/>
  <c r="G2232" i="9"/>
  <c r="G2236" i="9"/>
  <c r="G2240" i="9"/>
  <c r="G2244" i="9"/>
  <c r="G2248" i="9"/>
  <c r="G2252" i="9"/>
  <c r="G2256" i="9"/>
  <c r="G2260" i="9"/>
  <c r="G2264" i="9"/>
  <c r="G2268" i="9"/>
  <c r="G2272" i="9"/>
  <c r="G2276" i="9"/>
  <c r="G2280" i="9"/>
  <c r="G2284" i="9"/>
  <c r="G2288" i="9"/>
  <c r="G2292" i="9"/>
  <c r="G2296" i="9"/>
  <c r="G2300" i="9"/>
  <c r="G2304" i="9"/>
  <c r="G2308" i="9"/>
  <c r="G2312" i="9"/>
  <c r="G2316" i="9"/>
  <c r="G5482" i="9"/>
  <c r="G5731" i="9"/>
  <c r="G5859" i="9"/>
  <c r="G5961" i="9"/>
  <c r="G3279" i="9"/>
  <c r="G3343" i="9"/>
  <c r="G3407" i="9"/>
  <c r="G3471" i="9"/>
  <c r="G3535" i="9"/>
  <c r="G3599" i="9"/>
  <c r="G3663" i="9"/>
  <c r="G3727" i="9"/>
  <c r="G3762" i="9"/>
  <c r="G3794" i="9"/>
  <c r="G3826" i="9"/>
  <c r="G3858" i="9"/>
  <c r="G3890" i="9"/>
  <c r="G3922" i="9"/>
  <c r="G3954" i="9"/>
  <c r="G3986" i="9"/>
  <c r="G4011" i="9"/>
  <c r="G4031" i="9"/>
  <c r="G4047" i="9"/>
  <c r="G4063" i="9"/>
  <c r="G4079" i="9"/>
  <c r="G4095" i="9"/>
  <c r="G4111" i="9"/>
  <c r="G4127" i="9"/>
  <c r="G4143" i="9"/>
  <c r="G4159" i="9"/>
  <c r="G4175" i="9"/>
  <c r="G4191" i="9"/>
  <c r="G4207" i="9"/>
  <c r="G4223" i="9"/>
  <c r="G4239" i="9"/>
  <c r="G4255" i="9"/>
  <c r="G4271" i="9"/>
  <c r="G4287" i="9"/>
  <c r="G4303" i="9"/>
  <c r="G4319" i="9"/>
  <c r="G4335" i="9"/>
  <c r="G4351" i="9"/>
  <c r="G4367" i="9"/>
  <c r="G4383" i="9"/>
  <c r="G4399" i="9"/>
  <c r="G4415" i="9"/>
  <c r="G2037" i="9"/>
  <c r="G2049" i="9"/>
  <c r="G2057" i="9"/>
  <c r="G2065" i="9"/>
  <c r="G2073" i="9"/>
  <c r="G2081" i="9"/>
  <c r="G2089" i="9"/>
  <c r="G2097" i="9"/>
  <c r="G2105" i="9"/>
  <c r="G2113" i="9"/>
  <c r="G2121" i="9"/>
  <c r="G2129" i="9"/>
  <c r="G2137" i="9"/>
  <c r="G2145" i="9"/>
  <c r="G2153" i="9"/>
  <c r="G2161" i="9"/>
  <c r="G2169" i="9"/>
  <c r="G2177" i="9"/>
  <c r="G2185" i="9"/>
  <c r="G2193" i="9"/>
  <c r="G2201" i="9"/>
  <c r="G2209" i="9"/>
  <c r="G2217" i="9"/>
  <c r="G2225" i="9"/>
  <c r="G2233" i="9"/>
  <c r="G2241" i="9"/>
  <c r="G2249" i="9"/>
  <c r="G2257" i="9"/>
  <c r="G2265" i="9"/>
  <c r="G2273" i="9"/>
  <c r="G2281" i="9"/>
  <c r="G2289" i="9"/>
  <c r="G2297" i="9"/>
  <c r="G2305" i="9"/>
  <c r="G2313" i="9"/>
  <c r="G2320" i="9"/>
  <c r="G2325" i="9"/>
  <c r="G2330" i="9"/>
  <c r="G2334" i="9"/>
  <c r="G2338" i="9"/>
  <c r="G2342" i="9"/>
  <c r="G2346" i="9"/>
  <c r="G2350" i="9"/>
  <c r="G2354" i="9"/>
  <c r="G2358" i="9"/>
  <c r="G2362" i="9"/>
  <c r="G2366" i="9"/>
  <c r="G2370" i="9"/>
  <c r="G2374" i="9"/>
  <c r="G2378" i="9"/>
  <c r="G2382" i="9"/>
  <c r="G2386" i="9"/>
  <c r="G2390" i="9"/>
  <c r="G2394" i="9"/>
  <c r="G2398" i="9"/>
  <c r="G2402" i="9"/>
  <c r="G2406" i="9"/>
  <c r="G2410" i="9"/>
  <c r="G2414" i="9"/>
  <c r="G2418" i="9"/>
  <c r="G2422" i="9"/>
  <c r="G2426" i="9"/>
  <c r="G2430" i="9"/>
  <c r="G2434" i="9"/>
  <c r="G2438" i="9"/>
  <c r="G2442" i="9"/>
  <c r="G2446" i="9"/>
  <c r="G2450" i="9"/>
  <c r="G2454" i="9"/>
  <c r="G2458" i="9"/>
  <c r="G2462" i="9"/>
  <c r="G2466" i="9"/>
  <c r="G2470" i="9"/>
  <c r="G2474" i="9"/>
  <c r="G2478" i="9"/>
  <c r="G2482" i="9"/>
  <c r="G2486" i="9"/>
  <c r="G2490" i="9"/>
  <c r="G2494" i="9"/>
  <c r="G2498" i="9"/>
  <c r="G2502" i="9"/>
  <c r="G2506" i="9"/>
  <c r="G2510" i="9"/>
  <c r="G2514" i="9"/>
  <c r="G2518" i="9"/>
  <c r="G2522" i="9"/>
  <c r="G2526" i="9"/>
  <c r="G2530" i="9"/>
  <c r="G2534" i="9"/>
  <c r="G2538" i="9"/>
  <c r="G2542" i="9"/>
  <c r="G2546" i="9"/>
  <c r="G2550" i="9"/>
  <c r="G2554" i="9"/>
  <c r="G2558" i="9"/>
  <c r="G2562" i="9"/>
  <c r="G2566" i="9"/>
  <c r="G2570" i="9"/>
  <c r="G2574" i="9"/>
  <c r="G2578" i="9"/>
  <c r="G2582" i="9"/>
  <c r="G2586" i="9"/>
  <c r="G2590" i="9"/>
  <c r="G2594" i="9"/>
  <c r="G2598" i="9"/>
  <c r="G2602" i="9"/>
  <c r="G2606" i="9"/>
  <c r="G2610" i="9"/>
  <c r="G2614" i="9"/>
  <c r="G2618" i="9"/>
  <c r="G2622" i="9"/>
  <c r="G2626" i="9"/>
  <c r="G2630" i="9"/>
  <c r="G2634" i="9"/>
  <c r="G2638" i="9"/>
  <c r="G2642" i="9"/>
  <c r="G2646" i="9"/>
  <c r="G2650" i="9"/>
  <c r="G2654" i="9"/>
  <c r="G2658" i="9"/>
  <c r="G2662" i="9"/>
  <c r="G2666" i="9"/>
  <c r="G2670" i="9"/>
  <c r="G2674" i="9"/>
  <c r="G2678" i="9"/>
  <c r="G2682" i="9"/>
  <c r="G2686" i="9"/>
  <c r="G2690" i="9"/>
  <c r="G2694" i="9"/>
  <c r="G2698" i="9"/>
  <c r="G2702" i="9"/>
  <c r="G2706" i="9"/>
  <c r="G2710" i="9"/>
  <c r="G2714" i="9"/>
  <c r="G2718" i="9"/>
  <c r="G2722" i="9"/>
  <c r="G2726" i="9"/>
  <c r="G2730" i="9"/>
  <c r="G2734" i="9"/>
  <c r="G2738" i="9"/>
  <c r="G2742" i="9"/>
  <c r="G2746" i="9"/>
  <c r="G2750" i="9"/>
  <c r="G2754" i="9"/>
  <c r="G2758" i="9"/>
  <c r="G2762" i="9"/>
  <c r="G2766" i="9"/>
  <c r="G2770" i="9"/>
  <c r="G2774" i="9"/>
  <c r="G2778" i="9"/>
  <c r="G2782" i="9"/>
  <c r="G2786" i="9"/>
  <c r="G2790" i="9"/>
  <c r="G2794" i="9"/>
  <c r="G2798" i="9"/>
  <c r="G2802" i="9"/>
  <c r="G2806" i="9"/>
  <c r="G2810" i="9"/>
  <c r="G2814" i="9"/>
  <c r="G2818" i="9"/>
  <c r="G2822" i="9"/>
  <c r="G2826" i="9"/>
  <c r="G2830" i="9"/>
  <c r="G2834" i="9"/>
  <c r="G2838" i="9"/>
  <c r="G2842" i="9"/>
  <c r="G2846" i="9"/>
  <c r="G2850" i="9"/>
  <c r="G2854" i="9"/>
  <c r="G2858" i="9"/>
  <c r="G2862" i="9"/>
  <c r="G2866" i="9"/>
  <c r="G2870" i="9"/>
  <c r="G2874" i="9"/>
  <c r="G2878" i="9"/>
  <c r="G2882" i="9"/>
  <c r="G2886" i="9"/>
  <c r="G2890" i="9"/>
  <c r="G2894" i="9"/>
  <c r="G2898" i="9"/>
  <c r="G2902" i="9"/>
  <c r="G2906" i="9"/>
  <c r="G2910" i="9"/>
  <c r="G2914" i="9"/>
  <c r="G2918" i="9"/>
  <c r="G2922" i="9"/>
  <c r="G2926" i="9"/>
  <c r="G2930" i="9"/>
  <c r="G2934" i="9"/>
  <c r="G2938" i="9"/>
  <c r="G2942" i="9"/>
  <c r="G2946" i="9"/>
  <c r="G2950" i="9"/>
  <c r="G2954" i="9"/>
  <c r="G2958" i="9"/>
  <c r="G2962" i="9"/>
  <c r="G2966" i="9"/>
  <c r="G2970" i="9"/>
  <c r="G2974" i="9"/>
  <c r="G2978" i="9"/>
  <c r="G2982" i="9"/>
  <c r="G2986" i="9"/>
  <c r="G2990" i="9"/>
  <c r="G2994" i="9"/>
  <c r="G2998" i="9"/>
  <c r="G3002" i="9"/>
  <c r="G3006" i="9"/>
  <c r="G3010" i="9"/>
  <c r="G3014" i="9"/>
  <c r="G5546" i="9"/>
  <c r="G5763" i="9"/>
  <c r="G5891" i="9"/>
  <c r="G5977" i="9"/>
  <c r="G3295" i="9"/>
  <c r="G3359" i="9"/>
  <c r="G3423" i="9"/>
  <c r="G3487" i="9"/>
  <c r="G3551" i="9"/>
  <c r="G3615" i="9"/>
  <c r="G3679" i="9"/>
  <c r="G3738" i="9"/>
  <c r="G3770" i="9"/>
  <c r="G3802" i="9"/>
  <c r="G3834" i="9"/>
  <c r="G3866" i="9"/>
  <c r="G3898" i="9"/>
  <c r="G3930" i="9"/>
  <c r="G3962" i="9"/>
  <c r="G3994" i="9"/>
  <c r="G4016" i="9"/>
  <c r="G4035" i="9"/>
  <c r="G4051" i="9"/>
  <c r="G4067" i="9"/>
  <c r="G4083" i="9"/>
  <c r="G4099" i="9"/>
  <c r="G4115" i="9"/>
  <c r="G4131" i="9"/>
  <c r="G4147" i="9"/>
  <c r="G4163" i="9"/>
  <c r="G4179" i="9"/>
  <c r="G4195" i="9"/>
  <c r="G4211" i="9"/>
  <c r="G4227" i="9"/>
  <c r="G4243" i="9"/>
  <c r="G4259" i="9"/>
  <c r="G4275" i="9"/>
  <c r="G4291" i="9"/>
  <c r="G4307" i="9"/>
  <c r="G4323" i="9"/>
  <c r="G4339" i="9"/>
  <c r="G4355" i="9"/>
  <c r="G4371" i="9"/>
  <c r="G4387" i="9"/>
  <c r="G4403" i="9"/>
  <c r="G4419" i="9"/>
  <c r="G2041" i="9"/>
  <c r="G2050" i="9"/>
  <c r="G2058" i="9"/>
  <c r="G2066" i="9"/>
  <c r="G2074" i="9"/>
  <c r="G2082" i="9"/>
  <c r="G2090" i="9"/>
  <c r="G2098" i="9"/>
  <c r="G2106" i="9"/>
  <c r="G2114" i="9"/>
  <c r="G2122" i="9"/>
  <c r="G2130" i="9"/>
  <c r="G2138" i="9"/>
  <c r="G2146" i="9"/>
  <c r="G2154" i="9"/>
  <c r="G2162" i="9"/>
  <c r="G2170" i="9"/>
  <c r="G2178" i="9"/>
  <c r="G2186" i="9"/>
  <c r="G2194" i="9"/>
  <c r="G2202" i="9"/>
  <c r="G2210" i="9"/>
  <c r="G2218" i="9"/>
  <c r="G2226" i="9"/>
  <c r="G2234" i="9"/>
  <c r="G2242" i="9"/>
  <c r="G2250" i="9"/>
  <c r="G2258" i="9"/>
  <c r="G2266" i="9"/>
  <c r="G2274" i="9"/>
  <c r="G2282" i="9"/>
  <c r="G2290" i="9"/>
  <c r="G2298" i="9"/>
  <c r="G2306" i="9"/>
  <c r="G2314" i="9"/>
  <c r="G2321" i="9"/>
  <c r="G2326" i="9"/>
  <c r="G2331" i="9"/>
  <c r="G2335" i="9"/>
  <c r="G2339" i="9"/>
  <c r="G2343" i="9"/>
  <c r="G2347" i="9"/>
  <c r="G2351" i="9"/>
  <c r="G2355" i="9"/>
  <c r="G2359" i="9"/>
  <c r="G2363" i="9"/>
  <c r="G2367" i="9"/>
  <c r="G2371" i="9"/>
  <c r="G2375" i="9"/>
  <c r="G2379" i="9"/>
  <c r="G2383" i="9"/>
  <c r="G2387" i="9"/>
  <c r="G2391" i="9"/>
  <c r="G2395" i="9"/>
  <c r="G2399" i="9"/>
  <c r="G2403" i="9"/>
  <c r="G2407" i="9"/>
  <c r="G2411" i="9"/>
  <c r="G2415" i="9"/>
  <c r="G2419" i="9"/>
  <c r="G2423" i="9"/>
  <c r="G2427" i="9"/>
  <c r="G2431" i="9"/>
  <c r="G2435" i="9"/>
  <c r="G2439" i="9"/>
  <c r="G2443" i="9"/>
  <c r="G2447" i="9"/>
  <c r="G2451" i="9"/>
  <c r="G2455" i="9"/>
  <c r="G2459" i="9"/>
  <c r="G2463" i="9"/>
  <c r="G2467" i="9"/>
  <c r="G2471" i="9"/>
  <c r="G2475" i="9"/>
  <c r="G2479" i="9"/>
  <c r="G2483" i="9"/>
  <c r="G2487" i="9"/>
  <c r="G2491" i="9"/>
  <c r="G2495" i="9"/>
  <c r="G2499" i="9"/>
  <c r="G2503" i="9"/>
  <c r="G2507" i="9"/>
  <c r="G2511" i="9"/>
  <c r="G2515" i="9"/>
  <c r="G2519" i="9"/>
  <c r="G2523" i="9"/>
  <c r="G2527" i="9"/>
  <c r="G2531" i="9"/>
  <c r="G2535" i="9"/>
  <c r="G2539" i="9"/>
  <c r="G2543" i="9"/>
  <c r="G2547" i="9"/>
  <c r="G2551" i="9"/>
  <c r="G2555" i="9"/>
  <c r="G2559" i="9"/>
  <c r="G2563" i="9"/>
  <c r="G2567" i="9"/>
  <c r="G2571" i="9"/>
  <c r="G2575" i="9"/>
  <c r="G2579" i="9"/>
  <c r="G2583" i="9"/>
  <c r="G2587" i="9"/>
  <c r="G2591" i="9"/>
  <c r="G2595" i="9"/>
  <c r="G2599" i="9"/>
  <c r="G2603" i="9"/>
  <c r="G2607" i="9"/>
  <c r="G2611" i="9"/>
  <c r="G2615" i="9"/>
  <c r="G2619" i="9"/>
  <c r="G2623" i="9"/>
  <c r="G2627" i="9"/>
  <c r="G2631" i="9"/>
  <c r="G2635" i="9"/>
  <c r="G2639" i="9"/>
  <c r="G2643" i="9"/>
  <c r="G2647" i="9"/>
  <c r="G2651" i="9"/>
  <c r="G2655" i="9"/>
  <c r="G2659" i="9"/>
  <c r="G2663" i="9"/>
  <c r="G2667" i="9"/>
  <c r="G2671" i="9"/>
  <c r="G2675" i="9"/>
  <c r="G2679" i="9"/>
  <c r="G2683" i="9"/>
  <c r="G2687" i="9"/>
  <c r="G2691" i="9"/>
  <c r="G2695" i="9"/>
  <c r="G2699" i="9"/>
  <c r="G2703" i="9"/>
  <c r="G2707" i="9"/>
  <c r="G2711" i="9"/>
  <c r="G2715" i="9"/>
  <c r="G2719" i="9"/>
  <c r="G2723" i="9"/>
  <c r="G2727" i="9"/>
  <c r="G2731" i="9"/>
  <c r="G2735" i="9"/>
  <c r="G2739" i="9"/>
  <c r="G2743" i="9"/>
  <c r="G2747" i="9"/>
  <c r="G2751" i="9"/>
  <c r="G2755" i="9"/>
  <c r="G2759" i="9"/>
  <c r="G2763" i="9"/>
  <c r="G2767" i="9"/>
  <c r="G2771" i="9"/>
  <c r="G2775" i="9"/>
  <c r="G2779" i="9"/>
  <c r="G2783" i="9"/>
  <c r="G2787" i="9"/>
  <c r="G2791" i="9"/>
  <c r="G2795" i="9"/>
  <c r="G2799" i="9"/>
  <c r="G2803" i="9"/>
  <c r="G2807" i="9"/>
  <c r="G2811" i="9"/>
  <c r="G2815" i="9"/>
  <c r="G2819" i="9"/>
  <c r="G2823" i="9"/>
  <c r="G2827" i="9"/>
  <c r="G2831" i="9"/>
  <c r="G2835" i="9"/>
  <c r="G2839" i="9"/>
  <c r="G2843" i="9"/>
  <c r="G2847" i="9"/>
  <c r="G2851" i="9"/>
  <c r="G2855" i="9"/>
  <c r="G2859" i="9"/>
  <c r="G2863" i="9"/>
  <c r="G2867" i="9"/>
  <c r="G2871" i="9"/>
  <c r="G2875" i="9"/>
  <c r="G2879" i="9"/>
  <c r="G2883" i="9"/>
  <c r="G2887" i="9"/>
  <c r="G2891" i="9"/>
  <c r="G2895" i="9"/>
  <c r="G2899" i="9"/>
  <c r="G2903" i="9"/>
  <c r="G2907" i="9"/>
  <c r="G2911" i="9"/>
  <c r="G2915" i="9"/>
  <c r="G2919" i="9"/>
  <c r="G2923" i="9"/>
  <c r="G2927" i="9"/>
  <c r="G2931" i="9"/>
  <c r="G2935" i="9"/>
  <c r="G2939" i="9"/>
  <c r="G2943" i="9"/>
  <c r="G2947" i="9"/>
  <c r="G2951" i="9"/>
  <c r="G2955" i="9"/>
  <c r="G2959" i="9"/>
  <c r="G2963" i="9"/>
  <c r="G2967" i="9"/>
  <c r="G2971" i="9"/>
  <c r="G2975" i="9"/>
  <c r="G2979" i="9"/>
  <c r="G2983" i="9"/>
  <c r="G2987" i="9"/>
  <c r="G2991" i="9"/>
  <c r="G2995" i="9"/>
  <c r="G2999" i="9"/>
  <c r="G3003" i="9"/>
  <c r="G3007" i="9"/>
  <c r="G3011" i="9"/>
  <c r="G3015" i="9"/>
  <c r="G5610" i="9"/>
  <c r="G5795" i="9"/>
  <c r="G5923" i="9"/>
  <c r="G3247" i="9"/>
  <c r="G3311" i="9"/>
  <c r="G3375" i="9"/>
  <c r="G3439" i="9"/>
  <c r="G3503" i="9"/>
  <c r="G3567" i="9"/>
  <c r="G3631" i="9"/>
  <c r="G3695" i="9"/>
  <c r="G3746" i="9"/>
  <c r="G3778" i="9"/>
  <c r="G3810" i="9"/>
  <c r="G3842" i="9"/>
  <c r="G3874" i="9"/>
  <c r="G3906" i="9"/>
  <c r="G3938" i="9"/>
  <c r="G3970" i="9"/>
  <c r="G4000" i="9"/>
  <c r="G4022" i="9"/>
  <c r="G4039" i="9"/>
  <c r="G4055" i="9"/>
  <c r="G4071" i="9"/>
  <c r="G4087" i="9"/>
  <c r="G4103" i="9"/>
  <c r="G4119" i="9"/>
  <c r="G4135" i="9"/>
  <c r="G4151" i="9"/>
  <c r="G4167" i="9"/>
  <c r="G4183" i="9"/>
  <c r="G4199" i="9"/>
  <c r="G4215" i="9"/>
  <c r="G4231" i="9"/>
  <c r="G4247" i="9"/>
  <c r="G4263" i="9"/>
  <c r="G4279" i="9"/>
  <c r="G4295" i="9"/>
  <c r="G4311" i="9"/>
  <c r="G4327" i="9"/>
  <c r="G4343" i="9"/>
  <c r="G4359" i="9"/>
  <c r="G4375" i="9"/>
  <c r="G4391" i="9"/>
  <c r="G4407" i="9"/>
  <c r="G4423" i="9"/>
  <c r="G2045" i="9"/>
  <c r="G2053" i="9"/>
  <c r="G2061" i="9"/>
  <c r="G2069" i="9"/>
  <c r="G2077" i="9"/>
  <c r="G2085" i="9"/>
  <c r="G2093" i="9"/>
  <c r="G2101" i="9"/>
  <c r="G2109" i="9"/>
  <c r="G2117" i="9"/>
  <c r="G2125" i="9"/>
  <c r="G2133" i="9"/>
  <c r="G2141" i="9"/>
  <c r="G2149" i="9"/>
  <c r="G2157" i="9"/>
  <c r="G2165" i="9"/>
  <c r="G2173" i="9"/>
  <c r="G2181" i="9"/>
  <c r="G2189" i="9"/>
  <c r="G2197" i="9"/>
  <c r="G2205" i="9"/>
  <c r="G2213" i="9"/>
  <c r="G2221" i="9"/>
  <c r="G2229" i="9"/>
  <c r="G2237" i="9"/>
  <c r="G2245" i="9"/>
  <c r="G2253" i="9"/>
  <c r="G2261" i="9"/>
  <c r="G2269" i="9"/>
  <c r="G2277" i="9"/>
  <c r="G2285" i="9"/>
  <c r="G2293" i="9"/>
  <c r="G2301" i="9"/>
  <c r="G2309" i="9"/>
  <c r="G2317" i="9"/>
  <c r="G2322" i="9"/>
  <c r="G2328" i="9"/>
  <c r="G2332" i="9"/>
  <c r="G2336" i="9"/>
  <c r="G2340" i="9"/>
  <c r="G2344" i="9"/>
  <c r="G2348" i="9"/>
  <c r="G2352" i="9"/>
  <c r="G2356" i="9"/>
  <c r="G2360" i="9"/>
  <c r="G2364" i="9"/>
  <c r="G2368" i="9"/>
  <c r="G2372" i="9"/>
  <c r="G2376" i="9"/>
  <c r="G2380" i="9"/>
  <c r="G2384" i="9"/>
  <c r="G2388" i="9"/>
  <c r="G2392" i="9"/>
  <c r="G2396" i="9"/>
  <c r="G2400" i="9"/>
  <c r="G2404" i="9"/>
  <c r="G2408" i="9"/>
  <c r="G2412" i="9"/>
  <c r="G2416" i="9"/>
  <c r="G2420" i="9"/>
  <c r="G2424" i="9"/>
  <c r="G2428" i="9"/>
  <c r="G2432" i="9"/>
  <c r="G2436" i="9"/>
  <c r="G2440" i="9"/>
  <c r="G2444" i="9"/>
  <c r="G2448" i="9"/>
  <c r="G2452" i="9"/>
  <c r="G2456" i="9"/>
  <c r="G2460" i="9"/>
  <c r="G2464" i="9"/>
  <c r="G2468" i="9"/>
  <c r="G2472" i="9"/>
  <c r="G2476" i="9"/>
  <c r="G2480" i="9"/>
  <c r="G2484" i="9"/>
  <c r="G2488" i="9"/>
  <c r="G2492" i="9"/>
  <c r="G2496" i="9"/>
  <c r="G2500" i="9"/>
  <c r="G2504" i="9"/>
  <c r="G2508" i="9"/>
  <c r="G2512" i="9"/>
  <c r="G2516" i="9"/>
  <c r="G2520" i="9"/>
  <c r="G2524" i="9"/>
  <c r="G2528" i="9"/>
  <c r="G2532" i="9"/>
  <c r="G2536" i="9"/>
  <c r="G2540" i="9"/>
  <c r="G2544" i="9"/>
  <c r="G2548" i="9"/>
  <c r="G2552" i="9"/>
  <c r="G2556" i="9"/>
  <c r="G2560" i="9"/>
  <c r="G2564" i="9"/>
  <c r="G2568" i="9"/>
  <c r="G2572" i="9"/>
  <c r="G2576" i="9"/>
  <c r="G2580" i="9"/>
  <c r="G2584" i="9"/>
  <c r="G2588" i="9"/>
  <c r="G2592" i="9"/>
  <c r="G2596" i="9"/>
  <c r="G2600" i="9"/>
  <c r="G2604" i="9"/>
  <c r="G2608" i="9"/>
  <c r="G2612" i="9"/>
  <c r="G2616" i="9"/>
  <c r="G2620" i="9"/>
  <c r="G2624" i="9"/>
  <c r="G2628" i="9"/>
  <c r="G2632" i="9"/>
  <c r="G2636" i="9"/>
  <c r="G2640" i="9"/>
  <c r="G2644" i="9"/>
  <c r="G2648" i="9"/>
  <c r="G2652" i="9"/>
  <c r="G2656" i="9"/>
  <c r="G2660" i="9"/>
  <c r="G2664" i="9"/>
  <c r="G2668" i="9"/>
  <c r="G2672" i="9"/>
  <c r="G2676" i="9"/>
  <c r="G2680" i="9"/>
  <c r="G2684" i="9"/>
  <c r="G2688" i="9"/>
  <c r="G2692" i="9"/>
  <c r="G2696" i="9"/>
  <c r="G2700" i="9"/>
  <c r="G2704" i="9"/>
  <c r="G2708" i="9"/>
  <c r="G2712" i="9"/>
  <c r="G2716" i="9"/>
  <c r="G2720" i="9"/>
  <c r="G2724" i="9"/>
  <c r="G2728" i="9"/>
  <c r="G2732" i="9"/>
  <c r="G2736" i="9"/>
  <c r="G2740" i="9"/>
  <c r="G2744" i="9"/>
  <c r="G5674" i="9"/>
  <c r="G3327" i="9"/>
  <c r="G3583" i="9"/>
  <c r="G3786" i="9"/>
  <c r="G3914" i="9"/>
  <c r="G4027" i="9"/>
  <c r="G4091" i="9"/>
  <c r="G4155" i="9"/>
  <c r="G4219" i="9"/>
  <c r="G4283" i="9"/>
  <c r="G4347" i="9"/>
  <c r="G4411" i="9"/>
  <c r="G2062" i="9"/>
  <c r="G2094" i="9"/>
  <c r="G2126" i="9"/>
  <c r="G2158" i="9"/>
  <c r="G2190" i="9"/>
  <c r="G2222" i="9"/>
  <c r="G2254" i="9"/>
  <c r="G2286" i="9"/>
  <c r="G2318" i="9"/>
  <c r="G2337" i="9"/>
  <c r="G2353" i="9"/>
  <c r="G2369" i="9"/>
  <c r="G2385" i="9"/>
  <c r="G2401" i="9"/>
  <c r="G2417" i="9"/>
  <c r="G2433" i="9"/>
  <c r="G2449" i="9"/>
  <c r="G2465" i="9"/>
  <c r="G2481" i="9"/>
  <c r="G2497" i="9"/>
  <c r="G2513" i="9"/>
  <c r="G2529" i="9"/>
  <c r="G2545" i="9"/>
  <c r="G2561" i="9"/>
  <c r="G2577" i="9"/>
  <c r="G2593" i="9"/>
  <c r="G2609" i="9"/>
  <c r="G2625" i="9"/>
  <c r="G2641" i="9"/>
  <c r="G2657" i="9"/>
  <c r="G2673" i="9"/>
  <c r="G2689" i="9"/>
  <c r="G2705" i="9"/>
  <c r="G2721" i="9"/>
  <c r="G2737" i="9"/>
  <c r="G2749" i="9"/>
  <c r="G2757" i="9"/>
  <c r="G2765" i="9"/>
  <c r="G2773" i="9"/>
  <c r="G2781" i="9"/>
  <c r="G2789" i="9"/>
  <c r="G2797" i="9"/>
  <c r="G2805" i="9"/>
  <c r="G2813" i="9"/>
  <c r="G2821" i="9"/>
  <c r="G2829" i="9"/>
  <c r="G2837" i="9"/>
  <c r="G2845" i="9"/>
  <c r="G2853" i="9"/>
  <c r="G2861" i="9"/>
  <c r="G2869" i="9"/>
  <c r="G2877" i="9"/>
  <c r="G2885" i="9"/>
  <c r="G2893" i="9"/>
  <c r="G2901" i="9"/>
  <c r="G2909" i="9"/>
  <c r="G2917" i="9"/>
  <c r="G2925" i="9"/>
  <c r="G2933" i="9"/>
  <c r="G2941" i="9"/>
  <c r="G2949" i="9"/>
  <c r="G2957" i="9"/>
  <c r="G2965" i="9"/>
  <c r="G2973" i="9"/>
  <c r="G2981" i="9"/>
  <c r="G2989" i="9"/>
  <c r="G2997" i="9"/>
  <c r="G3005" i="9"/>
  <c r="G3013" i="9"/>
  <c r="G3019" i="9"/>
  <c r="G3023" i="9"/>
  <c r="G3027" i="9"/>
  <c r="G3031" i="9"/>
  <c r="G3035" i="9"/>
  <c r="G3039" i="9"/>
  <c r="G3043" i="9"/>
  <c r="G3047" i="9"/>
  <c r="G3051" i="9"/>
  <c r="G3055" i="9"/>
  <c r="G3059" i="9"/>
  <c r="G3063" i="9"/>
  <c r="G3067" i="9"/>
  <c r="G3071" i="9"/>
  <c r="G3075" i="9"/>
  <c r="G3079" i="9"/>
  <c r="G3083" i="9"/>
  <c r="G3087" i="9"/>
  <c r="G3091" i="9"/>
  <c r="G3095" i="9"/>
  <c r="G3099" i="9"/>
  <c r="G3103" i="9"/>
  <c r="G3107" i="9"/>
  <c r="G3111" i="9"/>
  <c r="G3115" i="9"/>
  <c r="G3119" i="9"/>
  <c r="G3123" i="9"/>
  <c r="G3127" i="9"/>
  <c r="G3131" i="9"/>
  <c r="G3135" i="9"/>
  <c r="G3139" i="9"/>
  <c r="G3143" i="9"/>
  <c r="G3147" i="9"/>
  <c r="G3151" i="9"/>
  <c r="G3155" i="9"/>
  <c r="G3159" i="9"/>
  <c r="G3163" i="9"/>
  <c r="G3167" i="9"/>
  <c r="G3171" i="9"/>
  <c r="G3175" i="9"/>
  <c r="G3179" i="9"/>
  <c r="G3183" i="9"/>
  <c r="G3187" i="9"/>
  <c r="G3191" i="9"/>
  <c r="G3195" i="9"/>
  <c r="G3199" i="9"/>
  <c r="G3203" i="9"/>
  <c r="G3207" i="9"/>
  <c r="G3211" i="9"/>
  <c r="G3215" i="9"/>
  <c r="G3219" i="9"/>
  <c r="G3223" i="9"/>
  <c r="G3227" i="9"/>
  <c r="G3231" i="9"/>
  <c r="G3235" i="9"/>
  <c r="G3239" i="9"/>
  <c r="G1134" i="9"/>
  <c r="G1138" i="9"/>
  <c r="G1142" i="9"/>
  <c r="G1146" i="9"/>
  <c r="G1150" i="9"/>
  <c r="G1154" i="9"/>
  <c r="G1158" i="9"/>
  <c r="G1162" i="9"/>
  <c r="G1166" i="9"/>
  <c r="G1170" i="9"/>
  <c r="G1174" i="9"/>
  <c r="G1178" i="9"/>
  <c r="G1182" i="9"/>
  <c r="G1186" i="9"/>
  <c r="G1190" i="9"/>
  <c r="G1194" i="9"/>
  <c r="G1198" i="9"/>
  <c r="G1202" i="9"/>
  <c r="G1206" i="9"/>
  <c r="G1210" i="9"/>
  <c r="G1214" i="9"/>
  <c r="G1218" i="9"/>
  <c r="G1222" i="9"/>
  <c r="G1226" i="9"/>
  <c r="G1230" i="9"/>
  <c r="G1234" i="9"/>
  <c r="G1238" i="9"/>
  <c r="G1242" i="9"/>
  <c r="G1246" i="9"/>
  <c r="G1250" i="9"/>
  <c r="G1254" i="9"/>
  <c r="G1258" i="9"/>
  <c r="G1262" i="9"/>
  <c r="G1266" i="9"/>
  <c r="G1270" i="9"/>
  <c r="G1274" i="9"/>
  <c r="G1278" i="9"/>
  <c r="G1282" i="9"/>
  <c r="G1286" i="9"/>
  <c r="G1290" i="9"/>
  <c r="G1294" i="9"/>
  <c r="G1298" i="9"/>
  <c r="G1302" i="9"/>
  <c r="G1306" i="9"/>
  <c r="G1310" i="9"/>
  <c r="G1314" i="9"/>
  <c r="G1318" i="9"/>
  <c r="G1322" i="9"/>
  <c r="G1326" i="9"/>
  <c r="G1330" i="9"/>
  <c r="G1334" i="9"/>
  <c r="G1338" i="9"/>
  <c r="G1342" i="9"/>
  <c r="G1346" i="9"/>
  <c r="G1350" i="9"/>
  <c r="G1354" i="9"/>
  <c r="G1358" i="9"/>
  <c r="G1362" i="9"/>
  <c r="G1366" i="9"/>
  <c r="G1370" i="9"/>
  <c r="G1374" i="9"/>
  <c r="G1378" i="9"/>
  <c r="G1382" i="9"/>
  <c r="G1386" i="9"/>
  <c r="G1390" i="9"/>
  <c r="G1394" i="9"/>
  <c r="G1398" i="9"/>
  <c r="G1402" i="9"/>
  <c r="G1406" i="9"/>
  <c r="G1410" i="9"/>
  <c r="G1414" i="9"/>
  <c r="G1418" i="9"/>
  <c r="G1422" i="9"/>
  <c r="G1426" i="9"/>
  <c r="G1430" i="9"/>
  <c r="G1434" i="9"/>
  <c r="G1438" i="9"/>
  <c r="G1442" i="9"/>
  <c r="G1446" i="9"/>
  <c r="G1450" i="9"/>
  <c r="G1454" i="9"/>
  <c r="G1458" i="9"/>
  <c r="G1462" i="9"/>
  <c r="G1466" i="9"/>
  <c r="G1470" i="9"/>
  <c r="G1474" i="9"/>
  <c r="G1478" i="9"/>
  <c r="G1482" i="9"/>
  <c r="G1486" i="9"/>
  <c r="G1490" i="9"/>
  <c r="G1494" i="9"/>
  <c r="G1498" i="9"/>
  <c r="G1502" i="9"/>
  <c r="G1506" i="9"/>
  <c r="G1510" i="9"/>
  <c r="G1514" i="9"/>
  <c r="G1518" i="9"/>
  <c r="G1522" i="9"/>
  <c r="G1526" i="9"/>
  <c r="G1530" i="9"/>
  <c r="G1534" i="9"/>
  <c r="G1538" i="9"/>
  <c r="G1542" i="9"/>
  <c r="G1546" i="9"/>
  <c r="G1550" i="9"/>
  <c r="G1554" i="9"/>
  <c r="G1558" i="9"/>
  <c r="G1562" i="9"/>
  <c r="G1566" i="9"/>
  <c r="G1570" i="9"/>
  <c r="G1574" i="9"/>
  <c r="G1578" i="9"/>
  <c r="G1582" i="9"/>
  <c r="G1586" i="9"/>
  <c r="G1590" i="9"/>
  <c r="G1594" i="9"/>
  <c r="G1598" i="9"/>
  <c r="G1602" i="9"/>
  <c r="G1606" i="9"/>
  <c r="G1610" i="9"/>
  <c r="G1614" i="9"/>
  <c r="G1618" i="9"/>
  <c r="G1622" i="9"/>
  <c r="G1626" i="9"/>
  <c r="G1630" i="9"/>
  <c r="G1634" i="9"/>
  <c r="G1638" i="9"/>
  <c r="G1642" i="9"/>
  <c r="G1646" i="9"/>
  <c r="G1650" i="9"/>
  <c r="G1654" i="9"/>
  <c r="G1658" i="9"/>
  <c r="G1662" i="9"/>
  <c r="G1666" i="9"/>
  <c r="G1670" i="9"/>
  <c r="G1674" i="9"/>
  <c r="G1678" i="9"/>
  <c r="G1682" i="9"/>
  <c r="G1686" i="9"/>
  <c r="G1690" i="9"/>
  <c r="G1694" i="9"/>
  <c r="G1698" i="9"/>
  <c r="G1702" i="9"/>
  <c r="G1706" i="9"/>
  <c r="G1710" i="9"/>
  <c r="G1714" i="9"/>
  <c r="G1718" i="9"/>
  <c r="G1722" i="9"/>
  <c r="G1726" i="9"/>
  <c r="G1730" i="9"/>
  <c r="G1734" i="9"/>
  <c r="G1738" i="9"/>
  <c r="G1742" i="9"/>
  <c r="G1746" i="9"/>
  <c r="G1750" i="9"/>
  <c r="G1754" i="9"/>
  <c r="G1758" i="9"/>
  <c r="G1762" i="9"/>
  <c r="G1766" i="9"/>
  <c r="G1770" i="9"/>
  <c r="G1774" i="9"/>
  <c r="G1778" i="9"/>
  <c r="G1782" i="9"/>
  <c r="G1786" i="9"/>
  <c r="G1790" i="9"/>
  <c r="G1794" i="9"/>
  <c r="G1798" i="9"/>
  <c r="G1802" i="9"/>
  <c r="G1806" i="9"/>
  <c r="G1810" i="9"/>
  <c r="G1814" i="9"/>
  <c r="G1818" i="9"/>
  <c r="G1822" i="9"/>
  <c r="G1826" i="9"/>
  <c r="G1830" i="9"/>
  <c r="G1834" i="9"/>
  <c r="G1838" i="9"/>
  <c r="G1842" i="9"/>
  <c r="G1846" i="9"/>
  <c r="G1850" i="9"/>
  <c r="G1854" i="9"/>
  <c r="G1858" i="9"/>
  <c r="G1862" i="9"/>
  <c r="G1866" i="9"/>
  <c r="G1870" i="9"/>
  <c r="G1874" i="9"/>
  <c r="G1878" i="9"/>
  <c r="G1882" i="9"/>
  <c r="G1886" i="9"/>
  <c r="G1890" i="9"/>
  <c r="G1894" i="9"/>
  <c r="G1898" i="9"/>
  <c r="G1902" i="9"/>
  <c r="G1906" i="9"/>
  <c r="G1910" i="9"/>
  <c r="G1914" i="9"/>
  <c r="G1918" i="9"/>
  <c r="G1922" i="9"/>
  <c r="G1926" i="9"/>
  <c r="G1930" i="9"/>
  <c r="G1934" i="9"/>
  <c r="G1938" i="9"/>
  <c r="G1942" i="9"/>
  <c r="G1946" i="9"/>
  <c r="G1950" i="9"/>
  <c r="G1954" i="9"/>
  <c r="G1958" i="9"/>
  <c r="G1962" i="9"/>
  <c r="G1966" i="9"/>
  <c r="G1970" i="9"/>
  <c r="G1974" i="9"/>
  <c r="G1978" i="9"/>
  <c r="G1982" i="9"/>
  <c r="G1986" i="9"/>
  <c r="G1990" i="9"/>
  <c r="G1994" i="9"/>
  <c r="G1998" i="9"/>
  <c r="G2002" i="9"/>
  <c r="G2006" i="9"/>
  <c r="G2010" i="9"/>
  <c r="G2014" i="9"/>
  <c r="G2018" i="9"/>
  <c r="G2022" i="9"/>
  <c r="G2026" i="9"/>
  <c r="G2030" i="9"/>
  <c r="G494" i="9"/>
  <c r="G498" i="9"/>
  <c r="G502" i="9"/>
  <c r="G506" i="9"/>
  <c r="G510" i="9"/>
  <c r="G514" i="9"/>
  <c r="G518" i="9"/>
  <c r="G522" i="9"/>
  <c r="G526" i="9"/>
  <c r="G530" i="9"/>
  <c r="G534" i="9"/>
  <c r="G538" i="9"/>
  <c r="G542" i="9"/>
  <c r="G546" i="9"/>
  <c r="G550" i="9"/>
  <c r="G554" i="9"/>
  <c r="G558" i="9"/>
  <c r="G562" i="9"/>
  <c r="G566" i="9"/>
  <c r="G570" i="9"/>
  <c r="G5827" i="9"/>
  <c r="G3391" i="9"/>
  <c r="G3647" i="9"/>
  <c r="G3818" i="9"/>
  <c r="G3946" i="9"/>
  <c r="G4043" i="9"/>
  <c r="G4107" i="9"/>
  <c r="G4171" i="9"/>
  <c r="G4235" i="9"/>
  <c r="G4299" i="9"/>
  <c r="G4363" i="9"/>
  <c r="G4427" i="9"/>
  <c r="G2070" i="9"/>
  <c r="G2102" i="9"/>
  <c r="G2134" i="9"/>
  <c r="G2166" i="9"/>
  <c r="G2198" i="9"/>
  <c r="G2230" i="9"/>
  <c r="G2262" i="9"/>
  <c r="G2294" i="9"/>
  <c r="G2324" i="9"/>
  <c r="G2341" i="9"/>
  <c r="G2357" i="9"/>
  <c r="G2373" i="9"/>
  <c r="G2389" i="9"/>
  <c r="G2405" i="9"/>
  <c r="G2421" i="9"/>
  <c r="G2437" i="9"/>
  <c r="G2453" i="9"/>
  <c r="G2469" i="9"/>
  <c r="G2485" i="9"/>
  <c r="G2501" i="9"/>
  <c r="G2517" i="9"/>
  <c r="G2533" i="9"/>
  <c r="G2549" i="9"/>
  <c r="G2565" i="9"/>
  <c r="G2581" i="9"/>
  <c r="G2597" i="9"/>
  <c r="G2613" i="9"/>
  <c r="G2629" i="9"/>
  <c r="G2645" i="9"/>
  <c r="G2661" i="9"/>
  <c r="G2677" i="9"/>
  <c r="G2693" i="9"/>
  <c r="G2709" i="9"/>
  <c r="G2725" i="9"/>
  <c r="G2741" i="9"/>
  <c r="G2752" i="9"/>
  <c r="G2760" i="9"/>
  <c r="G2768" i="9"/>
  <c r="G2776" i="9"/>
  <c r="G2784" i="9"/>
  <c r="G2792" i="9"/>
  <c r="G2800" i="9"/>
  <c r="G2808" i="9"/>
  <c r="G2816" i="9"/>
  <c r="G2824" i="9"/>
  <c r="G2832" i="9"/>
  <c r="G2840" i="9"/>
  <c r="G2848" i="9"/>
  <c r="G2856" i="9"/>
  <c r="G2864" i="9"/>
  <c r="G2872" i="9"/>
  <c r="G2880" i="9"/>
  <c r="G2888" i="9"/>
  <c r="G2896" i="9"/>
  <c r="G2904" i="9"/>
  <c r="G2912" i="9"/>
  <c r="G2920" i="9"/>
  <c r="G2928" i="9"/>
  <c r="G2936" i="9"/>
  <c r="G2944" i="9"/>
  <c r="G2952" i="9"/>
  <c r="G2960" i="9"/>
  <c r="G2968" i="9"/>
  <c r="G2976" i="9"/>
  <c r="G2984" i="9"/>
  <c r="G2992" i="9"/>
  <c r="G3000" i="9"/>
  <c r="G3008" i="9"/>
  <c r="G3016" i="9"/>
  <c r="G3020" i="9"/>
  <c r="G3024" i="9"/>
  <c r="G3028" i="9"/>
  <c r="G3032" i="9"/>
  <c r="G3036" i="9"/>
  <c r="G3040" i="9"/>
  <c r="G3044" i="9"/>
  <c r="G3048" i="9"/>
  <c r="G3052" i="9"/>
  <c r="G3056" i="9"/>
  <c r="G3060" i="9"/>
  <c r="G3064" i="9"/>
  <c r="G3068" i="9"/>
  <c r="G3072" i="9"/>
  <c r="G3076" i="9"/>
  <c r="G3080" i="9"/>
  <c r="G3084" i="9"/>
  <c r="G3088" i="9"/>
  <c r="G3092" i="9"/>
  <c r="G3096" i="9"/>
  <c r="G3100" i="9"/>
  <c r="G3104" i="9"/>
  <c r="G3108" i="9"/>
  <c r="G3112" i="9"/>
  <c r="G3116" i="9"/>
  <c r="G3120" i="9"/>
  <c r="G3124" i="9"/>
  <c r="G3128" i="9"/>
  <c r="G3132" i="9"/>
  <c r="G3136" i="9"/>
  <c r="G3140" i="9"/>
  <c r="G3144" i="9"/>
  <c r="G3148" i="9"/>
  <c r="G3152" i="9"/>
  <c r="G3156" i="9"/>
  <c r="G3160" i="9"/>
  <c r="G3164" i="9"/>
  <c r="G3168" i="9"/>
  <c r="G3172" i="9"/>
  <c r="G3176" i="9"/>
  <c r="G3180" i="9"/>
  <c r="G3184" i="9"/>
  <c r="G3188" i="9"/>
  <c r="G3192" i="9"/>
  <c r="G3196" i="9"/>
  <c r="G3200" i="9"/>
  <c r="G3204" i="9"/>
  <c r="G3208" i="9"/>
  <c r="G3212" i="9"/>
  <c r="G3216" i="9"/>
  <c r="G3220" i="9"/>
  <c r="G3224" i="9"/>
  <c r="G3228" i="9"/>
  <c r="G3232" i="9"/>
  <c r="G3236" i="9"/>
  <c r="G1131" i="9"/>
  <c r="G1135" i="9"/>
  <c r="G1139" i="9"/>
  <c r="G1143" i="9"/>
  <c r="G1147" i="9"/>
  <c r="G1151" i="9"/>
  <c r="G1155" i="9"/>
  <c r="G1159" i="9"/>
  <c r="G1163" i="9"/>
  <c r="G1167" i="9"/>
  <c r="G1171" i="9"/>
  <c r="G1175" i="9"/>
  <c r="G1179" i="9"/>
  <c r="G1183" i="9"/>
  <c r="G1187" i="9"/>
  <c r="G1191" i="9"/>
  <c r="G1195" i="9"/>
  <c r="G1199" i="9"/>
  <c r="G1203" i="9"/>
  <c r="G1207" i="9"/>
  <c r="G1211" i="9"/>
  <c r="G1215" i="9"/>
  <c r="G1219" i="9"/>
  <c r="G1223" i="9"/>
  <c r="G1227" i="9"/>
  <c r="G1231" i="9"/>
  <c r="G1235" i="9"/>
  <c r="G1239" i="9"/>
  <c r="G1243" i="9"/>
  <c r="G1247" i="9"/>
  <c r="G1251" i="9"/>
  <c r="G1255" i="9"/>
  <c r="G1259" i="9"/>
  <c r="G1263" i="9"/>
  <c r="G1267" i="9"/>
  <c r="G1271" i="9"/>
  <c r="G1275" i="9"/>
  <c r="G1279" i="9"/>
  <c r="G1283" i="9"/>
  <c r="G1287" i="9"/>
  <c r="G1291" i="9"/>
  <c r="G1295" i="9"/>
  <c r="G1299" i="9"/>
  <c r="G1303" i="9"/>
  <c r="G1307" i="9"/>
  <c r="G1311" i="9"/>
  <c r="G1315" i="9"/>
  <c r="G1319" i="9"/>
  <c r="G1323" i="9"/>
  <c r="G1327" i="9"/>
  <c r="G1331" i="9"/>
  <c r="G1335" i="9"/>
  <c r="G1339" i="9"/>
  <c r="G1343" i="9"/>
  <c r="G1347" i="9"/>
  <c r="G1351" i="9"/>
  <c r="G1355" i="9"/>
  <c r="G1359" i="9"/>
  <c r="G1363" i="9"/>
  <c r="G1367" i="9"/>
  <c r="G1371" i="9"/>
  <c r="G1375" i="9"/>
  <c r="G1379" i="9"/>
  <c r="G1383" i="9"/>
  <c r="G1387" i="9"/>
  <c r="G1391" i="9"/>
  <c r="G1395" i="9"/>
  <c r="G1399" i="9"/>
  <c r="G1403" i="9"/>
  <c r="G1407" i="9"/>
  <c r="G1411" i="9"/>
  <c r="G1415" i="9"/>
  <c r="G1419" i="9"/>
  <c r="G1423" i="9"/>
  <c r="G1427" i="9"/>
  <c r="G1431" i="9"/>
  <c r="G1435" i="9"/>
  <c r="G1439" i="9"/>
  <c r="G1443" i="9"/>
  <c r="G1447" i="9"/>
  <c r="G1451" i="9"/>
  <c r="G1455" i="9"/>
  <c r="G1459" i="9"/>
  <c r="G1463" i="9"/>
  <c r="G1467" i="9"/>
  <c r="G1471" i="9"/>
  <c r="G1475" i="9"/>
  <c r="G1479" i="9"/>
  <c r="G1483" i="9"/>
  <c r="G1487" i="9"/>
  <c r="G1491" i="9"/>
  <c r="G1495" i="9"/>
  <c r="G1499" i="9"/>
  <c r="G1503" i="9"/>
  <c r="G1507" i="9"/>
  <c r="G1511" i="9"/>
  <c r="G1515" i="9"/>
  <c r="G1519" i="9"/>
  <c r="G1523" i="9"/>
  <c r="G1527" i="9"/>
  <c r="G1531" i="9"/>
  <c r="G1535" i="9"/>
  <c r="G1539" i="9"/>
  <c r="G1543" i="9"/>
  <c r="G1547" i="9"/>
  <c r="G1551" i="9"/>
  <c r="G1555" i="9"/>
  <c r="G1559" i="9"/>
  <c r="G1563" i="9"/>
  <c r="G1567" i="9"/>
  <c r="G1571" i="9"/>
  <c r="G1575" i="9"/>
  <c r="G1579" i="9"/>
  <c r="G1583" i="9"/>
  <c r="G1587" i="9"/>
  <c r="G1591" i="9"/>
  <c r="G1595" i="9"/>
  <c r="G1599" i="9"/>
  <c r="G1603" i="9"/>
  <c r="G1607" i="9"/>
  <c r="G1611" i="9"/>
  <c r="G1615" i="9"/>
  <c r="G1619" i="9"/>
  <c r="G1623" i="9"/>
  <c r="G1627" i="9"/>
  <c r="G1631" i="9"/>
  <c r="G1635" i="9"/>
  <c r="G1639" i="9"/>
  <c r="G1643" i="9"/>
  <c r="G1647" i="9"/>
  <c r="G1651" i="9"/>
  <c r="G1655" i="9"/>
  <c r="G1659" i="9"/>
  <c r="G1663" i="9"/>
  <c r="G1667" i="9"/>
  <c r="G1671" i="9"/>
  <c r="G1675" i="9"/>
  <c r="G1679" i="9"/>
  <c r="G1683" i="9"/>
  <c r="G1687" i="9"/>
  <c r="G1691" i="9"/>
  <c r="G1695" i="9"/>
  <c r="G1699" i="9"/>
  <c r="G1703" i="9"/>
  <c r="G1707" i="9"/>
  <c r="G1711" i="9"/>
  <c r="G1715" i="9"/>
  <c r="G1719" i="9"/>
  <c r="G1723" i="9"/>
  <c r="G1727" i="9"/>
  <c r="G1731" i="9"/>
  <c r="G1735" i="9"/>
  <c r="G1739" i="9"/>
  <c r="G1743" i="9"/>
  <c r="G1747" i="9"/>
  <c r="G1751" i="9"/>
  <c r="G1755" i="9"/>
  <c r="G1759" i="9"/>
  <c r="G1763" i="9"/>
  <c r="G1767" i="9"/>
  <c r="G1771" i="9"/>
  <c r="G1775" i="9"/>
  <c r="G1779" i="9"/>
  <c r="G1783" i="9"/>
  <c r="G1787" i="9"/>
  <c r="G1791" i="9"/>
  <c r="G1795" i="9"/>
  <c r="G1799" i="9"/>
  <c r="G1803" i="9"/>
  <c r="G1807" i="9"/>
  <c r="G1811" i="9"/>
  <c r="G1815" i="9"/>
  <c r="G1819" i="9"/>
  <c r="G1823" i="9"/>
  <c r="G1827" i="9"/>
  <c r="G1831" i="9"/>
  <c r="G1835" i="9"/>
  <c r="G1839" i="9"/>
  <c r="G1843" i="9"/>
  <c r="G1847" i="9"/>
  <c r="G1851" i="9"/>
  <c r="G1855" i="9"/>
  <c r="G1859" i="9"/>
  <c r="G1863" i="9"/>
  <c r="G1867" i="9"/>
  <c r="G1871" i="9"/>
  <c r="G1875" i="9"/>
  <c r="G1879" i="9"/>
  <c r="G1883" i="9"/>
  <c r="G1887" i="9"/>
  <c r="G1891" i="9"/>
  <c r="G1895" i="9"/>
  <c r="G1899" i="9"/>
  <c r="G1903" i="9"/>
  <c r="G1907" i="9"/>
  <c r="G1911" i="9"/>
  <c r="G1915" i="9"/>
  <c r="G1919" i="9"/>
  <c r="G1923" i="9"/>
  <c r="G1927" i="9"/>
  <c r="G1931" i="9"/>
  <c r="G1935" i="9"/>
  <c r="G1939" i="9"/>
  <c r="G1943" i="9"/>
  <c r="G1947" i="9"/>
  <c r="G1951" i="9"/>
  <c r="G1955" i="9"/>
  <c r="G1959" i="9"/>
  <c r="G1963" i="9"/>
  <c r="G1967" i="9"/>
  <c r="G1971" i="9"/>
  <c r="G1975" i="9"/>
  <c r="G1979" i="9"/>
  <c r="G1983" i="9"/>
  <c r="G1987" i="9"/>
  <c r="G1991" i="9"/>
  <c r="G1995" i="9"/>
  <c r="G1999" i="9"/>
  <c r="G2003" i="9"/>
  <c r="G2007" i="9"/>
  <c r="G2011" i="9"/>
  <c r="G2015" i="9"/>
  <c r="G2019" i="9"/>
  <c r="G2023" i="9"/>
  <c r="G2027" i="9"/>
  <c r="G2031" i="9"/>
  <c r="G495" i="9"/>
  <c r="G499" i="9"/>
  <c r="G503" i="9"/>
  <c r="G507" i="9"/>
  <c r="G511" i="9"/>
  <c r="G515" i="9"/>
  <c r="G519" i="9"/>
  <c r="G523" i="9"/>
  <c r="G527" i="9"/>
  <c r="G531" i="9"/>
  <c r="G535" i="9"/>
  <c r="G539" i="9"/>
  <c r="G543" i="9"/>
  <c r="G547" i="9"/>
  <c r="G551" i="9"/>
  <c r="G555" i="9"/>
  <c r="G559" i="9"/>
  <c r="G563" i="9"/>
  <c r="G567" i="9"/>
  <c r="G571" i="9"/>
  <c r="G575" i="9"/>
  <c r="G579" i="9"/>
  <c r="G583" i="9"/>
  <c r="G587" i="9"/>
  <c r="G591" i="9"/>
  <c r="G595" i="9"/>
  <c r="G599" i="9"/>
  <c r="G603" i="9"/>
  <c r="G607" i="9"/>
  <c r="G611" i="9"/>
  <c r="G615" i="9"/>
  <c r="G619" i="9"/>
  <c r="G623" i="9"/>
  <c r="G627" i="9"/>
  <c r="G631" i="9"/>
  <c r="G635" i="9"/>
  <c r="G639" i="9"/>
  <c r="G643" i="9"/>
  <c r="G647" i="9"/>
  <c r="G651" i="9"/>
  <c r="G655" i="9"/>
  <c r="G659" i="9"/>
  <c r="G663" i="9"/>
  <c r="G667" i="9"/>
  <c r="G671" i="9"/>
  <c r="G675" i="9"/>
  <c r="G679" i="9"/>
  <c r="G683" i="9"/>
  <c r="G687" i="9"/>
  <c r="G691" i="9"/>
  <c r="G695" i="9"/>
  <c r="G699" i="9"/>
  <c r="G703" i="9"/>
  <c r="G707" i="9"/>
  <c r="G711" i="9"/>
  <c r="G715" i="9"/>
  <c r="G719" i="9"/>
  <c r="G723" i="9"/>
  <c r="G727" i="9"/>
  <c r="G731" i="9"/>
  <c r="G735" i="9"/>
  <c r="G739" i="9"/>
  <c r="G743" i="9"/>
  <c r="G747" i="9"/>
  <c r="G751" i="9"/>
  <c r="G755" i="9"/>
  <c r="G759" i="9"/>
  <c r="G763" i="9"/>
  <c r="G767" i="9"/>
  <c r="G771" i="9"/>
  <c r="G775" i="9"/>
  <c r="G779" i="9"/>
  <c r="G783" i="9"/>
  <c r="G787" i="9"/>
  <c r="G791" i="9"/>
  <c r="G795" i="9"/>
  <c r="G799" i="9"/>
  <c r="G803" i="9"/>
  <c r="G807" i="9"/>
  <c r="G811" i="9"/>
  <c r="G815" i="9"/>
  <c r="G819" i="9"/>
  <c r="G823" i="9"/>
  <c r="G827" i="9"/>
  <c r="G831" i="9"/>
  <c r="G835" i="9"/>
  <c r="G839" i="9"/>
  <c r="G843" i="9"/>
  <c r="G847" i="9"/>
  <c r="G851" i="9"/>
  <c r="G855" i="9"/>
  <c r="G859" i="9"/>
  <c r="G863" i="9"/>
  <c r="G867" i="9"/>
  <c r="G871" i="9"/>
  <c r="G875" i="9"/>
  <c r="G879" i="9"/>
  <c r="G883" i="9"/>
  <c r="G887" i="9"/>
  <c r="G891" i="9"/>
  <c r="G895" i="9"/>
  <c r="G899" i="9"/>
  <c r="G903" i="9"/>
  <c r="G907" i="9"/>
  <c r="G911" i="9"/>
  <c r="G915" i="9"/>
  <c r="G919" i="9"/>
  <c r="G923" i="9"/>
  <c r="G927" i="9"/>
  <c r="G931" i="9"/>
  <c r="G935" i="9"/>
  <c r="G939" i="9"/>
  <c r="G943" i="9"/>
  <c r="G947" i="9"/>
  <c r="G951" i="9"/>
  <c r="G955" i="9"/>
  <c r="G959" i="9"/>
  <c r="G963" i="9"/>
  <c r="G967" i="9"/>
  <c r="G971" i="9"/>
  <c r="G975" i="9"/>
  <c r="G979" i="9"/>
  <c r="G983" i="9"/>
  <c r="G987" i="9"/>
  <c r="G991" i="9"/>
  <c r="G995" i="9"/>
  <c r="G999" i="9"/>
  <c r="G1003" i="9"/>
  <c r="G1007" i="9"/>
  <c r="G1011" i="9"/>
  <c r="G1015" i="9"/>
  <c r="G1019" i="9"/>
  <c r="G1023" i="9"/>
  <c r="G1027" i="9"/>
  <c r="G1031" i="9"/>
  <c r="G1035" i="9"/>
  <c r="G1039" i="9"/>
  <c r="G1043" i="9"/>
  <c r="G1047" i="9"/>
  <c r="G1051" i="9"/>
  <c r="G5945" i="9"/>
  <c r="G3455" i="9"/>
  <c r="G3711" i="9"/>
  <c r="G3850" i="9"/>
  <c r="G3978" i="9"/>
  <c r="G4059" i="9"/>
  <c r="G4123" i="9"/>
  <c r="G4187" i="9"/>
  <c r="G4251" i="9"/>
  <c r="G4315" i="9"/>
  <c r="G4379" i="9"/>
  <c r="G2046" i="9"/>
  <c r="G2078" i="9"/>
  <c r="G2110" i="9"/>
  <c r="G2142" i="9"/>
  <c r="G2174" i="9"/>
  <c r="G2206" i="9"/>
  <c r="G2238" i="9"/>
  <c r="G2270" i="9"/>
  <c r="G2302" i="9"/>
  <c r="G2329" i="9"/>
  <c r="G2345" i="9"/>
  <c r="G2361" i="9"/>
  <c r="G2377" i="9"/>
  <c r="G2393" i="9"/>
  <c r="G2409" i="9"/>
  <c r="G2425" i="9"/>
  <c r="G2441" i="9"/>
  <c r="G2457" i="9"/>
  <c r="G2473" i="9"/>
  <c r="G2489" i="9"/>
  <c r="G2505" i="9"/>
  <c r="G2521" i="9"/>
  <c r="G2537" i="9"/>
  <c r="G2553" i="9"/>
  <c r="G2569" i="9"/>
  <c r="G2585" i="9"/>
  <c r="G2601" i="9"/>
  <c r="G2617" i="9"/>
  <c r="G2633" i="9"/>
  <c r="G2649" i="9"/>
  <c r="G2665" i="9"/>
  <c r="G2681" i="9"/>
  <c r="G2697" i="9"/>
  <c r="G2713" i="9"/>
  <c r="G2729" i="9"/>
  <c r="G2745" i="9"/>
  <c r="G2753" i="9"/>
  <c r="G2761" i="9"/>
  <c r="G2769" i="9"/>
  <c r="G2777" i="9"/>
  <c r="G2785" i="9"/>
  <c r="G2793" i="9"/>
  <c r="G2801" i="9"/>
  <c r="G2809" i="9"/>
  <c r="G2817" i="9"/>
  <c r="G2825" i="9"/>
  <c r="G2833" i="9"/>
  <c r="G2841" i="9"/>
  <c r="G2849" i="9"/>
  <c r="G2857" i="9"/>
  <c r="G2865" i="9"/>
  <c r="G2873" i="9"/>
  <c r="G2881" i="9"/>
  <c r="G2889" i="9"/>
  <c r="G2897" i="9"/>
  <c r="G2905" i="9"/>
  <c r="G2913" i="9"/>
  <c r="G2921" i="9"/>
  <c r="G2929" i="9"/>
  <c r="G2937" i="9"/>
  <c r="G2945" i="9"/>
  <c r="G2953" i="9"/>
  <c r="G2961" i="9"/>
  <c r="G2969" i="9"/>
  <c r="G2977" i="9"/>
  <c r="G2985" i="9"/>
  <c r="G2993" i="9"/>
  <c r="G3001" i="9"/>
  <c r="G3009" i="9"/>
  <c r="G3017" i="9"/>
  <c r="G3021" i="9"/>
  <c r="G3025" i="9"/>
  <c r="G3029" i="9"/>
  <c r="G3033" i="9"/>
  <c r="G3037" i="9"/>
  <c r="G3041" i="9"/>
  <c r="G3045" i="9"/>
  <c r="G3049" i="9"/>
  <c r="G3053" i="9"/>
  <c r="G3057" i="9"/>
  <c r="G3061" i="9"/>
  <c r="G3065" i="9"/>
  <c r="G3069" i="9"/>
  <c r="G3073" i="9"/>
  <c r="G3077" i="9"/>
  <c r="G3081" i="9"/>
  <c r="G3085" i="9"/>
  <c r="G3089" i="9"/>
  <c r="G3093" i="9"/>
  <c r="G3097" i="9"/>
  <c r="G3101" i="9"/>
  <c r="G3105" i="9"/>
  <c r="G3109" i="9"/>
  <c r="G3113" i="9"/>
  <c r="G3117" i="9"/>
  <c r="G3121" i="9"/>
  <c r="G3125" i="9"/>
  <c r="G3129" i="9"/>
  <c r="G3133" i="9"/>
  <c r="G3137" i="9"/>
  <c r="G3141" i="9"/>
  <c r="G3145" i="9"/>
  <c r="G3149" i="9"/>
  <c r="G3153" i="9"/>
  <c r="G3157" i="9"/>
  <c r="G3161" i="9"/>
  <c r="G3165" i="9"/>
  <c r="G3169" i="9"/>
  <c r="G3173" i="9"/>
  <c r="G3177" i="9"/>
  <c r="G3181" i="9"/>
  <c r="G3185" i="9"/>
  <c r="G3189" i="9"/>
  <c r="G3193" i="9"/>
  <c r="G3197" i="9"/>
  <c r="G3201" i="9"/>
  <c r="G3205" i="9"/>
  <c r="G3209" i="9"/>
  <c r="G3213" i="9"/>
  <c r="G3217" i="9"/>
  <c r="G3221" i="9"/>
  <c r="G3225" i="9"/>
  <c r="G3229" i="9"/>
  <c r="G3233" i="9"/>
  <c r="G3237" i="9"/>
  <c r="G1132" i="9"/>
  <c r="G1136" i="9"/>
  <c r="G1140" i="9"/>
  <c r="G1144" i="9"/>
  <c r="G1148" i="9"/>
  <c r="G1152" i="9"/>
  <c r="G1156" i="9"/>
  <c r="G1160" i="9"/>
  <c r="G1164" i="9"/>
  <c r="G1168" i="9"/>
  <c r="G1172" i="9"/>
  <c r="G1176" i="9"/>
  <c r="G1180" i="9"/>
  <c r="G1184" i="9"/>
  <c r="G1188" i="9"/>
  <c r="G1192" i="9"/>
  <c r="G1196" i="9"/>
  <c r="G1200" i="9"/>
  <c r="G1204" i="9"/>
  <c r="G1208" i="9"/>
  <c r="G1212" i="9"/>
  <c r="G1216" i="9"/>
  <c r="G1220" i="9"/>
  <c r="G1224" i="9"/>
  <c r="G1228" i="9"/>
  <c r="G1232" i="9"/>
  <c r="G1236" i="9"/>
  <c r="G1240" i="9"/>
  <c r="G1244" i="9"/>
  <c r="G1248" i="9"/>
  <c r="G1252" i="9"/>
  <c r="G1256" i="9"/>
  <c r="G1260" i="9"/>
  <c r="G1264" i="9"/>
  <c r="G1268" i="9"/>
  <c r="G1272" i="9"/>
  <c r="G1276" i="9"/>
  <c r="G1280" i="9"/>
  <c r="G1284" i="9"/>
  <c r="G1288" i="9"/>
  <c r="G1292" i="9"/>
  <c r="G1296" i="9"/>
  <c r="G1300" i="9"/>
  <c r="G1304" i="9"/>
  <c r="G1308" i="9"/>
  <c r="G1312" i="9"/>
  <c r="G1316" i="9"/>
  <c r="G1320" i="9"/>
  <c r="G1324" i="9"/>
  <c r="G1328" i="9"/>
  <c r="G1332" i="9"/>
  <c r="G1336" i="9"/>
  <c r="G1340" i="9"/>
  <c r="G1344" i="9"/>
  <c r="G1348" i="9"/>
  <c r="G1352" i="9"/>
  <c r="G1356" i="9"/>
  <c r="G1360" i="9"/>
  <c r="G1364" i="9"/>
  <c r="G1368" i="9"/>
  <c r="G1372" i="9"/>
  <c r="G1376" i="9"/>
  <c r="G1380" i="9"/>
  <c r="G1384" i="9"/>
  <c r="G1388" i="9"/>
  <c r="G1392" i="9"/>
  <c r="G1396" i="9"/>
  <c r="G1400" i="9"/>
  <c r="G1404" i="9"/>
  <c r="G1408" i="9"/>
  <c r="G1412" i="9"/>
  <c r="G1416" i="9"/>
  <c r="G1420" i="9"/>
  <c r="G1424" i="9"/>
  <c r="G1428" i="9"/>
  <c r="G1432" i="9"/>
  <c r="G1436" i="9"/>
  <c r="G1440" i="9"/>
  <c r="G1444" i="9"/>
  <c r="G1448" i="9"/>
  <c r="G1452" i="9"/>
  <c r="G1456" i="9"/>
  <c r="G1460" i="9"/>
  <c r="G1464" i="9"/>
  <c r="G1468" i="9"/>
  <c r="G1472" i="9"/>
  <c r="G1476" i="9"/>
  <c r="G1480" i="9"/>
  <c r="G1484" i="9"/>
  <c r="G1488" i="9"/>
  <c r="G1492" i="9"/>
  <c r="G1496" i="9"/>
  <c r="G1500" i="9"/>
  <c r="G1504" i="9"/>
  <c r="G1508" i="9"/>
  <c r="G1512" i="9"/>
  <c r="G1516" i="9"/>
  <c r="G1520" i="9"/>
  <c r="G1524" i="9"/>
  <c r="G1528" i="9"/>
  <c r="G1532" i="9"/>
  <c r="G1536" i="9"/>
  <c r="G1540" i="9"/>
  <c r="G1544" i="9"/>
  <c r="G1548" i="9"/>
  <c r="G1552" i="9"/>
  <c r="G1556" i="9"/>
  <c r="G1560" i="9"/>
  <c r="G1564" i="9"/>
  <c r="G1568" i="9"/>
  <c r="G1572" i="9"/>
  <c r="G1576" i="9"/>
  <c r="G1580" i="9"/>
  <c r="G1584" i="9"/>
  <c r="G1588" i="9"/>
  <c r="G1592" i="9"/>
  <c r="G1596" i="9"/>
  <c r="G1600" i="9"/>
  <c r="G1604" i="9"/>
  <c r="G1608" i="9"/>
  <c r="G1612" i="9"/>
  <c r="G1616" i="9"/>
  <c r="G1620" i="9"/>
  <c r="G1624" i="9"/>
  <c r="G1628" i="9"/>
  <c r="G1632" i="9"/>
  <c r="G1636" i="9"/>
  <c r="G1640" i="9"/>
  <c r="G1644" i="9"/>
  <c r="G1648" i="9"/>
  <c r="G1652" i="9"/>
  <c r="G1656" i="9"/>
  <c r="G1660" i="9"/>
  <c r="G1664" i="9"/>
  <c r="G1668" i="9"/>
  <c r="G1672" i="9"/>
  <c r="G1676" i="9"/>
  <c r="G1680" i="9"/>
  <c r="G1684" i="9"/>
  <c r="G1688" i="9"/>
  <c r="G1692" i="9"/>
  <c r="G1696" i="9"/>
  <c r="G1700" i="9"/>
  <c r="G1704" i="9"/>
  <c r="G1708" i="9"/>
  <c r="G1712" i="9"/>
  <c r="G1716" i="9"/>
  <c r="G1720" i="9"/>
  <c r="G1724" i="9"/>
  <c r="G1728" i="9"/>
  <c r="G1732" i="9"/>
  <c r="G1736" i="9"/>
  <c r="G1740" i="9"/>
  <c r="G1744" i="9"/>
  <c r="G1748" i="9"/>
  <c r="G1752" i="9"/>
  <c r="G1756" i="9"/>
  <c r="G1760" i="9"/>
  <c r="G1764" i="9"/>
  <c r="G1768" i="9"/>
  <c r="G1772" i="9"/>
  <c r="G1776" i="9"/>
  <c r="G1780" i="9"/>
  <c r="G1784" i="9"/>
  <c r="G1788" i="9"/>
  <c r="G1792" i="9"/>
  <c r="G1796" i="9"/>
  <c r="G1800" i="9"/>
  <c r="G1804" i="9"/>
  <c r="G1808" i="9"/>
  <c r="G1812" i="9"/>
  <c r="G1816" i="9"/>
  <c r="G1820" i="9"/>
  <c r="G1824" i="9"/>
  <c r="G1828" i="9"/>
  <c r="G1832" i="9"/>
  <c r="G1836" i="9"/>
  <c r="G1840" i="9"/>
  <c r="G1844" i="9"/>
  <c r="G1848" i="9"/>
  <c r="G1852" i="9"/>
  <c r="G1856" i="9"/>
  <c r="G1860" i="9"/>
  <c r="G1864" i="9"/>
  <c r="G1868" i="9"/>
  <c r="G1872" i="9"/>
  <c r="G1876" i="9"/>
  <c r="G1880" i="9"/>
  <c r="G1884" i="9"/>
  <c r="G1888" i="9"/>
  <c r="G1892" i="9"/>
  <c r="G1896" i="9"/>
  <c r="G1900" i="9"/>
  <c r="G1904" i="9"/>
  <c r="G1908" i="9"/>
  <c r="G1912" i="9"/>
  <c r="G1916" i="9"/>
  <c r="G1920" i="9"/>
  <c r="G1924" i="9"/>
  <c r="G1928" i="9"/>
  <c r="G1932" i="9"/>
  <c r="G1936" i="9"/>
  <c r="G1940" i="9"/>
  <c r="G1944" i="9"/>
  <c r="G1948" i="9"/>
  <c r="G1952" i="9"/>
  <c r="G1956" i="9"/>
  <c r="G1960" i="9"/>
  <c r="G1964" i="9"/>
  <c r="G1968" i="9"/>
  <c r="G1972" i="9"/>
  <c r="G1976" i="9"/>
  <c r="G1980" i="9"/>
  <c r="G1984" i="9"/>
  <c r="G1988" i="9"/>
  <c r="G1992" i="9"/>
  <c r="G1996" i="9"/>
  <c r="G2000" i="9"/>
  <c r="G2004" i="9"/>
  <c r="G2008" i="9"/>
  <c r="G2012" i="9"/>
  <c r="G2016" i="9"/>
  <c r="G2020" i="9"/>
  <c r="G2024" i="9"/>
  <c r="G2028" i="9"/>
  <c r="G2032" i="9"/>
  <c r="G496" i="9"/>
  <c r="G500" i="9"/>
  <c r="G504" i="9"/>
  <c r="G508" i="9"/>
  <c r="G512" i="9"/>
  <c r="G516" i="9"/>
  <c r="G520" i="9"/>
  <c r="G524" i="9"/>
  <c r="G528" i="9"/>
  <c r="G532" i="9"/>
  <c r="G536" i="9"/>
  <c r="G540" i="9"/>
  <c r="G544" i="9"/>
  <c r="G548" i="9"/>
  <c r="G552" i="9"/>
  <c r="G556" i="9"/>
  <c r="G560" i="9"/>
  <c r="G564" i="9"/>
  <c r="G568" i="9"/>
  <c r="G572" i="9"/>
  <c r="G576" i="9"/>
  <c r="G580" i="9"/>
  <c r="G584" i="9"/>
  <c r="G588" i="9"/>
  <c r="G592" i="9"/>
  <c r="G596" i="9"/>
  <c r="G600" i="9"/>
  <c r="G604" i="9"/>
  <c r="G608" i="9"/>
  <c r="G612" i="9"/>
  <c r="G616" i="9"/>
  <c r="G620" i="9"/>
  <c r="G624" i="9"/>
  <c r="G628" i="9"/>
  <c r="G632" i="9"/>
  <c r="G636" i="9"/>
  <c r="G640" i="9"/>
  <c r="G644" i="9"/>
  <c r="G648" i="9"/>
  <c r="G652" i="9"/>
  <c r="G656" i="9"/>
  <c r="G660" i="9"/>
  <c r="G664" i="9"/>
  <c r="G668" i="9"/>
  <c r="G672" i="9"/>
  <c r="G676" i="9"/>
  <c r="G680" i="9"/>
  <c r="G684" i="9"/>
  <c r="G688" i="9"/>
  <c r="G692" i="9"/>
  <c r="G696" i="9"/>
  <c r="G700" i="9"/>
  <c r="G704" i="9"/>
  <c r="G708" i="9"/>
  <c r="G712" i="9"/>
  <c r="G716" i="9"/>
  <c r="G720" i="9"/>
  <c r="G724" i="9"/>
  <c r="G728" i="9"/>
  <c r="G732" i="9"/>
  <c r="G736" i="9"/>
  <c r="G740" i="9"/>
  <c r="G744" i="9"/>
  <c r="G748" i="9"/>
  <c r="G752" i="9"/>
  <c r="G756" i="9"/>
  <c r="G760" i="9"/>
  <c r="G764" i="9"/>
  <c r="G768" i="9"/>
  <c r="G772" i="9"/>
  <c r="G776" i="9"/>
  <c r="G780" i="9"/>
  <c r="G784" i="9"/>
  <c r="G788" i="9"/>
  <c r="G792" i="9"/>
  <c r="G796" i="9"/>
  <c r="G800" i="9"/>
  <c r="G804" i="9"/>
  <c r="G808" i="9"/>
  <c r="G812" i="9"/>
  <c r="G816" i="9"/>
  <c r="G820" i="9"/>
  <c r="G824" i="9"/>
  <c r="G828" i="9"/>
  <c r="G832" i="9"/>
  <c r="G836" i="9"/>
  <c r="G840" i="9"/>
  <c r="G844" i="9"/>
  <c r="G848" i="9"/>
  <c r="G852" i="9"/>
  <c r="G856" i="9"/>
  <c r="G860" i="9"/>
  <c r="G864" i="9"/>
  <c r="G868" i="9"/>
  <c r="G872" i="9"/>
  <c r="G876" i="9"/>
  <c r="G880" i="9"/>
  <c r="G884" i="9"/>
  <c r="G888" i="9"/>
  <c r="G892" i="9"/>
  <c r="G896" i="9"/>
  <c r="G900" i="9"/>
  <c r="G904" i="9"/>
  <c r="G908" i="9"/>
  <c r="G912" i="9"/>
  <c r="G916" i="9"/>
  <c r="G920" i="9"/>
  <c r="G924" i="9"/>
  <c r="G928" i="9"/>
  <c r="G932" i="9"/>
  <c r="G936" i="9"/>
  <c r="G940" i="9"/>
  <c r="G944" i="9"/>
  <c r="G948" i="9"/>
  <c r="G952" i="9"/>
  <c r="G956" i="9"/>
  <c r="G960" i="9"/>
  <c r="G964" i="9"/>
  <c r="G968" i="9"/>
  <c r="G972" i="9"/>
  <c r="G976" i="9"/>
  <c r="G980" i="9"/>
  <c r="G984" i="9"/>
  <c r="G988" i="9"/>
  <c r="G992" i="9"/>
  <c r="G996" i="9"/>
  <c r="G1000" i="9"/>
  <c r="G1004" i="9"/>
  <c r="G1008" i="9"/>
  <c r="G1012" i="9"/>
  <c r="G1016" i="9"/>
  <c r="G1020" i="9"/>
  <c r="G1024" i="9"/>
  <c r="G1028" i="9"/>
  <c r="G1032" i="9"/>
  <c r="G1036" i="9"/>
  <c r="G1040" i="9"/>
  <c r="G1044" i="9"/>
  <c r="G1048" i="9"/>
  <c r="G1052" i="9"/>
  <c r="G1056" i="9"/>
  <c r="G1060" i="9"/>
  <c r="G1064" i="9"/>
  <c r="G1068" i="9"/>
  <c r="G1072" i="9"/>
  <c r="G1076" i="9"/>
  <c r="G1080" i="9"/>
  <c r="G1084" i="9"/>
  <c r="G1088" i="9"/>
  <c r="G3263" i="9"/>
  <c r="G4006" i="9"/>
  <c r="G4267" i="9"/>
  <c r="G2086" i="9"/>
  <c r="G2214" i="9"/>
  <c r="G2333" i="9"/>
  <c r="G2397" i="9"/>
  <c r="G2461" i="9"/>
  <c r="G2525" i="9"/>
  <c r="G2589" i="9"/>
  <c r="G2653" i="9"/>
  <c r="G2717" i="9"/>
  <c r="G2764" i="9"/>
  <c r="G2796" i="9"/>
  <c r="G2828" i="9"/>
  <c r="G2860" i="9"/>
  <c r="G2892" i="9"/>
  <c r="G2924" i="9"/>
  <c r="G2956" i="9"/>
  <c r="G2988" i="9"/>
  <c r="G3018" i="9"/>
  <c r="G3034" i="9"/>
  <c r="G3050" i="9"/>
  <c r="G3066" i="9"/>
  <c r="G3082" i="9"/>
  <c r="G3098" i="9"/>
  <c r="G3114" i="9"/>
  <c r="G3130" i="9"/>
  <c r="G3146" i="9"/>
  <c r="G3162" i="9"/>
  <c r="G3178" i="9"/>
  <c r="G3194" i="9"/>
  <c r="G3210" i="9"/>
  <c r="G3226" i="9"/>
  <c r="G1133" i="9"/>
  <c r="G1149" i="9"/>
  <c r="G1165" i="9"/>
  <c r="G1181" i="9"/>
  <c r="G1197" i="9"/>
  <c r="G1213" i="9"/>
  <c r="G1229" i="9"/>
  <c r="G1245" i="9"/>
  <c r="G1261" i="9"/>
  <c r="G1277" i="9"/>
  <c r="G1293" i="9"/>
  <c r="G1309" i="9"/>
  <c r="G1325" i="9"/>
  <c r="G1341" i="9"/>
  <c r="G1357" i="9"/>
  <c r="G1373" i="9"/>
  <c r="G1389" i="9"/>
  <c r="G1405" i="9"/>
  <c r="G1421" i="9"/>
  <c r="G1437" i="9"/>
  <c r="G1453" i="9"/>
  <c r="G1469" i="9"/>
  <c r="G1485" i="9"/>
  <c r="G1501" i="9"/>
  <c r="G1517" i="9"/>
  <c r="G1533" i="9"/>
  <c r="G1549" i="9"/>
  <c r="G1565" i="9"/>
  <c r="G1581" i="9"/>
  <c r="G1597" i="9"/>
  <c r="G1613" i="9"/>
  <c r="G1629" i="9"/>
  <c r="G1645" i="9"/>
  <c r="G1661" i="9"/>
  <c r="G1677" i="9"/>
  <c r="G1693" i="9"/>
  <c r="G1709" i="9"/>
  <c r="G1725" i="9"/>
  <c r="G1741" i="9"/>
  <c r="G1757" i="9"/>
  <c r="G1773" i="9"/>
  <c r="G1789" i="9"/>
  <c r="G1805" i="9"/>
  <c r="G1821" i="9"/>
  <c r="G1837" i="9"/>
  <c r="G1853" i="9"/>
  <c r="G1869" i="9"/>
  <c r="G1885" i="9"/>
  <c r="G1901" i="9"/>
  <c r="G1917" i="9"/>
  <c r="G1933" i="9"/>
  <c r="G1949" i="9"/>
  <c r="G1965" i="9"/>
  <c r="G1981" i="9"/>
  <c r="G1997" i="9"/>
  <c r="G2013" i="9"/>
  <c r="G2029" i="9"/>
  <c r="G505" i="9"/>
  <c r="G521" i="9"/>
  <c r="G537" i="9"/>
  <c r="G553" i="9"/>
  <c r="G569" i="9"/>
  <c r="G578" i="9"/>
  <c r="G586" i="9"/>
  <c r="G594" i="9"/>
  <c r="G602" i="9"/>
  <c r="G610" i="9"/>
  <c r="G618" i="9"/>
  <c r="G626" i="9"/>
  <c r="G634" i="9"/>
  <c r="G642" i="9"/>
  <c r="G650" i="9"/>
  <c r="G658" i="9"/>
  <c r="G666" i="9"/>
  <c r="G674" i="9"/>
  <c r="G682" i="9"/>
  <c r="G690" i="9"/>
  <c r="G698" i="9"/>
  <c r="G706" i="9"/>
  <c r="G714" i="9"/>
  <c r="G722" i="9"/>
  <c r="G730" i="9"/>
  <c r="G738" i="9"/>
  <c r="G746" i="9"/>
  <c r="G754" i="9"/>
  <c r="G762" i="9"/>
  <c r="G770" i="9"/>
  <c r="G778" i="9"/>
  <c r="G786" i="9"/>
  <c r="G794" i="9"/>
  <c r="G802" i="9"/>
  <c r="G810" i="9"/>
  <c r="G818" i="9"/>
  <c r="G826" i="9"/>
  <c r="G834" i="9"/>
  <c r="G842" i="9"/>
  <c r="G850" i="9"/>
  <c r="G858" i="9"/>
  <c r="G866" i="9"/>
  <c r="G874" i="9"/>
  <c r="G882" i="9"/>
  <c r="G890" i="9"/>
  <c r="G898" i="9"/>
  <c r="G906" i="9"/>
  <c r="G914" i="9"/>
  <c r="G922" i="9"/>
  <c r="G930" i="9"/>
  <c r="G938" i="9"/>
  <c r="G946" i="9"/>
  <c r="G954" i="9"/>
  <c r="G962" i="9"/>
  <c r="G970" i="9"/>
  <c r="G978" i="9"/>
  <c r="G986" i="9"/>
  <c r="G994" i="9"/>
  <c r="G1002" i="9"/>
  <c r="G1010" i="9"/>
  <c r="G1018" i="9"/>
  <c r="G1026" i="9"/>
  <c r="G1034" i="9"/>
  <c r="G1042" i="9"/>
  <c r="G1050" i="9"/>
  <c r="G1057" i="9"/>
  <c r="G1062" i="9"/>
  <c r="G1067" i="9"/>
  <c r="G1073" i="9"/>
  <c r="G1078" i="9"/>
  <c r="G1083" i="9"/>
  <c r="G1089" i="9"/>
  <c r="G1093" i="9"/>
  <c r="G1097" i="9"/>
  <c r="G1101" i="9"/>
  <c r="G1105" i="9"/>
  <c r="G1109" i="9"/>
  <c r="G1113" i="9"/>
  <c r="G1117" i="9"/>
  <c r="G1121" i="9"/>
  <c r="G1125" i="9"/>
  <c r="G1129" i="9"/>
  <c r="G377" i="9"/>
  <c r="G381" i="9"/>
  <c r="G385" i="9"/>
  <c r="G389" i="9"/>
  <c r="G393" i="9"/>
  <c r="G397" i="9"/>
  <c r="G401" i="9"/>
  <c r="G405" i="9"/>
  <c r="G409" i="9"/>
  <c r="G413" i="9"/>
  <c r="G417" i="9"/>
  <c r="G421" i="9"/>
  <c r="G425" i="9"/>
  <c r="G429" i="9"/>
  <c r="G433" i="9"/>
  <c r="G437" i="9"/>
  <c r="G441" i="9"/>
  <c r="G445" i="9"/>
  <c r="G449" i="9"/>
  <c r="G453" i="9"/>
  <c r="G457" i="9"/>
  <c r="G461" i="9"/>
  <c r="G465" i="9"/>
  <c r="G469" i="9"/>
  <c r="G473" i="9"/>
  <c r="G477" i="9"/>
  <c r="G481" i="9"/>
  <c r="G485" i="9"/>
  <c r="G489" i="9"/>
  <c r="G493" i="9"/>
  <c r="G277" i="9"/>
  <c r="G281" i="9"/>
  <c r="G285" i="9"/>
  <c r="G289" i="9"/>
  <c r="G293" i="9"/>
  <c r="G297" i="9"/>
  <c r="G301" i="9"/>
  <c r="G305" i="9"/>
  <c r="G309" i="9"/>
  <c r="G313" i="9"/>
  <c r="G317" i="9"/>
  <c r="G321" i="9"/>
  <c r="G325" i="9"/>
  <c r="G329" i="9"/>
  <c r="G333" i="9"/>
  <c r="G337" i="9"/>
  <c r="G341" i="9"/>
  <c r="G345" i="9"/>
  <c r="G349" i="9"/>
  <c r="G353" i="9"/>
  <c r="G357" i="9"/>
  <c r="G361" i="9"/>
  <c r="G365" i="9"/>
  <c r="G369" i="9"/>
  <c r="G373" i="9"/>
  <c r="G184" i="9"/>
  <c r="G188" i="9"/>
  <c r="G192" i="9"/>
  <c r="G196" i="9"/>
  <c r="G200" i="9"/>
  <c r="G204" i="9"/>
  <c r="G208" i="9"/>
  <c r="G212" i="9"/>
  <c r="G216" i="9"/>
  <c r="G220" i="9"/>
  <c r="G224" i="9"/>
  <c r="G228" i="9"/>
  <c r="G232" i="9"/>
  <c r="G236" i="9"/>
  <c r="G240" i="9"/>
  <c r="G244" i="9"/>
  <c r="G248" i="9"/>
  <c r="G252" i="9"/>
  <c r="G256" i="9"/>
  <c r="G260" i="9"/>
  <c r="G264" i="9"/>
  <c r="G268" i="9"/>
  <c r="G272" i="9"/>
  <c r="G105" i="9"/>
  <c r="G109" i="9"/>
  <c r="G113" i="9"/>
  <c r="G117" i="9"/>
  <c r="G121" i="9"/>
  <c r="G125" i="9"/>
  <c r="G129" i="9"/>
  <c r="G133" i="9"/>
  <c r="G137" i="9"/>
  <c r="G141" i="9"/>
  <c r="G145" i="9"/>
  <c r="G149" i="9"/>
  <c r="G153" i="9"/>
  <c r="G157" i="9"/>
  <c r="G161" i="9"/>
  <c r="G165" i="9"/>
  <c r="G169" i="9"/>
  <c r="G173" i="9"/>
  <c r="G177" i="9"/>
  <c r="G181" i="9"/>
  <c r="G12" i="9"/>
  <c r="G16" i="9"/>
  <c r="G20" i="9"/>
  <c r="G24" i="9"/>
  <c r="G28" i="9"/>
  <c r="G32" i="9"/>
  <c r="G36" i="9"/>
  <c r="G40" i="9"/>
  <c r="G44" i="9"/>
  <c r="G48" i="9"/>
  <c r="G52" i="9"/>
  <c r="G56" i="9"/>
  <c r="G60" i="9"/>
  <c r="G64" i="9"/>
  <c r="G68" i="9"/>
  <c r="G72" i="9"/>
  <c r="G76" i="9"/>
  <c r="G80" i="9"/>
  <c r="G84" i="9"/>
  <c r="G88" i="9"/>
  <c r="G92" i="9"/>
  <c r="G96" i="9"/>
  <c r="G100" i="9"/>
  <c r="G3" i="9"/>
  <c r="G7" i="9"/>
  <c r="G314" i="9"/>
  <c r="G334" i="9"/>
  <c r="G342" i="9"/>
  <c r="G350" i="9"/>
  <c r="G354" i="9"/>
  <c r="G362" i="9"/>
  <c r="G370" i="9"/>
  <c r="G374" i="9"/>
  <c r="G189" i="9"/>
  <c r="G193" i="9"/>
  <c r="G201" i="9"/>
  <c r="G209" i="9"/>
  <c r="G213" i="9"/>
  <c r="G221" i="9"/>
  <c r="G229" i="9"/>
  <c r="G233" i="9"/>
  <c r="G241" i="9"/>
  <c r="G249" i="9"/>
  <c r="G253" i="9"/>
  <c r="G257" i="9"/>
  <c r="G265" i="9"/>
  <c r="G273" i="9"/>
  <c r="G110" i="9"/>
  <c r="G114" i="9"/>
  <c r="G122" i="9"/>
  <c r="G130" i="9"/>
  <c r="G138" i="9"/>
  <c r="G146" i="9"/>
  <c r="G150" i="9"/>
  <c r="G158" i="9"/>
  <c r="G166" i="9"/>
  <c r="G174" i="9"/>
  <c r="G178" i="9"/>
  <c r="G13" i="9"/>
  <c r="G17" i="9"/>
  <c r="G25" i="9"/>
  <c r="G33" i="9"/>
  <c r="G41" i="9"/>
  <c r="G45" i="9"/>
  <c r="G53" i="9"/>
  <c r="G57" i="9"/>
  <c r="G65" i="9"/>
  <c r="G73" i="9"/>
  <c r="G77" i="9"/>
  <c r="G85" i="9"/>
  <c r="G93" i="9"/>
  <c r="G101" i="9"/>
  <c r="G8" i="9"/>
  <c r="G1449" i="9"/>
  <c r="G1641" i="9"/>
  <c r="G1673" i="9"/>
  <c r="G1705" i="9"/>
  <c r="G1737" i="9"/>
  <c r="G1769" i="9"/>
  <c r="G1833" i="9"/>
  <c r="G1865" i="9"/>
  <c r="G1897" i="9"/>
  <c r="G1945" i="9"/>
  <c r="G1977" i="9"/>
  <c r="G2025" i="9"/>
  <c r="G517" i="9"/>
  <c r="G549" i="9"/>
  <c r="G585" i="9"/>
  <c r="G609" i="9"/>
  <c r="G633" i="9"/>
  <c r="G649" i="9"/>
  <c r="G673" i="9"/>
  <c r="G737" i="9"/>
  <c r="G761" i="9"/>
  <c r="G777" i="9"/>
  <c r="G801" i="9"/>
  <c r="G825" i="9"/>
  <c r="G849" i="9"/>
  <c r="G865" i="9"/>
  <c r="G873" i="9"/>
  <c r="G897" i="9"/>
  <c r="G921" i="9"/>
  <c r="G937" i="9"/>
  <c r="G961" i="9"/>
  <c r="G985" i="9"/>
  <c r="G1001" i="9"/>
  <c r="G1025" i="9"/>
  <c r="G1041" i="9"/>
  <c r="G1049" i="9"/>
  <c r="G1066" i="9"/>
  <c r="G1077" i="9"/>
  <c r="G1092" i="9"/>
  <c r="G1104" i="9"/>
  <c r="G1116" i="9"/>
  <c r="G1128" i="9"/>
  <c r="G384" i="9"/>
  <c r="G392" i="9"/>
  <c r="G396" i="9"/>
  <c r="G408" i="9"/>
  <c r="G416" i="9"/>
  <c r="G428" i="9"/>
  <c r="G436" i="9"/>
  <c r="G448" i="9"/>
  <c r="G460" i="9"/>
  <c r="G472" i="9"/>
  <c r="G480" i="9"/>
  <c r="G492" i="9"/>
  <c r="G288" i="9"/>
  <c r="G296" i="9"/>
  <c r="G308" i="9"/>
  <c r="G316" i="9"/>
  <c r="G328" i="9"/>
  <c r="G340" i="9"/>
  <c r="G356" i="9"/>
  <c r="G368" i="9"/>
  <c r="G183" i="9"/>
  <c r="G191" i="9"/>
  <c r="G203" i="9"/>
  <c r="G207" i="9"/>
  <c r="G219" i="9"/>
  <c r="G227" i="9"/>
  <c r="G239" i="9"/>
  <c r="G243" i="9"/>
  <c r="G263" i="9"/>
  <c r="G104" i="9"/>
  <c r="G112" i="9"/>
  <c r="G120" i="9"/>
  <c r="G132" i="9"/>
  <c r="G144" i="9"/>
  <c r="G156" i="9"/>
  <c r="G180" i="9"/>
  <c r="G19" i="9"/>
  <c r="G31" i="9"/>
  <c r="G43" i="9"/>
  <c r="G51" i="9"/>
  <c r="G59" i="9"/>
  <c r="G71" i="9"/>
  <c r="G83" i="9"/>
  <c r="G95" i="9"/>
  <c r="G6" i="9"/>
  <c r="G3519" i="9"/>
  <c r="G4075" i="9"/>
  <c r="G4331" i="9"/>
  <c r="G2118" i="9"/>
  <c r="G2246" i="9"/>
  <c r="G2349" i="9"/>
  <c r="G2413" i="9"/>
  <c r="G2477" i="9"/>
  <c r="G2541" i="9"/>
  <c r="G2605" i="9"/>
  <c r="G2669" i="9"/>
  <c r="G2733" i="9"/>
  <c r="G2772" i="9"/>
  <c r="G2804" i="9"/>
  <c r="G2836" i="9"/>
  <c r="G2868" i="9"/>
  <c r="G2900" i="9"/>
  <c r="G2932" i="9"/>
  <c r="G2964" i="9"/>
  <c r="G2996" i="9"/>
  <c r="G3022" i="9"/>
  <c r="G3038" i="9"/>
  <c r="G3054" i="9"/>
  <c r="G3070" i="9"/>
  <c r="G3086" i="9"/>
  <c r="G3102" i="9"/>
  <c r="G3118" i="9"/>
  <c r="G3134" i="9"/>
  <c r="G3150" i="9"/>
  <c r="G3166" i="9"/>
  <c r="G3182" i="9"/>
  <c r="G3198" i="9"/>
  <c r="G3214" i="9"/>
  <c r="G3230" i="9"/>
  <c r="G1137" i="9"/>
  <c r="G1153" i="9"/>
  <c r="G1169" i="9"/>
  <c r="G1185" i="9"/>
  <c r="G1201" i="9"/>
  <c r="G1217" i="9"/>
  <c r="G1233" i="9"/>
  <c r="G1249" i="9"/>
  <c r="G1265" i="9"/>
  <c r="G1281" i="9"/>
  <c r="G1297" i="9"/>
  <c r="G1313" i="9"/>
  <c r="G1329" i="9"/>
  <c r="G1345" i="9"/>
  <c r="G1361" i="9"/>
  <c r="G1377" i="9"/>
  <c r="G1393" i="9"/>
  <c r="G1409" i="9"/>
  <c r="G1425" i="9"/>
  <c r="G1441" i="9"/>
  <c r="G1457" i="9"/>
  <c r="G1473" i="9"/>
  <c r="G1489" i="9"/>
  <c r="G1505" i="9"/>
  <c r="G1521" i="9"/>
  <c r="G1537" i="9"/>
  <c r="G1553" i="9"/>
  <c r="G1569" i="9"/>
  <c r="G1585" i="9"/>
  <c r="G1601" i="9"/>
  <c r="G1617" i="9"/>
  <c r="G1633" i="9"/>
  <c r="G1649" i="9"/>
  <c r="G1665" i="9"/>
  <c r="G1681" i="9"/>
  <c r="G1697" i="9"/>
  <c r="G1713" i="9"/>
  <c r="G1729" i="9"/>
  <c r="G1745" i="9"/>
  <c r="G1761" i="9"/>
  <c r="G1777" i="9"/>
  <c r="G1793" i="9"/>
  <c r="G1809" i="9"/>
  <c r="G1825" i="9"/>
  <c r="G1841" i="9"/>
  <c r="G1857" i="9"/>
  <c r="G1873" i="9"/>
  <c r="G1889" i="9"/>
  <c r="G1905" i="9"/>
  <c r="G1921" i="9"/>
  <c r="G1937" i="9"/>
  <c r="G1953" i="9"/>
  <c r="G1969" i="9"/>
  <c r="G1985" i="9"/>
  <c r="G2001" i="9"/>
  <c r="G2017" i="9"/>
  <c r="G2033" i="9"/>
  <c r="G509" i="9"/>
  <c r="G525" i="9"/>
  <c r="G541" i="9"/>
  <c r="G557" i="9"/>
  <c r="G573" i="9"/>
  <c r="G581" i="9"/>
  <c r="G589" i="9"/>
  <c r="G597" i="9"/>
  <c r="G605" i="9"/>
  <c r="G613" i="9"/>
  <c r="G621" i="9"/>
  <c r="G629" i="9"/>
  <c r="G637" i="9"/>
  <c r="G645" i="9"/>
  <c r="G653" i="9"/>
  <c r="G661" i="9"/>
  <c r="G669" i="9"/>
  <c r="G677" i="9"/>
  <c r="G685" i="9"/>
  <c r="G693" i="9"/>
  <c r="G701" i="9"/>
  <c r="G709" i="9"/>
  <c r="G717" i="9"/>
  <c r="G725" i="9"/>
  <c r="G733" i="9"/>
  <c r="G741" i="9"/>
  <c r="G749" i="9"/>
  <c r="G757" i="9"/>
  <c r="G765" i="9"/>
  <c r="G773" i="9"/>
  <c r="G781" i="9"/>
  <c r="G789" i="9"/>
  <c r="G797" i="9"/>
  <c r="G805" i="9"/>
  <c r="G813" i="9"/>
  <c r="G821" i="9"/>
  <c r="G829" i="9"/>
  <c r="G837" i="9"/>
  <c r="G845" i="9"/>
  <c r="G853" i="9"/>
  <c r="G861" i="9"/>
  <c r="G869" i="9"/>
  <c r="G877" i="9"/>
  <c r="G885" i="9"/>
  <c r="G893" i="9"/>
  <c r="G901" i="9"/>
  <c r="G909" i="9"/>
  <c r="G917" i="9"/>
  <c r="G925" i="9"/>
  <c r="G933" i="9"/>
  <c r="G941" i="9"/>
  <c r="G949" i="9"/>
  <c r="G957" i="9"/>
  <c r="G965" i="9"/>
  <c r="G973" i="9"/>
  <c r="G981" i="9"/>
  <c r="G989" i="9"/>
  <c r="G997" i="9"/>
  <c r="G1005" i="9"/>
  <c r="G1013" i="9"/>
  <c r="G1021" i="9"/>
  <c r="G1029" i="9"/>
  <c r="G1037" i="9"/>
  <c r="G1045" i="9"/>
  <c r="G1053" i="9"/>
  <c r="G1058" i="9"/>
  <c r="G1063" i="9"/>
  <c r="G1069" i="9"/>
  <c r="G1074" i="9"/>
  <c r="G1079" i="9"/>
  <c r="G1085" i="9"/>
  <c r="G1090" i="9"/>
  <c r="G1094" i="9"/>
  <c r="G1098" i="9"/>
  <c r="G1102" i="9"/>
  <c r="G1106" i="9"/>
  <c r="G1110" i="9"/>
  <c r="G1114" i="9"/>
  <c r="G1118" i="9"/>
  <c r="G1122" i="9"/>
  <c r="G1126" i="9"/>
  <c r="G1130" i="9"/>
  <c r="G378" i="9"/>
  <c r="G382" i="9"/>
  <c r="G386" i="9"/>
  <c r="G390" i="9"/>
  <c r="G394" i="9"/>
  <c r="G398" i="9"/>
  <c r="G402" i="9"/>
  <c r="G406" i="9"/>
  <c r="G410" i="9"/>
  <c r="G414" i="9"/>
  <c r="G418" i="9"/>
  <c r="G422" i="9"/>
  <c r="G426" i="9"/>
  <c r="G430" i="9"/>
  <c r="G434" i="9"/>
  <c r="G438" i="9"/>
  <c r="G442" i="9"/>
  <c r="G446" i="9"/>
  <c r="G450" i="9"/>
  <c r="G454" i="9"/>
  <c r="G458" i="9"/>
  <c r="G462" i="9"/>
  <c r="G466" i="9"/>
  <c r="G470" i="9"/>
  <c r="G474" i="9"/>
  <c r="G478" i="9"/>
  <c r="G482" i="9"/>
  <c r="G486" i="9"/>
  <c r="G490" i="9"/>
  <c r="G274" i="9"/>
  <c r="G278" i="9"/>
  <c r="G282" i="9"/>
  <c r="G286" i="9"/>
  <c r="G290" i="9"/>
  <c r="G294" i="9"/>
  <c r="G298" i="9"/>
  <c r="G302" i="9"/>
  <c r="G306" i="9"/>
  <c r="G310" i="9"/>
  <c r="G318" i="9"/>
  <c r="G322" i="9"/>
  <c r="G326" i="9"/>
  <c r="G330" i="9"/>
  <c r="G338" i="9"/>
  <c r="G346" i="9"/>
  <c r="G358" i="9"/>
  <c r="G366" i="9"/>
  <c r="G185" i="9"/>
  <c r="G197" i="9"/>
  <c r="G205" i="9"/>
  <c r="G217" i="9"/>
  <c r="G225" i="9"/>
  <c r="G237" i="9"/>
  <c r="G245" i="9"/>
  <c r="G261" i="9"/>
  <c r="G269" i="9"/>
  <c r="G106" i="9"/>
  <c r="G118" i="9"/>
  <c r="G126" i="9"/>
  <c r="G134" i="9"/>
  <c r="G142" i="9"/>
  <c r="G154" i="9"/>
  <c r="G162" i="9"/>
  <c r="G170" i="9"/>
  <c r="G9" i="9"/>
  <c r="G21" i="9"/>
  <c r="G29" i="9"/>
  <c r="G37" i="9"/>
  <c r="G49" i="9"/>
  <c r="G61" i="9"/>
  <c r="G69" i="9"/>
  <c r="G81" i="9"/>
  <c r="G89" i="9"/>
  <c r="G97" i="9"/>
  <c r="G4" i="9"/>
  <c r="G1497" i="9"/>
  <c r="G1817" i="9"/>
  <c r="G1929" i="9"/>
  <c r="G2009" i="9"/>
  <c r="G565" i="9"/>
  <c r="G601" i="9"/>
  <c r="G625" i="9"/>
  <c r="G665" i="9"/>
  <c r="G689" i="9"/>
  <c r="G705" i="9"/>
  <c r="G729" i="9"/>
  <c r="G753" i="9"/>
  <c r="G785" i="9"/>
  <c r="G809" i="9"/>
  <c r="G841" i="9"/>
  <c r="G881" i="9"/>
  <c r="G913" i="9"/>
  <c r="G953" i="9"/>
  <c r="G977" i="9"/>
  <c r="G1009" i="9"/>
  <c r="G1061" i="9"/>
  <c r="G1087" i="9"/>
  <c r="G1100" i="9"/>
  <c r="G1112" i="9"/>
  <c r="G1124" i="9"/>
  <c r="G380" i="9"/>
  <c r="G404" i="9"/>
  <c r="G424" i="9"/>
  <c r="G440" i="9"/>
  <c r="G452" i="9"/>
  <c r="G468" i="9"/>
  <c r="G488" i="9"/>
  <c r="G280" i="9"/>
  <c r="G300" i="9"/>
  <c r="G320" i="9"/>
  <c r="G336" i="9"/>
  <c r="G348" i="9"/>
  <c r="G364" i="9"/>
  <c r="G195" i="9"/>
  <c r="G211" i="9"/>
  <c r="G231" i="9"/>
  <c r="G247" i="9"/>
  <c r="G255" i="9"/>
  <c r="G267" i="9"/>
  <c r="G108" i="9"/>
  <c r="G128" i="9"/>
  <c r="G140" i="9"/>
  <c r="G152" i="9"/>
  <c r="G164" i="9"/>
  <c r="G172" i="9"/>
  <c r="G11" i="9"/>
  <c r="G23" i="9"/>
  <c r="G35" i="9"/>
  <c r="G47" i="9"/>
  <c r="G67" i="9"/>
  <c r="G79" i="9"/>
  <c r="G99" i="9"/>
  <c r="G3754" i="9"/>
  <c r="G4139" i="9"/>
  <c r="G4395" i="9"/>
  <c r="G2150" i="9"/>
  <c r="G2278" i="9"/>
  <c r="G2365" i="9"/>
  <c r="G2429" i="9"/>
  <c r="G2493" i="9"/>
  <c r="G2557" i="9"/>
  <c r="G2621" i="9"/>
  <c r="G2685" i="9"/>
  <c r="G2748" i="9"/>
  <c r="G2780" i="9"/>
  <c r="G2812" i="9"/>
  <c r="G2844" i="9"/>
  <c r="G2876" i="9"/>
  <c r="G2908" i="9"/>
  <c r="G2940" i="9"/>
  <c r="G2972" i="9"/>
  <c r="G3004" i="9"/>
  <c r="G3026" i="9"/>
  <c r="G3042" i="9"/>
  <c r="G3058" i="9"/>
  <c r="G3074" i="9"/>
  <c r="G3090" i="9"/>
  <c r="G3106" i="9"/>
  <c r="G3122" i="9"/>
  <c r="G3138" i="9"/>
  <c r="G3154" i="9"/>
  <c r="G3170" i="9"/>
  <c r="G3186" i="9"/>
  <c r="G3202" i="9"/>
  <c r="G3218" i="9"/>
  <c r="G3234" i="9"/>
  <c r="G1141" i="9"/>
  <c r="G1157" i="9"/>
  <c r="G1173" i="9"/>
  <c r="G1189" i="9"/>
  <c r="G1205" i="9"/>
  <c r="G1221" i="9"/>
  <c r="G1237" i="9"/>
  <c r="G1253" i="9"/>
  <c r="G1269" i="9"/>
  <c r="G1285" i="9"/>
  <c r="G1301" i="9"/>
  <c r="G1317" i="9"/>
  <c r="G1333" i="9"/>
  <c r="G1349" i="9"/>
  <c r="G1365" i="9"/>
  <c r="G1381" i="9"/>
  <c r="G1397" i="9"/>
  <c r="G1413" i="9"/>
  <c r="G1429" i="9"/>
  <c r="G1445" i="9"/>
  <c r="G1461" i="9"/>
  <c r="G1477" i="9"/>
  <c r="G1493" i="9"/>
  <c r="G1509" i="9"/>
  <c r="G1525" i="9"/>
  <c r="G1541" i="9"/>
  <c r="G1557" i="9"/>
  <c r="G1573" i="9"/>
  <c r="G1589" i="9"/>
  <c r="G1605" i="9"/>
  <c r="G1621" i="9"/>
  <c r="G1637" i="9"/>
  <c r="G1653" i="9"/>
  <c r="G1669" i="9"/>
  <c r="G1685" i="9"/>
  <c r="G1701" i="9"/>
  <c r="G1717" i="9"/>
  <c r="G1733" i="9"/>
  <c r="G1749" i="9"/>
  <c r="G1765" i="9"/>
  <c r="G1781" i="9"/>
  <c r="G1797" i="9"/>
  <c r="G1813" i="9"/>
  <c r="G1829" i="9"/>
  <c r="G1845" i="9"/>
  <c r="G1861" i="9"/>
  <c r="G1877" i="9"/>
  <c r="G1893" i="9"/>
  <c r="G1909" i="9"/>
  <c r="G1925" i="9"/>
  <c r="G1941" i="9"/>
  <c r="G1957" i="9"/>
  <c r="G1973" i="9"/>
  <c r="G1989" i="9"/>
  <c r="G2005" i="9"/>
  <c r="G2021" i="9"/>
  <c r="G497" i="9"/>
  <c r="G513" i="9"/>
  <c r="G529" i="9"/>
  <c r="G545" i="9"/>
  <c r="G561" i="9"/>
  <c r="G574" i="9"/>
  <c r="G582" i="9"/>
  <c r="G590" i="9"/>
  <c r="G598" i="9"/>
  <c r="G606" i="9"/>
  <c r="G614" i="9"/>
  <c r="G622" i="9"/>
  <c r="G630" i="9"/>
  <c r="G638" i="9"/>
  <c r="G646" i="9"/>
  <c r="G654" i="9"/>
  <c r="G662" i="9"/>
  <c r="G670" i="9"/>
  <c r="G678" i="9"/>
  <c r="G686" i="9"/>
  <c r="G694" i="9"/>
  <c r="G702" i="9"/>
  <c r="G710" i="9"/>
  <c r="G718" i="9"/>
  <c r="G726" i="9"/>
  <c r="G734" i="9"/>
  <c r="G742" i="9"/>
  <c r="G750" i="9"/>
  <c r="G758" i="9"/>
  <c r="G766" i="9"/>
  <c r="G774" i="9"/>
  <c r="G782" i="9"/>
  <c r="G790" i="9"/>
  <c r="G798" i="9"/>
  <c r="G806" i="9"/>
  <c r="G814" i="9"/>
  <c r="G822" i="9"/>
  <c r="G830" i="9"/>
  <c r="G838" i="9"/>
  <c r="G846" i="9"/>
  <c r="G854" i="9"/>
  <c r="G862" i="9"/>
  <c r="G870" i="9"/>
  <c r="G878" i="9"/>
  <c r="G886" i="9"/>
  <c r="G894" i="9"/>
  <c r="G902" i="9"/>
  <c r="G910" i="9"/>
  <c r="G918" i="9"/>
  <c r="G926" i="9"/>
  <c r="G934" i="9"/>
  <c r="G942" i="9"/>
  <c r="G950" i="9"/>
  <c r="G958" i="9"/>
  <c r="G966" i="9"/>
  <c r="G974" i="9"/>
  <c r="G982" i="9"/>
  <c r="G990" i="9"/>
  <c r="G998" i="9"/>
  <c r="G1006" i="9"/>
  <c r="G1014" i="9"/>
  <c r="G1022" i="9"/>
  <c r="G1030" i="9"/>
  <c r="G1038" i="9"/>
  <c r="G1046" i="9"/>
  <c r="G1054" i="9"/>
  <c r="G1059" i="9"/>
  <c r="G1065" i="9"/>
  <c r="G1070" i="9"/>
  <c r="G1075" i="9"/>
  <c r="G1081" i="9"/>
  <c r="G1086" i="9"/>
  <c r="G1091" i="9"/>
  <c r="G1095" i="9"/>
  <c r="G1099" i="9"/>
  <c r="G1103" i="9"/>
  <c r="G1107" i="9"/>
  <c r="G1111" i="9"/>
  <c r="G1115" i="9"/>
  <c r="G1119" i="9"/>
  <c r="G1123" i="9"/>
  <c r="G1127" i="9"/>
  <c r="G375" i="9"/>
  <c r="G379" i="9"/>
  <c r="G383" i="9"/>
  <c r="G387" i="9"/>
  <c r="G391" i="9"/>
  <c r="G395" i="9"/>
  <c r="G399" i="9"/>
  <c r="G403" i="9"/>
  <c r="G407" i="9"/>
  <c r="G411" i="9"/>
  <c r="G415" i="9"/>
  <c r="G419" i="9"/>
  <c r="G423" i="9"/>
  <c r="G427" i="9"/>
  <c r="G431" i="9"/>
  <c r="G435" i="9"/>
  <c r="G439" i="9"/>
  <c r="G443" i="9"/>
  <c r="G447" i="9"/>
  <c r="G451" i="9"/>
  <c r="G455" i="9"/>
  <c r="G459" i="9"/>
  <c r="G463" i="9"/>
  <c r="G467" i="9"/>
  <c r="G471" i="9"/>
  <c r="G475" i="9"/>
  <c r="G479" i="9"/>
  <c r="G483" i="9"/>
  <c r="G487" i="9"/>
  <c r="G491" i="9"/>
  <c r="G275" i="9"/>
  <c r="G279" i="9"/>
  <c r="G283" i="9"/>
  <c r="G287" i="9"/>
  <c r="G291" i="9"/>
  <c r="G295" i="9"/>
  <c r="G299" i="9"/>
  <c r="G303" i="9"/>
  <c r="G307" i="9"/>
  <c r="G311" i="9"/>
  <c r="G315" i="9"/>
  <c r="G319" i="9"/>
  <c r="G323" i="9"/>
  <c r="G327" i="9"/>
  <c r="G331" i="9"/>
  <c r="G335" i="9"/>
  <c r="G339" i="9"/>
  <c r="G343" i="9"/>
  <c r="G347" i="9"/>
  <c r="G351" i="9"/>
  <c r="G355" i="9"/>
  <c r="G359" i="9"/>
  <c r="G363" i="9"/>
  <c r="G367" i="9"/>
  <c r="G371" i="9"/>
  <c r="G182" i="9"/>
  <c r="G186" i="9"/>
  <c r="G190" i="9"/>
  <c r="G194" i="9"/>
  <c r="G198" i="9"/>
  <c r="G202" i="9"/>
  <c r="G206" i="9"/>
  <c r="G210" i="9"/>
  <c r="G214" i="9"/>
  <c r="G218" i="9"/>
  <c r="G222" i="9"/>
  <c r="G226" i="9"/>
  <c r="G230" i="9"/>
  <c r="G234" i="9"/>
  <c r="G238" i="9"/>
  <c r="G242" i="9"/>
  <c r="G246" i="9"/>
  <c r="G250" i="9"/>
  <c r="G254" i="9"/>
  <c r="G258" i="9"/>
  <c r="G262" i="9"/>
  <c r="G266" i="9"/>
  <c r="G270" i="9"/>
  <c r="G103" i="9"/>
  <c r="G107" i="9"/>
  <c r="G111" i="9"/>
  <c r="G115" i="9"/>
  <c r="G119" i="9"/>
  <c r="G123" i="9"/>
  <c r="G127" i="9"/>
  <c r="G131" i="9"/>
  <c r="G135" i="9"/>
  <c r="G139" i="9"/>
  <c r="G143" i="9"/>
  <c r="G147" i="9"/>
  <c r="G151" i="9"/>
  <c r="G155" i="9"/>
  <c r="G159" i="9"/>
  <c r="G163" i="9"/>
  <c r="G167" i="9"/>
  <c r="G171" i="9"/>
  <c r="G175" i="9"/>
  <c r="G179" i="9"/>
  <c r="G10" i="9"/>
  <c r="G14" i="9"/>
  <c r="G18" i="9"/>
  <c r="G22" i="9"/>
  <c r="G26" i="9"/>
  <c r="G30" i="9"/>
  <c r="G34" i="9"/>
  <c r="G38" i="9"/>
  <c r="G42" i="9"/>
  <c r="G46" i="9"/>
  <c r="G50" i="9"/>
  <c r="G54" i="9"/>
  <c r="G58" i="9"/>
  <c r="G62" i="9"/>
  <c r="G66" i="9"/>
  <c r="G70" i="9"/>
  <c r="G74" i="9"/>
  <c r="G78" i="9"/>
  <c r="G82" i="9"/>
  <c r="G86" i="9"/>
  <c r="G90" i="9"/>
  <c r="G94" i="9"/>
  <c r="G98" i="9"/>
  <c r="G102" i="9"/>
  <c r="G5" i="9"/>
  <c r="G3882" i="9"/>
  <c r="G4203" i="9"/>
  <c r="G2054" i="9"/>
  <c r="G2182" i="9"/>
  <c r="G2310" i="9"/>
  <c r="G2381" i="9"/>
  <c r="G2445" i="9"/>
  <c r="G2509" i="9"/>
  <c r="G2573" i="9"/>
  <c r="G2637" i="9"/>
  <c r="G2701" i="9"/>
  <c r="G2756" i="9"/>
  <c r="G2788" i="9"/>
  <c r="G2820" i="9"/>
  <c r="G2852" i="9"/>
  <c r="G2884" i="9"/>
  <c r="G2916" i="9"/>
  <c r="G2948" i="9"/>
  <c r="G2980" i="9"/>
  <c r="G3012" i="9"/>
  <c r="G3030" i="9"/>
  <c r="G3046" i="9"/>
  <c r="G3062" i="9"/>
  <c r="G3078" i="9"/>
  <c r="G3094" i="9"/>
  <c r="G3110" i="9"/>
  <c r="G3126" i="9"/>
  <c r="G3142" i="9"/>
  <c r="G3158" i="9"/>
  <c r="G3174" i="9"/>
  <c r="G3190" i="9"/>
  <c r="G3206" i="9"/>
  <c r="G3222" i="9"/>
  <c r="G3238" i="9"/>
  <c r="G1145" i="9"/>
  <c r="G1161" i="9"/>
  <c r="G1177" i="9"/>
  <c r="G1193" i="9"/>
  <c r="G1209" i="9"/>
  <c r="G1225" i="9"/>
  <c r="G1241" i="9"/>
  <c r="G1257" i="9"/>
  <c r="G1273" i="9"/>
  <c r="G1289" i="9"/>
  <c r="G1305" i="9"/>
  <c r="G1321" i="9"/>
  <c r="G1337" i="9"/>
  <c r="G1353" i="9"/>
  <c r="G1369" i="9"/>
  <c r="G1385" i="9"/>
  <c r="G1401" i="9"/>
  <c r="G1417" i="9"/>
  <c r="G1433" i="9"/>
  <c r="G1465" i="9"/>
  <c r="G1481" i="9"/>
  <c r="G1513" i="9"/>
  <c r="G1529" i="9"/>
  <c r="G1545" i="9"/>
  <c r="G1561" i="9"/>
  <c r="G1577" i="9"/>
  <c r="G1593" i="9"/>
  <c r="G1609" i="9"/>
  <c r="G1625" i="9"/>
  <c r="G1657" i="9"/>
  <c r="G1689" i="9"/>
  <c r="G1721" i="9"/>
  <c r="G1753" i="9"/>
  <c r="G1785" i="9"/>
  <c r="G1801" i="9"/>
  <c r="G1849" i="9"/>
  <c r="G1881" i="9"/>
  <c r="G1913" i="9"/>
  <c r="G1961" i="9"/>
  <c r="G1993" i="9"/>
  <c r="G501" i="9"/>
  <c r="G533" i="9"/>
  <c r="G577" i="9"/>
  <c r="G593" i="9"/>
  <c r="G617" i="9"/>
  <c r="G641" i="9"/>
  <c r="G657" i="9"/>
  <c r="G681" i="9"/>
  <c r="G697" i="9"/>
  <c r="G713" i="9"/>
  <c r="G721" i="9"/>
  <c r="G745" i="9"/>
  <c r="G769" i="9"/>
  <c r="G793" i="9"/>
  <c r="G817" i="9"/>
  <c r="G833" i="9"/>
  <c r="G857" i="9"/>
  <c r="G889" i="9"/>
  <c r="G905" i="9"/>
  <c r="G929" i="9"/>
  <c r="G945" i="9"/>
  <c r="G969" i="9"/>
  <c r="G993" i="9"/>
  <c r="G1017" i="9"/>
  <c r="G1033" i="9"/>
  <c r="G1055" i="9"/>
  <c r="G1071" i="9"/>
  <c r="G1082" i="9"/>
  <c r="G1096" i="9"/>
  <c r="G1108" i="9"/>
  <c r="G1120" i="9"/>
  <c r="G376" i="9"/>
  <c r="G388" i="9"/>
  <c r="G400" i="9"/>
  <c r="G412" i="9"/>
  <c r="G420" i="9"/>
  <c r="G432" i="9"/>
  <c r="G444" i="9"/>
  <c r="G456" i="9"/>
  <c r="G464" i="9"/>
  <c r="G476" i="9"/>
  <c r="G484" i="9"/>
  <c r="G276" i="9"/>
  <c r="G284" i="9"/>
  <c r="G292" i="9"/>
  <c r="G304" i="9"/>
  <c r="G312" i="9"/>
  <c r="G324" i="9"/>
  <c r="G332" i="9"/>
  <c r="G344" i="9"/>
  <c r="G352" i="9"/>
  <c r="G360" i="9"/>
  <c r="G372" i="9"/>
  <c r="G187" i="9"/>
  <c r="G199" i="9"/>
  <c r="G215" i="9"/>
  <c r="G223" i="9"/>
  <c r="G235" i="9"/>
  <c r="G251" i="9"/>
  <c r="G259" i="9"/>
  <c r="G271" i="9"/>
  <c r="G116" i="9"/>
  <c r="G124" i="9"/>
  <c r="G136" i="9"/>
  <c r="G148" i="9"/>
  <c r="G160" i="9"/>
  <c r="G168" i="9"/>
  <c r="G176" i="9"/>
  <c r="G15" i="9"/>
  <c r="G27" i="9"/>
  <c r="G39" i="9"/>
  <c r="G55" i="9"/>
  <c r="G63" i="9"/>
  <c r="G75" i="9"/>
  <c r="G87" i="9"/>
  <c r="G91" i="9"/>
  <c r="G2"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CEE24B5-66F9-4748-99A0-3608CEF4E4C1}" keepAlive="1" name="Query - Bank_Attributes" description="Connection to the 'Bank_Attributes' query in the workbook." type="5" refreshedVersion="0" background="1">
    <dbPr connection="Provider=Microsoft.Mashup.OleDb.1;Data Source=$Workbook$;Location=Bank_Attributes;Extended Properties=&quot;&quot;" command="SELECT * FROM [Bank_Attributes]"/>
  </connection>
  <connection id="2" xr16:uid="{823D6143-EF1E-48C7-962D-55FC343C64A8}" keepAlive="1" name="Query - banks_details" description="Connection to the 'banks_details' query in the workbook." type="5" refreshedVersion="0" background="1">
    <dbPr connection="Provider=Microsoft.Mashup.OleDb.1;Data Source=$Workbook$;Location=banks_details;Extended Properties=&quot;&quot;" command="SELECT * FROM [banks_details]"/>
  </connection>
  <connection id="3" xr16:uid="{E2FA8F0E-795A-41DC-9EDC-CB9789E84F50}" keepAlive="1" name="Query - banks_final_data" description="Connection to the 'banks_final_data' query in the workbook." type="5" refreshedVersion="8" background="1" saveData="1">
    <dbPr connection="Provider=Microsoft.Mashup.OleDb.1;Data Source=$Workbook$;Location=banks_final_data;Extended Properties=&quot;&quot;" command="SELECT * FROM [banks_final_data]"/>
  </connection>
  <connection id="4" xr16:uid="{25D1B4EC-0745-4B76-8372-9FD3E874878B}" keepAlive="1" name="Query - country" description="Connection to the 'country' query in the workbook." type="5" refreshedVersion="0" background="1">
    <dbPr connection="Provider=Microsoft.Mashup.OleDb.1;Data Source=$Workbook$;Location=country;Extended Properties=&quot;&quot;" command="SELECT * FROM [country]"/>
  </connection>
  <connection id="5" xr16:uid="{51EBDC85-FD8F-4D01-BFF3-5A6A2BE02E25}" keepAlive="1" name="Query - Country_attribute" description="Connection to the 'Country_attribute' query in the workbook." type="5" refreshedVersion="0" background="1">
    <dbPr connection="Provider=Microsoft.Mashup.OleDb.1;Data Source=$Workbook$;Location=Country_attribute;Extended Properties=&quot;&quot;" command="SELECT * FROM [Country_attribute]"/>
  </connection>
  <connection id="6" xr16:uid="{2DCEC45C-A4E2-419B-AB81-A6CE1690C94B}" keepAlive="1" name="Query - country_final_data" description="Connection to the 'country_final_data' query in the workbook." type="5" refreshedVersion="8" background="1" saveData="1">
    <dbPr connection="Provider=Microsoft.Mashup.OleDb.1;Data Source=$Workbook$;Location=country_final_data;Extended Properties=&quot;&quot;" command="SELECT * FROM [country_final_data]"/>
  </connection>
  <connection id="7" xr16:uid="{17F7F5AC-F914-4FF2-9439-12EFCC1BDAA5}" keepAlive="1" name="Query - Data_Gathering" description="Connection to the 'Data_Gathering' query in the workbook." type="5" refreshedVersion="0" background="1">
    <dbPr connection="Provider=Microsoft.Mashup.OleDb.1;Data Source=$Workbook$;Location=Data_Gathering;Extended Properties=&quot;&quot;" command="SELECT * FROM [Data_Gathering]"/>
  </connection>
  <connection id="8" xr16:uid="{C3CFDAE8-B5A4-4B57-AC99-768909330BB1}" keepAlive="1" name="Query - Data_Gathering (2)" description="Connection to the 'Data_Gathering (2)' query in the workbook." type="5" refreshedVersion="8" background="1" saveData="1">
    <dbPr connection="Provider=Microsoft.Mashup.OleDb.1;Data Source=$Workbook$;Location=&quot;Data_Gathering (2)&quot;;Extended Properties=&quot;&quot;" command="SELECT * FROM [Data_Gathering (2)]"/>
  </connection>
  <connection id="9" xr16:uid="{2F700905-6DF2-448E-80AA-81768077C97B}" keepAlive="1" name="Query - Table4" description="Connection to the 'Table4' query in the workbook." type="5" refreshedVersion="8" background="1" saveData="1">
    <dbPr connection="Provider=Microsoft.Mashup.OleDb.1;Data Source=$Workbook$;Location=Table4;Extended Properties=&quot;&quot;" command="SELECT * FROM [Table4]"/>
  </connection>
  <connection id="10" xr16:uid="{815FEA51-4278-4299-8318-3566600BF6CD}" keepAlive="1" name="Query - year" description="Connection to the 'year' query in the workbook." type="5" refreshedVersion="0" background="1">
    <dbPr connection="Provider=Microsoft.Mashup.OleDb.1;Data Source=$Workbook$;Location=year;Extended Properties=&quot;&quot;" command="SELECT * FROM [year]"/>
  </connection>
</connections>
</file>

<file path=xl/sharedStrings.xml><?xml version="1.0" encoding="utf-8"?>
<sst xmlns="http://schemas.openxmlformats.org/spreadsheetml/2006/main" count="46914" uniqueCount="396">
  <si>
    <t>Country</t>
  </si>
  <si>
    <t>Year</t>
  </si>
  <si>
    <t>Value</t>
  </si>
  <si>
    <t>United States</t>
  </si>
  <si>
    <t>China</t>
  </si>
  <si>
    <t>Germany</t>
  </si>
  <si>
    <t>1990Y</t>
  </si>
  <si>
    <t>2000Y</t>
  </si>
  <si>
    <t>2010Y</t>
  </si>
  <si>
    <t>2020Y</t>
  </si>
  <si>
    <t>2023Y</t>
  </si>
  <si>
    <t>United Kingdom</t>
  </si>
  <si>
    <t>Japan</t>
  </si>
  <si>
    <t>France</t>
  </si>
  <si>
    <t>Switzerland</t>
  </si>
  <si>
    <t>Italy</t>
  </si>
  <si>
    <t>Netherlands</t>
  </si>
  <si>
    <t>Sweden</t>
  </si>
  <si>
    <t>India</t>
  </si>
  <si>
    <t>CHN</t>
  </si>
  <si>
    <t>FRA</t>
  </si>
  <si>
    <t>DEU</t>
  </si>
  <si>
    <t>IND</t>
  </si>
  <si>
    <t>ITA</t>
  </si>
  <si>
    <t>JPN</t>
  </si>
  <si>
    <t>NLD</t>
  </si>
  <si>
    <t>SWE</t>
  </si>
  <si>
    <t>CHE</t>
  </si>
  <si>
    <t>GBR</t>
  </si>
  <si>
    <t>USA</t>
  </si>
  <si>
    <t>Attribute</t>
  </si>
  <si>
    <t>Attribute_Id</t>
  </si>
  <si>
    <t xml:space="preserve">Market Name </t>
  </si>
  <si>
    <t xml:space="preserve">Market Key </t>
  </si>
  <si>
    <t xml:space="preserve">Market Type </t>
  </si>
  <si>
    <t>Trade Balance ($B)</t>
  </si>
  <si>
    <t>Goods Exports ($B)</t>
  </si>
  <si>
    <t>Goods Imported ($B)</t>
  </si>
  <si>
    <t>Nominal GDP ($B)</t>
  </si>
  <si>
    <t>GDP Per Capita ($)</t>
  </si>
  <si>
    <t>Real GDP Growth (%)</t>
  </si>
  <si>
    <t>Real GDP, Local Currency ($B)</t>
  </si>
  <si>
    <t>Population (M)</t>
  </si>
  <si>
    <t>Consumer Price Inflation (%)</t>
  </si>
  <si>
    <t>Producer Price Inflation (%)</t>
  </si>
  <si>
    <t xml:space="preserve">Exchange Rate, average </t>
  </si>
  <si>
    <t xml:space="preserve">Exchange Rate, end </t>
  </si>
  <si>
    <t xml:space="preserve">Consumer Price Index Avg (Actual or Forecast) </t>
  </si>
  <si>
    <t>Country_name</t>
  </si>
  <si>
    <t>Country_id</t>
  </si>
  <si>
    <t>1991Y</t>
  </si>
  <si>
    <t>1992Y</t>
  </si>
  <si>
    <t>1993Y</t>
  </si>
  <si>
    <t>1994Y</t>
  </si>
  <si>
    <t>1995Y</t>
  </si>
  <si>
    <t>1996Y</t>
  </si>
  <si>
    <t>1997Y</t>
  </si>
  <si>
    <t>1998Y</t>
  </si>
  <si>
    <t>1999Y</t>
  </si>
  <si>
    <t>2001Y</t>
  </si>
  <si>
    <t>2002Y</t>
  </si>
  <si>
    <t>2003Y</t>
  </si>
  <si>
    <t>2004Y</t>
  </si>
  <si>
    <t>2005Y</t>
  </si>
  <si>
    <t>2006Y</t>
  </si>
  <si>
    <t>2007Y</t>
  </si>
  <si>
    <t>2008Y</t>
  </si>
  <si>
    <t>2009Y</t>
  </si>
  <si>
    <t>2011Y</t>
  </si>
  <si>
    <t>2012Y</t>
  </si>
  <si>
    <t>2013Y</t>
  </si>
  <si>
    <t>2014Y</t>
  </si>
  <si>
    <t>2015Y</t>
  </si>
  <si>
    <t>2016Y</t>
  </si>
  <si>
    <t>2017Y</t>
  </si>
  <si>
    <t>2018Y</t>
  </si>
  <si>
    <t>2019Y</t>
  </si>
  <si>
    <t>2021Y</t>
  </si>
  <si>
    <t>2022Y</t>
  </si>
  <si>
    <t>Year_Id</t>
  </si>
  <si>
    <t>Actual</t>
  </si>
  <si>
    <t>Actual/Forecast</t>
  </si>
  <si>
    <t>Bank Name</t>
  </si>
  <si>
    <t>DSIB or GSIB or Both</t>
  </si>
  <si>
    <t>JPMorgan Chase</t>
  </si>
  <si>
    <t>GSIB</t>
  </si>
  <si>
    <t>Citigroup</t>
  </si>
  <si>
    <t>Bank of America</t>
  </si>
  <si>
    <t>Goldman Sachs</t>
  </si>
  <si>
    <t>Morgan Stanley</t>
  </si>
  <si>
    <t>Wells Fargo</t>
  </si>
  <si>
    <t>HSBC</t>
  </si>
  <si>
    <t>Barclays</t>
  </si>
  <si>
    <t>Industrial and Commercial Bank of China (ICBC)</t>
  </si>
  <si>
    <t>China Construction Bank</t>
  </si>
  <si>
    <t>Agricultural Bank of China</t>
  </si>
  <si>
    <t>Bank of China</t>
  </si>
  <si>
    <t>Mitsubishi UFJ Financial Group (MUFG)</t>
  </si>
  <si>
    <t>Sumitomo Mitsui Financial Group</t>
  </si>
  <si>
    <t>Mizuho Financial Group</t>
  </si>
  <si>
    <t>BNP Paribas</t>
  </si>
  <si>
    <t>Société Générale</t>
  </si>
  <si>
    <t>Groupe Crédit Agricole</t>
  </si>
  <si>
    <t>Deutsche Bank</t>
  </si>
  <si>
    <t>UBS</t>
  </si>
  <si>
    <t>Credit Suisse</t>
  </si>
  <si>
    <t>UniCredit</t>
  </si>
  <si>
    <t>ING Bank</t>
  </si>
  <si>
    <t>Nordea</t>
  </si>
  <si>
    <t>State Bank of India (SBI)</t>
  </si>
  <si>
    <t>Both</t>
  </si>
  <si>
    <t>ICICI Bank</t>
  </si>
  <si>
    <t>DSIB</t>
  </si>
  <si>
    <t>HDFC Bank</t>
  </si>
  <si>
    <t>Agricultural Bank of China Limited (SEHK:1288)</t>
  </si>
  <si>
    <t>Bank of America Corporation (NYSE:BAC)</t>
  </si>
  <si>
    <t>Bank of China Limited (SEHK:3988)</t>
  </si>
  <si>
    <t>Barclays PLC (LSE:BARC)</t>
  </si>
  <si>
    <t>BNP Paribas SA (ENXTPA:BNP)</t>
  </si>
  <si>
    <t>China Construction Bank Corporation (SEHK:939)</t>
  </si>
  <si>
    <t>Citigroup Inc. (NYSE:C)</t>
  </si>
  <si>
    <t>Credit Suisse AG</t>
  </si>
  <si>
    <t>Deutsche Bank Aktiengesellschaft (XTRA:DBK)</t>
  </si>
  <si>
    <t>Groupe Credit Agricole Pro Forma</t>
  </si>
  <si>
    <t>HDFC Bank Limited (NSEI:HDFCBANK)</t>
  </si>
  <si>
    <t>HSBC Holdings plc (LSE:HSBA)</t>
  </si>
  <si>
    <t>ICICI Bank Limited (NSEI:ICICIBANK)</t>
  </si>
  <si>
    <t>Industrial and Commercial Bank of China Limited (SEHK:1398)</t>
  </si>
  <si>
    <t>ING Bank N.V.</t>
  </si>
  <si>
    <t>JPMorgan Chase &amp; Co. (NYSE:JPM)</t>
  </si>
  <si>
    <t>Mitsubishi UFJ Financial Group, Inc. (TSE:8306)</t>
  </si>
  <si>
    <t>Mizuho Financial Group, Inc. (TSE:8411)</t>
  </si>
  <si>
    <t>Morgan Stanley (NYSE:MS)</t>
  </si>
  <si>
    <t>Nordea Bank Abp (OM:NDA SE)</t>
  </si>
  <si>
    <t>Société Générale Société anonyme (ENXTPA:GLE)</t>
  </si>
  <si>
    <t>State Bank of India (NSEI:SBIN)</t>
  </si>
  <si>
    <t>Sumitomo Mitsui Financial Group, Inc. (TSE:8316)</t>
  </si>
  <si>
    <t>The Goldman Sachs Group, Inc. (NYSE:GS)</t>
  </si>
  <si>
    <t>UBS Group AG (SWX:UBSG)</t>
  </si>
  <si>
    <t>UniCredit S.p.A. (BIT:UCG)</t>
  </si>
  <si>
    <t>Wells Fargo &amp; Company (NYSE:WFC)</t>
  </si>
  <si>
    <t>FY2022</t>
  </si>
  <si>
    <t>SP_COMPANY_NAME</t>
  </si>
  <si>
    <t>IQ_TOTAL_ASSETS</t>
  </si>
  <si>
    <t>SP_ENTITY_NAME</t>
  </si>
  <si>
    <t>SP_ENTITY_ID</t>
  </si>
  <si>
    <t>NYSE</t>
  </si>
  <si>
    <t>JPM</t>
  </si>
  <si>
    <t>C</t>
  </si>
  <si>
    <t>BAC</t>
  </si>
  <si>
    <t>GS</t>
  </si>
  <si>
    <t>MS</t>
  </si>
  <si>
    <t>WFC</t>
  </si>
  <si>
    <t>LSE</t>
  </si>
  <si>
    <t>HSBA</t>
  </si>
  <si>
    <t>BARC</t>
  </si>
  <si>
    <t>TSE</t>
  </si>
  <si>
    <t>BNP</t>
  </si>
  <si>
    <t>GLE</t>
  </si>
  <si>
    <t>DBK</t>
  </si>
  <si>
    <t>UBSG</t>
  </si>
  <si>
    <t>UCG</t>
  </si>
  <si>
    <t>SBIN</t>
  </si>
  <si>
    <t>ICICIBANK</t>
  </si>
  <si>
    <t>HDFCBANK</t>
  </si>
  <si>
    <t>col</t>
  </si>
  <si>
    <t>col.1</t>
  </si>
  <si>
    <t>col.2.1.1</t>
  </si>
  <si>
    <t>col.2.1.2</t>
  </si>
  <si>
    <t>Agricultural Bank of China Limited</t>
  </si>
  <si>
    <t>SEHK</t>
  </si>
  <si>
    <t>1288</t>
  </si>
  <si>
    <t>Bank of America Corporation</t>
  </si>
  <si>
    <t>Bank of China Limited</t>
  </si>
  <si>
    <t>3988</t>
  </si>
  <si>
    <t>Barclays PLC</t>
  </si>
  <si>
    <t>BNP Paribas SA</t>
  </si>
  <si>
    <t>ENXTPA</t>
  </si>
  <si>
    <t>China Construction Bank Corporation</t>
  </si>
  <si>
    <t>939</t>
  </si>
  <si>
    <t>Citigroup Inc.</t>
  </si>
  <si>
    <t>Deutsche Bank Aktiengesellschaft</t>
  </si>
  <si>
    <t>XTRA</t>
  </si>
  <si>
    <t>HDFC Bank Limited</t>
  </si>
  <si>
    <t>NSEI</t>
  </si>
  <si>
    <t>HSBC Holdings plc</t>
  </si>
  <si>
    <t>ICICI Bank Limited</t>
  </si>
  <si>
    <t>Industrial and Commercial Bank of China Limited</t>
  </si>
  <si>
    <t>1398</t>
  </si>
  <si>
    <t>JPMorgan Chase &amp; Co.</t>
  </si>
  <si>
    <t>Mitsubishi UFJ Financial Group, Inc.</t>
  </si>
  <si>
    <t>8306</t>
  </si>
  <si>
    <t>Mizuho Financial Group, Inc.</t>
  </si>
  <si>
    <t>8411</t>
  </si>
  <si>
    <t>Nordea Bank Abp</t>
  </si>
  <si>
    <t>OM</t>
  </si>
  <si>
    <t>NDA SE</t>
  </si>
  <si>
    <t>Société Générale Société anonyme</t>
  </si>
  <si>
    <t>State Bank of India</t>
  </si>
  <si>
    <t>Sumitomo Mitsui Financial Group, Inc.</t>
  </si>
  <si>
    <t>8316</t>
  </si>
  <si>
    <t>The Goldman Sachs Group, Inc.</t>
  </si>
  <si>
    <t>UBS Group AG</t>
  </si>
  <si>
    <t>SWX</t>
  </si>
  <si>
    <t>UniCredit S.p.A.</t>
  </si>
  <si>
    <t>BIT</t>
  </si>
  <si>
    <t>Wells Fargo &amp; Company</t>
  </si>
  <si>
    <t>SP_ID</t>
  </si>
  <si>
    <t>LTM</t>
  </si>
  <si>
    <t>SP_EXCHANGE_TICKER</t>
  </si>
  <si>
    <t>MI_PRIMARY_INDUSTRY</t>
  </si>
  <si>
    <t>SP_TOTAL_REV</t>
  </si>
  <si>
    <t>SP_EBITDA</t>
  </si>
  <si>
    <t>SP_EBIT</t>
  </si>
  <si>
    <t>SP_NET_INC</t>
  </si>
  <si>
    <t>SP_DILUT_EPS_AFTER_EXTRA</t>
  </si>
  <si>
    <t>SP_EPS_AFTER_EXTRA_GROWTH</t>
  </si>
  <si>
    <t>SP_ROA</t>
  </si>
  <si>
    <t>SP_ROE</t>
  </si>
  <si>
    <t>SP_TOTAL_ASSETS</t>
  </si>
  <si>
    <t>SP_TOTAL_DEBT</t>
  </si>
  <si>
    <t>SP_TOTAL_EQUITY</t>
  </si>
  <si>
    <t>SP_PERIOD_END</t>
  </si>
  <si>
    <t>SP_MARKETCAP</t>
  </si>
  <si>
    <t>IQ_TEV</t>
  </si>
  <si>
    <t>SP_PRICE_CLOSE</t>
  </si>
  <si>
    <t>SP_VOLUME</t>
  </si>
  <si>
    <t>SNL_TOTAL_ASSETS</t>
  </si>
  <si>
    <t>SNL_NET_CUSTOMER_LOANS</t>
  </si>
  <si>
    <t>SNL_TOTAL_DEPOSITS</t>
  </si>
  <si>
    <t>SNL_EQUITY_ATTRIBUTABLE_TO_PARENT_CO</t>
  </si>
  <si>
    <t>SNL_TOTAL_EQUITY</t>
  </si>
  <si>
    <t>SNL_TANG_EQUITY</t>
  </si>
  <si>
    <t>SNL_NET_CUSTOMER_LOANS_TO_ASSETS</t>
  </si>
  <si>
    <t>SNL_NET_CUSTOMER_LOANS_TO_DEPOSITS</t>
  </si>
  <si>
    <t>SNL_EQUITY_TO_ASSETS</t>
  </si>
  <si>
    <t>SNL_TANG_EQUITY_TO_TANG_ASSETS</t>
  </si>
  <si>
    <t>SNL_NET_INC</t>
  </si>
  <si>
    <t>SNL_NET_INC_PARENT</t>
  </si>
  <si>
    <t>SNL_ROA</t>
  </si>
  <si>
    <t>SNL_ROE</t>
  </si>
  <si>
    <t>SNL_ROCE</t>
  </si>
  <si>
    <t>SNL_ROATCE</t>
  </si>
  <si>
    <t>SNL_RETURN_ON_RWA</t>
  </si>
  <si>
    <t>SNL_NET_INT_INC_TO_AVG_ASSETS</t>
  </si>
  <si>
    <t>SNL_NET_FEE_INC_TO_AVG_ASSETS</t>
  </si>
  <si>
    <t>SNL_NONINT_EXP_TO_AVG_ASSETS</t>
  </si>
  <si>
    <t>SNL_PREIMPAIR_OPER_PROFIT_TO_AVG_ASSETS</t>
  </si>
  <si>
    <t>SNL_NET_INT_INC_TO_AVG_RWA</t>
  </si>
  <si>
    <t>SNL_NET_FEE_INC_TO_AVG_RWA</t>
  </si>
  <si>
    <t>SNL_OPERATING_EXP_TO_AVG_RWA</t>
  </si>
  <si>
    <t>SNL_PRE_IMPAIR_OPERATING_PROFIT_TO_AVG_RWA</t>
  </si>
  <si>
    <t>SNL_PRETAX_PROFIT_TO_AVG_RWA</t>
  </si>
  <si>
    <t>SNL_NIM</t>
  </si>
  <si>
    <t>SNL_NET_INT_INC_TO_OPER_REV</t>
  </si>
  <si>
    <t>SNL_NET_FEE_COMMISSION_TO_OPER_INC</t>
  </si>
  <si>
    <t>SNL_COST_TO_INC</t>
  </si>
  <si>
    <t>SNL_TIER_1_COMMON_RATIO</t>
  </si>
  <si>
    <t>SNL_TIER_1_RATIO</t>
  </si>
  <si>
    <t>SNL_TOTAL_CAPITAL_RATIO</t>
  </si>
  <si>
    <t>SNL_IFRS_TIER_1_LEVERAGE_RATIO</t>
  </si>
  <si>
    <t>SNL_WHOLESALE_FUNDING_MAT_LESS_1YR</t>
  </si>
  <si>
    <t>SNL_WHOLESALE_FUNDING_MAT_GREATER_1YR</t>
  </si>
  <si>
    <t>SNL_WHOLESALE_FUNDING</t>
  </si>
  <si>
    <t>SNL_RWA_TO_ASSETS</t>
  </si>
  <si>
    <t>SNL_PROBLEM_LOANS</t>
  </si>
  <si>
    <t>SNL_PROBLEM_LOAN_TYPE</t>
  </si>
  <si>
    <t>SNL_PROBLEM_LOANS_TO_CUSTOMER_LOANS</t>
  </si>
  <si>
    <t>SNL_PROBLEM_LOANS_TO_TANG_EQUITY_RESERVES</t>
  </si>
  <si>
    <t>SNL_LLP_TO_AVG_GROSS_CUSTOMER_LOAN</t>
  </si>
  <si>
    <t>SNL_CREDIT_COSTS_TO_PRE_IMPAIR_OPER_PROFIT</t>
  </si>
  <si>
    <t>SNL_LLR_TO_GROSS_CUSTOMER_LOANS</t>
  </si>
  <si>
    <t>SNL_PROBLEM_LOANS_TO_RWA</t>
  </si>
  <si>
    <t>SP_Attributes</t>
  </si>
  <si>
    <t>SP_Entity_Id</t>
  </si>
  <si>
    <t>SEHK:1288</t>
  </si>
  <si>
    <t>Bank</t>
  </si>
  <si>
    <t/>
  </si>
  <si>
    <t>Nonperforming Loans</t>
  </si>
  <si>
    <t>NM</t>
  </si>
  <si>
    <t>ENXTPA:BNP</t>
  </si>
  <si>
    <t>Impaired Loans</t>
  </si>
  <si>
    <t>NYSE:BAC</t>
  </si>
  <si>
    <t>SEHK:3988</t>
  </si>
  <si>
    <t>LSE:BARC</t>
  </si>
  <si>
    <t>SEHK:939</t>
  </si>
  <si>
    <t>NYSE:C</t>
  </si>
  <si>
    <t>XTRA:DBK</t>
  </si>
  <si>
    <t>Investment Banks, Brokers and Capital Markets</t>
  </si>
  <si>
    <t>NYSE:GS</t>
  </si>
  <si>
    <t>Unclassified</t>
  </si>
  <si>
    <t>NSEI:HDFCBANK</t>
  </si>
  <si>
    <t>LSE:HSBA</t>
  </si>
  <si>
    <t>NSEI:ICICIBANK</t>
  </si>
  <si>
    <t>SEHK:1398</t>
  </si>
  <si>
    <t>NYSE:JPM</t>
  </si>
  <si>
    <t>TSE:8306</t>
  </si>
  <si>
    <t>TSE:8411</t>
  </si>
  <si>
    <t>NYSE:MS</t>
  </si>
  <si>
    <t>OM:NDA SE</t>
  </si>
  <si>
    <t>ENXTPA:GLE</t>
  </si>
  <si>
    <t>NSEI:SBIN</t>
  </si>
  <si>
    <t>TSE:8316</t>
  </si>
  <si>
    <t>SWX:UBSG</t>
  </si>
  <si>
    <t>Asset Management</t>
  </si>
  <si>
    <t>BIT:UCG</t>
  </si>
  <si>
    <t>NYSE:WFC</t>
  </si>
  <si>
    <t>允䅁䕁䉁䅁䍁䅁䅁䅁䅁䅁䅁䅋䅁䍁䅍兓佂䙁䅙兑䵂䕁䅫䅒杁䕁䅍睔乂䙁䅁兑佂䙁䅫䅉䩂䕁䅑䅁䥁允䅁䅏䅁䍁䅍兓佂䙁䅙兑䵂䕁䅫䅒杁䕁䅙兖佂䕁䅍䅖䩂䕁䄸杔杁䙁䅁兑卂䕁䅅兔䙂䙁䅑兒卂䅁䅁权䅅䍁䅯䅁橁䕁䅫杔坂䕁䅅䅔䩂䕁䅑䅉乂䕁䅕䅖卂䕁䅫睑杁䕁䄴兑乂䕁䅕䅁䥃䅁䅁䅄䅁䑁䅅兏㕁䑁䅁兗䅁䍁䅷䅁䵁䅁䅁免㕁䑁䅫免婂䅁䅁睌䅁䅁䅷䅁硁䑁䅫兏祁䙁䅫䅁睁䅁䅁䅄䅁䑁䅅兏㕁䑁䅍兗䅁䑁䅅䅁䵁䅁䅁免㕁䑁䅫䅎婂䅁䅁杌䅁䅁䅷䅁硁䑁䅫兏ㅁ䙁䅫䅁祁䅁䅁䅄䅁䑁䅅兏㕁䑁䅙兗䅁䑁䅑䅁䵁䅁䅁免㕁䑁䅫睎婂䅁䅁睍䅁䅁䅷䅁硁䑁䅫兏㑁䙁䅫䅁㑁䅁䅁䅄䅁䑁䅅兏㕁䑁䅫兗䅁䑁䅫䅁䵁䅁䅁杍睁䑁䅁䅍婂䅁䅁杏䅁䅁䅷䅁祁䑁䅁䅍硁䙁䅫䅁⽁䅁䅁䅄䅁䑁䅉䅍睁䑁䅉兗䅁䑁䅣䅁䵁䅁䅁杍睁䑁䅁睍婂䅁䅁睏䅁䅁䅷䅁祁䑁䅁䅍ぁ䙁䅫䅁䅂䅁䅁䅄䅁䑁䅉䅍睁䑁䅕兗䅁䑁䄰䅁䵁䅁䅁杍睁䑁䅁李婂䅁䅁李䅁䅁䅷䅁祁䑁䅁䅍㍁䙁䅫䅁䉂䅁䅁䅄䅁䑁䅉䅍睁䑁䅧兗䅁䕁䅑䅁䵁䅁䅁杍睁䑁䅁兏婂䅁䅁杒䅁䅁䅷䅁祁䑁䅁免睁䙁䅫䅁䡂䅁䅁䅄䅁䑁䅉䅍硁䑁䅅兗䅁䕁䅧䅁䵁䅁䅁杍睁䑁䅅杍婂䅁䅁兓䅁䅁䅷䅁祁䑁䅁免穁䙁䅫䅁ㅁ䅁䅁䅄䅁䑁䅉䅍硁䑁䅑兗䅁䕁䅳䅁䵁䅁䅁杍睁䑁䅅兎婂䅁䅁䅔䅁䅁䅷䅁祁䑁䅁免㉁䙁䅫䅁⭁䅁䅁䅄䅁䑁䅉䅍硁䑁䅣兗䅁䕁䅕䅁䵁䅁䅁杍睁䑁䅅䅏婂䅁䅁䅐䅁䅁䅷䅁祁䑁䅁免㕁䙁䅫䅁䭂䅁䅁䅄䅁䑁䅉䅍祁䑁䅁兗䅁䕁䅉䅁䵁䅁䅁杍睁䑁䅉免婂䅁䅁兔䅁䅁䅷䅁祁䑁䅁杍祁䙁䅫䅁䑂䅁䅁䅄䅁䑁䅉䅍祁䑁䅍兗䅁䅁䅍䅁十䅁䅁䅐⭁䕁䅅睙あ䡁䅕兙獂䅁䅁睊䅁䉁䅑䅁㡁䑁䄴村求䡁䅍䅤杁䝁䄸杚䅁䉁䅕䅁䵂䅁䅁児呂䕁䄴䅔䵂䝁䅅杙求䝁䅷䅋祁䑁䅉睎ㅁ䑁䅍兏獁䑁䅍兎㍁䑁䅍䅍ㅁ䍁䅷䅌楁䑁䅷材䍂䝁䅕督あ䍁䅁睢浂䍁䅉克䅁䍁䅅䅁䵂䅁䅁児呂䕁䄴䅔䵂䝁䅅杙求䝁䅷䅋祁䑁䅉睎ㅁ䑁䅍兏獁䑁䅍兎㍁䑁䅍䅍㍁䍁䅷䅌楁䑁䅷材䍂䝁䅕督あ䍁䅁睢浂䍁䅉克䅁䉁䅷䅁䭂䅁䅁児呂䕁䄴䅔䵂䝁䅅杙求䝁䅷䅋祁䑁䅉睎ㅁ䑁䅍兏獁䑁䅍兎㍁䑁䅍䅍㑁䍁䅷䅌楁䑁䅷材䉂䝁䅍䅤ㅂ䝁䅅䅢楁䍁䅫䅁灁䅁䅁䅔䅁䑁䄰睕佂䕁䅷䅔桂䝁䅉党獂䍁䅧杍祁䑁䅣兎穁䑁䅫䅌穁䑁䅕睎穁䑁䅁䅏獁䍁䅷杉㡁䑁䄴村求䡁䅍䅤杁䝁䄸杚楁䍁䅫䅁慁䅁䅁䅔䅁䑁䄰睕佂䕁䅷䅔桂䝁䅉党獂䍁䅧杍祁䑁䅣兎穁䑁䅫䅌穁䑁䅕睎穁䑁䅅䅍獁䍁䅷杉㡁䑁䄴村求䡁䅍䅤杁䝁䄸杚楁䍁䅫䅁摁䅁䅁䅔䅁䑁䄰睕佂䕁䅷䅔桂䝁䅉党獂䍁䅧杍祁䑁䅣兎穁䑁䅫䅌穁䑁䅕睎穁䑁䅅李獁䍁䅷杉㡁䑁䄴村求䡁䅍䅤杁䝁䄸杚楁䍁䅫䅁楁䅁䅁䅔䅁䑁䄰睕佂䕁䅷䅔桂䝁䅉党獂䍁䅧杍祁䑁䅣兎穁䑁䅫䅌穁䑁䅕睎穁䑁䅉䅍獁䍁䅷杉㡁䑁䄴村求䡁䅍䅤杁䝁䄸杚楁䍁䅫䅁橁䅁䅁杓䅁䑁䄰睕佂䕁䅷䅔桂䝁䅉党獂䍁䅧杍祁䑁䅣兎穁䑁䅫䅌穁䑁䅕睎穁䑁䅉李獁䍁䅷杉㡁䑁䄴兑橂䡁䅑兤桂䝁䅷杉灁䅁䅁杋䅁䕁䅷䅁㥁䙁䅍杔䵂䕁䅷兙楂䝁䅕䅢潁䑁䅉杍㍁䑁䅕睍㕁䍁䅷睍ㅁ䑁䅣睍祁䑁䅙䅌獁䍁䅉䅐⭁䕁䅉党穂䡁䅑䅉療䝁䅙杉灁䅁䅁䅊䅁䕁䅷䅁㥁䙁䅍杔䵂䕁䅷兙楂䝁䅕䅢潁䑁䅉杍㍁䑁䅕睍㕁䍁䅷睍ㅁ䑁䅣睍祁䑁䅣䅌獁䍁䅉䅐⭁䕁䅉党穂䡁䅑䅉療䝁䅙杉灁䅁䅁兊䅁䕁䅷䅁㥁䙁䅍杔䵂䕁䅷兙楂䝁䅕䅢潁䑁䅉杍㍁䑁䅕睍㕁䍁䅷睍ㅁ䑁䅣睍ぁ䑁䅧䅌獁䍁䅉䅐⭁䕁䅉党穂䡁䅑䅉療䝁䅙杉灁䅁䅁䅉䅁䕁䅷䅁㥁䙁䅍杔䵂䕁䅷兙楂䝁䅕䅢潁䑁䅉杍㍁䑁䅕睍㕁䍁䅷睍ㅁ䑁䅣睍ぁ䑁䅫䅌獁䍁䅉䅐⭁䕁䅉党穂䡁䅑䅉療䝁䅙杉灁䅁䅁杈䅁䕁䅷䅁㥁䙁䅍杔䵂䕁䅷兙楂䝁䅕䅢潁䑁䅉杍㍁䑁䅕睍㕁䍁䅷睍ㅁ䑁䅣睍ㅁ䑁䅍䅌獁䍁䅉䅐⭁䕁䅉党穂䡁䅑䅉療䝁䅙杉灁䅁䅁睇䅁䕁䅷䅁㥁䙁䅍杔䵂䕁䅷兙楂䝁䅕䅢潁䑁䅉杍㍁䑁䅕睍㕁䍁䅷睍ㅁ䑁䅣䅎㉁䑁䅧䅌獁䍁䅉䅐⭁䕁䅉党穂䡁䅑䅉療䝁䅙杉灁䅁䅁睈䅁䅁䄴䅁䉂䝁䅍䅤ㅂ䝁䅅䅢䅁䍁䅙䅁䝂䅁䅁兑湂䡁䅉兡橂䡁䅕䅢あ䡁䅕杣桂䝁䅷䅉䍂䝁䅅杢牂䍁䅁睢浂䍁䅁睑潂䝁䅫杢桂䍁䅁䅔灂䝁䄰兡あ䝁䅕䅚䅁䝁䅯䅁敂䅁䅁兑湂䡁䅉兡橂䡁䅕䅢あ䡁䅕杣桂䝁䅷䅉䍂䝁䅅杢牂䍁䅁睢浂䍁䅁睑潂䝁䅫杢桂䍁䅁䅔灂䝁䄰兡あ䝁䅕䅚杁䍁䅧睕䙂䕁䅧睓㙁䑁䅅杍㑁䑁䅧克䅁䅁䉫䅁楁䅁䅁兑穂䡁䅍党あ䍁䅁兔桂䝁䄴兙湂䝁䅕兢求䝁䄴䅤䅁䑁䉳䅁允䅁䅁村䩂䙁䅑杏噂䕁䅍睒䅁䑁䉉䅁敁䅁䅁村佂䙁䅁䅉兂䝁䅅杣灂䝁䅉兙穂䍁䅁睕䉂䅁䅁兤䅁䑁䅧䅁䍂䕁䄴䅕杁䙁䅁兙祂䝁䅫杙桂䡁䅍䅉呂䕁䅅䅉潁䕁䅕杔奂䙁䅑䅕䉂䑁䅯村佂䙁䅁克䅁䉁䉁䅁䭁䅁䅁村桂䝁䄴睡䅁䭁䄰䅁㑁䅁䅁村桂䝁䄴睡杁䝁䄸杚杁䕁䅅兢求䡁䅉兡橂䝁䅅䅉䑂䝁䄸杣睂䝁䄸杣桂䡁䅑兡療䝁䄴䅁畂䅁䅁杔䅁䕁䅉兙畂䝁䅳䅉療䝁䅙䅉䉂䝁䄰党祂䝁䅫睙桂䍁䅁睑療䡁䅉䅣療䡁䅉兙あ䝁䅫睢畂䍁䅁䅋佂䙁䅫睕䙂䑁䅯村䉂䕁䅍克䅁䉁䉕䅁畁䅁䅁村桂䝁䄴睡杁䝁䄸杚杁䕁䅉兙祂䝁䄸䅚桂䍁䅁䅔灂䝁䄰兡あ䝁䅕䅚䅁䡁䅁䅁獁䅁䅁村桂䝁䄴睡杁䝁䄸杚杁䕁䅍䅡灂䝁䄴兙杁䕁䅷兡瑂䝁䅫䅤求䝁䅑䅁牂䅁䅁䅒䅁䕁䅉兙畂䝁䅳䅉療䝁䅙䅉䑂䝁䅧兡畂䝁䅅䅉䵂䝁䅫兢灂䡁䅑党歂䍁䅁䅋呂䕁䅕䅓䱂䑁䅯睍㕁䑁䅧䅏灁䅁䅁䅇䅅䍁䅷䅁䍂䝁䅅杢牂䍁䅁睢浂䍁䅁兓畂䝁䅑兡桂䍁䅁䅔灂䝁䄰兡あ䝁䅕䅚䅁䡁䅅䅁慁䅁䅁村桂䡁䅉睙獂䝁䅅入穂䍁䅁䅕䵂䕁䅍䅁穂䅁䅁䅍䅁䕁䅉兙祂䝁䅍䅢桂䡁䅫督杁䙁䅁䅔䑂䍁䅁䅋䵂䙁䅍兒㙁䕁䅉兑卂䕁䅍克䅁䅁䈸䅁允䅁䅁村求䡁䅍䅤杁䝁䄸杚䅁䅁䅑䅁䥁䅁䅁睑䥂䕁䅕䅁奂䅁䅁䅃䅁䕁䅍䅓佂䅁䅁䅕䅁䅁䅷䅁䑂䝁䅧兡畂䝁䅅䅁剂䅁䅁䅓䅁䕁䅍䅡灂䝁䄴兙杁䕁䅍睢畂䡁䅍䅤祂䡁䅕睙あ䝁䅫睢畂䍁䅁村桂䝁䄴睡杁䕁䅍睢祂䡁䅁睢祂䝁䅅䅤灂䝁䄸杢䅁䡁䅣䅁敂䅁䅁睑潂䝁䅫杢桂䍁䅁睑療䝁䄴督あ䡁䅉兤橂䡁䅑兡療䝁䄴䅉䍂䝁䅅杢牂䍁䅁睑療䡁䅉䅣療䡁䅉兙あ䝁䅫睢畂䍁䅁䅋呂䕁䅕䅓䱂䑁䅯兏穁䑁䅫克䅁䉁䉅䅁敁䅁䅁睑灂䡁䅑兡湂䡁䅉睢ㅂ䡁䅁䅉䩂䝁䄴睙畁䅁䅁䅥䅁䑁䅁䅁䑂䝁䅫䅤灂䝁䅣杣療䡁䅕䅣杁䕁䅫杢橂䍁䄴䅉潁䕁䄴兗呂䕁䅕杏䑂䍁䅫䅁坁允䅁䅈䅁䕁䅍睢瑂䡁䅁兙畂䡁䅫䅉佂䝁䅅兢求䍁䅁䅁楂䅁䅁杘䅁䕁䅍睢畂䡁䅍兤瑂䝁䅕杣杁䙁䅁杣灂䝁䅍党杁䕁䅫杢歂䝁䅕䅥杁䕁䅅杤湂䍁䅁䅋䉂䝁䅍䅤ㅂ䝁䅅䅢杁䝁䄸杣杁䕁䅙睢祂䝁䅕睙桂䡁䅍䅤灁䍁䅁䅁偁䅁䅁杏䅁䕁䅍睢畂䡁䅍兤瑂䝁䅕杣杁䙁䅁杣灂䝁䅍党杁䕁䅫杢浂䝁䅷兙あ䝁䅫睢畂䍁䅁䅋汁䍁䅫䅁乁䅁䅁杘䅁䕁䅍睢畂䡁䅍兤瑂䝁䅕杣杁䙁䅁杣灂䝁䅍党杁䕁䅫杢浂䝁䅷兙あ䝁䅫睢畂䍁䅁䅋䉂䝁䅍䅤ㅂ䝁䅅䅢杁䝁䄸杣杁䕁䅙睢祂䝁䅕睙桂䡁䅍䅤灁䍁䅁䅁十䅁䅁杊䅁䕁䅍睢穂䡁䅑兌あ䝁䄸兌䩂䝁䄴睙療䝁䄰党杁䍁䅧兊灁䅁䅁儶䅁䉁䅁䅁䑂䝁䄸兤畂䡁䅑杣㕂䅁䅁兇䅁䝁䅑䅁䑂䡁䅉党歂䝁䅫䅤杁䕁䅍睢穂䡁䅑督癁䍁䅁䅕祂䝁䅕兌灂䝁䄰䅣桂䝁䅫杣瑂䝁䅕杢あ䍁䅁睔睂䝁䅕杣桂䡁䅑兡畂䝁䅣䅉兂䡁䅉睢浂䝁䅫䅤杁䍁䅧兊灁䅁䅁兂䅅䍁䅉䅁䑂䡁䅉党歂䝁䅫䅤杁䙁䅍兤灂䡁䅍督求䍁䅁兑䡂䅁䅁睢䅁䅁䅧䅁䕂䕁䅕兖䅁䙁䅙䅁潁䅁䅁䅒桂䡁䅫䅉䑂䝁䅷睢穂䝁䅕䅉兂䡁䅉兡橂䝁䅕䅉潁䍁䅑克䅁䭁䅯䅁䍂䅁䅁䅒求䡁䅕䅤穂䝁䅍䅡求䍁䅁村桂䝁䄴睡杁䕁䅅睡あ䝁䅫党畂䝁䅣党穂䝁䅕䅢獂䡁䅍睙潂䝁䅅杚あ䅁䅁入䅁䙁䅧䅁䕂䝁䅕兤あ䡁䅍睙潂䝁䅕䅉䍂䝁䅅杢牂䍁䅁兑牂䡁䅑兡求䝁䄴睚求䡁䅍党獂䝁䅷督橂䝁䅧兙浂䡁䅑䅉潁䙁䅧䅖卂䕁䅅杏䕂䕁䅉睓灁䅁䅁杉䅅䕁䅧䅁䕂䝁䅫䅢ㅂ䡁䅑党歂䍁䅁兒兂䙁䅍䅉桂䝁䅙䅤求䡁䅉䅉䙂䡁䅧䅤祂䝁䅅睢祂䝁䅑兡畂䝁䅅杣㕂䍁䅁䅋歁䍁䅫䅁乃䅁䅁䅆䅁䕁䅕村䩂䙁䅑䅉潁䍁䅑村灁䅁䅁睭䅁䉁䅧䅁䙂䕁䅉兓啂䕁䅑兑杁䍁䅧䅊䍂䍁䅫䅁偃䅁䅁杆䅁䕁䅕杔奂䙁䅑䅕䉂䑁䅯村佂䙁䅁䅁潁允䅁杆䅁䕁䅕杔奂䙁䅑䅕䉂䑁䅯睒䵂䕁䅕䅁畁允䅁李䅁䕁䅕䅕呂䍁䅁兙浂䡁䅑党祂䍁䅁兒㑂䡁䅑杣桂䍁䅁睒祂䝁䄸睤あ䝁䅧䅉潁䍁䅕克䅁䩁䄰䅁坁䅁䅁兒畂䡁䅑兡あ䡁䅫䅉䩂䕁䅑䅉䅁䝁䅫䅁慁䅁䅁兒畂䡁䅑兡あ䡁䅫䅉佂䝁䅅兢求䍁䅁䅁湂䅁䅁杖䅁䕁䅕兣ㅂ䝁䅫䅤㕂䍁䅁兑あ䡁䅑杣灂䝁䅉兤あ䝁䅅杙獂䝁䅕䅉あ䝁䄸䅉兂䝁䅅杣求䝁䄴䅤杁䕁䅍睢瑂䡁䅁兙畂䡁䅫䅉潁䍁䅑村灁䅁䅁睴䅁䑁䅁䅁䙂䡁䅧睙潂䝁䅅杢湂䝁䅕䅉卂䝁䅅䅤求䍁䅷䅉桂䡁䅙党祂䝁䅅睚求䍁䅁䅁允䅁䅁䅋䅁䕁䅕䅥橂䝁䅧兙畂䝁䅣党杁䙁䅉兙あ䝁䅕䅌杁䝁䅕杢歂䍁䅁䅁剁䅁䅁䅊䅁䕁䅕䅥橂䝁䅧兙畂䝁䅣党㙁䍁䅁䅖灂䝁䅍睡求䡁䅉䅉䅁䩁䅕䅁䥁䅁䅁杒卂䕁䅅䅁呂䅁䅁杄䅁䕁䅙兗祁䑁䅁杍祁䅁䅁䅚䅁䅁䄴䅁䝂䡁䅉兙畂䝁䅍党䅁䙁䅑䅁䥁䅁䅁睒䍂䙁䅉䅁佂䅁䅁杊䅁䕁䅣䅒兂䍁䅁䅕求䡁䅉䅉䑂䝁䅅䅣灂䡁䅑兙杁䍁䅧䅊灁䅁䅁䅃䅁䉁䅁䅁䡂䝁䅕杣瑂䝁䅅杢㕂䅁䅁睖䅁䍁䅙䅁䡂䝁䄸睢歂䡁䅍䅉䙂䡁䅧䅣療䡁䅉䅤穂䍁䅁䅋歁䕁䅉克䅁䅁䅕䅁潁䅁䅁睒療䝁䄸䅚穂䍁䅁兓瑂䡁䅁睢祂䡁䅑党歂䍁䅁䅋歁䕁䅉克䅁䅁䅫䅁䍂䅁䅁睒祂䝁䄸兤睂䝁䅕䅉䑂䡁䅉党歂䝁䅫䅤杁䕁䅅睚祂䝁䅫睙療䝁䅷党杁䙁䅁杣療䍁䅁杒療䡁䅉兢桂䅁䅁来䅁䍁䅑䅁䥂䕁䅑杒䑂䍁䅁村桂䝁䄴睡杁䕁䅷兡瑂䝁䅫䅤求䝁䅑䅁あ䅁䅁䅒䅁䕁䅧䅒䝂䕁䅍䅉䍂䝁䅅杢牂䍁䅁䅔灂䝁䄰兡あ䝁䅕䅚杁䍁䅧杔呂䕁䅕兓㙁䕁䅧䅒䝂䕁䅍村䉂䕁䄴睓灁䅁䅁䅆䅅䍁䅑䅁䥂䙁䅍村䑂䍁䅁䅓療䝁䅷䅚灂䝁䄴睚穂䍁䅁䅣獂䝁䅍䅁祂䅁䅁杏䅁䕁䅧睕䍂䕁䅍䅉䥂䝁䄸䅢歂䝁䅫杢湂䡁䅍䅉睂䝁䅷睙杁䍁䅧䅔呂䕁䅕杏䥂䙁䅍村䉂䍁䅫䅁慁允䅁䅙䅁䕁䅧睢ㅂ䡁䅍兡畂䝁䅣䅉䕂䝁䅕杤求䝁䅷睢睂䝁䄰党畂䡁䅑䅉䝂䝁䅫杢桂䝁䄴睙求䍁䅁睑療䡁䅉䅣療䡁䅉兙あ䝁䅫睢畂䍁䅁䅔灂䝁䄰兡あ䝁䅕䅚䅁䡁䅳䅁流䅁䅁兓䑂䕁䅫睑䩂䍁䅁村桂䝁䄴睡杁䕁䅷兡瑂䝁䅫䅤求䝁䅑䅁瑂䅁䅁䅓䅁䕁䅫睑䩂䕁䅍兓杁䕁䅉兙畂䝁䅳䅉䵂䝁䅫兢灂䡁䅑党歂䍁䅁䅋佂䙁䅍兒䩂䑁䅯兓䑂䕁䅫睑䩂䕁䅉兑佂䕁䅳克䅁䉁䉉䅁⭁䅁䅁兓䝂䙁䅉睕杁䙁䅑兡求䡁䅉䅉硁䍁䅁䅔求䡁䅙党祂䝁䅅睚求䍁䅁杕桂䡁䅑兡療䍁䅁䅋汁䍁䅫䅁䵄䅁䅁䅃䅁䕁䅫杔䕂䅁䅁䅇䅁䉁䅷䅁䩂䕁䄴睒杁䕁䅉兙畂䝁䅳䅉佂䍁䄴杖畁䅁䅁杦䅁䅁䄴䅁䩂䙁䅅睘啂䕁䅕杖䅁䭁䅣䅁杁䅁䅁兓剂䙁䄸䅖偂䙁䅑兑䵂䙁䄸兑呂䙁䅍兒啂䙁䅍䅁橂䅁䅁䅃䅁䕁䅫䅖䉂䅁䅁兗䅁䉁䄴䅁䩂䝁䄰䅣桂䝁䅫杣求䝁䅑䅉䵂䝁䄸兙畂䡁䅍䅁⽁允䅁䅄䅁䕁䅫杢歂䝁䅫兙䅁䍁䄰䅁杂䅁䅁兓畂䝁䅑兤穂䡁䅑杣灂䝁䅅䅢杁䝁䅅杢歂䍁䅁睑療䝁䄰兢求䡁䅉睙灂䝁䅅䅢杁䕁䅉兙畂䝁䅳䅉療䝁䅙䅉䑂䝁䅧兡畂䝁䅅䅉䵂䝁䅫兢灂䡁䅑党歂䅁䅁䅦䅁䡁䅧䅁䩂䝁䄴䅚ㅂ䡁䅍䅤祂䝁䅫兙獂䍁䅁兙畂䝁䅑䅉䑂䝁䄸兢瑂䝁䅕杣橂䝁䅫兙獂䍁䅁村桂䝁䄴睡杁䝁䄸杚杁䕁䅍䅡灂䝁䄴兙杁䕁䅷兡瑂䝁䅫䅤求䝁䅑䅉潁䙁䅍兒䥂䕁䅳杏硁䑁䅍兏㑁䍁䅫䅁敁允䅁䅘䅁䕁䅫杢㉂䝁䅕督あ䝁䄰党畂䡁䅑䅉䍂䝁䅅杢牂䡁䅍䅌杁䕁䅉杣療䝁䅳党祂䡁䅍䅉桂䝁䄴䅚杁䕁䅍兙睂䝁䅫䅤桂䝁䅷䅉乂䝁䅅杣牂䝁䅕䅤穂䅁䅁児䅅䅁䅷䅁䩂䡁䅑兙獂䡁䅫䅁慂䅁䅁杋䅁䕁䅯䅕乂䝁䄸杣湂䝁䅅杢杁䕁䅍䅡桂䡁䅍党杁䍁䅙䅉䑂䝁䄸杌䅁䡁䄸䅁䅂䅁䅁杓兂䕁䄰睢祂䝁䅣兙畂䍁䅁睑潂䝁䅅督求䍁䅁杊杁䕁䅍睢畁䍁䅁䅋佂䙁䅫睕䙂䑁䅯杓兂䕁䄰克䅁䉁䉷䅁䥁䅁䅁杓兂䕁䄴䅁卂䅁䅁䅄䅁䕁䅯兙睂䝁䅅杢䅁䙁䅕䅁十䅁䅁䅔呂䕁䅕杏䍂䕁䅅杕䑂䅁䅁䅍䅅䉁䅉䅁䵂䙁䅍兒㙁䕁䅧睕䍂䕁䅅䅁ぁ允䅁䅃䅁䕁䅷䅖乂䅁䅁䅪䅁䝁䅑䅁䵂䝁䄸兙畂䍁䅁䅔療䡁䅍督杁䙁䅁杣療䡁䅙兡穂䝁䅫睢畂䍁䄸䅉䉂䡁䅙睚杁䕁䅣杣療䡁䅍督杁䕁䅍兤穂䡁䅑睢瑂䝁䅕杣杁䕁䅷睢桂䝁䄴督杁䍁䅧兊灁䅁䅁眶䅁䕁䅧䅁䵂䝁䄸兙畂䍁䅁䅔療䡁䅍督杁䙁䅉党穂䝁䅕杣㉂䝁䅕督癁䍁䅁睒祂䝁䄸督穂䍁䅁䅔療䝁䅅杢穂䍁䅁䅋汁䍁䅫䅁瑄䅁䅁䅋䅁䕁䄰兓時䙁䅁杕䩂䕁䄰兑卂䙁䅫睘䩂䕁䄴䅒噂䙁䅍䅖卂䙁䅫䅁䩃䅁䅁李䅁䕁䄰兙祂䝁䅳党あ䍁䅁睑桂䡁䅁兡あ䝁䅅䅢灂䡁䅯兙あ䝁䅫睢畂䍁䅁䅋歁䕁䅉克䅁䩁䅅䅁奁䅁䅁兔桂䡁䅉睡求䡁䅑䅉䱂䝁䅕入杁䅁䅁睆䅁䉁䅯䅁乂䝁䅅杣牂䝁䅕䅤杁䕁䄴兙瑂䝁䅕䅉䅁䉁䅙䅁慁䅁䅁兔桂䡁䅉睡求䡁䅑䅉啂䡁䅫䅣求䍁䅁䅁䍁䅁䅁杓䅁䕁䄰兡あ䡁䅍兤楂䝁䅫督潂䝁䅫䅉噂䕁䅙杓杁䕁䅙兡畂䝁䅅杢橂䝁䅫兙獂䍁䅁睒祂䝁䄸兤睂䍁䅷䅉䩂䝁䄴睙畁䅁䅁睧䅁䝁䅁䅁乂䝁䅫䅤穂䡁䅕杙灂䡁䅍䅡灂䍁䅁兖䝂䕁䅯䅉䝂䝁䅫杢桂䝁䄴睙灂䝁䅅䅢杁䕁䅣杣療䡁䅕䅣獁䍁䅁兓畂䝁䅍杌杁䍁䅧䅖呂䕁䅕杏㑁䑁䅍䅍㉁䍁䅫䅁呁允䅁杏䅁䕁䄰兡㙂䡁䅕䅡療䍁䅁杒灂䝁䄴兙畂䝁䅍兡桂䝁䅷䅉䡂䡁䅉睢ㅂ䡁䅁䅌杁䕁䅫杢橂䍁䄴䅁獂䅁䅁䅕䅁䕁䄰兡㙂䡁䅕䅡療䍁䅁杒灂䝁䄴兙畂䝁䅍兡桂䝁䅷䅉䡂䡁䅉睢ㅂ䡁䅁䅌杁䕁䅫杢橂䍁䄴䅉潁䙁䅑睕䙂䑁䅯䅏ぁ䑁䅅免灁䅁䅁䅊䅅䉁䄴䅁乂䝁䄸杣湂䝁䅅杢杁䙁䅍䅤桂䝁䄴䅢求䡁䅫䅁䅃䅁䅁杍䅁䕁䄰睢祂䝁䅣兙畂䍁䅁睕あ䝁䅅杢獂䝁䅕入杁䍁䅧杔婂䙁䅍兒㙁䕁䄰睕灁䅁䅁先䅅䅁䅧䅁佂䕁䅷䅒䅁䙁䅷䅁䝁䅁䅁杔乂䅁䅁材䅅䉁䅷䅁佂䙁䅍兒䩂䑁䅯䅓䕂䕁䅙睑䍂䕁䅅杔䱂䅁䅁杏䅅䉁䄴䅁佂䙁䅍兒䩂䑁䅯兓䑂䕁䅫睑䩂䕁䅉兑佂䕁䅳䅁畃䅁䅁䅆䅁䕁䄴睕䙂䕁䅫杏呂䕁䅉兓佂䅁䅁睎䅅䉁䅉䅁佂䙁䅫睕䙂䑁䅯村䉂䕁䅍䅁煁允䅁杄䅁䕁䄴兗呂䕁䅕杏䑂䅁䅁睊䅅䉁䅁䅁佂䙁䅫睕䙂䑁䅯睒呂䅁䅁䅌䅅䉁䅉䅁佂䙁䅫睕䙂䑁䅯杓兂䕁䄰䅁硁允䅁䅅䅁䕁䄴兗呂䕁䅕杏乂䙁䅍䅁瑁允䅁杅䅁䕁䄴兗呂䕁䅕杏塂䕁䅙睑䅁䑁䉍䅁睁䅁䅁杔求䡁䅑䅉䑂䡁䅕督あ䝁䄸兢求䡁䅉䅉䵂䝁䄸兙畂䡁䅍䅉潁䍁䅑村灁䅁䅁杳䅁䑁䄴䅁佂䝁䅕䅤杁䕁䅍兤穂䡁䅑睢瑂䝁䅕杣杁䕁䅷睢桂䝁䄴督癁䍁䅁兑穂䡁䅍党あ䡁䅍䅉潁䍁䅕克䅁䱁䅫䅁䍂䅁䅁杔求䡁䅑䅉䑂䡁䅕督あ䝁䄸兢求䡁䅉䅉䵂䝁䄸兙畂䡁䅍睌杁䕁䅑党睂䝁䄸督灂䡁䅑督杁䍁䅧兊灁䅁䅁杶䅁䙁䅧䅁佂䝁䅕䅤杁䕁䅙党求䍁䅁杊杁䕁䅍睢瑂䝁䄰兡穂䡁䅍兡療䝁䄴督癁䍁䅁睔睂䝁䅕杣桂䡁䅑兡畂䝁䅣䅉䩂䝁䄴睙療䝁䄰党杁䍁䅧兊灁䅁䅁儸䅁䕁䅙䅁佂䝁䅕䅤杁䕁䅙党求䍁䅁兓畂䝁䅍睢瑂䝁䅕睌杁䕁䅅杤求䡁䅉兙湂䝁䅕䅉䉂䡁䅍督求䡁䅑督杁䍁䅧兊灁䅁䅁眲䅁䙁䅯䅁佂䝁䅕䅤杁䕁䅙党求䍁䅁兓畂䝁䅍睢瑂䝁䅕睌杁䕁䅅杤湂䍁䅁杕灂䡁䅍睡瑁䡁䅣党灂䝁䅣䅡あ䝁䅕䅚杁䕁䅅督穂䝁䅕䅤穂䍁䅁䅋汁䍁䅫䅁桄䅁䅁䅉䅁䕁䄴党あ䍁䅁兓畂䝁䅍睢瑂䝁䅕䅉潁䍁䅑村灁䅁䅁睫䅁䑁䅁䅁佂䝁䅕䅤杁䕁䅫杢橂䝁䄸兢求䑁䅯䅉兂䝁䅅杣求䝁䄴䅤杁䍁䅧䅊䍂䍁䅫䅁䩄䅁䅁䅓䅁䕁䄴党あ䍁䅁兓畂䡁䅑党祂䝁䅕督あ䍁䅁兓畂䝁䅍睢瑂䝁䅕睌杁䕁䅅杤湂䍁䅁兑穂䡁䅍党あ䡁䅍䅉潁䍁䅕克䅁乁䅫䅁歂䅁䅁杔求䡁䅑䅉䩂䝁䄴䅤求䡁䅉党穂䡁䅑䅉䩂䝁䄴睙療䝁䄰党癁䍁䅁兑㉂䝁䅣䅉卂䝁䅫督牂䍁䄰睤求䝁䅫睚潂䡁䅑党歂䍁䅁兑穂䡁䅍党あ䡁䅍䅉潁䍁䅕克䅁乁䄸䅁坂䅁䅁杔求䡁䅑䅉䩂䝁䄴䅤求䡁䅉党穂䡁䅑䅉䩂䝁䄴睙療䝁䄰党癁䍁䅁睔睂䝁䅕杣桂䡁䅑兡畂䝁䅣䅉卂䝁䅕杤求䝁䄴兤求䍁䅁䅋汁䍁䅫䅁癄䅁䅁䅍䅁䕁䄴党あ䍁䅁兓畂䡁䅑党祂䝁䅕督あ䍁䅁兔桂䡁䅉睚灂䝁䄴䅉潁䍁䅕克䅁䱁䅁䅁奁䅁䅁杔求䡁䅑䅡求䡁䅉䅢桂䝁䄴䅚穂䅁䅁兘䅁䍁䅉䅁佂䝁䄸兢灂䝁䄴兙獂䍁䅁睒䕂䙁䅁䅉潁䍁䅑村灁䅁䅁杂䅁䕁䅙䅁佂䝁䄸杢灂䝁䄴䅤求䡁䅉党穂䡁䅑䅉䙂䡁䅧䅣求䝁䄴督求䍁䄸䅉䉂䡁䅙睚杁䕁䅅督穂䝁䅕䅤杁䍁䅧兊灁䅁䅁儳䅁䍁䅧䅁佂䝁䄸杢睂䝁䅕杣浂䝁䄸杣瑂䝁䅫杢湂䍁䅁䅔療䝁䅅杢穂䅁䅁杂䅅䍁䅁䅁佂䝁䄸杣歂䝁䅕兙杁䕁䅉兙畂䝁䅳䅉䉂䝁䅉䅣䅁䥁䅅䅁㑁䅁䅁杔療䡁䅉䅚求䝁䅅䅉䍂䝁䅅杢牂䍁䅁兑楂䡁䅁䅉潁䕁䄸兔㙁䕁䄴䅒䉂䍁䅁睕䙂䍁䅫䅁桁允䅁䅆䅁䕁䄸兔㙁䕁䄴䅒䉂䍁䅁睕䙂䅁䅁克䅅䝁䅁䅁偂䡁䅁党祂䝁䅅䅤灂䝁䄴睚杁䕁䅕䅥睂䝁䅕杢穂䝁䅕睌杁䕁䅅杤湂䍁䅁杕灂䡁䅍睡瑁䡁䅣党灂䝁䅣䅡あ䝁䅕䅚杁䕁䅅督穂䝁䅕䅤穂䍁䅁䅋汁䍁䅫䅁橄䅁䅁材䅁䕁䄸䅣あ䝁䅫睢畂䡁䅍杏杁䕁䅍兤祂䡁䅉児噂䙁䅍䅒獁䍁䅁兔桂䝁䅣児䉂䝁䅍䅤ㅂ䝁䅅䅢穂䅁䅁睂䅅䥁䅷䅁偂䡁䅁䅤灂䝁䄸杢穂䑁䅯睑ㅂ䡁䅉杣㥁䙁䅕睕䕂䍁䅷兔桂䝁䅣児䍂䝁䅫䅢獂䝁䅫睢畂䡁䅍䅌䑂䝁䄸杢㉂䕁䄰党あ䝁䅧睢歂䑁䄰杕獁䕁䅙兡獂䝁䅫杢湂䙁䅙党祂䑁䄰睑ㅂ䡁䅉杣求䝁䄴䅤癁䙁䅉党穂䡁䅑兙あ䝁䅕䅚䅁䝁䅅䅁坂䅁䅁睔睂䡁䅑兡療䝁䄴督㙁䕁䅍兤祂䡁䅉児噂䙁䅍䅒獁䕁䄰兙湂䑁䄰睕あ䝁䅅杢歂䝁䅅杣歂䍁䅷睑療䝁䄴杤乂䝁䅕䅤潂䝁䄸䅚㥁䙁䅉䅁䉁䅁䅁䅎䅁䙁䅁党祂䝁䅫睢歂䍁䅁兒畂䝁䅑党歂䍁䅁䅋歂䝁䅑兌瑂䝁䄰兌㕂䡁䅫入㕂䍁䅫䅁浃䅁䅁杈䅁䙁䅁睢睂䡁䅕䅢桂䡁䅑兡療䝁䄴䅉潁䕁䄰克䅁䅁䅯䅁畂䅁䅁䅕祂䝁䅕兌䩂䝁䄰䅣桂䝁䅫杣瑂䝁䅕杢あ䍁䅁睔睂䍁䅁䅕祂䝁䄸杚灂䡁䅑睌杁䕁䅅杤湂䍁䅁杕灂䡁䅍睡瑁䡁䅣党灂䝁䅣䅡あ䝁䅕䅚杁䕁䅅督穂䝁䅕䅤穂䍁䅁䅋汁䍁䅫䅁汄䅁䅁䅙䅁䙁䅁杣求䍁䄰兡瑂䡁䅁兙灂䡁䅉兢求䝁䄴䅤杁䕁䄸䅣求䡁䅉兙あ䝁䅫杢湂䍁䅁䅕祂䝁䄸杚灂䡁䅑睌杁䕁䅅杤湂䍁䅁兑穂䡁䅍党あ䡁䅍䅉潁䍁䅕克䅁䵁䄸䅁慂䅁䅁䅕祂䝁䅕兌あ䝁䅅䅥杁䙁䅁杣療䝁䅙兡あ䍁䄸䅉䉂䡁䅙睚杁䙁䅉兡穂䝁䅳兌㍂䝁䅕兡湂䝁䅧䅤求䝁䅑䅉䉂䡁䅍督求䡁䅑督杁䍁䅧兊灁䅁䅁眵䅁䍁䅑䅁兂䡁䅉兡瑂䝁䅅杣㕂䍁䅁兓畂䝁䅑兤穂䡁䅑杣㕂䍁䅁䅁䭃䅁䅁杊䅁䙁䅁杣療䝁䅉䅢求䝁䄰䅉䵂䝁䄸兙畂䍁䅁䅖㕂䡁䅁党杁䅁䅁允䅅䍁䅙䅁兂䡁䅉睢楂䝁䅷党瑂䍁䅁䅔療䝁䅅杢穂䍁䅁䅋歁䕁䅉克䅁偁䄸䅁兂䅁䅁䅕祂䝁䄸杙獂䝁䅕兢杁䕁䅷睢桂䝁䄴督癁䍁䅁睒祂䝁䄸督穂䍁䅁睑ㅂ䡁䅍䅤療䝁䄰党祂䍁䅁䅔療䝁䅅杢穂䍁䅁䅋汁䍁䅫䅁䑁允䅁䅕䅁䙁䅁杣療䝁䅉䅢求䝁䄰䅉䵂䝁䄸兙畂䡁䅍睌杁䙁䅉兡穂䝁䅳兌㍂䝁䅕兡湂䝁䅧䅤求䝁䅑䅉䉂䡁䅍督求䡁䅑督杁䍁䅧兊灁䅁䅁眹䅁䙁䅷䅁兂䡁䅉睢楂䝁䅷党瑂䍁䅁䅔療䝁䅅杢穂䍁䄸䅉啂䝁䅅杢湂䝁䅫杙獂䝁䅕䅉䙂䡁䅅兤灂䡁䅑入杁䍁䅙䅉卂䝁䅕督求䡁䅉杤求䡁䅍䅉潁䍁䅕克䅁䵁䅑䅁敂䅁䅁䅕祂䝁䄸䅚ㅂ䝁䅍党祂䍁䅁䅕祂䝁䅫睙求䍁䅁兓畂䝁䅑党㑂䍁䅁兑㉂䝁䅣䅉潁䕁䅅睙あ䡁䅕兙獂䍁䅁睢祂䍁䅁杒療䡁䅉党橂䝁䅅督あ䍁䅫䅉䅁䉁䅑䅁㙁䅁䅁䅕祂䝁䄸䅚ㅂ䝁䅍党祂䍁䅁䅕祂䝁䅫睙求䍁䅁兓畂䝁䅙䅢桂䡁䅑兡療䝁䄴䅉潁䍁䅕克䅁䅁䄴䅁敂䅁䅁䅕祂䝁䄸䅚ㅂ䝁䅍党祂䍁䅁䅕祂䝁䅫睙求䍁䅁兓畂䝁䅙䅢桂䡁䅑兡療䝁䄴䅉潁䕁䅅睙あ䡁䅕兙獂䍁䅁睢祂䍁䅁杒療䡁䅉党橂䝁䅅督あ䍁䅫䅉䅁䉁䅍䅁十䅁䅁杕偂䕁䅅兑杁䍁䅧兊灁䅁䅁睮䅁䉁䅑䅁卂䕁䄸兑䑂䕁䅕䅉潁䍁䅕克䅁乁䅅䅁十䅁䅁杕偂䕁䅅兒杁䍁䅧兊灁䅁䅁兯䅁䉁䅙䅁卂䕁䄸兑啂䕁䅍兒杁䍁䅧兊灁䅁䅁儱䅁䍁䅧䅁卂䝁䅕兙獂䍁䅁睒䕂䙁䅁䅉䡂䡁䅉睢㍂䡁䅑䅡杁䍁䅧兊灁䅁䅁睃䅁䑁䅷䅁卂䝁䅕兙獂䍁䅁睒䕂䙁䅁䅌杁䕁䅷睢橂䝁䅅䅢杁䕁䅍兤祂䡁䅉党畂䝁䅍入杁䍁䅧䅊䍂䍁䅫䅁䵁䅁䅁杔䅁䙁䅉党あ䡁䅕杣畂䍁䅁睢畂䍁䅁兑㉂䝁䅣䅉卂䝁䅫督牂䍁䄰睤求䝁䅫睚潂䡁䅑党歂䍁䅁兑穂䡁䅍党あ䡁䅍䅉潁䍁䅕克䅁乁䅣䅁䍂䅁䅁杕灂䡁䅍睡瑁䡁䅣党灂䝁䅣䅡あ䝁䅕䅚杁䕁䅅督穂䝁䅕䅤穂䍁䄸䅉䉂䡁䅍督求䡁䅑督杁䍁䅧兊灁䅁䅁儯䅁䉁䅑䅁呂䕁䅕䅓䱂䑁䅯免祁䑁䅧䅏䅁䅁䈰䅁啁䅁䅁睕䙂䕁䅧睓㙁䑁䅅睍㕁䑁䅧䅁汁允䅁䅆䅁䙁䅍兒䥂䕁䅳杏穁䑁䅫䅏㑁䅁䅁䅏䅅䉁䅁䅁呂䕁䅕䅓䱂䑁䅯䅎硁䅁䅁䅄䅅䉁䅉䅁呂䕁䅕䅓䱂䑁䅯兏穁䑁䅫䅁牁允䅁䅉䅁䙁䅍杔䵂䙁䄸睑偂䙁䅍䅖時䙁䅑睔時䕁䅫杔䑂䅁䅁䄶䅁䙁䅙䅁呂䕁䄴䅔時䕁䅍杕䙂䕁䅑兓啂䙁䄸睑偂䙁䅍䅖呂䙁䄸䅖偂䙁䄸䅕卂䕁䅕睘䩂䕁䄰䅕䉂䕁䅫杕時䕁䄸䅕䙂䙁䅉睘兂䙁䅉睔䝂䕁䅫䅖䅁䅁䉑䅁䭂䅁䅁睕佂䕁䅷睘䙂䙁䅅兖䩂䙁䅑兗時䕁䅅䅖啂䙁䅉兓䍂䙁䅕䅖䉂䕁䅉䅔䙂䙁䄸䅖偂䙁䄸䅕䉂䙁䅉兒佂䙁䅑睘䑂䕁䄸䅁㉃䅁䅁杋䅁䙁䅍杔䵂䙁䄸兒剂䙁䅕兓啂䙁䅫睘啂䕁䄸睘䉂䙁䅍睕䙂䙁䅑睕䅁䵁䅅䅁⭁䅁䅁睕佂䕁䅷睘䩂䕁䅙杕呂䙁䄸䅖䩂䕁䅕杕時䑁䅅睘䵂䕁䅕杖䙂䙁䅉兑䡂䕁䅕睘卂䕁䅅䅖䩂䕁䄸䅁䱄䅁䅁杒䅁䙁䅍杔䵂䙁䄸䅔䵂䙁䅁睘啂䕁䄸睘䉂䙁䅙睒時䕁䅣杕偂䙁䅍睕時䕁䅍兖呂䙁䅑睔乂䕁䅕杕時䕁䅷睔䉂䕁䄴䅁煄䅁䅁䅑䅁䙁䅍杔䵂䙁䄸䅔䵂䙁䅉睘啂䕁䄸睘䡂䙁䅉睔呂䙁䅍睘䑂䙁䅕睕啂䕁䄸兔䙂䙁䅉睘䵂䕁䄸兑佂䙁䅍䅁獄䅁䅁杌䅁䙁䅍杔䵂䙁䄸杔䙂䙁䅑睘䑂䙁䅕睕啂䕁䄸兔䙂䙁䅉睘䵂䕁䄸兑佂䙁䅍䅁硃䅁䅁村䅁䙁䅍杔䵂䙁䄸杔䙂䙁䅑睘䑂䙁䅕睕啂䕁䄸兔䙂䙁䅉睘䵂䕁䄸兑佂䙁䅍睘啂䕁䄸睘䉂䙁䅍睕䙂䙁䅑睕䅁䱁䅧䅁䝂䅁䅁睕佂䕁䅷睘佂䕁䅕䅖時䕁䅍兖呂䙁䅑睔乂䕁䅕杕時䕁䅷睔䉂䕁䄴睕時䙁䅑睔時䕁䅑兒兂䕁䄸睕䩂䙁䅑睕䅁䱁䄰䅁䝂䅁䅁睕佂䕁䅷睘佂䕁䅕䅖時䕁䅙兒䙂䙁䄸睑偂䕁䄰兔䩂䙁䅍睕䩂䕁䄸杔時䙁䅑睔時䕁䄸䅕䙂䙁䅉睘䩂䕁䄴睑䅁偁䅁䅁㡁䅁䅁睕佂䕁䅷睘佂䕁䅕䅖時䕁䅙兒䙂䙁䄸兓佂䕁䅍睘啂䕁䄸睘䉂䙁䅙睒時䕁䅅睕呂䕁䅕䅖呂䅁䅁朲䅁䑁䅙䅁呂䕁䄴䅔時䕁䄴兒啂䙁䄸杒䙂䕁䅕睘䩂䕁䄴睑時䙁䅑睔時䕁䅅杖䡂䙁䄸杕塂䕁䅅䅁杄䅁䅁䅇䅁䙁䅍杔䵂䙁䄸杔䙂䙁䅑睘䩂䕁䄴睑䅁䵁䅣䅁流䅁䅁睕佂䕁䅷睘佂䕁䅕䅖時䕁䅫杔䑂䙁䄸䅕䉂䙁䅉兒佂䙁䅑䅁䥄䅁䅁䅐䅁䙁䅍杔䵂䙁䄸杔䙂䙁䅑睘䩂䕁䄴䅖時䕁䅫杔䑂䙁䄸䅖偂䙁䄸兑坂䕁䅣睘䉂䙁䅍睕䙂䙁䅑睕䅁乁䅧䅁㉁䅁䅁睕佂䕁䅷睘佂䕁䅕䅖時䕁䅫杔啂䙁䄸兓佂䕁䅍睘啂䕁䄸睘䉂䙁䅙睒時䙁䅉睖䉂䅁䅁朳䅁䑁䅧䅁呂䕁䄴䅔時䕁䄴兒啂䙁䄸兓佂䙁䅑睘䩂䕁䄴睑時䙁䅑睔時䕁䄸䅕䙂䙁䅉睘卂䕁䅕杖䅁佁䄴䅁允䅁䅁睕佂䕁䅷睘佂䕁䅫兔䅁䭁䄸䅁㙁䅁䅁睕佂䕁䅷睘佂䕁䄸杔䩂䕁䄴䅖時䕁䅕䅗兂䙁䄸䅖偂䙁䄸兑坂䕁䅣睘䉂䙁䅍睕䙂䙁䅑睕䅁乁䅷䅁㙁䅁䅁睕佂䕁䅷睘偂䙁䅁兒卂䕁䅅䅖䩂䕁䄴睒時䕁䅕䅗兂䙁䄸䅖偂䙁䄸兑坂䕁䅣睘卂䙁䅣兑䅁佁䅉䅁兂䅁䅁睕佂䕁䅷睘兂䙁䅉兒䩂䕁䄰䅕䉂䕁䅫杕時䕁䄸䅕䙂䙁䅉睘兂䙁䅉睔䝂䕁䅫䅖時䙁䅑睔時䕁䅅杖䡂䙁䄸兑呂䙁䅍兒啂䙁䅍䅁佄䅁䅁杏䅁䙁䅍杔䵂䙁䄸䅕卂䕁䅕䅖䉂䙁䅧睘兂䙁䅉睔䝂䕁䅫䅖時䙁䅑睔時䕁䅅杖䡂䙁䄸杕塂䕁䅅䅁浄䅁䅁杖䅁䙁䅍杔䵂䙁䄸䅕卂䕁䅕睘䩂䕁䄰䅕䉂䕁䅫杕時䕁䄸䅕䙂䙁䅉兑啂䕁䅫杔䡂䙁䄸䅕卂䕁䄸杒䩂䙁䅑睘啂䕁䄸睘䉂䙁䅙睒時䙁䅉睖䉂䅁䅁䄵䅁䍁䅑䅁呂䕁䄴䅔時䙁䅁杕偂䕁䅉䅔䙂䕁䄰睘䵂䕁䄸兑佂䙁䅍䅁⭄䅁䅁䅓䅁䙁䅍杔䵂䙁䄸䅕卂䕁䄸村䵂䕁䅕兔時䕁䅷睔䉂䕁䄴睕時䙁䅑睔時䕁䅍兖呂䙁䅑睔乂䕁䅕杕時䕁䅷睔䉂䕁䄴睕䅁䅁䉉䅁祁䅁䅁睕佂䕁䅷睘兂䙁䅉睔䍂䕁䅷兒乂䙁䄸䅔偂䕁䅅杔呂䙁䄸䅖偂䙁䄸杕塂䕁䅅䅁㉄䅁䅁䅖䅁䙁䅍杔䵂䙁䄸䅕卂䕁䄸村䵂䕁䅕兔時䕁䅷睔䉂䕁䄴睕時䙁䅑睔時䙁䅑兑佂䕁䅣睘䙂䙁䅅兖䩂䙁䅑兗時䙁䅉兒呂䕁䅕杕坂䕁䅕睕䅁䵁䅍䅁獁䅁䅁睕佂䕁䅷睘兂䙁䅉睔䍂䕁䅷兒乂䙁䄸䅔偂䕁䅅杔時䙁䅑兗兂䕁䅕䅁䅁允䅁䅊䅁䙁䅍杔䵂䙁䄸杕䙂䙁䅑兖卂䕁䄴睘偂䕁䄴睘卂䙁䅣兑䅁乁䅙䅁允䅁䅁睕佂䕁䅷睘卂䕁䄸兑䅁䵁䅯䅁坁䅁䅁睕佂䕁䅷睘卂䕁䄸兑啂䕁䅍兒䅁乁䅑䅁十䅁䅁睕佂䕁䅷睘卂䕁䄸睑䙂䅁䅁䄰䅁䉁䅁䅁呂䕁䄴䅔時䙁䅉睔䙂䅁䅁兺䅁䍁䅑䅁呂䕁䄴䅔時䙁䅉睖䉂䙁䄸䅖偂䙁䄸兑呂䙁䅍兒啂䙁䅍䅁㡄䅁䅁䅉䅁䙁䅍杔䵂䙁䄸䅖䉂䕁䄴睒時䕁䅕兕噂䕁䅫䅖婂䅁䅁睵䅁䑁䄴䅁呂䕁䄴䅔時䙁䅑兑佂䕁䅣睘䙂䙁䅅兖䩂䙁䅑兗時䙁䅑睔時䙁䅑兑佂䕁䅣睘䉂䙁䅍睕䙂䙁䅑睕䅁䵁䅕䅁睁䅁䅁睕佂䕁䅷睘啂䕁䅫兒卂䙁䄸免時䕁䅍睔乂䕁䄰睔佂䙁䄸杕䉂䙁䅑兓偂䅁䅁朸䅁䍁䅉䅁呂䕁䄴䅔時䙁䅑兓䙂䙁䅉睘硁䙁䄸杕䉂䙁䅑兓偂䅁䅁䄹䅁䍁䅉䅁呂䕁䄴䅔時䙁䅑睔啂䕁䅅䅔時䕁䅅睕呂䕁䅕䅖呂䅁䅁睳䅁䑁䅁䅁呂䕁䄴䅔時䙁䅑睔啂䕁䅅䅔時䕁䅍兑兂䕁䅫䅖䉂䕁䅷睘卂䕁䅅䅖䩂䕁䄸䅁卄䅁䅁杊䅁䙁䅍杔䵂䙁䄸䅖偂䙁䅑兑䵂䙁䄸䅒䙂䙁䅁睔呂䕁䅫䅖呂䅁䅁䅴䅁䍁䅉䅁呂䕁䄴䅔時䙁䅑睔啂䕁䅅䅔時䕁䅕兕噂䕁䅫䅖婂䅁䅁杵䅁䍁䅷䅁呂䕁䄴䅔時䙁䅣䅓偂䕁䅷兒呂䕁䅅䅔䙂䙁䄸杒噂䕁䄴䅒䩂䕁䄴睒䅁偁䅯䅁䵂䅁䅁睕佂䕁䅷睘塂䕁䅧睔䵂䕁䅕睕䉂䕁䅷兒時䕁䅙兖佂䕁䅑兓佂䕁䅣睘乂䕁䅅䅖時䕁䅣杕䙂䕁䅅䅖䙂䙁䅉睘硁䙁䅫杕䅁䱁䄸䅁䝂䅁䅁睕佂䕁䅷睘塂䕁䅧睔䵂䕁䅕睕䉂䕁䅷兒時䕁䅙兖佂䕁䅑兓佂䕁䅣睘乂䕁䅅䅖時䕁䅷兒呂䙁䅍睘硁䙁䅫杕䅁偁䅧䅁杁䅁䅁睕兂䙁䄸睑偂䕁䄰䅕䉂䕁䄴兗時䕁䄴兑乂䕁䅕䅁杂䅁䅁杍䅁䙁䅍䅕時䕁䅑兓䵂䙁䅕䅖時䕁䅕䅕呂䙁䄸兑䝂䙁䅑兒卂䙁䄸兒奂䙁䅑杕䉂䅁䅁睩䅁䉁䅁䅁呂䙁䅁睘䙂䕁䅉兓啂䅁䅁杭䅁䉁䅑䅁呂䙁䅁睘䙂䕁䅉兓啂䕁䅑兑䅁䥁䄴䅁慁䅁䅁睕兂䙁䄸兒佂䙁䅑兓啂䙁䅫睘䩂䕁䅑䅁潂䅁䅁䅈䅁䙁䅍䅕時䕁䅕杔啂䕁䅫䅖婂䙁䄸兓䕂䑁䅉䅁䱁允䅁杈䅁䙁䅍䅕時䕁䅕杔啂䕁䅫䅖婂䙁䄸杔䉂䕁䄰兒䅁䝁䅙䅁ぁ䅁䅁睕兂䙁䄸兒兂䙁䅍睘䉂䕁䅙䅖䙂䙁䅉睘䙂䙁䅧䅖卂䕁䅅睘䡂䙁䅉睔塂䙁䅑䅓䅁䩁䅷䅁流䅁䅁睕兂䙁䄸兒奂䕁䅍䅓䉂䕁䄴睒䙂䙁䄸䅖䩂䕁䅍睓䙂䙁䅉䅁啃䅁䅁杇䅁䙁䅍䅕時䕁䄰兑卂䕁䅳兒啂䕁䅍兑兂䅁䅁䅫䅁䉁䅙䅁呂䙁䅁睘佂䕁䅕䅖時䕁䅫杔䑂䅁䅁杫䅁䉁䅷䅁呂䙁䅁睘兂䕁䅕杕䩂䕁䄸䅒時䕁䅕杔䕂䅁䅁兰䅁䉁䄴䅁呂䙁䅁睘兂䙁䅉兓䑂䕁䅕睘䑂䕁䅷睔呂䕁䅕䅁灃䅁䅁杄䅁䙁䅍䅕時䙁䅉睔䉂䅁䅁杮䅁䅁䄴䅁呂䙁䅁睘卂䕁䄸兒䅁䭁䅁䅁杁䅁䅁睕兂䙁䄸䅖偂䙁䅑兑䵂䙁䄸兑呂䙁䅍兒啂䙁䅍䅁楃䅁䅁䅈䅁䙁䅍䅕時䙁䅑睔啂䕁䅅䅔時䕁䅑兒䍂䙁䅑䅁橃䅁䅁䅉䅁䙁䅍䅕時䙁䅑睔啂䕁䅅䅔時䕁䅕兕噂䕁䅫䅖婂䅁䅁杬䅁䉁䅯䅁呂䙁䅁睘啂䕁䄸䅖䉂䕁䅷睘卂䕁䅕杖䅁䩁䅧䅁啁䅁䅁睕兂䙁䄸杖偂䕁䅷兖乂䕁䅕䅁牃䅁䅁䅃䅁䙁䅍睖䙂䅁䅁杘䅁䉁䅉䅁呂䙁䅣䅗㙁䙁䅕村呂䕁䅣䅁流允䅁村䅁䙁䅍睢橂䝁䅫儶あ佁䅫䅉䡂佁䅫杢灄䡁䅉兙獂䝁䅕䅉呂䝁䄸睙灂佁䅫䅤灄䍁䅁兙畂䝁䄸杢㕂䝁䄰党䅁䥁䅑䅁捂䅁䅁睕療䝁䅍兡灄䡁䅑儶杁䕁䅣儶畂佁䅫杣桂䝁䅷党杁䙁䅍睢橂䝁䅫儶あ佁䅫䅉桂䝁䄴睢畂䡁䅫兢求䍁䅁䅋䙂䕁䄴䅗啂䙁䅁兑㙁䕁䅣䅔䙂䍁䅫䅁晁允䅁䅋䅁䙁䅍䅤桂䡁䅑党杁䕁䅉兙畂䝁䅳䅉療䝁䅙䅉䩂䝁䄴䅚灂䝁䅅䅁䍃䅁䅁䅑䅁䙁䅍䅤桂䡁䅑党杁䕁䅉兙畂䝁䅳䅉療䝁䅙䅉䩂䝁䄴䅚灂䝁䅅䅉潁䕁䄴睕䙂䕁䅫杏呂䕁䅉兓佂䍁䅫䅁橁允䅁䅔䅁䙁䅍兤瑂䝁䅫䅤療䝁䄰睢杁䕁䄰兡あ䡁䅍兤灂䍁䅁杒灂䝁䄴兙畂䝁䅍兡桂䝁䅷䅉䡂䡁䅉睢ㅂ䡁䅁䅌杁䕁䅫杢橂䍁䄴䅁䙃䅁䅁杙䅁䙁䅍兤瑂䝁䅫䅤療䝁䄰睢杁䕁䄰兡あ䡁䅍兤灂䍁䅁杒灂䝁䄴兙畂䝁䅍兡桂䝁䅷䅉䡂䡁䅉睢ㅂ䡁䅁䅌杁䕁䅫杢橂䍁䄴䅉潁䙁䅑睕䙂䑁䅯䅏穁䑁䅅李灁䅁䅁睇䅅䅁䄴䅁呂䡁䅣党歂䝁䅕杢䅁䙁䄸䅁奁䅁䅁睕㍂䝁䅫䅤㙂䝁䅕杣獂䝁䅅杢歂䅁䅁睗䅁䉁䅉䅁啂䙁䅍兒㙁䑁䅧睍睁䑁䅙䅁癁允䅁杅䅁䙁䅑睕䙂䑁䅯䅏穁䑁䅅李䅁䑁䉫䅁十䅁䅁䅖呂䕁䅕杏㑁䑁䅑免硁䅁䅁兎䅅䍁䅯䅁啂䝁䅅杢湂䝁䅫杙獂䝁䅕䅉䙂䡁䅅兤灂䡁䅑入杁䍁䅧䅊䍂䍁䅫䅁㡃䅁䅁杓䅁䙁䅑兙畂䝁䅣兡楂䝁䅷党杁䕁䅕兣ㅂ䝁䅫䅤㕂䍁䄸䅉啂䝁䅅杢湂䝁䅫杙獂䝁䅕䅉䉂䡁䅍督求䡁䅑督杁䍁䅧兊灁䅁䅁杸䅁䑁䅷䅁啂䝁䅧党杁䕁䅣睢獂䝁䅑兢桂䝁䄴䅉呂䝁䅅睙潂䡁䅍䅉䡂䡁䅉睢ㅂ䡁䅁䅌杁䕁䅫杢橂䍁䄴䅁㥂䅁䅁䅕䅁䙁䅑䅡求䍁䅁睒療䝁䅷䅚瑂䝁䅅杢杁䙁䅍兙橂䝁䅧督杁䕁䅣杣療䡁䅕䅣獁䍁䅁兓畂䝁䅍杌杁䍁䅧杔婂䙁䅍兒㙁䕁䅣睕灁䅁䅁䅉䅅䕁䄴䅁啂䝁䅫党祂䍁䅁免杁䕁䅍睢瑂䝁䄰睢畂䍁䅁睑桂䡁䅁兡あ䝁䅅䅢杁䍁䅧睑䙂䙁䅑免灁䍁䅁杕桂䡁䅑兡療䍁䅁䅋汁䍁䅫䅁穄䅁䅁杉䅁䙁䅑兡求䡁䅉䅉硁䍁䅁杕桂䡁䅑兡療䍁䅁䅋汁䍁䅫䅁ㅄ䅁䅁䅊䅁䙁䅑睢あ䝁䅅䅢杁䕁䅅督穂䝁䅕䅤穂䍁䅁䅋歁䕁䅉克䅁䝁䅕䅁歁䅁䅁䅖療䡁䅑兙獂䍁䅁兑穂䡁䅍党あ䡁䅍䅉潁䍁䅑兔灁䅁䅁䅋䅁䑁䅁䅁啂䝁䄸䅤桂䝁䅷䅉䑂䝁䅅䅣灂䡁䅑兙獂䍁䅁杕桂䡁䅑兡療䍁䅁䅋汁䍁䅫䅁呄䅁䅁䅉䅁䙁䅑睢あ䝁䅅䅢杁䕁䅑党楂䡁䅑䅉潁䍁䅑村灁䅁䅁䅰䅁䍁䅧䅁啂䝁䄸䅤桂䝁䅷䅉䕂䝁䅕䅣療䡁䅍兡あ䡁䅍䅉潁䍁䅑村灁䅁䅁兴䅁䕁䅑䅁啂䝁䄸䅤桂䝁䅷䅉䙂䝁䄴䅤求䡁䅉䅣祂䝁䅫督求䍁䅁杖桂䝁䅷兤求䍁䅁䅋䑂䕁䅫兕灁䍁䅁䅋歁䕁䅉克䅁䭁䅧䅁歁䅁䅁䅖療䡁䅑兙獂䍁䅁兒硂䡁䅕兡あ䡁䅫䅉潁䍁䅑村灁䅁䅁睬䅁䑁䄴䅁啂䝁䄸䅤桂䝁䅷䅉䙂䡁䅅兤灂䡁䅑入癁䍁䅁䅖療䡁䅑兙獂䍁䅁兑穂䡁䅍党あ䡁䅍䅉潁䍁䅕克䅁䵁䅉䅁流䅁䅁䅖療䡁䅑兙獂䍁䅁杕求䡁䅙党畂䡁䅕党杁䍁䅧䅊䍂䍁䅫䅁婃䅁䅁杊䅁䙁䅑杣桂䝁䅑党杁䕁䅉兙獂䝁䅅杢橂䝁䅕䅉潁䍁䅑村灁䅁䅁睂䅁䉁䅯䅁噂䕁䅉睕杁䕁䅣杣療䡁䅕䅣杁䕁䅅睒䅁䥁䅙䅁睁䅁䅁兖䍂䙁䅍䅉䡂䡁䅉睢ㅂ䡁䅁䅉䉂䕁䅣䅉潁䙁䅍睖奂䑁䅯兖䍂䙁䅍睒灁䅁䅁兇䅅䅁䅧䅁噂䙁䅍兑䅁䍁䅳䅁慁䅁䅁兖畂䝁䅍䅢桂䡁䅍督灂䝁䅙兡求䝁䅑䅁㡁允䅁杉䅁䙁䅕杢灂䕁䅍杣求䝁䅑兡あ䍁䅁睕畁䡁䅁杌䉂䍁䄴䅁䡃䅁䅁李䅁䙁䅕杢灂䕁䅍杣求䝁䅑兡あ䍁䅁睕畁䡁䅁杌䉂䍁䄴䅉潁䕁䅉兓啂䑁䅯兖䑂䕁䅣克䅁䉁䉣䅁敁䅁䅁兖畂䝁䅫䅤求䝁䅑䅉䱂䝁䅫杢湂䝁䅑睢瑂䅁䅁睔䅁䍁䅁䅁坂䝁䄸䅢ㅂ䝁䄰党杁䍁䅧兙橂䡁䅑兤桂䝁䅷克䅁䭁䅷䅁獁䅁䅁睖求䝁䅷䅢穂䍁䅁杒桂䡁䅉睚療䍁䅁杊杁䕁䅍睢瑂䡁䅁兙畂䡁䅫䅁㉂䅁䅁村䅁䙁䅣党獂䝁䅷督杁䕁䅙兙祂䝁䅣睢杁䍁䅙䅉䑂䝁䄸兢睂䝁䅅杢㕂䍁䅁䅋佂䙁䅫睕䙂䑁䅯睖䝂䕁䅍克䅁䅁䈴䅁畁䅁䅁睖潂䝁䄸䅢求䡁䅍兙獂䝁䅕䅉䝂䡁䅕杢歂䝁䅫杢湂䍁䅁䅋歁䕁䅉克䅁偁䅳䅁卂䅁䅁睖潂䝁䄸䅢求䡁䅍兙獂䝁䅕䅉䝂䡁䅕杢歂䝁䅫杢湂䍁䅁兔桂䡁䅑兤祂䝁䅫杢湂䍁䅁䅐杁䑁䅅䅉婂䝁䅕兙祂䍁䅁䅋歁䕁䅉克䅁偁䅫䅁啂䅁䅁睖潂䝁䄸䅢求䡁䅍兙獂䝁䅕䅉䝂䡁䅕杢歂䝁䅫杢湂䍁䅁兔桂䡁䅑兤祂䝁䅫杢湂䍁䅁材㥁䍁䅁免杁䙁䅫党桂䡁䅉䅉潁䍁䅑村灁䅁䅁䅷䅁䉁䅉䅁奂䙁䅑杕䉂䑁䅯䅒䍂䕁䅳䅁㉁允䅁䄹䉧䅁杷允䅁䅁䅕䅁䑁䅁䅷䅁䙁䅁䅁䥁獃欵䉚权⽃䅁䅁权㝁䅁䅁权䡁允䅁允䅁䅁䅅䅁䙁䅁䅁䅁䅁䅁䅁䍄䉁䅁䅁兂䅁䅁䅍䅄䅁䅁䅕䅁䅁䙧䕑䕕䭅䝁䅙䅁䭁䍁䄴䅁䭁䅁䉣䅁䉁䅁䅁允䅁䅁䅯睢䅁䅁杷允䅁䅁䅕䅁䑁䅁䅷䅁䙁䅁䅁䥁䅂啚䈹权坃䅁䅁权ㅁ䅁䅁权䡁允䅁允䅁䅁䅅䅁䙁䡁佯硢䴶歌䍂䍄䉁䅁䅁兂䅁䅁䅍䅄䅁䅁䅕䅁䅁䩁㉂䔫䭁䝁䅁䅁䭁䍁䅷䅁䭁䅁䉣䅁䉁䅁䅁允䅁䅁䅯睦䅁䅁杷允䅁䅁䅧䅁䑁䅁䅁䅁䙁䅁䅁䅁奃杸䉴权兂䅁䅁兂䅁䅁䅁䴷嘴兑䅯䅔䅁䅁䅯杊䅁䅁䅯䅂䍁䅧䅯允䅁䅁䅅䅁䉁䅁䅁兂乄䵺䵺䱺⭩䅑杷允䅁䅁䅕䅁䑁䅁䅷䅁䙁䅁䅁䅁杄晧䅨权䙄䅁䅁权ㅁ䅁䅁权䡁允䅁允䅁䅁䅅䅁䙁䍁䱔獐敏卵䅊䍄䉁䅁䅁兂䅁䅁䅍䅄䅁䅁䅕䅁䅁䕁乄〫䭁䭁䅁䅁䭁䅁䅍䅁䭁䅁䉣䅁䉁䅁䅁允䅁䅁䅕䄷穊㡌噗啋䵁䅉䅅䅁䙁䅁䅁睁䵁䅁䅁兂䅁䅁䅁㙲偒兑䅯䅵䅁䅁䅯兑䅁䅁䅯睂䅅䅁䅅䅁䉁䅁䅁兂穂偑敏剐䤹䅑杷允䅁䅁䅧䅁䑁䅁䅁䅁䙁䅁䅁䅁奃杸䉴权兂䅁䅁兂䅁䅁䅁䵬嘸兑䅯睎䅁䅁䅯杊䅁䅁䅯䅂䍁䅧䅯允䅁䅁䅅䅁䉁䅁䅁兂啁歲桦略硸䅑杷允䅁䅁䅕䅁䑁䅁䅷䅁䙁䅁䅁䅁杄晧䅨权䱃䅁䅁权㉁䅁䅁权䡁允䅁允䅁䅁䅅䅁䙁䵁ㅐ䙋偹杷䅎䍄䉁䅁䅁兂䅁䅁䅍䅄䅁䅁䅕䅁䅁䅁乓ご䭅佁䅯䅁䭁䑁䅑䅁䭁䅁䉣䅁䉁䅁䅁允䅁䅁䅕䅁䅁䅁䅁䅁䵁䅉䅅䅁䙁䅁䅁睁䵁䅁䅁兂䅁䅁䅃佲䝚兑䅯䅬䅁䅁䅯杏䅁䅁䅯睂䅅䅁䅅䅁䉁䅁䅁权潁允䅁䍄䉁䅁䅁兂䅁䅁䅍䅄䅁䅁䅕䅁䅁䡧睄歔䭅䵁䅳䅁䭁䑁䅍䅁䭁䅁䉣䅁䉁䅁䅁允䅁䅁䅕䅁䅁䅁䅁䅁䵁䅉䅅䅁䙁䅁䅁睁䵁䅁䅁兂䅁䅁䅁祥倱兑䅯共䅁䅁䅯兒䅁䅁䅯睂䅅䅁䅅䅁䉁䅁䅁权䭁允䅁䍄䉁䅁䅁兂䅁䅁䅍䅄䅁䅁䅕䅁䅁䕧求ご䭅䱁䅅䅁䭁䑁䅧䅁䭁䅁䉣䅁䉁䅁䅁允䅁䅁䅕䅁䅁䅁䅁䅁䵁䅉䅅䅁䙁䅁䅁睁䵁䅁䅁兂䅁䅁䅄佧兊兑䅯䅫䅁䅁䅯䅓䅁䅁䅯睂䅅䅁䅅䅁䉁䅁䅁权䭁允䅁䍄䉁䅁䅁兂䅁䅁䅍䅄䅁䅁䅕䅁䅁䕁昰䕕䭅偁䅉䅁䭁䑁䅷䅁䭁䅁䉣䅁䉁䅁䅁允䅁䅁䅕䭆䠵場啯お䵁䅉䅅䅁䙁䅁䅁睁䵁䅁䅁兂䅁䅁䅁摪但兑䅯朰䅁䅁䅯睓䅁䅁䅯睂䅅䅁䅅䅁䉁䅁䅁兂浂浚浚浚瑙䅑杷允䅁䅁䅕䅁䑁䅁䅷䅁䙁䅁䅁䅁灂唸䈵权元䅁䅁权䵂䅁䅁权䡁允䅁允䅁䅁䅅䅁䭁䅁䉯䅁䵁䅉䅅䅁䙁䅁䅁睁䵁䅁䅁兂䅁䅁䅁乖佚兑䅯睷䅁䅁䅯䅓䅁䅁䅯睂䅅䅁䅅䅁䉁䅁䅁兂歁奫典杗㌸䅑杷允䅁䅁䅧䅁䑁䅁䅁䅁䙁䅁䅁䅁奃杸䉴权兂䅁䅁兂䅁䅁䅁䴷嘴兑䅯材䅁䅁䅯杊䅁䅁䅯䅂䍁䅧䅯允䅁䅁䅅䅁䉁䅁䅁兂晁敨剴䕵⼲䅑杷允䅁䅁䅕䅁䑁䅁䅷䅁䙁䅁䅁䅁允晧䅨权橂䅁䅁权䑂䅁䅁权䡁允䅁允䅁䅁䅅䅁䙁䅁䅁発杵㑍䍚䍄䉁䅁䅁䅃䅁䅁䅍䅁䅁䅁䅕䅁䅁䩁䝪ぃ䭅䙁䅁䅁䙁䅁䅁䅁允硺䉖权乂䅁䅁权流䅁䅁权䕁䅁䅋权䉁䅁䅁允䅁䅁䅅䅁佁䅁䅯䅁睁䍁䄴兏硁䅁䅁䍄䉁䅁䅁兂䅁䅁䅍䅄䅁䅁䅕䅁䅁䭁䩄〫䭁䩁䅷䅁䭁䑁䅫䅁䭁䅁䉣䅁䉁䅁䅁允䅁䅁䅕癗㕗漲䱱啢䵁䅉䅅䅁䥁䅁䅁睁䅁䅁䅁兂䅁䅁䅁䵭䱙兑䅯睕䅁䅁䅕䅁䅁乁䝄ぃ䭅䑁䅑䅁䭁䍁䅙䅁䭁䅁䅑潁䭁䅁䅅䅁䉁䅁䅁允䅁䅁䅯兇䅁䅁杷允䅁䅁䅧䅁䑁䅁䅁䅁䙁䅁䅁䅁奃杸䉴权兂䅁䅁兂䅁䅁䅁乣噅兑䅯䅌䅁䅁䅯杊䅁䅁䅯䅂䍁䅧䅯允䅁䅁䅅䅁䉁䅁䅁兂塄㡄晈ㅋ卓䅑杷允䅁䅁䅧䅁䑁䅁䅁䅁䙁䅁䅁䅁奃杸䉴权兂䅁䅁兂䅁䅁䅁䵹䱙兑䅯杌䅁䅁䅯杊䅁䅁䅯䅂䍁䅧䅯允䅁䅁䅅䅁䉁䅁䅁权剂䅁䅁䍄䉁䅁䅁兂䅁䅁䅍䅄䅁䅁䅕䅁䅁䵁い〫䭁偁䅯䅁䭁䑁䅳䅁䭁䅁䉣䅁䉁䅁䅁允䅁䅁䅕䅁䅁䅁䅁䅁䵁䅉䅅䅁䙁䅁䅁睁䵁䅁䅁兂䅁䅁䅁住佒兑䅯杪䅁䅁䅯杏䅁䅁䅯睂䅅䅁䅅䅁䉁䅁䅁兂䅁䅁䅁䅁䅁䅁杷允䅁䅁䅕䅁䑁䅁䅷䅁䙁䅁䅁䥁啂䙂䉂权ぃ䅁䅁权䥂䅁䅁权䡁允䅁允䅁䅁䅅䅁䙁䱁䕗䑢嘯ㄶ䍊䍄䉁䅁䅁䅃䅁䅁䅍䅁䅁䅁䅕䅁䅁䩁䝪ぃ䭅䙁䅍䅁䙁䅁䅁䅁歄桺䉖权睁䅁䅁权流䅁䅁权䕁䅁䅋权䉁䅁䅁允䅁䅁䅅䅁佁䅁䅷䅁ㅁ䑁䅙杌㑁䑁䅙䅁䵁䅉䅅䅁䙁䅁䅁睁䵁䅁䅁兂䅁䅁䅁䡫㑢䅑䅯杁䅅䅁䅯睒䅁䅁䅯睂䅅䅁䅅䅁䉁䅁䅁兂ㅁ杧此瑉儸䅑杷允䅁䅁䅕䅁䑁䅁䅷䅁䙁䅁䅁䥁䅂啚䈹权奃䅁䅁权ぁ䅁䅁权䡁允䅁允䅁䅁䅅䅁䙁䅁䅁䅁䅁䅁䅁䍄䉁䅁䅁兂䅁䅁䅍䅄䅁䅁䅕䅁䅁䥁刳歔䭅䱁䅯䅁䭁䑁䅫䅁䭁䅁䉣䅁䉁䅁䅁允䅁䅁䅕䅁䅁潕汐歁䵉䅉䅅䅁䙁䅁䅁睁䵁䅁䅁兂䅁䅁䅁䵣㝲䅑䅯䅭䅁䅁䅯䅌䅁䅁䅯睂䅅䅁䅅䅁䉁䅁䅁兂扄慙䠫呣硐兑杷允䅁䅁䅧䅁䑁䅁䅁䅁䙁䅁䅁䅁奃杸䉴权牁䅁䅁兂䅁䅁䅁䵹䱙兑䅯䅑䅁䅁䅯杊䅁䅁䅯䅂䍁䅧䅯允䅁䅁䅅䅁䉁䅁䅁权牁䅁䅁䍄䉁䅁䅁兂䅁䅁䅍䅄䅁䅁䅕䅁䅁䝁确歔䭅佁䅁䅁䭁䑁䄸䅁䭁䅁䉣䅁䉁䅁䅁允䅁䅁䅕䅁䅁䅁䅁䅁䵁䅉䅅䅁䙁䅁䅁睁䵁䅁䅁兂䅁䅁䅁䥂倱兑䅯睶䅁䅁䅯睌䅁䅁䅯睂䅅䅁䅅䅁䉁䅁䅁兂䅁䅁䅁䅁䅁䅁杷允䅁䅁䅕䅁䑁䅁䅷䅁䙁䅁䅁䥁睃ば䈹权啃䅁䅁权睁䅁䅁权䡁允䅁允䅁䅁䅅䅁䭁䅁䈰䅁䵁䅉䅅䅁䥁䅁䅁睁䅁䅁䅁兂䅁䅁䅁䵭䱙兑䅯兗䅁䅁䅕䅁䅁䉁偄商䭅䑁䅉䅁䭁䍁䅙䅁䭁䅁䅑潁䭁䅁䅅䅁䉁䅁䅁允䅁䅁䄴䅃䅁䑁䅕杌穁䅁䅁䍄䉁䅁䅁兂䅁䅁䅍䅄䅁䅁䅕䅁䅁䥁刳歔䭅偁䅉䅁䭁䑁䅷䅁䭁䅁䉣䅁䉁䅁䅁允䅁䅁䅕積積積積歋䵁䅉䅅䅁䥁䅁䅁睁䅁䅁䅁兂䅁䅁䅁䵭䱙兑䅯杖䅁䅁䅕䅁䅁䡁剄商䭅䕁䅣䅁䭁䍁䅙䅁䭁䅁䅑潁䭁䅁䅅䅁䉁䅁䅁允䅁䅁䅕䩸吲剔䝘䕲䵁䅉䅅䅁䥁䅁䅁睁䅁䅁䅁兂䅁䅁䅁䵭䱙兑䅯睕䅁䅁䅕䅁䅁乁䝄ぃ䭅䑁䅣䅁䭁䍁䅙䅁䭁䅁䅑潁䭁䅁䅅䅁䉁䅁䅁允䅁䅁䅯兇䅁䅁杷允䅁䅁䅕䅁䑁䅁䅷䅁䙁䅁䅁䅁允晧䅨权坃䅁䅁权獁䅁䅁权䡁允䅁允䅁䅁䅅䅁䙁䅁䅁䭧穫偡䉤䍄䉁䅁䅁䅃䅁䅁䅍䅁䅁䅁䅕䅁䅁䩁䝪ぃ䭅䙁䅙䅁䙁䅁䅁䅁䥄杸䉴权㙁䅁䅁权流䅁䅁权䕁䅁䅋权䉁䅁䅁允䅁䅁䅅䅁䭁䙁䅣䅁䵁䅉䅅䅁䙁䅁䅁睁䵁䅁䅁兂䅁䅁䅁住佒兑䅯杴䅁䅁䅯兔䅁䅁䅯睂䅅䅁䅅䅁䉁䅁䅁兂䥂䙨䄱瑵椰村杷允䅁䅁䅕䅁䑁䅁䅷䅁䙁䅁䅁䥁啂䙂䉂权捄䅁䅁权㍁䅁䅁权䡁允䅁允䅁䅁䅅䅁䙁䅁䅁䅁䅁䅁䅁䍄䉁䅁䅁兂䅁䅁䅍䅄䅁䅁䅕䅁䅁䭧浺歒䭅佁䅁䅁䭁䑁䅯䅁䭁䅁䉣䅁䉁䅁䅁允䅁䅁䅕䅁䅁䅁䅁䅁䵁䅉䅅䅁䝁䅁䅁睁偁䅁䅁兂䅁䅁䅁䕎兙兑䅯杮䅁䅁䅯䅪䅁䅁䅯䅁䅁䅁䅯兙䅁䅁䅅䅁䉁䅁䅁权晃䅁䅁䍄䉁䅁䅁兂䅁䅁䅍䅄䅁䅁䅕䅁䅁䡧睄歔䭅䥁䅫䅁䭁䅁䅍䅁䭁䅁䉣䅁䉁䅁䅁允䅁䅁䅯兲䅁䅁杷允䅁䅁䅕䅁䑁䅁䅷䅁䙁䅁䅁䥁睂䔸䈵权⭄䅁䅁权䝂䅁䅁权䡁允䅁允䅁䅁䅅䅁䙁䅁䅁䩑硇杙䍒䍄䉁䅁䅁䅃䅁䅁䅍䅁䅁䅁䅕䅁䅁䩁䝪ぃ䭅䙁䅷䅁䙁䅁䅁䅁兄杸䉴权㍁䅁䅁权流䅁䅁权䕁䅁䅋权䉁䅁䅁允䅁䅁䅅䅁䭁䉁䅫䅁䵁䅉䅅䅁䙁䅁䅁睁䵁䅁䅁兂䅁䅁䅁䵣㝲䅑䅯杯䅁䅁䅯杒䅁䅁䅯睂䅅䅁䅅䅁䉁䅁䅁兂䅁䑷啉摴祚村杷允䅁䅁䅕䅁䑁䅁䅷䅁䙁䅁䅁䅁睂癹䅴权楃䅁䅁权䵂䅁䅁权䡁允䅁允䅁䅁䅅䅁䙁䭁瑆䵷瑴㉚䍴䍄䉁䅁䅁兂䅁䅁䅍䅄䅁䅁䅕䅁䅁䵁い〫䭁䵁䅣䅁䭁䑁䅳䅁䭁䅁䉣䅁䉁䅁䅁允䅁䅁䅕䅁䅁䅁䅁䅁䵁䅉䅅䅁䙁䅁䅁睁䵁䅁䅁兂䅁䅁䅃楡倵兑䅯杫䅁䅁䅯䅐䅁䅁䅯睂䅅䅁䅅䅁䉁䅁䅁兂汁砹䝶婊䥦兑杷允䅁䅁䅕䅁䑁䅁䅷䅁䙁䅁䅁䅁睂癹䅴权䉄䅁䅁权䑂䅁䅁权䡁允䅁允䅁䅁䅅䅁䙁䙁䩧湤瑒創䅒䍄䉁䅁䅁兂䅁䅁䅍䅄䅁䅁䅕䅁䅁䥁刳歔䭅佁䅑䅁䭁䑁䄴䅁䭁䅁䉣䅁䉁䅁䅁允䅁䅁䅕䅁䅁䅁䅁䅁䵁䅉䅅䅁䥁䅁䅁睁䅁䅁䅁兂䅁䅁䅁䵭䱙兑䅯杔䅁䅁䅕䅁䅁䵁䝪ぃ䭅䑁䅣䅁䭁䍁䅙䅁䭁䅁䅑潁䭁䅁䅅䅁䉁䅁䅁允䅁䅁䅯睔䅁䅁杷允䅁䅁䅕䅁䑁䅁䅷䅁䙁䅁䅁䥁睂䔸䈵权奄䅁䅁权癁䅁䅁权䡁允䅁允䅁䅁䅅䅁䙁䅁䅁䅁䅁䅁䅁䍄䉁䅁䅁䅃䅁䅁䅍䅁䅁䅁䅕䅁䅁䩁䝪ぃ䭅䙁䄴䅁䙁䅁䅁䅁㑁硺䉖权㍁䅁䅁权流䅁䅁权䕁䅁䅋权䉁䅁䅁允䅁䅁䅅䅁佁䅁䅯䅁㕁䍁䄴睎ぁ䅁䅁䍄䉁䅁䅁兂䅁䅁䅍䅄䅁䅁䅕䅁䅁䡁䭄〫䭁䱁䄰䅁䭁䕁䅣䅁䭁䅁䉣䅁䉁䅁䅁允䅁䅁䅕䅁䅁䅁䅁䅁䵁䅉䅅䅁䙁䅁䅁睁䵁䅁䅁兂䅁䅁䅁穗偂兑䅯䅫䅁䅁䅯杏䅁䅁䅯睂䅅䅁䅅䅁䉁䅁䅁权䭁允䅁䍄䉁䅁䅁兂䅁䅁䅍䅄䅁䅁䅕䅁䅁䭁欫ご䭅佁䅧䅁䭁䑁䅑䅁䭁䅁䉣䅁䉁䅁䅁允䅁䅁䅕桲慚歬䩄啖䵁䅉䅅䅁䙁䅁䅁睁䵁䅁䅁兂䅁䅁䅄佧兊兑䅯朲䅁䅁䅯兎䅁䅁䅯睂䅅䅁䅅䅁䉁䅁䅁兂䅂潔癷兮啌睐杷允䅁䅁䅕䅁䑁䅁䅷䅁䙁䅁䅁䥁䅂啚䈹权杄䅁䅁权㡁䅁䅁权䡁允䅁允䅁䅁䅅䅁䙁䕁偎畭煹瘶⽍䍄䉁䅁䅁兂䅁䅁䅍䅄䅁䅁䅕䅁䅁䡧睄歔䭅䭁䅕䅁䭁䑁䄴䅁䭁䅁䉣䅁䉁䅁䅁允䅁䅁䅣䅁䅁佁摄䔵䵁䅉䅅䅁䙁䅁䅁睁䵁䅁䅁兂䅁䅁䅃䝑偖兑䅯睵䅁䅁䅯杒䅁䅁䅯睂䅅䅁䅅䅁䉁䅁䅁兂䅁䅁䅁䅁䅁䅁杷允䅁䅁䅕䅁䑁䅁䅷䅁䙁䅁䅁䅁权晹䅴权䱃䅁䅁权穁䅁䅁权䡁允䅁允䅁䅁䅅䅁䙁䵁婣䕃歆杣䅖䍄䉁䅁䅁䅃䅁䅁䅍䅁䅁䅁䅕䅁䅁䩁䝪ぃ䭅䙁䅁䅁䙁䅁䅁䅁㑁硺䉖权䭂䅁䅁权流䅁䅁权䕁䅁䅋权䉁䅁䅁允䅁䅁䅅䅁佁䅁䅯䅁㉁䍁䄴兏硁䅁䅁䍄䉁䅁䅁兂䅁䅁䅍䅄䅁䅁䅕䅁䅁䭧浺歒䭅䱁䅧䅁䭁䕁䅑䅁䭁䅁䉣䅁䉁䅁䅁允䅁䅁䅕湍晫癨割ぎ䵁䅉䅅䅁䙁䅁䅁睁䵁䅁䅁兂䅁䅁䅃ㅏ偬兑䅯睶䅁䅁䅯兏䅁䅁䅯睂䅅䅁䅅䅁䉁䅁䅁兂䅁䅁䅁䅁䅁䅁杷允䅁䅁䅕䅁䑁䅁䅷䅁䙁䅁䅁䥁㝁啗䈹权杂䅁䅁权㕁䅁䅁权䡁允䅁允䅁䅁䅅䅁䭁䥁䅅䅁䵁䅉䅅䅁䙁䅁䅁睁䵁䅁䅁兂䅁䅁䵄祑愲兑䅯杹䅁䅁䅯兑䅁䅁䅯睂䅅䅁䅅䅁䉁䅁䅁兂䅁䅁䅁䅁䅁䅁杷允䅁䅁䅧䅁䑁䅁䅁䅁䙁䅁䅁䅁奃杸䉴权佂䅁䅁兂䅁䅁䅁䵹䱙兑䅯睏䅁䅁䅯杊䅁䅁䅯䅂䍁䅧䅯允䅁䅁䅅䅁䉁䅁䅁权偂䅁䅁䍄䉁䅁䅁兂䅁䅁䅍䅄䅁䅁䅕䅁䅁䩁㉂䔫䭁䝁䅙䅁䭁䑁䅳䅁䭁䅁䉣䅁䉁䅁䅁允䅁䅁䅯䅈䅅䅁杷允䅁䅁䅧䅁䑁䅁䅁䅁䙁䅁䅁䅁奃杸䉴权坂䅁䅁兂䅁䅁䅁䵬嘸兑䅯村䅁䅁䅯杊䅁䅁䅯䅂䍁䅧䅯允䅁䅁䅅䅁䉁䅁䅁兂桄桥畓穒噱䅑杷允䅁䅁䅕䅁䑁䅁䅷䅁䙁䅁䅁䅁灂唸䈵权橂䅁䅁权⭁䅁䅁权䡁允䅁允䅁䅁䅅䅁䙁䵁伯汳敺坙䍰䍄䉁䅁䅁兂䅁䅁䅍䅄䅁䅁䅕䅁䅁䱧湃ご䭅偁䄴䅁䭁䑁䅅䅁䭁䅁䉣䅁䉁䅁䅁允䅁䅁䅕䅁䅁䅁䅁䅁䵁䅉䅅䅁䥁䅁䅁睁䅁䅁䅁兂䅁䅁䅁䵭䱙兑䅯䅕䅁䅁䅕䅁䅁乁䝄ぃ䭅䕁䅧䅁䭁䍁䅙䅁䭁䅁䅑潁䭁䅁䅅䅁䉁䅁䅁允䅁䅁䅯兇䅁䅁杷允䅁䅁䅕䅁䑁䅁䅷䅁䙁䅁䅁䅁灂唸䈵权元䅁䅁权乂䅁䅁权䡁允䅁允䅁䅁䅅䅁䭁䅁䉯䅁䵁䅉䅅䅁䙁䅁䅁睁䵁䅁䅁兂䅁䅁䵄祑愲兑䅯杚䅁䅁䅯䅍䅁䅁䅯睂䅅䅁䅅䅁䉁䅁䅁权㙂䅁䅁䍄䉁䅁䅁兂䅁䅁䅍䅄䅁䅁䅕䅁䅁佁䉃䔫䭁䱁䅍䅁䭁䑁䅣䅁䭁䅁䉣䅁䉁䅁䅁允䅁䅁䅕䅁兂㌱呂䕖䵉䅉䅅䅁䙁䅁䅁睁䵁䅁䅁兂䅁䅁䅁祥倱兑䅯䅯䅁䅁䅯睐䅁䅁䅯睂䅅䅁䅅䅁䉁䅁䅁兂䅁䅁䅁䅁䅁䅁杷允䅁䅁䅕䅁䑁䅁䅷䅁䭁䅁䉯䅁䭁乁䅑䅁䭁䅁䉯䅁䭁䅁䉣䅁䉁䅁䅁允䅁䅁䅯权䅅䅁杷允䅁䅁䅕䅁䑁䅁䅷䅁䙁䅁䅁䅁乃唰䈵权㉄䅁䅁权ㅁ䅁䅁权䡁允䅁允䅁䅁䅅䅁䙁䅁䅁䅁䅁䅁䅁䍄䉁䅁䅁兂䅁䅁䅍䅄䅁䅁䅕䅁䅁䭁欫ご䭅偁䅧䅁䭁䕁䅑䅁䭁䅁䉣䅁䉁䅁䅁允䅁䅁䅕䅁兄扗牨か䵉䅉䅅䅁䙁䅁䅁睁䵁䅁䅁兂䅁䅁䅃䭳偤兑䅯关䅁䅁䅯兔䅁䅁䅯睂䅅䅁䅅䅁䉁䅁䅁兂桁究⭰㥮䍩村杷允䅁䅁䅕䅁䑁䅁䅷䅁䙁䅁䅁䅁䅄倹䅴权元䅁䅁权乂䅁䅁权䡁允䅁允䅁䅁䅅䅁䭁䅁䉯䅁䵁䅉䅅䅁䙁䅁䅁睁䵁䅁䅁兂䅁䅁䅃楡倵兑䅯睩䅁䅁䅯李䅁䅁䅯睂䅅䅁䅅䅁䉁䅁䅁兂䅁䅁䅁䅁䅁䅁杷允䅁䅁䅕䅁䑁䅁䅷䅁䙁䅁䅁䵁䅃水䉂权䱄䅁䅁权⭁䅁䅁权䡁允䅁允䅁䅁䅅䅁䙁䅁䅁䅁䅁䅁䅁䍄䉁䅁䅁䅃䅁䅁䅍䅁䅁䅁䅕䅁䅁䩁䝪ぃ䭅䕁䄴䅁䙁䅁䅁䅁㑄桺䉖权祁䅁䅁权流䅁䅁权䕁䅁䅋权䉁䅁䅁允䅁䅁䅅䅁佁䅁䅯䅁祁䍁䄴睍㕁䅁䅁䍄䉁䅁䅁兂䅁䅁䅍䅄䅁䅁䅕䅁䅁䡁䭄〫䭁䵁䅅䅁䭁䑁䅧䅁䭁䅁䉣䅁䉁䅁䅁允䅁䅁䅕䅁䅁䅁䅁䅁䵁䅉䅅䅁䙁䅁䅁睁䵁䅁䅁兂䅁䅁䅁䵣㝲䅑䅯䄵䅁䅁䅯䅔䅁䅁䅯睂䅅䅁䅅䅁䉁䅁䅁兂䅁䅁䅁䅁䅁䅁杷允䅁䅁䅕䅁䑁䅁䅷䅁䙁䅁䅁䅁䅂智䅴权乄䅁䅁权⭁䅁䅁权䡁允䅁允䅁䅁䅅䅁䙁䙁䍂䙶㌴晉⽷䍄䉁䅁䅁兂䅁䅁䅍䅄䅁䅁䅕䅁䅁䑁歪歔䭅䝁䅁䅁䭁䑁䅑䅁䭁䅁䉣䅁䉁䅁䅁允䅁䅁䅯杧䅁䅁杷允䅁䅁䅕䅁䑁䅁䅷䅁䙁䅁䅁䅁杂癹䅴权䱃䅁䅁权䅂䅁䅁权䡁允䅁允䅁䅁䅅䅁䙁䉁捌䡡㑲剫䅚䍄䉁䅁䅁兂䅁䅁䅍䅄䅁䅁䅕䅁䅁䡁䭄〫䭁䱁䅙䅁䭁䕁䅧䅁䭁䅁䉣䅁䉁䅁䅁允䅁䅁䅕䅁䅁䅁䅁䅁䵁䅉䅅䅁䙁䅁䅁睁䵁䅁䅁兂䅁䅁䅃佲䝚兑䅯睰䅁䅁䅯杏䅁䅁䅯睂䅅䅁䅅䅁䉁䅁䅁权䭁允䅁䍄䉁䅁䅁兂䅁䅁䅍䅄䅁䅁䅕䅁䅁䑧婴ご䭅乁䅙䅁䭁䑁䅯䅁䭁䅁䉣䅁䉁䅁䅁允䅁䅁䅕䅁䅁䅁䅁䅁䵁䅉䅅䅁䥁䅁䅁睁䅁䅁䅁兂䅁䅁䅁䵭䱙兑䅯睋䅁䅁䅕䅁䅁䡁剄商䭅䕁䅍䅁䭁䍁䅙䅁䭁䅁䅑潁䭁䅁䅅䅁䉁䅁䅁允䅁䅁䅕椹捨㑪偊唱䵁䅉䅅䅁䥁䅁䅁睁䅁䅁䅁兂䅁䅁䅁䵭䱙兑䅯䅕䅁䅁䅕䅁䅁䩁偔商䭅䕁䅷䅁䭁䍁䅙䅁䭁䅁䅑潁䭁䅁䅅䅁䉁䅁䅁允䅁䅁䅕䅁䅁䥁㥃䕯䵁䅉䅅䅁䥁䅁䅁睁䅁䅁䅁兂䅁䅁䅁䵭䱙兑䅯兗䅁䅁䅕䅁䅁佁佔商䭅䑁䄴䅁䭁䍁䅙䅁䭁䅁䅑潁䭁䅁䅅䅁䉁䅁䅁允䅁䅁䄴䅄䅁䑁䅙䅍畁䑁䅅杍䅁䅁杷允䅁䅁䅕䅁䑁䅁䅷䅁䙁䅁䅁䅁䅂智䅴权啃䅁䅁权㡁䅁䅁权䡁允䅁允䅁䅁䅅䅁䭁䑁䉑䅁䵁䅉䅅䅁䙁䅁䅁睁䵁䅁䅁兂䅁䅁䅁穗偂兑䅯䅬䅁䅁䅯杒䅁䅁䅯睂䅅䅁䅅䅁䉁䅁䅁权ㅁ允䅁䍄䉁䅁䅁兂䅁䅁䅍䅄䅁䅁䅕䅁䅁䙧䕑䕕䭅䭁䅳䅁䭁䕁䅯䅁䭁䅁䉣䅁䉁䅁䅁允䅁䅁䅯权䅅䅁杷允䅁䅁䅕䅁䑁䅁䅷䅁䙁䅁䅁䅁乂ㅈ䉂权汃䅁䅁权䵂䅁䅁权䡁允䅁允䅁䅁䅅䅁䡁䅁䅁䅁杁佳䅒䍄䉁䅁䅁䅃䅁䅁䅍䅁䅁䅁䅕䅁䅁䩁䝪ぃ䭅䉁䅧䅁䙁䅁䅁䅁元硺䉖权癁䅁䅁权流䅁䅁权䕁䅁䅋权䉁䅁䅁允䅁䅁䅅䅁䙁乁橥䑣䬰穆䅖䍄䉁䅁䅁䅃䅁䅁䅍䅁䅁䅁䅕䅁䅁䩁䝪ぃ䭅䍁䅳䅁䙁䅁䅁䅁睄桺䉖权㉁䅁䅁权流䅁䅁权䕁䅁䅋权䉁䅁䅁允䅁䅁䅅䅁䙁乁橥䑣䬳㠫䅰䍄䉁䅁䅁兂䅁䅁䅍䅄䅁䅁䅕䅁䅁䍁潁唫䭁偁䅑䅁䭁䍁䄴䅁䭁䅁䉣䅁䉁䅁䅁允䅁䅁䅕䅁䅁䅁䅁䅁䵁䅉䅅䅁䙁䅁䅁睁䵁䅁䅁兂䅁䅁䅁偷㝔䅑䅯杫䅁䅁䅯兑䅁䅁䅯睂䅅䅁䅅䅁䉁䅁䅁兂橁樳噫偧䌸村杷允䅁䅁䅕䅁䑁䅁䅷䅁䙁䅁䅁䥁獃欵䉚权潄䅁䅁权獁䅁䅁权䡁允䅁允䅁䅁䅅䅁䙁䅁䅁䅁䅁䅁䅁䍄䉁䅁䅁兂䅁䅁䅍䅄䅁䅁䅕䅁䅁䭁欫ご䭅䩁䅁䅁䭁䑁䅯䅁䭁䅁䉣䅁䉁䅁䅁允䅁䅁䅯权䅅䅁杷允䅁䅁䅕䅁䑁䅁䅷䅁䙁䅁䅁䥁睃ば䈹权元䅁䅁权㑁䅁䅁权䡁允䅁允䅁䅁䅅䅁䭁䅁䉯䅁䵁䅉䅅䅁䥁䅁䅁睁䅁䅁䅁兂䅁䅁䅁䵭䱙兑䅯杔䅁䅁䅕䅁䅁䡁剄商䭅䕁䅣䅁䭁䍁䅙䅁䭁䅁䅑潁䭁䅁䅅䅁䉁䅁䅁允䅁䅁䅕瘰䅴異畗歰䵁䅉䅅䅁䙁䅁䅁睁䵁䅁䅁兂䅁䅁䅃楡倵兑䅯共䅁䅁䅯䅑䅁䅁䅯睂䅅䅁䅅䅁䉁䅁䅁权䭁允䅁䍄䉁䅁䅁兂䅁䅁䅍䅄䅁䅁䅕䅁䅁䕺瑍歭䭅偁䅷䅁䭁䑁䅫䅁䭁䅁䉣䅁䉁䅁䅁允䅁䅁䅕䅁䅁䅁䅁䅁䵁䅉䅅䅁䥁䅁䅁睁䅁䅁䅁兂䅁䅁䅁䵭䱙兑䅯睋䅁䅁䅕䅁䅁䭁偔商䭅䑁䅣䅁䭁䍁䅙䅁䭁䅁䅑潁䭁䅁䅅䅁䉁䅁䅁允䅁䅁䅕䡰㥁瑃穥捦䵁䅉䅅䅁䙁䅁䅁睁䵁䅁䅁兂䅁䅁䅁䵯㝮䅑䅯术䅁䅁䅯材䅁䅁䅯睂䅅䅁䅅䅁䉁䅁䅁兂噄⽎䔶樳塣村杷允䅁䅁䅕䅁䑁䅁䅷䅁䙁䅁䅁䅁䅄倹䅴权䍁允䅁权ㅁ䅁䅁权䡁允䅁允䅁䅁䅅䅁䙁䑁坚䡏㠸䉺䅖䍄䉁䅁䅁兂䅁䅁䅍䅄䅁䅁䅕䅁䅁䝧畯ご䭅䩁䅧䅁䭁䑁䅉䅁䭁䅁䉣䅁䉁䅁䅁允䅁䅁䅕䅁䅁䅁䅁䅁䵁䅉䅅䅁䥁䅁䅁睁䅁䅁䅁兂䅁䅁䅁䵭䱙兑䅯睋䅁䅁䅕䅁䅁佁佺商䭅䕁䅕䅁䭁䍁䅙䅁䭁䅁䅑潁䭁䅁䅅䅁䉁䅁䅁允䅁䅁䅕椹捨㡪佰唷䵁䅉䅅䅁䙁䅁䅁睁䵁䅁䅁兂䅁䅁䅁晡但兑䅯杚䅁䅁䅯児䅁䅁䅯睂䅅䅁䅅䅁䉁䅁䅁权塁允䅁䍄䉁䅁䅁兂䅁䅁䅍䅄䅁䅁䅕䅁䅁䙧䕑䕕䭅䱁䅙䅁䭁䑁䅯䅁䭁䅁䉣䅁䉁䅁䅁允䅁䅁䅕䅁䅁䅁䅁䅁䵁䅉䅅䅁䙁䅁䅁睁䵁䅁䅁兂䅁䅁䅄佧兊兑䅯䄲䅁䅁䅯杓䅁䅁䅯睂䅅䅁䅅䅁䉁䅁䅁兂䅄硓䥭䑨㡄睐杷允䅁䅁䅕䅁䑁䅁䅷䅁䙁䅁䅁䵁䑸婌䉰权奃䅁䅁权乂䅁䅁权䡁允䅁允䅁䅁䅅䅁䙁䅁䅁䅁䅁䅁䅁䍄䉁䅁䅁兂䅁䅁䅍䅄䅁䅁䅕䅁䅁䱧湃ご䭅䥁䄴䅁䭁䑁䅫䅁䭁䅁䉣䅁䉁䅁䅁允䅁䅁䅕䅁䅁䅁䅁䅁䵁䅉䅅䅁䥁䅁䅁睁䅁䅁䅁兂䅁䅁䅁䵭䱙兑䅯杘䅁䅁䅕䅁䅁䵁䝪ぃ䭅䕁䅑䅁䭁䍁䅙䅁䭁䅁䅑潁䭁䅁䅅䅁䉁䅁䅁允䅁䅁䅯睘䅁䅁杷允䅁䅁䅕䅁䑁䅁䅷䅁䙁䅁䅁䅁元癤䅨权䍁允䅁权睁䅁䅁权䡁允䅁允䅁䅁䅅䅁䙁䑁卐楨硖硏䅨䍄䉁䅁䅁䅃䅁䅁䅍䅁䅁䅁䅕䅁䅁䩁䝪ぃ䭅䍁䅳䅁䙁䅁䅁䅁䅄杸䉴权㍁䅁䅁权流䅁䅁权䕁䅁䅋权䉁䅁䅁允䅁䅁䅅䅁䭁䍁䅳䅁䵁䅉䅅䅁䙁䅁䅁睁䵁䅁䅁兂䅁䅁䅁䵙㝲䅑䅯杯䅁䅁䅯杌䅁䅁䅯睂䅅䅁䅅䅁䉁䅁䅁兂䅁䅁䅁䅁䅁䅁杷允䅁䅁䅧䅁䑁䅁䅁䅁䙁䅁䅁䅁奃杸䉴权捂䅁䅁兂䅁䅁䅁䴫嘴兑䅯児䅁䅁䅯杊䅁䅁䅯䅂䍁䅧䅯允䅁䅁䅅䅁䉁䅁䅁杄䭁䅁䅁杍畁䑁䅁李䅁䅁杷允䅁䅁䅕䅁䑁䅁䅷䅁䙁䅁䅁䅁元癤䅨权灃䅁䅁权䡂䅁䅁权䡁允䅁允䅁䅁䅅䅁䭁䅁䉯䅁䵁䅉䅅䅁䙁䅁䅁睁䵁䅁䅁兂䅁䅁䅁䤴㑈䅑䅯䅹䅁䅁䅯兎䅁䅁䅯睂䅅䅁䅅䅁䉁䅁䅁兂䅁䅁流㉈啁村杷允䅁䅁䅧䅁䑁䅁䅁䅁䙁䅁䅁䅁奃杸䉴权佂䅁䅁兂䅁䅁䅁䴵嘴兑䅯䅒䅁䅁䅯杊䅁䅁䅯䅂䍁䅧䅯允䅁䅁䅅䅁䉁䅁䅁杄䵁䅁䅁李硁䍁䄴睎ぁ䅁䅁䍄䉁䅁䅁兂䅁䅁䅍䅄䅁䅁䅕䅁䅁䑧婴ご䭅䝁䅙䅁䭁䕁䅷䅁䭁䅁䉣䅁䉁䅁䅁允䅁䅁䅯光䅅䅁杷允䅁䅁䅕䅁䑁䅁䅷䅁䙁䅁䅁䅁㑁䔵䈵权㙄䅁䅁权穁䅁䅁权䡁允䅁允䅁䅁䅅䅁䙁䅁䅁䅁䅁䅁䅁䍄䉁䅁䅁兂䅁䅁䅍䅄䅁䅁䅕䅁䅁䅁乓ご䭅佁䅑䅁䭁䑁䅉䅁䭁䅁䉣䅁䉁䅁䅁允䅁䅁䅕䅁䅁䅁䅁䅁䵁䅉䅅䅁䥁䅁䅁睁䅁䅁䅁兂䅁䅁䅁䵭䱙兑䅯睕䅁䅁䅕䅁䅁䡁剄商䭅䑁䅯䅁䭁䍁䅙䅁䭁䅁䅑潁䭁䅁䅅䅁䉁䅁䅁允䅁䅁䅕䉡づ㉗慰歭䵁䅉䅅䅁䙁䅁䅁睁䵁䅁䅁兂䅁䅁䅁䵯㝮䅑䅯关䅁䅁䅯睎䅁䅁䅯睂䅅䅁䅅䅁䉁䅁䅁兂䅁䅁䅁䅁䅁䅁杷允䅁䅁䅧䅁䑁䅁䅁䅁䙁䅁䅁䅁奃杸䉴权奁䅁䅁兂䅁䅁䅁䴫嘴兑䅯䅌䅁䅁䅯杊䅁䅁䅯䅂䍁䅧䅯允䅁䅁䅅䅁䉁䅁䅁杄䭁䅁䅁䅎畁䑁䅍李䅁䅁杷允䅁䅁䅧䅁䑁䅁䅁䅁䙁䅁䅁䅁奃杸䉴权奂䅁䅁兂䅁䅁䅁䵅嘸兑䅯免䅁䅁䅯杊䅁䅁䅯䅂䍁䅧䅯允䅁䅁䅅䅁䉁䅁䅁杄䭁䅁䅁睍畁䑁䅉兏䅁䅁杷允䅁䅁䅕䅁䑁䅁䅷䅁䙁䅁䅁䥁煂歌䈹权䅁允䅁权䑂䅁䅁权䡁允䅁允䅁䅁䅅䅁䭁䅁䉙䅁䵁䅉䅅䅁䙁䅁䅁睁䵁䅁䅁兂䅁䅁䅁㙲偒兑䅯䅬䅁䅁䅯䅍䅁䅁䅯睂䅅䅁䅅䅁䉁䅁䅁权牁允䅁䍄䉁䅁䅁兂䅁䅁䅍䅄䅁䅁䅕䅁䅁䕺瑍歭䭅䱁䅧䅁䭁䑁䅷䅁䭁䅁䉣䅁䉁䅁䅁允䅁䅁䅕䅁䅁䅁䅁䅁䵁䅉䅅䅁䙁䅁䅁睁䵁䅁䅁兂䅁䅁䅁䥅㑈䅑䅯睰䅁䅁䅯睌䅁䅁䅯睂䅅䅁䅅䅁䉁䅁䅁权䭁允䅁䍄䉁䅁䅁兂䅁䅁䅍䅄䅁䅁䅕䅁䅁䭁䩄〫䭁䭁䅍䅁䭁䑁䅷䅁䭁䅁䉣䅁䉁䅁䅁允䅁䅁䅕汣愱㠳䡈ざ䵉䅉䅅䅁䙁䅁䅁睁䵁䅁䅁兂䅁䅁䅁穗偂兑䅯䅂䅅䅁䅯杓䅁䅁䅯睂䅅䅁䅅䅁䉁䅁䅁兂啄硙獏田㥉䅑杷允䅁䅁䅕䅁䑁䅁䅷䅁䙁䅁䅁䥁獃欵䉚权啃䅁䅁权ぁ䅁䅁权䡁允䅁允䅁䅁䅅䅁䭁䍁䉧䅁䵁䅉䅅䅁䙁䅁䅁睁䵁䅁䅁兂䅁䅁䅃佲䝚兑䅯朹䅁䅁䅯䅌䅁䅁䅯睂䅅䅁䅅䅁䉁䅁䅁兂䅁䅁䅁䅁䅁䅁杷允䅁䅁䅕䅁䑁䅁䅷䅁䙁䅁䅁䅁㑁䔵䈵权ぃ䅁䅁权䅂䅁䅁权䡁允䅁允䅁䅁䅅䅁䙁䅁䅁䅁䅁䅁䅁䍄䉁䅁䅁䅃䅁䅁䅍䅁䅁䅁䅕䅁䅁䩁䝪ぃ䭅䕁䄴䅁䙁䅁䅁䅁㡁硺䉖权⽁䅁䅁权流䅁䅁权䕁䅁䅋权䉁䅁䅁允䅁䅁䅅䅁佁䅁䅯䅁睁䍁䄴李㕁䅁䅁䍄䉁䅁䅁兂䅁䅁䅍䅄䅁䅁䅕䅁䅁䝁确歔䭅偁䄴䅁䭁䕁䅉䅁䭁䅁䉣䅁䉁䅁䅁允䅁䅁䅕獬浃啈ぉ䕇䵉䅉䅅䅁䙁䅁䅁睁䵁䅁䅁兂䅁䅁䅁穗偂兑䅯䅙䅁䅁䅯杓䅁䅁䅯睂䅅䅁䅅䅁䉁䅁䅁权獂䅁䅁䍄䉁䅁䅁兂䅁䅁䅍䅄䅁䅁䅕䅁䅁䭁欫ご䭅䩁䅧䅁䭁䑁䅯䅁䭁䅁䉣䅁䉁䅁䅁允䅁䅁䅕㡯㈳呋丱〹䵅䅉䅅䅁䙁䅁䅁睁䵁䅁䅁兂䅁䅁䅁䡫㑢䅑䅯䄫䅁䅁䅯䅎䅁䅁䅯睂䅅䅁䅅䅁䉁䅁䅁兂䅁䅁䅁䅁䅁䅁杷允䅁䅁䅕䅁䑁䅁䅷䅁䙁䅁䅁䅁杁偋䅬权獄䅁䅁权硁䅁䅁权䡁允䅁允䅁䅁䅅䅁䙁䅁䅁䅁䅁䅁䅁䍄䉁䅁䅁兂䅁䅁䅍䅄䅁䅁䅕䅁䅁䭁䩄〫䭁䵁䅅䅁䭁䑁䅧䅁䭁䅁䉣䅁䉁䅁䅁允䅁䅁䅕䅁䅁䅁䅁䅁䵁䅉䅅䅁䙁䅁䅁睁䵁䅁䅁兂䅁䅁䅁䥂倱兑䅯睱䅁䅁䅯杓䅁䅁䅯睂䅅䅁䅅䅁䉁䅁䅁权䭁允䅁䍄䉁䅁䅁䅃䅁䅁䅍䅁䅁䅁䅕䅁䅁䩁䝪ぃ䭅䙁䅁䅁䙁䅁䅁䅁歄桺䉖权ㅁ䅁䅁权流䅁䅁权䕁䅁䅋权䉁䅁䅁允䅁䅁䅅䅁佁䅁䄴䅁硁䑁䅍睎㉁䍁䄴免䅁䅁杷允䅁䅁䅧䅁䑁䅁䅁䅁䙁䅁䅁䅁奃杸䉴权坂䅁䅁兂䅁䅁䅁䵅嘸兑䅯免䅁䅁䅯杊䅁䅁䅯䅂䍁䅧䅯允䅁䅁䅅䅁䉁䅁䅁杄䭁䅁䅁䅎畁䑁䅑兏䅁䅁杷允䅁䅁䅕䅁䑁䅁䅷䅁䙁䅁䅁䅁灂唸䈵权兄䅁䅁权䙂䅁䅁权䡁允䅁允䅁䅁䅅䅁䙁䑁牄稶楗卶䅤䍄䉁䅁䅁䅃䅁䅁䅍䅁䅁䅁䅕䅁䅁䩁䝪ぃ䭅䕁䄴䅁䙁䅁䅁䅁獄桺䉖权䥂䅁䅁权流䅁䅁权䕁䅁䅋权䉁䅁䅁允䅁䅁䅅䅁䙁䑁䬰㘱睍⭪䅒䍄䉁䅁䅁䅃䅁䅁䅍䅁䅁䅁䅕䅁䅁䩁䝪ぃ䭅䙁䅍䅁䙁䅁䅁䅁允硺䉖权䙂䅁䅁权流䅁䅁权䕁䅁䅋权䉁䅁䅁允䅁䅁䅅䅁佁䅁䅯䅁硁䍁䄴免㉁䅁䅁䍄䉁䅁䅁兂䅁䅁䅍䅄䅁䅁䅕䅁䅁䝁䭄〫䭁偁䅯䅁䭁䑁䅷䅁䭁䅁䉣䅁䉁䅁䅁允䅁䅁䅕䝯田乷杢䕗䵉䅉䅅䅁䙁䅁䅁睁䵁䅁䅁兂䅁䅁䅃佲䝚兑䅯典䅁䅁䅯兓䅁䅁䅯睂䅅䅁䅅䅁䉁䅁䅁兂㉂㕧㕩桰剉䅑杷允䅁䅁䅕䅁䑁䅁䅷䅁䙁䅁䅁䥁睂䔸䈵权潄䅁䅁权䑂䅁䅁权䡁允䅁允䅁䅁䅅䅁䙁䭁灄匳摄啴䅂䍄䉁䅁䅁兂䅁䅁䅍䅄䅁䅁䅕䅁䅁䕁昰䕕䭅䥁䄴䅁䭁䕁䅕䅁䭁䅁䉣䅁䉁䅁䅁允䅁䅁䅕㝒䕦䕦剪䕏䵉䅉䅅䅁䥁䅁䅁睁䅁䅁䅁兂䅁䅁䅁䵭䱙兑䅯睋䅁䅁䅕䅁䅁佁佔商䭅䅁䅍䅁䭁䍁䅙䅁䭁䅁䅑潁䭁䅁䅅䅁䉁䅁䅁允䅁䅁䄴杄䅁䑁䅍睍㑁䍁䄴睍㑁䅁䅁䍄䉁䅁䅁兂䅁䅁䅍䅄䅁䅁䅕䅁䅁䝧畯ご䭅䭁䅣䅁䭁䑁䅕䅁䭁䅁䉣䅁䉁䅁䅁允䅁䅁䅯权䅅䅁杷允䅁䅁䅕䅁䑁䅁䅷䅁䙁䅁䅁䵁䅃水䉂权佃䅁䅁权⭁䅁䅁权䡁允䅁允䅁䅁䅅䅁䙁䅁䅁䅁䅁䅁䅁䍄䉁䅁䅁兂䅁䅁䅍䅄䅁䅁䅕䅁䅁䝁䭄〫䭁偁䅁䅁䭁䑁䅫䅁䭁䅁䉣䅁䉁䅁䅁允䅁䅁䅕䅁䅁䅁䅁䅁䵁䅉䅅䅁䙁䅁䅁睁䵁䅁䅁兂䅁䅁䅁住佒兑䅯杯䅁䅁䅯䅑䅁䅁䅯睂䅅䅁䅅䅁䉁䅁䅁兂䅁䅁䅁䅁䅁䅁杷允䅁䅁䅕䅁䑁䅁䅷䅁䙁䅁䅁䥁㝁啗䈹权浂䅁䅁权䝂䅁䅁权䡁允䅁允䅁䅁䅅䅁䭁䍁䉅䅁䵁䅉䅅䅁䥁䅁䅁睁䅁䅁䅁兂䅁䅁䅁䵭䱙兑䅯䅗䅁䅁䅕䅁䅁偁佄商䭅䍁䄴䅁䭁䍁䅙䅁䭁䅁䅑潁䭁䅁䅅䅁䉁䅁䅁允䅁䅁䅕䅁䅁䅁啄正䵁䅉䅅䅁䙁䅁䅁睁䵁䅁䅁兂䅁䅁䅃佲䝚兑䅯杬䅁䅁䅯兏䅁䅁䅯睂䅅䅁䅅䅁䉁䅁䅁兂䅁䱁晁䕰噫村杷允䅁䅁䅕䅁䑁䅁䅷䅁䙁䅁䅁䅁䕁啪䈹权䭄䅁䅁权䕂䅁䅁权䡁允䅁允䅁䅁䅅䅁䙁䅁䅁䅁䅁䅁䅁䍄䉁䅁䅁䅃䅁䅁䅍䅁䅁䅁䅕䅁䅁䩁䝪ぃ䭅䕁䄴䅁䙁䅁䅁䅁元硺䉖权⽁䅁䅁权流䅁䅁权䕁䅁䅋权䉁䅁䅁允䅁䅁䅅䅁䙁䡁㥅瑃橥䡩䅖䍄䉁䅁䅁兂䅁䅁䅍䅄䅁䅁䅕䅁䅁䥁刳歔䭅䥁䅳䅁䭁䕁䅍䅁䭁䅁䉣䅁䉁䅁䅁允䅁䅁䅕㡪ㅌ䙋偷歐䵁䅉䅅䅁䥁䅁䅁睁䅁䅁䅁兂䅁䅁䅁䵭䱙兑䅯兗䅁䅁䅕䅁䅁䭁偔商䭅䑁䄸䅁䭁䍁䅙䅁䭁䅁䅑潁䭁䅁䅅䅁䉁䅁䅁允䅁䅁䅕浚浚浚浚歌䵁䅉䅅䅁䙁䅁䅁睁䵁䅁䅁兂䅁䅁䅁䥅㑈䅑䅯朶䅁䅁䅯村䅁䅁䅯睂䅅䅁䅅䅁䉁䅁䅁兂畂㑢硈昵睌睐杷允䅁䅁䅕䅁䑁䅁䅷䅁䙁䅁䅁䅁杁偋䅬权湃䅁䅁权㕁䅁䅁权䡁允䅁允䅁䅁䅅䅁䭁䅁䉯䅁䵁䅉䅅䅁䙁䅁䅁睁䵁䅁䅁兂䅁䅁䅁摪但兑䅯䄸䅁䅁䅯睁䅁䅁䅯睂䅅䅁䅅䅁䉁䅁䅁兂䅁䅁䅁䅁䅁䅁杷允䅁䅁䅧䅁䑁䅁䅁䅁䙁䅁䅁䅁奃杸䉴权佂䅁䅁兂䅁䅁䅁䵷䱙兑䅯兔䅁䅁䅯杊䅁䅁䅯䅂䍁䅧䅯允䅁䅁䅅䅁䉁䅁䅁权佂䅁䅁䍄䉁䅁䅁䅃䅁䅁䅍䅁䅁䅁䅕䅁䅁䩁䝪ぃ䭅䙁䄴䅁䙁䅁䅁䅁㑄桺䉖权䵂䅁䅁权流䅁䅁权䕁䅁䅋权䉁䅁䅁允䅁䅁䅅䅁佁䅁䅯䅁ぁ䍁䄴杍ぁ䅁䅁䍄䉁䅁䅁兂䅁䅁䅍䅄䅁䅁䅕䅁䅁佁䉃䔫䭁䵁䅅䅁䭁䑁䄴䅁䭁䅁䉣䅁䉁䅁䅁允䅁䅁䅕㝦慒灎䝈䕊䵁䅉䅅䅁䥁䅁䅁睁䅁䅁䅁兂䅁䅁䅁䵭䱙兑䅯杔䅁䅁䅕䅁䅁䵁䝪ぃ䭅䑁䄸䅁䭁䍁䅙䅁䭁䅁䅑潁䭁䅁䅅䅁䉁䅁䅁允䅁䅁䅯睔䅁䅁杷允䅁䅁䅕䅁䑁䅁䅷䅁䙁䅁䅁䥁煂歌䈹权䱃䅁䅁权ㅁ䅁䅁权䡁允䅁允䅁䅁䅅䅁䙁佁攷䝇䥌乬⽉䍄䉁䅁䅁䅃䅁䅁䅍䅁䅁䅁䅕䅁䅁䩁䝪ぃ䭅䍁䅳䅁䙁䅁䅁䅁獄桺䉖权䍂䅁䅁权流䅁䅁权䕁䅁䅋权䉁䅁䅁允䅁䅁䅅䅁䙁䵁ㅐ䙋晷留䄹䍄䉁䅁䅁兂䅁䅁䅍䅄䅁䅁䅕䅁䅁䕁乄〫䭁䱁䅙䅁䭁䑁䄸䅁䭁䅁䉣䅁䉁䅁䅁允䅁䅁䅕䅁䅁䅁䅁䅁䵁䅉䅅䅁䥁䅁䅁睁䅁䅁䅁兂䅁䅁䅁䵭䱙兑䅯睋䅁䅁䅕䅁䅁䭁偔商䭅䕁䅍䅁䭁䍁䅙䅁䭁䅁䅑潁䭁䅁䅅䅁䉁䅁䅁允䅁䅁䅕㘱睎児㡰獫䵁䅉䅅䅁䙁䅁䅁睁䵁䅁䅁兂䅁䅁䅁䍉㕪䅑䅯杫䅁䅁䅯児䅁䅁䅯睂䅅䅁䅅䅁䉁䅁䅁兂䅁䅁䵃浍祢兑杷允䅁䅁䅕䅁䑁䅁䅷䅁䙁䅁䅁䥁獃欵䉚权橂䅁䅁权㥁䅁䅁权䡁允䅁允䅁䅁䅅䅁䙁䩁桲卵乴䡭䍖䍄䉁䅁䅁兂䅁䅁䅍䅄䅁䅁䅕䅁䅁䕺瑍歭䭅䱁䄰䅁䭁䑁䅍䅁䭁䅁䉣䅁䉁䅁䅁允䅁䅁䅕䅁䅁䅁䅁䅁䵁䅉䅅䅁䥁䅁䅁睁䅁䅁䅁兂䅁䅁䅁䵭䱙兑䅯睋䅁䅁䅕䅁䅁䡁剄商䭅䑁䅉䅁䭁䍁䅙䅁䭁䅁䅑潁䭁䅁䅅䅁䉁䅁䅁允䅁䅁䅕硥畓㑒䭆歸䵁䅉䅅䅁䙁䅁䅁睁䵁䅁䅁兂䅁䅁䅄佧兊兑䅯䄷䅁䅁䅯睓䅁䅁䅯睂䅅䅁䅅䅁䉁䅁䅁兂⽂漷⽢䉐戳睐杷允䅁䅁䅧䅁䑁䅁䅁䅁䙁䅁䅁䅁奃杸䉴权呂䅁䅁兂䅁䅁䅁䴸嘴兑䅯睐䅁䅁䅯杊䅁䅁䅯䅂䍁䅧䅯允䅁䅁䅅䅁䉁䅁䅁兂乄䵺䵺䥺噡䅑杷允䅁䅁䅧䅁䑁䅁䅁䅁䙁䅁䅁䅁奃杸䉴权奂䅁䅁兂䅁䅁䅁䵉嘸兑䅯䅔䅁䅁䅯杊䅁䅁䅯䅂䍁䅧䅯允䅁䅁䅅䅁䉁䅁䅁杄䵁䅁䅁兌穁䍁䄴李㉁䅁䅁䍄䉁䅁䅁兂䅁䅁䅍䅄䅁䅁䅕䅁䅁䡧睄歔䭅䩁䄴䅁䭁䕁䅯䅁䭁䅁䉣䅁䉁䅁䅁允䅁䅁䅕条橔䝴礴吷䴸䅉䅅䅁䙁䅁䅁睁䵁䅁䅁兂䅁䅁䅁穗偂兑䅯䄳䅁䅁䅯材䅁䅁䅯睂䅅䅁䅅䅁䉁䅁䅁兂獃㤷⽃呅湌睐杷允䅁䅁䅕䅁䑁䅁䅷䅁䙁䅁䅁䥁㝁啗䈹权䱄䅁䅁权ぁ䅁䅁权䡁允䅁允䅁䅁䅅䅁䙁䅁䅁䅁䅁䅁䅁䍄䉁䅁䅁䅃䅁䅁䅍䅁䅁䅁䅕䅁䅁䩁䝪ぃ䭅䍁䅳䅁䙁䅁䅁䅁歄桺䉖权㉁䅁䅁权流䅁䅁权䕁䅁䅋权䉁䅁䅁允䅁䅁䅅䅁佁䅁䄴䅁祁䑁䅫兏畁䑁䅉䅏䅁䅁杷允䅁䅁䅕䅁䑁䅁䅷䅁䙁䅁䅁䅁䅄倹䅴权浄䅁䅁权ぁ䅁䅁权䡁允䅁允䅁䅁䅅䅁䙁䅁䅁䅁䅁䅁䅁䍄䉁䅁䅁兂䅁䅁䅍䅄䅁䅁䅕䅁䅁䙁睳ご䭅䩁䅑䅁䭁䕁䅁䅁䭁䅁䉣䅁䉁䅁䅁允䅁䅁䅯兎䅅䅁杷允䅁䅁䅕䅁䑁䅁䅷䅁䙁䅁䅁䥁䅂啚䈹权权䅁䅁权䭂䅁䅁权䡁允䅁允䅁䅁䅅䅁䙁䉁噦䨷婦权䄵䍄䉁䅁䅁兂䅁䅁䅍䅄䅁䅁䅕䅁䅁䝁䭄〫䭁䱁䄰䅁䭁䍁䄴䅁䭁䅁䉣䅁䉁䅁䅁允䅁䅁䅕䅁䅁䅁䅁䅁䵁䅉䅅䅁䙁䅁䅁睁䵁䅁䅁兂䅁䅁䅃䝑偖兑䅯睳䅁䅁䅯李䅁䅁䅯睂䅅䅁䅅䅁䉁䅁䅁兂䅁䅁䅁䅁䅁䅁杷允䅁䅁䅕䅁䑁䅁䅷䅁䙁䅁䅁䅁乂ㅈ䉂权癃䅁䅁权䡂䅁䅁权䡁允䅁允䅁䅁䅅䅁䙁䡁硑䠸氳睩䅎䍄䉁䅁䅁兂䅁䅁䅍䅄䅁䅁䅕䅁䅁䅁乓ご䭅佁䅁䅁䭁䕁䅷䅁䭁䅁䉣䅁䉁䅁䅁允䅁䅁䅕䅁䅁䅁䅁䅁䵁䅉䅅䅁䥁䅁䅁睁䅁䅁䅁兂䅁䅁䅁䵭䱙兑䅯䅗䅁䅁䅕䅁䅁佁佔商䭅䕁䅕䅁䭁䍁䅙䅁䭁䅁䅑潁䭁䅁䅅䅁䉁䅁䅁允䅁䅁䄴权䅁䑁䅧杌ぁ䑁䅕䅁䵁䅉䅅䅁䙁䅁䅁睁䵁䅁䅁兂䅁䅁䅁䍉㕪䅑䅯杬䅁䅁䅯兓䅁䅁䅯睂䅅䅁䅅䅁䉁䅁䅁兂䅁䅁慁䡯畣村杷允䅁䅁䅕䅁䑁䅁䅷䅁䙁䅁䅁䥁睃ば䈹权奄䅁䅁权獁䅁䅁权䡁允䅁允䅁䅁䅅䅁䙁䅁䅁䅁䅁䅁䅁䍄䉁䅁䅁兂䅁䅁䅍䅄䅁䅁䅕䅁䅁䕧求ご䭅䵁䅯䅁䭁䕁䅧䅁䭁䅁䉣䅁䉁䅁䅁允䅁䅁䅕䅁䅁䅁䅁䅁䵁䅉䅅䅁䥁䅁䅁睁䅁䅁䅁兂䅁䅁䅁䵭䱙兑䅯睋䅁䅁䅕䅁䅁䭁偔商䭅䑁䅯䅁䭁䍁䅙䅁䭁䅁䅑潁䭁䅁䅅䅁䉁䅁䅁允䅁䅁䅕䭆䠵場獲㡥䵁䅉䅅䅁䙁䅁䅁睁䵁䅁䅁兂䅁䅁䅁㙲偒兑䅯杪䅁䅁䅯睌䅁䅁䅯睂䅅䅁䅅䅁䉁䅁䅁兂䅁䅁䅁䅁䅁䅁杷允䅁䅁䅕䅁䑁䅁䅷䅁䙁䅁䅁䥁啂䙂䉂权䙄䅁䅁权乂䅁䅁权䡁允䅁允䅁䅁䅅䅁䙁佁搸橵䵸剸䅤䍄䉁䅁䅁䅃䅁䅁䅍䅁䅁䅁䅕䅁䅁䩁䝪ぃ䭅䙁䅍䅁䙁䅁䅁䅁歄桺䉖权䥂䅁䅁权流䅁䅁权䕁䅁䅋权䉁䅁䅁允䅁䅁䅅䅁佁䅁䅷䅁㉁䑁䅉杌㍁䑁䅧䅁䵁䅉䅅䅁䥁䅁䅁睁䅁䅁䅁兂䅁䅁䅁䵭䱙兑䅯䅕䅁䅁䅕䅁䅁䵁䝄ぃ䭅䑁䄴䅁䭁䍁䅙䅁䭁䅁䅑潁䭁䅁䅅䅁䉁䅁䅁允䅁䅁䅯䅕䅁䅁杷允䅁䅁䅕䅁䑁䅁䅷䅁䙁䅁䅁䥁㝁啗䈹权㉄䅁䅁权䩂䅁䅁权䡁允䅁允䅁䅁䅅䅁䙁偁何䕊捧⽤⽳䍄䉁䅁䅁䅃䅁䅁䅍䅁䅁䅁䅕䅁䅁䩁䝪ぃ䭅䙁䅁䅁䙁䅁䅁䅁睄桺䉖权㕁䅁䅁权流䅁䅁权䕁䅁䅋权䉁䅁䅁允䅁䅁䅅䅁䙁䅁䅁䅁䅁䩇䅆䍄䉁䅁䅁兂䅁䅁䅍䅄䅁䅁䅕䅁䅁䭧浺歒䭅䵁䅣䅁䭁䕁䅍䅁䭁䅁䉣䅁䉁䅁䅁允䅁䅁䅕敥煔䉶捳䕂䵉䅉䅅䅁䥁䅁䅁睁䅁䅁䅁兂䅁䅁䅁䵭䱙兑䅯䅕䅁䅁䅕䅁䅁䑁偺商䭅䑁䅁䅁䭁䍁䅙䅁䭁䅁䅑潁䭁䅁䅅䅁䉁䅁䅁允䅁䅁䄴权䅁䑁䅕杌㍁䑁䅕䅁䵁䅉䅅䅁䙁䅁䅁睁䵁䅁䅁兂䅁䅁䅃偣佂兑䅯䅬䅁䅁䅯兑䅁䅁䅯睂䅅䅁䅅䅁䉁䅁䅁权㑁允䅁䍄䉁䅁䅁兂䅁䅁䅍䅄䅁䅁䅕䅁䅁䝁确歔䭅偁䅉䅁䭁䑁䅑䅁䭁䅁䉣䅁䉁䅁䅁允䅁䅁䅕䅁䅁䅁䅁䅁䵁䅉䅅䅁䥁䅁䅁睁䅁䅁䅁兂䅁䅁䅁䵭䱙兑䅯睋䅁䅁䅕䅁䅁佁佺商䭅䑁䅧䅁䭁䍁䅙䅁䭁䅁䅑潁䭁䅁䅅䅁䉁䅁䅁允䅁䅁䅕呣䬰ㄱ䅍䔴䵁䅉䅅䅁䙁䅁䅁睁䵁䅁䅁兂䅁䅁䅁住佒兑䅯朵䅁䅁䅯䅌䅁䅁䅯睂䅅䅁䅅䅁䉁䅁䅁兂䅁䅁䅁䅁䅁䅁杷允䅁䅁䅕䅁䑁䅁䅷䅁䙁䅁䅁䥁啂䙂䉂权䩃䅁䅁权㥁䅁䅁权䡁允䅁允䅁䅁䅅䅁䭁䭁䄰䅁䵁䅉䅅䅁䝁䅁䅁睁䵁䅁䅁兂䅁䅁䅃楡倵兑䅯睲䅁䅁䅯䅚䅁䅁䅯䅁䅁䅁䅯兙䅁䅁䅅䅁䉁䅁䅁兂潃挰瑳婭偉䅑杷允䅁䅁䅧䅁䑁䅁䅁䅁䙁䅁䅁䅁奃杸䉴权牁䅁䅁兂䅁䅁䅁䵐嘸兑䅯児䅁䅁䅯杊䅁䅁䅯䅂䍁䅧䅯允䅁䅁䅅䅁䉁䅁䅁杄䕁䅁䅁免䅁䅁杷允䅁䅁䅕䅁䑁䅁䅷䅁䙁䅁䅁䅁允晧䅨权䱃䅁䅁权㑁䅁䅁权䡁允䅁允䅁䅁䅅䅁䙁䑁積積積⽍⽣䍄䉁䅁䅁兂䅁䅁䅍䅄䅁䅁䅕䅁䅁䍁潁唫䭁䵁䅳䅁䭁䍁䄸䅁䭁䅁䉣䅁䉁䅁䅁允䅁䅁䅕䅁䅁䅁䅁䅁䵁䅉䅅䅁䙁䅁䅁睁䵁䅁䅁兂䅁䅁䅁䵣㝲䅑䅯䄹䅁䅁䅯䅒䅁䅁䅯睂䅅䅁䅅䅁䉁䅁䅁兂䅁䅁䅁䅁䅁䅁杷允䅁䅁䅕䅁䑁䅁䅷䅁䙁䅁䅁䅁㑁䔵䈵权慃䅁䅁权㥁䅁䅁权䡁允䅁允䅁䅁䅅䅁䙁䅁䅁䅁䅁䅁䅁䍄䉁䅁䅁兂䅁䅁䅍䅄䅁䅁䅯权䅅䅁䅯末䅁䅁䅯权䅅䅁䅯睂䅅䅁䅅䅁䉁䅁䅁权䭁允䅁䍄䉁䅁䅁兂䅁䅁䅍䅄䅁䅁䅕䅁䅁䩁㉂䔫䭁䱁䅙䅁䭁䑁䅣䅁䭁䅁䉣䅁䉁䅁䅁允䅁䅁䅕䅁䅁啱穓ぉ䵉䅉䅅䅁䙁䅁䅁睁䵁䅁䅁兂䅁䅁䅁䥂倱兑䅯杫䅁䅁䅯䅑䅁䅁䅯睂䅅䅁䅅䅁䉁䅁䅁兂剁牎㘴湬晱兑杷允䅁䅁䅕䅁䑁䅁䅷䅁䙁䅁䅁䅁癃䕰䈹权睄䅁䅁权⽁䅁䅁权䡁允䅁允䅁䅁䅅䅁䙁䍁穏即兒桂䅎䍄䉁䅁䅁兂䅁䅁䅍䅄䅁䅁䅕䅁䅁䕁昰䕕䭅乁䅧䅁䭁䑁䅕䅁䭁䅁䉣䅁䉁䅁䅁允䅁䅁䅕ㄳ䭊か䥥ぁ䵁䅉䅅䅁䙁䅁䅁睁䵁䅁䅁兂䅁䅁䅃偣佂兑䅯杭䅁䅁䅯睁䅁䅁䅯睂䅅䅁䅅䅁䉁䅁䅁兂捁お桐敵㡉村杷允䅁䅁䅕䅁䑁䅁䅷䅁䙁䅁䅁䅁允晧䅨权敄䅁䅁权䱂䅁䅁权䡁允䅁允䅁䅁䅅䅁䙁䩁䙹睕䕌杦䅬䍄䉁䅁䅁兂䅁䅁䅍䅄䅁䅁䅕䅁䅁䝧畯ご䭅佁䅑䅁䭁䍁䄸䅁䭁䅁䉣䅁䉁䅁䅁允䅁䅁䅕䅁䅁䅁䅁䅁䵁䅉䅅䅁䙁䅁䅁睁䵁䅁䅁兂䅁䅁䅃䭳偤兑䅯朸䅁䅁䅯䅍䅁䅁䅯睂䅅䅁䅅䅁䉁䅁䅁兂䅁䅁䅁䅁䅁䅁杷允䅁䅁䅕䅁䑁䅁䅷䅁䙁䅁䅁䥁煂歌䈹权䱄䅁䅁权䱂䅁䅁权䡁允䅁允䅁䅁䅅䅁䙁䅁䅁䅁䅁䅁䅁䍄䉁䅁䅁兂䅁䅁䅍䅄䅁䅁䅕䅁䅁䥷楄䕕䭅偁䅁䅁䭁䕁䅧䅁䭁䅁䉣䅁䉁䅁䅁允䅁䅁䅕南婉晄朱お䵁䅉䅅䅁䥁䅁䅁睁䅁䅁䅁兂䅁䅁䅁䵭䱙兑䅯䅕䅁䅁䅕䅁䅁䡁剄商䭅䑁䅕䅁䭁䍁䅙䅁䭁䅁䅑潁䭁䅁䅅䅁䉁䅁䅁允䅁䅁䅕氵㝋坬煥䕷䵁䅉䅅䅁䙁䅁䅁睁䵁䅁䅁兂䅁䅁䅁祥倱兑䅯䄯䅁䅁䅯睁䅁䅁䅯睂䅅䅁䅅䅁䉁䅁䅁兂䅁欹䡩夵㠴䅑杷允䅁䅁䅧䅁䑁䅁䅁䅁䙁䅁䅁䅁奃杸䉴权捂䅁䅁兂䅁䅁䅁䵹䱙兑䅯兎䅁䅁䅯杊䅁䅁䅯䅂䍁䅧䅯允䅁䅁䅅䅁䉁䅁䅁权摂䅁䅁䍄䉁䅁䅁䅃䅁䅁䅍䅁䅁䅁䅕䅁䅁䩁䝪ぃ䭅䍁䅳䅁䙁䅁䅁䅁㑄桺䉖权䥂䅁䅁权流䅁䅁权䕁䅁䅋权䉁䅁䅁允䅁䅁䅅䅁佁䅁䅯䅁硁䍁䄴兎㉁䅁䅁䍄䉁䅁䅁兂䅁䅁䅍䅄䅁䅁䅕䅁䅁䩁㉂䔫䭁䵁䅧䅁䭁䑁䅁䅁䭁䅁䉣䅁䉁䅁䅁允䅁䅁䅕䅁䅁䱍獭唲䵅䅉䅅䅁䙁䅁䅁睁䵁䅁䅁兂䅁䅁䅁䵯㝮䅑䅯杮䅁䅁䅯䅏䅁䅁䅯睂䅅䅁䅅䅁䉁䅁䅁兂䑄匹捨㡪䙌睐杷允䅁䅁䅕䅁䑁䅁䅷䅁䙁䅁䅁䥁獃欵䉚权啃䅁䅁权䍂䅁䅁权䡁允䅁允䅁䅁䅅䅁䭁䍁䉧䅁䵁䅉䅅䅁䥁䅁䅁睁䅁䅁䅁兂䅁䅁䅁䵭䱙兑䅯䅇䅁䅁䅕䅁䅁䑁偺商䭅䕁䅁䅁䭁䍁䅙䅁䭁䅁䅑潁䭁䅁䅅䅁䉁䅁䅁允䅁䅁䄴䅄䅁䑁䅑睍畁䑁䅕䅏䅁䅁杷允䅁䅁䅧䅁䑁䅁䅁䅁䙁䅁䅁䅁奃杸䉴权牁䅁䅁兂䅁䅁䅁䵅嘸兑䅯兔䅁䅁䅯杊䅁䅁䅯䅂䍁䅧䅯允䅁䅁䅅䅁䉁䅁䅁杄䭁䅁䅁䅎畁䑁䅙䅏䅁䅁杷允䅁䅁䅧䅁䑁䅁䅁䅁䙁䅁䅁䅁奃杸䉴权佂䅁䅁兂䅁䅁䅁䵰嘸兑䅯䅐䅁䅁䅯杊䅁䅁䅯䅂䍁䅧䅯允䅁䅁䅅䅁䉁䅁䅁兂䅁䅁䅁䩁湂䅷杷允䅁䅁䅕䅁䑁䅁䅷䅁䙁䅁䅁䥁煂歌䈹权啃䅁䅁权㕁䅁䅁权䡁允䅁允䅁䅁䅅䅁䭁䭁䄴䅁䵁䅉䅅䅁䥁䅁䅁睁䅁䅁䅁兂䅁䅁䅁䵭䱙兑䅯䅘䅁䅁䅕䅁䅁乁䝄ぃ䭅䕁䅳䅁䭁䍁䅙䅁䭁䅁䅑潁䭁䅁䅅䅁䉁䅁䅁允䅁䅁䅯兇䅁䅁杷允䅁䅁䅕䅁䑁䅁䅷䅁䙁䅁䅁䥁䅂啚䈹权䙄䅁䅁权䵂䅁䅁权䡁允䅁允䅁䅁䅅䅁䙁偁㝈㙶て桵䅖䍄䉁䅁䅁䅃䅁䅁䅍䅁䅁䅁䅕䅁䅁䩁䝪ぃ䭅䙁䅉䅁䙁䅁䅁䅁睂到䉖权穁䅁䅁权流䅁䅁权䕁䅁䅋权䉁䅁䅁允䅁䅁䅅䅁䙁偁啪健䕫愴䄵䍄䉁䅁䅁兂䅁䅁䅍䅄䅁䅁䅕䅁䅁䍁潁唫䭁䵁䄰䅁䭁䕁䅧䅁䭁䅁䉣䅁䉁䅁䅁允䅁䅁䅕㉮㤳䕌䜹ぇ䵁䅉䅅䅁䙁䅁䅁睁䵁䅁䅁兂䅁䅁䅁䥂倱兑䅯睳䅁䅁䅯材䅁䅁䅯睂䅅䅁䅅䅁䉁䅁䅁兂⭃湑汶汗㥕村杷允䅁䅁䅕䅁䑁䅁䅷䅁䙁䅁䅁䅁䕁啪䈹权㉄䅁䅁权㙁䅁䅁权䡁允䅁允䅁䅁䅅䅁䙁䅁䅁䅁䅁䅁䅁䍄䉁䅁䅁兂䅁䅁䅍䅄䅁䅁䅕䅁䅁䝁䭄〫䭁䅁䉑䅁䭁䑁䄸䅁䭁䅁䉣䅁䉁䅁䅁允䅁䅁䅕䅁䅁䅁䅁䅁䵁䅉䅅䅁䙁䅁䅁睁䵁䅁䅁兂䅁䅁䅁穗偂兑䅯杹䅁䅁䅯䅎䅁䅁䅯睂䅅䅁䅅䅁䉁䅁䅁兂䅁䅁䅁䅁䅁䅁杷允䅁䅁䅕䅁䑁䅁䅷䅁䙁䅁䅁䅁癃䕰䈹权浄䅁䅁权䱂䅁䅁权䡁允䅁允䅁䅁䅅䅁䙁䑁䱏婌瑄儱䅤䍄䉁䅁䅁兂䅁䅁䅍䅄䅁䅁䅕䅁䅁䅁乓ご䭅䩁䅉䅁䭁䍁䄸䅁䭁䅁䉣䅁䉁䅁䅁允䅁䅁䅕䅁䅁䅁䅁䅁䵁䅉䅅䅁䥁䅁䅁睁䅁䅁䅁兂䅁䅁䅁䵭䱙兑䅯䅕䅁䅁䅕䅁䅁䉁偄商䭅䕁䅁䅁䭁䍁䅙䅁䭁䅁䅑潁䭁䅁䅅䅁䉁䅁䅁允䅁䅁䄴权䅁䑁䅍杌㑁䑁䅫䅁䵁䅉䅅䅁䙁䅁䅁睁䵁䅁䅁兂䅁䅁䅁䵑㜳䅑䅯关䅁䅁䅯杒䅁䅁䅯睂䅅䅁䅅䅁䉁䅁䅁兂䅁偁㑪䉣煖村杷允䅁䅁䅕䅁䑁䅁䅷䅁䙁䅁䅁䅁乂ㅈ䉂权㡄䅁䅁权䵂䅁䅁权䡁允䅁允䅁䅁䅅䅁䙁䵁㑤婘呙啷䄱䍄䉁䅁䅁䅃䅁䅁䅍䅁䅁䅁䅕䅁䅁䩁䝪ぃ䭅䕁䄴䅁䙁䅁䅁䅁獄桺䉖权䉂䅁䅁权流䅁䅁权䕁䅁䅋权䉁䅁䅁允䅁䅁䅅䅁䙁䥁䌯匹獨畯䅨䍄䉁䅁䅁兂䅁䅁䅍䅄䅁䅁䅕䅁䅁䉁䉃䔫䭁䱁䅍䅁䭁䑁䅅䅁䭁䅁䉣䅁䉁䅁䅁允䅁䅁䅕䅁䅄䝴扨歑䵉䅉䅅䅁䙁䅁䅁睁䵁䅁䅁兂䅁䅁䅃ㅏ偬兑䅯䅵䅁䅁䅯杓䅁䅁䅯睂䅅䅁䅅䅁䉁䅁䅁兂权偭灰桧丱䅑杷允䅁䅁䅕䅁䑁䅁䅷䅁䙁䅁䅁䵁䑸婌䉰权䉄䅁䅁权㑁䅁䅁权䡁允䅁允䅁䅁䅅䅁䙁䅁䅁䅁䅁䅁䅁䍄䉁䅁䅁兂䅁䅁䅍䅄䅁䅁䅕䅁䅁䕁乄〫䭁䱁䅍䅁䭁䕁䅫䅁䭁䅁䉣䅁䉁䅁䅁允䅁䅁䅕䅁啁穋堶で䵉䅉䅅䅁䙁䅁䅁睁䵁䅁䅁兂䅁䅁䅁偷㝔䅑䅯睩䅁䅁䅯睏䅁䅁䅯睂䅅䅁䅅䅁䉁䅁䅁兂灄摶湗杩浪睐杷允䅁䅁䅕䅁䑁䅁䅷䅁䙁䅁䅁䥁睂䔸䈵权奃䅁䅁权䙂䅁䅁权䡁允䅁允䅁䅁䅅䅁䙁䭁椹祏焹䍘䌹䍄䉁䅁䅁兂䅁䅁䅍䅄䅁䅁䅕䅁䅁䝁䭄〫䭁䭁䅣䅁䭁䍁䅷䅁䭁䅁䉣䅁䉁䅁䅁允䅁䅁䅯权䅅䅁杷允䅁䅁䅕䅁䑁䅁䅷䅁䙁䅁䅁䅁㝂啌䈹权灃䅁䅁权癁䅁䅁权䡁允䅁允䅁䅁䅅䅁䭁䅁䉯䅁䵁䅉䅅䅁䙁䅁䅁睁䵁䅁䅁兂䅁䅁䅁住佒兑䅯䄳䅁䅁䅯兔䅁䅁䅯睂䅅䅁䅅䅁䉁䅁䅁兂扄敖䅘䵇䭣䅑杷允䅁䅁䅧䅁䑁䅁䅁䅁䙁䅁䅁䅁奃杸䉴权牁䅁䅁兂䅁䅁䅁䵬嘸兑䅯兏䅁䅁䅯杊䅁䅁䅯䅂䍁䅧䅯允䅁䅁䅅䅁䉁䅁䅁兂捂㡪ㅌ之䙓䅑杷允䅁䅁䅕䅁䑁䅁䅷䅁䙁䅁䅁䥁睂䔸䈵权䥄䅁䅁权硁䅁䅁权䡁允䅁允䅁䅁䅅䅁䙁䅁䅁䅁䅁䅁䅁䍄䉁䅁䅁䅃䅁䅁䅍䅁䅁䅁䅕䅁䅁䩁䝪ぃ䭅䙁䅁䅁䙁䅁䅁䅁歄桺䉖权䵂䅁䅁权流䅁䅁权䕁䅁䅋权䉁䅁䅁允䅁䅁䅅䅁佁䉁䅁䅁硁䑁䅍兏穁䍁䄴睎祁䅁䅁䍄䉁䅁䅁兂䅁䅁䅍䅄䅁䅁䅕䅁䅁䙁坔歔䭅䵁䅅䅁䭁䑁䅁䅁䭁䅁䉣䅁䉁䅁䅁允䅁䅁䅕䅁䅁䅁䅁䅁䵁䅉䅅䅁䙁䅁䅁睁䵁䅁䅁兂䅁䅁䅁住佒兑䅯杬䅁䅁䅯李䅁䅁䅯睂䅅䅁䅅䅁䉁䅁䅁兂䅁䅁䅁䅁䅁䅁杷允䅁䅁䅕䅁䑁䅁䅷䅁䙁䅁䅁䅁䅂智䅴权䙄䅁䅁权䑂䅁䅁权䡁允䅁允䅁䅁䅅䅁䙁䑁ㅌ睵卑剱䅤䍄䉁䅁䅁䅃䅁䅁䅍䅁䅁䅁䅕䅁䅁䩁䝪ぃ䭅䉁䅧䅁䙁䅁䅁䅁歄桺䉖权䍂䅁䅁权流䅁䅁权䕁䅁䅋权䉁䅁䅁允䅁䅁䅅䅁佁䉁䅁䅁硁䑁䅍兏㉁䍁䄴睍㕁䅁䅁䍄䉁䅁䅁䅃䅁䅁䅍䅁䅁䅁䅕䅁䅁䩁䝪ぃ䭅䙁䅉䅁䙁䅁䅁䅁㡁硺䉖权䉂䅁䅁权流䅁䅁权䕁䅁䅋权䉁䅁䅁允䅁䅁䅅䅁佁䅁䅧䅁硁䑁䅅䅎䅁䅁杷允䅁䅁䅧䅁䑁䅁䅁䅁䙁䅁䅁䅁奃杸䉴权坂䅁䅁兂䅁䅁䅁乣噅兑䅯睍䅁䅁䅯杊䅁䅁䅯䅂䍁䅧䅯允䅁䅁䅅䅁䉁䅁䅁兂䡃捘㑇呗汋䅑杷允䅁䅁䅕䅁䑁䅁䅷䅁䙁䅁䅁䅁䅂智䅴权歄䅁䅁权獁䅁䅁权䡁允䅁允䅁䅁䅅䅁䙁䅁䅁䅁䅁䅁䅁䍄䉁䅁䅁䅃䅁䅁䅍䅁䅁䅁䅕䅁䅁䩁䝪ぃ䭅䙁䅙䅁䙁䅁䅁䅁元硺䉖权㑁䅁䅁权流䅁䅁权䕁䅁䅋权䉁䅁䅁允䅁䅁䅅䅁䙁䅁塲㍯㥁渶䅰䍄䉁䅁䅁兂䅁䅁䅍䅄䅁䅁䅕䅁䅁䭁䩄〫䭁䥁䅫䅁䭁䑁䅉䅁䭁䅁䉣䅁䉁䅁䅁允䅁䅁䅯兲䅁䅁杷允䅁䅁䅕䅁䑁䅁䅷䅁䙁䅁䅁䅁杂癹䅴权⽃䅁䅁权畁䅁䅁权䡁允䅁允䅁䅁䅅䅁䙁䅁䅁䅁䅁䅁䅁䍄䉁䅁䅁䅃䅁䅁䅍䅁䅁䅁䅕䅁䅁䩁䝪ぃ䭅䙁䅉䅁䙁䅁䅁䅁獄桺䉖权㑁䅁䅁权流䅁䅁权䕁䅁䅋权䉁䅁䅁允䅁䅁䅅䅁䙁䍁捬㡪噌㥲䄹䍄䉁䅁䅁兂䅁䅁䅍䅄䅁䅁䅕䅁䅁䥁刳歔䭅䩁䅑䅁䭁䑁䅅䅁䭁䅁䉣䅁䉁䅁䅁允䅁䅁䅯䅌䅅䅁杷允䅁䅁䅕䅁䑁䅁䅷䅁䙁䅁䅁䥁獃欵䉚权㑃䅁䅁权㝁䅁䅁权䡁允䅁允䅁䅁䅅䅁䙁䅁䅁䅁䅁䅁䅁䍄䉁䅁䅁兂䅁䅁䅍䅄䅁䅁䅕䅁䅁䙧䕑䕕䭅䩁䅑䅁䭁䑁䅙䅁䭁䅁䉣䅁䉁䅁䅁允䅁䅁䅯䅁䅁䅁杷允䅁䅁䅧䅁䑁䅁䅁䅁䙁䅁䅁䅁奃杸䉴权牁䅁䅁兂䅁䅁䅁䵹䱙兑䅯䅌䅁䅁䅯杊䅁䅁䅯䅂䍁䅧䅯允䅁䅁䅅䅁䉁䅁䅁权牁䅁䅁䍄䉁䅁䅁兂䅁䅁䅍䅄䅁䅁䅕䅁䅁䱧湃ご䭅佁䅷䅁䭁䑁䅉䅁䭁䅁䉣䅁䉁䅁䅁允䅁䅁䅕䅁䅁䅁䅁䅁䵁䅉䅅䅁䥁䅁䅁睁䅁䅁䅁兂䅁䅁䅁䵭䱙兑䅯䅗䅁䅁䅕䅁䅁䉁偄商䭅䑁䅍䅁䭁䍁䅙䅁䭁䅁䅑潁䭁䅁䅅䅁䉁䅁䅁允䅁䅁䄴权䅁䑁䅁杌ㅁ䑁䅉䅁䵁䅉䅅䅁䙁䅁䅁睁䵁䅁䅁兂䅁䅁䅁䥅㑈䅑䅯䅭䅁䅁䅯䅎䅁䅁䅯睂䅅䅁䅅䅁䉁䅁䅁兂䅁䅁婄㤹头村杷允䅁䅁䅧䅁䑁䅁䅁䅁䙁䅁䅁䅁奃杸䉴权呂䅁䅁兂䅁䅁䅁䵷䱙兑䅯睒䅁䅁䅯杊䅁䅁䅯䅂䍁䅧䅯允䅁䅁䅅䅁䉁䅁䅁权呂䅁䅁䍄䉁䅁䅁兂䅁䅁䅍䅄䅁䅁䅕䅁䅁佁䉃䔫䭁䭁䅉䅁䭁䕁䄰䅁䭁䅁䉣䅁䉁䅁䅁允䅁䅁䅕䅁䕄祌婎䕦䵉䅉䅅䅁䥁䅁䅁睁䅁䅁䅁兂䅁䅁䅁䵭䱙兑䅯杔䅁䅁䅕䅁䅁䵁䝄ぃ䭅䑁䄸䅁䭁䍁䅙䅁䭁䅁䅑潁䭁䅁䅅䅁䉁䅁䅁允䅁䅁䅯杔䅁䅁杷允䅁䅁䅕䅁䑁䅁䅷䅁䙁䅁䅁䅁元癤䅨权杂䅁䅁权穁䅁䅁权䡁允䅁允䅁䅁䅅䅁䭁䡁䄸䅁䵁䅉䅅䅁䥁䅁䅁睁䅁䅁䅁兂䅁䅁䅁䵭䱙兑䅯䅗䅁䅁䅕䅁䅁䵁䝪ぃ䭅䕁䅯䅁䭁䍁䅙䅁䭁䅁䅑潁䭁䅁䅅䅁䉁䅁䅁允䅁䅁䅯睗䅁䅁杷允䅁䅁䅕䅁䑁䅁䅷䅁䙁䅁䅁䅁䅄倹䅴权慃䅁䅁权䵂䅁䅁权䡁允䅁允䅁䅁䅅䅁䙁佁坕坑啰晫䉬䍄䉁䅁䅁兂䅁䅁䅍䅄䅁䅁䅕䅁䅁䡧睄歔䭅䭁䅫䅁䭁䕁䅷䅁䭁䅁䉣䅁䉁䅁䅁允䅁䅁䅯权䅅䅁杷允䅁䅁䅧䅁䑁䅁䅁䅁䙁䅁䅁䅁奃杸䉴权捂䅁䅁兂䅁䅁䅁䵫嘸兑䅯睓䅁䅁䅯杊䅁䅁䅯䅂䍁䅧䅯允䅁䅁䅅䅁䉁䅁䅁兂浂浚浚浚㥊䅑杷允䅁䅁䅕䅁䑁䅁䅷䅁䙁䅁䅁䥁獃欵䉚权楃䅁䅁权䱂䅁䅁权䡁允䅁允䅁䅁䅅䅁䙁䵁䥄特兌䥔䍊䍄䉁䅁䅁䅃䅁䅁䅍䅁䅁䅁䅕䅁䅁䩁䝪ぃ䭅䙁䄴䅁䙁䅁䅁䅁䅄杸䉴权㥁䅁䅁权流䅁䅁权䕁䅁䅋权䉁䅁䅁允䅁䅁䅅䅁䭁䙁䄴䅁䵁䅉䅅䅁䙁䅁䅁睁䵁䅁䅁兂䅁䅁䅁䵯㝮䅑䅯末䅁䅁䅯児䅁䅁䅯睂䅅䅁䅅䅁䉁䅁䅁兂䅁䅁䅁䅁䅁䅁杷允䅁䅁䅕䅁䑁䅁䅷䅁䙁䅁䅁䅁灂唸䈵权浂䅁䅁权䅂䅁䅁权䡁允䅁允䅁䅁䅅䅁䭁䉁䉣䅁䵁䅉䅅䅁䙁䅁䅁睁䵁䅁䅁兂䅁䅁䅃䅖兒兑䅯䅭䅁䅁䅯李䅁䅁䅯睂䅅䅁䅅䅁䉁䅁䅁兂⭄㤷歁⼫慑村杷允䅁䅁䅕䅁䑁䅁䅷䅁䙁䅁䅁䥁睃ば䈹权㑄䅁䅁权睁䅁䅁权䡁允䅁允䅁䅁䅅䅁䙁䅁䅁䅁䅁䅁䅁䍄䉁䅁䅁兂䅁䅁䅍䅄䅁䅁䅕䅁䅁䕺瑍歭䭅䩁䅙䅁䭁䕁䅫䅁䭁䅁䉣䅁䉁䅁䅁允䅁䅁䅕䅁䅁䅁䅁䅁䵁䅉䅅䅁䥁䅁䅁睁䅁䅁䅁兂䅁䅁䅁䵭䱙兑䅯䅗䅁䅁䅕䅁䅁䩁偔商䭅䕁䅑䅁䭁䍁䅙䅁䭁䅁䅑潁䭁䅁䅅䅁䉁䅁䅁允䅁䅁䅕浚浚浚余䕣䵁䅉䅅䅁䙁䅁䅁睁䵁䅁䅁兂䅁䅁䅁䵯㝮䅑䅯朶䅁䅁䅯睍䅁䅁䅯睂䅅䅁䅅䅁䉁䅁䅁兂䅁䅁䅁䅁䅁䅁杷允䅁䅁䅕䅁䑁䅁䅷䅁䙁䅁䅁䅁㝂啌䈹权㡄䅁䅁权癁䅁䅁权䡁允䅁允䅁䅁䅅䅁䙁䅁䅁䅁䅁䅁䅁䍄䉁䅁䅁兂䅁䅁䅍䅄䅁䅁䅕䅁䅁䝧畯ご䭅䝁䅙䅁䭁䍁䅷䅁䭁䅁䉣䅁䉁䅁䅁允䅁䅁䅯杅䅅䅁杷允䅁䅁䅕䅁䑁䅁䅷䅁䙁䅁䅁䥁䅂啚䈹权䡄䅁䅁权䑁䅁䅁权䡁允䅁允䅁䅁䅅䅁䙁佁乐扲㥃杫䍸䍄䉁䅁䅁兂䅁䅁䅍䅄䅁䅁䅕䅁䅁䍁潁唫䭁䥁䄴䅁䭁䕁䅉䅁䭁䅁䉣䅁䉁䅁䅁允䅁䅁䅕䅁䅁䵴䙱䕆䵉䅉䅅䅁䙁䅁䅁睁䵁䅁䅁兂䅁䅁䅁剔儹兑䅯睰䅁䅁䅯䅎䅁䅁䅯睂䅅䅁䅅䅁䉁䅁䅁权䭁允䅁䍄䉁䅁䅁兂䅁䅁䅍䅄䅁䅁䅕䅁䅁䡁䭄〫䭁䩁䅧䅁䭁䕁䅅䅁䭁䅁䉣䅁䉁䅁䅁允䅁䅁䅕佈桙䙧婘䕇䵉䅉䅅䅁䙁䅁䅁睁䵁䅁䅁兂䅁䅁䅁祥倱兑䅯关䅁䅁䅯睐䅁䅁䅯睂䅅䅁䅅䅁䉁䅁䅁兂䅁䅁䅁䅁䅁䅁杷允䅁䅁䅕䅁䑁䅁䅷䅁䙁䅁䅁䅁允晧䅨权癃䅁䅁权睁䅁䅁权䡁允䅁允䅁䅁䅅䅁䙁䅁坫丫杆剚䅂䍄䉁䅁䅁兂䅁䅁䅍䅄䅁䅁䅕䅁䅁䵁い〫䭁䵁䅳䅁䭁䕁䅁䅁䭁䅁䉣䅁䉁䅁䅁允䅁䅁䅕䅁䅁䅁䅁䅁䵁䅉䅅䅁䙁䅁䅁睁䵁䅁䅁兂䅁䅁䅃偣佂兑䅯睲䅁䅁䅯睐䅁䅁䅯睂䅅䅁䅅䅁䉁䅁䅁兂䭁灵浢奫㕮睐杷允䅁䅁䅕䅁䑁䅁䅷䅁䙁䅁䅁䥁睃ば䈹权捄䅁䅁权穁䅁䅁权䡁允䅁允䅁䅁䅅䅁䙁䅁䅁䅁䅁䅁䅁䍄䉁䅁䅁兂䅁䅁䅍䅄䅁䅁䅕䅁䅁䭧浺歒䭅䝁䅍䅁䭁䑁䅁䅁䭁䅁䉣䅁䉁䅁䅁允䅁䅁䅕䅁䅁䅁䅁䅁䵁䅉䅅䅁䥁䅁䅁睁䅁䅁䅁兂䅁䅁䅁䵭䱙兑䅯睋䅁䅁䅕䅁䅁䭁偔商䭅䑁䄰䅁䭁䍁䅙䅁䭁䅁䅑潁䭁䅁䅅䅁䉁䅁䅁允䅁䅁䅕浚浚浚㉚䵩䵁䅉䅅䅁䙁䅁䅁睁䵁䅁䅁兂䅁䅁䅁乖佚兑䅯䅮䅁䅁䅯䅎䅁䅁䅯睂䅅䅁䅅䅁䉁䅁䅁兂䅁䅁䅁䅁䅁䅁杷允䅁䅁䅧䅁䑁䅁䅁䅁䙁䅁䅁䅁奃杸䉴权牁䅁䅁兂䅁䅁䅁䴵嘴兑䅯䅎䅁䅁䅯杊䅁䅁䅯䅂䍁䅧䅯允䅁䅁䅅䅁䉁䅁䅁杄佁䅁䅁杍㍁䑁䅁杌硁䑁䅉䅁䵁䅉䅅䅁䙁䅁䅁睁䵁䅁䅁兂䅁䅁䅄佧兊兑䅯䅂䅅䅁䅯睓䅁䅁䅯睂䅅䅁䅅䅁䉁䅁䅁兂浃眹䡸ㄷ桉䅑杷允䅁䅁䅕䅁䑁䅁䅷䅁䙁䅁䅁䥁㝁啗䈹权杄䅁䅁权䍂䅁䅁权䡁允䅁允䅁䅁䅅䅁䙁䱁乶剒慤癃⼸䍄䉁䅁䅁兂䅁䅁䅍䅄䅁䅁䅕䅁䅁䥷楄䕕䭅䭁䅣䅁䭁䑁䅁䅁䭁䅁䉣䅁䉁䅁䅁允䅁䅁䅯权䅅䅁杷允䅁䅁䅧䅁䑁䅁䅁䅁䙁䅁䅁䅁奃杸䉴权兂䅁䅁兂䅁䅁䅁䵉嘸兑䅯村䅁䅁䅯杊䅁䅁䅯䅂䍁䅧䅯允䅁䅁䅅䅁䉁䅁䅁杄䵁䅁䅁兌硁䍁䄴䅏ぁ䅁䅁䍄䉁䅁䅁兂䅁䅁䅍䅄䅁䅁䅕䅁䅁䙁睳ご䭅䅁䉑䅁䭁䑁䅑䅁䭁䅁䉣䅁䉁䅁䅁允䅁䅁䅕䅁䅁䅁䅁䅁䵁䅉䅅䅁䥁䅁䅁睁䅁䅁䅁兂䅁䅁䅁䵭䱙兑䅯杖䅁䅁䅕䅁䅁䵁䝄ぃ䭅䑁䄰䅁䭁䍁䅙䅁䭁䅁䅑潁䭁䅁䅅䅁䉁䅁䅁允䅁䅁䅯杖䅁䅁杷允䅁䅁䅕䅁䑁䅁䅷䅁䙁䅁䅁䅁啂欱䈵权乄䅁䅁权祁䅁䅁权䡁允䅁允䅁䅁䅅䅁䙁䅁䅁䅁䅁䅁䅁䍄䉁䅁䅁䅃䅁䅁䅍䅁䅁䅁䅕䅁䅁䩁䝪ぃ䭅䙁䅷䅁䙁䅁䅁䅁䥄杸䉴权䉂䅁䅁权流䅁䅁权䕁䅁䅋权䉁䅁䅁允䅁䅁䅅䅁䭁䙁䄰䅁䵁䅉䅅䅁䙁䅁䅁睁䵁䅁䅁兂䅁䅁䅃楡倵兑䅯朰䅁䅁䅯䅓䅁䅁䅯睂䅅䅁䅅䅁䉁䅁䅁兂䅁䅁䅁䅁䅁䅁杷允䅁䅁䅕䅁䑁䅁䅷䅁䙁䅁䅁䵁䅃水䉂权杂䅁䅁权㙁䅁䅁权䡁允䅁允䅁䅁䅅䅁䭁䡁䄴䅁䵁䅉䅅䅁䙁䅁䅁睁䵁䅁䅁兂䅁䅁䅁偷㝔䅑䅯杬䅁䅁䅯杒䅁䅁䅯睂䅅䅁䅅䅁䉁䅁䅁兂䅁乁䅸偱ㅷ村杷允䅁䅁䅕䅁䑁䅁䅷䅁䙁䅁䅁䥁煂歌䈹权⭄䅁䅁权癁䅁䅁权䡁允䅁允䅁䅁䅅䅁䙁䅁䅁䅁䅁䅁䅁䍄䉁䅁䅁兂䅁䅁䅍䅄䅁䅁䅕䅁䅁䕁昰䕕䭅䩁䅁䅁䭁䑁䄴䅁䭁䅁䉣䅁䉁䅁䅁允䅁䅁䅯权䅅䅁杷允䅁䅁䅧䅁䑁䅁䅁䅁䙁䅁䅁䅁奃杸䉴权牁䅁䅁兂䅁䅁䅁䵅嘸兑䅯杏䅁䅁䅯杊䅁䅁䅯䅂䍁䅧䅯允䅁䅁䅅䅁䉁䅁䅁杄䭁䅁䅁睍畁䑁䅍睎䅁䅁杷允䅁䅁䅕䅁䑁䅁䅷䅁䙁䅁䅁䅁䅄倹䅴权楃䅁䅁权䩂䅁䅁权䡁允䅁允䅁䅁䅅䅁䙁䙁敂㥱㘳㐳䍆䍄䉁䅁䅁兂䅁䅁䅍䅄䅁䅁䅕䅁䅁䕁昰䕕䭅䅁䉁䅁䭁䑁䄸䅁䭁䅁䉣䅁䉁䅁䅁允䅁䅁䅯杂䅅䅁杷允䅁䅁䅕䅁䑁䅁䅷䅁䙁䅁䅁䵁䅃水䉂权穃䅁䅁权癁䅁䅁权䡁允䅁允䅁䅁䅅䅁䙁䅁䅁䅁䅁䅁䅁䍄䉁䅁䅁兂䅁䅁䅍䅄䅁䅁䅕䅁䅁䝁䭄〫䭁偁䅉䅁䭁䑁䅉䅁䭁䅁䉣䅁䉁䅁䅁允䅁䅁䅕䅁䅁䅁䅁䅁䵁䅉䅅䅁䙁䅁䅁睁䵁䅁䅁兂䅁䅁䅁穗偂兑䅯朶䅁䅁䅯䅓䅁䅁䅯睂䅅䅁䅅䅁䉁䅁䅁兂䅁䅁䅁䅁䅁䅁杷允䅁䅁䅕䅁䑁䅁䅷䅁䙁䅁䅁䅁乃唰䈵权楄䅁䅁权⽁䅁䅁权䡁允䅁允䅁䅁䅅䅁䙁䅁䅁䅁䅁䅁䅁䍄䉁䅁䅁兂䅁䅁䅍䅄䅁䅁䅕䅁䅁䱧湃ご䭅䅁䉁䅁䭁䑁䅉䅁䭁䅁䉣䅁䉁䅁䅁允䅁䅁䅯杂䅅䅁杷允䅁䅁䅕䅁䑁䅁䅷䅁䙁䅁䅁䥁啂䙂䉂权䅁允䅁权祁䅁䅁权䡁允䅁允䅁䅁䅅䅁䭁䅁䉙䅁䵁䅉䅅䅁䥁䅁䅁睁䅁䅁䅁兂䅁䅁䅁䵭䱙兑䅯杔䅁䅁䅕䅁䅁䡁剄商䭅䍁䄸䅁䭁䍁䅙䅁䭁䅁䅑潁䭁䅁䅅䅁䉁䅁䅁允䅁䅁䅕䭤穣䈵䌱啯䵁䅉䅅䅁䙁䅁䅁睁䵁䅁䅁兂䅁䅁䅁䡫㑢䅑䅯睩䅁䅁䅯睐䅁䅁䅯睂䅅䅁䅅䅁䉁䅁䅁兂慃婭婭婭灮睐杷允䅁䅁䅕䅁䑁䅁䅷䅁䙁䅁䅁䅁杄晧䅨权奃䅁䅁权䥂䅁䅁权䡁允䅁允䅁䅁䅅䅁䙁䅁䅁乷䉺空䍊䍄䉁䅁䅁兂䅁䅁䅍䅄䅁䅁䅕䅁䅁䝁确歔䭅䭁䅳䅁䭁䑁䅧䅁䭁䅁䉣䅁䉁䅁䅁允䅁䅁䅯权䅅䅁杷允䅁䅁䅕䅁䑁䅁䅷䅁䙁䅁䅁䅁杁偋䅬权佄䅁䅁权硁䅁䅁权䡁允䅁允䅁䅁䅅䅁䙁䅁䅁䅁䅁䅁䅁䍄䉁䅁䅁兂䅁䅁䅍䅄䅁䅁䅕䅁䅁䕺瑍歭䭅䥁䅫䅁䭁䕁䅅䅁䭁䅁䉣䅁䉁䅁䅁允䅁䅁䅯䅐䅅䅁杷允䅁䅁䅧䅁䑁䅁䅁䅁䙁䅁䅁䅁奃杸䉴权奂䅁䅁兂䅁䅁䅁䵅嘸兑䅯睓䅁䅁䅯杊䅁䅁䅯䅂䍁䅧䅯允䅁䅁䅅䅁䉁䅁䅁杄䵁䅁䅁兌睁䍁䄴䅍硁䅁䅁䍄䉁䅁䅁兂䅁䅁䅍䅄䅁䅁䅕䅁䅁䵁い〫䭁䩁䅉䅁䭁䕁䅁䅁䭁䅁䉣䅁䉁䅁䅁允䅁䅁䅕穩杯⭌䨶欹䵅䅉䅅䅁䙁䅁䅁睁䵁䅁䅁兂䅁䅁䅃ㅏ偬兑䅯共䅁䅁䅯䅌䅁䅁䅯睂䅅䅁䅅䅁䉁䅁䅁权䭁允䅁䍄䉁䅁䅁兂䅁䅁䅍䅄䅁䅁䅕䅁䅁䅁乓ご䭅偁䄴䅁䭁䑁䅣䅁䭁䅁䉣䅁䉁䅁䅁允䅁䅁䅕䅁䅁䅁䅁䅁䵁䅉䅅䅁䙁䅁䅁睁䵁䅁䅁兂䅁䅁䅃䭳偤兑䅯杮䅁䅁䅯睍䅁䅁䅯睂䅅䅁䅅䅁䉁䅁䅁兂䅁䅁䅁䅁䅁䅁杷允䅁䅁䅕䅁䑁䅁䅷䅁䙁䅁䅁䅁杂癹䅴权祄䅁䅁权䡂䅁䅁权䡁允䅁允䅁䅁䅅䅁䙁䩁橵牑䵋䍕䅆䍄䉁䅁䅁䅃䅁䅁䅍䅁䅁䅁䅕䅁䅁䩁䝪ぃ䭅䙁䅫䅁䙁䅁䅁䅁䥄杸䉴权㥁䅁䅁权流䅁䅁权䕁䅁䅋权䉁䅁䅁允䅁䅁䅅䅁䭁䙁䅯䅁䵁䅉䅅䅁䙁䅁䅁睁䵁䅁䅁兂䅁䅁䅁䍉㕪䅑䅯朷䅁䅁䅯材䅁䅁䅯睂䅅䅁䅅䅁䉁䅁䅁兂䅁䅁䅁䅁䅁䅁杷允䅁䅁䅕䅁䑁䅁䅷䅁䙁䅁䅁䥁啂䙂䉂权穃䅁䅁权⭁䅁䅁权䡁允䅁允䅁䅁䅅䅁䙁䭁歔渹㑙㉩䍤䍄䉁䅁䅁杂䅁䅁䅍䅄䅁䅁䅕䅁䅁䭧浺歒䭅䝁䅍䅁䭁䝁䅑䅁䭁䅁䅁䅁䭁䝁䅅䅁䉁䅁䅁允䅁䅁䅕ㅕ㝌灆㥧歰䵁䅉䅅䅁䙁䅁䅁睁䵁䅁䅁兂䅁䅁䅁䵣㝲䅑䅯睙䅁䅁䅯睑䅁䅁䅯睂䅅䅁䅅䅁䉁䅁䅁兂䅁䑁噃硅睊村杷允䅁䅁䅕䅁䑁䅁䅷䅁䙁䅁䅁䅁扂䕍䈹权浂䅁䅁权䝂䅁䅁权䡁允䅁允䅁䅁䅅䅁䭁䍁䉑䅁䵁䅉䅅䅁䥁䅁䅁睁䅁䅁䅁兂䅁䅁䅁䵭䱙兑䅯睕䅁䅁䅕䅁䅁䵁䝄ぃ䭅䕁䅅䅁䭁䍁䅙䅁䭁䅁䅑潁䭁䅁䅅䅁䉁䅁䅁允䅁䅁䅯睕䅁䅁杷允䅁䅁䅕䅁䑁䅁䅷䅁䙁䅁䅁䅁杁偋䅬权䱃䅁䅁权睁䅁䅁权䡁允䅁允䅁䅁䅅䅁䙁䅁䅁䅁䅁䅁䅁䍄䉁䅁䅁兂䅁䅁䅍䅄䅁䅁䅕䅁䅁䵁い〫䭁䵁䅕䅁䭁䑁䄴䅁䭁䅁䉣䅁䉁䅁䅁允䅁䅁䅕㈳㕥呏敍商䵁䅉䅅䅁䙁䅁䅁睁䵁䅁䅁兂䅁䅁䅄佧兊兑䅯朸䅁䅁䅯杏䅁䅁䅯睂䅅䅁䅅䅁䉁䅁䅁兂䅁䅁䅁䅁䅁䅁杷允䅁䅁䅕䅁䑁䅁䅷䅁䙁䅁䅁䵁䑸婌䉰权千䅁䅁权祁䅁䅁权䡁允䅁允䅁䅁䅅䅁䙁䅁䅁䅁䅁䅁䅁䍄䉁䅁䅁兂䅁䅁䅍䅄䅁䅁䅕䅁䅁䩁㉂䔫䭁乁䅉䅁䭁䑁䅍䅁䭁䅁䉣䅁䉁䅁䅁允䅁䅁䅕体㙆䭆䠵お䵁䅉䅅䅁䙁䅁䅁睁䵁䅁䅁兂䅁䅁䅃䭳偤兑䅯杵䅁䅁䅯李䅁䅁䅯睂䅅䅁䅅䅁䉁䅁䅁兂䉁䙁癃昷䑕村杷允䅁䅁䅕䅁䑁䅁䅷䅁䙁䅁䅁䅁乂ㅈ䉂权啄䅁䅁权獁䅁䅁权䡁允䅁允䅁䅁䅅䅁䙁䅁䅁䅁䅁䅁䅁䍄䉁䅁䅁兂䅁䅁䅍䅄䅁䅁䅕䅁䅁䉁䉃䔫䭁佁䅁䅁䭁䑁䅁䅁䭁䅁䉣䅁䉁䅁䅁允䅁䅁䅕䅁䅁䅁䅁䅁䵁䅉䅅䅁䥁䅁䅁睁䅁䅁䅁兂䅁䅁䅁䵭䱙兑䅯䅕䅁䅁䅕䅁䅁佁佔商䭅䑁䅍䅁䭁䍁䅙䅁䭁䅁䅑潁䭁䅁䅅䅁䉁䅁䅁允䅁䅁䄴杄䅁䑁䅅杍穁䑁䅣杌㑁䅁䅁䍄䉁䅁䅁兂䅁䅁䅍䅄䅁䅁䅕䅁䅁䡁䭄〫䭁䩁䅯䅁䭁䕁䅍䅁䭁䅁䉣䅁䉁䅁䅁允䅁䅁䅕䅁䅁䅁䅁䅁䵁䅉䅅䅁䙁䅁䅁睁䵁䅁䅁兂䅁䅁䅁晡但兑䅯䅯䅁䅁䅯村䅁䅁䅯睂䅅䅁䅅䅁䉁䅁䅁兂流湌䉱呂十䅷杷允䅁䅁䅧䅁䑁䅁䅁䅁䙁䅁䅁䅁奃杸䉴权牁䅁䅁兂䅁䅁䅁䵷䱙兑䅯睍䅁䅁䅯杊䅁䅁䅯䅂䍁䅧䅯允䅁䅁䅅䅁䉁䅁䅁权牁䅁䅁䍄䉁䅁䅁兂䅁䅁䅍䅄䅁䅁䅕䅁䅁䵁い〫䭁䅁䉉䅁䭁䑁䄰䅁䭁䅁䉣䅁䉁䅁䅁允䅁䅁䅕扦橹硁杄含䴸䅉䅅䅁䙁䅁䅁睁䵁䅁䅁兂䅁䅁䅁乖佚兑䅯杭䅁䅁䅯䅓䅁䅁䅯睂䅅䅁䅅䅁䉁䅁䅁兂䅁䥁⭄㙵栴村杷允䅁䅁䅕䅁䑁䅁䅷䅁䙁䅁䅁䅁扂䕍䈹权い䅁䅁权⭁䅁䅁权䡁允䅁允䅁䅁䅅䅁䙁䩁扏䉈㠱祌䅬䍄䉁䅁䅁䅃䅁䅁䅍䅁䅁䅁䅕䅁䅁䩁䝪ぃ䭅䙁䅙䅁䙁䅁䅁䅁啃硺䉖权㡁䅁䅁权流䅁䅁权䕁䅁䅋权䉁䅁䅁允䅁䅁䅅䅁䙁䙁偹癷潕㔰䅤䍄䉁䅁䅁兂䅁䅁䅍䅄䅁䅁䅕䅁䅁䡁䭄〫䭁偁䄴䅁䭁䕁䅧䅁䭁䅁䉣䅁䉁䅁䅁允䅁䅁䅕䅁䅁䅁䅁䅁䵁䅉䅅䅁䙁䅁䅁睁䵁䅁䅁兂䅁䅁䅁乖佚兑䅯杭䅁䅁䅯兒䅁䅁䅯睂䅅䅁䅅䅁䉁䅁䅁兂䅁䅁⽂㝨桕村杷允䅁䅁䅕䅁䑁䅁䅷䅁䙁䅁䅁䅁癃䕰䈹权兄䅁䅁权ㅁ䅁䅁权䡁允䅁允䅁䅁䅅䅁䙁偁䥬䭓卸䑑䅖䍄䉁䅁䅁䅃䅁䅁䅍䅁䅁䅁䅕䅁䅁䩁䝪ぃ䭅䍁䅳䅁䙁䅁䅁䅁兄杸䉴权䙂䅁䅁权流䅁䅁权䕁䅁䅋权䉁䅁䅁允䅁䅁䅅䅁䭁䉁䅫䅁䵁䅉䅅䅁䥁䅁䅁睁䅁䅁䅁兂䅁䅁䅁䵭䱙兑䅯杕䅁䅁䅕䅁䅁䍁偄商䭅䑁䅕䅁䭁䍁䅙䅁䭁䅁䅑潁䭁䅁䅅䅁䉁䅁䅁允䅁䅁䄴权䅁䑁䅅杌祁䑁䅕䅁䵁䅉䅅䅁䥁䅁䅁睁䅁䅁䅁兂䅁䅁䅁䵭䱙兑䅯䅗䅁䅁䅕䅁䅁偁佪商䭅䑁䅁䅁䭁䍁䅙䅁䭁䅁䅑潁䭁䅁䅅䅁䉁䅁䅁允䅁䅁䄴䅄䅁䍁䄰䅍畁䑁䅅䅎䅁䅁杷允䅁䅁䅕䅁䑁䅁䅷䅁䙁䅁䅁䅁允晧䅨权䱃䅁䅁权⭁䅁䅁权䡁允䅁允䅁䅁䅅䅁䙁乁橥䑣䬰⼱⽣䍄䉁䅁䅁兂䅁䅁䅍䅄䅁䅁䅕䅁䅁䍁潁唫䭁䵁䅯䅁䭁䕁䅅䅁䭁䅁䉣䅁䉁䅁䅁允䅁䅁䅕㙮灙嘫䵨吰䴸䅉䅅䅁䙁䅁䅁睁䵁䅁䅁兂䅁䅁䅁穗偂兑䅯䄳䅁䅁䅯杒䅁䅁䅯睂䅅䅁䅅䅁䉁䅁䅁兂䅁䅁䅁䅁䅁䅁杷允䅁䅁䅧䅁䑁䅁䅁䅁䙁䅁䅁䅁奃杸䉴权坂䅁䅁兂䅁䅁䅁乣噅兑䅯䅌䅁䅁䅯杊䅁䅁䅯䅂䍁䅧䅯允䅁䅁䅅䅁䉁䅁䅁兂䡃㉵児楋汩䅑杷允䅁䅁䅕䅁䑁䅁䅷䅁䙁䅁䅁䅁允晧䅨权慃䅁䅁权䭂䅁䅁权䡁允䅁允䅁䅁䅅䅁䙁䅁䅁䅧公䍱䍬䍄䉁䅁䅁兂䅁䅁䅍䅄䅁䅁䅕䅁䅁䡁瑳ご䭅䭁䅕䅁䭁䕁䄰䅁䭁䅁䉣䅁䉁䅁䅁允䅁䅁䅣䅁䅁䍁䍄唵䵁䅉䅅䅁䙁䅁䅁睁䵁䅁䅁兂䅁䅁䅁䵯㝮䅑䅯杫䅁䅁䅯睏䅁䅁䅯睂䅅䅁䅅䅁䉁䅁䅁兂䍂挱确樵渷兑杷允䅁䅁䅧䅁䑁䅁䅁䅁䙁䅁䅁䅁奃杸䉴权奁䅁䅁兂䅁䅁䅁䵫嘸兑䅯䅔䅁䅁䅯杊䅁䅁䅯䅂䍁䅧䅯允䅁䅁䅅䅁䉁䅁䅁兂歃䑣䬰㔱㕎䅑杷允䅁䅁䅕䅁䑁䅁䅷䅁䙁䅁䅁䅁睂癹䅴权坄䅁䅁权㝁䅁䅁权䡁允䅁允䅁䅁䅅䅁䙁䅁䅁䅁䅁䅁䅁䍄䉁䅁䅁兂䅁䅁䅍䅄䅁䅁䅕䅁䅁䡁䭄〫䭁偁䅙䅁䭁䑁䄸䅁䭁䅁䉣䅁䉁䅁䅁允䅁䅁䅕䅁䅁䅁䅁䅁䵁䅉䅅䅁䥁䅁䅁睁䅁䅁䅁兂䅁䅁䅁䵭䱙兑䅯杕䅁䅁䅕䅁䅁乁䝄ぃ䭅䕁䅯䅁䭁䍁䅙䅁䭁䅁䅑潁䭁䅁䅅䅁䉁䅁䅁允䅁䅁䅯兇䅁䅁杷允䅁䅁䅕䅁䑁䅁䅷䅁䙁䅁䅁䅁灂唸䈵权杄䅁䅁权癁䅁䅁权䡁允䅁允䅁䅁䅅䅁䙁䅁䅁䅁䅁䅁䅁䍄䉁䅁䅁兂䅁䅁䅍䅄䅁䅁䅕䅁䅁䕁昰䕕䭅乁䅧䅁䭁䑁䅅䅁䭁䅁䉣䅁䉁䅁䅁允䅁䅁䅕䅁䅁䅁䅁䅁䵁䅉䅅䅁䙁䅁䅁睁䵁䅁䅁兂䅁䅁䅁剔儹兑䅯睱䅁䅁䅯杍䅁䅁䅯睂䅅䅁䅅䅁䉁䅁䅁权䭁允䅁䍄䉁䅁䅁䅃䅁䅁䅍䅁䅁䅁䅕䅁䅁䩁䝪ぃ䭅䍁䅳䅁䙁䅁䅁䅁獄桺䉖权䑁䅁䅁权流䅁䅁权䕁䅁䅋权䉁䅁䅁允䅁䅁䅅䅁䙁䵁䴳䵺㡹晶䅎䍄䉁䅁䅁兂䅁䅁䅍䅄䅁䅁䅕䅁䅁䕧求ご䭅䭁䅍䅁䭁䍁䄸䅁䭁䅁䉣䅁䉁䅁䅁允䅁䅁䅕䅁䅁䅁䅁䅁䵁䅉䅅䅁䥁䅁䅁睁䅁䅁䅁兂䅁䅁䅁䵭䱙兑䅯杘䅁䅁䅕䅁䅁偁佄商䭅䑁䅣䅁䭁䍁䅙䅁䭁䅁䅑潁䭁䅁䅅䅁䉁䅁䅁允䅁䅁䅕灭婭婭硭䕣䵁䅉䅅䅁䙁䅁䅁睁䵁䅁䅁兂䅁䅁䅁乖佚兑䅯杮䅁䅁䅯杏䅁䅁䅯睂䅅䅁䅅䅁䉁䅁䅁兂䑁䱆畢照㑺睐杷允䅁䅁䅕䅁䑁䅁䅷䅁䙁䅁䅁䅁㑁䔵䈵权千䅁䅁权䕂䅁䅁权䡁允䅁允䅁䅁䅅䅁䙁乁獖⼶則佅䉊䍄䉁䅁䅁䅃䅁䅁䅍䅁䅁䅁䅕䅁䅁䩁䝪ぃ䭅䕁䄴䅁䙁䅁䅁䅁元硺䉖权䝂䅁䅁权流䅁䅁权䕁䅁䅋权䉁䅁䅁允䅁䅁䅅䅁䙁䉁䘫ㄶ㑇湁䄹䍄䉁䅁䅁兂䅁䅁䅍䅄䅁䅁䅕䅁䅁䡁瑳ご䭅䥁䅫䅁䭁䑁䅣䅁䭁䅁䉣䅁䉁䅁䅁允䅁䅁䅯兲䅁䅁杷允䅁䅁䅕䅁䑁䅁䅷䅁䙁䅁䅁䥁煂歌䈹权杄䅁䅁权㑁䅁䅁权䡁允䅁允䅁䅁䅅䅁䙁䅁䅁䅁䅁䅁䅁䍄䉁䅁䅁兂䅁䅁䅍䅄䅁䅁䅕䅁䅁佁䉃䔫䭁乁䅉䅁䭁䑁䅫䅁䭁䅁䉣䅁䉁䅁䅁允䅁䅁䅕䅁䅁䅁䅁䅁䵁䅉䅅䅁䥁䅁䅁睁䅁䅁䅁兂䅁䅁䅁䵭䱙兑䅯杖䅁䅁䅕䅁䅁䑁偪商䭅䑁䅑䅁䭁䍁䅙䅁䭁䅁䅑潁䭁䅁䅅䅁䉁䅁䅁允䅁䅁䄴权䅁䑁䅁杌㍁䑁䅣䅁䵁䅉䅅䅁䙁䅁䅁睁䵁䅁䅁兂䅁䅁䅃楡倵兑䅯睶䅁䅁䅯兏䅁䅁䅯睂䅅䅁䅅䅁䉁䅁䅁兂䅁䅁䅁䅁䅁䅁杷允䅁䅁䅧䅁䑁䅁䅁䅁䙁䅁䅁䅁奃杸䉴权牁䅁䅁兂䅁䅁䅁䵷䱙兑䅯睒䅁䅁䅯杊䅁䅁䅯䅂䍁䅧䅯允䅁䅁䅅䅁䉁䅁䅁权牁䅁䅁䍄䉁䅁䅁兂䅁䅁䅍䅄䅁䅁䅕䅁䅁䭁䩄〫䭁乁䅧䅁䭁䑁䅉䅁䭁䅁䉣䅁䉁䅁䅁允䅁䅁䅕䅁䅁䅁䅁䅁䵁䅉䅅䅁䥁䅁䅁睁䅁䅁䅁兂䅁䅁䅁䵭䱙兑䅯䅕䅁䅁䅕䅁䅁䩁偔商䭅䑁䅅䅁䭁䍁䅙䅁䭁䅁䅑潁䭁䅁䅅䅁䉁䅁䅁允䅁䅁䅕灭婭婭婮啔䵁䅉䅅䅁䥁䅁䅁睁䅁䅁䅁兂䅁䅁䅁䵭䱙兑䅯杕䅁䅁䅕䅁䅁乁䝄ぃ䭅䕁䅍䅁䭁䍁䅙䅁䭁䅁䅑潁䭁䅁䅅䅁䉁䅁䅁允䅁䅁䅯兇䅁䅁杷允䅁䅁䅕䅁䑁䅁䅷䅁䙁䅁䅁䅁㑁䔵䈵权汃䅁䅁权䕂䅁䅁权䡁允䅁允䅁䅁䅅䅁䡁䅁䅁䅁权佣䅎䍄䉁䅁䅁兂䅁䅁䅍䅄䅁䅁䅕䅁䅁䕁昰䕕䭅䭁䅣䅁䭁䕁䅷䅁䭁䅁䉣䅁䉁䅁䅁允䅁䅁䅯权䅅䅁杷允䅁䅁䅕䅁䑁䅁䅷䅁䙁䅁䅁䵁䅃水䉂权硃䅁䅁权䡂䅁䅁权䡁允䅁允䅁䅁䅅䅁䙁佁啕硎報䵧䈵䍄䉁䅁䅁兂䅁䅁䅍䅄䅁䅁䅕䅁䅁䙁坔歔䭅乁䅑䅁䭁䕁䅧䅁䭁䅁䉣䅁䉁䅁䅁允䅁䅁䅕睑㑇睤啉え䵁䅉䅅䅁䙁䅁䅁睁䵁䅁䅁兂䅁䅁䅃楡倵兑䅯朷䅁䅁䅯睁䅁䅁䅯睂䅅䅁䅅䅁䉁䅁䅁兂䉁噱慴爫䭖䅑杷允䅁䅁䅕䅁䑁䅁䅷䅁䙁䅁䅁䥁睃ば䈹权⽃䅁䅁权㑁䅁䅁权䡁允䅁允䅁䅁䅅䅁䙁䅁䅁䅁䅁䅁䅁䍄䉁䅁䅁䅃䅁䅁䅍䅁䅁䅁䅕䅁䅁䩁䝪ぃ䭅䍁䅳䅁䙁䅁䅁䅁䥄杸䉴权癁䅁䅁权流䅁䅁权䕁䅁䅋权䉁䅁䅁允䅁䅁䅅䅁䭁䍁䅳䅁䵁䅉䅅䅁䙁䅁䅁睁䵁䅁䅁兂䅁䅁䅃佲䝚兑䅯朶䅁䅁䅯䅎䅁䅁䅯睂䅅䅁䅅䅁䉁䅁䅁兂䅁䅁䅁䅁䅁䅁杷允䅁䅁䅕䅁䑁䅁䅷䅁䙁䅁䅁䅁扂䕍䈹权橂䅁䅁权䅂䅁䅁权䡁允䅁允䅁䅁䅅䅁䙁䩁剫琹呣塱䍎䍄䉁䅁䅁兂䅁䅁䅍䅄䅁䅁䅕䅁䅁䝁䭄〫䭁䩁䅯䅁䭁䑁䅅䅁䭁䅁䉣䅁䉁䅁䅁允䅁䅁䅕䅁䅁䅁䅁䅁䵁䅉䅅䅁䙁䅁䅁睁䵁䅁䅁兂䅁䅁䅁住佒兑䅯杬䅁䅁䅯杒䅁䅁䅯睂䅅䅁䅅䅁䉁䅁䅁兂䅁䅁䅁䅁䅁䅁杷允䅁䅁䅕䅁䑁䅁䅷䅁䙁䅁䅁䵁䅃水䉂权慃䅁䅁权䩂䅁䅁权䡁允䅁允䅁䅁䅅䅁䙁乁䜶ㄵ啕䭣䈱䍄䉁䅁䅁兂䅁䅁䅍䅄䅁䅁䅕䅁䅁䙁睳ご䭅乁䄴䅁䭁䑁䅣䅁䭁䅁䉣䅁䉁䅁䅁允䅁䅁䅕䅁䅁䅁䅁䅁䵁䅉䅅䅁䥁䅁䅁睁䅁䅁䅁兂䅁䅁䅁䵭䱙兑䅯䅘䅁䅁䅕䅁䅁䑁偪商䭅䕁䅫䅁䭁䍁䅙䅁䭁䅁䅑潁䭁䅁䅅䅁䉁䅁䅁允䅁䅁䄴权䅁䑁䅁杌㍁䑁䅧䅁䵁䅉䅅䅁䙁䅁䅁睁䵁䅁䅁兂䅁䅁䅁䥅㑈䅑䅯关䅁䅁䅯睐䅁䅁䅯睂䅅䅁䅅䅁䉁䅁䅁兂䅁䉁坁䕕吵村杷允䅁䅁䅕䅁䑁䅁䅷䅁䙁䅁䅁䅁扂䕍䈹权㙃䅁䅁权䉂䅁䅁权䡁允䅁允䅁䅁䅅䅁䙁䅁䅁䅁䅁䅁䅁䍄䉁䅁䅁兂䅁䅁䅍䅄䅁䅁䅕䅁䅁䅁乓ご䭅䩁䅉䅁䭁䕁䅙䅁䭁䅁䉣䅁䉁䅁䅁允䅁䅁䅕䱯ㅊ先䉰啷䵅䅉䅅䅁䙁䅁䅁睁䵁䅁䅁兂䅁䅁䅁䵯㝮䅑䅯杵䅁䅁䅯睎䅁䅁䅯睂䅅䅁䅅䅁䉁䅁䅁兂䅁䅁䅁䅁䅁䅁杷允䅁䅁䅕䅁䑁䅁䅷䅁䙁䅁䅁䥁獃欵䉚权⽃䅁䅁权㡁䅁䅁权䡁允䅁允䅁䅁䅅䅁䙁䑁久挸丰䕢䍤䍄䉁䅁䅁䅃䅁䅁䅍䅁䅁䅁䅕䅁䅁䩁䝪ぃ䭅䙁䅉䅁䙁䅁䅁䅁歃硺䉖权㡁䅁䅁权流䅁䅁权䕁䅁䅋权䉁䅁䅁允䅁䅁䅅䅁䙁䭁䠵場啯楌䅖䍄䉁䅁䅁兂䅁䅁䅍䅄䅁䅁䅕䅁䅁䙁睳ご䭅䱁䅙䅁䭁䑁䄴䅁䭁䅁䉣䅁䉁䅁䅁允䅁䅁䅕慐㝁牕硋䕍䵉䅉䅅䅁䙁䅁䅁睁䵁䅁䅁兂䅁䅁䅃䅖兒兑䅯兩䅁䅁䅯睌䅁䅁䅯睂䅅䅁䅅䅁䉁䅁䅁权瑃䅁䅁䍄䉁䅁䅁兂䅁䅁䅍䅄䅁䅁䅕䅁䅁䡁䭄〫䭁䥁䄴䅁䭁䑁䄰䅁䭁䅁䉣䅁䉁䅁䅁允䅁䅁䅕䅁䅁䅁䅁䅁䵁䅉䅅䅁䙁䅁䅁睁䵁䅁䅁兂䅁䅁䅁䵑㜳䅑䅯睙䅁䅁䅯睍䅁䅁䅯睂䅅䅁䅅䅁䉁䅁䅁兂䅁䝁䱂㍱扒村杷允䅁䅁䅧䅁䑁䅁䅁䅁䙁䅁䅁䅁奃杸䉴权牁䅁䅁兂䅁䅁䅁乣噅兑䅯䅑䅁䅁䅯杊䅁䅁䅯䅂䍁䅧䅯允䅁䅁䅅䅁䉁䅁䅁兂㝂䭆䠵匴佺䅑杷允䅁䅁䅧䅁䑁䅁䅁䅁䙁䅁䅁䅁奃杸䉴权卂䅁䅁兂䅁䅁䅁䵏嘸兑䅯睓䅁䅁䅯杊䅁䅁䅯䅂䍁䅧䅯允䅁䅁䅅䅁䉁䅁䅁杄佁䅁䅁免睁䑁䅕杌㑁䑁䅕䅁䵁䅉䅅䅁䙁䅁䅁睁䵁䅁䅁兂䅁䅁䅁㙲偒兑䅯䄸䅁䅁䅯䅒䅁䅁䅯睂䅅䅁䅅䅁䉁䅁䅁兂睁慎楺㐵獁䅑杷允䅁䅁䅕䅁䑁䅁䅷䅁䙁䅁䅁䅁杄晧䅨权捃䅁䅁权㍁䅁䅁权䡁允䅁允䅁䅁䅅䅁䙁䭁杺刵㡓䕮䄵䍄䉁䅁䅁兂䅁䅁䅍䅄䅁䅁䅕䅁䅁䕧求ご䭅䝁䅍䅁䭁䕁䅧䅁䭁䅁䉣䅁䉁䅁䅁允䅁䅁䅕㝧畳椰癔で䵉䅉䅅䅁䙁䅁䅁睁䵁䅁䅁兂䅁䅁䅁㙲偒兑䅯睸䅁䅁䅯材䅁䅁䅯睂䅅䅁䅅䅁䉁䅁䅁兂潂䡧當け杳村杷允䅁䅁䅕䅁䑁䅁䅷䅁䙁䅁䅁䵁䅃水䉂权佄䅁䅁权祁䅁䅁权䡁允䅁允䅁䅁䅅䅁䙁䅁䅁䅁䅁䅁䅁䍄䉁䅁䅁䅃䅁䅁䅍䅁䅁䅁䅕䅁䅁䩁䝪ぃ䭅䙁䅙䅁䙁䅁䅁䅁允硺䉖权䵂䅁䅁权流䅁䅁权䕁䅁䅋权䉁䅁䅁允䅁䅁䅅䅁佁䅁䅯䅁睁䍁䄴李㑁䅁䅁䍄䉁䅁䅁兂䅁䅁䅍䅄䅁䅁䅕䅁䅁䡧睄歔䭅䩁䅑䅁䭁䕁䅳䅁䭁䅁䉣䅁䉁䅁䅁允䅁䅁䅯䅏䅅䅁杷允䅁䅁䅕䅁䑁䅁䅷䅁䙁䅁䅁䥁睃ば䈹权慄䅁䅁权䉂䅁䅁权䡁允䅁允䅁䅁䅅䅁䙁佁⼶䝳晢瑎⼰䍄䉁䅁䅁兂䅁䅁䅍䅄䅁䅁䅕䅁䅁䡧睄歔䭅佁䅯䅁䭁䑁䅍䅁䭁䅁䉣䅁䉁䅁䅁允䅁䅁䅕䅁䅁䅁䅁䅁䵁䅉䅅䅁䙁䅁䅁睁䵁䅁䅁兂䅁䅁䅁䵙㝲䅑䅯䄶䅁䅁䅯睐䅁䅁䅯睂䅅䅁䅅䅁䉁䅁䅁兂䅁䅁䅁䅁䅁䅁杷允䅁䅁䅧䅁䑁䅁䅁䅁䙁䅁䅁䅁奃杸䉴权卂䅁䅁兂䅁䅁䅁䵷䱙兑䅯睑䅁䅁䅯杊䅁䅁䅯䅂䍁䅧䅯允䅁䅁䅅䅁䉁䅁䅁权卂䅁䅁䍄䉁䅁䅁䅃䅁䅁䅍䅁䅁䅁䅕䅁䅁䩁䝪ぃ䭅䙁䅙䅁䙁䅁䅁䅁允硺䉖权㉁䅁䅁权流䅁䅁权䕁䅁䅋权䉁䅁䅁允䅁䅁䅅䅁佁䅁䅯䅁硁䍁䄴睎㍁䅁䅁䍄䉁䅁䅁兂䅁䅁䅍䅄䅁䅁䅕䅁䅁䑧婴ご䭅䩁䅷䅁䭁䑁䅷䅁䭁䅁䉣䅁䉁䅁䅁允䅁䅁䅕汒噖噖噖吹䴸䅉䅅䅁䙁䅁䅁睁䵁䅁䅁兂䅁䅁䅁䡫㑢䅑䅯杚䅁䅁䅯杓䅁䅁䅯睂䅅䅁䅅䅁䉁䅁䅁权捁允䅁䍄䉁䅁䅁兂䅁䅁䅍䅄䅁䅁䅕䅁䅁䵁い〫䭁偁䅁䅁䭁䕁䅧䅁䭁䅁䉣䅁䉁䅁䅁允䅁䅁䅕佉㠫䭌汏く䵁䅉䅅䅁䙁䅁䅁睁䵁䅁䅁兂䅁䅁䅃佲䝚兑䅯䅁䅅䅁䅯䅓䅁䅁䅯睂䅅䅁䅅䅁䉁䅁䅁权⽁允䅁䍄䉁䅁䅁兂䅁䅁䅍䅄䅁䅁䅕䅁䅁䅁乓ご䭅偁䅉䅁䭁䑁䅉䅁䭁䅁䉣䅁䉁䅁䅁允䅁䅁䅕䅁䅁䅁䅁䅁䵁䅉䅅䅁䙁䅁䅁睁䵁䅁䅁兂䅁䅁䅁摪但兑䅯䅭䅁䅁䅯睏䅁䅁䅯睂䅅䅁䅅䅁䉁䅁䅁兂䅁䅁敃乘乧村杷允䅁䅁䅕䅁䑁䅁䅷䅁䙁䅁䅁䅁睂癹䅴权杂䅁䅁权䱂䅁䅁权䡁允䅁允䅁䅁䅅䅁䭁䥁䅙䅁䵁䅉䅅䅁䥁䅁䅁睁䅁䅁䅁兂䅁䅁䅁䵭䱙兑䅯䅕䅁䅁䅕䅁䅁偁佄商䭅䑁䅅䅁䭁䍁䅙䅁䭁䅁䅑潁䭁䅁䅅䅁䉁䅁䅁允䅁䅁䅕䉵䘶ㄶ坆で䵁䅉䅅䅁䥁䅁䅁睁䅁䅁䅁兂䅁䅁䅁䵭䱙兑䅯睋䅁䅁䅕䅁䅁䑁偪商䭅䑁䄰䅁䭁䍁䅙䅁䭁䅁䅑潁䭁䅁䅅䅁䉁䅁䅁允䅁䅁䄴䅂䅁䑁䅅䅁䵁䅉䅅䅁䥁䅁䅁睁䅁䅁䅁兂䅁䅁䅁䵭䱙兑䅯杔䅁䅁䅕䅁䅁䭁偔商䭅䕁䅉䅁䭁䍁䅙䅁䭁䅁䅑潁䭁䅁䅅䅁䉁䅁䅁允䅁䅁䅕䥘䌯匹捩䵚䵁䅉䅅䅁䙁䅁䅁睁䵁䅁䅁兂䅁䅁䅃楡倵兑䅯杬䅁䅁䅯䅏䅁䅁䅯睂䅅䅁䅅䅁䉁䅁䅁兂䅁䅁䅁䅁䅁䅁杷允䅁䅁䅕䅁䑁䅁䅷䅁䙁䅁䅁䥁煂歌䈹权㙃䅁䅁权㑁䅁䅁权䡁允䅁允䅁䅁䅅䅁䙁䅁䅁䅁䅁䅁䅁䍄䉁䅁䅁䅃䅁䅁䅍䅁䅁䅁䅕䅁䅁䩁䝪ぃ䭅䙁䅁䅁䙁䅁䅁䅁㑄桺䉖权癁䅁䅁权流䅁䅁权䕁䅁䅋权䉁䅁䅁允䅁䅁䅅䅁佁䅁䅯䅁㕁䍁䄴杍㉁䅁䅁䍄䉁䅁䅁兂䅁䅁䅍䅄䅁䅁䅕䅁䅁䥷楄䕕䭅䩁䄴䅁䭁䑁䅯䅁䭁䅁䉣䅁䉁䅁䅁允䅁䅁䅕䅁䅁䅁䅁䅁䵁䅉䅅䅁䥁䅁䅁睁䅁䅁䅁兂䅁䅁䅁䵭䱙兑䅯兗䅁䅁䅕䅁䅁佁佔商䭅䕁䅕䅁䭁䍁䅙䅁䭁䅁䅑潁䭁䅁䅅䅁䉁䅁䅁允䅁䅁䄴杂䅁䑁䅙䅍䅁䅁杷允䅁䅁䅕䅁䑁䅁䅷䅁䙁䅁䅁䥁獃欵䉚权敃䅁䅁权䙂䅁䅁权䡁允䅁允䅁䅁䅅䅁䙁䩁乯坡䝋摲⽧䍄䉁䅁䅁䅃䅁䅁䅍䅁䅁䅁䅕䅁䅁䩁䝪ぃ䭅䍁䅳䅁䙁䅁䅁䅁啃硺䉖权䕂䅁䅁权流䅁䅁权䕁䅁䅋权䉁䅁䅁允䅁䅁䅅䅁䙁䑁積積積㕣䅒䍄䉁䅁䅁䅃䅁䅁䅍䅁䅁䅁䅕䅁䅁䩁䝪ぃ䭅䙁䅷䅁䙁䅁䅁䅁啃硺䉖权䡂䅁䅁权流䅁䅁权䕁䅁䅋权䉁䅁䅁允䅁䅁䅅䅁䙁䵁ㅐ䙋偹渲䄱䍄䉁䅁䅁兂䅁䅁䅍䅄䅁䅁䅕䅁䅁䝧畯ご䭅䝁䅁䅁䭁䕁䅕䅁䭁䅁䉣䅁䉁䅁䅁允䅁䅁䅯兢䅁䅁杷允䅁䅁䅕䅁䑁䅁䅷䅁䙁䅁䅁䥁煂歌䈹权穃䅁䅁权㑁䅁䅁权䡁允䅁允䅁䅁䅅䅁䙁䅁䅁䅁䅁䅁䅁䍄䉁䅁䅁䅃䅁䅁䅍䅁䅁䅁䅕䅁䅁䩁䝪ぃ䭅䙁䅁䅁䙁䅁䅁䅁睂到䉖权䭂䅁䅁权流䅁䅁权䕁䅁䅋权䉁䅁䅁允䅁䅁䅅䅁䙁䱁儵橥⽌獃䅚䍄䉁䅁䅁兂䅁䅁䅍䅄䅁䅁䅕䅁䅁䝧畯ご䭅䭁䄸䅁䭁䑁䄸䅁䭁䅁䉣䅁䉁䅁䅁允䅁䅁䅕䅁䅁䅁䅁䅁䵁䅉䅅䅁䥁䅁䅁睁䅁䅁䅁兂䅁䅁䅁䵭䱙兑䅯杔䅁䅁䅕䅁䅁䵁䝄ぃ䭅䑁䄰䅁䭁䍁䅙䅁䭁䅁䅑潁䭁䅁䅅䅁䉁䅁䅁允䅁䅁䅯杔䅁䅁杷允䅁䅁䅕䅁䑁䅁䅷䅁䙁䅁䅁䥁䅂</t>
  </si>
  <si>
    <t>啚䈹权䥄䅁䅁权睁䅁䅁权䡁允䅁允䅁䅁䅅䅁䙁䅁䅁䅁䅁䅁䅁䍄䉁䅁䅁䅃䅁䅁䅍䅁䅁䅁䅕䅁䅁䩁䝪ぃ䭅䍁䅳䅁䙁䅁䅁䅁元硺䉖权䑁䅁䅁权流䅁䅁权䕁䅁䅋权䉁䅁䅁允䅁䅁䅅䅁䙁䥁牘払敩䭕䅨䍄䉁䅁䅁兂䅁䅁䅍䅄䅁䅁䅕䅁䅁䝁确歔䭅乁䄴䅁䭁䑁䅣䅁䭁䅁䉣䅁䉁䅁䅁允䅁䅁䅕䅁䅁䅁䅁䅁䵁䅉䅅䅁䥁䅁䅁睁䅁䅁䅁兂䅁䅁䅁䵭䱙兑䅯杘䅁䅁䅕䅁䅁乁䝄ぃ䭅䕁䅯䅁䭁䍁䅙䅁䭁䅁䅑潁䭁䅁䅅䅁䉁䅁䅁允䅁䅁䅯兇䅁䅁杷允䅁䅁䅕䅁䑁䅁䅷䅁䙁䅁䅁䅁䕁啪䈹权卄䅁䅁权硁䅁䅁权䡁允䅁允䅁䅁䅅䅁䙁䅁䅁䅁䅁䅁䅁䍄䉁䅁䅁䅃䅁䅁䅍䅁䅁䅁䅕䅁䅁䩁䝪ぃ䭅䙁䅙䅁䙁䅁䅁䅁睂到䉖权㙁䅁䅁权流䅁䅁权䕁䅁䅋权䉁䅁䅁允䅁䅁䅅䅁䙁䥁㕑浗睗慣䅊䍄䉁䅁䅁兂䅁䅁䅍䅄䅁䅁䅕䅁䅁䕁乄〫䭁乁䅯䅁䭁䕁䅯䅁䭁䅁䉣䅁䉁䅁䅁允䅁䅁䅕琱杫䡆敊䐳䴸䅉䅅䅁䥁䅁䅁睁䅁䅁䅁兂䅁䅁䅁䵭䱙兑䅯睋䅁䅁䅕䅁䅁䵁䝪ぃ䭅䑁䅁䅁䭁䍁䅙䅁䭁䅁䅑潁䭁䅁䅅䅁䉁䅁䅁允䅁䅁䅯睋䅁䅁杷允䅁䅁䅕䅁䑁䅁䅷䅁䙁䅁䅁䅁䅄倹䅴权兄䅁䅁权䉂䅁䅁权䡁允䅁允䅁䅁䅅䅁䙁䡁畹䭡呚䑧䅒䍄䉁䅁䅁䅃䅁䅁䅍䅁䅁䅁䅕䅁䅁䩁䝪ぃ䭅䙁䅍䅁䙁䅁䅁䅁䅂到䉖权㡁䅁䅁权流䅁䅁权䕁䅁䅋权䉁䅁䅁允䅁䅁䅅䅁䭁䍁䅙䅁䵁䅉䅅䅁䙁䅁䅁睁䵁䅁䅁兂䅁䅁䅁䵯㝮䅑䅯末䅁䅁䅯杒䅁䅁䅯睂䅅䅁䅅䅁䉁䅁䅁兂䅁䅁䅁䅁䅁䅁杷允䅁䅁䅧䅁䑁䅁䅁䅁䙁䅁䅁䅁奃杸䉴权婂䅁䅁兂䅁䅁䅁䵉嘸兑䅯杍䅁䅁䅯杊䅁䅁䅯䅂䍁䅧䅯允䅁䅁䅅䅁䉁䅁䅁杄䭁䅁䅁睎畁䑁䅧䅎䅁䅁杷允䅁䅁䅕䅁䑁䅁䅷䅁䙁䅁䅁䅁睂癹䅴权佃䅁䅁权乂䅁䅁权䡁允䅁允䅁䅁䅅䅁䙁䅁䅁䅁䅁䅁䅁䍄䉁䅁䅁兂䅁䅁䅍䅄䅁䅁䅕䅁䅁䭁欫ご䭅偁䅑䅁䭁䑁䅁䅁䭁䅁䉣䅁䉁䅁䅁允䅁䅁䅕䅁䅁䅁䅁䅁䵁䅉䅅䅁䙁䅁䅁睁䵁䅁䅁兂䅁䅁䅃ㅏ偬兑䅯杚䅁䅁䅯䅓䅁䅁䅯睂䅅䅁䅅䅁䉁䅁䅁权桁允䅁䍄䉁䅁䅁兂䅁䅁䅍䅄䅁䅁䅕䅁䅁䥷楄䕕䭅偁䅷䅁䭁䑁䅫䅁䭁䅁䉣䅁䉁䅁䅁允䅁䅁䅕䅁䅁䅁䅁䅁䵁䅉䅅䅁䙁䅁䅁睁䵁䅁䅁兂䅁䅁䅃䭳偤兑䅯䄫䅁䅁䅯杓䅁䅁䅯睂䅅䅁䅅䅁䉁䅁䅁兂穂桢䤵ㅡ慤村杷允䅁䅁䅧䅁䑁䅁䅁䅁䙁䅁䅁䅁奃杸䉴权呂䅁䅁兂䅁䅁䅁䴵嘴兑䅯睑䅁䅁䅯杊䅁䅁䅯䅂䍁䅧䅯允䅁䅁䅅䅁䉁䅁䅁兂䅁䅁䅁䅁䅁䅁杷允䅁䅁䅕䅁䑁䅁䅷䅁䙁䅁䅁䥁睃ば䈹权敃䅁䅁权䝂䅁䅁权䡁允䅁允䅁䅁䅅䅁䙁䥁噬卢㑏⭑⽫䍄䉁䅁䅁兂䅁䅁䅍䅄䅁䅁䅕䅁䅁䕁昰䕕䭅䭁䅳䅁䭁䑁䅅䅁䭁䅁䉣䅁䉁䅁䅁允䅁䅁䅯权䅅䅁杷允䅁䅁䅕䅁䑁䅁䅷䅁䙁䅁䅁䅁允晧䅨权浂䅁䅁权穁䅁䅁权䡁允䅁允䅁䅁䅅䅁䭁䉁䉕䅁䵁䅉䅅䅁䙁䅁䅁睁䵁䅁䅁兂䅁䅁䅃偣佂兑䅯睙䅁䅁䅯児䅁䅁䅯睂䅅䅁䅅䅁䉁䅁䅁兂䅁乁㝄框桨村杷允䅁䅁䅕䅁䑁䅁䅷䅁䙁䅁䅁䅁灂唸䈵权畄䅁䅁权穁䅁䅁权䡁允䅁允䅁䅁䅅䅁䙁䅁䅁䅁䅁䅁䅁䍄䉁䅁䅁兂䅁䅁䅍䅄䅁䅁䅕䅁䅁䕁乄〫䭁偁䅁䅁䭁䑁䅑䅁䭁䅁䉣䅁䉁䅁䅁允䅁䅁䅕䅁䅁䅁䅁䅁䵁䅉䅅䅁䥁䅁䅁睁䅁䅁䅁兂䅁䅁䅁䵭䱙兑䅯杔䅁䅁䅕䅁䅁䭁偔商䭅䕁䅕䅁䭁䍁䅙䅁䭁䅁䅑潁䭁䅁䅅䅁䉁䅁䅁允䅁䅁䅕積積積䑏獚䵁䅉䅅䅁䙁䅁䅁睁䵁䅁䅁兂䅁䅁䅁䥅㑈䅑䅯䅫䅁䅁䅯睁䅁䅁䅯睂䅅䅁䅅䅁䉁䅁䅁权䭁允䅁䍄䉁䅁䅁兂䅁䅁䅍䅄䅁䅁䅕䅁䅁䙧䕑䕕䭅䱁䅍䅁䭁䕁䅫䅁䭁䅁䉣䅁䉁䅁䅁允䅁䅁䅕㍨䉑奔歄䕢䵉䅉䅅䅁䙁䅁䅁睁䵁䅁䅁兂䅁䅁䅃偣佂兑䅯朹䅁䅁䅯杌䅁䅁䅯睂䅅䅁䅅䅁䉁䅁䅁兂䅁䅁䅁䅁䅁䅁杷允䅁䅁䅕䅁䑁䅁䅷䅁䙁䅁䅁䵁䅃水䉂权坃䅁䅁权䭂䅁䅁权䡁允䅁允䅁䅁䅅䅁䙁䝁周奖橴䥌䈹䍄䉁䅁䅁䅃䅁䅁䅍䅁䅁䅁䅕䅁䅁䩁䝪ぃ䭅䙁䅧䅁䙁䅁䅁䅁㑄桺䉖权癁䅁䅁权流䅁䅁权䕁䅁䅋权䉁䅁䅁允䅁䅁䅅䅁佁䅁䅷䅁瑁䑁䅁杌㕁䑁䅍䅁䵁䅉䅅䅁䙁䅁䅁睁䵁䅁䅁兂䅁䅁䅁穗偂兑䅯杴䅁䅁䅯兔䅁䅁䅯睂䅅䅁䅅䅁䉁䅁䅁兂㑄䑸䵲䵕祣村杷允䅁䅁䅧䅁䑁䅁䅁䅁䙁䅁䅁䅁奃杸䉴权佂䅁䅁兂䅁䅁䅁䵫嘸兑䅯兎䅁䅁䅯杊䅁䅁䅯䅂䍁䅧䅯允䅁䅁䅅䅁䉁䅁䅁兂䥂場啯獲䕏䅑杷允䅁䅁䅧䅁䑁䅁䅁䅁䙁䅁䅁䅁奃杸䉴权呂䅁䅁兂䅁䅁䅁乣噅兑䅯兎䅁䅁䅯杊䅁䅁䅯䅂䍁䅧䅯允䅁䅁䅅䅁䉁䅁䅁兂剂硄捇硗洶䅑杷允䅁䅁䅕䅁䑁䅁䅷䅁䙁䅁䅁䅁㝂啌䈹权䱃䅁䅁权㑁䅁䅁权䡁允䅁允䅁䅁䅅䅁䙁䅁䅁䅁䅁䅁䅁䍄䉁䅁䅁兂䅁䅁䅍䅄䅁䅁䅕䅁䅁䡁瑳ご䭅佁䅧䅁䭁䍁䅷䅁䭁䅁䉣䅁䉁䅁䅁允䅁䅁䅕䅁䅁䅁䅁䅁䵁䅉䅅䅁䥁䅁䅁睁䅁䅁䅁兂䅁䅁䅁䵭䱙兑䅯䅗䅁䅁䅕䅁䅁佁佔商䭅䕁䅳䅁䭁䍁䅙䅁䭁䅁䅑潁䭁䅁䅅䅁䉁䅁䅁允䅁䅁䄴权䅁䑁䅧杌硁䑁䅫䅁䵁䅉䅅䅁䙁䅁䅁睁䵁䅁䅁兂䅁䅁䅁䵙㝲䅑䅯䄸䅁䅁䅯䅔䅁䅁䅯睂䅅䅁䅅䅁䉁䅁䅁兂扁偭䉹剹䐹䅑杷允䅁䅁䅕䅁䑁䅁䅷䅁䙁䅁䅁䅁㝂啌䈹权奃䅁䅁权⽁䅁䅁权䡁允䅁允䅁䅁䅅䅁䙁䅁䅁䅁䅁䅁䅁䍄䉁䅁䅁兂䅁䅁䅍䅄䅁䅁䅕䅁䅁䕺瑍歭䭅䭁䅉䅁䭁䍁䅷䅁䭁䅁䉣䅁䉁䅁䅁允䅁䅁䅕䅁䅁䅁䅁䅁䵁䅉䅅䅁䙁䅁䅁睁䵁䅁䅁兂䅁䅁䅁剔儹兑䅯睙䅁䅁䅯兑䅁䅁䅯睂䅅䅁䅅䅁䉁䅁䅁兂䅁䩁㕹欶硸村杷允䅁䅁䅧䅁䑁䅁䅁䅁䙁䅁䅁䅁奃杸䉴权捂䅁䅁兂䅁䅁䅁䵐嘸兑䅯兏䅁䅁䅯杊䅁䅁䅯䅂䍁䅧䅯允䅁䅁䅅䅁䉁䅁䅁杄䕁䅁䅁免䅁䅁杷允䅁䅁䅕䅁䑁䅁䅷䅁䙁䅁䅁䅁㑁䔵䈵权湃䅁䅁权穁䅁䅁权䡁允䅁允䅁䅁䅅䅁䭁䅁䉯䅁䵁䅉䅅䅁䙁䅁䅁睁䵁䅁䅁兂䅁䅁䅁䥂倱兑䅯䅵䅁䅁䅯杌䅁䅁䅯睂䅅䅁䅅䅁䉁䅁䅁兂䅁䅁䅁䅁䅁䅁杷允䅁䅁䅕䅁䑁䅁䅷䅁䙁䅁䅁䅁睂癹䅴权䅁允䅁权睁䅁䅁权䡁允䅁允䅁䅁䅅䅁䭁䑁䈸䅁䵁䅉䅅䅁䙁䅁䅁睁䵁䅁䅁兂䅁䅁䅁剔儹兑䅯朶䅁䅁䅯睎䅁䅁䅯睂䅅䅁䅅䅁䉁䅁䅁兂䵄欹捣杬瑔睐杷允䅁䅁䅧䅁䑁䅁䅁䅁䙁䅁䅁䅁奃杸䉴权奁䅁䅁兂䅁䅁䅁䵰嘸兑䅯䅎䅁䅁䅯杊䅁䅁䅯䅂䍁䅧䅯允䅁䅁䅅䅁䉁䅁䅁兂慃婭婭剭歫䅷杷允䅁䅁䅧䅁䑁䅁䅁䅁䙁䅁䅁䅁奃杸䉴权佂䅁䅁兂䅁䅁䅁䵅嘸兑䅯材䅁䅁䅯杊䅁䅁䅯䅂䍁䅧䅯允䅁䅁䅅䅁䉁䅁䅁杄䭁䅁䅁䅍畁䑁䅙李䅁䅁杷允䅁䅁䅕䅁䑁䅁䅷䅁䙁䅁䅁䅁㝂啌䈹权歄䅁䅁权㡁䅁䅁权䡁允䅁允䅁䅁䅅䅁䙁乁⽪摵睱晙⼰䍄䉁䅁䅁䅃䅁䅁䅍䅁䅁䅁䅕䅁䅁䩁䝪ぃ䭅䙁䄴䅁䙁䅁䅁䅁㑁硺䉖权㕁䅁䅁权流䅁䅁权䕁䅁䅋权䉁䅁䅁允䅁䅁䅅䅁佁䅁䅯䅁㑁䍁䄴杍㉁䅁䅁䍄䉁䅁䅁䅃䅁䅁䅍䅁䅁䅁䅕䅁䅁䩁䝪ぃ䭅䍁䅳䅁䙁䅁䅁䅁允硺䉖权䍂䅁䅁权流䅁䅁权䕁䅁䅋权䉁䅁䅁允䅁䅁䅅䅁佁䅁䅯䅁硁䍁䄴杍ㅁ䅁䅁䍄䉁䅁䅁兂䅁䅁䅍䅄䅁䅁䅕䅁䅁䝧畯ご䭅佁䅯䅁䭁䕁䅣䅁䭁䅁䉣䅁䉁䅁䅁允䅁䅁䅕䅁䅁䅁䅁䅁䵁䅉䅅䅁䥁䅁䅁睁䅁䅁䅁兂䅁䅁䅁䵭䱙兑䅯杔䅁䅁䅕䅁䅁䩁偄商䭅䑁䅅䅁䭁䍁䅙䅁䭁䅁䅑潁䭁䅁䅅䅁䉁䅁䅁允䅁䅁䅕㑈牘払敨啡䵁䅉䅅䅁䙁䅁䅁睁䵁䅁䅁兂䅁䅁䅃䅖兒兑䅯朴䅁䅁䅯兒䅁䅁䅯睂䅅䅁䅅䅁䉁䅁䅁兂敂⽖䍃照慯䅑杷允䅁䅁䅕䅁䑁䅁䅷䅁䙁䅁䅁䵁䅃水䉂权橂䅁䅁权ㅁ䅁䅁权䡁允䅁允䅁䅁䅅䅁䙁䥁晅䭎佘⽯䉬䍄䉁䅁䅁䅃䅁䅁䅍䅁䅁䅁䅕䅁䅁䩁䝪ぃ䭅䙁䅉䅁䙁䅁䅁䅁歃硺䉖权䩂䅁䅁权流䅁䅁权䕁䅁䅋权䉁䅁䅁允䅁䅁䅅䅁䙁䙁偹癷潕䕶䅲䍄䉁䅁䅁兂䅁䅁䅍䅄䅁䅁䅕䅁䅁佁䉃䔫䭁䩁䅉䅁䭁䕁䅧䅁䭁䅁䉣䅁䉁䅁䅁允䅁䅁䅕䅁䅁朱祅歄䵉䅉䅅䅁䙁䅁䅁睁䵁䅁䅁兂䅁䅁䅁䵣㝲䅑䅯睳䅁䅁䅯䅒䅁䅁䅯睂䅅䅁䅅䅁䉁䅁䅁兂䅁䅁䅁䅁䅁䅁杷允䅁䅁䅕䅁䑁䅁䅷䅁䙁䅁䅁䅁㑁䔵䈵权啃䅁䅁权㕁䅁䅁权䡁允䅁允䅁䅁䅅䅁䭁䑁䉣䅁䵁䅉䅅䅁䙁䅁䅁睁䵁䅁䅁兂䅁䅁䅁晡但兑䅯杪䅁䅁䅯兓䅁䅁䅯睂䅅䅁䅅䅁䉁䅁䅁兂汄潑剢半匴村杷允䅁䅁䅧䅁䑁䅁䅁䅁䙁䅁䅁䅁奃杸䉴权卂䅁䅁兂䅁䅁䅁䵐嘸兑䅯䅓䅁䅁䅯杊䅁䅁䅯䅂䍁䅧䅯允䅁䅁䅅䅁䉁䅁䅁杄䵁䅁䅁睎㍁䍁䄴睎祁䅁䅁䍄䉁䅁䅁兂䅁䅁䅍䅄䅁䅁䅕䅁䅁䕺瑍歭䭅䝁䅍䅁䭁䑁䄰䅁䭁䅁䉣䅁䉁䅁䅁允䅁䅁䅕䅁䅁䅁䅁䅁䵁䅉䅅䅁䙁䅁䅁睁䵁䅁䅁兂䅁䅁䅁乖佚兑䅯杫䅁䅁䅯兒䅁䅁䅯睂䅅䅁䅅䅁䉁䅁䅁兂䅁䅁䥃砲㕮具杷允䅁䅁䅧䅁䑁䅁䅁䅁䙁䅁䅁䅁奃杸䉴权敂䅁䅁兂䅁䅁䅁䵷䱙兑䅯杍䅁䅁䅯杊䅁䅁䅯䅂䍁䅧䅯允䅁䅁䅅䅁䉁䅁䅁权敂䅁䅁䍄䉁䅁䅁䅃䅁䅁䅍䅁䅁䅁䅕䅁䅁䩁䝪ぃ䭅䙁䅉䅁䙁䅁䅁䅁獄桺䉖权䝂䅁䅁权流䅁䅁权䕁䅁䅋权䉁䅁䅁允䅁䅁䅅䅁䙁䵁ㅐ䙋⽺敋䅒䍄䉁䅁䅁兂䅁䅁䅍䅄䅁䅁䅕䅁䅁䕁乄〫䭁䱁䅯䅁䭁䍁䄴䅁䭁䅁䉣䅁䉁䅁䅁允䅁䅁䅕䅁䅁䅁䅁䅁䵁䅉䅅䅁䙁䅁䅁睁䵁䅁䅁兂䅁䅁䅃䝑偖兑䅯共䅁䅁䅯䅍䅁䅁䅯睂䅅䅁䅅䅁䉁䅁䅁权䭁允䅁䍄䉁䅁䅁兂䅁䅁䅍䅄䅁䅁䅕䅁䅁䙁睳ご䭅偁䅷䅁䭁䕁䅑䅁䭁䅁䉣䅁䉁䅁䅁允䅁䅁䅕䅁䅁䅁䅁䅁䵁䅉䅅䅁䥁䅁䅁睁䅁䅁䅁兂䅁䅁䅁䵭䱙兑䅯杘䅁䅁䅕䅁䅁乁䝄ぃ䭅䑁䅁䅁䭁䍁䅙䅁䭁䅁䅑潁䭁䅁䅅䅁䉁䅁䅁允䅁䅁䅯兇䅁䅁杷允䅁䅁䅕䅁䑁䅁䅷䅁䙁䅁䅁䅁允晧䅨权ぃ䅁䅁权䭂䅁䅁权䡁允䅁允䅁䅁䅅䅁䙁䅁䅁䵌何場䍒䍄䉁䅁䅁兂䅁䅁䅍䅄䅁䅁䅕䅁䅁䉁䉃䔫䭁偁䅑䅁䭁䕁䅣䅁䭁䅁䉣䅁䉁䅁䅁允䅁䅁䅕硥畓⭒㙆歊䵁䅉䅅䅁䥁䅁䅁睁䅁䅁䅁兂䅁䅁䅁䵭䱙兑䅯睋䅁䅁䅕䅁䅁佁佔商䭅䑁䅯䅁䭁䍁䅙䅁䭁䅁䅑潁䭁䅁䅅䅁䉁䅁䅁允䅁䅁䄴杄䅁䑁䅉䅏祁䍁䄴睎㕁䅁䅁䍄䉁䅁䅁䅃䅁䅁䅍䅁䅁䅁䅕䅁䅁䩁䝪ぃ䭅䍁䅳䅁䙁䅁䅁䅁睂到䉖权穁䅁䅁权流䅁䅁权䕁䅁䅋权䉁䅁䅁允䅁䅁䅅䅁䙁䝁浚浚浙捋䅨䍄䉁䅁䅁兂䅁䅁䅍䅄䅁䅁䅕䅁䅁䕺瑍歭䭅䩁䄴䅁䭁䑁䄸䅁䭁䅁䉣䅁䉁䅁䅁允䅁䅁䅕䅁䅁䅁䅁䅁䵁䅉䅅䅁䙁䅁䅁睁䵁䅁䅁兂䅁䅁䅁住佒兑䅯䅵䅁䅁䅯䅌䅁䅁䅯睂䅅䅁䅅䅁䉁䅁䅁兂䅁䅁䅁䅁䅁䅁杷允䅁䅁䅕䅁䑁䅁䅷䅁䙁䅁䅁䥁睂䔸䈵权ぃ䅁䅁权⭁䅁䅁权䡁允䅁允䅁䅁䅅䅁䙁䕁睲樳昹䡇䍴䍄䉁䅁䅁兂䅁䅁䅍䅄䅁䅁䅕䅁䅁䝧畯ご䭅佁䅉䅁䭁䑁䄰䅁䭁䅁䉣䅁䉁䅁䅁允䅁䅁䅕䅁䅁䅁䅁䅁䵁䅉䅅䅁䥁䅁䅁睁䅁䅁䅁兂䅁䅁䅁䵭䱙兑䅯睋䅁䅁䅕䅁䅁䡁剄商䭅䑁䅷䅁䭁䍁䅙䅁䭁䅁䅑潁䭁䅁䅅䅁䉁䅁䅁允䅁䅁䅕灭婭塭㑭〰䵁䅉䅅䅁䙁䅁䅁睁䵁䅁䅁兂䅁䅁䵄祑愲兑䅯杫䅁䅁䅯李䅁䅁䅯睂䅅䅁䅅䅁䉁䅁䅁兂䅁䅁䅁䅁䅁䅁杷允䅁䅁䅧䅁䑁䅁䅁䅁䙁䅁䅁䅁奃杸䉴权敂䅁䅁兂䅁䅁䅁䴰䱙兑䅯睓䅁䅁䅯杊䅁䅁䅯䅂䍁䅧䅯允䅁䅁䅅䅁䉁䅁䅁权婁䅁䅁䍄䉁䅁䅁兂䅁䅁䅍䅄䅁䅁䅕䅁䅁䝁确歔䭅䵁䅳䅁䭁䕁䅍䅁䭁䅁䉣䅁䉁䅁䅁允䅁䅁䅕獕䱷汊礲䕇䵁䅉䅅䅁䙁䅁䅁睁䵁䅁䅁兂䅁䅁䅁穗偂兑䅯䅫䅁䅁䅯䅒䅁䅁䅯睂䅅䅁䅅䅁䉁䅁䅁权䭁允䅁䍄䉁䅁䅁兂䅁䅁䅍䅄䅁䅁䅕䅁䅁䭁欫ご䭅䝁䅙䅁䭁䑁䅳䅁䭁䅁䉣䅁䉁䅁䅁允䅁䅁䅯充䅅䅁杷允䅁䅁䅕䅁䑁䅁䅷䅁䙁䅁䅁䅁㝂啌䈹权㉃䅁䅁权䑂䅁䅁权䡁允䅁允䅁䅁䅅䅁䙁乁礳杪䕈吱䍖䍄䉁䅁䅁䅃䅁䅁䅍䅁䅁䅁䅕䅁䅁䩁䝪ぃ䭅䕁䄴䅁䙁䅁䅁䅁睄桺䉖权乂䅁䅁权流䅁䅁权䕁䅁䅋权䉁䅁䅁允䅁䅁䅅䅁䙁䭁睒児塰㙩䅨䍄䉁䅁䅁兂䅁䅁䅍䅄䅁䅁䅕䅁䅁䝁䭄〫䭁䭁䅫䅁䭁䕁䅉䅁䭁䅁䉣䅁䉁䅁䅁允䅁䅁䅯权䅅䅁杷允䅁䅁䅕䅁䑁䅁䅷䅁䙁䅁䅁䵁䑸婌䉰权啃䅁䅁权ぁ䅁䅁权䡁允䅁允䅁䅁䅅䅁䭁䅁䅁䅁䵁䅉䅅䅁䥁䅁䅁睁䅁䅁䅁兂䅁䅁䅁䵭䱙兑䅯䅗䅁䅁䅕䅁䅁䩁偔商䭅䕁䅣䅁䭁䍁䅙䅁䭁䅁䅑潁䭁䅁䅅䅁䉁䅁䅁允䅁䅁䅕噋偹癷啘啣䵁䅉䅅䅁䙁䅁䅁睁䵁䅁䅁兂䅁䅁䅁䤴㑈䅑䅯䄸䅁䅁䅯村䅁䅁䅯睂䅅䅁䅅䅁䉁䅁䅁兂䅁䅁䅁䅁䅁䅁杷允䅁䅁䅕䅁䑁䅁䅷䅁䙁䅁䅁䅁乃唰䈵权獄䅁䅁权硁䅁䅁权䡁允䅁允䅁䅁䅅䅁䙁䅁䅁䅁䅁䅁䅁䍄䉁䅁䅁兂䅁䅁䅍䅄䅁䅁䅕䅁䅁䝁确歔䭅乁䅉䅁䭁䑁䄰䅁䭁䅁䉣䅁䉁䅁䅁允䅁䅁䅕偅⽸䍇㙈ぉ䵁䅉䅅䅁䙁䅁䅁睁䵁䅁䅁兂䅁䅁䅃䭳偤兑䅯睷䅁䅁䅯睌䅁䅁䅯睂䅅䅁䅅䅁䉁䅁䅁兂䅁䅁䅁䅁䅁䅁杷允䅁䅁䅕䅁䑁䅁䅷䅁䙁䅁䅁䥁煂歌䈹权⽃䅁䅁权穁䅁䅁权䡁允䅁允䅁䅁䅅䅁䙁䅁䅁䅁䅁䅁䅁䍄䉁䅁䅁䅃䅁䅁䅍䅁䅁䅁䅕䅁䅁䩁䝪ぃ䭅䕁䄴䅁䙁䅁䅁䅁允硺䉖权㝁䅁䅁权流䅁䅁权䕁䅁䅋权䉁䅁䅁允䅁䅁䅅䅁佁䅁䅯䅁硁䍁䄴睍㉁䅁䅁䍄䉁䅁䅁兂䅁䅁䅍䅄䅁䅁䅕䅁䅁䙁坔歔䭅䥁䅫䅁䭁䑁䄴䅁䭁䅁䉣䅁䉁䅁䅁允䅁䅁䅯兲䅁䅁杷允䅁䅁䅕䅁䑁䅁䅷䅁䙁䅁䅁䅁䕁啪䈹权奃䅁䅁权䑁䅁䅁权䡁允䅁允䅁䅁䅅䅁䙁䱁呇低䭤䉶䍆䍄䉁䅁䅁䅃䅁䅁䅍䅁䅁䅁䅕䅁䅁䩁䝪ぃ䭅䙁䄴䅁䙁䅁䅁䅁䅄杸䉴权䉂䅁䅁权流䅁䅁权䕁䅁䅋权䉁䅁䅁允䅁䅁䅅䅁䭁䙁䄴䅁䵁䅉䅅䅁䙁䅁䅁睁䵁䅁䅁兂䅁䅁䅃偣佂兑䅯杯䅁䅁䅯杒䅁䅁䅯睂䅅䅁䅅䅁䉁䅁䅁兂䅁䕑灎煯祤村杷允䅁䅁䅕䅁䑁䅁䅷䅁䙁䅁䅁䵁䑸婌䉰权佄䅁䅁权䅂䅁䅁权䡁允䅁允䅁䅁䅅䅁䙁䅁䅁䅁䅁䅁䅁䍄䉁䅁䅁兂䅁䅁䅍䅄䅁䅁䅕䅁䅁䭁欫ご䭅䩁䄴䅁䭁䑁䅉䅁䭁䅁䉣䅁䉁䅁䅁允䅁䅁䅕䅁䅁䅁䅁䅁䵁䅉䅅䅁䙁䅁䅁睁䵁䅁䅁兂䅁䅁䅃ㅏ偬兑䅯杴䅁䅁䅯睍䅁䅁䅯睂䅅䅁䅅䅁䉁䅁䅁兂䅁䅁䅁䅁䅁䅁杷允䅁䅁䅕䅁䑁䅁䅷䅁䙁䅁䅁䵁䑸婌䉰权捃䅁䅁权⭁䅁䅁权䡁允䅁允䅁䅁䅅䅁䙁䅁䅁䅁䅁䅁䅁䍄䉁䅁䅁兂䅁䅁䅍䅄䅁䅁䅕䅁䅁䑧婴ご䭅偁䄴䅁䭁䕁䅣䅁䭁䅁䉣䅁䉁䅁䅁允䅁䅁䅕䅁䅁䅁䅁䅁䵁䅉䅅䅁䥁䅁䅁睁䅁䅁䅁兂䅁䅁䅁䵭䱙兑䅯睕䅁䅁䅕䅁䅁䵁䝪ぃ䭅䑁䄴䅁䭁䍁䅙䅁䭁䅁䅑潁䭁䅁䅅䅁䉁䅁䅁允䅁䅁䅯䅖䅁䅁杷允䅁䅁䅕䅁䑁䅁䅷䅁䙁䅁䅁䥁㝁啗䈹权㉄䅁䅁权㝁䅁䅁权䡁允䅁允䅁䅁䅅䅁䙁䅁䅁䅁䅁䅁䅁䍄䉁䅁䅁兂䅁䅁䅍䅄䅁䅁䅕䅁䅁䝁䭄〫䭁䵁䅣䅁䭁䕁䅍䅁䭁䅁䉣䅁䉁䅁䅁允䅁䅁䅕䝊䡯煉ㅁ欹䵅䅉䅅䅁䙁䅁䅁睁䵁䅁䅁兂䅁䅁䅁䵙㝲䅑䅯朴䅁䅁䅯䅔䅁䅁䅯睂䅅䅁䅅䅁䉁䅁䅁兂杄橺漶ㅳ昰䅑杷允䅁䅁䅕䅁䑁䅁䅷䅁䙁䅁䅁䥁獃欵䉚权㑃䅁䅁权䉂䅁䅁权䡁允䅁允䅁䅁䅅䅁䙁乁礷坡焫䑒䅰䍄䉁䅁䅁兂䅁䅁䅍䅄䅁䅁䅕䅁䅁䡧睄歔䭅䥁䄴䅁䭁䕁䅑䅁䭁䅁䉣䅁䉁䅁䅁允䅁䅁䅕畎䅋兩摂啈䵉䅉䅅䅁䥁䅁䅁睁䅁䅁䅁兂䅁䅁䅁䵭䱙兑䅯睋䅁䅁䅕䅁䅁䑁偪商䭅䍁䄸䅁䭁䍁䅙䅁䭁䅁䅑潁䭁䅁䅅䅁䉁䅁䅁允䅁䅁䄴䅂䅁䑁䅅䅁䵁䅉䅅䅁䙁䅁䅁睁䵁䅁䅁兂䅁䅁䅁䵣㝲䅑䅯兩䅁䅁䅯兑䅁䅁䅯睂䅅䅁䅅䅁䉁䅁䅁权㝁允䅁䍄䉁䅁䅁䅃䅁䅁䅍䅁䅁䅁䅕䅁䅁䩁䝪ぃ䭅䙁䅉䅁䙁䅁䅁䅁㑁硺䉖权硁䅁䅁权流䅁䅁权䕁䅁䅋权䉁䅁䅁允䅁䅁䅅䅁佁䅁䅷䅁硁䑁䅅免畁䑁䅉䅁䵁䅉䅅䅁䙁䅁䅁睁䵁䅁䅁兂䅁䅁䅁剔儹兑䅯䅮䅁䅁䅯李䅁䅁䅯睂䅅䅁䅅䅁䉁䅁䅁兂獁啑獯ㅇ祫䅑杷允䅁䅁䅕䅁䑁䅁䅷䅁䙁䅁䅁䵁䅃水䉂权䅁允䅁权䍂䅁䅁权䡁允䅁允䅁䅁䅅䅁䭁䑁䈸䅁䵁䅉䅅䅁䙁䅁䅁睁䵁䅁䅁兂䅁䅁䅁住佒兑䅯䅂䅅䅁䅯材䅁䅁䅯睂䅅䅁䅅䅁䉁䅁䅁兂䅁䅁䅁䅁䅁䅁杷允䅁䅁䅕䅁䑁䅁䅷䅁䙁䅁䅁䅁杁偋䅬权权䅁䅁权㙁䅁䅁权䡁允䅁允䅁䅁䅅䅁䙁䱁䩔䑘䄳樯䄱䍄䉁䅁䅁䅃䅁䅁䅍䅁䅁䅁䅕䅁䅁䩁䝪ぃ䭅䙁䅙䅁䙁䅁䅁䅁睄桺䉖权⭁䅁䅁权流䅁䅁权䕁䅁䅋权䉁䅁䅁允䅁䅁䅅䅁䙁䥁牘払敧㙃䅴䍄䉁䅁䅁兂䅁䅁䅍䅄䅁䅁䅕䅁䅁䝁确歔䭅䭁䅳䅁䭁䕁䅍䅁䭁䅁䉣䅁䉁䅁䅁允䅁䅁䅯权䅅䅁杷允䅁䅁䅕䅁䑁䅁䅷䅁䙁䅁䅁䥁睂䔸䈵权坄䅁䅁权㉁䅁䅁权䡁允䅁允䅁䅁䅅䅁䙁䝁ぅ煺剗癚⽣䍄䉁䅁䅁兂䅁䅁䅍䅄䅁䅁䅕䅁䅁䙁睳ご䭅䱁䅑䅁䭁䕁䅅䅁䭁䅁䉣䅁䉁䅁䅁允䅁䅁䅕䅁䅁䅁䅁䅁䵁䅉䅅䅁䙁䅁䅁睁䵁䅁䅁兂䅁䅁䅁䥅㑈䅑䅯䅬䅁䅁䅯䅔䅁䅁䅯睂䅅䅁䅅䅁䉁䅁䅁权煁允䅁䍄䉁䅁䅁兂䅁䅁䅍䅄䅁䅁䅕䅁䅁䵁い〫䭁䥁䄴䅁䭁䑁䅧䅁䭁䅁䉣䅁䉁䅁䅁允䅁䅁䅕䅁䅁䅁䅁䅁䵁䅉䅅䅁䝁䅁䅁睁䵁䅁䅁兂䅁䅁䅃佲䝚兑䅯䅙䅁䅁䅯䅁䅁䅁䅯䅁䅁䅁䅯兙䅁䅁䅅䅁䉁䅁䅁权ㅂ䅁䅁䍄䉁䅁䅁䅃䅁䅁䅍䅁䅁䅁䅕䅁䅁䩁䝪ぃ䭅䍁䅳䅁䙁䅁䅁䅁㑄桺䉖权㙁䅁䅁权流䅁䅁权䕁䅁䅋权䉁䅁䅁允䅁䅁䅅䅁佁䅁䅯䅁ぁ䍁䄴䅍㑁䅁䅁䍄䉁䅁䅁兂䅁䅁䅍䅄䅁䅁䅕䅁䅁䩁㉂䔫䭁䱁䅅䅁䭁䕁䅙䅁䭁䅁䉣䅁䉁䅁䅁允䅁䅁䅕䅁䅁䍏䔲啙䵉䅉䅅䅁䥁䅁䅁睁䅁䅁䅁兂䅁䅁䅁䵭䱙兑䅯杕䅁䅁䅕䅁䅁佁佔商䭅䕁䅁䅁䭁䍁䅙䅁䭁䅁䅑潁䭁䅁䅅䅁䉁䅁䅁允䅁䅁䄴杄䅁䑁䅅杍㍁䍁䄴李㍁䅁䅁䍄䉁䅁䅁兂䅁䅁䅍䅄䅁䅁䅕䅁䅁䙁坔歔䭅䝁䅁䅁䭁䑁䅯䅁䭁䅁䉣䅁䉁䅁䅁允䅁䅁䅯䅥䅁䅁杷允䅁䅁䅕䅁䑁䅁䅷䅁䙁䅁䅁䅁㑁䔵䈵权䩃䅁䅁权㥁䅁䅁权䡁允䅁允䅁䅁䅅䅁䭁䭁䄰䅁䵁䅉䅅䅁䙁䅁䅁睁䵁䅁䅁兂䅁䅁䅃䭳偤兑䅯杵䅁䅁䅯䅔䅁䅁䅯睂䅅䅁䅅䅁䉁䅁䅁兂灂噆癕㝣䙰村杷允䅁䅁䅕䅁䑁䅁䅷䅁䙁䅁䅁䅁睂癹䅴权浂䅁䅁权㝁䅁䅁权䡁允䅁允䅁䅁䅅䅁䭁䉁䉫䅁䵁䅉䅅䅁䙁䅁䅁睁䵁䅁䅁兂䅁䅁䅁䵣㝲䅑䅯杯䅁䅁䅯杏䅁䅁䅯睂䅅䅁䅅䅁䉁䅁䅁兂䉁䉁㙄潎橨村杷允䅁䅁䅕䅁䑁䅁䅷䅁䙁䅁䅁䥁睃ば䈹权䱃䅁䅁权⽁䅁䅁权䡁允䅁允䅁䅁䅅䅁䙁䅁䅁䅁䅁䅁䅁䍄䉁䅁䅁兂䅁䅁䅍䅄䅁䅁䅕䅁䅁䝁确歔䭅䱁䅅䅁䭁䕁䅳䅁䭁䅁䉣䅁䉁䅁䅁允䅁䅁䅕汄䈵兄唲䕙䵉䅉䅅䅁䙁䅁䅁睁䵁䅁䅁兂䅁䅁䅁穗偂兑䅯睙䅁䅁䅯睍䅁䅁䅯睂䅅䅁䅅䅁䉁䅁䅁兂䅁䅁䅁䅁䅁䅁杷允䅁䅁䅕䅁䑁䅁䅷䅁䙁䅁䅁䥁㝁啗䈹权䱃䅁䅁权㙁䅁䅁权䡁允䅁允䅁䅁䅅䅁䙁䙁歈桭児乺⼴䍄䉁䅁䅁兂䅁䅁䅍䅄䅁䅁䅕䅁䅁䭁䩄〫䭁䩁䅉䅁䭁䕁䅑䅁䭁䅁䉣䅁䉁䅁䅁允䅁䅁䅕堳佦摒橤欷䵅䅉䅅䅁䙁䅁䅁睁䵁䅁䅁兂䅁䅁䅃偣佂兑䅯䄳䅁䅁䅯兎䅁䅁䅯睂䅅䅁䅅䅁䉁䅁䅁兂䅁千捆坓祈睐杷允䅁䅁䅕䅁䑁䅁䅷䅁䙁䅁䅁䅁㑁䔵䈵权坃䅁䅁权⭁䅁䅁权䡁允䅁允䅁䅁䅅䅁䙁䙁乑䍵硴䈳䌵䍄䉁䅁䅁兂䅁䅁䅍䅄䅁䅁䅕䅁䅁䑧婴ご䭅䵁䅕䅁䭁䕁䅍䅁䭁䅁䉣䅁䉁䅁䅁允䅁䅁䅕偃卲䡆獍歅䵁䅉䅅䅁䙁䅁䅁睁䵁䅁䅁兂䅁䅁䅃䭳偤兑䅯䅴䅁䅁䅯睁䅁䅁䅯睂䅅䅁䅅䅁䉁䅁䅁兂楄⽋丫䭆乥村杷允䅁䅁䅕䅁䑁䅁䅷䅁䙁䅁䅁䅁癃䕰䈹权楄䅁䅁权㉁䅁䅁权䡁允䅁允䅁䅁䅅䅁䙁乁倷㝧瑪儳䅊䍄䉁䅁䅁兂䅁䅁䅍䅄䅁䅁䅕䅁䅁佁䉃䔫䭁乁䅉䅁䭁䑁䅷䅁䭁䅁䉣䅁䉁䅁䅁允䅁䅁䅕瑃橥䑣䬲䕍䵁䅉䅅䅁䙁䅁䅁睁䵁䅁䅁权䭁允䅁权坄䅁䅁权䭁允䅁权䡁允䅁允䅁䅁䅅䅁䭁䅁䉯䅁䵁䅉䅅䅁䙁䅁䅁睁䵁䅁䅁兂䅁䅁䅁䤴㑈䅑䅯朴䅁䅁䅯杍䅁䅁䅯睂䅅䅁䅅䅁䉁䅁䅁兂㡂畡橰偌潣䅑杷允䅁䅁䅕䅁䑁䅁䅷䅁䙁䅁䅁䅁杂癹䅴权啄䅁䅁权㙁䅁䅁权䡁允䅁允䅁䅁䅅䅁䙁䅁䅁䅁䅁䅁䅁䍄䉁䅁䅁䅃䅁䅁䅍䅁䅁䅁䅕䅁䅁䩁䝪ぃ䭅䍁䅳䅁䙁䅁䅁䅁䅄杸䉴权乂䅁䅁权流䅁䅁权䕁䅁䅋权䉁䅁䅁允䅁䅁䅅䅁䭁䍁䅳䅁䵁䅉䅅䅁䙁䅁䅁睁䵁䅁䅁兂䅁䅁䅁䵯㝮䅑䅯睩䅁䅁䅯材䅁䅁䅯睂䅅䅁䅅䅁䉁䅁䅁兂㡃ㅵ㍓㥱卯䅑杷允䅁䅁䅕䅁䑁䅁䅷䅁䙁䅁䅁䥁獃欵䉚权佃䅁䅁权㍁䅁䅁权䡁允䅁允䅁䅁䅅䅁䙁䅁䅁䅁䅁䅁䅁䍄䉁䅁䅁兂䅁䅁䅍䅄䅁䅁䅕䅁䅁䕧求ご䭅䵁䄰䅁䭁䑁䅑䅁䭁䅁䉣䅁䉁䅁䅁允䅁䅁䅕䅁䅁䅁䅁䅁䵁䅉䅅䅁䥁䅁䅁睁䅁䅁䅁兂䅁䅁䅁䵭䱙兑䅯兗䅁䅁䅕䅁䅁佁佔商䭅䑁䅉䅁䭁䍁䅙䅁䭁䅁䅑潁䭁䅁䅅䅁䉁䅁䅁允䅁䅁䄴䅄䅁䑁䅕李畁䑁䅧兏䅁䅁杷允䅁䅁䅕䅁䑁䅁䅷䅁䙁䅁䅁䅁乃唰䈵权䭄䅁䅁权䑁䅁䅁权䡁允䅁允䅁䅁䅅䅁䙁䥁㥸䕓浰⭪⽅䍄䉁䅁䅁兂䅁䅁䅍䅄䅁䅁䅕䅁䅁䡁瑳ご䭅佁䅉䅁䭁䕁䅳䅁䭁䅁䉣䅁䉁䅁䅁允䅁䅁䅕睃䘫㑶䘲䕂䵁䅉䅅䅁䙁䅁䅁睁䵁䅁䅁兂䅁䅁䅃䅖兒兑䅯共䅁䅁䅯睐䅁䅁䅯睂䅅䅁䅅䅁䉁䅁䅁权䭁允䅁䍄䉁䅁䅁兂䅁䅁䅍䅄䅁䅁䅕䅁䅁䉁䉃䔫䭁䝁䅙䅁䭁䕁䅯䅁䭁䅁䉣䅁䉁䅁䅁允䅁䅁䅯兆䅅䅁杷允䅁䅁䅕䅁䑁䅁䅷䅁䙁䅁䅁䅁杁偋䅬权祄䅁䅁权䱂䅁䅁权䡁允䅁允䅁䅁䅅䅁䙁䑁積積積祍䅬䍄䉁䅁䅁兂䅁䅁䅍䅄䅁䅁䅕䅁䅁䑧婴ご䭅䱁䅍䅁䭁䑁䅉䅁䭁䅁䉣䅁䉁䅁䅁允䅁䅁䅕䅁䅁䅁䅁䅁䵁䅉䅅䅁䙁䅁䅁睁䵁䅁䅁兂䅁䅁䅁㙲偒兑䅯䅂䅅䅁䅯免䅁䅁䅯睂䅅䅁䅅䅁䉁䅁䅁兂䅁䅁䅁䅁䅁䅁杷允䅁䅁䅕䅁䑁䅁䅷䅁䙁䅁䅁䅁杂癹䅴权䭄䅁䅁权䵂䅁䅁权䡁允䅁允䅁䅁䅅䅁䙁䵁猷汳⭑㥎⽩䍄䉁䅁䅁兂䅁䅁䅍䅄䅁䅁䅕䅁䅁䡧睄歔䭅䝁䅙䅁䭁䕁䅫䅁䭁䅁䉣䅁䉁䅁䅁允䅁䅁䅯䅇䅅䅁杷允䅁䅁䅕䅁䑁䅁䅷䅁䙁䅁䅁䅁允晧䅨权⭄䅁䅁权䑁䅁䅁权䡁允䅁允䅁䅁䅅䅁䙁䅁䅁䥁䍨偄䉖䍄䉁䅁䅁兂䅁䅁䅍䅄䅁䅁䅕䅁䅁䝁确歔䭅䩁䅧䅁䭁䑁䅉䅁䭁䅁䉣䅁䉁䅁䅁允䅁䅁䅕歚㑓偵敊䔷䵅䅉䅅䅁䙁䅁䅁睁䵁䅁䅁兂䅁䅁䅁剔儹兑䅯朶䅁䅁䅯杓䅁䅁䅯睂䅅䅁䅅䅁䉁䅁䅁兂㍂瑂㥕瑨癶睐杷允䅁䅁䅧䅁䑁䅁䅁䅁䙁䅁䅁䅁奃杸䉴权卂䅁䅁兂䅁䅁䅁乣噅兑䅯睐䅁䅁䅯杊䅁䅁䅯䅂䍁䅧䅯允䅁䅁䅅䅁䉁䅁䅁兂婃歨硳楡瘫䅑杷允䅁䅁䅙䅁䑁䅁䄸䅁䙁䅁䅁䅁ぁ桒䉂权い䅁䅁权歂䅁䅁权䅁䅁䅁权桂䅁䅁允䅁䅁䅅䅁䭁偁䅕䅁䵁䅉䅅䅁䥁䅁䅁睁䅁䅁䅁兂䅁䅁䅁䵭䱙兑䅯杖䅁䅁䅕䅁䅁䍁偄商䭅䑁䅫䅁䭁䍁䅙䅁䭁䅁䅑潁䭁䅁䅅䅁䉁䅁䅁允䅁䅁䄴䅄䅁䍁䄰免畁䑁䅁杍䅁䅁杷允䅁䅁䅕䅁䑁䅁䅷䅁䙁䅁䅁䅁睂癹䅴权㙃䅁䅁权ㅁ䅁䅁权䡁允䅁允䅁䅁䅅䅁䙁䅁䅁䅁䅁䅁䅁䍄䉁䅁䅁䅃䅁䅁䅍䅁䅁䅁䅕䅁䅁䩁䝪ぃ䭅䙁䄴䅁䙁䅁䅁䅁元硺䉖权癁䅁䅁权流䅁䅁权䕁䅁䅋权䉁䅁䅁允䅁䅁䅅䅁䙁䱁敧敨剴䕇䅨䍄䉁䅁䅁兂䅁䅁䅍䅄䅁䅁䅕䅁䅁䩁㉂䔫䭁䩁䅯䅁䭁䕁䅍䅁䭁䅁䉣䅁䉁䅁䅁允䅁䅁䅕䅁䅄稳员䕍䵉䅉䅅䅁䙁䅁䅁睁䵁䅁䅁兂䅁䅁䅁䵙㝲䅑䅯䅭䅁䅁䅯睒䅁䅁䅯睂䅅䅁䅅䅁䉁䅁䅁兂晁䵃䡲癒楁村杷允䅁䅁䅧䅁䑁䅁䅁䅁䙁䅁䅁䅁奃杸䉴权坂䅁䅁兂䅁䅁䅁䵏嘸兑䅯睒䅁䅁䅯杊䅁䅁䅯䅂䍁䅧䅯允䅁䅁䅅䅁䉁䅁䅁杄䭁䅁䅁䅍畁䑁䅣李䅁䅁杷允䅁䅁䅕䅁䑁䅁䅷䅁䙁䅁䅁䅁䅄倹䅴权祄䅁䅁权䡂䅁䅁权䡁允䅁允䅁䅁䅅䅁䙁䍁䭊⽱奊卩䅖䍄䉁䅁䅁兂䅁䅁䅍䅄䅁䅁䅕䅁䅁䥷楄䕕䭅䭁䅍䅁䭁䕁䅍䅁䭁䅁䉣䅁䉁䅁䅁允䅁䅁䅕䍱⽐䍁㘶ぐ䵅䅉䅅䅁䥁䅁䅁睁䅁䅁䅁兂䅁䅁䅁䵭䱙兑䅯睋䅁䅁䅕䅁䅁䩁偔商䭅䑁䅅䅁䭁䍁䅙䅁䭁䅁䅑潁䭁䅁䅅䅁䉁䅁䅁允䅁䅁䅕㘱睎児偱䕦䵁䅉䅅䅁䙁䅁䅁睁䵁䅁䅁兂䅁䅁䅁㙲偒兑䅯䅬䅁䅁䅯免䅁䅁䅯睂䅅䅁䅅䅁䉁䅁䅁权牁允䅁䍄䉁䅁䅁兂䅁䅁䅍䅄䅁䅁䅕䅁䅁䩁㉂䔫䭁䩁䅑䅁䭁䑁䄸䅁䭁䅁䉣䅁䉁䅁䅁允䅁䅁䅯免䅅䅁杷允䅁䅁䅕䅁䑁䅁䅷䅁䙁䅁䅁䅁䅂智䅴权浄䅁䅁权⽁䅁䅁权䡁允䅁允䅁䅁䅅䅁䙁䅁䅁䅁䅁䅁䅁䍄䉁䅁䅁䅃䅁䅁䅍䅁䅁䅁䅕䅁䅁䩁䝪ぃ䭅䙁䅷䅁䙁䅁䅁䅁歃硺䉖权㍁䅁䅁权流䅁䅁权䕁䅁䅋权䉁䅁䅁允䅁䅁䅅䅁䙁䱁敧敨剴䑥䅆䍄䉁䅁䅁兂䅁䅁䅍䅄䅁䅁䅕䅁䅁䝁确歔䭅䭁䅫䅁䭁䕁䅯䅁䭁䅁䉣䅁䉁䅁䅁允䅁䅁䅯权䅅䅁杷允䅁䅁䅕䅁䑁䅁䅷䅁䙁䅁䅁䥁䅂啚䈹权䭄䅁䅁权㉁䅁䅁权䡁允䅁允䅁䅁䅅䅁䙁䅁䅁䅁䅁䅁䅁䍄䉁䅁䅁兂䅁䅁䅍䅄䅁䅁䅕䅁䅁䭧浺歒䭅䩁䅑䅁䭁䑁䅣䅁䭁䅁䉣䅁䉁䅁䅁允䅁䅁䅯䅋䅅䅁杷允䅁䅁䅕䅁䑁䅁䅷䅁䙁䅁䅁䅁㑁䔵䈵权㑃䅁䅁权䉂䅁䅁权䡁允䅁允䅁䅁䅅䅁䙁䅁䅁䅁䅁䅁䅁䍄䉁䅁䅁兂䅁䅁䅍䅄䅁䅁䅕䅁䅁佁䉃䔫䭁䵁䅕䅁䭁䕁䄰䅁䭁䅁䉣䅁䉁䅁䅁允䅁䅁䅕塭器牸杶䕉䵁䅉䅅䅁䙁䅁䅁睁䵁䅁䅁兂䅁䅁䅃楡倵兑䅯䅫䅁䅁䅯䅎䅁䅁䅯睂䅅䅁䅅䅁䉁䅁䅁权䭁允䅁䍄䉁䅁䅁䅃䅁䅁䅍䅁䅁䅁䅕䅁䅁䩁䝪ぃ䭅䍁䅳䅁䙁䅁䅁䅁睂到䉖权⽁䅁䅁权流䅁䅁权䕁䅁䅋权䉁䅁䅁允䅁䅁䅅䅁䙁䅁塲㍯摂㡹䅴䍄䉁䅁䅁兂䅁䅁䅍䅄䅁䅁䅕䅁䅁䭧浺歒䭅偁䅯䅁䭁䕁䅅䅁䭁䅁䉣䅁䉁䅁䅁允䅁䅁䅕䅁䅁䅁䅁䅁䵁䅉䅅䅁䥁䅁䅁睁䅁䅁䅁兂䅁䅁䅁䵭䱙兑䅯睕䅁䅁䅕䅁䅁䩁偄商䭅䍁䅷䅁䭁䍁䅙䅁䭁䅁䅑潁䭁䅁䅅䅁䉁䅁䅁允䅁䅁䅕場啯歲婥ち䵁䅉䅅䅁䙁䅁䅁睁䵁䅁䅁兂䅁䅁䅁剔儹兑䅯睙䅁䅁䅯杍䅁䅁䅯睂䅅䅁䅅䅁䉁䅁䅁兂䅁䅁䅁䅁䅁䅁杷允䅁䅁䅕䅁䑁䅁䅷䅁䙁䅁䅁䅁㑁䔵䈵权权䅁䅁权䅂䅁䅁权䡁允䅁允䅁䅁䅅䅁䙁䅁䅁䅁䅁䅁䅁䍄䉁䅁䅁兂䅁䅁䅍䅄䅁䅁䅕䅁䅁䡁瑳ご䭅䝁䅙䅁䭁䕁䅍䅁䭁䅁䉣䅁䉁䅁䅁允䅁䅁䅯睇䅅䅁杷允䅁䅁䅕䅁䑁䅁䅷䅁䙁䅁䅁䵁䑸婌䉰权杂䅁䅁权䑁䅁䅁权䡁允䅁允䅁䅁䅅䅁䭁䡁䅯䅁䵁䅉䅅䅁䥁䅁䅁睁䅁䅁䅁兂䅁䅁䅁䵭䱙兑䅯杔䅁䅁䅕䅁䅁䕁剄商䭅䕁䅕䅁䭁䍁䅙䅁䭁䅁䅑潁䭁䅁䅅䅁䉁䅁䅁允䅁䅁䅯杊䅁䅁杷允䅁䅁䅕䅁䑁䅁䅷䅁䙁䅁䅁䥁獃欵䉚权奃䅁䅁权䱂䅁䅁权䡁允䅁允䅁䅁䅅䅁䙁䡁晹㝗㑱卨䍨䍄䉁䅁䅁兂䅁䅁䅍䅄䅁䅁䅕䅁䅁䙁坔歔䭅䥁䅳䅁䭁䍁䄴䅁䭁䅁䉣䅁䉁䅁䅁允䅁䅁䅕㥉㕶浦㡱啇䵁䅉䅅䅁䙁䅁䅁睁䵁䅁䅁兂䅁䅁䅃偣佂兑䅯术䅁䅁䅯䅓䅁䅁䅯睂䅅䅁䅅䅁䉁䅁䅁兂䭂硦と䱰䍕村杷允䅁䅁䅕䅁䑁䅁䅷䅁䙁䅁䅁䵁䅃水䉂权慃䅁䅁权祁䅁䅁权䡁允䅁允䅁䅁䅅䅁䙁䅁䅁䅁䅁䅁䅁䍄䉁䅁䅁兂䅁䅁䅍䅄䅁䅁䅕䅁䅁䩁㉂䔫䭁䥁䅫䅁䭁䕁䅳䅁䭁䅁䉣䅁䉁䅁䅁允䅁䅁䅯兲䅁䅁杷允䅁䅁䅧䅁䑁䅁䅁䅁䙁䅁䅁䅁奃杸䉴权牁䅁䅁兂䅁䅁䅁䴰䱙兑䅯睏䅁䅁䅯杊䅁䅁䅯䅂䍁䅧䅯允䅁䅁䅅䅁䉁䅁䅁权婁䅁䅁䍄䉁䅁䅁兂䅁䅁䅍䅄䅁䅁䅕䅁䅁䕧求ご䭅䩁䄴䅁䭁䕁䅑䅁䭁䅁䉣䅁䉁䅁䅁允䅁䅁䅕㥌欰潂噇㜲䴸䅉䅅䅁䙁䅁䅁睁䵁䅁䅁兂䅁䅁䅃䝑偖兑䅯术䅁䅁䅯睓䅁䅁䅯睂䅅䅁䅅䅁䉁䅁䅁兂䵂瑱㕖硏䠸村杷允䅁䅁䅕䅁䑁䅁䅷䅁䙁䅁䅁䅁乂ㅈ䉂权畄䅁䅁权ぁ䅁䅁权䡁允䅁允䅁䅁䅅䅁䙁䅁䅁䅁䅁䅁䅁䍄䉁䅁䅁䅃䅁䅁䅍䅁䅁䅁䅕䅁䅁䩁䝪ぃ䭅䙁䅍䅁䙁䅁䅁䅁歃硺䉖权癁䅁䅁权流䅁䅁权䕁䅁䅋权䉁䅁䅁允䅁䅁䅅䅁䙁䑁積積積祍䅌䍄䉁䅁䅁兂䅁䅁䅍䅄䅁䅁䅕䅁䅁䉁䉃䔫䭁䝁䅁䅁䭁䑁䅧䅁䭁䅁䉣䅁䉁䅁䅁允䅁䅁䅯杢䅁䅁杷允䅁䅁䅕䅁䑁䅁䅷䅁䙁䅁䅁䅁䅂智䅴权潄䅁䅁权ㅁ䅁䅁权䡁允䅁允䅁䅁䅅䅁䙁䙁呷摏㙩啧䄱䍄䉁䅁䅁兂䅁䅁䅍䅄䅁䅁䅕䅁䅁䭧浺歒䭅䭁䄸䅁䭁䑁䅍䅁䭁䅁䉣䅁䉁䅁䅁允䅁䅁䅕䅁䅁䅁䅁䅁䵁䅉䅅䅁䥁䅁䅁睁䅁䅁䅁兂䅁䅁䅁䵭䱙兑䅯杘䅁䅁䅕䅁䅁䉁偄商䭅䑁䅁䅁䭁䍁䅙䅁䭁䅁䅑潁䭁䅁䅅䅁䉁䅁䅁允䅁䅁䄴权䅁䑁䅉杌祁䑁䅧䅁䵁䅉䅅䅁䙁䅁䅁睁䵁䅁䅁兂䅁䅁䅃偣佂兑䅯䅬䅁䅁䅯杍䅁䅁䅯睂䅅䅁䅅䅁䉁䅁䅁权㑁允䅁䍄䉁䅁䅁兂䅁䅁䅍䅄䅁䅁䅕䅁䅁䡧睄歔䭅䭁䄸䅁䭁䕁䅧䅁䭁䅁䉣䅁䉁䅁䅁允䅁䅁䅕婴改渵㝶䕁䵁䅉䅅䅁䙁䅁䅁睁䵁䅁䅁兂䅁䅁䅁䍉㕪䅑䅯杴䅁䅁䅯䅒䅁䅁䅯睂䅅䅁䅅䅁䉁䅁䅁兂䅁䥁㡂㝺浍村杷允䅁䅁䅧䅁䑁䅁䅁䅁䙁䅁䅁䅁奃杸䉴权佂䅁䅁兂䅁䅁䅁䵰嘸兑䅯䅍䅁䅁䅯杊䅁䅁䅯䅂䍁䅧䅯允䅁䅁䅅䅁䉁䅁䅁兂啁歲桦汥㍑䅷杷允䅁䅁䅕䅁䑁䅁䅷䅁䙁䅁䅁䥁㝁啗䈹权汃䅁䅁权㝁䅁䅁权䡁允䅁允䅁䅁䅅䅁䡁䅁䅁䅁䅂佪䅊䍄䉁䅁䅁兂䅁䅁䅍䅄䅁䅁䅕䅁䅁䝁䭄〫䭁䵁䄰䅁䭁䑁䅕䅁䭁䅁䉣䅁䉁䅁䅁允䅁䅁䅕卅乲⭭慤稸䴸䅉䅅䅁䙁䅁䅁睁䵁䅁䅁兂䅁䅁䅃䭳偤兑䅯杚䅁䅁䅯兒䅁䅁䅯睂䅅䅁䅅䅁䉁䅁䅁权䩁允䅁䍄䉁䅁䅁兂䅁䅁䅍䅄䅁䅁䅕䅁䅁䙁睳ご䭅乁䅧䅁䭁䑁䅁䅁䭁䅁䉣䅁䉁䅁䅁允䅁䅁䅕䅁䅁䅁䅁䅁䵁䅉䅅䅁䙁䅁䅁睁䵁䅁䅁兂䅁䅁䅃䅖兒兑䅯朹䅁䅁䅯兓䅁䅁䅯睂䅅䅁䅅䅁䉁䅁䅁兂䡃慂挳晅協睐杷允䅁䅁䅕䅁䑁䅁䅷䅁䙁䅁䅁䅁杂癹䅴权硃䅁䅁权䥂䅁䅁权䡁允䅁允䅁䅁䅅䅁䙁偁摕礰䨰ㅌ䌹䍄䉁䅁䅁兂䅁䅁䅍䅄䅁䅁䅕䅁䅁䙧䕑䕕䭅䩁䅑䅁䭁䑁䅉䅁䭁䅁䉣䅁䉁䅁䅁允䅁䅁䅯䅁䅁䅁杷允䅁䅁䅕䅁䑁䅁䅷䅁䙁䅁䅁䥁煂歌䈹权牃䅁䅁权䙂䅁䅁权䡁允䅁允䅁䅁䅅䅁䭁䅁䉯䅁䵁䅉䅅䅁䥁䅁䅁睁䅁䅁䅁兂䅁䅁䅁䵭䱙兑䅯睋䅁䅁䅕䅁䅁佁佔商䭅䕁䅑䅁䭁䍁䅙䅁䭁䅁䅑潁䭁䅁䅅䅁䉁䅁䅁允䅁䅁䄴杄䅁䑁䅍䅍ぁ䍁䄴兏ㅁ䅁䅁䍄䉁䅁䅁兂䅁䅁䅍䅄䅁䅁䅕䅁䅁䱧湃ご䭅乁䅁䅁䭁䑁䅉䅁䭁䅁䉣䅁䉁䅁䅁允䅁䅁䅕䅁䅁䅁䅁䅁䵁䅉䅅䅁䥁䅁䅁睁䅁䅁䅁兂䅁䅁䅁䵭䱙兑䅯睋䅁䅁䅕䅁䅁䍁偄商䭅䑁䅅䅁䭁䍁䅙䅁䭁䅁䅑潁䭁䅁䅅䅁䉁䅁䅁允䅁䅁䄴权䅁䑁䅅杌ぁ䑁䅣䅁䵁䅉䅅䅁䙁䅁䅁睁䵁䅁䅁兂䅁䅁䅁摪但兑䅯兰䅁䅁䅯睑䅁䅁䅯睂䅅䅁䅅䅁䉁䅁䅁睂䅁䅁䅁佷氯䅑杷允䅁䅁䅧䅁䑁䅁䅁䅁䙁䅁䅁䅁奃杸䉴权奂䅁䅁兂䅁䅁䅁䵏嘸兑䅯兏䅁䅁䅯杊䅁䅁䅯䅂䍁䅧䅯允䅁䅁䅅䅁䉁䅁䅁杄䥁䅁䅁免畁䑁䅕䅁䵁䅉䅅䅁䥁䅁䅁睁䅁䅁䅁兂䅁䅁䅁䵭䱙兑䅯杘䅁䅁䅕䅁䅁䵁䝪ぃ䭅䕁䅉䅁䭁䍁䅙䅁䭁䅁䅑潁䭁䅁䅅䅁䉁䅁䅁允䅁䅁䅯睘䅁䅁杷允䅁䅁䅕䅁䑁䅁䅷䅁䙁䅁䅁䅁灂唸䈵权穃䅁䅁权㡁䅁䅁权䡁允䅁允䅁䅁䅅䅁䙁䩁灩剈楦浵䍴䍄䉁䅁䅁杂䅁䅁䅍䅄䅁䅁䅕䅁䅁䝧畯ご䭅乁䄴䅁䭁䝁䅑䅁䭁䅁䅁䅁䭁䝁䅅䅁䉁䅁䅁允䅁䅁䅕猯䉍䭯智う䵁䅉䅅䅁䙁䅁䅁睁䵁䅁䅁兂䅁䅁䅁祥倱兑䅯朴䅁䅁䅯睍䅁䅁䅯睂䅅䅁䅅䅁䉁䅁䅁兂䅁䅁䅁䅁䅁䅁杷允䅁䅁䅕䅁䑁䅁䅷䅁䙁䅁䅁䥁䅂啚䈹权捃䅁䅁权䝂䅁䅁权䡁允䅁允䅁䅁䅅䅁䙁䕁汙兤態䐲䅎䍄䉁䅁䅁兂䅁䅁䅍䅄䅁䅁䅕䅁䅁䙁睳ご䭅䩁䅙䅁䭁䕁䅧䅁䭁䅁䉣䅁䉁䅁䅁允䅁䅁䅕呶䱫畅奋き䵉䅉䅅䅁䥁䅁䅁睁䅁䅁䅁兂䅁䅁䅁䵭䱙兑䅯睕䅁䅁䅕䅁䅁䵁䝄ぃ䭅䑁䅣䅁䭁䍁䅙䅁䭁䅁䅑潁䭁䅁䅅䅁䉁䅁䅁允䅁䅁䅯睕䅁䅁杷允䅁䅁䅧䅁䑁䅁䅁䅁䙁䅁䅁䅁奃杸䉴权奁䅁䅁兂䅁䅁䅁䵉嘸兑䅯睁䅁䅁䅯杊䅁䅁䅯䅂䍁䅧䅯允䅁䅁䅅䅁䉁䅁䅁杄䭁䅁䅁䅍畁䑁䅁免䅁䅁杷允䅁䅁䅕䅁䑁䅁䅷䅁䙁䅁䅁䅁㝂啌䈹权睄䅁䅁权䭂䅁䅁权䡁允䅁允䅁䅁䅅䅁䙁䑁瘸乳塺䔴䅊䍄䉁䅁䅁䅃䅁䅁䅍䅁䅁䅁䅕䅁䅁䩁䝪ぃ䭅䍁䅳䅁䙁䅁䅁䅁啃硺䉖权䱂䅁䅁权流䅁䅁权䕁䅁䅋权䉁䅁䅁允䅁䅁䅅䅁䙁䅁塲㍯㥁灪䅬䍄䉁䅁䅁䅃䅁䅁䅍䅁䅁䅁䅕䅁䅁䩁䝪ぃ䭅䙁䅙䅁䙁䅁䅁䅁元硺䉖权睁䅁䅁权流䅁䅁权䕁䅁䅋权䉁䅁䅁允䅁䅁䅅䅁䙁䅁䅁䅁䅁䡰䅤䍄䉁䅁䅁兂䅁䅁䅍䅄䅁䅁䅕䅁䅁佁䉃䔫䭁䝁䅙䅁䭁䕁䅯䅁䭁䅁䉣䅁䉁䅁䅁允䅁䅁䅯杄䅅䅁杷允䅁䅁䅕䅁䑁䅁䅷䅁䙁䅁䅁䅁啂欱䈵权䭄䅁䅁权穁䅁䅁权䡁允䅁允䅁䅁䅅䅁䙁䵁捇䅓偗敯⼸䍄䉁䅁䅁兂䅁䅁䅍䅄䅁䅁䅕䅁䅁䝧畯ご䭅偁䅑䅁䭁䕁䅣䅁䭁䅁䉣䅁䉁䅁䅁允䅁䅁䅕䅁䅁䅁䅁䅁䵁䅉䅅䅁䙁䅁䅁睁䵁䅁䅁兂䅁䅁䅁祥倱兑䅯睱䅁䅁䅯睐䅁䅁䅯睂䅅䅁䅅䅁䉁䅁䅁权䭁允䅁䍄䉁䅁䅁䅃䅁䅁䅍䅁䅁䅁䅕䅁䅁䩁䝪ぃ䭅䙁䅉䅁䙁䅁䅁䅁䥄杸䉴权㡁䅁䅁权流䅁䅁权䕁䅁䅋权䉁䅁䅁允䅁䅁䅅䅁䭁䙁䅕䅁䵁䅉䅅䅁䙁䅁䅁睁䵁䅁䅁兂䅁䅁䅁䡫㑢䅑䅯睳䅁䅁䅯李䅁䅁䅯睂䅅䅁䅅䅁䉁䅁䅁兂䅁䥁灄慺穰村杷允䅁䅁䅕䅁䑁䅁䅷䅁䙁䅁䅁䥁獃欵䉚权慃䅁䅁权⭁䅁䅁权䡁允䅁允䅁䅁䅅䅁䙁䍁女畮佨桯䌵䍄䉁䅁䅁䅃䅁䅁䅍䅁䅁䅁䅕䅁䅁䩁䝪ぃ䭅䙁䅍䅁䙁䅁䅁䅁啃硺䉖权䩂䅁䅁权流䅁䅁权䕁䅁䅋权䉁䅁䅁允䅁䅁䅅䅁䙁䩁婱婭婭㑨䅆䍄䉁䅁䅁兂䅁䅁䅍䅄䅁䅁䅕䅁䅁䙁睳ご䭅偁䅙䅁䭁䕁䅧䅁䭁䅁䉣䅁䉁䅁䅁允䅁䅁䅕䅁䅁䅁䅁䅁䵁䅉䅅䅁䥁䅁䅁睁䅁䅁䅁兂䅁䅁䅁䵭䱙兑䅯䅗䅁䅁䅕䅁䅁䕁剄商䭅䕁䅧䅁䭁䍁䅙䅁䭁䅁䅑潁䭁䅁䅅䅁䉁䅁䅁允䅁䅁䅯杊䅁䅁杷允䅁䅁䅕䅁䑁䅁䅷䅁䙁䅁䅁䅁权晹䅴权橂䅁䅁权䭂䅁䅁权䡁允䅁允䅁䅁䅅䅁䙁䑁䙯朱浔湊䍚䍄䉁䅁䅁兂䅁䅁䅍䅄䅁䅁䅕䅁䅁䩁㉂䔫䭁䝁䅙䅁䭁䕁䅙䅁䭁䅁䉣䅁䉁䅁䅁允䅁䅁䅯䅈䅅䅁杷允䅁䅁䅕䅁䑁䅁䅷䅁䙁䅁䅁䥁睃ば䈹权奄䅁䅁权睁䅁䅁权䡁允䅁允䅁䅁䅅䅁䙁䅁䅁䅁䅁䅁䅁䍄䉁䅁䅁兂䅁䅁䅍䅄䅁䅁䅕䅁䅁䕺瑍歭䭅䱁䄰䅁䭁䑁䅫䅁䭁䅁䉣䅁䉁䅁䅁允䅁䅁䅕䅁䅁䅁䅁䅁䵁䅉䅅䅁䙁䅁䅁睁䵁䅁䅁兂䅁䅁䅁穗偂兑䅯䄲䅁䅁䅯䅏䅁䅁䅯睂䅅䅁䅅䅁䉁䅁䅁兂䅁䅁䅁䅁䅁䅁杷允䅁䅁䅕䅁䑁䅁䅷䅁䙁䅁䅁䅁权晹䅴权浂䅁䅁权䍂䅁䅁权䡁允䅁允䅁䅁䅅䅁䭁䉁䈸䅁䵁䅉䅅䅁䙁䅁䅁睁䵁䅁䅁兂䅁䅁䅃䅖兒兑䅯杪䅁䅁䅯杍䅁䅁䅯睂䅅䅁䅅䅁䉁䅁䅁兂䅁䅁䅁䅁䅁䅁杷允䅁䅁䅕䅁䑁䅁䅷䅁䙁䅁䅁䅁睂癹䅴权橂䅁䅁权㍁䅁䅁权䡁允䅁允䅁䅁䅅䅁䙁偁⼯獇奒䜳䍨䍄䉁䅁䅁䅃䅁䅁䅍䅁䅁䅁䅕䅁䅁䩁䝪ぃ䭅䙁䅉䅁䙁䅁䅁䅁歃硺䉖权䑁䅁䅁权流䅁䅁权䕁䅁䅋权䉁䅁䅁允䅁䅁䅅䅁䙁䥁䌯匹捨〷䅦䍄䉁䅁䅁兂䅁䅁䅍䅄䅁䅁䅕䅁䅁佁䉃䔫䭁䝁䅁䅁䭁䕁䅯䅁䭁䅁䉣䅁䉁䅁䅁允䅁䅁䅯杤䅁䅁杷允䅁䅁䅕䅁䑁䅁䅷䅁䙁䅁䅁䅁㑁䔵䈵权橂䅁䅁权祁䅁䅁权䡁允䅁允䅁䅁䅅䅁䙁䅁䅁䅁䅁䅁䅁䍄䉁䅁䅁兂䅁䅁䅍䅄䅁䅁䅕䅁䅁䭁䩄〫䭁䭁䅉䅁䭁䕁䅯䅁䭁䅁䉣䅁䉁䅁䅁允䅁䅁䅕杏坘佂浙此䵉䅉䅅䅁䙁䅁䅁睁䵁䅁䅁兂䅁䅁䅁剔儹兑䅯具䅁䅁䅯杏䅁䅁䅯睂䅅䅁䅅䅁䉁䅁䅁兂乄杖爹畍十䅑杷允䅁䅁䅧䅁䑁䅁䅁䅁䙁䅁䅁䅁奃杸䉴权牁䅁䅁兂䅁䅁䅁䵷䱙兑䅯杒䅁䅁䅯杊䅁䅁䅯䅂䍁䅧䅯允䅁䅁䅅䅁䉁䅁䅁权牁䅁䅁䍄䉁䅁䅁兂䅁䅁䅍䅄䅁䅁䅕䅁䅁䡁䭄〫䭁䥁䅫䅁䭁䑁䄸䅁䭁䅁䉣䅁䉁䅁䅁允䅁䅁䅯睏䅅䅁杷允䅁䅁䅕䅁䑁䅁䅷䅁䙁䅁䅁䅁㝂啌䈹权啃䅁䅁权⭁䅁䅁权䡁允䅁允䅁䅁䅅䅁䭁䑁䉫䅁䵁䅉䅅䅁䥁䅁䅁睁䅁䅁䅁兂䅁䅁䅁䵭䱙兑䅯睕䅁䅁䅕䅁䅁䉁偄商䭅䕁䅳䅁䭁䍁䅙䅁䭁䅁䅑潁䭁䅁䅅䅁䉁䅁䅁允䅁䅁䄴权䅁䑁䅁杌㉁䑁䅅䅁䵁䅉䅅䅁䙁䅁䅁睁䵁䅁䅁兂䅁䅁䅃楡倵兑䅯杹䅁䅁䅯䅔䅁䅁䅯睂䅅䅁䅅䅁䉁䅁䅁兂㙃捌呓晙㕶睐杷允䅁䅁䅧䅁䑁䅁䅁䅁䙁䅁䅁䅁奃杸䉴权牁䅁䅁兂䅁䅁䅁䵹䱙兑䅯兏䅁䅁䅯杊䅁䅁䅯䅂䍁䅧䅯允䅁䅁䅅䅁䉁䅁䅁权牁䅁䅁䍄䉁䅁䅁兂䅁䅁䅍䅄䅁䅁䅕䅁䅁䭁欫ご䭅䝁䅙䅁䭁䑁䅑䅁䭁䅁䉣䅁䉁䅁䅁允䅁䅁䅯充䅅䅁杷允䅁䅁䅕䅁䑁䅁䅷䅁䙁䅁䅁䥁㝁啗䈹权敃䅁䅁权䍂䅁䅁权䡁允䅁允䅁䅁䅅䅁䙁䝁婹先浂摃⽫䍄䉁䅁䅁兂䅁䅁䅍䅄䅁䅁䅕䅁䅁䕁昰䕕䭅䩁䅷䅁䭁䕁䅕䅁䭁䅁䉣䅁䉁䅁䅁允䅁䅁䅕充併畊呮歂䵁䅉䅅䅁䙁䅁䅁睁䵁䅁䅁兂䅁䅁䅁乖佚兑䅯䅮䅁䅁䅯村䅁䅁䅯睂䅅䅁䅅䅁䉁䅁䅁兂㥁扲㍨煫䕖䅷杷允䅁䅁䅕䅁䑁䅁䅷䅁䙁䅁䅁䥁睃ば䈹权䅁允䅁权癁䅁䅁权䡁允䅁允䅁䅁䅅䅁䭁䅁䉙䅁䵁䅉䅅䅁䥁䅁䅁睁䅁䅁䅁兂䅁䅁䅁䵭䱙兑䅯睕䅁䅁䅕䅁䅁䩁偔商䭅䑁䅉䅁䭁䍁䅙䅁䭁䅁䅑潁䭁䅁䅅䅁䉁䅁䅁允䅁䅁䅕灭婭婭灮䕣䵁䅉䅅䅁䙁䅁䅁睁䵁䅁䅁兂䅁䅁䅁䤴㑈䅑䅯兺䅁䅁䅯䅎䅁䅁䅯睂䅅䅁䅅䅁䉁䅁䅁兂䙃㥤慉䠫灙䅑杷允䅁䅁䅕䅁䑁䅁䅷䅁䙁䅁䅁䥁獃欵䉚权橃䅁䅁权䍂䅁䅁权䡁允䅁允䅁䅁䅅䅁䙁䩁瑰䕢㝷浈䍚䍄䉁䅁䅁兂䅁䅁䅍䅄䅁䅁䅕䅁䅁䙁睳ご䭅䥁䅳䅁䭁䕁䅁䅁䭁䅁䉣䅁䉁䅁䅁允䅁䅁䅕䡍䨳⬳灓啃䵁䅉䅅䅁䙁䅁䅁睁䵁䅁䅁兂䅁䅁䅃楡倵兑䅯䅴䅁䅁䅯杌䅁䅁䅯睂䅅䅁䅅䅁䉁䅁䅁兂䅁䅁䅁䅁䅁䅁杷允䅁䅁䅕䅁䑁䅁䅷䅁䙁䅁䅁䥁㝁啗䈹权睄䅁䅁权㡁䅁䅁权䡁允䅁允䅁䅁䅅䅁䙁䝁㥺渱灓啚䅆䍄䉁䅁䅁兂䅁䅁䅍䅄䅁䅁䅕䅁䅁䥁刳歔䭅䩁䅧䅁䭁䑁䅙䅁䭁䅁䉣䅁䉁䅁䅁允䅁䅁䅕䅁䅃䅬䭓啉䵉䅉䅅䅁䙁䅁䅁睁䵁䅁䅁兂䅁䅁䅃ㅏ偬兑䅯朴䅁䅁䅯兓䅁䅁䅯睂䅅䅁䅅䅁䉁䅁䅁兂䵁䕯⽘汱䜰䅑杷允䅁䅁䅕䅁䑁䅁䅷䅁䙁䅁䅁䅁癃䕰䈹权歄䅁䅁权㡁䅁䅁权䡁允䅁允䅁䅁䅅䅁䙁䝁䥧摏氲睯䅴䍄䉁䅁䅁䅃䅁䅁䅍䅁䅁䅁䅕䅁䅁䩁䝪ぃ䭅䙁䅷䅁䙁䅁䅁䅁允硺䉖权⽁䅁䅁权流䅁䅁权䕁䅁䅋权䉁䅁䅁允䅁䅁䅅䅁佁䅁䅯䅁ㅁ䍁䄴免祁䅁䅁䍄䉁䅁䅁兂䅁䅁䅍䅄䅁䅁䅕䅁䅁䑁歪歔䭅乁䅧䅁䭁䑁䅍䅁䭁䅁䉣䅁䉁䅁䅁允䅁䅁䅕䅁䅁䅁䅁䅁䵁䅉䅅䅁䥁䅁䅁睁䅁䅁䅁兂䅁䅁䅁䵭䱙兑䅯杔䅁䅁䅕䅁䅁䡁剄商䭅䕁䅅䅁䭁䍁䅙䅁䭁䅁䅑潁䭁䅁䅅䅁䉁䅁䅁允䅁䅁䅕獕㉣潬稸歲䵁䅉䅅䅁䥁䅁䅁睁䅁䅁䅁兂䅁䅁䅁䵭䱙兑䅯䅇䅁䅁䅕䅁䅁佁佔商䭅䑁䅧䅁䭁䍁䅙䅁䭁䅁䅑潁䭁䅁䅅䅁䉁䅁䅁允䅁䅁䄴䅅䅁䑁䅅䅍祁䑁䅅杌ぁ䑁䅍䅁䵁䅉䅅䅁䙁䅁䅁睁䵁䅁䅁兂䅁䅁䅁䥅㑈䅑䅯朵䅁䅁䅯兒䅁䅁䅯睂䅅䅁䅅䅁䉁䅁䅁兂䭂偐祒㄰⽢睐杷允䅁䅁䅕䅁䑁䅁䅷䅁䙁䅁䅁䥁睂䔸䈵权㉄䅁䅁权䙂䅁䅁权䡁允䅁允䅁䅁䅅䅁䙁乁剔牅样瘲⽑䍄䉁䅁䅁䅃䅁䅁䅍䅁䅁䅁䅕䅁䅁䩁䝪ぃ䭅䙁䅧䅁䙁䅁䅁䅁啃硺䉖权⭁䅁䅁权流䅁䅁权䕁䅁䅋权䉁䅁䅁允䅁䅁䅅䅁䙁䑁積積積㍢䅒䍄䉁䅁䅁兂䅁䅁䅍䅄䅁䅁䅕䅁䅁䝁䭄〫䭁䝁䅁䅁䭁䑁䅍䅁䭁䅁䉣䅁䉁䅁䅁允䅁䅁䅯入䅁䅁杷允䅁䅁䅧䅁䑁䅁䅁䅁䙁䅁䅁䅁奃杸䉴权佂䅁䅁兂䅁䅁䅁䵐嘸兑䅯材䅁䅁䅯杊䅁䅁䅯䅂䍁䅧䅯允䅁䅁䅅䅁䉁䅁䅁杄䭁䅁䅁䅍畁䑁䅧免䅁䅁杷允䅁䅁䅕䅁䑁䅁䅷䅁䙁䅁䅁䥁獃欵䉚权奄䅁䅁权祁䅁䅁权䡁允䅁允䅁䅁䅅䅁䙁䅁䅁䅁䅁䅁䅁䍄䉁䅁䅁兂䅁䅁䅍䅄䅁䅁䅕䅁䅁䙁坔歔䭅䩁䅧䅁䭁䕁䅍䅁䭁䅁䉣䅁䉁䅁䅁允䅁䅁䅕䅁䅁婰塤啍䵉䅉䅅䅁䙁䅁䅁睁䵁䅁䅁兂䅁䅁䅁䍉㕪䅑䅯杯䅁䅁䅯兒䅁䅁䅯睂䅅䅁䅅䅁䉁䅁䅁兂䅁佁䙪㠵潬村杷允䅁䅁䅕䅁䑁䅁䅷䅁䙁䅁䅁䅁啂欱䈵权䡄䅁䅁权穁䅁䅁权䡁允䅁允䅁䅁䅅䅁䙁䅁䅁佁楒瘫䉨䍄䉁䅁䅁䅃䅁䅁䅍䅁䅁䅁䅕䅁䅁䩁䝪ぃ䭅䕁䄴䅁䙁䅁䅁䅁元硺䉖权㙁䅁䅁权流䅁䅁权䕁䅁䅋权䉁䅁䅁允䅁䅁䅅䅁䙁䙁㑋潈牘塢䅖䍄䉁䅁䅁䅃䅁䅁䅍䅁䅁䅁䅕䅁䅁䩁䝪ぃ䭅䙁䅍䅁䙁䅁䅁䅁㡁硺䉖权穁䅁䅁权流䅁䅁权䕁䅁䅋权䉁䅁䅁允䅁䅁䅅䅁佁䅁䅯䅁睁䍁䄴兏硁䅁䅁䍄䉁䅁䅁兂䅁䅁䅍䅄䅁䅁䅕䅁䅁䭁䩄〫䭁䭁䅣䅁䭁䑁䅉䅁䭁䅁䉣䅁䉁䅁䅁允䅁䅁䅯权䅅䅁杷允䅁䅁䅧䅁䑁䅁䅁䅁䙁䅁䅁䅁奃杸䉴权呂䅁䅁兂䅁䅁䅁䴰䱙兑䅯材䅁䅁䅯杊䅁䅁䅯䅂䍁䅧䅯允䅁䅁䅅䅁䉁䅁䅁权婁䅁䅁䍄䉁䅁䅁䅃䅁䅁䅍䅁䅁䅁䅕䅁䅁䩁䝪ぃ䭅䙁䅁䅁䙁䅁䅁䅁䅄杸䉴权䩂䅁䅁权流䅁䅁权䕁䅁䅋权䉁䅁䅁允䅁䅁䅅䅁䭁䙁䅁䅁䵁䅉䅅䅁䙁䅁䅁睁䵁䅁䅁兂䅁䅁䅁䥅㑈䅑䅯䄰䅁䅁䅯䅏䅁䅁䅯睂䅅䅁䅅䅁䉁䅁䅁兂䅄睫䡶桒渴䅑杷允䅁䅁䅧䅁䑁䅁䅁䅁䙁䅁䅁䅁奃杸䉴权兂䅁䅁兂䅁䅁䅁䴫嘴兑䅯䅒䅁䅁䅯杊䅁䅁䅯䅂䍁䅧䅯允䅁䅁䅅䅁䉁䅁䅁杄䭁䅁䅁兏畁䑁䅕兏䅁䅁杷允䅁䅁䅧䅁䑁䅁䅁䅁䙁䅁䅁䅁奃杸䉴权捂䅁䅁兂䅁䅁䅁乑噅兑䅯䅌䅁䅁䅯杊䅁䅁䅯䅂䍁䅧䅯允䅁䅁䅅䅁䉁䅁䅁权流䅁䅁䍄䉁䅁䅁兂䅁䅁䅍䅄䅁䅁䅕䅁䅁䩁㉂䔫䭁䥁䅫䅁䭁䅁䅍䅁䭁䅁䉣䅁䉁䅁䅁允䅁䅁䅯兲䅁䅁杷允䅁䅁䅕䅁䑁䅁䅷䅁䙁䅁䅁䅁䕁啪䈹权獄䅁䅁权䡂䅁䅁权䡁允䅁允䅁䅁䅅䅁䙁䅁䅁䅁䅁䅁䅁䍄䉁䅁䅁䅃䅁䅁䅍䅁䅁䅁䅕䅁䅁䩁䝪ぃ䭅䙁䅫䅁䙁䅁䅁䅁歃硺䉖权㑁䅁䅁权流䅁䅁权䕁䅁䅋权䉁䅁䅁允䅁䅁䅅䅁䙁䝁浚浚浚歨䅆䍄䉁䅁䅁兂䅁䅁䅍䅄䅁䅁䅕䅁䅁䙁睳ご䭅䩁䅯䅁䭁䍁䄸䅁䭁䅁䉣䅁䉁䅁䅁允䅁䅁䅕䅁䅁䅁䅁䅁䵁䅉䅅䅁䥁䅁䅁睁䅁䅁䅁兂䅁䅁䅁䵭䱙兑䅯杕䅁䅁䅕䅁䅁䭁偔商䭅䑁䅍䅁䭁䍁䅙䅁䭁䅁䅑潁䭁䅁䅅䅁䉁䅁䅁允䅁䅁䅕浚浚浚䝡啗䵁䅉䅅䅁䥁䅁䅁睁䅁䅁䅁兂䅁䅁䅁䵭䱙兑䅯䅇䅁䅁䅕䅁䅁䵁䝄ぃ䭅䑁䅕䅁䭁䍁䅙䅁䭁䅁䅑潁䭁䅁䅅䅁䉁䅁䅁允䅁䅁䅯䅇䅁䅁杷允䅁䅁䅕䅁䑁䅁䅷䅁䙁䅁䅁䅁乂ㅈ䉂权杄䅁䅁权䅂䅁䅁权䡁允䅁允䅁䅁䅅䅁䙁䅁䅁䅁䅁䅁䅁䍄䉁䅁䅁䅃䅁䅁䅍䅁䅁䅁䅕䅁䅁䩁䝪ぃ䭅䙁䅁䅁䙁䅁䅁䅁睂到䉖权穁䅁䅁权流䅁䅁权䕁䅁䅋权䉁䅁䅁允䅁䅁䅅䅁䙁䉁䕉䩥捵灮䅚䍄䉁䅁䅁兂䅁䅁䅍䅄䅁䅁䅕䅁䅁䭧浺歒䭅䵁䅍䅁䭁䕁䅍䅁䭁䅁䉣䅁䉁䅁䅁允䅁䅁䅕偋䉌扩砲歍䵁䅉䅅䅁䥁䅁䅁睁䅁䅁䅁兂䅁䅁䅁䵭䱙兑䅯䅕䅁䅁䅕䅁䅁偁佄商䭅䑁䅍䅁䭁䍁䅙䅁䭁䅁䅑潁䭁䅁䅅䅁䉁䅁䅁允䅁䅁䅕噋偹癷䵕歪䵁䅉䅅䅁䙁䅁䅁睁䵁䅁䅁兂䅁䅁䅃佲䝚兑䅯䄵䅁䅁䅯䅌䅁䅁䅯睂䅅䅁䅅䅁䉁䅁䅁兂䅁䅁䅁䅁䅁䅁杷允䅁䅁䅧䅁䑁䅁䅁䅁䙁䅁䅁䅁奃杸䉴权婂䅁䅁兂䅁䅁䅁䵷䱙兑䅯兓䅁䅁䅯杊䅁䅁䅯䅂䍁䅧䅯允䅁䅁䅅䅁䉁䅁䅁权婂䅁䅁䍄䉁䅁䅁兂䅁䅁䅍䅄䅁䅁䅕䅁䅁䉁䉃䔫䭁䩁䅧䅁䭁䍁䄴䅁䭁䅁䉣䅁䉁䅁䅁允䅁䅁䅕䅁䅁佌䩑唯䵅䅉䅅䅁䙁䅁䅁睁䵁䅁䅁兂䅁䅁䅁摪但兑䅯䅫䅁䅁䅯䅍䅁䅁䅯睂䅅䅁䅅䅁䉁䅁䅁权䭁允䅁䍄䉁䅁䅁兂䅁䅁䅍䅄䅁䅁䅕䅁䅁䥁刳歔䭅䱁䅯䅁䭁䕁䅉䅁䭁䅁䉣䅁䉁䅁䅁允䅁䅁䅕䅁䅁扫㌶歎䵉䅉䅅䅁䥁䅁䅁睁䅁䅁䅁兂䅁䅁䅁䵭䱙兑䅯䅕䅁䅁䅕䅁䅁䭁偔商䭅䑁䄴䅁䭁䍁䅙䅁䭁䅁䅑潁䭁䅁䅅䅁䉁䅁䅁允䅁䅁䅕歲桦桥体武䵁䅉䅅䅁䙁䅁䅁睁䵁䅁䅁兂䅁䅁䅃楡倵兑䅯䅂䅅䅁䅯睑䅁䅁䅯睂䅅䅁䅅䅁䉁䅁䅁兂䅁䅁䅁䅁䅁䅁杷允䅁䅁䅕䅁䑁䅁䅷䅁䙁䅁䅁䥁䅂啚䈹权杂䅁䅁权䝂䅁䅁权䡁允䅁允䅁䅁䅅䅁䭁䥁䅍䅁䵁䅉䅅䅁䙁䅁䅁睁䵁䅁䅁兂䅁䅁䅁䵣㝲䅑䅯睩䅁䅁䅯睌䅁䅁䅯睂䅅䅁䅅䅁䉁䅁䅁兂䡂唱儷浦䑎䅑杷允䅁䅁䅕䅁䑁䅁䅷䅁䙁䅁䅁䥁䅂啚䈹权慄䅁䅁权䡂䅁䅁权䡁允䅁允䅁䅁䅅䅁䙁䅁䅁䅁䅁䅁䅁䍄䉁䅁䅁兂䅁䅁䅍䅄䅁䅁䅕䅁䅁䭁欫ご䭅䩁䅉䅁䭁䕁䅙䅁䭁䅁䉣䅁䉁䅁䅁允䅁䅁䅕煱橲㐹桅啄䵉䅉䅅䅁䙁䅁䅁睁䵁䅁䅁兂䅁䅁䅁䤴㑈䅑䅯䅯䅁䅁䅯䅑䅁䅁䅯睂䅅䅁䅅䅁䉁䅁䅁兂啁搳㙙牬穑䅑杷允䅁䅁䅕䅁䑁䅁䅷䅁䙁䅁䅁䅁杁偋䅬权䡄䅁䅁权䭂䅁䅁权䡁允䅁允䅁䅁䅅䅁䙁䅁䅁䡁䱱䅎䍆䍄䉁䅁䅁兂䅁䅁䅍䅄䅁䅁䅕䅁䅁䵁い〫䭁䝁䅁䅁䭁䕁䅉䅁䭁䅁䉣䅁䉁䅁䅁允䅁䅁䅯督䅁䅁杷允䅁䅁䅕䅁䑁䅁䅷䅁䙁䅁䅁䥁啂䙂䉂权牃䅁䅁权ぁ䅁䅁权䡁允䅁允䅁䅁䅅䅁䭁䅁䉯䅁䵁䅉䅅䅁䙁䅁䅁睁䵁䅁䅁兂䅁䅁䅁偷㝔䅑䅯睱䅁䅁䅯杍䅁䅁䅯睂䅅䅁䅅䅁䉁䅁䅁权䭁允䅁䍄䉁䅁䅁䅃䅁䅁䅍䅁䅁䅁䅕䅁䅁䩁䝪ぃ䭅䙁䅍䅁䙁䅁䅁䅁䅄杸䉴权⽁䅁䅁权流䅁䅁权䕁䅁䅋权䉁䅁䅁允䅁䅁䅅䅁䭁䙁䅍䅁䵁䅉䅅䅁䙁䅁䅁睁䵁䅁䅁兂䅁䅁䅃䝑偖兑䅯兰䅁䅁䅯杍䅁䅁䅯睂䅅䅁䅅䅁䉁䅁䅁权䅁䅁䅁䍄䉁䅁䅁兂䅁䅁䅍䅄䅁䅁䅕䅁䅁䙧䕑䕕䭅䵁䄰䅁䭁䍁䅷䅁䭁䅁䉣䅁䉁䅁䅁允䅁䅁䅕䅁䅁䅁䅁䅁䵁䅉䅅䅁䙁䅁䅁睁䵁䅁䅁兂䅁䅁䅁䵙㝲䅑䅯杫䅁䅁䅯兔䅁䅁䅯睂䅅䅁䅅䅁䉁䅁䅁兂㝄畇䍔剦洷兑杷允䅁䅁䅕䅁䑁䅁䅷䅁䙁䅁䅁䥁啂䙂䉂权湃䅁䅁权䝂䅁䅁权䡁允䅁允䅁䅁䅅䅁䭁䅁䉯䅁䵁䅉䅅䅁䥁䅁䅁睁䅁䅁䅁兂䅁䅁䅁䵭䱙兑䅯䅇䅁䅁䅕䅁䅁䩁偄商䭅䕁䅳䅁䭁䍁䅙䅁䭁䅁䅑潁䭁䅁䅅䅁䉁䅁䅁允䅁䅁䅕硥畓⭒䝇啦䵁䅉䅅䅁䙁䅁䅁睁䵁䅁䅁兂䅁䅁䅄佧兊兑䅯睱䅁䅁䅯䅔䅁䅁䅯睂䅅䅁䅅䅁䉁䅁䅁权䭁允䅁䍄䉁䅁䅁兂䅁䅁䅍䅄䅁䅁䅕䅁䅁䩁㉂䔫䭁䩁䅧䅁䭁䍁䄴䅁䭁䅁䉣䅁䉁䅁䅁允䅁䅁䅕䅁䅁佫漳ぃ䵉䅉䅅䅁䙁䅁䅁睁䵁䅁䅁兂䅁䅁䅁䵯㝮䅑䅯䄹䅁䅁䅯李䅁䅁䅯睂䅅䅁䅅䅁䉁䅁䅁兂畄硴㑯啔晣䅑杷允䅁䅁䅧䅁䑁䅁䅁䅁䙁䅁䅁䅁奃杸䉴权佂䅁䅁兂䅁䅁䅁䵅嘸兑䅯兑䅁䅁䅯杊䅁䅁䅯䅂䍁䅧䅯允䅁䅁䅅䅁䉁䅁䅁杄䭁䅁䅁杍畁䑁䅍杍䅁䅁杷允䅁䅁䅕䅁䑁䅁䅷䅁䙁䅁䅁䅁睂癹䅴权浂䅁䅁权乂䅁䅁权䡁允䅁允䅁䅁䅅䅁䭁䉁䉫䅁䵁䅉䅅䅁䙁䅁䅁睁䵁䅁䅁兂䅁䅁䅃楡倵兑䅯䄷䅁䅁䅯村䅁䅁䅯睂䅅䅁䅅䅁䉁䅁䅁兂㕃䅹敨䅄兙䅑杷允䅁䅁䅕䅁䑁䅁䅷䅁䙁䅁䅁䥁睃ば䈹权㥃䅁䅁权䡂䅁䅁权䡁允䅁允䅁䅁䅅䅁䙁䉁儲䬷⭨〷䅰䍄䉁䅁䅁兂䅁䅁䅍䅄䅁䅁䅕䅁䅁䡁瑳ご䭅䥁䅳䅁䭁䍁䄸䅁䭁䅁䉣䅁䉁䅁䅁允䅁䅁䅕䅁䅁䅁䅁䅁䵁䅉䅅䅁䥁䅁䅁睁䅁䅁䅁兂䅁䅁䅁䵭䱙兑䅯睋䅁䅁䅕䅁䅁䵁䝪ぃ䭅䑁䅅䅁䭁䍁䅙䅁䭁䅁䅑潁䭁䅁䅅䅁䉁䅁䅁允䅁䅁䅯睋䅁䅁杷允䅁䅁䅧䅁䑁䅁䅁䅁䙁䅁䅁䅁奃杸䉴权奂䅁䅁兂䅁䅁䅁䵬嘸兑䅯䅍䅁䅁䅯杊䅁䅁䅯䅂䍁䅧䅯允䅁䅁䅅䅁䉁䅁䅁兂䅁䅁䅁䅁䅁䅁杷允䅁䅁䅕䅁䑁䅁䅷䅁䙁䅁䅁䅁允晧䅨权祄䅁䅁权畁䅁䅁权䡁允䅁允䅁䅁䅅䅁䙁䅁䅁䅁䅁䅁䅁䍄䉁䅁䅁䅃䅁䅁䅍䅁䅁䅁䅕䅁䅁䩁䝪ぃ䭅䙁䅙䅁䙁䅁䅁䅁䅄杸䉴权⭁䅁䅁权流䅁䅁权䕁䅁䅋权䉁䅁䅁允䅁䅁䅅䅁䭁䙁䅙䅁䵁䅉䅅䅁䥁䅁䅁睁䅁䅁䅁兂䅁䅁䅁䵭䱙兑䅯杖䅁䅁䅕䅁䅁偁佄商䭅䑁䅑䅁䭁䍁䅙䅁䭁䅁䅑潁䭁䅁䅅䅁䉁䅁䅁允䅁䅁䅕牕敧敨䙵は䵁䅉䅅䅁䥁䅁䅁睁䅁䅁䅁兂䅁䅁䅁䵭䱙兑䅯杘䅁䅁䅕䅁䅁䑁偪商䭅䕁䅳䅁䭁䍁䅙䅁䭁䅁䅑潁䭁䅁䅅䅁䉁䅁䅁允䅁䅁䄴权䅁䑁䅙杌㑁䑁䅙䅁䵁䅉䅅䅁䙁䅁䅁睁䵁䅁䅁兂䅁䅁䅁䵯㝮䅑䅯杚䅁䅁䅯兒䅁䅁䅯睂䅅䅁䅅䅁䉁䅁䅁权晁允䅁䍄䉁䅁䅁兂䅁䅁䅍䅄䅁䅁䅕䅁䅁䝁䭄〫䭁䱁䅍䅁䭁䑁䄰䅁䭁䅁䉣䅁䉁䅁䅁允䅁䅁䅕桚圴獏䡳啣䵉䅉䅅䅁䥁䅁䅁睁䅁䅁䅁兂䅁䅁䅁䵭䱙兑䅯䅗䅁䅁䅕䅁䅁䩁偄商䭅䑁䅯䅁䭁䍁䅙䅁䭁䅁䅑潁䭁䅁䅅䅁䉁䅁䅁允䅁䅁䅕䉵䘶ㄶ潆ざ䵁䅉䅅䅁䙁䅁䅁睁䵁䅁䅁兂䅁䅁䅁摪但兑䅯共䅁䅁䅯睏䅁䅁䅯睂䅅䅁䅅䅁䉁䅁䅁权䭁允䅁䍄䉁䅁䅁兂䅁䅁䅍䅄䅁䅁䅕䅁䅁䕁昰䕕䭅䝁䅁䅁䭁䕁䅳䅁䭁䅁䉣䅁䉁䅁䅁允䅁䅁䅯䅦䅁䅁杷允䅁䅁䅕䅁䑁䅁䅷䅁䙁䅁䅁䅁㝂啌䈹权牃䅁䅁权㡁䅁䅁权䡁允䅁允䅁䅁䅅䅁䭁䅁䉯䅁䵁䅉䅅䅁䥁䅁䅁睁䅁䅁䅁兂䅁䅁䅁䵭䱙兑䅯䅘䅁䅁䅕䅁䅁䭁偔商䭅䑁䄴䅁䭁䍁䅙䅁䭁䅁䅑潁䭁䅁䅅䅁䉁䅁䅁允䅁䅁䅕牕敧敨䉳歕䵁䅉䅅䅁䙁䅁䅁睁䵁䅁䅁兂䅁䅁䅁住佒兑䅯关䅁䅁䅯材䅁䅁䅯睂䅅䅁䅅䅁䉁䅁䅁兂㉄䅨⬶洵偰村杷允䅁䅁䅧䅁䑁䅁䅁䅁䙁䅁䅁䅁奃杸䉴权牁䅁䅁兂䅁䅁䅁䴷嘴兑䅯杓䅁䅁䅯杊䅁䅁䅯䅂䍁䅧䅯允䅁䅁䅅䅁䉁䅁䅁兂䑄匹捨㡤癲䅑杷允䅁䅁䅕䅁䑁䅁䅷䅁䙁䅁䅁䅁权晹䅴权佄䅁䅁权䑂䅁䅁权䡁允䅁允䅁䅁䅅䅁䙁䵁捓灺䉱⬯⽉䍄䉁䅁䅁兂䅁䅁䅍䅄䅁䅁䅕䅁䅁䡁䭄〫䭁佁䅁䅁䭁䑁䅯䅁䭁䅁䉣䅁䉁䅁䅁允䅁䅁䅕䅁䅁䅁䅁䅁䵁䅉䅅䅁䙁䅁䅁睁䵁䅁䅁兂䅁䅁䅃佲䝚兑䅯杵䅁䅁䅯䅓䅁䅁䅯睂䅅䅁䅅䅁䉁䅁䅁兂㍄䉭㙲位㕑村杷允䅁䅁䅧䅁䑁䅁䅁䅁䙁䅁䅁䅁奃杸䉴权坂䅁䅁兂䅁䅁䅁䵷䱙兑䅯睏䅁䅁䅯杊䅁䅁䅯䅂䍁䅧䅯允䅁䅁䅅䅁䉁䅁䅁权坂䅁䅁䍄䉁䅁䅁兂䅁䅁䅍䅄䅁䅁䅕䅁䅁䙁坔歔䭅乁䅯䅁䭁䕁䅑䅁䭁䅁䉣䅁䉁䅁䅁允䅁䅁䅕䅁䅁䅁䅁䅁䵁䅉䅅䅁䥁䅁䅁睁䅁䅁䅁兂䅁䅁䅁䵭䱙兑䅯睋䅁䅁䅕䅁䅁䉁偄商䭅䍁䄸䅁䭁䍁䅙䅁䭁䅁䅑潁䭁䅁䅅䅁䉁䅁䅁允䅁䅁䄴权䅁䑁䅑杌祁䑁䅉䅁䵁䅉䅅䅁䙁䅁䅁睁䵁䅁䅁兂䅁䅁䅁穗偂兑䅯䅂䅅䅁䅯䅏䅁䅁䅯睂䅅䅁䅅䅁䉁䅁䅁兂䅁䅁䅁䅁䅁䅁杷允䅁䅁䅧䅁䑁䅁䅁䅁䙁䅁䅁䅁奃杸䉴权佂䅁䅁兂䅁䅁䅁䵹䱙兑䅯村䅁䅁䅯杊䅁䅁䅯䅂䍁䅧䅯允䅁䅁䅅䅁䉁䅁䅁权偂䅁䅁䍄䉁䅁䅁兂䅁䅁䅍䅄䅁䅁䅕䅁䅁䝁确歔䭅䩁䄴䅁䭁䑁䅳䅁䭁䅁䉣䅁䉁䅁䅁允䅁䅁䅕噈歰㥏倹吷䴸䅉䅅䅁䙁䅁䅁睁䵁䅁䅁兂䅁䅁䅄佧兊兑䅯末䅁䅁䅯睓䅁䅁䅯睂䅅䅁䅅䅁䉁䅁䅁兂允桪楅嘹䩄兑杷允䅁䅁䅧䅁䑁䅁䅁䅁䙁䅁䅁䅁奃杸䉴权敂䅁䅁兂䅁䅁䅁䵬嘸兑䅯睌䅁䅁䅯杊䅁䅁䅯䅂䍁䅧䅯允䅁䅁䅅䅁䉁䅁䅁兂䅁䅁䅁䝁䱂䅑杷允䅁䅁䅕䅁䑁䅁䅷䅁䙁䅁䅁䥁煂歌䈹权畄䅁䅁权⽁䅁䅁权䡁允䅁允䅁䅁䅅䅁䙁䅁䅁䅁䅁䅁䅁䍄䉁䅁䅁䅃䅁䅁䅍䅁䅁䅁䅕䅁䅁䩁䝪ぃ䭅䕁䄴䅁䙁䅁䅁䅁元硺䉖权䑁䅁䅁权流䅁䅁权䕁䅁䅋权䉁䅁䅁允䅁䅁䅅䅁䙁䕁桪桥畓㑫䅚䍄䉁䅁䅁兂䅁䅁䅍䅄䅁䅁䅕䅁䅁䝁䭄〫䭁䩁䅯䅁䭁䕁䅁䅁䭁䅁䉣䅁䉁䅁䅁允䅁䅁䅕䅁䅁䅁䅁䅁䵁䅉䅅䅁䙁䅁䅁睁䵁䅁䅁兂䅁䅁䅁㙲偒兑䅯杚䅁䅁䅯兒䅁䅁䅯睂䅅䅁䅅䅁䉁䅁䅁权剁允䅁䍄䉁䅁䅁兂䅁䅁䅍䅄䅁䅁䅕䅁䅁䙧䕑䕕䭅䵁䅯䅁䭁䍁䄴䅁䭁䅁䉣䅁䉁䅁䅁允䅁䅁䅕䅁䅁䅁䅁䅁䵁䅉䅅䅁䙁䅁䅁睁䵁䅁䅁兂䅁䅁䅁摪但兑䅯䅮䅁䅁䅯䅌䅁䅁䅯睂䅅䅁䅅䅁䉁䅁䅁兂䅁䅁䅁䅁䅁䅁杷允䅁䅁䅧䅁䑁䅁䅁䅁䙁䅁䅁䅁奃杸䉴权牁䅁䅁兂䅁䅁䅁䵹䱙兑䅯兒䅁䅁䅯杊䅁䅁䅯䅂䍁䅧䅯允䅁䅁䅅䅁䉁䅁䅁权牁䅁䅁䍄䉁䅁䅁兂䅁䅁䅍䅄䅁䅁䅕䅁䅁䩁㉂䔫䭁佁䅑䅁䭁䕁䅙䅁䭁䅁䉣䅁䉁䅁䅁允䅁䅁䅕剥婁汵歭い䵁䅉䅅䅁䥁䅁䅁睁䅁䅁䅁兂䅁䅁䅁䵭䱙兑䅯睋䅁䅁䅕䅁䅁乁䝄ぃ䭅䑁䅁䅁䭁䍁䅙䅁䭁䅁䅑潁䭁䅁䅅䅁䉁䅁䅁允䅁䅁䅯兇䅁䅁杷允䅁䅁䅕䅁䑁䅁䅷䅁䙁䅁䅁䅁权晹䅴权い䅁䅁权䡂䅁䅁权䡁允䅁允䅁䅁䅅䅁䙁䕁偗敥䭍䍉䅖䍄䉁䅁䅁兂䅁䅁䅍䅄䅁䅁䅕䅁䅁䱧湃ご䭅䭁䅁䅁䭁䑁䅁䅁䭁䅁䉣䅁䉁䅁䅁允䅁䅁䅕䅁䅁䅁䅁䅁䵁䅉䅅䅁䙁䅁䅁睁䵁䅁䅁兂䅁䅁䅁䥅㑈䅑䅯睵䅁䅁䅯睓䅁䅁䅯睂䅅䅁䅅䅁䉁䅁䅁兂䅁䅁慂捔䑸村杷允䅁䅁䅕䅁䑁䅁䅷䅁䙁䅁䅁䥁睂䔸䈵权啃䅁䅁权⽁䅁䅁权䡁允䅁允䅁䅁䅅䅁䭁䑁䉧䅁䵁䅉䅅䅁䙁䅁䅁睁䵁䅁䅁兂䅁䅁䅁祥倱兑䅯杪䅁䅁䅯李䅁䅁䅯睂䅅䅁䅅䅁䉁䅁䅁兂䅁䅁䅁䅁䅁䅁杷允䅁䅁䅕䅁䑁䅁䅷䅁䙁䅁䅁䅁㝂啌䈹权奃䅁䅁权祁䅁䅁权䡁允䅁允䅁䅁䅅䅁䙁䅁䅁䅁䅁䅁䅁䍄䉁䅁䅁兂䅁䅁䅍䅄䅁䅁䅕䅁䅁䭧浺歒䭅䱁䅍䅁䭁䕁䅷䅁䭁䅁䉣䅁䉁䅁䅁允䅁䅁䅕㙋㐵猰䔲て䵉䅉䅅䅁䙁䅁䅁睁䵁䅁䅁兂䅁䅁䅁住佒兑䅯朹䅁䅁䅯䅐䅁䅁䅯睂䅅䅁䅅䅁䉁䅁䅁兂牁睲桴杗橳䅑杷允䅁䅁䅧䅁䑁䅁䅁䅁䙁䅁䅁䅁奃杸䉴权奂䅁䅁兂䅁䅁䅁䴰䱙兑䅯兒䅁䅁䅯杊䅁䅁䅯䅂䍁䅧䅯允䅁䅁䅅䅁䉁䅁䅁权婁䅁䅁䍄䉁䅁䅁兂䅁䅁䅍䅄䅁䅁䅕䅁䅁䵁い〫䭁䩁䅯䅁䭁䑁䅉䅁䭁䅁䉣䅁䉁䅁䅁允䅁䅁䅕䅁䅁䅁䅁䅁䵁䅉䅅䅁䥁䅁䅁睁䅁䅁䅁兂䅁䅁䅁䵭䱙兑䅯杕䅁䅁䅕䅁䅁䍁偄商䭅䍁䄸䅁䭁䍁䅙䅁䭁䅁䅑潁䭁䅁䅅䅁䉁䅁䅁允䅁䅁䄴权䅁䑁䅅杌睁䑁䅑䅁䵁䅉䅅䅁䙁䅁䅁睁䵁䅁䅁兂䅁䅁䅃ㅏ偬兑䅯䄯䅁䅁䅯䅑䅁䅁䅯睂䅅䅁䅅䅁䉁䅁䅁兂䅁䅁䅁䅁䅁䅁杷允䅁䅁䅕䅁䑁䅁䅷䅁䙁䅁䅁䅁元癤䅨权杂䅁䅁权䕂䅁䅁权䡁允䅁允䅁䅁䅅䅁䭁䡁䄸䅁䵁䅉䅅䅁䙁䅁䅁睁䵁䅁䅁兂䅁䅁䅁䵑㜳䅑䅯䅙䅁䅁䅯兔䅁䅁䅯睂䅅䅁䅅䅁䉁䅁䅁权祂䅁䅁䍄䉁䅁䅁兂䅁䅁䅍䅄䅁䅁䅕䅁䅁䡧睄歔䭅䵁䅧䅁䭁䑁䅍䅁䭁䅁䉣䅁䉁䅁䅁允䅁䅁䅕杬䝃㉔䡢䔰䵅䅉䅅䅁䙁䅁䅁睁䵁䅁䅁兂䅁䅁䅃䝑偖兑䅯䄫䅁䅁䅯材䅁䅁䅯睂䅅䅁䅅䅁䉁䅁䅁兂䅁䅁䅁䅁䅁䅁杷允䅁䅁䅕䅁䑁䅁䅷䅁䙁䅁䅁䅁杄晧䅨权慃䅁䅁权㕁䅁䅁权䡁允䅁允䅁䅁䅅䅁䙁䅁䅁䱁䉺兮䍚䍄䉁䅁䅁兂䅁䅁䅍䅄䅁䅁䅕䅁䅁䕁昰䕕䭅䵁䄴䅁䭁䑁䅷䅁䭁䅁䉣䅁䉁䅁䅁允䅁䅁䅕⬫捑さ䉳䕁䵁䅉䅅䅁䥁䅁䅁睁䅁䅁䅁兂䅁䅁䅁䵭䱙兑䅯睋䅁䅁䅕䅁䅁䭁偔商䭅䑁䅑䅁䭁䍁䅙䅁䭁䅁䅑潁䭁䅁䅅䅁䉁䅁䅁允䅁䅁䅕䅁䅁䅁杄㡚䵁䅉䅅䅁䙁䅁䅁睁䵁䅁䅁兂䅁䅁䅄佧兊兑䅯朳䅁䅁䅯免䅁䅁䅯睂䅅䅁䅅䅁䉁䅁䅁兂䅁䅁䅁䅁䅁䅁杷允䅁䅁䅕䅁䑁䅁䅷䅁䙁䅁䅁䅁杁偋䅬权硃䅁䅁权㥁䅁䅁权䡁允䅁允䅁䅁䅅䅁䙁䅁䅁䅁䅁䅁䅁䍄䉁䅁䅁兂䅁䅁䅍䅄䅁䅁䅕䅁䅁䡧睄歔䭅䱁䅅䅁䭁䕁䅫䅁䭁䅁䉣䅁䉁䅁䅁允䅁䅁䅕㑇㍧㜴塂ぢ䵉䅉䅅䅁䙁䅁䅁睁䵁䅁䅁兂䅁䅁䅁䥂倱兑䅯䅯䅁䅁䅯䅍䅁䅁䅯睂䅅䅁䅅䅁䉁䅁䅁兂䅁䅁䅁䅁䅁䅁杷允䅁䅁䅕䅁䑁䅁䅷䅁䙁䅁䅁䅁乂ㅈ䉂权千䅁䅁权䩂䅁䅁权䡁允䅁允䅁䅁䅅䅁䙁䍁湖乺穅卮䍆䍄䉁䅁䅁䅃䅁䅁䅍䅁䅁䅁䅕䅁䅁䩁䝪ぃ䭅䙁䅙䅁䙁䅁䅁䅁㑄桺䉖权㉁䅁䅁权流䅁䅁权䕁䅁䅋权䉁䅁䅁允䅁䅁䅅䅁佁䅁䅑䅁ぁ䅁䅁䍄䉁䅁䅁兂䅁䅁䅍䅄䅁䅁䅕䅁䅁䥁刳歔䭅䱁䅧䅁䭁䅁䅍䅁䭁䅁䉣䅁䉁䅁䅁允䅁䅁䅕䅁䅁䅁䅁䅁䵁䅉䅅䅁䥁䅁䅁睁䅁䅁䅁兂䅁䅁䅁䵭䱙兑䅯䅘䅁䅁䅕䅁䅁乁䝄ぃ䭅䅁䅍䅁䭁䍁䅙䅁䭁䅁䅑潁䭁䅁䅅䅁䉁䅁䅁允䅁䅁䅯兇䅁䅁杷允䅁䅁䅧䅁䑁䅁䅁䅁䙁䅁䅁䅁奃杸䉴权坂䅁䅁兂䅁䅁䅁䵐嘸兑䅯李䅁䅁䅯杊䅁䅁䅯䅂䍁䅧䅯允䅁䅁䅅䅁䉁䅁䅁杄䭁䅁䅁䅍畁䑁䅣李䅁䅁杷允䅁䅁䅕䅁䑁䅁䅷䅁䙁䅁䅁䅁灂唸䈵权千䅁䅁权䥂䅁䅁权䡁允䅁允䅁䅁䅅䅁䙁佁㉆䕱啃儷䍢䍄䉁䅁䅁䅃䅁䅁䅍䅁䅁䅁䅕䅁䅁䩁䝪ぃ䭅䙁䅫䅁䙁䅁䅁䅁獄桺䉖权畁䅁䅁权流䅁䅁权䕁䅁䅋权䉁䅁䅁允䅁䅁䅅䅁䙁䑁積積呍摍䅊䍄䉁䅁䅁兂䅁䅁䅍䅄䅁䅁䅕䅁䅁䩁㉂䔫䭁䱁䅑䅁䭁䕁䅧䅁䭁䅁䉣䅁䉁䅁䅁允䅁䅁䅕䅁㑃坮灤䕣䵉䅉䅅䅁䙁䅁䅁睁䵁䅁䅁兂䅁䅁䅃䅖兒兑䅯杚䅁䅁䅯睌䅁䅁䅯睂䅅䅁䅅䅁䉁䅁䅁权療䅁䅁䍄䉁䅁䅁䅃䅁䅁䅍䅁䅁䅁䅕䅁䅁䩁䝪ぃ䭅䙁䅫䅁䙁䅁䅁䅁㡁硺䉖权䡂䅁䅁权流䅁䅁权䕁䅁䅋权䉁䅁䅁允䅁䅁䅅䅁佁䅁䅯䅁睁䍁䄴睎ㅁ䅁䅁䍄䉁䅁䅁兂䅁䅁䅍䅄䅁䅁䅕䅁䅁䝧畯ご䭅䭁䅫䅁䭁䕁䅉䅁䭁䅁䉣䅁䉁䅁䅁允䅁䅁䅯权䅅䅁杷允䅁䅁䅧䅁䑁䅁䅁䅁䙁䅁䅁䅁奃杸䉴权佂䅁䅁兂䅁䅁䅁䴫嘴兑䅯兔䅁䅁䅯杊䅁䅁䅯䅂䍁䅧䅯允䅁䅁䅅䅁䉁䅁䅁杄䭁䅁䅁䅏畁䑁䅙睎䅁䅁杷允䅁䅁䅕䅁䑁䅁䅷䅁䙁䅁䅁䅁杄晧䅨权奃䅁䅁权䕂䅁䅁权䡁允䅁允䅁䅁䅅䅁䙁䅁䅁䱧倹䍗䍎䍄䉁䅁䅁兂䅁䅁䅍䅄䅁䅁䅕䅁䅁䩁㉂䔫䭁偁䅧䅁䭁䕁䅯䅁䭁䅁䉣䅁䉁䅁䅁允䅁䅁䅕䅁䅁䅁䅁䅁䵁䅉䅅䅁䥁䅁䅁睁䅁䅁䅁兂䅁䅁䅁䵭䱙兑䅯䅇䅁䅁䅕䅁䅁佁佺商䭅䑁䅁䅁䭁䍁䅙䅁䭁䅁䅑潁䭁䅁䅅䅁䉁䅁䅁允䅁䅁䅕敨剴䉵䈶っ䵁䅉䅅䅁䙁䅁䅁睁䵁䅁䅁兂䅁䅁䅁祥倱兑䅯杚䅁䅁䅯䅎䅁䅁䅯睂䅅䅁䅅䅁䉁䅁䅁权扁允䅁䍄䉁䅁䅁兂䅁䅁䅍䅄䅁䅁䅕䅁䅁䕧求ご䭅䵁䅳䅁䭁䕁䅯䅁䭁䅁䉣䅁䉁䅁䅁允䅁䅁䅕䅁䅁䅁䅁䅁䵁䅉䅅䅁䥁䅁䅁睁䅁䅁䅁兂䅁䅁䅁䵭䱙兑䅯睋䅁䅁䅕䅁䅁䭁偔商䭅䑁䅍䅁䭁䍁䅙䅁䭁䅁䅑潁䭁䅁䅅䅁䉁䅁䅁允䅁䅁䅕椹捨㡪乌䵡䵁䅉䅅䅁䥁䅁䅁睁䅁䅁䅁兂䅁䅁䅁䵭䱙兑䅯睋䅁䅁䅕䅁䅁䉁偄商䭅䍁䅷䅁䭁䍁䅙䅁䭁䅁䅑潁䭁䅁䅅䅁䉁䅁䅁允䅁䅁䄴权䅁䑁䅕杌ぁ䑁䅉䅁䵁䅉䅅䅁䙁䅁䅁睁䵁䅁䅁兂䅁䅁䅁摪但兑䅯共䅁䅁䅯児䅁䅁䅯睂䅅䅁䅅䅁䉁䅁䅁权䭁允䅁䍄䉁䅁䅁䅃䅁䅁䅍䅁䅁䅁䅕䅁䅁䩁䝪ぃ䭅䙁䅁䅁䙁䅁䅁䅁兄杸䉴权⭁䅁䅁权流䅁䅁权䕁䅁䅋权䉁䅁䅁允䅁䅁䅅䅁䭁䉁䅫䅁䵁䅉䅅䅁䙁䅁䅁睁䵁䅁䅁兂䅁䅁䅁䵯㝮䅑䅯䄴䅁䅁䅯睓䅁䅁䅯睂䅅䅁䅅䅁䉁䅁䅁兂䅁䅁䅁䅁䅁䅁杷允䅁䅁䅕䅁䑁䅁䅷䅁䙁䅁䅁䥁獃欵䉚权㉄䅁䅁权㑁䅁䅁权䡁允䅁允䅁䅁䅅䅁䙁䅁䅁䅁䅁䅁䅁䍄䉁䅁䅁兂䅁䅁䅍䅄䅁䅁䅕䅁䅁䭁欫ご䭅乁䅧䅁䭁䅁䅍䅁䭁䅁䉣䅁䉁䅁䅁允䅁䅁䅕䉗ㅁㄴ乏樫䴸䅉䅅䅁䥁䅁䅁睁䅁䅁䅁兂䅁䅁䅁䵭䱙兑䅯杖䅁䅁䅕䅁䅁䩁偄商䭅䑁䅙䅁䭁䍁䅙䅁䭁䅁䅑潁䭁䅁䅅䅁䉁䅁䅁允䅁䅁䅕噋偹癷㙗歩䵁䅉䅅䅁䙁䅁䅁睁䵁䅁䅁兂䅁䅁䅁祥倱兑䅯杵䅁䅁䅯䅒䅁䅁䅯睂䅅䅁䅅䅁䉁䅁䅁兂䅁䅁䅁䅁䅁䅁杷允䅁䅁䅕䅁䑁䅁䅷䅁䙁䅁䅁䥁䅂啚䈹权㉃䅁䅁权ㅁ䅁䅁权䡁允䅁允䅁䅁䅅䅁䙁䭁䘲䝑歁樫䍴䍄䉁䅁䅁䅃䅁䅁䅍䅁䅁䅁䅕䅁䅁䩁䝪ぃ䭅䍁䅳䅁䙁䅁䅁䅁獄桺䉖权硁䅁䅁权流䅁䅁权䕁䅁䅋权䉁䅁䅁允䅁䅁䅅䅁䙁䅁塲㍯摂摳䅬䍄䉁䅁䅁䅃䅁䅁䅍䅁䅁䅁䅕䅁䅁䩁䝪ぃ䭅䕁䄴䅁䙁䅁䅁䅁䥄杸䉴权硁䅁䅁权流䅁䅁权䕁䅁䅋权䉁䅁䅁允䅁䅁䅅䅁䭁䕁䄸䅁䵁䅉䅅䅁䙁䅁䅁睁䵁䅁䅁兂䅁䅁䅃偣佂兑䅯睲䅁䅁䅯李䅁䅁䅯睂䅅䅁䅅䅁䉁䅁䅁兂㝂䉐匫灹䑍䅑杷允䅁䅁䅧䅁䑁䅁䅁䅁䙁䅁䅁䅁奃杸䉴权捂䅁䅁兂䅁䅁䅁䵷䱙兑䅯䅍䅁䅁䅯杊䅁䅁䅯䅂䍁䅧䅯允䅁䅁䅅䅁䉁䅁䅁权捂䅁䅁䍄䉁䅁䅁䅃䅁䅁䅍䅁䅁䅁䅕䅁䅁䩁䝪ぃ䭅䙁䅷䅁䙁䅁䅁䅁允硺䉖权䝂䅁䅁权流䅁䅁权䕁䅁䅋权䉁䅁䅁允䅁䅁䅅䅁佁䅁䅯䅁睁䍁䄴兏㍁䅁䅁䍄䉁䅁䅁兂䅁䅁䅍䅄䅁䅁䅕䅁䅁䭁欫ご䭅佁䄴䅁䭁䑁䅧䅁䭁䅁䉣䅁䉁䅁䅁允䅁䅁䅕䥏䝳捋ねざ䵁䅉䅅䅁䙁䅁䅁睁䵁䅁䅁兂䅁䅁䅁䥂倱兑䅯睰䅁䅁䅯睌䅁䅁䅯睂䅅䅁䅅䅁䉁䅁䅁权䭁允䅁䍄䉁䅁䅁兂䅁䅁䅍䅄䅁䅁䅕䅁䅁䥷楄䕕䭅䅁䉑䅁䭁䑁䅳䅁䭁䅁䉣䅁䉁䅁䅁允䅁䅁䅕䅁䅁䅁䅁䅁䵁䅉䅅䅁䥁䅁䅁睁䅁䅁䅁兂䅁䅁䅁䵭䱙兑䅯䅘䅁䅁䅕䅁䅁䵁䝄ぃ䭅䑁䅕䅁䭁䍁䅙䅁䭁䅁䅑潁䭁䅁䅅䅁䉁䅁䅁允䅁䅁䅯䅘䅁䅁杷允䅁䅁䅕䅁䑁䅁䅷䅁䙁䅁䅁䥁睂䔸䈵权煄䅁䅁权㝁䅁䅁权䡁允䅁允䅁䅁䅅䅁䙁佁牕橈嘫畋⽧䍄䉁䅁䅁䅃䅁䅁䅍䅁䅁䅁䅕䅁䅁䩁䝪ぃ䭅䙁䅍䅁䙁䅁䅁䅁獄桺䉖权䉂䅁䅁权流䅁䅁权䕁䅁䅋权䉁䅁䅁允䅁䅁䅅䅁䙁䙁㑋潈呗⭋䅖䍄䉁䅁䅁䅃䅁䅁䅍䅁䅁䅁䅕䅁䅁䩁䝪ぃ䭅䙁䅫䅁䙁䅁䅁䅁㑄桺䉖权ㅁ䅁䅁权流䅁䅁权䕁䅁䅋权䉁䅁䅁允䅁䅁䅅䅁佁䅁䅷䅁瑁䑁䅅杌㑁䑁䅙䅁䵁䅉䅅䅁䙁䅁䅁睁䵁䅁䅁兂䅁䅁䅁䵯㝮䅑䅯杪䅁䅁䅯䅑䅁䅁䅯睂䅅䅁䅅䅁䉁䅁䅁兂䅁䅁䅁䅁䅁䅁杷允䅁䅁䅕䅁䑁䅁䅷䅁䙁䅁䅁䅁杁偋䅬权楃䅁䅁权䩂䅁䅁权䡁允䅁允䅁䅁䅅䅁䙁䅁䅁偁愲浵䍚䍄䉁䅁䅁杂䅁䅁䅍睄䅁䅁䅕䅁䅁䑁䝒䕅䭅䵁䅅䅁䭁䝁䅑䅁䭁䅁䅁䅁䭁䝁䅅䅁䉁䅁䅁允䅁䅁䅯杷䅁䅁杷允䅁䅁䅕䅁䑁䅁䅷䅁䙁䅁䅁䅁元癤䅨权⽃䅁䅁权䅂䅁䅁权䡁允䅁允䅁䅁䅅䅁䙁䅁䅁䅁䅁䅁䅁䍄䉁䅁䅁兂䅁䅁䅍䅄䅁䅁䅕䅁䅁䥁刳歔䭅䵁䅣䅁䭁䕁䅳䅁䭁䅁䉣䅁䉁䅁䅁允䅁䅁䅕䅁䅁䕆啹〯䵅䅉䅅䅁䥁䅁䅁睁䅁䅁䅁兂䅁䅁䅁䵭䱙兑䅯睋䅁䅁䅕䅁䅁䩁偄商䭅䕁䅣䅁䭁䍁䅙䅁䭁䅁䅑潁䭁䅁䅅䅁䉁䅁䅁允䅁䅁䅕捺䵺䵺䱸歮䵁䅉䅅䅁䙁䅁䅁睁䵁䅁䅁兂䅁䅁䅁䵑㜳䅑䅯杭䅁䅁䅯睓䅁䅁䅯睂䅅䅁䅅䅁䉁䅁䅁兂䅁䅁䉁〫杍村杷允䅁䅁䅕䅁䑁䅁䅷䅁䙁䅁䅁䥁㝁啗䈹权浄䅁䅁权睁䅁䅁权䡁允䅁允䅁䅁䅅䅁䙁䅁䅁䅁䅁䅁䅁䍄䉁䅁䅁兂䅁䅁䅍䅄䅁䅁䅕䅁䅁䩁㉂䔫䭁䵁䅧䅁䭁䕁䅣䅁䭁䅁䉣䅁䉁䅁䅁允䅁䅁䅕䅁䅁汱瑑䕅䵉䅉䅅䅁䥁䅁䅁睁䅁䅁䅁兂䅁䅁䅁䵭䱙兑䅯杖䅁䅁䅕䅁䅁䭁偔商䭅䑁䄰䅁䭁䍁䅙䅁䭁䅁䅑潁䭁䅁䅅䅁䉁䅁䅁允䅁䅁䅕歲桦桥畒䕡䵁䅉䅅䅁䥁䅁䅁睁䅁䅁䅁兂䅁䅁䅁䵭䱙兑䅯杔䅁䅁䅕䅁䅁䭁偔商䭅䑁䅣䅁䭁䍁䅙䅁䭁䅁䅑潁䭁䅁䅅䅁䉁䅁䅁允䅁䅁䅕敨剴䉵䘶䵖䵁䅉䅅䅁䥁䅁䅁睁䅁䅁䅁兂䅁䅁䅁䵭䱙兑䅯杖䅁䅁䅕䅁䅁偁佪商䭅䑁䅁䅁䭁䍁䅙䅁䭁䅁䅑潁䭁䅁䅅䅁䉁䅁䅁允䅁䅁䄴䅃䅁䑁䅅杌ㅁ䅁䅁䍄䉁䅁䅁兂䅁䅁䅍䅄䅁䅁䅕䅁䅁䙁睳ご䭅䱁䅅䅁䭁䍁䅷䅁䭁䅁䉣䅁䉁䅁䅁允䅁䅁䅕䅁䅁䅁䅁䅁䵁䅉䅅䅁䥁䅁䅁睁䅁䅁䅁兂䅁䅁䅁䵭䱙兑䅯䅇䅁䅁䅕䅁䅁䵁䝪ぃ䭅䍁䅷䅁䭁䍁䅙䅁䭁䅁䅑潁䭁䅁䅅䅁䉁䅁䅁允䅁䅁䅯兌䅁䅁杷允䅁䅁䅕䅁䑁䅁䅷䅁䙁䅁䅁䥁獃欵䉚权歄䅁䅁权⭁䅁䅁权䡁允䅁允䅁䅁䅅䅁䙁䝁䥹䙦嘸睓䅊䍄䉁䅁䅁兂䅁䅁䅍䅄䅁䅁䅕䅁䅁䕁昰䕕䭅䱁䅧䅁䭁䕁䅫䅁䭁䅁䉣䅁䉁䅁䅁允䅁䅁䅕噙奤晐㉒䕓䵁䅉䅅䅁䙁䅁䅁睁䵁䅁䅁兂䅁䅁䅁摪但兑䅯杚䅁䅁䅯杌䅁䅁䅯睂䅅䅁䅅䅁䉁䅁䅁权杁允䅁䍄䉁䅁䅁兂䅁䅁䅍䅄䅁䅁䅕䅁䅁䭁䩄〫䭁䱁䅙䅁䭁䑁䅫䅁䭁䅁䉣䅁䉁䅁䅁允䅁䅁䅕䅁䅁䅁䅁䅁䵁䅉䅅䅁䙁䅁䅁睁䵁䅁䅁兂䅁䅁䅁祥倱兑䅯杪䅁䅁䅯杏䅁䅁䅯睂䅅䅁䅅䅁䉁䅁䅁兂䅁䅁䅁䅁䅁䅁杷允䅁䅁䅕䅁䑁䅁䅷䅁䙁䅁䅁䥁獃欵䉚权汃䅁䅁权䑂䅁䅁权䡁允䅁允䅁䅁䅅䅁䡁䅁䅁䅁䅄⬷䅖䍄䉁䅁䅁兂䅁䅁䅍䅄䅁䅁䅕䅁䅁䵁い〫䭁佁䅧䅁䭁䑁䅯䅁䭁䅁䉣䅁䉁䅁䅁允䅁䅁䅕䅁䅁䅁䅁䅁䵁䅉䅅䅁䥁䅁䅁睁䅁䅁䅁兂䅁䅁䅁䵭䱙兑䅯杕䅁䅁䅕䅁䅁偁佪商䭅䍁䄴䅁䭁䍁䅙䅁䭁䅁䅑潁䭁䅁䅅䅁䉁䅁䅁允䅁䅁䄴权䅁䑁䅅杌睁䑁䅧䅁䵁䅉䅅䅁䥁䅁䅁睁䅁䅁䅁兂䅁䅁䅁䵭䱙兑䅯杔䅁䅁䅕䅁䅁䉁偄商䭅䕁䅍䅁䭁䍁䅙䅁䭁䅁䅑潁䭁䅁䅅䅁䉁䅁䅁允䅁䅁䄴权䅁䑁䅫杌睁䑁䅣䅁䵁䅉䅅䅁䙁䅁䅁睁䵁䅁䅁兂䅁䅁䅁䡫㑢䅑䅯睰䅁䅁䅯睍䅁䅁䅯睂䅅䅁䅅䅁䉁䅁䅁权䭁允䅁䍄䉁䅁䅁兂䅁䅁䅍䅄䅁䅁䅕䅁䅁䙧䕑䕕䭅䭁䄸䅁䭁䕁䅁䅁䭁䅁䉣䅁䉁䅁䅁允䅁䅁䅕䅁䅁䅁䅁䅁䵁䅉䅅䅁䝁䅁䅁睁偁䅁䅁兂䅁䅁䅁䕎兙兑䅯朲䅁䅁䅯䅚䅁䅁䅯䅁䅁䅁䅯兙䅁䅁䅅䅁䉁䅁䅁权扄䅁䅁䍄䉁䅁䅁䅃䅁䅁䅍䅁䅁䅁䅕䅁䅁䩁䝪ぃ䭅䍁䅳䅁䙁䅁䅁䅁䥄杸䉴权畁䅁䅁权流䅁䅁权䕁䅁䅋权䉁䅁䅁允䅁䅁䅅䅁䭁䍁䅳䅁䵁䅉䅅䅁䙁䅁䅁睁䵁䅁䅁兂䅁䅁䅁䥅㑈䅑䅯朵䅁䅁䅯兏䅁䅁䅯睂䅅䅁䅅䅁䉁䅁䅁兂㉁浭偯瑗䌰䅑杷允䅁䅁䅕䅁䑁䅁䅷䅁䙁䅁䅁䅁䕁啪䈹权い䅁䅁权䱂䅁䅁权䡁允䅁允䅁䅁䅅䅁䙁䑁積積積祳䅤䍄䉁䅁䅁兂䅁䅁䅍䅄䅁䅁䅕䅁䅁䕁昰䕕䭅䝁䅙䅁䭁䍁䅷䅁䭁䅁䉣䅁䉁䅁䅁允䅁䅁䅯杈䅅䅁杷允䅁䅁䅕䅁䑁䅁䅷䅁䙁䅁䅁䅁䅂智䅴权㉄䅁䅁权㍁䅁䅁权䡁允䅁允䅁䅁䅅䅁䙁䅁䅁䅁䅁䅁䅁䍄䉁䅁䅁兂䅁䅁䅍䅄䅁䅁䅕䅁䅁䑧婴ご䭅䩁䅙䅁䭁䕁䅣䅁䭁䅁䉣䅁䉁䅁䅁允䅁䅁䅕䱓爳奕湇歈䵉䅉䅅䅁䥁䅁䅁睁䅁䅁䅁兂䅁䅁䅁䵭䱙兑䅯䅕䅁䅁䅕䅁䅁䍁偄商䭅䑁䅅䅁䭁䍁䅙䅁䭁䅁䅑潁䭁䅁䅅䅁䉁䅁䅁允䅁䅁䅕䅁䅁䅁䅁䅁䵁䅉䅅䅁䙁䅁䅁睁䵁䅁䅁兂䅁䅁䅁乖佚兑䅯兩䅁䅁䅯李䅁䅁䅯睂䅅䅁䅅䅁䉁䅁䅁权瑃䅁䅁䍄䉁䅁䅁䅃䅁䅁䅍䅁䅁䅁䅕䅁䅁䩁䝪ぃ䭅䙁䄴䅁䙁䅁䅁䅁㑄桺䉖权獁䅁䅁权流䅁䅁权䕁䅁䅋权䉁䅁䅁允䅁䅁䅅䅁佁䅁䅯䅁睁䍁䄴䅏ㅁ䅁䅁䍄䉁䅁䅁兂䅁䅁䅍䅄䅁䅁䅕䅁䅁䝧畯ご䭅䵁䅕䅁䭁䑁䅳䅁䭁䅁䉣䅁䉁䅁䅁允䅁䅁䅕䅁䅁䅁䅁䅁䵁䅉䅅䅁䙁䅁䅁睁䵁䅁䅁兂䅁䅁䅁䥂倱兑䅯杯䅁䅁䅯䅌䅁䅁䅯睂䅅䅁䅅䅁䉁䅁䅁兂䅁䅁䅁䅁䅁䅁杷允䅁䅁䅕䅁䑁䅁䅷䅁䙁䅁䅁䅁啂欱䈵权捃䅁䅁权㍁䅁䅁权䡁允䅁允䅁䅁䅅䅁䙁䍁琸卌琰卌䅂䍄䉁䅁䅁䅃䅁䅁䅍䅁䅁䅁䅕䅁䅁䩁䝪ぃ䭅䙁䅷䅁䙁䅁䅁䅁䥄杸䉴权畁䅁䅁权流䅁䅁权䕁䅁䅋权䉁䅁䅁允䅁䅁䅅䅁䭁䙁䄰䅁䵁䅉䅅䅁䙁䅁䅁睁䵁䅁䅁兂䅁䅁䅁住佒兑䅯兩䅁䅁䅯杌䅁䅁䅯睂䅅䅁䅅䅁䉁䅁䅁权瑃䅁䅁䍄䉁䅁䅁兂䅁䅁䅍䅄䅁䅁䅕䅁䅁䡧睄歔䭅乁䅑䅁䭁䕁䅯䅁䭁䅁䉣䅁䉁䅁䅁允䅁䅁䅕摲浑䍕㙰お䵁䅉䅅䅁䙁䅁䅁睁䵁䅁䅁兂䅁䅁䅃䅖兒兑䅯睙䅁䅁䅯杍䅁䅁䅯睂䅅䅁䅅䅁䉁䅁䅁兂噄挴䕍慎䥸村杷允䅁䅁䅧䅁䑁䅁䅁䅁䙁䅁䅁䅁奃杸䉴权牁䅁䅁兂䅁䅁䅁䵫嘸兑䅯䅑䅁䅁䅯杊䅁䅁䅯䅂䍁䅧䅯允䅁䅁䅅䅁䉁䅁䅁兂浂浚浚歚塇䅑杷允䅁䅁䅧䅁䑁䅁䅁䅁䙁䅁䅁䅁奃杸䉴权兂䅁䅁兂䅁䅁䅁䴷嘴兑䅯䅎䅁䅁䅯杊䅁䅁䅯䅂䍁䅧䅯允䅁䅁䅅䅁䉁䅁䅁兂慃婭婭晭䙭䅑杷允䅁䅁䅕䅁䑁䅁䅷䅁䙁䅁䅁䅁杂癹䅴权楄䅁䅁权㝁䅁䅁权䡁允䅁允䅁䅁䅅䅁䙁䅁䅁䅁䅁䅁䅁䍄䉁䅁䅁兂䅁䅁䅍䅄䅁䅁䅕䅁䅁䅁乓ご䭅䭁䅕䅁䭁䑁䄸䅁䭁䅁䉣䅁䉁䅁䅁允䅁䅁䅣䅁䅁䅁硁欴䵁䅉䅅䅁䙁䅁䅁睁䵁䅁䅁兂䅁䅁䅁偷㝔䅑䅯关䅁䅁䅯兔䅁䅁䅯睂䅅䅁䅅䅁䉁䅁䅁兂奂癚䅖㝖扬村杷允䅁䅁䅕䅁䑁䅁䅷䅁䙁䅁䅁䅁元癤䅨权潄䅁䅁权䉂䅁䅁权䡁允䅁允䅁䅁䅅䅁䙁䥁瀶ㅖ䭡歕䄱䍄䉁䅁䅁䅃䅁䅁䅍䅁䅁䅁䅕䅁䅁䩁䝪ぃ䭅䍁䅳䅁䙁䅁䅁䅁䥄杸䉴权祁䅁䅁权流䅁䅁权䕁䅁䅋权䉁䅁䅁允䅁䅁䅅䅁䭁䍁䅳䅁䵁䅉䅅䅁䙁䅁䅁睁䵁䅁䅁兂䅁䅁䅁祥倱兑䅯杴䅁䅁䅯睐䅁䅁䅯睂䅅䅁䅅䅁䉁䅁䅁兂䅁䅁䅁䅁䅁䅁杷允䅁䅁䅧䅁䑁䅁䅁䅁䙁䅁䅁䅁奃杸䉴权牁䅁䅁兂䅁䅁䅁䵏嘸兑䅯睁䅁䅁䅯杊䅁䅁䅯䅂䍁䅧䅯允䅁䅁䅅䅁䉁䅁䅁杄䕁䅁䅁免䅁䅁杷允䅁䅁䅕䅁䑁䅁䅷䅁䙁䅁䅁䥁㝁啗䈹权癃䅁䅁权乂䅁䅁权䡁允䅁允䅁䅁䅅䅁䙁䑁琰煪煡佈⼴䍄䉁䅁䅁兂䅁䅁䅍䅄䅁䅁䅕䅁䅁䱧湃ご䭅乁䄴䅁䭁䕁䅍䅁䭁䅁䉣䅁䉁䅁䅁允䅁䅁䅕祓偲畗癮䕃䵁䅉䅅䅁䥁䅁䅁睁䅁䅁䅁兂䅁䅁䅁䵭䱙兑䅯睕䅁䅁䅕䅁䅁䭁偔商䭅䑁䄴䅁䭁䍁䅙䅁䭁䅁䅑潁䭁䅁䅅䅁䉁䅁䅁允䅁䅁䅕䅁䅁䅁杄捑䵁䅉䅅䅁䙁䅁䅁睁䵁䅁䅁兂䅁䅁䅁住佒兑䅯䅙䅁䅁䅯李䅁䅁䅯睂䅅䅁䅅䅁䉁䅁䅁权䍃䅁䅁䍄䉁䅁䅁兂䅁䅁䅍䅄䅁䅁䅕䅁䅁䕧求ご䭅佁䄴䅁䭁䑁䅁䅁䭁䅁䉣䅁䉁䅁䅁允䅁䅁䅕䅁䅁䅁䅁䅁䵁䅉䅅䅁䙁䅁䅁睁䵁䅁䅁兂䅁䅁䅁䵣㝲䅑䅯睰䅁䅁䅯兔䅁䅁䅯睂䅅䅁䅅䅁䉁䅁䅁权䭁允䅁䍄䉁䅁䅁兂䅁䅁䅍䅄䅁䅁䅕䅁䅁䡧睄歔䭅䱁䅯䅁䭁䕁䅁䅁䭁䅁䉣䅁䉁䅁䅁允䅁䅁䅕䅁䅄㉇睫歇䵉䅉䅅䅁䙁䅁䅁睁䵁䅁䅁权䭁允䅁权兄䅁䅁权䭁允䅁权䡁允䅁允䅁䅁䅅䅁䭁䅁䉯䅁䵁䅉䅅䅁䥁䅁䅁睁䅁䅁䅁兂䅁䅁䅁䵭䱙兑䅯睋䅁䅁䅕䅁䅁䵁䝪ぃ䭅䑁䅍䅁䭁䍁䅙䅁䭁䅁䅑潁䭁䅁䅅䅁䉁䅁䅁允䅁䅁䅯睋䅁䅁杷允䅁䅁䅕䅁䑁䅁䅷䅁䙁䅁䅁䅁㝂啌䈹权ぃ䅁䅁权⽁䅁䅁权䡁允䅁允䅁䅁䅅䅁䙁䅁䅁䅁䅁䅁䅁䍄䉁䅁䅁䅃䅁䅁䅍䅁䅁䅁䅕䅁䅁䩁䝪ぃ䭅䙁䅁䅁䙁䅁䅁䅁㑁硺䉖权䱂䅁䅁权流䅁䅁权䕁䅁䅋权䉁䅁䅁允䅁䅁䅅䅁佁䅁䅯䅁㉁䍁䄴免㉁䅁䅁䍄䉁䅁䅁兂䅁䅁䅍䅄䅁䅁䅕䅁䅁佁䉃䔫䭁䝁䅁䅁䭁䑁䅕䅁䭁䅁䉣䅁䉁䅁䅁允䅁䅁䅯杤䅁䅁杷允䅁䅁䅕䅁䑁䅁䅷䅁䙁䅁䅁䅁权晹䅴权啄䅁䅁权畁䅁䅁权䡁允䅁允䅁䅁䅅䅁䙁䅁䅁䅁䅁䅁䅁䍄䉁䅁䅁兂䅁䅁䅍䅄䅁䅁䅕䅁䅁䭧浺歒䭅偁䅙䅁䭁䕁䄰䅁䭁䅁䉣䅁䉁䅁䅁允䅁䅁䅕唷䩇祓癉い䵁䅉䅅䅁䙁䅁䅁睁䵁䅁䅁兂䅁䅁䅃佲䝚兑䅯䄵䅁䅁䅯睏䅁䅁䅯睂䅅䅁䅅䅁䉁䅁䅁兂䅁䅁䅁䅁䅁䅁杷允䅁䅁䅧䅁䑁䅁䅁䅁䙁䅁䅁䅁奃杸䉴权兂䅁䅁兂䅁䅁䅁䵅嘸兑䅯兒䅁䅁䅯杊䅁䅁䅯䅂䍁䅧䅯允䅁䅁䅅䅁䉁䅁䅁杄䭁䅁䅁免畁䑁䅕兎䅁䅁杷允䅁䅁䅕䅁䑁䅁䅷䅁䙁䅁䅁䅁允晧䅨权兄䅁䅁权穁䅁䅁权䡁允䅁允䅁䅁䅅䅁䙁䱁猵獫啓祫䄵䍄䉁䅁䅁䅃䅁䅁䅍䅁䅁䅁䅕䅁䅁䩁䝪ぃ䭅䙁䅁䅁䙁䅁䅁䅁睄桺䉖权獁䅁䅁权流䅁䅁权䕁䅁䅋权䉁䅁䅁允䅁䅁䅅䅁䙁䍁捬㡪ㅌ䡸䅨䍄䉁䅁䅁兂䅁䅁䅍䅄䅁䅁䅕䅁䅁䡁䭄〫䭁䭁䅕䅁䭁䑁䅕䅁䭁䅁䉣䅁䉁䅁䅁允䅁䅁䅣䅁䅁佁啂䔵䵁䅉䅅䅁䙁䅁䅁睁䵁䅁䅁兂䅁䅁䅁䵑㜳䅑䅯朱䅁䅁䅯兓䅁䅁䅯睂䅅䅁䅅䅁䉁䅁䅁兂楄偗䜫⭑ぢ睐杷允䅁䅁䅕䅁䑁䅁䅷䅁䙁䅁䅁䅁癃䕰䈹权捃䅁䅁权䩂䅁䅁权䡁允䅁允䅁䅁䅅䅁䙁䉁娴䍡䱯䍒䅸䍄䉁䅁䅁兂䅁䅁䅍䅄䅁䅁䅕䅁䅁䉁䉃䔫䭁䩁䅙䅁䭁䑁䅣䅁䭁䅁䉣䅁䉁䅁䅁允䅁䅁䅕䅁䅃㍁电お䵉䅉䅅䅁䥁䅁䅁睁䅁䅁䅁兂䅁䅁䅁䵭䱙兑䅯睋䅁䅁䅕䅁䅁䵁䝪ぃ䭅䑁䅑䅁䭁䍁䅙䅁䭁䅁䅑潁䭁䅁䅅䅁䉁䅁䅁允䅁䅁䅯睋䅁䅁杷允䅁䅁䅕䅁䑁䅁䅷䅁䙁䅁䅁䥁獃欵䉚权䕁允䅁权ぁ䅁䅁权䡁允䅁允䅁䅁䅅䅁䙁䅁䅁䅁䅁䅁䅁䍄䉁䅁䅁兂䅁䅁䅍䅄䅁䅁䅕䅁䅁䙁坔歔䭅佁䅧䅁䭁䅁䅍䅁䭁䅁䉣䅁䉁䅁䅁允䅁䅁䅕摊欯乬昱啕䵁䅉䅅䅁䝁䅁䅁睁䵁䅁䅁兂䅁䅁䅃楡倵兑䅯睯䅁䅁䅯䅪䅁䅁䅯䅁䅁䅁䅯兙䅁䅁䅅䅁䉁䅁䅁兂啄ㄷ桱何㑕䅑杷允䅁䅁䅧䅁䑁䅁䅁䅁䙁䅁䅁䅁奃杸䉴权奂䅁䅁兂䅁䅁䅁䴷嘴兑䅯睍䅁䅁䅯杊䅁䅁䅯䅂䍁䅧䅯允䅁䅁䅅䅁䉁䅁䅁兂㑃潈牘啷欷䅑杷允䅁䅁䅧䅁䑁䅁䅁䅁䙁䅁䅁䅁奃杸䉴权敂䅁䅁兂䅁䅁䅁䵉嘸兑䅯材䅁䅁䅯杊䅁䅁䅯䅂䍁䅧䅯允䅁䅁䅅䅁䉁䅁䅁杄䵁䅁䅁兌硁䍁䄴睍㉁䅁䅁䍄䉁䅁䅁兂䅁䅁䅍䅄䅁䅁䅕䅁䅁䡁䭄〫䭁䱁䄸䅁䭁䑁䅙䅁䭁䅁䉣䅁䉁䅁䅁允䅁䅁䅕䅁䅁䅁䅁䅁䵁䅉䅅䅁䙁䅁䅁睁䵁䅁䅁兂䅁䅁䅁偷㝔䅑䅯睳䅁䅁䅯免䅁䅁䅯睂䅅䅁䅅䅁䉁䅁䅁兂䅁䅁䅁䅁䅁䅁杷允䅁䅁䅕䅁䑁䅁䅷䅁䙁䅁䅁䅁㑁䔵䈵权坄䅁䅁权䵂䅁䅁权䡁允䅁允䅁䅁䅅䅁䙁䑁睂㌫䝆晄⽁䍄䉁䅁䅁兂䅁䅁䅍䅄䅁䅁䅕䅁䅁䙁坔歔䭅偁䅙䅁䭁䑁䅧䅁䭁䅁䉣䅁䉁䅁䅁允䅁䅁䅕䅁䅁䅁䅁䅁䵁䅉䅅䅁䙁䅁䅁睁䵁䅁䅁兂䅁䅁䅃ㅏ偬兑䅯朰䅁䅁䅯児䅁䅁䅯睂䅅䅁䅅䅁䉁䅁䅁兂䍁扺坊噩楉䅑杷允䅁䅁䅕䅁䑁䅁䅷䅁䙁䅁䅁䵁䅃水䉂权汃䅁䅁权㍁䅁䅁权䡁允䅁允䅁䅁䅅䅁䭁䅁䅁䅁䵁䅉䅅䅁䥁䅁䅁睁䅁䅁䅁兂䅁䅁䅁䵭䱙兑䅯睋䅁䅁䅕䅁䅁䑁偪商䭅䕁䅑䅁䭁䍁䅙䅁䭁䅁䅑潁䭁䅁䅅䅁䉁䅁䅁允䅁䅁䄴䅂䅁䑁䅅䅁䵁䅉䅅䅁䙁䅁䅁睁䵁䅁䅁兂䅁䅁䅁䡫㑢䅑䅯杚䅁䅁䅯䅑䅁䅁䅯睂䅅䅁䅅䅁䉁䅁䅁权捁允䅁䍄䉁䅁䅁兂䅁䅁䅍䅄䅁䅁䅕䅁䅁䭁䩄〫䭁䅁䉁䅁䭁䑁䅷䅁䭁䅁䉣䅁䉁䅁䅁允䅁䅁䅯杂䅅䅁杷允䅁䅁䅕䅁䑁䅁䅷䅁䙁䅁䅁䅁睂癹䅴权䭄䅁䅁权䑂䅁䅁权䡁允䅁允䅁䅁䅅䅁䙁䝁䔲千㙥畩⽑䍄䉁䅁䅁兂䅁䅁䅍䅄䅁䅁䅕䅁䅁䝁确歔䭅乁䅷䅁䭁䕁䅙䅁䭁䅁䉣䅁䉁䅁䅁允䅁䅁䅕卤㙁啘伹䐯䴸䅉䅅䅁䙁䅁䅁睁䵁䅁䅁兂䅁䅁䅃䝑偖兑䅯䄫䅁䅁䅯兏䅁䅁䅯睂䅅䅁䅅䅁䉁䅁䅁兂䅁䅁䅁䅁䅁䅁杷允䅁䅁䅕䅁䑁䅁䅷䅁䙁䅁䅁䥁睃ば䈹权䱄䅁䅁权㙁䅁䅁权䡁允䅁允䅁䅁䅅䅁䙁䅁䅁䅁䅁䅁䅁䍄䉁䅁䅁䅃䅁䅁䅍䅁䅁䅁䅕䅁䅁䩁䝪ぃ䭅䙁䅙䅁䙁䅁䅁䅁㡁硺䉖权獁䅁䅁权流䅁䅁权䕁䅁䅋权䉁䅁䅁允䅁䅁䅅䅁佁䅁䅯䅁睁䍁䄴睎㉁䅁䅁䍄䉁䅁䅁兂䅁䅁䅍䅄䅁䅁䅕䅁䅁䡧睄歔䭅佁䅷䅁䭁䑁䅣䅁䭁䅁䉣䅁䉁䅁䅁允䅁䅁䅕橑䕍䡙䵄䕆䵁䅉䅅䅁䙁䅁䅁睁䵁䅁䅁兂䅁䅁䅁穗偂兑䅯朵䅁䅁䅯䅔䅁䅁䅯睂䅅䅁䅅䅁䉁䅁䅁兂䝄㙂挷で㐯睐杷允䅁䅁䅧䅁䑁䅁䅁䅁䙁䅁䅁䅁奃杸䉴权牁䅁䅁兂䅁䅁䅁䵷䱙兑䅯兎䅁䅁䅯杊䅁䅁䅯䅂䍁䅧䅯允䅁䅁䅅䅁䉁䅁䅁权牁䅁䅁䍄䉁䅁䅁兂䅁䅁䅍䅄䅁䅁䅕䅁䅁䭧浺歒䭅䵁䅧䅁䭁䕁䅣䅁䭁䅁䉣䅁䉁䅁䅁允䅁䅁䅕楇夫穢昹ぁ䵉䅉䅅䅁䙁䅁䅁睁䵁䅁䅁兂䅁䅁䅄佧兊兑䅯朰䅁䅁䅯兓䅁䅁䅯睂䅅䅁䅅䅁䉁䅁䅁兂䅁䅁䅁䅁䅁䅁杷允䅁䅁䅧䅁䑁䅁䅁䅁䙁䅁䅁䅁奃杸䉴权婂䅁䅁兂䅁䅁䅁䵐嘸兑䅯睓䅁䅁䅯杊䅁䅁䅯䅂䍁䅧䅯允䅁䅁䅅䅁䉁䅁䅁杄䭁䅁䅁䅍畁䑁䅧杍䅁䅁杷允䅁䅁䅕䅁䑁䅁䅷䅁䙁䅁䅁䅁乃唰䈵权ぃ䅁䅁权䱂䅁䅁权䡁允䅁允䅁䅁䅅䅁䙁䅁䅁䡁䥁䑔䍎䍄䉁䅁䅁䅃䅁䅁䅍䅁䅁䅁䅕䅁䅁䩁䝪ぃ䭅䙁䄴䅁䙁䅁䅁䅁兄杸䉴权㥁䅁䅁权流䅁䅁权䕁䅁䅋权䉁䅁䅁允䅁䅁䅅䅁䭁䉁䅫䅁䵁䅉䅅䅁䥁䅁䅁睁䅁䅁䅁兂䅁䅁䅁䵭䱙兑䅯杔䅁䅁䅕䅁䅁佁佺商䭅䑁䅧䅁䭁䍁䅙䅁䭁䅁䅑潁䭁䅁䅅䅁䉁䅁䅁允䅁䅁䅕硥畓げ楇〲䵁䅉䅅䅁䙁䅁䅁睁䵁䅁䅁兂䅁䅁䅁穗偂兑䅯杭䅁䅁䅯兎䅁䅁䅯睂䅅䅁䅅䅁䉁䅁䅁兂䑃㌰㙫⬲䡉村杷允䅁䅁䅕䅁䑁䅁䅷䅁䙁䅁䅁䅁允晧䅨权煄䅁䅁权䡂䅁䅁权䡁允䅁允䅁䅁䅅䅁䙁䡁爵朳匵儸䅚䍄䉁䅁䅁兂䅁䅁䅍䅄䅁䅁䅕䅁䅁䍁潁唫䭁偁䅙䅁䭁䍁䄴䅁䭁䅁䉣䅁䉁䅁䅁允䅁䅁䅕䅁䅁䅁䅁䅁䵁䅉䅅䅁䥁䅁䅁睁䅁䅁䅁兂䅁䅁䅁䵭䱙兑䅯睋䅁䅁䅕䅁䅁䵁䝪ぃ䭅䑁䅙䅁䭁䍁䅙䅁䭁䅁䅑潁䭁䅁䅅䅁䉁䅁䅁允䅁䅁䅯睋䅁䅁杷允䅁䅁䅕䅁䑁䅁䅷䅁䙁䅁䅁䅁乃唰䈵权坄䅁䅁权䑂䅁䅁权䡁允䅁允䅁䅁䅅䅁䙁乁䉵桇䭃偔⽯䍄䉁䅁䅁兂䅁䅁䅍䅄䅁䅁䅕䅁䅁䑧婴ご䭅佁䅷䅁䭁䑁䅳䅁䭁䅁䉣䅁䉁䅁䅁允䅁䅁䅕䅁䅁䅁䅁䅁䵁䅉䅅䅁䙁䅁䅁睁䵁䅁䅁兂䅁䅁䅁乖佚兑䅯杭䅁䅁䅯杌䅁䅁䅯睂䅅䅁䅅䅁䉁䅁䅁兂䅁䅁䅁䅁䅁䅁杷允䅁䅁䅕䅁䑁䅁䅷䅁䙁䅁䅁䅁杁偋䅬权㥃䅁䅁权癁䅁䅁权䡁允䅁允䅁䅁䅅䅁䙁䅁䅁䅁䅁䅁䅁䍄䉁䅁䅁兂䅁䅁䅍䅄䅁䅁䅕䅁䅁䝧畯ご䭅䭁䅉䅁䭁䕁䅯䅁䭁䅁䉣䅁䉁䅁䅁允䅁䅁䅕偗䡺橋奬啒䵉䅉䅅䅁䙁䅁䅁睁䵁䅁䅁兂䅁䅁䅁乖佚兑䅯䄰䅁䅁䅯村䅁䅁䅯睂䅅䅁䅅䅁䉁䅁䅁兂兂䝈捨潥坑䅑杷允䅁䅁䅕䅁䑁䅁䅷䅁䙁䅁䅁䥁啂䙂䉂权䡄䅁䅁权癁䅁䅁权䡁允䅁允䅁䅁䅅䅁䙁䅁䅁䅁䅁䅁䅁䍄䉁䅁䅁䅃䅁䅁䅍䅁䅁䅁䅕䅁䅁䩁䝪ぃ䭅䍁䅳䅁䙁䅁䅁䅁元硺䉖权睁䅁䅁权流䅁䅁权䕁䅁䅋权䉁䅁䅁允䅁䅁䅅䅁䙁䅁塲㍯㥁䥸䅂䍄䉁䅁䅁兂䅁䅁䅍䅄䅁䅁䅕䅁䅁佁䉃䔫䭁䩁䅙䅁䭁䕁䅅䅁䭁䅁䉣䅁䉁䅁䅁允䅁䅁䅕䅁䅁捐側歊䵉䅉䅅䅁䥁䅁䅁睁䅁䅁䅁兂䅁䅁䅁䵭䱙兑䅯杕䅁䅁䅕䅁䅁䉁偄商䭅䅁䅍䅁䭁䍁䅙䅁䭁䅁䅑潁䭁䅁䅅䅁䉁䅁䅁允䅁䅁䄴权䅁䑁䅍杌祁䑁䅕䅁䵁䅉䅅䅁䙁䅁䅁睁䵁䅁䅁兂䅁䅁䅃䭳偤兑䅯杪䅁䅁䅯材䅁䅁䅯睂䅅䅁䅅䅁䉁䅁䅁兂潃唲杁爫硅村杷允䅁䅁䅕䅁䑁䅁䅷䅁䙁䅁䅁䅁杄晧䅨权祄䅁䅁权⽁䅁䅁权䡁允䅁允䅁䅁䅅䅁䙁䅁䅁䅁䅁䅁䅁䍄䉁䅁䅁䅃䅁䅁䅍䅁䅁䅁䅕䅁䅁䩁䝪ぃ䭅䙁䅷䅁䙁䅁䅁䅁䥄杸䉴权䝂䅁䅁权流䅁䅁权䕁䅁䅋权䉁䅁䅁允䅁䅁䅅䅁䭁䙁䄰䅁䵁䅉䅅䅁䙁䅁䅁睁䵁䅁䅁兂䅁䅁䅁䡫㑢䅑䅯杬䅁䅁䅯兒䅁䅁䅯睂䅅䅁䅅䅁䉁䅁䅁兂䅁䭁䝄獐乒村杷允䅁䅁䅕䅁䑁䅁䅷䅁䙁䅁䅁䅁元癤䅨权佄䅁䅁权畁䅁䅁权䡁允䅁允䅁䅁䅅䅁䙁乁畩瑇㔶偖⼴䍄䉁䅁䅁兂䅁䅁䅍䅄䅁䅁䅕䅁䅁䵁い〫䭁䱁䅑䅁䭁䕁䅑䅁䭁䅁䉣䅁䉁䅁䅁允䅁䅁䅕䥁佂穋ㄯ䕘䵉䅉䅅䅁䙁䅁䅁睁䵁䅁䅁兂䅁䅁䅁晡但兑䅯杚䅁䅁䅯睓䅁䅁䅯睂䅅䅁䅅䅁䉁䅁䅁权塁允䅁䍄䉁䅁䅁兂䅁䅁䅍䅄䅁䅁䅕䅁䅁䱧湃ご䭅乁䅁䅁䭁䍁䄴䅁䭁䅁䉣䅁䉁䅁䅁允䅁䅁䅕䅁䅁䅁䅁䅁䵁䅉䅅䅁䙁䅁䅁睁䵁䅁䅁兂䅁䅁䅁乖佚兑䅯䅴䅁䅁䅯村䅁䅁䅯睂䅅䅁䅅䅁䉁䅁䅁兂䅁䙁䭷㘳祊村杷允䅁䅁䅕䅁䑁䅁䅷䅁䙁䅁䅁䅁灂唸䈵权千䅁䅁权㍁䅁䅁权䡁允䅁允䅁䅁䅅䅁䙁䙁汏焯噘瑵䉴䍄䉁䅁䅁兂䅁䅁䅍䅄䅁䅁䅕䅁䅁䑁歪歔䭅䱁䄸䅁䭁䕁䅣䅁䭁䅁䉣䅁䉁䅁䅁允䅁䅁䅕䅁䅁䅁䅁䅁䵁䅉䅅䅁䥁䅁䅁睁䅁䅁䅁兂䅁䅁䅁䵭䱙兑䅯睋䅁䅁䅕䅁䅁䡁剄商䭅䍁䄴䅁䭁䍁䅙䅁䭁䅁䅑潁䭁䅁䅅䅁䉁䅁䅁允䅁䅁䅕積積ㅍㅏ啸䵁䅉䅅䅁䙁䅁䅁睁䵁䅁䅁兂䅁䅁䅁偷㝔䅑䅯䅯䅁䅁䅯睐䅁䅁䅯睂䅅䅁䅅䅁䉁䅁䅁兂潃歸㍳敩睅䅑杷允䅁䅁䅕䅁䑁䅁䅷䅁䙁䅁䅁䅁灂唸䈵权畄䅁䅁权獁䅁䅁权䡁允䅁允䅁䅁䅅䅁䙁䅁䅁䅁䅁䅁䅁䍄䉁䅁䅁兂䅁䅁䅍䅄䅁䅁䅕䅁䅁䕧求ご䭅䱁䄸䅁䭁䑁䄴䅁䭁䅁䉣䅁䉁䅁䅁允䅁䅁䅕䅁䅁䅁䅁䅁䵁䅉䅅䅁䙁䅁䅁睁䵁䅁䅁兂䅁䅁䅁剔儹兑䅯朴䅁䅁䅯䅏䅁䅁䅯睂䅅䅁䅅䅁䉁䅁䅁兂䅁䅁䅁䅁䅁䅁杷允䅁䅁䅧䅁䑁䅁䅁䅁䙁䅁䅁䅁奃杸䉴权牁䅁䅁兂䅁䅁䅁䵹䱙兑䅯睎䅁䅁䅯杊䅁䅁䅯䅂䍁䅧䅯允䅁䅁䅅䅁䉁䅁䅁权牁䅁䅁䍄䉁䅁䅁䅃䅁䅁䅍䅁䅁䅁䅕䅁䅁䩁䝪ぃ䭅䕁䄴䅁䙁䅁䅁䅁啃硺䉖权䑁䅁䅁权流䅁䅁权䕁䅁䅋权䉁䅁䅁允䅁䅁䅅䅁䙁䥁牘払敧塱䄵䍄䉁䅁䅁䅃䅁䅁䅍䅁䅁䅁䅕䅁䅁䩁䝪ぃ䭅䕁䄴䅁䙁䅁䅁䅁㑄桺䉖权䙂䅁䅁权流䅁䅁权䕁䅁䅋权䉁䅁䅁允䅁䅁䅅䅁佁䅁䅯䅁祁䍁䄴李㉁䅁䅁䍄䉁䅁䅁兂䅁䅁䅍䅄䅁䅁䅕䅁䅁䙁睳ご䭅佁䅉䅁䭁䑁䅧䅁䭁䅁䉣䅁䉁䅁䅁允䅁䅁䅕䅁䅁䅁䅁䅁䵁䅉䅅䅁䙁䅁䅁睁䵁䅁䅁兂䅁䅁䅁住佒兑䅯朲䅁䅁䅯睑䅁䅁䅯睂䅅䅁䅅䅁䉁䅁䅁兂䅁䅁䅁䅁䅁䅁杷允䅁䅁䅕䅁䑁䅁䅷䅁䙁䅁䅁䵁䅃水䉂权㝃䅁䅁权畁䅁䅁权䡁允䅁允䅁䅁䅅䅁䙁䅁䅁䅁䅁䅁䅁䍄䉁䅁䅁䅃䅁䅁䅍䅁䅁䅁䅕䅁䅁䩁䝪ぃ䭅䕁䄴䅁䙁䅁䅁䅁䅂到䉖权㕁䅁䅁权流䅁䅁权䕁䅁䅋权䉁䅁䅁允䅁䅁䅅䅁䭁䍁䅙䅁䵁䅉䅅䅁䙁䅁䅁睁䵁䅁䅁兂䅁䅁䅁乖佚兑䅯兩䅁䅁䅯免䅁䅁䅯睂䅅䅁䅅䅁䉁䅁䅁权瑃䅁䅁䍄䉁䅁䅁䅃䅁䅁䅍䅁䅁䅁䅕䅁䅁䩁䝪ぃ䭅䕁䄴䅁䙁䅁䅁䅁睂到䉖权穁䅁䅁权流䅁䅁权䕁䅁䅋权䉁䅁䅁允䅁䅁䅅䅁䙁䉁ㅋ塢⽁㙱䅊䍄䉁䅁䅁䅃䅁䅁䅍䅁䅁䅁䅕䅁䅁䩁䝪ぃ䭅䕁䄴䅁䙁䅁䅁䅁䥄杸䉴权乂䅁䅁权流䅁䅁权䕁䅁䅋权䉁䅁䅁允䅁䅁䅅䅁䭁䕁䄸䅁䵁䅉䅅䅁䥁䅁䅁睁䅁䅁䅁兂䅁䅁䅁䵭䱙兑䅯杔䅁䅁䅕䅁䅁䑁偺商䭅䕁䅉䅁䭁䍁䅙䅁䭁䅁䅑潁䭁䅁䅅䅁䉁䅁䅁允䅁䅁䄴权䅁䑁䅁杌㍁䑁䅍䅁䵁䅉䅅䅁䙁䅁䅁睁䵁䅁䅁兂䅁䅁䅁䥅㑈䅑䅯䄱䅁䅁䅯杏䅁䅁䅯睂䅅䅁䅅䅁䉁䅁䅁兂灁却牤乐㌸䅑杷允䅁䅁䅕䅁䑁䅁䅷䅁䙁䅁䅁䵁䑸婌䉰权獄䅁䅁权䡂䅁䅁权䡁允䅁允䅁䅁䅅䅁䙁䅁䅁䅁䅁䅁䅁䍄䉁䅁䅁䅃䅁䅁䅍䅁䅁䅁䅕䅁䅁䩁䝪ぃ䭅䙁䅉䅁䙁䅁䅁䅁睄桺䉖权䭂䅁䅁权流䅁䅁权䕁䅁䅋权䉁䅁䅁允䅁䅁䅅䅁䙁䅁塲㍯㥁戯䅎䍄䉁䅁䅁兂䅁䅁䅍䅄䅁䅁䅕䅁䅁䩁㉂䔫䭁䅁䉉䅁䭁䑁䄰䅁䭁䅁䉣䅁䉁䅁䅁允䅁䅁䅕塲敬㝋㥨䐵䴸䅉䅅䅁䙁䅁䅁睁䵁䅁䅁兂䅁䅁䅁䵑㜳䅑䅯杚䅁䅁䅯睐䅁䅁䅯睂䅅䅁䅅䅁䉁䅁䅁权慁允䅁䍄䉁䅁䅁䅃䅁䅁䅍䅁䅁䅁䅕䅁䅁䩁䝪ぃ䭅䍁䅳䅁䙁䅁䅁䅁䅄杸䉴权睁䅁䅁权流䅁䅁权䕁䅁䅋权䉁䅁䅁允䅁䅁䅅䅁䭁䍁䅳䅁䵁䅉䅅䅁䥁䅁䅁睁䅁䅁䅁兂䅁䅁䅁䵭䱙兑䅯睋䅁䅁䅕䅁䅁䡁剄商䭅䑁䅑䅁䭁䍁䅙䅁䭁䅁䅑潁䭁䅁䅅䅁䉁䅁䅁允䅁䅁䅕捺䵺䵺桷へ䵁䅉䅅䅁䙁䅁䅁睁䵁䅁䅁兂䅁䅁䅁䵑㜳䅑䅯䄴䅁䅁䅯児䅁䅁䅯睂䅅䅁䅅䅁䉁䅁䅁兂䅁䅁䅁䅁䅁䅁杷允䅁䅁䅕䅁䑁䅁䅷䅁䙁䅁䅁䅁癃䕰䈹权杂䅁䅁权㥁䅁䅁权䡁允䅁允䅁䅁䅅䅁䭁䡁䅣䅁䵁䅉䅅䅁䥁䅁䅁睁䅁䅁䅁兂䅁䅁䅁䵭䱙兑䅯䅕䅁䅁䅕䅁䅁䭁偔商䭅䑁䅳䅁䭁䍁䅙䅁䭁䅁䅑潁䭁䅁䅅䅁䉁䅁䅁允䅁䅁䅕浚浚浚浢け䵁䅉䅅䅁䙁䅁䅁睁䵁䅁䅁兂䅁䅁䅃䅖兒兑䅯其䅁䅁䅯兏䅁䅁䅯睂䅅䅁䅅䅁䉁䅁䅁兂䅁䅁䅁䅁䅁䅁杷允䅁䅁䅙䅁䑁䅁䄸䅁䙁䅁䅁䅁ぁ桒䉂权湃䅁䅁权䅁䅁䅁权䅁䅁䅁权桂䅁䅁允䅁䅁䅅䅁䭁䭁䅧䅁䵁䅉䅅䅁䙁䅁䅁睁䵁䅁䅁兂䅁䅁䅁䡫㑢䅑䅯睵䅁䅁䅯睍䅁䅁䅯睂䅅䅁䅅䅁䉁䅁䅁兂䅁䅁㙁乩十村杷允䅁䅁䅕䅁䑁䅁䅷䅁䙁䅁䅁䥁睂䔸䈵权橃䅁䅁权䝂䅁䅁权䡁允䅁允䅁䅁䅅䅁䙁偁⼯㙔晒䈹䍤䍄䉁䅁䅁兂䅁䅁䅍䅄䅁䅁䅕䅁䅁䕁昰䕕䭅佁䅷䅁䭁䑁䅉䅁䭁䅁䉣䅁䉁䅁䅁允䅁䅁䅕䅁䅁䅁䅁䅁䵁䅉䅅䅁䙁䅁䅁睁䵁䅁䅁兂䅁䅁䅄佧兊兑䅯兩䅁䅁䅯睑䅁䅁䅯睂䅅䅁䅅䅁䉁䅁䅁权瑃䅁䅁䍄䉁䅁䅁䅃䅁䅁䅍䅁䅁䅁䅕䅁䅁䩁䝪ぃ䭅䍁䅳䅁䙁䅁䅁䅁杁硺䉖权㉁䅁䅁权流䅁䅁权䕁䅁䅋权䉁䅁䅁允䅁䅁䅅䅁佁䅁䅯䅁ぁ䍁䄴李㑁䅁䅁䍄䉁䅁䅁䅃䅁䅁䅍䅁䅁䅁䅕䅁䅁䩁䝪ぃ䭅䙁䅍䅁䙁䅁䅁䅁獄桺䉖权㕁䅁䅁权流䅁䅁权䕁䅁䅋权䉁䅁䅁允䅁䅁䅅䅁䙁偁潙䥘椸琹䅨䍄䉁䅁䅁兂䅁䅁䅍䅄䅁䅁䅕䅁䅁䙁睳ご䭅偁䅑䅁䭁䕁䅑䅁䭁䅁䉣䅁䉁䅁䅁允䅁䅁䅕䅁䅁䅁䅁䅁䵁䅉䅅䅁䙁䅁䅁睁䵁䅁䅁兂䅁䅁䅃䭳偤兑䅯䄰䅁䅁䅯免䅁䅁䅯睂䅅䅁䅅䅁䉁䅁䅁兂䅁䅁䅁䅁䅁䅁杷允䅁䅁䅧䅁䑁䅁䅁䅁䙁䅁䅁䅁奃杸䉴权奁䅁䅁兂䅁䅁䅁䵹䱙兑䅯村䅁䅁䅯杊䅁䅁䅯䅂䍁䅧䅯允䅁䅁䅅䅁䉁䅁䅁权瑁䅁䅁䍄䉁䅁䅁兂䅁䅁䅍䅄䅁䅁䅕䅁䅁䥁刳歔䭅䱁䅙䅁䭁䕁䅷䅁䭁䅁䉣䅁䉁䅁䅁允䅁䅁䅕䅁䅁浑硑䕎䵉䅉䅅䅁䙁䅁䅁睁䵁䅁䅁兂䅁䅁䅃偣佂兑䅯䄲䅁䅁䅯杒䅁䅁䅯睂䅅䅁䅅䅁䉁䅁䅁兂祂䉊偳橈䅁䅑杷允䅁䅁䅕䅁䑁䅁䅷䅁䙁䅁䅁䅁㝂啌䈹权䱃䅁䅁权㝁䅁䅁权䡁允䅁允䅁䅁䅅䅁䙁䅁䅁䅁䅁䅁䅁䍄䉁䅁䅁兂䅁䅁䅍䅄䅁䅁䅕䅁䅁䡁瑳ご䭅䭁䅳䅁䭁䕁䅑䅁䭁䅁䉣䅁䉁䅁䅁允䅁䅁䅯权䅅䅁杷允䅁䅁䅕䅁䑁䅁䅷䅁䙁䅁䅁䥁啂䙂䉂权㡄䅁䅁权㙁䅁䅁权䡁允䅁允䅁䅁䅅䅁䙁䅁䅁䅁䅁䅁䅁䍄䉁䅁䅁䅃䅁䅁䅍䅁䅁䅁䅕䅁䅁䩁䝪ぃ䭅䕁䄴䅁䙁䅁䅁䅁䅄杸䉴权䍂䅁䅁权流䅁䅁权䕁䅁䅋权䉁䅁䅁允䅁䅁䅅䅁䭁䕁䄴䅁䵁䅉䅅䅁䥁䅁䅁睁䅁䅁䅁兂䅁䅁䅁䵭䱙兑䅯䅘䅁䅁䅕䅁䅁䩁偔商䭅䑁䅫䅁䭁䍁䅙䅁䭁䅁䅑潁䭁䅁䅅䅁䉁䅁䅁允䅁䅁䅕灭婭婭剮ず䵁䅉䅅䅁䙁䅁䅁睁䵁䅁䅁兂䅁䅁䅁䥅㑈䅑䅯䅴䅁䅁䅯兏䅁䅁䅯睂䅅䅁䅅䅁䉁䅁䅁兂䅁䉁摂呸啚村杷允䅁䅁䅕䅁䑁䅁䅷䅁䙁䅁䅁䅁癃䕰䈹权睄䅁䅁权䅂䅁䅁权䡁允䅁允䅁䅁䅅䅁䙁䥁漷湐䙘剴䅚䍄䉁䅁䅁䅃䅁䅁䅍䅁䅁䅁䅕䅁䅁䩁䝪ぃ䭅䍁䅳䅁䙁䅁䅁䅁䥄杸䉴权㑁䅁䅁权流䅁䅁权䕁䅁䅋权䉁䅁䅁允䅁䅁䅅䅁䭁䍁䅳䅁䵁䅉䅅䅁䥁䅁䅁睁䅁䅁䅁兂䅁䅁䅁䵭䱙兑䅯䅗䅁䅁䅕䅁䅁乁䝄ぃ䭅䕁䅫䅁䭁䍁䅙䅁䭁䅁䅑潁䭁䅁䅅䅁䉁䅁䅁允䅁䅁䅯兇䅁䅁杷允䅁䅁䅕䅁䑁䅁䅷䅁䙁䅁䅁䅁啂欱䈵权卄䅁䅁权硁䅁䅁权䡁允䅁允䅁䅁䅅䅁䙁䅁䅁䅁䅁䅁䅁䍄䉁䅁䅁兂䅁䅁䅍䅄䅁䅁䅕䅁䅁䡁瑳ご䭅䩁䅙䅁䭁䕁䅣䅁䭁䅁䉣䅁䉁䅁䅁允䅁䅁䅕㑎桮䩋ど䕎䵉䅉䅅䅁䙁䅁䅁睁䵁䅁䅁兂䅁䅁䅁㙲偒兑䅯杚䅁䅁䅯村䅁䅁䅯睂䅅䅁䅅䅁䉁䅁䅁权剁允䅁䍄䉁䅁䅁兂䅁䅁䅍䅄䅁䅁䅕䅁䅁䙁坔歔䭅䱁䄰䅁䭁䑁䅯䅁䭁䅁䉣䅁䉁䅁䅁允䅁䅁䅕晕䕦剗䭰じ䵁䅉䅅䅁䥁䅁䅁睁䅁䅁䅁兂䅁䅁䅁䵭䱙兑䅯睋䅁䅁䅕䅁䅁䵁䝄ぃ䭅䑁䅯䅁䭁䍁䅙䅁䭁䅁䅑潁䭁䅁䅅䅁䉁䅁䅁允䅁䅁䅯睋䅁䅁杷允䅁䅁䅕䅁䑁䅁䅷䅁䙁䅁䅁䥁獃欵䉚权慄䅁䅁权硁䅁䅁权䡁允䅁允䅁䅁䅅䅁䙁䅁䅁䅁䅁䅁䅁䍄䉁䅁䅁兂䅁䅁䅍䅄䅁䅁䅕䅁䅁䱧湃ご䭅䝁䅙䅁䭁䑁䅫䅁䭁䅁䉣䅁䉁䅁䅁允䅁䅁䅯元䅅䅁杷允䅁䅁䅧䅁䑁䅁䅁䅁䙁䅁䅁䅁奃杸䉴权牁䅁䅁兂䅁䅁䅁䵹䱙兑䅯睏䅁䅁䅯杊䅁䅁䅯䅂䍁䅧䅯允䅁䅁䅅䅁䉁䅁䅁权牁䅁䅁䍄䉁䅁䅁䅃䅁䅁䅍䅁䅁䅁䅕䅁䅁䩁䝪ぃ䭅䙁䅙䅁䙁䅁䅁䅁㑄桺䉖权硁䅁䅁权流䅁䅁权䕁䅁䅋权䉁䅁䅁允䅁䅁䅅䅁佁䅁䅷䅁瑁䑁䅁杌㕁䑁䅫䅁䵁䅉䅅䅁䥁䅁䅁睁䅁䅁䅁兂䅁䅁䅁䵭䱙兑䅯睕䅁䅁䅕䅁䅁䡁剄商䭅䕁䅷䅁䭁䍁䅙䅁䭁䅁䅑潁䭁䅁䅅䅁䉁䅁䅁允䅁䅁䅕倷䭧睁捘歯䵁䅉䅅䅁䥁䅁䅁睁䅁䅁䅁兂䅁䅁䅁䵭䱙兑䅯䅘䅁䅁䅕䅁䅁偁佄商䭅䕁䅍䅁䭁䍁䅙䅁䭁䅁䅑潁䭁䅁䅅䅁䉁䅁䅁允䅁䅁䅕噋偹癷䍗な䵁䅉䅅䅁䙁䅁䅁睁䵁䅁䅁兂䅁䅁䅃楡倵兑䅯睩䅁䅁䅯兑䅁䅁䅯睂䅅䅁䅅䅁䉁䅁䅁兂䅁䅁䅁䅁䅁䅁杷允䅁䅁䅕䅁䑁䅁䅷䅁䙁䅁䅁䥁䅂啚䈹权㉄䅁䅁权㉁䅁䅁权䡁允䅁允䅁䅁䅅䅁䙁䅁䅁䅁䅁䅁䅁䍄䉁䅁䅁䅃䅁䅁䅍䅁䅁䅁䅕䅁䅁䩁䝪ぃ䭅䙁䅍䅁䙁䅁䅁䅁兄杸䉴权㙁䅁䅁权流䅁䅁权䕁䅁䅋权䉁䅁䅁允䅁䅁䅅䅁䭁䉁䅫䅁䵁䅉䅅䅁䙁䅁䅁睁䵁䅁䅁兂䅁䅁䅁䥂倱兑䅯杮䅁䅁䅯睑䅁䅁䅯睂䅅䅁䅅䅁䉁䅁䅁兂䵂䌳㡭硏䅫䅑杷允䅁䅁䅙䅁䑁䅁䅷䅁䙁䅁䅁䅁睂癹䅴权橂䅁䅁权歂䅁䅁权䅁䅁䅁权桂䅁䅁允䅁䅁䅅䅁䙁偁⭰牡へ婑䅆䍄䉁䅁䅁䅃䅁䅁䅍䅁䅁䅁䅕䅁䅁䩁䝪ぃ䭅䙁䅍䅁䙁䅁䅁䅁䥄杸䉴权䑁䅁䅁权流䅁䅁权䕁䅁䅋权䉁䅁䅁允䅁䅁䅅䅁䭁䙁䅑䅁䵁䅉䅅䅁䙁䅁䅁睁䵁䅁䅁兂䅁䅁䅃偣佂兑䅯杭䅁䅁䅯睏䅁䅁䅯睂䅅䅁䅅䅁䉁䅁䅁兂歃卶捳猲䉍村杷允䅁䅁䅕䅁䑁䅁䅷䅁䙁䅁䅁䅁癃䕰䈹权䩃䅁䅁权ㅁ䅁䅁权䡁允䅁允䅁䅁䅅䅁䭁䭁䄰䅁䵁䅉䅅䅁䙁䅁䅁睁䵁䅁䅁兂䅁䅁䅁䤴㑈䅑䅯䄳䅁䅁䅯李䅁䅁䅯睂䅅䅁䅅䅁䉁䅁䅁兂䡃敪䡡⼸儴䅑杷允䅁䅁䅕䅁䑁䅁䅷䅁䙁䅁䅁䅁䕁啪䈹权硃䅁䅁权㙁䅁䅁权䡁允䅁允䅁䅁䅅䅁䙁䅁䅁䅁䅁䅁䅁䍄䉁䅁䅁兂䅁䅁䅍䅄䅁䅁䅕䅁䅁䭁欫ご䭅䥁䅳䅁䭁䑁䅅䅁䭁䅁䉣䅁䉁䅁䅁允䅁䅁䅕䅁䅁䅁䅁䅁䵁䅉䅅䅁䥁䅁䅁睁䅁䅁䅁兂䅁䅁䅁䵭䱙兑䅯杔䅁䅁䅕䅁䅁佁佺商䭅䕁䅷䅁䭁䍁䅙䅁䭁䅁䅑潁䭁䅁䅅䅁䉁䅁䅁允䅁䅁䅕体㙆䵆瑢唵䵁䅉䅅䅁䥁䅁䅁睁䅁䅁䅁兂䅁䅁䅁䵭䱙兑䅯杔䅁䅁䅕䅁䅁䵁䝪ぃ䭅䑁䅕䅁䭁䍁䅙䅁䭁䅁䅑潁䭁䅁䅅䅁䉁䅁䅁允䅁䅁䅯睔䅁䅁杷允䅁䅁䅕䅁䑁䅁䅷䅁䙁䅁䅁䅁灂唸䈵权浂䅁䅁权䉂䅁䅁权䡁允䅁允䅁䅁䅅䅁䭁䉁䉣䅁䵁䅉䅅䅁䙁䅁䅁睁䵁䅁䅁兂䅁䅁䅃楡倵兑䅯关䅁䅁䅯兑䅁䅁䅯睂䅅䅁䅅䅁䉁䅁䅁兂䅁䅁䅁䅁䅁䅁杷允䅁䅁䅕䅁䑁䅁䅷䅁䙁䅁䅁䅁啂欱䈵权㑃䅁䅁权硁䅁䅁权䡁允䅁允䅁䅁䅅䅁䙁䅁䅁䅁䅁䅁䅁䍄䉁䅁䅁兂䅁䅁䅍䅄䅁䅁䅕䅁䅁䕺瑍歭䭅䝁䅍䅁䭁䑁䅑䅁䭁䅁䉣䅁䉁䅁䅁允䅁䅁䅕䅁䅁䅁䅁䅁䵁䅉䅅䅁䙁䅁䅁睁䵁䅁䅁兂䅁䅁䅁摪但兑䅯兩䅁䅁䅯杏䅁䅁䅯睂䅅䅁䅅䅁䉁䅁䅁权㥁允䅁䍄䉁䅁䅁䅃䅁䅁䅍䅁䅁䅁䅕䅁䅁䩁䝪ぃ䭅䍁䅳䅁䙁䅁䅁䅁兄杸䉴权獁䅁䅁权流䅁䅁权䕁䅁䅋权䉁䅁䅁允䅁䅁䅅䅁䭁䉁䅫䅁䵁䅉䅅䅁䙁䅁䅁睁䵁䅁䅁兂䅁䅁䵄祑愲兑䅯共䅁䅁䅯睁䅁䅁䅯睂䅅䅁䅅䅁䉁䅁䅁权䭁允䅁䍄䉁䅁䅁兂䅁䅁䅍䅄䅁䅁䅕䅁䅁䕺瑍歭䭅乁䅯䅁䭁䑁䅷䅁䭁䅁䉣䅁䉁䅁䅁允䅁䅁䅕䅁䅁䅁䅁䅁䵁䅉䅅䅁䥁䅁䅁睁䅁䅁䅁兂䅁䅁䅁䵭䱙兑䅯睋䅁䅁䅕䅁䅁佁佔商䭅䕁䅉䅁䭁䍁䅙䅁䭁䅁䅑潁䭁䅁䅅䅁䉁䅁䅁允䅁䅁䄴杄䅁䑁䅍睍硁䍁䄴睎㉁䅁䅁䍄䉁䅁䅁兂䅁䅁䅍䅄䅁䅁䅕䅁䅁䕺瑍歭䭅䱁䄸䅁䭁䕁䅧䅁䭁䅁䉣䅁䉁䅁䅁允䅁䅁䅕䅁䅁䅁䅁䅁䵁䅉䅅䅁䥁䅁䅁睁䅁䅁䅁兂䅁䅁䅁䵭䱙兑䅯杕䅁䅁䅕䅁䅁䡁剄商䭅䍁䄴䅁䭁䍁䅙䅁䭁䅁䅑潁䭁䅁䅅䅁䉁䅁䅁允䅁䅁䅕畚㔴圶头啳䵁䅉䅅䅁䙁䅁䅁睁䵁䅁䅁兂䅁䅁䅃ㅏ偬兑䅯䅯䅁䅁䅯睌䅁䅁䅯睂䅅䅁䅅䅁䉁䅁䅁兂䵁楁䡵橆睫䅑杷允䅁䅁䅕䅁䑁䅁䅷䅁䙁䅁䅁䅁䕁啪䈹权乄䅁䅁权䅂䅁䅁权䡁允䅁允䅁䅁䅅䅁䙁䅁䅁䅁䅁䅁䅁䍄䉁䅁䅁兂䅁䅁䅍䅄䅁䅁䅕䅁䅁䱧湃ご䭅䭁䄸䅁䭁䕁䅫䅁䭁䅁䉣䅁䉁䅁䅁允䅁䅁䅕呃佥瑴䑋歂䵁䅉䅅䅁䥁䅁䅁睁䅁䅁䅁兂䅁䅁䅁䵭䱙兑䅯杔䅁䅁䅕䅁䅁䭁偔商䭅䑁䅕䅁䭁䍁䅙䅁䭁䅁䅑潁䭁䅁䅅䅁䉁䅁䅁允䅁䅁䅕浚浚浚㉚䵡䵁䅉䅅䅁䙁䅁䅁睁䵁䅁䅁兂䅁䅁䅁䵯㝮䅑䅯䄲䅁䅁䅯䅍䅁䅁䅯睂䅅䅁䅅䅁䉁䅁䅁兂䅁䅁䅁䅁䅁䅁杷允䅁䅁䅕䅁䑁䅁䅷䅁䙁䅁䅁䅁睂癹䅴权䕁允䅁权䍂䅁䅁权䡁允䅁允䅁䅁䅅䅁䙁乁䩒ㄳ䥨祲䅂䍄䉁䅁䅁䅃䅁䅁䅍䅁䅁䅁䅕䅁䅁䩁䝪ぃ䭅䕁䄴䅁䙁䅁䅁䅁睂到䉖权ㅁ䅁䅁权流䅁䅁权䕁䅁䅋权䉁䅁䅁允䅁䅁䅅䅁䙁䡁搸䑰䅫慁䅨䍄䉁䅁䅁兂䅁䅁䅍䅄䅁䅁䅕䅁䅁䕁乄〫䭁䩁䄴䅁䭁䑁䅍䅁䭁䅁䉣䅁䉁䅁䅁允䅁䅁䅕䑚晶㑔堲樹䴸䅉䅅䅁䥁䅁䅁睁䅁䅁䅁兂䅁䅁䅁䵭䱙兑䅯䅗䅁䅁䅕䅁䅁䉁偄商䭅䕁䄰䅁䭁䍁䅙䅁䭁䅁䅑潁䭁䅁䅅䅁䉁䅁䅁允䅁䅁䄴权䅁䑁䅁杌ㅁ䑁䅧䅁䵁䅉䅅䅁䙁䅁䅁睁䵁䅁䅁兂䅁䅁䅁䥂倱兑䅯朷䅁䅁䅯䅒䅁䅁䅯睂䅅䅁䅅䅁䉁䅁䅁兂䅁䅁䅁䅁䅁䅁杷允䅁䅁䅧䅁䑁䅁䅁䅁䙁䅁䅁䅁奃杸䉴权牁䅁䅁兂䅁䅁䅁䴰䱙兑䅯杌䅁䅁䅯杊䅁䅁䅯䅂䍁䅧䅯允䅁䅁䅅䅁䉁䅁䅁权婁䅁䅁䍄䉁䅁䅁兂䅁䅁䅍䅄䅁䅁䅕䅁䅁䡁瑳ご䭅䝁䅍䅁䭁䑁䄰䅁䭁䅁䉣䅁䉁䅁䅁允䅁䅁䅕桭䡬〳偲啡䵉䅉䅅䅁䙁䅁䅁睁䵁䅁䅁兂䅁䅁䅃偣佂兑䅯睹䅁䅁䅯児䅁䅁䅯睂䅅䅁䅅䅁䉁䅁䅁兂䩃〯偒圷嘴䅑杷允䅁䅁䅕䅁䑁䅁䅷䅁䙁䅁䅁䅁䕁啪䈹权硃䅁䅁权䭂䅁䅁权䡁允䅁允䅁䅁䅅䅁䙁䥁敗塴奴ぉ䍂䍄䉁䅁䅁兂䅁䅁䅍䅄䅁䅁䅕䅁䅁䉁䉃䔫䭁䝁䅁䅁䭁䑁䄴䅁䭁䅁䉣䅁䉁䅁䅁允䅁䅁䅯杢䅁䅁杷允䅁䅁䅧䅁䑁䅁䅁䅁䙁䅁䅁䅁奃杸䉴权卂䅁䅁兂䅁䅁䅁䵹䱙兑䅯児䅁䅁䅯杊䅁䅁䅯䅂䍁䅧䅯允䅁䅁䅅䅁䉁䅁䅁权噂䅁䅁䍄䉁䅁䅁兂䅁䅁䅍䅄䅁䅁䅕䅁䅁䙁坔歔䭅䱁䅳䅁䭁䑁䅧䅁䭁䅁䉣䅁䉁䅁䅁允䅁䅁䅕䅁䅁䅁䅁䅁䵁䅉䅅䅁䙁䅁䅁睁䵁䅁䅁兂䅁䅁䅁䥂倱兑䅯朵䅁䅁䅯睌䅁䅁䅯睂䅅䅁䅅䅁䉁䅁䅁兂䅁䅁䅁䅁䅁䅁杷允䅁䅁䅧䅁䑁䅁䅁䅁䙁䅁䅁䅁奃杸䉴权呂䅁䅁兂䅁䅁䅁䵬嘸兑䅯䅎䅁䅁䅯杊䅁䅁䅯䅂䍁䅧䅯允䅁䅁䅅䅁䉁䅁䅁兂桄桥畓祒硖䅑杷允䅁䅁䅕䅁䑁䅁䅷䅁䙁䅁䅁䅁㝂啌䈹权祄䅁䅁权䵂䅁䅁权䡁允䅁允䅁䅁䅅䅁䙁䭁䑲佊噂楚䅤䍄䉁䅁䅁兂䅁䅁䅍䅄䅁䅁䅕䅁䅁䙁睳ご䭅䵁䅣䅁䭁䕁䅣䅁䭁䅁䉣䅁䉁䅁䅁允䅁䅁䅕䅁䅁䅁䅁䅁䵁䅉䅅䅁䙁䅁䅁睁䵁䅁䅁兂䅁䅁䅃䝑偖兑䅯䅬䅁䅁䅯睎䅁䅁䅯睂䅅䅁䅅䅁䉁䅁䅁权癁允䅁䍄䉁䅁䅁䅃䅁䅁䅍䅁䅁䅁䅕䅁䅁䩁䝪ぃ䭅䙁䅉䅁䙁䅁䅁䅁㑄桺䉖权䱂䅁䅁权流䅁䅁权䕁䅁䅋权䉁䅁䅁允䅁䅁䅅䅁佁䅁䅯䅁睁䍁䄴杍祁䅁䅁䍄䉁䅁䅁䅃䅁䅁䅍䅁䅁䅁䅕䅁䅁䩁䝪ぃ䭅䉁䅧䅁䙁䅁䅁䅁啃硺䉖权畁䅁䅁权流䅁䅁权䕁䅁䅋权䉁䅁䅁允䅁䅁䅅䅁䙁䥁牘払敧周䅬䍄䉁䅁䅁兂䅁䅁䅍䅄䅁䅁䅕䅁䅁䑁歪歔䭅䵁䅯䅁䭁䕁䅍䅁䭁䅁䉣䅁䉁䅁䅁允䅁䅁䅕䬴䙘摖坘䐷䴸䅉䅅䅁䙁䅁䅁睁䵁䅁䅁兂䅁䅁䅃䅖兒兑䅯睱䅁䅁䅯杏䅁䅁䅯睂䅅䅁䅅䅁䉁䅁䅁权䭁允䅁䍄䉁䅁䅁䅃䅁䅁䅍䅁䅁䅁䅕䅁䅁䩁䝪ぃ䭅䙁䅍䅁䙁䅁䅁䅁睄桺䉖权㍁䅁䅁权流䅁䅁权䕁䅁䅋权䉁䅁䅁允䅁䅁䅅䅁䙁䩁婱婭婭婚䅤䍄䉁䅁䅁兂䅁䅁䅍䅄䅁䅁䅕䅁䅁佁䉃䔫䭁䭁䄸䅁䭁䑁䄰䅁䭁䅁䉣䅁䉁䅁䅁允䅁䅁䅕瑢灔敋灨ぅ䵁䅉䅅䅁䥁䅁䅁睁䅁䅁䅁兂䅁䅁䅁䵭䱙兑䅯杔䅁䅁䅕䅁䅁䵁䝄ぃ䭅䍁䄴䅁䭁䍁䅙䅁䭁䅁䅑潁䭁䅁䅅䅁䉁䅁䅁允䅁䅁䅯杔䅁䅁杷允䅁䅁䅕䅁䑁䅁䅷䅁䙁䅁䅁䵁䅃水䉂权㥃䅁䅁权䝂䅁䅁权䡁允䅁允䅁䅁䅅䅁䙁䅁䅁䅁䅁䅁䅁䍄䉁䅁䅁䅃䅁䅁䅍䅁䅁䅁䅕䅁䅁䩁䝪ぃ䭅䙁䅫䅁䙁䅁䅁䅁睂到䉖权䱂䅁䅁权流䅁䅁权䕁䅁䅋权䉁䅁䅁允䅁䅁䅅䅁䙁䝁㌹㥫婡㙄䅆䍄䉁䅁䅁䅃䅁䅁䅍䅁䅁䅁䅕䅁䅁䩁䝪ぃ䭅䍁䅳䅁䙁䅁䅁䅁䅄杸䉴权㡁䅁䅁权流䅁䅁权䕁䅁䅋权䉁䅁䅁允䅁䅁䅅䅁䭁䍁䅳䅁䵁䅉䅅䅁䥁䅁䅁睁䅁䅁䅁兂䅁䅁䅁䵭䱙兑䅯睋䅁䅁䅕䅁䅁䉁偄商䭅䑁䅁䅁䭁䍁䅙䅁䭁䅁䅑潁䭁䅁䅅䅁䉁䅁䅁允䅁䅁䄴权䅁䑁䅍杌睁䑁䅑䅁䵁䅉䅅䅁䥁䅁䅁睁䅁䅁䅁兂䅁䅁䅁䵭䱙兑䅯䅘䅁䅁䅕䅁䅁䑁偪商䭅䍁䄴䅁䭁䍁䅙䅁䭁䅁䅑潁䭁䅁䅅䅁䉁䅁䅁允䅁䅁䄴权䅁䑁䅁杌㑁䑁䅍䅁䵁䅉䅅䅁䙁䅁䅁睁䵁䅁䅁兂䅁䅁䅁䵑㜳䅑䅯杪䅁䅁䅯兏䅁䅁䅯睂䅅䅁䅅䅁䉁䅁䅁兂䅁䅁䅁䅁䅁䅁杷允䅁䅁䅕䅁䑁䅁䅷䅁䙁䅁䅁䅁允晧䅨权畄䅁䅁权㑁䅁䅁权䡁允䅁允䅁䅁䅅䅁䙁䉁湴核䥈啭䄵䍄䉁䅁䅁兂䅁䅁䅍䅄䅁䅁䅕䅁䅁䙁坔歔䭅䩁䅑䅁䭁䑁䅁䅁䭁䅁䉣䅁䉁䅁䅁允䅁䅁䅯睊䅅䅁杷允䅁䅁䅕䅁䑁䅁䅷䅁䙁䅁䅁䅁乃唰䈵权㑃䅁䅁权㍁䅁䅁权䡁允䅁允䅁䅁䅅䅁䙁䅁䅁䅁䅁䅁䅁䍄䉁䅁䅁䅃䅁䅁䅍䅁䅁䅁䅕䅁䅁䩁䝪ぃ䭅䕁䄴䅁䙁䅁䅁䅁元硺䉖权㥁䅁䅁权流䅁䅁权䕁䅁䅋权䉁䅁䅁允䅁䅁䅅䅁䙁䡁啳歲桦䥒䅂䍄䉁䅁䅁兂䅁䅁䅍䅄䅁䅁䅕䅁䅁䡧睄歔䭅䝁䅁䅁䭁䅁䅍䅁䭁䅁䉣䅁䉁䅁䅁允䅁䅁䅯睡䅁䅁杷允䅁䅁䅕䅁䑁䅁䅷䅁䙁䅁䅁䅁杄晧䅨权㙄䅁䅁权䅂䅁䅁权䡁允䅁允䅁䅁䅅䅁䙁䅁䅁䅁䅁䅁䅁䍄䉁䅁䅁兂䅁䅁䅍䅄䅁䅁䅕䅁䅁䡁䭄〫䭁䵁䅍䅁䭁䑁䅣䅁䭁䅁䉣䅁䉁䅁䅁允䅁䅁䅕䅁䅁䅁䅁䅁䵁䅉䅅䅁䥁䅁䅁睁䅁䅁䅁兂䅁䅁䅁䵭䱙兑䅯䅗䅁䅁䅕䅁䅁偁佄商䭅䑁䅕䅁䭁䍁䅙䅁䭁䅁䅑潁䭁䅁䅅䅁䉁䅁䅁允䅁䅁䅕㡪ㅌ䙋呷歨䵁䅉䅅䅁䙁䅁䅁睁䵁䅁䅁兂䅁䅁䅁乖佚兑䅯睱䅁䅁䅯䅐䅁䅁䅯睂䅅䅁䅅䅁䉁䅁䅁权䭁允䅁䍄䉁䅁䅁䅃䅁䅁䅍䅁䅁䅁䅕䅁䅁䩁䝪ぃ䭅䍁䅳䅁䙁䅁䅁䅁䥄杸䉴权㙁䅁䅁权流䅁䅁权䕁䅁䅋权䉁䅁䅁允䅁䅁䅅䅁䭁䍁䅳䅁䵁䅉䅅䅁䙁䅁䅁睁䵁䅁䅁兂䅁䅁䅃偣佂兑䅯杫䅁䅁䅯䅌䅁䅁䅯睂䅅䅁䅅䅁䉁䅁䅁兂䅁䅁䅁䅁䅁䅁杷允䅁䅁䅕䅁䑁䅁䅷䅁䙁䅁䅁䥁㝁啗䈹权㙃䅁䅁权㙁䅁䅁权䡁允䅁允䅁䅁䅅䅁䙁䅁䅁䅁䅁䅁䅁䍄䉁䅁䅁兂䅁䅁䅍䅄䅁䅁䅕䅁䅁䱧湃ご䭅䱁䅙䅁䭁䕁䅍䅁䭁䅁䉣䅁䉁䅁䅁允䅁䅁䅕瑕扥〶䕇歖䵉䅉䅅䅁䙁䅁䅁睁䵁䅁䅁兂䅁䅁䅁䤴㑈䅑䅯杁䅅䅁䅯䅌䅁䅁䅯睂䅅䅁䅅䅁䉁䅁䅁兂㙁㥘ぃ䱉㝢睐杷允䅁䅁䅕䅁䑁䅁䅷䅁䙁䅁䅁䥁䅂啚䈹权㑃䅁䅁权穁䅁䅁权䡁允䅁允䅁䅁䅅䅁䙁䅁䅁䅁䅁䅁䅁䍄䉁䅁䅁䅃䅁䅁䅍䅁䅁䅁䅕䅁䅁䩁䝪ぃ䭅䙁䅉䅁䙁䅁䅁䅁睄桺䉖权䡂䅁䅁权流䅁䅁权䕁䅁䅋权䉁䅁䅁允䅁䅁䅅䅁䙁乁橥䑣䬳䱧䅚䍄䉁䅁䅁兂䅁䅁䅍䅄䅁䅁䅕䅁䅁䍁潁唫䭁䅁䅁䅁䭁䝁䅑䅁䭁䝁䅅䅁䉁䅁䅁允䅁䅁䅯䅩䅁䅁杷允䅁䅁䅧䅁䑁䅁䅁䅁䙁䅁䅁䅁奃杸䉴权佂䅁䅁兂䅁䅁䅁䵷䱙兑䅯䅎䅁䅁䅯杊䅁䅁䅯䅂䍁䅧䅯允䅁䅁䅅䅁䉁䅁䅁权佂䅁䅁䍄䉁䅁䅁兂䅁䅁䅍䅄䅁䅁䅕䅁䅁䙁睳ご䭅䝁䅙䅁䭁䕁䅅䅁䭁䅁䉣䅁䉁䅁䅁允䅁䅁䅯䅊䅅䅁杷允䅁䅁䅕䅁䑁䅁䅷䅁䙁䅁䅁䥁睂䔸䈵权⭄䅁䅁权䙂䅁䅁权䡁允䅁允䅁䅁䅅䅁䙁䑁䥗䡔晹桲䍚䍄䉁䅁䅁兂䅁䅁䅍䅄䅁䅁䅕䅁䅁䑧婴ご䭅䝁䅙䅁䭁䑁䅳䅁䭁䅁䉣䅁䉁䅁䅁允䅁䅁䅯光䅅䅁杷允䅁䅁䅕䅁䑁䅁䅷䅁䙁䅁䅁䅁䕁啪䈹权癃䅁䅁权㙁䅁䅁权䡁允䅁允䅁䅁䅅䅁䙁䅁䅁䅁䅁䅁䅁䍄䉁䅁䅁兂䅁䅁䅍䅄䅁䅁䅕䅁䅁䝁䭄〫䭁佁䅉䅁䭁䕁䅉䅁䭁䅁䉣䅁䉁䅁䅁允䅁䅁䅕㍐䠯䉆䅤啇䵁䅉䅅䅁䙁䅁䅁睁䵁䅁䅁兂䅁䅁䅁摪但兑䅯其䅁䅁䅯兒䅁䅁䅯睂䅅䅁䅅䅁䉁䅁䅁兂䅁䅁䅁䅁䅁䅁杷允䅁䅁䅕䅁䑁䅁䅷䅁䙁䅁䅁䥁睂䔸䈵权捃䅁䅁权睁䅁䅁权䡁允䅁允䅁䅁䅅䅁䙁䅁䅁䅁䅁䅁䅁䍄䉁䅁䅁䅃䅁䅁䅍䅁䅁䅁䅕䅁䅁䩁䝪ぃ䭅䙁䅁䅁䙁䅁䅁䅁㑁硺䉖权㕁䅁䅁权流䅁䅁权䕁䅁䅋权䉁䅁䅁允䅁䅁䅅䅁佁䅁䅯䅁㑁䍁䄴杍㑁䅁䅁䍄䉁䅁䅁兂䅁䅁䅍䅄䅁䅁䅕䅁䅁䑁歪歔䭅偁䅷䅁䭁䕁䅧䅁䭁䅁䉣䅁䉁䅁䅁允䅁䅁䅕䅁䅁䅁䅁䅁䵁䅉䅅䅁䥁䅁䅁睁䅁䅁䅁兂䅁䅁䅁䵭䱙兑䅯杕䅁䅁䅕䅁䅁䩁偔商䭅䕁䅳䅁䭁䍁䅙䅁䭁䅁䅑潁䭁䅁䅅䅁䉁䅁䅁允䅁䅁䅕呣䬰㘱敐啨䵁䅉䅅䅁䙁䅁䅁睁䵁䅁䅁兂䅁䅁䅁穗偂兑䅯朸䅁䅁䅯䅐䅁䅁䅯睂䅅䅁䅅䅁䉁䅁䅁兂塄䑓䱈挫湍䅑杷允䅁䅁䅕䅁䑁䅁䅷䅁䙁䅁䅁䅁啂欱䈵权橂䅁䅁权睁䅁䅁权䡁允䅁允䅁䅁䅅䅁䙁䅁䅁䅁䴸桦䍚䍄䉁䅁䅁兂䅁䅁䅍䅄䅁䅁䅕䅁䅁䙧䕑䕕䭅偁䅁䅁䭁䑁䄰䅁䭁䅁䉣䅁䉁䅁䅁允䅁䅁䅕䅁䅁䅁䅁䅁䵁䅉䅅䅁䙁䅁䅁睁䵁䅁䅁兂䅁䅁䅄佧兊兑䅯关䅁䅁䅯睐䅁䅁䅯睂䅅䅁䅅䅁䉁䅁䅁兂䅁䅁䅁䅁䅁䅁杷允䅁䅁䅕䅁䑁䅁䅷䅁䙁䅁䅁䅁癃䕰䈹权硃䅁䅁权䭂䅁䅁权䡁允䅁允䅁䅁䅅䅁䙁䭁唵㙫䍰䡚䌵䍄䉁䅁䅁䅃䅁䅁䅍䅁䅁䅁䅕䅁䅁䩁䝪ぃ䭅䍁䅳䅁䙁䅁䅁䅁䥄杸䉴权㥁䅁䅁权流䅁䅁权䕁䅁䅋权䉁䅁䅁允䅁䅁䅅䅁䭁䍁䅳䅁䵁䅉䅅䅁䥁䅁䅁睁䅁䅁䅁兂䅁䅁䅁䵭䱙兑䅯睕䅁䅁䅕䅁䅁佁佔商䭅䑁䅍䅁䭁䍁䅙䅁䭁䅁䅑潁䭁䅁䅅䅁䉁䅁䅁允䅁䅁䄴䅄䅁䑁䅕睎畁䑁䅧䅎䅁䅁杷允䅁䅁䅕䅁䑁䅁䅷䅁䙁䅁䅁䅁杁偋䅬权睄䅁䅁权䑂䅁䅁权䡁允䅁允䅁䅁䅅䅁䙁䅁䅁䅁䅁䅁䅁䍄䉁䅁䅁兂䅁䅁䅍䅄䅁䅁䅕䅁䅁䡁瑳ご䭅䱁䅙䅁䭁䑁䅫䅁䭁䅁䉣䅁䉁䅁䅁允䅁䅁䅕䅁䅁䅁䅁䅁䵁䅉䅅䅁䥁䅁䅁睁䅁䅁䅁兂䅁䅁䅁䵭䱙兑䅯杖䅁䅁䅕䅁䅁䑁偪商䭅䑁䄴䅁䭁䍁䅙䅁䭁䅁䅑潁䭁䅁䅅䅁䉁䅁䅁允䅁䅁䄴䅃䅁䑁䅁杌㕁䅁䅁䍄䉁䅁䅁兂䅁䅁䅍䅄䅁䅁䅕䅁䅁䡁瑳ご䭅䱁䅧䅁䭁䕁䅙䅁䭁䅁䉣䅁䉁䅁䅁允䅁䅁䅕䅁䅁䅁䅁䅁䵁䅉䅅䅁䙁䅁䅁睁䵁䅁䅁兂䅁䅁䵄祑愲兑䅯杴䅁䅁䅯免䅁䅁䅯睂䅅䅁䅅䅁䉁䅁䅁兂䅁䅁䅁䅁䅁䅁杷允䅁䅁䅧䅁䑁䅁䅁䅁䙁䅁䅁䅁奃杸䉴权兂䅁䅁兂䅁䅁䅁䴫嘴兑䅯兓䅁䅁䅯杊䅁䅁䅯䅂䍁䅧䅯允䅁䅁䅅䅁䉁䅁䅁杄䭁䅁䅁睎畁䑁䅧兎䅁䅁杷允䅁䅁䅕䅁䑁䅁䅷䅁䙁䅁䅁䅁杁偋䅬权奄䅁䅁权祁䅁䅁权䡁允䅁允䅁䅁䅅䅁䙁䅁䅁䅁䅁䅁䅁䍄䉁䅁䅁兂䅁䅁䅍䅄䅁䅁䅕䅁䅁䡁䭄〫䭁䩁䅁䅁䭁䕁䅫䅁䭁䅁䉣䅁䉁䅁䅁允䅁䅁䅯权䅅䅁杷允䅁䅁䅧䅁䑁䅁䅁䅁䙁䅁䅁䅁奃杸䉴权牁䅁䅁兂䅁䅁䅁</t>
  </si>
  <si>
    <t>䵹䱙兑䅯材䅁䅁䅯杊䅁䅁䅯䅂䍁䅧䅯允䅁䅁䅅䅁䉁䅁䅁权牁䅁䅁䍄䉁䅁䅁兂䅁䅁䅍䅄䅁䅁䅕䅁䅁䅁乓ご䭅䝁䅍䅁䭁䕁䅙䅁䭁䅁䉣䅁䉁䅁䅁允䅁䅁䅕䵅䵃欲偖歊䵉䅉䅅䅁䙁䅁䅁睁䵁䅁䅁兂䅁䅁䅁偷㝔䅑䅯睩䅁䅁䅯䅒䅁䅁䅯睂䅅䅁䅅䅁䉁䅁䅁兂捂㑺慦䑒硈睐杷允䅁䅁䅕䅁䑁䅁䅷䅁䙁䅁䅁䅁灂唸䈵权啄䅁䅁权䙂䅁䅁权䡁允䅁允䅁䅁䅅䅁䙁佁慗橤爯䍁䅴䍄䉁䅁䅁兂䅁䅁䅍䅄䅁䅁䅕䅁䅁䱧湃ご䭅䝁䅁䅁䭁䑁䅷䅁䭁䅁䉣䅁䉁䅁䅁允䅁䅁䅯条䅁䅁杷允䅁䅁䅕䅁䑁䅁䅷䅁䙁䅁䅁䅁啂欱䈵权ぃ䅁䅁权ㅁ䅁䅁权䡁允䅁允䅁䅁䅅䅁䙁䅁䅁䍹礴浌䍸䍄䉁䅁䅁兂䅁䅁䅍䅄䅁䅁䅕䅁䅁䕁乄〫䭁䵁䅕䅁䭁䑁䅁䅁䭁䅁䉣䅁䉁䅁䅁允䅁䅁䅕䅁䅁䅁䅁䅁䵁䅉䅅䅁䙁䅁䅁睁䵁䅁䅁兂䅁䅁䅁㙲偒兑䅯䅭䅁䅁䅯李䅁䅁䅯睂䅅䅁䅅䅁䉁䅁䅁兂慃瑩煭䱴剕村杷允䅁䅁䅕䅁䑁䅁䅷䅁䙁䅁䅁䅁杁偋䅬权橂䅁䅁权䑂䅁䅁权䡁允䅁允䅁䅁䅅䅁䙁䅁䅁倯稲䡌䍆䍄䉁䅁䅁兂䅁䅁䅍䅄䅁䅁䅕䅁䅁䭧浺歒䭅䩁䅯䅁䭁䍁䅷䅁䭁䅁䉣䅁䉁䅁䅁允䅁䅁䅕䅁䅁䅁䅁䅁䵁䅉䅅䅁䙁䅁䅁睁䵁䅁䅁兂䅁䅁䅃䅖兒兑䅯睷䅁䅁䅯杏䅁䅁䅯睂䅅䅁䅅䅁䉁䅁䅁兂䅁䅁䅁䅁䅁䅁杷允䅁䅁䅧䅁䑁䅁䅁䅁䙁䅁䅁䅁奃杸䉴权牁䅁䅁兂䅁䅁䅁䵹䱙兑䅯睐䅁䅁䅯杊䅁䅁䅯䅂䍁䅧䅯允䅁䅁䅅䅁䉁䅁䅁权牁䅁䅁䍄䉁䅁䅁䅃䅁䅁䅍䅁䅁䅁䅕䅁䅁䩁䝪ぃ䭅䍁䅳䅁䙁䅁䅁䅁㑁硺䉖权穁䅁䅁权流䅁䅁权䕁䅁䅋权䉁䅁䅁允䅁䅁䅅䅁佁䅁䅑䅁硁䅁䅁䍄䉁䅁䅁兂䅁䅁䅍䅄䅁䅁䅕䅁䅁䉁䉃䔫䭁䭁䅕䅁䭁䕁䅫䅁䭁䅁䉣䅁䉁䅁䅁允䅁䅁䅣䅁䅁䕁湁䔵䵁䅉䅅䅁䙁䅁䅁睁䵁䅁䅁兂䅁䅁䅃ㅏ偬兑䅯䅹䅁䅁䅯睍䅁䅁䅯睂䅅䅁䅅䅁䉁䅁䅁兂䅁䅁䅁䅁䅁䅁杷允䅁䅁䅕䅁䑁䅁䅷䅁䙁䅁䅁䅁杁偋䅬权慃䅁䅁权畁䅁䅁权䡁允䅁允䅁䅁䅅䅁䙁䅁䅁乁畢䅉䍂䍄䉁䅁䅁兂䅁䅁䅍䅄䅁䅁䅕䅁䅁䱧湃ご䭅乁䅁䅁䭁䑁䅷䅁䭁䅁䉣䅁䉁䅁䅁允䅁䅁䅕㉷偋䩃硦歋䵁䅉䅅䅁䙁䅁䅁睁䵁䅁䅁兂䅁䅁䵄祑愲兑䅯末䅁䅁䅯䅑䅁䅁䅯睂䅅䅁䅅䅁䉁䅁䅁兂䅁䅁䅁䅁䅁䅁杷允䅁䅁䅧䅁䑁䅁䅁䅁䙁䅁䅁䅁奃杸䉴权佂䅁䅁兂䅁䅁䅁䵅嘸兑䅯䅑䅁䅁䅯杊䅁䅁䅯䅂䍁䅧䅯允䅁䅁䅅䅁䉁䅁䅁杄䭁䅁䅁免畁䑁䅍䅎䅁䅁杷允䅁䅁䅕䅁䑁䅁䅷䅁䙁䅁䅁䅁㑁䔵䈵权䑄䅁䅁权獁䅁䅁权䡁允䅁允䅁䅁䅅䅁䙁䅁䅁䅁䅁䅁䅁䍄䉁䅁䅁䅃䅁䅁䅍䅁䅁䅁䅕䅁䅁䩁䝪ぃ䭅䍁䅳䅁䙁䅁䅁䅁兄杸䉴权⽁䅁䅁权流䅁䅁权䕁䅁䅋权䉁䅁䅁允䅁䅁䅅䅁䭁䉁䅫䅁䵁䅉䅅䅁䙁䅁䅁睁䵁䅁䅁兂䅁䅁䅁䥅㑈䅑䅯具䅁䅁䅯杏䅁䅁䅯睂䅅䅁䅅䅁䉁䅁䅁兂佁汪潅䬵摑䅑杷允䅁䅁䅧䅁䑁䅁䅁䅁䙁䅁䅁䅁奃杸䉴权捂䅁䅁兂䅁䅁䅁䵅嘸兑䅯睏䅁䅁䅯杊䅁䅁䅯䅂䍁䅧䅯允䅁䅁䅅䅁䉁䅁䅁杄䭁䅁䅁杍畁䑁䅉睍䅁䅁杷允䅁䅁䅕䅁䑁䅁䅷䅁䙁䅁䅁䥁獃欵䉚权佄䅁䅁权䑁䅁䅁权䡁允䅁允䅁䅁䅅䅁䙁䡁博牃捗略⽍䍄䉁䅁䅁兂䅁䅁䅍䅄䅁䅁䅕䅁䅁䕧求ご䭅䅁䉑䅁䭁䅁䅍䅁䭁䅁䉣䅁䉁䅁䅁允䅁䅁䅕栱其䱢䌵歌䵁䅉䅅䅁䙁䅁䅁睁䵁䅁䅁兂䅁䅁䵄祑愲兑䅯䅙䅁䅁䅯䅏䅁䅁䅯睂䅅䅁䅅䅁䉁䅁䅁权㙂䅁䅁䍄䉁䅁䅁䅃䅁䅁䅍䅁䅁䅁䅕䅁䅁䩁䝪ぃ䭅䍁䅳䅁䙁䅁䅁䅁䅄杸䉴权㉁䅁䅁权流䅁䅁权䕁䅁䅋权䉁䅁䅁允䅁䅁䅅䅁䭁䍁䅳䅁䵁䅉䅅䅁䙁䅁䅁睁䵁䅁䅁兂䅁䅁䅃ㅏ偬兑䅯朱䅁䅁䅯睁䅁䅁䅯睂䅅䅁䅅䅁䉁䅁䅁兂湂汤㐸癴䱉䅑杷允䅁䅁䅕䅁䑁䅁䅷䅁䙁䅁䅁䵁䑸婌䉰权浂䅁䅁权硁䅁䅁权䡁允䅁允䅁䅁䅅䅁䭁䡁䅯䅁䵁䅉䅅䅁䙁䅁䅁睁䵁䅁䅁兂䅁䅁䅁䵯㝮䅑䅯杭䅁䅁䅯材䅁䅁䅯睂䅅䅁䅅䅁䉁䅁䅁兂䑃䉖浭楶坣村杷允䅁䅁䅕䅁䑁䅁䅷䅁䙁䅁䅁䅁灂唸䈵权元䅁䅁权䍂䅁䅁权䡁允䅁允䅁䅁䅅䅁䭁䅁䉯䅁䵁䅉䅅䅁䙁䅁䅁睁䵁䅁䅁兂䅁䅁䅄佧兊兑䅯䅬䅁䅁䅯杌䅁䅁䅯睂䅅䅁䅅䅁䉁䅁䅁权䅁䅁䅁䍄䉁䅁䅁兂䅁䅁䅍䅄䅁䅁䅕䅁䅁䭧浺歒䭅䩁䅧䅁䭁䑁䅍䅁䭁䅁䉣䅁䉁䅁䅁允䅁䅁䅕獨乙䩌䕇欫䵅䅉䅅䅁䥁䅁䅁睁䅁䅁䅁兂䅁䅁䅁䵭䱙兑䅯杔䅁䅁䅕䅁䅁䩁偔商䭅䑁䅷䅁䭁䍁䅙䅁䭁䅁䅑潁䭁䅁䅅䅁䉁䅁䅁允䅁䅁䅕㡪ㅌ䙋䡹啦䵁䅉䅅䅁䙁䅁䅁睁䵁䅁䅁兂䅁䅁䅁乖佚兑䅯兩䅁䅁䅯兓䅁䅁䅯睂䅅䅁䅅䅁䉁䅁䅁权瑃䅁䅁䍄䉁䅁䅁兂䅁䅁䅍䅄䅁䅁䅕䅁䅁䱧湃ご䭅䵁䅣䅁䭁䕁䅧䅁䭁䅁䉣䅁䉁䅁䅁允䅁䅁䅕⭲ㅎ慶卥啅䵉䅉䅅䅁䙁䅁䅁睁䵁䅁䅁兂䅁䅁䅁䵯㝮䅑䅯䄸䅁䅁䅯䅐䅁䅁䅯睂䅅䅁䅅䅁䉁䅁䅁兂呃䝡䵹托ㅫ䅑杷允䅁䅁䅕䅁䑁䅁䅷䅁䙁䅁䅁䥁獃欵䉚权楃䅁䅁权穁䅁䅁权䡁允䅁允䅁䅁䅅䅁䙁䑁䩆瑌䩗噏䍖䍄䉁䅁䅁兂䅁䅁䅍䅄䅁䅁䅕䅁䅁䙁坔歔䭅佁䅷䅁䭁䑁䅷䅁䭁䅁䉣䅁䉁䅁䅁允䅁䅁䅕㉯琫穅䘶䐯䴸䅉䅅䅁䥁䅁䅁睁䅁䅁䅁兂䅁䅁䅁䵭䱙兑䅯睋䅁䅁䅕䅁䅁䵁䝄ぃ䭅䍁䅷䅁䭁䍁䅙䅁䭁䅁䅑潁䭁䅁䅅䅁䉁䅁䅁允䅁䅁䅯睋䅁䅁杷允䅁䅁䅕䅁䑁䅁䅷䅁䙁䅁䅁䅁㝂啌䈹权ぃ䅁䅁权㡁䅁䅁权䡁允䅁允䅁䅁䅅䅁䙁䉁睢硹䍷塤䍆䍄䉁䅁䅁䅃䅁䅁䅍䅁䅁䅁䅕䅁䅁䩁䝪ぃ䭅䕁䄴䅁䙁䅁䅁䅁睄桺䉖权⽁䅁䅁权流䅁䅁权䕁䅁䅋权䉁䅁䅁允䅁䅁䅅䅁䙁䉁䘫ㄶ㑇㕸䅬䍄䉁䅁䅁兂䅁䅁䅍䅄䅁䅁䅕䅁䅁䕁昰䕕䭅䱁䄰䅁䭁䍁䄴䅁䭁䅁䉣䅁䉁䅁䅁允䅁䅁䅕䅁䅁䅁䅁䅁䵁䅉䅅䅁䙁䅁䅁睁䵁䅁䅁兂䅁䅁䵄祑愲兑䅯睰䅁䅁䅯䅔䅁䅁䅯睂䅅䅁䅅䅁䉁䅁䅁权䭁允䅁䍄䉁䅁䅁䅃䅁䅁䅍䅁䅁䅁䅕䅁䅁䩁䝪ぃ䭅䙁䅷䅁䙁䅁䅁䅁歄桺䉖权㕁䅁䅁权流䅁䅁权䕁䅁䅋权䉁䅁䅁允䅁䅁䅅䅁佁䅁䅷䅁硁䑁䅕杌㑁䑁䅅䅁䵁䅉䅅䅁䥁䅁䅁睁䅁䅁䅁兂䅁䅁䅁䵭䱙兑䅯䅇䅁䅁䅕䅁䅁佁佺商䭅䕁䅅䅁䭁䍁䅙䅁䭁䅁䅑潁䭁䅁䅅䅁䉁䅁䅁允䅁䅁䅕硥畓⭒杈啪䵁䅉䅅䅁䙁䅁䅁睁䵁䅁䅁兂䅁䅁䅃ㅏ偬兑䅯杭䅁䅁䅯睍䅁䅁䅯睂䅅䅁䅅䅁䉁䅁䅁兂䅁䅁䅁䅁䅁䅁杷允䅁䅁䅕䅁䑁䅁䅷䅁䙁䅁䅁䅁癃䕰䈹权ぃ䅁䅁权䱂䅁䅁权䡁允䅁允䅁䅁䅅䅁䙁䅁啄桰䔶湏䌵䍄䉁䅁䅁兂䅁䅁䅍䅄䅁䅁䅕䅁䅁䱧湃ご䭅佁䅷䅁䭁䍁䄸䅁䭁䅁䉣䅁䉁䅁䅁允䅁䅁䅕䅁䅁䅁䅁䅁䵁䅉䅅䅁䥁䅁䅁睁䅁䅁䅁兂䅁䅁䅁䵭䱙兑䅯杘䅁䅁䅕䅁䅁偁佪商䭅䑁䅯䅁䭁䍁䅙䅁䭁䅁䅑潁䭁䅁䅅䅁䉁䅁䅁允䅁䅁䄴权䅁䑁䅑杌㕁䑁䅍䅁䵁䅉䅅䅁䙁䅁䅁睁䵁䅁䅁兂䅁䅁䅁祥倱兑䅯䅮䅁䅁䅯兏䅁䅁䅯睂䅅䅁䅅䅁䉁䅁䅁兂䅁䅁䅁䅁䅁䅁杷允䅁䅁䅕䅁䑁䅁䅷䅁䙁䅁䅁䅁杂癹䅴权杄䅁䅁权㙁䅁䅁权䡁允䅁允䅁䅁䅅䅁䙁䅁䅁䅁䅁䅁䅁䍄䉁䅁䅁䅃䅁䅁䅍䅁䅁䅁䅕䅁䅁䩁䝪ぃ䭅䍁䅳䅁䙁䅁䅁䅁獄桺䉖权㝁䅁䅁权流䅁䅁权䕁䅁䅋权䉁䅁䅁允䅁䅁䅅䅁䙁䑁積積積⭎䅎䍄䉁䅁䅁兂䅁䅁䅍䅄䅁䅁䅯权䅅䅁䅯䅫䅁䅁䅯䅃䅅䅁䅯睂䅅䅁䅅䅁䉁䅁䅁权䭁允䅁䍄䉁䅁䅁兂䅁䅁䅍䅄䅁䅁䅕䅁䅁䉁䉃䔫䭁乁䅷䅁䭁䕁䅍䅁䭁䅁䉣䅁䉁䅁䅁允䅁䅁䅕渷偩灩煙稯䴸䅉䅅䅁䙁䅁䅁睁䵁䅁䅁兂䅁䅁䅁㙲偒兑䅯杴䅁䅁䅯兏䅁䅁䅯睂䅅䅁䅅䅁䉁䅁䅁兂䅁䑁坨杹䥯村杷允䅁䅁䅧䅁䑁䅁䅁䅁䙁䅁䅁䅁奃杸䉴权牁䅁䅁兂䅁䅁䅁䵹䱙兑䅯兑䅁䅁䅯杊䅁䅁䅯䅂䍁䅧䅯允䅁䅁䅅䅁䉁䅁䅁权牁䅁䅁䍄䉁䅁䅁兂䅁䅁䅍䅄䅁䅁䅕䅁䅁䉁䉃䔫䭁䩁䅷䅁䭁䑁䅉䅁䭁䅁䉣䅁䉁䅁䅁允䅁䅁䅕塎乫吵啗が䵁䅉䅅䅁䥁䅁䅁睁䅁䅁䅁兂䅁䅁䅁䵭䱙兑䅯䅗䅁䅁䅕䅁䅁䡁剄商䭅䑁䄰䅁䭁䍁䅙䅁䭁䅁䅑潁䭁䅁䅅䅁䉁䅁䅁允䅁䅁䅕㐶硋塁灰づ䵁䅉䅅䅁䙁䅁䅁睁䵁䅁䅁兂䅁䅁䅁摪但兑䅯䅯䅁䅁䅯䅌䅁䅁䅯睂䅅䅁䅅䅁䉁䅁䅁兂䅁䅁䅁䅁䅁䅁杷允䅁䅁䅕䅁䑁䅁䅷䅁䙁䅁䅁䅁扂䕍䈹权䩃䅁䅁权䡂䅁䅁权䡁允䅁允䅁䅁䅅䅁䭁䭁䄰䅁䵁䅉䅅䅁䙁䅁䅁睁䵁䅁䅁兂䅁䅁䅃䝑偖兑䅯兩䅁䅁䅯杏䅁䅁䅯睂䅅䅁䅅䅁䉁䅁䅁权瑃䅁䅁䍄䉁䅁䅁䅃䅁䅁䅍䅁䅁䅁䅕䅁䅁䩁䝪ぃ䭅䍁䅳䅁䙁䅁䅁䅁䥄杸䉴权䍂䅁䅁权流䅁䅁权䕁䅁䅋权䉁䅁䅁允䅁䅁䅅䅁䭁䍁䅳䅁䵁䅉䅅䅁䥁䅁䅁睁䅁䅁䅁兂䅁䅁䅁䵭䱙兑䅯䅕䅁䅁䅕䅁䅁䑁偪商䭅䕁䅧䅁䭁䍁䅙䅁䭁䅁䅑潁䭁䅁䅅䅁䉁䅁䅁允䅁䅁䄴权䅁䑁䅙杌ぁ䑁䅙䅁䵁䅉䅅䅁䙁䅁䅁睁䵁䅁䅁兂䅁䅁䅁偷㝔䅑䅯兩䅁䅁䅯䅒䅁䅁䅯睂䅅䅁䅅䅁䉁䅁䅁权瑃䅁䅁䍄䉁䅁䅁兂䅁䅁䅍䅄䅁䅁䅕䅁䅁䝧畯ご䭅乁䅁䅁䭁䑁䄰䅁䭁䅁䉣䅁䉁䅁䅁允䅁䅁䅕䅁䅁䅁䅁䅁䵁䅉䅅䅁䙁䅁䅁睁䵁䅁䅁兂䅁䅁䅁䡫㑢䅑䅯䄴䅁䅁䅯䅌䅁䅁䅯睂䅅䅁䅅䅁䉁䅁䅁兂䅁䅁䅁䅁䅁䅁杷允䅁䅁䅕䅁䑁䅁䅷䅁䙁䅁䅁䅁㝂啌䈹权奃䅁䅁权䱂䅁䅁权䡁允䅁允䅁䅁䅅䅁䙁䕁⭋㥊摫砲䍬䍄䉁䅁䅁䅃䅁䅁䅍䅁䅁䅁䅕䅁䅁䩁䝪ぃ䭅䕁䄴䅁䙁䅁䅁䅁兄杸䉴权䙂䅁䅁权流䅁䅁权䕁䅁䅋权䉁䅁䅁允䅁䅁䅅䅁䭁䉁䅫䅁䵁䅉䅅䅁䙁䅁䅁睁䵁䅁䅁兂䅁䅁䅁䥂倱兑䅯䅮䅁䅁䅯睎䅁䅁䅯睂䅅䅁䅅䅁䉁䅁䅁兂䍄煨塤桹獉䅑杷允䅁䅁䅕䅁䑁䅁䅷䅁䙁䅁䅁䅁䅄倹䅴权捄䅁䅁权䥂䅁䅁权䡁允䅁允䅁䅁䅅䅁䙁䥁⼷塵吰晎⽍䍄䉁䅁䅁䅃䅁䅁䅍䅁䅁䅁䅕䅁䅁䩁䝪ぃ䭅䙁䅉䅁䙁䅁䅁䅁睄桺䉖权穁䅁䅁权流䅁䅁权䕁䅁䅋权䉁䅁䅁允䅁䅁䅅䅁䙁䥁牘払敩牪䅆䍄䉁䅁䅁䅃䅁䅁䅍䅁䅁䅁䅕䅁䅁䩁䝪ぃ䭅䍁䅳䅁䙁䅁䅁䅁䅄杸䉴权䑂䅁䅁权流䅁䅁权䕁䅁䅋权䉁䅁䅁允䅁䅁䅅䅁䭁䍁䅳䅁䵁䅉䅅䅁䙁䅁䅁睁䵁䅁䅁兂䅁䅁䅃䭳偤兑䅯杪䅁䅁䅯䅎䅁䅁䅯睂䅅䅁䅅䅁䉁䅁䅁兂䅁䅁䅁䅁䅁䅁杷允䅁䅁䅕䅁䑁䅁䅷䅁䙁䅁䅁䅁权晹䅴权元䅁䅁权䙂䅁䅁权䡁允䅁允䅁䅁䅅䅁䭁䅁䉯䅁䵁䅉䅅䅁䥁䅁䅁睁䅁䅁䅁兂䅁䅁䅁䵭䱙兑䅯䅗䅁䅁䅕䅁䅁乁䝄ぃ䭅䕁䅷䅁䭁䍁䅙䅁䭁䅁䅑潁䭁䅁䅅䅁䉁䅁䅁允䅁䅁䅯兇䅁䅁杷允䅁䅁䅕䅁䑁䅁䅷䅁䙁䅁䅁䅁㑁䔵䈵权千䅁䅁权㙁䅁䅁权䡁允䅁允䅁䅁䅅䅁䙁䅁䅁䅁䅁䅁䅁䍄䉁䅁䅁䅃䅁䅁䅍䅁䅁䅁䅕䅁䅁䩁䝪ぃ䭅䙁䅙䅁䙁䅁䅁䅁歄桺䉖权㙁䅁䅁权流䅁䅁权䕁䅁䅋权䉁䅁䅁允䅁䅁䅅䅁佁䅁䅷䅁㑁䑁䅅杌ㅁ䑁䅕䅁䵁䅉䅅䅁䥁䅁䅁睁䅁䅁䅁兂䅁䅁䅁䵭䱙兑䅯睋䅁䅁䅕䅁䅁乁䝄ぃ䭅䕁䄰䅁䭁䍁䅙䅁䭁䅁䅑潁䭁䅁䅅䅁䉁䅁䅁允䅁䅁䅯兇䅁䅁杷允䅁䅁䅧䅁䑁䅁䅁䅁䙁䅁䅁䅁奃杸䉴权敂䅁䅁兂䅁䅁䅁䵐嘸兑䅯兔䅁䅁䅯杊䅁䅁䅯䅂䍁䅧䅯允䅁䅁䅅䅁䉁䅁䅁杄䭁䅁䅁兏畁䑁䅁䅎䅁䅁杷允䅁䅁䅕䅁䑁䅁䅷䅁䙁䅁䅁䅁乃唰䈵权坃䅁䅁权㍁䅁䅁权䡁允䅁允䅁䅁䅅䅁䙁䅁䅁䉁牏桳䍆䍄䉁䅁䅁兂䅁䅁䅍䅄䅁䅁䅕䅁䅁䥁刳歔䭅偁䄴䅁䭁䑁䅣䅁䭁䅁䉣䅁䉁䅁䅁允䅁䅁䅕䅁䅁䅁䅁䅁䵁䅉䅅䅁䥁䅁䅁睁䅁䅁䅁兂䅁䅁䅁䵭䱙兑䅯睋䅁䅁䅕䅁䅁䍁偄商䭅䑁䅑䅁䭁䍁䅙䅁䭁䅁䅑潁䭁䅁䅅䅁䉁䅁䅁允䅁䅁䄴权䅁䑁䅉杌穁䑁䅑䅁䵁䅉䅅䅁䥁䅁䅁睁䅁䅁䅁兂䅁䅁䅁䵭䱙兑䅯杔䅁䅁䅕䅁䅁䭁偔商䭅䑁䅑䅁䭁䍁䅙䅁䭁䅁䅑潁䭁䅁䅅䅁䉁䅁䅁允䅁䅁䅕硥畓⭒㙅捎䵁䅉䅅䅁䥁䅁䅁睁䅁䅁䅁兂䅁䅁䅁䵭䱙兑䅯兗䅁䅁䅕䅁䅁佁佺商䭅䕁䅷䅁䭁䍁䅙䅁䭁䅁䅑潁䭁䅁䅅䅁䉁䅁䅁允䅁䅁䅕浚浚灚⭡唳䵁䅉䅅䅁䙁䅁䅁睁䵁䅁䅁兂䅁䅁䅁䍉㕪䅑䅯睩䅁䅁䅯兏䅁䅁䅯睂䅅䅁䅅䅁䉁䅁䅁兂浂浚浚浚兙䅑杷允䅁䅁䅕䅁䑁䅁䅷䅁䙁䅁䅁䥁煂歌䈹权㑃䅁䅁权䉂䅁䅁权䡁允䅁允䅁䅁䅅䅁䙁䅁䅁䅁䅁䅁䅁䍄䉁䅁䅁兂䅁䅁䅍䅄䅁䅁䅕䅁䅁䥁刳歔䭅佁䅷䅁䭁䍁䄸䅁䭁䅁䉣䅁䉁䅁䅁允䅁䅁䅕䅁䅁䅁䅁䅁䵁䅉䅅䅁䙁䅁䅁睁䵁䅁䅁兂䅁䅁䅃䝑偖兑䅯睱䅁䅁䅯杏䅁䅁䅯睂䅅䅁䅅䅁䉁䅁䅁权䭁允䅁䍄䉁䅁䅁兂䅁䅁䅍䅄䅁䅁䅕䅁䅁䕁昰䕕䭅䩁䅉䅁䭁䑁䄴䅁䭁䅁䉣䅁䉁䅁䅁允䅁䅁䅕汦摌㠲别ぉ䵉䅉䅅䅁䙁䅁䅁睁䵁䅁䅁兂䅁䅁䅁住佒兑䅯䄹䅁䅁䅯睐䅁䅁䅯睂䅅䅁䅅䅁䉁䅁䅁兂䅁䅁䅁䅁䅁䅁杷允䅁䅁䅕䅁䑁䅁䅷䅁䙁䅁䅁䥁啂䙂䉂权啃䅁䅁权䩂䅁䅁权䡁允䅁允䅁䅁䅅䅁䭁䅁䅁䅁䵁䅉䅅䅁䥁䅁䅁睁䅁䅁䅁兂䅁䅁䅁䵭䱙兑䅯睋䅁䅁䅕䅁䅁乁䝄ぃ䭅䍁䄸䅁䭁䍁䅙䅁䭁䅁䅑潁䭁䅁䅅䅁䉁䅁䅁允䅁䅁䅯兇䅁䅁杷允䅁䅁䅕䅁䑁䅁䅷䅁䙁䅁䅁䅁杁偋䅬权杄䅁䅁权䵂䅁䅁权䡁允䅁允䅁䅁䅅䅁䙁䡁䩚汄伱⽄⽕䍄䉁䅁䅁兂䅁䅁䅍䅄䅁䅁䅕䅁䅁䥷楄䕕䭅䥁䅳䅁䭁䕁䄰䅁䭁䅁䉣䅁䉁䅁䅁允䅁䅁䅕䅁䅁䅁䅁䅁䵁䅉䅅䅁䥁䅁䅁睁䅁䅁䅁兂䅁䅁䅁䵭䱙兑䅯䅕䅁䅁䅕䅁䅁䉁偄商䭅䕁䅅䅁䭁䍁䅙䅁䭁䅁䅑潁䭁䅁䅅䅁䉁䅁䅁允䅁䅁䄴权䅁䑁䅑杌㍁䑁䅣䅁䵁䅉䅅䅁䙁䅁䅁睁䵁䅁䅁兂䅁䅁䅁䥂倱兑䅯关䅁䅁䅯睌䅁䅁䅯睂䅅䅁䅅䅁䉁䅁䅁兂䅁䅁䅁䅁䅁䅁杷允䅁䅁䅕䅁䑁䅁䅷䅁䙁䅁䅁䥁啂䙂䉂权啄䅁䅁权ㅁ䅁䅁权䡁允䅁允䅁䅁䅅䅁䙁䍁睓焷丹祸䅆䍄䉁䅁䅁䅃䅁䅁䅍䅁䅁䅁䅕䅁䅁䩁䝪ぃ䭅䍁䅳䅁䙁䅁䅁䅁䥄杸䉴权䕂䅁䅁权流䅁䅁权䕁䅁䅋权䉁䅁䅁允䅁䅁䅅䅁䭁䍁䅳䅁䵁䅉䅅䅁䙁䅁䅁睁䵁䅁䅁兂䅁䅁䅄佧兊兑䅯关䅁䅁䅯䅑䅁䅁䅯睂䅅䅁䅅䅁䉁䅁䅁兂䅁䅁䅁䅁䅁䅁杷允䅁䅁䅧䅁䑁䅁䅁䅁䙁䅁䅁䅁奃杸䉴权牁䅁䅁兂䅁䅁䅁䵷䱙兑䅯杍䅁䅁䅯杊䅁䅁䅯䅂䍁䅧䅯允䅁䅁䅅䅁䉁䅁䅁权牁䅁䅁䍄䉁䅁䅁兂䅁䅁䅍䅄䅁䅁䅕䅁䅁䕧求ご䭅䝁䅁䅁䭁䕁䅧䅁䭁䅁䉣䅁䉁䅁䅁允䅁䅁䅯睧䅁䅁杷允䅁䅁䅧䅁䑁䅁䅁䅁䙁䅁䅁䅁奃杸䉴权牁䅁䅁兂䅁䅁䅁䵹䱙兑䅯䅔䅁䅁䅯杊䅁䅁䅯䅂䍁䅧䅯允䅁䅁䅅䅁䉁䅁䅁权牁䅁䅁䍄䉁䅁䅁兂䅁䅁䅍䅄䅁䅁䅕䅁䅁䡁䭄〫䭁䵁䅍䅁䭁䑁䄰䅁䭁䅁䉣䅁䉁䅁䅁允䅁䅁䅕䅁䅁䅁䅁䅁䵁䅉䅅䅁䙁䅁䅁睁䵁䅁䅁兂䅁䅁䅃佲䝚兑䅯朲䅁䅁䅯䅏䅁䅁䅯睂䅅䅁䅅䅁䉁䅁䅁兂䅁䅁䅁䅁䅁䅁杷允䅁䅁䅕䅁䑁䅁䅷䅁䙁䅁䅁䥁睂䔸䈵权㑃䅁䅁权獁䅁䅁权䡁允䅁允䅁䅁䅅䅁䙁䅁䅁䅁䅁䅁䅁䍄䉁䅁䅁兂䅁䅁䅍䅄䅁䅁䅕䅁䅁䥷楄䕕䭅䩁䅯䅁䭁䕁䅳䅁䭁䅁䉣䅁䉁䅁䅁允䅁䅁䅕㡃煳ㅑ挴歬䵅䅉䅅䅁䥁䅁䅁睁䅁䅁䅁兂䅁䅁䅁䵭䱙兑䅯䅇䅁䅁䅕䅁䅁䕁剄商䭅䑁䅳䅁䭁䍁䅙䅁䭁䅁䅑潁䭁䅁䅅䅁䉁䅁䅁允䅁䅁䅯杊䅁䅁杷允䅁䅁䅕䅁䑁䅁䅷䅁䙁䅁䅁䅁杁偋䅬权䑄䅁䅁权䙂䅁䅁权䡁允䅁允䅁䅁䅅䅁䙁䅁䅁䅁䅁䅁䅁䍄䉁䅁䅁兂䅁䅁䅍䅄䅁䅁䅕䅁䅁䑧婴ご䭅䩁䅷䅁䭁䑁䅑䅁䭁䅁䉣䅁䉁䅁䅁允䅁䅁䅕慱佒䉑才䕙䵁䅉䅅䅁䙁䅁䅁睁䵁䅁䅁兂䅁䅁䅃楡倵兑䅯䅂䅅䅁䅯杓䅁䅁䅯睂䅅䅁䅅䅁䉁䅁䅁兂䅁䅁䅁䅁䅁䅁杷允䅁䅁䅕䅁䑁䅁䅷䅁䙁䅁䅁䅁䕁啪䈹权䕁允䅁权䉂䅁䅁权䡁允䅁允䅁䅁䅅䅁䙁䅁䅁䅁䅁䅁䅁䍄䉁䅁䅁䅃䅁䅁䅍䅁䅁䅁䅕䅁䅁䩁䝪ぃ䭅䙁䅉䅁䙁䅁䅁䅁睂到䉖权䭂䅁䅁权流䅁䅁权䕁䅁䅋权䉁䅁䅁允䅁䅁䅅䅁䙁䙁⭉杸晢䱺䅎䍄䉁䅁䅁兂䅁䅁䅍䅄䅁䅁䅕䅁䅁䉁䉃䔫䭁佁䅧䅁䭁䕁䅯䅁䭁䅁䉣䅁䉁䅁䅁允䅁䅁䅕硰瀴䍅ㅄ䕔䵁䅉䅅䅁䙁䅁䅁睁䵁䅁䅁兂䅁䅁䅁䵣㝲䅑䅯䅮䅁䅁䅯䅓䅁䅁䅯睂䅅䅁䅅䅁䉁䅁䅁兂湃捥灣楏䝰䅷杷允䅁䅁䅕䅁䑁䅁䅷䅁䙁䅁䅁䥁睂䔸䈵权捄䅁䅁权祁䅁䅁权䡁允䅁允䅁䅁䅅䅁䙁䅁䅁䅁䅁䅁䅁䍄䉁䅁䅁䅃䅁䅁䅍䅁䅁䅁䅕䅁䅁䩁䝪ぃ䭅䉁䅧䅁䙁䅁䅁䅁睂到䉖权畁䅁䅁权流䅁䅁权䕁䅁䅋权䉁䅁䅁允䅁䅁䅅䅁䙁䵁湍杤極㑅䄵䍄䉁䅁䅁䅃䅁䅁䅍䅁䅁䅁䅕䅁䅁䩁䝪ぃ䭅䍁䅳䅁䙁䅁䅁䅁䅄杸䉴权䙂䅁䅁权流䅁䅁权䕁䅁䅋权䉁䅁䅁允䅁䅁䅅䅁䭁䍁䅳䅁䵁䅉䅅䅁䙁䅁䅁睁䵁䅁䅁兂䅁䅁䅃ㅏ偬兑䅯杴䅁䅁䅯兏䅁䅁䅯睂䅅䅁䅅䅁䉁䅁䅁兂䅁䅁䅁䅁䅁䅁杷允䅁䅁䅕䅁䑁䅁䅷䅁䙁䅁䅁䅁㑁䔵䈵权㑃䅁䅁权㍁䅁䅁权䡁允䅁允䅁䅁䅅䅁䙁䅁䅁䅁䅁䅁䅁䍄䉁䅁䅁兂䅁䅁䅍䅄䅁䅁䅕䅁䅁䕁昰䕕䭅䩁䅷䅁䭁䑁䅍䅁䭁䅁䉣䅁䉁䅁䅁允䅁䅁䅕䅁䅁䅁䅁䅁䵁䅉䅅䅁䙁䅁䅁睁䵁䅁䅁兂䅁䅁䅄佧兊兑䅯朳䅁䅁䅯杒䅁䅁䅯睂䅅䅁䅅䅁䉁䅁䅁兂䅁䅁䅁䅁䅁䅁杷允䅁䅁䅧䅁䑁䅁䅁䅁䙁䅁䅁䅁奃杸䉴权卂䅁䅁兂䅁䅁䅁䵬嘸兑䅯睏䅁䅁䅯杊䅁䅁䅯䅂䍁䅧䅯允䅁䅁䅅䅁䉁䅁䅁兂畃⭒㙆䱆㜵䅑杷允䅁䅁䅕䅁䑁䅁䅷䅁䙁䅁䅁䅁㝂啌䈹权权䅁䅁权㉁䅁䅁权䡁允䅁允䅁䅁䅅䅁䙁䝁汄䌰扌协䅚䍄䉁䅁䅁兂䅁䅁䅍䅄䅁䅁䅕䅁䅁䕧求ご䭅偁䅙䅁䭁䑁䅅䅁䭁䅁䉣䅁䉁䅁䅁允䅁䅁䅕䅁䅁䅁䅁䅁䵁䅉䅅䅁䙁䅁䅁睁䵁䅁䅁兂䅁䅁䅃偣佂兑䅯睶䅁䅁䅯杒䅁䅁䅯睂䅅䅁䅅䅁䉁䅁䅁兂䅁䑁㑄歁扅村杷允䅁䅁䅕䅁䑁䅁䅷䅁䙁䅁䅁䅁㝂啌䈹权䅁允䅁权䡂䅁䅁权䡁允䅁允䅁䅁䅅䅁䭁䅁䉙䅁䵁䅉䅅䅁䥁䅁䅁睁䅁䅁䅁兂䅁䅁䅁䵭䱙兑䅯睋䅁䅁䅕䅁䅁䩁偔商䭅䑁䅧䅁䭁䍁䅙䅁䭁䅁䅑潁䭁䅁䅅䅁䉁䅁䅁允䅁䅁䅕㡪ㅌ䙋空䕨䵁䅉䅅䅁䙁䅁䅁睁䵁䅁䅁兂䅁䅁䅁祥倱兑䅯䅫䅁䅁䅯䅑䅁䅁䅯睂䅅䅁䅅䅁䉁䅁䅁权䭁允䅁䍄䉁䅁䅁兂䅁䅁䅍䅄䅁䅁䅕䅁䅁䝧畯ご䭅䭁䅁䅁䭁䑁䅷䅁䭁䅁䉣䅁䉁䅁䅁允䅁䅁䅕㑉汐娰⼴ぅ䵁䅉䅅䅁䥁䅁䅁睁䅁䅁䅁兂䅁䅁䅁䵭䱙兑䅯䅕䅁䅁䅕䅁䅁䵁䝄ぃ䭅䑁䅉䅁䭁䍁䅙䅁䭁䅁䅑潁䭁䅁䅅䅁䉁䅁䅁允䅁䅁䅯䅕䅁䅁杷允䅁䅁䅧䅁䑁䅁䅁䅁䙁䅁䅁䅁奃杸䉴权牁䅁䅁兂䅁䅁䅁䵹䱙兑䅯杒䅁䅁䅯杊䅁䅁䅯䅂䍁䅧䅯允䅁䅁䅅䅁䉁䅁䅁权牁䅁䅁䍄䉁䅁䅁兂䅁䅁䅍䅄䅁䅁䅕䅁䅁䵁い〫䭁䱁䅍䅁䭁䑁䅯䅁䭁䅁䉣䅁䉁䅁䅁允䅁䅁䅕䅁䅁䅁䅁䅁䵁䅉䅅䅁䥁䅁䅁睁䅁䅁䅁兂䅁䅁䅁䵭䱙兑䅯䅘䅁䅁䅕䅁䅁䩁偄商䭅䑁䅧䅁䭁䍁䅙䅁䭁䅁䅑潁䭁䅁䅅䅁䉁䅁䅁允䅁䅁䅕㑈牘払⭧啚䵁䅉䅅䅁䙁䅁䅁睁䵁䅁䅁兂䅁䅁䅁䤴㑈䅑䅯䅹䅁䅁䅯䅌䅁䅁䅯睂䅅䅁䅅䅁䉁䅁䅁兂䅁䅁睂楫欫兑杷允䅁䅁䅕䅁䑁䅁䅷䅁䙁䅁䅁䅁㑁䔵䈵权杂䅁䅁权歂䅁䅁权桂䅁䅁允䅁䅁䅅䅁䭁䥁䅉䅁䵁䅉䅅䅁䥁䅁䅁睁䅁䅁䅁兂䅁䅁䅁䵭䱙兑䅯䅕䅁䅁䅕䅁䅁䭁偔商䭅䕁䅫䅁䭁䍁䅙䅁䭁䅁䅑潁䭁䅁䅅䅁䉁䅁䅁允䅁䅁䅕敨剴䉵㔵っ䵁䅉䅅䅁䙁䅁䅁睁䵁䅁䅁兂䅁䅁䅁䡫㑢䅑䅯兰䅁䅁䅯村䅁䅁䅯睂䅅䅁䅅䅁䉁䅁䅁睂䅁䅁䅁䩧汔䅑杷允䅁䅁䅕䅁䑁䅁䅷䅁䙁䅁䅁䥁睃ば䈹权奄䅁䅁权癁䅁䅁权䡁允䅁允䅁䅁䅅䅁䙁䅁䅁䅁䅁䅁䅁䍄䉁䅁䅁䅃䅁䅁䅍䅁䅁䅁䅕䅁䅁䩁䝪ぃ䭅䍁䅳䅁䙁䅁䅁䅁䥄杸䉴权䡂䅁䅁权流䅁䅁权䕁䅁䅋权䉁䅁䅁允䅁䅁䅅䅁䭁䍁䅳䅁䵁䅉䅅䅁䙁䅁䅁睁䵁䅁䅁兂䅁䅁䅁䡫㑢䅑䅯兩䅁䅁䅯李䅁䅁䅯睂䅅䅁䅅䅁䉁䅁䅁权瑃䅁䅁䍄䉁䅁䅁兂䅁䅁䅍䅄䅁䅁䅕䅁䅁䕁乄〫䭁佁䅙䅁䭁䕁䅣䅁䭁䅁䉣䅁䉁䅁䅁允䅁䅁䅕瀯婆䭗㤴稫䴸䅉䅅䅁䥁䅁䅁睁䅁䅁䅁兂䅁䅁䅁䵭䱙兑䅯杘䅁䅁䅕䅁䅁䕁剄商䭅䕁䅕䅁䭁䍁䅙䅁䭁䅁䅑潁䭁䅁䅅䅁䉁䅁䅁允䅁䅁䅯杊䅁䅁杷允䅁䅁䅕䅁䑁䅁䅷䅁䙁䅁䅁䅁㑁䔵䈵权䱃䅁䅁权ぁ䅁䅁权䡁允䅁允䅁䅁䅅䅁䙁䅁䅁䅁䅁䅁䅁䍄䉁䅁䅁䅃䅁䅁䅍䅁䅁䅁䅕䅁䅁䩁䝪ぃ䭅䙁䅉䅁䙁䅁䅁䅁睂到䉖权䅂䅁䅁权流䅁䅁权䕁䅁䅋权䉁䅁䅁允䅁䅁䅅䅁䙁䡁睪䔳塵牌䅊䍄䉁䅁䅁䅃䅁䅁䅍䅁䅁䅁䅕䅁䅁䩁䝪ぃ䭅䍁䅳䅁䙁䅁䅁䅁䥄杸䉴权䥂䅁䅁权流䅁䅁权䕁䅁䅋权䉁䅁䅁允䅁䅁䅅䅁䭁䍁䅳䅁䵁䅉䅅䅁䙁䅁䅁睁䵁䅁䅁兂䅁䅁䅄佧兊兑䅯睰䅁䅁䅯䅏䅁䅁䅯睂䅅䅁䅅䅁䉁䅁䅁权䭁允䅁䍄䉁䅁䅁䅃䅁䅁䅍䅁䅁䅁䅕䅁䅁䩁䝪ぃ䭅䍁䅳䅁䙁䅁䅁䅁歃硺䉖权乂䅁䅁权流䅁䅁权䕁䅁䅋权䉁䅁䅁允䅁䅁䅅䅁䙁乁橥䑣䬰瀷䅄䍄䉁䅁䅁兂䅁䅁䅍䅄䅁䅁䅕䅁䅁䕺瑍歭䭅䵁䅅䅁䭁䑁䄰䅁䭁䅁䉣䅁䉁䅁䅁允䅁䅁䅕䅁䅁䅁䅁䅁䵁䅉䅅䅁䥁䅁䅁睁䅁䅁䅁兂䅁䅁䅁䵭䱙兑䅯䅗䅁䅁䅕䅁䅁䉁偄商䭅䕁䅁䅁䭁䍁䅙䅁䭁䅁䅑潁䭁䅁䅅䅁䉁䅁䅁允䅁䅁䄴䅃䅁䑁䅁杌㑁䅁䅁䍄䉁䅁䅁兂䅁䅁䅍䅄䅁䅁䅕䅁䅁䥁刳歔䭅偁䅷䅁䭁䑁䅁䅁䭁䅁䉣䅁䉁䅁䅁允䅁䅁䅕䅁䅁䅁䅁䅁䵁䅉䅅䅁䙁䅁䅁睁䵁䅁䅁兂䅁䅁䅁住佒兑䅯睰䅁䅁䅯睏䅁䅁䅯睂䅅䅁䅅䅁䉁䅁䅁权䭁允䅁䍄䉁䅁䅁杂䅁䅁䅍䅄䅁䅁䅕䅁䅁䝧畯ご䭅乁䅧䅁䭁䝁䅑䅁䭁䅁䅁䅁䭁䝁䅅䅁䉁䅁䅁允䅁䅁䅕㙒㑄砫㍷ぃ䵁䅉䅅䅁䙁䅁䅁睁䵁䅁䅁兂䅁䅁䅃楡倵兑䅯具䅁䅁䅯睁䅁䅁䅯睂䅅䅁䅅䅁䉁䅁䅁兂卄䉫佧獕浉䅑杷允䅁䅁䅧䅁䑁䅁䅁䅁䙁䅁䅁䅁奃杸䉴权卂䅁䅁兂䅁䅁䅁䵅嘸兑䅯兓䅁䅁䅯杊䅁䅁䅯䅂䍁䅧䅯允䅁䅁䅅䅁䉁䅁䅁杄䵁䅁䅁兌睁䍁䄴䅍ぁ䅁䅁䍄䉁䅁䅁兂䅁䅁䅍䅄䅁䅁䅕䅁䅁䥁刳歔䭅䭁䅳䅁䭁䕁䅯䅁䭁䅁䉣䅁䉁䅁䅁允䅁䅁䅯权䅅䅁杷允䅁䅁䅧䅁䑁䅁䅁䅁䙁䅁䅁䅁奃杸䉴权牁䅁䅁兂䅁䅁䅁䵰嘸兑䅯材䅁䅁䅯杊䅁䅁䅯䅂䍁䅧䅯允䅁䅁䅅䅁䉁䅁䅁兂浂浚浚浚䠶䅷杷允䅁䅁䅕䅁䑁䅁䅷䅁䙁䅁䅁䅁杂癹䅴权㑃䅁䅁权䉂䅁䅁权䡁允䅁允䅁䅁䅅䅁䙁䉁敦䩏䅯楱䅒䍄䉁䅁䅁兂䅁䅁䅍䅄䅁䅁䅕䅁䅁䙁坔歔䭅䝁䅁䅁䭁䑁䅅䅁䭁䅁䉣䅁䉁䅁䅁允䅁䅁䅯䅥䅁䅁杷允䅁䅁䅕䅁䑁䅁䅷䅁䙁䅁䅁䥁㝁啗䈹权啃䅁䅁权㡁䅁䅁权䡁允䅁允䅁䅁䅅䅁䭁䍁䉫䅁䵁䅉䅅䅁䥁䅁䅁睁䅁䅁䅁兂䅁䅁䅁䵭䱙兑䅯睕䅁䅁䅕䅁䅁䵁䝪ぃ䭅䑁䅙䅁䭁䍁䅙䅁䭁䅁䅑潁䭁䅁䅅䅁䉁䅁䅁允䅁䅁䅯䅖䅁䅁杷允䅁䅁䅕䅁䑁䅁䅷䅁䙁䅁䅁䅁杁偋䅬权㙃䅁䅁权ぁ䅁䅁权䡁允䅁允䅁䅁䅅䅁䙁䅁䅁䵁祺睹䍖䍄䉁䅁䅁兂䅁䅁䅍䅄䅁䅁䅕䅁䅁䑧婴ご䭅䩁䅯䅁䭁䕁䄰䅁䭁䅁䉣䅁䉁䅁䅁允䅁䅁䅕䅯晴䡧唸唫䵅䅉䅅䅁䥁䅁䅁睁䅁䅁䅁兂䅁䅁䅁䵭䱙兑䅯睋䅁䅁䅕䅁䅁䵁䝪ぃ䭅䕁䅫䅁䭁䍁䅙䅁䭁䅁䅑潁䭁䅁䅅䅁䉁䅁䅁允䅁䅁䅯睋䅁䅁杷允䅁䅁䅕䅁䑁䅁䅷䅁䙁䅁䅁䥁獃欵䉚权⭄䅁䅁权䅂䅁䅁权䡁允䅁允䅁䅁䅅䅁䙁䅁䅁䅁䅁䅁䅁䍄䉁䅁䅁䅃䅁䅁䅍䅁䅁䅁䅕䅁䅁䩁䝪ぃ䭅䙁䅙䅁䙁䅁䅁䅁睄桺䉖权䅂䅁䅁权流䅁䅁权䕁䅁䅋权䉁䅁䅁允䅁䅁䅅䅁䙁佁剸䉵䘶焴䅖䍄䉁䅁䅁兂䅁䅁䅍䅄䅁䅁䅕䅁䅁䝧畯ご䭅䱁䅍䅁䭁䕁䅯䅁䭁䅁䉣䅁䉁䅁䅁允䅁䅁䅕偗䡺橋奬啒䵉䅉䅅䅁䥁䅁䅁睁䅁䅁䅁兂䅁䅁䅁䵭䱙兑䅯杘䅁䅁䅕䅁䅁佁佺商䭅䑁䅳䅁䭁䍁䅙䅁䭁䅁䅑潁䭁䅁䅅䅁䉁䅁䅁允䅁䅁䅕敨剴併䄵欴䵁䅉䅅䅁䙁䅁䅁睁䵁䅁䅁兂䅁䅁䅃佲䝚兑䅯䄱䅁䅁䅯兔䅁䅁䅯睂䅅䅁䅅䅁䉁䅁䅁兂䅁䅁䅁䅁䅁䅁杷允䅁䅁䅕䅁䑁䅁䅷䅁䙁䅁䅁䵁䑸婌䉰权敄䅁䅁权祁䅁䅁权䡁允䅁允䅁䅁䅅䅁䙁䅁䅁䅁䅁䅁䅁䍄䉁䅁䅁兂䅁䅁䅍䅄䅁䅁䅕䅁䅁䭧浺歒䭅佁䅁䅁䭁䕁䅧䅁䭁䅁䉣䅁䉁䅁䅁允䅁䅁䅕敷慳朶䩏樹䴸䅉䅅䅁䙁䅁䅁睁䵁䅁䅁兂䅁䅁䅁晡但兑䅯杮䅁䅁䅯村䅁䅁䅯睂䅅䅁䅅䅁䉁䅁䅁兂婂啄晷晬呢睶杷允䅁䅁䅕䅁䑁䅁䅷䅁䙁䅁䅁䅁㑁䔵䈵权䥄䅁䅁权䥂䅁䅁权䡁允䅁允䅁䅁䅅䅁䙁䅁䅁䅁䅁䅁䅁䍄䉁䅁䅁兂䅁䅁䅍䅄䅁䅁䅕䅁䅁䡧睄歔䭅偁䅁䅁䭁䕁䅣䅁䭁䅁䉣䅁䉁䅁䅁允䅁䅁䅕䡥䐶摶剩䕎䵁䅉䅅䅁䥁䅁䅁睁䅁䅁䅁兂䅁䅁䅁䵭䱙兑䅯杘䅁䅁䅕䅁䅁偁佄商䭅䕁䅑䅁䭁䍁䅙䅁䭁䅁䅑潁䭁䅁䅅䅁䉁䅁䅁允䅁䅁䅕積積積牍䕧䵁䅉䅅䅁䙁䅁䅁睁䵁䅁䅁兂䅁䅁䅃䅖兒兑䅯䄫䅁䅁䅯兒䅁䅁䅯睂䅅䅁䅅䅁䉁䅁䅁兂䅁䅁䅁䅁䅁䅁杷允䅁䅁䅧䅁䑁䅁䅁䅁䙁䅁䅁䅁奃杸䉴权呂䅁䅁兂䅁䅁䅁䵅嘸兑䅯䅓䅁䅁䅯杊䅁䅁䅯䅂䍁䅧䅯允䅁䅁䅅䅁䉁䅁䅁杄䭁䅁䅁杍畁䑁䅉兏䅁䅁杷允䅁䅁䅧䅁䑁䅁䅁䅁䙁䅁䅁䅁奃杸䉴权牁䅁䅁兂䅁䅁䅁䵷䱙兑䅯䅑䅁䅁䅯杊䅁䅁䅯䅂䍁䅧䅯允䅁䅁䅅䅁䉁䅁䅁权牁䅁䅁䍄䉁䅁䅁兂䅁䅁䅍䅄䅁䅁䅕䅁䅁䡁䭄〫䭁䝁䅙䅁䭁䑁䄴䅁䭁䅁䉣䅁䉁䅁䅁允䅁䅁䅯兇䅅䅁杷允䅁䅁䅕䅁䑁䅁䅷䅁䙁䅁䅁䅁乂ㅈ䉂权楃䅁䅁权䥂䅁䅁权䡁允䅁允䅁䅁䅅䅁䙁䭁湯祉敊䤴䍆䍄䉁䅁䅁兂䅁䅁䅍䅄䅁䅁䅕䅁䅁䥁刳歔䭅䭁䅕䅁䭁䑁䅅䅁䭁䅁䉣䅁䉁䅁䅁允䅁䅁䅯䅁䅁䅁杷允䅁䅁䅕䅁䑁䅁䅷䅁䙁䅁䅁䅁元癤䅨权兄䅁䅁权䅂䅁䅁权䡁允䅁允䅁䅁䅅䅁䙁䡁䵵牂䍭硖䅤䍄䉁䅁䅁兂䅁䅁䅍䅄䅁䅁䅕䅁䅁䡁䭄〫䭁䭁䅕䅁䭁䑁䅳䅁䭁䅁䉣䅁䉁䅁䅁允䅁䅁䅣䅁䅁䕁䵃欴䵁䅉䅅䅁䙁䅁䅁睁䵁䅁䅁兂䅁䅁䅁䵑㜳䅑䅯朲䅁䅁䅯睌䅁䅁䅯睂䅅䅁䅅䅁䉁䅁䅁兂䅁䅁䅁䅁䅁䅁杷允䅁䅁䅧䅁䑁䅁䅁䅁䙁䅁䅁䅁奃杸䉴权兂䅁䅁兂䅁䅁䅁乣噅兑䅯杌䅁䅁䅯杊䅁䅁䅯䅂䍁䅧䅯允䅁䅁䅅䅁䉁䅁䅁兂⽄椲㥃䕅兵䅑杷允䅁䅁䅕䅁䑁䅁䅷䅁䙁䅁䅁䅁杁偋䅬权楄䅁䅁权獁䅁䅁权䡁允䅁允䅁䅁䅅䅁䙁䅁䅁䅁䅁䅁䅁䍄䉁䅁䅁兂䅁䅁䅍䅄䅁䅁䅕䅁䅁䕺瑍歭䭅佁䅁䅁䭁䑁䅁䅁䭁䅁䉣䅁䉁䅁䅁允䅁䅁䅕䅁䅁䅁䅁䅁䵁䅉䅅䅁䙁䅁䅁睁䵁䅁䅁兂䅁䅁䅁䵯㝮䅑䅯睱䅁䅁䅯䅐䅁䅁䅯睂䅅䅁䅅䅁䉁䅁䅁权䭁允䅁䍄䉁䅁䅁兂䅁䅁䅍䅄䅁䅁䅕䅁䅁䙁睳ご䭅䱁䅙䅁䭁䑁䅷䅁䭁䅁䉣䅁䉁䅁䅁允䅁䅁䅕全摤橴䱶歍䵉䅉䅅䅁䙁䅁䅁睁䵁䅁䅁兂䅁䅁䅁䤴㑈䅑䅯朶䅁䅁䅯兔䅁䅁䅯睂䅅䅁䅅䅁䉁䅁䅁兂杂搷杉睲敺睶杷允䅁䅁䅕䅁䑁䅁䅷䅁䙁䅁䅁䥁睃ば䈹权杂䅁䅁权㕁䅁䅁权䡁允䅁允䅁䅁䅅䅁䭁䝁䅯䅁䵁䅉䅅䅁䙁䅁䅁睁䵁䅁䅁兂䅁䅁䅃䭳偤兑䅯杚䅁䅁䅯杓䅁䅁䅯睂䅅䅁䅅䅁䉁䅁䅁权䩁允䅁䍄䉁䅁䅁兂䅁䅁䅍䅄䅁䅁䅕䅁䅁䝧畯ご䭅䱁䅧䅁䭁䕁䅣䅁䭁䅁䉣䅁䉁䅁䅁允䅁䅁䅕䅁䅁䅁䅁䅁䵁䅉䅅䅁䙁䅁䅁睁䵁䅁䅁兂䅁䅁䅃䭳偤兑䅯睹䅁䅁䅯村䅁䅁䅯睂䅅䅁䅅䅁䉁䅁䅁兂穁灅嘲煙扯䅑杷允䅁䅁䅕䅁䑁䅁䅷䅁䙁䅁䅁䥁睃ば䈹权卄䅁䅁权穁䅁䅁权䡁允䅁允䅁䅁䅅䅁䙁䅁䅁䅁䅁䅁䅁䍄䉁䅁䅁兂䅁䅁䅍䅄䅁䅁䅕䅁䅁䙁睳ご䭅偁䅁䅁䭁䕁䅉䅁䭁䅁䉣䅁䉁䅁䅁允䅁䅁䅕㍨䵒歇儶䕑䵁䅉䅅䅁䙁䅁䅁睁䵁䅁䅁兂䅁䅁䅃䝑偖兑䅯末䅁䅁䅯䅓䅁䅁䅯睂䅅䅁䅅䅁䉁䅁䅁兂䅁䅁䅁䅁䅁䅁杷允䅁䅁䅧䅁䑁䅁䅁䅁䙁䅁䅁䅁奃杸䉴权牁䅁䅁兂䅁䅁䅁䵷䱙兑䅯杓䅁䅁䅯杊䅁䅁䅯䅂䍁䅧䅯允䅁䅁䅅䅁䉁䅁䅁权牁䅁䅁䍄䉁䅁䅁兂䅁䅁䅍䅄䅁䅁䅕䅁䅁䵁い〫䭁佁䅑䅁䭁䑁䅑䅁䭁䅁䉣䅁䉁䅁䅁允䅁䅁䅕䅁䅁䅁䅁䅁䵁䅉䅅䅁䥁䅁䅁睁䅁䅁䅁兂䅁䅁䅁䵭䱙兑䅯杖䅁䅁䅕䅁䅁佁佔商䭅䍁䄸䅁䭁䍁䅙䅁䭁䅁䅑潁䭁䅁䅅䅁䉁䅁䅁允䅁䅁䄴权䅁䑁䅣兏畁䑁䅧䅁䵁䅉䅅䅁䙁䅁䅁睁䵁䅁䅁兂䅁䅁䅁䵯㝮䅑䅯兺䅁䅁䅯䅐䅁䅁䅯睂䅅䅁䅅䅁䉁䅁䅁兂䍂㡋慑睏救䅑杷允䅁䅁䅕䅁䑁䅁䅷䅁䙁䅁䅁䅁㝂啌䈹权い䅁䅁权ぁ䅁䅁权䡁允䅁允䅁䅁䅅䅁䙁䅁䅁䅁䅁䅁䅁䍄䉁䅁䅁䅃䅁䅁䅍䅁䅁䅁䅕䅁䅁䩁䝪ぃ䭅䙁䅫䅁䙁䅁䅁䅁睄桺䉖权䭂䅁䅁权流䅁䅁权䕁䅁䅋权䉁䅁䅁允䅁䅁䅅䅁䙁䭁䠵場啯䩢䄹䍄䉁䅁䅁䅃䅁䅁䅍䅁䅁䅁䅕䅁䅁䩁䝪ぃ䭅䙁䅉䅁䙁䅁䅁䅁歄桺䉖权䱂䅁䅁权流䅁䅁权䕁䅁䅋权䉁䅁䅁允䅁䅁䅅䅁佁䅁䄴䅁硁䑁䅉睎畁䑁䅑䅏䅁䅁杷允䅁䅁䅕䅁䑁䅁䅷䅁䙁䅁䅁䅁权晹䅴权奃䅁䅁权䑂䅁䅁权䡁允䅁允䅁䅁䅅䅁䙁䍁愶坩䱐桵䍰䍄䉁䅁䅁兂䅁䅁䅍䅄䅁䅁䅕䅁䅁䕺瑍歭䭅䭁䅳䅁䭁䕁䅫䅁䭁䅁䉣䅁䉁䅁䅁允䅁䅁䅯权䅅䅁杷允䅁䅁䅕䅁䑁䅁䅷䅁䙁䅁䅁䅁扂䕍䈹权䡄䅁䅁权㍁䅁䅁权䡁允䅁允䅁䅁䅅䅁䙁䅁䅁䅁䅁䅁䅁䍄䉁䅁䅁䅃䅁䅁䅍䅁䅁䅁䅕䅁䅁䩁䝪ぃ䭅䍁䅳䅁䙁䅁䅁䅁㑄桺䉖权䉂䅁䅁权流䅁䅁权䕁䅁䅋权䉁䅁䅁允䅁䅁䅅䅁佁䅁䅑䅁祁䅁䅁䍄䉁䅁䅁兂䅁䅁䅍䅄䅁䅁䅕䅁䅁䍁潁唫䭁䱁䅅䅁䭁䍁䄸䅁䭁䅁䉣䅁䉁䅁䅁允䅁䅁䅕䅁䅁䅁䅁䅁䵁䅉䅅䅁䙁䅁䅁睁䵁䅁䅁兂䅁䅁䅁住佒兑䅯睱䅁䅁䅯䅐䅁䅁䅯睂䅅䅁䅅䅁䉁䅁䅁权䭁允䅁䍄䉁䅁䅁兂䅁䅁䅍䅄䅁䅁䅕䅁䅁䙁坔歔䭅䝁䅁䅁䭁䕁䅙䅁䭁䅁䉣䅁䉁䅁䅁允䅁䅁䅯䅥䅁䅁杷允䅁䅁䅕䅁䑁䅁䅷䅁䙁䅁䅁䥁煂歌䈹权䱃䅁䅁权癁䅁䅁权䡁允䅁允䅁䅁䅅䅁䙁䅁䅁䅁䅁䅁䅁䍄䉁䅁䅁兂䅁䅁䅍䅄䅁䅁䅕䅁䅁䭁欫ご䭅䩁䅯䅁䭁䕁䄰䅁䭁䅁䉣䅁䉁䅁䅁允䅁䅁䅕田瀷乇㐳啐䵉䅉䅅䅁䥁䅁䅁睁䅁䅁䅁兂䅁䅁䅁䵭䱙兑䅯杔䅁䅁䅕䅁䅁佁佺商䭅䕁䅳䅁䭁䍁䅙䅁䭁䅁䅑潁䭁䅁䅅䅁䉁䅁䅁允䅁䅁䅕㘱睎児摉〵䵁䅉䅅䅁䙁䅁䅁睁䵁䅁䅁兂䅁䅁䅃䅖兒兑䅯其䅁䅁䅯䅎䅁䅁䅯睂䅅䅁䅅䅁䉁䅁䅁兂䅁䅁䅁䅁䅁䅁杷允䅁䅁䅧䅁䑁䅁䅁䅁䙁䅁䅁䅁奃杸䉴权牁䅁䅁兂䅁䅁䅁䴵嘴兑䅯䅌䅁䅁䅯杊䅁䅁䅯䅂䍁䅧䅯允䅁䅁䅅䅁䉁䅁䅁杄䵁䅁䅁杍ㅁ䑁䅁杌㉁䅁䅁䍄䉁䅁䅁兂䅁䅁䅍䅄䅁䅁䅕䅁䅁䭁䩄〫䭁䭁䄸䅁䭁䑁䅳䅁䭁䅁䉣䅁䉁䅁䅁允䅁䅁䅕䅁䅁䅁䅁䅁䵁䅉䅅䅁䙁䅁䅁睁䵁䅁䅁兂䅁䅁䅁䥂倱兑䅯杪䅁䅁䅯䅌䅁䅁䅯睂䅅䅁䅅䅁䉁䅁䅁兂䅁䅁䅁䅁䅁䅁杷允䅁䅁䅕䅁䑁䅁䅷䅁䙁䅁䅁䅁㑁䔵䈵权癃䅁䅁权䡂䅁䅁权䡁允䅁允䅁䅁䅅䅁䙁䅁䅁䅁䅁䅁䅁䍄䉁䅁䅁䅃䅁䅁䅍䅁䅁䅁䅕䅁䅁䩁䝪ぃ䭅䍁䅳䅁䙁䅁䅁䅁䥄杸䉴权ㅁ䅁䅁权流䅁䅁权䕁䅁䅋权䉁䅁䅁允䅁䅁䅅䅁䭁䍁䅳䅁䵁䅉䅅䅁䙁䅁䅁睁䵁䅁䅁兂䅁䅁䅃䭳偤兑䅯䅙䅁䅁䅯兑䅁䅁䅯睂䅅䅁䅅䅁䉁䅁䅁权煂䅁䅁䍄䉁䅁䅁兂䅁䅁䅍䅄䅁䅁䅕䅁䅁䭧浺歒䭅乁䅧䅁䭁䑁䅑䅁䭁䅁䉣䅁䉁䅁䅁允䅁䅁䅕䅁䅁䅁䅁䅁䵁䅉䅅䅁䙁䅁䅁睁䵁䅁䅁兂䅁䅁䅁祥倱兑䅯睶䅁䅁䅯䅒䅁䅁䅯睂䅅䅁䅅䅁䉁䅁䅁兂䅁䅁䅁䅁䅁䅁杷允䅁䅁䅕䅁䑁䅁䅷䅁䙁䅁䅁䥁啂䙂䉂权慃䅁䅁权㝁䅁䅁权䡁允䅁允䅁䅁䅅䅁䙁䅁䅁䅁䅁䅁䅁䍄䉁䅁䅁䅃䅁䅁䅍䅁䅁䅁䅕䅁䅁䩁䝪ぃ䭅䍁䅳䅁䙁䅁䅁䅁䥄杸䉴权䱂䅁䅁权流䅁䅁权䕁䅁䅋权䉁䅁䅁允䅁䅁䅅䅁䭁䍁䅳䅁䵁䅉䅅䅁䙁䅁䅁睁䵁䅁䅁兂䅁䅁䅁㙲偒兑䅯杯䅁䅁䅯杌䅁䅁䅯睂䅅䅁䅅䅁䉁䅁䅁兂䅁䅁䅁䅁䅁䅁杷允䅁䅁䅕䅁䑁䅁䅷䅁䙁䅁䅁䵁䑸婌䉰权䅁允䅁权㉁䅁䅁权䡁允䅁允䅁䅁䅅䅁䭁䅁䅁䅁䵁䅉䅅䅁䙁䅁䅁睁䵁䅁䅁兂䅁䅁䅁䵣㝲䅑䅯兩䅁䅁䅯児䅁䅁䅯睂䅅䅁䅅䅁䉁䅁䅁权㝁允䅁䍄䉁䅁䅁兂䅁䅁䅍䅄䅁䅁䅕䅁䅁䕁乄〫䭁䭁䅍䅁䭁䑁䅧䅁䭁䅁䉣䅁䉁䅁䅁允䅁䅁䅕䅁䅁夸塙歊䵉䅉䅅䅁䙁䅁䅁睁䵁䅁䅁兂䅁䅁䅁剔儹兑䅯睙䅁䅁䅯睏䅁䅁䅯睂䅅䅁䅅䅁䉁䅁䅁兂䅁䑙硁睇杚村杷允䅁䅁䅕䅁䑁䅁䅷䅁䙁䅁䅁䥁睃ば䈹权杄䅁䅁权䕂䅁䅁权䡁允䅁允䅁䅁䅅䅁䙁䅁䅁䅁䅁䅁䅁䍄䉁䅁䅁䅃䅁䅁䅍䅁䅁䅁䅕䅁䅁䩁䝪ぃ䭅䙁䅉䅁䙁䅁䅁䅁㑄桺䉖权䙂䅁䅁权流䅁䅁权䕁䅁䅋权䉁䅁䅁允䅁䅁䅅䅁佁䅁䅧䅁硁䍁䄴睎䅁䅁杷允䅁䅁䅕䅁䑁䅁䅷䅁䙁䅁䅁䅁癃䕰䈹权慃䅁䅁权癁䅁䅁权䡁允䅁允䅁䅁䅅䅁䙁䅁䅁䅁䅁䅁䅁䍄䉁䅁䅁䅃䅁䅁䅍䅁䅁䅁䅕䅁䅁䩁䝪ぃ䭅䙁䄴䅁䙁䅁䅁䅁獄桺䉖权䙂䅁䅁权流䅁䅁权䕁䅁䅋权䉁䅁䅁允䅁䅁䅅䅁䙁䩁婱婭婬佒䅰䍄䉁䅁䅁䅃䅁䅁䅍䅁䅁䅁䅕䅁䅁䩁䝪ぃ䭅䕁䄴䅁䙁䅁䅁䅁歃硺䉖权䕂䅁䅁权流䅁䅁权䕁䅁䅋权䉁䅁䅁允䅁䅁䅅䅁䙁䉁畓⭒㙆䝖䅢䍄䉁䅁䅁兂䅁䅁䅍䅄䅁䅁䅕䅁䅁佁䉃䔫䭁䩁䅷䅁䭁䑁䅍䅁䭁䅁䉣䅁䉁䅁䅁允䅁䅁䅕核吱㍁䡶䐹䴸䅉䅅䅁䙁䅁䅁睁䵁䅁䅁兂䅁䅁䅁偷㝔䅑䅯杮䅁䅁䅯䅌䅁䅁䅯睂䅅䅁䅅䅁䉁䅁䅁兂㍂灶愸㥌唳睐杷允䅁䅁䅕䅁䑁䅁䅷䅁䙁䅁䅁䅁癃䕰䈹权慃䅁䅁权⽁䅁䅁权䡁允䅁允䅁䅁䅅䅁䙁䅁噄⽬䐲偈䉚䍄䉁䅁䅁兂䅁䅁䅍䅄䅁䅁䅕䅁䅁䵁い〫䭁䱁䄸䅁䭁䑁䅣䅁䭁䅁䉣䅁䉁䅁䅁允䅁䅁䅕䅁䅁䅁䅁䅁䵁䅉䅅䅁䙁䅁䅁睁䵁䅁䅁兂䅁䅁䅁䡫㑢䅑䅯䄷䅁䅁䅯材䅁䅁䅯睂䅅䅁䅅䅁䉁䅁䅁兂潂偁奲⭦㍌睐杷允䅁䅁䅕䅁䑁䅁䅷䅁䙁䅁䅁䥁㝁啗䈹权⽃䅁䅁权祁䅁䅁权䡁允䅁允䅁䅁䅅䅁䙁䅁䅁䅁䅁䅁䅁䍄䉁䅁䅁兂䅁䅁䅍䅄䅁䅁䅕䅁䅁䭧浺歒䭅佁䅧䅁䭁䕁䅉䅁䭁䅁䉣䅁䉁䅁䅁允䅁䅁䅕偤䍢䵆䴹䕕䵁䅉䅅䅁䙁䅁䅁睁䵁䅁䅁兂䅁䅁䅃楡倵兑䅯朹䅁䅁䅯兎䅁䅁䅯睂䅅䅁䅅䅁䉁䅁䅁兂卄桴ぺ景䅧䅑杷允䅁䅁䅧䅁䑁䅁䅁䅁䙁䅁䅁䅁奃杸䉴权婂䅁䅁兂䅁䅁䅁䵐嘸兑䅯睑䅁䅁䅯杊䅁䅁䅯䅂䍁䅧䅯允䅁䅁䅅䅁䉁䅁䅁杄䭁䅁䅁䅍畁䑁䅫䅎䅁䅁杷允䅁䅁䅧䅁䑁䅁䅁䅁䙁䅁䅁䅁奃杸䉴权牁䅁䅁兂䅁䅁䅁䴸嘴兑䅯䅏䅁䅁䅯杊䅁䅁䅯䅂䍁䅧䅯允䅁䅁䅅䅁䉁䅁䅁兂捂㡪ㅌ䱡䉐䅑杷允䅁䅁䅕䅁䑁䅁䅷䅁䙁䅁䅁䅁元癤䅨权奄䅁䅁权⭁䅁䅁权䡁允䅁允䅁䅁䅅䅁䙁䝁㑪瀹栴晶⼴䍄䉁䅁䅁䅃䅁䅁䅍䅁䅁䅁䅕䅁䅁䩁䝪ぃ䭅䙁䅙䅁䙁䅁䅁䅁獄桺䉖权㕁䅁䅁权流䅁䅁权䕁䅁䅋权䉁䅁䅁允䅁䅁䅅䅁䙁䥁䌯匹㡨㥎䅰䍄䉁䅁䅁兂䅁䅁䅍䅄䅁䅁䅕䅁䅁䡧睄歔䭅䭁䅣䅁䭁䑁䅉䅁䭁䅁䉣䅁䉁䅁䅁允䅁䅁䅯权䅅䅁杷允䅁䅁䅕䅁䑁䅁䅷䅁䙁䅁䅁䅁权晹䅴权㝃䅁䅁权䱂䅁䅁权䡁允䅁允䅁䅁䅅䅁䙁䡁穂㍖牉匲䌱䍄䉁䅁䅁䅃䅁䅁䅍䅁䅁䅁䅕䅁䅁䩁䝪ぃ䭅䙁䅉䅁䙁䅁䅁䅁㡁硺䉖权⭁䅁䅁权流䅁䅁权䕁䅁䅋权䉁䅁䅁允䅁䅁䅅䅁佁䅁䅷䅁硁䑁䅅李畁䑁䅧䅁䵁䅉䅅䅁䙁䅁䅁睁䵁䅁䅁兂䅁䅁䅁䡫㑢䅑䅯䄶䅁䅁䅯兒䅁䅁䅯睂䅅䅁䅅䅁䉁䅁䅁兂䙁坺䑨䤹乤䅑杷允䅁䅁䅕䅁䑁䅁䅷䅁䙁䅁䅁䅁乃唰䈵权㥃䅁䅁权穁䅁䅁权䡁允䅁允䅁䅁䅅䅁䙁䅁䅁䅁䅁䅁䅁䍄䉁䅁䅁䅃䅁䅁䅍䅁䅁䅁䅕䅁䅁䩁䝪ぃ䭅䙁䅁䅁䙁䅁䅁䅁元硺䉖权硁䅁䅁权流䅁䅁权䕁䅁䅋权䉁䅁䅁允䅁䅁䅅䅁䙁䵁ㅐ䙋偹汧䅊䍄䉁䅁䅁兂䅁䅁䅍䅄䅁䅁䅕䅁䅁䭁䩄〫䭁䭁䅫䅁䭁䍁䅷䅁䭁䅁䉣䅁䉁䅁䅁允䅁䅁䅯权䅅䅁杷允䅁䅁䅧䅁䑁䅁䅁䅁䙁䅁䅁䅁奃杸䉴权卂䅁䅁兂䅁䅁䅁䵬嘸兑䅯䅍䅁䅁䅯杊䅁䅁䅯䅂䍁䅧䅯允䅁䅁䅅䅁䉁䅁䅁兂䅁䅁䅁䵁と䅑杷允䅁䅁䅕䅁䑁䅁䅷䅁䙁䅁䅁䅁䅄倹䅴权䡄䅁䅁权㡁䅁䅁权䡁允䅁允䅁䅁䅅䅁䙁佁䍦套䥧畳䉬䍄䉁䅁䅁䅃䅁䅁䅍䅁䅁䅁䅕䅁䅁䩁䝪ぃ䭅䙁䅁䅁䙁䅁䅁䅁元硺䉖权㉁䅁䅁权流䅁䅁权䕁䅁䅋权䉁䅁䅁允䅁䅁䅅䅁䙁偁潙䥘䌯㑔䅖䍄䉁䅁䅁兂䅁䅁䅍䅄䅁䅁䅕䅁䅁佁䉃䔫䭁䩁䅯䅁䭁䑁䅕䅁䭁䅁䉣䅁䉁䅁䅁允䅁䅁䅕䅁䅁⼸督啉䵉䅉䅅䅁䥁䅁䅁睁䅁䅁䅁兂䅁䅁䅁䵭䱙兑䅯睋䅁䅁䅕䅁䅁䵁䝄ぃ䭅䕁䅳䅁䭁䍁䅙䅁䭁䅁䅑潁䭁䅁䅅䅁䉁䅁䅁允䅁䅁䅯睋䅁䅁杷允䅁䅁䅧䅁䑁䅁䅁䅁䙁䅁䅁䅁奃杸䉴权牁䅁䅁兂䅁䅁䅁䵷䱙兑䅯兓䅁䅁䅯杊䅁䅁䅯䅂䍁䅧䅯允䅁䅁䅅䅁䉁䅁䅁权牁䅁䅁䍄䉁䅁䅁兂䅁䅁䅍䅄䅁䅁䅕䅁䅁䕁乄〫䭁䵁䄰䅁䭁䑁䅑䅁䭁䅁䉣䅁䉁䅁䅁允䅁䅁䅕䅁䅁䅁䅁䅁䵁䅉䅅䅁䥁䅁䅁睁䅁䅁䅁兂䅁䅁䅁䵭䱙兑䅯杕䅁䅁䅕䅁䅁䉁偄商䭅䕁䅯䅁䭁䍁䅙䅁䭁䅁䅑潁䭁䅁䅅䅁䉁䅁䅁允䅁䅁䄴权䅁䑁䅁杌ぁ䑁䅕䅁䵁䅉䅅䅁䥁䅁䅁睁䅁䅁䅁兂䅁䅁䅁䵭䱙兑䅯睋䅁䅁䅕䅁䅁佁佺商䭅䑁䄴䅁䭁䍁䅙䅁䭁䅁䅑潁䭁䅁䅅䅁䉁䅁䅁允䅁䅁䅕䅁䅁乁䱂䔷䵁䅉䅅䅁䙁䅁䅁睁䵁䅁䅁兂䅁䅁䅄佧兊兑䅯关䅁䅁䅯兒䅁䅁䅯睂䅅䅁䅅䅁䉁䅁䅁兂䵂楗坂噕卐兑杷允䅁䅁䅧䅁䑁䅁䅁䅁䙁䅁䅁䅁奃杸䉴权卂䅁䅁兂䅁䅁䅁䵬嘸兑䅯杓䅁䅁䅯杊䅁䅁䅯䅂䍁䅧䅯允䅁䅁䅅䅁䉁䅁䅁兂偃癷潕䱘䙭䅑杷允䅁䅁䅕䅁䑁䅁䅷䅁䙁䅁䅁䅁啂欱䈵权灃䅁䅁权祁䅁䅁权䡁允䅁允䅁䅁䅅䅁䭁䅁䉯䅁䵁䅉䅅䅁䥁䅁䅁睁䅁䅁䅁兂䅁䅁䅁䵭䱙兑䅯睋䅁䅁䅕䅁䅁䵁䝪ぃ䭅䑁䅷䅁䭁䍁䅙䅁䭁䅁䅑潁䭁䅁䅅䅁䉁䅁䅁允䅁䅁䅯睋䅁䅁杷允䅁䅁䅕䅁䑁䅁䅷䅁䙁䅁䅁䅁啂欱䈵权㙄䅁䅁权㙁䅁䅁权䡁允䅁允䅁䅁䅅䅁䙁䅁䅁䅁䅁䅁䅁䍄䉁䅁䅁兂䅁䅁䅍䅄䅁䅁䅕䅁䅁䕧求ご䭅䭁䅳䅁䭁䑁䄴䅁䭁䅁䉣䅁䉁䅁䅁允䅁䅁䅯权䅅䅁杷允䅁䅁䅕䅁䑁䅁䅷䅁䙁䅁䅁䅁癃䕰䈹权千䅁䅁权㕁䅁䅁权䡁允䅁允䅁䅁䅅䅁䙁䑁㘲湴㙆䴲䉆䍄䉁䅁䅁䅃䅁䅁䅍䅁䅁䅁䅕䅁䅁䩁䝪ぃ䭅䙁䄴䅁䙁䅁䅁䅁睂到䉖权䥂䅁䅁权流䅁䅁权䕁䅁䅋权䉁䅁䅁允䅁䅁䅅䅁䙁䭁㍩浺湴漸䅚䍄䉁䅁䅁䅃䅁䅁䅍䅁䅁䅁䅕䅁䅁䩁䝪ぃ䭅䍁䅳䅁䙁䅁䅁䅁䅂到䉖权㥁䅁䅁权流䅁䅁权䕁䅁䅋权䉁䅁䅁允䅁䅁䅅䅁䭁䍁䅙䅁䵁䅉䅅䅁䙁䅁䅁睁䵁䅁䅁兂䅁䅁䅃佲䝚兑䅯其䅁䅁䅯杒䅁䅁䅯睂䅅䅁䅅䅁䉁䅁䅁兂㝂㝹湆䅦挱䅑杷允䅁䅁䅧䅁䑁䅁䅁䅁䙁䅁䅁䅁奃杸䉴权佂䅁䅁兂䅁䅁䅁乣噅兑䅯䅏䅁䅁䅯杊䅁䅁䅯䅂䍁䅧䅯允䅁䅁䅅䅁䉁䅁䅁兂扃䕮栲䥈橩䅑杷允䅁䅁䅕䅁䑁䅁䅷䅁䙁䅁䅁䅁䕁啪䈹权捃䅁䅁权䝂䅁䅁权䡁允䅁允䅁䅁䅅䅁䙁䩁⽦䡫㜷橩䅸䍄䉁䅁䅁䅃䅁䅁䅍䅁䅁䅁䅕䅁䅁䩁䝪ぃ䭅䙁䅁䅁䙁䅁䅁䅁獄桺䉖权穁䅁䅁权流䅁䅁权䕁䅁䅋权䉁䅁䅁允䅁䅁䅅䅁䙁䍁捬㡪ㅌ潒䅨䍄䉁䅁䅁兂䅁䅁䅍䅄䅁䅁䅕䅁䅁䕁乄〫䭁偁䅧䅁䭁䑁䄴䅁䭁䅁䉣䅁䉁䅁䅁允䅁䅁䅕䅁杂汔㕫䕖䵉䅉䅅䅁䥁䅁䅁睁䅁䅁䅁兂䅁䅁䅁䵭䱙兑䅯䅗䅁䅁䅕䅁䅁䩁偄商䭅䑁䅣䅁䭁䍁䅙䅁䭁䅁䅑潁䭁䅁䅅䅁䉁䅁䅁允䅁䅁䅕噋偹癷奘ざ䵁䅉䅅䅁䙁䅁䅁睁䵁䅁䅁兂䅁䅁䅃ㅏ偬兑䅯睰䅁䅁䅯兑䅁䅁䅯睂䅅䅁䅅䅁䉁䅁䅁权䭁允䅁䍄䉁䅁䅁䅃䅁䅁䅍䅁䅁䅁䅕䅁䅁䩁䝪ぃ䭅䍁䅳䅁䙁䅁䅁䅁㑄桺䉖权畁䅁䅁权流䅁䅁权䕁䅁䅋权䉁䅁䅁允䅁䅁䅅䅁佁䅁䅯䅁ぁ䍁䄴䅍穁䅁䅁䍄䉁䅁䅁䅃䅁䅁䅍䅁䅁䅁䅕䅁䅁䩁䝪ぃ䭅䙁䅷䅁䙁䅁䅁䅁允硺䉖权獁䅁䅁权流䅁䅁权䕁䅁䅋权䉁䅁䅁允䅁䅁䅅䅁佁䅁䅯䅁祁䍁䄴䅎ㅁ䅁䅁䍄䉁䅁䅁兂䅁䅁䅍䅄䅁䅁䅕䅁䅁䡧睄歔䭅偁䅧䅁䭁䑁䄴䅁䭁䅁䉣䅁䉁䅁䅁允䅁䅁䅕昰慘慨灃啖䵉䅉䅅䅁䙁䅁䅁睁䵁䅁䅁兂䅁䅁䅃䝑偖兑䅯杯䅁䅁䅯睒䅁䅁䅯睂䅅䅁䅅䅁䉁䅁䅁兂畂⼶奢卉䍹村杷允䅁䅁䅕䅁䑁䅁䅷䅁䙁䅁䅁䅁癃䕰䈹权啄䅁䅁权㡁䅁䅁权䡁允䅁允䅁䅁䅅䅁䙁乁啹樴䅸卧䅸䍄䉁䅁䅁兂䅁䅁䅍䅄䅁䅁䅕䅁䅁䕺瑍歭䭅䵁䅣䅁䭁䕁䅙䅁䭁䅁䉣䅁䉁䅁䅁允䅁䅁䅕䅁䅁䅁䅁䅁䵁䅉䅅䅁䙁䅁䅁睁䵁䅁䅁兂䅁䅁䅁䵯㝮䅑䅯睹䅁䅁䅯杌䅁䅁䅯睂䅅䅁䅅䅁䉁䅁䅁兂䅁䅁䅁䅁䅁䅁杷允䅁䅁䅧䅁䑁䅁䅁䅁䙁䅁䅁䅁奃杸䉴权佂䅁䅁兂䅁䅁䅁䵰嘸兑䅯睓䅁䅁䅯杊䅁䅁䅯䅂䍁䅧䅯允䅁䅁䅅䅁䉁䅁䅁兂㥁瑃橥佣焱䅷杷允䅁䅁䅧䅁䑁䅁䅁䅁䙁䅁䅁䅁奃杸䉴权卂䅁䅁兂䅁䅁䅁䴷嘴兑䅯免䅁䅁䅯杊䅁䅁䅯䅂䍁䅧䅯允䅁䅁䅅䅁䉁䅁䅁兂穁積積㡭桄䅑杷允䅁䅁䅕䅁䑁䅁䅷䅁䙁䅁䅁䥁獃欵䉚权䱃䅁䅁权㉁䅁䅁权䡁允䅁允䅁䅁䅅䅁䙁䅁楅㙏潘礫䅎䍄䉁䅁䅁䅃䅁䅁䅍䅁䅁䅁䅕䅁䅁䩁䝪ぃ䭅䍁䅳䅁䙁䅁䅁䅁䅄杸䉴权䕂䅁䅁权流䅁䅁权䕁䅁䅋权䉁䅁䅁允䅁䅁䅅䅁䭁䍁䅳䅁䵁䅉䅅䅁䙁䅁䅁睁䵁䅁䅁兂䅁䅁䅁䡫㑢䅑䅯睯䅁䅁䅯杍䅁䅁䅯睂䅅䅁䅅䅁䉁䅁䅁兂䅁䅁獂摑瑁村杷允䅁䅁䅕䅁䑁䅁䅷䅁䙁䅁䅁䵁䑸婌䉰权千䅁䅁权乂䅁䅁权䡁允䅁允䅁䅁䅅䅁䙁䅁䅁䅁䅁䅁䅁䍄䉁䅁䅁兂䅁䅁䅍䅄䅁䅁䅕䅁䅁䵁い〫䭁䅁䉁䅁䭁䕁䄰䅁䭁䅁䉣䅁䉁䅁䅁允䅁䅁䅯睐䅅䅁杷允䅁䅁䅧䅁䑁䅁䅁䅁䙁䅁䅁䅁奃杸䉴权牁䅁䅁兂䅁䅁䅁䵹䱙兑䅯杓䅁䅁䅯杊䅁䅁䅯䅂䍁䅧䅯允䅁䅁䅅䅁䉁䅁䅁权牁䅁䅁䍄䉁䅁䅁兂䅁䅁䅍䅄䅁䅁䅕䅁䅁䝧畯ご䭅䱁䅙䅁䭁䑁䅳䅁䭁䅁䉣䅁䉁䅁䅁允䅁䅁䅕䅁䅁䅁䅁䅁䵁䅉䅅䅁䙁䅁䅁睁䵁䅁䅁兂䅁䅁䵄祑愲兑䅯䄶䅁䅁䅯睌䅁䅁䅯睂䅅䅁䅅䅁䉁䅁䅁兂䅁䅁䅁䅁䅁䅁杷允䅁䅁䅕䅁䑁䅁䅷䅁䙁䅁䅁䅁癃䕰䈹权橂䅁䅁权䥂䅁䅁权䡁允䅁允䅁䅁䅅䅁䙁䵁佣へ䅆㍘䍸䍄䉁䅁䅁兂䅁䅁䅍䅄䅁䅁䅕䅁䅁䍁潁唫䭁䭁䅁䅁䭁䍁䄴䅁䭁䅁䉣䅁䉁䅁䅁允䅁䅁䅕琳㍉ㄵ硎が䵁䅉䅅䅁䥁䅁䅁睁䅁䅁䅁兂䅁䅁䅁䵭䱙兑䅯睋䅁䅁䅕䅁䅁䵁䝪ぃ䭅䕁䄰䅁䭁䍁䅙䅁䭁䅁䅑潁䭁䅁䅅䅁䉁䅁䅁允䅁䅁䅯睋䅁䅁杷允䅁䅁䅕䅁䑁䅁䅷䅁䙁䅁䅁䅁允晧䅨权㉄䅁䅁权⽁䅁䅁权䡁允䅁允䅁䅁䅅䅁䙁䑁卓汓ㄶ⽪⽅䍄䉁䅁䅁䅃䅁䅁䅍䅁䅁䅁䅕䅁䅁䩁䝪ぃ䭅䙁䅁䅁䙁䅁䅁䅁䅄杸䉴权㑁䅁䅁权流䅁䅁权䕁䅁䅋权䉁䅁䅁允䅁䅁䅅䅁䭁䙁䅁䅁䵁䅉䅅䅁䥁䅁䅁睁䅁䅁䅁兂䅁䅁䅁䵭䱙兑䅯杖䅁䅁䅕䅁䅁䩁偄商䭅䕁䅑䅁䭁䍁䅙䅁䭁䅁䅑潁䭁䅁䅅䅁䉁䅁䅁允䅁䅁䅕捺䵺䵺啹啫䵁䅉䅅䅁䥁䅁䅁睁䅁䅁䅁兂䅁䅁䅁䵭䱙兑䅯䅕䅁䅁䅕䅁䅁䵁䝪ぃ䭅䑁䅁䅁䭁䍁䅙䅁䭁䅁䅑潁䭁䅁䅅䅁䉁䅁䅁允䅁䅁䅯兕䅁䅁杷允䅁䅁䅕䅁䑁䅁䅷䅁䙁䅁䅁䅁元癤䅨权浂䅁䅁权䉂䅁䅁权䡁允䅁允䅁䅁䅅䅁䭁䉁䉷䅁䵁䅉䅅䅁䙁䅁䅁睁䵁䅁䅁兂䅁䅁䅁䥅㑈䅑䅯具䅁䅁䅯李䅁䅁䅯睂䅅䅁䅅䅁䉁䅁䅁兂呄丯倷㑯楧䅑杷允䅁䅁䅧䅁䑁䅁䅁䅁䙁䅁䅁䅁奃杸䉴权兂䅁䅁兂䅁䅁䅁䵏嘸兑䅯杍䅁䅁䅯杊䅁䅁䅯䅂䍁䅧䅯允䅁䅁䅅䅁䉁䅁䅁杄䭁䅁䅁䅏畁䑁䅍兎䅁䅁杷允䅁䅁䅕䅁䑁䅁䅷䅁䙁䅁䅁䅁杄晧䅨权い䅁䅁权⽁䅁䅁权䡁允䅁允䅁䅁䅅䅁䙁䱁敧敨剴䉵䄱䍄䉁䅁䅁兂䅁䅁䅍䅄䅁䅁䅕䅁䅁䭁䩄〫䭁䅁䉑䅁䭁䅁䅍䅁䭁䅁䉣䅁䉁䅁䅁允䅁䅁䅕塌杩摚㌴が䵁䅉䅅䅁䙁䅁䅁睁䵁䅁䅁兂䅁䅁䅁摪但兑䅯朹䅁䅁䅯兓䅁䅁䅯睂䅅䅁䅅䅁䉁䅁䅁兂䅁䅁䅁䅁䅁䅁杷允䅁䅁䅧䅁䑁䅁䅁䅁䙁䅁䅁䅁奃杸䉴权兂䅁䅁兂䅁䅁䅁䵅嘸兑䅯䅌䅁䅁䅯杊䅁䅁䅯䅂䍁䅧䅯允䅁䅁䅅䅁䉁䅁䅁杄䭁䅁䅁睍畁䑁䅉睍䅁䅁杷允䅁䅁䅕䅁䑁䅁䅷䅁䙁䅁䅁䅁灂唸䈵权湃䅁䅁权⽁䅁䅁权䡁允䅁允䅁䅁䅅䅁䭁䅁䉯䅁䵁䅉䅅䅁䙁䅁䅁睁䵁䅁䅁兂䅁䅁䅁䍉㕪䅑䅯兩䅁䅁䅯兔䅁䅁䅯睂䅅䅁䅅䅁䉁䅁䅁权㥁允䅁䍄䉁䅁䅁兂䅁䅁䅍䅄䅁䅁䅕䅁䅁䕧求ご䭅乁䅯䅁䭁䍁䄸䅁䭁䅁䉣䅁䉁䅁䅁允䅁䅁䅕䅁䅁䅁䅁䅁䵁䅉䅅䅁䥁䅁䅁睁䅁䅁䅁兂䅁䅁䅁䵭䱙兑䅯睋䅁䅁䅕䅁䅁䵁䝪ぃ䭅䕁䅍䅁䭁䍁䅙䅁䭁䅁䅑潁䭁䅁䅅䅁䉁䅁䅁允䅁䅁䅯睋䅁䅁杷允䅁䅁䅧䅁䑁䅁䅁䅁䙁䅁䅁䅁奃杸䉴权婂䅁䅁兂䅁䅁䅁䴸嘴兑䅯睏䅁䅁䅯杊䅁䅁䅯䅂䍁䅧䅯允䅁䅁䅅䅁䉁䅁䅁兂䅁䅁䅁䩁夶䅑杷允䅁䅁䅕䅁䑁䅁䅷䅁䙁䅁䅁䥁煂歌䈹权橃䅁䅁权䑂䅁䅁权䡁允䅁允䅁䅁䅅䅁䙁䩁欹浴䘶剱䍖䍄䉁䅁䅁兂䅁䅁䅍䅄䅁䅁䅕䅁䅁䕧求ご䭅佁䅉䅁䭁䕁䅷䅁䭁䅁䉣䅁䉁䅁䅁允䅁䅁䅕癌㉎⭱卥歁䵁䅉䅅䅁䙁䅁䅁睁䵁䅁䅁兂䅁䅁䅃䅖兒兑䅯杪䅁䅁䅯䅏䅁䅁䅯睂䅅䅁䅅䅁䉁䅁䅁兂䅁䅁䅁䅁䅁䅁杷允䅁䅁䅕䅁䑁䅁䅷䅁䙁䅁䅁䅁䅄倹䅴权䉄䅁䅁权獁䅁䅁权䡁允䅁允䅁䅁䅅䅁䙁䅁䅁䅁䅁䅁䅁䍄䉁䅁䅁兂䅁䅁䅍䅄䅁䅁䅕䅁䅁䭧浺歒䭅䝁䅁䅁䭁䅁䅍䅁䭁䅁䉣䅁䉁䅁䅁允䅁䅁䅯兤䅁䅁杷允䅁䅁䅕䅁䑁䅁䅷䅁䙁䅁䅁䥁睂䔸䈵权浄䅁䅁权㡁䅁䅁权䡁允䅁允䅁䅁䅅䅁䙁乁乨歒湣晚⼰䍄䉁䅁䅁兂䅁䅁䅍䅄䅁䅁䅕䅁䅁䥷楄䕕䭅䥁䅫䅁䭁䑁䅉䅁䭁䅁䉣䅁䉁䅁䅁允䅁䅁䅯兲䅁䅁杷允䅁䅁䅕䅁䑁䅁䅷䅁䙁䅁䅁䅁乃唰䈵权灃䅁䅁权ぁ䅁䅁权䡁允䅁允䅁䅁䅅䅁䭁䅁䉯䅁䵁䅉䅅䅁䥁䅁䅁睁䅁䅁䅁兂䅁䅁䅁䵭䱙兑䅯杔䅁䅁䅕䅁䅁乁䝄ぃ䭅䑁䄰䅁䭁䍁䅙䅁䭁䅁䅑潁䭁䅁䅅䅁䉁䅁䅁允䅁䅁䅯兇䅁䅁杷允䅁䅁䅕䅁䑁䅁䅷䅁䙁䅁䅁䅁䅄倹䅴权坃䅁䅁权䅂䅁䅁权䡁允䅁允䅁䅁䅅䅁䙁偁⼯⭐䴶别䌱䍄䉁䅁䅁䅃䅁䅁䅍䅁䅁䅁䅕䅁䅁䩁䝪ぃ䭅䙁䅙䅁䙁䅁䅁䅁睄桺䉖权㑁䅁䅁权流䅁䅁权䕁䅁䅋权䉁䅁䅁允䅁䅁䅅䅁䙁䉁䘫ㄶ㑅煥䅆䍄䉁䅁䅁兂䅁䅁䅍䅄䅁䅁䅕䅁䅁䥷楄䕕䭅䝁䅙䅁䭁䕁䅍䅁䭁䅁䉣䅁䉁䅁䅁允䅁䅁䅯杦䅁䅁杷允䅁䅁䅧䅁䑁䅁䅁䅁䙁䅁䅁䅁奃杸䉴权婂䅁䅁兂䅁䅁䅁䵅嘸兑䅯睐䅁䅁䅯杊䅁䅁䅯䅂䍁䅧䅯允䅁䅁䅅䅁䉁䅁䅁杄䭁䅁䅁杍畁䑁䅍杍䅁䅁杷允䅁䅁䅕䅁䑁䅁䅷䅁䙁䅁䅁䅁啂欱䈵权捃䅁䅁权䑁䅁䅁权䡁允䅁允䅁䅁䅅䅁䙁䕁卵䕊卭䕊䅘䍄䉁䅁䅁䅃䅁䅁䅍䅁䅁䅁䅕䅁䅁䩁䝪ぃ䭅䍁䅳䅁䙁䅁䅁䅁䥄杸䉴权䑁䅁䅁权流䅁䅁权䕁䅁䅋权䉁䅁䅁允䅁䅁䅅䅁䭁䍁䅳䅁䵁䅉䅅䅁䙁䅁䅁睁䵁䅁䅁兂䅁䅁䅃偣佂兑䅯䄱䅁䅁䅯杍䅁䅁䅯睂䅅䅁䅅䅁䉁䅁䅁兂䅁䅁䅁䅁䅁䅁杷允䅁䅁䅧䅁䑁䅁䅁䅁䙁䅁䅁䅁奃杸䉴权牁䅁䅁兂䅁䅁䅁䴵嘴兑䅯䅐䅁䅁䅯杊䅁䅁䅯䅂䍁䅧䅯允䅁䅁䅅䅁䉁䅁䅁杄佁䅁䅁睍祁䑁䅧杌㍁䑁䅑䅁䵁䅉䅅䅁䙁䅁䅁睁䵁䅁䅁兂䅁䅁䅁䥅㑈䅑䅯䅬䅁䅁䅯睏䅁䅁䅯睂䅅䅁䅅䅁䉁䅁䅁权煁允䅁䍄䉁䅁䅁兂䅁䅁䅍䅄䅁䅁䅕䅁䅁佁䉃䔫䭁佁䄴䅁䭁䑁䅍䅁䭁䅁䉣䅁䉁䅁䅁允䅁䅁䅕瀯渵䘷圷歔䵁䅉䅅䅁䙁䅁䅁睁䵁䅁䅁兂䅁䅁䅁乖佚兑䅯睰䅁䅁䅯睒䅁䅁䅯睂䅅䅁䅅䅁䉁䅁䅁权䭁允䅁䍄䉁䅁䅁兂䅁䅁䅍䅄䅁䅁䅕䅁䅁䙧䕑䕕䭅䭁䅳䅁䭁䕁䅕䅁䭁䅁䉣䅁䉁䅁䅁允䅁䅁䅯权䅅䅁杷允䅁䅁䅧䅁䑁䅁䅁䅁䙁䅁䅁䅁奃杸䉴权佂䅁䅁兂䅁䅁䅁䴫嘴兑䅯兓䅁䅁䅯杊䅁䅁䅯䅂䍁䅧䅯允䅁䅁䅅䅁䉁䅁䅁杄䭁䅁䅁免畁䑁䅕免䅁䅁杷允䅁䅁䅕䅁䑁䅁䅷䅁䙁䅁䅁䅁灂唸䈵权慃䅁䅁权䍂䅁䅁权䡁允䅁允䅁䅁䅅䅁䙁䝁䙚⽌煭㥅䉒䍄䉁䅁䅁䅃䅁䅁䅍䅁䅁䅁䅕䅁䅁䩁䝪ぃ䭅䍁䅳䅁䙁䅁䅁䅁㡁硺䉖权乂䅁䅁权流䅁䅁权䕁䅁䅋权䉁䅁䅁允䅁䅁䅅䅁佁䅁䅑䅁硁䅁䅁䍄䉁䅁䅁䅃䅁䅁䅍䅁䅁䅁䅕䅁䅁䩁䝪ぃ䭅䕁䄴䅁䙁䅁䅁䅁䅄杸䉴权䉂䅁䅁权流䅁䅁权䕁䅁䅋权䉁䅁䅁允䅁䅁䅅䅁䭁䕁䄴䅁䵁䅉䅅䅁䙁䅁䅁睁䵁䅁䅁兂䅁䅁䅁䵯㝮䅑䅯杁䅅䅁䅯䅎䅁䅁䅯睂䅅䅁䅅䅁䉁䅁䅁兂䅁䅁䅁䅁䅁䅁杷允䅁䅁䅧䅁䑁䅁䅁䅁䙁䅁䅁䅁奃杸䉴权牁䅁䅁兂䅁䅁䅁䵷䱙兑䅯睌䅁䅁䅯杊䅁䅁䅯䅂䍁䅧䅯允䅁䅁䅅䅁䉁䅁䅁权牁䅁䅁䍄䉁䅁䅁兂䅁䅁䅍䅄䅁䅁䅕䅁䅁䙁坔歔䭅乁䅷䅁䭁䕁䅍䅁䭁䅁䉣䅁䉁䅁䅁允䅁䅁䅕爰牬爸獮䕁䵁䅉䅅䅁䥁䅁䅁睁䅁䅁䅁兂䅁䅁䅁䵭䱙兑䅯䅗䅁䅁䅕䅁䅁䭁偔商䭅䑁䅫䅁䭁䍁䅙䅁䭁䅁䅑潁䭁䅁䅅䅁䉁䅁䅁允䅁䅁䅕䅁䅁䅁䅁䐯䴸䅉䅅䅁䙁䅁䅁睁䵁䅁䅁兂䅁䅁䅁住佒兑䅯典䅁䅁䅯児䅁䅁䅯睂䅅䅁䅅䅁䉁䅁䅁兂䅁䅁䅁䅁䅁䅁杷允䅁䅁䅕䅁䑁䅁䅷䅁䙁䅁䅁䥁䅂啚䈹权啃䅁䅁权䵂䅁䅁权䡁允䅁允䅁䅁䅅䅁䭁䍁䈸䅁䵁䅉䅅䅁䙁䅁䅁睁䵁䅁䅁兂䅁䅁䅁䡫㑢䅑䅯䄶䅁䅁䅯児䅁䅁䅯睂䅅䅁䅅䅁䉁䅁䅁兂千當䡩䝳典䅑杷允䅁䅁䅧䅁䑁䅁䅁䅁䙁䅁䅁䅁奃杸䉴权牁䅁䅁兂䅁䅁䅁䵰嘸兑䅯杍䅁䅁䅯杊䅁䅁䅯䅂䍁䅧䅯允䅁䅁䅅䅁䉁䅁䅁兂㥁瑃橥䵣汖䅷杷允䅁䅁䅕䅁䑁䅁䅷䅁䙁䅁䅁䥁煂歌䈹权佃䅁䅁权ぁ䅁䅁权䡁允䅁允䅁䅁䅅䅁䙁䅁䅁䅁䅁䅁䅁䍄䉁䅁䅁䅃䅁䅁䅍䅁䅁䅁䅕䅁䅁䩁䝪ぃ䭅䍁䅳䅁䙁䅁䅁䅁兄杸䉴权⭁䅁䅁权流䅁䅁权䕁䅁䅋权䉁䅁䅁允䅁䅁䅅䅁䭁䉁䅫䅁䵁䅉䅅䅁䙁䅁䅁睁䵁䅁䅁兂䅁䅁䅁䵣㝲䅑䅯䅯䅁䅁䅯䅎䅁䅁䅯睂䅅䅁䅅䅁䉁䅁䅁兂䅁䅁䅁䅁䅁䅁杷允䅁䅁䅧䅁䑁䅁䅁䅁䙁䅁䅁䅁奃杸䉴权兂䅁䅁兂䅁䅁䅁䴫嘴兑䅯杌䅁䅁䅯杊䅁䅁䅯䅂䍁䅧䅯允䅁䅁䅅䅁䉁䅁䅁杄䵁䅁䅁免祁䍁䄴䅏ぁ䅁䅁䍄䉁䅁䅁兂䅁䅁䅍䅄䅁䅁䅕䅁䅁䕁乄〫䭁佁䅷䅁䭁䕁䅁䅁䭁䅁䉣䅁䉁䅁䅁允䅁䅁䅕䅁䅁䅁䅁䅁䵁䅉䅅䅁䙁䅁䅁睁䵁䅁䅁兂䅁䅁䅁㙲偒兑䅯兩䅁䅁䅯睁䅁䅁䅯睂䅅䅁䅅䅁䉁䅁䅁权瑃䅁䅁䍄䉁䅁䅁兂䅁䅁䅍䅄䅁䅁䅕䅁䅁佁䉃䔫䭁䵁䄰䅁䭁䑁䅕䅁䭁䅁䉣䅁䉁䅁䅁允䅁䅁䅕⽮剣洴睺歋䵁䅉䅅䅁䥁䅁䅁睁䅁䅁䅁兂䅁䅁䅁䵭䱙兑䅯睕䅁䅁䅕䅁䅁佁佺商䭅䑁䄰䅁䭁䍁䅙䅁䭁䅁䅑潁䭁䅁䅅䅁䉁䅁䅁允䅁䅁䅕䡰㥁牃硥唴䵁䅉䅅䅁䙁䅁䅁睁䵁䅁䅁兂䅁䅁䅁䥅㑈䅑䅯朹䅁䅁䅯兓䅁䅁䅯睂䅅䅁䅅䅁䉁䅁䅁兂祂䅌卭畉䥅䅑杷允䅁䅁䅕䅁䑁䅁䅷䅁䙁䅁䅁䅁㝂啌䈹权佄䅁䅁权䝂䅁䅁权䡁允䅁允䅁䅁䅅䅁䙁䅁䅁䅁䅁䅁䅁䍄䉁䅁䅁兂䅁䅁䅍䅄䅁䅁䅕䅁䅁䅁乓ご䭅䱁䅅䅁䭁䕁䅙䅁䭁䅁䉣䅁䉁䅁䅁允䅁䅁䅕䅁䅁䅁䅁䅁䵁䅉䅅䅁䥁䅁䅁睁䅁䅁䅁兂䅁䅁䅁䵭䱙兑䅯䅕䅁䅁䅕䅁䅁䭁偔商䭅䑁䅧䅁䭁䍁䅙䅁䭁䅁䅑潁䭁䅁䅅䅁䉁䅁䅁允䅁䅁䅕呣䬰㘱児歒䵁䅉䅅䅁䙁䅁䅁睁䵁䅁䅁兂䅁䅁䅁䵑㜳䅑䅯䄯䅁䅁䅯䅎䅁䅁䅯睂䅅䅁䅅䅁䉁䅁䅁兂䅁䅁䅁䅁䅁䅁杷允䅁䅁䅕䅁䑁䅁䅷䅁䭁䅁䉯䅁䭁佁䅧䅁䭁䅁䉯䅁䭁䅁䉣䅁䉁䅁䅁允䅁䅁䅯权䅅䅁杷允䅁䅁䅕䅁䑁䅁䅷䅁䙁䅁䅁䅁䅄倹䅴权䱃䅁䅁权䙂䅁䅁权䡁允䅁允䅁䅁䅅䅁䙁䑁䬵⭣乡獦⽃䍄䉁䅁䅁兂䅁䅁䅍䅄䅁䅁䅕䅁䅁䥷楄䕕䭅乁䅯䅁䭁䍁䅷䅁䭁䅁䉣䅁䉁䅁䅁允䅁䅁䅕䅁䅁䅁䅁䅁䵁䅉䅅䅁䥁䅁䅁睁䅁䅁䅁兂䅁䅁䅁䵭䱙兑䅯睋䅁䅁䅕䅁䅁佁佺商䭅䍁䄸䅁䭁䍁䅙䅁䭁䅁䅑潁䭁䅁䅅䅁䉁䅁䅁允䅁䅁䅕⽷潕䝘甫〱䵁䅉䅅䅁䙁䅁䅁睁䵁䅁䅁兂䅁䅁䅁摪但兑䅯䄵䅁䅁䅯杏䅁䅁䅯睂䅅䅁䅅䅁䉁䅁䅁兂䅁䅁䅁䅁䅁䅁杷允䅁䅁䅕䅁䑁䅁䅷䅁䙁䅁䅁䅁啂欱䈵权祄䅁䅁权癁䅁䅁权䡁允䅁允䅁䅁䅅䅁䙁䅁䅁䅁䅁䅁䅁䍄䉁䅁䅁兂䅁䅁䅍䅄䅁䅁䅕䅁䅁䝧畯ご䭅䩁䅯䅁䭁䕁䅧䅁䭁䅁䉣䅁䉁䅁䅁允䅁䅁䅕䅁䅁䅁䅁䅁䵁䅉䅅䅁䥁䅁䅁睁䅁䅁䅁兂䅁䅁䅁䵭䱙兑䅯睋䅁䅁䅕䅁䅁䵁䝄ぃ䭅䑁䅅䅁䭁䍁䅙䅁䭁䅁䅑潁䭁䅁䅅䅁䉁䅁䅁允䅁䅁䅯睋䅁䅁杷允䅁䅁䅕䅁䑁䅁䅷䅁䙁䅁䅁䅁睂癹䅴权㉃䅁䅁权乂䅁䅁权䡁允䅁允䅁䅁䅅䅁䙁䅁䅁䙁㕎祐䍸䍄䉁䅁䅁兂䅁䅁䅍䅄䅁䅁䅕䅁䅁䙁睳ご䭅䅁䉉䅁䭁䑁䅅䅁䭁䅁䉣䅁䉁䅁䅁允䅁䅁䅕䅁䅁䅁䅁䅁䵁䅉䅅䅁䙁䅁䅁睁䵁䅁䅁兂䅁䅁䅁摪但兑䅯䄹䅁䅁䅯䅑䅁䅁䅯睂䅅䅁䅅䅁䉁䅁䅁兂䅁䅁䅁䅁䅁䅁杷允䅁䅁䅧䅁䑁䅁䅁䅁䙁䅁䅁䅁奃杸䉴权捂䅁䅁兂䅁䅁䅁䵹䱙兑䅯䅑䅁䅁䅯杊䅁䅁䅯䅂䍁䅧䅯允䅁䅁䅅䅁䉁䅁䅁权摂䅁䅁䍄䉁䅁䅁兂䅁䅁䅍䅄䅁䅁䅕䅁䅁䝁确歔䭅佁䅧䅁䭁䕁䅕䅁䭁䅁䉣䅁䉁䅁䅁允䅁䅁䅕兰橎敆䩕啕䵁䅉䅅䅁䥁䅁䅁睁䅁䅁䅁兂䅁䅁䅁䵭䱙兑䅯睋䅁䅁䅕䅁䅁䵁䝄ぃ䭅䍁䄴䅁䭁䍁䅙䅁䭁䅁䅑潁䭁䅁䅅䅁䉁䅁䅁允䅁䅁䅯睋䅁䅁杷允䅁䅁䅕䅁䑁䅁䅷䅁䙁䅁䅁䅁灂唸䈵权穃䅁䅁权䑂䅁䅁权䡁允䅁允䅁䅁䅅䅁䙁䵁㑄䴷啅浲䍰䍄䉁䅁䅁兂䅁䅁䅍䅄䅁䅁䅕䅁䅁䩁㉂䔫䭁䵁䄴䅁䭁䕁䅍䅁䭁䅁䉣䅁䉁䅁䅁允䅁䅁䅕瑤摐佒杩樹䴸䅉䅅䅁䥁䅁䅁睁䅁䅁䅁兂䅁䅁䅁䵭䱙兑䅯杕䅁䅁䅕䅁䅁䕁剄商䭅䍁䄴䅁䭁䍁䅙䅁䭁䅁䅑潁䭁䅁䅅䅁䉁䅁䅁允䅁䅁䅯杊䅁䅁杷允䅁䅁䅕䅁䑁䅁䅷䅁䙁䅁䅁䅁乂ㅈ䉂权千䅁䅁权䥂䅁䅁权䡁允䅁允䅁䅁䅅䅁䙁䑁杣〳䙉剃䌵䍄䉁䅁䅁䅃䅁䅁䅍䅁䅁䅁䅕䅁䅁䩁䝪ぃ䭅䍁䅳䅁䙁䅁䅁䅁䅄杸䉴权ぁ䅁䅁权流䅁䅁权䕁䅁䅋权䉁䅁䅁允䅁䅁䅅䅁䭁䍁䅳䅁䵁䅉䅅䅁䥁䅁䅁睁䅁䅁䅁兂䅁䅁䅁䵭䱙兑䅯睋䅁䅁䅕䅁䅁偁佪商䭅䕁䄰䅁䭁䍁䅙䅁䭁䅁䅑潁䭁䅁䅅䅁䉁䅁䅁允䅁䅁䄴䅃䅁䑁䅕杌㑁䅁䅁䍄䉁䅁䅁兂䅁䅁䅍䅄䅁䅁䅕䅁䅁䩁㉂䔫䭁䥁䄴䅁䭁䕁䅁䅁䭁䅁䉣䅁䉁䅁䅁允䅁䅁䅕䅁䅁䅁䅁䅁䵁䅉䅅䅁䙁䅁䅁睁䵁䅁䅁兂䅁䅁䅁住佒兑䅯兺䅁䅁䅯兑䅁䅁䅯睂䅅䅁䅅䅁䉁䅁䅁兂䅁䅁䅁䅁䅁䅁杷允䅁䅁䅕䅁䑁䅁䅷䅁䙁䅁䅁䅁癃䕰䈹权㡄䅁䅁权䅂䅁䅁权䡁允䅁允䅁䅁䅅䅁䙁䅁䅁䅁䅁䅁䅁䍄䉁䅁䅁兂䅁䅁䅍䅄䅁䅁䅕䅁䅁䱧湃ご䭅乁䅑䅁䭁䍁䅷䅁䭁䅁䉣䅁䉁䅁䅁允䅁䅁䅕䅁䅁䅁䅁䅁䵁䅉䅅䅁䥁䅁䅁睁䅁䅁䅁兂䅁䅁䅁䵭䱙兑䅯杔䅁䅁䅕䅁䅁佁佔商䭅䍁䅷䅁䭁䍁䅙䅁䭁䅁䅑潁䭁䅁䅅䅁䉁䅁䅁允䅁䅁䄴䅄䅁䑁䅕睎畁䑁䅉免䅁䅁杷允䅁䅁䅕䅁䑁䅁䅷䅁䙁䅁䅁䅁䅂智䅴权湃䅁䅁权䵂䅁䅁权䡁允䅁允䅁䅁䅅䅁䭁䅁䉯䅁䵁䅉䅅䅁䥁䅁䅁睁䅁䅁䅁兂䅁䅁䅁䵭䱙兑䅯䅇䅁䅁䅕䅁䅁乁䝄ぃ䭅䍁䅷䅁䭁䍁䅙䅁䭁䅁䅑潁䭁䅁䅅䅁䉁䅁䅁允䅁䅁䅯兇䅁䅁杷允䅁䅁䅧䅁䑁䅁䅁䅁䙁䅁䅁䅁奃杸䉴权兂䅁䅁兂䅁䅁䅁䴫嘴兑䅯免䅁䅁䅯杊䅁䅁䅯䅂䍁䅧䅯允䅁䅁䅅䅁䉁䅁䅁杄䵁䅁䅁免穁䍁䄴兏穁䅁䅁䍄䉁䅁䅁䅃䅁䅁䅍䅁䅁䅁䅕䅁䅁䩁䝪ぃ䭅䙁䅙䅁䙁䅁䅁䅁兄杸䉴权⭁䅁䅁权流䅁䅁权䕁䅁䅋权䉁䅁䅁允䅁䅁䅅䅁䭁䉁䅫䅁䵁䅉䅅䅁䙁䅁䅁睁䵁䅁䅁兂䅁䅁䅁偷㝔䅑䅯䅬䅁䅁䅯児䅁䅁䅯睂䅅䅁䅅䅁䉁䅁䅁权睁允䅁䍄䉁䅁䅁䅃䅁䅁䅍䅁䅁䅁䅕䅁䅁䩁䝪ぃ䭅䍁䅳䅁䙁䅁䅁䅁獄桺䉖权䱂䅁䅁权流䅁䅁权䕁䅁䅋权䉁䅁䅁允䅁䅁䅅䅁䙁乁橥䑣愳电䅰䍄䉁䅁䅁兂䅁䅁䅍䅄䅁䅁䅕䅁䅁䵁い〫䭁䥁䅫䅁䭁䑁䅉䅁䭁䅁䉣䅁䉁䅁䅁允䅁䅁䅯兲䅁䅁杷允䅁䅁䅕䅁䑁䅁䅷䅁䙁䅁䅁䥁㝁啗䈹权䙄䅁䅁权硁䅁䅁权䡁允䅁允䅁䅁䅅䅁䙁䅁䅁䅁䅁䅁䅁䍄䉁䅁䅁䅃䅁䅁䅍䅁䅁䅁䅕䅁䅁䩁䝪ぃ䭅䙁䅁䅁䙁䅁䅁䅁獄桺䉖权硁䅁䅁权流䅁䅁权䕁䅁䅋权䉁䅁䅁允䅁䅁䅅䅁䙁䩁婱婭婭㑋䅂䍄䉁䅁䅁兂䅁䅁䅍䅄䅁䅁䅕䅁䅁䕧求ご䭅䝁䅍䅁䭁䑁䅧䅁䭁䅁䉣䅁䉁䅁䅁允䅁䅁䅕䅁䅁䅁䅁䅁䵁䅉䅅䅁䙁䅁䅁睁䵁䅁䅁兂䅁䅁䅁偷㝔䅑䅯关䅁䅁䅯䅓䅁䅁䅯睂䅅䅁䅅䅁䉁䅁䅁兂湃㜱睕捘橬村杷允䅁䅁䅧䅁䑁䅁䅁䅁䙁䅁䅁䅁奃杸䉴权卂䅁䅁兂䅁䅁䅁䴵嘴兑䅯䅏䅁䅁䅯杊䅁䅁䅯䅂䍁䅧䅯允䅁䅁䅅䅁䉁䅁䅁杄佁䅁䅁免祁䑁䅙杌穁䑁䅅䅁䵁䅉䅅䅁䙁䅁䅁睁䵁䅁䅁兂䅁䅁䅁摪但兑䅯䄱䅁䅁䅯睍䅁䅁䅯睂䅅䅁䅅䅁䉁䅁䅁兂䅁䅁䅁䅁䅁䅁杷允䅁䅁䅕䅁䑁䅁䅷䅁䙁䅁䅁䅁癃䕰䈹权元䅁䅁权䙂䅁䅁权䡁允䅁允䅁䅁䅅䅁䭁䅁䉯䅁䵁䅉䅅䅁䙁䅁䅁睁䵁䅁䅁兂䅁䅁䅁晡但兑䅯䄫䅁䅁䅯杌䅁䅁䅯睂䅅䅁䅅䅁䉁䅁䅁兂䅁䅁䅁䅁䅁䅁杷允䅁䅁䅕䅁䑁䅁䅷䅁䙁䅁䅁䅁扂䕍䈹权䥄䅁䅁权䉂䅁䅁权䡁允䅁允䅁䅁䅅䅁䙁䅁䅁䅁䅁䅁䅁䍄䉁䅁䅁兂䅁䅁䅍䅄䅁䅁䅕䅁䅁䅁乓ご䭅䵁䅯䅁䭁䕁䅣䅁䭁䅁䉣䅁䉁䅁䅁允䅁䅁䅕䅁䅁䅁䅁䅁䵁䅉䅅䅁䥁䅁䅁睁䅁䅁䅁兂䅁䅁䅁䵭䱙兑䅯睋䅁䅁䅕䅁䅁䵁䝄ぃ䭅䑁䅧䅁䭁䍁䅙䅁䭁䅁䅑潁䭁䅁䅅䅁䉁䅁䅁允䅁䅁䅯睋䅁䅁杷允䅁䅁䅕䅁䑁䅁䅷䅁䙁䅁䅁䅁允晧䅨权橂䅁䅁权歂䅁䅁权桂䅁䅁允䅁䅁䅅䅁䙁䅁䅁䅁䅄焱䅤䍄䉁䅁䅁兂䅁䅁䅍䅄䅁䅁䅕䅁䅁䡁䭄〫䭁䱁䅍䅁䭁䕁䅍䅁䭁䅁䉣䅁䉁䅁䅁允䅁䅁䅕䅁睁剬卍䕣䵉䅉䅅䅁䙁䅁䅁睁䵁䅁䅁兂䅁䅁䅁䥂倱兑䅯朷䅁䅁䅯兓䅁䅁䅯睂䅅䅁䅅䅁䉁䅁䅁兂䅁䅁䅁䅁䅁䅁杷允䅁䅁䅧䅁䑁䅁䅁䅁䙁䅁䅁䅁奃杸䉴权捂䅁䅁兂䅁䅁䅁乑噅兑䅯䅑䅁䅁䅯杊䅁䅁䅯䅂䍁䅧䅯允䅁䅁䅅䅁䉁䅁䅁权流䅁䅁䍄䉁䅁䅁兂䅁䅁䅍䅄䅁䅁䅕䅁䅁䉁䉃䔫䭁偁䅷䅁䭁䑁䅷䅁䭁䅁䉣䅁䉁䅁䅁允䅁䅁䅕䝆兩橦䙏歔䵁䅉䅅䅁䙁䅁䅁睁䵁䅁䅁兂䅁䅁䅃偣佂兑䅯䅵䅁䅁䅯䅔䅁䅁䅯睂䅅䅁䅅䅁䉁䅁䅁兂䕄䡯㍈婱䭒䅑杷允䅁䅁䅧䅁䑁䅁䅁䅁䙁䅁䅁䅁奃杸䉴权牁䅁䅁兂䅁䅁䅁䴰䱙兑䅯䅏䅁䅁䅯杊䅁䅁䅯䅂䍁䅧䅯允䅁䅁䅅䅁䉁䅁䅁权婁䅁䅁䍄䉁䅁䅁兂䅁䅁䅍䅄䅁䅁䅕䅁䅁䭧浺歒䭅䵁䅯䅁䭁䑁䅕䅁䭁䅁䉣䅁䉁䅁䅁允䅁䅁䅕桉䔸䱥潨樰䴸䅉䅅䅁䝁䅁䅁睁䵁䅁䅁兂䅁䅁䅁祥倱兑䅯睙䅁䅁䅯䅚䅁䅁䅯䅁䅁䅁䅯兙䅁䅁䅅䅁䉁䅁䅁兂㍃態䙤佗昶䅑杷允䅁䅁䅕䅁䑁䅁䅷䅁䙁䅁䅁䥁㝁啗䈹权卄䅁䅁权㕁䅁䅁权䡁允䅁允䅁䅁䅅䅁䙁䅁䅁䅁䅁䅁䅁䍄䉁䅁䅁䅃䅁䅁䅍䅁䅁䅁䅕䅁䅁䩁䝪ぃ䭅䉁䅧䅁䙁䅁䅁䅁杁硺䉖权⽁䅁䅁权流䅁䅁权䕁䅁䅋权䉁䅁䅁允䅁䅁䅅䅁佁䅁䅯䅁ㅁ䍁䄴免㉁䅁䅁䍄䉁䅁䅁兂䅁䅁䅍䅄䅁䅁䅕䅁䅁䵁い〫䭁䵁䅣䅁䭁䑁䄴䅁䭁䅁䉣䅁䉁䅁䅁允䅁䅁䅕㈲え刯塦唷䵅䅉䅅䅁䙁䅁䅁睁䵁䅁䅁兂䅁䅁䅁䥂倱兑䅯杺䅁䅁䅯䅒䅁䅁䅯睂䅅䅁䅅䅁䉁䅁䅁兂䅁䅁䅁䅁䅁䅁杷允䅁䅁䅧䅁䑁䅁䅁䅁䙁䅁䅁䅁奃杸䉴权牁䅁䅁兂䅁䅁䅁䵷䱙兑䅯兏䅁䅁䅯杊䅁䅁䅯䅂䍁䅧䅯允䅁䅁䅅䅁䉁䅁䅁权牁䅁䅁䍄䉁䅁䅁兂䅁䅁䅍䅄䅁䅁䅕䅁䅁䭧浺歒䭅乁䅁䅁䭁䕁䅯䅁䭁䅁䉣䅁䉁䅁䅁允䅁䅁䅕昱䉂摈欴䕉䵁䅉䅅䅁䥁䅁䅁睁䅁䅁䅁兂䅁䅁䅁䵭䱙兑䅯䅗䅁䅁䅕䅁䅁䑁偪商䭅䑁䄸䅁䭁䍁䅙䅁䭁䅁䅑潁䭁䅁䅅䅁䉁䅁䅁允䅁䅁䄴权䅁䑁䅅杌㉁䑁䅫䅁䵁䅉䅅䅁䙁䅁䅁睁䵁䅁䅁兂䅁䅁䅁乖佚兑䅯杹䅁䅁䅯杍䅁䅁䅯睂䅅䅁䅅䅁䉁䅁䅁兂䅁䅁䅁䅁䅁䅁杷允䅁䅁䅧䅁䑁䅁䅁䅁䙁䅁䅁䅁奃杸䉴权捂䅁䅁兂䅁䅁䅁䵰嘸兑䅯䅑䅁䅁䅯杊䅁䅁䅯䅂䍁䅧䅯允䅁䅁䅅䅁䉁䅁䅁兂䑄匹捨㉪䵊䅑杷允䅁䅁䅕䅁䑁䅁䅷䅁䙁䅁䅁䅁啂欱䈵权祄䅁䅁权㝁䅁䅁权䡁允䅁允䅁䅁䅅䅁䙁䉁畓⭒㙆䉆䄹䍄䉁䅁䅁杂䅁䅁䅍睄䅁䅁䅕䅁䅁䑁䝒䕅䭅䩁䅉䅁䭁䥁䅷䅁䭁䅁䅁䅁䭁䝁䅅䅁䉁䅁䅁允䅁䅁䅯睫䅁䅁杷允䅁䅁䅧䅁䑁䅁䅁䅁䙁䅁䅁䅁奃杸䉴权奁䅁䅁兂䅁䅁䅁䴸嘴兑䅯䅍䅁䅁䅯杊䅁䅁䅯䅂䍁䅧䅯允䅁䅁䅅䅁䉁䅁䅁兂灁䥘䌯嘹祂䅑杷允䅁䅁䅧䅁䑁䅁䅁䅁䙁䅁䅁䅁奃杸䉴权兂䅁䅁兂䅁䅁䅁䴸嘴兑䅯睁䅁䅁䅯杊䅁䅁䅯䅂䍁䅧䅯允䅁䅁䅅䅁䉁䅁䅁兂卂䉵䘶㉹剈䅑杷允䅁䅁䅕䅁䑁䅁䅷䅁䙁䅁䅁䅁䅂智䅴权䥄䅁䅁权睁䅁䅁权䡁允䅁允䅁䅁䅅䅁䙁䅁䅁䅁䅁䅁䅁䍄䉁䅁䅁兂䅁䅁䅍䅄䅁䅁䅕䅁䅁䙁坔歔䭅䅁䉑䅁䭁䑁䄴䅁䭁䅁䉣䅁䉁䅁䅁允䅁䅁䅕㙮䡢昫䈱䕏䵁䅉䅅䅁䥁䅁䅁睁䅁䅁䅁兂䅁䅁䅁䵭䱙兑䅯睋䅁䅁䅕䅁䅁䵁䝄ぃ䭅䑁䄸䅁䭁䍁䅙䅁䭁䅁䅑潁䭁䅁䅅䅁䉁䅁䅁允䅁䅁䅯睋䅁䅁杷允䅁䅁䅕䅁䑁䅁䅷䅁䙁䅁䅁䥁㝁啗䈹权ぃ䅁䅁权⽁䅁䅁权䡁允䅁允䅁䅁䅅䅁䙁䅁䅁䅁䅁䅁䅁䍄䉁䅁䅁䅃䅁䅁䅍䅁䅁䅁䅕䅁䅁䩁䝪ぃ䭅䙁䅍䅁䙁䅁䅁䅁兄杸䉴权䙂䅁䅁权流䅁䅁权䕁䅁䅋权䉁䅁䅁允䅁䅁䅅䅁䭁䉁䅫䅁䵁䅉䅅䅁䙁䅁䅁睁䵁䅁䅁兂䅁䅁䅁䥂倱兑䅯杯䅁䅁䅯児䅁䅁䅯睂䅅䅁䅅䅁䉁䅁䅁兂剂乵橢⼹䱳村杷允䅁䅁䅕䅁䑁䅁䅷䅁䙁䅁䅁䅁乂ㅈ䉂权佃䅁䅁权⽁䅁䅁权䡁允䅁允䅁䅁䅅䅁䙁䅁䅁䅁䅁䅁䅁䍄䉁䅁䅁兂䅁䅁䅍䅄䅁䅁䅕䅁䅁䕁昰䕕䭅䩁䅯䅁䭁䕁䅫䅁䭁䅁䉣䅁䉁䅁䅁允䅁䅁䅕杭慓㕶塏歎䵉䅉䅅䅁䥁䅁䅁睁䅁䅁䅁兂䅁䅁䅁䵭䱙兑䅯睋䅁䅁䅕䅁䅁䵁䝄ぃ䭅䑁䅳䅁䭁䍁䅙䅁䭁䅁䅑潁䭁䅁䅅䅁䉁䅁䅁允䅁䅁䅯睋䅁䅁杷允䅁䅁䅧䅁䑁䅁䅁䅁䙁䅁䅁䅁奃杸䉴权佂䅁䅁兂䅁䅁䅁䴷嘴兑䅯李䅁䅁䅯杊䅁䅁䅯䅂䍁䅧䅯允䅁䅁䅅䅁䉁䅁䅁兂硂児塲㡉汄䅑杷允䅁䅁䅧䅁䑁䅁䅁䅁䙁䅁䅁䅁奃杸䉴权呂䅁䅁兂䅁䅁䅁䵬嘸兑䅯材䅁䅁䅯杊䅁䅁䅯䅂䍁䅧䅯允䅁䅁䅅䅁䉁䅁䅁兂偃癷潕䕘䅭䅑杷允䅁䅁䅧䅁䑁䅁䅁䅁䙁䅁䅁䅁奃杸䉴权婂䅁䅁兂䅁䅁䅁䵬嘸兑䅯児䅁䅁䅯杊䅁䅁䅯䅂䍁䅧䅯允䅁䅁䅅䅁䉁䅁䅁兂塄㍯㥁獃㉴䅑杷允䅁䅁䅕䅁䑁䅁䅷䅁䙁䅁䅁䅁允晧䅨权䕁允䅁权䕂䅁䅁权䡁允䅁允䅁䅁䅅䅁䙁䭁慎畎乚䙘䅖䍄䉁䅁䅁䅃䅁䅁䅍䅁䅁䅁䅕䅁䅁䩁䝪ぃ䭅䕁䄴䅁䙁䅁䅁䅁兄杸䉴权㑁䅁䅁权流䅁䅁权䕁䅁䅋权䉁䅁䅁允䅁䅁䅅䅁䭁䉁䅫䅁䵁䅉䅅䅁䙁䅁䅁睁䵁䅁䅁兂䅁䅁䅁䵙㝲䅑䅯䄸䅁䅁䅯村䅁䅁䅯睂䅅䅁䅅䅁䉁䅁䅁兂㍃䡢⬫灒䑸䅑杷允䅁䅁䅧䅁䑁䅁䅁䅁䙁䅁䅁䅁奃杸䉴权卂䅁䅁兂䅁䅁䅁䴵嘴兑䅯兎䅁䅁䅯杊䅁䅁䅯䅂䍁䅧䅯允䅁䅁䅅䅁䉁䅁䅁杄佁䅁䅁免祁䑁䅣杌㉁䑁䅧䅁䵁䅉䅅䅁䥁䅁䅁睁䅁䅁䅁兂䅁䅁䅁䵭䱙兑䅯杕䅁䅁䅕䅁䅁䕁剄商䭅䕁䅣䅁䭁䍁䅙䅁䭁䅁䅑潁䭁䅁䅅䅁䉁䅁䅁允䅁䅁䅯杊䅁䅁杷允䅁䅁䅕䅁䑁䅁䅷䅁䙁䅁䅁䥁獃欵䉚权浄䅁䅁权䭂䅁䅁权䡁允䅁允䅁䅁䅅䅁䙁䙁瑬愫偸晔⽳䍄䉁䅁䅁䅃䅁䅁䅍䅁䅁䅁䅕䅁䅁䩁䝪ぃ䭅䙁䅍䅁䙁䅁䅁䅁兄杸䉴权㥁䅁䅁权流䅁䅁权䕁䅁䅋权䉁䅁䅁允䅁䅁䅅䅁䭁䉁䅫䅁䵁䅉䅅䅁䙁䅁䅁睁䵁䅁䅁兂䅁䅁䅁䵣㝲䅑䅯䅭䅁䅁䅯䅎䅁䅁䅯睂䅅䅁䅅䅁䉁䅁䅁兂楃䵔獂㝆㉢兑杷允䅁䅁䅕䅁䑁䅁䅷䅁䙁䅁䅁䅁睂癹䅴权硃䅁䅁权䉂䅁䅁权䡁允䅁允䅁䅁䅅䅁䙁䅁䅁䅁䅁䅁䅁䍄䉁䅁䅁䅃䅁䅁䅍䅁䅁䅁䅕䅁䅁䩁䝪ぃ䭅䙁䅷䅁䙁䅁䅁䅁䥄杸䉴权ぁ䅁䅁权流䅁䅁权䕁䅁䅋权䉁䅁䅁允䅁䅁䅅䅁䭁䙁䄰䅁䵁䅉䅅䅁䙁䅁䅁睁䵁䅁䅁兂䅁䅁䅁住佒兑䅯睯䅁䅁䅯兒䅁䅁䅯睂䅅䅁䅅䅁䉁䅁䅁兂㙂橩䍐㜴橙村杷允䅁䅁䅕䅁䑁䅁䅷䅁䙁䅁䅁䅁元癤䅨权橂䅁䅁权穁䅁䅁权䡁允䅁允䅁䅁䅅䅁䙁䅁䅁偫癗汒䍖䍄䉁䅁䅁兂䅁䅁䅍䅄䅁䅁䅕䅁䅁䥁刳歔䭅䵁䅧䅁䭁䑁䅕䅁䭁䅁䉣䅁䉁䅁䅁允䅁䅁䅕䅁䅁䥯穲唯䵅䅉䅅䅁䙁䅁䅁睁䵁䅁䅁兂䅁䅁䅄佧兊兑䅯䅭䅁䅁䅯䅓䅁䅁䅯睂䅅䅁䅅䅁䉁䅁䅁兂硂㕅䍲⽆捏兑杷允䅁䅁䅕䅁䑁䅁䅷䅁䙁䅁䅁䅁杂癹䅴权㙃䅁䅁权睁䅁䅁权䡁允䅁允䅁䅁䅅䅁䙁䅁䅁䅁䅁䅁䅁䍄䉁䅁䅁兂䅁䅁䅍䅄䅁䅁䅕䅁䅁䵁い〫䭁䱁䅑䅁䭁䑁䅕䅁䭁䅁䉣䅁䉁䅁䅁允䅁䅁䅕䙸卒坋〰啚䵉䅉䅅䅁䥁䅁䅁睁䅁䅁䅁兂䅁䅁䅁䵭䱙兑䅯睋䅁䅁䅕䅁䅁䉁偄商䭅䕁䅁䅁䭁䍁䅙䅁䭁䅁䅑潁䭁䅁䅅䅁䉁䅁䅁允䅁䅁䄴权䅁䑁䅉杌㉁䑁䅣䅁䵁䅉䅅䅁䥁䅁䅁睁䅁䅁䅁兂䅁䅁䅁䵭䱙兑䅯睋䅁䅁䅕䅁䅁䵁䝄ぃ䭅䑁䄰䅁䭁䍁䅙䅁䭁䅁䅑潁䭁䅁䅅䅁䉁䅁䅁允䅁䅁䅯睋䅁䅁杷允䅁䅁䅧䅁䑁䅁䅁䅁䙁䅁䅁䅁奃杸䉴权卂䅁䅁兂䅁䅁䅁䵉嘸兑䅯兒䅁䅁䅯杊䅁䅁䅯䅂䍁䅧䅯允䅁䅁䅅䅁䉁䅁䅁杄䭁䅁䅁杍畁䑁䅍免䅁䅁杷允䅁䅁䅧䅁䑁䅁䅁䅁䙁䅁䅁䅁奃杸䉴权卂䅁䅁兂䅁䅁䅁䵹䱙兑䅯李䅁䅁䅯杊䅁䅁䅯䅂䍁䅧䅯允䅁䅁䅅䅁䉁䅁䅁权噂䅁䅁䍄䉁䅁䅁兂䅁䅁䅍䅄䅁䅁䅕䅁䅁䩁㉂䔫䭁䝁䅍䅁䭁䑁䄸䅁䭁䅁䉣䅁䉁䅁䅁允䅁䅁䅕䅁㑄㑕癫䕚䵉䅉䅅䅁䙁䅁䅁睁䵁䅁䅁兂䅁䅁䅁䵙㝲䅑䅯兩䅁䅁䅯杏䅁䅁䅯睂䅅䅁䅅䅁䉁䅁䅁权㥁允䅁䍄䉁䅁䅁兂䅁䅁䅍䅄䅁䅁䅕䅁䅁䕺瑍歭䭅偁䅁䅁䭁䑁䅯䅁䭁䅁䉣䅁䉁䅁䅁允䅁䅁䅕䅁䅁䅁䅁䅁䵁䅉䅅䅁䙁䅁䅁睁䵁䅁䅁兂䅁䅁䅁剔儹兑䅯睩䅁䅁䅯児䅁䅁䅯睂䅅䅁䅅䅁䉁䅁䅁兂畃昲䍪ぁ千睐杷允䅁䅁䅕䅁䑁䅁䅷䅁䙁䅁䅁䅁䅂智䅴权㝃䅁䅁权䭂䅁䅁权䡁允䅁允䅁䅁䅅䅁䙁䅁䅁䱉䵑商䍒䍄䉁䅁䅁兂䅁䅁䅍䅄䅁䅁䅕䅁䅁䭧浺歒䭅偁䅧䅁䭁䕁䅳䅁䭁䅁䉣䅁䉁䅁䅁允䅁䅁䅕睲扴䘯湵こ䵉䅉䅅䅁䙁䅁䅁睁䵁䅁䅁兂䅁䅁䅁摪但兑䅯朳䅁䅁䅯村䅁䅁䅯睂䅅䅁䅅䅁䉁䅁䅁兂䅁䅁䅁䅁䅁䅁杷允䅁䅁䅧䅁䑁䅁䅁䅁䙁䅁䅁䅁奃杸䉴权兂䅁䅁兂䅁䅁䅁乣噅兑䅯材䅁䅁䅯杊䅁䅁䅯䅂䍁䅧䅯允䅁䅁䅅䅁䉁䅁䅁兂硁㑸䙔癨䍐䅑杷允䅁䅁䅧䅁䑁䅁䅁䅁䙁䅁䅁䅁奃杸䉴权奁䅁䅁兂䅁䅁䅁䴸嘴兑䅯睎䅁䅁䅯杊䅁䅁䅯䅂䍁䅧䅯允䅁䅁䅅䅁䉁䅁䅁兂獄払敧晨⽎䅑杷允䅁䅁䅧䅁䑁䅁䅁䅁䙁䅁䅁䅁奃杸䉴权牁䅁䅁兂䅁䅁䅁䵷䱙兑䅯兑䅁䅁䅯杊䅁䅁䅯䅂䍁䅧䅯允䅁䅁䅅䅁䉁䅁䅁权牁䅁䅁䍄䉁䅁䅁兂䅁䅁䅍䅄䅁䅁䅕䅁䅁䝧畯ご䭅佁䅷䅁䭁䑁䅧䅁䭁䅁䉣䅁䉁䅁䅁允䅁䅁䅕䅁䅁䅁䅁䅁䵁䅉䅅䅁䥁䅁䅁睁䅁䅁䅁兂䅁䅁䅁䵭䱙兑䅯杔䅁䅁䅕䅁䅁偁佄商䭅䍁䄴䅁䭁䍁䅙䅁䭁䅁䅑潁䭁䅁䅅䅁䉁䅁䅁允䅁䅁䅕䉵䘶ㄶ橆に䵁䅉䅅䅁䙁䅁䅁睁䵁䅁䅁兂䅁䅁䅁㙲偒兑䅯朱䅁䅁䅯村䅁䅁䅯睂䅅䅁䅅䅁䉁䅁䅁兂婃䈫湌睋㝌睐杷允䅁䅁䅙䅁䑁䅁䄸䅁䙁䅁䅁䅁ぁ桒䉂权㙃䅁䅁权歂䅁䅁权䅁䅁䅁权桂䅁䅁允䅁䅁䅅䅁䭁䩁䅣䅁䵁䅉䅅䅁䥁䅁䅁睁䅁䅁䅁兂䅁䅁䅁䵭䱙兑䅯睋䅁䅁䅕䅁䅁䵁䝄ぃ䭅䕁䅧䅁䭁䍁䅙䅁䭁䅁䅑潁䭁䅁䅅䅁䉁䅁䅁允䅁䅁䅯睋䅁䅁杷允䅁䅁䅕䅁䑁䅁䅷䅁䙁䅁䅁䅁杁偋䅬权啃䅁䅁权䑁䅁䅁权䡁允䅁允䅁䅁䅅䅁䭁䍁䈰䅁䵁䅉䅅䅁䙁䅁䅁睁䵁䅁䅁兂䅁䅁䅁䍉㕪䅑䅯䄹䅁䅁䅯睌䅁䅁䅯睂䅅䅁䅅䅁䉁䅁䅁兂䅁䅁䅁䅁䅁䅁杷允䅁䅁䅧䅁䑁䅁䅁䅁䙁䅁䅁䅁奃杸䉴权奂䅁䅁兂䅁䅁䅁䵫嘸兑䅯䅍䅁䅁䅯杊䅁䅁䅯䅂䍁䅧䅯允䅁䅁䅅䅁䉁䅁䅁兂䅁䅁䅁䅁䅁䅁杷允䅁䅁䅕䅁䑁䅁䅷䅁䙁䅁䅁䅁䅂智䅴权元䅁䅁权㥁䅁䅁权䡁允䅁允䅁䅁䅅䅁䭁䅁䉯䅁䵁䅉䅅䅁䙁䅁䅁睁䵁䅁䅁兂䅁䅁䅄佧兊兑䅯䅵䅁䅁䅯睌䅁䅁䅯睂䅅䅁䅅䅁䉁䅁䅁兂䅁䅁䅁䅁䅁䅁杷允䅁䅁䅕䅁䑁䅁䅷䅁䙁䅁䅁䅁扂䕍䈹权穃䅁䅁权⭁䅁䅁权䡁允䅁允䅁䅁䅅䅁䙁䍁漱噈癴㍦䍬䍄䉁䅁䅁䅃䅁䅁䅍䅁䅁䅁䅕䅁䅁䩁䝪ぃ䭅䙁䄴䅁䙁䅁䅁䅁兄杸䉴权乂䅁䅁权流䅁䅁权䕁䅁䅋权䉁䅁䅁允䅁䅁䅅䅁䭁䉁䅫䅁䵁䅉䅅䅁䙁䅁䅁睁䵁䅁䅁兂䅁䅁䅁䍉㕪䅑䅯䅬䅁䅁䅯睓䅁䅁䅯睂䅅䅁䅅䅁䉁䅁䅁权瑁允䅁䍄䉁䅁䅁兂䅁䅁䅍䅄䅁䅁䅕䅁䅁䵁い〫䭁偁䅁䅁䭁䕁䄰䅁䭁䅁䉣䅁䉁䅁䅁允䅁䅁䅕灋㘰慲㝤啑䵁䅉䅅䅁䙁䅁䅁睁䵁䅁䅁兂䅁䅁䅃偣佂兑䅯䅙䅁䅁䅯䅐䅁䅁䅯睂䅅䅁䅅䅁䉁䅁䅁权牂䅁䅁䍄䉁䅁䅁䅃䅁䅁䅍䅁䅁䅁䅕䅁䅁䩁䝪ぃ䭅䕁䄴䅁䙁䅁䅁䅁啃硺䉖权睁䅁䅁权流䅁䅁权䕁䅁䅋权䉁䅁䅁允䅁䅁䅅䅁䙁䭁睒児塲㉱䅤䍄䉁䅁䅁䅃䅁䅁䅍䅁䅁䅁䅕䅁䅁䩁䝪ぃ䭅䉁䅧䅁䙁䅁䅁䅁㑁硺䉖权ㅁ䅁䅁权流䅁䅁权䕁䅁䅋权䉁䅁䅁允䅁䅁䅅䅁佁䅁䅯䅁ㅁ䑁䅧杌㉁䅁䅁䍄䉁䅁䅁䅃䅁䅁䅍䅁䅁䅁䅕䅁䅁䩁䝪ぃ䭅䍁䅳䅁䙁䅁䅁䅁䅄杸䉴权䑁䅁䅁权流䅁䅁权䕁䅁䅋权䉁䅁䅁允䅁䅁䅅䅁䭁䍁䅳䅁䵁䅉䅅䅁䙁䅁䅁睁䵁䅁䅁兂䅁䅁䅁㙲偒兑䅯杬䅁䅁䅯児䅁䅁䅯睂䅅䅁䅅䅁䉁䅁䅁兂⽄㠯樯䩡杫村杷允䅁䅁䅕䅁䑁䅁䅷䅁䙁䅁䅁䅁㑁䔵䈵权䅁允䅁权㑁䅁䅁权䡁允䅁允䅁䅁䅅䅁䭁䅁䉙䅁䵁䅉䅅䅁䙁䅁䅁睁䵁䅁䅁兂䅁䅁䅁剔儹兑䅯杫䅁䅁䅯睌䅁䅁䅯睂䅅䅁䅅䅁䉁䅁䅁兂䅁䅁䅁䅁䅁䅁杷允䅁䅁䅧䅁䑁䅁䅁䅁䙁䅁䅁䅁奃杸䉴权奂䅁䅁兂䅁䅁䅁䴸嘴兑䅯杍䅁䅁䅯杊䅁䅁䅯䅂䍁䅧䅯允䅁䅁䅅䅁䉁䅁䅁兂歃䑣䬰眱㈹䅑杷允䅁䅁䅧䅁䑁䅁䅁䅁䙁䅁䅁䅁奃杸䉴权奂䅁䅁兂䅁䅁䅁䵰嘸兑䅯睁䅁䅁䅯杊䅁䅁䅯䅂䍁䅧䅯允䅁䅁䅅䅁䉁䅁䅁兂䅁䅁䅁䙁杨䅑杷允䅁䅁䅕䅁䑁䅁䅷䅁䙁䅁䅁䅁权晹䅴权啃䅁䅁权⭁䅁䅁权䡁允䅁允䅁䅁䅅䅁䭁䍁䈴䅁䵁䅉䅅䅁䙁䅁䅁睁䵁䅁䅁兂䅁䅁䅃偣佂兑䅯兰䅁䅁䅯兔䅁䅁䅯睂䅅䅁䅅䅁䉁䅁䅁睂䅁䅁䅁䵉汌䅑杷允䅁䅁䅕䅁䑁䅁䅷䅁䙁䅁䅁䅁乂ㅈ䉂权㑃䅁䅁权㝁䅁䅁权䡁允䅁允䅁䅁䅅䅁䙁䩁奄㍩䩄〷䄹䍄䉁䅁䅁䅃䅁䅁䅍䅁䅁䅁䅕䅁䅁䩁䝪ぃ䭅䙁䅁䅁䙁䅁䅁䅁㑁硺䉖权乂䅁䅁权流䅁䅁权䕁䅁䅋权䉁䅁䅁允䅁䅁䅅䅁佁䅁䅯䅁㉁䍁䄴䅎ㅁ䅁䅁䍄䉁䅁䅁䅃䅁䅁䅍䅁䅁䅁䅕䅁䅁䩁䝪ぃ䭅䙁䅫䅁䙁䅁䅁䅁䅄杸䉴权⭁䅁䅁权流䅁䅁权䕁䅁䅋权䉁䅁䅁允䅁䅁䅅䅁䭁䙁䅫䅁䵁䅉䅅䅁䙁䅁䅁睁䵁䅁䅁兂䅁䅁䅁晡但兑䅯共䅁䅁䅯村䅁䅁䅯睂䅅䅁䅅䅁䉁䅁䅁权䭁允䅁䍄䉁䅁䅁䅃䅁䅁䅍䅁䅁䅁䅕䅁䅁䩁䝪ぃ䭅䙁䅉䅁䙁䅁䅁䅁䥄杸䉴权乂䅁䅁权流䅁䅁权䕁䅁䅋权䉁䅁䅁允䅁䅁䅅䅁䭁䙁䅕䅁䵁䅉䅅䅁䙁䅁䅁睁䵁䅁䅁兂䅁䅁䅁䡫㑢䅑䅯兰䅁䅁䅯兑䅁䅁䅯睂䅅䅁䅅䅁䉁䅁䅁睂䅁䅁䅁䔴橌䅑杷允䅁䅁䅧䅁䑁䅁䅁䅁䙁䅁䅁䅁奃杸䉴权卂䅁䅁兂䅁䅁䅁䴸嘴兑䅯䅎䅁䅁䅯杊䅁䅁䅯䅂䍁䅧䅯允䅁䅁䅅䅁䉁䅁䅁兂塄㍯㥁橩穵䅑杷允䅁䅁䅙䅁䑁䅁䅷䅁䙁䅁䅁䥁睃ば䈹权橂䅁䅁权歂䅁䅁权䅁䅁䅁权桂䅁䅁允䅁䅁䅅䅁䙁䱁穤獃㝃牎䅎䍄䉁䅁䅁兂䅁䅁䅍䅄䅁䅁䅕䅁䅁䉁䉃䔫䭁䥁䅳䅁䭁䕁䅁䅁䭁䅁䉣䅁䉁䅁䅁允䅁䅁䅕㑈牘払敧啄䵁䅉䅅䅁䙁䅁䅁睁䵁䅁䅁兂䅁䅁䅁䥅㑈䅑䅯杹䅁䅁䅯睑䅁䅁䅯睂䅅䅁䅅䅁䉁䅁䅁兂⭁坘塯硏獦睐杷允䅁䅁䅕䅁䑁䅁䅷䅁䙁䅁䅁䅁䅂智䅴权㝃䅁䅁权䝂䅁䅁权䡁允䅁允䅁䅁䅅䅁䙁䅁䅁䡷⭙橭䍨䍄䉁䅁䅁兂䅁䅁䅍䅄䅁䅁䅕䅁䅁䵁い〫䭁䝁䅙䅁䭁䑁䅯䅁䭁䅁䉣䅁䉁䅁䅁允䅁䅁䅯睄䅅䅁杷允䅁䅁䅕䅁䑁䅁䅷䅁䙁䅁䅁䅁䅄倹䅴权楃䅁䅁权䉂䅁䅁权䡁允䅁允䅁䅁䅅䅁䙁䅁睈㍬䑌潸䍆䍄䉁䅁䅁兂䅁䅁䅍䅄䅁䅁䅕䅁䅁䭁䩄〫䭁䥁䅫䅁䭁䑁䅕䅁䭁䅁䉣䅁䉁䅁䅁允䅁䅁䅯兲䅁䅁杷允䅁䅁䅧䅁䑁䅁䅁䅁䙁䅁䅁䅁奃杸䉴权佂䅁䅁兂䅁䅁䅁䵅嘸兑䅯杓䅁䅁䅯杊䅁䅁䅯䅂䍁䅧䅯允䅁䅁䅅䅁䉁䅁䅁杄䭁䅁䅁免畁䑁䅣兏䅁䅁杷允䅁䅁䅕䅁䑁䅁䅷䅁䙁䅁䅁䥁煂歌䈹权捃䅁䅁权䕂䅁䅁权䡁允䅁允䅁䅁䅅䅁䙁䅁䅁䅁䅁䅁䅁䍄䉁䅁䅁䅃䅁䅁䅍䅁䅁䅁䅕䅁䅁䩁䝪ぃ䭅䉁䅧䅁䙁䅁䅁䅁兄杸䉴权穁䅁䅁权流䅁䅁权䕁䅁䅋权䉁䅁䅁允䅁䅁䅅䅁䭁䉁䅫䅁䵁䅉䅅䅁䙁䅁䅁睁䵁䅁䅁兂䅁䅁䅃ㅏ偬兑䅯睱䅁䅁䅯兔䅁䅁䅯睂䅅䅁䅅䅁䉁䅁䅁权䭁允䅁䍄䉁䅁䅁兂䅁䅁䅍䅄䅁䅁䅕䅁䅁䅁乓ご䭅偁䅯䅁䭁䍁䅷䅁䭁䅁䉣䅁䉁䅁䅁允䅁䅁䅕䅁䅁䅁䅁䅁䵁䅉䅅䅁䙁䅁䅁睁䵁䅁䅁兂䅁䅁䵄祑愲兑䅯杭䅁䅁䅯兔䅁䅁䅯睂䅅䅁䅅䅁䉁䅁䅁兂䅁䅁䅁䅁䅁䅁杷允䅁䅁䅧䅁䑁䅁䅁䅁䙁䅁䅁䅁奃杸䉴权牁䅁䅁兂䅁䅁䅁䵷䱙兑䅯䅔䅁䅁䅯杊䅁䅁䅯䅂䍁䅧䅯允䅁䅁䅅䅁䉁䅁䅁权牁䅁䅁䍄䉁䅁䅁兂䅁䅁䅍䅄䅁䅁䅕䅁䅁䭧浺歒䭅䝁䅍䅁䭁䑁䅅䅁䭁䅁䉣䅁䉁䅁䅁允䅁䅁䅕䅁䅁䅁䅁䅁䵁䅉䅅䅁䥁䅁䅁睁䅁䅁䅁兂䅁䅁䅁䵭䱙兑䅯䅇䅁䅁䅕䅁䅁䡁剄商䭅䕁䅷䅁䭁䍁䅙䅁䭁䅁䅑潁䭁䅁䅅䅁䉁䅁䅁允䅁䅁䅕卐⭘橙ㅃね䵁䅉䅅䅁䥁䅁䅁睁䅁䅁䅁兂䅁䅁䅁䵭䱙兑䅯睋䅁䅁䅕䅁䅁䩁偔商䭅䕁䅧䅁䭁䍁䅙䅁䭁䅁䅑潁䭁䅁䅅䅁䉁䅁䅁允䅁䅁䅕⽷潕䥘爹ぬ䵁䅉䅅䅁䙁䅁䅁睁䵁䅁䅁兂䅁䅁䅃䭳偤兑䅯睙䅁䅁䅯杍䅁䅁䅯睂䅅䅁䅅䅁䉁䅁䅁兂䅁䅁䅁䅁䅁䅁杷允䅁䅁䅕䅁䑁䅁䅷䅁䙁䅁䅁䅁乃唰䈵权潄䅁䅁权ぁ䅁䅁权䡁允䅁允䅁䅁䅅䅁䙁䅁䅁䅁䅁䅁䅁䍄䉁䅁䅁䅃䅁䅁䅍䅁䅁䅁䅕䅁䅁䩁䝪ぃ䭅䍁䅳䅁䙁䅁䅁䅁兄杸䉴权硁䅁䅁权流䅁䅁权䕁䅁䅋权䉁䅁䅁允䅁䅁䅅䅁䭁䉁䅫䅁䵁䅉䅅䅁䥁䅁䅁睁䅁䅁䅁兂䅁䅁䅁䵭䱙兑䅯䅕䅁䅁䅕䅁䅁䉁偄商䭅䕁䅧䅁䭁䍁䅙䅁䭁䅁䅑潁䭁䅁䅅䅁䉁䅁䅁允䅁䅁䄴䅃䅁䑁䅕杌ぁ䅁䅁䍄䉁䅁䅁兂䅁䅁䅍䅄䅁䅁䅕䅁䅁䍁潁唫䭁䭁䅕䅁䭁䑁䅑䅁䭁䅁䉣䅁䉁䅁䅁允䅁䅁䅣䅁䅁佁䥂唴䵁䅉䅅䅁䙁䅁䅁睁䵁䅁䅁兂䅁䅁䅁乖佚兑䅯朲䅁䅁䅯李䅁䅁䅯睂䅅䅁䅅䅁䉁䅁䅁兂䅁䅁䅁䅁䅁䅁杷允䅁䅁䅕䅁䑁䅁䅷䅁䙁䅁䅁䥁獃欵䉚权湃䅁䅁权㑁䅁䅁权䡁允䅁允䅁䅁䅅䅁䭁䅁䉯䅁䵁䅉䅅䅁䙁䅁䅁睁䵁䅁䅁兂䅁䅁䅃ㅏ偬兑䅯睩䅁䅁䅯杌䅁䅁䅯睂䅅䅁䅅䅁䉁䅁䅁兂婄䙍捒䅘瑘睐杷允䅁䅁䅧䅁䑁䅁䅁䅁䙁䅁䅁䅁奃杸䉴权牁䅁䅁兂䅁䅁䅁䵷䱙兑䅯材䅁䅁䅯杊䅁䅁䅯䅂䍁䅧䅯允䅁䅁䅅䅁䉁䅁䅁权牁䅁䅁䍄䉁䅁䅁兂䅁䅁䅍䅄䅁䅁䅕䅁䅁䥷楄䕕䭅䩁䅑䅁䭁䑁䅕䅁䭁䅁䉣䅁䉁䅁䅁允䅁䅁䅯䅁䅁䅁杷允䅁䅁䅧䅁䑁䅁䅁䅁䙁䅁䅁䅁奃杸䉴权兂䅁䅁兂䅁䅁䅁䵹䱙兑䅯䅏䅁䅁䅯杊䅁䅁䅯䅂䍁䅧䅯允䅁䅁䅅䅁䉁䅁䅁权剂䅁䅁䍄䉁䅁䅁兂䅁䅁䅍䅄䅁䅁䅕䅁䅁䝧畯ご䭅乁䅑䅁䭁䕁䅯䅁䭁䅁䉣䅁䉁䅁䅁允䅁䅁䅕䅁䅁䅁䅁䅁䵁䅉䅅䅁䙁䅁䅁睁䵁䅁䅁兂䅁䅁䅁穗偂兑䅯杚䅁䅁䅯兎䅁䅁䅯睂䅅䅁䅅䅁䉁䅁䅁权歁允䅁䍄䉁䅁䅁兂䅁䅁䅍䅄䅁䅁䅕䅁䅁䑁歪歔䭅䥁䅳䅁䭁䍁䄴䅁䭁䅁䉣䅁䉁䅁䅁允䅁䅁䅕䅁䅁䅁䅁䅁䵁䅉䅅䅁䥁䅁䅁睁䅁䅁䅁兂䅁䅁䅁䵭䱙兑䅯杖䅁䅁䅕䅁䅁偁佪商䭅䕁䅳䅁䭁䍁䅙䅁䭁䅁䅑潁䭁䅁䅅䅁䉁䅁䅁允䅁䅁䄴权䅁䑁䅉杌祁䑁䅅䅁䵁䅉䅅䅁䙁䅁䅁睁䵁䅁䅁兂䅁䅁䅃佲䝚兑䅯䄴䅁䅁䅯杓䅁䅁䅯睂䅅䅁䅅䅁䉁䅁䅁兂䙃穵癴湲㉄睐杷允䅁䅁䅧䅁䑁䅁䅁䅁䙁䅁䅁䅁奃杸䉴权牁䅁䅁兂䅁䅁䅁䵷䱙兑䅯村䅁䅁䅯杊䅁䅁䅯䅂䍁䅧䅯允䅁䅁䅅䅁䉁䅁䅁权牁䅁䅁䍄䉁䅁䅁兂䅁䅁䅍䅄䅁䅁䅕䅁䅁䩁㉂䔫䭁䱁䅯䅁䭁䕁䅑䅁䭁䅁䉣䅁䉁䅁䅁允䅁䅁䅕䅁䅃䤴瑤け䵉䅉䅅䅁䙁䅁䅁睁䵁䅁䅁兂䅁䅁䅁穗偂兑䅯䅮䅁䅁䅯䅑䅁䅁䅯睂䅅䅁䅅䅁䉁䅁䅁权⭁允䅁䍄䉁䅁䅁兂䅁䅁䅍䅄䅁䅁䅕䅁䅁䥷楄䕕䭅䩁䅁䅁䭁䑁䅁䅁䭁䅁䉣䅁䉁䅁䅁允䅁䅁䅯权䅅䅁杷允䅁䅁䅧䅁䑁䅁䅁䅁䙁䅁䅁䅁奃杸䉴权婂䅁䅁兂䅁䅁䅁䴫嘴兑䅯睍䅁䅁䅯杊䅁䅁䅯䅂䍁䅧䅯允䅁䅁䅅䅁䉁䅁䅁杄䭁䅁䅁免畁䑁䅫李䅁䅁杷允䅁䅁䅧䅁䑁䅁䅁䅁䙁䅁䅁䅁奃杸䉴权兂䅁䅁兂䅁䅁䅁䵹䱙兑䅯睎䅁䅁䅯杊䅁䅁䅯䅂䍁䅧䅯允䅁䅁䅅䅁䉁䅁䅁权剂䅁䅁䍄䉁䅁䅁兂䅁䅁䅍䅄䅁䅁䅕䅁䅁䙁睳ご䭅䅁䉉䅁䭁䑁䅉䅁䭁䅁䉣䅁䉁䅁䅁允䅁䅁䅕䅁䅁䅁䅁䅁䵁䅉䅅䅁䙁䅁䅁睁䵁䅁䅁兂䅁䅁䵄祑愲兑䅯䄲䅁䅁䅯䅏䅁䅁䅯睂䅅䅁䅅䅁䉁䅁䅁兂䅁䅁䅁䅁䅁䅁杷允䅁䅁䅧䅁䑁䅁䅁䅁䙁䅁䅁䅁奃杸䉴权牁䅁䅁兂䅁䅁䅁䴸嘴兑䅯兎䅁䅁䅯杊䅁䅁䅯䅂䍁䅧䅯允䅁䅁䅅䅁䉁䅁䅁兂卂䉵䘶㍋兺䅑杷允䅁䅁䅕䅁䑁䅁䅷䅁䙁䅁䅁䅁杁偋䅬权㝃䅁䅁权乂䅁䅁权䡁允䅁允䅁䅁䅅䅁䙁䅁䅁䱑摫䐹䍊䍄䉁䅁䅁䅃䅁䅁䅍䅁䅁䅁䅕䅁䅁䩁䝪ぃ䭅䍁䅳䅁䙁䅁䅁䅁睂到䉖权㕁䅁䅁权流䅁䅁权䕁䅁䅋权䉁䅁䅁允䅁䅁䅅䅁䙁偁潙䥘椯㡣䅰䍄䉁䅁䅁䅃䅁䅁䅍䅁䅁䅁䅕䅁䅁䩁䝪ぃ䭅䙁䅧䅁䙁䅁䅁䅁䥄杸䉴权硁䅁䅁权流䅁䅁权䕁䅁䅋权䉁䅁䅁允䅁䅁䅅䅁䭁䙁䅳䅁䵁䅉䅅䅁䥁䅁䅁睁䅁䅁䅁兂䅁䅁䅁䵭䱙兑䅯睋䅁䅁䅕䅁䅁乁䝄ぃ䭅䑁䅉䅁䭁䍁䅙䅁䭁䅁䅑潁䭁䅁䅅䅁䉁䅁䅁允䅁䅁䅯兇䅁䅁杷允䅁䅁䅕䅁䑁䅁䅷䅁䙁䅁䅁䅁䅄倹䅴权慃䅁䅁权癁䅁䅁权䡁允䅁允䅁䅁䅅䅁䙁䅁䅁䅁䅁䅁䅁䍄䉁䅁䅁兂䅁䅁䅍䅄䅁䅁䅕䅁䅁䥁刳歔䭅佁䄴䅁䭁䕁䄰䅁䭁䅁䉣䅁䉁䅁䅁允䅁䅁䅕䅁䅁䅁䅁䅁䵁䅉䅅䅁䙁䅁䅁睁䵁䅁䅁兂䅁䅁䅁住佒兑䅯杭䅁䅁䅯李䅁䅁䅯睂䅅䅁䅅䅁䉁䅁䅁兂䅁䅁䅁䅁䅁䅁杷允䅁䅁䅕䅁䑁䅁䅷䅁䙁䅁䅁䥁煂歌䈹权楃䅁䅁权⭁䅁䅁权䡁允䅁允䅁䅁䅅䅁䙁偁汁兪穇と䍂䍄䉁䅁䅁兂䅁䅁䅍䅄䅁䅁䅕䅁䅁䕧求ご䭅䝁䅁䅁䭁䑁䅉䅁䭁䅁䉣䅁䉁䅁䅁允䅁䅁䅯睧䅁䅁杷允䅁䅁䅕䅁䑁䅁䅷䅁䙁䅁䅁䅁允晧䅨权煄䅁䅁权㙁䅁䅁权䡁允䅁允䅁䅁䅅䅁䙁乁䑶䭬汋伳⽑䍄䉁䅁䅁䅃䅁䅁䅍䅁䅁䅁䅕䅁䅁䩁䝪ぃ䭅䙁䅫䅁䙁䅁䅁䅁獄桺䉖权㉁䅁䅁权流䅁䅁权䕁䅁䅋权䉁䅁䅁允䅁䅁䅅䅁䙁䑁䬰㘱奎敔䅂䍄䉁䅁䅁兂䅁䅁䅍䅄䅁䅁䅕䅁䅁䉁䉃䔫䭁䵁䅳䅁䭁䍁䄴䅁䭁䅁䉣䅁䉁䅁䅁允䅁䅁䅕䅁䅁䅁䅁䅁䵁䅉䅅䅁䥁䅁䅁睁䅁䅁䅁兂䅁䅁䅁䵭䱙兑䅯䅕䅁䅁䅕䅁䅁乁䝄ぃ䭅䑁䅫䅁䭁䍁䅙䅁䭁䅁䅑潁䭁䅁䅅䅁䉁䅁䅁允䅁䅁䅯兇䅁䅁杷允䅁䅁䅕䅁䑁䅁䅷䅁䙁䅁䅁䅁睂癹䅴权慃䅁䅁权穁䅁䅁权䡁允䅁允䅁䅁䅅䅁䙁䅁䅁䅁䅁䅁䅁䍄䉁䅁䅁兂䅁䅁䅍䅄䅁䅁䅕䅁䅁䭁欫ご䭅䥁䅫䅁䭁䕁䅉䅁䭁䅁䉣䅁䉁䅁䅁允䅁䅁䅯兲䅁䅁杷允䅁䅁䅧䅁䑁䅁䅁䅁䙁䅁䅁䅁奃杸䉴权奁䅁䅁兂䅁䅁䅁䴷嘴兑䅯村䅁䅁䅯杊䅁䅁䅯䅂䍁䅧䅯允䅁䅁䅅䅁䉁䅁䅁兂㉄䙋偹杷搫䅑杷允䅁䅁䅕䅁䑁䅁䅷䅁䙁䅁䅁䥁䅂啚䈹权橂䅁䅁权㉁䅁䅁权䡁允䅁允䅁䅁䅅䅁䙁䑁呎䈫兵湘䍤䍄䉁䅁䅁兂䅁䅁䅍䅄䅁䅁䅕䅁䅁䝧畯ご䭅䱁䅅䅁䭁䍁䅷䅁䭁䅁䉣䅁䉁䅁䅁允䅁䅁䅕䅁䅁䅁䅁䅁䵁䅉䅅䅁䙁䅁䅁睁䵁䅁䅁兂䅁䅁䅃ㅏ偬兑䅯睷䅁䅁䅯䅎䅁䅁䅯睂䅅䅁䅅䅁䉁䅁䅁兂䅁䅁䅁䅁䅁䅁杷允䅁䅁䅕䅁䑁䅁䅷䅁䙁䅁䅁䵁䅃水䉂权䥄䅁䅁权䱂䅁䅁权䡁允䅁允䅁䅁䅅䅁䙁䉁奤瘲䤴浱䈹䍄䉁䅁䅁䅃䅁䅁䅍䅁䅁䅁䅕䅁䅁䩁䝪ぃ䭅䙁䅷䅁䙁䅁䅁䅁睄桺䉖权畁䅁䅁权流䅁䅁权䕁䅁䅋权䉁䅁䅁允䅁䅁䅅䅁䙁䵁䴳䵺䵺䠳䅤䍄䉁䅁䅁兂䅁䅁䅍䅄䅁䅁䅕䅁䅁䕁乄〫䭁䩁䅧䅁䭁䕁䅷䅁䭁䅁䉣䅁䉁䅁䅁允䅁䅁䅕䅁䅃䑷ㅸ䕌䵉䅉䅅䅁䙁䅁䅁睁䵁䅁䅁兂䅁䅁䅃䝑偖兑䅯䄶䅁䅁䅯睒䅁䅁䅯睂䅅䅁䅅䅁䉁䅁䅁兂䅁䅁䅁䅁䅁䅁杷允䅁䅁䅕䅁䑁䅁䅷䅁䙁䅁䅁䅁乂ㅈ䉂权坃䅁䅁权㥁䅁䅁权䡁允䅁允䅁䅁䅅䅁䙁偁⼯祦⽒刯䌱䍄䉁䅁䅁䅃䅁䅁䅍䅁䅁䅁䅕䅁䅁䩁䝪ぃ䭅䍁䅳䅁䙁䅁䅁䅁兄杸䉴权ぁ䅁䅁权流䅁䅁权䕁䅁䅋权䉁䅁䅁允䅁䅁䅅䅁䭁䉁䅫䅁䵁䅉䅅䅁䙁䅁䅁睁䵁䅁䅁兂䅁䅁䅄佧兊兑䅯杹䅁䅁䅯村䅁䅁䅯睂䅅䅁䅅䅁䉁䅁䅁兂呃汬㝧㝈浇睐杷允䅁䅁䅧䅁䑁䅁䅁䅁䙁䅁䅁䅁奃杸䉴权佂䅁䅁兂䅁䅁䅁䵹䱙兑䅯睁䅁䅁䅯杊䅁䅁䅯䅂䍁䅧䅯允䅁䅁䅅䅁䉁䅁䅁权偂䅁䅁䍄䉁䅁䅁兂䅁䅁䅍䅄䅁䅁䅕䅁䅁䑧婴ご䭅䱁䅯䅁䭁䑁䅅䅁䭁䅁䉣䅁䉁䅁䅁允䅁䅁䅕䅁䅁䅁䅁䅁䵁䅉䅅䅁䙁䅁䅁睁䵁䅁䅁兂䅁䅁䅃䭳偤兑䅯杭䅁䅁䅯睓䅁䅁䅯睂䅅䅁䅅䅁䉁䅁䅁兂䉂汪㝒倹祑村杷允䅁䅁䅧䅁䑁䅁䅁䅁䙁䅁䅁䅁奃杸䉴权牁䅁䅁兂䅁䅁䅁䴰䱙兑䅯睍䅁䅁䅯杊䅁䅁䅯䅂䍁䅧䅯允䅁䅁䅅䅁䉁䅁䅁权婁䅁䅁䍄䉁䅁䅁兂䅁䅁䅍䅄䅁䅁䅕䅁䅁䝧畯ご䭅䵁䄰䅁䭁䍁䅷䅁䭁䅁䉣䅁䉁䅁䅁允䅁䅁䅕䅁䅁䅁䅁䅁䵁䅉䅅䅁䙁䅁䅁睁䵁䅁䅁兂䅁䅁䅃楡倵兑䅯䅂䅅䅁䅯兒䅁䅁䅯睂䅅䅁䅅䅁䉁䅁䅁兂䅁䅁䅁䅁䅁䅁杷允䅁䅁䅧䅁䑁䅁䅁䅁䙁䅁䅁䅁奃杸䉴权卂䅁䅁兂䅁䅁䅁乑噅兑䅯杓䅁䅁䅯杊䅁䅁䅯䅂䍁䅧䅯允䅁䅁䅅䅁䉁䅁䅁权流䅁䅁䍄䉁䅁䅁兂䅁䅁䅍䅄䅁䅁䅕䅁䅁䙁睳ご䭅乁䅉䅁䭁䕁䅅䅁䭁䅁䉣䅁䉁䅁䅁允䅁䅁䅕䅁䅁䅁䅁䅁䵁䅉䅅䅁䥁䅁䅁睁䅁䅁䅁兂䅁䅁䅁䵭䱙兑䅯䅘䅁䅁䅕䅁䅁䵁䝪ぃ䭅䅁䅍䅁䭁䍁䅙䅁䭁䅁䅑潁䭁䅁䅅䅁䉁䅁䅁允䅁䅁䅯兘䅁䅁杷允䅁䅁䅕䅁䑁䅁䅷䅁䙁䅁䅁䥁獃欵䉚权㉄䅁䅁权䉂䅁䅁权䡁允䅁允䅁䅁䅅䅁䙁䅁䅁䅁䅁䅁䅁䍄䉁䅁䅁兂䅁䅁䅍䅄䅁䅁䅕䅁䅁䕺瑍歭䭅佁䅙䅁䭁䕁䅙䅁䭁䅁䉣䅁䉁䅁䅁允䅁䅁䅕䅁䅁䅁䅁䅁䵁䅉䅅䅁䙁䅁䅁睁䵁䅁䅁兂䅁䅁䅁䵙㝲䅑䅯朴䅁䅁䅯李䅁䅁䅯睂䅅䅁䅅䅁䉁䅁䅁兂噁杘捃㜶摧䅑杷允䅁䅁䅧䅁䑁䅁䅁䅁䙁䅁䅁䅁奃杸䉴权婂䅁䅁兂䅁䅁䅁䴸嘴兑䅯兒䅁䅁䅯杊䅁䅁䅯䅂䍁䅧䅯允䅁䅁䅅䅁䉁䅁䅁兂啁歲桦灥攫䅑杷允䅁䅁䅧䅁䑁䅁䅁䅁䙁䅁䅁䅁奃杸䉴权牁䅁䅁兂䅁䅁䅁䵰嘸兑䅯睐䅁䅁䅯杊䅁䅁䅯䅂䍁䅧䅯允䅁䅁䅅䅁䉁䅁䅁兂卂䉵䘶㈶㙖䅷杷允䅁䅁䅕䅁䑁䅁䅷䅁䙁䅁䅁䅁䅂智䅴权佃䅁䅁权䭂䅁䅁权䡁允䅁允䅁䅁䅅䅁䙁䅁䅁䅧煒䌹䍊䍄䉁䅁䅁兂䅁䅁䅍䅄䅁䅁䅕䅁䅁䭁欫ご䭅乁䅯䅁䭁䕁䅁䅁䭁䅁䉣䅁䉁䅁䅁允䅁䅁䅕儯㕋䨰汐呸䴸䅉䅅䅁䥁䅁䅁睁䅁䅁䅁兂䅁䅁䅁䵭䱙兑䅯杖䅁䅁䅕䅁䅁䕁剄商䭅䕁䅕䅁䭁䍁䅙䅁䭁䅁䅑潁䭁䅁䅅䅁䉁䅁䅁允䅁䅁䅯杊䅁䅁杷允䅁䅁䅕䅁䑁䅁䅷䅁䙁䅁䅁䅁㑁䔵䈵权橃䅁䅁权⭁䅁䅁权䡁允䅁允䅁䅁䅅䅁䙁佁牖㔲捘祴䍎䍄䉁䅁䅁䅃䅁䅁䅍䅁䅁䅁䅕䅁䅁䩁䝪ぃ䭅䙁䅁䅁䙁䅁䅁䅁睂到䉖权乂䅁䅁权流䅁䅁权䕁䅁䅋权䉁䅁䅁允䅁䅁䅅䅁䙁䙁乁癍椲捋䅰䍄䉁䅁䅁兂䅁䅁䅍䅄䅁䅁䅕䅁䅁䙧䕑䕕䭅䩁䅯䅁䭁䑁䅯䅁䭁䅁䉣䅁䉁䅁䅁允䅁䅁䅕䅁䅁䅁䅁䅁䵁䅉䅅䅁䙁䅁䅁睁䵁䅁䅁兂䅁䅁䅃佲䝚兑䅯睲䅁䅁䅯兑䅁䅁䅯睂䅅䅁䅅䅁䉁䅁䅁兂䑂睩摋卄氯睐杷允䅁䅁䅕䅁䑁䅁䅷䅁䙁䅁䅁䅁䅄倹䅴权㥃䅁䅁权㙁䅁䅁权䡁允䅁允䅁䅁䅅䅁䙁䅁䅁䅁䅁䅁䅁䍄䉁䅁䅁䅃䅁䅁䅍䅁䅁䅁䅕䅁䅁䩁䝪ぃ䭅䕁䄴䅁䙁䅁䅁䅁歄桺䉖权㥁䅁䅁权流䅁䅁权䕁䅁䅋权䉁䅁䅁允䅁䅁䅅䅁佁䅁䅷䅁㉁䑁䅁杌穁䑁䅧䅁䵁䅉䅅䅁䙁䅁䅁睁䵁䅁䅁兂䅁䅁䅃佲䝚兑䅯睰䅁䅁䅯睁䅁䅁䅯睂䅅䅁䅅䅁䉁䅁䅁权䭁允䅁䍄䉁䅁䅁兂䅁䅁䅍䅄䅁䅁䅕䅁䅁䥁刳歔䭅䝁䅍䅁䭁䑁䅙䅁䭁䅁䉣䅁䉁䅁䅁允䅁䅁䅕䅁䥁䉩汖䕡䵉䅉䅅䅁䙁䅁䅁睁䵁䅁䅁兂䅁䅁䅁乖佚兑䅯睰䅁䅁䅯杍䅁䅁䅯睂䅅䅁䅅䅁䉁䅁䅁权䭁允䅁䍄䉁䅁䅁兂䅁䅁䅍䅄䅁䅁䅕䅁䅁䙁睳ご䭅䩁䅷䅁䭁䑁䅍䅁䭁䅁䉣䅁䉁䅁䅁允䅁䅁䅕䅁䅁䅁䅁䅁䵁䅉䅅䅁䥁䅁䅁睁䅁䅁䅁兂䅁䅁䅁䵭䱙兑䅯睕䅁䅁䅕䅁䅁䡁剄商䭅䍁䄸䅁䭁䍁䅙䅁䭁䅁䅑潁䭁䅁䅅䅁䉁䅁䅁允䅁䅁䅕ㄸ猯〱䐴啮䵁䅉䅅䅁䙁䅁䅁睁䵁䅁䅁兂䅁䅁䅁䥅㑈䅑䅯杭䅁䅁䅯杒䅁䅁䅯睂䅅䅁䅅䅁䉁䅁䅁兂䅁䥁牃㉏杁村杷允䅁䅁䅧䅁䑁䅁䅁䅁䙁䅁䅁䅁奃杸䉴权坂䅁䅁兂䅁䅁䅁䵰嘸兑䅯杒䅁䅁䅯杊䅁䅁䅯䅂䍁䅧䅯允䅁䅁䅅䅁䉁䅁䅁兂㉄䙋偹煷漱䅑杷允䅁䅁䅕䅁䑁䅁䅷䅁䙁䅁䅁䅁杄晧䅨权灃䅁䅁权癁䅁䅁权䡁允䅁允䅁䅁䅅䅁䭁䅁䉯䅁䵁䅉䅅䅁䙁䅁䅁睁䵁䅁䅁兂䅁䅁䅃佲䝚兑䅯典䅁䅁䅯睑䅁䅁䅯睂䅅䅁䅅䅁䉁䅁䅁兂⽁㡴匹灑刴䅑杷允䅁䅁䅧䅁䑁䅁䅁䅁䙁䅁䅁䅁奃杸䉴权牁䅁䅁兂䅁䅁䅁䴰䱙兑䅯兏䅁䅁䅯杊䅁䅁䅯䅂䍁䅧䅯允䅁䅁䅅䅁䉁䅁䅁权婁䅁䅁䍄䉁䅁䅁兂䅁䅁䅍䅄䅁䅁䅕䅁䅁䕺瑍歭䭅偁䅷䅁䭁䕁䅙䅁䭁䅁䉣䅁䉁䅁䅁允䅁䅁䅕䅁䅁䅁䅁䅁䵁䅉䅅䅁䥁䅁䅁睁䅁䅁䅁兂䅁䅁䅁䵭䱙兑䅯杔䅁䅁䅕䅁䅁偁佄商䭅䕁䅕䅁䭁䍁䅙䅁䭁䅁䅑潁䭁䅁䅅䅁䉁䅁䅁允䅁䅁䅕㘱睎奐祲䕰䵁䅉䅅䅁䙁䅁䅁睁䵁䅁䅁兂䅁䅁䅁䵙㝲䅑䅯睯䅁䅁䅯兎䅁䅁䅯睂䅅䅁䅅䅁䉁䅁䅁兂癄ㅑ浆捄捊村杷允䅁䅁䅕䅁䑁䅁䅷䅁䙁䅁䅁䅁扂䕍䈹权㡄䅁䅁权䭂䅁䅁权䡁允䅁允䅁䅁䅅䅁䙁䵁牂㙋硪橂䄹䍄䉁䅁䅁䅃䅁䅁䅍䅁䅁䅁䅕䅁䅁䩁䝪ぃ䭅䕁䄴䅁䙁䅁䅁䅁䥄杸䉴权獁䅁䅁权流䅁䅁权䕁䅁䅋权䉁䅁䅁允䅁䅁䅅䅁䭁䕁䄸䅁䵁䅉䅅䅁䙁䅁䅁睁䵁䅁䅁兂䅁䅁䅃偣佂兑䅯䄲䅁䅁䅯睑䅁䅁䅯睂䅅䅁䅅䅁䉁䅁䅁兂汃歑ㅏ䔳㙄睐杷允䅁䅁䅕䅁䑁䅁䅷䅁䙁䅁䅁䥁獃欵䉚权㝃䅁䅁权䵂䅁䅁权䡁允䅁允䅁䅁䅅䅁䙁䍁焴剸䩣樶䍖䍄䉁䅁䅁兂䅁䅁䅍䅄䅁䅁䅕䅁䅁䙁睳ご䭅佁䅑䅁䭁䕁䅧䅁䭁䅁䉣䅁䉁䅁䅁允䅁䅁䅕䅁䅁䅁䅁䅁䵁䅉䅅䅁䙁䅁䅁睁䵁䅁䅁兂䅁䅁䅃䅖兒兑䅯杬䅁䅁䅯兔䅁䅁䅯睂䅅䅁䅅䅁䉁䅁䅁兂䑃䘷癌㕏潁村杷允䅁䅁䅧䅁䑁䅁䅁䅁䙁䅁䅁䅁奃杸䉴权奂䅁䅁兂䅁䅁䅁乣噅兑䅯睓䅁䅁䅯杊䅁䅁䅯䅂䍁䅧䅯允䅁䅁䅅䅁䉁䅁䅁兂䱃穬睨㍱䝥䅑杷允䅁䅁䅕䅁䑁䅁䅷䅁䙁䅁䅁䅁允晧䅨权啃䅁䅁权㑁䅁䅁权䡁允䅁允䅁䅁䅅䅁䭁䍁䉯䅁䵁䅉䅅䅁䙁䅁䅁睁䵁䅁䅁兂䅁䅁䅁䵙㝲䅑䅯杁䅅䅁䅯杍䅁䅁䅯睂䅅䅁䅅䅁䉁䅁䅁兂䅁䅁䅁䅁䅁䅁杷允䅁䅁䅕䅁䑁䅁䅷䅁䙁䅁䅁䥁睃ば䈹权㉃䅁䅁权䭂䅁䅁权䡁允䅁允䅁䅁䅅䅁䙁䝁〳瀵楋噓䍂䍄䉁䅁䅁兂䅁䅁䅍䅄䅁䅁䅕䅁䅁䝁䭄〫䭁偁䅙䅁䭁䕁䅁䅁䭁䅁䉣䅁䉁䅁䅁允䅁䅁䅕䅁䅁䅁䅁䅁䵁䅉䅅䅁䙁䅁䅁睁䵁䅁䅁兂䅁䅁䅁䵣㝲䅑䅯䅭䅁䅁䅯兔䅁䅁䅯睂䅅䅁䅅䅁䉁䅁䅁兂䅁䥁䍃灚杕村杷允䅁䅁䅕䅁䑁䅁䅷䅁䙁䅁䅁䅁癃䕰䈹权穃䅁䅁权䱂䅁䅁权䡁允䅁允䅁䅁䅅䅁䙁䉁獩呫奭潮䍎䍄䉁䅁䅁兂䅁䅁䅍䅄䅁䅁䅕䅁䅁佁䉃䔫䭁䥁䅫䅁䭁䕁䅧䅁䭁䅁䉣䅁䉁䅁䅁允䅁䅁䅯兲䅁䅁杷允䅁䅁䅧䅁䑁䅁䅁䅁䙁䅁䅁䅁奃杸䉴权捂䅁䅁兂䅁䅁䅁䵫嘸兑䅯材䅁䅁䅯杊䅁䅁䅯䅂䍁䅧䅯允䅁䅁䅅䅁䉁䅁䅁兂歃䑣䬰㐱㑤䅑杷允䅁䅁䅕䅁䑁䅁䅷䅁䙁䅁䅁䅁杄晧䅨权獄䅁䅁权䍂䅁䅁权䡁允䅁允䅁䅁䅅䅁䙁䵁削捱椳睂䅂䍄䉁䅁䅁䅃䅁䅁䅍䅁䅁䅁䅕䅁䅁䩁䝪ぃ䭅䍁䅳䅁䙁䅁䅁䅁兄杸䉴权㙁䅁䅁权流䅁䅁权䕁䅁䅋权䉁䅁䅁允䅁䅁䅅䅁䭁䉁䅫䅁䵁䅉䅅䅁䥁䅁䅁睁䅁䅁䅁兂䅁䅁䅁䵭䱙兑䅯䅇䅁䅁䅕䅁䅁䡁剄商䭅䑁䅯䅁䭁䍁䅙䅁䭁䅁䅑潁䭁䅁䅅䅁䉁䅁䅁允䅁䅁䅕䑎啄⭈汷歪䵁䅉䅅䅁䙁䅁䅁睁䵁䅁䅁兂䅁䅁䅃ㅏ偬兑䅯睯䅁䅁䅯材䅁䅁䅯睂䅅䅁䅅䅁䉁䅁䅁兂摁䕹电㥧䥎村杷允䅁䅁䅧䅁䑁䅁䅁䅁䙁䅁䅁䅁奃杸䉴权婂䅁䅁兂䅁䅁䅁䴰䱙兑䅯睒䅁䅁䅯杊䅁䅁䅯䅂䍁䅧䅯允䅁䅁䅅䅁䉁䅁䅁权婁䅁䅁䍄䉁䅁䅁兂䅁䅁䅍䅄䅁䅁䅕䅁䅁䭁䩄〫䭁䝁䅁䅁䭁䑁䄴䅁䭁䅁䉣䅁䉁䅁䅁允䅁䅁䅯䅨䅁䅁杷允䅁䅁䅕䅁䑁䅁䅷䅁䙁䅁䅁䅁㝂啌䈹权獄䅁䅁权䥂䅁䅁权䡁允䅁允䅁䅁䅅䅁䙁䅁䅁䅁䅁䅁䅁䍄䉁䅁䅁兂䅁䅁䅍䅄䅁䅁䅕䅁䅁䙧䕑䕕䭅䱁䅯䅁䭁䕁䅫䅁䭁䅁䉣䅁䉁䅁䅁允䅁䅁䅕⭣㍊剄㉒啊䵉䅉䅅䅁䙁䅁䅁睁䵁䅁䅁兂䅁䅁䅃偣佂兑䅯杺䅁䅁䅯材䅁䅁䅯睂䅅䅁䅅䅁䉁䅁䅁兂噂祬摩䡦㡺睐杷允䅁䅁䅧䅁䑁䅁䅁䅁䙁䅁䅁䅁奃杸䉴权捂䅁䅁兂䅁䅁䅁䵫嘸兑䅯䅍䅁䅁䅯杊䅁䅁䅯䅂䍁䅧䅯允䅁䅁䅅䅁䉁䅁䅁兂塄㍯㥁湃摤䅑杷允䅁䅁䅧䅁䑁䅁䅁䅁䙁䅁䅁䅁奃杸䉴权牁䅁䅁兂䅁䅁䅁䴰䱙兑䅯李䅁䅁䅯杊䅁䅁䅯䅂䍁䅧䅯允䅁䅁䅅䅁䉁䅁䅁权婁䅁䅁䍄䉁䅁䅁兂䅁䅁䅍䅄䅁䅁䅕䅁䅁䕁乄〫䭁䭁䅳䅁䭁䑁䅫䅁䭁䅁䉣䅁䉁䅁䅁允䅁䅁䅯权䅅䅁杷允䅁䅁䅕䅁䑁䅁䅷䅁䙁䅁䅁䥁煂歌䈹权睄䅁䅁权㍁䅁䅁权䡁允䅁允䅁䅁䅅䅁䙁䅁䅁䅁䅁䅁䅁䍄䉁䅁䅁兂䅁䅁䅍䅄䅁䅁䅕䅁䅁䅁乓ご䭅䩁䅷䅁䭁䑁䄴䅁䭁䅁䉣䅁䉁䅁䅁允䅁䅁䅕䅁䅁䅁䅁䅁䵁䅉䅅䅁䥁䅁䅁睁䅁䅁䅁兂䅁䅁䅁䵭䱙兑䅯睋䅁䅁䅕䅁䅁偁佪商䭅䍁䄸䅁䭁䍁䅙䅁䭁䅁䅑潁䭁䅁䅅䅁䉁䅁䅁允䅁䅁䄴䅄䅁䍁䄰䅍畁䑁䅅免䅁䅁杷允䅁䅁䅕䅁䑁䅁䅷䅁䙁䅁䅁䅁癃䕰䈹权穃䅁䅁权㙁䅁䅁权䡁允䅁允䅁䅁䅅䅁䙁䅁䅃扈啋噺䍆䍄䉁䅁䅁兂䅁䅁䅍䅄䅁䅁䅕䅁䅁䉁䉃䔫䭁佁䅷䅁䭁䕁䅕䅁䭁䅁䉣䅁䉁䅁䅁允䅁䅁䅕乡橦慑䩇吸䴸䅉䅅䅁䙁䅁䅁睁䵁䅁䅁兂䅁䅁䅃佲䝚兑䅯共䅁䅁䅯兒䅁䅁䅯睂䅅䅁䅅䅁䉁䅁䅁权䭁允䅁䍄䉁䅁䅁兂䅁䅁䅍䅄䅁䅁䅕䅁䅁䝁确歔䭅䵁䅣䅁䭁䕁䅙䅁䭁䅁䉣䅁䉁䅁䅁允䅁䅁䅕瀷噖朴歫唵䵅䅉䅅䅁䥁䅁䅁睁䅁䅁䅁兂䅁䅁䅁䵭䱙兑䅯䅘䅁䅁䅕䅁䅁佁佺商䭅䍁䄴䅁䭁䍁䅙䅁䭁䅁䅑潁䭁䅁䅅䅁䉁䅁䅁允䅁䅁䅕噋偹湷䭖䔲䵁䅉䅅䅁䥁䅁䅁睁䅁䅁䅁兂䅁䅁䅁䵭䱙兑䅯杔䅁䅁䅕䅁䅁佁佺商䭅䕁䅕䅁䭁䍁䅙䅁䭁䅁䅑潁䭁䅁䅅䅁䉁䅁䅁允䅁䅁䅕場啯楲刯〴䵁䅉䅅䅁䙁䅁䅁睁䵁䅁䅁兂䅁䅁䅃佲䝚兑䅯杺䅁䅁䅯䅎䅁䅁䅯睂䅅䅁䅅䅁䉁䅁䅁兂䅁䅁䅁䅁䅁䅁杷允䅁䅁䅕䅁䑁䅁䅷䅁䙁䅁䅁䅁䅄倹䅴权㝃䅁䅁权䵂䅁䅁权䡁允䅁允䅁䅁䅅䅁䙁䝁䡦礲㍥穸䍎䍄䉁䅁䅁兂䅁䅁䅍䅄䅁䅁䅕䅁䅁䕁昰䕕䭅䝁䅙䅁䭁䑁䅯䅁䭁䅁䉣䅁䉁䅁䅁允䅁䅁䅯杈䅅䅁杷允䅁䅁䅕䅁䑁䅁䅷䅁䙁䅁䅁䅁杁偋䅬权㑄䅁䅁权䑁䅁䅁权䡁允䅁允䅁䅁䅅䅁䙁䅁䅁䅁䅁䅁䅁䍄䉁䅁䅁兂䅁䅁䅍䅄䅁䅁䅕䅁䅁䕺瑍歭䭅䭁䅉䅁䭁䑁䅷䅁䭁䅁䉣䅁䉁䅁䅁允䅁䅁䅕䅁䅁䅁䅁䅁䵁䅉䅅䅁䙁䅁䅁睁䵁䅁䅁兂䅁䅁䅁摪但兑䅯䄫䅁䅁䅯兏䅁䅁䅯睂䅅䅁䅅䅁䉁䅁䅁兂䅁䅁䅁䅁䅁䅁杷允䅁䅁䅕䅁䑁䅁䅷䅁䙁䅁䅁䅁啂欱䈵权灃䅁䅁权硁䅁䅁权䡁允䅁允䅁䅁䅅䅁䭁䅁䉯䅁䵁䅉䅅䅁䙁䅁䅁睁䵁䅁䅁兂䅁䅁䅃ㅏ偬兑䅯末䅁䅁䅯䅐䅁䅁䅯睂䅅䅁䅅䅁䉁䅁䅁兂㝃噴湷䕭剚村杷允䅁䅁䅧䅁䑁䅁䅁䅁䙁䅁䅁䅁奃杸䉴权奁䅁䅁兂䅁䅁䅁䵏嘸兑䅯免䅁䅁䅯杊䅁䅁䅯䅂䍁䅧䅯允䅁䅁䅅䅁䉁䅁䅁杄䵁䅁䅁睍睁䍁䄴䅎㕁䅁䅁䍄䉁䅁䅁䅃䅁䅁䅍䅁䅁䅁䅕䅁䅁䩁䝪ぃ䭅䙁䅫䅁䙁䅁䅁䅁睂到䉖权䩂䅁䅁权流䅁䅁权䕁䅁䅋权䉁䅁䅁允䅁䅁䅅䅁䙁䭁㑓㔹い煺䅂䍄䉁䅁䅁兂䅁䅁䅍䅄䅁䅁䅕䅁䅁䡧睄歔䭅䩁䅑䅁䭁䑁䅳䅁䭁䅁䉣䅁䉁䅁䅁允䅁䅁䅯䅏䅅䅁杷允䅁䅁䅕䅁䑁䅁䅷䅁䙁䅁䅁䵁䅃水䉂权䑄䅁䅁权癁䅁䅁权䡁允䅁允䅁䅁䅅䅁䙁䅁䅁䅁䅁䅁䅁䍄䉁䅁䅁兂䅁䅁䅍䅄䅁䅁䅕䅁䅁䱧湃ご䭅䭁䅍䅁䭁䑁䄴䅁䭁䅁䉣䅁䉁䅁䅁允䅁䅁䅕䑣桕㄰湡啐䵉䅉䅅䅁䥁䅁䅁睁䅁䅁䅁兂䅁䅁䅁䵭䱙兑䅯杔䅁䅁䅕䅁䅁偁佄商䭅䕁䅳䅁䭁䍁䅙䅁䭁䅁䅑潁䭁䅁䅅䅁䉁䅁䅁允䅁䅁䅕瑃橥䑣〳ば䵁䅉䅅䅁䥁䅁䅁睁䅁䅁䅁兂䅁䅁䅁䵭䱙兑䅯䅕䅁䅁䅕䅁䅁䵁䝪ぃ䭅䑁䄰䅁䭁䍁䅙䅁䭁䅁䅑潁䭁䅁䅅䅁䉁䅁䅁允䅁䅁䅯兕䅁䅁杷允䅁䅁䅕䅁䑁䅁䅷䅁䙁䅁䅁䅁权晹䅴权硃䅁䅁权䡂䅁䅁权䡁允䅁允䅁䅁䅅䅁䙁䅁㑯㉷䉩ㅔ䌹䍄䉁䅁䅁兂䅁䅁䅍䅄䅁䅁䅕䅁䅁䙁坔歔䭅䥁䄴䅁䭁䑁䅷䅁䭁䅁䉣䅁䉁䅁䅁允䅁䅁䅕䅁䅁䅁䅁䅁䵁䅉䅅䅁䙁䅁䅁睁䵁䅁䅁兂䅁䅁䅃偣佂兑䅯杯䅁䅁䅯䅔䅁䅁䅯睂䅅䅁䅅䅁䉁䅁䅁兂⽁䩮䅮琴䍥村杷允䅁䅁䅧䅁䑁䅁䅁䅁䙁䅁䅁䅁奃杸䉴权牁䅁䅁兂䅁䅁䅁䴰䱙兑䅯睎䅁䅁䅯杊䅁䅁䅯䅂䍁䅧䅯允䅁䅁䅅䅁䉁䅁䅁权婁䅁䅁䍄䉁䅁䅁兂䅁䅁䅍䅄䅁䅁䅕䅁䅁䡁䭄〫䭁䵁䅯䅁䭁䕁䅅䅁䭁䅁䉣䅁䉁䅁䅁允䅁䅁䅕䅁䅁䅁䅁䅁䵁䅉䅅䅁䙁䅁䅁睁䵁䅁䅁兂䅁䅁䅁䥂倱兑䅯䅬䅁䅁䅯䅓䅁䅁䅯睂䅅䅁䅅䅁䉁䅁䅁权㙁允䅁䍄䉁䅁䅁䅃䅁䅁䅍䅁䅁䅁䅕䅁䅁䩁䝪ぃ䭅䍁䅳䅁䙁䅁䅁䅁歃硺䉖权獁䅁䅁权流䅁䅁权䕁䅁䅋权䉁䅁䅁允䅁䅁䅅䅁䙁䵁ㅐ䙋偹汷䅶䍄䉁䅁䅁兂䅁䅁䅍䅄䅁䅁䅕䅁䅁䑧婴ご䭅䩁䄴䅁䭁䅁䅍䅁䭁䅁䉣䅁䉁䅁䅁允䅁䅁䅕㡗桪䱒⽙樶䴸䅉䅅䅁䙁䅁䅁睁䵁䅁䅁兂䅁䅁䵄祑愲兑䅯术䅁䅁䅯䅓䅁䅁䅯睂䅅䅁䅅䅁䉁䅁䅁兂䅁䅁䅁䅁䅁䅁杷允䅁䅁䅕䅁䑁䅁䅷䅁䙁䅁䅁䅁啂欱䈵权潄䅁䅁权睁䅁䅁权䡁允䅁允䅁䅁䅅䅁䙁䅁䅁䅁䅁䅁䅁䍄䉁䅁䅁兂䅁䅁䅍䅄䅁䅁䅕䅁䅁䡁䭄〫䭁偁䅑䅁䭁䅁䅍䅁䭁䅁䉣䅁䉁䅁䅁允䅁䅁䅕㥩獓呈湲䕍䵁䅉䅅䅁䥁䅁䅁睁䅁䅁䅁兂䅁䅁䅁䵭䱙兑䅯杕䅁䅁䅕䅁䅁佁佔商䭅䑁䅅䅁䭁䍁䅙䅁䭁䅁䅑潁䭁䅁䅅䅁䉁䅁䅁允䅁䅁䄴杄䅁䑁䅅杍ぁ䍁䄴睎㑁䅁䅁䍄䉁䅁䅁兂䅁䅁䅍䅄䅁䅁䅕䅁䅁䵁い〫䭁䝁䅍䅁䭁䑁䅯䅁䭁䅁䉣䅁䉁䅁䅁允䅁䅁䅕⼯术卙⭎し䵉䅉䅅䅁䝁䅁䅁睁䵁䅁䅁兂䅁䅁䅃楡倵兑䅯䅁䅅䅁䅯䅁䅁䅁䅯䅁䅁䅁䅯兙䅁䅁䅅䅁䉁䅁䅁权䝁允䅁䍄䉁䅁䅁䅃䅁䅁䅍䅁䅁䅁䅕䅁䅁䩁䝪ぃ䭅䙁䅫䅁䙁䅁䅁䅁䅄杸䉴权䙂䅁䅁权流䅁䅁权䕁䅁䅋权䉁䅁䅁允䅁䅁䅅䅁䭁䙁䅫䅁䵁䅉䅅䅁䙁䅁䅁睁䵁䅁䅁兂䅁䅁䅁乖佚兑䅯杪䅁䅁䅯兏䅁䅁䅯睂䅅䅁䅅䅁䉁䅁䅁兂䅁䅁䅁䅁䅁䅁杷允䅁䅁䅧䅁䑁䅁䅁䅁䙁䅁䅁䅁奃杸䉴权牁䅁䅁兂䅁䅁䅁䴰䱙兑䅯䅑䅁䅁䅯杊䅁䅁䅯䅂䍁䅧䅯允䅁䅁䅅䅁䉁䅁䅁权婁䅁䅁䍄䉁䅁䅁兂䅁䅁䅍䅄䅁䅁䅕䅁䅁䩁㉂䔫䭁䩁䅯䅁䭁䕁䅅䅁䭁䅁䉣䅁䉁䅁䅁允䅁䅁䅕䅁䅁扪兩が䵉䅉䅅䅁䙁䅁䅁睁䵁䅁䅁兂䅁䅁䅃楡倵兑䅯䅂䅅䅁䅯材䅁䅁䅯睂䅅䅁䅅䅁䉁䅁䅁兂䅁䅁䅁䅁䅁䅁杷允䅁䅁䅕䅁䑁䅁䅷䅁䙁䅁䅁䅁睂癹䅴权敄䅁䅁权睁䅁䅁权䡁允䅁允䅁䅁䅅䅁䙁䅁䅁䅁䅁䅁䅁䍄䉁䅁䅁兂䅁䅁䅍䅄䅁䅁䅕䅁䅁䵁い〫䭁䱁䄰䅁䭁䕁䅙䅁䭁䅁䉣䅁䉁䅁䅁允䅁䅁䅕䭵癚佤ㄷじ䵁䅉䅅䅁䙁䅁䅁睁䵁䅁䅁兂䅁䅁䅃偣佂兑䅯兺䅁䅁䅯杒䅁䅁䅯睂䅅䅁䅅䅁䉁䅁䅁兂慁䑲剕㌸睷䅑杷允䅁䅁䅕䅁䑁䅁䅷䅁䙁䅁䅁䥁煂歌䈹权䱃䅁䅁权䵂䅁䅁权䡁允䅁允䅁䅁䅅䅁䙁䕁䙒䕅㥷搸⽍䍄䉁䅁䅁䅃䅁䅁䅍䅁䅁䅁䅕䅁䅁䩁䝪ぃ䭅䍁䅳䅁䙁䅁䅁䅁兄杸䉴权㥁䅁䅁权流䅁䅁权䕁䅁䅋权䉁䅁䅁允䅁䅁䅅䅁䭁䉁䅫䅁䵁䅉䅅䅁䙁䅁䅁睁䵁䅁䅁兂䅁䅁䅁䡫㑢䅑䅯䅬䅁䅁䅯䅎䅁䅁䅯睂䅅䅁䅅䅁䉁䅁䅁权硁允䅁䍄䉁䅁䅁兂䅁䅁䅍䅄䅁䅁䅕䅁䅁䩁㉂䔫䭁䩁䅷䅁䭁䕁䅁䅁䭁䅁䉣䅁䉁䅁䅁允䅁䅁䅕㉮丷㑄啳獓䵁䅉䅅䅁䙁䅁䅁睁䵁䅁䅁兂䅁䅁䅁䥂倱兑䅯朸䅁䅁䅯睍䅁䅁䅯睂䅅䅁䅅䅁䉁䅁䅁兂䅁䅁䅁䅁䅁䅁杷允䅁䅁䅕䅁䑁䅁䅷䅁䙁䅁䅁䅁乃唰䈵权奃䅁䅁权䍂䅁䅁权䡁允䅁允䅁䅁䅅䅁䙁䅁䅁䵧奐祶䍒䍄䉁䅁䅁兂䅁䅁䅍䅄䅁䅁䅕䅁䅁䥁刳歔䭅䩁䅙䅁䭁䑁䅅䅁䭁䅁䉣䅁䉁䅁䅁允䅁䅁䅕䅁䅁䅁䅁䅁䵁䅉䅅䅁䥁䅁䅁睁䅁䅁䅁兂䅁䅁䅁䵭䱙兑䅯睋䅁䅁䅕䅁䅁乁䝄ぃ䭅䕁䅅䅁䭁䍁䅙䅁䭁䅁䅑潁䭁䅁䅅䅁䉁䅁䅁允䅁䅁䅯兇䅁䅁杷允䅁䅁䅕䅁䑁䅁䅷䅁䙁䅁䅁䥁獃欵䉚权湃䅁䅁权硁䅁䅁权䡁允䅁允䅁䅁䅅䅁䭁䅁䉯䅁䵁䅉䅅䅁䙁䅁䅁睁䵁䅁䅁兂䅁䅁䅁祥倱兑䅯朸䅁䅁䅯李䅁䅁䅯睂䅅䅁䅅䅁䉁䅁䅁兂䅁䅁䅁䅁䅁䅁杷允䅁䅁䅧䅁䑁䅁䅁䅁䙁䅁䅁䅁奃杸䉴权牁䅁䅁兂䅁䅁䅁䴰䱙兑䅯䅒䅁䅁䅯杊䅁䅁䅯䅂䍁䅧䅯允䅁䅁䅅䅁䉁䅁䅁权婁䅁䅁䍄䉁䅁䅁䅃䅁䅁䅍䅁䅁䅁䅕䅁䅁䩁䝪ぃ䭅䍁䅳䅁䙁䅁䅁䅁睄桺䉖权䕂䅁䅁权流䅁䅁权䕁䅁䅋权䉁䅁䅁允䅁䅁䅅䅁䙁䕁桪桥畔䴲䅸䍄䉁䅁䅁兂䅁䅁䅍䅄䅁䅁䅕䅁䅁䭧浺歒䭅䭁䄸䅁䭁䕁䅫䅁䭁䅁䉣䅁䉁䅁䅁允䅁䅁䅕び啅㍏㝖稸䴸䅉䅅䅁䥁䅁䅁睁䅁䅁䅁兂䅁䅁䅁䵭䱙兑䅯杖䅁䅁䅕䅁䅁䉁偄商䭅䑁䄴䅁䭁䍁䅙䅁䭁䅁䅑潁䭁䅁䅅䅁䉁䅁䅁允䅁䅁䄴权䅁䑁䅁杌穁䑁䅣䅁䵁䅉䅅䅁䙁䅁䅁睁䵁䅁䅁兂䅁䅁䅁䤴㑈䅑䅯睷䅁䅁䅯䅍䅁䅁䅯睂䅅䅁䅅䅁䉁䅁䅁兂䅁䅁䅁䅁䅁䅁杷允䅁䅁䅕䅁䑁䅁䅷䅁䙁䅁䅁䅁䅄倹䅴权千䅁䅁权䍂䅁䅁权䡁允䅁允䅁䅁䅅䅁䙁䍁䅦䤫硶畩䉤䍄䉁䅁䅁䅃䅁䅁䅍䅁䅁䅁䅕䅁䅁䩁䝪ぃ䭅䍁䅳䅁䙁䅁䅁䅁兄杸䉴权䝂䅁䅁权流䅁䅁权䕁䅁䅋权䉁䅁䅁允䅁䅁䅅䅁䭁䉁䅫䅁䵁䅉䅅䅁䥁䅁䅁睁䅁䅁䅁兂䅁䅁䅁䵭䱙兑䅯杔䅁䅁䅕䅁䅁乁䝄ぃ䭅䑁䅯䅁䭁䍁䅙䅁䭁䅁䅑潁䭁䅁䅅䅁䉁䅁䅁允䅁䅁䅯兇䅁䅁杷允䅁䅁䅕䅁䑁䅁䅷䅁䙁䅁䅁䅁权晹䅴权⽃䅁䅁权䙂䅁䅁权䡁允䅁允䅁䅁䅅䅁䙁䭁乡䡑瀸啷䍎䍄䉁䅁䅁兂䅁䅁䅍䅄䅁䅁䅕䅁䅁䅁乓ご䭅䱁䅅䅁䭁䕁䅣䅁䭁䅁䉣䅁䉁䅁䅁允䅁䅁䅕䅁䅁䅁䅁䅁䵁䅉䅅䅁䙁䅁䅁睁䵁䅁䅁兂䅁䅁䅁䵙㝲䅑䅯䅁䅅䅁䅯䅌䅁䅁䅯睂䅅䅁䅅䅁䉁䅁䅁权⽁允䅁䍄䉁䅁䅁兂䅁䅁䅍䅄䅁䅁䅕䅁䅁䑧婴ご䭅偁䅑䅁䭁䑁䅑䅁䭁䅁䉣䅁䉁䅁䅁允䅁䅁䅕䅁䅁䅁䅁䅁䵁䅉䅅䅁䥁䅁䅁睁䅁䅁䅁兂䅁䅁䅁䵭䱙兑䅯䅕䅁䅁䅕䅁䅁佁佺商䭅䑁䅙䅁䭁䍁䅙䅁䭁䅁䅑潁䭁䅁䅅䅁䉁䅁䅁允䅁䅁䅕呣䬰礱李䕯䵁䅉䅅䅁䙁䅁䅁睁䵁䅁䅁兂䅁䅁䅁偷㝔䅑䅯䄳䅁䅁䅯䅌䅁䅁䅯睂䅅䅁䅅䅁䉁䅁䅁兂䅁䅁䅁䅁䅁䅁杷允䅁䅁䅧䅁䑁䅁䅁䅁䙁䅁䅁䅁奃杸䉴权牁䅁䅁兂䅁䅁䅁䴰䱙兑䅯睒䅁䅁䅯杊䅁䅁䅯䅂䍁䅧䅯允䅁䅁䅅䅁䉁䅁䅁权婁䅁䅁䍄䉁䅁䅁兂䅁䅁䅍䅄䅁䅁䅕䅁䅁䥁刳歔䭅乁䅯䅁䭁䑁䅯䅁䭁䅁䉣䅁䉁䅁䅁允䅁䅁䅕䕦㍎桪桧稯䴸䅉䅅䅁䙁䅁䅁睁䵁䅁䅁兂䅁䅁䅁䵣㝲䅑䅯杫䅁䅁䅯李䅁䅁䅯睂䅅䅁䅅䅁䉁䅁䅁兂⽄祘汦牣䉫村杷允䅁䅁䅕䅁䑁䅁䅷䅁䙁䅁䅁䅁乃唰䈵权卄䅁䅁权䕂䅁䅁权䡁允䅁允䅁䅁䅅䅁䙁䅁䅁䅁䅁䅁䅁䍄䉁䅁䅁兂䅁䅁䅍䅄䅁䅁䅕䅁䅁䕧求ご䭅乁䅙䅁䭁䕁䅯䅁䭁䅁䉣䅁䉁䅁䅁允䅁䅁䅕灯婉煬䩨樴䴸䅉䅅䅁䙁䅁䅁睁䵁䅁䅁兂䅁䅁䅁㙲偒兑䅯䄹䅁䅁䅯免䅁䅁䅯睂䅅䅁䅅䅁䉁䅁䅁兂䅁䅁䅁䅁䅁䅁杷允䅁䅁䅧䅁䑁䅁䅁䅁䙁䅁䅁䅁奃杸䉴权婂䅁䅁兂䅁䅁䅁䵅嘸兑䅯睒䅁䅁䅯杊䅁䅁䅯䅂䍁䅧䅯允䅁䅁䅅䅁䉁䅁䅁杄䭁䅁䅁免畁䑁䅙杍䅁䅁杷允䅁䅁䅕䅁䑁䅁䅷䅁䙁䅁䅁䥁煂歌䈹权奃䅁䅁权䵃䅁䅁权桂䅁䅁允䅁䅁䅅䅁䙁䍁噪奔穐䑳䅎䍄䉁䅁䅁兂䅁䅁䅍䅄䅁䅁䅕䅁䅁䕧求ご䭅䩁䅙䅁䭁䑁䄰䅁䭁䅁䉣䅁䉁䅁䅁允䅁䅁䅕捺敹䨯㥘䕍䵉䅉䅅䅁䙁䅁䅁睁䵁䅁䅁兂䅁䅁䅃䝑偖兑䅯杮䅁䅁䅯䅔䅁䅁䅯睂䅅䅁䅅䅁䉁䅁䅁兂㙂扈䡁焯堷睐杷允䅁䅁䅕䅁䑁䅁䅷䅁䭁䅁䉯䅁䭁偁䅙䅁䭁䅁䉯䅁䭁䅁䉣䅁䉁䅁䅁允䅁䅁䅯权䅅䅁杷允䅁䅁䅕䅁䑁䅁䅷䅁䙁䅁䅁䅁扂䕍䈹权䕁允䅁权㝁䅁䅁权䡁允䅁允䅁䅁䅅䅁䙁䅁䅁䅁䅁䅁䅁䍄䉁䅁䅁兂䅁䅁䅍䅄䅁䅁䅕䅁䅁䭁欫ご䭅䩁䄴䅁䭁䑁䅧䅁䭁䅁䉣䅁䉁䅁䅁允䅁䅁䅕爴㉪⭨㌰穳䴸䅉䅅䅁䥁䅁䅁睁䅁䅁䅁兂䅁䅁䅁䵭䱙兑䅯杕䅁䅁䅕䅁䅁䍁偄商䭅䑁䄸䅁䭁䍁䅙䅁䭁䅁䅑潁䭁䅁䅅䅁䉁䅁䅁允䅁䅁䄴䅄䅁䍁䄰杍畁䑁䅍杍䅁䅁杷允䅁䅁䅙䅁䑁䅁䄸䅁䙁䅁䅁䅁ぁ桒䉂权⭄䅁䅁权歂䅁䅁权䅁䅁䅁权桂</t>
  </si>
  <si>
    <t>䅁䅁允䅁䅁䅅䅁䭁偁䄸䅁䵁䅉䅅䅁䙁䅁䅁睁䵁䅁䅁兂䅁䅁䅁㙲偒兑䅯杹䅁䅁䅯兒䅁䅁䅯睂䅅䅁䅅䅁䉁䅁䅁兂祄䉎䝂慫硈睐杷允䅁䅁䅧䅁䑁䅁䅁䅁䙁䅁䅁䅁奃杸䉴权牁䅁䅁兂䅁䅁䅁䵫嘸兑䅯免䅁䅁䅯杊䅁䅁䅯䅂䍁䅧䅯允䅁䅁䅅䅁䉁䅁䅁兂䙃ㄶ㑇浈䍵䅑杷允䅁䅁䅕䅁䑁䅁䅷䅁䙁䅁䅁䅁杄晧䅨权䱃䅁䅁权ㅁ䅁䅁权䡁允䅁允䅁䅁䅅䅁䙁䉁䘫ㄶ㑇杈䄹䍄䉁䅁䅁䅃䅁䅁䅍䅁䅁䅁䅕䅁䅁䩁䝪ぃ䭅䍁䅳䅁䙁䅁䅁䅁獄桺䉖权䉂䅁䅁权流䅁䅁权䕁䅁䅋权䉁䅁䅁允䅁䅁䅅䅁䙁䥁牘払⭨留䅤䍄䉁䅁䅁兂䅁䅁䅍䅄䅁䅁䅕䅁䅁䭁䩄〫䭁䭁䅫䅁䭁䕁䅷䅁䭁䅁䉣䅁䉁䅁䅁允䅁䅁䅯权䅅䅁杷允䅁䅁䅧䅁䑁䅁䅁䅁䙁䅁䅁䅁奃杸䉴权兂䅁䅁兂䅁䅁䅁䴷嘴兑䅯睐䅁䅁䅯杊䅁䅁䅯䅂䍁䅧䅯允䅁䅁䅅䅁䉁䅁䅁兂獄払敧塨兇䅑杷允䅁䅁䅕䅁䑁䅁䅷䅁䙁䅁䅁䥁啂䙂䉂权橂䅁䅁权睁䅁䅁权䡁允䅁允䅁䅁䅅䅁䙁佁䐷硭堹穥䍴䍄䉁䅁䅁䅃䅁䅁䅍䅁䅁䅁䅕䅁䅁䩁䝪ぃ䭅䍁䅳䅁䙁䅁䅁䅁兄杸䉴权䥂䅁䅁权流䅁䅁权䕁䅁䅋权䉁䅁䅁允䅁䅁䅅䅁䭁䉁䅫䅁䵁䅉䅅䅁䙁䅁䅁睁䵁䅁䅁兂䅁䅁䅃佲䝚兑䅯䄶䅁䅁䅯兑䅁䅁䅯睂䅅䅁䅅䅁䉁䅁䅁兂䥁㡋塁䭒丵䅑杷允䅁䅁䅕䅁䑁䅁䅷䅁䙁䅁䅁䅁癃䕰䈹权䥄䅁䅁权㙁䅁䅁权䡁允䅁允䅁䅁䅅䅁䙁䱁湦䝍硈䵊䉴䍄䉁䅁䅁䅃䅁䅁䅍䅁䅁䅁䅕䅁䅁䩁䝪ぃ䭅䙁䅧䅁䙁䅁䅁䅁䅂到䉖权䉂䅁䅁权流䅁䅁权䕁䅁䅋权䉁䅁䅁允䅁䅁䅅䅁䭁䍁䅙䅁䵁䅉䅅䅁䙁䅁䅁睁䵁䅁䅁兂䅁䅁䅁䵑㜳䅑䅯睯䅁䅁䅯杍䅁䅁䅯睂䅅䅁䅅䅁䉁䅁䅁兂䅁䙁塩匷桕村杷允䅁䅁䅕䅁䑁䅁䅷䅁䙁䅁䅁䥁煂歌䈹权千䅁䅁权䙂䅁䅁权䡁允䅁允䅁䅁䅅䅁䙁乁㡲畫〶丹䉚䍄䉁䅁䅁兂䅁䅁䅍䅄䅁䅁䅕䅁䅁䥁刳歔䭅乁䅯䅁䭁䕁䅧䅁䭁䅁䉣䅁䉁䅁䅁允䅁䅁䅕⼴瑷㕬乩吳䴸䅉䅅䅁䥁䅁䅁睁䅁䅁䅁兂䅁䅁䅁䵭䱙兑䅯䅕䅁䅁䅕䅁䅁偁佄商䭅䕁䅧䅁䭁䍁䅙䅁䭁䅁䅑潁䭁䅁䅅䅁䉁䅁䅁允䅁䅁䅕䉵䘶砶㥆啶䵁䅉䅅䅁䙁䅁䅁睁䵁䅁䅁兂䅁䅁䅃䝑偖兑䅯朰䅁䅁䅯䅌䅁䅁䅯睂䅅䅁䅅䅁䉁䅁䅁兂䅁䅁䅁䅁䅁䅁杷允䅁䅁䅧䅁䑁䅁䅁䅁䙁䅁䅁䅁奃杸䉴权牁䅁䅁兂䅁䅁䅁䴰䱙兑䅯兓䅁䅁䅯杊䅁䅁䅯䅂䍁䅧䅯允䅁䅁䅅䅁䉁䅁䅁权婁䅁䅁䍄䉁䅁䅁䅃䅁䅁䅍䅁䅁䅁䅕䅁䅁䩁䝪ぃ䭅䙁䅙䅁䙁䅁䅁䅁獄桺䉖权畁䅁䅁权流䅁䅁权䕁䅁䅋权䉁䅁䅁允䅁䅁䅅䅁䙁䱁敧敨䉴摮䅰䍄䉁䅁䅁兂䅁䅁䅍䅄䅁䅁䅕䅁䅁䝧畯ご䭅䩁䅧䅁䭁䑁䅑䅁䭁䅁䉣䅁䉁䅁䅁允䅁䅁䅕䅁䅁䅁䅁䅁䵁䅉䅅䅁䙁䅁䅁睁䵁䅁䅁兂䅁䅁䅁䵑㜳䅑䅯朲䅁䅁䅯兎䅁䅁䅯睂䅅䅁䅅䅁䉁䅁䅁兂敁啪䘱䤯橪睐杷允䅁䅁䅧䅁䑁䅁䅁䅁䙁䅁䅁䅁奃杸䉴权牁䅁䅁兂䅁䅁䅁䴰䱙兑䅯兎䅁䅁䅯杊䅁䅁䅯䅂䍁䅧䅯允䅁䅁䅅䅁䉁䅁䅁权婁䅁䅁䍄䉁䅁䅁兂䅁䅁䅍䅄䅁䅁䅕䅁䅁䡧睄歔䭅乁䅁䅁䭁䕁䅍䅁䭁䅁䉣䅁䉁䅁䅁允䅁䅁䅕䭶畢湷捡啊䵁䅉䅅䅁䥁䅁䅁睁䅁䅁䅁兂䅁䅁䅁䵭䱙兑䅯䅘䅁䅁䅕䅁䅁䵁䝄ぃ䭅䕁䅣䅁䭁䍁䅙䅁䭁䅁䅑潁䭁䅁䅅䅁䉁䅁䅁允䅁䅁䅯䅘䅁䅁杷允䅁䅁䅕䅁䑁䅁䅷䅁䙁䅁䅁䅁杄晧䅨权䱃䅁䅁权祁䅁䅁权䡁允䅁允䅁䅁䅅䅁䙁佁剸䉵䘶⬶⽫䍄䉁䅁䅁兂䅁䅁䅍䅄䅁䅁䅕䅁䅁䭁欫ご䭅䭁䅁䅁䭁䑁䅫䅁䭁䅁䉣䅁䉁䅁䅁允䅁䅁䅕⼹䵥䡦唴ぅ䵁䅉䅅䅁䙁䅁䅁睁䵁䅁䅁兂䅁䅁䅁晡但兑䅯睱䅁䅁䅯䅍䅁䅁䅯睂䅅䅁䅅䅁䉁䅁䅁权䭁允䅁䍄䉁䅁䅁䅃䅁䅁䅍䅁䅁䅁䅕䅁䅁䩁䝪ぃ䭅䍁䅳䅁䙁䅁䅁䅁啃硺䉖权畁䅁䅁权流䅁䅁权䕁䅁䅋权䉁䅁䅁允䅁䅁䅅䅁䙁偁潙䥘䌯塢䄹䍄䉁䅁䅁兂䅁䅁䅍䅄䅁䅁䅕䅁䅁佁䉃䔫䭁䱁䅑䅁䭁䍁䄴䅁䭁䅁䉣䅁䉁䅁䅁允䅁䅁䅕䅁䅃䥺癘䕍䵉䅉䅅䅁䥁䅁䅁睁䅁䅁䅁兂䅁䅁䅁䵭䱙兑䅯杘䅁䅁䅕䅁䅁䑁偺商䭅䑁䅣䅁䭁䍁䅙䅁䭁䅁䅑潁䭁䅁䅅䅁䉁䅁䅁允䅁䅁䄴权䅁䑁䅧杌㑁䑁䅉䅁䵁䅉䅅䅁䙁䅁䅁睁䵁䅁䅁兂䅁䅁䅁偷㝔䅑䅯杺䅁䅁䅯兎䅁䅁䅯睂䅅䅁䅅䅁䉁䅁䅁兂⭄瑤浙捫卌睐杷允䅁䅁䅧䅁䑁䅁䅁䅁䙁䅁䅁䅁奃杸䉴权佂䅁䅁兂䅁䅁䅁䵷䱙兑䅯杓䅁䅁䅯杊䅁䅁䅯䅂䍁䅧䅯允䅁䅁䅅䅁䉁䅁䅁权佂䅁䅁䍄䉁䅁䅁兂䅁䅁䅍䅄䅁䅁䅕䅁䅁䥁刳歔䭅乁䅧䅁䭁䕁䅣䅁䭁䅁䉣䅁䉁䅁䅁允䅁䅁䅕䅁䅁䅁䅁䅁䵁䅉䅅䅁䥁䅁䅁睁䅁䅁䅁兂䅁䅁䅁䵭䱙兑䅯杕䅁䅁䅕䅁䅁佁佔商䭅䕁䅕䅁䭁䍁䅙䅁䭁䅁䅑潁䭁䅁䅅䅁䉁䅁䅁允䅁䅁䄴杄䅁䑁䅅杍㉁䍁䄴李㉁䅁䅁䍄䉁䅁䅁兂䅁䅁䅍䅄䅁䅁䅕䅁䅁䝧畯ご䭅䩁䅑䅁䭁䑁䅣䅁䭁䅁䉣䅁䉁䅁䅁允䅁䅁䅯杲䅁䅁杷允䅁䅁䅕䅁䑁䅁䅷䅁䙁䅁䅁䅁癃䕰䈹权啃䅁䅁权䉂䅁䅁权䡁允䅁允䅁䅁䅅䅁䭁䍁䉳䅁䵁䅉䅅䅁䙁䅁䅁睁䵁䅁䅁兂䅁䅁䅁䡫㑢䅑䅯杭䅁䅁䅯材䅁䅁䅯睂䅅䅁䅅䅁䉁䅁䅁兂䅁䅁灃䭡正村杷允䅁䅁䅕䅁䑁䅁䅷䅁䙁䅁䅁䥁㝁啗䈹权浂䅁䅁权㕁䅁䅁权䡁允䅁允䅁䅁䅅䅁䭁䍁䉅䅁䵁䅉䅅䅁䙁䅁䅁睁䵁䅁䅁兂䅁䅁䅁住佒兑䅯其䅁䅁䅯睁䅁䅁䅯睂䅅䅁䅅䅁䉁䅁䅁兂乁桔坐牤半䅑杷允䅁䅁䅧䅁䑁䅁䅁䅁䙁䅁䅁䅁奃杸䉴权牁䅁䅁兂䅁䅁䅁䴰䱙兑䅯睓䅁䅁䅯杊䅁䅁䅯䅂䍁䅧䅯允䅁䅁䅅䅁䉁䅁䅁权婁䅁䅁䍄䉁䅁䅁兂䅁䅁䅍䅄䅁䅁䅕噋偹癷䕘䕥䭁䩁䅧䅁䙁䙁偹癷潕䅘䄹权䡁允䅁允䅁䅁䅅䅁䭁䅁䉯䅁䵁䅉䅅䅁䙁䅁䅁睁䵁䅁䅁兂䅁䅁䅁䵑㜳䅑䅯䅙䅁䅁䅯睁䅁䅁䅯睂䅅䅁䅅䅁䉁䅁䅁权祂䅁䅁䍄䉁䅁䅁兂䅁䅁䅍䅄䅁䅁䅕䅁䅁䑧婴ご䭅䝁䅙䅁䭁䑁䄰䅁䭁䅁䉣䅁䉁䅁䅁允䅁䅁䅯光䅅䅁杷允䅁䅁䅕䅁䑁䅁䅷䅁䙁䅁䅁䥁獃欵䉚权杂䅁䅁权䑂䅁䅁权䡁允䅁允䅁䅁䅅䅁䭁䡁䅕䅁䵁䅉䅅䅁䙁䅁䅁睁䵁䅁䅁兂䅁䅁䅁䡫㑢䅑䅯䅮䅁䅁䅯村䅁䅁䅯睂䅅䅁䅅䅁䉁䅁䅁兂㕄歡歹祂硯䅷杷允䅁䅁䅧䅁䑁䅁䅁䅁䙁䅁䅁䅁奃杸䉴权呂䅁䅁兂䅁䅁䅁䵷䱙兑䅯免䅁䅁䅯杊䅁䅁䅯䅂䍁䅧䅯允䅁䅁䅅䅁䉁䅁䅁权呂䅁䅁䍄䉁䅁䅁杂䅁䅁䅍睄䅁䅁䅕䅁䅁䑁䝒䕅䭅䩁䅯䅁䭁䥁䅷䅁䭁䅁䅁䅁䭁䝁䅅䅁䉁䅁䅁允䅁䅁䅯睭䅁䅁杷允䅁䅁䅕䅁䑁䅁䅷䅁䙁䅁䅁䅁允晧䅨权祄䅁䅁权䙂䅁䅁权䡁允䅁允䅁䅁䅅䅁䙁䩁婱婭婭卭䅤䍄䉁䅁䅁兂䅁䅁䅍䅄䅁䅁䅕䅁䅁䅁乓ご䭅乁䄴䅁䭁䕁䅁䅁䭁䅁䉣䅁䉁䅁䅁允䅁䅁䅕䅁䅁䅁䅁䅁䵁䅉䅅䅁䥁䅁䅁睁䅁䅁䅁兂䅁䅁䅁䵭䱙兑䅯杔䅁䅁䅕䅁䅁䉁偄商䭅䑁䅙䅁䭁䍁䅙䅁䭁䅁䅑潁䭁䅁䅅䅁䉁䅁䅁允䅁䅁䄴权䅁䑁䅉杌穁䑁䅍䅁䵁䅉䅅䅁䙁䅁䅁睁䵁䅁䅁兂䅁䅁䅁㙲偒兑䅯杚䅁䅁䅯䅐䅁䅁䅯睂䅅䅁䅅䅁䉁䅁䅁权剁允䅁䍄䉁䅁䅁䅃䅁䅁䅍䅁䅁䅁䅕䅁䅁䩁䝪ぃ䭅䙁䅁䅁䙁䅁䅁䅁睂到䉖权䵂䅁䅁权流䅁䅁权䕁䅁䅋权䉁䅁䅁允䅁䅁䅅䅁䙁䵁湌桨共㡶䅊䍄䉁䅁䅁兂䅁䅁䅍䅄䅁䅁䅕䅁䅁佁䉃䔫䭁䱁䅍䅁䭁䕁䅍䅁䭁䅁䉣䅁䉁䅁䅁允䅁䅁䅕䅁睂汤晨づ䵉䅉䅅䅁䥁䅁䅁睁䅁䅁䅁兂䅁䅁䅁䵭䱙兑䅯睕䅁䅁䅕䅁䅁䡁剄商䭅䑁䄸䅁䭁䍁䅙䅁䭁䅁䅑潁䭁䅁䅅䅁䉁䅁䅁允䅁䅁䅕戹啦晵䡷歭䵁䅉䅅䅁䥁䅁䅁睁䅁䅁䅁兂䅁䅁䅁䵭䱙兑䅯䅇䅁䅁䅕䅁䅁䕁剄商䭅䕁䅳䅁䭁䍁䅙䅁䭁䅁䅑潁䭁䅁䅅䅁䉁䅁䅁允䅁䅁䅯杊䅁䅁杷允䅁䅁䅕䅁䑁䅁䅷䅁䙁䅁䅁䅁啂欱䈵权杄䅁䅁权乂䅁䅁权䡁允䅁允䅁䅁䅅䅁䙁䅁䅁䅁䅁䅁䅁䍄䉁䅁䅁兂䅁䅁䅍䅄䅁䅁䅕䅁䅁䡁瑳ご䭅䝁䅍䅁䭁䕁䅣䅁䭁䅁䉣䅁䉁䅁䅁允䅁䅁䅕䐹獳䰴穥つ䵉䅉䅅䅁䙁䅁䅁睁䵁䅁䅁兂䅁䅁䅁摪但兑䅯关䅁䅁䅯村䅁䅁䅯睂䅅䅁䅅䅁䉁䅁䅁兂䅁䅁䅁䅁䅁䅁杷允䅁䅁䅕䅁䑁䅁䅷䅁䙁䅁䅁䅁㑁䔵䈵权浄䅁䅁权䙂䅁䅁权䡁允䅁允䅁䅁䅅䅁䙁乁⽊儹歨獎⽥䍄䉁䅁䅁䅃䅁䅁䅍䅁䅁䅁䅕䅁䅁䩁䝪ぃ䭅䙁䅫䅁䙁䅁䅁䅁歄桺䉖权㙁䅁䅁权流䅁䅁权䕁䅁䅋权䉁䅁䅁允䅁䅁䅅䅁佁䅁䅷䅁ㅁ䑁䅙杌㕁䑁䅣䅁䵁䅉䅅䅁䥁䅁䅁睁䅁䅁䅁兂䅁䅁䅁䵭䱙兑䅯睋䅁䅁䅕䅁䅁乁䝄ぃ䭅䕁䅷䅁䭁䍁䅙䅁䭁䅁䅑潁䭁䅁䅅䅁䉁䅁䅁允䅁䅁䅯兇䅁䅁杷允䅁䅁䅧䅁䑁䅁䅁䅁䙁䅁䅁䅁奃杸䉴权捂䅁䅁兂䅁䅁䅁䵷䱙兑䅯兔䅁䅁䅯杊䅁䅁䅯䅂䍁䅧䅯允䅁䅁䅅䅁䉁䅁䅁权捂䅁䅁䍄䉁䅁䅁兂䅁䅁䅍䅄䅁䅁䅕䅁䅁䕁昰䕕䭅䩁䅷䅁䭁䕁䅑䅁䭁䅁䉣䅁䉁䅁䅁允䅁䅁䅕伳䭘桲䰱け䵁䅉䅅䅁䙁䅁䅁睁䵁䅁䅁兂䅁䅁䅃ㅏ偬兑䅯杹䅁䅁䅯杒䅁䅁䅯睂䅅䅁䅅䅁䉁䅁䅁兂い杈敹䤯攳睐杷允䅁䅁䅕䅁䑁䅁䅷䅁䙁䅁䅁䥁啂䙂䉂权湃䅁䅁权獁䅁䅁权䡁允䅁允䅁䅁䅅䅁䭁䅁䉯䅁䵁䅉䅅䅁䥁䅁䅁睁䅁䅁䅁兂䅁䅁䅁䵭䱙兑䅯睋䅁䅁䅕䅁䅁乁䝄ぃ䭅䑁䅷䅁䭁䍁䅙䅁䭁䅁䅑潁䭁䅁䅅䅁䉁䅁䅁允䅁䅁䅯兇䅁䅁杷允䅁䅁䅕䅁䑁䅁䅷䅁䙁䅁䅁䅁权晹䅴权䕁允䅁权祁䅁䅁权䡁允䅁允䅁䅁䅅䅁䙁䅁䅁䅁䅁䅁䅁䍄䉁䅁䅁兂䅁䅁䅍䅄䅁䅁䅕䅁䅁䕁乄〫䭁䭁䅉䅁䭁䕁䅧䅁䭁䅁䉣䅁䉁䅁䅁允䅁䅁䅕䅁流祂奏歧䵉䅉䅅䅁䥁䅁䅁睁䅁䅁䅁兂䅁䅁䅁䵭䱙兑䅯杘䅁䅁䅕䅁䅁佁佔商䭅䕁䅁䅁䭁䍁䅙䅁䭁䅁䅑潁䭁䅁䅅䅁䉁䅁䅁允䅁䅁䄴䅂䅁䑁䅫䅁䵁䅉䅅䅁䙁䅁䅁睁䵁䅁䅁兂䅁䅁䅁摪但兑䅯睰䅁䅁䅯杌䅁䅁䅯睂䅅䅁䅅䅁䉁䅁䅁权䭁允䅁䍄䉁䅁䅁兂䅁䅁䅍䅄䅁䅁䅕䅁䅁䝧畯ご䭅䭁䅁䅁䭁䕁䅁䅁䭁䅁䉣䅁䉁䅁䅁允䅁䅁䅕䅁䅁䅁䅁䅁䵁䅉䅅䅁䥁䅁䅁睁䅁䅁䅁兂䅁䅁䅁䵭䱙兑䅯睋䅁䅁䅕䅁䅁䭁偔商䭅䑁䅁䅁䭁䍁䅙䅁䭁䅁䅑潁䭁䅁䅅䅁䉁䅁䅁允䅁䅁䅕灭婭婭㕫䵗䵁䅉䅅䅁䥁䅁䅁睁䅁䅁䅁兂䅁䅁䅁䵭䱙兑䅯杕䅁䅁䅕䅁䅁䵁䝄ぃ䭅䕁䅉䅁䭁䍁䅙䅁䭁䅁䅑潁䭁䅁䅅䅁䉁䅁䅁允䅁䅁䅯杕䅁䅁杷允䅁䅁䅕䅁䑁䅁䅷䅁䙁䅁䅁䅁䅄倹䅴权⽃䅁䅁权畁䅁䅁权䡁允䅁允䅁䅁䅅䅁䙁䅁䅁䅁䅁䅁䅁䍄䉁䅁䅁兂䅁䅁䅍䅄䅁䅁䅕䅁䅁䅁乓ご䭅䭁䅉䅁䭁䑁䅣䅁䭁䅁䉣䅁䉁䅁䅁允䅁䅁䅕䅁䅁䅁䅁䅁䵁䅉䅅䅁䥁䅁䅁睁䅁䅁䅁兂䅁䅁䅁䵭䱙兑䅯睕䅁䅁䅕䅁䅁䵁䝪ぃ䭅䑁䅳䅁䭁䍁䅙䅁䭁䅁䅑潁䭁䅁䅅䅁䉁䅁䅁允䅁䅁䅯䅖䅁䅁杷允䅁䅁䅕䅁䑁䅁䅷䅁䙁䅁䅁䅁䅄倹䅴权牃䅁䅁权乂䅁䅁权䡁允䅁允䅁䅁䅅䅁䭁䅁䉯䅁䵁䅉䅅䅁䙁䅁䅁睁䵁䅁䅁兂䅁䅁䅁祥倱兑䅯兩䅁䅁䅯䅓䅁䅁䅯睂䅅䅁䅅䅁䉁䅁䅁权瑃䅁䅁䍄䉁䅁䅁兂䅁䅁䅍䅄䅁䅁䅕䅁䅁䝧畯ご䭅䩁䅯䅁䭁䕁䅕䅁䭁䅁䉣䅁䉁䅁䅁允䅁䅁䅕䅁䅁䅁䅁䅁䵁䅉䅅䅁䙁䅁䅁睁䵁䅁䅁兂䅁䅁䅁乖佚兑䅯睷䅁䅁䅯免䅁䅁䅯睂䅅䅁䅅䅁䉁䅁䅁兂䅁䅁䅁䅁䅁䅁杷允䅁䅁䅧䅁䑁䅁䅁䅁䙁䅁䅁䅁奃杸䉴权呂䅁䅁兂䅁䅁䅁䵏嘸兑䅯睌䅁䅁䅯杊䅁䅁䅯䅂䍁䅧䅯允䅁䅁䅅䅁䉁䅁䅁杄䭁䅁䅁䅍畁䑁䅧李䅁䅁杷允䅁䅁䅧䅁䑁䅁䅁䅁䙁䅁䅁䅁奃杸䉴权敂䅁䅁兂䅁䅁䅁䴷嘴兑䅯兏䅁䅁䅯杊䅁䅁䅯䅂䍁䅧䅯允䅁䅁䅅䅁䉁䅁䅁兂啁歲桦橏敢䅑杷允䅁䅁䅕䅁䑁䅁䅷䅁䙁䅁䅁䅁㝂啌䈹权い䅁䅁权䉂䅁䅁权䡁允䅁允䅁䅁䅅䅁䙁䅁䅁䅁䅁䅁䅁䍄䉁䅁䅁兂䅁䅁䅍䅄䅁䅁䅕䅁䅁䑧婴ご䭅䩁䅷䅁䭁䍁䄸䅁䭁䅁䉣䅁䉁䅁䅁允䅁䅁䅯材䅅䅁杷允䅁䅁䅕䅁䑁䅁䅷䅁䙁䅁䅁䅁癃䕰䈹权千䅁䅁权獁䅁䅁权䡁允䅁允䅁䅁䅅䅁䙁䅁䅁䅁䅁䅁䅁䍄䉁䅁䅁兂䅁䅁䅍䅄䅁䅁䅕䅁䅁䭁欫ご䭅佁䅉䅁䭁䕁䅫䅁䭁䅁䉣䅁䉁䅁䅁允䅁䅁䅕湄慏杒䑯ぁ䵁䅉䅅䅁䥁䅁䅁睁䅁䅁䅁兂䅁䅁䅁䵭䱙兑䅯䅇䅁䅁䅕䅁䅁䉁偄商䭅䕁䅕䅁䭁䍁䅙䅁䭁䅁䅑潁䭁䅁䅅䅁䉁䅁䅁允䅁䅁䄴权䅁䑁䅍杌穁䑁䅍䅁䵁䅉䅅䅁䙁䅁䅁睁䵁䅁䅁兂䅁䅁䅁乖佚兑䅯杬䅁䅁䅯免䅁䅁䅯睂䅅䅁䅅䅁䉁䅁䅁兂䅁䅁㑂㕢䉍村杷允䅁䅁䅧䅁䑁䅁䅁䅁䙁䅁䅁䅁奃杸䉴权牁䅁䅁兂䅁䅁䅁乣噅兑䅯兒䅁䅁䅯杊䅁䅁䅯䅂䍁䅧䅯允䅁䅁䅅䅁䉁䅁䅁兂浂浚浚楂呦䅑杷允䅁䅁䅕䅁䑁䅁䅷䅁䙁䅁䅁䅁癃䕰䈹权ぃ䅁䅁权㍁䅁䅁权䡁允䅁允䅁䅁䅅䅁䙁䅁䅁䝣海䙓䍊䍄䉁䅁䅁兂䅁䅁䅍䅄䅁䅁䅕䅁䅁䭁欫ご䭅䵁䅧䅁䭁䕁䅑䅁䭁䅁䉣䅁䉁䅁䅁允䅁䅁䅕呺䐳䍥嘷䕃䵉䅉䅅䅁䥁䅁䅁睁䅁䅁䅁兂䅁䅁䅁䵭䱙兑䅯䅇䅁䅁䅕䅁䅁䩁偔商䭅䕁䅙䅁䭁䍁䅙䅁䭁䅁䅑潁䭁䅁䅅䅁䉁䅁䅁允䅁䅁䅕㑈牘払⭪䕚䵁䅉䅅䅁䙁䅁䅁睁䵁䅁䅁兂䅁䅁䅃ㅏ偬兑䅯其䅁䅁䅯睏䅁䅁䅯睂䅅䅁䅅䅁䉁䅁䅁兂䅁䅁䅁䅁䅁䅁杷允䅁䅁䅧䅁䑁䅁䅁䅁䙁䅁䅁䅁奃杸䉴权牁䅁䅁兂䅁䅁䅁䴰䱙兑䅯杓䅁䅁䅯杊䅁䅁䅯䅂䍁䅧䅯允䅁䅁䅅䅁䉁䅁䅁权婁䅁䅁䍄䉁䅁䅁兂䅁䅁䅍䅄䅁䅁䅕䅁䅁䩁㉂䔫䭁䩁䅁䅁䭁䍁䅷䅁䭁䅁䉣䅁䉁䅁䅁允䅁䅁䅯权䅅䅁杷允䅁䅁䅕䅁䑁䅁䅷䅁䙁䅁䅁䅁允晧䅨权⽃䅁䅁权㕁䅁䅁权䡁允䅁允䅁䅁䅅䅁䙁䅁䅁䅁䅁䅁䅁䍄䉁䅁䅁䅃䅁䅁䅍䅁䅁䅁䅕䅁䅁䩁䝪ぃ䭅䙁䅁䅁䙁䅁䅁䅁㑄桺䉖权㉁䅁䅁权流䅁䅁权䕁䅁䅋权䉁䅁䅁允䅁䅁䅅䅁佁䅁䅷䅁硁䑁䅉杌㍁䑁䅅䅁䵁䅉䅅䅁䙁䅁䅁睁䵁䅁䅁兂䅁䅁䅁住佒兑䅯䅫䅁䅁䅯䅔䅁䅁䅯睂䅅䅁䅅䅁䉁䅁䅁权䭁允䅁䍄䉁䅁䅁䅃䅁䅁䅍䅁䅁䅁䅕䅁䅁䩁䝪ぃ䭅䙁䄴䅁䙁䅁䅁䅁歃硺䉖权ㅁ䅁䅁权流䅁䅁权䕁䅁䅋权䉁䅁䅁允䅁䅁䅅䅁䙁䭁睒児塲穉䅊䍄䉁䅁䅁兂䅁䅁䅍䅄䅁䅁䅕䅁䅁䵁い〫䭁䵁䅕䅁䭁䑁䄸䅁䭁䅁䉣䅁䉁䅁䅁允䅁䅁䅕䅁䅁䅁䅁䅁䵁䅉䅅䅁䙁䅁䅁睁䵁䅁䅁兂䅁䅁䅁祥倱兑䅯䅙䅁䅁䅯兒䅁䅁䅯睂䅅䅁䅅䅁䉁䅁䅁权䙃䅁䅁䍄䉁䅁䅁兂䅁䅁䅍䅄䅁䅁䅕䅁䅁䕧求ご䭅䅁䉉䅁䭁䕁䅕䅁䭁䅁䉣䅁䉁䅁䅁允䅁䅁䅕灅根坋㕦稸䴸䅉䅅䅁䥁䅁䅁睁䅁䅁䅁兂䅁䅁䅁䵭䱙兑䅯睋䅁䅁䅕䅁䅁乁䝄ぃ䭅䕁䅉䅁䭁䍁䅙䅁䭁䅁䅑潁䭁䅁䅅䅁䉁䅁䅁允䅁䅁䅯兇䅁䅁杷允䅁䅁䅕䅁䑁䅁䅷䅁䙁䅁䅁䥁煂歌䈹权啃䅁䅁权䵂䅁䅁权䡁允䅁允䅁䅁䅅䅁䭁䭁䄴䅁䵁䅉䅅䅁䥁䅁䅁睁䅁䅁䅁兂䅁䅁䅁䵭䱙兑䅯䅕䅁䅁䅕䅁䅁䩁偄商䭅䑁䅫䅁䭁䍁䅙䅁䭁䅁䅑潁䭁䅁䅅䅁䉁䅁䅁允䅁䅁䅕敨剴䉵临啙䵁䅉䅅䅁䥁䅁䅁睁䅁䅁䅁兂䅁䅁䅁䵭䱙兑䅯䅕䅁䅁䅕䅁䅁䕁剄商䭅䑁䅉䅁䭁䍁䅙䅁䭁䅁䅑潁䭁䅁䅅䅁䉁䅁䅁允䅁䅁䅯杊䅁䅁杷允䅁䅁䅧䅁䑁䅁䅁䅁䙁䅁䅁䅁奃杸䉴权敂䅁䅁兂䅁䅁䅁䴰䱙兑䅯睏䅁䅁䅯杊䅁䅁䅯䅂䍁䅧䅯允䅁䅁䅅䅁䉁䅁䅁权婁䅁䅁䍄䉁䅁䅁兂䅁䅁䅍䅄䅁䅁䅕䅁䅁䩁㉂䔫䭁乁䅙䅁䭁䑁䅕䅁䭁䅁䉣䅁䉁䅁䅁允䅁䅁䅕汐䡄䩒㡥䐹䴸䅉䅅䅁䙁䅁䅁睁䵁䅁䅁兂䅁䅁䅁偷㝔䅑䅯䅵䅁䅁䅯䅌䅁䅁䅯睂䅅䅁䅅䅁䉁䅁䅁兂䅁䅁䅁䅁䅁䅁杷允䅁䅁䅕䅁䑁䅁䅷䅁䙁䅁䅁䥁啂䙂䉂权啄䅁䅁权睁䅁䅁权䡁允䅁允䅁䅁䅅䅁䙁䅁䅁䅁䅁䅁䅁䍄䉁䅁䅁兂䅁䅁䅍䅄䅁䅁䅕䅁䅁䱧湃ご䭅䝁䅁䅁䭁䕁䅁䅁䭁䅁䉣䅁䉁䅁䅁允䅁䅁䅯条䅁䅁杷允䅁䅁䅕䅁䑁䅁䅷䅁䙁䅁䅁䥁㝁啗䈹权⽃䅁䅁权㡁䅁䅁权䡁允䅁允䅁䅁䅅䅁䙁䥁捗橔浫䕢䍎䍄䉁䅁䅁䅃䅁䅁䅍䅁䅁䅁䅕䅁䅁䩁䝪ぃ䭅䙁䄴䅁䙁䅁䅁䅁㡁硺䉖权㕁䅁䅁权流䅁䅁权䕁䅁䅋权䉁䅁䅁允䅁䅁䅅䅁佁䅁䅯䅁㑁䍁䄴兎祁䅁䅁䍄䉁䅁䅁兂䅁䅁䅍䅄䅁䅁䅕䅁䅁䙁睳ご䭅䭁䅉䅁䭁䕁䅣䅁䭁䅁䉣䅁䉁䅁䅁允䅁䅁䅕匱杭呌桵づ䵉䅉䅅䅁䥁䅁䅁睁䅁䅁䅁兂䅁䅁䅁䵭䱙兑䅯睕䅁䅁䅕䅁䅁䍁偄商䭅䑁䅳䅁䭁䍁䅙䅁䭁䅁䅑潁䭁䅁䅅䅁䉁䅁䅁允䅁䅁䄴权䅁䑁䅁杌㕁䑁䅕䅁䵁䅉䅅䅁䥁䅁䅁睁䅁䅁䅁兂䅁䅁䅁䵭䱙兑䅯睋䅁䅁䅕䅁䅁䭁偔商䭅䕁䅉䅁䭁䍁䅙䅁䭁䅁䅑潁䭁䅁䅅䅁䉁䅁䅁允䅁䅁䅕㘱睎児䡱䵪䵁䅉䅅䅁䙁䅁䅁睁䵁䅁䅁兂䅁䅁䅁䡫㑢䅑䅯䅴䅁䅁䅯睑䅁䅁䅯睂䅅䅁䅅䅁䉁䅁䅁兂䅁乁乚䄷䉡村杷允䅁䅁䅧䅁䑁䅁䅁䅁䙁䅁䅁䅁奃杸䉴权牁䅁䅁兂䅁䅁䅁䴰䱙兑䅯睑䅁䅁䅯杊䅁䅁䅯䅂䍁䅧䅯允䅁䅁䅅䅁䉁䅁䅁权婁䅁䅁䍄䉁䅁䅁兂䅁䅁䅍䅄䅁䅁䅕䅁䅁䉁䉃䔫䭁䭁䅁䅁䭁䕁䅧䅁䭁䅁䉣䅁䉁䅁䅁允䅁䅁䅕癬祦䡪の稵䴸䅉䅅䅁䙁䅁䅁睁䵁䅁䅁兂䅁䅁䅁剔儹兑䅯杴䅁䅁䅯䅒䅁䅁䅯睂䅅䅁䅅䅁䉁䅁䅁兂䅁佁硚娱ぁ村杷允䅁䅁䅧䅁䑁䅁䅁䅁䙁䅁䅁䅁奃杸䉴权佂䅁䅁兂䅁䅁䅁䵅嘸兑䅯村䅁䅁䅯杊䅁䅁䅯䅂䍁䅧䅯允䅁䅁䅅䅁䉁䅁䅁杄䭁䅁䅁䅍畁䑁䅧兎䅁䅁杷允䅁䅁䅕䅁䑁䅁䅷䅁䙁䅁䅁䥁㝁啗䈹权权䅁䅁权㝁䅁䅁权䡁允䅁允䅁䅁䅅䅁䙁䉁䑋䵷桱卸䅨䍄䉁䅁䅁兂䅁䅁䅍䅄䅁䅁䅕䅁䅁䉁䉃䔫䭁䱁䅍䅁䭁䕁䅕䅁䭁䅁䉣䅁䉁䅁䅁允䅁䅁䅕䅁䕂祉婇䕧䵉䅉䅅䅁䙁䅁䅁睁䵁䅁䅁兂䅁䅁䅁摪但兑䅯睯䅁䅁䅯李䅁䅁䅯睂䅅䅁䅅䅁䉁䅁䅁兂䅁䝁獄塦噖村杷允䅁䅁䅕䅁䑁䅁䅷䅁䙁䅁䅁䵁䑸婌䉰权牃䅁䅁权䥂䅁䅁权䡁允䅁允䅁䅁䅅䅁䭁䅁䉯䅁䵁䅉䅅䅁䥁䅁䅁睁䅁䅁䅁兂䅁䅁䅁䵭䱙兑䅯睋䅁䅁䅕䅁䅁乁䝄ぃ䭅䅁䅍䅁䭁䍁䅙䅁䭁䅁䅑潁䭁䅁䅅䅁䉁䅁䅁允䅁䅁䅯兇䅁䅁杷允䅁䅁䅧䅁䑁䅁䅁䅁䙁䅁䅁䅁奃杸䉴权捂䅁䅁兂䅁䅁䅁䴫嘴兑䅯睎䅁䅁䅯杊䅁䅁䅯䅂䍁䅧䅯允䅁䅁䅅䅁䉁䅁䅁杄䭁䅁䅁䅍畁䑁䅉杍䅁䅁杷允䅁䅁䅕䅁䑁䅁䅷䅁䙁䅁䅁䅁䅂智䅴权捄䅁䅁权䙂䅁䅁权䡁允䅁允䅁䅁䅅䅁䙁佁捊䅶搫⽋⽑䍄䉁䅁䅁兂䅁䅁䅍䅄䅁䅁䅕䅁䅁䙁坔歔䭅䩁䅯䅁䭁䑁䅁䅁䭁䅁䉣䅁䉁䅁䅁允䅁䅁䅕䅁䅁䅁䅁䅁䵁䅉䅅䅁䙁䅁䅁睁䵁䅁䅁兂䅁䅁䅃楡倵兑䅯朹䅁䅁䅯睓䅁䅁䅯睂䅅䅁䅅䅁䉁䅁䅁兂時晣㤵䵪䕣䅑杷允䅁䅁䅧䅁䑁䅁䅁䅁䙁䅁䅁䅁奃杸䉴权卂䅁䅁兂䅁䅁䅁䵷䱙兑䅯材䅁䅁䅯杊䅁䅁䅯䅂䍁䅧䅯允䅁䅁䅅䅁䉁䅁䅁权卂䅁䅁䍄䉁䅁䅁兂䅁䅁䅍䅄䅁䅁䅕䅁䅁䉁䉃䔫䭁䭁䅁䅁䭁䑁䅍䅁䭁䅁䉣䅁䉁䅁䅁允䅁䅁䅕婦䡉㕒䅙歌䵁䅉䅅䅁䥁䅁䅁睁䅁䅁䅁兂䅁䅁䅁䵭䱙兑䅯杕䅁䅁䅕䅁䅁䉁偄商䭅䕁䅧䅁䭁䍁䅙䅁䭁䅁䅑潁䭁䅁䅅䅁䉁䅁䅁允䅁䅁䄴䅄䅁䍁䄰䅍畁䑁䅉䅏䅁䅁杷允䅁䅁䅕䅁䑁䅁䅷䅁䙁䅁䅁䅁扂䕍䈹权奃䅁䅁权䅂䅁䅁权䡁允䅁允䅁䅁䅅䅁䙁䭁㥦硕兮栶䍎䍄䉁䅁䅁兂䅁䅁䅍䅄䅁䅁䅕䅁䅁䑧婴ご䭅䅁䉑䅁䭁䑁䅁䅁䭁䅁䉣䅁䉁䅁䅁允䅁䅁䅕䅁䅁䅁䅁䅁䵁䅉䅅䅁䙁䅁䅁睁䵁䅁䅁兂䅁䅁䅁剔儹兑䅯共䅁䅁䅯兒䅁䅁䅯睂䅅䅁䅅䅁䉁䅁䅁权䭁允䅁䍄䉁䅁䅁䅃䅁䅁䅍䅁䅁䅁䅕䅁䅁䩁䝪ぃ䭅䙁䄴䅁䙁䅁䅁䅁杁硺䉖权硁䅁䅁权流䅁䅁权䕁䅁䅋权䉁䅁䅁允䅁䅁䅅䅁佁䅁䅧䅁ぁ䍁䄴䅏䅁䅁杷允䅁䅁䅕䅁䑁䅁䅷䅁䙁䅁䅁䥁䅂啚䈹权权䅁䅁权䩂䅁䅁权䡁允䅁允䅁䅁䅅䅁䙁䕁扇乊奃䉔䅴䍄䉁䅁䅁䅃䅁䅁䅍䅁䅁䅁䅕䅁䅁䩁䝪ぃ䭅䙁䅍䅁䙁䅁䅁䅁元硺䉖权䡂䅁䅁权流䅁䅁权䕁䅁䅋权䉁䅁䅁允䅁䅁䅅䅁䙁偁潙䥘䌯夲䅆䍄䉁䅁䅁兂䅁䅁䅍䅄䅁䅁䅕䅁䅁䍁潁唫䭁䝁䅍䅁䭁䕁䅫䅁䭁䅁䉣䅁䉁䅁䅁允䅁䅁䅕䅁䅁娯㙱歚䵉䅉䅅䅁䙁䅁䅁睁䵁䅁䅁兂䅁䅁䅁乖佚兑䅯睹䅁䅁䅯杍䅁䅁䅯睂䅅䅁䅅䅁䉁䅁䅁兂䅁䅁䅁䅁䅁䅁杷允䅁䅁䅧䅁䑁䅁䅁䅁䙁䅁䅁䅁奃杸䉴权牁䅁䅁兂䅁䅁䅁䵬嘸兑䅯睎䅁䅁䅯杊䅁䅁䅯䅂䍁䅧䅯允䅁䅁䅅䅁䉁䅁䅁兂㑃潈牘摕䙃䅑杷允䅁䅁䅕䅁䑁䅁䅷䅁䙁䅁䅁䵁䑸婌䉰权䩃䅁䅁权䕂䅁䅁权䡁允䅁允䅁䅁䅅䅁䭁䑁䉷䅁䵁䅉䅅䅁䥁䅁䅁睁䅁䅁䅁兂䅁䅁䅁䵭䱙兑䅯睋䅁䅁䅕䅁䅁䩁偔商䭅䑁䅑䅁䭁䍁䅙䅁䭁䅁䅑潁䭁䅁䅅䅁䉁䅁䅁允䅁䅁䅕硥畓⭒杅で䵁䅉䅅䅁䙁䅁䅁睁䵁䅁䅁兂䅁䅁䅁䡫㑢䅑䅯杮䅁䅁䅯睑䅁䅁䅯睂䅅䅁䅅䅁䉁䅁䅁兂楂㙊㉳歔癮睐杷允䅁䅁䅧䅁䑁䅁䅁䅁䙁䅁䅁䅁奃杸䉴权敂䅁䅁兂䅁䅁䅁䵷䱙兑䅯杒䅁䅁䅯杊䅁䅁䅯䅂䍁䅧䅯允䅁䅁䅅䅁䉁䅁䅁权敂䅁䅁䍄䉁䅁䅁䅃䅁䅁䅍䅁䅁䅁䅕䅁䅁䩁䝪ぃ䭅䕁䄴䅁䙁䅁䅁䅁㑄桺䉖权ㅁ䅁䅁权流䅁䅁权䕁䅁䅋权䉁䅁䅁允䅁䅁䅅䅁佁䅁䅯䅁硁䍁䄴睎㕁䅁䅁䍄䉁䅁䅁兂䅁䅁䅍䅄䅁䅁䅕䅁䅁䩁㉂䔫䭁䩁䅧䅁䭁䑁䅷䅁䭁䅁䉣䅁䉁䅁䅁允䅁䅁䅕䅁䅃摋ㄸ問䵉䅉䅅䅁䥁䅁䅁睁䅁䅁䅁兂䅁䅁䅁䵭䱙兑䅯睋䅁䅁䅕䅁䅁䭁偔商䭅䍁䄸䅁䭁䍁䅙䅁䭁䅁䅑潁䭁䅁䅅䅁䉁䅁䅁允䅁䅁䅕䥘䌯匹㡧㡕䵁䅉䅅䅁䙁䅁䅁睁䵁䅁䅁兂䅁䅁䅄佧兊兑䅯䅬䅁䅁䅯杓䅁䅁䅯睂䅅䅁䅅䅁䉁䅁䅁权䅁䅁䅁䍄䉁䅁䅁兂䅁䅁䅍䅄䅁䅁䅕䅁䅁䑁歪歔䭅乁䅙䅁䭁䑁䄴䅁䭁䅁䉣䅁䉁䅁䅁允䅁䅁䅕啰⽅偎楹䐰䴸䅉䅅䅁䥁䅁䅁睁䅁䅁䅁兂䅁䅁䅁䵭䱙兑䅯䅗䅁䅁䅕䅁䅁䑁偺商䭅䑁䅙䅁䭁䍁䅙䅁䭁䅁䅑潁䭁䅁䅅䅁䉁䅁䅁允䅁䅁䄴权䅁䑁䅅杌祁䑁䅉䅁䵁䅉䅅䅁䙁䅁䅁睁䵁䅁䅁兂䅁䅁䅁晡但兑䅯䅴䅁䅁䅯䅒䅁䅁䅯睂䅅䅁䅅䅁䉁䅁䅁兂䅁䩷呭㘱杸村杷允䅁䅁䅧䅁䑁䅁䅁䅁䙁䅁䅁䅁奃杸䉴权牁䅁䅁兂䅁䅁䅁䵬嘸兑䅯䅑䅁䅁䅯杊䅁䅁䅯䅂䍁䅧䅯允䅁䅁䅅䅁䉁䅁䅁兂硂児塲㝯䩹䅑杷允䅁䅁䅕䅁䑁䅁䅷䅁䙁䅁䅁䅁䅄倹䅴权佃䅁䅁权䵂䅁䅁权䡁允䅁允䅁䅁䅅䅁䙁䅁㙸猱奤偨䈹䍄䉁䅁䅁兂䅁䅁䅍䅄䅁䅁䅕䅁䅁䥁刳歔䭅䱁䄰䅁䭁䕁䅳䅁䭁䅁䉣䅁䉁䅁䅁允䅁䅁䅕䅁䅁䅁䅁䅁䵁䅉䅅䅁䙁䅁䅁睁䵁䅁䅁兂䅁䅁䅁䤴㑈䅑䅯睹䅁䅁䅯材䅁䅁䅯睂䅅䅁䅅䅁䉁䅁䅁兂䅁䅁䅁䅁䅁䅁杷允䅁䅁䅕䅁䑁䅁䅷䅁䙁䅁䅁䅁䅂智䅴权畄䅁䅁权㕁䅁䅁权䡁允䅁允䅁䅁䅅䅁䙁䅁䅁䅁䅁䅁䅁䍄䉁䅁䅁䅃䅁䅁䅍䅁䅁䅁䅕䅁䅁䩁䝪ぃ䭅䕁䄴䅁䙁䅁䅁䅁㑄桺䉖权䍂䅁䅁权流䅁䅁权䕁䅁䅋权䉁䅁䅁允䅁䅁䅅䅁佁䅁䄴䅁瑁䑁䅅䅍畁䑁䅍李䅁䅁杷允䅁䅁䅕䅁䑁䅁䅷䅁䙁䅁䅁䅁䅂智䅴权佄䅁䅁权䑁䅁䅁权䡁允䅁允䅁䅁䅅䅁䙁䅁䑺卩坂癋⽉䍄䉁䅁䅁䅃䅁䅁䅍䅁䅁䅁䅕䅁䅁䩁䝪ぃ䭅䍁䅳䅁䙁䅁䅁䅁㑄桺䉖权䑁䅁䅁权流䅁䅁权䕁䅁䅋权䉁䅁䅁允䅁䅁䅅䅁佁䅁䅯䅁祁䍁䄴兎ぁ䅁䅁䍄䉁䅁䅁兂䅁䅁䅍䅄䅁䅁䅕䅁䅁䡁䭄〫䭁䅁䉁䅁䭁䅁䅍䅁䭁䅁䉣䅁䉁䅁䅁允䅁䅁䅯睐䅅䅁杷允䅁䅁䅕䅁䑁䅁䅷䅁䙁䅁䅁䅁啂欱䈵权煄䅁䅁权䵂䅁䅁权䡁允䅁允䅁䅁䅅䅁䙁䝁㕢奯摎癲⽅䍄䉁䅁䅁兂䅁䅁䅍䅄䅁䅁䅕䅁䅁䙧䕑䕕䭅䝁䅙䅁䭁䑁䅫䅁䭁䅁䉣䅁䉁䅁䅁允䅁䅁䅯睢䅁䅁杷允䅁䅁䅕䅁䑁䅁䅷䅁䙁䅁䅁䅁元癤䅨权橂䅁䅁权㡁䅁䅁权䡁允䅁允䅁䅁䅅䅁䙁䅁䅁䱹奔䥆䍎䍄䉁䅁䅁兂䅁䅁䅍䅄䅁䅁䅕䅁䅁䩁㉂䔫䭁䭁䅫䅁䭁䕁䅑䅁䭁䅁䉣䅁䉁䅁䅁允䅁䅁䅯权䅅䅁杷允䅁䅁䅕䅁䑁䅁䅷䅁䙁䅁䅁䵁䅃水䉂权楃䅁䅁权䑁䅁䅁权䡁允䅁允䅁䅁䅅䅁䙁䥁ㅸ灱䔷浙䌹䍄䉁䅁䅁䅃䅁䅁䅍䅁䅁䅁䅕䅁䅁䩁䝪ぃ䭅䉁䅧䅁䙁䅁䅁䅁啃硺䉖权䵂䅁䅁权流䅁䅁权䕁䅁䅋权䉁䅁䅁允䅁䅁䅅䅁䙁䩁婱婭婭塂䅆䍄䉁䅁䅁䅃䅁䅁䅍䅁䅁䅁䅕䅁䅁䩁䝪ぃ䭅䙁䅧䅁䙁䅁䅁䅁元硺䉖权癁䅁䅁权流䅁䅁权䕁䅁䅋权䉁䅁䅁允䅁䅁䅅䅁䙁䅁䅁䅁䅁䅁䅁䍄䉁䅁䅁兂䅁䅁䅍䅄䅁䅁䅕䅁䅁佁䉃䔫䭁䭁䅳䅁䭁䑁䅳䅁䭁䅁䉣䅁䉁䅁䅁允䅁䅁䅯权䅅䅁杷允䅁䅁䅧䅁䑁䅁䅁䅁䙁䅁䅁䅁奃杸䉴权牁䅁䅁兂䅁䅁䅁䵬嘸兑䅯睒䅁䅁䅯杊䅁䅁䅯䅂䍁䅧䅯允䅁䅁䅅䅁䉁䅁䅁兂䙃ㄶ㑇楈啭䅑杷允䅁䅁䅧䅁䑁䅁䅁䅁䙁䅁䅁䅁奃杸䉴权坂䅁䅁兂䅁䅁䅁䵅嘸兑䅯村䅁䅁䅯杊䅁䅁䅯䅂䍁䅧䅯允䅁䅁䅅䅁䉁䅁䅁杄䭁䅁䅁䅍畁䑁䅍睎䅁䅁杷允䅁䅁䅕䅁䑁䅁䅷䅁䙁䅁䅁䅁杁偋䅬权楃䅁䅁权㥁䅁䅁权䡁允䅁允䅁䅁䅅䅁䙁䅁䅁䱗塘䝋䍰䍄䉁䅁䅁兂䅁䅁䅍䅄䅁䅁䅕䅁䅁䝁䭄〫䭁䅁䉉䅁䭁䕁䅅䅁䭁䅁䉣䅁䉁䅁䅁允䅁䅁䅕癐灚湋瀷吶䴸䅉䅅䅁䙁䅁䅁睁䵁䅁䅁兂䅁䅁䅁䥂倱兑䅯杹䅁䅁䅯䅏䅁䅁䅯睂䅅䅁䅅䅁䉁䅁䅁兂䅁䅁䅁䅁䅁䅁杷允䅁䅁䅧䅁䑁䅁䅁䅁䙁䅁䅁䅁奃杸䉴权牁䅁䅁兂䅁䅁䅁䴷嘴兑䅯兓䅁䅁䅯杊䅁䅁䅯䅂䍁䅧䅯允䅁䅁䅅䅁䉁䅁䅁兂䅁䅁䅁䑧灘䅑杷允䅁䅁䅕䅁䑁䅁䅷䅁䙁䅁䅁䅁杁偋䅬权浂䅁䅁权㝁䅁䅁权䡁允䅁允䅁䅁䅅䅁䭁䉁䈰䅁䵁䅉䅅䅁䙁䅁䅁睁䵁䅁䅁兂䅁䅁䅃䅖兒兑䅯睱䅁䅁䅯村䅁䅁䅯睂䅅䅁䅅䅁䉁䅁䅁权䭁允䅁䍄䉁䅁䅁兂䅁䅁䅍䅄䅁䅁䅕䅁䅁䙁坔歔䭅䱁䅅䅁䭁䕁䅍䅁䭁䅁䉣䅁䉁䅁䅁允䅁䅁䅕䅁睁挴浍す䵉䅉䅅䅁䙁䅁䅁睁䵁䅁䅁兂䅁䅁䅁住佒兑䅯杬䅁䅁䅯杌䅁䅁䅯睂䅅䅁䅅䅁䉁䅁䅁兂䅁䅁䅁䅁䅁䅁杷允䅁䅁䅕䅁䑁䅁䅷䅁䙁䅁䅁䥁睃ば䈹权祄䅁䅁权獁䅁䅁权䡁允䅁允䅁䅁䅅䅁䙁䅁䅁䅁䅁䅁䅁䍄䉁䅁䅁兂䅁䅁䅍䅄䅁䅁䅕䅁䅁䑧婴ご䭅䝁䅍䅁䭁䕁䅧䅁䭁䅁䉣䅁䉁䅁䅁允䅁䅁䅕佈獉䄲即ち䵉䅉䅅䅁䙁䅁䅁睁䵁䅁䅁兂䅁䅁䅃ㅏ偬兑䅯睵䅁䅁䅯杌䅁䅁䅯睂䅅䅁䅅䅁䉁䅁䅁兂䅁䅁䅁䅁䅁䅁杷允䅁䅁䅧䅁䑁䅁䅁䅁䙁䅁䅁䅁奃杸䉴权牁䅁䅁兂䅁䅁䅁䵬嘸兑䅯䅐䅁䅁䅯杊䅁䅁䅯䅂䍁䅧䅯允䅁䅁䅅䅁䉁䅁䅁兂硂児塲穯慏䅑杷允䅁䅁䅕䅁䑁䅁䅷䅁䙁䅁䅁䅁睂癹䅴权㉃䅁䅁权䕂䅁䅁权䡁允䅁允䅁䅁䅅䅁䙁䅁䅁䅁䅁䅁䅁䍄䉁䅁䅁兂䅁䅁䅍䅄䅁䅁䅕䅁䅁䵁い〫䭁䵁䅣䅁䭁䕁䅣䅁䭁䅁䉣䅁䉁䅁䅁允䅁䅁䅕礵佌煦癳欫䵅䅉䅅䅁䥁䅁䅁睁䅁䅁䅁兂䅁䅁䅁䵭䱙兑䅯睋䅁䅁䅕䅁䅁䩁偔商䭅䕁䅷䅁䭁䍁䅙䅁䭁䅁䅑潁䭁䅁䅅䅁䉁䅁䅁允䅁䅁䅕䘷㑇潈摗ぬ䵁䅉䅅䅁䙁䅁䅁睁䵁䅁䅁兂䅁䅁䅁䥂倱兑䅯杫䅁䅁䅯䅒䅁䅁䅯睂䅅䅁䅅䅁䉁䅁䅁兂佄睗䅏潏㝭兑杷允䅁䅁䅕䅁䑁䅁䅷䅁䙁䅁䅁䵁䑸婌䉰权浂䅁䅁权⽁䅁䅁权䡁允䅁允䅁䅁䅅䅁䭁䡁䅯䅁䵁䅉䅅䅁䙁䅁䅁睁䵁䅁䅁兂䅁䅁䅃䭳偤兑䅯睩䅁䅁䅯杌䅁䅁䅯睂䅅䅁䅅䅁䉁䅁䅁兂䅁䅁䅁䅁䅁䅁杷允䅁䅁䅧䅁䑁䅁䅁䅁䙁䅁䅁䅁奃杸䉴权奁䅁䅁兂䅁䅁䅁䵬嘸兑䅯䅒䅁䅁䅯杊䅁䅁䅯䅂䍁䅧䅯允䅁䅁䅅䅁䉁䅁䅁兂䭁㘱睎敐潊䅑杷允䅁䅁䅧䅁䑁䅁䅁䅁䙁䅁䅁䅁奃杸䉴权佂䅁䅁兂䅁䅁䅁䵹䱙兑䅯䅓䅁䅁䅯杊䅁䅁䅯䅂䍁䅧䅯允䅁䅁䅅䅁䉁䅁䅁权偂䅁䅁䍄䉁䅁䅁䅃䅁䅁䅍䅁䅁䅁䅕䅁䅁䩁䝪ぃ䭅䙁䅍䅁䙁䅁䅁䅁㑄桺䉖权㑁䅁䅁权流䅁䅁权䕁䅁䅋权䉁䅁䅁允䅁䅁䅅䅁佁䅁䅧䅁穁䍁䄴李䅁䅁杷允䅁䅁䅕䅁䑁䅁䅷䅁䙁䅁䅁䅁允晧䅨权敃䅁䅁权⭁䅁䅁权䡁允䅁允䅁䅁䅅䅁䙁䡁扪噸湺敃⽯䍄䉁䅁䅁兂䅁䅁䅍䅄䅁䅁䅕䅁䅁䱧湃ご䭅䱁䅯䅁䭁䑁䅷䅁䭁䅁䉣䅁䉁䅁䅁允䅁䅁䅕䕰刵椸婤䕔䵉䅉䅅䅁䙁䅁䅁睁䵁䅁䅁兂䅁䅁䅃佲䝚兑䅯朴䅁䅁䅯䅑䅁䅁䅯睂䅅䅁䅅䅁䉁䅁䅁兂䅁䅁䅁䅁䅁䅁杷允䅁䅁䅕䅁䑁䅁䅷䅁䙁䅁䅁䅁乃唰䈵权䥄䅁䅁权㡁䅁䅁权䡁允䅁允䅁䅁䅅䅁䙁䅁䅁䝁㥙睥䍎䍄䉁䅁䅁兂䅁䅁䅍䅄䅁䅁䅕䅁䅁䙁坔歔䭅乁䅷䅁䭁䅁䅍䅁䭁䅁䉣䅁䉁䅁䅁允䅁䅁䅕琫䥙歸体啁䵁䅉䅅䅁䥁䅁䅁睁䅁䅁䅁兂䅁䅁䅁䵭䱙兑䅯兗䅁䅁䅕䅁䅁䉁偄商䭅䑁䅕䅁䭁䍁䅙䅁䭁䅁䅑潁䭁䅁䅅䅁䉁䅁䅁允䅁䅁䄴权䅁䑁䅅杌祁䑁䅑䅁䵁䅉䅅䅁䙁䅁䅁睁䵁䅁䅁兂䅁䅁䅃佲䝚兑䅯睙䅁䅁䅯䅏䅁䅁䅯睂䅅䅁䅅䅁䉁䅁䅁兂䅁䙁発㝘塖村杷允䅁䅁䅕䅁䑁䅁䅷䅁䙁䅁䅁䥁㝁啗䈹权捄䅁䅁权癁䅁䅁权䡁允䅁允䅁䅁䅅䅁䙁䅁䅁䅁䅁䅁䅁䍄䉁䅁䅁兂䅁䅁䅍䅄䅁䅁䅕䅁䅁䥷楄䕕䭅䩁䅷䅁䭁䕁䅑䅁䭁䅁䉣䅁䉁䅁䅁允䅁䅁䅕䅁䅁䅁䅁䅁䵁䅉䅅䅁䙁䅁䅁睁䵁䅁䅁兂䅁䅁䵄祑愲兑䅯䅙䅁䅁䅯兒䅁䅁䅯睂䅅䅁䅅䅁䉁䅁䅁权㙂䅁䅁䍄䉁䅁䅁䅃䅁䅁䅍䅁䅁䅁䅕䅁䅁䩁䝪ぃ䭅䍁䅳䅁䙁䅁䅁䅁歃硺䉖权硁䅁䅁权流䅁䅁权䕁䅁䅋权䉁䅁䅁允䅁䅁䅅䅁䙁䝁浚浚浚浪䅄䍄䉁䅁䅁兂䅁䅁䅍䅄䅁䅁䅕䅁䅁䭁䩄〫䭁佁䅧䅁䭁䑁䅫䅁䭁䅁䉣䅁䉁䅁䅁允䅁䅁䅕䅁䅁䅁䅁䅁䵁䅉䅅䅁䙁䅁䅁睁䵁䅁䅁兂䅁䅁䅁䥂倱兑䅯䅹䅁䅁䅯兓䅁䅁䅯睂䅅䅁䅅䅁䉁䅁䅁兂䅁䅁䅁䅁䅁䅁杷允䅁䅁䅧䅁䑁䅁䅁䅁䙁䅁䅁䅁奃杸䉴权牁䅁䅁兂䅁䅁䅁乑噅兑䅯䅎䅁䅁䅯杊䅁䅁䅯䅂䍁䅧䅯允䅁䅁䅅䅁䉁䅁䅁权流䅁䅁䍄䉁䅁䅁䅃䅁䅁䅍䅁䅁䅁䅕䅁䅁䩁䝪ぃ䭅䙁䅁䅁䙁䅁䅁䅁䅂到䉖权䵂䅁䅁权流䅁䅁权䕁䅁䅋权䉁䅁䅁允䅁䅁䅅䅁䭁䍁䅙䅁䵁䅉䅅䅁䙁䅁䅁睁䵁䅁䅁兂䅁䅁䅁䵑㜳䅑䅯睯䅁䅁䅯䅓䅁䅁䅯睂䅅䅁䅅䅁䉁䅁䅁兂䅁䥁䩁問卒村杷允䅁䅁䅧䅁䑁䅁䅁䅁䙁䅁䅁䅁奃杸䉴权奁䅁䅁兂䅁䅁䅁䵫嘸兑䅯杍䅁䅁䅯杊䅁䅁䅯䅂䍁䅧䅯允䅁䅁䅅䅁䉁䅁䅁兂㝂䭆䠵昴䍰䅑杷允䅁䅁䅕䅁䑁䅁䅷䅁䙁䅁䅁䅁权晹䅴权䡄䅁䅁权䙂䅁䅁权䡁允䅁允䅁䅁䅅䅁䙁䍁奱䍸偘⬳䉸䍄䉁䅁䅁兂䅁䅁䅍䅄䅁䅁䅕䅁䅁䱧湃ご䭅䱁䅳䅁䭁䑁䅧䅁䭁䅁䉣䅁䉁䅁䅁允䅁䅁䅕䅁䅁䅁䅁䅁䵁䅉䅅䅁䥁䅁䅁睁䅁䅁䅁兂䅁䅁䅁䵭䱙兑䅯杖䅁䅁䅕䅁䅁佁佔商䭅䕁䅅䅁䭁䍁䅙䅁䭁䅁䅑潁䭁䅁䅅䅁䉁䅁䅁允䅁䅁䄴䅄䅁䑁䅧免畁䑁䅅䅏䅁䅁杷允䅁䅁䅕䅁䑁䅁䅷䅁䙁䅁䅁䅁杄晧䅨权橂䅁䅁权㝁䅁䅁权䡁允䅁允䅁䅁䅅䅁䙁䅁䅁偙橩汫䍚䍄䉁䅁䅁兂䅁䅁䅍䅄䅁䅁䅕䅁䅁䱧湃ご䭅䝁䅁䅁䭁䕁䄰䅁䭁䅁䉣䅁䉁䅁䅁允䅁䅁䅯条䅁䅁杷允䅁䅁䅧䅁䑁䅁䅁䅁䙁䅁䅁䅁奃杸䉴权佂䅁䅁兂䅁䅁䅁䴰䱙兑䅯睎䅁䅁䅯杊䅁䅁䅯䅂䍁䅧䅯允䅁䅁䅅䅁䉁䅁䅁权婁䅁䅁䍄䉁䅁䅁兂䅁䅁䅍䅄䅁䅁䅕䅁䅁䡧睄歔䭅偁䅷䅁䭁䕁䄰䅁䭁䅁䉣䅁䉁䅁䅁允䅁䅁䅕昹㕁具䱭歔䵁䅉䅅䅁䥁䅁䅁睁䅁䅁䅁兂䅁䅁䅁䵭䱙兑䅯䅗䅁䅁䅕䅁䅁䵁䝄ぃ䭅䕁䅧䅁䭁䍁䅙䅁䭁䅁䅑潁䭁䅁䅅䅁䉁䅁䅁允䅁䅁䅯䅗䅁䅁杷允䅁䅁䅕䅁䑁䅁䅷䅁䙁䅁䅁䅁杂癹䅴权⽃䅁䅁权䵂䅁䅁权䡁允䅁允䅁䅁䅅䅁䙁䍁刳㡃佣啳䍒䍄䉁䅁䅁兂䅁䅁䅍䅄䅁䅁䅕䅁䅁䡧睄歔䭅乁䅉䅁䭁䕁䅙䅁䭁䅁䉣䅁䉁䅁䅁允䅁䅁䅕㕡浓坱䙬歊䵁䅉䅅䅁䥁䅁䅁睁䅁䅁䅁兂䅁䅁䅁䵭䱙兑䅯䅕䅁䅁䅕䅁䅁佁佺商䭅䕁䅯䅁䭁䍁䅙䅁䭁䅁䅑潁䭁䅁䅅䅁䉁䅁䅁允䅁䅁䅕瑃橥偣挲ぷ䵁䅉䅅䅁䙁䅁䅁睁䵁䅁䅁兂䅁䅁䅁住佒兑䅯䄲䅁䅁䅯䅎䅁䅁䅯睂䅅䅁䅅䅁䉁䅁䅁兂䅁䅁䅁䅁䅁䅁杷允䅁䅁䅧䅁䑁䅁䅁䅁䙁䅁䅁䅁奃杸䉴权牁䅁䅁兂䅁䅁䅁䵰嘸兑䅯杌䅁䅁䅯杊䅁䅁䅯䅂䍁䅧䅯允䅁䅁䅅䅁䉁䅁䅁兂䑄匹捨㝪歰䅷杷允䅁䅁䅕䅁䑁䅁䅷䅁䙁䅁䅁䥁煂歌䈹权捄䅁䅁权癁䅁䅁权䡁允䅁允䅁䅁䅅䅁䙁䅁䅁䅁䅁䅁䅁䍄䉁䅁䅁䅃䅁䅁䅍䅁䅁䅁䅕䅁䅁䩁䝪ぃ䭅䙁䅷䅁䙁䅁䅁䅁睂到䉖权䅂䅁䅁权流䅁䅁权䕁䅁䅋权䉁䅁䅁允䅁䅁䅅䅁䙁乁杔灴獂潮䅤䍄䉁䅁䅁兂䅁䅁䅍䅄䅁䅁䅕䅁䅁䉁䉃䔫䭁䩁䅷䅁䭁䕁䅑䅁䭁䅁䉣䅁䉁䅁䅁允䅁䅁䅕ㅳ搹䥓汶䵖䵁䅉䅅䅁䙁䅁䅁睁䵁䅁䅁兂䅁䅁䅁䥅㑈䅑䅯䅴䅁䅁䅯睏䅁䅁䅯睂䅅䅁䅅䅁䉁䅁䅁兂䅁䩁㙃硷奰村杷允䅁䅁䅧䅁䑁䅁䅁䅁䙁䅁䅁䅁奃杸䉴权兂䅁䅁兂䅁䅁䅁䴫嘴兑䅯杏䅁䅁䅯杊䅁䅁䅯䅂䍁䅧䅯允䅁䅁䅅䅁䉁䅁䅁杄䭁䅁䅁䅏畁䑁䅑睎䅁䅁杷允䅁䅁䅕䅁䑁䅁䅷䅁䙁䅁䅁䅁乃唰䈵权潄䅁䅁权䝂䅁䅁权䡁允䅁允䅁䅁䅅䅁䙁䅁䅁䅁䅁䅁䅁䍄䉁䅁䅁䅃䅁䅁䅍䅁䅁䅁䅕䅁䅁䩁䝪ぃ䭅䙁䅷䅁䙁䅁䅁䅁䅄杸䉴权䙂䅁䅁权流䅁䅁权䕁䅁䅋权䉁䅁䅁允䅁䅁䅅䅁䭁䙁䅷䅁䵁䅉䅅䅁䙁䅁䅁睁䵁䅁䅁兂䅁䅁䅁㙲偒兑䅯杚䅁䅁䅯䅍䅁䅁䅯睂䅅䅁䅅䅁䉁䅁䅁权剁允䅁䍄䉁䅁䅁䅃䅁䅁䅍䅁䅁䅁䅕䅁䅁䩁䝪ぃ䭅䍁䅳䅁䙁䅁䅁䅁歃硺䉖权㑁䅁䅁权流䅁䅁权䕁䅁䅋权䉁䅁䅁允䅁䅁䅅䅁䙁乁橥䑣䬰㉂䄯䍄䉁䅁䅁䅃䅁䅁䅍䅁䅁䅁䅕䅁䅁䩁䝪ぃ䭅䙁䅁䅁䙁䅁䅁䅁啃硺䉖权乂䅁䅁权流䅁䅁权䕁䅁䅋权䉁䅁䅁允䅁䅁䅅䅁䙁䕁桪桥畓㙈䅬䍄䉁䅁䅁兂䅁䅁䅍䅄䅁䅁䅕䅁䅁䱧湃ご䭅䩁䄴䅁䭁䕁䅍䅁䭁䅁䉣䅁䉁䅁䅁允䅁䅁䅕呐噎䑐捍樶䴸䅉䅅䅁䥁䅁䅁睁䅁䅁䅁兂䅁䅁䅁䵭䱙兑䅯䅇䅁䅁䅕䅁䅁䵁䝪ぃ䭅䕁䅧䅁䭁䍁䅙䅁䭁䅁䅑潁䭁䅁䅅䅁䉁䅁䅁允䅁䅁䅯兌䅁䅁杷允䅁䅁䅕䅁䑁䅁䅷䅁䙁䅁䅁䥁啂䙂䉂权睄䅁䅁权䉂䅁䅁权䡁允䅁允䅁䅁䅅䅁䙁䅁䅁䅁䅁䅁䅁䍄䉁䅁䅁兂䅁䅁䅍䅄䅁䅁䅕䅁䅁䉁䉃䔫䭁䵁䅣䅁䭁䑁䅯䅁䭁䅁䉣䅁䉁䅁䅁允䅁䅁䅕䅁䅁䵆䅕䔯䵅䅉䅅䅁䥁䅁䅁睁䅁䅁䅁兂䅁䅁䅁䵭䱙兑䅯杕䅁䅁䅕䅁䅁佁佔商䭅䕁䅑䅁䭁䍁䅙䅁䭁䅁䅑潁䭁䅁䅅䅁䉁䅁䅁允䅁䅁䄴杄䅁䑁䅅杍㑁䍁䄴䅍㑁䅁䅁䍄䉁䅁䅁兂䅁䅁䅍䅄䅁䅁䅕䅁䅁䭁䩄〫䭁䥁䅳䅁䭁䍁䅷䅁䭁䅁䉣䅁䉁䅁䅁允䅁䅁䅕䅁䅁䅁䅁䅁䵁䅉䅅䅁䙁䅁䅁睁䵁䅁䅁兂䅁䅁䅁䵙㝲䅑䅯睰䅁䅁䅯䅓䅁䅁䅯睂䅅䅁䅅䅁䉁䅁䅁权䭁允䅁䍄䉁䅁䅁兂䅁䅁䅍䅄䅁䅁䅕䅁䅁䑧婴ご䭅䩁䅉䅁䭁䍁䄸䅁䭁䅁䉣䅁䉁䅁䅁允䅁䅁䅕浸㡺㉓慤歰䵅䅉䅅䅁䙁䅁䅁睁䵁䅁䅁兂䅁䅁䅃䅖兒兑䅯䄳䅁䅁䅯睁䅁䅁䅯睂䅅䅁䅅䅁䉁䅁䅁兂㍃祂畒男佉䅑杷允䅁䅁䅧䅁䑁䅁䅁䅁䙁䅁䅁䅁奃杸䉴权牁䅁䅁兂䅁䅁䅁䵰嘸兑䅯兏䅁䅁䅯杊䅁䅁䅯䅂䍁䅧䅯允䅁䅁䅅䅁䉁䅁䅁兂䙃ㄶ㑇案ㅆ䅷杷允䅁䅁䅕䅁䑁䅁䅷䅁䙁䅁䅁䅁元癤䅨权㙄䅁䅁权䑁䅁䅁权䡁允䅁允䅁䅁䅅䅁䙁䅁䅁䝕䵑㈯䍤䍄䉁䅁䅁兂䅁䅁䅍䅄䅁䅁䅕䅁䅁䡁䭄〫䭁䥁䅳䅁䭁䑁䅷䅁䭁䅁䉣䅁䉁䅁䅁允䅁䅁䅕捺䵺䵺䵺樸䴸䅉䅅䅁䙁䅁䅁睁䵁䅁䅁兂䅁䅁䅁祥倱兑䅯杵䅁䅁䅯兔䅁䅁䅯睂䅅䅁䅅䅁䉁䅁䅁兂偃䵁䡋⭳㑯村杷允䅁䅁䅧䅁䑁䅁䅁䅁䙁䅁䅁䅁奃杸䉴权敂䅁䅁兂䅁䅁䅁䵫嘸兑䅯杏䅁䅁䅯杊䅁䅁䅯䅂䍁䅧䅯允䅁䅁䅅䅁䉁䅁䅁兂䑄匹捨睪半䅑杷允䅁䅁䅕䅁䑁䅁䅷䅁䙁䅁䅁䥁煂歌䈹权⽃䅁䅁权㉁䅁䅁权䡁允䅁允䅁䅁䅅䅁䙁䅁䅁䅁䅁䅁䅁䍄䉁䅁䅁兂䅁䅁䅍䅄䅁䅁䅕䅁䅁䱧湃ご䭅偁䅁䅁䭁䕁䅑䅁䭁䅁䉣䅁䉁䅁䅁允䅁䅁䅕佮攳歋㤰歊䵁䅉䅅䅁䙁䅁䅁睁䵁䅁䅁兂䅁䅁䅁䥅㑈䅑䅯䄹䅁䅁䅯䅑䅁䅁䅯睂䅅䅁䅅䅁䉁䅁䅁兂浂浚浚浚杙䅑杷允䅁䅁䅕䅁䑁䅁䅷䅁䙁䅁䅁䥁獃欵䉚权橂䅁䅁权䅂䅁䅁权䡁允䅁允䅁䅁䅅䅁䙁䅁䅄爴火䠱䍎䍄䉁䅁䅁兂䅁䅁䅍䅄䅁䅁䅕䅁䅁䥁刳歔䭅䱁䅧䅁䭁䑁䅧䅁䭁䅁䉣䅁䉁䅁䅁允䅁䅁䅕䅁䅁䅁䅁䅁䵁䅉䅅䅁䥁䅁䅁睁䅁䅁䅁兂䅁䅁䅁䵭䱙兑䅯睋䅁䅁䅕䅁䅁䭁偔商䭅䕁䅷䅁䭁䍁䅙䅁䭁䅁䅑潁䭁䅁䅅䅁䉁䅁䅁允䅁䅁䅕噋偹癷佘㡨䵁䅉䅅䅁䙁䅁䅁睁䵁䅁䅁兂䅁䅁䅃ㅏ偬兑䅯共䅁䅁䅯睎䅁䅁䅯睂䅅䅁䅅䅁䉁䅁䅁权䭁允䅁䍄䉁䅁䅁䅃䅁䅁䅍䅁䅁䅁䅕䅁䅁䩁䝪ぃ䭅䙁䅙䅁䙁䅁䅁䅁睂到䉖权䅂䅁䅁权流䅁䅁权䕁䅁䅋权䉁䅁䅁允䅁䅁䅅䅁䙁䅁䬴䭫捡㙐䅬䍄䉁䅁䅁兂䅁䅁䅍䅄䅁䅁䅕䅁䅁䥁刳歔䭅䝁䅁䅁䭁䑁䅉䅁䭁䅁䉣䅁䉁䅁䅁允䅁䅁䅯兦䅁䅁杷允䅁䅁䅕䅁䑁䅁䅷䅁䙁䅁䅁䅁扂䕍䈹权牃䅁䅁权䅂䅁䅁权䡁允䅁允䅁䅁䅅䅁䭁䅁䉯䅁䵁䅉䅅䅁䥁䅁䅁睁䅁䅁䅁兂䅁䅁䅁䵭䱙兑䅯䅇䅁䅁䅕䅁䅁偁佪商䭅䕁䅙䅁䭁䍁䅙䅁䭁䅁䅑潁䭁䅁䅅䅁䉁䅁䅁允䅁䅁䄴权䅁䑁䅣杌㉁䑁䅑䅁䵁䅉䅅䅁䙁䅁䅁睁䵁䅁䅁兂䅁䅁䅁䤴㑈䅑䅯杪䅁䅁䅯村䅁䅁䅯睂䅅䅁䅅䅁䉁䅁䅁兂䅁䅁䅁䅁䅁䅁杷允䅁䅁䅕䅁䑁䅁䅷䅁䙁䅁䅁䅁杄晧䅨权千䅁䅁权䩂䅁䅁权䡁允䅁允䅁䅁䅅䅁䙁䅁䅁佁睩剃䍊䍄䉁䅁䅁兂䅁䅁䅍䅄䅁䅁䅕䅁䅁䝧畯ご䭅䭁䅫䅁䭁䑁䅧䅁䭁䅁䉣䅁䉁䅁䅁允䅁䅁䅯权䅅䅁杷允䅁䅁䅧䅁䑁䅁䅁䅁䙁䅁䅁䅁奃杸䉴权兂䅁䅁兂䅁䅁䅁䵫嘸兑䅯睌䅁䅁䅯杊䅁䅁䅯䅂䍁䅧䅯允䅁䅁䅅䅁䉁䅁䅁兂灁䥘䌯改䑨䅑杷允䅁䅁䅕䅁䑁䅁䅷䅁䙁䅁䅁䅁允晧䅨权䅁允䅁权⭁䅁䅁权䡁允䅁允䅁䅁䅅䅁䭁䅁䉙䅁䵁䅉䅅䅁䥁䅁䅁睁䅁䅁䅁兂䅁䅁䅁䵭䱙兑䅯杘䅁䅁䅕䅁䅁佁佔商䭅䕁䅕䅁䭁䍁䅙䅁䭁䅁䅑潁䭁䅁䅅䅁䉁䅁䅁允䅁䅁䄴䅄䅁䑁䅅䅍畁䑁䅁李䅁䅁杷允䅁䅁䅕䅁䑁䅁䅷䅁䙁䅁䅁䵁䅃水䉂权浂䅁䅁权䉂䅁䅁权䡁允䅁允䅁䅁䅅䅁䭁䡁䄴䅁䵁䅉䅅䅁䥁䅁䅁睁䅁䅁䅁兂䅁䅁䅁䵭䱙兑䅯睋䅁䅁䅕䅁䅁佁佔商䭅䑁䅍䅁䭁䍁䅙䅁䭁䅁䅑潁䭁䅁䅅䅁䉁䅁䅁允䅁䅁䄴杄䅁䑁䅉睎穁䍁䄴睍㍁䅁䅁䍄䉁䅁䅁兂䅁䅁䅍䅄䅁䅁䅕䅁䅁䕁乄〫䭁䩁䅯䅁䭁䑁䅕䅁䭁䅁䉣䅁䉁䅁䅁允䅁䅁䅕䅁䅁智䱄啉䵉䅉䅅䅁䙁䅁䅁睁䵁䅁䅁兂䅁䅁䅁剔儹兑䅯䅭䅁䅁䅯䅌䅁䅁䅯睂䅅䅁䅅䅁䉁䅁䅁兂䅁䅁䅁䅁䅁䅁杷允䅁䅁䅕䅁䑁䅁䅷䅁䙁䅁䅁䅁癃䕰䈹权楄䅁䅁权䥂䅁䅁权䡁允䅁允䅁䅁䅅䅁䙁偁湺獂匴杇䅊䍄䉁䅁䅁䅃䅁䅁䅍䅁䅁䅁䅕䅁䅁䩁䝪ぃ䭅䕁䄴䅁䙁䅁䅁䅁元硺䉖权䥂䅁䅁权流䅁䅁权䕁䅁䅋权䉁䅁䅁允䅁䅁䅅䅁䙁䝁浚浚浚䥘䅒䍄䉁䅁䅁兂䅁䅁䅍䅄䅁䅁䅕䅁䅁䑁歪歔䭅乁䅯䅁䭁䑁䅑䅁䭁䅁䉣䅁䉁䅁䅁允䅁䅁䅕䅁䅁䅁䅁䅁䵁䅉䅅䅁䥁䅁䅁睁䅁䅁䅁兂䅁䅁䅁䵭䱙兑䅯睋䅁䅁䅕䅁䅁偁佄商䭅䑁䄸䅁䭁䍁䅙䅁䭁䅁䅑潁䭁䅁䅅䅁䉁䅁䅁允䅁䅁䅕䡰㥁癃煥䕸䵁䅉䅅䅁䙁䅁䅁睁䵁䅁䅁兂䅁䅁䅁住佒兑䅯杪䅁䅁䅯䅒䅁䅁䅯睂䅅䅁䅅䅁䉁䅁䅁兂䅁䅁䅁䅁䅁䅁杷允䅁䅁䅕䅁䑁䅁䅷䅁䙁䅁䅁䅁癃䕰䈹权啄䅁䅁权⭁䅁䅁权䡁允䅁允䅁䅁䅅䅁䙁䝁睳呭㍉䍤䄹䍄䉁䅁䅁䅃䅁䅁䅍䅁䅁䅁䅕䅁䅁䩁䝪ぃ䭅䍁䅳䅁䙁䅁䅁䅁啃硺䉖权䙂䅁䅁权流䅁䅁权䕁䅁䅋权䉁䅁䅁允䅁䅁䅅䅁䙁䅁䅁䅁䅁䩖䅨䍄䉁䅁䅁兂䅁䅁䅍䅄䅁䅁䅕䅁䅁䝧畯ご䭅䱁䅅䅁䭁䑁䅑䅁䭁䅁䉣䅁䉁䅁䅁允䅁䅁䅕䅁䅁䅁䅁䅁䵁䅉䅅䅁䥁䅁䅁睁䅁䅁䅁兂䅁䅁䅁䵭䱙兑䅯兗䅁䅁䅕䅁䅁䑁偪商䭅䑁䅑䅁䭁䍁䅙䅁䭁䅁䅑潁䭁䅁䅅䅁䉁䅁䅁允䅁䅁䄴䅃䅁䑁䅁杌㑁䅁䅁䍄䉁䅁䅁兂䅁䅁䅍䅄䅁䅁䅕䅁䅁䭧浺歒䭅乁䅉䅁䭁䕁䅳䅁䭁䅁䉣䅁䉁䅁䅁允䅁䅁䅕奺橊橯楷啋䵁䅉䅅䅁䥁䅁䅁睁䅁䅁䅁兂䅁䅁䅁䵭䱙兑䅯睋䅁䅁䅕䅁䅁䭁偔商䭅䑁䅳䅁䭁䍁䅙䅁䭁䅁䅑潁䭁䅁䅅䅁䉁䅁䅁允䅁䅁䅕敨剴䉵琷䵧䵁䅉䅅䅁䙁䅁䅁睁䵁䅁䅁兂䅁䅁䅃佲䝚兑䅯朴䅁䅁䅯李䅁䅁䅯睂䅅䅁䅅䅁䉁䅁䅁兂䍄㉢塙䑧兯䅑杷允䅁䅁䅕䅁䑁䅁䅷䅁䙁䅁䅁䥁獃欵䉚权浂䅁䅁权獁䅁䅁权䡁允䅁允䅁䅁䅅䅁䭁䉁䉁䅁䵁䅉䅅䅁䙁䅁䅁睁䵁䅁䅁兂䅁䅁䅁䥅㑈䅑䅯兩䅁䅁䅯睁䅁䅁䅯睂䅅䅁䅅䅁䉁䅁䅁权瑃䅁䅁䍄䉁䅁䅁兂䅁䅁䅍䅄䅁䅁䅕䅁䅁䡁瑳ご䭅偁䅯䅁䭁䑁䅕䅁䭁䅁䉣䅁䉁䅁䅁允䅁䅁䅕䡹⼸牬㙢啓䵉䅉䅅䅁䥁䅁䅁睁䅁䅁䅁兂䅁䅁䅁䵭䱙兑䅯睋䅁䅁䅕䅁䅁䩁偔商䭅䍁䄸䅁䭁䍁䅙䅁䭁䅁䅑潁䭁䅁䅅䅁䉁䅁䅁允䅁䅁䅕場啯歲桦啥䵁䅉䅅䅁䙁䅁䅁睁䵁䅁䅁兂䅁䅁䅁䵙㝲䅑䅯杫䅁䅁䅯材䅁䅁䅯睂䅅䅁䅅䅁䉁䅁䅁兂坁䩎畣ㅣ坶具杷允䅁䅁䅕䅁䑁䅁䅷䅁䙁䅁䅁䥁䅂啚䈹权䑄䅁䅁权䙂䅁䅁权䡁允䅁允䅁䅁䅅䅁䙁䑁ㅩ䉋硔栴䄹䍄䉁䅁䅁䅃䅁䅁䅍䅁䅁䅁䅕䅁䅁䩁䝪ぃ䭅䙁䄴䅁䙁䅁䅁䅁睂到䉖权㥁䅁䅁权流䅁䅁权䕁䅁䅋权䉁䅁䅁允䅁䅁䅅䅁䙁䭁娰䵤歨潳䅆䍄䉁䅁䅁兂䅁䅁䅍䅄䅁䅁䅕䅁䅁䕺瑍歭䭅䱁䅍䅁䭁䕁䅯䅁䭁䅁䉣䅁䉁䅁䅁允䅁䅁䅕䅁䅁䅁䅁䅁䵁䅉䅅䅁䥁䅁䅁睁䅁䅁䅁兂䅁䅁䅁䵭䱙兑䅯睋䅁䅁䅕䅁䅁䉁偄商䭅䑁䅕䅁䭁䍁䅙䅁䭁䅁䅑潁䭁䅁䅅䅁䉁䅁䅁允䅁䅁䄴权䅁䑁䅅杌ぁ䑁䅣䅁䵁䅉䅅䅁䙁䅁䅁睁䵁䅁䅁兂䅁䅁䅁䥂倱兑䅯朳䅁䅁䅯兎䅁䅁䅯睂䅅䅁䅅䅁䉁䅁䅁兂䅁䅁䅁䅁䅁䅁杷允䅁䅁䅧䅁䑁䅁䅁䅁䙁䅁䅁䅁奃杸䉴权敂䅁䅁兂䅁䅁䅁䵰嘸兑䅯睎䅁䅁䅯杊䅁䅁䅯䅂䍁䅧䅯允䅁䅁䅅䅁䉁䅁䅁兂䑄匹捨な祉䅑杷允䅁䅁䅕䅁䑁䅁䅷䅁䙁䅁䅁䅁杁偋䅬权䱄䅁䅁权䑂䅁䅁权䡁允䅁允䅁䅁䅅䅁䙁䅁䅁䅁䅁䅁䅁䍄䉁䅁䅁兂䅁䅁䅍䅄䅁䅁䅕䅁䅁䙧䕑䕕䭅偁䅉䅁䭁䑁䅣䅁䭁䅁䉣䅁䉁䅁䅁允䅁䅁䅕䅁䅁䅁䅁䅁䵁䅉䅅䅁䥁䅁䅁睁䅁䅁䅁兂䅁䅁䅁䵭䱙兑䅯䅇䅁䅁䅕䅁䅁偁佄商䭅䕁䅕䅁䭁䍁䅙䅁䭁䅁䅑潁䭁䅁䅅䅁䉁䅁䅁允䅁䅁䅕浚浚浚䕡䕰䵁䅉䅅䅁䙁䅁䅁睁䵁䅁䅁兂䅁䅁䅃佲䝚兑䅯睙䅁䅁䅯䅒䅁䅁䅯睂䅅䅁䅅䅁䉁䅁䅁兂䅁䕧䡌癷䔲村杷允䅁䅁䅕䅁䑁䅁䅷䅁䙁䅁䅁䥁䅂啚䈹权浂䅁䅁权睁䅁䅁权䡁允䅁允䅁䅁䅅䅁䭁䉁䉍䅁䵁䅉䅅䅁䥁䅁䅁睁䅁䅁䅁兂䅁䅁䅁䵭䱙兑䅯睋䅁䅁䅕䅁䅁䭁偔商䭅䕁䅁䅁䭁䍁䅙䅁䭁䅁䅑潁䭁䅁䅅䅁䉁䅁䅁允䅁䅁䅕歲桦桥䝔䵨䵁䅉䅅䅁䙁䅁䅁睁䵁䅁䅁兂䅁䅁䅁䵑㜳䅑䅯睰䅁䅁䅯児䅁䅁䅯睂䅅䅁䅅䅁䉁䅁䅁权䭁允䅁䍄䉁䅁䅁兂䅁䅁䅍䅄䅁䅁䅕䅁䅁䭁欫ご䭅䩁䅙䅁䭁䑁䄸䅁䭁䅁䉣䅁䉁䅁䅁允䅁䅁䅕䅁兂吸ㅅ䕃䵉䅉䅅䅁䥁䅁䅁睁䅁䅁䅁兂䅁䅁䅁䵭䱙兑䅯杕䅁䅁䅕䅁䅁偁佄商䭅䕁䄰䅁䭁䍁䅙䅁䭁䅁䅑潁䭁䅁䅅䅁䉁䅁䅁允䅁䅁䅕敨剴乵然び䵁䅉䅅䅁䙁䅁䅁睁䵁䅁䅁兂䅁䅁䅁乖佚兑䅯䅯䅁䅁䅯䅏䅁䅁䅯睂䅅䅁䅅䅁䉁䅁䅁兂湁䰵祂䉅獯䅑杷允䅁䅁䅕䅁䑁䅁䅷䅁䙁䅁䅁䅁癃䕰䈹权楄䅁䅁权㙁䅁䅁权䡁允䅁允䅁䅁䅅䅁䙁䅁䅁䅁䅁䅁䅁䍄䉁䅁䅁䅃䅁䅁䅍䅁䅁䅁䅕䅁䅁䩁䝪ぃ䭅䉁䅧䅁䙁䅁䅁䅁歄桺䉖权㙁䅁䅁权流䅁䅁权䕁䅁䅋权䉁䅁䅁允䅁䅁䅅䅁佁䉁䅁䅁硁䑁䅁兎㕁䍁䄴李穁䅁䅁䍄䉁䅁䅁兂䅁䅁䅍䅄䅁䅁䅕䅁䅁䑧婴ご䭅䱁䅍䅁䭁䕁䅕䅁䭁䅁䉣䅁䉁䅁䅁允䅁䅁䅕祎瑂噶周䕚䵉䅉䅅䅁䙁䅁䅁睁䵁䅁䅁兂䅁䅁䵄祑愲兑䅯杁䅅䅁䅯杒䅁䅁䅯睂䅅䅁䅅䅁䉁䅁䅁兂䅁䅁䅁䅁䅁䅁杷允䅁䅁䅧䅁䑁䅁䅁䅁䙁䅁䅁䅁奃杸䉴权婂䅁䅁兂䅁䅁䅁䵫嘸兑䅯兒䅁䅁䅯杊䅁䅁䅯䅂䍁䅧䅯允䅁䅁䅅䅁䉁䅁䅁兂硂児塲㥯㙂䅑杷允䅁䅁䅕䅁䑁䅁䅷䅁䙁䅁䅁䅁㑁䔵䈵权捃䅁䅁权ぁ䅁䅁权䡁允䅁允䅁䅁䅅䅁䙁䅁䅁䅁䅁䅁䅁䍄䉁䅁䅁䅃䅁䅁䅍䅁䅁䅁䅕䅁䅁䩁䝪ぃ䭅䙁䅉䅁䙁䅁䅁䅁元硺䉖权ぁ䅁䅁权流䅁䅁权䕁䅁䅋权䉁䅁䅁允䅁䅁䅅䅁䙁䕁桪桥畓㍧䅎䍄䉁䅁䅁兂䅁䅁䅍䅄䅁䅁䅕䅁䅁䡁䭄〫䭁䩁䅧䅁䭁䑁䅳䅁䭁䅁䉣䅁䉁䅁䅁允䅁䅁䅕お灂⭵㕵䕇䵉䅉䅅䅁䙁䅁䅁睁䵁䅁䅁兂䅁䅁䅁穗偂兑䅯䅵䅁䅁䅯睍䅁䅁䅯睂䅅䅁䅅䅁䉁䅁䅁兂䅁䅁䅁䅁䅁䅁杷允䅁䅁䅧䅁䑁䅁䅁䅁䙁䅁䅁䅁奃杸䉴权佂䅁䅁兂䅁䅁䅁䵫嘸兑䅯睏䅁䅁䅯杊䅁䅁䅯䅂䍁䅧䅯允䅁䅁䅅䅁䉁䅁䅁兂啁歲桦来㕸䅑杷允䅁䅁䅕䅁䑁䅁䅷䅁䙁䅁䅁䅁扂䕍䈹权ぃ䅁䅁权䡂䅁䅁权䡁允䅁允䅁䅁䅅䅁䙁䅁䅁䅁䅁䅁䅁䍄䉁䅁䅁兂䅁䅁䅍䅄䅁䅁䅕䅁䅁䙧䕑䕕䭅佁䅉䅁䭁䅁䅍䅁䭁䅁䉣䅁䉁䅁䅁允䅁䅁䅕㙷捺䵂儵啉䵁䅉䅅䅁䙁䅁䅁睁䵁䅁䅁兂䅁䅁䅃䭳偤兑䅯睶䅁䅁䅯䅍䅁䅁䅯睂䅅䅁䅅䅁䉁䅁䅁兂䅁䅁䅁䅁䅁䅁杷允䅁䅁䅧䅁䑁䅁䅁䅁䙁䅁䅁䅁奃杸䉴权牁䅁䅁兂䅁䅁䅁䵬嘸兑䅯睏䅁䅁䅯杊䅁䅁䅯䅂䍁䅧䅯允䅁䅁䅅䅁䉁䅁䅁兂慃婭婭摭䝏䅑杷允䅁䅁䅕䅁䑁䅁䅷䅁䙁䅁䅁䥁獃欵䉚权佄䅁䅁权睁䅁䅁权䡁允䅁允䅁䅁䅅䅁䙁䅁䅁䅁䅁䅁䅁䍄䉁䅁䅁兂䅁䅁䅍䅄䅁䅁䅕䅁䅁䅁乓ご䭅䵁䅣䅁䭁䕁䅫䅁䭁䅁䉣䅁䉁䅁䅁允䅁䅁䅕䅁䅁䅁䅁䅁䵁䅉䅅䅁䙁䅁䅁睁䵁䅁䅁兂䅁䅁䅃偣佂兑䅯䄫䅁䅁䅯䅏䅁䅁䅯睂䅅䅁䅅䅁䉁䅁䅁兂䅁䅁䅁䅁䅁䅁杷允䅁䅁䅕䅁䑁䅁䅷䅁䙁䅁䅁䅁睂癹䅴权䱄䅁䅁权䍂䅁䅁权䡁允䅁允䅁䅁䅅䅁䙁䭁娴䠫䄸硰䅂䍄䉁䅁䅁䅃䅁䅁䅍䅁䅁䅁䅕䅁䅁䩁䝪ぃ䭅䙁䅧䅁䙁䅁䅁䅁元硺䉖权䑂䅁䅁权流䅁䅁权䕁䅁䅋权䉁䅁䅁允䅁䅁䅅䅁䙁乁橥䑣䬰㍏䅚䍄䉁䅁䅁兂䅁䅁䅍䅄䅁䅁䅕䅁䅁䭧浺歒䭅乁䅷䅁䭁䕁䅅䅁䭁䅁䉣䅁䉁䅁䅁允䅁䅁䅕癕㡪塵浍稸䴸䅉䅅䅁䥁䅁䅁睁䅁䅁䅁兂䅁䅁䅁䵭䱙兑䅯睋䅁䅁䅕䅁䅁䩁偔商䭅䑁䅯䅁䭁䍁䅙䅁䭁䅁䅑潁䭁䅁䅅䅁䉁䅁䅁允䅁䅁䅕䘷㑇潈䡗䕩䵁䅉䅅䅁䥁䅁䅁睁䅁䅁䅁兂䅁䅁䅁䵭䱙兑䅯杕䅁䅁䅕䅁䅁䵁䝪ぃ䭅䑁䅫䅁䭁䍁䅙䅁䭁䅁䅑潁䭁䅁䅅䅁䉁䅁䅁允䅁䅁䅯兖䅁䅁杷允䅁䅁䅕䅁䑁䅁䅷䅁䙁䅁䅁䅁允晧䅨权乄䅁䅁权㙁䅁䅁权䡁允䅁允䅁䅁䅅䅁䙁䅁瑸汸䵘匵䄹䍄䉁䅁䅁䅃䅁䅁䅍䅁䅁䅁䅕䅁䅁䩁䝪ぃ䭅䕁䄴䅁䙁䅁䅁䅁䥄杸䉴权䝂䅁䅁权流䅁䅁权䕁䅁䅋权䉁䅁䅁允䅁䅁䅅䅁䭁䕁䄸䅁䵁䅉䅅䅁䙁䅁䅁睁䵁䅁䅁兂䅁䅁䅁䵯㝮䅑䅯䅴䅁䅁䅯䅍䅁䅁䅯睂䅅䅁䅅䅁䉁䅁䅁兂䅁䅁䅁䅁䅁䅁杷允䅁䅁䅕䅁䑁䅁䅷䅁䙁䅁䅁䅁㑁䔵䈵权橃䅁䅁权䡂䅁䅁权䡁允䅁允䅁䅁䅅䅁䙁䅁䅁䅁䅁䅁䅁䍄䉁䅁䅁兂䅁䅁䅍䅄䅁䅁䅕䅁䅁䝁确歔䭅乁䄴䅁䭁䑁䅍䅁䭁䅁䉣䅁䉁䅁䅁允䅁䅁䅕䅁䅁䅁䅁䅁䵁䅉䅅䅁䙁䅁䅁睁䵁䅁䅁兂䅁䅁䅁䥂倱兑䅯睹䅁䅁䅯免䅁䅁䅯睂䅅䅁䅅䅁䉁䅁䅁兂䅁䅁䅁䅁䅁䅁杷允䅁䅁䅧䅁䑁䅁䅁䅁䙁䅁䅁䅁奃杸䉴权卂䅁䅁兂䅁䅁䅁乑噅兑䅯李䅁䅁䅯杊䅁䅁䅯䅂䍁䅧䅯允䅁䅁䅅䅁䉁䅁䅁权流䅁䅁䍄䉁䅁䅁兂䅁䅁䅍䅄䅁䅁䅕䅁䅁䝧畯ご䭅䥁䅫䅁䭁䑁䅯䅁䭁䅁䉣䅁䉁䅁䅁允䅁䅁䅯兲䅁䅁杷允䅁䅁䅕䅁䑁䅁䅷䅁䙁䅁䅁䅁䕁啪䈹权䩃䅁䅁权乂䅁䅁权䡁允䅁允䅁䅁䅅䅁䭁䭁䄰䅁䵁䅉䅅䅁䙁䅁䅁睁䵁䅁䅁兂䅁䅁䅃楡倵兑䅯杵䅁䅁䅯䅎䅁䅁䅯睂䅅䅁䅅䅁䉁䅁䅁兂䅁䅁䅁䅁䅁䅁杷允䅁䅁䅧䅁䑁䅁䅁䅁䙁䅁䅁䅁奃杸䉴权牁䅁䅁兂䅁䅁䅁䴸嘴兑䅯䅌䅁䅁䅯杊䅁䅁䅯䅂䍁䅧䅯允䅁䅁䅅䅁䉁䅁䅁兂硂児塲ぉ㍵䅑杷允䅁䅁䅕䅁䑁䅁䅷䅁䙁䅁䅁䅁杄晧䅨权穃䅁䅁权䉂䅁䅁权䡁允䅁允䅁䅁䅅䅁䙁䅁䅁䥅李㉶䍂䍄䉁䅁䅁䅃䅁䅁䅍䅁䅁䅁䅕䅁䅁䩁䝪ぃ䭅䙁䅁䅁䙁䅁䅁䅁歃硺䉖权䑂䅁䅁权流䅁䅁权䕁䅁䅋权䉁䅁䅁允䅁䅁䅅䅁䙁䝁浚浚浚䥹䅒䍄䉁䅁䅁䅃䅁䅁䅍䅁䅁䅁䅕䅁䅁䩁䝪ぃ䭅䙁䅍䅁䙁䅁䅁䅁㑄桺䉖权䵂䅁䅁权流䅁䅁权䕁䅁䅋权䉁䅁䅁允䅁䅁䅅䅁佁䅁䅯䅁硁䍁䄴䅍ㅁ䅁䅁䍄䉁䅁䅁䅃䅁䅁䅍䅁䅁䅁䅕䅁䅁䩁䝪ぃ䭅䙁䅉䅁䙁䅁䅁䅁元硺䉖权㕁䅁䅁权流䅁䅁权䕁䅁䅋权䉁䅁䅁允䅁䅁䅅䅁䙁䙁偹癷潕䡋䅆䍄䉁䅁䅁兂䅁䅁䅍䅄䅁䅁䅕䅁䅁䭧浺歒䭅䱁䅧䅁䭁䑁䄴䅁䭁䅁䉣䅁䉁䅁䅁允䅁䅁䅕㉰伸海汍啑䵁䅉䅅䅁䙁䅁䅁睁䵁䅁䅁兂䅁䅁䅃ㅏ偬兑䅯睱䅁䅁䅯材䅁䅁䅯睂䅅䅁䅅䅁䉁䅁䅁权䭁允䅁䍄䉁䅁䅁兂䅁䅁䅍䅄䅁䅁䅕䅁䅁䕺瑍歭䭅䥁䅳䅁䭁䕁䅅䅁䭁䅁䉣䅁䉁䅁䅁允䅁䅁䅕䅁䅁䅁䅁䅁䵁䅉䅅䅁䥁䅁䅁睁䅁䅁䅁兂䅁䅁䅁䵭䱙兑䅯䅕䅁䅁䅕䅁䅁佁佺商䭅䕁䅕䅁䭁䍁䅙䅁䭁䅁䅑潁䭁䅁䅅䅁䉁䅁䅁允䅁䅁䅕敨剴䡵䴴啷䵁䅉䅅䅁䥁䅁䅁睁䅁䅁䅁兂䅁䅁䅁䵭䱙兑䅯䅕䅁䅁䅕䅁䅁偁佄商䭅䑁䅧䅁䭁䍁䅙䅁䭁䅁䅑潁䭁䅁䅅䅁䉁䅁䅁允䅁䅁䅕瑃橥䑣唰䕫䵁䅉䅅䅁䙁䅁䅁睁䵁䅁䅁兂䅁䅁䅁䥅㑈䅑䅯兩䅁䅁䅯免䅁䅁䅯睂䅅䅁䅅䅁䉁䅁䅁权瑃䅁䅁䍄䉁䅁䅁兂䅁䅁䅍䅄䅁䅁䅕䅁䅁䉁䉃䔫䭁䭁䅉䅁䭁䍁䅷䅁䭁䅁䉣䅁䉁䅁䅁允䅁䅁䅕䅁䅄摅扑く䵉䅉䅅䅁䙁䅁䅁睁䵁䅁䅁兂䅁䅁䅁晡但兑䅯杪䅁䅁䅯睒䅁䅁䅯睂䅅䅁䅅䅁䉁䅁䅁兂杄㕮湹㉲唴村杷允䅁䅁䅧䅁䑁䅁䅁䅁䙁䅁䅁䅁奃杸䉴权佂䅁䅁兂䅁䅁䅁䴵嘴兑䅯睁䅁䅁䅯杊䅁䅁䅯䅂䍁䅧䅯允䅁䅁䅅䅁䉁䅁䅁兂䅁䅁䅁䅁䅁䅁杷允䅁䅁䅕䅁䑁䅁䅷䅁䙁䅁䅁䥁㝁啗䈹权杂䅁䅁权䩂䅁䅁权䡁允䅁允䅁䅁䅅䅁䭁䥁䅅䅁䵁䅉䅅䅁䙁䅁䅁睁䵁䅁䅁兂䅁䅁䅁䵑㜳䅑䅯䅹䅁䅁䅯䅎䅁䅁䅯睂䅅䅁䅅䅁䉁䅁䅁兂䅁䅁䅁䅁䅁䅁杷允䅁䅁䅧䅁䑁䅁䅁䅁䙁䅁䅁䅁奃杸䉴权牁䅁䅁兂䅁䅁䅁䵰嘸兑䅯李䅁䅁䅯杊䅁䅁䅯䅂䍁䅧䅯允䅁䅁䅅䅁䉁䅁䅁兂㑃潈牘单䭱䅷杷允䅁䅁䅕䅁䑁䅁䅷䅁䙁䅁䅁䅁癃䕰䈹权元䅁䅁权䅂䅁䅁权䡁允䅁允䅁䅁䅅䅁䭁䅁䉯䅁䵁䅉䅅䅁䙁䅁䅁睁䵁䅁䅁兂䅁䅁䅃䭳偤兑䅯具䅁䅁䅯䅌䅁䅁䅯睂䅅䅁䅅䅁䉁䅁䅁兂䅁䅁䅁䅁䅁䅁杷允䅁䅁䅕䅁䑁䅁䅷䅁䙁䅁䅁䅁杁偋䅬权歄䅁䅁权㝁䅁䅁权䡁允䅁允䅁䅁䅅䅁䙁䅁䅁䅁䅁䅁䅁䍄䉁䅁䅁兂䅁䅁䅍䅄䅁䅁䅕䅁䅁䥷楄䕕䭅偁䅙䅁䭁䑁䅳䅁䭁䅁䉣䅁䉁䅁䅁允䅁䅁䅕䅁䅁䅁䅁䅁䵁䅉䅅䅁䥁䅁䅁睁䅁䅁䅁兂䅁䅁䅁䵭䱙兑䅯睕䅁䅁䅕䅁䅁䩁偄商䭅䕁䅉䅁䭁䍁䅙䅁䭁䅁䅑潁䭁䅁䅅䅁䉁䅁䅁允䅁䅁䅕瑃橥䑣朳啧䵁䅉䅅䅁䙁䅁䅁睁䵁䅁䅁兂䅁䅁䅁䥅㑈䅑䅯朶䅁䅁䅯睎䅁䅁䅯睂䅅䅁䅅䅁䉁䅁䅁兂㝁塐䔴䩄确睐杷允䅁䅁䅧䅁䑁䅁䅁䅁䙁䅁䅁䅁奃杸䉴权牁䅁䅁兂䅁䅁䅁䵰嘸兑䅯兑䅁䅁䅯杊䅁䅁䅯䅂䍁䅧䅯允䅁䅁䅅䅁䉁䅁䅁兂慃婭婭慭䩭䅷杷允䅁䅁䅕䅁䑁䅁䅷䅁䙁䅁䅁䅁杁偋䅬权㑄䅁䅁权䕂䅁䅁权䡁允䅁允䅁䅁䅅䅁䙁䅁䅁䅁䅁䅁䅁䍄䉁䅁䅁兂䅁䅁䅍䅄䅁䅁䅕䅁䅁䡁䭄〫䭁乁䅯䅁䭁䕁䅣䅁䭁䅁䉣䅁䉁䅁䅁允䅁䅁䅕䅁䅁䅁䅁䅁䵁䅉䅅䅁䙁䅁䅁睁䵁䅁䅁兂䅁䅁䅃䭳偤兑䅯睹䅁䅁䅯睒䅁䅁䅯睂䅅䅁䅅䅁䉁䅁䅁兂硂剺呚坃啅䅑杷允䅁䅁䅧䅁䑁䅁䅁䅁䙁䅁䅁䅁奃杸䉴权卂䅁䅁兂䅁䅁䅁乑噅兑䅯䅐䅁䅁䅯杊䅁䅁䅯䅂䍁䅧䅯允䅁䅁䅅䅁䉁䅁䅁权流䅁䅁䍄䉁䅁䅁兂䅁䅁䅍䅄䅁䅁䅕䅁䅁䑁歪歔䭅䥁䅳䅁䭁䑁䅧䅁䭁䅁䉣䅁䉁䅁䅁允䅁䅁䅕䅁䅁䅁䅁䅁䵁䅉䅅䅁䙁䅁䅁睁䵁䅁䅁兂䅁䅁䅁晡但兑䅯其䅁䅁䅯杌䅁䅁䅯睂䅅䅁䅅䅁䉁䅁䅁兂䅁䅁䅁䅁䅁䅁杷允䅁䅁䅕䅁䑁䅁䅷䅁䙁䅁䅁䥁䅂啚䈹权畄䅁䅁权硁䅁䅁权䡁允䅁允䅁䅁䅅䅁䙁䅁䅁䅁䅁䅁䅁䍄䉁䅁䅁兂䅁䅁䅍䅄䅁䅁䅕䅁䅁䥷楄䕕䭅䵁䅳䅁䭁䕁䅍䅁䭁䅁䉣䅁䉁䅁䅁允䅁䅁䅕䅁䅁䅁䅁䅁䵁䅉䅅䅁䥁䅁䅁睁䅁䅁䅁兂䅁䅁䅁䵭䱙兑䅯杔䅁䅁䅕䅁䅁偁佄商䭅䅁䅍䅁䭁䍁䅙䅁䭁䅁䅑潁䭁䅁䅅䅁䉁䅁䅁允䅁䅁䅕瑃橥䑣夰歱䵁䅉䅅䅁䙁䅁䅁睁䵁䅁䅁兂䅁䅁䅁䍉㕪䅑䅯杭䅁䅁䅯兑䅁䅁䅯睂䅅䅁䅅䅁䉁䅁䅁兂䅁䅁兄䑏獕村杷允䅁䅁䅕䅁䑁䅁䅷䅁䙁䅁䅁䅁㑁䔵䈵权橂䅁䅁权ㅁ䅁䅁权䡁允䅁允䅁䅁䅅䅁䙁佁硡㘯杒䘷䍖䍄䉁䅁䅁兂䅁䅁䅍䅄䅁䅁䅕䅁䅁䡧睄歔䭅䵁䅣䅁䭁䑁䅳䅁䭁䅁䉣䅁䉁䅁䅁允䅁䅁䅕杘景䕺㉇䔷䵅䅉䅅䅁䙁䅁䅁睁䵁䅁䅁兂䅁䅁䅄佧兊兑䅯睶䅁䅁䅯睓䅁䅁䅯睂䅅䅁䅅䅁䉁䅁䅁兂汃甶㑫伱塓兑杷允䅁䅁䅧䅁䑁䅁䅁䅁䙁䅁䅁䅁奃杸䉴权呂䅁䅁兂䅁䅁䅁䵰嘸兑䅯兓䅁䅁䅯杊䅁䅁䅯䅂䍁䅧䅯允䅁䅁䅅䅁䉁䅁䅁兂塄㍯㥁浃剤䅷杷允䅁䅁䅕䅁䑁䅁䅷䅁䙁䅁䅁䅁㝂啌䈹权杂䅁䅁权㍁䅁䅁权䡁允䅁允䅁䅁䅅䅁䭁䥁䅕䅁䵁䅉䅅䅁䙁䅁䅁睁䵁䅁䅁兂䅁䅁䅁剔儹兑䅯兰䅁䅁䅯䅐䅁䅁䅯睂䅅䅁䅅䅁䉁䅁䅁睂䅁䅁䅁䑉汮䅑杷允䅁䅁䅧䅁䑁䅁䅁䅁䙁䅁䅁䅁奃杸䉴权牁䅁䅁兂䅁䅁䅁䴷嘴兑䅯兎䅁䅁䅯杊䅁䅁䅯䅂䍁䅧䅯允䅁䅁䅅䅁䉁䅁䅁兂歃䑣䬰⽦瀳䅑杷允䅁䅁䅕䅁䑁䅁䅷䅁䙁䅁䅁䅁啂欱䈵权杂䅁䅁权䱂䅁䅁权䡁允䅁允䅁䅁䅅䅁䭁䡁䅧䅁䵁䅉䅅䅁䙁䅁䅁睁䵁䅁䅁兂䅁䅁䅁穗偂兑䅯杮䅁䅁䅯睏䅁䅁䅯睂䅅䅁䅅䅁䉁䅁䅁兂䅁䅁䅁䅁䅁䅁杷允䅁䅁䅧䅁䑁䅁䅁䅁䙁䅁䅁䅁奃杸䉴权牁䅁䅁兂䅁䅁䅁䵰嘸兑䅯兎䅁䅁䅯杊䅁䅁䅯䅂䍁䅧䅯允䅁䅁䅅䅁䉁䅁䅁兂㑃潈牘敕䙓䅷杷允䅁䅁䅕䅁䑁䅁䅷䅁䙁䅁䅁䅁杄晧䅨权煄䅁䅁权䡂䅁䅁权䡁允䅁允䅁䅁䅅䅁䙁䍁癤橸䬶時⼸䍄䉁䅁䅁兂䅁䅁䅍䅄䅁䅁䅕䅁䅁䭁欫ご䭅䩁䅯䅁䭁䕁䅣䅁䭁䅁䉣䅁䉁䅁䅁允䅁䅁䅕硓獅䭖㡗䕊䵉䅉䅅䅁䙁䅁䅁睁䵁䅁䅁兂䅁䅁䅁䍉㕪䅑䅯末䅁䅁䅯䅑䅁䅁䅯睂䅅䅁䅅䅁䉁䅁䅁兂䅁䅁䅁䅁䅁䅁杷允䅁䅁䅧䅁䑁䅁䅁䅁䙁䅁䅁䅁奃杸䉴权卂䅁䅁兂䅁䅁䅁䴰䱙兑䅯児䅁䅁䅯杊䅁䅁䅯䅂䍁䅧䅯允䅁䅁䅅䅁䉁䅁䅁权婁䅁䅁䍄䉁䅁䅁兂䅁䅁䅍䅄䅁䅁䅕䅁䅁䝧畯ご䭅䩁䅙䅁䭁䑁䅁䅁䭁䅁䉣䅁䉁䅁䅁允䅁䅁䅕䅁䅁䅁䅁䅁䵁䅉䅅䅁䙁䅁䅁睁䵁䅁䅁兂䅁䅁䅃楡倵兑䅯兰䅁䅁䅯杒䅁䅁䅯睂䅅䅁䅅䅁䉁䅁䅁权䅁䅁䅁䍄䉁䅁䅁兂䅁䅁䅍䅄䅁䅁䅕䅁䅁䕺瑍歭䭅䵁䅧䅁䭁䕁䅕䅁䭁䅁䉣䅁䉁䅁䅁允䅁䅁䅕䅁䅁䅁䅁䅁䵁䅉䅅䅁䙁䅁䅁睁䵁䅁䅁兂䅁䅁䅁晡但兑䅯䄸䅁䅁䅯杒䅁䅁䅯睂䅅䅁䅅䅁䉁䅁䅁兂乂⭱兑䄴㘰䅑杷允䅁䅁䅧䅁䑁䅁䅁䅁䙁䅁䅁䅁奃杸䉴权兂䅁䅁兂䅁䅁䅁䴫嘴兑䅯䅎䅁䅁䅯杊䅁䅁䅯䅂䍁䅧䅯允䅁䅁䅅䅁䉁䅁䅁杄䭁䅁䅁兏畁䑁䅫睍䅁䅁杷允䅁䅁䅕䅁䑁䅁䅷䅁䙁䅁䅁䅁扂䕍䈹权⽃䅁䅁权䑂䅁䅁权䡁允䅁允䅁䅁䅅䅁䙁䅁䅁䅁䅁䅁䅁䍄䉁䅁䅁䅃䅁䅁䅍䅁䅁䅁䅕䅁䅁䩁䝪ぃ䭅䍁䅳䅁䙁䅁䅁䅁睄桺䉖权䉂䅁䅁权流䅁䅁权䕁䅁䅋权䉁䅁䅁允䅁䅁䅅䅁䙁䅁塲㍯摁捒䅸䍄䉁䅁䅁䅃䅁䅁䅍䅁䅁䅁䅕䅁䅁䩁䝪ぃ䭅䙁䅧䅁䙁䅁䅁䅁㡁硺䉖权㙁䅁䅁权流䅁䅁权䕁䅁䅋权䉁䅁䅁允䅁䅁䅅䅁佁䅁䅯䅁硁䍁䄴李ぁ䅁䅁䍄䉁䅁䅁兂䅁䅁䅍䅄䅁䅁䅕䅁䅁䝁䭄〫䭁偁䅷䅁䭁䕁䅉䅁䭁䅁䉣䅁䉁䅁䅁允䅁䅁䅕祤潄䘶卢䕏䵁䅉䅅䅁䙁䅁䅁睁䵁䅁䅁兂䅁䅁䅁穗偂兑䅯䅙䅁䅁䅯睑䅁䅁䅯睂䅅䅁䅅䅁䉁䅁䅁权獂䅁䅁䍄䉁䅁䅁兂䅁䅁䅍䅄䅁䅁䅕䅁䅁䕧求ご䭅䵁䅣䅁䭁䑁䅑䅁䭁䅁䉣䅁䉁䅁䅁允䅁䅁䅕䅁䅁䅁䅁䅁䵁䅉䅅䅁䥁䅁䅁睁䅁䅁䅁兂䅁䅁䅁䵭䱙兑䅯睋䅁䅁䅕䅁䅁䭁偔商䭅䕁䅑䅁䭁䍁䅙䅁䭁䅁䅑潁䭁䅁䅅䅁䉁䅁䅁允䅁䅁䅕牕敧敨䑳獩䵁䅉䅅䅁䙁䅁䅁睁䵁䅁䅁兂䅁䅁䵄祑愲兑䅯朶䅁䅁䅯兑䅁䅁䅯睂䅅䅁䅅䅁䉁䅁䅁兂䅁䅁䅁䅁䅁䅁杷允䅁䅁䅧䅁䑁䅁䅁䅁䙁䅁䅁䅁奃杸䉴权坂䅁䅁兂䅁䅁䅁䴸嘴兑䅯杍䅁䅁䅯杊䅁䅁䅯䅂䍁䅧䅯允䅁䅁䅅䅁䉁䅁䅁兂卂䉵䘶稶歓䅑杷允䅁䅁䅕䅁䑁䅁䅷䅁䙁䅁䅁䅁乃唰䈵权潄䅁䅁权乂䅁䅁权䡁允䅁允䅁䅁䅅䅁䙁䅁䅁䅁䅁䅁䅁䍄䉁䅁䅁兂䅁䅁䅍䅄䅁䅁䅕䅁䅁䡁瑳ご䭅䥁䅳䅁䭁䑁䅯䅁䭁䅁䉣䅁䉁䅁䅁允䅁䅁䅕䅁䅁䅁䅁䅁䵁䅉䅅䅁䥁䅁䅁睁䅁䅁䅁兂䅁䅁䅁䵭䱙兑䅯䅗䅁䅁䅕䅁䅁偁佪商䭅䑁䅅䅁䭁䍁䅙䅁䭁䅁䅑潁䭁䅁䅅䅁䉁䅁䅁允䅁䅁䄴䅄䅁䍁䄰䅍畁䑁䅅䅎䅁䅁杷允䅁䅁䅧䅁䑁䅁䅁䅁䙁䅁䅁䅁奃杸䉴权坂䅁䅁兂䅁䅁䅁䵷䱙兑䅯兎䅁䅁䅯杊䅁䅁䅯䅂䍁䅧䅯允䅁䅁䅅䅁䉁䅁䅁权坂䅁䅁䍄䉁䅁䅁䅃䅁䅁䅍䅁䅁䅁䅕䅁䅁䩁䝪ぃ䭅䍁䅳䅁䙁䅁䅁䅁歃硺䉖权䝂䅁䅁权流䅁䅁权䕁䅁䅋权䉁䅁䅁允䅁䅁䅅䅁䙁乁橥䑣䬰㌲䄯䍄䉁䅁䅁兂䅁䅁䅍䅄䅁䅁䅕䅁䅁䕁乄〫䭁䭁䅣䅁䭁䑁䅯䅁䭁䅁䉣䅁䉁䅁䅁允䅁䅁䅯权䅅䅁杷允䅁䅁䅕䅁䑁䅁䅷䅁䙁䅁䅁䅁㝂啌䈹权捃䅁䅁权䭂䅁䅁权䡁允䅁允䅁䅁䅅䅁䙁䅁偓啊捔做⼫䍄䉁䅁䅁兂䅁䅁䅍䅄䅁䅁䅕䅁䅁䑧婴ご䭅䥁䄴䅁䭁䑁䅯䅁䭁䅁䉣䅁䉁䅁䅁允䅁䅁䅕䅁䅁䅁䅁䅁䵁䅉䅅䅁䥁䅁䅁睁䅁䅁䅁兂䅁䅁䅁䵭䱙兑䅯杖䅁䅁䅕䅁䅁佁佔商䭅䕁䅍䅁䭁䍁䅙䅁䭁䅁䅑潁䭁䅁䅅䅁䉁䅁䅁允䅁䅁䅕䅁䅁䅁䅁䅁䵁䅉䅅䅁䙁䅁䅁睁䵁䅁䅁兂䅁䅁䅄佧兊兑䅯䄹䅁䅁䅯䅐䅁䅁䅯睂䅅䅁䅅䅁䉁䅁䅁兂䅁䅁䅁䅁䅁䅁杷允䅁䅁䅧䅁䑁䅁䅁䅁䙁䅁䅁䅁奃杸䉴权牁䅁䅁兂䅁䅁䅁䵰嘸兑䅯睒䅁䅁䅯杊䅁䅁䅯䅂䍁䅧䅯允䅁䅁䅅䅁䉁䅁䅁兂偃癷潕䕘䕗䅷杷允䅁䅁䅕䅁䑁䅁䅷䅁䙁䅁䅁䅁权晹䅴权㉃䅁䅁权䭂䅁䅁权䡁允䅁允䅁䅁䅅䅁䙁䭁䭎歂⼸呭䍂䍄䉁䅁䅁兂䅁䅁䅍䅄䅁䅁䅕䅁䅁䕁乄〫䭁佁䅁䅁䭁䕁䅍䅁䭁䅁䉣䅁䉁䅁䅁允䅁䅁䅕硒䩳⭊呒樹䴸䅉䅅䅁䙁䅁䅁睁䵁䅁䅁兂䅁䅁䅁偷㝔䅑䅯䄰䅁䅁䅯兏䅁䅁䅯睂䅅䅁䅅䅁䉁䅁䅁兂䅁䅁䅁䅁䅁䅁杷允䅁䅁䅕䅁䑁䅁䅷䅁䙁䅁䅁䅁灂唸䈵权畄䅁䅁权乂䅁䅁权䡁允䅁允䅁䅁䅅䅁䙁䩁奬䔱䵧䕗䅨䍄䉁䅁䅁䅃䅁䅁䅍䅁䅁䅁䅕䅁䅁䩁䝪ぃ䭅䙁䅷䅁䙁䅁䅁䅁歃硺䉖权㑁䅁䅁权流䅁䅁权䕁䅁䅋权䉁䅁䅁允䅁䅁䅅䅁䙁䅁塲㍯㥁橩䅒䍄䉁䅁䅁兂䅁䅁䅍䅄䅁䅁䅕䅁䅁䭁欫ご䭅䝁䅁䅁䭁䍁䅷䅁䭁䅁䉣䅁䉁䅁䅁允䅁䅁䅯睤䅁䅁杷允䅁䅁䅕䅁䑁䅁䅷䅁䙁䅁䅁䅁䕁啪䈹权㥃䅁䅁权穁䅁䅁权䡁允䅁允䅁䅁䅅䅁䙁䅁䅁䅁䅁䅁䅁䍄䉁䅁䅁䅃䅁䅁䅍䅁䅁䅁䅕䅁䅁䩁䝪ぃ䭅䉁䅧䅁䙁䅁䅁䅁䅄杸䉴权㝁䅁䅁权流䅁䅁权䕁䅁䅋权䉁䅁䅁允䅁䅁䅅䅁䭁䉁䅧䅁䵁䅉䅅䅁䥁䅁䅁睁䅁䅁䅁兂䅁䅁䅁䵭䱙兑䅯䅘䅁䅁䅕䅁䅁䍁偄商䭅䑁䅯䅁䭁䍁䅙䅁䭁䅁䅑潁䭁䅁䅅䅁䉁䅁䅁允䅁䅁䄴䅄䅁䑁䅅杍畁䑁䅉䅏䅁䅁杷允䅁䅁䅕䅁䑁䅁䅷䅁䙁䅁䅁䅁䅂智䅴权慃䅁䅁权䩂䅁䅁权䡁允䅁允䅁䅁䅅䅁䙁䅁䅁偧慳楥䍊䍄䉁䅁䅁兂䅁䅁䅍䅄䅁䅁䅕䅁䅁䅁乓ご䭅偁䅁䅁䭁䍁䅷䅁䭁䅁䉣䅁䉁䅁䅁允䅁䅁䅕䅁䅁䅁䅁䅁䵁䅉䅅䅁䥁䅁䅁睁䅁䅁䅁兂䅁䅁䅁䵭䱙兑䅯睋䅁䅁䅕䅁䅁䭁偔商䭅䕁䅧䅁䭁䍁䅙䅁䭁䅁䅑潁䭁䅁䅅䅁䉁䅁䅁允䅁䅁䅕䅁䅁䅁潁㡨䵁䅉䅅䅁䙁䅁䅁睁䵁䅁䅁兂䅁䅁䅁剔儹兑䅯䄯䅁䅁䅯䅎䅁䅁䅯睂䅅䅁䅅䅁䉁䅁䅁兂䅁䅁䅁䅁䅁䅁杷允䅁䅁䅕䅁䑁䅁䅷䅁䙁䅁䅁䥁䅂啚䈹权穃䅁䅁权睁䅁䅁权䡁允䅁允䅁䅁䅅䅁䙁䅁䅁䅁䅁䅁䅁䍄䉁䅁䅁兂䅁䅁䅍䅄䅁䅁䅕䅁䅁䭁欫ご䭅䵁䅧䅁䭁䑁䅕䅁䭁䅁䉣䅁䉁䅁䅁允䅁䅁䅕啘噊㤷䄵䕉䵉䅉䅅䅁䙁䅁䅁睁䵁䅁䅁兂䅁䅁䅁晡但兑䅯杚䅁䅁䅯村䅁䅁䅯睂䅅䅁䅅䅁䉁䅁䅁权塁允䅁䍄䉁䅁䅁䅃䅁䅁䅍䅁䅁䅁䅕䅁䅁䩁䝪ぃ䭅䍁䅳䅁䙁䅁䅁䅁獄桺䉖权䕂䅁䅁权流䅁䅁权䕁䅁䅋权䉁䅁䅁允䅁䅁䅅䅁䙁乁橥䑣䌱異䅤䍄䉁䅁䅁杂䅁䅁䅍睄䅁䅁䅕䅁䅁䑁䝒䕅䭅偁䅷䅁䭁䝁䅑䅁䭁䅁䅁䅁䭁䝁䅅䅁䉁䅁䅁允䅁䅁䅯儯䅁䅁杷允䅁䅁䅧䅁䑁䅁䅁䅁䙁䅁䅁䅁奃杸䉴权兂䅁䅁兂䅁䅁䅁䴫嘴兑䅯兔䅁䅁䅯杊䅁䅁䅯䅂䍁䅧䅯允䅁䅁䅅䅁䉁䅁䅁杄䭁䅁䅁䅏畁䑁䅑兎䅁䅁杷允䅁䅁䅧䅁䑁䅁䅁䅁䙁䅁䅁䅁奃杸䉴权呂䅁䅁兂䅁䅁䅁乣噅兑䅯睎䅁䅁䅯杊䅁䅁䅯䅂䍁䅧䅯允䅁䅁䅅䅁䉁䅁䅁兂䑂㡥㑒搯扏䅑杷允䅁䅁䅕䅁䑁䅁䅷䅁䙁䅁䅁䅁权晹䅴权㙄䅁䅁权㝁䅁䅁权䡁允䅁允䅁䅁䅅䅁䙁䅁䅁䅁䅁䅁䅁䍄䉁䅁䅁兂䅁䅁䅍䅄䅁䅁䅕䅁䅁䙧䕑䕕䭅䝁䅍䅁䭁䕁䅯䅁䭁䅁䉣䅁䉁䅁䅁允䅁䅁䅕䕁卆晫䄳ず䵉䅉䅅䅁䥁䅁䅁睁䅁䅁䅁兂䅁䅁䅁䵭䱙兑䅯睋䅁䅁䅕䅁䅁䭁偔商䭅䕁䅫䅁䭁䍁䅙䅁䭁䅁䅑潁䭁䅁䅅䅁䉁䅁䅁允䅁䅁䅕噋偹癷潕㡨䵁䅉䅅䅁䙁䅁䅁睁䵁䅁䅁兂䅁䅁䅁䍉㕪䅑䅯䅭䅁䅁䅯睏䅁䅁䅯睂䅅䅁䅅䅁䉁䅁䅁兂䅁䅁䵃步唴村杷允䅁䅁䅕䅁䑁䅁䅷䅁䙁䅁䅁䅁杂癹䅴权慃䅁䅁权㉁䅁䅁权䡁允䅁允䅁䅁䅅䅁䙁䥁爲䡺扙穢䍆䍄䉁䅁䅁兂䅁䅁䅍䅄䅁䅁䅕䅁䅁䭁欫ご䭅䱁䅯䅁䭁䕁䅷䅁䭁䅁䉣䅁䉁䅁䅁允䅁䅁䅕奰㥡䵉漯啓䵉䅉䅅䅁䥁䅁䅁睁䅁䅁䅁兂䅁䅁䅁䵭䱙兑䅯䅘䅁䅁䅕䅁䅁䵁䝄ぃ䭅䕁䅙䅁䭁䍁䅙䅁䭁䅁䅑潁䭁䅁䅅䅁䉁䅁䅁允䅁䅁䅯䅘䅁䅁杷允䅁䅁䅕䅁䑁䅁䅷䅁䙁䅁䅁䅁睂癹䅴权䡄䅁䅁权㥁䅁䅁权䡁允䅁允䅁䅁䅅䅁䙁䅁䅁䅁䅁䅁䅁䍄䉁䅁䅁兂䅁䅁䅍䅄䅁䅁䅕䅁䅁䭁欫ご䭅䥁䅳䅁䭁䕁䅉䅁䭁䅁䉣䅁䉁䅁䅁允䅁䅁䅕穃乯睒㌶穷䴸䅉䅅䅁䥁䅁䅁睁䅁䅁䅁兂䅁䅁䅁䵭䱙兑䅯杔䅁䅁䅕䅁䅁䩁偄商䭅䕁䄰䅁䭁䍁䅙䅁䭁䅁䅑潁䭁䅁䅅䅁䉁䅁䅁允䅁䅁䅕㡪ㅌ䙋⽷啨䵁䅉䅅䅁䙁䅁䅁睁䵁䅁䅁兂䅁䅁䅁䵙㝲䅑䅯具䅁䅁䅯杍䅁䅁䅯睂䅅䅁䅅䅁䉁䅁䅁兂䅁䅁䅁䅁䅁䅁杷允䅁䅁䅧䅁䑁䅁䅁䅁䙁䅁䅁䅁奃杸䉴权牁䅁䅁兂䅁䅁䅁䵰嘸兑䅯睓䅁䅁䅯杊䅁䅁䅯䅂䍁䅧䅯允䅁䅁䅅䅁䉁䅁䅁兂偃癷潕䝘䠫䅷杷允䅁䅁䅕䅁䑁䅁䅷䅁䙁䅁䅁䅁㑁䔵䈵权橂䅁䅁权䡂䅁䅁权䡁允䅁允䅁䅁䅅䅁䙁䅁䅁䅁䅁䅁䅁䍄䉁䅁䅁兂䅁䅁䅍䅄䅁䅁䅕䅁䅁䵁い〫䭁佁䅉䅁䭁䑁䅕䅁䭁䅁䉣䅁䉁䅁䅁允䅁䅁䅕搸䭶剃剒䕆䵁䅉䅅䅁䥁䅁䅁睁䅁䅁䅁兂䅁䅁䅁䵭䱙兑䅯杔䅁䅁䅕䅁䅁䩁偔商䭅䍁䅷䅁䭁䍁䅙䅁䭁䅁䅑潁䭁䅁䅅䅁䉁䅁䅁允䅁䅁䅕灭婭婭婮歚䵁䅉䅅䅁䙁䅁䅁睁䵁䅁䅁兂䅁䅁䅃䅖兒兑䅯杭䅁䅁䅯䅐䅁䅁䅯睂䅅䅁䅅䅁䉁䅁䅁兂噃煇䥒橙丰村杷允䅁䅁䅕䅁䑁䅁䅷䅁䙁䅁䅁䵁䅃水䉂权权䅁䅁权䍂䅁䅁权䡁允䅁允䅁䅁䅅䅁䙁䡁䕃椵⭦䉪䅆䍄䉁䅁䅁䅃䅁䅁䅍䅁䅁䅁䅕䅁䅁䩁䝪ぃ䭅䍁䅳䅁䙁䅁䅁䅁歃硺䉖权䭂䅁䅁权流䅁䅁权䕁䅁䅋权䉁䅁䅁允䅁䅁䅅䅁䙁䭁䠵場啯潹䅲䍄䉁䅁䅁䅃䅁䅁䅍䅁䅁䅁䅕䅁䅁䩁䝪ぃ䭅䙁䅁䅁䙁䅁䅁䅁歄桺䉖权䭂䅁䅁权流䅁䅁权䕁䅁䅋权䉁䅁䅁允䅁䅁䅅䅁佁䉁䅁䅁硁䑁䅑杍硁䍁䄴䅏㉁䅁䅁䍄䉁䅁䅁䅃䅁䅁䅍䅁䅁䅁䅕䅁䅁䩁䝪ぃ䭅䕁䄴䅁䙁䅁䅁䅁允硺䉖权䕂䅁䅁权流䅁䅁权䕁䅁䅋权䉁䅁䅁允䅁䅁䅅䅁佁䅁䅧䅁穁䍁䄴李䅁䅁杷允䅁䅁䅧䅁䑁䅁䅁䅁䙁䅁䅁䅁奃杸䉴权兂䅁䅁兂䅁䅁䅁䵹䱙兑䅯杓䅁䅁䅯杊䅁䅁䅯䅂䍁䅧䅯允䅁䅁䅅䅁䉁䅁䅁权剂䅁䅁䍄䉁䅁䅁兂䅁䅁䅍䅄䅁䅁䅕䅁䅁䕧求ご䭅䭁䅕䅁䭁䍁䄸䅁䭁䅁䉣䅁䉁䅁䅁允䅁䅁䅯䅁䅁䅁杷允䅁䅁䅕䅁䑁䅁䅷䅁䙁䅁䅁䅁杂癹䅴权奄䅁䅁权䅂䅁䅁权䡁允䅁允䅁䅁䅅䅁䙁䅁䅁䅁䅁䅁䅁䍄䉁䅁䅁兂䅁䅁䅍䅄䅁䅁䅕䅁䅁䙧䕑䕕䭅佁䅉䅁䭁䑁䄴䅁䭁䅁䉣䅁䉁䅁䅁允䅁䅁䅕塏塪畓愴え䵁䅉䅅䅁䙁䅁䅁睁䵁䅁䅁兂䅁䅁䅃楡倵兑䅯朶䅁䅁䅯睓䅁䅁䅯睂䅅䅁䅅䅁䉁䅁䅁兂䅁䅁䅁䅁䅁䅁杷允䅁䅁䅕䅁䑁䅁䅷䅁䙁䅁䅁䅁癃䕰䈹权卄䅁䅁权䍂䅁䅁权䡁允䅁允䅁䅁䅅䅁䙁䥁塴㕺䑬穄䅆䍄䉁䅁䅁䅃䅁䅁䅍䅁䅁䅁䅕䅁䅁䩁䝪ぃ䭅䍁䅳䅁䙁䅁䅁䅁歃硺䉖权䙂䅁䅁权流䅁䅁权䕁䅁䅋权䉁䅁䅁允䅁䅁䅅䅁䙁䉁䘫ㄶ㑇漫䅪䍄䉁䅁䅁兂䅁䅁䅍䅄䅁䅁䅕䅁䅁䭁䩄〫䭁䝁䅙䅁䭁䑁䅁䅁䭁䅁䉣䅁䉁䅁䅁允䅁䅁䅯睈䅅䅁杷允䅁䅁䅕䅁䑁䅁䅷䅁䙁䅁䅁䥁啂䙂䉂权牃䅁䅁权䱂䅁䅁权䡁允䅁允䅁䅁䅅䅁䭁䅁䉯䅁䵁䅉䅅䅁䥁䅁䅁睁䅁䅁䅁兂䅁䅁䅁䵭䱙兑䅯䅗䅁䅁䅕䅁䅁佁佺商䭅䍁䄸䅁䭁䍁䅙䅁䭁䅁䅑潁䭁䅁䅅䅁䉁䅁䅁允䅁䅁䅕㘱睎啐啊〴䵁䅉䅅䅁䙁䅁䅁睁䵁䅁䅁兂䅁䅁䅃楡倵兑䅯杚䅁䅁䅯䅏䅁䅁䅯睂䅅䅁䅅䅁䉁䅁䅁权十允䅁䍄䉁䅁䅁兂䅁䅁䅍䅄䅁䅁䅕䅁䅁䝧畯ご䭅䩁䅑䅁䭁䕁䅣䅁䭁䅁䉣䅁䉁䅁䅁允䅁䅁䅯杲䅁䅁杷允䅁䅁䅕䅁䑁䅁䅷䅁䙁䅁䅁䥁獃欵䉚权坃䅁䅁权㑁䅁䅁权䡁允䅁允䅁䅁䅅䅁䙁䅁䅁乁㍢䄳䍨䍄䉁䅁䅁䅃䅁䅁䅍䅁䅁䅁䅕䅁䅁䩁䝪ぃ䭅䍁䅳䅁䙁䅁䅁䅁啃硺䉖权ㅁ䅁䅁权流䅁䅁权䕁䅁䅋权䉁䅁䅁允䅁䅁䅅䅁䙁䭁睒児塲瀵䅨䍄䉁䅁䅁兂䅁䅁䅍䅄䅁䅁䅕䅁䅁䅁乓ご䭅䱁䅧䅁䭁䕁䅯䅁䭁䅁䉣䅁䉁䅁䅁允䅁䅁䅕椸䍐杓剙啕䵁䅉䅅䅁䥁䅁䅁睁䅁䅁䅁兂䅁䅁䅁䵭䱙兑䅯杘䅁䅁䅕䅁䅁䑁偺商䭅䑁䅅䅁䭁䍁䅙䅁䭁䅁䅑潁䭁䅁䅅䅁䉁䅁䅁允䅁䅁䄴䅃䅁䑁䅧杌穁䅁䅁䍄䉁䅁䅁兂䅁䅁䅍䅄䅁䅁䅕䅁䅁䡁䭄〫䭁䭁䅣䅁䭁䑁䅣䅁䭁䅁䉣䅁䉁䅁䅁允䅁䅁䅯权䅅䅁杷允䅁䅁䅕䅁䑁䅁䅷䅁䙁䅁䅁䵁䅃水䉂权敃䅁䅁权䵂䅁䅁权䡁允䅁允䅁䅁䅅䅁䙁䍁橱㥇杨畊⽙䍄䉁䅁䅁兂䅁䅁䅍䅄䅁䅁䅕䅁䅁䱧湃ご䭅䱁䅧䅁䭁䅁䅍䅁䭁䅁䉣䅁䉁䅁䅁允䅁䅁䅕硕㑗䙈䅆こ䵁䅉䅅䅁䥁䅁䅁睁䅁䅁䅁兂䅁䅁䅁䵭䱙兑䅯杖䅁䅁䅕䅁䅁佁佺商䭅䑁䅍䅁䭁䍁䅙䅁䭁䅁䅑潁䭁䅁䅅䅁䉁䅁䅁允䅁䅁䅕䅁䅁偁偃欲䵁䅉䅅䅁䙁䅁䅁睁䵁䅁䅁兂䅁䅁䅃䅖兒兑䅯睵䅁䅁䅯睁䅁䅁䅯睂䅅䅁䅅䅁䉁䅁䅁兂塃捒儳㘴歕村杷允䅁䅁䅕䅁䑁䅁䅷䅁䙁䅁䅁䅁乂ㅈ䉂权敃䅁䅁权䝂䅁䅁权䡁允䅁允䅁䅁䅅䅁䙁佁呕祙爫偫⽉䍄䉁䅁䅁䅃䅁䅁䅍䅁䅁䅁䅕䅁䅁䩁䝪ぃ䭅䍁䅳䅁䙁䅁䅁䅁歃硺䉖权㡁䅁䅁权流䅁䅁权䕁䅁䅋权䉁䅁䅁允䅁䅁䅅䅁䙁䅁䅁䅁䅁潤䅶䍄䉁䅁䅁兂䅁䅁䅍䅄䅁䅁䅕䅁䅁䙁坔歔䭅䝁䅁䅁䭁䕁䅑䅁䭁䅁䉣䅁䉁䅁䅁允䅁䅁䅯䅥䅁䅁杷允䅁䅁䅕䅁䑁䅁䅷䅁䙁䅁䅁䅁㑁䔵䈵权权䅁䅁权䉂䅁䅁权䡁允䅁允䅁䅁䅅䅁䙁䅁䅁䅁䅁䅁䅁䍄䉁䅁䅁兂䅁䅁䅍䅄䅁䅁䅕䅁䅁䡧睄歔䭅偁䅧䅁䭁䑁䅣䅁䭁䅁䉣䅁䉁䅁䅁允䅁䅁䅕䅁䅁䅁䅁䅁䵁䅉䅅䅁䙁䅁䅁睁䵁䅁䅁兂䅁䅁䅃䝑偖兑䅯睰䅁䅁䅯䅓䅁䅁䅯睂䅅䅁䅅䅁䉁䅁䅁权䭁允䅁䍄䉁䅁䅁䅃䅁䅁䅍䅁䅁䅁䅕䅁䅁䩁䝪ぃ䭅䕁䄴䅁䙁䅁䅁䅁䥄杸䉴权䵂䅁䅁权流䅁䅁权䕁䅁䅋权䉁䅁䅁允䅁䅁䅅䅁䭁䕁䄸䅁䵁䅉䅅䅁䥁䅁䅁睁䅁䅁䅁兂䅁䅁䅁䵭䱙兑䅯杔䅁䅁䅕䅁䅁䭁偔商䭅䑁䅧䅁䭁䍁䅙䅁䭁䅁䅑潁䭁䅁䅅䅁䉁䅁䅁允䅁䅁䅕呣䬰㘱免獑䵁䅉䅅䅁䥁䅁䅁睁䅁䅁䅁兂䅁䅁䅁䵭䱙兑䅯睕䅁䅁䅕䅁䅁佁佔商䭅䕁䅑䅁䭁䍁䅙䅁䭁䅁䅑潁䭁䅁䅅䅁䉁䅁䅁允䅁䅁䄴䅄䅁䑁䅙免畁䑁䅣杍䅁䅁杷允䅁䅁䅧䅁䑁䅁䅁䅁䙁䅁䅁䅁奃杸䉴权牁䅁䅁兂䅁䅁䅁䵅嘸兑䅯䅓䅁䅁䅯杊䅁䅁䅯䅂䍁䅧䅯允䅁䅁䅅䅁䉁䅁䅁杄䭁䅁䅁睍畁䑁䅅䅎䅁䅁杷允䅁䅁䅕䅁䑁䅁䅷䅁䙁䅁䅁䅁杂癹䅴权奃䅁䅁权䝂䅁䅁权䡁允䅁允䅁䅁䅅䅁䙁䡁晣眳⭒礵䍊䍄䉁䅁䅁䅃䅁䅁䅍䅁䅁䅁䅕䅁䅁䩁䝪ぃ䭅䍁䅳䅁䙁䅁䅁䅁元硺䉖权癁䅁䅁权流䅁䅁权䕁䅁䅋权䉁䅁䅁允䅁䅁䅅䅁䙁䱁敧敨剴䡳䄵䍄䉁䅁䅁兂䅁䅁䅍䅄䅁䅁䅕䅁䅁䑁歪歔䭅䵁䅧䅁䭁䑁䅫䅁䭁䅁䉣䅁䉁䅁䅁允䅁䅁䅕䅁䅁䅁䅁䅁䵁䅉䅅䅁䥁䅁䅁睁䅁䅁䅁兂䅁䅁䅁䵭䱙兑䅯睋䅁䅁䅕䅁䅁䡁剄商䭅䕁䅳䅁䭁䍁䅙䅁䭁䅁䅑潁䭁䅁䅅䅁䉁䅁䅁允䅁䅁䅕瑃橥䝣嘳唰䵁䅉䅅䅁䙁䅁䅁睁䵁䅁䅁兂䅁䅁䅃佲䝚兑䅯䄵䅁䅁䅯睓䅁䅁䅯睂䅅䅁䅅䅁䉁䅁䅁兂䍁㡔儴浌䉯䅑杷允䅁䅁䅧䅁䑁䅁䅁䅁䙁䅁䅁䅁奃杸䉴权佂䅁䅁兂䅁䅁䅁䵅嘸兑䅯兎䅁䅁䅯杊䅁䅁䅯䅂䍁䅧䅯允䅁䅁䅅䅁䉁䅁䅁杄䭁䅁䅁杍畁䑁䅕李䅁䅁杷允䅁䅁䅧䅁䑁䅁䅁䅁䙁䅁䅁䅁奃杸䉴权佂䅁䅁兂䅁䅁䅁䵬嘸兑䅯兔䅁䅁䅯杊䅁䅁䅯䅂䍁䅧䅯允䅁䅁䅅䅁䉁䅁䅁兂灁䥘䌯堹㡒䅑杷允䅁䅁䅕䅁䑁䅁䅷䅁䙁䅁䅁䥁睂䔸䈵权潄䅁䅁权獁䅁䅁权䡁允䅁允䅁䅁䅅䅁䙁䅁䅁䅁䅁䅁䅁䍄䉁䅁䅁䅃䅁䅁䅍䅁䅁䅁䅕䅁䅁䩁䝪ぃ䭅䙁䅫䅁䙁䅁䅁䅁獄桺䉖权㙁䅁䅁权流䅁䅁权䕁䅁䅋权䉁䅁䅁允䅁䅁䅅䅁䙁䭁睒児塰摰䅎䍄䉁䅁䅁兂䅁䅁䅍䅄䅁䅁䅕䅁䅁䙧䕑䕕䭅䝁䅍䅁䭁䍁䄴䅁䭁䅁䉣䅁䉁䅁䅁允䅁䅁䅕卉偖男呏䕒䵉䅉䅅䅁䙁䅁䅁睁䵁䅁䅁兂䅁䅁䅁剔儹兑䅯杫䅁䅁䅯睑䅁䅁䅯睂䅅䅁䅅䅁䉁䅁䅁兂牄䤳祔䉃火村杷允䅁䅁䅕䅁䑁䅁䅷䅁䙁䅁䅁䅁㝂啌䈹权灃䅁䅁权睁䅁䅁权䡁允䅁允䅁䅁䅅䅁䭁䅁䉯䅁䵁䅉䅅䅁䥁䅁䅁睁䅁䅁䅁兂䅁䅁䅁䵭䱙兑䅯睋䅁䅁䅕䅁䅁䩁偔商䭅䑁䄰䅁䭁䍁䅙䅁䭁䅁䅑潁䭁䅁䅅䅁䉁䅁䅁允䅁䅁䅕䥘䌯匹䥩䕪䵁䅉䅅䅁䥁䅁䅁睁䅁䅁䅁兂䅁䅁䅁䵭䱙兑䅯䅕䅁䅁䅕䅁䅁佁佺商䭅䕁䅅䅁䭁䍁䅙䅁䭁䅁䅑潁䭁䅁䅅䅁䉁䅁䅁允䅁䅁䅕体㙆䍆⬷䕰䵁䅉䅅䅁䥁䅁䅁睁䅁䅁䅁兂䅁䅁䅁䵭䱙兑䅯杖䅁䅁䅕䅁䅁偁佪商䭅䑁䅧䅁䭁䍁䅙䅁䭁䅁䅑潁䭁䅁䅅䅁䉁䅁䅁允䅁䅁䄴䅃䅁䑁䅅杌㑁䅁䅁䍄䉁䅁䅁兂䅁䅁䅍䅄䅁䅁䅕䅁䅁䩁㉂䔫䭁佁䅉䅁䭁䕁䅷䅁䭁䅁䉣䅁䉁䅁䅁允䅁䅁䅕吷䠱特杪歄䵁䅉䅅䅁䙁䅁䅁睁䵁䅁䅁兂䅁䅁䅁䍉㕪䅑䅯睙䅁䅁䅯兏䅁䅁䅯睂䅅䅁䅅䅁䉁䅁䅁兂䅁偁䍁䙐噸村杷允䅁䅁䅕䅁䑁䅁䅷䅁䙁䅁䅁䅁杁偋䅬权奃䅁䅁权䑁䅁䅁权䡁允䅁允䅁䅁䅅䅁䙁䅁䅁䑧婴楎䍬䍄䉁䅁䅁兂䅁䅁䅍䅄䅁䅁䅕䅁䅁䡧睄歔䭅䭁䅳䅁䭁䍁䄴䅁䭁䅁䉣䅁䉁䅁䅁允䅁䅁䅯权䅅䅁杷允䅁䅁䅧䅁䑁䅁䅁䅁䙁䅁䅁䅁奃杸䉴权奂䅁䅁兂䅁䅁䅁䴸嘴兑䅯睑䅁䅁䅯杊䅁䅁䅯䅂䍁䅧䅯允䅁䅁䅅䅁䉁䅁䅁兂㑃潈牘婕䩡䅑杷允䅁䅁䅕䅁䑁䅁䅷䅁䙁䅁䅁䵁䑸婌䉰权橂䅁䅁权歂䅁䅁权桂䅁䅁允䅁䅁䅅䅁䙁䅁䅁䅁䅁䅁䅁䍄䉁䅁䅁兂䅁䅁䅍䅄䅁䅁䅕䅁䅁佁䉃䔫䭁䱁䅅䅁䭁䑁䅙䅁䭁䅁䉣䅁䉁䅁䅁允䅁䅁䅕䅁杁䄲呬䕖䵉䅉䅅䅁䙁䅁䅁睁䵁䅁䅁兂䅁䅁䅄佧兊兑䅯䄫䅁䅁䅯睑䅁䅁䅯睂䅅䅁䅅䅁䉁䅁䅁兂乃䙥穮硔佦兑杷允䅁䅁䅕䅁䑁䅁䅷䅁䙁䅁䅁䅁扂䕍䈹权䅁允䅁权䑂䅁䅁权䡁允䅁允䅁䅁䅅䅁䭁䅁䉙䅁䵁䅉䅅䅁䙁䅁䅁睁䵁䅁䅁兂䅁䅁䅁㙲偒兑䅯杮䅁䅁䅯児䅁䅁䅯睂䅅䅁䅅䅁䉁䅁䅁兂佂癙㕨灆硪睐杷允䅁䅁䅕䅁䑁䅁䅷䅁䙁䅁䅁䵁䅃水䉂权癃䅁䅁权ぁ䅁䅁权䡁允䅁允䅁䅁䅅䅁䙁䅁䅁䅁䅁䅁䅁䍄䉁䅁䅁兂䅁䅁䅍䅄䅁䅁䅕䅁䅁䙁坔歔䭅佁䅷䅁䭁䑁䄴䅁䭁䅁䉣䅁䉁䅁䅁允䅁䅁䅕焵䝹⬱漹樯䴸䅉䅅䅁䙁䅁䅁睁䵁䅁䅁兂䅁䅁䅃偣佂兑䅯睷䅁䅁䅯睌䅁䅁䅯睂䅅䅁䅅䅁䉁䅁䅁兂䅁䅁䅁䅁䅁䅁杷允䅁䅁䅧䅁䑁䅁䅁䅁䙁䅁䅁䅁奃杸䉴权牁䅁䅁兂䅁䅁䅁䵰嘸兑䅯睁䅁䅁䅯杊䅁䅁䅯䅂䍁䅧䅯允䅁䅁䅅䅁䉁䅁䅁兂獄払敧奨儶䅷杷允䅁䅁䅧䅁䑁䅁䅁䅁䙁䅁䅁䅁奃杸䉴权呂䅁䅁兂䅁䅁䅁䵬嘸兑䅯村䅁䅁䅯杊䅁䅁䅯䅂䍁䅧䅯允䅁䅁䅅䅁䉁䅁䅁兂㉄䙋偹煷⽖䅑杷允䅁䅁䅕䅁䑁䅁䅷䅁䙁䅁䅁䅁元癤䅨权楃䅁䅁权䵂䅁䅁权䡁允䅁允䅁䅁䅅䅁䙁䅁䅁偸朱䥈䍆䍄䉁䅁䅁䅃䅁䅁䅍䅁䅁䅁䅕䅁䅁䩁䝪ぃ䭅䙁䅷䅁䙁䅁䅁䅁啃硺䉖权䑂䅁䅁权流䅁䅁权䕁䅁䅋权䉁䅁䅁允䅁䅁䅅䅁䙁䥁䌯匹捨奺䅚䍄䉁䅁䅁兂䅁䅁䅍䅄䅁䅁䅕䅁䅁䡁䭄〫䭁䩁䅯䅁䭁䑁䅙䅁䭁䅁䉣䅁䉁䅁䅁允䅁䅁䅕䅁䅁䅁䅁䅁䵁䅉䅅䅁䙁䅁䅁睁䵁䅁䅁兂䅁䅁䅁住佒兑䅯杭䅁䅁䅯睁䅁䅁䅯睂䅅䅁䅅䅁䉁䅁䅁兂䅁䅁䅁䅁䅁䅁杷允䅁䅁䅕䅁䑁䅁䅷䅁䙁䅁䅁䅁元癤䅨权橃䅁䅁权䝂䅁䅁权䡁允䅁允䅁䅁䅅䅁䙁䅁䅁䰰䙫䝰䍊䍄䉁䅁䅁兂䅁䅁䅍䅄䅁䅁䅕䅁䅁䡁䭄〫䭁䩁䅁䅁䭁䕁䅅䅁䭁䅁䉣䅁䉁䅁䅁允䅁䅁䅯权䅅䅁杷允䅁䅁䅧䅁䑁䅁䅁䅁䙁䅁䅁䅁奃杸䉴权奁䅁䅁兂䅁䅁䅁䵹䱙兑䅯兓䅁䅁䅯杊䅁䅁䅯䅂䍁䅧䅯允䅁䅁䅅䅁䉁䅁䅁权瑁䅁䅁䍄䉁䅁䅁兂䅁䅁䅍䅄䅁䅁䅕䅁䅁䍁潁唫䭁䝁䅙䅁䭁䕁䅁䅁䭁䅁䉣䅁䉁䅁䅁允䅁䅁䅯先䅅䅁杷允䅁䅁䅕䅁䑁䅁䅷䅁䙁䅁䅁䅁权晹䅴权千䅁䅁权䝂䅁䅁权䡁允䅁允䅁䅁䅅䅁䙁䵁求歈䉇瑂䉤䍄䉁䅁䅁兂䅁䅁䅍䅄䅁䅁䅕䅁䅁䡁䭄〫䭁䥁䄴䅁䭁䑁䄸䅁䭁䅁䉣䅁䉁䅁䅁允䅁䅁䅕䅁䅁䅁䅁䅁䵁䅉䅅䅁䙁䅁䅁睁䵁䅁䅁兂䅁䅁䅁住佒兑䅯䄳䅁䅁䅯杌䅁䅁䅯睂䅅䅁䅅䅁䉁䅁䅁兂䅁䅁䅁䅁䅁䅁杷允䅁䅁䅧䅁䑁䅁䅁䅁䙁䅁䅁䅁奃杸䉴权奁䅁䅁兂䅁䅁䅁䵷䱙兑䅯䅐䅁䅁䅯杊䅁䅁䅯䅂䍁䅧䅯允䅁䅁䅅䅁䉁䅁䅁权奁䅁䅁䍄䉁䅁䅁兂䅁䅁䅍䅄䅁䅁䅕䅁䅁䡁瑳ご䭅䩁䅉䅁䭁䕁䅉䅁䭁䅁䉣䅁䉁䅁䅁允䅁䅁䅕㝃䔱䐸⽤欸䵅䅉䅅䅁䙁䅁䅁睁䵁䅁䅁兂䅁䅁䅃ㅏ偬兑䅯䅬䅁䅁䅯睎䅁䅁䅯睂䅅䅁䅅䅁䉁䅁䅁权灁允䅁䍄䉁䅁䅁䅃䅁䅁䅍䅁䅁䅁䅕䅁䅁䩁䝪ぃ䭅䍁䅳䅁䙁䅁䅁䅁啃硺䉖权獁䅁䅁权流䅁䅁权䕁䅁䅋权䉁䅁䅁允䅁䅁䅅䅁䙁䝁浚浚浚湎䅨䍄䉁䅁䅁䅃䅁䅁䅍䅁䅁䅁䅕䅁䅁䩁䝪ぃ䭅䉁䅧䅁䙁䅁䅁䅁䅂到䉖权䙂䅁䅁权流䅁䅁权䕁䅁䅋权䉁䅁䅁允䅁䅁䅅䅁䭁䍁䅙䅁䵁䅉䅅䅁䙁䅁䅁睁䵁䅁䅁兂䅁䅁䅁䵑㜳䅑䅯䄰䅁䅁䅯睎䅁䅁䅯睂䅅䅁䅅䅁䉁䅁䅁兂䅁䅁䅁䅁䅁䅁杷允䅁䅁䅕䅁䑁䅁䅷䅁䙁䅁䅁䥁煂歌䈹权捃䅁䅁权䑂䅁䅁权䡁允䅁允䅁䅁䅅䅁䙁䩁摲煷䜯䕒䅖䍄䉁䅁䅁兂䅁䅁䅍䅄䅁䅁䅕䅁䅁䕁乄〫䭁䵁䅅䅁䭁䑁䅁䅁䭁䅁䉣䅁䉁䅁䅁允䅁䅁䅕䅁䅁䅁䅁䅁䵁䅉䅅䅁䥁䅁䅁睁䅁䅁䅁兂䅁䅁䅁䵭䱙兑䅯杕䅁䅁䅕䅁䅁䭁偔商䭅䕁䅯䅁䭁䍁䅙䅁䭁䅁䅑潁䭁䅁䅅䅁䉁䅁䅁允䅁䅁䅕⽷潕䥘䌯吹䴸䅉䅅䅁䥁䅁䅁睁䅁䅁䅁兂䅁䅁䅁䵭䱙兑䅯䅇䅁䅁䅕䅁䅁偁佄商䭅䑁䅕䅁䭁䍁䅙䅁䭁䅁䅑潁䭁䅁䅅䅁䉁䅁䅁允䅁䅁䅕積積積㑐啮䵁䅉䅅䅁䙁䅁䅁睁䵁䅁䅁兂䅁䅁䅁䵙㝲䅑䅯术䅁䅁䅯睁䅁䅁䅯睂䅅䅁䅅䅁䉁䅁䅁兂允儵⽥⭙䩑村杷允䅁䅁䅕䅁䑁䅁䅷䅁䙁䅁䅁䅁啂欱䈵权敃䅁䅁权䙂䅁䅁权䡁允䅁允䅁䅁䅅䅁䙁䩁婤硄桊琯⽡䍄䉁䅁䅁䅃䅁䅁䅍䅁䅁䅁䅕䅁䅁䩁䝪ぃ䭅䍁䅳䅁䙁䅁䅁䅁歄桺䉖权睁䅁䅁权流䅁䅁权䕁䅁䅋权䉁䅁䅁允䅁䅁䅅䅁佁䅁䄴䅁祁䑁䅕睎畁䑁䅍李䅁䅁杷允䅁䅁䅕䅁䑁䅁䅷䅁䙁䅁䅁䅁䕁啪䈹权慄䅁䅁权䩂䅁䅁权䡁允䅁允䅁䅁䅅䅁䙁䅁䅁䅁䅁䅁䅁䍄䉁䅁䅁兂䅁䅁䅍䅄䅁䅁䅕䅁䅁䱧湃ご䭅䭁䅁䅁䭁䑁䄴䅁䭁䅁䉣䅁䉁䅁䅁允䅁䅁䅕畁㤶搯挳䕌䵁䅉䅅䅁䥁䅁䅁睁䅁䅁䅁兂䅁䅁䅁䵭䱙兑䅯兗䅁䅁䅕䅁䅁佁佺商䭅䑁䅧䅁䭁䍁䅙䅁䭁䅁䅑潁䭁䅁䅅䅁䉁䅁䅁允䅁䅁䅕呣䬰㜱䑐唱䵁䅉䅅䅁䥁䅁䅁睁䅁䅁䅁兂䅁䅁䅁䵭䱙兑䅯杕䅁䅁䅕䅁䅁偁佄商䭅䕁䅧䅁䭁䍁䅙䅁䭁䅁䅑潁䭁䅁䅅䅁䉁䅁䅁允䅁䅁䅕積積㝍扎䕵䵁䅉䅅䅁䙁䅁䅁睁䵁䅁䅁兂䅁䅁䅃楡倵兑䅯杚䅁䅁䅯杏䅁䅁䅯睂䅅䅁䅅䅁䉁䅁䅁权十允䅁䍄䉁䅁䅁兂䅁䅁䅍䅄䅁䅁䅕䅁䅁䭧浺歒䭅佁䅷䅁䭁䑁䅕䅁䭁䅁䉣䅁䉁䅁䅁允䅁䅁䅕乧䙦测䉶い䵁䅉䅅䅁䙁䅁䅁睁䵁䅁䅁兂䅁䅁䅃偣佂兑䅯朹䅁䅁䅯䅓䅁䅁䅯睂䅅䅁䅅䅁䉁䅁䅁兂噂硇䭗㉨當睐杷允䅁䅁䅧䅁䑁䅁䅁䅁䙁䅁䅁䅁奃杸䉴权捂䅁䅁兂䅁䅁䅁䵅嘸兑䅯材䅁䅁䅯杊䅁䅁䅯䅂䍁䅧䅯允䅁䅁䅅䅁䉁䅁䅁杄䥁䅁䅁䅍畁䑁䅅䅁䵁䅉䅅䅁䙁䅁䅁睁䵁䅁䅁兂䅁䅁䅁䵣㝲䅑䅯䅴䅁䅁䅯睎䅁䅁䅯睂䅅䅁䅅䅁䉁䅁䅁兂䅁䅁䅁䅁䅁䅁杷允䅁䅁䅧䅁䑁䅁䅁䅁䙁䅁䅁䅁奃杸䉴权奁䅁䅁兂䅁䅁䅁乣噅兑䅯睎䅁䅁䅯杊䅁䅁䅯䅂䍁䅧䅯允䅁䅁䅅䅁䉁䅁䅁兂湄㐱祷ち佥䅑杷允䅁䅁䅧䅁䑁䅁䅁䅁䙁䅁䅁䅁奃杸䉴权牁䅁䅁兂䅁䅁䅁䵬嘸兑䅯杓䅁䅁䅯杊䅁䅁䅯䅂䍁䅧䅯允䅁䅁䅅䅁䉁䅁䅁兂浂浚浚瑚婹䅑杷允䅁䅁䅕䅁䑁䅁䅷䅁䙁䅁䅁䅁䅄倹䅴权㑃䅁䅁权㉁䅁䅁权䡁允䅁允䅁䅁䅅䅁䙁䍁汅捤獁橕䅸䍄䉁䅁䅁兂䅁䅁䅍䅄䅁䅁䅕䅁䅁䙧䕑䕕䭅䩁䅷䅁䭁䕁䅙䅁䭁䅁䉣䅁䉁䅁䅁允䅁䅁䅯材䅅䅁杷允䅁䅁䅕䅁䑁䅁䅷䅁䙁䅁䅁䵁䅃水䉂权奄䅁䅁权穁䅁䅁权䡁允䅁允䅁䅁䅅䅁䙁䅁䅁䅁䅁䅁䅁䍄䉁䅁䅁兂䅁䅁䅍䅄䅁䅁䅕䅁䅁䍁潁唫䭁䭁䅁䅁䭁䕁䅷䅁䭁䅁䉣䅁䉁䅁䅁允䅁䅁䅕䱱圱䱱杗䕉䵁䅉䅅䅁䙁䅁䅁睁䵁䅁䅁兂䅁䅁䅃ㅏ偬兑䅯䄹䅁䅁䅯免䅁䅁䅯睂䅅䅁䅅䅁䉁䅁䅁兂䅁䅁䅁䅁䅁䅁杷允䅁䅁䅕䅁䑁䅁䅷䅁䙁䅁䅁䅁癃䕰䈹权䱄䅁䅁权畁䅁䅁权䡁允䅁允䅁䅁䅅䅁䙁䅁䅁䅁䅁䅁䅁䍄䉁䅁䅁兂䅁䅁䅍䅄䅁䅁䅕䅁䅁䱧湃ご䭅䩁䅑䅁䭁䑁䅕䅁䭁䅁䉣䅁䉁䅁䅁允䅁䅁䅯兄䅅䅁杷允䅁䅁䅧䅁䑁䅁䅁䅁䙁䅁䅁䅁奃杸䉴权牁䅁䅁兂䅁䅁䅁䵬嘸兑䅯䅍䅁䅁䅯杊䅁䅁䅯䅂䍁䅧䅯允䅁䅁䅅䅁䉁䅁䅁兂畃⭒㙆䡆㝰䅑杷允䅁䅁䅕䅁䑁䅁䅷䅁䙁䅁䅁䥁睂䔸䈵权杄䅁䅁权䙂䅁䅁权䡁允䅁允䅁䅁䅅䅁䙁乁䙢元極畏⽧䍄䉁䅁䅁兂䅁䅁䅍䅄䅁䅁䅕䅁䅁䱧湃ご䭅佁䅑䅁䭁䑁䅣䅁䭁䅁䉣䅁䉁䅁䅁允䅁䅁䅕䅁䅁䅁䅁䅁䵁䅉䅅䅁䙁䅁䅁睁䵁䅁䅁兂䅁䅁䅄佧兊兑䅯䅙䅁䅁䅯杍䅁䅁䅯睂䅅䅁䅅䅁䉁䅁䅁权⭂䅁䅁䍄䉁䅁䅁兂䅁䅁䅍䅄䅁䅁䅕䅁䅁䕧求ご䭅偁䄴䅁䭁䕁䅣䅁䭁䅁䉣䅁䉁䅁䅁允䅁䅁䅕䅁䅁䅁䅁䅁䵁䅉䅅䅁䥁䅁䅁睁䅁䅁䅁兂䅁䅁䅁䵭䱙兑䅯䅕䅁䅁䅕䅁䅁䩁偔商䭅䕁䅕䅁䭁䍁䅙䅁䭁䅁䅑潁䭁䅁䅅䅁䉁䅁䅁允䅁䅁䅕牕敧坨兴啯䵁䅉䅅䅁䥁䅁䅁睁䅁䅁䅁兂䅁䅁䅁䵭䱙兑䅯兗䅁䅁䅕䅁䅁偁佪商䭅䑁䅳䅁䭁䍁䅙䅁䭁䅁䅑潁䭁䅁䅅䅁䉁䅁䅁允䅁䅁䄴权䅁䑁䅁杌祁䑁䅑䅁䵁䅉䅅䅁䙁䅁䅁睁䵁䅁䅁兂䅁䅁䅃偣佂兑䅯䅙䅁䅁䅯睍䅁䅁䅯睂䅅䅁䅅䅁䉁䅁䅁权牂䅁䅁䍄䉁䅁䅁兂䅁䅁䅍䅄䅁䅁䅕䅁䅁䡧睄歔䭅䭁䅳䅁䭁䑁䅉䅁䭁䅁䉣䅁䉁䅁䅁允䅁䅁䅯权䅅䅁杷允䅁䅁䅕䅁䑁䅁䅷䅁䙁䅁䅁䅁䅄倹䅴权䡄䅁䅁权㥁䅁䅁权䡁允䅁允䅁䅁䅅䅁䙁䝁䅁湸䉮⽂䉰䍄䉁䅁䅁兂䅁䅁䅍䅄䅁䅁䅕䅁䅁䕧求ご䭅䝁䅍䅁䭁䕁䅑䅁䭁䅁䉣䅁䉁䅁䅁允䅁䅁䅕湚浡㍺瑶て䵉䅉䅅䅁䙁䅁䅁睁䵁䅁䅁兂䅁䅁䅁䥅㑈䅑䅯杁䅅䅁䅯材䅁䅁䅯睂䅅䅁䅅䅁䉁䅁䅁兂ㅄㅔ煳䑖㥄睐杷允䅁䅁䅕䅁䑁䅁䅷䅁䙁䅁䅁䥁啂䙂䉂权䡄䅁䅁权畁䅁䅁权䡁允䅁允䅁䅁䅅䅁䙁䅁䅁䅁䅁䅁䅁䍄䉁䅁䅁兂䅁䅁䅍䅄䅁䅁䅕䅁䅁䙁睳ご䭅佁䅁䅁䭁䑁䅧䅁䭁䅁䉣䅁䉁䅁䅁允䅁䅁䅕䅁䅁䅁䅁䅁䵁䅉䅅䅁䙁䅁䅁睁䵁䅁䅁兂䅁䅁䅁䥂倱兑䅯睯䅁䅁䅯䅎䅁䅁䅯睂䅅䅁䅅䅁䉁䅁䅁兂䅁䅁䅁䅁䅁䅁杷允䅁䅁䅕䅁䑁䅁䅷䅁䙁䅁䅁䅁癃䕰䈹权灃䅁䅁权䡂䅁䅁权䡁允䅁允䅁䅁䅅䅁䭁䅁䉯䅁䵁䅉䅅䅁䥁䅁䅁睁䅁䅁䅁兂䅁䅁䅁䵭䱙兑䅯睋䅁䅁䅕䅁䅁佁佔商䭅䑁䅧䅁䭁䍁䅙䅁䭁䅁䅑潁䭁䅁䅅䅁䉁䅁䅁允䅁䅁䄴杄䅁䑁䅉睎㉁䍁䄴兎ㅁ䅁䅁䍄䉁䅁䅁兂䅁䅁䅍䅄䅁䅁䅕䅁䅁䡁䭄〫䭁乁䅑䅁䭁䕁䅑䅁䭁䅁䉣䅁䉁䅁䅁允䅁䅁䅕䅁䅁䅁䅁䅁䵁䅉䅅䅁䙁䅁䅁睁䵁䅁䅁兂䅁䅁䅃佲䝚兑䅯䅯䅁䅁䅯兓䅁䅁䅯睂䅅䅁䅅䅁䉁䅁䅁兂佂䩭ひ歚杳䅑杷允䅁䅁䅧䅁䑁䅁䅁䅁䙁䅁䅁䅁奃杸䉴权坂䅁䅁兂䅁䅁䅁䵫嘸兑䅯杒䅁䅁䅯杊䅁䅁䅯䅂䍁䅧䅯允䅁䅁䅅䅁䉁䅁䅁兂䥂場啯浲䱭䅑杷允䅁䅁䅧䅁䑁䅁䅁䅁䙁䅁䅁䅁奃杸䉴权牁䅁䅁兂䅁䅁䅁䵬嘸兑䅯杍䅁䅁䅯杊䅁䅁䅯䅂䍁䅧䅯允䅁䅁䅅䅁䉁䅁䅁兂慃婭婭晭䉭䅑杷允䅁䅁䅕䅁䑁䅁䅷䅁䙁䅁䅁䅁允晧䅨权敃䅁䅁权㙁䅁䅁权䡁允䅁允䅁䅁䅅䅁䙁䑁偖扔畲瘸⽅䍄䉁䅁䅁兂䅁䅁䅍䅄䅁䅁䅕䅁䅁䭧浺歒䭅佁䅧䅁䭁䑁䅑䅁䭁䅁䉣䅁䉁䅁䅁允䅁䅁䅕䅁䅁䅁䅁䅁䵁䅉䅅䅁䥁䅁䅁睁䅁䅁䅁兂䅁䅁䅁䵭䱙兑䅯杘䅁䅁䅕䅁䅁䑁偪商䭅䍁䅷䅁䭁䍁䅙䅁䭁䅁䅑潁䭁䅁䅅䅁䉁䅁䅁允䅁䅁䄴权䅁䑁䅕杌㕁䑁䅉䅁䵁䅉䅅䅁䙁䅁䅁睁䵁䅁䅁兂䅁䅁䅁祥倱兑䅯其䅁䅁䅯睌䅁䅁䅯睂䅅䅁䅅䅁䉁䅁䅁兂䅁䅁䅁䅁䅁䅁杷允䅁䅁䅕䅁䑁䅁䅷䅁䙁䅁䅁䅁杄晧䅨权元䅁䅁权㝁䅁䅁权䡁允䅁允䅁䅁䅅䅁䭁䅁䉯䅁䵁䅉䅅䅁䙁䅁䅁睁䵁䅁䅁兂䅁䅁䅁住佒兑䅯兩䅁䅁䅯杒䅁䅁䅯睂䅅䅁䅅䅁䉁䅁䅁权瑃䅁䅁䍄䉁䅁䅁兂䅁䅁䅍䅄䅁䅁䅕䅁䅁䑧婴ご䭅䭁䅍䅁䭁䑁䅯䅁䭁䅁䉣䅁䉁䅁䅁允䅁䅁䅕䅁权䥔㠷歌䵉䅉䅅䅁䙁䅁䅁睁䵁䅁䅁兂䅁䅁䅃䝑偖兑䅯杚䅁䅁䅯杒䅁䅁䅯睂䅅䅁䅅䅁䉁䅁䅁权呁允䅁䍄䉁䅁䅁兂䅁䅁䅍䅄䅁䅁䅕䅁䅁䕁昰䕕䭅䱁䄸䅁䭁䑁䅣䅁䭁䅁䉣䅁䉁䅁䅁允䅁䅁䅕䅁䅁䅁䅁䅁䵁䅉䅅䅁䥁䅁䅁睁䅁䅁䅁兂䅁䅁䅁䵭䱙兑䅯睕䅁䅁䅕䅁䅁䍁偄商䭅䕁䄰䅁䭁䍁䅙䅁䭁䅁䅑潁䭁䅁䅅䅁䉁䅁䅁允䅁䅁䄴权䅁䑁䅫杌祁䑁䅫䅁䵁䅉䅅䅁䥁䅁䅁睁䅁䅁䅁兂䅁䅁䅁䵭䱙兑䅯兗䅁䅁䅕䅁䅁䑁偺商䭅䅁䅍䅁䭁䍁䅙䅁䭁䅁䅑潁䭁䅁䅅䅁䉁䅁䅁允䅁䅁䄴䅃䅁䑁䅁杌㕁䅁䅁䍄䉁䅁䅁兂䅁䅁䅍䅄䅁䅁䅕䅁䅁䉁䉃䔫䭁䱁䅳䅁䭁䍁䅷䅁䭁䅁䉣䅁䉁䅁䅁允䅁䅁䅕䅁䅁䅁䅁䅁䵁䅉䅅䅁䥁䅁䅁睁䅁䅁䅁兂䅁䅁䅁䵭䱙兑䅯杖䅁䅁䅕䅁䅁佁佔商䭅䑁䅑䅁䭁䍁䅙䅁䭁䅁䅑潁䭁䅁䅅䅁䉁䅁䅁允䅁䅁䄴权䅁䑁䅧免畁䑁䅍䅁䵁䅉䅅䅁䙁䅁䅁睁䵁䅁䅁兂䅁䅁䅁祥倱兑䅯睰䅁䅁䅯睓䅁䅁䅯睂䅅䅁䅅䅁䉁䅁䅁权䭁允䅁䍄䉁䅁䅁䅃䅁䅁䅍䅁䅁䅁䅕䅁䅁䩁䝪ぃ䭅䙁䅁䅁䙁䅁䅁䅁兄杸䉴权癁䅁䅁权流䅁䅁权䕁䅁䅋权䉁䅁䅁允䅁䅁䅅䅁䭁䉁䅫䅁䵁䅉䅅䅁䙁䅁䅁睁䵁䅁䅁兂䅁䅁䅁摪但兑䅯䅭䅁䅁䅯䅓䅁䅁䅯睂䅅䅁䅅䅁䉁䅁䅁兂䅁䅁橄㥅慕村杷允䅁䅁䅕䅁䑁䅁䅷䅁䙁䅁䅁䅁䕁啪䈹权畄䅁䅁权⭁䅁䅁权䡁允䅁允䅁䅁䅅䅁䙁䅁䅁䅁䅁䅁䅁䍄䉁䅁䅁兂䅁䅁䅍䅄䅁䅁䅕䅁䅁䑁歪歔䭅䭁䄸䅁䭁䑁䄸䅁䭁䅁䉣䅁䉁䅁䅁允䅁䅁䅕䅁䅁䅁䅁䅁䵁䅉䅅䅁䙁䅁䅁睁䵁䅁䅁兂䅁䅁䅁穗偂兑䅯具䅁䅁䅯睁䅁䅁䅯睂䅅䅁䅅䅁䉁䅁䅁兂歄⭵摉䘹乑䅑杷允䅁䅁䅧䅁䑁䅁䅁䅁䙁䅁䅁䅁奃杸䉴权捂䅁䅁兂䅁䅁䅁䵬嘸兑䅯杓䅁䅁䅯杊䅁䅁䅯䅂䍁䅧䅯允䅁䅁䅅䅁䉁䅁䅁兂晁敨剴䉵䉱䅑杷允䅁䅁䅕䅁䑁䅁䅷䅁䙁䅁䅁䅁乂ㅈ䉂权浂䅁䅁权䱂䅁䅁权䡁允䅁允䅁䅁䅅䅁䭁䉁䈴䅁䵁䅉䅅䅁䙁䅁䅁睁䵁䅁䅁兂䅁䅁䅃佲䝚兑䅯杯䅁䅁䅯免䅁䅁䅯睂䅅䅁䅅䅁䉁䅁䅁兂䅁䅁䅁䅁䅁䅁杷允䅁䅁䅕䅁䑁䅁䅷䅁䙁䅁䅁䅁癃䕰䈹权兄䅁䅁权䥂䅁䅁权䡁允䅁允䅁䅁䅅䅁䙁偁䡫硢剢周䅚䍄䉁䅁䅁䅃䅁䅁䅍䅁䅁䅁䅕䅁䅁䩁䝪ぃ䭅䙁䅉䅁䙁䅁䅁䅁歄桺䉖权睁䅁䅁权流䅁䅁权䕁䅁䅋权䉁䅁䅁允䅁䅁䅅䅁佁䅁䄴䅁硁䑁䅉䅎畁䑁䅑䅎䅁䅁杷允䅁䅁䅧䅁䑁䅁䅁䅁䙁䅁䅁䅁奃杸䉴权牁䅁䅁兂䅁䅁䅁䵬嘸兑䅯村䅁䅁䅯杊䅁䅁䅯䅂䍁䅧䅯允䅁䅁䅅䅁䉁䅁䅁兂浂浚浚浚坥䅑杷允䅁䅁䅕䅁䑁䅁䅷䅁䙁䅁䅁䅁权晹䅴权㑃䅁䅁权㑁䅁䅁权䡁允䅁允䅁䅁䅅䅁䙁䅁䅁䅁䅁䅁䅁䍄䉁䅁䅁䅃䅁䅁䅍䅁䅁䅁䅕䅁䅁䩁䝪ぃ䭅䙁䅉䅁䙁䅁䅁䅁允硺䉖权畁䅁䅁权流䅁䅁权䕁䅁䅋权䉁䅁䅁允䅁䅁䅅䅁佁䅁䅯䅁睁䍁䄴李㕁䅁䅁䍄䉁䅁䅁䅃䅁䅁䅍䅁䅁䅁䅕䅁䅁䩁䝪ぃ䭅䍁䅳䅁䙁䅁䅁䅁啃硺䉖权穁䅁䅁权流䅁䅁权䕁䅁䅋权䉁䅁䅁允䅁䅁䅅䅁䙁䍁捬㡪ㅌ潍䅖䍄䉁䅁䅁䅃䅁䅁䅍䅁䅁䅁䅕䅁䅁䩁䝪ぃ䭅䙁䅷䅁䙁䅁䅁䅁歄桺䉖权睁䅁䅁权流䅁䅁权䕁䅁䅋权䉁䅁䅁允䅁䅁䅅䅁佁䅁䅷䅁硁䑁䅕杌硁䑁䅕䅁䵁䅉䅅䅁䙁䅁䅁睁䵁䅁䅁兂䅁䅁䅁䥅㑈䅑䅯睩䅁䅁䅯杌䅁䅁䅯睂䅅䅁䅅䅁䉁䅁䅁兂卂䉵䘶ㄶ㑈睐杷允䅁䅁䅕䅁䑁䅁䅷䅁䙁䅁䅁䥁睃ば䈹权湃䅁䅁权䱂䅁䅁权䡁允䅁允䅁䅁䅅䅁䭁䅁䉯䅁䵁䅉䅅䅁䥁䅁䅁睁䅁䅁䅁兂䅁䅁䅁䵭䱙兑䅯䅗䅁䅁䅕䅁䅁䵁䝪ぃ䭅䕁䅧䅁䭁䍁䅙䅁䭁䅁䅑潁䭁䅁䅅䅁䉁䅁䅁允䅁䅁䅯睗䅁䅁杷允䅁䅁䅕䅁䑁䅁䅷䅁䙁䅁䅁䅁癃䕰䈹权千䅁䅁权癁䅁䅁权䡁允䅁允䅁䅁䅅䅁䙁䅁䅁䅁䅁䅁䅁䍄䉁䅁䅁兂䅁䅁䅍䅄䅁䅁䅕䅁䅁䙧䕑䕕䭅䩁䄴䅁䭁䕁䅑䅁䭁䅁䉣䅁䉁䅁䅁允䅁䅁䅕㉦㡱䩤奍䰷䴸䅉䅅䅁䙁䅁䅁睁䵁䅁䅁兂䅁䅁䵄祑愲兑䅯朵䅁䅁䅯睑䅁䅁䅯睂䅅䅁䅅䅁䉁䅁䅁兂䅁䅁䅁䅁䅁䅁杷允䅁䅁䅕䅁䑁䅁䅷䅁䙁䅁䅁䅁癃䕰䈹权啄䅁䅁权㍁䅁䅁权䡁允䅁允䅁䅁䅅䅁䙁偁䕱浄焴桘䅖䍄䉁䅁䅁兂䅁䅁䅍䅄䅁䅁䅕䅁䅁䕁昰䕕䭅䝁䅙䅁䭁䕁䅑䅁䭁䅁䉣䅁䉁䅁䅁允䅁䅁䅯杈䅅䅁杷允䅁䅁䅕䅁䑁䅁䅷䅁䙁䅁䅁䅁睂癹䅴权楄䅁䅁权㝁䅁䅁权䡁允䅁允䅁䅁䅅䅁䙁䅁䅁䅁䅁䅁䅁䍄䉁䅁䅁兂䅁䅁䅍䅄䅁䅁䅕䅁䅁䙁坔歔䭅䱁䅅䅁䭁䕁䅕䅁䭁䅁䉣䅁䉁䅁䅁允䅁䅁䅕䅁潃橎䙤す䵉䅉䅅䅁䥁䅁䅁睁䅁䅁䅁兂䅁䅁䅁䵭䱙兑䅯杔䅁䅁䅕䅁䅁䭁偔商䭅䍁䅷䅁䭁䍁䅙䅁䭁䅁䅑潁䭁䅁䅅䅁䉁䅁䅁允䅁䅁䅕浚浚浚䝚䵑䵁䅉䅅䅁䙁䅁䅁睁䵁䅁䅁兂䅁䅁䅁䡫㑢䅑䅯杵䅁䅁䅯兓䅁䅁䅯睂䅅䅁䅅䅁䉁䅁䅁兂䅁䍁煁䱒䡬村杷允䅁䅁䅕䅁䑁䅁䅷䅁䙁䅁䅁䥁睂䔸䈵权䙄䅁䅁权乂䅁䅁权䡁允䅁允䅁䅁䅅䅁䙁䍁坆㝘㡮楡䅆䍄䉁䅁䅁䅃䅁䅁䅍䅁䅁䅁䅕䅁䅁䩁䝪ぃ䭅䙁䄴䅁䙁䅁䅁䅁元硺䉖权睁䅁䅁权流䅁䅁权䕁䅁䅋权䉁䅁䅁允䅁䅁䅅䅁䙁䙁㑋潈牘啕䅨䍄䉁䅁䅁兂䅁䅁䅍䅄䅁䅁䅕䅁䅁䥷楄䕕䭅䵁䅕䅁䭁䑁䅫䅁䭁䅁䉣䅁䉁䅁䅁允䅁䅁䅕䅁䅁䅁䅁䅁䵁䅉䅅䅁䥁䅁䅁睁䅁䅁䅁兂䅁䅁䅁䵭䱙兑䅯杘䅁䅁䅕䅁䅁䕁剄商䭅䕁䅫䅁䭁䍁䅙䅁䭁䅁䅑潁䭁䅁䅅䅁䉁䅁䅁允䅁䅁䅯杊䅁䅁杷允䅁䅁䅕䅁䑁䅁䅷䅁䙁䅁䅁䅁䅄倹䅴权敃䅁䅁权䵂䅁䅁权䡁允䅁允䅁䅁䅅䅁䙁䑁䑦祹坑䬵⽳䍄䉁䅁䅁兂䅁䅁䅍䅄䅁䅁䅕䅁䅁䭧浺歒䭅䥁䄴䅁䭁䑁䅉䅁䭁䅁䉣䅁䉁䅁䅁允䅁䅁䅕䅁䅁䅁䅁䅁䵁䅉䅅䅁䥁䅁䅁睁䅁䅁䅁兂䅁䅁䅁䵭䱙兑䅯睋䅁䅁䅕䅁䅁䩁偔商䭅䑁䅙䅁䭁䍁䅙䅁䭁䅁䅑潁䭁䅁䅅䅁䉁䅁䅁允䅁䅁䅕灭婭婭䑬䕫䵁䅉䅅䅁䙁䅁䅁睁䵁䅁䅁兂䅁䅁䅁䵣㝲䅑䅯睵䅁䅁䅯杌䅁䅁䅯睂䅅䅁䅅䅁䉁䅁䅁兂䅁䅁䅁䅁䅁䅁杷允䅁䅁䅕䅁䑁䅁䅷䅁䙁䅁䅁䵁䑸婌䉰权畄䅁䅁权㥁䅁䅁权䡁允䅁允䅁䅁䅅䅁䙁䅁䅁䅁䅁䅁䅁䍄䉁䅁䅁䅃䅁䅁䅍䅁䅁䅁䅕䅁䅁䩁䝪ぃ䭅䙁䅧䅁䙁䅁䅁䅁允硺䉖权䵂䅁䅁权流䅁䅁权䕁䅁䅋权䉁䅁䅁允䅁䅁䅅䅁佁䅁䅷䅁瑁䑁䅅杌硁䑁䅑䅁䵁䅉䅅䅁䙁䅁䅁睁䵁䅁䅁兂䅁䅁䅁䵯㝮䅑䅯䅫䅁䅁䅯杍䅁䅁䅯睂䅅䅁䅅䅁䉁䅁䅁权䭁允䅁䍄䉁䅁䅁兂䅁䅁䅍䅄䅁䅁䅕䅁䅁䩁㉂䔫䭁䅁䉉䅁䭁䑁䅑䅁䭁䅁䉣䅁䉁䅁䅁允䅁䅁䅕婇奍瘳光吵䴸䅉䅅䅁䙁䅁䅁睁䵁䅁䅁兂䅁䅁䅁䵑㜳䅑䅯杭䅁䅁䅯李䅁䅁䅯睂䅅䅁䅅䅁䉁䅁䅁兂䅁䥁塂奓琸村杷允䅁䅁䅕䅁䑁䅁䅷䅁䙁䅁䅁䥁䅂啚䈹权癃䅁䅁权䩂䅁䅁权䡁允䅁允䅁䅁䅅䅁䙁䵁湑獶奋畈⼸䍄䉁䅁䅁䅃䅁䅁䅍䅁䅁䅁䅕䅁䅁䩁䝪ぃ䭅䙁䅙䅁䙁䅁䅁䅁歄桺䉖权䝂䅁䅁权流䅁䅁权䕁䅁䅋权䉁䅁䅁允䅁䅁䅅䅁佁䅁䅷䅁㑁䑁䅅杌祁䑁䅙䅁䵁䅉䅅䅁䙁䅁䅁睁䵁䅁䅁兂䅁䅁䅁䡫㑢䅑䅯睵䅁䅁䅯䅑䅁䅁䅯睂䅅䅁䅅䅁䉁䅁䅁兂䅁䅁慁㉂煯村杷允䅁䅁䅕䅁䑁䅁䅷䅁䙁䅁䅁䅁乂ㅈ䉂权敃䅁䅁权䉂䅁䅁权䡁允䅁允䅁䅁䅅䅁䙁䍁噪洳ㅤ改⼸䍄䉁䅁䅁䅃䅁䅁䅍䅁䅁䅁䅕䅁䅁䩁䝪ぃ䭅䕁䄴䅁䙁䅁䅁䅁䅄杸䉴权㑁䅁䅁权流䅁䅁权䕁䅁䅋权䉁䅁䅁允䅁䅁䅅䅁䭁䕁䄴䅁䵁䅉䅅䅁䙁䅁䅁睁䵁䅁䅁兂䅁䅁䅃䝑偖兑䅯兩䅁䅁䅯䅏䅁䅁䅯睂䅅䅁䅅䅁䉁䅁䅁权瑃䅁䅁䍄䉁䅁䅁䅃䅁䅁䅍䅁䅁䅁䅕䅁䅁䩁䝪ぃ䭅䙁䅍䅁䙁䅁䅁䅁歃硺䉖权䵂䅁䅁权流䅁䅁权䕁䅁䅋权䉁䅁䅁允䅁䅁䅅䅁䙁䕁桪桥畓あ䅄䍄䉁䅁䅁兂䅁䅁䅍䅄䅁䅁䅕䅁䅁䭁欫ご䭅䭁䅳䅁䭁䑁䅧䅁䭁䅁䉣䅁䉁䅁䅁允䅁䅁䅯权䅅䅁杷允䅁䅁䅕䅁䑁䅁䅷䅁䙁䅁䅁䅁䅄倹䅴权䱃䅁䅁权畁䅁䅁权䡁允䅁允䅁䅁䅅䅁䙁䩁⽖呎浊乷⽅䍄䉁䅁䅁兂䅁䅁䅍䅄䅁䅁䅕䅁䅁䡁瑳ご䭅乁䅷䅁䭁䕁䅑䅁䭁䅁䉣䅁䉁䅁䅁允䅁䅁䅕䅁䅁䅁䅁䅁䵁䅉䅅䅁䙁䅁䅁睁䵁䅁䅁兂䅁䅁䵄祑愲兑䅯䅯䅁䅁䅯兑䅁䅁䅯睂䅅䅁䅅䅁䉁䅁䅁兂䅁䅁䅁䅁䅁䅁杷允䅁䅁䅕䅁䑁䅁䅷䅁䙁䅁䅁䅁杁偋䅬权獄䅁䅁权㕁䅁䅁权䡁允䅁允䅁䅁䅅䅁䙁䅁䅁䅁䅁䅁䅁䍄䉁䅁䅁兂䅁䅁䅍䅄䅁䅁䅕䅁䅁䥁刳歔䭅䵁䅯䅁䭁䕁䅍䅁䭁䅁䉣䅁䉁䅁䅁允䅁䅁䅕塴癇獥慤稵䴸䅉䅅䅁䥁䅁䅁睁䅁䅁䅁兂䅁䅁䅁䵭䱙兑䅯杕䅁䅁䅕䅁䅁䑁偪商䭅䕁䅅䅁䭁䍁䅙䅁䭁䅁䅑潁䭁䅁䅅䅁䉁䅁䅁允䅁䅁䄴杄䅁䑁䅅免㍁䍁䄴睎ㅁ䅁䅁䍄䉁䅁䅁兂䅁䅁䅍䅄䅁䅁䅕䅁䅁䝁确歔䭅偁䅁䅁䭁䑁䅉䅁䭁䅁䉣䅁䉁䅁䅁允䅁䅁䅕䅁䅁䅁䅁䅁䵁䅉䅅䅁䥁䅁䅁睁䅁䅁䅁兂䅁䅁䅁䵭䱙兑䅯睋䅁䅁䅕䅁䅁䩁偔商䭅䑁䄸䅁䭁䍁䅙䅁䭁䅁䅑潁䭁䅁䅅䅁䉁䅁䅁允䅁䅁䅕呣䬰㘱慐歨䵁䅉䅅䅁䙁䅁䅁睁䵁䅁䅁兂䅁䅁䅁祥倱兑䅯其䅁䅁䅯䅏䅁䅁䅯睂䅅䅁䅅䅁䉁䅁䅁兂䅁䅁䅁䅁䅁䅁杷允䅁䅁䅧䅁䑁䅁䅁䅁䙁䅁䅁䅁奃杸䉴权捂䅁䅁兂䅁䅁䅁䴷嘴兑䅯杏䅁䅁䅯杊䅁䅁䅯䅂䍁䅧䅯允䅁䅁䅅䅁䉁䅁䅁兂硂児塲㕉婪䅑杷允䅁䅁䅧䅁䑁䅁䅁䅁䙁䅁䅁䅁奃杸䉴权牁䅁䅁兂䅁䅁䅁䵬嘸兑䅯兑䅁䅁䅯杊䅁䅁䅯䅂䍁䅧䅯允䅁䅁䅅䅁䉁䅁䅁兂慃婭婭呭卓䅑杷允䅁䅁䅕䅁䑁䅁䅷䅁䙁䅁䅁䅁杁偋䅬权橂䅁䅁权䱂䅁䅁权䡁允䅁允䅁䅁䅅䅁䙁䅁䅁䅳㍃㉕䍤䍄䉁䅁䅁兂䅁䅁䅍䅄䅁䅁䅕䅁䅁䅁乓ご䭅偁䅷䅁䭁䑁䅍䅁䭁䅁䉣䅁䉁䅁䅁允䅁䅁䅕䅁䅁䅁䅁䅁䵁䅉䅅䅁䙁䅁䅁睁䵁䅁䅁兂䅁䅁䅁穗偂兑䅯杬䅁䅁䅯杏䅁䅁䅯睂䅅䅁䅅䅁䉁䅁䅁兂䅁䅁䅁䅁䅁䅁杷允䅁䅁䅧䅁䑁䅁䅁䅁䙁䅁䅁䅁奃杸䉴权呂䅁䅁兂䅁䅁䅁䴷嘴兑䅯兎䅁䅁䅯杊䅁䅁䅯䅂䍁䅧䅯允䅁䅁䅅䅁䉁䅁䅁兂㝂䭆䠵扇汌䅑杷允䅁䅁䅕䅁䑁䅁䅷䅁䙁䅁䅁䅁杁偋䅬权千䅁䅁权ㅁ䅁䅁权䡁允䅁允䅁䅁䅅䅁䙁䅁䅁䍁䅨⬶䉰䍄䉁䅁䅁兂䅁䅁䅍䅄䅁䅁䅕䅁䅁䙁睳ご䭅䭁䅉䅁䭁䕁䅉䅁䭁䅁䉣䅁䉁䅁䅁允䅁䅁䅕捘祡䑥㕭武䵉䅉䅅䅁䙁䅁䅁睁䵁䅁䅁兂䅁䅁䅁䥅㑈䅑䅯睰䅁䅁䅯䅌䅁䅁䅯睂䅅䅁䅅䅁䉁䅁䅁权䭁允䅁䍄䉁䅁䅁兂䅁䅁䅍䅄䅁䅁䅕䅁䅁䡁瑳ご䭅䵁䄴䅁䭁䑁䅯䅁䭁䅁䉣䅁䉁䅁䅁允䅁䅁䅕䅁䅁䅁䅁䅁䵁䅉䅅䅁䥁䅁䅁睁䅁䅁䅁兂䅁䅁䅁䵭䱙兑䅯睋䅁䅁䅕䅁䅁䩁偔商䭅䕁䅙䅁䭁䍁䅙䅁䭁䅁䅑潁䭁䅁䅅䅁䉁䅁䅁允䅁䅁䅕䉵䘶ㄶ㕇䕫䵁䅉䅅䅁䙁䅁䅁睁䵁䅁䅁兂䅁䅁䅁䵣㝲䅑䅯睶䅁䅁䅯䅓䅁䅁䅯睂䅅䅁䅅䅁䉁䅁䅁兂䅁䅁䅁䅁䅁䅁杷允䅁䅁䅧䅁䑁䅁䅁䅁䙁䅁䅁䅁奃杸䉴权兂䅁䅁兂䅁䅁䅁䵅嘸兑䅯䅍䅁䅁䅯杊䅁䅁䅯䅂䍁䅧䅯允䅁䅁䅅䅁䉁䅁䅁杄䭁䅁䅁李畁䑁䅍兎䅁䅁杷允䅁䅁䅧䅁䑁䅁䅁䅁䙁䅁䅁䅁奃杸䉴权敂䅁䅁兂䅁䅁䅁䴰䱙兑䅯䅏䅁䅁䅯杊䅁䅁䅯䅂䍁䅧䅯允䅁䅁䅅䅁䉁䅁䅁权婁䅁䅁䍄䉁䅁䅁兂䅁䅁䅍䅄䅁䅁䅕䅁䅁䭁欫ご䭅䩁䅧䅁䭁䑁䄰䅁䭁䅁䉣䅁䉁䅁䅁允䅁䅁䅕啙奅䍇䕰啄䵉䅉䅅䅁䥁䅁䅁睁䅁䅁䅁兂䅁䅁䅁䵭䱙兑䅯杘䅁䅁䅕䅁䅁䵁䝪ぃ䭅䑁䅫䅁䭁䍁䅙䅁䭁䅁䅑潁䭁䅁䅅䅁䉁䅁䅁允䅁䅁䅯睘䅁䅁杷允䅁䅁䅧䅁䑁䅁䅁䅁䙁䅁䅁䅁奃杸䉴权牁䅁䅁兂䅁䅁䅁䵬嘸兑䅯兓䅁䅁䅯杊䅁䅁䅯䅂䍁䅧䅯允䅁䅁䅅䅁䉁䅁䅁兂獄払敧坨奱䅑杷允䅁䅁䅕䅁䑁䅁䅷䅁䙁䅁䅁䅁乃唰䈵权䭄䅁䅁权穁䅁䅁权䡁允䅁允䅁䅁䅅䅁䙁䙁䵫据⭰⽬⽯䍄䉁䅁䅁兂䅁䅁䅍䅄䅁䅁䅕䅁䅁䡧睄歔䭅䥁䅳䅁䭁䑁䅫䅁䭁䅁䉣䅁䉁䅁䅁允䅁䅁䅕䅁䅁䅁䅁䅁䵁䅉䅅䅁䥁䅁䅁睁䅁䅁䅁兂䅁䅁䅁䵭䱙兑䅯杕䅁䅁䅕䅁䅁䵁䝄ぃ䭅䑁䅅䅁䭁䍁䅙䅁䭁䅁䅑潁䭁䅁䅅䅁䉁䅁䅁允䅁䅁䅯杕䅁䅁杷允䅁䅁䅧䅁䑁䅁䅁䅁䙁䅁䅁䅁奃杸䉴权呂䅁䅁兂䅁䅁䅁䴵嘴兑䅯睎䅁䅁䅯杊䅁䅁䅯䅂䍁䅧䅯允䅁䅁䅅䅁䉁䅁䅁杄䵁䅁䅁兎㕁䍁䄴睍㍁䅁䅁䍄䉁䅁䅁兂䅁䅁䅍䅄䅁䅁䅕䅁䅁䅁乓ご䭅偁䅷䅁䭁䕁䅷䅁䭁䅁䉣䅁䉁䅁䅁允䅁䅁䅕丫祥䩫父歕䵁䅉䅅䅁䥁䅁䅁睁䅁䅁䅁兂䅁䅁䅁䵭䱙兑䅯䅕䅁䅁䅕䅁䅁佁佺商䭅䕁䅧䅁䭁䍁䅙䅁䭁䅁䅑潁䭁䅁䅅䅁䉁䅁䅁允䅁䅁䅕牕敧慨㙵啴䵁䅉䅅䅁䙁䅁䅁睁䵁䅁䅁兂䅁䅁䅁乖佚兑䅯杭䅁䅁䅯兓䅁䅁䅯睂䅅䅁䅅䅁䉁䅁䅁兂䅁䅁呂煆婁村杷允䅁䅁䅧䅁䑁䅁䅁䅁䙁䅁䅁䅁奃杸䉴权佂䅁䅁兂䅁䅁䅁䵰嘸兑䅯䅓䅁䅁䅯杊䅁䅁䅯䅂䍁䅧䅯允䅁䅁䅅䅁䉁䅁䅁兂慃婭婭摭歬䅷杷允䅁䅁䅕䅁䑁䅁䅷䅁䙁䅁䅁䅁乃唰䈵权䕁允䅁权⭁䅁䅁权䡁允䅁允䅁䅁䅅䅁䙁䅁䅁䅁䅁䅁䅁䍄䉁䅁䅁䅃䅁䅁䅍䅁䅁䅁䅕䅁䅁䩁䝪ぃ䭅䙁䅉䅁䙁䅁䅁䅁睄桺䉖权䑁䅁䅁权流䅁䅁权䕁䅁䅋权䉁䅁䅁允䅁䅁䅅䅁䙁䵁䴳䵺䵷䱥䅂䍄䉁䅁䅁兂䅁䅁䅍䅄䅁䅁䅕䅁䅁䝁䭄〫䭁偁䄴䅁䭁䑁䅉䅁䭁䅁䉣䅁䉁䅁䅁允䅁䅁䅕䅁䅁䅁䅁䅁䵁䅉䅅䅁䙁䅁䅁睁䵁䅁䅁兂䅁䅁䅁晡但兑䅯杚䅁䅁䅯䅒䅁䅁䅯睂䅅䅁䅅䅁䉁䅁䅁权塁允䅁䍄䉁䅁䅁兂䅁䅁䅍䅄䅁䅁䅕䅁䅁䕁昰䕕䭅䭁䅉䅁䭁䕁䅯䅁䭁䅁䉣䅁䉁䅁䅁允䅁䅁䅕䵓䩮䩁㉎な䵉䅉䅅䅁䙁䅁䅁睁䵁䅁䅁兂䅁䅁䅁䵑㜳䅑䅯朷䅁䅁䅯䅒䅁䅁䅯睂䅅䅁䅅䅁䉁䅁䅁兂㉂䠲票倲䩨䅑杷允䅁䅁䅧䅁䑁䅁䅁䅁䙁䅁䅁䅁奃杸䉴权奂䅁䅁兂䅁䅁䅁䵅嘸兑䅯䅎䅁䅁䅯杊䅁䅁䅯䅂䍁䅧䅯允䅁䅁䅅䅁䉁䅁䅁杄䭁䅁䅁䅍畁䑁䅧免䅁䅁杷允䅁䅁䅧䅁䑁䅁䅁䅁䙁䅁䅁䅁奃杸䉴权奁䅁䅁兂䅁䅁䅁䴰䱙兑䅯杌䅁䅁䅯杊䅁䅁䅯䅂䍁䅧䅯允䅁䅁䅅䅁䉁䅁䅁权婁䅁䅁䍄䉁䅁䅁䅃䅁䅁䅍䅁䅁䅁䅕䅁䅁䩁䝪ぃ䭅䉁䅧䅁䙁䅁䅁䅁歃硺䉖权癁䅁䅁权流䅁䅁权䕁䅁䅋权䉁䅁䅁允䅁䅁䅅䅁䙁佁剸䉵䘶眶䅦䍄䉁䅁䅁兂䅁䅁䅍䅄䅁䅁䅕䅁䅁䕁乄〫䭁佁䅯䅁䭁䑁䅣䅁䭁䅁䉣䅁䉁䅁䅁允䅁䅁䅕䅁䅁䅁䅁䅁䵁䅉䅅䅁䙁䅁䅁睁䵁䅁䅁兂䅁䅁䅁䥂倱兑䅯朶䅁䅁䅯䅏䅁䅁䅯睂䅅䅁䅅䅁䉁䅁䅁兂䅁䅁䅁䅁䅁䅁杷允䅁䅁䅧䅁䑁䅁䅁䅁䙁䅁䅁䅁奃杸䉴权牁䅁䅁兂䅁䅁䅁䴫嘴兑䅯䅍䅁䅁䅯杊䅁䅁䅯䅂䍁䅧䅯允䅁䅁䅅䅁䉁䅁䅁杄䭁䅁䅁睍畁䑁䅕杍䅁䅁杷允䅁䅁䅕䅁䑁䅁䅷䅁䙁䅁䅁䥁煂歌䈹权啃䅁䅁权䅂䅁䅁权䡁允䅁允䅁䅁䅅䅁䭁䭁䄴䅁䵁䅉䅅䅁䙁䅁䅁睁䵁䅁䅁兂䅁䅁䅁䵑㜳䅑䅯兺䅁䅁䅯杒䅁䅁䅯睂䅅䅁䅅䅁䉁䅁䅁兂あ䘹䡰扶坍䅑杷允䅁䅁䅕䅁䑁䅁䅷䅁䙁䅁䅁䥁睃ば䈹权敄䅁䅁权䑁䅁䅁权䡁允䅁允䅁䅁䅅䅁䙁䵁㝹湣㉨䅌䅖䍄䉁䅁䅁䅃䅁䅁䅍䅁䅁䅁䅕䅁䅁䩁䝪ぃ䭅䉁䅧䅁䙁䅁䅁䅁杁硺䉖权獁䅁䅁权流䅁䅁权䕁䅁䅋权䉁䅁䅁允䅁䅁䅅䅁佁䅁䅯䅁㕁䍁䄴免祁䅁䅁䍄䉁䅁䅁䅃䅁䅁䅍䅁䅁䅁䅕䅁䅁䩁䝪ぃ䭅䍁䅳䅁䙁䅁䅁䅁啃硺䉖权⭁䅁䅁权流䅁䅁权䕁䅁䅋权䉁䅁䅁允䅁䅁䅅䅁䙁䵁ㅐ䙋偹婸䅚䍄䉁䅁䅁䅃䅁䅁䅍䅁䅁䅁䅕䅁䅁䩁䝪ぃ䭅䙁䅷䅁䙁䅁䅁䅁睄桺䉖权䝂䅁䅁权流䅁䅁权䕁䅁䅋权䉁䅁䅁允䅁䅁䅅䅁䙁䝁浚浚浚潉䅴䍄䉁䅁䅁兂䅁䅁䅍䅄䅁䅁䅕䅁䅁䝧畯ご䭅䝁䅙䅁䭁䕁䅁䅁䭁䅁䉣䅁䉁䅁䅁允䅁䅁䅯杅䅅䅁杷允䅁䅁䅕䅁䑁䅁䅷䅁䙁䅁䅁䥁睃ば䈹权捃䅁䅁权䍂䅁䅁权䡁允䅁允䅁䅁䅅䅁䙁䭁眷慹唷敁⽇䍄䉁䅁䅁䅃䅁䅁䅍䅁䅁䅁䅕䅁䅁䩁䝪ぃ䭅䍁䅳䅁䙁䅁䅁䅁啃硺䉖权乂䅁䅁权流䅁䅁权䕁䅁䅋权䉁䅁䅁允䅁䅁䅅䅁䙁佁剸䉵䘶㕬䅴䍄䉁䅁䅁兂䅁䅁䅍䅄䅁䅁䅕䅁䅁䱧湃ご䭅䵁䅅䅁䭁䑁䅫䅁䭁䅁䉣䅁䉁䅁䅁允䅁䅁䅕䅁䅁䅁䅁䅁䵁䅉䅅䅁䥁䅁䅁睁䅁䅁䅁兂䅁䅁䅁䵭䱙兑䅯䅕䅁䅁䅕䅁䅁䵁䝪ぃ䭅䑁䅍䅁䭁䍁䅙䅁䭁䅁䅑潁䭁䅁䅅䅁䉁䅁䅁允䅁䅁䅯兕䅁䅁杷允䅁䅁䅕䅁䑁䅁䅷䅁䙁䅁䅁䅁乂ㅈ䉂权奃䅁䅁权䅂䅁䅁权䡁允䅁允䅁䅁䅅䅁䙁䡁獴牵畄兩䌱䍄䉁䅁䅁䅃䅁䅁䅍䅁䅁䅁䅕䅁䅁䩁䝪ぃ䭅䍁䅳䅁䙁䅁䅁䅁杁硺䉖权畁䅁䅁权流䅁䅁权䕁䅁䅋权䉁䅁䅁允䅁䅁䅅䅁佁䅁䅯䅁硁䍁䄴杍㕁䅁䅁䍄䉁䅁䅁兂䅁䅁䅍䅄䅁䅁䅕䅁䅁䝁䭄〫䭁䥁䄴䅁䭁䍁䄴䅁䭁䅁䉣䅁䉁䅁䅁允䅁䅁䅕䅁䅁䅁䅁䅁䵁䅉䅅䅁䙁䅁䅁睁䵁䅁䅁兂䅁䅁䅁乖佚兑䅯䄳䅁䅁䅯村䅁䅁䅯睂䅅䅁䅅䅁䉁䅁䅁兂䡂㡆睅癑⽪睐杷允䅁䅁䅧䅁䑁䅁䅁䅁䙁䅁䅁䅁奃杸䉴权牁䅁䅁兂䅁䅁䅁䵬嘸兑䅯睑䅁䅁䅯杊䅁䅁䅯䅂䍁䅧䅯允䅁䅁䅅䅁䉁䅁䅁兂歃䑣䬰ㄱ杏䅑杷允䅁䅁䅕䅁䑁䅁䅷䅁䙁䅁䅁䅁允晧䅨权敃䅁䅁权㡁䅁䅁权䡁允䅁允䅁䅁䅅䅁䙁䙁杢䩙睷癘⽍䍄䉁䅁䅁䅃䅁䅁䅍䅁䅁䅁䅕䅁䅁䩁䝪ぃ䭅䕁䄴䅁䙁䅁䅁䅁允硺䉖权ぁ䅁䅁权流䅁䅁权䕁䅁䅋权䉁䅁䅁允䅁䅁䅅䅁佁䅁䅯䅁祁䍁䄴䅎穁䅁䅁䍄䉁䅁䅁兂䅁䅁䅍䅄䅁䅁䅕䅁䅁䡁瑳ご䭅䝁䅙䅁䭁䕁䅷䅁䭁䅁䉣䅁䉁䅁䅁允䅁䅁䅯睇䅅䅁杷允䅁䅁䅧䅁䑁䅁䅁䅁䙁䅁䅁䅁奃杸䉴权卂䅁䅁兂䅁䅁䅁䵐嘸兑䅯睌䅁䅁䅯杊䅁䅁䅯䅂䍁䅧䅯允䅁䅁䅅䅁䉁䅁䅁杄䵁䅁䅁免祁䑁䅕杌祁䅁䅁䍄䉁䅁䅁兂䅁䅁䅍䅄䅁䅁䅕䅁䅁䉁䉃䔫䭁䝁䅁䅁䭁䑁䅕䅁䭁䅁䉣䅁䉁䅁䅁允䅁䅁䅯杢䅁䅁杷允䅁䅁䅕䅁䑁䅁䅷䅁䙁䅁䅁䅁䅄倹䅴权䱄䅁䅁权䥂䅁䅁权䡁允䅁允䅁䅁䅅䅁䙁䕁杅捲物剳䅂䍄䉁䅁䅁兂䅁䅁䅍䅄䅁䅁䅕䅁䅁䡧睄歔䭅偁䅉䅁䭁䑁䅳䅁䭁䅁䉣䅁䉁䅁䅁允䅁䅁䅕䅁䅁䅁䅁䅁䵁䅉䅅䅁䙁䅁䅁睁䵁䅁䅁兂䅁䅁䅁祥倱兑䅯䄶䅁䅁䅯杓䅁䅁䅯睂䅅䅁䅅䅁䉁䅁䅁兂㍁嘱砷摃丵䅑杷允䅁䅁䅧䅁䑁䅁䅁䅁䙁䅁䅁䅁奃杸䉴权佂䅁䅁兂䅁䅁䅁䵫嘸兑䅯睑䅁䅁䅯杊䅁䅁䅯䅂䍁䅧䅯允䅁䅁䅅䅁䉁䅁䅁兂乄䵺䵺䵺䤶䅑杷允䅁䅁䅕䅁䑁䅁䅷䅁䙁䅁䅁䥁啂䙂䉂权⽃䅁䅁权⽁䅁䅁权䡁允䅁允䅁䅁䅅䅁䙁䅁䅁䅁䅁䅁䅁䍄䉁䅁䅁䅃䅁䅁䅍䅁䅁䅁䅕䅁䅁䩁䝪ぃ䭅䙁䅁䅁䙁䅁䅁䅁獄桺䉖权䕂䅁䅁权流䅁䅁权䕁䅁䅋权䉁䅁䅁允䅁䅁䅅䅁䙁䉁䘫ㄶ㑇焫䅰䍄䉁䅁䅁兂䅁䅁䅍䅄䅁䅁䅕䅁䅁䙁坔歔䭅䭁䄸䅁䭁䑁䅉䅁䭁䅁䉣䅁䉁䅁䅁允䅁䅁䅕䅁䅁䅁䅁䅁䵁䅉䅅䅁䙁䅁䅁睁䵁䅁䅁兂䅁䅁䅁住佒兑䅯䅙䅁䅁䅯䅐䅁䅁䅯睂䅅䅁䅅䅁䉁䅁䅁权䍃䅁䅁䍄䉁䅁䅁兂䅁䅁䅍䅄䅁䅁䅕䅁䅁䅁乓</t>
  </si>
  <si>
    <t>ご䭅偁䄴䅁䭁䍁䄸䅁䭁䅁䉣䅁䉁䅁䅁允䅁䅁䅕䅁䅁䅁䅁䅁䵁䅉䅅䅁䙁䅁䅁睁䵁䅁䅁兂䅁䅁䅁剔儹兑䅯䄯䅁䅁䅯児䅁䅁䅯睂䅅䅁䅅䅁䉁䅁䅁兂ㅁ手敏坭䥬䅑杷允䅁䅁䅧䅁䑁䅁䅁䅁䙁䅁䅁䅁奃杸䉴权兂䅁䅁兂䅁䅁䅁䵅嘸兑䅯村䅁䅁䅯杊䅁䅁䅯䅂䍁䅧䅯允䅁䅁䅅䅁䉁䅁䅁杄䭁䅁䅁杍畁䑁䅑䅏䅁䅁杷允䅁䅁䅧䅁䑁䅁䅁䅁䙁䅁䅁䅁奃杸䉴权牁䅁䅁兂䅁䅁䅁䵬嘸兑䅯睁䅁䅁䅯杊䅁䅁䅯䅂䍁䅧䅯允䅁䅁䅅䅁䉁䅁䅁兂偃癷潕䅘杭䅑杷允䅁䅁䅕䅁䑁䅁䅷䅁䙁䅁䅁䥁睃ば䈹权䱄䅁䅁权㑁䅁䅁权䡁允䅁允䅁䅁䅅䅁䙁䅁䅁䅁䅁䅁䅁䍄䉁䅁䅁䅃䅁䅁䅍䅁䅁䅁䅕䅁䅁䩁䝪ぃ䭅䙁䅉䅁䙁䅁䅁䅁歃硺䉖权䵂䅁䅁权流䅁䅁权䕁䅁䅋权䉁䅁䅁允䅁䅁䅅䅁䙁䙁偹癷潕䉘䄳䍄䉁䅁䅁兂䅁䅁䅍䅄䅁䅁䅕䅁䅁䉁䉃䔫䭁䩁䅯䅁䭁䕁䅣䅁䭁䅁䉣䅁䉁䅁䅁允䅁䅁䅕䅁䅁㉕女商䵉䅉䅅䅁䙁䅁䅁睁䵁䅁䅁兂䅁䅁䅁䥅㑈䅑䅯朹䅁䅁䅯兎䅁䅁䅯睂䅅䅁䅅䅁䉁䅁䅁兂䩄煊ㅲ潏䌴䅑杷允䅁䅁䅕䅁䑁䅁䅷䅁䙁䅁䅁䥁睃ば䈹权慄䅁䅁权䵂䅁䅁权䡁允䅁允䅁䅁䅅䅁䙁乁楳慇捸摉⼸䍄䉁䅁䅁兂䅁䅁䅍䅄䅁䅁䅕䅁䅁䝧畯ご䭅䝁䅍䅁䭁䑁䅍䅁䭁䅁䉣䅁䉁䅁䅁允䅁䅁䅕䅁䅁䅁䅁䅁䵁䅉䅅䅁䥁䅁䅁睁䅁䅁䅁兂䅁䅁䅁䵭䱙兑䅯杔䅁䅁䅕䅁䅁䵁䝄ぃ䭅䑁䅫䅁䭁䍁䅙䅁䭁䅁䅑潁䭁䅁䅅䅁䉁䅁䅁允䅁䅁䅯杔䅁䅁杷允䅁䅁䅕䅁䑁䅁䅷䅁䙁䅁䅁䅁权晹䅴权佄䅁䅁权㡁䅁䅁权䡁允䅁允䅁䅁䅅䅁䙁䅁䡢婭䝈伫⽉䍄䉁䅁䅁兂䅁䅁䅍䅄䅁䅁䅕䅁䅁䕁乄〫䭁䥁䅳䅁䭁䑁䅑䅁䭁䅁䉣䅁䉁䅁䅁允䅁䅁䅕䑕呫䵔堲稴䴸䅉䅅䅁䥁䅁䅁睁䅁䅁䅁兂䅁䅁䅁䵭䱙兑䅯䅗䅁䅁䅕䅁䅁䩁偔商䭅䑁䅷䅁䭁䍁䅙䅁䭁䅁䅑潁䭁䅁䅅䅁䉁䅁䅁允䅁䅁䅕積積積晏啤䵁䅉䅅䅁䙁䅁䅁睁䵁䅁䅁兂䅁䅁䅁䵑㜳䅑䅯兩䅁䅁䅯䅎䅁䅁䅯睂䅅䅁䅅䅁䉁䅁䅁权瑃䅁䅁䍄䉁䅁䅁兂䅁䅁䅍䅄䅁䅁䅕䅁䅁䕺瑍歭䭅䝁䅙䅁䭁䑁䄰䅁䭁䅁䉣䅁䉁䅁䅁允䅁䅁䅯来䅁䅁杷允䅁䅁䅕䅁䑁䅁䅷䅁䙁䅁䅁䥁睂䔸䈵权䩃䅁䅁权䝂䅁䅁权䡁允䅁允䅁䅁䅅䅁䭁䭁䄰䅁䵁䅉䅅䅁䥁䅁䅁睁䅁䅁䅁兂䅁䅁䅁䵭䱙兑䅯睋䅁䅁䅕䅁䅁䩁偄商䭅䍁䅷䅁䭁䍁䅙䅁䭁䅁䅑潁䭁䅁䅅䅁䉁䅁䅁允䅁䅁䅕㘱睎児湯て䵁䅉䅅䅁䥁䅁䅁睁䅁䅁䅁兂䅁䅁䅁䵭䱙兑䅯䅇䅁䅁䅕䅁䅁䉁偄商䭅䑁䅑䅁䭁䍁䅙䅁䭁䅁䅑潁䭁䅁䅅䅁䉁䅁䅁允䅁䅁䄴权䅁䑁䅫杌睁䑁䅉䅁䵁䅉䅅䅁䥁䅁䅁睁䅁䅁䅁兂䅁䅁䅁䵭䱙兑䅯䅘䅁䅁䅕䅁䅁䭁偔商䭅䕁䄰䅁䭁䍁䅙䅁䭁䅁䅑潁䭁䅁䅅䅁䉁䅁䅁允䅁䅁䅕䥘䌯匹䵨啖䵁䅉䅅䅁䙁䅁䅁睁䵁䅁䅁兂䅁䅁䅁䵯㝮䅑䅯䅬䅁䅁䅯児䅁䅁䅯睂䅅䅁䅅䅁䉁䅁䅁权畁允䅁䍄䉁䅁䅁兂䅁䅁䅍䅄䅁䅁䅕䅁䅁䝁䭄〫䭁䝁䅙䅁䭁䑁䅅䅁䭁䅁䉣䅁䉁䅁䅁允䅁䅁䅯杉䅅䅁杷允䅁䅁䅕䅁䑁䅁䅷䅁䙁䅁䅁䥁睃ば䈹权佄䅁䅁权㕁䅁䅁权䡁允䅁允䅁䅁䅅䅁䙁䅁䅁䅁䅁䅁䅁䍄䉁䅁䅁䅃䅁䅁䅍䅁䅁䅁䅕䅁䅁䩁䝪ぃ䭅䙁䅫䅁䙁䅁䅁䅁䥄杸䉴权穁䅁䅁权流䅁䅁权䕁䅁䅋权䉁䅁䅁允䅁䅁䅅䅁䭁䙁䅯䅁䵁䅉䅅䅁䙁䅁䅁睁䵁䅁䅁兂䅁䅁䅃佲䝚兑䅯朱䅁䅁䅯免䅁䅁䅯睂䅅䅁䅅䅁䉁䅁䅁兂䅁䅁䅁䅁䅁䅁杷允䅁䅁䅕䅁䑁䅁䅷䅁䙁䅁䅁䅁乃唰䈵权卄䅁䅁权䍂䅁䅁权䡁允䅁允䅁䅁䅅䅁䙁䝁浚浚浚橚䅆䍄䉁䅁䅁兂䅁䅁䅍䅄䅁䅁䅕䅁䅁䙁睳ご䭅偁䄴䅁䭁䕁䅫䅁䭁䅁䉣䅁䉁䅁䅁允䅁䅁䅕稵㥘橘祘䕄䵉䅉䅅䅁䥁䅁䅁睁䅁䅁䅁兂䅁䅁䅁䵭䱙兑䅯睋䅁䅁䅕䅁䅁䩁偄商䭅䑁䅍䅁䭁䍁䅙䅁䭁䅁䅑潁䭁䅁䅅䅁䉁䅁䅁允䅁䅁䅕䉵䘶ㄶ浆ど䵁䅉䅅䅁䙁䅁䅁睁䵁䅁䅁兂䅁䅁䅁䵙㝲䅑䅯䅫䅁䅁䅯杌䅁䅁䅯睂䅅䅁䅅䅁䉁䅁䅁权䭁允䅁䍄䉁䅁䅁兂䅁䅁䅍䅄䅁䅁䅕䅁䅁䭧浺歒䭅䥁䄴䅁䭁䑁䅁䅁䭁䅁䉣䅁䉁䅁䅁允䅁䅁䅕䅁䅁䅁䅁䅁䵁䅉䅅䅁䥁䅁䅁睁䅁䅁䅁兂䅁䅁䅁䵭䱙兑䅯睋䅁䅁䅕䅁䅁䩁偄商䭅䍁䄴䅁䭁䍁䅙䅁䭁䅁䅑潁䭁䅁䅅䅁䉁䅁䅁允䅁䅁䅕䘷㑇潈汘䕨䵁䅉䅅䅁䙁䅁䅁睁䵁䅁䅁兂䅁䅁䅃䭳偤兑䅯䅭䅁䅁䅯兑䅁䅁䅯睂䅅䅁䅅䅁䉁䅁䅁兂呂䥬䩣䠰坣村杷允䅁䅁䅕䅁䑁䅁䅷䅁䙁䅁䅁䵁䑸婌䉰权㝃䅁䅁权㕁䅁䅁权䡁允䅁允䅁䅁䅅䅁䙁䅁䅁䅁䅁䅁䅁䍄䉁䅁䅁䅃䅁䅁䅍䅁䅁䅁䅕䅁䅁䩁䝪ぃ䭅䉁䅧䅁䙁䅁䅁䅁㑁硺䉖权㕁䅁䅁权流䅁䅁权䕁䅁䅋权䉁䅁䅁允䅁䅁䅅䅁佁䅁䅷䅁ぁ䑁䅍杌睁䑁䅙䅁䵁䅉䅅䅁䙁䅁䅁睁䵁䅁䅁兂䅁䅁䅁䵑㜳䅑䅯䅬䅁䅁䅯睓䅁䅁䅯睂䅅䅁䅅䅁䉁䅁䅁权ぁ允䅁䍄䉁䅁䅁兂䅁䅁䅍䅄䅁䅁䅕䅁䅁䥷楄䕕䭅佁䄴䅁䭁䑁䅯䅁䭁䅁䉣䅁䉁䅁䅁允䅁䅁䅕䅁䅁䅁䅁䅁䵁䅉䅅䅁䙁䅁䅁睁䵁䅁䅁兂䅁䅁䅁䵑㜳䅑䅯䅮䅁䅁䅯杏䅁䅁䅯睂䅅䅁䅅䅁䉁䅁䅁兂䵄て⽩婦漰䅑杷允䅁䅁䅧䅁䑁䅁䅁䅁䙁䅁䅁䅁奃杸䉴权卂䅁䅁兂䅁䅁䅁乣噅兑䅯睑䅁䅁䅯杊䅁䅁䅯䅂䍁䅧䅯允䅁䅁䅅䅁䉁䅁䅁兂卂具㕘䝭睥䅑杷允䅁䅁䅕䅁䑁䅁䅷䅁䙁䅁䅁䥁睃ば䈹权橂䅁䅁权䝂䅁䅁权䡁允䅁允䅁䅁䅅䅁䙁䅁䅁啢獐渷䍊䍄䉁䅁䅁兂䅁䅁䅍䅄䅁䅁䅕䅁䅁䥷楄䕕䭅䱁䅑䅁䭁䕁䅳䅁䭁䅁䉣䅁䉁䅁䅁允䅁䅁䅕䡡䕘湴儱唸䵅䅉䅅䅁䥁䅁䅁睁䅁䅁䅁兂䅁䅁䅁䵭䱙兑䅯杘䅁䅁䅕䅁䅁䡁剄商䭅䕁䅫䅁䭁䍁䅙䅁䭁䅁䅑潁䭁䅁䅅䅁䉁䅁䅁允䅁䅁䅕㍺畳呕獐啨䵁䅉䅅䅁䥁䅁䅁睁䅁䅁䅁兂䅁䅁䅁䵭䱙兑䅯杔䅁䅁䅕䅁䅁䵁䝪ぃ䭅䑁䅧䅁䭁䍁䅙䅁䭁䅁䅑潁䭁䅁䅅䅁䉁䅁䅁允䅁䅁䅯睔䅁䅁杷允䅁䅁䅕䅁䑁䅁䅷䅁䙁䅁䅁䥁獃欵䉚权䉄䅁䅁权㑁䅁䅁权䡁允䅁允䅁䅁䅅䅁䙁䅁䅁䅁䅁䅁䅁䍄䉁䅁䅁䅃䅁䅁䅍䅁䅁䅁䅕䅁䅁䩁䝪ぃ䭅䙁䅫䅁䙁䅁䅁䅁㡁硺䉖权㉁䅁䅁权流䅁䅁权䕁䅁䅋权䉁䅁䅁允䅁䅁䅅䅁佁䅁䅯䅁睁䍁䄴睎㉁䅁䅁䍄䉁䅁䅁兂䅁䅁䅍䅄䅁䅁䅕䅁䅁䡧睄歔䭅佁䅯䅁䭁䑁䅕䅁䭁䅁䉣䅁䉁䅁䅁允䅁䅁䅕捹娹䙷䝚䐱䴸䅉䅅䅁䙁䅁䅁睁䵁䅁䅁兂䅁䅁䅃䅖兒兑䅯朱䅁䅁䅯睌䅁䅁䅯睂䅅䅁䅅䅁䉁䅁䅁兂䅁䅁䅁䅁䅁䅁杷允䅁䅁䅧䅁䑁䅁䅁䅁䙁䅁䅁䅁奃杸䉴权牁䅁䅁兂䅁䅁䅁䵫嘸兑䅯杍䅁䅁䅯杊䅁䅁䅯䅂䍁䅧䅯允䅁䅁䅅䅁䉁䅁䅁兂灁䥘䌯圹䡱䅑杷允䅁䅁䅕䅁䑁䅁䅷䅁䙁䅁䅁䅁乃唰䈵权睄䅁䅁权祁䅁䅁权䡁允䅁允䅁䅁䅅䅁䙁䅁䅁䅁䅁䅁䅁䍄䉁䅁䅁䅃䅁䅁䅍䅁䅁䅁䅕䅁䅁䩁䝪ぃ䭅䙁䅁䅁䙁䅁䅁䅁歃硺䉖权ぁ䅁䅁权流䅁䅁权䕁䅁䅋权䉁䅁䅁允䅁䅁䅅䅁䙁䵁䴳䵺䵺䍔䅨䍄䉁䅁䅁兂䅁䅁䅍䅄䅁䅁䅕䅁䅁䭧浺歒䭅䥁䄴䅁䭁䑁䅳䅁䭁䅁䉣䅁䉁䅁䅁允䅁䅁䅕䅁䅁䅁䅁䅁䵁䅉䅅䅁䙁䅁䅁睁䵁䅁䅁兂䅁䅁䅃佲䝚兑䅯朸䅁䅁䅯䅍䅁䅁䅯睂䅅䅁䅅䅁䉁䅁䅁兂䅁䅁䅁䅁䅁䅁杷允䅁䅁䅕䅁䑁䅁䅷䅁䙁䅁䅁䅁䅂智䅴权汃䅁䅁权ぁ䅁䅁权䡁允䅁允䅁䅁䅅䅁䡁䅁䅁䅁䅄佔䅆䍄䉁䅁䅁䅃䅁䅁䅍䅁䅁䅁䅕䅁䅁䩁䝪ぃ䭅䙁䅧䅁䙁䅁䅁䅁歄桺䉖权䉂䅁䅁权流䅁䅁权䕁䅁䅋权䉁䅁䅁允䅁䅁䅅䅁佁䅁䅯䅁㍁䍁䄴兎ぁ䅁䅁䍄䉁䅁䅁䅃䅁䅁䅍䅁䅁䅁䅕䅁䅁䩁䝪ぃ䭅䙁䅷䅁䙁䅁䅁䅁歄桺䉖权獁䅁䅁权流䅁䅁权䕁䅁䅋权䉁䅁䅁允䅁䅁䅅䅁佁䅁䅷䅁硁䑁䅑杌㕁䑁䅑䅁䵁䅉䅅䅁䙁䅁䅁睁䵁䅁䅁兂䅁䅁䅁乖佚兑䅯䅯䅁䅁䅯兏䅁䅁䅯睂䅅䅁䅅䅁䉁䅁䅁兂湂潫兆敺び䅑杷允䅁䅁䅧䅁䑁䅁䅁䅁䙁䅁䅁䅁奃杸䉴权卂䅁䅁兂䅁䅁䅁䵫嘸兑䅯兓䅁䅁䅯杊䅁䅁䅯䅂䍁䅧䅯允䅁䅁䅅䅁䉁䅁䅁兂獄払敧敨䨫䅑杷允䅁䅁䅕䅁䑁䅁䅷䅁䙁䅁䅁䅁䅂智䅴权啃䅁䅁权䉂䅁䅁权䡁允䅁允䅁䅁䅅䅁䭁䑁䉑䅁䵁䅉䅅䅁䥁䅁䅁睁䅁䅁䅁兂䅁䅁䅁䵭䱙兑䅯杘䅁䅁䅕䅁䅁䵁䝄ぃ䭅䑁䄴䅁䭁䍁䅙䅁䭁䅁䅑潁䭁䅁䅅䅁䉁䅁䅁允䅁䅁䅯杘䅁䅁杷允䅁䅁䅕䅁䑁䅁䅷䅁䙁䅁䅁䅁权晹䅴权啃䅁䅁权硁䅁䅁权䡁允䅁允䅁䅁䅅䅁䭁䍁䈴䅁䵁䅉䅅䅁䙁䅁䅁睁䵁䅁䅁兂䅁䅁䅁晡但兑䅯朹䅁䅁䅯村䅁䅁䅯睂䅅䅁䅅䅁䉁䅁䅁兂䩂㉩⽒䉤慧䅑杷允䅁䅁䅕䅁䑁䅁䅷䅁䙁䅁䅁䅁䕁啪䈹权杂䅁䅁权䭂䅁䅁权䡁允䅁允䅁䅁䅅䅁䭁䡁䅑䅁䵁䅉䅅䅁䥁䅁䅁睁䅁䅁䅁兂䅁䅁䅁䵭䱙兑䅯睋䅁䅁䅕䅁䅁佁佺商䭅䑁䄸䅁䭁䍁䅙䅁䭁䅁䅑潁䭁䅁䅅䅁䉁䅁䅁允䅁䅁䅕捺䵺䉺坑欴䵁䅉䅅䅁䙁䅁䅁睁䵁䅁䅁兂䅁䅁䅁䵙㝲䅑䅯睷䅁䅁䅯杌䅁䅁䅯睂䅅䅁䅅䅁䉁䅁䅁兂䅁䅁䅁䅁䅁䅁杷允䅁䅁䅕䅁䑁䅁䅷䅁䙁䅁䅁䅁睂癹䅴权㙄䅁䅁权祁䅁䅁权䡁允䅁允䅁䅁䅅䅁䙁䅁䅁䅁䅁䅁䅁䍄䉁䅁䅁䅃䅁䅁䅍䅁䅁䅁䅕䅁䅁䩁䝪ぃ䭅䙁䅁䅁䙁䅁䅁䅁元硺䉖权䑂䅁䅁权流䅁䅁权䕁䅁䅋权䉁䅁䅁允䅁䅁䅅䅁䙁䵁ㅐ䙋偹㘸䅒䍄䉁䅁䅁兂䅁䅁䅍䅄䅁䅁䅕䅁䅁䉁䉃䔫䭁䱁䄸䅁䭁䑁䅷䅁䭁䅁䉣䅁䉁䅁䅁允䅁䅁䅕䅁䅁䅁䅁䅁䵁䅉䅅䅁䙁䅁䅁睁䵁䅁䅁兂䅁䅁䅁䵙㝲䅑䅯杴䅁䅁䅯睓䅁䅁䅯睂䅅䅁䅅䅁䉁䅁䅁兂塂極略㔶ぁ村杷允䅁䅁䅕䅁䑁䅁䅷䅁䙁䅁䅁䅁杂癹䅴权啄䅁䅁权䝂䅁䅁权䡁允䅁允䅁䅁䅅䅁䙁䉁煅㕰〷穷䅒䍄䉁䅁䅁䅃䅁䅁䅍䅁䅁䅁䅕䅁䅁䩁䝪ぃ䭅䙁䅫䅁䙁䅁䅁䅁允硺䉖权㙁䅁䅁权流䅁䅁权䕁䅁䅋权䉁䅁䅁允䅁䅁䅅䅁佁䅁䅯䅁祁䍁䄴李祁䅁䅁䍄䉁䅁䅁兂䅁䅁䅍䅄䅁䅁䅕䅁䅁䙁坔歔䭅䩁䅷䅁䭁䍁䅷䅁䭁䅁䉣䅁䉁䅁䅁允䅁䅁䅕䅁䅁䅁䅁䅁䵁䅉䅅䅁䥁䅁䅁睁䅁䅁䅁兂䅁䅁䅁䵭䱙兑䅯杖䅁䅁䅕䅁䅁佁佔商䭅䅁䅍䅁䭁䍁䅙䅁䭁䅁䅑潁䭁䅁䅅䅁䉁䅁䅁允䅁䅁䅕䅁䅁䅁䅁䅁䵁䅉䅅䅁䙁䅁䅁睁䵁䅁䅁兂䅁䅁䅁祥倱兑䅯䅭䅁䅁䅯杏䅁䅁䅯睂䅅䅁䅅䅁䉁䅁䅁兂䅁䅁䅁䅁䅁䅁杷允䅁䅁䅕䅁䑁䅁䅷䅁䙁䅁䅁䅁扂䕍䈹权元䅁䅁权䑂䅁䅁权䡁允䅁允䅁䅁䅅䅁䭁䅁䉯䅁䵁䅉䅅䅁䙁䅁䅁睁䵁䅁䅁兂䅁䅁䅁㙲偒兑䅯睯䅁䅁䅯免䅁䅁䅯睂䅅䅁䅅䅁䉁䅁䅁兂䅁䅁䅁䅁䅁䅁杷允䅁䅁䅧䅁䑁䅁䅁䅁䙁䅁䅁䅁奃杸䉴权佂䅁䅁兂䅁䅁䅁乣噅兑䅯児䅁䅁䅯杊䅁䅁䅯䅂䍁䅧䅯允䅁䅁䅅䅁䉁䅁䅁兂啂䥫桕剃焫䅑杷允䅁䅁䅕䅁䑁䅁䅷䅁䙁䅁䅁䵁䑸婌䉰权捄䅁䅁权穁䅁䅁权䡁允䅁允䅁䅁䅅䅁䙁䅁䅁䅁䅁䅁䅁䍄䉁䅁䅁兂䅁䅁䅍䅄䅁䅁䅕䅁䅁䱧湃ご䭅乁䅁䅁䭁䕁䅑䅁䭁䅁䉣䅁䉁䅁䅁允䅁䅁䅯材䅅䅁杷允䅁䅁䅕䅁䑁䅁䅷䅁䙁䅁䅁䅁㝂啌䈹权慃䅁䅁权㉁䅁䅁权䡁允䅁允䅁䅁䅅䅁䙁䅁䅁䅁䅁䅁䅁䍄䉁䅁䅁䅃䅁䅁䅍䅁䅁䅁䅕䅁䅁䩁䝪ぃ䭅䍁䅳䅁䙁䅁䅁䅁㑄桺䉖权䡂䅁䅁权流䅁䅁权䕁䅁䅋权䉁䅁䅁允䅁䅁䅅䅁佁䅁䅧䅁祁䍁䄴睎䅁䅁杷允䅁䅁䅕䅁䑁䅁䅷䅁䙁䅁䅁䅁杂癹䅴权元䅁䅁权㡁䅁䅁权䡁允䅁允䅁䅁䅅䅁䭁䅁䉯䅁䵁䅉䅅䅁䥁䅁䅁睁䅁䅁䅁兂䅁䅁䅁䵭䱙兑䅯睋䅁䅁䅕䅁䅁䩁偄商䭅䑁䅑䅁䭁䍁䅙䅁䭁䅁䅑潁䭁䅁䅅䅁䉁䅁䅁允䅁䅁䅕硥畓⭒奅啩䵁䅉䅅䅁䙁䅁䅁睁䵁䅁䅁兂䅁䅁䅁䡫㑢䅑䅯杵䅁䅁䅯睐䅁䅁䅯睂䅅䅁䅅䅁䉁䅁䅁兂䅁䥁硄卙橍村杷允䅁䅁䅕䅁䑁䅁䅷䅁䙁䅁䅁䅁灂唸䈵权湃䅁䅁权䕂䅁䅁权䡁允䅁允䅁䅁䅅䅁䭁䅁䉯䅁䵁䅉䅅䅁䙁䅁䅁睁䵁䅁䅁兂䅁䅁䅁祥倱兑䅯杫䅁䅁䅯兎䅁䅁䅯睂䅅䅁䅅䅁䉁䅁䅁兂塂却䤴䭬䕧村杷允䅁䅁䅕䅁䑁䅁䅷䅁䙁䅁䅁䵁䅃水䉂权䭄䅁䅁权䑂䅁䅁权䡁允䅁允䅁䅁䅅䅁䙁䡁䩍浐と偧⽁䍄䉁䅁䅁兂䅁䅁䅍䅄䅁䅁䅕䅁䅁䕺瑍歭䭅䱁䅑䅁䭁䕁䅑䅁䭁䅁䉣䅁䉁䅁䅁允䅁䅁䅕䅁䅁䅁䅁䅁䵁䅉䅅䅁䙁䅁䅁睁䵁䅁䅁兂䅁䅁䅁摪但兑䅯睱䅁䅁䅯睑䅁䅁䅯睂䅅䅁䅅䅁䉁䅁䅁权䭁允䅁䍄䉁䅁䅁䅃䅁䅁䅍䅁䅁䅁䅕䅁䅁䩁䝪ぃ䭅䕁䄴䅁䙁䅁䅁䅁㑄桺䉖权䥂䅁䅁权流䅁䅁权䕁䅁䅋权䉁䅁䅁允䅁䅁䅅䅁佁䅁䅯䅁硁䍁䄴免ㅁ䅁䅁䍄䉁䅁䅁兂䅁䅁䅍䅄䅁䅁䅕䅁䅁䍁潁唫䭁䥁䅳䅁䭁䑁䅯䅁䭁䅁䉣䅁䉁䅁䅁允䅁䅁䅕䘷㑇潈牘歅䵁䅉䅅䅁䙁䅁䅁睁䵁䅁䅁兂䅁䅁䅃䅖兒兑䅯䄰䅁䅁䅯䅔䅁䅁䅯睂䅅䅁䅅䅁䉁䅁䅁兂偃栰兵慍晣䅷杷允䅁䅁䅕䅁䑁䅁䅷䅁䙁䅁䅁䅁睂癹䅴权捃䅁䅁权䅂䅁䅁权䡁允䅁允䅁䅁䅅䅁䙁䵁⽸䱓㤹啂䅚䍄䉁䅁䅁兂䅁䅁䅍䅄䅁䅁䅕䅁䅁䙧䕑䕕䭅䩁䅷䅁䭁䕁䅁䅁䭁䅁䉣䅁䉁䅁䅁允䅁䅁䅕䅁䅁䅁䅁䅁䵁䅉䅅䅁䥁䅁䅁睁䅁䅁䅁兂䅁䅁䅁䵭䱙兑䅯杕䅁䅁䅕䅁䅁䡁剄商䭅䑁䅳䅁䭁䍁䅙䅁䭁䅁䅑潁䭁䅁䅅䅁䉁䅁䅁允䅁䅁䅕⬱湩汚晃䕳䵁䅉䅅䅁䥁䅁䅁睁䅁䅁䅁兂䅁䅁䅁䵭䱙兑䅯杕䅁䅁䅕䅁䅁䩁偔商䭅䕁䅫䅁䭁䍁䅙䅁䭁䅁䅑潁䭁䅁䅅䅁䉁䅁䅁允䅁䅁䅕椹捨㡪䑊䕩䵁䅉䅅䅁䙁䅁䅁睁䵁䅁䅁兂䅁䅁䅁晡但兑䅯睯䅁䅁䅯䅏䅁䅁䅯睂䅅䅁䅅䅁䉁䅁䅁兂灃䘰塙て癕村杷允䅁䅁䅕䅁䑁䅁䅷䅁䙁䅁䅁䵁䅃水䉂权敄䅁䅁权㉁䅁䅁权䡁允䅁允䅁䅁䅅䅁䙁䅁䅁䅁䅁䅁䅁䍄䉁䅁䅁䅃䅁䅁䅍䅁䅁䅁䅕䅁䅁䩁䝪ぃ䭅䙁䅷䅁䙁䅁䅁䅁歃硺䉖权硁䅁䅁权流䅁䅁权䕁䅁䅋权䉁䅁䅁允䅁䅁䅅䅁䙁佁㙆䭆䠵吴䅂䍄䉁䅁䅁兂䅁䅁䅍䅄䅁䅁䅕䅁䅁䉁䉃䔫䭁䱁䅳䅁䭁䕁䅧䅁䭁䅁䉣䅁䉁䅁䅁允䅁䅁䅕䅁䅄硷㉔啑䵉䅉䅅䅁䙁䅁䅁睁䵁䅁䅁兂䅁䅁䅃佲䝚兑䅯睰䅁䅁䅯䅔䅁䅁䅯睂䅅䅁䅅䅁䉁䅁䅁权䭁允䅁䍄䉁䅁䅁杂䅁䅁䅍䅄䅁䅁䅕䅁䅁䝧畯ご䭅偁䅯䅁䭁䝁䅑䅁䭁䅁䅁䅁䭁䝁䅅䅁䉁䅁䅁允䅁䅁䅕㤵晇樹䤱ぎ䵁䅉䅅䅁䥁䅁䅁睁䅁䅁䅁兂䅁䅁䅁䵭䱙兑䅯䅕䅁䅁䅕䅁䅁䵁䝄ぃ䭅䍁䅷䅁䭁䍁䅙䅁䭁䅁䅑潁䭁䅁䅅䅁䉁䅁䅁允䅁䅁䅯䅕䅁䅁杷允䅁䅁䅕䅁䑁䅁䅷䅁䙁䅁䅁䅁灂唸䈵权卄䅁䅁权䑂䅁䅁权䡁允䅁允䅁䅁䅅䅁䙁乁婖潦匲橡䅖䍄䉁䅁䅁䅃䅁䅁䅍䅁䅁䅁䅕䅁䅁䩁䝪ぃ䭅䙁䅷䅁䙁䅁䅁䅁兄杸䉴权㑁䅁䅁权流䅁䅁权䕁䅁䅋权䉁䅁䅁允䅁䅁䅅䅁䭁䉁䅫䅁䵁䅉䅅䅁䙁䅁䅁睁䵁䅁䅁兂䅁䅁䅃佲䝚兑䅯杫䅁䅁䅯睎䅁䅁䅯睂䅅䅁䅅䅁䉁䅁䅁兂㥂㕘摳䭂灐兑杷允䅁䅁䅕䅁䑁䅁䅷䅁䙁䅁䅁䅁扂䕍䈹权佃䅁䅁权㉁䅁䅁权䡁允䅁允䅁䅁䅅䅁䙁䅁䅁䅁䅁䅁䅁䍄䉁䅁䅁䅃䅁䅁䅍䅁䅁䅁䅕䅁䅁䩁䝪ぃ䭅䍁䅳䅁䙁䅁䅁䅁元硺䉖权㑁䅁䅁权流䅁䅁权䕁䅁䅋权䉁䅁䅁允䅁䅁䅅䅁䙁䥁牘払敧奴䅸䍄䉁䅁䅁䅃䅁䅁䅍䅁䅁䅁䅕䅁䅁䩁䝪ぃ䭅䙁䅷䅁䙁䅁䅁䅁獄桺䉖权㉁䅁䅁权流䅁䅁权䕁䅁䅋权䉁䅁䅁允䅁䅁䅅䅁䙁䑁積積䱍伸䅖䍄䉁䅁䅁兂䅁䅁䅍䅄䅁䅁䅕䅁䅁䑧婴ご䭅乁䅧䅁䭁䕁䅁䅁䭁䅁䉣䅁䉁䅁䅁允䅁䅁䅕䅁䅁䅁䅁䅁䵁䅉䅅䅁䙁䅁䅁睁䵁䅁䅁兂䅁䅁䅁䵙㝲䅑䅯睳䅁䅁䅯兑䅁䅁䅯睂䅅䅁䅅䅁䉁䅁䅁兂浂杷煢㍗䕱村杷允䅁䅁䅕䅁䑁䅁䅷䅁䙁䅁䅁䵁䅃水䉂权祄䅁䅁权㝁䅁䅁权䡁允䅁允䅁䅁䅅䅁䙁䅁䅁䅁䅁䅁䅁䍄䉁䅁䅁䅃䅁䅁䅍䅁䅁䅁䅕䅁䅁䩁䝪ぃ䭅䍁䅳䅁䙁䅁䅁䅁睂到䉖权乂䅁䅁权流䅁䅁权䕁䅁䅋权䉁䅁䅁允䅁䅁䅅䅁䙁䥁䌯匹獪㤵䅒䍄䉁䅁䅁兂䅁䅁䅍䅄䅁䅁䅕䅁䅁䵁い〫䭁䝁䅁䅁䭁䑁䅕䅁䭁䅁䉣䅁䉁䅁䅁允䅁䅁䅯督䅁䅁杷允䅁䅁䅕䅁䑁䅁䅷䅁䙁䅁䅁䅁乂ㅈ䉂权ぃ䅁䅁权䉂䅁䅁权䡁允䅁允䅁䅁䅅䅁䙁䅁杁婵㠶䝦䍴䍄䉁䅁䅁䅃䅁䅁䅍䅁䅁䅁䅕䅁䅁䩁䝪ぃ䭅䙁䅍䅁䙁䅁䅁䅁杁硺䉖权ㅁ䅁䅁权流䅁䅁权䕁䅁䅋权䉁䅁䅁允䅁䅁䅅䅁佁䅁䅯䅁睁䍁䄴睍硁䅁䅁䍄䉁䅁䅁兂䅁䅁䅍䅄䅁䅁䅕䅁䅁䝁䭄〫䭁佁䅧䅁䭁䑁䅷䅁䭁䅁䉣䅁䉁䅁䅁允䅁䅁䅕摘䄱噩攴ざ䵁䅉䅅䅁䙁䅁䅁睁䵁䅁䅁兂䅁䅁䅃佲䝚兑䅯䄲䅁䅁䅯村䅁䅁䅯睂䅅䅁䅅䅁䉁䅁䅁兂晄杔摆楬潪睐杷允䅁䅁䅕䅁䑁䅁䅷䅁䙁䅁䅁䵁䑸婌䉰权慃䅁䅁权ㅁ䅁䅁权䡁允䅁允䅁䅁䅅䅁䙁䅁䅁䅁䅁䅁䅁䍄䉁䅁䅁兂䅁䅁䅍䅄䅁䅁䅕䅁䅁䭁欫ご䭅䩁䅧䅁䭁䑁䅧䅁䭁䅁䉣䅁䉁䅁䅁允䅁䅁䅕浮啭歹樳〫䵅䅉䅅䅁䙁䅁䅁睁䵁䅁䅁兂䅁䅁䅁穗偂兑䅯兰䅁䅁䅯杌䅁䅁䅯睂䅅䅁䅅䅁䉁䅁䅁权䅁䅁䅁䍄䉁䅁䅁兂䅁䅁䅍䅄䅁䅁䅕䅁䅁䅁乓ご䭅佁䅑䅁䭁䕁䅫䅁䭁䅁䉣䅁䉁䅁䅁允䅁䅁䅕䅁䅁䅁䅁䅁䵁䅉䅅䅁䥁䅁䅁睁䅁䅁䅁兂䅁䅁䅁䵭䱙兑䅯睋䅁䅁䅕䅁䅁偁佄商䭅䕁䅧䅁䭁䍁䅙䅁䭁䅁䅑潁䭁䅁䅅䅁䉁䅁䅁允䅁䅁䅕瑃橥乣㌱歺䵁䅉䅅䅁䙁䅁䅁睁䵁䅁䅁兂䅁䅁䅁䤴㑈䅑䅯杁䅅䅁䅯杓䅁䅁䅯睂䅅䅁䅅䅁䉁䅁䅁兂歁楕䱏ぎㅈ睐杷允䅁䅁䅕䅁䑁䅁䅷䅁䙁䅁䅁䅁杂癹䅴权慃䅁䅁权乂䅁䅁权䡁允䅁允䅁䅁䅅䅁䙁䅁呷䵣兖杤䍎䍄䉁䅁䅁兂䅁䅁䅍䅄䅁䅁䅕䅁䅁䡁瑳ご䭅䩁䅙䅁䭁䍁䄸䅁䭁䅁䉣䅁䉁䅁䅁允䅁䅁䅕䅁䅁䅁䅁䅁䵁䅉䅅䅁䙁䅁䅁睁䵁䅁䅁兂䅁䅁䅃偣佂兑䅯具䅁䅁䅯兎䅁䅁䅯睂䅅䅁䅅䅁䉁䅁䅁兂䵃㔲汊㝏执䅑杷允䅁䅁䅧䅁䑁䅁䅁䅁䙁䅁䅁䅁奃杸䉴权卂䅁䅁兂䅁䅁䅁䴷嘴兑䅯睑䅁䅁䅯杊䅁䅁䅯䅂䍁䅧䅯允䅁䅁䅅䅁䉁䅁䅁兂䅁䅁䅁䅁䅁䅁杷允䅁䅁䅕䅁䑁䅁䅷䅁䙁䅁䅁䥁啂䙂䉂权䍁允䅁权穁䅁䅁权䡁允䅁允䅁䅁䅅䅁䙁䅁䅁䅁䅁䅁䅁䍄䉁䅁䅁兂䅁䅁䅍䅄䅁䅁䅕䅁䅁䙁坔歔䭅乁䅙䅁䭁䑁䄸䅁䭁䅁䉣䅁䉁䅁䅁允䅁䅁䅕癓⬫噯啲䕁䵁䅉䅅䅁䙁䅁䅁睁䵁䅁䅁兂䅁䅁䵄祑愲兑䅯杪䅁䅁䅯睏䅁䅁䅯睂䅅䅁䅅䅁䉁䅁䅁兂䅁䅁䅁䅁䅁䅁杷允䅁䅁䅕䅁䑁䅁䅷䅁䙁䅁䅁䅁允晧䅨权杂䅁䅁权㕁䅁䅁权䡁允䅁允䅁䅁䅅䅁䭁䝁䄴䅁䵁䅉䅅䅁䙁䅁䅁睁䵁䅁䅁兂䅁䅁䅃䭳偤兑䅯䄰䅁䅁䅯睁䅁䅁䅯睂䅅䅁䅅䅁䉁䅁䅁兂浄䘯畕癍氰䅑杷允䅁䅁䅧䅁䑁䅁䅁䅁䙁䅁䅁䅁奃杸䉴权兂䅁䅁兂䅁䅁䅁䴵嘴兑䅯睁䅁䅁䅯杊䅁䅁䅯䅂䍁䅧䅯允䅁䅁䅅䅁䉁䅁䅁兂䅁䅁䅁䅁䅁䅁杷允䅁䅁䅧䅁䑁䅁䅁䅁䙁䅁䅁䅁奃杸䉴权婂䅁䅁兂䅁䅁䅁䵏嘸兑䅯李䅁䅁䅯杊䅁䅁䅯䅂䍁䅧䅯允䅁䅁䅅䅁䉁䅁䅁杄䥁䅁䅁䅍畁䑁䅧䅁䵁䅉䅅䅁䙁䅁䅁睁䵁䅁䅁兂䅁䅁䵄祑愲兑䅯䅯䅁䅁䅯睍䅁䅁䅯睂䅅䅁䅅䅁䉁䅁䅁兂䅁䅁䅁䅁䅁䅁杷允䅁䅁䅕䅁䑁䅁䅷䅁䙁䅁䅁䅁㑁䔵䈵权䡄䅁䅁权ㅁ䅁䅁权䡁允䅁允䅁䅁䅅䅁䙁䭁䡸䱬す敶䉊䍄䉁䅁䅁䅃䅁䅁䅍䅁䅁䅁䅕䅁䅁䩁䝪ぃ䭅䙁䅁䅁䙁䅁䅁䅁元硺䉖权䍂䅁䅁权流䅁䅁权䕁䅁䅋权䉁䅁䅁允䅁䅁䅅䅁䙁䡁㥅瑃橥㕏䄹䍄䉁䅁䅁兂䅁䅁䅍䅄䅁䅁䅕䅁䅁䝁䭄〫䭁䱁䄰䅁䭁䕁䅑䅁䭁䅁䉣䅁䉁䅁䅁允䅁䅁䅕桋䭶佋䔸啕䵁䅉䅅䅁䙁䅁䅁睁䵁䅁䅁兂䅁䅁䅃佲䝚兑䅯睷䅁䅁䅯䅍䅁䅁䅯睂䅅䅁䅅䅁䉁䅁䅁兂䅁䅁䅁䅁䅁䅁杷允䅁䅁䅧䅁䑁䅁䅁䅁䙁䅁䅁䅁奃杸䉴权奂䅁䅁兂䅁䅁䅁䵫嘸兑䅯䅒䅁䅁䅯杊䅁䅁䅯䅂䍁䅧䅯允䅁䅁䅅䅁䉁䅁䅁兂卂䉵䘶礶獬䅑杷允䅁䅁䅕䅁䑁䅁䅷䅁䙁䅁䅁䅁杂癹䅴权慃䅁䅁权㥁䅁䅁权䡁允䅁允䅁䅁䅅䅁䙁䡁晸契畳楏䍨䍄䉁䅁䅁䅃䅁䅁䅍䅁䅁䅁䅕䅁䅁䩁䝪ぃ䭅䍁䅳䅁䙁䅁䅁䅁元硺䉖权㕁䅁䅁权流䅁䅁权䕁䅁䅋权䉁䅁䅁允䅁䅁䅅䅁䙁䥁䌯匹捨灌䅂䍄䉁䅁䅁兂䅁䅁䅍䅄䅁䅁䅕䅁䅁䭁䩄〫䭁䩁䅑䅁䭁䑁䅷䅁䭁䅁䉣䅁䉁䅁䅁允䅁䅁䅯杌䅅䅁杷允䅁䅁䅕䅁䑁䅁䅷䅁䙁䅁䅁䥁睂䔸䈵权䑄䅁䅁权䑁䅁䅁权䡁允䅁允䅁䅁䅅䅁䙁䉁乐橤㕩桨䄹䍄䉁䅁䅁兂䅁䅁䅍䅄䅁䅁䅕䅁䅁䝁䭄〫䭁乁䄴䅁䭁䑁䅫䅁䭁䅁䉣䅁䉁䅁䅁允䅁䅁䅕䅁䅁䅁䅁䅁䵁䅉䅅䅁䙁䅁䅁睁䵁䅁䅁兂䅁䅁䅃佲䝚兑䅯杭䅁䅁䅯䅒䅁䅁䅯睂䅅䅁䅅䅁䉁䅁䅁兂⽄㐹啱瑑眸村杷允䅁䅁䅕䅁䑁䅁䅷䅁䙁䅁䅁䥁睃ば䈹权祄䅁䅁权䝂䅁䅁权䡁允䅁允䅁䅁䅅䅁䙁䭁㔫坰䕩硍䄵䍄䉁䅁䅁䅃䅁䅁䅍䅁䅁䅁䅕䅁䅁䩁䝪ぃ䭅䙁䅁䅁䙁䅁䅁䅁允硺䉖权㉁䅁䅁权流䅁䅁权䕁䅁䅋权䉁䅁䅁允䅁䅁䅅䅁佁䅁䅯䅁硁䍁䄴䅎㍁䅁䅁䍄䉁䅁䅁兂䅁䅁䅍䅄䅁䅁䅕䅁䅁䙁坔歔䭅䩁䅷䅁䭁䑁䅍䅁䭁䅁䉣䅁䉁䅁䅁允䅁䅁䅕䡐䩳匷し稹䴸䅉䅅䅁䥁䅁䅁睁䅁䅁䅁兂䅁䅁䅁䵭䱙兑䅯杖䅁䅁䅕䅁䅁乁䝄ぃ䭅䑁䅣䅁䭁䍁䅙䅁䭁䅁䅑潁䭁䅁䅅䅁䉁䅁䅁允䅁䅁䅯兇䅁䅁杷允䅁䅁䅕䅁䑁䅁䅷䅁䙁䅁䅁䅁䅄倹䅴权⽃䅁䅁权乂䅁䅁权䡁允䅁允䅁䅁䅅䅁䙁䕁扴䝵䰱歄䍒䍄䉁䅁䅁䅃䅁䅁䅍䅁䅁䅁䅕䅁䅁䩁䝪ぃ䭅䍁䅳䅁䙁䅁䅁䅁㑄桺䉖权䍂䅁䅁权流䅁䅁权䕁䅁䅋权䉁䅁䅁允䅁䅁䅅䅁佁䅁䅷䅁瑁䑁䅉杌祁䑁䅅䅁䵁䅉䅅䅁䙁䅁䅁睁䵁䅁䅁兂䅁䅁䅁晡但兑䅯䄷䅁䅁䅯䅎䅁䅁䅯睂䅅䅁䅅䅁䉁䅁䅁兂䅁䅁䅁䅁䅁䅁杷允䅁䅁䅕䅁䑁䅁䅷䅁䙁䅁䅁䥁睂䔸䈵权敃䅁䅁权畁䅁䅁权䡁允䅁允䅁䅁䅅䅁䙁䅁䅁䅁䅁䅁䅁䍄䉁䅁䅁兂䅁䅁䅍䅄䅁䅁䅕䅁䅁䱧湃ご䭅䩁䅁䅁䭁䑁䄰䅁䭁䅁䉣䅁䉁䅁䅁允䅁䅁䅯权䅅䅁杷允䅁䅁䅕䅁䑁䅁䅷䅁䙁䅁䅁䅁㑁䔵䈵权䱄䅁䅁权㕁䅁䅁权䡁允䅁允䅁䅁䅅䅁䙁䅁䅁䅁䅁䅁䅁䍄䉁䅁䅁兂䅁䅁䅍䅄䅁䅁䅕䅁䅁䱧湃ご䭅䭁䅉䅁䭁䕁䅧䅁䭁䅁䉣䅁䉁䅁䅁允䅁䅁䅕煯䈵番㕦步䵉䅉䅅䅁䥁䅁䅁睁䅁䅁䅁兂䅁䅁䅁䵭䱙兑䅯杔䅁䅁䅕䅁䅁䭁偔商䭅䅁䅍䅁䭁䍁䅙䅁䭁䅁䅑潁䭁䅁䅅䅁䉁䅁䅁允䅁䅁䅕䭆䠵場㡲䵢䵁䅉䅅䅁䥁䅁䅁睁䅁䅁䅁兂䅁䅁䅁䵭䱙兑䅯䅇䅁䅁䅕䅁䅁䡁剄商䭅䑁䅷䅁䭁䍁䅙䅁䭁䅁䅑潁䭁䅁䅅䅁䉁䅁䅁允䅁䅁䅕搰乐䙺睢の䵁䅉䅅䅁䥁䅁䅁睁䅁䅁䅁兂䅁䅁䅁䵭䱙兑䅯睕䅁䅁䅕䅁䅁䑁偺商䭅䅁䅍䅁䭁䍁䅙䅁䭁䅁䅑潁䭁䅁䅅䅁䉁䅁䅁允䅁䅁䄴䅃䅁䑁䅁杌㕁䅁䅁䍄䉁䅁䅁䅃䅁䅁䅍䅁䅁䅁䅕䅁䅁䩁䝪ぃ䭅䙁䅍䅁䙁䅁䅁䅁歃硺䉖权㝁䅁䅁权流䅁䅁权䕁䅁䅋权䉁䅁䅁允䅁䅁䅅䅁䙁䭁䠵場啯桲䄵䍄䉁䅁䅁兂䅁䅁䅍䅄䅁䅁䅕䅁䅁䱧湃ご䭅䵁䄰䅁䭁䑁䅧䅁䭁䅁䉣䅁䉁䅁䅁允䅁䅁䅕䅁䅁䅁䅁䅁䵁䅉䅅䅁䥁䅁䅁睁䅁䅁䅁兂䅁䅁䅁䵭䱙兑䅯睋䅁䅁䅕䅁䅁䩁偄商䭅䑁䅯䅁䭁䍁䅙䅁䭁䅁䅑潁䭁䅁䅅䅁䉁䅁䅁允䅁䅁䅕硥畓⭒⭅に䵁䅉䅅䅁䙁䅁䅁睁䵁䅁䅁兂䅁䅁䅁祥倱兑䅯兩䅁䅁䅯兎䅁䅁䅯睂䅅䅁䅅䅁䉁䅁䅁权瑃䅁䅁䍄䉁䅁䅁兂䅁䅁䅍䅄䅁䅁䅕䅁䅁䙁睳ご䭅䝁䅍䅁䭁䕁䅅䅁䭁䅁䉣䅁䉁䅁䅁允䅁䅁䅕卺癓㕊䩬䕤䵉䅉䅅䅁䙁䅁䅁睁䵁䅁䅁兂䅁䅁䅁穗偂兑䅯睹䅁䅁䅯杒䅁䅁䅯睂䅅䅁䅅䅁䉁䅁䅁兂䅁䅁䅁䅁䅁䅁杷允䅁䅁䅕䅁䑁䅁䅷䅁䙁䅁䅁䅁䕁啪䈹权湃䅁䅁权ㅁ䅁䅁权䡁允䅁允䅁䅁䅅䅁䭁䅁䉯䅁䵁䅉䅅䅁䙁䅁䅁睁䵁䅁䅁兂䅁䅁䅃䭳偤兑䅯杯䅁䅁䅯兓䅁䅁䅯睂䅅䅁䅅䅁䉁䅁䅁兂慄灚婕佐⭬村杷允䅁䅁䅕䅁䑁䅁䅷䅁䙁䅁䅁䅁䕁啪䈹权㙄䅁䅁权㍁䅁䅁权䡁允䅁允䅁䅁䅅䅁䙁䅁䅁䅁䅁䅁䅁䍄䉁䅁䅁䅃䅁䅁䅍䅁䅁䅁䅕䅁䅁䩁䝪ぃ䭅䉁䅧䅁䙁䅁䅁䅁䥄杸䉴权硁䅁䅁权流䅁䅁权䕁䅁䅋权䉁䅁䅁允䅁䅁䅅䅁䭁䍁䄰䅁䵁䅉䅅䅁䥁䅁䅁睁䅁䅁䅁兂䅁䅁䅁䵭䱙兑䅯杖䅁䅁䅕䅁䅁䍁偄商䭅䕁䅣䅁䭁䍁䅙䅁䭁䅁䅑潁䭁䅁䅅䅁䉁䅁䅁允䅁䅁䄴权䅁䑁䅅杌ㅁ䑁䅉䅁䵁䅉䅅䅁䥁䅁䅁睁䅁䅁䅁兂䅁䅁䅁䵭䱙兑䅯杖䅁䅁䅕䅁䅁䩁偔商䭅䅁䅍䅁䭁䍁䅙䅁䭁䅁䅑潁䭁䅁䅅䅁䉁䅁䅁允䅁䅁䅕積積積䉍歭䵁䅉䅅䅁䙁䅁䅁睁䵁䅁䅁兂䅁䅁䅁䤴㑈䅑䅯睯䅁䅁䅯睁䅁䅁䅯睂䅅䅁䅅䅁䉁䅁䅁兂䅁偁䕃奖剨村杷允䅁䅁䅕䅁䑁䅁䅷䅁䙁䅁䅁䅁扂䕍䈹权䙄䅁䅁权䉂䅁䅁权䡁允䅁允䅁䅁䅅䅁䙁䅁䅁䅁䅁䅁䅁䍄䉁䅁䅁兂䅁䅁䅍䅄䅁䅁䅕䅁䅁䙁睳ご䭅䱁䅍䅁䭁䕁䅙䅁䭁䅁䉣䅁䉁䅁䅁允䅁䅁䅕䅁䅁䅁䅁䅁䵁䅉䅅䅁䙁䅁䅁睁䵁䅁䅁兂䅁䅁䅁䍉㕪䅑䅯䅙䅁䅁䅯杓䅁䅁䅯睂䅅䅁䅅䅁䉁䅁䅁权䅃䅁䅁䍄䉁䅁䅁兂䅁䅁䅍䅄䅁䅁䅕䅁䅁䵁い〫䭁䱁䅙䅁䭁䑁䅳䅁䭁䅁䉣䅁䉁䅁䅁允䅁䅁䅕䅁䅁䅁䅁䅁䵁䅉䅅䅁䙁䅁䅁睁䵁䅁䅁兂䅁䅁䅁住佒兑䅯䄫䅁䅁䅯杍䅁䅁䅯睂䅅䅁䅅䅁䉁䅁䅁兂䅁䅁䅁䅁䅁䅁杷允䅁䅁䅕䅁䑁䅁䅷䅁䙁䅁䅁䅁䅄倹䅴权獄䅁䅁权䥂䅁䅁权䡁允䅁允䅁䅁䅅䅁䙁䅁㡌㈰户朷䅆䍄䉁䅁䅁䅃䅁䅁䅍䅁䅁䅁䅕䅁䅁䩁䝪ぃ䭅䕁䄴䅁䙁䅁䅁䅁㑄桺䉖权硁䅁䅁权流䅁䅁权䕁䅁䅋权䉁䅁䅁允䅁䅁䅅䅁佁䅁䅯䅁祁䍁䄴杍㉁䅁䅁䍄䉁䅁䅁䅃䅁䅁䅍䅁䅁䅁䅕䅁䅁䩁䝪ぃ䭅䍁䅳䅁䙁䅁䅁䅁獄桺䉖权睁䅁䅁权流䅁䅁权䕁䅁䅋权䉁䅁䅁允䅁䅁䅅䅁䙁䡁啳歲硦摶䅨䍄䉁䅁䅁兂䅁䅁䅍䅄䅁䅁䅕䅁䅁䥁刳歔䭅䵁䄰䅁䭁䑁䄴䅁䭁䅁䉣䅁䉁䅁䅁允䅁䅁䅕偑ㅵ契ㄳ䕉䵁䅉䅅䅁䙁䅁䅁睁䵁䅁䅁兂䅁䅁䅃ㅏ偬兑䅯䅵䅁䅁䅯睒䅁䅁䅯睂䅅䅁䅅䅁䉁䅁䅁兂㑁㑄摹睓䱸䅑杷允䅁䅁䅕䅁䑁䅁䅷䅁䙁䅁䅁䅁灂唸䈵权䙄䅁䅁权⭁䅁䅁权䡁允䅁允䅁䅁䅅䅁䙁乁捈㉗䙌桲䅊䍄䉁䅁䅁兂䅁䅁䅍䅄䅁䅁䅕䅁䅁䡁瑳ご䭅偁䅙䅁䭁䍁䅷䅁䭁䅁䉣䅁䉁䅁䅁允䅁䅁䅕䅁䅁䅁䅁䅁䵁䅉䅅䅁䥁䅁䅁睁䅁䅁䅁兂䅁䅁䅁䵭䱙兑䅯兗䅁䅁䅕䅁䅁偁佄商䭅䍁䅷䅁䭁䍁䅙䅁䭁䅁䅑潁䭁䅁䅅䅁䉁䅁䅁允䅁䅁䅕積積積䵐啫䵁䅉䅅䅁䙁䅁䅁睁䵁䅁䅁兂䅁䅁䅁䥅㑈䅑䅯朷䅁䅁䅯睓䅁䅁䅯睂䅅䅁䅅䅁䉁䅁䅁兂呂䙱睨䡐䥰䅑杷允䅁䅁䅧䅁䑁䅁䅁䅁䙁䅁䅁䅁奃杸䉴权呂䅁䅁兂䅁䅁䅁䵫嘸兑䅯䅑䅁䅁䅯杊䅁䅁䅯䅂䍁䅧䅯允䅁䅁䅅䅁䉁䅁䅁兂慃婭婭六㙬䅑杷允䅁䅁䅕䅁䑁䅁䅷䅁䙁䅁䅁䅁权晹䅴权千䅁䅁权䡂䅁䅁权䡁允䅁允䅁䅁䅅䅁䙁䕁䕏她睴偑䉖䍄䉁䅁䅁兂䅁䅁䅍䅄䅁䅁䅕䅁䅁䍁潁唫䭁䱁䄸䅁䭁䕁䅍䅁䭁䅁䉣䅁䉁䅁䅁允䅁䅁䅕䅁䅁䅁䅁䅁䵁䅉䅅䅁䥁䅁䅁睁䅁䅁䅁兂䅁䅁䅁䵭䱙兑䅯䅗䅁䅁䅕䅁䅁䕁剄商䭅䑁䅅䅁䭁䍁䅙䅁䭁䅁䅑潁䭁䅁䅅䅁䉁䅁䅁允䅁䅁䅯杊䅁䅁杷允䅁䅁䅕䅁䑁䅁䅷䅁䙁䅁䅁䥁煂歌䈹权穃䅁䅁权⽁䅁䅁权䡁允䅁允䅁䅁䅅䅁䙁䅁䅁䅁䅁䅁䅁䍄䉁䅁䅁兂䅁䅁䅍䅄䅁䅁䅕䅁䅁䝧畯ご䭅乁䄴䅁䭁䕁䅙䅁䭁䅁䉣䅁䉁䅁䅁允䅁䅁䅕䅁䅁䅁䅁䅁䵁䅉䅅䅁䙁䅁䅁睁䵁䅁䅁兂䅁䅁䅁䤴㑈䅑䅯朹䅁䅁䅯䅓䅁䅁䅯睂䅅䅁䅅䅁䉁䅁䅁兂湁具塲楘䵅䅑杷允䅁䅁䅕䅁䑁䅁䅷䅁䙁䅁䅁䅁杁偋䅬权慄䅁䅁权⽁䅁䅁权䡁允䅁允䅁䅁䅅䅁䙁䙁⭳塉偫男⽙䍄䉁䅁䅁兂䅁䅁䅍䅄䅁䅁䅕䅁䅁䭁䩄〫䭁䩁䅙䅁䭁䕁䅷䅁䭁䅁䉣䅁䉁䅁䅁允䅁䅁䅕⽢橖⽗祗が䵉䅉䅅䅁䙁䅁䅁睁䵁䅁䅁兂䅁䅁䅁䵑㜳䅑䅯䄲䅁䅁䅯睏䅁䅁䅯睂䅅䅁䅅䅁䉁䅁䅁兂䅁䅁䅁䅁䅁䅁杷允䅁䅁䅧䅁䑁䅁䅁䅁䙁䅁䅁䅁奃杸䉴权敂䅁䅁兂䅁䅁䅁䴵嘴兑䅯睌䅁䅁䅯杊䅁䅁䅯䅂䍁䅧䅯允䅁䅁䅅䅁䉁䅁䅁杄䭁䅁䅁䅏畁䑁䅕兏䅁䅁杷允䅁䅁䅧䅁䑁䅁䅁䅁䙁䅁䅁䅁奃杸䉴权牁䅁䅁兂䅁䅁䅁䴫嘴兑䅯免䅁䅁䅯杊䅁䅁䅯䅂䍁䅧䅯允䅁䅁䅅䅁䉁䅁䅁杄䭁䅁䅁杍畁䑁䅣兎䅁䅁杷允䅁䅁䅕䅁䑁䅁䅷䅁䙁䅁䅁䅁乂ㅈ䉂权佃䅁䅁权㕁䅁䅁权䡁允䅁允䅁䅁䅅䅁䙁䅁䅁䅁䅁䅁䅁䍄䉁䅁䅁䅃䅁䅁䅍䅁䅁䅁䅕䅁䅁䩁䝪ぃ䭅䙁䅫䅁䙁䅁䅁䅁㑄桺䉖权ぁ䅁䅁权流䅁䅁权䕁䅁䅋权䉁䅁䅁允䅁䅁䅅䅁佁䅁䅯䅁硁䍁䄴杍硁䅁䅁䍄䉁䅁䅁兂䅁䅁䅍䅄䅁䅁䅕䅁䅁䭧浺歒䭅䭁䅁䅁䭁䕁䅕䅁䭁䅁䉣䅁䉁䅁䅁允䅁䅁䅕䡚㑪煨䥍え䵁䅉䅅䅁䙁䅁䅁睁䵁䅁䅁兂䅁䅁䅁穗偂兑䅯朹䅁䅁䅯睓䅁䅁䅯睂䅅䅁䅅䅁䉁䅁䅁兂剁穣㡄坨㍐睐杷允䅁䅁䅧䅁䑁䅁䅁䅁䙁䅁䅁䅁奃杸䉴权牁䅁䅁兂䅁䅁䅁乣噅兑䅯䅔䅁䅁䅯杊䅁䅁䅯䅂䍁䅧䅯允䅁䅁䅅䅁䉁䅁䅁兂桄桥畓ㄵ卶䅑杷允䅁䅁䅧䅁䑁䅁䅁䅁䙁䅁䅁䅁奃杸䉴权佂䅁䅁兂䅁䅁䅁䵐嘸兑䅯睍䅁䅁䅯杊䅁䅁䅯䅂䍁䅧䅯允䅁䅁䅅䅁䉁䅁䅁杄䥁䅁䅁䅍畁䑁䅙䅁䵁䅉䅅䅁䙁䅁䅁睁䵁䅁䅁兂䅁䅁䅁䥂倱兑䅯䅭䅁䅁䅯杒䅁䅁䅯睂䅅䅁䅅䅁䉁䅁䅁兂䭄浉呚楬晘兑杷允䅁䅁䅧䅁䑁䅁䅁䅁䙁䅁䅁䅁奃杸䉴权敂䅁䅁兂䅁䅁䅁䴰䱙兑䅯杏䅁䅁䅯杊䅁䅁䅯䅂䍁䅧䅯允䅁䅁䅅䅁䉁䅁䅁权婁䅁䅁䍄䉁䅁䅁兂䅁䅁䅍䅄䅁䅁䅕䅁䅁䕁昰䕕䭅偁䅑䅁䭁䕁䅫䅁䭁䅁䉣䅁䉁䅁䅁允䅁䅁䅕晶潑䡴⽉啊䵁䅉䅅䅁䥁䅁䅁睁䅁䅁䅁兂䅁䅁䅁䵭䱙兑䅯杕䅁䅁䅕䅁䅁䵁䝪ぃ䭅䕁䅷䅁䭁䍁䅙䅁䭁䅁䅑潁䭁䅁䅅䅁䉁䅁䅁允䅁䅁䅯兖䅁䅁杷允䅁䅁䅕䅁䑁䅁䅷䅁䙁䅁䅁䅁杁偋䅬权煄䅁䅁权䑂䅁䅁权䡁允䅁允䅁䅁䅅䅁䙁䅁䅁䅁䅁䅁䅁䍄䉁䅁䅁䅃䅁䅁䅍䅁䅁䅁䅕䅁䅁䩁䝪ぃ䭅䍁䅳䅁䙁䅁䅁䅁元硺䉖权㥁䅁䅁权流䅁䅁权䕁䅁䅋权䉁䅁䅁允䅁䅁䅅䅁䙁佁㙆䭆䠵㕦䅰䍄䉁䅁䅁兂䅁䅁䅍䅄䅁䅁䅕䅁䅁䡧睄歔䭅乁䅧䅁䭁䕁䄰䅁䭁䅁䉣䅁䉁䅁䅁允䅁䅁䅕䉙晸呹瑫樫䴸䅉䅅䅁䙁䅁䅁睁䵁䅁䅁兂䅁䅁䅁䤴㑈䅑䅯䄫䅁䅁䅯兎䅁䅁䅯睂䅅䅁䅅䅁䉁䅁䅁兂䅁䅁䅁䅁䅁䅁杷允䅁䅁䅧䅁䑁䅁䅁䅁䙁䅁䅁䅁奃杸䉴权呂䅁䅁兂䅁䅁䅁䵹䱙兑䅯䅓䅁䅁䅯杊䅁䅁䅯䅂䍁䅧䅯允䅁䅁䅅䅁䉁䅁䅁权啂䅁䅁䍄䉁䅁䅁䅃䅁䅁䅍䅁䅁䅁䅕䅁䅁䩁䝪ぃ䭅䙁䅫䅁䙁䅁䅁䅁允硺䉖权䑂䅁䅁权流䅁䅁权䕁䅁䅋权䉁䅁䅁允䅁䅁䅅䅁佁䅁䅯䅁㑁䍁䄴睎ぁ䅁䅁䍄䉁䅁䅁䅃䅁䅁䅍䅁䅁䅁䅕䅁䅁䩁䝪ぃ䭅䙁䅁䅁䙁䅁䅁䅁㑄桺䉖权䥂䅁䅁权流䅁䅁权䕁䅁䅋权䉁䅁䅁允䅁䅁䅅䅁佁䅁䅯䅁㕁䍁䄴兎ㅁ䅁䅁䍄䉁䅁䅁䅃䅁䅁䅍䅁䅁䅁䅕䅁䅁䩁䝪ぃ䭅䙁䄴䅁䙁䅁䅁䅁歃硺䉖权䥂䅁䅁权流䅁䅁权䕁䅁䅋权䉁䅁䅁允䅁䅁䅅䅁䙁䩁婱婭婭呗䅚䍄䉁䅁䅁兂䅁䅁䅍䅄䅁䅁䅕䅁䅁䵁い〫䭁偁䅧䅁䭁䕁䅅䅁䭁䅁䉣䅁䉁䅁䅁允䅁䅁䅕䅁䅁䅁䅁䅁䵁䅉䅅䅁䥁䅁䅁睁䅁䅁䅁兂䅁䅁䅁䵭䱙兑䅯睋䅁䅁䅕䅁䅁䩁偄商䭅䑁䄸䅁䭁䍁䅙䅁䭁䅁䅑潁䭁䅁䅅䅁䉁䅁䅁允䅁䅁䅕捺䵺䵺䝷歫䵁䅉䅅䅁䙁䅁䅁睁䵁䅁䅁兂䅁䅁䵄祑愲兑䅯兰䅁䅁䅯䅌䅁䅁䅯睂䅅䅁䅅䅁䉁䅁䅁权䅁䅁䅁䍄䉁䅁䅁兂䅁䅁䅍䅄䅁䅁䅕䅁䅁䕺瑍歭䭅䅁䉉䅁䭁䑁䅣䅁䭁䅁䉣䅁䉁䅁䅁允䅁䅁䅕䅁䅁䅁䅁䅁䵁䅉䅅䅁䙁䅁䅁睁䵁䅁䅁兂䅁䅁䅁䥅㑈䅑䅯杪䅁䅁䅯睐䅁䅁䅯睂䅅䅁䅅䅁䉁䅁䅁兂䅁䅁䅁䅁䅁䅁杷允䅁䅁䅕䅁䑁䅁䅷䅁䙁䅁䅁䅁睂癹䅴权㉄䅁䅁权䱂䅁䅁权䡁允䅁允䅁䅁䅅䅁䙁䅁䅁䅁䅁䅁䅁䍄䉁䅁䅁䅃䅁䅁䅍䅁䅁䅁䅕䅁䅁䩁䝪ぃ䭅䕁䄴䅁䙁䅁䅁䅁啃硺䉖权硁䅁䅁权流䅁䅁权䕁䅁䅋权䉁䅁䅁允䅁䅁䅅䅁䙁䙁㑋潈牘圶䅚䍄䉁䅁䅁兂䅁䅁䅍䅄䅁䅁䅕䅁䅁䝧畯ご䭅䝁䅙䅁䭁䑁䄴䅁䭁䅁䉣䅁䉁䅁䅁允䅁䅁䅯杅䅅䅁杷允䅁䅁䅕䅁䑁䅁䅷䅁䙁䅁䅁䥁䅂啚䈹权慃䅁䅁权䑂䅁䅁权䡁允䅁允䅁䅁䅅䅁䙁䕁㥮䅮扷䉍䍆䍄䉁䅁䅁兂䅁䅁䅍䅄䅁䅁䅕䅁䅁䕁昰䕕䭅䅁䉑䅁䭁䕁䅙䅁䭁䅁䉣䅁䉁䅁䅁允䅁䅁䅕㤹㡧潏㉥お䵁䅉䅅䅁䥁䅁䅁睁䅁䅁䅁兂䅁䅁䅁䵭䱙兑䅯睋䅁䅁䅕䅁䅁䉁偄商䭅䑁䅍䅁䭁䍁䅙䅁䭁䅁䅑潁䭁䅁䅅䅁䉁䅁䅁允䅁䅁䄴权䅁䑁䅉杌穁䑁䅑䅁䵁䅉䅅䅁䙁䅁䅁睁䵁䅁䅁兂䅁䅁䅃偣佂兑䅯䅬䅁䅁䅯兒䅁䅁䅯睂䅅䅁䅅䅁䉁䅁䅁权㑁允䅁䍄䉁䅁䅁兂䅁䅁䅍䅄䅁䅁䅕䅁䅁䑧婴ご䭅䝁䅁䅁䭁䕁䄰䅁䭁䅁䉣䅁䉁䅁䅁允䅁䅁䅯內䅁䅁杷允䅁䅁䅕䅁䑁䅁䅷䅁䙁䅁䅁䵁䅃水䉂权啃䅁䅁权㍁䅁䅁权䡁允䅁允䅁䅁䅅䅁䭁䅁䅁䅁䵁䅉䅅䅁䥁䅁䅁睁䅁䅁䅁兂䅁䅁䅁䵭䱙兑䅯睋䅁䅁䅕䅁䅁䩁偄商䭅䑁䅣䅁䭁䍁䅙䅁䭁䅁䅑潁䭁䅁䅅䅁䉁䅁䅁允䅁䅁䅕敨剴䉵嘵歫䵁䅉䅅䅁䙁䅁䅁睁䵁䅁䅁兂䅁䅁䅃佲䝚兑䅯䄶䅁䅁䅯䅏䅁䅁䅯睂䅅䅁䅅䅁䉁䅁䅁兂䅁䅁䅁䅁䅁䅁杷允䅁䅁䅕䅁䑁䅁䅷䅁䙁䅁䅁䵁䅃水䉂权穃䅁䅁权䝂䅁䅁权䡁允䅁允䅁䅁䅅䅁䙁䅁䅁䅁䅁䅁䅁䍄䉁䅁䅁䅃䅁䅁䅍䅁䅁䅁䅕䅁䅁䩁䝪ぃ䭅䙁䅍䅁䙁䅁䅁䅁兄杸䉴权㕁䅁䅁权流䅁䅁权䕁䅁䅋权䉁䅁䅁允䅁䅁䅅䅁䭁䉁䅫䅁䵁䅉䅅䅁䥁䅁䅁睁䅁䅁䅁兂䅁䅁䅁䵭䱙兑䅯兗䅁䅁䅕䅁䅁乁䝄ぃ䭅䑁䄸䅁䭁䍁䅙䅁䭁䅁䅑潁䭁䅁䅅䅁䉁䅁䅁允䅁䅁䅯兇䅁䅁杷允䅁䅁䅕䅁䑁䅁䅷䅁䙁䅁䅁䅁睂癹䅴权奃䅁䅁权㙁䅁䅁权䡁允䅁允䅁䅁䅅䅁䙁䍁偮䑧樱硆䍒䍄䉁䅁䅁兂䅁䅁䅍䅄䅁䅁䅕䅁䅁䵁い〫䭁䱁䄸䅁䭁䕁䅙䅁䭁䅁䉣䅁䉁䅁䅁允䅁䅁䅕䅁䅁䅁䅁䅁䵁䅉䅅䅁䙁䅁䅁睁䵁䅁䅁兂䅁䅁䅁乖佚兑䅯睩䅁䅁䅯村䅁䅁䅯睂䅅䅁䅅䅁䉁䅁䅁兂桄桥畓⭒卅䅑杷允䅁䅁䅕䅁䑁䅁䅷䅁䙁䅁䅁䥁睃ば䈹权湃䅁䅁权䵂䅁䅁权䡁允䅁允䅁䅁䅅䅁䭁䅁䉯䅁䵁䅉䅅䅁䙁䅁䅁睁䵁䅁䅁兂䅁䅁䅁䍉㕪䅑䅯杁䅅䅁䅯材䅁䅁䅯睂䅅䅁䅅䅁䉁䅁䅁兂䅁䅁䅁䅁䅁䅁杷允䅁䅁䅕䅁䑁䅁䅷䅁䙁䅁䅁䥁獃欵䉚权䡄䅁䅁权䡂䅁䅁权䡁允䅁允䅁䅁䅅䅁䙁䝁楊䑕䨫杯䍚䍄䉁䅁䅁䅃䅁䅁䅍䅁䅁䅁䅕䅁䅁䩁䝪ぃ䭅䙁䅫䅁䙁䅁䅁䅁㑄桺䉖权畁䅁䅁权流䅁䅁权䕁䅁䅋权䉁䅁䅁允䅁䅁䅅䅁佁䅁䅯䅁祁䍁䄴杍㑁䅁䅁䍄䉁䅁䅁䅃䅁䅁䅍䅁䅁䅁䅕䅁䅁䩁䝪ぃ䭅䍁䅳䅁䙁䅁䅁䅁元硺䉖权㝁䅁䅁权流䅁䅁权䕁䅁䅋权䉁䅁䅁允䅁䅁䅅䅁䙁䥁䌯匹捨䨴䅎䍄䉁䅁䅁䅃䅁䅁䅍䅁䅁䅁䅕䅁䅁䩁䝪ぃ䭅䙁䅁䅁䙁䅁䅁䅁䥄杸䉴权䙂䅁䅁权流䅁䅁权䕁䅁䅋权䉁䅁䅁允䅁䅁䅅䅁䭁䙁䅅䅁䵁䅉䅅䅁䙁䅁䅁睁䵁䅁䅁兂䅁䅁䅃佲䝚兑䅯其䅁䅁䅯兏䅁䅁䅯睂䅅䅁䅅䅁䉁䅁䅁兂䅁䅁䅁䅁䅁䅁杷允䅁䅁䅕䅁䑁䅁䅷䅁䙁䅁䅁䥁㝁啗䈹权睄䅁䅁权乂䅁䅁权䡁允䅁允䅁䅁䅅䅁䙁佁琹济䥥歁䅊䍄䉁䅁䅁䅃䅁䅁䅍䅁䅁䅁䅕䅁䅁䩁䝪ぃ䭅䙁䅉䅁䙁䅁䅁䅁睄桺䉖权䉂䅁䅁权流䅁䅁权䕁䅁䅋权䉁䅁䅁允䅁䅁䅅䅁䙁䡁啳歲档䰵䅆䍄䉁䅁䅁兂䅁䅁䅍䅄䅁䅁䅕䅁䅁䍁潁唫䭁䝁䅙䅁䭁䑁䅯䅁䭁䅁䉣䅁䉁䅁䅁允䅁䅁䅯先䅅䅁杷允䅁䅁䅕䅁䑁䅁䅷䅁䙁䅁䅁䵁䅃水䉂权啄䅁䅁权畁䅁䅁权䡁允䅁允䅁䅁䅅䅁䙁䅁䅁䅁䅁䅁䅁䍄䉁䅁䅁兂䅁䅁䅍䅄䅁䅁䅕䅁䅁䕧求ご䭅䩁䅉䅁䭁䕁䅁䅁䭁䅁䉣䅁䉁䅁䅁允䅁䅁䅕䡸卵坡浨䔸䵅䅉䅅䅁䙁䅁䅁睁䵁䅁䅁兂䅁䅁䅁摪但兑䅯䅬䅁䅁䅯䅍䅁䅁䅯睂䅅䅁䅅䅁䉁䅁䅁权獁允䅁䍄䉁䅁䅁䅃䅁䅁䅍䅁䅁䅁䅕䅁䅁䩁䝪ぃ䭅䍁䅳䅁䙁䅁䅁䅁獄桺䉖权㕁䅁䅁权流䅁䅁权䕁䅁䅋权䉁䅁䅁允䅁䅁䅅䅁䙁䉁畓⭒䍈⭺䅂䍄䉁䅁䅁兂䅁䅁䅍䅄䅁䅁䅕䅁䅁䕁昰䕕䭅䝁䅙䅁䭁䑁䅧䅁䭁䅁䉣䅁䉁䅁䅁允䅁䅁䅯杈䅅䅁杷允䅁䅁䅧䅁䑁䅁䅁䅁䙁䅁䅁䅁奃杸䉴权牁䅁䅁兂䅁䅁䅁䵫嘸兑䅯李䅁䅁䅯杊䅁䅁䅯䅂䍁䅧䅯允䅁䅁䅅䅁䉁䅁䅁兂㉄䙋偹汷摩䅑杷允䅁䅁䅕䅁䑁䅁䅷䅁䙁䅁䅁䅁杂癹䅴权䱃䅁䅁权癁䅁䅁权䡁允䅁允䅁䅁䅅䅁䙁䅁䅁䅁䅁䅁䅁䍄䉁䅁䅁䅃䅁䅁䅍䅁䅁䅁䅕䅁䅁䩁䝪ぃ䭅䙁䅍䅁䙁䅁䅁䅁睂到䉖权䡂䅁䅁权流䅁䅁权䕁䅁䅋权䉁䅁䅁允䅁䅁䅅䅁䙁佁獐敐噎䭙䅖䍄䉁䅁䅁兂䅁䅁䅍䅄䅁䅁䅕䅁䅁䡧睄歔䭅䝁䅙䅁䭁䕁䄰䅁䭁䅁䉣䅁䉁䅁䅁允䅁䅁䅯䅇䅅䅁杷允䅁䅁䅧䅁䑁䅁䅁䅁䙁䅁䅁䅁奃杸䉴权奁䅁䅁兂䅁䅁䅁䵉嘸兑䅯村䅁䅁䅯杊䅁䅁䅯䅂䍁䅧䅯允䅁䅁䅅䅁䉁䅁䅁杄䭁䅁䅁䅍畁䑁䅕䅎䅁䅁杷允䅁䅁䅕䅁䑁䅁䅷䅁䙁䅁䅁䅁扂䕍䈹权啃䅁䅁权⽁䅁䅁权䡁允䅁允䅁䅁䅅䅁䭁䑁䉕䅁䵁䅉䅅䅁䙁䅁䅁睁䵁䅁䅁兂䅁䅁䅁剔儹兑䅯兩䅁䅁䅯睎䅁䅁䅯睂䅅䅁䅅䅁䉁䅁䅁权瑃䅁䅁䍄䉁䅁䅁䅃䅁䅁䅍䅁䅁䅁䅕䅁䅁䩁䝪ぃ䭅䙁䅁䅁䙁䅁䅁䅁睂到䉖权癁䅁䅁权流䅁䅁权䕁䅁䅋权䉁䅁䅁允䅁䅁䅅䅁䙁佁⽵䈸䉂䨫䅆䍄䉁䅁䅁䅃䅁䅁䅍䅁䅁䅁䅕䅁䅁䩁䝪ぃ䭅䙁䄴䅁䙁䅁䅁䅁睂到䉖权乂䅁䅁权流䅁䅁权䕁䅁䅋权䉁䅁䅁允䅁䅁䅅䅁䙁佁㕑䵦䄷䥊䅖䍄䉁䅁䅁兂䅁䅁䅍䅄䅁䅁䅕䅁䅁䝁确歔䭅䭁䅁䅁䭁䕁䅧䅁䭁䅁䉣䅁䉁䅁䅁允䅁䅁䅕歹䭈扰硐㡋䵁䅉䅅䅁䥁䅁䅁睁䅁䅁䅁兂䅁䅁䅁䵭䱙兑䅯睋䅁䅁䅕䅁䅁䩁偄商䭅䕁䅯䅁䭁䍁䅙䅁䭁䅁䅑潁䭁䅁䅅䅁䉁䅁䅁允䅁䅁䅕㑈牘払杩は䵁䅉䅅䅁䙁䅁䅁睁䵁䅁䅁兂䅁䅁䅁䥅㑈䅑䅯杯䅁䅁䅯兒䅁䅁䅯睂䅅䅁䅅䅁䉁䅁䅁兂䅁䕁橑婉䅭村杷允䅁䅁䅕䅁䑁䅁䅷䅁䙁䅁䅁䅁乃唰䈵权䱄䅁䅁权穁䅁䅁权䡁允䅁允䅁䅁䅅䅁䙁䅁䅁䅁䅁䅁䅁䍄䉁䅁䅁兂䅁䅁䅍䅄䅁䅁䅕䅁䅁䝧畯ご䭅䝁䅙䅁䭁䍁䄴䅁䭁䅁䉣䅁䉁䅁䅁允䅁䅁䅯杅䅅䅁杷允䅁䅁䅕䅁䑁䅁䅷䅁䙁䅁䅁䅁扂䕍䈹权橂䅁䅁权⭁䅁䅁权䡁允䅁允䅁䅁䅅䅁䙁䍁漱噈癴㍦䍬䍄䉁䅁䅁兂䅁䅁䅍䅄䅁䅁䅕䅁䅁䍁潁唫䭁䝁䅙䅁䭁䑁䅍䅁䭁䅁䉣䅁䉁䅁䅁允䅁䅁䅯先䅅䅁杷允䅁䅁䅧䅁䑁䅁䅁䅁䙁䅁䅁䅁奃杸䉴权牁䅁䅁兂䅁䅁䅁䵫嘸兑䅯兑䅁䅁䅯杊䅁䅁䅯䅂䍁䅧䅯允䅁䅁䅅䅁䉁䅁䅁兂浂浚浚杚晭䅑杷允䅁䅁䅕䅁䑁䅁䅷䅁䙁䅁䅁䥁獃欵䉚权坄䅁䅁权獁䅁䅁权䡁允䅁允䅁䅁䅅䅁䙁䅁䅁䅁䅁䅁䅁䍄䉁䅁䅁兂䅁䅁䅍䅄䅁䅁䅕䅁䅁䡧睄歔䭅䱁䅍䅁䭁䕁䅳䅁䭁䅁䉣䅁䉁䅁䅁允䅁䅁䅕っ㥺乥敢啧䵉䅉䅅䅁䥁䅁䅁睁䅁䅁䅁兂䅁䅁䅁䵭䱙兑䅯杕䅁䅁䅕䅁䅁偁佪商䭅䑁䅧䅁䭁䍁䅙䅁䭁䅁䅑潁䭁䅁䅅䅁䉁䅁䅁允䅁䅁䄴䅄䅁䍁䄰免畁䑁䅍杍䅁䅁杷允䅁䅁䅧䅁䑁䅁䅁䅁䙁䅁䅁䅁奃杸䉴权奁䅁䅁兂䅁䅁䅁䵷䱙兑䅯杒䅁䅁䅯杊䅁䅁䅯䅂䍁䅧䅯允䅁䅁䅅䅁䉁䅁䅁权奁䅁䅁䍄䉁䅁䅁兂䅁䅁䅍䅄䅁䅁䅕䅁䅁䍁潁唫䭁䝁䅁䅁䭁䑁䅷䅁䭁䅁䉣䅁䉁䅁䅁允䅁䅁䅯䅧䅁䅁杷允䅁䅁䅕䅁䑁䅁䅷䅁䙁䅁䅁䅁杁偋䅬权䩃䅁䅁权硁䅁䅁权䡁允䅁允䅁䅁䅅䅁䭁䑁䈰䅁䵁䅉䅅䅁䙁䅁䅁睁䵁䅁䅁兂䅁䅁䅁摪但兑䅯朹䅁䅁䅯杍䅁䅁䅯睂䅅䅁䅅䅁䉁䅁䅁兂䅁䅁䅁䅁䅁䅁杷允䅁䅁䅕䅁䑁䅁䅷䅁䙁䅁䅁䥁煂歌䈹权い䅁䅁权乂䅁䅁权䡁允䅁允䅁䅁䅅䅁䙁偁樸堶⽢呰䅂䍄䉁䅁䅁兂䅁䅁䅍䅄䅁䅁䅕䅁䅁䙁睳ご䭅䭁䅕䅁䭁䕁䄰䅁䭁䅁䉣䅁䉁䅁䅁允䅁䅁䅣䅁䅁䍁䍄唵䵁䅉䅅䅁䙁䅁䅁睁䵁䅁䅁兂䅁䅁䅃ㅏ偬兑䅯杭䅁䅁䅯睑䅁䅁䅯睂䅅䅁䅅䅁䉁䅁䅁兂睁欰㙍䅐⼯兑杷允䅁䅁䅧䅁䑁䅁䅁䅁䙁䅁䅁䅁奃杸䉴权婂䅁䅁兂䅁䅁䅁䴷嘴兑䅯睁䅁䅁䅯杊䅁䅁䅯䅂䍁䅧䅯允䅁䅁䅅䅁䉁䅁䅁兂䅁䅁䅁䅁䅁䅁杷允䅁䅁䅕䅁䑁䅁䅷䅁䙁䅁䅁䅁允晧䅨权慃䅁䅁权䕂䅁䅁权䡁允䅁允䅁䅁䅅䅁䙁䅁䅁䭁慪椱䍒䍄䉁䅁䅁兂䅁䅁䅍䅄䅁䅁䅕䅁䅁䭁䩄〫䭁佁䅷䅁䭁䑁䅯䅁䭁䅁䉣䅁䉁䅁䅁允䅁䅁䅕䅁䅁䅁䅁䅁䵁䅉䅅䅁䥁䅁䅁睁䅁䅁䅁兂䅁䅁䅁䵭䱙兑䅯䅘䅁䅁䅕䅁䅁䑁偪商䭅䕁䅉䅁䭁䍁䅙䅁䭁䅁䅑潁䭁䅁䅅䅁䉁䅁䅁允䅁䅁䄴权䅁䑁䅁杌㑁䑁䅧䅁䵁䅉䅅䅁䙁䅁䅁睁䵁䅁䅁兂䅁䅁䅁剔儹兑䅯睱䅁䅁䅯兏䅁䅁䅯睂䅅䅁䅅䅁䉁䅁䅁权䭁允䅁䍄䉁䅁䅁杂䅁䅁䅍睄䅁䅁䅕䅁䅁䑁䝒䕅䭅䱁䄰䅁䭁䝁䅑䅁䭁䅁䅁䅁䭁䝁䅅䅁䉁䅁䅁允䅁䅁䅯杶䅁䅁杷允䅁䅁䅕䅁䑁䅁䅷䅁䙁䅁䅁䅁啂欱䈵权千䅁䅁权䡂䅁䅁权䡁允䅁允䅁䅁䅅䅁䙁䅁䅁佁畓兎䍒䍄䉁䅁䅁䅃䅁䅁䅍䅁䅁䅁䅕䅁䅁䩁䝪ぃ䭅䕁䄴䅁䙁䅁䅁䅁允硺䉖权䩂䅁䅁权流䅁䅁权䕁䅁䅋权䉁䅁䅁允䅁䅁䅅䅁佁䅁䅯䅁祁䍁䄴䅏穁䅁䅁䍄䉁䅁䅁兂䅁䅁䅍䅄䅁䅁䅕䅁䅁䍁潁唫䭁䱁䅳䅁䭁䕁䅳䅁䭁䅁䉣䅁䉁䅁䅁允䅁䅁䅕䅁䅃潮䩧啌䵉䅉䅅䅁䙁䅁䅁睁䵁䅁䅁兂䅁䅁䅁䵑㜳䅑䅯杚䅁䅁䅯睒䅁䅁䅯睂䅅䅁䅅䅁䉁䅁䅁权慁允䅁䍄䉁䅁䅁兂䅁䅁䅍䅄䅁䅁䅕䅁䅁䙁坔歔䭅䅁䉑䅁䭁䑁䅣䅁䭁䅁䉣䅁䉁䅁䅁允䅁䅁䅕䴰⼶⽪灓䕑䵁䅉䅅䅁䙁䅁䅁睁䵁䅁䅁兂䅁䅁䅃佲䝚兑䅯䅴䅁䅁䅯䅐䅁䅁䅯睂䅅䅁䅅䅁䉁䅁䅁兂⽃䑳瑥夯煰村杷允䅁䅁䅕䅁䑁䅁䅷䅁䙁䅁䅁䅁灂唸䈵权慃䅁䅁权䑁䅁䅁权䡁允䅁允䅁䅁䅅䅁䙁䩁㠰潌瑺桐䌹䍄䉁䅁䅁兂䅁䅁䅍䅄䅁䅁䅕䅁䅁䙁睳ご䭅䥁䅫䅁䭁䑁䅯䅁䭁䅁䉣䅁䉁䅁䅁允䅁䅁䅯兲䅁䅁杷允䅁䅁䅧䅁䑁䅁䅁䅁䙁䅁䅁䅁奃杸䉴权牁䅁䅁兂䅁䅁䅁䴸嘴兑䅯杏䅁䅁䅯杊䅁䅁䅯䅂䍁䅧䅯允䅁䅁䅅䅁䉁䅁䅁兂慃婭婭入䕘䅑杷允䅁䅁䅧䅁䑁䅁䅁䅁䙁䅁䅁䅁奃杸䉴权佂䅁䅁兂䅁䅁䅁䵫嘸兑䅯杌䅁䅁䅯杊䅁䅁䅯䅂䍁䅧䅯允䅁䅁䅅䅁䉁䅁䅁兂啁歲桦来獒䅑杷允䅁䅁䅕䅁䑁䅁䅷䅁䙁䅁䅁䅁扂䕍䈹权千䅁䅁权祁䅁䅁权䡁允䅁允䅁䅁䅅䅁䙁䅁䅁䅁䅁䅁䅁䍄䉁䅁䅁兂䅁䅁䅍䅄䅁䅁䅕䅁䅁䕺瑍歭䭅䩁䅧䅁䭁䑁䅳䅁䭁䅁䉣䅁䉁䅁䅁允䅁䅁䅕䅁䅁䅁䅁䅁䵁䅉䅅䅁䥁䅁䅁睁䅁䅁䅁兂䅁䅁䅁䵭䱙兑䅯䅕䅁䅁䅕䅁䅁佁佔商䭅䑁䄰䅁䭁䍁䅙䅁䭁䅁䅑潁䭁䅁䅅䅁䉁䅁䅁允䅁䅁䄴䅅䅁䑁䅅睍睁䑁䅑杌㑁䑁䅫䅁䵁䅉䅅䅁䙁䅁䅁睁䵁䅁䅁兂䅁䅁䅁晡但兑䅯䄷䅁䅁䅯䅍䅁䅁䅯睂䅅䅁䅅䅁䉁䅁䅁兂䅁䅁䅁䅁䅁䅁杷允䅁䅁䅕䅁䑁䅁䅷䅁䙁䅁䅁䅁㝂啌䈹权浂䅁䅁权㑁䅁䅁权䡁允䅁允䅁䅁䅅䅁䭁䉁䉳䅁䵁䅉䅅䅁䙁䅁䅁睁䵁䅁䅁兂䅁䅁䅁祥倱兑䅯䅮䅁䅁䅯杏䅁䅁䅯睂䅅䅁䅅䅁䉁䅁䅁兂䅁䅁䅁䅁䅁䅁杷允䅁䅁䅧䅁䑁䅁䅁䅁䙁䅁䅁䅁奃杸䉴权佂䅁䅁兂䅁䅁䅁䴵嘴兑䅯睎䅁䅁䅯杊䅁䅁䅯䅂䍁䅧䅯允䅁䅁䅅䅁䉁䅁䅁杄䵁䅁䅁兎㕁䍁䄴睍㉁䅁䅁䍄䉁䅁䅁兂䅁䅁䅍䅄䅁䅁䅕䅁䅁䡧睄歔䭅䅁䉁䅁䭁䕁䅫䅁䭁䅁䉣䅁䉁䅁䅁允䅁䅁䅯杂䅅䅁杷允䅁䅁䅕䅁䑁䅁䅷䅁䙁䅁䅁䅁乂ㅈ䉂权㉃䅁䅁权䥂䅁䅁权䡁允䅁允䅁䅁䅅䅁䙁䉁⽹慍汴歲䍆䍄䉁䅁䅁兂䅁䅁䅍䅄䅁䅁䅕䅁䅁䅁乓ご䭅䥁䅫䅁䭁䕁䅷䅁䭁䅁䉣䅁䉁䅁䅁允䅁䅁䅯兲䅁䅁杷允䅁䅁䅕䅁䑁䅁䅷䅁䙁䅁䅁䅁䅄倹䅴权汃䅁䅁权㙁䅁䅁权䡁允䅁允䅁䅁䅅䅁䡁䅁䅁䅁杂⭁䅊䍄䉁䅁䅁兂䅁䅁䅍䅄䅁䅁䅕䅁䅁䭁欫ご䭅䵁䅕䅁䭁䕁䅍䅁䭁䅁䉣䅁䉁䅁䅁允䅁䅁䅕之杹啴䍃䕉䵁䅉䅅䅁䥁䅁䅁睁䅁䅁䅁兂䅁䅁䅁䵭䱙兑䅯睋䅁䅁䅕䅁䅁䩁偄商䭅䕁䅑䅁䭁䍁䅙䅁䭁䅁䅑潁䭁䅁䅅䅁䉁䅁䅁允䅁䅁䅕歲桦灥㙓䕯䵁䅉䅅䅁䙁䅁䅁睁䵁䅁䅁兂䅁䅁䅁䥅㑈䅑䅯兰䅁䅁䅯杓䅁䅁䅯睂䅅䅁䅅䅁䉁䅁䅁睂䅁䅁䅁䝷汢䅑杷允䅁䅁䅧䅁䑁䅁䅁䅁䙁䅁䅁䅁奃杸䉴权佂䅁䅁兂䅁䅁䅁䴫嘴兑䅯児䅁䅁䅯杊䅁䅁䅯䅂䍁䅧䅯允䅁䅁䅅䅁䉁䅁䅁杄䭁䅁䅁杍畁䑁䅣䅎䅁䅁杷允䅁䅁䅧䅁䑁䅁䅁䅁䙁䅁䅁䅁奃杸䉴权敂䅁䅁兂䅁䅁䅁䵰嘸兑䅯兒䅁䅁䅯杊䅁䅁䅯䅂䍁䅧䅯允䅁䅁䅅䅁䉁䅁䅁兂卂䉵䘶ㄶ浅䅑杷允䅁䅁䅕䅁䑁䅁䅷䅁䙁䅁䅁䅁允晧䅨权慄䅁䅁权畁䅁䅁权䡁允䅁允䅁䅁䅅䅁䙁䅁䅁䅁䅁䅁䅁䍄䉁䅁䅁兂䅁䅁䅍䅄䅁䅁䅕䅁䅁䝁䭄〫䭁䩁䄴䅁䭁䍁䄴䅁䭁䅁䉣䅁䉁䅁䅁允䅁䅁䅕䅄牉硨婢橺䴸䅉䅅䅁䙁䅁䅁睁䵁䅁䅁兂䅁䅁䅃䝑偖兑䅯杚䅁䅁䅯睎䅁䅁䅯睂䅅䅁䅅䅁䉁䅁䅁权呁允䅁䍄䉁䅁䅁䅃䅁䅁䅍䅁䅁䅁䅕䅁䅁䩁䝪ぃ䭅䙁䅍䅁䙁䅁䅁䅁䥄杸䉴权㙁䅁䅁权流䅁䅁权䕁䅁䅋权䉁䅁䅁允䅁䅁䅅䅁䭁䙁䅑䅁䵁䅉䅅䅁䥁䅁䅁睁䅁䅁䅁兂䅁䅁䅁䵭䱙兑䅯睋䅁䅁䅕䅁䅁䩁偄商䭅䕁䅙䅁䭁䍁䅙䅁䭁䅁䅑潁䭁䅁䅅䅁䉁䅁䅁允䅁䅁䅕歲桦桥睓䕭䵁䅉䅅䅁䥁䅁䅁睁䅁䅁䅁兂䅁䅁䅁䵭䱙兑䅯杖䅁䅁䅕䅁䅁䭁偔商䭅䑁䅫䅁䭁䍁䅙䅁䭁䅁䅑潁䭁䅁䅅䅁䉁䅁䅁允䅁䅁䅕㡪ㅌ䙋偷歕䵁䅉䅅䅁䙁䅁䅁睁䵁䅁䅁兂䅁䅁䅁摪但兑䅯䅙䅁䅁䅯兒䅁䅁䅯睂䅅䅁䅅䅁䉁䅁䅁权㥂䅁䅁䍄䉁䅁䅁䅃䅁䅁䅍䅁䅁䅁䅕䅁䅁䩁䝪ぃ䭅䕁䄴䅁䙁䅁䅁䅁睄桺䉖权㑁䅁䅁权流䅁䅁权䕁䅁䅋权䉁䅁䅁允䅁䅁䅅䅁䙁佁剸䉵䘶瀱䅬䍄䉁䅁䅁䅃䅁䅁䅍䅁䅁䅁䅕䅁䅁䩁䝪ぃ䭅䍁䅳䅁䙁䅁䅁䅁睄桺䉖权睁䅁䅁权流䅁䅁权䕁䅁䅋权䉁䅁䅁允䅁䅁䅅䅁䙁䭁䠵場啰䱥䅬䍄䉁䅁䅁䅃䅁䅁䅍䅁䅁䅁䅕䅁䅁䩁䝪ぃ䭅䙁䅫䅁䙁䅁䅁䅁㡁硺䉖权㡁䅁䅁权流䅁䅁权䕁䅁䅋权䉁䅁䅁允䅁䅁䅅䅁佁䅁䅯䅁睁䍁䄴䅏㍁䅁䅁䍄䉁䅁䅁䅃䅁䅁䅍䅁䅁䅁䅕䅁䅁䩁䝪ぃ䭅䙁䅉䅁䙁䅁䅁䅁啃硺䉖权䡂䅁䅁权流䅁䅁权䕁䅁䅋权䉁䅁䅁允䅁䅁䅅䅁䙁佁剸䉵䘶㐫䅚䍄䉁䅁䅁䅃䅁䅁䅍䅁䅁䅁䅕䅁䅁䩁䝪ぃ䭅䙁䅉䅁䙁䅁䅁䅁兄杸䉴权䩂䅁䅁权流䅁䅁权䕁䅁䅋权䉁䅁䅁允䅁䅁䅅䅁䭁䉁䅫䅁䵁䅉䅅䅁䙁䅁䅁睁䵁䅁䅁兂䅁䅁䅁䵣㝲䅑䅯䅯䅁䅁䅯杏䅁䅁䅯睂䅅䅁䅅䅁䉁䅁䅁兂ㅁ牘䩰䅄ぉ䅑杷允䅁䅁䅧䅁䑁䅁䅁䅁䙁䅁䅁䅁奃杸䉴权呂䅁䅁兂䅁䅁䅁䴰䱙兑䅯兓䅁䅁䅯杊䅁䅁䅯䅂䍁䅧䅯允䅁䅁䅅䅁䉁䅁䅁权婁䅁䅁䍄䉁䅁䅁兂䅁䅁䅍䅄䅁䅁䅕䅁䅁䭁䩄〫䭁䵁䄰䅁䭁䑁䅧䅁䭁䅁䉣䅁䉁䅁䅁允䅁䅁䅕䅁䅁䅁䅁䅁䵁䅉䅅䅁䙁䅁䅁睁䵁䅁䅁兂䅁䅁䅁䵑㜳䅑䅯杯䅁䅁䅯兎䅁䅁䅯睂䅅䅁䅅䅁䉁䅁䅁兂䅁䅁癹㉴䐫村杷允䅁䅁䅧䅁䑁䅁䅁䅁䙁䅁䅁䅁奃杸䉴权卂䅁䅁兂䅁䅁䅁䴫嘴兑䅯䅓䅁䅁䅯杊䅁䅁䅯䅂䍁䅧䅯允䅁䅁䅅䅁䉁䅁䅁杄䭁䅁䅁䅍畁䑁䅁䅎䅁䅁杷允䅁䅁䅧䅁䑁䅁䅁䅁䙁䅁䅁䅁奃杸䉴权牁䅁䅁兂䅁䅁䅁䴸嘴兑䅯䅔䅁䅁䅯杊䅁䅁䅯䅂䍁䅧䅯允䅁䅁䅅䅁䉁䅁䅁兂㝂䭆䠵摷刳䅑杷允䅁䅁䅕䅁䑁䅁䅷䅁䙁䅁䅁䅁允晧䅨权汃䅁䅁权㡁䅁䅁权䡁允䅁允䅁䅁䅅䅁䡁䅁䅁䅁杁敏䅖䍄䉁䅁䅁兂䅁䅁䅍䅄䅁䅁䅕䅁䅁䙁坔歔䭅䭁䅕䅁䭁䑁䅷䅁䭁䅁䉣䅁䉁䅁䅁允䅁䅁䅣䅁䅁䍁㕁唵䵁䅉䅅䅁䙁䅁䅁睁䵁䅁䅁兂䅁䅁䅁㙲偒兑䅯兰䅁䅁䅯睐䅁䅁䅯睂䅅䅁䅅䅁䉁䅁䅁睂䅁䅁䅁䑁楈䅑杷允䅁䅁䅕䅁䑁䅁䅷䅁䙁䅁䅁䥁睂䔸䈵权佃䅁䅁权穁䅁䅁权䡁允䅁允䅁䅁䅅䅁䙁䅁䅁䅁䅁䅁䅁䍄䉁䅁䅁兂䅁䅁䅍䅄䅁䅁䅕䅁䅁䝁确歔䭅䥁䅳䅁䭁䕁䅁䅁䭁䅁䉣䅁䉁䅁䅁允䅁䅁䅕扨㙉婘煸䕒䵁䅉䅅䅁䙁䅁䅁睁䵁䅁䅁兂䅁䅁䅁䥂倱兑䅯䄴䅁䅁䅯杏䅁䅁䅯睂䅅䅁䅅䅁䉁䅁䅁兂䅁䅁䅁䅁䅁䅁杷允䅁䅁䅕䅁䑁䅁䅷䅁䙁䅁䅁䅁癃䕰䈹权啃䅁䅁权㕁䅁䅁权䡁允䅁允䅁䅁䅅䅁䭁䍁䉳䅁䵁䅉䅅䅁䙁䅁䅁睁䵁䅁䅁兂䅁䅁䅃佲䝚兑䅯兺䅁䅁䅯䅒䅁䅁䅯睂䅅䅁䅅䅁䉁䅁䅁兂瑃㉷圫氯塑䅑杷允䅁䅁䅧䅁䑁䅁䅁䅁䙁䅁䅁䅁奃杸䉴权呂䅁䅁兂䅁䅁䅁䴫嘴兑䅯兓䅁䅁䅯杊䅁䅁䅯䅂䍁䅧䅯允䅁䅁䅅䅁䉁䅁䅁杄䭁䅁䅁䅍畁䑁䅍李䅁䅁杷允䅁䅁䅕䅁䑁䅁䅷䅁䙁䅁䅁䥁煂歌䈹权坃䅁䅁权㍁䅁䅁权䡁允䅁允䅁䅁䅅䅁䙁䅁䅁䅁䅁䅁䅁䍄䉁䅁䅁兂䅁䅁䅍䅄䅁䅁䅕䅁䅁佁䉃䔫䭁䩁䅉䅁䭁䑁䄸䅁䭁䅁䉣䅁䉁䅁䅁允䅁䅁䅕䅁䅁偗灤唶䵅䅉䅅䅁䙁䅁䅁睁䵁䅁䅁兂䅁䅁䅁䤴㑈䅑䅯杯䅁䅁䅯䅓䅁䅁䅯睂䅅䅁䅅䅁䉁䅁䅁兂䅁䥁㉷剩稵村杷允䅁䅁䅕䅁䑁䅁䅷䅁䙁䅁䅁䅁杁偋䅬权浂䅁䅁权⭁䅁䅁权䡁允䅁允䅁䅁䅅䅁䭁䉁䈰䅁䵁䅉䅅䅁䙁䅁䅁睁䵁䅁䅁兂䅁䅁䅁乖佚兑䅯共䅁䅁䅯杏䅁䅁䅯睂䅅䅁䅅䅁䉁䅁䅁权䭁允䅁䍄䉁䅁䅁䅃䅁䅁䅍䅁䅁䅁䅕䅁䅁䩁䝪ぃ䭅䍁䅳䅁䙁䅁䅁䅁元硺䉖权䥂䅁䅁权流䅁䅁权䕁䅁䅋权䉁䅁䅁允䅁䅁䅅䅁䙁佁㙆䭆䠷㙦䅆䍄䉁䅁䅁兂䅁䅁䅍䅄䅁䅁䅕䅁䅁䩁㉂䔫䭁䭁䅁䅁䭁䅁䅍䅁䭁䅁䉣䅁䉁䅁䅁允䅁䅁䅕睨歋祎䐰䕍䵁䅉䅅䅁䙁䅁䅁睁䵁䅁䅁兂䅁䅁䅁剔儹兑䅯兰䅁䅁䅯杌䅁䅁䅯睂䅅䅁䅅䅁䉁䅁䅁权䅁䅁䅁䍄䉁䅁䅁兂䅁䅁䅍䅄䅁䅁䅕䅁䅁䙁坔歔䭅偁䅑䅁䭁䕁䅕䅁䭁䅁䉣䅁䉁䅁䅁允䅁䅁䅕椹捨㡪ㅌ䕌䵁䅉䅅䅁䙁䅁䅁睁䵁䅁䅁兂䅁䅁䅃ㅏ偬兑䅯杫䅁䅁䅯兑䅁䅁䅯睂䅅䅁䅅䅁䉁䅁䅁兂あ婯欶癥癦兑杷允䅁䅁䅕䅁䑁䅁䅷䅁䙁䅁䅁䥁睃ば䈹权橂䅁䅁权乂䅁䅁权䡁允䅁允䅁䅁䅅䅁䙁䵁㍧奖甫婰䍂䍄䉁䅁䅁兂䅁䅁䅍䅄䅁䅁䅕䅁䅁䕁昰䕕䭅偁䅁䅁䭁䑁䅷䅁䭁䅁䉣䅁䉁䅁䅁允䅁䅁䅕䕸ぉ杤噧啍䵁䅉䅅䅁䥁䅁䅁睁䅁䅁䅁兂䅁䅁䅁䵭䱙兑䅯兗䅁䅁䅕䅁䅁䡁剄商䭅䕁䅙䅁䭁䍁䅙䅁䭁䅁䅑潁䭁䅁䅅䅁䉁䅁䅁允䅁䅁䅕歋扣橖噬歯䵁䅉䅅䅁䙁䅁䅁睁䵁䅁䅁兂䅁䅁䅃䝑偖兑䅯䅹䅁䅁䅯村䅁䅁䅯睂䅅䅁䅅䅁䉁䅁䅁兂䉁㐰偫䑪穲兑杷允䅁䅁䅧䅁䑁䅁䅁䅁䙁䅁䅁䅁奃杸䉴权呂䅁䅁兂䅁䅁䅁乣噅兑䅯䅓䅁䅁䅯杊䅁䅁䅯䅂䍁䅧䅯允䅁䅁䅅䅁䉁䅁䅁兂ㅃ漲浘⽙浇䅑杷允䅁䅁䅕䅁䑁䅁䅷䅁䙁䅁䅁䅁杄晧䅨权捃䅁䅁权畁䅁䅁权䡁允䅁允䅁䅁䅅䅁䙁䕁䵎楲流ざ䅚䍄䉁䅁䅁兂䅁䅁䅍䅄䅁䅁䅕䅁䅁䥷楄䕕䭅䱁䄸䅁䭁䕁䅫䅁䭁䅁䉣䅁䉁䅁䅁允䅁䅁䅕牘㍰䝘畭啮䵅䅉䅅䅁䙁䅁䅁睁䵁䅁䅁兂䅁䅁䅄佧兊兑䅯兩䅁䅁䅯䅑䅁䅁䅯睂䅅䅁䅅䅁䉁䅁䅁权瑃䅁䅁䍄䉁䅁䅁䅃䅁䅁䅍䅁䅁䅁䅕䅁䅁䩁䝪ぃ䭅䙁䅷䅁䙁䅁䅁䅁啃硺䉖权䍂䅁䅁权流䅁䅁权䕁䅁䅋权䉁䅁䅁允䅁䅁䅅䅁䙁䅁塲㍯㥁䥘䅂䍄䉁䅁䅁杂䅁䅁䅍睄䅁䅁䅕䅁䅁䑁䝒䕅䭅䭁䅁䅁䭁䥁䅷䅁䭁䅁䅁䅁䭁䝁䅅䅁䉁䅁䅁允䅁䅁䅯兯䅁䅁杷允䅁䅁䅧䅁䑁䅁䅁䅁䙁䅁䅁䅁奃杸䉴权佂䅁䅁兂䅁䅁䅁䵅嘸兑䅯䅌䅁䅁䅯杊䅁䅁䅯䅂䍁䅧䅯允䅁䅁䅅䅁䉁䅁䅁杄䕁䅁䅁睎䅁䅁杷允䅁䅁䅧䅁䑁䅁䅁䅁䙁䅁䅁䅁奃杸䉴权兂䅁䅁兂䅁䅁䅁乣噅兑䅯李䅁䅁䅯杊䅁䅁䅯䅂䍁䅧䅯允䅁䅁䅅䅁䉁䅁䅁兂煃䠸穪䭨煗䅑杷允䅁䅁䅧䅁䑁䅁䅁䅁䙁䅁䅁䅁奃杸䉴权牁䅁䅁兂䅁䅁䅁䴷嘴兑䅯杌䅁䅁䅯杊䅁䅁䅯䅂䍁䅧䅯允䅁䅁䅅䅁䉁䅁䅁兂硂児塲⽯慪䅑杷允䅁䅁䅕䅁䑁䅁䅷䅁䙁䅁䅁䅁允晧䅨权捃䅁䅁权㍁䅁䅁权䡁允䅁允䅁䅁䅅䅁䙁䱁㌫汓㡐歫䅒䍄䉁䅁䅁兂䅁䅁䅍䅄䅁䅁䅕䅁䅁䡁瑳ご䭅乁䅯䅁䭁䑁䅙䅁䭁䅁䉣䅁䉁䅁䅁允䅁䅁䅕䅁䅁䅁䅁䅁䵁䅉䅅䅁䥁䅁䅁睁䅁䅁䅁兂䅁䅁䅁䵭䱙兑䅯杔䅁䅁䅕䅁䅁乁䝄ぃ䭅䕁䅷䅁䭁䍁䅙䅁䭁䅁䅑潁䭁䅁䅅䅁䉁䅁䅁允䅁䅁䅯兇䅁䅁杷允䅁䅁䅕䅁䑁䅁䅷䅁䙁䅁䅁䥁獃欵䉚权权䅁䅁权乂䅁䅁权䡁允䅁允䅁䅁䅅䅁䙁佁䘫浬戶祥䅂䍄䉁䅁䅁䅃䅁䅁䅍䅁䅁䅁䅕䅁䅁䩁䝪ぃ䭅䕁䄴䅁䙁䅁䅁䅁睄桺䉖权䝂䅁䅁权流䅁䅁权䕁䅁䅋权䉁䅁䅁允䅁䅁䅅䅁䙁乁橥䑣䬲愲䅊䍄䉁䅁䅁䅃䅁䅁䅍䅁䅁䅁䅕䅁䅁䩁䝪ぃ䭅䉁䅧䅁䙁䅁䅁䅁䥄杸䉴权㉁䅁䅁权流䅁䅁权䕁䅁䅋权䉁䅁䅁允䅁䅁䅅䅁䭁䍁䄰䅁䵁䅉䅅䅁䙁䅁䅁睁䵁䅁䅁兂䅁䅁䅁䵙㝲䅑䅯睯䅁䅁䅯兓䅁䅁䅯睂䅅䅁䅅䅁䉁䅁䅁兂祃湹煔浉杚村杷允䅁䅁䅧䅁䑁䅁䅁䅁䙁䅁䅁䅁奃杸䉴权捂䅁䅁兂䅁䅁䅁䴸嘴兑䅯睁䅁䅁䅯杊䅁䅁䅯䅂䍁䅧䅯允䅁䅁䅅䅁䉁䅁䅁兂晁敨剴䡵剹䅑杷允䅁䅁䅕䅁䑁䅁䅷䅁䙁䅁䅁䅁乃唰䈵权汃䅁䅁权䭂䅁䅁权䡁允䅁允䅁䅁䅅䅁䡁䅁䅁䅁䅄畚䅖䍄䉁䅁䅁兂䅁䅁䅍䅄䅁䅁䅕䅁䅁䕺瑍歭䭅偁䅁䅁䭁䕁䅕䅁䭁䅁䉣䅁䉁䅁䅁允䅁䅁䅕䅁䅁䅁䅁䅁䵁䅉䅅䅁䥁䅁䅁睁䅁䅁䅁兂䅁䅁䅁䵭䱙兑䅯杔䅁䅁䅕䅁䅁佁佺商䭅䑁䅕䅁䭁䍁䅙䅁䭁䅁䅑潁䭁䅁䅅䅁䉁䅁䅁允䅁䅁䅕椹捨睪汉唵䵁䅉䅅䅁䥁䅁䅁睁䅁䅁䅁兂䅁䅁䅁䵭䱙兑䅯睋䅁䅁䅕䅁䅁䩁偄商䭅䕁䅫䅁䭁䍁䅙䅁䭁䅁䅑潁䭁䅁䅅䅁䉁䅁䅁允䅁䅁䅕䅁䅁䥁⽄啯䵁䅉䅅䅁䙁䅁䅁睁䵁䅁䅁兂䅁䅁䅃ㅏ偬兑䅯䄴䅁䅁䅯免䅁䅁䅯睂䅅䅁䅅䅁䉁䅁䅁兂䅁䅁䅁䅁䅁䅁杷允䅁䅁䅕䅁䑁䅁䅷䅁䙁䅁䅁䥁睃ば䈹权㉄䅁䅁权䅂䅁䅁权䡁允䅁允䅁䅁䅅䅁䙁䅁䅁䅁䅁䅁䅁䍄䉁䅁䅁䅃䅁䅁䅍䅁䅁䅁䅕䅁䅁䩁䝪ぃ䭅䍁䅳䅁䙁䅁䅁䅁元硺䉖权ㅁ䅁䅁权流䅁䅁权䕁䅁䅋权䉁䅁䅁允䅁䅁䅅䅁䙁䅁䅁䅁䅃䬷䅆䍄䉁䅁䅁兂䅁䅁䅍䅄䅁䅁䅕䅁䅁䙧䕑䕕䭅䭁䅣䅁䭁䑁䅙䅁䭁䅁䉣䅁䉁䅁䅁允䅁䅁䅯权䅅䅁杷允䅁䅁䅕䅁䑁䅁䅷䅁䙁䅁䅁䥁獃欵䉚权㑃䅁䅁权㍁䅁䅁权䡁允䅁允䅁䅁䅅䅁䙁䅁䅁䅁䅁䅁䅁䍄䉁䅁䅁兂䅁䅁䅍䅄䅁䅁䅕䅁䅁䕁昰䕕䭅䵁䅣䅁䭁䕁䅧䅁䭁䅁䉣䅁䉁䅁䅁允䅁䅁䅕祎晄村䩕歈䵉䅉䅅䅁䥁䅁䅁睁䅁䅁䅁兂䅁䅁䅁䵭䱙兑䅯杔䅁䅁䅕䅁䅁䵁䝄ぃ䭅䕁䅑䅁䭁䍁䅙䅁䭁䅁䅑潁䭁䅁䅅䅁䉁䅁䅁允䅁䅁䅯杔䅁䅁杷允䅁䅁䅕䅁䑁䅁䅷䅁䙁䅁䅁䅁元癤䅨权佃䅁䅁权㉁䅁䅁权䡁允䅁允䅁䅁䅅䅁䙁䅁䅁䅁䅁䅁䅁䍄䉁䅁䅁䅃䅁䅁䅍䅁䅁䅁䅕䅁䅁䩁䝪ぃ䭅䙁䅙䅁䙁䅁䅁䅁㑁硺䉖权䕂䅁䅁权流䅁䅁权䕁䅁䅋权䉁䅁䅁允䅁䅁䅅䅁佁䅁䅯䅁睁䍁䄴李㑁䅁䅁䍄䉁䅁䅁兂䅁䅁䅍䅄䅁䅁䅕䅁䅁䩁㉂䔫䭁䱁䅙䅁䭁䕁䅁䅁䭁䅁䉣䅁䉁䅁䅁允䅁䅁䅕䅁䅂㈱婩䕏䵉䅉䅅䅁䥁䅁䅁睁䅁䅁䅁兂䅁䅁䅁䵭䱙兑䅯睋䅁䅁䅕䅁䅁䩁偄商䭅䕁䅳䅁䭁䍁䅙䅁䭁䅁䅑潁䭁䅁䅅䅁䉁䅁䅁允䅁䅁䅕噋偹癷楗歯䵁䅉䅅䅁䙁䅁䅁睁䵁䅁䅁兂䅁䅁䅁䵑㜳䅑䅯朱䅁䅁䅯李䅁䅁䅯睂䅅䅁䅅䅁䉁䅁䅁兂䩄癔乎䩴⭌睐杷允䅁䅁䅕䅁䑁䅁䅷䅁䙁䅁䅁䅁啂欱䈵权䭄䅁䅁权乂䅁䅁权䡁允䅁允䅁䅁䅅䅁䙁䉁佘歳兰敂⼴䍄䉁䅁䅁兂䅁䅁䅍䅄䅁䅁䅕䅁䅁䡁瑳ご䭅䩁䅙䅁䭁䕁䅙䅁䭁䅁䉣䅁䉁䅁䅁允䅁䅁䅕㉚浚楃䕊歌䵉䅉䅅䅁䙁䅁䅁睁䵁䅁䅁兂䅁䅁䅁䥅㑈䅑䅯䄷䅁䅁䅯杒䅁䅁䅯睂䅅䅁䅅䅁䉁䅁䅁兂呂㥬䭌奦偙䅑杷允䅁䅁䅕䅁䑁䅁䅷䅁䙁䅁䅁䅁啂欱䈵权权䅁䅁权乂䅁䅁权䡁允䅁允䅁䅁䅅䅁䙁䑁歑䙰硫卺䅖䍄䉁䅁䅁兂䅁䅁䅍䅄䅁䅁䅕䅁䅁䡁瑳ご䭅䝁䅙䅁䭁䑁䅕䅁䭁䅁䉣䅁䉁䅁䅁允䅁䅁䅯睇䅅䅁杷允䅁䅁䅕䅁䑁䅁䅷䅁䙁䅁䅁䥁睃ば䈹权橂䅁䅁权㥁䅁䅁权䡁允䅁允䅁䅁䅅䅁䙁䅁䅁㡓畡䝎䍆䍄䉁䅁䅁兂䅁䅁䅍䅄䅁䅁䅕䅁䅁䭧浺歒䭅䭁䅫䅁䭁䍁䄴䅁䭁䅁䉣䅁䉁䅁䅁允䅁䅁䅯权䅅䅁杷允䅁䅁䅕䅁䑁䅁䅷䅁䙁䅁䅁䥁䅂啚䈹权权䅁䅁权䅂䅁䅁权䡁允䅁允䅁䅁䅅䅁䙁䅁䅁䅁䅁䅁䅁䍄䉁䅁䅁兂䅁䅁䅍䅄䅁䅁䅕䅁䅁䅁乓ご䭅䱁䄸䅁䭁䕁䄰䅁䭁䅁䉣䅁䉁䅁䅁允䅁䅁䅕䅁䅁䅁䅁䅁䵁䅉䅅䅁䙁䅁䅁睁䵁䅁䅁兂䅁䅁䅁㙲偒兑䅯朲䅁䅁䅯䅎䅁䅁䅯睂䅅䅁䅅䅁䉁䅁䅁兂䅁䅁䅁䅁䅁䅁杷允䅁䅁䅧䅁䑁䅁䅁䅁䙁䅁䅁䅁奃杸䉴权佂䅁䅁兂䅁䅁䅁䴵嘴兑䅯杍䅁䅁䅯杊䅁䅁䅯䅂䍁䅧䅯允䅁䅁䅅䅁䉁䅁䅁杄䵁䅁䅁兎㍁䍁䄴兏穁䅁䅁䍄䉁䅁䅁兂䅁䅁䅍䅄䅁䅁䅕䅁䅁䙧䕑䕕䭅䱁䅍䅁䭁䍁䅷䅁䭁䅁䉣䅁䉁䅁䅁允䅁䅁䅕䅁䅁䅁䅁䅁䵁䅉䅅䅁䥁䅁䅁睁䅁䅁䅁兂䅁䅁䅁䵭䱙兑䅯睋䅁䅁䅕䅁䅁䩁偄商䭅䕁䅷䅁䭁䍁䅙䅁䭁䅁䅑潁䭁䅁䅅䅁䉁䅁䅁允䅁䅁䅕䅁䅁䥁䍄啯䵁䅉䅅䅁䥁䅁䅁睁䅁䅁䅁兂䅁䅁䅁䵭䱙兑䅯䅇䅁䅁䅕䅁䅁偁佄商䭅䕁䅯䅁䭁䍁䅙䅁䭁䅁䅑潁䭁䅁䅅䅁䉁䅁䅁允䅁䅁䅕噋偹湷䙖歰䵁䅉䅅䅁䙁䅁䅁睁䵁䅁䅁兂䅁䅁䅁䵑㜳䅑䅯䅙䅁䅁䅯睓䅁䅁䅯睂䅅䅁䅅䅁䉁䅁䅁权祂䅁䅁䍄䉁䅁䅁兂䅁䅁䅍䅄䅁䅁䅕䅁䅁䅁乓ご䭅䅁䉑䅁䭁䑁䅅䅁䭁䅁䉣䅁䉁䅁䅁允䅁䅁䅕䅁䅁䅁䅁䅁䵁䅉䅅䅁䥁䅁䅁睁䅁䅁䅁兂䅁䅁䅁䵭䱙兑䅯睋䅁䅁䅕䅁䅁偁佄商䭅䕁䅙䅁䭁䍁䅙䅁䭁䅁䅑潁䭁䅁䅅䅁䉁䅁䅁允䅁䅁䅕䥘䌯儹䡨䕺䵁䅉䅅䅁䙁䅁䅁睁䵁䅁䅁兂䅁䅁䅄佧兊兑䅯䄸䅁䅁䅯睌䅁䅁䅯睂䅅䅁䅅䅁䉁䅁䅁兂䅁䅁䅁䅁䅁䅁杷允䅁䅁䅧䅁䑁䅁䅁䅁䙁䅁䅁䅁奃杸䉴权卂䅁䅁兂䅁䅁䅁䵰嘸兑䅯杍䅁䅁䅯杊䅁䅁䅯䅂䍁䅧䅯允䅁䅁䅅䅁䉁䅁䅁兂䅁䅁䅁䡁杨䅑杷允䅁䅁䅧䅁䑁䅁䅁䅁䙁䅁䅁䅁奃杸䉴权坂䅁䅁兂䅁䅁䅁䵹䱙兑䅯睎䅁䅁䅯杊䅁䅁䅯䅂䍁䅧䅯允䅁䅁䅅䅁䉁䅁䅁权塂䅁䅁䍄䉁䅁䅁兂䅁䅁䅍䅄䅁䅁䅕䅁䅁䝁䭄〫䭁佁䅉䅁䭁䕁䅣䅁䭁䅁䉣䅁䉁䅁䅁允䅁䅁䅕䥢戲䱧夯歈䵁䅉䅅䅁䙁䅁䅁睁䵁䅁䅁兂䅁䅁䅁祥倱兑䅯杬䅁䅁䅯䅒䅁䅁䅯睂䅅䅁䅅䅁䉁䅁䅁兂乄䅺千堵牧村杷允䅁䅁䅕䅁䑁䅁䅷䅁䙁䅁䅁䅁乂ㅈ䉂权千䅁䅁权㉁䅁䅁权䡁允䅁允䅁䅁䅅䅁䙁䅁杆栱兯⽔䉤䍄䉁䅁䅁䅃䅁䅁䅍䅁䅁䅁䅕䅁䅁䩁䝪ぃ䭅䙁䅍䅁䙁䅁䅁䅁獄桺䉖权䵂䅁䅁权流䅁䅁权䕁䅁䅋权䉁䅁䅁允䅁䅁䅅䅁䙁偁潙䥘椯畱䅊䍄䉁䅁䅁兂䅁䅁䅍䅄䅁䅁䅕䅁䅁䥷楄䕕䭅䩁䅯䅁䭁䑁䅅䅁䭁䅁䉣䅁䉁䅁䅁允䅁䅁䅕䅁䅁䅁䅁䅁䵁䅉䅅䅁䙁䅁䅁睁䵁䅁䅁兂䅁䅁䅁穗偂兑䅯典䅁䅁䅯村䅁䅁䅯睂䅅䅁䅅䅁䉁䅁䅁兂奁䅵歋畯余䅑杷允䅁䅁䅕䅁䑁䅁䅷䅁䙁䅁䅁䅁乂ㅈ䉂权䕁允䅁权㙁䅁䅁权䡁允䅁允䅁䅁䅅䅁䙁䅁䅁䅁䅁䅁䅁䍄䉁䅁䅁䅃䅁䅁䅍䅁䅁䅁䅕䅁䅁䩁䝪ぃ䭅䉁䅧䅁䙁䅁䅁䅁㑄桺䉖权㝁䅁䅁权流䅁䅁权䕁䅁䅋权䉁䅁䅁允䅁䅁䅅䅁佁䅁䅯䅁㍁䍁䄴李㍁䅁䅁䍄䉁䅁䅁兂䅁䅁䅍䅄䅁䅁䅕䅁䅁䕁乄〫䭁䱁䅑䅁䭁䑁䅍䅁䭁䅁䉣䅁䉁䅁䅁允䅁䅁䅕䅁䅁䅁䅁䅁䵁䅉䅅䅁䥁䅁䅁睁䅁䅁䅁兂䅁䅁䅁䵭䱙兑䅯杔䅁䅁䅕䅁䅁䍁偄商䭅䑁䅯䅁䭁䍁䅙䅁䭁䅁䅑潁䭁䅁䅅䅁䉁䅁䅁允䅁䅁䄴权䅁䑁䅉杌硁䑁䅕䅁䵁䅉䅅䅁䙁䅁䅁睁䵁䅁䅁兂䅁䅁䅃ㅏ偬兑䅯杴䅁䅁䅯兓䅁䅁䅯睂䅅䅁䅅䅁䉁䅁䅁兂偁䭯煖䑸桅村杷允䅁䅁䅧䅁䑁䅁䅁䅁䙁䅁䅁䅁奃杸䉴权卂䅁䅁兂䅁䅁䅁䴫嘴兑䅯睏䅁䅁䅯杊䅁䅁䅯䅂䍁䅧䅯允䅁䅁䅅䅁䉁䅁䅁杄䭁䅁䅁免畁䑁䅕睎䅁䅁杷允䅁䅁䅕䅁䑁䅁䅷䅁䙁䅁䅁䥁煂歌䈹权穃䅁䅁权㍁䅁䅁权䡁允䅁允䅁䅁䅅䅁䙁䅁䅁䅁䅁䅁䅁䍄䉁䅁䅁䅃䅁䅁䅍䅁䅁䅁䅕䅁䅁䩁䝪ぃ䭅䕁䄴䅁䙁䅁䅁䅁獄桺䉖权乂䅁䅁权流䅁䅁权䕁䅁䅋权䉁䅁䅁允䅁䅁䅅䅁䙁䥁牘払坪佺䅚䍄䉁䅁䅁兂䅁䅁䅍䅄䅁䅁䅕䅁䅁䍁潁唫䭁䩁䅁䅁䭁䕁䅫䅁䭁䅁䉣䅁䉁䅁䅁允䅁䅁䅯权䅅䅁杷允䅁䅁䅧䅁䑁䅁䅁䅁䙁䅁䅁䅁奃杸䉴权坂䅁䅁兂䅁䅁䅁䵬嘸兑䅯兔䅁䅁䅯杊䅁䅁䅯䅂䍁䅧䅯允䅁䅁䅅䅁䉁䅁䅁兂偃癷潕䝘婥䅑杷允䅁䅁䅕䅁䑁䅁䅷䅁䙁䅁䅁䅁䅄倹䅴权㉃䅁䅁权畁䅁䅁权䡁允䅁允䅁䅁䅅䅁䙁䅁䅁䅁䅁䅁䅁䍄䉁䅁䅁兂䅁䅁䅍䅄䅁䅁䅕䅁䅁䙧䕑䕕䭅偁䅁䅁䭁䕁䅑䅁䭁䅁䉣䅁䉁䅁䅁允䅁䅁䅕䅁䅁䅁䅁䅁䵁䅉䅅䅁䥁䅁䅁睁䅁䅁䅁兂䅁䅁䅁䵭䱙兑䅯䅗䅁䅁䅕䅁䅁䉁偄商䭅䕁䅍䅁䭁䍁䅙䅁䭁䅁䅑潁䭁䅁䅅䅁䉁䅁䅁允䅁䅁䄴权䅁䑁䅉杌㑁䑁䅑䅁䵁䅉䅅䅁䙁䅁䅁睁䵁䅁䅁兂䅁䅁䅁偷㝔䅑䅯䄱䅁䅁䅯䅔䅁䅁䅯睂䅅䅁䅅䅁䉁䅁䅁兂㉁⭁临堳楢睐杷允䅁䅁䅕䅁䑁䅁䅷䅁䙁䅁䅁䅁㑁䔵䈵权䥄䅁䅁权䡂䅁䅁权䡁允䅁允䅁䅁䅅䅁䙁䅁䅁䅁䅁䅁䅁䍄䉁䅁䅁兂䅁䅁䅍䅄䅁䅁䅕䅁䅁䝁确歔䭅佁䅧䅁䭁䑁䅣䅁䭁䅁䉣䅁䉁䅁䅁允䅁䅁䅕䅁䅁䅁䅁䅁䵁䅉䅅䅁䙁䅁䅁睁䵁䅁䅁兂䅁䅁䅃楡倵兑䅯朷䅁䅁䅯杏䅁䅁䅯睂䅅䅁䅅䅁䉁䅁䅁兂䅁䅁䅁䅁䅁䅁杷允䅁䅁䅕䅁䑁䅁䅷䅁䙁䅁䅁䥁啂䙂䉂权慃䅁䅁权䉂䅁䅁权䡁允䅁允䅁䅁䅅䅁䙁䅁䅁䅁䅁䅁䅁䍄䉁䅁䅁兂䅁䅁䅍䅄䅁䅁䅕䅁䅁䩁㉂䔫䭁䱁䅧䅁䭁䕁䅯䅁䭁䅁䉣䅁䉁䅁䅁允䅁䅁䅕㕘祹片匱歑䵁䅉䅅䅁䥁䅁䅁睁䅁䅁䅁兂䅁䅁䅁䵭䱙兑䅯睋䅁䅁䅕䅁䅁偁佄商䭅䑁䅫䅁䭁䍁䅙䅁䭁䅁䅑潁䭁䅁䅅䅁䉁䅁䅁允䅁䅁䅕噋偹灷偘歷䵁䅉䅅䅁䙁䅁䅁睁䵁䅁䅁兂䅁䅁䅁偷㝔䅑䅯䅂䅅䅁䅯杓䅁䅁䅯睂䅅䅁䅅䅁䉁䅁䅁兂獂ㅦ㉷猳㡍䅑杷允䅁䅁䅕䅁䑁䅁䅷䅁䙁䅁䅁䵁䅃水䉂权䩃䅁䅁权㙁䅁䅁权䡁允䅁允䅁䅁䅅䅁䭁䭁䄰䅁䵁䅉䅅䅁䙁䅁䅁睁䵁䅁䅁兂䅁䅁䅁㙲偒兑䅯䄸䅁䅁䅯䅍䅁䅁䅯睂䅅䅁䅅䅁䉁䅁䅁兂䅁䅁䅁䅁䅁䅁杷允䅁䅁䅧䅁䑁䅁䅁䅁䙁䅁䅁䅁奃杸䉴权佂䅁䅁兂䅁䅁䅁䵬嘸兑䅯杌䅁䅁䅯杊䅁䅁䅯䅂䍁䅧䅯允䅁䅁䅅䅁䉁䅁䅁兂畃⭒㙆但灚䅑杷允䅁䅁䅕䅁䑁䅁䅷䅁䙁䅁䅁䥁睂䔸䈵权䱃䅁䅁权㝁䅁䅁权䡁允䅁允䅁䅁䅅䅁䙁乁挳慙塬婄⽍䍄䉁䅁䅁䅃䅁䅁䅍䅁䅁䅁䅕䅁䅁䩁䝪ぃ䭅䙁䅍䅁䙁䅁䅁䅁㑁硺䉖权㝁䅁䅁权流䅁䅁权䕁䅁䅋权䉁䅁䅁允䅁䅁䅅䅁佁䅁䅯䅁睁䍁䄴䅏㕁䅁䅁䍄䉁䅁䅁䅃䅁䅁䅍䅁䅁䅁䅕䅁䅁䩁䝪ぃ䭅䉁䅧䅁䙁䅁䅁䅁元硺䉖权⭁䅁䅁权流䅁䅁权䕁䅁䅋权䉁䅁䅁允䅁䅁䅅䅁䙁䑁䬰㘱睎塧䅤䍄䉁䅁䅁兂䅁䅁䅍䅄䅁䅁䅕䅁䅁䝁䭄〫䭁䩁䅙䅁䭁䑁䅍䅁䭁䅁䉣䅁䉁䅁䅁允䅁䅁䅕䅁䅁䅁䅁䅁䵁䅉䅅䅁䙁䅁䅁睁䵁䅁䅁兂䅁䅁䅁䵑㜳䅑䅯睷䅁䅁䅯䅏䅁䅁䅯睂䅅䅁䅅䅁䉁䅁䅁兂䅁䅁䅁䅁䅁䅁杷允䅁䅁䅕䅁䑁䅁䅷䅁䙁䅁䅁䅁癃䕰䈹权坃䅁䅁权睁䅁䅁权䡁允䅁允䅁䅁䅅䅁䙁䅁䅁䅁䅁䅁䅁䍄䉁䅁䅁兂䅁䅁䅍䅄䅁䅁䅕䅁䅁䑁歪歔䭅佁䅁䅁䭁䅁䅍䅁䭁䅁䉣䅁䉁䅁䅁允䅁䅁䅕䅁䅁䅁䅁䅁䵁䅉䅅䅁䙁䅁䅁睁䵁䅁䅁兂䅁䅁䅁住佒兑䅯䅫䅁䅁䅯李䅁䅁䅯睂䅅䅁䅅䅁䉁䅁䅁权䭁允䅁䍄䉁䅁䅁䅃䅁䅁䅍䅁䅁䅁䅕䅁䅁䩁䝪ぃ䭅䙁䅫䅁䙁䅁䅁䅁獄桺䉖权䑂䅁䅁权流䅁䅁权䕁䅁䅋权䉁䅁䅁允䅁䅁䅅䅁䙁䅁䅁䅁䅁䅁䅁䍄䉁䅁䅁䅃䅁䅁䅍䅁䅁䅁䅕䅁䅁䩁䝪ぃ䭅䕁䄴䅁䙁䅁䅁䅁䅄杸䉴权䅂䅁䅁权流䅁䅁权䕁䅁䅋权䉁䅁䅁允䅁䅁䅅䅁䭁䕁䄴䅁䵁䅉䅅䅁䙁䅁䅁睁䵁䅁䅁兂䅁䅁䅁䵣㝲䅑䅯关䅁䅁䅯材䅁䅁䅯睂䅅䅁䅅䅁䉁䅁䅁兂䅁䭁呂㍦剚村杷允䅁䅁䅧䅁䑁䅁䅁䅁䙁䅁䅁䅁奃杸䉴权牁䅁䅁兂䅁䅁䅁䵫嘸兑䅯材䅁䅁䅯杊䅁䅁䅯䅂䍁䅧䅯允䅁䅁䅅䅁䉁䅁䅁兂浂浚浚橚栶䅑杷允䅁䅁䅕䅁䑁䅁䅷䅁䙁䅁䅁䅁权晹䅴权い䅁䅁权㥁䅁䅁权䡁允䅁允䅁䅁䅅䅁䙁乁匫党婬剒䄵䍄䉁䅁䅁兂䅁䅁䅍䅄䅁䅁䅕䅁䅁䝧畯ご䭅佁䄴䅁䭁䑁䅙䅁䭁䅁䉣䅁䉁䅁䅁允䅁䅁䅕䅁䅁䅁䅁䅁䵁䅉䅅䅁䙁䅁䅁睁䵁䅁䅁兂䅁䅁䅁䵙㝲䅑䅯䄷䅁䅁䅯䅑䅁䅁䅯睂䅅䅁䅅䅁䉁䅁䅁兂䅁䅁䅁䅁䅁䅁杷允䅁䅁䅕䅁䑁䅁䅷䅁䙁䅁䅁䅁䕁啪䈹权杂䅁䅁权㥁䅁䅁权䡁允䅁允䅁䅁䅅䅁䭁䡁䅑䅁䵁䅉䅅䅁䙁䅁䅁睁䵁䅁䅁兂䅁䅁䅁䤴㑈䅑䅯朷䅁䅁䅯杍䅁䅁䅯睂䅅䅁䅅䅁䉁䅁䅁兂潃奰䡫歴兒䅑杷允䅁䅁䅧䅁䑁䅁䅁䅁䙁䅁䅁䅁奃杸䉴权牁䅁䅁兂䅁䅁䅁䵫嘸兑䅯兒䅁䅁䅯杊䅁䅁䅯䅂䍁䅧䅯允䅁䅁䅅䅁䉁䅁䅁兂穁積積㉳楩䅑杷允䅁䅁䅕䅁䑁䅁䅷䅁䙁䅁䅁䅁㝂啌䈹权橂䅁䅁权䝂䅁䅁权䡁允䅁允䅁䅁䅅䅁䙁䅁潁慨㥄湶䍊䍄䉁䅁䅁兂䅁䅁䅍䅄䅁䅁䅕䅁䅁䱧湃ご䭅䭁䅕䅁䭁䕁䄰䅁䭁䅁䉣䅁䉁䅁䅁允䅁䅁䅣䅁䅁䍁䍄唵䵁䅉䅅䅁䙁䅁䅁睁䵁䅁䅁兂䅁䅁䅃䭳偤兑䅯典䅁䅁䅯䅌䅁䅁䅯睂䅅䅁䅅䅁䉁䅁䅁兂䅁䅁䅁䅁䅁䅁杷允䅁䅁䅕䅁䑁䅁䅷䅁䙁䅁䅁䵁䅃水䉂权煄䅁䅁权㍁䅁䅁权䡁允䅁允䅁䅁䅅䅁䙁䅁䅁䅁䅁䅁䅁䍄䉁䅁䅁兂䅁䅁䅍䅄䅁䅁䅕䅁䅁䕁昰䕕䭅䝁䅙䅁䭁䑁䄸䅁䭁䅁䉣䅁䉁䅁䅁允䅁䅁䅯杈䅅䅁杷允䅁䅁䅧䅁䑁䅁䅁䅁䙁䅁䅁䅁奃杸䉴权呂䅁䅁兂䅁䅁䅁乣噅兑䅯睓䅁䅁䅯杊䅁䅁䅯䅂䍁䅧䅯允䅁䅁䅅䅁䉁䅁䅁兂权呒㑣嘵浡䅑杷允䅁䅁䅕䅁䑁䅁䅷䅁䙁䅁䅁䥁㝁啗䈹权啃䅁䅁权䑂䅁䅁权䡁允䅁允䅁䅁䅅䅁䭁䍁䉫䅁䵁䅉䅅䅁䥁䅁䅁睁䅁䅁䅁兂䅁䅁䅁䵭䱙兑䅯睕䅁䅁䅕䅁䅁䭁偔商䭅䕁䅍䅁䭁䍁䅙䅁䭁䅁䅑潁䭁䅁䅅䅁䉁䅁䅁允䅁䅁䅕呣䬰㘱䥍獙䵁䅉䅅䅁䙁䅁䅁睁䵁䅁䅁兂䅁䅁䅃䭳偤兑䅯杪䅁䅁䅯兒䅁䅁䅯睂䅅䅁䅅䅁䉁䅁䅁兂㉃晖㡢橭礸村杷允䅁䅁䅧䅁䑁䅁䅁䅁䙁䅁䅁䅁奃杸䉴权佂䅁䅁兂䅁䅁䅁䴫嘴兑䅯䅔䅁䅁䅯杊䅁䅁䅯䅂䍁䅧䅯允䅁䅁䅅䅁䉁䅁䅁杄䭁䅁䅁杍畁䑁䅉杍䅁䅁杷允䅁䅁䅧䅁䑁䅁䅁䅁䙁䅁䅁䅁奃杸䉴权兂䅁䅁兂䅁䅁䅁䴸嘴兑䅯睑䅁䅁䅯杊䅁䅁䅯䅂䍁䅧䅯允䅁䅁䅅䅁䉁䅁䅁兂慃婭婭塱割䅑杷允䅁䅁䅧䅁䑁䅁䅁䅁䙁䅁䅁䅁奃杸䉴权牁䅁䅁兂䅁䅁䅁䵫嘸兑䅯兔䅁䅁䅯杊䅁䅁䅯䅂䍁䅧䅯允䅁䅁䅅䅁䉁䅁䅁兂乄䵺䵺䕺测䅑杷允䅁䅁䅕䅁䑁䅁䅷䅁䙁䅁䅁䅁乃唰䈵权浂䅁䅁权䥂䅁䅁权䡁允䅁允䅁䅁䅅䅁䭁䍁䉁䅁䵁䅉䅅䅁䙁䅁䅁睁䵁䅁䅁兂䅁䅁䅁晡但兑䅯朲䅁䅁䅯免䅁䅁䅯睂䅅䅁䅅䅁䉁䅁䅁兂䅁䅁䅁䅁䅁䅁杷允䅁䅁䅧䅁䑁䅁䅁䅁䙁䅁䅁䅁奃杸䉴权牁䅁䅁兂䅁䅁䅁䴷嘴兑䅯杍䅁䅁䅯杊䅁䅁䅯䅂䍁䅧䅯允䅁䅁䅅䅁䉁䅁䅁兂䭁㘱睎昳扈䅑杷允䅁䅁䅕䅁䑁䅁䅷䅁䙁䅁䅁䅁杄晧䅨权橂䅁䅁权䅂䅁䅁权䡁允䅁允䅁䅁䅅䅁䙁䅁䅁䝅祬ㄵ䍨䍄䉁䅁䅁兂䅁䅁䅍䅄䅁䅁䅕䅁䅁䕁乄〫䭁佁䅙䅁䭁䕁䅕䅁䭁䅁䉣䅁䉁䅁䅁允䅁䅁䅕穦慪圳䍃稯䴸䅉䅅䅁䙁䅁䅁睁䵁䅁䅁兂䅁䅁䅃楡倵兑䅯朲䅁䅁䅯䅑䅁䅁䅯睂䅅䅁䅅䅁䉁䅁䅁兂䅁䅁䅁䅁䅁䅁杷允䅁䅁䅧䅁䑁䅁䅁䅁䙁䅁䅁䅁奃杸䉴权佂䅁䅁兂䅁䅁䅁䴰䱙兑䅯䅍䅁䅁䅯杊䅁䅁䅯䅂䍁䅧䅯允䅁䅁䅅䅁䉁䅁䅁权婁䅁䅁䍄䉁䅁䅁䅃䅁䅁䅍䅁䅁䅁䅕䅁䅁䩁䝪ぃ䭅䙁䅍䅁䙁䅁䅁䅁䅄杸䉴权䑁䅁䅁权流䅁䅁权䕁䅁䅋权䉁䅁䅁允䅁䅁䅅䅁䭁䙁䅍䅁䵁䅉䅅䅁䙁䅁䅁睁䵁䅁䅁兂䅁䅁䅁䵑㜳䅑䅯䅭䅁䅁䅯兓䅁䅁䅯睂䅅䅁䅅䅁䉁䅁䅁兂䅁䥁乁㉖留村杷允䅁䅁䅕䅁䑁䅁䅷䅁䙁䅁䅁䅁䕁啪䈹权㥃䅁䅁权⭁䅁䅁权䡁允䅁允䅁䅁䅅䅁䙁䅁䅁䅁䅁䅁䅁䍄䉁䅁䅁兂䅁䅁䅍䅄䅁䅁䅕䅁䅁䥷楄䕕䭅䩁䅙䅁䭁䕁䅍䅁䭁䅁䉣䅁䉁䅁䅁允䅁䅁䅕䥰敘䤸噈䕯䵅䅉䅅䅁䙁䅁䅁睁䵁䅁䅁兂䅁䅁䅁䵯㝮䅑䅯共䅁䅁䅯睌䅁䅁䅯睂䅅䅁䅅䅁䉁䅁䅁权䭁允䅁䍄䉁䅁䅁兂䅁䅁䅍䅄䅁䅁䅕䅁䅁䙁坔歔䭅䥁䅫䅁䭁䑁䅷䅁䭁䅁䉣䅁䉁䅁䅁允䅁䅁䅯兲䅁䅁杷允䅁䅁䅕䅁䑁䅁䅷䅁䙁䅁䅁䅁癃䕰䈹权睄䅁䅁权䱂䅁䅁权䡁允䅁允䅁䅁䅅䅁䙁偁䕤䘫桏穥䅎䍄䉁䅁䅁兂䅁䅁䅍䅄䅁䅁䅕䅁䅁䱧湃ご䭅䝁䅙䅁䭁䑁䅷䅁䭁䅁䉣䅁䉁䅁䅁允䅁䅁䅯元䅅䅁杷允䅁䅁䅧䅁䑁䅁䅁䅁䙁䅁䅁䅁奃杸䉴权佂䅁䅁兂䅁䅁䅁䵷䱙兑䅯睒䅁䅁䅯杊䅁䅁䅯䅂䍁䅧䅯允䅁䅁䅅䅁䉁䅁䅁权佂䅁䅁䍄䉁䅁䅁䅃䅁䅁䅍䅁䅁䅁䅕䅁䅁䩁䝪ぃ䭅䙁䅷䅁䙁䅁䅁䅁杁硺䉖权䉂䅁䅁权流䅁䅁权䕁䅁䅋权䉁䅁䅁允䅁䅁䅅䅁佁䅁䅯䅁ぁ䍁䄴兏㉁䅁䅁䍄䉁䅁䅁兂䅁䅁䅍䅄䅁䅁䅕䅁䅁䑧婴ご䭅偁䅙䅁䭁䑁䅅䅁䭁䅁䉣䅁䉁䅁䅁允䅁䅁䅕䅁䅁䅁䅁䅁䵁䅉䅅䅁䥁䅁䅁睁䅁䅁䅁兂䅁䅁䅁䵭䱙兑䅯杖䅁䅁䅕䅁䅁䡁剄商䭅䕁䄰䅁䭁䍁䅙䅁䭁䅁䅑潁䭁䅁䅅䅁䉁䅁䅁允䅁䅁䅕㝭䙐摗浇啲䵁䅉䅅䅁䙁䅁䅁睁䵁䅁䅁兂䅁䅁䅁䵯㝮䅑䅯䄹䅁䅁䅯杓䅁䅁䅯睂䅅䅁䅅䅁䉁䅁䅁兂穂䕭䘹穰瘰䅑杷允䅁䅁䅧䅁䑁䅁䅁䅁䙁䅁䅁䅁奃杸䉴权牁䅁䅁兂䅁䅁䅁䴸嘴兑䅯䅎䅁䅁䅯杊䅁䅁䅯䅂䍁䅧䅯允䅁䅁䅅䅁䉁䅁䅁兂䙃ㄶ㑇潈⽭䅑杷允䅁䅁䅕䅁䑁䅁䅷䅁䙁䅁䅁䵁䑸婌䉰权䉄䅁䅁权䑁䅁䅁权䡁允䅁允䅁䅁䅅䅁䙁䅁䅁䅁䅁䅁䅁䍄䉁䅁䅁兂䅁䅁䅍䅄䅁䅁䅕䅁䅁䕺瑍歭䭅䵁䅣䅁䭁䑁䄰䅁䭁䅁䉣䅁䉁䅁䅁允䅁䅁䅕䅁䅁䅁䅁䅁䵁䅉䅅䅁䥁䅁䅁睁䅁䅁䅁兂䅁䅁䅁䵭䱙兑䅯䅕䅁䅁䅕䅁䅁佁佺商䭅䑁䅉䅁䭁䍁䅙䅁䭁䅁䅑潁䭁䅁䅅䅁䉁䅁䅁允䅁䅁䅕牕敧敨塶歧䵁䅉䅅䅁䙁䅁䅁睁䵁䅁䅁兂䅁䅁䅁穗偂兑䅯共䅁䅁䅯䅓䅁䅁䅯睂䅅䅁䅅䅁䉁䅁䅁权䭁允䅁䍄䉁䅁䅁䅃䅁䅁䅍䅁䅁䅁䅕䅁䅁䩁䝪ぃ䭅䙁䅁䅁䙁䅁䅁䅁兄杸䉴权㍁䅁䅁权流䅁䅁权䕁䅁䅋权䉁䅁䅁允䅁䅁䅅䅁䭁䉁䅫䅁䵁䅉䅅䅁䙁䅁䅁睁䵁䅁䅁兂䅁䅁䅃佲䝚兑䅯末䅁䅁䅯杍䅁䅁䅯睂䅅䅁䅅䅁䉁䅁䅁兂䅁䅁䅁䅁䅁䅁杷允䅁䅁䅕䅁䑁䅁䅷䅁䙁䅁䅁䅁元癤䅨权㉄䅁䅁权䕂䅁䅁权䡁允䅁允䅁䅁䅅䅁䙁䡁照㈷塦晳⽁䍄䉁䅁䅁兂䅁䅁䅍䅄䅁䅁䅕䅁䅁䉁䉃䔫䭁䵁䅅䅁䭁䕁䅉䅁䭁䅁䉣䅁䉁䅁䅁允䅁䅁䅕娳楺㥅戹ぉ䵁䅉䅅䅁䙁䅁䅁睁䵁䅁䅁兂䅁䅁䅁乖佚兑䅯䅙䅁䅁䅯䅍䅁䅁䅯睂䅅䅁䅅䅁䉁䅁䅁权㑂䅁䅁䍄䉁䅁䅁兂䅁䅁䅍䅄䅁䅁䅕䅁䅁䱧湃ご䭅䅁䉁䅁䭁䍁䅷䅁䭁䅁䉣䅁䉁䅁䅁允䅁䅁䅯杂䅅䅁杷允䅁䅁䅕䅁䑁䅁䅷䅁䙁䅁䅁䅁允晧䅨权灃䅁䅁权㥁䅁䅁权䡁允䅁允䅁䅁䅅䅁䭁䅁䉯䅁䵁䅉䅅䅁䥁䅁䅁睁䅁䅁䅁兂䅁䅁䅁䵭䱙兑䅯睋䅁䅁䅕䅁䅁偁佄商䭅䑁䅣䅁䭁䍁䅙䅁䭁䅁䅑潁䭁䅁䅅䅁䉁䅁䅁允䅁䅁䅕体㙆䥆夵啸䵁䅉䅅䅁䙁䅁䅁睁䵁䅁䅁兂䅁䅁䅁䤴㑈䅑䅯杚䅁䅁䅯䅌䅁䅁䅯睂䅅䅁䅅䅁䉁䅁䅁权佁允䅁䍄䉁䅁䅁䅃䅁䅁䅍䅁䅁䅁䅕䅁䅁䩁䝪ぃ䭅䉁䅧䅁䙁䅁䅁䅁啃硺䉖权䉂䅁䅁权流䅁䅁权䕁䅁䅋权䉁䅁䅁允䅁䅁䅅䅁䙁䍁捬㡪ㅌ䝍䅎䍄䉁䅁䅁兂䅁䅁䅍䅄䅁䅁䅕䅁䅁䕁乄〫䭁偁䄴䅁䭁䑁䅅䅁䭁䅁䉣䅁䉁䅁䅁允䅁䅁䅕䅁䅁䅁䅁䅁䵁䅉䅅䅁䙁䅁䅁睁䵁䅁䅁兂䅁䅁䅁住佒兑䅯睯䅁䅁䅯䅌䅁䅁䅯睂䅅䅁䅅䅁䉁䅁䅁兂䅁䅁䅁䅁䅁䅁杷允䅁䅁䅕䅁䑁䅁䅷䅁䙁䅁䅁䅁癃䕰䈹权楄䅁䅁权ぁ䅁䅁权䡁允䅁允䅁䅁䅅䅁䙁䅁䅁䅁䅁䅁䅁䍄䉁䅁䅁兂䅁䅁䅍䅄䅁䅁䅕䅁䅁䵁い〫䭁䝁䅍䅁䭁䕁䅧䅁䭁䅁䉣䅁䉁䅁䅁允䅁䅁䅕㙉䥃㙓瀫啧䵉䅉䅅䅁䙁䅁䅁睁䵁䅁䅁兂䅁䅁䅁穗偂兑䅯䅵䅁䅁䅯睐䅁䅁䅯睂䅅䅁䅅䅁䉁䅁䅁兂䅁䅁䅁䅁䅁䅁杷允䅁䅁䅙䅁䑁䅁䅷䅁䙁䅁䅁䅁杂癹䅴权杂䅁䅁权䅁䅁䅁权䅁䅁䅁权桂䅁䅁允䅁䅁䅅䅁䭁䡁䅫䅁䵁䅉䅅䅁䥁䅁䅁睁䅁䅁䅁兂䅁䅁䅁䵭䱙兑䅯兗䅁䅁䅕䅁䅁䍁偄商䭅䕁䅕䅁䭁䍁䅙䅁䭁䅁䅑潁䭁䅁䅅䅁䉁䅁䅁允䅁䅁䄴䅃䅁䑁䅉杌㉁䅁䅁䍄䉁䅁䅁䅃䅁䅁䅍䅁䅁䅁䅕䅁䅁䩁䝪ぃ䭅䍁䅳䅁䙁䅁䅁䅁元硺䉖权㡁䅁䅁权流䅁䅁权䕁䅁䅋权䉁䅁䅁允䅁䅁䅅䅁䙁䱁敧敨剴㘹䅎䍄䉁䅁䅁䅃䅁䅁䅍䅁䅁䅁䅕䅁䅁䩁䝪ぃ䭅䙁䄴䅁䙁䅁䅁䅁㑁硺䉖权ぁ䅁䅁权流䅁䅁权䕁䅁䅋权䉁䅁䅁允䅁䅁䅅䅁佁䅁䅯䅁㉁䍁䄴睎硁䅁䅁䍄䉁䅁䅁䅃䅁䅁䅍䅁䅁䅁䅕䅁䅁䩁䝪ぃ䭅䙁䅷䅁䙁䅁䅁䅁睂到䉖权䑂䅁䅁权流䅁䅁权䕁䅁䅋权䉁䅁䅁允䅁䅁䅅䅁䙁䡁䅡啹渫䥪䅰䍄䉁䅁䅁兂䅁䅁䅍䅄䅁䅁䅕䅁䅁䭁欫ご䭅䝁䅙䅁䭁䑁䅫䅁䭁䅁䉣䅁䉁䅁䅁允䅁䅁䅯充䅅䅁杷允䅁䅁䅧䅁䑁䅁䅁䅁䙁䅁䅁䅁奃杸䉴权兂䅁䅁兂䅁䅁䅁䵷䱙兑䅯睓䅁䅁䅯杊䅁䅁䅯䅂䍁䅧䅯允䅁䅁䅅䅁䉁䅁䅁权兂䅁䅁䍄䉁䅁䅁䅃䅁䅁䅍䅁䅁䅁䅕䅁䅁䩁䝪ぃ䭅䙁䄴䅁䙁䅁䅁䅁䥄杸䉴权獁䅁䅁权流䅁䅁权䕁䅁䅋权䉁䅁䅁允䅁䅁䅅䅁䭁䙁䄸䅁䵁䅉䅅䅁䙁䅁䅁睁䵁䅁䅁兂䅁䅁䅁䍉㕪䅑䅯睹䅁䅁䅯李䅁䅁䅯睂䅅䅁䅅䅁䉁䅁䅁兂䅁䅁䅁䅁䅁䅁杷允䅁䅁䅧䅁䑁䅁䅁䅁䙁䅁䅁䅁奃杸䉴权佂䅁䅁兂䅁䅁䅁䵷䱙兑䅯兎䅁䅁䅯杊䅁䅁䅯䅂䍁䅧䅯允䅁䅁䅅䅁䉁䅁䅁权佂䅁䅁䍄䉁䅁䅁兂䅁䅁䅍䅄䅁䅁䅕䅁䅁䡁䭄〫䭁䝁䅍䅁䭁䑁䅉䅁䭁䅁䉣䅁䉁䅁䅁允䅁䅁䅕䬱削䜴䍓さ䵉䅉䅅䅁䙁䅁䅁睁䵁䅁䅁兂䅁䅁䅁䥂倱兑䅯其䅁䅁䅯䅌䅁䅁䅯睂䅅䅁䅅䅁䉁䅁䅁兂䅁䅁䅁䅁䅁䅁杷允䅁䅁䅕䅁䑁䅁䅷䅁䙁䅁䅁䵁䑸婌䉰权慃䅁䅁权䕂䅁䅁权䡁允䅁允䅁䅁䅅䅁䙁䅁䅁䅁䅁䅁䅁䍄䉁䅁䅁兂䅁䅁䅍䅄䅁䅁䅕䅁䅁䩁㉂䔫䭁䩁䅙䅁䭁䕁䅑䅁䭁䅁䉣䅁䉁䅁䅁允䅁䅁䅕䅁䅃䤴瑤け䵉䅉䅅䅁䙁䅁䅁睁䵁䅁䅁兂䅁䅁䅁㙲偒兑䅯䅙䅁䅁䅯睓䅁䅁䅯睂䅅䅁䅅䅁䉁䅁䅁权㍂䅁䅁䍄䉁䅁䅁兂䅁䅁䅍䅄䅁䅁䅕䅁䅁佁䉃䔫䭁䩁䅷䅁䭁䕁䅯䅁䭁䅁䉣䅁䉁䅁䅁允䅁䅁䅕⽆佒捘䉶捅䵁䅉䅅䅁䥁䅁䅁睁䅁䅁䅁兂䅁䅁䅁䵭䱙兑䅯睋䅁䅁䅕䅁䅁䩁偄商䭅䕁䅉䅁䭁䍁䅙䅁䭁䅁䅑潁䭁䅁䅅䅁䉁䅁䅁允䅁䅁䅕噋偹湷噖歯䵁䅉䅅䅁䙁䅁䅁睁䵁䅁䅁兂䅁䅁䅁摪但兑䅯杭䅁䅁䅯兒䅁䅁䅯睂䅅䅁䅅䅁䉁䅁䅁兂䅁䅁䩂瑡呫村杷允䅁䅁䅕䅁䑁䅁䅷䅁䙁䅁䅁䅁㑁䔵䈵权い䅁䅁权硁䅁䅁权䡁允䅁允䅁䅁䅅䅁䙁䅁䅁䅁䅁䅁䅁䍄䉁䅁䅁兂䅁䅁䅍䅄䅁䅁䅕䅁䅁䡧睄歔䭅䭁䅉䅁䭁䕁䅕䅁䭁䅁䉣䅁䉁䅁䅁允䅁䅁䅕䥱噊瑋䕶啨䵉䅉䅅䅁䙁䅁䅁睁䵁䅁䅁兂䅁䅁䅁䤴㑈䅑䅯䅂䅅䅁䅯兔䅁䅁䅯睂䅅䅁䅅䅁䉁䅁䅁兂㕃祘⽱佫睁䅷杷允䅁䅁䅧䅁䑁䅁䅁䅁䙁䅁䅁䅁奃杸䉴权牁䅁䅁兂䅁䅁䅁䴸嘴兑䅯杓䅁䅁䅯杊䅁䅁䅯䅂䍁䅧䅯允䅁䅁䅅䅁䉁䅁䅁兂慃婭婭兗噔䅑杷允䅁䅁䅕䅁䑁䅁䅷䅁䙁䅁䅁䥁睃ば䈹权歄䅁䅁权䱂䅁䅁权䡁允䅁允䅁䅁䅅䅁䙁佁奍㑑癮关䅤䍄䉁䅁䅁兂䅁䅁䅍䅄䅁䅁䅕䅁䅁䙁坔歔䭅偁䅙䅁䭁䑁䅑䅁䭁䅁䉣䅁䉁䅁䅁允䅁䅁䅕䅁䅁䅁䅁䅁䵁䅉䅅䅁䥁䅁䅁睁䅁䅁䅁兂䅁䅁䅁䵭䱙兑䅯杔䅁䅁䅕䅁䅁䑁偪商䭅䅁䅍䅁䭁䍁䅙䅁䭁䅁䅑潁䭁䅁䅅䅁䉁䅁䅁允䅁䅁䄴䅃䅁䑁䅁杌㑁䅁䅁䍄䉁䅁䅁兂䅁䅁䅍䅄䅁䅁䅕䅁䅁䅁乓ご䭅䱁䅯䅁䭁䑁䅙䅁䭁䅁䉣䅁䉁䅁䅁允䅁䅁䅕䅁䅁䅁䅁䅁䵁䅉䅅䅁䥁䅁䅁睁䅁䅁䅁兂䅁䅁䅁䵭䱙兑䅯䅗䅁䅁䅕䅁䅁䡁剄商䭅䕁䅷䅁䭁䍁䅙䅁䭁䅁䅑潁䭁䅁䅅䅁䉁䅁䅁允䅁䅁䅕栰ㅫ啈祹啨䵁䅉䅅䅁䥁䅁䅁睁䅁䅁䅁兂䅁䅁䅁䵭䱙兑䅯睋䅁䅁䅕䅁䅁䩁偄商䭅䕁䅍䅁䭁䍁䅙䅁䭁䅁䅑潁䭁䅁䅅䅁䉁䅁䅁允䅁䅁䅕硥畓⭒則啱䵁䅉䅅䅁䙁䅁䅁睁䵁䅁䅁兂䅁䅁䅁穗偂兑䅯睶䅁䅁䅯杏䅁䅁䅯睂䅅䅁䅅䅁䉁䅁䅁兂䅁䅁䅁䅁䅁䅁杷允䅁䅁䅧䅁䑁䅁䅁䅁䙁䅁䅁䅁奃杸䉴权婂䅁䅁兂䅁䅁䅁䴸嘴兑䅯睌䅁䅁䅯杊䅁䅁䅯䅂䍁䅧䅯允䅁䅁䅅䅁䉁䅁䅁兂慃婭婭捭南䅑杷允䅁䅁䅕䅁䑁䅁䅷䅁䙁䅁䅁䅁啂欱䈵权奃䅁䅁权䅂䅁䅁权䡁允䅁允䅁䅁䅅䅁䙁䅁䅁䵷䉗䑶䍎䍄䉁䅁䅁兂䅁䅁䅍䅄䅁䅁䅕䅁䅁䝧畯ご䭅䩁䅑䅁䭁䍁䄴䅁䭁䅁䉣䅁䉁䅁䅁允䅁䅁䅯杲䅁䅁杷允䅁䅁䅕䅁䑁䅁䅷䅁䙁䅁䅁䥁睃ば䈹权牃䅁䅁权䝂䅁䅁权䡁允䅁允䅁䅁䅅䅁䭁䅁䉯䅁䵁䅉䅅䅁䙁䅁䅁睁䵁䅁䅁兂䅁䅁䅁䤴㑈䅑䅯睲䅁䅁䅯杓䅁䅁䅯睂䅅䅁䅅䅁䉁䅁䅁兂䉄㈲嘵乫䙯䅑杷允䅁䅁䅕䅁䑁䅁䅷䅁䙁䅁䅁䵁䑸婌䉰权祄䅁䅁权䥂䅁䅁权䡁允䅁允䅁䅁䅅䅁䙁䅁䅁䅁䅁䅁䅁䍄䉁䅁䅁兂䅁䅁䅍䅄䅁䅁䅕䅁䅁䑧婴ご䭅䩁䅧䅁䭁䑁䅯䅁䭁䅁䉣䅁䉁䅁䅁允䅁䅁䅕䭙〸㕸ぺ唸䵅䅉䅅䅁䙁䅁䅁睁䵁䅁䅁兂䅁䅁䅃ㅏ偬兑䅯朴䅁䅁䅯䅑䅁䅁䅯睂䅅䅁䅅䅁䉁䅁䅁兂䅁䅁䅁䅁䅁䅁杷允䅁䅁䅕䅁䑁䅁䅷䅁䙁䅁䅁䵁䅃水䉂权䩃䅁䅁权睁䅁䅁权䡁允䅁允䅁䅁䅅䅁䭁䭁䄰䅁䵁䅉䅅䅁䥁䅁䅁睁䅁䅁䅁兂䅁䅁䅁䵭䱙兑䅯杔䅁䅁䅕䅁䅁䭁偔商䭅䕁䅯䅁䭁䍁䅙䅁䭁䅁䅑潁䭁䅁䅅䅁䉁䅁䅁允䅁䅁䅕椹捨㡪瑉㡚䵁䅉䅅䅁䙁䅁䅁睁䵁䅁䅁兂䅁䅁䵄祑愲兑䅯典䅁䅁䅯杓䅁䅁䅯睂䅅䅁䅅䅁䉁䅁䅁兂䅁䅁䅁䅁䅁䅁杷允䅁䅁䅧䅁䑁䅁䅁䅁䙁䅁䅁䅁奃杸䉴权敂䅁䅁兂䅁䅁䅁䵷䱙兑䅯兔䅁䅁䅯杊䅁䅁䅯䅂䍁䅧䅯允䅁䅁䅅䅁䉁䅁䅁权敂䅁䅁䍄䉁䅁䅁䅃䅁䅁䅍䅁䅁䅁䅕䅁䅁䩁䝪ぃ䭅䍁䅳䅁䙁䅁䅁䅁獄桺䉖权ぁ䅁䅁权流䅁䅁权䕁䅁䅋权䉁䅁䅁允䅁䅁䅅䅁䙁䉁畓⭒煈㥌䄱䍄䉁䅁䅁䅃䅁䅁䅍䅁䅁䅁䅕䅁䅁䩁䝪ぃ䭅䙁䅙䅁䙁䅁䅁䅁啃硺䉖权⭁䅁䅁权流䅁䅁权䕁䅁䅋权䉁䅁䅁允䅁䅁䅅䅁䙁䥁䌯匹捨䩚䅒䍄䉁䅁䅁兂䅁䅁䅍䅄䅁䅁䅕䅁䅁䅁乓ご䭅䱁䅍䅁䭁䑁䅉䅁䭁䅁䉣䅁䉁䅁䅁允䅁䅁䅕䅁䅁䅁䅁䅁䵁䅉䅅䅁䥁䅁䅁睁䅁䅁䅁兂䅁䅁䅁䵭䱙兑䅯䅕䅁䅁䅕䅁䅁佁佔商䭅䍁䅷䅁䭁䍁䅙䅁䭁䅁䅑潁䭁䅁䅅䅁䉁䅁䅁允䅁䅁䄴杄䅁䑁䅅免ㅁ䑁䅍杌㍁䅁䅁䍄䉁䅁䅁兂䅁䅁䅍䅄䅁䅁䅕䅁䅁䩁㉂䔫䭁䭁䅁䅁䭁䕁䅷䅁䭁䅁䉣䅁䉁䅁䅁允䅁䅁䅕楤䰱䍧歰䕊䵁䅉䅅䅁䥁䅁䅁睁䅁䅁䅁兂䅁䅁䅁䵭䱙兑䅯睋䅁䅁䅕䅁䅁偁佄商䭅䕁䄰䅁䭁䍁䅙䅁䭁䅁䅑潁䭁䅁䅅䅁䉁䅁䅁允䅁䅁䅕䉵䘶㐶䭅〱䵁䅉䅅䅁䙁䅁䅁睁䵁䅁䅁兂䅁䅁䅁䡫㑢䅑䅯睙䅁䅁䅯睒䅁䅁䅯睂䅅䅁䅅䅁䉁䅁䅁兂䅁䑁䅓摳⭂村杷允䅁䅁䅕䅁䑁䅁䅷䅁䙁䅁䅁䅁啂欱䈵权䩃䅁䅁权ぁ䅁䅁权䡁允䅁允䅁䅁䅅䅁䭁䭁䄰䅁䵁䅉䅅䅁䙁䅁䅁睁䵁䅁䅁兂䅁䅁䅁穗偂兑䅯睸䅁䅁䅯免䅁䅁䅯睂䅅䅁䅅䅁䉁䅁䅁兂䅁䅁䅁䅁䅁䅁杷允䅁䅁䅕䅁䑁䅁䅷䅁䙁䅁䅁䅁允晧䅨权㙃䅁䅁权硁䅁䅁权䡁允䅁允䅁䅁䅅䅁䙁䅁䅁䭁扚杬䍊䍄䉁䅁䅁兂䅁䅁䅍䅄䅁䅁䅕䅁䅁䭧浺歒䭅䩁䅧䅁䭁䅁䅍䅁䭁䅁䉣䅁䉁䅁䅁允䅁䅁䅕湨⬫䵚奎お䵉䅉䅅䅁䙁䅁䅁睁䵁䅁䅁兂䅁䅁䅁䵙㝲䅑䅯䅯䅁䅁䅯材䅁䅁䅯睂䅅䅁䅅䅁䉁䅁䅁兂䩃硘啧䕕䅳䅷杷允䅁䅁䅕䅁䑁䅁䅷䅁䙁䅁䅁䥁睂䔸䈵权捃䅁䅁权㍁䅁䅁权䡁允䅁允䅁䅁䅅䅁䙁䅁䅁䅁䅁䅁䅁䍄䉁䅁䅁䅃䅁䅁䅍䅁䅁䅁䅕䅁䅁䩁䝪ぃ䭅䙁䅉䅁䙁䅁䅁䅁䥄杸䉴权㑁䅁䅁权流䅁䅁权䕁䅁䅋权䉁䅁䅁允䅁䅁䅅䅁䭁䙁䅕䅁䵁䅉䅅䅁䙁䅁䅁睁䵁䅁䅁兂䅁䅁䅁䥅㑈䅑䅯杪䅁䅁䅯䅎䅁䅁䅯睂䅅䅁䅅䅁䉁䅁䅁兂䅁䅁䅁䅁䅁䅁杷允䅁䅁䅕䅁䑁䅁䅷䅁䙁䅁䅁䅁䅄倹䅴权奄䅁䅁权⽁䅁䅁权䡁允䅁允䅁䅁䅅䅁䙁䅁䅁䅁䅁䅁䅁䍄䉁䅁䅁䅃䅁䅁䅍䅁䅁䅁䅕䅁䅁䩁䝪ぃ䭅䉁䅧䅁䙁䅁䅁䅁元硺䉖权䍂䅁䅁权流䅁䅁权䕁䅁䅋权䉁䅁䅁允䅁䅁䅅䅁䙁䅁䅁䅁䅁䡫䅤䍄䉁䅁䅁兂䅁䅁䅍䅄䅁䅁䅕䅁䅁䅁乓ご䭅䩁䅯䅁䭁䑁䄸䅁䭁䅁䉣䅁䉁䅁䅁允䅁䅁䅕䅁䅁䅁䅁䅁䵁䅉䅅䅁䥁䅁䅁睁䅁䅁䅁兂䅁䅁䅁䵭䱙兑䅯䅕䅁䅁䅕䅁䅁佁佔商䭅䕁䅑䅁䭁䍁䅙䅁䭁䅁䅑潁䭁䅁䅅䅁䉁䅁䅁允䅁䅁䄴䅅䅁䑁䅅睍穁䑁䅁杌硁䑁䅣䅁䵁䅉䅅䅁䙁䅁䅁睁䵁䅁䅁兂䅁䅁䅁㙲偒兑䅯䅙䅁䅁䅯䅓䅁䅁䅯睂䅅䅁䅅䅁䉁䅁䅁权㍂䅁䅁䍄䉁䅁䅁兂䅁䅁䅍䅄䅁䅁䅕䅁䅁䑁歪歔䭅乁䅑䅁䭁䑁䅕䅁䭁䅁䉣䅁䉁䅁䅁允䅁䅁䅕䅁䅁䅁䅁䅁䵁䅉䅅䅁䥁䅁䅁睁䅁䅁䅁兂䅁䅁䅁䵭䱙兑䅯䅘䅁䅁䅕䅁䅁䵁䝄ぃ䭅䕁䅳䅁䭁䍁䅙䅁䭁䅁䅑潁䭁䅁䅅䅁䉁䅁䅁允䅁䅁䅯䅘䅁䅁杷允䅁䅁䅕䅁䑁䅁䅷䅁䙁䅁䅁䅁允晧䅨权佃䅁䅁权㡁䅁䅁权䡁允䅁允䅁䅁䅅䅁䙁䅁䅁䅁䅁䅁䅁䍄䉁䅁䅁兂䅁䅁䅍䅄䅁䅁䅕䅁䅁䡁䭄〫䭁䵁䅅䅁䭁䕁䅕䅁䭁䅁䉣䅁䉁䅁䅁允䅁䅁䅕样洶㉅栱歆䵁䅉䅅䅁䙁䅁䅁睁䵁䅁䅁兂䅁䅁䅃䅖兒兑䅯杬䅁䅁䅯䅍䅁䅁䅯睂䅅䅁䅅䅁䉁䅁䅁兂摁婅ぶ呋㡢兑杷允䅁䅁䅕䅁䑁䅁䅷䅁䙁䅁䅁䅁癃䕰䈹权奄䅁䅁权㡁䅁䅁权䡁允䅁允䅁䅁䅅䅁䙁䍁剂㉄㝳儯䅂䍄䉁䅁䅁䅃䅁䅁䅍䅁䅁䅁䅕䅁䅁䩁䝪ぃ䭅䕁䄴䅁䙁䅁䅁䅁獄桺䉖权䍂䅁䅁权流䅁䅁权䕁䅁䅋权䉁䅁䅁允䅁䅁䅅䅁䙁䝁浚浚䝡異䅎䍄䉁䅁䅁䅃䅁䅁䅍䅁䅁䅁䅕䅁䅁䩁䝪ぃ䭅䕁䄴䅁䙁䅁䅁䅁睄桺䉖权㕁䅁䅁权流䅁䅁权䕁䅁䅋权䉁䅁䅁允䅁䅁䅅䅁䙁䵁䴳䵺䵺㕘䅰䍄䉁䅁䅁䅃䅁䅁䅍䅁䅁䅁䅕䅁䅁䩁䝪ぃ䭅䍁䅳䅁䙁䅁䅁䅁睄桺䉖权癁䅁䅁权流䅁䅁权䕁䅁䅋权䉁䅁䅁允䅁䅁䅅䅁䙁䡁啳歲档牄䅨䍄䉁䅁䅁兂䅁䅁䅍䅄䅁䅁䅕䅁䅁䡁瑳ご䭅䱁䅅䅁䭁䑁䅕䅁䭁䅁䉣䅁䉁䅁䅁允䅁䅁䅕䌸摯㜳浥歙䵉䅉䅅䅁䥁䅁䅁睁䅁䅁䅁兂䅁䅁䅁䵭䱙兑䅯杔䅁䅁䅕䅁䅁䵁䝄ぃ䭅䍁䄸䅁䭁䍁䅙䅁䭁䅁䅑潁䭁䅁䅅䅁䉁䅁䅁允䅁䅁䅯杔䅁䅁杷允䅁䅁䅕䅁䑁䅁䅷䅁䙁䅁䅁䥁睃ば䈹权慄䅁䅁权䅂䅁䅁权䡁允䅁允䅁䅁䅅䅁䙁䙁䅎ぬ楕䵎⽣䍄䉁䅁䅁兂䅁䅁䅍䅄䅁䅁䅕䅁䅁䡁䭄〫䭁䱁䅧䅁䭁䕁䅳䅁䭁䅁䉣䅁䉁䅁䅁允䅁䅁䅕潪䝉偎摓啐䵁䅉䅅䅁䥁䅁䅁睁䅁䅁䅁兂䅁䅁䅁䵭䱙兑䅯䅕䅁䅁䅕䅁䅁䩁偄商䭅䑁䅉䅁䭁䍁䅙䅁䭁䅁䅑潁䭁䅁䅅䅁䉁䅁䅁允䅁䅁䅕䘷㑇潈牗ざ䵁䅉䅅䅁䙁䅁䅁睁䵁䅁䅁兂䅁䅁䅁䤴㑈䅑䅯朴䅁䅁䅯兔䅁䅁䅯睂䅅䅁䅅䅁䉁䅁䅁兂偁扣煫獱剷䅑杷允䅁䅁䅕䅁䑁䅁䅷䅁䙁䅁䅁䥁啂䙂䉂权啃䅁䅁权㍁䅁䅁权䡁允䅁允䅁䅁䅅䅁䭁䅁䅁䅁䵁䅉䅅䅁䙁䅁䅁睁䵁䅁䅁兂䅁䅁䅁䵑㜳䅑䅯杪䅁䅁䅯睑䅁䅁䅯睂䅅䅁䅅䅁䉁䅁䅁兂䅁䅁乃䉃欸村杷允䅁䅁䅕䅁䑁䅁䅷䅁䙁䅁䅁䥁煂歌䈹权灃䅁䅁权㙁䅁䅁权䡁允䅁允䅁䅁䅅䅁䭁䅁䉯䅁䵁䅉䅅䅁䙁䅁䅁睁䵁䅁䅁兂䅁䅁䅃䭳偤兑䅯朰䅁䅁䅯村䅁䅁䅯睂䅅䅁䅅䅁䉁䅁䅁兂㝁䅰灮灃睙䅑杷允䅁䅁䅧䅁䑁䅁䅁䅁䙁䅁䅁䅁奃杸䉴权佂䅁䅁兂䅁䅁䅁䵅嘸兑䅯䅏䅁䅁䅯杊䅁䅁䅯䅂䍁䅧䅯允䅁䅁䅅䅁䉁䅁䅁杄䭁䅁䅁免畁䑁䅕李䅁䅁杷允䅁䅁䅕䅁䑁䅁䅷䅁䙁䅁䅁䥁睃ば䈹权煄䅁䅁权䑂䅁䅁权䡁允䅁允䅁䅁䅅䅁䙁䅁㝉呓䡐畈⽧䍄䉁䅁䅁兂䅁䅁䅍䅄䅁䅁䅕䅁䅁䉁䉃䔫䭁佁䅉䅁䭁䑁䅣䅁䭁䅁䉣䅁䉁䅁䅁允䅁䅁䅕奤䰲ㅰ楔䕄䵁䅉䅅䅁䥁䅁䅁睁䅁䅁䅁兂䅁䅁䅁䵭䱙兑䅯兗䅁䅁䅕䅁䅁䭁偔商䭅䕁䅁䅁䭁䍁䅙䅁䭁䅁䅑潁䭁䅁䅅䅁䉁䅁䅁允䅁䅁䅕捺䵺䵺䵸ぉ䵁䅉䅅䅁䥁䅁䅁睁䅁䅁䅁兂䅁䅁䅁䵭䱙兑䅯睋䅁䅁䅕䅁䅁偁佪商䭅䑁䅧䅁䭁䍁䅙䅁䭁䅁䅑潁䭁䅁䅅䅁䉁䅁䅁允䅁䅁䄴权䅁䑁䅑杌ぁ䑁䅧䅁䵁䅉䅅䅁䙁䅁䅁睁䵁䅁䅁兂䅁䅁䅄佧兊兑䅯睩䅁䅁䅯材䅁䅁䅯睂䅅䅁䅅䅁䉁䅁䅁兂䅁䅁䅁䅁䅁䅁杷允䅁䅁䅧䅁䑁䅁䅁䅁䙁䅁䅁䅁奃杸䉴权卂䅁䅁兂䅁䅁䅁䵹䱙兑䅯材䅁䅁䅯杊䅁䅁䅯䅂䍁䅧䅯允䅁䅁䅅䅁䉁䅁䅁权噂䅁䅁䍄䉁䅁䅁兂䅁䅁䅍䅄䅁䅁䅕䅁䅁佁䉃䔫䭁乁䅧䅁䭁䑁䅍䅁䭁䅁䉣䅁䉁䅁䅁允䅁䅁䅕何䙗㡨普歅䵁䅉䅅䅁䙁䅁䅁睁䵁䅁䅁兂䅁䅁䅃楡倵兑䅯杭䅁䅁䅯䅍䅁䅁䅯睂䅅䅁䅅䅁䉁䅁䅁兂䅁䅁䅁䅁䅁䅁杷允䅁䅁䅕䅁䑁䅁䅷䅁䙁䅁䅁䅁癃䕰䈹权穃䅁䅁权䩂䅁䅁权䡁允䅁允䅁䅁䅅䅁䙁䙁匫搶⭑潔䍂䍄䉁䅁䅁䅃䅁䅁䅍䅁䅁䅁䅕䅁䅁䩁䝪ぃ䭅䍁䅳䅁䙁䅁䅁䅁獄桺䉖权䑂䅁䅁权流䅁䅁权䕁䅁䅋权䉁䅁䅁允䅁䅁䅅䅁䙁䑁䬰㘱䵍晸䅊䍄䉁䅁䅁兂䅁䅁䅍䅄䅁䅁䅕䅁䅁䕧求ご䭅䩁䅧䅁䭁䕁䅫䅁䭁䅁䉣䅁䉁䅁䅁允䅁䅁䅕塵䈲浏䕁䕊䵉䅉䅅䅁䙁䅁䅁睁䵁䅁䅁兂䅁䅁䅁摪但兑䅯末䅁䅁䅯村䅁䅁䅯睂䅅䅁䅅䅁䉁䅁䅁兂䅁䅁䅁䅁䅁䅁杷允䅁䅁䅧䅁䑁䅁䅁䅁䙁䅁䅁䅁奃杸䉴权佂䅁䅁兂䅁䅁䅁䵹䱙兑䅯䅎䅁䅁䅯杊䅁䅁䅯䅂䍁䅧䅯允䅁䅁䅅䅁䉁䅁䅁权偂䅁䅁䍄䉁䅁䅁兂䅁䅁䅍䅄䅁䅁䅕䅁䅁䡁䭄〫䭁佁䅧䅁䭁䑁䅅䅁䭁䅁䉣䅁䉁䅁䅁允䅁䅁䅕䅁䅁䅁䅁䅁䵁䅉䅅䅁䙁䅁䅁睁䵁䅁䅁兂䅁䅁䅁䵑㜳䅑䅯䄸䅁䅁䅯睍䅁䅁䅯睂䅅䅁䅅䅁䉁䅁䅁兂䅁䅁䅁䅁䅁䅁杷允䅁䅁䅧䅁䑁䅁䅁䅁䙁䅁䅁䅁奃杸䉴权婂䅁䅁兂䅁䅁䅁䵬嘸兑䅯兏䅁䅁䅯杊䅁䅁䅯䅂䍁䅧䅯允䅁䅁䅅䅁䉁䅁䅁兂歃䑣䬰㜱獎䅑杷允䅁䅁䅕䅁䑁䅁䅷䅁䙁䅁䅁䅁啂欱䈵权䥄䅁䅁权㥁䅁䅁权䡁允䅁允䅁䅁䅅䅁䙁䅁䅁䡁㕖栵䍚䍄䉁䅁䅁兂䅁䅁䅍䅄䅁䅁䅕䅁䅁䝁确歔䭅䭁䅳䅁䭁䑁䅫䅁䭁䅁䉣䅁䉁䅁䅁允䅁䅁䅯权䅅䅁杷允䅁䅁䅕䅁䑁䅁䅷䅁䙁䅁䅁䅁杂癹䅴权㑄䅁䅁权㍁䅁䅁权䡁允䅁允䅁䅁䅅䅁䙁䅁䅁䅁䅁䅁䅁䍄䉁䅁䅁䅃䅁䅁䅍䅁䅁䅁䅕䅁䅁䩁䝪ぃ䭅䙁䅍䅁䙁䅁䅁䅁㑄桺䉖权㙁䅁䅁权流䅁䅁权䕁䅁䅋权䉁䅁䅁允䅁䅁䅅䅁佁䅁䅯䅁ぁ䍁䄴免ぁ䅁䅁䍄䉁䅁䅁兂䅁䅁䅍䅄䅁䅁䅕䅁䅁䩁㉂䔫䭁䥁䄴䅁䭁䍁䄴䅁䭁䅁䉣䅁䉁䅁䅁允䅁䅁䅕䅁䅁䅁䅁䅁䵁䅉䅅䅁䙁䅁䅁睁䵁䅁䅁兂䅁䅁䅁住佒兑䅯睯䅁䅁䅯睏䅁䅁䅯睂䅅䅁䅅䅁䉁䅁䅁兂䅁䅁䅁䅁䅁䅁杷允䅁䅁䅕䅁䑁䅁䅷䅁䙁䅁䅁䥁睂䔸䈵权獄䅁䅁权㕁䅁䅁权䡁允䅁允䅁䅁䅅䅁䙁䩁欲卂䵢䅑䅖䍄䉁䅁䅁䅃䅁䅁䅍䅁䅁䅁䅕䅁䅁䩁䝪ぃ䭅䍁䅳䅁䙁䅁䅁䅁睄桺䉖权硁䅁䅁权流䅁䅁权䕁䅁䅋权䉁䅁䅁允䅁䅁䅅䅁䙁䵁ㅐ䙋偹特䅰䍄䉁䅁䅁䅃䅁䅁䅍䅁䅁䅁䅕䅁䅁䩁䝪ぃ䭅䙁䅁䅁䙁䅁䅁䅁䥄杸䉴权䉂䅁䅁权流䅁䅁权䕁䅁䅋权䉁䅁䅁允䅁䅁䅅䅁䭁䙁䅅䅁䵁䅉䅅䅁䙁䅁䅁睁䵁䅁䅁兂䅁䅁䅃ㅏ偬兑䅯朲䅁䅁䅯兒䅁䅁䅯睂䅅䅁䅅䅁䉁䅁䅁兂畄婑浅穬桐睐杷允䅁䅁䅧䅁䑁䅁䅁䅁䙁䅁䅁䅁奃杸䉴权捂䅁䅁兂䅁䅁䅁䵹䱙兑䅯睍䅁䅁䅯杊䅁䅁䅯䅂䍁䅧䅯允䅁䅁䅅䅁䉁䅁䅁权摂䅁䅁䍄䉁䅁䅁兂䅁䅁䅍䅄䅁䅁䅕䅁䅁䭧浺歒䭅䭁䅣䅁䭁䑁䅁䅁䭁䅁䉣䅁䉁䅁䅁允䅁䅁䅯权䅅䅁杷允䅁䅁䅧䅁䑁䅁䅁䅁䙁䅁䅁䅁奃杸䉴权捂䅁䅁兂䅁䅁䅁䵫嘸兑䅯兎䅁䅁䅯杊䅁䅁䅯䅂䍁䅧䅯允䅁䅁䅅䅁䉁䅁䅁兂硂児塲穯㥨䅑杷允䅁䅁䅧䅁䑁䅁䅁䅁䙁䅁䅁䅁奃杸䉴权佂䅁䅁兂䅁䅁䅁䵅嘸兑䅯杏䅁䅁䅯杊䅁䅁䅯䅂䍁䅧䅯允䅁䅁䅅䅁䉁䅁䅁杄䥁䅁䅁䅍畁䑁䅧䅁䵁䅉䅅䅁䥁䅁䅁睁䅁䅁䅁兂䅁䅁䅁䵭䱙兑䅯睋䅁䅁䅕䅁䅁偁佄商䭅䍁䄴䅁䭁䍁䅙䅁䭁䅁䅑潁䭁䅁䅅䅁䉁䅁䅁允䅁䅁䅕瑃橥䑣㌱䕶䵁䅉䅅䅁䙁䅁䅁睁䵁䅁䅁兂䅁䅁䅁䍉㕪䅑䅯兩䅁䅁䅯兏䅁䅁䅯睂䅅䅁䅅䅁䉁䅁䅁权㥁允䅁䍄䉁䅁䅁兂䅁䅁䅍䅄䅁䅁䅕䅁䅁䉁䉃䔫䭁偁䅑䅁䭁䑁䅍䅁䭁䅁䉣䅁䉁䅁䅁允䅁䅁䅕䅁䅁䅁䅁歇䵁䅉䅅䅁䙁䅁䅁睁䵁䅁䅁兂䅁䅁䅁䵣㝲䅑䅯杫䅁䅁䅯䅔䅁䅁䅯睂䅅䅁䅅䅁䉁䅁䅁兂兄婣浚䱵㑶兑杷允䅁䅁䅕䅁䑁䅁䅷䅁䙁䅁䅁䅁灂唸䈵权奄䅁䅁权穁䅁䅁权䡁允䅁允䅁䅁䅅䅁䙁䅁䅁䅁䅁䅁䅁䍄䉁䅁䅁䅃䅁䅁䅍䅁䅁䅁䅕䅁䅁䩁䝪ぃ䭅䕁䄴䅁䙁䅁䅁䅁啃硺䉖权䑂䅁䅁权流䅁䅁权䕁䅁䅋权䉁䅁䅁允䅁䅁䅅䅁䙁䅁䅁䅁䅁潕䅂䍄䉁䅁䅁兂䅁䅁䅍䅄䅁䅁䅕䅁䅁䭧浺歒䭅䩁䄴䅁䭁䕁䅣䅁䭁䅁䉣䅁䉁䅁䅁允䅁䅁䅕䅑卩捐牐䐳䴸䅉䅅䅁䙁䅁䅁睁䵁䅁䅁兂䅁䅁䅁䵑㜳䅑䅯兰䅁䅁䅯兔䅁䅁䅯睂䅅䅁䅅䅁䉁䅁䅁睂䅁䅁䅁䵉汌䅑杷允䅁䅁䅕䅁䑁䅁䅷䅁䙁䅁䅁䅁乃唰䈵权灃䅁䅁权㉁䅁䅁权䡁允䅁允䅁䅁䅅䅁䭁䅁䉯䅁䵁䅉䅅䅁䙁䅁䅁睁䵁䅁䅁兂䅁䅁䅃䝑偖兑䅯䄴䅁䅁䅯睁䅁䅁䅯睂䅅䅁䅅䅁䉁䅁䅁兂䝁癯䭈䜱ㅐ睐杷允䅁䅁䅕䅁䑁䅁䅷䅁䙁䅁䅁䥁睂䔸䈵权祄䅁䅁权ぁ䅁䅁权䡁允䅁允䅁䅁䅅䅁䙁䅁䅁䅁䅁䅁䅁䍄䉁䅁䅁兂䅁䅁䅍䅄䅁䅁䅕䅁䅁䡁瑳ご䭅偁䅷䅁䭁䍁䅷䅁䭁䅁䉣䅁䉁䅁䅁允䅁䅁䅕䅁䅁䅁䅁䅁䵁䅉䅅䅁䥁䅁䅁睁䅁䅁䅁兂䅁䅁䅁䵭䱙兑䅯睕䅁䅁䅕䅁䅁䡁剄商䭅䑁䄴䅁䭁䍁䅙䅁䭁䅁䅑潁䭁䅁䅅䅁䉁䅁䅁允䅁䅁䅕穄慦ㅖ㡔歯䵁䅉䅅䅁䙁䅁䅁睁䵁䅁䅁兂䅁䅁䅁㙲偒兑䅯䅙䅁䅁䅯兎䅁䅁䅯睂䅅䅁䅅䅁䉁䅁䅁权㍂䅁䅁䍄䉁䅁䅁兂䅁䅁䅍䅄䅁䅁䅕䅁䅁䕁乄〫䭁偁䅁䅁䭁䑁䅫䅁䭁䅁䉣䅁䉁䅁䅁允䅁䅁䅕䅁䅁䅁䅁䅁䵁䅉䅅䅁䙁䅁䅁睁䵁䅁䅁兂䅁䅁䅃䭳偤兑䅯朶䅁䅁䅯村䅁䅁䅯睂䅅䅁䅅䅁䉁䅁䅁兂卂倵歆祥瘳睐杷允䅁䅁䅕䅁䑁䅁䅷䅁䙁䅁䅁䅁杄晧䅨权湃䅁䅁权䙂䅁䅁权䡁允䅁允䅁䅁䅅䅁䭁䅁䉯䅁䵁䅉䅅䅁䙁䅁䅁睁䵁䅁䅁兂䅁䅁䅁祥倱兑䅯䅬䅁䅁䅯兏䅁䅁䅯睂䅅䅁䅅䅁䉁䅁䅁权㕁允䅁䍄䉁䅁䅁兂䅁䅁䅍䅄䅁䅁䅕䅁䅁䵁い〫䭁乁䅁䅁䭁䕁䄰䅁䭁䅁䉣䅁䉁䅁䅁允䅁䅁䅕䅉娵印摤歊䵁䅉䅅䅁䙁䅁䅁睁䵁䅁䅁兂䅁䅁䅁住佒兑䅯杯䅁䅁䅯杌䅁䅁䅯睂䅅䅁䅅䅁䉁䅁䅁兂䅁䅁䅁䅁䅁䅁杷允䅁䅁䅧䅁䑁䅁䅁䅁䙁䅁䅁䅁奃杸䉴权牁䅁䅁兂䅁䅁䅁䴸嘴兑䅯杍䅁䅁䅯杊䅁䅁䅯䅂䍁䅧䅯允䅁䅁䅅䅁䉁䅁䅁兂䅁䅁䅁乷㥥䅑杷允䅁䅁䅕䅁䑁䅁䅷䅁䙁䅁䅁䵁䅃水䉂权坃䅁䅁权䡂䅁䅁权䡁允䅁允䅁䅁䅅䅁䙁䡁潲㘶畋奘䉨䍄䉁䅁䅁兂䅁䅁䅍䅄䅁䅁䅕䅁䅁䑁歪歔䭅佁䅙䅁䭁䑁䅷䅁䭁䅁䉣䅁䉁䅁䅁允䅁䅁䅕㍓湦㍗歂戲䴸䅉䅅䅁䙁䅁䅁睁䵁䅁䅁兂䅁䅁䅃楡倵兑䅯䅁䅅䅁䅯䅍䅁䅁䅯睂䅅䅁䅅䅁䉁䅁䅁权䝁允䅁䍄䉁䅁䅁䅃䅁䅁䅍䅁䅁䅁䅕䅁䅁䩁䝪ぃ䭅䕁䄴䅁䙁䅁䅁䅁歄桺䉖权畁䅁䅁权流䅁䅁权䕁䅁䅋权䉁䅁䅁允䅁䅁䅅䅁佁䅁䅷䅁ㅁ䑁䅣杌㍁䑁䅫䅁䵁䅉䅅䅁䙁䅁䅁睁䵁䅁䅁兂䅁䅁䅁䥅㑈䅑䅯关䅁䅁䅯睎䅁䅁䅯睂䅅䅁䅅䅁䉁䅁䅁兂䅁䝁獂圱啊村杷允䅁䅁䅧䅁䑁䅁䅁䅁䙁䅁䅁䅁奃杸䉴权卂䅁䅁兂䅁䅁䅁䵐嘸兑䅯兔䅁䅁䅯杊䅁䅁䅯䅂䍁䅧䅯允䅁䅁䅅䅁䉁䅁䅁杄䥁䅁䅁免硁䑁䅕䅁䵁䅉䅅䅁䙁䅁䅁睁䵁䅁䅁兂䅁䅁䅁䵣㝲䅑䅯杬䅁䅁䅯睎䅁䅁䅯睂䅅䅁䅅䅁䉁䅁䅁兂䅁䥁䡂㙲捍村杷允䅁䅁䅕䅁䑁䅁䅷䅁䙁䅁䅁䅁啂欱䈵权⽃䅁䅁权䥂䅁䅁权䡁允䅁允䅁䅁䅅䅁䙁䅁䅁䅁䅁䅁䅁䍄䉁䅁䅁兂䅁䅁䅍䅄䅁䅁䅕䅁䅁䥁刳歔䭅䩁䅧䅁䭁䑁䅣䅁䭁䅁䉣䅁䉁䅁䅁允䅁䅁䅕䅁䅁䅚乳歃䵉䅉䅅䅁䥁䅁䅁睁䅁䅁䅁兂䅁䅁䅁䵭䱙兑䅯䅕䅁䅁䅕䅁䅁䑁偪商䭅䕁䅙䅁䭁䍁䅙䅁䭁䅁䅑潁䭁䅁䅅䅁䉁䅁䅁允䅁䅁䄴权䅁䑁䅙杌㑁䑁䅍䅁䵁䅉䅅䅁䙁䅁䅁睁䵁䅁䅁兂䅁䅁䅁㙲偒兑䅯睙䅁䅁䅯児䅁䅁䅯睂䅅䅁䅅䅁䉁䅁䅁兂䅁䅁䤷奯杬村杷允䅁䅁䅧䅁䑁䅁䅁䅁䙁䅁䅁䅁奃杸䉴权兂䅁䅁兂䅁䅁䅁䴷嘴兑䅯睎䅁䅁䅯杊䅁䅁䅯䅂䍁䅧䅯允䅁䅁䅅䅁䉁䅁䅁兂捂㡪ㅌ偋剃䅑杷允䅁䅁䅕䅁䑁䅁䅷䅁䙁䅁䅁䥁啂䙂䉂权㑃䅁䅁权㡁䅁䅁权䡁允䅁允䅁䅁䅅䅁䙁䕁先䕓䝱〹䅊䍄䉁䅁䅁兂䅁䅁䅍䅄䅁䅁䅕䅁䅁䑁歪歔䭅佁䅯䅁䭁䑁䅕䅁䭁䅁䉣䅁䉁䅁䅁允䅁䅁䅕䅁䅁䅁䅁䅁䵁䅉䅅䅁䥁䅁䅁睁䅁䅁䅁兂䅁䅁䅁䵭䱙兑䅯睋䅁䅁䅕䅁䅁偁佄商䭅䑁䅳䅁䭁䍁䅙䅁䭁䅁䅑潁䭁䅁䅅䅁䉁䅁䅁允䅁䅁䅕灭婭呭杬歸䵁䅉䅅䅁䙁䅁䅁睁䵁䅁䅁兂䅁䅁䅁穗偂兑䅯杪䅁䅁䅯睌䅁䅁䅯睂䅅䅁䅅䅁䉁䅁䅁兂䅁䅁䅁䅁䅁䅁杷允䅁䅁䅧䅁䑁䅁䅁䅁䙁䅁䅁䅁奃杸䉴权捂䅁䅁兂䅁䅁䅁䴵嘴兑䅯睍䅁䅁䅯杊䅁䅁䅯䅂䍁䅧䅯允䅁䅁䅅䅁䉁䅁䅁杄䵁䅁䅁免ㅁ䍁䄴李穁䅁䅁䍄䉁䅁䅁兂䅁䅁䅍䅄䅁䅁䅕䅁䅁䥷楄䕕䭅䥁䅫䅁䭁䕁䅳䅁䭁䅁䉣䅁䉁䅁䅁允䅁䅁䅯兲䅁䅁杷允䅁䅁䅕䅁䑁䅁䅷䅁䙁䅁䅁䥁睃ば䈹权畄䅁䅁权⽁䅁䅁权䡁允䅁允䅁䅁䅅䅁䙁䅁䅁䅁䅁䅁䅁䍄䉁䅁䅁䅃䅁䅁䅍䅁䅁䅁䅕䅁䅁䩁䝪ぃ䭅䙁䅧䅁䙁䅁䅁䅁歃硺䉖权䱂䅁䅁权流䅁䅁权䕁䅁䅋权䉁䅁䅁允䅁䅁䅅䅁䙁䡁啳歲桦汏䅂䍄䉁䅁䅁兂䅁䅁䅍䅄䅁䅁䅕䅁䅁䙁坔歔䭅䱁䅧䅁䭁䑁䅳䅁䭁䅁䉣䅁䉁䅁䅁允䅁䅁䅕允䥅婙䙔歑䵁䅉䅅䅁䥁䅁䅁睁䅁䅁䅁兂䅁䅁䅁䵭䱙兑䅯睋䅁䅁䅕䅁䅁偁佄商䭅䑁䅍䅁䭁䍁䅙䅁䭁䅁䅑潁䭁䅁䅅䅁䉁䅁䅁允䅁䅁䅕浚浚獚䅢䕷䵁䅉䅅䅁䙁䅁䅁睁䵁䅁䅁兂䅁䅁䅃偣佂兑䅯䅙䅁䅁䅯村䅁䅁䅯睂䅅䅁䅅䅁䉁䅁䅁权牂䅁䅁䍄䉁䅁䅁䅃䅁䅁䅍䅁䅁䅁䅕䅁䅁䩁䝪ぃ䭅䕁䄴䅁䙁䅁䅁䅁䅄杸䉴权睁䅁䅁权流䅁䅁权䕁䅁䅋权䉁䅁䅁允䅁䅁䅅䅁䭁䕁䄴䅁䵁䅉䅅䅁䥁䅁䅁睁䅁䅁䅁兂䅁䅁䅁䵭䱙兑䅯杔䅁䅁䅕䅁䅁䵁䝪ぃ䭅䕁䅯䅁䭁䍁䅙䅁䭁䅁䅑潁䭁䅁䅅䅁䉁䅁䅁允䅁䅁䅯睔䅁䅁杷允䅁䅁䅕䅁䑁䅁䅷䅁䙁䅁䅁䅁杄晧䅨权浂䅁䅁权㑁䅁䅁权䡁允䅁允䅁䅁䅅䅁䭁䅁䈴䅁䵁䅉䅅䅁䙁䅁䅁睁䵁䅁䅁兂䅁䅁䅃䝑偖兑䅯䅬䅁䅁䅯兒䅁䅁䅯睂䅅䅁䅅䅁䉁䅁䅁权癁允䅁䍄䉁䅁䅁兂䅁䅁䅍䅄䅁䅁䅕䅁䅁䭁䩄〫䭁䵁䅣䅁䭁䑁䅅䅁䭁䅁䉣䅁䉁䅁䅁允䅁䅁䅕䅁䅁䅁䅁䅁䵁䅉䅅䅁䙁䅁䅁睁䵁䅁䅁兂䅁䅁䅁剔儹兑䅯睙䅁䅁䅯䅒䅁䅁䅯睂䅅䅁䅅䅁䉁䅁䅁兂䅁䥑捶㡑〹村杷允䅁䅁䅕䅁䑁䅁䅷䅁䙁䅁䅁䅁癃䕰䈹权杄䅁䅁权ぁ䅁䅁权䡁允䅁允䅁䅁䅅䅁䙁䅁䅁䅁䅁䅁䅁䍄䉁䅁䅁兂䅁䅁䅍䅄䅁䅁䅕䅁䅁䕺瑍歭䭅乁䄴䅁䭁䑁䅅䅁䭁䅁䉣䅁䉁䅁䅁允䅁䅁䅕䅁䅁䅁䅁䅁䵁䅉䅅䅁䥁䅁䅁睁䅁䅁䅁兂䅁䅁䅁䵭䱙兑䅯杔䅁䅁䅕䅁䅁䵁䝪ぃ䭅䕁䅳䅁䭁䍁䅙䅁䭁䅁䅑潁䭁䅁䅅䅁䉁䅁䅁允䅁䅁䅯睔䅁䅁杷允䅁䅁䅧䅁䑁䅁䅁䅁䙁䅁䅁䅁奃杸䉴权敂䅁䅁兂䅁䅁䅁䴸嘴兑䅯兎䅁䅁䅯杊䅁䅁䅯䅂䍁䅧䅯允䅁䅁䅅䅁䉁䅁䅁兂㥁瑃橥䙣䍵䅑杷允䅁䅁䅕䅁䑁䅁䅷䅁䙁䅁䅁䅁杁偋䅬权杂䅁䅁权㥁䅁䅁权䡁允䅁允䅁䅁䅅䅁䭁䥁䅁䅁䵁䅉䅅䅁䙁䅁䅁睁䵁䅁䅁兂䅁䅁䅃偣佂兑䅯杁䅅䅁䅯児䅁䅁䅯睂䅅䅁䅅䅁䉁䅁䅁兂乁楹欴渵卧䅑杷允䅁䅁䅧䅁䑁䅁䅁䅁䙁䅁䅁䅁奃杸䉴权牁䅁䅁兂䅁䅁䅁䴸嘴兑䅯睒䅁䅁䅯杊䅁䅁䅯䅂䍁䅧䅯允䅁䅁䅅䅁䉁䅁䅁兂偃癷潕䝦乔䅑杷允䅁䅁䅕䅁䑁䅁䅷䅁䙁䅁䅁䅁权晹䅴权橂䅁䅁权㉁䅁䅁权䡁允䅁允䅁䅁䅅䅁䙁䅁权䠰報䡘䍊䍄䉁䅁䅁兂䅁䅁䅍䅄䅁䅁䅕䅁䅁䩁㉂䔫䭁䩁䅷䅁䭁䑁䄴䅁䭁䅁䉣䅁䉁䅁䅁允䅁䅁䅕噘噖噖噖啃䵁䅉䅅䅁䙁䅁䅁睁䵁䅁䅁兂䅁䅁䅁䵑㜳䅑䅯䄷䅁䅁䅯李䅁䅁䅯睂䅅䅁䅅䅁䉁䅁䅁兂楂䡢な猲㉦睐杷允䅁䅁䅕䅁䑁䅁䅷䅁䙁䅁䅁䅁乃唰䈵权䑄䅁䅁权䝂䅁䅁权䡁允䅁允䅁䅁䅅䅁䙁䅁䅁䅁䅁䅁䅁䍄䉁䅁䅁兂䅁䅁䅍䅄䅁䅁䅕䅁䅁䑁歪歔䭅䝁䅙䅁䭁䕁䅕䅁䭁䅁䉣䅁䉁䅁䅁允䅁䅁䅯睉䅅䅁杷允䅁䅁䅧䅁䑁䅁䅁䅁䙁䅁䅁䅁奃杸䉴权呂䅁䅁兂䅁䅁䅁䴸嘴兑䅯䅓䅁䅁䅯杊䅁䅁䅯䅂䍁䅧䅯允䅁䅁䅅䅁䉁䅁䅁兂㥁瑃橥䘸浩䅑杷允䅁䅁䅕䅁䑁䅁䅷䅁䙁䅁䅁䅁灂唸䈵权佃䅁䅁权畁䅁䅁权䡁允䅁允䅁䅁䅅䅁䙁䅁䅁䅁䅁䅁䅁䍄䉁䅁䅁兂䅁䅁䅍䅄䅁䅁䅕䅁䅁䕧求ご䭅䱁䅙䅁䭁䕁䅳䅁䭁䅁䉣䅁䉁䅁䅁允䅁䅁䅕ㅋ⬯䩲㜶く䵉䅉䅅䅁䥁䅁䅁睁䅁䅁䅁兂䅁䅁䅁䵭䱙兑䅯䅇䅁䅁䅕䅁䅁䉁偄商䭅䑁䅣䅁䭁䍁䅙䅁䭁䅁䅑潁䭁䅁䅅䅁䉁䅁䅁允䅁䅁䄴权䅁䑁䅑杌穁䑁䅫䅁䵁䅉䅅䅁䥁䅁䅁睁䅁䅁䅁兂䅁䅁䅁䵭䱙兑䅯䅕䅁䅁䅕䅁䅁䡁剄商䭅䑁䅑䅁䭁䍁䅙䅁䭁䅁䅑潁䭁䅁䅅䅁䉁䅁䅁允䅁䅁䅕奺呏㠰扥䕬䵁䅉䅅䅁䥁䅁䅁睁䅁䅁䅁兂䅁䅁䅁䵭䱙兑䅯䅘䅁䅁䅕䅁䅁䍁偄商䭅䕁䅙䅁䭁䍁䅙䅁䭁䅁䅑潁䭁䅁䅅䅁䉁䅁䅁允䅁䅁䄴杄䅁䍁䄰免硁䍁䄴兎㉁䅁䅁䍄䉁䅁䅁兂䅁䅁䅍䅄䅁䅁䅕䅁䅁䝁确歔䭅䱁䅍䅁䭁䑁䄸䅁䭁䅁䉣䅁䉁䅁䅁允䅁䅁䅕䅁䅁䅁䅁䅁䵁䅉䅅䅁䥁䅁䅁睁䅁䅁䅁兂䅁䅁䅁䵭䱙兑䅯睋䅁䅁䅕䅁䅁偁佄商䭅䕁䅫䅁䭁䍁䅙䅁䭁䅁䅑潁䭁䅁䅅䅁䉁䅁䅁允䅁䅁䅕㡪ㅌ偋⭹ぺ䵁䅉䅅䅁䙁䅁䅁睁䵁䅁䅁兂䅁䅁䅃ㅏ偬兑䅯朷䅁䅁䅯兑䅁䅁䅯睂䅅䅁䅅䅁䉁䅁䅁兂ㅄ捁琶卐䱚䅑杷允䅁䅁䅕䅁䑁䅁䅷䅁䙁䅁䅁䅁元癤䅨权奃䅁䅁权ㅁ䅁䅁权䡁允䅁允䅁䅁䅅䅁䙁䅁䅁佁佳䑑䍚䍄䉁䅁䅁兂䅁䅁䅍䅄䅁䅁䅕䅁䅁䵁い〫䭁佁䅉䅁䭁䅁䅍䅁䭁䅁䉣䅁䉁䅁䅁允䅁䅁䅕剘䝳䤴硨歅䵁䅉䅅䅁䙁䅁䅁睁䵁䅁䅁兂䅁䅁䅃䅖兒兑䅯兩䅁䅁䅯睍䅁䅁䅯睂䅅䅁䅅䅁䉁䅁䅁权瑃䅁䅁䍄䉁䅁䅁兂䅁䅁䅍䅄䅁䅁䅕䅁䅁䙧䕑䕕䭅䱁䅯䅁䭁䕁䅅䅁䭁䅁䉣䅁䉁䅁䅁允䅁䅁䅕䅁䅁䅁䅁䅁䵁䅉䅅䅁䥁䅁䅁睁䅁䅁䅁兂䅁䅁䅁䵭䱙兑䅯睋䅁䅁䅕䅁䅁偁佄商䭅䕁䅁䅁䭁䍁䅙䅁䭁䅁䅑潁䭁䅁䅅䅁䉁䅁䅁允䅁䅁䅕灭婭婭据へ䵁䅉䅅䅁䙁䅁䅁睁䵁䅁䅁兂䅁䅁䅁䥅㑈䅑䅯杬䅁䅁䅯睓䅁䅁䅯睂䅅䅁䅅䅁䉁䅁䅁兂䅁䥁㉂汊䵨村杷允䅁䅁䅕䅁䑁䅁䅷䅁䙁䅁䅁䥁啂䙂䉂权捃䅁䅁权⽁䅁䅁权䡁允䅁允䅁䅁䅅䅁䙁䅁䅁䅁䅁䅁䅁䍄䉁䅁䅁䅃䅁䅁䅍䅁䅁䅁䅕䅁䅁䩁䝪ぃ䭅䙁䅁䅁䙁䅁䅁䅁䅂到䉖权乂䅁䅁权流䅁䅁权䕁䅁䅋权䉁䅁䅁允䅁䅁䅅䅁䭁䍁䅙䅁䵁䅉䅅䅁䙁䅁䅁睁䵁䅁䅁兂䅁䅁䅃䅖兒兑䅯睙䅁䅁䅯兔䅁䅁䅯睂䅅䅁䅅䅁䉁䅁䅁兂啃湄浩䑄漱村杷允䅁䅁䅧䅁䑁䅁䅁䅁䙁䅁䅁䅁奃杸䉴权牁䅁䅁兂䅁䅁䅁䵅嘸兑䅯睁䅁䅁䅯杊䅁䅁䅯䅂䍁䅧䅯允䅁䅁䅅䅁䉁䅁䅁杄䭁䅁䅁䅎畁䑁䅅睍䅁䅁杷允䅁䅁䅕䅁䑁䅁䅷䅁䙁䅁䅁䅁杁偋䅬权奃䅁䅁权乂䅁䅁权䡁允䅁允䅁䅁䅅䅁䙁䅁䅁佧婆礰䍴䍄䉁䅁䅁兂䅁䅁䅍䅄䅁䅁䅕䅁䅁䉁䉃䔫䭁䭁䅉䅁䭁䕁䅙䅁䭁䅁䉣䅁䉁䅁䅁允䅁䅁䅕䅁睁卦㙅䕧䵉䅉䅅䅁䥁䅁䅁睁䅁䅁䅁兂䅁䅁䅁䵭䱙兑䅯杔䅁䅁䅕䅁䅁偁佄商䭅䕁䅁䅁䭁䍁䅙䅁䭁䅁䅑潁䭁䅁䅅䅁䉁䅁䅁允䅁䅁䅕㑈牘呕牪歯䵁䅉䅅䅁䙁䅁䅁睁䵁䅁䅁兂䅁䅁䅁䍉㕪䅑䅯关䅁䅁䅯睑䅁䅁䅯睂䅅䅁䅅䅁䉁䅁䅁兂䅁䅁䅁䅁䅁䅁杷允䅁䅁䅕䅁䑁䅁䅷䅁䙁䅁䅁䅁㑁䔵䈵权敃䅁䅁权䵂䅁䅁权䡁允䅁允䅁䅁䅅䅁䙁䵁偏桑捺畧⽍䍄䉁䅁䅁兂䅁䅁䅍䅄䅁䅁䅕䅁䅁䭁欫ご䭅偁䅑䅁䭁䑁䅯䅁䭁䅁䉣䅁䉁䅁䅁允䅁䅁䅕䅁䅁䅁䅁䅁䵁䅉䅅䅁䙁䅁䅁睁䵁䅁䅁兂䅁䅁䅁䵯㝮䅑䅯䄴䅁䅁䅯睑䅁䅁䅯睂䅅䅁䅅䅁䉁䅁䅁兂塃慖攫䨰㉦睐杷允䅁䅁䅧䅁䑁䅁䅁䅁䙁䅁䅁䅁奃杸䉴权婂䅁䅁兂䅁䅁䅁䵬嘸兑䅯杌䅁䅁䅯杊䅁䅁䅯䅂䍁䅧䅯允䅁䅁䅅䅁䉁䅁䅁兂䭁㘱睎摐湊䅑杷允䅁䅁䅕䅁䑁䅁䅷䅁䙁䅁䅁䅁允晧䅨权㝃䅁䅁权ぁ䅁䅁权䡁允䅁允䅁䅁䅅䅁䙁䅁䅁䍁䕦䉬䍴䍄䉁䅁䅁兂䅁䅁䅍䅄䅁䅁䅕䅁䅁䕁昰䕕䭅乁䅙䅁䭁䑁䄸䅁䭁䅁䉣䅁䉁䅁䅁允䅁䅁䅕氳䭂⭍樲空䴸䅉䅅䅁䥁䅁䅁睁䅁䅁䅁兂䅁䅁䅁䵭䱙兑䅯杘䅁䅁䅕䅁䅁䵁䝪ぃ䭅䍁䄸䅁䭁䍁䅙䅁䭁䅁䅑潁䭁䅁䅅䅁䉁䅁䅁允䅁䅁䅯睘䅁䅁杷允䅁䅁䅕䅁䑁䅁䅷䅁䙁䅁䅁䥁睃ば䈹权敄䅁䅁权䱂䅁䅁权䡁允䅁允䅁䅁䅅䅁䙁䡁䨫療婐根䅂䍄䉁䅁䅁䅃䅁䅁䅍䅁䅁䅁䅕䅁䅁䩁䝪ぃ䭅䉁䅧䅁䙁䅁䅁䅁㑄桺䉖权硁䅁䅁权流䅁䅁权䕁䅁䅋权䉁䅁䅁允䅁</t>
  </si>
  <si>
    <t>䅁䅅䅁佁䅁䅯䅁ぁ䍁䄴兏ㅁ䅁䅁䍄䉁䅁䅁䅃䅁䅁䅍䅁䅁䅁䅕䅁䅁䩁䝪ぃ䭅䍁䅳䅁䙁䅁䅁䅁歄桺䉖权䱂䅁䅁权流䅁䅁权䕁䅁䅋权䉁䅁䅁允䅁䅁䅅䅁佁䅁䅷䅁穁䑁䅅兏畁䑁䅙䅁䵁䅉䅅䅁䙁䅁䅁睁䵁䅁䅁兂䅁䅁䅄佧兊兑䅯睯䅁䅁䅯兏䅁䅁䅯睂䅅䅁䅅䅁䉁䅁䅁兂䅁䅁䅁䅁䅁䅁杷允䅁䅁䅕䅁䑁䅁䅷䅁䙁䅁䅁䅁权晹䅴权㙃䅁䅁权䝂䅁䅁权䡁允䅁允䅁䅁䅅䅁䙁䅁䅁䌰桳祓䌹䍄䉁䅁䅁䅃䅁䅁䅍䅁䅁䅁䅕䅁䅁䩁䝪ぃ䭅䍁䅳䅁䙁䅁䅁䅁睄桺䉖权㥁䅁䅁权流䅁䅁权䕁䅁䅋权䉁䅁䅁允䅁䅁䅅䅁䙁䩁婱婭婭㡤䅬䍄䉁䅁䅁兂䅁䅁䅍䅄䅁䅁䅕䅁䅁䅁乓ご䭅䵁䅣䅁䭁䑁䅳䅁䭁䅁䉣䅁䉁䅁䅁允䅁䅁䅕䅁䅁䅁䅁䅁䵁䅉䅅䅁䥁䅁䅁睁䅁䅁䅁兂䅁䅁䅁䵭䱙兑䅯杔䅁䅁䅕䅁䅁佁佺商䭅䍁䄸䅁䭁䍁䅙䅁䭁䅁䅑潁䭁䅁䅅䅁䉁䅁䅁允䅁䅁䅕㡪ㅌ佋硷唱䵁䅉䅅䅁䥁䅁䅁睁䅁䅁䅁兂䅁䅁䅁䵭䱙兑䅯䅕䅁䅁䅕䅁䅁䭁偔商䭅䕁䅣䅁䭁䍁䅙䅁䭁䅁䅑潁䭁䅁䅅䅁䉁䅁䅁允䅁䅁䅕硥畓⭒䍈啢䵁䅉䅅䅁䙁䅁䅁睁䵁䅁䅁兂䅁䅁䅁䥅㑈䅑䅯䅙䅁䅁䅯䅐䅁䅁䅯睂䅅䅁䅅䅁䉁䅁䅁权畂䅁䅁䍄䉁䅁䅁兂䅁䅁䅍䅄䅁䅁䅕䅁䅁䝧畯ご䭅乁䅧䅁䭁䕁䅕䅁䭁䅁䉣䅁䉁䅁䅁允䅁䅁䅕汤獮〶晫歂䵁䅉䅅䅁䥁䅁䅁睁䅁䅁䅁兂䅁䅁䅁䵭䱙兑䅯杘䅁䅁䅕䅁䅁䵁䝄ぃ䭅䕁䅷䅁䭁䍁䅙䅁䭁䅁䅑潁䭁䅁䅅䅁䉁䅁䅁允䅁䅁䅯杘䅁䅁杷允䅁䅁䅕䅁䑁䅁䅷䅁䙁䅁䅁䅁允晧䅨权千䅁䅁权癁䅁䅁权䡁允䅁允䅁䅁䅅䅁䙁䅁䅁䍁㕄㙄䉨䍄䉁䅁䅁兂䅁䅁䅍䅄䅁䅁䅕䅁䅁䍁潁唫䭁佁䅷䅁䭁䕁䅑䅁䭁䅁䉣䅁䉁䅁䅁允䅁䅁䅕䅁䅁䅁䅁䅁䵁䅉䅅䅁䙁䅁䅁睁䵁䅁䅁兂䅁䅁䅃楡倵兑䅯典䅁䅁䅯材䅁䅁䅯睂䅅䅁䅅䅁䉁䅁䅁兂䡂橧祴䉑浑䅑杷允䅁䅁䅕䅁䑁䅁䅷䅁䙁䅁䅁䥁睃ば䈹权橂䅁䅁权䥂䅁䅁权䡁允䅁允䅁䅁䅅䅁䙁䭁畋契渷堫䍰䍄䉁䅁䅁兂䅁䅁䅍䅄䅁䅁䅕䅁䅁䕁乄〫䭁偁䅧䅁䭁䑁䅙䅁䭁䅁䉣䅁䉁䅁䅁允䅁䅁䅕䅁䅁䅁䅁䅁䵁䅉䅅䅁䙁䅁䅁睁䵁䅁䅁兂䅁䅁䅁摪但兑䅯䅬䅁䅁䅯村䅁䅁䅯睂䅅䅁䅅䅁䉁䅁䅁权獁允䅁䍄䉁䅁䅁䅃䅁䅁䅍䅁䅁䅁䅕䅁䅁䩁䝪ぃ䭅䕁䄴䅁䙁䅁䅁䅁㑄桺䉖权䭂䅁䅁权流䅁䅁权䕁䅁䅋权䉁䅁䅁允䅁䅁䅅䅁佁䅁䅯䅁硁䍁䄴李ぁ䅁䅁䍄䉁䅁䅁兂䅁䅁䅍䅄䅁䅁䅕䅁䅁䕧求ご䭅䩁䅧䅁䭁䕁䅙䅁䭁䅁䉣䅁䉁䅁䅁允䅁䅁䅕瀵煸䭲㝺歆䵉䅉䅅䅁䙁䅁䅁睁䵁䅁䅁兂䅁䅁䅁㙲偒兑䅯䄰䅁䅁䅯李䅁䅁䅯睂䅅䅁䅅䅁䉁䅁䅁兂䅃礹䠯偐琸䅑杷允䅁䅁䅧䅁䑁䅁䅁䅁䙁䅁䅁䅁奃杸䉴权牁䅁䅁兂䅁䅁䅁䴸嘴兑䅯兒䅁䅁䅯杊䅁䅁䅯䅂䍁䅧䅯允䅁䅁䅅䅁䉁䅁䅁兂浂浚浚楂呦䅑杷允䅁䅁䅧䅁䑁䅁䅁䅁䙁䅁䅁䅁奃杸䉴权兂䅁䅁兂䅁䅁䅁䵷䱙兑䅯杓䅁䅁䅯杊䅁䅁䅯䅂䍁䅧䅯允䅁䅁䅅䅁䉁䅁䅁权兂䅁䅁䍄䉁䅁䅁兂䅁䅁䅍䅄䅁䅁䅕䅁䅁䵁い〫䭁䭁䅫䅁䭁䑁䄰䅁䭁䅁䉣䅁䉁䅁䅁允䅁䅁䅯权䅅䅁杷允䅁䅁䅕䅁䑁䅁䅷䅁䙁䅁䅁䅁癃䕰䈹权䭄䅁䅁权⽁䅁䅁权䡁允䅁允䅁䅁䅅䅁䙁偁坵匱潤䵃⽫䍄䉁䅁䅁䅃䅁䅁䅍䅁䅁䅁䅕䅁䅁䩁䝪ぃ䭅䕁䄴䅁䙁䅁䅁䅁歄桺䉖权ㅁ䅁䅁权流䅁䅁权䕁䅁䅋权䉁䅁䅁允䅁䅁䅅䅁佁䅁䅯䅁㉁䑁䅑杌穁䅁䅁䍄䉁䅁䅁兂䅁䅁䅍䅄䅁䅁䅕䅁䅁䍁潁唫䭁䱁䄰䅁䭁䕁䄰䅁䭁䅁䉣䅁䉁䅁䅁允䅁䅁䅕䅁䅁䅁䅁䅁䵁䅉䅅䅁䙁䅁䅁睁䵁䅁䅁兂䅁䅁䅁住佒兑䅯睙䅁䅁䅯兑䅁䅁䅯睂䅅䅁䅅䅁䉁䅁䅁兂䅁䅁䅁䅁䅁䅁杷允䅁䅁䅕䅁䑁䅁䅷䅁䙁䅁䅁䥁啂䙂䉂权元䅁䅁权㕁䅁䅁权䡁允䅁允䅁䅁䅅䅁䭁䅁䉯䅁䵁䅉䅅䅁䙁䅁䅁睁䵁䅁䅁兂䅁䅁䅁摪但兑䅯朶䅁䅁䅯睓䅁䅁䅯睂䅅䅁䅅䅁䉁䅁䅁兂䅁䅁䅁䅁䅁䅁杷允䅁䅁䅧䅁䑁䅁䅁䅁䙁䅁䅁䅁奃杸䉴权牁䅁䅁兂䅁䅁䅁䴷嘴兑䅯䅌䅁䅁䅯杊䅁䅁䅯䅂䍁䅧䅯允䅁䅁䅅䅁䉁䅁䅁兂歃䑣䬰稹塺䅑杷允䅁䅁䅕䅁䑁䅁䅷䅁䙁䅁䅁䅁允晧䅨权千䅁䅁权硁䅁䅁权䡁允䅁允䅁䅁䅅䅁䙁䅁䅁䙁捄摘䉚䍄䉁䅁䅁兂䅁䅁䅍䅄䅁䅁䅕䅁䅁䝁䭄〫䭁䵁䄴䅁䭁䑁䅷䅁䭁䅁䉣䅁䉁䅁䅁允䅁䅁䅕剺噘倸偔䑷䴸䅉䅅䅁䥁䅁䅁睁䅁䅁䅁兂䅁䅁䅁䵭䱙兑䅯杔䅁䅁䅕䅁䅁䵁䝪ぃ䭅䕁䅑䅁䭁䍁䅙䅁䭁䅁䅑潁䭁䅁䅅䅁䉁䅁䅁允䅁䅁䅯睔䅁䅁杷允䅁䅁䅕䅁䑁䅁䅷䅁䙁䅁䅁䅁啂欱䈵权楃䅁䅁权㙁䅁䅁权䡁允䅁允䅁䅁䅅䅁䙁䅁䅁䅫㥌坑䍰䍄䉁䅁䅁兂䅁䅁䅍䅄䅁䅁䅕䅁䅁䵁い〫䭁乁䅙䅁䭁䅁䅍䅁䭁䅁䉣䅁䉁䅁䅁允䅁䅁䅕爴ば䝯払含䴸䅉䅅䅁䙁䅁䅁睁䵁䅁䅁兂䅁䅁䅁穗偂兑䅯䅁䅅䅁䅯䅓䅁䅁䅯睂䅅䅁䅅䅁䉁䅁䅁权䝁允䅁䍄䉁䅁䅁兂䅁䅁䅍䅄䅁䅁䅕䅁䅁䕁昰䕕䭅乁䅯䅁䭁䅁䅍䅁䭁䅁䉣䅁䉁䅁䅁允䅁䅁䅕䑲䭚睓䐸樰䴸䅉䅅䅁䥁䅁䅁睁䅁䅁䅁兂䅁䅁䅁䵭䱙兑䅯睋䅁䅁䅕䅁䅁偁佄商䭅䕁䅳䅁䭁䍁䅙䅁䭁䅁䅑潁䭁䅁䅅䅁䉁䅁䅁允䅁䅁䅕䥘䌯儹祧唰䵁䅉䅅䅁䙁䅁䅁睁䵁䅁䅁兂䅁䅁䅁䥂倱兑䅯䅂䅅䅁䅯睓䅁䅁䅯睂䅅䅁䅅䅁䉁䅁䅁兂䅁䅁䅁䅁䅁䅁杷允䅁䅁䅧䅁䑁䅁䅁䅁䙁䅁䅁䅁奃杸䉴权捂䅁䅁兂䅁䅁䅁䵬嘸兑䅯杍䅁䅁䅯杊䅁䅁䅯䅂䍁䅧䅯允䅁䅁䅅䅁䉁䅁䅁兂乄䵺䵺䭺湒䅑杷允䅁䅁䅕䅁䑁䅁䅷䅁䙁䅁䅁䥁㝁啗䈹权敃䅁䅁权硁䅁䅁权䡁允䅁允䅁䅁䅅䅁䙁䅁塲㍯㥁畃⽣䍄䉁䅁䅁䅃䅁䅁䅍䅁䅁䅁䅕䅁䅁䩁䝪ぃ䭅䕁䄴䅁䙁䅁䅁䅁㑄桺䉖权䱂䅁䅁权流䅁䅁权䕁䅁䅋权䉁䅁䅁允䅁䅁䅅䅁佁䅁䅧䅁穁䍁䄴杍䅁䅁杷允䅁䅁䅧䅁䑁䅁䅁䅁䙁䅁䅁䅁奃杸䉴权佂䅁䅁兂䅁䅁䅁䵏嘸兑䅯兔䅁䅁䅯杊䅁䅁䅯䅂䍁䅧䅯允䅁䅁䅅䅁䉁䅁䅁杄䭁䅁䅁䅍畁䑁䅣睍䅁䅁杷允䅁䅁䅕䅁䑁䅁䅷䅁䙁䅁䅁䅁杂癹䅴权㙃䅁䅁权䩂䅁䅁权䡁允䅁允䅁䅁䅅䅁䙁乁套睄琵穰䍂䍄䉁䅁䅁兂䅁䅁䅍䅄䅁䅁䅕䅁䅁䝧畯ご䭅䥁䅳䅁䭁䕁䅉䅁䭁䅁䉣䅁䉁䅁䅁允䅁䅁䅕㠷杺圯䈯樰䴸䅉䅅䅁䥁䅁䅁睁䅁䅁䅁兂䅁䅁䅁䵭䱙兑䅯杖䅁䅁䅕䅁䅁䩁偔商䭅䕁䅧䅁䭁䍁䅙䅁䭁䅁䅑潁䭁䅁䅅䅁䉁䅁䅁允䅁䅁䅕䅁䅁䅁婂歬䵁䅉䅅䅁䙁䅁䅁睁䵁䅁䅁兂䅁䅁䅁㙲偒兑䅯兰䅁䅁䅯睒䅁䅁䅯睂䅅䅁䅅䅁䉁䅁䅁睂䅁䅁䅁䴴橶䅑杷允䅁䅁䅧䅁䑁䅁䅁䅁䙁䅁䅁䅁奃杸䉴权奂䅁䅁兂䅁䅁䅁䵹䱙兑䅯兑䅁䅁䅯杊䅁䅁䅯䅂䍁䅧䅯允䅁䅁䅅䅁䉁䅁䅁权扂䅁䅁䍄䉁䅁䅁兂䅁䅁䅍䅄䅁䅁䅕䅁䅁䉁䉃䔫䭁䩁䅑䅁䭁䕁䄰䅁䭁䅁䉣䅁䉁䅁䅁允䅁䅁䅯杋䅅䅁杷允䅁䅁䅧䅁䑁䅁䅁䅁䙁䅁䅁䅁奃杸䉴权卂䅁䅁兂䅁䅁䅁䴰䱙兑䅯睁䅁䅁䅯杊䅁䅁䅯䅂䍁䅧䅯允䅁䅁䅅䅁䉁䅁䅁权婁䅁䅁䍄䉁䅁䅁兂䅁䅁䅍䅄䅁䅁䅕䅁䅁䩁㉂䔫䭁䵁䄰䅁䭁䕁䅁䅁䭁䅁䉣䅁䉁䅁䅁允䅁䅁䅕㙩䭤湲佬う䵁䅉䅅䅁䥁䅁䅁睁䅁䅁䅁兂䅁䅁䅁䵭䱙兑䅯䅘䅁䅁䅕䅁䅁乁䝄ぃ䭅䕁䅯䅁䭁䍁䅙䅁䭁䅁䅑潁䭁䅁䅅䅁䉁䅁䅁允䅁䅁䅯兇䅁䅁杷允䅁䅁䅕䅁䑁䅁䅷䅁䙁䅁䅁䅁灂唸䈵权橃䅁䅁权䑁䅁䅁权䡁允䅁允䅁䅁䅅䅁䙁乁䉊牊乹䐹䍰䍄䉁䅁䅁兂䅁䅁䅍䅄䅁䅁䅕䅁䅁䩁㉂䔫䭁䥁䅳䅁䭁䕁䅁䅁䭁䅁䉣䅁䉁䅁䅁允䅁䅁䅕捺䵺䵺䵺䐫䴸䅉䅅䅁䙁䅁䅁睁䵁䅁䅁兂䅁䅁䅃佲䝚兑䅯朶䅁䅁䅯兒䅁䅁䅯睂䅅䅁䅅䅁䉁䅁䅁兂䅁䅁䅁䅁䅁䅁杷允䅁䅁䅕䅁䑁䅁䅷䅁䙁䅁䅁䅁允晧䅨权䕁允䅁权畁䅁䅁权䡁允䅁允䅁䅁䅅䅁䙁䡁剪硨㍄祯䅖䍄䉁䅁䅁兂䅁䅁䅍䅄䅁䅁䅕䅁䅁䑁歪歔䭅䱁䅍䅁䭁䕁䅅䅁䭁䅁䉣䅁䉁䅁䅁允䅁䅁䅕䅁䅁䅁䅁䅁䵁䅉䅅䅁䙁䅁䅁睁䵁䅁䅁兂䅁䅁䅃䝑偖兑䅯杹䅁䅁䅯杏䅁䅁䅯睂䅅䅁䅅䅁䉁䅁䅁兂䅁䅁䅁䅁䅁䅁杷允䅁䅁䅕䅁䑁䅁䅷䅁䙁䅁䅁䅁灂唸䈵权浂䅁䅁权㝁䅁䅁权䡁允䅁允䅁䅁䅅䅁䭁䉁䉣䅁䵁䅉䅅䅁䥁䅁䅁睁䅁䅁䅁兂䅁䅁䅁䵭䱙兑䅯睕䅁䅁䅕䅁䅁䕁剄商䭅䕁䅅䅁䭁䍁䅙䅁䭁䅁䅑潁䭁䅁䅅䅁䉁䅁䅁允䅁䅁䅯杊䅁䅁杷允䅁䅁䅕䅁䑁䅁䅷䅁䙁䅁䅁䅁权晹䅴权祄䅁䅁权㝁䅁䅁权䡁允䅁允䅁䅁䅅䅁䙁䅁䅁䅁䅁䅁䅁䍄䉁䅁䅁兂䅁䅁䅍䅄䅁䅁䅕䅁䅁䑁歪歔䭅䩁䅧䅁䭁䑁䄴䅁䭁䅁䉣䅁䉁䅁䅁允䅁䅁䅕䵭㉁公偎䕆䵉䅉䅅䅁䙁䅁䅁睁䵁䅁䅁兂䅁䅁䅁㙲偒兑䅯䅫䅁䅁䅯睏䅁䅁䅯睂䅅䅁䅅䅁䉁䅁䅁权䭁允䅁䍄䉁䅁䅁䅃䅁䅁䅍䅁䅁䅁䅕䅁䅁䩁䝪ぃ䭅䙁䅫䅁䙁䅁䅁䅁睄桺䉖权䱂䅁䅁权流䅁䅁权䕁䅁䅋权䉁䅁䅁允䅁䅁䅅䅁䙁䍁捬㡪ㅊ愴䅂䍄䉁䅁䅁兂䅁䅁䅍䅄䅁䅁䅕䅁䅁䡁瑳ご䭅䵁䅕䅁䭁䑁䅁䅁䭁䅁䉣䅁䉁䅁䅁允䅁䅁䅕䅁䅁䅁䅁䅁䵁䅉䅅䅁䙁䅁䅁睁䵁䅁䅁兂䅁䅁䅃ㅏ偬兑䅯䄷䅁䅁䅯䅍䅁䅁䅯睂䅅䅁䅅䅁䉁䅁䅁兂䅁䅁䅁䅁䅁䅁杷允䅁䅁䅕䅁䑁䅁䅷䅁䙁䅁䅁䥁䅂啚䈹权捄䅁䅁权ぁ䅁䅁权䡁允䅁允䅁䅁䅅䅁䙁䅁䅁䅁䅁䅁䅁䍄䉁䅁䅁兂䅁䅁䅍䅄䅁䅁䅕䅁䅁䭁欫ご䭅偁䅑䅁䭁䕁䅯䅁䭁䅁䉣䅁䉁䅁䅁允䅁䅁䅕䄰剔特扚啌䵁䅉䅅䅁䥁䅁䅁睁䅁䅁䅁兂䅁䅁䅁䵭䱙兑䅯睋䅁䅁䅕䅁䅁偁佄商䭅䑁䄴䅁䭁䍁䅙䅁䭁䅁䅑潁䭁䅁䅅䅁䉁䅁䅁允䅁䅁䅕㘱睎呐摰欰䵁䅉䅅䅁䥁䅁䅁睁䅁䅁䅁兂䅁䅁䅁䵭䱙兑䅯睕䅁䅁䅕䅁䅁䉁偄商䭅䕁䄰䅁䭁䍁䅙䅁䭁䅁䅑潁䭁䅁䅅䅁䉁䅁䅁允䅁䅁䄴权䅁䑁䅉杌睁䑁䅣䅁䵁䅉䅅䅁䥁䅁䅁睁䅁䅁䅁兂䅁䅁䅁䵭䱙兑䅯杔䅁䅁䅕䅁䅁䵁䝪ぃ䭅䍁䄴䅁䭁䍁䅙䅁䭁䅁䅑潁䭁䅁䅅䅁䉁䅁䅁允䅁䅁䅯睔䅁䅁杷允䅁䅁䅕䅁䑁䅁䅷䅁䙁䅁䅁䵁䑸婌䉰权㉃䅁䅁权䝂䅁䅁权䡁允䅁允䅁䅁䅅䅁䙁䅁䅁䅁䅁䅁䅁䍄䉁䅁䅁䅃䅁䅁䅍䅁䅁䅁䅕䅁䅁䩁䝪ぃ䭅䍁䅳䅁䙁䅁䅁䅁睄桺䉖权㡁䅁䅁权流䅁䅁权䕁䅁䅋权䉁䅁䅁允䅁䅁䅅䅁䙁䡁啳歲档乌䅒䍄䉁䅁䅁兂䅁䅁䅍䅄䅁䅁䅕䅁䅁䉁䉃䔫䭁䝁䅁䅁䭁䅁䅍䅁䭁䅁䉣䅁䉁䅁䅁允䅁䅁䅯杢䅁䅁杷允䅁䅁䅕䅁䑁䅁䅷䅁䙁䅁䅁䅁癃䕰䈹权䱄䅁䅁权乂䅁䅁权䡁允䅁允䅁䅁䅅䅁䙁䭁捰㡵煋䍚䅂䍄䉁䅁䅁兂䅁䅁䅍䅄䅁䅁䅕䅁䅁䭁欫ご䭅偁䅧䅁䭁䑁䅳䅁䭁䅁䉣䅁䉁䅁䅁允䅁䅁䅕䅁䅁䅁䅁䅁䵁䅉䅅䅁䝁䅁䅁睁䵁䅁䅁兂䅁䅁䅃楡倵兑䅯䄯䅁䅁䅯䅚䅁䅁䅯䅁䅁䅁䅯兙䅁䅁䅅䅁䉁䅁䅁兂牁敕䨶䘸䱖䅑杷允䅁䅁䅧䅁䑁䅁䅁䅁䙁䅁䅁䅁奃杸䉴权呂䅁䅁兂䅁䅁䅁䵅嘸兑䅯睌䅁䅁䅯杊䅁䅁䅯䅂䍁䅧䅯允䅁䅁䅅䅁䉁䅁䅁杄䭁䅁䅁睍畁䑁䅉免䅁䅁杷允䅁䅁䅕䅁䑁䅁䅷䅁䙁䅁䅁䅁杁偋䅬权湃䅁䅁权ぁ䅁䅁权䡁允䅁允䅁䅁䅅䅁䭁䅁䉯䅁䵁䅉䅅䅁䙁䅁䅁睁䵁䅁䅁兂䅁䅁䅁祥倱兑䅯睩䅁䅁䅯李䅁䅁䅯睂䅅䅁䅅䅁䉁䅁䅁兂奂汗㙣扁卅䅑杷允䅁䅁䅕䅁䑁䅁䅷䅁䙁䅁䅁䅁扂䕍䈹权䭄䅁䅁权㥁䅁䅁权䡁允䅁允䅁䅁䅅䅁䙁䅁䅁䅁䅁䅁䅁䍄䉁䅁䅁䅃䅁䅁䅍䅁䅁䅁䅕䅁䅁䩁䝪ぃ䭅䙁䅧䅁䙁䅁䅁䅁兄杸䉴权㝁䅁䅁权流䅁䅁权䕁䅁䅋权䉁䅁䅁允䅁䅁䅅䅁䭁䉁䅫䅁䵁䅉䅅䅁䥁䅁䅁睁䅁䅁䅁兂䅁䅁䅁䵭䱙兑䅯杔䅁䅁䅕䅁䅁偁佄商䭅䑁䅁䅁䭁䍁䅙䅁䭁䅁䅑潁䭁䅁䅅䅁䉁䅁䅁允䅁䅁䅕噋偹癷䭕䕬䵁䅉䅅䅁䙁䅁䅁睁䵁䅁䅁兂䅁䅁䅁剔儹兑䅯䄰䅁䅁䅯兑䅁䅁䅯睂䅅䅁䅅䅁䉁䅁䅁兂佂卅捡呶睫䅑杷允䅁䅁䅧䅁䑁䅁䅁䅁䙁䅁䅁䅁奃杸䉴权牁䅁䅁兂䅁䅁䅁䴸嘴兑䅯村䅁䅁䅯杊䅁䅁䅯䅂䍁䅧䅯允䅁䅁䅅䅁䉁䅁䅁兂乄䵺䵺乶啌䅑杷允䅁䅁䅕䅁䑁䅁䅷䅁䙁䅁䅁䅁权晹䅴权敃䅁䅁权䑂䅁䅁权䡁允䅁允䅁䅁䅅䅁䙁䍁䕓湱呂㡳⽙䍄䉁䅁䅁䅃䅁䅁䅍䅁䅁䅁䅕䅁䅁䩁䝪ぃ䭅䍁䅳䅁䙁䅁䅁䅁㑄桺䉖权䭂䅁䅁权流䅁䅁权䕁䅁䅋权䉁䅁䅁允䅁䅁䅅䅁佁䅁䅯䅁祁䍁䄴䅎㍁䅁䅁䍄䉁䅁䅁䅃䅁䅁䅍䅁䅁䅁䅕䅁䅁䩁䝪ぃ䭅䕁䄴䅁䙁䅁䅁䅁㡁硺䉖权䝂䅁䅁权流䅁䅁权䕁䅁䅋权䉁䅁䅁允䅁䅁䅅䅁佁䅁䅯䅁睁䍁䄴李祁䅁䅁䍄䉁䅁䅁兂䅁䅁䅍䅄䅁䅁䅕䅁䅁䕧求ご䭅䵁䅯䅁䭁䑁䅍䅁䭁䅁䉣䅁䉁䅁䅁允䅁䅁䅕䅁䅁䅁䅁䅁䵁䅉䅅䅁䙁䅁䅁睁䵁䅁䅁兂䅁䅁䅃䭳偤兑䅯睲䅁䅁䅯䅎䅁䅁䅯睂䅅䅁䅅䅁䉁䅁䅁兂䅁䅁䅁䅁䅁䅁杷允䅁䅁䅧䅁䑁䅁䅁䅁䙁䅁䅁䅁奃杸䉴权佂䅁䅁兂䅁䅁䅁乣噅兑䅯杏䅁䅁䅯杊䅁䅁䅯䅂䍁䅧䅯允䅁䅁䅅䅁䉁䅁䅁兂㡄㙔㍮穆橓䅑杷允䅁䅁䅧䅁䑁䅁䅁䅁䙁䅁䅁䅁奃杸䉴权卂䅁䅁兂䅁䅁䅁䴵嘴兑䅯睐䅁䅁䅯杊䅁䅁䅯䅂䍁䅧䅯允䅁䅁䅅䅁䉁䅁䅁杄佁䅁䅁免祁䑁䅣杌睁䑁䅣䅁䵁䅉䅅䅁䙁䅁䅁睁䵁䅁䅁兂䅁䅁䅃䭳偤兑䅯睩䅁䅁䅯睍䅁䅁䅯睂䅅䅁䅅䅁䉁䅁䅁兂䅁䅁䅁䅁䅁䅁杷允䅁䅁䅕䅁䑁䅁䅷䅁䙁䅁䅁䅁䅄倹䅴权灃䅁䅁权䅂䅁䅁权䡁允䅁允䅁䅁䅅䅁䭁䅁䉯䅁䵁䅉䅅䅁䥁䅁䅁睁䅁䅁䅁兂䅁䅁䅁䵭䱙兑䅯睕䅁䅁䅕䅁䅁䵁䝪ぃ䭅䑁䅣䅁䭁䍁䅙䅁䭁䅁䅑潁䭁䅁䅅䅁䉁䅁䅁允䅁䅁䅯䅖䅁䅁杷允䅁䅁䅕䅁䑁䅁䅷䅁䙁䅁䅁䅁扂䕍䈹权睄䅁䅁权畁䅁䅁权䡁允䅁允䅁䅁䅅䅁䙁䅁䅁䅁䅁䅁䅁䍄䉁䅁䅁兂䅁䅁䅍䅄䅁䅁䅕䅁䅁佁䉃䔫䭁䝁䅁䅁䭁䕁䅫䅁䭁䅁䉣䅁䉁䅁䅁允䅁䅁䅯杤䅁䅁杷允䅁䅁䅕䅁䑁䅁䅷䅁䙁䅁䅁䵁䅃水䉂权楄䅁䅁权䥂䅁䅁权䡁允䅁允䅁䅁䅅䅁䙁䅁䅁䅁䅁䅁䅁䍄䉁䅁䅁䅃䅁䅁䅍䅁䅁䅁䅕䅁䅁䩁䝪ぃ䭅䙁䅁䅁䙁䅁䅁䅁兄杸䉴权䍂䅁䅁权流䅁䅁权䕁䅁䅋权䉁䅁䅁允䅁䅁䅅䅁䭁䉁䅫䅁䵁䅉䅅䅁䙁䅁䅁睁䵁䅁䅁兂䅁䅁䅁䥅㑈䅑䅯杴䅁䅁䅯睏䅁䅁䅯睂䅅䅁䅅䅁䉁䅁䅁兂䅁䥁䵄慘浧村杷允䅁䅁䅕䅁䑁䅁䅷䅁䙁䅁䅁䅁乃唰䈵权䱄䅁䅁权睁䅁䅁权䡁允䅁允䅁䅁䅅䅁䙁䅁䅁䅁䅁䅁䅁䍄䉁䅁䅁兂䅁䅁䅍䅄䅁䅁䅕䅁䅁䝁确歔䭅䵁䅯䅁䭁䑁䅑䅁䭁䅁䉣䅁䉁䅁䅁允䅁䅁䅕䅁䅁䅁䅁䅁䵁䅉䅅䅁䙁䅁䅁睁䵁䅁䅁兂䅁䅁䅃䝑偖兑䅯睳䅁䅁䅯睒䅁䅁䅯睂䅅䅁䅅䅁䉁䅁䅁兂䅁䅁䅁䅁䅁䅁杷允䅁䅁䅧䅁䑁䅁䅁䅁䙁䅁䅁䅁奃杸䉴权兂䅁䅁兂䅁䅁䅁䵬嘸兑䅯䅒䅁䅁䅯杊䅁䅁䅯䅂䍁䅧䅯允䅁䅁䅅䅁䉁䅁䅁兂䭁㘱睎摐啱䅑杷允䅁䅁䅕䅁䑁䅁䅷䅁䙁䅁䅁䅁元癤䅨权捃䅁䅁权䵂䅁䅁权䡁允䅁允䅁䅁䅅䅁䙁䑁灯㈫噮礱䅰䍄䉁䅁䅁兂䅁䅁䅍䅄䅁䅁䅕䅁䅁䱧湃ご䭅䩁䄴䅁䭁䅁䅍䅁䭁䅁䉣䅁䉁䅁䅁允䅁䅁䅕睪䰱㡕偋稵䴸䅉䅅䅁䥁䅁䅁睁䅁䅁䅁兂䅁䅁䅁䵭䱙兑䅯杔䅁䅁䅕䅁䅁佁佔商䭅䕁䅁䅁䭁䍁䅙䅁䭁䅁䅑潁䭁䅁䅅䅁䉁䅁䅁允䅁䅁䄴杂䅁䑁䅙䅍䅁䅁杷允䅁䅁䅧䅁䑁䅁䅁䅁䙁䅁䅁䅁奃杸䉴权牁䅁䅁兂䅁䅁䅁䴸嘴兑䅯睑䅁䅁䅯杊䅁䅁䅯䅂䍁䅧䅯允䅁䅁䅅䅁䉁䅁䅁兂歃䑣䬰祂婔䅑杷允䅁䅁䅕䅁䑁䅁䅷䅁䙁䅁䅁䥁睂䔸䈵权䩃䅁䅁权ㅁ䅁䅁权䡁允䅁允䅁䅁䅅䅁䭁䭁䄰䅁䵁䅉䅅䅁䙁䅁䅁睁䵁䅁䅁兂䅁䅁䅁祥倱兑䅯朱䅁䅁䅯杓䅁䅁䅯睂䅅䅁䅅䅁䉁䅁䅁兂流䌶ぉ婄祘睐杷允䅁䅁䅧䅁䑁䅁䅁䅁䙁䅁䅁䅁奃杸䉴权牁䅁䅁兂䅁䅁䅁䴫嘴兑䅯睓䅁䅁䅯杊䅁䅁䅯䅂䍁䅧䅯允䅁䅁䅅䅁䉁䅁䅁杄䭁䅁䅁杍畁䑁䅕杍䅁䅁杷允䅁䅁䅕䅁䑁䅁䅷䅁䙁䅁䅁䅁乃唰䈵权䉄䅁䅁权㉁䅁䅁权䡁允䅁允䅁䅁䅅䅁䙁䑁䍷㡃奶硅䅆䍄䉁䅁䅁兂䅁䅁䅍䅄䅁䅁䅕䅁䅁䱧湃ご䭅偁䅙䅁䭁䕁䅫䅁䭁䅁䉣䅁䉁䅁䅁允䅁䅁䅕歖婷㥋䥫稸䴸䅉䅅䅁䙁䅁䅁睁䵁䅁䅁兂䅁䅁䅁䍉㕪䅑䅯朷䅁䅁䅯䅑䅁䅁䅯睂䅅䅁䅅䅁䉁䅁䅁兂䅁䅁䅁䅁䅁䅁杷允䅁䅁䅧䅁䑁䅁䅁䅁䙁䅁䅁䅁奃杸䉴权奂䅁䅁兂䅁䅁䅁䵬嘸兑䅯䅏䅁䅁䅯杊䅁䅁䅯䅂䍁䅧䅯允䅁䅁䅅䅁䉁䅁䅁兂䅁䅁䅁䅁䅁䅁杷允䅁䅁䅕䅁䑁䅁䅷䅁䙁䅁䅁䥁獃欵䉚权坃䅁䅁权㙁䅁䅁权䡁允䅁允䅁䅁䅅䅁䙁䅁䅁䙙㍷硗䍖䍄䉁䅁䅁兂䅁䅁䅍䅄䅁䅁䅕䅁䅁䥁刳歔䭅䵁䄰䅁䭁䑁䅉䅁䭁䅁䉣䅁䉁䅁䅁允䅁䅁䅕䅁䅁䅁䅁䅁䵁䅉䅅䅁䥁䅁䅁睁䅁䅁䅁兂䅁䅁䅁䵭䱙兑䅯杔䅁䅁䅕䅁䅁䍁偄商䭅䍁䅷䅁䭁䍁䅙䅁䭁䅁䅑潁䭁䅁䅅䅁䉁䅁䅁允䅁䅁䄴权䅁䑁䅕杌ㅁ䑁䅣䅁䵁䅉䅅䅁䥁䅁䅁睁䅁䅁䅁兂䅁䅁䅁䵭䱙兑䅯杔䅁䅁䅕䅁䅁䉁偄商䭅䕁䅣䅁䭁䍁䅙䅁䭁䅁䅑潁䭁䅁䅅䅁䉁䅁䅁允䅁䅁䄴䅃䅁䑁䅍杌穁䅁䅁䍄䉁䅁䅁兂䅁䅁䅍䅄䅁䅁䅕䅁䅁䕁乄〫䭁䥁䄴䅁䭁䑁䅳䅁䭁䅁䉣䅁䉁䅁䅁允䅁䅁䅕䅁䅁䅁䅁䅁䵁䅉䅅䅁䙁䅁䅁睁䵁䅁䅁兂䅁䅁䅃ㅏ偬兑䅯䅮䅁䅁䅯杒䅁䅁䅯睂䅅䅁䅅䅁䉁䅁䅁兂睂䕄㌱乳䔹䅷杷允䅁䅁䅧䅁䑁䅁䅁䅁䙁䅁䅁䅁奃杸䉴权婂䅁䅁兂䅁䅁䅁䴫嘴兑䅯睌䅁䅁䅯杊䅁䅁䅯䅂䍁䅧䅯允䅁䅁䅅䅁䉁䅁䅁杄䭁䅁䅁䅍畁䑁䅕李䅁䅁杷允䅁䅁䅕䅁䑁䅁䅷䅁䙁䅁䅁䅁元癤䅨权浂䅁䅁权䵂䅁䅁权䡁允䅁允䅁䅁䅅䅁䭁䉁䉷䅁䵁䅉䅅䅁䙁䅁䅁睁䵁䅁䅁兂䅁䅁䅁偷㝔䅑䅯睲䅁䅁䅯兓䅁䅁䅯睂䅅䅁䅅䅁䉁䅁䅁兂䅁䅁䅁䅁䅁䅁杷允䅁䅁䅧䅁䑁䅁䅁䅁䙁䅁䅁䅁奃杸䉴权坂䅁䅁兂䅁䅁䅁䵬嘸兑䅯䅒䅁䅁䅯杊䅁䅁䅯䅂䍁䅧䅯允䅁䅁䅅䅁䉁䅁䅁兂塄㍯㥁瑃噱䅑杷允䅁䅁䅕䅁䑁䅁䅷䅁䙁䅁䅁䅁睂癹䅴权㙄䅁䅁权䩂䅁䅁权䡁允䅁允䅁䅁䅅䅁䙁䅁䅁䅁䅁䅁䅁䍄䉁䅁䅁兂䅁䅁䅍䅄䅁䅁䅕䅁䅁䡧睄歔䭅䝁䅍䅁䭁䑁䅁䅁䭁䅁䉣䅁䉁䅁䅁允䅁䅁䅕䅁䅁䅁䅁䅁䵁䅉䅅䅁䥁䅁䅁睁䅁䅁䅁兂䅁䅁䅁䵭䱙兑䅯杕䅁䅁䅕䅁䅁䵁䝪ぃ䭅䑁䅉䅁䭁䍁䅙䅁䭁䅁䅑潁䭁䅁䅅䅁䉁䅁䅁允䅁䅁䅯兖䅁䅁杷允䅁䅁䅕䅁䑁䅁䅷䅁䙁䅁䅁䅁䅂智䅴权ぃ䅁䅁权㝁䅁䅁权䡁允䅁允䅁䅁䅅䅁䙁䅁䅁䅁䅁䅁䅁䍄䉁䅁䅁兂䅁䅁䅍䅄䅁䅁䅕䅁䅁䙧䕑䕕䭅䝁䅙䅁䭁䕁䅅䅁䭁䅁䉣䅁䉁䅁䅁允䅁䅁䅯睢䅁䅁杷允䅁䅁䅕䅁䑁䅁䅷䅁䙁䅁䅁䅁杁偋䅬权䙄䅁䅁权穁䅁䅁权䡁允䅁允䅁䅁䅅䅁䙁䥁㡊䬲汕剳䅂䍄䉁䅁䅁兂䅁䅁䅍䅄䅁䅁䅕䅁䅁䕁昰䕕䭅䱁䅳䅁䭁䑁䅁䅁䭁䅁䉣䅁䉁䅁䅁允䅁䅁䅕䅁䅁䅁䅁䅁䵁䅉䅅䅁䥁䅁䅁睁䅁䅁䅁兂䅁䅁䅁䵭䱙兑䅯杔䅁䅁䅕䅁䅁䵁䝪ぃ䭅䑁䅯䅁䭁䍁䅙䅁䭁䅁䅑潁䭁䅁䅅䅁䉁䅁䅁允䅁䅁䅯睔䅁䅁杷允䅁䅁䅕䅁䑁䅁䅷䅁䙁䅁䅁䅁权晹䅴权捃䅁䅁权䱂䅁䅁权䡁允䅁允䅁䅁䅅䅁䙁䝁公瑨㙖穃䄵䍄䉁䅁䅁䅃䅁䅁䅍䅁䅁䅁䅕䅁䅁䩁䝪ぃ䭅䙁䅧䅁䙁䅁䅁䅁兄杸䉴权畁䅁䅁权流䅁䅁权䕁䅁䅋权䉁䅁䅁允䅁䅁䅅䅁䭁䉁䅫䅁䵁䅉䅅䅁䥁䅁䅁睁䅁䅁䅁兂䅁䅁䅁䵭䱙兑䅯睋䅁䅁䅕䅁䅁偁佄商䭅䅁䅍䅁䭁䍁䅙䅁䭁䅁䅑潁䭁䅁䅅䅁䉁䅁䅁允䅁䅁䅕牕敧周㑵欲䵁䅉䅅䅁䙁䅁䅁睁䵁䅁䅁兂䅁䅁䅃佲䝚兑䅯杁䅅䅁䅯兏䅁䅁䅯睂䅅䅁䅅䅁䉁䅁䅁兂䅁䅁䅁䅁䅁䅁杷允䅁䅁䅕䅁䑁䅁䅷䅁䙁䅁䅁䅁乂ㅈ䉂权䱃䅁䅁权⭁䅁䅁权䡁允䅁允䅁䅁䅅䅁䙁䝁晧橕䅡牭⼰䍄䉁䅁䅁䅃䅁䅁䅍䅁䅁䅁䅕䅁䅁䩁䝪ぃ䭅䙁䅍䅁䙁䅁䅁䅁歄桺䉖权䭂䅁䅁权流䅁䅁权䕁䅁䅋权䉁䅁䅁允䅁䅁䅅䅁佁䅁䅯䅁㉁䑁䅑杌ぁ䅁䅁䍄䉁䅁䅁兂䅁䅁䅍䅄䅁䅁䅕䅁䅁䑧婴ご䭅䩁䅑䅁䭁䑁䅧䅁䭁䅁䉣䅁䉁䅁䅁允䅁䅁䅯克䅅䅁杷允䅁䅁䅧䅁䑁䅁䅁䅁䙁䅁䅁䅁奃杸䉴权敂䅁䅁兂䅁䅁䅁䵏嘸兑䅯䅐䅁䅁䅯杊䅁䅁䅯䅂䍁䅧䅯允䅁䅁䅅䅁䉁䅁䅁杄䭁䅁䅁䅏畁䑁䅙兏䅁䅁杷允䅁䅁䅕䅁䑁䅁䅷䅁䙁䅁䅁䅁䅄倹䅴权㙄䅁䅁权㉁䅁䅁权䡁允䅁允䅁䅁䅅䅁䙁䅁䅁䅁䅁䅁䅁䍄䉁䅁䅁兂䅁䅁䅍䅄䅁䅁䅕䅁䅁䡁瑳ご䭅䝁䅙䅁䭁䕁䅕䅁䭁䅁䉣䅁䉁䅁䅁允䅁䅁䅯睇䅅䅁杷允䅁䅁䅕䅁䑁䅁䅷䅁䙁䅁䅁䅁癃䕰䈹权癃䅁䅁权穁䅁䅁权䡁允䅁允䅁䅁䅅䅁䙁䕁㥫唳㉰睩䅬䍄䉁䅁䅁兂䅁䅁䅍䅄䅁䅁䅕䅁䅁䝁䭄〫䭁䵁䅅䅁䭁䑁䅙䅁䭁䅁䉣䅁䉁䅁䅁允䅁䅁䅕䙤婚爸浶䕁䵁䅉䅅䅁䥁䅁䅁睁䅁䅁䅁兂䅁䅁䅁䵭䱙兑䅯睕䅁䅁䅕䅁䅁䭁偔商䭅䕁䅣䅁䭁䍁䅙䅁䭁䅁䅑潁䭁䅁䅅䅁䉁䅁䅁允䅁䅁䅕⽷潕䥘䌯㡔䵁䅉䅅䅁䙁䅁䅁睁䵁䅁䅁兂䅁䅁䅃佲䝚兑䅯䄱䅁䅁䅯䅏䅁䅁䅯睂䅅䅁䅅䅁䉁䅁䅁兂䅁䅁䅁䅁䅁䅁杷允䅁䅁䅕䅁䑁䅁䅷䅁䙁䅁䅁䅁㝂啌䈹权䕁允䅁权㉁䅁䅁权䡁允䅁允䅁䅁䅅䅁䙁䅁䅁䅁䅁䅁䅁䍄䉁䅁䅁䅃䅁䅁䅍䅁䅁䅁䅕䅁䅁䩁䝪ぃ䭅䍁䅳䅁䙁䅁䅁䅁獄桺䉖权穁䅁䅁权流䅁䅁权䕁䅁䅋权䉁䅁䅁允䅁䅁䅅䅁䙁䡁啳歲剤买䄵䍄䉁䅁䅁兂䅁䅁䅍䅄䅁䅁䅕䅁䅁䝁确歔䭅䱁䅧䅁䭁䑁䅉䅁䭁䅁䉣䅁䉁䅁䅁允䅁䅁䅕䅁䅁䅁䅁䅁䵁䅉䅅䅁䥁䅁䅁睁䅁䅁䅁兂䅁䅁䅁䵭䱙兑䅯杖䅁䅁䅕䅁䅁䵁䝄ぃ䭅䑁䅷䅁䭁䍁䅙䅁䭁䅁䅑潁䭁䅁䅅䅁䉁䅁䅁允䅁䅁䅯杖䅁䅁杷允䅁䅁䅕䅁䑁䅁䅷䅁䙁䅁䅁䅁权晹䅴权敃䅁䅁权䍂䅁䅁权䡁允䅁允䅁䅁䅅䅁䙁䉁噇典䭘奨⽳䍄䉁䅁䅁兂䅁䅁䅍䅄䅁䅁䅕䅁䅁䕺瑍歭䭅䭁䅳䅁䭁䍁䅷䅁䭁䅁䉣䅁䉁䅁䅁允䅁䅁䅯权䅅䅁杷允䅁䅁䅧䅁䑁䅁䅁䅁䙁䅁䅁䅁奃杸䉴权敂䅁䅁兂䅁䅁䅁䴸嘴兑䅯睁䅁䅁䅯杊䅁䅁䅯䅂䍁䅧䅯允䅁䅁䅅䅁䉁䅁䅁兂䭁㘱睎奐䌶䅑杷允䅁䅁䅧䅁䑁䅁䅁䅁䙁䅁䅁䅁奃杸䉴权卂䅁䅁兂䅁䅁䅁䴵嘴兑䅯睁䅁䅁䅯杊䅁䅁䅯䅂䍁䅧䅯允䅁䅁䅅䅁䉁䅁䅁兂䅁䅁䅁䅁䅁䅁杷允䅁䅁䅕䅁䑁䅁䅷䅁䙁䅁䅁䅁杁偋䅬权䥄䅁䅁权癁䅁䅁权䡁允䅁允䅁䅁䅅䅁䙁䅁䅁䅁䅁䅁䅁䍄䉁䅁䅁䅃䅁䅁䅍䅁䅁䅁䅕䅁䅁䩁䝪ぃ䭅䙁䅫䅁䙁䅁䅁䅁兄杸䉴权㕁䅁䅁权流䅁䅁权䕁䅁䅋权䉁䅁䅁允䅁䅁䅅䅁䭁䉁䅫䅁䵁䅉䅅䅁䙁䅁䅁睁䵁䅁䅁兂䅁䅁䅃䅖兒兑䅯睵䅁䅁䅯杌䅁䅁䅯睂䅅䅁䅅䅁䉁䅁䅁兂䅁䅁䅁䅁䅁䅁杷允䅁䅁䅧䅁䑁䅁䅁䅁䙁䅁䅁䅁奃杸䉴权牁䅁䅁兂䅁䅁䅁䴷嘴兑䅯杏䅁䅁䅯杊䅁䅁䅯䅂䍁䅧䅯允䅁䅁䅅䅁䉁䅁䅁兂乄䵺䵺䱌桐䅑杷允䅁䅁䅕䅁䑁䅁䅷䅁䙁䅁䅁䅁允晧䅨权橂䅁䅁权⽁䅁䅁权䡁允䅁允䅁䅁䅅䅁䙁䅁䅁䱉䅥䝇䍊䍄䉁䅁䅁兂䅁䅁䅍䅄䅁䅁䅕䅁䅁佁䉃䔫䭁乁䄴䅁䭁䑁䅑䅁䭁䅁䉣䅁䉁䅁䅁允䅁䅁䅕䅁䅁䅁䅁䅁䵁䅉䅅䅁䙁䅁䅁睁䵁䅁䅁兂䅁䅁䅁偷㝔䅑䅯朵䅁䅁䅯杌䅁䅁䅯睂䅅䅁䅅䅁䉁䅁䅁兂䅁䅁䅁䅁䅁䅁杷允䅁䅁䅕䅁䑁䅁䅷䅁䙁䅁䅁䅁乂ㅈ䉂权杂䅁䅁权獁䅁䅁权䡁允䅁允䅁䅁䅅䅁䭁䡁䅷䅁䵁䅉䅅䅁䙁䅁䅁睁䵁䅁䅁兂䅁䅁䅁剔儹兑䅯朹䅁䅁䅯睒䅁䅁䅯睂䅅䅁䅅䅁䉁䅁䅁兂慃湶佊堸睮睐杷允䅁䅁䅕䅁䑁䅁䅷䅁䙁䅁䅁䵁䑸婌䉰权橃䅁䅁权䝂䅁䅁权䡁允䅁允䅁䅁䅅䅁䙁䅁䅁䅁䅁䅁䅁䍄䉁䅁䅁䅃䅁䅁䅍䅁䅁䅁䅕䅁䅁䩁䝪ぃ䭅䙁䅉䅁䙁䅁䅁䅁歃硺䉖权⽁䅁䅁权流䅁䅁权䕁䅁䅋权䉁䅁䅁允䅁䅁䅅䅁䙁䝁浚浚浚汎䅊䍄䉁䅁䅁䅃䅁䅁䅍䅁䅁䅁䅕䅁䅁䩁䝪ぃ䭅䍁䅳䅁䙁䅁䅁䅁獄桺䉖权㍁䅁䅁权流䅁䅁权䕁䅁䅋权䉁䅁䅁允䅁䅁䅅䅁䙁䡁㥅瑃扤佧䅊䍄䉁䅁䅁䅃䅁䅁䅍䅁䅁䅁䅕䅁䅁䩁䝪ぃ䭅䕁䄴䅁䙁䅁䅁䅁元硺䉖权睁䅁䅁权流䅁䅁权䕁䅁䅋权䉁䅁䅁允䅁䅁䅅䅁䙁䝁浚浚浚浬䅰䍄䉁䅁䅁兂䅁䅁䅍䅄䅁䅁䅕䅁䅁䥁刳歔䭅䝁䅁䅁䭁䑁䅕䅁䭁䅁䉣䅁䉁䅁䅁允䅁䅁䅯兦䅁䅁杷允䅁䅁䅕䅁䑁䅁䅷䅁䙁䅁䅁䥁煂歌䈹权㡄䅁䅁权㙁䅁䅁权䡁允䅁允䅁䅁䅅䅁䙁䅁䅁䅁䅁䅁䅁䍄䉁䅁䅁兂䅁䅁䅍䅄䅁䅁䅕䅁䅁䙁坔歔䭅偁䅉䅁䭁䅁䅍䅁䭁䅁䉣䅁䉁䅁䅁允䅁䅁䅕䉵䘶ㄶ㑅䕋䵁䅉䅅䅁䙁䅁䅁睁䵁䅁䅁兂䅁䅁䅃䭳偤兑䅯睩䅁䅁䅯兒䅁䅁䅯睂䅅䅁䅅䅁䉁䅁䅁兂療㍋单⽆ㅱ睐杷允䅁䅁䅧䅁䑁䅁䅁䅁䙁䅁䅁䅁奃杸䉴权牁䅁䅁兂䅁䅁䅁䴷嘴兑䅯児䅁䅁䅯杊䅁䅁䅯䅂䍁䅧䅯允䅁䅁䅅䅁䉁䅁䅁兂㥁瑃橥䠴汮䅑杷允䅁䅁䅕䅁䑁䅁䅷䅁䙁䅁䅁䅁杁偋䅬权浄䅁䅁权䭂䅁䅁权䡁允䅁允䅁䅁䅅䅁䙁䱁偹祄㑮党䅤䍄䉁䅁䅁䅃䅁䅁䅍䅁䅁䅁䅕䅁䅁䩁䝪ぃ䭅䙁䅍䅁䙁䅁䅁䅁䅂到䉖权ㅁ䅁䅁权流䅁䅁权䕁䅁䅋权䉁䅁䅁允䅁䅁䅅䅁䭁䍁䅙䅁䵁䅉䅅䅁䥁䅁䅁睁䅁䅁䅁兂䅁䅁䅁䵭䱙兑䅯䅗䅁䅁䅕䅁䅁䵁䝄ぃ䭅䑁䄴䅁䭁䍁䅙䅁䭁䅁䅑潁䭁䅁䅅䅁䉁䅁䅁允䅁䅁䅯䅗䅁䅁杷允䅁䅁䅧䅁䑁䅁䅁䅁䙁䅁䅁䅁奃杸䉴权佂䅁䅁兂䅁䅁䅁䵏嘸兑䅯杒䅁䅁䅯杊䅁䅁䅯䅂䍁䅧䅯允䅁䅁䅅䅁䉁䅁䅁杄䭁䅁䅁䅍畁䑁䅙䅎䅁䅁杷允䅁䅁䅕䅁䑁䅁䅷䅁䙁䅁䅁䅁乃唰䈵权坄䅁䅁权睁䅁䅁权䡁允䅁允䅁䅁䅅䅁䙁䅁䅁䅁䅁䅁䅁䍄䉁䅁䅁䅃䅁䅁䅍䅁䅁䅁䅕䅁䅁䩁䝪ぃ䭅䕁䄴䅁䙁䅁䅁䅁睂到䉖权䙂䅁䅁权流䅁䅁权䕁䅁䅋权䉁䅁䅁允䅁䅁䅅䅁䙁䡁升灢㍮愰䅖䍄䉁䅁䅁兂䅁䅁䅍䅄䅁䅁䅕䅁䅁䙁坔歔䭅偁䅙䅁䭁䑁䅕䅁䭁䅁䉣䅁䉁䅁䅁允䅁䅁䅕䅁䅁䅁䅁䅁䵁䅉䅅䅁䙁䅁䅁睁䵁䅁䅁兂䅁䅁䅃偣佂兑䅯䄸䅁䅁䅯睍䅁䅁䅯睂䅅䅁䅅䅁䉁䅁䅁兂硃扁嘫ㅘ汷䅑杷允䅁䅁䅧䅁䑁䅁䅁䅁䙁䅁䅁䅁奃杸䉴权卂䅁䅁兂䅁䅁䅁䴰䱙兑䅯兎䅁䅁䅯杊䅁䅁䅯䅂䍁䅧䅯允䅁䅁䅅䅁䉁䅁䅁权婁䅁䅁䍄䉁䅁䅁兂䅁䅁䅍䅄䅁䅁䅕䅁䅁䕁昰䕕䭅䵁䅍䅁䭁䍁䄸䅁䭁䅁䉣䅁䉁䅁䅁允䅁䅁䅕䅁䅁䅁䅁䅁䵁䅉䅅䅁䥁䅁䅁睁䅁䅁䅁兂䅁䅁䅁䵭䱙兑䅯杔䅁䅁䅕䅁䅁䭁偔商䭅䑁䅫䅁䭁䍁䅙䅁䭁䅁䅑潁䭁䅁䅅䅁䉁䅁䅁允䅁䅁䅕敨剴䉵䘴㡓䵁䅉䅅䅁䙁䅁䅁睁䵁䅁䅁兂䅁䅁䅁䵯㝮䅑䅯杪䅁䅁䅯䅓䅁䅁䅯睂䅅䅁䅅䅁䉁䅁䅁兂䭂癪潷汑杯村杷允䅁䅁䅕䅁䑁䅁䅷䅁䙁䅁䅁䥁睂䔸䈵权潄䅁䅁权䱂䅁䅁权䡁允䅁允䅁䅁䅅䅁䙁䑁䙁䱨㝚歓䅊䍄䉁䅁䅁兂䅁䅁䅍䅄䅁䅁䅕䅁䅁䱧湃ご䭅乁䅧䅁䭁䕁䅯䅁䭁䅁䉣䅁䉁䅁䅁允䅁䅁䅕晖硭捇慒啁䵁䅉䅅䅁䙁䅁䅁睁䵁䅁䅁兂䅁䅁䅃楡倵兑䅯䅯䅁䅁䅯杓䅁䅁䅯睂䅅䅁䅅䅁䉁䅁䅁兂偃㡴奤硺楙䅑杷允䅁䅁䅧䅁䑁䅁䅁䅁䙁䅁䅁䅁奃杸䉴权捂䅁䅁兂䅁䅁䅁䵷䱙兑䅯材䅁䅁䅯杊䅁䅁䅯䅂䍁䅧䅯允䅁䅁䅅䅁䉁䅁䅁权捂䅁䅁䍄䉁䅁䅁兂䅁䅁䅍䅄䅁䅁䅕䅁䅁䭧浺歒䭅佁䅷䅁䭁䑁䅍䅁䭁䅁䉣䅁䉁䅁䅁允䅁䅁䅕䅁䅁䅁䅁䅁䵁䅉䅅䅁䙁䅁䅁睁䵁䅁䅁兂䅁䅁䅁住佒兑䅯䅂䅅䅁䅯睏䅁䅁䅯睂䅅䅁䅅䅁䉁䅁䅁兂䅁䅁䅁䅁䅁䅁杷允䅁䅁䅧䅁䑁䅁䅁䅁䙁䅁䅁䅁奃杸䉴权兂䅁䅁兂䅁䅁䅁䵫嘸兑䅯材䅁䅁䅯杊䅁䅁䅯䅂䍁䅧䅯允䅁䅁䅅䅁䉁䅁䅁兂䑄匹捨㍪塋䅑杷允䅁䅁䅧䅁䑁䅁䅁䅁䙁䅁䅁䅁奃杸䉴权牁䅁䅁兂䅁䅁䅁䴷嘴兑䅯䅑䅁䅁䅯杊䅁䅁䅯䅂䍁䅧䅯允䅁䅁䅅䅁䉁䅁䅁兂晁敨剴䕱欷䅑杷允䅁䅁䅕䅁䑁䅁䅷䅁䙁䅁䅁䥁睂䔸䈵权䱃䅁䅁权䙂䅁䅁权䡁允䅁允䅁䅁䅅䅁䙁䕁㑮⼷瘴扖⽕䍄䉁䅁䅁兂䅁䅁䅍䅄䅁䅁䅕䅁䅁䑧婴ご䭅佁䅧䅁䭁䕁䅕䅁䭁䅁䉣䅁䉁䅁䅁允䅁䅁䅕摳䍙睉煘歓䵁䅉䅅䅁䥁䅁䅁睁䅁䅁䅁兂䅁䅁䅁䵭䱙兑䅯䅕䅁䅁䅕䅁䅁䡁剄商䭅䅁䅍䅁䭁䍁䅙䅁䭁䅁䅑潁䭁䅁䅅䅁䉁䅁䅁允䅁䅁䅕㍦呡㑣圷啹䵁䅉䅅䅁䙁䅁䅁睁䵁䅁䅁兂䅁䅁䅁䵯㝮䅑䅯䄶䅁䅁䅯睁䅁䅁䅯睂䅅䅁䅅䅁䉁䅁䅁兂䍃畅瘰䑊华䅑杷允䅁䅁䅕䅁䑁䅁䅷䅁䙁䅁䅁䅁灂唸䈵权䉄䅁䅁权䅂䅁䅁权䡁允䅁允䅁䅁䅅䅁䙁䅁䅁䅁䅁䅁䅁䍄䉁䅁䅁兂䅁䅁䅍䅄䅁䅁䅕䅁䅁䕺瑍歭䭅䥁䅫䅁䭁䕁䅙䅁䭁䅁䉣䅁䉁䅁䅁允䅁䅁䅯䅐䅅䅁杷允䅁䅁䅧䅁䑁䅁䅁䅁䙁䅁䅁䅁奃杸䉴权坂䅁䅁兂䅁䅁䅁䴰䱙兑䅯睌䅁䅁䅯杊䅁䅁䅯䅂䍁䅧䅯允䅁䅁䅅䅁䉁䅁䅁权婁䅁䅁䍄䉁䅁䅁兂䅁䅁䅍䅄䅁䅁䅕䅁䅁䡁䭄〫䭁偁䅉䅁䭁䑁䄸䅁䭁䅁䉣䅁䉁䅁䅁允䅁䅁䅕䅁䅁䅁䅁䅁䵁䅉䅅䅁䙁䅁䅁睁䵁䅁䅁兂䅁䅁䅁剔儹兑䅯䅭䅁䅁䅯䅎䅁䅁䅯睂䅅䅁䅅䅁䉁䅁䅁兂䅁䅁䅁䅁䅁䅁杷允䅁䅁䅕䅁䑁䅁䅷䅁䙁䅁䅁䅁扂䕍䈹权䡄䅁䅁权䥂䅁䅁权䡁允䅁允䅁䅁䅅䅁䙁䅁䅁䅁䅁䅁䅁䍄䉁䅁䅁䅃䅁䅁䅍䅁䅁䅁䅕䅁䅁䩁䝪ぃ䭅䕁䄴䅁䙁䅁䅁䅁啃硺䉖权䝂䅁䅁权流䅁䅁权䕁䅁䅋权䉁䅁䅁允䅁䅁䅅䅁䙁䑁䬰㘱睎塔䅚䍄䉁䅁䅁䅃䅁䅁䅍䅁䅁䅁䅕䅁䅁䩁䝪ぃ䭅䍁䅳䅁䙁䅁䅁䅁獄桺䉖权㉁䅁䅁权流䅁䅁权䕁䅁䅋权䉁䅁䅁允䅁䅁䅅䅁䙁䵁ㅐ䙋偸畩䅚䍄䉁䅁䅁兂䅁䅁䅍䅄䅁䅁䅕䅁䅁䙁坔歔䭅䩁䅧䅁䭁䕁䅉䅁䭁䅁䉣䅁䉁䅁䅁允䅁䅁䅕䅁䅂吱啗啍䵉䅉䅅䅁䙁䅁䅁睁䵁䅁䅁兂䅁䅁䅁䥂倱兑䅯睙䅁䅁䅯免䅁䅁䅯睂䅅䅁䅅䅁䉁䅁䅁兂䅁䅁䅁䅁䅁䅁杷允䅁䅁䅕䅁䑁䅁䅷䅁䙁䅁䅁䥁啂䙂䉂权浂䅁䅁权䅂䅁䅁权䡁允䅁允䅁䅁䅅䅁䭁䝁䄸䅁䵁䅉䅅䅁䙁䅁䅁睁䵁䅁䅁兂䅁䅁䅁穗偂兑䅯睹䅁䅁䅯兓䅁䅁䅯睂䅅䅁䅅䅁䉁䅁䅁兂䅁䅁䅁䅁䅁䅁杷允䅁䅁䅧䅁䑁䅁䅁䅁䙁䅁䅁䅁奃杸䉴权牁䅁䅁兂䅁䅁䅁䴷嘴兑䅯杒䅁䅁䅯杊䅁䅁䅯䅂䍁䅧䅯允䅁䅁䅅䅁䉁䅁䅁兂塄㍯㥁癹洳䅑杷允䅁䅁䅕䅁䑁䅁䅷䅁䙁䅁䅁䥁獃欵䉚权䩃䅁䅁权祁䅁䅁权䡁允䅁允䅁䅁䅅䅁䭁䭁䄰䅁䵁䅉䅅䅁䥁䅁䅁睁䅁䅁䅁兂䅁䅁䅁䵭䱙兑䅯睕䅁䅁䅕䅁䅁佁佺商䭅䑁䅣䅁䭁䍁䅙䅁䭁䅁䅑潁䭁䅁䅅䅁䉁䅁䅁允䅁䅁䅕䉵䘶砶桇䔲䵁䅉䅅䅁䙁䅁䅁睁䵁䅁䅁兂䅁䅁䅃偣佂兑䅯䄯䅁䅁䅯杒䅁䅁䅯睂䅅䅁䅅䅁䉁䅁䅁兂浃支㤹㑓乂䅑杷允䅁䅁䅕䅁䑁䅁䅷䅁䙁䅁䅁䥁煂歌䈹权䩃䅁䅁权䅂䅁䅁权䡁允䅁允䅁䅁䅅䅁䭁䭁䄰䅁䵁䅉䅅䅁䙁䅁䅁睁䵁䅁䅁兂䅁䅁䅄佧兊兑䅯䅯䅁䅁䅯睑䅁䅁䅯睂䅅䅁䅅䅁䉁䅁䅁兂瑄㍩爯爫㡍䅑杷允䅁䅁䅕䅁䑁䅁䅷䅁䙁䅁䅁䅁扂䕍䈹权硃䅁䅁权硁䅁䅁权䡁允䅁允䅁䅁䅅䅁䙁䅁䅁䅁䅁䅁䅁䍄䉁䅁䅁兂䅁䅁䅍䅄䅁䅁䅕䅁䅁䝧畯ご䭅偁䅉䅁䭁䕁䅕䅁䭁䅁䉣䅁䉁䅁䅁允䅁䅁䅕歲桦桥畑か䵁䅉䅅䅁䙁䅁䅁睁䵁䅁䅁兂䅁䅁䅁穗偂兑䅯杫䅁䅁䅯睐䅁䅁䅯睂䅅䅁䅅䅁䉁䅁䅁兂䅁䅁䅁䅁䅁䅁杷允䅁䅁䅧䅁䑁䅁䅁䅁䙁䅁䅁䅁奃杸䉴权牁䅁䅁兂䅁䅁䅁䵅嘸兑䅯杌䅁䅁䅯杊䅁䅁䅯䅂䍁䅧䅯允䅁䅁䅅䅁䉁䅁䅁杄䥁䅁䅁杍畁䑁䅙䅁䵁䅉䅅䅁䥁䅁䅁睁䅁䅁䅁兂䅁䅁䅁䵭䱙兑䅯睋䅁䅁䅕䅁䅁䉁偄商䭅䑁䅫䅁䭁䍁䅙䅁䭁䅁䅑潁䭁䅁䅅䅁䉁䅁䅁允䅁䅁䄴权䅁䑁䅉杌硁䑁䅫䅁䵁䅉䅅䅁䙁䅁䅁睁䵁䅁䅁兂䅁䅁䅁䵯㝮䅑䅯睩䅁䅁䅯杓䅁䅁䅯睂䅅䅁䅅䅁䉁䅁䅁兂⭁䍭牣䝌䱧䅑杷允䅁䅁䅕䅁䑁䅁䅷䅁䙁䅁䅁䅁权晹䅴权牃䅁䅁权㙁䅁䅁权䡁允䅁允䅁䅁䅅䅁䭁䅁䉯䅁䵁䅉䅅䅁䙁䅁䅁睁䵁䅁䅁兂䅁䅁䅁㙲偒兑䅯䄹䅁䅁䅯睍䅁䅁䅯睂䅅䅁䅅䅁䉁䅁䅁兂䅁䅁䅁䅁䅁䅁杷允䅁䅁䅕䅁䑁䅁䅷䅁䙁䅁䅁䅁䅄倹䅴权杂䅁䅁权䙂䅁䅁权䡁允䅁允䅁䅁䅅䅁䭁䡁䅍䅁䵁䅉䅅䅁䙁䅁䅁睁䵁䅁䅁兂䅁䅁䅃佲䝚兑䅯末䅁䅁䅯村䅁䅁䅯睂䅅䅁䅅䅁䉁䅁䅁兂杁搸㉒湓牨村杷允䅁䅁䅕䅁䑁䅁䅷䅁䙁䅁䅁䥁睂䔸䈵权煄䅁䅁权⽁䅁䅁权䡁允䅁允䅁䅁䅅䅁䙁乁䥂湗奕晁⽧䍄䉁䅁䅁䅃䅁䅁䅍䅁䅁䅁䅕䅁䅁䩁䝪ぃ䭅䙁䅉䅁䙁䅁䅁䅁䅄杸䉴权䝂䅁䅁权流䅁䅁权䕁䅁䅋权䉁䅁䅁允䅁䅁䅅䅁䭁䙁䅉䅁䵁䅉䅅䅁䙁䅁䅁睁䵁䅁䅁兂䅁䅁䅁穗偂兑䅯杯䅁䅁䅯李䅁䅁䅯睂䅅䅁䅅䅁䉁䅁䅁兂浂楂灷奫祴村杷允䅁䅁䅕䅁䑁䅁䅷䅁䙁䅁䅁䅁扂䕍䈹权浂䅁䅁权獁䅁䅁权䡁允䅁允䅁䅁䅅䅁䭁䍁䉑䅁䵁䅉䅅䅁䙁䅁䅁睁䵁䅁䅁兂䅁䅁䵄祑愲兑䅯睩䅁䅁䅯睍䅁䅁䅯睂䅅䅁䅅䅁䉁䅁䅁兂䅁䅁䅁䅁䅁䅁杷允䅁䅁䅕䅁䑁䅁䅷䅁䙁䅁䅁䅁啂欱䈵权元䅁䅁权畁䅁䅁权䡁允䅁允䅁䅁䅅䅁䭁䅁䉯䅁䵁䅉䅅䅁䙁䅁䅁睁䵁䅁䅁兂䅁䅁䅁㙲偒兑䅯其䅁䅁䅯兒䅁䅁䅯睂䅅䅁䅅䅁䉁䅁䅁兂䡁㑮匰稫呖䅑杷允䅁䅁䅧䅁䑁䅁䅁䅁䙁䅁䅁䅁奃杸䉴权牁䅁䅁兂䅁䅁䅁䴷嘴兑䅯睒䅁䅁䅯杊䅁䅁䅯䅂䍁䅧䅯允䅁䅁䅅䅁䉁䅁䅁兂浂浚浚牐湄䅑杷允䅁䅁䅕䅁䑁䅁䅷䅁䙁䅁䅁䥁啂䙂䉂权奃䅁䅁权⭁䅁䅁权䡁允䅁允䅁䅁䅅䅁䙁䕁㝣䙮桶砵䍆䍄䉁䅁䅁兂䅁䅁䅍䅄䅁䅁䅕䅁䅁䍁潁唫䭁䝁䅁䅁䭁䕁䅷䅁䭁䅁䉣䅁䉁䅁䅁允䅁䅁䅯䅧䅁䅁杷允䅁䅁䅕䅁䑁䅁䅷䅁䙁䅁䅁䥁䅂啚䈹权啃䅁䅁权䅂䅁䅁权䡁允䅁允䅁䅁䅅䅁䭁䍁䈸䅁䵁䅉䅅䅁䥁䅁䅁睁䅁䅁䅁兂䅁䅁䅁䵭䱙兑䅯睋䅁䅁䅕䅁䅁佁佔商䭅䑁䅅䅁䭁䍁䅙䅁䭁䅁䅑潁䭁䅁䅅䅁䉁䅁䅁允䅁䅁䄴杄䅁䑁䅉李睁䍁䄴李㕁䅁䅁䍄䉁䅁䅁兂䅁䅁䅍䅄䅁䅁䅕䅁䅁䕁乄〫䭁䝁䅙䅁䭁䕁䅁䅁䭁䅁䉣䅁䉁䅁䅁允䅁䅁䅯杇䅅䅁杷允䅁䅁䅧䅁䑁䅁䅁䅁䙁䅁䅁䅁奃杸䉴权佂䅁䅁兂䅁䅁䅁䵫嘸兑䅯兏䅁䅁䅯杊䅁䅁䅯䅂䍁䅧䅯允䅁䅁䅅䅁䉁䅁䅁兂偃癷潕䑘ぎ䅑杷允䅁䅁䅕䅁䑁䅁䅷䅁䙁䅁䅁䥁睃ば䈹权啃䅁䅁权䉂䅁䅁权䡁允䅁允䅁䅁䅅䅁䭁䅁䈰䅁䵁䅉䅅䅁䙁䅁䅁睁䵁䅁䅁兂䅁䅁䅁乖佚兑䅯䅁䅅䅁䅯村䅁䅁䅯睂䅅䅁䅅䅁䉁䅁䅁权䝁允䅁䍄䉁䅁䅁䅃䅁䅁䅍䅁䅁䅁䅕䅁䅁䩁䝪ぃ䭅䙁䅁䅁䙁䅁䅁䅁䥄杸䉴权㡁䅁䅁权流䅁䅁权䕁䅁䅋权䉁䅁䅁允䅁䅁䅅䅁䭁䙁䅅䅁䵁䅉䅅䅁䥁䅁䅁睁䅁䅁䅁兂䅁䅁䅁䵭䱙兑䅯睕䅁䅁䅕䅁䅁䩁偄商䭅䕁䅳䅁䭁䍁䅙䅁䭁䅁䅑潁䭁䅁䅅䅁䉁䅁䅁允䅁䅁䅕䉵䘶ㄶ潈で䵁䅉䅅䅁䙁䅁䅁睁䵁䅁䅁兂䅁䅁䅁乖佚兑䅯杭䅁䅁䅯児䅁䅁䅯睂䅅䅁䅅䅁䉁䅁䅁兂䅁䅁佂畺瑍村杷允䅁䅁䅧䅁䑁䅁䅁䅁䙁䅁䅁䅁奃杸䉴权佂䅁䅁兂䅁䅁䅁䵫嘸兑䅯䅒䅁䅁䅯杊䅁䅁䅯䅂䍁䅧䅯允䅁䅁䅅䅁䉁䅁䅁兂偃癷潕䑘䔫䅑杷允䅁䅁䅕䅁䑁䅁䅷䅁䙁䅁䅁䥁睃ば䈹权啃䅁䅁权祁䅁䅁权䡁允䅁允䅁䅁䅅䅁䭁䅁䈰䅁䵁䅉䅅䅁䥁䅁䅁睁䅁䅁䅁兂䅁䅁䅁䵭䱙兑䅯睋䅁䅁䅕䅁䅁佁佺商䭅䕁䅧䅁䭁䍁䅙䅁䭁䅁䅑潁䭁䅁䅅䅁䉁䅁䅁允䅁䅁䅕積積硍晎䔶䵁䅉䅅䅁䥁䅁䅁睁䅁䅁䅁兂䅁䅁䅁䵭䱙兑䅯杕䅁䅁䅕䅁䅁䍁偄商䭅䕁䅯䅁䭁䍁䅙䅁䭁䅁䅑潁䭁䅁䅅䅁䉁䅁䅁允䅁䅁䄴权䅁䑁䅁杌硁䑁䅫䅁䵁䅉䅅䅁䥁䅁䅁睁䅁䅁䅁兂䅁䅁䅁䵭䱙兑䅯䅗䅁䅁䅕䅁䅁䵁䝪ぃ䭅䑁䅙䅁䭁䍁䅙䅁䭁䅁䅑潁䭁䅁䅅䅁䉁䅁䅁允䅁䅁䅯睗䅁䅁杷允䅁䅁䅧䅁䑁䅁䅁䅁䙁䅁䅁䅁奃杸䉴权牁䅁䅁兂䅁䅁䅁䴷嘴兑䅯䅔䅁䅁䅯杊䅁䅁䅯䅂䍁䅧䅯允䅁䅁䅅䅁䉁䅁䅁兂捂㡪ㅌ䱕爳䅑杷允䅁䅁䅕䅁䑁䅁䅷䅁䙁䅁䅁䅁䅂智䅴权㙄䅁䅁权㕁䅁䅁权䡁允䅁允䅁䅁䅅䅁䙁䅁䅁䅁䅁䅁䅁䍄䉁䅁䅁兂䅁䅁䅍䅄䅁䅁䅕䅁䅁䑧婴ご䭅䥁䅫䅁䭁䑁䅫䅁䭁䅁䉣䅁䉁䅁䅁允䅁䅁䅯兲䅁䅁杷允䅁䅁䅕䅁䑁䅁䅷䅁䙁䅁䅁䅁䅄倹䅴权㉄䅁䅁权㝁䅁䅁权䡁允䅁允䅁䅁䅅䅁䙁䅁䅁䅁䅁䅁䅁䍄䉁䅁䅁䅃䅁䅁䅍䅁䅁䅁䅕䅁䅁䩁䝪ぃ䭅䉁䅧䅁䙁䅁䅁䅁允硺䉖权䕂䅁䅁权流䅁䅁权䕁䅁䅋权䉁䅁䅁允䅁䅁䅅䅁佁䅁䅯䅁㑁䍁䄴睍穁䅁䅁䍄䉁䅁䅁兂䅁䅁䅍䅄䅁䅁䅕䅁䅁䱧湃ご䭅䭁䅕䅁䭁䑁䅑䅁䭁䅁䉣䅁䉁䅁䅁允䅁䅁䅯䅁䅁䅁杷允䅁䅁䅕䅁䑁䅁䅷䅁䙁䅁䅁䵁䅃水䉂权硃䅁䅁权䕂䅁䅁权䡁允䅁允䅁䅁䅅䅁䙁䅁䅁䅁䅁䅁䅁䍄䉁䅁䅁䅃䅁䅁䅍䅁䅁䅁䅕䅁䅁䩁䝪ぃ䭅䍁䅳䅁䙁䅁䅁䅁獄桺䉖权㡁䅁䅁权流䅁䅁权䕁䅁䅋权䉁䅁䅁允䅁䅁䅅䅁䙁䅁塲㍯䙃畲䄵䍄䉁䅁䅁䅃䅁䅁䅍䅁䅁䅁䅕䅁䅁䩁䝪ぃ䭅䍁䅳䅁䙁䅁䅁䅁允硺䉖权硁䅁䅁权流䅁䅁权䕁䅁䅋权䉁䅁䅁允䅁䅁䅅䅁佁䅁䅯䅁祁䍁䄴兏㍁䅁䅁䍄䉁䅁䅁䅃䅁䅁䅍䅁䅁䅁䅕䅁䅁䩁䝪ぃ䭅䙁䅧䅁䙁䅁䅁䅁獄桺䉖权獁䅁䅁权流䅁䅁权䕁䅁䅋权䉁䅁䅁允䅁䅁䅅䅁䙁䡁啳歲桤佗䅎䍄䉁䅁䅁兂䅁䅁䅍䅄䅁䅁䅕䅁䅁䡧睄歔䭅䥁䄴䅁䭁䑁䅙䅁䭁䅁䉣䅁䉁䅁䅁允䅁䅁䅕乎婬楯攲ぅ䵉䅉䅅䅁䙁䅁䅁睁䵁䅁䅁兂䅁䅁䅁䍉㕪䅑䅯朰䅁䅁䅯杓䅁䅁䅯睂䅅䅁䅅䅁䉁䅁䅁兂䅁䅁䅁䅁ㅁ䅑杷允䅁䅁䅧䅁䑁䅁䅁䅁䙁䅁䅁䅁奃杸䉴权坂䅁䅁兂䅁䅁䅁䵫嘸兑䅯児䅁䅁䅯杊䅁䅁䅯䅂䍁䅧䅯允䅁䅁䅅䅁䉁䅁䅁兂乄䵺䵺䭺䝃䅑杷允䅁䅁䅕䅁䑁䅁䅷䅁䙁䅁䅁䥁煂歌䈹权灃䅁䅁权⽁䅁䅁权䡁允䅁允䅁䅁䅅䅁䭁䅁䉯䅁䵁䅉䅅䅁䙁䅁䅁睁䵁䅁䅁兂䅁䅁䵄祑愲兑䅯睩䅁䅁䅯睒䅁䅁䅯睂䅅䅁䅅䅁䉁䅁䅁兂䅁䅁䅁䅁䅁䅁杷允䅁䅁䅧䅁䑁䅁䅁䅁䙁䅁䅁䅁奃杸䉴权呂䅁䅁兂䅁䅁䅁䵹䱙兑䅯睍䅁䅁䅯杊䅁䅁䅯䅂䍁䅧䅯允䅁䅁䅅䅁䉁䅁䅁权啂䅁䅁䍄䉁䅁䅁䅃䅁䅁䅍䅁䅁䅁䅕䅁䅁䩁䝪ぃ䭅䍁䅳䅁䙁䅁䅁䅁獄桺䉖权乂䅁䅁权流䅁䅁权䕁䅁䅋权䉁䅁䅁允䅁䅁䅅䅁䙁䵁ㅐ䙋癸癕䅆䍄䉁䅁䅁兂䅁䅁䅍䅄䅁䅁䅕䅁䅁䥁刳歔䭅䝁䅁䅁䭁䅁䅍䅁䭁䅁䉣䅁䉁䅁䅁允䅁䅁䅯兦䅁䅁杷允䅁䅁䅧䅁䑁䅁䅁䅁䙁䅁䅁䅁奃杸䉴权兂䅁䅁兂䅁䅁䅁䵷䱙兑䅯児䅁䅁䅯杊䅁䅁䅯䅂䍁䅧䅯允䅁䅁䅅䅁䉁䅁䅁权兂䅁䅁䍄䉁䅁䅁兂䅁䅁䅍䅄䅁䅁䅕䅁䅁䥁刳歔䭅偁䅑䅁䭁䕁䅣䅁䭁䅁䉣䅁䉁䅁䅁允䅁䅁䅕䅁䅁䅁䅁䅁䵁䅉䅅䅁䙁䅁䅁睁䵁䅁䅁兂䅁䅁䅃䭳偤兑䅯朵䅁䅁䅯䅔䅁䅁䅯睂䅅䅁䅅䅁䉁䅁䅁兂卄橑奕㙵䄰䅑杷允䅁䅁䅕䅁䑁䅁䅷䅁䙁䅁䅁䅁乃唰䈵权䩃䅁䅁权䩂䅁䅁权䡁允䅁允䅁䅁䅅䅁䭁䑁䈰䅁䵁䅉䅅䅁䥁䅁䅁睁䅁䅁䅁兂䅁䅁䅁䵭䱙兑䅯睕䅁䅁䅕䅁䅁䩁偄商䭅䕁䅅䅁䭁䍁䅙䅁䭁䅁䅑潁䭁䅁䅅䅁䉁䅁䅁允䅁䅁䅕椹捨㡪硊歧䵁䅉䅅䅁䙁䅁䅁睁䵁䅁䅁兂䅁䅁䅁䍉㕪䅑䅯睙䅁䅁䅯兎䅁䅁䅯睂䅅䅁䅅䅁䉁䅁䅁兂䅁䡁䙁呈潸村杷允䅁䅁䅧䅁䑁䅁䅁䅁䙁䅁䅁䅁奃杸䉴权婂䅁䅁兂䅁䅁䅁䵬嘸兑䅯睌䅁䅁䅯杊䅁䅁䅯䅂䍁䅧䅯允䅁䅁䅅䅁䉁䅁䅁兂浂浚浚橚氵䅑杷允䅁䅁䅕䅁䑁䅁䅷䅁䙁䅁䅁䅁允晧䅨权捃䅁䅁权䩂䅁䅁权䡁允䅁允䅁䅁䅅䅁䙁䭁煩煱煱潹䅎䍄䉁䅁䅁兂䅁䅁䅍䅄䅁䅁䅕䅁䅁䥁刳歔䭅䅁䉁䅁䭁䕁䄰䅁䭁䅁䉣䅁䉁䅁䅁允䅁䅁䅯䅁䅁䅁杷允䅁䅁䅕䅁䑁䅁䅷䅁䙁䅁䅁䵁䑸婌䉰权浂䅁䅁权㙁䅁䅁权䡁允䅁允䅁䅁䅅䅁䭁䡁䅯䅁䵁䅉䅅䅁䙁䅁䅁睁䵁䅁䅁兂䅁䅁䅁晡但兑䅯䄳䅁䅁䅯䅑䅁䅁䅯睂䅅䅁䅅䅁䉁䅁䅁兂䅁䅁䅁䅁䅁䅁杷允䅁䅁䅧䅁䑁䅁䅁䅁䙁䅁䅁䅁奃杸䉴权牁䅁䅁兂䅁䅁䅁䴫嘴兑䅯䅌䅁䅁䅯杊䅁䅁䅯䅂䍁䅧䅯允䅁䅁䅅䅁䉁䅁䅁杄䭁䅁䅁免畁䑁䅧兏䅁䅁杷允䅁䅁䅧䅁䑁䅁䅁䅁䙁䅁䅁䅁奃杸䉴权坂䅁䅁兂䅁䅁䅁乣噅兑䅯睁䅁䅁䅯杊䅁䅁䅯䅂䍁䅧䅯允䅁䅁䅅䅁䉁䅁䅁兂䥂偯さ婋爫䅑杷允䅁䅁䅧䅁䑁䅁䅁䅁䙁䅁䅁䅁奃杸䉴权捂䅁䅁兂䅁䅁䅁䴫嘴兑䅯兎䅁䅁䅯杊䅁䅁䅯䅂䍁䅧䅯允䅁䅁䅅䅁䉁䅁䅁杄䵁䅁䅁兌睁䍁䄴䅍㑁䅁䅁䍄䉁䅁䅁兂䅁䅁䅍䅄䅁䅁䅕䅁䅁䅁乓ご䭅佁䅷䅁䭁䑁䅫䅁䭁䅁䉣䅁䉁䅁䅁允䅁䅁䅕䅁䅁䅁䅁䅁䵁䅉䅅䅁䙁䅁䅁睁䵁䅁䅁兂䅁䅁䅁剔儹兑䅯睵䅁䅁䅯䅓䅁䅁䅯睂䅅䅁䅅䅁䉁䅁䅁兂坄汋汤橒䉆村杷允䅁䅁䅧䅁䑁䅁䅁䅁䙁䅁䅁䅁奃杸䉴权奂䅁䅁兂䅁䅁䅁䵐嘸兑䅯䅑䅁䅁䅯杊䅁䅁䅯䅂䍁䅧䅯允䅁䅁䅅䅁䉁䅁䅁杄䭁䅁䅁免畁䑁䅅睍䅁䅁杷允䅁䅁䅕䅁䑁䅁䅷䅁䙁䅁䅁䥁獃欵䉚权䙄䅁䅁权䭂䅁䅁权䡁允䅁允䅁䅁䅅䅁䙁䥁吴㍨瑴䉮䅊䍄䉁䅁䅁䅃䅁䅁䅍䅁䅁䅁䅕䅁䅁䩁䝪ぃ䭅䍁䅳䅁䙁䅁䅁䅁㑄桺䉖权ぁ䅁䅁权流䅁䅁权䕁䅁䅋权䉁䅁䅁允䅁䅁䅅䅁佁䅁䅯䅁穁䍁䄴睎㍁䅁䅁䍄䉁䅁䅁兂䅁䅁䅍䅄䅁䅁䅕䅁䅁䭁欫ご䭅䱁䅍䅁䭁䕁䅙䅁䭁䅁䉣䅁䉁䅁䅁允䅁䅁䅕䕁楁協䑋䕤䵉䅉䅅䅁䥁䅁䅁睁䅁䅁䅁兂䅁䅁䅁䵭䱙兑䅯䅗䅁䅁䅕䅁䅁䍁偄商䭅䑁䅫䅁䭁䍁䅙䅁䭁䅁䅑潁䭁䅁䅅䅁䉁䅁䅁允䅁䅁䄴权䅁䍁䄰䅍畁䑁䅧䅁䵁䅉䅅䅁䥁䅁䅁睁䅁䅁䅁兂䅁䅁䅁䵭䱙兑䅯睋䅁䅁䅕䅁䅁䡁剄商䭅䑁䅯䅁䭁䍁䅙䅁䭁䅁䅑潁䭁䅁䅅䅁䉁䅁䅁允䅁䅁䅕呣䬰眱䥏べ䵁䅉䅅䅁䥁䅁䅁睁䅁䅁䅁兂䅁䅁䅁䵭䱙兑䅯睋䅁䅁䅕䅁䅁偁佪商䭅䕁䅫䅁䭁䍁䅙䅁䭁䅁䅑潁䭁䅁䅅䅁䉁䅁䅁允䅁䅁䄴权䅁䑁䅉杌祁䑁䅫䅁䵁䅉䅅䅁䙁䅁䅁睁䵁䅁䅁兂䅁䅁䅁偷㝔䅑䅯䅬䅁䅁䅯䅒䅁䅁䅯睂䅅䅁䅅䅁䉁䅁䅁权睁允䅁䍄䉁䅁䅁䅃䅁䅁䅍䅁䅁䅁䅕䅁䅁䩁䝪ぃ䭅䕁䄴䅁䙁䅁䅁䅁允硺䉖权硁䅁䅁权流䅁䅁权䕁䅁䅋权䉁䅁䅁允䅁䅁䅅䅁佁䅁䅯䅁祁䍁䄴兎穁䅁䅁䍄䉁䅁䅁䅃䅁䅁䅍䅁䅁䅁䅕䅁䅁䩁䝪ぃ䭅䙁䅍䅁䙁䅁䅁䅁兄杸䉴权㡁䅁䅁权流䅁䅁权䕁䅁䅋权䉁䅁䅁允䅁䅁䅅䅁䭁䉁䅫䅁䵁䅉䅅䅁䙁䅁䅁睁䵁䅁䅁兂䅁䅁䅁住佒兑䅯杁䅅䅁䅯睎䅁䅁䅯睂䅅䅁䅅䅁䉁䅁䅁兂䅁䅁䅁䅁䅁䅁杷允䅁䅁䅧䅁䑁䅁䅁䅁䙁䅁䅁䅁奃杸䉴权牁䅁䅁兂䅁䅁䅁䴫嘴兑䅯睍䅁䅁䅯杊䅁䅁䅯䅂䍁䅧䅯允䅁䅁䅅䅁䉁䅁䅁杄䭁䅁䅁䅎畁䑁䅑兎䅁䅁杷允䅁䅁䅧䅁䑁䅁䅁䅁䙁䅁䅁䅁奃杸䉴权呂䅁䅁兂䅁䅁䅁䴵嘴兑䅯䅐䅁䅁䅯杊䅁䅁䅯䅂䍁䅧䅯允䅁䅁䅅䅁䉁䅁䅁杄䵁䅁䅁李ぁ䍁䄴杍㑁䅁䅁䍄䉁䅁䅁兂䅁䅁䅍䅄䅁䅁䅕䅁䅁䉁䉃䔫䭁偁䅷䅁䭁䑁䅁䅁䭁䅁䉣䅁䉁䅁䅁允䅁䅁䅕䵬坉奇㝐さ䵁䅉䅅䅁䥁䅁䅁睁䅁䅁䅁兂䅁䅁䅁䵭䱙兑䅯杔䅁䅁䅕䅁䅁乁䝄ぃ䭅䑁䅕䅁䭁䍁䅙䅁䭁䅁䅑潁䭁䅁䅅䅁䉁䅁䅁允䅁䅁䅯兇䅁䅁杷允䅁䅁䅕䅁䑁䅁䅷䅁䙁䅁䅁䅁杂癹䅴权楃䅁䅁权䝂䅁䅁权䡁允䅁允䅁䅁䅅䅁䙁䅁䅁瑍䉁塖䌹䍄䉁䅁䅁兂䅁䅁䅍䅄䅁䅁䅕䅁䅁䑧婴ご䭅䝁䅙䅁䭁䍁䄸䅁䭁䅁䉣䅁䉁䅁䅁允䅁䅁䅯光䅅䅁杷允䅁䅁䅧䅁䑁䅁䅁䅁䙁䅁䅁䅁奃杸䉴权牁䅁䅁兂䅁䅁䅁乣噅兑䅯免䅁䅁䅯杊䅁䅁䅯䅂䍁䅧䅯允䅁䅁䅅䅁䉁䅁䅁兂歃䑣䬰㥆䔷䅑杷允䅁䅁䅕䅁䑁䅁䅷䅁䙁䅁䅁䅁杂癹䅴权䱃䅁䅁权䑁䅁䅁权䡁允䅁允䅁䅁䅅䅁䙁䩁橪䐲㕉䅫䅆䍄䉁䅁䅁䅃䅁䅁䅍䅁䅁䅁䅕䅁䅁䩁䝪ぃ䭅䕁䄴䅁䙁䅁䅁䅁啃硺䉖权㕁䅁䅁权流䅁䅁权䕁䅁䅋权䉁䅁䅁允䅁䅁䅅䅁䙁䉁䘫ㄶ㑇渰䅂䍄䉁䅁䅁兂䅁䅁䅍䅄䅁䅁䅕䅁䅁䡁䭄〫䭁乁䅉䅁䭁䑁䅁䅁䭁䅁䉣䅁䉁䅁䅁允䅁䅁䅕䅁䅁䅁䅁䅁䵁䅉䅅䅁䙁䅁䅁睁䵁䅁䅁兂䅁䅁䅃䭳偤兑䅯䄵䅁䅁䅯兏䅁䅁䅯睂䅅䅁䅅䅁䉁䅁䅁兂䅁䅁䅁䅁䅁䅁杷允䅁䅁䅕䅁䑁䅁䅷䅁䙁䅁䅁䅁灂唸䈵权啃䅁䅁权䍂䅁䅁权䡁允䅁允䅁䅁䅅䅁䭁䑁䉉䅁䵁䅉䅅䅁䥁䅁䅁睁䅁䅁䅁兂䅁䅁䅁䵭䱙兑䅯䅕䅁䅁䅕䅁䅁䵁䝪ぃ䭅䕁䅳䅁䭁䍁䅙䅁䭁䅁䅑潁䭁䅁䅅䅁䉁䅁䅁允䅁䅁䅯兕䅁䅁杷允䅁䅁䅕䅁䑁䅁䅷䅁䙁䅁䅁䅁元癤䅨权牃䅁䅁权䑁䅁䅁权䡁允䅁允䅁䅁䅅䅁䭁䅁䉯䅁䵁䅉䅅䅁䥁䅁䅁睁䅁䅁䅁兂䅁䅁䅁䵭䱙兑䅯䅗䅁䅁䅕䅁䅁偁佪商䭅䕁䅁䅁䭁䍁䅙䅁䭁䅁䅑潁䭁䅁䅅䅁䉁䅁䅁允䅁䅁䄴权䅁䑁䅉杌ㅁ䑁䅍䅁䵁䅉䅅䅁䙁䅁䅁睁䵁䅁䅁兂䅁䅁䅁穗偂兑䅯䅹䅁䅁䅯兓䅁䅁䅯睂䅅䅁䅅䅁䉁䅁䅁兂噂㜷啂〯㡘兑杷允䅁䅁䅕䅁䑁䅁䅷䅁䙁䅁䅁䥁煂歌䈹权橂䅁䅁权䑁䅁䅁权䡁允䅁允䅁䅁䅅䅁䙁佁灃噦牆唴䌵䍄䉁䅁䅁兂䅁䅁䅍䅄䅁䅁䅕䅁䅁䭁欫ご䭅䩁䅯䅁䭁䕁䅕䅁䭁䅁䉣䅁䉁䅁䅁允䅁䅁䅕樯剂匸塥䕎䵉䅉䅅䅁䙁䅁䅁睁䵁䅁䅁兂䅁䅁䅁䍉㕪䅑䅯睳䅁䅁䅯材䅁䅁䅯睂䅅䅁䅅䅁䉁䅁䅁兂䅁䝁捪㜱湤村杷允䅁䅁䅧䅁䑁䅁䅁䅁䙁䅁䅁䅁奃杸䉴权佂䅁䅁兂䅁䅁䅁䵬嘸兑䅯睏䅁䅁䅯杊䅁䅁䅯䅂䍁䅧䅯允䅁䅁䅅䅁䉁䅁䅁兂桄桥畓穒穆䅑杷允䅁䅁䅕䅁䑁䅁䅷䅁䙁䅁䅁䅁乂ㅈ䉂权奃䅁䅁权㥁䅁䅁权䡁允䅁允䅁䅁䅅䅁䙁䵁㙖佰ㅲ桧䍎䍄䉁䅁䅁兂䅁䅁䅍䅄䅁䅁䅕䅁䅁䕧求ご䭅䭁䅍䅁䭁䑁䅷䅁䭁䅁䉣䅁䉁䅁䅁允䅁䅁䅕呕睡摱佗歙䵉䅉䅅䅁䥁䅁䅁睁䅁䅁䅁兂䅁䅁䅁䵭䱙兑䅯睋䅁䅁䅕䅁䅁偁佪商䭅䕁䅷䅁䭁䍁䅙䅁䭁䅁䅑潁䭁䅁䅅䅁䉁䅁䅁允䅁䅁䄴权䅁䑁䅉杌㕁䑁䅕䅁䵁䅉䅅䅁䙁䅁䅁睁䵁䅁䅁兂䅁䅁䅃䝑偖兑䅯睯䅁䅁䅯䅔䅁䅁䅯睂䅅䅁䅅䅁䉁䅁䅁兂㥃愫䘹歉時村杷允䅁䅁䅧䅁䑁䅁䅁䅁䙁䅁䅁䅁奃杸䉴权呂䅁䅁兂䅁䅁䅁乣噅兑䅯兓䅁䅁䅯杊䅁䅁䅯䅂䍁䅧䅯允䅁䅁䅅䅁䉁䅁䅁兂剄䱆乕歕汏䅑杷允䅁䅁䅧䅁䑁䅁䅁䅁䙁䅁䅁䅁奃杸䉴权牁䅁䅁兂䅁䅁䅁䴫嘴兑䅯杍䅁䅁䅯杊䅁䅁䅯䅂䍁䅧䅯允䅁䅁䅅䅁䉁䅁䅁杄䭁䅁䅁杍畁䑁䅙䅏䅁䅁杷允䅁䅁䅕䅁䑁䅁䅷䅁䙁䅁䅁䥁獃欵䉚权穃䅁䅁权癁䅁䅁权䡁允䅁允䅁䅁䅅䅁䙁䅁䅁䅁䅁䅁䅁䍄䉁䅁䅁兂䅁䅁䅍䅄䅁䅁䅕䅁䅁䑁歪歔䭅佁䅑䅁䭁䑁䅧䅁䭁䅁䉣䅁䉁䅁䅁允䅁䅁䅕䅁䅁䅁䅁䅁䵁䅉䅅䅁䙁䅁䅁睁䵁䅁䅁兂䅁䅁䅁偷㝔䅑䅯䅁䅅䅁䅯兎䅁䅁䅯睂䅅䅁䅅䅁䉁䅁䅁权⽁允䅁䍄䉁䅁䅁兂䅁䅁䅍䅄䅁䅁䅕䅁䅁䕁昰䕕䭅䩁䄴䅁䭁䑁䅳䅁䭁䅁䉣䅁䉁䅁䅁允䅁䅁䅕䱆女杆券穱䴸䅉䅅䅁䙁䅁䅁睁䵁䅁䅁兂䅁䅁䅁㙲偒兑䅯睸䅁䅁䅯兎䅁䅁䅯睂䅅䅁䅅䅁䉁䅁䅁兂捁け楊欴杫村杷允䅁䅁䅕䅁䑁䅁䅷䅁䙁䅁䅁䵁䅃水䉂权牃䅁䅁权㡁䅁䅁权䡁允䅁允䅁䅁䅅䅁䭁䅁䉯䅁䵁䅉䅅䅁䥁䅁䅁睁䅁䅁䅁兂䅁䅁䅁䵭䱙兑䅯杕䅁䅁䅕䅁䅁䵁䝪ぃ䭅䕁䅣䅁䭁䍁䅙䅁䭁䅁䅑潁䭁䅁䅅䅁䉁䅁䅁允䅁䅁䅯兖䅁䅁杷允䅁䅁䅕䅁䑁䅁䅷䅁䙁䅁䅁䅁灂唸䈵权啃䅁䅁权䑂䅁䅁权䡁允䅁允䅁䅁䅅䅁䭁䑁䉉䅁䵁䅉䅅䅁䙁䅁䅁睁䵁䅁䅁兂䅁䅁䅃ㅏ偬兑䅯杚䅁䅁䅯䅐䅁䅁䅯睂䅅䅁䅅䅁䉁䅁䅁权桁允䅁䍄䉁䅁䅁兂䅁䅁䅍䅄䅁䅁䅕䅁䅁䅁乓ご䭅䱁䅅䅁䭁䕁䅕䅁䭁䅁䉣䅁䉁䅁䅁允䅁䅁䅕睁⭗婭灬䕏䵉䅉䅅䅁䙁䅁䅁睁䵁䅁䅁兂䅁䅁䅁䵙㝲䅑䅯睩䅁䅁䅯䅔䅁䅁䅯睂䅅䅁䅅䅁䉁䅁䅁兂㥄慑氲塃坣䅷杷允䅁䅁䅧䅁䑁䅁䅁䅁䙁䅁䅁䅁奃杸䉴权捂䅁䅁兂䅁䅁䅁䵰嘸兑䅯兑䅁䅁䅯杊䅁䅁䅯䅂䍁䅧䅯允䅁䅁䅅䅁䉁䅁䅁兂畃⭒㙆䍆唵䅑杷允䅁䅁䅕䅁䑁䅁䅷䅁䙁䅁䅁䥁睂䔸䈵权獄䅁䅁权䝂䅁䅁权䡁允䅁允䅁䅁䅅䅁䙁䅁卑灨硩党䅊䍄䉁䅁䅁兂䅁䅁䅍䅄䅁䅁䅕䅁䅁䙁睳ご䭅䥁䄴䅁䭁䑁䅅䅁䭁䅁䉣䅁䉁䅁䅁允䅁䅁䅕䅁䅁䅁䅁䅁䵁䅉䅅䅁䙁䅁䅁睁䵁䅁䅁兂䅁䅁䅃䝑偖兑䅯杵䅁䅁䅯䅏䅁䅁䅯睂䅅䅁䅅䅁䉁䅁䅁兂䅁䅁䅁䅁䅁䅁杷允䅁䅁䅕䅁䑁䅁䅷䅁䙁䅁䅁䅁䕁啪䈹权佃䅁䅁权ぁ䅁䅁权䡁允䅁允䅁䅁䅅䅁䙁䅁䅁䅁䅁䅁䅁䍄䉁䅁䅁䅃䅁䅁䅍䅁䅁䅁䅕䅁䅁䩁䝪ぃ䭅䍁䅳䅁䙁䅁䅁䅁㑄桺䉖权㕁䅁䅁权流䅁䅁权䕁䅁䅋权䉁䅁䅁允䅁䅁䅅䅁佁䅁䅯䅁ぁ䍁䄴睎㕁䅁䅁䍄䉁䅁䅁兂䅁䅁䅍䅄䅁䅁䅕䅁䅁䑧婴ご䭅䩁䅯䅁䭁䕁䅕䅁䭁䅁䉣䅁䉁䅁䅁允䅁䅁䅕义摍䠶卍唯䵅䅉䅅䅁䙁䅁䅁睁䵁䅁䅁兂䅁䅁䅁偷㝔䅑䅯睵䅁䅁䅯兏䅁䅁䅯睂䅅䅁䅅䅁䉁䅁䅁兂䅁䅁䅁䅁䅁䅁杷允䅁䅁䅧䅁䑁䅁䅁䅁䙁䅁䅁䅁奃杸䉴权佂䅁䅁兂䅁䅁䅁䵹䱙兑䅯䅐䅁䅁䅯杊䅁䅁䅯䅂䍁䅧䅯允䅁䅁䅅䅁䉁䅁䅁权偂䅁䅁䍄䉁䅁䅁䅃䅁䅁䅍䅁䅁䅁䅕䅁䅁䩁䝪ぃ䭅䍁䅳䅁䙁䅁䅁䅁㑄桺䉖权⽁䅁䅁权流䅁䅁权䕁䅁䅋权䉁䅁䅁允䅁䅁䅅䅁佁䅁䅯䅁睁䍁䄴兏㉁䅁䅁䍄䉁䅁䅁兂䅁䅁䅍䅄䅁䅁䅕䅁䅁䡁瑳ご䭅䱁䄸䅁䭁䑁䄰䅁䭁䅁䉣䅁䉁䅁䅁允䅁䅁䅕䅁䅁䅁䅁䅁䵁䅉䅅䅁䙁䅁䅁睁䵁䅁䅁兂䅁䅁䅃ㅏ偬兑䅯杁䅅䅁䅯兏䅁䅁䅯睂䅅䅁䅅䅁䉁䅁䅁兂䅁䅁䅁䅁䅁䅁杷允䅁䅁䅕䅁䑁䅁䅷䅁䙁䅁䅁䅁䕁啪䈹权乄䅁䅁权㍁䅁䅁权䡁允䅁允䅁䅁䅅䅁䙁䅁䅁䅁䅁䅁䅁䍄䉁䅁䅁䅃䅁䅁䅍䅁䅁䅁䅕䅁䅁䩁䝪ぃ䭅䙁䅉䅁䙁䅁䅁䅁䥄杸䉴权ㅁ䅁䅁权流䅁䅁权䕁䅁䅋权䉁䅁䅁允䅁䅁䅅䅁䭁䙁䅕䅁䵁䅉䅅䅁䙁䅁䅁睁䵁䅁䅁兂䅁䅁䅁䥅㑈䅑䅯末䅁䅁䅯䅎䅁䅁䅯睂䅅䅁䅅䅁䉁䅁䅁兂䅁䅁䅁䅁䅁䅁杷允䅁䅁䅧䅁䑁䅁䅁䅁䙁䅁䅁䅁奃杸䉴权奁䅁䅁兂䅁䅁䅁䵷䱙兑䅯睓䅁䅁䅯杊䅁䅁䅯䅂䍁䅧䅯允䅁䅁䅅䅁䉁䅁䅁权奁䅁䅁䍄䉁䅁䅁䅃䅁䅁䅍䅁䅁䅁䅕䅁䅁䩁䝪ぃ䭅䙁䅉䅁䙁䅁䅁䅁啃硺䉖权䉂䅁䅁权流䅁䅁权䕁䅁䅋权䉁䅁䅁允䅁䅁䅅䅁䙁䍁捬㡪ㅌ䥒䅖䍄䉁䅁䅁䅃䅁䅁䅍䅁䅁䅁䅕䅁䅁䩁䝪ぃ䭅䍁䅳䅁䙁䅁䅁䅁睂到䉖权獁䅁䅁权流䅁䅁权䕁䅁䅋权䉁䅁䅁允䅁䅁䅅䅁䙁䑁䬰㘱兏㡯䅎䍄䉁䅁䅁䅃䅁䅁䅍䅁䅁䅁䅕䅁䅁䩁䝪ぃ䭅䙁䅙䅁䙁䅁䅁䅁啃硺䉖权癁䅁䅁权流䅁䅁权䕁䅁䅋权䉁䅁䅁允䅁䅁䅅䅁䙁䍁捬㡪ㅌ䠫䅤䍄䉁䅁䅁兂䅁䅁䅍䅄䅁䅁䅕䅁䅁䡧睄歔䭅䥁䅫䅁䭁䑁䅍䅁䭁䅁䉣䅁䉁䅁䅁允䅁䅁䅯兲䅁䅁杷允䅁䅁䅕䅁䑁䅁䅷䅁䙁䅁䅁䥁煂歌䈹权权䅁䅁权獁䅁䅁权䡁允䅁允䅁䅁䅅䅁䙁䅁䅁䅁䅁䅁䅁䍄䉁䅁䅁䅃䅁䅁䅍䅁䅁䅁䅕䅁䅁䩁䝪ぃ䭅䍁䅳䅁䙁䅁䅁䅁睂到䉖权㍁䅁䅁权流䅁䅁权䕁䅁䅋权䉁䅁䅁允䅁䅁䅅䅁䙁䉁畓⭒慆䵒䅸䍄䉁䅁䅁兂䅁䅁䅍䅄䅁䅁䅕䅁䅁䝧畯ご䭅䱁䅑䅁䭁䍁䅷䅁䭁䅁䉣䅁䉁䅁䅁允䅁䅁䅕䅁䅁䅁䅁䅁䵁䅉䅅䅁䙁䅁䅁睁䵁䅁䅁兂䅁䅁䅃ㅏ偬兑䅯杚䅁䅁䅯杏䅁䅁䅯睂䅅䅁䅅䅁䉁䅁䅁权桁允䅁䍄䉁䅁䅁杂䅁䅁䅍䅄䅁䅁䅕䅁䅁䑁歪歔䭅䝁䅍䅁䭁䝁䅑䅁䭁䅁䅁䅁䭁䝁䅅䅁䉁䅁䅁允䅁䅁䅕獉佩呸呯歨䵁䅉䅅䅁䙁䅁䅁睁䵁䅁䅁兂䅁䅁䅁晡但兑䅯睩䅁䅁䅯兑䅁䅁䅯睂䅅䅁䅅䅁䉁䅁䅁兂䙃䑳椵䑈兆䅑杷允䅁䅁䅕䅁䑁䅁䅷䅁䙁䅁䅁䥁煂歌䈹权牃䅁䅁权㡁䅁䅁权䡁允䅁允䅁䅁䅅䅁䭁䅁䉯䅁䵁䅉䅅䅁䙁䅁䅁睁䵁䅁䅁兂䅁䅁䅁㙲偒兑䅯䅭䅁䅁䅯杓䅁䅁䅯睂䅅䅁䅅䅁䉁䅁䅁兂䱃婙偱㥱㈰村杷允䅁䅁䅕䅁䑁䅁䅷䅁䙁䅁䅁䅁乂ㅈ䉂权㥃䅁䅁权ㅁ䅁䅁权䡁允䅁允䅁䅁䅅䅁䙁䥁奉⽲据噪䅂䍄䉁䅁䅁䅃䅁䅁䅍䅁䅁䅁䅕䅁䅁䩁䝪ぃ䭅䍁䅳䅁䙁䅁䅁䅁㑄桺䉖权㥁䅁䅁权流䅁䅁权䕁䅁䅋权䉁䅁䅁允䅁䅁䅅䅁佁䅁䅯䅁穁䍁䄴䅎㑁䅁䅁䍄䉁䅁䅁兂䅁䅁䅍䅄䅁䅁䅕䅁䅁䭁䩄〫䭁佁䄴䅁䭁䑁䄸䅁䭁䅁䉣䅁䉁䅁䅁允䅁䅁䅕䅁䅁䅁䅁䅁䵁䅉䅅䅁䥁䅁䅁睁䅁䅁䅁兂䅁䅁䅁䵭䱙兑䅯杕䅁䅁䅕䅁䅁䡁剄商䭅䑁䅯䅁䭁䍁䅙䅁䭁䅁䅑潁䭁䅁䅅䅁䉁䅁䅁允䅁䅁䅕䵑㡯捂䄲啳䵁䅉䅅䅁䙁䅁䅁睁䵁䅁䅁兂䅁䅁䅁晡但兑䅯朳䅁䅁䅯兔䅁䅁䅯睂䅅䅁䅅䅁䉁䅁䅁兂乃穬䱲䡏䝫䅑杷允䅁䅁䅕䅁䑁䅁䅷䅁䙁䅁䅁䥁啂䙂䉂权䩃䅁䅁权䭂䅁䅁权䡁允䅁允䅁䅁䅅䅁䭁䭁䄰䅁䵁䅉䅅䅁䙁䅁䅁睁䵁䅁䅁兂䅁䅁䅁䡫㑢䅑䅯䅁䅅䅁䅯睑䅁䅁䅯睂䅅䅁䅅䅁䉁䅁䅁权䝁允䅁䍄䉁䅁䅁兂䅁䅁䅍䅄䅁䅁䅕䅁䅁䉁䉃䔫䭁佁䄴䅁䭁䍁䄴䅁䭁䅁䉣䅁䉁䅁䅁允䅁䅁䅕橷慲䕶瘫䕕䵁䅉䅅䅁䙁䅁䅁睁䵁䅁䅁兂䅁䅁䅁䍉㕪䅑䅯睳䅁䅁䅯䅌䅁䅁䅯睂䅅䅁䅅䅁䉁䅁䅁兂䅁䅁䅁䅁䅁䅁杷允䅁䅁䅧䅁䑁䅁䅁䅁䙁䅁䅁䅁奃杸䉴权牁䅁䅁兂䅁䅁䅁䵅嘸兑䅯䅏䅁䅁䅯杊䅁䅁䅯䅂䍁䅧䅯允䅁䅁䅅䅁䉁䅁䅁杄䭁䅁䅁免畁䑁䅕兎䅁䅁杷允䅁䅁䅕䅁䑁䅁䅷䅁䙁䅁䅁䥁獃欵䉚权橂䅁䅁权㙁䅁䅁权䡁允䅁允䅁䅁䅅䅁䙁䅁䅁摁牡圸䍊䍄䉁䅁䅁䅃䅁䅁䅍䅁䅁䅁䅕䅁䅁䩁䝪ぃ䭅䍁䅳䅁䙁䅁䅁䅁睂到䉖权癁䅁䅁权流䅁䅁权䕁䅁䅋权䉁䅁䅁允䅁䅁䅅䅁䙁䥁牘払敧獮䅎䍄䉁䅁䅁兂䅁䅁䅍䅄䅁䅁䅕䅁䅁䩁㉂䔫䭁乁䅯䅁䭁䑁䅁䅁䭁䅁䉣䅁䉁䅁䅁允䅁䅁䅕䅁䅁䅁䅁䅁䵁䅉䅅䅁䙁䅁䅁睁䵁䅁䅁兂䅁䅁䅁䵑㜳䅑䅯䄷䅁䅁䅯睑䅁䅁䅯睂䅅䅁䅅䅁䉁䅁䅁兂楃塪睨卮究睐杷允䅁䅁䅕䅁䑁䅁䅷䅁䙁䅁䅁䅁乃唰䈵权奃䅁䅁权䵂䅁䅁权䡁允䅁允䅁䅁䅅䅁䙁䅁䅁䵁ㅯ硤䌹䍄䉁䅁䅁兂䅁䅁䅍䅄䅁䅁䅕䅁䅁䡁䭄〫䭁䭁䅍䅁䭁䑁䅳䅁䭁䅁䉣䅁䉁䅁䅁允䅁䅁䅕䥁偃摌砳歚䵉䅉䅅䅁䙁䅁䅁睁䵁䅁䅁兂䅁䅁䅁晡但兑䅯杫䅁䅁䅯児䅁䅁䅯睂䅅䅁䅅䅁䉁䅁䅁兂䑃䡕䅅䙱灈兑杷允䅁䅁䅧䅁䑁䅁䅁䅁䙁䅁䅁䅁奃杸䉴权佂䅁䅁兂䅁䅁䅁䵉嘸兑䅯杓䅁䅁䅯杊䅁䅁䅯䅂䍁䅧䅯允䅁䅁䅅䅁䉁䅁䅁杄䭁䅁䅁免畁䑁䅑睍䅁䅁杷允䅁䅁䅕䅁䑁䅁䅷䅁䙁䅁䅁䅁䅂智䅴权畄䅁䅁权⭁䅁䅁权䡁允䅁允䅁䅁䅅䅁䙁佁煃礫㝔欲䄱䍄䉁䅁䅁䅃䅁䅁䅍䅁䅁䅁䅕䅁䅁䩁䝪ぃ䭅䍁䅳䅁䙁䅁䅁䅁㑄桺䉖权㍁䅁䅁权流䅁䅁权䕁䅁䅋权䉁䅁䅁允䅁䅁䅅䅁佁䅁䅧䅁硁䍁䄴睎䅁䅁杷允䅁䅁䅕䅁䑁䅁䅷䅁䙁䅁䅁䥁㝁啗䈹权慃䅁䅁权䩂䅁䅁权䡁允䅁允䅁䅁䅅䅁䙁乁挫栴䴲䄸䍨䍄䉁䅁䅁䅃䅁䅁䅍䅁䅁䅁䅕䅁䅁䩁䝪ぃ䭅䙁䅉䅁䙁䅁䅁䅁兄杸䉴权㉁䅁䅁权流䅁䅁权䕁䅁䅋权䉁䅁䅁允䅁䅁䅅䅁䭁䉁䅫䅁䵁䅉䅅䅁䙁䅁䅁睁䵁䅁䅁兂䅁䅁䅄佧兊兑䅯䄶䅁䅁䅯睐䅁䅁䅯睂䅅䅁䅅䅁䉁䅁䅁兂䅁䅁䅁䅁䅁䅁杷允䅁䅁䅧䅁䑁䅁䅁䅁䙁䅁䅁䅁奃杸䉴权牁䅁䅁兂䅁䅁䅁乣噅兑䅯睏䅁䅁䅯杊䅁䅁䅯䅂䍁䅧䅯允䅁䅁䅅䅁䉁䅁䅁兂桄桥畓睰丷䅑杷允䅁䅁䅕䅁䑁䅁䅷䅁䙁䅁䅁䅁权晹䅴权㙃䅁䅁权䭂䅁䅁权䡁允䅁允䅁䅁䅅䅁䙁䑁䔯ㄳ剗樶䍆䍄䉁䅁䅁䅃䅁䅁䅍䅁䅁䅁䅕䅁䅁䩁䝪ぃ䭅䙁䅁䅁䙁䅁䅁䅁㑄桺䉖权䭂䅁䅁权流䅁䅁权䕁䅁䅋权䉁䅁䅁允䅁䅁䅅䅁佁䅁䅯䅁ㅁ䍁䄴兏㕁䅁䅁䍄䉁䅁䅁兂䅁䅁䅍䅄䅁䅁䅕䅁䅁䑁歪歔䭅乁䅷䅁䭁䑁䅙䅁䭁䅁䉣䅁䉁䅁䅁允䅁䅁䅕䅁䅁䅁䅁䅁䵁䅉䅅䅁䥁䅁䅁睁䅁䅁䅁兂䅁䅁䅁䵭䱙兑䅯睕䅁䅁䅕䅁䅁偁佪商䭅䑁䄸䅁䭁䍁䅙䅁䭁䅁䅑潁䭁䅁䅅䅁䉁䅁䅁允䅁䅁䄴权䅁䑁䅅杌㕁䑁䅍䅁䵁䅉䅅䅁䙁䅁䅁睁䵁䅁䅁兂䅁䅁䅁䵑㜳䅑䅯杬䅁䅁䅯兒䅁䅁䅯睂䅅䅁䅅䅁䉁䅁䅁兂䅁佁獄睁䡬村杷允䅁䅁䅧䅁䑁䅁䅁䅁䙁䅁䅁䅁奃杸䉴权奁䅁䅁兂䅁䅁䅁䵉嘸兑䅯䅐䅁䅁䅯杊䅁䅁䅯䅂䍁䅧䅯允䅁䅁䅅䅁䉁䅁䅁杄䭁䅁䅁䅎畁䑁䅉睎䅁䅁杷允䅁䅁䅕䅁䑁䅁䅷䅁䙁䅁䅁䅁㝂啌䈹权啃䅁䅁权䙂䅁䅁权䡁允䅁允䅁䅁䅅䅁䭁䑁䉫䅁䵁䅉䅅䅁䙁䅁䅁睁䵁䅁䅁兂䅁䅁䅄佧兊兑䅯杫䅁䅁䅯䅎䅁䅁䅯睂䅅䅁䅅䅁䉁䅁䅁兂䅁䅁䅁䅁䅁䅁杷允䅁䅁䅕䅁䑁䅁䅷䅁䙁䅁䅁䅁允晧䅨权佃䅁䅁权獁䅁䅁权䡁允䅁允䅁䅁䅅䅁䙁䅁䅁䅁䅁䅁䅁䍄䉁䅁䅁兂䅁䅁䅍䅄䅁䅁䅕䅁䅁䙁睳ご䭅䵁䅳䅁䭁䑁䅕䅁䭁䅁䉣䅁䉁䅁䅁允䅁䅁䅕䅁䅁䅁䅁䅁䵁䅉䅅䅁䙁䅁䅁睁䵁䅁䅁兂䅁䅁䅃偣佂兑䅯杭䅁䅁䅯兔䅁䅁䅯睂䅅䅁䅅䅁䉁䅁䅁兂摁晊奴祂㍍村杷允䅁䅁䅕䅁䑁䅁䅷䅁䙁䅁䅁䅁䕁啪䈹权硃䅁䅁权䥂䅁䅁权䡁允䅁允䅁䅁䅅䅁䙁䅁䅁䅁䅁䅁䅁䍄䉁䅁䅁䅃䅁䅁䅍䅁䅁䅁䅕䅁䅁䩁䝪ぃ䭅䙁䅫䅁䙁䅁䅁䅁獄桺䉖权穁䅁䅁权流䅁䅁权䕁䅁䅋权䉁䅁䅁允䅁䅁䅅䅁䙁䵁䴳䵺捺㥕䅖䍄䉁䅁䅁兂䅁䅁䅍䅄䅁䅁䅕䅁䅁䩁㉂䔫䭁䥁䄴䅁䭁䑁䄴䅁䭁䅁䉣䅁䉁䅁䅁允䅁䅁䅕䅁䅁䅁䅁䅁䵁䅉䅅䅁䙁䅁䅁睁䵁䅁䅁兂䅁䅁䅁摪但兑䅯睩䅁䅁䅯䅌䅁䅁䅯睂䅅䅁䅅䅁䉁䅁䅁兂䅁䅁䅁䅁䅁䅁杷允䅁䅁䅕䅁䑁䅁䅷䅁䙁䅁䅁䥁㝁啗䈹权牃䅁䅁权㥁䅁䅁权䡁允䅁允䅁䅁䅅䅁䭁䅁䉯䅁䵁䅉䅅䅁䥁䅁䅁睁䅁䅁䅁兂䅁䅁䅁䵭䱙兑䅯䅗䅁䅁䅕䅁䅁䡁剄商䭅䕁䄰䅁䭁䍁䅙䅁䭁䅁䅑潁䭁䅁䅅䅁䉁䅁䅁允䅁䅁䅕乑㡔煓嘱啩䵁䅉䅅䅁䥁䅁䅁睁䅁䅁䅁兂䅁䅁䅁䵭䱙兑䅯睋䅁䅁䅕䅁䅁䡁剄商䭅䑁䄰䅁䭁䍁䅙䅁䭁䅁䅑潁䭁䅁䅅䅁䉁䅁䅁允䅁䅁䅕䭆䠵昴㕯ぺ䵁䅉䅅䅁䙁䅁䅁睁䵁䅁䅁兂䅁䅁䅁䵯㝮䅑䅯杭䅁䅁䅯䅎䅁䅁䅯睂䅅䅁䅅䅁䉁䅁䅁兂䅁䅁䅁䅁䅁䅁杷允䅁䅁䅕䅁䑁䅁䅷䅁䙁䅁䅁䅁啂欱䈵权橃䅁䅁权䩂䅁䅁权䡁允䅁允䅁䅁䅅䅁䙁䅁䅁䡙稸ㅑ䌱䍄䉁䅁䅁䅃䅁䅁䅍䅁䅁䅁䅕䅁䅁䩁䝪ぃ䭅䙁䅁䅁䙁䅁䅁䅁元硺䉖权⽁䅁䅁权流䅁䅁权䕁䅁䅋权䉁䅁䅁允䅁䅁䅅䅁䙁䝁浚浚浚浬䅬䍄䉁䅁䅁兂䅁䅁䅍䅄䅁䅁䅕䅁䅁䕧求ご䭅䥁䅫䅁䭁䑁䅁䅁䭁䅁䉣䅁䉁䅁䅁允䅁䅁䅯兲䅁䅁杷允䅁䅁䅕䅁䑁䅁䅷䅁䙁䅁䅁䥁啂䙂䉂权千䅁䅁权㥁䅁䅁权䡁允䅁允䅁䅁䅅䅁䙁䵁癳偍㕮倴䉂䍄䉁䅁䅁䅃䅁䅁䅍䅁䅁䅁䅕䅁䅁䩁䝪ぃ䭅䙁䅁䅁䙁䅁䅁䅁元硺䉖权䭂䅁䅁权流䅁䅁权䕁䅁䅋权䉁䅁䅁允䅁䅁䅅䅁䙁䩁婱婭婭灊䄹䍄䉁䅁䅁兂䅁䅁䅍䅄䅁䅁䅕䅁䅁䭁䩄〫䭁䵁䅧䅁䭁䕁䅣䅁䭁䅁䉣䅁䉁䅁䅁允䅁䅁䅕刲睌䥬娵〸䵅䅉䅅䅁䙁䅁䅁睁䵁䅁䅁兂䅁䅁䅄佧兊兑䅯杪䅁䅁䅯䅒䅁䅁䅯睂䅅䅁䅅䅁䉁䅁䅁兂䅁䅁䅁䅁䅁䅁杷允䅁䅁䅕䅁䑁䅁䅷䅁䙁䅁䅁䅁乃唰䈵权橂䅁䅁权㡁䅁䅁权䡁允䅁允䅁䅁䅅䅁䙁䅁䅁乯牎浈䍴䍄䉁䅁䅁兂䅁䅁䅍䅄䅁䅁䅕䅁䅁䡧睄歔䭅乁䅯䅁䭁䑁䅧䅁䭁䅁䉣䅁䉁䅁䅁允䅁䅁䅕䩧䉳硫呵䑸䴸䅉䅅䅁䥁䅁䅁睁䅁䅁䅁兂䅁䅁䅁䵭䱙兑䅯睋䅁䅁䅕䅁䅁偁佪商䭅䑁䅳䅁䭁䍁䅙䅁䭁䅁䅑潁䭁䅁䅅䅁䉁䅁䅁允䅁䅁䄴䅃䅁䑁䅉杌㑁䅁䅁䍄䉁䅁䅁兂䅁䅁䅍䅄䅁䅁䅕䅁䅁䭁䩄〫䭁佁䅧䅁䭁䕁䅣䅁䭁䅁䉣䅁䉁䅁䅁允䅁䅁䅕睗㉤䰯㍮歔䵁䅉䅅䅁䙁䅁䅁睁䵁䅁䅁兂䅁䅁䅃ㅏ偬兑䅯睱䅁䅁䅯兑䅁䅁䅯睂䅅䅁䅅䅁䉁䅁䅁权䭁允䅁䍄䉁䅁䅁兂䅁䅁䅍䅄䅁䅁䅕䅁䅁䡁䭄〫䭁䩁䅯䅁䭁䕁䅷䅁䭁䅁䉣䅁䉁䅁䅁允䅁䅁䅕䅁䅁䅁䅁䅁䵁䅉䅅䅁䙁䅁䅁睁䵁䅁䅁兂䅁䅁䅁摪但兑䅯䄱䅁䅁䅯䅔䅁䅁䅯睂䅅䅁䅅䅁䉁䅁䅁兂㍁慘䙸䩗景䅑杷允䅁䅁䅕䅁䑁䅁䅷䅁䙁䅁䅁䅁䕁啪䈹权䱃䅁䅁权䑂䅁䅁权䡁允䅁允䅁䅁䅅䅁䙁䱁浹ㅩ确支⼸䍄䉁䅁䅁兂䅁䅁䅍䅄䅁䅁䅕䅁䅁䭧浺歒䭅乁䅙䅁䭁䍁䄴䅁䭁䅁䉣䅁䉁䅁䅁允䅁䅁䅕䅁䅁䅁䅁䅁䵁䅉䅅䅁䙁䅁䅁睁䵁䅁䅁兂䅁䅁䅄佧兊兑䅯䄳䅁䅁䅯䅏䅁䅁䅯睂䅅䅁䅅䅁䉁䅁䅁兂䅁䅁䅁䅁䅁䅁杷允䅁䅁䅕䅁䑁䅁䅷䅁䙁䅁䅁䥁䅂啚䈹权捃䅁䅁权睁䅁䅁权䡁允䅁允䅁䅁䅅䅁䙁䅁䅁䅁䅁䅁䅁䍄䉁䅁䅁䅃䅁䅁䅍䅁䅁䅁䅕䅁䅁䩁䝪ぃ䭅䙁䅁䅁䙁䅁䅁䅁㡁硺䉖权㑁䅁䅁权流䅁䅁权䕁䅁䅋权䉁䅁䅁允䅁䅁䅅䅁佁䅁䅯䅁㑁䍁䄴杍㑁䅁䅁䍄䉁䅁䅁兂䅁䅁䅍䅄䅁䅁䅕䅁䅁䕁昰䕕䭅䱁䅅䅁䭁䍁䅷䅁䭁䅁䉣䅁䉁䅁䅁允䅁䅁䅕䅁䅁䅁䅁䅁䵁䅉䅅䅁䙁䅁䅁睁䵁䅁䅁兂䅁䅁䅁穗偂兑䅯杁䅅䅁䅯兔䅁䅁䅯睂䅅䅁䅅䅁䉁䅁䅁兂獄灄㔳䱔ㅺ睐杷允䅁䅁䅧䅁䑁䅁䅁䅁䙁䅁䅁䅁奃杸䉴权婂䅁䅁兂䅁䅁䅁䴸嘴兑䅯兑䅁䅁䅯杊䅁䅁䅯䅂䍁䅧䅯允䅁䅁䅅䅁䉁䅁䅁兂卂䉵䘶ち桏䅑杷允䅁䅁䅕䅁䑁䅁䅷䅁䙁䅁䅁䅁睂癹䅴权い䅁䅁权祁䅁䅁权䡁允䅁允䅁䅁䅅䅁䙁䅁䅁䅁䅁䅁䅁䍄䉁䅁䅁兂䅁䅁䅍䅄䅁䅁䅕䅁䅁䕁乄〫䭁䝁䅙䅁䭁䅁䅍䅁䭁䅁䉣䅁䉁䅁䅁允䅁䅁䅯杇䅅䅁杷允䅁䅁䅕䅁䑁䅁䅷䅁䙁䅁䅁䥁啂䙂䉂权㉃䅁䅁权獁䅁䅁权䡁允䅁允䅁䅁䅅䅁䙁䅁䅁䅁䅁䅁䅁䍄䉁䅁䅁兂䅁䅁䅍䅄䅁䅁䅕䅁䅁䥁刳歔䭅䩁䅯䅁䭁䑁䅳䅁䭁䅁䉣䅁䉁䅁䅁允䅁䅁䅕䅁䅁漶療歂䵉䅉䅅䅁䙁䅁䅁睁䵁䅁䅁兂䅁䅁䅁剔儹兑䅯术䅁䅁䅯睐䅁䅁䅯睂䅅䅁䅅䅁䉁䅁䅁兂䅁佁攷䕪㉣村杷允䅁䅁䅕䅁䑁䅁䅷䅁䙁䅁䅁䅁杂癹䅴权橃䅁䅁权䵂䅁䅁权䡁允䅁允䅁䅁䅅䅁䙁䱁䱌獌䭸嘹䍊䍄䉁䅁䅁兂䅁䅁䅍䅄䅁䅁䅕䅁䅁䡁䭄〫䭁偁䅑䅁䭁䑁䄴䅁䭁䅁䉣䅁䉁䅁䅁允䅁䅁䅕䅁䅁䅁䅁䅁䵁䅉䅅䅁䙁䅁䅁睁䵁䅁䅁兂䅁䅁䅁䵣㝲䅑䅯兰䅁䅁䅯䅎䅁䅁䅯睂䅅䅁䅅䅁䉁䅁䅁睂䅁䅁䅁䕷桺䅑杷允䅁䅁䅕䅁䑁䅁䅷䅁䙁䅁䅁䥁䅂啚䈹权佃䅁䅁权䑂䅁䅁权䡁允䅁允䅁䅁䅅䅁䙁䅁䅁䅁䅁䅁䅁䍄䉁䅁䅁兂䅁䅁䅍䅄䅁䅁䅕䅁䅁䅁乓ご䭅䵁䅯䅁䭁䑁䄴䅁䭁䅁䉣䅁䉁䅁䅁允䅁䅁䅕䅁䅁䅁䅁䅁䵁䅉䅅䅁䥁䅁䅁睁䅁䅁䅁兂䅁䅁䅁䵭䱙兑䅯睋䅁䅁䅕䅁䅁䉁偄商䭅䕁䅍䅁䭁䍁䅙䅁䭁䅁䅑潁䭁䅁䅅䅁䉁䅁䅁允䅁䅁䄴权䅁䑁䅣杌㕁䑁䅫䅁䵁䅉䅅䅁䙁䅁䅁睁䵁䅁䅁兂䅁䅁䅁䵙㝲䅑䅯杴䅁䅁䅯杓䅁䅁䅯睂䅅䅁䅅䅁䉁䅁䅁兂剁略晫煦癁村杷允䅁䅁䅕䅁䑁䅁䅷䅁䙁䅁䅁䥁睃ば䈹权䱄䅁䅁权䱂䅁䅁权䡁允䅁允䅁䅁䅅䅁䙁䅁䅁䅁䅁䅁䅁䍄䉁䅁䅁兂䅁䅁䅍䅄䅁䅁䅕䅁䅁䥷楄䕕䭅䝁䅁䅁䭁䑁䅫䅁䭁䅁䉣䅁䉁䅁䅁允䅁䅁䅯杦䅁䅁杷允䅁䅁䅧䅁䑁䅁䅁䅁䙁䅁䅁䅁奃杸䉴权牁䅁䅁兂䅁䅁䅁乣噅兑䅯兑䅁䅁䅯杊䅁䅁䅯䅂䍁䅧䅯允䅁䅁䅅䅁䉁䅁䅁兂乄䵺䵺䙮儷䅑杷允䅁䅁䅧䅁䑁䅁䅁䅁䙁䅁䅁䅁奃杸䉴权兂䅁䅁兂䅁䅁䅁䴫嘴兑䅯兏䅁䅁䅯杊䅁䅁䅯䅂䍁䅧䅯允䅁䅁䅅䅁䉁䅁䅁杄䭁䅁䅁睎畁䑁䅙䅏䅁䅁杷允䅁䅁䅧䅁䑁䅁䅁䅁䙁䅁䅁䅁奃杸䉴权牁䅁䅁兂䅁䅁䅁䴫嘴兑䅯䅑䅁䅁䅯杊䅁䅁䅯䅂䍁䅧䅯允䅁䅁䅅䅁䉁䅁䅁杄䭁䅁䅁睍畁䑁䅧兎䅁䅁杷允䅁䅁䅕䅁䑁䅁䅷䅁䙁䅁䅁䥁睃ば䈹权捄䅁䅁权㑁䅁䅁权䡁允䅁允䅁䅁䅅䅁䙁䅁䅁䅁䅁䅁䅁䍄䉁䅁䅁兂䅁䅁䅍䅄䅁䅁䅕䅁䅁䕁昰䕕䭅䵁䅅䅁䭁䕁䅯䅁䭁䅁䉣䅁䉁䅁䅁允䅁䅁䅕空䙢煍桦啉䵁䅉䅅䅁䥁䅁䅁睁䅁䅁䅁兂䅁䅁䅁䵭䱙兑䅯杖䅁䅁䅕䅁䅁佁佺商䭅䑁䅷䅁䭁䍁䅙䅁䭁䅁䅑潁䭁䅁䅅䅁䉁䅁䅁允䅁䅁䅕噋偹杷癖〵䵁䅉䅅䅁䥁䅁䅁睁䅁䅁䅁兂䅁䅁䅁䵭䱙兑䅯兗䅁䅁䅕䅁䅁䵁䝪ぃ䭅䕁䅷䅁䭁䍁䅙䅁䭁䅁䅑潁䭁䅁䅅䅁䉁䅁䅁允䅁䅁䅯杗䅁䅁杷允䅁䅁䅕䅁䑁䅁䅷䅁䙁䅁䅁䥁䅂啚䈹权奄䅁䅁权䡂䅁䅁权䡁允䅁允䅁䅁䅅䅁䙁䅁䅁䅁䅁䅁䅁䍄䉁䅁䅁䅃䅁䅁䅍䅁䅁䅁䅕䅁䅁䩁䝪ぃ䭅䙁䅁䅁䙁䅁䅁䅁睂到䉖权㙁䅁䅁权流䅁䅁权䕁䅁䅋权䉁䅁䅁允䅁䅁䅅䅁䙁䥁奈稷偫䩪䅸䍄䉁䅁䅁䅃䅁䅁䅍䅁䅁䅁䅕䅁䅁䩁䝪ぃ䭅䕁䄴䅁䙁䅁䅁䅁獄桺䉖权㝁䅁䅁权流䅁䅁权䕁䅁䅋权䉁䅁䅁允䅁䅁䅅䅁䙁䝁浚浚敚攰䅂䍄䉁䅁䅁兂䅁䅁䅍䅄䅁䅁䅕䅁䅁䙁坔歔䭅䵁䅧䅁䭁䕁䄰䅁䭁䅁䉣䅁䉁䅁䅁允䅁䅁䅕䅁䅁䵷硎䕆䵉䅉䅅䅁䙁䅁䅁睁䵁䅁䅁兂䅁䅁䅃ㅏ偬兑䅯杮䅁䅁䅯睒䅁䅁䅯睂䅅䅁䅅䅁䉁䅁䅁兂杁晪偏浯敦睐杷允䅁䅁䅕䅁䑁䅁䅷䅁䙁䅁䅁䥁睂䔸䈵权佄䅁䅁权ぁ䅁䅁权䡁允䅁允䅁䅁䅅䅁䙁䅁䅁䅁䅁䅁䅁䍄䉁䅁䅁䅃䅁䅁䅍䅁䅁䅁䅕䅁䅁䩁䝪ぃ䭅䕁䄴䅁䙁䅁䅁䅁䥄杸䉴权䡂䅁䅁权流䅁䅁权䕁䅁䅋权䉁䅁䅁允䅁䅁䅅䅁䭁䕁䄸䅁䵁䅉䅅䅁䥁䅁䅁睁䅁䅁䅁兂䅁䅁䅁䵭䱙兑䅯睋䅁䅁䅕䅁䅁偁佪商䭅䕁䅍䅁䭁䍁䅙䅁䭁䅁䅑潁䭁䅁䅅䅁䉁䅁䅁允䅁䅁䄴权䅁䑁䅅杌㕁䑁䅑䅁䵁䅉䅅䅁䙁䅁䅁睁䵁䅁䅁兂䅁䅁䅁䥅㑈䅑䅯杫䅁䅁䅯䅑䅁䅁䅯睂䅅䅁䅅䅁䉁䅁䅁兂䅁䅁浃癣䩯村杷允䅁䅁䅧䅁䑁䅁䅁䅁䙁䅁䅁䅁奃杸䉴权牁䅁䅁兂䅁䅁䅁䴫嘴兑䅯李䅁䅁䅯杊䅁䅁䅯䅂䍁䅧䅯允䅁䅁䅅䅁䉁䅁䅁杄䭁䅁䅁杍畁䑁䅣䅏䅁䅁杷允䅁䅁䅧䅁䑁䅁䅁䅁䙁䅁䅁䅁奃杸䉴权牁䅁䅁兂䅁䅁䅁䴵嘴兑䅯杒䅁䅁䅯杊䅁䅁䅯䅂䍁䅧䅯允䅁䅁䅅䅁䉁䅁䅁杄佁䅁䅁睍睁䑁䅣杌ぁ䑁䅧䅁䵁䅉䅅䅁䙁䅁䅁睁䵁䅁䅁兂䅁䅁䅁䍉㕪䅑䅯其䅁䅁䅯杓䅁䅁䅯睂䅅䅁䅅䅁䉁䅁䅁兂䅁䅁䅁䅁䅁䅁杷允䅁䅁䅕䅁䑁䅁䅷䅁䙁䅁䅁䅁权晹䅴权汃䅁䅁权⭁䅁䅁权䡁允䅁允䅁䅁䅅䅁䡁䅁䅁䅁杄攳䅒䍄䉁䅁䅁䅃䅁䅁䅍䅁䅁䅁䅕䅁䅁䩁䝪ぃ䭅䙁䅁䅁䙁䅁䅁䅁䥄杸䉴权㝁䅁䅁权流䅁䅁权䕁䅁䅋权䉁䅁䅁允䅁䅁䅅䅁䭁䙁䅅䅁䵁䅉䅅䅁䙁䅁䅁睁䵁䅁䅁兂䅁䅁䅁䵙㝲䅑䅯䄳䅁䅁䅯睓䅁䅁䅯睂䅅䅁䅅䅁䉁䅁䅁兂灁䑐瘶硷㔯睐杷允䅁䅁䅕䅁䑁䅁䅷䅁䙁䅁䅁䥁煂歌䈹权杂䅁䅁权睁䅁䅁权䡁允䅁允䅁䅁䅅䅁䭁䝁䄰䅁䵁䅉䅅䅁䙁䅁䅁睁䵁䅁䅁兂䅁䅁䅃䅖兒兑䅯䄷䅁䅁䅯杓䅁䅁䅯睂䅅䅁䅅䅁䉁䅁䅁兂瑄浥㡴琲呔睐杷允䅁䅁䅕䅁䑁䅁䅷䅁䙁䅁䅁䵁䑸婌䉰权㑃䅁䅁权⭁䅁䅁权䡁允䅁允䅁䅁䅅䅁䙁䅁䅁䅁䅁䅁䅁䍄䉁䅁䅁兂䅁䅁䅍䅄䅁䅁䅕䅁䅁䩁㉂䔫䭁䝁䅁䅁䭁䑁䅉䅁䭁䅁䉣䅁䉁䅁䅁允䅁䅁䅯睦䅁䅁杷允䅁䅁䅕䅁䑁䅁䅷䅁䙁䅁䅁䅁允晧䅨权橂䅁䅁权䑁䅁䅁权䡁允䅁允䅁䅁䅅䅁䙁䅁䅁楘⭰㑉䍤䍄䉁䅁䅁兂䅁䅁䅍䅄䅁䅁䅕䅁䅁䩁㉂䔫䭁佁䅉䅁䭁䑁䄴䅁䭁䅁䉣䅁䉁䅁䅁允䅁䅁䅕硐瘯䩴⭁歄䵁䅉䅅䅁䙁䅁䅁睁䵁䅁䅁兂䅁䅁䅁䥅㑈䅑䅯杚䅁䅁䅯䅑䅁䅁䅯睂䅅䅁䅅䅁䉁䅁䅁权噁允䅁䍄䉁䅁䅁兂䅁䅁䅍䅄䅁䅁䅕䅁䅁䍁潁唫䭁䭁䅍䅁䭁䑁䅅䅁䭁䅁䉣䅁䉁䅁䅁允䅁䅁䅕䅁䅁䅁䅁䅁䵁䅉䅅䅁䙁䅁䅁睁䵁䅁䅁兂䅁䅁䅁䵣㝲䅑䅯䅬䅁䅁䅯䅓䅁䅁䅯睂䅅䅁䅅䅁䉁䅁䅁权流允䅁䍄䉁䅁䅁兂䅁䅁䅍䅄䅁䅁䅕䅁䅁䩁㉂䔫䭁偁䅉䅁䭁䑁䅕䅁䭁䅁䉣䅁䉁䅁䅁允䅁䅁䅕浚浚浚浚啊䵁䅉䅅䅁䙁䅁䅁睁䵁䅁䅁兂䅁䅁䅁䵙㝲䅑䅯朳䅁䅁䅯䅑䅁䅁䅯睂䅅䅁䅅䅁䉁䅁䅁兂䅁䅁䅁䅁䅁䅁杷允䅁䅁䅕䅁䑁䅁䅷䅁䙁䅁䅁䅁扂䕍䈹权啃䅁䅁权㍁䅁䅁权䡁允䅁允䅁䅁䅅䅁䭁䑁䉕䅁䵁䅉䅅䅁䙁䅁䅁睁䵁䅁䅁兂䅁䅁䅁䵑㜳䅑䅯朵䅁䅁䅯兎䅁䅁䅯睂䅅䅁䅅䅁䉁䅁䅁兂獄㙪䅚䘷䄸䅑杷允䅁䅁䅕䅁䑁䅁䅷䅁䙁䅁䅁䥁睃ば䈹权浂䅁䅁权㉁䅁䅁权䡁允䅁允䅁䅁䅅䅁䭁䅁䉫䅁䵁䅉䅅䅁䙁䅁䅁睁䵁䅁䅁兂䅁䅁䅃䅖兒兑䅯朱䅁䅁䅯兑䅁䅁䅯睂䅅䅁䅅䅁䉁䅁䅁兂䅁䅁䅁䅁䅁䅁杷允䅁䅁䅕䅁䑁䅁䅷䅁䙁䅁䅁䅁杁偋䅬权灃䅁䅁权䑁䅁䅁权䡁允䅁允䅁䅁䅅䅁䭁䅁䉯䅁䵁䅉䅅䅁䥁䅁䅁睁䅁䅁䅁兂䅁䅁䅁䵭䱙兑䅯睋䅁䅁䅕䅁䅁䡁剄商䭅䑁䅙䅁䭁䍁䅙䅁䭁䅁䅑潁䭁䅁䅅䅁䉁䅁䅁允䅁䅁䅕灭婭啭䵫䔰䵁䅉䅅䅁䙁䅁䅁睁䵁䅁䅁兂䅁䅁䅁䍉㕪䅑䅯共䅁䅁䅯睓䅁䅁䅯睂䅅䅁䅅䅁䉁䅁䅁权䭁允䅁䍄䉁䅁䅁兂䅁䅁䅍䅄䅁䅁䅕䅁䅁䑧婴ご䭅偁䅑䅁䭁䑁䅧䅁䭁䅁䉣䅁䉁䅁䅁允䅁䅁䅕䅁䅁䅁䅁䅁䵁䅉䅅䅁䥁䅁䅁睁䅁䅁䅁兂䅁䅁䅁䵭䱙兑䅯䅕䅁䅁䅕䅁䅁佁佺商䭅䕁䄰䅁䭁䍁䅙䅁䭁䅁䅑潁䭁䅁䅅䅁䉁䅁䅁允䅁䅁䅕椹捨祪潊䕹䵁䅉䅅䅁䙁䅁䅁睁䵁䅁䅁兂䅁䅁䅃佲䝚兑䅯䄱䅁䅁䅯兑䅁䅁䅯睂䅅䅁䅅䅁䉁䅁䅁兂䅁䅁䅁䅁䅁䅁杷允䅁䅁䅕䅁䑁䅁䅷䅁䙁䅁䅁䥁煂歌䈹权祄䅁䅁权癁䅁䅁权䡁允䅁允䅁䅁䅅䅁䙁䅁䅁䅁䅁䅁䅁䍄䉁䅁䅁兂䅁䅁䅍䅄䅁䅁䅕䅁䅁䭁䩄〫䭁佁䄴䅁䭁䕁䅫䅁䭁䅁䉣䅁䉁䅁䅁允䅁䅁䅕㉲䅐䕑㥍䕓䵁䅉䅅䅁䝁䅁䅁睁䵁䅁䅁兂䅁䅁䅁偷㝔䅑䅯睙䅁䅁䅯䅚䅁䅁䅯䅁䅁䅁䅯兙䅁䅁䅅䅁䉁䅁䅁兂歁晱娯㍘挫䅑杷允䅁䅁䅕䅁䑁䅁䅷䅁䙁䅁䅁䅁权晹䅴权㝃䅁䅁权睁䅁䅁权䡁允䅁允䅁䅁䅅䅁䙁䅁䅁䅁䅁䅁䅁䍄䉁䅁䅁兂䅁䅁䅍䅄䅁䅁䅕䅁䅁䕧求ご䭅䝁䅍䅁䭁䕁䅷䅁䭁䅁䉣䅁䉁䅁䅁允䅁䅁䅕甯夷䴸橔啧䵉䅉䅅䅁䙁䅁䅁睁䵁䅁䅁兂䅁䅁䅁住佒兑䅯睶䅁䅁䅯兒䅁䅁䅯睂䅅䅁䅅䅁䉁䅁䅁兂䅁䅁䅁䅁䅁䅁杷允䅁䅁䅧䅁䑁䅁䅁䅁䙁䅁䅁䅁奃杸䉴权牁䅁䅁兂䅁䅁䅁䴵嘴兑䅯睑䅁䅁䅯杊䅁䅁䅯䅂䍁䅧䅯允䅁䅁䅅䅁䉁䅁䅁杄佁䅁䅁睍穁䑁䅑杌㑁䑁䅙䅁䵁䅉䅅䅁䙁䅁䅁睁䵁䅁䅁兂䅁䅁䅁偷㝔䅑䅯䄲䅁䅁䅯杒䅁䅁䅯睂䅅䅁䅅䅁䉁䅁䅁兂楃䕐䵕堳歐睐杷允䅁䅁䅕䅁䑁䅁䅷䅁䙁䅁䅁䅁䕁啪䈹权灃䅁䅁权ぁ䅁䅁权䡁允䅁允䅁䅁䅅䅁䭁䅁䉯䅁䵁䅉䅅䅁䥁䅁䅁睁䅁䅁䅁兂䅁䅁䅁䵭䱙兑䅯䅇䅁䅁䅕䅁䅁乁䝄ぃ䭅䍁䄸䅁䭁䍁䅙䅁䭁䅁䅑潁䭁䅁䅅䅁䉁䅁䅁允䅁䅁䅯兇䅁䅁杷允䅁䅁䅕䅁䑁䅁䅷䅁䙁䅁䅁䥁睃ば䈹权奄䅁䅁权䝂䅁䅁权䡁允䅁允䅁䅁䅅䅁䙁䝁䭳㠳䥤杰䅆䍄䉁䅁䅁䅃䅁䅁䅍䅁䅁䅁䅕䅁䅁䩁䝪ぃ䭅䕁䄴䅁䙁䅁䅁䅁元硺䉖权獁䅁䅁权流䅁䅁权䕁䅁䅋权䉁䅁䅁允䅁䅁䅅䅁䙁䑁積積積㈶䅰䍄䉁䅁䅁兂䅁䅁䅍䅄䅁䅁䅕䅁䅁䝁䭄〫䭁䥁䄴䅁䭁䑁䄸䅁䭁䅁䉣䅁䉁䅁䅁允䅁䅁䅕䅁䅁䅁䅁䅁䵁䅉䅅䅁䥁䅁䅁睁䅁䅁䅁兂䅁䅁䅁䵭䱙兑䅯睋䅁䅁䅕䅁䅁䡁剄商䭅䕁䅫䅁䭁䍁䅙䅁䭁䅁䅑潁䭁䅁䅅䅁䉁䅁䅁允䅁䅁䅕児塲㝯䥁唰䵁䅉䅅䅁䙁䅁䅁睁䵁䅁䅁兂䅁䅁䅃ㅏ偬兑䅯䄫䅁䅁䅯杒䅁䅁䅯睂䅅䅁䅅䅁䉁䅁䅁兂䅁䅁䅁䅁䅁䅁杷允䅁䅁䅕䅁䑁䅁䅷䅁䙁䅁䅁䵁䅃水䉂权慄䅁䅁权㑁䅁䅁权䡁允䅁允䅁䅁䅅䅁䙁䅁䅁䅁䅁䅁䅁䍄䉁䅁䅁兂䅁䅁䅍䅄䅁䅁䅕䅁䅁䭧浺歒䭅乁䅉䅁䭁䕁䅑䅁䭁䅁䉣䅁䉁䅁䅁允䅁䅁䅕噋氷䤸乃歊䵁䅉䅅䅁䙁䅁䅁睁䵁䅁䅁兂䅁䅁䅃偣佂兑䅯朷䅁䅁䅯兒䅁䅁䅯睂䅅䅁䅅䅁䉁䅁䅁兂䉂晳慅㕰卤䅑杷允䅁䅁䅕䅁䑁䅁䅷䅁䙁䅁䅁䅁元癤䅨权坄䅁䅁权䩂䅁䅁权䡁允䅁允䅁䅁䅅䅁䙁䅁㔶䉨歮⽗⽯䍄䉁䅁䅁兂䅁䅁䅍䅄䅁䅁䅕䅁䅁䑧婴ご䭅偁䅁䅁䭁䑁䄸䅁䭁䅁䉣䅁䉁䅁䅁允䅁䅁䅕䅁䅁䅁䅁䅁䵁䅉䅅䅁䥁䅁䅁睁䅁䅁䅁兂䅁䅁䅁䵭䱙兑䅯䅘䅁䅁䅕䅁䅁䡁剄商䭅䑁䄰䅁䭁䍁䅙䅁䭁䅁䅑潁䭁䅁䅅䅁䉁䅁䅁允䅁䅁䅕剣半砶愰䕩䵁䅉䅅䅁䙁䅁䅁睁䵁䅁䅁兂䅁䅁䅁䥅㑈䅑䅯䅮䅁䅁䅯村䅁䅁䅯睂䅅䅁䅅䅁䉁䅁䅁兂䅁䅁䅁䅁䅂䅷杷允䅁䅁䅕䅁䑁䅁䅷䅁䙁䅁䅁䥁睃ば䈹权硃䅁䅁权ㅁ䅁䅁权䡁允䅁允䅁䅁䅅䅁䙁佁䡎歏獎㍬䍂䍄䉁䅁䅁兂䅁䅁䅍䅄䅁䅁䅕䅁䅁䕁昰䕕䭅䱁䅳䅁䭁䑁䅫䅁䭁䅁䉣䅁䉁䅁䅁允䅁䅁䅕䅁䅁䅁䅁䅁䵁䅉䅅䅁䥁䅁䅁睁䅁䅁䅁兂䅁䅁䅁䵭䱙兑䅯睋䅁䅁䅕䅁䅁偁佪商䭅䕁䅑䅁䭁䍁䅙䅁䭁䅁䅑潁䭁䅁䅅䅁䉁䅁䅁允䅁䅁䄴权䅁䑁䅁杌硁䑁䅅䅁䵁䅉䅅䅁䙁䅁䅁睁䵁䅁䅁兂䅁䅁䅁摪但兑䅯睰䅁䅁䅯睏䅁䅁䅯睂䅅䅁䅅䅁䉁䅁䅁权䭁允䅁䍄䉁䅁䅁䅃䅁䅁䅍䅁䅁䅁䅕䅁䅁䩁䝪ぃ䭅䙁䅁䅁䙁䅁䅁䅁啃硺䉖权畁䅁䅁权流䅁䅁权䕁䅁䅋权䉁䅁䅁允䅁䅁䅅䅁䙁䅁塲㍯㥁汇䅖䍄䉁䅁䅁兂䅁䅁䅍䅄䅁䅁䅕䅁䅁䝁确歔䭅䱁䅯䅁䭁䑁䅳䅁䭁䅁䉣䅁䉁䅁䅁允䅁䅁䅕䅁䅁䅁䅁䅁䵁䅉䅅䅁䙁䅁䅁睁䵁䅁䅁兂䅁䅁䅁剔儹兑䅯杬䅁䅁䅯兒䅁䅁䅯睂䅅䅁䅅䅁䉁䅁䅁兂噂䭔塋卓呤村杷允䅁䅁䅧䅁䑁䅁䅁䅁䙁䅁䅁䅁奃杸䉴权捂䅁䅁兂䅁䅁䅁䴸嘴兑䅯兒䅁䅁䅯杊䅁䅁䅯䅂䍁䅧䅯允䅁䅁䅅䅁䉁䅁䅁兂歃䑣䬰眱䭥䅑杷允䅁䅁䅧䅁䑁䅁䅁䅁䙁䅁䅁䅁奃杸䉴权坂䅁䅁兂䅁䅁䅁䵰嘸兑䅯䅍䅁䅁䅯杊䅁䅁䅯䅂䍁䅧䅯允䅁䅁䅅䅁䉁䅁䅁兂畃⭒㙆䭆⬴䅑杷允䅁䅁䅕䅁䑁䅁䅷䅁䙁䅁䅁䅁允晧䅨权浂䅁䅁权䕂䅁䅁权䡁允䅁允䅁䅁䅅䅁䭁䉁䉕䅁䵁䅉䅅䅁䥁䅁䅁睁䅁䅁䅁兂䅁䅁䅁䵭䱙兑䅯睋䅁䅁䅕䅁䅁偁佪商䭅䕁䅙䅁䭁䍁䅙䅁䭁䅁䅑潁䭁䅁䅅䅁䉁䅁䅁允䅁䅁䄴䅄䅁䍁䄰杍畁䑁䅕䅏䅁䅁杷允䅁䅁䅧䅁䑁䅁䅁䅁䙁䅁䅁䅁奃杸䉴权坂䅁䅁兂䅁䅁䅁䵫嘸兑䅯睓䅁䅁䅯杊䅁䅁䅯䅂䍁䅧䅯允䅁䅁䅅䅁䉁䅁䅁兂桄桥畓㉒卵䅑杷允䅁䅁䅕䅁䑁䅁䅷䅁䙁䅁䅁䅁癃䕰䈹权杂䅁䅁权䡂䅁䅁权䡁允䅁允䅁䅁䅅䅁䭁䡁䅣䅁䵁䅉䅅䅁䙁䅁䅁睁䵁䅁䅁兂䅁䅁䅃䭳偤兑䅯䄳䅁䅁䅯䅔䅁䅁䅯睂䅅䅁䅅䅁䉁䅁䅁兂剁䵚ㄴ潥の睐杷允䅁䅁䅕䅁䑁䅁䅷䅁䙁䅁䅁䵁䑸婌䉰权奃䅁䅁权䑂䅁䅁权䡁允䅁允䅁䅁䅅䅁䙁䅁䅁䅁䅁䅁䅁䍄䉁䅁䅁兂䅁䅁䅍䅄䅁䅁䅕䅁䅁䉁䉃䔫䭁䅁䉑䅁䭁䑁䅷䅁䭁䅁䉣䅁䉁䅁䅁允䅁䅁䅕晈䩳湚瀳䕉䵁䅉䅅䅁䥁䅁䅁睁䅁䅁䅁兂䅁䅁䅁䵭䱙兑䅯䅗䅁䅁䅕䅁䅁䵁䝄ぃ䭅䑁䅙䅁䭁䍁䅙䅁䭁䅁䅑潁䭁䅁䅅䅁䉁䅁䅁允䅁䅁䅯䅗䅁䅁杷允䅁䅁䅕䅁䑁䅁䅷䅁䙁䅁䅁䥁獃欵䉚权䅁䅁䅁权歂䅁䅁权桂䅁䅁允䅁䅁䅅䅁䭁䥁䅧䅁䵁䅉䅅䅁䙁䅁䅁睁䵁䅁䅁兂䅁䅁䅁䵯㝮䅑䅯朶䅁䅁䅯䅏䅁䅁䅯睂䅅䅁䅅䅁䉁䅁䅁兂䅁䅁䅁䅁䅁䅁杷允䅁䅁䅕䅁䑁䅁䅷䅁䙁䅁䅁䅁扂䕍䈹权䭄䅁䅁权䑂䅁䅁权䡁允䅁允䅁䅁䅅䅁䙁佁ぇ䱓㥱捚⼸䍄䉁䅁䅁兂䅁䅁䅍䅄䅁䅁䅕䅁䅁䙁坔歔䭅䩁䅑䅁䭁䕁䄰䅁䭁䅁䉣䅁䉁䅁䅁允䅁䅁䅯睊䅅䅁杷允䅁䅁䅕䅁䑁䅁䅷䅁䙁䅁䅁䅁元癤䅨权楄䅁䅁权㥁䅁䅁权䡁允䅁允䅁䅁䅅䅁䙁䩁䥥㑗硢桂䅆䍄䉁䅁䅁䅃䅁䅁䅍䅁䅁䅁䅕䅁䅁䩁䝪ぃ䭅䕁䄴䅁䙁䅁䅁䅁兄杸䉴权硁䅁䅁权流䅁䅁权䕁䅁䅋权䉁䅁䅁允䅁䅁䅅䅁䭁䉁䅫䅁䵁䅉䅅䅁䙁䅁䅁睁䵁䅁䅁兂䅁䅁䅁䵯㝮䅑䅯杚䅁䅁䅯李䅁䅁䅯睂䅅䅁䅅䅁䉁䅁䅁权晁允䅁䍄䉁䅁䅁兂䅁䅁䅍䅄䅁䅁䅕䅁䅁䙧䕑䕕䭅䝁䅁䅁䭁䕁䅧䅁䭁䅁䉣䅁䉁䅁䅁允䅁䅁䅯睢䅁䅁杷允䅁䅁䅕䅁䑁䅁䅷䅁䙁䅁䅁䅁乃唰䈵权慃䅁䅁权䑁䅁䅁权䡁允䅁允䅁䅁䅅䅁䙁䅁䅁䡷戹含䍂䍄䉁䅁䅁兂䅁䅁䅍䅄䅁䅁䅕䅁䅁䡁䭄〫䭁䱁䅍䅁䭁䕁䅧䅁䭁䅁䉣䅁䉁䅁䅁允䅁䅁䅕䅁䅁䅁䅁䅁䵁䅉䅅䅁䥁䅁䅁睁䅁䅁䅁兂䅁䅁䅁䵭䱙兑䅯睋䅁䅁䅕䅁䅁偁佪商䭅䑁䅕䅁䭁䍁䅙䅁䭁䅁䅑潁䭁䅁䅅䅁䉁䅁䅁允䅁䅁䄴权䅁䑁䅉杌硁䑁䅉䅁䵁䅉䅅䅁䙁䅁䅁睁䵁䅁䅁兂䅁䅁䅃楡倵兑䅯杫䅁䅁䅯䅌䅁䅁䅯睂䅅䅁䅅䅁䉁䅁䅁兂䅁䅁䅁䅁䅁䅁杷允䅁䅁䅧䅁䑁䅁䅁䅁䙁䅁䅁䅁奃杸䉴权佂䅁䅁兂䅁䅁䅁䴵嘴兑䅯䅎䅁䅁䅯杊䅁䅁䅯䅂䍁䅧䅯允䅁䅁䅅䅁䉁䅁䅁杄䵁䅁䅁兎㑁䍁䄴䅍㑁䅁䅁䍄䉁䅁䅁兂䅁䅁䅍䅄䅁䅁䅕䅁䅁䡧睄歔䭅䱁䅧䅁䭁䑁䅳䅁䭁䅁䉣䅁䉁䅁䅁允䅁䅁䅕椴㍨㔶楁䕓䵁䅉䅅䅁䥁䅁䅁睁䅁䅁䅁兂䅁䅁䅁䵭䱙兑䅯睋䅁䅁䅕䅁䅁偁佪商䭅䑁䄴䅁䭁䍁䅙䅁䭁䅁䅑潁䭁䅁䅅䅁䉁䅁䅁允䅁䅁䄴权䅁䑁䅅杌㑁䑁䅉䅁䵁䅉䅅䅁䙁䅁䅁睁䵁䅁䅁兂䅁䅁䅁祥倱兑䅯杭䅁䅁䅯村䅁䅁䅯睂䅅䅁䅅䅁䉁䅁䅁兂㍂穁界䴫䝁村杷允䅁䅁䅧䅁䑁䅁䅁䅁䙁䅁䅁䅁奃杸䉴权婂䅁䅁兂䅁䅁䅁䵫嘸兑䅯䅏䅁䅁䅯杊䅁䅁䅯䅂䍁䅧䅯允䅁䅁䅅䅁䉁䅁䅁兂灁䥘䌯搹灨䅑杷允䅁䅁䅧䅁䑁䅁䅁䅁䙁䅁䅁䅁奃杸䉴权牁䅁䅁兂䅁䅁䅁䴫嘴兑䅯兒䅁䅁䅯杊䅁䅁䅯䅂䍁䅧䅯允䅁䅁䅅䅁䉁䅁䅁杄䭁䅁䅁杍畁䑁䅑李䅁䅁杷允䅁䅁䅕䅁䑁䅁䅷䅁䙁䅁䅁䅁杁偋䅬权ぃ䅁䅁权䵂䅁䅁权䡁允䅁允䅁䅁䅅䅁䙁䅁䅁偑獉歋䍊䍄䉁䅁䅁兂䅁䅁䅍䅄䅁䅁䅕䅁䅁䭁䩄〫䭁䱁䅳䅁䭁䑁䅫䅁䭁䅁䉣䅁䉁䅁䅁允䅁䅁䅕䅁䅁䅁䅁䅁䵁䅉䅅䅁䥁䅁䅁睁䅁䅁䅁兂䅁䅁䅁䵭䱙兑䅯睋䅁䅁䅕䅁䅁䉁偄商䭅䑁䅷䅁䭁䍁䅙䅁䭁䅁䅑潁䭁䅁䅅䅁䉁䅁䅁允䅁䅁䄴权䅁䑁䅉杌ぁ䑁䅑䅁䵁䅉䅅䅁䙁䅁䅁睁䵁䅁䅁兂䅁䅁䅁䡫㑢䅑䅯典䅁䅁䅯䅔䅁䅁䅯睂䅅䅁䅅䅁䉁䅁䅁兂坁䵔㑰い栰䅑杷允䅁䅁䅕䅁䑁䅁䅷䅁䙁䅁䅁䅁杂癹䅴权䉄䅁䅁权睁䅁䅁权䡁允䅁允䅁䅁䅅䅁䙁䅁䅁䅁䅁䅁䅁䍄䉁䅁䅁兂䅁䅁䅍䅄䅁䅁䅕䅁䅁䙧䕑䕕䭅䅁䉁䅁䭁䑁䅅䅁䭁䅁䉣䅁䉁䅁䅁允䅁䅁䅯杂䅅䅁杷允䅁䅁䅕䅁䑁䅁䅷䅁䙁䅁䅁䥁煂歌䈹权橃䅁䅁权㍁䅁䅁权䡁允䅁允䅁䅁䅅䅁䙁䅁䅁䅁䅁䅁䅁䍄䉁䅁䅁䅃䅁䅁䅍䅁䅁䅁䅕䅁䅁䩁䝪ぃ䭅䕁䄴䅁䙁䅁䅁䅁䥄杸䉴权䩂䅁䅁权流䅁䅁权䕁䅁䅋权䉁䅁䅁允䅁䅁䅅䅁䭁䕁䄸䅁䵁䅉䅅䅁䙁䅁䅁睁䵁䅁䅁兂䅁䅁䅁䥅㑈䅑䅯䄸䅁䅁䅯䅍䅁䅁䅯睂䅅䅁䅅䅁䉁䅁䅁兂䅁䅁䅁䅁䅁䅁杷允䅁䅁䅕䅁䑁䅁䅷䅁䙁䅁䅁䅁癃䕰䈹权奄䅁䅁权䝂䅁䅁权䡁允䅁允䅁䅁䅅䅁䙁䝁女塵歸睂䅎䍄䉁䅁䅁䅃䅁䅁䅍䅁䅁䅁䅕䅁䅁䩁䝪ぃ䭅䍁䅳䅁䙁䅁䅁䅁㑄桺䉖权㡁䅁䅁权流䅁䅁权䕁䅁䅋权䉁䅁䅁允䅁䅁䅅䅁佁䅁䅯䅁祁䍁䄴兏㍁䅁䅁䍄䉁䅁䅁兂䅁䅁䅍䅄䅁䅁䅕䅁䅁䱧湃ご䭅偁䅑䅁䭁䕁䅳䅁䭁䅁䉣䅁䉁䅁䅁允䅁䅁䅕䅁䅁䅁䅁䅁䵁䅉䅅䅁䥁䅁䅁睁䅁䅁䅁兂䅁䅁䅁䵭䱙兑䅯䅕䅁䅁䅕䅁䅁䍁偄商䭅䑁䄸䅁䭁䍁䅙䅁䭁䅁䅑潁䭁䅁䅅䅁䉁䅁䅁允䅁䅁䄴䅄䅁䍁䄰免畁䑁䅉兏䅁䅁杷允䅁䅁䅧䅁䑁䅁䅁䅁䙁䅁䅁䅁奃杸䉴权敂䅁䅁兂䅁䅁䅁䴰䱙兑䅯睎䅁䅁䅯杊䅁䅁䅯䅂䍁䅧䅯允䅁䅁䅅䅁䉁䅁䅁权婁䅁䅁䍄䉁䅁䅁兂䅁䅁䅍䅄䅁䅁䅕䅁䅁䵁い〫䭁䅁䉁䅁䭁䕁䅕䅁䭁䅁䉣䅁䉁䅁䅁允䅁䅁䅯睐䅅䅁杷允䅁䅁䅕䅁䑁䅁䅷䅁䙁䅁䅁䥁獃欵䉚权浂䅁䅁权祁䅁䅁权䡁允䅁允䅁䅁䅅䅁䭁䉁䉁䅁䵁䅉䅅䅁䙁䅁䅁睁䵁䅁䅁兂䅁䅁䅃楡倵兑䅯䅙䅁䅁䅯兎䅁䅁䅯睂䅅䅁䅅䅁䉁䅁䅁权瑂䅁䅁䍄䉁䅁䅁兂䅁䅁䅍䅄䅁䅁䅕䅁䅁䕧求ご䭅乁䅯䅁䭁䑁䅧䅁䭁䅁䉣䅁䉁䅁䅁允䅁䅁䅕䅁䅁䅁䅁䅁䵁䅉䅅䅁䙁䅁䅁睁䵁䅁䅁兂䅁䅁䅄佧兊兑䅯具䅁䅁䅯䅒䅁䅁䅯睂䅅䅁䅅䅁䉁䅁䅁兂䅁䅁䅁䅁䅁䅁杷允䅁䅁䅕䅁䑁䅁䅷䅁䙁䅁䅁䥁獃欵䉚权䥄䅁䅁权⭁䅁䅁权䡁允䅁允䅁䅁䅅䅁䙁䅁扸⭙㉧⽶䈹䍄䉁䅁䅁䅃䅁䅁䅍䅁䅁䅁䅕䅁䅁䩁䝪ぃ䭅䍁䅳䅁䙁䅁䅁䅁睂到䉖权⭁䅁䅁权流䅁䅁权䕁䅁䅋权䉁䅁䅁允䅁䅁䅅䅁䙁䉁畓⭒煆摳䅊䍄䉁䅁䅁兂䅁䅁䅍䅄䅁䅁䅕䅁䅁䱧湃ご䭅䭁䅁䅁䭁䑁䅧䅁䭁䅁䉣䅁䉁䅁䅁允䅁䅁䅕䅁䅁䅁䅁䅁䵁䅉䅅䅁䥁䅁䅁睁䅁䅁䅁兂䅁䅁䅁䵭䱙兑䅯杘䅁䅁䅕䅁䅁佁佔商䭅䑁䄰䅁䭁䍁䅙䅁䭁䅁䅑潁䭁䅁䅅䅁䉁䅁䅁允䅁䅁䄴权䅁䑁䅫杌睁䑁䅕䅁䵁䅉䅅䅁䥁䅁䅁睁䅁䅁䅁兂䅁䅁䅁䵭䱙兑䅯睕䅁䅁䅕䅁䅁䉁偄商䭅䕁䅣䅁䭁䍁䅙䅁䭁䅁䅑潁䭁䅁䅅䅁䉁䅁䅁允䅁䅁䄴权䅁䑁䅅杌㍁䑁䅑䅁䵁䅉䅅䅁䥁䅁䅁睁䅁䅁䅁兂䅁䅁䅁䵭䱙兑䅯睋䅁䅁䅕䅁䅁䡁剄商䭅䕁䅑䅁䭁䍁䅙䅁䭁䅁䅑潁䭁䅁䅅䅁䉁䅁䅁允䅁䅁䅕敨剴䙵樵䔰䵁䅉䅅䅁䙁䅁䅁睁䵁䅁䅁兂䅁䅁䅁住佒兑䅯䅙䅁䅁䅯児䅁䅁䅯睂䅅䅁䅅䅁䉁䅁䅁权䍃䅁䅁䍄䉁䅁䅁兂䅁䅁䅍䅄䅁䅁䅕䅁䅁䥷楄䕕䭅佁䅧䅁䭁䍁䄸䅁䭁䅁䉣䅁䉁䅁䅁允䅁䅁䅕䅁䅁䅁䅁䅁䵁䅉䅅䅁䥁䅁䅁睁䅁䅁䅁兂䅁䅁䅁䵭䱙兑䅯䅕䅁䅁䅕䅁䅁䡁剄商䭅䑁䅉䅁䭁䍁䅙䅁䭁䅁䅑潁䭁䅁䅅䅁䉁䅁䅁允䅁䅁䅕桊午䵋灋歫䵁䅉䅅䅁䙁䅁䅁睁䵁䅁䅁兂䅁䅁䅁住佒兑䅯杭䅁䅁䅯村䅁䅁䅯睂䅅䅁䅅䅁䉁䅁䅁兂扁㥣䨲時塑村杷允䅁䅁䅕䅁䑁䅁䅷䅁䙁䅁䅁䅁扂䕍䈹权㡄䅁䅁权獁䅁䅁权䡁允䅁允䅁䅁䅅䅁䙁䅁䅁䅁䅁䅁䅁䍄䉁䅁䅁兂䅁䅁䅍䅄䅁䅁䅕䅁䅁䅁乓ご䭅䥁䅳䅁䭁䑁䅉䅁䭁䅁䉣䅁䉁䅁䅁允䅁䅁䅕䅁䅁䅁䅁䅁䵁䅉䅅䅁䙁䅁䅁睁䵁䅁䅁兂䅁䅁䅃䝑偖兑䅯睶䅁䅁䅯兔䅁䅁䅯睂䅅䅁䅅䅁䉁䅁䅁兂䅁䅁䅁䅁䅁䅁杷允䅁䅁䅧䅁䑁䅁䅁䅁䙁䅁䅁䅁奃杸䉴权奁䅁䅁兂䅁䅁䅁䴫嘴兑䅯䅎䅁䅁䅯杊䅁䅁䅯䅂䍁䅧䅯允䅁䅁䅅䅁䉁䅁䅁杄䭁䅁䅁李畁䑁䅍䅏䅁䅁杷允䅁䅁䅧䅁䑁䅁䅁䅁䙁䅁䅁䅁奃杸䉴权牁䅁䅁兂䅁䅁䅁乣噅兑䅯村䅁䅁䅯杊䅁䅁䅯䅂䍁䅧䅯允䅁䅁䅅䅁䉁䅁䅁兂畃⭒㙆䵨呌䅑杷允䅁䅁䅕䅁䑁䅁䅷䅁䙁䅁䅁䥁䅂啚䈹权杂䅁䅁权歂䅁䅁权桂䅁䅁允䅁䅁䅅䅁䭁䥁䅍䅁䵁䅉䅅䅁䥁䅁䅁睁䅁䅁䅁兂䅁䅁䅁䵭䱙兑䅯䅗䅁䅁䅕䅁䅁䩁偄商䭅䑁䅫䅁䭁䍁䅙䅁䭁䅁䅑潁䭁䅁䅅䅁䉁䅁䅁允䅁䅁䅕䥘䌯匹㡩歖䵁䅉䅅䅁䙁䅁䅁睁䵁䅁䅁兂䅁䅁䅃偣佂兑䅯兩䅁䅁䅯睑䅁䅁䅯睂䅅䅁䅅䅁䉁䅁䅁权瑃䅁䅁䍄䉁䅁䅁兂䅁䅁䅍䅄䅁䅁䅕䅁䅁䑁歪歔䭅䵁䅍䅁䭁䕁䅅䅁䭁䅁䉣䅁䉁䅁䅁允䅁䅁䅕䅁䅁䅁䅁䅁䵁䅉䅅䅁䙁䅁䅁睁䵁䅁䅁兂䅁䅁䅁祥倱兑䅯兰䅁䅁䅯児䅁䅁䅯睂䅅䅁䅅䅁䉁䅁䅁睂䅁䅁䅁佯楦䅑杷允䅁䅁䅕䅁䑁䅁䅷䅁䙁䅁䅁䅁乃唰䈵权坃䅁䅁权㉁䅁䅁权䡁允䅁允䅁䅁䅅䅁䙁䅁䅁䅁䜰楱䍂䍄䉁䅁䅁兂䅁䅁䅍䅄䅁䅁䅕䅁䅁䉁䉃䔫䭁䭁䄸䅁䭁䑁䅳䅁䭁䅁䉣䅁䉁䅁䅁允䅁䅁䅕坬焹䭧䰸歃䵁䅉䅅䅁䙁䅁䅁睁䵁䅁䅁兂䅁䅁䅁䥅㑈䅑䅯朹䅁䅁䅯杍䅁䅁䅯睂䅅䅁䅅䅁䉁䅁䅁兂⽁眹䭥噚敄睐杷允䅁䅁䅧䅁䑁䅁䅁䅁䙁䅁䅁䅁奃杸䉴权佂䅁䅁兂䅁䅁䅁䵷䱙兑䅯杍䅁䅁䅯杊䅁䅁䅯䅂䍁䅧䅯允䅁䅁䅅䅁䉁䅁䅁权佂䅁䅁䍄䉁䅁䅁兂䅁䅁䅍䅄䅁䅁䅕䅁䅁䥷楄䕕䭅䭁䅉䅁䭁䍁䄴䅁䭁䅁䉣䅁䉁䅁䅁允䅁䅁䅕䅁䅁䅁䅁䅁䵁䅉䅅䅁䙁䅁䅁睁䵁䅁䅁兂䅁䅁䵄祑愲兑䅯䄶䅁䅁䅯児䅁䅁䅯睂䅅䅁䅅䅁䉁䅁䅁兂䅁䅁䅁䅁䅁䅁杷允䅁䅁䅧䅁䑁䅁䅁䅁䙁䅁䅁䅁奃杸䉴权兂䅁䅁兂䅁䅁䅁䵷䱙兑䅯䅎䅁䅁䅯杊䅁䅁䅯䅂䍁䅧䅯允䅁䅁䅅䅁䉁䅁䅁权兂䅁䅁䍄䉁䅁䅁兂䅁䅁䅍䅄䅁䅁䅕䅁䅁䥷楄䕕䭅䭁䅫䅁䭁䑁䅍䅁䭁䅁䉣䅁䉁䅁䅁允䅁䅁䅯权䅅䅁杷允䅁䅁䅕䅁䑁䅁䅷䅁䙁䅁䅁䅁䅂智䅴权㉄䅁䅁权祁䅁䅁权䡁允䅁允䅁䅁䅅䅁䙁䅁䅁䅁䅁䅁䅁䍄䉁䅁䅁兂䅁䅁䅍䅄䅁䅁䅕䅁䅁䕁昰䕕䭅䅁䉁䅁䭁䕁䅧䅁䭁䅁䉣䅁䉁䅁䅁允䅁䅁䅯杂䅅䅁杷允䅁䅁䅧䅁䑁䅁䅁䅁䙁䅁䅁䅁奃杸䉴权捂䅁䅁兂䅁䅁䅁䵐嘸兑䅯䅐䅁䅁䅯杊䅁䅁䅯䅂䍁䅧䅯允䅁䅁䅅䅁䉁䅁䅁杄䭁䅁䅁䅍畁䑁䅧睎䅁䅁杷允䅁䅁䅕䅁䑁䅁䅷䅁䙁䅁䅁䅁乂ㅈ䉂权䕁允䅁权䅂䅁䅁权䡁允䅁允䅁䅁䅅䅁䙁䝁癐剐丱呭䅸䍄䉁䅁䅁䅃䅁䅁䅍䅁䅁䅁䅕䅁䅁䩁䝪ぃ䭅䍁䅳䅁䙁䅁䅁䅁歄桺䉖权䉂䅁䅁权流䅁䅁权䕁䅁䅋权䉁䅁䅁允䅁䅁䅅䅁佁䅁䄴䅁穁䑁䅁杍畁䑁䅉睍䅁䅁杷允䅁䅁䅕䅁䑁䅁䅷䅁䙁䅁䅁䅁灂唸䈵权慃䅁䅁权䩂䅁䅁权䡁允䅁允䅁䅁䅅䅁䙁䱁㜸剙桸䉨䍂䍄䉁䅁䅁兂䅁䅁䅍䅄䅁䅁䅕䅁䅁䡁䭄〫䭁偁䄴䅁䭁䑁䅑䅁䭁䅁䉣䅁䉁䅁䅁允䅁䅁䅕䅁䅁䅁䅁䅁䵁䅉䅅䅁䙁䅁䅁睁䵁䅁䅁兂䅁䅁䅃楡倵兑䅯杴䅁䅁䅯睓䅁䅁䅯睂䅅䅁䅅䅁䉁䅁䅁兂灁剈䵮ㄴ䩧村杷允䅁䅁䅕䅁䑁䅁䅷䅁䙁䅁䅁䅁杁偋䅬权兄䅁䅁权䍂䅁䅁权䡁允䅁允䅁䅁䅅䅁䙁佁䍕穭浴祋䅰䍄䉁䅁䅁䅃䅁䅁䅍䅁䅁䅁䅕䅁䅁䩁䝪ぃ䭅䙁䅁䅁䙁䅁䅁䅁㑄桺䉖权⭁䅁䅁权流䅁䅁权䕁䅁䅋权䉁䅁䅁允䅁䅁䅅䅁佁䅁䅯䅁㉁䍁䄴䅏ㅁ䅁䅁䍄䉁䅁䅁兂䅁䅁䅍䅄䅁䅁䅕䅁䅁䑁歪歔䭅䩁䅁䅁䭁䕁䅣䅁䭁䅁䉣䅁䉁䅁䅁允䅁䅁䅯权䅅䅁杷允䅁䅁䅕䅁䑁䅁䅷䅁䙁䅁䅁䅁允晧䅨权坄䅁䅁权獁䅁䅁权䡁允䅁允䅁䅁䅅䅁䙁䅁䅁䅁䅁䅁䅁䍄䉁䅁䅁兂䅁䅁䅍䅄䅁䅁䅕䅁䅁䭁䩄〫䭁䝁䅍䅁䭁䑁䅅䅁䭁䅁䉣䅁䉁䅁䅁允䅁䅁䅕䅁䅁䅁䅁䅁䵁䅉䅅䅁䙁䅁䅁睁䵁䅁䅁兂䅁䅁䅃ㅏ偬兑䅯䄵䅁䅁䅯免䅁䅁䅯睂䅅䅁䅅䅁䉁䅁䅁兂䅁䅁䅁䅁䅁䅁杷允䅁䅁䅕䅁䑁䅁䅷䅁䙁䅁䅁䅁灂唸䈵权汃䅁䅁权䩂䅁䅁权䡁允䅁允䅁䅁䅅䅁䡁䅁䅁䅁䅂⭊䅒䍄䉁䅁䅁䅃䅁䅁䅍䅁䅁䅁䅕䅁䅁䩁䝪ぃ䭅䕁䄴䅁䙁䅁䅁䅁啃硺䉖权䭂䅁䅁权流䅁䅁权䕁䅁䅋权䉁䅁䅁允䅁䅁䅅䅁䙁䅁䅁䅁䅁䡚䄱䍄䉁䅁䅁兂䅁䅁䅍䅄䅁䅁䅕䅁䅁䩁㉂䔫䭁䝁䅙䅁䭁䑁䅉䅁䭁䅁䉣䅁䉁䅁䅁允䅁䅁䅯䅈䅅䅁杷允䅁䅁䅧䅁䑁䅁䅁䅁䙁䅁䅁䅁奃杸䉴权奂䅁䅁兂䅁䅁䅁䵬嘸兑䅯睁䅁䅁䅯杊䅁䅁䅯䅂䍁䅧䅯允䅁䅁䅅䅁䉁䅁䅁兂穁積積㡍⭴䅑杷允䅁䅁䅕䅁䑁䅁䅷䅁䙁䅁䅁䅁䅄倹䅴权䥄䅁䅁权㕁䅁䅁权䡁允䅁允䅁䅁䅅䅁䙁䅁䅁䅁䅁䅁䅁䍄䉁䅁䅁兂䅁䅁䅍䅄䅁䅁䅕䅁䅁䕁昰䕕䭅䭁䅫䅁䭁䕁䅣䅁䭁䅁䉣䅁䉁䅁䅁允䅁䅁䅯权䅅䅁杷允䅁䅁䅧䅁䑁䅁䅁䅁䙁䅁䅁䅁奃杸䉴权敂䅁䅁兂䅁䅁䅁䵹䱙兑䅯䅑䅁䅁䅯杊䅁䅁䅯䅂䍁䅧䅯允䅁䅁䅅䅁䉁䅁䅁权時䅁䅁䍄䉁䅁䅁兂䅁䅁䅍䅄䅁䅁䅕䅁䅁䕧求ご䭅䩁䅙䅁䭁䑁䅳䅁䭁䅁䉣䅁䉁䅁䅁允䅁䅁䅕䅁䅁䅁䅁䅁䵁䅉䅅䅁䙁䅁䅁睁䵁䅁䅁兂䅁䅁䅁㙲偒兑䅯兰䅁䅁䅯兎䅁䅁䅯睂䅅䅁䅅䅁䉁䅁䅁睂䅁䅁䅁䘴歔䅑杷允䅁䅁䅕䅁䑁䅁䅷䅁䙁䅁䅁䅁元癤䅨权敄䅁䅁权䕂䅁䅁权䡁允䅁允䅁䅁䅅䅁䙁佁潵㈱〸䅍䅴䍄䉁䅁䅁兂䅁䅁䅍䅄䅁䅁䅕䅁䅁䕁昰䕕䭅䝁䅁䅁䭁䑁䅳䅁䭁䅁䉣䅁䉁䅁䅁允䅁䅁䅯䅦䅁䅁杷允䅁䅁䅧䅁䑁䅁䅁䅁䙁䅁䅁䅁奃杸䉴权婂䅁䅁兂䅁䅁䅁䴰䱙兑䅯睓䅁䅁䅯杊䅁䅁䅯䅂䍁䅧䅯允䅁䅁䅅䅁䉁䅁䅁权婁䅁䅁䍄䉁䅁䅁兂䅁䅁䅍䅄䅁䅁䅕䅁䅁䩁㉂䔫䭁䵁䅯䅁䭁䕁䅑䅁䭁䅁䉣䅁䉁䅁䅁允䅁䅁䅕䩄杏㙵䙯䐱䴸䅉䅅䅁䥁䅁䅁睁䅁䅁䅁兂䅁䅁䅁䵭䱙兑䅯睋䅁䅁䅕䅁䅁䡁剄商䭅䑁䅕䅁䭁䍁䅙䅁䭁䅁䅑潁䭁䅁䅅䅁䉁䅁䅁允䅁䅁䅕䭆䠵儴汰唰䵁䅉䅅䅁䙁䅁䅁睁䵁䅁䅁兂䅁䅁䅁䤴㑈䅑䅯睙䅁䅁䅯睌䅁䅁䅯睂䅅䅁䅅䅁䉁䅁䅁兂䅁䅁䅁䅁䅁䅁杷允䅁䅁䅕䅁䑁䅁䅷䅁䙁䅁䅁䥁㝁啗䈹权㙄䅁䅁权ㅁ䅁䅁权䡁允䅁允䅁䅁䅅䅁䙁乁䑩眳樴ㅔ䍤䍄䉁䅁䅁兂䅁䅁䅍䅄䅁䅁䅕䅁䅁䕁昰䕕䭅䩁䄴䅁䭁䑁䅑䅁䭁䅁䉣䅁䉁䅁䅁允䅁䅁䅕䅁䅁䅁䅁䅁䵁䅉䅅䅁䙁䅁䅁睁䵁䅁䅁兂䅁䅁䅁䡫㑢䅑䅯睳䅁䅁䅯睓䅁䅁䅯睂䅅䅁䅅䅁䉁䅁䅁兂䅁䅁呔㝏䍥村杷允䅁䅁䅕䅁䑁䅁䅷䅁䙁䅁䅁䅁元癤䅨权坄䅁䅁权獁䅁䅁权䡁允䅁允䅁䅁䅅䅁䙁䅁䅁䅁䅁䅁䅁䍄䉁䅁䅁䅃䅁䅁䅍䅁䅁䅁䅕䅁䅁䩁䝪ぃ䭅䍁䅳䅁䙁䅁䅁䅁睂到䉖权睁䅁䅁权流䅁䅁权䕁䅁䅋权䉁䅁䅁允䅁䅁䅅䅁䙁䝁浚浚䝙㡔䅒䍄䉁䅁䅁兂䅁䅁䅍䅄䅁䅁䅕䅁䅁䭁䩄〫䭁䅁䉉䅁䭁䕁䅅䅁䭁䅁䉣䅁䉁䅁䅁允䅁䅁䅕䅁䅁䅁䅁䅁䵁䅉䅅䅁䙁䅁䅁睁䵁䅁䅁兂䅁䅁䅁晡但兑䅯䅙䅁䅁䅯睒䅁䅁䅯睂䅅䅁䅅䅁䉁䅁䅁权䡃䅁䅁䍄䉁䅁䅁兂䅁䅁䅍䅄䅁䅁䅕䅁䅁䱧湃ご䭅䩁䅁䅁䭁䑁䅑䅁䭁䅁䉣䅁䉁䅁䅁允䅁䅁䅯权䅅䅁杷允䅁䅁䅕䅁䑁䅁䅷䅁䙁䅁䅁䅁啂欱䈵权权䅁䅁权⭁䅁䅁权䡁允䅁允䅁䅁䅅䅁䙁䩁䑐䵡獥桇䅰䍄䉁䅁䅁兂䅁䅁䅍䅄䅁䅁䅕䅁䅁䑁歪歔䭅佁䅷䅁䭁䑁䅉䅁䭁䅁䉣䅁䉁䅁䅁允䅁䅁䅕䅁䅁䅁䅁䅁䵁䅉䅅䅁䥁䅁䅁睁䅁䅁䅁兂䅁䅁䅁䵭䱙兑䅯䅗䅁䅁䅕䅁䅁䡁剄商䭅䑁䅯䅁䭁䍁䅙䅁䭁䅁䅑潁䭁䅁䅅䅁䉁䅁䅁允䅁䅁䅕䩲塷扰武正䵁䅉䅅䅁䙁䅁䅁睁䵁䅁䅁兂䅁䅁䅁䵯㝮䅑䅯䅬䅁䅁䅯杏䅁䅁䅯睂䅅䅁䅅䅁䉁䅁䅁权畁允䅁䍄䉁䅁䅁兂䅁䅁䅍䅄䅁䅁䅕䅁䅁䱧湃ご䭅䱁䅑䅁䭁䍁䄸䅁䭁䅁䉣䅁䉁䅁䅁允䅁䅁䅕䅁䅁䅁䅁䅁䵁䅉䅅䅁䙁䅁䅁睁䵁䅁䅁兂䅁䅁䅁祥倱兑䅯䅫䅁䅁䅯李䅁䅁䅯睂䅅䅁䅅䅁䉁䅁䅁权䭁允䅁䍄䉁䅁䅁兂䅁䅁䅍䅄䅁䅁䅕䅁䅁佁䉃䔫䭁䩁䅁䅁䭁䕁䅙䅁䭁䅁䉣䅁䉁䅁䅁允䅁䅁䅯权䅅䅁杷允䅁䅁䅕䅁䑁䅁䅷䅁䙁䅁䅁䅁䅄倹䅴权佃䅁䅁权䑁䅁䅁权䡁允䅁允䅁䅁䅅䅁䙁䡁硡䍁療䍹䍆䍄䉁䅁䅁兂䅁䅁䅍䅄䅁䅁䅕䅁䅁䵁い〫䭁䱁䅙䅁䭁䕁䅷䅁䭁䅁䉣䅁䉁䅁䅁允䅁䅁䅕瑰摲䍕䝵䕎䵉䅉䅅䅁䥁䅁䅁睁䅁䅁䅁兂䅁䅁䅁䵭䱙兑䅯睋䅁䅁䅕䅁䅁佁佔商䭅䕁䅷䅁䭁䍁䅙䅁䭁䅁䅑潁䭁䅁䅅䅁䉁䅁䅁允䅁䅁䄴杄䅁䑁䅍杍祁䍁䄴䅍ぁ䅁䅁䍄䉁䅁䅁䅃䅁䅁䅍䅁䅁䅁䅕䅁䅁䩁䝪ぃ䭅䙁䅧䅁䙁䅁䅁䅁㡁硺䉖权䩂䅁䅁权流䅁䅁权䕁䅁䅋权䉁䅁䅁允䅁䅁䅅䅁佁䅁䅯䅁睁䍁䄴兏祁䅁䅁䍄䉁䅁䅁䅃䅁䅁䅍䅁䅁䅁䅕䅁䅁䩁䝪ぃ䭅䙁䅉䅁䙁䅁䅁䅁䅄杸䉴权䵂䅁䅁权流䅁䅁权䕁䅁䅋权䉁䅁䅁允䅁䅁䅅䅁䭁䙁䅉䅁䵁䅉䅅䅁䙁䅁䅁睁䵁䅁䅁兂䅁䅁䅁䤴㑈䅑䅯睰䅁䅁䅯材䅁䅁䅯睂䅅䅁䅅䅁䉁䅁䅁权䭁允䅁䍄䉁䅁䅁兂䅁䅁䅍䅄䅁䅁䅕䅁䅁䡁䭄〫䭁䅁䉁䅁䭁䕁䅙䅁䭁䅁䉣䅁䉁䅁䅁允䅁䅁䅯睐䅅䅁杷允䅁䅁䅧䅁䑁䅁䅁䅁䙁䅁䅁䅁奃杸䉴权佂䅁䅁兂䅁䅁䅁䴵嘴兑䅯䅔䅁䅁䅯杊䅁䅁䅯䅂䍁䅧䅯允䅁䅁䅅䅁䉁䅁䅁杄䵁䅁䅁李ㅁ䍁䄴杍祁䅁䅁䍄䉁䅁䅁兂䅁䅁䅍䅄䅁䅁䅕䅁䅁䱧湃ご䭅乁䅑䅁䭁䕁䅉䅁䭁䅁䉣䅁䉁䅁䅁允䅁䅁䅕硹晩㕃㍳お䵁䅉䅅䅁䥁䅁䅁睁䅁䅁䅁兂䅁䅁䅁䵭䱙兑䅯睋䅁䅁䅕䅁䅁䡁剄商䭅䅁䅍䅁䭁䍁䅙䅁䭁䅁䅑潁䭁䅁䅅䅁䉁䅁䅁允䅁䅁䅕㘱睎呐慲唱䵁䅉䅅䅁䙁䅁䅁睁䵁䅁䅁兂䅁䅁䅁㙲偒兑䅯䅮䅁䅁䅯兎䅁䅁䅯睂䅅䅁䅅䅁䉁䅁䅁兂桂啳捑穦海䅑杷允䅁䅁䅧䅁䑁䅁䅁䅁䙁䅁䅁䅁奃杸䉴权婂䅁䅁兂䅁䅁䅁䴰䱙兑䅯睍䅁䅁䅯杊䅁䅁䅯䅂䍁䅧䅯允䅁䅁䅅䅁䉁䅁䅁权婁䅁䅁䍄䉁䅁䅁兂䅁䅁䅍䅄䅁䅁䅕䅁䅁䡁䭄〫䭁䝁䅙䅁䭁䕁䅕䅁䭁䅁䉣䅁䉁䅁䅁允䅁䅁䅯兇䅅䅁杷允䅁䅁䅕䅁䑁䅁䅷䅁䙁䅁䅁䥁啂䙂䉂权䑄䅁䅁权䱂䅁䅁权䡁允䅁允䅁䅁䅅䅁䙁䑁䕥穤㙉癐⽧䍄䉁䅁䅁兂䅁䅁䅍䅄䅁䅁䅕䅁䅁䭁欫ご䭅偁䄴䅁䭁䕁䅑䅁䭁䅁䉣䅁䉁䅁䅁允䅁䅁䅕䅁权樴浈歂䵉䅉䅅䅁䥁䅁䅁睁䅁䅁䅁兂䅁䅁䅁䵭䱙兑䅯杘䅁䅁䅕䅁䅁䩁偔商䭅䕁䅧䅁䭁䍁䅙䅁䭁䅁䅑潁䭁䅁䅅䅁䉁䅁䅁允䅁䅁䅕䉵䘶ㄶ奇䕡䵁䅉䅅䅁䙁䅁䅁睁䵁䅁䅁兂䅁䅁䅁䵑㜳䅑䅯关䅁䅁䅯睍䅁䅁䅯睂䅅䅁䅅䅁䉁䅁䅁兂䅁䅁䅁䅁䅁䅁杷允䅁䅁䅕䅁䑁䅁䅷䅁䙁䅁䅁䥁㝁啗䈹权䱃䅁䅁权⭁䅁䅁权䡁允䅁允䅁䅁䅅䅁䙁䥁眸乹坮癤⽁䍄䉁䅁䅁䅃䅁䅁䅍䅁䅁䅁䅕䅁䅁䩁䝪ぃ䭅䍁䅳䅁䙁䅁䅁䅁歄桺䉖权䙂䅁䅁权流䅁䅁权䕁䅁䅋权䉁䅁䅁允䅁䅁䅅䅁佁䅁䄴䅁穁䑁䅉李畁䑁䅣兎䅁䅁杷允䅁䅁䅕䅁䑁䅁䅷䅁䙁䅁䅁䅁允晧䅨权㉃䅁䅁权䝂䅁䅁权䡁允䅁允䅁䅁䅅䅁䙁䅁䅁䩧剡唸䍰䍄䉁䅁䅁兂䅁䅁䅍䅄䅁䅁䅕䅁䅁䅁乓ご䭅乁䅉䅁䭁䕁䅫䅁䭁䅁䉣䅁䉁䅁䅁允䅁䅁䅕䅁䅁䅁䅁䅁䵁䅉䅅䅁䙁䅁䅁睁䵁䅁䅁兂䅁䅁䅁㙲偒兑䅯睶䅁䅁䅯䅔䅁䅁䅯睂䅅䅁䅅䅁䉁䅁䅁兂噂偋畗慌洰村杷允䅁䅁䅧䅁䑁䅁䅁䅁䙁䅁䅁䅁奃杸䉴权兂䅁䅁兂䅁䅁䅁䵐嘸兑䅯䅐䅁䅁䅯杊䅁䅁䅯䅂䍁䅧䅯允䅁䅁䅅䅁䉁䅁䅁杄䭁䅁䅁李畁䑁䅧䅏䅁䅁杷允䅁䅁䅕䅁䑁䅁䅷䅁䙁䅁䅁䅁啂欱䈵权浂䅁䅁权㡁䅁䅁权䡁允䅁允䅁䅁䅅䅁䭁䉁䉙䅁䵁䅉䅅䅁䙁䅁䅁睁䵁䅁䅁兂䅁䅁䅁䤴㑈䅑䅯术䅁䅁䅯睒䅁䅁䅯睂䅅䅁䅅䅁䉁䅁䅁兂䅁䅁婃偪杅村杷允䅁䅁䅧䅁䑁䅁䅁䅁䙁䅁䅁䅁奃杸䉴权佂䅁䅁兂䅁䅁䅁䵫嘸兑䅯䅎䅁䅁䅯杊䅁䅁䅯䅂䍁䅧䅯允䅁䅁䅅䅁䉁䅁䅁兂䥂場啯煲硤䅑杷允䅁䅁䅧䅁䑁䅁䅁䅁䙁䅁䅁䅁奃杸䉴权卂䅁䅁兂䅁䅁䅁䵹䱙兑䅯䅍䅁䅁䅯杊䅁䅁䅯䅂䍁䅧䅯允䅁䅁䅅䅁䉁䅁䅁权噂䅁䅁䍄䉁䅁䅁䅃䅁䅁䅍䅁䅁䅁䅕䅁䅁䩁䝪ぃ䭅䙁䅉䅁䙁䅁䅁䅁㡁硺䉖权㡁䅁䅁权流䅁䅁权䕁䅁䅋权䉁䅁䅁允䅁䅁䅅䅁佁䅁䄴䅁硁䑁䅅䅍畁䑁䅧睍䅁䅁杷允䅁䅁䅕䅁䑁䅁䅷䅁䙁䅁䅁䅁䅄倹䅴权祄䅁䅁权䱂䅁䅁权䡁允䅁允䅁䅁䅅䅁䙁䡁㉎佖条楖䅒䍄䉁䅁䅁䅃䅁䅁䅍䅁䅁䅁䅕䅁䅁䩁䝪ぃ䭅䙁䅍䅁䙁䅁䅁䅁允硺䉖权㙁䅁䅁权流䅁䅁权䕁䅁䅋权䉁䅁䅁允䅁䅁䅅䅁佁䅁䅯䅁硁䍁䄴䅏硁䅁䅁䍄䉁䅁䅁兂䅁䅁䅍䅄䅁䅁䅕䅁䅁䭁䩄〫䭁偁䅁䅁䭁䕁䄰䅁䭁䅁䉣䅁䉁䅁䅁允䅁䅁䅕杢䕂㉑塋䕎䵁䅉䅅䅁䙁䅁䅁睁䵁䅁䅁兂䅁䅁䅁䥂倱兑䅯杵䅁䅁䅯児䅁䅁䅯睂䅅䅁䅅䅁䉁䅁䅁兂䅁䅁䅁䅁䅁䅁杷允䅁䅁䅕䅁䑁䅁䅷䅁䙁䅁䅁䥁啂䙂䉂权癃䅁䅁权睁䅁䅁权䡁允䅁允䅁䅁䅅䅁䙁䅁䅁䅁䅁䅁䅁䍄䉁䅁䅁䅃䅁䅁䅍䅁䅁䅁䅕䅁䅁䩁䝪ぃ䭅䍁䅳䅁䙁䅁䅁䅁允硺䉖权䱂䅁䅁权流䅁䅁权䕁䅁䅋权䉁䅁䅁允䅁䅁䅅䅁佁䅁䅯䅁硁䍁䄴李祁䅁䅁䍄䉁䅁䅁兂䅁䅁䅍䅄䅁䅁䅕䅁䅁䙧䕑䕕䭅䵁䅅䅁䭁䅁䅍䅁䭁䅁䉣䅁䉁䅁䅁允䅁䅁䅕䥢ㅶ牉奲䕉䵁䅉䅅䅁䙁䅁䅁睁䵁䅁䅁兂䅁䅁䅁䵙㝲䅑䅯杴䅁䅁䅯兓䅁䅁䅯睂䅅䅁䅅䅁䉁䅁䅁兂䍃䕢倷㕯睑村杷允䅁䅁䅧䅁䑁䅁䅁䅁䙁䅁䅁䅁奃杸䉴权婂䅁䅁兂䅁䅁䅁乣噅兑䅯䅌䅁䅁䅯杊䅁䅁䅯䅂䍁䅧䅯允䅁䅁䅅䅁䉁䅁䅁兂䝂㕮䰯橩捥䅑杷允䅁䅁䅕䅁䑁䅁䅷䅁䙁䅁䅁䅁癃䕰䈹权捃䅁䅁权䕂䅁䅁权䡁允䅁允䅁䅁䅅䅁䙁䉁⽪瑂啯橕䄵䍄䉁䅁䅁䅃䅁䅁䅍䅁䅁䅁䅕䅁䅁䩁䝪ぃ䭅䙁䅙䅁䙁䅁䅁䅁歄桺䉖权䙂䅁䅁权流䅁䅁权䕁䅁䅋权䉁䅁䅁允䅁䅁䅅䅁佁䅁䅷䅁㑁䑁䅉杌㉁䑁䅉䅁䵁䅉䅅䅁䙁䅁䅁睁䵁䅁䅁兂䅁䅁䅁䡫㑢䅑䅯杭䅁䅁䅯睌䅁䅁䅯睂䅅䅁䅅䅁䉁䅁䅁兂䅁䅁䅁䅁䅁䅁杷允䅁䅁䅕䅁䑁䅁䅷䅁䙁䅁䅁䅁乂ㅈ䉂权橃䅁䅁权㕁䅁䅁权䡁允䅁允䅁䅁䅅䅁䙁偁⼯眯䕨⭓䈹䍄䉁䅁䅁䅃䅁䅁䅍䅁䅁䅁䅕䅁䅁䩁䝪ぃ䭅䙁䄴䅁䙁䅁䅁䅁㡁硺䉖权睁䅁䅁权流䅁䅁权䕁䅁䅋权䉁䅁䅁允䅁䅁䅅䅁佁䅁䅯䅁㍁䍁䄴䅍ぁ䅁䅁䍄䉁䅁䅁兂䅁䅁䅍䅄䅁䅁䅕䅁䅁䑁歪歔䭅䩁䅯䅁䭁䑁䅉䅁䭁䅁䉣䅁䉁䅁䅁允䅁䅁䅕䅁䅁䅁䅁䅁䵁䅉䅅䅁䙁䅁䅁睁䵁䅁䅁兂䅁䅁䅄佧兊兑䅯䅂䅅䅁䅯睎䅁䅁䅯睂䅅䅁䅅䅁䉁䅁䅁兂䅁䅁䅁䅁䅁䅁杷允䅁䅁䅕䅁䑁䅁䅷䅁䙁䅁䅁䅁䅄倹䅴权䕁允䅁权穁䅁䅁权䡁允䅁允䅁䅁䅅䅁䙁䅁䅁䅁䅁䅁䅁䍄䉁䅁䅁兂䅁䅁䅍䅄䅁䅁䅕䅁䅁䑁歪歔䭅䥁䅫䅁䭁䍁䅷䅁䭁䅁䉣䅁䉁䅁䅁允䅁䅁䅯兲䅁䅁杷允䅁䅁䅕䅁䑁䅁䅷䅁䙁䅁䅁䥁㝁啗䈹权乄䅁䅁权㑁䅁䅁权䡁允䅁允䅁䅁䅅䅁䙁䅁䅁䅁䅁䅁䅁䍄䉁䅁䅁兂䅁䅁䅍䅄䅁䅁䅕䅁䅁䥁刳歔䭅䭁䅕䅁䭁䕁䅙䅁䭁䅁䉣䅁䉁䅁䅁允䅁䅁䅣䅁䅁䕁敃〴䵁䅉䅅䅁䙁䅁䅁睁䵁䅁䅁兂䅁䅁䅃䭳偤兑䅯朶䅁䅁䅯䅍䅁䅁䅯睂䅅䅁䅅䅁䉁䅁䅁兂䅁䅁䅁䅁䅁䅁杷允䅁䅁䅕䅁䑁䅁䅷䅁䙁䅁䅁䅁灂唸䈵权橂䅁䅁权㙁䅁䅁权䡁允䅁允䅁䅁䅅䅁䙁䅁䅁䘱ㅕ歊䍚䍄䉁䅁䅁兂䅁䅁䅍䅄䅁䅁䅕䅁䅁䝁䭄〫䭁偁䅷䅁䭁䑁䅧䅁䭁䅁䉣䅁䉁䅁䅁允䅁䅁䅕䅁䅁䅁䅁䅁䵁䅉䅅䅁䥁䅁䅁睁䅁䅁䅁兂䅁䅁䅁䵭䱙兑䅯䅇䅁䅁䅕䅁䅁䭁偔商䭅䑁䅅䅁䭁䍁䅙䅁䭁䅁䅑潁䭁䅁䅅䅁䉁䅁䅁允䅁䅁䅕䉵䘶ㄶ㑇䵁䵁䅉䅅䅁䙁䅁䅁睁䵁䅁䅁兂䅁䅁䅁䤴㑈䅑䅯杵䅁䅁䅯免䅁䅁䅯睂䅅䅁䅅䅁䉁䅁䅁兂䅁䅁い䅗獘兑杷允䅁䅁䅕䅁䑁䅁䅷䅁䙁䅁䅁䅁睂癹䅴权㡄䅁䅁权䝂䅁䅁权䡁允䅁允䅁䅁䅅䅁䙁䅁䅁䅁䅁䅁䅁䍄䉁䅁䅁䅃䅁䅁䅍䅁䅁䅁䅕䅁䅁䩁䝪ぃ䭅䕁䄴䅁䙁䅁䅁䅁䥄杸䉴权⭁䅁䅁权流䅁䅁权䕁䅁䅋权䉁䅁䅁允䅁䅁䅅䅁䭁䕁䄸䅁䵁䅉䅅䅁䙁䅁䅁睁䵁䅁䅁兂䅁䅁䅁㙲偒兑䅯䅭䅁䅁䅯睎䅁䅁䅯睂䅅䅁䅅䅁䉁䅁䅁兂㡂⭬塢兘㜯兑杷允䅁䅁䅕䅁䑁䅁䅷䅁䙁䅁䅁䅁扂䕍䈹权奄䅁䅁权㡁䅁䅁权䡁允䅁允䅁䅁䅅䅁䙁䩁㕙橲灧乭⽧䍄䉁䅁䅁䅃䅁䅁䅍䅁䅁䅁䅕䅁䅁䩁䝪ぃ䭅䍁䅳䅁䙁䅁䅁䅁睂到䉖权㑁䅁䅁权流䅁䅁权䕁䅁䅋权䉁䅁䅁允䅁䅁䅅䅁䙁䑁䬰㘱睎獐䅬䍄䉁䅁䅁兂䅁䅁䅍䅄䅁䅁䅕䅁䅁䩁㉂䔫䭁䩁䅉䅁䭁䕁䅫䅁䭁䅁䉣䅁䉁䅁䅁允䅁䅁䅕䅁䅁㑙䵲ぅ䵉䅉䅅䅁䙁䅁䅁睁䵁䅁䅁兂䅁䅁䅁䵯㝮䅑䅯睷䅁䅁䅯䅏䅁䅁䅯睂䅅䅁䅅䅁䉁䅁䅁兂䅁䅁䅁䅁䅁䅁杷允䅁䅁䅕䅁䑁䅁䅷䅁䙁䅁䅁䅁㝂啌䈹权祄䅁䅁权⭁䅁䅁权䡁允䅁允䅁䅁䅅䅁䙁䍁奮䩆娱祰䅤䍄䉁䅁䅁兂䅁䅁䅍䅄䅁䅁䅕䅁䅁䱧湃ご䭅䵁䅳䅁䭁䑁䅷䅁䭁䅁䉣䅁䉁䅁䅁允䅁䅁䅕䅁䅁䅁䅁䅁䵁䅉䅅䅁䥁䅁䅁睁䅁䅁䅁兂䅁䅁䅁䵭䱙兑䅯䅕䅁䅁䅕䅁䅁佁佺商䭅䑁䅕䅁䭁䍁䅙䅁䭁䅁䅑潁䭁䅁䅅䅁䉁䅁䅁允䅁䅁䅕呣䬰礱李ふ䵁䅉䅅䅁䙁䅁䅁睁䵁䅁䅁兂䅁䅁䅁乖佚兑䅯䄷䅁䅁䅯䅌䅁䅁䅯睂䅅䅁䅅䅁䉁䅁䅁兂䅁䅁䅁䅁䅁䅁杷允䅁䅁䅧䅁䑁䅁䅁䅁䙁䅁䅁䅁奃杸䉴权兂䅁䅁兂䅁䅁䅁䴵嘴兑䅯睒䅁䅁䅯杊䅁䅁䅯䅂䍁䅧䅯允䅁䅁䅅䅁䉁䅁䅁杄允䅁䅁免穁䑁䅑䅏畁䑁䅅兏䅁䅁杷允䅁䅁䅧䅁䑁䅁䅁䅁䙁䅁䅁䅁奃杸䉴权牁䅁䅁兂䅁䅁䅁乣噅兑䅯杒䅁䅁䅯杊䅁䅁䅯䅂䍁䅧䅯允䅁䅁䅅䅁䉁䅁䅁兂䥂場啯番倷䅑杷允䅁䅁䅕䅁䑁䅁䅷䅁䙁䅁䅁䅁权晹䅴权捃䅁䅁权䙂䅁䅁权䡁允䅁允䅁䅁䅅䅁䙁偁䑌兡噩䑤䄯䍄䉁䅁䅁兂䅁䅁䅍䅄䅁䅁䅕䅁䅁䝁䭄〫䭁䭁䅫䅁䭁䑁䄴䅁䭁䅁䉣䅁䉁䅁䅁允䅁䅁䅯权䅅䅁杷允䅁䅁䅕䅁䑁䅁䅷䅁䙁䅁䅁䥁㝁啗䈹权慃䅁䅁权䥂䅁䅁权䡁允䅁允䅁䅁䅅䅁䙁䝁䡁捷副兄䍰䍄䉁䅁䅁䅃䅁䅁䅍䅁䅁䅁䅕䅁䅁䩁䝪ぃ䭅䍁䅳䅁䙁䅁䅁䅁睂到䉖权䡂䅁䅁权流䅁䅁权䕁䅁䅋权䉁䅁䅁允䅁䅁䅅䅁䙁䅁䅁䅁睂摚䅂䍄䉁䅁䅁兂䅁䅁䅍䅄䅁䅁䅕䅁䅁䝁确歔䭅䩁䅉䅁䭁䑁䅅䅁䭁䅁䉣䅁䉁䅁䅁允䅁䅁䅕㍡硵牔䘱啰䵅䅉䅅䅁䥁䅁䅁睁䅁䅁䅁兂䅁䅁䅁䵭䱙兑䅯杕䅁䅁䅕䅁䅁䩁偔商䭅䕁䅉䅁䭁䍁䅙䅁䭁䅁䅑潁䭁䅁䅅䅁䉁䅁䅁允䅁䅁䅕児塲㍯穃で䵁䅉䅅䅁䙁䅁䅁睁䵁䅁䅁兂䅁䅁䵄祑愲兑䅯睙䅁䅁䅯䅏䅁䅁䅯睂䅅䅁䅅䅁䉁䅁䅁兂䅁䅁䅁䅁䅁䅁杷允䅁䅁䅕䅁䑁䅁䅷䅁䙁䅁䅁䅁灂唸䈵权㝃䅁䅁权䵂䅁䅁权䡁允䅁允䅁䅁䅅䅁䙁䥁灸䅎䙬䍎䍬䍄䉁䅁䅁兂䅁䅁䅍䅄䅁䅁䅕䅁䅁䥷楄䕕䭅䭁䅁䅁䭁䕁䅳䅁䭁䅁䉣䅁䉁䅁䅁允䅁䅁䅕噧㝲㉥㉍げ䵁䅉䅅䅁䥁䅁䅁睁䅁䅁䅁兂䅁䅁䅁䵭䱙兑䅯䅇䅁䅁䅕䅁䅁佁佔商䭅䑁䅷䅁䭁䍁䅙䅁䭁䅁䅑潁䭁䅁䅅䅁䉁䅁䅁允䅁䅁䄴权䅁䑁䅅睍㉁䑁䅫䅁䵁䅉䅅䅁䥁䅁䅁睁䅁䅁䅁兂䅁䅁䅁䵭䱙兑䅯睋䅁䅁䅕䅁䅁䡁剄商䭅䕁䅧䅁䭁䍁䅙䅁䭁䅁䅑潁䭁䅁䅅䅁䉁䅁䅁允䅁䅁䅕㘱睎剐湱䔰䵁䅉䅅䅁䥁䅁䅁睁䅁䅁䅁兂䅁䅁䅁䵭䱙兑䅯杔䅁䅁䅕䅁䅁䭁偔商䭅䕁䄰䅁䭁䍁䅙䅁䭁䅁䅑潁䭁䅁䅅䅁䉁䅁䅁允䅁䅁䅕䘷㑇潈呕䵢䵁䅉䅅䅁䥁䅁䅁睁䅁䅁䅁兂䅁䅁䅁䵭䱙兑䅯杕䅁䅁䅕䅁䅁䑁偪商䭅䕁䅉䅁䭁䍁䅙䅁䭁䅁䅑潁䭁䅁䅅䅁䉁䅁䅁允䅁䅁䄴杄䅁䑁䅅䅍㉁䍁䄴睎㕁䅁䅁䍄䉁䅁䅁䅃䅁䅁䅍䅁䅁䅁䅕䅁䅁䩁䝪ぃ䭅䙁䅙䅁䙁䅁䅁䅁允硺䉖权㥁䅁䅁权流䅁䅁权䕁䅁䅋权䉁䅁䅁允䅁䅁䅅䅁佁䅁䅯䅁硁䍁䄴兏穁䅁䅁䍄䉁䅁䅁兂䅁䅁䅍䅄䅁䅁䅕䅁䅁䙁坔歔䭅䩁䅑䅁䭁䍁䅷</t>
  </si>
  <si>
    <t>䅁䭁䅁䉣䅁䉁䅁䅁允䅁䅁䅯睊䅅䅁杷允䅁䅁䅧䅁䑁䅁䅁䅁䙁䅁䅁䅁奃杸䉴权奂䅁䅁兂䅁䅁䅁䵏嘸兑䅯村䅁䅁䅯杊䅁䅁䅯䅂䍁䅧䅯允䅁䅁䅅䅁䉁䅁䅁杄䭁䅁䅁䅍畁䑁䅫䅎䅁䅁杷允䅁䅁䅧䅁䑁䅁䅁䅁䙁䅁䅁䅁奃杸䉴权兂䅁䅁兂䅁䅁䅁乣噅兑䅯䅑䅁䅁䅯杊䅁䅁䅯䅂䍁䅧䅯允䅁䅁䅅䅁䉁䅁䅁兂坃䥖浵䡡歇䅑杷允䅁䅁䅕䅁䑁䅁䅷䅁䙁䅁䅁䅁㑁䔵䈵权乄䅁䅁权睁䅁䅁权䡁允䅁允䅁䅁䅅䅁䙁䅁䅁䅁䅁䅁䅁䍄䉁䅁䅁兂䅁䅁䅍䅄䅁䅁䅕䅁䅁䝁确歔䭅䝁䅙䅁䭁䕁䅕䅁䭁䅁䉣䅁䉁䅁䅁允䅁䅁䅯睆䅅䅁杷允䅁䅁䅕䅁䑁䅁䅷䅁䙁䅁䅁䥁獃欵䉚权ぃ䅁䅁权㥁䅁䅁权䡁允䅁允䅁䅁䅅䅁䙁䝁浡ぶ硍氯䍂䍄䉁䅁䅁兂䅁䅁䅍䅄䅁䅁䅕䅁䅁䙧䕑䕕䭅䭁䅫䅁䭁䑁䅉䅁䭁䅁䉣䅁䉁䅁䅁允䅁䅁䅯权䅅䅁杷允䅁䅁䅕䅁䑁䅁䅷䅁䙁䅁䅁䅁灂唸䈵权慃䅁䅁权㑁䅁䅁权䡁允䅁允䅁䅁䅅䅁䙁䅁䅁䅁䅁䅁䅁䍄䉁䅁䅁兂䅁䅁䅍䅄䅁䅁䅕䅁䅁䭧浺歒䭅䱁䅧䅁䭁䑁䅧䅁䭁䅁䉣䅁䉁䅁䅁允䅁䅁䅕䅁䅁䅁䅁䅁䵁䅉䅅䅁䙁䅁䅁睁䵁䅁䅁兂䅁䅁䅁住佒兑䅯睹䅁䅁䅯睌䅁䅁䅯睂䅅䅁䅅䅁䉁䅁䅁兂䅁䅁䅁䅁䅁䅁杷允䅁䅁䅧䅁䑁䅁䅁䅁䙁䅁䅁䅁奃杸䉴权牁䅁䅁兂䅁䅁䅁乣噅兑䅯杓䅁䅁䅯杊䅁䅁䅯䅂䍁䅧䅯允䅁䅁䅅䅁䉁䅁䅁兂灁䥘䌯呂啘䅑杷允䅁䅁䅕䅁䑁䅁䅷䅁䙁䅁䅁䅁䅄倹䅴权牃䅁䅁权⽁䅁䅁权䡁允䅁允䅁䅁䅅䅁䭁䅁䉯䅁䵁䅉䅅䅁䥁䅁䅁睁䅁䅁䅁兂䅁䅁䅁䵭䱙兑䅯杖䅁䅁䅕䅁䅁䕁剄商䭅䑁䅁䅁䭁䍁䅙䅁䭁䅁䅑潁䭁䅁䅅䅁䉁䅁䅁允䅁䅁䅯杊䅁䅁杷允䅁䅁䅕䅁䑁䅁䅷䅁䙁䅁䅁䅁䅄倹䅴权㉄䅁䅁权硁䅁䅁权䡁允䅁允䅁䅁䅅䅁䙁䅁䅁䅁䅁䅁䅁䍄䉁䅁䅁䅃䅁䅁䅍䅁䅁䅁䅕䅁䅁䩁䝪ぃ䭅䙁䅧䅁䙁䅁䅁䅁啃硺䉖权㙁䅁䅁权流䅁䅁权䕁䅁䅋权䉁䅁䅁允䅁䅁䅅䅁䙁䕁桪桥畓ㅸ䅤䍄䉁䅁䅁兂䅁䅁䅍䅄䅁䅁䅕䅁䅁䍁潁唫䭁䩁䅙䅁䭁䍁䄸䅁䭁䅁䉣䅁䉁䅁䅁允䅁䅁䅕䅁䅁䅁䅁䅁䵁䅉䅅䅁䝁䅁䅁睁䵁䅁䅁兂䅁䅁䅃楡倵兑䅯䅯䅁䅁䅯䅪䅁䅁䅯䅁䅁䅁䅯兙䅁䅁䅅䅁䉁䅁䅁兂啁嘲獮杦穕䅑杷允䅁䅁䅧䅁䑁䅁䅁䅁䙁䅁䅁䅁奃杸䉴权奂䅁䅁兂䅁䅁䅁䴵嘴兑䅯䅓䅁䅁䅯杊䅁䅁䅯䅂䍁䅧䅯允䅁䅁䅅䅁䉁䅁䅁杄䭁䅁䅁睎畁䑁䅫免䅁䅁杷允䅁䅁䅧䅁䑁䅁䅁䅁䙁䅁䅁䅁奃杸䉴权捂䅁䅁兂䅁䅁䅁䴷嘴兑䅯䅒䅁䅁䅯杊䅁䅁䅯䅂䍁䅧䅯允䅁䅁䅅䅁䉁䅁䅁兂㑃潈牘剅獮䅑杷允䅁䅁䅕䅁䑁䅁䅷䅁䙁䅁䅁䥁啂䙂䉂权楄䅁䅁权祁䅁䅁权䡁允䅁允䅁䅁䅅䅁䙁䅁䅁䅁䅁䅁䅁䍄䉁䅁䅁䅃䅁䅁䅍䅁䅁䅁䅕䅁䅁䩁䝪ぃ䭅䍁䅳䅁䙁䅁䅁䅁歄桺䉖权癁䅁䅁权流䅁䅁权䕁䅁䅋权䉁䅁䅁允䅁䅁䅅䅁佁䅁䄴䅁祁䑁䅕睍畁䑁䅫兎䅁䅁杷允䅁䅁䅕䅁䑁䅁䅷䅁䙁䅁䅁䥁獃欵䉚权杂䅁䅁权㑁䅁䅁权䡁允䅁允䅁䅁䅅䅁䭁䡁䅕䅁䵁䅉䅅䅁䙁䅁䅁睁䵁䅁䅁兂䅁䅁䅁祥倱兑䅯杹䅁䅁䅯䅑䅁䅁䅯睂䅅䅁䅅䅁䉁䅁䅁兂䅁䅁䅁䅁䅁䅁杷允䅁䅁䅕䅁䑁䅁䅷䅁䙁䅁䅁䥁煂歌䈹权䩃䅁䅁权癁䅁䅁权䡁允䅁允䅁䅁䅅䅁䭁䭁䄰䅁䵁䅉䅅䅁䙁䅁䅁睁䵁䅁䅁兂䅁䅁䅁䤴㑈䅑䅯杬䅁䅁䅯睁䅁䅁䅯睂䅅䅁䅅䅁䉁䅁䅁兂䅁䝁婃乐䙊村杷允䅁䅁䅕䅁䑁䅁䅷䅁䙁䅁䅁䅁权晹䅴权䡄䅁䅁权⽁䅁䅁权䡁允䅁允䅁䅁䅅䅁䙁䅁䅁䅁䅁䅁䅁䍄䉁䅁䅁兂䅁䅁䅍䅄䅁䅁䅕䅁䅁䍁潁唫䭁䵁䅯䅁䭁䑁䅣䅁䭁䅁䉣䅁䉁䅁䅁允䅁䅁䅕灷⽍伴歈樴䴸䅉䅅䅁䙁䅁䅁睁䵁䅁䅁兂䅁䅁䅁䍉㕪䅑䅯䄳䅁䅁䅯兔䅁䅁䅯睂䅅䅁䅅䅁䉁䅁䅁兂䅁䅁䅁䅁䅁䅁杷允䅁䅁䅕䅁䑁䅁䅷䅁䙁䅁䅁䅁䕁啪䈹权慃䅁䅁权ㅁ䅁䅁权䡁允䅁允䅁䅁䅅䅁䙁䅁䅁䅁䅁䅁䅁䍄䉁䅁䅁兂䅁䅁䅍䅄䅁䅁䅕䅁䅁䱧湃ご䭅䱁䄸䅁䭁䕁䅧䅁䭁䅁䉣䅁䉁䅁䅁允䅁䅁䅕戸啷卉眳啊䵉䅉䅅䅁䙁䅁䅁睁䵁䅁䅁兂䅁䅁䵄祑愲兑䅯朲䅁䅁䅯䅒䅁䅁䅯睂䅅䅁䅅䅁䉁䅁䅁兂䅁䅁䅁䅁䅁䅁杷允䅁䅁䅕䅁䑁䅁䅷䅁䙁䅁䅁䥁睂䔸䈵权硃䅁䅁权㑁䅁䅁权䡁允䅁允䅁䅁䅅䅁䙁䅁䅁䙒牙唰䍎䍄䉁䅁䅁兂䅁䅁䅍䅄䅁䅁䅕䅁䅁䱧湃ご䭅䝁䅙䅁䭁䑁䅧䅁䭁䅁䉣䅁䉁䅁䅁允䅁䅁䅯元䅅䅁杷允䅁䅁䅕䅁䑁䅁䅷䅁䙁䅁䅁䥁獃欵䉚权捃䅁䅁权㉁䅁䅁权䡁允䅁允䅁䅁䅅䅁䙁佁扁䑂牉祏䅸䍄䉁䅁䅁兂䅁䅁䅍䅄䅁䅁䅕䅁䅁䭧浺歒䭅䅁䉑䅁䭁䑁䅍䅁䭁䅁䉣䅁䉁䅁䅁允䅁䅁䅕䅁䅁䅁䅁䅁䵁䅉䅅䅁䙁䅁䅁睁䵁䅁䅁兂䅁䅁䅁㙲偒兑䅯杺䅁䅁䅯睐䅁䅁䅯睂䅅䅁䅅䅁䉁䅁䅁兂佃硘扮䑉瑢睐杷允䅁䅁䅕䅁䑁䅁䅷䅁䙁䅁䅁䅁㝂啌䈹权坄䅁䅁权睁䅁䅁权䡁允䅁允䅁䅁䅅䅁䙁䅁䅁䅁䅁䅁䅁䍄䉁䅁䅁䅃䅁䅁䅍䅁䅁䅁䅕䅁䅁䩁䝪ぃ䭅䙁䅷䅁䙁䅁䅁䅁歄桺䉖权䑂䅁䅁权流䅁䅁权䕁䅁䅋权䉁䅁䅁允䅁䅁䅅䅁䙁䅁䅁䅁䅁䅁䅁䍄䉁䅁䅁兂䅁䅁䅍䅄䅁䅁䅕䅁䅁䭁欫ご䭅䵁䅣䅁䭁䑁䅑䅁䭁䅁䉣䅁䉁䅁䅁允䅁䅁䅕䕍扱婃䨹啷䵅䅉䅅䅁䙁䅁䅁睁䵁䅁䅁兂䅁䅁䅃䭳偤兑䅯朵䅁䅁䅯兑䅁䅁䅯睂䅅䅁䅅䅁䉁䅁䅁兂䅁䅁䅁䅁䅁䅁杷允䅁䅁䅕䅁䑁䅁䅷䅁䙁䅁䅁䵁䑸婌䉰权㉄䅁䅁权⽁䅁䅁权䡁允䅁允䅁䅁䅅䅁䙁䅁䅁䅁䅁䅁䅁䍄䉁䅁䅁兂䅁䅁䅍䅄䅁䅁䅕䅁䅁䕺瑍歭䭅佁䅯䅁䭁䕁䅍䅁䭁䅁䉣䅁䉁䅁䅁允䅁䅁䅕䅁䅁䅁䅁䅁䵁䅉䅅䅁䙁䅁䅁睁䵁䅁䅁兂䅁䅁䅃䝑偖兑䅯杁䅅䅁䅯材䅁䅁䅯睂䅅䅁䅅䅁䉁䅁䅁兂䑁汗畺祄㈷睐杷允䅁䅁䅕䅁䑁䅁䅷䅁䙁䅁䅁䵁䑸婌䉰权千䅁䅁权㝁䅁䅁权䡁允䅁允䅁䅁䅅䅁䙁䅁䅁䅁䅁䅁䅁䍄䉁䅁䅁兂䅁䅁䅍䅄䅁䅁䅕䅁䅁䕁乄〫䭁䝁䅍䅁䭁䕁䅍䅁䭁䅁䉣䅁䉁䅁䅁允䅁䅁䅕䅁獃㍊ㅬ啨䵉䅉䅅䅁䙁䅁䅁睁䵁䅁䅁兂䅁䅁䅁偷㝔䅑䅯睙䅁䅁䅯睍䅁䅁䅯睂䅅䅁䅅䅁䉁䅁䅁兂䅁䕁睎䕉坎村杷允䅁䅁䅕䅁䑁䅁䅷䅁䙁䅁䅁䅁乂ㅈ䉂权㥃䅁䅁权睁䅁䅁权䡁允䅁允䅁䅁䅅䅁䙁䅁䅁䅁䅁䅁䅁䍄䉁䅁䅁䅃䅁䅁䅍䅁䅁䅁䅕䅁䅁䩁䝪ぃ䭅䕁䄴䅁䙁䅁䅁䅁元硺䉖权䙂䅁䅁权流䅁䅁权䕁䅁䅋权䉁䅁䅁允䅁䅁䅅䅁䙁䙁偹癷潕䥕䅎䍄䉁䅁䅁䅃䅁䅁䅍䅁䅁䅁䅕䅁䅁䩁䝪ぃ䭅䙁䅁䅁䙁䅁䅁䅁㑁硺䉖权䑁䅁䅁权流䅁䅁权䕁䅁䅋权䉁䅁䅁允䅁䅁䅅䅁佁䅁䅯䅁㍁䍁䄴䅍㑁䅁䅁䍄䉁䅁䅁兂䅁䅁䅍䅄䅁䅁䅕䅁䅁䕧求ご䭅䩁䅑䅁䭁䕁䅣䅁䭁䅁䉣䅁䉁䅁䅁允䅁䅁䅯睌䅅䅁杷允䅁䅁䅕䅁䑁䅁䅷䅁䙁䅁䅁䥁䅂啚䈹权穃䅁䅁权㡁䅁䅁权䡁允䅁允䅁䅁䅅䅁䙁䝁卓偊䥆㑘䍒䍄䉁䅁䅁兂䅁䅁䅍䅄䅁䅁䅕䅁䅁䩁㉂䔫䭁䱁䅑䅁䭁䕁䅷䅁䭁䅁䉣䅁䉁䅁䅁允䅁䅁䅕䅁獄さ昫正䵉䅉䅅䅁䙁䅁䅁睁䵁䅁䅁兂䅁䅁䅃䅖兒兑䅯䅙䅁䅁䅯睐䅁䅁䅯睂䅅䅁䅅䅁䉁䅁䅁权療䅁䅁䍄䉁䅁䅁兂䅁䅁䅍䅄䅁䅁䅕䅁䅁䵁い〫䭁乁䅷䅁䭁䕁䅳䅁䭁䅁䉣䅁䉁䅁䅁允䅁䅁䅕橉䥙㡘灐稸䴸䅉䅅䅁䙁䅁䅁睁䵁䅁䅁兂䅁䅁䅁晡但兑䅯朵䅁䅁䅯睁䅁䅁䅯睂䅅䅁䅅䅁䉁䅁䅁兂噃瑯な睅倰䅑杷允䅁䅁䅧䅁䑁䅁䅁䅁䙁䅁䅁䅁奃杸䉴权牁䅁䅁兂䅁䅁䅁䴵嘴兑䅯杌䅁䅁䅯杊䅁䅁䅯䅂䍁䅧䅯允䅁䅁䅅䅁䉁䅁䅁杄佁䅁䅁杍㉁䑁䅍杌㑁䑁䅕䅁䵁䅉䅅䅁䙁䅁䅁睁䵁䅁䅁兂䅁䅁䅃楡倵兑䅯䄹䅁䅁䅯睌䅁䅁䅯睂䅅䅁䅅䅁䉁䅁䅁兂䅁䅁䅁䅁䅁䅁杷允䅁䅁䅕䅁䑁䅁䅷䅁䙁䅁䅁䥁啂䙂䉂权慃䅁䅁权祁䅁䅁权䡁允䅁允䅁䅁䅅䅁䙁䅁䅁䅁䅁䅁䅁䍄䉁䅁䅁䅃䅁䅁䅍䅁䅁䅁䅕䅁䅁䩁䝪ぃ䭅䙁䅁䅁䙁䅁䅁䅁獄桺䉖权䱂䅁䅁权流䅁䅁权䕁䅁䅋权䉁䅁䅁允䅁䅁䅅䅁䙁䕁桪桥畒䱤䄱䍄䉁䅁䅁兂䅁䅁䅍䅄䅁䅁䅕䅁䅁䩁㉂䔫䭁䭁䅣䅁䭁䕁䅙䅁䭁䅁䉣䅁䉁䅁䅁允䅁䅁䅯权䅅䅁杷允䅁䅁䅕䅁䑁䅁䅷䅁䙁䅁䅁䅁䕁啪䈹权穃䅁䅁权乂䅁䅁权䡁允䅁允䅁䅁䅅䅁䙁䅁㍏捭橢䕇䌹䍄䉁䅁䅁兂䅁䅁䅍䅄䅁䅁䅕䅁䅁䝧畯ご䭅䅁䉉䅁䭁䑁䅅䅁䭁䅁䉣䅁䉁䅁䅁允䅁䅁䅕䅁䅁䅁䅁䅁䵁䅉䅅䅁䥁䅁䅁睁䅁䅁䅁兂䅁䅁䅁䵭䱙兑䅯杕䅁䅁䅕䅁䅁偁佪商䭅䑁䅣䅁䭁䍁䅙䅁䭁䅁䅑潁䭁䅁䅅䅁䉁䅁䅁允䅁䅁䄴权䅁䑁䅁杌睁䑁䅅䅁䵁䅉䅅䅁䥁䅁䅁睁䅁䅁䅁兂䅁䅁䅁䵭䱙兑䅯䅕䅁䅁䅕䅁䅁䵁䝄ぃ䭅䑁䅁䅁䭁䍁䅙䅁䭁䅁䅑潁䭁䅁䅅䅁䉁䅁䅁允䅁䅁䅯䅕䅁䅁杷允䅁䅁䅧䅁䑁䅁䅁䅁䙁䅁䅁䅁奃杸䉴权卂䅁䅁兂䅁䅁䅁䵬嘸兑䅯䅒䅁䅁䅯杊䅁䅁䅯䅂䍁䅧䅯允䅁䅁䅅䅁䉁䅁䅁兂灁䥘䌯圹䡩䅑杷允䅁䅁䅕䅁䑁䅁䅷䅁䙁䅁䅁䅁睂癹䅴权权䅁䅁权䍂䅁䅁权䡁允䅁允䅁䅁䅅䅁䙁䕁㉡⼸唳䌫䅚䍄䉁䅁䅁兂䅁䅁䅍䅄䅁䅁䅕䅁䅁䝧畯ご䭅偁䅧䅁䭁䑁䄴䅁䭁䅁䉣䅁䉁䅁䅁允䅁䅁䅕䅁䅁䅁䅁䅁䵁䅉䅅䅁䙁䅁䅁睁䵁䅁䅁兂䅁䅁䅁䥅㑈䅑䅯朷䅁䅁䅯杏䅁䅁䅯睂䅅䅁䅅䅁䉁䅁䅁兂穂攵摪晚䵎䅑杷允䅁䅁䅧䅁䑁䅁䅁䅁䙁䅁䅁䅁奃杸䉴权呂䅁䅁兂䅁䅁䅁䵹䱙兑䅯䅏䅁䅁䅯杊䅁䅁䅯䅂䍁䅧䅯允䅁䅁䅅䅁䉁䅁䅁权啂䅁䅁䍄䉁䅁䅁兂䅁䅁䅍䅄䅁䅁䅕䅁䅁䑧婴ご䭅䱁䅅䅁䭁䑁䅍䅁䭁䅁䉣䅁䉁䅁䅁允䅁䅁䅕䅁䅁䅁䅁䅁䵁䅉䅅䅁䥁䅁䅁睁䅁䅁䅁兂䅁䅁䅁䵭䱙兑䅯睋䅁䅁䅕䅁䅁䉁偄商䭅䑁䅣䅁䭁䍁䅙䅁䭁䅁䅑潁䭁䅁䅅䅁䉁䅁䅁允䅁䅁䄴䅃䅁䑁䅅杌㉁䅁䅁䍄䉁䅁䅁䅃䅁䅁䅍䅁䅁䅁䅕䅁䅁䩁䝪ぃ䭅䙁䅷䅁䙁䅁䅁䅁㑁硺䉖权䑁䅁䅁权流䅁䅁权䕁䅁䅋权䉁䅁䅁允䅁䅁䅅䅁佁䅁䅯䅁睁䍁䄴兏祁䅁䅁䍄䉁䅁䅁兂䅁䅁䅍䅄䅁䅁䅕䅁䅁䝁䭄〫䭁偁䅉䅁䭁䑁䅯䅁䭁䅁䉣䅁䉁䅁䅁允䅁䅁䅕䅁䅁䅁䅁䅁䵁䅉䅅䅁䙁䅁䅁睁䵁䅁䅁兂䅁䅁䅃佲䝚兑䅯䅮䅁䅁䅯睍䅁䅁䅯睂䅅䅁䅅䅁䉁䅁䅁兂佁㙔唫婚䩨䅑杷允䅁䅁䅕䅁䑁䅁䅷䅁䙁䅁䅁䥁䅂啚䈹权㙃䅁䅁权䵂䅁䅁权䡁允䅁允䅁䅁䅅䅁䙁䕁䝍佅㐳歲䍂䍄䉁䅁䅁䅃䅁䅁䅍䅁䅁䅁䅕䅁䅁䩁䝪ぃ䭅䙁䅍䅁䙁䅁䅁䅁䅄杸䉴权乂䅁䅁权流䅁䅁权䕁䅁䅋权䉁䅁䅁允䅁䅁䅅䅁䭁䙁䅍䅁䵁䅉䅅䅁䙁䅁䅁睁䵁䅁䅁兂䅁䅁䅁䥅㑈䅑䅯䅬䅁䅁䅯兎䅁䅁䅯睂䅅䅁䅅䅁䉁䅁䅁权煁允䅁䍄䉁䅁䅁䅃䅁䅁䅍䅁䅁䅁䅕䅁䅁䩁䝪ぃ䭅䙁䅫䅁䙁䅁䅁䅁䅄杸䉴权㡁䅁䅁权流䅁䅁权䕁䅁䅋权䉁䅁䅁允䅁䅁䅅䅁䭁䙁䅫䅁䵁䅉䅅䅁䙁䅁䅁睁䵁䅁䅁兂䅁䅁䅁乖佚兑䅯兩䅁䅁䅯䅒䅁䅁䅯睂䅅䅁䅅䅁䉁䅁䅁权瑃䅁䅁䍄䉁䅁䅁兂䅁䅁䅍䅄䅁䅁䅕䅁䅁䕺瑍歭䭅乁䄴䅁䭁䑁䅁䅁䭁䅁䉣䅁䉁䅁䅁允䅁䅁䅕䅁䅁䅁䅁䅁䵁䅉䅅䅁䙁䅁䅁睁䵁䅁䅁兂䅁䅁䅁䵣㝲䅑䅯杴䅁䅁䅯兓䅁䅁䅯睂䅅䅁䅅䅁䉁䅁䅁兂䅁䅁䅁䅁䅁䅁杷允䅁䅁䅧䅁䑁䅁䅁䅁䙁䅁䅁䅁奃杸䉴权呂䅁䅁兂䅁䅁䅁䴰䱙兑䅯睐䅁䅁䅯杊䅁䅁䅯䅂䍁䅧䅯允䅁䅁䅅䅁䉁䅁䅁权婁䅁䅁䍄䉁䅁䅁兂䅁䅁䅍䅄䅁䅁䅕䅁䅁䱧湃ご䭅䵁䅧䅁䭁䕁䅍䅁䭁䅁䉣䅁䉁䅁䅁允䅁䅁䅕浺潵慊㍐啉䵉䅉䅅䅁䥁䅁䅁睁䅁䅁䅁兂䅁䅁䅁䵭䱙兑䅯杔䅁䅁䅕䅁䅁䕁剄商䭅䑁䅧䅁䭁䍁䅙䅁䭁䅁䅑潁䭁䅁䅅䅁䉁䅁䅁允䅁䅁䅯杊䅁䅁杷允䅁䅁䅕䅁䑁䅁䅷䅁䙁䅁䅁䥁睂䔸䈵权权䅁䅁权㙁䅁䅁权䡁允䅁允䅁䅁䅅䅁䙁䡁䙲楲橆栱䅆䍄䉁䅁䅁兂䅁䅁䅍䅄䅁䅁䅕䅁䅁䝧畯ご䭅䅁䉑䅁䭁䑁䅣䅁䭁䅁䉣䅁䉁䅁䅁允䅁䅁䅕䅁䅁䅁䅁䅁䵁䅉䅅䅁䙁䅁䅁睁䵁䅁䅁兂䅁䅁䅁䵙㝲䅑䅯朶䅁䅁䅯睐䅁䅁䅯睂䅅䅁䅅䅁䉁䅁䅁兂䅁䅁䅁䅁䅁䅁杷允䅁䅁䅧䅁䑁䅁䅁䅁䙁䅁䅁䅁奃杸䉴权佂䅁䅁兂䅁䅁䅁乣噅兑䅯村䅁䅁䅯杊䅁䅁䅯䅂䍁䅧䅯允䅁䅁䅅䅁䉁䅁䅁兂晃歫扔硒歡䅑杷允䅁䅁䅕䅁䑁䅁䅷䅁䙁䅁䅁䥁獃欵䉚权兄䅁䅁权⽁䅁䅁权䡁允䅁允䅁䅁䅅䅁䙁䅁䅁䅁䅁䅁䅁䍄䉁䅁䅁䅃䅁䅁䅍䅁䅁䅁䅕䅁䅁䩁䝪ぃ䭅䙁䅧䅁䙁䅁䅁䅁允硺䉖权祁䅁䅁权流䅁䅁权䕁䅁䅋权䉁䅁䅁允䅁䅁䅅䅁佁䅁䅧䅁硁䍁䄴䅏䅁䅁杷允䅁䅁䅕䅁䑁䅁䅷䅁䙁䅁䅁䥁睂䔸䈵权牃䅁䅁权䑁䅁䅁权䡁允䅁允䅁䅁䅅䅁䭁䅁䉯䅁䵁䅉䅅䅁䥁䅁䅁睁䅁䅁䅁兂䅁䅁䅁䵭䱙兑䅯睕䅁䅁䅕䅁䅁䩁偄商䭅䕁䅙䅁䭁䍁䅙䅁䭁䅁䅑潁䭁䅁䅅䅁䉁䅁䅁允䅁䅁䅕椹捨㡪乊䕧䵁䅉䅅䅁䥁䅁䅁睁䅁䅁䅁兂䅁䅁䅁䵭䱙兑䅯睋䅁䅁䅕䅁䅁佁佔商䭅䑁䅉䅁䭁䍁䅙䅁䭁䅁䅑潁䭁䅁䅅䅁䉁䅁䅁允䅁䅁䄴杄䅁䑁䅉李㉁䍁䄴兏㑁䅁䅁䍄䉁䅁䅁兂䅁䅁䅍䅄䅁䅁䅕䅁䅁䍁潁唫䭁䭁䅳䅁䭁䑁䅧䅁䭁䅁䉣䅁䉁䅁䅁允䅁䅁䅯权䅅䅁杷允䅁䅁䅕䅁䑁䅁䅷䅁䙁䅁䅁䅁乃唰䈵权浂䅁䅁权䩂䅁䅁权䡁允䅁允䅁䅁䅅䅁䭁䍁䉁䅁䵁䅉䅅䅁䙁䅁䅁睁䵁䅁䅁兂䅁䅁䅁摪但兑䅯睰䅁䅁䅯兒䅁䅁䅯睂䅅䅁䅅䅁䉁䅁䅁权䭁允䅁䍄䉁䅁䅁兂䅁䅁䅍䅄䅁䅁䅕䅁䅁䭁䩄〫䭁䥁䅳䅁䭁䑁䄸䅁䭁䅁䉣䅁䉁䅁䅁允䅁䅁䅕噅瑖楬潯ぅ䵁䅉䅅䅁䙁䅁䅁睁䵁䅁䅁兂䅁䅁䅃䭳偤兑䅯䅹䅁䅁䅯児䅁䅁䅯睂䅅䅁䅅䅁䉁䅁䅁兂楂歎㡁浢敋兑杷允䅁䅁䅧䅁䑁䅁䅁䅁䙁䅁䅁䅁奃杸䉴权牁䅁䅁兂䅁䅁䅁䴵嘴兑䅯兏䅁䅁䅯杊䅁䅁䅯䅂䍁䅧䅯允䅁䅁䅅䅁䉁䅁䅁杄佁䅁䅁杍㍁䑁䅫杌㍁䑁䅍䅁䵁䅉䅅䅁䙁䅁䅁睁䵁䅁䅁兂䅁䅁䅁䤴㑈䅑䅯具䅁䅁䅯䅏䅁䅁䅯睂䅅䅁䅅䅁䉁䅁䅁兂桁才潶佋樴䅑杷允䅁䅁䅕䅁䑁䅁䅷䅁䙁䅁䅁䅁䅄倹䅴权䑄䅁䅁权䝂䅁䅁权䡁允䅁允䅁䅁䅅䅁䙁䙁䉢礵乸呢䅸䍄䉁䅁䅁兂䅁䅁䅍䅄䅁䅁䅕䅁䅁䭁欫ご䭅䩁䅧䅁䭁䑁䅍䅁䭁䅁䉣䅁䉁䅁䅁允䅁䅁䅕眰㝃浆噏〹䵅䅉䅅䅁䙁䅁䅁睁䵁䅁䅁兂䅁䅁䅁䤴㑈䅑䅯杮䅁䅁䅯睌䅁䅁䅯睂䅅䅁䅅䅁䉁䅁䅁兂塂㍮桹瑬畄睐杷允䅁䅁䅕䅁䑁䅁䅷䅁䙁䅁䅁䥁獃欵䉚权楄䅁䅁权睁䅁䅁权䡁允䅁允䅁䅁䅅䅁䙁䅁䅁䅁䅁䅁䅁䍄䉁䅁䅁䅃䅁䅁䅍䅁䅁䅁䅕䅁䅁䩁䝪ぃ䭅䍁䅳䅁䙁䅁䅁䅁歄桺䉖权⽁䅁䅁权流䅁䅁权䕁䅁䅋权䉁䅁䅁允䅁䅁䅅䅁佁䅁䄴䅁祁䑁䅧兎畁䑁䅙䅏䅁䅁杷允䅁䅁䅕䅁䑁䅁䅷䅁䙁䅁䅁䅁乃唰䈵权浄䅁䅁权䑁䅁䅁权䡁允䅁允䅁䅁䅅䅁䙁佁楫䝤扡癕⽫䍄䉁䅁䅁兂䅁䅁䅍䅄䅁䅁䅕䅁䅁䵁い〫䭁䩁䅧䅁䭁䕁䅕䅁䭁䅁䉣䅁䉁䅁䅁允䅁䅁䅕呶䙚堹䅎啇䵉䅉䅅䅁䙁䅁䅁睁䵁䅁䅁兂䅁䅁䅁晡但兑䅯䄶䅁䅁䅯睍䅁䅁䅯睂䅅䅁䅅䅁䉁䅁䅁兂䅁䅁䅁䅁䅁䅁杷允䅁䅁䅕䅁䑁䅁䅷䅁䙁䅁䅁䥁睂䔸䈵权敃䅁䅁权㥁䅁䅁权䡁允䅁允䅁䅁䅅䅁䙁偁㝦眹䙨畡⽙䍄䉁䅁䅁兂䅁䅁䅍䅄䅁䅁䅕䅁䅁䭧浺歒䭅䩁䅯䅁䭁䕁䅅䅁䭁䅁䉣䅁䉁䅁䅁允䅁䅁䅕䡎䉍噔佸き䵉䅉䅅䅁䥁䅁䅁睁䅁䅁䅁兂䅁䅁䅁䵭䱙兑䅯杔䅁䅁䅕䅁䅁䩁偄商䭅䕁䅫䅁䭁䍁䅙䅁䭁䅁䅑潁䭁䅁䅅䅁䉁䅁䅁允䅁䅁䅕䉵䘶ㄶ䭆䕨䵁䅉䅅䅁䙁䅁䅁睁䵁䅁䅁兂䅁䅁䅁䵙㝲䅑䅯睹䅁䅁䅯䅍䅁䅁䅯睂䅅䅁䅅䅁䉁䅁䅁兂䅁䅁䅁䅁䅁䅁杷允䅁䅁䅕䅁䑁䅁䅷䅁䙁䅁䅁䅁灂唸䈵权浂䅁䅁权䝂䅁䅁权䡁允䅁允䅁䅁䅅䅁䭁䉁䉣䅁䵁䅉䅅䅁䥁䅁䅁睁䅁䅁䅁兂䅁䅁䅁䵭䱙兑䅯䅕䅁䅁䅕䅁䅁䭁偔商䭅䕁䅕䅁䭁䍁䅙䅁䭁䅁䅑潁䭁䅁䅅䅁䉁䅁䅁允䅁䅁䅕㘱睎児⽱啦䵁䅉䅅䅁䙁䅁䅁睁䵁䅁䅁兂䅁䅁䅁䍉㕪䅑䅯䅭䅁䅁䅯䅔䅁䅁䅯睂䅅䅁䅅䅁䉁䅁䅁兂䅁䥁ㅂ噺朴村杷允䅁䅁䅕䅁䑁䅁䅷䅁䙁䅁䅁䅁啂欱䈵权坄䅁䅁权㡁䅁䅁权䡁允䅁允䅁䅁䅅䅁䙁偁〷煂坺⽥⽧䍄䉁䅁䅁兂䅁䅁䅍䅄䅁䅁䅕䅁䅁䑧婴ご䭅䭁䅁䅁䭁䕁䅅䅁䭁䅁䉣䅁䉁䅁䅁允䅁䅁䅕䥦塋䭴䘹き䵁䅉䅅䅁䥁䅁䅁睁䅁䅁䅁兂䅁䅁䅁䵭䱙兑䅯睋䅁䅁䅕䅁䅁佁佔商䭅䑁䅣䅁䭁䍁䅙䅁䭁䅁䅑潁䭁䅁䅅䅁䉁䅁䅁允䅁䅁䄴杄䅁䑁䅉䅏㑁䍁䄴䅎ぁ䅁䅁䍄䉁䅁䅁兂䅁䅁䅍䅄䅁䅁䅕䅁䅁䕧求ご䭅䥁䅳䅁䭁䑁䅙䅁䭁䅁䉣䅁䉁䅁䅁允䅁䅁䅕丳捡㈫免呹䴸䅉䅅䅁䙁䅁䅁睁䵁䅁䅁兂䅁䅁䵄祑愲兑䅯兺䅁䅁䅯睐䅁䅁䅯睂䅅䅁䅅䅁䉁䅁䅁兂䅁䅁䅁䅁䅁䅁杷允䅁䅁䅧䅁䑁䅁䅁䅁䙁䅁䅁䅁奃杸䉴权呂䅁䅁兂䅁䅁䅁䵅嘸兑䅯睑䅁䅁䅯杊䅁䅁䅯䅂䍁䅧䅯允䅁䅁䅅䅁䉁䅁䅁杄䭁䅁䅁兎畁䑁䅫免䅁䅁杷允䅁䅁䅕䅁䑁䅁䅷䅁䙁䅁䅁䅁元癤䅨权佄䅁䅁权㉁䅁䅁权䡁允䅁允䅁䅁䅅䅁䙁䱁䵈摂制倶⽫䍄䉁䅁䅁兂䅁䅁䅍䅄䅁䅁䅕䅁䅁䙁坔歔䭅䩁䅉䅁䭁䕁䅯䅁䭁䅁䉣䅁䉁䅁䅁允䅁䅁䅕䅁䅁す桳歅䵉䅉䅅䅁䙁䅁䅁睁䵁䅁䅁兂䅁䅁䅁㙲偒兑䅯䅙䅁䅁䅯李䅁䅁䅯睂䅅䅁䅅䅁䉁䅁䅁权㍂䅁䅁䍄䉁䅁䅁兂䅁䅁䅍䅄䅁䅁䅕䅁䅁䕁乄〫䭁偁䅉䅁䭁䕁䅳䅁䭁䅁䉣䅁䉁䅁䅁允䅁䅁䅕㙂獨則塺啊䵁䅉䅅䅁䥁䅁䅁睁䅁䅁䅁兂䅁䅁䅁䵭䱙兑䅯䅘䅁䅁䅕䅁䅁佁佔商䭅䑁䅧䅁䭁䍁䅙䅁䭁䅁䅑潁䭁䅁䅅䅁䉁䅁䅁允䅁䅁䄴䅄䅁䑁䅅兎畁䑁䅣杍䅁䅁杷允䅁䅁䅕䅁䑁䅁䅷䅁䙁䅁䅁䵁䅃水䉂权䑄䅁䅁权ㅁ䅁䅁权䡁允䅁允䅁䅁䅅䅁䙁䅁䅁䅁䅁䅁䅁䍄䉁䅁䅁兂䅁䅁䅍䅄䅁䅁䅕䅁䅁䡁䭄〫䭁䝁䅍䅁䭁䝁䅑䅁䭁䝁䅅䅁䉁䅁䅁允䅁䅁䅕渫焵䡶䉒啫䵁䅉䅅䅁䙁䅁䅁睁䵁䅁䅁兂䅁䅁䅁住佒兑䅯杹䅁䅁䅯兎䅁䅁䅯睂䅅䅁䅅䅁䉁䅁䅁兂䕄灔礵湃決睐杷允䅁䅁䅕䅁䑁䅁䅷䅁䙁䅁䅁䥁㝁啗䈹权敃䅁䅁权獁䅁䅁权䡁允䅁允䅁䅁䅅䅁䙁䑁敖歵䵫瑁⽏䍄䉁䅁䅁䅃䅁䅁䅍䅁䅁䅁䅕䅁䅁䩁䝪ぃ䭅䙁䅙䅁䙁䅁䅁䅁獄桺䉖权䅂䅁䅁权流䅁䅁权䕁䅁䅋权䉁䅁䅁允䅁䅁䅅䅁䙁䝁浚浚⭡伱䅂䍄䉁䅁䅁兂䅁䅁䅍䅄䅁䅁䅕䅁䅁佁䉃䔫䭁䥁䄴䅁䭁䅁䅍䅁䭁䅁䉣䅁䉁䅁䅁允䅁䅁䅕䅁䅁䅁䅁䅁䵁䅉䅅䅁䥁䅁䅁睁䅁䅁䅁兂䅁䅁䅁䵭䱙兑䅯睋䅁䅁䅕䅁䅁佁佔商䭅䑁䅳䅁䭁䍁䅙䅁䭁䅁䅑潁䭁䅁䅅䅁䉁䅁䅁允䅁䅁䄴杄䅁䑁䅉兏硁䍁䄴免祁䅁䅁䍄䉁䅁䅁兂䅁䅁䅍䅄䅁䅁䅕䅁䅁䑁歪歔䭅䩁䅯䅁䭁䕁䅑䅁䭁䅁䉣䅁䉁䅁䅁允䅁䅁䅕䅁䅁䅁䅁䅁䵁䅉䅅䅁䙁䅁䅁睁䵁䅁䅁兂䅁䅁䅃佲䝚兑䅯朶䅁䅁䅯䅓䅁䅁䅯睂䅅䅁䅅䅁䉁䅁䅁兂乂单⭃瘷汔睐杷允䅁䅁䅕䅁䑁䅁䅷䅁䙁䅁䅁䥁啂䙂䉂权䑄䅁䅁权⭁䅁䅁权䡁允䅁允䅁䅁䅅䅁䙁䅁乒挳⽱来䅨䍄䉁䅁䅁䅃䅁䅁䅍䅁䅁䅁䅕䅁䅁䩁䝪ぃ䭅䙁䅙䅁䙁䅁䅁䅁䥄杸䉴权㕁䅁䅁权流䅁䅁权䕁䅁䅋权䉁䅁䅁允䅁䅁䅅䅁䭁䙁䅣䅁䵁䅉䅅䅁䙁䅁䅁睁䵁䅁䅁兂䅁䅁䅃偣佂兑䅯杬䅁䅁䅯䅏䅁䅁䅯睂䅅䅁䅅䅁䉁䅁䅁兂䅁䩁硃䄹儴村杷允䅁䅁䅕䅁䑁䅁䅷䅁䙁䅁䅁䅁权晹䅴权癃䅁䅁权䭂䅁䅁权䡁允䅁允䅁䅁䅅䅁䙁䙁硃䔴敊癕⽁䍄䉁䅁䅁兂䅁䅁䅍䅄䅁䅁䅕䅁䅁䭧浺歒䭅䅁䉁䅁䭁䍁䄸䅁䭁䅁䉣䅁䉁䅁䅁允䅁䅁䅯睐䅅䅁杷允䅁䅁䅧䅁䑁䅁䅁䅁䙁䅁䅁䅁奃杸䉴权奂䅁䅁兂䅁䅁䅁䵐嘸兑䅯杓䅁䅁䅯杊䅁䅁䅯䅂䍁䅧䅯允䅁䅁䅅䅁䉁䅁䅁杄䭁䅁䅁䅍畁䑁䅫睎䅁䅁杷允䅁䅁䅧䅁䑁䅁䅁䅁䙁䅁䅁䅁奃杸䉴权呂䅁䅁兂䅁䅁䅁䵅嘸兑䅯䅎䅁䅁䅯杊䅁䅁䅯䅂䍁䅧䅯允䅁䅁䅅䅁䉁䅁䅁杄䭁䅁䅁免畁䑁䅫睎䅁䅁杷允䅁䅁䅕䅁䑁䅁䅷䅁䙁䅁䅁䅁权晹䅴权汃䅁䅁权⽁䅁䅁权䡁允䅁允䅁䅁䅅䅁䡁䅁䅁䅁䅁敍䅊䍄䉁䅁䅁䅃䅁䅁䅍䅁䅁䅁䅕䅁䅁䩁䝪ぃ䭅䉁䅧䅁䙁䅁䅁䅁歄桺䉖权䡂䅁䅁权流䅁䅁权䕁䅁䅋权䉁䅁䅁允䅁䅁䅅䅁佁䉁䅁䅁硁䑁䅉䅎睁䍁䄴李硁䅁䅁䍄䉁䅁䅁兂䅁䅁䅍䅄䅁䅁䅕䅁䅁䕺瑍歭䭅䱁䅯䅁䭁䕁䅉䅁䭁䅁䉣䅁䉁䅁䅁允䅁䅁䅕䅁䅁䅁䅁䅁䵁䅉䅅䅁䙁䅁䅁睁䵁䅁䅁兂䅁䅁䅁晡但兑䅯杪䅁䅁䅯兎䅁䅁䅯睂䅅䅁䅅䅁䉁䅁䅁兂㕄䕡䱂瑕啔具杷允䅁䅁䅕䅁䑁䅁䅷䅁䙁䅁䅁䥁煂歌䈹权敃䅁䅁权㕁䅁䅁权䡁允䅁允䅁䅁䅅䅁䙁䅁䅁䅁䅁䅁䅁䍄䉁䅁䅁兂䅁䅁䅍䅄䅁䅁䅕䅁䅁䙧䕑䕕䭅乁䅑䅁䭁䑁䄴䅁䭁䅁䉣䅁䉁䅁䅁允䅁䅁䅕㝹噬佑兖捈䵁䅉䅅䅁䙁䅁䅁睁䵁䅁䅁兂䅁䅁䅁䡫㑢䅑䅯杺䅁䅁䅯児䅁䅁䅯睂䅅䅁䅅䅁䉁䅁䅁兂牁㡺歈㥄㑮睐杷允䅁䅁䅧䅁䑁䅁䅁䅁䙁䅁䅁䅁奃杸䉴权牁䅁䅁兂䅁䅁䅁䴵嘴兑䅯䅑䅁䅁䅯杊䅁䅁䅯䅂䍁䅧䅯允䅁䅁䅅䅁䉁䅁䅁杄佁䅁䅁杍㕁䑁䅍杌㍁䑁䅙䅁䵁䅉䅅䅁䥁䅁䅁睁䅁䅁䅁兂䅁䅁䅁䵭䱙兑䅯䅗䅁䅁䅕䅁䅁偁佄商䭅䅁䅍䅁䭁䍁䅙䅁䭁䅁䅑潁䭁䅁䅅䅁䉁䅁䅁允䅁䅁䅕敨剴䉵瀶ど䵁䅉䅅䅁䙁䅁䅁睁䵁䅁䅁兂䅁䅁䅁䵑㜳䅑䅯䅬䅁䅁䅯䅒䅁䅁䅯睂䅅䅁䅅䅁䉁䅁䅁权ぁ允䅁䍄䉁䅁䅁䅃䅁䅁䅍䅁䅁䅁䅕䅁䅁䩁䝪ぃ䭅䙁䅁䅁䙁䅁䅁䅁允硺䉖权⽁䅁䅁权流䅁䅁权䕁䅁䅋权䉁䅁䅁允䅁䅁䅅䅁佁䅁䅯䅁睁䍁䄴睎祁䅁䅁䍄䉁䅁䅁兂䅁䅁䅍䅄䅁䅁䅕䅁䅁䝧畯ご䭅䵁䅯䅁䭁䕁䅉䅁䭁䅁䉣䅁䉁䅁䅁允䅁䅁䅕爰㑶穭灥樸䴸䅉䅅䅁䙁䅁䅁睁䵁䅁䅁兂䅁䅁䅃䅖兒兑䅯䄫䅁䅁䅯兎䅁䅁䅯睂䅅䅁䅅䅁䉁䅁䅁兂䅁䅁䅁䅁䅁䅁杷允䅁䅁䅕䅁䑁䅁䅷䅁䙁䅁䅁䅁杄晧䅨权㡄䅁䅁权⭁䅁䅁权䡁允䅁允䅁䅁䅅䅁䙁䱁䅺瑎测汔䅆䍄䉁䅁䅁䅃䅁䅁䅍䅁䅁䅁䅕䅁䅁䩁䝪ぃ䭅䙁䅫䅁䙁䅁䅁䅁㡁硺䉖权䍂䅁䅁权流䅁䅁权䕁䅁䅋权䉁䅁䅁允䅁䅁䅅䅁佁䅁䅯䅁睁䍁䄴䅏硁䅁䅁䍄䉁䅁䅁兂䅁䅁䅍䅄䅁䅁䅕䅁䅁佁䉃䔫䭁佁䅁䅁䭁䑁䅅䅁䭁䅁䉣䅁䉁䅁䅁允䅁䅁䅕䅁䅁䅁䅁䅁䵁䅉䅅䅁䙁䅁䅁睁䵁䅁䅁兂䅁䅁䅁剔儹兑䅯睯䅁䅁䅯睒䅁䅁䅯睂䅅䅁䅅䅁䉁䅁䅁兂䝁穕卒㑌捯村杷允䅁䅁䅕䅁䑁䅁䅷䅁䙁䅁䅁䅁杄晧䅨权汃䅁䅁权䑁䅁䅁权䡁允䅁允䅁䅁䅅䅁䡁䅁䅁䅁杂效䅚䍄䉁䅁䅁兂䅁䅁䅍䅄䅁䅁䅕䅁䅁䥁刳歔䭅䩁䄴䅁䭁䑁䅳䅁䭁䅁䉣䅁䉁䅁䅁允䅁䅁䅕䅦稴㜳佺䐶䴸䅉䅅䅁䙁䅁䅁睁䵁䅁䅁兂䅁䅁䅁晡但兑䅯睱䅁䅁䅯睓䅁䅁䅯睂䅅䅁䅅䅁䉁䅁䅁权䭁允䅁䍄䉁䅁䅁兂䅁䅁䅍䅄䅁䅁䅕䅁䅁䡁䭄〫䭁䭁䅁䅁䭁䍁䄸䅁䭁䅁䉣䅁䉁䅁䅁允䅁䅁䅕㙹䙆癴㥐歇䵁䅉䅅䅁䙁䅁䅁睁䵁䅁䅁兂䅁䅁䅁偷㝔䅑䅯䄵䅁䅁䅯村䅁䅁䅯睂䅅䅁䅅䅁䉁䅁䅁兂潂慍⽇䩹䜰䅑杷允䅁䅁䅧䅁䑁䅁䅁䅁䙁䅁䅁䅁奃杸䉴权牁䅁䅁兂䅁䅁䅁䴵嘴兑䅯児䅁䅁䅯杊䅁䅁䅯䅂䍁䅧䅯允䅁䅁䅅䅁䉁䅁䅁杄佁䅁䅁杍㕁䑁䅙杌ぁ䑁䅙䅁䵁䅉䅅䅁䙁䅁䅁睁䵁䅁䅁兂䅁䅁䅃偣佂兑䅯杭䅁䅁䅯睐䅁䅁䅯睂䅅䅁䅅䅁䉁䅁䅁兂坃㙫⽋⽂䕧村杷允䅁䅁䅕䅁䑁䅁䅷䅁䙁䅁䅁䅁扂䕍䈹权汃䅁䅁权䩂䅁䅁权䡁允䅁允䅁䅁䅅䅁䡁䅁䅁䅁䅂⭊䅒䍄䉁䅁䅁兂䅁䅁䅍䅄䅁䅁䅕䅁䅁䑧婴ご䭅乁䅧䅁䭁䕁䅕䅁䭁䅁䉣䅁䉁䅁䅁允䅁䅁䅕坋佣畒卐稵䴸䅉䅅䅁䙁䅁䅁睁䵁䅁䅁兂䅁䅁䅁乖佚兑䅯朱䅁䅁䅯䅒䅁䅁䅯睂䅅䅁䅅䅁䉁䅁䅁兂䱃㍰佖愸䍕䅷杷允䅁䅁䅕䅁䑁䅁䅷䅁䙁䅁䅁䥁睃ば䈹权㙄䅁䅁权ぁ䅁䅁权䡁允䅁允䅁䅁䅅䅁䙁䅁䅁䅁䅁䅁䅁䍄䉁䅁䅁䅃䅁䅁䅍䅁䅁䅁䅕䅁䅁䩁䝪ぃ䭅䙁䅫䅁䙁䅁䅁䅁歃硺䉖权䵂䅁䅁权流䅁䅁权䕁䅁䅋权䉁䅁䅁允䅁䅁䅅䅁䙁䭁睒児塲ぁ䄵䍄䉁䅁䅁䅃䅁䅁䅍䅁䅁䅁䅕䅁䅁䩁䝪ぃ䭅䍁䅳䅁䙁䅁䅁䅁歄桺䉖权䡂䅁䅁权流䅁䅁权䕁䅁䅋权䉁䅁䅁允䅁䅁䅅䅁佁䅁䅷䅁穁䑁䅅䅍畁䑁䅉䅁䵁䅉䅅䅁䙁䅁䅁睁䵁䅁䅁兂䅁䅁䅁䵙㝲䅑䅯䅬䅁䅁䅯村䅁䅁䅯睂䅅䅁䅅䅁䉁䅁䅁权㉁允䅁䍄䉁䅁䅁兂䅁䅁䅍䅄䅁䅁䅕䅁䅁䑁歪歔䭅䵁䅧䅁䭁䍁䄴䅁䭁䅁䉣䅁䉁䅁䅁允䅁䅁䅕䅁䅁䅁䅁䅁䵁䅉䅅䅁䙁䅁䅁睁䵁䅁䅁兂䅁䅁䅃ㅏ偬兑䅯䅮䅁䅁䅯材䅁䅁䅯睂䅅䅁䅅䅁䉁䅁䅁兂塂婇剖婇䉕䅑杷允䅁䅁䅧䅁䑁䅁䅁䅁䙁䅁䅁䅁奃杸䉴权牁䅁䅁兂䅁䅁䅁䴵嘴兑䅯䅓䅁䅁䅯杊䅁䅁䅯䅂䍁䅧䅯允䅁䅁䅅䅁䉁䅁䅁杄佁䅁䅁睍硁䑁䅉杌ㅁ䑁䅑䅁䵁䅉䅅䅁䙁䅁䅁睁䵁䅁䅁兂䅁䅁䅁䵣㝲䅑䅯具䅁䅁䅯睁䅁䅁䅯睂䅅䅁䅅䅁䉁䅁䅁兂⽂㈶摩䍕唴䅑杷允䅁䅁䅧䅁䑁䅁䅁䅁䙁䅁䅁䅁奃杸䉴权兂䅁䅁兂䅁䅁䅁䵫嘸兑䅯䅓䅁䅁䅯杊䅁䅁䅯䅂䍁䅧䅯允䅁䅁䅅䅁䉁䅁䅁兂浂浚浚煚她䅑杷允䅁䅁䅕䅁䑁䅁䅷䅁䙁䅁䅁䅁㑁䔵䈵权㉃䅁䅁权癁䅁䅁权䡁允䅁允䅁䅁䅅䅁䙁䅁䅁䅁䅁䅁䅁䍄䉁䅁䅁兂䅁䅁䅍䅄䅁䅁䅕䅁䅁䝁䭄〫䭁䭁䅍䅁䭁䕁䅁䅁䭁䅁䉣䅁䉁䅁䅁允䅁䅁䅕䅁求堷汰さ䵉䅉䅅䅁䙁䅁䅁睁䵁䅁䅁兂䅁䅁䅁偷㝔䅑䅯䄳䅁䅁䅯児䅁䅁䅯睂䅅䅁䅅䅁䉁䅁䅁兂⭁捭䍤歸硪睐杷允䅁䅁䅕䅁䑁䅁䅷䅁䙁䅁䅁䅁癃䕰䈹权楄䅁䅁权㡁䅁䅁权䡁允䅁允䅁䅁䅅䅁䙁䕁奴潗捒癃⽕䍄䉁䅁䅁䅃䅁䅁䅍䅁䅁䅁䅕䅁䅁䩁䝪ぃ䭅䕁䄴䅁䙁䅁䅁䅁䥄杸䉴权䑂䅁䅁权流䅁䅁权䕁䅁䅋权䉁䅁䅁允䅁䅁䅅䅁䭁䕁䄸䅁䵁䅉䅅䅁䥁䅁䅁睁䅁䅁䅁兂䅁䅁䅁䵭䱙兑䅯杘䅁䅁䅕䅁䅁偁佄商䭅䑁䄴䅁䭁䍁䅙䅁䭁䅁䅑潁䭁䅁䅅䅁䉁䅁䅁允䅁䅁䅕䭆䠵場坯䕧䵁䅉䅅䅁䙁䅁䅁睁䵁䅁䅁兂䅁䅁䵄祑愲兑䅯杚䅁䅁䅯兔䅁䅁䅯睂䅅䅁䅅䅁䉁䅁䅁权㙂䅁䅁䍄䉁䅁䅁兂䅁䅁䅍䅄䅁䅁䅕䅁䅁䙧䕑䕕䭅䭁䅣䅁䭁䕁䅉䅁䭁䅁䉣䅁䉁䅁䅁允䅁䅁䅯权䅅䅁杷允䅁䅁䅧䅁䑁䅁䅁䅁䙁䅁䅁䅁奃杸䉴权奁䅁䅁兂䅁䅁䅁䵷䱙兑䅯睎䅁䅁䅯杊䅁䅁䅯䅂䍁䅧䅯允䅁䅁䅅䅁䉁䅁䅁权奁䅁䅁䍄䉁䅁䅁兂䅁䅁䅍䅄䅁䅁䅕䅁䅁䝁䭄〫䭁䝁䅍䅁䭁䕁䅧䅁䭁䅁䉣䅁䉁䅁䅁允䅁䅁䅕湃晶末穆䕨䵉䅉䅅䅁䥁䅁䅁睁䅁䅁䅁兂䅁䅁䅁䵭䱙兑䅯杔䅁䅁䅕䅁䅁䍁偄商䭅䕁䅍䅁䭁䍁䅙䅁䭁䅁䅑潁䭁䅁䅅䅁䉁䅁䅁允䅁䅁䄴䅄䅁䑁䅅李畁䑁䅁睍䅁䅁杷允䅁䅁䅕䅁䑁䅁䅷䅁䙁䅁䅁䅁䅂智䅴权湃䅁䅁权䝂䅁䅁权䡁允䅁允䅁䅁䅅䅁䭁䅁䉯䅁䵁䅉䅅䅁䙁䅁䅁睁䵁䅁䅁兂䅁䅁䅁剔儹兑䅯䅵䅁䅁䅯睁䅁䅁䅯睂䅅䅁䅅䅁䉁䅁䅁兂扄⽎䍭䝈䵚䅑杷允䅁䅁䅕䅁䑁䅁䅷䅁䙁䅁䅁䅁䕁啪䈹权楄䅁䅁权ㅁ䅁䅁权䡁允䅁允䅁䅁䅅䅁䙁䅁䅁䅁䅁䅁䅁䍄䉁䅁䅁兂䅁䅁䅍䅄䅁䅁䅕䅁䅁䙧䕑䕕䭅䵁䅕䅁䭁䕁䅑䅁䭁䅁䉣䅁䉁䅁䅁允䅁䅁䅕䅁䅁䅁䅁䅁䵁䅉䅅䅁䙁䅁䅁睁䵁䅁䅁兂䅁䅁䅁晡但兑䅯杯䅁䅁䅯材䅁䅁䅯睂䅅䅁䅅䅁䉁䅁䅁兂偄牺捊洳煆村杷允䅁䅁䅧䅁䑁䅁䅁䅁䙁䅁䅁䅁奃杸䉴权牁䅁䅁兂䅁䅁䅁䴵嘴兑䅯兓䅁䅁䅯杊䅁䅁䅯䅂䍁䅧䅯允䅁䅁䅅䅁䉁䅁䅁杄佁䅁䅁睍硁䑁䅑杌㑁䑁䅍䅁䵁䅉䅅䅁䙁䅁䅁睁䵁䅁䅁兂䅁䅁䅃䭳偤兑䅯杬䅁䅁䅯兓䅁䅁䅯睂䅅䅁䅅䅁䉁䅁䅁兂汁䝵潆兴㠴村杷允䅁䅁䅕䅁䑁䅁䅷䅁䙁䅁䅁䵁䑸婌䉰权奃䅁䅁权穁䅁䅁权䡁允䅁允䅁䅁䅅䅁䙁䅁䅁䅁䅁䅁䅁䍄䉁䅁䅁兂䅁䅁䅍䅄䅁䅁䅕䅁䅁䡁䭄〫䭁䭁䅫䅁䭁䕁䄰䅁䭁䅁䉣䅁䉁䅁䅁允䅁䅁䅯权䅅䅁杷允䅁䅁䅕䅁䑁䅁䅷䅁䙁䅁䅁䅁䅄倹䅴权癃䅁䅁权䕂䅁䅁权䡁允䅁允䅁䅁䅅䅁䙁䅁䅁䅁䅁䅁䅁䍄䉁䅁䅁䅃䅁䅁䅍䅁䅁䅁䅕䅁䅁䩁䝪ぃ䭅䙁䅷䅁䙁䅁䅁䅁䥄杸䉴权䵂䅁䅁权流䅁䅁权䕁䅁䅋权䉁䅁䅁允䅁䅁䅅䅁䭁䙁䄰䅁䵁䅉䅅䅁䙁䅁䅁睁䵁䅁䅁兂䅁䅁䅁穗偂兑䅯睙䅁䅁䅯児䅁䅁䅯睂䅅䅁䅅䅁䉁䅁䅁兂䅁䥁剣湖礹村杷允䅁䅁䅕䅁䑁䅁䅷䅁䙁䅁䅁䥁睃ば䈹权敃䅁䅁权䕂䅁䅁权䡁允䅁允䅁䅁䅅䅁䙁䙁祢㕁扔佤⽯䍄䉁䅁䅁兂䅁䅁䅍䅄䅁䅁䅕䅁䅁䕺瑍歭䭅䝁䅍䅁䭁䑁䅳䅁䭁䅁䉣䅁䉁䅁䅁允䅁䅁䅕䅁䅁䅁䅁䅁䵁䅉䅅䅁䥁䅁䅁睁䅁䅁䅁兂䅁䅁䅁䵭䱙兑䅯睋䅁䅁䅕䅁䅁佁佔商䭅䑁䅕䅁䭁䍁䅙䅁䭁䅁䅑潁䭁䅁䅅䅁䉁䅁䅁允䅁䅁䄴杄䅁䑁䅍免㍁䍁䄴免ぁ䅁䅁䍄䉁䅁䅁兂䅁䅁䅍䅄䅁䅁䅕䅁䅁䅁乓ご䭅䵁䅕䅁䭁䕁䅍䅁䭁䅁䉣䅁䉁䅁䅁允䅁䅁䅕穘䅭䌹䕡お䵁䅉䅅䅁䥁䅁䅁睁䅁䅁䅁兂䅁䅁䅁䵭䱙兑䅯睕䅁䅁䅕䅁䅁䭁偔商䭅䕁䅯䅁䭁䍁䅙䅁䭁䅁䅑潁䭁䅁䅅䅁䉁䅁䅁允䅁䅁䅕浚浚浚浚獓䵁䅉䅅䅁䙁䅁䅁睁䵁䅁䅁兂䅁䅁䅁䤴㑈䅑䅯杪䅁䅁䅯睒䅁䅁䅯睂䅅䅁䅅䅁䉁䅁䅁兂䅁䅁䅁䅁䅁䅁杷允䅁䅁䅕䅁䑁䅁䅷䅁䙁䅁䅁䅁睂癹䅴权慃䅁䅁权䱂䅁䅁权䡁允䅁允䅁䅁䅅䅁䙁䅁䅁䅁䅁䅁䅁䍄䉁䅁䅁兂䅁䅁䅍䅄䅁䅁䅕䅁䅁䙁坔歔䭅佁䅷䅁䭁䑁䅧䅁䭁䅁䉣䅁䉁䅁䅁允䅁䅁䅕䥇䙩浏单䕃䵁䅉䅅䅁䥁䅁䅁睁䅁䅁䅁兂䅁䅁䅁䵭䱙兑䅯睋䅁䅁䅕䅁䅁佁佔商䭅䑁䄴䅁䭁䍁䅙䅁䭁䅁䅑潁䭁䅁䅅䅁䉁䅁䅁允䅁䅁䄴䅄䅁䑁䅍杍ぁ䍁䄴兎䅁䅁杷允䅁䅁䅕䅁䑁䅁䅷䅁䙁䅁䅁䅁㝂啌䈹权䩃䅁䅁权乂䅁䅁权䡁允䅁允䅁䅁䅅䅁䭁䭁䄰䅁䵁䅉䅅䅁䙁䅁䅁睁䵁䅁䅁兂䅁䅁䅃䭳偤兑䅯杯䅁䅁䅯睑䅁䅁䅯睂䅅䅁䅅䅁䉁䅁䅁兂い婕瑂攷剓村杷允䅁䅁䅕䅁䑁䅁䅷䅁䙁䅁䅁䅁灂唸䈵权杄䅁䅁权㕁䅁䅁权䡁允䅁允䅁䅁䅅䅁䙁䅁䅁䅁䅁䅁䅁䍄䉁䅁䅁兂䅁䅁䅍䅄䅁䅁䅕䅁䅁䙧䕑䕕䭅偁䅷䅁䭁䕁䄰䅁䭁䅁䉣䅁䉁䅁䅁允䅁䅁䅕睴じ浨啋啑䵁䅉䅅䅁䙁䅁䅁睁䵁䅁䅁兂䅁䅁䅃偣佂兑䅯䅮䅁䅁䅯兏䅁䅁䅯睂䅅䅁䅅䅁䉁䅁䅁兂䅁䅁䅁䅁䅁䅁杷允䅁䅁䅧䅁䑁䅁䅁䅁䙁䅁䅁䅁奃杸䉴权佂䅁䅁兂䅁䅁䅁䴸嘴兑䅯䅓䅁䅁䅯杊䅁䅁䅯䅂䍁䅧䅯允䅁䅁䅅䅁䉁䅁䅁兂卂䉵䘶㥡歇䅑杷允䅁䅁䅧䅁䑁䅁䅁䅁䙁䅁䅁䅁奃杸䉴权佂䅁䅁兂䅁䅁䅁䵰嘸兑䅯睐䅁䅁䅯杊䅁䅁䅯䅂䍁䅧䅯允䅁䅁䅅䅁䉁䅁䅁兂晁敨剴䡵刵䅷杷允䅁䅁䅧䅁䑁䅁䅁䅁䙁䅁䅁䅁奃杸䉴权婂䅁䅁兂䅁䅁䅁䴰䱙兑䅯兔䅁䅁䅯杊䅁䅁䅯䅂䍁䅧䅯允䅁䅁䅅䅁䉁䅁䅁权婁䅁䅁䍄䉁䅁䅁兂䅁䅁䅍䅄䅁䅁䅕䅁䅁䉁䉃䔫䭁䵁䅯䅁䭁䑁䅍䅁䭁䅁䉣䅁䉁䅁䅁允䅁䅁䅕〹牉灹⽙稸䴸䅉䅅䅁䙁䅁䅁睁䵁䅁䅁兂䅁䅁䅁穗偂兑䅯䅵䅁䅁䅯睎䅁䅁䅯睂䅅䅁䅅䅁䉁䅁䅁兂䅁䅁䅁䅁䅁䅁杷允䅁䅁䅕䅁䑁䅁䅷䅁䙁䅁䅁䵁䅃水䉂权慃䅁䅁权䝂䅁䅁权䡁允䅁允䅁䅁䅅䅁䙁䅁䅁䅁䅁䅁䅁䍄䉁䅁䅁䅃䅁䅁䅍䅁䅁䅁䅕䅁䅁䩁䝪ぃ䭅䙁䅧䅁䙁䅁䅁䅁睄桺䉖权䵂䅁䅁权流䅁䅁权䕁䅁䅋权䉁䅁䅁允䅁䅁䅅䅁䙁䑁積積積㑲䅖䍄䉁䅁䅁兂䅁䅁䅍䅄䅁䅁䅕䅁䅁䝁确歔䭅䱁䅍䅁䭁䑁䅍䅁䭁䅁䉣䅁䉁䅁䅁允䅁䅁䅕䅁䅁䅁䅁䅁䵁䅉䅅䅁䙁䅁䅁睁䵁䅁䅁兂䅁䅁䅁䡫㑢䅑䅯䄲䅁䅁䅯村䅁䅁䅯睂䅅䅁䅅䅁䉁䅁䅁兂い噐䍄㌱㝪睐杷允䅁䅁䅕䅁䑁䅁䅷䅁䙁䅁䅁䥁㝁啗䈹权⭄䅁䅁权䑁䅁䅁权䡁允䅁允䅁䅁䅅䅁䙁䡁儷䭩䥶㥦䉚䍄䉁䅁䅁兂䅁䅁䅍䅄䅁䅁䅕䅁䅁䭁欫ご䭅䱁䅙䅁䭁䑁䅙䅁䭁䅁䉣䅁䉁䅁䅁允䅁䅁䅕䅁煁乑硏ぉ䵉䅉䅅䅁䥁䅁䅁睁䅁䅁䅁兂䅁䅁䅁䵭䱙兑䅯睋䅁䅁䅕䅁䅁佁佔商䭅䕁䅯䅁䭁䍁䅙䅁䭁䅁䅑潁䭁䅁䅅䅁䉁䅁䅁允䅁䅁䄴杄䅁䑁䅍睍睁䍁䄴兎ㅁ䅁䅁䍄䉁䅁䅁兂䅁䅁䅍䅄䅁䅁䅕䅁䅁䱧湃ご䭅䱁䅳䅁䭁䕁䅕䅁䭁䅁䉣䅁䉁䅁䅁允䅁䅁䅕奅剅ぷ捳啓䵉䅉䅅䅁䙁䅁䅁睁䵁䅁䅁兂䅁䅁䅃ㅏ偬兑䅯朵䅁䅁䅯䅐䅁䅁䅯睂䅅䅁䅅䅁䉁䅁䅁兂㍁䡭坎癗䥑䅑杷允䅁䅁䅕䅁䑁䅁䅷䅁䙁䅁䅁䅁乂ㅈ䉂权千䅁䅁权㡁䅁䅁权䡁允䅁允䅁䅁䅅䅁䙁䥁睘ㅢけ祄䍖䍄䉁䅁䅁䅃䅁䅁䅍䅁䅁䅁䅕䅁䅁䩁䝪ぃ䭅䍁䅳䅁䙁䅁䅁䅁允硺䉖权㥁䅁䅁权流䅁䅁权䕁䅁䅋权䉁䅁䅁允䅁䅁䅅䅁佁䅁䅯䅁穁䍁䄴睍㍁䅁䅁䍄䉁䅁䅁兂䅁䅁䅍䅄䅁䅁䅕䅁䅁䩁㉂䔫䭁䵁䅍䅁䭁䑁䅑䅁䭁䅁䉣䅁䉁䅁䅁允䅁䅁䅕煔䄹㥄䍶啅䵁䅉䅅䅁䙁䅁䅁睁䵁䅁䅁兂䅁䅁䅁䥅㑈䅑䅯䅫䅁䅁䅯杌䅁䅁䅯睂䅅䅁䅅䅁䉁䅁䅁权䭁允䅁䍄䉁䅁䅁兂䅁䅁䅍䅄䅁䅁䅕䅁䅁䕁昰䕕䭅䵁䅣䅁䭁䑁䄴䅁䭁䅁䉣䅁䉁䅁䅁允䅁䅁䅕汦摌㠲别ぉ䵉䅉䅅䅁䙁䅁䅁睁䵁䅁䅁兂䅁䅁䅁乖佚兑䅯其䅁䅁䅯材䅁䅁䅯睂䅅䅁䅅䅁䉁䅁䅁兂坄睪㡄牚儵䅑杷允䅁䅁䅧䅁䑁䅁䅁䅁䙁䅁䅁䅁奃杸䉴权卂䅁䅁兂䅁䅁䅁䵹䱙兑䅯䅒䅁䅁䅯杊䅁䅁䅯䅂䍁䅧䅯允䅁䅁䅅䅁䉁䅁䅁权噂䅁䅁䍄䉁䅁䅁兂䅁䅁䅍䅄䅁䅁䅕䅁䅁䩁㉂䔫䭁偁䄴䅁䭁䕁䄰䅁䭁䅁䉣䅁䉁䅁䅁允䅁䅁䅕䅁䅁䅁䅁䅁䵁䅉䅅䅁䥁䅁䅁睁䅁䅁䅁兂䅁䅁䅁䵭䱙兑䅯杘䅁䅁䅕䅁䅁佁佔商䭅䕁䅷䅁䭁䍁䅙䅁䭁䅁䅑潁䭁䅁䅅䅁䉁䅁䅁允䅁䅁䄴权䅁䑁䅫杌㑁䑁䅕䅁䵁䅉䅅䅁䥁䅁䅁睁䅁䅁䅁兂䅁䅁䅁䵭䱙兑䅯兗䅁䅁䅕䅁䅁䵁䝄ぃ䭅䑁䅁䅁䭁䍁䅙䅁䭁䅁䅑潁䭁䅁䅅䅁䉁䅁䅁允䅁䅁䅯兗䅁䅁杷允䅁䅁䅕䅁䑁䅁䅷䅁䙁䅁䅁䅁允晧䅨权䭄䅁䅁权睁䅁䅁权䡁允䅁允䅁䅁䅅䅁䙁䭁䜸畅䴰攲⼸䍄䉁䅁䅁兂䅁䅁䅍䅄䅁䅁䅕䅁䅁䭁䩄〫䭁䅁䉉䅁䭁䕁䅕䅁䭁䅁䉣䅁䉁䅁䅁允䅁䅁䅕⭬㕵浔䙑歅䵁䅉䅅䅁䙁䅁䅁睁䵁䅁䅁兂䅁䅁䅃䝑偖兑䅯䄰䅁䅁䅯睑䅁䅁䅯睂䅅䅁䅅䅁䉁䅁䅁兂楃瘴儶硏䑣䅑杷允䅁䅁䅧䅁䑁䅁䅁䅁䙁䅁䅁䅁奃杸䉴权卂䅁䅁兂䅁䅁䅁䵐嘸兑䅯睒䅁䅁䅯杊䅁䅁䅯䅂䍁䅧䅯允䅁䅁䅅䅁䉁䅁䅁杄䵁䅁䅁䅏硁䍁䄴䅎ㅁ䅁䅁䍄䉁䅁䅁兂䅁䅁䅍䅄䅁䅁䅕䅁䅁䝁䭄〫䭁䭁䅉䅁䭁䑁䅕䅁䭁䅁䉣䅁䉁䅁䅁允䅁䅁䅕汭㑪䜹湍䕧䵉䅉䅅䅁䙁䅁䅁睁䵁䅁䅁兂䅁䅁䅁㙲偒兑䅯杁䅅䅁䅯兔䅁䅁䅯睂䅅䅁䅅䅁䉁䅁䅁兂䱃䝂潋慍㉌睐杷允䅁䅁䅕䅁䑁䅁䅷䅁䙁䅁䅁䅁乂ㅈ䉂权湃䅁䅁权䉂䅁䅁权䡁允䅁允䅁䅁䅅䅁䭁䅁䉯䅁䵁䅉䅅䅁䥁䅁䅁睁䅁䅁䅁兂䅁䅁䅁䵭䱙兑䅯睕䅁䅁䅕䅁䅁佁佔商䭅䕁䅫䅁䭁䍁䅙䅁䭁䅁䅑潁䭁䅁䅅䅁䉁䅁䅁允䅁䅁䄴䅄䅁䑁䅙睍畁䑁䅁睎䅁䅁杷允䅁䅁䅕䅁䑁䅁䅷䅁䙁䅁䅁䥁㝁啗䈹权䅁允䅁权獁䅁䅁权䡁允䅁允䅁䅁䅅䅁䭁䅁䉙䅁䵁䅉䅅䅁䥁䅁䅁睁䅁䅁䅁兂䅁䅁䅁䵭䱙兑䅯睋䅁䅁䅕䅁䅁佁佔商䭅䕁䄰䅁䭁䍁䅙䅁䭁䅁䅑潁䭁䅁䅅䅁䉁䅁䅁允䅁䅁䄴杄䅁䑁䅍睍祁䍁䄴兎ぁ䅁䅁䍄䉁䅁䅁兂䅁䅁䅍䅄䅁䅁䅕䅁䅁䑧婴ご䭅䩁䄴䅁䭁䕁䅅䅁䭁䅁䉣䅁䉁䅁䅁允䅁䅁䅕㙳䉤祲㐴稶䴸䅉䅅䅁䙁䅁䅁睁䵁䅁䅁兂䅁䅁䅁剔儹兑䅯共䅁䅁䅯睎䅁䅁䅯睂䅅䅁䅅䅁䉁䅁䅁权䭁允䅁䍄䉁䅁䅁兂䅁䅁䅍䅄䅁䅁䅕䅁䅁䕧求ご䭅䝁䅍䅁䭁䕁䅯䅁䭁䅁䉣䅁䉁䅁䅁允䅁䅁䅕歓睢婳䵅啨䵉䅉䅅䅁䥁䅁䅁睁䅁䅁䅁兂䅁䅁䅁䵭䱙兑䅯杔䅁䅁䅕䅁䅁䵁䝄ぃ䭅䕁䅷䅁䭁䍁䅙䅁䭁䅁䅑潁䭁䅁䅅䅁䉁䅁䅁允䅁䅁䅯杔䅁䅁杷允䅁䅁䅕䅁䑁䅁䅷䅁䙁䅁䅁䅁杁偋䅬权千䅁䅁权䱂䅁䅁权䡁允䅁允䅁䅁䅅䅁䙁䅁䅁䙁⽧畕䉴䍄䉁䅁䅁兂䅁䅁䅍䅄䅁䅁䅕䅁䅁䉁䉃䔫䭁佁䅙䅁䭁䕁䅣䅁䭁䅁䉣䅁䉁䅁䅁允䅁䅁䅕潮䥧橢摱牴䴸䅉䅅䅁䥁䅁䅁睁䅁䅁䅁兂䅁䅁䅁䵭䱙兑䅯睕䅁䅁䅕䅁䅁佁佺商䭅䕁䅯䅁䭁䍁䅙䅁䭁䅁䅑潁䭁䅁䅅䅁䉁䅁䅁允䅁䅁䅕䘷㑇橈㈲䔵䵁䅉䅅䅁䥁䅁䅁睁䅁䅁䅁兂䅁䅁䅁䵭䱙兑䅯䅘䅁䅁䅕䅁䅁䉁偄商䭅䑁䅑䅁䭁䍁䅙䅁䭁䅁䅑潁䭁䅁䅅䅁䉁䅁䅁允䅁䅁䄴权䅁䑁䅅杌ぁ䑁䅧䅁䵁䅉䅅䅁䥁䅁䅁睁䅁䅁䅁兂䅁䅁䅁䵭䱙兑䅯杖䅁䅁䅕䅁䅁乁䝄ぃ䭅䕁䅉䅁䭁䍁䅙䅁䭁䅁䅑潁䭁䅁䅅䅁䉁䅁䅁允䅁䅁䅯兇䅁䅁杷允䅁䅁䅕䅁䑁䅁䅷䅁䙁䅁䅁䅁䅂智䅴权佃䅁䅁权穁䅁䅁权䡁允䅁允䅁䅁䅅䅁䙁䅁䅁䅁䅁䅁䅁䍄䉁䅁䅁䅃䅁䅁䅍䅁䅁䅁䅕䅁䅁䩁䝪ぃ䭅䙁䅧䅁䙁䅁䅁䅁㑄桺䉖权㍁䅁䅁权流䅁䅁权䕁䅁䅋权䉁䅁䅁允䅁䅁䅅䅁佁䅁䅷䅁瑁䑁䅁杌睁䑁䅣䅁䵁䅉䅅䅁䙁䅁䅁睁䵁䅁䅁兂䅁䅁䅁穗偂兑䅯杭䅁䅁䅯兓䅁䅁䅯睂䅅䅁䅅䅁䉁䅁䅁兂㑂塵㕵牲䱍村杷允䅁䅁䅧䅁䑁䅁䅁䅁䙁䅁䅁䅁奃杸䉴权佂䅁䅁兂䅁䅁䅁䵹䱙兑䅯兑䅁䅁䅯杊䅁䅁䅯䅂䍁䅧䅯允䅁䅁䅅䅁䉁䅁䅁权偂䅁䅁䍄䉁䅁䅁兂䅁䅁䅍䅄䅁䅁䅕䅁䅁䥁刳歔䭅䝁䅙䅁䭁䑁䅙䅁䭁䅁䉣䅁䉁䅁䅁允䅁䅁䅯䅉䅅䅁杷允䅁䅁䅕䅁䑁䅁䅷䅁䙁䅁䅁䅁乂ㅈ䉂权䱃䅁䅁权䭂䅁䅁权䡁允䅁允䅁䅁䅅䅁䙁䅁砳㥄塚戯⼸䍄䉁䅁䅁䅃䅁䅁䅍䅁䅁䅁䅕䅁䅁䩁䝪ぃ䭅䙁䅧䅁䙁䅁䅁䅁䅄杸䉴权㑁䅁䅁权流䅁䅁权䕁䅁䅋权䉁䅁䅁允䅁䅁䅅䅁䭁䙁䅧䅁䵁䅉䅅䅁䙁䅁䅁睁䵁䅁䅁兂䅁䅁䅁剔儹兑䅯关䅁䅁䅯睌䅁䅁䅯睂䅅䅁䅅䅁䉁䅁䅁兂䅁䅁䅁䅁䅁䅁杷允䅁䅁䅕䅁䑁䅁䅷䅁䙁䅁䅁䅁杁偋䅬权橂䅁䅁权硁䅁䅁权䡁允䅁允䅁䅁䅅䅁䙁䅁䅁䵧〰硷䍬䍄䉁䅁䅁兂䅁䅁䅍䅄䅁䅁䅕䅁䅁䡧睄歔䭅䵁䅅䅁䭁䑁䄸䅁䭁䅁䉣䅁䉁䅁䅁允䅁䅁䅕睢晅捌佒歇䵁䅉䅅䅁䥁䅁䅁睁䅁䅁䅁兂䅁䅁䅁䵭䱙兑䅯杔䅁䅁䅕䅁䅁佁佔商䭅䕁䅳䅁䭁䍁䅙䅁䭁䅁䅑潁䭁䅁䅅䅁䉁䅁䅁允䅁䅁䄴䅄䅁䑁䅙䅎畁䑁䅣睎䅁䅁杷允䅁䅁䅕䅁䑁䅁䅷䅁䙁䅁䅁䅁权晹䅴权䱃䅁䅁权㍁䅁䅁权䡁允䅁允䅁䅁䅅䅁䙁佁畢䜲圹兺䅬䍄䉁䅁䅁䅃䅁䅁䅍䅁䅁䅁䅕䅁䅁䩁䝪ぃ䭅䙁䅁䅁䙁䅁䅁䅁㑄桺䉖权䡂䅁䅁权流䅁䅁权䕁䅁䅋权䉁䅁䅁允䅁䅁䅅䅁佁䅁䅷䅁硁䑁䅁杌㉁䑁䅉䅁䵁䅉䅅䅁䥁䅁䅁睁䅁䅁䅁兂䅁䅁䅁䵭䱙兑䅯杖䅁䅁䅕䅁䅁䩁偔商䭅䕁䅳䅁䭁䍁䅙䅁䭁䅁䅑潁䭁䅁䅅䅁䉁䅁䅁允䅁䅁䅕瑃橥䑣㔳歬䵁䅉䅅䅁䙁䅁䅁睁䵁䅁䅁兂䅁䅁䅃ㅏ偬兑䅯其䅁䅁䅯李䅁䅁䅯睂䅅䅁䅅䅁䉁䅁䅁兂乁䜹硳午汤䅑杷允䅁䅁䅧䅁䑁䅁䅁䅁䙁䅁䅁䅁奃杸䉴权呂䅁䅁兂䅁䅁䅁䵰嘸兑䅯児䅁䅁䅯杊䅁䅁䅯䅂䍁䅧䅯允䅁䅁䅅䅁䉁䅁䅁兂硂児塲穯穁䅷杷允䅁䅁䅕䅁䑁䅁䅷䅁䙁䅁䅁䅁睂癹䅴权畄䅁䅁权䍂䅁䅁权䡁允䅁允䅁䅁䅅䅁䙁䭁㥖䩍䵩穔䅊䍄䉁䅁䅁䅃䅁䅁䅍䅁䅁䅁䅕䅁䅁䩁䝪ぃ䭅䙁䅙䅁䙁䅁䅁䅁兄杸䉴权䩂䅁䅁权流䅁䅁权䕁䅁䅋权䉁䅁䅁允䅁䅁䅅䅁䭁䉁䅫䅁䵁䅉䅅䅁䙁䅁䅁睁䵁䅁䅁兂䅁䅁䅁䍉㕪䅑䅯䄸䅁䅁䅯児䅁䅁䅯睂䅅䅁䅅䅁䉁䅁䅁兂䅁䅁䅁䅁䅁䅁杷允䅁䅁䅕䅁䑁䅁䅷䅁䙁䅁䅁䅁杂癹䅴权奃䅁䅁权䙂䅁䅁权䡁允䅁允䅁䅁䅅䅁䙁䡁桖偹䡤栳䍴䍄䉁䅁䅁兂䅁䅁䅍䅄䅁䅁䅕䅁䅁䡁瑳ご䭅䵁䅧䅁䭁䑁䅙䅁䭁䅁䉣䅁䉁䅁䅁允䅁䅁䅕䅁䅁䅁䅁䅁䵁䅉䅅䅁䥁䅁䅁睁䅁䅁䅁兂䅁䅁䅁䵭䱙兑䅯睋䅁䅁䅕䅁䅁䉁偄商䭅䑁䅉䅁䭁䍁䅙䅁䭁䅁䅑潁䭁䅁䅅䅁䉁䅁䅁允䅁䅁䄴权䅁䑁䅉杌㑁䑁䅅䅁䵁䅉䅅䅁䙁䅁䅁睁䵁䅁䅁兂䅁䅁䅃䅖兒兑䅯䅬䅁䅁䅯兎䅁䅁䅯睂䅅䅁䅅䅁䉁䅁䅁权䅁䅁䅁䍄䉁䅁䅁兂䅁䅁䅍䅄䅁䅁䅕䅁䅁䭁䩄〫䭁䅁䉑䅁䭁䕁䄰䅁䭁䅁䉣䅁䉁䅁䅁允䅁䅁䅕慙䩒㈶瑁啉䵁䅉䅅䅁䙁䅁䅁睁䵁䅁䅁兂䅁䅁䅁祥倱兑䅯兺䅁䅁䅯䅌䅁䅁䅯睂䅅䅁䅅䅁䉁䅁䅁兂䅁䅁䅁䅁䅁䅁杷允䅁䅁䅕䅁䑁䅁䅷䅁䙁䅁䅁䅁灂唸䈵权奄䅁䅁权⭁䅁䅁权䡁允䅁允䅁䅁䅅䅁䙁䝁橺晸灐⽶⽉䍄䉁䅁䅁䅃䅁䅁䅍䅁䅁䅁䅕䅁䅁䩁䝪ぃ䭅䙁䄴䅁䙁䅁䅁䅁睂到䉖权祁䅁䅁权流䅁䅁权䕁䅁䅋权䉁䅁䅁允䅁䅁䅅䅁䙁䱁㉩灡獢湔䅴䍄䉁䅁䅁兂䅁䅁䅍䅄䅁䅁䅕䅁䅁䍁潁唫䭁䥁䅫䅁䭁䑁䅁䅁䭁䅁䉣䅁䉁䅁䅁允䅁䅁䅯児䅅䅁杷允䅁䅁䅕䅁䑁䅁䅷䅁䙁䅁䅁䅁䅄倹䅴权䉄䅁䅁权䍂䅁䅁权䡁允䅁允䅁䅁䅅䅁䙁䑁楉噣穢栰䅎䍄䉁䅁䅁䅃䅁䅁䅍䅁䅁䅁䅕䅁䅁䩁䝪ぃ䭅䙁䅧䅁䙁䅁䅁䅁歄桺䉖权䍂䅁䅁权流䅁䅁权䕁䅁䅋权䉁䅁䅁允䅁䅁䅅䅁佁䅁䅯䅁㑁䍁䄴李ぁ䅁䅁䍄䉁䅁䅁䅃䅁䅁䅍䅁䅁䅁䅕䅁䅁䩁䝪ぃ䭅䍁䅳䅁䙁䅁䅁䅁允硺䉖权⽁䅁䅁权流䅁䅁权䕁䅁䅋权䉁䅁䅁允䅁䅁䅅䅁佁䅁䅯䅁祁䍁䄴䅏祁䅁䅁䍄䉁䅁䅁兂䅁䅁䅍䅄䅁䅁䅕䅁䅁䥷楄䕕䭅䭁䅣䅁䭁䍁䄸䅁䭁䅁䉣䅁䉁䅁䅁允䅁䅁䅯权䅅䅁杷允䅁䅁䅕䅁䑁䅁䅷䅁䙁䅁䅁䥁䅂啚䈹权㡄䅁䅁权䡂䅁䅁权䡁允䅁允䅁䅁䅅䅁䙁䅁䅁䅁䅁䅁䅁䍄䉁䅁䅁䅃䅁䅁䅍䅁䅁䅁䅕䅁䅁䩁䝪ぃ䭅䙁䅷䅁䙁䅁䅁䅁㑄桺䉖权䙂䅁䅁权流䅁䅁权䕁䅁䅋权䉁䅁䅁允䅁䅁䅅䅁佁䅁䅑䅁穁䅁䅁䍄䉁䅁䅁䅃䅁䅁䅍䅁䅁䅁䅕䅁䅁䩁䝪ぃ䭅䕁䄴䅁䙁䅁䅁䅁睂到䉖权䅂䅁䅁权流䅁䅁权䕁䅁䅋权䉁䅁䅁允䅁䅁䅅䅁䙁䥁丶焸洶慮䅬䍄䉁䅁䅁兂䅁䅁䅍䅄䅁䅁䅕䅁䅁䍁潁唫䭁䱁䅑䅁䭁䍁䄸䅁䭁䅁䉣䅁䉁䅁䅁允䅁䅁䅕䅁䅁䅁䅁䅁䵁䅉䅅䅁䙁䅁䅁睁䵁䅁䅁兂䅁䅁䅃ㅏ偬兑䅯睹䅁䅁䅯杒䅁䅁䅯睂䅅䅁䅅䅁䉁䅁䅁兂䍃佭樵㑇允䅑杷允䅁䅁䅧䅁䑁䅁䅁䅁䙁䅁䅁䅁奃杸䉴权捂䅁䅁兂䅁䅁䅁䵫嘸兑䅯兑䅁䅁䅯杊䅁䅁䅯䅂䍁䅧䅯允䅁䅁䅅䅁䉁䅁䅁兂桄桥畓㕒㑆䅑杷允䅁䅁䅕䅁䑁䅁䅷䅁䙁䅁䅁䅁杁偋䅬权慃䅁䅁权睁䅁䅁权䡁允䅁允䅁䅁䅅䅁䙁䅁䅁䑁㕃偲䉬䍄䉁䅁䅁杂䅁䅁䅍睄䅁䅁䅕䅁䅁䑁䝒䕅䭅䅁䉑䅁䭁䝁䅑䅁䭁䅁䅁䅁䭁䝁䅅䅁䉁䅁䅁允䅁䅁䅯兂䅅䅁杷允䅁䅁䅕䅁䑁䅁䅷䅁䙁䅁䅁䅁杄晧䅨权牃䅁䅁权㕁䅁䅁权䡁允䅁允䅁䅁䅅䅁䭁䅁䉯䅁䵁䅉䅅䅁䙁䅁䅁睁䵁䅁䅁兂䅁䅁䅁䥂倱兑䅯睙䅁䅁䅯䅍䅁䅁䅯睂䅅䅁䅅䅁䉁䅁䅁兂䅁䅁䅁䅁䅁䅁杷允䅁䅁䅕䅁䑁䅁䅷䅁䙁䅁䅁䅁䕁啪䈹权卄䅁䅁权乂䅁䅁权䡁允䅁允䅁䅁䅅䅁䙁䅁䅁䅁䅁䑑䅎䍄䉁䅁䅁䅃䅁䅁䅍䅁䅁䅁䅕䅁䅁䩁䝪ぃ䭅䙁䅧䅁䙁䅁䅁䅁㑁硺䉖权ㅁ䅁䅁权流䅁䅁权䕁䅁䅋权䉁䅁䅁允䅁䅁䅅䅁佁䅁䅯䅁睁䍁䄴兏穁䅁䅁䍄䉁䅁䅁兂䅁䅁䅍䅄䅁䅁䅕䅁䅁䑁歪歔䭅䭁䅣䅁䭁䕁䅁䅁䭁䅁䉣䅁䉁䅁䅁允䅁䅁䅯权䅅䅁杷允䅁䅁䅧䅁䑁䅁䅁䅁䙁䅁䅁䅁奃杸䉴权佂䅁䅁兂䅁䅁䅁䴫嘴兑䅯睎䅁䅁䅯杊䅁䅁䅯䅂䍁䅧䅯允䅁䅁䅅䅁䉁䅁䅁杄䭁䅁䅁免畁䑁䅣兏䅁䅁杷允䅁䅁䅕䅁䑁䅁䅷䅁䙁䅁䅁䥁獃欵䉚权橂䅁䅁权歂䅁䅁权桂䅁䅁允䅁䅁䅅䅁䙁䙁华砫奡慐䅚䍄䉁䅁䅁兂䅁䅁䅍䅄䅁䅁䅕䅁䅁䭧浺歒䭅䵁䅳䅁䭁䕁䅙䅁䭁䅁䉣䅁䉁䅁䅁允䅁䅁䅕瑳がび坭あ䵁䅉䅅䅁䥁䅁䅁睁䅁䅁䅁兂䅁䅁䅁䵭䱙兑䅯兗䅁䅁䅕䅁䅁䡁剄商䭅䕁䅣䅁䭁䍁䅙䅁䭁䅁䅑潁䭁䅁䅅䅁䉁䅁䅁允䅁䅁䅕敐㡏摐㑱啯䵁䅉䅅䅁䙁䅁䅁睁䵁䅁䅁兂䅁䅁䅃ㅏ偬兑䅯关䅁䅁䅯兏䅁䅁䅯睂䅅䅁䅅䅁䉁䅁䅁兂䅁䅁䅁䅁䅁䅁杷允䅁䅁䅧䅁䑁䅁䅁䅁䙁䅁䅁䅁奃杸䉴权佂䅁䅁兂䅁䅁䅁䵫嘸兑䅯睓䅁䅁䅯杊䅁䅁䅯䅂䍁䅧䅯允䅁䅁䅅䅁䉁䅁䅁兂㝂䭆䠵娴䙱䅑杷允䅁䅁䅧䅁䑁䅁䅁䅁䙁䅁䅁䅁奃杸䉴权婂䅁䅁兂䅁䅁䅁䵷䱙兑䅯睌䅁䅁䅯杊䅁䅁䅯䅂䍁䅧䅯允䅁䅁䅅䅁䉁䅁䅁权婂䅁䅁䍄䉁䅁䅁兂䅁䅁䅍䅄䅁䅁䅕䅁䅁䭧浺歒䭅乁䅷䅁䭁䍁䅷䅁䭁䅁䉣䅁䉁䅁䅁允䅁䅁䅕䅁䅁䅁䅁䅁䵁䅉䅅䅁䥁䅁䅁睁䅁䅁䅁兂䅁䅁䅁䵭䱙兑䅯睋䅁䅁䅕䅁䅁䉁偄商䭅䕁䅑䅁䭁䍁䅙䅁䭁䅁䅑潁䭁䅁䅅䅁䉁䅁䅁允䅁䅁䄴权䅁䑁䅍杌㑁䑁䅅䅁䵁䅉䅅䅁䙁䅁䅁睁䵁䅁䅁兂䅁䅁䅁䡫㑢䅑䅯杚䅁䅁䅯睓䅁䅁䅯睂䅅䅁䅅䅁䉁䅁䅁权捁允䅁䍄䉁䅁䅁䅃䅁䅁䅍䅁䅁䅁䅕䅁䅁䩁䝪ぃ䭅䍁䅳䅁䙁䅁䅁䅁允硺䉖权䭂䅁䅁权流䅁䅁权䕁䅁䅋权䉁䅁䅁允䅁䅁䅅䅁佁䅁䅯䅁硁䍁䄴䅏硁䅁䅁䍄䉁䅁䅁兂䅁䅁䅍䅄䅁䅁䅕䅁䅁佁䉃䔫䭁䵁䅍䅁䭁䑁䅳䅁䭁䅁䉣䅁䉁䅁䅁允䅁䅁䅕呮べ娲穂商䵁䅉䅅䅁䥁䅁䅁睁䅁䅁䅁兂䅁䅁䅁䵭䱙兑䅯睋䅁䅁䅕䅁䅁䉁偄商䭅䑁䅑䅁䭁䍁䅙䅁䭁䅁䅑潁䭁䅁䅅䅁䉁䅁䅁允䅁䅁䄴权䅁䑁䅉杌㕁䑁䅑䅁䵁䅉䅅䅁䙁䅁䅁睁䵁䅁䅁兂䅁䅁䅃䭳偤兑䅯杹䅁䅁䅯睏䅁䅁䅯睂䅅䅁䅅䅁䉁䅁䅁兂䅁䅁䅁䅁䅁䅁杷允䅁䅁䅧䅁䑁䅁䅁䅁䙁䅁䅁䅁奃杸䉴权牁䅁䅁兂䅁䅁䅁䵅嘸兑䅯睏䅁䅁䅯杊䅁䅁䅯䅂䍁䅧䅯允䅁䅁䅅䅁䉁䅁䅁杄䥁䅁䅁杍畁䑁䅍䅁䵁䅉䅅䅁䙁䅁䅁睁䵁䅁䅁兂䅁䅁䅁䵙㝲䅑䅯末䅁䅁䅯兓䅁䅁䅯睂䅅䅁䅅䅁䉁䅁䅁兂獁猱癪䅫桊村杷允䅁䅁䅕䅁䑁䅁䅷䅁䙁䅁䅁䥁獃欵䉚权坄䅁䅁权䵂䅁䅁权䡁允䅁允䅁䅁䅅䅁䙁乁婒兙樲⼵⽅䍄䉁䅁䅁䅃䅁䅁䅍䅁䅁䅁䅕䅁䅁䩁䝪ぃ䭅䙁䅫䅁䙁䅁䅁䅁䅄杸䉴权䍂䅁䅁权流䅁䅁权䕁䅁䅋权䉁䅁䅁允䅁䅁䅅䅁䭁䙁䅫䅁䵁䅉䅅䅁䙁䅁䅁睁䵁䅁䅁兂䅁䅁䅁䥅㑈䅑䅯睩䅁䅁䅯兏䅁䅁䅯睂䅅䅁䅅䅁䉁䅁䅁兂獄払敧敨䉳䅑杷允䅁䅁䅕䅁䑁䅁䅷䅁䙁䅁䅁䥁啂䙂䉂权牃䅁䅁权硁䅁䅁权䡁允䅁允䅁䅁䅅䅁䭁䅁䉯䅁䵁䅉䅅䅁䥁䅁䅁睁䅁䅁䅁兂䅁䅁䅁䵭䱙兑䅯杔䅁䅁䅕䅁䅁䩁偄商䭅䑁䅧䅁䭁䍁䅙䅁䭁䅁䅑潁䭁䅁䅅䅁䉁䅁䅁允䅁䅁䅕灭婭婭㥫っ䵁䅉䅅䅁䙁䅁䅁睁䵁䅁䅁兂䅁䅁䅃佲䝚兑䅯杹䅁䅁䅯杓䅁䅁䅯睂䅅䅁䅅䅁䉁䅁䅁兂㡁告䑲戲塐睐杷允䅁䅁䅧䅁䑁䅁䅁䅁䙁䅁䅁䅁奃杸䉴权呂䅁䅁兂䅁䅁䅁䵫嘸兑䅯兓䅁䅁䅯杊䅁䅁䅯䅂䍁䅧䅯允䅁䅁䅅䅁䉁䅁䅁兂啁歲桦牥䑓䅑杷允䅁䅁䅕䅁䑁䅁䅷䅁䙁䅁䅁䅁扂䕍䈹权湃䅁䅁权⭁䅁䅁权䡁允䅁允䅁䅁䅅䅁䭁䅁䉯䅁䵁䅉䅅䅁䥁䅁䅁睁䅁䅁䅁兂䅁䅁䅁䵭䱙兑䅯杖䅁䅁䅕䅁䅁䭁偔商䭅䑁䅕䅁䭁䍁䅙䅁䭁䅁䅑潁䭁䅁䅅䅁䉁䅁䅁允䅁䅁䅕歲桦桥煔䕣䵁䅉䅅䅁䙁䅁䅁睁䵁䅁䅁兂䅁䅁䅁䵣㝲䅑䅯䅭䅁䅁䅯杒䅁䅁䅯睂䅅䅁䅅䅁䉁䅁䅁兂灄䥋督㍧呁村杷允䅁䅁䅕䅁䑁䅁䅷䅁䙁䅁䅁䥁煂歌䈹权ぃ䅁䅁权睁䅁䅁权䡁允䅁允䅁䅁䅅䅁䙁䅁䅁䅁䅁䅁䅁䍄䉁䅁䅁兂䅁䅁䅍䅄䅁䅁䅕䅁䅁䝁确歔䭅䵁䅍䅁䭁䕁䅅䅁䭁䅁䉣䅁䉁䅁䅁允䅁䅁䅕䅁䅁䅁䅁䅁䵁䅉䅅䅁䝁䅁䅁睁䵁䅁䅁兂䅁䅁䅃楡倵兑䅯杵䅁䅁䅯䅚䅁䅁䅯䅁䅁䅁䅯兙䅁䅁䅅䅁䉁䅁䅁兂䉂歳䨸䴹㑙䅑杷允䅁䅁䅕䅁䑁䅁䅷䅁䙁䅁䅁䥁睂䔸䈵权穃䅁䅁权乂䅁䅁权䡁允䅁允䅁䅁䅅䅁䙁䉁呕䑷䝬㑭䌵䍄䉁䅁䅁䅃䅁䅁䅍䅁䅁䅁䅕䅁䅁䩁䝪ぃ䭅䙁䅫䅁䙁䅁䅁䅁㑁硺䉖权㙁䅁䅁权流䅁䅁权䕁䅁䅋权䉁䅁䅁允䅁䅁䅅䅁佁䅁䅯䅁硁䍁䄴䅍㕁䅁䅁䍄䉁䅁䅁兂䅁䅁䅍䅄䅁䅁䅕䅁䅁䡁䭄〫䭁䵁䅍䅁䭁䑁䅉䅁䭁䅁䉣䅁䉁䅁䅁允䅁䅁䅕䅁䅁䅁䅁䅁䵁䅉䅅䅁䙁䅁䅁睁䵁䅁䅁兂䅁䅁䅁剔儹兑䅯朹䅁䅁䅯兔䅁䅁䅯睂䅅䅁䅅䅁䉁䅁䅁兂䡄⽲啕㙇ㅘ睐杷允䅁䅁䅕䅁䑁䅁䅷䅁䙁䅁䅁䅁㝂啌䈹权㙄䅁䅁权㙁䅁䅁权䡁允䅁允䅁䅁䅅䅁䙁䅁䅁䅁䅁䅁䅁䍄䉁䅁䅁兂䅁䅁䅍䅄䅁䅁䅕䅁䅁䕁昰䕕䭅乁䄴䅁䭁䕁䄰䅁䭁䅁䉣䅁䉁䅁䅁允䅁䅁䅕䘳㕴杶塤歃䵁䅉䅅䅁䙁䅁䅁睁䵁䅁䅁兂䅁䅁䅄佧兊兑䅯朰䅁䅁䅯睐䅁䅁䅯睂䅅䅁䅅䅁䉁䅁䅁兂䅁䅁䅁䅁䅁䅁杷允䅁䅁䅧䅁䑁䅁䅁䅁䙁䅁䅁䅁奃杸䉴权牁䅁䅁兂䅁䅁䅁䵅嘸兑䅯李䅁䅁䅯杊䅁䅁䅯䅂䍁䅧䅯允䅁䅁䅅䅁䉁䅁䅁杄䭁䅁䅁睍畁䑁䅉杍䅁䅁杷允䅁䅁䅕䅁䑁䅁䅷䅁䙁䅁䅁䥁睃ば䈹权杂䅁䅁权䵂䅁䅁权䡁允䅁允䅁䅁䅅䅁䭁䝁䅯䅁䵁䅉䅅䅁䥁䅁䅁睁䅁䅁䅁兂䅁䅁䅁䵭䱙兑䅯䅘䅁䅁䅕䅁䅁䕁剄商䭅䕁䅯䅁䭁䍁䅙䅁䭁䅁䅑潁䭁䅁䅅䅁䉁䅁䅁允䅁䅁䅯杊䅁䅁杷允䅁䅁䅕䅁䑁䅁䅷䅁䙁䅁䅁䥁啂䙂䉂权䥄䅁䅁权㕁䅁䅁权䡁允䅁允䅁䅁䅅䅁䙁䅁䅁䅁䅁䅁䅁䍄䉁䅁䅁䅃䅁䅁䅍䅁䅁䅁䅕䅁䅁䩁䝪ぃ䭅䙁䅍䅁䙁䅁䅁䅁歄桺䉖权㑁䅁䅁权流䅁䅁权䕁䅁䅋权䉁䅁䅁允䅁䅁䅅䅁佁䅁䅷䅁ㅁ䑁䅧杌睁䑁䅧䅁䵁䅉䅅䅁䙁䅁䅁睁䵁䅁䅁兂䅁䅁䅁䥂倱兑䅯杚䅁䅁䅯䅍䅁䅁䅯睂䅅䅁䅅䅁䉁䅁䅁权啁允䅁䍄䉁䅁䅁兂䅁䅁䅍䅄䅁䅁䅕䅁䅁䥷楄䕕䭅䩁䅁䅁䭁䕁䅕䅁䭁䅁䉣䅁䉁䅁䅁允䅁䅁䅯权䅅䅁杷允䅁䅁䅕䅁䑁䅁䅷䅁䙁䅁䅁䥁睃ば䈹权灃䅁䅁权癁䅁䅁权䡁允䅁允䅁䅁䅅䅁䭁䅁䉯䅁䵁䅉䅅䅁䥁䅁䅁睁䅁䅁䅁兂䅁䅁䅁䵭䱙兑䅯杔䅁䅁䅕䅁䅁佁佺商䭅䑁䅣䅁䭁䍁䅙䅁䭁䅁䅑潁䭁䅁䅅䅁䉁䅁䅁允䅁䅁䅕牕敧全桴唳䵁䅉䅅䅁䙁䅁䅁睁䵁䅁䅁兂䅁䅁䅁䵑㜳䅑䅯䅴䅁䅁䅯䅐䅁䅁䅯睂䅅䅁䅅䅁䉁䅁䅁兂䅁䙁䉂穈ぴ村杷允䅁䅁䅕䅁䑁䅁䅷䅁䙁䅁䅁䅁䅄倹䅴权乄䅁䅁权䵂䅁䅁权䡁允䅁允䅁䅁䅅䅁䙁䍁㡁偄卧癯⽁䍄䉁䅁䅁䅃䅁䅁䅍䅁䅁䅁䅕䅁䅁䩁䝪ぃ䭅䙁䅫䅁䙁䅁䅁䅁䥄杸䉴权䅂䅁䅁权流䅁䅁权䕁䅁䅋权䉁䅁䅁允䅁䅁䅅䅁䭁䙁䅯䅁䵁䅉䅅䅁䙁䅁䅁睁䵁䅁䅁兂䅁䅁䅃偣佂兑䅯杭䅁䅁䅯兓䅁䅁䅯睂䅅䅁䅅䅁䉁䅁䅁兂歄啵商十睉村杷允䅁䅁䅧䅁䑁䅁䅁䅁䙁䅁䅁䅁奃杸䉴权婂䅁䅁兂䅁䅁䅁乣噅兑䅯兎䅁䅁䅯杊䅁䅁䅯䅂䍁䅧䅯允䅁䅁䅅䅁䉁䅁䅁兂癄㜯ㄳ䅏桱䅑杷允䅁䅁䅕䅁䑁䅁䅷䅁䙁䅁䅁䥁獃欵䉚权畄䅁䅁权䱂䅁䅁权䡁允䅁允䅁䅁䅅䅁䙁䑁㡦㝫䱊啯䅬䍄䉁䅁䅁䅃䅁䅁䅍䅁䅁䅁䅕䅁䅁䩁䝪ぃ䭅䙁䅁䅁䙁䅁䅁䅁啃硺䉖权祁䅁䅁权流䅁䅁权䕁䅁䅋权䉁䅁䅁允䅁䅁䅅䅁䙁䙁偹癷潕䘳䅰䍄䉁䅁䅁兂䅁䅁䅍䅄䅁䅁䅕䅁䅁䥁刳歔䭅䭁䅕䅁䭁䕁䅁䅁䭁䅁䉣䅁䉁䅁䅁允䅁䅁䅣䅁䅁䭁ㅃ欴䵁䅉䅅䅁䥁䅁䅁睁䅁䅁䅁兂䅁䅁䅁䵭䱙兑䅯睋䅁䅁䅕䅁䅁䉁偄商䭅䕁䅣䅁䭁䍁䅙䅁䭁䅁䅑潁䭁䅁䅅䅁䉁䅁䅁允䅁䅁䄴权䅁䑁䅅杌㉁䑁䅑䅁䵁䅉䅅䅁䙁䅁䅁睁䵁䅁䅁兂䅁䅁䅄佧兊兑䅯朹䅁䅁䅯䅒䅁䅁䅯睂䅅䅁䅅䅁䉁䅁䅁兂䅁䅁䅁䅁䅁䅁杷允䅁䅁䅧䅁䑁䅁䅁䅁䙁䅁䅁䅁奃杸䉴权牁䅁䅁兂䅁䅁䅁䵅嘸兑䅯兑䅁䅁䅯杊䅁䅁䅯䅂䍁䅧䅯允䅁䅁䅅䅁䉁䅁䅁杄䭁䅁䅁杍畁䑁䅧睎䅁䅁杷允䅁䅁䅕䅁䑁䅁䅷䅁䙁䅁䅁䥁㝁啗䈹权湃䅁䅁权㍁䅁䅁权䡁允䅁允䅁䅁䅅䅁䭁䅁䉯䅁䵁䅉䅅䅁䥁䅁䅁睁䅁䅁䅁兂䅁䅁䅁䵭䱙兑䅯兗䅁䅁䅕䅁䅁佁佔商䭅䑁䅣䅁䭁䍁䅙䅁䭁䅁䅑潁䭁䅁䅅䅁䉁䅁䅁允䅁䅁䄴䅄䅁䑁䅕睎畁䑁䅅免䅁䅁杷允䅁䅁䅧䅁䑁䅁䅁䅁䙁䅁䅁䅁奃杸䉴权捂䅁䅁兂䅁䅁䅁䴵嘴兑䅯材䅁䅁䅯杊䅁䅁䅯䅂䍁䅧䅯允䅁䅁䅅䅁䉁䅁䅁杄䵁䅁䅁免㍁䍁䄴免祁䅁䅁䍄䉁䅁䅁兂䅁䅁䅍䅄䅁䅁䅕䅁䅁䥁刳歔䭅䩁䅁䅁䭁䑁䅍䅁䭁䅁䉣䅁䉁䅁䅁允䅁䅁䅯权䅅䅁杷允䅁䅁䅕䅁䑁䅁䅷䅁䙁䅁䅁䅁扂䕍䈹权啃䅁䅁权䍂䅁䅁权䡁允䅁允䅁䅁䅅䅁䭁䑁䉕䅁䵁䅉䅅䅁䥁䅁䅁睁䅁䅁䅁兂䅁䅁䅁䵭䱙兑䅯杔䅁䅁䅕䅁䅁䵁䝪ぃ䭅䑁䄰䅁䭁䍁䅙䅁䭁䅁䅑潁䭁䅁䅅䅁䉁䅁䅁允䅁䅁䅯睔䅁䅁杷允䅁䅁䅕䅁䑁䅁䅷䅁䙁䅁䅁䅁睂癹䅴权祄䅁䅁权㙁䅁䅁权䡁允䅁允䅁䅁䅅䅁䙁䅁䅁䅁䅁䅁䅁䍄䉁䅁䅁兂䅁䅁䅍䅄䅁䅁䅕䅁䅁䱧湃ご䭅佁䅧䅁䭁䕁䅕䅁䭁䅁䉣䅁䉁䅁䅁允䅁䅁䅕牯氯奖住啑䵁䅉䅅䅁䙁䅁䅁睁䵁䅁䅁兂䅁䅁䅃楡倵兑䅯䄯䅁䅁䅯睓䅁䅁䅯睂䅅䅁䅅䅁䉁䅁䅁兂捃啍硩瑓卬䅑杷允䅁䅁䅧䅁䑁䅁䅁䅁䙁䅁䅁䅁奃杸䉴权敂䅁䅁兂䅁䅁䅁䵰嘸兑䅯䅎䅁䅁䅯杊䅁䅁䅯䅂䍁䅧䅯允䅁䅁䅅䅁䉁䅁䅁兂歃䑣䬰⬱祍䅑杷允䅁䅁䅕䅁䑁䅁䅷䅁䙁䅁䅁䥁煂歌䈹权浂䅁䅁权䩂䅁䅁权䡁允䅁允䅁䅁䅅䅁䭁䉁䉉䅁䵁䅉䅅䅁䥁䅁䅁睁䅁䅁䅁兂䅁䅁䅁䵭䱙兑䅯睕䅁䅁䅕䅁䅁䕁剄商䭅䕁䅍䅁䭁䍁䅙䅁䭁䅁䅑潁䭁䅁䅅䅁䉁䅁䅁允䅁䅁䅯杊䅁䅁杷允䅁䅁䅕䅁䑁䅁䅷䅁䙁䅁䅁䅁癃䕰䈹权浄䅁䅁权䅂䅁䅁权䡁允䅁允䅁䅁䅅䅁䙁䅁䅁䅁䅁䅁䅁䍄䉁䅁䅁兂䅁䅁䅍䅄䅁䅁䅕䅁䅁䙧䕑䕕䭅䵁䅧䅁䭁䑁䄰䅁䭁䅁䉣䅁䉁䅁䅁允䅁䅁䅕䅁䅁䅁䅁䅁䵁䅉䅅䅁䙁䅁䅁睁䵁䅁䅁兂䅁䅁䅁䵣㝲䅑䅯杫䅁䅁䅯睍䅁䅁䅯睂䅅䅁䅅䅁䉁䅁䅁兂⭄眯橎挹㙓具杷允䅁䅁䅧䅁䑁䅁䅁䅁䙁䅁䅁䅁奃杸䉴权牁䅁䅁兂䅁䅁䅁䵅嘸兑䅯杒䅁䅁䅯杊䅁䅁䅯䅂䍁䅧䅯允䅁䅁䅅䅁䉁䅁䅁杄䵁䅁䅁兌睁䍁䄴睍祁䅁䅁䍄䉁䅁䅁䅃䅁䅁䅍䅁䅁䅁䅕䅁䅁䩁䝪ぃ䭅䍁䅳䅁䙁䅁䅁䅁允硺䉖权䩂䅁䅁权流䅁䅁权䕁䅁䅋权䉁䅁䅁允䅁䅁䅅䅁佁䅁䅯䅁祁䍁䄴䅍㍁䅁䅁䍄䉁䅁䅁兂䅁䅁䅍䅄䅁䅁䅕䅁䅁䭁䩄〫䭁䩁䅑䅁䭁䕁䅷䅁䭁䅁䉣䅁䉁䅁䅁允䅁䅁䅯杌䅅䅁杷允䅁䅁䅕䅁䑁䅁䅷䅁䙁䅁䅁䅁灂唸䈵权橂䅁䅁权䡂䅁䅁权䡁允䅁允䅁䅁䅅䅁䙁䝁男捃略䡊䍊䍄䉁䅁䅁兂䅁䅁䅍䅄䅁䅁䅕䅁䅁䙧䕑䕕䭅䭁䅉䅁䭁䑁䅍䅁䭁䅁䉣䅁䉁䅁䅁允䅁䅁䅕䅁䅁䅁䅁䅁䵁䅉䅅䅁䥁䅁䅁睁䅁䅁䅁兂䅁䅁䅁䵭䱙兑䅯杔䅁䅁䅕䅁䅁䵁䝪ぃ䭅䑁䅁䅁䭁䍁䅙䅁䭁䅁䅑潁䭁䅁䅅䅁䉁䅁䅁允䅁䅁䅯睔䅁䅁杷允䅁䅁䅕䅁䑁䅁䅷䅁䙁䅁䅁䅁杁偋䅬权杂䅁䅁权㙁䅁䅁权䡁允䅁允䅁䅁䅅䅁䭁䥁䅁䅁䵁䅉䅅䅁䙁䅁䅁睁䵁䅁䅁兂䅁䅁䅁摪但兑䅯朲䅁䅁䅯䅍䅁䅁䅯睂䅅䅁䅅䅁䉁䅁䅁兂䅁䅁䅁䅁䅁䅁杷允䅁䅁䅕䅁䑁䅁䅷䅁䙁䅁䅁䅁䕁啪䈹权㉃䅁䅁权䅂䅁䅁权䡁允䅁允䅁䅁䅅䅁䙁䅁䅁䅁䅁䅁䅁䍄䉁䅁䅁兂䅁䅁䅍䅄䅁䅁䅕䅁䅁䙧䕑䕕䭅䅁䉁䅁䭁䑁䅧䅁䭁䅁䉣䅁䉁䅁䅁允䅁䅁䅯杂䅅䅁杷允䅁䅁䅕䅁䑁䅁䅷䅁䙁䅁䅁䵁䅃水䉂权䥄䅁䅁权癁䅁䅁权䡁允䅁允䅁䅁䅅䅁䙁䅁䅁䅁䅁䅁䅁䍄䉁䅁䅁䅃䅁䅁䅍䅁䅁䅁䅕䅁䅁䩁䝪ぃ䭅䙁䅁䅁䙁䅁䅁䅁㑄桺䉖权㝁䅁䅁权流䅁䅁权䕁䅁䅋权䉁䅁䅁允䅁䅁䅅䅁佁䅁䅷䅁硁䑁䅁杌睁䑁䅍䅁䵁䅉䅅䅁䙁䅁䅁睁䵁䅁䅁兂䅁䅁䅁䵯㝮䅑䅯䄱䅁䅁䅯杍䅁䅁䅯睂䅅䅁䅅䅁䉁䅁䅁兂䅁䅁䅁䅁䅁䅁杷允䅁䅁䅕䅁䑁䅁䅷䅁䙁䅁䅁䅁乂ㅈ䉂权䱃䅁䅁权癁䅁䅁权䡁允䅁允䅁䅁䅅䅁䙁䅁䅁䅁䅁䅁䅁䍄䉁䅁䅁䅃䅁䅁䅍䅁䅁䅁䅕䅁䅁䩁䝪ぃ䭅䕁䄴䅁䙁䅁䅁䅁兄杸䉴权㡁䅁䅁权流䅁䅁权䕁䅁䅋权䉁䅁䅁允䅁䅁䅅䅁䭁䉁䅫䅁䵁䅉䅅䅁䙁䅁䅁睁䵁䅁䅁兂䅁䅁䅃䝑偖兑䅯杮䅁䅁䅯杍䅁䅁䅯睂䅅䅁䅅䅁䉁䅁䅁兂䅁䅁䅁䅁䅁䅁杷允䅁䅁䅧䅁䑁䅁䅁䅁䙁䅁䅁䅁奃杸䉴权婂䅁䅁兂䅁䅁䅁䵰嘸兑䅯睎䅁䅁䅯杊䅁䅁䅯䅂䍁䅧䅯允䅁䅁䅅䅁䉁䅁䅁兂䅁䅁䅁䅁煁䅑杷允䅁䅁䅕䅁䑁䅁䅷䅁䙁䅁䅁䅁䅂智䅴权㑃䅁䅁权㡁䅁䅁权䡁允䅁允䅁䅁䅅䅁䙁䅁䙯洲啉䕍䅎䍄䉁䅁䅁䅃䅁䅁䅍䅁䅁䅁䅕䅁䅁䩁䝪ぃ䭅䙁䅙䅁䙁䅁䅁䅁歃硺䉖权䵂䅁䅁权流䅁䅁权䕁䅁䅋权䉁䅁䅁允䅁䅁䅅䅁䙁䑁䬰㘱睎塏䅆䍄䉁䅁䅁兂䅁䅁䅍䅄䅁䅁䅕䅁䅁䭁䩄〫䭁偁䅷䅁䭁䕁䅫䅁䭁䅁䉣䅁䉁䅁䅁允䅁䅁䅕䘴⽈㝇潘問䵁䅉䅅䅁䙁䅁䅁睁䵁䅁䅁兂䅁䅁䅁晡但兑䅯杭䅁䅁䅯䅍䅁䅁䅯睂䅅䅁䅅䅁䉁䅁䅁兂䅁䅁䅁䅁䅁䅁杷允䅁䅁䅕䅁䑁䅁䅷䅁䙁䅁䅁䥁獃欵䉚权汃䅁䅁权䍂䅁䅁权䡁允䅁允䅁䅁䅅䅁䡁䅁䅁䅁䅃佬䅖䍄䉁䅁䅁䅃䅁䅁䅍䅁䅁䅁䅕䅁䅁䩁䝪ぃ䭅䙁䅍䅁䙁䅁䅁䅁啃硺䉖权䑁䅁䅁权流䅁䅁权䕁䅁䅋权䉁䅁䅁允䅁䅁䅅䅁䙁䙁偹癷潕䥮䅖䍄䉁䅁䅁兂䅁䅁䅍䅄䅁䅁䅕䅁䅁䭧浺歒䭅䵁䄴䅁䭁䍁䄴䅁䭁䅁䉣䅁䉁䅁䅁允䅁䅁䅕䅁䅁䅁䅁䅁䵁䅉䅅䅁䥁䅁䅁睁䅁䅁䅁兂䅁䅁䅁䵭䱙兑䅯兗䅁䅁䅕䅁䅁偁佄商䭅䅁䅍䅁䭁䍁䅙䅁䭁䅁䅑潁䭁䅁䅅䅁䉁䅁䅁允䅁䅁䅕浚浚畚橡啯䵁䅉䅅䅁䙁䅁䅁睁䵁䅁䅁兂䅁䅁䅄佧兊兑䅯兩䅁䅁䅯睁䅁䅁䅯睂䅅䅁䅅䅁䉁䅁䅁权瑃䅁䅁䍄䉁䅁䅁兂䅁䅁䅍䅄䅁䅁䅕䅁䅁䝁䭄〫䭁䭁䅁䅁䭁䑁䅙䅁䭁䅁䉣䅁䉁䅁䅁允䅁䅁䅕䅁䅁䅁䅁䅁䵁䅉䅅䅁䥁䅁䅁睁䅁䅁䅁兂䅁䅁䅁䵭䱙兑䅯䅇䅁䅁䅕䅁䅁䕁剄商䭅䕁䅙䅁䭁䍁䅙䅁䭁䅁䅑潁䭁䅁䅅䅁䉁䅁䅁允䅁䅁䅯杊䅁䅁杷允䅁䅁䅧䅁䑁䅁䅁䅁䙁䅁䅁䅁奃杸䉴权牁䅁䅁兂䅁䅁䅁䵅嘸兑䅯䅔䅁䅁䅯杊䅁䅁䅯䅂䍁䅧䅯允䅁䅁䅅䅁䉁䅁䅁杄䭁䅁䅁䅍畁䑁䅅杍䅁䅁杷允䅁䅁䅕䅁䑁䅁䅷䅁䙁䅁䅁䅁允晧䅨权湃䅁䅁权ㅁ䅁䅁权䡁允䅁允䅁䅁䅅䅁䭁䅁䉯䅁䵁䅉䅅䅁䙁䅁䅁睁䵁䅁䅁兂䅁䅁䅁䤴㑈䅑䅯睷䅁䅁䅯材䅁䅁䅯睂䅅䅁䅅䅁䉁䅁䅁兂浂塋㙔䵑灷䅑杷允䅁䅁䅧䅁䑁䅁䅁䅁䙁䅁䅁䅁奃杸䉴权奂䅁䅁兂䅁䅁䅁䴸嘴兑䅯児䅁䅁䅯杊䅁䅁䅯䅂䍁䅧䅯允䅁䅁䅅䅁䉁䅁䅁兂㥁瑃橥䍣㙆䅑杷允䅁䅁䅕䅁䑁䅁䅷䅁䙁䅁䅁䅁杂癹䅴权橂䅁䅁权歂䅁䅁权桂䅁䅁允䅁䅁䅅䅁䙁䥁女㥏婃灕䅚䍄䉁䅁䅁兂䅁䅁䅍䅄䅁䅁䅕䅁䅁䙁坔歔䭅䱁䅯䅁䭁䑁䅣䅁䭁䅁䉣䅁䉁䅁䅁允䅁䅁䅕䅁䅃㡱睳䕎䵉䅉䅅䅁䙁䅁䅁睁䵁䅁䅁兂䅁䅁䅃䝑偖兑䅯其䅁䅁䅯児䅁䅁䅯睂䅅䅁䅅䅁䉁䅁䅁兂䅁䅁䅁䅁䅁䅁杷允䅁䅁䅕䅁䑁䅁䅷䅁䙁䅁䅁䥁睂䔸䈵权㉄䅁䅁权穁䅁䅁权䡁允䅁允䅁䅁䅅䅁䙁䅁䅁䅁䅁䅁䅁䍄䉁䅁䅁兂䅁䅁䅍䅄䅁䅁䅕䅁䅁䕧求ご䭅䵁䅅䅁䭁䑁䅯䅁䭁䅁䉣䅁䉁䅁䅁允䅁䅁䅕䅁䅁䅁䅁䅁䵁䅉䅅䅁䙁䅁䅁睁䵁䅁䅁兂䅁䅁䅄佧兊兑䅯杚䅁䅁䅯村䅁䅁䅯睂䅅䅁䅅䅁䉁䅁䅁权⭂䅁䅁䍄䉁䅁䅁兂䅁䅁䅍䅄䅁䅁䅕䅁䅁䭁䩄〫䭁佁䅷䅁䭁䑁䅧䅁䭁䅁䉣䅁䉁䅁䅁允䅁䅁䅕䅁䅁䅁䅁䅁䵁䅉䅅䅁䙁䅁䅁睁䵁䅁䅁兂䅁䅁䅁䵑㜳䅑䅯䅁䅅䅁䅯兎䅁䅁䅯睂䅅䅁䅅䅁䉁䅁䅁权⽁允䅁䍄䉁䅁䅁兂䅁䅁䅍䅄䅁䅁䅕䅁䅁䝧畯ご䭅䩁䅯䅁䭁䕁䅑䅁䭁䅁䉣䅁䉁䅁䅁允䅁䅁䅕䅁䅁䅁䅁䅁䵁䅉䅅䅁䥁䅁䅁睁䅁䅁䅁兂䅁䅁䅁䵭䱙兑䅯杖䅁䅁䅕䅁䅁偁佪商䭅䍁䅷䅁䭁䍁䅙䅁䭁䅁䅑潁䭁䅁䅅䅁䉁䅁䅁允䅁䅁䄴权䅁䑁䅕杌ぁ䑁䅣䅁䵁䅉䅅䅁䙁䅁䅁睁䵁䅁䅁兂䅁䅁䅃䅖兒兑䅯共䅁䅁䅯䅒䅁䅁䅯睂䅅䅁䅅䅁䉁䅁䅁权䭁允䅁䍄䉁䅁䅁䅃䅁䅁䅍䅁䅁䅁䅕䅁䅁䩁䝪ぃ䭅䍁䅳䅁䙁䅁䅁䅁允硺䉖权⭁䅁䅁权流䅁䅁权䕁䅁䅋权䉁䅁䅁允䅁䅁䅅䅁佁䅁䅯䅁硁䍁䄴杍㍁䅁䅁䍄䉁䅁䅁䅃䅁䅁䅍䅁䅁䅁䅕䅁䅁䩁䝪ぃ䭅䙁䅉䅁䙁䅁䅁䅁獄桺䉖权䵂䅁䅁权流䅁䅁权䕁䅁䅋权䉁䅁䅁允䅁䅁䅅䅁䙁䍁捬㡪䙌畄䅆䍄䉁䅁䅁兂䅁䅁䅍䅄䅁䅁䅕䅁䅁䭁䩄〫䭁乁䄴䅁䭁䑁䅁䅁䭁䅁䉣䅁䉁䅁䅁允䅁䅁䅕䅁䅁䅁䅁䅁䵁䅉䅅䅁䙁䅁䅁睁䵁䅁䅁兂䅁䅁䅁䵯㝮䅑䅯朷䅁䅁䅯兔䅁䅁䅯睂䅅䅁䅅䅁䉁䅁䅁兂慂㍆䝑㝂䔵䅑杷允䅁䅁䅕䅁䑁䅁䅷䅁䙁䅁䅁䅁䅄倹䅴权乄䅁䅁权乂䅁䅁权䡁允䅁允䅁䅁䅅䅁䙁乁奒㥰扶楴䅒䍄䉁䅁䅁䅃䅁䅁䅍䅁䅁䅁䅕䅁䅁䩁䝪ぃ䭅䍁䅳䅁䙁䅁䅁䅁允硺䉖权䙂䅁䅁权流䅁䅁权䕁䅁䅋权䉁䅁䅁允䅁䅁䅅䅁佁䅁䅯䅁祁䍁䄴免穁䅁䅁䍄䉁䅁䅁兂䅁䅁䅍䅄䅁䅁䅕䅁䅁䍁潁唫䭁乁䅷䅁䭁䑁䄰䅁䭁䅁䉣䅁䉁䅁䅁允䅁䅁䅕䅁䅁䅁䅁䅁䵁䅉䅅䅁䙁䅁䅁睁䵁䅁䅁兂䅁䅁䅄佧兊兑䅯朵䅁䅁䅯児䅁䅁䅯睂䅅䅁䅅䅁䉁䅁䅁兂䅁䅁䅁䅁䅁䅁杷允䅁䅁䅧䅁䑁䅁䅁䅁䙁䅁䅁䅁奃杸䉴权佂䅁䅁兂䅁䅁䅁䵹䱙兑䅯杍䅁䅁䅯杊䅁䅁䅯䅂䍁䅧䅯允䅁䅁䅅䅁䉁䅁䅁权偂䅁䅁䍄䉁䅁䅁兂䅁䅁䅍䅄䅁䅁䅕䅁䅁䡁瑳ご䭅䩁䄴䅁䭁䕁䅧䅁䭁䅁䉣䅁䉁䅁䅁允䅁䅁䅕牘䩰䅄牉稱䴸䅉䅅䅁䥁䅁䅁睁䅁䅁䅁兂䅁䅁䅁䵭䱙兑䅯杔䅁䅁䅕䅁䅁䡁剄商䭅䑁䅅䅁䭁䍁䅙䅁䭁䅁䅑潁䭁䅁䅅䅁䉁䅁䅁允䅁䅁䅕慣㐵灌䤴歮䵁䅉䅅䅁䥁䅁䅁睁䅁䅁䅁兂䅁䅁䅁䵭䱙兑䅯䅕䅁䅁䅕䅁䅁䩁偄商䭅䑁䅁䅁䭁䍁䅙䅁䭁䅁䅑潁䭁䅁䅅䅁䉁䅁䅁允䅁䅁䅕椹捨㡪ㅉ歓䵁䅉䅅䅁䙁䅁䅁睁䵁䅁䅁兂䅁䅁䅃楡倵兑䅯䅴䅁䅁䅯睑䅁䅁䅯睂䅅䅁䅅䅁䉁䅁䅁兂剄⭕瑅穫䅖村杷允䅁䅁䅧䅁䑁䅁䅁䅁䙁䅁䅁䅁奃杸䉴权敂䅁䅁兂䅁䅁䅁䵹䱙兑䅯睎䅁䅁䅯杊䅁䅁䅯䅂䍁䅧䅯允䅁䅁䅅䅁䉁䅁䅁权時䅁䅁䍄䉁䅁䅁兂䅁䅁䅍䅄䅁䅁䅕䅁䅁䙁坔歔䭅䝁䅍䅁䭁䑁䅷䅁䭁䅁䉣䅁䉁䅁䅁允䅁䅁䅕䅁㡄㠶洷づ䵉䅉䅅䅁䥁䅁䅁睁䅁䅁䅁兂䅁䅁䅁䵭䱙兑䅯䅇䅁䅁䅕䅁䅁䭁偔商䭅䑁䄴䅁䭁䍁䅙䅁䭁䅁䅑潁䭁䅁䅅䅁䉁䅁䅁允䅁䅁䅕㑈牘払敪獗䵁䅉䅅䅁䙁䅁䅁睁䵁䅁䅁兂䅁䅁䅁住佒兑䅯睙䅁䅁䅯兔䅁䅁䅯睂䅅䅁䅅䅁䉁䅁䅁兂䑂兖佦穡歬村杷允䅁䅁䅕䅁䑁䅁䅷䅁䙁䅁䅁䅁䕁啪䈹权歄䅁䅁权䝂䅁䅁权䡁允䅁允䅁䅁䅅䅁䙁䅁䅁䅁䅁䅁䅁䍄䉁䅁䅁䅃䅁䅁䅍䅁䅁䅁䅕䅁䅁䩁䝪ぃ䭅䕁䄴䅁䙁䅁䅁䅁䥄杸䉴权癁䅁䅁权流䅁䅁权䕁䅁䅋权䉁䅁䅁允䅁䅁䅅䅁䭁䕁䄸䅁䵁䅉䅅䅁䙁䅁䅁睁䵁䅁䅁兂䅁䅁䅁祥倱兑䅯杫䅁䅁䅯児䅁䅁䅯睂䅅䅁䅅䅁䉁䅁䅁兂䩄⭪㍥乇楌兑杷允䅁䅁䅕䅁䑁䅁䅷䅁䙁䅁䅁䥁啂䙂䉂权㉃䅁䅁权䑂䅁䅁权䡁允䅁允䅁䅁䅅䅁䙁乁嘴㑒卹祇䍨䍄䉁䅁䅁兂䅁䅁䅍䅄䅁䅁䅕䅁䅁䉁䉃䔫䭁偁䅷䅁䭁䑁䅅䅁䭁䅁䉣䅁䉁䅁䅁允䅁䅁䅕㠫潑坸䅚歕䵁䅉䅅䅁䙁䅁䅁睁䵁䅁䅁兂䅁䅁䅁剔儹兑䅯杭䅁䅁䅯免䅁䅁䅯睂䅅䅁䅅䅁䉁䅁䅁兂䅁䅁䅁䅁䅁䅁杷允䅁䅁䅕䅁䑁䅁䅷䅁䙁䅁䅁䅁权晹䅴权㉃䅁䅁权䥂䅁䅁权䡁允䅁允䅁䅁䅅䅁䙁䱁祺㝅䥄楤䍸䍄䉁䅁䅁兂䅁䅁䅍䅄䅁䅁䅕䅁䅁䕁昰䕕䭅䭁䅁䅁䭁䑁䅁䅁䭁䅁䉣䅁䉁䅁䅁允䅁䅁䅕䅁䅁䅁䅁䅁䵁䅉䅅䅁䥁䅁䅁睁䅁䅁䅁兂䅁䅁䅁䵭䱙兑䅯杔䅁䅁䅕䅁䅁䵁䝪ぃ䭅䑁䅍䅁䭁䍁䅙䅁䭁䅁䅑潁䭁䅁䅅䅁䉁䅁䅁允䅁䅁䅯睔䅁䅁杷允䅁䅁䅕䅁䑁䅁䅷䅁䙁䅁䅁䅁㑁䔵䈵权硃䅁䅁权䝂䅁䅁权䡁允䅁允䅁䅁䅅䅁䙁䅁䅁䅁䅁䅁䅁䍄䉁䅁䅁䅃䅁䅁䅍䅁䅁䅁䅕䅁䅁䩁䝪ぃ䭅䙁䅁䅁䙁䅁䅁䅁歃硺䉖权⽁䅁䅁权流䅁䅁权䕁䅁䅋权䉁䅁䅁允䅁䅁䅅䅁䙁䭁䠵場啯橌䅸䍄䉁䅁䅁兂䅁䅁䅍䅄䅁䅁䅕䅁䅁䩁㉂䔫䭁䱁䅍䅁䭁䕁䅑䅁䭁䅁䉣䅁䉁䅁䅁允䅁䅁䅕䅁睃牏浏て䵉䅉䅅䅁䙁䅁䅁睁䵁䅁䅁兂䅁䅁䅁䵙㝲䅑䅯䄹䅁䅁䅯兎䅁䅁䅯睂䅅䅁䅅䅁䉁䅁䅁兂⽃昸睃佩睉䅑杷允䅁䅁䅕䅁䑁䅁䅷䅁䙁䅁䅁䅁杂癹䅴权坃䅁䅁权䉂䅁䅁权䡁允䅁允䅁䅁䅅䅁䙁䅁䅁㙐䉎䍸䍰䍄䉁䅁䅁兂䅁䅁䅍䅄䅁䅁䅕䅁䅁䝁确歔䭅䩁䅑䅁䭁䑁䅕䅁䭁䅁䉣䅁䉁䅁䅁允䅁䅁䅯杍䅅䅁杷允䅁䅁䅕䅁䑁䅁䅷䅁䙁䅁䅁䥁煂歌䈹权㑃䅁䅁权穁䅁䅁权䡁允䅁允䅁䅁䅅䅁䙁䅁䅁䅁䅁䅁䅁䍄䉁䅁䅁兂䅁䅁䅍䅄䅁䅁䅕䅁䅁䭁欫ご䭅䩁䅷䅁䭁䕁䅷䅁䭁䅁䉣䅁䉁䅁䅁允䅁䅁䅕儱㥑㝇祹呷䴸䅉䅅䅁䙁䅁䅁睁䵁䅁䅁兂䅁䅁䅁䤴㑈䅑䅯杫䅁䅁䅯睍䅁䅁䅯睂䅅䅁䅅䅁䉁䅁䅁兂䅁䅁䅄橵歔兑杷允䅁䅁䅕䅁䑁䅁䅷䅁䙁䅁䅁䥁睂䔸䈵权䉄䅁䅁权睁䅁䅁权䡁允䅁允䅁䅁䅅䅁䙁䅁䅁䅁䅁䅁䅁䍄䉁䅁䅁兂䅁䅁䅍䅄䅁䅁䅕䅁䅁䑧婴ご䭅䩁䅑䅁䭁䍁䄸䅁䭁䅁䉣䅁䉁䅁䅁允䅁䅁䅯克䅅䅁杷允䅁䅁䅕䅁䑁䅁䅷䅁䙁䅁䅁䥁啂䙂䉂权橃䅁䅁权硁䅁䅁权䡁允䅁允䅁䅁䅅䅁䙁䵁㔴㡚䍌桒䍆䍄䉁䅁䅁兂䅁䅁䅍䅄䅁䅁䅕䅁䅁䥷楄䕕䭅䭁䅁䅁䭁䕁䄰䅁䭁䅁䉣䅁䉁䅁䅁允䅁䅁䅕啬穦硂偵歒䵁䅉䅅䅁䙁䅁䅁睁䵁䅁䅁兂䅁䅁䵄祑愲兑䅯关䅁䅁䅯睁䅁䅁䅯睂䅅䅁䅅䅁䉁䅁䅁兂䅁䅁䅁䅁䅁䅁杷允䅁䅁䅧䅁䑁䅁䅁䅁䙁䅁䅁䅁奃杸䉴权兂䅁䅁兂䅁䅁䅁䵅嘸兑䅯杒䅁䅁䅯杊䅁䅁䅯䅂䍁䅧䅯允䅁䅁䅅䅁䉁䅁䅁杄䵁䅁䅁兌睁䍁䄴李㕁䅁䅁䍄䉁䅁䅁兂䅁䅁䅍䅄䅁䅁䅕䅁䅁䭧浺歒䭅佁䅑䅁䭁䕁䄰䅁䭁䅁䉣䅁䉁䅁䅁允䅁䅁䅕婁䩐正扤啁䵁䅉䅅䅁䥁䅁䅁睁䅁䅁䅁兂䅁䅁䅁䵭䱙兑䅯䅕䅁䅁䅕䅁䅁䭁偔商䭅䕁䅅䅁䭁䍁䅙䅁䭁䅁䅑潁䭁䅁䅅䅁䉁䅁䅁允䅁䅁䅕灭婭婭瑮正䵁䅉䅅䅁䙁䅁䅁睁䵁䅁䅁兂䅁䅁䅃偣佂兑䅯末䅁䅁䅯䅎䅁䅁䅯睂䅅䅁䅅䅁䉁䅁䅁兂䅁䅁䅁䅁䅁䅁杷允䅁䅁䅕䅁䑁䅁䅷䅁䙁䅁䅁䥁啂䙂䉂权湃䅁䅁权䥂䅁䅁权䡁允䅁允䅁䅁䅅䅁䭁䅁䉯䅁䵁䅉䅅䅁䙁䅁䅁睁䵁䅁䅁兂䅁䅁䅁䵣㝲䅑䅯䅮䅁䅁䅯杍䅁䅁䅯睂䅅䅁䅅䅁䉁䅁䅁兂婁㥣卣猸久䅑杷允䅁䅁䅕䅁䑁䅁䅷䅁䙁䅁䅁䥁啂䙂䉂权㑄䅁䅁权䑁䅁䅁权䡁允䅁允䅁䅁䅅䅁䙁䅁䅁䅁䅁䅁䅁䍄䉁䅁䅁䅃䅁䅁䅍䅁䅁䅁䅕䅁䅁䩁䝪ぃ䭅䙁䄴䅁䙁䅁䅁䅁䅂到䉖权㍁䅁䅁权流䅁䅁权䕁䅁䅋权䉁䅁䅁允䅁䅁䅅䅁䭁䍁䅙䅁䵁䅉䅅䅁䙁䅁䅁睁䵁䅁䅁兂䅁䅁䅁住佒兑䅯睶䅁䅁䅯䅓䅁䅁䅯睂䅅䅁䅅䅁䉁䅁䅁兂䅁䅁䅁䅁䅁䅁杷允䅁䅁䅕䅁䑁䅁䅷䅁䙁䅁䅁䥁䅂啚䈹权捃䅁䅁权䭂䅁䅁权䡁允䅁允䅁䅁䅅䅁䙁䩁攲啪噵䕘䅔䍄䉁䅁䅁兂䅁䅁䅍䅄䅁䅁䅕䅁䅁䡁䭄〫䭁乁䅁䅁䭁䕁䅷䅁䭁䅁䉣䅁䉁䅁䅁允䅁䅁䅕䱗䵲畹晰䕋䵁䅉䅅䅁䙁䅁䅁睁䵁䅁䅁兂䅁䅁䅃䭳偤兑䅯杺䅁䅁䅯䅐䅁䅁䅯睂䅅䅁䅅䅁䉁䅁䅁兂剃华汸娯㠳睐杷允䅁䅁䅕䅁䑁䅁䅷䅁䙁䅁䅁䅁䅂智䅴权卄䅁䅁权㡁䅁䅁权䡁允䅁允䅁䅁䅅䅁䙁䙁婣瑚潣呂䅒䍄䉁䅁䅁䅃䅁䅁䅍䅁䅁䅁䅕䅁䅁䩁䝪ぃ䭅䙁䅍䅁䙁䅁䅁䅁啃硺䉖权䵂䅁䅁权流䅁䅁权䕁䅁䅋权䉁䅁䅁允䅁䅁䅅䅁䙁䕁桪桥畓㑔䅂䍄䉁䅁䅁䅃䅁䅁䅍䅁䅁䅁䅕䅁䅁䩁䝪ぃ䭅䕁䄴䅁䙁䅁䅁䅁䥄杸䉴权㕁䅁䅁权流䅁䅁权䕁䅁䅋权䉁䅁䅁允䅁䅁䅅䅁䭁䕁䄸䅁䵁䅉䅅䅁䥁䅁䅁睁䅁䅁䅁兂䅁䅁䅁䵭䱙兑䅯䅘䅁䅁䅕䅁䅁乁䝄ぃ䭅䍁䄴䅁䭁䍁䅙䅁䭁䅁䅑潁䭁䅁䅅䅁䉁䅁䅁允䅁䅁䅯兇䅁䅁杷允䅁䅁䅕䅁䑁䅁䅷䅁䙁䅁䅁䅁元癤䅨权䑄䅁䅁权硁䅁䅁权䡁允䅁允䅁䅁䅅䅁䙁䅁䅁䅁䅁䅁䅁䍄䉁䅁䅁兂䅁䅁䅍䅄䅁䅁䅕䅁䅁䡁䭄〫䭁䩁䅷䅁䭁䍁䅷䅁䭁䅁䉣䅁䉁䅁䅁允䅁䅁䅕䅁䅁䅁䅁䅁䵁䅉䅅䅁䙁䅁䅁睁䵁䅁䅁兂䅁䅁䅁䡫㑢䅑䅯䅮䅁䅁䅯児䅁䅁䅯睂䅅䅁䅅䅁䉁䅁䅁兂䡄䝇䵏捍䭚䅑杷允䅁䅁䅕䅁䑁䅁䅷䅁䙁䅁䅁䅁睂癹䅴权䑄䅁䅁权㑁䅁䅁权䡁允䅁允䅁䅁䅅䅁䙁䅁䅁䅁䅁䅁䅁䍄䉁䅁䅁兂䅁䅁䅍䅄䅁䅁䅕䅁䅁䡧睄歔䭅䵁䄴䅁䭁䑁䅁䅁䭁䅁䉣䅁䉁䅁䅁允䅁䅁䅕䅁䅁䅁䅁䅁䵁䅉䅅䅁䥁䅁䅁睁䅁䅁䅁兂䅁䅁䅁䵭䱙兑䅯䅘䅁䅁䅕䅁䅁䩁偔商䭅䑁䄴䅁䭁䍁䅙䅁䭁䅁䅑潁䭁䅁䅅䅁䉁䅁䅁允䅁䅁䅕䭆䠵場䥯啦䵁䅉䅅䅁䙁䅁䅁睁䵁䅁䅁兂䅁䅁䅁䵑㜳䅑䅯睲䅁䅁䅯睍䅁䅁䅯睂䅅䅁䅅䅁䉁䅁䅁兂䅁䅁䅁䅁䅁䅁杷允䅁䅁䅕䅁䑁䅁䅷䅁䙁䅁䅁䥁䅂啚䈹权穃䅁䅁权䵂䅁䅁权䡁允䅁允䅁䅁䅅䅁䙁偁男倲䕄㐴䍆䍄䉁䅁䅁䅃䅁䅁䅍䅁䅁䅁䅕䅁䅁䩁䝪ぃ䭅䙁䅉䅁䙁䅁䅁䅁睄桺䉖权獁䅁䅁权流䅁䅁权䕁䅁䅋权䉁䅁䅁允䅁䅁䅅䅁䙁䩁婱婭婫䬴䅨䍄䉁䅁䅁兂䅁䅁䅍䅄䅁䅁䅕䅁䅁䡁䭄〫䭁䅁䉑䅁䭁䑁䅙䅁䭁䅁䉣䅁䉁䅁䅁允䅁䅁䅕䅁䅁䅁䅁䅁䵁䅉䅅䅁䥁䅁䅁睁䅁䅁䅁兂䅁䅁䅁䵭䱙兑䅯杔䅁䅁䅕䅁䅁䵁䝪ぃ䭅䕁䅁䅁䭁䍁䅙䅁䭁䅁䅑潁䭁䅁䅅䅁䉁䅁䅁允䅁䅁䅯睔䅁䅁杷允䅁䅁䅕䅁䑁䅁䅷䅁䙁䅁䅁䅁允晧䅨权杂䅁䅁权䩂䅁䅁权䡁允䅁允䅁䅁䅅䅁䭁䝁䄴䅁䵁䅉䅅䅁䙁䅁䅁睁䵁䅁䅁兂䅁䅁䅁乖佚兑䅯杹䅁䅁䅯兏䅁䅁䅯睂䅅䅁䅅䅁䉁䅁䅁兂い䍦歨卐㍢睐杷允䅁䅁䅧䅁䑁䅁䅁䅁䙁䅁䅁䅁奃杸䉴权捂䅁䅁兂䅁䅁䅁䴫嘴兑䅯材䅁䅁䅯杊䅁䅁䅯䅂䍁䅧䅯允䅁䅁䅅䅁䉁䅁䅁杄䭁䅁䅁杍畁䑁䅅䅎䅁䅁杷允䅁䅁䅧䅁䑁䅁䅁䅁䙁䅁䅁䅁奃杸䉴权捂䅁䅁兂䅁䅁䅁䴵嘴兑䅯杒䅁䅁䅯杊䅁䅁䅯䅂䍁䅧䅯允䅁䅁䅅䅁䉁䅁䅁杄䵁䅁䅁免㉁䍁䄴兎ぁ䅁䅁䍄䉁䅁䅁兂䅁䅁䅍䅄䅁䅁䅕䅁䅁䙁坔歔䭅乁䅉䅁䭁䑁䄸䅁䭁䅁䉣䅁䉁䅁䅁允䅁䅁䅕㘱睎児塲啊䵁䅉䅅䅁䥁䅁䅁睁䅁䅁䅁兂䅁䅁䅁䵭䱙兑䅯䅕䅁䅁䅕䅁䅁䉁偄商䭅䑁䅑䅁䭁䍁䅙䅁䭁䅁䅑潁䭁䅁䅅䅁䉁䅁䅁允䅁䅁䄴权䅁䑁䅧杌穁䑁䅅䅁䵁䅉䅅䅁䙁䅁䅁睁䵁䅁䅁兂䅁䅁䅁偷㝔䅑䅯杮䅁䅁䅯睍䅁䅁䅯睂䅅䅁䅅䅁䉁䅁䅁兂煂䡶呓䅇楔睐杷允䅁䅁䅧䅁䑁䅁䅁䅁䙁䅁䅁䅁奃杸䉴权佂䅁䅁兂䅁䅁䅁䵹䱙兑䅯李䅁䅁䅯杊䅁䅁䅯䅂䍁䅧䅯允䅁䅁䅅䅁䉁䅁䅁权偂䅁䅁䍄䉁䅁䅁兂䅁䅁䅍䅄䅁䅁䅕䅁䅁䭧浺歒䭅䩁䅑䅁䭁䕁䅷䅁䭁䅁䉣䅁䉁䅁䅁允䅁䅁䅯䅋䅅䅁杷允䅁䅁䅕䅁䑁䅁䅷䅁䙁䅁䅁䥁䅂啚䈹权权䅁䅁权㍁䅁䅁权䡁允䅁允䅁䅁䅅䅁䙁䅁䅁䅁䅁䅁䅁䍄䉁䅁䅁兂䅁䅁䅍䅄䅁䅁䅕䅁䅁䡁䭄〫䭁䭁䅳䅁䭁䑁䄴䅁䭁䅁䉣䅁䉁䅁䅁允䅁䅁䅯权䅅䅁杷允䅁䅁䅕䅁䑁䅁䅷䅁䙁䅁䅁䅁灂唸䈵权坄䅁䅁权䱂䅁䅁权䡁允䅁允䅁䅁䅅䅁䙁䕁㙳牢㕤甶⽉䍄䉁䅁䅁䅃䅁䅁䅍䅁䅁䅁䅕䅁䅁䩁䝪ぃ䭅䙁䅉䅁䙁䅁䅁䅁元硺䉖权㥁䅁䅁权流䅁䅁权䕁䅁䅋权䉁䅁䅁允䅁䅁䅅䅁䙁䱁敧敨剴䡁䄱䍄䉁䅁䅁兂䅁䅁䅍䅄䅁䅁䅕䅁䅁䙁睳ご䭅䱁䄸䅁䭁䑁䅍䅁䭁䅁䉣䅁䉁䅁䅁允䅁䅁䅕䅁䅁䅁䅁䅁䵁䅉䅅䅁䙁䅁䅁睁䵁䅁䅁兂䅁䅁䅃䅖兒兑䅯朳䅁䅁䅯䅔䅁䅁䅯睂䅅䅁䅅䅁䉁䅁䅁兂呄䵶ば啭䩙䅑杷允䅁䅁䅕䅁䑁䅁䅷䅁䙁䅁䅁䅁㝂啌䈹权啄䅁䅁权祁䅁䅁权䡁允䅁允䅁䅁䅅䅁䙁䅁䅁䅁䅁䅁䅁䍄䉁䅁䅁兂䅁䅁䅍䅄䅁䅁䅕䅁䅁䱧湃ご䭅䥁䅳䅁䭁䕁䄰䅁䭁䅁䉣䅁䉁䅁䅁允䅁䅁䅕䜱㥆穐䵲呵䴸䅉䅅䅁䥁䅁䅁睁䅁䅁䅁兂䅁䅁䅁䵭䱙兑䅯杘䅁䅁䅕䅁䅁䑁偺商䭅䕁䅅䅁䭁䍁䅙䅁䭁䅁䅑潁䭁䅁䅅䅁䉁䅁䅁允䅁䅁䄴权䅁䑁䅙杌ぁ䑁䅣䅁䵁䅉䅅䅁䙁䅁䅁睁䵁䅁䅁兂䅁䅁䅃䝑偖兑䅯睹䅁䅁䅯兎䅁䅁䅯睂䅅䅁䅅䅁䉁䅁䅁兂䅁䅁䅁䅁䅁䅁杷允䅁䅁䅧䅁䑁䅁䅁䅁䙁䅁䅁䅁奃杸䉴权坂䅁䅁兂䅁䅁䅁䴷嘴兑䅯杓䅁䅁䅯杊䅁䅁䅯䅂䍁䅧䅯允䅁䅁䅅䅁䉁䅁䅁兂獄払敧敂浈䅑杷允䅁䅁䅕䅁䑁䅁䅷䅁䙁䅁䅁䅁㑁䔵䈵权睄䅁䅁权䡂䅁䅁权䡁允䅁允䅁䅁䅅䅁䙁䅁䅁䅁䅁䅁䅁䍄䉁䅁䅁䅃䅁䅁䅍䅁䅁䅁䅕䅁䅁䩁䝪ぃ䭅䉁䅧䅁䙁䅁䅁䅁元硺䉖权㡁䅁䅁权流䅁䅁权䕁䅁䅋权䉁䅁䅁允䅁䅁䅅䅁䙁䅁塲㍯㥁潎䅂䍄䉁䅁䅁䅃䅁䅁䅍䅁䅁䅁䅕䅁䅁䩁䝪ぃ䭅䕁䄴䅁䙁䅁䅁䅁䥄杸䉴权䙂䅁䅁权流䅁䅁权䕁䅁䅋权䉁䅁䅁允䅁䅁䅅䅁䭁䕁䄸䅁䵁䅉䅅䅁䙁䅁䅁睁䵁䅁䅁兂䅁䅁䅁䥅㑈䅑䅯具䅁䅁䅯䅌䅁䅁䅯睂䅅䅁䅅䅁䉁䅁䅁兂牄㑔杯灆噙䅑杷允䅁䅁䅕䅁䑁䅁䅷䅁䙁䅁䅁䥁䅂啚䈹权浂䅁䅁权䑁䅁䅁权䡁允䅁允䅁䅁䅅䅁䭁䉁䉍䅁䵁䅉䅅䅁䙁䅁䅁睁䵁䅁䅁兂䅁䅁䅁剔儹兑䅯杯䅁䅁䅯兏䅁䅁䅯睂䅅䅁䅅䅁䉁䅁䅁兂⽄て䵤攳奊村杷允䅁䅁䅧䅁䑁䅁䅁䅁䙁䅁䅁䅁奃杸䉴权佂䅁䅁兂䅁䅁䅁䴰䱙兑䅯睌䅁䅁䅯杊䅁䅁䅯䅂䍁䅧䅯允䅁䅁䅅䅁䉁䅁䅁权婁䅁䅁䍄䉁䅁䅁兂䅁䅁䅍䅄䅁䅁䅕䅁䅁䍁潁唫䭁偁䄴䅁䭁䕁䅧䅁䭁䅁䉣䅁䉁䅁䅁允䅁䅁䅕䅁䅁䅁䅁䅁䵁䅉䅅䅁䙁䅁䅁睁䵁䅁䅁兂䅁䅁䅁䵑㜳䅑䅯䅮䅁䅁䅯睑䅁䅁䅯睂䅅䅁䅅䅁䉁䅁䅁兂捁䉨䍂䍃睅䅑杷允䅁䅁䅕䅁䑁䅁䅷䅁䙁䅁䅁䅁癃䕰䈹权捄䅁䅁权䍂䅁䅁权䡁允䅁允䅁䅁䅅䅁䙁䵁ぉ⭹㥋⬵⽕䍄䉁䅁䅁兂䅁䅁䅍䅄䅁䅁䅕䅁䅁䩁㉂䔫䭁乁䅁䅁䭁䍁䅷䅁䭁䅁䉣䅁䉁䅁䅁允䅁䅁䅕㥊偁慈䅓商䵁䅉䅅䅁䙁䅁䅁睁䵁䅁䅁兂䅁䅁䅁䤴㑈䅑䅯朳䅁䅁䅯䅍䅁䅁䅯睂䅅䅁䅅䅁䉁䅁䅁兂䅁䅁䅁䅁䅁䅁杷允䅁䅁䅕䅁䑁䅁䅷䅁䙁䅁䅁䅁䅄倹䅴权牃䅁䅁权㍁䅁䅁权䡁允䅁允䅁䅁䅅䅁䭁䅁䉯䅁䵁䅉䅅䅁䙁䅁䅁睁䵁䅁䅁兂䅁䅁䅁剔儹兑䅯具䅁䅁䅯兏䅁䅁䅯睂䅅䅁䅅䅁䉁䅁䅁兂䵂㑷桯奰啅䅑杷允䅁䅁䅧䅁䑁䅁䅁䅁䙁䅁䅁䅁奃杸䉴权佂䅁䅁兂䅁䅁䅁䵷䱙兑䅯䅌䅁䅁䅯杊䅁䅁䅯䅂䍁䅧䅯允䅁䅁䅅䅁䉁䅁䅁权佂䅁䅁䍄䉁䅁䅁兂䅁䅁䅍䅄䅁䅁䅕䅁䅁䙧䕑䕕䭅䭁䅍䅁䭁䕁䅯䅁䭁䅁䉣䅁䉁䅁䅁允䅁䅁䅕䡡䱓癕㙧啓䵉䅉䅅䅁䙁䅁䅁睁䵁䅁䅁兂䅁䅁䅁摪但兑䅯䄴䅁䅁䅯睎䅁䅁䅯睂䅅䅁䅅䅁䉁䅁䅁兂䅁䅁䅁䅁䅁䅁杷允䅁䅁䅕䅁䑁䅁䅷䅁䙁䅁䅁䅁乃唰䈵权畄䅁䅁权獁䅁䅁权䡁允䅁允䅁䅁䅅䅁䙁䅁䅁䅁䅁䅁䅁䍄䉁䅁䅁䅃䅁䅁䅍䅁䅁䅁䅕䅁䅁䩁䝪ぃ䭅䙁䅁䅁䙁䅁䅁䅁兄杸䉴权㥁䅁䅁权流䅁䅁权䕁䅁䅋权䉁䅁䅁允䅁䅁䅅䅁䭁䉁䅫䅁䵁䅉䅅䅁䙁䅁䅁睁䵁䅁䅁兂䅁䅁䅃楡倵兑䅯睱䅁䅁䅯睍䅁䅁䅯睂䅅䅁䅅䅁䉁䅁䅁权䭁允䅁䍄䉁䅁䅁䅃䅁䅁䅍䅁䅁䅁䅕䅁䅁䩁䝪ぃ䭅䕁䄴䅁䙁䅁䅁䅁䅄杸䉴权硁䅁䅁权流䅁䅁权䕁䅁䅋权䉁䅁䅁允䅁䅁䅅䅁䭁䕁䄴䅁䵁䅉䅅䅁䥁䅁䅁睁䅁䅁䅁兂䅁䅁䅁䵭䱙兑䅯䅕䅁䅁䅕䅁䅁偁佪商䭅䑁䅉䅁䭁䍁䅙䅁䭁䅁䅑潁䭁䅁䅅䅁䉁䅁䅁允䅁䅁䄴䅄䅁䑁䅅䅍畁䑁䅫睎䅁䅁杷允䅁䅁䅧䅁䑁䅁䅁䅁䙁䅁䅁䅁奃杸䉴权佂䅁䅁兂䅁䅁䅁䵷䱙兑䅯睍䅁䅁䅯杊䅁䅁䅯䅂䍁䅧䅯允䅁䅁䅅䅁䉁䅁䅁权佂䅁䅁䍄䉁䅁䅁兂䅁䅁䅍䅄䅁䅁䅕䅁䅁䑧婴ご䭅䩁䅙䅁䭁䑁䅙䅁䭁䅁䉣䅁䉁䅁䅁允䅁䅁䅕䅁元砫剦歅䵉䅉䅅䅁䙁䅁䅁睁䵁䅁䅁兂䅁䅁䅁剔儹兑䅯睯䅁䅁䅯杒䅁䅁䅯睂䅅䅁䅅䅁䉁䅁䅁兂䅁䥁ㅂ䉴八村杷允䅁䅁䅧䅁䑁䅁䅁䅁䙁䅁䅁䅁奃杸䉴权卂䅁䅁兂䅁䅁䅁䴰䱙兑䅯杌䅁䅁䅯杊䅁䅁䅯䅂䍁䅧䅯允䅁䅁䅅䅁䉁䅁䅁权婁䅁䅁䍄䉁䅁䅁兂䅁䅁䅍䅄䅁䅁䅕䅁䅁䭧浺歒䭅䩁䅧䅁䭁䕁䅉䅁䭁䅁䉣䅁䉁䅁䅁允䅁䅁䅕呑䱓摊灢歊䵉䅉䅅䅁䙁䅁䅁睁䵁䅁䅁兂䅁䅁䅁䵯㝮䅑䅯朳䅁䅁䅯李䅁䅁䅯睂䅅䅁䅅䅁䉁䅁䅁兂䉂硧伴㉬礷睐杷允䅁䅁䅕䅁䑁䅁䅷䅁䙁䅁䅁䅁灂唸䈵权橂䅁䅁权䕂䅁䅁权䡁允䅁允䅁䅁䅅䅁䙁䅁䅁佚坚湊䍖䍄䉁䅁䅁兂䅁䅁䅍䅄䅁䅁䅕䅁䅁䝁䭄〫䭁䩁䅷䅁䭁䑁䅉䅁䭁䅁䉣䅁䉁䅁䅁允䅁䅁䅕䅁䅁䅁䅁䅁䵁䅉䅅䅁䙁䅁䅁睁䵁䅁䅁兂䅁䅁䅁住佒兑䅯䅁䅅䅁䅯村䅁䅁䅯睂䅅䅁䅅䅁䉁䅁䅁权䝁允䅁䍄䉁䅁䅁䅃䅁䅁䅍䅁䅁䅁䅕䅁䅁䩁䝪ぃ䭅䙁䅍䅁䙁䅁䅁䅁獄桺䉖权㉁䅁䅁权流䅁䅁权䕁䅁䅋权䉁䅁䅁允䅁䅁䅅䅁䙁䙁偹癷潘畭䅊䍄䉁䅁䅁兂䅁䅁䅍䅄䅁䅁䅕䅁䅁佁䉃䔫䭁䱁䅅䅁䭁䅁䅍䅁䭁䅁䉣䅁䉁䅁䅁允䅁䅁䅕䅁杁獅㙦歡䵉䅉䅅䅁䙁䅁䅁睁䵁䅁䅁兂䅁䅁䅁䍉㕪䅑䅯杬䅁䅁䅯李䅁䅁䅯睂䅅䅁䅅䅁䉁䅁䅁兂䅁䅁楃㍴杣村杷允䅁䅁䅕䅁䑁䅁䅷䅁䙁䅁䅁䥁睂䔸䈵权敃䅁䅁权睁䅁䅁权䡁允䅁允䅁䅁䅅䅁䙁䅁䅁䅁䅁䅁䅁䍄䉁䅁䅁兂䅁䅁䅍䅄䅁䅁䅕䅁䅁䕺瑍歭䭅䝁䅁䅁䭁䑁䅕䅁䭁䅁䉣䅁䉁䅁䅁允䅁䅁䅯来䅁䅁杷允䅁䅁䅧䅁䑁䅁䅁䅁䙁䅁䅁䅁奃杸䉴权奁䅁䅁兂䅁䅁䅁䵰嘸兑䅯兎䅁䅁䅯杊䅁䅁䅯䅂䍁䅧䅯允䅁䅁䅅䅁䉁䅁䅁兂䑄匹捨ㅪ歊䅷杷允䅁䅁䅕䅁䑁䅁䅷䅁䙁䅁䅁䥁煂歌䈹权橃䅁䅁权⽁䅁䅁权䡁允䅁允䅁䅁䅅䅁䙁䅁䅁䅁䅁䅁䅁䍄䉁䅁䅁䅃䅁䅁䅍䅁䅁䅁䅕䅁䅁䩁䝪ぃ䭅䙁䅫䅁䙁䅁䅁䅁歄桺䉖权䩂䅁䅁权流䅁䅁权䕁䅁䅋权䉁䅁䅁允䅁䅁䅅䅁佁䅁䅷䅁㉁䑁䅁杌硁䑁䅫䅁䵁䅉䅅䅁䥁䅁䅁睁䅁䅁䅁兂䅁䅁䅁䵭䱙兑䅯兗䅁䅁䅕䅁䅁䩁偄商䭅䑁䅁䅁䭁䍁䅙䅁䭁䅁䅑潁䭁䅁䅅䅁䉁䅁䅁允䅁䅁䅕歲桦桥佒歚䵁䅉䅅䅁䙁䅁䅁睁䵁䅁䅁兂䅁䅁䅃ㅏ偬兑䅯䄱䅁䅁䅯睍䅁䅁䅯睂䅅䅁䅅䅁䉁䅁䅁兂䅁䅁䅁䅁䅁䅁杷允䅁䅁䅧䅁䑁䅁䅁䅁䙁䅁䅁䅁奃杸䉴权卂䅁䅁兂䅁䅁䅁䴰䱙兑䅯䅍䅁䅁䅯杊䅁䅁䅯䅂䍁䅧䅯允䅁䅁䅅䅁䉁䅁䅁权婁䅁䅁䍄䉁䅁䅁兂䅁䅁䅍䅄䅁䅁䅕䅁䅁䱧湃ご䭅䭁䅉䅁䭁䍁䄴䅁䭁䅁䉣䅁䉁䅁䅁允䅁䅁䅕䅁䅁䅁䅁䅁䵁䅉䅅䅁䙁䅁䅁睁䵁䅁䅁兂䅁䅁䅁䥂倱兑䅯䄰䅁䅁䅯村䅁䅁䅯睂䅅䅁䅅䅁䉁䅁䅁兂㥁㑑㍫㙗睧䅑杷允䅁䅁䅧䅁䑁䅁䅁䅁䙁䅁䅁䅁奃杸䉴权佂䅁䅁兂䅁䅁䅁䴫嘴兑䅯䅎䅁䅁䅯杊䅁䅁䅯䅂䍁䅧䅯允䅁䅁䅅䅁䉁䅁䅁杄䭁䅁䅁杍畁䑁䅕䅏䅁䅁杷允䅁䅁䅕䅁䑁䅁䅷䅁䙁䅁䅁䅁杄晧䅨权橂䅁䅁权䑂䅁䅁权䡁允䅁允䅁䅁䅅䅁䙁䅁䅁䡣奚㍘䍴䍄䉁䅁䅁兂䅁䅁䅍䅄䅁䅁䅕䅁䅁䥷楄䕕䭅䵁䄰䅁䭁䑁䅙䅁䭁䅁䉣䅁䉁䅁䅁允䅁䅁䅕䅁䅁䅁䅁䅁䵁䅉䅅䅁䥁䅁䅁睁䅁䅁䅁兂䅁䅁䅁䵭䱙兑䅯杔䅁䅁䅕䅁䅁䵁䝄ぃ䭅䑁䅯䅁䭁䍁䅙䅁䭁䅁䅑潁䭁䅁䅅䅁䉁䅁䅁允䅁䅁䅯杔䅁䅁杷允䅁䅁䅕䅁䑁䅁䅷䅁䙁䅁䅁䅁元癤䅨权楄䅁䅁权睁䅁䅁权䡁允䅁允䅁䅁䅅䅁䙁䅁䅁䅁䅁䅁䅁䍄䉁䅁䅁兂䅁䅁䅍䅄䅁䅁䅕䅁䅁䝁确歔䭅䩁䅑䅁䭁䕁䅳䅁䭁䅁䉣䅁䉁䅁䅁允䅁䅁䅯杍䅅䅁杷允䅁䅁䅕䅁䑁䅁䅷䅁䙁䅁䅁䅁㝂啌䈹权䉄䅁䅁权䩂䅁䅁权䡁允䅁允䅁䅁䅅䅁䙁䝁⭗䰸ㅋ䉫䅖䍄䉁䅁䅁兂䅁䅁䅍䅄䅁䅁䅕䅁䅁䑧婴ご䭅䱁䅙䅁䭁䕁䄰䅁䭁䅁䉣䅁䉁䅁䅁允䅁䅁䅕⼷攲⭕㡇啉䵉䅉䅅䅁䥁䅁䅁睁䅁䅁䅁兂䅁䅁䅁䵭䱙兑䅯杔䅁䅁䅕䅁䅁䩁偔商䭅䕁䅁䅁䭁䍁䅙䅁䭁䅁䅑潁䭁䅁䅅䅁䉁䅁䅁允䅁䅁䅕䡰㥁瑃晦啤䵁䅉䅅䅁䙁䅁䅁睁䵁䅁䅁兂䅁䅁䅁䥂倱兑䅯䅯䅁䅁䅯䅐䅁䅁䅯睂䅅䅁䅅䅁䉁䅁䅁兂䅁䅁䅁䅁䅁䅁杷允䅁䅁䅧䅁䑁䅁䅁䅁䙁䅁䅁䅁奃杸䉴权佂䅁䅁兂䅁䅁䅁䴰䱙兑䅯李䅁䅁䅯杊䅁䅁䅯䅂䍁䅧䅯允䅁䅁䅅䅁䉁䅁䅁权婁䅁䅁䍄䉁䅁䅁兂䅁䅁䅍䅄䅁䅁䅕䅁䅁䍁潁唫䭁䱁䄰䅁䭁䑁䅳䅁䭁䅁䉣䅁䉁䅁䅁允䅁䅁䅕䅁䅁䅁䅁䅁䵁䅉䅅䅁䙁䅁䅁睁䵁䅁䅁兂䅁䅁䅃ㅏ偬兑䅯具䅁䅁䅯村䅁䅁䅯睂䅅䅁䅅䅁䉁䅁䅁兂睃ㅩ漹㍍奅䅑杷允䅁䅁䅕䅁䑁䅁䅷䅁䙁䅁䅁䥁睃ば䈹权㑄䅁䅁权癁䅁䅁权䡁允䅁允䅁䅁䅅䅁䙁䅁䅁䅁䅁䅁䅁䍄䉁䅁䅁兂䅁䅁䅍䅄䅁䅁䅕䅁䅁䡧睄歔䭅乁䅙䅁䭁䅁䅍䅁䭁䅁䉣䅁䉁䅁䅁允䅁䅁䅕䩢歖洲硦吹䴸䅉䅅䅁䙁䅁䅁睁䵁䅁䅁兂䅁䅁䵄祑愲兑䅯睲䅁䅁䅯䅒䅁䅁䅯睂䅅䅁䅅䅁䉁䅁䅁兂䅁䅁䅁䅁䅁䅁杷允䅁䅁䅧䅁䑁䅁䅁䅁䙁䅁䅁䅁奃杸䉴权敂䅁䅁兂䅁䅁䅁䵫嘸兑䅯䅔䅁䅁䅯杊䅁䅁䅯䅂䍁䅧䅯允䅁䅁䅅䅁䉁䅁䅁兂晁敨剴䡵桚䅑杷允䅁䅁䅕䅁䑁䅁䅷䅁䙁䅁䅁䅁癃䕰䈹权浄䅁䅁权⽁䅁䅁权䡁允䅁允䅁䅁䅅䅁䙁䅁䅁䅁䅁䅁䅁䍄䉁䅁䅁䅃䅁䅁䅍䅁䅁䅁䅕䅁䅁䩁䝪ぃ䭅䕁䄴䅁䙁䅁䅁䅁䅄杸䉴权㍁䅁䅁权流䅁䅁权䕁䅁䅋权䉁䅁䅁允䅁䅁䅅䅁䭁䕁䄴䅁䵁䅉䅅䅁䥁䅁䅁睁䅁䅁䅁兂䅁䅁䅁䵭䱙兑䅯䅕䅁䅁䅕䅁䅁乁䝄ぃ䭅䕁䅣䅁䭁䍁䅙䅁䭁䅁䅑潁䭁䅁䅅䅁䉁䅁䅁允䅁䅁䅯兇䅁䅁杷允䅁䅁䅕䅁䑁䅁䅷䅁䙁䅁䅁䅁元癤䅨权乄䅁䅁权䵂䅁䅁权䡁允䅁允䅁䅁䅅䅁䙁䡁瑙㑓煁䍚䅒䍄䉁䅁䅁兂䅁䅁䅍䅄䅁䅁䅕䅁䅁䝁䭄〫䭁䩁䅷䅁䭁䕁䅣䅁䭁䅁䉣䅁䉁䅁䅁允䅁䅁䅕稹䔳海㉪䵔䵁䅉䅅䅁䙁䅁䅁睁䵁䅁䅁兂䅁䅁䅁祥倱兑䅯其䅁䅁䅯睍䅁䅁䅯睂䅅䅁䅅䅁䉁䅁䅁兂䅁䅁䅁䅁䅁䅁杷允䅁䅁䅕䅁䑁䅁䅷䅁䙁䅁䅁䅁癃䕰䈹权楄䅁䅁权㝁䅁䅁权䡁允䅁允䅁䅁䅅䅁䙁䅁䅁䅁䅁䅁䅁䍄䉁䅁䅁兂䅁䅁䅍䅄䅁䅁䅕䅁䅁䱧湃ご䭅䅁䉁䅁䭁䕁䅅䅁䭁䅁䉣䅁䉁䅁䅁允䅁䅁䅯杂䅅䅁杷允䅁䅁䅕䅁䑁䅁䅷䅁䙁䅁䅁䥁睂䔸䈵权潄䅁䅁权㉁䅁䅁权䡁允䅁允䅁䅁䅅䅁䙁䵁䡦坏祐啭䅖䍄䉁䅁䅁䅃䅁䅁䅍䅁䅁䅁䅕䅁䅁䩁䝪ぃ䭅䙁䅉䅁䙁䅁䅁䅁睄桺䉖权畁䅁䅁权流䅁䅁权䕁䅁䅋权䉁䅁䅁允䅁䅁䅅䅁䙁䡁啳歲桦牨䅎䍄䉁䅁䅁兂䅁䅁䅍䅄䅁䅁䅕䅁䅁䝁确歔䭅䱁䅯䅁䭁䕁䅷䅁䭁䅁䉣䅁䉁䅁䅁允䅁䅁䅕硤潢䍚义か䵉䅉䅅䅁䙁䅁䅁睁䵁䅁䅁兂䅁䅁䅁䥅㑈䅑䅯朹䅁䅁䅯兒䅁䅁䅯睂䅅䅁䅅䅁䉁䅁䅁兂坁瀵灎㕙発睐杷允䅁䅁䅧䅁䑁䅁䅁䅁䙁䅁䅁䅁奃杸䉴权佂䅁䅁兂䅁䅁䅁䵷䱙兑䅯睏䅁䅁䅯杊䅁䅁䅯䅂䍁䅧䅯允䅁䅁䅅䅁䉁䅁䅁权佂䅁䅁䍄䉁䅁䅁䅃䅁䅁䅍䅁䅁䅁䅕䅁䅁䩁䝪ぃ䭅䕁䄴䅁䙁䅁䅁䅁兄杸䉴权畁䅁䅁权流䅁䅁权䕁䅁䅋权䉁䅁䅁允䅁䅁䅅䅁䭁䉁䅫䅁䵁䅉䅅䅁䥁䅁䅁睁䅁䅁䅁兂䅁䅁䅁䵭䱙兑䅯䅕䅁䅁䅕䅁䅁乁䝄ぃ䭅䑁䅯䅁䭁䍁䅙䅁䭁䅁䅑潁䭁䅁䅅䅁䉁䅁䅁允䅁䅁䅯兇䅁䅁杷允䅁䅁䅧䅁䑁䅁䅁䅁䙁䅁䅁䅁奃杸䉴权婂䅁䅁兂䅁䅁䅁䵐嘸兑䅯兓䅁䅁䅯杊䅁䅁䅯䅂䍁䅧䅯允䅁䅁䅅䅁䉁䅁䅁杄䭁䅁䅁䅍畁䑁䅣李䅁䅁杷允䅁䅁䅕䅁䑁䅁䅷䅁䙁䅁䅁䥁獃欵䉚权浂䅁䅁权ㅁ䅁䅁权䡁允䅁允䅁䅁䅅䅁䭁䉁䉁䅁䵁䅉䅅䅁䙁䅁䅁睁䵁䅁䅁兂䅁䅁䅃ㅏ偬兑䅯䄯䅁䅁䅯䅓䅁䅁䅯睂䅅䅁䅅䅁䉁䅁䅁兂ぁ䩋慸浇㙯䅑杷允䅁䅁䅕䅁䑁䅁䅷䅁䙁䅁䅁䅁乃唰䈵权ぃ䅁䅁权⭁䅁䅁权䡁允䅁允䅁䅁䅅䅁䙁䅁䅁䑧剔䐵䍸䍄䉁䅁䅁兂䅁䅁䅍䅄䅁䅁䅕䅁䅁䝧畯ご䭅䥁䅫䅁䭁䕁䅳䅁䭁䅁䉣䅁䉁䅁䅁允䅁䅁䅯兲䅁䅁杷允䅁䅁䅕䅁䑁䅁䅷䅁䙁䅁䅁䅁扂䕍䈹权穃䅁䅁权睁䅁䅁权䡁允䅁允䅁䅁䅅䅁䙁䅁䅁䅁䅁䅁䅁䍄䉁䅁䅁兂䅁䅁䅍䅄䅁䅁䅕䅁䅁䱧湃ご䭅䝁䅙䅁䭁䕁䅧䅁䭁䅁䉣䅁䉁䅁䅁允䅁䅁䅯元䅅䅁杷允䅁䅁䅕䅁䑁䅁䅷䅁䙁䅁䅁䅁䅄倹䅴权䥄䅁䅁权⭁䅁䅁权䡁允䅁允䅁䅁䅅䅁䙁䍁⽎乲偣畓䉚䍄䉁䅁䅁兂䅁䅁䅍䅄䅁䅁䅕䅁䅁䭧浺歒䭅䱁䅑䅁䭁䑁䅯䅁䭁䅁䉣䅁䉁䅁䅁允䅁䅁䅕䅁䅁䅁䅁䅁䵁䅉䅅䅁䙁䅁䅁睁䵁䅁䅁兂䅁䅁䅁䵯㝮䅑䅯术䅁䅁䅯䅎䅁䅁䅯睂䅅䅁䅅䅁䉁䅁䅁兂䅁䅁䅁䅁䅁䅁杷允䅁䅁䅧䅁䑁䅁䅁䅁䙁䅁䅁䅁奃杸䉴权佂䅁䅁兂䅁䅁䅁䵬嘸兑䅯睌䅁䅁䅯杊䅁䅁䅯䅂䍁䅧䅯允䅁䅁䅅䅁䉁䅁䅁兂㑃潈牘晕浂䅑杷允䅁䅁䅕䅁䑁䅁䅷䅁䙁䅁䅁䅁杂癹䅴权穃䅁䅁权睁䅁䅁权䡁允䅁允䅁䅁䅅䅁䙁䅁䅁䅁䅁䅁䅁䍄䉁䅁䅁䅃䅁䅁䅍䅁䅁䅁䅕䅁䅁䩁䝪ぃ䭅䙁䅁䅁䙁䅁䅁䅁歄桺䉖权㍁䅁䅁权流䅁䅁权䕁䅁䅋权䉁䅁䅁允䅁䅁䅅䅁佁䉁䅁䅁硁䑁䅉䅏睁䍁䄴兏穁䅁䅁䍄䉁䅁䅁䅃䅁䅁䅍䅁䅁䅁䅕䅁䅁䩁䝪ぃ䭅䙁䅫䅁䙁䅁䅁䅁歄桺䉖权䵂䅁䅁权流䅁䅁权䕁䅁䅋权䉁䅁䅁允䅁䅁䅅䅁佁䅁䅷䅁㉁䑁䅁杌祁䑁䅍䅁䵁䅉䅅䅁䙁䅁䅁睁䵁䅁䅁兂䅁䅁䅁䵙㝲䅑䅯䅬䅁䅁䅯睎䅁䅁䅯睂䅅䅁䅅䅁䉁䅁䅁权㉁允䅁䍄䉁䅁䅁兂䅁䅁䅍䅄䅁䅁䅕䅁䅁佁䉃䔫䭁䭁䅳䅁䭁䕁䅍䅁䭁䅁䉣䅁䉁䅁䅁允䅁䅁䅯权䅅䅁杷允䅁䅁䅧䅁䑁䅁䅁䅁䙁䅁䅁䅁奃杸䉴权婂䅁䅁兂䅁䅁䅁䵅嘸兑䅯児䅁䅁䅯杊䅁䅁䅯䅂䍁䅧䅯允䅁䅁䅅䅁䉁䅁䅁杄䭁䅁䅁杍畁䑁䅉免䅁䅁杷允䅁䅁䅕䅁䑁䅁䅷䅁䙁䅁䅁䅁允晧䅨权獄䅁䅁权獁䅁䅁权䡁允䅁允䅁䅁䅅䅁䙁䅁灺婶䵏瘱⼰䍄䉁䅁䅁䅃䅁䅁䅍䅁䅁䅁䅕䅁䅁䩁䝪ぃ䭅䕁䄴䅁䙁䅁䅁䅁䅄杸䉴权㉁䅁䅁权流䅁䅁权䕁䅁䅋权䉁䅁䅁允䅁䅁䅅䅁䭁䕁䄴䅁䵁䅉䅅䅁䙁䅁䅁睁䵁䅁䅁兂䅁䅁䅁䵑㜳䅑䅯杫䅁䅁䅯兒䅁䅁䅯睂䅅䅁䅅䅁䉁䅁䅁兂䅁䅁⭁南䝁村杷允䅁䅁䅕䅁䑁䅁䅷䅁䙁䅁䅁䅁扂䕍䈹权湃䅁䅁权㉁䅁䅁权䡁允䅁允䅁䅁䅅䅁䭁䅁䉯䅁䵁䅉䅅䅁䙁䅁䅁睁䵁䅁䅁兂䅁䅁䅃䝑偖兑䅯睱䅁䅁䅯兑䅁䅁䅯睂䅅䅁䅅䅁䉁䅁䅁权䭁允䅁䍄䉁䅁䅁䅃䅁䅁䅍䅁䅁䅁䅕䅁䅁䩁䝪ぃ䭅䉁䅧䅁䙁䅁䅁䅁睂到䉖权㝁䅁䅁权流䅁䅁权䕁䅁䅋权䉁䅁䅁允䅁䅁䅅䅁䙁䱁㕑㍡䱦灁䅆䍄䉁䅁䅁兂䅁䅁䅍䅄䅁䅁䅕䅁䅁䡁䭄〫䭁䥁䅫䅁䭁䑁䄴䅁䭁䅁䉣䅁䉁䅁䅁允䅁䅁䅯睏䅅䅁杷允䅁䅁䅕䅁䑁䅁䅷䅁䙁䅁䅁䥁煂歌䈹权橂䅁䅁权癁䅁䅁权䡁允䅁允䅁䅁䅅䅁䙁䅁䅁䅁䅁䅁䅁䍄䉁䅁䅁䅃䅁䅁䅍䅁䅁䅁䅕䅁䅁䩁䝪ぃ䭅䙁䅉䅁䙁䅁䅁䅁允硺䉖权䵂䅁䅁权流䅁䅁权䕁䅁䅋权䉁䅁䅁允䅁䅁䅅䅁佁䅁䅯䅁睁䍁䄴睎㕁䅁䅁䍄䉁䅁䅁䅃䅁䅁䅍䅁䅁䅁䅕䅁䅁䩁䝪ぃ䭅䕁䄴䅁䙁䅁䅁䅁䅄杸䉴权䝂䅁䅁权流䅁䅁权䕁䅁䅋权䉁䅁䅁允䅁䅁䅅䅁䭁䕁䄴䅁䵁䅉䅅䅁䙁䅁䅁睁䵁䅁䅁兂䅁䅁䅁㙲偒兑䅯䄶䅁䅁䅯䅔䅁䅁䅯睂䅅䅁䅅䅁䉁䅁䅁兂噄版㠴䩮䅨䅑杷允䅁䅁䅧䅁䑁䅁䅁䅁䙁䅁䅁䅁奃杸䉴权奂䅁䅁兂䅁䅁䅁䵉嘸兑䅯䅓䅁䅁䅯杊䅁䅁䅯䅂䍁䅧䅯允䅁䅁䅅䅁䉁䅁䅁杄䵁䅁䅁兌硁䍁䄴免硁䅁䅁䍄䉁䅁䅁䅃䅁䅁䅍䅁䅁䅁䅕䅁䅁䩁䝪ぃ䭅䙁䅉䅁䙁䅁䅁䅁䅄杸䉴权祁䅁䅁权流䅁䅁权䕁䅁䅋权䉁䅁䅁允䅁䅁䅅䅁䭁䙁䅉䅁䵁䅉䅅䅁䥁䅁䅁睁䅁䅁䅁兂䅁䅁䅁䵭䱙兑䅯睕䅁䅁䅕䅁䅁偁佄商䭅䕁䅙䅁䭁䍁䅙䅁䭁䅁䅑潁䭁䅁䅅䅁䉁䅁䅁允䅁䅁䅕⽷潕䥘䤸啰䵁䅉䅅䅁䙁䅁䅁睁䵁䅁䅁兂䅁䅁䅁摪但兑䅯䅙䅁䅁䅯材䅁䅁䅯睂䅅䅁䅅䅁䉁䅁䅁权㥂䅁䅁䍄䉁䅁䅁兂䅁䅁䅍䅄䅁䅁䅕䅁䅁䥁刳歔䭅乁䅁䅁䭁䍁䅷䅁䭁䅁䉣䅁䉁䅁䅁允䅁䅁䅕䅁䅁䅁䅁䅁䵁䅉䅅䅁䙁䅁䅁睁䵁䅁䅁兂䅁䅁䅃䅖兒兑䅯末䅁䅁䅯䅒䅁䅁䅯睂䅅䅁䅅䅁䉁䅁䅁兂䅁䅁䅁䅁䅁䅁杷允䅁䅁䅧䅁䑁䅁䅁䅁䙁䅁䅁䅁奃杸䉴权敂䅁䅁兂䅁䅁䅁䵅嘸兑䅯兏䅁䅁䅯杊䅁䅁䅯䅂䍁䅧䅯允䅁䅁䅅䅁䉁䅁䅁杄䭁䅁䅁䅍畁䑁䅕李䅁䅁杷允䅁䅁䅧䅁䑁䅁䅁䅁䙁䅁䅁䅁奃杸䉴权佂䅁䅁兂䅁䅁䅁䵷䱙兑䅯䅓䅁䅁䅯杊䅁䅁䅯䅂䍁䅧䅯允䅁䅁䅅䅁䉁䅁䅁权佂䅁䅁䍄䉁䅁䅁䅃䅁䅁䅍䅁䅁䅁䅕䅁䅁䩁䝪ぃ䭅䙁䅷䅁䙁䅁䅁䅁歃硺䉖权䕂䅁䅁权流䅁䅁权䕁䅁䅋权䉁䅁䅁允䅁䅁䅅䅁䙁偁潙䥘䌯嘹䅖䍄䉁䅁䅁兂䅁䅁䅍䅄䅁䅁䅕䅁䅁䝧畯ご䭅䝁䅙䅁䭁䑁䅳䅁䭁䅁䉣䅁䉁䅁䅁允䅁䅁䅯杅䅅䅁杷允䅁䅁䅕䅁䑁䅁䅷䅁䙁䅁䅁䥁㝁啗䈹权䭄䅁䅁权䑁䅁䅁权䡁允䅁允䅁䅁䅅䅁䙁䙁䥶唴㉓⭐⽯䍄䉁䅁䅁兂䅁䅁䅍䅄䅁䅁䅕䅁䅁佁䉃䔫䭁偁䅉䅁䭁䕁䅉䅁䭁䅁䉣䅁䉁䅁䅁允䅁䅁䅕歲桦桥畑お䵁䅉䅅䅁䙁䅁䅁睁䵁䅁䅁兂䅁䅁䅃佲䝚兑䅯典䅁䅁䅯児䅁䅁䅯睂䅅䅁䅅䅁䉁䅁䅁兂潃獋⭋奂䡅䅑杷允䅁䅁䅧䅁䑁䅁䅁䅁䙁䅁䅁䅁奃杸䉴权佂䅁䅁兂䅁䅁䅁䵷䱙兑䅯兓䅁䅁䅯杊䅁䅁䅯䅂䍁䅧䅯允䅁䅁䅅䅁䉁䅁䅁权佂䅁䅁䍄䉁䅁䅁兂䅁䅁䅍䅄䅁䅁䅕䅁䅁䑁歪歔䭅乁䅁䅁䭁䑁䅳䅁䭁䅁䉣䅁䉁䅁䅁允䅁䅁䅕䅁䅁䅁䅁䅁䵁䅉䅅䅁䙁䅁䅁睁䵁䅁䅁兂䅁䅁䅁晡但兑䅯䅙䅁䅁䅯睎䅁䅁䅯睂䅅䅁䅅䅁䉁䅁䅁权䡃䅁䅁䍄䉁䅁䅁兂䅁䅁䅍䅄䅁䅁䅕䅁䅁䥷楄䕕䭅䝁䅙䅁䭁䑁䅫䅁䭁䅁䉣䅁䉁䅁䅁允䅁䅁䅯杦䅁䅁杷允䅁䅁䅕䅁䑁䅁䅷䅁䙁䅁䅁䅁杁偋䅬权奄䅁䅁权ぁ䅁䅁权䡁允䅁允䅁䅁䅅䅁䙁䅁䅁䅁䅁䅁䅁䍄䉁䅁䅁䅃䅁䅁䅍䅁䅁䅁䅕䅁䅁䩁䝪ぃ䭅䕁䄴䅁䙁䅁䅁䅁䅄杸䉴权䱂䅁䅁权流䅁䅁权䕁䅁䅋权䉁䅁䅁允䅁䅁䅅䅁䭁䕁䄴䅁䵁䅉䅅䅁䙁䅁䅁睁䵁䅁䅁兂䅁䅁䅃䝑偖兑䅯䄷䅁䅁䅯䅎䅁䅁䅯睂䅅䅁䅅䅁䉁䅁䅁兂䅁䅁䅁䅁䅁䅁杷允䅁䅁䅕䅁䑁䅁䅷䅁䙁䅁䅁䅁乃唰䈵权啃䅁䅁权⽁䅁䅁权䡁允䅁允䅁䅁䅅䅁䭁䍁䉷䅁䵁䅉䅅䅁䙁䅁䅁睁䵁䅁䅁兂䅁䅁䅃ㅏ偬兑䅯䅙䅁䅁䅯睒䅁䅁䅯睂䅅䅁䅅䅁䉁䅁䅁权䉃䅁䅁䍄䉁䅁䅁䅃䅁䅁䅍䅁䅁䅁䅕䅁䅁䩁䝪ぃ䭅䕁䄴䅁䙁䅁䅁䅁䅄杸䉴权⭁䅁䅁权流䅁䅁权䕁䅁䅋权䉁䅁䅁允䅁䅁䅅䅁䭁䕁䄴䅁䵁䅉䅅䅁䙁䅁䅁睁䵁䅁䅁兂䅁䅁䅁䵣㝲䅑䅯朳䅁䅁䅯睒䅁䅁䅯睂䅅䅁䅅䅁䉁䅁䅁兂䅁䅁䅁䅁䅁䅁杷允䅁䅁䅧䅁䑁䅁䅁䅁䙁䅁䅁䅁奃杸䉴权兂䅁䅁兂䅁䅁䅁䵫嘸兑䅯睁䅁䅁䅯杊䅁䅁䅯䅂䍁䅧䅯允䅁䅁䅅䅁䉁䅁䅁兂慃婭婭呭歋䅑杷允䅁䅁䅕䅁䑁䅁䅷䅁䙁䅁䅁䥁䅂啚䈹权橃䅁䅁权㕁䅁䅁权䡁允䅁允䅁䅁䅅䅁䙁䅁䅁䅁䅁䅁䅁䍄䉁䅁䅁兂䅁䅁䅍䅄䅁䅁䅕䅁䅁䡁䭄〫䭁䥁䅳䅁䭁䑁䅳䅁䭁䅁䉣䅁䉁䅁䅁允䅁䅁䅕䭑欷塁湖启䴸䅉䅅䅁䙁䅁䅁睁䵁䅁䅁兂䅁䅁䅃偣佂兑䅯睙䅁䅁䅯睓䅁䅁䅯睂䅅䅁䅅䅁䉁䅁䅁兂穂偔㐱琱䈶村杷允䅁䅁䅕䅁䑁䅁䅷䅁䙁䅁䅁䵁䅃水䉂权畄䅁䅁权䵂䅁䅁权䡁允䅁允䅁䅁䅅䅁䙁䭁㉵呣㝤歎䄹䍄䉁䅁䅁兂䅁䅁䅍䅄䅁䅁䅕䅁䅁䡁瑳ご䭅偁䅙䅁䭁䑁䅷䅁䭁䅁䉣䅁䉁䅁䅁允䅁䅁䅕〫㔵㑮䩧稸䴸䅉䅅䅁䙁䅁䅁睁䵁䅁䅁兂䅁䅁䅁䡫㑢䅑䅯䄸䅁䅁䅯睍䅁䅁䅯睂䅅䅁䅅䅁䉁䅁䅁兂䅁䅁䅁䅁䅁䅁杷允䅁䅁䅧䅁䑁䅁䅁䅁䙁䅁䅁䅁奃杸䉴权兂䅁䅁兂䅁䅁䅁䴸嘴兑䅯兓䅁䅁䅯杊䅁䅁䅯䅂䍁䅧䅯允䅁䅁䅅䅁䉁䅁䅁兂啁歲桦煭䅺䅑杷允䅁䅁䅕䅁䑁䅁䅷䅁䙁䅁䅁䅁睂癹䅴权浂䅁䅁权䑁䅁䅁权䡁允䅁允䅁䅁䅅䅁䭁䉁䉫䅁䵁䅉䅅䅁䥁䅁䅁睁䅁䅁䅁兂䅁䅁䅁䵭䱙兑䅯杘䅁䅁䅕䅁䅁偁佄商䭅䍁䄴䅁䭁䍁䅙䅁䭁䅁䅑潁䭁䅁䅅䅁䉁䅁䅁允䅁䅁䅕捺䵺䵺啹䕢䵁䅉䅅䅁䙁䅁䅁睁䵁䅁䅁兂䅁䅁䅁䥂倱兑䅯朳䅁䅁䅯睐䅁䅁䅯睂䅅䅁䅅䅁䉁䅁䅁兂䅁䅁䅁䅁䅁䅁杷允䅁䅁䅕䅁䑁䅁䅷䅁䙁䅁䅁䥁煂歌䈹权佄䅁䅁权㥁䅁䅁权䡁允䅁允䅁䅁䅅䅁䙁䅁䅁䅁䅁䅁䅁䍄䉁䅁䅁䅃䅁䅁䅍䅁䅁䅁䅕䅁䅁䩁䝪ぃ䭅䙁䅧䅁䙁䅁䅁䅁䅄杸䉴权祁䅁䅁权流䅁䅁权䕁䅁䅋权䉁䅁䅁允䅁䅁䅅䅁䭁䙁䅧䅁䵁䅉䅅䅁䙁䅁䅁睁䵁䅁䅁兂䅁䅁䅁䡫㑢䅑䅯杫䅁䅁䅯睓䅁䅁䅯睂䅅䅁䅅䅁䉁䅁䅁兂䅁䅁㕂啡啁村杷允䅁䅁䅕䅁䑁䅁䅷䅁䙁䅁䅁䅁元癤䅨权坃䅁䅁权䉂䅁䅁权䡁允䅁允䅁䅁䅅䅁䙁䅁䅁䑑䰫䑳䍸䍄䉁䅁䅁兂䅁䅁䅍䅄䅁䅁䅕䅁䅁䙧䕑䕕䭅䵁䅣䅁䭁䕁䅳䅁䭁䅁䉣䅁䉁䅁䅁允䅁䅁䅕硇䄴嘲⽭䔳䵅䅉䅅䅁䥁䅁䅁睁䅁䅁䅁兂䅁䅁䅁䵭䱙兑䅯䅕䅁䅁䅕䅁䅁䵁䝪ぃ䭅䑁䅕䅁䭁䍁䅙䅁䭁䅁䅑潁䭁䅁䅅䅁䉁䅁䅁允䅁䅁䅯兕䅁䅁杷允䅁䅁䅕䅁䑁䅁䅷䅁䙁䅁䅁䅁权晹䅴权慃䅁䅁权䵂䅁䅁权䡁允䅁允䅁䅁䅅䅁䙁䕁䭭䙋㥃砫䍚䍄䉁䅁䅁䅃䅁䅁䅍䅁䅁䅁䅕䅁䅁䩁䝪ぃ䭅䙁䄴䅁䙁䅁䅁䅁睄桺䉖权穁䅁䅁权流䅁䅁权䕁䅁䅋权䉁䅁䅁允䅁䅁䅅䅁䙁䅁䅁䅁䅁䡹䅂䍄䉁䅁䅁兂䅁䅁䅍䅄䅁䅁䅕䅁䅁䑁歪歔䭅䭁䅁䅁䭁䕁䅙䅁䭁䅁䉣䅁䉁䅁䅁允䅁䅁䅕䅁䅁䅁䅁䅁䵁䅉䅅䅁䙁䅁䅁睁䵁䅁䅁兂䅁䅁䅁祥倱兑䅯杬䅁䅁䅯䅏䅁䅁䅯睂䅅䅁䅅䅁䉁䅁䅁兂䅁䅁䅁䅁䅁䅁杷允䅁䅁䅕䅁䑁䅁䅷䅁䙁䅁䅁䅁㝂啌䈹权䥄䅁䅁权㝁䅁䅁权䡁允䅁允䅁䅁䅅䅁䙁䅁䅁䅁䅁䅁䅁䍄䉁䅁䅁䅃䅁䅁䅍䅁䅁䅁䅕䅁䅁䩁䝪ぃ䭅䙁䅁䅁䙁䅁䅁䅁䥄杸䉴权⭁䅁䅁权流䅁䅁权䕁䅁䅋权䉁䅁䅁允䅁䅁䅅䅁䭁䙁䅅䅁䵁䅉䅅䅁䙁䅁䅁睁䵁䅁䅁兂䅁䅁䅁䵯㝮䅑䅯睰䅁䅁䅯兎䅁䅁䅯睂䅅䅁䅅䅁䉁䅁䅁权䭁允䅁䍄䉁䅁䅁兂䅁䅁䅍䅄䅁䅁䅕䅁䅁䡧睄歔䭅乁䅧䅁䭁䑁䅁䅁䭁䅁䉣䅁䉁䅁䅁允䅁䅁䅕䅁䅁䅁䅁䅁䵁䅉䅅䅁䙁䅁䅁睁䵁䅁䅁兂䅁䅁䅁㙲偒兑䅯兺䅁䅁䅯睓䅁䅁䅯睂䅅䅁䅅䅁䉁䅁䅁兂䝄浓䡘㕇穅䅑杷允䅁䅁䅕䅁䑁䅁䅷䅁䙁䅁䅁䥁啂䙂䉂权浂䅁䅁权䑂䅁䅁权䡁允䅁允䅁䅁䅅䅁䭁䝁䄸䅁䵁䅉䅅䅁䙁䅁䅁睁䵁䅁䅁兂䅁䅁䅃偣佂兑䅯朴䅁䅁䅯兒䅁䅁䅯睂䅅䅁䅅䅁䉁䅁䅁兂卂剐呎䭤穮睐杷允䅁䅁䅧䅁䑁䅁䅁䅁䙁䅁䅁䅁奃杸䉴权呂䅁䅁兂䅁䅁䅁乣噅兑䅯児䅁䅁䅯杊䅁䅁䅯䅂䍁䅧䅯允䅁䅁䅅䅁䉁䅁䅁兂睃楘稲䔯橃䅑杷允䅁䅁䅧䅁䑁䅁䅁䅁䙁䅁䅁䅁奃杸䉴权佂䅁䅁兂䅁䅁䅁䵷䱙兑䅯兒䅁䅁䅯杊䅁䅁䅯䅂䍁䅧䅯允䅁䅁䅅䅁䉁䅁䅁权佂䅁䅁䍄䉁䅁䅁兂䅁䅁䅍䅄䅁䅁䅕䅁䅁䝁䭄〫䭁乁䅯䅁䭁䍁䄴䅁䭁䅁䉣䅁䉁䅁䅁允䅁䅁䅕䅁䅁䅁䅁䅁䵁䅉䅅䅁䥁䅁䅁睁䅁䅁䅁兂䅁䅁䅁䵭䱙兑䅯䅘䅁䅁䅕䅁䅁䑁偺商䭅䑁䅙䅁䭁䍁䅙䅁䭁䅁䅑潁䭁䅁䅅䅁䉁䅁䅁允䅁䅁䄴权䅁䑁䅁杌㍁䑁䅙䅁䵁䅉䅅䅁䙁䅁䅁睁䵁䅁䅁兂䅁䅁䵄祑愲兑䅯杪䅁䅁䅯杏䅁䅁䅯睂䅅䅁䅅䅁䉁䅁䅁兂䅁䅁䅁䅁䅁䅁杷允䅁䅁䅕䅁䑁䅁䅷䅁䙁䅁䅁䅁睂癹䅴权湃䅁䅁权䝂䅁䅁权䡁允䅁允䅁䅁䅅䅁䭁䅁䉯䅁䵁䅉䅅䅁䙁䅁䅁睁䵁䅁䅁兂䅁䅁䅃ㅏ偬兑䅯关䅁䅁䅯睑䅁䅁䅯睂䅅䅁䅅䅁䉁䅁䅁兂⽄潗畯潁噊村杷允䅁䅁䅧䅁䑁䅁䅁䅁䙁䅁䅁䅁奃杸䉴权坂䅁䅁兂䅁䅁䅁䵏嘸兑䅯䅔䅁䅁䅯杊䅁䅁䅯䅂䍁䅧䅯允䅁䅁䅅䅁䉁䅁䅁杄䥁䅁䅁䅍畁䑁䅫䅁䵁䅉䅅䅁䙁䅁䅁睁䵁䅁䅁兂䅁䅁䅃佲䝚兑䅯䄰䅁䅁䅯杌䅁䅁䅯睂䅅䅁䅅䅁䉁䅁䅁兂䅁䅁䅁䅁䅁䅁杷允䅁䅁䅕䅁䑁䅁䅷䅁䙁䅁䅁䥁煂歌䈹权䕁允䅁权乂䅁䅁权䡁允䅁允䅁䅁䅅䅁䙁䅁䅁䅁䅁䅁䅁䍄䉁䅁䅁䅃䅁䅁䅍䅁䅁䅁䅕䅁䅁䩁䝪ぃ䭅䙁䅷䅁䙁䅁䅁䅁歄桺䉖权䡂䅁䅁权流䅁䅁权䕁䅁䅋权䉁䅁䅁允䅁䅁䅅䅁佁䅁䅷䅁硁䑁䅙杌㉁䑁䅉䅁䵁䅉䅅䅁䙁䅁䅁睁䵁䅁䅁兂䅁䅁䅁䡫㑢䅑䅯杬䅁䅁䅯兏䅁䅁䅯睂䅅䅁䅅䅁䉁䅁䅁兂䅁䅁㑁䙁杍村杷允䅁䅁䅕䅁䑁䅁䅷䅁䙁䅁䅁䥁䅂啚䈹权奄䅁䅁权䑂䅁䅁权䡁允䅁允䅁䅁䅅䅁䙁䵁婺坩坙甹⽣䍄䉁䅁䅁兂䅁䅁䅍䅄䅁䅁䅕䅁䅁䅁乓ご䭅䥁䅫䅁䭁䅁䅍䅁䭁䅁䉣䅁䉁䅁䅁允䅁䅁䅯兲䅁䅁杷允䅁䅁䅧䅁䑁䅁䅁䅁䙁䅁䅁䅁奃杸䉴权兂䅁䅁兂䅁䅁䅁䴷嘴兑䅯児䅁䅁䅯杊䅁䅁䅯䅂䍁䅧䅯允䅁䅁䅅䅁䉁䅁䅁兂灁䥘䌯嘹戫䅑杷允䅁䅁䅕䅁䑁䅁䅷䅁䙁䅁䅁䅁䅄倹䅴权奃䅁䅁权祁䅁䅁权䡁允䅁允䅁䅁䅅䅁䙁佁卶橘㕺朲䍒䍄䉁䅁䅁兂䅁䅁䅍䅄䅁䅁䅕䅁䅁䡧睄歔䭅乁䅙䅁䭁䑁䅁䅁䭁䅁䉣䅁䉁䅁䅁允䅁䅁䅕䅁䅁䅁䅁䅁䵁䅉䅅䅁䙁䅁䅁睁䵁䅁䅁兂䅁䅁䅃䝑偖兑䅯朷䅁䅁䅯睎䅁䅁䅯睂䅅䅁䅅䅁䉁䅁䅁兂䅁䅁䅁䅁䅁䅁杷允䅁䅁䅧䅁䑁䅁䅁䅁䙁䅁䅁䅁奃杸䉴权卂䅁䅁兂䅁䅁䅁䴸嘴兑䅯睌䅁䅁䅯杊䅁䅁䅯䅂䍁䅧䅯允䅁䅁䅅䅁䉁䅁䅁兂桄桥畓㍒猲䅑杷允䅁䅁䅕䅁䑁䅁䅷䅁䙁䅁䅁䅁杂癹䅴权䙄䅁䅁权乂䅁䅁权䡁允䅁允䅁䅁䅅䅁䙁䍁㙦䨷低桬䅊䍄䉁䅁䅁兂䅁䅁䅍䅄䅁䅁䅕䅁䅁䙧䕑䕕䭅䭁䅍䅁䭁䑁䅍䅁䭁䅁䉣䅁䉁䅁䅁允䅁䅁䅕䅁䅁䅁䅁䅁䵁䅉䅅䅁䥁䅁䅁睁䅁䅁䅁兂䅁䅁䅁䵭䱙兑䅯䅘䅁䅁䅕䅁䅁䩁偄商䭅䑁䅑䅁䭁䍁䅙䅁䭁䅁䅑潁䭁䅁䅅䅁䉁䅁䅁允䅁䅁䅕灭婭婭灭䕚䵁䅉䅅䅁䥁䅁䅁睁䅁䅁䅁兂䅁䅁䅁䵭䱙兑䅯杔䅁䅁䅕䅁䅁䵁䝄ぃ䭅䑁䅷䅁䭁䍁䅙䅁䭁䅁䅑潁䭁䅁䅅䅁䉁䅁䅁允䅁䅁䅯杔䅁䅁杷允䅁䅁䅕䅁䑁䅁䅷䅁䙁䅁䅁䅁杄晧䅨权䩃䅁䅁权䕂䅁䅁权䡁允䅁允䅁䅁䅅䅁䭁䭁䄰䅁䵁䅉䅅䅁䙁䅁䅁睁䵁䅁䅁兂䅁䅁䅁晡但兑䅯䅂䅅䅁䅯杏䅁䅁䅯睂䅅䅁䅅䅁䉁䅁䅁兂䅁䅁䅁䅁䅁䅁杷允䅁䅁䅕䅁䑁䅁䅷䅁䙁䅁䅁䅁杄晧䅨权㙄䅁䅁权獁䅁䅁权䡁允䅁允䅁䅁䅅䅁䙁䅁䅁䅁䅁䅁䅁䍄䉁䅁䅁兂䅁䅁䅍䅄䅁䅁䅕䅁䅁䙁坔歔䭅䱁䅙䅁䭁䑁䅙䅁䭁䅁䉣䅁䉁䅁䅁允䅁䅁䅕䅁䅁䩤愯く䵉䅉䅅䅁䥁䅁䅁睁䅁䅁䅁兂䅁䅁䅁䵭䱙兑䅯䅕䅁䅁䅕䅁䅁䭁偔商䭅䑁䅕䅁䭁䍁䅙䅁䭁䅁䅑潁䭁䅁䅅䅁䉁䅁䅁允䅁䅁䅕体㙆䭆瘵此䵁䅉䅅䅁䙁䅁䅁睁䵁䅁䅁兂䅁䅁䅃佲䝚兑䅯睩䅁䅁䅯睁䅁䅁䅯睂䅅䅁䅅䅁䉁䅁䅁兂畁啺䑩㐷椴䅑杷允䅁䅁䅕䅁䑁䅁䅷䅁䙁䅁䅁䵁䅃水䉂权䕁允䅁权獁䅁䅁权䡁允䅁允䅁䅁䅅䅁䙁䅁䅁䅁䅁䅁䅁䍄䉁䅁䅁䅃䅁䅁䅍䅁䅁䅁䅕䅁䅁䩁䝪ぃ䭅䙁䅁䅁䙁䅁䅁䅁啃硺䉖权䥂䅁䅁权流䅁䅁权䕁䅁䅋权䉁䅁䅁允䅁䅁䅅䅁䙁䅁塲㍯㥁㕐䅸䍄䉁䅁䅁兂䅁䅁䅍䅄䅁䅁䅕䅁䅁䙧䕑䕕䭅䵁䅯䅁䭁䑁䄴䅁䭁䅁䉣䅁䉁䅁䅁允䅁䅁䅕橺穌㍚塙㜱䴸䅉䅅䅁䙁䅁䅁睁䵁䅁䅁兂䅁䅁䵄祑愲兑䅯杚䅁䅁䅯䅓䅁䅁䅯睂䅅䅁䅅䅁䉁䅁䅁权㙂䅁䅁䍄䉁䅁䅁䅃䅁䅁䅍䅁䅁䅁䅕䅁䅁䩁䝪ぃ䭅䕁䄴䅁䙁䅁䅁䅁䅄杸䉴权䑂䅁䅁权流䅁䅁权䕁䅁䅋权䉁䅁䅁允䅁䅁䅅䅁䭁䕁䄴䅁䵁䅉䅅䅁䥁䅁䅁睁䅁䅁䅁兂䅁䅁䅁䵭䱙兑䅯杔䅁䅁䅕䅁䅁乁䝄ぃ䭅䑁䄸䅁䭁䍁䅙䅁䭁䅁䅑潁䭁䅁䅅䅁䉁䅁䅁允䅁䅁䅯兇䅁䅁杷允䅁䅁䅕䅁䑁䅁䅷䅁䙁䅁䅁䅁允晧䅨权元䅁䅁权ㅁ䅁䅁权䡁允䅁允䅁䅁䅅䅁䭁䅁䉯䅁䵁䅉䅅䅁䥁䅁䅁睁䅁䅁䅁兂䅁䅁䅁䵭䱙兑䅯兗䅁䅁䅕䅁䅁乁䝄ぃ䭅䑁䅅䅁䭁䍁䅙䅁䭁䅁䅑潁䭁䅁䅅䅁䉁䅁䅁允䅁䅁䅯兇䅁䅁杷允䅁䅁䅕䅁䑁䅁䅷䅁䙁䅁䅁䅁杁偋䅬权㉄䅁䅁权䭂䅁䅁权䡁允䅁允䅁䅁䅅䅁䙁䅁䅁䅁䅁䅁䅁䍄䉁䅁䅁兂䅁䅁䅍䅄䅁䅁䅕䅁䅁䕁昰䕕䭅䱁䅅䅁䭁䕁䄰䅁䭁䅁䉣䅁䉁䅁䅁允䅁䅁䅕唫煣呙䥣と䵉䅉䅅䅁䥁䅁䅁睁䅁䅁䅁兂䅁䅁䅁䵭䱙兑䅯杔䅁䅁䅕䅁䅁䡁剄商䭅䕁䅯䅁䭁䍁䅙䅁䭁䅁䅑潁䭁䅁䅅䅁䉁䅁䅁允䅁䅁䅕噸汁㙡䡆歰䵁䅉䅅䅁䙁䅁䅁睁䵁䅁䅁兂䅁䅁䅁偷㝔䅑䅯杚䅁䅁䅯兏䅁䅁䅯睂䅅䅁䅅䅁䉁䅁䅁权偁允䅁䍄䉁䅁䅁兂䅁䅁䅍䅄䅁䅁䅕䅁䅁䩁㉂䔫䭁佁䅧䅁䭁䕁䅁䅁䭁䅁䉣䅁䉁䅁䅁允䅁䅁䅕䥰㝦渫楸啕䵁䅉䅅䅁䥁䅁䅁睁䅁䅁䅁兂䅁䅁䅁䵭䱙兑䅯杔䅁䅁䅕䅁䅁䉁偄商䭅䑁䄰䅁䭁䍁䅙䅁䭁䅁䅑潁䭁䅁䅅䅁䉁䅁䅁允䅁䅁䄴权䅁䑁䅉杌睁䑁䅙䅁䵁䅉䅅䅁䙁䅁䅁睁䵁䅁䅁兂䅁䅁䅃佲䝚兑䅯杪䅁䅁䅯兔䅁䅁䅯睂䅅䅁䅅䅁䉁䅁䅁兂獃煈猷敇执村杷允䅁䅁䅧䅁䑁䅁䅁䅁䙁䅁䅁䅁奃杸䉴权佂䅁䅁兂䅁䅁䅁䵷䱙兑䅯睁䅁䅁䅯杊䅁䅁䅯䅂䍁䅧䅯允䅁䅁䅅䅁䉁䅁䅁权佂䅁䅁䍄䉁䅁䅁兂䅁䅁䅍䅄䅁䅁䅕䅁䅁䙁坔歔䭅䥁䅳䅁䭁䕁䅑䅁䭁䅁䉣䅁䉁䅁䅁允䅁䅁䅕敨剴䉵水䵔䵁䅉䅅䅁䙁䅁䅁睁䵁䅁䅁兂䅁䅁䅁剔儹兑䅯睶䅁䅁䅯兔䅁䅁䅯睂䅅䅁䅅䅁䉁䅁䅁兂硁㝱渳䅲㥷村杷允䅁䅁䅧䅁䑁䅁䅁䅁䙁䅁䅁䅁奃杸䉴权奂䅁䅁兂䅁䅁䅁䵰嘸兑䅯児䅁䅁䅯杊䅁䅁䅯䅂䍁䅧䅯允䅁䅁䅅䅁䉁䅁䅁兂歃䑣䬰㘱湍䅑杷允䅁䅁䅕䅁䑁䅁䅷䅁䙁䅁䅁䅁扂䕍䈹权佄䅁䅁权㕁䅁䅁权䡁允䅁允䅁䅁䅅䅁䙁䅁䅁䅁䅁䅁䅁䍄䉁䅁䅁兂䅁䅁䅍䅄䅁䅁䅕䅁䅁䙧䕑䕕䭅偁䅁䅁䭁䑁䅙䅁䭁䅁䉣䅁䉁䅁䅁允䅁䅁䅕䅁䅁䅁䅁䅁䵁䅉䅅䅁䥁䅁䅁睁䅁䅁䅁兂䅁䅁䅁䵭䱙兑䅯䅕䅁䅁䅕䅁䅁乁䝄ぃ䭅䍁䅷䅁䭁䍁䅙䅁䭁䅁䅑潁䭁䅁䅅䅁䉁䅁䅁允䅁䅁䅯兇䅁䅁杷允䅁䅁䅕䅁䑁䅁䅷䅁䙁䅁䅁䅁杂癹䅴权㙃䅁䅁权硁䅁䅁权䡁允䅁允䅁䅁䅅䅁䙁䅁䅁䅁䅁䅁䅁䍄䉁䅁䅁兂䅁䅁䅍䅄䅁䅁䅕䅁䅁䥁刳歔䭅䩁䄴䅁䭁䕁䅉䅁䭁䅁䉣䅁䉁䅁䅁允䅁䅁䅕晎䠵㝃䭍稶䴸䅉䅅䅁䥁䅁䅁睁䅁䅁䅁兂䅁䅁䅁䵭䱙兑䅯杔䅁䅁䅕䅁䅁乁䝄ぃ䭅䍁䅷䅁䭁</t>
  </si>
  <si>
    <t>䍁䅙䅁䭁䅁䅑潁䭁䅁䅅䅁䉁䅁䅁允䅁䅁䅯兇䅁䅁杷允䅁䅁䅧䅁䑁䅁䅁䅁䙁䅁䅁䅁奃杸䉴权呂䅁䅁兂䅁䅁䅁䴫嘴兑䅯睑䅁䅁䅯杊䅁䅁䅯䅂䍁䅧䅯允䅁䅁䅅䅁䉁䅁䅁杄䭁䅁䅁杍畁䑁䅕睍䅁䅁杷允䅁䅁䅕䅁䑁䅁䅷䅁䙁䅁䅁䥁啂䙂䉂权浂䅁䅁权䭂䅁䅁权䡁允䅁允䅁䅁䅅䅁䭁䝁䄸䅁䵁䅉䅅䅁䙁䅁䅁睁䵁䅁䅁兂䅁䅁䅁䥅㑈䅑䅯睸䅁䅁䅯睌䅁䅁䅯睂䅅䅁䅅䅁䉁䅁䅁兂䅁䅁杁儫漫兑杷允䅁䅁䅧䅁䑁䅁䅁䅁䙁䅁䅁䅁奃杸䉴权佂䅁䅁兂䅁䅁䅁䴰䱙兑䅯杍䅁䅁䅯杊䅁䅁䅯䅂䍁䅧䅯允䅁䅁䅅䅁䉁䅁䅁权婁䅁䅁䍄䉁䅁䅁兂䅁䅁䅍䅄䅁䅁䅕䅁䅁䭧浺歒䭅䩁䅁䅁䭁䕁䅳䅁䭁䅁䉣䅁䉁䅁䅁允䅁䅁䅯权䅅䅁杷允䅁䅁䅧䅁䑁䅁䅁䅁䙁䅁䅁䅁奃杸䉴权婂䅁䅁兂䅁䅁䅁乣噅兑䅯兒䅁䅁䅯杊䅁䅁䅯䅂䍁䅧䅯允䅁䅁䅅䅁䉁䅁䅁兂㑁汦啉祎敏䅑杷允䅁䅁䅕䅁䑁䅁䅷䅁䙁䅁䅁䥁獃欵䉚权祄䅁䅁权䭂䅁䅁权䡁允䅁允䅁䅁䅅䅁䙁䥁い䙢典䍓䅨䍄䉁䅁䅁兂䅁䅁䅍䅄䅁䅁䅕䅁䅁䕧求ご䭅䭁䅁䅁䭁䕁䅕䅁䭁䅁䉣䅁䉁䅁䅁允䅁䅁䅕場䵘堶煰䕇䵁䅉䅅䅁䙁䅁䅁睁䵁䅁䅁兂䅁䅁䅁䥅㑈䅑䅯䄱䅁䅁䅯睐䅁䅁䅯睂䅅䅁䅅䅁䉁䅁䅁兂あ桳䝫塣き䅑杷允䅁䅁䅧䅁䑁䅁䅁䅁䙁䅁䅁䅁奃杸䉴权卂䅁䅁兂䅁䅁䅁乣噅兑䅯䅍䅁䅁䅯杊䅁䅁䅯䅂䍁䅧䅯允䅁䅁䅅䅁䉁䅁䅁兂敄癵楊嘫爫䅑杷允䅁䅁䅕䅁䑁䅁䅷䅁䙁䅁䅁䅁允晧䅨权浂䅁䅁权㡁䅁䅁权䡁允䅁允䅁䅁䅅䅁䭁䉁䉕䅁䵁䅉䅅䅁䙁䅁䅁睁䵁䅁䅁兂䅁䅁䵄祑愲兑䅯朲䅁䅁䅯児䅁䅁䅯睂䅅䅁䅅䅁䉁䅁䅁兂䅁䅁䅁䅁䅁䅁杷允䅁䅁䅕䅁䑁䅁䅷䅁䙁䅁䅁䅁扂䕍䈹权㉃䅁䅁权䙂䅁䅁权䡁允䅁允䅁䅁䅅䅁䙁䅁典䑨焹樱䍊䍄䉁䅁䅁兂䅁䅁䅍䅄䅁䅁䅕䅁䅁䕺瑍歭䭅䩁䄴䅁䭁䕁䅁䅁䭁䅁䉣䅁䉁䅁䅁允䅁䅁䅕䅁䅁䅁䅁䅁䵁䅉䅅䅁䙁䅁䅁睁䵁䅁䅁兂䅁䅁䅃佲䝚兑䅯朸䅁䅁䅯兏䅁䅁䅯睂䅅䅁䅅䅁䉁䅁䅁兂䅁䅁䅁䅁䅁䅁杷允䅁䅁䅕䅁䑁䅁䅷䅁䙁䅁䅁䵁䑸婌䉰权穃䅁䅁权䑁䅁䅁权䡁允䅁允䅁䅁䅅䅁䙁䅁䅁䅁䅁䅁䅁䍄䉁䅁䅁䅃䅁䅁䅍䅁䅁䅁䅕䅁䅁䩁䝪ぃ䭅䕁䄴䅁䙁䅁䅁䅁兄杸䉴权ぁ䅁䅁权流䅁䅁权䕁䅁䅋权䉁䅁䅁允䅁䅁䅅䅁䭁䉁䅫䅁䵁䅉䅅䅁䙁䅁䅁睁䵁䅁䅁兂䅁䅁䅁㙲偒兑䅯共䅁䅁䅯䅐䅁䅁䅯睂䅅䅁䅅䅁䉁䅁䅁权䭁允䅁䍄䉁䅁䅁䅃䅁䅁䅍䅁䅁䅁䅕䅁䅁䩁䝪ぃ䭅䙁䄴䅁䙁䅁䅁䅁啃硺䉖权㙁䅁䅁权流䅁䅁权䕁䅁䅋权䉁䅁䅁允䅁䅁䅅䅁䙁䙁偹癷潕䙈䅤䍄䉁䅁䅁兂䅁䅁䅍䅄䅁䅁䅕䅁䅁䝁䭄〫䭁䱁䅍䅁䭁䕁䄰䅁䭁䅁䉣䅁䉁䅁䅁允䅁䅁䅕奶䭃あ瀳啤䵉䅉䅅䅁䙁䅁䅁睁䵁䅁䅁兂䅁䅁䅃楡倵兑䅯朷䅁䅁䅯兔䅁䅁䅯睂䅅䅁䅅䅁䉁䅁䅁兂橁䕴琲典䝸䅑杷允䅁䅁䅧䅁䑁䅁䅁䅁䙁䅁䅁䅁奃杸䉴权佂䅁䅁兂䅁䅁䅁䴰䱙兑䅯睍䅁䅁䅯杊䅁䅁䅯䅂䍁䅧䅯允䅁䅁䅅䅁䉁䅁䅁权婁䅁䅁䍄䉁䅁䅁兂䅁䅁䅍䅄䅁䅁䅕䅁䅁䕁昰䕕䭅乁䅁䅁䭁䕁䅷䅁䭁䅁䉣䅁䉁䅁䅁允䅁䅁䅕堷䡦㡡眸啍䵁䅉䅅䅁䙁䅁䅁睁䵁䅁䅁兂䅁䅁䅃䅖兒兑䅯䅮䅁䅁䅯睎䅁䅁䅯睂䅅䅁䅅䅁䉁䅁䅁兂䅁䅁䅁䅁䅁䅁杷允䅁䅁䅧䅁䑁䅁䅁䅁䙁䅁䅁䅁奃杸䉴权佂䅁䅁兂䅁䅁䅁䴰䱙兑䅯兏䅁䅁䅯杊䅁䅁䅯䅂䍁䅧䅯允䅁䅁䅅䅁䉁䅁䅁权婁䅁䅁䍄䉁䅁䅁兂䅁䅁䅍䅄䅁䅁䅕䅁䅁䑁歪歔䭅䭁䅫䅁䭁䑁䅫䅁䭁䅁䉣䅁䉁䅁䅁允䅁䅁䅯权䅅䅁杷允䅁䅁䅕䅁䑁䅁䅷䅁䙁䅁䅁䅁允晧䅨权㉄䅁䅁权乂䅁䅁权䡁允䅁允䅁䅁䅅䅁䙁䍁䝸兮呫⭨⽁䍄䉁䅁䅁䅃䅁䅁䅍䅁䅁䅁䅕䅁䅁䩁䝪ぃ䭅䙁䅷䅁䙁䅁䅁䅁啃硺䉖权䑁䅁䅁权流䅁䅁权䕁䅁䅋权䉁䅁䅁允䅁䅁䅅䅁䙁䡁㥅瑃橥䥤䅚䍄䉁䅁䅁兂䅁䅁䅍䅄䅁䅁䅕䅁䅁䍁潁唫䭁䩁䅑䅁䭁䕁䅙䅁䭁䅁䉣䅁䉁䅁䅁允䅁䅁䅯兌䅅䅁杷允䅁䅁䅕䅁䑁䅁䅷䅁䙁䅁䅁䥁㝁啗䈹权畄䅁䅁权䵂䅁䅁权䡁允䅁允䅁䅁䅅䅁䙁乁⭲䨸塗〵䅨䍄䉁䅁䅁兂䅁䅁䅍䅄䅁䅁䅕䅁䅁䝁确歔䭅䵁䅧䅁䭁䕁䅍䅁䭁䅁䉣䅁䉁䅁䅁允䅁䅁䅕椸㠱浧奊唫䵅䅉䅅䅁䙁䅁䅁睁䵁䅁䅁兂䅁䅁䅁䵑㜳䅑䅯兩䅁䅁䅯睎䅁䅁䅯睂䅅䅁䅅䅁䉁䅁䅁权瑃䅁䅁䍄䉁䅁䅁兂䅁䅁䅍䅄䅁䅁䅕䅁䅁䕺瑍歭䭅䵁䅯䅁䭁䕁䅣䅁䭁䅁䉣䅁䉁䅁䅁允䅁䅁䅕䅁䅁䅁䅁䅁䵁䅉䅅䅁䙁䅁䅁睁䵁䅁䅁兂䅁䅁䅁㙲偒兑䅯䅫䅁䅁䅯睓䅁䅁䅯睂䅅䅁䅅䅁䉁䅁䅁权䭁允䅁䍄䉁䅁䅁䅃䅁䅁䅍䅁䅁䅁䅕䅁䅁䩁䝪ぃ䭅䕁䄴䅁䙁䅁䅁䅁兄杸䉴权㝁䅁䅁权流䅁䅁权䕁䅁䅋权䉁䅁䅁允䅁䅁䅅䅁䭁䉁䅫䅁䵁䅉䅅䅁䙁䅁䅁睁䵁䅁䅁兂䅁䅁䅁摪但兑䅯䅮䅁䅁䅯睎䅁䅁䅯睂䅅䅁䅅䅁䉁䅁䅁兂時䩃ざ㕯噧䅷杷允䅁䅁䅧䅁䑁䅁䅁䅁䙁䅁䅁䅁奃杸䉴权敂䅁䅁兂䅁䅁䅁乑噅兑䅯䅐䅁䅁䅯杊䅁䅁䅯䅂䍁䅧䅯允䅁䅁䅅䅁䉁䅁䅁权流䅁䅁䍄䉁䅁䅁兂䅁䅁䅍䅄䅁䅁䅕䅁䅁䱧湃ご䭅佁䅷䅁䭁䕁䅣䅁䭁䅁䉣䅁䉁䅁䅁允䅁䅁䅕瑇摚娶㜴ぃ䵁䅉䅅䅁䙁䅁䅁睁䵁䅁䅁兂䅁䅁䅁䵑㜳䅑䅯朷䅁䅁䅯李䅁䅁䅯睂䅅䅁䅅䅁䉁䅁䅁兂ㅂ砹䩭睸䭰䅑杷允䅁䅁䅧䅁䑁䅁䅁䅁䙁䅁䅁䅁奃杸䉴权佂䅁䅁兂䅁䅁䅁䴰䱙兑䅯䅑䅁䅁䅯杊䅁䅁䅯䅂䍁䅧䅯允䅁䅁䅅䅁䉁䅁䅁权婁䅁䅁䍄䉁䅁䅁兂䅁䅁䅍䅄䅁䅁䅕䅁䅁䱧湃ご䭅䝁䅙䅁䭁䕁䅉䅁䭁䅁䉣䅁䉁䅁䅁允䅁䅁䅯元䅅䅁杷允䅁䅁䅕䅁䑁䅁䅷䅁䙁䅁䅁䅁允晧䅨权捃䅁䅁权㝁䅁䅁权䡁允䅁允䅁䅁䅅䅁䙁䱁䩎娳䡦橖䅒䍄䉁䅁䅁兂䅁䅁䅍䅄䅁䅁䅕䅁䅁䕧求ご䭅䩁䅑䅁䭁䑁䅅䅁䭁䅁䉣䅁䉁䅁䅁允䅁䅁䅯睌䅅䅁杷允䅁䅁䅧䅁䑁䅁䅁䅁䙁䅁䅁䅁奃杸䉴权呂䅁䅁兂䅁䅁䅁䵬嘸兑䅯䅒䅁䅁䅯杊䅁䅁䅯䅂䍁䅧䅯允䅁䅁䅅䅁䉁䅁䅁兂捂㡪ㅌ之䍩䅑杷允䅁䅁䅧䅁䑁䅁䅁䅁䙁䅁䅁䅁奃杸䉴权捂䅁䅁兂䅁䅁䅁䴰䱙兑䅯䅐䅁䅁䅯杊䅁䅁䅯䅂䍁䅧䅯允䅁䅁䅅䅁䉁䅁䅁权婁䅁䅁䍄䉁䅁䅁兂䅁䅁䅍䅄䅁䅁䅕䅁䅁䍁潁唫䭁佁䅁䅁䭁䕁䅙䅁䭁䅁䉣䅁䉁䅁䅁允䅁䅁䅕䅁䅁䅁䅁䅁䵁䅉䅅䅁䥁䅁䅁睁䅁䅁䅁兂䅁䅁䅁䵭䱙兑䅯杔䅁䅁䅕䅁䅁乁䝄ぃ䭅䕁䅙䅁䭁䍁䅙䅁䭁䅁䅑潁䭁䅁䅅䅁䉁䅁䅁允䅁䅁䅯兇䅁䅁杷允䅁䅁䅕䅁䑁䅁䅷䅁䙁䅁䅁䅁扂䕍䈹权㥃䅁䅁权ぁ䅁䅁权䡁允䅁允䅁䅁䅅䅁䙁䅁䅁䅁䅁䅁䅁䍄䉁䅁䅁䅃䅁䅁䅍䅁䅁䅁䅕䅁䅁䩁䝪ぃ䭅䙁䅁䅁䙁䅁䅁䅁啃硺䉖权䝂䅁䅁权流䅁䅁权䕁䅁䅋权䉁䅁䅁允䅁䅁䅅䅁䙁䥁䌯匹捨䩦䅆䍄䉁䅁䅁兂䅁䅁䅍䅄䅁䅁䅕䅁䅁䙁坔歔䭅䩁䅙䅁䭁䑁䅁䅁䭁䅁䉣䅁䉁䅁䅁允䅁䅁䅕䅁䅁䍡䌲〷䵅䅉䅅䅁䙁䅁䅁睁䵁䅁䅁兂䅁䅁䅁穗偂兑䅯朲䅁䅁䅯兏䅁䅁䅯睂䅅䅁䅅䅁䉁䅁䅁兂䅁䅁䅁䅁䅁䅁杷允䅁䅁䅕䅁䑁䅁䅷䅁䙁䅁䅁䥁㝁啗䈹权敃䅁䅁权䱂䅁䅁权䡁允䅁允䅁䅁䅅䅁䙁偁杣佔㥏佤⽁䍄䉁䅁䅁兂䅁䅁䅍䅄䅁䅁䅕䅁䅁䕧求ご䭅偁䅑䅁䭁䍁䅷䅁䭁䅁䉣䅁䉁䅁䅁允䅁䅁䅕䅁䅁䅁䅁䅁䵁䅉䅅䅁䙁䅁䅁睁䵁䅁䅁兂䅁䅁䅁㙲偒兑䅯䄶䅁䅁䅯睐䅁䅁䅯睂䅅䅁䅅䅁䉁䅁䅁兂牄㉮浐汰佴䅑杷允䅁䅁䅕䅁䑁䅁䅷䅁䙁䅁䅁䅁䅄倹䅴权捄䅁䅁权睁䅁䅁权䡁允䅁允䅁䅁䅅䅁䙁䅁䅁䅁䅁䅁䅁䍄䉁䅁䅁䅃䅁䅁䅍䅁䅁䅁䅕䅁䅁䩁䝪ぃ䭅䙁䅉䅁䙁䅁䅁䅁䥄杸䉴权㍁䅁䅁权流䅁䅁权䕁䅁䅋权䉁䅁䅁允䅁䅁䅅䅁䭁䙁䅕䅁䵁䅉䅅䅁䙁䅁䅁睁䵁䅁䅁兂䅁䅁䅃ㅏ偬兑䅯杚䅁䅁䅯杍䅁䅁䅯睂䅅䅁䅅䅁䉁䅁䅁权桁允䅁䍄䉁䅁䅁兂䅁䅁䅍䅄䅁䅁䅕䅁䅁䩁㉂䔫䭁䭁䅉䅁䭁䅁䅍䅁䭁䅁䉣䅁䉁䅁䅁允䅁䅁䅕䅁千湙祳䕪䵉䅉䅅䅁䙁䅁䅁睁䵁䅁䅁兂䅁䅁䅃䝑偖兑䅯睹䅁䅁䅯睒䅁䅁䅯睂䅅䅁䅅䅁䉁䅁䅁兂䅁䅁䅁䅁䅁䅁杷允䅁䅁䅧䅁䑁䅁䅁䅁䙁䅁䅁䅁奃杸䉴权兂䅁䅁兂䅁䅁䅁䵰嘸兑䅯睌䅁䅁䅯杊䅁䅁䅯䅂䍁䅧䅯允䅁䅁䅅䅁䉁䅁䅁兂畃⭒㙆䭆头䅑杷允䅁䅁䅕䅁䑁䅁䅷䅁䙁䅁䅁䥁㝁啗䈹权湃䅁䅁权㑁䅁䅁权䡁允䅁允䅁䅁䅅䅁䭁䅁䉯䅁䵁䅉䅅䅁䥁䅁䅁睁䅁䅁䅁兂䅁䅁䅁䵭䱙兑䅯杔䅁䅁䅕䅁䅁佁佔商䭅䕁䅫䅁䭁䍁䅙䅁䭁䅁䅑潁䭁䅁䅅䅁䉁䅁䅁允䅁䅁䄴䅄䅁䑁䅙睍畁䑁䅧免䅁䅁杷允䅁䅁䅕䅁䑁䅁䅷䅁䙁䅁䅁䅁乃唰䈵权浂䅁䅁权䭂䅁䅁权䡁允䅁允䅁䅁䅅䅁䭁䍁䉁䅁䵁䅉䅅䅁䙁䅁䅁睁䵁䅁䅁兂䅁䅁䅃ㅏ偬兑䅯杁䅅䅁䅯材䅁䅁䅯睂䅅䅁䅅䅁䉁䅁䅁兂䩃䕩癓杒渳睐杷允䅁䅁䅕䅁䑁䅁䅷䅁䙁䅁䅁䅁灂唸䈵权千䅁䅁权㉁䅁䅁权䡁允䅁允䅁䅁䅅䅁䙁乁⬴䰸婊晲䉸䍄䉁䅁䅁兂䅁䅁䅍䅄䅁䅁䅕䅁䅁䅁乓ご䭅䭁䅳䅁䭁䍁䅷䅁䭁䅁䉣䅁䉁䅁䅁允䅁䅁䅯权䅅䅁杷允䅁䅁䅧䅁䑁䅁䅁䅁䙁䅁䅁䅁奃杸䉴权兂䅁䅁兂䅁䅁䅁䴸嘴兑䅯䅑䅁䅁䅯杊䅁䅁䅯䅂䍁䅧䅯允䅁䅁䅅䅁䉁䅁䅁兂䑄匹捨㑪敹䅑杷允䅁䅁䅕䅁䑁䅁䅷䅁䙁䅁䅁䅁灂唸䈵权奃䅁䅁权䡂䅁䅁权䡁允䅁允䅁䅁䅅䅁䙁䡁噚氯啱䍯䍂䍄䉁䅁䅁䅃䅁䅁䅍䅁䅁䅁䅕䅁䅁䩁䝪ぃ䭅䕁䄴䅁䙁䅁䅁䅁歃硺䉖权穁䅁䅁权流䅁䅁权䕁䅁䅋权䉁䅁䅁允䅁䅁䅅䅁䙁䑁積積積積䅔䍄䉁䅁䅁兂䅁䅁䅍䅄䅁䅁䅕䅁䅁䱧湃ご䭅佁䄴䅁䭁䕁䅁䅁䭁䅁䉣䅁䉁䅁䅁允䅁䅁䅕䑋噍奐塃啕䵁䅉䅅䅁䙁䅁䅁睁䵁䅁䅁兂䅁䅁䅁䵙㝲䅑䅯朴䅁䅁䅯睎䅁䅁䅯睂䅅䅁䅅䅁䉁䅁䅁兂䅁䅁䅁䅁䅁䅁杷允䅁䅁䅕䅁䑁䅁䅷䅁䙁䅁䅁䥁㝁啗䈹权佃䅁䅁权㉁䅁䅁权䡁允䅁允䅁䅁䅅䅁䙁䥁桮呋椲杴䍚䍄䉁䅁䅁兂䅁䅁䅍䅄䅁䅁䅕䅁䅁䕁昰䕕䭅䅁䉁䅁䭁䕁䄰䅁䭁䅁䉣䅁䉁䅁䅁允䅁䅁䅯杂䅅䅁杷允䅁䅁䅧䅁䑁䅁䅁䅁䙁䅁䅁䅁奃杸䉴权佂䅁䅁兂䅁䅁䅁䴰䱙兑䅯䅒䅁䅁䅯杊䅁䅁䅯䅂䍁䅧䅯允䅁䅁䅅䅁䉁䅁䅁权婁䅁䅁䍄䉁䅁䅁兂䅁䅁䅍䅄䅁䅁䅕䅁䅁䡁䭄〫䭁偁䅉䅁䭁䕁䅑䅁䭁䅁䉣䅁䉁䅁䅁允䅁䅁䅕䅁䅁䅁䅁䅁䵁䅉䅅䅁䙁䅁䅁睁䵁䅁䅁兂䅁䅁䅁晡但兑䅯杪䅁䅁䅯睌䅁䅁䅯睂䅅䅁䅅䅁䉁䅁䅁兂䅁䅁䅁䅁䅁䅁杷允䅁䅁䅕䅁䑁䅁䅷䅁䙁䅁䅁䅁灂唸䈵权捄䅁䅁权ㅁ䅁䅁权䡁允䅁允䅁䅁䅅䅁䙁䍁乍湐䍴䅊䅆䍄䉁䅁䅁兂䅁䅁䅍䅄䅁䅁䅕䅁䅁䡁䭄〫䭁䱁䅳䅁䭁䑁䅙䅁䭁䅁䉣䅁䉁䅁䅁允䅁䅁䅕䅁䅁䅁䅁䅁䵁䅉䅅䅁䙁䅁䅁睁䵁䅁䅁兂䅁䅁䅁㙲偒兑䅯䅴䅁䅁䅯睁䅁䅁䅯睂䅅䅁䅅䅁䉁䅁䅁兂䍂㉬挵㉌䵃村杷允䅁䅁䅕䅁䑁䅁䅷䅁䙁䅁䅁䅁癃䕰䈹权㡄䅁䅁权㝁䅁䅁权䡁允䅁允䅁䅁䅅䅁䙁䅁䅁䅁䅁䅁䅁䍄䉁䅁䅁䅃䅁䅁䅍䅁䅁䅁䅕䅁䅁䩁䝪ぃ䭅䙁䅁䅁䙁䅁䅁䅁䅄杸䉴权ㅁ䅁䅁权流䅁䅁权䕁䅁䅋权䉁䅁䅁允䅁䅁䅅䅁䭁䙁䅁䅁䵁䅉䅅䅁䙁䅁䅁睁䵁䅁䅁兂䅁䅁䅃ㅏ偬兑䅯末䅁䅁䅯児䅁䅁䅯睂䅅䅁䅅䅁䉁䅁䅁兂䅁䅁䅁䅁䅁䅁杷允䅁䅁䅕䅁䑁䅁䅷䅁䙁䅁䅁䵁䅃水䉂权元䅁䅁权ㅁ䅁䅁权䡁允䅁允䅁䅁䅅䅁䭁䅁䉯䅁䵁䅉䅅䅁䥁䅁䅁睁䅁䅁䅁兂䅁䅁䅁䵭䱙兑䅯杖䅁䅁䅕䅁䅁䡁剄商䭅䑁䅑䅁䭁䍁䅙䅁䭁䅁䅑潁䭁䅁䅅䅁䉁䅁䅁允䅁䅁䅕桵乧䭚䱨ば䵁䅉䅅䅁䙁䅁䅁睁䵁䅁䅁兂䅁䅁䅁䍉㕪䅑䅯杴䅁䅁䅯睓䅁䅁䅯睂䅅䅁䅅䅁䉁䅁䅁兂䅁䅁汁䤫睅村杷允䅁䅁䅕䅁䑁䅁䅷䅁䙁䅁䅁䅁灂唸䈵权楄䅁䅁权穁䅁䅁权䡁允䅁允䅁䅁䅅䅁䙁䅁䅁䅁䅁䅁䅁䍄䉁䅁䅁兂䅁䅁䅍䅄䅁䅁䅕䅁䅁䙁睳ご䭅䵁䅯䅁䭁䑁䅳䅁䭁䅁䉣䅁䉁䅁䅁允䅁䅁䅕䅁䅁䅁䅁䅁䵁䅉䅅䅁䥁䅁䅁睁䅁䅁䅁兂䅁䅁䅁䵭䱙兑䅯䅕䅁䅁䅕䅁䅁乁䝄ぃ䭅䕁䅯䅁䭁䍁䅙䅁䭁䅁䅑潁䭁䅁䅅䅁䉁䅁䅁允䅁䅁䅯兇䅁䅁杷允䅁䅁䅕䅁䑁䅁䅷䅁䙁䅁䅁䅁灂唸䈵权灃䅁䅁权㙁䅁䅁权䡁允䅁允䅁䅁䅅䅁䭁䅁䉯䅁䵁䅉䅅䅁䥁䅁䅁睁䅁䅁䅁兂䅁䅁䅁䵭䱙兑䅯杘䅁䅁䅕䅁䅁偁佪商䭅䕁䅧䅁䭁䍁䅙䅁䭁䅁䅑潁䭁䅁䅅䅁䉁䅁䅁允䅁䅁䄴权䅁䑁䅍杌祁䑁䅕䅁䵁䅉䅅䅁䙁䅁䅁睁䵁䅁䅁兂䅁䅁䅃偣佂兑䅯杚䅁䅁䅯䅓䅁䅁䅯睂䅅䅁䅅䅁䉁䅁䅁权奁允䅁䍄䉁䅁䅁兂䅁䅁䅍䅄䅁䅁䅕䅁䅁䙁睳ご䭅佁䅑䅁䭁䕁䄰䅁䭁䅁䉣䅁䉁䅁䅁允䅁䅁䅕汬漴潥䑵樹䴸䅉䅅䅁䙁䅁䅁睁䵁䅁䅁兂䅁䅁䅃偣佂兑䅯䅹䅁䅁䅯睐䅁䅁䅯睂䅅䅁䅅䅁䉁䅁䅁兂穃啖䱧㍑䵮兑杷允䅁䅁䅕䅁䑁䅁䅷䅁䙁䅁䅁䥁煂歌䈹权䩃䅁䅁权ㅁ䅁䅁权䡁允䅁允䅁䅁䅅䅁䭁䭁䄰䅁䵁䅉䅅䅁䙁䅁䅁睁䵁䅁䅁兂䅁䅁䅁祥倱兑䅯共䅁䅁䅯杌䅁䅁䅯睂䅅䅁䅅䅁䉁䅁䅁权䭁允䅁䍄䉁䅁䅁兂䅁䅁䅍䅄䅁䅁䅕䅁䅁䕁乄〫䭁偁䅙䅁䭁䕁䅷䅁䭁䅁䉣䅁䉁䅁䅁允䅁䅁䅕䉆穫䕁㝷啁䵁䅉䅅䅁䙁䅁䅁睁䵁䅁䅁兂䅁䅁䅁穗偂兑䅯睰䅁䅁䅯睓䅁䅁䅯睂䅅䅁䅅䅁䉁䅁䅁权䭁允䅁䍄䉁䅁䅁䅃䅁䅁䅍䅁䅁䅁䅕䅁䅁䩁䝪ぃ䭅䕁䄴䅁䙁䅁䅁䅁元硺䉖权䅂䅁䅁权流䅁䅁权䕁䅁䅋权䉁䅁䅁允䅁䅁䅅䅁䙁䥁牘払敧塬䄱䍄䉁䅁䅁兂䅁䅁䅍䅄䅁䅁䅕䅁䅁䍁潁唫䭁䱁䅑䅁䭁䕁䄰䅁䭁䅁䉣䅁䉁䅁䅁允䅁䅁䅕䅁杂歬㝅䕖䵉䅉䅅䅁䥁䅁䅁睁䅁䅁䅁兂䅁䅁䅁䵭䱙兑䅯兗䅁䅁䅕䅁䅁偁佄商䭅䕁䅷䅁䭁䍁䅙䅁䭁䅁䅑潁䭁䅁䅅䅁䉁䅁䅁允䅁䅁䅕㡪ㅌ䙋煹䕮䵁䅉䅅䅁䙁䅁䅁睁䵁䅁䅁兂䅁䅁䅁住佒兑䅯䅁䅅䅁䅯睍䅁䅁䅯睂䅅䅁䅅䅁䉁䅁䅁权䝁允䅁䍄䉁䅁䅁兂䅁䅁䅍䅄䅁䅁䅕䅁䅁䙁睳ご䭅䝁䅙䅁䭁䕁䅧䅁䭁䅁䉣䅁䉁䅁䅁允䅁䅁䅯䅊䅅䅁杷允䅁䅁䅧䅁䑁䅁䅁䅁䙁䅁䅁䅁奃杸䉴权婂䅁䅁兂䅁䅁䅁䴫嘴兑䅯免䅁䅁䅯杊䅁䅁䅯䅂䍁䅧䅯允䅁䅁䅅䅁䉁䅁䅁杄䵁䅁䅁兌睁䍁䄴䅏㉁䅁䅁䍄䉁䅁䅁兂䅁䅁䅍䅄䅁䅁䅕䅁䅁䡁瑳ご䭅䩁䅁䅁䭁䕁䅳䅁䭁䅁䉣䅁䉁䅁䅁允䅁䅁䅯权䅅䅁杷允䅁䅁䅕䅁䑁䅁䅷䅁䙁䅁䅁䅁杂癹䅴权祄䅁䅁权⽁䅁䅁权䡁允䅁允䅁䅁䅅䅁䙁䅁䅁䅁䅁䅁䅁䍄䉁䅁䅁䅃䅁䅁䅍䅁䅁䅁䅕䅁䅁䩁䝪ぃ䭅䙁䅁䅁䙁䅁䅁䅁䅄杸䉴权䑁䅁䅁权流䅁䅁权䕁䅁䅋权䉁䅁䅁允䅁䅁䅅䅁䭁䙁䅁䅁䵁䅉䅅䅁䙁䅁䅁睁䵁䅁䅁兂䅁䅁䅁䤴㑈䅑䅯䄰䅁䅁䅯杍䅁䅁䅯睂䅅䅁䅅䅁䉁䅁䅁兂⭃䡬䥅䘫㕕䅑杷允䅁䅁䅕䅁䑁䅁䅷䅁䙁䅁䅁䥁煂歌䈹权橃䅁䅁权㥁䅁䅁权䡁允䅁允䅁䅁䅅䅁䙁䱁䵉失䵥䄯䍚䍄䉁䅁䅁䅃䅁䅁䅍䅁䅁䅁䅕䅁䅁䩁䝪ぃ䭅䙁䅉䅁䙁䅁䅁䅁允硺䉖权乂䅁䅁权流䅁䅁权䕁䅁䅋权䉁䅁䅁允䅁䅁䅅䅁佁䅁䅷䅁瑁䑁䅁杌祁䑁䅙䅁䵁䅉䅅䅁䥁䅁䅁睁䅁䅁䅁兂䅁䅁䅁䵭䱙兑䅯杔䅁䅁䅕䅁䅁乁䝄ぃ䭅䕁䅧䅁䭁䍁䅙䅁䭁䅁䅑潁䭁䅁䅅䅁䉁䅁䅁允䅁䅁䅯兇䅁䅁杷允䅁䅁䅧䅁䑁䅁䅁䅁䙁䅁䅁䅁奃杸䉴权捂䅁䅁兂䅁䅁䅁䵹䱙兑䅯杓䅁䅁䅯杊䅁䅁䅯䅂䍁䅧䅯允䅁䅁䅅䅁䉁䅁䅁权摂䅁䅁䍄䉁䅁䅁兂䅁䅁䅍䅄䅁䅁䅕䅁䅁䵁い〫䭁䝁䅙䅁䭁䍁䄸䅁䭁䅁䉣䅁䉁䅁䅁允䅁䅁䅯睄䅅䅁杷允䅁䅁䅧䅁䑁䅁䅁䅁䙁䅁䅁䅁奃杸䉴权呂䅁䅁兂䅁䅁䅁䵰嘸兑䅯睍䅁䅁䅯杊䅁䅁䅯䅂䍁䅧䅯允䅁䅁䅅䅁䉁䅁䅁兂䭁㘱睎啐㥯䅑杷允䅁䅁䅧䅁䑁䅁䅁䅁䙁䅁䅁䅁奃杸䉴权兂䅁䅁兂䅁䅁䅁䵹䱙兑䅯睌䅁䅁䅯杊䅁䅁䅯䅂䍁䅧䅯允䅁䅁䅅䅁䉁䅁䅁权剂䅁䅁䍄䉁䅁䅁兂䅁䅁䅍䅄䅁䅁䅕䅁䅁䡁䭄〫䭁䥁䅳䅁䭁䑁䄰䅁䭁䅁䉣䅁䉁䅁䅁允䅁䅁䅕噔偄て才䕆䵁䅉䅅䅁䙁䅁䅁睁䵁䅁䅁兂䅁䅁䅁㙲偒兑䅯䅵䅁䅁䅯睁䅁䅁䅯睂䅅䅁䅅䅁䉁䅁䅁兂䙃䉘㕁剪伱䅑杷允䅁䅁䅕䅁䑁䅁䅷䅁䙁䅁䅁䅁啂欱䈵权癃䅁䅁权㑁䅁䅁权䡁允䅁允䅁䅁䅅䅁䙁䵁䔳穅卣䅫䅸䍄䉁䅁䅁杂䅁䅁䅍䅄䅁䅁䅕䅁䅁䝧畯ご䭅䩁䅁䅁䭁䅁䅁䅁䭁䅁䅁䅁䭁䝁䅅䅁䉁䅁䅁允䅁䅁䅕睱扂ㅵ挲ざ䵁䅉䅅䅁䥁䅁䅁睁䅁䅁䅁兂䅁䅁䅁䵭䱙兑䅯䅘䅁䅁䅕䅁䅁䍁偄商䭅䕁䅁䅁䭁䍁䅙䅁䭁䅁䅑潁䭁䅁䅅䅁䉁䅁䅁允䅁䅁䄴权䅁䑁䅍杌㍁䑁䅙䅁䵁䅉䅅䅁䙁䅁䅁睁䵁䅁䅁兂䅁䅁䅁穗偂兑䅯睙䅁䅁䅯兔䅁䅁䅯睂䅅䅁䅅䅁䉁䅁䅁兂晃婍䩬䡯㠱村杷允䅁䅁䅕䅁䑁䅁䅷䅁䙁䅁䅁䥁㝁啗䈹权⭄䅁䅁权獁䅁䅁权䡁允䅁允䅁䅁䅅䅁䙁䅁䅁䅁䅁䅁䅁䍄䉁䅁䅁兂䅁䅁䅍䅄䅁䅁䅕䅁䅁䝁䭄〫䭁乁䅙䅁䭁䑁䄴䅁䭁䅁䉣䅁䉁䅁䅁允䅁䅁䅕䝘硚煫灙爱䴸䅉䅅䅁䙁䅁䅁睁䵁䅁䅁兂䅁䅁䅁祥倱兑䅯䄫䅁䅁䅯杍䅁䅁䅯睂䅅䅁䅅䅁䉁䅁䅁兂䅁䅁䅁䅁䅁䅁杷允䅁䅁䅕䅁䑁䅁䅷䅁䙁䅁䅁䥁睃ば䈹权睄䅁䅁权㉁䅁䅁权䡁允䅁允䅁䅁䅅䅁䙁偁桂䠸全楺䅚䍄䉁䅁䅁䅃䅁䅁䅍䅁䅁䅁䅕䅁䅁䩁䝪ぃ䭅䙁䅁䅁䙁䅁䅁䅁䥄杸䉴权䕂䅁䅁权流䅁䅁权䕁䅁䅋权䉁䅁䅁允䅁䅁䅅䅁䭁䙁䅅䅁䵁䅉䅅䅁䥁䅁䅁睁䅁䅁䅁兂䅁䅁䅁䵭䱙兑䅯杕䅁䅁䅕䅁䅁偁佄商䭅䕁䅉䅁䭁䍁䅙䅁䭁䅁䅑潁䭁䅁䅅䅁䉁䅁䅁允䅁䅁䅕噋偹湷㡗び䵁䅉䅅䅁䙁䅁䅁睁䵁䅁䅁兂䅁䅁䅁䵣㝲䅑䅯朸䅁䅁䅯免䅁䅁䅯睂䅅䅁䅅䅁䉁䅁䅁兂䅁䅁䅁䅁䅁䅁杷允䅁䅁䅕䅁䑁䅁䅷䅁䙁䅁䅁䥁煂歌䈹权䥄䅁䅁权癁䅁䅁权䡁允䅁允䅁䅁䅅䅁䙁䅁䅁䅁䅁䅁䅁䍄䉁䅁䅁䅃䅁䅁䅍䅁䅁䅁䅕䅁䅁䩁䝪ぃ䭅䙁䅉䅁䙁䅁䅁䅁䅄杸䉴权ぁ䅁䅁权流䅁䅁权䕁䅁䅋权䉁䅁䅁允䅁䅁䅅䅁䭁䙁䅉䅁䵁䅉䅅䅁䙁䅁䅁睁䵁䅁䅁兂䅁䅁䅁䥅㑈䅑䅯具䅁䅁䅯䅓䅁䅁䅯睂䅅䅁䅅䅁䉁䅁䅁兂祃礰硴㕩氰䅑杷允䅁䅁䅕䅁䑁䅁䅷䅁䙁䅁䅁䅁啂欱䈵权敄䅁䅁权䱂䅁䅁权䡁允䅁允䅁䅁䅅䅁䙁䅁䅁䅁䅁䅁䅁䍄䉁䅁䅁兂䅁䅁䅍䅄䅁䅁䅕䅁䅁䝧畯ご䭅䥁䅫䅁䭁䑁䅑䅁䭁䅁䉣䅁䉁䅁䅁允䅁䅁䅯兲䅁䅁杷允䅁䅁䅧䅁䑁䅁䅁䅁䙁䅁䅁䅁奃杸䉴权佂䅁䅁兂䅁䅁䅁䴰䱙兑䅯兑䅁䅁䅯杊䅁䅁䅯䅂䍁䅧䅯允䅁䅁䅅䅁䉁䅁䅁权婁䅁䅁䍄䉁䅁䅁兂䅁䅁䅍䅄䅁䅁䅕䅁䅁䕁昰䕕䭅䅁䉉䅁䭁䕁䅯䅁䭁䅁䉣䅁䉁䅁䅁允䅁䅁䅕㙄時即敘樹䴸䅉䅅䅁䙁䅁䅁睁䵁䅁䅁兂䅁䅁䅃䝑偖兑䅯䅙䅁䅁䅯杏䅁䅁䅯睂䅅䅁䅅䅁䉁䅁䅁权䑃䅁䅁䍄䉁䅁䅁兂䅁䅁䅍䅄䅁䅁䅕䅁䅁䕧求ご䭅䱁䅍䅁䭁䑁䄴䅁䭁䅁䉣䅁䉁䅁䅁允䅁䅁䅕牍䍓浹堳歧䵉䅉䅅䅁䙁䅁䅁睁䵁䅁䅁兂䅁䅁䅁䵑㜳䅑䅯䅙䅁䅁䅯児䅁䅁䅯睂䅅䅁䅅䅁䉁䅁䅁权祂䅁䅁䍄䉁䅁䅁兂䅁䅁䅍䅄䅁䅁䅕䅁䅁䭧浺歒䭅䵁䄰䅁䭁䑁䅅䅁䭁䅁䉣䅁䉁䅁䅁允䅁䅁䅕䅁䅁䅁䅁䅁䵁䅉䅅䅁䥁䅁䅁睁䅁䅁䅁兂䅁䅁䅁䵭䱙兑䅯杔䅁䅁䅕䅁䅁乁䝄ぃ䭅䕁䅣䅁䭁䍁䅙䅁䭁䅁䅑潁䭁䅁䅅䅁䉁䅁䅁允䅁䅁䅯兇䅁䅁杷允䅁䅁䅕䅁䑁䅁䅷䅁䙁䅁䅁䅁灂唸䈵权⽃䅁䅁权㍁䅁䅁权䡁允䅁允䅁䅁䅅䅁䙁䅁䅁䅁䅁䅁䅁䍄䉁䅁䅁兂䅁䅁䅍䅄䅁䅁䅕䅁䅁䱧湃ご䭅䵁䅯䅁䭁䕁䄰䅁䭁䅁䉣䅁䉁䅁䅁允䅁䅁䅕癃畷䅚奩稶䴸䅉䅅䅁䙁䅁䅁睁䵁䅁䅁兂䅁䅁䅁䡫㑢䅑䅯䅁䅅䅁䅯䅔䅁䅁䅯睂䅅䅁䅅䅁䉁䅁䅁权䝁允䅁䍄䉁䅁䅁䅃䅁䅁䅍䅁䅁䅁䅕䅁䅁䩁䝪ぃ䭅䙁䅁䅁䙁䅁䅁䅁允硺䉖权䱂䅁䅁权流䅁䅁权䕁䅁䅋权䉁䅁䅁允䅁䅁䅅䅁佁䅁䅯䅁硁䍁䄴兏㕁䅁䅁䍄䉁䅁䅁䅃䅁䅁䅍䅁䅁䅁䅕䅁䅁䩁䝪ぃ䭅䙁䅙䅁䙁䅁䅁䅁䥄杸䉴权㉁䅁䅁权流䅁䅁权䕁䅁䅋权䉁䅁䅁允䅁䅁䅅䅁䭁䙁䅣䅁䵁䅉䅅䅁䙁䅁䅁睁䵁䅁䅁兂䅁䅁䅁䤴㑈䅑䅯杴䅁䅁䅯兏䅁䅁䅯睂䅅䅁䅅䅁䉁䅁䅁兂䅁䅁䍄䑍坧村杷允䅁䅁䅕䅁䑁䅁䅷䅁䙁䅁䅁䅁㝂啌䈹权慄䅁䅁权㕁䅁䅁权䡁允䅁允䅁䅁䅅䅁䙁䅁䅁䅁䅁䅁䅁䍄䉁䅁䅁兂䅁䅁䅍䅄䅁䅁䅕䅁䅁䕁昰䕕䭅䅁䉉䅁䭁䑁䅁䅁䭁䅁䉣䅁䉁䅁䅁允䅁䅁䅕䅁䅁䅁䅁䅁䵁䅉䅅䅁䙁䅁䅁睁䵁䅁䅁兂䅁䅁䅃ㅏ偬兑䅯杪䅁䅁䅯兎䅁䅁䅯睂䅅䅁䅅䅁䉁䅁䅁兂穁景穅唲䡍村杷允䅁䅁䅕䅁䑁䅁䅷䅁䙁䅁䅁䵁䅃水䉂权啄䅁䅁权䱂䅁䅁权䡁允䅁允䅁䅁䅅䅁䙁乁元塡浹啄䅨䍄䉁䅁䅁䅃䅁䅁䅍䅁䅁䅁䅕䅁䅁䩁䝪ぃ䭅䕁䄴䅁䙁䅁䅁䅁睂到䉖权㝁䅁䅁权流䅁䅁权䕁䅁䅋权䉁䅁䅁允䅁䅁䅅䅁䙁䱁㝪杘砯䭕䅚䍄䉁䅁䅁兂䅁䅁䅍䅄䅁䅁䅕䅁䅁䝁䭄〫䭁䱁䅯䅁䭁䑁䅕䅁䭁䅁䉣䅁䉁䅁䅁允䅁䅁䅕楐湶⽭桓啍䵉䅉䅅䅁䙁䅁䅁睁䵁䅁䅁兂䅁䅁䅁晡但兑䅯睙䅁䅁䅯兎䅁䅁䅯睂䅅䅁䅅䅁䉁䅁䅁兂畂䉩焴㑋眹村杷允䅁䅁䅕䅁䑁䅁䅷䅁䙁䅁䅁䅁杂癹䅴权䭄䅁䅁权䝂䅁䅁权䡁允䅁允䅁䅁䅅䅁䙁乁捗㍲祇乮⽁䍄䉁䅁䅁䅃䅁䅁䅍䅁䅁䅁䅕䅁䅁䩁䝪ぃ䭅䕁䄴䅁䙁䅁䅁䅁歄桺䉖权穁䅁䅁权流䅁䅁权䕁䅁䅋权䉁䅁䅁允䅁䅁䅅䅁佁䅁䅷䅁ㅁ䑁䅧杌祁䑁䅕䅁䵁䅉䅅䅁䥁䅁䅁睁䅁䅁䅁兂䅁䅁䅁䵭䱙兑䅯睕䅁䅁䅕䅁䅁偁佪商䭅䕁䅯䅁䭁䍁䅙䅁䭁䅁䅑潁䭁䅁䅅䅁䉁䅁䅁允䅁䅁䄴权䅁䑁䅅杌㑁䑁䅫䅁䵁䅉䅅䅁䙁䅁䅁睁䵁䅁䅁兂䅁䅁䅃佲䝚兑䅯䅬䅁䅁䅯睑䅁䅁䅯睂䅅䅁䅅䅁䉁䅁䅁权潁允䅁䍄䉁䅁䅁兂䅁䅁䅍䅄䅁䅁䅕䅁䅁䥁刳歔䭅䭁䅳䅁䭁䕁䅁䅁䭁䅁䉣䅁䉁䅁䅁允䅁䅁䅯权䅅䅁杷允䅁䅁䅕䅁䑁䅁䅷䅁䙁䅁䅁䅁乃唰䈵权䱄䅁䅁权㝁䅁䅁权䡁允䅁允䅁䅁䅅䅁䙁䅁䅁䅁䅁䅁䅁䍄䉁䅁䅁兂䅁䅁䅍䅄䅁䅁䅕䅁䅁䥷楄䕕䭅䭁䅫䅁䭁䑁䅧䅁䭁䅁䉣䅁䉁䅁䅁允䅁䅁䅯权䅅䅁杷允䅁䅁䅕䅁䑁䅁䅷䅁䙁䅁䅁䅁灂唸䈵权煄䅁䅁权⽁䅁䅁权䡁允䅁允䅁䅁䅅䅁䙁䅁䅁䅁䅁䅁䅁䍄䉁䅁䅁兂䅁䅁䅍䅄䅁䅁䅕䅁䅁䙧䕑䕕䭅䩁䄴䅁䭁䑁䅑䅁䭁䅁䉣䅁䉁䅁䅁允䅁䅁䅕塹⭡确癯戴䴸䅉䅅䅁䙁䅁䅁睁䵁䅁䅁兂䅁䅁䅁摪但兑䅯杮䅁䅁䅯兏䅁䅁䅯睂䅅䅁䅅䅁䉁䅁䅁兂祂癑伯䙴祔睐杷允䅁䅁䅕䅁䑁䅁䅷䅁䙁䅁䅁䥁煂歌䈹权獄䅁䅁权祁䅁䅁权䡁允䅁允䅁䅁䅅䅁䙁䅁䅁䅁䅁䅁䅁䍄䉁䅁䅁兂䅁䅁䅍䅄䅁䅁䅕䅁䅁䭧浺歒䭅佁䅷䅁䭁䕁䄰䅁䭁䅁䉣䅁䉁䅁䅁允䅁䅁䅕協潈䙕獪歁䵁䅉䅅䅁䥁䅁䅁睁䅁䅁䅁兂䅁䅁䅁䵭䱙兑䅯杔䅁䅁䅕䅁䅁䭁偔商䭅䑁䅉䅁䭁䍁䅙䅁䭁䅁䅑潁䭁䅁䅅䅁䉁䅁䅁允䅁䅁䅕⽷潕䥘䌸㡍䵁䅉䅅䅁䙁䅁䅁睁䵁䅁䅁兂䅁䅁䅁䡫㑢䅑䅯䅁䅅䅁䅯村䅁䅁䅯睂䅅䅁䅅䅁䉁䅁䅁权䝁允䅁䍄䉁䅁䅁䅃䅁䅁䅍䅁䅁䅁䅕䅁䅁䩁䝪ぃ䭅䙁䅍䅁䙁䅁䅁䅁䅂到䉖权硁䅁䅁权流䅁䅁权䕁䅁䅋权䉁䅁䅁允䅁䅁䅅䅁䭁䍁䅙䅁䵁䅉䅅䅁䙁䅁䅁睁䵁䅁䅁兂䅁䅁䅄佧兊兑䅯杮䅁䅁䅯材䅁䅁䅯睂䅅䅁䅅䅁䉁䅁䅁兂歁䝋灃偲敐睐杷允䅁䅁䅧䅁䑁䅁䅁䅁䙁䅁䅁䅁奃杸䉴权兂䅁䅁兂䅁䅁䅁䵏嘸兑䅯村䅁䅁䅯杊䅁䅁䅯䅂䍁䅧䅯允䅁䅁䅅䅁䉁䅁䅁杄䥁䅁䅁李畁䑁䅫䅁䵁䅉䅅䅁䥁䅁䅁睁䅁䅁䅁兂䅁䅁䅁䵭䱙兑䅯䅘䅁䅁䅕䅁䅁偁佪商䭅䕁䅷䅁䭁䍁䅙䅁䭁䅁䅑潁䭁䅁䅅䅁䉁䅁䅁允䅁䅁䄴权䅁䑁䅅杌㕁䑁䅙䅁䵁䅉䅅䅁䥁䅁䅁睁䅁䅁䅁兂䅁䅁䅁䵭䱙兑䅯杔䅁䅁䅕䅁䅁乁䝄ぃ䭅䕁䅫䅁䭁䍁䅙䅁䭁䅁䅑潁䭁䅁䅅䅁䉁䅁䅁允䅁䅁䅯兇䅁䅁杷允䅁䅁䅧䅁䑁䅁䅁䅁䙁䅁䅁䅁奃杸䉴权卂䅁䅁兂䅁䅁䅁乣噅兑䅯䅔䅁䅁䅯杊䅁䅁䅯䅂䍁䅧䅯允䅁䅁䅅䅁䉁䅁䅁兂剃敭瑡䘳砶䅑杷允䅁䅁䅧䅁䑁䅁䅁䅁䙁䅁䅁䅁奃杸䉴权坂䅁䅁兂䅁䅁䅁䴰䱙兑䅯免䅁䅁䅯杊䅁䅁䅯䅂䍁䅧䅯允䅁䅁䅅䅁䉁䅁䅁权婁䅁䅁䍄䉁䅁䅁兂䅁䅁䅍䅄䅁䅁䅕䅁䅁䉁䉃䔫䭁䵁䅳䅁䭁䑁䅙䅁䭁䅁䉣䅁䉁䅁䅁允䅁䅁䅕䅁䅁䅁䅁䅁䵁䅉䅅䅁䥁䅁䅁睁䅁䅁䅁兂䅁䅁䅁䵭䱙兑䅯杖䅁䅁䅕䅁䅁乁䝄ぃ䭅䕁䅕䅁䭁䍁䅙䅁䭁䅁䅑潁䭁䅁䅅䅁䉁䅁䅁允䅁䅁䅯兇䅁䅁杷允䅁䅁䅕䅁䑁䅁䅷䅁䙁䅁䅁䥁睂䔸䈵权㥃䅁䅁权䑁䅁䅁权䡁允䅁允䅁䅁䅅䅁䙁䉁兮堷歏噑䅖䍄䉁䅁䅁䅃䅁䅁䅍䅁䅁䅁䅕䅁䅁䩁䝪ぃ䭅䙁䅙䅁䙁䅁䅁䅁㑁硺䉖权硁䅁䅁权流䅁䅁权䕁䅁䅋权䉁䅁䅁允䅁䅁䅅䅁佁䅁䅯䅁睁䍁䄴䅏ㅁ䅁䅁䍄䉁䅁䅁兂䅁䅁䅍䅄䅁䅁䅕䅁䅁䝧畯ご䭅偁䅙䅁䭁䍁䅷䅁䭁䅁䉣䅁䉁䅁䅁允䅁䅁䅕䅁䅁䅁䅁䅁䵁䅉䅅䅁䙁䅁䅁睁䵁䅁䅁兂䅁䅁䅁摪但兑䅯杪䅁䅁䅯睒䅁䅁䅯睂䅅䅁䅅䅁䉁䅁䅁兂䅁䅁祂剕唴村杷允䅁䅁䅧䅁䑁䅁䅁䅁䙁䅁䅁䅁奃杸䉴权捂䅁䅁兂䅁䅁䅁乣噅兑䅯杏䅁䅁䅯杊䅁䅁䅯䅂䍁䅧䅯允䅁䅁䅅䅁䉁䅁䅁兂歃呌㡐䵉䅓䅑杷允䅁䅁䅧䅁䑁䅁䅁䅁䙁䅁䅁䅁奃杸䉴权兂䅁䅁兂䅁䅁䅁䴵嘴兑䅯杌䅁䅁䅯杊䅁䅁䅯䅂䍁䅧䅯允䅁䅁䅅䅁䉁䅁䅁杄允䅁䅁免祁䑁䅁睎畁䑁䅉兏䅁䅁杷允䅁䅁䅧䅁䑁䅁䅁䅁䙁䅁䅁䅁奃杸䉴权佂䅁䅁兂䅁䅁䅁乣噅兑䅯材䅁䅁䅯杊䅁䅁䅯䅂䍁䅧䅯允䅁䅁䅅䅁䉁䅁䅁兂晄敃䬵噘浭䅑杷允䅁䅁䅕䅁䑁䅁䅷䅁䙁䅁䅁䅁灂唸䈵权穃䅁䅁权䙂䅁䅁权䡁允䅁允䅁䅁䅅䅁䙁䍁䭘橁䝸浐䌱䍄䉁䅁䅁兂䅁䅁䅍䅄䅁䅁䅕䅁䅁䝧畯ご䭅䩁䅑䅁䭁䑁䅙䅁䭁䅁䉣䅁䉁䅁䅁允䅁䅁䅯杲䅁䅁杷允䅁䅁䅧䅁䑁䅁䅁䅁䙁䅁䅁䅁奃杸䉴权坂䅁䅁兂䅁䅁䅁䵫嘸兑䅯䅎䅁䅁䅯杊䅁䅁䅯䅂䍁䅧䅯允䅁䅁䅅䅁䉁䅁䅁兂㥁瑃橥䑣㙖䅑杷允䅁䅁䅧䅁䑁䅁䅁䅁䙁䅁䅁䅁奃杸䉴权佂䅁䅁兂䅁䅁䅁䴸嘴兑䅯兑䅁䅁䅯杊䅁䅁䅯䅂䍁䅧䅯允䅁䅁䅅䅁䉁䅁䅁兂㝂䭆䠵卙潗䅑杷允䅁䅁䅕䅁䑁䅁䅷䅁䙁䅁䅁䅁杁偋䅬权橃䅁䅁权祁䅁䅁权䡁允䅁允䅁䅁䅅䅁䙁䅁䅁䝷穡呃䍤䍄䉁䅁䅁兂䅁䅁䅍䅄䅁䅁䅕䅁䅁䕧求ご䭅䭁䅕䅁䭁䕁䅅䅁䭁䅁䉣䅁䉁䅁䅁允䅁䅁䅣䅁䅁佁䍂〴䵁䅉䅅䅁䙁䅁䅁睁䵁䅁䅁兂䅁䅁䅁䥂倱兑䅯䄹䅁䅁䅯睏䅁䅁䅯睂䅅䅁䅅䅁䉁䅁䅁兂䅁䅁䅁䅁䅁䅁杷允䅁䅁䅕䅁䑁䅁䅷䅁䙁䅁䅁䅁啂欱䈵权捃䅁䅁权乂䅁䅁权䡁允䅁允䅁䅁䅅䅁䙁䱁坖䅂渰噴䅸䍄䉁䅁䅁兂䅁䅁䅍䅄䅁䅁䅕䅁䅁䡧睄歔䭅䝁䅁䅁䭁䕁䅫䅁䭁䅁䉣䅁䉁䅁䅁允䅁䅁䅯睡䅁䅁杷允䅁䅁䅕䅁䑁䅁䅷䅁䙁䅁䅁䅁权晹䅴权䱃䅁䅁权睁䅁䅁权䡁允䅁允䅁䅁䅅䅁䙁䅁䅁䅁䅁䅁䅁䍄䉁䅁䅁兂䅁䅁䅍䅄䅁䅁䅕䅁䅁䡁䭄〫䭁䵁䅯䅁䭁䕁䅕䅁䭁䅁䉣䅁䉁䅁䅁允䅁䅁䅕捐佁乓⽬橵䴸䅉䅅䅁䥁䅁䅁睁䅁䅁䅁兂䅁䅁䅁䵭䱙兑䅯杖䅁䅁䅕䅁䅁乁䝄ぃ䭅䑁䄰䅁䭁䍁䅙䅁䭁䅁䅑潁䭁䅁䅅䅁䉁䅁䅁允䅁䅁䅯兇䅁䅁杷允䅁䅁䅕䅁䑁䅁䅷䅁䙁䅁䅁䥁煂歌䈹权慄䅁䅁权䑂䅁䅁权䡁允䅁允䅁䅁䅅䅁䙁䅁䅁䅁䅁䅁䅁䍄䉁䅁䅁䅃䅁䅁䅍䅁䅁䅁䅕䅁䅁䩁䝪ぃ䭅䙁䅍䅁䙁䅁䅁䅁啃硺䉖权畁䅁䅁权流䅁䅁权䕁䅁䅋权䉁䅁䅁允䅁䅁䅅䅁䙁䱁敧敨剴䝅䅸䍄䉁䅁䅁䅃䅁䅁䅍䅁䅁䅁䅕䅁䅁䩁䝪ぃ䭅䙁䅍䅁䙁䅁䅁䅁䅂到䉖权穁䅁䅁权流䅁䅁权䕁䅁䅋权䉁䅁䅁允䅁䅁䅅䅁䭁䍁䅙䅁䵁䅉䅅䅁䥁䅁䅁睁䅁䅁䅁兂䅁䅁䅁䵭䱙兑䅯䅕䅁䅁䅕䅁䅁䉁偄商䭅䕁䅷䅁䭁䍁䅙䅁䭁䅁䅑潁䭁䅁䅅䅁䉁䅁䅁允䅁䅁䄴权䅁䑁䅅杌ぁ䑁䅑䅁䵁䅉䅅䅁䙁䅁䅁睁䵁䅁䅁兂䅁䅁䵄祑愲兑䅯睯䅁䅁䅯睓䅁䅁䅯睂䅅䅁䅅䅁䉁䅁䅁兂䅁䅁䅁䅁䅁䅁杷允䅁䅁䅧䅁䑁䅁䅁䅁䙁䅁䅁䅁奃杸䉴权婂䅁䅁兂䅁䅁䅁䴸嘴兑䅯杒䅁䅁䅯杊䅁䅁䅯䅂䍁䅧䅯允䅁䅁䅅䅁䉁䅁䅁兂㉄䙋偹桑桹䅑杷允䅁䅁䅧䅁䑁䅁䅁䅁䙁䅁䅁䅁奃杸䉴权敂䅁䅁兂䅁䅁䅁䵰嘸兑䅯杓䅁䅁䅯杊䅁䅁䅯䅂䍁䅧䅯允䅁䅁䅅䅁䉁䅁䅁兂㉄䙋偹牷さ䅑杷允䅁䅁䅧䅁䑁䅁䅁䅁䙁䅁䅁䅁奃杸䉴权兂䅁䅁兂䅁䅁䅁䴰䱙兑䅯李䅁䅁䅯杊䅁䅁䅯䅂䍁䅧䅯允䅁䅁䅅䅁䉁䅁䅁权婁䅁䅁䍄䉁䅁䅁兂䅁䅁䅍䅄䅁䅁䅕䅁䅁䝧畯ご䭅䭁䅳䅁䭁䕁䅑䅁䭁䅁䉣䅁䉁䅁䅁允䅁䅁䅯权䅅䅁杷允䅁䅁䅧䅁䑁䅁䅁䅁䙁䅁䅁䅁奃杸䉴权奂䅁䅁兂䅁䅁䅁䴷嘴兑䅯睓䅁䅁䅯杊䅁䅁䅯䅂䍁䅧䅯允䅁䅁䅅䅁䉁䅁䅁兂䑄匹捨㙍ㅶ䅑杷允䅁䅁䅧䅁䑁䅁䅁䅁䙁䅁䅁䅁奃杸䉴权佂䅁䅁兂䅁䅁䅁䴸嘴兑䅯䅌䅁䅁䅯杊䅁䅁䅯䅂䍁䅧䅯允䅁䅁䅅䅁䉁䅁䅁兂偃癷潕䩘卹䅑杷允䅁䅁䅧䅁䑁䅁䅁䅁䙁䅁䅁䅁奃杸䉴权卂䅁䅁兂䅁䅁䅁䴷嘴兑䅯睎䅁䅁䅯杊䅁䅁䅯䅂䍁䅧䅯允䅁䅁䅅䅁䉁䅁䅁兂桄桥畓眯杶䅑杷允䅁䅁䅕䅁䑁䅁䅷䅁䙁䅁䅁䵁䑸婌䉰权坄䅁䅁权䵂䅁䅁权䡁允䅁允䅁䅁䅅䅁䙁䅁䅁䅁䅁䅁䅁䍄䉁䅁䅁䅃䅁䅁䅍䅁䅁䅁䅕䅁䅁䩁䝪ぃ䭅䙁䅁䅁䙁䅁䅁䅁歃硺䉖权乂䅁䅁权流䅁䅁权䕁䅁䅋权䉁䅁䅁允䅁䅁䅅䅁䙁䕁桪桥畓奬䅆䍄䉁䅁䅁䅃䅁䅁䅍䅁䅁䅁䅕䅁䅁䩁䝪ぃ䭅䙁䅉䅁䙁䅁䅁䅁㑁硺䉖权䅂䅁䅁权流䅁䅁权䕁䅁䅋权䉁䅁䅁允䅁䅁䅅䅁佁䅁䄴䅁硁䑁䅁䅏畁䑁䅅兏䅁䅁杷允䅁䅁䅕䅁䑁䅁䅷䅁䙁䅁䅁䅁杄晧䅨权浂䅁䅁权㝁䅁䅁权䡁允䅁允䅁䅁䅅䅁䭁䅁䈴䅁䵁䅉䅅䅁䙁䅁䅁睁䵁䅁䅁兂䅁䅁䅃䅖兒兑䅯䄳䅁䅁䅯杏䅁䅁䅯睂䅅䅁䅅䅁䉁䅁䅁兂䅁䅁䅁䅁䅁䅁杷允䅁䅁䅕䅁䑁䅁䅷䅁䙁䅁䅁䅁啂欱䈵权佄䅁䅁权癁䅁䅁权䡁允䅁允䅁䅁䅅䅁䙁䅁䅁䅁䅁䅁䅁䍄䉁䅁䅁兂䅁䅁䅍䅄䅁䅁䅕䅁䅁䱧湃ご䭅䵁䅣䅁䭁䕁䅕䅁䭁䅁䉣䅁䉁䅁䅁允䅁䅁䅕㐷奄䡣晡歇䵉䅉䅅䅁䥁䅁䅁睁䅁䅁䅁兂䅁䅁䅁䵭䱙兑䅯兗䅁䅁䅕䅁䅁乁䝄ぃ䭅䑁䅉䅁䭁䍁䅙䅁䭁䅁䅑潁䭁䅁䅅䅁䉁䅁䅁允䅁䅁䅯兇䅁䅁杷允䅁䅁䅕䅁䑁䅁䅷䅁䙁䅁䅁䅁㑁䔵䈵权坃䅁䅁权䥂䅁䅁权䡁允䅁允䅁䅁䅅䅁䙁䝁杏獌呏剪䍂䍄䉁䅁䅁兂䅁䅁䅍䅄䅁䅁䅕䅁䅁䵁い〫䭁乁䅷䅁䭁䑁䅫䅁䭁䅁䉣䅁䉁䅁䅁允䅁䅁䅕䅁䅁䅁䅁䅁䵁䅉䅅䅁䥁䅁䅁睁䅁䅁䅁兂䅁䅁䅁䵭䱙兑䅯杔䅁䅁䅕䅁䅁䩁偔商䭅䑁䅑䅁䭁䍁䅙䅁䭁䅁䅑潁䭁䅁䅅䅁䉁䅁䅁允䅁䅁䅕䅁䅁䅁啂䕣䵁䅉䅅䅁䙁䅁䅁睁䵁䅁䅁兂䅁䅁䅁摪但兑䅯䄳䅁䅁䅯免䅁䅁䅯睂䅅䅁䅅䅁䉁䅁䅁兂䅁䅁䅁䅁䅁䅁杷允䅁䅁䅧䅁䑁䅁䅁䅁䙁䅁䅁䅁奃杸䉴权兂䅁䅁兂䅁䅁䅁䵷䱙兑䅯睌䅁䅁䅯杊䅁䅁䅯䅂䍁䅧䅯允䅁䅁䅅䅁䉁䅁䅁权兂䅁䅁䍄䉁䅁䅁兂䅁䅁䅍䅄䅁䅁䅕䅁䅁䍁潁唫䭁䅁䉑䅁䭁䑁䅕䅁䭁䅁䉣䅁䉁䅁䅁允䅁䅁䅕䅁䅁䅁䅁䅁䵁䅉䅅䅁䙁䅁䅁睁䵁䅁䅁兂䅁䅁䅃䝑偖兑䅯䅙䅁䅁䅯杌䅁䅁䅯睂䅅䅁䅅䅁䉁䅁䅁权䑃䅁䅁䍄䉁䅁䅁兂䅁䅁䅍䅄䅁䅁䅕䅁䅁䭧浺歒䭅䵁䅅䅁䭁䑁䄸䅁䭁䅁䉣䅁䉁䅁䅁允䅁䅁䅕䅁䅁䅁䅁䅁䵁䅉䅅䅁䥁䅁䅁睁䅁䅁䅁兂䅁䅁䅁䵭䱙兑䅯杘䅁䅁䅕䅁䅁䑁偪商䭅䑁䅯䅁䭁䍁䅙䅁䭁䅁䅑潁䭁䅁䅅䅁䉁䅁䅁允䅁䅁䄴权䅁䑁䅫杌硁䑁䅙䅁䵁䅉䅅䅁䙁䅁䅁睁䵁䅁䅁兂䅁䅁䅁偷㝔䅑䅯睱䅁䅁䅯免䅁䅁䅯睂䅅䅁䅅䅁䉁䅁䅁权䭁允䅁䍄䉁䅁䅁兂䅁䅁䅍䅄䅁䅁䅕䅁䅁䡁瑳ご䭅䝁䅁䅁䭁䅁䅍䅁䭁䅁䉣䅁䉁䅁䅁允䅁䅁䅯全䅁䅁杷允䅁䅁䅧䅁䑁䅁䅁䅁䙁䅁䅁䅁奃杸䉴权佂䅁䅁兂䅁䅁䅁䵰嘸兑䅯杏䅁䅁䅯杊䅁䅁䅯䅂䍁䅧䅯允䅁䅁䅅䅁䉁䅁䅁兂卂䉵䘶砶但䅷杷允䅁䅁䅕䅁䑁䅁䅷䅁䙁䅁䅁䅁杁偋䅬权䍁允䅁权㙁䅁䅁权䡁允䅁允䅁䅁䅅䅁䙁䅁䅁䅁䅁䅁䅁䍄䉁䅁䅁兂䅁䅁䅍䅄䅁䅁䅕䅁䅁䭁䩄〫䭁䝁䅁䅁䭁䕁䄰䅁䭁䅁䉣䅁䉁䅁䅁允䅁䅁䅯䅨䅁䅁杷允䅁䅁䅕䅁䑁䅁䅷䅁䙁䅁䅁䵁䅃水䉂权祄䅁䅁权㕁䅁䅁权䡁允䅁允䅁䅁䅅䅁䙁䅁䅁䅁䅁䅁䅁䍄䉁䅁䅁兂䅁䅁䅍䅄䅁䅁䅕䅁䅁䕺瑍歭䭅䝁䅙䅁䭁䑁䅕䅁䭁䅁䉣䅁䉁䅁䅁允䅁䅁䅯来䅁䅁杷允䅁䅁䅕䅁䑁䅁䅷䅁䙁䅁䅁䅁元癤䅨权歄䅁䅁权㝁䅁䅁权䡁允䅁允䅁䅁䅅䅁䙁䵁䙔⭑摩䄷䅊䍄䉁䅁䅁䅃䅁䅁䅍䅁䅁䅁䅕䅁䅁䩁䝪ぃ䭅䙁䅉䅁䙁䅁䅁䅁歃硺䉖权㑁䅁䅁权流䅁䅁权䕁䅁䅋权䉁䅁䅁允䅁䅁䅅䅁䙁䭁睒児塲ㅷ䄵䍄䉁䅁䅁兂䅁䅁䅍䅄䅁䅁䅕䅁䅁䡁瑳ご䭅䩁䅯䅁䭁䕁䅍䅁䭁䅁䉣䅁䉁䅁䅁允䅁䅁䅕䍅奄㕈啓啅䵉䅉䅅䅁䙁䅁䅁睁䵁䅁䅁兂䅁䅁䅃ㅏ偬兑䅯睙䅁䅁䅯杒䅁䅁䅯睂䅅䅁䅅䅁䉁䅁䅁兂⽄㔯睐呮汆村杷允䅁䅁䅧䅁䑁䅁䅁䅁䙁䅁䅁䅁奃杸䉴权佂䅁䅁兂䅁䅁䅁䴰䱙兑䅯睓䅁䅁䅯杊䅁䅁䅯䅂䍁䅧䅯允䅁䅁䅅䅁䉁䅁䅁权婁䅁䅁䍄䉁䅁䅁兂䅁䅁䅍䅄䅁䅁䅕䅁䅁䭁䩄〫䭁偁䅙䅁䭁䕁䄰䅁䭁䅁䉣䅁䉁䅁䅁允䅁䅁䅕㜵扫㍄浈啅䵁䅉䅅䅁䙁䅁䅁睁䵁䅁䅁兂䅁䅁䅃楡倵兑䅯睰䅁䅁䅯䅑䅁䅁䅯睂䅅䅁䅅䅁䉁䅁䅁权䭁允䅁䍄䉁䅁䅁兂䅁䅁䅍䅄䅁䅁䅕㘱睎児塲啃䭁䩁䅷䅁䙁乁橥䑣䬰砱䅊权䡁允䅁允䅁䅁䅅䅁䭁䅁䉯䅁䵁䅉䅅䅁䥁䅁䅁睁䅁䅁䅁兂䅁䅁䅁䵭䱙兑䅯杔䅁䅁䅕䅁䅁偁佄商䭅䑁䄰䅁䭁䍁䅙䅁䭁䅁䅑潁䭁䅁䅅䅁䉁䅁䅁允䅁䅁䅕硥畓㉒效は䵁䅉䅅䅁䙁䅁䅁睁䵁䅁䅁兂䅁䅁䅁䵯㝮䅑䅯䅹䅁䅁䅯杌䅁䅁䅯睂䅅䅁䅅䅁䉁䅁䅁兂䅁䅁䅁䅁䅁䅁杷允䅁䅁䅕䅁䑁䅁䅷䅁䙁䅁䅁䅁䕁啪䈹权㑄䅁䅁权祁䅁䅁权䡁允䅁允䅁䅁䅅䅁䙁䅁䅁䅁䅁䅁䅁䍄䉁䅁䅁兂䅁䅁䅍䅄䅁䅁䅕䅁䅁䭧浺歒䭅䱁䅳䅁䭁䕁䅑䅁䭁䅁䉣䅁䉁䅁䅁允䅁䅁䅕⼯⼯睭界啌䵉䅉䅅䅁䙁䅁䅁睁䵁䅁䅁兂䅁䅁䅁摪但兑䅯杁䅅䅁䅯睌䅁䅁䅯睂䅅䅁䅅䅁䉁䅁䅁兂䅁䅁䅁䅁䅁䅁杷允䅁䅁䅧䅁䑁䅁䅁䅁䙁䅁䅁䅁奃杸䉴权佂䅁䅁兂䅁䅁䅁䵰嘸兑䅯免䅁䅁䅯杊䅁䅁䅯䅂䍁䅧䅯允䅁䅁䅅䅁䉁䅁䅁兂浂浚浚煚穙䅷杷允䅁䅁䅕䅁䑁䅁䅷䅁䙁䅁䅁䅁扂䕍䈹权橃䅁䅁权䵂䅁䅁权䡁允䅁允䅁䅁䅅䅁䙁䝁㍆䅔噭噪䍎䍄䉁䅁䅁兂䅁䅁䅍䅄䅁䅁䅕䅁䅁䑁歪歔䭅䝁䅙䅁䭁䍁䄸䅁䭁䅁䉣䅁䉁䅁䅁允䅁䅁䅯睉䅅䅁杷允䅁䅁䅕䅁䑁䅁䅷䅁䙁䅁䅁䅁䅂智䅴权い䅁䅁权䙂䅁䅁权䡁允䅁允䅁䅁䅅䅁䙁䝁ㅗ㕦䵍穕䅆䍄䉁䅁䅁䅃䅁䅁䅍䅁䅁䅁䅕䅁䅁䩁䝪ぃ䭅䙁䅁䅁䙁䅁䅁䅁䅂到䉖权䥂䅁䅁权流䅁䅁权䕁䅁䅋权䉁䅁䅁允䅁䅁䅅䅁䭁䍁䅙䅁䵁䅉䅅䅁䙁䅁䅁睁䵁䅁䅁兂䅁䅁䅃偣佂兑䅯杬䅁䅁䅯睒䅁䅁䅯睂䅅䅁䅅䅁䉁䅁䅁兂潂䩑塒摳㍕村杷允䅁䅁䅧䅁䑁䅁䅁䅁䙁䅁䅁䅁奃杸䉴权奂䅁䅁兂䅁䅁䅁乣噅兑䅯睌䅁䅁䅯杊䅁䅁䅯䅂䍁䅧䅯允䅁䅁䅅䅁䉁䅁䅁兂⭁䱅乄慎穖䅑杷允䅁䅁䅕䅁䑁䅁䅷䅁䙁䅁䅁䅁灂唸䈵权坃䅁䅁权獁䅁䅁权䡁允䅁允䅁䅁䅅䅁䙁䝁婦㕡⽡⭭䉨䍄䉁䅁䅁䅃䅁䅁䅍䅁䅁䅁䅕䅁䅁䩁䝪ぃ䭅䕁䄴䅁䙁䅁䅁䅁䅂到䉖权⽁䅁䅁权流䅁䅁权䕁䅁䅋权䉁䅁䅁允䅁䅁䅅䅁䭁䍁䅙䅁䵁䅉䅅䅁䙁䅁䅁睁䵁䅁䅁兂䅁䅁䅁住佒兑䅯睵䅁䅁䅯杌䅁䅁䅯睂䅅䅁䅅䅁䉁䅁䅁兂䅁䅁䅁䅁䅁䅁杷允䅁䅁䅧䅁䑁䅁䅁䅁䙁䅁䅁䅁奃杸䉴权佂䅁䅁兂䅁䅁䅁䴷嘴兑䅯杒䅁䅁䅯杊䅁䅁䅯䅂䍁䅧䅯允䅁䅁䅅䅁䉁䅁䅁兂䥂場啯畢椳䅑杷允䅁䅁䅧䅁䑁䅁䅁䅁䙁䅁䅁䅁奃杸䉴权坂䅁䅁兂䅁䅁䅁䵐嘸兑䅯睎䅁䅁䅯杊䅁䅁䅯䅂䍁䅧䅯允䅁䅁䅅䅁䉁䅁䅁杄䭁䅁䅁䅍畁䑁䅫兎䅁䅁杷允䅁䅁䅧䅁䑁䅁䅁䅁䙁䅁䅁䅁奃杸䉴权佂䅁䅁兂䅁䅁䅁䴸嘴兑䅯李䅁䅁䅯杊䅁䅁䅯䅂䍁䅧䅯允䅁䅁䅅䅁䉁䅁䅁兂獄払敧卂汭䅑杷允䅁䅁䅕䅁䑁䅁䅷䅁䙁䅁䅁䅁权晹䅴权千䅁䅁权ぁ䅁䅁权䡁允䅁允䅁䅁䅅䅁䙁佁㉒獤栵猴䉴䍄䉁䅁䅁䅃䅁䅁䅍䅁䅁䅁䅕䅁䅁䩁䝪ぃ䭅䕁䄴䅁䙁䅁䅁䅁兄杸䉴权䑁䅁䅁权流䅁䅁权䕁䅁䅋权䉁䅁䅁允䅁䅁䅅䅁䭁䉁䅫䅁䵁䅉䅅䅁䙁䅁䅁睁䵁䅁䅁兂䅁䅁䅁䡫㑢䅑䅯䄵䅁䅁䅯兓䅁䅁䅯睂䅅䅁䅅䅁䉁䅁䅁兂煄扲㡈䍙䔴䅑杷允䅁䅁䅕䅁䑁䅁䅷䅁䙁䅁䅁䅁灂唸䈵权䭄䅁䅁权䅂䅁䅁权䡁允䅁允䅁䅁䅅䅁䙁䅁䅁䅁䅁䅁䅁䍄䉁䅁䅁兂䅁䅁䅍䅄䅁䅁䅕䅁䅁䍁潁唫䭁䭁䅍䅁䭁䕁䅫䅁䭁䅁䉣䅁䉁䅁䅁允䅁䅁䅕䅁杄偸䴸歕䵉䅉䅅䅁䙁䅁䅁睁䵁䅁䅁兂䅁䅁䅃ㅏ偬兑䅯䅬䅁䅁䅯免䅁䅁䅯睂䅅䅁䅅䅁䉁䅁䅁权灁允䅁䍄䉁䅁䅁䅃䅁䅁䅍䅁䅁䅁䅕䅁䅁䩁䝪ぃ䭅䉁䅧䅁䙁䅁䅁䅁元硺䉖权㝁䅁䅁权流䅁䅁权䕁䅁䅋权䉁䅁䅁允䅁䅁䅅䅁䙁䥁牘払敧噂䅆䍄䉁䅁䅁䅃䅁䅁䅍䅁䅁䅁䅕䅁䅁䩁䝪ぃ䭅䙁䅁䅁䙁䅁䅁䅁㡁硺䉖权䝂䅁䅁权流䅁䅁权䕁䅁䅋权䉁䅁䅁允䅁䅁䅅䅁佁䅁䅯䅁㉁䍁䄴䅏穁䅁䅁䍄䉁䅁䅁兂䅁䅁䅍䅄䅁䅁䅕䅁䅁䑧婴ご䭅䥁䅫䅁䭁䕁䄰䅁䭁䅁䉣䅁䉁䅁䅁允䅁䅁䅯兲䅁䅁杷允䅁䅁䅧䅁䑁䅁䅁䅁䙁䅁䅁䅁奃杸䉴权牁䅁䅁兂䅁䅁䅁乑噅兑䅯兏䅁䅁䅯杊䅁䅁䅯䅂䍁䅧䅯允䅁䅁䅅䅁䉁䅁䅁权流䅁䅁䍄䉁䅁䅁兂䅁䅁䅍䅄䅁䅁䅕䅁䅁䕁昰䕕䭅乁䅷䅁䭁䑁䄸䅁䭁䅁䉣䅁䉁䅁䅁允䅁䅁䅕祶䭺敍楃吹䴸䅉䅅䅁䥁䅁䅁睁䅁䅁䅁兂䅁䅁䅁䵭䱙兑䅯杔䅁䅁䅕䅁䅁䉁偄商䭅䕁䄰䅁䭁䍁䅙䅁䭁䅁䅑潁䭁䅁䅅䅁䉁䅁䅁允䅁䅁䄴权䅁䑁䅉杌ㅁ䑁䅫䅁䵁䅉䅅䅁䙁䅁䅁睁䵁䅁䅁兂䅁䅁䅁䥂倱兑䅯䄵䅁䅁䅯䅒䅁䅁䅯睂䅅䅁䅅䅁䉁䅁䅁兂䅁䅁䅁䅁䅁䅁杷允䅁䅁䅧䅁䑁䅁䅁䅁䙁䅁䅁䅁奃杸䉴权坂䅁䅁兂䅁䅁䅁䴫嘴兑䅯杒䅁䅁䅯杊䅁䅁䅯䅂䍁䅧䅯允䅁䅁䅅䅁䉁䅁䅁杄䵁䅁䅁兌ㅁ䍁䄴李ぁ䅁䅁䍄䉁䅁䅁兂䅁䅁䅍䅄䅁䅁䅕䅁䅁䉁䉃䔫䭁䝁䅍䅁䭁䑁䄴䅁䭁䅁䉣䅁䉁䅁䅁允䅁䅁䅕䅁獄䍔堯て䵉䅉䅅䅁䙁䅁䅁睁䵁䅁䅁兂䅁䅁䅄佧兊兑䅯杫䅁䅁䅯杓䅁䅁䅯睂䅅䅁䅅䅁䉁䅁䅁兂佂祶电灮漹兑杷允䅁䅁䅕䅁䑁䅁䅷䅁䙁䅁䅁䥁啂䙂䉂权睄䅁䅁权乂䅁䅁权䡁允䅁允䅁䅁䅅䅁䙁乁捉捈穣啙䅴䍄䉁䅁䅁兂䅁䅁䅍䅄䅁䅁䅕䅁䅁䅁乓ご䭅䭁䅕䅁䭁䑁䅫䅁䭁䅁䉣䅁䉁䅁䅁允䅁䅁䅯䅁䅁䅁杷允䅁䅁䅕䅁䑁䅁䅷䅁䙁䅁䅁䥁睃ば䈹权牃䅁䅁权硁䅁䅁权䡁允䅁允䅁䅁䅅䅁䭁䅁䉯䅁䵁䅉䅅䅁䥁䅁䅁睁䅁䅁䅁兂䅁䅁䅁䵭䱙兑䅯杔䅁䅁䅕䅁䅁乁䝄ぃ䭅䑁䄴䅁䭁䍁䅙䅁䭁䅁䅑潁䭁䅁䅅䅁䉁䅁䅁允䅁䅁䅯兇䅁䅁杷允䅁䅁䅕䅁䑁䅁䅷䅁䙁䅁䅁䅁䅂智䅴权啄䅁䅁权䍂䅁䅁权䡁允䅁允䅁䅁䅅䅁䙁䥁䡔瀴午硺䅂䍄䉁䅁䅁兂䅁䅁䅍䅄䅁䅁䅕䅁䅁䙁睳ご䭅䭁䅣䅁䭁䑁䅧䅁䭁䅁䉣䅁䉁䅁䅁允䅁䅁䅯权䅅䅁杷允䅁䅁䅧䅁䑁䅁䅁䅁䙁䅁䅁䅁奃杸䉴权兂䅁䅁兂䅁䅁䅁䵅嘸兑䅯杌䅁䅁䅯杊䅁䅁䅯䅂䍁䅧䅯允䅁䅁䅅䅁䉁䅁䅁杄䵁䅁䅁杍ぁ䍁䄴杍ㅁ䅁䅁䍄䉁䅁䅁兂䅁䅁䅍䅄䅁䅁䅕䅁䅁䍁潁唫䭁䵁䅕䅁䭁䑁䅕䅁䭁䅁䉣䅁䉁䅁䅁允䅁䅁䅕〵奍䉥䉢䕈䵁䅉䅅䅁䥁䅁䅁睁䅁䅁䅁兂䅁䅁䅁䵭䱙兑䅯杘䅁䅁䅕䅁䅁䉁偄商䭅䕁䅅䅁䭁䍁䅙䅁䭁䅁䅑潁䭁䅁䅅䅁䉁䅁䅁允䅁䅁䄴权䅁䑁䅅杌㉁䑁䅧䅁䵁䅉䅅䅁䙁䅁䅁睁䵁䅁䅁兂䅁䅁䅁剔儹兑䅯共䅁䅁䅯䅐䅁䅁䅯睂䅅䅁䅅䅁䉁䅁䅁权䭁允䅁䍄䉁䅁䅁䅃䅁䅁䅍䅁䅁䅁䅕䅁䅁䩁䝪ぃ䭅䕁䄴䅁䙁䅁䅁䅁歄桺䉖权㙁䅁䅁权流䅁䅁权䕁䅁䅋权䉁䅁䅁允䅁䅁䅅䅁佁䅁䅷䅁ㅁ䑁䅧杌㑁䑁䅕䅁䵁䅉䅅䅁䙁䅁䅁睁䵁䅁䅁兂䅁䅁䅁䡫㑢䅑䅯䅫䅁䅁䅯䅐䅁䅁䅯睂䅅䅁䅅䅁䉁䅁䅁权䭁允䅁䍄䉁䅁䅁兂䅁䅁䅍䅄䅁䅁䅕䅁䅁䕁乄〫䭁乁䅉䅁䭁䕁䅣䅁䭁䅁䉣䅁䉁䅁䅁允䅁䅁䅕桇䡸⭏杰歌䵁䅉䅅䅁䙁䅁䅁睁䵁䅁䅁兂䅁䅁䅃䭳偤兑䅯杚䅁䅁䅯免䅁䅁䅯睂䅅䅁䅅䅁䉁䅁䅁权䩁允䅁䍄䉁䅁䅁兂䅁䅁䅍䅄䅁䅁䅕䅁䅁䱧湃ご䭅佁䄴䅁䭁䕁䅳䅁䭁䅁䉣䅁䉁䅁䅁允䅁䅁䅕睭㡔払潗䕖䵁䅉䅅䅁䥁䅁䅁睁䅁䅁䅁兂䅁䅁䅁䵭䱙兑䅯杘䅁䅁䅕䅁䅁䩁偄商䭅䑁䅫䅁䭁䍁䅙䅁䭁䅁䅑潁䭁䅁䅅䅁䉁䅁䅁允䅁䅁䅕呣䬰㘱䅍啕䵁䅉䅅䅁䙁䅁䅁睁䵁䅁䅁兂䅁䅁䅄佧兊兑䅯杫䅁䅁䅯睁䅁䅁䅯睂䅅䅁䅅䅁䉁䅁䅁兂䍂晘㕡䵂㥪兑杷允䅁䅁䅧䅁䑁䅁䅁䅁䙁䅁䅁䅁奃杸䉴权佂䅁䅁兂䅁䅁䅁䵬嘸兑䅯䅏䅁䅁䅯杊䅁䅁䅯䅂䍁䅧䅯允䅁䅁䅅䅁䉁䅁䅁兂獄払敧晨睴䅑杷允䅁䅁䅕䅁䑁䅁䅷䅁䙁䅁䅁䅁杄晧䅨权浄䅁䅁权㑁䅁䅁权䡁允䅁允䅁䅁䅅䅁䙁䅁䅁䅁䅁䅁䅁䍄䉁䅁䅁兂䅁䅁䅍䅄䅁䅁䅕䅁䅁䭁䩄〫䭁䭁䅉䅁䭁䕁䄰䅁䭁䅁䉣䅁䉁䅁䅁允䅁䅁䅕坦ぶㅓ㠰䕥䵉䅉䅅䅁䙁䅁䅁睁䵁䅁䅁兂䅁䅁䅁䡫㑢䅑䅯䄰䅁䅁䅯䅐䅁䅁䅯睂䅅䅁䅅䅁䉁䅁䅁兂奄畚睈獓煳䅑杷允䅁䅁䅕䅁䑁䅁䅷䅁䙁䅁䅁䅁䅄倹䅴权浂䅁䅁权睁䅁䅁权䡁允䅁允䅁䅁䅅䅁䭁䅁䈸䅁䵁䅉䅅䅁䙁䅁䅁睁䵁䅁䅁兂䅁䅁䅁摪但兑䅯睰䅁䅁䅯杏䅁䅁䅯睂䅅䅁䅅䅁䉁䅁䅁权䭁允䅁䍄䉁䅁䅁兂䅁䅁䅍䅄䅁䅁䅕䅁䅁䕧求ご䭅䭁䅍䅁䭁䑁䄰䅁䭁䅁䉣䅁䉁䅁䅁允䅁䅁䅕䥁噄敌牅啕䵉䅉䅅䅁䙁䅁䅁睁䵁䅁䅁兂䅁䅁䅁䍉㕪䅑䅯睵䅁䅁䅯杒䅁䅁䅯睂䅅䅁䅅䅁䉁䅁䅁兂䅁䅁䭁⭭楍村杷允䅁䅁䅧䅁䑁䅁䅁䅁䙁䅁䅁䅁奃杸䉴权呂䅁䅁兂䅁䅁䅁䴸嘴兑䅯免䅁䅁䅯杊䅁䅁䅯䅂䍁䅧䅯允䅁䅁䅅䅁䉁䅁䅁兂䅁䅁䅁䭁啭䅑杷允䅁䅁䅕䅁䑁䅁䅷䅁䙁䅁䅁䅁啂欱䈵权㙃䅁䅁权畁䅁䅁权䡁允䅁允䅁䅁䅅䅁䙁䅁䅁䅁䅁䅁䅁䍄䉁䅁䅁兂䅁䅁䅍䅄䅁䅁䅕䅁䅁䱧湃ご䭅䵁䅳䅁䭁䕁䅅䅁䭁䅁䉣䅁䉁䅁䅁允䅁䅁䅕䅁䅁䅁䅁䅁䵁䅉䅅䅁䥁䅁䅁睁䅁䅁䅁兂䅁䅁䅁䵭䱙兑䅯兗䅁䅁䅕䅁䅁䑁偪商䭅䑁䄸䅁䭁䍁䅙䅁䭁䅁䅑潁䭁䅁䅅䅁䉁䅁䅁允䅁䅁䄴权䅁䑁䅅杌硁䑁䅉䅁䵁䅉䅅䅁䙁䅁䅁睁䵁䅁䅁兂䅁䅁䅁䥅㑈䅑䅯䅮䅁䅁䅯兔䅁䅁䅯睂䅅䅁䅅䅁䉁䅁䅁兂㙃䬶䱋牌坰䅑杷允䅁䅁䅕䅁䑁䅁䅷䅁䙁䅁䅁䅁杄晧䅨权畄䅁䅁权㥁䅁䅁权䡁允䅁允䅁䅁䅅䅁䙁䑁么㕣⭐止䅸䍄䉁䅁䅁兂䅁䅁䅍䅄䅁䅁䅕䅁䅁䕁乄〫䭁䵁䅣䅁䭁䕁䅯䅁䭁䅁䉣䅁䉁䅁䅁允䅁䅁䅕䅁䅁䕓㑷䕁䵉䅉䅅䅁䥁䅁䅁睁䅁䅁䅁兂䅁䅁䅁䵭䱙兑䅯䅕䅁䅁䅕䅁䅁乁䝄ぃ䭅䑁䅑䅁䭁䍁䅙䅁䭁䅁䅑潁䭁䅁䅅䅁䉁䅁䅁允䅁䅁䅯兇䅁䅁杷允䅁䅁䅕䅁䑁䅁䅷䅁䙁䅁䅁䅁杄晧䅨权ぃ䅁䅁权䍂䅁䅁权䡁允䅁允䅁䅁䅅䅁䙁䅁䅁䉆㙥㍢䍒䍄䉁䅁䅁兂䅁䅁䅍䅄䅁䅁䅕䅁䅁佁䉃䔫䭁䩁䅁䅁䭁䕁䅣䅁䭁䅁䉣䅁䉁䅁䅁允䅁䅁䅯权䅅䅁杷允䅁䅁䅕䅁䑁䅁䅷䅁䙁䅁䅁䥁獃欵䉚权䱃䅁䅁权䥂䅁䅁权䡁允䅁允䅁䅁䅅䅁䙁䑁穃瘫穷剹䅰䍄䉁䅁䅁兂䅁䅁䅍䅄䅁䅁䅕䅁䅁䙁睳ご䭅䩁䅉䅁䭁䑁䅍䅁䭁䅁䉣䅁䉁䅁䅁允䅁䅁䅕䅁䅁䅁䅁䅁䵁䅉䅅䅁䥁䅁䅁睁䅁䅁䅁兂䅁䅁䅁䵭䱙兑䅯杔䅁䅁䅕䅁䅁乁䝄ぃ䭅䕁䅯䅁䭁䍁䅙䅁䭁䅁䅑潁䭁䅁䅅䅁䉁䅁䅁允䅁䅁䅯兇䅁䅁杷允䅁䅁䅕䅁䑁䅁䅷䅁䙁䅁䅁䅁杁偋䅬权捃䅁䅁权䑁䅁䅁权䡁允䅁允䅁䅁䅅䅁䙁䡁湣㍴票祩䄯䍄䉁䅁䅁兂䅁䅁䅍䅄䅁䅁䅕䅁䅁䭧浺歒䭅偁䅉䅁䭁䍁䄸䅁䭁䅁䉣䅁䉁䅁䅁允䅁䅁䅕䅁䅁䅁䅁䅁䵁䅉䅅䅁䙁䅁䅁睁䵁䅁䅁兂䅁䅁䅁䵙㝲䅑䅯䄯䅁䅁䅯兒䅁䅁䅯睂䅅䅁䅅䅁䉁䅁䅁兂湂䙬瑐歰㍣䅑杷允䅁䅁䅧䅁䑁䅁䅁䅁䙁䅁䅁䅁奃杸䉴权佂䅁䅁兂䅁䅁䅁䵰嘸兑䅯児䅁䅁䅯杊䅁䅁䅯䅂䍁䅧䅯允䅁䅁䅅䅁䉁䅁䅁兂畃⭒㙆乆杚䅷杷允䅁䅁䅕䅁䑁䅁䅷䅁䙁䅁䅁䅁扂䕍䈹权䩃䅁䅁权ㅁ䅁䅁权䡁允䅁允䅁䅁䅅䅁䭁䭁䄰䅁䵁䅉䅅䅁䙁䅁䅁睁䵁䅁䅁兂䅁䅁䅃䅖兒兑䅯关䅁䅁䅯杍䅁䅁䅯睂䅅䅁䅅䅁䉁䅁䅁兂䅁䅁䅁䅁䅁䅁杷允䅁䅁䅧䅁䑁䅁䅁䅁䙁䅁䅁䅁奃杸䉴权婂䅁䅁兂䅁䅁䅁䵅嘸兑䅯䅌䅁䅁䅯杊䅁䅁䅯䅂䍁䅧䅯允䅁䅁䅅䅁䉁䅁䅁杄䥁䅁䅁李畁䑁䅅䅁䵁䅉䅅䅁䙁䅁䅁睁䵁䅁䅁兂䅁䅁䅁䡫㑢䅑䅯共䅁䅁䅯䅔䅁䅁䅯睂䅅䅁䅅䅁䉁䅁䅁权䭁允䅁䍄䉁䅁䅁䅃䅁䅁䅍䅁䅁䅁䅕䅁䅁䩁䝪ぃ䭅䙁䅉䅁䙁䅁䅁䅁㑁硺䉖权䑂䅁䅁权流䅁䅁权䕁䅁䅋权䉁䅁䅁允䅁䅁䅅䅁佁䅁䄴䅁硁䑁䅍免畁䑁䅍䅏䅁䅁杷允䅁䅁䅕䅁䑁䅁䅷䅁䙁䅁䅁䥁睂䔸䈵权杄䅁䅁权䑂䅁䅁权䡁允䅁允䅁䅁䅅䅁䙁䝁㔱卺㥎乹⽷䍄䉁䅁䅁兂䅁䅁䅍䅄䅁䅁䅕䅁䅁䡁瑳ご䭅偁䅙䅁䭁䕁䅷䅁䭁䅁䉣䅁䉁䅁䅁允䅁䅁䅕⼷䍎㡋健稹䴸䅉䅅䅁䙁䅁䅁睁䵁䅁䅁兂䅁䅁䅁䍉㕪䅑䅯睵䅁䅁䅯睏䅁䅁䅯睂䅅䅁䅅䅁䉁䅁䅁兂䅁䅁睃䱰嘰村杷允䅁䅁䅕䅁䑁䅁䅷䅁䙁䅁䅁䅁䅄倹䅴权橃䅁䅁权㉁䅁䅁权䡁允䅁允䅁䅁䅅䅁䙁䅁䅃摩佶均䍒䍄䉁䅁䅁兂䅁䅁䅍䅄䅁䅁䅕䅁䅁䕁乄〫䭁䥁䅫䅁䭁䑁䅫䅁䭁䅁䉣䅁䉁䅁䅁允䅁䅁䅯兲䅁䅁杷允䅁䅁䅕䅁䑁䅁䅷䅁䙁䅁䅁䅁杂癹䅴权灃䅁䅁权ㅁ䅁䅁权䡁允䅁允䅁䅁䅅䅁䭁䅁䉯䅁䵁䅉䅅䅁䙁䅁䅁睁䵁䅁䅁兂䅁䅁䵄祑愲兑䅯杭䅁䅁䅯杌䅁䅁䅯睂䅅䅁䅅䅁䉁䅁䅁兂䅁䅁䅁䅁䅁䅁杷允䅁䅁䅕䅁䑁䅁䅷䅁䙁䅁䅁䅁乂ㅈ䉂权㉃䅁䅁权㥁䅁䅁权䡁允䅁允䅁䅁䅅䅁䙁偁⼯ㄳ㝳桨䌱䍄䉁䅁䅁䅃䅁䅁䅍䅁䅁䅁䅕䅁䅁䩁䝪ぃ䭅䕁䄴䅁䙁䅁䅁䅁睂到䉖权⽁䅁䅁权流䅁䅁权䕁䅁䅋权䉁䅁䅁允䅁䅁䅅䅁䙁䙁匴慭䕐慴䅊䍄䉁䅁䅁兂䅁䅁䅍䅄䅁䅁䅕䅁䅁䭧浺歒䭅䩁䄴䅁䭁䕁䅙䅁䭁䅁䉣䅁䉁䅁䅁允䅁䅁䅕㙙䍗䥘䵙䐱䴸䅉䅅䅁䙁䅁䅁睁䵁䅁䅁兂䅁䅁䅁晡但兑䅯䅭䅁䅁䅯兑䅁䅁䅯睂䅅䅁䅅䅁䉁䅁䅁兂奂潖癌匰楕村杷允䅁䅁䅕䅁䑁䅁䅷䅁䙁䅁䅁䅁㝂啌䈹权元䅁䅁权ぁ䅁䅁权䡁允䅁允䅁䅁䅅䅁䭁䅁䉯䅁䵁䅉䅅䅁䙁䅁䅁睁䵁䅁䅁兂䅁䅁䅃ㅏ偬兑䅯杹䅁䅁䅯睑䅁䅁䅯睂䅅䅁䅅䅁䉁䅁䅁兂䡄䵓危猲楶睐杷允䅁䅁䅧䅁䑁䅁䅁䅁䙁䅁䅁䅁奃杸䉴权佂䅁䅁兂䅁䅁䅁䴰䱙兑䅯村䅁䅁䅯杊䅁䅁䅯䅂䍁䅧䅯允䅁䅁䅅䅁䉁䅁䅁权婁䅁䅁䍄䉁䅁䅁兂䅁䅁䅍䅄䅁䅁䅕䅁䅁䭧浺歒䭅䝁䅍䅁䭁䑁䅉䅁䭁䅁䉣䅁䉁䅁䅁允䅁䅁䅕䅁䅁䅁䅁䅁䵁䅉䅅䅁䙁䅁䅁睁䵁䅁䅁兂䅁䅁䅃ㅏ偬兑䅯杭䅁䅁䅯兏䅁䅁䅯睂䅅䅁䅅䅁䉁䅁䅁兂䅁䅁䅁䅁䅁䅁杷允䅁䅁䅕䅁䑁䅁䅷䅁䙁䅁䅁䅁䕁啪䈹权慄䅁䅁权䉂䅁䅁权䡁允䅁允䅁䅁䅅䅁䙁䅁䅁䅁䅁䅁䅁䍄䉁䅁䅁䅃䅁䅁䅍䅁䅁䅁䅕䅁䅁䩁䝪ぃ䭅䙁䄴䅁䙁䅁䅁䅁歃硺䉖权䍂䅁䅁权流䅁䅁权䕁䅁䅋权䉁䅁䅁允䅁䅁䅅䅁䙁䍁捬㡪ㅌ䑱䅖䍄䉁䅁䅁兂䅁䅁䅍䅄䅁䅁䅕䅁䅁佁䉃䔫䭁䱁䅅䅁䭁䕁䅙䅁䭁䅁䉣䅁䉁䅁䅁允䅁䅁䅕䅁䥃浣晴ず䵉䅉䅅䅁䥁䅁䅁睁䅁䅁䅁兂䅁䅁䅁䵭䱙兑䅯杘䅁䅁䅕䅁䅁偁佄商䭅䕁䅫䅁䭁䍁䅙䅁䭁䅁䅑潁䭁䅁䅅䅁䉁䅁䅁允䅁䅁䅕捺䵺䵺䥸啧䵁䅉䅅䅁䥁䅁䅁睁䅁䅁䅁兂䅁䅁䅁䵭䱙兑䅯睋䅁䅁䅕䅁䅁䑁偪商䭅䕁䅁䅁䭁䍁䅙䅁䭁䅁䅑潁䭁䅁䅅䅁䉁䅁䅁允䅁䅁䄴䅂䅁䑁䅅䅁䵁䅉䅅䅁䙁䅁䅁睁䵁䅁䅁兂䅁䅁䅁䤴㑈䅑䅯兩䅁䅁䅯睓䅁䅁䅯睂䅅䅁䅅䅁䉁䅁䅁权瑃䅁䅁䍄䉁䅁䅁兂䅁䅁䅍䅄䅁䅁䅕䅁䅁䍁潁唫䭁乁䄴䅁䭁䑁䅍䅁䭁䅁䉣䅁䉁䅁䅁允䅁䅁䅕䅁䅁䅁䅁䅁䵁䅉䅅䅁䙁䅁䅁睁䵁䅁䅁兂䅁䅁䅁住佒兑䅯朸䅁䅁䅯村䅁䅁䅯睂䅅䅁䅅䅁䉁䅁䅁兂灁䥘䌯匹汧䅑杷允䅁䅁䅕䅁䑁䅁䅷䅁䙁䅁䅁䥁䅂啚䈹权慃䅁䅁权䵂䅁䅁权䡁允䅁允䅁䅁䅅䅁䙁䩁塨䔶㍱桦䍂䍄䉁䅁䅁䅃䅁䅁䅍䅁䅁䅁䅕䅁䅁䩁䝪ぃ䭅䙁䅁䅁䙁䅁䅁䅁歃硺䉖权㉁䅁䅁权流䅁䅁权䕁䅁䅋权䉁䅁䅁允䅁䅁䅅䅁䙁䡁㥅瑃橥䜲䅬䍄䉁䅁䅁兂䅁䅁䅍䅄䅁䅁䅕䅁䅁䍁潁唫䭁䭁䄸䅁䭁䑁䄴䅁䭁䅁䉣䅁䉁䅁䅁允䅁䅁䅕䅁䅁䅁䅁䅁䵁䅉䅅䅁䙁䅁䅁睁䵁䅁䅁兂䅁䅁䅁摪但兑䅯杹䅁䅁䅯䅏䅁䅁䅯睂䅅䅁䅅䅁䉁䅁䅁兂㉁䔯佣慪穈睐杷允䅁䅁䅕䅁䑁䅁䅷䅁䙁䅁䅁䅁㝂啌䈹权潄䅁䅁权䵂䅁䅁权䡁允䅁允䅁䅁䅅䅁䙁䝁䡪穌桋ご䄱䍄䉁䅁䅁兂䅁䅁䅍䅄䅁䅁䅕䅁䅁䙧䕑䕕䭅䝁䅁䅁䭁䑁䅑䅁䭁䅁䉣䅁䉁䅁䅁允䅁䅁䅯睢䅁䅁杷允䅁䅁䅕䅁䑁䅁䅷䅁䙁䅁䅁䅁啂欱䈵权㙃䅁䅁权䭂䅁䅁权䡁允䅁允䅁䅁䅅䅁䙁䅁䅁䥑䬰䕬䍚䍄䉁䅁䅁兂䅁䅁䅍䅄䅁䅁䅕䅁䅁䑧婴ご䭅䥁䄴䅁䭁䕁䅑䅁䭁䅁䉣䅁䉁䅁䅁允䅁䅁䅕慓獶睅䤯䕆䵉䅉䅅䅁䙁䅁䅁睁䵁䅁䅁兂䅁䅁䅁䵙㝲䅑䅯䅂䅅䅁䅯睍䅁䅁䅯睂䅅䅁䅅䅁䉁䅁䅁兂䅁䅁䅁䅁䅁䅁杷允䅁䅁䅧䅁䑁䅁䅁䅁䙁䅁䅁䅁奃杸䉴权佂䅁䅁兂䅁䅁䅁䵰嘸兑䅯杒䅁䅁䅯杊䅁䅁䅯䅂䍁䅧䅯允䅁䅁䅅䅁䉁䅁䅁兂䑄匹捨㉪桰䅷杷允䅁䅁䅕䅁䑁䅁䅷䅁䙁䅁䅁䅁权晹䅴权⭄䅁䅁权癁䅁䅁权䡁允䅁允䅁䅁䅅䅁䙁䅁䅁䅁䅁䅁䅁䍄䉁䅁䅁䅃䅁䅁䅍䅁䅁䅁䅕䅁䅁䩁䝪ぃ䭅䙁䅁䅁䙁䅁䅁䅁獄桺䉖权癁䅁䅁权流䅁䅁权䕁䅁䅋权䉁䅁䅁允䅁䅁䅅䅁䙁䥁牘払敧堳䅖䍄䉁䅁䅁兂䅁䅁䅍䅄䅁䅁䅕䅁䅁䉁䉃䔫䭁䭁䅫䅁䭁䑁䅷䅁䭁䅁䉣䅁䉁䅁䅁允䅁䅁䅯权䅅䅁杷允䅁䅁䅕䅁䑁䅁䅷䅁䙁䅁䅁䅁灂唸䈵权祄䅁䅁权㕁䅁䅁权䡁允䅁允䅁䅁䅅䅁䙁䅁䅁䅁䅁䅁䅁䍄䉁䅁䅁兂䅁䅁䅍䅄䅁䅁䅕䅁䅁䕧求ご䭅䭁䄸䅁䭁䕁䅷䅁䭁䅁䉣䅁䉁䅁䅁允䅁䅁䅕捩䭆敩噧吷䴸䅉䅅䅁䙁䅁䅁睁䵁䅁䅁兂䅁䅁䅁㙲偒兑䅯朸䅁䅁䅯兒䅁䅁䅯睂䅅䅁䅅䅁䉁䅁䅁兂䑄匹捨㡪潉䅑杷允䅁䅁䅧䅁䑁䅁䅁䅁䙁䅁䅁䅁奃杸䉴权敂䅁䅁兂䅁䅁䅁䴰䱙兑䅯睐䅁䅁䅯杊䅁䅁䅯䅂䍁䅧䅯允䅁䅁䅅䅁䉁䅁䅁权婁䅁䅁䍄䉁䅁䅁兂䅁䅁䅍䅄䅁䅁䅕䅁䅁䉁䉃䔫䭁䩁䅯䅁䭁䑁䅁䅁䭁䅁䉣䅁䉁䅁䅁允䅁䅁䅕䅁䅁䵇煌欸䵅䅉䅅䅁䙁䅁䅁睁䵁䅁䅁兂䅁䅁䅁剔儹兑䅯䅬䅁䅁䅯兑䅁䅁䅯睂䅅䅁䅅䅁䉁䅁䅁权汁允䅁䍄䉁䅁䅁䅃䅁䅁䅍䅁䅁䅁䅕䅁䅁䩁䝪ぃ䭅䕁䄴䅁䙁䅁䅁䅁兄杸䉴权乂䅁䅁权流䅁䅁权䕁䅁䅋权䉁䅁䅁允䅁䅁䅅䅁䭁䉁䅫䅁䵁䅉䅅䅁䙁䅁䅁睁䵁䅁䅁兂䅁䅁䅁䵙㝲䅑䅯睶䅁䅁䅯睑䅁䅁䅯睂䅅䅁䅅䅁䉁䅁䅁兂婄䩐奃坚㝍村杷允䅁䅁䅙䅁䑁䅁䅷䅁䙁䅁䅁䥁煂歌䈹权硃䅁䅁权歂䅁䅁权䅁䅁䅁权桂䅁䅁允䅁䅁䅅䅁䙁䭁剰㐹㌸噕䄵䍄䉁䅁䅁兂䅁䅁䅍䅄䅁䅁䅕䅁䅁䩁㉂䔫䭁佁䅯䅁䭁䕁䅙䅁䭁䅁䉣䅁䉁䅁䅁允䅁䅁䅕睎奃㉍塇歅䵁䅉䅅䅁䥁䅁䅁睁䅁䅁䅁兂䅁䅁䅁䵭䱙兑䅯杔䅁䅁䅕䅁䅁䉁偄商䭅䑁䅉䅁䭁䍁䅙䅁䭁䅁䅑潁䭁䅁䅅䅁䉁䅁䅁允䅁䅁䄴权䅁䑁䅉杌㉁䑁䅍䅁䵁䅉䅅䅁䙁䅁䅁睁䵁䅁䅁兂䅁䅁䅁剔儹兑䅯睱䅁䅁䅯䅏䅁䅁䅯睂䅅䅁䅅䅁䉁䅁䅁权䭁允䅁䍄䉁䅁䅁兂䅁䅁䅍䅄䅁䅁䅕䅁䅁佁䉃䔫䭁偁䅷䅁䭁䑁䅕䅁䭁䅁䉣䅁䉁䅁䅁允䅁䅁䅕潳䍈䙴㝏歕䵁䅉䅅䅁䥁䅁䅁睁䅁䅁䅁兂䅁䅁䅁䵭䱙兑䅯杖䅁䅁䅕䅁䅁偁佄商䭅䍁䅷䅁䭁䍁䅙䅁䭁䅁䅑潁䭁䅁䅅䅁䉁䅁䅁允䅁䅁䅕灭婭婭䑮䕭䵁䅉䅅䅁䥁䅁䅁睁䅁䅁䅁兂䅁䅁䅁䵭䱙兑䅯睕䅁䅁䅕䅁䅁佁佺商䭅䕁䅕䅁䭁䍁䅙䅁䭁䅁䅑潁䭁䅁䅅䅁䉁䅁䅁允䅁䅁䅕捺䵺䭺㙹〴䵁䅉䅅䅁䙁䅁䅁睁䵁䅁䅁兂䅁䅁䅁偷㝔䅑䅯䄹䅁䅁䅯䅓䅁䅁䅯睂䅅䅁䅅䅁䉁䅁䅁兂桂〵楈乒灅䅑杷允䅁䅁䅕䅁䑁䅁䅷䅁䙁䅁䅁䥁睂䔸䈵权橂䅁䅁权㉁䅁䅁权䡁允䅁允䅁䅁䅅䅁䙁䅁权硄浭圳䍎䍄䉁䅁䅁兂䅁䅁䅍䅄䅁䅁䅕䅁䅁䥁刳歔䭅䩁䅷䅁䭁䕁䅧䅁䭁䅁䉣䅁䉁䅁䅁允䅁䅁䅕偫㕰朴祎䵕䵁䅉䅅䅁䙁䅁䅁睁䵁䅁䅁兂䅁䅁䅁䥂倱兑䅯䅯䅁䅁䅯䅌䅁䅁䅯睂䅅䅁䅅䅁䉁䅁䅁兂䅁䅁䅁䅁䅁䅁杷允䅁䅁䅕䅁䑁䅁䅷䅁䙁䅁䅁䅁杁偋䅬权い䅁䅁权䥂䅁䅁权䡁允䅁允䅁䅁䅅䅁䙁䅁䅁䅁䅁䅁䅁䍄䉁䅁䅁兂䅁䅁䅍䅄䅁䅁䅕䅁䅁䡧睄歔䭅乁䅧䅁䭁䑁䄸䅁䭁䅁䉣䅁䉁䅁䅁允䅁䅁䅕潣攵⭱ぺ稹䴸䅉䅅䅁䙁䅁䅁睁䵁䅁䅁兂䅁䅁䵄祑愲兑䅯兰䅁䅁䅯睐䅁䅁䅯睂䅅䅁䅅䅁䉁䅁䅁权䅁䅁䅁䍄䉁䅁䅁兂䅁䅁䅍䅄䅁䅁䅕䅁䅁䡁瑳ご䭅䭁䅳䅁䭁䍁䄴䅁䭁䅁䉣䅁䉁䅁䅁允䅁䅁䅯权䅅䅁杷允䅁䅁䅧䅁䑁䅁䅁䅁䙁䅁䅁䅁奃杸䉴权佂䅁䅁兂䅁䅁䅁䵉嘸兑䅯兒䅁䅁䅯杊䅁䅁䅯䅂䍁䅧䅯允䅁䅁䅅䅁䉁䅁䅁杄䥁䅁䅁睍畁䑁䅫䅁䵁䅉䅅䅁䙁䅁䅁睁䵁䅁䅁兂䅁䅁䅁䥅㑈䅑䅯杵䅁䅁䅯兑䅁䅁䅯睂䅅䅁䅅䅁䉁䅁䅁兂䅁䝁䉁桅䉤村杷允䅁䅁䅕䅁䑁䅁䅷䅁䙁䅁䅁䅁杂癹䅴权捄䅁䅁权䍂䅁䅁权䡁允䅁允䅁䅁䅅䅁䙁䥁戯獗湁癸⽣䍄䉁䅁䅁兂䅁䅁䅍䅄䅁䅁䅕䅁䅁䅁乓ご䭅乁䅑䅁䭁䕁䅑䅁䭁䅁䉣䅁䉁䅁䅁允䅁䅁䅕䅁䅁䅁䅁䅁䵁䅉䅅䅁䙁䅁䅁睁䵁䅁䅁兂䅁䅁䅃䝑偖兑䅯杯䅁䅁䅯䅔䅁䅁䅯睂䅅䅁䅅䅁䉁䅁䅁兂⭄琷睪佸䉏村杷允䅁䅁䅧䅁䑁䅁䅁䅁䙁䅁䅁䅁奃杸䉴权兂䅁䅁兂䅁䅁䅁䵅嘸兑䅯睌䅁䅁䅯杊䅁䅁䅯䅂䍁䅧䅯允䅁䅁䅅䅁䉁䅁䅁杄䭁䅁䅁睍畁䑁䅕李䅁䅁杷允䅁䅁䅕䅁䑁䅁䅷䅁䙁䅁䅁䅁权晹䅴权睄䅁䅁权畁䅁䅁权䡁允䅁允䅁䅁䅅䅁䙁䅁䅁䅁䅁䅁䅁䍄䉁䅁䅁兂䅁䅁䅍䅄䅁䅁䅕䅁䅁䙁坔歔䭅佁䅁䅁䭁䕁䅍䅁䭁䅁䉣䅁䉁䅁䅁允䅁䅁䅕䅁䅁䅁䅁䅁䵁䅉䅅䅁䥁䅁䅁睁䅁䅁䅁兂䅁䅁䅁䵭䱙兑䅯杔䅁䅁䅕䅁䅁偁佄商䭅䕁䅷䅁䭁䍁䅙䅁䭁䅁䅑潁䭁䅁䅅䅁䉁䅁䅁允䅁䅁䅕䭆䠵場楲歰䵁䅉䅅䅁䙁䅁䅁睁䵁䅁䅁兂䅁䅁䅃ㅏ偬兑䅯䄸䅁䅁䅯材䅁䅁䅯睂䅅䅁䅅䅁䉁䅁䅁兂楄儫灨㕋䅬䅑杷允䅁䅁䅧䅁䑁䅁䅁䅁䙁䅁䅁䅁奃杸䉴权卂䅁䅁兂䅁䅁䅁乑噅兑䅯杍䅁䅁䅯杊䅁䅁䅯䅂䍁䅧䅯允䅁䅁䅅䅁䉁䅁䅁权流䅁䅁䍄䉁䅁䅁䅃䅁䅁䅍䅁䅁䅁䅕䅁䅁䩁䝪ぃ䭅䕁䄴䅁䙁䅁䅁䅁元硺䉖权穁䅁䅁权流䅁䅁权䕁䅁䅋权䉁䅁䅁允䅁䅁䅅䅁䙁䭁睒児塲㌲䅊䍄䉁䅁䅁兂䅁䅁䅍䅄䅁䅁䅕䅁䅁䝁䭄〫䭁䥁䄴䅁䭁䑁䅁䅁䭁䅁䉣䅁䉁䅁䅁允䅁䅁䅕䅁䅁䅁䅁䅁䵁䅉䅅䅁䥁䅁䅁睁䅁䅁䅁兂䅁䅁䅁䵭䱙兑䅯杔䅁䅁䅕䅁䅁䭁偔商䭅䍁䄸䅁䭁䍁䅙䅁䭁䅁䅑潁䭁䅁䅅䅁䉁䅁䅁允䅁䅁䅕䘷㑇潈牕獍䵁䅉䅅䅁䙁䅁䅁睁䵁䅁䅁兂䅁䅁䅃偣佂兑䅯具䅁䅁䅯睑䅁䅁䅯睂䅅䅁䅅䅁䉁䅁䅁兂ㅃ佐㜶扏栴䅑杷允䅁䅁䅕䅁䑁䅁䅷䅁䙁䅁䅁䵁䑸婌䉰权楃䅁䅁权㥁䅁䅁权䡁允䅁允䅁䅁䅅䅁䙁䅁䅁䅁䅁䅁䅁䍄䉁䅁䅁兂䅁䅁䅍䅄䅁䅁䅕䅁䅁佁䉃䔫䭁䅁䉑䅁䭁䕁䅉䅁䭁䅁䉣䅁䉁䅁䅁允䅁䅁䅕㑶啬䵌㙸さ䵁䅉䅅䅁䙁䅁䅁睁䵁䅁䅁兂䅁䅁䅁祥倱兑䅯睶䅁䅁䅯睍䅁䅁䅯睂䅅䅁䅅䅁䉁䅁䅁兂䅁䅁䅁䅁䅁䅁杷允䅁䅁䅧䅁䑁䅁䅁䅁䙁䅁䅁䅁奃杸䉴权兂䅁䅁兂䅁䅁䅁乣噅兑䅯睓䅁䅁䅯杊䅁䅁䅯䅂䍁䅧䅯允䅁䅁䅅䅁䉁䅁䅁兂偁䠶ㅳ㥏䈳䅑杷允䅁䅁䅕䅁䑁䅁䅷䅁䙁䅁䅁䥁睂䔸䈵权橂䅁䅁权獁䅁䅁权䡁允䅁允䅁䅁䅅䅁䙁䅁䅁䅁䅁䅁䅁䍄䉁䅁䅁䅃䅁䅁䅍䅁䅁䅁䅕䅁䅁䩁䝪ぃ䭅䕁䄴䅁䙁䅁䅁䅁兄杸䉴权䑂䅁䅁权流䅁䅁权䕁䅁䅋权䉁䅁䅁允䅁䅁䅅䅁䭁䉁䅫䅁䵁䅉䅅䅁䥁䅁䅁睁䅁䅁䅁兂䅁䅁䅁䵭䱙兑䅯杖䅁䅁䅕䅁䅁䵁䝪ぃ䭅䕁䅍䅁䭁䍁䅙䅁䭁䅁䅑潁䭁䅁䅅䅁䉁䅁䅁允䅁䅁䅯睖䅁䅁杷允䅁䅁䅕䅁䑁䅁䅷䅁䙁䅁䅁䅁杂癹䅴权奃䅁䅁权⽁䅁䅁权䡁允䅁允䅁䅁䅅䅁䙁䙁䝭砷啖桸䍤䍄䉁䅁䅁兂䅁䅁䅍䅄䅁䅁䅕䅁䅁䑧婴ご䭅䩁䄴䅁䭁䑁䅳䅁䭁䅁䉣䅁䉁䅁䅁允䅁䅁䅕楄礲敮渫樴䴸䅉䅅䅁䙁䅁䅁睁䵁䅁䅁兂䅁䅁䅃偣佂兑䅯䅯䅁䅁䅯材䅁䅁䅯睂䅅䅁䅅䅁䉁䅁䅁兂祄杊㍢㡶灧䅑杷允䅁䅁䅧䅁䑁䅁䅁䅁䙁䅁䅁䅁奃杸䉴权兂䅁䅁兂䅁䅁䅁䴸嘴兑䅯䅍䅁䅁䅯杊䅁䅁䅯䅂䍁䅧䅯允䅁䅁䅅䅁䉁䅁䅁兂捂㡪ㅌ之⭨䅑杷允䅁䅁䅧䅁䑁䅁䅁䅁䙁䅁䅁䅁奃杸䉴权卂䅁䅁兂䅁䅁䅁䵐嘸兑䅯杒䅁䅁䅯杊䅁䅁䅯䅂䍁䅧䅯允䅁䅁䅅䅁䉁䅁䅁杄䵁䅁䅁兏祁䍁䄴䅍㉁䅁䅁䍄䉁䅁䅁兂䅁䅁䅍䅄䅁䅁䅕䅁䅁䕺瑍歭䭅䝁䅁䅁䭁䝁䅑䅁䭁䝁䅅䅁䉁䅁䅁允䅁䅁䅯来䅁䅁杷允䅁䅁䅧䅁䑁䅁䅁䅁䙁䅁䅁䅁奃杸䉴权兂䅁䅁兂䅁䅁䅁䵹䱙兑䅯䅌䅁䅁䅯杊䅁䅁䅯䅂䍁䅧䅯允䅁䅁䅅䅁䉁䅁䅁权剂䅁䅁䍄䉁䅁䅁兂䅁䅁䅍䅄䅁䅁䅕䅁䅁䑁歪歔䭅䩁䅯䅁䭁䕁䅙䅁䭁䅁䉣䅁䉁䅁䅁允䅁䅁䅕䅁䅁䅁䅁䅁䵁䅉䅅䅁䙁䅁䅁睁䵁䅁䅁兂䅁䅁䅃楡倵兑䅯杭䅁䅁䅯䅔䅁䅁䅯睂䅅䅁䅅䅁䉁䅁䅁兂䅁䅁䅁䅁䅁䅁杷允䅁䅁䅧䅁䑁䅁䅁䅁䙁䅁䅁䅁奃杸䉴权佂䅁䅁兂䅁䅁䅁䴷嘴兑䅯杏䅁䅁䅯杊䅁䅁䅯䅂䍁䅧䅯允䅁䅁䅅䅁䉁䅁䅁兂㝂䭆䠵慁扐䅑杷允䅁䅁䅕䅁䑁䅁䅷䅁䙁䅁䅁䥁獃欵䉚权㉄䅁䅁权㝁䅁䅁权䡁允䅁允䅁䅁䅅䅁䙁䅁䅁䅁䅁䅁䅁䍄䉁䅁䅁䅃䅁䅁䅍䅁䅁䅁䅕䅁䅁䩁䝪ぃ䭅䙁䅫䅁䙁䅁䅁䅁啃硺䉖权祁䅁䅁权流䅁䅁权䕁䅁䅋权䉁䅁䅁允䅁䅁䅅䅁䙁䥁䌯匹捨㉊䄱䍄䉁䅁䅁䅃䅁䅁䅍䅁䅁䅁䅕䅁䅁䩁䝪ぃ䭅䙁䅁䅁䙁䅁䅁䅁䥄杸䉴权䥂䅁䅁权流䅁䅁权䕁䅁䅋权䉁䅁䅁允䅁䅁䅅䅁䭁䙁䅅䅁䵁䅉䅅䅁䙁䅁䅁睁䵁䅁䅁兂䅁䅁䅁䵑㜳䅑䅯典䅁䅁䅯䅓䅁䅁䅯睂䅅䅁䅅䅁䉁䅁䅁兂婃噇䍊䰹噉䅑杷允䅁䅁䅧䅁䑁䅁䅁䅁䙁䅁䅁䅁奃杸䉴权佂䅁䅁兂䅁䅁䅁䴵嘴兑䅯材䅁䅁䅯杊䅁䅁䅯䅂䍁䅧䅯允䅁䅁䅅䅁䉁䅁䅁杄䵁䅁䅁李ㅁ䍁䄴李㉁䅁䅁䍄䉁䅁䅁兂䅁䅁䅍䅄䅁䅁䅕䅁䅁䩁㉂䔫䭁䩁䄴䅁䭁䕁䅉䅁䭁䅁䉣䅁䉁䅁䅁允䅁䅁䅕伴䱓奙捣吷䴸䅉䅅䅁䙁䅁䅁睁䵁䅁䅁兂䅁䅁䅁䥅㑈䅑䅯睱䅁䅁䅯睁䅁䅁䅯睂䅅䅁䅅䅁䉁䅁䅁权䭁允䅁䍄䉁䅁䅁兂䅁䅁䅍䅄䅁䅁䅕䅁䅁䕧求ご䭅乁䅷䅁䭁䕁䅉䅁䭁䅁䉣䅁䉁䅁䅁允䅁䅁䅕㝚嘳䉁椱吶䴸䅉䅅䅁䙁䅁䅁睁䵁䅁䅁兂䅁䅁䅁晡但兑䅯睩䅁䅁䅯䅐䅁䅁䅯睂䅅䅁䅅䅁䉁䅁䅁兂祄ㄹ祅杧䉅䅑杷允䅁䅁䅧䅁䑁䅁䅁䅁䙁䅁䅁䅁奃杸䉴权敂䅁䅁兂䅁䅁䅁䵬嘸兑䅯杍䅁䅁䅯杊䅁䅁䅯䅂䍁䅧䅯允䅁䅁䅅䅁䉁䅁䅁兂乄䵺䵺䅺啸䅑杷允䅁䅁䅕䅁䑁䅁䅷䅁䙁䅁䅁䅁杂癹䅴权慃䅁䅁权䉂䅁䅁权䡁允䅁允䅁䅁䅅䅁䙁䥁䄶橄䭯䑮䍒䍄䉁䅁䅁兂䅁䅁䅍䅄䅁䅁䅕䅁䅁䭧浺歒䭅䝁䅍䅁䭁䍁䄴䅁䭁䅁䉣䅁䉁䅁䅁允䅁䅁䅕䅁䅁䅁䅁䅁䵁䅉䅅䅁䙁䅁䅁睁䵁䅁䅁兂䅁䅁䅃佲䝚兑䅯具䅁䅁䅯杒䅁䅁䅯睂䅅䅁䅅䅁䉁䅁䅁兂畄椵慗䑩偷䅑杷允䅁䅁䅕䅁䑁䅁䅷䅁䙁䅁䅁䅁癃䕰䈹权䥄䅁䅁权䵂䅁䅁权䡁允䅁允䅁䅁䅅䅁䙁䩁愫䄷⽃䌶䍂䍄䉁䅁䅁兂䅁䅁䅍䅄䅁䅁䅕䅁䅁䭧浺歒䭅䩁䅧䅁䭁䕁䅅䅁䭁䅁䉣䅁䉁䅁䅁允䅁䅁䅕乺䑶䌵猸䕊䵉䅉䅅䅁䙁䅁䅁睁䵁䅁䅁兂䅁䅁䅁㙲偒兑䅯具䅁䅁䅯䅐䅁䅁䅯睂䅅䅁䅅䅁䉁䅁䅁兂䭂㠰煂椸桙䅑杷允䅁䅁䅧䅁䑁䅁䅁䅁䙁䅁䅁䅁奃杸䉴权佂䅁䅁兂䅁䅁䅁䴸嘴兑䅯睍䅁䅁䅯杊䅁䅁䅯䅂䍁䅧䅯允䅁䅁䅅䅁䉁䅁䅁兂桄桥畓㉒奏䅑杷允䅁䅁䅕䅁䑁䅁䅷䅁䙁䅁䅁䥁獃欵䉚权癃䅁䅁权乂䅁䅁权䡁允䅁允䅁䅁䅅䅁䙁佁䕂祺潊⭘⽷䍄䉁䅁䅁兂䅁䅁䅍䅄䅁䅁䅕䅁䅁䥁刳歔䭅䵁䅳䅁䭁䕁䅳䅁䭁䅁䉣䅁䉁䅁䅁允䅁䅁䅕䅁䅁䅁䅁䅁䵁䅉䅅䅁䥁䅁䅁睁䅁䅁䅁兂䅁䅁䅁䵭䱙兑䅯杔䅁䅁䅕䅁䅁䩁偄商䭅䕁䅉䅁䭁䍁䅙䅁䭁䅁䅑潁䭁䅁䅅䅁䉁䅁䅁允䅁䅁䅕㑈牘払䍪啧䵁䅉䅅䅁䥁䅁䅁睁䅁䅁䅁兂䅁䅁䅁䵭䱙兑䅯杘䅁䅁䅕䅁䅁䩁偔商䭅䕁䅅䅁䭁䍁䅙䅁䭁䅁䅑潁䭁䅁䅅䅁䉁䅁䅁允䅁䅁䅕積積積橏歚䵁䅉䅅䅁䙁䅁䅁睁䵁䅁䅁兂䅁䅁䅁乖佚兑䅯䅴䅁䅁䅯兓䅁䅁䅯睂䅅䅁䅅䅁䉁䅁䅁兂䅁䅁奂桎牖村杷允䅁䅁䅕䅁䑁䅁䅷䅁䙁䅁䅁䵁䑸婌䉰权浂䅁䅁权䭂䅁䅁权䡁允䅁允䅁䅁䅅䅁䭁䡁䅯䅁䵁䅉䅅䅁䙁䅁䅁睁䵁䅁䅁兂䅁䅁䅁住佒兑䅯朲䅁䅁䅯李䅁䅁䅯睂䅅䅁䅅䅁䉁䅁䅁兂䅁䅁䅁䅁䅁䅁杷允䅁䅁䅧䅁䑁䅁䅁䅁䙁䅁䅁䅁奃杸䉴权卂䅁䅁兂䅁䅁䅁䴰䱙兑䅯䅔䅁䅁䅯杊䅁䅁䅯䅂䍁䅧䅯允䅁䅁䅅䅁䉁䅁䅁权婁䅁䅁䍄䉁䅁䅁䅃䅁䅁䅍䅁䅁䅁䅕䅁䅁䩁䝪ぃ䭅䙁䅫䅁䙁䅁䅁䅁㡁硺䉖权䭂䅁䅁权流䅁䅁权䕁䅁䅋权䉁䅁䅁允䅁䅁䅅䅁佁䅁䅯䅁睁䍁䄴䅏㕁䅁䅁䍄䉁䅁䅁兂䅁䅁䅍䅄䅁䅁䅕䅁䅁䍁潁唫䭁䭁䅉䅁䭁䍁䄴䅁䭁䅁䉣䅁䉁䅁䅁允䅁䅁䅕䅁权㠸兩歑䵉䅉䅅䅁䙁䅁䅁睁䵁䅁䅁兂䅁䅁䅄佧兊兑䅯杮䅁䅁䅯䅌䅁䅁䅯睂䅅䅁䅅䅁䉁䅁䅁兂䅁䅁䅁䅁䅁䅁杷允䅁䅁䅧䅁䑁䅁䅁䅁䙁䅁䅁䅁奃杸䉴权坂䅁䅁兂䅁䅁䅁乑噅兑䅯材䅁䅁䅯杊䅁䅁䅯䅂䍁䅧䅯允䅁䅁䅅䅁䉁䅁䅁权流䅁䅁䍄䉁䅁䅁䅃䅁䅁䅍䅁䅁䅁䅕䅁䅁䩁䝪ぃ䭅䕁䄴䅁䙁䅁䅁䅁杁硺䉖权乂䅁䅁权流䅁䅁权䕁䅁䅋权䉁䅁䅁允䅁䅁䅅䅁佁䅁䅯䅁ㅁ䍁䄴免㉁䅁䅁䍄䉁䅁䅁兂䅁䅁䅍䅄䅁䅁䅕䅁䅁䝁䭄〫䭁䩁䅁䅁䭁䕁䅙䅁䭁䅁䉣䅁䉁䅁䅁允䅁䅁䅯权䅅䅁杷允䅁䅁䅕䅁䑁䅁䅷䅁䙁䅁䅁䅁睂癹䅴权い䅁䅁权ぁ䅁䅁权䡁允䅁允䅁䅁䅅䅁䙁䅁䅁䅁䅁䅁䅁䍄䉁䅁䅁兂䅁䅁䅍䅄䅁䅁䅕䅁䅁䅁乓ご䭅䥁䄴䅁䭁䕁䄰䅁䭁䅁䉣䅁䉁䅁䅁允䅁䅁䅕䅁䅁䅁䅁䅁䵁䅉䅅䅁䙁䅁䅁睁䵁䅁䅁兂䅁䅁䅃佲䝚兑䅯杁䅅䅁䅯杌䅁䅁䅯睂䅅䅁䅅䅁䉁䅁䅁兂䅁䅁䅁䅁䅁䅁杷允䅁䅁䅧䅁䑁䅁䅁䅁䙁䅁䅁䅁奃杸䉴权佂䅁䅁兂䅁䅁䅁䵰嘸兑䅯杌䅁䅁䅯杊䅁䅁䅯䅂䍁䅧䅯允䅁䅁䅅䅁䉁䅁䅁兂穁積積⽍睍䅷杷允䅁䅁䅕䅁䑁䅁䅷䅁䙁䅁䅁䅁扂䕍䈹权慃䅁䅁权⭁䅁䅁权䡁允䅁允䅁䅁䅅䅁䙁䕁娱㥡ぬ睭䍤䍄䉁䅁䅁兂䅁䅁䅍䅄䅁䅁䅕䅁䅁䭁欫ご䭅乁䅯䅁䭁䑁䄸䅁䭁䅁䉣䅁䉁䅁䅁允䅁䅁䅕睏父䉨䱬䑶䴸䅉䅅䅁䙁䅁䅁睁䵁䅁䅁兂䅁䅁䅃䭳偤兑䅯睲䅁䅁䅯免䅁䅁䅯睂䅅䅁䅅䅁䉁䅁䅁兂䅁䅁䅁䅁䅁䅁杷允䅁䅁䅕䅁䑁䅁䅷䅁䙁䅁䅁䥁啂䙂䉂权啄䅁䅁权癁䅁䅁权䡁允䅁允䅁䅁䅅䅁䙁䅁䅁䅁䅁䅁䅁䍄䉁䅁䅁兂䅁䅁䅍䅄䅁䅁䅕䅁䅁䭧浺歒䭅䵁䅯䅁䭁䑁䅅䅁䭁䅁䉣䅁䉁䅁䅁允䅁䅁䅕䅁䅁䅁䅁䅁䵁䅉䅅䅁䙁䅁䅁睁䵁䅁䅁兂䅁䅁䵄祑愲兑䅯睯䅁䅁䅯䅍䅁䅁䅯睂䅅䅁䅅䅁䉁䅁䅁兂䅁䅁䅁䅁䅁䅁杷允䅁䅁䅕䅁䑁䅁䅷䅁䙁䅁䅁䅁杄晧䅨权⭄䅁䅁权㝁䅁䅁权䡁允䅁允䅁䅁䅅䅁䙁䅁䅁䍁啄摵䉖䍄䉁䅁䅁䅃䅁䅁䅍䅁䅁䅁䅕䅁䅁䩁䝪ぃ䭅䙁䅁䅁䙁䅁䅁䅁睄桺䉖权㉁䅁䅁权流䅁䅁权䕁䅁䅋权䉁䅁䅁允䅁䅁䅅䅁䙁䡁㥅瑃橥䭧䅖䍄䉁䅁䅁兂䅁䅁䅍䅄䅁䅁䅕䅁䅁䝁䭄〫䭁䩁䅉䅁䭁䑁䅅䅁䭁䅁䉣䅁䉁䅁䅁允䅁䅁䅕䅁䅁䅁䅁䅁䵁䅉䅅䅁䙁䅁䅁睁䵁䅁䅁兂䅁䅁䅁䥂倱兑䅯共䅁䅁䅯睐䅁䅁䅯睂䅅䅁䅅䅁䉁䅁䅁权䭁允䅁䍄䉁䅁䅁杂䅁䅁䅍睄䅁䅁䅕䅁䅁䑁䝒䕅䭅䱁䅧䅁䭁䝁䅑䅁䭁䅁䅁䅁䭁䝁䅅䅁䉁䅁䅁允䅁䅁䅯兵䅁䅁杷允䅁䅁䅕䅁䑁䅁䅷䅁䙁䅁䅁䅁㝂啌䈹权橂䅁䅁权䵂䅁䅁权䡁允䅁允䅁䅁䅅䅁䙁䙁浺慚穯塲䍚䍄䉁䅁䅁兂䅁䅁䅍䅄䅁䅁䅕䅁䅁䅁乓ご䭅䩁䅷䅁䭁䕁䅅䅁䭁䅁䉣䅁䉁䅁䅁允䅁䅁䅕䱍湳睄汵く䵁䅉䅅䅁䙁䅁䅁睁䵁䅁䅁兂䅁䅁䅁䵑㜳䅑䅯睶䅁䅁䅯睏䅁䅁䅯睂䅅䅁䅅䅁䉁䅁䅁兂䅁䅁䅁䅁䅁䅁杷允䅁䅁䅧䅁䑁䅁䅁䅁䙁䅁䅁䅁奃杸䉴权捂䅁䅁兂䅁䅁䅁䴷嘴兑䅯杒䅁䅁䅯杊䅁䅁䅯䅂䍁䅧䅯允䅁䅁䅅䅁䉁䅁䅁兂㝂䭆䠵慱灐䅑杷允䅁䅁䅕䅁䑁䅁䅷䅁䙁䅁䅁䵁䅃水䉂权浂䅁䅁权䅂䅁䅁权䡁允䅁允䅁䅁䅅䅁䭁䡁䄴䅁䵁䅉䅅䅁䥁䅁䅁睁䅁䅁䅁兂䅁䅁䅁䵭䱙兑䅯杔䅁䅁䅕䅁䅁䩁偔商䭅䕁䅣䅁䭁䍁䅙䅁䭁䅁䅑潁䭁䅁䅅䅁䉁䅁䅁允䅁䅁䅕歲桦桥祓啥䵁䅉䅅䅁䙁䅁䅁睁䵁䅁䅁兂䅁䅁䅃佲䝚兑䅯䄲䅁䅁䅯睍䅁䅁䅯睂䅅䅁䅅䅁䉁䅁䅁兂䅁䅁䅁䅁䅁䅁杷允䅁䅁䅧䅁䑁䅁䅁䅁䙁䅁䅁䅁奃杸䉴权佂䅁䅁兂䅁䅁䅁䵰嘸兑䅯睏䅁䅁䅯杊䅁䅁䅯䅂䍁䅧䅯允䅁䅁䅅䅁䉁䅁䅁兂乄䵺䵺䝺塸䅷杷允䅁䅁䅕䅁䑁䅁䅷䅁䙁䅁䅁䅁权晹䅴权硃䅁䅁权䭂䅁䅁权䡁允䅁允䅁䅁䅅䅁䙁䵁睧桑呷噡䌱䍄䉁䅁䅁䅃䅁䅁䅍䅁䅁䅁䅕䅁䅁䩁䝪ぃ䭅䕁䄴䅁䙁䅁䅁䅁歃硺䉖权䵂䅁䅁权流䅁䅁权䕁䅁䅋权䉁䅁䅁允䅁䅁䅅䅁䙁䑁䬰㘱睎圷䅦䍄䉁䅁䅁兂䅁䅁䅍䅄䅁䅁䅕䅁䅁䭁欫ご䭅䱁䅙䅁䭁䕁䄰䅁䭁䅁䉣䅁䉁䅁䅁允䅁䅁䅕㜴其祺㍩ざ䵉䅉䅅䅁䥁䅁䅁睁䅁䅁䅁兂䅁䅁䅁䵭䱙兑䅯睕䅁䅁䅕䅁䅁䭁偔商䭅䅁䅍䅁䭁䍁䅙䅁䭁䅁䅑潁䭁䅁䅅䅁䉁䅁䅁允䅁䅁䅕呣䬰㘱材捖䵁䅉䅅䅁䙁䅁䅁睁䵁䅁䅁兂䅁䅁䅁晡但兑䅯杪䅁䅁䅯睓䅁䅁䅯睂䅅䅁䅅䅁䉁䅁䅁兂扁塲瑕佧剁村杷允䅁䅁䅧䅁䑁䅁䅁䅁䙁䅁䅁䅁奃杸䉴权兂䅁䅁兂䅁䅁䅁䴫嘴兑䅯䅔䅁䅁䅯杊䅁䅁䅯䅂䍁䅧䅯允䅁䅁䅅䅁䉁䅁䅁杄䭁䅁䅁睎畁䑁䅁杍䅁䅁杷允䅁䅁䅕䅁䑁䅁䅷䅁䙁䅁䅁䵁䅃水䉂权佃䅁䅁权硁䅁䅁权䡁允䅁允䅁䅁䅅䅁䙁䅁䅁䅁䅁䅁䅁䍄䉁䅁䅁兂䅁䅁䅍䅄䅁䅁䅕䅁䅁䑁歪歔䭅偁䅑䅁䭁䕁䅧䅁䭁䅁䉣䅁䉁䅁䅁允䅁䅁䅕䅁䅁䅁䅁䅁䵁䅉䅅䅁䙁䅁䅁睁䵁䅁䅁兂䅁䅁䅁剔儹兑䅯杚䅁䅁䅯睒䅁䅁䅯睂䅅䅁䅅䅁䉁䅁䅁权敁允䅁䍄䉁䅁䅁兂䅁䅁䅍䅄䅁䅁䅕䅁䅁䥁刳歔䭅䭁䄸䅁䭁䕁䅁䅁䭁䅁䉣䅁䉁䅁䅁允䅁䅁䅕䅁䅁䅁䅁䅁䵁䅉䅅䅁䥁䅁䅁睁䅁䅁䅁兂䅁䅁䅁䵭䱙兑䅯杔䅁䅁䅕䅁䅁䭁偔商䭅䕁䅁䅁䭁䍁䅙䅁䭁䅁䅑潁䭁䅁䅅䅁䉁䅁䅁允䅁䅁䅕䭆䠵場啲獘䵁䅉䅅䅁䥁䅁䅁睁䅁䅁䅁兂䅁䅁䅁䵭䱙兑䅯睕䅁䅁䅕䅁䅁䉁偄商䭅䕁䅅䅁䭁䍁䅙䅁䭁䅁䅑潁䭁䅁䅅䅁䉁䅁䅁允䅁䅁䄴䅃䅁䑁䅅杌㉁䅁䅁䍄䉁䅁䅁兂䅁䅁䅍䅄䅁䅁䅕䅁䅁䩁㉂䔫䭁䥁䄴䅁䭁䕁䅧䅁䭁䅁䉣䅁䉁䅁䅁允䅁䅁䅕䅁䅁䅁䅁䅁䵁䅉䅅䅁䙁䅁䅁睁䵁䅁䅁兂䅁䅁䅄佧兊兑䅯杬䅁䅁䅯睌䅁䅁䅯睂䅅䅁䅅䅁䉁䅁䅁兂䅁䅁䅁䅁䅁䅁杷允䅁䅁䅕䅁䑁䅁䅷䅁䙁䅁䅁䥁獃欵䉚权䉄䅁䅁权乂䅁䅁权䡁允䅁允䅁䅁䅅䅁䙁䩁慕⭌佄剭䅊䍄䉁䅁䅁䅃䅁䅁䅍䅁䅁䅁䅕䅁䅁䩁䝪ぃ䭅䙁䅍䅁䙁䅁䅁䅁兄杸䉴权䕂䅁䅁权流䅁䅁权䕁䅁䅋权䉁䅁䅁允䅁䅁䅅䅁䭁䉁䅫䅁䵁䅉䅅䅁䥁䅁䅁睁䅁䅁䅁兂䅁䅁䅁䵭䱙兑䅯睕䅁䅁䅕䅁䅁偁佄商䭅䕁䅅䅁䭁䍁䅙䅁䭁䅁䅑潁䭁䅁䅅䅁䉁䅁䅁允䅁䅁䅕⽷潕䅘䜯䕰䵁䅉䅅䅁䙁䅁䅁睁䵁䅁䅁兂䅁䅁䅁䥅㑈䅑䅯睰䅁䅁䅯䅐䅁䅁䅯睂䅅䅁䅅䅁䉁䅁䅁权䭁允䅁䍄䉁䅁䅁兂䅁䅁䅍䅄䅁䅁䅕䅁䅁䱧湃ご䭅偁䅑䅁䭁䕁䅫䅁䭁䅁䉣䅁䉁䅁䅁允䅁䅁䅕䠰㠵栱塬ぉ䵁䅉䅅䅁䥁䅁䅁睁䅁䅁䅁兂䅁䅁䅁䵭䱙兑䅯杔䅁䅁䅕䅁䅁偁佪商䭅䑁䅙䅁䭁䍁䅙䅁䭁䅁䅑潁䭁䅁䅅䅁䉁䅁䅁允䅁䅁䄴权䅁䑁䅉杌穁䑁䅫䅁䵁䅉䅅䅁䙁䅁䅁睁䵁䅁䅁兂䅁䅁䅃䅖兒兑䅯杯䅁䅁䅯兎䅁䅁䅯睂䅅䅁䅅䅁䉁䅁䅁兂汃捳獫癢牚村杷允䅁䅁䅧䅁䑁䅁䅁䅁䙁䅁䅁䅁奃杸䉴权奁䅁䅁兂䅁䅁䅁䴸嘴兑䅯杍䅁䅁䅯杊䅁䅁䅯䅂䍁䅧䅯允䅁䅁䅅䅁䉁䅁䅁兂畃⭒㙆䙆㍊䅑杷允䅁䅁䅧䅁䑁䅁䅁䅁䙁䅁䅁䅁奃杸䉴权呂䅁䅁兂䅁䅁䅁䵰嘸兑䅯杍䅁䅁䅯杊䅁䅁䅯䅂䍁䅧䅯允䅁䅁䅅䅁䉁䅁䅁兂乄䵺䵺䵺海䅑杷允䅁䅁䅙䅁䑁䅁䅷䅁䙁䅁䅁䥁煂歌䈹权灃䅁䅁权䅁䅁䅁权䅁䅁䅁权桂䅁䅁允䅁䅁䅅䅁䙁䱁欲楌䍵匳䅰䍄䉁䅁䅁兂䅁䅁䅍䅄䅁䅁䅕䅁䅁佁䉃䔫䭁䝁䅍䅁䭁䕁䅉䅁䭁䅁䉣䅁䉁䅁䅁允䅁䅁䅕䅁捁䍅牬䕦䵉䅉䅅䅁䙁䅁䅁睁䵁䅁䅁兂䅁䅁䅃䭳偤兑䅯䅹䅁䅁䅯䅏䅁䅁䅯睂䅅䅁䅅䅁䉁䅁䅁兂䅁䅁䅁䅁䅁䅁杷允䅁䅁䅕䅁䑁䅁䅷䅁䙁䅁䅁䅁杂癹䅴权捃䅁䅁权畁䅁䅁权䡁允䅁允䅁䅁䅅䅁䙁䝁光䑗ね䕫䅐䍄䉁䅁䅁兂䅁䅁䅍䅄䅁䅁䅕䅁䅁䙧䕑䕕䭅佁䅙䅁䭁䑁䅅䅁䭁䅁䉣䅁䉁䅁䅁允䅁䅁䅕䅁䅁䅁䅁䅁䵁䅉䅅䅁䥁䅁䅁睁䅁䅁䅁兂䅁䅁䅁䵭䱙兑䅯杔䅁䅁䅕䅁䅁䩁偄商䭅䕁䅯䅁䭁䍁䅙䅁䭁䅁䅑潁䭁䅁䅅䅁䉁䅁䅁允䅁䅁䅕児塲㍯㥂䕨䵁䅉䅅䅁䙁䅁䅁睁䵁䅁䅁兂䅁䅁䅁住佒兑䅯睹䅁䅁䅯兔䅁䅁䅯睂䅅䅁䅅䅁䉁䅁䅁兂䅁䅁䅁䅁䅁䅁杷允䅁䅁䅧䅁䑁䅁䅁䅁䙁䅁䅁䅁奃杸䉴权捂䅁䅁兂䅁䅁䅁乣噅兑䅯兎䅁䅁䅯杊䅁䅁䅯䅂䍁䅧䅯允䅁䅁䅅䅁䉁䅁䅁兂汁佂㥙戴䱇䅑杷允䅁䅁䅕䅁䑁䅁䅷䅁䙁䙁偹癷潕䡥䅖权佃䅁䅁兂塄㡄晈ㅋ卓䅑䅯睂䅅䅁䅅䅁䉁䅁䅁权䭁允䅁䍄䉁䅁䅁兂䅁䅁䅍䅄䅁䅁䅕䅁䅁䕁昰䕕䭅乁䅉䅁䭁䕁䅅䅁䭁䅁䉣䅁䉁䅁䅁允䅁䅁䅕塉畑兦癙歋䵁䅉䅅䅁䙁䅁䅁睁䵁䅁䅁兂䅁䅁䅃䭳偤兑䅯睩䅁䅁䅯䅎䅁䅁䅯睂䅅䅁䅅䅁䉁䅁䅁兂䅁䅁䅁䅁䅁䅁杷允䅁䅁䅕䅁䑁䅁䅷䅁䙁䅁䅁䅁权晹䅴权橃䅁䅁权㕁䅁䅁权䡁允䅁允䅁䅁䅅䅁䙁䅁䅁䝶呰橷䌱䍄䉁䅁䅁兂䅁䅁䅍䅄䅁䅁䅕䅁䅁䝧畯ご䭅䵁䅣䅁䭁䍁䄴䅁䭁䅁䉣䅁䉁䅁䅁允䅁䅁䅕䅁䅁䅁䅁䅁䵁䅉䅅䅁䥁䅁䅁睁䅁䅁䅁兂䅁䅁䅁䵭䱙兑䅯杔䅁䅁䅕䅁䅁䩁偄商䭅䑁䄴䅁䭁䍁䅙䅁䭁䅁䅑潁䭁䅁䅅䅁䉁䅁䅁允䅁䅁䅕歲桦桥䝓歧䵁䅉䅅䅁䥁䅁䅁睁䅁䅁䅁兂䅁䅁䅁䵭䱙兑䅯睕䅁䅁䅕䅁䅁偁佪商䭅䕁䅁䅁䭁䍁䅙䅁䭁䅁䅑潁䭁䅁䅅䅁䉁䅁䅁允䅁䅁䄴权䅁䑁䅉杌ㅁ䑁䅍䅁䵁䅉䅅䅁䙁䅁䅁睁䵁䅁䅁兂䅁䅁䅁䥅㑈䅑䅯朳䅁䅁䅯睏䅁䅁䅯睂䅅䅁䅅䅁䉁䅁䅁兂䩂兦整⬴乙䅑杷允䅁䅁䅕䅁䑁䅁䅷䅁䙁䅁䅁䅁允晧䅨权㡄䅁䅁权獁䅁䅁权䡁允䅁允䅁䅁䅅䅁䙁䅁䅁䅁䅁䅁䅁䍄䉁䅁䅁兂䅁䅁䅍䅄䅁䅁䅕䅁䅁䙁睳ご䭅佁䅉䅁䭁䑁䅉䅁䭁䅁䉣䅁䉁䅁䅁允䅁䅁䅕䅁䅁䅁䅁䅁䵁䅉䅅䅁䥁䅁䅁睁䅁䅁䅁兂䅁䅁䅁䵭䱙兑䅯杔䅁䅁䅕䅁䅁䭁偔商䭅䑁䅙䅁䭁䍁䅙䅁䭁䅁䅑潁䭁䅁䅅䅁䉁䅁䅁允䅁䅁䅕灭婭婭确獙䵁䅉䅅䅁䙁䅁䅁睁䵁䅁䅁兂䅁䅁䅁剔儹兑䅯䄲䅁䅁䅯睎䅁䅁䅯睂䅅䅁䅅䅁䉁䅁䅁兂卂䱯橵䵑㥈睐杷允䅁䅁䅕䅁䑁䅁䅷䅁䙁䅁䅁䥁䅂啚䈹权慃䅁䅁权䝂䅁䅁权䡁允䅁允䅁䅁䅅䅁䙁䅁䅁䅁䅁䅁䅁䍄䉁䅁䅁䅃䅁䅁䅍䅁䅁䅁䅕䅁䅁䩁䝪ぃ䭅䙁䅙䅁䙁䅁䅁䅁歄桺䉖权㑁䅁䅁权流䅁䅁权䕁䅁䅋权䉁䅁䅁允䅁䅁䅅䅁佁䅁䅷䅁㑁䑁䅅杌ㅁ䑁䅉䅁䵁䅉䅅䅁䥁䅁䅁睁䅁䅁䅁兂䅁䅁䅁䵭䱙兑䅯䅇䅁䅁䅕䅁䅁䵁䝄ぃ䭅䑁䅉䅁䭁䍁䅙䅁䭁䅁䅑潁䭁䅁䅅䅁䉁䅁䅁允䅁䅁䅯䅇䅁䅁杷允䅁䅁䅕䅁䑁䅁䅷䅁䙁䅁䅁䅁元癤䅨权㑃䅁䅁权穁䅁䅁权䡁允䅁允䅁䅁䅅䅁䙁䕁䥨挵婍䕪䅚䍄䉁䅁䅁䅃䅁䅁䅍䅁䅁䅁䅕䅁䅁䩁䝪ぃ䭅䙁䄴䅁䙁䅁䅁䅁歄桺䉖权㕁䅁䅁权流䅁䅁权䕁䅁䅋权䉁䅁䅁允䅁䅁䅅䅁佁䅁䅯䅁㑁䍁䄴䅏ㅁ䅁䅁䍄䉁䅁䅁䅃䅁䅁䅍䅁䅁䅁䅕䅁䅁䩁䝪ぃ䭅䕁䄴䅁䙁䅁䅁䅁歃硺䉖权䉂䅁䅁权流䅁䅁权䕁䅁䅋权䉁䅁䅁允䅁䅁䅅䅁䙁佁剸䉵䘶㉡䅦䍄䉁䅁䅁兂䅁䅁䅍䅄䅁䅁䅕䅁䅁䱧湃ご䭅佁䅙䅁䭁䕁䅍䅁䭁䅁䉣䅁䉁䅁䅁允䅁䅁䅕䉔ㄱ䈯灌含䴸䅉䅅䅁䥁䅁䅁睁䅁䅁䅁兂䅁䅁䅁䵭䱙兑䅯兗䅁䅁䅕䅁䅁偁佄商䭅䑁䅙䅁䭁䍁䅙䅁䭁䅁䅑潁䭁䅁䅅䅁䉁䅁䅁允䅁䅁䅕䥘䌯匹㝨歮䵁䅉䅅䅁䥁䅁䅁睁䅁䅁䅁兂䅁䅁䅁䵭䱙兑䅯䅘䅁䅁䅕䅁䅁乁䝄ぃ䭅䕁䅍䅁䭁䍁䅙䅁䭁䅁䅑潁䭁䅁䅅䅁䉁䅁䅁允䅁䅁䅯兇䅁䅁杷允䅁䅁䅕䅁䑁䅁䅷䅁䙁䅁䅁䥁睃ば䈹权睄䅁䅁权䅂䅁䅁权䡁允䅁允䅁䅁䅅䅁䙁䅁歖⬰䉥䍙䅆䍄䉁䅁䅁䅃䅁䅁䅍䅁䅁䅁䅕䅁䅁䩁䝪ぃ䭅䕁䄴䅁䙁䅁䅁䅁啃硺䉖权⽁䅁䅁权流䅁䅁权䕁䅁䅋权䉁䅁䅁允䅁䅁䅅䅁䙁䥁牘払敧塋䅆䍄䉁䅁䅁兂䅁䅁䅍䅄䅁䅁䅕䅁䅁䭧浺歒䭅偁䅯䅁䭁䕁䅣䅁䭁䅁䉣䅁䉁䅁䅁允䅁䅁䅕楔穯偓汓ぢ䵉䅉䅅䅁䙁䅁䅁睁䵁䅁䅁兂䅁䅁䅃䅖兒兑䅯睳䅁䅁䅯免䅁䅁䅯睂䅅䅁䅅䅁䉁䅁䅁兂䅁䅁䅁䅁䅁䅁杷允䅁䅁䅕䅁䑁䅁䅷䅁䙁䅁䅁䅁啂欱䈵权汃䅁䅁权䑁䅁䅁权䡁允䅁允䅁䅁䅅䅁䡁䅁䅁䅁杂效䅚䍄䉁䅁䅁䅃䅁䅁䅍䅁䅁䅁䅕䅁䅁䩁䝪ぃ䭅䕁䄴䅁䙁䅁䅁䅁啃硺䉖权䙂䅁䅁权流䅁䅁权䕁䅁䅋权䉁䅁䅁允䅁䅁䅅䅁䙁䉁䘫ㄶ㑇湘䅴䍄䉁䅁䅁兂䅁䅁䅍䅄䅁䅁䅕䅁䅁䝁确歔䭅佁䅙䅁䭁䕁䅫䅁䭁䅁䉣䅁䉁䅁䅁允䅁䅁䅕睲㙩焫䠴㝴䴸䅉䅅䅁䥁䅁䅁睁䅁䅁䅁兂䅁䅁䅁䵭䱙兑䅯杖䅁䅁䅕䅁䅁䵁䝄ぃ䭅䕁䅣䅁䭁䍁䅙䅁䭁䅁䅑潁䭁䅁䅅䅁䉁䅁䅁允䅁䅁䅯杖䅁䅁杷允䅁䅁䅕䅁䑁䅁䅷䅁䙁䅁䅁䅁睂癹䅴权慃䅁䅁权獁䅁䅁权䡁允䅁允䅁䅁䅅䅁䙁䅁䅁䅁䅁䅁䅁䍄䉁䅁䅁兂䅁䅁䅍䅄䅁䅁䅕䅁䅁䅁乓ご䭅偁䄴䅁䭁䑁䅫䅁䭁䅁䉣䅁䉁䅁䅁允䅁䅁䅕䅁䅁䅁䅁䅁䵁䅉䅅䅁䙁䅁䅁睁䵁䅁䅁兂䅁䅁䅁䤴㑈䅑䅯朴䅁䅁䅯杒䅁䅁䅯睂䅅䅁䅅䅁䉁䅁䅁兂穂㥱湱䍐卧䅑杷允䅁䅁䅧䅁䑁䅁䅁䅁䙁䅁䅁䅁奃杸䉴权卂䅁䅁兂䅁䅁䅁䵅嘸兑䅯免䅁䅁䅯杊䅁䅁䅯䅂䍁䅧䅯允䅁䅁䅅䅁䉁䅁䅁杄䭁䅁䅁免畁䑁䅉兎䅁䅁杷允䅁䅁䅕䅁䑁䅁䅷䅁䙁䅁䅁䅁扂䕍䈹权坄䅁䅁权乂䅁䅁权䡁允䅁允䅁䅁䅅䅁䙁䱁㝢䍩䨷甸⽷䍄䉁䅁䅁䅃䅁䅁䅍䅁䅁䅁䅕䅁䅁䩁䝪ぃ䭅䕁䄴䅁䙁䅁䅁䅁歃硺䉖权䡂䅁䅁权流䅁䅁权䕁䅁䅋权䉁䅁䅁允䅁䅁䅅䅁䙁䑁䬰㘱睎坐䅐䍄䉁䅁䅁兂䅁䅁䅍䅄䅁䅁䅕䅁䅁䝁䭄〫䭁䝁䅍䅁䭁䕁䄰䅁䭁䅁䉣䅁䉁䅁䅁允䅁䅁䅕奶䭃あ瀳啤䵉䅉䅅䅁䙁䅁䅁睁䵁䅁䅁兂䅁䅁䅁住佒兑䅯睳䅁䅁䅯免䅁䅁䅯睂䅅䅁䅅䅁䉁䅁䅁兂䅁䅁䅁䅁䅁䅁杷允䅁䅁䅕䅁䑁䅁䅷䅁䙁䅁䅁䅁䕁啪䈹权元䅁䅁权睁䅁䅁权䡁允䅁允䅁䅁䅅䅁䭁䅁䉯䅁䵁䅉䅅䅁䙁䅁䅁睁䵁䅁䅁兂䅁䅁䅁乖佚兑䅯杚䅁䅁䅯睁䅁䅁䅯睂䅅䅁䅅䅁䉁䅁䅁权坁允䅁䍄䉁䅁䅁兂䅁䅁䅍䅄䅁䅁䅕䅁䅁䙁坔歔䭅䱁䅯䅁䭁䑁䅕䅁䭁䅁䉣䅁䉁䅁䅁允䅁䅁䅕䅁䅂敬ぢげ䵉䅉䅅䅁䙁䅁䅁睁䵁䅁䅁兂䅁䅁䅃楡倵兑䅯杫䅁䅁䅯杓䅁䅁䅯睂䅅䅁䅅䅁䉁䅁䅁兂潁䍫瀯灱塔兑杷允䅁䅁䅕䅁䑁䅁䅷䅁䙁䅁䅁䅁䅄倹䅴权䱃䅁䅁权䩂䅁䅁权䡁允䅁允䅁䅁䅅䅁䙁䥁橉䄫楨打⽓䍄䉁䅁䅁兂䅁䅁䅍䅄䅁䅁䅕䅁䅁䡁瑳ご䭅䵁䅣䅁䭁䕁䅅䅁䭁䅁䉣䅁䉁䅁䅁允䅁䅁䅕䅁䅁䅁䅁䅁䵁䅉䅅䅁䙁䅁䅁睁䵁䅁䅁兂䅁䅁䅁䡫㑢䅑䅯睯䅁䅁䅯材䅁䅁䅯睂䅅䅁䅅䅁䉁䅁䅁兂䅁䩁䥁桍晴村杷允䅁䅁䅧䅁䑁䅁䅁䅁䙁䅁䅁䅁奃杸䉴权佂䅁䅁兂䅁䅁䅁䵬嘸兑䅯䅓䅁䅁䅯杊䅁䅁䅯䅂䍁䅧䅯允䅁䅁䅅䅁䉁䅁䅁兂䅁䅁䅁䕁⭸䅑杷允䅁䅁䅕䅁䑁䅁䅷䅁䙁䅁䅁䅁䅄倹䅴权元䅁䅁权䑁䅁䅁权䡁允䅁允䅁䅁䅅䅁䭁䅁䉯䅁䵁䅉䅅䅁䙁䅁䅁睁䵁䅁䅁兂䅁䅁䅁乖佚兑䅯䅹䅁䅁䅯䅍䅁䅁䅯睂䅅䅁䅅䅁䉁䅁䅁兂䅁䅁䅁䅁䅁䅁杷允䅁䅁䅕䅁䑁䅁䅷䅁䙁䅁䅁䅁乂ㅈ䉂权卄䅁䅁权⽁䅁䅁权䡁允䅁允䅁䅁䅅䅁䙁偁橄䕅㝉楒䅂䍄䉁䅁䅁兂䅁䅁䅍䅄䅁䅁䅕䅁䅁䥷楄䕕䭅佁䅉䅁䭁䑁䅣䅁䭁䅁䉣䅁䉁䅁䅁允䅁䅁䅕䅁䅁䅁䅁䅁䵁䅉䅅䅁䙁䅁䅁睁䵁䅁䅁兂䅁䅁䅁䵯㝮䅑䅯杚䅁䅁䅯杏䅁䅁䅯睂䅅䅁䅅䅁䉁䅁䅁权晁允䅁䍄䉁䅁䅁兂䅁䅁䅍䅄䅁䅁䅕䅁䅁䝧畯ご䭅佁䅯䅁䭁䕁䅁䅁䭁䅁䉣䅁䉁䅁䅁允䅁䅁䅕䅁䅁䅁䅁䅁䵁䅉䅅䅁䥁䅁䅁睁䅁䅁䅁兂䅁䅁䅁䵭䱙兑䅯杔䅁䅁䅕䅁䅁䭁偔商䭅䕁䅫䅁䭁䍁䅙䅁䭁䅁䅑潁䭁䅁䅅䅁䉁䅁䅁允䅁䅁䅕捺䵺䵺㡷獚䵁䅉䅅䅁䙁䅁䅁睁䵁䅁䅁兂䅁䅁䅁䵣㝲䅑䅯䅙䅁䅁䅯兔䅁䅁䅯睂䅅䅁䅅䅁䉁䅁䅁权䝃䅁䅁䍄䉁䅁䅁兂䅁䅁䅍䅄䅁䅁䅕䅁䅁䙁坔歔䭅䩁䅑䅁䭁䕁䅑䅁䭁䅁䉣䅁䉁䅁䅁允䅁䅁䅯睊䅅䅁杷允䅁䅁䅕䅁䑁䅁䅷䅁䙁䅁䅁䥁睂䔸䈵权啄䅁䅁权䱂䅁䅁权䡁允䅁允䅁䅁䅅䅁䙁䍁䌸兎摑橳䅆䍄䉁䅁䅁兂䅁䅁䅍䅄䅁䅁䅕䅁䅁䙁坔歔䭅䱁䅳䅁䭁䕁䅯䅁䭁䅁䉣䅁䉁䅁䅁允䅁䅁䅕䅁权慌⼵け䵉䅉䅅䅁䙁䅁䅁睁䵁䅁䅁兂䅁䅁䅄佧兊兑䅯睲䅁䅁䅯兑䅁䅁䅯睂䅅䅁䅅䅁䉁䅁䅁兂䅁䅁䅁䅁䅁䅁杷允䅁䅁䅧䅁䑁䅁䅁䅁䙁䅁䅁䅁奃杸䉴权卂䅁䅁兂䅁䅁䅁䴷嘴兑䅯䅎䅁䅁䅯杊䅁䅁䅯䅂䍁䅧䅯允䅁䅁䅅䅁䉁䅁䅁兂㉄䙋偹桇樯䅑杷允䅁䅁䅕䅁䑁䅁䅷䅁䙁䅁䅁䅁元癤䅨权乄䅁䅁权㍁䅁䅁权䡁允䅁允䅁䅁䅅䅁䙁䙁㥘䭥㉔䅚䄹䍄䉁䅁䅁兂䅁䅁䅍䅄䅁䅁䅕䅁䅁䍁潁唫䭁乁䅁䅁䭁䕁䅕䅁䭁䅁䉣䅁䉁䅁䅁允䅁䅁䅕慭䥚扭䑉䕉䵁䅉䅅䅁䙁䅁䅁睁䵁䅁䅁兂䅁䅁䅁䵣㝲䅑䅯共䅁䅁䅯䅐䅁䅁䅯睂䅅䅁䅅䅁䉁䅁䅁权䭁允䅁䍄䉁䅁䅁兂䅁䅁䅍䅄䅁䅁䅕䅁䅁䱧湃ご䭅䩁䅁䅁䭁䍁䅷䅁䭁䅁䉣䅁䉁䅁䅁允䅁䅁䅯权䅅䅁杷允䅁䅁䅕䅁䑁䅁䅷䅁䙁䅁䅁䥁獃欵䉚权佄䅁䅁权䑂䅁䅁权䡁允䅁允䅁䅁䅅䅁䙁䩁湈歯硙敍⽉䍄䉁䅁䅁兂䅁䅁䅍䅄䅁䅁䅕䅁䅁䙁坔歔䭅偁䅯䅁䭁䑁䅁䅁䭁䅁䉣䅁䉁䅁䅁允䅁䅁䅕䅁䅁䅁䅁䅁䵁䅉䅅䅁䙁䅁䅁睁䵁䅁䅁兂䅁䅁䅃ㅏ偬兑䅯䅵䅁䅁䅯免䅁䅁䅯睂䅅䅁䅅䅁䉁䅁䅁兂䅁䅁䅁䅁䅁䅁杷允䅁䅁䅧䅁䑁䅁䅁䅁䙁䅁䅁䅁奃杸䉴权兂䅁䅁兂䅁䅁䅁䴰䱙兑䅯杒䅁䅁䅯杊䅁䅁䅯䅂䍁䅧䅯允䅁䅁䅅䅁䉁䅁䅁权婁䅁䅁䍄䉁䅁䅁䅃䅁䅁䅍䅁䅁䅁䅕䅁䅁䩁䝪ぃ䭅䙁䅁䅁䙁䅁䅁䅁歃硺䉖权䭂䅁䅁权流䅁䅁权䕁䅁䅋权䉁䅁䅁允䅁䅁䅅䅁䙁䭁睒児塲㍪䅨䍄䉁䅁䅁兂䅁䅁䅍䅄䅁䅁䅕䅁䅁䝁䭄〫䭁䱁䅅䅁䭁䕁䅑䅁䭁䅁䉣䅁䉁䅁䅁允䅁䅁䅕䅁獄㑢䩐啖䵉䅉䅅䅁䙁䅁䅁睁䵁䅁䅁兂䅁䅁䅁剔儹兑䅯䄯䅁䅁䅯䅐䅁䅁䅯睂䅅䅁䅅䅁䉁䅁䅁兂呃焴扶眫偤䅑杷允䅁䅁䅧䅁䑁䅁䅁䅁䙁䅁䅁䅁奃杸䉴权兂䅁䅁兂䅁䅁䅁䴫嘴兑䅯睁䅁䅁䅯杊䅁䅁䅯䅂䍁䅧䅯允䅁䅁䅅䅁䉁䅁䅁杄䭁䅁䅁兎畁䑁䅉䅎䅁䅁杷允䅁䅁䅕䅁䑁䅁䅷䅁䙁䅁䅁䥁䅂啚䈹权佄䅁䅁权㉁䅁䅁权䡁允䅁允䅁䅁䅅䅁䙁䅁䅁䅁䅁䅁䅁䍄䉁䅁䅁䅃䅁䅁䅍䅁䅁䅁䅕䅁䅁䩁䝪ぃ䭅䉁䅧䅁䙁䅁䅁䅁杁硺䉖权䩂䅁䅁权流䅁䅁权䕁䅁䅋权䉁䅁䅁允䅁䅁䅅䅁佁䅁䅧䅁㍁䍁䄴睍䅁䅁杷允䅁䅁䅧䅁䑁䅁䅁䅁䙁䅁䅁䅁奃杸䉴权兂䅁䅁兂䅁䅁䅁䴫嘴兑䅯睎䅁䅁䅯杊䅁䅁䅯䅂䍁䅧䅯允䅁䅁䅅䅁䉁䅁䅁杄䭁䅁䅁兏畁䑁䅅免䅁䅁杷允䅁䅁䅧䅁䑁䅁䅁䅁䙁䅁䅁䅁奃杸䉴权兂䅁䅁兂䅁䅁䅁䵫嘸兑䅯䅒䅁䅁䅯杊䅁䅁䅯䅂䍁䅧䅯允䅁䅁䅅䅁䉁䅁䅁兂晁敨剴偵佃䅑杷允䅁䅁䅧䅁䑁䅁䅁䅁䙁䅁䅁䅁奃杸䉴权佂䅁䅁兂䅁䅁䅁䴵嘴兑䅯睑䅁䅁䅯杊䅁䅁䅯䅂䍁䅧䅯允䅁䅁䅅䅁䉁䅁䅁兂䅁䅁䅁䅁䅁䅁杷允䅁䅁䅧䅁䑁䅁䅁䅁䙁䅁䅁䅁奃杸䉴权奂䅁䅁兂䅁䅁䅁䵉嘸兑䅯睎䅁䅁䅯杊䅁䅁䅯䅂䍁䅧䅯允䅁䅁䅅䅁䉁䅁䅁杄䵁䅁䅁兌睁䍁䄴兎硁䅁䅁䍄䉁䅁䅁兂䅁䅁䅍䅄䅁䅁䅕䅁䅁䭧浺歒䭅䅁䉁䅁䭁䕁䅷䅁䭁䅁䉣䅁䉁䅁䅁允䅁䅁䅯睐䅅䅁杷允䅁䅁䅕䅁䑁䅁䅷䅁䙁䅁䅁䥁䅂啚䈹权穃䅁䅁权㝁䅁䅁权䡁允䅁允䅁䅁䅅䅁䙁䅁䅁䅁䅁䅁䅁䍄䉁䅁䅁䅃䅁䅁䅍䅁䅁䅁䅕䅁䅁䩁䝪ぃ䭅䙁䅉䅁䙁䅁䅁䅁歃硺䉖权畁䅁䅁权流䅁䅁权䕁䅁䅋权䉁䅁䅁允䅁䅁䅅䅁䙁䑁䬰㘱睎圯䅆䍄䉁䅁䅁兂䅁䅁䅍䅄䅁䅁䅕䅁䅁䉁䉃䔫䭁偁䅁䅁䭁䕁䅷䅁䭁䅁䉣䅁䉁䅁䅁允䅁䅁䅕䅁䅁䅁䅁䅁䵁䅉䅅䅁䥁䅁䅁睁䅁䅁䅁兂䅁䅁䅁䵭䱙兑䅯睕䅁䅁䅕䅁䅁䡁剄商䭅䕁䅁䅁䭁䍁䅙䅁䭁䅁䅑潁䭁䅁䅅䅁䉁䅁䅁允䅁䅁䅕䱡畩㘴猳歯䵁䅉䅅䅁䙁䅁䅁睁䵁䅁䅁兂䅁䅁䅁穗偂兑䅯杵䅁䅁䅯免䅁䅁䅯睂䅅䅁䅅䅁䉁䅁䅁兂䅁䅁䅁䅁䅁䅁杷允䅁䅁䅧䅁䑁䅁䅁䅁䙁䅁䅁䅁奃杸䉴权奂䅁䅁兂䅁䅁䅁䴰䱙兑䅯䅑䅁䅁䅯杊䅁䅁䅯䅂䍁䅧䅯允䅁䅁䅅䅁䉁䅁䅁权婁䅁䅁䍄䉁䅁䅁兂䅁䅁䅍䅄䅁䅁䅕䅁䅁䅁乓ご䭅䱁䅙䅁䭁䑁䅉䅁䭁䅁䉣䅁䉁䅁䅁允䅁䅁䅕䅁䅁䅁䅁䅁䵁䅉䅅䅁䙁䅁䅁睁䵁䅁䅁兂䅁䅁䅁剔儹兑䅯䅬䅁䅁䅯睁䅁䅁䅯睂䅅䅁䅅䅁䉁䅁䅁权汁允䅁䍄䉁䅁䅁䅃䅁䅁䅍䅁䅁䅁䅕䅁䅁䩁䝪ぃ䭅䕁䄴䅁䙁䅁䅁䅁歃硺䉖权⭁䅁䅁权流䅁䅁权䕁䅁䅋权䉁䅁䅁允䅁䅁䅅䅁䙁䭁䠵場啯浨䅦䍄䉁䅁䅁兂䅁䅁䅍䅄䅁䅁䅕䅁䅁䍁潁唫䭁䵁䅧䅁䭁䍁䄴䅁䭁䅁䉣䅁䉁䅁䅁允䅁䅁䅕䅁䅁䉅㝏欰䵅䅉䅅䅁䥁䅁䅁睁䅁䅁䅁兂䅁䅁䅁䵭䱙兑䅯䅕䅁䅁䅕䅁䅁䭁偔商䭅䑁䅅䅁䭁䍁䅙䅁䭁䅁䅑潁䭁䅁䅅䅁䉁䅁䅁允䅁䅁䅕歲桦桥畓䵌䵁䅉䅅䅁䥁䅁䅁睁䅁䅁䅁兂䅁䅁䅁䵭䱙兑䅯杘䅁䅁䅕䅁䅁佁佔商䭅䕁䄰䅁䭁䍁䅙䅁䭁䅁䅑潁䭁䅁䅅䅁䉁䅁䅁允䅁䅁䄴䅄䅁䑁䅅䅍畁䑁䅑睎䅁䅁杷允䅁䅁䅕䅁䑁䅁䅷䅁䙁䅁䅁䅁杂癹䅴权牃䅁䅁权㍁䅁䅁权䡁允䅁允䅁䅁䅅䅁䭁䅁䉯䅁䵁䅉䅅䅁䙁䅁䅁睁䵁䅁䅁兂䅁䅁䅁摪但兑䅯睩䅁䅁䅯杍䅁䅁䅯睂䅅䅁䅅䅁䉁䅁䅁兂䅁䅁䅁䅁䅁䅁杷允䅁䅁䅕䅁䑁䅁䅷䅁䙁䅁䅁䅁㝂啌䈹权敃䅁䅁权䍂䅁䅁权䡁允䅁允䅁䅁䅅䅁䙁䩁扈卨煚捖⼴䍄䉁䅁䅁兂䅁䅁䅍䅄䅁䅁䅕䅁䅁䱧湃ご䭅䝁䅙䅁䭁䑁䅁䅁䭁䅁䉣䅁䉁䅁䅁允䅁䅁䅯元䅅䅁杷允䅁䅁䅕䅁䑁䅁䅷䅁䙁䅁䅁䅁乂ㅈ䉂权䅁允䅁权㙁䅁䅁权䡁允䅁允䅁䅁䅅䅁䭁䅁䉙䅁䵁䅉䅅䅁䙁䅁䅁睁䵁䅁䅁兂䅁䅁䅁䵯㝮䅑䅯关䅁䅁䅯䅑䅁䅁䅯睂䅅䅁䅅䅁䉁䅁䅁兂䅁䅁䅁䅁䅁䅁杷允䅁䅁䅕䅁䑁䅁䅷䅁䙁䅁䅁䥁啂䙂䉂权灃䅁䅁权硁䅁䅁权䡁允䅁允䅁䅁䅅䅁䭁䅁䉯䅁䵁䅉䅅䅁䥁䅁䅁睁䅁䅁䅁兂䅁䅁䅁䵭䱙兑䅯睕䅁䅁䅕䅁䅁䩁偔商䭅䕁䅳䅁䭁䍁䅙䅁䭁䅁䅑潁䭁䅁䅅䅁䉁䅁䅁允䅁䅁䅕浚浚浚歙歧䵁䅉䅅䅁䙁䅁䅁睁䵁䅁䅁兂䅁䅁䅁䤴㑈䅑䅯睙䅁䅁䅯䅎䅁䅁䅯睂䅅䅁䅅䅁䉁䅁䅁兂䅁䕁䕃㘰祯村杷允䅁䅁䅕䅁䑁䅁䅷䅁䙁䅁䅁䥁啂䙂䉂权卄䅁䅁权㝁䅁䅁权䡁允䅁允䅁䅁䅅䅁䙁䅁䅁䅁䅁䅁䅁䍄䉁䅁䅁兂䅁䅁䅍䅄䅁䅁䅕䅁䅁䥁刳歔䭅乁䅧䅁䭁䑁䅉䅁䭁䅁䉣䅁䉁䅁䅁允䅁䅁䅕䅁䅁䅁䅁䅁䵁䅉䅅䅁䥁䅁䅁睁䅁䅁䅁兂䅁䅁䅁䵭䱙兑䅯䅕䅁䅁䅕䅁䅁䵁䝪ぃ䭅䕁䄰䅁䭁䍁䅙䅁䭁䅁䅑潁䭁䅁䅅䅁䉁䅁䅁允䅁䅁䅯兕䅁䅁杷允䅁䅁䅕䅁䑁䅁䅷䅁䙁䅁䅁䅁䅂智䅴权敃䅁䅁权ぁ䅁䅁权䡁允䅁允䅁䅁䅅䅁䙁乁橥䑣䬰⼱⽣䍄䉁䅁䅁兂䅁䅁䅍䅄䅁䅁䅕䅁䅁䑧婴ご䭅䩁䅯䅁䭁䑁䅙䅁䭁䅁䉣䅁䉁䅁䅁允䅁䅁䅕楖䉢䘰㝒歂䵉䅉䅅䅁䙁䅁䅁睁䵁䅁䅁兂䅁䅁䵄祑愲兑䅯杪䅁䅁䅯兏䅁䅁䅯睂䅅䅁䅅䅁䉁䅁䅁兂䅁䅁䅁䅁䅁䅁杷允䅁䅁䅧䅁䑁䅁䅁䅁䙁䅁䅁䅁奃杸䉴权奂䅁䅁兂䅁䅁䅁䵬嘸兑䅯兒䅁䅁䅯杊䅁䅁䅯䅂䍁䅧䅯允䅁䅁䅅䅁䉁䅁䅁兂塄㍯㥁潃ぴ䅑杷允䅁䅁䅕䅁䑁䅁䅷䅁䙁䅁䅁䅁杂癹䅴权橃䅁䅁权㡁䅁䅁权䡁允䅁允䅁䅁䅅䅁䙁䑁瑱硵䭐䙒䍎䍄䉁䅁䅁兂䅁䅁䅍䅄䅁䅁䅕䅁䅁䝁䭄〫䭁䵁䅯䅁䭁䑁䅯䅁䭁䅁䉣䅁䉁䅁䅁允䅁䅁䅕䅁䅁䅁䅁䅁䵁䅉䅅䅁䥁䅁䅁睁䅁䅁䅁兂䅁䅁䅁䵭䱙兑䅯䅕䅁䅁䅕䅁䅁䩁偔商䭅䕁䅍䅁䭁䍁䅙䅁䭁䅁䅑潁䭁䅁䅅䅁䉁䅁䅁允䅁䅁䅕呣䬰㘱汍歱䵁䅉䅅䅁䙁䅁䅁睁䵁䅁䅁兂䅁䅁䅃ㅏ偬兑䅯杚䅁䅁䅯杌䅁䅁䅯睂䅅䅁䅅䅁䉁䅁䅁权桁允䅁䍄䉁䅁䅁兂䅁䅁䅍䅄䅁䅁䅕䅁䅁䑧婴ご䭅䱁䅅䅁䭁䕁䅳䅁䭁䅁䉣䅁䉁䅁䅁允䅁䅁䅕桘灵䱪䜶䕗䵉䅉䅅䅁䙁䅁䅁睁䵁䅁䅁兂䅁䅁䅁㙲偒兑䅯睷䅁䅁䅯杏䅁䅁䅯睂䅅䅁䅅䅁䉁䅁䅁兂䅁䅁䅁䅁䅁䅁杷允䅁䅁䅧䅁䑁䅁䅁䅁䙁䅁䅁䅁奃杸䉴权卂䅁䅁兂䅁䅁䅁乣噅兑䅯兎䅁䅁䅯杊䅁䅁䅯䅂䍁䅧䅯允䅁䅁䅅䅁䉁䅁䅁兂乃兲塲礴ㄫ䅑杷允䅁䅁䅕䅁䑁䅁䅷䅁䙁䅁䅁䅁啂欱䈵权慃䅁䅁权⽁䅁䅁权䡁允䅁允䅁䅁䅅䅁䙁䅁䅁䥁呷䍘䍨䍄䉁䅁䅁䅃䅁䅁䅍䅁䅁䅁䅕䅁䅁䩁䝪ぃ䭅䙁䅫䅁䙁䅁䅁䅁允硺䉖权穁䅁䅁权流䅁䅁权䕁䅁䅋权䉁䅁䅁允䅁䅁䅅䅁佁䅁䅯䅁硁䍁䄴兏硁䅁䅁䍄䉁䅁䅁兂䅁䅁䅍䅄䅁䅁䅕䅁䅁䝁䭄〫䭁佁䅁䅁䭁䑁䅉䅁䭁䅁䉣䅁䉁䅁䅁允䅁䅁䅕䅁䅁䅁䅁䅁䵁䅉䅅䅁䙁䅁䅁睁䵁䅁䅁兂䅁䅁䅁䥂倱兑䅯䄷䅁䅁䅯杏䅁䅁䅯睂䅅䅁䅅䅁䉁䅁䅁兂䅁䅁䅁䅁䅁䅁杷允䅁䅁䅧䅁䑁䅁䅁䅁䙁䅁䅁䅁奃杸䉴权佂䅁䅁兂䅁䅁䅁䵰嘸兑䅯睑䅁䅁䅯杊䅁䅁䅯䅂䍁䅧䅯允䅁䅁䅅䅁䉁䅁䅁兂㉄䙋偹癷睬䅷杷允䅁䅁䅕䅁䑁䅁䅷䅁䙁䅁䅁䅁啂欱䈵权穃䅁䅁权䡂䅁䅁权䡁允䅁允䅁䅁䅅䅁䙁䅁䅁伸佧堲䍴䍄䉁䅁䅁兂䅁䅁䅍䅄䅁䅁䅕䅁䅁䙁坔歔䭅䭁䅍䅁䭁䑁䅉䅁䭁䅁䉣䅁䉁䅁䅁允䅁䅁䅕䅁䅁䥥桶え䵉䅉䅅䅁䙁䅁䅁睁䵁䅁䅁兂䅁䅁䅃偣佂兑䅯䄸䅁䅁䅯兒䅁䅁䅯睂䅅䅁䅅䅁䉁䅁䅁兂婃䡢で渫稰䅑杷允䅁䅁䅧䅁䑁䅁䅁䅁䙁䅁䅁䅁奃杸䉴权敂䅁䅁兂䅁䅁䅁䵹䱙兑䅯杏䅁䅁䅯杊䅁䅁䅯䅂䍁䅧䅯允䅁䅁䅅䅁䉁䅁䅁权時䅁䅁䍄䉁䅁䅁兂䅁䅁䅍䅄䅁䅁䅕䅁䅁䡁䭄〫䭁䝁䅙䅁䭁䑁䅫䅁䭁䅁䉣䅁䉁䅁䅁允䅁䅁䅯兇䅅䅁杷允䅁䅁䅕䅁䑁䅁䅷䅁䙁䅁䅁䅁啂欱䈵权畄䅁䅁权ぁ䅁䅁权䡁允䅁允䅁䅁䅅䅁䙁䡁㥬唲㌰唷䅊䍄䉁䅁䅁兂䅁䅁䅍䅄䅁䅁䅕䅁䅁䥁刳歔䭅䝁䅙䅁䭁䑁䅍䅁䭁䅁䉣䅁䉁䅁䅁允䅁䅁䅯䅉䅅䅁杷允䅁䅁䅕䅁䑁䅁䅷䅁䙁䅁䅁䅁杄晧䅨权䭄䅁䅁权䝂䅁䅁权䡁允䅁允䅁䅁䅅䅁䙁䵁椱兴慉癄⽁䍄䉁䅁䅁兂䅁䅁䅍䅄䅁䅁䅕䅁䅁䙧䕑䕕䭅䝁䅁䅁䭁䑁䅣䅁䭁䅁䉣䅁䉁䅁䅁允䅁䅁䅯睢䅁䅁杷允䅁䅁䅕䅁䑁䅁䅷䅁䙁䅁䅁䵁䅃水䉂权奃䅁䅁权㙁䅁䅁权䡁允䅁允䅁䅁䅅䅁䙁䅁䅁䅁䅁䅁䅁䍄䉁䅁䅁兂䅁䅁䅍䅄䅁䅁䅕䅁䅁䕺瑍歭䭅䝁䅍䅁䭁䑁䅙䅁䭁䅁䉣䅁䉁䅁䅁允䅁䅁䅕䅁䅁䅁䅁䅁䵁䅉䅅䅁䙁䅁䅁睁䵁䅁䅁兂䅁䅁䅃ㅏ偬兑䅯朲䅁䅁䅯免䅁䅁䅯睂䅅䅁䅅䅁䉁䅁䅁兂䅁䅁䅁䅁䅁䅁杷允䅁䅁䅧䅁䑁䅁䅁䅁䙁䅁䅁䅁奃杸䉴权兂䅁䅁兂䅁䅁䅁䵹䱙兑䅯村䅁䅁䅯杊䅁䅁䅯䅂䍁䅧䅯允䅁䅁䅅䅁䉁䅁䅁权剂䅁䅁䍄䉁䅁䅁䅃䅁䅁䅍䅁䅁䅁䅕䅁䅁䩁䝪ぃ䭅䙁䅉䅁䙁䅁䅁䅁㑄桺䉖权㙁䅁䅁权流䅁䅁权䕁䅁䅋权䉁䅁䅁允䅁䅁䅅䅁佁䅁䅯䅁祁䍁䄴睎祁䅁䅁䍄䉁䅁䅁䅃䅁䅁䅍䅁䅁䅁䅕䅁䅁䩁䝪ぃ䭅䙁䅫䅁䙁䅁䅁䅁兄杸䉴权㉁䅁䅁权流䅁䅁权䕁䅁䅋权䉁䅁䅁允䅁䅁䅅䅁䭁䉁䅫䅁䵁䅉䅅䅁䥁䅁䅁睁䅁䅁䅁兂䅁䅁䅁䵭䱙兑䅯杔䅁䅁䅕䅁䅁䩁偔商䭅䑁䅉䅁䭁䍁䅙䅁䭁䅁䅑潁䭁䅁䅅䅁䉁䅁䅁允䅁䅁䅕瑃橥䑣䬱止䵁䅉䅅䅁䙁䅁䅁睁䵁䅁䅁兂䅁䅁䅁乖佚兑䅯䅮䅁䅁䅯睐䅁䅁䅯睂䅅䅁䅅䅁䉁䅁䅁兂杄䩨㡑㑹佧䅑杷允䅁䅁䅧䅁䑁䅁䅁䅁䙁䅁䅁䅁奃杸䉴权呂䅁䅁兂䅁䅁䅁䴫嘴兑䅯杍䅁䅁䅯杊䅁䅁䅯䅂䍁䅧䅯允䅁䅁䅅䅁䉁䅁䅁杄䭁䅁䅁杍畁䑁䅉李䅁䅁杷允䅁䅁䅕䅁䑁䅁䅷䅁䙁䅁䅁䥁睂䔸䈵权千䅁䅁权䭂䅁䅁权䡁允䅁允䅁䅁䅅䅁䙁䕁煤㕤㑗剏䍴䍄䉁䅁䅁䅃䅁䅁䅍䅁䅁䅁䅕䅁䅁䩁䝪ぃ䭅䙁䄴䅁䙁䅁䅁䅁䥄杸䉴权㑁䅁䅁权流䅁䅁权䕁䅁䅋权䉁䅁䅁允䅁䅁䅅䅁䭁䙁䄸䅁䵁䅉䅅䅁䙁䅁䅁睁䵁䅁䅁兂䅁䅁䅁䤴㑈䅑䅯杚䅁䅁䅯䅑䅁䅁䅯睂䅅䅁䅅䅁䉁䅁䅁权佁允䅁䍄䉁䅁䅁兂䅁䅁䅍䅄䅁䅁䅕䅁䅁䡁䭄〫䭁䅁䉑䅁䭁䑁䅷䅁䭁䅁䉣䅁䉁䅁䅁允䅁䅁䅕佁坡潂晸樯䴸䅉䅅䅁䙁䅁䅁睁䵁䅁䅁兂䅁䅁䅃ㅏ偬兑䅯杪䅁䅁䅯睍䅁䅁䅯睂䅅䅁䅅䅁䉁䅁䅁兂䅁䅁䅁䅁䅁䅁杷允䅁䅁䅕䅁䑁䅁䅷䅁䙁䅁䅁䥁䅂啚䈹权㡄䅁䅁权睁䅁䅁权䡁允䅁允䅁䅁䅅䅁䙁䅁䅁䅁䅁䅁䅁䍄䉁䅁䅁兂䅁䅁䅍䅄䅁䅁䅕䅁䅁䙧䕑䕕䭅佁䅉䅁䭁䕁䅧䅁䭁䅁䉣䅁䉁䅁䅁允䅁䅁䅕佡㕕橭䤳歉䵁䅉䅅䅁䙁䅁䅁睁䵁䅁䅁兂䅁䅁䅁乖佚兑䅯䅭䅁䅁䅯睁䅁䅁䅯睂䅅䅁䅅䅁䉁䅁䅁兂䅁䅁䡄健硑村杷允䅁䅁䅕䅁䑁䅁䅷䅁䙁䅁䅁䅁䕁啪䈹权祄䅁䅁权硁䅁䅁权䡁允䅁允䅁䅁䅅䅁䙁䅁䅁䅁䅁䅁䅁䍄䉁䅁䅁䅃䅁䅁䅍䅁䅁䅁䅕䅁䅁䩁䝪ぃ䭅䙁䅁䅁䙁䅁䅁䅁睄桺䉖权⭁䅁䅁权流䅁䅁权䕁䅁䅋权䉁䅁䅁允䅁䅁䅅䅁䙁䵁䴳䵺獷挸䅖䍄䉁䅁䅁兂䅁䅁䅍䅄䅁䅁䅕䅁䅁䭁䩄〫䭁䩁䅉䅁䭁䍁䅷䅁䭁䅁䉣䅁䉁䅁䅁允䅁䅁䅕䅁䅁䅁䅁䅁䵁䅉䅅䅁䥁䅁䅁睁䅁䅁䅁兂䅁䅁䅁䵭䱙兑䅯杔䅁䅁䅕䅁䅁䩁偔商䭅䑁䅍䅁䭁䍁䅙䅁䭁䅁䅑潁䭁䅁䅅䅁䉁䅁䅁允䅁䅁䅕呣䬰㘱奏啣䵁䅉䅅䅁䙁䅁䅁睁䵁䅁䅁兂䅁䅁䅁䵯㝮䅑䅯关䅁䅁䅯李䅁䅁䅯睂䅅䅁䅅䅁䉁䅁䅁兂䅁䭁䙏祔坚村杷允䅁䅁䅧䅁䑁䅁䅁䅁䙁䅁䅁䅁奃杸䉴权敂䅁䅁兂䅁䅁䅁䵰嘸兑䅯䅔䅁䅁䅯杊䅁䅁䅯䅂䍁䅧䅯允䅁䅁䅅䅁䉁䅁䅁兂㝂䭆䠵昴浯䅑杷允䅁䅁䅕䅁䑁䅁䅷䅁䙁䅁䅁䅁元癤䅨权楃䅁䅁权㍁䅁䅁权䡁允䅁允䅁䅁䅅䅁䙁䅁䅁䍧䅓坆䍚䍄䉁䅁䅁兂䅁䅁䅍䅄䅁䅁䅕䅁䅁䝧畯ご䭅䵁䅍䅁䭁䕁䅅䅁䭁䅁䉣䅁䉁䅁䅁允䅁䅁䅕䅁䅁䅁䅁䅁䵁䅉䅅䅁䙁䅁䅁睁䵁䅁䅁兂䅁䅁䅁剔儹兑䅯末䅁䅁䅯杍䅁䅁䅯睂䅅䅁䅅䅁䉁䅁䅁兂䅁䅁䅁䅁䅁䅁杷允䅁䅁䅕䅁䑁䅁䅷䅁䙁䅁䅁䅁扂䕍䈹权㙄䅁䅁权祁䅁䅁权䡁允䅁允䅁䅁䅅䅁䙁䅁䅁䅁䅁䅁䅁䍄䉁䅁䅁兂䅁䅁䅍䅄䅁䅁䅕䅁䅁䡁瑳ご䭅䩁䅑䅁䭁䕁䅙䅁䭁䅁䉣䅁䉁䅁䅁允䅁䅁䅯兏䅅䅁杷允䅁䅁䅧䅁䑁䅁䅁䅁䙁䅁䅁䅁奃杸䉴权兂䅁䅁兂䅁䅁䅁䴰䱙兑䅯兎䅁䅁䅯杊䅁䅁䅯䅂䍁䅧䅯允䅁䅁䅅䅁䉁䅁䅁权婁䅁䅁䍄䉁䅁䅁兂䅁䅁䅍䅄䅁䅁䅕䅁䅁䝧畯ご䭅䭁䅁䅁䭁䑁䅯䅁䭁䅁䉣䅁䉁䅁䅁允䅁䅁䅕䅁䅁䅁䅁䅁䵁䅉䅅䅁䥁䅁䅁睁䅁䅁䅁兂䅁䅁䅁䵭䱙兑䅯䅕䅁䅁䅕䅁䅁偁佪商䭅䕁䅳䅁䭁䍁䅙䅁䭁䅁䅑潁䭁䅁䅅䅁䉁䅁䅁允䅁䅁䄴权䅁䑁䅣杌穁䑁䅫䅁䵁䅉䅅䅁䙁䅁䅁睁䵁䅁䅁兂䅁䅁䅁䵯㝮䅑䅯䄷䅁䅁䅯䅓䅁䅁䅯睂䅅䅁䅅䅁䉁䅁䅁兂䕄丯慭穋兙䅑杷允䅁䅁䅧䅁䑁䅁䅁䅁䙁䅁䅁䅁奃杸䉴权兂䅁䅁兂䅁䅁䅁䵷䱙兑䅯䅑䅁䅁䅯杊䅁䅁䅯䅂䍁䅧䅯允䅁䅁䅅䅁䉁䅁䅁权兂䅁䅁䍄䉁䅁䅁兂䅁䅁䅍䅄䅁䅁䅕䅁䅁䕧求ご䭅乁䅧䅁䭁䕁䅑䅁䭁䅁䉣䅁䉁䅁䅁允䅁䅁䅕䅁䅁䅁䅁䅁䵁䅉䅅䅁䙁䅁䅁睁䵁䅁䅁兂䅁䅁䅁䥂倱兑䅯睯䅁䅁䅯䅍䅁䅁䅯睂䅅䅁䅅䅁䉁䅁䅁兂䅁䅁䅁䅁䅁䅁杷允䅁䅁䅕䅁䑁䅁䅷䅁䙁䅁䅁䵁䅃水䉂权奃䅁䅁权䡂䅁䅁权䡁允䅁允䅁䅁䅅䅁䙁䉁⽖砹攰㕑䉖䍄䉁䅁䅁兂䅁䅁䅍䅄䅁䅁䅕䅁䅁佁䉃䔫䭁䵁䅅䅁䭁䍁䅷䅁䭁䅁䉣䅁䉁䅁䅁允䅁䅁䅕眸䑉䭁数歆䵁䅉䅅䅁䥁䅁䅁睁䅁䅁䅁兂䅁䅁䅁䵭䱙兑䅯杔䅁䅁䅕䅁䅁佁佔商䭅䑁䅳䅁䭁䍁䅙䅁䭁䅁䅑潁䭁䅁䅅䅁䉁䅁䅁允䅁䅁䄴䅄䅁䑁䅕兏畁䑁䅙兎䅁䅁杷允䅁䅁䅕䅁䑁䅁䅷䅁䙁䅁䅁䵁䅃水䉂权浂䅁䅁权癁䅁䅁权䡁允䅁允䅁䅁䅅䅁䭁䡁䄴䅁䵁䅉䅅䅁䙁䅁䅁睁䵁䅁䅁兂䅁䅁䅄佧兊兑䅯䅯䅁䅁䅯睒䅁䅁䅯睂䅅䅁䅅䅁䉁䅁䅁兂䅁䅁䅁䅁䅁䅁杷允䅁䅁䅧䅁䑁䅁䅁䅁䙁䅁䅁䅁奃杸䉴权敂䅁䅁兂䅁䅁䅁䵹䱙兑䅯兓䅁䅁䅯杊䅁䅁䅯䅂䍁䅧䅯允䅁䅁䅅䅁䉁䅁䅁权時䅁䅁䍄䉁䅁䅁兂䅁䅁䅍䅄䅁䅁䅕䅁䅁䑁歪歔䭅䩁䄴䅁䭁䑁䅅䅁䭁䅁䉣䅁䉁䅁䅁允䅁䅁䅕䅁䅁䅁䅁䅁䵁䅉䅅䅁䙁䅁䅁睁䵁䅁䅁权䭁允䅁权硃䅁䅁权䭁允䅁权䡁允䅁允䅁䅁䅅䅁䭁䅁䉯䅁䵁䅉䅅䅁䙁䅁䅁睁䵁䅁䅁兂䅁䅁䅁㙲偒兑䅯共䅁䅁䅯兎䅁䅁䅯睂䅅䅁䅅䅁䉁䅁䅁权䭁允䅁䍄䉁䅁䅁䅃䅁䅁䅍䅁䅁䅁䅕䅁䅁䩁䝪ぃ䭅䙁䄴䅁䙁䅁䅁䅁䅄杸䉴权ぁ䅁䅁权流䅁䅁权䕁䅁䅋权䉁䅁䅁允䅁䅁䅅䅁䭁䙁䄴䅁䵁䅉䅅䅁䙁䅁䅁睁䵁䅁䅁兂䅁䅁䅁䡫㑢䅑䅯杮䅁䅁䅯䅒䅁䅁䅯睂䅅䅁䅅䅁䉁䅁䅁兂䵁㙫㝃東啘睐杷允䅁䅁䅕䅁䑁䅁䅷䅁䙁䅁䅁䅁啂欱䈵权䙄䅁䅁权㙁䅁䅁权䡁允䅁允䅁䅁䅅䅁䙁䭁兮乴欷栲䅚䍄䉁䅁䅁䅃䅁䅁䅍䅁䅁䅁䅕䅁䅁䩁䝪ぃ䭅䕁䄴䅁䙁䅁䅁䅁啃硺䉖权㙁䅁䅁权流䅁䅁权䕁䅁䅋权䉁䅁䅁允䅁䅁䅅䅁䙁䕁桪桥畓㍱䅆䍄䉁䅁䅁䅃䅁䅁䅍䅁䅁䅁䅕䅁䅁䩁䝪ぃ䭅䙁䅙䅁䙁䅁䅁䅁歃硺䉖权䑂䅁䅁权流䅁䅁权䕁䅁䅋权䉁䅁䅁允䅁䅁䅅䅁䙁䡁㥅瑃橥䝱䅂䍄䉁䅁䅁兂䅁䅁䅍䅄䅁䅁䅕䅁䅁䩁㉂䔫䭁䩁䅑䅁䭁䅁䅍䅁䭁䅁䉣䅁䉁䅁䅁允䅁䅁䅯免䅅䅁杷允䅁䅁䅕䅁䑁䅁䅷䅁䙁䅁䅁䥁㝁啗䈹权㡄䅁䅁权㑁䅁䅁权䡁允䅁允䅁䅁䅅䅁䙁䅁䅁䅁䅁䅁䅁䍄䉁䅁䅁兂䅁䅁䅍䅄䅁䅁䅕䅁䅁佁䉃䔫䭁䩁䅷䅁䭁䑁䄸䅁䭁䅁䉣䅁䉁䅁䅁允䅁䅁䅕奊眲丳䥍㡌䵁䅉䅅䅁䙁䅁䅁睁䵁䅁䅁兂䅁䅁䅁䵯㝮䅑䅯具䅁䅁䅯杒䅁䅁䅯睂䅅䅁䅅䅁䉁䅁䅁兂䱃礶䕷か匰䅑杷允䅁䅁䅕䅁䑁䅁䅷䅁䙁䅁䅁䅁权晹䅴权捄䅁䅁权ぁ䅁䅁权䡁允䅁允䅁䅁䅅䅁䙁䅁䅁䅁䅁䅁䅁䍄䉁䅁䅁兂䅁䅁䅍䅄䅁䅁䅕䅁䅁䕁乄〫䭁䵁䄰䅁䭁䑁䅅䅁䭁䅁䉣䅁䉁䅁䅁允䅁䅁䅕䅁䅁䅁䅁䅁䵁䅉䅅䅁䙁䅁䅁睁䵁䅁䅁兂䅁䅁䅃偣佂兑䅯䅙䅁䅁䅯睌䅁䅁䅯睂䅅䅁䅅䅁䉁䅁䅁权牂䅁䅁䍄䉁䅁䅁䅃䅁䅁䅍䅁䅁䅁䅕䅁䅁䩁䝪ぃ䭅䕁䄴䅁䙁䅁䅁䅁啃硺䉖权㍁䅁䅁权流䅁䅁权䕁䅁䅋权䉁䅁䅁允䅁䅁䅅䅁䙁䥁䌯匹捨㍫䅆䍄䉁䅁䅁兂䅁䅁䅍䅄䅁䅁䅕䅁䅁䙁睳ご䭅佁䅷䅁䭁䑁䅉䅁䭁䅁䉣䅁䉁䅁䅁允䅁䅁䅕䅁䅁䅁䅁䅁䵁䅉䅅䅁䥁䅁䅁睁䅁䅁䅁兂䅁䅁䅁䵭䱙兑䅯杔䅁䅁䅕䅁䅁䡁剄商䭅䕁䅷䅁䭁䍁䅙䅁䭁䅁䅑潁䭁䅁䅅䅁䉁䅁䅁允䅁䅁䅕䅱剕䭲㝋䕱䵁䅉䅅䅁䙁䅁䅁睁䵁䅁䅁兂䅁䅁䅁䍉㕪䅑䅯睸䅁䅁䅯䅎䅁䅁䅯睂䅅䅁䅅䅁䉁䅁䅁兂䅁䅁䅄奇摈兑杷允䅁䅁䅕䅁䑁䅁䅷䅁䙁䅁䅁䅁㑁䔵䈵权祄䅁䅁权䑂䅁䅁权䡁允䅁允䅁䅁䅅䅁䙁䉁䘫ㄶ㑇楈䅎䍄䉁䅁䅁兂䅁䅁䅍䅄䅁䅁䅕䅁䅁䙁坔歔䭅䝁䅙䅁䭁䕁䅳䅁䭁䅁䉣䅁䉁䅁䅁允䅁䅁䅯杆䅅䅁杷允䅁䅁䅕䅁䑁䅁䅷䅁䙁䅁䅁䅁乂ㅈ䉂权元䅁䅁权㉁䅁䅁权䡁允䅁允䅁䅁䅅䅁䭁䅁䉯䅁䵁䅉䅅䅁䙁䅁䅁睁䵁䅁䅁兂䅁䅁䅁䡫㑢䅑䅯䄴䅁䅁䅯睑䅁䅁䅯睂䅅䅁䅅䅁䉁䅁䅁兂䅁䅁䅁䅁䅁䅁杷允䅁䅁䅕䅁䑁䅁䅷䅁䙁䅁䅁䵁䅃水䉂权元䅁䅁权䉂䅁䅁权䡁允䅁允䅁䅁䅅䅁䭁䅁䉯䅁䵁䅉䅅䅁䥁䅁䅁睁䅁䅁䅁兂䅁䅁䅁䵭䱙兑䅯杔䅁䅁䅕䅁䅁偁佪商䭅䑁䅫䅁䭁䍁䅙䅁䭁䅁䅑潁䭁䅁䅅䅁䉁䅁䅁允䅁䅁䄴权䅁䑁䅍杌睁䑁䅣䅁䵁䅉䅅䅁䙁䅁䅁睁䵁䅁䅁兂䅁䅁䅃䝑偖兑䅯杚䅁䅁䅯䅑䅁䅁䅯睂䅅䅁䅅䅁䉁䅁䅁权呁允䅁䍄䉁䅁䅁䅃䅁䅁䅍䅁䅁䅁䅕䅁䅁䩁䝪ぃ䭅䙁䅷䅁䙁䅁䅁䅁䥄杸䉴权㡁䅁䅁权流䅁䅁权䕁䅁䅋权䉁䅁䅁允䅁䅁䅅䅁䭁䙁䄰䅁䵁䅉䅅䅁䙁䅁䅁睁䵁䅁䅁兂䅁䅁䅁䵣㝲䅑䅯睰䅁䅁䅯李䅁䅁䅯睂䅅䅁䅅䅁䉁䅁䅁权䭁允䅁䍄䉁䅁䅁䅃䅁䅁䅍䅁䅁䅁䅕䅁䅁䩁䝪ぃ䭅䕁䄴䅁䙁䅁䅁䅁啃硺䉖权㥁䅁䅁权流䅁䅁权䕁䅁䅋权䉁䅁䅁允䅁䅁䅅䅁䙁䉁䘫ㄶ㑇湈䅨䍄䉁䅁䅁兂䅁䅁䅍䅄䅁䅁䅕䅁䅁䡁瑳ご䭅䭁䅉䅁䭁䕁䅙䅁䭁䅁䉣䅁䉁䅁䅁允䅁䅁䅕䍁䙩偯⬲正䵉䅉䅅䅁䙁䅁䅁睁䵁䅁䅁兂䅁䅁䅃䅖兒兑䅯典䅁䅁䅯材䅁䅁䅯睂䅅䅁䅅䅁䉁䅁䅁兂潂㘸慴啒吰䅑杷允䅁䅁䅕䅁䑁䅁䅷䅁䙁䅁䅁䥁睂䔸䈵权浂䅁䅁权癁䅁䅁权䡁允䅁允䅁䅁䅅䅁䭁䉁䉧䅁䵁䅉䅅䅁䙁䅁䅁睁䵁䅁䅁兂䅁䅁䅃偣佂兑䅯䅬䅁䅁䅯䅎䅁䅁䅯睂䅅䅁䅅䅁䉁䅁䅁权㑁允䅁䍄䉁䅁䅁兂䅁䅁䅍䅄䅁䅁䅕䅁䅁䱧湃ご䭅䵁䅳䅁䭁䑁䅍䅁䭁䅁䉣䅁䉁䅁䅁允䅁䅁䅕䅁䅁䅁䅁䅁䵁䅉䅅䅁䙁䅁䅁睁䵁䅁䅁兂䅁䅁䅁住佒兑䅯兩䅁䅁䅯睌䅁䅁䅯睂䅅䅁䅅䅁䉁䅁䅁权瑃䅁䅁䍄䉁䅁䅁兂䅁䅁䅍䅄䅁䅁䅕䅁䅁䑧婴ご䭅佁䅷䅁䭁䕁䅯䅁䭁䅁䉣䅁䉁䅁䅁允䅁䅁䅕楴㡏乍坨吵䴸䅉䅅䅁䙁䅁䅁睁䵁䅁䅁兂䅁䅁䅁住佒兑䅯睸䅁䅁䅯兏䅁䅁䅯睂䅅䅁䅅䅁䉁䅁䅁兂䅁䅁䅁䅁䅁䅁杷允䅁䅁䅧䅁䑁䅁䅁䅁䙁䅁䅁䅁奃杸䉴权佂䅁䅁兂䅁䅁䅁䵅嘸兑䅯䅓䅁䅁䅯杊䅁䅁䅯䅂䍁䅧䅯允䅁䅁䅅䅁䉁䅁䅁杄䭁䅁䅁䅎畁䑁䅑李䅁䅁杷允䅁䅁䅕䅁䑁䅁䅷䅁䙁䅁䅁䅁杂癹䅴权橂䅁䅁权⭁䅁䅁权䡁允䅁允䅁䅁䅅䅁䙁䭁坬㥦睌䡡䍨䍄䉁䅁䅁兂䅁䅁䅍䅄䅁䅁䅕䅁䅁䅁乓ご䭅偁䅷䅁䭁䍁䄸䅁䭁䅁䉣䅁䉁䅁䅁允䅁䅁䅕䅁䅁䅁䅁䅁䵁䅉䅅䅁䙁䅁䅁睁䵁䅁䅁兂䅁䅁䅃䭳偤兑䅯睵䅁䅁䅯兎䅁䅁䅯睂䅅䅁䅅䅁䉁䅁䅁兂兄条橶浩⽧村杷允䅁䅁䅧䅁䑁䅁䅁䅁䙁䅁䅁䅁奃杸䉴权兂䅁䅁兂䅁䅁䅁䴸嘴兑䅯睓䅁䅁䅯杊䅁䅁䅯䅂䍁䅧䅯允䅁䅁䅅䅁䉁䅁䅁兂歃䑣䬰㉤䕢䅑杷允䅁䅁䅧䅁䑁䅁䅁䅁䙁䅁䅁䅁奃杸䉴权兂䅁䅁兂䅁䅁䅁䴫嘴兑䅯睑䅁䅁䅯杊䅁䅁䅯䅂䍁䅧䅯允䅁䅁䅅䅁䉁䅁䅁杄䭁䅁䅁杍畁䑁䅫兎䅁䅁杷允䅁䅁䅙䅁䑁䅁䅷䅁䙁䅁䅁䥁煂歌䈹权坃䅁䅁权䵃䅁䅁权䅁䅁䅁权桂䅁䅁允䅁䅁䅅䅁䙁䩁䘷乄瑂䕎䅂䍄䉁䅁䅁䅃䅁䅁䅍䅁䅁䅁䅕䅁䅁䩁䝪ぃ䭅䕁䄴䅁䙁䅁䅁䅁㑄桺䉖权獁䅁䅁权流䅁䅁权䕁䅁䅋权䉁䅁䅁允䅁䅁䅅䅁佁䅁䅯䅁睁䍁䄴兎㉁䅁䅁䍄䉁䅁䅁兂䅁䅁䅍䅄䅁䅁䅕䅁䅁䝁䭄〫䭁䱁䅑䅁䭁䑁䄰䅁䭁䅁䉣䅁䉁䅁䅁允䅁䅁䅕㥍乏剄汑歗䵉䅉䅅䅁䙁䅁䅁睁䵁䅁䅁兂䅁䅁䅃佲䝚兑䅯朰䅁䅁䅯睒䅁䅁䅯睂䅅䅁䅅䅁䉁䅁䅁兂⭁䭄硵䝱瑳䅑杷允䅁䅁䅧䅁䑁䅁䅁䅁䙁䅁䅁䅁奃杸䉴权呂䅁䅁兂䅁䅁䅁䴸嘴兑䅯睌䅁䅁䅯杊䅁䅁䅯䅂䍁䅧䅯允䅁䅁䅅䅁䉁䅁䅁兂畃⭒㙆乆呭䅑杷允䅁䅁䅕䅁䑁䅁䅷䅁䙁䅁䅁䅁啂欱䈵权硃䅁䅁权ぁ䅁䅁权䡁允䅁允䅁䅁䅅䅁䙁䅁䅁䵉煡啃䍖䍄䉁䅁䅁䅃䅁䅁䅍䅁䅁䅁䅕䅁䅁䩁䝪ぃ䭅䙁䅍䅁䙁䅁䅁䅁㑄桺䉖权䥂䅁䅁权流䅁䅁权䕁䅁䅋权䉁䅁䅁允䅁䅁䅅䅁佁䅁䅯䅁祁䍁䄴杍穁䅁䅁䍄䉁䅁䅁兂䅁䅁䅍䅄䅁䅁䅕䅁䅁䱧湃ご䭅䥁䄴䅁䭁䑁䅙䅁䭁䅁䉣䅁䉁䅁䅁允䅁䅁䅕䅁䅁䅁䅁䅁䵁䅉䅅䅁䙁䅁䅁睁䵁䅁䅁兂䅁䅁䅃䭳偤兑䅯杬䅁䅁䅯䅒䅁䅁䅯睂䅅䅁䅅䅁䉁䅁䅁兂⽄㜯䅐㥍橑村杷允䅁䅁䅕䅁䑁䅁䅷䅁䙁䅁䅁䅁杂癹䅴权杂䅁䅁权䅂䅁䅁权䡁允䅁允䅁䅁䅅䅁䭁䡁䅫䅁䵁䅉䅅䅁䥁䅁䅁睁䅁䅁䅁兂䅁䅁䅁䵭䱙兑䅯杔䅁䅁䅕䅁䅁䩁偔商䭅䑁䅙</t>
  </si>
  <si>
    <t>䅁䭁䍁䅙䅁䭁䅁䅑潁䭁䅁䅅䅁䉁䅁䅁允䅁䅁䅕㡪ㅌ䙋䱸䕦䵁䅉䅅䅁䙁䅁䅁睁䵁䅁䅁兂䅁䅁䅁摪但兑䅯杪䅁䅁䅯村䅁䅁䅯睂䅅䅁䅅䅁䉁䅁䅁兂䅁䅁偄牲噣村杷允䅁䅁䅕䅁䑁䅁䅷䅁䙁䅁䅁䥁啂䙂䉂权佃䅁䅁权䉂䅁䅁权䡁允䅁允䅁䅁䅅䅁䙁䅁䅁䅁䅁䅁䅁䍄䉁䅁䅁兂䅁䅁䅍䅄䅁䅁䅕䅁䅁䭁䩄〫䭁䭁䅕䅁䭁䕁䅫䅁䭁䅁䉣䅁䉁䅁䅁允䅁䅁䅣䅁䅁䕁湁䔵䵁䅉䅅䅁䙁䅁䅁睁䵁䅁䅁兂䅁䅁䅄佧兊兑䅯杫䅁䅁䅯李䅁䅁䅯睂䅅䅁䅅䅁䉁䅁䅁兂噂䕁歒㜶歆兑杷允䅁䅁䅕䅁䑁䅁䅷䅁䙁䅁䅁䅁䅄倹䅴权权䅁䅁权硁䅁䅁权䡁允䅁允䅁䅁䅅䅁䙁䝁㝑〳丫硬䅬䍄䉁䅁䅁䅃䅁䅁䅍䅁䅁䅁䅕䅁䅁䩁䝪ぃ䭅䙁䅧䅁䙁䅁䅁䅁䅄杸䉴权䵂䅁䅁权流䅁䅁权䕁䅁䅋权䉁䅁䅁允䅁䅁䅅䅁䭁䙁䅧䅁䵁䅉䅅䅁䙁䅁䅁睁䵁䅁䅁兂䅁䅁䅁䡫㑢䅑䅯䄰䅁䅁䅯䅔䅁䅁䅯睂䅅䅁䅅䅁䉁䅁䅁兂卄㕏㙥眱汁䅑杷允䅁䅁䅕䅁䑁䅁䅷䅁䙁䅁䅁䅁䕁啪䈹权䩃䅁䅁权癁䅁䅁权䡁允䅁允䅁䅁䅅䅁䭁䭁䄰䅁䵁䅉䅅䅁䙁䅁䅁睁䵁䅁䅁兂䅁䅁䅁䵣㝲䅑䅯术䅁䅁䅯䅑䅁䅁䅯睂䅅䅁䅅䅁䉁䅁䅁兂䅁䅁䅁䅁䅁䅁杷允䅁䅁䅧䅁䑁䅁䅁䅁䙁䅁䅁䅁奃杸䉴权佂䅁䅁兂䅁䅁䅁䴵嘴兑䅯兏䅁䅁䅯杊䅁䅁䅯䅂䍁䅧䅯允䅁䅁䅅䅁䉁䅁䅁杄䵁䅁䅁兎㑁䍁䄴李ぁ䅁䅁䍄䉁䅁䅁杂䅁䅁䅍睄䅁䅁䅕䅁䅁䑁䝒䕅䭅偁䅁䅁䭁䝁䅑䅁䭁䅁䅁䅁䭁䝁䅅䅁䉁䅁䅁允䅁䅁䅯儸䅁䅁杷允䅁䅁䅕䅁䑁䅁䅷䅁䙁䅁䅁䅁权晹䅴权权䅁䅁权乂䅁䅁权䡁允䅁允䅁䅁䅅䅁䙁䩁伸坱橒卢䅊䍄䉁䅁䅁兂䅁䅁䅍䅄䅁䅁䅕䅁䅁䙁睳ご䭅䭁䅁䅁䭁䑁䅙䅁䭁䅁䉣䅁䉁䅁䅁允䅁䅁䅕杖琴灳倲き䵁䅉䅅䅁䙁䅁䅁睁䵁䅁䅁兂䅁䅁䅁乖佚兑䅯䄶䅁䅁䅯杍䅁䅁䅯睂䅅䅁䅅䅁䉁䅁䅁兂䅁䅁䅁䅁䅁䅁杷允䅁䅁䅧䅁䑁䅁䅁䅁䙁䅁䅁䅁奃杸䉴权佂䅁䅁兂䅁䅁䅁䵬嘸兑䅯兑䅁䅁䅯杊䅁䅁䅯䅂䍁䅧䅯允䅁䅁䅅䅁䉁䅁䅁兂䥂場啯畲㝎䅑杷允䅁䅁䅧䅁䑁䅁䅁䅁䙁䅁䅁䅁奃杸䉴权卂䅁䅁兂䅁䅁䅁䵫嘸兑䅯杍䅁䅁䅯杊䅁䅁䅯䅂䍁䅧䅯允䅁䅁䅅䅁䉁䅁䅁兂捂㡪ㅌ䩋祂䅑杷允䅁䅁䅕䅁䑁䅁䅷䅁䙁䅁䅁䅁灂唸䈵权奃䅁䅁权㝁䅁䅁权䡁允䅁允䅁䅁䅅䅁䙁䅁睑汑乗䄸䍎䍄䉁䅁䅁兂䅁䅁䅍䅄䅁䅁䅕䅁䅁䉁䉃䔫䭁䵁䅍䅁䭁䕁䅯䅁䭁䅁䉣䅁䉁䅁䅁允䅁䅁䅕㑳椫䕃楰䕅䵁䅉䅅䅁䙁䅁䅁睁䵁䅁䅁兂䅁䅁䅃䝑偖兑䅯睙䅁䅁䅯杍䅁䅁䅯睂䅅䅁䅅䅁䉁䅁䅁兂䅁䅁䅁䅁䅁䅁杷允䅁䅁䅕䅁䑁䅁䅷䅁䙁䅁䅁䅁䅂智䅴权䡄䅁䅁权硁䅁䅁权䡁允䅁允䅁䅁䅅䅁䙁䅁䅁䅁䅁䅁䅁䍄䉁䅁䅁䅃䅁䅁䅍䅁䅁䅁䅕䅁䅁䩁䝪ぃ䭅䕁䄴䅁䙁䅁䅁䅁啃硺䉖权䕂䅁䅁权流䅁䅁权䕁䅁䅋权䉁䅁䅁允䅁䅁䅅䅁䙁䡁㥅瑃橥䡖䄱䍄䉁䅁䅁兂䅁䅁䅍䅄䅁䅁䅕䅁䅁䝧畯ご䭅乁䅧䅁䭁䍁䅷䅁䭁䅁䉣䅁䉁䅁䅁允䅁䅁䅕䅁䅁䅁䅁䅁䵁䅉䅅䅁䙁䅁䅁睁䵁䅁䅁兂䅁䅁䅁䡫㑢䅑䅯睳䅁䅁䅯杍䅁䅁䅯睂䅅䅁䅅䅁䉁䅁䅁兂䅁乁䉁特剆村杷允䅁䅁䅧䅁䑁䅁䅁䅁䙁䅁䅁䅁奃杸䉴权卂䅁䅁兂䅁䅁䅁䴸嘴兑䅯睎䅁䅁䅯杊䅁䅁䅯䅂䍁䅧䅯允䅁䅁䅅䅁䉁䅁䅁兂硂児塲ㅯ睥䅑杷允䅁䅁䅕䅁䑁䅁䅷䅁䙁䅁䅁䅁啂欱䈵权奃䅁䅁权硁䅁䅁权䡁允䅁允䅁䅁䅅䅁䙁䅁䅁䝁㝒偐䉚䍄䉁䅁䅁兂䅁䅁䅍䅄䅁䅁䅕䅁䅁䥁刳歔䭅䩁䅯䅁䭁䑁䅫䅁䭁䅁䉣䅁䉁䅁䅁允䅁䅁䅕䅁䅁䡆夰歃䵉䅉䅅䅁䥁䅁䅁睁䅁䅁䅁兂䅁䅁䅁䵭䱙兑䅯杖䅁䅁䅕䅁䅁䩁偄商䭅䕁䅣䅁䭁䍁䅙䅁䭁䅁䅑潁䭁䅁䅅䅁䉁䅁䅁允䅁䅁䅕敨剴䉵㔴な䵁䅉䅅䅁䥁䅁䅁睁䅁䅁䅁兂䅁䅁䅁䵭䱙兑䅯䅗䅁䅁䅕䅁䅁偁佄商䭅䑁䅷䅁䭁䍁䅙䅁䭁䅁䅑潁䭁䅁䅅䅁䉁䅁䅁允䅁䅁䅕䉵䘶ㄶ畇歨䵁䅉䅅䅁䙁䅁䅁睁䵁䅁䅁兂䅁䅁䅃佲䝚兑䅯睵䅁䅁䅯児䅁䅁䅯睂䅅䅁䅅䅁䉁䅁䅁兂穁⽍乱䍄正村杷允䅁䅁䅕䅁䑁䅁䅷䅁䙁䅁䅁䵁䅃水䉂权橂䅁䅁权䥂䅁䅁权䡁允䅁允䅁䅁䅅䅁䙁佁歘䄷㥖偊䉤䍄䉁䅁䅁兂䅁䅁䅍䅄䅁䅁䅕䅁䅁䍁潁唫䭁佁䅷䅁䭁䑁䅕䅁䭁䅁䉣䅁䉁䅁䅁允䅁䅁䅕䅁䅁䅁䅁䅁䵁䅉䅅䅁䙁䅁䅁睁䵁䅁䅁兂䅁䅁䅁䵙㝲䅑䅯䅬䅁䅁䅯䅎䅁䅁䅯睂䅅䅁䅅䅁䉁䅁䅁权㉁允䅁䍄䉁䅁䅁兂䅁䅁䅍䅄䅁䅁䅕䅁䅁䥷楄䕕䭅䵁䅧䅁䭁䑁䄰䅁䭁䅁䉣䅁䉁䅁䅁允䅁䅁䅕䅁䅁䅁䅁䅁䵁䅉䅅䅁䙁䅁䅁睁䵁䅁䅁兂䅁䅁䵄祑愲兑䅯朲䅁䅁䅯䅔䅁䅁䅯睂䅅䅁䅅䅁䉁䅁䅁兂䅁䅁䅁䅁䅁䅁杷允䅁䅁䅧䅁䑁䅁䅁䅁䙁䅁䅁䅁奃杸䉴权佂䅁䅁兂䅁䅁䅁䴫嘴兑䅯䅒䅁䅁䅯杊䅁䅁䅯䅂䍁䅧䅯允䅁䅁䅅䅁䉁䅁䅁杄䵁䅁䅁兌睁䍁䄴杍穁䅁䅁䍄䉁䅁䅁䅃䅁䅁䅍䅁䅁䅁䅕䅁䅁䩁䝪ぃ䭅䕁䄴䅁䙁䅁䅁䅁允硺䉖权㍁䅁䅁权流䅁䅁权䕁䅁䅋权䉁䅁䅁允䅁䅁䅅䅁佁䅁䅯䅁硁䍁䄴杍㉁䅁䅁䍄䉁䅁䅁兂䅁䅁䅍䅄䅁䅁䅕䅁䅁䝁䭄〫䭁䭁䄸䅁䭁䑁䅁䅁䭁䅁䉣䅁䉁䅁䅁允䅁䅁䅕䅁䅁䅁䅁䅁䵁䅉䅅䅁䥁䅁䅁睁䅁䅁䅁兂䅁䅁䅁䵭䱙兑䅯杔䅁䅁䅕䅁䅁䩁偔商䭅䕁䅫䅁䭁䍁䅙䅁䭁䅁䅑潁䭁䅁䅅䅁䉁䅁䅁允䅁䅁䅕瑃橥䑣㈱啦䵁䅉䅅䅁䙁䅁䅁睁䵁䅁䅁兂䅁䅁䅄佧兊兑䅯具䅁䅁䅯材䅁䅁䅯睂䅅䅁䅅䅁䉁䅁䅁兂癄卌礷䩏祘睐杷允䅁䅁䅧䅁䑁䅁䅁䅁䙁䅁䅁䅁奃杸䉴权呂䅁䅁兂䅁䅁䅁䴸嘴兑䅯䅍䅁䅁䅯杊䅁䅁䅯䅂䍁䅧䅯允䅁䅁䅅䅁䉁䅁䅁兂卂䉵䘶⬶噓䅑杷允䅁䅁䅕䅁䑁䅁䅷䅁䙁䅁䅁䥁獃欵䉚权敄䅁䅁权䩂䅁䅁权䡁允䅁允䅁䅁䅅䅁䙁䥁佰卵䉈䅐䄵䍄䉁䅁䅁兂䅁䅁䅍䅄䅁䅁䅕䅁䅁䝧畯ご䭅䱁䅍䅁䭁䕁䅍䅁䭁䅁䉣䅁䉁䅁䅁允䅁䅁䅕獺獗敺䱹歓䵉䅉䅅䅁䥁䅁䅁睁䅁䅁䅁兂䅁䅁䅁䵭䱙兑䅯杔䅁䅁䅕䅁䅁䩁偔商䭅䑁䅕䅁䭁䍁䅙䅁䭁䅁䅑潁䭁䅁䅅䅁䉁䅁䅁允䅁䅁䅕䥘䌯匹䵨啦䵁䅉䅅䅁䙁䅁䅁睁䵁䅁䅁兂䅁䅁䅁䵣㝲䅑䅯杚䅁䅁䅯兓䅁䅁䅯睂䅅䅁䅅䅁䉁䅁䅁权婁允䅁䍄䉁䅁䅁兂䅁䅁䅍䅄䅁䅁䅕䅁䅁䙁睳ご䭅䝁䅙䅁䭁䕁䅕䅁䭁䅁䉣䅁䉁䅁䅁允䅁䅁䅯䅊䅅䅁杷允䅁䅁䅧䅁䑁䅁䅁䅁䙁䅁䅁䅁奃杸䉴权呂䅁䅁兂䅁䅁䅁䴸嘴兑䅯䅎䅁䅁䅯杊䅁䅁䅯䅂䍁䅧䅯允䅁䅁䅅䅁䉁䅁䅁兂穁積積硍婭䅑杷允䅁䅁䅕䅁䑁䅁䅷䅁䙁䅁䅁䅁权晹䅴权浂䅁䅁权䕂䅁䅁权䡁允䅁允䅁䅁䅅䅁䭁䉁䈸䅁䵁䅉䅅䅁䥁䅁䅁睁䅁䅁䅁兂䅁䅁䅁䵭䱙兑䅯杔䅁䅁䅕䅁䅁䩁偔商䭅䕁䅳䅁䭁䍁䅙䅁䭁䅁䅑潁䭁䅁䅅䅁䉁䅁䅁允䅁䅁䅕㘱睎児⽱啦䵁䅉䅅䅁䙁䅁䅁睁䵁䅁䅁兂䅁䅁䅁穗偂兑䅯睳䅁䅁䅯杏䅁䅁䅯睂䅅䅁䅅䅁䉁䅁䅁兂䅁䅁䅁䅁䅁䅁杷允䅁䅁䅕䅁䑁䅁䅷䅁䙁䅁䅁䥁䅂啚䈹权千䅁䅁权獁䅁䅁权䡁允䅁允䅁䅁䅅䅁䙁䅁䅁䅁䅁䅁䅁䍄䉁䅁䅁兂䅁䅁䅍䅄䅁䅁䅕䅁䅁䕧求ご䭅䭁䅉䅁䭁䑁䅣䅁䭁䅁䉣䅁䉁䅁䅁允䅁䅁䅕䅁䅁䅁䅁䅁䵁䅉䅅䅁䙁䅁䅁睁䵁䅁䅁兂䅁䅁䵄祑愲兑䅯䅭䅁䅁䅯睓䅁䅁䅯睂䅅䅁䅅䅁䉁䅁䅁兂䅁䅁䅁䅁䅁䅁杷允䅁䅁䅧䅁䑁䅁䅁䅁䙁䅁䅁䅁奃杸䉴权呂䅁䅁兂䅁䅁䅁䵬嘸兑䅯兎䅁䅁䅯杊䅁䅁䅯䅂䍁䅧䅯允䅁䅁䅅䅁䉁䅁䅁兂㝂䭆䠵吴䍋䅑杷允䅁䅁䅕䅁䑁䅁䅷䅁䙁䅁䅁䅁杄晧䅨权浂䅁䅁权䑁䅁䅁权䡁允䅁允䅁䅁䅅䅁䭁䅁䈴䅁䵁䅉䅅䅁䙁䅁䅁睁䵁䅁䅁兂䅁䅁䅁乖佚兑䅯杯䅁䅁䅯䅒䅁䅁䅯睂䅅䅁䅅䅁䉁䅁䅁兂䅁䙁乧员㡖村杷允䅁䅁䅧䅁䑁䅁䅁䅁䙁䅁䅁䅁奃杸䉴权兂䅁䅁兂䅁䅁䅁䵹䱙兑䅯兏䅁䅁䅯杊䅁䅁䅯䅂䍁䅧䅯允䅁䅁䅅䅁䉁䅁䅁权剂䅁䅁䍄䉁䅁䅁兂䅁䅁䅍䅄䅁䅁䅕䅁䅁䝁䭄〫䭁䝁䅁䅁䭁䕁䅫䅁䭁䅁䉣䅁䉁䅁䅁允䅁䅁䅯入䅁䅁杷允䅁䅁䅕䅁䑁䅁䅷䅁䙁䅁䅁䅁扂䕍䈹权浄䅁䅁权㍁䅁䅁权䡁允䅁允䅁䅁䅅䅁䙁䅁䅁䅁䅁䅁䅁䍄䉁䅁䅁䅃䅁䅁䅍䅁䅁䅁䅕䅁䅁䩁䝪ぃ䭅䕁䄴䅁䙁䅁䅁䅁㑄桺䉖权䡂䅁䅁权流䅁䅁权䕁䅁䅋权䉁䅁䅁允䅁䅁䅅䅁佁䅁䅯䅁祁䍁䄴杍ぁ䅁䅁䍄䉁䅁䅁兂䅁䅁䅍䅄䅁䅁䅕䅁䅁䙁坔歔䭅䱁䅅䅁䭁䕁䅑䅁䭁䅁䉣䅁䉁䅁䅁允䅁䅁䅕䅁潂睵噡す䵉䅉䅅䅁䥁䅁䅁睁䅁䅁䅁兂䅁䅁䅁䵭䱙兑䅯䅕䅁䅁䅕䅁䅁䵁䝪ぃ䭅䕁䅷䅁䭁䍁䅙䅁䭁䅁䅑潁䭁䅁䅅䅁䉁䅁䅁允䅁䅁䅯兕䅁䅁杷允䅁䅁䅕䅁䑁䅁䅷䅁䙁䅁䅁䵁䅃水䉂权⽃䅁䅁权䉂䅁䅁权䡁允䅁允䅁䅁䅅䅁䙁䅁䅁䅁䅁䅁䅁䍄䉁䅁䅁䅃䅁䅁䅍䅁䅁䅁䅕䅁䅁䩁䝪ぃ䭅䉁䅧䅁䙁䅁䅁䅁啃硺䉖权㥁䅁䅁权流䅁䅁权䕁䅁䅋权䉁䅁䅁允䅁䅁䅅䅁䙁䩁婱婭婭噭䅬䍄䉁䅁䅁兂䅁䅁䅍䅄䅁䅁䅕䅁䅁䵁い〫䭁佁䅁䅁䭁䕁䅳䅁䭁䅁䉣䅁䉁䅁䅁允䅁䅁䅕睴噡潅癮稫䴸䅉䅅䅁䥁䅁䅁睁䅁䅁䅁兂䅁䅁䅁䵭䱙兑䅯兗䅁䅁䅕䅁䅁䕁剄商䭅䕁䅁䅁䭁䍁䅙䅁䭁䅁䅑潁䭁䅁䅅䅁䉁䅁䅁允䅁䅁䅯杊䅁䅁杷允䅁䅁䅧䅁䑁䅁䅁䅁䙁䅁䅁䅁奃杸䉴权婂䅁䅁兂䅁䅁䅁䵬嘸兑䅯䅒䅁䅁䅯杊䅁䅁䅯䅂䍁䅧䅯允䅁䅁䅅䅁䉁䅁䅁兂歃䑣䬰㘱䅗䅑杷允䅁䅁䅕䅁䑁䅁䅷䅁䙁䅁䅁䅁啂欱䈵权杂䅁䅁权⭁䅁䅁权䡁允䅁允䅁䅁䅅䅁䭁䡁䅧䅁䵁䅉䅅䅁䙁䅁䅁睁䵁䅁䅁兂䅁䅁䅃䅖兒兑䅯䅹䅁䅁䅯䅌䅁䅁䅯睂䅅䅁䅅䅁䉁䅁䅁兂䅁䅁䅁䅁䅁䅁杷允䅁䅁䅧䅁䑁䅁䅁䅁䙁䅁䅁䅁奃杸䉴权奁䅁䅁兂䅁䅁䅁䵰嘸兑䅯李䅁䅁䅯杊䅁䅁䅯䅂䍁䅧䅯允䅁䅁䅅䅁䉁䅁䅁兂慃婭婭噭䙬䅷杷允䅁䅁䅕䅁䑁䅁䅷䅁䙁䅁䅁䅁䅂智䅴权慃䅁䅁权乂䅁䅁权䡁允䅁允䅁䅁䅅䅁䙁䅁䅁䭁㉘硯䍰䍄䉁䅁䅁䅃䅁䅁䅍䅁䅁䅁䅕䅁䅁䩁䝪ぃ䭅䙁䅷䅁䙁䅁䅁䅁䅄杸䉴权㉁䅁䅁权流䅁䅁权䕁䅁䅋权䉁䅁䅁允䅁䅁䅅䅁䭁䙁䅷䅁䵁䅉䅅䅁䙁䅁䅁睁䵁䅁䅁兂䅁䅁䅁㙲偒兑䅯䅵䅁䅁䅯睎䅁䅁䅯睂䅅䅁䅅䅁䉁䅁䅁兂佂㍗灍佂䱬䅑杷允䅁䅁䅙䅁䑁䅁䄸䅁䙁䅁䅁䅁ぁ桒䉂权楄䅁䅁权歂䅁䅁权䅁䅁䅁权桂䅁䅁允䅁䅁䅅䅁䭁佁䅍䅁䵁䅉䅅䅁䥁䅁䅁睁䅁䅁䅁兂䅁䅁䅁䵭䱙兑䅯杔䅁䅁䅕䅁䅁䩁偔商䭅䕁䅷䅁䭁䍁䅙䅁䭁䅁䅑潁䭁䅁䅅䅁䉁䅁䅁允䅁䅁䅕歲桦桥協步䵁䅉䅅䅁䥁䅁䅁睁䅁䅁䅁兂䅁䅁䅁䵭䱙兑䅯兗䅁䅁䅕䅁䅁䕁剄商䭅䕁䅷䅁䭁䍁䅙䅁䭁䅁䅑潁䭁䅁䅅䅁䉁䅁䅁允䅁䅁䅯杊䅁䅁杷允䅁䅁䅕䅁䑁䅁䅷䅁䙁䅁䅁䅁元癤䅨权䩃䅁䅁权㝁䅁䅁权䡁允䅁允䅁䅁䅅䅁䭁䭁䄰䅁䵁䅉䅅䅁䙁䅁䅁睁䵁䅁䅁兂䅁䅁䅃楡倵兑䅯杵䅁䅁䅯睌䅁䅁䅯睂䅅䅁䅅䅁䉁䅁䅁兂䅁䅁䅁䅁䅁䅁杷允䅁䅁䅕䅁䑁䅁䅷䅁䙁䅁䅁䅁䕁啪䈹权⽃䅁䅁权畁䅁䅁权䡁允䅁允䅁䅁䅅䅁䙁䅁䅁䅁䅁䅁䅁䍄䉁䅁䅁䅃䅁䅁䅍䅁䅁䅁䅕䅁䅁䩁䝪ぃ䭅䉁䅧䅁䙁䅁䅁䅁允硺䉖权䑁䅁䅁权流䅁䅁权䕁䅁䅋权䉁䅁䅁允䅁䅁䅅䅁佁䅁䅯䅁ㅁ䍁䄴李ㅁ䅁䅁䍄䉁䅁䅁兂䅁䅁䅍䅄䅁䅁䅕䅁䅁䉁䉃䔫䭁乁䅉䅁䭁䑁䅑䅁䭁䅁䉣䅁䉁䅁䅁允䅁䅁䅕牕敧敨剴啋䵁䅉䅅䅁䥁䅁䅁睁䅁䅁䅁兂䅁䅁䅁䵭䱙兑䅯杔䅁䅁䅕䅁䅁䩁偔商䭅䑁䄴䅁䭁䍁䅙䅁䭁䅁䅑潁䭁䅁䅅䅁䉁䅁䅁允䅁䅁䅕敨剴䉵䨵啥䵁䅉䅅䅁䙁䅁䅁睁䵁䅁䅁兂䅁䅁䅃佲䝚兑䅯杬䅁䅁䅯睏䅁䅁䅯睂䅅䅁䅅䅁䉁䅁䅁兂䅁䡁奄㕅橕村杷允䅁䅁䅕䅁䑁䅁䅷䅁䙁䅁䅁䥁啂䙂䉂权浂䅁䅁权䥂䅁䅁权䡁允䅁允䅁䅁䅅䅁䭁䝁䄸䅁䵁䅉䅅䅁䙁䅁䅁睁䵁䅁䅁兂䅁䅁䅁㙲偒兑䅯典䅁䅁䅯䅑䅁䅁䅯睂䅅䅁䅅䅁䉁䅁䅁兂㉁⽄奕条匴䅑杷允䅁䅁䅧䅁䑁䅁䅁䅁䙁䅁䅁䅁奃杸䉴权佂䅁䅁兂䅁䅁䅁䴫嘴兑䅯杏䅁䅁䅯杊䅁䅁䅯䅂䍁䅧䅯允䅁䅁䅅䅁䉁䅁䅁杄䭁䅁䅁䅎畁䑁䅍杍䅁䅁杷允䅁䅁䅕䅁䑁䅁䅷䅁䙁䅁䅁䅁癃䕰䈹权慄䅁䅁权乂䅁䅁权䡁允䅁允䅁䅁䅅䅁䙁䵁奯捘呡摑⽯䍄䉁䅁䅁䅃䅁䅁䅍䅁䅁䅁䅕䅁䅁䩁䝪ぃ䭅䕁䄴䅁䙁䅁䅁䅁啃硺䉖权䍂䅁䅁权流䅁䅁权䕁䅁䅋权䉁䅁䅁允䅁䅁䅅䅁䙁䥁䌯匹捨㍎䅬䍄䉁䅁䅁䅃䅁䅁䅍䅁䅁䅁䅕䅁䅁䩁䝪ぃ䭅䕁䄴䅁䙁䅁䅁䅁睄桺䉖权䑂䅁䅁权流䅁䅁权䕁䅁䅋权䉁䅁䅁允䅁䅁䅅䅁䙁偁潙䥘䌹煉䅨䍄䉁䅁䅁䅃䅁䅁䅍䅁䅁䅁䅕䅁䅁䩁䝪ぃ䭅䙁䅫䅁䙁䅁䅁䅁允硺䉖权㉁䅁䅁权流䅁䅁权䕁䅁䅋权䉁䅁䅁允䅁䅁䅅䅁佁䅁䅯䅁祁䍁䄴杍穁䅁䅁䍄䉁䅁䅁䅃䅁䅁䅍䅁䅁䅁䅕䅁䅁䩁䝪ぃ䭅䙁䅫䅁䙁䅁䅁䅁兄杸䉴权ぁ䅁䅁权流䅁䅁权䕁䅁䅋权䉁䅁䅁允䅁䅁䅅䅁䭁䉁䅫䅁䵁䅉䅅䅁䙁䅁䅁睁䵁䅁䅁兂䅁䅁䅁剔儹兑䅯杚䅁䅁䅯兔䅁䅁䅯睂䅅䅁䅅䅁䉁䅁䅁权敁允䅁䍄䉁䅁䅁兂䅁䅁䅍䅄䅁䅁䅕䅁䅁䙁睳ご䭅䩁䅉䅁䭁䕁䅣䅁䭁䅁䉣䅁䉁䅁䅁允䅁䅁䅕㥃㕪唱㝋欫䵅䅉䅅䅁䙁䅁䅁睁䵁䅁䅁兂䅁䅁䅁摪但兑䅯杬䅁䅁䅯䅒䅁䅁䅯睂䅅䅁䅅䅁䉁䅁䅁兂䅁䅁䵂㍵甸村杷允䅁䅁䅧䅁䑁䅁䅁䅁䙁䅁䅁䅁奃杸䉴权佂䅁䅁兂䅁䅁䅁䴫嘴兑䅯睏䅁䅁䅯杊䅁䅁䅯䅂䍁䅧䅯允䅁䅁䅅䅁䉁䅁䅁杄䭁䅁䅁睍畁䑁䅅兎䅁䅁杷允䅁䅁䅕䅁䑁䅁䅷䅁䙁䅁䅁䥁煂歌䈹权权䅁䅁权䵂䅁䅁权䡁允䅁允䅁䅁䅅䅁䙁䅁䙥癨⽗匱䄱䍄䉁䅁䅁兂䅁䅁䅍䅄䅁䅁䅕䅁䅁䝧畯ご䭅佁䅉䅁䭁䑁䅉䅁䭁䅁䉣䅁䉁䅁䅁允䅁䅁䅕䅁䅁䅁䅁䅁䵁䅉䅅䅁䙁䅁䅁睁䵁䅁䅁兂䅁䅁䅃ㅏ偬兑䅯䄱䅁䅁䅯䅒䅁䅁䅯睂䅅䅁䅅䅁䉁䅁䅁兂坃䕊卭䕊祫䅑杷允䅁䅁䅧䅁䑁䅁䅁䅁䙁䅁䅁䅁奃杸䉴权奂䅁䅁兂䅁䅁䅁䴰䱙兑䅯睁䅁䅁䅯杊䅁䅁䅯䅂䍁䅧䅯允䅁䅁䅅䅁䉁䅁䅁权婁䅁䅁䍄䉁䅁䅁兂䅁䅁䅍䅄䅁䅁䅕䅁䅁䱧湃ご䭅䩁䄴䅁䭁䕁䅧䅁䭁䅁䉣䅁䉁䅁䅁允䅁䅁䅕䑂穃呒瀶吸䴸䅉䅅䅁䙁䅁䅁睁䵁䅁䅁兂䅁䅁䅁䥅㑈䅑䅯杪䅁䅁䅯䅓䅁䅁䅯睂䅅䅁䅅䅁䉁䅁䅁兂䅁䅁䅁䅁䅁䅁杷允䅁䅁䅕䅁䑁䅁䅷䅁䙁䅁䅁䥁睂䔸䈵权⽃䅁䅁权䵂䅁䅁权䡁允䅁允䅁䅁䅅䅁䙁䡁⽁㍉㍙呉䍂䍄䉁䅁䅁䅃䅁䅁䅍䅁䅁䅁䅕䅁䅁䩁䝪ぃ䭅䕁䄴䅁䙁䅁䅁䅁元硺䉖权癁䅁䅁权流䅁䅁权䕁䅁䅋权䉁䅁䅁允䅁䅁䅅䅁䙁䑁䬰㘱睎坎䅬䍄䉁䅁䅁䅃䅁䅁䅍䅁䅁䅁䅕䅁䅁䩁䝪ぃ䭅䕁䄴䅁䙁䅁䅁䅁睄桺䉖权硁䅁䅁权流䅁䅁权䕁䅁䅋权䉁䅁䅁允䅁䅁䅅䅁䙁佁剸䉵䘶灃䅊䍄䉁䅁䅁兂䅁䅁䅍䅄䅁䅁䅕䅁䅁䑁歪歔䭅䭁䅫䅁䭁䑁䅯䅁䭁䅁䉣䅁䉁䅁䅁允䅁䅁䅯权䅅䅁杷允䅁䅁䅙䅁䑁䅁䅷䅁䙁䅁䅁䅁杁偋䅬权橂䅁䅁权歂䅁䅁权䅁䅁䅁权桂䅁䅁允䅁䅁䅅䅁䙁䥁噇㑑獶䩣䅊䍄䉁䅁䅁兂䅁䅁䅍䅄䅁䅁䅕䅁䅁䕺瑍歭䭅䩁䅑䅁䭁䑁䅁䅁䭁䅁䉣䅁䉁䅁䅁允䅁䅁䅯䅁䅁䅁杷允䅁䅁䅧䅁䑁䅁䅁䅁䙁䅁䅁䅁奃杸䉴权佂䅁䅁兂䅁䅁䅁䴫嘴兑䅯材䅁䅁䅯杊䅁䅁䅯䅂䍁䅧䅯允䅁䅁䅅䅁䉁䅁䅁杄䭁䅁䅁免畁䑁䅫杍䅁䅁杷允䅁䅁䅧䅁䑁䅁䅁䅁䙁䅁䅁䅁奃杸䉴权兂䅁䅁兂䅁䅁䅁䵫嘸兑䅯兔䅁䅁䅯杊䅁䅁䅯䅂䍁䅧䅯允䅁䅁䅅䅁䉁䅁䅁兂㉄䙋偹牑歱䅑杷允䅁䅁䅧䅁䑁䅁䅁䅁䙁䅁䅁䅁奃杸䉴权佂䅁䅁兂䅁䅁䅁䵫嘸兑䅯杍䅁䅁䅯杊䅁䅁䅯䅂䍁䅧䅯允䅁䅁䅅䅁䉁䅁䅁兂䙃ㄶ㑇汈睖䅑杷允䅁䅁䅕䅁䑁䅁䅷䅁䙁䅁䅁䅁杁偋䅬权䱃䅁䅁权䑂䅁䅁权䡁允䅁允䅁䅁䅅䅁䙁䩁婱婭婭剭䅨䍄䉁䅁䅁兂䅁䅁䅍䅄䅁䅁䅕䅁䅁䡁瑳ご䭅䥁䄴䅁䭁䕁䅅䅁䭁䅁䉣䅁䉁䅁䅁允䅁䅁䅕䅁䅁䅁䅁䅁䵁䅉䅅䅁䙁䅁䅁睁䵁䅁䅁兂䅁䅁䅁住佒兑䅯朰䅁䅁䅯杏䅁䅁䅯睂䅅䅁䅅䅁䉁䅁䅁兂䅁䅁䅁䅁䅁䅁杷允䅁䅁䅕䅁䑁䅁䅷䅁䙁䅁䅁䵁䅃水䉂权捃䅁䅁权ㅁ䅁䅁权䡁允䅁允䅁䅁䅅䅁䙁䅁䅁䅁䅁䅁䅁䍄䉁䅁䅁兂䅁䅁䅍䅄䅁䅁䅕䅁䅁䙁睳ご䭅䝁䅁䅁䭁䍁䅷䅁䭁䅁䉣䅁䉁䅁䅁允䅁䅁䅯䅢䅁䅁杷允䅁䅁䅧䅁䑁䅁䅁䅁䙁䅁䅁䅁奃杸䉴权佂䅁䅁兂䅁䅁䅁乣噅兑䅯䅍䅁䅁䅯杊䅁䅁䅯䅂䍁䅧䅯允䅁䅁䅅䅁䉁䅁䅁兂䉁甹攷欰桩䅑杷允䅁䅁䅕䅁䑁䅁䅷䅁䙁䅁䅁䅁䅂智䅴权楄䅁䅁权㉁䅁䅁权䡁允䅁允䅁䅁䅅䅁䙁䙁汖く桖睕䄵䍄䉁䅁䅁兂䅁䅁䅍䅄䅁䅁䅕䅁䅁䑧婴ご䭅䩁䅧䅁䭁䍁䄸䅁䭁䅁䉣䅁䉁䅁䅁允䅁䅁䅕湡兩㌰䑋歹䵅䅉䅅䅁䙁䅁䅁睁䵁䅁䅁兂䅁䅁䅁㙲偒兑䅯杬䅁䅁䅯兒䅁䅁䅯睂䅅䅁䅅䅁䉁䅁䅁兂潄桄畬硱兂村杷允䅁䅁䅕䅁䑁䅁䅷䅁䙁䅁䅁䅁杁偋䅬权权䅁䅁权䑂䅁䅁权䡁允䅁允䅁䅁䅅䅁䙁䵁㡹汥㑢楱䅖䍄䉁䅁䅁兂䅁䅁䅍䅄䅁䅁䅕䅁䅁䵁い〫䭁偁䅑䅁䭁䕁䅳䅁䭁䅁䉣䅁䉁䅁䅁允䅁䅁䅕睕灕䝬漷啋䵁䅉䅅䅁䙁䅁䅁睁䵁䅁䅁兂䅁䅁䅃ㅏ偬兑䅯䄵䅁䅁䅯児䅁䅁䅯睂䅅䅁䅅䅁䉁䅁䅁兂䅁䅁䅁䅁䅁䅁杷允䅁䅁䅧䅁䑁䅁䅁䅁䙁䅁䅁䅁奃杸䉴权奂䅁䅁兂䅁䅁䅁䵉嘸兑䅯李䅁䅁䅯杊䅁䅁䅯䅂䍁䅧䅯允䅁䅁䅅䅁䉁䅁䅁杄䭁䅁䅁杍畁䑁䅁李䅁䅁杷允䅁䅁䅕䅁䑁䅁䅷䅁䙁䅁䅁䥁煂歌䈹权歄䅁䅁权䑁䅁䅁权䡁允䅁允䅁䅁䅅䅁䙁䅁穁汥吵档䅒䍄䉁䅁䅁兂䅁䅁䅍䅄䅁䅁䅕䅁䅁䑧婴ご䭅䩁䅯䅁䭁䑁䅷䅁䭁䅁䉣䅁䉁䅁䅁允䅁䅁䅕桭慘捶䬶唯䵅䅉䅅䅁䙁䅁䅁睁䵁䅁䅁兂䅁䅁䅃䝑偖兑䅯杚䅁䅁䅯睏䅁䅁䅯睂䅅䅁䅅䅁䉁䅁䅁权呁允䅁䍄䉁䅁䅁兂䅁䅁䅍䅄䅁䅁䅕䅁䅁佁䉃䔫䭁䱁䅑䅁䭁䑁䅑䅁䭁䅁䉣䅁䉁䅁䅁允䅁䅁䅕䅁䅁⭨㑥歐䵉䅉䅅䅁䙁䅁䅁睁䵁䅁䅁兂䅁䅁䅁住佒兑䅯䅴䅁䅁䅯睎䅁䅁䅯睂䅅䅁䅅䅁䉁䅁䅁兂䅁䅁䅁䅁䅁䅁杷允䅁䅁䅧䅁䑁䅁䅁䅁䙁䅁䅁䅁奃杸䉴权兂䅁䅁兂䅁䅁䅁䴵嘴兑䅯杏䅁䅁䅯杊䅁䅁䅯䅂䍁䅧䅯允䅁䅁䅅䅁䉁䅁䅁杄佁䅁䅁免祁䑁䅙䅎畁䑁䅅䅁䵁䅉䅅䅁䙁䅁䅁睁䵁䅁䅁兂䅁䅁䅃楡倵兑䅯䅁䅅䅁䅯䅏䅁䅁䅯睂䅅䅁䅅䅁䉁䅁䅁权䝁允䅁䍄䉁䅁䅁䅃䅁䅁䅍䅁䅁䅁䅕䅁䅁䩁䝪ぃ䭅䉁䅧䅁䙁䅁䅁䅁䥄杸䉴权㝁䅁䅁权流䅁䅁权䕁䅁䅋权䉁䅁䅁允䅁䅁䅅䅁䭁䍁䄰䅁䵁䅉䅅䅁䙁䅁䅁睁䵁䅁䅁兂䅁䅁䵄祑愲兑䅯睲䅁䅁䅯杌䅁䅁䅯睂䅅䅁䅅䅁䉁䅁䅁兂䅁䅁䅁䅁䅁䅁杷允䅁䅁䅕䅁䑁䅁䅷䅁䙁䅁䅁䥁睃ば䈹权癃䅁䅁权癁䅁䅁权䡁允䅁允䅁䅁䅅䅁䙁䅁䅁䅁䅁䅁䅁䍄䉁䅁䅁䅃䅁䅁䅍䅁䅁䅁䅕䅁䅁䩁䝪ぃ䭅䕁䄴䅁䙁䅁䅁䅁歄桺䉖权䭂䅁䅁权流䅁䅁权䕁䅁䅋权䉁䅁䅁允䅁䅁䅅䅁佁䅁䅷䅁㉁䑁䅙杌㍁䑁䅧䅁䵁䅉䅅䅁䙁䅁䅁睁䵁䅁䅁兂䅁䅁䅁䵑㜳䅑䅯典䅁䅁䅯免䅁䅁䅯睂䅅䅁䅅䅁䉁䅁䅁兂䅁䅁䅁䅁䅁䅁杷允䅁䅁䅕䅁䑁䅁䅷䅁䙁䅁䅁䥁㝁啗䈹权䩃䅁䅁权㥁䅁䅁权䡁允䅁允䅁䅁䅅䅁䭁䭁䄰䅁䵁䅉䅅䅁䙁䅁䅁睁䵁䅁䅁兂䅁䅁䅁㙲偒兑䅯末䅁䅁䅯杍䅁䅁䅯睂䅅䅁䅅䅁䉁䅁䅁兂䅁䅁䅁䅁䅁䅁杷允䅁䅁䅧䅁䑁䅁䅁䅁䙁䅁䅁䅁奃杸䉴权兂䅁䅁兂䅁䅁䅁䵰嘸兑䅯睓䅁䅁䅯杊䅁䅁䅯䅂䍁䅧䅯允䅁䅁䅅䅁䉁䅁䅁兂硂児塲穯㝂䅑杷允䅁䅁䅧䅁䑁䅁䅁䅁䙁䅁䅁䅁奃杸䉴权奂䅁䅁兂䅁䅁䅁䵰嘸兑䅯兎䅁䅁䅯杊䅁䅁䅯䅂䍁䅧䅯允䅁䅁䅅䅁䉁䅁䅁兂獄払敧卨佴䅑杷允䅁䅁䅕䅁䑁䅁䅷䅁䙁䅁䅁䅁杂癹䅴权穃䅁䅁权穁䅁䅁权䡁允䅁允䅁䅁䅅䅁䙁䅁䅁䅁䅁䅁䅁䍄䉁䅁䅁兂䅁䅁䅍䅄䅁䅁䅕䅁䅁䕺瑍歭䭅䵁䅕䅁䭁䑁䅳䅁䭁䅁䉣䅁䉁䅁䅁允䅁䅁䅕䅁䅁䅁䅁䅁䵁䅉䅅䅁䙁䅁䅁睁䵁䅁䅁兂䅁䅁䅁䥂倱兑䅯睩䅁䅁䅯䅑䅁䅁䅯睂䅅䅁䅅䅁䉁䅁䅁兂噃塏呩㝸湩睐杷允䅁䅁䅧䅁䑁䅁䅁䅁䙁䅁䅁䅁奃杸䉴权兂䅁䅁兂䅁䅁䅁䵷䱙兑䅯䅓䅁䅁䅯杊䅁䅁䅯䅂䍁䅧䅯允䅁䅁䅅䅁䉁䅁䅁权兂䅁䅁䍄䉁䅁䅁兂䅁䅁䅍䅄䅁䅁䅕䅁䅁䥷楄䕕䭅䝁䅍䅁䭁䑁䅉䅁䭁䅁䉣䅁䉁䅁䅁允䅁䅁䅕䅁䅁䅁䅁䅁䵁䅉䅅䅁䥁䅁䅁睁䅁䅁䅁兂䅁䅁䅁䵭䱙兑䅯䅕䅁䅁䅕䅁䅁䡁剄商䭅䕁䅍䅁䭁䍁䅙䅁䭁䅁䅑潁䭁䅁䅅䅁䉁䅁䅁允䅁䅁䅕含朱摲扔啹䵁䅉䅅䅁䙁䅁䅁睁䵁䅁䅁兂䅁䅁䅁䥂倱兑䅯䅹䅁䅁䅯睐䅁䅁䅯睂䅅䅁䅅䅁䉁䅁䅁兂䅁䅁䅁䅁䅁䅁杷允䅁䅁䅕䅁䑁䅁䅷䅁䙁䅁䅁䅁癃䕰䈹权灃䅁䅁权䝂䅁䅁权䡁允䅁允䅁䅁䅅䅁䭁䅁䉯䅁䵁䅉䅅䅁䙁䅁䅁睁䵁䅁䅁兂䅁䅁䅁䡫㑢䅑䅯睶䅁䅁䅯睁䅁䅁䅯睂䅅䅁䅅䅁䉁䅁䅁兂䅁䅁䅁䅁䅁䅁杷允䅁䅁䅧䅁䑁䅁䅁䅁䙁䅁䅁䅁奃杸䉴权卂䅁䅁兂䅁䅁䅁䵬嘸兑䅯睎䅁䅁䅯杊䅁䅁䅯䅂䍁䅧䅯允䅁䅁䅅䅁䉁䅁䅁兂穁積積㉍㐹䅑杷允䅁䅁䅕䅁䑁䅁䅷䅁䙁䅁䅁䅁乂ㅈ䉂权慄䅁䅁权㍁䅁䅁权䡁允䅁允䅁䅁䅅䅁䙁䅁䅁䅁䅁䅁䅁䍄䉁䅁䅁䅃䅁䅁䅍䅁䅁䅁䅕䅁䅁䩁䝪ぃ䭅䙁䅷䅁䙁䅁䅁䅁䥄杸䉴权睁䅁䅁权流䅁䅁权䕁䅁䅋权䉁䅁䅁允䅁䅁䅅䅁䭁䙁䄰䅁䵁䅉䅅䅁䙁䅁䅁睁䵁䅁䅁兂䅁䅁䅁䍉㕪䅑䅯共䅁䅁䅯兔䅁䅁䅯睂䅅䅁䅅䅁䉁䅁䅁权䭁允䅁䍄䉁䅁䅁䅃䅁䅁䅍䅁䅁䅁䅕䅁䅁䩁䝪ぃ䭅䙁䅫䅁䙁䅁䅁䅁允硺䉖权睁䅁䅁权流䅁䅁权䕁䅁䅋权䉁䅁䅁允䅁䅁䅅䅁佁䅁䅯䅁ㅁ䍁䄴杍㑁䅁䅁䍄䉁䅁䅁䅃䅁䅁䅍䅁䅁䅁䅕䅁䅁䩁䝪ぃ䭅䙁䅁䅁䙁䅁䅁䅁啃硺䉖权㉁䅁䅁权流䅁䅁权䕁䅁䅋权䉁䅁䅁允䅁䅁䅅䅁䙁䅁䅁䅁䅁潸䅴䍄䉁䅁䅁兂䅁䅁䅍䅄䅁䅁䅕䅁䅁䑁歪歔䭅䥁䅳䅁䭁䍁䅷䅁䭁䅁䉣䅁䉁䅁䅁允䅁䅁䅕䅁䅁䅁䅁䅁䵁䅉䅅䅁䥁䅁䅁睁䅁䅁䅁兂䅁䅁䅁䵭䱙兑䅯睋䅁䅁䅕䅁䅁䍁偄商䭅䑁䅉䅁䭁䍁䅙䅁䭁䅁䅑潁䭁䅁䅅䅁䉁䅁䅁允䅁䅁䄴权䅁䑁䅍杌ㅁ䑁䅣䅁䵁䅉䅅䅁䙁䅁䅁睁䵁䅁䅁兂䅁䅁䅁䤴㑈䅑䅯杮䅁䅁䅯䅓䅁䅁䅯睂䅅䅁䅅䅁䉁䅁䅁兂乄䕃杵浒ぶ睐杷允䅁䅁䅧䅁䑁䅁䅁䅁䙁䅁䅁䅁奃杸䉴权兂䅁䅁兂䅁䅁䅁䵬嘸兑䅯睒䅁䅁䅯杊䅁䅁䅯䅂䍁䅧䅯允䅁䅁䅅䅁䉁䅁䅁兂桄桥畓硒塩䅑杷允䅁䅁䅕䅁䑁䅁䅷䅁䙁䅁䅁䅁杄晧䅨权卄䅁䅁权ㅁ䅁䅁权䡁允䅁允䅁䅁䅅䅁䙁䙁偹癷潕䌳䄵䍄䉁䅁䅁兂䅁䅁䅍䅄䅁䅁䅕䅁䅁䕁乄〫䭁䥁䄴䅁䭁䕁䅙䅁䭁䅁䉣䅁䉁䅁䅁允䅁䅁䅕䅁䅁猱䑶䕈䵉䅉䅅䅁䙁䅁䅁睁䵁䅁䅁兂䅁䅁䅁䍉㕪䅑䅯兺䅁䅁䅯杏䅁䅁䅯睂䅅䅁䅅䅁䉁䅁䅁兂ぃ噹㥷偷㤴䅑杷允䅁䅁䅕䅁䑁䅁䅷䅁䙁䅁䅁䅁杄晧䅨权敄䅁䅁权㕁䅁䅁权䡁允䅁允䅁䅁䅅䅁䙁䅁䅁䅁䅁䅁䅁䍄䉁䅁䅁䅃䅁䅁䅍䅁䅁䅁䅕䅁䅁䩁䝪ぃ䭅䕁䄴䅁䙁䅁䅁䅁元硺䉖权㉁䅁䅁权流䅁䅁权䕁䅁䅋权䉁䅁䅁允䅁䅁䅅䅁䙁䭁䠵場啯漴䅊䍄䉁䅁䅁兂䅁䅁䅍䅄䅁䅁䅕䅁䅁䝁䭄〫䭁䝁䅙䅁䭁䑁䅁䅁䭁䅁䉣䅁䉁䅁䅁允䅁䅁䅯杉䅅䅁杷允䅁䅁䅕䅁䑁䅁䅷䅁䙁䅁䅁䅁灂唸䈵权㉃䅁䅁权䕂䅁䅁权䡁允䅁允䅁䅁䅅䅁䙁偁⼯㕧牋䑺䍆䍄䉁䅁䅁兂䅁䅁䅍䅄䅁䅁䅕䅁䅁䅁乓ご䭅䥁䄴䅁䭁䕁䅙䅁䭁䅁䉣䅁䉁䅁䅁允䅁䅁䅕䅁䅁䅁䅁䅁䵁䅉䅅䅁䙁䅁䅁睁䵁䅁䅁兂䅁䅁䅃䅖兒兑䅯䅁䅅䅁䅯睌䅁䅁䅯睂䅅䅁䅅䅁䉁䅁䅁权䝁允䅁䍄䉁䅁䅁兂䅁䅁䅍䅄䅁䅁䅕䅁䅁䑁歪歔䭅䵁䅍䅁䭁䕁䅁䅁䭁䅁䉣䅁䉁䅁䅁允䅁䅁䅕䅁䅁䅁䅁䅁䵁䅉䅅䅁䙁䅁䅁睁䵁䅁䅁兂䅁䅁䅃䭳偤兑䅯䅴䅁䅁䅯䅓䅁䅁䅯睂䅅䅁䅅䅁䉁䅁䅁兂楃削塍橓㉰村杷允䅁䅁䅧䅁䑁䅁䅁䅁䙁䅁䅁䅁奃杸䉴权佂䅁䅁兂䅁䅁䅁䵫嘸兑䅯睎䅁䅁䅯杊䅁䅁䅯䅂䍁䅧䅯允䅁䅁䅅䅁䉁䅁䅁兂硂児塲㝯㉒䅑杷允䅁䅁䅧䅁䑁䅁䅁䅁䙁䅁䅁䅁奃杸䉴权佂䅁䅁兂䅁䅁䅁䵅嘸兑䅯睌䅁䅁䅯杊䅁䅁䅯䅂䍁䅧䅯允䅁䅁䅅䅁䉁䅁䅁杄䭁䅁䅁睎畁䑁䅕杍䅁䅁杷允䅁䅁䅕䅁䑁䅁䅷䅁䙁䅁䅁䅁啂欱䈵权䱃䅁䅁权ぁ䅁䅁权䡁允䅁允䅁䅁䅅䅁䙁䅁䅁䅁䅁䍁䅴䍄䉁䅁䅁兂䅁䅁䅍䅄䅁䅁䅕䅁䅁䡁䭄〫䭁䭁䄸䅁䭁䕁䅫䅁䭁䅁䉣䅁䉁䅁䅁允䅁䅁䅕䅁䅁䅁䅁䅁䵁䅉䅅䅁䙁䅁䅁睁䵁䅁䅁兂䅁䅁䅁晡但兑䅯䄹䅁䅁䅯䅏䅁䅁䅯睂䅅䅁䅅䅁䉁䅁䅁兂䅁䅁䅁䅁䅁䅁杷允䅁䅁䅕䅁䑁䅁䅷䅁䙁䅁䅁䥁䅂啚䈹权权䅁䅁权䑂䅁䅁权䡁允䅁允䅁䅁䅅䅁䙁䭁㉊浯䑶条䅖䍄䉁䅁䅁䅃䅁䅁䅍䅁䅁䅁䅕䅁䅁䩁䝪ぃ䭅䙁䅍䅁䙁䅁䅁䅁㑄桺䉖权㝁䅁䅁权流䅁䅁权䕁䅁䅋权䉁䅁䅁允䅁䅁䅅䅁佁䅁䅯䅁睁䍁䄴䅏ぁ䅁䅁䍄䉁䅁䅁䅃䅁䅁䅍䅁䅁䅁䅕䅁䅁䩁䝪ぃ䭅䙁䅫䅁䙁䅁䅁䅁䅄杸䉴权乂䅁䅁权流䅁䅁权䕁䅁䅋权䉁䅁䅁允䅁䅁䅅䅁䭁䙁䅫䅁䵁䅉䅅䅁䙁䅁䅁睁䵁䅁䅁兂䅁䅁䅃䝑偖兑䅯朰䅁䅁䅯兑䅁䅁䅯睂䅅䅁䅅䅁䉁䅁䅁兂䅁䅁䅁䅁䅁䅁杷允䅁䅁䅧䅁䑁䅁䅁䅁䙁䅁䅁䅁奃杸䉴权卂䅁䅁兂䅁䅁䅁䵹䱙兑䅯睏䅁䅁䅯杊䅁䅁䅯䅂䍁䅧䅯允䅁䅁䅅䅁䉁䅁䅁权噂䅁䅁䍄䉁䅁䅁兂䅁䅁䅍䅄䅁䅁䅕䅁䅁䍁潁唫䭁䥁䄴䅁䭁䑁䄸䅁䭁䅁䉣䅁䉁䅁䅁允䅁䅁䅕䅁䅁楎䡨啇䵉䅉䅅䅁䙁䅁䅁睁䵁䅁䅁兂䅁䅁䅁住佒兑䅯杺䅁䅁䅯李䅁䅁䅯睂䅅䅁䅅䅁䉁䅁䅁兂䅁䅁䅁䅁䅁䅁杷允䅁䅁䅕䅁䑁䅁䅷䅁䙁䅁䅁䅁䕁啪䈹权䙄䅁䅁权㕁䅁䅁权䡁允䅁允䅁䅁䅅䅁䙁䅁䅁䅁䅁䅁䅁䍄䉁䅁䅁兂䅁䅁䅍䅄䅁䅁䅕䅁䅁䝧畯ご䭅佁䅧䅁䭁䕁䅅䅁䭁䅁䉣䅁䉁䅁䅁允䅁䅁䅕䅁䅁䅁䅁䅁䵁䅉䅅䅁䥁䅁䅁睁䅁䅁䅁兂䅁䅁䅁䵭䱙兑䅯杕䅁䅁䅕䅁䅁䩁偄商䭅䑁䅯䅁䭁䍁䅙䅁䭁䅁䅑潁䭁䅁䅅䅁䉁䅁䅁允䅁䅁䅕場啯歲䙣啤䵁䅉䅅䅁䙁䅁䅁睁䵁䅁䅁兂䅁䅁䅁䡫㑢䅑䅯末䅁䅁䅯村䅁䅁䅯睂䅅䅁䅅䅁䉁䅁䅁兂䅁䩁牂䝇樹村杷允䅁䅁䅕䅁䑁䅁䅷䅁䙁䅁䅁䅁扂䕍䈹权灃䅁䅁权⽁䅁䅁权䡁允䅁允䅁䅁䅅䅁䭁䅁䉯䅁䵁䅉䅅䅁䥁䅁䅁睁䅁䅁䅁兂䅁䅁䅁䵭䱙兑䅯杔䅁䅁䅕䅁䅁偁佪商䭅䕁䅁䅁䭁䍁䅙䅁䭁䅁䅑潁䭁䅁䅅䅁䉁䅁䅁允䅁䅁䄴权䅁䑁䅉杌ぁ䑁䅍䅁䵁䅉䅅䅁䙁䅁䅁睁䵁䅁䅁兂䅁䅁䅁䵙㝲䅑䅯䅙䅁䅁䅯兏䅁䅁䅯睂䅅䅁䅅䅁䉁䅁䅁权㕂䅁䅁䍄䉁䅁䅁兂䅁䅁䅍䅄䅁䅁䅕䅁䅁䕁昰䕕䭅䱁䄸䅁䭁䕁䅕䅁䭁䅁䉣䅁䉁䅁䅁允䅁䅁䅕摣㐹癉塄䕎䵉䅉䅅䅁䙁䅁䅁睁䵁䅁䅁权䭁允䅁权敄䅁䅁权䭁允䅁权䡁允䅁允䅁䅁䅅䅁䭁䅁䉯䅁䵁䅉䅅䅁䙁䅁䅁睁䵁䅁䅁兂䅁䅁䅁偷㝔䅑䅯睶䅁䅁䅯兒䅁䅁䅯睂䅅䅁䅅䅁䉁䅁䅁兂楄し呗噋䉎村杷允䅁䅁䅧䅁䑁䅁䅁䅁䙁䅁䅁䅁奃杸䉴权呂䅁䅁兂䅁䅁䅁乣噅兑䅯䅒䅁䅁䅯杊䅁䅁䅯䅂䍁䅧䅯允䅁䅁䅅䅁䉁䅁䅁兂ㅁ㙘㠯晪湗䅑杷允䅁䅁䅕䅁䑁䅁䅷䅁䙁䅁䅁䥁煂歌䈹权杂䅁䅁权䑁䅁䅁权䡁允䅁允䅁䅁䅅䅁䭁䝁䄰䅁䵁䅉䅅䅁䥁䅁䅁睁䅁䅁䅁兂䅁䅁䅁䵭䱙兑䅯杔䅁䅁䅕䅁䅁䩁偄商䭅䕁䅅䅁䭁䍁䅙䅁䭁䅁䅑潁䭁䅁䅅䅁䉁䅁䅁允䅁䅁䅕㑈牘払䵪で䵁䅉䅅䅁䙁䅁䅁睁䵁䅁䅁兂䅁䅁䅁穗偂兑䅯睶䅁䅁䅯䅍䅁䅁䅯睂䅅䅁䅅䅁䉁䅁䅁兂䅁䅁䅁䅁䅁䅁杷允䅁䅁䅕䅁䑁䅁䅷䅁䙁䅁䅁䅁乂ㅈ䉂权㉄䅁䅁权畁䅁䅁权䡁允䅁允䅁䅁䅅䅁䙁䅁䅁䅁䅁䅁䅁䍄䉁䅁䅁兂䅁䅁䅍䅄䅁䅁䅕䅁䅁䙁睳ご䭅䱁䄸䅁䭁䕁䅕䅁䭁䅁䉣䅁䉁䅁䅁允䅁䅁䅕䅁䅁䅁䅁䅁䵁䅉䅅䅁䥁䅁䅁睁䅁䅁䅁兂䅁䅁䅁䵭䱙兑䅯䅘䅁䅁䅕䅁䅁䡁剄商䭅䕁䅧䅁䭁䍁䅙䅁䭁䅁䅑潁䭁䅁䅅䅁䉁䅁䅁允䅁䅁䅕丰稰癈戵啪䵁䅉䅅䅁䙁䅁䅁睁䵁䅁䅁兂䅁䅁䅃佲䝚兑䅯䅮䅁䅁䅯睏䅁䅁䅯睂䅅䅁䅅䅁䉁䅁䅁兂乃㉬匴⭧獁䅑杷允䅁䅁䅧䅁䑁䅁䅁䅁䙁䅁䅁䅁奃杸䉴权卂䅁䅁兂䅁䅁䅁䵷䱙兑䅯睁䅁䅁䅯杊䅁䅁䅯䅂䍁䅧䅯允䅁䅁䅅䅁䉁䅁䅁权卂䅁䅁䍄䉁䅁䅁兂䅁䅁䅍䅄䅁䅁䅕䅁䅁䑧婴ご䭅偁䅁䅁䭁䕁䅁䅁䭁䅁䉣䅁䉁䅁䅁允䅁䅁䅕䅁䅁䅁䅁䅁䵁䅉䅅䅁䙁䅁䅁睁䵁䅁䅁兂䅁䅁䵄祑愲兑䅯䅴䅁䅁䅯兑䅁䅁䅯睂䅅䅁䅅䅁䉁䅁䅁兂䅁䅁䅁䅁䅁䅁杷允䅁䅁䅕䅁䑁䅁䅷䅁䙁䅁䅁䅁乃唰䈵权ぃ䅁䅁权㙁䅁䅁权䡁允䅁允䅁䅁䅅䅁䙁䅁䅁䅁䅁䅁䅁䍄䉁䅁䅁兂䅁䅁䅍䅄䅁䅁䅕䅁䅁䅁乓ご䭅䝁䅙䅁䭁䕁䅑䅁䭁䅁䉣䅁䉁䅁䅁允䅁䅁䅯䅆䅅䅁杷允䅁䅁䅕䅁䑁䅁䅷䅁䙁䅁䅁䅁䕁啪䈹权㡄䅁䅁权㑁䅁䅁权䡁允䅁允䅁䅁䅅䅁䙁䅁䅁䅁䅁䅁䅁䍄䉁䅁䅁䅃䅁䅁䅍䅁䅁䅁䅕䅁䅁䩁䝪ぃ䭅䙁䅧䅁䙁䅁䅁䅁睂到䉖权ぁ䅁䅁权流䅁䅁权䕁䅁䅋权䉁䅁䅁允䅁䅁䅅䅁䙁偁汌奁穨㍊䅤䍄䉁䅁䅁兂䅁䅁䅍䅄䅁䅁䅕䅁䅁䍁潁唫䭁佁䅑䅁䭁䕁䅫䅁䭁䅁䉣䅁䉁䅁䅁允䅁䅁䅕䅁䅁䅁䅁䅁䵁䅉䅅䅁䥁䅁䅁睁䅁䅁䅁兂䅁䅁䅁䵭䱙兑䅯䅕䅁䅁䅕䅁䅁乁䝄ぃ䭅䕁䅫䅁䭁䍁䅙䅁䭁䅁䅑潁䭁䅁䅅䅁䉁䅁䅁允䅁䅁䅯兇䅁䅁杷允䅁䅁䅧䅁䑁䅁䅁䅁䙁䅁䅁䅁奃杸䉴权坂䅁䅁兂䅁䅁䅁䵫嘸兑䅯材䅁䅁䅯杊䅁䅁䅯䅂䍁䅧䅯允䅁䅁䅅䅁䉁䅁䅁兂㑃潈牘兕兗䅑杷允䅁䅁䅕䅁䑁䅁䅷䅁䙁䅁䅁䅁啂欱䈵权橂䅁䅁权䩂䅁䅁权䡁允䅁允䅁䅁䅅䅁䙁䅁䅁䘰浬湉䍴䍄䉁䅁䅁兂䅁䅁䅍䅄䅁䅁䅕䅁䅁䵁い〫䭁乁䅯䅁䭁䑁䅕䅁䭁䅁䉣䅁䉁䅁䅁允䅁䅁䅕䅁䅁䅁䅁䅁䵁䅉䅅䅁䙁䅁䅁睁䵁䅁䅁兂䅁䅁䵄祑愲兑䅯朸䅁䅁䅯睁䅁䅁䅯睂䅅䅁䅅䅁䉁䅁䅁兂䅁䅁䅁䅁䅁䅁杷允䅁䅁䅧䅁䑁䅁䅁䅁䙁䅁䅁䅁奃杸䉴权兂䅁䅁兂䅁䅁䅁䵬嘸兑䅯睌䅁䅁䅯杊䅁䅁䅯䅂䍁䅧䅯允䅁䅁䅅䅁䉁䅁䅁兂晁敨剴偵䜵䅑杷允䅁䅁䅕䅁䑁䅁䅷䅁䙁䅁䅁䅁睂癹䅴权䡄䅁䅁权乂䅁䅁权䡁允䅁允䅁䅁䅅䅁䙁䅁䅁䱁で⼴䉴䍄䉁䅁䅁兂䅁䅁䅍䅄䅁䅁䅕䅁䅁䝧畯ご䭅䭁䅕䅁䭁䑁䅫䅁䭁䅁䉣䅁䉁䅁䅁允䅁䅁䅯䅁䅁䅁杷允䅁䅁䅕䅁䑁䅁䅷䅁䙁䅁䅁䅁扂䕍䈹权浂䅁䅁权䱂䅁䅁权䡁允䅁允䅁䅁䅅䅁䭁䍁䉑䅁䵁䅉䅅䅁䙁䅁䅁睁䵁䅁䅁兂䅁䅁䅃ㅏ偬兑䅯兺䅁䅁䅯杍䅁䅁䅯睂䅅䅁䅅䅁䉁䅁䅁兂䅁䅁䅁䅁䅁䅁杷允䅁䅁䅕䅁䑁䅁䅷䅁䙁䅁䅁䅁杁偋䅬权慃䅁䅁权䩂䅁䅁权䡁允䅁允䅁䅁䅅䅁䙁䅁䅁䉁ㅑ偍䉨䍄䉁䅁䅁兂䅁䅁䅍䅄䅁䅁䅕䅁䅁䍁潁唫䭁䩁䄴䅁䭁䕁䅷䅁䭁䅁䉣䅁䉁䅁䅁允䅁䅁䅕杮䝹扒湕䐶䴸䅉䅅䅁䙁䅁䅁睁䵁䅁䅁兂䅁䅁䅃偣佂兑䅯术䅁䅁䅯䅒䅁䅁䅯睂䅅䅁䅅䅁䉁䅁䅁兂⽄砯欸佗䡉村杷允䅁䅁䅕䅁䑁䅁䅷䅁䙁䅁䅁䅁灂唸䈵权硃䅁䅁权䝂䅁䅁权䡁允䅁允䅁䅁䅅䅁䙁䝁㉙呪牵㉬䍤䍄䉁䅁䅁兂䅁䅁䅍䅄䅁䅁䅕䅁䅁䩁㉂䔫䭁䵁䅣䅁䭁䑁䅧䅁䭁䅁䉣䅁䉁䅁䅁允䅁䅁䅕䅁䅁䍒琫唸䵅䅉䅅䅁䥁䅁䅁睁䅁䅁䅁兂䅁䅁䅁䵭䱙兑䅯䅇䅁䅁䅕䅁䅁佁佔商䭅䑁䅙䅁䭁䍁䅙䅁䭁䅁䅑潁䭁䅁䅅䅁䉁䅁䅁允䅁䅁䄴䅅䅁䑁䅅免㍁䑁䅉杌穁䑁䅣䅁䵁䅉䅅䅁䥁䅁䅁睁䅁䅁䅁兂䅁䅁䅁䵭䱙兑䅯䅗䅁䅁䅕䅁䅁佁佺商䭅䑁䅅䅁䭁䍁䅙䅁䭁䅁䅑潁䭁䅁䅅䅁䉁䅁䅁允䅁䅁䅕呣䬰⼱汳〴䵁䅉䅅䅁䥁䅁䅁睁䅁䅁䅁兂䅁䅁䅁䵭䱙兑䅯杔䅁䅁䅕䅁䅁䩁偄商䭅䕁䅣䅁䭁䍁䅙䅁䭁䅁䅑潁䭁䅁䅅䅁䉁䅁䅁允䅁䅁䅕浚浚浚潡啧䵁䅉䅅䅁䙁䅁䅁睁䵁䅁䅁兂䅁䅁䅃佲䝚兑䅯䄫䅁䅁䅯村䅁䅁䅯睂䅅䅁䅅䅁䉁䅁䅁兂牄塆慷㡉桸村杷允䅁䅁䅧䅁䑁䅁䅁䅁䙁䅁䅁䅁奃杸䉴权佂䅁䅁兂䅁䅁䅁䴵嘴兑䅯睐䅁䅁䅯杊䅁䅁䅯䅂䍁䅧䅯允䅁䅁䅅䅁䉁䅁䅁杄䵁䅁䅁兎㕁䍁䄴䅍㕁䅁䅁䍄䉁䅁䅁兂䅁䅁䅍䅄䅁䅁䅕䅁䅁䙁坔歔䭅乁䅁䅁䭁䍁䄸䅁䭁䅁䉣䅁䉁䅁䅁允䅁䅁䅕䅁䅁䅁䅁䅁䵁䅉䅅䅁䙁䅁䅁睁䵁䅁䅁兂䅁䅁䅃偣佂兑䅯朷䅁䅁䅯䅐䅁䅁䅯睂䅅䅁䅅䅁䉁䅁䅁兂佂欰㍢䬷印䅑杷允䅁䅁䅧䅁䑁䅁䅁䅁䙁䅁䅁䅁奃杸䉴权捂䅁䅁兂䅁䅁䅁䵫嘸兑䅯睏䅁䅁䅯杊䅁䅁䅯䅂䍁䅧䅯允䅁䅁䅅䅁䉁䅁䅁兂獄払敧捨牴䅑杷允䅁䅁䅕䅁䑁䅁䅷䅁䙁䅁䅁䅁权晹䅴权㙄䅁䅁权㉁䅁䅁权䡁允䅁允䅁䅁䅅䅁䙁䅁䅁䅁䅁䅁䅁䍄䉁䅁䅁兂䅁䅁䅍䅄䅁䅁䅕䅁䅁䱧湃ご䭅佁䅉䅁䭁䕁䅣䅁䭁䅁䉣䅁䉁䅁䅁允䅁䅁䅕䬯〹䉵䍷啂䵁䅉䅅䅁䥁䅁䅁睁䅁䅁䅁兂䅁䅁䅁䵭䱙兑䅯䅕䅁䅁䅕䅁䅁䡁剄商䭅䕁䅫䅁䭁䍁䅙䅁䭁䅁䅑潁䭁䅁䅅䅁䉁䅁䅁允䅁䅁䅕杌偑㉅歁歶䵁䅉䅅䅁䥁䅁䅁睁䅁䅁䅁兂䅁䅁䅁䵭䱙兑䅯杖䅁䅁䅕䅁䅁䵁䝪ぃ䭅䑁䅳䅁䭁䍁䅙䅁䭁䅁䅑潁䭁䅁䅅䅁䉁䅁䅁允䅁䅁䅯睖䅁䅁杷允䅁䅁䅕䅁䑁䅁䅷䅁䙁䅁䅁䅁乃唰䈵权橂䅁䅁权ぁ䅁䅁权䡁允䅁允䅁䅁䅅䅁䙁䅁䅁佷却び䍆䍄䉁䅁䅁兂䅁䅁䅍䅄䅁䅁䅕䅁䅁䝧畯ご䭅䭁䅳䅁䭁䕁䅧䅁䭁䅁䉣䅁䉁䅁䅁允䅁䅁䅯权䅅䅁杷允䅁䅁䅕䅁䑁䅁䅷䅁䙁䅁䅁䅁允晧䅨权䱄䅁䅁权䭂䅁䅁权䡁允䅁允䅁䅁䅅䅁䙁䅁䅁䅁䅁䅁䅁䍄䉁䅁䅁䅃䅁䅁䅍䅁䅁䅁䅕䅁䅁䩁䝪ぃ䭅䉁䅧䅁䙁䅁䅁䅁㑄桺䉖权⽁䅁䅁权流䅁䅁权䕁䅁䅋权䉁䅁䅁允䅁䅁䅅䅁佁䅁䅯䅁ぁ䍁䄴李㑁䅁䅁䍄䉁䅁䅁兂䅁䅁䅍䅄䅁䅁䅕䅁䅁䝁䭄〫䭁䱁䅍䅁䭁䕁䅯䅁䭁䅁䉣䅁䉁䅁䅁允䅁䅁䅕漫田癨眴啤䵉䅉䅅䅁䙁䅁䅁睁䵁䅁䅁兂䅁䅁䅁晡但兑䅯杴䅁䅁䅯兎䅁䅁䅯睂䅅䅁䅅䅁䉁䅁䅁兂䱁ㄹ䕱昲瑫村杷允䅁䅁䅧䅁䑁䅁䅁䅁䙁䅁䅁䅁奃杸䉴权兂䅁䅁兂䅁䅁䅁䴰䱙兑䅯睁䅁䅁䅯杊䅁䅁䅯䅂䍁䅧䅯允䅁䅁䅅䅁䉁䅁䅁权婁䅁䅁䍄䉁䅁䅁兂䅁䅁䅍䅄䅁䅁䅕䅁䅁䡧睄歔䭅偁䅷䅁䭁䑁䅫䅁䭁䅁䉣䅁䉁䅁䅁允䅁䅁䅕䅁䅁䅁䅁䅁䵁䅉䅅䅁䙁䅁䅁睁䵁䅁䅁兂䅁䅁䅃楡倵兑䅯杭䅁䅁䅯睁䅁䅁䅯睂䅅䅁䅅䅁䉁䅁䅁兂䙁潏極䭬䵣村杷允䅁䅁䅕䅁䑁䅁䅷䅁䙁䅁䅁䅁灂唸䈵权权䅁䅁权㑁䅁䅁权䡁允䅁允䅁䅁䅅䅁䙁偁卌坔光䈲䅨䍄䉁䅁䅁兂䅁䅁䅍䅄䅁䅁䅕䅁䅁䕺瑍歭䭅佁䅙䅁䭁䑁䄰䅁䭁䅁䉣䅁䉁䅁䅁允䅁䅁䅕䅁䅁䅁䅁䅁䵁䅉䅅䅁䙁䅁䅁睁䵁䅁䅁兂䅁䅁䅃䅖兒兑䅯睶䅁䅁䅯䅎䅁䅁䅯睂䅅䅁䅅䅁䉁䅁䅁兂䅁䅁䅁䅁䅁䅁杷允䅁䅁䅧䅁䑁䅁䅁䅁䙁䅁䅁䅁奃杸䉴权奂䅁䅁兂䅁䅁䅁䵹䱙兑䅯睏䅁䅁䅯杊䅁䅁䅯䅂䍁䅧䅯允䅁䅁䅅䅁䉁䅁䅁权扂䅁䅁䍄䉁䅁䅁兂䅁䅁䅍䅄䅁䅁䅕䅁䅁䝁䭄〫䭁䩁䄴䅁䭁䅁䅍䅁䭁䅁䉣䅁䉁䅁䅁允䅁䅁䅕䡱㙉硰汍稱䴸䅉䅅䅁䙁䅁䅁睁䵁䅁䅁兂䅁䅁䅁乖佚兑䅯睯䅁䅁䅯杒䅁䅁䅯睂䅅䅁䅅䅁䉁䅁䅁兂䅁䉁內砰桚村杷允䅁䅁䅕䅁䑁䅁䅷䅁䙁䅁䅁䥁啂䙂䉂权汃䅁䅁权穁䅁䅁权䡁允䅁允䅁䅁䅅䅁䭁䅁䅁䅁䵁䅉䅅䅁䥁䅁䅁睁䅁䅁䅁兂䅁䅁䅁䵭䱙兑䅯兗䅁䅁䅕䅁䅁䩁偔商䭅䑁䅳䅁䭁䍁䅙䅁䭁䅁䅑潁䭁䅁䅅䅁䉁䅁䅁允䅁䅁䅕䅁䅁䅁奂正䵁䅉䅅䅁䙁䅁䅁睁䵁䅁䅁兂䅁䅁䅃䝑偖兑䅯朳䅁䅁䅯杓䅁䅁䅯睂䅅䅁䅅䅁䉁䅁䅁兂㙃䵏㑂䱢㕮睐杷允䅁䅁䅧䅁䑁䅁䅁䅁䙁䅁䅁䅁奃杸䉴权奂䅁䅁兂䅁䅁䅁䴫嘴兑䅯兎䅁䅁䅯杊䅁䅁䅯䅂䍁䅧䅯允䅁䅁䅅䅁䉁䅁䅁杄䭁䅁䅁免畁䑁䅧䅎䅁䅁杷允䅁䅁䅕䅁䑁䅁䅷䅁䙁䅁䅁䅁䅄倹䅴权捃䅁䅁权癁䅁䅁权䡁允䅁允䅁䅁䅅䅁䙁䩁㉔求夫䕒䅐䍄䉁䅁䅁兂䅁䅁䅍䅄䅁䅁䅕䅁䅁䕁乄〫䭁佁䅉䅁䭁䕁䅷䅁䭁䅁䉣䅁䉁䅁䅁允䅁䅁䅕㍐慸ㅰ义啃䵁䅉䅅䅁䥁䅁䅁睁䅁䅁䅁兂䅁䅁䅁䵭䱙兑䅯杘䅁䅁䅕䅁䅁䩁偄商䭅䅁䅍䅁䭁䍁䅙䅁䭁䅁䅑潁䭁䅁䅅䅁䉁䅁䅁允䅁䅁䅕䭆䠵場ぱず䵁䅉䅅䅁䙁䅁䅁睁䵁䅁䅁兂䅁䅁䅁祥倱兑䅯杯䅁䅁䅯䅍䅁䅁䅯睂䅅䅁䅅䅁䉁䅁䅁兂䅁䅁䅁䅁䅁䅁杷允䅁䅁䅧䅁䑁䅁䅁䅁䙁䅁䅁䅁奃杸䉴权佂䅁䅁兂䅁䅁䅁䴫嘴兑䅯睑䅁䅁䅯杊䅁䅁䅯䅂䍁䅧䅯允䅁䅁䅅䅁䉁䅁䅁杄䭁䅁䅁䅎畁䑁䅍兎䅁䅁杷允䅁䅁䅕䅁䑁䅁䅷䅁䙁䅁䅁䵁䅃水䉂权䑄䅁䅁权䑁䅁䅁权䡁允䅁允䅁䅁䅅䅁䙁䅁䅁䅁䅁䅁䅁䍄䉁䅁䅁䅃䅁䅁䅍䅁䅁䅁䅕䅁䅁䩁䝪ぃ䭅䙁䅁䅁䙁䅁䅁䅁允硺䉖权㙁䅁䅁权流䅁䅁权䕁䅁䅋权䉁䅁䅁允䅁䅁䅅䅁佁䅁䅯䅁睁䍁䄴睍ㅁ䅁䅁䍄䉁䅁䅁䅃䅁䅁䅍䅁䅁䅁䅕䅁䅁䩁䝪ぃ䭅䕁䄴䅁䙁䅁䅁䅁元硺䉖权㡁䅁䅁权流䅁䅁权䕁䅁䅋权䉁䅁䅁允䅁䅁䅅䅁䙁䕁桪桥畓㑰䅒䍄䉁䅁䅁兂䅁䅁䅍䅄䅁䅁䅕䅁䅁䑁歪歔䭅乁䅧䅁䭁䕁䅧䅁䭁䅁䉣䅁䉁䅁䅁允䅁䅁䅕䅁䅁䅁䅁䅁䵁䅉䅅䅁䙁䅁䅁睁䵁䅁䅁兂䅁䅁䅁穗偂兑䅯杪䅁䅁䅯睏䅁䅁䅯睂䅅䅁䅅䅁䉁䅁䅁兂䅁䅁䅁䅁䅁䅁杷允䅁䅁䅧䅁䑁䅁䅁䅁䙁䅁䅁䅁奃杸䉴权兂䅁䅁兂䅁䅁䅁䵷䱙兑䅯䅐䅁䅁䅯杊䅁䅁䅯䅂䍁䅧䅯允䅁䅁䅅䅁䉁䅁䅁权兂䅁䅁䍄䉁䅁䅁兂䅁䅁䅍䅄䅁䅁䅕䅁䅁䕺瑍歭䭅䭁䅕䅁䭁䑁䅯䅁䭁䅁䉣䅁䉁䅁䅁允䅁䅁䅯䅁䅁䅁杷允䅁䅁䅧䅁䑁䅁䅁䅁䙁䅁䅁䅁奃杸䉴权卂䅁䅁兂䅁䅁䅁䴰䱙兑䅯䅓䅁䅁䅯杊䅁䅁䅯䅂䍁䅧䅯允䅁䅁䅅䅁䉁䅁䅁权婁䅁䅁䍄䉁䅁䅁兂䅁䅁䅍䅄䅁䅁䅕䅁䅁䭁䩄〫䭁䱁䅍䅁䭁䑁䄴䅁䭁䅁䉣䅁䉁䅁䅁允䅁䅁䅕堲捔歬䩈䕤䵉䅉䅅䅁䙁䅁䅁睁䵁䅁䅁兂䅁䅁䅁晡但兑䅯杚䅁䅁䅯䅏䅁䅁䅯睂䅅䅁䅅䅁䉁䅁䅁权塁允䅁䍄䉁䅁䅁兂䅁䅁䅍䅄䅁䅁䅕䅁䅁䡁瑳ご䭅䱁䅅䅁䭁䕁䅧䅁䭁䅁䉣䅁䉁䅁䅁允䅁䅁䅕䅁䅁䅁䅁䅁䵁䅉䅅䅁䙁䅁䅁睁䵁䅁䅁兂䅁䅁䅁䤴㑈䅑䅯睹䅁䅁䅯䅌䅁䅁䅯睂䅅䅁䅅䅁䉁䅁䅁兂䅁䅁䅁䅁䅁䅁杷允䅁䅁䅕䅁䑁䅁䅷䅁䙁䅁䅁䅁啂欱䈵权䑄䅁䅁权㕁䅁䅁权䡁允䅁允䅁䅁䅅䅁䙁䅁䅁䅁䅁䅁䅁䍄䉁䅁䅁䅃䅁䅁䅍䅁䅁䅁䅕䅁䅁䩁䝪ぃ䭅䙁䅁䅁䙁䅁䅁䅁歃硺䉖权㥁䅁䅁权流䅁䅁权䕁䅁䅋权䉁䅁䅁允䅁䅁䅅䅁䙁䵁ㅐ䙋偹汅䄹䍄䉁䅁䅁兂䅁䅁䅍䅄䅁䅁䅕䅁䅁䑧婴ご䭅䱁䅑䅁䭁䕁䅷䅁䭁䅁䉣䅁䉁䅁䅁允䅁䅁䅕㕣䡘䙡渳げ䵉䅉䅅䅁䙁䅁䅁睁䵁䅁䅁兂䅁䅁䅁偷㝔䅑䅯朴䅁䅁䅯杌䅁䅁䅯睂䅅䅁䅅䅁䉁䅁䅁兂䅁䅁䅁䅁䅁䅁杷允䅁䅁䅧䅁䑁䅁䅁䅁䙁䅁䅁䅁奃杸䉴权佂䅁䅁兂䅁䅁䅁䴵嘴兑䅯免䅁䅁䅯杊䅁䅁䅯䅂䍁䅧䅯允䅁䅁䅅䅁䉁䅁䅁杄䵁䅁䅁兎㍁䍁䄴李ㅁ䅁䅁䍄䉁䅁䅁兂䅁䅁䅍䅄䅁䅁䅕䅁䅁䙁坔歔䭅䱁䄰䅁䭁䕁䅍䅁䭁䅁䉣䅁䉁䅁䅁允䅁䅁䅕灊礲䕭地䕓䵁䅉䅅䅁䙁䅁䅁睁䵁䅁䅁兂䅁䅁䅃偣佂兑䅯䄶䅁䅁䅯䅔䅁䅁䅯睂䅅䅁䅅䅁䉁䅁䅁兂桂㈶䑶卆䍎䅑杷允䅁䅁䅧䅁䑁䅁䅁䅁䙁䅁䅁䅁奃杸䉴权兂䅁䅁兂䅁䅁䅁䵰嘸兑䅯䅐䅁䅁䅯杊䅁䅁䅯䅂䍁䅧䅯允䅁䅁䅅䅁䉁䅁䅁兂䙃ㄶ㑇獈㍆䅑杷允䅁䅁䅕䅁䑁䅁䅷䅁䙁䅁䅁䅁杁偋䅬权㉄䅁䅁权䍂䅁䅁权䡁允䅁允䅁䅁䅅䅁䙁䅁䅁䅁䅁䅁䅁䍄䉁䅁䅁兂䅁䅁䅍䅄䅁䅁䅕䅁䅁䡁䭄〫䭁䭁䅁䅁䭁䍁䅷䅁䭁䅁䉣䅁䉁䅁䅁允䅁䅁䅕䅁䅁䅁䅁䅁䵁䅉䅅䅁䥁䅁䅁睁䅁䅁䅁兂䅁䅁䅁䵭䱙兑䅯䅘䅁䅁䅕䅁䅁䩁偔商䭅䕁䅕䅁䭁䍁䅙䅁䭁䅁䅑潁䭁䅁䅅䅁䉁䅁䅁允䅁䅁䅕場啯歲䱤䕧䵁䅉䅅䅁䙁䅁䅁睁䵁䅁䅁兂䅁䅁䅃䝑偖兑䅯䅙䅁䅁䅯䅏䅁䅁䅯睂䅅䅁䅅䅁䉁䅁䅁权䑃䅁䅁䍄䉁䅁䅁兂䅁䅁䅍䅄䅁䅁䅕䅁䅁䕧求ご䭅偁䄴䅁䭁䑁䅣䅁䭁䅁䉣䅁䉁䅁䅁允䅁䅁䅕䅁䅁䅁䅁䅁䵁䅉䅅䅁䙁䅁䅁睁䵁䅁䅁兂䅁䅁䅃䭳偤兑䅯杪䅁䅁䅯兎䅁䅁䅯睂䅅䅁䅅䅁䉁䅁䅁兂䕄晪瑦牵砸村杷允䅁䅁䅧䅁䑁䅁䅁䅁䙁䅁䅁䅁奃杸䉴权佂䅁䅁兂䅁䅁䅁乣噅兑䅯睑䅁䅁䅯杊䅁䅁䅯䅂䍁䅧䅯允䅁䅁䅅䅁䉁䅁䅁兂桂⭴㥘⽅汃䅑杷允䅁䅁䅧䅁䑁䅁䅁䅁䙁䅁䅁䅁奃杸䉴权呂䅁䅁兂䅁䅁䅁䵬嘸兑䅯兏䅁䅁䅯杊䅁䅁䅯䅂䍁䅧䅯允䅁䅁䅅䅁䉁䅁䅁兂䭁㘱睎奐礵䅑杷允䅁䅁䅕䅁䑁䅁䅷䅁䙁䅁䅁䅁㝂啌䈹权い䅁䅁权䡂䅁䅁权䡁允䅁允䅁䅁䅅䅁䙁䅁䅁䅁䅁䅁䅁䍄䉁䅁䅁兂䅁䅁䅍䅄䅁䅁䅕䅁䅁䝧畯ご䭅䥁䄴䅁䭁䕁䅅䅁䭁䅁䉣䅁䉁䅁䅁允䅁䅁䅕䅁䅁䅁䅁䅁䵁䅉䅅䅁䙁䅁䅁睁䵁䅁䅁兂䅁䅁䅃ㅏ偬兑䅯睰䅁䅁䅯睐䅁䅁䅯睂䅅䅁䅅䅁䉁䅁䅁权䭁允䅁䍄䉁䅁䅁䅃䅁䅁䅍䅁䅁䅁䅕䅁䅁䩁䝪ぃ䭅䕁䄴䅁䙁䅁䅁䅁元硺䉖权䵂䅁䅁权流䅁䅁权䕁䅁䅋权䉁䅁䅁允䅁䅁䅅䅁䙁䝁浚浚浚䥚䅎䍄䉁䅁䅁䅃䅁䅁䅍䅁䅁䅁䅕䅁䅁䩁䝪ぃ䭅䙁䅫䅁䙁䅁䅁䅁䥄杸䉴权䝂䅁䅁权流䅁䅁权䕁䅁䅋权䉁䅁䅁允䅁䅁䅅䅁䭁䙁䅯䅁䵁䅉䅅䅁䥁䅁䅁睁䅁䅁䅁兂䅁䅁䅁䵭䱙兑䅯䅘䅁䅁䅕䅁䅁偁佄商䭅䕁䅁䅁䭁䍁䅙䅁䭁䅁䅑潁䭁䅁䅅䅁䉁䅁䅁允䅁䅁䅕䥘䌯匹䥩䕨䵁䅉䅅䅁䙁䅁䅁睁䵁䅁䅁兂䅁䅁䅃䅖兒兑䅯睸䅁䅁䅯李䅁䅁䅯睂䅅䅁䅅䅁䉁䅁䅁兂䅁䅁䅁䅁䅁䅁杷允䅁䅁䅧䅁䑁䅁䅁䅁䙁䅁䅁䅁奃杸䉴权婂䅁䅁兂䅁䅁䅁䴫嘴兑䅯兔䅁䅁䅯杊䅁䅁䅯䅂䍁䅧䅯允䅁䅁䅅䅁䉁䅁䅁杄䭁䅁䅁䅏畁䑁䅉䅏䅁䅁杷允䅁䅁䅕䅁䑁䅁䅷䅁䙁䅁䅁䅁啂欱䈵权い䅁䅁权䑁䅁䅁权䡁允䅁允䅁䅁䅅䅁䙁䑁積積積祍䅴䍄䉁䅁䅁䅃䅁䅁䅍䅁䅁䅁䅕䅁䅁䩁䝪ぃ䭅䙁䅁䅁䙁䅁䅁䅁兄杸䉴权䉂䅁䅁权流䅁䅁权䕁䅁䅋权䉁䅁䅁允䅁䅁䅅䅁䭁䉁䅫䅁䵁䅉䅅䅁䥁䅁䅁睁䅁䅁䅁兂䅁䅁䅁䵭䱙兑䅯睋䅁䅁䅕䅁䅁䑁偪商䭅䑁䅷䅁䭁䍁䅙䅁䭁䅁䅑潁䭁䅁䅅䅁䉁䅁䅁允䅁䅁䄴䅂䅁䑁䅅䅁䵁䅉䅅䅁䙁䅁䅁睁䵁䅁䅁兂䅁䅁䅁偷㝔䅑䅯睩䅁䅁䅯兎䅁䅁䅯睂䅅䅁䅅䅁䉁䅁䅁兂瑁漰唸睚睗睐杷允䅁䅁䅕䅁䑁䅁䅷䅁䙁䅁䅁䥁獃欵䉚权䥄䅁䅁权㙁䅁䅁权䡁允䅁允䅁䅁䅅䅁䙁䅁䅁䅁䅁䅁䅁䍄䉁䅁䅁兂䅁䅁䅍䅄䅁䅁䅕䅁䅁䙁坔歔䭅䥁䅳䅁䭁䑁䅅䅁䭁䅁䉣䅁䉁䅁䅁允䅁䅁䅕琯㑒匶硡歅䵁䅉䅅䅁䙁䅁䅁睁䵁䅁䅁兂䅁䅁䅁祥倱兑䅯朹䅁䅁䅯李䅁䅁䅯睂䅅䅁䅅䅁䉁䅁䅁兂䅁䅁䅁䅁䅁䅁杷允䅁䅁䅧䅁䑁䅁䅁䅁䙁䅁䅁䅁奃杸䉴权捂䅁䅁兂䅁䅁䅁䵫嘸兑䅯兒䅁䅁䅯杊䅁䅁䅯䅂䍁䅧䅯允䅁䅁䅅䅁䉁䅁䅁兂䥂場啯湲㜹䅑杷允䅁䅁䅕䅁䑁䅁䅷䅁䙁䅁䅁䥁睂䔸䈵权橃䅁䅁权㍁䅁䅁权䡁允䅁允䅁䅁䅅䅁䙁䅁䅁䅁晑睅䍴䍄䉁䅁䅁兂䅁䅁䅍䅄䅁䅁䅕䅁䅁䙁睳ご䭅䵁䅧䅁䭁䑁䅧䅁䭁䅁䉣䅁䉁䅁䅁允䅁䅁䅕䅁䅁䅁䅁䅁䵁䅉䅅䅁䙁䅁䅁睁䵁䅁䅁兂䅁䅁䅃䅖兒兑䅯䅙䅁䅁䅯児䅁䅁䅯睂䅅䅁䅅䅁䉁䅁䅁权療䅁䅁䍄䉁䅁䅁兂䅁䅁䅍䅄䅁䅁䅕䅁䅁䕁昰䕕䭅䩁䅉䅁䭁䍁䄴䅁䭁䅁䉣䅁䉁䅁䅁允䅁䅁䅕䅁䅁䅁䅁䅁䵁䅉䅅䅁䙁䅁䅁睁䵁䅁䅁兂䅁䅁䅁䵣㝲䅑䅯杭䅁䅁䅯兏䅁䅁䅯睂䅅䅁䅅䅁䉁䅁䅁兂䅁䅁䅁䅁䅁䅁杷允䅁䅁䅧䅁䑁䅁䅁䅁䙁䅁䅁䅁奃杸䉴权佂䅁䅁兂䅁䅁䅁乣噅兑䅯杍䅁䅁䅯杊䅁䅁䅯䅂䍁䅧䅯允䅁䅁䅅䅁䉁䅁䅁兂楂愰硸户杗䅑杷允䅁䅁䅕䅁䑁䅁䅷䅁䙁䅁䅁䅁权晹䅴权湃䅁䅁权㡁䅁䅁权䡁允䅁允䅁䅁䅅䅁䭁䅁䉯䅁䵁䅉䅅䅁䙁䅁䅁睁䵁䅁䅁兂䅁䅁䅄佧兊兑䅯兩䅁䅁䅯睐䅁䅁䅯睂䅅䅁䅅䅁䉁䅁䅁权瑃䅁䅁䍄䉁䅁䅁兂䅁䅁䅍䅄䅁䅁䅕䅁䅁䙁睳ご䭅䭁䅁䅁䭁䅁䅍䅁䭁䅁䉣䅁䉁䅁䅁允䅁䅁䅕偈㤸敲䝌ぇ䵁䅉䅅䅁䥁䅁䅁睁䅁䅁䅁兂䅁䅁䅁䵭䱙兑䅯䅘䅁䅁䅕䅁䅁䡁剄商䭅䕁䄰䅁䭁䍁䅙䅁䭁䅁䅑潁䭁䅁䅅䅁䉁䅁䅁允䅁䅁䅕㡴桬䌷体䕪䵁䅉䅅䅁䙁䅁䅁睁䵁䅁䅁兂䅁䅁䅁晡但兑䅯䄴䅁䅁䅯兑䅁䅁䅯睂䅅䅁䅅䅁䉁䅁䅁兂䉂浫啲捇⭐睐杷允䅁䅁䅧䅁䑁䅁䅁䅁䙁䅁䅁䅁奃杸䉴权兂䅁䅁兂䅁䅁䅁䴸嘴兑䅯杌䅁䅁䅯杊䅁䅁䅯䅂䍁䅧䅯允䅁䅁䅅䅁䉁䅁䅁兂晁敨剴䭵䉋䅑杷允䅁䅁䅕䅁䑁䅁䅷䅁䙁䅁䅁䅁乃唰䈵权慃䅁䅁权䅂䅁䅁权䡁允䅁允䅁䅁䅅䅁䙁䅁䅁䙁⭨儯䍸䍄䉁䅁䅁兂䅁䅁䅍䅄䅁䅁䅕䅁䅁䅁乓ご䭅佁䅁䅁䭁䕁䅁䅁䭁䅁䉣䅁䉁䅁䅁允䅁䅁䅕䅁䅁䅁䅁䅁䵁䅉䅅䅁䥁䅁䅁睁䅁䅁䅁兂䅁䅁䅁䵭䱙兑䅯䅕䅁䅁䅕䅁䅁偁佄商䭅䑁䅣䅁䭁䍁䅙䅁䭁䅁䅑潁䭁䅁䅅䅁䉁䅁䅁允䅁䅁䅕積積積㙐歬䵁䅉䅅䅁䥁䅁䅁睁䅁䅁䅁兂䅁䅁䅁䵭䱙兑䅯杖䅁䅁䅕䅁䅁佁佔商䭅䑁䄰䅁䭁䍁䅙䅁䭁䅁䅑潁䭁䅁䅅䅁䉁䅁䅁允䅁䅁䄴䅄䅁䑁䅧免畁䑁䅉免䅁䅁杷允䅁䅁䅧䅁䑁䅁䅁䅁䙁䅁䅁䅁奃杸䉴权奂䅁䅁兂䅁䅁䅁䵐嘸兑䅯䅒䅁䅁䅯杊䅁䅁䅯䅂䍁䅧䅯允䅁䅁䅅䅁䉁䅁䅁杄䭁䅁䅁免畁䑁䅁李䅁䅁杷允䅁䅁䅕䅁䑁䅁䅷䅁䙁䅁䅁䅁杁偋䅬权湃䅁䅁权䩂䅁䅁权䡁允䅁允䅁䅁䅅䅁䭁䅁䉯䅁䵁䅉䅅䅁䙁䅁䅁睁䵁䅁䅁兂䅁䅁䅁乖佚兑䅯䄸䅁䅁䅯児䅁䅁䅯睂䅅䅁䅅䅁䉁䅁䅁兂䅁䅁䅁䅁䅁䅁杷允䅁䅁䅧䅁䑁䅁䅁䅁䙁䅁䅁䅁奃杸䉴权奁䅁䅁兂䅁䅁䅁䵏嘸兑䅯杏䅁䅁䅯杊䅁䅁䅯䅂䍁䅧䅯允䅁䅁䅅䅁䉁䅁䅁杄䵁䅁䅁䅎ぁ䍁䄴兏ぁ䅁䅁䍄䉁䅁䅁兂䅁䅁䅍䅄䅁䅁䅕䅁䅁䵁い〫䭁䵁䄰䅁䭁䕁䅅䅁䭁䅁䉣䅁䉁䅁䅁允䅁䅁䅕ㅁ啇湃䙣啍䵁䅉䅅䅁䙁䅁䅁睁䵁䅁䅁兂䅁䅁䅃佲䝚兑䅯䅯䅁䅁䅯児䅁䅁䅯睂䅅䅁䅅䅁䉁䅁䅁兂䅁䅁䅁䅁䅁䅁杷允䅁䅁䅕䅁䑁䅁䅷䅁䙁䅁䅁䅁㝂啌䈹权䉄䅁䅁权䵂䅁䅁权䡁允䅁允䅁䅁䅅䅁䙁䱁䭃摑浖硦䅤䍄䉁䅁䅁兂䅁䅁䅍䅄䅁䅁䅕䅁䅁䕺瑍歭䭅䱁䅧䅁䭁䕁䅉䅁䭁䅁䉣䅁䉁䅁䅁允䅁䅁䅕䅁䅁䅁䅁䅁䵁䅉䅅䅁䥁䅁䅁睁䅁䅁䅁兂䅁䅁䅁䵭䱙兑䅯杔䅁䅁䅕䅁䅁偁佄商䭅䍁䄸䅁䭁䍁䅙䅁䭁䅁䅑潁䭁䅁䅅䅁䉁䅁䅁允䅁䅁䅕呣䬰㘱穎に䵁䅉䅅䅁䙁䅁䅁睁䵁䅁䅁兂䅁䅁䅁䵯㝮䅑䅯䅙䅁䅁䅯䅑䅁䅁䅯睂䅅䅁䅅䅁䉁䅁䅁权䕃䅁䅁䍄䉁䅁䅁䅃䅁䅁䅍䅁䅁䅁䅕䅁䅁䩁䝪ぃ䭅䙁䅷䅁䙁䅁䅁䅁睄桺䉖权祁䅁䅁权流䅁䅁权䕁䅁䅋权䉁䅁䅁允䅁䅁䅅䅁䙁䡁啳歲桦湒䅸䍄䉁䅁䅁兂䅁䅁䅍䅄䅁䅁䅕䅁䅁䩁㉂䔫䭁䵁䅍䅁䭁䑁䅳䅁䭁䅁䉣䅁䉁䅁䅁允䅁䅁䅕䩰敏戲獊ぇ䵁䅉䅅䅁䙁䅁䅁睁䵁䅁䅁兂䅁䅁䅁䥅㑈䅑䅯睵䅁䅁䅯䅑䅁䅁䅯睂䅅䅁䅅䅁䉁䅁䅁兂䅁䥁䭂栶潫村杷允䅁䅁䅧䅁䑁䅁䅁䅁䙁䅁䅁䅁奃杸䉴权佂䅁䅁兂䅁䅁䅁䴷嘴兑䅯睒䅁䅁䅯杊䅁䅁䅯䅂䍁䅧䅯允䅁䅁䅅䅁䉁䅁䅁兂浂浚浚汘橢䅑杷允䅁䅁䅕䅁䑁䅁䅷䅁䙁䅁䅁䥁獃欵䉚权䑄䅁䅁权䭂䅁䅁权䡁允䅁允䅁䅁䅅䅁䙁䱁摧䙉㕈穩䅨䍄䉁䅁䅁兂䅁䅁䅍䅄䅁䅁䅕䅁䅁䥁刳歔䭅䵁䅣䅁䭁䑁䅷䅁䭁䅁䉣䅁䉁䅁䅁允䅁䅁䅕䅁䅁橚㜱ぁ䵉䅉䅅䅁䥁䅁䅁睁䅁䅁䅁兂䅁䅁䅁䵭䱙兑䅯䅗䅁䅁䅕䅁䅁乁䝄ぃ䭅䑁䅍䅁䭁䍁䅙䅁䭁䅁䅑潁䭁䅁䅅䅁䉁䅁䅁允䅁䅁䅯兇䅁䅁杷允䅁䅁䅕䅁䑁䅁䅷䅁䙁䅁䅁䅁乃唰䈵权⽃䅁䅁权䕂䅁䅁权䡁允䅁允䅁䅁䅅䅁䙁䅁䅁䅁䅁䅁䅁䍄䉁䅁䅁兂䅁䅁䅍䅄䅁䅁䅕䅁䅁䕧求ご䭅䭁䅣䅁䭁䕁䅳䅁䭁䅁䉣䅁䉁䅁䅁允䅁䅁䅯权䅅䅁杷允䅁䅁䅧䅁䑁䅁䅁䅁䙁䅁䅁䅁奃杸䉴权奂䅁䅁兂䅁䅁䅁䵫嘸兑䅯村䅁䅁䅯杊䅁䅁䅯䅂䍁䅧䅯允䅁䅁䅅䅁䉁䅁䅁兂䥂場啯桲礹䅑杷允䅁䅁䅕䅁䑁䅁䅷䅁䙁䅁䅁䅁扂䕍䈹权敃䅁䅁权穁䅁䅁权䡁允䅁允䅁䅁䅅䅁䙁䅁䅁䅁䅁䅁䅁䍄䉁䅁䅁䅃䅁䅁䅍䅁䅁䅁䅕䅁䅁䩁䝪ぃ䭅䙁䅁䅁䙁䅁䅁䅁歃硺䉖权䅂䅁䅁权流䅁䅁权䕁䅁䅋权䉁䅁䅁允䅁䅁䅅䅁䙁䙁㑋潈牘啳䅬䍄䉁䅁䅁兂䅁䅁䅍䅄䅁䅁䅕䅁䅁䙁坔歔䭅䵁䅍䅁䭁䕁䅅䅁䭁䅁䉣䅁䉁䅁䅁允䅁䅁䅕扸䩫㥏瑋歍䵁䅉䅅䅁䙁䅁䅁睁䵁䅁䅁兂䅁䅁䅁䥂倱兑䅯杮䅁䅁䅯兓䅁䅁䅯睂䅅䅁䅅䅁䉁䅁䅁兂䅁䅁䅁䅁䅁䅁杷允䅁䅁䅕䅁䑁䅁䅷䅁䙁䅁䅁䅁㑁䔵䈵权慃䅁䅁权獁䅁䅁权䡁允䅁允䅁䅁䅅䅁䙁䅁䅁䅁䅁䅁䅁䍄䉁䅁䅁兂䅁䅁䅍䅄䅁䅁䅕䅁䅁䕁昰䕕䭅䩁䅷䅁䭁䕁䅫䅁䭁䅁䉣䅁䉁䅁䅁允䅁䅁䅕䵺楸啬版䕌䵁䅉䅅䅁䥁䅁䅁睁䅁䅁䅁兂䅁䅁䅁䵭䱙兑䅯杕䅁䅁䅕䅁䅁偁佪商䭅䕁䅅䅁䭁䍁䅙䅁䭁䅁䅑潁䭁䅁䅅䅁䉁䅁䅁允䅁䅁䄴权䅁䑁䅅杌ぁ䑁䅧䅁䵁䅉䅅䅁䙁䅁䅁睁䵁䅁䅁兂䅁䅁䅁摪但兑䅯䄶䅁䅁䅯睏䅁䅁䅯睂䅅䅁䅅䅁䉁䅁䅁兂䅁䅁䅁䅁䅁䅁杷允䅁䅁䅕䅁䑁䅁䅷䅁䙁䅁䅁䅁癃䕰䈹权坄䅁䅁权㥁䅁䅁权䡁允䅁允䅁䅁䅅䅁䙁䅁䅁䅁䅁䅁䅁䍄䉁䅁䅁䅃䅁䅁䅍䅁䅁䅁䅕䅁䅁䩁䝪ぃ䭅䙁䅧䅁䙁䅁䅁䅁元硺䉖权獁䅁䅁权流䅁䅁权䕁䅁䅋权䉁䅁䅁允䅁䅁䅅䅁䙁䅁䅁䅁䅁䅁䅁䍄䉁䅁䅁䅃䅁䅁䅍䅁䅁䅁䅕䅁䅁䩁䝪ぃ䭅䕁䄴䅁䙁䅁䅁䅁睄桺䉖权祁䅁䅁权流䅁䅁权䕁䅁䅋权䉁䅁䅁允䅁䅁䅅䅁䙁䅁塲㍯㥁婁䅖䍄䉁䅁䅁䅃䅁䅁䅍䅁䅁䅁䅕䅁䅁䩁䝪ぃ䭅䍁䅳䅁䙁䅁䅁䅁杁硺䉖权㥁䅁䅁权流䅁䅁权䕁䅁䅋权䉁䅁䅁允䅁䅁䅅䅁佁䅁䅯䅁㍁䍁䄴睍硁䅁䅁䍄䉁䅁䅁䅃䅁䅁䅍䅁䅁䅁䅕䅁䅁䩁䝪ぃ䭅䙁䅉䅁䙁䅁䅁䅁㑁硺䉖权乂䅁䅁权流䅁䅁权䕁䅁䅋权䉁䅁䅁允䅁䅁䅅䅁佁䅁䄴䅁硁䑁䅁兏畁䑁䅣兏䅁䅁杷允䅁䅁䅕䅁䑁䅁䅷䅁䙁䅁䅁䅁乂ㅈ䉂权奃䅁䅁权癁䅁䅁权䡁允䅁允䅁䅁䅅䅁䙁䅁䅁䅁䅁䅁䅁䍄䉁䅁䅁兂䅁䅁䅍䅄䅁䅁䅕䅁䅁䑁歪歔䭅佁䄴䅁䭁䑁䅅䅁䭁䅁䉣䅁䉁䅁䅁允䅁䅁䅕䅁䅁䅁䅁䅁䵁䅉䅅䅁䥁䅁䅁睁䅁䅁䅁兂䅁䅁䅁䵭䱙兑䅯杔䅁䅁䅕䅁䅁偁佄商䭅䑁䅑䅁䭁䍁䅙䅁䭁䅁䅑潁䭁䅁䅅䅁䉁䅁䅁允䅁䅁䅕噋偹癷畕歬䵁䅉䅅䅁䙁䅁䅁睁䵁䅁䅁兂䅁䅁䅁剔儹兑䅯䄷䅁䅁䅯睓䅁䅁䅯睂䅅䅁䅅䅁䉁䅁䅁兂䉃敍扮䱐䍁䅑杷允䅁䅁䅕䅁䑁䅁䅷䅁䙁䅁䅁䅁啂欱䈵权㉃䅁䅁权䭂䅁䅁权䡁允䅁允䅁䅁䅅䅁䙁䅁䅁䡑偕て䍚䍄䉁䅁䅁兂䅁䅁䅍䅄䅁䅁䅕䅁䅁䙁睳ご䭅佁䅙䅁䭁䕁䅯䅁䭁䅁䉣䅁䉁䅁䅁允䅁䅁䅕瀫塮ぁ灌䑹䴸䅉䅅䅁䥁䅁䅁睁䅁䅁䅁兂䅁䅁䅁䵭䱙兑䅯杔䅁䅁䅕䅁䅁偁佄商䭅䑁䅯䅁䭁䍁䅙䅁䭁䅁䅑潁䭁䅁䅅䅁䉁䅁䅁允䅁䅁䅕䡰㥁瑃䙣歭䵁䅉䅅䅁䙁䅁䅁睁䵁䅁䅁兂䅁䅁䅁偷㝔䅑䅯睙䅁䅁䅯睒䅁䅁䅯睂䅅䅁䅅䅁䉁䅁䅁兂婂䙘畁昸䅩村杷允䅁䅁䅕䅁䑁䅁䅷䅁䙁䅁䅁䥁啂䙂䉂权牃䅁䅁权乂䅁䅁权䡁允䅁允䅁䅁䅅䅁䭁䅁䉯䅁䵁䅉䅅䅁䙁䅁䅁睁䵁䅁䅁兂䅁䅁䅁晡但兑䅯共䅁䅁䅯杒䅁䅁䅯睂䅅䅁䅅䅁䉁䅁䅁权䭁允䅁䍄䉁䅁䅁兂䅁䅁䅍䅄䅁䅁䅕䅁䅁䅁乓ご䭅佁䅉䅁䭁䕁䅯䅁䭁䅁䉣䅁䉁䅁䅁允䅁䅁䅕坓橳灆⭶䕃䵁䅉䅅䅁䙁䅁䅁睁䵁䅁䅁兂䅁䅁䅃䭳偤兑䅯䄲䅁䅁䅯睏䅁䅁䅯睂䅅䅁䅅䅁䉁䅁䅁兂䅁䅁䅁䅁䅁䅁杷允䅁䅁䅕䅁䑁䅁䅷䅁䙁䅁䅁䅁乂ㅈ䉂权畄䅁䅁权癁䅁䅁权䡁允䅁允䅁䅁䅅䅁䙁䅁䅁䅁䅁䅁䅁䍄䉁䅁䅁䅃䅁䅁䅍䅁䅁䅁䅕䅁䅁䩁䝪ぃ䭅䙁䅁䅁䙁䅁䅁䅁䥄杸䉴权㉁䅁䅁权流䅁䅁权䕁䅁䅋权䉁䅁䅁允䅁䅁䅅䅁䭁䙁䅅䅁䵁䅉䅅䅁䙁䅁䅁睁䵁䅁䅁兂䅁䅁䅁㙲偒兑䅯睸䅁䅁䅯睓䅁䅁䅯睂䅅䅁䅅䅁䉁䅁䅁兂䕄䝗伫歅桁村杷允䅁䅁䅧䅁䑁䅁䅁䅁䙁䅁䅁䅁奃杸䉴权兂䅁䅁兂䅁䅁䅁䵰嘸兑䅯䅌䅁䅁䅯杊䅁䅁䅯䅂䍁䅧䅯允䅁䅁䅅䅁䉁䅁䅁兂塄㍯㥁瑃扣䅑杷允䅁䅁䅕䅁䑁䅁䅷䅁䙁䅁䅁䅁䅂智䅴权啃䅁䅁权㕁䅁䅁权䡁允䅁允䅁䅁䅅䅁䭁䑁䉑䅁䵁䅉䅅䅁䙁䅁䅁睁䵁䅁䅁兂䅁䅁䅁穗偂兑䅯朰䅁䅁䅯村䅁䅁䅯睂䅅䅁䅅䅁䉁䅁䅁兂剄䌲穬䉃砰䅑杷允䅁䅁䅕䅁䑁䅁䅷䅁䙁䅁䅁䅁䕁啪䈹权䱄䅁䅁权䍂䅁䅁权䡁允䅁允䅁䅁䅅䅁䙁䅁䅁䅁䅁䅁䅁䍄䉁䅁䅁䅃䅁䅁䅍䅁䅁䅁䅕䅁䅁䩁䝪ぃ䭅䙁䅁䅁䙁䅁䅁䅁睂到䉖权硁䅁䅁权流䅁䅁权䕁䅁䅋权䉁䅁䅁允䅁䅁䅅䅁䙁䱁剩䉴洱䩭䅖䍄䉁䅁䅁兂䅁䅁䅍䅄䅁䅁䅕䅁䅁䕺瑍歭䭅䝁䅍䅁䭁䕁䅅䅁䭁䅁䉣䅁䉁䅁䅁允䅁䅁䅕䅁䅁䅁䅁䅁䵁䅉䅅䅁䙁䅁䅁睁䵁䅁䅁兂䅁䅁䅁偷㝔䅑䅯睳䅁䅁䅯杌䅁䅁䅯睂䅅䅁䅅䅁䉁䅁䅁兂䅁䅁䅁䅁䅁䅁杷允䅁䅁䅕䅁䑁䅁䅷䅁䙁䅁䅁䅁乂ㅈ䉂权䱃䅁䅁权乂䅁䅁权䡁允䅁允䅁䅁䅅䅁䙁䉁杵㔲煁猲⽉䍄䉁䅁䅁䅃䅁䅁䅍䅁䅁䅁䅕䅁䅁䩁䝪ぃ䭅䙁䅫䅁䙁䅁䅁䅁獄桺䉖权㝁䅁䅁权流䅁䅁权䕁䅁䅋权䉁䅁䅁允䅁䅁䅅䅁䙁乁橥䑣焳瑹䅰䍄䉁䅁䅁兂䅁䅁䅍䅄䅁䅁䅕䅁䅁䡧睄歔䭅䅁䉉䅁䭁䑁䅷䅁䭁䅁䉣䅁䉁䅁䅁允䅁䅁䅕睦杂䕐婃樹䴸䅉䅅䅁䙁䅁䅁睁䵁䅁䅁兂䅁䅁䅃䝑偖兑䅯杬䅁䅁䅯睑䅁䅁䅯睂䅅䅁䅅䅁䉁䅁䅁兂獁䝭灶呇⼰村杷允䅁䅁䅧䅁䑁䅁䅁䅁䙁䅁䅁䅁奃杸䉴权佂䅁䅁兂䅁䅁䅁䴷嘴兑䅯材䅁䅁䅯杊䅁䅁䅯䅂䍁䅧䅯允䅁䅁䅅䅁䉁䅁䅁兂晁敨剴偷樯䅑杷允䅁䅁䅕䅁䑁䅁䅷䅁䙁䅁䅁䥁啂䙂䉂权㙄䅁䅁权㝁䅁䅁权䡁允䅁允䅁䅁䅅䅁䙁䅁䅁䅁䅁䅁䅁䍄䉁䅁䅁䅃䅁䅁䅍䅁䅁䅁䅕䅁䅁䩁䝪ぃ䭅䙁䅫䅁䙁䅁䅁䅁元硺䉖权䅂䅁䅁权流䅁䅁权䕁䅁䅋权䉁䅁䅁允䅁䅁䅅䅁䙁䥁牘払敧塂䅖䍄䉁䅁䅁兂䅁䅁䅍䅄䅁䅁䅕䅁䅁䅁乓ご䭅䩁䅧䅁䭁䕁䅁䅁䭁䅁䉣䅁䉁䅁䅁允䅁䅁䅕灥㝑敐桢䕵䵅䅉䅅䅁䥁䅁䅁睁䅁䅁䅁兂䅁䅁䅁䵭䱙兑䅯杘䅁䅁䅕䅁䅁乁䝄ぃ䭅䕁䅷䅁䭁䍁䅙䅁䭁䅁䅑潁䭁䅁䅅䅁䉁䅁䅁允䅁䅁䅯兇䅁䅁杷允䅁䅁䅧䅁䑁䅁䅁䅁䙁䅁䅁䅁奃杸䉴权佂䅁䅁兂䅁䅁䅁䴸嘴兑䅯睎䅁䅁䅯杊䅁䅁䅯䅂䍁䅧䅯允䅁䅁䅅䅁䉁䅁䅁兂䥂場啯畲扡䅑杷允䅁䅁䅕䅁䑁䅁䅷䅁䙁䅁䅁䥁煂歌䈹权灃䅁䅁权㝁䅁䅁权䡁允䅁允䅁䅁䅅䅁䭁䅁䉯䅁䵁䅉䅅䅁䥁䅁䅁睁䅁䅁䅁兂䅁䅁䅁䵭䱙兑䅯杔䅁䅁䅕䅁䅁䡁剄商䭅䕁䅳䅁䭁䍁䅙䅁䭁䅁䅑潁䭁䅁䅅䅁䉁䅁䅁允䅁䅁䅕渳㔴摭噍歱䵁䅉䅅䅁䥁䅁䅁睁䅁䅁䅁兂䅁䅁䅁䵭䱙兑䅯䅗䅁䅁䅕䅁䅁䵁䝄ぃ䭅䑁䅍䅁䭁䍁䅙䅁䭁䅁䅑潁䭁䅁䅅䅁䉁䅁䅁允䅁䅁䅯䅗䅁䅁杷允䅁䅁䅕䅁䑁䅁䅷䅁䙁䅁䅁䅁㑁䔵䈵权䅁䅁䅁权歂䅁䅁权桂䅁䅁允䅁䅁䅅䅁䭁䥁䅧䅁䵁䅉䅅䅁䙁䅁䅁睁䵁䅁䅁兂䅁䅁䅃ㅏ偬兑䅯睰䅁䅁䅯䅒䅁䅁䅯睂䅅䅁䅅䅁䉁䅁䅁权䭁允䅁䍄䉁䅁䅁䅃䅁䅁䅍䅁䅁䅁䅕䅁䅁䩁䝪ぃ䭅䕁䄴䅁䙁䅁䅁䅁睄桺䉖权㝁䅁䅁权流䅁䅁权䕁䅁䅋权䉁䅁䅁允䅁䅁䅅䅁䙁乁橥䑣䬰慄䅂䍄䉁䅁䅁兂䅁䅁䅍䅄䅁䅁䅕䅁䅁䕧求ご䭅䝁䅁䅁䭁䑁䅅䅁䭁䅁䉣䅁䉁䅁䅁允䅁䅁䅯睧䅁䅁杷允䅁䅁䅕䅁䑁䅁䅷䅁䙁䅁䅁䵁䅃水䉂权歄䅁䅁权䩂䅁䅁权䡁允䅁允䅁䅁䅅䅁䙁䅁䅁䅁䅁䅁䅁䍄䉁䅁䅁兂䅁䅁䅍䅄䅁䅁䅕䅁䅁䙧䕑䕕䭅乁䅷䅁䭁䑁䅅䅁䭁䅁䉣䅁䉁䅁䅁允䅁䅁䅕䅁䅁䅁䅁䅁䵁䅉䅅䅁䝁䅁䅁睁䵁䅁䅁兂䅁䅁䅃楡倵兑䅯杴䅁䅁䅯䅚䅁䅁䅯䅁䅁䅁䅯兙䅁䅁䅅䅁䉁䅁䅁兂䭃䵹の癍㌰䅑杷允䅁䅁䅕䅁䑁䅁䅷䅁䙁䅁䅁䥁睂䔸䈵权㉃䅁䅁权䩂䅁䅁权䡁允䅁允䅁䅁䅅䅁䙁乁䑮步湹穹䌵䍄䉁䅁䅁䅃䅁䅁䅍䅁䅁䅁䅕䅁䅁䩁䝪ぃ䭅䙁䅁䅁䙁䅁䅁䅁杁硺䉖权䩂䅁䅁权流䅁䅁权䕁䅁䅋权䉁䅁䅁允䅁䅁䅅䅁佁䅁䅷䅁瑁䑁䅅杌㍁䑁䅅䅁䵁䅉䅅䅁䙁䅁䅁睁䵁䅁䅁兂䅁䅁䅁剔儹兑䅯杺䅁䅁䅯䅎䅁䅁䅯睂䅅䅁䅅䅁䉁䅁䅁兂䅁䅁䅁䅁䅁䅁杷允䅁䅁䅕䅁䑁䅁䅷䅁䙁䅁䅁䥁啂䙂䉂权穃䅁䅁权䑁䅁䅁权䡁允䅁允䅁䅁䅅䅁䙁䱁㑸慹婃ㅒ䌹䍄䉁䅁䅁䅃䅁䅁䅍䅁䅁䅁䅕䅁䅁䩁䝪ぃ䭅䙁䅷䅁䙁䅁䅁䅁睂到䉖权祁䅁䅁权流䅁䅁权䕁䅁䅋权䉁䅁䅁允䅁䅁䅅䅁䙁䅁祳橌穹㑑䅎䍄䉁䅁䅁䅃䅁䅁䅍䅁䅁䅁䅕䅁䅁䩁䝪ぃ䭅䙁䅫䅁䙁䅁䅁䅁㡁硺䉖权獁䅁䅁权流䅁䅁权䕁䅁䅋权䉁䅁䅁允䅁䅁䅅䅁佁䅁䅯䅁睁䍁䄴兎㑁䅁䅁䍄䉁䅁䅁䅃䅁䅁䅍䅁䅁䅁䅕䅁䅁䩁䝪ぃ䭅䙁䅁䅁䙁䅁䅁䅁啃硺䉖权䱂䅁䅁权流䅁䅁权䕁䅁䅋权䉁䅁䅁允䅁䅁䅅䅁䙁佁剸䉵䘶㙨䅆䍄䉁䅁䅁兂䅁䅁䅍䅄䅁䅁䅕䅁䅁䡁䭄〫䭁䝁䅙䅁䭁䑁䅉䅁䭁䅁䉣䅁䉁䅁䅁允䅁䅁䅯兇䅅䅁杷允䅁䅁䅕䅁䑁䅁䅷䅁䙁䅁䅁䅁睂癹䅴权䅁允䅁权䭂䅁䅁权䡁允䅁允䅁䅁䅅䅁䭁䑁䈸䅁䵁䅉䅅䅁䙁䅁䅁睁䵁䅁䅁兂䅁䅁䅁䤴㑈䅑䅯睵䅁䅁䅯兒䅁䅁䅯睂䅅䅁䅅䅁䉁䅁䅁兂䅁䭁慁㤰䔹村杷允䅁䅁䅕䅁䑁䅁䅷䅁䙁䅁䅁䅁㝂啌䈹权橂䅁䅁权⽁䅁䅁权䡁允䅁允䅁䅁䅅䅁䙁䅁䅁䅁䅁䅁䅁䍄䉁䅁䅁兂䅁䅁䅍䅄䅁䅁䅕䅁䅁䕺瑍歭䭅乁䄴䅁䭁䍁䄴䅁䭁䅁䉣䅁䉁䅁䅁允䅁䅁䅕䅁䅁䅁䅁䅁䵁䅉䅅䅁䙁䅁䅁睁䵁䅁䅁兂䅁䅁䅃偣佂兑䅯睩䅁䅁䅯睌䅁䅁䅯睂䅅䅁䅅䅁䉁䅁䅁兂䅁䅁䅁䅁䅁䅁杷允䅁䅁䅧䅁䑁䅁䅁䅁䙁䅁䅁䅁奃杸䉴权呂䅁䅁兂䅁䅁䅁䴷嘴兑䅯䅒䅁䅁䅯杊䅁䅁䅯䅂䍁䅧䅯允䅁䅁䅅䅁䉁䅁䅁兂䭁㘱睎儹渷䅑杷允䅁䅁䅕䅁䑁䅁䅷䅁䙁䅁䅁䅁杄晧䅨权汃䅁䅁权㡁䅁䅁权䡁允䅁允䅁䅁䅅䅁䡁䅁䅁䅁杁敏䅖䍄䉁䅁䅁兂䅁䅁䅍䅄䅁䅁䅕䅁䅁䍁潁唫䭁乁䅁䅁䭁䅁䅍䅁䭁䅁䉣䅁䉁䅁䅁允䅁䅁䅕㉕杹乫䥺歉䵁䅉䅅䅁䙁䅁䅁睁䵁䅁䅁兂䅁䅁䅁䥂倱兑䅯睩䅁䅁䅯䅓䅁䅁䅯睂䅅䅁䅅䅁䉁䅁䅁兂偃塆儲奓䱌睐杷允䅁䅁䅧䅁䑁䅁䅁䅁䙁䅁䅁䅁奃杸䉴权婂䅁䅁兂䅁䅁䅁䴷嘴兑䅯村䅁䅁䅯杊䅁䅁䅯䅂䍁䅧䅯允䅁䅁䅅䅁䉁䅁䅁兂獄払敧儵晲䅑杷允䅁䅁䅕䅁䑁䅁䅷䅁䙁䅁䅁䅁㑁䔵䈵权穃䅁䅁权乂䅁䅁权䡁允䅁允䅁䅁䅅䅁䙁䕁噎㡂爵坏䍒䍄䉁䅁䅁兂䅁䅁䅍䅄䅁䅁䅕䅁䅁䥁刳歔䭅䝁䅙䅁䭁䕁䅑䅁䭁䅁䉣䅁䉁䅁䅁允䅁䅁䅯䅉䅅䅁杷允䅁䅁䅕䅁䑁䅁䅷䅁䙁䅁䅁䅁啂欱䈵权敄䅁䅁权ㅁ䅁䅁权䡁允䅁允䅁䅁䅅䅁䙁䅁䅁䅁䅁䅁䅁䍄䉁䅁䅁䅃䅁䅁䅍䅁䅁䅁䅕䅁䅁䩁䝪ぃ䭅䙁䅷䅁䙁䅁䅁䅁睂到䉖权畁䅁䅁权流䅁䅁权䕁䅁䅋权䉁䅁䅁允䅁䅁䅅䅁䙁䭁㤫慢䉗䤹䅂䍄䉁䅁䅁兂䅁䅁䅍䅄䅁䅁䅕䅁䅁䙁坔歔䭅偁䅁䅁䭁䍁䅷䅁䭁䅁䉣䅁䉁䅁䅁允䅁䅁䅕䅁䅁䅁䅁䅁䵁䅉䅅䅁䥁䅁䅁睁䅁䅁䅁兂䅁䅁䅁䵭䱙兑䅯杔䅁䅁䅕䅁䅁䡁剄商䭅䑁䅙䅁䭁䍁䅙䅁䭁䅁䅑潁䭁䅁䅅䅁䉁䅁䅁允䅁䅁䅕䩰䕹䵗奕ぱ䵁䅉䅅䅁䙁䅁䅁睁䵁䅁䅁兂䅁䅁䅁住佒兑䅯朳䅁䅁䅯䅌䅁䅁䅯睂䅅䅁䅅䅁䉁䅁䅁兂䅁䅁䅁䅁䅁䅁杷允䅁䅁䅕䅁䑁䅁䅷䅁䙁䅁䅁䅁乃唰䈵权浂䅁䅁权ㅁ䅁䅁权䡁允䅁允䅁䅁䅅䅁䭁䍁䉁䅁䵁䅉䅅䅁䙁䅁䅁睁䵁䅁䅁兂䅁䅁䅁㙲偒兑䅯䅫䅁䅁䅯児䅁䅁䅯睂䅅䅁䅅䅁䉁䅁䅁权䭁允䅁䍄䉁䅁䅁䅃䅁䅁䅍䅁䅁䅁䅕䅁䅁䩁䝪ぃ䭅䙁䅍䅁䙁䅁䅁䅁獄桺䉖权⽁䅁䅁权流䅁䅁权䕁䅁䅋权䉁䅁䅁允䅁䅁䅅䅁䙁䉁畓⭒㙅乺䅚䍄䉁䅁䅁兂䅁䅁䅍䅄䅁䅁䅕䅁䅁䍁潁唫䭁佁䅑䅁䭁䕁䄰䅁䭁䅁䉣䅁䉁䅁䅁允䅁䅁䅕䅁䅁䅁䅁䅁䵁䅉䅅䅁䥁䅁䅁睁䅁䅁䅁兂䅁䅁䅁䵭䱙兑䅯杖䅁䅁䅕䅁䅁偁佄商䭅䑁䅙䅁䭁䍁䅙䅁䭁䅁䅑潁䭁䅁䅅䅁䉁䅁䅁允䅁䅁䅕歲桦灥楒ば䵁䅉䅅䅁䥁䅁䅁睁䅁䅁䅁兂䅁䅁䅁䵭䱙兑䅯杖䅁䅁䅕䅁䅁䩁偄商䭅䕁䅫䅁䭁䍁䅙䅁䭁䅁䅑潁䭁䅁䅅䅁䉁䅁䅁允䅁䅁䅕積積積ㅎ啫䵁䅉䅅䅁䥁䅁䅁睁䅁䅁䅁兂䅁䅁䅁䵭䱙兑䅯杔䅁䅁䅕䅁䅁偁佄商䭅䕁䅑䅁䭁䍁䅙䅁䭁䅁䅑潁䭁䅁䅅䅁䉁䅁䅁允䅁䅁䅕体㙆䍆樷歰䵁䅉䅅䅁䙁䅁䅁睁䵁䅁䅁兂䅁䅁䅁摪但兑䅯共䅁䅁䅯䅔䅁䅁䅯睂䅅䅁䅅䅁䉁䅁䅁权䭁允䅁䍄䉁䅁䅁䅃䅁䅁䅍䅁䅁䅁䅕䅁䅁䩁䝪ぃ䭅䕁䄴䅁䙁䅁䅁䅁睂到䉖权㍁䅁䅁权流䅁䅁权䕁䅁䅋权䉁䅁䅁允䅁䅁䅅䅁䙁䑁噸䩭火焴䅎䍄䉁䅁䅁䅃䅁䅁䅍䅁䅁䅁䅕䅁䅁䩁䝪ぃ䭅䙁䅍䅁䙁䅁䅁䅁歄桺䉖权䝂䅁䅁权流䅁䅁权䕁䅁䅋权䉁䅁䅁允䅁䅁䅅䅁佁䅁䅷䅁㉁䑁䅉杌睁䑁䅫䅁䵁䅉䅅䅁䙁䅁䅁睁䵁䅁䅁兂䅁䅁䅁䵯㝮䅑䅯䅭䅁䅁䅯䅑䅁䅁䅯睂䅅䅁䅅䅁䉁䅁䅁兂潄䕳呤挹单村杷允䅁䅁䅧䅁䑁䅁䅁䅁䙁䅁䅁䅁奃杸䉴权奂䅁䅁兂䅁䅁䅁䵹䱙兑䅯睓䅁䅁䅯杊䅁䅁䅯䅂䍁䅧䅯允䅁䅁䅅䅁䉁䅁䅁权扂䅁䅁䍄䉁䅁䅁䅃䅁䅁䅍䅁䅁䅁䅕䅁䅁䩁䝪ぃ䭅䙁䅉䅁䙁䅁䅁䅁歃硺䉖权䙂䅁䅁权流䅁䅁权䕁䅁䅋权䉁䅁䅁允䅁䅁䅅䅁䙁䅁塲㍯㥁欶䅖䍄䉁䅁䅁兂䅁䅁䅍䅄䅁䅁䅕䅁䅁䙁坔歔䭅䩁䄴䅁䭁䍁䄸䅁䭁䅁䉣䅁䉁䅁䅁允䅁䅁䅕䅁䅁䅁䅁䅁䵁䅉䅅䅁䙁䅁䅁睁䵁䅁䅁兂䅁䅁䅁䵙㝲䅑䅯䄴䅁䅁䅯䅐䅁䅁䅯睂䅅䅁䅅䅁䉁䅁䅁兂婄㘸ぉ硭䡣䅑杷允䅁䅁䅕䅁䑁䅁䅷䅁䙁䅁䅁䅁䅄倹䅴权硃䅁䅁权䩂䅁䅁权䡁允䅁允䅁䅁䅅䅁䙁䭁㐷㙷䱱㉗䍒䍄䉁䅁䅁䅃䅁䅁䅍䅁䅁䅁䅕䅁䅁䩁䝪ぃ䭅䙁䅁䅁䙁䅁䅁䅁歃硺䉖权睁䅁䅁权流䅁䅁权䕁䅁䅋权䉁䅁䅁允䅁䅁䅅䅁䙁䩁婱婭婭晭⼰䍄䉁䅁䅁兂䅁䅁䅍䅄䅁䅁䅕䅁䅁䕺瑍歭䭅䱁䄸䅁䭁䕁䅕䅁䭁䅁䉣䅁䉁䅁䅁允䅁䅁䅕䅁䅁䅁䅁䅁䵁䅉䅅䅁䙁䅁䅁睁䵁䅁䅁兂䅁䅁䅃佲䝚兑䅯朶䅁䅁䅯睐䅁䅁䅯睂䅅䅁䅅䅁䉁䅁䅁兂䅁䅁䅁䅁䅁䅁杷允䅁䅁䅕䅁䑁䅁䅷䅁䙁䅁䅁䥁獃欵䉚权坄䅁䅁权䕂䅁䅁权䡁允䅁允䅁䅁䅅䅁䙁䩁猶當睸畢⽕䍄䉁䅁䅁兂䅁䅁䅍䅄䅁䅁䅕䅁䅁䝧畯ご䭅䵁䅳䅁䭁䅁䅍䅁䭁䅁䉣䅁䉁䅁䅁允䅁䅁䅕䅁䅁䅁䅁䅁䵁䅉䅅䅁䥁䅁䅁睁䅁䅁䅁兂䅁䅁䅁䵭䱙兑䅯睕䅁䅁䅕䅁䅁䵁䝄ぃ䭅䑁䅫䅁䭁䍁䅙䅁䭁䅁䅑潁䭁䅁䅅䅁䉁䅁䅁允䅁䅁䅯睕䅁䅁杷允䅁䅁䅕䅁䑁䅁䅷䅁䙁䅁䅁䥁煂歌䈹权穃䅁䅁权䕂䅁䅁权䡁允䅁允䅁䅁䅅䅁䙁䅁䅁䅁䅁䅁䅁䍄䉁䅁䅁䅃䅁䅁䅍䅁䅁䅁䅕䅁䅁䩁䝪ぃ䭅䕁䄴䅁䙁䅁䅁䅁歄桺䉖权䝂䅁䅁权流䅁䅁权䕁䅁䅋权䉁䅁䅁允䅁䅁䅅䅁佁䅁䅷䅁㉁䑁䅉杌祁䑁䅑䅁䵁䅉䅅䅁䙁䅁䅁睁䵁䅁䅁兂䅁䅁䅁䵣㝲䅑䅯䅬䅁䅁䅯睑䅁䅁䅯睂䅅䅁䅅䅁䉁䅁䅁权流允䅁䍄䉁䅁䅁兂䅁䅁䅍䅄䅁䅁䅕䅁䅁䱧湃ご䭅乁䅑䅁䭁䅁䅍䅁䭁䅁䉣䅁䉁䅁䅁允䅁䅁䅕䤰唸㌷睴歊䵁䅉䅅䅁䥁䅁䅁睁䅁䅁䅁兂䅁䅁䅁䵭䱙兑䅯䅕䅁䅁䅕䅁䅁䵁䝄ぃ䭅䕁䅑䅁䭁䍁䅙䅁䭁䅁䅑潁䭁䅁䅅䅁䉁䅁䅁允䅁䅁䅯䅕䅁䅁杷允䅁䅁䅕䅁䑁䅁䅷䅁䙁䅁䅁䅁啂欱䈵权䩃䅁䅁权乂䅁䅁权䡁允䅁允䅁䅁䅅䅁䭁䭁䄰䅁䵁䅉䅅䅁䥁䅁䅁睁䅁䅁䅁兂䅁䅁䅁䵭䱙兑䅯䅗䅁䅁䅕䅁䅁䉁偄商䭅䕁䅅䅁䭁䍁䅙䅁䭁䅁䅑潁䭁䅁䅅䅁䉁䅁䅁允䅁䅁䄴权䅁䑁䅁杌㍁䑁䅍䅁䵁䅉䅅䅁䙁䅁䅁睁䵁䅁䅁兂䅁䅁䅄佧兊兑䅯睳䅁䅁䅯兓䅁䅁䅯睂䅅䅁䅅䅁䉁䅁䅁兂䑃剪畤䍃㕔兑杷允䅁䅁䅕䅁䑁䅁䅷䅁䙁䅁䅁䅁睂癹䅴权啃䅁䅁权㡁䅁䅁权䡁允䅁允䅁䅁䅅䅁䭁䍁䉙䅁䵁䅉䅅䅁䙁䅁䅁睁䵁䅁䅁兂䅁䅁䅃ㅏ偬兑䅯䄳䅁䅁䅯杒䅁䅁䅯睂䅅䅁䅅䅁䉁䅁䅁兂捁眳氳慬琳睐杷允䅁䅁䅧䅁䑁䅁䅁䅁䙁䅁䅁䅁奃杸䉴权佂䅁䅁兂䅁䅁䅁䴫嘴兑䅯杌䅁䅁䅯杊䅁䅁䅯䅂䍁䅧䅯允䅁䅁䅅䅁䉁䅁䅁杄䭁䅁䅁睍畁䑁䅑免䅁䅁杷允䅁䅁䅕䅁䑁䅁䅷䅁䙁䅁䅁䅁䅄倹䅴权䡄䅁䅁权癁䅁䅁权䡁允䅁允䅁䅁䅅䅁䙁䅁䅁䅁䅁䅁䅁䍄䉁䅁䅁兂䅁䅁䅍䅄䅁䅁䅕䅁䅁䡧睄歔䭅䥁䅳䅁䭁䑁䅯䅁䭁䅁䉣䅁䉁䅁䅁允䅁䅁䅕䅁䅁䅁䅁䅁䵁䅉䅅䅁䥁䅁䅁睁䅁䅁䅁兂䅁䅁䅁䵭䱙兑䅯䅗䅁䅁䅕䅁䅁䑁偺商䭅䑁䅅䅁䭁䍁䅙䅁䭁䅁䅑潁䭁䅁䅅䅁䉁䅁䅁允䅁䅁䄴权䅁䑁䅅杌ぁ䑁䅧䅁䵁䅉䅅䅁䙁䅁䅁睁䵁䅁䅁兂䅁䅁䅁䵣㝲䅑䅯䄴䅁䅁䅯杍䅁䅁䅯睂䅅䅁䅅䅁䉁䅁䅁兂䅁䅁䅁䅁䅁䅁杷允䅁䅁䅧䅁䑁䅁䅁䅁䙁䅁䅁䅁奃杸䉴权奂䅁䅁兂䅁䅁䅁䵰嘸兑䅯材䅁䅁䅯杊䅁䅁䅯䅂䍁䅧䅯允䅁䅁䅅䅁䉁䅁䅁兂捂㡪ㅌ之佸䅑杷允䅁䅁䅕䅁䑁䅁䅷䅁䙁䅁䅁䅁乂ㅈ䉂权楃䅁䅁权乂䅁䅁权䡁允䅁允䅁䅁䅅䅁䙁䉁杵塂䵚䩊䍒䍄䉁䅁䅁兂䅁䅁䅍䅄䅁䅁䅕䅁䅁䕺瑍歭䭅偁䅑䅁䭁䑁䅙䅁䭁䅁䉣䅁䉁䅁䅁允䅁䅁䅕䅁䅁䅁䅁䅁䵁䅉䅅䅁䥁䅁䅁睁䅁䅁䅁兂䅁䅁䅁䵭䱙兑䅯䅘䅁䅁䅕䅁䅁偁佄商䭅䑁䅯䅁䭁䍁䅙䅁䭁䅁䅑潁䭁䅁䅅䅁䉁䅁䅁允䅁䅁䅕㘱睎児䱯步䵁䅉䅅䅁䙁䅁䅁睁䵁䅁䅁兂䅁䅁䅄佧兊兑䅯杚䅁䅁䅯睓䅁䅁䅯睂䅅䅁䅅䅁䉁䅁䅁权⭂䅁䅁䍄䉁䅁䅁兂䅁䅁䅍䅄䅁䅁䅕䅁䅁䭧浺歒䭅䱁䅧䅁䭁䑁䅉䅁䭁䅁䉣䅁䉁䅁䅁允䅁䅁䅕䅁䅁䅁䅁䅁䵁䅉䅅䅁䙁䅁䅁睁䵁䅁䅁兂䅁䅁䵄祑愲兑䅯䄶䅁䅁䅯杌䅁䅁䅯睂䅅䅁䅅䅁䉁䅁䅁兂䅁䅁䅁䅁䅁䅁杷允䅁䅁䅕䅁䑁䅁䅷䅁䙁䅁䅁䵁䅃水䉂权潄䅁䅁权䥂䅁䅁权䡁允䅁允䅁䅁䅅䅁䙁䉁䴳乳灳啖䅨䍄䉁䅁䅁䅃䅁䅁䅍䅁䅁䅁䅕䅁䅁䩁䝪ぃ䭅䕁䄴䅁䙁䅁䅁䅁睄桺䉖权䡂䅁䅁权流䅁䅁权䕁䅁䅋权䉁䅁䅁允䅁䅁䅅䅁䙁䍁捬㡪ㅌ煡䅎䍄䉁䅁䅁兂䅁䅁䅍䅄䅁䅁䅕䅁䅁䝁䭄〫䭁䭁䅁䅁䭁䕁䅕䅁䭁䅁䉣䅁䉁䅁䅁允䅁䅁䅕硉䱱⽎㑯戸䴸䅉䅅䅁䥁䅁䅁睁䅁䅁䅁兂䅁䅁䅁䵭䱙兑䅯睕䅁䅁䅕䅁䅁䭁偔商䭅䑁䅑䅁䭁䍁䅙䅁䭁䅁䅑潁䭁䅁䅅䅁䉁䅁䅁允䅁䅁䅕瑃橥䑣䬲歌䵁䅉䅅䅁䥁䅁䅁睁䅁䅁䅁兂䅁䅁䅁䵭䱙兑䅯杖䅁䅁䅕䅁䅁乁䝄ぃ䭅䑁䅳䅁䭁䍁䅙䅁䭁䅁䅑潁䭁䅁䅅䅁䉁䅁䅁允䅁䅁䅯兇䅁䅁杷允䅁䅁䅕䅁䑁䅁䅷䅁䙁䅁䅁䅁杄晧䅨权慃䅁䅁权畁䅁䅁权䡁允䅁允䅁䅁䅅䅁䙁䅁䅁䩁䕄癃䉒䍄䉁䅁䅁兂䅁䅁䅍䅄䅁䅁䅕䅁䅁䕁乄〫䭁䵁䅅䅁䭁䕁䅕䅁䭁䅁䉣䅁䉁䅁䅁允䅁䅁䅕睉䡯乙楎え䵁䅉䅅䅁䙁䅁䅁睁䵁䅁䅁兂䅁䅁䅁䍉㕪䅑䅯睵䅁䅁䅯杌䅁䅁䅯睂䅅䅁䅅䅁䉁䅁䅁兂䅁䅁䅁䅁䅁䅁杷允䅁䅁䅧䅁䑁䅁䅁䅁䙁䅁䅁䅁奃杸䉴权呂䅁䅁兂䅁䅁䅁䴸嘴兑䅯兎䅁䅁䅯杊䅁䅁䅯䅂䍁䅧䅯允䅁䅁䅅䅁䉁䅁䅁兂㑃潈牘晕汹䅑杷允䅁䅁䅕䅁䑁䅁䅷䅁䙁䅁䅁䅁啂欱䈵权䭄䅁䅁权㥁䅁䅁权䡁允䅁允䅁䅁䅅䅁䙁䥁䥓卨䙹偢⽯䍄䉁䅁䅁兂䅁䅁䅍䅄䅁䅁䅕䅁䅁䙧䕑䕕䭅䭁䅁䅁䭁䑁䅕䅁䭁䅁䉣䅁䉁䅁䅁允䅁䅁䅕歆瑭㡒䑵䕇䵁䅉䅅䅁䥁䅁䅁睁䅁䅁䅁兂䅁䅁䅁䵭䱙兑䅯杘䅁䅁䅕䅁䅁䵁䝪ぃ䭅䕁䅍䅁䭁䍁䅙䅁䭁䅁䅑潁䭁䅁䅅䅁䉁䅁䅁允䅁䅁䅯睘䅁䅁杷允䅁䅁䅕䅁䑁䅁䅷䅁䙁䅁䅁䅁元癤䅨权⽃䅁䅁权䑂䅁䅁权䡁允䅁允䅁䅁䅅䅁䙁䅁䅁䅁䅁䅁䅁䍄䉁䅁䅁兂䅁䅁䅍䅄䅁䅁䅕䅁䅁䙁睳ご䭅佁䅙䅁䭁䕁䅳䅁䭁䅁䉣䅁䉁䅁䅁允䅁䅁䅕摸䱨夰㉗樫䴸䅉䅅䅁䙁䅁䅁睁䵁䅁䅁兂䅁䅁䅁偷㝔䅑䅯睙䅁䅁䅯䅐䅁䅁䅯睂䅅䅁䅅䅁䉁䅁䅁兂兂㡤塪典ㅒ村杷允䅁䅁䅕䅁䑁䅁䅷䅁䙁䅁䅁䅁䕁啪䈹权潄䅁䅁权䡂䅁䅁权䡁允䅁允䅁䅁䅅䅁䙁䅁䅁䅁䅁䅁䅁䍄䉁䅁䅁兂䅁䅁䅍䅄䅁䅁䅕䅁䅁䡁䭄〫䭁䭁䅣䅁䭁䑁䄴䅁䭁䅁䉣䅁䉁䅁䅁允䅁䅁䅯权䅅䅁杷允䅁䅁䅕䅁䑁䅁䅷䅁䙁䅁䅁䥁睃ば䈹权い䅁䅁权㥁䅁䅁权䡁允䅁允䅁䅁䅅䅁䙁䅁䅁䅁䅁䅁䅁䍄䉁䅁䅁兂䅁䅁䅍䅄䅁䅁䅕䅁䅁䱧湃ご䭅䥁䅳䅁䭁䕁䅣䅁䭁䅁䉣䅁䉁䅁䅁允䅁䅁䅕潦兰噬䩉呱䴸䅉䅅䅁䥁䅁䅁睁䅁䅁䅁兂䅁䅁䅁䵭䱙兑䅯杔䅁䅁䅕䅁䅁偁佄商䭅䕁䅫䅁䭁䍁䅙䅁䭁䅁䅑潁䭁䅁䅅䅁䉁䅁䅁允䅁䅁䅕㘱睎奐㑯啰䵁䅉䅅䅁䙁䅁䅁睁䵁䅁䅁兂䅁䅁䅁祥倱兑䅯关䅁䅁䅯李䅁䅁䅯睂䅅䅁䅅䅁䉁䅁䅁兂䅁䅁䅁䅁䅁䅁杷允䅁䅁䅧䅁䑁䅁䅁䅁䙁䅁䅁䅁奃杸䉴权佂䅁䅁兂䅁䅁䅁䴸嘴兑䅯兎䅁䅁䅯杊䅁䅁䅯䅂䍁䅧䅯允䅁䅁䅅䅁䉁䅁䅁兂慃婭婭捇汇䅑杷允䅁䅁䅕䅁䑁䅁䅷䅁䙁䅁䅁䅁杄晧䅨权啃䅁䅁权ぁ䅁䅁权䡁允䅁允䅁䅁䅅䅁䭁䑁䉍䅁䵁䅉䅅䅁䙁䅁䅁睁䵁䅁䅁兂䅁䅁䅃楡倵兑䅯朹䅁䅁䅯睍䅁䅁䅯睂䅅䅁䅅䅁䉁䅁䅁兂䅁䅁䅁䅁䅁䅁杷允䅁䅁䅕䅁䑁䅁䅷䅁䙁䅁䅁䅁杁偋䅬权䱄䅁䅁权䵂䅁䅁权䡁允䅁允䅁䅁䅅䅁䙁䅁䅁䅁䅁䅁䅁䍄䉁䅁䅁兂䅁䅁䅍䅄䅁䅁䅕䅁䅁䥁刳歔䭅䱁䅍䅁䭁䑁䄸䅁䭁䅁䉣䅁䉁䅁䅁允䅁䅁䅕䅁权浊獫歕䵉䅉䅅䅁䙁䅁䅁睁䵁䅁䅁兂䅁䅁䅁偷㝔䅑䅯睲䅁䅁䅯睍䅁䅁䅯睂䅅䅁䅅䅁䉁䅁䅁兂䅁䅁䅁䅁䅁䅁杷允䅁䅁䅕䅁䑁䅁䅷䅁䙁䅁䅁䥁㝁啗䈹权䱄䅁䅁权㡁䅁䅁权䡁允䅁允䅁䅁䅅䅁䙁䑁氳偩穋桄䅎䍄䉁䅁䅁䅃䅁䅁䅍䅁䅁䅁䅕䅁䅁䩁䝪ぃ䭅䙁䅉䅁䙁䅁䅁䅁䥄杸䉴权䍂䅁䅁权流䅁䅁权䕁䅁䅋权䉁䅁䅁允䅁䅁䅅䅁䭁䙁䅕䅁䵁䅉䅅䅁䥁䅁䅁睁䅁䅁䅁兂䅁䅁䅁䵭䱙兑䅯杖䅁䅁䅕䅁䅁䑁偪商䭅䕁䅳䅁䭁䍁䅙䅁䭁䅁䅑潁䭁䅁䅅䅁䉁䅁䅁允䅁䅁䄴权䅁䑁䅁杌㍁䑁䅕䅁䵁䅉䅅䅁䙁䅁䅁睁䵁䅁䅁兂䅁䅁䅃䝑偖兑䅯杹䅁䅁䅯杍䅁䅁䅯睂䅅䅁䅅䅁䉁䅁䅁兂䅁䅁䅁䅁䅁䅁杷允䅁䅁䅧䅁䑁䅁䅁䅁䙁䅁䅁䅁奃杸䉴权佂䅁䅁兂䅁䅁䅁䴸嘴兑䅯材䅁䅁䅯杊䅁䅁䅯䅂䍁䅧䅯允䅁䅁䅅䅁䉁䅁䅁兂晁敨剴䅏汋䅑杷允䅁䅁䅧䅁䑁䅁䅁䅁䙁䅁䅁䅁奃杸䉴权佂䅁䅁兂䅁䅁䅁䵏嘸兑䅯兓䅁䅁䅯杊䅁䅁䅯䅂䍁䅧䅯允䅁䅁䅅䅁䉁䅁䅁杄䭁䅁䅁䅍畁䑁䅙睍䅁䅁杷允䅁䅁䅕䅁䑁䅁䅷䅁䙁䅁䅁䅁䕁啪䈹权千䅁䅁权ぁ䅁䅁权䡁允䅁允䅁䅁䅅䅁䙁䅁䅁䅁䅁䅁䅁䍄䉁䅁䅁䅃䅁䅁䅍䅁䅁䅁䅕䅁䅁䩁䝪ぃ䭅䙁䅉䅁䙁䅁䅁䅁元硺䉖权畁䅁䅁权流䅁䅁权䕁䅁䅋权䉁䅁䅁允䅁䅁䅅䅁䙁䝁浚浚浚浌䄵䍄䉁䅁䅁䅃䅁䅁䅍䅁䅁䅁䅕䅁䅁䩁䝪ぃ䭅䙁䅷䅁䙁䅁䅁䅁䥄杸䉴权乂䅁䅁权流䅁䅁权䕁䅁䅋权䉁䅁䅁允䅁䅁䅅䅁䭁䙁䄰䅁䵁䅉䅅䅁䙁䅁䅁睁䵁䅁䅁兂䅁䅁䅁䵯㝮䅑䅯睱䅁䅁䅯䅍䅁䅁䅯睂䅅䅁䅅䅁䉁䅁䅁权䭁允䅁䍄䉁䅁䅁兂䅁䅁䅍䅄䅁䅁䅕䅁䅁䝧畯ご䭅䭁䅉䅁䭁䕁䅕䅁䭁䅁䉣䅁䉁䅁䅁允䅁䅁䅕煤㡱杁㑕け䵉䅉䅅䅁䥁䅁䅁睁䅁䅁䅁兂䅁䅁䅁䵭䱙兑䅯杔䅁䅁䅕䅁䅁䉁偄商䭅䑁䄸䅁䭁䍁䅙䅁䭁䅁䅑潁䭁䅁䅅䅁䉁䅁䅁允䅁䅁䄴权䅁䑁䅅杌祁䑁䅍䅁䵁䅉䅅䅁䙁䅁䅁睁䵁䅁䅁兂䅁䅁䅁䍉㕪䅑䅯朷䅁䅁䅯睒䅁䅁䅯睂䅅䅁䅅䅁䉁䅁䅁兂䅁䅁䅁䅁䅁䅁杷允䅁䅁䅧䅁䑁䅁䅁䅁䙁䅁䅁䅁奃杸䉴权坂䅁䅁兂䅁䅁䅁乑噅兑䅯䅑䅁䅁䅯杊䅁䅁䅯䅂䍁䅧䅯允䅁䅁䅅䅁䉁䅁䅁权流䅁䅁䍄䉁䅁䅁兂䅁䅁䅍䅄䅁䅁䅕䅁䅁佁䉃䔫䭁䩁䄴䅁䭁䕁䅉䅁䭁䅁䉣䅁䉁䅁䅁允䅁䅁䅕慑敕晌橁䑹䴸䅉䅅䅁䙁䅁䅁睁䵁䅁䅁兂䅁䅁䅁䤴㑈䅑䅯睵䅁䅁䅯䅌䅁䅁䅯睂䅅䅁䅅䅁䉁䅁䅁兂䅁䅁䅁䅁䅁䅁杷允䅁䅁䅕䅁䑁䅁䅷䅁䙁䅁䅁䥁煂歌䈹权元䅁䅁权癁䅁䅁权䡁允䅁允䅁䅁䅅䅁䭁䅁䉯䅁䵁䅉䅅䅁䙁䅁䅁睁䵁䅁䅁兂䅁䅁䅃䝑偖兑䅯杵䅁䅁䅯村䅁䅁䅯睂䅅䅁䅅䅁䉁䅁䅁兂睂牤㉵䰫䑊村杷允䅁䅁䅧䅁䑁䅁䅁䅁䙁䅁䅁䅁奃杸䉴权奂䅁䅁兂䅁䅁䅁䵹䱙兑䅯睎䅁䅁䅯杊䅁䅁䅯䅂䍁䅧䅯允䅁䅁䅅䅁䉁䅁䅁权扂䅁䅁䍄䉁䅁䅁兂䅁䅁䅍䅄䅁䅁䅕䅁䅁䅁乓ご䭅佁䅷䅁䭁䍁䄸䅁䭁䅁䉣䅁䉁䅁䅁允䅁䅁䅕䅁䅁䅁䅁䅁䵁䅉䅅䅁䥁䅁䅁睁䅁䅁䅁兂䅁䅁䅁䵭䱙兑䅯杔䅁䅁䅕䅁䅁偁佄商䭅䑁䅷䅁䭁䍁䅙䅁䭁䅁䅑潁䭁䅁䅅䅁䉁䅁䅁允䅁䅁䅕㡪ㅌ之畸歰䵁䅉䅅䅁䙁䅁䅁睁䵁䅁䅁兂䅁䅁䅁䥅㑈䅑䅯杪䅁䅁䅯䅒䅁䅁䅯睂䅅䅁䅅䅁䉁䅁䅁兂䅁䅁䅁䅁䅁䅁杷允䅁䅁䅕䅁䑁䅁䅷䅁䙁䅁䅁䥁睂䔸䈵权䑄䅁䅁权㝁䅁䅁权䡁允䅁允䅁䅁䅅䅁䙁䱁佰呢祎氳䅊䍄䉁䅁䅁兂䅁䅁䅍䅄䅁䅁䅕䅁䅁䭁欫ご䭅偁䅙䅁䭁䑁䄸䅁䭁䅁䉣䅁䉁䅁䅁允䅁䅁䅕䅁䅁䅁䅁䅁䵁䅉䅅䅁䥁䅁䅁睁䅁䅁䅁兂䅁䅁䅁䵭䱙兑䅯䅘䅁䅁䅕䅁䅁䉁偄商䭅䑁䅉䅁䭁䍁䅙䅁䭁䅁䅑潁䭁䅁䅅䅁䉁䅁䅁允䅁䅁䄴权䅁䑁䅅杌㕁䑁䅉䅁䵁䅉䅅䅁䙁䅁䅁睁䵁䅁䅁兂䅁䅁䅁䵯㝮䅑䅯杪䅁䅁䅯杌䅁䅁䅯睂䅅䅁䅅䅁䉁䅁䅁兂䅁䅁䅁䅁䅁䅁杷允䅁䅁䅕䅁䑁䅁䅷䅁䙁䅁䅁䅁㝂啌䈹权䭄䅁䅁权㙁䅁䅁权䡁允䅁允䅁䅁䅅䅁䙁䅁䅁䅁䅁䅁䅁䍄䉁䅁䅁兂䅁䅁䅍䅄䅁䅁䅕䅁䅁䑁歪歔䭅䵁䄰䅁䭁䕁䅑䅁䭁䅁䉣䅁䉁䅁䅁允䅁䅁䅕䅁䅁䅁䅁䅁䵁䅉䅅䅁䥁䅁䅁睁䅁䅁䅁兂䅁䅁䅁䵭䱙兑䅯兗䅁䅁䅕䅁䅁䩁偄商䭅䍁䄸䅁䭁䍁䅙䅁䭁䅁䅑潁䭁䅁䅅䅁䉁䅁䅁允䅁䅁䅕椹捨㡪㥊啚䵁䅉䅅䅁䙁䅁䅁睁䵁䅁䅁兂䅁䅁䅁剔儹兑䅯䅙䅁䅁䅯䅑䅁䅁䅯睂䅅䅁䅅䅁䉁䅁䅁权㡂䅁䅁䍄䉁䅁䅁兂䅁䅁䅍䅄䅁䅁䅕䅁䅁䙧䕑䕕䭅䅁䉑䅁䭁䑁䅯䅁䭁䅁䉣䅁䉁䅁䅁允䅁䅁䅕䅁䅁䅁䅁䅁䵁䅉䅅䅁䥁䅁䅁睁䅁䅁䅁兂䅁䅁䅁䵭䱙兑䅯杔䅁䅁䅕䅁䅁偁佄商䭅䕁䅯䅁䭁䍁䅙䅁䭁䅁䅑潁䭁䅁䅅䅁䉁䅁䅁允䅁䅁䅕捺䵺䵺䙸歰䵁䅉䅅䅁䙁䅁䅁睁䵁䅁䅁兂䅁䅁䅁䡫㑢䅑䅯杫䅁䅁䅯䅍䅁䅁䅯睂䅅䅁䅅䅁䉁䅁䅁兂䅁䅁睁慵婺兑杷允䅁䅁䅕䅁䑁䅁䅷䅁䙁䅁䅁䥁啂䙂䉂权楃䅁䅁权䍂䅁䅁权䡁允䅁允䅁䅁䅅䅁䙁䩁穨氹湑坅䍴䍄䉁䅁䅁兂䅁䅁䅍䅄䅁䅁䅕䅁䅁䩁㉂䔫䭁䅁䉑䅁䭁䕁䅷䅁䭁䅁䉣䅁䉁䅁䅁允䅁䅁䅕湈ㄯ塱剖啊䵁䅉䅅䅁䙁䅁䅁睁䵁䅁䅁兂䅁䅁䅁住佒兑䅯杯䅁䅁䅯䅍䅁䅁䅯睂䅅䅁䅅䅁䉁䅁䅁兂䅁䅁䅁䅁䅁䅁杷允䅁䅁䅕䅁䑁䅁䅷䅁䙁䅁䅁䅁㑁䔵䈵权㑄䅁䅁权硁䅁䅁权䡁允䅁允䅁䅁䅅䅁䙁䅁䅁䅁䅁䅁䅁䍄䉁䅁䅁兂䅁䅁䅍䅄䅁䅁䅕䅁䅁䙁睳ご䭅偁䅙䅁䭁䕁䅑䅁䭁䅁䉣䅁䉁䅁䅁允䅁䅁䅕䅁䅁䅁䅁䅁䵁䅉䅅䅁䥁䅁䅁睁䅁䅁䅁兂䅁䅁䅁䵭䱙兑䅯杘䅁䅁䅕䅁䅁䉁偄商䭅䑁䅉䅁䭁䍁䅙䅁䭁䅁䅑潁䭁䅁䅅䅁䉁䅁䅁允䅁䅁䄴权䅁䑁䅉杌ㅁ䑁䅍䅁䵁䅉䅅䅁䙁䅁䅁睁䵁䅁䅁兂䅁䅁䅃楡倵兑䅯杪䅁䅁䅯䅪䅁䅁䅯兙䅁䅁䅅䅁䉁䅁䅁兂硄婩癢㕴眸䅑杷允䅁䅁䅕䅁䑁䅁䅷䅁䙁䅁䅁䅁乂ㅈ䉂权㙃䅁䅁权䕂䅁䅁权䡁允䅁允䅁䅁䅅䅁䙁䅁䅁䑔椵穳䍒䍄䉁䅁䅁䅃䅁䅁䅍䅁䅁䅁䅕䅁䅁䩁䝪ぃ䭅䙁䅉䅁䙁䅁䅁䅁獄桺䉖权䥂䅁䅁权流䅁䅁权䕁䅁䅋权䉁䅁䅁允䅁䅁䅅䅁䙁䅁塲㍯ㅁ敹䅤䍄䉁䅁䅁䅃䅁䅁䅍䅁䅁䅁䅕䅁䅁䩁䝪ぃ䭅䙁䄴䅁䙁䅁䅁䅁䅄杸䉴权㝁䅁䅁权流䅁䅁权䕁䅁䅋权䉁䅁䅁允䅁䅁䅅䅁䭁䙁䄴䅁䵁䅉䅅䅁䥁䅁䅁睁䅁䅁䅁兂䅁䅁䅁䵭䱙兑䅯杘䅁䅁䅕䅁䅁䉁偄商䭅䑁䅷䅁䭁䍁䅙䅁䭁䅁䅑潁䭁䅁䅅䅁䉁䅁䅁允䅁䅁䄴权䅁䑁䅉杌睁䑁䅑䅁䵁䅉䅅䅁䙁䅁䅁睁䵁䅁䅁兂䅁䅁䅁䵣㝲䅑䅯䄹䅁䅁䅯免䅁䅁䅯睂䅅䅁䅅䅁䉁䅁䅁兂䅁䅁䅁䅁䅁䅁杷允䅁䅁䅕䅁䑁䅁䅷䅁䙁䅁䅁䅁䕁啪䈹权癃䅁䅁权䵂䅁䅁权䡁允䅁允䅁䅁䅅䅁䙁䅁䅁䅁䅁䅁䅁䍄䉁䅁䅁兂䅁䅁䅍䅄䅁䅁䅕䅁䅁䭁欫ご䭅乁䅧䅁䭁䕁䄰䅁䭁䅁䉣䅁䉁䅁䅁允䅁䅁䅕杙噄敵慂䕁䵁䅉䅅䅁䥁䅁䅁睁䅁䅁䅁兂䅁䅁䅁䵭䱙兑䅯杘䅁䅁䅕䅁䅁䩁偄商䭅䑁䅷䅁䭁䍁䅙䅁䭁䅁䅑潁䭁䅁䅅䅁䉁䅁䅁允䅁䅁䅕硥畓⭒祅啚䵁䅉䅅䅁䙁䅁䅁睁䵁䅁䅁兂䅁䅁䅁偷㝔䅑䅯䄹䅁䅁䅯兔䅁䅁䅯睂䅅䅁䅅䅁䉁䅁䅁兂硁甹潰卑穕䅑杷允䅁䅁䅕䅁䑁䅁䅷䅁䙁䅁䅁䅁乃唰䈵权浂䅁䅁权ぁ䅁䅁权䡁允䅁允䅁䅁䅅䅁䭁䍁䉁䅁䵁䅉䅅䅁䙁䅁䅁睁䵁䅁䅁兂䅁䅁䅁䤴㑈䅑䅯䅴䅁䅁䅯児䅁䅁䅯睂䅅䅁䅅䅁䉁䅁䅁兂䅁䍁佃ぱ匱村杷允䅁䅁䅕䅁䑁䅁䅷䅁䙁䅁䅁䅁㑁䔵䈵权捃䅁䅁权㑁䅁䅁权䡁允䅁允䅁䅁䅅䅁䙁䅁䅁䅁䅁䅁䅁䍄䉁䅁䅁兂䅁䅁䅍䅄䅁䅁䅕䅁䅁䅁乓ご䭅䥁䅫䅁䭁䑁䅧䅁䭁䅁䉣䅁䉁䅁䅁允䅁䅁䅯兲䅁䅁杷允䅁䅁䅕䅁䑁䅁䅷䅁䙁䅁䅁䥁啂䙂䉂权浂䅁䅁权㝁䅁䅁权䡁允䅁允䅁䅁䅅䅁䭁䝁䄸䅁䵁䅉䅅䅁䥁䅁䅁睁䅁䅁䅁兂䅁䅁䅁䵭䱙兑䅯䅇䅁䅁䅕䅁䅁䡁剄商䭅䑁䅧䅁䭁䍁䅙䅁䭁䅁䅑潁䭁䅁䅅䅁䉁䅁䅁允䅁䅁䅕晘戸桁䙙啪䵁䅉䅅䅁䙁䅁䅁睁䵁䅁䅁兂䅁䅁䅁乖佚兑䅯杚䅁䅁䅯兎䅁䅁䅯睂䅅䅁䅅䅁䉁䅁䅁权坁允䅁䍄䉁䅁䅁兂䅁䅁䅍䅄䅁䅁䅕䅁䅁䡁瑳ご䭅䥁䄴䅁䭁䑁䅫䅁䭁䅁䉣䅁䉁䅁䅁允䅁䅁䅕䅁䅁䅁䅁䅁䵁䅉䅅䅁䥁䅁䅁睁䅁䅁䅁兂䅁䅁䅁䵭䱙兑䅯䅕䅁䅁䅕䅁䅁偁佪商䭅䑁䅷䅁䭁䍁䅙䅁䭁䅁䅑潁䭁䅁䅅䅁䉁䅁䅁允䅁䅁䄴权䅁䑁䅙杌㍁䑁䅑䅁䵁䅉䅅䅁䥁䅁䅁睁䅁䅁䅁兂䅁䅁䅁䵭䱙兑䅯䅗䅁䅁䅕䅁䅁乁䝄ぃ䭅䑁䄸䅁䭁䍁䅙䅁䭁䅁䅑潁䭁䅁䅅䅁䉁䅁䅁允䅁䅁䅯兇䅁䅁杷允䅁䅁䅧䅁䑁䅁䅁䅁䙁䅁䅁䅁奃杸䉴权佂䅁䅁兂䅁䅁䅁䴸嘴兑䅯村䅁䅁䅯杊䅁䅁䅯䅂䍁䅧䅯允䅁䅁䅅䅁䉁䅁䅁兂䅁䅁䅁䉧汗䅑杷允䅁䅁䅕䅁䑁䅁䅷䅁䙁䅁䅁䅁杄晧䅨权元䅁䅁权䭂䅁䅁权䡁允䅁允䅁䅁䅅䅁䭁䅁䉯䅁䵁䅉䅅䅁䙁䅁䅁睁䵁䅁䅁兂䅁䅁䅃䭳偤兑䅯其䅁䅁䅯兎䅁䅁䅯睂䅅䅁䅅䅁䉁䅁䅁兂敄䙱祒穐乨䅑杷允䅁䅁䅕䅁䑁䅁䅷䅁䙁䅁䅁䥁煂歌䈹权杂䅁䅁权ぁ䅁䅁权䡁允䅁允䅁䅁䅅䅁䭁䝁䄰䅁䵁䅉䅅䅁䙁䅁䅁睁䵁䅁䅁兂䅁䅁䅁住佒兑䅯䅁䅅䅁䅯睏䅁䅁䅯睂䅅䅁䅅䅁䉁䅁䅁权䝁允䅁䍄䉁䅁䅁兂䅁䅁䅍䅄䅁䅁䅕䅁䅁䡁瑳ご䭅䝁䅍䅁䭁䑁䅳䅁䭁䅁䉣䅁䉁䅁䅁允䅁䅁䅕䅁䅁䅁䅁䅁䵁䅉䅅䅁䥁䅁䅁睁䅁䅁䅁兂䅁䅁䅁䵭䱙兑䅯䅕䅁䅁䅕䅁䅁偁佪商䭅䑁䄸䅁䭁䍁䅙䅁䭁䅁䅑潁䭁䅁䅅䅁䉁䅁䅁允䅁䅁䄴权䅁䑁䅧杌穁䑁䅉䅁䵁䅉䅅䅁䙁䅁䅁睁䵁䅁䅁兂䅁䅁䵄祑愲兑䅯杚䅁䅁䅯杍䅁䅁䅯睂䅅䅁䅅䅁䉁䅁䅁权㙂䅁䅁䍄䉁䅁䅁兂䅁䅁䅍䅄䅁䅁䅕䅁䅁䉁䉃䔫䭁偁䅑䅁䭁䕁䄰䅁䭁䅁䉣䅁䉁䅁䅁允䅁䅁䅕体㙆䭆䠵䕋䵁䅉䅅䅁䙁䅁䅁睁䵁䅁䅁兂䅁䅁䵄祑愲兑䅯杭䅁䅁䅯睒䅁䅁䅯睂䅅䅁䅅䅁䉁䅁䅁兂䅁䅁䅁䅁䅁䅁杷允䅁䅁䅧䅁䑁䅁䅁䅁䙁䅁䅁䅁奃杸䉴权卂䅁䅁兂䅁䅁䅁䵫嘸兑䅯杓䅁䅁䅯杊䅁䅁䅯䅂䍁䅧䅯允䅁䅁䅅䅁䉁䅁䅁兂啁歲桦煥䘶䅑杷允䅁䅁䅧䅁䑁䅁䅁䅁䙁䅁䅁䅁奃杸䉴权奂䅁䅁兂䅁䅁䅁䵰嘸兑䅯杌䅁䅁䅯杊䅁䅁䅯䅂䍁䅧䅯允䅁䅁䅅䅁䉁䅁䅁兂䅁䅁䅁䅁䅁䅁杷允䅁䅁䅕䅁䑁䅁䅷䅁䙁䅁䅁䅁允晧䅨权⭄䅁䅁权䙂䅁䅁权䡁允䅁允䅁䅁䅅䅁䙁䅁䅁䩁浨東䍰䍄䉁䅁䅁兂䅁䅁䅍䅄䅁䅁䅕䅁䅁䱧湃ご䭅䵁䅍䅁䭁䕁䅳䅁䭁䅁䉣䅁䉁䅁䅁允䅁䅁䅕〵䍕扩噸歉䵁䅉䅅䅁䥁䅁䅁睁䅁䅁䅁兂䅁䅁䅁䵭䱙兑䅯杔䅁䅁䅕䅁䅁佁佺商䭅䍁䅷䅁䭁䍁䅙䅁䭁䅁䅑潁䭁䅁䅅䅁䉁䅁䅁允䅁䅁䅕硥畓⭒商䔱䵁䅉䅅䅁䙁䅁䅁睁䵁䅁䅁兂䅁䅁䅁䡫㑢䅑䅯䅮䅁䅁䅯杓䅁䅁䅯睂䅅䅁䅅䅁䉁䅁䅁兂䕄剣䡺剣穷䅑杷允䅁䅁䅕䅁䑁䅁䅷䅁䙁䅁䅁䅁䅄倹䅴权奃䅁䅁权㑁䅁䅁权䡁允䅁允䅁䅁䅅䅁䙁䥁䩇椱捴克䍖䍄䉁䅁䅁兂䅁䅁䅍䅄䅁䅁䅕䅁䅁䑧婴ご䭅乁䅉䅁䭁䑁䅣䅁䭁䅁䉣䅁䉁䅁䅁允䅁䅁䅕䅁䅁䅁䅁䅁䵁䅉䅅䅁䙁䅁䅁睁䵁䅁䅁兂䅁䅁䅃偣佂兑䅯杭䅁䅁䅯睑䅁䅁䅯睂䅅䅁䅅䅁䉁䅁䅁兂橄噍⽺㍦㑁村杷允䅁䅁䅕䅁䑁䅁䅷䅁䙁䅁䅁䅁杄晧䅨权䕁允䅁权畁䅁䅁权䡁允䅁允䅁䅁䅅䅁䙁䅁䅁䅁䅁䅁䅁䍄䉁䅁䅁兂䅁䅁䅍䅄䅁䅁䅕䅁䅁䍁潁唫䭁䱁䄸䅁䭁䕁䄰䅁䭁䅁䉣䅁䉁䅁䅁允䅁䅁䅕䅁䅁䅁䅁䅁䵁䅉䅅䅁䥁䅁䅁睁䅁䅁䅁兂䅁䅁䅁䵭䱙兑䅯杕䅁䅁䅕䅁䅁偁佄商䭅䑁䅕䅁䭁䍁䅙䅁䭁䅁䅑潁䭁䅁䅅䅁䉁䅁䅁允䅁䅁䅕体㙆䝆搵䕴䵁䅉䅅䅁䙁䅁䅁睁䵁䅁䅁兂䅁䅁䅁䤴㑈䅑䅯朹䅁䅁䅯杍䅁䅁䅯睂䅅䅁䅅䅁䉁䅁䅁兂噃坧慘䝸㍶睐杷允䅁䅁䅧䅁䑁䅁䅁䅁䙁䅁䅁䅁奃杸䉴权兂䅁䅁兂䅁䅁䅁䴷嘴兑䅯村䅁䅁䅯杊䅁䅁䅯䅂䍁䅧䅯允䅁䅁䅅䅁䉁䅁䅁兂塄㍯㥁楩䕄䅑杷允䅁䅁䅕䅁䑁䅁䅷䅁䙁䅁䅁䅁允晧䅨权啃䅁䅁权穁䅁䅁权䡁允䅁允䅁䅁䅅䅁䭁䍁䉯䅁䵁䅉䅅䅁䥁䅁䅁睁䅁䅁䅁兂䅁䅁䅁䵭䱙兑䅯杖䅁䅁䅕䅁䅁䑁偺商䭅䕁䅳䅁䭁䍁䅙䅁䭁䅁䅑潁䭁䅁䅅䅁䉁䅁䅁允䅁䅁䄴权䅁䑁䅁杌㑁䑁䅉䅁䵁䅉䅅䅁䥁䅁䅁睁䅁䅁䅁兂䅁䅁䅁䵭䱙兑䅯䅗䅁䅁䅕䅁䅁䑁偪商䭅䕁䅷䅁䭁䍁䅙䅁䭁䅁䅑潁䭁䅁䅅䅁䉁䅁䅁允䅁䅁䄴权䅁䑁䅁杌㕁䑁䅙䅁䵁䅉䅅䅁䥁䅁䅁睁䅁䅁䅁兂䅁䅁䅁䵭䱙兑䅯䅗䅁䅁䅕䅁䅁䉁偄商䭅䑁䅕䅁䭁䍁䅙䅁䭁䅁䅑潁䭁䅁䅅䅁䉁䅁䅁允䅁䅁䄴䅄䅁䍁䄰䅍畁䑁䅉杍䅁䅁杷允䅁䅁䅧䅁䑁䅁䅁䅁䙁䅁䅁䅁奃杸䉴权佂䅁䅁兂䅁䅁䅁䴷嘴兑䅯䅍䅁䅁䅯杊䅁䅁䅯䅂䍁䅧䅯允䅁䅁䅅䅁䉁䅁䅁兂䑄匹捨㡐噪䅑杷允䅁䅁䅕䅁䑁䅁䅷䅁䙁䅁䅁䥁獃欵䉚权䱄䅁䅁权㍁䅁䅁权䡁允䅁允䅁䅁䅅䅁䙁䅁䅁䅁䅁䅁䅁䍄䉁䅁䅁䅃䅁䅁䅍䅁䅁䅁䅕䅁䅁䩁䝪ぃ䭅䕁䄴䅁䙁䅁䅁䅁㑄桺䉖权穁䅁䅁权流䅁䅁权䕁䅁䅋权䉁䅁䅁允䅁䅁䅅䅁佁䅁䅯䅁ぁ䍁䄴兏祁䅁䅁䍄䉁䅁䅁兂䅁䅁䅍䅄䅁䅁䅕䅁䅁䕁昰䕕䭅佁䅷䅁䭁䕁䅧䅁䭁䅁䉣䅁䉁䅁䅁允䅁䅁䅕歡䄯剎䕣䕂䵁䅉䅅䅁䙁䅁䅁睁䵁䅁䅁兂䅁䅁䅁䵙㝲䅑䅯䄳䅁䅁䅯李䅁䅁䅯睂䅅䅁䅅䅁䉁䅁䅁兂楃歵穁癰穘睐杷允䅁䅁䅧䅁䑁䅁䅁䅁䙁䅁䅁䅁奃杸䉴权佂䅁䅁兂䅁䅁䅁䴵嘴兑䅯村䅁䅁䅯杊䅁䅁䅯䅂䍁䅧䅯允䅁䅁䅅䅁䉁䅁䅁杄䵁䅁䅁李㍁䍁䄴䅍㉁䅁䅁䍄䉁䅁䅁䅃䅁䅁䅍䅁䅁䅁䅕䅁䅁䩁䝪ぃ䭅䙁䅷䅁䙁䅁䅁䅁㡁硺䉖权穁䅁䅁权流䅁䅁权䕁䅁䅋权䉁䅁䅁允䅁䅁䅅䅁佁䅁䅯䅁睁䍁䄴兏祁䅁䅁䍄䉁䅁䅁䅃䅁䅁䅍䅁䅁䅁䅕䅁䅁䩁䝪ぃ䭅䙁䅁䅁䙁䅁䅁䅁啃硺䉖权㝁䅁䅁权流䅁䅁权䕁䅁䅋权䉁䅁䅁允䅁䅁䅅䅁䙁䭁䠵場啯湹䅨䍄䉁䅁䅁䅃䅁䅁䅍䅁䅁䅁䅕䅁䅁䩁䝪ぃ䭅䕁䄴䅁䙁䅁䅁䅁獄桺䉖权硁䅁䅁权流䅁䅁权䕁䅁䅋权䉁䅁䅁允䅁䅁䅅䅁䙁䝁浚浚䝚㥪䅎䍄䉁䅁䅁䅃䅁䅁䅍䅁䅁䅁䅕䅁䅁䩁䝪ぃ䭅䙁䅙䅁䙁䅁䅁䅁睄桺䉖权䭂䅁䅁权流䅁䅁权䕁䅁䅋权䉁䅁䅁允䅁䅁䅅䅁䙁䅁䅁䅁䅁䭣䄵䍄䉁䅁䅁兂䅁䅁䅍䅄䅁䅁䅕䅁䅁䭁䩄〫䭁佁䅁䅁䭁䑁䅅䅁䭁䅁䉣䅁䉁䅁䅁允䅁䅁䅕䅁䅁䅁䅁䅁䵁䅉䅅䅁䙁䅁䅁睁䵁䅁䅁兂䅁䅁䅁䵑㜳䅑䅯杮䅁䅁䅯兑䅁䅁䅯睂䅅䅁䅅䅁䉁䅁䅁兂扂⽒婹⽐男睐杷允䅁䅁䅧䅁䑁䅁䅁䅁䙁䅁䅁䅁奃杸䉴权佂䅁䅁兂䅁䅁䅁䴷嘴兑䅯杌䅁䅁䅯杊䅁䅁䅯䅂䍁䅧䅯允䅁䅁䅅䅁䉁䅁䅁兂䭁㘱睎晐啪䅑杷允䅁䅁䅕䅁䑁䅁䅷䅁䙁䅁䅁䅁元癤䅨权橃䅁䅁权㙁䅁䅁权䡁允䅁允䅁䅁䅅䅁䙁䅁䅁䩁湰䕬䍬䍄䉁䅁䅁兂䅁䅁䅍䅄䅁䅁䅕䅁䅁䭁欫ご䭅䱁䅍䅁䭁䍁䅷䅁䭁䅁䉣䅁䉁䅁䅁允䅁䅁䅕䅁䅁䅁䅁䅁䵁䅉䅅䅁䙁䅁䅁睁䵁䅁䅁兂䅁䅁䅃䭳偤兑䅯䅵䅁䅁䅯児䅁䅁䅯睂䅅䅁䅅䅁䉁䅁䅁兂ぃ婃汭䔹乖䅑杷允䅁䅁䅧䅁䑁䅁䅁䅁䙁䅁䅁䅁奃杸䉴权兂䅁䅁兂䅁䅁䅁䵐嘸兑䅯兏䅁䅁䅯杊䅁䅁䅯䅂䍁䅧䅯允䅁䅁䅅䅁䉁䅁䅁杄䭁䅁䅁䅏畁䑁䅉䅏䅁䅁杷允䅁䅁䅕䅁䑁䅁䅷䅁䙁䅁䅁䥁獃欵䉚权千䅁䅁权㙁䅁䅁权䡁允䅁允䅁䅁䅅䅁䙁䅁䨸牅奮⭕䈹䍄䉁䅁䅁兂䅁䅁䅍䅄䅁䅁䅕䅁䅁䭧浺歒䭅䵁䅍䅁䭁䍁䅷䅁䭁䅁䉣䅁䉁䅁䅁允䅁䅁䅕䅁䅁䅁䅁䅁䵁䅉䅅䅁䙁䅁䅁睁䵁䅁䅁兂䅁䅁䅃ㅏ偬兑䅯杫䅁䅁䅯睐䅁䅁䅯睂䅅䅁䅅䅁䉁䅁䅁兂祁穏䵺⭥啲兑杷允䅁䅁䅧䅁䑁䅁䅁䅁䙁䅁䅁䅁奃杸䉴权兂䅁䅁兂䅁䅁䅁䴰䱙兑䅯睓䅁䅁䅯杊䅁䅁䅯䅂䍁䅧䅯允䅁䅁䅅䅁䉁䅁䅁权婁䅁䅁䍄䉁䅁䅁䅃䅁䅁䅍䅁䅁䅁䅕䅁䅁䩁䝪ぃ䭅䕁䄴䅁䙁䅁䅁䅁獄桺䉖权祁䅁䅁权流䅁䅁权䕁䅁䅋权䉁䅁䅁允䅁䅁䅅䅁䙁佁剸䉵氵摱䅚䍄䉁䅁䅁䅃䅁䅁䅍䅁䅁䅁䅕䅁䅁䩁䝪ぃ䭅䙁䅁䅁䙁䅁䅁䅁歄桺䉖权䝂䅁䅁权流䅁䅁权䕁䅁䅋权䉁䅁䅁允䅁䅁䅅䅁佁䉁䅁䅁硁䑁䅍睍㕁䍁䄴免穁䅁䅁䍄䉁䅁䅁䅃䅁䅁䅍䅁䅁䅁䅕䅁䅁䩁䝪ぃ䭅䙁䅙䅁䙁䅁䅁䅁元硺䉖权䅂䅁䅁权流䅁䅁权䕁䅁䅋权䉁䅁䅁允䅁䅁䅅䅁䙁䉁䘫ㄶ㑇䥶䅒䍄䉁䅁䅁䅃䅁䅁䅍䅁䅁䅁䅕䅁䅁䩁䝪ぃ䭅䙁䅫䅁䙁䅁䅁䅁䥄杸䉴权祁䅁䅁权流䅁䅁权䕁䅁䅋权䉁䅁䅁允䅁䅁䅅䅁䭁䙁䅯䅁䵁䅉䅅䅁䥁䅁䅁睁䅁䅁䅁兂䅁䅁䅁䵭䱙兑䅯杘䅁䅁䅕䅁䅁䍁偄商䭅䑁䅑䅁䭁䍁䅙䅁䭁䅁䅑潁䭁䅁䅅䅁䉁䅁䅁允䅁䅁䄴䅄䅁䍁䄰杍畁䑁䅕䅏䅁䅁杷允䅁䅁䅕䅁䑁䅁䅷䅁䙁䅁䅁䅁䅄倹䅴权权䅁䅁权ぁ䅁䅁权䡁允䅁允䅁䅁䅅䅁䙁佁剸䉵䘶穩䅚䍄䉁䅁䅁兂䅁䅁䅍䅄䅁䅁䅕䅁䅁䭁欫ご䭅䭁䅍䅁䭁䕁䅳䅁䭁䅁䉣䅁䉁䅁䅁允䅁䅁䅕䅨䉅歶內歑䵉䅉䅅䅁䙁䅁䅁睁䵁䅁䅁兂䅁䅁䅃䝑偖兑䅯䅵䅁䅁䅯杒䅁䅁䅯睂䅅䅁䅅䅁䉁䅁䅁兂䅁䅁䅁䅁䅁䅁杷允䅁䅁䅧䅁䑁䅁䅁䅁䙁䅁䅁䅁奃杸䉴权捂䅁䅁兂䅁䅁䅁䴵嘴兑䅯杌䅁䅁䅯杊䅁䅁䅯䅂䍁䅧䅯允䅁䅁䅅䅁䉁䅁䅁杄䵁䅁䅁免ㅁ䍁䄴睍ㅁ䅁䅁䍄䉁䅁䅁兂䅁䅁䅍䅄䅁䅁䅕䅁䅁䍁潁唫䭁䩁䅑䅁䭁䑁䄸䅁䭁䅁䉣䅁䉁䅁䅁允䅁䅁䅯兌䅅䅁杷允䅁䅁䅧䅁䑁䅁䅁䅁䙁䅁䅁䅁奃杸䉴权奁䅁䅁兂䅁䅁䅁䵷䱙兑䅯䅏䅁䅁䅯杊䅁䅁䅯䅂䍁䅧䅯允䅁䅁䅅䅁䉁䅁䅁权奁䅁䅁䍄䉁䅁䅁䅃䅁䅁䅍䅁䅁䅁䅕䅁䅁䩁䝪ぃ䭅䙁䅁䅁䙁䅁䅁䅁元硺䉖权䙂䅁䅁权流䅁䅁权䕁䅁䅋权䉁䅁䅁允䅁䅁䅅䅁䙁䭁䠵場啯婍䅴䍄䉁䅁䅁䅃䅁䅁䅍䅁䅁䅁䅕䅁䅁䩁䝪ぃ䭅䕁䄴䅁䙁䅁䅁䅁獄桺䉖权ぁ䅁䅁权流䅁䅁权䕁䅁䅋权䉁䅁䅁允䅁䅁䅅䅁䙁佁㙆䭆䠵㤳䅤䍄䉁䅁䅁兂䅁䅁䅍䅄䅁䅁䅕䅁䅁䑧婴ご䭅䩁䅯䅁䭁䕁䅁䅁䭁䅁䉣䅁䉁䅁䅁允䅁䅁䅕䅁䅁䅁䅁䅁䵁䅉䅅䅁䥁䅁䅁睁䅁䅁䅁兂䅁䅁䅁䵭䱙兑䅯䅕䅁䅁䅕䅁䅁偁佪商䭅䕁䅁䅁䭁䍁䅙䅁䭁䅁䅑潁䭁䅁䅅䅁䉁䅁䅁允䅁䅁䄴䅄䅁䑁䅅䅍畁䑁䅅免䅁䅁杷允䅁䅁䅕䅁䑁䅁䅷䅁䙁䅁䅁䅁癃䕰䈹权䥄䅁䅁权㍁䅁䅁权䡁允䅁允䅁䅁䅅䅁䙁䭁浑⬱灧㜯䈵䍄䉁䅁䅁兂䅁䅁䅍䅄䅁䅁䅕䅁䅁䥷楄䕕䭅䥁䅳䅁䭁䕁䅁䅁䭁䅁䉣䅁䉁䅁䅁允䅁䅁䅕䅁䅁䅁䅁䅁䵁䅉䅅䅁䙁䅁䅁睁䵁䅁䅁兂䅁䅁䅁䵯㝮䅑䅯杯䅁䅁䅯䅎䅁䅁䅯睂䅅䅁䅅䅁䉁䅁䅁兂䅄潊匸獅呚村杷允䅁䅁䅕䅁䑁䅁䅷䅁䙁䅁䅁䥁䅂啚䈹权啃䅁䅁权獁䅁䅁权䡁允䅁允䅁䅁䅅䅁䭁䍁䈸䅁䵁䅉䅅䅁䙁䅁䅁睁䵁䅁䅁兂䅁䅁䅁䵣㝲䅑䅯朷䅁䅁䅯睍䅁䅁䅯睂䅅䅁䅅䅁䉁䅁䅁兂䅁䅁䅁䅁䅁䅁杷允䅁䅁䅧䅁䑁䅁䅁䅁䙁䅁䅁䅁奃杸䉴权奁䅁䅁兂䅁䅁䅁䵉嘸兑䅯材䅁䅁䅯杊䅁䅁䅯䅂䍁䅧䅯允䅁䅁䅅䅁䉁䅁䅁杄䵁䅁䅁兌睁䍁䄴䅍ㅁ䅁䅁䍄䉁䅁䅁兂䅁䅁䅍䅄䅁䅁䅕䅁䅁佁䉃䔫䭁佁䅙䅁䭁䑁䅷䅁䭁䅁䉣䅁䉁䅁䅁允䅁䅁䅕吰㕙㑔久歁䵁䅉䅅䅁䙁䅁䅁睁䵁䅁䅁兂䅁䅁䅁晡但兑䅯䄵䅁䅁䅯䅏䅁䅁䅯睂䅅䅁䅅䅁䉁䅁䅁兂䅁䅁䅁䅁䅁䅁杷允䅁䅁䅧䅁䑁䅁䅁䅁䙁䅁䅁䅁奃杸䉴权佂䅁䅁兂䅁䅁䅁䴷嘴兑䅯睍䅁䅁䅯杊䅁䅁䅯䅂䍁䅧䅯允䅁䅁䅅䅁䉁䅁䅁兂灁䥘䌯卸慲䅑杷允䅁䅁䅧䅁䑁䅁䅁䅁䙁䅁䅁䅁奃杸䉴权敂䅁䅁兂䅁䅁䅁䵹䱙兑䅯䅐䅁䅁䅯杊䅁䅁䅯䅂䍁䅧䅯允䅁䅁䅅䅁䉁䅁䅁权時䅁䅁䍄䉁䅁䅁䅃䅁䅁䅍䅁䅁䅁䅕䅁䅁䩁䝪ぃ䭅䙁䅍䅁䙁䅁䅁䅁睄桺䉖权䕂䅁䅁权流䅁䅁权䕁䅁䅋权䉁䅁䅁允䅁䅁䅅䅁䙁䡁啳歲桤慸䅚䍄䉁䅁䅁兂䅁䅁䅍䅄䅁䅁䅕䅁䅁䉁䉃䔫䭁䭁䅍䅁䭁䍁䄴䅁䭁䅁䉣䅁䉁䅁䅁允䅁䅁䅕䅁䅃坥焰啋䵉䅉䅅䅁䙁䅁䅁睁䵁䅁䅁兂䅁䅁䅄佧兊兑䅯睲䅁䅁䅯免䅁䅁䅯睂䅅䅁䅅䅁䉁䅁䅁兂䅁䅁䅁䅁䅁䅁杷允䅁䅁䅕䅁䑁䅁䅷䅁䙁䅁䅁䅁㑁䔵䈵权慃䅁䅁权㍁䅁䅁权䡁允䅁允䅁䅁䅅䅁䙁䅁䅁䅁䅁䅁䅁䍄䉁䅁䅁䅃䅁䅁䅍䅁䅁䅁䅕䅁䅁䩁䝪ぃ䭅䙁䄴䅁䙁䅁䅁䅁元硺䉖权䡂䅁䅁权流䅁䅁权䕁䅁䅋权䉁䅁䅁允䅁䅁䅅䅁䙁䵁ㅐ䙋偹浏䅊䍄䉁䅁䅁兂䅁䅁䅍䅄䅁䅁䅕䅁䅁䝧畯ご䭅䅁䉑䅁䭁䑁䅯䅁䭁䅁䉣䅁䉁䅁䅁允䅁䅁䅕䅁䅁䅁䅁䅁䵁䅉䅅䅁䥁䅁䅁睁䅁䅁䅁兂䅁䅁䅁䵭䱙兑䅯杔䅁䅁䅕䅁䅁佁佺商䭅䑁䅫䅁䭁䍁䅙䅁䭁䅁䅑潁䭁䅁䅅䅁䉁䅁䅁允䅁䅁䅕䉵䘶㤶捅䔳䵁䅉䅅䅁䙁䅁䅁睁䵁䅁䅁兂䅁䅁䅁祥倱兑䅯䅬䅁䅁䅯䅌䅁䅁䅯睂䅅䅁䅅䅁䉁䅁䅁权㕁允䅁䍄䉁䅁䅁兂䅁䅁䅍䅄䅁䅁䅕䅁䅁䑧婴ご䭅佁䅉䅁䭁䑁䅅䅁䭁䅁䉣䅁䉁䅁䅁允䅁䅁䅕䅁䅁䅁䅁䅁䵁䅉䅅䅁䙁䅁䅁睁䵁䅁䅁兂䅁䅁䅁㙲偒兑䅯睯䅁䅁䅯䅎䅁䅁䅯睂䅅䅁䅅䅁䉁䅁䅁兂䅁䙁汁⭫呍村杷允䅁䅁䅧䅁䑁䅁䅁䅁䙁䅁䅁䅁奃杸䉴权佂䅁䅁兂䅁䅁䅁䴷嘴兑䅯児䅁䅁䅯杊䅁䅁䅯䅂䍁䅧䅯允䅁䅁䅅䅁䉁䅁䅁兂啁歲桦灯歄䅑杷允䅁䅁䅕䅁䑁䅁䅷䅁䙁䅁䅁䥁㝁啗䈹权畄䅁䅁权⽁䅁䅁权䡁允䅁允䅁䅁䅅䅁䙁䅁䅁䅁䅁䅁䅁䍄䉁䅁䅁兂䅁䅁䅍䅄䅁䅁䅕䅁䅁䉁䉃䔫䭁䵁䄰䅁䭁䑁䄸䅁䭁䅁䉣䅁䉁䅁䅁允䅁䅁䅕啐匰佦湔か䵁䅉䅅䅁䙁䅁䅁睁䵁䅁䅁兂䅁䅁䅁剔儹兑䅯䅯䅁䅁䅯兎䅁䅁䅯睂䅅䅁䅅䅁䉁䅁䅁兂䵃䕆獯瑎ㅷ䅑杷允䅁䅁䅕䅁䑁䅁䅷䅁䙁䅁䅁䅁杂癹䅴权㙃䅁䅁权癁䅁䅁权䡁允䅁允䅁䅁䅅䅁䙁䅁䅁䅁䅁䅁䅁䍄䉁䅁䅁兂䅁䅁䅍䅄䅁䅁䅕䅁䅁䕁乄〫䭁䱁䅧䅁䭁䍁䅷䅁䭁䅁䉣䅁䉁䅁䅁允䅁䅁䅕䅁䅁䅁䅁䅁䵁䅉䅅䅁䙁䅁䅁睁䵁䅁䅁兂䅁䅁䅁䥂倱兑䅯杮䅁䅁䅯李䅁䅁䅯睂䅅䅁䅅䅁䉁䅁䅁兂硂児塲㍯ㅄ睐杷允䅁䅁䅕䅁䑁䅁䅷䅁䙁䅁䅁䥁睃ば䈹权䉄䅁䅁权䍂䅁䅁权䡁允䅁允䅁䅁䅅䅁䙁偁摖乢桭䍑䅂䍄䉁䅁䅁兂䅁䅁䅍䅄䅁䅁䅕䅁䅁䱧湃ご䭅䝁䅍䅁䭁䑁䅅䅁䭁䅁䉣䅁䉁䅁䅁允䅁䅁䅕䅁䅁䅁䅁䅁䵁䅉䅅䅁䥁䅁䅁睁䅁䅁䅁兂䅁䅁䅁䵭䱙兑䅯䅕䅁䅁䅕䅁䅁䵁䝄ぃ䭅䕁䅕䅁䭁䍁䅙䅁䭁䅁䅑潁䭁䅁䅅䅁䉁䅁䅁允䅁䅁䅯䅕䅁䅁杷允䅁䅁䅕䅁䑁䅁䅷䅁䙁䅁䅁䥁獃欵䉚权䡄䅁䅁权䩂䅁䅁权䡁允䅁允䅁䅁䅅䅁䙁䉁乁㑍䭅杨䍆䍄䉁䅁䅁䅃䅁䅁䅍䅁䅁䅁䅕䅁䅁䩁䝪ぃ䭅䙁䅉䅁䙁䅁䅁䅁㑄桺䉖权䝂䅁䅁权流䅁䅁权䕁䅁䅋权䉁䅁䅁允䅁䅁䅅䅁佁䅁䅷䅁瑁䑁䅕杌㉁䑁䅧䅁䵁䅉䅅䅁䙁䅁䅁睁䵁䅁䅁兂䅁䅁䅃䅖兒兑䅯杮䅁䅁䅯䅏䅁䅁䅯睂䅅䅁䅅䅁䉁䅁䅁兂䅁䅁䅁䅁䅁䅁杷允䅁䅁䅧䅁䑁䅁䅁䅁䙁䅁䅁䅁奃杸䉴权佂䅁䅁兂䅁䅁䅁䴷嘴兑䅯睐䅁䅁䅯杊䅁䅁䅯䅂䍁䅧䅯允䅁䅁䅅䅁䉁䅁䅁兂偃癷潕䕘扔䅑杷允䅁䅁䅧䅁䑁䅁䅁䅁䙁䅁䅁䅁奃杸䉴权坂䅁䅁兂䅁䅁䅁䵫嘸兑䅯免䅁䅁䅯杊䅁䅁䅯䅂䍁䅧䅯允䅁䅁䅅䅁䉁䅁䅁兂㑃潈牘摕穒䅑杷允䅁䅁䅕䅁䑁䅁䅷䅁䙁䅁䅁䥁睃ば䈹权䭄䅁䅁权䕂䅁䅁权䡁允䅁允䅁䅁䅅䅁䙁䙁祢㕁扔佤⽯䍄䉁䅁䅁䅃䅁䅁䅍䅁䅁䅁䅕䅁䅁䩁䝪ぃ䭅䕁䄴䅁䙁䅁䅁䅁獄桺䉖权䅂䅁䅁权流䅁䅁权䕁䅁䅋权䉁䅁䅁允䅁䅁䅅䅁䙁䑁䬰㘱李整䅎䍄䉁䅁䅁䅃䅁䅁䅍䅁䅁䅁䅕䅁䅁䩁䝪ぃ䭅䙁䅉䅁䙁䅁䅁䅁杁硺䉖权穁䅁䅁权流䅁䅁权䕁䅁䅋权䉁䅁䅁允䅁䅁䅅䅁佁䅁䅯䅁睁䍁䄴李㑁䅁䅁䍄䉁䅁䅁兂䅁䅁䅍䅄䅁䅁䅕䅁䅁䉁䉃䔫䭁䭁䅁䅁䭁䕁䅕䅁䭁䅁䉣䅁䉁䅁䅁允䅁䅁䅕䑌渹㠸桺歇䵁䅉䅅䅁䙁䅁䅁睁䵁䅁䅁兂䅁䅁䅃䅖兒兑䅯䄰䅁䅁䅯睏䅁䅁䅯睂䅅䅁䅅䅁䉁䅁䅁兂䅁䅁䅁䅁䅁䅁杷允䅁䅁䅧䅁䑁䅁䅁䅁䙁䅁䅁䅁奃杸䉴权敂䅁䅁兂䅁䅁䅁䴰䱙兑䅯睑䅁䅁䅯杊䅁䅁䅯䅂䍁䅧䅯允䅁䅁䅅䅁䉁䅁䅁权婁䅁䅁䍄䉁䅁䅁兂䅁䅁䅍䅄䅁䅁䅕䅁䅁䙁坔歔䭅䥁䄴䅁䭁䕁䅁䅁䭁䅁䉣䅁䉁䅁䅁允䅁䅁䅕䅁䅁䅁䅁䅁䵁䅉䅅䅁䥁䅁䅁睁䅁䅁䅁兂䅁䅁䅁䵭䱙兑䅯䅕䅁䅁䅕䅁䅁䭁偔商䭅䕁䅉䅁䭁䍁䅙䅁䭁䅁䅑潁䭁䅁䅅䅁䉁䅁䅁允䅁䅁䅕灭婭婭确て䵁䅉䅅䅁䥁䅁䅁睁䅁䅁䅁兂䅁䅁䅁䵭䱙兑䅯䅘䅁䅁䅕䅁䅁偁佄商䭅䑁䅑䅁䭁䍁䅙䅁䭁䅁䅑潁䭁䅁䅅䅁䉁䅁䅁允䅁䅁䅕䘷㑇潈湕䕦䵁䅉䅅䅁䥁䅁䅁睁䅁䅁䅁兂䅁䅁䅁䵭䱙兑䅯杘䅁䅁䅕䅁䅁䑁偺商䭅䑁䄸䅁䭁䍁䅙䅁䭁䅁䅑潁䭁䅁䅅䅁䉁䅁䅁允䅁䅁䄴䅄䅁䑁䅅䅍畁䑁䅙睎䅁䅁杷允䅁䅁䅕䅁䑁䅁䅷䅁䙁䅁䅁䥁㝁啗䈹权佃䅁䅁权䵂䅁䅁权䡁允䅁允䅁䅁䅅䅁䙁䭁卤⭍偋睨䍆䍄䉁䅁䅁䅃䅁䅁䅍䅁䅁䅁䅕䅁䅁䩁䝪ぃ䭅䙁䅍䅁䙁䅁䅁䅁䅄杸䉴权癁䅁䅁权流䅁䅁权䕁䅁䅋权䉁䅁䅁允䅁䅁䅅䅁䭁䙁䅍䅁䵁䅉䅅䅁䙁䅁䅁睁䵁䅁䅁兂䅁䅁䅁䤴㑈䅑䅯䅮䅁䅁䅯䅎䅁䅁䅯睂䅅䅁䅅䅁䉁䅁䅁兂啃漵䙤獹穄睐杷允䅁䅁䅕䅁䑁䅁䅷䅁䙁䅁䅁䥁獃欵䉚权捃䅁䅁权㡁䅁䅁权䡁允䅁允䅁䅁䅅䅁䙁䭁䑴䴴祙䉋䅘䍄䉁䅁䅁䅃䅁䅁䅍䅁䅁䅁䅕䅁䅁䩁䝪ぃ䭅䙁䄴䅁䙁䅁䅁䅁睂到䉖权硁䅁䅁权流䅁䅁权䕁䅁䅋权䉁䅁䅁允䅁䅁䅅䅁䙁偁⽄慭䠶㍊䅤䍄䉁䅁䅁兂䅁䅁䅍䅄䅁䅁䅕䅁䅁䝧畯ご䭅䭁䅕䅁䭁䑁䅍䅁䭁䅁䉣䅁䉁䅁䅁允䅁䅁䅯䅁䅁䅁杷允䅁䅁䅕䅁䑁䅁䅷䅁䙁䅁䅁䥁煂歌䈹权䥄䅁䅁权䅂䅁䅁权䡁允䅁允䅁䅁䅅䅁䙁䅁䅁䅁䅁䅁䅁䍄䉁䅁䅁䅃䅁䅁䅍䅁䅁䅁䅕䅁䅁䩁䝪ぃ䭅䕁䄴䅁䙁䅁䅁䅁獄桺䉖权䕂䅁䅁权流䅁䅁权䕁䅁䅋权䉁䅁䅁允䅁䅁䅅䅁䙁䉁畓⭒慅⭋䅤䍄䉁䅁䅁䅃䅁䅁䅍䅁䅁䅁䅕䅁䅁䩁䝪ぃ䭅䙁䅷䅁䙁䅁䅁䅁歃硺䉖权䙂䅁䅁权流䅁䅁权䕁䅁䅋权䉁䅁䅁允䅁䅁䅅䅁䙁佁剸䉵䘶ㅗ䅒䍄䉁䅁䅁兂䅁䅁䅍䅄䅁䅁䅕䅁䅁䝧畯ご䭅䝁䅍䅁䭁䕁䅍䅁䭁䅁䉣䅁䉁䅁䅁允䅁䅁䅕獺獗敺䱹歓䵉䅉䅅䅁䙁䅁䅁睁䵁䅁䅁兂䅁䅁䅃䭳偤兑䅯典䅁䅁䅯杏䅁䅁䅯睂䅅䅁䅅䅁䉁䅁䅁兂䅁䅁䅁䅁䅁䅁杷允䅁䅁䅧䅁䑁䅁䅁䅁䙁䅁䅁䅁奃杸䉴权呂䅁䅁兂䅁䅁䅁䴫嘴兑䅯䅒䅁䅁䅯杊䅁䅁䅯䅂䍁䅧䅯允䅁䅁䅅䅁䉁䅁䅁杄䭁䅁䅁䅍畁䑁䅅兎䅁䅁杷允䅁䅁䅕䅁䑁䅁䅷䅁䙁䅁䅁䵁䅃水䉂权い䅁䅁权睁䅁䅁权䡁允䅁允䅁䅁䅅䅁䙁䅁䅁䅁䅁䅁䅁䍄䉁䅁䅁䅃䅁䅁䅍䅁䅁䅁䅕䅁䅁䩁䝪ぃ䭅䕁䄴䅁䙁䅁䅁䅁㑄桺䉖权䑁䅁䅁权流䅁䅁权䕁䅁䅋权䉁䅁䅁允䅁䅁䅅䅁佁䅁䅧䅁睁䍁䄴免䅁䅁杷允䅁䅁䅧䅁䑁䅁䅁䅁䙁䅁䅁䅁奃杸䉴权奁䅁䅁兂䅁䅁䅁䵬嘸兑䅯䅐䅁䅁䅯杊䅁䅁䅯䅂䍁䅧䅯允䅁䅁䅅䅁䉁䅁䅁兂㥁瑃橥䵣う䅑杷允䅁䅁䅕䅁䑁䅁䅷䅁䙁䅁䅁䅁权晹䅴权慃䅁䅁权獁䅁䅁权䡁允䅁允䅁䅁䅅䅁䙁䅁䅁䅁䅁䅁䅁䍄䉁䅁䅁兂䅁䅁䅍䅄䅁䅁䅕䅁䅁䥁刳歔䭅䩁䄴䅁䭁䑁䅙䅁䭁䅁䉣䅁䉁䅁䅁允䅁䅁䅕ㅣ啷睆娶樸䴸䅉䅅䅁䙁䅁䅁睁䵁䅁䅁兂䅁䅁䅁䍉㕪䅑䅯䅮䅁䅁䅯䅔䅁䅁䅯睂䅅䅁䅅䅁䉁䅁䅁兂䅁䅁䅁䙁啂䅑杷允䅁䅁䅕䅁䑁䅁䅷䅁䙁䅁䅁䵁䑸婌䉰权䭄䅁䅁权獁䅁䅁权䡁允䅁允䅁䅁䅅䅁䙁䅁䅁䅁䅁䅁䅁䍄䉁䅁䅁䅃䅁䅁䅍䅁䅁䅁䅕䅁䅁䩁䝪ぃ䭅䙁䅍䅁䙁䅁䅁䅁元硺䉖权癁䅁䅁权流䅁䅁权䕁䅁䅋权䉁䅁䅁允䅁䅁䅅䅁䙁乁橥䑣䬰㉎䅴䍄䉁䅁䅁䅃䅁䅁䅍䅁䅁䅁䅕䅁䅁䩁䝪ぃ䭅䙁䅧䅁䙁䅁䅁䅁啃硺䉖权䝂䅁䅁权流䅁䅁权䕁䅁䅋权䉁䅁䅁允䅁䅁䅅䅁䙁䅁䅁䅁䅁䜰䅴䍄䉁䅁䅁兂䅁䅁䅍䅄䅁䅁䅕䅁䅁䍁潁唫䭁䭁䅣䅁䭁䍁䄸䅁䭁䅁䉣䅁䉁䅁䅁允䅁䅁䅯权䅅䅁杷允䅁䅁䅕䅁䑁䅁䅷䅁䙁䅁䅁䅁权晹䅴权杂䅁䅁权癁䅁䅁权䡁允䅁允䅁䅁䅅䅁䭁䥁䅑䅁䵁䅉䅅䅁䙁䅁䅁睁䵁䅁䅁兂䅁䅁䅃ㅏ偬兑䅯䅴䅁䅁䅯児䅁䅁䅯睂䅅䅁䅅䅁䉁䅁䅁兂䅁䑁䵬牅⽷村杷允䅁䅁䅕䅁䑁䅁䅷䅁䙁䅁䅁䅁䕁啪䈹权ぃ䅁䅁权硁䅁䅁权䡁允䅁允䅁䅁䅅䅁䙁䅁䅁䅁䅁䅁䅁䍄䉁䅁䅁兂䅁䅁䅍䅄䅁䅁䅕䅁䅁䡁䭄〫䭁䭁䄸䅁䭁䑁䅯䅁䭁䅁䉣䅁䉁䅁䅁允䅁䅁䅕䅁䅁䅁䅁䅁䵁䅉䅅䅁䥁䅁䅁睁䅁䅁䅁兂䅁䅁䅁䵭䱙兑䅯䅕䅁䅁䅕䅁䅁䵁䝄ぃ䭅䑁䅳䅁䭁䍁䅙䅁䭁䅁䅑潁䭁䅁䅅䅁䉁䅁䅁允䅁䅁䅯䅕䅁䅁杷允䅁䅁䅕䅁䑁䅁䅷䅁䙁䅁䅁䥁獃欵䉚权䉄䅁䅁权䩂䅁䅁权䡁允䅁允䅁䅁䅅䅁䙁䍁䍪㑫歌硴䅎䍄䉁䅁䅁兂䅁䅁䅍䅄䅁䅁䅕䅁䅁䥁刳歔䭅䝁䅍䅁䭁䑁䄰䅁䭁䅁䉣䅁䉁䅁䅁允䅁䅁䅕䅁权䉰卭䕚䵉䅉䅅䅁䙁䅁䅁睁䵁䅁䅁兂䅁䅁䅃楡倵兑䅯睸䅁䅁䅯睒䅁䅁䅯睂䅅䅁䅅䅁䉁䅁䅁兂䅁䅁䅁䅁䅁䅁杷允䅁䅁䅕䅁䑁䅁䅷䅁䙁䅁䅁䥁睃ば䈹权㙄䅁䅁权䡂䅁䅁权䡁允䅁允䅁䅁䅅䅁䙁䭁㉸䥐慓呔䍬䍄䉁䅁䅁兂䅁䅁䅍䅄䅁䅁䅕䅁䅁䝧畯ご䭅偁䅙䅁䭁䑁䅅䅁䭁䅁䉣䅁䉁䅁䅁允䅁䅁䅕䅁䅁䅁䅁䅁䵁䅉䅅䅁䥁䅁䅁睁䅁䅁䅁兂䅁䅁䅁䵭䱙兑䅯䅕䅁䅁䅕䅁䅁䵁䝄ぃ䭅䕁䅙䅁䭁䍁䅙䅁䭁䅁䅑潁䭁䅁䅅䅁䉁䅁䅁允䅁䅁䅯䅕䅁䅁杷允䅁䅁䅕䅁䑁䅁䅷䅁䙁䅁䅁䅁乂ㅈ䉂权浂䅁䅁权䍂䅁䅁权䡁允䅁允䅁䅁䅅䅁䭁䉁䈴䅁䵁䅉䅅䅁䥁䅁䅁睁䅁䅁䅁兂䅁䅁䅁䵭䱙兑䅯䅕䅁䅁䅕䅁䅁䩁偄商䭅䕁䅙䅁䭁䍁䅙䅁䭁䅁䅑潁䭁䅁䅅䅁䉁䅁䅁允䅁䅁䅕硥畓⭒捇ど䵁䅉䅅䅁䙁䅁䅁睁䵁䅁䅁兂䅁䅁䅁偷㝔䅑䅯䅙䅁䅁䅯䅍䅁䅁䅯睂䅅䅁䅅䅁䉁䅁䅁权穂䅁䅁䍄䉁䅁䅁䅃䅁䅁䅍䅁䅁䅁䅕䅁䅁䩁䝪ぃ䭅䙁䅷䅁䙁䅁䅁䅁歄桺䉖权䕂䅁䅁权流䅁䅁权䕁䅁䅋权䉁䅁䅁允䅁䅁䅅䅁佁䅁䅷䅁硁䑁䅙杌ぁ䑁䅙䅁䵁䅉䅅䅁䙁䅁䅁睁䵁䅁䅁兂䅁䅁䅁䍉㕪䅑䅯睙䅁䅁䅯䅓䅁䅁䅯睂䅅䅁䅅䅁䉁䅁䅁兂䅁乁獄乌汎村杷允䅁䅁䅧䅁䑁䅁䅁䅁䙁䅁䅁䅁奃杸䉴权佂䅁䅁兂䅁䅁䅁䴷嘴兑䅯兓䅁䅁䅯杊䅁䅁䅯䅂䍁䅧䅯允䅁䅁䅅䅁䉁䅁䅁兂硂児塲㡇歮䅑杷允䅁䅁䅕䅁䑁䅁䅷䅁䙁䅁䅁䅁灂唸䈵权橂䅁䅁权䑁䅁䅁权䡁允䅁允䅁䅁䅅䅁䙁䭁捖汵坏䝑䍬䍄䉁䅁䅁兂䅁䅁䅍䅄䅁䅁䅕䅁䅁佁䉃䔫䭁佁䅙䅁䭁䑁䅣䅁䭁䅁䉣䅁䉁䅁䅁允䅁䅁䅕䅁䅁䅁䅁䅁䵁䅉䅅䅁䙁䅁䅁睁䵁䅁䅁兂䅁䅁䅁摪但兑䅯朸䅁䅁䅯睓䅁䅁䅯睂䅅䅁䅅䅁䉁䅁䅁兂慃婭婭婭浫䅑杷允䅁䅁䅕䅁䑁䅁䅷䅁䙁䅁䅁䥁睂䔸䈵权㥃䅁䅁权㍁䅁䅁权䡁允䅁允䅁䅁䅅䅁䙁䍁煂周湡䔳䄱䍄䉁䅁䅁兂䅁䅁䅍䅄䅁䅁䅕䅁䅁䡁瑳ご䭅乁䅧䅁䭁䑁䅅䅁䭁䅁䉣䅁䉁䅁䅁允䅁䅁䅕䅁䅁䅁䅁䅁䵁䅉䅅䅁䥁䅁䅁睁䅁䅁䅁兂䅁䅁䅁䵭䱙兑䅯杔䅁䅁䅕䅁䅁佁佺商䭅䑁䅷䅁䭁䍁䅙䅁䭁䅁䅑潁䭁䅁䅅䅁䉁䅁䅁允䅁䅁䅕㑈牘敕慁唵䵁䅉䅅䅁䙁䅁䅁睁䵁䅁䅁兂䅁䅁䅁䵯㝮䅑䅯䄴䅁䅁䅯睌䅁䅁䅯睂䅅䅁䅅䅁䉁䅁䅁兂䅁䅁䅁䅁䅁䅁杷允䅁䅁䅕䅁䑁䅁䅷䅁䙁䅁䅁䅁睂癹䅴权啃䅁䅁权⽁䅁䅁权䡁允䅁允䅁䅁䅅䅁䭁䍁䉙䅁䵁䅉䅅䅁䥁䅁䅁睁䅁䅁䅁兂䅁䅁䅁䵭䱙兑䅯杖䅁䅁䅕䅁䅁䉁偄商䭅䑁䅉䅁䭁䍁䅙䅁䭁䅁䅑潁䭁䅁䅅䅁䉁䅁䅁允䅁䅁䄴权䅁䑁䅅杌㑁䑁䅅䅁䵁䅉䅅䅁䙁䅁䅁睁䵁䅁䅁兂䅁䅁䅃楡倵兑䅯杭䅁</t>
  </si>
  <si>
    <t>䅁䅯児䅁䅁䅯睂䅅䅁䅅䅁䉁䅁䅁兂䅁䅁䅁䅁䅁䅁杷允䅁䅁䅕䅁䑁䅁䅷䅁䙁䅁䅁䅁䕁啪䈹权楄䅁䅁权㉁䅁䅁权䡁允䅁允䅁䅁䅅䅁䙁䅁䅁䅁䅁䅁䅁䍄䉁䅁䅁兂䅁䅁䅍䅄䅁䅁䅕䅁䅁䑁歪歔䭅䭁䅉䅁䭁䕁䅫䅁䭁䅁䉣䅁䉁䅁䅁允䅁䅁䅕婮儷噈㝕啖䵉䅉䅅䅁䙁䅁䅁睁䵁䅁䅁兂䅁䅁䅁祥倱兑䅯䄫䅁䅁䅯䅒䅁䅁䅯睂䅅䅁䅅䅁䉁䅁䅁兂䅁䅁䅁䅁䅁䅁杷允䅁䅁䅕䅁䑁䅁䅷䅁䙁䅁䅁䵁䑸婌䉰权浂䅁䅁权畁䅁䅁权䡁允䅁允䅁䅁䅅䅁䭁䡁䅯䅁䵁䅉䅅䅁䙁䅁䅁睁䵁䅁䅁兂䅁䅁䅃楡倵兑䅯䄯䅁䅁䅯睍䅁䅁䅯睂䅅䅁䅅䅁䉁䅁䅁兂䅁䅁䅁䅁䅁䅁杷允䅁䅁䅧䅁䑁䅁䅁䅁䙁䅁䅁䅁奃杸䉴权奁䅁䅁兂䅁䅁䅁䴵嘴兑䅯䅎䅁䅁䅯杊䅁䅁䅯䅂䍁䅧䅯允䅁䅁䅅䅁䉁䅁䅁杄佁䅁䅁兏㑁䑁䅍杌祁䑁䅧䅁䵁䅉䅅䅁䙁䅁䅁睁䵁䅁䅁兂䅁䅁䅁䤴㑈䅑䅯睸䅁䅁䅯杌䅁䅁䅯睂䅅䅁䅅䅁䉁䅁䅁兂䅁䅁权㍵奦兑杷允䅁䅁䅧䅁䑁䅁䅁䅁䙁䅁䅁䅁奃杸䉴权敂䅁䅁兂䅁䅁䅁䴵嘴兑䅯睍䅁䅁䅯杊䅁䅁䅯䅂䍁䅧䅯允䅁䅁䅅䅁䉁䅁䅁杄䭁䅁䅁䅏畁䑁䅧免䅁䅁杷允䅁䅁䅕䅁䑁䅁䅷䅁䙁䅁䅁䅁灂唸䈵权穃䅁䅁权畁䅁䅁权䡁允䅁允䅁䅁䅅䅁䙁䅁䅁䅁䅁䅁䅁䍄䉁䅁䅁兂䅁䅁䅍䅄䅁䅁䅕䅁䅁䑧婴ご䭅䵁䅣䅁䭁䑁䅷䅁䭁䅁䉣䅁䉁䅁䅁允䅁䅁䅕瑬⽤瘹扷〶䵅䅉䅅䅁䙁䅁䅁睁䵁䅁䅁兂䅁䅁䅁㙲偒兑䅯䅵䅁䅁䅯杏䅁䅁䅯睂䅅䅁䅅䅁䉁䅁䅁兂癃㉑䕌午䱸䅑杷允䅁䅁䅕䅁䑁䅁䅷䅁䙁䅁䅁䅁杄晧䅨权㉄䅁䅁权乂䅁䅁权䡁允䅁允䅁䅁䅅䅁䙁䥁㝍䍘桁⭣⼴䍄䉁䅁䅁䅃䅁䅁䅍䅁䅁䅁䅕䅁䅁䩁䝪ぃ䭅䉁䅧䅁䙁䅁䅁䅁允硺䉖权䡂䅁䅁权流䅁䅁权䕁䅁䅋权䉁䅁䅁允䅁䅁䅅䅁佁䅁䅷䅁硁䑁䅅杌㕁䑁䅫䅁䵁䅉䅅䅁䙁䅁䅁睁䵁䅁䅁兂䅁䅁䅁穗偂兑䅯䄶䅁䅁䅯兔䅁䅁䅯睂䅅䅁䅅䅁䉁䅁䅁兂ㅂ乇礯〫偒䅑杷允䅁䅁䅧䅁䑁䅁䅁䅁䙁䅁䅁䅁奃杸䉴权兂䅁䅁兂䅁䅁䅁䵷䱙兑䅯睐䅁䅁䅯杊䅁䅁䅯䅂䍁䅧䅯允䅁䅁䅅䅁䉁䅁䅁权兂䅁䅁䍄䉁䅁䅁兂䅁䅁䅍䅄䅁䅁䅕䅁䅁䡁瑳ご䭅䩁䄴䅁䭁䍁䄸䅁䭁䅁䉣䅁䉁䅁䅁允䅁䅁䅕䅁䅁䅁䅁䅁䵁䅉䅅䅁䙁䅁䅁睁䵁䅁䅁兂䅁䅁䅁䵑㜳䅑䅯䅯䅁䅁䅯睐䅁䅁䅯睂䅅䅁䅅䅁䉁䅁䅁兂橁⼲⭬牡海䅑杷允䅁䅁䅧䅁䑁䅁䅁䅁䙁䅁䅁䅁奃杸䉴权敂䅁䅁兂䅁䅁䅁乣噅兑䅯村䅁䅁䅯杊䅁䅁䅯䅂䍁䅧䅯允䅁䅁䅅䅁䉁䅁䅁兂流奧捡慈䍭䅑杷允䅁䅁䅕䅁䑁䅁䅷䅁䙁䅁䅁䅁允晧䅨权啃䅁䅁权硁䅁䅁权䡁允䅁允䅁䅁䅅䅁䭁䍁䉯䅁䵁䅉䅅䅁䙁䅁䅁睁䵁䅁䅁兂䅁䅁䅁偷㝔䅑䅯杬䅁䅁䅯兏䅁䅁䅯睂䅅䅁䅅䅁䉁䅁䅁兂䅁䙁歒夰䭕村杷允䅁䅁䅕䅁䑁䅁䅷䅁䙁䅁䅁䅁啂欱䈵权㙄䅁䅁权䡂䅁䅁权䡁允䅁允䅁䅁䅅䅁䙁䅁䅁䉭楂㈵䍊䍄䉁䅁䅁兂䅁䅁䅍䅄䅁䅁䅕䅁䅁䑁歪歔䭅乁䅑䅁䭁䅁䅍䅁䭁䅁䉣䅁䉁䅁䅁允䅁䅁䅕䅁䅁䅁䅁䅁䵁䅉䅅䅁䥁䅁䅁睁䅁䅁䅁兂䅁䅁䅁䵭䱙兑䅯杔䅁䅁䅕䅁䅁佁佺商䭅䕁䅯䅁䭁䍁䅙䅁䭁䅁䅑潁䭁䅁䅅䅁䉁䅁䅁允䅁䅁䅕㑈牘塕奪䔵䵁䅉䅅䅁䙁䅁䅁睁䵁䅁䅁兂䅁䅁䅁摪但兑䅯朱䅁䅁䅯免䅁䅁䅯睂䅅䅁䅅䅁䉁䅁䅁兂䅁䅁䅁䅁䅁䅁杷允䅁䅁䅕䅁䑁䅁䅷䅁䙁䅁䅁䵁䑸婌䉰权㑃䅁䅁权硁䅁䅁权䡁允䅁允䅁䅁䅅䅁䙁䅁䅁䅁䅁䅁䅁䍄䉁䅁䅁䅃䅁䅁䅍䅁䅁䅁䅕䅁䅁䩁䝪ぃ䭅䙁䅫䅁䙁䅁䅁䅁㑄桺䉖权㉁䅁䅁权流䅁䅁权䕁䅁䅋权䉁䅁䅁允䅁䅁䅅䅁佁䅁䅧䅁硁䍁䄴兏䅁䅁杷允䅁䅁䅧䅁䑁䅁䅁䅁䙁䅁䅁䅁奃杸䉴权牁䅁䅁兂䅁䅁䅁䵏嘸兑䅯兎䅁䅁䅯杊䅁䅁䅯䅂䍁䅧䅯允䅁䅁䅅䅁䉁䅁䅁杄䕁䅁䅁免䅁䅁杷允䅁䅁䅧䅁䑁䅁䅁䅁䙁䅁䅁䅁奃杸䉴权卂䅁䅁兂䅁䅁䅁䵬嘸兑䅯䅎䅁䅁䅯杊䅁䅁䅯䅂䍁䅧䅯允䅁䅁䅅䅁䉁䅁䅁兂歃䑣䬰㜱㑎䅑杷允䅁䅁䅧䅁䑁䅁䅁䅁䙁䅁䅁䅁奃杸䉴权捂䅁䅁兂䅁䅁䅁䴫嘴兑䅯睒䅁䅁䅯杊䅁䅁䅯䅂䍁䅧䅯允䅁䅁䅅䅁䉁䅁䅁杄䥁䅁䅁免畁䑁䅍䅁䵁䅉䅅䅁䙁䅁䅁睁䵁䅁䅁兂䅁䅁䅁䍉㕪䅑䅯䄫䅁䅁䅯䅌䅁䅁䅯睂䅅䅁䅅䅁䉁䅁䅁兂䅁䅁䅁䅁䅁䅁杷允䅁䅁䅕䅁䑁䅁䅷䅁䙁䅁䅁䅁杂癹䅴权硃䅁䅁权䅂䅁䅁权䡁允䅁允䅁䅁䅅䅁䙁䅁䅁䅁䅁䅁䅁䍄䉁䅁䅁䅃䅁䅁䅍䅁䅁䅁䅕䅁䅁䩁䝪ぃ䭅䕁䄴䅁䙁䅁䅁䅁獄桺䉖权䑂䅁䅁权流䅁䅁权䕁䅁䅋权䉁䅁䅁允䅁䅁䅅䅁䙁䅁䅁䅁䅁䅁䅁䍄䉁䅁䅁兂䅁䅁䅍䅄䅁䅁䅕䅁䅁䕁乄〫䭁䭁䅳䅁䭁䕁䅳䅁䭁䅁䉣䅁䉁䅁䅁允䅁䅁䅯权䅅䅁杷允䅁䅁䅕䅁䑁䅁䅷䅁䙁䅁䅁䅁乃唰䈵权湃䅁䅁权癁䅁䅁权䡁允䅁允䅁䅁䅅䅁䭁䅁䉯䅁䵁䅉䅅䅁䙁䅁䅁睁䵁䅁䅁兂䅁䅁䅁䤴㑈䅑䅯睙䅁䅁䅯兑䅁䅁䅯睂䅅䅁䅅䅁䉁䅁䅁兂䅁䉁䑃䱙朹村杷允䅁䅁䅕䅁䑁䅁䅷䅁䙁䅁䅁䅁杄晧䅨权湃䅁䅁权䡂䅁䅁权䡁允䅁允䅁䅁䅅䅁䭁䅁䉯䅁䵁䅉䅅䅁䙁䅁䅁睁䵁䅁䅁兂䅁䅁䅁䤴㑈䅑䅯䄷䅁䅁䅯䅐䅁䅁䅯睂䅅䅁䅅䅁䉁䅁䅁兂㉁⭡杲剦眷睐杷允䅁䅁䅕䅁䑁䅁䅷䅁䙁䅁䅁䅁㝂啌䈹权䱃䅁䅁权ㅁ䅁䅁权䡁允䅁允䅁䅁䅅䅁䙁偁㘫堸⼲硩䅸䍄䉁䅁䅁兂䅁䅁䅍䅄䅁䅁䅕䅁䅁䅁乓ご䭅偁䄴䅁䭁䕁䄰䅁䭁䅁䉣䅁䉁䅁䅁允䅁䅁䅕䉊ㅒ佮䝒〴䵅䅉䅅䅁䙁䅁䅁睁䵁䅁䅁兂䅁䅁䅁晡但兑䅯睱䅁䅁䅯杍䅁䅁䅯睂䅅䅁䅅䅁䉁䅁䅁权䭁允䅁䍄䉁䅁䅁䅃䅁䅁䅍䅁䅁䅁䅕䅁䅁䩁䝪ぃ䭅䙁䅫䅁䙁䅁䅁䅁睂到䉖权睁䅁䅁权流䅁䅁权䕁䅁䅋权䉁䅁䅁允䅁䅁䅅䅁䙁䭁佘摒卖㕈䄱䍄䉁䅁䅁兂䅁䅁䅍䅄䅁䅁䅕䅁䅁䙁坔歔䭅䭁䅉䅁䭁䑁䅣䅁䭁䅁䉣䅁䉁䅁䅁允䅁䅁䅕䅁睁慹砷ぢ䵉䅉䅅䅁䙁䅁䅁睁䵁䅁䅁兂䅁䅁䅃䭳偤兑䅯䅮䅁䅁䅯睒䅁䅁䅯睂䅅䅁䅅䅁䉁䅁䅁兂䡂乘卖椷䅴䅑杷允䅁䅁䅕䅁䑁䅁䅷䅁䙁䅁䅁䅁䅂智䅴权畄䅁䅁权睁䅁䅁权䡁允䅁允䅁䅁䅅䅁䙁䅁䅁䅁䅁䅁䅁䍄䉁䅁䅁兂䅁䅁䅍䅄䅁䅁䅕䅁䅁䥷楄䕕䭅䵁䄰䅁䭁䑁䅫䅁䭁䅁䉣䅁䉁䅁䅁允䅁䅁䅕䅁䅁䅁䅁䅁䵁䅉䅅䅁䙁䅁䅁睁䵁䅁䅁兂䅁䅁䵄祑愲兑䅯共䅁䅁䅯杌䅁䅁䅯睂䅅䅁䅅䅁䉁䅁䅁权䭁允䅁䍄䉁䅁䅁兂䅁䅁䅍䅄䅁䅁䅕䅁䅁䕺瑍歭䭅乁䅁䅁䭁䑁䅳䅁䭁䅁䉣䅁䉁䅁䅁允䅁䅁䅕䅁䅁䅁䅁䅁䵁䅉䅅䅁䙁䅁䅁睁䵁䅁䅁兂䅁䅁䅁䵑㜳䅑䅯䄳䅁䅁䅯睑䅁䅁䅯睂䅅䅁䅅䅁䉁䅁䅁兂㝄坮㡅䄶睈睐杷允䅁䅁䅕䅁䑁䅁䅷䅁䙁䅁䅁䅁㑁䔵䈵权㑄䅁䅁权䝂䅁䅁权䡁允䅁允䅁䅁䅅䅁䙁䅁䅁䅁䅁䅁䅁䍄䉁䅁䅁兂䅁䅁䅍䅄䅁䅁䅕䅁䅁䥷楄䕕䭅䱁䅑䅁䭁䑁䅙䅁䭁䅁䉣䅁䉁䅁䅁允䅁䅁䅕䅁䅁䅁䅁䅁䵁䅉䅅䅁䥁䅁䅁睁䅁䅁䅁兂䅁䅁䅁䵭䱙兑䅯杕䅁䅁䅕䅁䅁乁䝄ぃ䭅䑁䄸䅁䭁䍁䅙䅁䭁䅁䅑潁䭁䅁䅅䅁䉁䅁䅁允䅁䅁䅯兇䅁䅁杷允䅁䅁䅕䅁䑁䅁䅷䅁䙁䅁䅁䅁杄晧䅨权慄䅁䅁权䕂䅁䅁权䡁允䅁允䅁䅁䅅䅁䙁䕁瑤慂剣⽆⽁䍄䉁䅁䅁兂䅁䅁䅍䅄䅁䅁䅕䅁䅁䥷楄䕕䭅䱁䄸䅁䭁䕁䅕䅁䭁䅁䉣䅁䉁䅁䅁允䅁䅁䅕䡵灧佯さの䵅䅉䅅䅁䥁䅁䅁睁䅁䅁䅁兂䅁䅁䅁䵭䱙兑䅯䅗䅁䅁䅕䅁䅁䩁偄商䭅䕁䅧䅁䭁䍁䅙䅁䭁䅁䅑潁䭁䅁䅅䅁䉁䅁䅁允䅁䅁䅕歲桦桥⭓っ䵁䅉䅅䅁䥁䅁䅁睁䅁䅁䅁兂䅁䅁䅁䵭䱙兑䅯杔䅁䅁䅕䅁䅁佁佺商䭅䅁䅍䅁䭁䍁䅙䅁䭁䅁䅑潁䭁䅁䅅䅁䉁䅁䅁允䅁䅁䅕䅁䅁䅁䅁䅁䵁䅉䅅䅁䥁䅁䅁睁䅁䅁䅁兂䅁䅁䅁䵭䱙兑䅯杔䅁䅁䅕䅁䅁偁佪商䭅䍁䄸䅁䭁䍁䅙䅁䭁䅁䅑潁䭁䅁䅅䅁䉁䅁䅁允䅁䅁䄴权䅁䍁䄰免畁䑁䅑䅁䵁䅉䅅䅁䙁䅁䅁睁䵁䅁䅁兂䅁䅁䅁䥅㑈䅑䅯睩䅁䅁䅯䅓䅁䅁䅯睂䅅䅁䅅䅁䉁䅁䅁兂㑃潈牘払敩睐杷允䅁䅁䅕䅁䑁䅁䅷䅁䙁䅁䅁䥁㝁啗䈹权䱄䅁䅁权䱂䅁䅁权䡁允䅁允䅁䅁䅅䅁䙁䝁㙸㍶捁硉䅂䍄䉁䅁䅁兂䅁䅁䅍䅄䅁䅁䅕䅁䅁䕺瑍歭䭅䝁䅁䅁䭁䍁䄸䅁䭁䅁䉣䅁䉁䅁䅁允䅁䅁䅯来䅁䅁杷允䅁䅁䅕䅁䑁䅁䅷䅁䙁䅁䅁䵁䑸婌䉰权煄䅁䅁权㕁䅁䅁权䡁允䅁允䅁䅁䅅䅁䙁䅁䅁䅁䅁䅁䅁䍄䉁䅁䅁䅃䅁䅁䅍䅁䅁䅁䅕䅁䅁䩁䝪ぃ䭅䙁䅫䅁䙁䅁䅁䅁歄桺䉖权ㅁ䅁䅁权流䅁䅁权䕁䅁䅋权䉁䅁䅁允䅁䅁䅅䅁佁䅁䅷䅁㉁䑁䅁杌穁䑁䅅䅁䵁䅉䅅䅁䙁䅁䅁睁䵁䅁䅁兂䅁䅁䅃佲䝚兑䅯杴䅁䅁䅯杏䅁䅁䅯睂䅅䅁䅅䅁䉁䅁䅁兂䅁䅁䅁䅁䅁䅁杷允䅁䅁䅕䅁䑁䅁䅷䅁䙁䅁䅁䵁䑸婌䉰权硃䅁䅁权䩂䅁䅁权䡁允䅁允䅁䅁䅅䅁䙁䅁䅁䅁䅁䅁䅁䍄䉁䅁䅁䅃䅁䅁䅍䅁䅁䅁䅕䅁䅁䩁䝪ぃ䭅䉁䅧䅁䙁䅁䅁䅁歃硺䉖权㥁䅁䅁权流䅁䅁权䕁䅁䅋权䉁䅁䅁允䅁䅁䅅䅁䙁䥁牘払敧啊䅄䍄䉁䅁䅁兂䅁䅁䅍䅄䅁䅁䅕䅁䅁䭁欫ご䭅䱁䅧䅁䭁䕁䄰䅁䭁䅁䉣䅁䉁䅁䅁允䅁䅁䅕眶㍨㘵䡧歔䵁䅉䅅䅁䙁䅁䅁睁䵁䅁䅁兂䅁䅁䅃䭳偤兑䅯䅭䅁䅁䅯睐䅁䅁䅯睂䅅䅁䅅䅁䉁䅁䅁兂䅁䅁䅁䅁䅁䅁杷允䅁䅁䅧䅁䑁䅁䅁䅁䙁䅁䅁䅁奃杸䉴权佂䅁䅁兂䅁䅁䅁䴫嘴兑䅯䅍䅁䅁䅯杊䅁䅁䅯䅂䍁䅧䅯允䅁䅁䅅䅁䉁䅁䅁杄䭁䅁䅁䅍畁䑁䅉兎䅁䅁杷允䅁䅁䅕䅁䑁䅁䅷䅁䙁䅁䅁䅁杁偋䅬权佄䅁䅁权䵂䅁䅁权䡁允䅁允䅁䅁䅅䅁䙁䅁䅁䅁䅁䅁䅁䍄䉁䅁䅁䅃䅁䅁䅍䅁䅁䅁䅕䅁䅁䩁䝪ぃ䭅䙁䅍䅁䙁䅁䅁䅁獄桺䉖权ぁ䅁䅁权流䅁䅁权䕁䅁䅋权䉁䅁䅁允䅁䅁䅅䅁䙁䙁㑋潈㝘乏䅴䍄䉁䅁䅁兂䅁䅁䅍䅄䅁䅁䅕䅁䅁䱧湃ご䭅䅁䉉䅁䭁䅁䅍䅁䭁䅁䉣䅁䉁䅁䅁允䅁䅁䅕兲䵤坃䡴吹䴸䅉䅅䅁䥁䅁䅁睁䅁䅁䅁兂䅁䅁䅁䵭䱙兑䅯䅕䅁䅁䅕䅁䅁䭁偔商䭅䑁䅍䅁䭁䍁䅙䅁䭁䅁䅑潁䭁䅁䅅䅁䉁䅁䅁允䅁䅁䅕浚浚浚䝚歑䵁䅉䅅䅁䙁䅁䅁睁䵁䅁䅁兂䅁䅁䅁䵣㝲䅑䅯杮䅁䅁䅯杌䅁䅁䅯睂䅅䅁䅅䅁䉁䅁䅁兂䅁䅁䅁䅁䅁䅁杷允䅁䅁䅕䅁䑁䅁䅷䅁䙁䅁䅁䅁乃唰䈵权楄䅁䅁权ぁ䅁䅁权䡁允䅁允䅁䅁䅅䅁䙁䅁䅁䅁䅁䅁䅁䍄䉁䅁䅁兂䅁䅁䅍䅄䅁䅁䅕䅁䅁佁䉃䔫䭁䵁䄰䅁䭁䕁䅣䅁䭁䅁䉣䅁䉁䅁䅁允䅁䅁䅕来䭬偄㍡䕊䵁䅉䅅䅁䙁䅁䅁睁䵁䅁䅁兂䅁䅁䅁偷㝔䅑䅯睩䅁䅁䅯睑䅁䅁䅯睂䅅䅁䅅䅁䉁䅁䅁兂㉃剰礹䱌堷睐杷允䅁䅁䅕䅁䑁䅁䅷䅁䙁䅁䅁䅁㑁䔵䈵权楃䅁䅁权㙁䅁䅁权䡁允䅁允䅁䅁䅅䅁䙁䅁䅁䅁䅁䅁䅁䍄䉁䅁䅁兂䅁䅁䅍䅄䅁䅁䅕䅁䅁䡧睄歔䭅偁䅁䅁䭁䑁䅙䅁䭁䅁䉣䅁䉁䅁䅁允䅁䅁䅕䉗䭌坃䉊䕊䵁䅉䅅䅁䥁䅁䅁睁䅁䅁䅁兂䅁䅁䅁䵭䱙兑䅯杕䅁䅁䅕䅁䅁䵁䝪ぃ䭅䑁䄸䅁䭁䍁䅙䅁䭁䅁䅑潁䭁䅁䅅䅁䉁䅁䅁允䅁䅁䅯兖䅁䅁杷允䅁䅁䅧䅁䑁䅁䅁䅁䙁䅁䅁䅁奃杸䉴权敂䅁䅁兂䅁䅁䅁䵬嘸兑䅯村䅁䅁䅯杊䅁䅁䅯䅂䍁䅧䅯允䅁䅁䅅䅁䉁䅁䅁兂㉄䙋偹汷氱䅑杷允䅁䅁䅕䅁䑁䅁䅷䅁䙁䅁䅁䅁允晧䅨权浂䅁䅁权䑂䅁䅁权䡁允䅁允䅁䅁䅅䅁䭁䉁䉕䅁䵁䅉䅅䅁䙁䅁䅁睁䵁䅁䅁兂䅁䅁䅁䤴㑈䅑䅯共䅁䅁䅯睏䅁䅁䅯睂䅅䅁䅅䅁䉁䅁䅁权䭁允䅁䍄䉁䅁䅁兂䅁䅁䅍䅄䅁䅁䅕䅁䅁䕁乄〫䭁偁䅉䅁䭁䑁䅳䅁䭁䅁䉣䅁䉁䅁䅁允䅁䅁䅕䅁䅁䅁䅁䅁䵁䅉䅅䅁䙁䅁䅁睁䵁䅁䅁兂䅁䅁䅃ㅏ偬兑䅯末䅁䅁䅯杓䅁䅁䅯睂䅅䅁䅅䅁䉁䅁䅁兂㕂䡙戶積兴村杷允䅁䅁䅧䅁䑁䅁䅁䅁䙁䅁䅁䅁奃杸䉴权婂䅁䅁兂䅁䅁䅁䵷䱙兑䅯䅑䅁䅁䅯杊䅁䅁䅯䅂䍁䅧䅯允䅁䅁䅅䅁䉁䅁䅁权婂䅁䅁䍄䉁䅁䅁䅃䅁䅁䅍䅁䅁䅁䅕䅁䅁䩁䝪ぃ䭅䕁䄴䅁䙁䅁䅁䅁㑄桺䉖权㑁䅁䅁权流䅁䅁权䕁䅁䅋权䉁䅁䅁允䅁䅁䅅䅁佁䅁䅯䅁穁䍁䄴䅎硁䅁䅁䍄䉁䅁䅁兂䅁䅁䅍䅄䅁䅁䅕䅁䅁佁䉃䔫䭁䥁䄴䅁䭁䑁䅫䅁䭁䅁䉣䅁䉁䅁䅁允䅁䅁䅕䅁䅁䅁䅁䅁䵁䅉䅅䅁䙁䅁䅁睁䵁䅁䅁兂䅁䅁䅃偣佂兑䅯杚䅁䅁䅯免䅁䅁䅯睂䅅䅁䅅䅁䉁䅁䅁权奁允䅁䍄䉁䅁䅁兂䅁䅁䅍䅄䅁䅁䅕䅁䅁䙁睳ご䭅䩁䅷䅁䭁䑁䅅䅁䭁䅁䉣䅁䉁䅁䅁允䅁䅁䅕䅁䅁䅁䅁䅁䵁䅉䅅䅁䙁䅁䅁睁䵁䅁䅁兂䅁䅁䅃䅖兒兑䅯朳䅁䅁䅯杓䅁䅁䅯睂䅅䅁䅅䅁䉁䅁䅁兂い䙑煗䍐䑷䅑杷允䅁䅁䅕䅁䑁䅁䅷䅁䙁䅁䅁䅁䕁啪䈹权㡄䅁䅁权乂䅁䅁权䡁允䅁允䅁䅁䅅䅁䙁䙁偤祄煰噺䅆䍄䉁䅁䅁䅃䅁䅁䅍䅁䅁䅁䅕䅁䅁䩁䝪ぃ䭅䙁䅉䅁䙁䅁䅁䅁歄桺䉖权䡂䅁䅁权流䅁䅁权䕁䅁䅋权䉁䅁䅁允䅁䅁䅅䅁佁䅁䄴䅁硁䑁䅉䅏畁䑁䅅免䅁䅁杷允䅁䅁䅧䅁䑁䅁䅁䅁䙁䅁䅁䅁奃杸䉴权佂䅁䅁兂䅁䅁䅁䵅嘸兑䅯䅐䅁䅁䅯杊䅁䅁䅯䅂䍁䅧䅯允䅁䅁䅅䅁䉁䅁䅁杄䭁䅁䅁杍畁䑁䅑䅏䅁䅁杷允䅁䅁䅕䅁䑁䅁䅷䅁䙁䅁䅁䅁䅂智䅴权䡄䅁䅁权䵂䅁䅁权䡁允䅁允䅁䅁䅅䅁䙁䅁䅁䡁噂杈䍸䍄䉁䅁䅁兂䅁䅁䅍䅄䅁䅁䅕䅁䅁䑁歪歔䭅佁䅑䅁䭁䑁䅁䅁䭁䅁䉣䅁䉁䅁䅁允䅁䅁䅕䅁䅁䅁䅁䅁䵁䅉䅅䅁䙁䅁䅁睁䵁䅁䅁兂䅁䅁䅃ㅏ偬兑䅯䄲䅁䅁䅯兑䅁䅁䅯睂䅅䅁䅅䅁䉁䅁䅁兂剄䭳礸灡礷睐杷允䅁䅁䅕䅁䑁䅁䅷䅁䙁䅁䅁䵁䑸婌䉰权汃䅁䅁权㑁䅁䅁权䡁允䅁允䅁䅁䅅䅁䭁䅁䅁䅁䵁䅉䅅䅁䥁䅁䅁睁䅁䅁䅁兂䅁䅁䅁䵭䱙兑䅯睕䅁䅁䅕䅁䅁偁佄商䭅䕁䅷䅁䭁䍁䅙䅁䭁䅁䅑潁䭁䅁䅅䅁䉁䅁䅁允䅁䅁䅕㘱睎児偯は䵁䅉䅅䅁䙁䅁䅁睁䵁䅁䅁兂䅁䅁䅃䭳偤兑䅯末䅁䅁䅯兏䅁䅁䅯睂䅅䅁䅅䅁䉁䅁䅁兂䅁䅁䅁䅁䅁䅁杷允䅁䅁䅕䅁䑁䅁䅷䅁䙁䅁䅁䅁杂癹䅴权兄䅁䅁权硁䅁䅁权䡁允䅁允䅁䅁䅅䅁䙁䅁䅁䅁䅁䅁䅁䍄䉁䅁䅁䅃䅁䅁䅍䅁䅁䅁䅕䅁䅁䩁䝪ぃ䭅䙁䅉䅁䙁䅁䅁䅁元硺䉖权㉁䅁䅁权流䅁䅁权䕁䅁䅋权䉁䅁䅁允䅁䅁䅅䅁䙁䡁啳歲桦䥙䅂䍄䉁䅁䅁兂䅁䅁䅍䅄䅁䅁䅕䅁䅁䅁乓ご䭅䵁䅍䅁䭁䕁䅯䅁䭁䅁䉣䅁䉁䅁䅁允䅁䅁䅕䩃湺ㅓ䍢啉䵁䅉䅅䅁䥁䅁䅁睁䅁䅁䅁兂䅁䅁䅁䵭䱙兑䅯杘䅁䅁䅕䅁䅁䵁䝄ぃ䭅䕁䅁䅁䭁䍁䅙䅁䭁䅁䅑潁䭁䅁䅅䅁䉁䅁䅁允䅁䅁䅯杘䅁䅁杷允䅁䅁䅧䅁䑁䅁䅁䅁䙁䅁䅁䅁奃杸䉴权敂䅁䅁兂䅁䅁䅁䵬嘸兑䅯睓䅁䅁䅯杊䅁䅁䅯䅂䍁䅧䅯允䅁䅁䅅䅁䉁䅁䅁兂桄桥畓㑒浆䅑杷允䅁䅁䅕䅁䑁䅁䅷䅁䙁䅁䅁䅁权晹䅴权元䅁䅁权䭂䅁䅁权䡁允䅁允䅁䅁䅅䅁䭁䅁䉯䅁䵁䅉䅅䅁䙁䅁䅁睁䵁䅁䅁兂䅁䅁䅁摪但兑䅯䄫䅁䅁䅯免䅁䅁䅯睂䅅䅁䅅䅁䉁䅁䅁兂䅁䅁䅁䅁䅁䅁杷允䅁䅁䅧䅁䑁䅁䅁䅁䙁䅁䅁䅁奃杸䉴权兂䅁䅁兂䅁䅁䅁䵷䱙兑䅯睑䅁䅁䅯杊䅁䅁䅯䅂䍁䅧䅯允䅁䅁䅅䅁䉁䅁䅁权兂䅁䅁䍄䉁䅁䅁兂䅁䅁䅍䅄䅁䅁䅕䅁䅁䉁䉃䔫䭁䩁䅉䅁䭁䕁䅷䅁䭁䅁䉣䅁䉁䅁䅁允䅁䅁䅕䅁䅁䡲楱啄䵉䅉䅅䅁䙁䅁䅁睁䵁䅁䅁兂䅁䅁䅁晡但兑䅯䄲䅁䅁䅯李䅁䅁䅯睂䅅䅁䅅䅁䉁䅁䅁兂䡃䍧橁祤㑢睐杷允䅁䅁䅕䅁䑁䅁䅷䅁䙁䅁䅁䵁䑸婌䉰权浂䅁䅁权癁䅁䅁权䡁允䅁允䅁䅁䅅䅁䭁䡁䅯䅁䵁䅉䅅䅁䙁䅁䅁睁䵁䅁䅁兂䅁䅁䵄祑愲兑䅯䅴䅁䅁䅯睒䅁䅁䅯睂䅅䅁䅅䅁䉁䅁䅁兂䅁䅁䅁䅁䅁䅁杷允䅁䅁䅕䅁䑁䅁䅷䅁䙁䅁䅁䅁䅂智䅴权奃䅁䅁权㑁䅁䅁权䡁允䅁允䅁䅁䅅䅁䙁䅁䅁䍁摣䉙䍂䍄䉁䅁䅁䅃䅁䅁䅍䅁䅁䅁䅕䅁䅁䩁䝪ぃ䭅䕁䄴䅁䙁䅁䅁䅁睂到䉖权㡁䅁䅁权流䅁䅁权䕁䅁䅋权䉁䅁䅁允䅁䅁䅅䅁䙁䩁堰呬䴸愷䅚䍄䉁䅁䅁䅃䅁䅁䅍䅁䅁䅁䅕䅁䅁䩁䝪ぃ䭅䙁䅁䅁䙁䅁䅁䅁睂到䉖权㍁䅁䅁权流䅁䅁权䕁䅁䅋权䉁䅁䅁允䅁䅁䅅䅁䙁䅁灖䅨瑐㘳䅂䍄䉁䅁䅁䅃䅁䅁䅍䅁䅁䅁䅕䅁䅁䩁䝪ぃ䭅䕁䄴䅁䙁䅁䅁䅁㑄桺䉖权⽁䅁䅁权流䅁䅁权䕁䅁䅋权䉁䅁䅁允䅁䅁䅅䅁佁䅁䅯䅁祁䍁䄴兎㑁䅁䅁䍄䉁䅁䅁䅃䅁䅁䅍䅁䅁䅁䅕䅁䅁䩁䝪ぃ䭅䙁䅍䅁䙁䅁䅁䅁㑄桺䉖权㉁䅁䅁权流䅁䅁权䕁䅁䅋权䉁䅁䅁允䅁䅁䅅䅁佁䅁䅯䅁祁䍁䄴李㉁䅁䅁䍄䉁䅁䅁兂䅁䅁䅍䅄䅁䅁䅕䅁䅁䑧婴ご䭅䱁䅳䅁䭁䕁䅁䅁䭁䅁䉣䅁䉁䅁䅁允䅁䅁䅕䅁䅁䅁䅁䅁䵁䅉䅅䅁䥁䅁䅁睁䅁䅁䅁兂䅁䅁䅁䵭䱙兑䅯杔䅁䅁䅕䅁䅁偁佪商䭅䕁䅅䅁䭁䍁䅙䅁䭁䅁䅑潁䭁䅁䅅䅁䉁䅁䅁允䅁䅁䄴权䅁䑁䅉杌㉁䑁䅉䅁䵁䅉䅅䅁䙁䅁䅁睁䵁䅁䅁兂䅁䅁䅁䤴㑈䅑䅯睙䅁䅁䅯䅓䅁䅁䅯睂䅅䅁䅅䅁䉁䅁䅁兂䅁䥁㉷剩稵村杷允䅁䅁䅕䅁䑁䅁䅷䅁䙁䅁䅁䅁杂癹䅴权灃䅁䅁权畁䅁䅁权䡁允䅁允䅁䅁䅅䅁䭁䅁䉯䅁䵁䅉䅅䅁䙁䅁䅁睁䵁䅁䅁兂䅁䅁䅁䵙㝲䅑䅯䄴䅁䅁䅯睐䅁䅁䅯睂䅅䅁䅅䅁䉁䅁䅁兂䅁䅁䅁䅁䅁䅁杷允䅁䅁䅧䅁䑁䅁䅁䅁䙁䅁䅁䅁奃杸䉴权敂䅁䅁兂䅁䅁䅁䵫嘸兑䅯材䅁䅁䅯杊䅁䅁䅯䅂䍁䅧䅯允䅁䅁䅅䅁䉁䅁䅁兂䑄匹捨㝪桰䅑杷允䅁䅁䅕䅁䑁䅁䅷䅁䙁䅁䅁䅁啂欱䈵权ぃ䅁䅁权⭁䅁䅁权䡁允䅁允䅁䅁䅅䅁䙁䅁䅁䕣摏䝄䍴䍄䉁䅁䅁䅃䅁䅁䅍䅁䅁䅁䅕䅁䅁䩁䝪ぃ䭅䙁䅙䅁䙁䅁䅁䅁睂到䉖权㉁䅁䅁权流䅁䅁权䕁䅁䅋权䉁䅁䅁允䅁䅁䅅䅁䙁䍁塴扎桯䭷䅰䍄䉁䅁䅁兂䅁䅁䅍䅄䅁䅁䅕䅁䅁䡧睄歔䭅䅁䉁䅁䭁䑁䅷䅁䭁䅁䉣䅁䉁䅁䅁允䅁䅁䅯杂䅅䅁杷允䅁䅁䅕䅁䑁䅁䅷䅁䙁䅁䅁䵁䅃水䉂权牃䅁䅁权ぁ䅁䅁权䡁允䅁允䅁䅁䅅䅁䭁䅁䉯䅁䵁䅉䅅䅁䥁䅁䅁睁䅁䅁䅁兂䅁䅁䅁䵭䱙兑䅯杔䅁䅁䅕䅁䅁偁佪商䭅䕁䅙䅁䭁䍁䅙䅁䭁䅁䅑潁䭁䅁䅅䅁䉁䅁䅁允䅁䅁䄴䅄䅁䍁䄰䅎畁䑁䅙免䅁䅁杷允䅁䅁䅧䅁䑁䅁䅁䅁䙁䅁䅁䅁奃杸䉴权坂䅁䅁兂䅁䅁䅁䵷䱙兑䅯睓䅁䅁䅯杊䅁䅁䅯䅂䍁䅧䅯允䅁䅁䅅䅁䉁䅁䅁权坂䅁䅁䍄䉁䅁䅁䅃䅁䅁䅍䅁䅁䅁䅕䅁䅁䩁䝪ぃ䭅䕁䄴䅁䙁䅁䅁䅁㑄桺䉖权㡁䅁䅁权流䅁䅁权䕁䅁䅋权䉁䅁䅁允䅁䅁䅅䅁佁䅁䅧䅁硁䍁䄴䅎䅁䅁杷允䅁䅁䅕䅁䑁䅁䅷䅁䙁䅁䅁䥁獃欵䉚权㉃䅁䅁权穁䅁䅁权䡁允䅁允䅁䅁䅅䅁䙁䅁䅁䅁䅁䅁䅁䍄䉁䅁䅁䅃䅁䅁䅍䅁䅁䅁䅕䅁䅁䩁䝪ぃ䭅䙁䅁䅁䙁䅁䅁䅁啃硺䉖权㥁䅁䅁权流䅁䅁权䕁䅁䅋权䉁䅁䅁允䅁䅁䅅䅁䙁䅁塲㍯㥁䥩䅖䍄䉁䅁䅁兂䅁䅁䅍䅄䅁䅁䅕䅁䅁䥷楄䕕䭅偁䅁䅁䭁䕁䅷䅁䭁䅁䉣䅁䉁䅁䅁允䅁䅁䅕婴㌸灙獢䕎䵁䅉䅅䅁䥁䅁䅁睁䅁䅁䅁兂䅁䅁䅁䵭䱙兑䅯兗䅁䅁䅕䅁䅁偁佄商䭅䍁䄴䅁䭁䍁䅙䅁䭁䅁䅑潁䭁䅁䅅䅁䉁䅁䅁允䅁䅁䅕灭婭婭佭䕫䵁䅉䅅䅁䙁䅁䅁睁䵁䅁䅁兂䅁䅁䅁摪但兑䅯睯䅁䅁䅯睓䅁䅁䅯睂䅅䅁䅅䅁䉁䅁䅁兂䅁䩁㝁䵅却村杷允䅁䅁䅧䅁䑁䅁䅁䅁䙁䅁䅁䅁奃杸䉴权呂䅁䅁兂䅁䅁䅁䴫嘴兑䅯兒䅁䅁䅯杊䅁䅁䅯䅂䍁䅧䅯允䅁䅁䅅䅁䉁䅁䅁杄䭁䅁䅁杍畁䑁䅑李䅁䅁杷允䅁䅁䅕䅁䑁䅁䅷䅁䙁䅁䅁䅁杄晧䅨权橃䅁䅁权⭁䅁䅁权䡁允䅁允䅁䅁䅅䅁䙁䅁䅁䵉塁ㅥ䍒䍄䉁䅁䅁兂䅁䅁䅍䅄䅁䅁䅕䅁䅁䱧湃ご䭅䩁䅑䅁䭁䕁䅳䅁䭁䅁䉣䅁䉁䅁䅁允䅁䅁䅯兄䅅䅁杷允䅁䅁䅕䅁䑁䅁䅷䅁䙁䅁䅁䥁啂䙂䉂权兄䅁䅁权睁䅁䅁权䡁允䅁允䅁䅁䅅䅁䙁䅁䅁䅁䅁䅁䅁䍄䉁䅁䅁兂䅁䅁䅍䅄䅁䅁䅕䅁䅁䝁䭄〫䭁䩁䅯䅁䭁䍁䄴䅁䭁䅁䉣䅁䉁䅁䅁允䅁䅁䅕䅁䅁䅁䅁䅁䵁䅉䅅䅁䙁䅁䅁睁䵁䅁䅁兂䅁䅁䅁䵑㜳䅑䅯朳䅁䅁䅯材䅁䅁䅯睂䅅䅁䅅䅁䉁䅁䅁兂あ䱥浳汸䠸䅑杷允䅁䅁䅕䅁䑁䅁䅷䅁䙁䅁䅁䥁獃欵䉚权佃䅁䅁权䡂䅁䅁权䡁允䅁允䅁䅁䅅䅁䙁䭁楚橮啘䍣䍤䍄䉁䅁䅁兂䅁䅁䅍䅄䅁䅁䅕䅁䅁䱧湃ご䭅乁䅧䅁䭁䕁䅧䅁䭁䅁䉣䅁䉁䅁䅁允䅁䅁䅕剘桖ㅷ⭯歂䵁䅉䅅䅁䙁䅁䅁睁䵁䅁䅁兂䅁䅁䅁祥倱兑䅯睱䅁䅁䅯䅍䅁䅁䅯睂䅅䅁䅅䅁䉁䅁䅁权䭁允䅁䍄䉁䅁䅁䅃䅁䅁䅍䅁䅁䅁䅕䅁䅁䩁䝪ぃ䭅䙁䅁䅁䙁䅁䅁䅁㑄桺䉖权䉂䅁䅁权流䅁䅁权䕁䅁䅋权䉁䅁䅁允䅁䅁䅅䅁佁䅁䅷䅁硁䑁䅑杌祁䑁䅑䅁䵁䅉䅅䅁䙁䅁䅁睁䵁䅁䅁兂䅁䅁䅁䵙㝲䅑䅯杯䅁䅁䅯䅎䅁䅁䅯睂䅅䅁䅅䅁䉁䅁䅁兂䅁䅁䅁䅁䅁䅁杷允䅁䅁䅧䅁䑁䅁䅁䅁䙁䅁䅁䅁奃杸䉴权奁䅁䅁兂䅁䅁䅁䴵嘴兑䅯䅒䅁䅁䅯杊䅁䅁䅯䅂䍁䅧䅯允䅁䅁䅅䅁䉁䅁䅁杄允䅁䅁免祁䑁䅁李畁䑁䅣睍䅁䅁杷允䅁䅁䅧䅁䑁䅁䅁䅁䙁䅁䅁䅁奃杸䉴权奁䅁䅁兂䅁䅁䅁䵅嘸兑䅯睓䅁䅁䅯杊䅁䅁䅯䅂䍁䅧䅯允䅁䅁䅅䅁䉁䅁䅁杄䭁䅁䅁李畁䑁䅙兎䅁䅁杷允䅁䅁䅕䅁䑁䅁䅷䅁䙁䅁䅁䥁煂歌䈹权䭄䅁䅁权㑁䅁䅁权䡁允䅁允䅁䅁䅅䅁䙁䅁䅁䅁䅁䅁䅁䍄䉁䅁䅁兂䅁䅁䅍䅄䅁䅁䅕䅁䅁䙁睳ご䭅䩁䅷䅁䭁䕁䅫䅁䭁䅁䉣䅁䉁䅁䅁允䅁䅁䅕䅁䅁䅁䅁䅁䵁䅉䅅䅁䙁䅁䅁睁䵁䅁䅁兂䅁䅁䅃䭳偤兑䅯睷䅁䅁䅯材䅁䅁䅯睂䅅䅁䅅䅁䉁䅁䅁兂䝂桉㑃䑹牳䅑杷允䅁䅁䅕䅁䑁䅁䅷䅁䙁䅁䅁䅁权晹䅴权坃䅁䅁权ㅁ䅁䅁权䡁允䅁允䅁䅁䅅䅁䙁䵁㍨歬灳䑕䍆䍄䉁䅁䅁兂䅁䅁䅍䅄䅁䅁䅕䅁䅁䡧睄歔䭅䭁䅉䅁䭁䕁䄰䅁䭁䅁䉣䅁䉁䅁䅁允䅁䅁䅕剆䅐問扡歪䵉䅉䅅䅁䥁䅁䅁睁䅁䅁䅁兂䅁䅁䅁䵭䱙兑䅯杔䅁䅁䅕䅁䅁䡁剄商䭅䍁䅷䅁䭁䍁䅙䅁䭁䅁䅑潁䭁䅁䅅䅁䉁䅁䅁允䅁䅁䅕佣䩉兵牏啯䵁䅉䅅䅁䙁䅁䅁睁䵁䅁䅁兂䅁䅁䅃ㅏ偬兑䅯兰䅁䅁䅯䅎䅁䅁䅯睂䅅䅁䅅䅁䉁䅁䅁睂䅁䅁䅁䕷桺䅑杷允䅁䅁䅧䅁䑁䅁䅁䅁䙁䅁䅁䅁奃杸䉴权捂䅁䅁兂䅁䅁䅁䴸嘴兑䅯兏䅁䅁䅯杊䅁䅁䅯䅂䍁䅧䅯允䅁䅁䅅䅁䉁䅁䅁兂畃⭒㙆但㜵䅑杷允䅁䅁䅧䅁䑁䅁䅁䅁䙁䅁䅁䅁奃杸䉴权呂䅁䅁兂䅁䅁䅁䵷䱙兑䅯睓䅁䅁䅯杊䅁䅁䅯䅂䍁䅧䅯允䅁䅁䅅䅁䉁䅁䅁权呂䅁䅁䍄䉁䅁䅁兂䅁䅁䅍䅄䅁䅁䅕䅁䅁䩁㉂䔫䭁䱁䅙䅁䭁䕁䅳䅁䭁䅁䉣䅁䉁䅁䅁允䅁䅁䅕䅁杄䅴㙄歓䵉䅉䅅䅁䥁䅁䅁睁䅁䅁䅁兂䅁䅁䅁䵭䱙兑䅯杖䅁䅁䅕䅁䅁佁佺商䭅䑁䅧䅁䭁䍁䅙䅁䭁䅁䅑潁䭁䅁䅅䅁䉁䅁䅁允䅁䅁䅕捺䵺䑺䵺欲䵁䅉䅅䅁䙁䅁䅁睁䵁䅁䅁兂䅁䅁䅄佧兊兑䅯䅬䅁䅁䅯䅒䅁䅁䅯睂䅅䅁䅅䅁䉁䅁䅁权䅁䅁䅁䍄䉁䅁䅁兂䅁䅁䅍䅄䅁䅁䅕䅁䅁䱧湃ご䭅䱁䅍䅁䭁䅁䅍䅁䭁䅁䉣䅁䉁䅁䅁允䅁䅁䅕㍦睴⽨あ䕬䵉䅉䅅䅁䥁䅁䅁睁䅁䅁䅁兂䅁䅁䅁䵭䱙兑䅯䅕䅁䅁䅕䅁䅁䵁䝪ぃ䭅䑁䅑䅁䭁䍁䅙䅁䭁䅁䅑潁䭁䅁䅅䅁䉁䅁䅁允䅁䅁䅯兕䅁䅁杷允䅁䅁䅧䅁䑁䅁䅁䅁䙁䅁䅁䅁奃杸䉴权坂䅁䅁兂䅁䅁䅁䴫嘴兑䅯兏䅁䅁䅯杊䅁䅁䅯䅂䍁䅧䅯允䅁䅁䅅䅁䉁䅁䅁杄䭁䅁䅁免畁䑁䅣兎䅁䅁杷允䅁䅁䅕䅁䑁䅁䅷䅁䙁䅁䅁䅁杁偋䅬权千䅁䅁权䉂䅁䅁权䡁允䅁允䅁䅁䅅䅁䙁䅁䅁䵁㕪低䉨䍄䉁䅁䅁䅃䅁䅁䅍䅁䅁䅁䅕䅁䅁䩁䝪ぃ䭅䙁䅙䅁䙁䅁䅁䅁睂到䉖权㥁䅁䅁权流䅁䅁权䕁䅁䅋权䉁䅁䅁允䅁䅁䅅䅁䙁䅁㡡猸湖慥䅬䍄䉁䅁䅁兂䅁䅁䅍䅄䅁䅁䅕䅁䅁䥁刳歔䭅佁䅷䅁䭁䍁䄴䅁䭁䅁䉣䅁䉁䅁䅁允䅁䅁䅕䅁䅁䅁䅁䅁䵁䅉䅅䅁䥁䅁䅁睁䅁䅁䅁兂䅁䅁䅁䵭䱙兑䅯䅗䅁䅁䅕䅁䅁佁佔商䭅䕁䅍䅁䭁䍁䅙䅁䭁䅁䅑潁䭁䅁䅅䅁䉁䅁䅁允䅁䅁䅕䅁䅁䅁䅁䅁䵁䅉䅅䅁䙁䅁䅁睁䵁䅁䅁兂䅁䅁䅁䵯㝮䅑䅯䅭䅁䅁䅯杏䅁䅁䅯睂䅅䅁䅅䅁䉁䅁䅁兂㝃搰桫割䥁村杷允䅁䅁䅕䅁䑁䅁䅷䅁䙁䅁䅁䅁㑁䔵䈵权穃䅁䅁权祁䅁䅁权䡁允䅁允䅁䅁䅅䅁䙁䅁䅁䅁䅁䅁䅁䍄䉁䅁䅁兂䅁䅁䅍䅄䅁䅁䅕䅁䅁䵁い〫䭁䩁䅧䅁䭁䑁䄰䅁䭁䅁䉣䅁䉁䅁䅁允䅁䅁䅕䕥瘰ご硤啈䵉䅉䅅䅁䥁䅁䅁睁䅁䅁䅁兂䅁䅁䅁䵭䱙兑䅯杔䅁䅁䅕䅁䅁䉁偄商䭅䕁䅙䅁䭁䍁䅙䅁䭁䅁䅑潁䭁䅁䅅䅁䉁䅁䅁允䅁䅁䄴权䅁䑁䅉杌硁䑁䅣䅁䵁䅉䅅䅁䙁䅁䅁睁䵁䅁䅁兂䅁䅁䅃偣佂兑䅯䅭䅁䅁䅯睓䅁䅁䅯睂䅅䅁䅅䅁䉁䅁䅁兂䑂䩭兓煁眰村杷允䅁䅁䅧䅁䑁䅁䅁䅁䙁䅁䅁䅁奃杸䉴权兂䅁䅁兂䅁䅁䅁䵅嘸兑䅯睍䅁䅁䅯杊䅁䅁䅯䅂䍁䅧䅯允䅁䅁䅅䅁䉁䅁䅁杄䭁䅁䅁杍畁䑁䅣兏䅁䅁杷允䅁䅁䅕䅁䑁䅁䅷䅁䙁䅁䅁䥁睂䔸䈵权杂䅁䅁权硁䅁䅁权䡁允䅁允䅁䅁䅅䅁䭁䝁䅳䅁䵁䅉䅅䅁䥁䅁䅁睁䅁䅁䅁兂䅁䅁䅁䵭䱙兑䅯䅕䅁䅁䅕䅁䅁䩁偔商䭅䕁䅯䅁䭁䍁䅙䅁䭁䅁䅑潁䭁䅁䅅䅁䉁䅁䅁允䅁䅁䅕場啯歲汥歯䵁䅉䅅䅁䙁䅁䅁睁䵁䅁䅁兂䅁䅁䅁䍉㕪䅑䅯朵䅁䅁䅯䅏䅁䅁䅯睂䅅䅁䅅䅁䉁䅁䅁兂䅁䅁䅁䅁䅁䅁杷允䅁䅁䅧䅁䑁䅁䅁䅁䙁䅁䅁䅁奃杸䉴权坂䅁䅁兂䅁䅁䅁䴫嘴兑䅯杍䅁䅁䅯杊䅁䅁䅯䅂䍁䅧䅯允䅁䅁䅅䅁䉁䅁䅁杄䭁䅁䅁免畁䑁䅙免䅁䅁杷允䅁䅁䅕䅁䑁䅁䅷䅁䙁䅁䅁䥁㝁啗䈹权坃䅁䅁权䕂䅁䅁权䡁允䅁允䅁䅁䅅䅁䙁䅁䅁䙑祲硃䍤䍄䉁䅁䅁䅃䅁䅁䅍䅁䅁䅁䅕䅁䅁䩁䝪ぃ䭅䙁䅫䅁䙁䅁䅁䅁啃硺䉖权睁䅁䅁权流䅁䅁权䕁䅁䅋权䉁䅁䅁允䅁䅁䅅䅁䙁䭁䠵場啯浖䅚䍄䉁䅁䅁兂䅁䅁䅍䅄䅁䅁䅕䅁䅁䡧睄歔䭅偁䅷䅁䭁䍁䄴䅁䭁䅁䉣䅁䉁䅁䅁允䅁䅁䅕䅁䅁䅁䅁䅁䵁䅉䅅䅁䥁䅁䅁睁䅁䅁䅁兂䅁䅁䅁䵭䱙兑䅯杔䅁䅁䅕䅁䅁䡁剄商䭅䍁䄴䅁䭁䍁䅙䅁䭁䅁䅑潁䭁䅁䅅䅁䉁䅁䅁允䅁䅁䅕㍧䉲䕏睓の䵁䅉䅅䅁䥁䅁䅁睁䅁䅁䅁兂䅁䅁䅁䵭䱙兑䅯䅘䅁䅁䅕䅁䅁䩁偔商䭅䑁䄸䅁䭁䍁䅙䅁䭁䅁䅑潁䭁䅁䅅䅁䉁䅁䅁允䅁䅁䅕⽷潕䥘愫䕡䵁䅉䅅䅁䙁䅁䅁睁䵁䅁䅁兂䅁䅁䅃䭳偤兑䅯睵䅁䅁䅯兓䅁䅁䅯睂䅅䅁䅅䅁䉁䅁䅁兂瑁敐㍲䅐㝍村杷允䅁䅁䅧䅁䑁䅁䅁䅁䙁䅁䅁䅁奃杸䉴权敂䅁䅁兂䅁䅁䅁䵹䱙兑䅯兎䅁䅁䅯杊䅁䅁䅯䅂䍁䅧䅯允䅁䅁䅅䅁䉁䅁䅁权時䅁䅁䍄䉁䅁䅁兂䅁䅁䅍䅄䅁䅁䅕䅁䅁䵁い〫䭁䩁䅯䅁䭁䅁䅍䅁䭁䅁䉣䅁䉁䅁䅁允䅁䅁䅕噣员⼸⽋䕉䵉䅉䅅䅁䙁䅁䅁睁䵁䅁䅁兂䅁䅁䅁㙲偒兑䅯䅵䅁䅁䅯兒䅁䅁䅯睂䅅䅁䅅䅁䉁䅁䅁兂浂晡摫圷䵰䅑杷允䅁䅁䅕䅁䑁䅁䅷䅁䙁䅁䅁䅁权晹䅴权䑄䅁䅁权䱂䅁䅁权䡁允䅁允䅁䅁䅅䅁䙁䭁時䙫奐の䅊䍄䉁䅁䅁䅃䅁䅁䅍䅁䅁䅁䅕䅁䅁䩁䝪ぃ䭅䕁䄴䅁䙁䅁䅁䅁睂到䉖权ぁ䅁䅁权流䅁䅁权䕁䅁䅋权䉁䅁䅁允䅁䅁䅅䅁䙁䍁朷㐯㕉焹䅂䍄䉁䅁䅁兂䅁䅁䅍䅄䅁䅁䅕䅁䅁䍁潁唫䭁䭁䅳䅁䭁䑁䄸䅁䭁䅁䉣䅁䉁䅁䅁允䅁䅁䅯权䅅䅁杷允䅁䅁䅕䅁䑁䅁䅷䅁䙁䅁䅁䅁䕁啪䈹权䉄䅁䅁权䱂䅁䅁权䡁允䅁允䅁䅁䅅䅁䙁䅁䅁䅁䅁䅁䅁䍄䉁䅁䅁兂䅁䅁䅍䅄䅁䅁䅕䅁䅁䕁昰䕕䭅䭁䅍䅁䭁䕁䅉䅁䭁䅁䉣䅁䉁䅁䅁允䅁䅁䅕䱚㔴㥅䜹こ䵉䅉䅅䅁䥁䅁䅁睁䅁䅁䅁兂䅁䅁䅁䵭䱙兑䅯䅕䅁䅁䅕䅁䅁偁佄商䭅䕁䅕䅁䭁䍁䅙䅁䭁䅁䅑潁䭁䅁䅅䅁䉁䅁䅁允䅁䅁䅕呣䬰礱䱍䕹䵁䅉䅅䅁䥁䅁䅁睁䅁䅁䅁兂䅁䅁䅁䵭䱙兑䅯䅗䅁䅁䅕䅁䅁䍁偄商䭅䑁䅅䅁䭁䍁䅙䅁䭁䅁䅑潁䭁䅁䅅䅁䉁䅁䅁允䅁䅁䄴权䅁䑁䅁杌祁䑁䅫䅁䵁䅉䅅䅁䙁䅁䅁睁䵁䅁䅁兂䅁䅁䅁祥倱兑䅯杵䅁䅁䅯村䅁䅁䅯睂䅅䅁䅅䅁䉁䅁䅁兂䑃䍲协⽤㕫村杷允䅁䅁䅧䅁䑁䅁䅁䅁䙁䅁䅁䅁奃杸䉴权牁䅁䅁兂䅁䅁䅁䵉嘸兑䅯睁䅁䅁䅯杊䅁䅁䅯䅂䍁䅧䅯允䅁䅁䅅䅁䉁䅁䅁杄䵁䅁䅁兌穁䍁䄴杍㕁䅁䅁䍄䉁䅁䅁䅃䅁䅁䅍䅁䅁䅁䅕䅁䅁䩁䝪ぃ䭅䙁䅙䅁䙁䅁䅁䅁啃硺䉖权䝂䅁䅁权流䅁䅁权䕁䅁䅋权䉁䅁䅁允䅁䅁䅅䅁䙁䵁ㅐ䙋偹灹䅂䍄䉁䅁䅁兂䅁䅁䅍䅄䅁䅁䅕䅁䅁䉁䉃䔫䭁偁䅑䅁䭁䍁䅷䅁䭁䅁䉣䅁䉁䅁䅁允䅁䅁䅕噋偹癷潕う䵁䅉䅅䅁䙁䅁䅁睁䵁䅁䅁兂䅁䅁䅁偷㝔䅑䅯杪䅁䅁䅯杒䅁䅁䅯睂䅅䅁䅅䅁䉁䅁䅁兂佂䠳吶睪坳村杷允䅁䅁䅕䅁䑁䅁䅷䅁䙁䅁䅁䥁睃ば䈹权穃䅁䅁权䉂䅁䅁权䡁允䅁允䅁䅁䅅䅁䙁䅁䅂㝎橲㉉䍖䍄䉁䅁䅁兂䅁䅁䅍䅄䅁䅁䅕䅁䅁䩁㉂䔫䭁䭁䅫䅁䭁䕁䅫䅁䭁䅁䉣䅁䉁䅁䅁允䅁䅁䅯权䅅䅁杷允䅁䅁䅕䅁䑁䅁䅷䅁䙁䅁䅁䅁灂唸䈵权獄䅁䅁权䉂䅁䅁权䡁允䅁允䅁䅁䅅䅁䙁䡁䍍㙄偵䅑䄵䍄䉁䅁䅁兂䅁䅁䅍䅄䅁䅁䅕䅁䅁䕺瑍歭䭅䱁䄰䅁䭁䕁䄰䅁䭁䅁䉣䅁䉁䅁䅁允䅁䅁䅕䅁䅁䅁䅁䅁䵁䅉䅅䅁䥁䅁䅁睁䅁䅁䅁兂䅁䅁䅁䵭䱙兑䅯䅕䅁䅁䅕䅁䅁偁佪商䭅䑁䅍䅁䭁䍁䅙䅁䭁䅁䅑潁䭁䅁䅅䅁䉁䅁䅁允䅁䅁䄴权䅁䑁䅫杌祁䑁䅕䅁䵁䅉䅅䅁䙁䅁䅁睁䵁䅁䅁兂䅁䅁䅁摪但兑䅯杪䅁䅁䅯睁䅁䅁䅯睂䅅䅁䅅䅁䉁䅁䅁兂䅁䵁瑁䉺祯村杷允䅁䅁䅧䅁䑁䅁䅁䅁䙁䅁䅁䅁奃杸䉴权敂䅁䅁兂䅁䅁䅁䵬嘸兑䅯䅍䅁䅁䅯杊䅁䅁䅯䅂䍁䅧䅯允䅁䅁䅅䅁䉁䅁䅁兂硂児塲㥯䱂䅑杷允䅁䅁䅕䅁䑁䅁䅷䅁䙁䅁䅁䵁䑸婌䉰权浂䅁䅁权䝂䅁䅁权䡁允䅁允䅁䅁䅅䅁䭁䡁䅯䅁䵁䅉䅅䅁䙁䅁䅁睁䵁䅁䅁兂䅁䅁䅁晡但兑䅯䅭䅁䅁䅯村䅁䅁䅯睂䅅䅁䅅䅁䉁䅁䅁兂慃坩潡䝆呑村杷允䅁䅁䅕䅁䑁䅁䅷䅁䙁䅁䅁䥁煂歌䈹权灃䅁䅁权䑁䅁䅁权䡁允䅁允䅁䅁䅅䅁䭁䅁䉯䅁䵁䅉䅅䅁䥁䅁䅁睁䅁䅁䅁兂䅁䅁䅁䵭䱙兑䅯杔䅁䅁䅕䅁䅁䡁剄商䭅䑁䅫䅁䭁䍁䅙䅁䭁䅁䅑潁䭁䅁䅅䅁䉁䅁䅁允䅁䅁䅕䵳慃䥙汇は䵁䅉䅅䅁䙁䅁䅁睁䵁䅁䅁兂䅁䅁䅃䭳偤兑䅯杪䅁䅁䅯免䅁䅁䅯睂䅅䅁䅅䅁䉁䅁䅁兂䅁䅁䅁䅁䅁䅁杷允䅁䅁䅧䅁䑁䅁䅁䅁䙁䅁䅁䅁奃杸䉴权坂䅁䅁兂䅁䅁䅁䵰嘸兑䅯睍䅁䅁䅯杊䅁䅁䅯䅂䍁䅧䅯允䅁䅁䅅䅁䉁䅁䅁兂䅁䅁䅁佁卂䅑杷允䅁䅁䅕䅁䑁䅁䅷䅁䙁䅁䅁䅁㑁䔵䈵权坄䅁䅁权䝂䅁䅁权䡁允䅁允䅁䅁䅅䅁䙁䅁䅁䅁䅁䅁䅁䍄䉁䅁䅁兂䅁䅁䅍䅄䅁䅁䅕䅁䅁䝧畯ご䭅䅁䉉䅁䭁䕁䄰䅁䭁䅁䉣䅁䉁䅁䅁允䅁䅁䅕畤扣䄯䵢䕅䵁䅉䅅䅁䥁䅁䅁睁䅁䅁䅁兂䅁䅁䅁䵭䱙兑䅯䅕䅁䅁䅕䅁䅁乁䝄ぃ䭅䑁䅉䅁䭁䍁䅙䅁䭁䅁䅑潁䭁䅁䅅䅁䉁䅁䅁允䅁䅁䅯兇䅁䅁杷允䅁䅁䅕䅁䑁䅁䅷䅁䙁䅁䅁䅁扂䕍䈹权元䅁䅁权䭂䅁䅁权䡁允䅁允䅁䅁䅅䅁䭁䅁䉯䅁䵁䅉䅅䅁䥁䅁䅁睁䅁䅁䅁兂䅁䅁䅁䵭䱙兑䅯杘䅁䅁䅕䅁䅁䩁偔商䭅䑁䅷䅁䭁䍁䅙䅁䭁䅁䅑潁䭁䅁䅅䅁䉁䅁䅁允䅁䅁䅕䅁䅁䅁奃歚䵁䅉䅅䅁䥁䅁䅁睁䅁䅁䅁兂䅁䅁䅁䵭䱙兑䅯䅘䅁䅁䅕䅁䅁䵁䝄ぃ䭅䅁䅍䅁䭁䍁䅙䅁䭁䅁䅑潁䭁䅁䅅䅁䉁䅁䅁允䅁䅁䅯䅘䅁䅁杷允䅁䅁䅕䅁䑁䅁䅷䅁䙁䅁䅁䅁䅄倹䅴权䱃䅁䅁权穁䅁䅁权䡁允䅁允䅁䅁䅅䅁䙁乁⼵奃䉇乍⽍䍄䉁䅁䅁兂䅁䅁䅍䅄䅁䅁䅕䅁䅁䑁歪歔䭅偁䅉䅁䭁䕁䅳䅁䭁䅁䉣䅁䉁䅁䅁允䅁䅁䅕㘱睎児塲啉䵁䅉䅅䅁䙁䅁䅁睁䵁䅁䅁兂䅁䅁䅁祥倱兑䅯睲䅁䅁䅯睐䅁䅁䅯睂䅅䅁䅅䅁䉁䅁䅁兂䅁䅁䅁䅁䅁䅁杷允䅁䅁䅕䅁䑁䅁䅷䅁䙁䅁䅁䅁元癤䅨权䭄䅁䅁权䥂䅁䅁权䡁允䅁允䅁䅁䅅䅁䙁䵁偲桁䵲番⽳䍄䉁䅁䅁兂䅁䅁䅍䅄䅁䅁䅕䅁䅁䍁潁唫䭁䱁䅳䅁䭁䕁䅫䅁䭁䅁䉣䅁䉁䅁䅁允䅁䅁䅕䅁䅃敎扱啋䵉䅉䅅䅁䥁䅁䅁睁䅁䅁䅁兂䅁䅁䅁䵭䱙兑䅯䅕䅁䅁䅕䅁䅁佁佔商䭅䕁䅫䅁䭁䍁䅙䅁䭁䅁䅑潁䭁䅁䅅䅁䉁䅁䅁允䅁䅁䄴䅅䅁䑁䅅睍㉁䑁䅙杌ㅁ䑁䅙䅁䵁䅉䅅䅁䙁䅁䅁睁䵁䅁䅁兂䅁䅁䅃䭳偤兑䅯䅹䅁䅁䅯睓䅁䅁䅯睂䅅䅁䅅䅁䉁䅁䅁兂灃朲癘祖扁村杷允䅁䅁䅧䅁䑁䅁䅁䅁䙁䅁䅁䅁奃杸䉴权婂䅁䅁兂䅁䅁䅁䵉嘸兑䅯䅓䅁䅁䅯杊䅁䅁䅯䅂䍁䅧䅯允䅁䅁䅅䅁䉁䅁䅁杄䭁䅁䅁兎畁䑁䅅免䅁䅁杷允䅁䅁䅕䅁䑁䅁䅷䅁䙁䅁䅁䅁㑁䔵䈵权灃䅁䅁权䡂䅁䅁权䡁允䅁允䅁䅁䅅䅁䭁䅁䉯䅁䵁䅉䅅䅁䥁䅁䅁睁䅁䅁䅁兂䅁䅁䅁䵭䱙兑䅯䅕䅁䅁䅕䅁䅁䭁偔商䭅䑁䅉䅁䭁䍁䅙䅁䭁䅁䅑潁䭁䅁䅅䅁䉁䅁䅁允䅁䅁䅕敨剴䉵䘶啋䵁䅉䅅䅁䙁䅁䅁睁䵁䅁䅁兂䅁䅁䅃ㅏ偬兑䅯䄳䅁䅁䅯兔䅁䅁䅯睂䅅䅁䅅䅁䉁䅁䅁兂穃㥘呉⽎潢睐杷允䅁䅁䅕䅁䑁䅁䅷䅁䙁䅁䅁䅁元癤䅨权敄䅁䅁权ㅁ䅁䅁权䡁允䅁允䅁䅁䅅䅁䙁乁楸䑄危䅈䅬䍄䉁䅁䅁兂䅁䅁䅍䅄䅁䅁䅕䅁䅁䕺瑍歭䭅䭁䅳䅁䭁䍁䄴䅁䭁䅁䉣䅁䉁䅁䅁允䅁䅁䅯权䅅䅁杷允䅁䅁䅕䅁䑁䅁䅷䅁䙁䅁䅁䥁睃ば䈹权楄䅁䅁权癁䅁䅁权䡁允䅁允䅁䅁䅅䅁䙁䅁䅁䅁䅁䅁䅁䍄䉁䅁䅁兂䅁䅁䅍䅄䅁䅁䅕䅁䅁䵁い〫䭁䱁䅳䅁䭁䑁䅷䅁䭁䅁䉣䅁䉁䅁䅁允䅁䅁䅕捲扌浔倲䕍䵉䅉䅅䅁䥁䅁䅁睁䅁䅁䅁兂䅁䅁䅁䵭䱙兑䅯䅕䅁䅁䅕䅁䅁偁佪商䭅䑁䅧䅁䭁䍁䅙䅁䭁䅁䅑潁䭁䅁䅅䅁䉁䅁䅁允䅁䅁䄴权䅁䑁䅣杌㑁䑁䅙䅁䵁䅉䅅䅁䙁䅁䅁睁䵁䅁䅁兂䅁䅁䅁䍉㕪䅑䅯朳䅁䅁䅯免䅁䅁䅯睂䅅䅁䅅䅁䉁䅁䅁兂䅁䅁䅁䅁䅁䅁杷允䅁䅁䅧䅁䑁䅁䅁䅁䙁䅁䅁䅁奃杸䉴权兂䅁䅁兂䅁䅁䅁䵫嘸兑䅯兓䅁䅁䅯杊䅁䅁䅯䅂䍁䅧䅯允䅁䅁䅅䅁䉁䅁䅁兂乄䵺䵺偺婥䅑杷允䅁䅁䅕䅁䑁䅁䅷䅁䙁䅁䅁䅁权晹䅴权㑄䅁䅁权硁䅁䅁权䡁允䅁允䅁䅁䅅䅁䙁䅁䅁䅁䅁䅁䅁䍄䉁䅁䅁䅃䅁䅁䅍䅁䅁䅁䅕䅁䅁䩁䝪ぃ䭅䙁䅫䅁䙁䅁䅁䅁兄杸䉴权㥁䅁䅁权流䅁䅁权䕁䅁䅋权䉁䅁䅁允䅁䅁䅅䅁䭁䉁䅫䅁䵁䅉䅅䅁䙁䅁䅁睁䵁䅁䅁兂䅁䅁䅃楡倵兑䅯其䅁䅁䅯睏䅁䅁䅯睂䅅䅁䅅䅁䉁䅁䅁兂䅁䅁䅁䅁䅁䅁杷允䅁䅁䅕䅁䑁䅁䅷䅁䙁䅁䅁䥁㝁啗䈹权橂䅁䅁权穁䅁䅁权䡁允䅁允䅁䅁䅅䅁䙁䅁䅁䅁䅁䅁䅁䍄䉁䅁䅁兂䅁䅁䅍䅄䅁䅁䅕䅁䅁䝁䭄〫䭁䱁䄰䅁䭁䑁䅁䅁䭁䅁䉣䅁䉁䅁䅁允䅁䅁䅕䅁䅁䅁䅁䅁䵁䅉䅅䅁䙁䅁䅁睁䵁䅁䅁兂䅁䅁䅃䭳偤兑䅯杁䅅䅁䅯材䅁䅁䅯睂䅅䅁䅅䅁䉁䅁䅁兂畃䍚硢⼱䌸䅑杷允䅁䅁䅧䅁䑁䅁䅁䅁䙁䅁䅁䅁奃杸䉴权兂䅁䅁兂䅁䅁䅁䵬嘸兑䅯兓䅁䅁䅯杊䅁䅁䅯䅂䍁䅧䅯允䅁䅁䅅䅁䉁䅁䅁兂畃⭒㙆乆敡䅑杷允䅁䅁䅧䅁䑁䅁䅁䅁䙁䅁䅁䅁奃杸䉴权婂䅁䅁兂䅁䅁䅁䴰䱙兑䅯䅍䅁䅁䅯杊䅁䅁䅯䅂䍁䅧䅯允䅁䅁䅅䅁䉁䅁䅁权婁䅁䅁䍄䉁䅁䅁兂䅁䅁䅍䅄䅁䅁䅕䅁䅁䉁䉃䔫䭁䝁䅁䅁䭁䕁䅷䅁䭁䅁䉣䅁䉁䅁䅁允䅁䅁䅯杢䅁䅁杷允䅁䅁䅕䅁䑁䅁䅷䅁䙁䅁䅁䥁睂䔸䈵权楃䅁䅁权ぁ䅁䅁权䡁允䅁允䅁䅁䅅䅁䙁䅁䅁䅁䅁䅁䅁䍄䉁䅁䅁䅃䅁䅁䅍䅁䅁䅁䅕䅁䅁䩁䝪ぃ䭅䕁䄴䅁䙁䅁䅁䅁睂到䉖权䕂䅁䅁权流䅁䅁权䕁䅁䅋权䉁䅁䅁允䅁䅁䅅䅁䙁䑁礴瘵塙㘴䅴䍄䉁䅁䅁兂䅁䅁䅍䅄䅁䅁䅕䅁䅁䕧求ご䭅䭁䅍䅁䭁䕁䅧䅁䭁䅁䉣䅁䉁䅁䅁允䅁䅁䅕牰䉧䰲䡃し䵉䅉䅅䅁䙁䅁䅁睁䵁䅁䅁兂䅁䅁䵄祑愲兑䅯䄱䅁䅁䅯杓䅁䅁䅯睂䅅䅁䅅䅁䉁䅁䅁兂䅁䅁䅁䅁䅁䅁杷允䅁䅁䅧䅁䑁䅁䅁䅁䙁䅁䅁䅁奃杸䉴权兂䅁䅁兂䅁䅁䅁䵬嘸兑䅯䅎䅁䅁䅯杊䅁䅁䅯䅂䍁䅧䅯允䅁䅁䅅䅁䉁䅁䅁兂䙃ㄶ㑇版晖䅑杷允䅁䅁䅕䅁䑁䅁䅷䅁䙁䅁䅁䅁䅂智䅴权⭄䅁䅁权⭁䅁䅁权䡁允䅁允䅁䅁䅅䅁䙁䅁䅁乁歔别䍂䍄䉁䅁䅁䅃䅁䅁䅍䅁䅁䅁䅕䅁䅁䩁䝪ぃ䭅䙁䅙䅁䙁䅁䅁䅁䅄杸䉴权硁䅁䅁权流䅁䅁权䕁䅁䅋权䉁䅁䅁允䅁䅁䅅䅁䭁䙁䅙䅁䵁䅉䅅䅁䙁䅁䅁睁䵁䅁䅁兂䅁䅁䅁䥅㑈䅑䅯䄷䅁䅁䅯李䅁䅁䅯睂䅅䅁䅅䅁䉁䅁䅁兂捃奯䱐敨穘睐杷允䅁䅁䅧䅁䑁䅁䅁䅁䙁䅁䅁䅁奃杸䉴权佂䅁䅁兂䅁䅁䅁乣噅兑䅯杒䅁䅁䅯杊䅁䅁䅯䅂䍁䅧䅯允䅁䅁䅅䅁䉁䅁䅁兂䭃乱敎㍧洶䅑杷允䅁䅁䅕䅁䑁䅁䅷䅁䙁䅁䅁䵁䑸婌䉰权㙃䅁䅁权ㅁ䅁䅁权䡁允䅁允䅁䅁䅅䅁䙁䅁䅁䅁䅁䅁䅁䍄䉁䅁䅁䅃䅁䅁䅍䅁䅁䅁䅕䅁䅁䩁䝪ぃ䭅䙁䅁䅁䙁䅁䅁䅁允硺䉖权䡂䅁䅁权流䅁䅁权䕁䅁䅋权䉁䅁䅁允䅁䅁䅅䅁佁䅁䅯䅁穁䍁䄴睍祁䅁䅁䍄䉁䅁䅁兂䅁䅁䅍䅄䅁䅁䅕䅁䅁䙧䕑䕕䭅䵁䄰䅁䭁䕁䄰䅁䭁䅁䉣䅁䉁䅁䅁允䅁䅁䅕⭋㝌浦䉶䵁䵁䅉䅅䅁䥁䅁䅁睁䅁䅁䅁兂䅁䅁䅁䵭䱙兑䅯䅕䅁䅁䅕䅁䅁䭁偔商䭅䕁䅑䅁䭁䍁䅙䅁䭁䅁䅑潁䭁䅁䅅䅁䉁䅁䅁允䅁䅁䅕䘷㑇潈䡗啤䵁䅉䅅䅁䙁䅁䅁睁䵁䅁䅁兂䅁䅁䅁䵣㝲䅑䅯兰䅁䅁䅯睑䅁䅁䅯睂䅅䅁䅅䅁䉁䅁䅁睂䅁䅁䅁佷氯䅑杷允䅁䅁䅧䅁䑁䅁䅁䅁䙁䅁䅁䅁奃杸䉴权佂䅁䅁兂䅁䅁䅁乣噅兑䅯䅓䅁䅁䅯杊䅁䅁䅯䅂䍁䅧䅯允䅁䅁䅅䅁䉁䅁䅁兂奂瑌㥨㡮渫䅑杷允䅁䅁䅧䅁䑁䅁䅁䅁䙁䅁䅁䅁奃杸䉴权呂䅁䅁兂䅁䅁䅁䴷嘴兑䅯村䅁䅁䅯杊䅁䅁䅯䅂䍁䅧䅯允䅁䅁䅅䅁䉁䅁䅁兂卂䉵䘶⽯樷䅑杷允䅁䅁䅕䅁䑁䅁䅷䅁䙁䅁䅁䅁灂唸䈵权硃䅁䅁权㝁䅁䅁权䡁允䅁允䅁䅁䅅䅁䙁䅁䅁䅁䅁䅁䅁䍄䉁䅁䅁䅃䅁䅁䅍䅁䅁䅁䅕䅁䅁䩁䝪ぃ䭅䉁䅧䅁䙁䅁䅁䅁獄桺䉖权㉁䅁䅁权流䅁䅁权䕁䅁䅋权䉁䅁䅁允䅁䅁䅅䅁䙁䩁婱婭婭㑷䅤䍄䉁䅁䅁䅃䅁䅁䅍䅁䅁䅁䅕䅁䅁䩁䝪ぃ䭅䙁䅍䅁䙁䅁䅁䅁允硺䉖权䩂䅁䅁权流䅁䅁权䕁䅁䅋权䉁䅁䅁允䅁䅁䅅䅁佁䅁䅯䅁祁䍁䄴杍祁䅁䅁䍄䉁䅁䅁兂䅁䅁䅍䅄䅁䅁䅕䅁䅁䕁乄〫䭁䅁䉑䅁䭁䑁䅷䅁䭁䅁䉣䅁䉁䅁䅁允䅁䅁䅕㍕䵴㝳䱚歈䵁䅉䅅䅁䙁䅁䅁睁䵁䅁䅁兂䅁䅁䅁偷㝔䅑䅯䅙䅁䅁䅯䅚䅁䅁䅯兙䅁䅁䅅䅁䉁䅁䅁权穂䅁䅁䍄䉁䅁䅁兂䅁䅁䅍䅄䅁䅁䅕䅁䅁䡧睄歔䭅䝁䅁䅁䭁䍁䅷䅁䭁䅁䉣䅁䉁䅁䅁允䅁䅁䅯睡䅁䅁杷允䅁䅁䅕䅁䑁䅁䅷䅁䙁䅁䅁䅁啂欱䈵权敃䅁䅁权䑂䅁䅁权䡁允䅁允䅁䅁䅅䅁䙁䑁奣㥏畢攸⽍䍄䉁䅁䅁䅃䅁䅁䅍䅁䅁䅁䅕䅁䅁䩁䝪ぃ䭅䙁䅧䅁䙁䅁䅁䅁兄杸䉴权祁䅁䅁权流䅁䅁权䕁䅁䅋权䉁䅁䅁允䅁䅁䅅䅁䭁䉁䅫䅁䵁䅉䅅䅁䙁䅁䅁睁䵁䅁䅁兂䅁䅁䅁摪但兑䅯杁䅅䅁䅯睁䅁䅁䅯睂䅅䅁䅅䅁䉁䅁䅁兂䅁䅁䅁䅁䅁䅁杷允䅁䅁䅕䅁䑁䅁䅷䅁䙁䅁䅁䅁灂唸䈵权浂䅁䅁权䩂䅁䅁权䡁允䅁允䅁䅁䅅䅁䭁䉁䉣䅁䵁䅉䅅䅁䙁䅁䅁睁䵁䅁䅁兂䅁䅁䅁乖佚兑䅯䄫䅁䅁䅯材䅁䅁䅯睂䅅䅁䅅䅁䉁䅁䅁兂䅁䅁䅁䅁䅁䅁杷允䅁䅁䅕䅁䑁䅁䅷䅁䙁䅁䅁䥁啂䙂䉂权䩃䅁䅁权⭁䅁䅁权䡁允䅁允䅁䅁䅅䅁䭁䭁䄰䅁䵁䅉䅅䅁䥁䅁䅁睁䅁䅁䅁兂䅁䅁䅁䵭䱙兑䅯杔䅁䅁䅕䅁䅁䡁剄商䭅䕁䅫䅁䭁䍁䅙䅁䭁䅁䅑潁䭁䅁䅅䅁䉁䅁䅁允䅁䅁䅕畒⭸ぴ橄ば䵁䅉䅅䅁䙁䅁䅁睁䵁䅁䅁兂䅁䅁䅁䡫㑢䅑䅯睙䅁䅁䅯李䅁䅁䅯睂䅅䅁䅅䅁䉁䅁䅁兂䅁䥁灄慺穰村杷允䅁䅁䅧䅁䑁䅁䅁䅁䙁䅁䅁䅁奃杸䉴权婂䅁䅁兂䅁䅁䅁䴰䱙兑䅯村䅁䅁䅯杊䅁䅁䅯䅂䍁䅧䅯允䅁䅁䅅䅁䉁䅁䅁权婁䅁䅁䍄䉁䅁䅁兂䅁䅁䅍䅄䅁䅁䅕䅁䅁䉁䉃䔫䭁䩁䅧䅁䭁䑁䄰䅁䭁䅁䉣䅁䉁䅁䅁允䅁䅁䅕䅁䅃㡨晱歋䵉䅉䅅䅁䙁䅁䅁睁䵁䅁䅁兂䅁䅁䅄佧兊兑䅯䄷䅁䅁䅯杍䅁䅁䅯睂䅅䅁䅅䅁䉁䅁䅁兂䅁䅁䅁䅁䅁䅁杷允䅁䅁䅕䅁䑁䅁䅷䅁䙁䅁䅁䅁㝂啌䈹权煄䅁䅁权⭁䅁䅁权䡁允䅁允䅁䅁䅅䅁䙁䍁䠹獑㘫捇⽕䍄䉁䅁䅁兂䅁䅁䅍䅄䅁䅁䅕䅁䅁䍁潁唫䭁佁䅁䅁䭁䍁䄸䅁䭁䅁䉣䅁䉁䅁䅁允䅁䅁䅕䅁䅁䅁䅁䅁䵁䅉䅅䅁䥁䅁䅁睁䅁䅁䅁兂䅁䅁䅁䵭䱙兑䅯䅘䅁䅁䅕䅁䅁䕁剄商䭅䕁䅧䅁䭁䍁䅙䅁䭁䅁䅑潁䭁䅁䅅䅁䉁䅁䅁允䅁䅁䅯杊䅁䅁杷允䅁䅁䅕䅁䑁䅁䅷䅁䙁䅁䅁䅁䅄倹䅴权䱃䅁䅁权䭂䅁䅁权䡁允䅁允䅁䅁䅅䅁䙁䱁硵⭏灖䴴⽙䍄䉁䅁䅁兂䅁䅁䅍䅄䅁䅁䅕䅁䅁䅁乓ご䭅䱁䅅䅁䭁䕁䅫䅁䭁䅁䉣䅁䉁䅁䅁允䅁䅁䅕䅁䅁䅁䅁䅁䵁䅉䅅䅁䥁䅁䅁睁䅁䅁䅁兂䅁䅁䅁䵭䱙兑䅯䅕䅁䅁䅕䅁䅁佁佺商䭅䑁䅯䅁䭁䍁䅙䅁䭁䅁䅑潁䭁䅁䅅䅁䉁䅁䅁允䅁䅁䅕㡪ㅌ䙋空啪䵁䅉䅅䅁䙁䅁䅁睁䵁䅁䅁兂䅁䅁䅁䥅㑈䅑䅯䅬䅁䅁䅯杓䅁䅁䅯睂䅅䅁䅅䅁䉁䅁䅁权煁允䅁䍄䉁䅁䅁兂䅁䅁䅍䅄䅁䅁䅕䅁䅁䝧畯ご䭅佁䅷䅁䭁䑁䅑䅁䭁䅁䉣䅁䉁䅁䅁允䅁䅁䅕䅁䅁䅁䅁䅁䵁䅉䅅䅁䙁䅁䅁睁䵁䅁䅁兂䅁䅁䅁䵣㝲䅑䅯朸䅁䅁䅯杍䅁䅁䅯睂䅅䅁䅅䅁䉁䅁䅁兂䅁䅁䅁䅁䅁䅁杷允䅁䅁䅕䅁䑁䅁䅷䅁䙁䅁䅁䅁䅄倹䅴权䡄䅁䅁权獁䅁䅁权䡁允䅁允䅁䅁䅅䅁䙁䅁䅁䅁䅁䅁䅁䍄䉁䅁䅁兂䅁䅁䅍䅄䅁䅁䅕䅁䅁䥁刳歔䭅䅁䉁䅁䭁䍁䄸䅁䭁䅁䉣䅁䉁䅁䅁允䅁䅁䅯䅁䅁䅁杷允䅁䅁䅕䅁䑁䅁䅷䅁䙁䅁䅁䥁獃欵䉚权㙄䅁䅁权䵂䅁䅁权䡁允䅁允䅁䅁䅅䅁䙁佁捸版楲䝴䍆䍄䉁䅁䅁兂䅁䅁䅍䅄䅁䅁䅕䅁䅁䭁欫ご䭅乁䄴䅁䭁䍁䄴䅁䭁䅁䉣䅁䉁䅁䅁允䅁䅁䅕䅁䅁䅁䅁䅁䵁䅉䅅䅁䝁䅁䅁睁偁䅁䅁兂䅁䅁䅁䕎兙兑䅯䄵䅁䅁䅯䅚䅁䅁䅯䅁䅁䅁䅯兙䅁䅁䅅䅁䉁䅁䅁权汄䅁䅁䍄䉁䅁䅁䅃䅁䅁䅍䅁䅁䅁䅕䅁䅁䩁䝪ぃ䭅䙁䅁䅁䙁䅁䅁䅁㑄桺䉖权䝂䅁䅁权流䅁䅁权䕁䅁䅋权䉁䅁䅁允䅁䅁䅅䅁佁䅁䅯䅁㕁䍁䄴䅎ぁ䅁䅁䍄䉁䅁䅁兂䅁䅁䅍䅄䅁䅁䅕䅁䅁䵁い〫䭁䝁䅙䅁䭁䕁䅳䅁䭁䅁䉣䅁䉁䅁䅁允䅁䅁䅯睄䅅䅁杷允䅁䅁䅕䅁䑁䅁䅷䅁䙁䅁䅁䥁睃ば䈹权⽃䅁䅁权畁䅁䅁权䡁允䅁允䅁䅁䅅䅁䙁䅁䅁䅁䅁䅁䅁䍄䉁䅁䅁兂䅁䅁䅍䅄䅁䅁䅕䅁䅁䕺瑍歭䭅䥁䅫䅁䭁䑁䅅䅁䭁䅁䉣䅁䉁䅁䅁允䅁䅁䅯䅐䅅䅁杷允䅁䅁䅕䅁䑁䅁䅷䅁䙁䅁䅁䅁扂䕍䈹权䭄䅁䅁权乂䅁䅁权䡁允䅁允䅁䅁䅅䅁䙁䥁ㅓ漷㕐瑏⽅䍄䉁䅁䅁䅃䅁䅁䅍䅁䅁䅁䅕䅁䅁䩁䝪ぃ䭅䕁䄴䅁䙁䅁䅁䅁允硺䉖权穁䅁䅁权流䅁䅁权䕁䅁䅋权䉁䅁䅁允䅁䅁䅅䅁佁䅁䅯䅁硁䍁䄴䅏祁䅁䅁䍄䉁䅁䅁兂䅁䅁䅍䅄䅁䅁䅕䅁䅁䥷楄䕕䭅䩁䅁䅁䭁䑁䅍䅁䭁䅁䉣䅁䉁䅁䅁允䅁䅁䅯权䅅䅁杷允䅁䅁䅕䅁䑁䅁䅷䅁䙁䅁䅁䅁杂癹䅴权奄䅁䅁权䩂䅁䅁权䡁允䅁允䅁䅁䅅䅁䙁䙁㈴剙畆佬⽙䍄䉁䅁䅁䅃䅁䅁䅍䅁䅁䅁䅕䅁䅁䩁䝪ぃ䭅䙁䅍䅁䙁䅁䅁䅁㑄桺䉖权䡂䅁䅁权流䅁䅁权䕁䅁䅋权䉁䅁䅁允䅁䅁䅅䅁佁䅁䅧䅁硁䍁䄴䅏䅁䅁杷允䅁䅁䅧䅁䑁䅁䅁䅁䙁䅁䅁䅁奃杸䉴权奁䅁䅁兂䅁䅁䅁䴷嘴兑䅯睍䅁䅁䅯杊䅁䅁䅯䅂䍁䅧䅯允䅁䅁䅅䅁䉁䅁䅁兂慃婭婭扭㕆䅑杷允䅁䅁䅧䅁䑁䅁䅁䅁䙁䅁䅁䅁奃杸䉴权卂䅁䅁兂䅁䅁䅁乑噅兑䅯睁䅁䅁䅯杊䅁䅁䅯䅂䍁䅧䅯允䅁䅁䅅䅁䉁䅁䅁权流䅁䅁䍄䉁䅁䅁䅃䅁䅁䅍䅁䅁䅁䅕䅁䅁䩁䝪ぃ䭅䙁䄴䅁䙁䅁䅁䅁㡁硺䉖权㙁䅁䅁权流䅁䅁权䕁䅁䅋权䉁䅁䅁允䅁䅁䅅䅁佁䅁䅯䅁㕁䍁䄴兎ぁ䅁䅁䍄䉁䅁䅁䅃䅁䅁䅍䅁䅁䅁䅕䅁䅁䩁䝪ぃ䭅䙁䅁䅁䙁䅁䅁䅁歃硺䉖权㕁䅁䅁权流䅁䅁权䕁䅁䅋权䉁䅁䅁允䅁䅁䅅䅁䙁偁潙䥘䌯啤䅂䍄䉁䅁䅁兂䅁䅁䅍䅄䅁䅁䅕䅁䅁䕁乄〫䭁䩁䄴䅁䭁䅁䅍䅁䭁䅁䉣䅁䉁䅁䅁允䅁䅁䅕堶湣昫甲吶䴸䅉䅅䅁䙁䅁䅁睁䵁䅁䅁兂䅁䅁䅃ㅏ偬兑䅯䄷䅁䅁䅯兏䅁䅁䅯睂䅅䅁䅅䅁䉁䅁䅁兂䅁䅁䅁䅁䅁䅁杷允䅁䅁䅕䅁䑁䅁䅷䅁䙁䅁䅁䅁灂唸䈵权慃䅁䅁权䱂䅁䅁权䡁允䅁允䅁䅁䅅䅁䙁佁噢浵䡱硨䍂䍄䉁䅁䅁兂䅁䅁䅍䅄䅁䅁䅕䅁䅁䙁坔歔䭅䝁䅙䅁䭁䑁䅧䅁䭁䅁䉣䅁䉁䅁䅁允䅁䅁䅯杆䅅䅁杷允䅁䅁䅕䅁䑁䅁䅷䅁䙁䅁䅁䅁灂唸䈵权捄䅁䅁权睁䅁䅁权䡁允䅁允䅁䅁䅅䅁䙁䅁䅁䅁䅁䅁䅁䍄䉁䅁䅁兂䅁䅁䅍䅄䅁䅁䅕䅁䅁䭁䩄〫䭁䭁䅁䅁䭁䑁䅉䅁䭁䅁䉣䅁䉁䅁䅁允䅁䅁䅕敨剴䉵䘴歈䵁䅉䅅䅁䙁䅁䅁睁䵁䅁䅁兂䅁䅁䵄祑愲兑䅯杚䅁䅁䅯䅐䅁䅁䅯睂䅅䅁䅅䅁䉁䅁䅁权㙂䅁䅁䍄䉁䅁䅁兂䅁䅁䅍䅄䅁䅁䅕䅁䅁䡁瑳ご䭅䝁䅍䅁䭁䕁䅁䅁䭁䅁䉣䅁䉁䅁䅁允䅁䅁䅕硍摎海䐳䕢䵉䅉䅅䅁䥁䅁䅁睁䅁䅁䅁兂䅁䅁䅁䵭䱙兑䅯睕䅁䅁䅕䅁䅁䉁偄商䭅䕁䅯䅁䭁䍁䅙䅁䭁䅁䅑潁䭁䅁䅅䅁䉁䅁䅁允䅁䅁䄴䅃䅁䑁䅅杌穁䅁䅁䍄䉁䅁䅁兂䅁䅁䅍䅄䅁䅁䅕䅁䅁䍁潁唫䭁䭁䅁䅁䭁䑁䄰䅁䭁䅁䉣䅁䉁䅁䅁允䅁䅁䅕呃汏䕩啤啍䵁䅉䅅䅁䙁䅁䅁睁䵁䅁䅁兂䅁䅁䅁䵑㜳䅑䅯朷䅁䅁䅯䅔䅁䅁䅯睂䅅䅁䅅䅁䉁䅁䅁兂䝂㜫楫灪䬱䅑杷允䅁䅁䅧䅁䑁䅁䅁䅁䙁䅁䅁䅁奃杸䉴权奁䅁䅁兂䅁䅁䅁䵫嘸兑䅯杌䅁䅁䅯杊䅁䅁䅯䅂䍁䅧䅯允䅁䅁䅅䅁䉁䅁䅁兂獄払敧慨㥳䅑杷允䅁䅁䅕䅁䑁䅁䅷䅁䙁䅁䅁䥁煂歌䈹权獄䅁䅁权䕂䅁䅁权䡁允䅁允䅁䅁䅅䅁䙁䅁䅁䅁䅁䅁䅁䍄䉁䅁䅁䅃䅁䅁䅍䅁䅁䅁䅕䅁䅁䩁䝪ぃ䭅䕁䄴䅁䙁䅁䅁䅁睂到䉖权乂䅁䅁权流䅁䅁权䕁䅁䅋权䉁䅁䅁允䅁䅁䅅䅁䙁偁奬乴㑗㙙䅤䍄䉁䅁䅁兂䅁䅁䅍䅄䅁䅁䅕䅁䅁䩁㉂䔫䭁偁䅧䅁䭁䕁䅅䅁䭁䅁䉣䅁䉁䅁䅁允䅁䅁䅕䅁䅁䅁䅁䅁䵁䅉䅅䅁䙁䅁䅁睁䵁䅁䅁兂䅁䅁䅁偷㝔䅑䅯睷䅁䅁䅯材䅁䅁䅯睂䅅䅁䅅䅁䉁䅁䅁兂䅁䅁䅁䅁䅁䅁杷允䅁䅁䅕䅁䑁䅁䅷䅁䙁䅁䅁䥁睂䔸䈵权灃䅁䅁权㍁䅁䅁权䡁允䅁允䅁䅁䅅䅁䭁䅁䉯䅁䵁䅉䅅䅁䙁䅁䅁睁䵁䅁䅁兂䅁䅁䅃楡倵兑䅯朵䅁䅁䅯杌䅁䅁䅯睂䅅䅁䅅䅁䉁䅁䅁兂䅁䅁䅁䅁䅁䅁杷允䅁䅁䅧䅁䑁䅁䅁䅁䙁䅁䅁䅁奃杸䉴权佂䅁䅁兂䅁䅁䅁乣噅兑䅯睁䅁䅁䅯杊䅁䅁䅯䅂䍁䅧䅯允䅁䅁䅅䅁䉁䅁䅁兂獃婪睶硸浗䅑杷允䅁䅁䅧䅁䑁䅁䅁䅁䙁䅁䅁䅁奃杸䉴权奂䅁䅁兂䅁䅁䅁䵏嘸兑䅯杓䅁䅁䅯杊䅁䅁䅯䅂䍁䅧䅯允䅁䅁䅅䅁䉁䅁䅁杄䭁䅁䅁䅍畁䑁䅫兏䅁䅁杷允䅁䅁䅕䅁䑁䅁䅷䅁䙁䅁䅁䥁睃ば䈹权灃䅁䅁权獁䅁䅁权䡁允䅁允䅁䅁䅅䅁䭁䅁䉯䅁䵁䅉䅅䅁䙁䅁䅁睁䵁䅁䅁兂䅁䅁䅃ㅏ偬兑䅯睲䅁䅁䅯免䅁䅁䅯睂䅅䅁䅅䅁䉁䅁䅁兂䅁䅁䅁䅁䅁䅁杷允䅁䅁䅧䅁䑁䅁䅁䅁䙁䅁䅁䅁奃杸䉴权兂䅁䅁兂䅁䅁䅁䴸嘴兑䅯䅎䅁䅁䅯杊䅁䅁䅯䅂䍁䅧䅯允䅁䅁䅅䅁䉁䅁䅁兂卂䉵䘶⼶䬲䅑杷允䅁䅁䅧䅁䑁䅁䅁䅁䙁䅁䅁䅁奃杸䉴权坂䅁䅁兂䅁䅁䅁䵬嘸兑䅯睎䅁䅁䅯杊䅁䅁䅯䅂䍁䅧䅯允䅁䅁䅅䅁䉁䅁䅁兂卂䉵䘶砶䍗䅑杷允䅁䅁䅕䅁䑁䅁䅷䅁䙁䅁䅁䥁㝁啗䈹权睄䅁䅁权睁䅁䅁权䡁允䅁允䅁䅁䅅䅁䙁䅁䅁䅁䅁䅁䅁䍄䉁䅁䅁兂䅁䅁䅍䅄䅁䅁䅕䅁䅁䙧䕑䕕䭅䱁䅙䅁䭁䕁䅯䅁䭁䅁䉣䅁䉁䅁䅁允䅁䅁䅕㕳愵捂猸歊䵉䅉䅅䅁䙁䅁䅁睁䵁䅁䅁兂䅁䅁䅁剔儹兑䅯䅬䅁䅁䅯睒䅁䅁䅯睂䅅䅁䅅䅁䉁䅁䅁权汁允䅁䍄䉁䅁䅁䅃䅁䅁䅍䅁䅁䅁䅕䅁䅁䩁䝪ぃ䭅䕁䄴䅁䙁䅁䅁䅁歄桺䉖权癁䅁䅁权流䅁䅁权䕁䅁䅋权䉁䅁䅁允䅁䅁䅅䅁佁䅁䅷䅁ㅁ䑁䅣杌穁䑁䅙䅁䵁䅉䅅䅁䙁䅁䅁睁䵁䅁䅁兂䅁䅁䅃楡倵兑䅯杚䅁䅁䅯杒䅁䅁䅯睂䅅䅁䅅䅁䉁䅁䅁权十允䅁䍄䉁䅁䅁兂䅁䅁䅍䅄䅁䅁䅕䅁䅁䩁㉂䔫䭁䵁䄰䅁䭁䕁䅉䅁䭁䅁䉣䅁䉁䅁䅁允䅁䅁䅕啵䑇桥塺啊䵁䅉䅅䅁䙁䅁䅁睁䵁䅁䅁兂䅁䅁䅁㙲偒兑䅯䅮䅁䅁䅯䅌䅁䅁䅯睂䅅䅁䅅䅁䉁䅁䅁兂䅁䅁䅁䅁䅁䅁杷允䅁䅁䅕䅁䑁䅁䅷䅁䙁䅁䅁䅁杄晧䅨权啃䅁䅁权⽁䅁䅁权䡁允䅁允䅁䅁䅅䅁䭁䑁䉍䅁䵁䅉䅅䅁䙁䅁䅁睁䵁䅁䅁兂䅁䅁䅃ㅏ偬兑䅯朲䅁䅁䅯睒䅁䅁䅯睂䅅䅁䅅䅁䉁䅁䅁兂㍂婣婔㕵夳睐杷允䅁䅁䅧䅁䑁䅁䅁䅁䙁䅁䅁䅁奃杸䉴权佂䅁䅁兂䅁䅁䅁䵅嘸兑䅯睁䅁䅁䅯杊䅁䅁䅯䅂䍁䅧䅯允䅁䅁䅅䅁䉁䅁䅁杄䥁䅁䅁睎畁䑁䅍䅁䵁䅉䅅䅁䥁䅁䅁睁䅁䅁䅁兂䅁䅁䅁䵭䱙兑䅯杔䅁䅁䅕䅁䅁䕁剄商䭅䑁䅉䅁䭁䍁䅙䅁䭁䅁䅑潁䭁䅁䅅䅁䉁䅁䅁允䅁䅁䅯杊䅁䅁杷允䅁䅁䅧䅁䑁䅁䅁䅁䙁䅁䅁䅁奃杸䉴权奂䅁䅁兂䅁䅁䅁䴸嘴兑䅯睌䅁䅁䅯杊䅁䅁䅯䅂䍁䅧䅯允䅁䅁䅅䅁䉁䅁䅁兂䅁䅁䅁乁睂䅑杷允䅁䅁䅕䅁䑁䅁䅷䅁䙁䅁䅁䥁睂䔸䈵权⭄䅁䅁权硁䅁䅁权䡁允䅁允䅁䅁䅅䅁䙁䅁䅁䅁䅁䅁䅁䍄䉁䅁䅁兂䅁䅁䅍䅄䅁䅁䅕䅁䅁䙧䕑䕕䭅䵁䄴䅁䭁䕁䅫䅁䭁䅁䉣䅁䉁䅁䅁允䅁䅁䅕⼰吲捤摎穹䴸䅉䅅䅁䙁䅁䅁睁䵁䅁䅁兂䅁䅁䅄佧兊兑䅯䄯䅁䅁䅯䅑䅁䅁䅯睂䅅䅁䅅䅁䉁䅁䅁兂䅁䅁䅁䅁䅁䅁杷允䅁䅁䅧䅁䑁䅁䅁䅁䙁䅁䅁䅁奃杸䉴权佂䅁䅁兂䅁䅁䅁䴵嘴兑䅯䅍䅁䅁䅯杊䅁䅁䅯䅂䍁䅧䅯允䅁䅁䅅䅁䉁䅁䅁杄䵁䅁䅁兎㍁䍁䄴兎硁䅁䅁䍄䉁䅁䅁兂䅁䅁䅍䅄䅁䅁䅕䅁䅁䙁睳ご䭅䩁䅷䅁䭁䍁䅷䅁䭁䅁䉣䅁䉁䅁䅁允䅁䅁䅕䅁䅁䅁䅁䅁䵁䅉䅅䅁䥁䅁䅁睁䅁䅁䅁兂䅁䅁䅁䵭䱙兑䅯杖䅁䅁䅕䅁䅁䕁剄商䭅䑁䄰䅁䭁䍁䅙䅁䭁䅁䅑潁䭁䅁䅅䅁䉁䅁䅁允䅁䅁䅯杊䅁䅁杷允䅁䅁䅕䅁䑁䅁䅷䅁䙁䅁䅁䵁䅃水䉂权䉄䅁䅁权䑁䅁䅁权䡁允䅁允䅁䅁䅅䅁䙁䅁䅁䅁䅁䅁䅁䍄䉁䅁䅁䅃䅁䅁䅍䅁䅁䅁䅕䅁䅁䩁䝪ぃ䭅䙁䄴䅁䙁䅁䅁䅁睂到䉖权䭂䅁䅁权流䅁䅁权䕁䅁䅋权䉁䅁䅁允䅁䅁䅅䅁䙁䍁䕂畖穁㑩䅊䍄䉁䅁䅁兂䅁䅁䅍䅄䅁䅁䅕䅁䅁佁䉃䔫䭁䭁䅁䅁䭁䕁䅍䅁䭁䅁䉣䅁䉁䅁䅁允䅁䅁䅕坱扔睲㍅啈䵁䅉䅅䅁䙁䅁䅁睁䵁䅁䅁兂䅁䅁䅁乖佚兑䅯兰䅁䅁䅯䅒䅁䅁䅯睂䅅䅁䅅䅁䉁䅁䅁睂䅁䅁䅁䡯橄䅑杷允䅁䅁䅧䅁䑁䅁䅁䅁䙁䅁䅁䅁奃杸䉴权兂䅁䅁兂䅁䅁䅁䴸嘴兑䅯杓䅁䅁䅯杊䅁䅁䅯䅂䍁䅧䅯允䅁䅁䅅䅁䉁䅁䅁兂塄㍯㥁畋䱐䅑杷允䅁䅁䅕䅁䑁䅁䅷䅁䙁䅁䅁䅁啂欱䈵权杂䅁䅁权䑁䅁䅁权䡁允䅁允䅁䅁䅅䅁䭁䡁䅧䅁䵁䅉䅅䅁䙁䅁䅁睁䵁䅁䅁兂䅁䅁䅁晡但兑䅯杚䅁䅁䅯杓䅁䅁䅯睂䅅䅁䅅䅁䉁䅁䅁权塁允䅁䍄䉁䅁䅁䅃䅁䅁䅍䅁䅁䅁䅕䅁䅁䩁䝪ぃ䭅䙁䅉䅁䙁䅁䅁䅁歃硺䉖权㍁䅁䅁权流䅁䅁权䕁䅁䅋权䉁䅁䅁允䅁䅁䅅䅁䙁䅁塲㍯㥁汏䅨䍄䉁䅁䅁兂䅁䅁䅍䅄䅁䅁䅕䅁䅁䭧浺歒䭅䱁䅑䅁䭁䕁䅁䅁䭁䅁䉣䅁䉁䅁䅁允䅁䅁䅕䅁䅁䅁䅁䅁䵁䅉䅅䅁䥁䅁䅁睁䅁䅁䅁兂䅁䅁䅁䵭䱙兑䅯䅕䅁䅁䅕䅁䅁䩁偄商䭅䍁䅷䅁䭁䍁䅙䅁䭁䅁䅑潁䭁䅁䅅䅁䉁䅁䅁允䅁䅁䅕歲桦桥佑啑䵁䅉䅅䅁䥁䅁䅁睁䅁䅁䅁兂䅁䅁䅁䵭䱙兑䅯杔䅁䅁䅕䅁䅁佁佔商䭅䑁䅧䅁䭁䍁䅙䅁䭁䅁䅑潁䭁䅁䅅䅁䉁䅁䅁允䅁䅁䄴䅄䅁䑁䅕䅏畁䑁䅑䅎䅁䅁杷允䅁䅁䅧䅁䑁䅁䅁䅁䙁䅁䅁䅁奃杸䉴权婂䅁䅁兂䅁䅁䅁䵅嘸兑䅯睓䅁䅁䅯杊䅁䅁䅯䅂䍁䅧䅯允䅁䅁䅅䅁䉁䅁䅁杄䭁䅁䅁䅍畁䑁䅉睍䅁䅁杷允䅁䅁䅧䅁䑁䅁䅁䅁䙁䅁䅁䅁奃杸䉴权奁䅁䅁兂䅁䅁䅁䵹䱙兑䅯兒䅁䅁䅯杊䅁䅁䅯䅂䍁䅧䅯允䅁䅁䅅䅁䉁䅁䅁权瑁䅁䅁䍄䉁䅁䅁䅃䅁䅁䅍䅁䅁䅁䅕䅁䅁䩁䝪ぃ䭅䙁䅁䅁䙁䅁䅁䅁䅄杸䉴权穁䅁䅁权流䅁䅁权䕁䅁䅋权䉁䅁䅁允䅁䅁䅅䅁䭁䙁䅁䅁䵁䅉䅅䅁䙁䅁䅁睁䵁䅁䅁兂䅁䅁䵄祑愲兑䅯䅮䅁䅁䅯李䅁䅁䅯睂䅅䅁䅅䅁䉁䅁䅁兂䅁䅁䅁䅁䅁䅁杷允䅁䅁䅕䅁䑁䅁䅷䅁䙁䅁䅁䅁元癤䅨权䅁允䅁权獁䅁䅁权䡁允䅁允䅁䅁䅅䅁䭁䅁䉙䅁䵁䅉䅅䅁䙁䅁䅁睁䵁䅁䅁兂䅁䅁䅁䵯㝮䅑䅯䅫䅁䅁䅯䅑䅁䅁䅯睂䅅䅁䅅䅁䉁䅁䅁权䭁允䅁䍄䉁䅁䅁兂䅁䅁䅍䅄䅁䅁䅕䅁䅁䝧畯ご䭅佁䅙䅁䭁䕁䅅䅁䭁䅁䉣䅁䉁䅁䅁允䅁䅁䅕䅁䅁䅁䅁䅁䵁䅉䅅䅁䥁䅁䅁睁䅁䅁䅁兂䅁䅁䅁䵭䱙兑䅯杔䅁䅁䅕䅁䅁佁佔商䭅䑁䅙䅁䭁䍁䅙䅁䭁䅁䅑潁䭁䅁䅅䅁䉁䅁䅁允䅁䅁䄴权䅁䑁䅙䅍畁䑁䅧䅁䵁䅉䅅䅁䙁䅁䅁睁䵁䅁䅁兂䅁䅁䅁䵑㜳䅑䅯杮䅁䅁䅯䅌䅁䅁䅯睂䅅䅁䅅䅁䉁䅁䅁兂䅁䅁䅁䅁䅁䅁杷允䅁䅁䅧䅁䑁䅁䅁䅁䙁䅁䅁䅁奃杸䉴权兂䅁䅁兂䅁䅁䅁䴵嘴兑䅯杍䅁䅁䅯杊䅁䅁䅯䅂䍁䅧䅯允䅁䅁䅅䅁䉁䅁䅁杄允䅁䅁免祁䑁䅅䅏畁䑁䅅䅎䅁䅁杷允䅁䅁䅕䅁䑁䅁䅷䅁䙁䅁䅁䥁䅂啚䈹权㑄䅁䅁权ㅁ䅁䅁权䡁允䅁允䅁䅁䅅䅁䙁䅁䅁䅁䅁䅁䅁䍄䉁䅁䅁䅃䅁䅁䅍䅁䅁䅁䅕䅁䅁䩁䝪ぃ䭅䕁䄴䅁䙁䅁䅁䅁歄桺䉖权䉂䅁䅁权流䅁䅁权䕁䅁䅋权䉁䅁䅁允䅁䅁䅅䅁佁䅁䅷䅁㉁䑁䅅杌祁䑁䅙䅁䵁䅉䅅䅁䙁䅁䅁睁䵁䅁䅁兂䅁䅁䅁䵯㝮䅑䅯䅹䅁䅁䅯児䅁䅁䅯睂䅅䅁䅅䅁䉁䅁䅁兂楄婘员㈴ぢ兑杷允䅁䅁䅕䅁䑁䅁䅷䅁䙁䅁䅁䅁啂欱䈵权杂䅁䅁权畁䅁䅁权䡁允䅁允䅁䅁䅅䅁䭁䡁䅧䅁䵁䅉䅅䅁䙁䅁䅁睁䵁䅁䅁兂䅁䅁䅁䥅㑈䅑䅯䅵䅁䅁䅯李䅁䅁䅯睂䅅䅁䅅䅁䉁䅁䅁兂偃穨㉧潧䥚䅑杷允䅁䅁䅕䅁䑁䅁䅷䅁䙁䅁䅁䅁扂䕍䈹权硃䅁䅁权ぁ䅁䅁权䡁允䅁允䅁䅁䅅䅁䙁䅁䅁䅁䅁䅁䅁䍄䉁䅁䅁䅃䅁䅁䅍䅁䅁䅁䅕䅁䅁䩁䝪ぃ䭅䙁䅉䅁䙁䅁䅁䅁歄桺䉖权㙁䅁䅁权流䅁䅁权䕁䅁䅋权䉁䅁䅁允䅁䅁䅅䅁佁䅁䅷䅁硁䑁䅉李畁䑁䅧䅁䵁䅉䅅䅁䙁䅁䅁睁䵁䅁䅁兂䅁䅁䅁䵑㜳䅑䅯杮䅁䅁䅯兒䅁䅁䅯睂䅅䅁䅅䅁䉁䅁䅁兂佂㉯獰楎敢睐杷允䅁䅁䅧䅁䑁䅁䅁䅁䙁䅁䅁䅁奃杸䉴权婂䅁䅁兂䅁䅁䅁䵷䱙兑䅯䅏䅁䅁䅯杊䅁䅁䅯䅂䍁䅧䅯允䅁䅁䅅䅁䉁䅁䅁权婂䅁䅁䍄䉁䅁䅁兂䅁䅁䅍䅄䅁䅁䅕䅁䅁䡁瑳ご䭅䝁䅙䅁䭁䍁䅷䅁䭁䅁䉣䅁䉁䅁䅁允䅁䅁䅯睇䅅䅁杷允䅁䅁䅕䅁䑁䅁䅷䅁䙁䅁䅁䅁权晹䅴权楄䅁䅁权畁䅁䅁权䡁允䅁允䅁䅁䅅䅁䙁䅁䅁䅁䅁䅁䅁䍄䉁䅁䅁兂䅁䅁䅍䅄䅁䅁䅕䅁䅁䥁刳歔䭅䭁䅁䅁䭁䕁䅁䅁䭁䅁䉣䅁䉁䅁䅁允䅁䅁䅕ㅘ䝢䑩剐き䵁䅉䅅䅁䙁䅁䅁睁䵁䅁䅁兂䅁䅁䵄祑愲兑䅯䅬䅁䅁䅯䅐䅁䅁䅯睂䅅䅁䅅䅁䉁䅁䅁权䅁䅁䅁䍄䉁䅁䅁兂䅁䅁䅍䅄䅁䅁䅕䅁䅁䕺瑍歭䭅乁䅑䅁䭁䍁䄴䅁䭁䅁䉣䅁䉁䅁䅁允䅁䅁䅕䅁䅁䅁䅁䅁䵁䅉䅅䅁䥁䅁䅁睁䅁䅁䅁兂䅁䅁䅁䵭䱙兑䅯䅕䅁䅁䅕䅁䅁䵁䝪ぃ䭅䑁䅉䅁䭁䍁䅙䅁䭁䅁䅑潁䭁䅁䅅䅁䉁䅁䅁允䅁䅁䅯兕䅁䅁杷允䅁䅁䅕䅁䑁䅁䅷䅁䙁䅁䅁䅁元癤䅨权楃䅁䅁权祁䅁䅁权䡁允䅁允䅁䅁䅅䅁䙁䅁䅁䄰䭈噳䍆䍄䉁䅁䅁䅃䅁䅁䅍䅁䅁䅁䅕䅁䅁䩁䝪ぃ䭅䙁䅫䅁䙁䅁䅁䅁歃硺䉖权䱂䅁䅁权流䅁䅁权䕁䅁䅋权䉁䅁䅁允䅁䅁䅅䅁䙁乁橥䑣䬰ㅚ䅂䍄䉁䅁䅁兂䅁䅁䅍䅄䅁䅁䅕䅁䅁䙁睳ご䭅䱁䄰䅁䭁䑁䅙䅁䭁䅁䉣䅁䉁䅁䅁允䅁䅁䅕䅁䅁䅁䅁䅁䵁䅉䅅䅁䥁䅁䅁睁䅁䅁䅁兂䅁䅁䅁䵭䱙兑䅯杔䅁䅁䅕䅁䅁䉁偄商䭅䑁䅫䅁䭁䍁䅙䅁䭁䅁䅑潁䭁䅁䅅䅁䉁䅁䅁允䅁䅁䄴权䅁䑁䅅杌穁䑁䅍䅁䵁䅉䅅䅁䥁䅁䅁睁䅁䅁䅁兂䅁䅁䅁䵭䱙兑䅯睋䅁䅁䅕䅁䅁䍁偄商䭅䑁䅕䅁䭁䍁䅙䅁䭁䅁䅑潁䭁䅁䅅䅁䉁䅁䅁允䅁䅁䄴权䅁䑁䅁杌㉁䑁䅅䅁䵁䅉䅅䅁䥁䅁䅁睁䅁䅁䅁兂䅁䅁䅁䵭䱙兑䅯杕䅁䅁䅕䅁䅁䉁偄商䭅䕁䅑䅁䭁䍁䅙䅁䭁䅁䅑潁䭁䅁䅅䅁䉁䅁䅁允䅁䅁䄴权䅁䑁䅅杌穁䑁䅧䅁䵁䅉䅅䅁䙁䅁䅁睁䵁䅁䅁兂䅁䅁䅁䵯㝮䅑䅯朶䅁䅁䅯児䅁䅁䅯睂䅅䅁䅅䅁䉁䅁䅁兂䅁䅁䅁䅁䅁䅁杷允䅁䅁䅧䅁䑁䅁䅁䅁䙁䅁䅁䅁奃杸䉴权兂䅁䅁兂䅁䅁䅁䵹䱙兑䅯免䅁䅁䅯杊䅁䅁䅯䅂䍁䅧䅯允䅁䅁䅅䅁䉁䅁䅁权剂䅁䅁䍄䉁䅁䅁䅃䅁䅁䅍䅁䅁䅁䅕䅁䅁䩁䝪ぃ䭅䙁䅧䅁䙁䅁䅁䅁兄杸䉴权䉂䅁䅁权流䅁䅁权䕁䅁䅋权䉁䅁䅁允䅁䅁䅅䅁䭁䉁䅫䅁䵁䅉䅅䅁䙁䅁䅁睁䵁䅁䅁兂䅁䅁䅁䡫㑢䅑䅯䅙䅁䅁䅯兔䅁䅁䅯睂䅅䅁䅅䅁䉁䅁䅁权⽂䅁䅁䍄䉁䅁䅁兂䅁䅁䅍䅄䅁䅁䅕䅁䅁䭁䩄〫䭁䱁䅳䅁䭁䕁䅁䅁䭁䅁䉣䅁䉁䅁䅁允䅁䅁䅕䅁䅁䅁䅁䅁䵁䅉䅅䅁䙁䅁䅁睁䵁䅁䅁兂䅁䅁䅁䵯㝮䅑䅯䅮䅁䅁䅯睁䅁䅁䅯睂䅅䅁䅅䅁䉁䅁䅁兂兄ㅮ婤乮䝆䅑杷允䅁䅁䅧䅁䑁䅁䅁䅁䙁䅁䅁䅁奃杸䉴权佂䅁䅁兂䅁䅁䅁䴵嘴兑䅯睒䅁䅁䅯杊䅁䅁䅯䅂䍁䅧䅯允䅁䅁䅅䅁䉁䅁䅁杄䵁䅁䅁李祁䍁䄴睎㉁䅁䅁䍄䉁䅁䅁兂䅁䅁䅍䅄䅁䅁䅕䅁䅁䕁乄〫䭁䵁䅕䅁䭁䕁䅉䅁䭁䅁䉣䅁䉁䅁䅁允䅁䅁䅕乧丳㍗潺䕇䵁䅉䅅䅁䙁䅁䅁睁䵁䅁䅁兂䅁䅁䅁偷㝔䅑䅯睙䅁䅁䅯兏䅁䅁䅯睂䅅䅁䅅䅁䉁䅁䅁兂乄䡲海⭈塤村杷允䅁䅁䅕䅁䑁䅁䅷䅁䙁䅁䅁䅁灂唸䈵权㙃䅁䅁权䙂䅁䅁权䡁允䅁允䅁䅁䅅䅁䙁䭁穕浄摤樱䍂䍄䉁䅁䅁䅃䅁䅁䅍䅁䅁䅁䅕䅁䅁䩁䝪ぃ䭅䙁䅁䅁䙁䅁䅁䅁㑄桺䉖权䍂䅁䅁权流䅁䅁权䕁䅁䅋权䉁䅁䅁允䅁䅁䅅䅁佁䅁䅯䅁祁䍁䄴杍硁䅁䅁䍄䉁䅁䅁兂䅁䅁䅍䅄䅁䅁䅕䅁䅁䩁㉂䔫䭁䭁䅳䅁䭁䑁䄰䅁䭁䅁䉣䅁䉁䅁䅁允䅁䅁䅯权䅅䅁杷允䅁䅁䅕䅁䑁䅁䅷䅁䙁䅁䅁䅁元癤䅨权䍁允䅁权穁䅁䅁权䡁允䅁允䅁䅁䅅䅁䙁䭁欳⭳氫⭐⽅䍄䉁䅁䅁兂䅁䅁䅍䅄䅁䅁䅕䅁䅁䭁䩄〫䭁䥁䄴䅁䭁䕁䅳䅁䭁䅁䉣䅁䉁䅁䅁允䅁䅁䅕㤰䥇塭琱䕇䵉䅉䅅䅁䙁䅁䅁睁䵁䅁䅁兂䅁䅁䅃ㅏ偬兑䅯睷䅁䅁䅯兏䅁䅁䅯睂䅅䅁䅅䅁䉁䅁䅁兂䅁䅁䅁䅁䅁䅁杷允䅁䅁䅕䅁䑁䅁䅷䅁䙁䅁䅁䥁睂䔸䈵权䕁允䅁权䩂䅁䅁权䡁允䅁允䅁䅁䅅䅁䙁乁湭䩐慳䍪䅊䍄䉁䅁䅁兂䅁䅁䅍䅄䅁䅁䅕䅁䅁䕺瑍歭䭅䩁䅯䅁䭁䑁䅁䅁䭁䅁䉣䅁䉁䅁䅁允䅁䅁䅕䅁䅁䅁䅁䅁䵁䅉䅅䅁䙁䅁䅁睁䵁䅁䅁兂䅁䅁䅃楡倵兑䅯䄹䅁䅁䅯兑䅁䅁䅯睂䅅䅁䅅䅁䉁䅁䅁兂䅁䅁䅁䅁䅁䅁杷允䅁䅁䅧䅁䑁䅁䅁䅁䙁䅁䅁䅁奃杸䉴权奁䅁䅁兂䅁䅁䅁䵷䱙兑䅯睐䅁䅁䅯杊䅁䅁䅯䅂䍁䅧䅯允䅁䅁䅅䅁䉁䅁䅁权奁䅁䅁䍄䉁䅁䅁兂䅁䅁䅍䅄䅁䅁䅕䅁䅁䭁䩄〫䭁䅁䉑䅁䭁䕁䅁䅁䭁䅁䉣䅁䉁䅁䅁允䅁䅁䅕䅁䅁䅁䅁䅁䵁䅉䅅䅁䥁䅁䅁睁䅁䅁䅁兂䅁䅁䅁䵭䱙兑䅯杔䅁䅁䅕䅁䅁佁佔商䭅䕁䅧䅁䭁䍁䅙䅁䭁䅁䅑潁䭁䅁䅅䅁䉁䅁䅁允䅁䅁䄴䅄䅁䑁䅙睍畁䑁䅉兏䅁䅁杷允䅁䅁䅕䅁䑁䅁䅷䅁䙁䅁䅁䥁㝁啗䈹权兄䅁䅁权䩂䅁䅁权䡁允䅁允䅁䅁䅅䅁䙁䥁欰ㄫ票䍳䅤䍄䉁䅁䅁䅃䅁䅁䅍䅁䅁䅁䅕䅁䅁䩁䝪ぃ䭅䙁䅉䅁䙁䅁䅁䅁獄桺䉖权⽁䅁䅁权流䅁䅁权䕁䅁䅋权䉁䅁䅁允䅁䅁䅅䅁䙁䩁婱婭灮攰䅂䍄䉁䅁䅁䅃䅁䅁䅍䅁䅁䅁䅕䅁䅁䩁䝪ぃ䭅䙁䅙䅁䙁䅁䅁䅁䥄杸䉴权㥁䅁䅁权流䅁䅁权䕁䅁䅋权䉁䅁䅁允䅁䅁䅅䅁䭁䙁䅣䅁䵁䅉䅅䅁䥁䅁䅁睁䅁䅁䅁兂䅁䅁䅁䵭䱙兑䅯䅕䅁䅁䅕䅁䅁乁䝄ぃ䭅䑁䅳䅁䭁䍁䅙䅁䭁䅁䅑潁䭁䅁䅅䅁䉁䅁䅁允䅁䅁䅯兇䅁䅁杷允䅁䅁䅕䅁䑁䅁䅷䅁䙁䅁䅁䅁㑁䔵䈵权灃䅁䅁权穁䅁䅁权䡁允䅁允䅁䅁䅅䅁䭁䅁䉯䅁䵁䅉䅅䅁䙁䅁䅁睁䵁䅁䅁兂䅁䅁䅄佧兊兑䅯睩䅁䅁䅯兎䅁䅁䅯睂䅅䅁䅅䅁䉁䅁䅁兂䅁䅁䅁䅁䅁䅁杷允䅁䅁䅕䅁䑁䅁䅷䅁䙁䅁䅁䅁啂欱䈵权牃䅁䅁权㍁䅁䅁权䡁允䅁允䅁䅁䅅䅁䭁䅁䉯䅁䵁䅉䅅䅁䥁䅁䅁睁䅁䅁䅁兂䅁䅁䅁䵭䱙兑䅯䅗䅁䅁䅕䅁䅁乁䝄ぃ䭅䑁䄰䅁䭁䍁䅙䅁䭁䅁䅑潁䭁䅁䅅䅁䉁䅁䅁允䅁䅁䅯兇䅁䅁杷允䅁䅁䅕䅁䑁䅁䅷䅁䙁䅁䅁䅁权晹䅴权睄䅁䅁权䍂䅁䅁权䡁允䅁允䅁䅁䅅䅁䙁䑁昹浨午穹䅖䍄䉁䅁䅁兂䅁䅁䅍䅄䅁䅁䅕䅁䅁䡁䭄〫䭁䝁䅍䅁䭁䑁䄸䅁䭁䅁䉣䅁䉁䅁䅁允䅁䅁䅕㌯⼫楲㑢啚䵉䅉䅅䅁䙁䅁䅁睁䵁䅁䅁兂䅁䅁䅁摪但兑䅯䄲䅁䅁䅯兒䅁䅁䅯睂䅅䅁䅅䅁䉁䅁䅁兂䅁䅁䅁䅁䅁䅁杷允䅁䅁䅕䅁䑁䅁䅷䅁䙁䅁䅁䅁扂䕍䈹权㥃䅁䅁权畁䅁䅁权䡁允䅁允䅁䅁䅅䅁䙁䅁䅁䅁䅁䅁䅁䍄䉁䅁䅁兂䅁䅁䅍䅄䅁䅁䅕䅁䅁䕁乄〫䭁䵁䄴䅁䭁䍁䅷䅁䭁䅁䉣䅁䉁䅁䅁允䅁䅁䅕䅁䅁䅁䅁䅁䵁䅉䅅䅁䥁䅁䅁睁䅁䅁䅁兂䅁䅁䅁䵭䱙兑䅯䅕䅁䅁䅕䅁䅁䩁偔商䭅䑁䅍䅁䭁䍁䅙䅁䭁䅁䅑潁䭁䅁䅅䅁䉁䅁䅁允䅁䅁䅕㑈牘払浧す䵁䅉䅅䅁䙁䅁䅁睁䵁䅁䅁兂䅁䅁䅁㙲偒兑䅯䄵䅁䅁䅯杏䅁䅁䅯睂䅅䅁䅅䅁䉁䅁䅁兂䅁䅁䅁䅁䅁䅁杷允䅁䅁䅧䅁䑁䅁䅁䅁䙁䅁䅁䅁奃杸䉴权呂䅁䅁兂䅁䅁䅁䵐嘸兑䅯睎䅁䅁䅯杊䅁䅁䅯䅂䍁䅧䅯允䅁䅁䅅䅁䉁䅁䅁杄䭁䅁䅁䅍畁䑁䅫兎䅁䅁杷允䅁䅁䅕䅁䑁䅁䅷䅁䙁䅁䅁䥁啂䙂䉂权穃䅁䅁权祁䅁䅁权䡁允䅁允䅁䅁䅅䅁䙁䅁䅁䅁䅁䅁䅁䍄䉁䅁䅁兂䅁䅁䅍䅄䅁䅁䅕䅁䅁䥷楄䕕䭅偁䅷䅁䭁䕁䅳䅁䭁䅁䉣䅁䉁䅁䅁允䅁䅁䅕䅁䅁䅁䅁䅁䵁䅉䅅䅁䥁䅁䅁睁䅁䅁䅁兂䅁䅁䅁䵭䱙兑䅯䅗䅁䅁䅕䅁䅁偁佪商䭅䍁䅷䅁䭁䍁䅙䅁䭁䅁䅑潁䭁䅁䅅䅁䉁䅁䅁允䅁䅁䄴权䅁䑁䅍杌㍁䑁䅅䅁䵁䅉䅅䅁䙁䅁䅁睁䵁䅁䅁兂塄㍯㥁瑃扣䅑䅯睙䅁䅁䅕歲桦桥佑啑䭁䅁䉣䅁䉁䅁䅁允䅁䅁䅯权䅅䅁杷允䅁䅁䅕䅁䑁䅁䅷䅁䙁䅁䅁䅁杁偋䅬权硃䅁䅁权獁䅁䅁权䡁允䅁允䅁䅁䅅䅁䙁䅁䅁䅁䅁䅁䅁䍄䉁䅁䅁䅃䅁䅁䅍䅁䅁䅁䅕䅁䅁䩁䝪ぃ䭅䕁䄴䅁䙁䅁䅁䅁歄桺䉖权䙂䅁䅁权流䅁䅁权䕁䅁䅋权䉁䅁䅁允䅁䅁䅅䅁佁䅁䅷䅁㉁䑁䅙杌睁䑁䅙䅁䵁䅉䅅䅁䙁䅁䅁睁䵁䅁䅁兂䅁䅁䅁䍉㕪䅑䅯杚䅁䅁䅯杓䅁䅁䅯睂䅅䅁䅅䅁䉁䅁䅁权摁允䅁䍄䉁䅁䅁兂䅁䅁䅍䅄䅁䅁䅕䅁䅁䕁乄〫䭁䅁䉉䅁䭁䑁䅍䅁䭁䅁䉣䅁䉁䅁䅁允䅁䅁䅕䅁䅁䅁䅁䅁䵁䅉䅅䅁䙁䅁䅁睁䵁䅁䅁兂䅁䅁䅁䵣㝲䅑䅯睩䅁䅁䅯杏䅁䅁䅯睂䅅䅁䅅䅁䉁䅁䅁兂坁䝲で慰㡦睐杷允䅁䅁䅧䅁䑁䅁䅁䅁䙁䅁䅁䅁奃杸䉴权兂䅁䅁兂䅁䅁䅁䴸嘴兑䅯村䅁䅁䅯杊䅁䅁䅯䅂䍁䅧䅯允䅁䅁䅅䅁䉁䅁䅁兂㉄䙋偹煁䴷䅑杷允䅁䅁䅧䅁䑁䅁䅁䅁䙁䅁䅁䅁奃杸䉴权佂䅁䅁兂䅁䅁䅁䴵嘴兑䅯䅐䅁䅁䅯杊䅁䅁䅯䅂䍁䅧䅯允䅁䅁䅅䅁䉁䅁䅁杄䵁䅁䅁李㉁䍁䄴䅎穁䅁䅁䍄䉁䅁䅁兂䅁䅁䅍䅄䅁䅁䅕䅁䅁䑁歪歔䭅䱁䅯䅁䭁䑁䅍䅁䭁䅁䉣䅁䉁䅁䅁允䅁䅁䅕䅁䅁䅁䅁䅁䵁䅉䅅䅁䥁䅁䅁睁䅁䅁䅁兂䅁䅁䅁䵭䱙兑䅯䅇䅁䅁䅕䅁䅁佁佔商䭅䑁䄴䅁䭁䍁䅙䅁䭁䅁䅑潁䭁䅁䅅䅁䉁䅁䅁允䅁䅁䄴䅅䅁䑁䅅睍穁䑁䅧杌㉁䑁䅑䅁䵁䅉䅅䅁䥁䅁䅁睁䅁䅁䅁兂䅁䅁䅁䵭䱙兑䅯杔䅁䅁䅕䅁䅁䑁偪商䭅䕁䅑䅁䭁䍁䅙䅁䭁䅁䅑潁䭁䅁䅅䅁䉁䅁䅁允䅁䅁䄴权䅁䑁䅁杌ㅁ䑁䅑䅁䵁䅉䅅䅁䙁䅁䅁睁䵁䅁䅁兂䅁䅁䅁䵙㝲䅑䅯兺䅁䅁䅯杒䅁䅁䅯睂䅅䅁䅅䅁䉁䅁䅁兂䍄㍋奔楰獑䅑杷允䅁䅁䅕䅁䑁䅁䅷䅁䙁䅁䅁䅁㝂啌䈹权灃䅁䅁权ㅁ䅁䅁权䡁允䅁允䅁䅁䅅䅁䭁䅁䉯䅁䵁䅉䅅䅁䥁䅁䅁睁䅁䅁䅁兂䅁䅁䅁䵭䱙兑䅯䅕䅁䅁䅕䅁䅁䉁偄商䭅䕁䅍䅁䭁䍁䅙䅁䭁䅁䅑潁䭁䅁䅅䅁䉁䅁䅁允䅁䅁䄴权䅁䑁䅅杌㕁䑁䅙䅁䵁䅉䅅䅁䙁䅁䅁睁䵁䅁䅁兂䅁䅁䅁穗偂兑䅯䄵䅁䅁䅯杏䅁䅁䅯睂䅅䅁䅅䅁䉁䅁䅁兂䅁䅁䅁䅁䅁䅁杷允䅁䅁䅧䅁䑁䅁䅁䅁䙁䅁䅁䅁奃杸䉴权兂䅁䅁兂䅁䅁䅁䵷䱙兑䅯免䅁䅁䅯杊䅁䅁䅯䅂䍁䅧䅯允䅁䅁䅅䅁䉁䅁䅁权兂䅁䅁䍄䉁䅁䅁兂䅁䅁䅍䅄䅁䅁䅕䅁䅁䱧湃ご䭅偁䅁䅁䭁䕁䅫䅁䭁䅁䉣䅁䉁䅁䅁允䅁䅁䅕敃啪㘲捇啍䵁䅉䅅䅁䥁䅁䅁睁䅁䅁䅁兂䅁䅁䅁䵭䱙兑䅯䅗䅁䅁䅕䅁䅁䕁剄商䭅䕁䅍䅁䭁䍁䅙䅁䭁䅁䅑潁䭁䅁䅅䅁䉁䅁䅁允䅁䅁䅯杊䅁䅁杷允䅁䅁䅕䅁䑁䅁䅷䅁䙁䅁䅁䅁䅄倹䅴权汃䅁䅁权穁䅁䅁权䡁允䅁允䅁䅁䅅䅁䡁䅁䅁䅁杂略䅆䍄䉁䅁䅁兂䅁䅁䅍䅄䅁䅁䅕䅁䅁䝧畯ご䭅䩁䅉䅁䭁䕁䅅䅁䭁䅁䉣䅁䉁䅁䅁允䅁䅁䅕䅁䅁䅁䅁䅁䵁䅉䅅䅁䙁䅁䅁睁䵁䅁䅁兂䅁䅁䅁剔儹兑䅯杮䅁䅁䅯兓䅁䅁䅯睂䅅䅁䅅䅁䉁䅁䅁兂桁乪欴䕏㍈睐杷允䅁䅁䅕䅁䑁䅁䅷䅁䙁䅁䅁䅁啂欱䈵权湃䅁䅁权䅂䅁䅁权䡁允䅁允䅁䅁䅅䅁䭁䅁䉯䅁䵁䅉䅅䅁䙁䅁䅁睁䵁䅁䅁兂䅁䅁䅄佧兊兑䅯睙䅁䅁䅯睍䅁䅁䅯睂䅅䅁䅅䅁䉁䅁䅁兂䅁䅁䅁䅁䅁䅁杷允䅁䅁䅧䅁䑁䅁䅁䅁䙁䅁䅁䅁奃杸䉴权奁䅁䅁兂䅁䅁䅁䵰嘸兑䅯䅐䅁䅁䅯杊䅁䅁䅯䅂䍁䅧䅯允䅁䅁䅅䅁䉁䅁䅁兂畃⭒㙆䙆湚䅷杷允䅁䅁䅕䅁䑁䅁䅷䅁䙁䅁䅁䅁灂唸䈵权千䅁䅁权䱂䅁䅁权䡁允䅁允䅁䅁䅅䅁䙁䝁䑔戱漸⭯䉤䍄䉁䅁䅁兂䅁䅁䅍䅄䅁䅁䅕䅁䅁䍁潁唫䭁乁䅉䅁䭁䑁䅕䅁䭁䅁䉣䅁䉁䅁䅁允䅁䅁䅕䅁䅁䅁䅁䅁䵁䅉䅅䅁䙁䅁䅁睁䵁䅁䅁兂䅁䅁䅃楡倵兑䅯具䅁䅁䅯睏䅁䅁䅯睂䅅䅁䅅䅁䉁䅁䅁兂䅁䅁䅁䅁䅁䅁杷允䅁䅁䅧䅁䑁䅁䅁䅁䙁䅁䅁䅁奃杸䉴权呂䅁䅁兂䅁䅁䅁䴵嘴兑䅯䅑䅁䅁䅯杊䅁䅁䅯䅂䍁䅧䅯允䅁䅁䅅䅁䉁䅁䅁杄䵁䅁䅁李睁䍁䄴免硁䅁䅁䍄䉁䅁䅁兂䅁䅁䅍䅄䅁䅁䅕䅁䅁䕧求ご䭅䝁䅁䅁䭁䕁䅣䅁䭁䅁䉣䅁䉁䅁䅁允䅁䅁䅯睧䅁䅁杷允䅁䅁䅕䅁䑁䅁䅷䅁䙁䅁䅁䵁䑸婌䉰权千䅁䅁权䕂䅁䅁权䡁允䅁允䅁䅁䅅䅁䙁䅁䅁䅁䅁䅁䅁䍄䉁䅁䅁䅃䅁䅁䅍䅁䅁䅁䅕䅁䅁䩁䝪ぃ䭅䙁䅁䅁䙁䅁䅁䅁䥄杸䉴权䝂䅁䅁权流䅁䅁权䕁䅁䅋权䉁䅁䅁允䅁䅁䅅䅁䭁䙁䅅䅁䵁䅉䅅䅁䙁䅁䅁睁䵁䅁䅁兂䅁䅁䅃佲䝚兑䅯睩䅁䅁䅯児䅁䅁䅯睂䅅䅁䅅䅁䉁䅁䅁兂⽃㡋䑷噺档䅑杷允䅁䅁䅧䅁䑁䅁䅁䅁䙁䅁䅁䅁奃杸䉴权敂䅁䅁兂䅁䅁䅁䵷䱙兑䅯李䅁䅁䅯杊䅁䅁䅯䅂䍁䅧䅯允䅁䅁䅅䅁䉁䅁䅁权敂䅁䅁䍄䉁䅁䅁兂䅁䅁䅍䅄䅁䅁䅕䅁䅁䙧䕑䕕䭅䵁䅕䅁䭁䍁䄸䅁䭁䅁䉣䅁䉁䅁䅁允䅁䅁䅕䅁䅁䅁䅁䅁䵁䅉䅅䅁䥁䅁䅁睁䅁䅁䅁兂䅁䅁䅁䵭䱙兑䅯杔䅁䅁䅕䅁䅁佁佔商䭅䕁䄰䅁䭁䍁䅙䅁䭁䅁䅑潁䭁䅁䅅䅁䉁䅁䅁允䅁䅁䄴䅄䅁䑁䅙睎畁䑁䅉䅏䅁䅁杷允䅁䅁䅕䅁䑁䅁䅷䅁䙁䅁䅁䅁䅂智䅴权煄䅁䅁权䉂䅁䅁权䡁允䅁允䅁䅁䅅䅁䙁䭁瘲㕯偮智⽯䍄䉁䅁䅁䅃䅁䅁䅍䅁䅁䅁䅕䅁䅁䩁䝪ぃ䭅䕁䄴䅁䙁䅁䅁䅁允硺䉖权睁䅁䅁权流䅁䅁权䕁䅁䅋权䉁䅁䅁允䅁䅁䅅䅁佁䅁䅯䅁ぁ䍁䄴杍穁䅁䅁䍄䉁䅁䅁䅃䅁䅁䅍䅁䅁䅁䅕䅁䅁䩁䝪ぃ䭅䙁䅁䅁䙁䅁䅁䅁獄桺䉖权䅂䅁䅁权流䅁䅁权䕁䅁䅋权䉁䅁䅁允䅁䅁䅅䅁䙁䩁婱婭婭灪䅤䍄䉁䅁䅁兂䅁䅁䅍䅄䅁䅁䅕䅁䅁䙧䕑䕕䭅䱁䅧䅁䭁䕁䄰䅁䭁䅁䉣䅁䉁䅁䅁允䅁䅁䅕ど⭹⬷䡘け䵁䅉䅅䅁䙁䅁䅁睁䵁䅁䅁兂䅁䅁䅁䡫㑢䅑䅯睷䅁䅁䅯䅓䅁䅁䅯睂䅅䅁䅅䅁䉁䅁䅁兂湄具煺久留䅑杷允䅁䅁䅕䅁䑁䅁䅷䅁䙁䅁䅁䅁癃䕰䈹权䅁允䅁权乂䅁䅁权䡁允䅁允䅁䅁䅅䅁䭁䅁䉙䅁䵁䅉䅅䅁䙁䅁䅁睁䵁䅁䅁兂䅁䅁䵄祑愲兑䅯䅙䅁䅁䅯睎䅁䅁䅯睂䅅䅁䅅䅁䉁䅁䅁权㙂䅁䅁䍄䉁䅁䅁䅃䅁䅁䅍䅁䅁䅁䅕䅁䅁䩁䝪ぃ䭅䙁䅉䅁䙁䅁䅁䅁㑄桺䉖权乂䅁䅁权流䅁䅁权䕁䅁䅋权䉁䅁䅁允䅁䅁䅅䅁佁䅁䅯䅁祁䍁䄴李ぁ䅁䅁䍄䉁䅁䅁䅃䅁䅁䅍䅁䅁䅁䅕䅁䅁䩁䝪ぃ䭅䙁䅉䅁䙁䅁䅁䅁䅄杸䉴权䭂䅁䅁权流䅁䅁权䕁䅁䅋权䉁䅁䅁允䅁䅁䅅䅁䭁䙁䅉䅁䵁䅉䅅䅁䙁䅁䅁睁䵁䅁䅁兂䅁䅁䅁穗偂兑䅯朴䅁䅁䅯児䅁䅁䅯睂䅅䅁䅅䅁䉁䅁䅁兂䅁䅁䅁䅁䅁䅁杷允䅁䅁䅕䅁䑁䅁䅷䅁䙁䅁䅁䥁啂䙂䉂权㥃䅁䅁权䙂䅁䅁权䡁允䅁允䅁䅁䅅䅁䙁偁穹单刵ㅩ䅎䍄䉁䅁䅁䅃䅁䅁䅍䅁䅁䅁䅕䅁䅁䩁䝪ぃ䭅䕁䄴䅁䙁䅁䅁䅁允硺䉖权畁䅁䅁权流䅁䅁权䕁䅁䅋权䉁䅁䅁允䅁䅁䅅䅁佁䅁䅯䅁硁䍁䄴兏㕁䅁䅁䍄䉁䅁䅁兂䅁䅁䅍䅄䅁䅁䅕䅁䅁䑁歪歔䭅䭁䄸䅁䭁䑁䅫䅁䭁䅁䉣䅁䉁䅁䅁允䅁䅁䅕䅁䅁䅁䅁䅁䵁䅉䅅䅁䥁䅁䅁睁䅁䅁䅁兂䅁䅁䅁䵭䱙兑䅯兗䅁䅁䅕䅁䅁䵁䝪ぃ䭅䑁䅕䅁䭁䍁䅙䅁䭁䅁䅑潁䭁䅁䅅䅁䉁䅁䅁允䅁䅁䅯杗䅁䅁杷允䅁䅁䅕䅁䑁䅁䅷䅁䙁䅁䅁䅁元癤䅨权坄䅁䅁权ぁ䅁䅁权䡁允䅁允䅁䅁䅅䅁䙁䍁扙敲晁普⽁䍄䉁䅁䅁兂䅁䅁䅍䅄䅁䅁䅕䅁䅁䭧浺歒䭅䱁䄰䅁䭁䑁䄴䅁䭁䅁䉣䅁䉁䅁䅁允䅁䅁䅕晦桙祄⽍ざ䵁䅉䅅䅁䥁䅁䅁睁䅁䅁䅁兂䅁䅁䅁䵭䱙兑䅯杔䅁䅁䅕䅁䅁䉁偄商䭅䕁䅳䅁䭁䍁䅙䅁䭁䅁䅑潁䭁䅁䅅䅁䉁䅁䅁允䅁䅁䄴权䅁䑁䅅杌ぁ䑁䅙䅁䵁䅉䅅䅁䙁䅁䅁睁䵁䅁䅁兂䅁䅁䅃佲䝚兑䅯睯䅁䅁䅯䅒䅁䅁䅯睂䅅䅁䅅䅁䉁䅁䅁兂䅁偁㑲ㅅ潬村杷允䅁䅁䅕䅁䑁䅁䅷䅁䙁䅁䅁䵁䑸婌䉰权杄䅁䅁权癁䅁䅁权䡁允䅁允䅁䅁䅅䅁䙁䅁䅁䅁䅁䅁䅁䍄䉁䅁䅁䅃䅁䅁䅍䅁䅁䅁䅕䅁䅁䩁䝪ぃ䭅䙁䅉䅁䙁䅁䅁䅁啃硺䉖权㑁䅁䅁权流䅁䅁权䕁䅁䅋权䉁䅁䅁允䅁䅁䅅䅁䙁䙁㑋潈牘塇䅤䍄䉁䅁䅁兂䅁䅁䅍䅄䅁䅁䅕䅁䅁䙧䕑䕕䭅乁䅯䅁䭁䕁䅯䅁䭁䅁䉣䅁䉁䅁䅁允䅁䅁䅕橃橹漷割稸䴸䅉䅅䅁䥁䅁䅁睁䅁䅁䅁兂䅁䅁䅁䵭䱙兑䅯杔䅁䅁䅕䅁䅁䉁偄商䭅䕁䅷䅁䭁䍁䅙䅁䭁䅁䅑潁䭁䅁䅅䅁䉁䅁䅁允䅁䅁䄴权䅁䑁䅁杌睁䑁䅑䅁䵁䅉䅅䅁䙁䅁䅁睁䵁䅁䅁兂䅁䅁䅁乖佚兑䅯杮䅁䅁䅯䅒䅁䅁䅯睂䅅䅁䅅䅁䉁䅁䅁兂呂䵺䬳扡い睶杷允䅁䅁䅕䅁䑁䅁䅷䅁䙁䅁䅁䅁啂欱䈵权⭄䅁䅁权硁䅁䅁权䡁允䅁允䅁䅁䅅䅁䙁䅁䅁䅁䅁䅁䅁䍄䉁䅁䅁䅃䅁䅁䅍䅁䅁䅁䅕䅁䅁䩁䝪ぃ䭅䕁䄴䅁䙁䅁䅁䅁允硺䉖权䙂䅁䅁权流䅁䅁权䕁䅁䅋权䉁䅁䅁允䅁䅁䅅䅁佁䅁䅯䅁祁䍁䄴李㑁䅁䅁䍄䉁䅁䅁兂䅁䅁䅍䅄䅁䅁䅕䅁䅁䭁䩄〫䭁佁䅯䅁䭁䕁䅁䅁䭁䅁䉣䅁䉁䅁䅁允䅁䅁䅕䅁䅁䅁䅁䅁䵁䅉䅅䅁䙁䅁䅁睁䵁䅁䅁兂䅁䅁䅃䝑偖兑䅯朸䅁䅁䅯材䅁䅁䅯睂䅅䅁䅅䅁䉁䅁䅁兂牄㙷㡦塪浉䅑杷允䅁䅁䅕䅁䑁䅁䅷䅁䙁䅁䅁䅁灂唸䈵权元䅁䅁权㡁䅁䅁权䡁允䅁允䅁䅁䅅䅁䭁䅁䉯䅁䵁䅉䅅䅁䥁䅁䅁睁䅁䅁䅁兂䅁䅁䅁䵭䱙兑䅯杕䅁䅁䅕䅁䅁乁䝄ぃ䭅䕁䅅䅁䭁䍁䅙䅁䭁䅁䅑潁䭁䅁䅅䅁䉁䅁䅁允䅁䅁䅯兇䅁䅁杷允䅁䅁䅧䅁䑁䅁䅁䅁䙁䅁䅁䅁奃杸䉴权呂䅁䅁兂䅁䅁䅁䴵嘴兑䅯兒䅁䅁䅯杊䅁䅁䅯䅂䍁䅧䅯允䅁䅁䅅䅁䉁䅁䅁杄䵁䅁䅁李ぁ䍁䄴免ぁ䅁䅁䍄䉁䅁䅁兂䅁䅁䅍䅄䅁䅁䅕䅁䅁䙁睳ご䭅䩁䅷䅁䭁䍁䄸䅁䭁䅁䉣䅁䉁䅁䅁允䅁䅁䅕䅁䅁䅁䅁䅁䵁䅉䅅䅁䙁䅁䅁睁䵁䅁䅁兂䅁䅁䅁䥂倱兑䅯䅹䅁䅁䅯䅑䅁䅁䅯睂䅅䅁䅅䅁䉁䅁䅁兂䅁䅁䅁䅁䅁䅁杷允䅁䅁䅧䅁䑁䅁䅁䅁䙁䅁䅁䅁奃杸䉴权兂䅁䅁兂䅁䅁䅁䵹䱙兑䅯睑䅁䅁䅯杊䅁䅁䅯䅂䍁䅧䅯允䅁䅁䅅䅁䉁䅁䅁权剂䅁䅁䍄䉁䅁䅁兂䅁䅁䅍䅄䅁䅁䅕䅁䅁䭧浺歒䭅䱁䄰䅁䭁䍁䄸䅁䭁䅁䉣䅁䉁䅁䅁允䅁䅁䅕䅁䅁䅁䅁䅁䵁䅉䅅䅁䙁䅁䅁睁䵁䅁䅁兂䅁䅁䅃䭳偤兑䅯杯䅁䅁䅯䅒䅁䅁䅯睂䅅䅁䅅䅁䉁䅁䅁兂䅁䝷偏敥瑴村杷允䅁䅁䅧䅁䑁䅁䅁䅁䙁䅁䅁䅁奃杸䉴权兂䅁䅁兂䅁䅁䅁䵹䱙兑䅯杏䅁䅁䅯杊䅁䅁䅯䅂䍁䅧䅯允䅁䅁䅅䅁䉁䅁䅁权剂䅁䅁䍄䉁䅁䅁䅃䅁䅁䅍䅁䅁䅁䅕䅁䅁䩁䝪ぃ䭅䙁䅁䅁䙁䅁䅁䅁元硺䉖权㍁䅁䅁权流䅁䅁权䕁䅁䅋权䉁䅁䅁允䅁䅁䅅䅁䙁䡁啳歲桦浉䄹䍄䉁䅁䅁兂䅁䅁䅍䅄䅁䅁䅕䅁䅁䝁确歔䭅乁䅷䅁䭁䑁䅫䅁䭁䅁䉣䅁䉁䅁䅁允䅁䅁䅕䅁䅁䅁䅁䅁䵁䅉䅅䅁䙁䅁䅁睁䵁䅁䅁兂䅁䅁䅄佧兊兑䅯睩䅁䅁䅯杏䅁䅁䅯睂䅅䅁䅅䅁䉁䅁䅁兂䅁䅁䅁䅁䅁䅁杷允䅁䅁䅕䅁䑁䅁䅷䅁䭁䅁䉯䅁䭁䱁䅯䅁䭁䅁䉯䅁䭁䅁䉣䅁䉁䅁䅁允䅁䅁䅯权䅅䅁杷允䅁䅁䅧䅁䑁䅁䅁䅁䙁䅁䅁䅁奃杸䉴权兂䅁䅁兂䅁䅁䅁䵹䱙兑䅯睐䅁䅁䅯杊䅁䅁䅯䅂䍁䅧䅯允䅁䅁䅅䅁䉁䅁䅁权剂䅁䅁䍄䉁䅁䅁䅃䅁䅁䅍䅁䅁䅁䅕䅁䅁䩁䝪ぃ䭅䙁䅁䅁䙁䅁䅁䅁兄杸䉴权䕂䅁䅁权流䅁䅁权䕁䅁䅋权䉁䅁䅁允䅁䅁䅅䅁䭁䉁䅫䅁䵁䅉䅅䅁䙁䅁䅁睁䵁䅁䅁兂䅁䅁䅁䵯㝮䅑䅯杹䅁䅁䅯䅓䅁䅁䅯睂䅅䅁䅅䅁䉁䅁䅁兂䭁䝳摋䙪佺睐杷允䅁䅁䅕䅁䑁䅁䅷䅁䙁䅁䅁䥁睂䔸䈵权湃䅁䅁权㍁䅁䅁权䡁允䅁允䅁䅁䅅䅁䭁䅁䉯䅁䵁䅉䅅䅁䙁䅁䅁睁䵁䅁䅁兂䅁䅁䅃䝑偖兑䅯朵䅁䅁䅯兓䅁䅁䅯睂䅅䅁䅅䅁䉁䅁䅁兂歂䵃䝘㉍ㅶ睐杷允䅁䅁䅕䅁䑁䅁䅷䅁䙁䅁䅁䅁权晹䅴权浄䅁䅁权䙂䅁䅁权䡁允䅁允䅁䅁䅅䅁䙁乁偩湑挶晓⽣䍄䉁䅁䅁䅃䅁䅁䅍䅁䅁䅁䅕䅁䅁䩁䝪ぃ䭅䙁䅁䅁䙁䅁䅁䅁䥄杸䉴权䅂䅁䅁权流䅁䅁权䕁䅁䅋权䉁䅁䅁允䅁䅁䅅䅁䭁䙁䅅䅁䵁䅉䅅䅁䙁䅁䅁睁䵁䅁䅁兂䅁䅁䅃偣佂兑䅯䄲䅁䅁䅯杌䅁䅁䅯睂䅅䅁䅅䅁䉁䅁䅁兂䅁䅁䅁䅁䅁䅁杷允䅁䅁䅕䅁䑁䅁䅷䅁䙁䅁䅁䅁扂䕍䈹权䅁允䅁权㍁䅁䅁权䡁允䅁允䅁䅁䅅䅁䭁䅁䉙䅁䵁䅉䅅䅁䙁䅁䅁睁䵁䅁䅁兂䅁䅁䅁㙲偒兑䅯杮䅁䅁䅯睎䅁䅁䅯睂䅅䅁䅅䅁䉁䅁䅁兂摄商摙敬䍈睐杷允䅁䅁䅧䅁䑁䅁䅁䅁䙁䅁䅁䅁奃杸䉴权呂䅁䅁兂䅁䅁䅁䵰嘸兑䅯䅍䅁䅁䅯杊䅁䅁䅯䅂䍁䅧䅯允䅁䅁䅅䅁䉁䅁䅁兂䭁㘱睎児䡯䅑杷允䅁䅁䅕䅁䑁䅁䅷䅁䙁䅁䅁䥁睃ば䈹权佃䅁䅁权䕂䅁䅁权䡁允䅁允䅁䅁䅅䅁䙁䵁救瘳乪破䍨䍄䉁䅁䅁䅃䅁䅁䅍䅁䅁䅁䅕䅁䅁䩁䝪ぃ䭅䙁䅁䅁䙁䅁䅁䅁䥄杸䉴权䡂䅁䅁权流䅁䅁权䕁䅁䅋权䉁䅁䅁允䅁䅁䅅䅁䭁䙁䅅䅁䵁䅉䅅䅁䙁䅁䅁睁䵁䅁䅁兂䅁䅁䅁䥅㑈䅑䅯朴䅁䅁䅯村䅁䅁䅯睂䅅䅁䅅䅁䉁䅁䅁兂塄洹畭匳丰䅑杷允䅁䅁䅧䅁䑁䅁䅁䅁䙁䅁䅁䅁奃杸䉴权卂䅁䅁兂䅁䅁䅁䴷嘴兑䅯杏䅁䅁䅯杊䅁䅁䅯䅂䍁䅧䅯允䅁䅁䅅䅁䉁䅁䅁兂塄㍯㥁楍橔䅑杷允䅁䅁䅕䅁䑁䅁䅷䅁䙁䅁䅁䥁㝁啗䈹权㉃䅁䅁权䑂䅁䅁权䡁允䅁允䅁䅁䅅䅁䙁䩁坯瑘晕硳䌵䍄䉁䅁䅁兂䅁䅁䅍䅄䅁䅁䅕䅁䅁䩁㉂䔫䭁䝁䅙䅁䭁䑁䅍䅁䭁䅁䉣䅁䉁䅁䅁允䅁䅁䅯䅈䅅䅁杷允䅁䅁䅕䅁䑁䅁䅷䅁䙁䅁䅁䅁权晹䅴权乄䅁䅁权㍁䅁䅁权䡁允䅁允䅁䅁䅅䅁䙁䅁䅁䅁䅁䅁䅁䍄䉁䅁䅁䅃䅁䅁䅍䅁䅁䅁䅕䅁䅁䩁䝪ぃ䭅䙁䅁䅁䙁䅁䅁䅁䥄杸䉴权䩂䅁䅁权流䅁䅁权䕁䅁䅋权䉁䅁䅁允䅁䅁䅅䅁䭁䙁䅅䅁䵁䅉䅅䅁䙁䅁䅁睁䵁䅁䅁兂䅁䅁䅁䍉㕪䅑䅯杁䅅䅁䅯䅔䅁䅁䅯睂䅅䅁䅅䅁䉁䅁䅁兂䅁䅁䅁䅁䅁䅁杷允䅁䅁䅕䅁䑁䅁䅷䅁䙁䅁䅁䥁睂䔸䈵权浂䅁䅁权㥁䅁䅁权䡁允䅁允䅁䅁䅅䅁䭁䉁䉧䅁䵁䅉䅅䅁䙁䅁䅁睁䵁䅁䅁兂䅁䅁䅁䡫㑢䅑䅯䅯䅁䅁䅯兓䅁䅁䅯睂䅅䅁䅅䅁䉁䅁䅁兂⽁㔸坧桷浍䅑杷允䅁䅁䅕䅁䑁䅁䅷䅁䙁䅁䅁䅁允晧䅨权元䅁䅁权⭁䅁䅁权䡁允䅁允䅁䅁䅅䅁䭁䅁䉯䅁䵁䅉䅅䅁䙁䅁䅁睁䵁䅁䅁兂䅁䅁䅃䭳偤兑䅯睲䅁䅁䅯李䅁䅁䅯睂䅅䅁䅅䅁䉁䅁䅁兂湄䅕永愴㍪睐杷允䅁䅁䅧䅁䑁䅁䅁䅁䙁䅁䅁䅁奃杸䉴权呂䅁䅁兂䅁䅁䅁䵏嘸兑䅯杒䅁䅁䅯杊䅁䅁䅯䅂䍁䅧䅯允䅁䅁䅅䅁䉁䅁䅁杄䭁䅁䅁䅍畁䑁䅣杍䅁䅁杷允䅁䅁䅧䅁䑁䅁䅁䅁䙁䅁䅁䅁奃杸䉴权捂䅁䅁兂䅁䅁䅁䴫嘴兑䅯䅍䅁䅁䅯杊䅁䅁䅯䅂䍁䅧䅯允䅁䅁䅅䅁䉁䅁䅁杄䭁䅁䅁免畁䑁䅕兏䅁䅁杷允䅁䅁䅧䅁䑁䅁䅁䅁䙁䅁䅁䅁奃杸䉴权兂䅁䅁兂䅁䅁䅁䵹䱙兑䅯睁䅁䅁䅯杊䅁䅁䅯䅂䍁䅧䅯允䅁䅁䅅䅁䉁䅁䅁权剂䅁䅁䍄䉁䅁䅁䅃䅁䅁䅍䅁䅁䅁䅕䅁䅁䩁䝪ぃ䭅䙁䅙䅁䙁䅁䅁䅁㡁硺䉖权ㅁ䅁䅁权流䅁䅁权䕁䅁䅋权䉁䅁䅁允䅁䅁䅅䅁佁䅁䅯䅁睁䍁䄴睎穁䅁䅁䍄䉁䅁䅁兂䅁䅁䅍䅄䅁䅁䅕䅁䅁䕧求ご䭅乁䄴䅁䭁䑁䅷䅁䭁䅁䉣䅁䉁䅁䅁允䅁䅁䅕洳䅋䤯㈵樫䴸䅉䅅䅁䥁䅁䅁睁䅁䅁䅁兂䅁䅁䅁䵭䱙兑䅯杕䅁䅁䅕䅁䅁乁䝄ぃ䭅䕁䅙䅁䭁䍁䅙䅁䭁䅁䅑潁䭁䅁䅅䅁䉁䅁䅁允䅁䅁䅯兇䅁䅁杷允䅁䅁䅕䅁䑁䅁䅷䅁䙁䅁䅁䅁睂癹䅴权坃䅁䅁权⽁䅁䅁权䡁允䅁允䅁䅁䅅䅁䙁偁⼯祘數創䍰䍄䉁䅁䅁兂䅁䅁䅍䅄䅁䅁䅕䅁䅁䙁睳ご䭅䥁䄴䅁䭁䕁䅕䅁䭁䅁䉣䅁䉁䅁䅁允䅁䅁䅕䅁䅁䅁䅁䅁䵁䅉䅅䅁䙁䅁䅁睁䵁䅁䅁兂䅁䅁䅁住佒兑䅯术䅁䅁䅯李䅁䅁䅯睂䅅䅁䅅䅁䉁䅁䅁兂䅁䅁䅁䅁䅁䅁杷允䅁䅁䅕䅁䑁䅁䅷䅁䙁䅁䅁䥁獃欵䉚权橂䅁䅁权䍂䅁䅁权䡁允䅁允䅁䅁䅅䅁䙁䍁䱨䥁眯奊䍚䍄䉁䅁䅁兂䅁䅁䅍䅄䅁䅁䅕䅁䅁䭧浺歒䭅䩁䅧䅁䭁䍁䄸䅁䭁䅁䉣䅁䉁䅁䅁允䅁䅁䅕䅁䅁䅁䅁䅁䵁䅉䅅䅁䙁䅁䅁睁䵁䅁䅁兂䅁䅁䅃佲䝚兑䅯睲䅁䅁䅯睓䅁䅁䅯睂䅅䅁䅅䅁䉁䅁䅁兂䱃䕫㘲刯祪睐杷允䅁䅁䅕䅁䑁䅁䅷䅁䙁䅁䅁䅁㑁䔵䈵权啃䅁䅁权䕂䅁䅁权䡁允䅁允䅁䅁䅅䅁䭁䑁䉣䅁䵁䅉䅅䅁䙁䅁䅁睁䵁䅁䅁兂䅁䅁䅁䵙㝲䅑䅯䄷䅁䅁䅯䅒䅁䅁䅯睂䅅䅁䅅䅁䉁䅁䅁兂偂嘶汍䑌橮睐杷允䅁䅁䅕䅁䑁䅁䅷䅁䙁䅁䅁䅁䕁啪䈹权煄䅁䅁权䭂䅁䅁权䡁允䅁允䅁䅁䅅䅁䙁䅁䅁䅁䅁䅁䅁䍄䉁䅁䅁兂䅁䅁䅍䅄䅁䅁䅕䅁䅁䱧湃ご䭅佁䅷䅁䭁䕁䅑䅁䭁䅁䉣䅁䉁䅁䅁允䅁䅁䅕硩晅獲㙈啂䵁䅉䅅䅁䙁䅁䅁睁䵁䅁䅁兂䅁䅁䅁䥂倱兑䅯杭䅁䅁䅯杍䅁䅁䅯睂䅅䅁䅅䅁䉁䅁䅁兂䅁䅁䅁䅁䅁䅁杷允䅁䅁䅧䅁䑁䅁䅁䅁䙁䅁䅁䅁奃杸䉴权坂䅁䅁兂䅁䅁䅁䵷䱙兑䅯睐䅁䅁䅯杊䅁䅁䅯䅂䍁䅧䅯允䅁䅁䅅䅁䉁䅁䅁权坂䅁䅁䍄䉁䅁䅁兂䅁䅁䅍䅄䅁䅁䅕䅁䅁䭧浺歒䭅乁䅙䅁䭁䕁䅧䅁䭁䅁䉣䅁䉁䅁䅁允䅁䅁䅕㉵䱱䅋つ樸䴸䅉䅅䅁䝁䅁䅁睁䵁䅁䅁兂䅁䅁䅃楡倵兑䅯睸䅁䅁䅯䅚䅁䅁䅯䅁䅁䅁䅯兙䅁䅁䅅䅁䉁䅁䅁兂捂偯䴷湒䴸䅑杷允䅁䅁䅕䅁䑁䅁䅷䅁䙁䅁䅁䵁䑸婌䉰权啃䅁䅁权䑂䅁䅁权䡁允䅁允䅁䅁䅅䅁䭁䅁䅁䅁䵁䅉䅅䅁䥁䅁䅁睁䅁䅁䅁兂䅁䅁䅁䵭䱙兑䅯䅕䅁䅁䅕䅁䅁䵁䝄ぃ䭅䍁䄴䅁䭁䍁䅙䅁䭁䅁䅑潁䭁䅁䅅䅁䉁䅁䅁允䅁䅁䅯䅕䅁䅁杷允䅁䅁䅕䅁䑁䅁䅷䅁䙁䅁䅁䅁元癤䅨权湃䅁䅁权癁䅁䅁权䡁允䅁允䅁䅁䅅䅁䭁䅁䉯䅁䵁䅉䅅䅁䙁䅁䅁睁䵁䅁䅁兂䅁䅁䅁䡫㑢䅑䅯睳䅁䅁䅯兓䅁䅁䅯睂䅅䅁䅅䅁䉁䅁䅁兂䅁䩁䩙䍵䉩村杷允䅁䅁䅧䅁䑁䅁䅁䅁䙁䅁䅁䅁奃杸䉴权卂䅁䅁兂䅁䅁䅁䵰嘸兑䅯杏䅁䅁䅯杊䅁䅁䅯䅂䍁䅧䅯允䅁䅁䅅䅁䉁䅁䅁兂畃⭒㙆䡆搵䅑杷允䅁䅁䅧䅁䑁䅁䅁䅁䙁䅁䅁䅁奃杸䉴权奁䅁䅁兂䅁䅁䅁䵅嘸兑䅯杒䅁䅁䅯杊䅁䅁䅯䅂䍁䅧䅯允䅁䅁䅅䅁䉁䅁䅁杄䭁䅁䅁免睁䍁䄴兏䅁䅁杷允䅁䅁䅧䅁䑁䅁䅁䅁䙁䅁䅁䅁奃杸䉴权兂䅁䅁兂䅁䅁䅁䵷䱙兑䅯兏䅁䅁䅯杊䅁䅁䅯䅂䍁䅧䅯允䅁䅁䅅䅁䉁䅁䅁权兂䅁䅁䍄䉁䅁䅁䅃䅁䅁䅍䅁䅁䅁䅕䅁䅁䩁䝪ぃ䭅䙁䅁䅁䙁䅁䅁䅁䅄杸䉴权㙁䅁䅁权流䅁䅁权䕁䅁䅋权䉁䅁䅁允䅁䅁䅅䅁䭁䙁䅁䅁䵁䅉䅅䅁䙁䅁䅁睁䵁䅁䅁兂䅁䅁䅁䵯㝮䅑䅯䅫䅁䅁䅯村䅁䅁䅯睂䅅䅁䅅䅁䉁䅁䅁权䭁允䅁䍄䉁䅁䅁兂䅁䅁䅍䅄䅁䅁䅕䅁䅁䕧求ご䭅乁䅯䅁䭁䕁䅷䅁䭁䅁䉣䅁䉁䅁䅁允䅁䅁䅕㜲浯ㅊ村䐴䴸䅉䅅䅁䙁䅁䅁睁䵁䅁䅁兂䅁䅁䅃佲䝚兑䅯其䅁䅁䅯兒䅁䅁䅯睂䅅䅁䅅䅁䉁䅁䅁兂䙂攰偮匷奖䅑杷允䅁䅁䅧䅁䑁䅁䅁䅁䙁䅁䅁䅁奃杸䉴权呂䅁䅁兂䅁䅁䅁䵷䱙兑䅯䅑䅁䅁䅯杊䅁䅁䅯䅂䍁䅧䅯允䅁䅁䅅䅁䉁䅁䅁权呂䅁䅁䍄䉁䅁䅁兂䅁䅁䅍䅄䅁䅁䅕䅁䅁䍁潁唫䭁䩁䅙䅁䭁䕁䅁䅁䭁䅁䉣䅁䉁䅁䅁允䅁䅁䅕䅁䅁瑮䕖歇䵉䅉䅅䅁䙁䅁䅁睁䵁䅁䅁兂䅁䅁䅁乖佚兑䅯杪䅁䅁䅯䅎䅁䅁䅯睂䅅䅁䅅䅁䉁䅁䅁兂䅁䅁䅁䅁䅁䅁杷允䅁䅁䅕䅁䑁䅁䅷䅁䙁䅁䅁䵁䑸婌䉰权汃䅁䅁权䕂䅁䅁权䡁允䅁允䅁䅁䅅䅁䭁䅁䅁䅁䵁䅉䅅䅁䥁䅁䅁睁䅁䅁䅁兂䅁䅁䅁䵭䱙兑䅯䅗䅁䅁䅕䅁䅁佁佺商䭅䕁䅣䅁䭁䍁䅙䅁䭁䅁䅑潁䭁䅁䅅䅁䉁䅁䅁允䅁䅁䅕瑃橥䑣爲欸䵁䅉䅅䅁䙁䅁䅁睁䵁䅁䅁兂䅁䅁䅁晡但兑䅯杫䅁䅁䅯䅑䅁䅁䅯睂䅅䅁䅅䅁䉁䅁䅁兂䑃坷⭎獧歈兑杷允䅁䅁䅧䅁䑁䅁䅁䅁䙁䅁䅁䅁奃杸䉴权兂䅁䅁兂䅁䅁䅁䵷䱙兑䅯睎䅁䅁䅯杊䅁䅁䅯䅂䍁䅧䅯允䅁䅁䅅䅁䉁䅁䅁权兂䅁䅁䍄䉁䅁䅁兂䅁䅁䅍䅄䅁䅁䅕䅁䅁䙧䕑䕕䭅佁䅙䅁䭁䑁䅙䅁䭁䅁䉣䅁䉁䅁䅁允䅁䅁䅕䅁䅁䅁䅁䅁䵁䅉䅅䅁䙁䅁䅁睁䵁䅁䅁兂䅁䅁䅃楡倵兑䅯䅬䅁䅁䅯睐䅁䅁䅯睂䅅䅁䅅䅁䉁䅁䅁权畃䅁䅁䍄䉁䅁䅁兂䅁䅁䅍䅄䅁䅁䅕䅁䅁䭧浺歒䭅偁䄴䅁䭁䍁䄴䅁䭁䅁䉣䅁䉁䅁䅁允䅁䅁䅕䅁䅁䅁䅁䅁䵁䅉䅅䅁䥁䅁䅁睁䅁䅁䅁兂䅁䅁䅁䵭䱙兑䅯睕䅁䅁䅕䅁䅁䩁偄商䭅䑁䅅䅁䭁䍁䅙䅁䭁䅁䅑潁䭁䅁䅅䅁䉁䅁䅁允䅁䅁䅕牕敧敨剶ず䵁䅉䅅䅁䙁䅁䅁睁䵁䅁䅁兂䅁䅁䅁祥倱兑䅯睵䅁䅁䅯免䅁䅁䅯睂䅅䅁䅅䅁䉁䅁䅁兂䅁䅁䅁䅁䅁䅁杷允䅁䅁䅧䅁䑁䅁䅁䅁䙁䅁䅁䅁奃杸䉴权呂䅁䅁兂䅁䅁䅁䴷嘴兑䅯睁䅁䅁䅯杊䅁䅁䅯䅂䍁䅧䅯允䅁䅁䅅䅁䉁䅁䅁兂䅁䅁䅁䅁䅁䅁杷允䅁䅁䅧䅁䑁䅁䅁䅁䙁䅁䅁䅁奃杸䉴权奁䅁䅁兂䅁䅁䅁䵷䱙兑䅯䅑䅁䅁䅯杊䅁䅁䅯䅂䍁䅧䅯允䅁䅁䅅䅁䉁䅁䅁权奁䅁䅁䍄䉁䅁䅁兂䅁䅁䅍䅄䅁䅁䅕䅁䅁䭧浺歒䭅乁䅙䅁䭁䑁䅳䅁䭁䅁䉣䅁䉁䅁䅁允䅁䅁䅕䅁䅁䅁䅁䅁䵁䅉䅅䅁䥁䅁䅁睁䅁䅁䅁兂䅁䅁䅁䵭䱙兑䅯䅕䅁䅁䅕䅁䅁䵁䝄ぃ䭅䑁䅙䅁䭁䍁䅙䅁䭁䅁䅑潁䭁䅁䅅䅁䉁䅁䅁允䅁䅁䅯䅕䅁䅁杷允䅁䅁䅧䅁䑁䅁䅁䅁䙁䅁䅁䅁奃杸䉴权捂䅁䅁兂䅁䅁䅁䵫嘸兑䅯䅐䅁䅁䅯杊䅁䅁䅯䅂䍁䅧䅯允䅁䅁䅅䅁䉁䅁䅁兂䙃ㄶ㑇湈⬱䅑杷允䅁䅁䅕䅁䑁䅁䅷䅁䙁䅁䅁䅁元癤䅨权潄䅁䅁权⭁䅁䅁权䡁允䅁允䅁䅁䅅䅁䙁䭁䵤嘳〳䕢䄱䍄䉁䅁䅁䅃䅁䅁䅍䅁䅁䅁䅕䅁䅁䩁䝪ぃ䭅䙁䅷䅁䙁䅁䅁䅁㑁硺䉖权乂䅁䅁权流䅁䅁权䕁䅁䅋权䉁䅁䅁允䅁䅁䅅䅁佁䅁䅯䅁睁䍁䄴䅏ㅁ䅁䅁䍄䉁䅁䅁兂䅁䅁䅍䅄䅁䅁䅕䅁䅁䭁䩄〫䭁䥁䅫䅁䭁䕁䅅䅁䭁䅁䉣䅁䉁䅁䅁允䅁䅁䅯兲䅁䅁杷允䅁䅁䅕䅁䑁䅁䅷䅁䙁䅁䅁䅁灂唸䈵权䭄䅁䅁权⽁䅁䅁权䡁允䅁允䅁䅁䅅䅁䙁䅁䅁䅁䅁䅁䅁䍄䉁䅁䅁兂䅁䅁䅍䅄䅁䅁䅕䅁䅁䡧睄歔䭅䩁䅉䅁䭁䕁䄰䅁䭁䅁䉣䅁䉁䅁䅁允䅁䅁䅕琱べ䨲灒䕉䵉䅉䅅䅁䙁䅁䅁睁䵁䅁䅁兂䅁䅁䅃楡倵兑䅯䄲䅁䅁䅯䅎䅁䅁䅯睂䅅䅁䅅䅁䉁䅁䅁兂䅁䅁䅁䅁䅁䅁杷允䅁䅁䅧䅁䑁䅁䅁䅁䙁䅁䅁䅁奃杸䉴权捂䅁䅁兂䅁䅁䅁䵷䱙兑䅯睎䅁䅁䅯杊䅁䅁䅯䅂䍁䅧䅯允䅁䅁䅅䅁䉁䅁䅁权捂䅁䅁䍄䉁䅁䅁兂䅁䅁䅍䅄䅁䅁䅕䅁䅁䉁䉃䔫䭁䱁䄸䅁䭁䕁䅣䅁䭁䅁䉣䅁䉁䅁䅁允䅁䅁䅕䅁䅁䅁䅁䅁䵁䅉䅅䅁䥁䅁䅁睁䅁䅁䅁兂䅁䅁䅁䵭䱙兑䅯䅕䅁䅁䅕䅁䅁䵁䝄ぃ䭅䕁䅅䅁䭁䍁䅙䅁䭁䅁䅑潁䭁䅁䅅䅁䉁䅁䅁允䅁䅁䅯䅕䅁䅁杷允䅁䅁䅕䅁䑁䅁䅷䅁䙁䅁䅁䅁䅂智䅴权慃䅁䅁权䵂䅁䅁权䡁允䅁允䅁䅁䅅䅁䙁䅁䅁䩁㜳䉏䌹䍄䉁䅁䅁兂䅁䅁䅍䅄䅁䅁䅕䅁䅁䭁䩄〫䭁䱁䅑䅁䭁䑁䅷䅁䭁䅁䉣䅁䉁䅁䅁允䅁䅁䅕杦䕳䙎䠯し䵉䅉䅅䅁䙁䅁䅁睁䵁䅁䅁兂䅁䅁䅁住佒兑䅯䄶䅁䅁䅯睎䅁䅁䅯睂䅅䅁䅅䅁䉁䅁䅁兂䅁䅁䅁䅁䅁䅁杷允䅁䅁䅕䅁䑁䅁䅷䅁䙁䅁䅁䅁元癤䅨权慄䅁䅁权ㅁ䅁䅁权䡁允䅁允䅁䅁䅅䅁䙁䅁䅁䅁䅁䅁䅁䍄䉁䅁䅁兂䅁䅁䅍䅄䅁䅁䅕䅁䅁䍁潁唫䭁佁䄴䅁䭁䍁䄴䅁䭁䅁䉣䅁䉁䅁䅁允䅁䅁䅕䅁䅁䅁䅁䅁䵁䅉䅅䅁䙁䅁䅁睁䵁䅁䅁兂䅁䅁䅁摪但兑䅯䄷䅁䅁䅯睐䅁䅁䅯睂䅅䅁䅅䅁䉁䅁䅁兂䅁䅁䅁䅁䅁䅁杷允䅁䅁䅧䅁䑁䅁䅁䅁䙁䅁䅁䅁奃杸䉴权卂䅁䅁兂䅁䅁䅁䵹䱙兑䅯睌䅁䅁䅯杊䅁䅁䅯䅂䍁䅧䅯允䅁䅁䅅䅁䉁䅁䅁权噂䅁䅁䍄䉁䅁䅁兂䅁䅁䅍䅄䅁䅁䅕䅁䅁佁䉃䔫䭁䥁䄴䅁䭁䕁䅍䅁䭁䅁䉣䅁䉁䅁䅁允䅁䅁䅕䅁䅁䅁䅁䅁䵁䅉䅅䅁䥁䅁䅁睁䅁䅁䅁兂䅁䅁䅁䵭䱙兑䅯睕䅁䅁䅕䅁䅁䡁剄商䭅䍁䄴䅁䭁䍁䅙䅁䭁䅁䅑潁䭁䅁䅅䅁䉁䅁䅁允䅁䅁䅕㝱㤵㥰ち䕮䵁䅉䅅䅁䙁䅁䅁睁䵁䅁䅁兂䅁䅁䅁䵣㝲䅑䅯睯䅁䅁䅯杒䅁䅁䅯睂䅅䅁䅅䅁䉁䅁䅁兂䅁偁䭷ㅭ汤村杷允䅁䅁䅕䅁䑁䅁䅷䅁䙁䅁䅁䥁獃欵䉚权灃䅁䅁权睁䅁䅁权䡁允䅁允䅁䅁䅅䅁䭁䅁䉯䅁䵁䅉䅅䅁䙁䅁䅁睁䵁䅁䅁兂䅁䅁䅁䵯㝮䅑䅯䄸䅁䅁䅯兑䅁䅁䅯睂䅅䅁䅅䅁䉁䅁䅁兂奄伷䱮兹䉊䅑杷允䅁䅁䅧䅁䑁䅁䅁䅁䙁䅁䅁䅁奃杸䉴权奂䅁䅁兂䅁䅁䅁䵫嘸兑䅯睐䅁䅁䅯杊䅁䅁䅯䅂䍁䅧䅯允䅁䅁䅅䅁䉁䅁䅁兂獄払敧摨塴䅑杷允䅁䅁䅕䅁䑁䅁䅷䅁䙁䅁䅁䅁元癤䅨权穃䅁䅁权䑂䅁䅁权䡁允䅁允䅁䅁䅅䅁䙁䅁䅁湪㙮㑱䍰䍄䉁䅁䅁䅃䅁䅁䅍䅁䅁䅁䅕䅁䅁䩁䝪ぃ䭅䙁䅁䅁䙁䅁䅁䅁䅄杸䉴权䡂䅁䅁权流䅁䅁权䕁䅁䅋权䉁䅁䅁允䅁䅁䅅䅁䭁䙁䅁䅁䵁䅉䅅䅁䙁䅁䅁睁䵁䅁䅁兂䅁䅁䅃佲䝚兑䅯睯䅁䅁䅯睌䅁䅁䅯睂䅅䅁䅅䅁䉁䅁䅁兂䅁䅁䅁䅁䅁䅁杷允䅁䅁䅕䅁䑁䅁䅷䅁䙁䅁䅁䅁扂䕍䈹权硃䅁䅁权㑁䅁䅁权䡁允䅁允䅁䅁䅅䅁䙁䅁䅁䅁䅁䅁䅁䍄䉁䅁䅁䅃䅁䅁䅍䅁䅁䅁䅕䅁䅁䩁䝪ぃ䭅䙁䅷䅁䙁䅁䅁䅁䅄杸䉴权䅂䅁䅁权流䅁䅁权䕁䅁䅋权䉁䅁䅁允䅁䅁䅅䅁䭁䙁䅷䅁䵁䅉䅅䅁䙁䅁䅁睁䵁䅁䅁兂䅁䅁䅁䵣㝲䅑䅯睩䅁䅁䅯睒䅁䅁䅯睂䅅䅁䅅䅁䉁䅁䅁兂䵄報䱢瑁㤳睐杷允䅁䅁䅕䅁䑁䅁䅷䅁䙁䅁䅁䅁灂唸䈵权湃䅁䅁权ㅁ䅁䅁权䡁允䅁允䅁䅁䅅䅁䭁䅁䉯䅁䵁䅉䅅䅁䙁䅁䅁睁䵁䅁䅁兂䅁䅁䅃䅖兒兑䅯䅴䅁䅁䅯兒䅁䅁䅯睂䅅䅁䅅䅁䉁䅁䅁兂䱁䩪慑煱噎村杷允䅁䅁䅧䅁䑁䅁䅁䅁䙁䅁䅁䅁奃杸䉴权兂䅁䅁兂䅁䅁䅁䵬嘸兑䅯睁䅁䅁䅯杊䅁䅁䅯䅂䍁䅧䅯允䅁䅁䅅䅁䉁䅁䅁兂㝂䭆䠵摙潡䅑杷允䅁䅁䅕䅁䑁䅁䅷䅁䙁䅁䅁䅁䅂智䅴权啃䅁䅁权乂䅁䅁权䡁允䅁允䅁䅁䅅䅁䭁䑁䉑䅁䵁䅉䅅䅁䙁䅁䅁睁䵁䅁䅁兂䅁䅁䅃佲䝚兑䅯䅬䅁䅁䅯睌䅁䅁䅯睂䅅䅁䅅䅁䉁䅁䅁权潁允䅁䍄䉁䅁䅁䅃䅁䅁䅍䅁䅁䅁䅕䅁䅁䩁䝪ぃ䭅䙁䅁䅁䙁䅁䅁䅁䅄杸䉴权䵂䅁䅁权流䅁䅁权䕁䅁䅋权䉁䅁䅁允䅁䅁䅅䅁䭁䙁䅁䅁䵁䅉䅅䅁䙁䅁䅁睁䵁䅁䅁兂䅁䅁䅃偣佂兑䅯杚䅁䅁䅯䅔䅁䅁䅯睂䅅䅁䅅䅁䉁䅁䅁权奁允䅁䍄䉁䅁䅁䅃䅁䅁䅍䅁䅁䅁䅕䅁䅁䩁䝪ぃ䭅䙁䅫䅁䙁䅁䅁䅁杁硺䉖权㥁䅁䅁权流䅁䅁权䕁䅁䅋权䉁䅁䅁允䅁䅁䅅䅁佁䅁䅯䅁ぁ䍁䄴䅍祁䅁䅁䍄䉁䅁䅁兂䅁䅁䅍䅄䅁䅁䅕䅁䅁䡁䭄〫䭁䱁䅯䅁䭁䕁䅷䅁䭁䅁䉣䅁䉁䅁䅁允䅁䅁䅕䅁䅁䅵祥歋䵉䅉䅅䅁䙁䅁䅁睁䵁䅁䅁兂䅁䅁䅁乖佚兑䅯䄳䅁䅁䅯材䅁䅁䅯睂䅅䅁䅅䅁䉁䅁䅁兂㝃噐⭴氶䑕䅑杷允䅁䅁䅕䅁䑁䅁䅷䅁䙁䅁䅁䥁睂䔸䈵权佃䅁䅁权睁䅁䅁权䡁允䅁允䅁䅁䅅䅁䙁䅁䅁䅁䅁䅁䅁䍄䉁䅁䅁兂䅁䅁䅍䅄䅁䅁䅕䅁䅁䭁欫ご䭅䩁䅑䅁䭁䑁䅧䅁䭁䅁䉣䅁䉁䅁䅁允䅁䅁䅯睋䅅䅁杷允䅁䅁䅧䅁䑁䅁䅁䅁䙁䅁䅁䅁奃杸䉴权兂䅁䅁兂䅁䅁䅁䴸嘴兑䅯兑䅁䅁䅯杊䅁䅁䅯䅂䍁䅧䅯允䅁䅁䅅䅁䉁䅁䅁兂䑄匹捨㝄父䅑杷允䅁䅁䅕䅁䑁䅁䅷䅁䙁䅁䅁䅁乃唰䈵权祄䅁䅁权㉁䅁䅁权䡁允䅁允䅁䅁䅅䅁䙁䅁䅁䅁䅁䅁䅁䍄䉁䅁䅁䅃䅁䅁䅍䅁䅁䅁䅕䅁䅁䩁䝪ぃ䭅䙁䅁䅁䙁䅁䅁䅁啃硺䉖权㡁䅁䅁权流䅁䅁权䕁䅁䅋权䉁䅁䅁允䅁䅁䅅䅁䙁䡁啳歲桦焴䅊䍄䉁䅁䅁兂䅁䅁䅍䅄䅁䅁䅕䅁䅁䭧浺歒䭅䱁䅙䅁䭁䑁䅅䅁䭁䅁䉣䅁䉁䅁䅁允䅁䅁䅕䅁䅁䅁䅁䅁䵁䅉䅅䅁䙁䅁䅁睁䵁䅁䅁兂䅁䅁䅃䭳偤兑䅯䅭䅁䅁䅯睒䅁䅁䅯睂䅅䅁䅅䅁䉁䅁䅁兂㝂獆㤯栳歯村杷允䅁䅁䅧䅁䑁䅁䅁䅁䙁䅁䅁䅁奃杸䉴权坂䅁䅁兂䅁䅁䅁䵏嘸兑䅯睐䅁䅁䅯杊䅁䅁䅯䅂䍁䅧䅯允䅁䅁䅅䅁䉁䅁䅁杄䭁䅁䅁免畁䑁䅅杍䅁䅁杷允䅁䅁䅕䅁䑁䅁䅷䅁䙁䅁䅁䅁䕁啪䈹权汃䅁䅁权䱂䅁䅁权䡁允䅁允䅁䅁䅅䅁䡁䅁䅁䅁䅃畧䅒䍄䉁䅁䅁兂䅁䅁䅍䅄䅁䅁䅕䅁䅁䱧湃ご䭅䩁䄴䅁䭁䑁䅧䅁䭁䅁䉣䅁䉁䅁䅁允䅁䅁䅕䅁䅁䅁䅁䅁䵁䅉䅅䅁䙁䅁䅁睁䵁䅁䅁兂䅁䅁䅁䥅㑈䅑䅯杹䅁䅁䅯兑䅁䅁䅯睂䅅䅁䅅䅁䉁䅁䅁兂⽄刱䄯⬲瑺睐杷允䅁䅁䅧䅁䑁䅁䅁䅁䙁䅁䅁䅁奃杸䉴权兂䅁䅁兂䅁䅁䅁䵷䱙兑䅯村䅁䅁䅯杊䅁䅁䅯䅂䍁䅧䅯允䅁䅁䅅䅁䉁䅁䅁权兂䅁䅁䍄䉁䅁䅁兂䅁䅁䅍䅄䅁䅁䅕䅁䅁䅁乓ご䭅䩁䅙䅁䭁䑁䅣䅁䭁䅁䉣䅁䉁䅁䅁允䅁䅁䅕䅁䅁䅁䅁䅁䵁䅉䅅䅁䙁䅁䅁睁䵁䅁䅁兂䅁䅁䅁㙲偒兑䅯睹䅁䅁䅯睏䅁䅁䅯睂䅅䅁䅅䅁䉁䅁䅁兂䅁䅁䅁䅁䅁䅁杷允䅁䅁䅧䅁䑁䅁䅁䅁䙁䅁䅁䅁奃杸䉴权兂䅁䅁兂䅁䅁䅁䵷䱙兑䅯兔䅁䅁䅯杊䅁䅁䅯䅂䍁䅧䅯允䅁䅁䅅䅁䉁䅁䅁权兂䅁䅁䍄䉁䅁䅁䅃䅁䅁䅍䅁䅁䅁䅕䅁䅁䩁䝪ぃ䭅䙁䅁䅁䙁䅁䅁䅁杁硺䉖权㡁䅁䅁权流䅁䅁权䕁䅁䅋权䉁䅁䅁允䅁䅁䅅䅁佁䅁䅯䅁穁䍁䄴兎穁䅁䅁䍄䉁䅁䅁兂䅁䅁䅍䅄䅁䅁䅕䅁䅁䝁䭄〫䭁䱁䅑䅁䭁䑁䅕䅁䭁䅁䉣䅁䉁䅁䅁允䅁䅁䅕灐来報噭䕙䵉䅉䅅䅁䙁䅁䅁睁䵁䅁䅁兂䅁䅁䅁乖佚兑䅯䅴䅁䅁䅯杍䅁䅁䅯睂䅅䅁䅅䅁䉁䅁䅁兂䅁䅁䅁䅁䅁䅁杷允䅁䅁䅕䅁䑁䅁䅷䅁䙁䅁䅁䅁啂欱䈵权䥄䅁䅁权䡂䅁䅁权䡁允䅁允䅁䅁䅅䅁䙁䅁䅁䍁硋睲䍎䍄䉁䅁䅁兂䅁䅁䅍䅄䅁䅁䅕䅁䅁䡧睄歔䭅䵁䄰䅁䭁䕁䅧䅁䭁䅁䉣䅁䉁䅁䅁允䅁䅁䅕い〯啖䙖歍䵁䅉䅅䅁䙁䅁䅁睁䵁䅁䅁兂䅁䅁䅁祥倱兑䅯睯䅁䅁䅯睎䅁䅁䅯睂䅅䅁䅅䅁䉁䅁䅁兂䅁䅁䅁䅁䅁䅁杷允䅁䅁䅕䅁䑁䅁䅷䅁䙁䅁䅁䵁䅃水䉂权杄䅁䅁权獁䅁䅁权䡁允䅁允䅁䅁䅅䅁䙁䅁䅁䅁䅁䅁䅁䍄䉁䅁䅁䅃䅁䅁䅍䅁䅁䅁䅕䅁䅁䩁䝪ぃ䭅䙁䅫䅁䙁䅁䅁䅁㑁硺䉖权䵂䅁䅁权流䅁䅁权䕁䅁䅋权䉁䅁䅁允䅁䅁䅅䅁佁䅁䅧䅁睁䍁䄴兏䅁䅁杷允䅁䅁䅕䅁䑁䅁䅷䅁䙁䅁䅁䅁乃唰䈵权权䅁䅁权穁䅁䅁权䡁允䅁允䅁䅁䅅䅁䙁䩁䙯䥔潅ず䅖䍄䉁䅁䅁兂䅁䅁䅍䅄䅁䅁䅕䅁䅁䑧婴ご䭅䥁䄴䅁䭁䍁䄴䅁䭁䅁䉣䅁䉁䅁䅁允䅁䅁䅕䅁䅁䅁䅁䅁䵁䅉䅅䅁䙁䅁䅁睁䵁䅁䅁兂䅁䅁䅁剔儹兑䅯关䅁䅁䅯䅓䅁䅁䅯睂䅅䅁䅅䅁䉁䅁䅁兂癃瑹捇漹硰村杷允䅁䅁䅧䅁䑁䅁䅁䅁䙁䅁䅁䅁奃杸䉴权奁䅁䅁兂䅁䅁䅁䴷嘴兑䅯䅓䅁䅁䅯杊䅁䅁䅯䅂䍁䅧䅯允䅁䅁䅅䅁䉁䅁䅁兂䑄匹捨㕪坓䅑杷允䅁䅁䅕䅁䑁䅁䅷䅁䙁䅁䅁䅁乃唰䈵权癃䅁䅁权㡁䅁䅁权䡁允䅁允䅁䅁䅅䅁䙁䅁䅁䅁䅁䅁䅁䍄䉁䅁䅁兂䅁䅁䅍䅄䅁䅁䅕䅁䅁䭁欫ご䭅䵁䄰䅁䭁䕁䅍䅁䭁䅁䉣䅁䉁䅁䅁允䅁䅁䅕䝙奪氳䍘お䵁䅉䅅䅁䙁䅁䅁睁䵁䅁䅁兂䅁䅁䅁晡但兑䅯杁䅅䅁䅯児䅁䅁䅯睂䅅䅁䅅䅁䉁䅁䅁兂䅁䅁䅁䅁䅁䅁杷允䅁䅁䅕䅁䑁䅁䅷䅁䙁䅁䅁䅁癃䕰䈹权穃䅁䅁权䅂䅁䅁权䡁允䅁允䅁䅁䅅䅁䙁䅁䅁䝷㤱ㅦ䍴䍄䉁䅁䅁䅃䅁䅁䅍䅁䅁䅁䅕䅁䅁䩁䝪ぃ䭅䙁䅁䅁䙁䅁䅁䅁兄杸䉴权睁䅁䅁权流䅁䅁权䕁䅁䅋权䉁䅁䅁允䅁䅁䅅䅁䭁䉁䅫䅁䵁䅉䅅䅁䥁䅁䅁睁䅁䅁䅁兂䅁䅁䅁䵭䱙兑䅯䅘䅁䅁䅕䅁䅁䩁偔商䭅䕁䅫䅁䭁䍁䅙䅁䭁䅁䅑潁䭁䅁䅅䅁䉁䅁䅁允䅁䅁䅕䘷㑇潈噕啧䵁䅉䅅䅁䙁䅁䅁睁䵁䅁䅁兂䅁䅁䅁䡫㑢䅑䅯睯䅁䅁䅯䅔䅁䅁䅯睂䅅䅁䅅䅁䉁䅁䅁兂䅁䱁㥃啶敊村杷允䅁䅁䅕䅁䑁䅁䅷䅁䙁䅁䅁䥁煂歌䈹权湃䅁䅁权㍁䅁䅁权䡁允䅁允䅁䅁䅅䅁䭁䅁䉯䅁䵁䅉䅅䅁䙁䅁䅁睁䵁䅁䅁兂䅁䅁䅁穗偂兑䅯杚䅁䅁䅯免䅁䅁䅯睂䅅䅁䅅䅁䉁䅁䅁权歁允䅁䍄䉁䅁䅁兂䅁䅁䅍䅄䅁䅁䅕䅁䅁䥷楄䕕䭅䵁䅣䅁䭁䕁䅳䅁䭁䅁䉣䅁䉁䅁䅁允䅁䅁䅕ㅆ慪术煩ぢ䵅䅉䅅䅁䙁䅁䅁睁䵁䅁䅁兂䅁䅁䅁䵣㝲䅑䅯朱䅁䅁䅯䅔䅁䅁䅯睂䅅䅁䅅䅁䉁䅁䅁兂䅁䅁䅁䅁䅁䅁杷允䅁䅁䅕䅁䑁䅁䅷䅁䙁䅁䅁䅁癃䕰䈹权敃䅁䅁权䥂䅁䅁权䡁允䅁允䅁䅁䅅䅁䙁䩁洯摓穦偪⽣䍄䉁䅁䅁兂䅁䅁䅍䅄䅁䅁䅕䅁䅁䱧湃ご䭅䱁䅯䅁䭁䕁䅍䅁䭁䅁䉣䅁䉁䅁䅁允䅁䅁䅕楙橐㕺元歖䵉䅉䅅䅁䙁䅁䅁睁䵁䅁䅁兂䅁䅁䅄佧兊兑䅯䅬䅁䅁䅯兓䅁䅁䅯睂䅅䅁䅅䅁䉁䅁䅁权䅁䅁䅁䍄䉁䅁䅁䅃䅁䅁䅍䅁䅁䅁䅕䅁䅁䩁䝪ぃ䭅䙁䅁䅁䙁䅁䅁䅁兄杸䉴权硁䅁䅁权流䅁䅁权䕁䅁䅋权䉁䅁䅁允䅁䅁䅅䅁䭁䉁䅫䅁䵁䅉䅅䅁䙁䅁䅁睁䵁䅁䅁兂䅁䅁䅁㙲偒兑䅯䅫䅁䅁䅯材䅁䅁䅯睂䅅䅁䅅䅁䉁䅁䅁权䭁允䅁䍄䉁䅁䅁䅃䅁䅁䅍䅁䅁䅁䅕䅁䅁䩁䝪ぃ䭅䙁䅁䅁䙁䅁䅁䅁兄杸䉴权畁䅁䅁权流䅁䅁权䕁䅁䅋权䉁䅁䅁允䅁䅁䅅䅁䭁䉁䅫䅁䵁䅉䅅䅁䥁䅁䅁睁䅁䅁䅁兂䅁䅁䅁䵭䱙兑䅯睕䅁䅁䅕䅁䅁䑁偺商䭅䑁䄴䅁䭁䍁䅙䅁䭁䅁䅑潁䭁䅁䅅䅁䉁䅁䅁允䅁䅁䄴权䅁䑁䅁杌㕁䑁䅕䅁䵁䅉䅅䅁䙁䅁䅁睁䵁䅁䅁兂䅁䅁䅃偣佂兑䅯睰䅁䅁䅯睁䅁䅁䅯睂䅅䅁䅅䅁䉁䅁䅁权䭁允䅁䍄䉁䅁䅁䅃䅁䅁䅍䅁䅁䅁䅕䅁䅁䩁䝪ぃ䭅䙁䅁䅁䙁䅁䅁䅁兄杸䉴权穁䅁䅁权流䅁䅁权䕁䅁䅋权䉁䅁䅁允䅁䅁䅅䅁䭁䉁䅫䅁䵁䅉䅅䅁䙁䅁䅁睁䵁䅁䅁兂䅁䅁䅃䭳偤兑䅯共䅁䅁䅯睏䅁䅁䅯睂䅅䅁䅅䅁䉁䅁䅁权䭁允䅁䍄䉁䅁䅁䅃䅁䅁䅍䅁䅁䅁䅕䅁䅁䩁䝪ぃ䭅䉁䅧䅁䙁䅁䅁䅁䅄杸䉴权䡂䅁䅁权流䅁䅁权䕁䅁䅋权䉁䅁䅁允䅁䅁䅅䅁䭁䉁䅧䅁䵁䅉䅅䅁䙁䅁䅁睁䵁䅁䅁兂䅁䅁䅁穗偂兑䅯䄶䅁䅁䅯杏䅁䅁䅯睂䅅䅁䅅䅁䉁䅁䅁兂䅁䅁䅁䅁䅁䅁杷允䅁䅁䅧䅁䑁䅁䅁䅁䙁䅁䅁䅁奃杸䉴权呂䅁䅁兂䅁䅁䅁䵹䱙兑䅯睑䅁䅁䅯杊䅁䅁䅯䅂䍁䅧䅯允䅁䅁䅅䅁䉁䅁䅁权啂䅁䅁䍄䉁䅁䅁䅃䅁䅁䅍䅁䅁䅁䅕䅁䅁䩁䝪ぃ䭅䙁䅁䅁䙁䅁䅁䅁兄杸䉴权㑁䅁䅁权流䅁䅁权䕁䅁䅋权䉁䅁䅁允䅁䅁䅅䅁䭁䉁䅫䅁䵁䅉䅅䅁䙁䅁䅁睁䵁䅁䅁兂䅁䅁䅁䍉㕪䅑䅯杫䅁䅁䅯兒䅁䅁䅯睂䅅䅁䅅䅁䉁䅁䅁兂䅁䅁杁楃㍪兑杷允䅁䅁䅕䅁䑁䅁䅷䅁䙁䅁䅁䅁㝂啌䈹权㑄䅁䅁权ㅁ䅁䅁权䡁允䅁允䅁䅁䅅䅁䙁䅁䅁䅁䅁䅁䅁䍄䉁䅁䅁兂䅁䅁䅍䅄䅁䅁䅕䅁䅁䙁睳ご䭅䅁䉉䅁䭁䍁䅷䅁䭁䅁䉣䅁䉁䅁䅁允䅁䅁䅕䅁䅁䅁䅁䅁䵁䅉䅅䅁䙁䅁䅁睁䵁䅁䅁兂䅁䅁䵄祑愲兑䅯䅫䅁䅁䅯䅌䅁䅁䅯睂䅅䅁䅅䅁䉁䅁䅁权䭁允䅁䍄䉁䅁䅁兂䅁䅁䅍䅄䅁䅁䅕䅁䅁䕺瑍歭䭅䩁䄴䅁䭁䑁䅳䅁䭁䅁䉣䅁䉁䅁䅁允䅁䅁䅕䅁䅁䅁䅁䅁䵁䅉䅅䅁䙁䅁䅁睁䵁䅁䅁兂䅁䅁䵄祑愲兑䅯睱䅁䅁䅯杒䅁䅁䅯睂䅅䅁䅅䅁䉁䅁䅁权䭁允䅁䍄䉁䅁䅁䅃䅁䅁䅍䅁䅁䅁䅕䅁䅁䩁䝪ぃ䭅䙁䅍䅁䙁䅁䅁䅁兄杸䉴权㝁䅁䅁权流䅁䅁权䕁䅁䅋权䉁䅁䅁允䅁䅁䅅䅁䭁䉁䅫䅁䵁䅉䅅䅁䙁䅁䅁睁䵁䅁䅁兂䅁䅁䅁䍉㕪䅑䅯杮䅁䅁䅯䅓䅁䅁䅯睂䅅䅁䅅䅁䉁䅁䅁兂㉃坨㍹扒桪睐杷允䅁䅁䅕䅁䑁䅁䅷䅁䙁䅁䅁䅁啂欱䈵权佄䅁䅁权㍁䅁䅁权䡁允䅁允䅁䅁䅅䅁䙁偁䵨乲䝁兇䅤䍄䉁䅁䅁兂䅁䅁䅍䅄䅁䅁䅕䅁䅁䡧睄歔䭅乁䅧䅁䭁䑁䅷䅁䭁䅁䉣䅁䉁䅁䅁允䅁䅁䅕䈹楁ぎ灣䐯䴸䅉䅅䅁䙁䅁䅁睁䵁䅁䅁兂䅁䅁䅁䵑㜳䅑䅯杚䅁䅁䅯睎䅁䅁䅯睂䅅䅁䅅䅁䉁䅁䅁权慁允䅁䍄䉁䅁䅁兂䅁䅁䅍䅄䅁䅁䅕䅁䅁䉁䉃䔫䭁䱁䅅䅁䭁䑁䅍䅁䭁䅁䉣䅁䉁䅁䅁允䅁䅁䅕䅁杁啧䙩さ䵉䅉䅅䅁䙁䅁䅁睁䵁䅁䅁兂䅁䅁䅃偣佂兑䅯关䅁䅁䅯䅑䅁䅁䅯睂䅅䅁䅅䅁䉁䅁䅁兂䅁䵁䩹礰乎村杷允䅁䅁䅕䅁䑁䅁䅷䅁䙁䅁䅁䅁䕁啪䈹权䭄䅁䅁权硁䅁䅁权䡁允䅁允䅁䅁䅅䅁䙁䅁䅁䅁䅁䅁䅁䍄䉁䅁䅁䅃䅁䅁䅍䅁䅁䅁䅕䅁䅁䩁䝪ぃ䭅䙁䄴䅁䙁䅁䅁䅁歃硺䉖权㝁䅁䅁权流䅁䅁权䕁䅁䅋权䉁䅁䅁允䅁䅁䅅䅁䙁䕁桪桥畓穒䅚䍄䉁䅁䅁兂䅁䅁䅍䅄䅁䅁䅕䅁䅁䩁㉂䔫䭁䥁䅫䅁䭁䕁䅧䅁䭁䅁䉣䅁䉁䅁䅁允䅁䅁䅯兲䅁䅁杷允䅁䅁䅕䅁䑁䅁䅷䅁䙁䅁䅁䅁䕁啪䈹权汃䅁䅁权⭁䅁䅁权䡁允䅁允䅁䅁䅅䅁䡁䅁䅁䅁杄攳䅒䍄䉁䅁䅁兂䅁䅁䅍䅄䅁䅁䅕䅁䅁䑧婴ご䭅佁䅷䅁䭁䕁䅙䅁䭁䅁䉣䅁䉁䅁䅁允䅁䅁䅕䱡低㌶剋䐶䴸䅉䅅䅁䙁䅁䅁睁䵁䅁䅁兂䅁䅁䅄佧兊兑䅯睙䅁䅁䅯兒䅁䅁䅯睂䅅䅁䅅䅁䉁䅁䅁兂瑂䬫㑣㝵䑙村杷允䅁䅁䅕䅁䑁䅁䅷䅁䙁䅁䅁䅁元癤䅨权坃䅁䅁权䅂䅁䅁权䡁允䅁允䅁䅁䅅䅁䙁䅁䅁乑潤呭䍨䍄䉁䅁䅁兂䅁䅁䅍䅄䅁䅁䅕䅁䅁䡁䭄〫䭁乁䄴䅁䭁䕁䅧䅁䭁䅁䉣䅁䉁䅁䅁允䅁䅁䅕䅁䅁䅁䅁䅁䵁䅉䅅䅁䙁䅁䅁睁䵁䅁䅁兂䅁䅁䅁住佒兑䅯朶䅁䅁䅯睐䅁䅁䅯睂䅅䅁䅅䅁䉁䅁䅁兂䅁䅁䅁䅁䅁䅁杷允䅁䅁䅕䅁䑁䅁䅷䅁䙁䅁䅁䅁睂癹䅴权硃䅁䅁权㡁䅁䅁权䡁允䅁允䅁䅁䅅䅁䙁䅁䅁佁摡噰䍊䍄䉁䅁䅁兂䅁䅁䅍䅄䅁䅁䅕䅁䅁䙁坔歔䭅䝁䅍䅁䭁䑁䅑䅁䭁䅁䉣䅁䉁䅁䅁允䅁䅁䅕䅁䅄眴橙䕖䵉䅉䅅䅁䙁䅁䅁睁䵁䅁䅁兂䅁䅁䅁穗偂兑䅯朵䅁䅁䅯兏䅁䅁䅯睂䅅䅁䅅䅁䉁䅁䅁兂䅁䅁䅁䅁䅁䅁杷允䅁䅁䅕䅁䑁䅁䅷䅁䙁䅁䅁䅁䕁啪䈹权䅁允䅁权㕁䅁䅁权䡁允䅁允䅁䅁䅅䅁䭁䅁䉙䅁䵁䅉䅅䅁䙁䅁䅁睁䵁䅁䅁兂䅁䅁䅁住佒兑䅯兩䅁䅁䅯睑䅁䅁䅯睂䅅䅁䅅䅁䉁䅁䅁权瑃䅁䅁䍄䉁䅁䅁兂䅁䅁䅍䅄䅁䅁䅕䅁䅁䱧湃ご䭅偁䅑䅁䭁䑁䅑䅁䭁䅁䉣䅁䉁䅁䅁允䅁䅁䅕䅁䅁䅁䅁䅁䵁䅉䅅䅁䥁䅁䅁睁䅁䅁䅁兂䅁䅁䅁䵭䱙兑䅯䅕䅁䅁䅕䅁䅁䭁偔商䭅䑁䅣䅁䭁䍁䅙䅁䭁䅁䅑潁䭁䅁䅅䅁䉁䅁䅁允䅁䅁䅕䉵䘶ㄶ奈歑䵁䅉䅅䅁䙁䅁䅁睁䵁䅁䅁兂䅁䅁䅁偷㝔䅑䅯䅯䅁䅁䅯杍䅁䅁䅯睂䅅䅁䅅䅁䉁䅁䅁兂桁䡳潊啫〰䅑杷允䅁䅁䅕䅁䑁䅁䅷䅁䙁䅁䅁䥁睂䔸䈵权䩃䅁䅁权㝁䅁䅁权䡁允䅁允䅁䅁䅅䅁䭁䭁䄰䅁䵁䅉䅅䅁䥁䅁䅁睁䅁䅁䅁兂䅁䅁䅁䵭䱙兑䅯杖䅁䅁䅕䅁䅁䡁剄商䭅䕁䅧䅁䭁䍁䅙䅁䭁䅁䅑潁䭁䅁䅅䅁䉁䅁䅁允䅁䅁䅕倷偑栳煎ひ䵁䅉䅅䅁䙁䅁䅁睁䵁䅁䅁兂䅁䅁䅁䥂倱兑䅯朰䅁䅁䅯兒䅁䅁䅯睂䅅䅁䅅䅁䉁䅁䅁兂乄䵺䵺䵺畷䅑杷允䅁䅁䅕䅁䑁䅁䅷䅁䙁䅁䅁䵁䑸婌䉰权啃䅁䅁权祁䅁䅁权䡁允䅁允䅁䅁䅅䅁䭁䅁䅁䅁䵁䅉䅅䅁䥁䅁䅁睁䅁䅁䅁兂䅁䅁䅁䵭䱙兑䅯䅗䅁䅁䅕䅁䅁偁佪商䭅䕁䅑䅁䭁䍁䅙䅁䭁䅁䅑潁䭁䅁䅅䅁䉁䅁䅁允䅁䅁䄴䅃䅁䑁䅉杌㍁䅁䅁䍄䉁䅁䅁䅃䅁䅁䅍䅁䅁䅁䅕䅁䅁䩁䝪ぃ䭅䙁䅉䅁䙁䅁䅁䅁啃硺䉖权㙁䅁䅁权流䅁䅁权䕁䅁䅋权䉁䅁䅁允䅁䅁䅅䅁䙁䵁䴳䵺䵺䡚䅸䍄䉁䅁䅁䅃䅁䅁䅍䅁䅁䅁䅕䅁䅁䩁䝪ぃ䭅䙁䅫䅁䙁䅁䅁䅁歃硺䉖权㝁䅁䅁权流䅁䅁权䕁䅁䅋权䉁䅁䅁允䅁䅁䅅䅁䙁䝁浚浚浚楚䅖䍄䉁䅁䅁䅃䅁䅁䅍䅁䅁䅁䅕䅁䅁䩁䝪ぃ䭅䙁䅙䅁䙁䅁䅁䅁元硺䉖权ㅁ䅁䅁权流䅁䅁权䕁䅁䅋权䉁䅁䅁允䅁䅁䅅䅁䙁䉁畓⭒㙆婁䅊䍄䉁䅁䅁䅃䅁䅁䅍䅁䅁䅁䅕䅁䅁䩁䝪ぃ䭅䙁䅫䅁䙁䅁䅁䅁䅂到䉖权穁䅁䅁权流䅁䅁权䕁䅁䅋权䉁䅁䅁允䅁䅁䅅䅁䭁䍁䅙䅁䵁䅉䅅䅁䙁䅁䅁睁䵁䅁䅁兂䅁䅁䅁䤴㑈䅑䅯睩䅁䅁䅯䅑䅁䅁䅯睂䅅䅁䅅䅁䉁䅁䅁兂浂浚浚浚䅙䅑杷允䅁䅁䅧䅁䑁䅁䅁䅁䙁䅁䅁䅁奃杸䉴权兂䅁䅁兂䅁䅁䅁䴰䱙兑䅯睐䅁䅁䅯杊䅁䅁䅯䅂䍁䅧䅯允䅁䅁䅅䅁䉁䅁䅁权婁䅁䅁䍄䉁䅁䅁兂䅁䅁䅍䅄䅁䅁䅕䅁䅁䱧湃ご䭅䩁䅙䅁䭁䕁䅷䅁䭁䅁䉣䅁䉁䅁䅁允䅁䅁䅕剡噖㍌㙏啒䵉䅉䅅䅁䥁䅁䅁睁䅁䅁䅁兂䅁䅁䅁䵭䱙兑䅯杘䅁䅁䅕䅁䅁䉁偄商䭅䕁䅉䅁䭁䍁䅙䅁䭁䅁䅑潁䭁䅁䅅䅁䉁䅁䅁允䅁䅁䄴权䅁䑁䅁杌㉁䑁䅙䅁䵁䅉䅅䅁䙁䅁䅁睁䵁䅁䅁兂䅁䅁䅁乖佚兑䅯䅙䅁䅁䅯䅐䅁䅁䅯睂䅅䅁䅅䅁䉁䅁䅁权㑂䅁䅁䍄䉁䅁䅁兂䅁䅁䅍䅄䅁䅁䅕䅁䅁䱧湃ご䭅䝁䅙䅁䭁䍁䄸䅁䭁䅁䉣䅁䉁䅁䅁允䅁䅁䅯元䅅䅁杷允䅁䅁䅧䅁䑁䅁䅁䅁䙁䅁䅁</t>
  </si>
  <si>
    <t>䅁奃杸䉴权敂䅁䅁兂䅁䅁䅁䵬嘸兑䅯睎䅁䅁䅯杊䅁䅁䅯䅂䍁䅧䅯允䅁䅁䅅䅁䉁䅁䅁兂慃婭婭呭噬䅑杷允䅁䅁䅕䅁䑁䅁䅷䅁䙁䅁䅁䥁啂䙂䉂权歄䅁䅁权硁䅁䅁权䡁允䅁允䅁䅁䅅䅁䙁䅁䅁䅁䅁䅁䅁䍄䉁䅁䅁兂䅁䅁䅍䅄䅁䅁䅕䅁䅁佁䉃䔫䭁佁䅁䅁䭁䑁䅯䅁䭁䅁䉣䅁䉁䅁䅁允䅁䅁䅕䅁䅁䅁䅁䅁䵁䅉䅅䅁䥁䅁䅁睁䅁䅁䅁兂䅁䅁䅁䵭䱙兑䅯䅕䅁䅁䅕䅁䅁佁佺商䭅䍁䄴䅁䭁䍁䅙䅁䭁䅁䅑潁䭁䅁䅅䅁䉁䅁䅁允䅁䅁䅕積積積㍍啦䵁䅉䅅䅁䙁䅁䅁睁䵁䅁䅁兂䅁䅁䅁䤴㑈䅑䅯睙䅁䅁䅯䅔䅁䅁䅯睂䅅䅁䅅䅁䉁䅁䅁兂䅁䵁㕃杣㙎村杷允䅁䅁䅕䅁䑁䅁䅷䅁䙁䅁䅁䵁䑸婌䉰权䥄䅁䅁权㥁䅁䅁权䡁允䅁允䅁䅁䅅䅁䙁䅁䅁䅁䅁䅁䅁䍄䉁䅁䅁兂䅁䅁䅍䅄䅁䅁䅕䅁䅁䱧湃ご䭅䱁䅳䅁䭁䑁䄰䅁䭁䅁䉣䅁䉁䅁䅁允䅁䅁䅕䅁䅄䌵婲啁䵉䅉䅅䅁䙁䅁䅁睁䵁䅁䅁兂䅁䅁䅃䭳偤兑䅯睷䅁䅁䅯村䅁䅁䅯睂䅅䅁䅅䅁䉁䅁䅁兂呃硖敔⭸杫䅑杷允䅁䅁䅧䅁䑁䅁䅁䅁䙁䅁䅁䅁奃杸䉴权婂䅁䅁兂䅁䅁䅁䵫嘸兑䅯杍䅁䅁䅯杊䅁䅁䅯䅂䍁䅧䅯允䅁䅁䅅䅁䉁䅁䅁兂灁䥘䌯圹潨䅑杷允䅁䅁䅕䅁䑁䅁䅷䅁䙁䅁䅁䅁灂唸䈵权杂䅁䅁权ㅁ䅁䅁权䡁允䅁允䅁䅁䅅䅁䭁䥁䅣䅁䵁䅉䅅䅁䙁䅁䅁睁䵁䅁䅁兂䅁䅁䅁䥂倱兑䅯睱䅁䅁䅯児䅁䅁䅯睂䅅䅁䅅䅁䉁䅁䅁权䭁允䅁䍄䉁䅁䅁兂䅁䅁䅍䅄䅁䅁䅕䅁䅁䝁䭄〫䭁䭁䅉䅁䭁䕁䅕䅁䭁䅁䉣䅁䉁䅁䅁允䅁䅁䅕䵳て㡰䕮啥䵉䅉䅅䅁䥁䅁䅁睁䅁䅁䅁兂䅁䅁䅁䵭䱙兑䅯䅕䅁䅁䅕䅁䅁乁䝄ぃ䭅䕁䅁䅁䭁䍁䅙䅁䭁䅁䅑潁䭁䅁䅅䅁䉁䅁䅁允䅁䅁䅯兇䅁䅁杷允䅁䅁䅕䅁䑁䅁䅷䅁䙁䅁䅁䅁睂癹䅴权兄䅁䅁权㕁䅁䅁权䡁允䅁允䅁䅁䅅䅁䙁䅁䅁䅁䅁䅁䅁䍄䉁䅁䅁䅃䅁䅁䅍䅁䅁䅁䅕䅁䅁䩁䝪ぃ䭅䙁䅁䅁䙁䅁䅁䅁元硺䉖权㝁䅁䅁权流䅁䅁权䕁䅁䅋权䉁䅁䅁允䅁䅁䅅䅁䙁佁㙆䭆䠵塔䅚䍄䉁䅁䅁兂䅁䅁䅍䅄䅁䅁䅕䅁䅁䵁い〫䭁偁䅙䅁䭁䑁䅙䅁䭁䅁䉣䅁䉁䅁䅁允䅁䅁䅕㝕噲㑵㉣稹䴸䅉䅅䅁䥁䅁䅁睁䅁䅁䅁兂䅁䅁䅁䵭䱙兑䅯杘䅁䅁䅕䅁䅁偁佄商䭅䑁䅫䅁䭁䍁䅙䅁䭁䅁䅑潁䭁䅁䅅䅁䉁䅁䅁允䅁䅁䅕䥘䌯匹捧啣䵁䅉䅅䅁䙁䅁䅁睁䵁䅁䅁兂䅁䅁䅃䭳偤兑䅯睶䅁䅁䅯䅔䅁䅁䅯睂䅅䅁䅅䅁䉁䅁䅁兂牃眱㕯浲畧村杷允䅁䅁䅧䅁䑁䅁䅁䅁䙁䅁䅁䅁奃杸䉴权兂䅁䅁兂䅁䅁䅁䴰䱙兑䅯䅔䅁䅁䅯杊䅁䅁䅯䅂䍁䅧䅯允䅁䅁䅅䅁䉁䅁䅁权婁䅁䅁䍄䉁䅁䅁兂䅁䅁䅍䅄䅁䅁䅕䅁䅁䝁䭄〫䭁䵁䄴䅁䭁䍁䄴䅁䭁䅁䉣䅁䉁䅁䅁允䅁䅁䅕䅁䅁䅁䅁䅁䵁䅉䅅䅁䥁䅁䅁睁䅁䅁䅁兂䅁䅁䅁䵭䱙兑䅯睕䅁䅁䅕䅁䅁乁䝄ぃ䭅䕁䅍䅁䭁䍁䅙䅁䭁䅁䅑潁䭁䅁䅅䅁䉁䅁䅁允䅁䅁䅯兇䅁䅁杷允䅁䅁䅕䅁䑁䅁䅷䅁䙁䅁䅁䅁杄晧䅨权敄䅁䅁权䑁䅁䅁权䡁允䅁允䅁䅁䅅䅁䙁䙁㡮㕍偕栱䅂䍄䉁䅁䅁䅃䅁䅁䅍䅁䅁䅁䅕䅁䅁䩁䝪ぃ䭅䙁䅁䅁䙁䅁䅁䅁兄杸䉴权䙂䅁䅁权流䅁䅁权䕁䅁䅋权䉁䅁䅁允䅁䅁䅅䅁䭁䉁䅫䅁䵁䅉䅅䅁䙁䅁䅁睁䵁䅁䅁兂䅁䅁䅁穗偂兑䅯䅵䅁䅁䅯村䅁䅁䅯睂䅅䅁䅅䅁䉁䅁䅁兂奃核戱䉁䑎䅑杷允䅁䅁䅕䅁䑁䅁䅷䅁䙁䅁䅁䥁啂䙂䉂权佃䅁䅁权㉁䅁䅁权䡁允䅁允䅁䅁䅅䅁䙁䅁䅁䅁䅁䅁䅁䍄䉁䅁䅁兂䅁䅁䅍䅄䅁䅁䅕䅁䅁䕺瑍歭䭅偁䅷䅁䭁䑁䅣䅁䭁䅁䉣䅁䉁䅁䅁允䅁䅁䅕䅁䅁䅁䅁䅁䵁䅉䅅䅁䙁䅁䅁睁䵁䅁䅁兂䅁䅁䅃䝑偖兑䅯杴䅁䅁䅯杓䅁䅁䅯睂䅅䅁䅅䅁䉁䅁䅁兂䡃䭤䍦瑺䉚村杷允䅁䅁䅧䅁䑁䅁䅁䅁䙁䅁䅁䅁奃杸䉴权兂䅁䅁兂䅁䅁䅁䴷嘴兑䅯睁䅁䅁䅯杊䅁䅁䅯䅂䍁䅧䅯允䅁䅁䅅䅁䉁䅁䅁兂䅁䅁䅁䅁䅁䅁杷允䅁䅁䅧䅁䑁䅁䅁䅁䙁䅁䅁䅁奃杸䉴权卂䅁䅁兂䅁䅁䅁䵫嘸兑䅯睐䅁䅁䅯杊䅁䅁䅯䅂䍁䅧䅯允䅁䅁䅅䅁䉁䅁䅁兂歃䑣䬰礱穎䅑杷允䅁䅁䅕䅁䑁䅁䅷䅁䙁䅁䅁䅁允晧䅨权啃䅁䅁权祁䅁䅁权䡁允䅁允䅁䅁䅅䅁䭁䍁䉯䅁䵁䅉䅅䅁䙁䅁䅁睁䵁䅁䅁兂䅁䅁䅃䭳偤兑䅯兰䅁䅁䅯䅐䅁䅁䅯睂䅅䅁䅅䅁䉁䅁䅁睂䅁䅁䅁䑉汮䅑杷允䅁䅁䅕䅁䑁䅁䅷䅁䙁䅁䅁䅁乂ㅈ䉂权杂䅁䅁权硁䅁䅁权䡁允䅁允䅁䅁䅅䅁䭁䡁䅷䅁䵁䅉䅅䅁䙁䅁䅁睁䵁䅁䅁兂䅁䅁䅄佧兊兑䅯䅴䅁䅁䅯杒䅁䅁䅯睂䅅䅁䅅䅁䉁䅁䅁兂䅁䅁䅁䅁䅁䅁杷允䅁䅁䅧䅁䑁䅁䅁䅁䙁䅁䅁䅁奃杸䉴权兂䅁䅁兂䅁䅁䅁䴸嘴兑䅯杍䅁䅁䅯杊䅁䅁䅯䅂䍁䅧䅯允䅁䅁䅅䅁䉁䅁䅁兂䭁㘱睎晐䝓䅑杷允䅁䅁䅕䅁䑁䅁䅷䅁䙁䅁䅁䥁煂歌䈹权元䅁䅁权畁䅁䅁权䡁允䅁允䅁䅁䅅䅁䭁䅁䉯䅁䵁䅉䅅䅁䙁䅁䅁睁䵁䅁䅁兂䅁䅁䅃楡倵兑䅯䅫䅁䅁䅯兒䅁䅁䅯睂䅅䅁䅅䅁䉁䅁䅁权䭁允䅁䍄䉁䅁䅁䅃䅁䅁䅍䅁䅁䅁䅕䅁䅁䩁䝪ぃ䭅䙁䅁䅁䙁䅁䅁䅁兄杸䉴权㡁䅁䅁权流䅁䅁权䕁䅁䅋权䉁䅁䅁允䅁䅁䅅䅁䭁䉁䅫䅁䵁䅉䅅䅁䙁䅁䅁睁䵁䅁䅁兂䅁䅁䅃佲䝚兑䅯杮䅁䅁䅯杓䅁䅁䅯睂䅅䅁䅅䅁䉁䅁䅁兂㡁告䑲戲塐睐杷允䅁䅁䅧䅁䑁䅁䅁䅁䙁䅁䅁䅁奃杸䉴权奂䅁䅁兂䅁䅁䅁䵰嘸兑䅯䅐䅁䅁䅯杊䅁䅁䅯䅂䍁䅧䅯允䅁䅁䅅䅁䉁䅁䅁兂桄桥畓祒卆䅑杷允䅁䅁䅕䅁䑁䅁䅷䅁䙁䅁䅁䅁䅂智䅴权千䅁䅁权䱂䅁䅁权䡁允䅁允䅁䅁䅅䅁䙁䅁䅁偁橌睙䍴䍄䉁䅁䅁兂䅁䅁䅍䅄䅁䅁䅕䅁䅁䱧湃ご䭅佁䅧䅁䭁䑁䅉䅁䭁䅁䉣䅁䉁䅁䅁允䅁䅁䅕䅁䅁䅁䅁䅁䵁䅉䅅䅁䙁䅁䅁睁䵁䅁䅁兂䅁䅁䅁祥倱兑䅯睲䅁䅁䅯兔䅁䅁䅯睂䅅䅁䅅䅁䉁䅁䅁兂ぃ浪歌じ洷睐杷允䅁䅁䅕䅁䑁䅁䅷䅁䙁䅁䅁䅁扂䕍䈹权千䅁䅁权䙂䅁䅁权䡁允䅁允䅁䅁䅅䅁䙁乁捴ひ潇⽙䉒䍄䉁䅁䅁兂䅁䅁䅍䅄䅁䅁䅕䅁䅁䕺瑍歭䭅䵁䅣䅁䭁䕁䅣䅁䭁䅁䉣䅁䉁䅁䅁允䅁䅁䅕䅁䅁䅁䅁䅁䵁䅉䅅䅁䥁䅁䅁睁䅁䅁䅁兂䅁䅁䅁䵭䱙兑䅯睕䅁䅁䅕䅁䅁偁佪商䭅䑁䅁䅁䭁䍁䅙䅁䭁䅁䅑潁䭁䅁䅅䅁䉁䅁䅁允䅁䅁䄴权䅁䑁䅅杌ぁ䑁䅫䅁䵁䅉䅅䅁䙁䅁䅁睁䵁䅁䅁兂䅁䅁䅁䥂倱兑䅯朵䅁䅁䅯睎䅁䅁䅯睂䅅䅁䅅䅁䉁䅁䅁兂䅁䅁䅁䅁䅁䅁杷允䅁䅁䅕䅁䑁䅁䅷䅁䙁䅁䅁䅁癃䕰䈹权捃䅁䅁权㑁䅁䅁权䡁允䅁允䅁䅁䅅䅁䙁䅁䅁䅁䅁䅁䅁䍄䉁䅁䅁兂䅁䅁䅍䅄䅁䅁䅕䅁䅁䭁䩄〫䭁䭁䅫䅁䭁䕁䅣䅁䭁䅁䉣䅁䉁䅁䅁允䅁䅁䅯权䅅䅁杷允䅁䅁䅧䅁䑁䅁䅁䅁䙁䅁䅁䅁奃杸䉴权兂䅁䅁兂䅁䅁䅁䴰䱙兑䅯兔䅁䅁䅯杊䅁䅁䅯䅂䍁䅧䅯允䅁䅁䅅䅁䉁䅁䅁权婁䅁䅁䍄䉁䅁䅁兂䅁䅁䅍䅄䅁䅁䅕䅁䅁䕺瑍歭䭅䩁䅙䅁䭁䍁䅷䅁䭁䅁䉣䅁䉁䅁䅁允䅁䅁䅕䅁䅁䅁䅁䅁䵁䅉䅅䅁䙁䅁䅁睁䵁䅁䅁兂䅁䅁䅁䥅㑈䅑䅯䅬䅁䅁䅯杏䅁䅁䅯睂䅅䅁䅅䅁䉁䅁䅁权煁允䅁䍄䉁䅁䅁兂䅁䅁䅍䅄䅁䅁䅕䅁䅁䵁い〫䭁䅁䉉䅁䭁䑁䄴䅁䭁䅁䉣䅁䉁䅁䅁允䅁䅁䅕䅁䅁䅁䅁䅁䵁䅉䅅䅁䙁䅁䅁睁䵁䅁䅁兂䅁䅁䅃ㅏ偬兑䅯䅙䅁䅁䅯睐䅁䅁䅯睂䅅䅁䅅䅁䉁䅁䅁权䉃䅁䅁䍄䉁䅁䅁兂䅁䅁䅍䅄䅁䅁䅕䅁䅁䑁歪歔䭅䵁䄴䅁䭁䕁䄰䅁䭁䅁䉣䅁䉁䅁䅁允䅁䅁䅕摤潹場ㅘ樫䴸䅉䅅䅁䥁䅁䅁睁䅁䅁䅁兂䅁䅁䅁䵭䱙兑䅯杕䅁䅁䅕䅁䅁䩁偔商䭅䑁䅉䅁䭁䍁䅙䅁䭁䅁䅑潁䭁䅁䅅䅁䉁䅁䅁允䅁䅁䅕䥘䌯匹䵪步䵁䅉䅅䅁䙁䅁䅁睁䵁䅁䅁兂䅁䅁䅁䥅㑈䅑䅯杴䅁䅁䅯睎䅁䅁䅯睂䅅䅁䅅䅁䉁䅁䅁兂䅁䥁䑁浦渴村杷允䅁䅁䅕䅁䑁䅁䅷䅁䙁䅁䅁䅁杂癹䅴权䍁允䅁权癁䅁䅁权䡁允䅁允䅁䅁䅅䅁䙁䅁䅁䅁䅁䅁䅁䍄䉁䅁䅁䅃䅁䅁䅍䅁䅁䅁䅕䅁䅁䩁䝪ぃ䭅䍁䅳䅁䙁䅁䅁䅁㑁硺䉖权睁䅁䅁权流䅁䅁权䕁䅁䅋权䉁䅁䅁允䅁䅁䅅䅁佁䅁䅑䅁硁䅁䅁䍄䉁䅁䅁兂䅁䅁䅍䅄䅁䅁䅕䅁䅁䱧湃ご䭅佁䅷䅁䭁䑁䅕䅁䭁䅁䉣䅁䉁䅁䅁允䅁䅁䅕浊塥䩃坮啅䵁䅉䅅䅁䙁䅁䅁睁䵁䅁䅁兂䅁䅁䅄佧兊兑䅯朰䅁䅁䅯村䅁䅁䅯睂䅅䅁䅅䅁䉁䅁䅁兂䅁䅁䅁䅁䅁䅁杷允䅁䅁䅧䅁䑁䅁䅁䅁䙁䅁䅁䅁奃杸䉴权兂䅁䅁兂䅁䅁䅁䴰䱙兑䅯睑䅁䅁䅯杊䅁䅁䅯䅂䍁䅧䅯允䅁䅁䅅䅁䉁䅁䅁权婁䅁䅁䍄䉁䅁䅁兂䅁䅁䅍䅄䅁䅁䅕䅁䅁䩁㉂䔫䭁䝁䅁䅁䭁䑁䅙䅁䭁䅁䉣䅁䉁䅁䅁允䅁䅁䅯睦䅁䅁杷允䅁䅁䅧䅁䑁䅁䅁䅁䙁䅁䅁䅁奃杸䉴权奂䅁䅁兂䅁䅁䅁䵰嘸兑䅯兑䅁䅁䅯杊䅁䅁䅯䅂䍁䅧䅯允䅁䅁䅅䅁䉁䅁䅁兂獄払敧卨㙳䅑杷允䅁䅁䅧䅁䑁䅁䅁䅁䙁䅁䅁䅁奃杸䉴权奂䅁䅁兂䅁䅁䅁䵅嘸兑䅯村䅁䅁䅯杊䅁䅁䅯䅂䍁䅧䅯允䅁䅁䅅䅁䉁䅁䅁杄䵁䅁䅁兌睁䍁䄴睎穁䅁䅁䍄䉁䅁䅁䅃䅁䅁䅍䅁䅁䅁䅕䅁䅁䩁䝪ぃ䭅䙁䅫䅁䙁䅁䅁䅁㡁硺䉖权⭁䅁䅁权流䅁䅁权䕁䅁䅋权䉁䅁䅁允䅁䅁䅅䅁佁䅁䅯䅁睁䍁䄴兏ㅁ䅁䅁䍄䉁䅁䅁兂䅁䅁䅍䅄䅁䅁䅕䅁䅁䍁潁唫䭁䭁䅳䅁䭁䑁䅅䅁䭁䅁䉣䅁䉁䅁䅁允䅁䅁䅯权䅅䅁杷允䅁䅁䅕䅁䑁䅁䅷䅁䙁䅁䅁䅁杁偋䅬权䉄䅁䅁权㝁䅁䅁权䡁允䅁允䅁䅁䅅䅁䙁䉁䍫剭な硦䅂䍄䉁䅁䅁兂䅁䅁䅍䅄䅁䅁䅕䅁䅁䙧䕑䕕䭅偁䅷䅁䭁䕁䅯䅁䭁䅁䉣䅁䉁䅁䅁允䅁䅁䅕煭塍㙅汨歑䵁䅉䅅䅁䥁䅁䅁睁䅁䅁䅁兂䅁䅁䅁䵭䱙兑䅯䅕䅁䅁䅕䅁䅁䭁偔商䭅䍁䄴䅁䭁䍁䅙䅁䭁䅁䅑潁䭁䅁䅅䅁䉁䅁䅁允䅁䅁䅕歲桦桥畓ぃ䵁䅉䅅䅁䙁䅁䅁睁䵁䅁䅁兂䅁䅁䵄祑愲兑䅯术䅁䅁䅯睒䅁䅁䅯睂䅅䅁䅅䅁䉁䅁䅁兂䅁䅁䅁䅁䅁䅁杷允䅁䅁䅕䅁䑁䅁䅷䅁䙁䅁䅁䅁杂癹䅴权浂䅁䅁权⭁䅁䅁权䡁允䅁允䅁䅁䅅䅁䭁䍁䉉䅁䵁䅉䅅䅁䙁䅁䅁睁䵁䅁䅁兂䅁䅁䅃偣佂兑䅯杚䅁䅁䅯睍䅁䅁䅯睂䅅䅁䅅䅁䉁䅁䅁权奁允䅁䍄䉁䅁䅁䅃䅁䅁䅍䅁䅁䅁䅕䅁䅁䩁䝪ぃ䭅䙁䅉䅁䙁䅁䅁䅁元硺䉖权䝂䅁䅁权流䅁䅁权䕁䅁䅋权䉁䅁䅁允䅁䅁䅅䅁䙁䵁䴳䵺䵺䡯䄵䍄䉁䅁䅁䅃䅁䅁䅍䅁䅁䅁䅕䅁䅁䩁䝪ぃ䭅䙁䅁䅁䙁䅁䅁䅁睄桺䉖权㝁䅁䅁权流䅁䅁权䕁䅁䅋权䉁䅁䅁允䅁䅁䅅䅁䙁䙁偹癷潕娸䅬䍄䉁䅁䅁兂䅁䅁䅍䅄䅁䅁䅕䅁䅁䕁乄〫䭁䩁䅯䅁䭁䕁䅙䅁䭁䅁䉣䅁䉁䅁䅁允䅁䅁䅕䅁䅁摂㥆歇䵉䅉䅅䅁䙁䅁䅁睁䵁䅁䅁兂䅁䅁䅄佧兊兑䅯睯䅁䅁䅯睁䅁䅁䅯睂䅅䅁䅅䅁䉁䅁䅁兂汃㐷伳䥑䄱村杷允䅁䅁䅕䅁䑁䅁䅷䅁䙁䅁䅁䅁乃唰䈵权橃䅁䅁权祁䅁䅁权䡁允䅁允䅁䅁䅅䅁䙁䅁䅁䅁䅁䅁䅁䍄䉁䅁䅁䅃䅁䅁䅍䅁䅁䅁䅕䅁䅁䩁䝪ぃ䭅䙁䅉䅁䙁䅁䅁䅁歃硺䉖权㕁䅁䅁权流䅁䅁权䕁䅁䅋权䉁䅁䅁允䅁䅁䅅䅁䙁䅁塲㍯㥁汇䄹䍄䉁䅁䅁兂䅁䅁䅍䅄䅁䅁䅕䅁䅁䭁欫ご䭅䝁䅙䅁䭁䕁䅫䅁䭁䅁䉣䅁䉁䅁䅁允䅁䅁䅯充䅅䅁杷允䅁䅁䅧䅁䑁䅁䅁䅁䙁䅁䅁䅁奃杸䉴权兂䅁䅁兂䅁䅁䅁䵰嘸兑䅯杏䅁䅁䅯杊䅁䅁䅯䅂䍁䅧䅯允䅁䅁䅅䅁䉁䅁䅁兂獄払敧敨㥳䅑杷允䅁䅁䅧䅁䑁䅁䅁䅁䙁䅁䅁䅁奃杸䉴权兂䅁䅁兂䅁䅁䅁䵰嘸兑䅯杒䅁䅁䅯杊䅁䅁䅯䅂䍁䅧䅯允䅁䅁䅅䅁䉁䅁䅁兂偃癷潕䝘琹䅑杷允䅁䅁䅧䅁䑁䅁䅁䅁䙁䅁䅁䅁奃杸䉴权兂䅁䅁兂䅁䅁䅁䵰嘸兑䅯䅓䅁䅁䅯杊䅁䅁䅯䅂䍁䅧䅯允䅁䅁䅅䅁䉁䅁䅁兂浂浚浚灚獚䅑杷允䅁䅁䅕䅁䑁䅁䅷䅁䙁䅁䅁䥁獃欵䉚权䩃䅁䅁权䑁䅁䅁权䡁允䅁允䅁䅁䅅䅁䭁䭁䄰䅁䵁䅉䅅䅁䙁䅁䅁睁䵁䅁䅁兂䅁䅁䅁䍉㕪䅑䅯杁䅅䅁䅯䅐䅁䅁䅯睂䅅䅁䅅䅁䉁䅁䅁兂䅁䅁䅁䅁䅁䅁杷允䅁䅁䅕䅁䑁䅁䅷䅁䙁䅁䅁䅁乃唰䈵权权䅁䅁权硁䅁䅁权䡁允䅁允䅁䅁䅅䅁䙁䅁䅁䅁䅁䅁䅁䍄䉁䅁䅁兂䅁䅁䅍䅄䅁䅁䅕䅁䅁䥷楄䕕䭅䥁䅫䅁䭁䍁䄴䅁䭁䅁䉣䅁䉁䅁䅁允䅁䅁䅯兲䅁䅁杷允䅁䅁䅕䅁䑁䅁䅷䅁䙁䅁䅁䅁杂癹䅴权乄䅁䅁权㝁䅁䅁权䡁允䅁允䅁䅁䅅䅁䙁䅁䅁䅁䅁䅁䅁䍄䉁䅁䅁䅃䅁䅁䅍䅁䅁䅁䅕䅁䅁䩁䝪ぃ䭅䙁䅁䅁䙁䅁䅁䅁歃硺䉖权䵂䅁䅁权流䅁䅁权䕁䅁䅋权䉁䅁䅁允䅁䅁䅅䅁䙁佁剸䉵䘶奁䅊䍄䉁䅁䅁䅃䅁䅁䅍䅁䅁䅁䅕䅁䅁䩁䝪ぃ䭅䙁䅉䅁䙁䅁䅁䅁歃硺䉖权獁䅁䅁权流䅁䅁权䕁䅁䅋权䉁䅁䅁允䅁䅁䅅䅁䙁䍁捬㡪ㅌ䙡䅆䍄䉁䅁䅁兂䅁䅁䅍䅄䅁䅁䅕䅁䅁䍁潁唫䭁䱁䅅䅁䭁䕁䅕䅁䭁䅁䉣䅁䉁䅁䅁允䅁䅁䅕䅁䅁䅁䅁䅁䵁䅉䅅䅁䥁䅁䅁睁䅁䅁䅁兂䅁䅁䅁䵭䱙兑䅯䅘䅁䅁䅕䅁䅁䵁䝄ぃ䭅䑁䄸䅁䭁䍁䅙䅁䭁䅁䅑潁䭁䅁䅅䅁䉁䅁䅁允䅁䅁䅯䅘䅁䅁杷允䅁䅁䅧䅁䑁䅁䅁䅁䙁䅁䅁䅁奃杸䉴权兂䅁䅁兂䅁䅁䅁䵰嘸兑䅯睁䅁䅁䅯杊䅁䅁䅯䅂䍁䅧䅯允䅁䅁䅅䅁䉁䅁䅁兂穁積積㑍䌫䅑杷允䅁䅁䅕䅁䑁䅁䅷䅁䙁䅁䅁䅁杂癹䅴权浂䅁䅁权䑂䅁䅁权䡁允䅁允䅁䅁䅅䅁䭁䍁䉉䅁䵁䅉䅅䅁䥁䅁䅁睁䅁䅁䅁兂䅁䅁䅁䵭䱙兑䅯䅗䅁䅁䅕䅁䅁䕁剄商䭅䕁䅫䅁䭁䍁䅙䅁䭁䅁䅑潁䭁䅁䅅䅁䉁䅁䅁允䅁䅁䅯杊䅁䅁杷允䅁䅁䅧䅁䑁䅁䅁䅁䙁䅁䅁䅁奃杸䉴权坂䅁䅁兂䅁䅁䅁䵹䱙兑䅯兎䅁䅁䅯杊䅁䅁䅯䅂䍁䅧䅯允䅁䅁䅅䅁䉁䅁䅁权塂䅁䅁䍄䉁䅁䅁兂䅁䅁䅍䅄䅁䅁䅕䅁䅁䍁潁唫䭁䭁䅫䅁䭁䕁䅣䅁䭁䅁䉣䅁䉁䅁䅁允䅁䅁䅯权䅅䅁杷允䅁䅁䅕䅁䑁䅁䅷䅁䙁䅁䅁䅁乂ㅈ䉂权㑃䅁䅁权䥂䅁䅁权䡁允䅁允䅁䅁䅅䅁䙁䑁䴱前兵䕩䅨䍄䉁䅁䅁䅃䅁䅁䅍䅁䅁䅁䅕䅁䅁䩁䝪ぃ䭅䙁䅁䅁䙁䅁䅁䅁啃硺䉖权獁䅁䅁权流䅁䅁权䕁䅁䅋权䉁䅁䅁允䅁䅁䅅䅁䙁䍁捬㡪ㅌ䕩䅒䍄䉁䅁䅁兂䅁䅁䅍䅄䅁䅁䅕䅁䅁䉁䉃䔫䭁䩁䅧䅁䭁䕁䅫䅁䭁䅁䉣䅁䉁䅁䅁允䅁䅁䅕䅁䅁䉣䝲き䵉䅉䅅䅁䙁䅁䅁睁䵁䅁䅁兂䅁䅁䅃䭳偤兑䅯朰䅁䅁䅯兒䅁䅁䅯睂䅅䅁䅅䅁䉁䅁䅁兂㝂䭆䠵場灯䅑杷允䅁䅁䅕䅁䑁䅁䅷䅁䙁䅁䅁䅁㑁䔵䈵权灃䅁䅁权ㅁ䅁䅁权䡁允䅁允䅁䅁䅅䅁䭁䅁䉯䅁䵁䅉䅅䅁䥁䅁䅁睁䅁䅁䅁兂䅁䅁䅁䵭䱙兑䅯杘䅁䅁䅕䅁䅁䩁偔商䭅䕁䅷䅁䭁䍁䅙䅁䭁䅁䅑潁䭁䅁䅅䅁䉁䅁䅁允䅁䅁䅕浚浚浚浢歙䵁䅉䅅䅁䙁䅁䅁睁䵁䅁䅁兂䅁䅁䅃楡倵兑䅯䅵䅁䅁䅯䅏䅁䅁䅯睂䅅䅁䅅䅁䉁䅁䅁兂䅁䅁䅁䅁䅁䅁杷允䅁䅁䅕䅁䑁䅁䅷䅁䙁䅁䅁䥁㝁啗䈹权捄䅁䅁权獁䅁䅁权䡁允䅁允䅁䅁䅅䅁䙁䅁䅁䅁䅁䅁䅁䍄䉁䅁䅁兂䅁䅁䅍䅄䅁䅁䅕䅁䅁䕁昰䕕䭅䭁䅳䅁䭁䑁䅳䅁䭁䅁䉣䅁䉁䅁䅁允䅁䅁䅯权䅅䅁杷允䅁䅁䅕䅁䑁䅁䅷䅁䙁䅁䅁䅁啂欱䈵权畄䅁䅁权畁䅁䅁权䡁允䅁允䅁䅁䅅䅁䙁䅁䅁䅁䅁䅁䅁䍄䉁䅁䅁䅃䅁䅁䅍䅁䅁䅁䅕䅁䅁䩁䝪ぃ䭅䙁䅧䅁䙁䅁䅁䅁兄杸䉴权睁䅁䅁权流䅁䅁权䕁䅁䅋权䉁䅁䅁允䅁䅁䅅䅁䭁䉁䅫䅁䵁䅉䅅䅁䥁䅁䅁睁䅁䅁䅁兂䅁䅁䅁䵭䱙兑䅯䅕䅁䅁䅕䅁䅁䩁偄商䭅䑁䄰䅁䭁䍁䅙䅁䭁䅁䅑潁䭁䅁䅅䅁䉁䅁䅁允䅁䅁䅕牕敧敨汵啧䵁䅉䅅䅁䥁䅁䅁睁䅁䅁䅁兂䅁䅁䅁䵭䱙兑䅯䅕䅁䅁䅕䅁䅁䩁偔商䭅䑁䅁䅁䭁䍁䅙䅁䭁䅁䅑潁䭁䅁䅅䅁䉁䅁䅁允䅁䅁䅕⽷潕䥘椸こ䵁䅉䅅䅁䥁䅁䅁睁䅁䅁䅁兂䅁䅁䅁䵭䱙兑䅯杕䅁䅁䅕䅁䅁䍁偄商䭅䑁䄰䅁䭁䍁䅙䅁䭁䅁䅑潁䭁䅁䅅䅁䉁䅁䅁允䅁䅁䄴权䅁䑁䅅杌㉁䑁䅉䅁䵁䅉䅅䅁䙁䅁䅁睁䵁䅁䅁兂䅁䅁䅃䭳偤兑䅯朷䅁䅁䅯睌䅁䅁䅯睂䅅䅁䅅䅁䉁䅁䅁兂䅁䅁䅁䅁䅁䅁杷允䅁䅁䅧䅁䑁䅁䅁䅁䙁䅁䅁䅁奃杸䉴权兂䅁䅁兂䅁䅁䅁䵬嘸兑䅯䅏䅁䅁䅯杊䅁䅁䅯䅂䍁䅧䅯允䅁䅁䅅䅁䉁䅁䅁兂浂浚浚湚歚䅑杷允䅁䅁䅕䅁䑁䅁䅷䅁䙁䅁䅁䅁杁偋䅬权癃䅁䅁权穁䅁䅁权䡁允䅁允䅁䅁䅅䅁䙁䅁䅁䅁䅁䅁䅁䍄䉁䅁䅁兂䅁䅁䅍䅄䅁䅁䅕䅁䅁䝁确歔䭅䭁䅫䅁䭁䍁䅷䅁䭁䅁䉣䅁䉁䅁䅁允䅁䅁䅯权䅅䅁杷允䅁䅁䅕䅁䑁䅁䅷䅁䙁䅁䅁䅁䅄倹䅴权啃䅁䅁权㡁䅁䅁权䡁允䅁允䅁䅁䅅䅁䭁䑁䉁䅁䵁䅉䅅䅁䥁䅁䅁睁䅁䅁䅁兂䅁䅁䅁䵭䱙兑䅯睕䅁䅁䅕䅁䅁䩁偄商䭅䑁䅫䅁䭁䍁䅙䅁䭁䅁䅑潁䭁䅁䅅䅁䉁䅁䅁允䅁䅁䅕児塲㍯桁啣䵁䅉䅅䅁䙁䅁䅁睁䵁䅁䅁兂䅁䅁䵄祑愲兑䅯杵䅁䅁䅯䅒䅁䅁䅯睂䅅䅁䅅䅁䉁䅁䅁兂䅁䅁䅁䅁䅁䅁杷允䅁䅁䅧䅁䑁䅁䅁䅁䙁䅁䅁䅁奃杸䉴权敂䅁䅁兂䅁䅁䅁䴸嘴兑䅯免䅁䅁䅯杊䅁䅁䅯䅂䍁䅧䅯允䅁䅁䅅䅁䉁䅁䅁兂卂䉵䘶㔶煬䅑杷允䅁䅁䅕䅁䑁䅁䅷䅁䙁䅁䅁䅁权晹䅴权硃䅁䅁权㙁䅁䅁权䡁允䅁允䅁䅁䅅䅁䙁䅁䅁䅁䅁䅁䅁䍄䉁䅁䅁兂䅁䅁䅍䅄䅁䅁䅕䅁䅁䍁潁唫䭁䅁䉁䅁䭁䕁䅳䅁䭁䅁䉣䅁䉁䅁䅁允䅁䅁䅯䅁䅁䅁杷允䅁䅁䅕䅁䑁䅁䅷䅁䙁䅁䅁䅁灂唸䈵权楃䅁䅁权⽁䅁䅁权䡁允䅁允䅁䅁䅅䅁䙁佁硵瀹婂䕋䍚䍄䉁䅁䅁䅃䅁䅁䅍䅁䅁䅁䅕䅁䅁䩁䝪ぃ䭅䙁䅁䅁䙁䅁䅁䅁啃硺䉖权㕁䅁䅁权流䅁䅁权䕁䅁䅋权䉁䅁䅁允䅁䅁䅅䅁䙁䵁ㅐ䙋偹测䅖䍄䉁䅁䅁䅃䅁䅁䅍䅁䅁䅁䅕䅁䅁䩁䝪ぃ䭅䙁䅍䅁䙁䅁䅁䅁歄桺䉖权䉂䅁䅁权流䅁䅁权䕁䅁䅋权䉁䅁䅁允䅁䅁䅅䅁佁䅁䅷䅁㉁䑁䅅杌穁䑁䅍䅁䵁䅉䅅䅁䙁䅁䅁睁䵁䅁䅁兂䅁䅁䅁䵙㝲䅑䅯䄱䅁䅁䅯睓䅁䅁䅯睂䅅䅁䅅䅁䉁䅁䅁兂硂潺片慒卉䅑杷允䅁䅁䅧䅁䑁䅁䅁䅁䙁䅁䅁䅁奃杸䉴权兂䅁䅁兂䅁䅁䅁䵬嘸兑䅯杏䅁䅁䅯杊䅁䅁䅯䅂䍁䅧䅯允䅁䅁䅅䅁䉁䅁䅁兂卂䉵䘶〶牆䅑杷允䅁䅁䅕䅁䑁䅁䅷䅁䙁䅁䅁䅁元癤䅨权啃䅁䅁权䝂䅁䅁权䡁允䅁允䅁䅁䅅䅁䭁䑁䉅䅁䵁䅉䅅䅁䙁䅁䅁睁䵁䅁䅁兂䅁䅁䅁偷㝔䅑䅯䄸䅁䅁䅯杒䅁䅁䅯睂䅅䅁䅅䅁䉁䅁䅁兂い煘䑓佌㥣䅑杷允䅁䅁䅕䅁䑁䅁䅷䅁䙁䅁䅁䵁䅃水䉂权䡄䅁䅁权㑁䅁䅁权䡁允䅁允䅁䅁䅅䅁䙁䅁䅁䅁䅁䅁䅁䍄䉁䅁䅁䅃䅁䅁䅍䅁䅁䅁䅕䅁䅁䩁䝪ぃ䭅䙁䅉䅁䙁䅁䅁䅁歃硺䉖权㝁䅁䅁权流䅁䅁权䕁䅁䅋权䉁䅁䅁允䅁䅁䅅䅁䙁䱁敧敨剴䙃䅴䍄䉁䅁䅁兂䅁䅁䅍䅄䅁䅁䅕䅁䅁䡁䭄〫䭁䅁䉑䅁䭁䍁䅷䅁䭁䅁䉣䅁䉁䅁䅁允䅁䅁䅕䅁䅁䅁䅁䅁䵁䅉䅅䅁䙁䅁䅁睁䵁䅁䅁兂䅁䅁䅃䭳偤兑䅯末䅁䅁䅯児䅁䅁䅯睂䅅䅁䅅䅁䉁䅁䅁兂⽄㈯甸物灅村杷允䅁䅁䅕䅁䑁䅁䅷䅁䙁䅁䅁䅁灂唸䈵权䩃䅁䅁权⽁䅁䅁权䡁允䅁允䅁䅁䅅䅁䭁䭁䄰䅁䵁䅉䅅䅁䙁䅁䅁睁䵁䅁䅁兂䅁䅁䅄佧兊兑䅯䄵䅁䅁䅯䅑䅁䅁䅯睂䅅䅁䅅䅁䉁䅁䅁兂䅁䅁䅁䅁䅁䅁杷允䅁䅁䅧䅁䑁䅁䅁䅁䙁䅁䅁䅁奃杸䉴权呂䅁䅁兂䅁䅁䅁䵰嘸兑䅯䅏䅁䅁䅯杊䅁䅁䅯䅂䍁䅧䅯允䅁䅁䅅䅁䉁䅁䅁兂偃癷潕䅘㜸䅑杷允䅁䅁䅧䅁䑁䅁䅁䅁䙁䅁䅁䅁奃杸䉴权兂䅁䅁兂䅁䅁䅁䵬嘸兑䅯睐䅁䅁䅯杊䅁䅁䅯䅂䍁䅧䅯允䅁䅁䅅䅁䉁䅁䅁兂捂㡪ㅌ䉋瑸䅑杷允䅁䅁䅧䅁䑁䅁䅁䅁䙁䅁䅁䅁奃杸䉴权坂䅁䅁兂䅁䅁䅁乑噅兑䅯睐䅁䅁䅯杊䅁䅁䅯䅂䍁䅧䅯允䅁䅁䅅䅁䉁䅁䅁权流䅁䅁䍄䉁䅁䅁兂䅁䅁䅍䅄䅁䅁䅕䅁䅁䡧睄歔䭅䭁䅍䅁䭁䕁䅫䅁䭁䅁䉣䅁䉁䅁䅁允䅁䅁䅕䵍啬匯杣か䵉䅉䅅䅁䥁䅁䅁睁䅁䅁䅁兂䅁䅁䅁䵭䱙兑䅯䅕䅁䅁䅕䅁䅁䩁偔商䭅䕁䅁䅁䭁䍁䅙䅁䭁䅁䅑潁䭁䅁䅅䅁䉁䅁䅁允䅁䅁䅕捺䵺䵺㉹䕧䵁䅉䅅䅁䥁䅁䅁睁䅁䅁䅁兂䅁䅁䅁䵭䱙兑䅯䅇䅁䅁䅕䅁䅁䉁偄商䭅䕁䅉䅁䭁䍁䅙䅁䭁䅁䅑潁䭁䅁䅅䅁䉁䅁䅁允䅁䅁䄴权䅁䑁䅙杌㉁䑁䅉䅁䵁䅉䅅䅁䙁䅁䅁睁䵁䅁䅁兂䅁䅁䅃佲䝚兑䅯兰䅁䅁䅯䅒䅁䅁䅯睂䅅䅁䅅䅁䉁䅁䅁睂䅁䅁䅁䡯橄䅑杷允䅁䅁䅕䅁䑁䅁䅷䅁䙁䅁䅁䅁啂欱䈵权啄䅁䅁权䡂䅁䅁权䡁允䅁允䅁䅁䅅䅁䙁䕁坭㥣㑔䍋䅆䍄䉁䅁䅁兂䅁䅁䅍䅄䅁䅁䅕䅁䅁䑁歪歔䭅䥁䅫䅁䭁䕁䅑䅁䭁䅁䉣䅁䉁䅁䅁允䅁䅁䅯兲䅁䅁杷允䅁䅁䅕䅁䑁䅁䅷䅁䙁䅁䅁䅁㝂啌䈹权捃䅁䅁权㉁䅁䅁权䡁允䅁允䅁䅁䅅䅁䙁䕁摭䍧䍢汵䅒䍄䉁䅁䅁䅃䅁䅁䅍䅁䅁䅁䅕䅁䅁䩁䝪ぃ䭅䙁䅁䅁䙁䅁䅁䅁啃硺䉖权䉂䅁䅁权流䅁䅁权䕁䅁䅋权䉁䅁䅁允䅁䅁䅅䅁䙁䍁捬㡪ㅌ灩䅆䍄䉁䅁䅁䅃䅁䅁䅍䅁䅁䅁䅕䅁䅁䩁䝪ぃ䭅䙁䅧䅁䙁䅁䅁䅁䅄杸䉴权㍁䅁䅁权流䅁䅁权䕁䅁䅋权䉁䅁䅁允䅁䅁䅅䅁䭁䙁䅧䅁䵁䅉䅅䅁䙁䅁䅁睁䵁䅁䅁兂䅁䅁䅁偷㝔䅑䅯䅯䅁䅁䅯䅐䅁䅁䅯睂䅅䅁䅅䅁䉁䅁䅁兂獂扐䥭穘兕䅑杷允䅁䅁䅕䅁䑁䅁䅷䅁䙁䅁䅁䵁䅃水䉂权畄䅁䅁权⽁䅁䅁权䡁允䅁允䅁䅁䅅䅁䙁䅁䅁䅁䅁䅁䅁䍄䉁䅁䅁䅃䅁䅁䅍䅁䅁䅁䅕䅁䅁䩁䝪ぃ䭅䙁䅁䅁䙁䅁䅁䅁睂到䉖权睁䅁䅁权流䅁䅁权䕁䅁䅋权䉁䅁䅁允䅁䅁䅅䅁䙁乁穥婍䉭㕺䅎䍄䉁䅁䅁兂䅁䅁䅍䅄䅁䅁䅕䅁䅁䝁䭄〫䭁䭁䅉䅁䭁䕁䅣䅁䭁䅁䉣䅁䉁䅁䅁允䅁䅁䅕稵偈䕎婃歧䵉䅉䅅䅁䙁䅁䅁睁䵁䅁䅁兂䅁䅁䅃䝑偖兑䅯杭䅁䅁䅯䅐䅁䅁䅯睂䅅䅁䅅䅁䉁䅁䅁兂い牺㑊儷婫村杷允䅁䅁䅕䅁䑁䅁䅷䅁䙁䅁䅁䅁癃䕰䈹权坄䅁䅁权䝂䅁䅁权䡁允䅁允䅁䅁䅅䅁䙁䙁坰䵶䝊杍䅊䍄䉁䅁䅁兂䅁䅁䅍䅄䅁䅁䅕䅁䅁䵁い〫䭁偁䅁䅁䭁䑁䅷䅁䭁䅁䉣䅁䉁䅁䅁允䅁䅁䅕㑏癬㡔畁䕑䵁䅉䅅䅁䙁䅁䅁睁䵁䅁䅁兂䅁䅁䅁晡但兑䅯杪䅁䅁䅯䅎䅁䅁䅯睂䅅䅁䅅䅁䉁䅁䅁兂䅁䅁䅁䅁䅁䅁杷允䅁䅁䅙䅁䑁䅁䅷䅁䙁䅁䅁䥁煂歌䈹权千䅁䅁权䵃䅁䅁权䅁䅁䅁权桂䅁䅁允䅁䅁䅅䅁䙁䵁睅敳㤰䉒䅚䍄䉁䅁䅁䅃䅁䅁䅍䅁䅁䅁䅕䅁䅁䩁䝪ぃ䭅䙁䅁䅁䙁䅁䅁䅁啃硺䉖权ㅁ䅁䅁权流䅁䅁权䕁䅁䅋权䉁䅁䅁允䅁䅁䅅䅁䙁䕁桪桥畑慹䅂䍄䉁䅁䅁兂䅁䅁䅍䅄䅁䅁䅕䅁䅁䭧浺歒䭅䱁䄰䅁䭁䕁䅁䅁䭁䅁䉣䅁䉁䅁䅁允䅁䅁䅕䅁䅁䅁䅁䅁䵁䅉䅅䅁䥁䅁䅁睁䅁䅁䅁兂䅁䅁䅁䵭䱙兑䅯䅕䅁䅁䅕䅁䅁䩁偔商䭅䑁䄴䅁䭁䍁䅙䅁䭁䅁䅑潁䭁䅁䅅䅁䉁䅁䅁允䅁䅁䅕歲桦桥坑の䵁䅉䅅䅁䙁䅁䅁睁䵁䅁䅁兂䅁䅁䅁摪但兑䅯杯䅁䅁䅯兎䅁䅁䅯睂䅅䅁䅅䅁䉁䅁䅁兂䅁䭁摁㑚煒村杷允䅁䅁䅕䅁䑁䅁䅷䅁䙁䅁䅁䅁㝂啌䈹权捄䅁䅁权ぁ䅁䅁权䡁允䅁允䅁䅁䅅䅁䙁䅁䅁䅁䅁䅁䅁䍄䉁䅁䅁兂䅁䅁䅍䅄䅁䅁䅕䅁䅁䝁确歔䭅䵁䅳䅁䭁䍁䅷䅁䭁䅁䉣䅁䉁䅁䅁允䅁䅁䅕䅁䅁䅁䅁䅁䵁䅉䅅䅁䙁䅁䅁睁䵁䅁䅁兂䅁䅁䅃ㅏ偬兑䅯朰䅁䅁䅯䅎䅁䅁䅯睂䅅䅁䅅䅁䉁䅁䅁兂䅁䅁䅁䅁䅁䅁杷允䅁䅁䅕䅁䑁䅁䅷䅁䙁䅁䅁䥁睃ば䈹权獄䅁䅁权䭂䅁䅁权䡁允䅁允䅁䅁䅅䅁䙁乁祸杷⽳硌䅂䍄䉁䅁䅁兂䅁䅁䅍䅄䅁䅁䅕䅁䅁䡁䭄〫䭁偁䅑䅁䭁䑁䅯䅁䭁䅁䉣䅁䉁䅁䅁允䅁䅁䅕䅁䅁䅁䅁䅁䵁䅉䅅䅁䙁䅁䅁睁䵁䅁䅁兂䅁䅁䅁䥂倱兑䅯杚䅁䅁䅯材䅁䅁䅯睂䅅䅁䅅䅁䉁䅁䅁权啁允䅁䍄䉁䅁䅁兂䅁䅁䅍䅄䅁䅁䅕䅁䅁䙧䕑䕕䭅䩁䅑䅁䭁䑁䅁䅁䭁䅁䉣䅁䉁䅁䅁允䅁䅁䅯䅁䅁䅁杷允䅁䅁䅕䅁䑁䅁䅷䅁䙁䅁䅁䅁癃䕰䈹权歄䅁䅁权䑂䅁䅁权䡁允䅁允䅁䅁䅅䅁䙁䡁䐳啋䔸睥䅚䍄䉁䅁䅁䅃䅁䅁䅍䅁䅁䅁䅕䅁䅁䩁䝪ぃ䭅䙁䅁䅁䙁䅁䅁䅁獄桺䉖权獁䅁䅁权流䅁䅁权䕁䅁䅋权䉁䅁䅁允䅁䅁䅅䅁䙁䙁偹癷潕䡥䅖䍄䉁䅁䅁兂䅁䅁䅍䅄䅁䅁䅕䅁䅁佁䉃䔫䭁䩁䅉䅁䭁䍁䄴䅁䭁䅁䉣䅁䉁䅁䅁允䅁䅁䅕䅁䅁䱯㍴䔲䵅䅉䅅䅁䙁䅁䅁睁䵁䅁䅁兂䅁䅁䅃偣佂兑䅯杭䅁䅁䅯兎䅁䅁䅯睂䅅䅁䅅䅁䉁䅁䅁兂楃敃䍰晹督村杷允䅁䅁䅕䅁䑁䅁䅷䅁䙁䅁䅁䅁扂䕍䈹权潄䅁䅁权⭁䅁䅁权䡁允䅁允䅁䅁䅅䅁䙁䝁扰祓䅑䕵䄹䍄䉁䅁䅁兂䅁䅁䅍䅄䅁䅁䅕䅁䅁䑧婴ご䭅乁䅯䅁䭁䑁䅣䅁䭁䅁䉣䅁䉁䅁䅁允䅁䅁䅕䅁䅁䅁䅁䅁䵁䅉䅅䅁䙁䅁䅁睁䵁䅁䅁兂䅁䅁䵄祑愲兑䅯睱䅁䅁䅯睎䅁䅁䅯睂䅅䅁䅅䅁䉁䅁䅁权䭁允䅁䍄䉁䅁䅁䅃䅁䅁䅍䅁䅁䅁䅕䅁䅁䩁䝪ぃ䭅䙁䅍䅁䙁䅁䅁䅁兄杸䉴权䵂䅁䅁权流䅁䅁权䕁䅁䅋权䉁䅁䅁允䅁䅁䅅䅁䭁䉁䅫䅁䵁䅉䅅䅁䙁䅁䅁睁䵁䅁䅁兂䅁䅁䅁䥅㑈䅑䅯䅙䅁䅁䅯兑䅁䅁䅯睂䅅䅁䅅䅁䉁䅁䅁权畂䅁䅁䍄䉁䅁䅁兂䅁䅁䅍䅄䅁䅁䅕䅁䅁䡁䭄〫䭁䱁䅯䅁䭁䑁䅷䅁䭁䅁䉣䅁䉁䅁䅁允䅁䅁䅕䅁䅃㑙㈶䕋䵉䅉䅅䅁䙁䅁䅁睁䵁䅁䅁兂䅁䅁䅁晡但兑䅯睷䅁䅁䅯睍䅁䅁䅯睂䅅䅁䅅䅁䉁䅁䅁兂䅁䅁䅁䅁䅁䅁杷允䅁䅁䅕䅁䑁䅁䅷䅁䙁䅁䅁䵁䅃水䉂权い䅁䅁权㑁䅁䅁权䡁允䅁允䅁䅁䅅䅁䙁䅁䅁䅁䅁䅁䅁䍄䉁䅁䅁䅃䅁䅁䅍䅁䅁䅁䅕䅁䅁䩁䝪ぃ䭅䙁䅍䅁䙁䅁䅁䅁允硺䉖权䅂䅁䅁权流䅁䅁权䕁䅁䅋权䉁䅁䅁允䅁䅁䅅䅁佁䅁䅯䅁祁䍁䄴睍ぁ䅁䅁䍄䉁䅁䅁兂䅁䅁䅍䅄䅁䅁䅕䅁䅁䉁䉃䔫䭁乁䄴䅁䭁䑁䅷䅁䭁䅁䉣䅁䉁䅁䅁允䅁䅁䅕制䩳呈汃歃䵁䅉䅅䅁䙁䅁䅁睁䵁䅁䅁兂䅁䅁䅁剔儹兑䅯睹䅁䅁䅯睒䅁䅁䅯睂䅅䅁䅅䅁䉁䅁䅁兂乄䜵穤䍯噍䅑杷允䅁䅁䅕䅁䑁䅁䅷䅁䙁䅁䅁䅁䅄倹䅴权䱄䅁䅁权䙂䅁䅁权䡁允䅁允䅁䅁䅅䅁䙁乁呍噸硉桶䅊䍄䉁䅁䅁兂䅁䅁䅍䅄䅁䅁䅕䅁䅁䑧婴ご䭅䝁䅁䅁䭁䕁䅁䅁䭁䅁䉣䅁䉁䅁䅁允䅁䅁䅯內䅁䅁杷允䅁䅁䅕䅁䑁䅁䅷䅁䙁䅁䅁䅁䅂智䅴权楃䅁䅁权獁䅁䅁权䡁允䅁允䅁䅁䅅䅁䙁乁㕍瑪潌䕓䍆䍄䉁䅁䅁兂䅁䅁䅍䅄䅁䅁䅕䅁䅁䕁昰䕕䭅䭁䅍䅁䭁䕁䅁䅁䭁䅁䉣䅁䉁䅁䅁允䅁䅁䅕䅁䅃⭊獰䔯䵅䅉䅅䅁䥁䅁䅁睁䅁䅁䅁兂䅁䅁䅁䵭䱙兑䅯䅕䅁䅁䅕䅁䅁䩁偔商䭅䕁䅉䅁䭁䍁䅙䅁䭁䅁䅑潁䭁䅁䅅䅁䉁䅁䅁允䅁䅁䅕䘷㑇杈捗は䵁䅉䅅䅁䙁䅁䅁睁䵁䅁䅁兂䅁䅁䅃楡倵兑䅯共䅁䅁䅯睍䅁䅁䅯睂䅅䅁䅅䅁䉁䅁䅁权䭁允䅁䍄䉁䅁䅁兂䅁䅁䅍䅄䅁䅁䅕䅁䅁䭁欫ご䭅佁䅉䅁䭁䕁䅷䅁䭁䅁䉣䅁䉁䅁䅁允䅁䅁䅕剥告杕䱈启䴸䅉䅅䅁䥁䅁䅁睁䅁䅁䅁兂䅁䅁䅁䵭䱙兑䅯䅕䅁䅁䅕䅁䅁䩁偄商䭅䍁䄴䅁䭁䍁䅙䅁䭁䅁䅑潁䭁䅁䅅䅁䉁䅁䅁允䅁䅁䅕捺䵺䵺㡷䕖䵁䅉䅅䅁䥁䅁䅁睁䅁䅁䅁兂䅁䅁䅁䵭䱙兑䅯睕䅁䅁䅕䅁䅁䕁剄商䭅䑁䅫䅁䭁䍁䅙䅁䭁䅁䅑潁䭁䅁䅅䅁䉁䅁䅁允䅁䅁䅯杊䅁䅁杷允䅁䅁䅕䅁䑁䅁䅷䅁䙁䅁䅁䅁灂唸䈵权慃䅁䅁权䝂䅁䅁权䡁允䅁允䅁䅁䅅䅁䙁䡁朲空㝱硯䍰䍄䉁䅁䅁兂䅁䅁䅍䅄䅁䅁䅕䅁䅁䝧畯ご䭅䵁䅕䅁䭁䑁䅷䅁䭁䅁䉣䅁䉁䅁䅁允䅁䅁䅕ね㥱䐫㍑䕊䵁䅉䅅䅁䙁䅁䅁睁䵁䅁䅁兂䅁䅁䅁䥅㑈䅑䅯䄵䅁䅁䅯䅏䅁䅁䅯睂䅅䅁䅅䅁䉁䅁䅁兂䅁䅁䅁䅁䅁䅁杷允䅁䅁䅧䅁䑁䅁䅁䅁䙁䅁䅁䅁奃杸䉴权兂䅁䅁兂䅁䅁䅁䵫嘸兑䅯䅎䅁䅁䅯杊䅁䅁䅯䅂䍁䅧䅯允䅁䅁䅅䅁䉁䅁䅁兂獄払敧慨捴䅑杷允䅁䅁䅕䅁䑁䅁䅷䅁䙁䅁䅁䅁允晧䅨权啃䅁䅁权䙂䅁䅁权䡁允䅁允䅁䅁䅅䅁䭁䍁䉯䅁䵁䅉䅅䅁䙁䅁䅁睁䵁䅁䅁兂䅁䅁䅁乖佚兑䅯䄷䅁䅁䅯睐䅁䅁䅯睂䅅䅁䅅䅁䉁䅁䅁兂⽃䉨䍓朳䕉䅑杷允䅁䅁䅕䅁䑁䅁䅷䅁䙁䅁䅁䅁灂唸䈵权敄䅁䅁权㕁䅁䅁权䡁允䅁允䅁䅁䅅䅁䙁䅁䅁䅁䅁䅁䅁䍄䉁䅁䅁兂䅁䅁䅍䅄䅁䅁䅕䅁䅁䙧䕑䕕䭅䱁䅑䅁䭁䍁䅷䅁䭁䅁䉣䅁䉁䅁䅁允䅁䅁䅕䅁䅁䅁䅁䅁䵁䅉䅅䅁䙁䅁䅁睁䵁䅁䅁兂䅁䅁䅃ㅏ偬兑䅯兺䅁䅁䅯䅑䅁䅁䅯睂䅅䅁䅅䅁䉁䅁䅁兂䅁䅁䅁䅁䅁䅁杷允䅁䅁䅕䅁䑁䅁䅷䅁䙁䅁䅁䥁睃ば䈹权䑄䅁䅁权獁䅁䅁权䡁允䅁允䅁䅁䅅䅁䙁䅁䅁䅁䅁䅁䅁䍄䉁䅁䅁䅃䅁䅁䅍䅁䅁䅁䅕䅁䅁䩁䝪ぃ䭅䙁䅉䅁䙁䅁䅁䅁䅄杸䉴权㡁䅁䅁权流䅁䅁权䕁䅁䅋权䉁䅁䅁允䅁䅁䅅䅁䭁䙁䅉䅁䵁䅉䅅䅁䙁䅁䅁睁䵁䅁䅁兂䅁䅁䅁祥倱兑䅯䄳䅁䅁䅯兑䅁䅁䅯睂䅅䅁䅅䅁䉁䅁䅁兂䅁䅁䅁䅁䅁䅁杷允䅁䅁䅕䅁䑁䅁䅷䅁䙁䅁䅁䥁啂䙂䉂权千䅁䅁权䱂䅁䅁权䡁允䅁允䅁䅁䅅䅁䙁䉁敳乁婬㥶䉸䍄䉁䅁䅁䅃䅁䅁䅍䅁䅁䅁䅕䅁䅁䩁䝪ぃ䭅䙁䅫䅁䙁䅁䅁䅁䅄杸䉴权䵂䅁䅁权流䅁䅁权䕁䅁䅋权䉁䅁䅁允䅁䅁䅅䅁䭁䙁䅫䅁䵁䅉䅅䅁䙁䅁䅁睁䵁䅁䅁兂䅁䅁䅁摪但兑䅯朲䅁䅁䅯睓䅁䅁䅯睂䅅䅁䅅䅁䉁䅁䅁兂㥄婦㙴祢湈睐杷允䅁䅁䅕䅁䑁䅁䅷䅁䙁䅁䅁䥁睂䔸䈵权㝃䅁䅁权㑁䅁䅁权䡁允䅁允䅁䅁䅅䅁䙁䅁䅁䅁䅁䅁䅁䍄䉁䅁䅁兂䅁䅁䅍䅄䅁䅁䅕䅁䅁䝁确歔䭅佁䅁䅁䭁䕁䅫䅁䭁䅁䉣䅁䉁䅁䅁允䅁䅁䅕ㅤ浖㑆戵稫䴸䅉䅅䅁䥁䅁䅁睁䅁䅁䅁兂䅁䅁䅁䵭䱙兑䅯䅕䅁䅁䅕䅁䅁䩁偄商䭅䑁䅍䅁䭁䍁䅙䅁䭁䅁䅑潁䭁䅁䅅䅁䉁䅁䅁允䅁䅁䅕瑃橥䑣焰啘䵁䅉䅅䅁䙁䅁䅁睁䵁䅁䅁兂䅁䅁䅁䥅㑈䅑䅯兰䅁䅁䅯睒䅁䅁䅯睂䅅䅁䅅䅁䉁䅁䅁睂䅁䅁䅁䴴橶䅑杷允䅁䅁䅕䅁䑁䅁䅷䅁䙁䅁䅁䥁睂䔸䈵权浂䅁䅁权䉂䅁䅁权䡁允䅁允䅁䅁䅅䅁䭁䉁䉧䅁䵁䅉䅅䅁䙁䅁䅁睁䵁䅁䅁兂䅁䅁䅁䍉㕪䅑䅯睳䅁䅁䅯杒䅁䅁䅯睂䅅䅁䅅䅁䉁䅁䅁兂䅁䱁㥄渱济村杷允䅁䅁䅕䅁䑁䅁䅷䅁䙁䅁䅁䅁权晹䅴权㙃䅁䅁权⭁䅁䅁权䡁允䅁允䅁䅁䅅䅁䙁䉁礯䥔噤橉䍂䍄䉁䅁䅁䅃䅁䅁䅍䅁䅁䅁䅕䅁䅁䩁䝪ぃ䭅䙁䅁䅁䙁䅁䅁䅁元硺䉖权㑁䅁䅁权流䅁䅁权䕁䅁䅋权䉁䅁䅁允䅁䅁䅅䅁䙁䉁畓⭒㙆䙨䄱䍄䉁䅁䅁兂䅁䅁䅍䅄䅁䅁䅕䅁䅁䙁睳ご䭅乁䄴䅁䭁䑁䅉䅁䭁䅁䉣䅁䉁䅁䅁允䅁䅁䅕䅁䅁䅁䅁䅁䵁䅉䅅䅁䥁䅁䅁睁䅁䅁䅁兂䅁䅁䅁䵭䱙兑䅯䅕䅁䅁䅕䅁䅁䩁偄商䭅䑁䅯䅁䭁䍁䅙䅁䭁䅁䅑潁䭁䅁䅅䅁䉁䅁䅁允䅁䅁䅕䭆䠵場䕱ず䵁䅉䅅䅁䙁䅁䅁睁䵁䅁䅁兂䅁䅁䅁祥倱兑䅯朴䅁䅁䅯䅔䅁䅁䅯睂䅅䅁䅅䅁䉁䅁䅁兂瑂捙䭢䵳䔸䅑杷允䅁䅁䅕䅁䑁䅁䅷䅁䙁䅁䅁䅁乂ㅈ䉂权硃䅁䅁权⭁䅁䅁权䡁允䅁允䅁䅁䅅䅁䙁䵁獱关穐㍵䍰䍄䉁䅁䅁䅃䅁䅁䅍䅁䅁䅁䅕䅁䅁䩁䝪ぃ䭅䙁䅷䅁䙁䅁䅁䅁歃硺䉖权䝂䅁䅁权流䅁䅁权䕁䅁䅋权䉁䅁䅁允䅁䅁䅅䅁䙁䙁㑋潈牘噷䅊䍄䉁䅁䅁兂䅁䅁䅍䅄䅁䅁䅕䅁䅁䥷楄䕕䭅䩁䅯䅁䭁䑁䅫䅁䭁䅁䉣䅁䉁䅁䅁允䅁䅁䅕䅁䅁䅁䅁䅁䵁䅉䅅䅁䥁䅁䅁睁䅁䅁䅁兂䅁䅁䅁䵭䱙兑䅯杘䅁䅁䅕䅁䅁䑁偺商䭅䕁䅕䅁䭁䍁䅙䅁䭁䅁䅑潁䭁䅁䅅䅁䉁䅁䅁允䅁䅁䄴权䅁䑁䅧杌祁䑁䅍䅁䵁䅉䅅䅁䙁䅁䅁睁䵁䅁䅁兂䅁䅁䅁䡫㑢䅑䅯睵䅁䅁䅯睏䅁䅁䅯睂䅅䅁䅅䅁䉁䅁䅁兂䅁䅁湃䑶桕村杷允䅁䅁䅧䅁䑁䅁䅁䅁䙁䅁䅁䅁奃杸䉴权兂䅁䅁兂䅁䅁䅁䵫嘸兑䅯䅑䅁䅁䅯杊䅁䅁䅯䅂䍁䅧䅯允䅁䅁䅅䅁䉁䅁䅁兂偃癷潕䑘⭤䅑杷允䅁䅁䅕䅁䑁䅁䅷䅁䙁䅁䅁䥁獃欵䉚权⭄䅁䅁权㝁䅁䅁权䡁允䅁允䅁䅁䅅䅁䙁䅁䅁䅁䅁䅁䅁䍄䉁䅁䅁兂䅁䅁䅍䅄䅁䅁䅕䅁䅁䙁坔歔䭅佁䅧䅁䭁䑁䄴䅁䭁䅁䉣䅁䉁䅁䅁允䅁䅁䅕串呙佪乹歔䵁䅉䅅䅁䙁䅁䅁睁䵁䅁䅁兂䅁䅁䅁祥倱兑䅯朵䅁䅁䅯睓䅁䅁䅯睂䅅䅁䅅䅁䉁䅁䅁兂硃䙆㙩楲䈸䅑杷允䅁䅁䅧䅁䑁䅁䅁䅁䙁䅁䅁䅁奃杸䉴权坂䅁䅁兂䅁䅁䅁䵫嘸兑䅯兏䅁䅁䅯杊䅁䅁䅯䅂䍁䅧䅯允䅁䅁䅅䅁䉁䅁䅁兂灁䥘䌯圹㝨䅑杷允䅁䅁䅕䅁䑁䅁䅷䅁䙁䅁䅁䅁杂癹䅴权䩃䅁䅁权㝁䅁䅁权䡁允䅁允䅁䅁䅅䅁䭁䑁䈰䅁䵁䅉䅅䅁䙁䅁䅁睁䵁䅁䅁兂䅁䅁䅁䵙㝲䅑䅯朱䅁䅁䅯村䅁䅁䅯睂䅅䅁䅅䅁䉁䅁䅁兂ぃ䈶畸楴䥪睐杷允䅁䅁䅧䅁䑁䅁䅁䅁䙁䅁䅁䅁奃杸䉴权兂䅁䅁兂䅁䅁䅁䵫嘸兑䅯兑䅁䅁䅯杊䅁䅁䅯䅂䍁䅧䅯允䅁䅁䅅䅁䉁䅁䅁兂䙃ㄶ㑇灈䨫䅑杷允䅁䅁䅕䅁䑁䅁䅷䅁䙁䅁䅁䥁啂䙂䉂权䥄䅁䅁权ぁ䅁䅁权䡁允䅁允䅁䅁䅅䅁䙁䅁䅁䅁䅁䅁䅁䍄䉁䅁䅁兂䅁䅁䅍䅄䅁䅁䅕䅁䅁䥷楄䕕䭅䝁䅍䅁䭁䑁䅯䅁䭁䅁䉣䅁䉁䅁䅁允䅁䅁䅕䅁䅁䅁䅁䅁䵁䅉䅅䅁䙁䅁䅁睁䵁䅁䅁兂䅁䅁䅁㙲偒兑䅯睱䅁䅁䅯睏䅁䅁䅯睂䅅䅁䅅䅁䉁䅁䅁权䭁允䅁䍄䉁䅁䅁兂䅁䅁䅍䅄䅁䅁䅕䅁䅁䥁刳歔䭅䵁䄴䅁䭁䕁䅧䅁䭁䅁䉣䅁䉁䅁䅁允䅁䅁䅕䅁䅁䅁䅁䅁䵁䅉䅅䅁䥁䅁䅁睁䅁䅁䅁兂䅁䅁䅁䵭䱙兑䅯杕䅁䅁䅕䅁䅁䑁偪商䭅䑁䅍䅁䭁䍁䅙䅁䭁䅁䅑潁䭁䅁䅅䅁䉁䅁䅁允䅁䅁䄴杄䅁䑁䅅杍睁䍁䄴兏㕁䅁䅁䍄䉁䅁䅁䅃䅁䅁䅍䅁䅁䅁䅕䅁䅁䩁䝪ぃ䭅䙁䅁䅁䙁䅁䅁䅁元硺䉖权䡂䅁䅁权流䅁䅁权䕁䅁䅋权䉁䅁䅁允䅁䅁䅅䅁䙁䍁捬㡪ㅌ㕘䅎䍄䉁䅁䅁兂䅁䅁䅍䅄䅁䅁䅕䅁䅁佁䉃䔫䭁䥁䄴䅁䭁䕁䅁䅁䭁䅁䉣䅁䉁䅁䅁允䅁䅁䅕䅁䅁䅁䅁䅁䵁䅉䅅䅁䙁䅁䅁睁䵁䅁䅁兂䅁䅁䅃䅖兒兑䅯朰䅁䅁䅯睌䅁䅁䅯睂䅅䅁䅅䅁䉁䅁䅁兂䅁䅁䅁䅁䅁䅁杷允䅁䅁䅧䅁䑁䅁䅁䅁䙁䅁䅁䅁奃杸䉴权捂䅁䅁兂䅁䅁䅁乣噅兑䅯李䅁䅁䅯杊䅁䅁䅯䅂䍁䅧䅯允䅁䅁䅅䅁䉁䅁䅁兂穃⭏穳橬䩥䅑杷允䅁䅁䅕䅁䑁䅁䅷䅁䙁䅁䅁䅁元癤䅨权敄䅁䅁权祁䅁䅁权䡁允䅁允䅁䅁䅅䅁䙁䥁婥䑆畉䅊䄱䍄䉁䅁䅁䅃䅁䅁䅍䅁䅁䅁䅕䅁䅁䩁䝪ぃ䭅䙁䅁䅁䙁䅁䅁䅁元硺䉖权ㅁ䅁䅁权流䅁䅁权䕁䅁䅋权䉁䅁䅁允䅁䅁䅅䅁䙁䑁䬰㘱睎瀹䅴䍄䉁䅁䅁兂䅁䅁䅍䅄䅁䅁䅕䅁䅁䉁䉃䔫䭁䩁䄴䅁䭁䕁䅉䅁䭁䅁䉣䅁䉁䅁䅁允䅁䅁䅕㉏㡉嘸塊吵䴸䅉䅅䅁䙁䅁䅁睁䵁䅁䅁兂䅁䅁䅁穗偂兑䅯䅵䅁䅁䅯杏䅁䅁䅯睂䅅䅁䅅䅁䉁䅁䅁兂䅁䅁䅁䅁䅁䅁杷允䅁䅁䅕䅁䑁䅁䅷䅁䙁䅁䅁䅁权晹䅴权慃䅁䅁权䉂䅁䅁权䡁允䅁允䅁䅁䅅䅁䙁䙁湁收䱉䌷䍤䍄䉁䅁䅁兂䅁䅁䅍䅄䅁䅁䅕䅁䅁䭧浺歒䭅偁䅷䅁䭁䕁䅫䅁䭁䅁䉣䅁䉁䅁䅁允䅁䅁䅕獗捤橉発䕐䵁䅉䅅䅁䥁䅁䅁睁䅁䅁䅁兂䅁䅁䅁䵭䱙兑䅯䅕䅁䅁䅕䅁䅁䩁偄商䭅䕁䅳䅁䭁䍁䅙䅁䭁䅁䅑潁䭁䅁䅅䅁䉁䅁䅁允䅁䅁䅕硥畓⭒䍆䕮䵁䅉䅅䅁䥁䅁䅁睁䅁䅁䅁兂䅁䅁䅁䵭䱙兑䅯䅗䅁䅁䅕䅁䅁䵁䝪ぃ䭅䑁䅯䅁䭁䍁䅙䅁䭁䅁䅑潁䭁䅁䅅䅁䉁䅁䅁允䅁䅁䅯睗䅁䅁杷允䅁䅁䅧䅁䑁䅁䅁䅁䙁䅁䅁䅁奃杸䉴权奁䅁䅁兂䅁䅁䅁䴫嘴兑䅯村䅁䅁䅯杊䅁䅁䅯䅂䍁䅧䅯允䅁䅁䅅䅁䉁䅁䅁杄䵁䅁䅁兌ㅁ䍁䄴䅏穁䅁䅁䍄䉁䅁䅁䅃䅁䅁䅍䅁䅁䅁䅕䅁䅁䩁䝪ぃ䭅䙁䅁䅁䙁䅁䅁䅁元硺䉖权䵂䅁䅁权流䅁䅁权䕁䅁䅋权䉁䅁䅁允䅁䅁䅅䅁䙁䅁塲㍯㥁灥䅨䍄䉁䅁䅁兂䅁䅁䅍䅄䅁䅁䅕䅁䅁䅁乓ご䭅佁䅧䅁䭁䕁䅍䅁䭁䅁䉣䅁䉁䅁䅁允䅁䅁䅕煢塒呔佶け䵁䅉䅅䅁䙁䅁䅁睁䵁䅁䅁兂䅁䅁䅃䭳偤兑䅯杫䅁䅁䅯杓䅁䅁䅯睂䅅䅁䅅䅁䉁䅁䅁兂呄渰㠶牭捙村杷允䅁䅁䅕䅁䑁䅁䅷䅁䙁䅁䅁䅁权晹䅴权㥃䅁䅁权ぁ䅁䅁权䡁允䅁允䅁䅁䅅䅁䙁䅁䅁䅁䅁䅁䅁䍄䉁䅁䅁䅃䅁䅁䅍䅁䅁䅁䅕䅁䅁䩁䝪ぃ䭅䍁䅳䅁䙁䅁䅁䅁杁硺䉖权⽁䅁䅁权流䅁䅁权䕁䅁䅋权䉁䅁䅁允䅁䅁䅅䅁佁䅁䅯䅁硁䍁䄴䅍㕁䅁䅁䍄䉁䅁䅁兂䅁䅁䅍䅄䅁䅁䅕䅁䅁䑁歪歔䭅佁䅷䅁䭁䑁䅧䅁䭁䅁䉣䅁䉁䅁䅁允䅁䅁䅕䅁䅁䅁䅁䅁䵁䅉䅅䅁䙁䅁䅁睁䵁䅁䅁兂䅁䅁䅃䭳偤兑䅯䄹䅁䅁䅯䅌䅁䅁䅯睂䅅䅁䅅䅁䉁䅁䅁兂䅁䅁䅁䅁䅁䅁杷允䅁䅁䅕䅁䑁䅁䅷䅁䙁䅁䅁䅁㑁䔵䈵权杂䅁䅁权䝂䅁䅁权䡁允䅁允䅁䅁䅅䅁䭁䥁䅉䅁䵁䅉䅅䅁䙁䅁䅁睁䵁䅁䅁兂䅁䅁䅁䍉㕪䅑䅯末䅁䅁䅯材䅁䅁䅯睂䅅䅁䅅䅁䉁䅁䅁兂䅁䅁䅁䅁䅁䅁杷允䅁䅁䅧䅁䑁䅁䅁䅁䙁䅁䅁䅁奃杸䉴权呂䅁䅁兂䅁䅁䅁䵹䱙兑䅯兎䅁䅁䅯杊䅁䅁䅯䅂䍁䅧䅯允䅁䅁䅅䅁䉁䅁䅁权啂䅁䅁䍄䉁䅁䅁兂䅁䅁䅍䅄䅁䅁䅕䅁䅁䭧浺歒䭅䵁䅅䅁䭁䑁䅁䅁䭁䅁䉣䅁䉁䅁䅁允䅁䅁䅕䅁䅁䅁䅁䅁䵁䅉䅅䅁䙁䅁䅁睁䵁䅁䅁兂䅁䅁䅃ㅏ偬兑䅯睙䅁䅁䅯材䅁䅁䅯睂䅅䅁䅅䅁䉁䅁䅁兂十睢摶畭楖村杷允䅁䅁䅕䅁䑁䅁䅷䅁䙁䅁䅁䅁㑁䔵䈵权元䅁䅁权㝁䅁䅁权䡁允䅁允䅁䅁䅅䅁䭁䅁䉯䅁䵁䅉䅅䅁䙁䅁䅁睁䵁䅁䅁兂䅁䅁䵄祑愲兑䅯䄰䅁䅁䅯李䅁䅁䅯睂䅅䅁䅅䅁䉁䅁䅁兂䅁䅁䅁䅁䅁䅁杷允䅁䅁䅕䅁䑁䅁䅷䅁䙁䅁䅁䅁权晹䅴权畄䅁䅁权䝂䅁䅁权䡁允䅁允䅁䅁䅅䅁䙁䥁灊婤戹歵䅨䍄䉁䅁䅁杂䅁䅁䅍䅄䅁䅁䅕䅁䅁䝧畯ご䭅䝁䅍䅁䭁䝁䅑䅁䭁䅁䅁䅁䭁䝁䅅䅁䉁䅁䅁允䅁䅁䅕湘䑏樳攳䕢䵁䅉䅅䅁䥁䅁䅁睁䅁䅁䅁兂䅁䅁䅁䵭䱙兑䅯杖䅁䅁䅕䅁䅁䭁偔商䭅䑁䅅䅁䭁䍁䅙䅁䭁䅁䅑潁䭁䅁䅅䅁䉁䅁䅁允䅁䅁䅕体㙆䭆渵啒䵁䅉䅅䅁䥁䅁䅁睁䅁䅁䅁兂䅁䅁䅁䵭䱙兑䅯䅕䅁䅁䅕䅁䅁䩁偄商䭅䑁䅷䅁䭁䍁䅙䅁䭁䅁䅑潁䭁䅁䅅䅁䉁䅁䅁允䅁䅁䅕䭆䠵場噲の䵁䅉䅅䅁䙁䅁䅁睁䵁䅁䅁兂䅁䅁䅁䤴㑈䅑䅯末䅁䅁䅯䅎䅁䅁䅯睂䅅䅁䅅䅁䉁䅁䅁兂䅁䅁䅁䅁䅁䅁杷允䅁䅁䅕䅁䑁䅁䅷䅁䙁䅁䅁䅁䅄倹䅴权慃䅁䅁权ぁ䅁䅁权䡁允䅁允䅁䅁䅅䅁䙁䅁䅁䅁䅁䅁䅁䍄䉁䅁䅁兂䅁䅁䅍䅄䅁䅁䅕䅁䅁䡁瑳ご䭅乁䅑䅁䭁䍁䅷䅁䭁䅁䉣䅁䉁䅁䅁允䅁䅁䅕䅁䅁䅁䅁䅁䵁䅉䅅䅁䙁䅁䅁睁䵁䅁䅁兂䅁䅁䅃佲䝚兑䅯睶䅁䅁䅯児䅁䅁䅯睂䅅䅁䅅䅁䉁䅁䅁兂䅁䅁䅁䅁䅁䅁杷允䅁䅁䅕䅁䑁䅁䅷䅁䙁䅁䅁䥁睃ば䈹权⭄䅁䅁权畁䅁䅁权䡁允䅁允䅁䅁䅅䅁䙁䅁䅁䅁䅁䅁䅁䍄䉁䅁䅁兂䅁䅁䅍䅄䅁䅁䅕䅁䅁䑁歪歔䭅䝁䅍䅁䭁䑁䄸䅁䭁䅁䉣䅁䉁䅁䅁允䅁䅁䅕䅁䅁䅁䅁䅁䵁䅉䅅䅁䙁䅁䅁睁䵁䅁䅁兂䅁䅁䅃ㅏ偬兑䅯睸䅁䅁䅯材䅁䅁䅯睂䅅䅁䅅䅁䉁䅁䅁兂穁乲㤰䄱癶兑杷允䅁䅁䅧䅁䑁䅁䅁䅁䙁䅁䅁䅁奃杸䉴权卂䅁䅁兂䅁䅁䅁䵷䱙兑䅯䅏䅁䅁䅯杊䅁䅁䅯䅂䍁䅧䅯允䅁䅁䅅䅁䉁䅁䅁权卂䅁䅁䍄䉁䅁䅁兂䅁䅁䅍䅄䅁䅁䅕䅁䅁䭧浺歒䭅䩁䅁䅁䭁䑁䅙䅁䭁䅁䉣䅁䉁䅁䅁允䅁䅁䅯权䅅䅁杷允䅁䅁䅧䅁䑁䅁䅁䅁䙁䅁䅁䅁奃杸䉴权兂䅁䅁兂䅁䅁䅁䴸嘴兑䅯睌䅁䅁䅯杊䅁䅁䅯䅂䍁䅧䅯允䅁䅁䅅䅁䉁䅁䅁兂捂㡪ㅌ䩋㕨䅑杷允䅁䅁䅕䅁䑁䅁䅷䅁䙁䅁䅁䥁睂䔸䈵权煄䅁䅁权䵂䅁䅁权䡁允䅁允䅁䅁䅅䅁䙁䭁伸潱䭗效⽑䍄䉁䅁䅁兂䅁䅁䅍䅄䅁䅁䅕䅁䅁䝁䭄〫䭁䭁䅫䅁䭁䕁䅷䅁䭁䅁䉣䅁䉁䅁䅁允䅁䅁䅯权䅅䅁杷允䅁䅁䅧䅁䑁䅁䅁䅁䙁䅁䅁䅁奃杸䉴权兂䅁䅁兂䅁䅁䅁䴸嘴兑䅯杏䅁䅁䅯杊䅁䅁䅯䅂䍁䅧䅯允䅁䅁䅅䅁䉁䅁䅁兂捂㡪ㅌ佋匶䅑杷允䅁䅁䅕䅁䑁䅁䅷䅁䙁䅁䅁䅁啂欱䈵权煄䅁䅁权䍂䅁䅁权䡁允䅁允䅁䅁䅅䅁䙁䉁䈶噇䉪睐䅊䍄䉁䅁䅁兂䅁䅁䅍䅄䅁䅁䅕䅁䅁䱧湃ご䭅佁䅙䅁䭁䍁䄴䅁䭁䅁䉣䅁䉁䅁䅁允䅁䅁䅕䅁䅁䅁䅁䅁䵁䅉䅅䅁䙁䅁䅁睁䵁䅁䅁兂䅁䅁䅁䤴㑈䅑䅯䄹䅁䅁䅯兎䅁䅁䅯睂䅅䅁䅅䅁䉁䅁䅁兂灁䥘䌯愹潧䅑杷允䅁䅁䅧䅁䑁䅁䅁䅁䙁䅁䅁䅁奃杸䉴权卂䅁䅁兂䅁䅁䅁䴷嘴兑䅯兒䅁䅁䅯杊䅁䅁䅯䅂䍁䅧䅯允䅁䅁䅅䅁䉁䅁䅁兂畃⭒㙆䅬橈䅑杷允䅁䅁䅕䅁䑁䅁䅷䅁䙁䅁䅁䅁䕁啪䈹权䩃䅁䅁权⭁䅁䅁权䡁允䅁允䅁䅁䅅䅁䭁䭁䄰䅁䵁䅉䅅䅁䥁䅁䅁睁䅁䅁䅁兂䅁䅁䅁䵭䱙兑䅯䅘䅁䅁䅕䅁䅁偁佄商䭅䕁䅧䅁䭁䍁䅙䅁䭁䅁䅑潁䭁䅁䅅䅁䉁䅁䅁允䅁䅁䅕䅁䅁䅁⭁䕪䵁䅉䅅䅁䙁䅁䅁睁䵁䅁䅁兂䅁䅁䅁乖佚兑䅯杯䅁䅁䅯児䅁䅁䅯睂䅅䅁䅅䅁䉁䅁䅁兂䅁䱁ㅩ䱋ㄱ村杷允䅁䅁䅕䅁䑁䅁䅷䅁䙁䅁䅁䥁睃ば䈹权奄䅁䅁权硁䅁䅁权䡁允䅁允䅁䅁䅅䅁䙁䅁䅁䅁䅁䅁䅁䍄䉁䅁䅁兂䅁䅁䅍䅄䅁䅁䅕䅁䅁䝁确歔䭅乁䅧䅁䭁䕁䅙䅁䭁䅁䉣䅁䉁䅁䅁允䅁䅁䅕ㅎ牨嘲䌳稫䴸䅉䅅䅁䝁䅁䅁睁偁䅁䅁兂䅁䅁䅁䕎兙兑䅯䅭䅁䅁䅯䅪䅁䅁䅯䅁䅁䅁䅯兙䅁䅁䅅䅁䉁䅁䅁权婃䅁䅁䍄䉁䅁䅁䅃䅁䅁䅍䅁䅁䅁䅕䅁䅁䩁䝪ぃ䭅䙁䅁䅁䙁䅁䅁䅁睄桺䉖权⽁䅁䅁权流䅁䅁权䕁䅁䅋权䉁䅁䅁允䅁䅁䅅䅁䙁䡁㥅瑃橥娷䅒䍄䉁䅁䅁兂䅁䅁䅍䅄䅁䅁䅕䅁䅁䍁潁唫䭁䵁䅍䅁䭁䑁䅳䅁䭁䅁䉣䅁䉁䅁䅁允䅁䅁䅕䅁䅁䅁䅁䅁䵁䅉䅅䅁䙁䅁䅁睁䵁䅁䅁兂䅁䅁䅁䵯㝮䅑䅯䅙䅁䅁䅯睎䅁䅁䅯睂䅅䅁䅅䅁䉁䅁䅁权䕃䅁䅁䍄䉁䅁䅁䅃䅁䅁䅍䅁䅁䅁䅕䅁䅁䩁䝪ぃ䭅䙁䅉䅁䙁䅁䅁䅁䥄杸䉴权䥂䅁䅁权流䅁䅁权䕁䅁䅋权䉁䅁䅁允䅁䅁䅅䅁䭁䙁䅕䅁䵁䅉䅅䅁䙁䅁䅁睁䵁䅁䅁兂䅁䅁䅃ㅏ偬兑䅯睙䅁䅁䅯兓䅁䅁䅯睂䅅䅁䅅䅁䉁䅁䅁兂睃唶煯慇灖村杷允䅁䅁䅕䅁䑁䅁䅷䅁䙁䅁䅁䥁䅂啚䈹权坄䅁䅁权獁䅁䅁权䡁允䅁允䅁䅁䅅䅁䙁䅁䅁䅁䅁䅁䅁䍄䉁䅁䅁兂䅁䅁䅍䅄䅁䅁䅕䅁䅁䕺瑍歭䭅佁䄴䅁䭁䕁䅑䅁䭁䅁䉣䅁䉁䅁䅁允䅁䅁䅕䅁䅁䅁䅁䅁䵁䅉䅅䅁䥁䅁䅁睁䅁䅁䅁兂䅁䅁䅁䵭䱙兑䅯睋䅁䅁䅕䅁䅁䍁偄商䭅䕁䅕䅁䭁䍁䅙䅁䭁䅁䅑潁䭁䅁䅅䅁䉁䅁䅁允䅁䅁䄴权䅁䑁䅑杌ぁ䑁䅅䅁䵁䅉䅅䅁䙁䅁䅁睁䵁䅁䅁兂䅁䅁䅁剔儹兑䅯䅮䅁䅁䅯杌䅁䅁䅯睂䅅䅁䅅䅁䉁䅁䅁兂䅁䅁䅁䅁䅁䅁杷允䅁䅁䅕䅁䑁䅁䅷䅁䙁䅁䅁䥁獃欵䉚权睄䅁䅁权㝁䅁䅁权䡁允䅁允䅁䅁䅅䅁䙁䅁䅁䅁䅁䅁䅁䍄䉁䅁䅁䅃䅁䅁䅍䅁䅁䅁䅕䅁䅁䩁䝪ぃ䭅䙁䅫䅁䙁䅁䅁䅁允硺䉖权㍁䅁䅁权流䅁䅁权䕁䅁䅋权䉁䅁䅁允䅁䅁䅅䅁佁䅁䅯䅁祁䍁䄴李硁䅁䅁䍄䉁䅁䅁兂䅁䅁䅍䅄䅁䅁䅕䅁䅁䝁确歔䭅䩁䅉䅁䭁䍁䅷䅁䭁䅁䉣䅁䉁䅁䅁允䅁䅁䅕呸刴祵⬯䕳䵅䅉䅅䅁䥁䅁䅁睁䅁䅁䅁兂䅁䅁䅁䵭䱙兑䅯䅕䅁䅁䅕䅁䅁偁佄商䭅䑁䄰䅁䭁䍁䅙䅁䭁䅁䅑潁䭁䅁䅅䅁䉁䅁䅁允䅁䅁䅕捺䵺䕺捺啯䵁䅉䅅䅁䙁䅁䅁睁䵁䅁䅁兂䅁䅁䅃楡倵兑䅯睵䅁䅁䅯睒䅁䅁䅯睂䅅䅁䅅䅁䉁䅁䅁兂䅁䅁䅁䅁䅁䅁杷允䅁䅁䅕䅁䑁䅁䅷䅁䙁䅁䅁䥁獃欵䉚权䍁允䅁权䙂䅁䅁权䡁允䅁允䅁䅁䅅䅁䙁䅁䅁䅁䅁䅁䅁䍄䉁䅁䅁䅃䅁䅁䅍䅁䅁䅁䅕䅁䅁䩁䝪ぃ䭅䙁䅁䅁䙁䅁䅁䅁睄桺䉖权䕂䅁䅁权流䅁䅁权䕁䅁䅋权䉁䅁䅁允䅁䅁䅅䅁䙁䵁䴳䵺䵹戸䅆䍄䉁䅁䅁兂䅁䅁䅍䅄䅁䅁䅕䅁䅁䍁潁唫䭁䱁䄰䅁䭁䕁䅕䅁䭁䅁䉣䅁䉁䅁䅁允䅁䅁䅕䅁䅁䅁䅁䅁䵁䅉䅅䅁䙁䅁䅁睁䵁䅁䅁兂䅁䅁䅃䭳偤兑䅯睸䅁䅁䅯睎䅁䅁䅯睂䅅䅁䅅䅁䉁䅁䅁兂䅁䅁䅁䅁䅁䅁杷允䅁䅁䅕䅁䑁䅁䅷䅁䙁䅁䅁䅁杂癹䅴权㥃䅁䅁权䥂䅁䅁权䡁允䅁允䅁䅁䅅䅁䙁䱁㝇㙬⽴ㅉ䅆䍄䉁䅁䅁兂䅁䅁䅍䅄䅁䅁䅕䅁䅁䙁睳ご䭅䵁䅕䅁䭁䑁䅯䅁䭁䅁䉣䅁䉁䅁䅁允䅁䅁䅕䅁䅁䅁䅁䅁䵁䅉䅅䅁䥁䅁䅁睁䅁䅁䅁兂䅁䅁䅁䵭䱙兑䅯兗䅁䅁䅕䅁䅁䭁偔商䭅䍁䅷䅁䭁䍁䅙䅁䭁䅁䅑潁䭁䅁䅅䅁䉁䅁䅁允䅁䅁䅕瑃橥䑣䬰㜹䴸䅉䅅䅁䙁䅁䅁睁䵁䅁䅁兂䅁䅁䅃楡倵兑䅯睱䅁䅁䅯睐䅁䅁䅯睂䅅䅁䅅䅁䉁䅁䅁权䭁允䅁䍄䉁䅁䅁兂䅁䅁䅍䅄䅁䅁䅕䅁䅁䭁䩄〫䭁偁䅷䅁䭁䑁䅷䅁䭁䅁䉣䅁䉁䅁䅁允䅁䅁䅕穖㙁偏㍓䕐䵁䅉䅅䅁䥁䅁䅁睁䅁䅁䅁兂䅁䅁䅁䵭䱙兑䅯䅕䅁䅁䅕䅁䅁偁佄商䭅䕁䅙䅁䭁䍁䅙䅁䭁䅁䅑潁䭁䅁䅅䅁䉁䅁䅁允䅁䅁䅕浚浚畚瑢び䵁䅉䅅䅁䙁䅁䅁睁䵁䅁䅁兂䅁䅁䅁䵙㝲䅑䅯朸䅁䅁䅯睏䅁䅁䅯睂䅅䅁䅅䅁䉁䅁䅁兂䅁䅁䅁䅁䅁䅁杷允䅁䅁䅕䅁䑁䅁䅷䅁䙁䅁䅁䥁睃ば䈹权牃䅁䅁权㉁䅁䅁权䡁允䅁允䅁䅁䅅䅁䭁䅁䉯䅁䵁䅉䅅䅁䥁䅁䅁睁䅁䅁䅁兂䅁䅁䅁䵭䱙兑䅯杖䅁䅁䅕䅁䅁䵁䝪ぃ䭅䑁䄸䅁䭁䍁䅙䅁䭁䅁䅑潁䭁䅁䅅䅁䉁䅁䅁允䅁䅁䅯睖䅁䅁杷允䅁䅁䅕䅁䑁䅁䅷䅁䙁䅁䅁䥁煂歌䈹权楃䅁䅁权䅂䅁䅁权䡁允䅁允䅁䅁䅅䅁䙁䙁佢䙂晄楧䍆䍄䉁䅁䅁兂䅁䅁䅍䅄䅁䅁䅕䅁䅁䥷楄䕕䭅䩁䄴䅁䭁䕁䅙䅁䭁䅁䉣䅁䉁䅁䅁允䅁䅁䅕硥畓⭒㙆䐶䴸䅉䅅䅁䙁䅁䅁睁䵁䅁䅁兂䅁䅁䅁乖佚兑䅯朷䅁䅁䅯杓䅁䅁䅯睂䅅䅁䅅䅁䉁䅁䅁兂橄䵬㍖䜵兴䅑杷允䅁䅁䅧䅁䑁䅁䅁䅁䙁䅁䅁䅁奃杸䉴权奂䅁䅁兂䅁䅁䅁䵏嘸兑䅯睑䅁䅁䅯杊䅁䅁䅯䅂䍁䅧䅯允䅁䅁䅅䅁䉁䅁䅁杄䭁䅁䅁䅍畁䑁䅫兎䅁䅁杷允䅁䅁䅧䅁䑁䅁䅁䅁䙁䅁䅁䅁奃杸䉴权卂䅁䅁兂䅁䅁䅁䴵嘴兑䅯材䅁䅁䅯杊䅁䅁䅯䅂䍁䅧䅯允䅁䅁䅅䅁䉁䅁䅁杄佁䅁䅁免祁䑁䅙杌㕁䑁䅫䅁䵁䅉䅅䅁䙁䅁䅁睁䵁䅁䅁兂䅁䅁䅃偣佂兑䅯睶䅁䅁䅯䅍䅁䅁䅯睂䅅䅁䅅䅁䉁䅁䅁兂䅁䅁䅁䅁䅁䅁杷允䅁䅁䅧䅁䑁䅁䅁䅁䙁䅁䅁䅁奃杸䉴权呂䅁䅁兂䅁䅁䅁䴸嘴兑䅯児䅁䅁䅯杊䅁䅁䅯䅂䍁䅧䅯允䅁䅁䅅䅁䉁䅁䅁兂䅁䅁䅁䍧桇䅑杷允䅁䅁䅕䅁䑁䅁䅷䅁䙁䅁䅁䅁䅄倹䅴权㝃䅁䅁权䡂䅁䅁权䡁允䅁允䅁䅁䅅䅁䙁䵁⭍敏元穨䍎䍄䉁䅁䅁兂䅁䅁䅍䅄䅁䅁䅕䅁䅁䙁坔歔䭅䱁䅅䅁䭁䕁䅯䅁䭁䅁䉣䅁䉁䅁䅁允䅁䅁䅕䅁潃㥩き䕚䵉䅉䅅䅁䥁䅁䅁睁䅁䅁䅁兂䅁䅁䅁䵭䱙兑䅯䅕䅁䅁䅕䅁䅁偁佄商䭅䕁䅣䅁䭁䍁䅙䅁䭁䅁䅑潁䭁䅁䅅䅁䉁䅁䅁允䅁䅁䅕㡪ㅌ䉋䥺ぴ䵁䅉䅅䅁䙁䅁䅁睁䵁䅁䅁兂䅁䅁䅁䵣㝲䅑䅯睳䅁䅁䅯睐䅁䅁䅯睂䅅䅁䅅䅁䉁䅁䅁兂䅁䅁䅁䅁䅁䅁杷允䅁䅁䅕䅁䑁䅁䅷䅁䙁䅁䅁䥁獃欵䉚权ぃ䅁䅁权㕁䅁䅁权䡁允䅁允䅁䅁䅅䅁䙁䅁䅁䅁䅁䅁䅁䍄䉁䅁䅁兂䅁䅁䅍䅄䅁䅁䅕䅁䅁䝧畯ご䭅䩁䅯䅁䭁䑁䄴䅁䭁䅁䉣䅁䉁䅁䅁允䅁䅁䅕䅁䅁䅁䅁䅁䵁䅉䅅䅁䙁䅁䅁睁䵁䅁䅁兂䅁䅁䅃楡倵兑䅯杚䅁䅁䅯児䅁䅁䅯睂䅅䅁䅅䅁䉁䅁䅁权十允䅁䍄䉁䅁䅁兂䅁䅁䅍䅄䅁䅁䅕䅁䅁䡁瑳ご䭅䥁䅫䅁䭁䑁䄸䅁䭁䅁䉣䅁䉁䅁䅁允䅁䅁䅯兲䅁䅁杷允䅁䅁䅕䅁䑁䅁䅷䅁䙁䅁䅁䅁睂癹䅴权⽃䅁䅁权䵂䅁䅁权䡁允䅁允䅁䅁䅅䅁䙁䅁䅁䅁䅁䅁䅁䍄䉁䅁䅁兂䅁䅁䅍䅄䅁䅁䅕䅁䅁䙧䕑䕕䭅佁䅧䅁䭁䍁䄴䅁䭁䅁䉣䅁䉁䅁䅁允䅁䅁䅕䅁䅁䅁䅁䅁䵁䅉䅅䅁䥁䅁䅁睁䅁䅁䅁兂䅁䅁䅁䵭䱙兑䅯䅇䅁䅁䅕䅁䅁偁佄商䭅䑁䄸䅁䭁䍁䅙䅁䭁䅁䅑潁䭁䅁䅅䅁䉁䅁䅁允䅁䅁䅕体㙆䭆吶武䵁䅉䅅䅁䥁䅁䅁睁䅁䅁䅁兂䅁䅁䅁䵭䱙兑䅯䅕䅁䅁䅕䅁䅁偁佄商䭅䑁䅕䅁䭁䍁䅙䅁䭁䅁䅑潁䭁䅁䅅䅁䉁䅁䅁允䅁䅁䅕積積⽍噐歷䵁䅉䅅䅁䙁䅁䅁睁䵁䅁䅁兂䅁䅁䅁䥂倱兑䅯睹䅁䅁䅯兎䅁䅁䅯睂䅅䅁䅅䅁䉁䅁䅁兂䅁䅁䅁䅁䅁䅁杷允䅁䅁䅧䅁䑁䅁䅁䅁䙁䅁䅁䅁奃杸䉴权牁䅁䅁兂䅁䅁䅁䵉嘸兑䅯杓䅁䅁䅯杊䅁䅁䅯䅂䍁䅧䅯允䅁䅁䅅䅁䉁䅁䅁杄䵁䅁䅁兌硁䍁䄴䅍ぁ䅁䅁䍄䉁䅁䅁兂䅁䅁䅍䅄䅁䅁䅕䅁䅁䙧䕑䕕䭅䩁䅯䅁䭁䕁䅁䅁䭁䅁䉣䅁䉁䅁䅁允䅁䅁䅕䅁䅁䅁䅁䅁䵁䅉䅅䅁䙁䅁䅁睁䵁䅁䅁兂䅁䅁䅄佧兊兑䅯䅹䅁䅁䅯兒䅁䅁䅯睂䅅䅁䅅䅁䉁䅁䅁兂㙄㡃䤶䉳煊兑杷允䅁䅁䅕䅁䑁䅁䅷䅁䙁䅁䅁䅁灂唸䈵权元䅁䅁权睁䅁䅁权䡁允䅁允䅁䅁䅅䅁䭁䅁䉯䅁䵁䅉䅅䅁䥁䅁䅁睁䅁䅁䅁兂䅁䅁䅁䵭䱙兑䅯䅗䅁䅁䅕䅁䅁䵁䝪ぃ䭅䍁䄸䅁䭁䍁䅙䅁䭁䅁䅑潁䭁䅁䅅䅁䉁䅁䅁允䅁䅁䅯睗䅁䅁杷允䅁䅁䅕䅁䑁䅁䅷䅁䙁䅁䅁䅁元癤䅨权橃䅁䅁权㉁䅁䅁权䡁允䅁允䅁䅁䅅䅁䙁䅁䅁䕅煩噁䍖䍄䉁䅁䅁兂䅁䅁䅍䅄䅁䅁䅕䅁䅁䡁䭄〫䭁䅁䉑䅁䭁䕁䅧䅁䭁䅁䉣䅁䉁䅁䅁允䅁䅁䅕䅁䅁䅁䅁䅁䵁䅉䅅䅁䙁䅁䅁睁䵁䅁䅁兂䅁䅁䵄祑愲兑䅯杭䅁䅁䅯睎䅁䅁䅯睂䅅䅁䅅䅁䉁䅁䅁兂䅁䅁䅁䅁䅁䅁杷允䅁䅁䅧䅁䑁䅁䅁䅁䙁䅁䅁䅁奃杸䉴权卂䅁䅁兂䅁䅁䅁䴵嘴兑䅯䅔䅁䅁䅯杊䅁䅁䅯䅂䍁䅧䅯允䅁䅁䅅䅁䉁䅁䅁杄佁䅁䅁免祁䑁䅣杌祁䑁䅕䅁䵁䅉䅅䅁䥁䅁䅁睁䅁䅁䅁兂䅁䅁䅁䵭䱙兑䅯兗䅁䅁䅕䅁䅁偁佪商䭅䕁䅅䅁䭁䍁䅙䅁䭁䅁䅑潁䭁䅁䅅䅁䉁䅁䅁允䅁䅁䄴权䅁䑁䅅杌穁䑁䅉䅁䵁䅉䅅䅁䙁䅁䅁睁䵁䅁䅁兂䅁䅁䅁䵣㝲䅑䅯䅂䅅䅁䅯睑䅁䅁䅯睂䅅䅁䅅䅁䉁䅁䅁兂灄久穃⭗噌睐杷允䅁䅁䅧䅁䑁䅁䅁䅁䙁䅁䅁䅁奃杸䉴权呂䅁䅁兂䅁䅁䅁䴰䱙兑䅯村䅁䅁䅯杊䅁䅁䅯䅂䍁䅧䅯允䅁䅁䅅䅁䉁䅁䅁权婁䅁䅁䍄䉁䅁䅁兂䅁䅁䅍䅄䅁䅁䅕䅁䅁䩁㉂䔫䭁䝁䅍䅁䭁䕁䅯䅁䭁䅁䉣䅁䉁䅁䅁允䅁䅁䅕䅁坂煋之で䵉䅉䅅䅁䙁䅁䅁睁䵁䅁䅁兂䅁䅁䅁䤴㑈䅑䅯睲䅁䅁䅯䅑䅁䅁䅯睂䅅䅁䅅䅁䉁䅁䅁兂摃牓䐰湆呯䅑杷允䅁䅁䅕䅁䑁䅁䅷䅁䙁䅁䅁䅁䅄倹䅴权䱄䅁䅁权䑂䅁䅁权䡁允䅁允䅁䅁䅅䅁䙁䥁㑑晦䡖䄲䄵䍄䉁䅁䅁兂䅁䅁䅍䅄䅁䅁䅕䅁䅁䝧畯ご䭅䩁䅉䅁䭁䑁䅣䅁䭁䅁䉣䅁䉁䅁䅁允䅁䅁䅕䅁䅁䅁䅁䅁䵁䅉䅅䅁䙁䅁䅁睁䵁䅁䅁兂䅁䅁䅁剔儹兑䅯䅂䅅䅁䅯睑䅁䅁䅯睂䅅䅁䅅䅁䉁䅁䅁兂䅁䅁䅁䅁䅁䅁杷允䅁䅁䅧䅁䑁䅁䅁䅁䙁䅁䅁䅁奃杸䉴权兂䅁䅁兂䅁䅁䅁䴸嘴兑䅯䅔䅁䅁䅯杊䅁䅁䅯䅂䍁䅧䅯允䅁䅁䅅䅁䉁䅁䅁兂獄払敧坰䙪䅑杷允䅁䅁䅕䅁䑁䅁䅷䅁䙁䅁䅁䅁䅄倹䅴权坄䅁䅁权㉁䅁䅁权䡁允䅁允䅁䅁䅅䅁䙁䕁䝭八㔳晕⼰䍄䉁䅁䅁兂䅁䅁䅍䅄䅁䅁䅕䅁䅁䥷楄䕕䭅偁䅑䅁䭁䕁䅅䅁䭁䅁䉣䅁䉁䅁䅁允䅁䅁䅕䅁䅁䅁䅁䅁䵁䅉䅅䅁䙁䅁䅁睁䵁䅁䅁兂䅁䅁䵄祑愲兑䅯杬䅁䅁䅯䅔䅁䅁䅯睂䅅䅁䅅䅁䉁䅁䅁兂䅁䅁䅁䅁䅁䅁杷允䅁䅁䅕䅁䑁䅁䅷䅁䙁䅁䅁䅁乃唰䈵权⭄䅁䅁权㕁䅁䅁权䡁允䅁允䅁䅁䅅䅁䙁䅁䅁䅁䅁䅁䅁䍄䉁䅁䅁䅃䅁䅁䅍䅁䅁䅁䅕䅁䅁䩁䝪ぃ䭅䙁䅁䅁䙁䅁䅁䅁睄桺䉖权㡁䅁䅁权流䅁䅁权䕁䅁䅋权䉁䅁䅁允䅁䅁䅅䅁䙁乁橥䑣䬱䵊䅴䍄䉁䅁䅁兂䅁䅁䅍䅄䅁䅁䅕䅁䅁䕁乄〫䭁䥁䅫䅁䭁䑁䅯䅁䭁䅁䉣䅁䉁䅁䅁允䅁䅁䅯兲䅁䅁杷允䅁䅁䅕䅁䑁䅁䅷䅁䙁䅁䅁䥁睃ば䈹权歄䅁䅁权䩂䅁䅁权䡁允䅁允䅁䅁䅅䅁䙁䵁㡶䭌潦来䅸䍄䉁䅁䅁兂䅁䅁䅍䅄䅁䅁䅕䅁䅁䩁㉂䔫䭁䭁䄸䅁䭁䑁䅙䅁䭁䅁䉣䅁䉁䅁䅁允䅁䅁䅕㝋獋⬰䅤啁䵁䅉䅅䅁䥁䅁䅁睁䅁䅁䅁兂䅁䅁䅁䵭䱙兑䅯睕䅁䅁䅕䅁䅁佁佔商䭅䕁䅣䅁䭁䍁䅙䅁䭁䅁䅑潁䭁䅁䅅䅁䉁䅁䅁允䅁䅁䄴䅄䅁䑁䅙杍畁䑁䅑䅎䅁䅁杷允䅁䅁䅧䅁䑁䅁䅁䅁䙁䅁䅁䅁奃杸䉴权婂䅁䅁兂䅁䅁䅁䵹䱙兑䅯杏䅁䅁䅯杊䅁䅁䅯䅂䍁䅧䅯允䅁䅁䅅䅁䉁䅁䅁权慂䅁䅁䍄䉁䅁䅁兂䅁䅁䅍䅄䅁䅁䅕䅁䅁䱧湃ご䭅䩁䅉䅁䭁䕁䅅䅁䭁䅁䉣䅁䉁䅁䅁允䅁䅁䅕⭦ㅋ䡑穸唹䵅䅉䅅䅁䙁䅁䅁睁䵁䅁䅁兂䅁䅁䅁䍉㕪䅑䅯杹䅁䅁䅯兒䅁䅁䅯睂䅅䅁䅅䅁䉁䅁䅁兂㉄祴卌䭓渳睐杷允䅁䅁䅧䅁䑁䅁䅁䅁䙁䅁䅁䅁奃杸䉴权呂䅁䅁兂䅁䅁䅁䴷嘴兑䅯免䅁䅁䅯杊䅁䅁䅯䅂䍁䅧䅯允䅁䅁䅅䅁䉁䅁䅁兂㥁瑃橥䬴坈䅑杷允䅁䅁䅕䅁䑁䅁䅷䅁䙁䅁䅁䅁允晧䅨权佃䅁䅁权⭁䅁䅁权䡁允䅁允䅁䅁䅅䅁䙁䅁䅁䅁䅁䅁䅁䍄䉁䅁䅁䅃䅁䅁䅍䅁䅁䅁䅕䅁䅁䩁䝪ぃ䭅䙁䅁䅁䙁䅁䅁䅁睄桺䉖权乂䅁䅁权流䅁䅁权䕁䅁䅋权䉁䅁䅁允䅁䅁䅅䅁䙁䝁浚浚坡瑚䅆䍄䉁䅁䅁兂䅁䅁䅍䅄䅁䅁䅕䅁䅁䕁乄〫䭁䩁䅉䅁䭁䑁䅙䅁䭁䅁䉣䅁䉁䅁䅁允䅁䅁䅕䅁䅁牐獨い䵉䅉䅅䅁䙁䅁䅁睁䵁䅁䅁兂䅁䅁䅃楡倵兑䅯睩䅁䅁䅯杌䅁䅁䅯睂䅅䅁䅅䅁䉁䅁䅁兂䅁䅁䅁䅁䅁䅁杷允䅁䅁䅕䅁䑁䅁䅷䅁䙁䅁䅁䅁乃唰䈵权歄䅁䅁权䱂䅁䅁权䡁允䅁允䅁䅁䅅䅁䙁䅁䅁䅁䅁䅁䅁䍄䉁䅁䅁兂䅁䅁䅍䅄䅁䅁䅕䅁䅁䙁坔歔䭅䵁䅣䅁䭁䕁䅕䅁䭁䅁䉣䅁䉁䅁䅁允䅁䅁䅕䅁䅁乩婳挫䵅䅉䅅䅁䙁䅁䅁睁䵁䅁䅁兂䅁䅁䅁穗偂兑䅯杹䅁䅁䅯免䅁䅁䅯睂䅅䅁䅅䅁䉁䅁䅁兂䅁䅁䅁䅁䅁䅁杷允䅁䅁䅧䅁䑁䅁䅁䅁䙁䅁䅁䅁奃杸䉴权呂䅁䅁兂䅁䅁䅁䵷䱙兑䅯兓䅁䅁䅯杊䅁䅁䅯䅂䍁䅧䅯允䅁䅁䅅䅁䉁䅁䅁权呂䅁䅁䍄䉁䅁䅁兂䅁䅁䅍䅄䅁䅁䅕䅁䅁䩁㉂䔫䭁佁䅧䅁䭁䕁䅷䅁䭁䅁䉣䅁䉁䅁䅁允䅁䅁䅕穏堫煍桡ご䵁䅉䅅䅁䙁䅁䅁睁䵁䅁䅁兂䅁䅁䅁䵣㝲䅑䅯朳䅁䅁䅯䅒䅁䅁䅯睂䅅䅁䅅䅁䉁䅁䅁兂䅁䅁䅁䅁䅁䅁杷允䅁䅁䅧䅁䑁䅁䅁䅁䙁䅁䅁䅁奃杸䉴权奂䅁䅁兂䅁䅁䅁䵐嘸兑䅯兔䅁䅁䅯杊䅁䅁䅯䅂䍁䅧䅯允䅁䅁䅅䅁䉁䅁䅁杄䭁䅁䅁䅍畁䑁䅫免䅁䅁杷允䅁䅁䅕䅁䑁䅁䅷䅁䙁䅁䅁䅁䅄倹䅴权㙄䅁䅁权䭂䅁䅁权䡁允䅁允䅁䅁䅅䅁䙁䍁䝇䔫㑷䙘䍰䍄䉁䅁䅁兂䅁䅁䅍䅄䅁䅁䅕䅁䅁䙁坔歔䭅䅁䉑䅁䭁䑁䄰䅁䭁䅁䉣䅁䉁䅁䅁允䅁䅁䅕㕚硧佸䜲き䵁䅉䅅䅁䥁䅁䅁睁䅁䅁䅁兂䅁䅁䅁䵭䱙兑䅯兗䅁䅁䅕䅁䅁䩁偄商䭅䑁䄸䅁䭁䍁䅙䅁䭁䅁䅑潁䭁䅁䅅䅁䉁䅁䅁允䅁䅁䅕歲桦桥⭔ち䵁䅉䅅䅁䙁䅁䅁睁䵁䅁䅁兂䅁䅁䅁䵣㝲䅑䅯杺䅁䅁䅯睐䅁䅁䅯睂䅅䅁䅅䅁䉁䅁䅁兂䅁䅁䅁䅁䅁䅁杷允䅁䅁䅕䅁䑁䅁䅷䅁䙁䅁䅁䵁䑸婌䉰权䩃䅁䅁权䍂䅁䅁权䡁允䅁允䅁䅁䅅䅁䭁䑁䉷䅁䵁䅉䅅䅁䥁䅁䅁睁䅁䅁䅁兂䅁䅁䅁䵭䱙兑䅯睕䅁䅁䅕䅁䅁䍁偄商䭅䕁䅍䅁䭁䍁䅙䅁䭁䅁䅑潁䭁䅁䅅䅁䉁䅁䅁允䅁䅁䄴䅄䅁䑁䅉兎畁䑁䅕免䅁䅁杷允䅁䅁䅧䅁䑁䅁䅁䅁䙁䅁䅁䅁奃杸䉴权卂䅁䅁兂䅁䅁䅁䵫嘸兑䅯睓䅁䅁䅯杊䅁䅁䅯䅂䍁䅧䅯允䅁䅁䅅䅁䉁䅁䅁兂卂䉵䘶⼶䤲䅑杷允䅁䅁䅕䅁䑁䅁䅷䅁䙁䅁䅁䥁獃欵䉚权䉄䅁䅁权㉁䅁䅁权䡁允䅁允䅁䅁䅅䅁䙁䥁汎䩅噖督䄵䍄䉁䅁䅁兂䅁䅁䅍䅄䅁䅁䅕䅁䅁䭧浺歒䭅䵁䄴䅁䭁䍁䅷䅁䭁䅁䉣䅁䉁䅁䅁允䅁䅁䅕䅁䅁䅁䅁䅁䵁䅉䅅䅁䥁䅁䅁睁䅁䅁䅁兂䅁䅁䅁䵭䱙兑䅯睕䅁䅁䅕䅁䅁偁佪商䭅䍁䄸䅁䭁䍁䅙䅁䭁䅁䅑潁䭁䅁䅅䅁䉁䅁䅁允䅁䅁䄴䅃䅁䑁䅅杌硁䅁䅁䍄䉁䅁䅁䅃䅁䅁䅍䅁䅁䅁䅕䅁䅁䩁䝪ぃ䭅䙁䅁䅁䙁䅁䅁䅁歄桺䉖权䅂䅁䅁权流䅁䅁权䕁䅁䅋权䉁䅁䅁允䅁䅁䅅䅁佁䉁䅁䅁硁䑁䅉兏㉁䍁䄴䅏祁䅁䅁䍄䉁䅁䅁兂䅁䅁䅍䅄䅁䅁䅕䅁䅁䉁䉃䔫䭁䱁䅙䅁䭁䑁䄸䅁䭁䅁䉣䅁䉁䅁䅁允䅁䅁䅕䅁䅁䄵奩歊䵉䅉䅅䅁䙁䅁䅁睁䵁䅁䅁兂䅁䅁䅁偷㝔䅑䅯䄸䅁䅁䅯睑䅁䅁䅯睂䅅䅁䅅䅁䉁䅁䅁兂㙃䑘畸䤴㙅䅑杷允䅁䅁䅧䅁䑁䅁䅁䅁䙁䅁䅁䅁奃杸䉴权呂䅁䅁兂䅁䅁䅁䵷䱙兑䅯睑䅁䅁䅯杊䅁䅁䅯䅂䍁䅧䅯允䅁䅁䅅䅁䉁䅁䅁权呂䅁䅁䍄䉁䅁䅁兂䅁䅁䅍䅄䅁䅁䅕䅁䅁䭧浺歒䭅䩁䅉䅁䭁䑁䅑䅁䭁䅁䉣䅁䉁䅁䅁允䅁䅁䅕娳汸睕坌へ䵅䅉䅅䅁䙁䅁䅁睁䵁䅁䅁兂䅁䅁䅁摪但兑䅯朶䅁䅁䅯䅔䅁䅁䅯睂䅅䅁䅅䅁䉁䅁䅁兂䅁䅁䅁䅁䅁䅁杷允䅁䅁䅕䅁䑁䅁䅷䅁䙁䅁䅁䥁䅂啚䈹权慃䅁䅁权䅂䅁䅁权䡁允䅁允䅁䅁䅅䅁䙁䅁䅁䅁䅁䅁䅁䍄䉁䅁䅁兂䅁䅁䅍䅄䅁䅁䅕䅁䅁䝧畯ご䭅䭁䅳䅁䭁䑁䅑䅁䭁䅁䉣䅁䉁䅁䅁允䅁䅁䅯权䅅䅁杷允䅁䅁䅕䅁䑁䅁䅷䅁䙁䅁䅁䵁䅃水䉂权杄䅁䅁权䑁䅁䅁权䡁允䅁允䅁䅁䅅䅁䙁䅁䅁䅁䅁䅁䅁䍄䉁䅁䅁䅃䅁䅁䅍䅁䅁䅁䅕䅁䅁䩁䝪ぃ䭅䙁䅁䅁䙁䅁䅁䅁獄桺䉖权睁䅁䅁权流䅁䅁权䕁䅁䅋权䉁䅁䅁允䅁䅁䅅䅁䙁䭁䠵場啯湄䅰䍄䉁䅁䅁䅃䅁䅁䅍䅁䅁䅁䅕䅁䅁䩁䝪ぃ䭅䙁䅧䅁䙁䅁䅁䅁睂到䉖权䅂䅁䅁权流䅁䅁权䕁䅁䅋权䉁䅁䅁允䅁䅁䅅䅁䙁䍁䉳䵣留塶䅰䍄䉁䅁䅁䅃䅁䅁䅍䅁䅁䅁䅕䅁䅁䩁䝪ぃ䭅䉁䅧䅁䙁䅁䅁䅁兄杸䉴权乂䅁䅁权流䅁䅁权䕁䅁䅋权䉁䅁䅁允䅁䅁䅅䅁䭁䉁䅫䅁䵁䅉䅅䅁䥁䅁䅁睁䅁䅁䅁兂䅁䅁䅁䵭䱙兑䅯䅕䅁䅁䅕䅁䅁佁佺商䭅䑁䅧䅁䭁䍁䅙䅁䭁䅁䅑潁䭁䅁䅅䅁䉁䅁䅁允䅁䅁䅕㑈牘払䭪啩䵁䅉䅅䅁䥁䅁䅁睁䅁䅁䅁兂䅁䅁䅁䵭䱙兑䅯䅘䅁䅁䅕䅁䅁䩁偄商䭅䕁䅑䅁䭁䍁䅙䅁䭁䅁䅑潁䭁䅁䅅䅁䉁䅁䅁允䅁䅁䅕瑃橥䑣椰䕦䵁䅉䅅䅁䙁䅁䅁睁䵁䅁䅁兂䅁䅁䅃䝑偖兑䅯杵䅁䅁䅯材䅁䅁䅯睂䅅䅁䅅䅁䉁䅁䅁兂捂䵕儴楰䅰村杷允䅁䅁䅧䅁䑁䅁䅁䅁䙁䅁䅁䅁奃杸䉴权兂䅁䅁兂䅁䅁䅁䴷嘴兑䅯兏䅁䅁䅯杊䅁䅁䅯䅂䍁䅧䅯允䅁䅁䅅䅁䉁䅁䅁兂桄桥畓穒䱵䅑杷允䅁䅁䅕䅁䑁䅁䅷䅁䙁䅁䅁䅁权晹䅴权橃䅁䅁权⽁䅁䅁权䡁允䅁允䅁䅁䅅䅁䙁偁⼯卶橚穥䌵䍄䉁䅁䅁兂䅁䅁䅍䅄䅁䅁䅕䅁䅁䥁刳歔䭅䭁䅕䅁䭁䑁䅷䅁䭁䅁䉣䅁䉁䅁䅁允䅁䅁䅣䅁䅁䍁㕁唵䵁䅉䅅䅁䥁䅁䅁睁䅁䅁䅁兂䅁䅁䅁䵭䱙兑䅯䅕䅁䅁䅕䅁䅁佁佺商䭅䑁䅳䅁䭁䍁䅙䅁䭁䅁䅑潁䭁䅁䅅䅁䉁䅁䅁允䅁䅁䅕体㙆䭆朴䕬䵁䅉䅅䅁䥁䅁䅁睁䅁䅁䅁兂䅁䅁䅁䵭䱙兑䅯兗䅁䅁䅕䅁䅁䭁偔商䭅䅁䅍䅁䭁䍁䅙䅁䭁䅁䅑潁䭁䅁䅅䅁䉁䅁䅁允䅁䅁䅕䘷㑇潈䱕げ䵁䅉䅅䅁䙁䅁䅁睁䵁䅁䅁兂䅁䅁䅁䤴㑈䅑䅯睩䅁䅁䅯䅍䅁䅁䅯睂䅅䅁䅅䅁䉁䅁䅁兂穁積積積呐睐杷允䅁䅁䅕䅁䑁䅁䅷䅁䙁䅁䅁䥁睃ば䈹权橂䅁䅁权ㅁ䅁䅁权䡁允䅁允䅁䅁䅅䅁䙁乁㕧䍲婰䥧䍆䍄䉁䅁䅁兂䅁䅁䅍䅄䅁䅁䅕䅁䅁䕁昰䕕䭅䩁䅑䅁䭁䑁䄰䅁䭁䅁䉣䅁䉁䅁䅁允䅁䅁䅯兊䅅䅁杷允䅁䅁䅕䅁䑁䅁䅷䅁䙁䅁䅁䅁㑁䔵䈵权捃䅁䅁权䭂䅁䅁权䡁允䅁允䅁䅁䅅䅁䭁䑁䈴䅁䵁䅉䅅䅁䙁䅁䅁睁䵁䅁䅁兂䅁䅁䅁偷㝔䅑䅯杯䅁䅁䅯兎䅁䅁䅯睂䅅䅁䅅䅁䉁䅁䅁兂桂啕硄祩䄫村杷允䅁䅁䅧䅁䑁䅁䅁䅁䙁䅁䅁䅁奃杸䉴权兂䅁䅁兂䅁䅁䅁䴷嘴兑䅯杒䅁䅁䅯杊䅁䅁䅯䅂䍁䅧䅯允䅁䅁䅅䅁䉁䅁䅁兂㉄䙋偹獷瑏䅑杷允䅁䅁䅕䅁䑁䅁䅷䅁䙁䅁䅁䥁獃欵䉚权浂䅁䅁权㙁䅁䅁权䡁允䅁允䅁䅁䅅䅁䭁䉁䉁䅁䵁䅉䅅䅁䙁䅁䅁睁䵁䅁䅁兂䅁䅁䅁䥂倱兑䅯睰䅁䅁䅯䅎䅁䅁䅯睂䅅䅁䅅䅁䉁䅁䅁权䭁允䅁䍄䉁䅁䅁兂䅁䅁䅍䅄䅁䅁䅕䅁䅁䕺瑍歭䭅佁䅙䅁䭁䕁䅉䅁䭁䅁䉣䅁䉁䅁䅁允䅁䅁䅕䅁䅁䅁䅁䅁䵁䅉䅅䅁䙁䅁䅁睁䵁䅁䅁兂䅁䅁䅃ㅏ偬兑䅯䄶䅁䅁䅯䅎䅁䅁䅯睂䅅䅁䅅䅁䉁䅁䅁兂䅁䅁䅁䅁䅁䅁杷允䅁䅁䅕䅁䑁䅁䅷䅁䙁䅁䅁䅁元癤䅨权祄䅁䅁权㑁䅁䅁权䡁允䅁允䅁䅁䅅䅁䙁䅁䅁䅁䅁䅁䅁䍄䉁䅁䅁兂䅁䅁䅍䅄䅁䅁䅕䅁䅁䡁䭄〫䭁佁䄴䅁䭁䑁䅳䅁䭁䅁䉣䅁䉁䅁䅁允䅁䅁䅕䅁䅁䅁䅁䅁䵁䅉䅅䅁䙁䅁䅁睁䵁䅁䅁兂䅁䅁䅃ㅏ偬兑䅯䅬䅁䅁䅯䅌䅁䅁䅯睂䅅䅁䅅䅁䉁䅁䅁权灁允䅁䍄䉁䅁䅁兂䅁䅁䅍䅄䅁䅁䅕䅁䅁䵁い〫䭁䩁䅧䅁䭁䑁䅅䅁䭁䅁䉣䅁䉁䅁䅁允䅁䅁䅕䝏䑚㝉穘欯䵅䅉䅅䅁䥁䅁䅁睁䅁䅁䅁兂䅁䅁䅁䵭䱙兑䅯兗䅁䅁䅕䅁䅁䩁偔商䭅䅁䅍䅁䭁䍁䅙䅁䭁䅁䅑潁䭁䅁䅅䅁䉁䅁䅁允䅁䅁䅕捺䵺䵺獷䕨䵁䅉䅅䅁䙁䅁䅁睁䵁䅁䅁兂䅁䅁䅁䵑㜳䅑䅯睙䅁䅁䅯兔䅁䅁䅯睂䅅䅁䅅䅁䉁䅁䅁兂䅁䥁䥄堳䘲村杷允䅁䅁䅕䅁䑁䅁䅷䅁䙁䅁䅁䅁䕁啪䈹权䩃䅁䅁权䅂䅁䅁权䡁允䅁允䅁䅁䅅䅁䭁䭁䄰䅁䵁䅉䅅䅁䥁䅁䅁睁䅁䅁䅁兂䅁䅁䅁䵭䱙兑䅯䅗䅁䅁䅕䅁䅁佁佺商䭅䅁䅍䅁䭁䍁䅙䅁䭁䅁䅑潁䭁䅁䅅䅁䉁䅁䅁允䅁䅁䅕䅁䅁䅁䅁䅁䵁䅉䅅䅁䙁䅁䅁睁䵁䅁䅁兂䅁䅁䅃䝑偖兑䅯杚䅁䅁䅯材䅁䅁䅯睂䅅䅁䅅䅁䉁䅁䅁权呁允䅁䍄䉁䅁䅁兂䅁䅁䅍䅄䅁䅁䅕䅁䅁䱧湃ご䭅䵁䅳䅁䭁䕁䅫䅁䭁䅁䉣䅁䉁䅁䅁允䅁䅁䅕摊畘佒村商䵁䅉䅅䅁䙁䅁䅁睁䵁䅁䅁兂䅁䅁䅄佧兊兑䅯䅫䅁䅁䅯睐䅁䅁䅯睂䅅䅁䅅䅁䉁䅁䅁权䭁允䅁䍄䉁䅁䅁兂䅁䅁䅍䅄䅁䅁䅕䅁䅁䕁乄〫䭁䭁䅍䅁䭁䕁䅅䅁䭁䅁䉣䅁䉁䅁䅁允䅁䅁䅕䅁䅂佊⽅歖䵉䅉䅅䅁䙁䅁䅁睁䵁䅁䅁兂䅁䅁䅁䤴㑈䅑䅯䄫䅁䅁䅯睒䅁䅁䅯睂䅅䅁䅅䅁䉁䅁䅁兂䅁䅁䅁䅁䅁䅁杷允䅁䅁䅕䅁䑁䅁䅷䅁䙁䅁䅁䅁灂唸䈵权潄䅁䅁权䡂䅁䅁权䡁允䅁允䅁䅁䅅䅁䙁䍁慶䩫慳欫䄹䍄䉁䅁䅁兂䅁䅁䅍䅄䅁䅁䅕䅁䅁䡧睄歔䭅䱁䅙䅁䭁䕁䅷䅁䭁䅁䉣䅁䉁䅁䅁允䅁䅁䅕䅬ㅹ火汤げ䵉䅉䅅䅁䥁䅁䅁睁䅁䅁䅁兂䅁䅁䅁䵭䱙兑䅯䅕䅁䅁䅕䅁䅁佁佺商䭅䕁䅣䅁䭁䍁䅙䅁䭁䅁䅑潁䭁䅁䅅䅁䉁䅁䅁允䅁䅁䅕椹捨㡪橋啳䵁䅉䅅䅁䙁䅁䅁睁䵁䅁䅁兂䅁䅁䅁䤴㑈䅑䅯睙䅁䅁䅯䅏䅁䅁䅯睂䅅䅁䅅䅁䉁䅁䅁兂䅁䝁潃婏䡊村杷允䅁䅁䅕䅁䑁䅁䅷䅁䙁䅁䅁䥁䅂啚䈹权杄䅁䅁权䍂䅁䅁权䡁允䅁允䅁䅁䅅䅁䙁乁慊㜷硶晫⽍䍄䉁䅁䅁䅃䅁䅁䅍䅁䅁䅁䅕䅁䅁䩁䝪ぃ䭅䙁䅁䅁䙁䅁䅁䅁獄桺䉖权䩂䅁䅁权流䅁䅁权䕁䅁䅋权䉁䅁䅁允䅁䅁䅅䅁䙁䉁䘫ㄶ㑅㝚䅨䍄䉁䅁䅁兂䅁䅁䅍䅄䅁䅁䅕䅁䅁䕁乄〫䭁乁䅧䅁䭁䕁䅉䅁䭁䅁䉣䅁䉁䅁䅁允䅁䅁䅕捔倲䘷䵍樷䴸䅉䅅䅁䥁䅁䅁睁䅁䅁䅁兂䅁䅁䅁䵭䱙兑䅯䅇䅁䅁䅕䅁䅁偁佄商䭅䑁䅳䅁䭁䍁䅙䅁䭁䅁䅑潁䭁䅁䅅䅁䉁䅁䅁允䅁䅁䅕噋偹癷浗歧䵁䅉䅅䅁䙁䅁䅁睁䵁䅁䅁兂䅁䅁䅁䵯㝮䅑䅯杬䅁䅁䅯杌䅁䅁䅯睂䅅䅁䅅䅁䉁䅁䅁兂䅁䅁䅁䅁䅁䅁杷允䅁䅁䅕䅁䑁䅁䅷䅁䙁䅁䅁䥁䅂啚䈹权捄䅁䅁权祁䅁䅁权䡁允䅁允䅁䅁䅅䅁䙁䅁䅁䅁䅁䅁䅁䍄䉁䅁䅁䅃䅁䅁䅍䅁䅁䅁䅕䅁䅁䩁䝪ぃ䭅䙁䅫䅁䙁䅁䅁䅁䅄杸䉴权ㅁ䅁䅁权流䅁䅁权䕁䅁䅋权䉁䅁䅁允䅁䅁䅅䅁䭁䙁䅫䅁䵁䅉䅅䅁䙁䅁䅁睁䵁䅁䅁兂䅁䅁䅁穗偂兑䅯䅁䅅䅁䅯児䅁䅁䅯睂䅅䅁䅅䅁䉁䅁䅁权䝁允䅁䍄䉁䅁䅁兂䅁䅁䅍䅄䅁䅁䅕䅁䅁䕁昰䕕䭅䭁䅳䅁䭁䑁䅑䅁䭁䅁䉣䅁䉁䅁䅁允䅁䅁䅯权䅅䅁杷允䅁䅁䅕䅁䑁䅁䅷䅁䙁䅁䅁䅁杄晧䅨权佃䅁䅁权祁䅁䅁权䡁允䅁允䅁䅁䅅䅁䙁䅁䅁䅁䅁䅁䅁䍄䉁䅁䅁兂䅁䅁䅍䅄䅁䅁䅕䅁䅁䭁䩄〫䭁偁䅙䅁䭁䑁䄴䅁䭁䅁䉣䅁䉁䅁䅁允䅁䅁䅕塤㕸㑢婓歇䵁䅉䅅䅁䙁䅁䅁睁䵁䅁䅁兂䅁䅁䅁住佒兑䅯关䅁䅁䅯睌䅁䅁䅯睂䅅䅁䅅䅁䉁䅁䅁兂䅁䅁䅁䅁䅁䅁杷允䅁䅁䅕䅁䑁䅁䅷䅁䙁䅁䅁䥁獃欵䉚权浂䅁䅁权㍁䅁䅁权䡁允䅁允䅁䅁䅅䅁䭁䉁䉁䅁䵁䅉䅅䅁䙁䅁䅁睁䵁䅁䅁兂䅁䅁䅃佲䝚兑䅯杯䅁䅁䅯杓䅁䅁䅯睂䅅䅁䅅䅁䉁䅁䅁兂䙃桪晅愲䉹村杷允䅁䅁䅧䅁䑁䅁䅁䅁䙁䅁䅁䅁奃杸䉴权卂䅁䅁兂䅁䅁䅁乣噅兑䅯李䅁䅁䅯杊䅁䅁䅯䅂䍁䅧䅯允䅁䅁䅅䅁䉁䅁䅁兂⽃汲欹㍹硃䅑杷允䅁䅁䅕䅁䑁䅁䅷䅁䙁䅁䅁䥁睂䔸䈵权捃䅁䅁权乂䅁䅁权䡁允䅁允䅁䅁䅅䅁䙁䑁癮㡡㍤卵䅴䍄䉁䅁䅁兂䅁䅁䅍䅄䅁䅁䅕䅁䅁䥷楄䕕䭅乁䅷䅁䭁䑁䅅䅁䭁䅁䉣䅁䉁䅁䅁允䅁䅁䅕䅁䅁䅁䅁䅁䵁䅉䅅䅁䥁䅁䅁睁䅁䅁䅁兂䅁䅁䅁䵭䱙兑䅯杖䅁䅁䅕䅁䅁䩁偔商䭅䑁䄸䅁䭁䍁䅙䅁䭁䅁䅑潁䭁䅁䅅䅁䉁䅁䅁允䅁䅁䅕捺䵺䵺䕺䕧䵁䅉䅅䅁䙁䅁䅁睁䵁䅁䅁兂䅁䅁䅁㙲偒兑䅯杚䅁䅁䅯児䅁䅁䅯睂䅅䅁䅅䅁䉁䅁䅁权剁允䅁䍄䉁䅁䅁兂䅁䅁䅍䅄䅁䅁䅕䅁䅁䉁䉃䔫䭁䵁䄴䅁䭁䑁䅁䅁䭁䅁䉣䅁䉁䅁䅁允䅁䅁䅕却穴癘愴稫䴸䅉䅅䅁䙁䅁䅁睁䵁䅁䅁兂䅁䅁䅁䥅㑈䅑䅯䄲䅁䅁䅯李䅁䅁䅯睂䅅䅁䅅䅁䉁䅁䅁兂佄⽬䝂潣䑫䅑杷允䅁䅁䅕䅁䑁䅁䅷䅁䙁䅁䅁䵁䅃水䉂权捄䅁䅁权䡂䅁䅁权䡁允䅁允䅁䅁䅅䅁䙁䅁䅁䅁䅁䅁䅁䍄䉁䅁䅁兂䅁䅁䅍䅄䅁䅁䅕䅁䅁䝧畯ご䭅佁䅁䅁䭁䕁䅳䅁䭁䅁䉣䅁䉁䅁䅁允䅁䅁䅕䅁䅁䅁䅁䅁䵁䅉䅅䅁䙁䅁䅁睁䵁䅁䅁兂䅁䅁䅁䥂倱兑䅯䄲䅁䅁䅯睎䅁䅁䅯睂䅅䅁䅅䅁䉁䅁䅁兂䅁䅁䅁䅁䅁䅁杷允䅁䅁䅧䅁䑁䅁䅁䅁䙁䅁䅁䅁奃杸䉴权兂䅁䅁兂䅁䅁䅁䴷嘴兑䅯䅐䅁䅁䅯杊䅁䅁䅯䅂䍁䅧䅯允䅁䅁䅅䅁䉁䅁䅁兂桄桥畓祒䑦䅑杷允䅁䅁䅕䅁䑁䅁䅷䅁䙁䅁䅁䅁䕁啪䈹权䥄䅁䅁权獁䅁䅁权䡁允䅁允䅁䅁䅅䅁䙁䅁䅁䅁䅁䅁䅁䍄䉁䅁䅁䅃䅁䅁䅍䅁䅁䅁䅕䅁䅁䩁䝪ぃ䭅䙁䅉䅁䙁䅁䅁䅁㡁硺䉖权䱂䅁䅁权流䅁䅁权䕁䅁䅋权䉁䅁䅁允䅁䅁䅅䅁佁䅁䄴䅁硁䑁䅉䅍畁䑁䅙䅎䅁䅁杷允䅁䅁䅕䅁䑁䅁䅷䅁䙁䅁䅁䅁杂癹䅴权敄䅁䅁权癁䅁䅁权䡁允䅁允䅁䅁䅅䅁䙁䅁䅁䅁䅁䅁䅁䍄䉁䅁䅁兂䅁䅁䅍䅄䅁䅁䅕䅁䅁䥷楄䕕䭅䭁䅉䅁䭁䑁䅯䅁䭁䅁䉣䅁䉁䅁䅁允䅁䅁䅕䅁䅁䅁䅁䅁䵁䅉䅅䅁䥁䅁䅁睁䅁䅁䅁兂䅁䅁䅁䵭䱙兑䅯䅇䅁䅁䅕䅁䅁䵁䝪ぃ䭅䑁䄰䅁䭁䍁䅙䅁䭁䅁䅑潁䭁䅁䅅䅁䉁䅁䅁允䅁䅁䅯兌䅁䅁杷允䅁䅁䅕䅁䑁䅁䅷䅁䙁䅁䅁䅁睂癹䅴权䱄䅁䅁权ㅁ䅁䅁权䡁允䅁允䅁䅁䅅䅁䙁䅁䅁䅁䅁䅁䅁䍄䉁䅁䅁兂䅁䅁䅍䅄䅁䅁䅕䅁䅁䱧湃ご䭅䩁䅉䅁䭁䕁䄰䅁䭁䅁䉣䅁䉁䅁䅁允䅁䅁䅕䅈䅹噘㍴啉䵉䅉䅅䅁䙁䅁䅁睁䵁䅁䅁兂䅁䅁䅃楡倵兑䅯䄯䅁䅁䅯䅌䅁䅁䅯睂䅅䅁䅅䅁䉁䅁䅁兂䅁䅁䅁䅁䅁䅁杷允䅁䅁䅕䅁䑁䅁䅷䅁䙁䅁䅁䥁睃ば䈹权兄䅁䅁权㥁䅁䅁权䡁允䅁允䅁䅁䅅䅁䙁䡁杩噳䙸偍⽕䍄䉁䅁䅁䅃䅁䅁䅍䅁䅁䅁䅕䅁䅁䩁䝪ぃ䭅䙁䅧䅁䙁䅁䅁䅁㡁硺䉖权睁䅁䅁权流䅁䅁权䕁䅁䅋权䉁䅁䅁允䅁䅁䅅䅁佁䅁䅯䅁硁䍁䄴䅎㉁䅁䅁䍄䉁䅁䅁兂䅁䅁䅍䅄䅁䅁䅕䅁䅁䍁潁唫䭁䭁䅫䅁䭁䑁䅅䅁䭁䅁䉣䅁䉁䅁䅁允䅁䅁䅯权䅅䅁杷允䅁䅁䅕䅁䑁䅁䅷䅁䙁䅁䅁䥁㝁啗䈹权捄䅁䅁权䑁䅁䅁权䡁允䅁允䅁䅁䅅䅁䙁偁㡣䬸㉵畺⽯䍄䉁䅁䅁兂䅁䅁䅍䅄䅁䅁䅕䅁䅁䕧求ご䭅䭁䅍䅁䭁䑁䅅䅁䭁䅁䉣䅁䉁䅁䅁允䅁䅁䅕䅁䅁䅁䅁䅁䵁䅉䅅䅁䥁䅁䅁睁䅁䅁䅁兂䅁䅁䅁䵭䱙兑䅯䅕䅁䅁䅕䅁䅁佁佺商䭅䕁䅍䅁䭁䍁䅙䅁䭁䅁䅑潁䭁䅁䅅䅁䉁䅁䅁允䅁䅁䅕䅁䅁䅁䅁䅁䵁䅉䅅䅁䥁䅁䅁睁䅁䅁䅁兂䅁䅁䅁䵭䱙兑䅯䅇䅁䅁䅕䅁䅁䕁剄商䭅䍁䄴䅁䭁䍁䅙䅁䭁䅁䅑潁䭁䅁䅅䅁䉁䅁䅁允䅁䅁䅯杊䅁䅁杷允䅁䅁䅧䅁䑁䅁䅁䅁䙁䅁䅁䅁奃杸䉴权兂䅁䅁兂䅁䅁䅁䴫嘴兑䅯䅌䅁䅁䅯杊䅁䅁䅯䅂䍁䅧䅯允䅁䅁䅅䅁䉁䅁䅁杄䭁䅁䅁睍畁䑁䅫杍䅁䅁杷允䅁䅁䅕䅁䑁䅁䅷䅁䙁䅁䅁䅁乃唰䈵权浂䅁䅁权㙁䅁䅁权䡁允䅁允䅁䅁䅅䅁䭁䍁䉁䅁䵁䅉䅅䅁䙁䅁䅁睁䵁䅁䅁兂䅁䅁䅁摪但兑䅯杯䅁䅁䅯兏䅁䅁䅯睂䅅䅁䅅䅁䉁䅁䅁兂䅁䝁煃楎乬村杷允䅁䅁䅧䅁䑁䅁䅁䅁䙁䅁䅁䅁奃杸䉴权奂䅁䅁兂䅁䅁䅁䵏嘸兑䅯兓䅁䅁䅯杊䅁䅁䅯䅂䍁䅧䅯允䅁䅁䅅䅁䉁䅁䅁杄䭁䅁䅁䅍畁䑁䅫䅎䅁䅁杷允䅁䅁䅕䅁䑁䅁䅷䅁䙁䅁䅁䥁獃欵䉚权歄䅁䅁权䩂䅁䅁权䡁允䅁允䅁䅁䅅䅁䙁佁午啪䉩䅐䅖䍄䉁䅁䅁䅃䅁䅁䅍䅁䅁䅁䅕䅁䅁䩁䝪ぃ䭅䙁䅙䅁䙁䅁䅁䅁啃硺䉖权㕁䅁䅁权流䅁䅁权䕁䅁䅋权䉁䅁䅁允䅁䅁䅅䅁䙁䵁䴳䵺䵺䠷䄹䍄䉁䅁䅁杂䅁䅁䅍䅄䅁䅁䅕䅁䅁䝧畯ご䭅乁䅯䅁䭁䝁䅑䅁䭁䅁䅁䅁䭁䝁䅅䅁䉁䅁䅁允䅁䅁䅕䅁䅁䅁䅁䅁䵁䅉䅅䅁䥁䅁䅁睁䅁䅁䅁兂䅁䅁䅁䵭䱙兑䅯䅗䅁䅁䅕䅁䅁䡁剄商䭅䕁䅣䅁䭁䍁䅙䅁䭁䅁䅑潁䭁䅁䅅䅁䉁䅁䅁允䅁䅁䅕杆稷䭘歆歧䵁䅉䅅䅁䙁䅁䅁睁䵁䅁䅁兂䅁䅁䅁偷㝔䅑䅯䅬䅁䅁䅯䅔䅁䅁䅯睂䅅䅁䅅䅁䉁䅁䅁权睁允䅁䍄䉁䅁䅁兂䅁䅁䅍䅄䅁䅁䅕䅁䅁䙁坔歔䭅䱁䅅䅁䭁䕁䄰䅁䭁䅁䉣䅁䉁䅁䅁允䅁䅁䅕䅁䥁慖䬫す䵉䅉䅅䅁䥁䅁䅁睁䅁䅁䅁兂䅁䅁䅁䵭䱙兑䅯䅇䅁䅁䅕䅁䅁䩁偄商䭅䕁䄰䅁䭁䍁䅙䅁䭁䅁䅑潁䭁䅁䅅䅁䉁䅁䅁允䅁䅁䅕積積積婍歧䵁䅉䅅䅁䙁䅁䅁睁䵁䅁䅁兂䅁䅁䅁䡫㑢䅑䅯䄲䅁䅁䅯䅒䅁䅁䅯睂䅅䅁䅅䅁䉁䅁䅁兂㕃睺䭢䩂䉍䅑杷允䅁䅁䅕䅁䑁䅁䅷䅁䙁䅁䅁䥁獃欵䉚权ぃ䅁䅁权䡂䅁䅁权䡁允䅁允䅁䅁䅅䅁䙁䥁癤牣癃坲䍚䍄䉁䅁䅁兂䅁䅁䅍䅄䅁䅁䅕䅁䅁佁䉃䔫䭁䩁䅙䅁䭁䑁䅣䅁䭁䅁䉣䅁䉁䅁䅁允䅁䅁䅕䅁䅁㔵㡷䕈䵉䅉䅅䅁䙁䅁䅁睁䵁䅁䅁兂䅁䅁䅁䥅㑈䅑䅯睵䅁䅁䅯睁䅁䅁䅯睂䅅䅁䅅䅁䉁䅁䅁兂䅁䥁佁煏䨹村杷允䅁䅁䅕䅁䑁䅁䅷䅁䙁䅁䅁䅁䅄倹䅴权奃䅁䅁权癁䅁䅁权䡁允䅁允䅁䅁䅅䅁䙁乁䝦愰慈⽷䈹䍄䉁䅁䅁兂䅁䅁䅍䅄䅁䅁䅕䅁䅁䡁瑳ご䭅䩁䅯䅁䭁䑁䅧䅁䭁䅁䉣䅁䉁䅁䅁允䅁䅁䅕䅁䅁䅁䅁䅁䵁䅉䅅䅁䙁䅁䅁睁䵁䅁䅁兂䅁䅁䅃䅖兒兑䅯睱䅁䅁䅯睁䅁䅁䅯睂䅅䅁䅅䅁䉁䅁䅁权䭁允䅁䍄䉁䅁䅁兂䅁䅁䅍䅄䅁䅁䅕䅁䅁䝁䭄〫䭁䵁䅳䅁䭁䍁䄸䅁䭁䅁䉣䅁䉁䅁䅁允䅁䅁䅕䅁䅁䅁䅁䅁䵁䅉䅅䅁䥁䅁䅁睁䅁䅁䅁兂䅁䅁䅁䵭䱙兑䅯杕䅁䅁䅕䅁䅁䩁偄商䭅䕁䅁䅁䭁䍁䅙䅁䭁䅁䅑潁䭁䅁䅅䅁䉁䅁䅁允䅁䅁䅕䡰㥁瑃䑣啥䵁䅉䅅䅁䙁䅁䅁睁䵁䅁䅁兂䅁䅁䅁䥅㑈䅑䅯睱䅁䅁䅯杌䅁䅁䅯睂䅅䅁䅅䅁䉁䅁䅁权䭁允䅁䍄䉁䅁䅁兂䅁䅁䅍䅄䅁䅁䅕䅁䅁䕧求ご䭅䅁䉉䅁䭁䑁䅙䅁䭁䅁䉣䅁䉁䅁䅁允䅁䅁䅕䅁䅁䅁䅁䅁䵁䅉䅅䅁䙁䅁䅁睁䵁䅁䅁兂䅁䅁䅁䡫㑢䅑䅯朲䅁䅁䅯䅐䅁䅁䅯睂䅅䅁䅅䅁䉁䅁䅁兂䅁䅁䅁䅁䅁䅁杷允䅁䅁䅧䅁䑁䅁䅁䅁䙁䅁䅁䅁奃杸䉴权兂䅁䅁兂䅁䅁䅁䴫嘴兑䅯䅍䅁䅁䅯杊䅁䅁䅯䅂䍁䅧䅯允䅁䅁䅅䅁䉁䅁䅁杄䵁䅁䅁免ぁ䍁䄴杍祁䅁䅁䍄䉁䅁䅁兂䅁䅁䅍䅄䅁䅁䅕䅁䅁䙁睳ご䭅䝁䅁䅁䭁䑁䄸䅁䭁䅁䉣䅁䉁䅁䅁允䅁䅁䅯䅢䅁䅁杷允䅁䅁䅕䅁䑁䅁䅷䅁䙁䅁䅁䥁睃ば䈹权汃䅁䅁权㙁䅁䅁权䡁允䅁允䅁䅁䅅䅁䭁䅁䅁䅁䵁䅉䅅䅁䙁䅁䅁睁䵁䅁䅁兂䅁䅁䅁䵙㝲䅑䅯朴䅁䅁䅯䅍䅁䅁䅯睂䅅䅁䅅䅁䉁䅁䅁兂䅁䅁䅁䅁䅁䅁杷允䅁䅁䅕䅁䑁䅁䅷䅁䙁䅁䅁䅁㝂啌䈹权奄䅁䅁权㥁䅁䅁权䡁允䅁允䅁䅁䅅䅁䙁䅁䅁䅁䅁䅁䅁䍄䉁䅁䅁䅃䅁䅁䅍䅁䅁䅁䅕䅁䅁䩁䝪ぃ䭅䙁䅁䅁䙁䅁䅁䅁㑄桺䉖权㥁䅁䅁权流䅁䅁权䕁䅁䅋权䉁䅁䅁允䅁䅁䅅䅁佁䅁䅷䅁硁䑁䅅杌穁䑁䅫䅁䵁䅉䅅䅁䥁䅁䅁睁䅁䅁䅁兂䅁䅁䅁䵭䱙兑䅯䅇䅁䅁䅕䅁䅁䕁剄商䭅䕁䅍䅁䭁䍁䅙䅁䭁䅁䅑潁䭁䅁䅅䅁䉁䅁䅁允䅁䅁䅯杊䅁䅁杷允䅁䅁䅧䅁䑁䅁䅁䅁䙁䅁䅁䅁奃杸䉴权兂䅁䅁兂䅁䅁䅁䴫嘴兑䅯兎䅁䅁䅯杊䅁䅁䅯䅂䍁䅧䅯允䅁䅁䅅䅁䉁䅁䅁杄䭁䅁䅁睎畁䑁䅣睎䅁䅁杷允䅁䅁䅧䅁䑁䅁䅁䅁䙁䅁䅁䅁奃杸䉴权呂䅁䅁兂䅁䅁䅁䴫嘴兑䅯杒䅁䅁䅯杊䅁䅁䅯䅂䍁䅧䅯允䅁䅁䅅䅁䉁䅁䅁杄䵁䅁䅁兌祁䍁䄴睎㑁䅁䅁䍄䉁䅁䅁杂䅁䅁䅍睄䅁䅁䅕䅁䅁䑁䝒䕅䭅䥁䄴䅁䭁䥁䅷䅁䭁䅁䅁䅁䭁䝁䅅䅁䉁䅁䅁允䅁䅁䅯睪䅁䅁杷允䅁䅁䅕䅁䑁䅁䅷䅁䙁䅁䅁䥁獃欵䉚权敄䅁䅁权䵂䅁䅁权䡁允䅁允䅁䅁䅅䅁䙁䭁湯么䩦共䅸䍄䉁䅁䅁䅃䅁䅁䅍䅁䅁䅁䅕䅁䅁䩁䝪ぃ䭅䉁䅧䅁䙁䅁䅁䅁䅄杸䉴权䩂䅁䅁权流䅁䅁权䕁䅁䅋权䉁䅁䅁允䅁䅁䅅䅁䭁䉁䅧䅁䵁䅉䅅䅁䙁䅁䅁睁䵁䅁䅁兂䅁䅁䅁䤴㑈䅑䅯术䅁䅁䅯兎䅁䅁䅯睂䅅䅁䅅䅁䉁䅁䅁兂䅁䅁灄欷摳村杷允䅁䅁䅧䅁䑁䅁䅁䅁䙁䅁䅁䅁奃杸䉴权卂䅁䅁兂䅁䅁䅁䵅嘸兑䅯杍䅁䅁䅯杊䅁䅁䅯䅂䍁䅧䅯允䅁䅁䅅䅁䉁䅁䅁杄䵁䅁䅁兌睁䍁䄴䅍㕁䅁䅁䍄䉁䅁䅁兂䅁䅁䅍䅄䅁䅁䅕䅁䅁䍁潁唫䭁偁䅁䅁䭁䕁䅷䅁䭁䅁䉣䅁䉁䅁䅁允䅁䅁䅕䅁䅁䅁䅁䅁䵁䅉䅅䅁䙁䅁䅁睁䵁䅁䅁兂䅁䅁䅁䵣㝲䅑䅯兩䅁䅁䅯睓䅁䅁䅯睂䅅䅁䅅䅁䉁䅁䅁权㝁允䅁䍄䉁䅁䅁兂䅁䅁䅍䅄䅁䅁䅕䅁䅁䝧畯ご䭅偁䅷䅁䭁䕁䅅䅁䭁䅁䉣䅁䉁䅁䅁允䅁䅁䅕䅁䅁䅁䅁䅁䵁䅉䅅䅁䙁䅁䅁睁䵁䅁䅁兂䅁䅁䅁䵑㜳䅑䅯䅯䅁䅁䅯睎䅁䅁䅯睂䅅䅁䅅䅁䉁䅁䅁兂⽂牡へ㕫灧䅑杷允䅁䅁䅧䅁䑁䅁䅁䅁䙁䅁䅁䅁奃杸䉴权兂䅁䅁兂䅁䅁䅁䴫嘴兑䅯兒䅁䅁䅯杊䅁䅁䅯䅂䍁䅧䅯允䅁䅁䅅䅁䉁䅁䅁杄䭁䅁䅁李畁䑁䅫杍䅁䅁杷允䅁䅁䅕䅁䑁䅁䅷䅁䙁䅁䅁䅁权晹䅴权杂䅁䅁权䡂䅁䅁权䡁允䅁允䅁䅁䅅䅁䭁䥁䅑䅁䵁䅉䅅䅁䙁䅁䅁睁䵁䅁䅁兂䅁䅁䅁剔儹兑䅯杵䅁䅁䅯李䅁䅁䅯睂䅅䅁䅅䅁䉁䅁䅁兂䉁䍁橌桳獫村杷允䅁䅁䅕䅁䑁䅁䅷䅁䙁䅁䅁䥁煂歌䈹权佄䅁䅁权乂䅁䅁权䡁允䅁允䅁䅁䅅䅁䙁偁噖偃㕚兙䅖䍄䉁䅁䅁䅃䅁䅁䅍䅁䅁䅁䅕䅁䅁䩁䝪ぃ䭅䙁䅉䅁䙁䅁䅁䅁䅄杸䉴权睁䅁䅁权流䅁䅁权䕁䅁䅋权䉁䅁䅁允䅁䅁䅅䅁䭁䙁䅉䅁䵁䅉䅅䅁䙁䅁䅁睁䵁䅁䅁兂䅁䅁䅁䥂倱兑䅯䅬䅁䅁䅯睌䅁䅁䅯睂䅅䅁䅅䅁䉁䅁䅁权㙁允䅁䍄䉁䅁䅁兂䅁䅁䅍䅄䅁䅁䅕䅁䅁䩁㉂䔫䭁䅁䉉䅁䭁䕁䅙䅁䭁䅁䉣䅁䉁䅁䅁允䅁䅁䅕䕺癹㥉䩲䕅䵁䅉䅅䅁䥁䅁䅁睁䅁䅁䅁兂䅁䅁䅁䵭䱙兑䅯兗䅁䅁䅕䅁䅁䉁偄商䭅䕁䅧䅁䭁䍁䅙䅁䭁䅁䅑潁䭁䅁䅅䅁䉁䅁䅁允䅁䅁䄴权䅁䑁䅉杌㕁䑁䅑䅁䵁䅉䅅䅁䙁䅁䅁睁䵁䅁䅁兂䅁䅁䅃䝑偖兑䅯杪䅁䅁䅯兓䅁䅁䅯睂䅅䅁䅅䅁䉁䅁䅁兂䅁䅁䅁䅁䅁䅁杷允䅁䅁䅕䅁䑁䅁䅷䅁䙁䅁䅁䅁䅄倹䅴权䕁允䅁权㍁䅁䅁权䡁允䅁允䅁䅁䅅䅁䙁䅁䅁䅁䅁䅁䅁䍄䉁䅁䅁䅃䅁䅁䅍䅁䅁䅁䅕䅁䅁䩁䝪ぃ䭅䙁䅁䅁䙁䅁䅁䅁歄桺䉖权䙂䅁䅁权流䅁䅁权䕁䅁䅋权䉁䅁䅁允䅁䅁䅅䅁佁䉁䅁䅁硁䑁䅑免睁䍁䄴杍㑁䅁䅁䍄䉁䅁䅁兂䅁䅁䅍䅄䅁䅁䅕䅁䅁䝁䭄〫䭁䩁䅑䅁䭁䑁䅕䅁䭁䅁䉣䅁䉁䅁䅁允䅁䅁䅯李䅅䅁杷允䅁䅁䅕䅁䑁䅁䅷䅁䙁䅁䅁䅁睂癹䅴权敄䅁䅁权㥁䅁䅁权䡁允䅁允䅁䅁䅅䅁䙁䅁䅁䅁䅁䅁䅁䍄䉁䅁䅁兂䅁䅁䅍䅄䅁䅁䅕䅁䅁䑧婴ご䭅䱁䅧䅁䭁䍁䄸䅁䭁䅁䉣䅁䉁䅁䅁允䅁䅁䅕䅁䅁䅁䅁䅁䵁䅉䅅䅁䙁䅁䅁睁䵁䅁䅁兂䅁䅁䵄祑愲兑䅯䅯䅁䅁䅯杌䅁䅁䅯睂䅅䅁䅅䅁䉁䅁䅁兂䅁䅁䅁䅁䅁䅁杷允䅁䅁䅧䅁䑁䅁䅁䅁䙁䅁䅁䅁奃杸䉴权卂䅁䅁兂䅁䅁䅁䴰䱙兑䅯睓䅁䅁䅯杊䅁䅁䅯䅂䍁䅧䅯允䅁䅁䅅䅁䉁䅁䅁权婁䅁䅁䍄䉁䅁䅁兂䅁䅁䅍䅄䅁䅁䅕䅁䅁䩁㉂䔫䭁䝁䅙䅁䭁䑁䅁䅁䭁䅁䉣䅁䉁䅁䅁允䅁䅁䅯䅈䅅䅁杷允䅁䅁䅕䅁䑁䅁䅷䅁䙁䅁䅁䅁㝂啌䈹权㥃䅁䅁权䩂䅁䅁权䡁允䅁允䅁䅁䅅䅁䙁佁㉓典愶䙙䅂䍄䉁䅁䅁兂䅁䅁䅍䅄䅁䅁䅕䅁䅁䉁䉃䔫䭁䝁䅁䅁䭁䑁䅙䅁䭁䅁䉣䅁䉁䅁䅁允䅁䅁䅯杢䅁䅁杷允䅁䅁䅕䅁䑁䅁䅷䅁䙁䅁䅁䅁杁偋䅬权慄䅁䅁权㍁䅁䅁权䡁允䅁允䅁䅁䅅䅁䙁佁扂䰫攲瑖⼸䍄䉁䅁䅁兂䅁䅁䅍䅄䅁䅁䅕䅁䅁䥁刳歔䭅䵁䄰䅁䭁䕁䄰䅁䭁䅁䉣䅁䉁䅁䅁允䅁䅁䅕䅕⽤灒慲䕎䵁䅉䅅䅁䙁䅁䅁睁䵁䅁䅁兂䅁䅁䅁乖佚兑䅯术䅁䅁䅯睏䅁䅁䅯睂䅅䅁䅅䅁䉁䅁䅁兂䅁䅁䅁䅁䅁䅁杷允䅁䅁䅕䅁䑁䅁䅷䅁䙁䅁䅁䥁䅂啚䈹权㙄䅁䅁权䭂䅁䅁权䡁允䅁允䅁䅁䅅䅁䙁䱁楮祇灩坬䍊䍄䉁䅁䅁䅃䅁䅁䅍䅁䅁䅁䅕䅁䅁䩁䝪ぃ䭅䙁䄴䅁䙁䅁䅁䅁㑄桺䉖权⭁䅁䅁权流䅁䅁权䕁䅁䅋权䉁䅁䅁允䅁䅁䅅䅁佁䅁䅯䅁硁䍁䄴䅏穁䅁䅁䍄䉁䅁䅁䅃䅁䅁䅍䅁䅁䅁䅕䅁䅁䩁䝪ぃ䭅䙁䄴䅁䙁䅁䅁䅁㡁硺䉖权㥁䅁䅁权流䅁䅁权䕁䅁䅋权䉁䅁䅁允䅁䅁䅅䅁佁䅁䅯䅁㍁䍁䄴兏ㅁ䅁䅁䍄䉁䅁䅁䅃䅁䅁䅍䅁䅁䅁䅕䅁䅁䩁䝪ぃ䭅䙁䅉䅁䙁䅁䅁䅁獄桺䉖权䡂䅁䅁权流䅁䅁权䕁䅁䅋权䉁䅁䅁允䅁䅁䅅䅁䙁䑁積積橍改䅖䍄䉁䅁䅁兂䅁䅁䅍䅄䅁䅁䅕䅁䅁䝧畯ご䭅䅁䉉䅁䭁䕁䅷䅁䭁䅁䉣䅁䉁䅁䅁允䅁䅁䅕敬䥷䕋〶歅䵁䅉䅅䅁䙁䅁䅁睁䵁䅁䅁兂䅁䅁䅁穗偂兑䅯杪䅁䅁䅯睍䅁䅁䅯睂䅅䅁䅅䅁䉁䅁䅁兂䅁䅁䅁䅁䅁䅁杷允䅁䅁䅕䅁䑁䅁䅷䅁䙁䅁䅁䵁䅃水䉂权㙄䅁䅁权硁䅁䅁权䡁允䅁允䅁䅁䅅䅁䙁䅁䅁䅁䅁䅁䅁䍄䉁䅁䅁䅃䅁䅁䅍䅁䅁䅁䅕䅁䅁䩁䝪ぃ䭅䙁䅁䅁䙁䅁䅁䅁睂到䉖权㝁䅁䅁权流䅁䅁权䕁䅁䅋权䉁䅁䅁允䅁䅁䅅䅁䙁䅁䭕渳湇䭫䅊䍄䉁䅁䅁兂䅁䅁䅍䅄䅁䅁䅕䅁䅁䩁㉂䔫䭁乁䅧䅁䭁䑁䄰䅁䭁䅁䉣䅁䉁䅁䅁允䅁䅁䅕六眹瑃䐳樫䴸䅉䅅䅁䙁䅁䅁睁䵁䅁䅁兂䅁䅁䅁䵙㝲䅑䅯䅙䅁䅁䅯村䅁䅁䅯睂䅅䅁䅅䅁䉁䅁䅁权㕂䅁䅁䍄䉁䅁䅁兂䅁䅁䅍䅄䅁䅁䅕䅁䅁佁䉃䔫䭁佁䅁䅁䭁䑁䅳䅁䭁䅁䉣䅁䉁䅁䅁允䅁䅁䅕奆⽔䤯敢樹䴸䅉䅅䅁䙁䅁䅁睁䵁䅁䅁兂䅁䅁䅃佲䝚兑䅯朱䅁䅁䅯睁䅁䅁䅯睂䅅䅁䅅䅁䉁䅁䅁兂灂䍚㉪⭤㔳睐杷允䅁䅁䅕䅁䑁䅁䅷䅁䙁䅁䅁䥁煂歌䈹权䉄䅁䅁权硁䅁䅁权䡁允䅁允䅁䅁䅅䅁䙁䅁䅁䅁䅁䅁䅁䍄䉁䅁䅁兂䅁䅁䅍䅄䅁䅁䅕䅁䅁䙧䕑䕕䭅䭁䅉䅁䭁䑁䅯䅁䭁䅁䉣䅁䉁䅁䅁允䅁䅁䅕䅁䅁䅁䅁䅁䵁䅉䅅䅁䙁䅁䅁睁䵁䅁䅁兂䅁䅁䵄祑愲兑䅯䄯䅁䅁䅯兔䅁䅁䅯睂䅅䅁䅅䅁䉁䅁䅁兂䅁䅁䅁䅁䅁䅁杷允䅁䅁䅧䅁䑁䅁䅁䅁䙁䅁䅁䅁奃杸䉴权卂䅁䅁兂䅁䅁䅁䴰䱙兑䅯䅐䅁䅁䅯杊䅁䅁䅯䅂䍁䅧䅯允䅁䅁䅅䅁䉁䅁䅁权婁䅁䅁䍄䉁䅁䅁兂䅁䅁䅍䅄䅁䅁䅕䅁䅁䑧婴ご䭅佁䅁䅁䭁䕁䅷䅁䭁䅁䉣䅁䉁䅁䅁允䅁䅁䅕⽒漹婘礵啁䵁䅉䅅䅁䥁䅁䅁睁䅁䅁䅁兂䅁䅁䅁䵭䱙兑䅯睕䅁䅁䅕䅁䅁䵁䝪ぃ䭅䕁䅫䅁䭁䍁䅙䅁䭁䅁䅑潁䭁䅁䅅䅁䉁䅁䅁允䅁䅁䅯䅖䅁䅁杷允䅁䅁䅕䅁䑁䅁䅷䅁䙁䅁䅁䅁乂ㅈ䉂权䕁允䅁权乂䅁䅁权䡁允䅁允䅁䅁䅅䅁䙁䅁䅁䅁䅁䅁䅁䍄䉁䅁䅁䅃䅁䅁䅍䅁䅁䅁䅕䅁䅁䩁䝪ぃ䭅䙁䅍䅁䙁䅁䅁䅁兄杸䉴权㑁䅁䅁权流䅁䅁权䕁䅁䅋权䉁䅁䅁允䅁䅁䅅䅁䭁䉁䅫䅁䵁䅉䅅䅁䙁䅁䅁睁䵁䅁䅁兂䅁䅁䅃楡倵兑䅯䅬䅁䅁䅯杒䅁䅁䅯睂䅅䅁䅅䅁䉁䅁䅁权畃䅁䅁䍄䉁䅁䅁䅃䅁䅁䅍䅁䅁䅁䅕䅁䅁䩁䝪ぃ䭅䙁䅍䅁䙁䅁䅁䅁㑄桺䉖权ㅁ䅁䅁权流䅁䅁权䕁䅁䅋权䉁䅁䅁允䅁䅁䅅䅁佁䅁䅧䅁睁䍁䄴睎䅁䅁杷允䅁䅁䅕䅁䑁䅁䅷䅁䙁䅁䅁䅁睂癹䅴权牃䅁䅁权㉁䅁䅁权䡁允䅁允䅁䅁䅅䅁䭁䅁䉯䅁䵁䅉䅅䅁䙁䅁䅁睁䵁䅁䅁兂䅁䅁䅃ㅏ偬兑䅯杮䅁䅁䅯䅔䅁䅁䅯睂䅅䅁䅅䅁䉁䅁䅁兂㍁剁ぺ剆案睐杷允䅁䅁䅕䅁䑁䅁䅷䅁䙁䅁䅁䅁睂癹䅴权坄䅁䅁权㑁䅁䅁权䡁允䅁允䅁䅁䅅䅁䙁䅁䅁䅁䅁䅁䅁䍄䉁䅁䅁䅃䅁䅁䅍䅁䅁䅁䅕䅁䅁䩁䝪ぃ䭅䙁䅁䅁䙁䅁䅁䅁允硺䉖权㥁䅁䅁权流䅁䅁权䕁䅁䅋权䉁䅁䅁允䅁䅁䅅䅁佁䅁䅯䅁硁䍁䄴䅏硁䅁䅁䍄䉁䅁䅁兂䅁䅁䅍䅄䅁䅁䅕䅁䅁䥷楄䕕䭅䭁䅫䅁䭁䍁䄸䅁䭁䅁䉣䅁䉁䅁䅁允䅁䅁䅯权䅅䅁杷允䅁䅁䅕䅁䑁䅁䅷䅁䙁䅁䅁䅁乂ㅈ䉂权啄䅁䅁权穁䅁䅁权䡁允䅁允䅁䅁䅅䅁䙁䅁䅁䅁䅁䅁䅁䍄䉁䅁䅁䅃䅁䅁䅍䅁䅁䅁䅕䅁䅁䩁䝪ぃ䭅䙁䅍䅁䙁䅁䅁䅁歃硺䉖权㡁䅁䅁权流䅁䅁权䕁䅁䅋权䉁䅁䅁允䅁䅁䅅䅁䙁䑁䬰㘱睎啘䄷䍄䉁䅁䅁兂䅁䅁䅍䅄䅁䅁䅕䅁䅁䍁潁唫䭁䝁䅁䅁䭁䑁䅣䅁䭁䅁䉣䅁䉁䅁䅁允䅁䅁䅯䅧䅁䅁杷允䅁䅁䅕䅁䑁䅁䅷䅁䙁䅁䅁䥁啂䙂䉂权卄䅁䅁权䝂䅁䅁权䡁允䅁允䅁䅁䅅䅁䙁䅁䅁䅁䅁䅁䅁䍄䉁䅁䅁兂䅁䅁䅍䅄䅁䅁䅕䅁䅁䱧湃ご䭅偁䅉䅁䭁䕁䅷䅁䭁䅁䉣䅁䉁䅁䅁允䅁䅁䅕䅁䅁䅁䅁䕊䵁䅉䅅䅁䙁䅁䅁睁䵁䅁䅁兂䅁䅁䅁穗偂兑䅯兰䅁䅁䅯睏䅁䅁䅯睂䅅䅁䅅䅁䉁䅁䅁睂䅁䅁䅁䥑楺䅑杷允䅁䅁䅕䅁䑁䅁䅷䅁䙁䅁䅁䅁啂欱䈵权敃䅁䅁权⽁䅁䅁权䡁允䅁允䅁䅁䅅䅁䙁䵁焸捨⽍瘫⽙䍄䉁䅁䅁䅃䅁䅁䅍䅁䅁䅁䅕䅁䅁䩁䝪ぃ䭅䙁䅍䅁䙁䅁䅁䅁歃硺䉖权䱂䅁䅁权流䅁䅁权䕁䅁䅋权䉁䅁䅁允䅁䅁䅅䅁䙁䉁䘫ㄶ㑇歐䅺䍄䉁䅁䅁兂䅁䅁䅍䅄䅁䅁䅕䅁䅁䥷楄䕕䭅䭁䄸䅁䭁䕁䅑䅁䭁䅁䉣䅁䉁䅁䅁允䅁䅁䅕䅁䅁䅁䅁䅁䵁䅉䅅䅁䥁䅁䅁睁䅁䅁䅁兂䅁䅁䅁䵭䱙兑䅯䅇䅁䅁䅕䅁䅁䩁偔商䭅䕁䅳䅁䭁䍁䅙䅁䭁䅁䅑潁䭁䅁䅅䅁䉁䅁䅁允䅁䅁䅕瑃橥䑣䜲䕤䵁䅉䅅䅁䥁䅁䅁睁䅁䅁䅁兂䅁䅁䅁䵭䱙兑䅯䅕䅁䅁䅕䅁䅁䡁剄商䭅䕁䅑䅁䭁䍁䅙䅁䭁䅁䅑潁䭁䅁䅅䅁䉁䅁䅁允䅁䅁䅕㜫䩮㉤水び䵁䅉䅅䅁䙁䅁䅁睁䵁䅁䅁兂䅁䅁䅁䡫㑢䅑䅯睯䅁䅁䅯免䅁䅁䅯睂䅅䅁䅅䅁䉁䅁䅁兂䅁䅁い摆歉村杷允䅁䅁䅧䅁䑁䅁䅁䅁䙁䅁䅁䅁奃杸䉴权兂䅁䅁兂䅁䅁䅁䵅嘸兑䅯杓䅁䅁䅯杊䅁䅁䅯䅂䍁䅧䅯允䅁䅁䅅䅁䉁䅁䅁杄䥁䅁䅁杍畁䑁䅫䅁䵁䅉䅅䅁䥁䅁䅁睁䅁䅁䅁兂䅁䅁䅁䵭䱙兑䅯睕䅁䅁䅕䅁䅁䵁䝄ぃ䭅䑁䅳䅁䭁䍁䅙䅁䭁䅁䅑潁䭁䅁䅅䅁䉁䅁䅁允䅁䅁䅯睕䅁䅁杷允䅁䅁䅕䅁䑁䅁䅷䅁䙁䅁䅁䅁睂癹䅴权杂䅁䅁权癁䅁䅁权䡁允䅁允䅁䅁䅅䅁䭁䥁䅙䅁䵁䅉䅅䅁䙁䅁䅁睁䵁䅁䅁兂䅁䅁䅁摪但兑䅯杴䅁䅁䅯睌䅁䅁䅯睂䅅䅁䅅䅁䉁䅁䅁兂䅁䅁䅁䅁䅁䅁杷允䅁䅁䅧䅁䑁䅁䅁䅁䙁䅁䅁䅁奃杸䉴权敂䅁䅁兂䅁䅁䅁䵬嘸兑䅯䅌䅁䅁䅯杊䅁䅁䅯䅂䍁䅧䅯允䅁䅁䅅䅁䉁䅁䅁兂䑄匹捨㑪䵊䅑杷允䅁䅁䅕䅁䑁䅁䅷䅁䙁䅁䅁䅁乃唰䈵权橂䅁䅁权歂䅁䅁权桂䅁䅁允䅁䅁䅅䅁䙁䅁坒楄礰㕨䅚䍄䉁䅁䅁兂䅁䅁䅍䅄䅁䅁䅕䅁䅁䕧求ご䭅䅁䉑䅁䭁䕁䅕䅁䭁䅁䉣䅁䉁䅁䅁允䅁䅁䅕吱樶瑈㙚歉䵁䅉䅅䅁䙁䅁䅁睁䵁䅁䅁兂䅁䅁䅄佧兊兑䅯朷䅁䅁䅯䅐䅁䅁䅯睂䅅䅁䅅䅁䉁䅁䅁兂潃煄畵㍪慨䅑杷允䅁䅁䅧䅁䑁䅁䅁䅁䙁䅁䅁䅁奃杸䉴权呂䅁䅁兂䅁䅁䅁乣噅兑䅯兔䅁䅁䅯杊䅁䅁䅯䅂䍁䅧䅯允䅁䅁䅅䅁䉁䅁䅁兂捄橮然椲氶䅑杷允䅁䅁䅧䅁䑁䅁䅁䅁䙁䅁䅁䅁奃杸䉴权兂䅁䅁兂䅁䅁䅁乣噅兑䅯䅏䅁䅁䅯杊䅁䅁䅯䅂䍁䅧䅯允䅁䅁䅅䅁䉁䅁䅁兂穂䥃㐷䝋夲䅑杷允䅁䅁䅕䅁䑁䅁䅷䅁䙁䅁䅁䅁㑁䔵䈵权浂䅁䅁权䭂䅁䅁权䡁允䅁允䅁䅁䅅䅁䭁䍁䉍䅁䵁䅉䅅䅁䙁䅁䅁睁䵁䅁䅁兂䅁䅁䅁剔儹兑䅯䄳䅁䅁䅯村䅁䅁䅯睂䅅䅁䅅䅁䉁䅁䅁兂楃獑㜸䜯歔睐杷允䅁䅁䅧䅁䑁䅁䅁䅁䙁䅁䅁䅁奃杸䉴权坂䅁䅁兂䅁䅁䅁䵷䱙兑䅯䅏䅁䅁䅯杊䅁䅁䅯䅂䍁䅧䅯允䅁䅁䅅䅁䉁䅁䅁权坂䅁䅁䍄䉁䅁䅁䅃䅁䅁䅍䅁䅁䅁䅕䅁䅁䩁䝪ぃ䭅䙁䅍䅁䙁䅁䅁䅁兄杸䉴权䉂䅁䅁权流䅁䅁权䕁䅁䅋权䉁䅁䅁允䅁䅁䅅䅁䭁䉁䅫䅁䵁䅉䅅䅁䙁䅁䅁睁䵁䅁䅁兂䅁䅁䅁䵙㝲䅑䅯杚䅁䅁䅯兏䅁䅁䅯睂䅅䅁䅅䅁䉁䅁䅁权楁允䅁䍄䉁䅁䅁兂䅁䅁䅍䅄䅁䅁䅕䅁䅁䡁䭄〫䭁䱁䄰䅁䭁䑁䅅䅁䭁䅁䉣䅁䉁䅁䅁允䅁䅁䅕䅁䅁䅁䅁䅁䵁䅉䅅䅁䙁䅁䅁睁䵁䅁䅁兂䅁䅁䅁㙲偒兑䅯杬䅁䅁䅯杏䅁䅁䅯睂䅅䅁䅅䅁䉁䅁䅁兂䅁䭁允摉䩧村杷允䅁䅁䅕䅁䑁䅁䅷䅁䙁䅁䅁䅁元癤䅨权硃䅁䅁权䑁䅁䅁权䡁允䅁允䅁䅁䅅䅁䙁䅁䅁䅗牭㌷䍊䍄䉁䅁䅁兂䅁䅁䅍䅄䅁䅁䅕䅁䅁䡧睄歔䭅乁䄴䅁䭁䕁䅍䅁䭁䅁䉣䅁䉁䅁䅁允䅁䅁䅕潒敌堷充歂䵁䅉䅅䅁䙁䅁䅁睁䵁䅁䅁兂䅁䅁䅁剔儹兑䅯末䅁䅁䅯村䅁䅁䅯睂䅅䅁䅅䅁䉁䅁䅁兂䅄婏歒潶橸村杷允䅁䅁䅕䅁䑁䅁䅷䅁䙁䅁䅁䥁睃ば䈹权㝃䅁䅁权䡂䅁䅁权䡁允䅁允䅁䅁䅅䅁䙁䕁偓挱礷穌䍊䍄䉁䅁䅁䅃䅁䅁䅍䅁䅁䅁䅕䅁䅁䩁䝪ぃ䭅䙁䅉䅁䙁䅁䅁䅁啃硺䉖权䵂䅁䅁权流䅁䅁权䕁䅁䅋权䉁䅁䅁允䅁䅁䅅䅁䙁䡁啳歲桦䥣䅎䍄䉁䅁䅁兂䅁䅁䅍䅄䅁䅁䅕䅁䅁䥁刳歔䭅䩁䅁䅁䭁䕁䅁䅁䭁䅁䉣䅁䉁䅁䅁允䅁䅁䅯权䅅䅁杷允䅁䅁䅕䅁䑁䅁䅷䅁䙁䅁䅁䥁啂䙂䉂权千䅁䅁权㝁䅁䅁权䡁允䅁允䅁䅁䅅䅁䙁䥁䌱硶稱临䈹䍄䉁䅁䅁䅃䅁䅁䅍䅁䅁䅁䅕䅁䅁䩁䝪ぃ䭅䙁䅁䅁䙁䅁䅁䅁睂到䉖权㕁䅁䅁权流䅁䅁权䕁䅁䅋权䉁䅁䅁允䅁䅁䅅䅁䙁䉁慡杲慑䩕䅰䍄䉁䅁䅁兂䅁䅁䅍䅄䅁䅁䅕䅁䅁䍁潁唫䭁䱁䅅䅁䭁䕁䅁䅁䭁䅁䉣䅁䉁䅁䅁允䅁䅁䅕䅁䅁䅁䅁䅁䵁䅉䅅䅁䙁䅁䅁睁䵁䅁䅁兂䅁䅁䅁䵯㝮䅑䅯末䅁䅁䅯兓䅁䅁䅯睂䅅䅁䅅䅁䉁䅁䅁兂湄督公晴楴村杷允䅁䅁䅧䅁䑁䅁䅁䅁䙁䅁䅁䅁奃杸䉴权佂䅁䅁兂䅁䅁䅁䵉嘸兑䅯杍䅁䅁䅯杊䅁䅁䅯䅂䍁䅧䅯允䅁䅁䅅䅁䉁䅁䅁杄䭁䅁䅁睍畁䑁䅕兏䅁䅁杷允䅁䅁䅕䅁䑁䅁䅷䅁䙁䅁䅁䅁杁偋䅬权䭄䅁䅁权䥂䅁䅁权䡁允䅁允䅁䅁䅅䅁䙁䱁䙡䱢䙤併⽅䍄䉁䅁䅁䅃䅁䅁䅍䅁䅁䅁䅕䅁䅁䩁䝪ぃ䭅䙁䅫䅁䙁䅁䅁䅁元硺䉖权䍂䅁䅁权流䅁䅁权䕁䅁䅋权䉁䅁䅁允䅁䅁䅅䅁䙁䑁積積積㍵䅨䍄䉁䅁䅁兂䅁䅁䅍䅄䅁䅁䅕䅁䅁䵁い〫䭁䩁䅷䅁䭁䍁䄴䅁䭁䅁䉣䅁䉁䅁䅁允䅁䅁䅕祵偣㝃啖啣䵁䅉䅅䅁䙁䅁䅁睁䵁䅁䅁兂䅁䅁䅁䍉㕪䅑䅯睳䅁䅁䅯兓䅁䅁䅯睂䅅䅁䅅䅁䉁䅁䅁兂䅁䅁㥄牭浰村杷允䅁䅁䅧䅁䑁䅁䅁䅁䙁䅁䅁䅁奃杸䉴权兂䅁䅁兂䅁䅁䅁乣噅兑䅯睐䅁䅁䅯杊䅁䅁䅯䅂䍁䅧䅯允䅁䅁䅅䅁䉁䅁䅁兂睃桦䵑⭧攲䅑杷允䅁䅁䅧䅁䑁䅁䅁䅁䙁䅁䅁䅁奃杸䉴权婂䅁䅁兂䅁䅁䅁䴫嘴兑䅯䅒䅁䅁䅯杊䅁䅁䅯䅂䍁䅧䅯允䅁䅁䅅䅁䉁䅁䅁杄䵁䅁䅁兌睁䍁䄴兏㉁䅁䅁䍄䉁䅁䅁兂䅁䅁䅍䅄䅁䅁䅕䅁䅁䭧浺歒䭅䭁䅉䅁䭁䑁䅕䅁䭁䅁䉣䅁䉁䅁䅁允䅁䅁䅕奷噰䝢浣歧䵉䅉䅅䅁䥁䅁䅁睁䅁䅁䅁兂䅁䅁䅁䵭䱙兑䅯䅕䅁䅁䅕䅁䅁佁佔商䭅䑁䅁䅁䭁䍁䅙䅁䭁䅁䅑潁䭁䅁䅅䅁䉁䅁䅁允䅁䅁䄴䅅䅁䑁䅅免㑁䑁䅍杌㑁䑁䅅䅁䵁䅉䅅䅁䥁䅁䅁睁䅁䅁䅁兂䅁䅁䅁䵭䱙兑䅯睕䅁䅁䅕䅁䅁䩁偄商䭅䍁䄴䅁䭁䍁䅙䅁䭁䅁䅑潁䭁䅁䅅䅁䉁䅁䅁允䅁䅁䅕捺䵺䵺ぷち䵁䅉䅅䅁䙁䅁䅁睁䵁䅁䅁兂䅁䅁䅁偷㝔䅑䅯关䅁䅁䅯睌䅁䅁䅯睂䅅䅁䅅䅁䉁䅁䅁兂䅁䅁䅁䅁䅁䅁杷允䅁䅁䅕䅁䑁䅁䅷䅁䙁䅁䅁䥁煂歌䈹权橂䅁䅁权㕁䅁䅁权䡁允䅁允䅁䅁䅅䅁䙁䅁䅁䅁䅁䅁䅁䍄䉁䅁䅁䅃䅁䅁䅍䅁䅁䅁䅕䅁䅁䩁䝪ぃ䭅䙁䅉䅁䙁䅁䅁䅁睄桺䉖权㥁䅁䅁权流䅁䅁权䕁䅁䅋权䉁䅁䅁允䅁䅁䅅䅁䙁䝁浚浚浡䰴䅊䍄䉁䅁䅁兂䅁䅁䅍䅄䅁䅁䅕䅁䅁䵁い〫䭁䩁䅑䅁䭁䕁䅕䅁䭁䅁䉣䅁䉁䅁䅁允䅁䅁䅯䅍䅅䅁杷允䅁䅁䅕䅁䑁䅁䅷䅁䙁䅁䅁䥁䅂啚䈹权䙄䅁䅁权䭂䅁䅁权䡁允䅁允䅁䅁䅅䅁䙁䱁㡧䰯數䉱䅒䍄䉁䅁䅁䅃䅁䅁䅍䅁䅁䅁䅕䅁䅁䩁䝪ぃ䭅䙁䅉䅁䙁䅁䅁䅁兄杸䉴权祁䅁䅁权流䅁䅁权䕁䅁䅋权䉁䅁䅁允䅁䅁䅅䅁䭁䉁䅫䅁䵁䅉䅅䅁䥁䅁䅁睁䅁䅁䅁兂䅁䅁䅁䵭䱙兑䅯睕䅁䅁䅕䅁䅁䩁偔商䭅䑁䅅䅁䭁䍁䅙䅁䭁䅁䅑潁䭁䅁䅅䅁䉁䅁䅁允䅁䅁䅕体㙆䭆渷䕡䵁䅉䅅䅁䙁䅁䅁睁䵁䅁䅁兂䅁䅁䅁䵣㝲䅑䅯杯䅁䅁䅯村䅁䅁䅯睂䅅䅁䅅䅁䉁䅁䅁兂䅁䱁煑坺睆村杷允䅁䅁䅧䅁䑁䅁䅁䅁䙁䅁䅁䅁奃杸䉴权奁䅁䅁兂䅁䅁䅁乣噅兑䅯睍䅁䅁䅯杊䅁䅁䅯䅂䍁䅧䅯允䅁䅁䅅䅁䉁䅁䅁兂穂⭳汢䅪偩䅑杷允䅁䅁䅧䅁䑁䅁䅁䅁䙁䅁䅁䅁奃杸䉴权捂䅁䅁兂䅁䅁䅁䴸嘴兑䅯村䅁䅁䅯杊䅁䅁䅯䅂䍁䅧䅯允䅁䅁䅅䅁䉁䅁䅁兂硂児塲ㅯ䵱䅑杷允䅁䅁䅕䅁䑁䅁䅷䅁䙁䅁䅁䅁乂ㅈ䉂权䱃䅁䅁权䍂䅁䅁权䡁允䅁允䅁䅁䅅䅁䙁䑁㕷杵含䵁⽁䍄䉁䅁䅁兂䅁䅁䅍䅄䅁䅁䅕䅁䅁䕁乄〫䭁䭁䅣䅁䭁䕁䅕䅁䭁䅁䉣䅁䉁䅁䅁允䅁䅁䅯权䅅䅁杷允䅁䅁䅕䅁䑁䅁䅷䅁䙁䅁䅁䅁䅂智䅴权乄䅁䅁权䅂䅁䅁权䡁允䅁允䅁䅁䅅䅁䙁䅁䅁䅁䅁䅁䅁䍄䉁䅁䅁䅃䅁䅁䅍䅁䅁䅁䅕䅁䅁䩁䝪ぃ䭅䙁䅙䅁䙁䅁䅁䅁啃硺䉖权㉁䅁䅁权流䅁䅁权䕁䅁䅋权䉁䅁䅁允䅁䅁䅅䅁䙁䙁㑋潈牘灨䅂䍄䉁䅁䅁兂䅁䅁䅍䅄䅁䅁䅕䅁䅁䕁昰䕕䭅䩁䅷䅁䭁䑁䅣䅁䭁䅁䉣䅁䉁䅁䅁允䅁䅁䅕䅁䅁䅁䅁䅁䵁䅉䅅䅁䥁䅁䅁睁䅁䅁䅁兂䅁䅁䅁䵭䱙兑䅯杕䅁䅁䅕䅁䅁䭁偔商䭅䕁䅍䅁䭁䍁䅙䅁䭁䅁䅑潁䭁䅁䅅䅁䉁䅁䅁允䅁䅁䅕積積積穐䵘䵁䅉䅅䅁䙁䅁䅁睁䵁䅁䅁兂䅁䅁䅁䡫㑢䅑䅯䄲䅁䅁䅯䅔䅁䅁䅯睂䅅䅁䅅䅁䉁䅁䅁兂⭃獋䩩畇㡮睐杷允䅁䅁䅕䅁䑁䅁䅷䅁䙁䅁䅁䅁䕁啪䈹权牃䅁䅁权㙁䅁䅁权䡁允䅁允䅁䅁䅅䅁䭁䅁䉯䅁䵁䅉䅅䅁䥁䅁䅁睁䅁䅁䅁兂䅁䅁䅁䵭䱙兑䅯杕䅁䅁䅕䅁䅁䡁剄商䭅䕁䅉䅁䭁䍁䅙䅁䭁䅁䅑潁䭁䅁䅅䅁䉁䅁䅁允䅁䅁䅕乸㡁湢晬び䵁䅉䅅䅁䙁䅁䅁睁䵁䅁䅁兂䅁䅁䅁䵣㝲䅑䅯杫䅁䅁䅯睌䅁䅁䅯睂䅅䅁䅅䅁䉁䅁䅁兂⽂畕塁捨䩲兑杷允䅁䅁䅧䅁䑁䅁䅁䅁䙁䅁䅁䅁奃杸䉴权兂䅁䅁兂䅁䅁䅁乣噅兑䅯児䅁䅁䅯杊䅁䅁䅯䅂䍁䅧䅯允䅁䅁䅅䅁䉁䅁䅁兂汄偉㤶儴湇䅑杷允䅁䅁䅧䅁䑁䅁䅁䅁䙁䅁䅁䅁奃杸䉴权卂䅁䅁兂䅁䅁䅁䵬嘸兑䅯兒䅁䅁䅯杊䅁䅁䅯䅂䍁䅧䅯允䅁䅁䅅䅁䉁䅁䅁兂㝂䭆䠵头䙓䅑杷允䅁䅁䅕䅁䑁䅁䅷䅁䙁䅁䅁䅁允晧䅨权千䅁䅁权䕂䅁䅁权䡁允䅁允䅁䅁䅅䅁䙁䅁䅁䕁湃伳䈱䍄䉁䅁䅁䅃䅁䅁䅍䅁䅁䅁䅕䅁䅁䩁䝪ぃ䭅䙁䄴䅁䙁䅁䅁䅁獄桺䉖权䉂䅁䅁权流䅁䅁权䕁䅁䅋权䉁䅁䅁允䅁䅁䅅䅁䙁佁㙆䭆堵畍䅰䍄䉁䅁䅁兂䅁䅁䅍䅄䅁䅁䅕䅁䅁䝁䭄〫䭁䩁䅑䅁䭁䕁䅫䅁䭁䅁䉣䅁䉁䅁䅁允䅁䅁䅯李䅅䅁杷允䅁䅁䅕䅁䑁䅁䅷䅁䙁䅁䅁䥁煂歌䈹权卄䅁䅁权乂䅁䅁权䡁允䅁允䅁䅁䅅䅁䙁䩁祮托ご橯䅆䍄䉁䅁䅁兂䅁䅁䅍䅄䅁䅁䅕䅁䅁䭁欫ご䭅䩁䅯䅁䭁䕁䅍䅁䭁䅁䉣䅁䉁䅁䅁允䅁䅁䅕䭄奄䤲伫ぐ䵉䅉䅅䅁䙁䅁䅁睁䵁䅁䅁兂䅁䅁䅁䵙㝲䅑䅯睩䅁䅁䅯睎䅁䅁䅯睂䅅䅁䅅䅁䉁䅁䅁兂䝄䅕敹兮橮睐杷允䅁䅁䅕䅁䑁䅁䅷䅁䙁䅁䅁䅁元癤䅨权㥃䅁䅁权㍁䅁䅁权䡁允䅁允䅁䅁䅅䅁䙁偁煰浏獬ㅔ䅆䍄䉁䅁䅁兂䅁䅁䅍䅄䅁䅁䅕䅁䅁䑧婴ご䭅䝁䅍䅁䭁䑁䅕䅁䭁䅁䉣䅁䉁䅁䅁允䅁䅁䅕琳㕸娲䠱啡䵉䅉䅅䅁䙁䅁䅁睁䵁䅁䅁兂䅁䅁䅃楡倵兑䅯杫䅁䅁䅯睍䅁䅁䅯睂䅅䅁䅅䅁䉁䅁䅁兂䅁䅁䅁䅁䅁䅁杷允䅁䅁䅕䅁䑁䅁䅷䅁䙁䅁䅁䅁权晹䅴权杂䅁䅁权ㅁ䅁䅁权䡁允䅁允䅁䅁䅅䅁䭁䥁䅑䅁䵁䅉䅅䅁䙁䅁䅁睁䵁䅁䅁兂䅁䅁䅃䝑偖兑䅯䄴䅁䅁䅯李䅁䅁䅯睂䅅䅁䅅䅁䉁䅁䅁兂䅁䅁䅁䅁䅁䅁杷允䅁䅁䅕䅁䑁䅁䅷䅁䙁䅁䅁䥁啂䙂䉂权歄䅁䅁权䙂䅁䅁权䡁允䅁允䅁䅁䅅䅁䙁佁硪癲䙧位⽕䍄䉁䅁䅁兂䅁䅁䅍䅄䅁䅁䅕䅁䅁䥷楄䕕䭅偁䅧䅁䭁䕁䅫䅁䭁䅁䉣䅁䉁䅁䅁允䅁䅁䅕堯獴睗㙲䕸䵅䅉䅅䅁䥁䅁䅁睁䅁䅁䅁兂䅁䅁䅁䵭䱙兑䅯䅕䅁䅁䅕䅁䅁䡁剄商䭅䕁䅅䅁䭁䍁䅙䅁䭁䅁䅑潁䭁䅁䅅䅁䉁䅁䅁允䅁䅁䅕礸䩴側瀳ひ䵁䅉䅅䅁䥁䅁䅁睁䅁䅁䅁兂䅁䅁䅁䵭䱙兑䅯䅕䅁䅁䅕䅁䅁佁佔商䭅䑁䄴䅁䭁䍁䅙䅁䭁䅁䅑潁䭁䅁䅅䅁䉁䅁䅁允䅁䅁䄴䅅䅁䑁䅅䅎睁䑁䅅杌㑁䑁䅫䅁䵁䅉䅅䅁䙁䅁䅁睁䵁䅁䅁兂䅁䅁䅁䤴㑈䅑䅯䅫䅁䅁䅯兎䅁䅁䅯睂䅅䅁䅅䅁䉁䅁䅁权䭁允䅁䍄䉁䅁䅁兂䅁䅁䅍䅄䅁䅁䅕䅁䅁䍁潁唫䭁偁䅙䅁䭁䑁䅳䅁䭁䅁䉣䅁䉁䅁䅁允䅁䅁䅕䅁䅁䅁䅁䅁䵁䅉䅅䅁䙁䅁䅁睁䵁䅁䅁兂䅁䅁䅃楡倵兑䅯其䅁䅁䅯䅔䅁䅁䅯睂䅅䅁䅅䅁䉁䅁䅁兂䉂浔扩䙆捆䅑杷允䅁䅁䅕䅁䑁䅁䅷䅁䙁䅁䅁䥁煂歌䈹权兄䅁䅁权㙁䅁䅁权䡁允䅁允䅁䅁䅅䅁䙁䅁䅁䅁䅁䅁䅁䍄䉁䅁䅁䅃䅁䅁䅍䅁䅁䅁䅕䅁䅁䩁䝪ぃ䭅䙁䅉䅁䙁䅁䅁䅁元硺䉖权䑂䅁䅁权流䅁䅁权䕁䅁䅋权䉁䅁䅁允䅁䅁䅅䅁䙁䵁ㅐ䙋偹潊䅴䍄䉁䅁䅁兂䅁䅁䅍䅄䅁䅁䅕䅁䅁䝧畯ご䭅偁䄴䅁䭁䑁䅳䅁䭁䅁䉣䅁䉁䅁䅁允䅁䅁䅕䅁䅁䅁䅁䅁䵁䅉䅅䅁䥁䅁䅁睁䅁䅁䅁兂䅁䅁䅁䵭䱙兑䅯杕䅁䅁䅕䅁䅁䭁偔商䭅䑁䅅䅁䭁䍁䅙䅁䭁䅁䅑潁䭁䅁䅅䅁䉁䅁䅁允䅁䅁䅕噋偹癷潖啙䵁䅉䅅䅁䙁䅁䅁睁䵁䅁䅁兂䅁䅁䅁祥倱兑䅯杪䅁䅁䅯兔䅁䅁䅯睂䅅䅁䅅䅁䉁䅁䅁兂䅁䅁䅁䅁䅁䅁杷允䅁䅁䅕䅁䑁䅁䅷䅁䙁䅁䅁䅁扂䕍䈹权兄䅁䅁权ぁ䅁䅁权䡁允䅁允䅁䅁䅅䅁䙁䅁䅁䅁䅁䅁䅁䍄䉁䅁䅁兂䅁䅁䅍䅄䅁䅁䅕䅁䅁䕺瑍歭䭅乁䅑䅁䭁䑁䅳䅁䭁䅁䉣䅁䉁䅁䅁允䅁䅁䅕䅁䅁䅁䅁䅁䵁䅉䅅䅁䙁䅁䅁睁䵁䅁䅁兂䅁䅁䅁晡但兑䅯睳䅁䅁䅯䅌䅁䅁䅯睂䅅䅁䅅䅁䉁䅁䅁兂䅁䅁䅁䅁䅁䅁杷允䅁䅁䅕䅁䑁䅁䅷䅁䙁䅁䅁䅁杁偋䅬权䡄䅁䅁权㝁䅁䅁权䡁允䅁允䅁䅁䅅䅁䙁䅁䅁䉁桧⭎䉸䍄䉁䅁䅁䅃䅁䅁䅍䅁䅁䅁䅕䅁䅁䩁䝪ぃ䭅䙁䅁䅁䙁䅁䅁䅁睂到䉖权䝂䅁䅁权流䅁䅁权䕁䅁䅋权䉁䅁䅁允䅁䅁䅅䅁䙁䙁晄噉睶扔䅖䍄䉁䅁䅁兂䅁䅁䅍䅄䅁䅁䅕䅁䅁䡁䭄〫䭁䝁䅍䅁䭁䕁䅁䅁䭁䅁䉣䅁䉁䅁䅁允䅁䅁䅕䕁潃㠴㙑此䵉䅉䅅䅁䙁䅁䅁睁䵁䅁䅁兂䅁䅁䅁剔儹兑䅯䅴䅁䅁䅯杓䅁䅁䅯睂䅅䅁䅅䅁䉁䅁䅁兂剃坋砵䅷䥋村杷允䅁䅁䅧䅁䑁䅁䅁䅁䙁䅁䅁䅁奃杸䉴权兂䅁䅁兂䅁䅁䅁乣噅兑䅯睒䅁䅁䅯杊䅁䅁䅯䅂䍁䅧䅯允䅁䅁䅅䅁䉁䅁䅁兂䭂卩硆䵕㍩䅑杷允䅁䅁䅕䅁䑁䅁䅷䅁䙁䅁䅁䥁獃欵䉚权癃䅁䅁权㑁䅁䅁权䡁允䅁允䅁䅁䅅䅁䙁䅁䅁䅁䅁䅁䅁䍄䉁䅁䅁兂䅁䅁䅍䅄䅁䅁䅕䅁䅁䅁乓ご䭅䭁䅣䅁䭁䑁䅷䅁䭁䅁䉣䅁䉁䅁䅁允䅁䅁䅯权䅅䅁杷允䅁䅁䅕䅁䑁䅁䅷䅁䙁䅁䅁䵁䅃水䉂权千䅁䅁权睁䅁䅁权䡁允䅁允䅁䅁䅅䅁䙁䅁䅁䅁䅁䅁䅁䍄䉁䅁䅁兂䅁䅁䅍䅄䅁䅁䅕䅁䅁䱧湃ご䭅䱁䅧䅁䭁䍁䄸䅁䭁䅁䉣䅁䉁䅁䅁允䅁䅁䅕䅁䅁䅁䅁䅁䵁䅉䅅䅁䥁䅁䅁睁䅁䅁䅁兂䅁䅁䅁䵭䱙兑䅯䅇䅁䅁䅕䅁䅁䵁䝪ぃ䭅䑁䄸䅁䭁䍁䅙䅁䭁䅁䅑潁䭁䅁䅅䅁䉁䅁䅁允䅁䅁䅯兌䅁䅁杷允䅁䅁䅧䅁䑁䅁䅁䅁䙁䅁䅁䅁奃杸䉴权兂䅁䅁兂䅁䅁䅁乣噅兑䅯䅓䅁䅁䅯杊䅁䅁䅯䅂䍁䅧䅯允䅁䅁䅅䅁䉁䅁䅁兂橂丸兮啐㝭䅑杷允䅁䅁䅕䅁䑁䅁䅷䅁䙁䅁䅁䥁煂歌䈹权䱄䅁䅁权䝂䅁䅁权䡁允䅁允䅁䅁䅅䅁䙁䅁䅁䅁䅁䅁䅁䍄䉁䅁䅁䅃䅁䅁䅍䅁䅁䅁䅕䅁䅁䩁䝪ぃ䭅䙁䅷䅁䙁䅁䅁䅁歄桺䉖权䙂䅁䅁权流䅁䅁权䕁䅁䅋权䉁䅁䅁允䅁䅁䅅䅁佁䅁䅷䅁硁䑁䅣杌祁䑁䅅䅁䵁䅉䅅䅁䥁䅁䅁睁䅁䅁䅁兂䅁䅁䅁䵭䱙兑䅯䅘䅁䅁䅕䅁䅁䡁剄商䭅䑁䅁䅁䭁䍁䅙䅁䭁䅁䅑潁䭁䅁䅅䅁䉁䅁䅁允䅁䅁䅕扉单䍺㡵啧䵁䅉䅅䅁䙁䅁䅁睁䵁䅁䅁兂䅁䅁䅁䥅㑈䅑䅯睙䅁䅁䅯杌䅁䅁䅯睂䅅䅁䅅䅁䉁䅁䅁兂䅁䥁啄㝬䐵村杷允䅁䅁䅕䅁䑁䅁䅷䅁䙁䅁䅁䅁权晹䅴权啄䅁䅁权䭂䅁䅁权䡁允䅁允䅁䅁䅅䅁䙁䅁䅁䅁䅁䅁䅁䍄䉁䅁䅁兂䅁䅁䅍䅄䅁䅁䅕䅁䅁䭁䩄〫䭁䭁䅁䅁䭁䑁䄴䅁䭁䅁䉣䅁䉁䅁䅁允䅁䅁䅕婉奭湎杚ぇ䵁䅉䅅䅁䙁䅁䅁睁䵁䅁䅁兂䅁䅁䅃偣佂兑䅯朱䅁䅁䅯䅎䅁䅁䅯睂䅅䅁䅅䅁䉁䅁䅁兂䅁䅁䅁䅁䅁䅁杷允䅁䅁䅕䅁䑁䅁䅷䅁䙁䅁䅁䅁㑁䔵䈵权㝃䅁䅁权祁䅁䅁权䡁允䅁允䅁䅁䅅䅁䙁䅁䅁䅁䅁䅁䅁䍄䉁䅁䅁䅃䅁䅁䅍䅁䅁䅁䅕䅁䅁䩁䝪ぃ䭅䙁䅧䅁䙁䅁䅁䅁元硺䉖权ㅁ䅁䅁权流䅁䅁权䕁䅁䅋权䉁䅁䅁允䅁䅁䅅䅁䙁䍁捬㡪ㅌ䠷䅎䍄䉁䅁䅁兂䅁䅁䅍䅄䅁䅁䅕䅁䅁䭧浺歒䭅偁䄴䅁䭁䕁䅫䅁䭁䅁䉣䅁䉁䅁䅁允䅁䅁䅕㥒㐶书到歋䵉䅉䅅䅁䙁䅁䅁睁䵁䅁䅁兂䅁䅁䅁晡但兑䅯睳䅁䅁䅯睁䅁䅁䅯睂䅅䅁䅅䅁䉁䅁䅁兂汃䱘呰歬灂村杷允䅁䅁䅧䅁䑁䅁䅁䅁䙁䅁䅁䅁奃杸䉴权呂䅁䅁兂䅁䅁䅁䴷嘴兑䅯睑䅁䅁䅯杊䅁䅁䅯䅂䍁䅧䅯允䅁䅁䅅䅁䉁䅁䅁兂䅁䅁䅁䅁䅁䅁杷允䅁䅁䅕䅁䑁䅁䅷䅁䙁䅁䅁䥁㝁啗䈹权慃䅁䅁权⭁䅁䅁权䡁允䅁允䅁䅁䅅䅁䙁偁湍欱刴⽧䈹䍄䉁䅁䅁兂䅁䅁䅍䅄䅁䅁䅕䅁䅁䑁歪歔䭅偁䅉䅁䭁䑁䄴䅁䭁䅁䉣䅁䉁䅁䅁允䅁䅁䅕積積積穏ぉ䵁䅉䅅䅁䥁䅁䅁睁䅁䅁䅁兂䅁䅁䅁䵭䱙兑䅯杕䅁䅁䅕䅁䅁佁佺商䭅䕁䄰䅁䭁䍁䅙䅁䭁䅁䅑潁䭁䅁䅅䅁䉁䅁䅁允䅁䅁䅕浚浚潚㙡〴䵁䅉䅅䅁䙁䅁䅁睁䵁䅁䅁兂䅁䅁䅁乖佚兑䅯䅂䅅䅁䅯免䅁䅁䅯睂䅅䅁䅅䅁䉁䅁䅁兂䅁䅁䅁䅁䅁䅁杷允䅁䅁䅧䅁䑁䅁䅁䅁䙁䅁䅁䅁奃杸䉴权婂䅁䅁兂䅁䅁䅁䵷䱙兑䅯杏䅁䅁䅯杊䅁䅁䅯䅂䍁䅧䅯允䅁䅁䅅䅁䉁䅁䅁权婂䅁䅁䍄䉁䅁䅁兂䅁䅁䅍䅄䅁䅁䅕䅁䅁䍁潁唫䭁䝁䅁䅁䭁䕁䄰䅁䭁䅁䉣䅁䉁䅁䅁允䅁䅁䅯䅧䅁䅁杷允䅁䅁䅕䅁䑁䅁䅷䅁䙁䅁䅁䅁䕁啪䈹权䅁允䅁权䡂䅁䅁权䡁允䅁允䅁䅁䅅䅁䭁䅁䉙䅁䵁䅉䅅䅁䥁䅁䅁睁䅁䅁䅁兂䅁䅁䅁䵭䱙兑䅯䅗䅁䅁䅕䅁䅁䭁偔商䭅䑁䅍䅁䭁䍁䅙䅁䭁䅁䅑潁䭁䅁䅅䅁䉁䅁䅁允䅁䅁䅕䅁䅁䅁䅁䅁䵁䅉䅅䅁䙁䅁䅁睁䵁䅁䅁兂䅁䅁䅁䥅㑈䅑䅯䄳䅁䅁䅯杏䅁䅁䅯睂䅅䅁䅅䅁䉁䅁䅁兂䩁䡗䍡桤䝳䅑杷允䅁䅁䅕䅁䑁䅁䅷䅁䙁䅁䅁䅁䅂智䅴权元䅁䅁权䉂䅁䅁权䡁允䅁允䅁䅁䅅䅁䭁䅁䉯䅁䵁䅉䅅䅁䙁䅁䅁睁䵁䅁䅁兂䅁䅁䅄佧兊兑䅯杴䅁䅁䅯䅓䅁䅁䅯睂䅅䅁䅅䅁䉁䅁䅁兂䙁䭃匹佅䜲兑杷允䅁䅁䅕䅁䑁䅁䅷䅁䙁䅁䅁䅁㑁䔵䈵权浂䅁䅁权穁䅁䅁权䡁允䅁允䅁䅁䅅䅁䭁䍁䉍䅁䵁䅉䅅䅁䙁䅁䅁睁䵁䅁䅁兂䅁䅁䅃䝑偖兑䅯末䅁䅁䅯睁䅁䅁䅯睂䅅䅁䅅䅁䉁䅁䅁兂䑂〯䡵协歒村杷允䅁䅁䅕䅁䑁䅁䅷䅁䙁䅁䅁䅁灂唸䈵权浂䅁䅁权䡂䅁䅁权䡁允䅁允䅁䅁䅅䅁䭁䉁䉣䅁䵁䅉䅅䅁䙁䅁䅁睁䵁䅁䅁兂䅁䅁䅁㙲偒兑䅯杯䅁䅁䅯䅎䅁䅁䅯睂䅅䅁䅅䅁䉁䅁䅁兂䅁䍁畚⽍䝒村杷允䅁䅁䅕䅁䑁䅁䅷䅁䙁䅁䅁䅁杄晧䅨权浄䅁䅁权睁䅁䅁权䡁允䅁允䅁䅁䅅䅁䙁䅁䅁䅁䅁䅁䅁䍄䉁䅁䅁兂䅁䅁䅍䅄䅁䅁䅕䅁䅁䡧睄歔䭅䵁䅧䅁䭁䍁䅷䅁䭁䅁䉣䅁䉁䅁䅁允䅁䅁䅕䅁䅁䅁䅁䅁䵁䅉䅅䅁䥁䅁䅁睁䅁䅁䅁兂䅁䅁䅁䵭䱙兑䅯杕䅁䅁䅕䅁䅁䡁剄商䭅䕁䅫䅁䭁䍁䅙䅁䭁䅁䅑潁䭁䅁䅅䅁䉁䅁䅁允䅁䅁䅕癆慍晭摬啵䵁䅉䅅䅁䙁䅁䅁睁䵁䅁䅁兂䅁䅁䅁䤴㑈䅑䅯兰䅁䅁䅯䅍䅁䅁䅯睂䅅䅁䅅䅁䉁䅁䅁睂䅁䅁䅁䩉杢䅑杷允䅁䅁䅧䅁䑁䅁䅁䅁䙁䅁䅁䅁奃杸䉴权呂䅁䅁兂䅁䅁䅁䴸嘴兑䅯兓䅁䅁䅯杊䅁䅁䅯䅂䍁䅧䅯允䅁䅁䅅䅁䉁䅁䅁兂穁積積⽍步䅑杷允䅁䅁䅕䅁䑁䅁䅷䅁䙁䅁䅁䅁睂癹䅴权敃䅁䅁权ぁ䅁䅁权䡁允䅁允䅁䅁䅅䅁䙁䅁䅁䅁䅁䅁䅁䍄䉁䅁䅁兂䅁䅁䅍䅄䅁䅁䅕䅁䅁䭧浺歒䭅䭁䅉䅁䭁䑁䅳䅁䭁䅁䉣䅁䉁䅁䅁允䅁䅁䅕䅁䉁桊⽇䕢䵉䅉䅅䅁䙁䅁䅁睁䵁䅁䅁兂䅁䅁䅁晡但兑䅯䅙䅁䅁䅯睏䅁䅁䅯睂䅅䅁䅅䅁䉁䅁䅁权䡃䅁䅁䍄䉁䅁䅁兂䅁䅁䅍䅄䅁䅁䅕䅁䅁䙁睳ご䭅佁䅯䅁䭁䕁䅫䅁䭁䅁䉣䅁䉁䅁䅁允䅁䅁䅕⭨偏穦䍊穬䴸䅉䅅䅁䙁䅁䅁睁䵁䅁䅁兂䅁䅁䅁䤴㑈䅑䅯睯䅁䅁䅯杓䅁䅁䅯睂䅅䅁䅅䅁䉁䅁䅁兂䅁䅁瑃㙬呸村杷允䅁䅁䅕䅁䑁䅁䅷䅁䙁䅁䅁䥁啂䙂䉂权橂䅁䅁权㝁䅁䅁权䡁允䅁允䅁䅁䅅䅁䙁䅁䅁䅁䅁䅁䅁䍄䉁䅁䅁䅃䅁䅁䅍䅁䅁䅁䅕䅁䅁䩁䝪ぃ䭅䙁䅁䅁䙁䅁䅁䅁㡁硺䉖权䕂䅁䅁权流䅁䅁权䕁䅁䅋权䉁䅁䅁允䅁䅁䅅䅁佁䅁䅯䅁㉁䍁䄴䅏祁䅁䅁䍄䉁䅁䅁䅃䅁䅁䅍䅁䅁䅁䅕䅁䅁䩁䝪ぃ䭅䙁䅉䅁䙁䅁䅁䅁睂到䉖权癁䅁䅁权流䅁䅁权䕁䅁䅋权䉁䅁䅁允䅁䅁䅅䅁䙁䵁䨱⽲䭈䭫䅬䍄䉁䅁䅁兂䅁䅁䅍䅄䅁䅁䅕䅁䅁䡁䭄〫䭁乁䄴䅁䭁䑁䅙䅁䭁䅁䉣䅁䉁䅁䅁允䅁䅁䅕䅁䅁䅁䅁䅁䵁䅉䅅䅁䙁䅁䅁睁䵁䅁䅁兂䅁䅁䅄佧兊兑䅯睰䅁䅁䅯睒䅁䅁䅯睂䅅䅁䅅䅁䉁䅁䅁权䭁允䅁䍄䉁䅁䅁兂䅁䅁䅍䅄䅁䅁䅕䅁䅁䥷楄䕕䭅䱁䅙䅁䭁䑁䅙䅁䭁䅁䉣䅁䉁䅁䅁允䅁䅁䅕䅁䅁䅁䅁䅁䵁䅉䅅䅁䥁䅁䅁睁䅁䅁䅁兂䅁䅁䅁䵭䱙兑䅯睕䅁䅁䅕䅁䅁䭁偔商䭅䑁䅕䅁䭁䍁䅙䅁䭁䅁䅑潁䭁䅁䅅䅁䉁䅁䅁允䅁䅁䅕呣䬰㘱兎䵔䵁䅉䅅䅁䙁䅁䅁睁䵁䅁䅁兂䅁䅁䅁摪但兑䅯杮䅁䅁䅯睁䅁䅁䅯睂䅅䅁䅅䅁䉁䅁䅁兂䵃啦䭨潚栯睐杷允䅁䅁䅙䅁䑁䅁䄸䅁䙁</t>
  </si>
  <si>
    <t>䅁䅁䅁ぁ桒䉂权㉄䅁䅁权歂䅁䅁权䅁䅁䅁权桂䅁䅁允䅁䅁䅅䅁䭁偁䅣䅁䵁䅉䅅䅁䥁䅁䅁睁䅁䅁䅁兂䅁䅁䅁䵭䱙兑䅯䅘䅁䅁䅕䅁䅁䍁偄商䭅䕁䅳䅁䭁䍁䅙䅁䭁䅁䅑潁䭁䅁䅅䅁䉁䅁䅁允䅁䅁䄴䅄䅁䍁䄰免畁䑁䅙䅎䅁䅁杷允䅁䅁䅧䅁䑁䅁䅁䅁䙁䅁䅁䅁奃杸䉴权敂䅁䅁兂䅁䅁䅁䵰嘸兑䅯免䅁䅁䅯杊䅁䅁䅯䅂䍁䅧䅯允䅁䅁䅅䅁䉁䅁䅁兂䭁㘱睎児景䅑杷允䅁䅁䅧䅁䑁䅁䅁䅁䙁䅁䅁䅁奃杸䉴权兂䅁䅁兂䅁䅁䅁䵅嘸兑䅯睏䅁䅁䅯杊䅁䅁䅯䅂䍁䅧䅯允䅁䅁䅅䅁䉁䅁䅁杄䭁䅁䅁免畁䑁䅅李䅁䅁杷允䅁䅁䅕䅁䑁䅁䅷䅁䙁䅁䅁䅁杂癹䅴权䭄䅁䅁权祁䅁䅁权䡁允䅁允䅁䅁䅅䅁䙁䅁䅁䅁䅁䅁䅁䍄䉁䅁䅁䅃䅁䅁䅍䅁䅁䅁䅕䅁䅁䩁䝪ぃ䭅䙁䅫䅁䙁䅁䅁䅁䅄杸䉴权䭂䅁䅁权流䅁䅁权䕁䅁䅋权䉁䅁䅁允䅁䅁䅅䅁䭁䙁䅫䅁䵁䅉䅅䅁䙁䅁䅁睁䵁䅁䅁兂䅁䅁䅃ㅏ偬兑䅯朱䅁䅁䅯睌䅁䅁䅯睂䅅䅁䅅䅁䉁䅁䅁兂䅁䅁䅁䅁䅁䅁杷允䅁䅁䅕䅁䑁䅁䅷䅁䙁䅁䅁䵁䅃水䉂权奃䅁䅁权獁䅁䅁权䡁允䅁允䅁䅁䅅䅁䙁䅁䅁䅁䅁䅁䅁䍄䉁䅁䅁兂䅁䅁䅍䅄䅁䅁䅕䅁䅁䭧浺歒䭅䩁䅙䅁䭁䕁䅷䅁䭁䅁䉣䅁䉁䅁䅁允䅁䅁䅕畊券摋低問䵉䅉䅅䅁䥁䅁䅁睁䅁䅁䅁兂䅁䅁䅁䵭䱙兑䅯睕䅁䅁䅕䅁䅁䉁偄商䭅䑁䅕䅁䭁䍁䅙䅁䭁䅁䅑潁䭁䅁䅅䅁䉁䅁䅁允䅁䅁䄴权䅁䑁䅁杌㕁䑁䅫䅁䵁䅉䅅䅁䙁䅁䅁睁䵁䅁䅁兂䅁䅁䅁穗偂兑䅯䅴䅁䅁䅯兒䅁䅁䅯睂䅅䅁䅅䅁䉁䅁䅁兂㕂慱噅㠱硂村杷允䅁䅁䅕䅁䑁䅁䅷䅁䙁䅁䅁䵁䑸婌䉰权䅁允䅁权⽁䅁䅁权䡁允䅁允䅁䅁䅅䅁䭁䅁䅁䅁䵁䅉䅅䅁䥁䅁䅁睁䅁䅁䅁兂䅁䅁䅁䵭䱙兑䅯䅘䅁䅁䅕䅁䅁䩁偔商䭅䑁䅣䅁䭁䍁䅙䅁䭁䅁䅑潁䭁䅁䅅䅁䉁䅁䅁允䅁䅁䅕䘷㑇潈橖啡䵁䅉䅅䅁䥁䅁䅁睁䅁䅁䅁兂䅁䅁䅁䵭䱙兑䅯杘䅁䅁䅕䅁䅁䍁偄商䭅䍁䄸䅁䭁䍁䅙䅁䭁䅁䅑潁䭁䅁䅅䅁䉁䅁䅁允䅁䅁䄴权䅁䑁䅅杌硁䑁䅣䅁䵁䅉䅅䅁䙁䅁䅁睁䵁䅁䅁兂䅁䅁䅁摪但兑䅯䅙䅁䅁䅯村䅁䅁䅯睂䅅䅁䅅䅁䉁䅁䅁权㥂䅁䅁䍄䉁䅁䅁兂䅁䅁䅍䅄䅁䅁䅕䅁䅁䕧求ご䭅偁䅯䅁䭁䑁䅁䅁䭁䅁䉣䅁䉁䅁䅁允䅁䅁䅕䅁䅁䅁䅁䅁䵁䅉䅅䅁䥁䅁䅁睁䅁䅁䅁兂䅁䅁䅁䵭䱙兑䅯睋䅁䅁䅕䅁䅁䕁剄商䭅䕁䅧䅁䭁䍁䅙䅁䭁䅁䅑潁䭁䅁䅅䅁䉁䅁䅁允䅁䅁䅯杊䅁䅁杷允䅁䅁䅕䅁䑁䅁䅷䅁䙁䅁䅁䅁乃唰䈵权佄䅁䅁权䭂䅁䅁权䡁允䅁允䅁䅁䅅䅁䙁䅁䅁䅁䅁䅁䅁䍄䉁䅁䅁兂䅁䅁䅍䅄䅁䅁䅕䅁䅁䥷楄䕕䭅䱁䅅䅁䭁䑁䅷䅁䭁䅁䉣䅁䉁䅁䅁允䅁䅁䅕乥㍸㔰〴唲䵅䅉䅅䅁䥁䅁䅁睁䅁䅁䅁兂䅁䅁䅁䵭䱙兑䅯杕䅁䅁䅕䅁䅁佁佔商䭅䍁䅷䅁䭁䍁䅙䅁䭁䅁䅑潁䭁䅁䅅䅁䉁䅁䅁允䅁䅁䄴杄䅁䑁䅅杍穁䍁䄴李㕁䅁䅁䍄䉁䅁䅁兂䅁䅁䅍䅄䅁䅁䅕䅁䅁䱧湃ご䭅佁䅁䅁䭁䕁䅳䅁䭁䅁䉣䅁䉁䅁䅁允䅁䅁䅕䱤晧ㅴ䱴吶䴸䅉䅅䅁䙁䅁䅁睁䵁䅁䅁兂䅁䅁䅁祥倱兑䅯其䅁䅁䅯䅓䅁䅁䅯睂䅅䅁䅅䅁䉁䅁䅁兂䅁䅁䅁䅁䅁䅁杷允䅁䅁䅧䅁䑁䅁䅁䅁䙁䅁䅁䅁奃杸䉴权呂䅁䅁兂䅁䅁䅁䵉嘸兑䅯睍䅁䅁䅯杊䅁䅁䅯䅂䍁䅧䅯允䅁䅁䅅䅁䉁䅁䅁杄䵁䅁䅁兌睁䍁䄴睍㑁䅁䅁䍄䉁䅁䅁兂䅁䅁䅍䅄䅁䅁䅕䅁䅁䍁潁唫䭁䝁䅍䅁䭁䑁䅉䅁䭁䅁䉣䅁䉁䅁䅁允䅁䅁䅕䅁䅁䅁䅁䅁䵁䅉䅅䅁䥁䅁䅁睁䅁䅁䅁兂䅁䅁䅁䵭䱙兑䅯䅕䅁䅁䅕䅁䅁䡁剄商䭅䕁䅕䅁䭁䍁䅙䅁䭁䅁䅑潁䭁䅁䅅䅁䉁䅁䅁允䅁䅁䅕㉑楧睌牪ぷ䵁䅉䅅䅁䥁䅁䅁睁䅁䅁䅁兂䅁䅁䅁䵭䱙兑䅯睕䅁䅁䅕䅁䅁佁佺商䭅䕁䅳䅁䭁䍁䅙䅁䭁䅁䅑潁䭁䅁䅅䅁䉁䅁䅁允䅁䅁䅕敨剴䑵瑢唵䵁䅉䅅䅁䥁䅁䅁睁䅁䅁䅁兂䅁䅁䅁䵭䱙兑䅯睕䅁䅁䅕䅁䅁䉁偄商䭅䍁䅷䅁䭁䍁䅙䅁䭁䅁䅑潁䭁䅁䅅䅁䉁䅁䅁允䅁䅁䄴权䅁䑁䅍杌硁䑁䅫䅁䵁䅉䅅䅁䥁䅁䅁睁䅁䅁䅁兂䅁䅁䅁䵭䱙兑䅯䅕䅁䅁䅕䅁䅁䡁剄商䭅䑁䅷䅁䭁䍁䅙䅁䭁䅁䅑潁䭁䅁䅅䅁䉁䅁䅁允䅁䅁䅕猵䉄瑢⬫啸䵁䅉䅅䅁䥁䅁䅁睁䅁䅁䅁兂䅁䅁䅁䵭䱙兑䅯䅗䅁䅁䅕䅁䅁䡁剄商䭅䑁䅧䅁䭁䍁䅙䅁䭁䅁䅑潁䭁䅁䅅䅁䉁䅁䅁允䅁䅁䅕ㅍ敃㙔呌䕤䵁䅉䅅䅁䥁䅁䅁睁䅁䅁䅁兂䅁䅁䅁䵭䱙兑䅯兗䅁䅁䅕䅁䅁䑁偪商䭅䑁䅍䅁䭁䍁䅙䅁䭁䅁䅑潁䭁䅁䅅䅁䉁䅁䅁允䅁䅁䄴权䅁䑁䅁杌㑁䑁䅧䅁䵁䅉䅅䅁䥁䅁䅁睁䅁䅁䅁兂䅁䅁䅁䵭䱙兑䅯杘䅁䅁䅕䅁䅁䉁偄商䭅䍁䄸䅁䭁䍁䅙䅁䭁䅁䅑潁䭁䅁䅅䅁䉁䅁䅁允䅁䅁䄴权䅁䑁䅫杌穁䑁䅑䅁䵁䅉䅅䅁䙁䅁䅁睁䵁䅁䅁兂䅁䅁䅁䡫㑢䅑䅯䅯䅁䅁䅯杍䅁䅁䅯睂䅅䅁䅅䅁䉁䅁䅁兂硄㕵⽉楴畁䅑杷允䅁䅁䅧䅁䑁䅁䅁䅁䙁䅁䅁䅁奃杸䉴权捂䅁䅁兂䅁䅁䅁䴷嘴兑䅯䅑䅁䅁䅯杊䅁䅁䅯䅂䍁䅧䅯允䅁䅁䅅䅁䉁䅁䅁兂卂䉵䘶㠰樷䅑杷允䅁䅁䅕䅁䑁䅁䅷䅁䙁䅁䅁䅁䅂智䅴权㑄䅁䅁权獁䅁䅁权䡁允䅁允䅁䅁䅅䅁䙁䅁䅁䅁䅁䅁䅁䍄䉁䅁䅁兂䅁䅁䅍䅄䅁䅁䅕䅁䅁䵁い〫䭁佁䅑䅁䭁䑁䄴䅁䭁䅁䉣䅁䉁䅁䅁允䅁䅁䅕䕯牂䔫据吹䴸䅉䅅䅁䙁䅁䅁睁䵁䅁䅁兂䅁䅁䅃佲䝚兑䅯关䅁䅁䅯杌䅁䅁䅯睂䅅䅁䅅䅁䉁䅁䅁兂䅁䅁䅁䅁䅁䅁杷允䅁䅁䅕䅁䑁䅁䅷䅁䙁䅁䅁䥁啂䙂䉂权橂䅁䅁权歂䅁䅁权桂䅁䅁允䅁䅁䅅䅁䙁䝁摶摄䉄夶䅆䍄䉁䅁䅁兂䅁䅁䅍䅄䅁䅁䅕䅁䅁䝧畯ご䭅䅁䉁䅁䭁䑁䄸䅁䭁䅁䉣䅁䉁䅁䅁允䅁䅁䅯杂䅅䅁杷允䅁䅁䅧䅁䑁䅁䅁䅁䙁䅁䅁䅁奃杸䉴权兂䅁䅁兂䅁䅁䅁乑噅兑䅯杓䅁䅁䅯杊䅁䅁䅯䅂䍁䅧䅯允䅁䅁䅅䅁䉁䅁䅁权流䅁䅁䍄䉁䅁䅁兂䅁䅁䅍䅄䅁䅁䅕䅁䅁䉁䉃䔫䭁佁䅧䅁䭁䑁䅫䅁䭁䅁䉣䅁䉁䅁䅁允䅁䅁䅕祱噤㙱乗こ䵁䅉䅅䅁䙁䅁䅁睁䵁䅁䅁兂䅁䅁䅁䵣㝲䅑䅯关䅁䅁䅯兎䅁䅁䅯睂䅅䅁䅅䅁䉁䅁䅁兂䅁䅁䅁䅁䅁䅁杷允䅁䅁䅧䅁䑁䅁䅁䅁䙁䅁䅁䅁奃杸䉴权呂䅁䅁兂䅁䅁䅁䴵嘴兑䅯睁䅁䅁䅯杊䅁䅁䅯䅂䍁䅧䅯允䅁䅁䅅䅁䉁䅁䅁兂䅁䅁䅁䅁䅁䅁杷允䅁䅁䅕䅁䑁䅁䅷䅁䙁䅁䅁䅁杄晧䅨权㉃䅁䅁权㥁䅁䅁权䡁允䅁允䅁䅁䅅䅁䙁䅁䅁䱁䵯礷䍊䍄䉁䅁䅁䅃䅁䅁䅍䅁䅁䅁䅕䅁䅁䩁䝪ぃ䭅䙁䅉䅁䙁䅁䅁䅁睄桺䉖权䕂䅁䅁权流䅁䅁权䕁䅁䅋权䉁䅁䅁允䅁䅁䅅䅁䙁䵁䴳䵺䵺爸䅎䍄䉁䅁䅁䅃䅁䅁䅍䅁䅁䅁䅕䅁䅁䩁䝪ぃ䭅䉁䅧䅁䙁䅁䅁䅁啃硺䉖权㕁䅁䅁权流䅁䅁权䕁䅁䅋权䉁䅁䅁允䅁䅁䅅䅁䙁䡁㥅瑃橥䕣䅊䍄䉁䅁䅁兂䅁䅁䅍䅄䅁䅁䅕䅁䅁䕁乄〫䭁䱁䄸䅁䭁䑁䅣䅁䭁䅁䉣䅁䉁䅁䅁允䅁䅁䅕䅁䅁䅁䅁䅁䵁䅉䅅䅁䥁䅁䅁睁䅁䅁䅁兂䅁䅁䅁䵭䱙兑䅯杔䅁䅁䅕䅁䅁䕁剄商䭅䕁䅣䅁䭁䍁䅙䅁䭁䅁䅑潁䭁䅁䅅䅁䉁䅁䅁允䅁䅁䅯杊䅁䅁杷允䅁䅁䅕䅁䑁䅁䅷䅁䙁䅁䅁䅁杂癹䅴权湃䅁䅁权穁䅁䅁权䡁允䅁允䅁䅁䅅䅁䭁䅁䉯䅁䵁䅉䅅䅁䙁䅁䅁睁䵁䅁䅁兂䅁䅁䅁摪但兑䅯䅬䅁䅁䅯睎䅁䅁䅯睂䅅䅁䅅䅁䉁䅁䅁权獁允䅁䍄䉁䅁䅁兂䅁䅁䅍䅄䅁䅁䅕䅁䅁䭧浺歒䭅䥁䅫䅁䭁䑁䅑䅁䭁䅁䉣䅁䉁䅁䅁允䅁䅁䅯兲䅁䅁杷允䅁䅁䅧䅁䑁䅁䅁䅁䙁䅁䅁䅁奃杸䉴权呂䅁䅁兂䅁䅁䅁䴰䱙兑䅯杍䅁䅁䅯杊䅁䅁䅯䅂䍁䅧䅯允䅁䅁䅅䅁䉁䅁䅁权婁䅁䅁䍄䉁䅁䅁兂䅁䅁䅍䅄䅁䅁䅕䅁䅁䩁㉂䔫䭁佁䅁䅁䭁䕁䅯䅁䭁䅁䉣䅁䉁䅁䅁允䅁䅁䅕䅁䅁䅁䅁䅁䵁䅉䅅䅁䥁䅁䅁睁䅁䅁䅁兂䅁䅁䅁䵭䱙兑䅯䅇䅁䅁䅕䅁䅁䑁偪商䭅䑁䄴䅁䭁䍁䅙䅁䭁䅁䅑潁䭁䅁䅅䅁䉁䅁䅁允䅁䅁䄴权䅁䑁䅙睎畁䑁䅉䅁䵁䅉䅅䅁䥁䅁䅁睁䅁䅁䅁兂䅁䅁䅁䵭䱙兑䅯䅕䅁䅁䅕䅁䅁䡁剄商䭅䕁䅉䅁䭁䍁䅙䅁䭁䅁䅑潁䭁䅁䅅䅁䉁䅁䅁允䅁䅁䅕灨䠶穘剡歸䵁䅉䅅䅁䙁䅁䅁睁䵁䅁䅁兂䅁䅁䅁剔儹兑䅯䅙䅁䅁䅯䅍䅁䅁䅯睂䅅䅁䅅䅁䉁䅁䅁权㡂䅁䅁䍄䉁䅁䅁兂䅁䅁䅍䅄䅁䅁䅕䅁䅁䩁㉂䔫䭁䱁䅙䅁䭁䑁䄸䅁䭁䅁䉣䅁䉁䅁䅁允䅁䅁䅕䅁䅃圸橅ぉ䵉䅉䅅䅁䙁䅁䅁睁䵁䅁䅁兂䅁䅁䅁乖佚兑䅯朴䅁䅁䅯免䅁䅁䅯睂䅅䅁䅅䅁䉁䅁䅁兂䅁䅁䅁䅁䅁䅁杷允䅁䅁䅕䅁䑁䅁䅷䅁䙁䅁䅁䵁䑸婌䉰权啄䅁䅁权⽁䅁䅁权䡁允䅁允䅁䅁䅅䅁䙁䅁䅁䅁䅁䅁䅁䍄䉁䅁䅁䅃䅁䅁䅍䅁䅁䅁䅕䅁䅁䩁䝪ぃ䭅䙁䅷䅁䙁䅁䅁䅁兄杸䉴权獁䅁䅁权流䅁䅁权䕁䅁䅋权䉁䅁䅁允䅁䅁䅅䅁䭁䉁䅫䅁䵁䅉䅅䅁䥁䅁䅁睁䅁䅁䅁兂䅁䅁䅁䵭䱙兑䅯䅘䅁䅁䅕䅁䅁䩁偄商䭅䍁䄸䅁䭁䍁䅙䅁䭁䅁䅑潁䭁䅁䅅䅁䉁䅁䅁允䅁䅁䅕䉵䘶ㄶ㑈し䵁䅉䅅䅁䙁䅁䅁睁䵁䅁䅁兂䅁䅁䅃䭳偤兑䅯朰䅁䅁䅯䅐䅁䅁䅯睂䅅䅁䅅䅁䉁䅁䅁兂灁䥘䌯愹照䅑杷允䅁䅁䅧䅁䑁䅁䅁䅁䙁䅁䅁䅁奃杸䉴权呂䅁䅁兂䅁䅁䅁䵷䱙兑䅯杍䅁䅁䅯杊䅁䅁䅯䅂䍁䅧䅯允䅁䅁䅅䅁䉁䅁䅁权呂䅁䅁䍄䉁䅁䅁兂䅁䅁䅍䅄䅁䅁䅕䅁䅁䡧睄歔䭅乁䅙䅁䭁䑁䅷䅁䭁䅁䉣䅁䉁䅁䅁允䅁䅁䅕䥯⽵佌桏䐫䴸䅉䅅䅁䥁䅁䅁睁䅁䅁䅁兂䅁䅁䅁䵭䱙兑䅯杕䅁䅁䅕䅁䅁佁佔商䭅䑁䅙䅁䭁䍁䅙䅁䭁䅁䅑潁䭁䅁䅅䅁䉁䅁䅁允䅁䅁䄴䅄䅁䑁䅅杍㍁䍁䄴兏䅁䅁杷允䅁䅁䅕䅁䑁䅁䅷䅁䙁䅁䅁䅁䅂智䅴权䩃䅁䅁权䑂䅁䅁权䡁允䅁允䅁䅁䅅䅁䭁䭁䄰䅁䵁䅉䅅䅁䙁䅁䅁睁䵁䅁䅁兂䅁䅁䅁乖佚兑䅯典䅁䅁䅯児䅁䅁䅯睂䅅䅁䅅䅁䉁䅁䅁兂䑃㥲偙呅啷䅑杷允䅁䅁䅕䅁䑁䅁䅷䅁䙁䅁䅁䥁煂歌䈹权癃䅁䅁权ㅁ䅁䅁权䡁允䅁允䅁䅁䅅䅁䙁䅁䅁䅁䅁䅁䅁䍄䉁䅁䅁䅃䅁䅁䅍䅁䅁䅁䅕䅁䅁䩁䝪ぃ䭅䙁䅍䅁䙁䅁䅁䅁杁硺䉖权⭁䅁䅁权流䅁䅁权䕁䅁䅋权䉁䅁䅁允䅁䅁䅅䅁佁䅁䅷䅁瑁䑁䅉杌穁䑁䅍䅁䵁䅉䅅䅁䙁䅁䅁睁䵁䅁䅁兂䅁䅁䅃佲䝚兑䅯杫䅁䅁䅯兔䅁䅁䅯睂䅅䅁䅅䅁䉁䅁䅁兂牃睕慹䵑䙑村杷允䅁䅁䅕䅁䑁䅁䅷䅁䙁䅁䅁䥁睃ば䈹权湃䅁䅁权䑁䅁䅁权䡁允䅁允䅁䅁䅅䅁䭁䅁䉯䅁䵁䅉䅅䅁䥁䅁䅁睁䅁䅁䅁兂䅁䅁䅁䵭䱙兑䅯睕䅁䅁䅕䅁䅁䭁偔商䭅䕁䄰䅁䭁䍁䅙䅁䭁䅁䅑潁䭁䅁䅅䅁䉁䅁䅁允䅁䅁䅕捺䵺䵺捺㡕䵁䅉䅅䅁䙁䅁䅁睁䵁䅁䅁兂䅁䅁䅃佲䝚兑䅯䅙䅁䅁䅯李䅁䅁䅯睂䅅䅁䅅䅁䉁䅁䅁权ㅂ䅁䅁䍄䉁䅁䅁兂䅁䅁䅍䅄䅁䅁䅕䅁䅁䥁刳歔䭅乁䅷䅁䭁䑁䄴䅁䭁䅁䉣䅁䉁䅁䅁允䅁䅁䅕䅁䅁䅁䅁䅁䵁䅉䅅䅁䙁䅁䅁睁䵁䅁䅁兂䅁䅁䅃䭳偤兑䅯朱䅁䅁䅯兒䅁䅁䅯睂䅅䅁䅅䅁䉁䅁䅁兂捄㑖ㅨㅩ㕄睐杷允䅁䅁䅕䅁䑁䅁䅷䅁䙁䅁䅁䥁獃欵䉚权楄䅁䅁权獁䅁䅁权䡁允䅁允䅁䅁䅅䅁䙁䅁䅁䅁䅁䅁䅁䍄䉁䅁䅁兂䅁䅁䅍䅄䅁䅁䅕䅁䅁佁䉃䔫䭁乁䅷䅁䭁䑁䅳䅁䭁䅁䉣䅁䉁䅁䅁允䅁䅁䅕㉳硭⭄浑歅䵁䅉䅅䅁䙁䅁䅁睁䵁䅁䅁兂䅁䅁䅁偷㝔䅑䅯杭䅁䅁䅯睎䅁䅁䅯睂䅅䅁䅅䅁䉁䅁䅁兂䅁䅁䅁䅁䅁䅁杷允䅁䅁䅕䅁䑁䅁䅷䅁䙁䅁䅁䅁乃唰䈵权牃䅁䅁权祁䅁䅁权䡁允䅁允䅁䅁䅅䅁䭁䅁䉯䅁䵁䅉䅅䅁䙁䅁䅁睁䵁䅁䅁兂䅁䅁䅁乖佚兑䅯睯䅁䅁䅯睒䅁䅁䅯睂䅅䅁䅅䅁䉁䅁䅁兂䅁䩁內留楤村杷允䅁䅁䅕䅁䑁䅁䅷䅁䙁䅁䅁䅁㝂啌䈹权慄䅁䅁权䡂䅁䅁权䡁允䅁允䅁䅁䅅䅁䙁䅁䅁䅁䅁䅁䅁䍄䉁䅁䅁兂䅁䅁䅍䅄䅁䅁䅕䅁䅁䱧湃ご䭅佁䅁䅁䭁䑁䅯䅁䭁䅁䉣䅁䉁䅁䅁允䅁䅁䅕䅁䅁䅁䅁䅁䵁䅉䅅䅁䥁䅁䅁睁䅁䅁䅁兂䅁䅁䅁䵭䱙兑䅯杕䅁䅁䅕䅁䅁䵁䝄ぃ䭅䍁䅷䅁䭁䍁䅙䅁䭁䅁䅑潁䭁䅁䅅䅁䉁䅁䅁允䅁䅁䅯杕䅁䅁杷允䅁䅁䅕䅁䑁䅁䅷䅁䙁䅁䅁䵁䑸婌䉰权坄䅁䅁权䱂䅁䅁权䡁允䅁允䅁䅁䅅䅁䙁䅁䅁䅁䅁䅁䅁䍄䉁䅁䅁兂䅁䅁䅍䅄䅁䅁䅕䅁䅁䡧睄歔䭅䥁䅫䅁䭁䕁䅑䅁䭁䅁䉣䅁䉁䅁䅁允䅁䅁䅯兲䅁䅁杷允䅁䅁䅕䅁䑁䅁䅷䅁䙁䅁䅁䵁䅃水䉂权牃䅁䅁权㥁䅁䅁权䡁允䅁允䅁䅁䅅䅁䭁䅁䉯䅁䵁䅉䅅䅁䙁䅁䅁睁䵁䅁䅁兂䅁䅁䅁䵯㝮䅑䅯杭䅁䅁䅯睁䅁䅁䅯睂䅅䅁䅅䅁䉁䅁䅁兂瑄扐ㅅ䍆潁村杷允䅁䅁䅕䅁䑁䅁䅷䅁䙁䅁䅁䥁啂䙂䉂权元䅁䅁权穁䅁䅁权䡁允䅁允䅁䅁䅅䅁䭁䅁䉯䅁䵁䅉䅅䅁䥁䅁䅁睁䅁䅁䅁兂䅁䅁䅁䵭䱙兑䅯䅇䅁䅁䅕䅁䅁䑁偺商䭅䑁䅳䅁䭁䍁䅙䅁䭁䅁䅑潁䭁䅁䅅䅁䉁䅁䅁允䅁䅁䄴权䅁䑁䅑兎畁䑁䅙䅁䵁䅉䅅䅁䙁䅁䅁睁䵁䅁䅁兂䅁䅁䅁䵑㜳䅑䅯朶䅁䅁䅯䅑䅁䅁䅯睂䅅䅁䅅䅁䉁䅁䅁兂䅁䅁䅁䅁䅁䅁杷允䅁䅁䅕䅁䑁䅁䅷䅁䙁䅁䅁䥁㝁啗䈹权穃䅁䅁权獁䅁䅁权䡁允䅁允䅁䅁䅅䅁䙁䅁䅁䅁䅁䅁䅁䍄䉁䅁䅁兂䅁䅁䅍䅄䅁䅁䅕䅁䅁䥷楄䕕䭅䥁䄴䅁䭁䕁䄰䅁䭁䅁䉣䅁䉁䅁䅁允䅁䅁䅕䅁䅁䅁䅁䅁䵁䅉䅅䅁䙁䅁䅁睁䵁䅁䅁兂䅁䅁䅃ㅏ偬兑䅯朵䅁䅁䅯杏䅁䅁䅯睂䅅䅁䅅䅁䉁䅁䅁兂䅁䅁䅁䅁䅁䅁杷允䅁䅁䅧䅁䑁䅁䅁䅁䙁䅁䅁䅁奃杸䉴权呂䅁䅁兂䅁䅁䅁䵫嘸兑䅯睏䅁䅁䅯杊䅁䅁䅯䅂䍁䅧䅯允䅁䅁䅅䅁䉁䅁䅁兂卂䉵䘶⼶ㄱ䅑杷允䅁䅁䅕䅁䑁䅁䅷䅁䙁䅁䅁䅁杄晧䅨权佄䅁䅁权乂䅁䅁权䡁允䅁允䅁䅁䅅䅁䙁䕁ぢ㥷求⭤⼰䍄䉁䅁䅁兂䅁䅁䅍䅄䅁䅁䅕䅁䅁䍁潁唫䭁䅁䉉䅁䭁䕁䅫䅁䭁䅁䉣䅁䉁䅁䅁允䅁䅁䅕䅁䅁䅁䅁䅁䵁䅉䅅䅁䙁䅁䅁睁䵁䅁䅁兂䅁䅁䅃䭳偤兑䅯杫䅁䅁䅯睐䅁䅁䅯睂䅅䅁䅅䅁䉁䅁䅁兂䅁䅁䅁䅁䅁䅁杷允䅁䅁䅕䅁䑁䅁䅷䅁䙁䅁䅁䅁䕁啪䈹权癃䅁䅁权癁䅁䅁权䡁允䅁允䅁䅁䅅䅁䙁䅁䅁䅁䅁䅁䅁䍄䉁䅁䅁兂䅁䅁䅍䅄䅁䅁䅕䅁䅁䕁昰䕕䭅乁䅑䅁䭁䅁䅍䅁䭁䅁䉣䅁䉁䅁䅁允䅁䅁䅕畉䝢㙡捦啊䵁䅉䅅䅁䥁䅁䅁睁䅁䅁䅁兂䅁䅁䅁䵭䱙兑䅯杕䅁䅁䅕䅁䅁䭁偔商䭅䑁䅑䅁䭁䍁䅙䅁䭁䅁䅑潁䭁䅁䅅䅁䉁䅁䅁允䅁䅁䅕呣䬰㘱䅐䕖䵁䅉䅅䅁䙁䅁䅁睁䵁䅁䅁兂䅁䅁䅁穗偂兑䅯杪䅁䅁䅯睁䅁䅁䅯睂䅅䅁䅅䅁䉁䅁䅁兂䅁䅁䅁䅁䅁䅁杷允䅁䅁䅧䅁䑁䅁䅁䅁䙁䅁䅁䅁奃杸䉴权坂䅁䅁兂䅁䅁䅁䵉嘸兑䅯䅓䅁䅁䅯杊䅁䅁䅯䅂䍁䅧䅯允䅁䅁䅅䅁䉁䅁䅁杄䭁䅁䅁兎畁䑁䅉兎䅁䅁杷允䅁䅁䅕䅁䑁䅁䅷䅁䙁䅁䅁䅁䅄倹䅴权敄䅁䅁权䑂䅁䅁权䡁允䅁允䅁䅁䅅䅁䙁䅁晉䅡杶充䅬䍄䉁䅁䅁䅃䅁䅁䅍䅁䅁䅁䅕䅁䅁䩁䝪ぃ䭅䙁䅉䅁䙁䅁䅁䅁㑄桺䉖权⽁䅁䅁权流䅁䅁权䕁䅁䅋权䉁䅁䅁允䅁䅁䅅䅁佁䅁䅧䅁睁䍁䄴䅎䅁䅁杷允䅁䅁䅕䅁䑁䅁䅷䅁䙁䅁䅁䅁䅄倹䅴权潄䅁䅁权䱂䅁䅁权䡁允䅁允䅁䅁䅅䅁䙁䩁䡘䵈⽊嘳䅊䍄䉁䅁䅁兂䅁䅁䅍䅄䅁䅁䅕䅁䅁䝁确歔䭅佁䅑䅁䭁䍁䄸䅁䭁䅁䉣䅁䉁䅁䅁允䅁䅁䅕䅁䅁䅁䅁䅁䵁䅉䅅䅁䙁䅁䅁睁䵁䅁䅁兂䅁䅁䅃佲䝚兑䅯䄵䅁䅁䅯䅔䅁䅁䅯睂䅅䅁䅅䅁䉁䅁䅁兂牁牍橴䭚䍉䅑杷允䅁䅁䅕䅁䑁䅁䅷䅁䙁䅁䅁䅁㑁䔵䈵权䕁允䅁权㥁䅁䅁权䡁允䅁允䅁䅁䅅䅁䙁䅁䅁䅁䅁䅁䅁䍄䉁䅁䅁䅃䅁䅁䅍䅁䅁䅁䅕䅁䅁䩁䝪ぃ䭅䙁䅍䅁䙁䅁䅁䅁䥄杸䉴权䕂䅁䅁权流䅁䅁权䕁䅁䅋权䉁䅁䅁允䅁䅁䅅䅁䭁䙁䅑䅁䵁䅉䅅䅁䙁䅁䅁睁䵁䅁䅁兂䅁䅁䅁䥅㑈䅑䅯䅂䅅䅁䅯睁䅁䅁䅯睂䅅䅁䅅䅁䉁䅁䅁兂塃刹⬳桤漴䅑杷允䅁䅁䅧䅁䑁䅁䅁䅁䙁䅁䅁䅁奃杸䉴权婂䅁䅁兂䅁䅁䅁䵬嘸兑䅯免䅁䅁䅯杊䅁䅁䅯䅂䍁䅧䅯允䅁䅁䅅䅁䉁䅁䅁兂浂浚浚桚汚䅑杷允䅁䅁䅧䅁䑁䅁䅁䅁䙁䅁䅁䅁奃杸䉴权卂䅁䅁兂䅁䅁䅁䴸嘴兑䅯杍䅁䅁䅯杊䅁䅁䅯䅂䍁䅧䅯允䅁䅁䅅䅁䉁䅁䅁兂歃䑣䬰㙬ㅩ䅑杷允䅁䅁䅕䅁䑁䅁䅷䅁䙁䅁䅁䅁灂唸䈵权橃䅁䅁权㙁䅁䅁权䡁允䅁允䅁䅁䅅䅁䙁䅁䅁䝍硨䍒䍆䍄䉁䅁䅁䅃䅁䅁䅍䅁䅁䅁䅕䅁䅁䩁䝪ぃ䭅䙁䅍䅁䙁䅁䅁䅁獄桺䉖权㑁䅁䅁权流䅁䅁权䕁䅁䅋权䉁䅁䅁允䅁䅁䅅䅁䙁䙁偹癷㑕摓䅬䍄䉁䅁䅁兂䅁䅁䅍䅄䅁䅁䅕䅁䅁䵁い〫䭁䭁䅉䅁䭁䕁䅷䅁䭁䅁䉣䅁䉁䅁䅁允䅁䅁䅕䔫剋坉䙣䕥䵉䅉䅅䅁䙁䅁䅁睁䵁䅁䅁兂䅁䅁䅁摪但兑䅯具䅁䅁䅯材䅁䅁䅯睂䅅䅁䅅䅁䉁䅁䅁兂䅁噕䱇汓歉䅑杷允䅁䅁䅕䅁䑁䅁䅷䅁䙁䅁䅁䅁乃唰䈵权楄䅁䅁权㍁䅁䅁权䡁允䅁允䅁䅁䅅䅁䙁䅁䅁䅁䅁䅁䅁䍄䉁䅁䅁䅃䅁䅁䅍䅁䅁䅁䅕䅁䅁䩁䝪ぃ䭅䙁䅍䅁䙁䅁䅁䅁睄桺䉖权㕁䅁䅁权流䅁䅁权䕁䅁䅋权䉁䅁䅁允䅁䅁䅅䅁䙁乁橥䑣䬰灔䅤䍄䉁䅁䅁兂䅁䅁䅍䅄䅁䅁䅕䅁䅁䭧浺歒䭅乁䅉䅁䭁䑁䄰䅁䭁䅁䉣䅁䉁䅁䅁允䅁䅁䅕䍏ㅹ㉔㥧歊䵁䅉䅅䅁䙁䅁䅁睁䵁䅁䅁兂䅁䅁䅁住佒兑䅯䅯䅁䅁䅯䅔䅁䅁䅯睂䅅䅁䅅䅁䉁䅁䅁兂楁㉍㝕㥌楅䅑杷允䅁䅁䅧䅁䑁䅁䅁䅁䙁䅁䅁䅁奃杸䉴权兂䅁䅁兂䅁䅁䅁䵅嘸兑䅯兓䅁䅁䅯杊䅁䅁䅯䅂䍁䅧䅯允䅁䅁䅅䅁䉁䅁䅁杄䭁䅁䅁杍畁䑁䅙兎䅁䅁杷允䅁䅁䅧䅁䑁䅁䅁䅁䙁䅁䅁䅁奃杸䉴权奁䅁䅁兂䅁䅁䅁䵷䱙兑䅯児䅁䅁䅯杊䅁䅁䅯䅂䍁䅧䅯允䅁䅁䅅䅁䉁䅁䅁权奁䅁䅁䍄䉁䅁䅁䅃䅁䅁䅍䅁䅁䅁䅕䅁䅁䩁䝪ぃ䭅䉁䅧䅁䙁䅁䅁䅁獄桺䉖权㙁䅁䅁权流䅁䅁权䕁䅁䅋权䉁䅁䅁允䅁䅁䅅䅁䙁䵁ㅐ䙋偹湱䅴䍄䉁䅁䅁䅃䅁䅁䅍䅁䅁䅁䅕䅁䅁䩁䝪ぃ䭅䙁䅁䅁䙁䅁䅁䅁允硺䉖权硁䅁䅁权流䅁䅁权䕁䅁䅋权䉁䅁䅁允䅁䅁䅅䅁佁䅁䅷䅁硁䑁䅑杌㉁䑁䅅䅁䵁䅉䅅䅁䙁䅁䅁睁䵁䅁䅁兂䅁䅁䅁祥倱兑䅯䅹䅁䅁䅯材䅁䅁䅯睂䅅䅁䅅䅁䉁䅁䅁兂坃䭩⽕浪穮兑杷允䅁䅁䅕䅁䑁䅁䅷䅁䙁䅁䅁䅁䕁啪䈹权卄䅁䅁权畁䅁䅁权䡁允䅁允䅁䅁䅅䅁䙁䅁䅁䅁䅁䅁䅁䍄䉁䅁䅁䅃䅁䅁䅍䅁䅁䅁䅕䅁䅁䩁䝪ぃ䭅䙁䅫䅁䙁䅁䅁䅁㑄桺䉖权㥁䅁䅁权流䅁䅁权䕁䅁䅋权䉁䅁䅁允䅁䅁䅅䅁佁䅁䅯䅁硁䍁䄴䅍ぁ䅁䅁䍄䉁䅁䅁兂䅁䅁䅍䅄䅁䅁䅕䅁䅁䑁歪歔䭅䵁䅧䅁䭁䕁䅁䅁䭁䅁䉣䅁䉁䅁䅁允䅁䅁䅕䅁䅁䅁䅁䅁䵁䅉䅅䅁䙁䅁䅁睁䵁䅁䅁兂䅁䅁䅁晡但兑䅯睹䅁䅁䅯杏䅁䅁䅯睂䅅䅁䅅䅁䉁䅁䅁兂䅁䅁䅁䅁䅁䅁杷允䅁䅁䅕䅁䑁䅁䅷䅁䙁䅁䅁䅁扂䕍䈹权䱃䅁䅁权䑁䅁䅁权䡁允䅁允䅁䅁䅅䅁䙁䅁䅁䅁䅁䅁䅁䍄䉁䅁䅁䅃䅁䅁䅍䅁䅁䅁䅕䅁䅁䩁䝪ぃ䭅䙁䅁䅁䙁䅁䅁䅁歄桺䉖权癁䅁䅁权流䅁䅁权䕁䅁䅋权䉁䅁䅁允䅁䅁䅅䅁佁䉁䅁䅁硁䑁䅅睎睁䍁䄴李穁䅁䅁䍄䉁䅁䅁兂䅁䅁䅍䅄䅁䅁䅕䅁䅁䭁䩄〫䭁佁䅙䅁䭁䍁䄴䅁䭁䅁䉣䅁䉁䅁䅁允䅁䅁䅕䅁䅁䅁䅁䅁䵁䅉䅅䅁䙁䅁䅁睁䵁䅁䅁兂䅁䅁䅁䵙㝲䅑䅯䄸䅁䅁䅯䅐䅁䅁䅯睂䅅䅁䅅䅁䉁䅁䅁兂剃塡㈷摎䑒䅑杷允䅁䅁䅧䅁䑁䅁䅁䅁䙁䅁䅁䅁奃杸䉴权兂䅁䅁兂䅁䅁䅁䴵嘴兑䅯免䅁䅁䅯杊䅁䅁䅯䅂䍁䅧䅯允䅁䅁䅅䅁䉁䅁䅁杄允䅁䅁免硁䑁䅫兎畁䑁䅧李䅁䅁杷允䅁䅁䅕䅁䑁䅁䅷䅁䙁䅁䅁䅁灂唸䈵权楃䅁䅁权硁䅁䅁权䡁允䅁允䅁䅁䅅䅁䙁䭁䵹慬㙋呍䍂䍄䉁䅁䅁䅃䅁䅁䅍䅁䅁䅁䅕䅁䅁䩁䝪ぃ䭅䙁䅙䅁䙁䅁䅁䅁元硺䉖权癁䅁䅁权流䅁䅁权䕁䅁䅋权䉁䅁䅁允䅁䅁䅅䅁䙁䡁啳歲桦湮䅚䍄䉁䅁䅁䅃䅁䅁䅍䅁䅁䅁䅕䅁䅁䩁䝪ぃ䭅䙁䅫䅁䙁䅁䅁䅁兄杸䉴权䕂䅁䅁权流䅁䅁权䕁䅁䅋权䉁䅁䅁允䅁䅁䅅䅁䭁䉁䅫䅁䵁䅉䅅䅁䥁䅁䅁睁䅁䅁䅁兂䅁䅁䅁䵭䱙兑䅯杘䅁䅁䅕䅁䅁偁佄商䭅䕁䅙䅁䭁䍁䅙䅁䭁䅁䅑潁䭁䅁䅅䅁䉁䅁䅁允䅁䅁䅕⽷潕䥘䬹づ䵁䅉䅅䅁䙁䅁䅁睁䵁䅁䅁兂䅁䅁䅁䤴㑈䅑䅯睩䅁䅁䅯睐䅁䅁䅯睂䅅䅁䅅䅁䉁䅁䅁兂捂㡪ㅌ䙋発睐杷允䅁䅁䅧䅁䑁䅁䅁䅁䙁䅁䅁䅁奃杸䉴权卂䅁䅁兂䅁䅁䅁䵷䱙兑䅯児䅁䅁䅯杊䅁䅁䅯䅂䍁䅧䅯允䅁䅁䅅䅁䉁䅁䅁权卂䅁䅁䍄䉁䅁䅁兂䅁䅁䅍䅄䅁䅁䅕䅁䅁䱧湃ご䭅䩁䅙䅁䭁䍁䅷䅁䭁䅁䉣䅁䉁䅁䅁允䅁䅁䅕䅁䅁䅁䅁䅁䵁䅉䅅䅁䥁䅁䅁睁䅁䅁䅁兂䅁䅁䅁䵭䱙兑䅯杕䅁䅁䅕䅁䅁乁䝄ぃ䭅䑁䅑䅁䭁䍁䅙䅁䭁䅁䅑潁䭁䅁䅅䅁䉁䅁䅁允䅁䅁䅯兇䅁䅁杷允䅁䅁䅕䅁䑁䅁䅷䅁䙁䅁䅁䅁元癤䅨权ぃ䅁䅁权㥁䅁䅁权䡁允䅁允䅁䅁䅅䅁䙁䅁䅁䙏䉍㉊䍂䍄䉁䅁䅁兂䅁䅁䅍䅄䅁䅁䅕䅁䅁䵁い〫䭁䝁䅁䅁䭁䑁䅉䅁䭁䅁䉣䅁䉁䅁䅁允䅁䅁䅯督䅁䅁杷允䅁䅁䅧䅁䑁䅁䅁䅁䙁䅁䅁䅁奃杸䉴权卂䅁䅁兂䅁䅁䅁䵫嘸兑䅯䅌䅁䅁䅯杊䅁䅁䅯䅂䍁䅧䅯允䅁䅁䅅䅁䉁䅁䅁兂畃⭒㙆䥆焵䅑杷允䅁䅁䅕䅁䑁䅁䅷䅁䙁䅁䅁䅁权晹䅴权⽃䅁䅁权硁䅁䅁权䡁允䅁允䅁䅁䅅䅁䙁䅁䅁䅁䅁䅁䅁䍄䉁䅁䅁兂䅁䅁䅍䅄䅁䅁䅕䅁䅁䱧湃ご䭅乁䅉䅁䭁䕁䅑䅁䭁䅁䉣䅁䉁䅁䅁允䅁䅁䅕癡楊お兦歉䵁䅉䅅䅁䙁䅁䅁睁䵁䅁䅁兂䅁䅁䅁䵙㝲䅑䅯䄴䅁䅁䅯睍䅁䅁䅯睂䅅䅁䅅䅁䉁䅁䅁兂䅁䅁䅁䅁䅁䅁杷允䅁䅁䅕䅁䑁䅁䅷䅁䙁䅁䅁䅁乃唰䈵权奃䅁䅁权䕂䅁䅁权䡁允䅁允䅁䅁䅅䅁䙁䅁䅁䑁樴桳䍒䍄䉁䅁䅁兂䅁䅁䅍䅄䅁䅁䅕䅁䅁䭧浺歒䭅乁䅷䅁䭁䑁䄴䅁䭁䅁䉣䅁䉁䅁䅁允䅁䅁䅕伹樷䍧杍樹䴸䅉䅅䅁䥁䅁䅁睁䅁䅁䅁兂䅁䅁䅁䵭䱙兑䅯睕䅁䅁䅕䅁䅁䩁偔商䭅䕁䅕䅁䭁䍁䅙䅁䭁䅁䅑潁䭁䅁䅅䅁䉁䅁䅁允䅁䅁䅕体㙆䭆㤵啧䵁䅉䅅䅁䙁䅁䅁睁䵁䅁䅁兂䅁䅁䅃偣佂兑䅯䅁䅅䅁䅯村䅁䅁䅯睂䅅䅁䅅䅁䉁䅁䅁权䝁允䅁䍄䉁䅁䅁䅃䅁䅁䅍䅁䅁䅁䅕䅁䅁䩁䝪ぃ䭅䙁䅉䅁䙁䅁䅁䅁䥄杸䉴权䙂䅁䅁权流䅁䅁权䕁䅁䅋权䉁䅁䅁允䅁䅁䅅䅁䭁䙁䅕䅁䵁䅉䅅䅁䙁䅁䅁睁䵁䅁䅁兂䅁䅁䅃䭳偤兑䅯兩䅁䅁䅯兓䅁䅁䅯睂䅅䅁䅅䅁䉁䅁䅁权瑃䅁䅁䍄䉁䅁䅁兂䅁䅁䅍䅄䅁䅁䅕䅁䅁䭧浺歒䭅䵁䅣䅁䭁䕁䅷䅁䭁䅁䉣䅁䉁䅁䅁允䅁䅁䅕䘴焴祷杧唯䵅䅉䅅䅁䙁䅁䅁睁䵁䅁䅁兂䅁䅁䅁摪但兑䅯䅁䅅䅁䅯䅏䅁䅁䅯睂䅅䅁䅅䅁䉁䅁䅁权䅁䅁䅁䍄䉁䅁䅁兂䅁䅁䅍䅄䅁䅁䅕䅁䅁䭁欫ご䭅偁䅯䅁䭁䍁䄸䅁䭁䅁䉣䅁䉁䅁䅁允䅁䅁䅕䅁䅁䅁䅁䅁䵁䅉䅅䅁䥁䅁䅁睁䅁䅁䅁兂䅁䅁䅁䵭䱙兑䅯杘䅁䅁䅕䅁䅁䕁剄商䭅䑁䅁䅁䭁䍁䅙䅁䭁䅁䅑潁䭁䅁䅅䅁䉁䅁䅁允䅁䅁䅯杊䅁䅁杷允䅁䅁䅕䅁䑁䅁䅷䅁䙁䅁䅁䥁獃欵䉚权佄䅁䅁权䕂䅁䅁权䡁允䅁允䅁䅁䅅䅁䙁乁獆婈潚住⽍䍄䉁䅁䅁兂䅁䅁䅍䅄䅁䅁䅕䅁䅁䭁欫ご䭅䱁䅧䅁䭁䕁䅫䅁䭁䅁䉣䅁䉁䅁䅁允䅁䅁䅕琱㌰器潁歓䵁䅉䅅䅁䥁䅁䅁睁䅁䅁䅁兂䅁䅁䅁䵭䱙兑䅯兗䅁䅁䅕䅁䅁䑁偺商䭅䕁䅷䅁䭁䍁䅙䅁䭁䅁䅑潁䭁䅁䅅䅁䉁䅁䅁允䅁䅁䄴权䅁䑁䅁杌㕁䑁䅉䅁䵁䅉䅅䅁䥁䅁䅁睁䅁䅁䅁兂䅁䅁䅁䵭䱙兑䅯杖䅁䅁䅕䅁䅁䵁䝄ぃ䭅䑁䅫䅁䭁䍁䅙䅁䭁䅁䅑潁䭁䅁䅅䅁䉁䅁䅁允䅁䅁䅯杖䅁䅁杷允䅁䅁䅧䅁䑁䅁䅁䅁䙁䅁䅁䅁奃杸䉴权奂䅁䅁兂䅁䅁䅁乣噅兑䅯䅌䅁䅁䅯杊䅁䅁䅯䅂䍁䅧䅯允䅁䅁䅅䅁䉁䅁䅁兂㡁乮⭂渳ぴ䅑杷允䅁䅁䅕䅁䑁䅁䅷䅁䙁䅁䅁䅁允晧䅨权奃䅁䅁权㑁䅁䅁权䡁允䅁允䅁䅁䅅䅁䙁䅁䅁乁ㅵ桹䍸䍄䉁䅁䅁兂䅁䅁䅍䅄䅁䅁䅕䅁䅁䉁䉃䔫䭁䅁䉑䅁䭁䕁䅳䅁䭁䅁䉣䅁䉁䅁䅁允䅁䅁䅕ㅕ昹ㅘ是啊䵁䅉䅅䅁䙁䅁䅁睁䵁䅁䅁兂䅁䅁䅁晡但兑䅯杴䅁䅁䅯兑䅁䅁䅯睂䅅䅁䅅䅁䉁䅁䅁兂牄㙉㡵䭚積村杷允䅁䅁䅕䅁䑁䅁䅷䅁䙁䅁䅁䥁獃欵䉚权橂䅁䅁权䑁䅁䅁权䡁允䅁允䅁䅁䅅䅁䙁䝁䉍娶䕓㐱䍒䍄䉁䅁䅁䅃䅁䅁䅍䅁䅁䅁䅕䅁䅁䩁䝪ぃ䭅䙁䅉䅁䙁䅁䅁䅁允硺䉖权㝁䅁䅁权流䅁䅁权䕁䅁䅋权䉁䅁䅁允䅁䅁䅅䅁佁䅁䅷䅁瑁䑁䅁杌祁䑁䅙䅁䵁䅉䅅䅁䙁䅁䅁睁䵁䅁䅁兂䅁䅁䅃偣佂兑䅯术䅁䅁䅯䅍䅁䅁䅯睂䅅䅁䅅䅁䉁䅁䅁兂䅁䅁䅁䅁䅁䅁杷允䅁䅁䅧䅁䑁䅁䅁䅁䙁䅁䅁䅁奃杸䉴权卂䅁䅁兂䅁䅁䅁乣噅兑䅯兑䅁䅁䅯杊䅁䅁䅯䅂䍁䅧䅯允䅁䅁䅅䅁䉁䅁䅁兂奄䑚启湹硹䅑杷允䅁䅁䅕䅁䑁䅁䅷䅁䙁䅁䅁䅁允晧䅨权牃䅁䅁权䉂䅁䅁权䡁允䅁允䅁䅁䅅䅁䭁䅁䉯䅁䵁䅉䅅䅁䙁䅁䅁睁䵁䅁䅁兂䅁䅁䅁住佒兑䅯睶䅁䅁䅯睐䅁䅁䅯睂䅅䅁䅅䅁䉁䅁䅁兂䅁䅁䅁䅁䅁䅁杷允䅁䅁䅕䅁䑁䅁䅷䅁䙁䅁䅁䅁扂䕍䈹权⭄䅁䅁权䅂䅁䅁权䡁允䅁允䅁䅁䅅䅁䙁䅁䅁䅁䅁䅁䅁䍄䉁䅁䅁䅃䅁䅁䅍䅁䅁䅁䅕䅁䅁䩁䝪ぃ䭅䙁䅁䅁䙁䅁䅁䅁歄桺䉖权ぁ䅁䅁权流䅁䅁权䕁䅁䅋权䉁䅁䅁允䅁䅁䅅䅁佁䅁䄴䅁硁䑁䅉杍㑁䍁䄴睍䅁䅁杷允䅁䅁䅕䅁䑁䅁䅷䅁䙁䅁䅁䅁乂ㅈ䉂权奃䅁䅁权䍂䅁䅁权䡁允䅁允䅁䅁䅅䅁䙁䥁㕁楣噡穄䍴䍄䉁䅁䅁䅃䅁䅁䅍䅁䅁䅁䅕䅁䅁䩁䝪ぃ䭅䙁䅧䅁䙁䅁䅁䅁䅄杸䉴权䙂䅁䅁权流䅁䅁权䕁䅁䅋权䉁䅁䅁允䅁䅁䅅䅁䭁䙁䅧䅁䵁䅉䅅䅁䙁䅁䅁睁䵁䅁䅁兂䅁䅁䅃楡倵兑䅯䄴䅁䅁䅯材䅁䅁䅯睂䅅䅁䅅䅁䉁䅁䅁兂䅁䅁䅁䅁䅁䅁杷允䅁䅁䅕䅁䑁䅁䅷䅁䙁䅁䅁䅁䕁啪䈹权㝃䅁䅁权䭂䅁䅁权䡁允䅁允䅁䅁䅅䅁䙁䩁㝶䭉䩪案䍚䍄䉁䅁䅁䅃䅁䅁䅍䅁䅁䅁䅕䅁䅁䩁䝪ぃ䭅䙁䅧䅁䙁䅁䅁䅁睄桺䉖权䥂䅁䅁权流䅁䅁权䕁䅁䅋权䉁䅁䅁允䅁䅁䅅䅁䙁䭁睒児塲奘䅚䍄䉁䅁䅁䅃䅁䅁䅍䅁䅁䅁䅕䅁䅁䩁䝪ぃ䭅䙁䅷䅁䙁䅁䅁䅁杁硺䉖权ぁ䅁䅁权流䅁䅁权䕁䅁䅋权䉁䅁䅁允䅁䅁䅅䅁佁䅁䅯䅁硁䍁䄴䅎㕁䅁䅁䍄䉁䅁䅁兂䅁䅁䅍䅄䅁䅁䅕䅁䅁䭁欫ご䭅䥁䅫䅁䭁䕁䅁䅁䭁䅁䉣䅁䉁䅁䅁允䅁䅁䅯兲䅁䅁杷允䅁䅁䅕䅁䑁䅁䅷䅁䙁䅁䅁䅁乃唰䈵权捄䅁䅁权獁䅁䅁权䡁允䅁允䅁䅁䅅䅁䙁䅁䅁䅁䅁䅁䅁䍄䉁䅁䅁兂䅁䅁䅍䅄䅁䅁䅕䅁䅁䱧湃ご䭅䩁䅁䅁䭁䕁䅕䅁䭁䅁䉣䅁䉁䅁䅁允䅁䅁䅯权䅅䅁杷允䅁䅁䅕䅁䑁䅁䅷䅁䙁䅁䅁䅁元癤䅨权䱄䅁䅁权祁䅁䅁权䡁允䅁允䅁䅁䅅䅁䙁䅁䅁䅁䅁䅁䅁䍄䉁䅁䅁䅃䅁䅁䅍䅁䅁䅁䅕䅁䅁䩁䝪ぃ䭅䙁䅍䅁䙁䅁䅁䅁䅄杸䉴权䍂䅁䅁权流䅁䅁权䕁䅁䅋权䉁䅁䅁允䅁䅁䅅䅁䭁䙁䅍䅁䵁䅉䅅䅁䙁䅁䅁睁䵁䅁䅁兂䅁䅁䅁穗偂兑䅯杯䅁䅁䅯杒䅁䅁䅯睂䅅䅁䅅䅁䉁䅁䅁兂慃婓杔楢㑂村杷允䅁䅁䅕䅁䑁䅁䅷䅁䙁䅁䅁䅁啂欱䈵权㉄䅁䅁权䥂䅁䅁权䡁允䅁允䅁䅁䅅䅁䙁䅁䅁䅁䅁䅁䅁䍄䉁䅁䅁䅃䅁䅁䅍䅁䅁䅁䅕䅁䅁䩁䝪ぃ䭅䙁䅫䅁䙁䅁䅁䅁㡁硺䉖权㕁䅁䅁权流䅁䅁权䕁䅁䅋权䉁䅁䅁允䅁䅁䅅䅁佁䅁䅑䅁硁䅁䅁䍄䉁䅁䅁兂䅁䅁䅍䅄䅁䅁䅕䅁䅁佁䉃䔫䭁䝁䅍䅁䭁䑁䅙䅁䭁䅁䉣䅁䉁䅁䅁允䅁䅁䅕䅁䅄欰佷䕘䵉䅉䅅䅁䥁䅁䅁睁䅁䅁䅁兂䅁䅁䅁䵭䱙兑䅯睕䅁䅁䅕䅁䅁偁佄商䭅䍁䅷䅁䭁䍁䅙䅁䭁䅁䅑潁䭁䅁䅅䅁䉁䅁䅁允䅁䅁䅕歲桦桥塔に䵁䅉䅅䅁䙁䅁䅁睁䵁䅁䅁兂䅁䅁䅃佲䝚兑䅯杵䅁䅁䅯杍䅁䅁䅯睂䅅䅁䅅䅁䉁䅁䅁兂䅁䅁䅁䅁䅁䅁杷允䅁䅁䅕䅁䑁䅁䅷䅁䙁䅁䅁䅁乂ㅈ䉂权杂䅁䅁权䥂䅁䅁权䡁允䅁允䅁䅁䅅䅁䭁䡁䅷䅁䵁䅉䅅䅁䥁䅁䅁睁䅁䅁䅁兂䅁䅁䅁䵭䱙兑䅯睕䅁䅁䅕䅁䅁䉁偄商䭅䕁䅷䅁䭁䍁䅙䅁䭁䅁䅑潁䭁䅁䅅䅁䉁䅁䅁允䅁䅁䄴权䅁䑁䅁杌睁䑁䅫䅁䵁䅉䅅䅁䥁䅁䅁睁䅁䅁䅁兂䅁䅁䅁䵭䱙兑䅯䅕䅁䅁䅕䅁䅁佁佔商䭅䑁䅧䅁䭁䍁䅙䅁䭁䅁䅑潁䭁䅁䅅䅁䉁䅁䅁允䅁䅁䄴䅅䅁䑁䅅杍ぁ䑁䅙杌㑁䑁䅑䅁䵁䅉䅅䅁䙁䅁䅁睁䵁䅁䅁兂䅁䅁䅃ㅏ偬兑䅯杚䅁䅁䅯䅍䅁䅁䅯睂䅅䅁䅅䅁䉁䅁䅁权桁允䅁䍄䉁䅁䅁䅃䅁䅁䅍䅁䅁䅁䅕䅁䅁䩁䝪ぃ䭅䙁䅁䅁䙁䅁䅁䅁歄桺䉖权㕁䅁䅁权流䅁䅁权䕁䅁䅋权䉁䅁䅁允䅁䅁䅅䅁佁䉁䅁䅁硁䑁䅉兎ㅁ䍁䄴䅎穁䅁䅁䍄䉁䅁䅁兂䅁䅁䅍䅄䅁䅁䅕䅁䅁䉁䉃䔫䭁乁䅷䅁䭁䑁䅁䅁䭁䅁䉣䅁䉁䅁䅁允䅁䅁䅕䡸睂㡗䄲䕄䵁䅉䅅䅁䙁䅁䅁睁䵁䅁䅁兂䅁䅁䅁䵣㝲䅑䅯䅭䅁䅁䅯睓䅁䅁䅯睂䅅䅁䅅䅁䉁䅁䅁兂㡂摣乧奵捳村杷允䅁䅁䅕䅁䑁䅁䅷䅁䙁䅁䅁䥁獃欵䉚权浂䅁䅁权䍂䅁䅁权䡁允䅁允䅁䅁䅅䅁䭁䉁䉁䅁䵁䅉䅅䅁䙁䅁䅁睁䵁䅁䅁兂䅁䅁䅃䅖兒兑䅯䅂䅅䅁䅯兒䅁䅁䅯睂䅅䅁䅅䅁䉁䅁䅁兂瑂か楔䵹湳䅑杷允䅁䅁䅧䅁䑁䅁䅁䅁䙁䅁䅁䅁奃杸䉴权兂䅁䅁兂䅁䅁䅁䵅嘸兑䅯兏䅁䅁䅯杊䅁䅁䅯䅂䍁䅧䅯允䅁䅁䅅䅁䉁䅁䅁杄䭁䅁䅁兌硁䍁䄴䅎䅁䅁杷允䅁䅁䅕䅁䑁䅁䅷䅁䙁䅁䅁䥁獃欵䉚权楃䅁䅁权㍁䅁䅁权䡁允䅁允䅁䅁䅅䅁䙁偁⼹䉓灚坳䍖䍄䉁䅁䅁兂䅁䅁䅍䅄䅁䅁䅕䅁䅁䥁刳歔䭅䥁䅫䅁䭁䑁䅑䅁䭁䅁䉣䅁䉁䅁䅁允䅁䅁䅯児䅅䅁杷允䅁䅁䅕䅁䑁䅁䅷䅁䙁䅁䅁䵁䑸婌䉰权佄䅁䅁权㝁䅁䅁权䡁允䅁允䅁䅁䅅䅁䙁䅁䅁䅁䅁䅁䅁䍄䉁䅁䅁䅃䅁䅁䅍䅁䅁䅁䅕䅁䅁䩁䝪ぃ䭅䙁䅉䅁䙁䅁䅁䅁睂到䉖权䥂䅁䅁权流䅁䅁权䕁䅁䅋权䉁䅁䅁允䅁䅁䅅䅁䙁䙁晊㉙䥫牅䅬䍄䉁䅁䅁䅃䅁䅁䅍䅁䅁䅁䅕䅁䅁䩁䝪ぃ䭅䙁䅍䅁䙁䅁䅁䅁䥄杸䉴权䱂䅁䅁权流䅁䅁权䕁䅁䅋权䉁䅁䅁允䅁䅁䅅䅁䭁䙁䅑䅁䵁䅉䅅䅁䥁䅁䅁睁䅁䅁䅁兂䅁䅁䅁䵭䱙兑䅯䅘䅁䅁䅕䅁䅁乁䝄ぃ䭅䑁䅫䅁䭁䍁䅙䅁䭁䅁䅑潁䭁䅁䅅䅁䉁䅁䅁允䅁䅁䅯兇䅁䅁杷允䅁䅁䅕䅁䑁䅁䅷䅁䙁䅁䅁䥁睂䔸䈵权浄䅁䅁权㉁䅁䅁权䡁允䅁允䅁䅁䅅䅁䙁䱁奋睤穉䅥䅂䍄䉁䅁䅁兂䅁䅁䅍䅄䅁䅁䅕䅁䅁䙁睳ご䭅䵁䅳䅁䭁䕁䄰䅁䭁䅁䉣䅁䉁䅁䅁允䅁䅁䅕䅁䅁䅁䅁䅁䵁䅉䅅䅁䥁䅁䅁睁䅁䅁䅁兂䅁䅁䅁䵭䱙兑䅯杘䅁䅁䅕䅁䅁偁佄商䭅䑁䄰䅁䭁䍁䅙䅁䭁䅁䅑潁䭁䅁䅅䅁䉁䅁䅁允䅁䅁䅕䭆䠵場㑰䕥䵁䅉䅅䅁䙁䅁䅁睁䵁䅁䅁兂䅁䅁䅁㙲偒兑䅯䅙䅁䅁䅯杓䅁䅁䅯睂䅅䅁䅅䅁䉁䅁䅁权㍂䅁䅁䍄䉁䅁䅁兂䅁䅁䅍䅄䅁䅁䅕䅁䅁䱧湃ご䭅䭁䄸䅁䭁䍁䄴䅁䭁䅁䉣䅁䉁䅁䅁允䅁䅁䅕䅁䅁䅁䅁䅁䵁䅉䅅䅁䙁䅁䅁睁䵁䅁䅁兂䅁䅁䅁剔儹兑䅯具䅁䅁䅯睌䅁䅁䅯睂䅅䅁䅅䅁䉁䅁䅁兂䅁䅁䅁䅁䅁䅁杷允䅁䅁䅕䅁䑁䅁䅷䅁䙁䅁䅁䅁允晧䅨权䕁允䅁权䩂䅁䅁权䡁允䅁允䅁䅁䅅䅁䙁䥁匶祲祉唯䅸䍄䉁䅁䅁䅃䅁䅁䅍䅁䅁䅁䅕䅁䅁䩁䝪ぃ䭅䙁䅁䅁䙁䅁䅁䅁歄桺䉖权⽁䅁䅁权流䅁䅁权䕁䅁䅋权䉁䅁䅁允䅁䅁䅅䅁佁䉁䅁䅁硁䑁䅉睎祁䍁䄴睎ぁ䅁䅁䍄䉁䅁䅁䅃䅁䅁䅍䅁䅁䅁䅕䅁䅁䩁䝪ぃ䭅䙁䅉䅁䙁䅁䅁䅁䅄杸䉴权穁䅁䅁权流䅁䅁权䕁䅁䅋权䉁䅁䅁允䅁䅁䅅䅁䭁䙁䅉䅁䵁䅉䅅䅁䙁䅁䅁睁䵁䅁䅁兂䅁䅁䅁䍉㕪䅑䅯睹䅁䅁䅯杏䅁䅁䅯睂䅅䅁䅅䅁䉁䅁䅁兂䅁䅁䅁䅁䅁䅁杷允䅁䅁䅕䅁䑁䅁䅷䅁䙁䅁䅁䅁杁偋䅬权捄䅁䅁权穁䅁䅁权䡁允䅁允䅁䅁䅅䅁䙁䅁䅁䅁䅁䅁䅁䍄䉁䅁䅁兂䅁䅁䅍䅄䅁䅁䅕䅁䅁䵁い〫䭁䱁䄰䅁䭁䕁䅳䅁䭁䅁䉣䅁䉁䅁䅁允䅁䅁䅕睡偆畸坋䕗䵁䅉䅅䅁䥁䅁䅁睁䅁䅁䅁兂䅁䅁䅁䵭䱙兑䅯䅕䅁䅁䅕䅁䅁佁佔商䭅䑁䅙䅁䭁䍁䅙䅁䭁䅁䅑潁䭁䅁䅅䅁䉁䅁䅁允䅁䅁䄴䅅䅁䑁䅅睍硁䑁䅍杌睁䑁䅫䅁䵁䅉䅅䅁䥁䅁䅁睁䅁䅁䅁兂䅁䅁䅁䵭䱙兑䅯䅘䅁䅁䅕䅁䅁偁佄商䭅䑁䅣䅁䭁䍁䅙䅁䭁䅁䅑潁䭁䅁䅅䅁䉁䅁䅁允䅁䅁䅕歲桦桥䍓啦䵁䅉䅅䅁䙁䅁䅁睁䵁䅁䅁兂䅁䅁䅁住佒兑䅯睱䅁䅁䅯睁䅁䅁䅯睂䅅䅁䅅䅁䉁䅁䅁权䭁允䅁䍄䉁䅁䅁䅃䅁䅁䅍䅁䅁䅁䅕䅁䅁䩁䝪ぃ䭅䙁䅍䅁䙁䅁䅁䅁元硺䉖权㍁䅁䅁权流䅁䅁权䕁䅁䅋权䉁䅁䅁允䅁䅁䅅䅁䙁䙁偹癷潕䡨䅊䍄䉁䅁䅁兂䅁䅁䅍䅄䅁䅁䅕䅁䅁䍁潁唫䭁佁䅷䅁䭁䑁䄸䅁䭁䅁䉣䅁䉁䅁䅁允䅁䅁䅕䅁䅁䅁䅁䅁䵁䅉䅅䅁䙁䅁䅁睁䵁䅁䅁兂䅁䅁䅁䵑㜳䅑䅯䄹䅁䅁䅯睍䅁䅁䅯睂䅅䅁䅅䅁䉁䅁䅁兂䅁䅁䅁䅁䅁䅁杷允䅁䅁䅙䅁䑁䅁䅷䅁䙁䅁䅁䥁煂歌䈹权敃䅁䅁权䵃䅁䅁权䅁䅁䅁权桂䅁䅁允䅁䅁䅅䅁䙁乁婫㑃捤睒䅆䍄䉁䅁䅁兂䅁䅁䅍䅄䅁䅁䅕䅁䅁䅁乓ご䭅䱁䅯䅁䭁䕁䅳䅁䭁䅁䉣䅁䉁䅁䅁允䅁䅁䅕䅁䅁䅁䅁䅁䵁䅉䅅䅁䥁䅁䅁睁䅁䅁䅁兂䅁䅁䅁䵭䱙兑䅯杘䅁䅁䅕䅁䅁䡁剄商䭅䕁䅣䅁䭁䍁䅙䅁䭁䅁䅑潁䭁䅁䅅䅁䉁䅁䅁允䅁䅁䅕䕗永䙗䵣䕨䵁䅉䅅䅁䥁䅁䅁睁䅁䅁䅁兂䅁䅁䅁䵭䱙兑䅯睕䅁䅁䅕䅁䅁䭁偔商䭅䑁䅣䅁䭁䍁䅙䅁䭁䅁䅑潁䭁䅁䅅䅁䉁䅁䅁允䅁䅁䅕呣䬰㘱睐歉䵁䅉䅅䅁䙁䅁䅁睁䵁䅁䅁兂䅁䅁䅁摪但兑䅯䅙䅁䅁䅯睐䅁䅁䅯睂䅅䅁䅅䅁䉁䅁䅁权㥂䅁䅁䍄䉁䅁䅁兂䅁䅁䅍䅄䅁䅁䅕䅁䅁䑁歪歔䭅佁䅷䅁䭁䕁䅍䅁䭁䅁䉣䅁䉁䅁䅁允䅁䅁䅕楥浬牕灄歁䵁䅉䅅䅁䙁䅁䅁睁䵁䅁䅁兂䅁䅁䅃䅖兒兑䅯典䅁䅁䅯村䅁䅁䅯睂䅅䅁䅅䅁䉁䅁䅁兂穂㉮啭睶噫䅑杷允䅁䅁䅕䅁䑁䅁䅷䅁䙁䅁䅁䵁䑸婌䉰权杄䅁䅁权䑁䅁䅁权䡁允䅁允䅁䅁䅅䅁䙁䅁䅁䅁䅁䅁䅁䍄䉁䅁䅁䅃䅁䅁䅍䅁䅁䅁䅕䅁䅁䩁䝪ぃ䭅䙁䅉䅁䙁䅁䅁䅁元硺䉖权䵂䅁䅁权流䅁䅁权䕁䅁䅋权䉁䅁䅁允䅁䅁䅅䅁䙁佁剸䉵䘶㑱䅎䍄䉁䅁䅁兂䅁䅁䅍䅄䅁䅁䅕䅁䅁䝧畯ご䭅䩁䅧䅁䭁䕁䅉䅁䭁䅁䉣䅁䉁䅁䅁允䅁䅁䅕慨獘扶樲歃䵉䅉䅅䅁䙁䅁䅁睁䵁䅁䅁兂䅁䅁䅁䤴㑈䅑䅯䅵䅁䅁䅯材䅁䅁䅯睂䅅䅁䅅䅁䉁䅁䅁兂灄䵏潍湋䩒䅑杷允䅁䅁䅕䅁䑁䅁䅷䅁䙁䅁䅁䅁权晹䅴权橃䅁䅁权㍁䅁䅁权䡁允䅁允䅁䅁䅅䅁䙁偁⼯啬歍び䍊䍄䉁䅁䅁兂䅁䅁䅍䅄䅁䅁䅕䅁䅁䕁昰䕕䭅䥁䄴䅁䭁䕁䅷䅁䭁䅁䉣䅁䉁䅁䅁允䅁䅁䅕框何橯卩く䵉䅉䅅䅁䥁䅁䅁睁䅁䅁䅁兂䅁䅁䅁䵭䱙兑䅯䅕䅁䅁䅕䅁䅁佁佔商䭅䑁䅳䅁䭁䍁䅙䅁䭁䅁䅑潁䭁䅁䅅䅁䉁䅁䅁允䅁䅁䄴䅅䅁䑁䅅杍㑁䑁䅧杌㑁䑁䅣䅁䵁䅉䅅䅁䙁䅁䅁睁䵁䅁䅁兂䅁䅁䅁䍉㕪䅑䅯兰䅁䅁䅯兏䅁䅁䅯睂䅅䅁䅅䅁䉁䅁䅁睂䅁䅁䅁乷案䅑杷允䅁䅁䅕䅁䑁䅁䅷䅁䙁䅁䅁䅁杁偋䅬权佄䅁䅁权祁䅁䅁权䡁允䅁允䅁䅁䅅䅁䙁䅁䅁䅁䅁䅁䅁䍄䉁䅁䅁兂䅁䅁䅍䅄䅁䅁䅕䅁䅁䑧婴ご䭅佁䅷䅁䭁䕁䅁䅁䭁䅁䉣䅁䉁䅁䅁允䅁䅁䅕䅁䅁䅁䅁䅁䵁䅉䅅䅁䙁䅁䅁睁䵁䅁䅁兂䅁䅁䅁剔儹兑䅯䅯䅁䅁䅯李䅁䅁䅯睂䅅䅁䅅䅁䉁䅁䅁兂呁癮印䕥牷䅑杷允䅁䅁䅧䅁䑁䅁䅁䅁䙁䅁䅁䅁奃杸䉴权卂䅁䅁兂䅁䅁䅁䵅嘸兑䅯兏䅁䅁䅯杊䅁䅁䅯䅂䍁䅧䅯允䅁䅁䅅䅁䉁䅁䅁杄䵁䅁䅁兌睁䍁䄴睍ㅁ䅁䅁䍄䉁䅁䅁兂䅁䅁䅍䅄䅁䅁䅕䅁䅁䅁乓ご䭅䭁䅍䅁䭁䕁䅙䅁䭁䅁䉣䅁䉁䅁䅁允䅁䅁䅕䤶䕔䴰坙唵䵅䅉䅅䅁䥁䅁䅁睁䅁䅁䅁兂䅁䅁䅁䵭䱙兑䅯杕䅁䅁䅕䅁䅁䩁偔商䭅䅁䅍䅁䭁䍁䅙䅁䭁䅁䅑潁䭁䅁䅅䅁䉁䅁䅁允䅁䅁䅕灭婭婭偬歨䵁䅉䅅䅁䙁䅁䅁睁䵁䅁䅁兂䅁䅁䅁剔儹兑䅯䅭䅁䅁䅯杏䅁䅁䅯睂䅅䅁䅅䅁䉁䅁䅁兂䡂猷汇浈䅳村杷允䅁䅁䅕䅁䑁䅁䅷䅁䙁䅁䅁䵁䑸婌䉰权㉃䅁䅁权䡂䅁䅁权䡁允䅁允䅁䅁䅅䅁䙁䅁䅁䅁䅁䅁䅁䍄䉁䅁䅁䅃䅁䅁䅍䅁䅁䅁䅕䅁䅁䩁䝪ぃ䭅䙁䅍䅁䙁䅁䅁䅁元硺䉖权ぁ䅁䅁权流䅁䅁权䕁䅁䅋权䉁䅁䅁允䅁䅁䅅䅁䙁䵁䴳䵺䵺䡍䅂䍄䉁䅁䅁兂䅁䅁䅍䅄䅁䅁䅕䅁䅁䭁䩄〫䭁䵁䅳䅁䭁䕁䅕䅁䭁䅁䉣䅁䉁䅁䅁允䅁䅁䅕牄剒汔晰啄䵁䅉䅅䅁䥁䅁䅁睁䅁䅁䅁兂䅁䅁䅁䵭䱙兑䅯睕䅁䅁䅕䅁䅁䕁剄商䭅䑁䅯䅁䭁䍁䅙䅁䭁䅁䅑潁䭁䅁䅅䅁䉁䅁䅁允䅁䅁䅯杊䅁䅁杷允䅁䅁䅧䅁䑁䅁䅁䅁䙁䅁䅁䅁奃杸䉴权捂䅁䅁兂䅁䅁䅁䵬嘸兑䅯李䅁䅁䅯杊䅁䅁䅯䅂䍁䅧䅯允䅁䅁䅅䅁䉁䅁䅁兂䙃ㄶ㑇案㕬䅑杷允䅁䅁䅕䅁䑁䅁䅷䅁䙁䅁䅁䅁扂䕍䈹权歄䅁䅁权䑂䅁䅁权䡁允䅁允䅁䅁䅅䅁䙁䩁㘶癴歔⼵⽣䍄䉁䅁䅁䅃䅁䅁䅍䅁䅁䅁䅕䅁䅁䩁䝪ぃ䭅䙁䅧䅁䙁䅁䅁䅁歄桺䉖权祁䅁䅁权流䅁䅁权䕁䅁䅋权䉁䅁䅁允䅁䅁䅅䅁佁䅁䅯䅁㍁䍁䄴䅍ぁ䅁䅁䍄䉁䅁䅁兂䅁䅁䅍䅄䅁䅁䅕䅁䅁䕁乄〫䭁佁䅁䅁䭁䑁䅕䅁䭁䅁䉣䅁䉁䅁䅁允䅁䅁䅕䴲杍攷婶稹䴸䅉䅅䅁䙁䅁䅁睁䵁䅁䅁兂䅁䅁䅃偣佂兑䅯其䅁䅁䅯䅎䅁䅁䅯睂䅅䅁䅅䅁䉁䅁䅁兂䅁䅁䅁䅁䅁䅁杷允䅁䅁䅧䅁䑁䅁䅁䅁䙁䅁䅁䅁奃杸䉴权卂䅁䅁兂䅁䅁䅁䵷䱙兑䅯䅓䅁䅁䅯杊䅁䅁䅯䅂䍁䅧䅯允䅁䅁䅅䅁䉁䅁䅁权卂䅁䅁䍄䉁䅁䅁兂䅁䅁䅍䅄䅁䅁䅕䅁䅁䕁乄〫䭁䩁䅧䅁䭁䑁䅳䅁䭁䅁䉣䅁䉁䅁䅁允䅁䅁䅕䅁䅃㑸畬䕉䵉䅉䅅䅁䥁䅁䅁睁䅁䅁䅁兂䅁䅁䅁䵭䱙兑䅯睕䅁䅁䅕䅁䅁乁䝄ぃ䭅䕁䅯䅁䭁䍁䅙䅁䭁䅁䅑潁䭁䅁䅅䅁䉁䅁䅁允䅁䅁䅯兇䅁䅁杷允䅁䅁䅕䅁䑁䅁䅷䅁䙁䅁䅁䅁癃䕰䈹权捃䅁䅁权䑂䅁䅁权䡁允䅁允䅁䅁䅅䅁䙁䥁呅瀲氳到䄱䍄䉁䅁䅁䅃䅁䅁䅍䅁䅁䅁䅕䅁䅁䩁䝪ぃ䭅䙁䅍䅁䙁䅁䅁䅁啃硺䉖权㍁䅁䅁权流䅁䅁权䕁䅁䅋权䉁䅁䅁允䅁䅁䅅䅁䙁䕁桪桥畓㍇䅎䍄䉁䅁䅁兂䅁䅁䅍䅄䅁䅁䅕䅁䅁䙁坔歔䭅佁䅁䅁䭁䑁䅷䅁䭁䅁䉣䅁䉁䅁䅁允䅁䅁䅕䅁䅁䅁䅁䅁䵁䅉䅅䅁䥁䅁䅁睁䅁䅁䅁兂䅁䅁䅁䵭䱙兑䅯杕䅁䅁䅕䅁䅁佁佔商䭅䕁䅧䅁䭁䍁䅙䅁䭁䅁䅑潁䭁䅁䅅䅁䉁䅁䅁允䅁䅁䄴杄䅁䑁䅅杍㑁䍁䄴䅍硁䅁䅁䍄䉁䅁䅁䅃䅁䅁䅍䅁䅁䅁䅕䅁䅁䩁䝪ぃ䭅䙁䅙䅁䙁䅁䅁䅁䥄杸䉴权穁䅁䅁权流䅁䅁权䕁䅁䅋权䉁䅁䅁允䅁䅁䅅䅁䭁䙁䅣䅁䵁䅉䅅䅁䙁䅁䅁睁䵁䅁䅁兂䅁䅁䅁䥅㑈䅑䅯杪䅁䅁䅯杌䅁䅁䅯睂䅅䅁䅅䅁䉁䅁䅁兂䅁䅁䅁䅁䅁䅁杷允䅁䅁䅧䅁䑁䅁䅁䅁䙁䅁䅁䅁奃杸䉴权卂䅁䅁兂䅁䅁䅁䵅嘸兑䅯睎䅁䅁䅯杊䅁䅁䅯䅂䍁䅧䅯允䅁䅁䅅䅁䉁䅁䅁杄䭁䅁䅁兌睁䍁䄴兏䅁䅁杷允䅁䅁䅕䅁䑁䅁䅷䅁䙁䅁䅁䅁㑁䔵䈵权浂䅁䅁权䕂䅁䅁权䡁允䅁允䅁䅁䅅䅁䭁䍁䉍䅁䵁䅉䅅䅁䙁䅁䅁睁䵁䅁䅁兂䅁䅁䅃䭳偤兑䅯杴䅁䅁䅯䅏䅁䅁䅯睂䅅䅁䅅䅁䉁䅁䅁兂䅁䅁䅁䅁䅁䅁杷允䅁䅁䅕䅁䑁䅁䅷䅁䙁䅁䅁䅁䕁啪䈹权千䅁䅁权乂䅁䅁权䡁允䅁允䅁䅁䅅䅁䙁䱁歉䙢瘵⽍䉊䍄䉁䅁䅁䅃䅁䅁䅍䅁䅁䅁䅕䅁䅁䩁䝪ぃ䭅䙁䅷䅁䙁䅁䅁䅁啃硺䉖权䥂䅁䅁权流䅁䅁权䕁䅁䅋权䉁䅁䅁允䅁䅁䅅䅁䙁䑁積積積㑖䅆䍄䉁䅁䅁兂䅁䅁䅍䅄䅁䅁䅕䅁䅁䙁坔歔䭅䵁䅧䅁䭁䑁䅫䅁䭁䅁䉣䅁䉁䅁䅁允䅁䅁䅕䅁䅁桨硔䕂䵉䅉䅅䅁䙁䅁䅁睁䵁䅁䅁兂䅁䅁䅁晡但兑䅯䅙䅁䅁䅯䅌䅁䅁䅯睂䅅䅁䅅䅁䉁䅁䅁权䡃䅁䅁䍄䉁䅁䅁兂䅁䅁䅍䅄䅁䅁䅕䅁䅁䡁瑳ご䭅䵁䅍䅁䭁䕁䅅䅁䭁䅁䉣䅁䉁䅁䅁允䅁䅁䅕䅁䅁䅁䅁䅁䵁䅉䅅䅁䥁䅁䅁睁䅁䅁䅁兂䅁䅁䅁䵭䱙兑䅯䅕䅁䅁䅕䅁䅁佁佔商䭅䕁䅉䅁䭁䍁䅙䅁䭁䅁䅑潁䭁䅁䅅䅁䉁䅁䅁允䅁䅁䄴䅅䅁䑁䅅䅎祁䑁䅑杌㕁䑁䅍䅁䵁䅉䅅䅁䙁䅁䅁睁䵁䅁䅁兂䅁䅁䅁摪但兑䅯睰䅁䅁䅯杍䅁䅁䅯睂䅅䅁䅅䅁䉁䅁䅁权䭁允䅁䍄䉁䅁䅁兂䅁䅁䅍䅄䅁䅁䅕䅁䅁䝁䭄〫䭁䵁䅍䅁䭁䕁䅅䅁䭁䅁䉣䅁䉁䅁䅁允䅁䅁䅕剶㡁奶㐶䕉䵁䅉䅅䅁䙁䅁䅁睁䵁䅁䅁兂䅁䅁䅁偷㝔䅑䅯䄶䅁䅁䅯杓䅁䅁䅯睂䅅䅁䅅䅁䉁䅁䅁兂ㅂ䙢煡敬剎䅑杷允䅁䅁䅧䅁䑁䅁䅁䅁䙁䅁䅁䅁奃杸䉴权婂䅁䅁兂䅁䅁䅁䴵嘴兑䅯睍䅁䅁䅯杊䅁䅁䅯䅂䍁䅧䅯允䅁䅁䅅䅁䉁䅁䅁杄䵁䅁䅁兎㉁䍁䄴兏穁䅁䅁䍄䉁䅁䅁兂䅁䅁䅍䅄䅁䅁䅕䅁䅁䡁䭄〫䭁䩁䅧䅁䭁䅁䅍䅁䭁䅁䉣䅁䉁䅁䅁允䅁䅁䅕䅁䅃樰祸歉䵉䅉䅅䅁䙁䅁䅁睁䵁䅁䅁兂䅁䅁䅁偷㝔䅑䅯䄶䅁䅁䅯䅍䅁䅁䅯睂䅅䅁䅅䅁䉁䅁䅁兂䅁䅁䅁䅁䅁䅁杷允䅁䅁䅕䅁䑁䅁䅷䅁䙁䅁䅁䅁䕁啪䈹权癃䅁䅁权㍁䅁䅁权䡁允䅁允䅁䅁䅅䅁䙁䅁䅁䅁䅁䅁䅁䍄䉁䅁䅁兂䅁䅁䅍䅄䅁䅁䅕䅁䅁䕁昰䕕䭅䱁䅙䅁䭁䕁䅷䅁䭁䅁䉣䅁䉁䅁䅁允䅁䅁䅕㕐䩸獣䭑䕕䵉䅉䅅䅁䥁䅁䅁睁䅁䅁䅁兂䅁䅁䅁䵭䱙兑䅯杕䅁䅁䅕䅁䅁䭁偔商䭅䕁䅣䅁䭁䍁䅙䅁䭁䅁䅑潁䭁䅁䅅䅁䉁䅁䅁允䅁䅁䅕場啯歲档し䵁䅉䅅䅁䙁䅁䅁睁䵁䅁䅁兂䅁䅁䅃偣佂兑䅯䅮䅁䅁䅯䅑䅁䅁䅯睂䅅䅁䅅䅁䉁䅁䅁兂捁潢到桪㝕䅷杷允䅁䅁䅕䅁䑁䅁䅷䅁䙁䅁䅁䥁㝁啗䈹权䱃䅁䅁权癁䅁䅁权䡁允䅁允䅁䅁䅅䅁䙁䩁楑啉牨琲⽳䍄䉁䅁䅁兂䅁䅁䅍䅄䅁䅁䅕䅁䅁䱧湃ご䭅乁䅯䅁䭁䍁䅷䅁䭁䅁䉣䅁䉁䅁䅁允䅁䅁䅕䅁䅁䅁䅁䅁䵁䅉䅅䅁䙁䅁䅁睁䵁䅁䅁兂䅁䅁䅄佧兊兑䅯䅂䅅䅁䅯兏䅁䅁䅯睂䅅䅁䅅䅁䉁䅁䅁兂䅁䅁䅁䅁䅁䅁杷允䅁䅁䅕䅁䑁䅁䅷䅁䙁䅁䅁䅁允晧䅨权䥄䅁䅁权㍁䅁䅁权䡁允䅁允䅁䅁䅅䅁䙁䅁䅁䙁䕊杏䍆䍄䉁䅁䅁䅃䅁䅁䅍䅁䅁䅁䅕䅁䅁䩁䝪ぃ䭅䙁䅫䅁䙁䅁䅁䅁睂到䉖权㝁䅁䅁权流䅁䅁权䕁䅁䅋权䉁䅁䅁允䅁䅁䅅䅁䙁䍁䵡啂ㅔ灆䄵䍄䉁䅁䅁兂䅁䅁䅍䅄䅁䅁䅕䅁䅁䵁い〫䭁䩁䅷䅁䭁䕁䅅䅁䭁䅁䉣䅁䉁䅁䅁允䅁䅁䅕㉰戳浴戳獅䵁䅉䅅䅁䙁䅁䅁睁䵁䅁䅁兂䅁䅁䅁穗偂兑䅯睩䅁䅁䅯兒䅁䅁䅯睂䅅䅁䅅䅁䉁䅁䅁兂杂祲瑊卋䅧䅑杷允䅁䅁䅕䅁䑁䅁䅷䅁䙁䅁䅁䵁䅃水䉂权乄䅁䅁权㥁䅁䅁权䡁允䅁允䅁䅁䅅䅁䙁䅁䅁䅁䅁䅁䅁䍄䉁䅁䅁䅃䅁䅁䅍䅁䅁䅁䅕䅁䅁䩁䝪ぃ䭅䙁䄴䅁䙁䅁䅁䅁兄杸䉴权畁䅁䅁权流䅁䅁权䕁䅁䅋权䉁䅁䅁允䅁䅁䅅䅁䭁䉁䅫䅁䵁䅉䅅䅁䙁䅁䅁睁䵁䅁䅁兂䅁䅁䅃偣佂兑䅯睰䅁䅁䅯䅓䅁䅁䅯睂䅅䅁䅅䅁䉁䅁䅁权䭁允䅁䍄䉁䅁䅁䅃䅁䅁䅍䅁䅁䅁䅕䅁䅁䩁䝪ぃ䭅䙁䅉䅁䙁䅁䅁䅁䅄杸䉴权畁䅁䅁权流䅁䅁权䕁䅁䅋权䉁䅁䅁允䅁䅁䅅䅁䭁䙁䅉䅁䵁䅉䅅䅁䙁䅁䅁睁䵁䅁䅁兂䅁䅁䅁䵣㝲䅑䅯䅙䅁䅁䅯䅓䅁䅁䅯睂䅅䅁䅅䅁䉁䅁䅁权䝃䅁䅁䍄䉁䅁䅁兂䅁䅁䅍䅄䅁䅁䅕䅁䅁䡁䭄〫䭁乁䅧䅁䭁䑁䅯䅁䭁䅁䉣䅁䉁䅁䅁允䅁䅁䅕䅁䅁䅁䅁䅁䵁䅉䅅䅁䥁䅁䅁睁䅁䅁䅁兂䅁䅁䅁䵭䱙兑䅯杖䅁䅁䅕䅁䅁䡁剄商䭅䕁䅉䅁䭁䍁䅙䅁䭁䅁䅑潁䭁䅁䅅䅁䉁䅁䅁允䅁䅁䅕剓䠲摩䉶ぱ䵁䅉䅅䅁䙁䅁䅁睁䵁䅁䅁兂䅁䅁䅁䤴㑈䅑䅯䅮䅁䅁䅯杍䅁䅁䅯睂䅅䅁䅅䅁䉁䅁䅁兂坁案攴案稴䅑杷允䅁䅁䅧䅁䑁䅁䅁䅁䙁䅁䅁䅁奃杸䉴权牁䅁䅁兂䅁䅁䅁乑噅兑䅯䅑䅁䅁䅯杊䅁䅁䅯䅂䍁䅧䅯允䅁䅁䅅䅁䉁䅁䅁权流䅁䅁䍄䉁䅁䅁䅃䅁䅁䅍䅁䅁䅁䅕䅁䅁䩁䝪ぃ䭅䙁䅫䅁䙁䅁䅁䅁歃硺䉖权䩂䅁䅁权流䅁䅁权䕁䅁䅋权䉁䅁䅁允䅁䅁䅅䅁䙁䅁䅁䅁䅁䑁䅨䍄䉁䅁䅁兂䅁䅁䅍䅄䅁䅁䅕䅁䅁䵁い〫䭁䩁䅯䅁䭁䕁䅅䅁䭁䅁䉣䅁䉁䅁䅁允䅁䅁䅕坙㜱獤㘴啊䵉䅉䅅䅁䥁䅁䅁睁䅁䅁䅁兂䅁䅁䅁䵭䱙兑䅯杕䅁䅁䅕䅁䅁佁佺商䭅䑁䅫䅁䭁䍁䅙䅁䭁䅁䅑潁䭁䅁䅅䅁䉁䅁䅁允䅁䅁䅕⽷潕佘港唴䵁䅉䅅䅁䙁䅁䅁睁䵁䅁䅁兂䅁䅁䅁䥅㑈䅑䅯䄲䅁䅁䅯兎䅁䅁䅯睂䅅䅁䅅䅁䉁䅁䅁兂敂䩨ば䵡⭄睐杷允䅁䅁䅕䅁䑁䅁䅷䅁䙁䅁䅁䅁㝂啌䈹权䱃䅁䅁权䡂䅁䅁权䡁允䅁允䅁䅁䅅䅁䙁䡁硦剉硘硙䅆䍄䉁䅁䅁兂䅁䅁䅍䅄䅁䅁䅕䅁䅁䡧睄歔䭅䱁䄸䅁䭁䕁䅅䅁䭁䅁䉣䅁䉁䅁䅁允䅁䅁䅕䅁杂睸硯唹䵅䅉䅅䅁䙁䅁䅁睁䵁䅁䅁兂䅁䅁䅃䭳偤兑䅯杭䅁䅁䅯兒䅁䅁䅯睂䅅䅁䅅䅁䉁䅁䅁兂㝄㘵㡌㕖破村杷允䅁䅁䅧䅁䑁䅁䅁䅁䙁䅁䅁䅁奃杸䉴权兂䅁䅁兂䅁䅁䅁䴵嘴兑䅯兑䅁䅁䅯杊䅁䅁䅯䅂䍁䅧䅯允䅁䅁䅅䅁䉁䅁䅁杄允䅁䅁免穁䑁䅉免畁䑁䅕免䅁䅁杷允䅁䅁䅕䅁䑁䅁䅷䅁䙁䅁䅁䅁元癤䅨权浂䅁䅁权㕁䅁䅁权䡁允䅁允䅁䅁䅅䅁䭁䉁䉷䅁䵁䅉䅅䅁䙁䅁䅁睁䵁䅁䅁兂䅁䅁䅃佲䝚兑䅯杫䅁䅁䅯䅓䅁䅁䅯睂䅅䅁䅅䅁䉁䅁䅁兂牃㑳潵畭䉁村杷允䅁䅁䅧䅁䑁䅁䅁䅁䙁䅁䅁䅁奃杸䉴权坂䅁䅁兂䅁䅁䅁䵷䱙兑䅯村䅁䅁䅯杊䅁䅁䅯䅂䍁䅧䅯允䅁䅁䅅䅁䉁䅁䅁权坂䅁䅁䍄䉁䅁䅁兂䅁䅁䅍䅄䅁䅁䅕䅁䅁䝧畯ご䭅䝁䅁䅁䭁䕁䅁䅁䭁䅁䉣䅁䉁䅁䅁允䅁䅁䅯兢䅁䅁杷允䅁䅁䅕䅁䑁䅁䅷䅁䙁䅁䅁䅁元癤䅨权灃䅁䅁权䑁䅁䅁权䡁允䅁允䅁䅁䅅䅁䭁䅁䉯䅁䵁䅉䅅䅁䥁䅁䅁睁䅁䅁䅁兂䅁䅁䅁䵭䱙兑䅯䅕䅁䅁䅕䅁䅁䑁偺商䭅䕁䅫䅁䭁䍁䅙䅁䭁䅁䅑潁䭁䅁䅅䅁䉁䅁䅁允䅁䅁䄴权䅁䑁䅙杌祁䑁䅍䅁䵁䅉䅅䅁䙁䅁䅁睁䵁䅁䅁兂䅁䅁䅃楡倵兑䅯䅯䅁䅁䅯䅍䅁䅁䅯睂䅅䅁䅅䅁䉁䅁䅁兂䅁䅁䅁䅁䅁䅁杷允䅁䅁䅧䅁䑁䅁䅁䅁䙁䅁䅁䅁奃杸䉴权卂䅁䅁兂䅁䅁䅁䴷嘴兑䅯䅌䅁䅁䅯杊䅁䅁䅯䅂䍁䅧䅯允䅁䅁䅅䅁䉁䅁䅁兂啁歲桦極婐䅑杷允䅁䅁䅕䅁䑁䅁䅷䅁䙁䅁䅁䅁杁偋䅬权㝃䅁䅁权䍂䅁䅁权䡁允䅁允䅁䅁䅅䅁䙁䅁䅁䅧唳告䍒䍄䉁䅁䅁兂䅁䅁䅍䅄䅁䅁䅕䅁䅁䕁昰䕕䭅偁䅉䅁䭁䑁䄴䅁䭁䅁䉣䅁䉁䅁䅁允䅁䅁䅕䘷㑇潈牖お䵁䅉䅅䅁䙁䅁䅁睁䵁䅁䅁兂䅁䅁䅃䭳偤兑䅯末䅁䅁䅯䅌䅁䅁䅯睂䅅䅁䅅䅁䉁䅁䅁兂䅁䅁䅁䅁䅁䅁杷允䅁䅁䅕䅁䑁䅁䅷䅁䙁䅁䅁䅁权晹䅴权⭄䅁䅁权㥁䅁䅁权䡁允䅁允䅁䅁䅅䅁䙁䅁䅁䅁䅁䅁䅁䍄䉁䅁䅁兂䅁䅁䅍䅄䅁䅁䅕䅁䅁䝁䭄〫䭁䭁䅣䅁䭁䕁䅁䅁䭁䅁䉣䅁䉁䅁䅁允䅁䅁䅯权䅅䅁杷允䅁䅁䅧䅁䑁䅁䅁䅁䙁䅁䅁䅁奃杸䉴权兂䅁䅁兂䅁䅁䅁䴵嘴兑䅯䅓䅁䅁䅯杊䅁䅁䅯䅂䍁䅧䅯允䅁䅁䅅䅁䉁䅁䅁杄佁䅁䅁免穁䑁䅕睎畁䑁䅅䅁䵁䅉䅅䅁䙁䅁䅁睁䵁䅁䅁兂䅁䅁䅁䡫㑢䅑䅯杮䅁䅁䅯睁䅁䅁䅯睂䅅䅁䅅䅁䉁䅁䅁兂煁㍮么䱉〷睐杷允䅁䅁䅧䅁䑁䅁䅁䅁䙁䅁䅁䅁奃杸䉴权卂䅁䅁兂䅁䅁䅁䵷䱙兑䅯睒䅁䅁䅯杊䅁䅁䅯䅂䍁䅧䅯允䅁䅁䅅䅁䉁䅁䅁权卂䅁䅁䍄䉁䅁䅁兂䅁䅁䅍䅄䅁䅁䅕䅁䅁䙁坔歔䭅䥁䄴䅁䭁䑁䅯䅁䭁䅁䉣䅁䉁䅁䅁允䅁䅁䅕䅁䅁䅁䅁䅁䵁䅉䅅䅁䙁䅁䅁睁䵁䅁䅁兂䅁䅁䅁乖佚兑䅯杁䅅䅁䅯李䅁䅁䅯睂䅅䅁䅅䅁䉁䅁䅁兂祂剥㙱䉹㉢睐杷允䅁䅁䅕䅁䑁䅁䅷䅁䙁䅁䅁䥁睃ば䈹权元䅁䅁权䥂䅁䅁权䡁允䅁允䅁䅁䅅䅁䭁䅁䉯䅁䵁䅉䅅䅁䙁䅁䅁睁䵁䅁䅁兂䅁䅁䅁䵯㝮䅑䅯兺䅁䅁䅯村䅁䅁䅯睂䅅䅁䅅䅁䉁䅁䅁兂睂吲䅏乖卄睐杷允䅁䅁䅕䅁䑁䅁䅷䅁䙁䅁䅁䅁灂唸䈵权敃䅁䅁权癁䅁䅁权䡁允䅁允䅁䅁䅅䅁䙁䡁灮橊䥅乲⽑䍄䉁䅁䅁兂䅁䅁䅍䅄䅁䅁䅕䅁䅁䙁睳ご䭅䥁䄴䅁䭁䕁䅳䅁䭁䅁䉣䅁䉁䅁䅁允䅁䅁䅕䅁䅁䅁䅁䅁䵁䅉䅅䅁䙁䅁䅁睁䵁䅁䅁兂䅁䅁䅁䵣㝲䅑䅯䅯䅁䅁䅯兓䅁䅁䅯睂䅅䅁䅅䅁䉁䅁䅁兂⽂牡へ硫呧䅷杷允䅁䅁䅧䅁䑁䅁䅁䅁䙁䅁䅁䅁奃杸䉴权奂䅁䅁兂䅁䅁䅁䵷䱙兑䅯䅍䅁䅁䅯杊䅁䅁䅯䅂䍁䅧䅯允䅁䅁䅅䅁䉁䅁䅁权奂䅁䅁䍄䉁䅁䅁兂䅁䅁䅍䅄䅁䅁䅕䅁䅁䝧畯ご䭅乁䅷䅁䭁䑁䅳䅁䭁䅁䉣䅁䉁䅁䅁允䅁䅁䅕䅁䅁䅁䅁䅁䵁䅉䅅䅁䙁䅁䅁睁䵁䅁䅁兂䅁䅁䅁䥂倱兑䅯䅴䅁䅁䅯䅐䅁䅁䅯睂䅅䅁䅅䅁䉁䅁䅁兂祄瑁填潄㡉村杷允䅁䅁䅕䅁䑁䅁䅷䅁䙁䅁䅁䅁睂癹䅴权㉄䅁䅁权獁䅁䅁权䡁允䅁允䅁䅁䅅䅁䙁䅁䅁䅁䅁䅁䅁䍄䉁䅁䅁䅃䅁䅁䅍䅁䅁䅁䅕䅁䅁䩁䝪ぃ䭅䙁䅧䅁䙁䅁䅁䅁歄桺䉖权䑁䅁䅁权流䅁䅁权䕁䅁䅋权䉁䅁䅁允䅁䅁䅅䅁䙁䅁䅁䅁䅁䅁䅁䍄䉁䅁䅁䅃䅁䅁䅍䅁䅁䅁䅕䅁䅁䩁䝪ぃ䭅䙁䅁䅁䙁䅁䅁䅁歄桺䉖权䱂䅁䅁权流䅁䅁权䕁䅁䅋权䉁䅁䅁允䅁䅁䅅䅁佁䉁䅁䅁硁䑁䅍䅏ㅁ䍁䄴免㕁䅁䅁䍄䉁䅁䅁䅃䅁䅁䅍䅁䅁䅁䅕䅁䅁䩁䝪ぃ䭅䙁䅉䅁䙁䅁䅁䅁睂到䉖权䡂䅁䅁权流䅁䅁权䕁䅁䅋权䉁䅁䅁允䅁䅁䅅䅁䙁䩁漵䙳捬牸䅚䍄䉁䅁䅁兂䅁䅁䅍䅄䅁䅁䅕䅁䅁䝁确歔䭅佁䅧䅁䭁䑁䄴䅁䭁䅁䉣䅁䉁䅁䅁允䅁䅁䅕歡䌴䭨䝕ざ䵁䅉䅅䅁䥁䅁䅁睁䅁䅁䅁兂䅁䅁䅁䵭䱙兑䅯杘䅁䅁䅕䅁䅁䩁偄商䭅䕁䅙䅁䭁䍁䅙䅁䭁䅁䅑潁䭁䅁䅅䅁䉁䅁䅁允䅁䅁䅕牕敧敨桵啘䵁䅉䅅䅁䙁䅁䅁睁䵁䅁䅁兂䅁䅁䅁䵯㝮䅑䅯杯䅁䅁䅯李䅁䅁䅯睂䅅䅁䅅䅁䉁䅁䅁兂䅁乯㥂ㅖ祸村杷允䅁䅁䅧䅁䑁䅁䅁䅁䙁䅁䅁䅁奃杸䉴权卂䅁䅁兂䅁䅁䅁䴸嘴兑䅯睓䅁䅁䅯杊䅁䅁䅯䅂䍁䅧䅯允䅁䅁䅅䅁䉁䅁䅁兂乄䵺䵺䍪穓䅑杷允䅁䅁䅕䅁䑁䅁䅷䅁䙁䅁䅁䥁啂䙂䉂权慃䅁䅁权ぁ䅁䅁权䡁允䅁允䅁䅁䅅䅁䙁䅁䅁䅁䅁䅁䅁䍄䉁䅁䅁兂䅁䅁䅍䅄䅁䅁䅕䅁䅁䕺瑍歭䭅䅁䉑䅁䭁䑁䅫䅁䭁䅁䉣䅁䉁䅁䅁允䅁䅁䅕䅁䅁䅁䅁䅁䵁䅉䅅䅁䙁䅁䅁睁䵁䅁䅁兂䅁䅁䅄佧兊兑䅯䅯䅁䅁䅯睎䅁䅁䅯睂䅅䅁䅅䅁䉁䅁䅁兂䅁䅁䅁䅁䅁䅁杷允䅁䅁䅕䅁䑁䅁䅷䅁䙁䅁䅁䅁䅂智䅴权权䅁䅁权䩂䅁䅁权䡁允䅁允䅁䅁䅅䅁䙁佁㙕㙴坋楩䅆䍄䉁䅁䅁䅃䅁䅁䅍䅁䅁䅁䅕䅁䅁䩁䝪ぃ䭅䙁䅙䅁䙁䅁䅁䅁啃硺䉖权䑂䅁䅁权流䅁䅁权䕁䅁䅋权䉁䅁䅁允䅁䅁䅅䅁䙁䵁䴳䵺䵺䨫䅬䍄䉁䅁䅁兂䅁䅁䅍䅄䅁䅁䅕䅁䅁䍁潁唫䭁乁䅑䅁䭁䑁䅉䅁䭁䅁䉣䅁䉁䅁䅁允䅁䅁䅕䅁䅁䅁䅁䅁䵁䅉䅅䅁䙁䅁䅁睁䵁䅁䅁兂䅁䅁䅁䵣㝲䅑䅯杚䅁䅁䅯児䅁䅁䅯睂䅅䅁䅅䅁䉁䅁䅁权婁允䅁䍄䉁䅁䅁䅃䅁䅁䅍䅁䅁䅁䅕䅁䅁䩁䝪ぃ䭅䙁䅙䅁䙁䅁䅁䅁㑄桺䉖权㝁䅁䅁权流䅁䅁权䕁䅁䅋权䉁䅁䅁允䅁䅁䅅䅁佁䅁䅷䅁瑁䑁䅁杌㍁䑁䅅䅁䵁䅉䅅䅁䙁䅁䅁睁䵁䅁䅁兂䅁䅁䅃䭳偤兑䅯睩䅁䅁䅯兏䅁䅁䅯睂䅅䅁䅅䅁䉁䅁䅁兂䅁䅁䅁䅁䅁䅁杷允䅁䅁䅕䅁䑁䅁䅷䅁䙁䅁䅁䥁睃ば䈹权歄䅁䅁权䙂䅁䅁权䡁允䅁允䅁䅁䅅䅁䙁偁で砳䱢䅉䅚䍄䉁䅁䅁䅃䅁䅁䅍䅁䅁䅁䅕䅁䅁䩁䝪ぃ䭅䙁䅁䅁䙁䅁䅁䅁歄桺䉖权㡁䅁䅁权流䅁䅁权䕁䅁䅋权䉁䅁䅁允䅁䅁䅅䅁佁䉁䅁䅁硁䑁䅑免㍁䍁䄴䅍㍁䅁䅁䍄䉁䅁䅁兂䅁䅁䅍䅄䅁䅁䅕䅁䅁䩁㉂䔫䭁䥁䅫䅁䭁䕁䅅䅁䭁䅁䉣䅁䉁䅁䅁允䅁䅁䅯兲䅁䅁杷允䅁䅁䅧䅁䑁䅁䅁䅁䙁䅁䅁䅁奃杸䉴权卂䅁䅁兂䅁䅁䅁䴸嘴兑䅯杒䅁䅁䅯杊䅁䅁䅯䅂䍁䅧䅯允䅁䅁䅅䅁䉁䅁䅁兂晁敨剴䭵ぱ䅑杷允䅁䅁䅕䅁䑁䅁䅷䅁䙁䅁䅁䅁灂唸䈵权千䅁䅁权睁䅁䅁权䡁允䅁允䅁䅁䅅䅁䙁乁吲嘶橮煨䉎䍄䉁䅁䅁兂䅁䅁䅍䅄䅁䅁䅕䅁䅁䥷楄䕕䭅䭁䅉䅁䭁䑁䅣䅁䭁䅁䉣䅁䉁䅁䅁允䅁䅁䅕䅁䅁䅁䅁䅁䵁䅉䅅䅁䥁䅁䅁睁䅁䅁䅁兂䅁䅁䅁䵭䱙兑䅯杘䅁䅁䅕䅁䅁䵁䝄ぃ䭅䑁䅍䅁䭁䍁䅙䅁䭁䅁䅑潁䭁䅁䅅䅁䉁䅁䅁允䅁䅁䅯杘䅁䅁杷允䅁䅁䅕䅁䑁䅁䅷䅁䙁䅁䅁䅁杁偋䅬权ぃ䅁䅁权䝂䅁䅁权䡁允䅁允䅁䅁䅅䅁䙁䅁䅁䉧戫䌫䍸䍄䉁䅁䅁兂䅁䅁䅍䅄䅁䅁䅕䅁䅁䡁瑳ご䭅䵁䅣䅁䭁䕁䅷䅁䭁䅁䉣䅁䉁䅁䅁允䅁䅁䅕橩栲猷晐䔫䵅䅉䅅䅁䙁䅁䅁睁䵁䅁䅁兂䅁䅁䅁穗偂兑䅯杪䅁䅁䅯䅒䅁䅁䅯睂䅅䅁䅅䅁䉁䅁䅁兂䅁䅁䅁䅁䅁䅁杷允䅁䅁䅧䅁䑁䅁䅁䅁䙁䅁䅁䅁奃杸䉴权卂䅁䅁兂䅁䅁䅁乣噅兑䅯児䅁䅁䅯杊䅁䅁䅯䅂䍁䅧䅯允䅁䅁䅅䅁䉁䅁䅁兂求歙⬰呱祋䅑杷允䅁䅁䅕䅁䑁䅁䅷䅁䙁䅁䅁䅁元癤䅨权橃䅁䅁权㝁䅁䅁权䡁允䅁允䅁䅁䅅䅁䙁䅁䅁䝁䥖䕵䍤䍄䉁䅁䅁兂䅁䅁䅍䅄䅁䅁䅕䅁䅁䉁䉃䔫䭁乁䅑䅁䭁䕁䅙䅁䭁䅁䉣䅁䉁䅁䅁允䅁䅁䅕硲㉖ぁ㍳戫䴸䅉䅅䅁䙁䅁䅁睁䵁䅁䅁兂䅁䅁䅃ㅏ偬兑䅯䅙䅁䅁䅯䅐䅁䅁䅯睂䅅䅁䅅䅁䉁䅁䅁权䉃䅁䅁䍄䉁䅁䅁兂䅁䅁䅍䅄䅁䅁䅕䅁䅁䕺瑍歭䭅䱁䅳䅁䭁䕁䅑䅁䭁䅁䉣䅁䉁䅁䅁允䅁䅁䅕䅁䅁䅁䅁䅁䵁䅉䅅䅁䙁䅁䅁睁䵁䅁䅁兂䅁䅁䅃偣佂兑䅯兰䅁䅁䅯䅌䅁䅁䅯睂䅅䅁䅅䅁䉁䅁䅁权䅁䅁䅁䍄䉁䅁䅁兂䅁䅁䅍䅄䅁䅁䅕䅁䅁䥷楄䕕䭅䱁䅧䅁䭁䕁䅧䅁䭁䅁䉣䅁䉁䅁䅁允䅁䅁䅕睥奄楑䙵䕍䵁䅉䅅䅁䙁䅁䅁睁䵁䅁䅁兂䅁䅁䅃䭳偤兑䅯兩䅁䅁䅯䅓䅁䅁䅯睂䅅䅁䅅䅁䉁䅁䅁权瑃䅁䅁䍄䉁䅁䅁䅃䅁䅁䅍䅁䅁䅁䅕䅁䅁䩁䝪ぃ䭅䙁䅁䅁䙁䅁䅁䅁歄桺䉖权乂䅁䅁权流䅁䅁权䕁䅁䅋权䉁䅁䅁允䅁䅁䅅䅁佁䉁䅁䅁硁䑁䅑杍ㅁ䍁䄴䅏㕁䅁䅁䍄䉁䅁䅁兂䅁䅁䅍䅄䅁䅁䅕䅁䅁䅁乓ご䭅䩁䅉䅁䭁䑁䅁䅁䭁䅁䉣䅁䉁䅁䅁允䅁䅁䅕䅁䅁䅁䅁䅁䵁䅉䅅䅁䙁䅁䅁睁䵁䅁䅁兂䅁䅁䅄佧兊兑䅯䄹䅁䅁䅯免䅁䅁䅯睂䅅䅁䅅䅁䉁䅁䅁兂䅁䅁䅁䅁䅁䅁杷允䅁䅁䅕䅁䑁䅁䅷䅁䙁䅁䅁䵁䑸婌䉰权啃䅁䅁权䍂䅁䅁权䡁允䅁允䅁䅁䅅䅁䭁䅁䅁䅁䵁䅉䅅䅁䥁䅁䅁睁䅁䅁䅁兂䅁䅁䅁䵭䱙兑䅯杕䅁䅁䅕䅁䅁佁佔商䭅䑁䅳䅁䭁䍁䅙䅁䭁䅁䅑潁䭁䅁䅅䅁䉁䅁䅁允䅁䅁䄴䅄䅁䑁䅅杍㍁䍁䄴兎䅁䅁杷允䅁䅁䅕䅁䑁䅁䅷䅁䙁䅁䅁䅁杄晧䅨权歄䅁䅁权䕂䅁䅁权䡁允䅁允䅁䅁䅅䅁䙁䭁慰搷乥兇䅰䍄䉁䅁䅁兂䅁䅁䅍䅄䅁䅁䅕䅁䅁䍁潁唫䭁䝁䅙䅁䭁䕁䅕䅁䭁䅁䉣䅁䉁䅁䅁允䅁䅁䅯先䅅䅁杷允䅁䅁䅕䅁䑁䅁䅷䅁䙁䅁䅁䥁啂䙂䉂权畄䅁䅁权㝁䅁䅁权䡁允䅁允䅁䅁䅅䅁䙁䅁䅁䅁䅁䅁䅁䍄䉁䅁䅁䅃䅁䅁䅍䅁䅁䅁䅕䅁䅁䩁䝪ぃ䭅䙁䅁䅁䙁䅁䅁䅁歄桺䉖权䑂䅁䅁权流䅁䅁权䕁䅁䅋权䉁䅁䅁允䅁䅁䅅䅁䙁䅁䅁䅁䅁䅁䅁䍄䉁䅁䅁兂䅁䅁䅍䅄䅁䅁䅕䅁䅁䑧婴ご䭅䩁䅁䅁䭁䑁䅁䅁䭁䅁䉣䅁䉁䅁䅁允䅁䅁䅯权䅅䅁杷允䅁䅁䅕䅁䑁䅁䅷䅁䙁䅁䅁䥁㝁啗䈹权啃䅁䅁权䡂䅁䅁权䡁允䅁允䅁䅁䅅䅁䭁䍁䉫䅁䵁䅉䅅䅁䙁䅁䅁睁䵁䅁䅁兂䅁䅁䅁摪但兑䅯共䅁䅁䅯兔䅁䅁䅯睂䅅䅁䅅䅁䉁䅁䅁权䭁允䅁䍄䉁䅁䅁兂䅁䅁䅍䅄䅁䅁䅕䅁䅁䕁昰䕕䭅䵁䅣䅁䭁䕁䅉䅁䭁䅁䉣䅁䉁䅁䅁允䅁䅁䅕䉤㑦㑒う啊䵉䅉䅅䅁䙁䅁䅁睁䵁䅁䅁兂䅁䅁䅃䭳偤兑䅯杚䅁䅁䅯睓䅁䅁䅯睂䅅䅁䅅䅁䉁䅁䅁权䩁允䅁䍄䉁䅁䅁杂䅁䅁䅍䅄䅁䅁䅕䅁䅁䝧畯ご䭅偁䄴䅁䭁䝁䅑䅁䭁䅁䅁䅁䭁䝁䅅䅁䉁䅁䅁允䅁䅁䅕坰煫砵㉫歅䵁䅉䅅䅁䥁䅁䅁睁䅁䅁䅁兂䅁䅁䅁䵭䱙兑䅯䅕䅁䅁䅕䅁䅁䍁偄商䭅䕁䅕䅁䭁䍁䅙䅁䭁䅁䅑潁䭁䅁䅅䅁䉁䅁䅁允䅁䅁䄴权䅁䑁䅙杌穁䑁䅍䅁䵁䅉䅅䅁䥁䅁䅁睁䅁䅁䅁兂䅁䅁䅁䵭䱙兑䅯䅕䅁䅁䅕䅁䅁䉁偄商䭅䑁䅷䅁䭁䍁䅙䅁䭁䅁䅑潁䭁䅁䅅䅁䉁䅁䅁允䅁䅁䄴权䅁䑁䅉杌硁䑁䅅䅁䵁䅉䅅䅁䙁䅁䅁睁䵁䅁䅁兂䅁䅁䅃佲䝚兑䅯朷䅁䅁䅯杓䅁䅁䅯睂䅅䅁䅅䅁䉁䅁䅁兂楃煊䅹噚䡆䅑杷允䅁䅁䅧䅁䑁䅁䅁䅁䙁䅁䅁䅁奃杸䉴权呂䅁䅁兂䅁䅁䅁䵬嘸兑䅯睏䅁䅁䅯杊䅁䅁䅯䅂䍁䅧䅯允䅁䅁䅅䅁䉁䅁䅁兂硂児塲㍯㉨䅑杷允䅁䅁䅕䅁䑁䅁䅷䅁䙁䅁䅁䅁权晹䅴权捄䅁䅁权䩂䅁䅁权䡁允䅁允䅁䅁䅅䅁䙁䅁㑈坁䨸癚⽕䍄䉁䅁䅁兂䅁䅁䅍䅄䅁䅁䅕䅁䅁䭁欫ご䭅佁䅷䅁䭁䕁䅷䅁䭁䅁䉣䅁䉁䅁䅁允䅁䅁䅕㍷㌫䍇晣ぁ䵁䅉䅅䅁䥁䅁䅁睁䅁䅁䅁兂䅁䅁䅁䵭䱙兑䅯杕䅁䅁䅕䅁䅁乁䝄ぃ䭅䍁䅷䅁䭁䍁䅙䅁䭁䅁䅑潁䭁䅁䅅䅁䉁䅁䅁允䅁䅁䅯兇䅁䅁杷允䅁䅁䅕䅁䑁䅁䅷䅁䙁䅁䅁䅁㝂啌䈹权穃䅁䅁权䕂䅁䅁权䡁允䅁允䅁䅁䅅䅁䙁䅁䅁䅁䅁䅁䅁䍄䉁䅁䅁兂䅁䅁䅍䅄䅁䅁䅕䅁䅁䍁潁唫䭁乁䅁䅁䭁䕁䅁䅁䭁䅁䉣䅁䉁䅁䅁允䅁䅁䅕瀴瑅歋䭮䕍䵁䅉䅅䅁䙁䅁䅁睁䵁䅁䅁兂䅁䅁䅃佲䝚兑䅯睳䅁䅁䅯児䅁䅁䅯睂䅅䅁䅅䅁䉁䅁䅁兂慃戴牫婔ㅨ村杷允䅁䅁䅧䅁䑁䅁䅁䅁䙁䅁䅁䅁奃杸䉴权卂䅁䅁兂䅁䅁䅁䴷嘴兑䅯䅐䅁䅁䅯杊䅁䅁䅯䅂䍁䅧䅯允䅁䅁䅅䅁䉁䅁䅁兂㥁瑃橥䡹樯䅑杷允䅁䅁䅧䅁䑁䅁䅁䅁䙁䅁䅁䅁奃杸䉴权奂䅁䅁兂䅁䅁䅁乑噅兑䅯睎䅁䅁䅯杊䅁䅁䅯䅂䍁䅧䅯允䅁䅁䅅䅁䉁䅁䅁权流䅁䅁䍄䉁䅁䅁䅃䅁䅁䅍䅁䅁䅁䅕䅁䅁䩁䝪ぃ䭅䙁䅫䅁䙁䅁䅁䅁䅄杸䉴权穁䅁䅁权流䅁䅁权䕁䅁䅋权䉁䅁䅁允䅁䅁䅅䅁䭁䙁䅫䅁䵁䅉䅅䅁䙁䅁䅁睁䵁䅁䅁兂䅁䅁䅃䅖兒兑䅯朰䅁䅁䅯䅎䅁䅁䅯睂䅅䅁䅅䅁䉁䅁䅁兂䅁䅁䅁䅁䅁䅁杷允䅁䅁䅧䅁䑁䅁䅁䅁䙁䅁䅁䅁奃杸䉴权兂䅁䅁兂䅁䅁䅁䵅嘸兑䅯杍䅁䅁䅯杊䅁䅁䅯䅂䍁䅧䅯允䅁䅁䅅䅁䉁䅁䅁杄䵁䅁䅁免㉁䍁䄴睎㕁䅁䅁䍄䉁䅁䅁䅃䅁䅁䅍䅁䅁䅁䅕䅁䅁䩁䝪ぃ䭅䙁䅙䅁䙁䅁䅁䅁元硺䉖权⽁䅁䅁权流䅁䅁权䕁䅁䅋权䉁䅁䅁允䅁䅁䅅䅁䙁佁剸䉵䘶㌳䅴䍄䉁䅁䅁兂䅁䅁䅍䅄䅁䅁䅕䅁䅁䅁乓ご䭅䵁䅳䅁䭁䑁䄰䅁䭁䅁䉣䅁䉁䅁䅁允䅁䅁䅕䅁䅁䅁䅁䅁䵁䅉䅅䅁䙁䅁䅁睁䵁䅁䅁兂䅁䅁䅃䭳偤兑䅯䅮䅁䅁䅯睓䅁䅁䅯睂䅅䅁䅅䅁䉁䅁䅁兂㕃癨䩍婁昴䅑杷允䅁䅁䅕䅁䑁䅁䅷䅁䙁䅁䅁䵁䅃水䉂权㑄䅁䅁权硁䅁䅁权䡁允䅁允䅁䅁䅅䅁䙁䅁䅁䅁䅁䅁䅁䍄䉁䅁䅁䅃䅁䅁䅍䅁䅁䅁䅕䅁䅁䩁䝪ぃ䭅䙁䅉䅁䙁䅁䅁䅁睂到䉖权乂䅁䅁权流䅁䅁权䕁䅁䅋权䉁䅁䅁允䅁䅁䅅䅁䙁䅁㑊橎换扖䅎䍄䉁䅁䅁兂䅁䅁䅍䅄䅁䅁䅕䅁䅁佁䉃䔫䭁佁䅷䅁䭁䕁䅍䅁䭁䅁䉣䅁䉁䅁䅁允䅁䅁䅕焲督卫呡吹䴸䅉䅅䅁䙁䅁䅁睁䵁䅁䅁兂䅁䅁䅁䤴㑈䅑䅯朹䅁䅁䅯兑䅁䅁䅯睂䅅䅁䅅䅁䉁䅁䅁兂煄睉瑣牺桶睐杷允䅁䅁䅕䅁䑁䅁䅷䅁䙁䅁䅁䥁睃ば䈹权硃䅁䅁权畁䅁䅁权䡁允䅁允䅁䅁䅅䅁䙁䅁䅁䅁䅁䅁䅁䍄䉁䅁䅁兂䅁䅁䅍䅄䅁䅁䅕䅁䅁䙧䕑䕕䭅䝁䅍䅁䭁䕁䅫䅁䭁䅁䉣䅁䉁䅁䅁允䅁䅁䅕㍨䉑奔歄䕢䵉䅉䅅䅁䥁䅁䅁睁䅁䅁䅁兂䅁䅁䅁䵭䱙兑䅯䅕䅁䅁䅕䅁䅁䉁偄商䭅䑁䅧䅁䭁䍁䅙䅁䭁䅁䅑潁䭁䅁䅅䅁䉁䅁䅁允䅁䅁䄴䅄䅁䍁䄰䅍畁䑁䅣睎䅁䅁杷允䅁䅁䅕䅁䑁䅁䅷䅁䙁䅁䅁䅁杁偋䅬权敃䅁䅁权䑂䅁䅁权䡁允䅁允䅁䅁䅅䅁䙁䕁䌫䨱䕦⭌⼴䍄䉁䅁䅁䅃䅁䅁䅍䅁䅁䅁䅕䅁䅁䩁䝪ぃ䭅䙁䅍䅁䙁䅁䅁䅁㑄桺䉖权䱂䅁䅁权流䅁䅁权䕁䅁䅋权䉁䅁䅁允䅁䅁䅅䅁佁䅁䅯䅁睁䍁䄴兏㉁䅁䅁䍄䉁䅁䅁兂䅁䅁䅍䅄䅁䅁䅕䅁䅁䵁い〫䭁䥁䄴䅁䭁䍁䄴䅁䭁䅁䉣䅁䉁䅁䅁允䅁䅁䅕䅁䅁䅁䅁䅁䵁䅉䅅䅁䝁䅁䅁睁偁䅁䅁兂䅁䅁䅁䕎兙兑䅯䅙䅁䅁䅯䅁䅁䅁䅯䅁䅁䅁䅯兙䅁䅁䅅䅁䉁䅁䅁权楂䅁䅁䍄䉁䅁䅁䅃䅁䅁䅍䅁䅁䅁䅕䅁䅁䩁䝪ぃ䭅䙁䅉䅁䙁䅁䅁䅁䅄杸䉴权㍁䅁䅁权流䅁䅁权䕁䅁䅋权䉁䅁䅁允䅁䅁䅅䅁䭁䙁䅉䅁䵁䅉䅅䅁䙁䅁䅁睁䵁䅁䅁兂䅁䅁䅁摪但兑䅯䄳䅁䅁䅯睌䅁䅁䅯睂䅅䅁䅅䅁䉁䅁䅁兂䅁䅁䅁䅁䅁䅁杷允䅁䅁䅧䅁䑁䅁䅁䅁䙁䅁䅁䅁奃杸䉴权卂䅁䅁兂䅁䅁䅁䵹䱙兑䅯杓䅁䅁䅯杊䅁䅁䅯䅂䍁䅧䅯允䅁䅁䅅䅁䉁䅁䅁权噂䅁䅁䍄䉁䅁䅁䅃䅁䅁䅍䅁䅁䅁䅕䅁䅁䩁䝪ぃ䭅䙁䅉䅁䙁䅁䅁䅁㑄桺䉖权䵂䅁䅁权流䅁䅁权䕁䅁䅋权䉁䅁䅁允䅁䅁䅅䅁佁䅁䅧䅁硁䍁䄴李䅁䅁杷允䅁䅁䅕䅁䑁䅁䅷䅁䙁䅁䅁䵁䅃水䉂权楃䅁䅁权䵂䅁䅁权䡁允䅁允䅁䅁䅅䅁䙁䥁㑧偗汒⽫䉊䍄䉁䅁䅁䅃䅁䅁䅍䅁䅁䅁䅕䅁䅁䩁䝪ぃ䭅䙁䅁䅁䙁䅁䅁䅁允硺䉖权㍁䅁䅁权流䅁䅁权䕁䅁䅋权䉁䅁䅁允䅁䅁䅅䅁佁䅁䅷䅁瑁䑁䅁杌㍁䑁䅣䅁䵁䅉䅅䅁䙁䅁䅁睁䵁䅁䅁兂䅁䅁䅁䥅㑈䅑䅯睙䅁䅁䅯村䅁䅁䅯睂䅅䅁䅅䅁䉁䅁䅁兂䅁䅁瑢漹䕏村杷允䅁䅁䅧䅁䑁䅁䅁䅁䙁䅁䅁䅁奃杸䉴权呂䅁䅁兂䅁䅁䅁䴸嘴兑䅯李䅁䅁䅯杊䅁䅁䅯䅂䍁䅧䅯允䅁䅁䅅䅁䉁䅁䅁兂㥁瑃橥䍣楋䅑杷允䅁䅁䅧䅁䑁䅁䅁䅁䙁䅁䅁䅁奃杸䉴权卂䅁䅁兂䅁䅁䅁䵬嘸兑䅯李䅁䅁䅯杊䅁䅁䅯䅂䍁䅧䅯允䅁䅁䅅䅁䉁䅁䅁兂㉄䙋偹汷䑭䅑杷允䅁䅁䅕䅁䑁䅁䅷䅁䙁䅁䅁䅁元癤䅨权䙄䅁䅁权䅂䅁䅁权䡁允䅁允䅁䅁䅅䅁䙁䍁穳䥓慔䉥䅒䍄䉁䅁䅁䅃䅁䅁䅍䅁䅁䅁䅕䅁䅁䩁䝪ぃ䭅䙁䅉䅁䙁䅁䅁䅁歄桺䉖权穁䅁䅁权流䅁䅁权䕁䅁䅋权䉁䅁䅁允䅁䅁䅅䅁佁䅁䄴䅁硁䑁䅉李畁䑁䅁睍䅁䅁杷允䅁䅁䅧䅁䑁䅁䅁䅁䙁䅁䅁䅁奃杸䉴权呂䅁䅁兂䅁䅁䅁䵷䱙兑䅯䅎䅁䅁䅯杊䅁䅁䅯䅂䍁䅧䅯允䅁䅁䅅䅁䉁䅁䅁权呂䅁䅁䍄䉁䅁䅁兂䅁䅁䅍䅄䅁䅁䅕䅁䅁䑁歪歔䭅䩁䅉䅁䭁䑁䅉䅁䭁䅁䉣䅁䉁䅁䅁允䅁䅁䅕䅁䅁䅁䅁䅁䵁䅉䅅䅁䥁䅁䅁睁䅁䅁䅁兂䅁䅁䅁䵭䱙兑䅯杕䅁䅁䅕䅁䅁乁䝄ぃ䭅䕁䅁䅁䭁䍁䅙䅁䭁䅁䅑潁䭁䅁䅅䅁䉁䅁䅁允䅁䅁䅯兇䅁䅁杷允䅁䅁䅕䅁䑁䅁䅷䅁䙁䅁䅁䥁㝁啗䈹权浂䅁䅁权䕂䅁䅁权䡁允䅁允䅁䅁䅅䅁䭁䍁䉅䅁䵁䅉䅅䅁䙁䅁䅁睁䵁䅁䅁兂䅁䅁䅃䝑偖兑䅯朵䅁䅁䅯䅌䅁䅁䅯睂䅅䅁䅅䅁䉁䅁䅁兂䅁䅁䅁䅁䅁䅁杷允䅁䅁䅕䅁䑁䅁䅷䅁䙁䅁䅁䥁啂䙂䉂权捃䅁䅁权䵂䅁䅁权䡁允䅁允䅁䅁䅅䅁䙁䅁䅁䅁䅁䅁䅁䍄䉁䅁䅁兂䅁䅁䅍䅄䅁䅁䅕䅁䅁䥁刳歔䭅䱁䅑䅁䭁䕁䅅䅁䭁䅁䉣䅁䉁䅁䅁允䅁䅁䅕䅁䅁側杹䕄䵉䅉䅅䅁䥁䅁䅁睁䅁䅁䅁兂䅁䅁䅁䵭䱙兑䅯杕䅁䅁䅕䅁䅁偁佪商䭅䍁䄸䅁䭁䍁䅙䅁䭁䅁䅑潁䭁䅁䅅䅁䉁䅁䅁允䅁䅁䄴权䅁䑁䅍杌ㅁ䑁䅅䅁䵁䅉䅅䅁䙁䅁䅁睁䵁䅁䅁兂䅁䅁䅁剔儹兑䅯术䅁䅁䅯䅍䅁䅁䅯睂䅅䅁䅅䅁䉁䅁䅁兂䅁䅁䅁䅁䅁䅁杷允䅁䅁䅧䅁䑁䅁䅁䅁䙁䅁䅁䅁奃杸䉴权卂䅁䅁兂䅁䅁䅁䵫嘸兑䅯兎䅁䅁䅯杊䅁䅁䅯䅂䍁䅧䅯允䅁䅁䅅䅁䉁䅁䅁兂硂児塲㑯䥋䅑杷允䅁䅁䅕䅁䑁䅁䅷䅁䙁䅁䅁䥁睃ば䈹权㝃䅁䅁权獁䅁䅁权䡁允䅁允䅁䅁䅅䅁䙁䅁䅁䅁䅁䅁䅁䍄䉁䅁䅁兂䅁䅁䅍䅄䅁䅁䅕䅁䅁䉁䉃䔫䭁䵁䅣䅁䭁䑁䅉䅁䭁䅁䉣䅁䉁䅁䅁允䅁䅁䅕䅁䅁䬴佧唳䵅䅉䅅䅁䙁䅁䅁睁䵁䅁䅁兂䅁䅁䅁䵑㜳䅑䅯杮䅁䅁䅯杌䅁䅁䅯睂䅅䅁䅅䅁䉁䅁䅁兂㥂穐敖歵祮睐杷允䅁䅁䅧䅁䑁䅁䅁䅁䙁䅁䅁䅁奃杸䉴权兂䅁䅁兂䅁䅁䅁䵅嘸兑䅯䅒䅁䅁䅯杊䅁䅁䅯䅂䍁䅧䅯允䅁䅁䅅䅁䉁䅁䅁杄䭁䅁䅁兎畁䑁䅧李䅁䅁杷允䅁䅁䅧䅁䑁䅁䅁䅁䙁䅁䅁䅁奃杸䉴权敂䅁䅁兂䅁䅁䅁䵐嘸兑䅯杓䅁䅁䅯杊䅁䅁䅯䅂䍁䅧䅯允䅁䅁䅅䅁䉁䅁䅁杄䭁䅁䅁兏畁䑁䅍杍䅁䅁杷允䅁䅁䅧䅁䑁䅁䅁䅁䙁䅁䅁䅁奃杸䉴权卂䅁䅁兂䅁䅁䅁䵹䱙兑䅯睓䅁䅁䅯杊䅁䅁䅯䅂䍁䅧䅯允䅁䅁䅅䅁䉁䅁䅁权噂䅁䅁䍄䉁䅁䅁兂䅁䅁䅍䅄䅁䅁䅕䅁䅁䝁确歔䭅佁䅯䅁䭁䑁䅙䅁䭁䅁䉣䅁䉁䅁䅁允䅁䅁䅕䅁䅁䅁䅁䅁䵁䅉䅅䅁䝁䅁䅁睁䵁䅁䅁兂䅁䅁䅃楡倵兑䅯䄶䅁䅁䅯䅚䅁䅁䅯䅁䅁䅁䅯兙䅁䅁䅅䅁䉁䅁䅁兂兄癑䉹⭚䘱䅑杷允䅁䅁䅕䅁䑁䅁䅷䅁䙁䅁䅁䅁允晧䅨权牃䅁䅁权㥁䅁䅁权䡁允䅁允䅁䅁䅅䅁䭁䅁䉯䅁䵁䅉䅅䅁䙁䅁䅁睁䵁䅁䅁兂䅁䅁䅃偣佂兑䅯䄵䅁䅁䅯兏䅁䅁䅯睂䅅䅁䅅䅁䉁䅁䅁兂䅁䅁䅁䅁䅁䅁杷允䅁䅁䅕䅁䑁䅁䅷䅁䙁䅁䅁䵁䑸婌䉰权橂䅁䅁权䍂䅁䅁权䡁允䅁允䅁䅁䅅䅁䙁䅁䅁䅁䅁䅁䅁䍄䉁䅁䅁兂䅁䅁䅍䅄䅁䅁䅕䅁䅁䕁乄〫䭁䱁䅳䅁䭁䍁䅷䅁䭁䅁䉣䅁䉁䅁䅁允䅁䅁䅕䅁䅁䅁䅁䅁䵁䅉䅅䅁䙁䅁䅁睁䵁䅁䅁兂䅁䅁䅁㙲偒兑䅯杮䅁䅁䅯兒䅁䅁䅯睂䅅䅁䅅䅁䉁䅁䅁兂祄䉎䝂慫硈睐杷允䅁䅁䅕䅁䑁䅁䅷䅁䙁䅁䅁䅁扂䕍䈹权敃䅁䅁权䕂䅁䅁权䡁允䅁允䅁䅁䅅䅁䙁䍁䡵瑆佮㜹⽏䍄䉁䅁䅁䅃䅁䅁䅍䅁䅁䅁䅕䅁䅁䩁䝪ぃ䭅䙁䅉䅁䙁䅁䅁䅁元硺䉖权癁䅁䅁权流䅁䅁权䕁䅁䅋权䉁䅁䅁允䅁䅁䅅䅁䙁䑁䬰㘱睎坦䅰䍄䉁䅁䅁兂䅁䅁䅍䅄䅁䅁䅕䅁䅁䝁䭄〫䭁䩁䅉䅁䭁䑁䅯䅁䭁䅁䉣䅁䉁䅁䅁允䅁䅁䅕⭺⽢⭒⽙あ䵉䅉䅅䅁䥁䅁䅁睁䅁䅁䅁兂䅁䅁䅁䵭䱙兑䅯杕䅁䅁䅕䅁䅁乁䝄ぃ䭅䑁䅍䅁䭁䍁䅙䅁䭁䅁䅑潁䭁䅁䅅䅁䉁䅁䅁允䅁䅁䅯兇䅁䅁杷允䅁䅁䅕䅁䑁䅁䅷䅁䙁䅁䅁䥁獃欵䉚权捄䅁䅁权㍁䅁䅁权䡁允䅁允䅁䅁䅅䅁䙁䅁䅁䅁䅁䅁䅁䍄䉁䅁䅁䅃䅁䅁䅍䅁䅁䅁䅕䅁䅁䩁䝪ぃ䭅䙁䅉䅁䙁䅁䅁䅁歄桺䉖权㡁䅁䅁权流䅁䅁权䕁䅁䅋权䉁䅁䅁允䅁䅁䅅䅁佁䅁䄴䅁硁䑁䅉李畁䑁䅉李䅁䅁杷允䅁䅁䅕䅁䑁䅁䅷䅁䙁䅁䅁䥁䅂啚䈹权㑃䅁䅁权硁䅁䅁权䡁允䅁允䅁䅁䅅䅁䙁䅁䅁䅁䅁䅁䅁䍄䉁䅁䅁兂䅁䅁䅍䅄䅁䅁䅕䅁䅁䡧睄歔䭅䝁䅍䅁䭁䑁䄴䅁䭁䅁䉣䅁䉁䅁䅁允䅁䅁䅕癈塆ㅶ䄴で䵉䅉䅅䅁䙁䅁䅁睁䵁䅁䅁兂䅁䅁䅃䝑偖兑䅯睸䅁䅁䅯䅔䅁䅁䅯睂䅅䅁䅅䅁䉁䅁䅁兂㥃煐㑹噒䅧村杷允䅁䅁䅕䅁䑁䅁䅷䅁䙁䅁䅁䅁䕁啪䈹权㝃䅁䅁权䑁䅁䅁权䡁允䅁允䅁䅁䅅䅁䙁乁伴汸䭋卍䍬䍄䉁䅁䅁兂䅁䅁䅍䅄䅁䅁䅕䅁䅁䙧䕑䕕䭅䥁䅳䅁䭁䑁䄸䅁䭁䅁䉣䅁䉁䅁䅁允䅁䅁䅕䅁䅁䅁䅁䅁䵁䅉䅅䅁䥁䅁䅁睁䅁䅁䅁兂䅁䅁䅁䵭䱙兑䅯睕䅁䅁䅕䅁䅁䩁偄商䭅䕁䅷䅁䭁䍁䅙䅁䭁䅁䅑潁䭁䅁䅅䅁䉁䅁䅁允䅁䅁䅕瑃橥䑣儱啧䵁䅉䅅䅁䙁䅁䅁睁䵁䅁䅁兂䅁䅁䅃佲䝚兑䅯杚䅁䅁䅯䅏䅁䅁䅯睂䅅䅁䅅䅁䉁䅁䅁权允允䅁䍄䉁䅁䅁兂䅁䅁䅍䅄䅁䅁䅕䅁䅁䑁歪歔䭅䅁䉉䅁䭁䑁䅑䅁䭁䅁䉣䅁䉁䅁䅁允䅁䅁䅕䅁䅁䅁䅁䅁䵁䅉䅅䅁䥁䅁䅁睁䅁䅁䅁兂䅁䅁䅁䵭䱙兑䅯杕䅁䅁䅕䅁䅁偁佄商䭅䑁䅫䅁䭁䍁䅙䅁䭁䅁䅑潁䭁䅁䅅䅁䉁䅁䅁允䅁䅁䅕噋偹癷杕歳䵁䅉䅅䅁䙁䅁䅁睁䵁䅁䅁兂䅁䅁䅃䭳偤兑䅯杮䅁䅁䅯免䅁䅁䅯睂䅅䅁䅅䅁䉁䅁䅁兂䅁䅁䅁䅁䅁䅁杷允䅁䅁䅕䅁䑁䅁䅷䅁䙁䅁䅁䅁乂ㅈ䉂权㑃䅁䅁权䙂䅁䅁权䡁允䅁允䅁䅁䅅䅁䙁䉁佫敲䬯䕯䅰䍄䉁䅁䅁䅃䅁䅁䅍䅁䅁䅁䅕䅁䅁䩁䝪ぃ䭅䙁䅁䅁䙁䅁䅁䅁允硺䉖权ㅁ䅁䅁权流䅁䅁权䕁䅁䅋权䉁䅁䅁允䅁䅁䅅䅁佁䅁䅯䅁祁䍁䄴李祁䅁䅁䍄䉁䅁䅁兂䅁䅁䅍䅄䅁䅁䅕䅁䅁䩁㉂䔫䭁䵁䅣䅁䭁䑁䅍䅁䭁䅁䉣䅁䉁䅁䅁允䅁䅁䅕䅁䅁䠴杋〶䵅䅉䅅䅁䙁䅁䅁睁䵁䅁䅁兂䅁䅁䅁䵙㝲䅑䅯杭䅁䅁䅯村䅁䅁䅯睂䅅䅁䅅䅁䉁䅁䅁兂ぃ䱔䥢杊⼷兑杷允䅁䅁䅕䅁䑁䅁䅷䅁䙁䅁䅁䵁䅃水䉂权橂䅁䅁权䅂䅁䅁权䡁允䅁允䅁䅁䅅䅁䙁䱁㑵祴䉃收䉆䍄䉁䅁䅁䅃䅁䅁䅍䅁䅁䅁䅕䅁䅁䩁䝪ぃ䭅䙁䅷䅁䙁䅁䅁䅁睂到䉖权䍂䅁䅁权流䅁䅁权䕁䅁䅋权䉁䅁䅁允䅁䅁䅅䅁䙁䕁䙖樷乕漹䅬䍄䉁䅁䅁兂䅁䅁䅍䅄䅁䅁䅕䅁䅁䭁欫ご䭅䝁䅙䅁䭁䕁䄰䅁䭁䅁䉣䅁䉁䅁䅁允䅁䅁䅯充䅅䅁杷允䅁䅁䅕䅁䑁䅁䅷䅁䙁䅁䅁䅁灂唸䈵权权䅁䅁权㕁䅁䅁权䡁允䅁允䅁䅁䅅䅁䙁佁兘瑉㕶橘䅆䍄䉁䅁䅁兂䅁䅁䅍䅄䅁䅁䅕䅁䅁䕺瑍歭䭅䩁䅷䅁䭁䑁䄰䅁䭁䅁䉣䅁䉁䅁䅁允䅁䅁䅕䅁䅁䅁䅁䅁䵁䅉䅅䅁䥁䅁䅁睁䅁䅁䅁兂䅁䅁䅁䵭䱙兑䅯䅕䅁䅁䅕䅁䅁䕁剄商䭅䑁䅫䅁䭁䍁䅙䅁䭁䅁䅑潁䭁䅁䅅䅁䉁䅁䅁允䅁䅁䅯杊䅁䅁杷允䅁䅁䅧䅁䑁䅁䅁䅁䙁䅁䅁䅁奃杸䉴权卂䅁䅁兂䅁䅁䅁䴵嘴兑䅯兓䅁䅁䅯杊䅁䅁䅯䅂䍁䅧䅯允䅁䅁䅅䅁䉁䅁䅁杄佁䅁䅁免祁䑁䅣杌㑁䑁䅕䅁䵁䅉䅅䅁䥁䅁䅁睁䅁䅁䅁兂䅁䅁䅁䵭䱙兑䅯䅘䅁䅁䅕䅁䅁䉁偄商䭅䕁䅉䅁䭁䍁䅙䅁䭁䅁䅑潁䭁䅁䅅䅁䉁䅁䅁允䅁䅁䄴权䅁䑁䅅杌硁䑁䅅䅁䵁䅉䅅䅁䙁䅁䅁睁䵁䅁䅁兂䅁䅁䅁穗偂兑䅯睙䅁䅁䅯兎䅁䅁䅯睂䅅䅁䅅䅁䉁䅁䅁兂偃硚睫䉤㙊村杷允䅁䅁䅧䅁䑁䅁䅁䅁䙁䅁䅁䅁奃杸䉴权卂䅁䅁兂䅁䅁䅁䵰嘸兑䅯兑䅁䅁䅯杊䅁䅁䅯䅂䍁䅧䅯允䅁䅁䅅䅁䉁䅁䅁兂浂浚浚楚敚䅑杷允䅁䅁䅕䅁䑁䅁䅷䅁䙁䅁䅁䅁㝂啌䈹权啃䅁䅁权䭂䅁䅁权䡁允䅁允䅁䅁䅅䅁䭁䑁䉫䅁䵁䅉䅅䅁䙁䅁䅁睁䵁䅁䅁兂䅁䅁䅃䭳偤兑䅯䅙䅁䅁䅯睎䅁䅁䅯睂䅅䅁䅅䅁䉁䅁䅁权煂䅁䅁䍄䉁䅁䅁兂䅁䅁䅍䅄䅁䅁䅕䅁䅁䡁瑳ご䭅䱁䅍䅁䭁䕁䅷䅁䭁䅁䉣䅁䉁䅁䅁允䅁䅁䅕佘汚橱瑏此䵉䅉䅅䅁䙁䅁䅁睁䵁䅁䅁兂䅁䅁䅁䥂倱兑䅯杭䅁䅁䅯兏䅁䅁䅯睂䅅䅁䅅䅁䉁䅁䅁兂䅁䅁䅁䅁䅁䅁杷允䅁䅁䅕䅁䑁䅁䅷䅁䙁䅁䅁䥁睂䔸䈵权㝃䅁䅁权㕁䅁䅁权䡁允䅁允䅁䅁䅅䅁䙁䅁䅁䅁䅁䅁䅁䍄䉁䅁䅁兂䅁䅁䅍䅄䅁䅁䅕䅁䅁䅁乓ご䭅乁䅑䅁䭁䑁䅙䅁䭁䅁䉣䅁䉁䅁䅁允䅁䅁䅕䅁䅁䅁䅁䅁䵁䅉䅅䅁䙁䅁䅁睁䵁䅁䅁兂䅁䅁䅁晡但兑䅯杯䅁䅁䅯睁䅁䅁䅯睂䅅䅁䅅䅁䉁䅁䅁兂汃䱘呰歬灂村杷允䅁䅁䅧䅁䑁䅁䅁䅁䙁䅁䅁䅁奃杸䉴权兂䅁䅁兂䅁䅁䅁䵅嘸兑䅯材䅁䅁䅯杊䅁䅁䅯䅂䍁䅧䅯允䅁䅁䅅䅁䉁䅁䅁杄䭁䅁䅁杍畁䑁䅁免䅁䅁杷允䅁䅁䅕䅁䑁䅁䅷䅁䙁䅁䅁䅁㝂啌䈹权啄䅁䅁权穁䅁䅁权䡁允䅁允䅁䅁䅅䅁䙁䅁䅁䅁䅁䅁䅁䍄䉁䅁䅁兂䅁䅁䅍䅄䅁䅁䅕䅁䅁䙧䕑䕕䭅䝁䅍䅁䭁䑁䅙䅁䭁䅁䉣䅁䉁䅁䅁允䅁䅁䅕⼯伸煊⽯啢䵉䅉䅅䅁䥁䅁䅁睁䅁䅁䅁兂䅁䅁䅁䵭䱙兑䅯䅇䅁䅁䅕䅁䅁䩁偔商䭅䑁䅯䅁䭁䍁䅙䅁䭁䅁䅑潁䭁䅁䅅䅁䉁䅁䅁允䅁䅁䅕䅁䅁䅁权啒䵁䅉䅅䅁䙁䅁䅁睁䵁䅁䅁兂䅁䅁䅁䵙㝲䅑䅯䅫䅁䅁䅯䅏䅁䅁䅯睂䅅䅁䅅䅁䉁䅁䅁权䭁允䅁䍄䉁䅁䅁䅃䅁䅁䅍䅁䅁䅁䅕䅁䅁䩁䝪ぃ䭅䙁䅉䅁䙁䅁䅁䅁㑄桺䉖权獁䅁䅁权流䅁䅁权䕁䅁䅋权䉁䅁䅁允䅁䅁䅅䅁佁䅁䅯䅁ぁ䍁䄴䅏㍁䅁䅁䍄䉁䅁䅁兂䅁䅁䅍䅄䅁䅁䅕䅁䅁䥁刳歔䭅䭁䅣䅁䭁䑁䅅䅁䭁䅁䉣䅁䉁䅁䅁允䅁䅁䅯权䅅䅁杷允䅁䅁䅕䅁䑁䅁䅷䅁䙁䅁䅁䅁啂欱䈵权啄䅁䅁权䅂䅁䅁权䡁允䅁允䅁䅁䅅䅁䙁䅁䅁䅁䅁䅁䅁䍄䉁䅁䅁兂䅁䅁䅍䅄䅁䅁䅕䅁䅁䅁乓ご䭅䝁䅙䅁䭁䑁䅍䅁䭁䅁䉣䅁䉁䅁䅁允䅁䅁䅯䅆䅅䅁杷允䅁䅁䅕䅁䑁䅁䅷䅁䙁䅁䅁䥁煂歌䈹权汃䅁䅁权䵂䅁䅁权䡁允䅁允䅁䅁䅅䅁䡁䅁䅁䅁杁佳䅒䍄䉁䅁䅁兂䅁䅁䅍䅄䅁䅁䅕䅁䅁䙧䕑䕕䭅佁䅁䅁䭁䕁䅉䅁䭁䅁䉣䅁䉁䅁䅁允䅁䅁䅕䉉䠲㐯砷䕄䵁䅉䅅䅁䥁䅁䅁睁䅁䅁䅁兂䅁䅁䅁䵭䱙兑䅯睕䅁䅁䅕䅁䅁䭁偔商䭅䑁䅅䅁䭁䍁䅙䅁䭁䅁䅑潁䭁䅁䅅䅁䉁䅁䅁允䅁䅁䅕䥘䌯匹捨啉䵁䅉䅅䅁䥁䅁䅁睁䅁䅁䅁兂䅁䅁䅁䵭䱙兑䅯䅘䅁䅁䅕䅁䅁佁佺商䭅䕁䄰䅁䭁䍁䅙䅁䭁䅁䅑潁䭁䅁䅅䅁䉁䅁䅁允䅁䅁䅕䘷㑇楈㉗䔷䵁䅉䅅䅁䥁䅁䅁睁䅁䅁䅁兂䅁䅁䅁䵭䱙兑䅯䅗䅁䅁䅕䅁䅁佁佺商䭅䕁䅷䅁䭁䍁䅙䅁䭁䅁䅑潁䭁䅁䅅䅁䉁䅁䅁允䅁䅁䅕硥畓㙒〱䔹䵁䅉䅅䅁䥁䅁䅁睁䅁䅁䅁兂䅁䅁䅁䵭䱙兑䅯䅇䅁䅁䅕䅁䅁䕁剄商䭅䕁䅅䅁䭁䍁䅙䅁䭁䅁䅑潁䭁䅁䅅䅁䉁䅁䅁允䅁䅁䅯杊䅁䅁杷允䅁䅁䅕䅁䑁䅁䅷䅁䙁䅁䅁䅁杄晧䅨权啃䅁䅁权䑁䅁䅁权䡁允䅁允䅁䅁䅅䅁䭁䑁䉍䅁䵁䅉䅅䅁䙁䅁䅁睁䵁䅁䅁兂䅁䅁䅁䵯㝮䅑䅯䄸䅁䅁䅯杍䅁䅁䅯睂䅅䅁䅅䅁䉁䅁䅁兂䅁䅁䅁䅁䅁䅁杷允䅁䅁䅕䅁䑁䅁䅷䅁䙁䅁䅁䅁杂癹䅴权獄䅁䅁权䝂䅁䅁权䡁允䅁允䅁䅁䅅䅁䙁䡁杪䥲桖瘯⽅䍄䉁䅁䅁兂䅁䅁䅍䅄䅁䅁䅕䅁䅁䙁坔歔䭅佁䅑䅁䭁䕁䅫䅁䭁䅁䉣䅁䉁䅁䅁允䅁䅁䅕䅁䅁䅁䅁䅁䵁䅉䅅䅁䙁䅁䅁睁䵁䅁䅁兂䅁䅁䅁乖佚兑䅯䄶䅁䅁䅯兓䅁䅁䅯睂䅅䅁䅅䅁䉁䅁䅁兂桁洳睥摪刵䅑杷允䅁䅁䅕䅁䑁䅁䅷䅁䙁䅁䅁䵁䑸婌䉰权䩃䅁䅁权䥂䅁䅁权䡁允䅁允䅁䅁䅅䅁䭁䑁䉷䅁䵁䅉䅅䅁䥁䅁䅁睁䅁䅁䅁兂䅁䅁䅁䵭䱙兑䅯睕䅁䅁䅕䅁䅁䡁剄商䭅䑁䅧䅁䭁䍁䅙䅁䭁䅁䅑潁䭁䅁䅅䅁䉁䅁䅁允䅁䅁䅕い噋呐㙃啮䵁䅉䅅䅁䙁䅁䅁睁䵁䅁䅁兂䅁䅁䅁䵑㜳䅑䅯䅬䅁䅁䅯睁䅁䅁䅯睂䅅䅁䅅䅁䉁䅁䅁权ぁ允䅁䍄䉁䅁䅁兂䅁䅁䅍䅄䅁䅁䅕䅁䅁䥷楄䕕䭅䩁䅉䅁䭁䑁䅧䅁䭁䅁䉣䅁䉁䅁䅁允䅁䅁䅕䅁䅁䅁䅁䅁䵁䅉䅅䅁䙁䅁䅁睁䵁䅁䅁兂䅁䅁䅁䥂倱兑䅯䅫䅁䅁䅯睏䅁䅁䅯睂䅅䅁䅅䅁䉁䅁䅁权䭁允䅁䍄䉁䅁䅁䅃䅁䅁䅍䅁䅁䅁䅕䅁䅁䩁䝪ぃ䭅䙁䅉䅁䙁䅁䅁䅁允硺䉖权䙂䅁䅁权流䅁䅁权䕁䅁䅋权䉁䅁䅁允䅁䅁䅅䅁佁䅁䅯䅁睁䍁䄴䅎㑁䅁䅁䍄䉁䅁䅁兂䅁䅁䅍䅄䅁䅁䅕䅁䅁䙁坔歔䭅䭁䅫䅁䭁䍁䄴䅁䭁䅁䉣䅁䉁䅁䅁允䅁䅁䅯权䅅䅁杷允䅁䅁䅧䅁䑁䅁䅁䅁䙁䅁䅁䅁奃杸䉴权呂䅁䅁兂䅁䅁䅁䵹䱙兑䅯免䅁䅁䅯杊䅁䅁䅯䅂䍁䅧䅯允䅁䅁䅅䅁䉁䅁䅁权啂䅁䅁䍄䉁䅁䅁兂䅁䅁䅍䅄䅁䅁䅕䅁䅁䭁欫ご䭅䱁䅙䅁䭁䅁䅍䅁䭁䅁䉣䅁䉁䅁䅁允䅁䅁䅕灱㝉乆户啗䵉䅉䅅䅁䥁䅁䅁睁䅁䅁䅁兂䅁䅁䅁䵭䱙兑䅯睕䅁䅁䅕䅁䅁偁佄商䭅䑁䅉䅁䭁䍁䅙䅁䭁䅁䅑潁䭁䅁䅅䅁䉁䅁䅁允䅁䅁䅕㑈牘払䩧啭䵁䅉䅅䅁䙁䅁䅁睁䵁䅁䅁兂䅁䅁䅁祥倱兑䅯兩䅁䅁䅯睌䅁䅁䅯睂䅅䅁䅅䅁䉁䅁䅁权瑃䅁䅁䍄䉁䅁䅁䅃䅁䅁䅍䅁䅁䅁䅕䅁䅁䩁䝪ぃ䭅䙁䅉䅁䙁䅁䅁䅁㑄桺䉖权䑁䅁䅁权流䅁䅁权䕁䅁䅋权䉁䅁䅁允䅁䅁䅅䅁佁䅁䅯䅁硁䍁䄴兏硁䅁䅁䍄䉁䅁䅁䅃䅁䅁䅍䅁䅁䅁䅕䅁䅁䩁䝪ぃ䭅䙁䅉䅁䙁䅁䅁䅁睂到䉖权㍁䅁䅁权流䅁䅁权䕁䅁䅋权䉁䅁䅁允䅁䅁䅅䅁䙁佁穇术吳㙔䄵䍄䉁䅁䅁兂䅁䅁䅍䅄䅁䅁䅕䅁䅁䩁㉂䔫䭁乁䅧䅁䭁䑁䅫䅁䭁䅁䉣䅁䉁䅁䅁允䅁䅁䅕㡑㥆睊搱樫䴸䅉䅅䅁䥁䅁䅁睁䅁䅁䅁兂䅁䅁䅁䵭䱙兑䅯䅕䅁䅁䅕䅁䅁䉁偄商䭅䅁䅍䅁䭁䍁䅙䅁䭁䅁䅑潁䭁䅁䅅䅁䉁䅁䅁允䅁䅁䄴权䅁䑁䅁杌祁䑁䅑䅁䵁䅉䅅䅁䝁䅁䅁睁䵁䅁䅁兂䅁䅁䅄佧兊兑䅯睙䅁䅁䅯䅚䅁䅁䅯䅁䅁䅁䅯兙䅁䅁䅅䅁䉁䅁䅁兂獄⭲㉲祥六䅑杷允䅁䅁䅧䅁䑁䅁䅁䅁䙁䅁䅁䅁奃杸䉴权卂䅁䅁兂䅁䅁䅁䵫嘸兑䅯䅒䅁䅁䅯杊䅁䅁䅯䅂䍁䅧䅯允䅁䅁䅅䅁䉁䅁䅁兂晁敨剴䭵䘶䅑杷允䅁䅁䅧䅁䑁䅁䅁䅁䙁䅁䅁䅁奃杸䉴权坂䅁䅁兂䅁䅁䅁乣噅兑䅯睑䅁䅁䅯杊䅁䅁䅯䅂䍁䅧䅯允䅁䅁䅅䅁䉁䅁䅁兂䱃兹䅵敏煩䅑杷允䅁䅁䅕䅁䑁䅁䅷䅁䙁䅁䅁䅁㑁䔵䈵权啄䅁䅁权䕂䅁䅁权䡁允䅁允䅁䅁䅅䅁䙁䅁䅁䅁䅁䅁䅁䍄䉁䅁䅁兂䅁䅁䅍䅄䅁䅁䅕䅁䅁䕧求ご䭅䩁䅙䅁䭁䕁䅑䅁䭁䅁䉣䅁䉁䅁䅁允䅁䅁䅕積䡎湣捥ぎ䵉䅉䅅䅁䥁䅁䅁睁䅁䅁䅁兂䅁䅁䅁䵭䱙兑䅯杖䅁䅁䅕䅁䅁偁佄商䭅䑁䅫䅁䭁䍁䅙䅁䭁䅁䅑潁䭁䅁䅅䅁䉁䅁䅁允䅁䅁䅕児塲⽯慁啯䵁䅉䅅䅁䙁䅁䅁睁䵁䅁䅁兂䅁䅁䅁㙲偒兑䅯关䅁䅁䅯兏䅁䅁䅯睂䅅䅁䅅䅁䉁䅁䅁兂䅁䵁䔰牶䅨村杷允䅁䅁䅕䅁䑁䅁䅷䅁䙁䅁䅁䥁睃ば䈹权ぃ䅁䅁权畁䅁䅁权䡁允䅁允䅁䅁䅅䅁䙁䅁䅁䅁䅁䅁䅁䍄䉁䅁䅁䅃䅁䅁䅍䅁䅁䅁䅕䅁䅁䩁䝪ぃ䭅䙁䅉䅁䙁䅁䅁䅁元硺䉖权䙂䅁䅁权流䅁䅁权䕁䅁䅋权䉁䅁䅁允䅁䅁䅅䅁䙁䅁塲㍯㥁潊䅒䍄䉁䅁䅁兂䅁䅁䅍䅄䅁䅁䅕䅁䅁䕁乄〫䭁佁䅯䅁䭁䕁䅧䅁䭁䅁䉣䅁䉁䅁䅁允䅁䅁䅕潢啑伳瘲吸䴸䅉䅅䅁䙁䅁䅁睁䵁䅁䅁兂䅁䅁䅁穗偂兑䅯杵䅁䅁䅯兓䅁䅁䅯睂䅅䅁䅅䅁䉁䅁䅁兂䱁啺敁换祫村杷允䅁䅁䅕䅁䑁䅁䅷䅁䙁䅁䅁䅁乂ㅈ䉂权畄䅁䅁权䅂䅁䅁权䡁允䅁允䅁䅁䅅䅁䙁䍁捔⬲䙑噢䅚䍄䉁䅁䅁䅃䅁䅁䅍䅁䅁䅁䅕䅁䅁䩁䝪ぃ䭅䙁䅙䅁䙁䅁䅁䅁歄桺䉖权㕁䅁䅁权流䅁䅁权䕁䅁䅋权䉁䅁䅁允䅁䅁䅅䅁佁䅁䅷䅁㑁䑁䅅杌ㅁ䑁䅙䅁䵁䅉䅅䅁䙁䅁䅁睁䵁䅁䅁兂䅁䅁䅃佲䝚兑䅯䄷䅁䅁䅯杒䅁䅁䅯睂䅅䅁䅅䅁䉁䅁䅁兂橄偡婥㙙䵙䅑杷允䅁䅁䅕䅁䑁䅁䅷䅁䙁䅁䅁䵁䑸婌䉰权䅁允䅁权䑂䅁䅁权䡁允䅁允䅁䅁䅅䅁䭁䅁䅁䅁䵁䅉䅅䅁䥁䅁䅁睁䅁䅁䅁兂䅁䅁䅁䵭䱙兑䅯杕䅁䅁䅕䅁䅁䭁偔商䭅䍁䄸䅁䭁䍁䅙䅁䭁䅁䅑潁䭁䅁䅅䅁䉁䅁䅁允䅁䅁䅕灭婭婭䩫䕗䵁䅉䅅䅁䙁䅁䅁睁䵁䅁䅁兂䅁䅁䅁䥅㑈䅑䅯睯䅁䅁䅯䅍䅁䅁䅯睂䅅䅁䅅䅁䉁䅁䅁兂䅁䅁䙄塲啧村杷允䅁䅁䅧䅁䑁䅁䅁䅁䙁䅁䅁䅁奃杸䉴权呂䅁䅁兂䅁䅁䅁䴰䱙兑䅯杒䅁䅁䅯杊䅁䅁䅯䅂䍁䅧䅯允䅁䅁䅅䅁䉁䅁䅁权婁䅁䅁䍄䉁䅁䅁兂䅁䅁䅍䅄䅁䅁䅕䅁䅁䑁歪歔䭅䩁䅧䅁䭁䕁䅯䅁䭁䅁䉣䅁䉁䅁䅁允䅁䅁䅕し湕慣䥸歇䵉䅉䅅䅁䙁䅁䅁睁䵁䅁䅁兂䅁䅁䅁偷㝔䅑䅯杵䅁䅁䅯睎䅁䅁䅯睂䅅䅁䅅䅁䉁䅁䅁兂䅁䅁䅁䅁䅁䅁杷允䅁䅁䅕䅁䑁䅁䅷䅁䙁䅁䅁䅁㝂啌䈹权奃䅁䅁权䩂䅁䅁权䡁允䅁允䅁䅁䅅䅁䙁䱁堶湊杲硖䌵䍄䉁䅁䅁䅃䅁䅁䅍䅁䅁䅁䅕䅁䅁䩁䝪ぃ䭅䙁䅧䅁䙁䅁䅁䅁㑄桺䉖权䭂䅁䅁权流䅁䅁权䕁䅁䅋权䉁䅁䅁允䅁䅁䅅䅁佁䅁䅯䅁硁䍁䄴免㉁䅁䅁䍄䉁䅁䅁兂䅁䅁䅍䅄䅁䅁䅕䅁䅁䑧婴ご䭅偁䅧䅁䭁䑁䅍䅁䭁䅁䉣䅁䉁䅁䅁允䅁䅁䅕䅁䅁䅁䅁䅁䵁䅉䅅䅁䥁䅁䅁睁䅁䅁䅁兂䅁䅁䅁䵭䱙兑䅯睕䅁䅁䅕䅁䅁䉁偄商䭅䑁䅉䅁䭁䍁䅙䅁䭁䅁䅑潁䭁䅁䅅䅁䉁䅁䅁允䅁䅁䄴䅃䅁䑁䅅杌㑁䅁䅁䍄䉁䅁䅁䅃䅁䅁䅍䅁䅁䅁䅕䅁䅁䩁䝪ぃ䭅䙁䄴䅁䙁䅁䅁䅁兄杸䉴权䡂䅁䅁权流䅁䅁权䕁䅁䅋权䉁䅁䅁允䅁䅁䅅䅁䭁䉁䅫䅁䵁䅉䅅䅁䥁䅁䅁睁䅁䅁䅁兂䅁䅁䅁䵭䱙兑䅯兗䅁䅁䅕䅁䅁偁佪商䭅䕁䅉䅁䭁䍁䅙䅁䭁䅁䅑潁䭁䅁䅅䅁䉁䅁䅁允䅁䅁䄴䅄䅁䍁䄰兏畁䑁䅁兎䅁䅁杷允䅁䅁䅕䅁䑁䅁䅷䅁䙁䅁䅁䅁杄晧䅨权㑄䅁䅁权硁䅁䅁权䡁允䅁允䅁䅁䅅䅁䙁䅁䅁䅁䅁䅁䅁䍄䉁䅁䅁兂䅁䅁䅍䅄䅁䅁䅕䅁䅁䥷楄䕕䭅䩁䅧䅁䭁䕁䅅䅁䭁䅁䉣䅁䉁䅁䅁允䅁䅁䅕䠲祊內栳ど䵅䅉䅅䅁䥁䅁䅁睁䅁䅁䅁兂䅁䅁䅁䵭䱙兑䅯杕䅁䅁䅕䅁䅁䵁䝪ぃ䭅䍁䅷䅁䭁䍁䅙䅁䭁䅁䅑潁䭁䅁䅅䅁䉁䅁䅁允䅁䅁䅯兖䅁䅁杷允䅁䅁䅕䅁䑁䅁䅷䅁䙁䅁䅁䅁䕁啪䈹权楄䅁䅁权㍁䅁䅁权䡁允䅁允䅁䅁䅅䅁䙁䅁䅁䅁䅁䅁䅁䍄䉁䅁䅁兂䅁䅁䅍䅄䅁䅁䅕䅁䅁䥁刳歔䭅䩁䅉䅁䭁䕁䅙䅁䭁䅁䉣䅁䉁䅁䅁允䅁䅁䅕䅁䅁湉畦䕃䵉䅉䅅䅁䥁䅁䅁睁䅁䅁䅁兂䅁䅁䅁䵭䱙兑䅯杕䅁䅁䅕䅁䅁乁䝄ぃ䭅䑁䅫䅁䭁䍁䅙䅁䭁䅁䅑潁䭁䅁䅅䅁䉁䅁䅁允䅁䅁䅯兇䅁䅁杷允䅁䅁䅕䅁䑁䅁䅷䅁䙁䅁䅁䅁䕁啪䈹权䩃䅁䅁权㝁䅁䅁权䡁允䅁允䅁䅁䅅䅁䭁䭁䄰䅁䵁䅉䅅䅁䥁䅁䅁睁䅁䅁䅁兂䅁䅁䅁䵭䱙兑䅯䅘䅁䅁䅕䅁䅁䵁䝪ぃ䭅䕁䅕䅁䭁䍁䅙䅁䭁䅁䅑潁䭁䅁䅅䅁䉁䅁䅁允䅁䅁䅯兘䅁䅁杷允䅁䅁䅕䅁䑁䅁䅷䅁䙁䅁䅁䅁癃䕰䈹权啃䅁䅁权穁䅁䅁权䡁允䅁允䅁䅁䅅䅁䭁䍁䉳䅁䵁䅉䅅䅁䥁䅁䅁睁䅁䅁䅁兂䅁䅁䅁䵭䱙兑䅯杕䅁䅁䅕䅁䅁䭁偔商䭅䕁䅳䅁䭁䍁䅙䅁䭁䅁䅑潁䭁䅁䅅䅁䉁䅁䅁允䅁䅁䅕瑃橥䑣㘳䵗䵁䅉䅅䅁䙁䅁䅁睁䵁䅁䅁兂䅁䅁䅁㙲偒兑䅯其䅁䅁䅯兏䅁䅁䅯睂䅅䅁䅅䅁䉁䅁䅁兂潃浌刹摵公䅑杷允䅁䅁䅧䅁䑁䅁䅁䅁䙁䅁䅁䅁奃杸䉴权捂䅁䅁兂䅁䅁䅁䵬嘸兑䅯杌䅁䅁䅯杊䅁䅁䅯䅂䍁䅧䅯允䅁䅁䅅䅁䉁䅁䅁兂捂㡪ㅌ偋杸䅑杷允䅁䅁䅧䅁䑁䅁䅁䅁䙁䅁䅁䅁奃杸䉴权奂䅁䅁兂䅁䅁䅁䴵嘴兑䅯睌䅁䅁䅯杊䅁䅁䅯䅂䍁䅧䅯允䅁䅁䅅䅁䉁䅁䅁杄䥁䅁䅁李畁䑁䅧䅁䵁䅉䅅䅁䙁䅁䅁睁䵁䅁䅁兂䅁䅁䅁住佒兑䅯朱䅁䅁䅯睑䅁䅁䅯睂䅅䅁䅅䅁䉁䅁䅁兂㥃㉳搳唷㥢睐杷允䅁䅁䅕䅁䑁䅁䅷䅁䙁䅁䅁䥁䅂啚䈹权硃䅁䅁权䩂䅁䅁权䡁允䅁允䅁䅁䅅䅁䙁䑁捃堯㕕圵䍸䍄䉁䅁䅁䅃䅁䅁䅍䅁䅁䅁䅕䅁䅁䩁䝪ぃ䭅䙁䅷䅁䙁䅁䅁䅁允硺䉖权䑂䅁䅁权流䅁䅁权䕁䅁䅋权䉁䅁䅁允䅁䅁䅅䅁佁䅁䅷䅁硁䑁䅅杌㉁䑁䅑䅁䵁䅉䅅䅁䙁䅁䅁睁䵁䅁䅁兂䅁䅁䅃楡倵兑䅯杫䅁䅁䅯杌䅁䅁䅯睂䅅䅁䅅䅁䉁䅁䅁兂䅁䅁䅁䅁䅁䅁杷允䅁䅁䅧䅁䑁䅁䅁䅁䙁䅁䅁䅁奃杸䉴权呂䅁䅁兂䅁䅁䅁䴵嘴兑䅯䅔䅁䅁䅯杊䅁䅁䅯䅂䍁䅧䅯允䅁䅁䅅䅁䉁䅁䅁杄䵁䅁䅁李穁䍁䄴䅏硁䅁䅁䍄䉁䅁䅁兂䅁䅁䅍䅄䅁䅁䅕䅁䅁䝁䭄〫䭁偁䅑䅁䭁䕁䅍䅁䭁䅁䉣䅁䉁䅁䅁允䅁䅁䅕䩪䱘晥穸が䵁䅉䅅䅁䙁䅁䅁睁䵁䅁䅁兂䅁䅁䅁䥂倱兑䅯兩䅁䅁䅯兑䅁䅁䅯睂䅅䅁䅅䅁䉁䅁䅁权瑃䅁䅁䍄䉁䅁䅁兂䅁䅁䅍䅄䅁䅁䅕䅁䅁䵁い〫䭁䱁䄰䅁䭁䕁䅅䅁䭁䅁䉣䅁䉁䅁䅁允䅁䅁䅕睍㍡䍋浗し䵁䅉䅅䅁䙁䅁䅁睁䵁䅁䅁兂䅁䅁䅃䭳偤兑䅯朳䅁䅁䅯杍䅁䅁䅯睂䅅䅁䅅䅁䉁䅁䅁兂䅁䅁䅁䅁䅁䅁杷允䅁䅁䅕䅁䑁䅁䅷䅁䙁䅁䅁䥁啂䙂䉂权权䅁䅁权䝂䅁䅁权䡁允䅁允䅁䅁䅅䅁䙁䉁奂扏䥔楎䅨䍄䉁䅁䅁兂䅁䅁䅍䅄䅁䅁䅕䅁䅁䙧䕑䕕䭅䭁䅣䅁䭁䕁䅅䅁䭁䅁䉣䅁䉁䅁䅁允䅁䅁䅯权䅅䅁杷允䅁䅁䅧䅁䑁䅁䅁䅁䙁䅁䅁䅁奃杸䉴权呂䅁䅁兂䅁䅁䅁䵹䱙兑䅯兏䅁䅁䅯杊䅁䅁䅯䅂䍁䅧䅯允䅁䅁䅅䅁䉁䅁䅁权啂䅁䅁䍄䉁䅁䅁兂䅁䅁䅍䅄䅁䅁䅕䅁䅁䝧畯ご䭅䩁䅙䅁䭁䑁䅫䅁䭁䅁䉣䅁䉁䅁䅁允䅁䅁䅕䅁䅁䅁䅁䅁䵁䅉䅅䅁䙁䅁䅁睁䵁䅁䅁兂䅁䅁䅃䝑偖兑䅯䄶䅁䅁䅯李䅁䅁䅯睂䅅䅁䅅䅁䉁䅁䅁兂䅁䅁䅁䅁䅁䅁杷允䅁䅁䅧䅁䑁䅁䅁䅁䙁䅁䅁䅁奃杸䉴权奁䅁䅁兂䅁䅁䅁䴫嘴兑䅯兑䅁䅁䅯杊䅁䅁䅯䅂䍁䅧䅯允䅁䅁䅅䅁䉁䅁䅁杄䭁䅁䅁睎畁䑁䅣䅎䅁䅁杷允䅁䅁䅕䅁䑁䅁䅷䅁䙁䅁䅁䅁乃唰䈵权㙄䅁䅁权䱂䅁䅁权䡁允䅁允䅁䅁䅅䅁䙁䅁䅁䅁䅁䅁䅁䍄䉁䅁䅁䅃䅁䅁䅍䅁䅁䅁䅕䅁䅁䩁䝪ぃ䭅䙁䅷䅁䙁䅁䅁䅁杁硺䉖权䥂䅁䅁权流䅁䅁权䕁䅁䅋权䉁䅁䅁允䅁䅁䅅䅁佁䅁䅷䅁硁䑁䅁杌㑁䑁䅧䅁䵁䅉䅅䅁䙁䅁䅁睁䵁䅁䅁兂䅁䅁䅃佲䝚兑䅯杚䅁䅁䅯䅓䅁䅁䅯睂䅅䅁䅅䅁䉁䅁䅁权允允䅁䍄䉁䅁䅁兂䅁䅁䅍䅄䅁䅁䅕䅁䅁䡧睄歔䭅乁䅧䅁䭁䑁䅑䅁䭁䅁䉣䅁䉁䅁䅁允䅁䅁䅕䅁䅁䅁䅁䅁䵁䅉䅅䅁䙁䅁䅁睁䵁䅁䅁兂䅁䅁䅃䅖兒兑䅯䅂䅅䅁䅯䅏䅁䅁䅯睂䅅䅁䅅䅁䉁䅁䅁兂䅁䅁䅁䅁䅁䅁杷允䅁䅁䅧䅁䑁䅁䅁䅁䙁䅁䅁䅁奃杸䉴权卂䅁䅁兂䅁䅁䅁䵹䱙兑䅯免䅁䅁䅯杊䅁䅁䅯䅂䍁䅧䅯允䅁䅁䅅䅁䉁䅁䅁权噂䅁䅁䍄䉁䅁䅁兂䅁䅁䅍䅄䅁䅁䅕䅁䅁䙁睳ご䭅䝁䅁䅁䭁䕁䅣䅁䭁䅁䉣䅁䉁䅁䅁允䅁䅁䅯䅢䅁䅁杷允䅁䅁䅕䅁䑁䅁䅷䅁䙁䅁䅁䅁权晹䅴权㉃䅁䅁权䍂䅁䅁权䡁允䅁允䅁䅁䅅䅁䙁䍁挴䩒啤穫䍆䍄䉁䅁䅁兂䅁䅁䅍䅄䅁䅁䅕䅁䅁䭧浺歒䭅偁䅯䅁䭁䍁䄴䅁䭁䅁䉣䅁䉁䅁䅁允䅁䅁䅕䅁䅁䅁䅁䅁䵁䅉䅅䅁䙁䅁䅁睁䵁䅁䅁兂䅁䅁䅁䵑㜳䅑䅯䄹䅁䅁䅯䅑䅁䅁䅯睂䅅䅁䅅䅁䉁䅁䅁兂䅁䅁䅁䅁䅁䅁杷允䅁䅁䅕䅁䑁䅁䅷䅁䙁䅁䅁䅁灂唸䈵权楄䅁䅁权畁䅁䅁权䡁允䅁允䅁䅁䅅䅁䙁䅁䅁䅁䅁䅁䅁䍄䉁䅁䅁兂䅁䅁䅍䅄䅁䅁䅕䅁䅁䅁乓ご䭅䝁䅙䅁䭁䕁䅍䅁䭁䅁䉣䅁䉁䅁䅁允䅁䅁䅯䅆䅅䅁杷允䅁䅁䅕䅁䑁䅁䅷䅁䙁䅁䅁䅁元癤䅨权捃䅁䅁权䉂䅁䅁权䡁允䅁允䅁䅁䅅䅁䙁䭁㕸䱫⭴桴䅸䍄䉁䅁䅁兂䅁䅁䅍䅄䅁䅁䅕䅁䅁䭁欫ご䭅䥁䅫䅁䭁䑁䅍䅁䭁䅁䉣䅁䉁䅁䅁允䅁䅁䅯兲䅁䅁杷允䅁䅁䅕䅁䑁䅁䅷䅁䙁䅁䅁䅁䕁啪䈹权䭄䅁䅁权㡁䅁䅁权䡁允䅁允䅁䅁䅅䅁䙁䅁䅁䅁䅁䅁䅁䍄䉁䅁䅁䅃䅁䅁䅍䅁䅁䅁䅕䅁䅁䩁䝪ぃ䭅䙁䅍䅁䙁䅁䅁䅁䅄杸䉴权⭁䅁䅁权流䅁䅁权䕁䅁䅋权䉁䅁䅁允䅁䅁䅅䅁䭁䙁䅍䅁䵁䅉䅅䅁䙁䅁䅁睁䵁䅁䅁兂䅁䅁䵄祑愲兑䅯䄳䅁䅁䅯兏䅁䅁䅯睂䅅䅁䅅䅁䉁䅁䅁兂䅁䅁䅁䅁䅁䅁杷允䅁䅁䅕䅁䑁䅁䅷䅁䙁䅁䅁䅁杄晧䅨权慃䅁䅁权祁䅁䅁权䡁允䅁允䅁䅁䅅䅁䙁䅁䅁䭁䑁偙䉰䍄䉁䅁䅁兂䅁䅁䅍䅄䅁䅁䅕䅁䅁䙧䕑䕕䭅䱁䅯䅁䭁䕁䅣䅁䭁䅁䉣䅁䉁䅁䅁允䅁䅁䅕㐫儫㡚䥏ぉ䵉䅉䅅䅁䥁䅁䅁睁䅁䅁䅁兂䅁䅁䅁䵭䱙兑䅯杕䅁䅁䅕䅁䅁䵁䝄ぃ䭅䑁䅯䅁䭁䍁䅙䅁䭁䅁䅑潁䭁䅁䅅䅁䉁䅁䅁允䅁䅁䅯杕䅁䅁杷允䅁䅁䅕䅁䑁䅁䅷䅁䙁䅁䅁䅁乃唰䈵权橂䅁䅁权䙂䅁䅁权䡁允䅁允䅁䅁䅅䅁䙁䅁䅁䡑䑏浲䍰䍄䉁䅁䅁兂䅁䅁䅍䅄䅁䅁䅕䅁䅁䡁瑳ご䭅䅁䉁䅁䭁䕁䅧䅁䭁䅁䉣䅁䉁䅁䅁允䅁䅁䅯杂䅅䅁杷允䅁䅁䅕䅁䑁䅁䅷䅁䙁䅁䅁䅁㝂啌䈹权杂䅁䅁权䑂䅁䅁权䡁允䅁允䅁䅁䅅䅁䭁䥁䅕䅁䵁䅉䅅䅁䙁䅁䅁睁䵁䅁䅁兂䅁䅁䅁剔儹兑䅯䅫䅁䅁䅯睍䅁䅁䅯睂䅅䅁䅅䅁䉁䅁䅁权䭁允䅁䍄䉁䅁䅁䅃䅁䅁䅍䅁䅁䅁䅕䅁䅁䩁䝪ぃ䭅䉁䅧䅁䙁䅁䅁䅁啃硺䉖权䙂䅁䅁权流䅁䅁权䕁䅁䅋权䉁䅁䅁允䅁䅁䅅䅁䙁偁潙䥘䌯塁䅎䍄䉁䅁䅁兂䅁䅁䅍䅄䅁䅁䅕䅁䅁䕁昰䕕䭅佁䅁䅁䭁䑁䅧䅁䭁䅁䉣䅁䉁䅁䅁允䅁䅁䅕䅁䅁䅁䅁䅁䵁䅉䅅䅁䥁䅁䅁睁䅁䅁䅁兂䅁䅁䅁䵭䱙兑䅯杘䅁䅁䅕䅁䅁偁佪商䭅䕁䅑䅁䭁䍁䅙䅁䭁䅁䅑潁䭁䅁䅅䅁䉁䅁䅁允䅁䅁䄴䅄䅁䍁䄰䅍畁䑁䅙杍䅁䅁杷允䅁䅁䅧䅁䑁䅁䅁䅁䙁䅁䅁䅁奃杸䉴权捂䅁䅁兂䅁䅁䅁乣噅兑䅯䅒䅁䅁䅯杊䅁䅁䅯䅂䍁䅧䅯允䅁䅁䅅䅁䉁䅁䅁兂啃噸乥ど倶䅑杷允䅁䅁䅕䅁䑁䅁䅷䅁䙁䅁䅁䅁杄晧䅨权元䅁䅁权⭁䅁䅁权䡁允䅁允䅁䅁䅅䅁䭁䅁䉯䅁䵁䅉䅅䅁䙁䅁䅁睁䵁䅁䅁兂䅁䅁䅁䵑㜳䅑䅯睙䅁䅁䅯睐䅁䅁䅯睂䅅䅁䅅䅁䉁䅁䅁兂䅁佁祪啢歎村杷允䅁䅁䅕䅁䑁䅁䅷䅁䙁䅁䅁䅁䅂智䅴权奃䅁䅁权祁䅁䅁权䡁允䅁允䅁䅁䅅䅁䙁佁摳婅㡣党䍨䍄䉁䅁䅁兂䅁䅁䅍䅄䅁䅁䅕䅁䅁䕺瑍歭䭅䱁䅅䅁䭁䑁䅁䅁䭁䅁䉣䅁䉁䅁䅁允䅁䅁䅕䅁䅁䅁䅁䅁䵁䅉䅅䅁䥁䅁䅁睁䅁䅁䅁兂䅁䅁䅁䵭䱙兑䅯杕䅁䅁䅕䅁䅁䵁䝪ぃ䭅䍁䄴䅁䭁䍁䅙䅁䭁䅁䅑潁䭁䅁䅅䅁䉁䅁䅁允䅁䅁䅯兖䅁䅁杷允䅁䅁䅕䅁䑁䅁䅷䅁䙁䅁䅁䅁杄晧䅨权い䅁䅁权硁䅁䅁权䡁允䅁允䅁䅁䅅䅁䙁佁剸䉵䘶祡䅎䍄䉁䅁䅁兂䅁䅁䅍䅄䅁䅁䅕䅁䅁䝁䭄〫䭁䩁䅉䅁䭁䑁䅧䅁䭁䅁䉣䅁䉁䅁䅁允䅁䅁䅕兒楳乎卦䔳䵅䅉䅅䅁䙁䅁䅁睁䵁䅁䅁兂䅁䅁䅁祥倱兑䅯朸䅁䅁䅯䅏䅁䅁䅯睂䅅䅁䅅䅁䉁䅁䅁兂䅁䅁䅁䅁䅁䅁杷允䅁䅁䅧䅁䑁䅁䅁䅁䙁䅁䅁䅁奃杸䉴权卂䅁䅁兂䅁䅁䅁䵫嘸兑䅯兔䅁䅁䅯杊䅁䅁䅯䅂䍁䅧䅯允䅁䅁䅅䅁䉁䅁䅁兂捂㡪ㅌ佋䝡䅑杷允䅁䅁䅧䅁䑁䅁䅁䅁䙁䅁䅁䅁奃杸䉴权卂䅁䅁兂䅁䅁䅁䵹䱙兑䅯䅎䅁䅁䅯杊䅁䅁䅯䅂䍁䅧䅯允䅁䅁䅅䅁䉁䅁䅁权噂䅁䅁䍄䉁䅁䅁兂䅁䅁䅍䅄䅁䅁䅕䅁䅁䵁い〫䭁䝁䅍䅁䭁䕁䅕䅁䭁䅁䉣䅁䉁䅁䅁允䅁䅁䅕畉祙楡䭂此䵉䅉䅅䅁䙁䅁䅁睁䵁䅁䅁兂䅁䅁䅁䵙㝲䅑䅯䅴䅁䅁䅯䅍䅁䅁䅯睂䅅䅁䅅䅁䉁䅁䅁兂䅁䅁䅁䅁䅁䅁杷允䅁䅁䅕䅁䑁䅁䅷䅁䙁䅁䅁䅁灂唸䈵权䩃䅁䅁权乂䅁䅁权䡁允䅁允䅁䅁䅅䅁䭁䭁䄰䅁䵁䅉䅅䅁䥁䅁䅁睁䅁䅁䅁兂䅁䅁䅁䵭䱙兑䅯睕䅁䅁䅕䅁䅁偁佄商䭅䍁䄴䅁䭁䍁䅙䅁䭁䅁䅑潁䭁䅁䅅䅁䉁䅁䅁允䅁䅁䅕牕敧敨䕶啬䵁䅉䅅䅁䥁䅁䅁睁䅁䅁䅁兂䅁䅁䅁䵭䱙兑䅯睕䅁䅁䅕䅁䅁䡁剄商䭅䕁䅉䅁䭁䍁䅙䅁䭁䅁䅑潁䭁䅁䅅䅁䉁䅁䅁允䅁䅁䅕㠴⽮捇㕍は䵁䅉䅅䅁䥁䅁䅁睁䅁䅁䅁兂䅁䅁䅁䵭䱙兑䅯杕䅁䅁䅕䅁䅁䵁䝪ぃ䭅䑁䅍䅁䭁䍁䅙䅁䭁䅁䅑潁䭁䅁䅅䅁䉁䅁䅁允䅁䅁䅯兖䅁䅁杷允䅁䅁䅕䅁䑁䅁䅷䅁䙁䅁䅁䅁权晹䅴权兄䅁䅁权㑁䅁䅁权䡁允䅁允䅁䅁䅅䅁䙁䅁䅁䅁䅁䅁䅁䍄䉁䅁䅁兂䅁䅁䅍䅄䅁䅁䅕䅁䅁䡁瑳ご䭅乁䅉䅁䭁䕁䅑䅁䭁䅁䉣䅁䉁䅁䅁允䅁䅁䅕䅁䅁䅁䅁䅁䵁䅉䅅䅁䙁䅁䅁睁䵁䅁䅁兂䅁䅁䅃楡倵兑䅯䅴䅁䅁䅯兒䅁䅁䅯睂䅅䅁䅅䅁䉁䅁䅁兂あ员⭸㝩穙村杷允䅁䅁䅕䅁䑁䅁䅷䅁䙁䅁䅁䥁䅂啚䈹权橂䅁䅁权䙂䅁䅁权䡁允䅁允䅁䅁䅅䅁䙁䕁⽫挰卅䥍䍒䍄䉁䅁䅁䅃䅁䅁䅍䅁䅁䅁䅕䅁䅁䩁䝪ぃ䭅䙁䅉䅁䙁䅁䅁䅁杁硺䉖权㉁䅁䅁权流䅁䅁权䕁䅁䅋权䉁䅁䅁允䅁䅁䅅䅁佁䅁䅯䅁祁䍁䄴杍祁䅁䅁䍄䉁䅁䅁䅃䅁䅁䅍䅁䅁䅁䅕䅁䅁䩁䝪ぃ䭅䙁䄴䅁䙁䅁䅁䅁㡁硺䉖权㡁䅁䅁权流䅁䅁权䕁䅁䅋权䉁䅁䅁允䅁䅁䅅䅁佁䅁䅯䅁㑁䍁䄴兏㍁䅁䅁䍄䉁䅁䅁兂䅁䅁䅍䅄䅁䅁䅕䅁䅁佁䉃䔫䭁䩁䅑䅁䭁䍁䄸䅁䭁䅁䉣䅁䉁䅁䅁允䅁䅁䅯睍䅅䅁杷允䅁䅁䅕䅁䑁䅁䅷䅁䙁䅁䅁䅁䅄倹䅴权捄䅁䅁权ぁ䅁䅁权䡁允䅁允䅁䅁䅅䅁䙁䅁䅁䅁䅁䅁䅁䍄䉁䅁䅁兂䅁䅁䅍䅄䅁䅁䅕䅁䅁䡧睄歔䭅䩁䅷䅁䭁䑁䅙䅁䭁䅁䉣䅁䉁䅁䅁允䅁䅁䅕䘯剂楐⭎歐䵁䅉䅅䅁䥁䅁䅁睁䅁䅁䅁兂䅁䅁䅁䵭䱙兑䅯杕䅁䅁䅕䅁䅁䵁䝪ぃ䭅䑁䅯䅁䭁䍁䅙䅁䭁䅁䅑潁䭁䅁䅅䅁䉁䅁䅁允䅁䅁䅯兖䅁䅁杷允䅁䅁䅕䅁䑁䅁䅷䅁䙁䅁䅁䥁㝁啗䈹权权䅁䅁权䙂䅁䅁权䡁允䅁允䅁䅁䅅䅁䙁䕁䘳䬯卮楇䅎䍄䉁䅁䅁兂䅁䅁䅍䅄䅁䅁䅕䅁䅁佁䉃䔫䭁䱁䄸䅁䭁䑁䅳䅁䭁䅁䉣䅁䉁䅁䅁允䅁䅁䅕䅁䅁䅁䅁䅁䵁䅉䅅䅁䙁䅁䅁睁䵁䅁䅁兂䅁䅁䅁偷㝔䅑䅯䅮䅁䅁䅯䅑䅁䅁䅯睂䅅䅁䅅䅁䉁䅁䅁兂橁湓䑵穌祷䅑杷允䅁䅁䅕䅁䑁䅁䅷䅁䙁䅁䅁䅁乃唰䈵权⭄䅁䅁权䡂䅁䅁权䡁允䅁允䅁䅁䅅䅁䙁䅁䅁䅁䅁䅁䅁䍄䉁䅁䅁兂䅁䅁䅍䅄䅁䅁䅕䅁䅁佁䉃䔫䭁䭁䅍䅁䭁䕁䅁䅁䭁䅁䉣䅁䉁䅁䅁允䅁䅁䅕䅁䅃扏⬸歎䵉䅉䅅䅁䙁䅁䅁睁䵁䅁䅁兂䅁䅁䅄佧兊兑䅯䅬䅁䅁䅯杍䅁䅁䅯睂䅅䅁䅅䅁䉁䅁䅁权䅁䅁䅁䍄䉁䅁䅁兂䅁䅁䅍䅄䅁䅁䅕䅁䅁䕁乄〫䭁佁䅧䅁䭁䕁䅍䅁䭁䅁䉣䅁䉁䅁䅁允䅁䅁䅕礯婓䕯䵪歓䵁䅉䅅䅁䥁䅁䅁睁䅁䅁䅁兂䅁䅁䅁䵭䱙兑䅯䅘䅁䅁䅕䅁䅁佁佔商䭅䕁䅳䅁䭁䍁䅙䅁䭁䅁䅑潁䭁䅁䅅䅁䉁䅁䅁允䅁䅁䄴䅄䅁䑁䅅李畁䑁䅫兎䅁䅁杷允䅁䅁䅕䅁䑁䅁䅷䅁䙁䅁䅁䅁元癤䅨权坃䅁䅁权㡁䅁䅁权䡁允䅁允䅁䅁䅅䅁䙁䅁䅁䍙⭏䔳䌱䍄䉁䅁䅁䅃䅁䅁䅍䅁䅁䅁䅕䅁䅁䩁䝪ぃ䭅䙁䅍䅁䙁䅁䅁䅁兄杸䉴权ㅁ䅁䅁权流䅁䅁权䕁䅁䅋权䉁䅁䅁允䅁䅁䅅䅁䭁䉁䅫䅁䵁䅉䅅䅁䙁䅁䅁睁䵁䅁䅁兂䅁䅁䅁乖佚兑䅯䄶䅁䅁䅯䅐䅁䅁䅯睂䅅䅁䅅䅁䉁䅁䅁兂杄ㅌ吵噺乴䅑杷允䅁䅁䅧䅁䑁䅁䅁䅁䙁䅁䅁䅁奃杸䉴权呂䅁䅁兂䅁䅁䅁䵫嘸兑䅯䅒䅁䅁䅯杊䅁䅁䅯䅂䍁䅧䅯允䅁䅁䅅䅁䉁䅁䅁兂塄㍯㥁桃䙏䅑杷允䅁䅁䅕䅁䑁䅁䅷䅁䙁䅁䅁䥁睃ば䈹权杂䅁䅁权䝂䅁䅁权䡁允䅁允䅁䅁䅅䅁䭁䝁䅯䅁䵁䅉䅅䅁䙁䅁䅁睁䵁䅁䅁兂䅁䅁䅁䥅㑈䅑䅯朰䅁䅁䅯材䅁䅁䅯睂䅅䅁䅅䅁䉁䅁䅁兂晁敨剴䩵猴䅑杷允䅁䅁䅧䅁䑁䅁䅁䅁䙁䅁䅁䅁奃杸䉴权卂䅁䅁兂䅁䅁䅁䴵嘴兑䅯杍䅁䅁䅯杊䅁䅁䅯䅂䍁䅧䅯允䅁䅁䅅䅁䉁䅁䅁杄佁䅁䅁免祁䑁䅕杌ぁ䑁䅍䅁䵁䅉䅅䅁䙁䅁䅁睁䵁䅁䅁兂䅁䅁䅃䭳偤兑䅯睙䅁䅁䅯䅎䅁䅁䅯睂䅅䅁䅅䅁䉁䅁䅁兂䅁䅁䅁䅁䅁䅁杷允䅁䅁䅕䅁䑁䅁䅷䅁䙁䅁䅁䥁睃ば䈹权䉄䅁䅁权㍁䅁䅁权䡁允䅁允䅁䅁䅅䅁䙁䅁䅁䅁䅁䅁䅁䍄䉁䅁䅁䅃䅁䅁䅍䅁䅁䅁䅕䅁䅁䩁䝪ぃ䭅䙁䅫䅁䙁䅁䅁䅁㑄桺䉖权獁䅁䅁权流䅁䅁权䕁䅁䅋权䉁䅁䅁允䅁䅁䅅䅁佁䅁䅯䅁硁䍁䄴兏ㅁ䅁䅁䍄䉁䅁䅁䅃䅁䅁䅍䅁䅁䅁䅕䅁䅁䩁䝪ぃ䭅䙁䅉䅁䙁䅁䅁䅁䥄杸䉴权䅂䅁䅁权流䅁䅁权䕁䅁䅋权䉁䅁䅁允䅁䅁䅅䅁䭁䙁䅕䅁䵁䅉䅅䅁䙁䅁䅁睁䵁䅁䅁兂䅁䅁䅁䥅㑈䅑䅯䄵䅁䅁䅯睓䅁䅁䅯睂䅅䅁䅅䅁䉁䅁䅁兂桃䅨穚䥉㕌睐杷允䅁䅁䅕䅁䑁䅁䅷䅁䙁䅁䅁䅁乃唰䈵权ぃ䅁䅁权䑁䅁䅁权䡁允䅁允䅁䅁䅅䅁䙁䅁䅁䍫灪ㄷ䍨䍄䉁䅁䅁兂䅁䅁䅍䅄䅁䅁䅕䅁䅁䑁歪歔䭅佁䅑䅁䭁䕁䅯䅁䭁䅁䉣䅁䉁䅁䅁允䅁䅁䅕汕楧漰䉷䕄䵁䅉䅅䅁䙁䅁䅁睁䵁䅁䅁兂䅁䅁䅁祥倱兑䅯䅹䅁䅁䅯䅌䅁䅁䅯睂䅅䅁䅅䅁䉁䅁䅁兂䅁䅁䅁䅁䅁䅁杷允䅁䅁䅧䅁䑁䅁䅁䅁䙁䅁䅁䅁奃杸䉴权卂䅁䅁兂䅁䅁䅁䵰嘸兑䅯材䅁䅁䅯杊䅁䅁䅯䅂䍁䅧䅯允䅁䅁䅅䅁䉁䅁䅁兂硂児塲㕯䩂䅑杷允䅁䅁䅕䅁䑁䅁䅷䅁䙁䅁䅁䅁䅄倹䅴权⭄䅁䅁权硁䅁䅁权䡁允䅁允䅁䅁䅅䅁䙁䅁䅁䅁䅁䅁䅁䍄䉁䅁䅁兂䅁䅁䅍䅄䅁䅁䅕䅁䅁䑁歪歔䭅䥁䅫䅁䭁䕁䅧䅁䭁䅁䉣䅁䉁䅁䅁允䅁䅁䅯兲䅁䅁杷允䅁䅁䅕䅁䑁䅁䅷䅁䙁䅁䅁䥁㝁啗䈹权橂䅁䅁权䙂䅁䅁权䡁允䅁允䅁䅁䅅䅁䙁䑁杣扢失㉕䍒䍄䉁䅁䅁䅃䅁䅁䅍䅁䅁䅁䅕䅁䅁䩁䝪ぃ䭅䙁䅉䅁䙁䅁䅁䅁䥄杸䉴权䉂䅁䅁权流䅁䅁权䕁䅁䅋权䉁䅁䅁允䅁䅁䅅䅁䭁䙁䅕䅁䵁䅉䅅䅁䙁䅁䅁睁䵁䅁䅁兂䅁䅁䅄佧兊兑䅯杚䅁䅁䅯兎䅁䅁䅯睂䅅䅁䅅䅁䉁䅁䅁权⭂䅁䅁䍄䉁䅁䅁兂䅁䅁䅍䅄䅁䅁䅕䅁䅁佁䉃䔫䭁䭁䅳䅁䭁䕁䅑䅁䭁䅁䉣䅁䉁䅁䅁允䅁䅁䅯权䅅䅁杷允䅁䅁䅕䅁䑁䅁䅷䅁䙁䅁䅁䥁睃ば䈹权灃䅁䅁权睁䅁䅁权䡁允䅁允䅁䅁䅅䅁䭁䅁䉯䅁䵁䅉䅅䅁䥁䅁䅁睁䅁䅁䅁兂䅁䅁䅁䵭䱙兑䅯杕䅁䅁䅕䅁䅁䩁偔商䭅䍁䅷䅁䭁䍁䅙䅁䭁䅁䅑潁䭁䅁䅅䅁䉁䅁䅁允䅁䅁䅕場啯歲桥啣䵁䅉䅅䅁䥁䅁䅁睁䅁䅁䅁兂䅁䅁䅁䵭䱙兑䅯䅘䅁䅁䅕䅁䅁䩁偄商䭅䕁䅫䅁䭁䍁䅙䅁䭁䅁䅑潁䭁䅁䅅䅁䉁䅁䅁允䅁䅁䅕䥘䌯匹と䕦䵁䅉䅅䅁䥁䅁䅁睁䅁䅁䅁兂䅁䅁䅁䵭䱙兑䅯杘䅁䅁䅕䅁䅁䑁偺商䭅䕁䅙䅁䭁䍁䅙䅁䭁䅁䅑潁䭁䅁䅅䅁䉁䅁䅁允䅁䅁䄴权䅁䑁䅣杌祁䑁䅅䅁䵁䅉䅅䅁䙁䅁䅁睁䵁䅁䅁兂䅁䅁䅁䵙㝲䅑䅯䄹䅁䅁䅯兒䅁䅁䅯睂䅅䅁䅅䅁䉁䅁䅁兂扄さ䙳捘睫䅑杷允䅁䅁䅕䅁䑁䅁䅷䅁䙁䅁䅁䥁睃ば䈹权橂䅁䅁权⽁䅁䅁权䡁允䅁允䅁䅁䅅䅁䙁䅁䅁䅁䅁䅁䅁䍄䉁䅁䅁䅃䅁䅁䅍䅁䅁䅁䅕䅁䅁䩁䝪ぃ䭅䙁䅉䅁䙁䅁䅁䅁䥄杸䉴权䝂䅁䅁权流䅁䅁权䕁䅁䅋权䉁䅁䅁允䅁䅁䅅䅁䭁䙁䅕䅁䵁䅉䅅䅁䙁䅁䅁睁䵁䅁䅁兂䅁䅁䅁䵙㝲䅑䅯䅙䅁䅁䅯睌䅁䅁䅯睂䅅䅁䅅䅁䉁䅁䅁权㕂䅁䅁䍄䉁䅁䅁兂䅁䅁䅍䅄䅁䅁䅕䅁䅁䕺瑍歭䭅䱁䅙䅁䭁䕁䅕䅁䭁䅁䉣䅁䉁䅁䅁允䅁䅁䅕䅁䅁䅁䅁䅁䵁䅉䅅䅁䙁䅁䅁睁䵁䅁䅁兂䅁䅁䅃偣佂兑䅯睰䅁䅁䅯睍䅁䅁䅯睂䅅䅁䅅䅁䉁䅁䅁权䭁允䅁䍄䉁䅁䅁䅃䅁䅁䅍䅁䅁䅁䅕䅁䅁䩁䝪ぃ䭅䙁䅍䅁䙁䅁䅁䅁㑄桺䉖权䑁䅁䅁权流䅁䅁权䕁䅁䅋权䉁䅁䅁允䅁䅁䅅䅁佁䅁䅯䅁睁䍁䄴䅏㉁䅁䅁䍄䉁䅁䅁兂䅁䅁䅍䅄䅁䅁䅕䅁䅁䕁乄〫䭁䩁䅯䅁䭁䕁䅕䅁䭁䅁䉣䅁䉁䅁䅁允䅁䅁䅕䅁䅁橍瑪ぇ䵉䅉䅅䅁䥁䅁䅁睁䅁䅁䅁兂䅁䅁䅁䵭䱙兑䅯杕䅁䅁䅕䅁䅁䡁剄商䭅䕁䅳䅁䭁䍁䅙䅁䭁䅁䅑潁䭁䅁䅅䅁䉁䅁䅁允䅁䅁䅕楪佳䍣奥び䵁䅉䅅䅁䙁䅁䅁睁䵁䅁䅁兂䅁䅁䅁䵑㜳䅑䅯睲䅁䅁䅯杍䅁䅁䅯睂䅅䅁䅅䅁䉁䅁䅁兂䅁䅁䅁䅁䅁䅁杷允䅁䅁䅕䅁䑁䅁䅷䅁䙁䅁䅁䥁睂䔸䈵权坃䅁䅁权䱂䅁䅁权䡁允䅁允䅁䅁䅅䅁䙁䝁刷晣㠫が䍚䍄䉁䅁䅁兂䅁䅁䅍䅄䅁䅁䅕䅁䅁䡧睄歔䭅䅁䉑䅁䭁䍁䄸䅁䭁䅁䉣䅁䉁䅁䅁允䅁䅁䅕䅁䅁䅁䅁䅁䵁䅉䅅䅁䥁䅁䅁睁䅁䅁䅁兂䅁䅁䅁䵭䱙兑䅯杕䅁䅁䅕䅁䅁䵁䝪ぃ䭅䕁䅫䅁䭁䍁䅙䅁䭁䅁䅑潁䭁䅁䅅䅁䉁䅁䅁允䅁䅁䅯兖䅁䅁杷允䅁䅁䅕䅁䑁䅁䅷䅁䙁䅁䅁䅁䕁啪䈹权奃䅁䅁权乂䅁䅁权䡁允䅁允䅁䅁䅅䅁䙁䅁瑐㠰㡴杁䍴䍄䉁䅁䅁兂䅁䅁䅍䅄䅁䅁䅕䅁䅁䡁䭄〫䭁䵁䅍䅁䭁䑁䅅䅁䭁䅁䉣䅁䉁䅁䅁允䅁䅁䅕䅁䅁䅁䅁䅁䵁䅉䅅䅁䥁䅁䅁睁䅁䅁䅁兂䅁䅁䅁䵭䱙兑䅯杕䅁䅁䅕䅁䅁䉁偄商䭅䑁䄴䅁䭁䍁䅙䅁䭁䅁䅑潁䭁䅁䅅䅁䉁䅁䅁允䅁䅁䄴䅄䅁䍁䄰䅍畁䑁䅅杍䅁䅁杷允䅁䅁䅧䅁䑁䅁䅁䅁䙁䅁䅁䅁奃杸䉴权卂䅁䅁兂䅁䅁䅁䴷嘴兑䅯睏䅁䅁䅯杊䅁䅁䅯䅂䍁䅧䅯允䅁䅁䅅䅁䉁䅁䅁兂㉄䙋偹汩桄䅑杷允䅁䅁䅕䅁䑁䅁䅷䅁䙁䅁䅁䅁䅂智䅴权䩃䅁䅁权㝁䅁䅁权䡁允䅁允䅁䅁䅅䅁䭁䭁䄰䅁䵁䅉䅅䅁䙁䅁䅁睁䵁䅁䅁兂䅁䅁䅁䥂倱兑䅯杯䅁䅁䅯䅏䅁䅁䅯睂䅅䅁䅅䅁䉁䅁䅁兂䅁䅁䅁䅁䅁䅁杷允䅁䅁䅕䅁䑁䅁䅷䅁䙁䅁䅁䅁㝂啌䈹权䱄䅁䅁权⭁䅁䅁权䡁允䅁允䅁䅁䅅䅁䙁䅁䅁䅁䅁䅁䅁䍄䉁䅁䅁兂䅁䅁䅍䅄䅁䅁䅕䅁䅁䕺瑍歭䭅偁䅁䅁䭁䑁䅕䅁䭁䅁䉣䅁䉁䅁䅁允䅁䅁䅕䅁䅁䅁䅁䅁䵁䅉䅅䅁䙁䅁䅁睁䵁䅁䅁兂䅁䅁䵄祑愲兑䅯䅫䅁䅁䅯睑䅁䅁䅯睂䅅䅁䅅䅁䉁䅁䅁权䭁允䅁䍄䉁䅁䅁䅃䅁䅁䅍䅁䅁䅁䅕䅁䅁䩁䝪ぃ䭅䙁䅧䅁䙁䅁䅁䅁歄桺䉖权䩂䅁䅁权流䅁䅁权䕁䅁䅋权䉁䅁䅁允䅁䅁䅅䅁佁䅁䅑䅁㑁䅁䅁䍄䉁䅁䅁䅃䅁䅁䅍䅁䅁䅁䅕䅁䅁䩁䝪ぃ䭅䙁䅙䅁䙁䅁䅁䅁睄桺䉖权㝁䅁䅁权流䅁䅁权䕁䅁䅋权䉁䅁䅁允䅁䅁䅅䅁䙁䅁塲㍯㥁慩䅎䍄䉁䅁䅁䅃䅁䅁䅍䅁䅁䅁䅕䅁䅁䩁䝪ぃ䭅䙁䅉䅁䙁䅁䅁䅁元硺䉖权䉂䅁䅁权流䅁䅁权䕁䅁䅋权䉁䅁䅁允䅁䅁䅅䅁䙁䙁偹癷潕䥧䅆䍄䉁䅁䅁兂䅁䅁䅍䅄䅁䅁䅕䅁䅁䉁䉃䔫䭁佁䅁䅁䭁䕁䅍䅁䭁䅁䉣䅁䉁䅁䅁允䅁䅁䅕䅁䅁䅁䅁䅁䵁䅉䅅䅁䥁䅁䅁睁䅁䅁䅁兂䅁䅁䅁䵭䱙兑䅯䅇䅁䅁䅕䅁䅁偁佪商䭅䑁䄴䅁䭁䍁䅙䅁䭁䅁䅑潁䭁䅁䅅䅁䉁䅁䅁允䅁䅁䄴䅃䅁䑁䅧杌祁䅁䅁䍄䉁䅁䅁䅃䅁䅁䅍䅁䅁䅁䅕䅁䅁䩁䝪ぃ䭅䙁䅉䅁䙁䅁䅁䅁䅄杸䉴权㉁䅁䅁权流䅁䅁权䕁䅁䅋权䉁䅁䅁允䅁䅁䅅䅁䭁䙁䅉䅁䵁䅉䅅䅁䙁䅁䅁睁䵁䅁䅁兂䅁䅁䅁䍉㕪䅑䅯杚䅁䅁䅯免䅁䅁䅯睂䅅䅁䅅䅁䉁䅁䅁权摁允䅁䍄䉁䅁䅁䅃䅁䅁䅍䅁䅁䅁䅕䅁䅁䩁䝪ぃ䭅䙁䅙䅁䙁䅁䅁䅁㑄桺䉖权䵂䅁䅁权流䅁䅁权䕁䅁䅋权䉁䅁䅁允䅁䅁䅅䅁佁䅁䅯䅁硁䍁䄴杍ぁ䅁䅁䍄䉁䅁䅁兂䅁䅁䅍䅄䅁䅁䅕䅁䅁䭁䩄〫䭁䱁䅳䅁䭁䕁䅧䅁䭁䅁䉣䅁䉁䅁䅁允䅁䅁䅕㜴瑚㑣瑱啋䵉䅉䅅䅁䥁䅁䅁睁䅁䅁䅁兂䅁䅁䅁䵭䱙兑䅯杕䅁䅁䅕䅁䅁䵁䝪ぃ䭅䕁䅍䅁䭁䍁䅙䅁䭁䅁䅑潁䭁䅁䅅䅁䉁䅁䅁允䅁䅁䅯兖䅁䅁杷允䅁䅁䅕䅁䑁䅁䅷䅁䙁䅁䅁䅁㑁䔵䈵权浂䅁䅁权祁䅁䅁权䡁允䅁允䅁䅁䅅䅁䭁䍁䉍䅁䵁䅉䅅䅁䙁䅁䅁睁䵁䅁䅁兂䅁䅁䅁住佒兑䅯杮䅁䅁䅯杍䅁䅁䅯睂䅅䅁䅅䅁䉁䅁䅁兂䅁䅁䅁䅁䅁䅁杷允䅁䅁䅕䅁䑁䅁䅷䅁䙁䅁䅁䅁允晧䅨权杂䅁䅁权睁䅁䅁权䡁允䅁允䅁䅁䅅䅁䭁䝁䄴䅁䵁䅉䅅䅁䙁䅁䅁睁䵁䅁䅁兂䅁䅁䅃ㅏ偬兑䅯其䅁䅁䅯睌䅁䅁䅯睂䅅䅁䅅䅁䉁䅁䅁兂䅁䅁䅁䅁䅁䅁杷允䅁䅁䅕䅁䑁䅁䅷䅁䙁䅁䅁䥁䅂啚䈹权元䅁䅁权䙂䅁䅁权䡁允䅁允䅁䅁䅅䅁䭁䅁䉯䅁䵁䅉䅅䅁䙁䅁䅁睁䵁䅁䅁兂䅁䅁䅃䭳偤兑䅯杴䅁䅁䅯睒䅁䅁䅯睂䅅䅁䅅䅁䉁䅁䅁兂噁硙穭剶穳村杷允䅁䅁䅕䅁䑁䅁䅷䅁䙁䅁䅁䥁啂䙂䉂权杂䅁䅁权祁䅁䅁权䡁允䅁允䅁䅁䅅䅁䭁䝁䄸䅁䵁䅉䅅䅁䙁䅁䅁睁䵁䅁䅁兂䅁䅁䅃佲䝚兑䅯杭䅁䅁䅯䅎䅁䅁䅯睂䅅䅁䅅䅁䉁䅁䅁兂䅁䅁䅁䅁䅁䅁杷允䅁䅁䅕䅁䑁䅁䅷䅁䙁䅁䅁䥁䅂啚䈹权坄䅁䅁权ぁ䅁䅁权䡁允䅁允䅁䅁䅅䅁䙁䅁䅁䅁䅁䅁䅁䍄䉁䅁䅁䅃䅁䅁䅍䅁䅁䅁䅕䅁䅁䩁䝪ぃ䭅䙁䅉䅁䙁䅁䅁䅁䥄杸䉴权䑁䅁䅁权流䅁䅁权䕁䅁䅋权䉁䅁䅁允䅁䅁䅅䅁䭁䙁䅕䅁䵁䅉䅅䅁䥁䅁䅁睁䅁䅁䅁兂䅁䅁䅁䵭䱙兑䅯睋䅁䅁䅕䅁䅁䕁剄商䭅䍁䄸䅁䭁䍁䅙䅁䭁䅁䅑潁䭁䅁䅅䅁䉁䅁䅁允䅁䅁䅯杊䅁䅁杷允䅁䅁䅕䅁䑁䅁䅷䅁䙁䅁䅁䅁杁偋䅬权佃䅁䅁权獁䅁䅁权䡁允䅁允䅁䅁䅅䅁䙁䅁䅁䅁䅁䅁䅁䍄䉁䅁䅁兂䅁䅁䅍䅄䅁䅁䅕䅁䅁䙧䕑䕕䭅䭁䅉䅁䭁䕁䅁䅁䭁䅁䉣䅁䉁䅁䅁允䅁䅁䅕䥁桃潒⽈歚䵉䅉䅅䅁䙁䅁䅁</t>
  </si>
  <si>
    <t>睁䵁䅁䅁兂䅁䅁䅃楡倵兑䅯朴䅁䅁䅯睍䅁䅁䅯睂䅅䅁䅅䅁䉁䅁䅁兂䅁䅁䅁䅁䅁䅁杷允䅁䅁䅧䅁䑁䅁䅁䅁䙁䅁䅁䅁奃杸䉴权呂䅁䅁兂䅁䅁䅁䴷嘴兑䅯睏䅁䅁䅯杊䅁䅁䅯䅂䍁䅧䅯允䅁䅁䅅䅁䉁䅁䅁兂啁歲桦楹敐䅑杷允䅁䅁䅧䅁䑁䅁䅁䅁䙁䅁䅁䅁奃杸䉴权捂䅁䅁兂䅁䅁䅁䴫嘴兑䅯兑䅁䅁䅯杊䅁䅁䅯䅂䍁䅧䅯允䅁䅁䅅䅁䉁䅁䅁杄䭁䅁䅁睍畁䑁䅣睎䅁䅁杷允䅁䅁䅧䅁䑁䅁䅁䅁䙁䅁䅁䅁奃杸䉴权卂䅁䅁兂䅁䅁䅁䵷䱙兑䅯睌䅁䅁䅯杊䅁䅁䅯䅂䍁䅧䅯允䅁䅁䅅䅁䉁䅁䅁权卂䅁䅁䍄䉁䅁䅁兂䅁䅁䅍䅄䅁䅁䅕䅁䅁䵁い〫䭁䭁䄸䅁䭁䑁䅉䅁䭁䅁䉣䅁䉁䅁䅁允䅁䅁䅕䅁䅁䅁䅁䅁䵁䅉䅅䅁䙁䅁䅁睁䵁䅁䅁兂䅁䅁䅁摪但兑䅯䅮䅁䅁䅯李䅁䅁䅯睂䅅䅁䅅䅁䉁䅁䅁兂晃㥏䅴佚卬䅑杷允䅁䅁䅕䅁䑁䅁䅷䅁䙁䅁䅁䅁啂欱䈵权坄䅁䅁权㙁䅁䅁权䡁允䅁允䅁䅁䅅䅁䙁䑁奙㕑捲杳䅎䍄䉁䅁䅁兂䅁䅁䅍䅄䅁䅁䅕䅁䅁䵁い〫䭁偁䅁䅁䭁䑁䅍䅁䭁䅁䉣䅁䉁䅁䅁允䅁䅁䅕䅁䅁䅁䅁䅁䵁䅉䅅䅁䙁䅁䅁睁䵁䅁䅁兂䅁䅁䅃佲䝚兑䅯睰䅁䅁䅯䅓䅁䅁䅯睂䅅䅁䅅䅁䉁䅁䅁权䭁允䅁䍄䉁䅁䅁兂䅁䅁䅍䅄䅁䅁䅕䅁䅁䙁坔歔䭅䭁䅳䅁䭁䑁䅍䅁䭁䅁䉣䅁䉁䅁䅁允䅁䅁䅯权䅅䅁杷允䅁䅁䅧䅁䑁䅁䅁䅁䙁䅁䅁䅁奃杸䉴权奁䅁䅁兂䅁䅁䅁䴰䱙兑䅯䅐䅁䅁䅯杊䅁䅁䅯䅂䍁䅧䅯允䅁䅁䅅䅁䉁䅁䅁权婁䅁䅁䍄䉁䅁䅁兂䅁䅁䅍䅄䅁䅁䅕䅁䅁䥁刳歔䭅䩁䅧䅁䭁䑁䄸䅁䭁䅁䉣䅁䉁䅁䅁允䅁䅁䅕䅁䅁歴穖啄䵉䅉䅅䅁䙁䅁䅁睁䵁䅁䅁兂䅁䅁䅁住佒兑䅯杫䅁䅁䅯材䅁䅁䅯睂䅅䅁䅅䅁䉁䅁䅁兂㥄啨䅧獓䕔兑杷允䅁䅁䅧䅁䑁䅁䅁䅁䙁䅁䅁䅁奃杸䉴权婂䅁䅁兂䅁䅁䅁䵰嘸兑䅯兔䅁䅁䅯杊䅁䅁䅯䅂䍁䅧䅯允䅁䅁䅅䅁䉁䅁䅁兂卂䉵䘶稶乆䅑杷允䅁䅁䅕䅁䑁䅁䅷䅁䙁䅁䅁䅁䅄倹䅴权啃䅁䅁权䑂䅁䅁权䡁允䅁允䅁䅁䅅䅁䭁䑁䉁䅁䵁䅉䅅䅁䙁䅁䅁睁䵁䅁䅁兂䅁䅁䅁䡫㑢䅑䅯䄴䅁䅁䅯睁䅁䅁䅯睂䅅䅁䅅䅁䉁䅁䅁兂䅁䅁䅁䅁䅁䅁杷允䅁䅁䅧䅁䑁䅁䅁䅁䙁䅁䅁䅁奃杸䉴权卂䅁䅁兂䅁䅁䅁䴵嘴兑䅯児䅁䅁䅯杊䅁䅁䅯䅂䍁䅧䅯允䅁䅁䅅䅁䉁䅁䅁杄䵁䅁䅁免祁䑁䅣杌㑁䅁䅁䍄䉁䅁䅁兂䅁䅁䅍䅄䅁䅁䅕䅁䅁䱧湃ご䭅䅁䉁䅁䭁䑁䄸䅁䭁䅁䉣䅁䉁䅁䅁允䅁䅁䅯杂䅅䅁杷允䅁䅁䅧䅁䑁䅁䅁䅁䙁䅁䅁䅁奃杸䉴权呂䅁䅁兂䅁䅁䅁䴷嘴兑䅯杌䅁䅁䅯杊䅁䅁䅯䅂䍁䅧䅯允䅁䅁䅅䅁䉁䅁䅁兂獄払敧捆塢䅑杷允䅁䅁䅕䅁䑁䅁䅷䅁䙁䅁䅁䅁元癤䅨权橂䅁䅁权硁䅁䅁权䡁允䅁允䅁䅁䅅䅁䙁䅁䅁䱁䍁っ䍆䍄䉁䅁䅁兂䅁䅁䅍䅄䅁䅁䅕䅁䅁䕁昰䕕䭅䝁䅍䅁䭁䑁䅯䅁䭁䅁䉣䅁䉁䅁䅁允䅁䅁䅕䥁䵄癋捕䕘䵉䅉䅅䅁䙁䅁䅁睁䵁䅁䅁兂䅁䅁䅁摪但兑䅯䅯䅁䅁䅯睁䅁䅁䅯睂䅅䅁䅅䅁䉁䅁䅁兂䱂䱖ひ偢捙䅑杷允䅁䅁䅕䅁䑁䅁䅷䅁䙁䅁䅁䅁䅄倹䅴权䭄䅁䅁权䱂䅁䅁权䡁允䅁允䅁䅁䅅䅁䙁乁睊䜱桷㝃⽁䍄䉁䅁䅁兂䅁䅁䅍䅄䅁䅁䅕䅁䅁䭁欫ご䭅䝁䅙䅁䭁䑁䅧䅁䭁䅁䉣䅁䉁䅁䅁允䅁䅁䅯充䅅䅁杷允䅁䅁䅧䅁䑁䅁䅁䅁䙁䅁䅁䅁奃杸䉴权奁䅁䅁兂䅁䅁䅁乣噅兑䅯材䅁䅁䅯杊䅁䅁䅯䅂䍁䅧䅯允䅁䅁䅅䅁䉁䅁䅁兂⭂㕫浖火捵䅑杷允䅁䅁䅧䅁䑁䅁䅁䅁䙁䅁䅁䅁奃杸䉴权卂䅁䅁兂䅁䅁䅁䵷䱙兑䅯睐䅁䅁䅯杊䅁䅁䅯䅂䍁䅧䅯允䅁䅁䅅䅁䉁䅁䅁权卂䅁䅁䍄䉁䅁䅁䅃䅁䅁䅍䅁䅁䅁䅕䅁䅁䩁䝪ぃ䭅䙁䅍䅁䙁䅁䅁䅁歄桺䉖权㉁䅁䅁权流䅁䅁权䕁䅁䅋权䉁䅁䅁允䅁䅁䅅䅁佁䅁䅷䅁㉁䑁䅁杌㕁䑁䅉䅁䵁䅉䅅䅁䙁䅁䅁睁䵁䅁䅁兂䅁䅁䅁䵣㝲䅑䅯䅴䅁䅁䅯睌䅁䅁䅯睂䅅䅁䅅䅁䉁䅁䅁兂䅁䅁䅁䅁䅁䅁杷允䅁䅁䅧䅁䑁䅁䅁䅁䙁䅁䅁䅁奃杸䉴权呂䅁䅁兂䅁䅁䅁䵬嘸兑䅯䅓䅁䅁䅯杊䅁䅁䅯䅂䍁䅧䅯允䅁䅁䅅䅁䉁䅁䅁兂塄㍯㥁汃䍥䅑杷允䅁䅁䅧䅁䑁䅁䅁䅁䙁䅁䅁䅁奃杸䉴权呂䅁䅁兂䅁䅁䅁䵷䱙兑䅯児䅁䅁䅯杊䅁䅁䅯䅂䍁䅧䅯允䅁䅁䅅䅁䉁䅁䅁权呂䅁䅁䍄䉁䅁䅁兂䅁䅁䅍䅄䅁䅁䅕䅁䅁佁䉃䔫䭁䩁䅙䅁䭁䕁䅁䅁䭁䅁䉣䅁䉁䅁䅁允䅁䅁䅕䅁䅃䝤⽹啉䵉䅉䅅䅁䙁䅁䅁睁䵁䅁䅁兂䅁䅁䅃䅖兒兑䅯朶䅁䅁䅯䅎䅁䅁䅯睂䅅䅁䅅䅁䉁䅁䅁兂䅁䅁䅁䅁䅁䅁杷允䅁䅁䅕䅁䑁䅁䅷䅁䙁䅁䅁䅁乃唰䈵权䱃䅁䅁权㍁䅁䅁权䡁允䅁允䅁䅁䅅䅁䙁䉁䘫ㄶ㑇案䅂䍄䉁䅁䅁兂䅁䅁䅍䅄䅁䅁䅕䅁䅁䥁刳歔䭅䭁䄸䅁䭁䍁䅷䅁䭁䅁䉣䅁䉁䅁䅁允䅁䅁䅕䅁䅁䅁䅁䅁䵁䅉䅅䅁䙁䅁䅁睁䵁䅁䅁兂䅁䅁䅁䵙㝲䅑䅯䅯䅁䅁䅯杓䅁䅁䅯睂䅅䅁䅅䅁䉁䅁䅁兂呄祆⭷⭋晅䅷杷允䅁䅁䅧䅁䑁䅁䅁䅁䙁䅁䅁䅁奃杸䉴权呂䅁䅁兂䅁䅁䅁䴫嘴兑䅯杌䅁䅁䅯杊䅁䅁䅯䅂䍁䅧䅯允䅁䅁䅅䅁䉁䅁䅁杄䭁䅁䅁杍畁䑁䅍䅏䅁䅁杷允䅁䅁䅕䅁䑁䅁䅷䅁䙁䅁䅁䅁允晧䅨权慃䅁䅁权ぁ䅁䅁权䡁允䅁允䅁䅁䅅䅁䙁䅁䅁乁㉅剎䍨䍄䉁䅁䅁䅃䅁䅁䅍䅁䅁䅁䅕䅁䅁䩁䝪ぃ䭅䙁䅉䅁䙁䅁䅁䅁啃硺䉖权畁䅁䅁权流䅁䅁权䕁䅁䅋权䉁䅁䅁允䅁䅁䅅䅁䙁䙁㑋潈牘塆䅨䍄䉁䅁䅁兂䅁䅁䅍䅄䅁䅁䅕䅁䅁䡁䭄〫䭁䭁䅍䅁䭁䑁䅫䅁䭁䅁䉣䅁䉁䅁䅁允䅁䅁䅕䅁坄䕫䩸歕䵉䅉䅅䅁䙁䅁䅁睁䵁䅁䅁兂䅁䅁䅃䝑偖兑䅯䅴䅁䅁䅯兎䅁䅁䅯睂䅅䅁䅅䅁䉁䅁䅁兂塁祷異伯ㄱ村杷允䅁䅁䅧䅁䑁䅁䅁䅁䙁䅁䅁䅁奃杸䉴权奂䅁䅁兂䅁䅁䅁䴵嘴兑䅯睒䅁䅁䅯杊䅁䅁䅯䅂䍁䅧䅯允䅁䅁䅅䅁䉁䅁䅁杄䭁䅁䅁睎畁䑁䅧杍䅁䅁杷允䅁䅁䅕䅁䑁䅁䅷䅁䙁䅁䅁䵁䑸婌䉰权坃䅁䅁权䉂䅁䅁权䡁允䅁允䅁䅁䅅䅁䙁䅁䅁䅁䅁䅁䅁䍄䉁䅁䅁䅃䅁䅁䅍䅁䅁䅁䅕䅁䅁䩁䝪ぃ䭅䙁䅉䅁䙁䅁䅁䅁䅄杸䉴权㕁䅁䅁权流䅁䅁权䕁䅁䅋权䉁䅁䅁允䅁䅁䅅䅁䭁䙁䅉䅁䵁䅉䅅䅁䙁䅁䅁睁䵁䅁䅁兂䅁䅁䅁䵯㝮䅑䅯杚䅁䅁䅯免䅁䅁䅯睂䅅䅁䅅䅁䉁䅁䅁权晁允䅁䍄䉁䅁䅁兂䅁䅁䅍䅄䅁䅁䅕䅁䅁䑁歪歔䭅䅁䉑䅁䭁䕁䅍䅁䭁䅁䉣䅁䉁䅁䅁允䅁䅁䅕䅁䅁䅁䅁䅁䵁䅉䅅䅁䙁䅁䅁睁䵁䅁䅁兂䅁䅁䅁偷㝔䅑䅯杴䅁䅁䅯兎䅁䅁䅯睂䅅䅁䅅䅁䉁䅁䅁兂㍃乪㝴噫ㅫ村杷允䅁䅁䅕䅁䑁䅁䅷䅁䙁䅁䅁䥁䅂啚䈹权㉄䅁䅁权䱂䅁䅁权䡁允䅁允䅁䅁䅅䅁䙁䉁汈䍍䉔偤⽕䍄䉁䅁䅁䅃䅁䅁䅍䅁䅁䅁䅕䅁䅁䩁䝪ぃ䭅䙁䅷䅁䙁䅁䅁䅁㑄桺䉖权ぁ䅁䅁权流䅁䅁权䕁䅁䅋权䉁䅁䅁允䅁䅁䅅䅁佁䅁䅯䅁穁䍁䄴免硁䅁䅁䍄䉁䅁䅁兂䅁䅁䅍䅄䅁䅁䅕䅁䅁䡁䭄〫䭁䵁䅕䅁䭁䅁䅍䅁䭁䅁䉣䅁䉁䅁䅁允䅁䅁䅕㙢潈⭙䌶歅䵁䅉䅅䅁䙁䅁䅁睁䵁䅁䅁兂䅁䅁䅁䍉㕪䅑䅯睷䅁䅁䅯睓䅁䅁䅯睂䅅䅁䅅䅁䉁䅁䅁兂䅁䅁䅁䅁䅁䅁杷允䅁䅁䅕䅁䑁䅁䅷䅁䙁䅁䅁䵁䅃水䉂权㥃䅁䅁权祁䅁䅁权䡁允䅁允䅁䅁䅅䅁䙁䅁䅁䅁䅁䅁䅁䍄䉁䅁䅁䅃䅁䅁䅍䅁䅁䅁䅕䅁䅁䩁䝪ぃ䭅䙁䅉䅁䙁䅁䅁䅁歃硺䉖权䅂䅁䅁权流䅁䅁权䕁䅁䅋权䉁䅁䅁允䅁䅁䅅䅁䙁佁㙆䭆䠵坱䅂䍄䉁䅁䅁兂䅁䅁䅍䅄䅁䅁䅕䅁䅁䭁䩄〫䭁乁䅑䅁䭁䑁䅁䅁䭁䅁䉣䅁䉁䅁䅁允䅁䅁䅕䅁䅁䅁䅁䅁䵁䅉䅅䅁䙁䅁䅁睁䵁䅁䅁兂䅁䅁䅃楡倵兑䅯杚䅁䅁䅯兏䅁䅁䅯睂䅅䅁䅅䅁䉁䅁䅁权十允䅁䍄䉁䅁䅁兂䅁䅁䅍䅄䅁䅁䅕䅁䅁䩁㉂䔫䭁佁䅑䅁䭁䕁䅍䅁䭁䅁䉣䅁䉁䅁䅁允䅁䅁䅕牨䙓〵昵䕃䵁䅉䅅䅁䙁䅁䅁睁䵁䅁䅁兂䅁䅁䅁䵯㝮䅑䅯杯䅁䅁䅯兓䅁䅁䅯睂䅅䅁䅅䅁䉁䅁䅁兂穂祋䥦兏㑆村杷允䅁䅁䅕䅁䑁䅁䅷䅁䙁䅁䅁䥁煂歌䈹权卄䅁䅁权㙁䅁䅁权䡁允䅁允䅁䅁䅅䅁䙁䅁䅁䅁䅁䅁䅁䍄䉁䅁䅁䅃䅁䅁䅍䅁䅁䅁䅕䅁䅁䩁䝪ぃ䭅䙁䅙䅁䙁䅁䅁䅁睄桺䉖权䝂䅁䅁权流䅁䅁权䕁䅁䅋权䉁䅁䅁允䅁䅁䅅䅁䙁䙁偹癷潕䭩䅰䍄䉁䅁䅁兂䅁䅁䅍䅄䅁䅁䅕䅁䅁䩁㉂䔫䭁佁䅉䅁䭁䑁䅅䅁䭁䅁䉣䅁䉁䅁䅁允䅁䅁䅕䅁䅁䅁䅁䅁䵁䅉䅅䅁䥁䅁䅁睁䅁䅁䅁兂䅁䅁䅁䵭䱙兑䅯杕䅁䅁䅕䅁䅁䵁䝄ぃ䭅䑁䅳䅁䭁䍁䅙䅁䭁䅁䅑潁䭁䅁䅅䅁䉁䅁䅁允䅁䅁䅯杕䅁䅁杷允䅁䅁䅕䅁䑁䅁䅷䅁䙁䅁䅁䥁煂歌䈹权啄䅁䅁权䱂䅁䅁权䡁允䅁允䅁䅁䅅䅁䙁䅁䅁䅁䅁䅁䅁䍄䉁䅁䅁杂䅁䅁䅍䅄䅁䅁䅕䅁䅁䝧畯ご䭅佁䄴䅁䭁䝁䅑䅁䭁䅁䅁䅁䭁䝁䅅䅁䉁䅁䅁允䅁䅁䅕場䉖㥣乃啕䵁䅉䅅䅁䙁䅁䅁睁䵁䅁䅁兂䅁䅁䅃䅖兒兑䅯睱䅁䅁䅯䅒䅁䅁䅯睂䅅䅁䅅䅁䉁䅁䅁权䭁允䅁䍄䉁䅁䅁䅃䅁䅁䅍䅁䅁䅁䅕䅁䅁䩁䝪ぃ䭅䙁䅉䅁䙁䅁䅁䅁䅄杸䉴权䅂䅁䅁权流䅁䅁权䕁䅁䅋权䉁䅁䅁允䅁䅁䅅䅁䭁䙁䅉䅁䵁䅉䅅䅁䙁䅁䅁睁䵁䅁䅁兂䅁䅁䅁摪但兑䅯䅙䅁䅁䅯睌䅁䅁䅯睂䅅䅁䅅䅁䉁䅁䅁权㥂䅁䅁䍄䉁䅁䅁䅃䅁䅁䅍䅁䅁䅁䅕䅁䅁䩁䝪ぃ䭅䙁䅉䅁䙁䅁䅁䅁䅄杸䉴权䉂䅁䅁权流䅁䅁权䕁䅁䅋权䉁䅁䅁允䅁䅁䅅䅁䭁䙁䅉䅁䵁䅉䅅䅁䙁䅁䅁睁䵁䅁䅁兂䅁䅁䅃佲䝚兑䅯䅹䅁䅁䅯睑䅁䅁䅯睂䅅䅁䅅䅁䉁䅁䅁兂敃牪塦汋䑍村杷允䅁䅁䅕䅁䑁䅁䅷䅁䙁䅁䅁䅁杂癹䅴权坄䅁䅁权㉁䅁䅁权䡁允䅁允䅁䅁䅅䅁䙁䵁䠯敚割睤䅊䍄䉁䅁䅁兂䅁䅁䅍䅄䅁䅁䅕䅁䅁䥷楄䕕䭅乁䅧䅁䭁䕁䅙䅁䭁䅁䉣䅁䉁䅁䅁允䅁䅁䅕䅁䅁䅁䅁䅁䵁䅉䅅䅁䥁䅁䅁睁䅁䅁䅁兂䅁䅁䅁䵭䱙兑䅯䅕䅁䅁䅕䅁䅁䑁偪商䭅䑁䅕䅁䭁䍁䅙䅁䭁䅁䅑潁䭁䅁䅅䅁䉁䅁䅁允䅁䅁䄴权䅁䑁䅙杌硁䑁䅕䅁䵁䅉䅅䅁䙁䅁䅁睁䵁䅁䅁兂䅁䅁䅄佧兊兑䅯杭䅁䅁䅯䅒䅁䅁䅯睂䅅䅁䅅䅁䉁䅁䅁兂䅁䅁䅁䅁䅁䅁杷允䅁䅁䅧䅁䑁䅁䅁䅁䙁䅁䅁䅁奃杸䉴权呂䅁䅁兂䅁䅁䅁䵰嘸兑䅯䅑䅁䅁䅯杊䅁䅁䅯䅂䍁䅧䅯允䅁䅁䅅䅁䉁䅁䅁兂穁積積積䑐睐杷允䅁䅁䅕䅁䑁䅁䅷䅁䙁䅁䅁䵁䑸婌䉰权啃䅁䅁权䥂䅁䅁权䡁允䅁允䅁䅁䅅䅁䭁䅁䅁䅁䵁䅉䅅䅁䙁䅁䅁睁䵁䅁䅁兂䅁䅁䵄祑愲兑䅯睯䅁䅁䅯睐䅁䅁䅯睂䅅䅁䅅䅁䉁䅁䅁兂䅁䅁䅁䅁䅁䅁杷允䅁䅁䅕䅁䑁䅁䅷䅁䙁䅁䅁䅁允晧䅨权祄䅁䅁权䑁䅁䅁权䡁允䅁允䅁䅁䅅䅁䙁䉁䘫ㄶ㑇楮䅤䍄䉁䅁䅁兂䅁䅁䅍䅄䅁䅁䅕䅁䅁䭧浺歒䭅乁䅯䅁䭁䕁䄰䅁䭁䅁䉣䅁䉁䅁䅁允䅁䅁䅕ㅮ儹乌㘷䐲䴸䅉䅅䅁䙁䅁䅁睁䵁䅁䅁兂䅁䅁䅃佲䝚兑䅯兰䅁䅁䅯䅐䅁䅁䅯睂䅅䅁䅅䅁䉁䅁䅁睂䅁䅁䅁䑉汮䅑杷允䅁䅁䅕䅁䑁䅁䅷䅁䙁䅁䅁䅁杁偋䅬权楄䅁䅁权㑁䅁䅁权䡁允䅁允䅁䅁䅅䅁䙁䅁䅁䅁䅁䅁䅁䍄䉁䅁䅁兂䅁䅁䅍䅄䅁䅁䅕䅁䅁䙁睳ご䭅䭁䅣䅁䭁䍁䄴䅁䭁䅁䉣䅁䉁䅁䅁允䅁䅁䅯权䅅䅁杷允䅁䅁䅧䅁䑁䅁䅁䅁䙁䅁䅁䅁奃杸䉴权坂䅁䅁兂䅁䅁䅁䴷嘴兑䅯睎䅁䅁䅯杊䅁䅁䅯䅂䍁䅧䅯允䅁䅁䅅䅁䉁䅁䅁兂䙃ㄶ㑇瑦夷䅑杷允䅁䅁䅕䅁䑁䅁䅷䅁䙁䅁䅁䥁啂䙂䉂权䱃䅁䅁权睁䅁䅁权䡁允䅁允䅁䅁䅅䅁䙁䅁䅁䅁䅁䅁䅁䍄䉁䅁䅁兂䅁䅁䅍䅄䅁䅁䅕䅁䅁䕁乄〫䭁偁䅉䅁䭁䅁䅍䅁䭁䅁䉣䅁䉁䅁䅁允䅁䅁䅕䱒䝥䉚昫啌䵁䅉䅅䅁䥁䅁䅁睁䅁䅁䅁兂䅁䅁䅁䵭䱙兑䅯杕䅁䅁䅕䅁䅁䵁䝄ぃ䭅䕁䅑䅁䭁䍁䅙䅁䭁䅁䅑潁䭁䅁䅅䅁䉁䅁䅁允䅁䅁䅯杕䅁䅁杷允䅁䅁䅕䅁䑁䅁䅷䅁䙁䅁䅁䅁㑁䔵䈵权牃䅁䅁权畁䅁䅁权䡁允䅁允䅁䅁䅅䅁䭁䅁䉯䅁䵁䅉䅅䅁䥁䅁䅁睁䅁䅁䅁兂䅁䅁䅁䵭䱙兑䅯杕䅁䅁䅕䅁䅁乁䝄ぃ䭅䕁䅣䅁䭁䍁䅙䅁䭁䅁䅑潁䭁䅁䅅䅁䉁䅁䅁允䅁䅁䅯兇䅁䅁杷允䅁䅁䅕䅁䑁䅁䅷䅁䙁䅁䅁䥁煂歌䈹权慃䅁䅁权乂䅁䅁权䡁允䅁允䅁䅁䅅䅁䙁䩁䙓噴坘䅈䍊䍄䉁䅁䅁兂䅁䅁䅍䅄䅁䅁䅕䅁䅁䕺瑍歭䭅佁䄴䅁䭁䕁䅫䅁䭁䅁䉣䅁䉁䅁䅁允䅁䅁䅕䅁䅁䅁䅁䅁䵁䅉䅅䅁䙁䅁䅁睁䵁䅁䅁兂䅁䅁䅁穗偂兑䅯䅴䅁䅁䅯䅌䅁䅁䅯睂䅅䅁䅅䅁䉁䅁䅁兂䅁䅁䅁䅁䅁䅁杷允䅁䅁䅧䅁䑁䅁䅁䅁䙁䅁䅁䅁奃杸䉴权坂䅁䅁兂䅁䅁䅁䵅嘸兑䅯兏䅁䅁䅯杊䅁䅁䅯䅂䍁䅧䅯允䅁䅁䅅䅁䉁䅁䅁杄䭁䅁䅁䅍畁䑁䅙兎䅁䅁杷允䅁䅁䅙䅁䑁䅁䅷䅁䙁䅁䅁䅁䅄倹䅴权杂䅁䅁权䅁䅁䅁权䅁䅁䅁权桂䅁䅁允䅁䅁䅅䅁䭁䡁䅍䅁䵁䅉䅅䅁䥁䅁䅁睁䅁䅁䅁兂䅁䅁䅁䵭䱙兑䅯杘䅁䅁䅕䅁䅁䍁偄商䭅䕁䄰䅁䭁䍁䅙䅁䭁䅁䅑潁䭁䅁䅅䅁䉁䅁䅁允䅁䅁䄴权䅁䑁䅧杌㑁䑁䅫䅁䵁䅉䅅䅁䥁䅁䅁睁䅁䅁䅁兂䅁䅁䅁䵭䱙兑䅯杕䅁䅁䅕䅁䅁䵁䝄ぃ䭅䕁䅫䅁䭁䍁䅙䅁䭁䅁䅑潁䭁䅁䅅䅁䉁䅁䅁允䅁䅁䅯杕䅁䅁杷允䅁䅁䅧䅁䑁䅁䅁䅁䙁䅁䅁䅁奃杸䉴权卂䅁䅁兂䅁䅁䅁䵷䱙兑䅯兎䅁䅁䅯杊䅁䅁䅯䅂䍁䅧䅯允䅁䅁䅅䅁䉁䅁䅁权卂䅁䅁䍄䉁䅁䅁兂䅁䅁䅍䅄䅁䅁䅕䅁䅁䝧畯ご䭅䩁䅑䅁䭁䕁䄰䅁䭁䅁䉣䅁䉁䅁䅁允䅁䅁䅯杲䅁䅁杷允䅁䅁䅧䅁䑁䅁䅁䅁䙁䅁䅁䅁奃杸䉴权婂䅁䅁兂䅁䅁䅁䴵嘴兑䅯兔䅁䅁䅯杊䅁䅁䅯䅂䍁䅧䅯允䅁䅁䅅䅁䉁䅁䅁杄䵁䅁䅁兎㕁䍁䄴杍ぁ䅁䅁䍄䉁䅁䅁兂䅁䅁䅍䅄䅁䅁䅕䅁䅁䡧睄歔䭅䩁䅯䅁䭁䍁䄸䅁䭁䅁䉣䅁䉁䅁䅁允䅁䅁䅕䅁䅁䅁䅁䅁䵁䅉䅅䅁䙁䅁䅁睁䵁䅁䅁兂䅁䅁䅁剔儹兑䅯杪䅁䅁䅯䅑䅁䅁䅯睂䅅䅁䅅䅁䉁䅁䅁兂灄卭睃捧义村杷允䅁䅁䅧䅁䑁䅁䅁䅁䙁䅁䅁䅁奃杸䉴权卂䅁䅁兂䅁䅁䅁䵷䱙兑䅯睓䅁䅁䅯杊䅁䅁䅯䅂䍁䅧䅯允䅁䅁䅅䅁䉁䅁䅁权卂䅁䅁䍄䉁䅁䅁兂䅁䅁䅍䅄䅁䅁䅕䅁䅁䉁䉃䔫䭁䩁䅧䅁䭁䕁䅯䅁䭁䅁䉣䅁䉁䅁䅁允䅁䅁䅕䅁䅁㔸⭁啎䵉䅉䅅䅁䙁䅁䅁睁䵁䅁䅁兂䅁䅁䅃佲䝚兑䅯杹䅁䅁䅯村䅁䅁䅯睂䅅䅁䅅䅁䉁䅁䅁兂浃䉨畲婰卐睐杷允䅁䅁䅕䅁䑁䅁䅷䅁䙁䅁䅁䥁䅂啚䈹权权䅁䅁权䱂䅁䅁权䡁允䅁允䅁䅁䅅䅁䙁䙁噧楊戲卋䅂䍄䉁䅁䅁䅃䅁䅁䅍䅁䅁䅁䅕䅁䅁䩁䝪ぃ䭅䉁䅧䅁䙁䅁䅁䅁允硺䉖权䵂䅁䅁权流䅁䅁权䕁䅁䅋权䉁䅁䅁允䅁䅁䅅䅁佁䅁䅯䅁ぁ䍁䄴兏硁䅁䅁䍄䉁䅁䅁䅃䅁䅁䅍䅁䅁䅁䅕䅁䅁䩁䝪ぃ䭅䙁䅉䅁䙁䅁䅁䅁元硺䉖权䍂䅁䅁权流䅁䅁权䕁䅁䅋权䉁䅁䅁允䅁䅁䅅䅁䙁䱁敧敨剴漳䅊䍄䉁䅁䅁兂䅁䅁䅍䅄䅁䅁䅕䅁䅁䑧婴ご䭅䩁䅧䅁䭁䕁䅙䅁䭁䅁䉣䅁䉁䅁䅁允䅁䅁䅕潉発䡆刲あ䵉䅉䅅䅁䙁䅁䅁睁䵁䅁䅁兂䅁䅁䅃䝑偖兑䅯共䅁䅁䅯䅏䅁䅁䅯睂䅅䅁䅅䅁䉁䅁䅁权䭁允䅁䍄䉁䅁䅁䅃䅁䅁䅍䅁䅁䅁䅕䅁䅁䩁䝪ぃ䭅䙁䅁䅁䙁䅁䅁䅁㑁硺䉖权畁䅁䅁权流䅁䅁权䕁䅁䅋权䉁䅁䅁允䅁䅁䅅䅁佁䅁䅯䅁㑁䍁䄴李祁䅁䅁䍄䉁䅁䅁兂䅁䅁䅍䅄䅁䅁䅕䅁䅁䙁睳ご䭅偁䅯䅁䭁䑁䅙䅁䭁䅁䉣䅁䉁䅁䅁允䅁䅁䅕䅁䅁䅁䅁䅁䵁䅉䅅䅁䥁䅁䅁睁䅁䅁䅁兂䅁䅁䅁䵭䱙兑䅯杕䅁䅁䅕䅁䅁佁佺商䭅䕁䅯䅁䭁䍁䅙䅁䭁䅁䅑潁䭁䅁䅅䅁䉁䅁䅁允䅁䅁䅕䥘䌯儹摪〴䵁䅉䅅䅁䙁䅁䅁睁䵁䅁䅁兂䅁䅁䅁摪但兑䅯䄹䅁䅁䅯睓䅁䅁䅯睂䅅䅁䅅䅁䉁䅁䅁兂浂浚浚浚灙䅑杷允䅁䅁䅕䅁䑁䅁䅷䅁䙁䅁䅁䅁啂欱䈵权浂䅁䅁权䉂䅁䅁权䡁允䅁允䅁䅁䅅䅁䭁䉁䉙䅁䵁䅉䅅䅁䥁䅁䅁睁䅁䅁䅁兂䅁䅁䅁䵭䱙兑䅯杕䅁䅁䅕䅁䅁䉁偄商䭅䕁䅉䅁䭁䍁䅙䅁䭁䅁䅑潁䭁䅁䅅䅁䉁䅁䅁允䅁䅁䄴权䅁䑁䅁杌睁䑁䅅䅁䵁䅉䅅䅁䙁䅁䅁睁䵁䅁䅁兂䅁䅁䅁摪但兑䅯杮䅁䅁䅯䅓䅁䅁䅯睂䅅䅁䅅䅁䉁䅁䅁兂あ䡨䩙案敲睐杷允䅁䅁䅧䅁䑁䅁䅁䅁䙁䅁䅁䅁奃杸䉴权呂䅁䅁兂䅁䅁䅁䵅嘸兑䅯睎䅁䅁䅯杊䅁䅁䅯䅂䍁䅧䅯允䅁䅁䅅䅁䉁䅁䅁杄䭁䅁䅁免畁䑁䅫䅎䅁䅁杷允䅁䅁䅕䅁䑁䅁䅷䅁䙁䅁䅁䅁䅂智䅴权穃䅁䅁权⽁䅁䅁权䡁允䅁允䅁䅁䅅䅁䙁䅁䅁䅁䅁䅁䅁䍄䉁䅁䅁䅃䅁䅁䅍䅁䅁䅁䅕䅁䅁䩁䝪ぃ䭅䙁䅍䅁䙁䅁䅁䅁睂到䉖权睁䅁䅁权流䅁䅁权䕁䅁䅋权䉁䅁䅁允䅁䅁䅅䅁䙁䙁獐䝣偕灺䄵䍄䉁䅁䅁兂䅁䅁䅍䅄䅁䅁䅕䅁䅁䕺瑍歭䭅䩁䅯䅁䭁䕁䅧䅁䭁䅁䉣䅁䉁䅁䅁允䅁䅁䅕䅁䅁䅁䅁䅁䵁䅉䅅䅁䙁䅁䅁睁䵁䅁䅁兂䅁䅁䅁䵑㜳䅑䅯共䅁䅁䅯免䅁䅁䅯睂䅅䅁䅅䅁䉁䅁䅁权䭁允䅁䍄䉁䅁䅁兂䅁䅁䅍䅄䅁䅁䅕䅁䅁佁䉃䔫䭁䵁䄰䅁䭁䑁䅅䅁䭁䅁䉣䅁䉁䅁䅁允䅁䅁䅕䩮呦坁坁啍䵁䅉䅅䅁䥁䅁䅁睁䅁䅁䅁兂䅁䅁䅁䵭䱙兑䅯杕䅁䅁䅕䅁䅁䵁䝄ぃ䭅䕁䅕䅁䭁䍁䅙䅁䭁䅁䅑潁䭁䅁䅅䅁䉁䅁䅁允䅁䅁䅯杕䅁䅁杷允䅁䅁䅕䅁䑁䅁䅷䅁䙁䅁䅁䅁杄晧䅨权佃䅁䅁权㡁䅁䅁权䡁允䅁允䅁䅁䅅䅁䙁䅁䅁䅁䅁䅁䅁䍄䉁䅁䅁兂䅁䅁䅍䅄䅁䅁䅕䅁䅁䝁确歔䭅乁䅯䅁䭁䕁䅅䅁䭁䅁䉣䅁䉁䅁䅁允䅁䅁䅕異異㙎愵䐸䴸䅉䅅䅁䥁䅁䅁睁䅁䅁䅁兂䅁䅁䅁䵭䱙兑䅯杕䅁䅁䅕䅁䅁䩁偔商䭅䑁䅕䅁䭁䍁䅙䅁䭁䅁䅑潁䭁䅁䅅䅁䉁䅁䅁允䅁䅁䅕椹捨㡪ㅋ啨䵁䅉䅅䅁䙁䅁䅁睁䵁䅁䅁兂䅁䅁䵄祑愲兑䅯杮䅁䅁䅯睎䅁䅁䅯睂䅅䅁䅅䅁䉁䅁䅁兂䅁䅁䅁䅁䅁䅁杷允䅁䅁䅕䅁䑁䅁䅷䅁䙁䅁䅁䅁䅂智䅴权橂䅁䅁权畁䅁䅁权䡁允䅁允䅁䅁䅅䅁䙁䱁稫卫唯噗䍊䍄䉁䅁䅁兂䅁䅁䅍䅄䅁䅁䅕䅁䅁䡧睄歔䭅䵁䅕䅁䭁䍁䅷䅁䭁䅁䉣䅁䉁䅁䅁允䅁䅁䅕䅁䅁䅁䅁䅁䵁䅉䅅䅁䙁䅁䅁睁䵁䅁䅁兂䅁䅁䅁䵙㝲䅑䅯䄵䅁䅁䅯䅓䅁䅁䅯睂䅅䅁䅅䅁䉁䅁䅁兂䝄瘯权穓䕍䅑杷允䅁䅁䅕䅁䑁䅁䅷䅁䙁䅁䅁䥁睃ば䈹权㉄䅁䅁权䑁䅁䅁权䡁允䅁允䅁䅁䅅䅁䙁䩁卯と扦癩⽕䍄䉁䅁䅁兂䅁䅁䅍䅄䅁䅁䅕䅁䅁䝁䭄〫䭁佁䅷䅁䭁䑁䅍䅁䭁䅁䉣䅁䉁䅁䅁允䅁䅁䅕䅁䅁䅁䅁䅁䵁䅉䅅䅁䥁䅁䅁睁䅁䅁䅁兂䅁䅁䅁䵭䱙兑䅯杕䅁䅁䅕䅁䅁偁佄商䭅䑁䅷䅁䭁䍁䅙䅁䭁䅁䅑潁䭁䅁䅅䅁䉁䅁䅁允䅁䅁䅕児塲⽯硃び䵁䅉䅅䅁䙁䅁䅁睁䵁䅁䅁兂䅁䅁䅁䤴㑈䅑䅯䄱䅁䅁䅯睌䅁䅁䅯睂䅅䅁䅅䅁䉁䅁䅁兂䅁䅁䅁䅁䅁䅁杷允䅁䅁䅕䅁䑁䅁䅷䅁䙁䅁䅁䥁㝁啗䈹权千䅁䅁权乂䅁䅁权䡁允䅁允䅁䅁䅅䅁䙁乁䰹䵅兤昴䉂䍄䉁䅁䅁兂䅁䅁䅍䅄䅁䅁䅕䅁䅁䙧䕑䕕䭅䥁䄴䅁䭁䅁䅍䅁䭁䅁䉣䅁䉁䅁䅁允䅁䅁䅕䅁䅁䅁䅁䅁䵁䅉䅅䅁䙁䅁䅁睁䵁䅁䅁兂䅁䅁䵄祑愲兑䅯䄫䅁䅁䅯児䅁䅁䅯睂䅅䅁䅅䅁䉁䅁䅁兂䅁䅁䅁䅁䅁䅁杷允䅁䅁䅧䅁䑁䅁䅁䅁䙁䅁䅁䅁奃杸䉴权卂䅁䅁兂䅁䅁䅁䵰嘸兑䅯李䅁䅁䅯杊䅁䅁䅯䅂䍁䅧䅯允䅁䅁䅅䅁䉁䅁䅁兂塄㍯㥁獃塤䅑杷允䅁䅁䅕䅁䑁䅁䅷䅁䙁䅁䅁䅁䅄倹䅴权捄䅁䅁权䕂䅁䅁权䡁允䅁允䅁䅁䅅䅁䙁䙁呔橭杓佣⽧䍄䉁䅁䅁兂䅁䅁䅍䅄䅁䅁䅕䅁䅁䱧湃ご䭅䩁䅑䅁䭁䕁䅫䅁䭁䅁䉣䅁䉁䅁䅁允䅁䅁䅯兄䅅䅁杷允䅁䅁䅕䅁䑁䅁䅷䅁䙁䅁䅁䥁獃欵䉚权捄䅁䅁权穁䅁䅁权䡁允䅁允䅁䅁䅅䅁䙁䅁䅁䅁䅁䅁䅁䍄䉁䅁䅁兂䅁䅁䅍䅄䅁䅁䅕䅁䅁䭧浺歒䭅佁䅑䅁䭁䕁䅅䅁䭁䅁䉣䅁䉁䅁䅁允䅁䅁䅕㡊兰い㥨䕂䵁䅉䅅䅁䥁䅁䅁睁䅁䅁䅁兂䅁䅁䅁䵭䱙兑䅯杕䅁䅁䅕䅁䅁佁佔商䭅䕁䅉䅁䭁䍁䅙䅁䭁䅁䅑潁䭁䅁䅅䅁䉁䅁䅁允䅁䅁䄴杄䅁䑁䅅杍ㅁ䍁䄴杍ぁ䅁䅁䍄䉁䅁䅁䅃䅁䅁䅍䅁䅁䅁䅕䅁䅁䩁䝪ぃ䭅䙁䅉䅁䙁䅁䅁䅁允硺䉖权穁䅁䅁权流䅁䅁权䕁䅁䅋权䉁䅁䅁允䅁䅁䅅䅁佁䅁䅧䅁硁䍁䄴睎䅁䅁杷允䅁䅁䅧䅁䑁䅁䅁䅁䙁䅁䅁䅁奃杸䉴权卂䅁䅁兂䅁䅁䅁䵷䱙兑䅯兔䅁䅁䅯杊䅁䅁䅯䅂䍁䅧䅯允䅁䅁䅅䅁䉁䅁䅁权卂䅁䅁䍄䉁䅁䅁兂䅁䅁䅍䅄䅁䅁䅕䅁䅁䝁䭄〫䭁䝁䅍䅁䭁䕁䅁䅁䭁䅁䉣䅁䉁䅁䅁允䅁䅁䅕䅁㥁焱摹䕣䵉䅉䅅䅁䥁䅁䅁睁䅁䅁䅁兂䅁䅁䅁䵭䱙兑䅯睕䅁䅁䅕䅁䅁䵁䝄ぃ䭅䑁䅕䅁䭁䍁䅙䅁䭁䅁䅑潁䭁䅁䅅䅁䉁䅁䅁允䅁䅁䅯睕䅁䅁杷允䅁䅁䅧䅁䑁䅁䅁䅁䙁䅁䅁䅁奃杸䉴权敂䅁䅁兂䅁䅁䅁䵷䱙兑䅯睓䅁䅁䅯杊䅁䅁䅯䅂䍁䅧䅯允䅁䅁䅅䅁䉁䅁䅁权敂䅁䅁䍄䉁䅁䅁兂䅁䅁䅍䅄䅁䅁䅕䅁䅁䝁确歔䭅䩁䅷䅁䭁䑁䅳䅁䭁䅁䉣䅁䉁䅁䅁允䅁䅁䅕䡶呓䅇坓ぇ䵁䅉䅅䅁䥁䅁䅁睁䅁䅁䅁兂䅁䅁䅁䵭䱙兑䅯杕䅁䅁䅕䅁䅁乁䝄ぃ䭅䍁䄸䅁䭁䍁䅙䅁䭁䅁䅑潁䭁䅁䅅䅁䉁䅁䅁允䅁䅁䅯兇䅁䅁杷允䅁䅁䅕䅁䑁䅁䅷䅁䙁䅁䅁䥁㝁啗䈹权汃䅁䅁权䡂䅁䅁权䡁允䅁允䅁䅁䅅䅁䡁䅁䅁䅁杄⭹䅎䍄䉁䅁䅁䅃䅁䅁䅍䅁䅁䅁䅕䅁䅁䩁䝪ぃ䭅䙁䅍䅁䙁䅁䅁䅁䅄杸䉴权䵂䅁䅁权流䅁䅁权䕁䅁䅋权䉁䅁䅁允䅁䅁䅅䅁䭁䙁䅍䅁䵁䅉䅅䅁䙁䅁䅁睁䵁䅁䅁兂䅁䅁䅄佧兊兑䅯典䅁䅁䅯李䅁䅁䅯睂䅅䅁䅅䅁䉁䅁䅁兂䅁䅁䅁䅁䅁䅁杷允䅁䅁䅕䅁䑁䅁䅷䅁䙁䅁䅁䅁乂ㅈ䉂权敃䅁䅁权䡂䅁䅁权䡁允䅁允䅁䅁䅅䅁䙁䍁刷儸㡷晹⽑䍄䉁䅁䅁䅃䅁䅁䅍䅁䅁䅁䅕䅁䅁䩁䝪ぃ䭅䙁䄴䅁䙁䅁䅁䅁睂到䉖权䕂䅁䅁权流䅁䅁权䕁䅁䅋权䉁䅁䅁允䅁䅁䅅䅁䙁䑁电灦畦䤲䅖䍄䉁䅁䅁兂䅁䅁䅍䅄䅁䅁䅕䅁䅁䝁䭄〫䭁乁䅯䅁䭁䕁䅳䅁䭁䅁䉣䅁䉁䅁䅁允䅁䅁䅕䌷呁䱋䝷稵䴸䅉䅅䅁䥁䅁䅁睁䅁䅁䅁兂䅁䅁䅁䵭䱙兑䅯䅗䅁䅁䅕䅁䅁偁佪商䭅䑁䅑䅁䭁䍁䅙䅁䭁䅁䅑潁䭁䅁䅅䅁䉁䅁䅁允䅁䅁䄴权䅁䑁䅁杌ぁ䑁䅕䅁䵁䅉䅅䅁䙁䅁䅁睁䵁䅁䅁兂䅁䅁䅁䥂倱兑䅯睯䅁䅁䅯睌䅁䅁䅯睂䅅䅁䅅䅁䉁䅁䅁兂䅁䅁䅁䅁䅁䅁杷允䅁䅁䅧䅁䑁䅁䅁䅁䙁䅁䅁䅁奃杸䉴权婂䅁䅁兂䅁䅁䅁䴵嘴兑䅯睐䅁䅁䅯杊䅁䅁䅯䅂䍁䅧䅯允䅁䅁䅅䅁䉁䅁䅁杄䵁䅁䅁兎㉁䍁䄴兏㕁䅁䅁䍄䉁䅁䅁兂䅁䅁䅍䅄䅁䅁䅕䅁䅁䱧湃ご䭅䭁䄸䅁䭁䕁䅳䅁䭁䅁䉣䅁䉁䅁䅁允䅁䅁䅕湁唹く浸あ䵁䅉䅅䅁䙁䅁䅁睁䵁䅁䅁兂䅁䅁䅃䭳偤兑䅯䅬䅁䅁䅯睑䅁䅁䅯睂䅅䅁䅅䅁䉁䅁䅁权乁允䅁䍄䉁䅁䅁兂䅁䅁䅍䅄䅁䅁䅕䅁䅁䥁刳歔䭅䩁䅉䅁䭁䕁䅉䅁䭁䅁䉣䅁䉁䅁䅁允䅁䅁䅕䅁䅁浆敥啁䵉䅉䅅䅁䥁䅁䅁睁䅁䅁䅁兂䅁䅁䅁䵭䱙兑䅯杕䅁䅁䅕䅁䅁佁佔商䭅䍁䄸䅁䭁䍁䅙䅁䭁䅁䅑潁䭁䅁䅅䅁䉁䅁䅁允䅁䅁䄴杄䅁䑁䅅杍ぁ䍁䄴䅍㍁䅁䅁䍄䉁䅁䅁兂䅁䅁䅍䅄䅁䅁䅕䅁䅁䱧湃ご䭅佁䅷䅁䭁䅁䅍䅁䭁䅁䉣䅁䉁䅁䅁允䅁䅁䅕㑣䩇䑣㝙い䵁䅉䅅䅁䥁䅁䅁睁䅁䅁䅁兂䅁䅁䅁䵭䱙兑䅯杕䅁䅁䅕䅁䅁乁䝄ぃ䭅䑁䅅䅁䭁䍁䅙䅁䭁䅁䅑潁䭁䅁䅅䅁䉁䅁䅁允䅁䅁䅯兇䅁䅁杷允䅁䅁䅕䅁䑁䅁䅷䅁䙁䅁䅁䅁杂癹䅴权兄䅁䅁权䕂䅁䅁权䡁允䅁允䅁䅁䅅䅁䙁䥁求晋㤫極䅢䍄䉁䅁䅁兂䅁䅁䅍䅄䅁䅁䅕䅁䅁䭧浺歒䭅䭁䅍䅁䭁䑁䅫䅁䭁䅁䉣䅁䉁䅁䅁允䅁䅁䅕䅁奄䅖爫䕓䵉䅉䅅䅁䥁䅁䅁睁䅁䅁䅁兂䅁䅁䅁䵭䱙兑䅯睋䅁䅁䅕䅁䅁䑁偪商䭅䑁䅳䅁䭁䍁䅙䅁䭁䅁䅑潁䭁䅁䅅䅁䉁䅁䅁允䅁䅁䄴䅂䅁䑁䅅䅁䵁䅉䅅䅁䙁䅁䅁睁䵁䅁䅁兂䅁䅁䅁住佒兑䅯䅙䅁䅁䅯䅓䅁䅁䅯睂䅅䅁䅅䅁䉁䅁䅁权䍃䅁䅁䍄䉁䅁䅁兂䅁䅁䅍䅄䅁䅁䅕䅁䅁䡁瑳ご䭅佁䅁䅁䭁䑁䄸䅁䭁䅁䉣䅁䉁䅁䅁允䅁䅁䅕䅁䅁䅁䅁䅁䵁䅉䅅䅁䥁䅁䅁睁䅁䅁䅁兂䅁䅁䅁䵭䱙兑䅯杕䅁䅁䅕䅁䅁乁䝄ぃ䭅䑁䅧䅁䭁䍁䅙䅁䭁䅁䅑潁䭁䅁䅅䅁䉁䅁䅁允䅁䅁䅯兇䅁䅁杷允䅁䅁䅕䅁䑁䅁䅷䅁䙁䅁䅁䅁杁偋䅬权千䅁䅁权㍁䅁䅁权䡁允䅁允䅁䅁䅅䅁䙁䅁䅁䝁潁⭑䉚䍄䉁䅁䅁兂䅁䅁䅍䅄䅁䅁䅕䅁䅁䑧婴ご䭅䱁䅙䅁䭁䑁䅁䅁䭁䅁䉣䅁䉁䅁䅁允䅁䅁䅕䅁䅁䅁䅁䅁䵁䅉䅅䅁䥁䅁䅁睁䅁䅁䅁兂䅁䅁䅁䵭䱙兑䅯杕䅁䅁䅕䅁䅁䉁偄商䭅䑁䅑䅁䭁䍁䅙䅁䭁䅁䅑潁䭁䅁䅅䅁䉁䅁䅁允䅁䅁䄴权䅁䑁䅁杌硁䑁䅑䅁䵁䅉䅅䅁䙁䅁䅁睁䵁䅁䅁兂䅁䅁䅁䍉㕪䅑䅯朸䅁䅁䅯䅍䅁䅁䅯睂䅅䅁䅅䅁䉁䅁䅁兂䅁䅁䅁䅁䅁䅁杷允䅁䅁䅕䅁䑁䅁䅷䅁䙁䅁䅁䅁灂唸䈵权浂䅁䅁权ぁ䅁䅁权䡁允䅁允䅁䅁䅅䅁䭁䉁䉣䅁䵁䅉䅅䅁䥁䅁䅁睁䅁䅁䅁兂䅁䅁䅁䵭䱙兑䅯杕䅁䅁䅕䅁䅁偁佪商䭅䑁䅁䅁䭁䍁䅙䅁䭁䅁䅑潁䭁䅁䅅䅁䉁䅁䅁允䅁䅁䄴䅃䅁䑁䅁杌㕁䅁䅁䍄䉁䅁䅁兂䅁䅁䅍䅄䅁䅁䅕䅁䅁䭧浺歒䭅䭁䅍䅁䭁䍁䄴䅁䭁䅁䉣䅁䉁䅁䅁允䅁䅁䅕䅁䅁䅁䅁䅁䵁䅉䅅䅁䙁䅁䅁睁䵁䅁䅁兂䅁䅁䅁祥倱兑䅯䅮䅁䅁䅯䅐䅁䅁䅯睂䅅䅁䅅䅁䉁䅁䅁兂摂積癨䱙欸䅷杷允䅁䅁䅕䅁䑁䅁䅷䅁䙁䅁䅁䥁㝁啗䈹权千䅁䅁权䝂䅁䅁权䡁允䅁允䅁䅁䅅䅁䙁䥁祕奢卢敆䉨䍄䉁䅁䅁兂䅁䅁䅍䅄䅁䅁䅕䅁䅁䕺瑍歭䭅䵁䅍䅁䭁䅁䅍䅁䭁䅁䉣䅁䉁䅁䅁允䅁䅁䅕䅁䅁䅁䅁䅁䵁䅉䅅䅁䥁䅁䅁睁䅁䅁䅁兂䅁䅁䅁䵭䱙兑䅯杕䅁䅁䅕䅁䅁乁䝄ぃ䭅䑁䅯䅁䭁䍁䅙䅁䭁䅁䅑潁䭁䅁䅅䅁䉁䅁䅁允䅁䅁䅯兇䅁䅁杷允䅁䅁䅙䅁䑁䅁䅷䅁䙁䅁䅁䅁睂癹䅴权杂䅁䅁权䅁䅁䅁权䅁䅁䅁权桂䅁䅁允䅁䅁䅅䅁䭁䥁䅙䅁䵁䅉䅅䅁䙁䅁䅁睁䵁䅁䅁兂䅁䅁䅁䵑㜳䅑䅯睱䅁䅁䅯杏䅁䅁䅯睂䅅䅁䅅䅁䉁䅁䅁权䭁允䅁䍄䉁䅁䅁兂䅁䅁䅍䅄䅁䅁䅕䅁䅁䭁欫ご䭅佁䅉䅁䭁䑁䅧䅁䭁䅁䉣䅁䉁䅁䅁允䅁䅁䅕䅁䅁䅁䅁䅁䵁䅉䅅䅁䙁䅁䅁睁䵁䅁䅁兂䅁䅁䅃佲䝚兑䅯典䅁䅁䅯杏䅁䅁䅯睂䅅䅁䅅䅁䉁䅁䅁兂䅁䅁䅁䅁䅁䅁杷允䅁䅁䅧䅁䑁䅁䅁䅁䙁䅁䅁䅁奃杸䉴权卂䅁䅁兂䅁䅁䅁䴰䱙兑䅯睎䅁䅁䅯杊䅁䅁䅯䅂䍁䅧䅯允䅁䅁䅅䅁䉁䅁䅁权婁䅁䅁䍄䉁䅁䅁兂䅁䅁䅍䅄䅁䅁䅕䅁䅁䭁䩄〫䭁䭁䅕䅁䭁䍁䄸䅁䭁䅁䉣䅁䉁䅁䅁允䅁䅁䅣䅁䅁䝁潂䔴䵁䅉䅅䅁䙁䅁䅁睁䵁䅁䅁兂䅁䅁䅁䵙㝲䅑䅯朲䅁䅁䅯兏䅁䅁䅯睂䅅䅁䅅䅁䉁䅁䅁兂䅁䅁䅁䅁䅁䅁杷允䅁䅁䅕䅁䑁䅁䅷䅁䙁䅁䅁䅁乃唰䈵权楄䅁䅁权畁䅁䅁权䡁允䅁允䅁䅁䅅䅁䙁䅁䅁䅁䅁䅁䅁䍄䉁䅁䅁䅃䅁䅁䅍䅁䅁䅁䅕䅁䅁䩁䝪ぃ䭅䙁䄴䅁䙁䅁䅁䅁允硺䉖权㥁䅁䅁权流䅁䅁权䕁䅁䅋权䉁䅁䅁允䅁䅁䅅䅁佁䅁䅯䅁睁䍁䄴䅏穁䅁䅁䍄䉁䅁䅁兂䅁䅁䅍䅄䅁䅁䅕䅁䅁䩁㉂䔫䭁䩁䅉䅁䭁䕁䄰䅁䭁䅁䉣䅁䉁䅁䅁允䅁䅁䅕䅁䅁㥮䉹歊䵉䅉䅅䅁䙁䅁䅁睁䵁䅁䅁兂䅁䅁䅁䵯㝮䅑䅯䅯䅁䅁䅯睑䅁䅁䅯睂䅅䅁䅅䅁䉁䅁䅁兂㍂㥔牡摂佫䅑杷允䅁䅁䅕䅁䑁䅁䅷䅁䙁䅁䅁䥁睃ば䈹权䉄䅁䅁权䑁䅁䅁权䡁允䅁允䅁䅁䅅䅁䙁䡁睶橩慃硄䄱䍄䉁䅁䅁䅃䅁䅁䅍䅁䅁䅁䅕䅁䅁䩁䝪ぃ䭅䙁䅉䅁䙁䅁䅁䅁兄杸䉴权㝁䅁䅁权流䅁䅁权䕁䅁䅋权䉁䅁䅁允䅁䅁䅅䅁䭁䉁䅫䅁䵁䅉䅅䅁䙁䅁䅁睁䵁䅁䅁兂䅁䅁䅁偷㝔䅑䅯兩䅁䅁䅯杌䅁䅁䅯睂䅅䅁䅅䅁䉁䅁䅁权瑃䅁䅁䍄䉁䅁䅁兂䅁䅁䅍䅄䅁䅁䅕䅁䅁䕧求ご䭅䵁䅍䅁䭁䑁䅉䅁䭁䅁䉣䅁䉁䅁䅁允䅁䅁䅕䅁䅁䅁䅁䅁䵁䅉䅅䅁䥁䅁䅁睁䅁䅁䅁兂䅁䅁䅁䵭䱙兑䅯䅘䅁䅁䅕䅁䅁䡁剄商䭅䕁䅕䅁䭁䍁䅙䅁䭁䅁䅑潁䭁䅁䅅䅁䉁䅁䅁允䅁䅁䅕祆畕㝋楗啩䵁䅉䅅䅁䙁䅁䅁睁䵁䅁䅁兂䅁䅁䵄祑愲兑䅯杭䅁䅁䅯睍䅁䅁䅯睂䅅䅁䅅䅁䉁䅁䅁兂䅁䅁䅁䅁䅁䅁杷允䅁䅁䅕䅁䑁䅁䅷䅁䙁䅁䅁䅁㑁䔵䈵权佃䅁䅁权穁䅁䅁权䡁允䅁允䅁䅁䅅䅁䙁䅁䅁䅁䅁䅁䅁䍄䉁䅁䅁兂䅁䅁䅍䅄䅁䅁䅕䅁䅁䭁欫ご䭅䩁䅑䅁䭁䕁䄰䅁䭁䅁䉣䅁䉁䅁䅁允䅁䅁䅯睋䅅䅁杷允䅁䅁䅧䅁䑁䅁䅁䅁䙁䅁䅁䅁奃杸䉴权呂䅁䅁兂䅁䅁䅁䵐嘸兑䅯䅓䅁䅁䅯杊䅁䅁䅯䅂䍁䅧䅯允䅁䅁䅅䅁䉁䅁䅁杄䭁䅁䅁䅍畁䑁䅣睎䅁䅁杷允䅁䅁䅧䅁䑁䅁䅁䅁䙁䅁䅁䅁奃杸䉴权卂䅁䅁兂䅁䅁䅁䴰䱙兑䅯䅒䅁䅁䅯杊䅁䅁䅯䅂䍁䅧䅯允䅁䅁䅅䅁䉁䅁䅁权婁䅁䅁䍄䉁䅁䅁兂䅁䅁䅍䅄䅁䅁䅕䅁䅁䝁确歔䭅䥁䅳䅁䭁䕁䅧䅁䭁䅁䉣䅁䉁䅁䅁允䅁䅁䅕䡶㥷䝆ㅚ㡒䵁䅉䅅䅁䥁䅁䅁睁䅁䅁䅁兂䅁䅁䅁䵭䱙兑䅯睕䅁䅁䅕䅁䅁偁佄商䭅䕁䅳䅁䭁䍁䅙䅁䭁䅁䅑潁䭁䅁䅅䅁䉁䅁䅁允䅁䅁䅕䭆䠵昴佰歰䵁䅉䅅䅁䙁䅁䅁睁䵁䅁䅁兂䅁䅁䅃䭳偤兑䅯杚䅁䅁䅯兔䅁䅁䅯睂䅅䅁䅅䅁䉁䅁䅁权䩁允䅁䍄䉁䅁䅁兂䅁䅁䅍䅄䅁䅁䅕䅁䅁䱧湃ご䭅䅁䉁䅁䭁䑁䅙䅁䭁䅁䉣䅁䉁䅁䅁允䅁䅁䅯杂䅅䅁杷允䅁䅁䅕䅁䑁䅁䅷䅁䙁䅁䅁䅁允晧䅨权䍁允䅁权㡁䅁䅁权䡁允䅁允䅁䅁䅅䅁䙁䱁兮略乢癫⽅䍄䉁䅁䅁兂䅁䅁䅍䅄䅁䅁䅕䅁䅁䭁䩄〫䭁䭁䄸䅁䭁䕁䅫䅁䭁䅁䉣䅁䉁䅁䅁允䅁䅁䅕扡关㑳煹稷䴸䅉䅅䅁䙁䅁䅁睁䵁䅁䅁兂䅁䅁䅁䵙㝲䅑䅯䄵䅁䅁䅯䅔䅁䅁䅯睂䅅䅁䅅䅁䉁䅁䅁兂㍂㝋㑉㙫么睐杷允䅁䅁䅧䅁䑁䅁䅁䅁䙁䅁䅁䅁奃杸䉴权卂䅁䅁兂䅁䅁䅁䴰䱙兑䅯材䅁䅁䅯杊䅁䅁䅯䅂䍁䅧䅯允䅁䅁䅅䅁䉁䅁䅁权婁䅁䅁䍄䉁䅁䅁兂䅁䅁䅍䅄䅁䅁䅕䅁䅁佁䉃䔫䭁䩁䅧䅁䭁䕁䅁䅁䭁䅁䉣䅁䉁䅁䅁允䅁䅁䅕䅁䅁䭘䌰䕈䵉䅉䅅䅁䙁䅁䅁睁䵁䅁䅁兂䅁䅁䅁偷㝔䅑䅯兺䅁䅁䅯䅌䅁䅁䅯睂䅅䅁䅅䅁䉁䅁䅁兂䅁䅁䅁䅁䅁䅁杷允䅁䅁䅕䅁䑁䅁䅷䅁䙁䅁䅁䅁䕁啪䈹权橂䅁䅁权畁䅁䅁权䡁允䅁允䅁䅁䅅䅁䙁䅁䅁䅁䅁䅁䅁䍄䉁䅁䅁兂䅁䅁䅍䅄䅁䅁䅕䅁䅁䕁昰䕕䭅䩁䅯䅁䭁䕁䅉䅁䭁䅁䉣䅁䉁䅁䅁允䅁䅁䅕䩣瀷祴䱊䕐䵉䅉䅅䅁䙁䅁䅁睁䵁䅁䅁兂䅁䅁䅁摪但兑䅯朰䅁䅁䅯睐䅁䅁䅯睂䅅䅁䅅䅁䉁䅁䅁兂䅁䅁䅁䅁䅁䅁杷允䅁䅁䅧䅁䑁䅁䅁䅁䙁䅁䅁䅁奃杸䉴权卂䅁䅁兂䅁䅁䅁䵅嘸兑䅯杏䅁䅁䅯杊䅁䅁䅯䅂䍁䅧䅯允䅁䅁䅅䅁䉁䅁䅁杄䵁䅁䅁兌睁䍁䄴李㕁䅁䅁䍄䉁䅁䅁䅃䅁䅁䅍䅁䅁䅁䅕䅁䅁䩁䝪ぃ䭅䙁䅍䅁䙁䅁䅁䅁歃硺䉖权䙂䅁䅁权流䅁䅁权䕁䅁䅋权䉁䅁䅁允䅁䅁䅅䅁䙁䥁牘払敧啸䅮䍄䉁䅁䅁兂䅁䅁䅍䅄䅁䅁䅕䅁䅁䡁䭄〫䭁䥁䅳䅁䭁䑁䅧䅁䭁䅁䉣䅁䉁䅁䅁允䅁䅁䅕坰敤歇䥨吶䴸䅉䅅䅁䥁䅁䅁睁䅁䅁䅁兂䅁䅁䅁䵭䱙兑䅯杕䅁䅁䅕䅁䅁乁䝄ぃ䭅䕁䅕䅁䭁䍁䅙䅁䭁䅁䅑潁䭁䅁䅅䅁䉁䅁䅁允䅁䅁䅯兇䅁䅁杷允䅁䅁䅧䅁䑁䅁䅁䅁䙁䅁䅁䅁奃杸䉴权佂䅁䅁兂䅁䅁䅁䵏嘸兑䅯睌䅁䅁䅯杊䅁䅁䅯䅂䍁䅧䅯允䅁䅁䅅䅁䉁䅁䅁杄䭁䅁䅁䅍畁䑁䅕睎䅁䅁杷允䅁䅁䅕䅁䑁䅁䅷䅁䙁䅁䅁䅁杄晧䅨权湃䅁䅁权⽁䅁䅁权䡁允䅁允䅁䅁䅅䅁䭁䅁䉯䅁䵁䅉䅅䅁䙁䅁䅁睁䵁䅁䅁兂䅁䅁䅁祥倱兑䅯䅭䅁䅁䅯村䅁䅁䅯睂䅅䅁䅅䅁䉁䅁䅁兂扄橨ㅓ偄塅村杷允䅁䅁䅧䅁䑁䅁䅁䅁䙁䅁䅁䅁奃杸䉴权奁䅁䅁兂䅁䅁䅁䵉嘸兑䅯兑䅁䅁䅯杊䅁䅁䅯䅂䍁䅧䅯允䅁䅁䅅䅁䉁䅁䅁杄䭁䅁䅁䅎畁䑁䅧䅏䅁䅁杷允䅁䅁䅕䅁䑁䅁䅷䅁䙁䅁䅁䅁癃䕰䈹权㡄䅁䅁权䥂䅁䅁权䡁允䅁允䅁䅁䅅䅁䙁䵁塚佳卖啨䅴䍄䉁䅁䅁䅃䅁䅁䅍䅁䅁䅁䅕䅁䅁䩁䝪ぃ䭅䙁䅍䅁䙁䅁䅁䅁睄桺䉖权㑁䅁䅁权流䅁䅁权䕁䅁䅋权䉁䅁䅁允䅁䅁䅅䅁䙁䉁畓⭒㙆㕦䅤䍄䉁䅁䅁兂䅁䅁䅍䅄䅁䅁䅕䅁䅁䕁乄〫䭁䭁䅳䅁䭁䑁䅉䅁䭁䅁䉣䅁䉁䅁䅁允䅁䅁䅯权䅅䅁杷允䅁䅁䅕䅁䑁䅁䅷䅁䙁䅁䅁䥁啂䙂䉂权㑄䅁䅁权䉂䅁䅁权䡁允䅁允䅁䅁䅅䅁䙁䅁䅁䅁䅁䅁䅁䍄䉁䅁䅁兂䅁䅁䅍䅄䅁䅁䅕䅁䅁䙁坔歔䭅䝁䅙䅁䭁䑁䅙䅁䭁䅁䉣䅁䉁䅁䅁允䅁䅁䅯杆䅅䅁杷允䅁䅁䅕䅁䑁䅁䅷䅁䙁䅁䅁䅁䅄倹䅴权坃䅁䅁权䙂䅁䅁权䡁允䅁允䅁䅁䅅䅁䙁䑁䱩攱〱橸䍒䍄䉁䅁䅁兂䅁䅁䅍䅄䅁䅁䅕䅁䅁䉁䉃䔫䭁乁䅁䅁䭁䑁䄴䅁䭁䅁䉣䅁䉁䅁䅁允䅁䅁䅕搯捦奎䕌歇䵁䅉䅅䅁䙁䅁䅁睁䵁䅁䅁兂䅁䅁䅃楡倵兑䅯杪䅁䅁䅯睁䅁䅁䅯睂䅅䅁䅅䅁䉁䅁䅁兂䅁䅁䅁䅁䅁䅁杷允䅁䅁䅕䅁䑁䅁䅷䅁䙁䅁䅁䥁啂䙂䉂权楄䅁䅁权癁䅁䅁权䡁允䅁允䅁䅁䅅䅁䙁䅁䅁䅁䅁䅁䅁䍄䉁䅁䅁兂䅁䅁䅍䅄䅁䅁䅕䅁䅁䉁䉃䔫䭁䥁䄴䅁䭁䑁䅉䅁䭁䅁䉣䅁䉁䅁䅁允䅁䅁䅕䅁䅁䅁䅁䅁䵁䅉䅅䅁䙁䅁䅁睁䵁䅁䅁兂䅁䅁䵄祑愲兑䅯䅹䅁䅁䅯兏䅁䅁䅯睂䅅䅁䅅䅁䉁䅁䅁兂䅁䅁䅁䅁䅁䅁杷允䅁䅁䅧䅁䑁䅁䅁䅁䙁䅁䅁䅁奃杸䉴权敂䅁䅁兂䅁䅁䅁䵷䱙兑䅯杓䅁䅁䅯杊䅁䅁䅯䅂䍁䅧䅯允䅁䅁䅅䅁䉁䅁䅁权敂䅁䅁䍄䉁䅁䅁兂䅁䅁䅍䅄䅁䅁䅕䅁䅁䭁䩄〫䭁乁䅷䅁䭁䕁䅣䅁䭁䅁䉣䅁䉁䅁䅁允䅁䅁䅕伳浧潃䩮稹䴸䅉䅅䅁䥁䅁䅁睁䅁䅁䅁兂䅁䅁䅁䵭䱙兑䅯杕䅁䅁䅕䅁䅁乁䝄ぃ䭅䕁䅉䅁䭁䍁䅙䅁䭁䅁䅑潁䭁䅁䅅䅁䉁䅁䅁允䅁䅁䅯兇䅁䅁杷允䅁䅁䅕䅁䑁䅁䅷䅁䙁䅁䅁䅁㑁䔵䈵权畄䅁䅁权䱂䅁䅁权䡁允䅁允䅁䅁䅅䅁䙁䝁扷湭癉歭䄵䍄䉁䅁䅁兂䅁䅁䅍䅄䅁䅁䅕䅁䅁䕧求ご䭅乁䅧䅁䭁䕁䅁䅁䭁䅁䉣䅁䉁䅁䅁允䅁䅁䅕䅁䅁䅁䅁䅁䵁䅉䅅䅁䥁䅁䅁睁䅁䅁䅁兂䅁䅁䅁䵭䱙兑䅯杕䅁䅁䅕䅁䅁乁䝄ぃ䭅䕁䄰䅁䭁䍁䅙䅁䭁䅁䅑潁䭁䅁䅅䅁䉁䅁䅁允䅁䅁䅯兇䅁䅁杷允䅁䅁䅕䅁䑁䅁䅷䅁䙁䅁䅁䥁睃ば䈹权敄䅁䅁权㝁䅁䅁权䡁允䅁允䅁䅁䅅䅁䙁䅁䅁䅁䅁䅁䅁䍄䉁䅁䅁䅃䅁䅁䅍䅁䅁䅁䅕䅁䅁䩁䝪ぃ䭅䙁䅍䅁䙁䅁䅁䅁㡁硺䉖权䙂䅁䅁权流䅁䅁权䕁䅁䅋权䉁䅁䅁允䅁䅁䅅䅁佁䅁䅯䅁睁䍁䄴䅏穁䅁䅁䍄䉁䅁䅁兂䅁䅁䅍䅄䅁䅁䅕䅁䅁䅁乓ご䭅䱁䅅䅁䭁䍁䅷䅁䭁䅁䉣䅁䉁䅁䅁允䅁䅁䅕䅁䅁䅁䅁䅁䵁䅉䅅䅁䥁䅁䅁睁䅁䅁䅁兂䅁䅁䅁䵭䱙兑䅯睋䅁䅁䅕䅁䅁䑁偪商䭅䕁䄰䅁䭁䍁䅙䅁䭁䅁䅑潁䭁䅁䅅䅁䉁䅁䅁允䅁䅁䄴䅂䅁䑁䅅䅁䵁䅉䅅䅁䙁䅁䅁睁䵁䅁䅁兂䅁䅁䅁䵑㜳䅑䅯具䅁䅁䅯睏䅁䅁䅯睂䅅䅁䅅䅁䉁䅁䅁兂䅁䅁䅁䅁䅁䅁杷允䅁䅁䅕䅁䑁䅁䅷䅁䙁䅁䅁䥁睃ば䈹权坄䅁䅁权祁䅁䅁权䡁允䅁允䅁䅁䅅䅁䙁䅁䅁䅁䅁䅁䅁䍄䉁䅁䅁兂䅁䅁䅍䅄䅁䅁䅕䅁䅁䕁乄〫䭁䱁䅯䅁䭁䑁䅑䅁䭁䅁䉣䅁䉁䅁䅁允䅁䅁䅕䅁䅁䅁䅁䅁䵁䅉䅅䅁䙁䅁䅁睁䵁䅁䅁兂䅁䅁䅃䭳偤兑䅯典䅁䅁䅯睒䅁䅁䅯睂䅅䅁䅅䅁䉁䅁䅁兂敃慍捬朱啍䅑杷允䅁䅁䅕䅁䑁䅁䅷䅁䙁䅁䅁䅁元癤䅨权㙄䅁䅁权䡂䅁䅁权䡁允䅁允䅁䅁䅅䅁䙁䅁䅁偋㕥䝤䍚䍄䉁䅁䅁兂䅁䅁䅍䅄䅁䅁䅕䅁䅁䥷楄䕕䭅䱁䄸䅁䭁䑁䅉䅁䭁䅁䉣䅁䉁䅁䅁允䅁䅁䅕䅁䅁䅁䅁䅁䵁䅉䅅䅁䥁䅁䅁睁䅁䅁䅁兂䅁䅁䅁䵭䱙兑䅯杕䅁䅁䅕䅁䅁偁佄商䭅䑁䅧䅁䭁䍁䅙䅁䭁䅁䅑潁䭁䅁䅅䅁䉁䅁䅁允䅁䅁䅕敨剴䙵䌴䕳䵁䅉䅅䅁䥁䅁䅁睁䅁䅁䅁兂䅁䅁䅁䵭䱙兑䅯杕䅁䅁䅕䅁䅁䩁偔商䭅䍁䄸䅁䭁䍁䅙䅁䭁䅁䅑潁䭁䅁䅅䅁䉁䅁䅁允䅁䅁䅕場啯歲䉤っ䵁䅉䅅䅁䙁䅁䅁睁䵁䅁䅁兂䅁䅁䅁䵑㜳䅑䅯杬䅁䅁䅯杒䅁䅁䅯睂䅅䅁䅅䅁䉁䅁䅁兂䅁䕁噃灂⽙村杷允䅁䅁䅕䅁䑁䅁䅷䅁䙁䅁䅁䅁啂欱䈵权权䅁䅁权䥂䅁䅁权䡁允䅁允䅁䅁䅅䅁䙁䱁䉗䭑䡚䉘䅬䍄䉁䅁䅁兂䅁䅁䅍䅄䅁䅁䅕䅁䅁䙧䕑䕕䭅䭁䅳䅁䭁䑁䄸䅁䭁䅁䉣䅁䉁䅁䅁允䅁䅁䅯权䅅䅁杷允䅁䅁䅕䅁䑁䅁䅷䅁䙁䅁䅁䵁䑸婌䉰权坃䅁䅁权㍁䅁䅁权䡁允䅁允䅁䅁䅅䅁䙁䅁䅁䅁䅁䅁䅁䍄䉁䅁䅁䅃䅁䅁䅍䅁䅁䅁䅕䅁䅁䩁䝪ぃ䭅䙁䅙䅁䙁䅁䅁䅁睄桺䉖权䑁䅁䅁权流䅁䅁权䕁䅁䅋权䉁䅁䅁允䅁䅁䅅䅁䙁䍁捬㡪ㅊ㝢䅆䍄䉁䅁䅁兂䅁䅁䅍䅄䅁䅁䅕䅁䅁䭁䩄〫䭁䭁䄸䅁䭁䕁䅣䅁䭁䅁䉣䅁䉁䅁䅁允䅁䅁䅕㙫副䑍电樸䴸䅉䅅䅁䙁䅁䅁睁䵁䅁䅁兂䅁䅁䅁摪但兑䅯䅙䅁䅁䅯䅏䅁䅁䅯睂䅅䅁䅅䅁䉁䅁䅁权㥂䅁䅁䍄䉁䅁䅁兂䅁䅁䅍䅄䅁䅁䅕䅁䅁䡁瑳ご䭅䭁䅳䅁䭁䑁䅳䅁䭁䅁䉣䅁䉁䅁䅁允䅁䅁䅯权䅅䅁杷允䅁䅁䅕䅁䑁䅁䅷䅁䙁䅁䅁䥁睃ば䈹权畄䅁䅁权䙂䅁䅁权䡁允䅁允䅁䅁䅅䅁䙁䍁䑑䍙杆ㅏ䅖䍄䉁䅁䅁䅃䅁䅁䅍䅁䅁䅁䅕䅁䅁䩁䝪ぃ䭅䙁䅉䅁䙁䅁䅁䅁㑄桺䉖权㉁䅁䅁权流䅁䅁权䕁䅁䅋权䉁䅁䅁允䅁䅁䅅䅁佁䅁䅯䅁硁䍁䄴睍ㅁ䅁䅁䍄䉁䅁䅁兂䅁䅁䅍䅄䅁䅁䅕䅁䅁䥁刳歔䭅偁䄴䅁䭁䑁䅯䅁䭁䅁䉣䅁䉁䅁䅁允䅁䅁䅕䅁䅁䅁䅁䅁䵁䅉䅅䅁䙁䅁䅁睁䵁䅁䅁兂䅁䅁䅃䭳偤兑䅯䅵䅁䅁䅯兏䅁䅁䅯睂䅅䅁䅅䅁䉁䅁䅁兂䅁䅁䅁䅁䅁䅁杷允䅁䅁䅕䅁䑁䅁䅷䅁䙁䅁䅁䥁啂䙂䉂权浄䅁䅁权畁䅁䅁权䡁允䅁允䅁䅁䅅䅁䙁䅁䅁䅁䅁䅁䅁䍄䉁䅁䅁䅃䅁䅁䅍䅁䅁䅁䅕䅁䅁䩁䝪ぃ䭅䙁䅍䅁䙁䅁䅁䅁啃硺䉖权䅂䅁䅁权流䅁䅁权䕁䅁䅋权䉁䅁䅁允䅁䅁䅅䅁䙁䅁䅁䅁䅁䡄䅰䍄䉁䅁䅁兂䅁䅁䅍䅄䅁䅁䅕䅁䅁䑁歪歔䭅䩁䅙䅁䭁䑁䅉䅁䭁䅁䉣䅁䉁䅁䅁允䅁䅁䅕䅁䅁䅁䅁䅁䵁䅉䅅䅁䥁䅁䅁睁䅁䅁䅁兂䅁䅁䅁䵭䱙兑䅯杘䅁䅁䅕䅁䅁䑁偪商䭅䕁䅅䅁䭁䍁䅙䅁䭁䅁䅑潁䭁䅁䅅䅁䉁䅁䅁允䅁䅁䄴权䅁䑁䅙杌㍁䑁䅙䅁䵁䅉䅅䅁䙁䅁䅁睁䵁䅁䅁兂䅁䅁䅁䤴㑈䅑䅯䅬䅁䅁䅯杏䅁䅁䅯睂䅅䅁䅅䅁䉁䅁䅁权穁允䅁䍄䉁䅁䅁兂䅁䅁䅍䅄䅁䅁䅕䅁䅁䕧求ご䭅䭁䅣䅁䭁䑁䅳䅁䭁䅁䉣䅁䉁䅁䅁允䅁䅁䅯权䅅䅁杷允䅁䅁䅕䅁䑁䅁䅷䅁䙁䅁䅁䥁睃ば䈹权敃䅁䅁权獁䅁䅁权䡁允䅁允䅁䅁䅅䅁䙁䅁䅁䅁䅁䅁䅁䍄䉁䅁䅁兂䅁䅁䅍䅄䅁䅁䅕䅁䅁䱧湃ご䭅䵁䅅䅁䭁䕁䅧䅁䭁䅁䉣䅁䉁䅁䅁允䅁䅁䅕啕煁⽇䉒歆䵁䅉䅅䅁䥁䅁䅁睁䅁䅁䅁兂䅁䅁䅁䵭䱙兑䅯杕䅁䅁䅕䅁䅁偁佪商䭅䕁䅫䅁䭁䍁䅙䅁䭁䅁䅑潁䭁䅁䅅䅁䉁䅁䅁允䅁䅁䄴权䅁䑁䅅杌穁䑁䅣䅁䵁䅉䅅䅁䙁䅁䅁睁䵁䅁䅁兂䅁䅁䅁祥倱兑䅯䅁䅁䅁䅯䅚䅁䅁䅯兙䅁䅁䅅䅁䉁䅁䅁权䥃䅁䅁䍄䉁䅁䅁兂䅁䅁䅍䅄䅁䅁䅕䅁䅁䡧睄歔䭅乁䅉䅁䭁䕁䅁䅁䭁䅁䉣䅁䉁䅁䅁允䅁䅁䅕䍙㜰坰嘸䕊䵁䅉䅅䅁䙁䅁䅁睁䵁䅁䅁兂䅁䅁䅁晡但兑䅯术䅁䅁䅯䅒䅁䅁䅯睂䅅䅁䅅䅁䉁䅁䅁兂䅁䅁䅁䅁䅁䅁杷允䅁䅁䅕䅁䑁䅁䅷䅁䙁䅁䅁䥁煂歌䈹权敃䅁䅁权畁䅁䅁权䡁允䅁允䅁䅁䅅䅁䙁䅁䅁䅁䅁䅁䅁䍄䉁䅁䅁兂䅁䅁䅍䅄䅁䅁䅕䅁䅁䑁歪歔䭅䱁䅍䅁䭁䑁䅣䅁䭁䅁䉣䅁䉁䅁䅁允䅁䅁䅕䅁䅁䅁䅁䅁䵁䅉䅅䅁䙁䅁䅁睁䵁䅁䅁兂䅁䅁䅃䭳偤兑䅯朶䅁䅁䅯睒䅁䅁䅯睂䅅䅁䅅䅁䉁䅁䅁兂塃戹匷㙷界睐杷允䅁䅁䅕䅁䑁䅁䅷䅁䙁䅁䅁䅁灂唸䈵权㥃䅁䅁权硁䅁䅁权䡁允䅁允䅁䅁䅅䅁䙁䅁䅁䅁䅁䅁䅁䍄䉁䅁䅁䅃䅁䅁䅍䅁䅁䅁䅕䅁䅁䩁䝪ぃ䭅䙁䅙䅁䙁䅁䅁䅁啃硺䉖权䩂䅁䅁权流䅁䅁权䕁䅁䅋权䉁䅁䅁允䅁䅁䅅䅁䙁䭁䠵場啯灤䅖䍄䉁䅁䅁䅃䅁䅁䅍䅁䅁䅁䅕䅁䅁䩁䝪ぃ䭅䙁䅉䅁䙁䅁䅁䅁㡁硺䉖权㝁䅁䅁权流䅁䅁权䕁䅁䅋权䉁䅁䅁允䅁䅁䅅䅁佁䅁䅷䅁硁䑁䅁睎畁䑁䅅䅁䵁䅉䅅䅁䙁䅁䅁睁䵁䅁䅁兂䅁䅁䅁穗偂兑䅯䅴䅁䅁䅯免䅁䅁䅯睂䅅䅁䅅䅁䉁䅁䅁兂䅁䅁䅁䅁䅁䅁杷允䅁䅁䅧䅁䑁䅁䅁䅁䙁䅁䅁䅁奃杸䉴权坂䅁䅁兂䅁䅁䅁䵷䱙兑䅯杌䅁䅁䅯杊䅁䅁䅯䅂䍁䅧䅯允䅁䅁䅅䅁䉁䅁䅁权坂䅁䅁䍄䉁䅁䅁䅃䅁䅁䅍䅁䅁䅁䅕䅁䅁䩁䝪ぃ䭅䙁䅉䅁䙁䅁䅁䅁歃硺䉖权睁䅁䅁权流䅁䅁权䕁䅁䅋权䉁䅁䅁允䅁䅁䅅䅁䙁䅁䅁䅁䅁䙍䄹䍄䉁䅁䅁兂䅁䅁䅍䅄䅁䅁䅕䅁䅁佁䉃䔫䭁䩁䅉䅁䭁䑁䅯䅁䭁䅁䉣䅁䉁䅁䅁允䅁䅁䅕䅁䅁䕙歪唷䵅䅉䅅䅁䥁䅁䅁睁䅁䅁䅁兂䅁䅁䅁䵭䱙兑䅯杕䅁䅁䅕䅁䅁佁佔商䭅䕁䅍䅁䭁䍁䅙䅁䭁䅁䅑潁䭁䅁䅅䅁䉁䅁䅁允䅁䅁䅕䅁䅁䅁䅁䅁䵁䅉䅅䅁䙁䅁䅁睁䵁䅁䅁兂䅁䅁䅁䵯㝮䅑䅯䅹䅁䅁䅯睑䅁䅁䅯睂䅅䅁䅅䅁䉁䅁䅁兂偄摶瑇䭗换兑杷允䅁䅁䅕䅁䑁䅁䅷䅁䙁䅁䅁䅁乃唰䈵权䩃䅁䅁权㝁䅁䅁权䡁允䅁允䅁䅁䅅䅁䭁䑁䈰䅁䵁䅉䅅䅁䥁䅁䅁睁䅁䅁䅁兂䅁䅁䅁䵭䱙兑䅯䅗䅁䅁䅕䅁䅁䍁偄商䭅䑁䅯䅁䭁䍁䅙䅁䭁䅁䅑潁䭁䅁䅅䅁䉁䅁䅁允䅁䅁䄴权䅁䑁䅁杌㕁䑁䅕䅁䵁䅉䅅䅁䙁䅁䅁睁䵁䅁䅁兂䅁䅁䅃ㅏ偬兑䅯䅁䅅䅁䅯䅑䅁䅁䅯睂䅅䅁䅅䅁䉁䅁䅁权䝁允䅁䍄䉁䅁䅁兂䅁䅁䅍䅄䅁䅁䅕䅁䅁䥷楄䕕䭅䅁䉉䅁䭁䑁䅫䅁䭁䅁䉣䅁䉁䅁䅁允䅁䅁䅕䅁䅁䅁䅁䅁䵁䅉䅅䅁䥁䅁䅁睁䅁䅁䅁兂䅁䅁䅁䵭䱙兑䅯杕䅁䅁䅕䅁䅁佁佺商䭅䑁䅙䅁䭁䍁䅙䅁䭁䅁䅑潁䭁䅁䅅䅁䉁䅁䅁允䅁䅁䅕䉵䘶〶剭唴䵁䅉䅅䅁䙁䅁䅁睁䵁䅁䅁兂䅁䅁䅁䤴㑈䅑䅯杴䅁䅁䅯睒䅁䅁䅯睂䅅䅁䅅䅁䉁䅁䅁兂䅁䅁䍁坧㤴村杷允䅁䅁䅕䅁䑁䅁䅷䅁䙁䅁䅁䥁獃欵䉚权浂䅁䅁权䙂䅁䅁权䡁允䅁允䅁䅁䅅䅁䭁䉁䉁䅁䵁䅉䅅䅁䙁䅁䅁睁䵁䅁䅁兂䅁䅁䅁䥅㑈䅑䅯杪䅁䅁䅯李䅁䅁䅯睂䅅䅁䅅䅁䉁䅁䅁兂䅁䅁䅁䅁䅁䅁杷允䅁䅁䅕䅁䑁䅁䅷䅁䙁䅁䅁䅁乂ㅈ䉂权牃䅁䅁权䙂䅁䅁权䡁允䅁允䅁䅁䅅䅁䭁䅁䉯䅁䵁䅉䅅䅁䙁䅁䅁睁䵁䅁䅁兂䅁䅁䅄佧兊兑䅯䅮䅁䅁䅯䅍䅁䅁䅯睂䅅䅁䅅䅁䉁䅁䅁兂䅁䅁䅁䅁䅁䅁杷允䅁䅁䅕䅁䑁䅁䅷䅁䙁䅁䅁䅁䅄倹䅴权佄䅁䅁权畁䅁䅁权䡁允䅁允䅁䅁䅅䅁䙁䅁䅁䅁䅁䅁䅁䍄䉁䅁䅁䅃䅁䅁䅍䅁䅁䅁䅕䅁䅁䩁䝪ぃ䭅䙁䅉䅁䙁䅁䅁䅁㑄桺䉖权㡁䅁䅁权流䅁䅁权䕁䅁䅋权䉁䅁䅁允䅁䅁䅅䅁佁䅁䅯䅁睁䍁䄴李穁䅁䅁䍄䉁䅁䅁兂䅁䅁䅍䅄䅁䅁䅕䅁䅁䥁刳歔䭅䥁䄴䅁䭁䑁䅑䅁䭁䅁䉣䅁䉁䅁䅁允䅁䅁䅕䅁䅁䅁䅁䅁䵁䅉䅅䅁䙁䅁䅁睁䵁䅁䅁兂䅁䅁䅃楡倵兑䅯朳䅁䅁䅯兔䅁䅁䅯睂䅅䅁䅅䅁䉁䅁䅁兂啁潦水灉塳䅑杷允䅁䅁䅕䅁䑁䅁䅷䅁䙁䅁䅁䥁䅂啚䈹权㉄䅁䅁权⭁䅁䅁权䡁允䅁允䅁䅁䅅䅁䙁䕁㕕桕琹⼯⽑䍄䉁䅁䅁兂䅁䅁䅍䅄䅁䅁䅕䅁䅁䅁乓ご䭅䩁䅑䅁䭁䕁䅷䅁䭁䅁䉣䅁䉁䅁䅁允䅁䅁䅯杏䅅䅁杷允䅁䅁䅧䅁䑁䅁䅁䅁䙁䅁䅁䅁奃杸䉴权卂䅁䅁兂䅁䅁䅁䵅嘸兑䅯睌䅁䅁䅯杊䅁䅁䅯䅂䍁䅧䅯允䅁䅁䅅䅁䉁䅁䅁杄䭁䅁䅁睍畁䑁䅉睎䅁䅁杷允䅁䅁䅧䅁䑁䅁䅁䅁䙁䅁䅁䅁奃杸䉴权呂䅁䅁兂䅁䅁䅁䵅嘸兑䅯杌䅁䅁䅯杊䅁䅁䅯䅂䍁䅧䅯允䅁䅁䅅䅁䉁䅁䅁杄䭁䅁䅁免畁䑁䅙李䅁䅁杷允䅁䅁䅧䅁䑁䅁䅁䅁䙁䅁䅁䅁奃杸䉴权婂䅁䅁兂䅁䅁䅁䵅嘸兑䅯兏䅁䅁䅯杊䅁䅁䅯䅂䍁䅧䅯允䅁䅁䅅䅁䉁䅁䅁杄䭁䅁䅁免畁䑁䅙䅎䅁䅁杷允䅁䅁䅕䅁䑁䅁䅷䅁䙁䅁䅁䥁睂䔸䈵权杂䅁䅁权ぁ䅁䅁权䡁允䅁允䅁䅁䅅䅁䭁䝁䅳䅁䵁䅉䅅䅁䙁䅁䅁睁䵁䅁䅁兂䅁䅁䅁晡但兑䅯杵䅁䅁䅯李䅁䅁䅯睂䅅䅁䅅䅁䉁䅁䅁兂䅁乧潡吶焴村杷允䅁䅁䅕䅁䑁䅁䅷䅁䙁䅁䅁䅁扂䕍䈹权獄䅁䅁权穁䅁䅁权䡁允䅁允䅁䅁䅅䅁䙁䅁䅁䅁䅁䅁䅁䍄䉁䅁䅁䅃䅁䅁䅍䅁䅁䅁䅕䅁䅁䩁䝪ぃ䭅䙁䅷䅁䙁䅁䅁䅁兄杸䉴权䕂䅁䅁权流䅁䅁权䕁䅁䅋权䉁䅁䅁允䅁䅁䅅䅁䭁䉁䅫䅁䵁䅉䅅䅁䙁䅁䅁睁䵁䅁䅁兂䅁䅁䅁剔儹兑䅯杪䅁䅁䅯児䅁䅁䅯睂䅅䅁䅅䅁䉁䅁䅁兂桄桢偐䑉卙村杷允䅁䅁䅕䅁䑁䅁䅷䅁䙁䅁䅁䅁权晹䅴权潄䅁䅁权㉁䅁䅁权䡁允䅁允䅁䅁䅅䅁䙁偁朹䰫剉歘䄵䍄䉁䅁䅁䅃䅁䅁䅍䅁䅁䅁䅕䅁䅁䩁䝪ぃ䭅䙁䅉䅁䙁䅁䅁䅁歃硺䉖权㥁䅁䅁权流䅁䅁权䕁䅁䅋权䉁䅁䅁允䅁䅁䅅䅁䙁䑁䬰㘱睎噶䅰䍄䉁䅁䅁兂䅁䅁䅍䅄䅁䅁䅕䅁䅁䭧浺歒䭅䝁䅙䅁䭁䕁䅍䅁䭁䅁䉣䅁䉁䅁䅁允䅁䅁䅯䅅䅅䅁杷允䅁䅁䅕䅁䑁䅁䅷䅁䙁䅁䅁䥁獃欵䉚权权䅁䅁权㑁䅁䅁权䡁允䅁允䅁䅁䅅䅁䙁䕁杊搵楁礲䅖䍄䉁䅁䅁兂䅁䅁䅍䅄䅁䅁䅕䅁䅁䭁䩄〫䭁乁䅉䅁䭁䍁䅷䅁䭁䅁䉣䅁䉁䅁䅁允䅁䅁䅕䅁䅁䅁䅁䅁䵁䅉䅅䅁䥁䅁䅁睁䅁䅁䅁兂䅁䅁䅁䵭䱙兑䅯杕䅁䅁䅕䅁䅁䉁偄商䭅䕁䅅䅁䭁䍁䅙䅁䭁䅁䅑潁䭁䅁䅅䅁䉁䅁䅁允䅁䅁䄴权䅁䑁䅁杌睁䑁䅕䅁䵁䅉䅅䅁䙁䅁䅁睁䵁䅁䅁兂䅁䅁䅁䵙㝲䅑䅯睸䅁䅁䅯兓䅁䅁䅯睂䅅䅁䅅䅁䉁䅁䅁兂扂䙌䵪呺㑡兑杷允䅁䅁䅧䅁䑁䅁䅁䅁䙁䅁䅁䅁奃杸䉴权婂䅁䅁兂䅁䅁䅁䵫嘸兑䅯睑䅁䅁䅯杊䅁䅁䅯䅂䍁䅧䅯允䅁䅁䅅䅁䉁䅁䅁兂卂䉵䘶礶䕵䅑杷允䅁䅁䅕䅁䑁䅁䅷䅁䙁䅁䅁䥁㝁啗䈹权奃䅁䅁权⽁䅁䅁权䡁允䅁允䅁䅁䅅䅁䙁䍁佧㡢奁晇䉊䍄䉁䅁䅁兂䅁䅁䅍䅄䅁䅁䅕䅁䅁䱧湃ご䭅偁䅷䅁䭁䑁䄰䅁䭁䅁䉣䅁䉁䅁䅁允䅁䅁䅕䅁䅁䅁䅁䅁䵁䅉䅅䅁䝁䅁䅁睁䵁䅁䅁兂䅁䅁䅃楡倵兑䅯杯䅁䅁䅯䅪䅁䅁䅯䅁䅁䅁䅯兙䅁䅁䅅䅁䉁䅁䅁兂畂噮㡏扺硴䅑杷允䅁䅁䅕䅁䑁䅁䅷䅁䙁䅁䅁䅁灂唸䈵权杄䅁䅁权㑁䅁䅁权䡁允䅁允䅁䅁䅅䅁䙁䅁䅁䅁䅁䅁䅁䍄䉁䅁䅁兂䅁䅁䅍䅄䅁䅁䅕䅁䅁䕺瑍歭䭅䵁䅍䅁䭁䍁䄴䅁䭁䅁䉣䅁䉁䅁䅁允䅁䅁䅕䅁䅁䅁䅁䅁䵁䅉䅅䅁䙁䅁䅁睁䵁䅁䅁兂䅁䅁䅁剔儹兑䅯䅫䅁䅁䅯睁䅁䅁䅯睂䅅䅁䅅䅁䉁䅁䅁权䭁允䅁䍄䉁䅁䅁䅃䅁䅁䅍䅁䅁䅁䅕䅁䅁䩁䝪ぃ䭅䙁䅉䅁䙁䅁䅁䅁㑄桺䉖权䕂䅁䅁权流䅁䅁权䕁䅁䅋权䉁䅁䅁允䅁䅁䅅䅁佁䅁䅷䅁瑁䑁䅅杌祁䑁䅕䅁䵁䅉䅅䅁䙁䅁䅁睁䵁䅁䅁兂䅁䅁䅁䵣㝲䅑䅯䄶䅁䅁䅯䅒䅁䅁䅯睂䅅䅁䅅䅁䉁䅁䅁兂䅁䅁䅁䅁䅁䅁杷允䅁䅁䅧䅁䑁䅁䅁䅁䙁䅁䅁䅁奃杸䉴权卂䅁䅁兂䅁䅁䅁䵰嘸兑䅯䅒䅁䅁䅯杊䅁䅁䅯䅂䍁䅧䅯允䅁䅁䅅䅁䉁䅁䅁兂歃䑣䬰㘱䱎䅑杷允䅁䅁䅕䅁䑁䅁䅷䅁䙁䅁䅁䅁㑁䔵䈵权坃䅁䅁权癁䅁䅁权䡁允䅁允䅁䅁䅅䅁䙁䅁䅁䅁䅁䅁䅁䍄䉁䅁䅁兂䅁䅁䅍䅄䅁䅁䅕䅁䅁䱧湃ご䭅䵁䅍䅁䭁䕁䅣䅁䭁䅁䉣䅁䉁䅁䅁允䅁䅁䅕䍤桨歕啬啌䵁䅉䅅䅁䥁䅁䅁睁䅁䅁䅁兂䅁䅁䅁䵭䱙兑䅯兗䅁䅁䅕䅁䅁偁佄商䭅䕁䅣䅁䭁䍁䅙䅁䭁䅁䅑潁䭁䅁䅅䅁䉁䅁䅁允䅁䅁䅕䅁䅁䥁浃䕯䵁䅉䅅䅁䙁䅁䅁睁䵁䅁䅁兂䅁䅁䅁㙲偒兑䅯关䅁䅁䅯睐䅁䅁䅯睂䅅䅁䅅䅁䉁䅁䅁兂䅁䝁慊㙘䔵村杷允䅁䅁䅕䅁䑁䅁䅷䅁䙁䅁䅁䥁睃ば䈹权祄䅁䅁权㕁䅁䅁权䡁允䅁允䅁䅁䅅䅁䙁䅁䅁䅁䅁䅁䅁䍄䉁䅁䅁兂䅁䅁䅍䅄䅁䅁䅕䅁䅁䝁䭄〫䭁䝁䅁䅁䭁䑁䅕䅁䭁䅁䉣䅁䉁䅁䅁允䅁䅁䅯入䅁䅁杷允䅁䅁䅧䅁䑁䅁䅁䅁䙁䅁䅁䅁奃杸䉴权卂䅁䅁兂䅁䅁䅁䵰嘸兑䅯杒䅁䅁䅯杊䅁䅁䅯䅂䍁䅧䅯允䅁䅁䅅䅁䉁䅁䅁兂獄払敧全乴䅑杷允䅁䅁䅧䅁䑁䅁䅁䅁䙁䅁䅁䅁奃杸䉴权坂䅁䅁兂䅁䅁䅁䵅嘸兑䅯䅑䅁䅁䅯杊䅁䅁䅯䅂䍁䅧䅯允䅁䅁䅅䅁䉁䅁䅁杄䭁䅁䅁免畁䑁䅣䅏䅁䅁杷允䅁䅁䅕䅁䑁䅁䅷䅁䙁䅁䅁䅁扂䕍䈹权坃䅁䅁权䙂䅁䅁权䡁允䅁允䅁䅁䅅䅁䙁䍁睍䍪䉄橚䍒䍄䉁䅁䅁兂䅁䅁䅍䅄䅁䅁䅕䅁䅁䙧䕑䕕䭅䱁䅅䅁䭁䕁䅕䅁䭁䅁䉣䅁䉁䅁䅁允䅁䅁䅕栫搷㜶煶䕕䵉䅉䅅䅁䙁䅁䅁睁䵁䅁䅁兂䅁䅁䅁䥂倱兑䅯朸䅁䅁䅯児䅁䅁䅯睂䅅䅁䅅䅁䉁䅁䅁兂䅁䅁䅁䅁䅁䅁杷允䅁䅁䅧䅁䑁䅁䅁䅁䙁䅁䅁䅁奃杸䉴权卂䅁䅁兂䅁䅁䅁䵰嘸兑䅯䅓䅁䅁䅯杊䅁䅁䅯䅂䍁䅧䅯允䅁䅁䅅䅁䉁䅁䅁兂獄払敧敨剳䅷杷允䅁䅁䅕䅁䑁䅁䅷䅁䙁䅁䅁䥁睂䔸䈵权灃䅁䅁权䙂䅁䅁权䡁允䅁允䅁䅁䅅䅁䭁䅁䉯䅁䵁䅉䅅䅁䥁䅁䅁睁䅁䅁䅁兂䅁䅁䅁䵭䱙兑䅯杔䅁䅁䅕䅁䅁䕁剄商䭅䑁䅅䅁䭁䍁䅙䅁䭁䅁䅑潁䭁䅁䅅䅁䉁䅁䅁允䅁䅁䅯杊䅁䅁杷允䅁䅁䅕䅁䑁䅁䅷䅁䙁䅁䅁䅁㑁䔵䈵权㉃䅁䅁权獁䅁䅁权䡁允䅁允䅁䅁䅅䅁䙁䅁䅁䅁䅁䅁䅁䍄䉁䅁䅁䅃䅁䅁䅍䅁䅁䅁䅕䅁䅁䩁䝪ぃ䭅䙁䅉䅁䙁䅁䅁䅁睄桺䉖权㉁䅁䅁权流䅁䅁权䕁䅁䅋权䉁䅁䅁允䅁䅁䅅䅁䙁䑁積積穏戫䅆䍄䉁䅁䅁兂䅁䅁䅍䅄䅁䅁䅕䅁䅁䭧浺歒䭅䩁䅯䅁䭁䕁䅍䅁䭁䅁䉣䅁䉁䅁䅁允䅁䅁䅕⽦ㅖ癈搹䕉䵉䅉䅅䅁䙁䅁䅁睁䵁䅁䅁兂䅁䅁䅄佧兊兑䅯朶䅁䅁䅯杏䅁䅁䅯睂䅅䅁䅅䅁䉁䅁䅁兂䅁䅁䅁䅁䅁䅁杷允䅁䅁䅕䅁䑁䅁䅷䅁䙁䅁䅁䥁㝁啗䈹权慄䅁䅁权䅂䅁䅁权䡁允䅁允䅁䅁䅅䅁䙁䅁䅁䅁䅁䅁䅁䍄䉁䅁䅁䅃䅁䅁䅍䅁䅁䅁䅕䅁䅁䩁䝪ぃ䭅䙁䅙䅁䙁䅁䅁䅁元硺䉖权祁䅁䅁权流䅁䅁权䕁䅁䅋权䉁䅁䅁允䅁䅁䅅䅁䙁䑁䬰㘱睎塬䅰䍄䉁䅁䅁兂䅁䅁䅍䅄䅁䅁䅕䅁䅁䉁䉃䔫䭁䵁䅍䅁䭁䍁䅷䅁䭁䅁䉣䅁䉁䅁䅁允䅁䅁䅕䅁䅁䅁䅁䅁䵁䅉䅅䅁䙁䅁䅁睁䵁䅁䅁兂䅁䅁䅁䍉㕪䅑䅯朹䅁䅁䅯兎䅁䅁䅯睂䅅䅁䅅䅁䉁䅁䅁兂䅁䅁䅁䅁䅁䅁杷允䅁䅁䅕䅁䑁䅁䅷䅁䙁䅁䅁䅁㑁䔵䈵权奃䅁䅁权䑂䅁䅁权䡁允䅁允䅁䅁䅅䅁䙁佁串桉汰制䌹䍄䉁䅁䅁䅃䅁䅁䅍䅁䅁䅁䅕䅁䅁䩁䝪ぃ䭅䕁䄴䅁䙁䅁䅁䅁㑁硺䉖权畁䅁䅁权流䅁䅁权䕁䅁䅋权䉁䅁䅁允䅁䅁䅅䅁佁䅁䅯䅁睁䍁䄴李ㅁ䅁䅁䍄䉁䅁䅁兂䅁䅁䅍䅄䅁䅁䅕䅁䅁䑁歪歔䭅䱁䅑䅁䭁䅁䅍䅁䭁䅁䉣䅁䉁䅁䅁允䅁䅁䅕硅㙘坰卮䕙䵉䅉䅅䅁䙁䅁䅁睁䵁䅁䅁兂䅁䅁䅃佲䝚兑䅯䅁䅅䅁䅯睐䅁䅁䅯睂䅅䅁䅅䅁䉁䅁䅁权⽁允䅁䍄䉁䅁䅁䅃䅁䅁䅍䅁䅁䅁䅕䅁䅁䩁䝪ぃ䭅䙁䅉䅁䙁䅁䅁䅁歃硺䉖权ㅁ䅁䅁权流䅁䅁权䕁䅁䅋权䉁䅁䅁允䅁䅁䅅䅁䙁乁橥䑣䬰ㅚ䅢䍄䉁䅁䅁兂䅁䅁䅍䅄䅁䅁䅕䅁䅁䑧婴ご䭅偁䅁䅁䭁䕁䅕䅁䭁䅁䉣䅁䉁䅁䅁允䅁䅁䅕欷扏半䭘啑䵁䅉䅅䅁䥁䅁䅁睁䅁䅁䅁兂䅁䅁䅁䵭䱙兑䅯睕䅁䅁䅕䅁䅁䵁䝄ぃ䭅䑁䅯䅁䭁䍁䅙䅁䭁䅁䅑潁䭁䅁䅅䅁䉁䅁䅁允䅁䅁䅯睕䅁䅁杷允䅁䅁䅕䅁䑁䅁䅷䅁䙁䅁䅁䥁獃欵䉚权佄䅁䅁权㕁䅁䅁权䡁允䅁允䅁䅁䅅䅁䙁䅁䅁䅁䅁䅁䅁䍄䉁䅁䅁兂䅁䅁䅍䅄䅁䅁䅕䅁䅁䱧湃ご䭅佁䅑䅁䭁䕁䅉䅁䭁䅁䉣䅁䉁䅁䅁允䅁䅁䅕楔䩉䤰灓䕂䵁䅉䅅䅁䥁䅁䅁睁䅁䅁䅁兂䅁䅁䅁䵭䱙兑䅯睕䅁䅁䅕䅁䅁䵁䝪ぃ䭅䍁䅷䅁䭁䍁䅙䅁䭁䅁䅑潁䭁䅁䅅䅁䉁䅁䅁允䅁䅁䅯䅖䅁䅁杷允䅁䅁䅧䅁䑁䅁䅁䅁䙁䅁䅁䅁奃杸䉴权婂䅁䅁兂䅁䅁䅁䵷䱙兑䅯䅌䅁䅁䅯杊䅁䅁䅯䅂䍁䅧䅯允䅁䅁䅅䅁䉁䅁䅁权婂䅁䅁䍄䉁䅁䅁兂䅁䅁䅍䅄䅁䅁䅕䅁䅁䭁䩄〫䭁䭁䅁䅁䭁䑁䄰䅁䭁䅁䉣䅁䉁䅁䅁允䅁䅁䅕䅁䅁䅁䅁䅁䵁䅉䅅䅁䙁䅁䅁睁䵁䅁䅁兂䅁䅁䅁䵑㜳䅑䅯杁䅅䅁䅯睓䅁䅁䅯睂䅅䅁䅅䅁䉁䅁䅁兂㕂䔷䐱䱸䝯䅑杷允䅁䅁䅕䅁䑁䅁䅷䅁䙁䅁䅁䅁㑁䔵䈵权䱃䅁䅁权䥂䅁䅁权䡁允䅁允䅁䅁䅅䅁䙁䥁⽴敳䕐乂⽫䍄䉁䅁䅁兂䅁䅁䅍䅄䅁䅁䅕䅁䅁䙁睳ご䭅䝁䅙䅁䭁䕁䅑䅁䭁䅁䉣䅁䉁䅁䅁允䅁䅁䅯䅊䅅䅁杷允䅁䅁䅕䅁䑁䅁䅷䅁䙁䅁䅁䅁㑁䔵䈵权㥃䅁䅁权䅂䅁䅁权䡁允䅁允䅁䅁䅅䅁䙁䅁䅁䅁䅁䅁䅁䍄䉁䅁䅁兂䅁䅁䅍䅄䅁䅁䅕䅁䅁䵁い〫䭁䱁䅅䅁䭁䑁䄸䅁䭁䅁䉣䅁䉁䅁䅁允䅁䅁䅕䅁䅁䅁䅁䅁䵁䅉䅅䅁䙁䅁䅁睁䵁䅁䅁兂䅁䅁䅁乖佚兑䅯杁䅅䅁䅯䅍䅁䅁䅯睂䅅䅁䅅䅁䉁䅁䅁兂䅁䅁䅁䅁䅁䅁杷允䅁䅁䅕䅁䑁䅁䅷䅁䙁䅁䅁䥁睂䔸䈵权奃䅁䅁权穁䅁䅁权䡁允䅁允䅁䅁䅅䅁䙁䱁䄲歅娱偉䉖䍄䉁䅁䅁䅃䅁䅁䅍䅁䅁䅁䅕䅁䅁䩁䝪ぃ䭅䉁䅧䅁䙁䅁䅁䅁獄桺䉖权㡁䅁䅁权流䅁䅁权䕁䅁䅋权䉁䅁䅁允䅁䅁䅅䅁䙁乁橥䑣䬰灌䄹䍄䉁䅁䅁兂䅁䅁䅍䅄䅁䅁䅕䅁䅁䩁㉂䔫䭁䭁䅕䅁䭁䑁䅍䅁䭁䅁䉣䅁䉁䅁䅁允䅁䅁䅣䅁䅁䝁㙂唴䵁䅉䅅䅁䙁䅁䅁睁䵁䅁䅁兂䅁䅁䅃ㅏ偬兑䅯具䅁䅁䅯䅏䅁䅁䅯睂䅅䅁䅅䅁䉁䅁䅁兂䅁䅁䅁䅁䅁䅁杷允䅁䅁䅕䅁䑁䅁䅷䅁䙁䅁䅁䥁䅂啚䈹权煄䅁䅁权䵂䅁䅁权䡁允䅁允䅁䅁䅅䅁䙁䙁湰䥉塆䵇⼰䍄䉁䅁䅁䅃䅁䅁䅍䅁䅁䅁䅕䅁䅁䩁䝪ぃ䭅䙁䅉䅁䙁䅁䅁䅁允硺䉖权獁䅁䅁权流䅁䅁权䕁䅁䅋权䉁䅁䅁允䅁䅁䅅䅁佁䅁䅯䅁穁䍁䄴䅍㍁䅁䅁䍄䉁䅁䅁兂䅁䅁䅍䅄䅁䅁䅕䅁䅁䑧婴ご䭅佁䅧䅁䭁䍁䄸䅁䭁䅁䉣䅁䉁䅁䅁允䅁䅁䅕䅁䅁䅁䅁䅁䵁䅉䅅䅁䙁䅁䅁睁䵁䅁䅁兂䅁䅁䵄祑愲兑䅯睷䅁䅁䅯睓䅁䅁䅯睂䅅䅁䅅䅁䉁䅁䅁兂䅁䅁䅁䅁䅁䅁杷允䅁䅁䅕䅁䑁䅁䅷䅁䙁䅁䅁䥁䅂啚䈹权慃䅁䅁权䍂䅁䅁权䡁允䅁允䅁䅁䅅䅁䙁䅁湍瑦刳䉉䍂䍄䉁䅁䅁䅃䅁䅁䅍䅁䅁䅁䅕䅁䅁䩁䝪ぃ䭅䙁䅉䅁䙁䅁䅁䅁睄桺䉖权䙂䅁䅁权流䅁䅁权䕁䅁䅋权䉁䅁䅁允䅁䅁䅅䅁䙁乁橥䑣䬱牑䅎䍄䉁䅁䅁兂䅁䅁䅍䅄䅁䅁䅕䅁䅁䱧湃ご䭅乁䅧䅁䭁䑁䅕䅁䭁䅁䉣䅁䉁䅁䅁允䅁䅁䅕煒扑㙈㜫啂䵁䅉䅅䅁䙁䅁䅁睁䵁䅁䅁兂䅁䅁䅃ㅏ偬兑䅯朸䅁䅁䅯䅏䅁䅁䅯睂䅅䅁䅅䅁䉁䅁䅁兂䅁䅁䅁䅁䅁䅁杷允䅁䅁䅧䅁䑁䅁䅁䅁䙁䅁䅁䅁奃杸䉴权卂䅁䅁兂䅁䅁䅁䴷嘴兑䅯睍䅁䅁䅯杊䅁䅁䅯䅂䍁䅧䅯允䅁䅁䅅䅁䉁䅁䅁兂灁䥘䌯圹桮䅑杷允䅁䅁䅧䅁䑁䅁䅁䅁䙁䅁䅁䅁奃杸䉴权呂䅁䅁兂䅁䅁䅁䵹䱙兑䅯兒䅁䅁䅯杊䅁䅁䅯䅂䍁䅧䅯允䅁䅁䅅䅁䉁䅁䅁权啂䅁䅁䍄䉁䅁䅁䅃䅁䅁䅍䅁䅁䅁䅕䅁䅁䩁䝪ぃ䭅䙁䅧䅁䙁䅁䅁䅁䥄杸䉴权㡁䅁䅁权流䅁䅁权䕁䅁䅋权䉁䅁䅁允䅁䅁䅅䅁䭁䙁䅳䅁䵁䅉䅅䅁䥁䅁䅁睁䅁䅁䅁兂䅁䅁䅁䵭䱙兑䅯睕䅁䅁䅕䅁䅁佁佺商䭅䑁䅉䅁䭁䍁䅙䅁䭁䅁䅑潁䭁䅁䅅䅁䉁䅁䅁允䅁䅁䅕䭆䠵戴䅰〲䵁䅉䅅䅁䙁䅁䅁睁䵁䅁䅁兂䅁䅁䅁住佒兑䅯睩䅁䅁䅯睎䅁䅁䅯睂䅅䅁䅅䅁䉁䅁䅁兂湁猸䄸乍㡥睐杷允䅁䅁䅕䅁䑁䅁䅷䅁䙁䅁䅁䥁啂䙂䉂权䭄䅁䅁权ㅁ䅁䅁权䡁允䅁允䅁䅁䅅䅁䙁䕁睅㠰䡏㥆⽍䍄䉁䅁䅁䅃䅁䅁䅍䅁䅁䅁䅕䅁䅁䩁䝪ぃ䭅䙁䅍䅁䙁䅁䅁䅁啃硺䉖权㡁䅁䅁权流䅁䅁权䕁䅁䅋权䉁䅁䅁允䅁䅁䅅䅁䙁䝁浚浚浚潋䅎䍄䉁䅁䅁兂䅁䅁䅍䅄䅁䅁䅕䅁䅁䭧浺歒䭅乁䅁䅁䭁䕁䅳䅁䭁䅁䉣䅁䉁䅁䅁允䅁䅁䅕煭楌楤㉲扵䴸䅉䅅䅁䙁䅁䅁睁䵁䅁䅁兂䅁䅁䅁剔儹兑䅯杬䅁䅁䅯杌䅁䅁䅯睂䅅䅁䅅䅁䉁䅁䅁兂䅁䅁䅁䅁䅁䅁杷允䅁䅁䅧䅁䑁䅁䅁䅁䙁䅁䅁䅁奃杸䉴权呂䅁䅁兂䅁䅁䅁䵰嘸兑䅯杌䅁䅁䅯杊䅁䅁䅯䅂䍁䅧䅯允䅁䅁䅅䅁䉁䅁䅁兂硂児塲㍯扁䅑杷允䅁䅁䅕䅁䑁䅁䅷䅁䙁䅁䅁䅁权晹䅴权乄䅁䅁权睁䅁䅁权䡁允䅁允䅁䅁䅅䅁䙁䅁䅁䅁䅁䅁䅁䍄䉁䅁䅁兂䅁䅁䅍䅄䅁䅁䅕䅁䅁䥁刳歔䭅䭁䅍䅁䭁䕁䅣䅁䭁䅁䉣䅁䉁䅁䅁允䅁䅁䅕䅁睃䭺敏䕗䵉䅉䅅䅁䙁䅁䅁睁䵁䅁䅁兂䅁䅁䅁㙲偒兑䅯杚䅁䅁䅯兎䅁䅁䅯睂䅅䅁䅅䅁䉁䅁䅁权剁允䅁䍄䉁䅁䅁兂䅁䅁䅍䅄䅁䅁䅕䅁䅁䩁㉂䔫䭁偁䅁䅁䭁䍁䅷䅁䭁䅁䉣䅁䉁䅁䅁允䅁䅁䅕䅁䅁䅁䅁䅁䵁䅉䅅䅁䥁䅁䅁睁䅁䅁䅁兂䅁䅁䅁䵭䱙兑䅯杕䅁䅁䅕䅁䅁䭁偔商䭅䕁䅉䅁䭁䍁䅙䅁䭁䅁䅑潁䭁䅁䅅䅁䉁䅁䅁允䅁䅁䅕浚浚浚浡歏䵁䅉䅅䅁䙁䅁䅁睁䵁䅁䅁兂䅁䅁䅁㙲偒兑䅯䅬䅁䅁䅯睑䅁䅁䅯睂䅅䅁䅅䅁䉁䅁䅁权牁允䅁䍄䉁䅁䅁兂䅁䅁䅍䅄䅁䅁䅕䅁䅁䭁欫ご䭅䭁䅳䅁䭁䍁䄸䅁䭁䅁䉣䅁䉁䅁䅁允䅁䅁䅯权䅅䅁杷允䅁䅁䅕䅁䑁䅁䅷䅁䙁䅁䅁䥁㝁啗䈹权奃䅁䅁权䥂䅁䅁权䡁允䅁允䅁䅁䅅䅁䙁乁䙈癣䔱睯䍨䍄䉁䅁䅁兂䅁䅁䅍䅄䅁䅁䅕䅁䅁䭁欫ご䭅䵁䅣䅁䭁䍁䅷䅁䭁䅁䉣䅁䉁䅁䅁允䅁䅁䅕䅁䅁䅁䅁䅁䵁䅉䅅䅁䥁䅁䅁睁䅁䅁䅁兂䅁䅁䅁䵭䱙兑䅯杔䅁䅁䅕䅁䅁䑁偺商䭅䑁䅷䅁䭁䍁䅙䅁䭁䅁䅑潁䭁䅁䅅䅁䉁䅁䅁允䅁䅁䄴权䅁䑁䅁杌㍁䑁䅫䅁䵁䅉䅅䅁䥁䅁䅁睁䅁䅁䅁兂䅁䅁䅁䵭䱙兑䅯睕䅁䅁䅕䅁䅁䕁剄商䭅䑁䅣䅁䭁䍁䅙䅁䭁䅁䅑潁䭁䅁䅅䅁䉁䅁䅁允䅁䅁䅯杊䅁䅁杷允䅁䅁䅕䅁䑁䅁䅷䅁䙁䅁䅁䅁㝂啌䈹权千䅁䅁权䭂䅁䅁权䡁允䅁允䅁䅁䅅䅁䙁乁䭮㔲祣⽷䉤䍄䉁䅁䅁兂䅁䅁䅍䅄䅁䅁䅕䅁䅁䝧畯ご䭅䵁䅅䅁䭁䕁䅁䅁䭁䅁䉣䅁䉁䅁䅁允䅁䅁䅕䅁䅁䅁䅁䅁䵁䅉䅅䅁䙁䅁䅁睁䵁䅁䅁兂䅁䅁䅁䵣㝲䅑䅯䅹䅁䅁䅯杌䅁䅁䅯睂䅅䅁䅅䅁䉁䅁䅁兂䅁䅁䅁䅁䅁䅁杷允䅁䅁䅧䅁䑁䅁䅁䅁䙁䅁䅁䅁奃杸䉴权卂䅁䅁兂䅁䅁䅁䵰嘸兑䅯兔䅁䅁䅯杊䅁䅁䅯䅂䍁䅧䅯允䅁䅁䅅䅁䉁䅁䅁兂㉄䙋偹牷睕䅑杷允䅁䅁䅕䅁䑁䅁䅷䅁䙁䅁䅁䅁允晧䅨权橂䅁䅁权癁䅁䅁权䡁允䅁允䅁䅁䅅䅁䙁䅁䅁䙷䝭穲䍬䍄䉁䅁䅁䅃䅁䅁䅍䅁䅁䅁䅕䅁䅁䩁䝪ぃ䭅䙁䅉䅁䙁䅁䅁䅁睂到䉖权㡁䅁䅁权流䅁䅁权䕁䅁䅋权䉁䅁䅁允䅁䅁䅅䅁䙁䥁砳䍔浺䱯䅎䍄䉁䅁䅁兂䅁䅁䅍䅄䅁䅁䅕䅁䅁䕧求ご䭅乁䅑䅁䭁䑁䅕䅁䭁䅁䉣䅁䉁䅁䅁允䅁䅁䅕䅁䅁䅁䅁䅁䵁䅉䅅䅁䙁䅁䅁睁䵁䅁䅁兂䅁䅁䵄祑愲兑䅯睯䅁䅁䅯䅐䅁䅁䅯睂䅅䅁䅅䅁䉁䅁䅁兂䅁䅁䅁䅁䅁䅁杷允䅁䅁䅧䅁䑁䅁䅁䅁䙁䅁䅁䅁奃杸䉴权敂䅁䅁兂䅁䅁䅁䵉嘸兑䅯杒䅁䅁䅯杊䅁䅁䅯䅂䍁䅧䅯允䅁䅁䅅䅁䉁䅁䅁杄䭁䅁䅁䅍畁䑁䅫免䅁䅁杷允䅁䅁䅧䅁䑁䅁䅁䅁䙁䅁䅁䅁奃杸䉴权呂䅁䅁兂䅁䅁䅁䵬嘸兑䅯李䅁䅁䅯杊䅁䅁䅯䅂䍁䅧䅯允䅁䅁䅅䅁䉁䅁䅁兂乄䵺䵺䙺⭂䅑杷允䅁䅁䅕䅁䑁䅁䅷䅁䙁䅁䅁䥁睃ば䈹权浂䅁䅁权䝂䅁䅁权䡁允䅁允䅁䅁䅅䅁䭁䅁䉫䅁䵁䅉䅅䅁䙁䅁䅁睁䵁䅁䅁兂䅁䅁䅁剔儹兑䅯杵䅁䅁䅯睁䅁䅁䅯睂䅅䅁䅅䅁䉁䅁䅁兂睁㙡桫杔時村杷允䅁䅁䅕䅁䑁䅁䅷䅁䙁䅁䅁䵁䅃水䉂权穃䅁䅁权㙁䅁䅁权䡁允䅁允䅁䅁䅅䅁䙁䅁䅁䅁䅁䅁䅁䍄䉁䅁䅁䅃䅁䅁䅍䅁䅁䅁䅕䅁䅁䩁䝪ぃ䭅䙁䅉䅁䙁䅁䅁䅁獄桺䉖权䉂䅁䅁权流䅁䅁权䕁䅁䅋权䉁䅁䅁允䅁䅁䅅䅁䙁䅁䅁䅁元佥䅆䍄䉁䅁䅁䅃䅁䅁䅍䅁䅁䅁䅕䅁䅁䩁䝪ぃ䭅䙁䅫䅁䙁䅁䅁䅁歃硺䉖权䙂䅁䅁权流䅁䅁权䕁䅁䅋权䉁䅁䅁允䅁䅁䅅䅁䙁䍁捬㡪ㅌ䕃䄹䍄䉁䅁䅁兂䅁䅁䅍䅄䅁䅁䅕䅁䅁䡁䭄〫䭁䩁䅉䅁䭁䑁䅧䅁䭁䅁䉣䅁䉁䅁䅁允䅁䅁䅕畆奣塵偗欳䵅䅉䅅䅁䙁䅁䅁睁䵁䅁䅁兂䅁䅁䅁剔儹兑䅯䅬䅁䅁䅯䅓䅁䅁䅯睂䅅䅁䅅䅁䉁䅁䅁权汁允䅁䍄䉁䅁䅁兂䅁䅁䅍䅄䅁䅁䅕䅁䅁䉁䉃䔫䭁䵁䅳䅁䭁䑁䅍䅁䭁䅁䉣䅁䉁䅁䅁允䅁䅁䅕䅁䅁䅁䅁䅁䵁䅉䅅䅁䙁䅁䅁睁䵁䅁䅁兂䅁䅁䅁䵯㝮䅑䅯睳䅁䅁䅯䅓䅁䅁䅯睂䅅䅁䅅䅁䉁䅁䅁兂橃噬稸汨㉎村杷允䅁䅁䅧䅁䑁䅁䅁䅁䙁䅁䅁䅁奃杸䉴权捂䅁䅁兂䅁䅁䅁䵹䱙兑䅯杍䅁䅁䅯杊䅁䅁䅯䅂䍁䅧䅯允䅁䅁䅅䅁䉁䅁䅁权摂䅁䅁䍄䉁䅁䅁兂䅁䅁䅍䅄䅁䅁䅕䅁䅁䭁欫ご䭅䭁䅳䅁䭁䑁䅉䅁䭁䅁䉣䅁䉁䅁䅁允䅁䅁䅯权䅅䅁杷允䅁䅁䅧䅁䑁䅁䅁䅁䙁䅁䅁䅁奃杸䉴权卂䅁䅁兂䅁䅁䅁䵫嘸兑䅯免䅁䅁䅯杊䅁䅁䅯䅂䍁䅧䅯允䅁䅁䅅䅁䉁䅁䅁兂㝂䭆䠵愴煰䅑杷允䅁䅁䅕䅁䑁䅁䅷䅁䙁䅁䅁䅁灂唸䈵权坃䅁䅁权䩂䅁䅁权䡁允䅁允䅁䅁䅅䅁䙁䡁䱥睧灗䑃䍒䍄䉁䅁䅁䅃䅁䅁䅍䅁䅁䅁䅕䅁䅁䩁䝪ぃ䭅䙁䅍䅁䙁䅁䅁䅁兄杸䉴权乂䅁䅁权流䅁䅁权䕁䅁䅋权䉁䅁䅁允䅁䅁䅅䅁䭁䉁䅫䅁䵁䅉䅅䅁䙁䅁䅁睁䵁䅁䅁兂䅁䅁䅃偣佂兑䅯䄳䅁䅁䅯村䅁䅁䅯睂䅅䅁䅅䅁䉁䅁䅁兂桂匱㌲䭷浶睐杷允䅁䅁䅕䅁䑁䅁䅷䅁䙁䅁䅁䅁癃䕰䈹权䡄䅁䅁权䕂䅁䅁权䡁允䅁允䅁䅁䅅䅁䙁䕁䝍呲楍䄲䍨䍄䉁䅁䅁䅃䅁䅁䅍䅁䅁䅁䅕䅁䅁䩁䝪ぃ䭅䙁䅙䅁䙁䅁䅁䅁歄桺䉖权㉁䅁䅁权流䅁䅁权䕁䅁䅋权䉁䅁䅁允䅁䅁䅅䅁佁䅁䅷䅁㑁䑁䅅杌硁䑁䅧䅁䵁䅉䅅䅁䙁䅁䅁睁䵁䅁䅁兂䅁䅁䵄祑愲兑䅯䅴䅁䅁䅯睁䅁䅁䅯睂䅅䅁䅅䅁䉁䅁䅁兂䅁䅁䅁䅁䅁䅁杷允䅁䅁䅕䅁䑁䅁䅷䅁䙁䅁䅁䅁允晧䅨权浂䅁䅁权䍂䅁䅁权䡁允䅁允䅁䅁䅅䅁䭁䉁䉕䅁䵁䅉䅅䅁䙁䅁䅁睁䵁䅁䅁兂䅁䅁䅁剔儹兑䅯朸䅁䅁䅯兎䅁䅁䅯睂䅅䅁䅅䅁䉁䅁䅁兂㥁瑃橥䑣氰䅑杷允䅁䅁䅕䅁䑁䅁䅷䅁䙁䅁䅁䅁乂ㅈ䉂权⭄䅁䅁权䝂䅁䅁权䡁允䅁允䅁䅁䅅䅁䙁䅁䅁䵉⭲杉䍨䍄䉁䅁䅁兂䅁䅁䅍䅄䅁䅁䅕䅁䅁䩁㉂䔫䭁䩁䄴䅁䭁䑁䅅䅁䭁䅁䉣䅁䉁䅁䅁允䅁䅁䅕啦十兲祲樷䴸䅉䅅䅁䙁䅁䅁睁䵁䅁䅁兂䅁䅁䅁乖佚兑䅯朴䅁䅁䅯兔䅁䅁䅯睂䅅䅁䅅䅁䉁䅁䅁兂湄潩楎㕑乙䅑杷允䅁䅁䅕䅁䑁䅁䅷䅁䙁䅁䅁䥁啂䙂䉂权杂䅁䅁权䑁䅁䅁权䡁允䅁允䅁䅁䅅䅁䭁䝁䄸䅁䵁䅉䅅䅁䙁䅁䅁睁䵁䅁䅁兂䅁䅁䵄祑愲兑䅯杭䅁䅁䅯杒䅁䅁䅯睂䅅䅁䅅䅁䉁䅁䅁兂䅁䅁䅁䅁䅁䅁杷允䅁䅁䅕䅁䑁䅁䅷䅁䙁䅁䅁䅁癃䕰䈹权䥄䅁䅁权㕁䅁䅁权䡁允䅁允䅁䅁䅅䅁䙁䑁㘲湴㙆䴲䉆䍄䉁䅁䅁兂䅁䅁䅍䅄䅁䅁䅕䅁䅁䕁昰䕕䭅䵁䅳䅁䭁䑁䅅䅁䭁䅁䉣䅁䉁䅁䅁允䅁䅁䅕䅁䅁䅁䅁䅁䵁䅉䅅䅁䥁䅁䅁睁䅁䅁䅁兂䅁䅁䅁䵭䱙兑䅯杕䅁䅁䅕䅁䅁佁佺商䭅䑁䅕䅁䭁䍁䅙䅁䭁䅁䅑潁䭁䅁䅅䅁䉁䅁䅁允䅁䅁䅕積積睍睶〴䵁䅉䅅䅁䙁䅁䅁睁䵁䅁䅁兂䅁䅁䅃䝑偖兑䅯朱䅁䅁䅯睎䅁䅁䅯睂䅅䅁䅅䅁䉁䅁䅁兂䅁䅁䅁䅁䅁䅁杷允䅁䅁䅧䅁䑁䅁䅁䅁䙁䅁䅁䅁奃杸䉴权卂䅁䅁兂䅁䅁䅁䵬嘸兑䅯睐䅁䅁䅯杊䅁䅁䅯䅂䍁䅧䅯允䅁䅁䅅䅁䉁䅁䅁兂㥁瑃橥䱣㍆䅑杷允䅁䅁䅕䅁䑁䅁䅷䅁䙁䅁䅁䅁䕁啪䈹权䉄䅁䅁权㙁䅁䅁权䡁允䅁允䅁䅁䅅䅁䙁䅁䅁䅁䅁䅁䅁䍄䉁䅁䅁䅃䅁䅁䅍䅁䅁䅁䅕䅁䅁䩁䝪ぃ䭅䙁䅉䅁䙁䅁䅁䅁啃硺䉖权硁䅁䅁权流䅁䅁权䕁䅁䅋权䉁䅁䅁允䅁䅁䅅䅁䙁䙁㑋潈牘塃䅚䍄䉁䅁䅁兂䅁䅁䅍䅄䅁䅁䅕䅁䅁䕁乄〫䭁䝁䅁䅁䭁䝁䅑䅁䭁䝁䅅䅁䉁䅁䅁允䅁䅁䅯杣䅁䅁杷允䅁䅁䅕䅁䑁䅁䅷䅁䙁䅁䅁䅁啂欱䈵权佃䅁䅁权睁䅁䅁权䡁允䅁允䅁䅁䅅䅁䙁䅁䅁䅁䅁䅁䅁䍄䉁䅁䅁兂䅁䅁䅍䅄䅁䅁䅕䅁䅁䕺瑍歭䭅䱁䅅䅁䭁䕁䅅䅁䭁䅁䉣䅁䉁䅁䅁允䅁䅁䅕䅁䅁䅁䅁䅁䵁䅉䅅䅁䙁䅁䅁睁䵁䅁䅁兂䅁䅁䅁䤴㑈䅑䅯其䅁䅁䅯䅏䅁䅁䅯睂䅅䅁䅅䅁䉁䅁䅁兂楂䩃啵䑍塒䅑杷允䅁䅁䅕䅁䑁䅁䅷䅁䙁䅁䅁䥁獃欵䉚权䅁允䅁权䙂䅁䅁权䡁允䅁允䅁䅁䅅䅁䭁䑁䈸䅁䵁䅉䅅䅁䥁䅁䅁睁䅁䅁䅁兂䅁䅁䅁䵭䱙兑䅯杕䅁䅁䅕䅁䅁佁佔商䭅䍁䄴䅁䭁䍁䅙䅁䭁䅁䅑潁䭁䅁䅅䅁䉁䅁䅁允䅁䅁䄴杄䅁䑁䅅杍ㅁ䍁䄴免祁䅁䅁䍄䉁䅁䅁兂䅁䅁䅍䅄䅁䅁䅕䅁䅁䙁坔歔䭅䩁䅷䅁䭁䕁䅕䅁䭁䅁䉣䅁䉁䅁䅁允䅁䅁䅯材䅅䅁杷允䅁䅁䅕䅁䑁䅁䅷䅁䙁䅁䅁䅁扂䕍䈹权乄䅁䅁权㕁䅁䅁权䡁允䅁允䅁䅁䅅䅁䙁䅁䅁䅁䅁䅁䅁䍄䉁䅁䅁兂䅁䅁䅍䅄䅁䅁䅕䅁䅁䭁䩄〫䭁䵁䅍䅁䭁䅁䅍䅁䭁䅁䉣䅁䉁䅁䅁允䅁䅁䅕猫㙗ば硫䕎䵁䅉䅅䅁䥁䅁䅁睁䅁䅁䅁兂䅁䅁䅁䵭䱙兑䅯杖䅁䅁䅕䅁䅁佁佔商䭅䕁䅷䅁䭁䍁䅙䅁䭁䅁䅑潁䭁䅁䅅䅁䉁䅁䅁允䅁䅁䄴䅄䅁䑁䅧杍畁䑁䅁睎䅁䅁杷允䅁䅁䅕䅁䑁䅁䅷䅁䙁䅁䅁䥁獃欵䉚权汃䅁䅁权䅂䅁䅁权䡁允䅁允䅁䅁䅅䅁䡁䅁䅁䅁䅁畵䅊䍄䉁䅁䅁䅃䅁䅁䅍䅁䅁䅁䅕䅁䅁䩁䝪ぃ䭅䙁䅉䅁䙁䅁䅁䅁啃硺䉖权穁䅁䅁权流䅁䅁权䕁䅁䅋权䉁䅁䅁允䅁䅁䅅䅁䙁䥁䌯匹捨㍐䅬䍄䉁䅁䅁兂䅁䅁䅍䅄䅁䅁䅕䅁䅁䍁潁唫䭁䭁䅍䅁䭁䑁䅕䅁䭁䅁䉣䅁䉁䅁䅁允䅁䅁䅕䅁䅃攫數歕䵉䅉䅅䅁䙁䅁䅁睁䵁䅁䅁兂䅁䅁䅁偷㝔䅑䅯睲䅁䅁䅯䅏䅁䅁䅯睂䅅䅁䅅䅁䉁䅁䅁兂䅁䅁䅁䅁䅁䅁杷允䅁䅁䅕䅁䑁䅁䅷䅁䙁䅁䅁䅁杁偋䅬权ぃ䅁䅁权祁䅁䅁权䡁允䅁允䅁䅁䅅䅁䙁䅁䅁䩁祷偅䉤䍄䉁䅁䅁兂䅁䅁䅍䅄䅁䅁䅕䅁䅁䕁乄〫䭁䭁䅕䅁䭁䑁䅫䅁䭁䅁䉣䅁䉁䅁䅁允䅁䅁䅣䅁䅁䭁噄唴䵁䅉䅅䅁䙁䅁䅁睁䵁䅁䅁兂䅁䅁䅁晡但兑䅯杭䅁䅁䅯睎䅁䅁䅯睂䅅䅁䅅䅁䉁䅁䅁兂䅁䅁䅁䅁䅁䅁杷允䅁䅁䅕䅁䑁䅁䅷䅁䙁䅁䅁䅁䅂智䅴权捄䅁䅁权䍂䅁䅁权䡁允䅁允䅁䅁䅅䅁䙁䝁穉攷嘱瘸⽁䍄䉁䅁䅁兂䅁䅁䅍䅄䅁䅁䅕䅁䅁佁䉃䔫䭁䱁䅍䅁䭁䑁䅁䅁䭁䅁䉣䅁䉁䅁䅁允䅁䅁䅕䅁䅃畄䵂お䵉䅉䅅䅁䥁䅁䅁睁䅁䅁䅁兂䅁䅁䅁䵭䱙兑䅯䅇䅁䅁䅕䅁䅁佁佺商䭅䕁䅕䅁䭁䍁䅙䅁䭁䅁䅑潁䭁䅁䅅䅁䉁䅁䅁允䅁䅁䅕積積積㉎啮䵁䅉䅅䅁䥁䅁䅁睁䅁䅁䅁兂䅁䅁䅁䵭䱙兑䅯睕䅁䅁䅕䅁䅁偁佪商䭅䑁䅫䅁䭁䍁䅙䅁䭁䅁䅑潁䭁䅁䅅䅁䉁䅁䅁允䅁䅁䄴权䅁䑁䅍杌祁䑁䅧䅁䵁䅉䅅䅁䥁䅁䅁睁䅁䅁䅁兂䅁䅁䅁䵭䱙兑䅯杘䅁䅁䅕䅁䅁乁䝄ぃ䭅䑁䅷䅁䭁䍁䅙䅁䭁䅁䅑潁䭁䅁䅅䅁䉁䅁䅁允䅁䅁䅯兇䅁䅁杷允䅁䅁䅕䅁䑁䅁䅷䅁䙁䅁䅁䅁乃唰䈵权畄䅁䅁权䙂䅁䅁权䡁允䅁允䅁䅁䅅䅁䙁䅁䅁䅁䅁䅁䅁䍄䉁䅁䅁䅃䅁䅁䅍䅁䅁䅁䅕䅁䅁䩁䝪ぃ䭅䙁䅉䅁䙁䅁䅁䅁啃硺䉖权㕁䅁䅁权流䅁䅁权䕁䅁䅋权䉁䅁䅁允䅁䅁䅅䅁䙁䡁啳歲桦渷䅨䍄䉁䅁䅁兂䅁䅁䅍䅄䅁䅁䅕䅁䅁䩁㉂䔫䭁䥁䅳䅁䭁䑁䅳䅁䭁䅁䉣䅁䉁䅁䅁允䅁䅁䅕䘷㑇潈牘啃䵁䅉䅅䅁䥁䅁䅁睁䅁䅁䅁兂䅁䅁䅁䵭䱙兑䅯杖䅁䅁䅕䅁䅁䉁偄商䭅䕁䅕䅁䭁䍁䅙䅁䭁䅁䅑潁䭁䅁䅅䅁䉁䅁䅁允䅁䅁䄴䅃䅁䑁䅅杌㍁䅁䅁䍄䉁䅁䅁兂䅁䅁䅍䅄䅁䅁䅕䅁䅁䩁㉂䔫䭁䵁䄴䅁䭁䅁䅍䅁䭁䅁䉣䅁䉁䅁䅁允䅁䅁䅕牆䥄歨捭稯䴸䅉䅅䅁䙁䅁䅁睁䵁䅁䅁兂䅁䅁䅃佲䝚兑䅯䅮䅁䅁䅯兎䅁䅁䅯睂䅅䅁䅅䅁䉁䅁䅁兂䑁偂䄶⭐㡁䅷杷允䅁䅁䅧䅁䑁䅁䅁䅁䙁䅁䅁䅁奃杸䉴权呂䅁䅁兂䅁䅁䅁䵰嘸兑䅯李䅁䅁䅯杊䅁䅁䅯䅂䍁䅧䅯允䅁䅁䅅䅁䉁䅁䅁兂偃癷潕䕘㜸䅷杷允䅁䅁䅕䅁䑁䅁䅷䅁䙁䅁䅁䵁䑸婌䉰权䥄䅁䅁权㙁䅁䅁权䡁允䅁允䅁䅁䅅䅁䙁䅁䅁䅁䅁䅁䅁䍄䉁䅁䅁兂䅁䅁䅍䅄䅁䅁䅕䅁䅁䱧湃ご䭅䝁䅙䅁䭁䑁䅕䅁䭁䅁䉣䅁䉁䅁䅁允䅁䅁䅯元䅅䅁杷允䅁䅁䅕䅁䑁䅁䅷䅁䙁䅁䅁䅁元癤䅨权元䅁䅁权䵂䅁䅁权䡁允䅁允䅁䅁䅅䅁䭁䅁䉯䅁䵁䅉䅅䅁䥁䅁䅁睁䅁䅁䅁兂䅁䅁䅁䵭䱙兑䅯睕䅁䅁䅕䅁䅁偁佪商䭅䑁䄴䅁䭁䍁䅙䅁䭁䅁䅑潁䭁䅁䅅䅁䉁䅁䅁允䅁䅁䄴权䅁䑁䅁杌㕁䑁䅧䅁䵁䅉䅅䅁䙁䅁䅁睁䵁䅁䅁兂䅁䅁䵄祑愲兑䅯兩䅁䅁䅯兏䅁䅁䅯睂䅅䅁䅅䅁䉁䅁䅁权㡁允䅁䍄䉁䅁䅁兂䅁䅁䅍䅄䅁䅁䅕䅁䅁䅁乓ご䭅䩁䅧䅁䭁䕁䅳䅁䭁䅁䉣䅁䉁䅁䅁允䅁䅁䅕䅁䅁䅁䅁䅁䵁䅉䅅䅁䥁䅁䅁睁䅁䅁䅁兂䅁䅁䅁䵭䱙兑䅯兗䅁䅁䅕䅁䅁䉁偄商䭅䕁䅉䅁䭁䍁䅙䅁䭁䅁䅑潁䭁䅁䅅䅁䉁䅁䅁允䅁䅁䄴䅄䅁䍁䄰䅍畁䑁䅅兎䅁䅁杷允䅁䅁䅕䅁䑁䅁䅷䅁䙁䅁䅁䥁睂䔸䈵权牃䅁䅁权䉂䅁䅁权䡁允䅁允䅁䅁䅅䅁䭁䅁䉯䅁䵁䅉䅅䅁䙁䅁䅁睁䵁䅁䅁兂䅁䅁䅃䅖兒兑䅯䄵䅁䅁䅯䅐䅁䅁䅯睂䅅䅁䅅䅁䉁䅁䅁兂䕁䥋䑴⭑硔睐杷允䅁䅁䅕䅁䑁䅁䅷䅁䙁䅁䅁䅁扂䕍䈹权杂䅁䅁权䩂䅁䅁权䡁允䅁允䅁䅁䅅䅁䭁䝁䅷䅁䵁䅉䅅䅁䙁䅁䅁睁䵁䅁䅁兂䅁䅁䅁䥅㑈䅑䅯䄫䅁䅁䅯䅍䅁䅁䅯睂䅅䅁䅅䅁䉁䅁䅁兂䅁䅁䅁䅁䅁䅁杷允䅁䅁䅕䅁䑁䅁䅷䅁䙁䅁䅁䵁䑸婌䉰权权䅁䅁权㑁䅁䅁权䡁允䅁允䅁䅁䅅䅁䙁䅁䅁䅁䅁䅁䅁䍄䉁䅁䅁兂䅁䅁䅍䅄䅁䅁䅕䅁䅁䡧睄歔䭅偁䅉䅁䭁䑁䄴䅁䭁䅁䉣䅁䉁䅁䅁允䅁䅁䅕瑃橥䑣䬲お䵁䅉䅅䅁䙁䅁䅁睁䵁䅁䅁兂䅁䅁䅁䥂倱兑䅯䅴䅁䅁䅯睓䅁䅁䅯睂䅅䅁䅅䅁䉁䅁䅁兂䅁䅁䅁䅁䅁䅁杷允䅁䅁䅧䅁䑁䅁䅁䅁䙁䅁䅁䅁奃杸䉴权卂䅁䅁兂䅁䅁䅁䵬嘸兑䅯䅑䅁䅁䅯杊䅁䅁䅯䅂䍁䅧䅯允䅁䅁䅅䅁䉁䅁䅁兂䭁㘱睎慐䅹䅑杷允䅁䅁䅧䅁䑁䅁䅁䅁䙁䅁䅁䅁奃杸䉴权坂䅁䅁兂䅁䅁䅁䴫嘴兑䅯児䅁䅁䅯杊䅁䅁䅯䅂䍁䅧䅯允䅁䅁䅅䅁䉁䅁䅁杄䥁䅁䅁䅍畁䑁䅫䅁䵁䅉䅅䅁䙁䅁䅁睁䵁䅁䅁兂䅁䅁䅁䍉㕪䅑䅯睸䅁䅁䅯睒䅁䅁䅯睂䅅䅁䅅䅁䉁䅁䅁兂䅁䅁奄吲ㄳ兑杷允䅁䅁䅕䅁䑁䅁䅷䅁䙁䅁䅁䥁獃欵䉚权啃䅁䅁权⽁䅁䅁权䡁允䅁允䅁䅁䅅䅁䭁䍁䉧䅁䵁䅉䅅䅁䥁䅁䅁睁䅁䅁䅁兂䅁䅁䅁䵭䱙兑䅯䅘䅁䅁䅕䅁䅁䉁偄商䭅䕁䅑䅁䭁䍁䅙䅁䭁䅁䅑潁䭁䅁䅅䅁䉁䅁䅁允䅁䅁䄴权䅁䑁䅉杌祁䑁䅅䅁䵁䅉䅅䅁䙁䅁䅁睁䵁䅁䅁兂䅁䅁䅁䥅㑈䅑䅯䄶䅁䅁䅯睐䅁䅁䅯睂䅅䅁䅅䅁䉁䅁䅁兂扄㝎挴汖䱆䅑杷允䅁䅁䅧䅁䑁䅁䅁䅁䙁䅁䅁䅁奃杸䉴权奁䅁䅁兂䅁䅁䅁䵅嘸兑䅯䅍䅁䅁䅯杊䅁䅁䅯䅂䍁䅧䅯允䅁䅁䅅䅁䉁䅁䅁杄䵁䅁䅁免硁䍁䄴睎ぁ䅁䅁䍄䉁䅁䅁兂䅁䅁䅍䅄䅁䅁䅕䅁䅁䩁㉂䔫䭁䭁䅁䅁䭁䕁䅧䅁䭁䅁䉣䅁䉁䅁䅁允䅁䅁䅕瘰稵祒眯䕊䵁䅉䅅䅁䙁䅁䅁睁䵁䅁䅁兂䅁䅁䅁摪但兑䅯朱䅁䅁䅯李䅁䅁䅯睂䅅䅁䅅䅁䉁䅁䅁兂䅁䅁䅁䅁䅁䅁杷允䅁䅁䅧䅁䑁䅁䅁䅁䙁䅁䅁䅁奃杸䉴权卂䅁䅁兂䅁䅁䅁䵅嘸兑䅯睑䅁䅁䅯杊䅁䅁䅯䅂䍁䅧䅯允䅁䅁䅅䅁䉁䅁䅁杄䭁䅁䅁杍畁䑁䅕免䅁䅁杷允䅁䅁䅕䅁䑁䅁䅷䅁䙁䅁䅁䅁权晹䅴权楃䅁䅁权㝁䅁䅁权䡁允䅁允䅁䅁䅅䅁䙁䅁䅄䉖㌳䝺䍎䍄䉁䅁䅁兂䅁䅁䅍䅄䅁䅁䅕䅁䅁佁䉃䔫䭁䱁䅳䅁䭁䕁䅫䅁䭁䅁䉣䅁䉁䅁䅁允䅁䅁䅕䅁䅂慸摊啐䵉䅉䅅䅁䥁䅁䅁睁䅁䅁䅁兂䅁䅁䅁䵭䱙兑䅯杕䅁䅁䅕䅁䅁䑁偪商䭅䕁䅕䅁䭁䍁䅙䅁䭁䅁䅑潁䭁䅁䅅䅁䉁䅁䅁允䅁䅁䄴杄䅁䑁䅅免祁䍁䄴免㑁䅁䅁䍄䉁䅁䅁兂䅁䅁䅍䅄䅁䅁䅕䅁䅁䙁坔歔䭅䅁䉉䅁䭁䕁䅷䅁䭁䅁䉣䅁䉁䅁䅁允䅁䅁䅕ㅤ潓牘㥆啁䵁䅉䅅䅁䙁䅁䅁睁䵁䅁䅁兂䅁䅁䅁㙲偒兑䅯睵䅁䅁䅯䅓䅁䅁䅯睂䅅䅁䅅䅁䉁䅁䅁兂塂䑐奵湌㥑村杷允䅁䅁䅕䅁䑁䅁䅷䅁䙁䅁䅁䵁䅃水䉂权㥃䅁䅁权䩂䅁䅁权䡁允䅁允䅁䅁䅅䅁䙁䑁楬低啵䑵䅒䍄䉁䅁䅁䅃䅁䅁䅍䅁䅁䅁䅕䅁䅁䩁䝪ぃ䭅䙁䅉䅁䙁䅁䅁䅁啃硺䉖权㥁䅁䅁权流䅁䅁权䕁䅁䅋权䉁䅁䅁允䅁䅁䅅䅁䙁䭁睒児塲㐱䅆䍄䉁䅁䅁䅃䅁䅁䅍䅁䅁䅁䅕䅁䅁䩁䝪ぃ䭅䙁䅧䅁䙁䅁䅁䅁睄桺䉖权㙁䅁䅁权流䅁䅁权䕁䅁䅋权䉁䅁䅁允䅁䅁䅅䅁䙁䭁睒児塲㍣䅆䍄䉁䅁䅁兂䅁䅁䅍䅄䅁䅁䅕䅁䅁䍁潁唫䭁䩁䅁䅁䭁䍁䅷䅁䭁䅁䉣䅁䉁䅁䅁允䅁䅁䅯权䅅䅁杷允䅁䅁䅧䅁䑁䅁䅁䅁䙁䅁䅁䅁奃杸䉴权敂䅁䅁兂䅁䅁䅁䴸嘴兑䅯睐䅁䅁䅯杊䅁䅁䅯䅂䍁䅧䅯允䅁䅁䅅䅁䉁䅁䅁兂㝂䭆䠵嘴畊䅑杷允䅁䅁䅕䅁䑁䅁䅷䅁䙁䅁䅁䵁䅃水䉂权䙄䅁䅁权睁䅁䅁权䡁允䅁允䅁䅁䅅䅁䙁䅁䅁䅁䅁䅁䅁䍄䉁䅁䅁䅃䅁䅁䅍䅁䅁䅁䅕䅁䅁䩁䝪ぃ䭅䙁䅉䅁䙁䅁䅁䅁睄桺䉖权⽁䅁䅁权流䅁䅁权䕁䅁䅋权䉁䅁䅁允䅁䅁䅅䅁䙁䱁敧敨剳扇䅆䍄䉁䅁䅁兂䅁䅁䅍䅄䅁䅁䅕䅁䅁䝁䭄〫䭁䩁䅁䅁䭁䕁䅣䅁䭁䅁䉣䅁䉁䅁䅁允䅁䅁䅯权䅅䅁杷允䅁䅁䅕䅁䑁䅁䅷䅁䙁䅁䅁䅁灂唸䈵权䩃䅁䅁权㙁䅁䅁权䡁允䅁允䅁䅁䅅䅁䭁䭁䄰䅁䵁䅉䅅䅁䙁䅁䅁睁䵁䅁䅁兂䅁䅁䅁偷㝔䅑䅯䄶䅁䅁䅯䅐䅁䅁䅯睂䅅䅁䅅䅁䉁䅁䅁兂捂嘵捃㈯刹䅑杷允䅁䅁䅕䅁䑁䅁䅷䅁䙁䅁䅁䅁癃䕰䈹权捃䅁䅁权䉂䅁䅁权䡁允䅁允䅁䅁䅅䅁䙁䭁癇䅭稸歶䅤䍄䉁䅁䅁䅃䅁䅁䅍䅁䅁䅁䅕䅁䅁䩁䝪ぃ䭅䙁䅍䅁䙁䅁䅁䅁歃硺䉖权㕁䅁䅁权流䅁䅁权䕁䅁䅋权䉁䅁䅁允䅁䅁䅅䅁䙁䵁䴳䵺䵺䑺䅚䍄䉁䅁䅁䅃䅁䅁䅍䅁䅁䅁䅕䅁䅁䩁䝪ぃ䭅䙁䅍䅁䙁䅁䅁䅁歄桺䉖权ぁ䅁䅁权流䅁䅁权䕁䅁䅋权䉁䅁䅁允䅁䅁䅅䅁佁䅁䅷䅁ㅁ䑁䅣杌㉁䑁䅉䅁䵁䅉䅅䅁䙁䅁䅁睁䵁䅁䅁兂䅁䅁䅁䡫㑢䅑䅯䄹䅁䅁䅯免䅁䅁䅯睂䅅䅁䅅䅁䉁䅁䅁兂晁敨剴䉵朴䅑杷允䅁䅁䅕䅁䑁䅁䅷䅁䙁䅁䅁䅁㑁䔵䈵权橂䅁䅁权⭁䅁䅁权䡁允䅁允䅁䅁䅅䅁䙁偁噊剃硦噳䍸䍄䉁䅁䅁䅃䅁䅁䅍䅁䅁䅁䅕䅁䅁䩁䝪ぃ䭅䙁䅉䅁䙁䅁䅁䅁啃硺䉖权䝂䅁䅁权流䅁䅁权䕁䅁䅋权䉁䅁䅁允䅁䅁䅅䅁䙁䑁積積積奉䅆䍄䉁䅁䅁兂䅁䅁䅍䅄䅁䅁䅕䅁䅁䕁乄〫䭁偁䄴䅁䭁䑁䅙䅁䭁䅁䉣䅁䉁䅁䅁允䅁䅁䅕䅁䅁橑瑏啃䵉䅉䅅䅁䙁䅁䅁睁䵁䅁䅁兂䅁䅁䅃偣佂兑䅯杭䅁䅁䅯䅑䅁䅁䅯睂䅅䅁䅅䅁䉁䅁䅁兂桄獨灤煉䉯村杷允䅁䅁䅧䅁䑁䅁䅁䅁䙁䅁䅁䅁奃杸䉴权卂䅁䅁兂䅁䅁䅁䵬嘸兑䅯䅓䅁䅁䅯杊䅁䅁䅯䅂䍁䅧䅯允䅁䅁䅅䅁䉁䅁䅁兂桄桥畓㙒䤫䅑杷允䅁䅁䅕䅁䑁䅁䅷䅁䙁䅁䅁䥁煂歌䈹权㉄䅁䅁权䕂䅁䅁权䡁允䅁允䅁䅁䅅䅁䙁䅁䅁䅁䅁䅁䅁䍄䉁䅁䅁䅃䅁䅁䅍䅁䅁䅁䅕䅁䅁䩁䝪ぃ䭅䙁䅉䅁䙁䅁䅁䅁睂到䉖权䙂䅁䅁权流䅁䅁权䕁䅁䅋权䉁䅁䅁允䅁䅁䅅䅁䙁䡁䩨啨灗䱎䅎䍄䉁䅁䅁兂䅁䅁䅍䅄䅁䅁䅕䅁䅁䝁确歔䭅䭁䅉䅁䭁䑁䅳䅁䭁䅁䉣䅁䉁䅁䅁允䅁䅁䅕癕㙩砷⭒啕䵉䅉䅅䅁䙁䅁䅁睁䵁䅁䅁兂䅁䅁䅁祥倱兑䅯䅬䅁䅁䅯睑䅁䅁䅯睂䅅䅁䅅䅁䉁䅁䅁权㕁允䅁䍄䉁䅁䅁䅃䅁䅁䅍䅁䅁䅁䅕䅁䅁䩁䝪ぃ䭅䙁䅍䅁䙁䅁䅁䅁元硺䉖权䥂䅁䅁权流䅁䅁权䕁䅁䅋权䉁䅁䅁允䅁䅁䅅䅁䙁䙁㑋潈牘奋䅖䍄䉁䅁䅁䅃䅁䅁䅍䅁䅁䅁䅕䅁䅁䩁䝪ぃ䭅䙁䅙䅁䙁䅁䅁䅁䅄杸䉴权睁䅁䅁权流䅁䅁权䕁䅁䅋权䉁䅁䅁允䅁䅁䅅䅁䭁䙁䅙䅁䵁䅉䅅䅁䙁䅁䅁睁䵁䅁䅁兂䅁䅁䅃ㅏ偬兑䅯朰䅁䅁䅯睍䅁䅁䅯睂䅅䅁䅅䅁䉁䅁䅁兂䅁䅁䅁䅁䅁䅁杷允䅁䅁䅧䅁䑁䅁䅁䅁䙁䅁䅁䅁奃杸䉴权捂䅁䅁兂䅁䅁䅁乣噅兑䅯杒䅁䅁䅯杊䅁䅁䅯䅂䍁䅧䅯允䅁䅁䅅䅁䉁䅁䅁兂灂扤祈灭䵥䅑杷允䅁䅁䅕䅁䑁䅁䅷䅁䙁䅁䅁䅁杄晧䅨权牃䅁䅁权䱂䅁䅁权䡁允䅁允䅁䅁䅅䅁䭁䅁䉯䅁䵁䅉䅅䅁䙁䅁䅁睁䵁䅁䅁兂䅁䅁䅃䝑偖兑䅯兺䅁䅁䅯䅌䅁䅁䅯睂䅅䅁䅅䅁䉁䅁䅁兂䅁䅁䅁䅁䅁䅁杷允䅁䅁䅧䅁䑁䅁䅁䅁䙁䅁䅁䅁奃杸䉴权卂䅁䅁兂䅁䅁䅁䵬嘸兑䅯材䅁䅁䅯杊䅁䅁䅯䅂䍁䅧䅯允䅁䅁䅅䅁䉁䅁䅁兂啁歲桦瑥䑹䅑杷允䅁䅁䅧䅁䑁䅁䅁䅁䙁䅁䅁䅁奃杸䉴权婂䅁䅁兂䅁䅁䅁乣噅兑䅯䅒䅁䅁䅯杊䅁䅁䅯䅂䍁䅧䅯允䅁䅁䅅䅁䉁䅁䅁兂晁睚㉌洹歹䅑杷允䅁䅁䅕䅁䑁䅁䅷䅁䙁䅁䅁䅁乂ㅈ䉂权杂䅁䅁权歂䅁䅁权桂䅁䅁允䅁䅁䅅䅁䭁䡁䅷䅁䵁䅉䅅䅁䥁䅁䅁睁䅁䅁䅁兂䅁䅁䅁䵭䱙兑䅯兗䅁䅁䅕䅁䅁䑁偪商䭅䑁䅕䅁䭁䍁䅙䅁䭁䅁䅑潁䭁䅁䅅䅁䉁䅁䅁允䅁䅁䄴权䅁䑁䅁杌㍁䑁䅕䅁䵁䅉䅅䅁䙁䅁䅁睁䵁䅁䅁兂䅁䅁䅁䵙㝲䅑䅯杚䅁䅁䅯睏䅁䅁䅯睂䅅䅁䅅䅁䉁䅁䅁权楁允䅁䍄䉁䅁䅁䅃䅁䅁䅍䅁䅁䅁䅕䅁䅁䩁䝪ぃ䭅䙁䅍䅁䙁䅁䅁䅁允硺䉖权䝂䅁䅁权流䅁䅁权䕁䅁䅋权䉁䅁䅁允䅁䅁䅅䅁佁䅁䅧䅁睁䍁䄴免䅁䅁杷允䅁䅁䅕䅁䑁䅁䅷䅁䙁䅁䅁䥁煂歌䈹权浂䅁䅁权ㅁ䅁䅁权䡁允䅁允䅁䅁䅅䅁䭁䉁䉉䅁䵁䅉䅅䅁䥁䅁䅁睁䅁䅁䅁兂䅁䅁䅁䵭䱙兑䅯杕䅁䅁䅕䅁䅁䍁偄商䭅䑁䅷䅁䭁䍁䅙䅁䭁䅁䅑潁䭁䅁䅅䅁䉁䅁䅁允䅁䅁䄴权䅁䑁䅉杌ㅁ䑁䅫䅁䵁䅉䅅䅁䥁䅁䅁睁䅁䅁䅁兂䅁䅁䅁䵭䱙兑䅯杖䅁䅁䅕䅁䅁䵁䝄ぃ䭅䑁䅉䅁䭁䍁䅙䅁䭁䅁䅑潁䭁䅁䅅䅁䉁䅁䅁允䅁䅁䅯杖䅁䅁杷允䅁䅁䅕䅁䑁䅁䅷䅁䙁䅁䅁䥁睂䔸䈵权权䅁䅁权㡁䅁䅁权䡁允䅁允䅁䅁䅅䅁䙁䅁睦瑭㌴祪䅤䍄䉁䅁䅁兂䅁䅁䅍䅄䅁䅁䅕䅁䅁䝁确歔䭅乁䅯䅁䭁䍁䄸䅁䭁䅁䉣䅁䉁䅁䅁允䅁䅁䅕䅁䅁䅁䅁䅁䵁䅉䅅䅁䙁䅁䅁睁䵁䅁䅁兂䅁䅁䅃䭳偤兑䅯杯䅁䅁䅯䅐䅁䅁䅯睂䅅䅁䅅䅁䉁䅁䅁兂㙁児兣⭌䡵村杷允䅁䅁䅧䅁䑁䅁䅁䅁䙁䅁䅁䅁奃杸䉴权呂䅁䅁兂䅁䅁䅁䵰嘸兑䅯䅌䅁䅁䅯杊䅁䅁䅯䅂䍁䅧䅯允䅁䅁䅅䅁䉁䅁䅁兂㥁瑃橥䑣焰䅷杷允䅁䅁䅧䅁䑁䅁䅁䅁䙁䅁䅁䅁奃杸䉴权奂䅁䅁兂䅁䅁䅁䴷嘴兑䅯䅓䅁䅁䅯杊䅁䅁䅯䅂䍁䅧䅯允䅁䅁䅅䅁䉁䅁䅁兂㉄䙋偹桪㉢䅑杷允䅁䅁䅕䅁䑁䅁䅷䅁䙁䅁䅁䵁䅃水䉂权楄䅁䅁权硁䅁䅁权䡁允䅁允䅁䅁䅅䅁䙁䅁䅁䅁䅁䅁䅁䍄䉁䅁䅁兂䅁䅁䅍䅄䅁䅁䅕䅁䅁䡁䭄〫䭁䱁䅯䅁䭁䕁䅫䅁䭁䅁䉣䅁䉁䅁䅁允䅁䅁䅕䅁䅁䅁䅁䅁䵁䅉䅅䅁䙁䅁䅁睁䵁䅁䅁兂䅁䅁䅁住佒兑䅯杹䅁䅁䅯杌䅁䅁䅯睂䅅䅁䅅䅁䉁䅁䅁兂䅁䅁䅁䅁䅁䅁杷允䅁䅁䅕䅁䑁䅁䅷䅁䙁䅁䅁䥁煂歌䈹权橂䅁䅁权䡂䅁䅁权䡁允䅁允䅁䅁䅅䅁䙁䅁䅁䅁䅁䅁䅁䍄䉁䅁䅁䅃䅁䅁䅍䅁䅁䅁䅕䅁䅁䩁䝪ぃ䭅䙁䅉䅁䙁䅁䅁䅁啃硺䉖权㡁䅁䅁权流䅁䅁权䕁䅁䅋权䉁䅁䅁允䅁䅁䅅䅁䙁䵁ㅐ䙋偹漯䅚䍄䉁䅁䅁兂䅁䅁䅍䅄䅁䅁䅕䅁䅁䙁坔歔䭅䱁䄰䅁䭁䕁䅣䅁䭁䅁䉣䅁䉁䅁䅁允䅁䅁䅕䝺橪硷啸歕䵁䅉䅅䅁䙁䅁䅁睁䵁䅁䅁兂䅁䅁䅁晡但兑䅯睩䅁䅁䅯杒䅁䅁䅯睂䅅䅁䅅䅁䉁䅁䅁兂求ぅ潥呄瑙䅑杷允䅁䅁䅕䅁䑁䅁䅷䅁䙁䅁䅁䅁扂䕍䈹权慃䅁䅁权㡁䅁䅁权䡁允䅁允䅁䅁䅅䅁䙁䡁噌湅吳杲䌵䍄䉁䅁䅁兂䅁䅁䅍䅄䅁䅁䅕䅁䅁䑧婴ご䭅䱁䅙䅁䭁䑁䅧䅁䭁䅁䉣䅁䉁䅁䅁允䅁䅁䅕䅁䅁䅁䅁䅁䵁䅉䅅䅁䙁䅁䅁睁䵁䅁䅁兂䅁䅁䅃楡倵兑䅯䅬䅁䅁䅯䅍䅁䅁䅯睂䅅䅁䅅䅁䉁䅁䅁权畃䅁䅁䍄䉁䅁䅁兂䅁䅁䅍䅄䅁䅁䅕䅁䅁䅁乓ご䭅䵁䅣䅁䭁䑁䅷䅁䭁䅁䉣䅁䉁䅁䅁允䅁䅁䅕䅁䅁䅁䅁䅁䵁䅉䅅䅁䙁䅁䅁睁䵁䅁䅁兂䅁䅁䅁䵯㝮䅑䅯杪䅁䅁䅯村䅁䅁䅯睂䅅䅁䅅䅁䉁䅁䅁兂䱄祮獃楉䴸村杷允䅁䅁䅕䅁䑁䅁䅷䅁䙁䅁䅁䥁獃欵䉚权佄䅁䅁权祁䅁䅁权䡁允䅁允䅁䅁䅅䅁䙁䅁䅁䅁䅁䅁䅁䍄䉁䅁䅁兂䅁䅁䅍䅄䅁䅁䅕䅁䅁䕺瑍歭䭅䵁䅕䅁䭁䑁䅣䅁䭁䅁䉣䅁䉁䅁䅁允䅁䅁䅕䅁䅁䅁䅁䅁䵁䅉䅅䅁䥁䅁䅁睁䅁䅁䅁兂䅁䅁䅁䵭䱙兑䅯睕䅁䅁䅕䅁䅁䩁偔商䭅䕁䅯䅁䭁䍁䅙䅁䭁䅁䅑潁䭁䅁䅅䅁䉁䅁䅁允䅁䅁䅕㘱睎児橱歧䵁䅉䅅䅁䙁䅁䅁睁䵁䅁䅁兂䅁䅁䅁䵯㝮䅑䅯䄫䅁䅁䅯睓䅁䅁䅯睂䅅䅁䅅䅁䉁䅁䅁兂䥃爵栰汴奨村杷允䅁䅁䅧䅁䑁䅁䅁䅁䙁䅁䅁䅁奃杸䉴权捂䅁䅁兂䅁䅁䅁䵉嘸兑䅯睒䅁䅁䅯杊䅁䅁䅯䅂䍁䅧䅯允䅁䅁䅅䅁䉁䅁䅁杄䭁䅁䅁䅏畁䑁䅫䅏䅁䅁杷允䅁䅁䅕䅁䑁䅁䅷䅁䙁䅁䅁䥁煂歌䈹权歄䅁䅁权䩂䅁䅁权䡁允䅁允䅁䅁䅅䅁䙁䅁䅁䅁䅁䅁䅁䍄䉁䅁䅁䅃䅁䅁䅍䅁䅁䅁䅕䅁䅁䩁䝪ぃ䭅䙁䅉䅁䙁䅁䅁䅁啃硺䉖权乂䅁䅁权流䅁䅁权䕁䅁䅋权䉁䅁䅁允䅁䅁䅅䅁䙁䭁睒児塲㑡䅤䍄䉁䅁䅁兂䅁䅁䅍䅄䅁䅁䅕䅁䅁䕁乄〫䭁䭁䅁䅁䭁䑁䅫䅁䭁䅁䉣䅁䉁䅁䅁允䅁䅁䅕灰䕶䱉千啍䵁䅉䅅䅁䙁䅁䅁睁䵁䅁䅁兂䅁䅁䅁摪但兑䅯共䅁䅁䅯䅓䅁䅁䅯睂䅅䅁䅅䅁䉁䅁䅁权䭁允䅁䍄䉁䅁䅁䅃䅁䅁䅍䅁䅁䅁䅕䅁䅁䩁䝪ぃ䭅䉁䅧䅁䙁䅁䅁䅁㑄桺䉖权䑂䅁䅁权流䅁䅁权䕁䅁䅋权䉁䅁䅁允䅁䅁䅅䅁佁䅁䅯䅁㍁䍁䄴䅍ㅁ䅁䅁䍄䉁䅁䅁兂䅁䅁䅍䅄䅁䅁䅕䅁䅁䡁瑳ご䭅䩁䅯䅁䭁䅁䅍䅁䭁䅁䉣䅁䉁䅁䅁允䅁䅁䅕浄䔯伷㕘䕉䵉䅉䅅䅁䙁䅁䅁睁䵁䅁䅁兂䅁䅁䅃䝑偖兑䅯杁䅅䅁䅯兑䅁䅁䅯睂䅅䅁䅅䅁䉁䅁䅁兂䅁䅁䅁䅁䅁䅁杷允䅁䅁䅕䅁䑁䅁䅷䅁䙁䅁䅁䵁䑸婌䉰权杂䅁䅁权䩂䅁䅁权䡁允䅁允䅁䅁䅅䅁䭁䡁䅯䅁䵁䅉䅅䅁䙁䅁䅁睁䵁䅁䅁兂䅁䅁䅁䡫㑢䅑䅯䄫䅁䅁䅯兏䅁䅁䅯睂䅅䅁䅅䅁䉁䅁䅁兂䅁䅁䅁䅁䅁䅁杷允䅁䅁䅧䅁䑁䅁䅁䅁䙁䅁䅁䅁奃杸䉴权卂䅁䅁兂䅁䅁䅁䵬嘸兑䅯睑䅁䅁䅯杊䅁䅁䅯䅂䍁䅧䅯允䅁䅁䅅䅁䉁䅁䅁兂䭁㘱睎奐䡩䅑杷允䅁䅁䅕䅁䑁䅁䅷䅁䙁䅁䅁䅁杄晧䅨权浄䅁䅁权䕂䅁䅁权䡁允䅁允䅁䅁䅅䅁䙁䭁⽕㡷䭳畎⽉䍄䉁䅁䅁䅃䅁䅁䅍䅁䅁䅁䅕䅁䅁䩁䝪ぃ䭅䙁䅍䅁䙁䅁䅁䅁歄桺䉖权硁䅁䅁权流䅁䅁权䕁䅁䅋权䉁䅁䅁允䅁䅁䅅䅁佁䅁䅷䅁ㅁ䑁䅣杌睁䑁䅕䅁䵁䅉䅅䅁䥁䅁䅁睁䅁䅁䅁兂䅁䅁䅁䵭䱙兑䅯兗䅁䅁䅕䅁䅁䩁偄商䭅䕁䅧䅁䭁䍁䅙䅁䭁䅁䅑潁䭁䅁䅅䅁䉁䅁䅁允䅁䅁䅕積積積䩏䕧䵁䅉䅅䅁䙁䅁䅁睁䵁䅁䅁兂䅁䅁䅁穗偂兑䅯䄴䅁䅁䅯䅎䅁䅁䅯睂䅅䅁䅅䅁䉁䅁䅁兂䅁䅁䅁䅁䅁䅁杷允䅁䅁䅕䅁䑁䅁䅷䅁䙁䅁䅁䥁䅂啚䈹权ぃ䅁䅁权㍁䅁䅁权䡁允䅁允䅁䅁䅅䅁䙁䅁䅁䅁䅁䅁䅁䍄䉁䅁䅁兂䅁䅁䅍䅄䅁䅁䅕䅁䅁䙧䕑䕕䭅偁䅙䅁䭁䕁䅙䅁䭁䅁䉣䅁䉁䅁䅁允䅁䅁䅕䅁䅁䅁䅁䅁䵁䅉䅅䅁䙁䅁䅁睁䵁䅁䅁兂䅁䅁䅁剔儹兑䅯䄸䅁䅁䅯睌䅁䅁䅯睂䅅䅁䅅䅁䉁䅁䅁兂䅁䅁䅁䅁䅁䅁杷允䅁䅁䅧䅁䑁䅁䅁䅁䙁䅁䅁䅁奃杸䉴权敂䅁䅁兂䅁䅁䅁䵫嘸兑䅯杓䅁䅁䅯杊䅁䅁䅯䅂䍁䅧䅯允䅁䅁䅅䅁䉁䅁䅁兂偃癷潕乘橤䅑杷允䅁䅁䅧䅁䑁䅁䅁䅁䙁䅁䅁䅁奃杸䉴权婂䅁䅁兂䅁䅁䅁䵅嘸兑䅯兓䅁䅁䅯杊䅁䅁䅯䅂䍁䅧䅯允䅁䅁䅅䅁䉁䅁䅁杄䭁䅁䅁睍畁䑁䅍杍䅁䅁杷允䅁䅁䅕䅁䑁䅁䅷䅁䙁䅁䅁䥁睃ば䈹权浂䅁䅁权䩂䅁䅁权䡁允䅁允䅁䅁䅅䅁䭁䅁䉫䅁䵁䅉䅅䅁䙁䅁䅁睁䵁䅁䅁兂䅁䅁䅁䡫㑢䅑䅯睷䅁䅁䅯兑䅁䅁䅯睂䅅䅁䅅䅁䉁䅁䅁兂流桤㥺䱳奷䅑杷允䅁䅁䅕䅁䑁䅁䅷䅁䙁䅁䅁䥁㝁啗䈹权元䅁䅁权ㅁ䅁䅁权䡁允䅁允䅁䅁䅅䅁䭁䅁䉯䅁䵁䅉䅅䅁䥁䅁䅁睁䅁䅁䅁兂䅁䅁䅁䵭䱙兑䅯䅘䅁䅁䅕䅁䅁䭁偔商䭅䑁䅕䅁䭁䍁䅙䅁䭁䅁䅑潁䭁䅁䅅䅁䉁䅁䅁允䅁䅁䅕椹捨㡪䙉啗䵁䅉䅅䅁䙁䅁䅁睁䵁䅁䅁兂䅁䅁䅁䤴㑈䅑䅯兺䅁䅁䅯睏䅁䅁䅯睂䅅䅁䅅䅁䉁䅁䅁兂敂䵑湂噁穧䅑杷允䅁䅁䅕䅁䑁䅁䅷䅁䙁䅁䅁䅁䅄倹䅴权煄䅁䅁权䉂䅁䅁权䡁允䅁允䅁䅁䅅䅁䙁䥁ㅳ䱫慕⭦⽯䍄䉁䅁䅁䅃䅁䅁䅍䅁䅁䅁䅕䅁䅁䩁䝪ぃ䭅䙁䅉䅁䙁䅁䅁䅁元硺䉖权睁䅁䅁权流䅁䅁权䕁䅁䅋权䉁䅁䅁允䅁䅁䅅䅁䙁䅁䅁䅁䅁䜫䅬䍄䉁䅁䅁兂䅁䅁䅍䅄䅁䅁䅕䅁䅁佁䉃䔫䭁䝁䅙䅁䭁䕁䅉䅁䭁䅁䉣䅁䉁䅁䅁允䅁䅁䅯杄䅅䅁杷允䅁䅁䅕䅁䑁䅁䅷䅁䙁䅁䅁䥁睂䔸䈵权慃䅁䅁权䡂䅁䅁权䡁允䅁允䅁䅁䅅䅁䙁䉁昸㉊噙十䍊䍄䉁䅁䅁兂䅁䅁䅍䅄䅁䅁䅕䅁䅁䥷楄䕕䭅䩁䅧䅁䭁䑁䅫䅁䭁䅁䉣䅁䉁䅁䅁允䅁䅁䅕䅁䅁䅁䅁䅁䵁䅉䅅䅁䥁䅁䅁睁䅁䅁䅁兂䅁䅁䅁䵭䱙兑䅯睋䅁䅁䅕䅁䅁䑁偺商䭅䑁䅅䅁䭁䍁䅙䅁䭁䅁䅑潁䭁䅁䅅䅁䉁䅁䅁允䅁䅁䄴䅂䅁䑁䅅䅁䵁䅉䅅䅁䙁䅁䅁睁䵁䅁䅁兂䅁䅁䅃楡倵兑䅯睵䅁䅁䅯児䅁䅁䅯睂䅅䅁䅅䅁䉁䅁䅁兂䅁䅁䅁䅁䅁䅁杷允䅁䅁䅧䅁䑁䅁䅁䅁䙁䅁䅁䅁奃杸䉴权卂䅁䅁兂䅁䅁䅁䵫嘸兑䅯睍䅁䅁䅯杊䅁䅁䅯䅂䍁䅧䅯允䅁䅁䅅䅁䉁䅁䅁兂㉄䙋偹瑷礱䅑杷允䅁䅁䅕䅁䑁䅁䅷䅁䙁䅁䅁䅁灂唸䈵权佃䅁䅁权㑁䅁䅁权䡁允䅁允䅁䅁䅅䅁䙁䅁䅁䅁䅁䅁䅁䍄䉁䅁䅁兂䅁䅁䅍䅄䅁䅁䅕䅁䅁䕺瑍歭䭅偁䄴䅁䭁䑁䅙䅁䭁䅁䉣䅁䉁䅁䅁允䅁䅁䅕䅁䅁䅁䅁䅁䵁䅉䅅䅁䥁䅁䅁睁䅁䅁䅁兂䅁䅁䅁䵭䱙兑䅯杖䅁䅁䅕䅁䅁䵁䝄ぃ䭅䑁䅍䅁䭁䍁䅙䅁䭁䅁䅑潁䭁䅁䅅䅁䉁䅁䅁允䅁䅁䅯杖䅁䅁杷允䅁䅁䅕䅁䑁䅁䅷䅁䙁䅁䅁䥁睂䔸䈵权元䅁䅁权⭁䅁䅁权䡁允䅁允䅁䅁䅅䅁䭁䅁䉯䅁䵁䅉䅅䅁䥁䅁䅁睁䅁䅁䅁兂䅁䅁䅁䵭䱙兑䅯杖䅁䅁䅕䅁䅁偁佄商䭅䑁䅍䅁䭁䍁䅙䅁䭁䅁䅑潁䭁䅁䅅䅁䉁䅁䅁允䅁䅁䅕歲桦桥佒啯䵁䅉䅅䅁䥁䅁䅁睁䅁䅁䅁兂䅁䅁䅁䵭䱙兑䅯睕䅁䅁䅕䅁䅁乁䝄ぃ䭅䑁䅁䅁䭁䍁䅙䅁䭁䅁䅑潁䭁䅁䅅䅁䉁䅁䅁允䅁䅁䅯兇䅁䅁杷允䅁䅁䅕䅁䑁䅁䅷䅁䙁䅁䅁䅁癃䕰䈹权杄䅁䅁权䑁䅁䅁权䡁允䅁允䅁䅁䅅䅁䙁䍁汈佘㡤佋⽅䍄䉁䅁䅁䅃䅁䅁䅍䅁䅁䅁䅕䅁䅁䩁䝪ぃ䭅䙁䅙䅁䙁䅁䅁䅁杁硺䉖权䉂䅁䅁权流䅁䅁权䕁䅁䅋权䉁䅁䅁允䅁䅁䅅䅁佁䅁䅯䅁硁䍁䄴睍穁䅁䅁䍄䉁䅁䅁䅃䅁䅁䅍䅁䅁䅁䅕䅁䅁䩁䝪ぃ䭅䙁䅫䅁䙁䅁䅁䅁獄桺䉖权䝂䅁䅁权流䅁䅁权䕁䅁䅋权䉁䅁䅁允䅁䅁䅅䅁䙁偁潙䥘䌹伹䅆䍄䉁䅁䅁兂䅁䅁䅍䅄䅁䅁䅕䅁䅁䕁乄〫䭁䵁䄰䅁䭁䑁䅕䅁䭁䅁䉣䅁䉁䅁䅁允䅁䅁䅕㤱䱱歬㙷ぉ䵁䅉䅅䅁䥁䅁䅁睁䅁䅁䅁兂䅁䅁䅁䵭䱙兑䅯杕䅁䅁䅕䅁䅁䩁偄商䭅䑁䅧䅁䭁䍁䅙䅁䭁䅁䅑潁䭁䅁䅅䅁䉁䅁䅁允䅁䅁䅕牕敧敨剶止䵁䅉䅅䅁䥁䅁䅁睁䅁䅁䅁兂䅁䅁䅁䵭䱙兑䅯杖䅁䅁䅕䅁䅁䕁剄商䭅䍁䄴䅁䭁䍁䅙䅁䭁䅁䅑潁䭁䅁䅅䅁䉁䅁䅁允䅁䅁䅯杊䅁䅁杷允䅁䅁䅧䅁䑁䅁䅁䅁䙁䅁䅁䅁奃杸䉴权敂䅁䅁兂䅁䅁䅁䴫嘴兑䅯睑䅁䅁䅯杊䅁䅁䅯䅂䍁䅧䅯允䅁䅁䅅䅁䉁䅁䅁杄䭁䅁䅁杍畁䑁䅣兎䅁䅁杷允䅁䅁䅕䅁䑁䅁䅷䅁䙁䅁䅁䥁獃欵䉚权䅁允䅁权ぁ䅁䅁权䡁允䅁允䅁䅁䅅䅁䭁䑁䈸䅁䵁䅉䅅䅁䥁䅁䅁睁䅁䅁䅁兂䅁䅁䅁䵭䱙兑䅯杕䅁䅁䅕䅁䅁偁佄商䭅䕁䅁䅁䭁䍁䅙䅁䭁䅁䅑潁䭁䅁䅅䅁䉁䅁䅁允䅁䅁䅕積積㝍捍び䵁䅉䅅䅁䙁䅁䅁睁䵁䅁䅁兂䅁䅁䅁䵯㝮䅑䅯朴䅁䅁䅯睎䅁䅁䅯睂䅅䅁䅅䅁䉁䅁䅁兂䅁䅁䅁䅁䅁䅁杷允䅁䅁䅧䅁䑁䅁䅁䅁䙁䅁䅁䅁奃杸䉴权捂䅁䅁兂䅁䅁䅁䵐嘸兑䅯睓䅁䅁䅯杊䅁䅁䅯䅂䍁䅧䅯允䅁䅁䅅䅁䉁䅁䅁杄䭁䅁䅁䅍畁䑁䅧杍䅁䅁杷允䅁䅁䅧䅁䑁䅁䅁䅁䙁䅁䅁䅁奃杸䉴权卂䅁䅁兂䅁䅁䅁䴵嘴兑䅯䅎䅁䅁䅯杊䅁䅁䅯䅂䍁䅧䅯允䅁䅁䅅䅁䉁䅁䅁杄佁䅁䅁免祁䑁䅕杌㍁䑁䅍䅁䵁䅉䅅䅁䙁䅁䅁睁䵁䅁䅁兂䅁䅁䅁䵣㝲䅑䅯杪䅁䅁䅯杒䅁䅁䅯睂䅅䅁䅅䅁䉁䅁䅁兂䅁䅁䅁䅁䅁䅁杷允䅁䅁䅕䅁䑁䅁䅷䅁䙁䅁䅁䅁啂欱䈵权祄䅁䅁权ぁ䅁䅁权䡁允䅁允䅁䅁䅅䅁䙁䅁䅁䅁䅁䅁䅁䍄䉁䅁䅁兂䅁䅁䅍䅄䅁䅁䅕䅁䅁䙁坔歔䭅䩁䅑䅁䭁䑁䄴䅁䭁䅁䉣䅁䉁䅁䅁允䅁䅁䅯睊䅅䅁杷允䅁䅁䅕䅁䑁䅁䅷䅁䙁䅁䅁䥁煂歌䈹权杂䅁䅁权䭂䅁䅁权䡁允䅁允䅁䅁䅅䅁䭁䝁䄰䅁䵁䅉䅅䅁䙁䅁䅁睁䵁䅁䅁兂䅁䅁䅁㙲偒兑䅯睩䅁䅁䅯睑䅁䅁䅯睂䅅䅁䅅䅁䉁䅁䅁兂晄捲女坷䥦睐杷允䅁䅁䅕䅁䑁䅁䅷䅁䙁䅁䅁䥁睂䔸䈵权杄䅁䅁权⭁䅁䅁权䡁允䅁允䅁䅁䅅䅁䙁乁湔挵䨸甴⽫䍄䉁䅁䅁兂䅁䅁䅍䅄䅁䅁䅕䅁䅁䡧睄歔䭅佁䅙䅁䭁䕁䅷䅁䭁䅁䉣䅁䉁䅁䅁允䅁䅁䅕⽂婧硐⽘啁䵁䅉䅅䅁䥁䅁䅁睁䅁䅁䅁兂䅁䅁䅁䵭䱙兑䅯睕䅁䅁䅕䅁䅁䵁䝄ぃ䭅䑁䅧䅁䭁䍁䅙䅁䭁䅁䅑潁䭁䅁䅅䅁䉁䅁䅁允䅁䅁䅯睕䅁䅁杷允䅁䅁䅕䅁䑁䅁䅷䅁䙁䅁䅁䅁睂癹䅴权奃䅁䅁权㑁䅁䅁权䡁允䅁允䅁䅁䅅䅁䙁䕁㕓浂敗睸䍸䍄䉁䅁䅁䅃䅁䅁䅍䅁䅁䅁䅕䅁䅁䩁䝪ぃ䭅䍁䅳䅁䙁䅁䅁䅁杁硺䉖权䱂䅁䅁权流䅁䅁权䕁䅁䅋权䉁䅁䅁允䅁䅁䅅䅁佁䅁䅯䅁睁䍁䄴兏ぁ䅁䅁䍄䉁䅁䅁䅃䅁䅁䅍䅁䅁䅁䅕䅁䅁䩁䝪ぃ䭅䙁䅍䅁䙁䅁䅁䅁㑄桺䉖权乂䅁䅁权流䅁䅁权䕁䅁䅋权䉁䅁䅁允䅁䅁䅅䅁佁䅁䅯䅁㉁䍁䄴睍㉁䅁䅁䍄䉁䅁䅁兂䅁䅁䅍䅄䅁䅁䅕䅁䅁䥷楄䕕䭅䭁䅁䅁䭁䑁䅙䅁䭁䅁䉣䅁䉁䅁䅁允䅁䅁䅕捷桱扒䑙啑䵁䅉䅅䅁䥁䅁䅁睁䅁䅁䅁兂䅁䅁䅁䵭䱙兑䅯䅘䅁䅁䅕䅁䅁䩁偔商䭅䕁䅑䅁䭁䍁䅙䅁䭁䅁䅑潁䭁䅁䅅䅁䉁䅁䅁允䅁䅁䅕䡰㥁瑃偦䕧䵁䅉䅅䅁䙁䅁䅁睁䵁䅁䅁兂䅁䅁䅁䵯㝮䅑䅯睯䅁䅁䅯䅒䅁䅁䅯睂䅅䅁䅅䅁䉁䅁䅁兂䅁䩁䍔礳兤村杷允䅁䅁䅕䅁䑁䅁䅷䅁䙁䅁䅁䅁癃䕰䈹权䱃䅁䅁权ㅁ䅁䅁权䡁允䅁允䅁䅁䅅䅁䙁䑁潴浮漯䴴⽅䍄䉁䅁䅁䅃䅁䅁䅍䅁䅁䅁䅕䅁䅁䩁䝪ぃ䭅䙁䅉䅁䙁䅁䅁䅁元硺䉖权㍁䅁䅁权流䅁䅁权䕁䅁䅋权䉁䅁䅁允䅁䅁䅅䅁䙁䡁㥅瑃橥䡙䅊䍄䉁䅁䅁䅃䅁䅁䅍䅁䅁䅁䅕䅁䅁䩁䝪ぃ䭅䙁䅷䅁䙁䅁䅁䅁元硺䉖权䭂䅁䅁权流䅁䅁权䕁䅁䅋权䉁䅁䅁允䅁䅁䅅䅁䙁䑁積積積㍄䄵䍄䉁䅁䅁兂䅁䅁䅍䅄䅁䅁䅕䅁䅁佁䉃䔫䭁䥁䅫䅁䭁䑁䅯䅁䭁䅁䉣䅁䉁䅁䅁允䅁䅁䅯兲䅁䅁杷允䅁䅁䅕䅁䑁䅁䅷䅁䙁䅁䅁䅁乂ㅈ䉂权䙄䅁䅁权㡁䅁䅁权䡁允䅁允䅁䅁䅅䅁䙁䑁偂㑏敗䍶䅂䍄䉁䅁䅁兂䅁䅁䅍䅄䅁䅁䅕䅁䅁䕺瑍歭䭅偁䅑䅁䭁䑁䅷䅁䭁䅁䉣䅁䉁䅁䅁允䅁䅁䅕䅁䅁䅁䅁䅁䵁䅉䅅䅁䙁䅁䅁睁䵁䅁䅁兂䅁䅁䅁晡但兑䅯朸䅁䅁䅯睒䅁䅁䅯睂䅅䅁䅅䅁䉁䅁䅁兂扃䐳䕸睪桉䅑杷允䅁䅁䅧䅁䑁䅁䅁䅁䙁䅁䅁䅁奃杸䉴权敂䅁䅁兂䅁䅁䅁乣噅兑䅯杏䅁䅁䅯杊䅁䅁䅯䅂䍁䅧䅯允䅁䅁䅅䅁䉁䅁䅁兂兂䅦⭺㉈㕰䅑杷允䅁䅁䅕䅁䑁䅁䅷䅁䙁䅁䅁䅁杁偋䅬权獄䅁䅁权䩂䅁䅁权䡁允䅁允䅁䅁䅅䅁䙁䅁䅁䅁䅁䅁䅁䍄䉁䅁䅁兂䅁䅁䅍䅄䅁䅁䅕䅁䅁䕧求ご䭅䱁䅯䅁䭁䕁䅳䅁䭁䅁䉣䅁䉁䅁䅁允䅁䅁䅕堶祰丫睓ぐ䵉䅉䅅䅁䙁䅁䅁睁䵁䅁䅁兂䅁䅁䵄祑愲兑䅯䅙䅁䅁䅯兏䅁䅁䅯睂䅅䅁䅅䅁䉁䅁䅁权㙂䅁䅁䍄䉁䅁䅁兂䅁䅁䅍䅄䅁䅁䅕䅁䅁䕁昰䕕䭅䥁䅫䅁䭁䍁䅷䅁䭁䅁䉣䅁䉁䅁䅁允䅁䅁䅯兲䅁䅁杷允䅁䅁䅕䅁䑁䅁䅷䅁䙁䅁䅁䅁䅂智䅴权捄䅁䅁权䥂䅁䅁权䡁允䅁允䅁䅁䅅䅁䙁䵁瑎㌫摎偸⽣䍄䉁䅁䅁兂䅁䅁䅍䅄䅁䅁䅕䅁䅁䕺瑍歭䭅䝁䅁䅁䭁䕁䅉䅁䭁䅁䉣䅁䉁䅁䅁允䅁䅁䅯来䅁䅁杷允䅁䅁䅧䅁䑁䅁䅁䅁䙁䅁䅁䅁奃杸䉴权卂䅁䅁兂䅁䅁䅁䵫嘸兑䅯睏䅁䅁䅯杊䅁䅁䅯䅂䍁䅧䅯允䅁䅁䅅䅁䉁䅁䅁兂䅁䅁䅁偁へ䅑杷允䅁䅁䅕䅁䑁䅁䅷䅁䙁䅁䅁䅁啂欱䈵权坃䅁䅁权㑁䅁䅁权䡁允䅁允䅁䅁䅅䅁䙁䅁䅁䡧瑆匱䍚䍄䉁䅁䅁兂䅁䅁䅍䅄䅁䅁䅕䅁䅁䱧湃ご䭅䵁䅅䅁䭁䑁䅙䅁䭁䅁䉣䅁䉁䅁䅁允䅁䅁䅕杫瘹浚空䐫䴸䅉䅅䅁䥁䅁䅁睁䅁䅁䅁兂䅁䅁䅁䵭䱙兑䅯䅗䅁䅁䅕䅁䅁䩁偄商䭅䑁䅅䅁䭁䍁䅙䅁䭁䅁䅑潁䭁䅁䅅䅁䉁䅁䅁允䅁䅁䅕䅁䅁䅁䅁䅁䵁䅉䅅䅁䙁䅁䅁睁䵁䅁䅁兂䅁䅁䅁偷㝔䅑䅯兺䅁䅁䅯䅏䅁䅁䅯睂䅅䅁䅅䅁䉁䅁䅁兂䅁䅁䅁䅁䅁䅁杷允䅁䅁䅕䅁䑁䅁䅷䅁䙁䅁䅁䅁杂癹䅴权䍁允䅁权㍁䅁䅁权䡁允䅁允䅁䅁䅅䅁䙁䅁䅁䅁䅁䅁䅁䍄䉁䅁䅁䅃䅁䅁䅍䅁䅁䅁䅕䅁䅁䩁䝪ぃ䭅䙁䅍䅁䙁䅁䅁䅁元硺䉖权穁䅁䅁权流䅁䅁权䕁䅁䅋权䉁䅁䅁允䅁䅁䅅䅁䙁佁㙆䭆䠵坭䄹䍄䉁䅁䅁兂䅁䅁䅍䅄䅁䅁䅕䅁䅁䥁刳歔䭅䩁䅧䅁䭁䑁䅉䅁䭁䅁䉣䅁䉁䅁䅁允䅁䅁䅕䅁䅁䙢穋䔸䵅䅉䅅䅁䙁䅁䅁睁䵁䅁䅁兂䅁䅁䅁䵙㝲䅑䅯䄫䅁䅁䅯䅔䅁䅁䅯睂䅅䅁䅅䅁䉁䅁䅁兂䕂捔䩏湐兴村杷允䅁䅁䅧䅁䑁䅁䅁䅁䙁䅁䅁䅁奃杸䉴权卂䅁䅁兂䅁䅁䅁䵫嘸兑䅯睒䅁䅁䅯杊䅁䅁䅯䅂䍁䅧䅯允䅁䅁䅅䅁䉁䅁䅁兂桄桥畓㕒䑥䅑杷允䅁䅁䅕䅁䑁䅁䅷䅁䙁䅁䅁䅁权晹䅴权坃䅁䅁权䑁䅁䅁权䡁允䅁允䅁䅁䅅䅁䙁䉁煲敡湴穮䍎䍄䉁䅁䅁兂䅁䅁䅍䅄䅁䅁䅕䅁䅁䭁欫ご䭅䝁䅙䅁䭁䑁䅣䅁䭁䅁䉣䅁䉁䅁䅁允䅁䅁䅯充䅅䅁杷允䅁䅁䅧䅁䑁䅁䅁䅁䙁䅁䅁䅁奃杸䉴权牁䅁䅁兂䅁䅁䅁乑噅兑䅯杓䅁䅁䅯杊䅁䅁䅯䅂䍁䅧䅯允䅁䅁䅅䅁䉁䅁䅁权流䅁䅁䍄䉁䅁䅁兂䅁䅁䅍䅄䅁䅁䅕䅁䅁䕁乄〫䭁乁䅯䅁䭁䑁䅳䅁䭁䅁䉣䅁䉁䅁䅁允䅁䅁䅕䅁䅁䅁䅁䅁䵁䅉䅅䅁䙁䅁䅁睁䵁䅁䅁兂䅁䅁䅃䭳偤兑䅯䅙䅁䅁䅯睑䅁䅁䅯睂䅅䅁䅅䅁䉁䅁䅁权煂䅁䅁䍄䉁䅁䅁兂䅁䅁䅍䅄䅁䅁䅕䅁䅁䍁潁唫䭁䩁䅷䅁䭁䑁䄴䅁䭁䅁䉣䅁䉁䅁䅁允䅁䅁䅕硃桴慵剣樵䴸䅉䅅䅁䥁䅁䅁睁䅁䅁䅁兂䅁䅁䅁䵭䱙兑䅯杕䅁䅁䅕䅁䅁䩁偄商䭅䕁䅧䅁䭁䍁䅙䅁䭁䅁䅑潁䭁䅁䅅䅁䉁䅁䅁允䅁䅁䅕敨剴䉵吷䕩䵁䅉䅅䅁䙁䅁䅁睁䵁䅁䅁兂䅁䅁䅃楡倵兑䅯共䅁䅁䅯杍䅁䅁䅯睂䅅䅁䅅䅁䉁䅁䅁权䭁允䅁䍄䉁䅁䅁兂䅁䅁䅍䅄䅁䅁䅕䅁䅁䅁乓ご䭅䩁䅯䅁䭁䕁䅕䅁䭁䅁䉣䅁䉁䅁䅁允䅁䅁䅕䅁䅁䅁䅁䅁䵁䅉䅅䅁䙁䅁䅁睁䵁䅁䅁兂䅁䅁䵄祑愲兑䅯兩䅁䅁䅯兒䅁䅁䅯睂䅅䅁䅅䅁䉁䅁䅁权㡁允䅁䍄䉁䅁䅁兂䅁䅁䅍䅄䅁䅁䅕䅁䅁䙁坔歔䭅䱁䅳䅁䭁䑁䅯䅁䭁䅁䉣䅁䉁䅁䅁允䅁䅁䅕䅁䅁㉩塇お䵉䅉䅅䅁䙁䅁䅁睁䵁䅁䅁兂䅁䅁䵄祑愲兑䅯睷䅁䅁䅯兔䅁䅁䅯睂䅅䅁䅅䅁䉁䅁䅁兂䅁䅁䅁䅁䅁䅁杷允䅁䅁䅧䅁䑁䅁䅁䅁䙁䅁䅁䅁奃杸䉴权卂䅁䅁兂䅁䅁䅁䴷嘴兑䅯村䅁䅁䅯杊䅁䅁䅯䅂䍁䅧䅯允䅁䅁䅅䅁䉁䅁䅁兂䭁㘱睎扬橌䅑杷允䅁䅁䅕䅁䑁䅁䅷䅁䙁䅁䅁䅁杁偋䅬权杂䅁䅁权㑁䅁䅁权䡁允䅁允䅁䅁䅅䅁䭁䥁䅁䅁䵁䅉䅅䅁䙁䅁䅁睁䵁䅁䅁兂䅁䅁䅃佲䝚兑䅯䄰䅁䅁䅯兔䅁䅁䅯睂䅅䅁䅅䅁䉁䅁䅁兂摁䡑慩桖桍䅑杷允䅁䅁䅕䅁䑁䅁䅷䅁䙁䅁䅁䅁杂癹䅴权䥄䅁䅁权⽁䅁䅁权䡁允䅁允䅁䅁䅅䅁䙁䅁䅁䅁䅁䅁䅁䍄䉁䅁䅁䅃䅁䅁䅍䅁䅁䅁䅕䅁䅁䩁䝪ぃ䭅䙁䅍䅁䙁䅁䅁䅁㑄桺䉖权獁䅁䅁权流䅁䅁权䕁䅁䅋权䉁䅁䅁允䅁䅁䅅䅁佁䅁䅯䅁祁䍁䄴䅏㕁䅁䅁䍄䉁䅁䅁兂䅁䅁䅍䅄䅁䅁䅕䅁䅁䑁歪歔䭅䭁䅉䅁䭁䕁䅳䅁䭁䅁䉣䅁䉁䅁䅁允䅁䅁䅕䙑坑㠲䱂ざ䵉䅉䅅䅁䙁䅁䅁睁䵁䅁䅁兂䅁䅁䅁䵑㜳䅑䅯䄶䅁䅁䅯杒䅁䅁䅯睂䅅䅁䅅䅁䉁䅁䅁兂桃䠶㍓桡䩰䅑杷允䅁䅁䅧䅁䑁䅁䅁䅁䙁䅁䅁䅁奃杸䉴权卂䅁䅁兂䅁䅁䅁䴷嘴兑䅯䅒䅁䅁䅯杊䅁䅁䅯䅂䍁䅧䅯允䅁䅁䅅䅁䉁䅁䅁兂灁䥘䌯塆橪䅑杷允䅁䅁䅕䅁䑁䅁䅷䅁䙁䅁䅁䥁獃欵䉚权睄䅁䅁权獁䅁䅁权䡁允䅁允䅁䅁䅅䅁䙁䅁䅁䅁䅁䅁䅁䍄䉁䅁䅁兂䅁䅁䅍䅄䅁䅁䅕䅁䅁䕺瑍歭䭅䝁䅙䅁䭁䍁䅷䅁䭁䅁䉣䅁䉁䅁䅁允䅁䅁䅯来䅁䅁杷允䅁䅁䅕䅁䑁䅁䅷䅁䙁䅁䅁䅁㑁䔵䈵权楄䅁䅁权䥂䅁䅁权䡁允䅁允䅁䅁䅅䅁䙁䅁䅁䅁䅁䅁䅁䍄䉁䅁䅁兂䅁䅁䅍䅄䅁䅁䅕䅁䅁䝁确歔䭅䥁䅫䅁䭁䑁䄴䅁䭁䅁䉣䅁䉁䅁䅁允䅁䅁䅯兲䅁䅁杷允䅁䅁䅕䅁䑁䅁䅷䅁䙁䅁䅁䅁权晹䅴权捃䅁䅁权䭂䅁䅁权䡁允䅁允䅁䅁䅅䅁䙁䑁敘橹䠶䐱䅶䍄䉁䅁䅁䅃䅁䅁䅍䅁䅁䅁䅕䅁䅁䩁䝪ぃ䭅䙁䅉䅁䙁䅁䅁䅁元硺䉖权⭁䅁䅁权流䅁䅁权䕁䅁䅋权䉁䅁䅁允䅁䅁䅅䅁䙁䥁䌯匹捨㑑䅊䍄䉁䅁䅁兂䅁䅁䅍䅄䅁䅁䅕䅁䅁䝁䭄〫䭁䭁䅫䅁䭁䑁䅍䅁䭁䅁䉣䅁䉁䅁䅁允䅁䅁䅯权䅅䅁杷允䅁䅁䅕䅁䑁䅁䅷䅁䙁䅁䅁䅁㑁䔵䈵权獄䅁䅁权㡁䅁䅁权䡁允䅁允䅁䅁䅅䅁䙁乁ぶ晇祢䉰䅎䍄䉁䅁䅁兂䅁䅁䅍䅄䅁䅁䅕䅁䅁䕧求ご䭅䩁䅯䅁䭁䍁䅷䅁䭁䅁䉣䅁䉁䅁䅁允䅁䅁䅕䅁䅁䅁䅁䅁䵁䅉䅅䅁䙁䅁䅁睁䵁䅁䅁兂䅁䅁䅃偣佂兑䅯杴䅁䅁䅯村䅁䅁䅯睂䅅䅁䅅䅁䉁䅁䅁兂㙁硷乡祫卸村杷允䅁䅁䅕䅁䑁䅁䅷䅁䙁䅁䅁䵁䅃水䉂权啃䅁䅁权ぁ䅁䅁权䡁允䅁允䅁䅁䅅䅁䭁䅁䅁䅁䵁䅉䅅䅁䙁䅁䅁睁䵁䅁䅁兂䅁䅁䅃䭳偤兑䅯䄶䅁䅁䅯䅎䅁䅁䅯睂䅅䅁䅅䅁䉁䅁䅁兂䅁䅁䅁䅁䅁䅁杷允䅁䅁䅕䅁䑁䅁䅷䅁䙁䅁䅁䅁杄晧䅨权䩃䅁䅁权䑁䅁䅁权䡁允䅁允䅁䅁䅅䅁䭁䭁䄰䅁䵁䅉䅅䅁䙁䅁䅁睁䵁䅁䅁兂䅁䅁䅁䤴㑈䅑䅯共䅁䅁䅯材䅁䅁䅯睂䅅䅁䅅䅁䉁䅁䅁权䭁允䅁䍄䉁䅁䅁兂䅁䅁䅍䅄䅁䅁䅕䅁䅁䭁欫ご䭅䩁䅷䅁䭁䑁䅷䅁䭁䅁䉣䅁䉁䅁䅁允䅁䅁䅕杏樱㙔䉃い䵁䅉䅅䅁䥁䅁䅁睁䅁䅁䅁兂䅁䅁䅁䵭䱙兑䅯杕䅁䅁䅕䅁䅁䩁偄商䭅䑁䅷䅁䭁䍁䅙䅁䭁䅁䅑潁䭁䅁䅅䅁䉁䅁䅁允䅁䅁䅕䡰㥁瑃灥歨䵁䅉䅅䅁䙁䅁䅁睁䵁䅁䅁兂䅁䅁䅃ㅏ偬兑䅯杪䅁䅁䅯兓䅁䅁䅯睂䅅䅁䅅䅁䉁䅁䅁兂䕄䡖㡚堷䩷村杷允䅁䅁䅧䅁䑁䅁䅁䅁䙁䅁䅁䅁奃杸䉴权卂䅁䅁兂䅁䅁䅁䵫嘸兑䅯睁䅁䅁䅯杊䅁䅁䅯䅂䍁䅧䅯允䅁䅁䅅䅁䉁䅁䅁兂䑄匹捨㡪䠶䅑杷允䅁䅁䅕䅁䑁䅁䅷䅁䙁䅁䅁䅁睂癹䅴权捃䅁䅁权ぁ䅁䅁权䡁允䅁允䅁䅁䅅䅁䙁䅁䅁䅁䅁䅁䅁䍄䉁䅁䅁兂䅁䅁䅍䅄䅁䅁䅕䅁䅁䙁坔歔䭅䥁䅫䅁䭁䍁䄴䅁䭁䅁䉣䅁䉁䅁䅁允䅁䅁䅯兲䅁䅁杷允䅁䅁䅧䅁䑁䅁䅁䅁䙁䅁䅁䅁奃杸䉴权呂䅁䅁兂䅁䅁䅁䵷䱙兑䅯杒䅁䅁䅯杊䅁䅁䅯䅂䍁䅧䅯允䅁䅁䅅䅁䉁䅁䅁权呂䅁䅁䍄䉁䅁䅁兂䅁䅁䅍䅄䅁䅁䅕䅁䅁䱧湃ご䭅佁䅑䅁䭁䕁䅧䅁䭁䅁䉣䅁䉁䅁䅁允䅁䅁䅕呬摤䌱㝍歄䵁䅉䅅䅁䙁䅁䅁睁䵁䅁䅁兂䅁䅁䅁剔儹兑䅯杚䅁䅁䅯䅐䅁䅁䅯睂䅅䅁䅅䅁䉁䅁䅁权敁允䅁䍄䉁䅁䅁䅃䅁䅁䅍䅁䅁䅁䅕䅁䅁䩁䝪ぃ䭅䙁䅁䅁䙁䅁䅁䅁㡁硺䉖权㥁䅁䅁权流䅁䅁权䕁䅁䅋权䉁䅁䅁允䅁䅁䅅䅁佁䅁䅯䅁㑁䍁䄴䅍㍁䅁䅁䍄䉁䅁䅁䅃䅁䅁䅍䅁䅁䅁䅕䅁䅁䩁䝪ぃ䭅䙁䅉䅁䙁䅁䅁䅁睄桺䉖权睁䅁䅁权流䅁䅁权䕁䅁䅋权䉁䅁䅁允䅁䅁䅅䅁䙁䥁牘払敧慇䄹䍄䉁䅁䅁兂䅁䅁䅍䅄䅁䅁䅕䅁䅁䙧䕑䕕䭅䵁䄰䅁䭁䕁䅳䅁䭁䅁䉣䅁䉁䅁䅁允䅁䅁䅕硚歁术煋䕅䵁䅉䅅䅁䥁䅁䅁睁䅁䅁䅁兂䅁䅁䅁䵭䱙兑䅯睕䅁䅁䅕䅁䅁䩁偄商䭅䕁䅍䅁䭁䍁䅙䅁䭁䅁䅑潁䭁䅁䅅䅁䉁䅁䅁允䅁䅁䅕噋偹癷畖啩䵁䅉䅅䅁䙁䅁䅁睁䵁䅁䅁兂䅁䅁䅁乖佚兑䅯共䅁䅁䅯睍䅁䅁䅯睂䅅䅁䅅䅁䉁䅁䅁权䭁允䅁䍄䉁䅁䅁䅃䅁䅁䅍䅁䅁䅁䅕䅁䅁䩁䝪ぃ䭅䙁䅙䅁䙁䅁䅁䅁睄桺䉖权䑂䅁䅁权流䅁䅁权䕁䅁䅋权䉁䅁䅁允䅁䅁䅅䅁䙁䍁捬㡪ㅌ㙹䄹䍄䉁䅁䅁兂䅁䅁䅍䅄䅁䅁䅕䅁䅁䥁刳歔䭅䩁䅑䅁䭁䑁䅳䅁䭁䅁䉣䅁䉁䅁䅁允䅁䅁䅯䅌䅅䅁杷允䅁䅁䅕䅁䑁䅁䅷䅁䙁䅁䅁䅁䕁啪䈹权䉄䅁䅁权䕂䅁䅁权䡁允䅁允䅁䅁䅅䅁䙁䅁䅁䅁䅁䅁䅁䍄䉁䅁䅁兂䅁䅁䅍䅄䅁䅁䅕䅁䅁䡧睄歔䭅䩁䅯䅁䭁䑁䅫䅁䭁䅁䉣䅁䉁䅁䅁允䅁䅁䅕祦㍭瀳䥕啃䵉䅉䅅䅁䙁䅁䅁睁䵁䅁䅁兂䅁䅁䅃ㅏ偬兑䅯䄷䅁䅁䅯杏䅁䅁䅯睂䅅䅁䅅䅁䉁䅁䅁兂䅁䅁䅁䅁䅁䅁杷允䅁䅁䅕䅁䑁䅁䅷䅁䙁䅁䅁䅁癃䕰䈹权捄䅁䅁权䑁䅁䅁权䡁允䅁允䅁䅁䅅䅁䙁乁捎㡴啸畡⽉䍄䉁䅁䅁䅃䅁䅁䅍䅁䅁䅁䅕䅁䅁䩁䝪ぃ䭅䙁䅉䅁䙁䅁䅁䅁㑄桺䉖权硁䅁䅁权流䅁䅁权䕁䅁䅋权䉁䅁䅁允䅁䅁䅅䅁佁䅁䅷䅁瑁䑁䅁杌ぁ䑁䅙䅁䵁䅉䅅䅁䙁䅁䅁睁䵁䅁䅁兂䅁䅁䅃䝑偖兑䅯杹䅁䅁䅯睑䅁䅁䅯睂䅅䅁䅅䅁䉁䅁䅁兂卂博瑭兑䅪睐杷允䅁䅁䅕䅁䑁䅁䅷䅁䙁䅁䅁䵁䑸婌䉰权䕁允䅁权䥂䅁䅁权䡁允䅁允䅁䅁䅅䅁䙁䅁䅁䅁䅁䅁䅁䍄䉁䅁䅁兂䅁䅁䅍䅄䅁䅁䅕䅁䅁䩁㉂䔫䭁佁䅷䅁䭁䍁䅷䅁䭁䅁䉣䅁䉁䅁䅁允䅁䅁䅕䜷䑣倳㥩ぅ䵁䅉䅅䅁䙁䅁䅁睁䵁䅁䅁兂䅁䅁䅁䥅㑈䅑䅯䄷䅁䅁䅯睁䅁䅁䅯睂䅅䅁䅅䅁䉁䅁䅁兂卄䱈桳䌲ご睐杷允䅁䅁䅧䅁䑁䅁䅁䅁䙁䅁䅁䅁奃杸䉴权卂䅁䅁兂䅁䅁䅁䴸嘴兑䅯免䅁䅁䅯杊䅁䅁䅯䅂䍁䅧䅯允䅁䅁䅅䅁䉁䅁䅁兂歃䑣䬰㝬硩䅑杷允䅁䅁䅕䅁䑁䅁䅷䅁䙁䅁䅁䵁䑸婌䉰权千䅁䅁权⭁䅁䅁权䡁允䅁允䅁䅁䅅䅁䙁䅁䅁䅁䅁䅁䅁䍄䉁䅁䅁䅃䅁䅁䅍䅁䅁䅁䅕䅁䅁䩁䝪ぃ䭅䙁䅉䅁䙁䅁䅁䅁允硺䉖权䅂䅁䅁权流䅁䅁权䕁䅁䅋权䉁䅁䅁允䅁䅁䅅䅁佁䅁䅷䅁瑁䑁䅁杌睁䑁䅅䅁䵁䅉䅅䅁䥁䅁䅁睁䅁䅁䅁兂䅁䅁䅁䵭䱙兑䅯杖䅁䅁䅕䅁䅁䑁偺商䭅䑁䅷䅁䭁䍁䅙䅁䭁䅁䅑潁䭁䅁䅅䅁䉁䅁䅁允䅁䅁䄴权䅁䑁䅁杌㑁䑁䅣䅁䵁䅉䅅䅁䙁䅁䅁睁䵁䅁䅁兂䅁䅁䅁偷㝔䅑䅯杚䅁䅁䅯杌䅁䅁䅯睂䅅䅁䅅䅁䉁䅁䅁权偁允䅁䍄䉁䅁䅁䅃䅁䅁䅍䅁䅁䅁䅕䅁䅁䩁䝪ぃ䭅䉁䅧䅁䙁䅁䅁䅁歄桺䉖权㝁䅁䅁权流䅁䅁权䕁䅁䅋权䉁䅁䅁允䅁䅁䅅䅁佁䉁䅁䅁硁䑁䅅免㍁䍁䄴䅎祁䅁䅁䍄䉁</t>
  </si>
  <si>
    <t>䅁䅁䅃䅁䅁䅍䅁䅁䅁䅕䅁䅁䩁䝪ぃ䭅䙁䅍䅁䙁䅁䅁䅁啃硺䉖权獁䅁䅁权流䅁䅁权䕁䅁䅋权䉁䅁䅁允䅁䅁䅅䅁䙁䑁䬰㘱睎圹䅬䍄䉁䅁䅁兂䅁䅁䅍䅄䅁䅁䅕䅁䅁䝧畯ご䭅䝁䅙䅁䭁䕁䅅䅁䭁䅁䉣䅁䉁䅁䅁允䅁䅁䅯杅䅅䅁杷允䅁䅁䅧䅁䑁䅁䅁䅁䙁䅁䅁䅁奃杸䉴权呂䅁䅁兂䅁䅁䅁䵐嘸兑䅯兓䅁䅁䅯杊䅁䅁䅯䅂䍁䅧䅯允䅁䅁䅅䅁䉁䅁䅁杄䭁䅁䅁䅍畁䑁䅣李䅁䅁杷允䅁䅁䅧䅁䑁䅁䅁䅁䙁䅁䅁䅁奃杸䉴权婂䅁䅁兂䅁䅁䅁䴰䱙兑䅯杒䅁䅁䅯杊䅁䅁䅯䅂䍁䅧䅯允䅁䅁䅅䅁䉁䅁䅁权婁䅁䅁䍄䉁䅁䅁兂䅁䅁䅍䅄䅁䅁䅕䅁䅁䕧求ご䭅䱁䄰䅁䭁䑁䅁䅁䭁䅁䉣䅁䉁䅁䅁允䅁䅁䅕䅁䅁䅁䅁䅁䵁䅉䅅䅁䙁䅁䅁睁䵁䅁䅁兂䅁䅁䅃佲䝚兑䅯杚䅁䅁䅯䅑䅁䅁䅯睂䅅䅁䅅䅁䉁䅁䅁权允允䅁䍄䉁䅁䅁兂䅁䅁䅍䅄䅁䅁䅕䅁䅁䡁䭄〫䭁乁䅁䅁䭁䕁䅑䅁䭁䅁䉣䅁䉁䅁䅁允䅁䅁䅕䅁䅁䅁䅁䅁䵁䅉䅅䅁䙁䅁䅁睁䵁䅁䅁兂䅁䅁䅃佲䝚兑䅯䅴䅁䅁䅯杍䅁䅁䅯睂䅅䅁䅅䅁䉁䅁䅁兂䅁䅁䅁䅁䅁䅁杷允䅁䅁䅕䅁䑁䅁䅷䅁䙁䅁䅁䥁啂䙂䉂权捃䅁䅁权䩂䅁䅁权䡁允䅁允䅁䅁䅅䅁䙁䅁䅁䅁䅁䅁䅁䍄䉁䅁䅁䅃䅁䅁䅍䅁䅁䅁䅕䅁䅁䩁䝪ぃ䭅䙁䅷䅁䙁䅁䅁䅁元硺䉖权䅂䅁䅁权流䅁䅁权䕁䅁䅋权䉁䅁䅁允䅁䅁䅅䅁䙁䡁㥅瑃橥䡰䅂䍄䉁䅁䅁兂䅁䅁䅍䅄䅁䅁䅕䅁䅁䕁乄〫䭁䭁䅫䅁䭁䑁䅳䅁䭁䅁䉣䅁䉁䅁䅁允䅁䅁䅯权䅅䅁杷允䅁䅁䅧䅁䑁䅁䅁䅁䙁䅁䅁䅁奃杸䉴权卂䅁䅁兂䅁䅁䅁䴸嘴兑䅯杏䅁䅁䅯杊䅁䅁䅯䅂䍁䅧䅯允䅁䅁䅅䅁䉁䅁䅁兂捂㡪ㅌ䜶穱䅑杷允䅁䅁䅧䅁䑁䅁䅁䅁䙁䅁䅁䅁奃杸䉴权奂䅁䅁兂䅁䅁䅁䵰嘸兑䅯睏䅁䅁䅯杊䅁䅁䅯䅂䍁䅧䅯允䅁䅁䅅䅁䉁䅁䅁兂䥂場啯歲晣䅑杷允䅁䅁䅕䅁䑁䅁䅷䅁䙁䅁䅁䅁癃䕰䈹权权䅁䅁权㉁䅁䅁权䡁允䅁允䅁䅁䅅䅁䙁䡁䉰塩塂䌯䄱䍄䉁䅁䅁兂䅁䅁䅍䅄䅁䅁䅕䅁䅁䝁䭄〫䭁偁䅯䅁䭁䍁䅷䅁䭁䅁䉣䅁䉁䅁䅁允䅁䅁䅕䅁䅁䅁䅁䅁䵁䅉䅅䅁䙁䅁䅁睁䵁䅁䅁兂䅁䅁䅁乖佚兑䅯䅭䅁䅁䅯杓䅁䅁䅯睂䅅䅁䅅䅁䉁䅁䅁兂䅁䅁浃浌硕村杷允䅁䅁䅧䅁䑁䅁䅁䅁䙁䅁䅁䅁奃杸䉴权捂䅁䅁兂䅁䅁䅁䵷䱙兑䅯䅏䅁䅁䅯杊䅁䅁䅯䅂䍁䅧䅯允䅁䅁䅅䅁䉁䅁䅁权捂䅁䅁䍄䉁䅁䅁兂䅁䅁䅍䅄䅁䅁䅕䅁䅁䱧湃ご䭅䭁䅍䅁䭁䕁䅯䅁䭁䅁䉣䅁䉁䅁䅁允䅁䅁䅕獦捬㙇卢啔䵉䅉䅅䅁䥁䅁䅁睁䅁䅁䅁兂䅁䅁䅁䵭䱙兑䅯䅇䅁䅁䅕䅁䅁䩁偄商䭅䑁䅣䅁䭁䍁䅙䅁䭁䅁䅑潁䭁䅁䅅䅁䉁䅁䅁允䅁䅁䅕灭婭婭婬こ䵁䅉䅅䅁䥁䅁䅁睁䅁䅁䅁兂䅁䅁䅁䵭䱙兑䅯睕䅁䅁䅕䅁䅁䩁偄商䭅䑁䅯䅁䭁䍁䅙䅁䭁䅁䅑潁䭁䅁䅅䅁䉁䅁䅁允䅁䅁䅕䘷㑇潈䱖正䵁䅉䅅䅁䙁䅁䅁睁䵁䅁䅁兂䅁䅁䅁䥂倱兑䅯杭䅁䅁䅯材䅁䅁䅯睂䅅䅁䅅䅁䉁䅁䅁兂䅁䅁䅁䅁䅁䅁杷允䅁䅁䅕䅁䑁䅁䅷䅁䙁䅁䅁䥁睂䔸䈵权捄䅁䅁权畁䅁䅁权䡁允䅁允䅁䅁䅅䅁䙁䅁䅁䅁䅁䅁䅁䍄䉁䅁䅁䅃䅁䅁䅍䅁䅁䅁䅕䅁䅁䩁䝪ぃ䭅䕁䄴䅁䙁䅁䅁䅁杁硺䉖权䅂䅁䅁权流䅁䅁权䕁䅁䅋权䉁䅁䅁允䅁䅁䅅䅁佁䅁䅧䅁祁䍁䄴睎䅁䅁杷允䅁䅁䅕䅁䑁䅁䅷䅁䙁䅁䅁䥁啂䙂䉂权权䅁䅁权䍂䅁䅁权䡁允䅁允䅁䅁䅅䅁䙁䙁䩬牥奵剓䅒䍄䉁䅁䅁兂䅁䅁䅍䅄䅁䅁䅕䅁䅁䙁睳ご䭅䅁䉁䅁䭁䑁䅅䅁䭁䅁䉣䅁䉁䅁䅁允䅁䅁䅯杂䅅䅁杷允䅁䅁䅕䅁䑁䅁䅷䅁䙁䅁䅁䅁䕁啪䈹权浂䅁䅁权㉁䅁䅁权䡁允䅁允䅁䅁䅅䅁䭁䉁䉑䅁䵁䅉䅅䅁䥁䅁䅁睁䅁䅁䅁兂䅁䅁䅁䵭䱙兑䅯杕䅁䅁䅕䅁䅁偁佄商䭅䑁䅳䅁䭁䍁䅙䅁䭁䅁䅑潁䭁䅁䅅䅁䉁䅁䅁允䅁䅁䅕場啯歲灥啳䵁䅉䅅䅁䥁䅁䅁睁䅁䅁䅁兂䅁䅁䅁䵭䱙兑䅯杕䅁䅁䅕䅁䅁偁佄商䭅䕁䅫䅁䭁䍁䅙䅁䭁䅁䅑潁䭁䅁䅅䅁䉁䅁䅁允䅁䅁䅕浚浚煚䅡䕵䵁䅉䅅䅁䙁䅁䅁睁䵁䅁䅁兂䅁䅁䅁乖佚兑䅯杴䅁䅁䅯䅏䅁䅁䅯睂䅅䅁䅅䅁䉁䅁䅁兂䅁䥁硂摢浕村杷允䅁䅁䅕䅁䑁䅁䅷䅁䙁䅁䅁䅁啂欱䈵权獄䅁䅁权癁䅁䅁权䡁允䅁允䅁䅁䅅䅁䙁䅁䅁䅁䅁䅁䅁䍄䉁䅁䅁兂䅁䅁䅍䅄䅁䅁䅕䅁䅁䭁欫ご䭅佁䅑䅁䭁䑁䅣䅁䭁䅁䉣䅁䉁䅁䅁允䅁䅁䅕桍䕄焳佊樸䴸䅉䅅䅁䥁䅁䅁睁䅁䅁䅁兂䅁䅁䅁䵭䱙兑䅯䅘䅁䅁䅕䅁䅁䡁剄商䭅䍁䄸䅁䭁䍁䅙䅁䭁䅁䅑潁䭁䅁䅅䅁䉁䅁䅁允䅁䅁䅕歊捥捬癇䕧䵁䅉䅅䅁䥁䅁䅁睁䅁䅁䅁兂䅁䅁䅁䵭䱙兑䅯杕䅁䅁䅕䅁䅁偁佄商䭅䕁䅷䅁䭁䍁䅙䅁䭁䅁䅑潁䭁䅁䅅䅁䉁䅁䅁允䅁䅁䅕䥘䌯圹摨啳䵁䅉䅅䅁䙁䅁䅁睁䵁䅁䅁兂䅁䅁䅃偣佂兑䅯朳䅁䅁䅯䅓䅁䅁䅯睂䅅䅁䅅䅁䉁䅁䅁兂睂樴婮剤乣䅑杷允䅁䅁䅧䅁䑁䅁䅁䅁䙁䅁䅁䅁奃杸䉴权婂䅁䅁兂䅁䅁䅁䵬嘸兑䅯睑䅁䅁䅯杊䅁䅁䅯䅂䍁䅧䅯允䅁䅁䅅䅁䉁䅁䅁兂灁䥘䌯夹䑱䅑杷允䅁䅁䅧䅁䑁䅁䅁䅁䙁䅁䅁䅁奃杸䉴权奂䅁䅁兂䅁䅁䅁䵫嘸兑䅯李䅁䅁䅯杊䅁䅁䅯䅂䍁䅧䅯允䅁䅁䅅䅁䉁䅁䅁兂浂浚浚牚樵䅑杷允䅁䅁䅕䅁䑁䅁䅷䅁䙁䅁䅁䅁杄晧䅨权千䅁䅁权㝁䅁䅁权䡁允䅁允䅁䅁䅅䅁䙁䅁䅁䍁睩癇䉤䍄䉁䅁䅁兂䅁䅁䅍䅄䅁䅁䅕䅁䅁䭁欫ご䭅䝁䅙䅁䭁䕁䅑䅁䭁䅁䉣䅁䉁䅁䅁允䅁䅁䅯充䅅䅁杷允䅁䅁䅕䅁䑁䅁䅷䅁䙁䅁䅁䵁䑸婌䉰权卄䅁䅁权䙂䅁䅁权䡁允䅁允䅁䅁䅅䅁䙁䅁䅁䅁䅁䅁䅁䍄䉁䅁䅁兂䅁䅁䅍䅄䅁䅁䅕䅁䅁䝁䭄〫䭁乁䅯䅁䭁䑁䅯䅁䭁䅁䉣䅁䉁䅁䅁允䅁䅁䅕䅁䅁䅁䅁䅁䵁䅉䅅䅁䥁䅁䅁睁䅁䅁䅁兂䅁䅁䅁䵭䱙兑䅯杕䅁䅁䅕䅁䅁偁佄商䭅䑁䄴䅁䭁䍁䅙䅁䭁䅁䅑潁䭁䅁䅅䅁䉁䅁䅁允䅁䅁䅕䭆䠵吴䥱び䵁䅉䅅䅁䙁䅁䅁睁䵁䅁䅁兂䅁䅁䅃佲䝚兑䅯朶䅁䅁䅯村䅁䅁䅯睂䅅䅁䅅䅁䉁䅁䅁兂汃唷⭎挹橔睐杷允䅁䅁䅕䅁䑁䅁䅷䅁䙁䅁䅁䅁杄晧䅨权浂䅁䅁权䝂䅁䅁权䡁允䅁允䅁䅁䅅䅁䭁䅁䈴䅁䵁䅉䅅䅁䙁䅁䅁睁䵁䅁䅁兂䅁䅁䅁晡但兑䅯杁䅅䅁䅯睍䅁䅁䅯睂䅅䅁䅅䅁䉁䅁䅁兂䅁䅁䅁䅁䅁䅁杷允䅁䅁䅕䅁䑁䅁䅷䅁䙁䅁䅁䅁杁偋䅬权䱄䅁䅁权䡂䅁䅁权䡁允䅁允䅁䅁䅅䅁䙁䅁䅁䅁䅁䅁䅁䍄䉁䅁䅁兂䅁䅁䅍䅄䅁䅁䅕䅁䅁䡁䭄〫䭁䩁䅁䅁䭁䕁䅑䅁䭁䅁䉣䅁䉁䅁䅁允䅁䅁䅯权䅅䅁杷允䅁䅁䅕䅁䑁䅁䅷䅁䙁䅁䅁䅁䅂智䅴权奃䅁䅁权䑁䅁䅁权䡁允䅁允䅁䅁䅅䅁䙁䅁䅁䵧䩗祇䌹䍄䉁䅁䅁兂䅁䅁䅍䅄䅁䅁䅕䅁䅁䥁刳歔䭅䵁䅯䅁䭁䕁䅑䅁䭁䅁䉣䅁䉁䅁䅁允䅁䅁䅕剆㉧橈奧橹䴸䅉䅅䅁䥁䅁䅁睁䅁䅁䅁兂䅁䅁䅁䵭䱙兑䅯䅇䅁䅁䅕䅁䅁乁䝄ぃ䭅䑁䄴䅁䭁䍁䅙䅁䭁䅁䅑潁䭁䅁䅅䅁䉁䅁䅁允䅁䅁䅯兇䅁䅁杷允䅁䅁䅕䅁䑁䅁䅷䅁䙁䅁䅁䅁杄晧䅨权䅁允䅁权䑂䅁䅁权䡁允䅁允䅁䅁䅅䅁䭁䅁䉙䅁䵁䅉䅅䅁䙁䅁䅁睁䵁䅁䅁兂䅁䅁䅁䥂倱兑䅯兰䅁䅁䅯李䅁䅁䅯睂䅅䅁䅅䅁䉁䅁䅁睂䅁䅁䅁䉑橘䅑杷允䅁䅁䅕䅁䑁䅁䅷䅁䙁䅁䅁䅁杁偋䅬权䕁允䅁权䍂䅁䅁权䡁允䅁允䅁䅁䅅䅁䙁䅁䅁䅁䅁䅁䅁䍄䉁䅁䅁䅃䅁䅁䅍䅁䅁䅁䅕䅁䅁䩁䝪ぃ䭅䙁䄴䅁䙁䅁䅁䅁元硺䉖权䍂䅁䅁权流䅁䅁权䕁䅁䅋权䉁䅁䅁允䅁䅁䅅䅁䙁䡁㥅瑃橥䝱䅊䍄䉁䅁䅁兂䅁䅁䅍䅄䅁䅁䅕䅁䅁䩁㉂䔫䭁䩁䄴䅁䭁䕁䅁䅁䭁䅁䉣䅁䉁䅁䅁允䅁䅁䅕捐氯䰱硵吳䴸䅉䅅䅁䥁䅁䅁睁䅁䅁䅁兂䅁䅁䅁䵭䱙兑䅯杕䅁䅁䅕䅁䅁佁佔商䭅䑁䅫䅁䭁䍁䅙䅁䭁䅁䅑潁䭁䅁䅅䅁䉁䅁䅁允䅁䅁䄴杄䅁䑁䅅杍㉁䍁䄴兎㉁䅁䅁䍄䉁䅁䅁兂䅁䅁䅍䅄䅁䅁䅕䅁䅁佁䉃䔫䭁䩁䅑䅁䭁䑁䄰䅁䭁䅁䉣䅁䉁䅁䅁允䅁䅁䅯睍䅅䅁杷允䅁䅁䅕䅁䑁䅁䅷䅁䙁䅁䅁䅁睂癹䅴权浂䅁䅁权㙁䅁䅁权䡁允䅁允䅁䅁䅅䅁䭁䉁䉫䅁䵁䅉䅅䅁䙁䅁䅁睁䵁䅁䅁兂䅁䅁䅁㙲偒兑䅯兩䅁䅁䅯䅓䅁䅁䅯睂䅅䅁䅅䅁䉁䅁䅁权瑃䅁䅁䍄䉁䅁䅁兂䅁䅁䅍䅄䅁䅁䅕䅁䅁䅁乓ご䭅佁䅧䅁䭁䕁䅳䅁䭁䅁䉣䅁䉁䅁䅁允䅁䅁䅕䅁䅁䅁䅁䅁䵁䅉䅅䅁䥁䅁䅁睁䅁䅁䅁兂䅁䅁䅁䵭䱙兑䅯杕䅁䅁䅕䅁䅁䕁剄商䭅䑁䅳䅁䭁䍁䅙䅁䭁䅁䅑潁䭁䅁䅅䅁䉁䅁䅁允䅁䅁䅯杊䅁䅁杷允䅁䅁䅕䅁䑁䅁䅷䅁䙁䅁䅁䅁䅂智䅴权橃䅁䅁权癁䅁䅁权䡁允䅁允䅁䅁䅅䅁䙁䵁⭊祱砰砵䍆䍄䉁䅁䅁䅃䅁䅁䅍䅁䅁䅁䅕䅁䅁䩁䝪ぃ䭅䙁䅉䅁䙁䅁䅁䅁睄桺䉖权䑂䅁䅁权流䅁䅁权䕁䅁䅋权䉁䅁䅁允䅁䅁䅅䅁䙁䕁桪桥畑㝰䅂䍄䉁䅁䅁兂䅁䅁䅍䅄䅁䅁䅕䅁䅁䍁潁唫䭁䭁䅉䅁䭁䕁䅁䅁䭁䅁䉣䅁䉁䅁䅁允䅁䅁䅕䅁睃硥䅌啚䵉䅉䅅䅁䙁䅁䅁睁䵁䅁䅁兂䅁䅁䅁偷㝔䅑䅯朹䅁䅁䅯䅏䅁䅁䅯睂䅅䅁䅅䅁䉁䅁䅁兂䅁䅁䅁䅁䅁䅁杷允䅁䅁䅕䅁䑁䅁䅷䅁䙁䅁䅁䥁煂歌䈹权杂䅁䅁权歂䅁䅁权桂䅁䅁允䅁䅁䅅䅁䭁䝁䄰䅁䵁䅉䅅䅁䥁䅁䅁睁䅁䅁䅁兂䅁䅁䅁䵭䱙兑䅯杕䅁䅁䅕䅁䅁佁佺商䭅䍁䄸䅁䭁䍁䅙䅁䭁䅁䅑潁䭁䅁䅅䅁䉁䅁䅁允䅁䅁䅕㑈牘払穩䔳䵁䅉䅅䅁䙁䅁䅁睁䵁䅁䅁兂䅁䅁䅁䵯㝮䅑䅯睳䅁䅁䅯杍䅁䅁䅯睂䅅䅁䅅䅁䉁䅁䅁兂䅁䅁䅁䅁䅁䅁杷允䅁䅁䅕䅁䑁䅁䅷䅁䙁䅁䅁䅁乃唰䈵权祄䅁䅁权䑂䅁䅁权䡁允䅁允䅁䅁䅅䅁䙁䵁䴳䵺䵺䍺䅸䍄䉁䅁䅁兂䅁䅁䅍䅄䅁䅁䅕䅁䅁䝧畯ご䭅䥁䅳䅁䭁䕁䅣䅁䭁䅁䉣䅁䉁䅁䅁允䅁䅁䅕䅁䅁䅁䅁䅁䵁䅉䅅䅁䙁䅁䅁睁䵁䅁䅁兂䅁䅁䅁䤴㑈䅑䅯杹䅁䅁䅯䅎䅁䅁䅯睂䅅䅁䅅䅁䉁䅁䅁兂浃灣浂睳ㅌ睐杷允䅁䅁䅕䅁䑁䅁䅷䅁䙁䅁䅁䅁䅄倹䅴权硃䅁䅁权ぁ䅁䅁权䡁允䅁允䅁䅁䅅䅁䙁䅁䅁䅁䅁䅁䅁䍄䉁䅁䅁兂䅁䅁䅍䅄䅁䅁䅕䅁䅁䑁歪歔䭅䵁䅍䅁䭁䍁䄸䅁䭁䅁䉣䅁䉁䅁䅁允䅁䅁䅕䅁䅁䅁䅁䅁䵁䅉䅅䅁䙁䅁䅁睁䵁䅁䅁兂䅁䅁䅃ㅏ偬兑䅯睲䅁䅁䅯児䅁䅁䅯睂䅅䅁䅅䅁䉁䅁䅁兂䅁䅁䅁䅁䅁䅁杷允䅁䅁䅧䅁䑁䅁䅁䅁䙁䅁䅁䅁奃杸䉴权卂䅁䅁兂䅁䅁䅁䴫嘴兑䅯睑䅁䅁䅯杊䅁䅁䅯䅂䍁䅧䅯允䅁䅁䅅䅁䉁䅁䅁杄䭁䅁䅁䅍畁䑁䅫䅏䅁䅁杷允䅁䅁䅕䅁䑁䅁䅷䅁䙁䅁䅁䥁啂䙂䉂权䩃䅁䅁权獁䅁䅁权䡁允䅁允䅁䅁䅅䅁䭁䭁䄰䅁䵁䅉䅅䅁䙁䅁䅁睁䵁䅁䅁兂䅁䅁䅃䝑偖兑䅯䄯䅁䅁䅯村䅁䅁䅯睂䅅䅁䅅䅁䉁䅁䅁兂煂癍摭穨䅆䅑杷允䅁䅁䅧䅁䑁䅁䅁䅁䙁䅁䅁䅁奃杸䉴权卂䅁䅁兂䅁䅁䅁䴷嘴兑䅯䅍䅁䅁䅯杊䅁䅁䅯䅂䍁䅧䅯允䅁䅁䅅䅁䉁䅁䅁兂穁積積穯智䅑杷允䅁䅁䅕䅁䑁䅁䅷䅁䙁䅁䅁䅁㝂啌䈹权杂䅁䅁权穁䅁䅁权䡁允䅁允䅁䅁䅅䅁䭁䥁䅕䅁䵁䅉䅅䅁䙁䅁䅁睁䵁䅁䅁兂䅁䅁䅃ㅏ偬兑䅯䅬䅁䅁䅯睏䅁䅁䅯睂䅅䅁䅅䅁䉁䅁䅁权灁允䅁䍄䉁䅁䅁䅃䅁䅁䅍䅁䅁䅁䅕䅁䅁䩁䝪ぃ䭅䙁䅉䅁䙁䅁䅁䅁獄桺䉖权畁䅁䅁权流䅁䅁权䕁䅁䅋权䉁䅁䅁允䅁䅁䅅䅁䙁䅁塲㍯摁畧䅎䍄䉁䅁䅁兂䅁䅁䅍䅄䅁䅁䅕䅁䅁䑁歪歔䭅䱁䅅䅁䭁䑁䄸䅁䭁䅁䉣䅁䉁䅁䅁允䅁䅁䅕䅁䅁䅁䅁䅁䵁䅉䅅䅁䙁䅁䅁睁䵁䅁䅁兂䅁䅁䅃䝑偖兑䅯兩䅁䅁䅯児䅁䅁䅯睂䅅䅁䅅䅁䉁䅁䅁权瑃䅁䅁䍄䉁䅁䅁兂䅁䅁䅍䅄䅁䅁䅕䅁䅁䙧䕑䕕䭅乁䅧䅁䭁䕁䄰䅁䭁䅁䉣䅁䉁䅁䅁允䅁䅁䅕杮內䭴䭤稵䴸䅉䅅䅁䥁䅁䅁睁䅁䅁䅁兂䅁䅁䅁䵭䱙兑䅯杘䅁䅁䅕䅁䅁䑁偺商䭅䑁䅧䅁䭁䍁䅙䅁䭁䅁䅑潁䭁䅁䅅䅁䉁䅁䅁允䅁䅁䄴权䅁䑁䅧杌睁䑁䅙䅁䵁䅉䅅䅁䙁䅁䅁睁䵁䅁䅁兂䅁䅁䅁乖佚兑䅯睩䅁䅁䅯䅏䅁䅁䅯睂䅅䅁䅅䅁䉁䅁䅁兂穁積積積煍䅑杷允䅁䅁䅕䅁䑁䅁䅷䅁䙁䅁䅁䅁䅄倹䅴权煄䅁䅁权㡁䅁䅁权䡁允䅁允䅁䅁䅅䅁䙁佁含ㅍㅙ摔⽫䍄䉁䅁䅁兂䅁䅁䅍䅄䅁䅁䅕䅁䅁䱧湃ご䭅佁䅙䅁䭁䑁䅣䅁䭁䅁䉣䅁䉁䅁䅁允䅁䅁䅕䅁䅁䅁䅁䅁䵁䅉䅅䅁䙁䅁䅁睁䵁䅁䅁兂䅁䅁䅃䅖兒兑䅯睱䅁䅁䅯児䅁䅁䅯睂䅅䅁䅅䅁䉁䅁䅁权䭁允䅁䍄䉁䅁䅁䅃䅁䅁䅍䅁䅁䅁䅕䅁䅁䩁䝪ぃ䭅䙁䅉䅁䙁䅁䅁䅁獄桺䉖权祁䅁䅁权流䅁䅁权䕁䅁䅋权䉁䅁䅁允䅁䅁䅅䅁䙁䡁啳歲灤敬䅖䍄䉁䅁䅁䅃䅁䅁䅍䅁䅁䅁䅕䅁䅁䩁䝪ぃ䭅䙁䅉䅁䙁䅁䅁䅁獄桺䉖权㥁䅁䅁权流䅁䅁权䕁䅁䅋权䉁䅁䅁允䅁䅁䅅䅁䙁䥁䌯匹啪畤䅊䍄䉁䅁䅁兂䅁䅁䅍䅄䅁䅁䅕䅁䅁䝁确歔䭅䱁䅅䅁䭁䕁䅫䅁䭁䅁䉣䅁䉁䅁䅁允䅁䅁䅕㝩挷嘵汮䕚䵉䅉䅅䅁䙁䅁䅁睁䵁䅁䅁兂䅁䅁䅁祥倱兑䅯朶䅁䅁䅯兑䅁䅁䅯睂䅅䅁䅅䅁䉁䅁䅁兂䅁䅁䅁䅁䅁䅁杷允䅁䅁䅧䅁䑁䅁䅁䅁䙁䅁䅁䅁奃杸䉴权卂䅁䅁兂䅁䅁䅁䵅嘸兑䅯杒䅁䅁䅯杊䅁䅁䅯䅂䍁䅧䅯允䅁䅁䅅䅁䉁䅁䅁杄䵁䅁䅁兌硁䍁䄴睍穁䅁䅁䍄䉁䅁䅁兂䅁䅁䅍䅄䅁䅁䅕䅁䅁䙁坔歔䭅䭁䅕䅁䭁䑁䅳䅁䭁䅁䉣䅁䉁䅁䅁允䅁䅁䅣䅁䅁䕁䵃欴䵁䅉䅅䅁䙁䅁䅁睁䵁䅁䅁兂䅁䅁䅃楡倵兑䅯䅬䅁䅁䅯児䅁䅁䅯睂䅅䅁䅅䅁䉁䅁䅁权畃䅁䅁䍄䉁䅁䅁䅃䅁䅁䅍䅁䅁䅁䅕䅁䅁䩁䝪ぃ䭅䙁䅍䅁䙁䅁䅁䅁元硺䉖权乂䅁䅁权流䅁䅁权䕁䅁䅋权䉁䅁䅁允䅁䅁䅅䅁䙁䝁浚浚浚䤷䅖䍄䉁䅁䅁䅃䅁䅁䅍䅁䅁䅁䅕䅁䅁䩁䝪ぃ䭅䙁䅉䅁䙁䅁䅁䅁獄桺䉖权䅂䅁䅁权流䅁䅁权䕁䅁䅋权䉁䅁䅁允䅁䅁䅅䅁䙁䙁㑋潈呖畴䅊䍄䉁䅁䅁兂䅁䅁䅍䅄䅁䅁䅕䅁䅁䥁刳歔䭅䅁䉑䅁䭁䕁䅉䅁䭁䅁䉣䅁䉁䅁䅁允䅁䅁䅕䅁䅁䅁䅁䅁䵁䅉䅅䅁䙁䅁䅁睁䵁䅁䅁兂䅁䅁䅁剔儹兑䅯睵䅁䅁䅯免䅁䅁䅯睂䅅䅁䅅䅁䉁䅁䅁兂䅁䅁䅁䅁䅁䅁杷允䅁䅁䅧䅁䑁䅁䅁䅁䙁䅁䅁䅁奃杸䉴权捂䅁䅁兂䅁䅁䅁䵉嘸兑䅯䅍䅁䅁䅯杊䅁䅁䅯䅂䍁䅧䅯允䅁䅁䅅䅁䉁䅁䅁杄䵁䅁䅁兌硁䍁䄴杍ぁ䅁䅁䍄䉁䅁䅁兂䅁䅁䅍䅄䅁䅁䅕䅁䅁䝧畯ご䭅䥁䅫䅁䭁䑁䅍䅁䭁䅁䉣䅁䉁䅁䅁允䅁䅁䅯兲䅁䅁杷允䅁䅁䅕䅁䑁䅁䅷䅁䙁䅁䅁䅁睂癹䅴权䭄䅁䅁权䑁䅁䅁权䡁允䅁允䅁䅁䅅䅁䙁䕁睁灢兓⼲⼰䍄䉁䅁䅁兂䅁䅁䅍䅄䅁䅁䅕䅁䅁䕁昰䕕䭅䭁䄸䅁䭁䑁䅯䅁䭁䅁䉣䅁䉁䅁䅁允䅁䅁䅕歲㍎此㠶樯䴸䅉䅅䅁䙁䅁䅁睁䵁䅁䅁兂䅁䅁䅃楡倵兑䅯杪䅁䅁䅯䅌䅁䅁䅯睂䅅䅁䅅䅁䉁䅁䅁兂䅁䅁䅁䅁䅁䅁杷允䅁䅁䅕䅁䑁䅁䅷䅁䙁䅁䅁䅁元癤䅨权浄䅁䅁权䕂䅁䅁权䡁允䅁允䅁䅁䅅䅁䙁乁䥄硪塒㡇⼸䍄䉁䅁䅁兂䅁䅁䅍䅄䅁䅁䅕䅁䅁䭧浺歒䭅䱁䄸䅁䭁䕁䅯䅁䭁䅁䉣䅁䉁䅁䅁允䅁䅁䅕剕㑃娶嘶げ䵉䅉䅅䅁䙁䅁䅁睁䵁䅁䅁兂䅁䅁䅁䵙㝲䅑䅯睰䅁䅁䅯睐䅁䅁䅯睂䅅䅁䅅䅁䉁䅁䅁权䭁允䅁䍄䉁䅁䅁兂䅁䅁䅍䅄䅁䅁䅕䅁䅁䭧浺歒䭅䱁䅧䅁䭁䕁䅁䅁䭁䅁䉣䅁䉁䅁䅁允䅁䅁䅕䅁䅁䅁䅁䅁䵁䅉䅅䅁䙁䅁䅁睁䵁䅁䅁兂䅁䅁䅁晡但兑䅯其䅁䅁䅯䅌䅁䅁䅯睂䅅䅁䅅䅁䉁䅁䅁兂䅁䅁䅁䅁䅁䅁杷允䅁䅁䅧䅁䑁䅁䅁䅁䙁䅁䅁䅁奃杸䉴权呂䅁䅁兂䅁䅁䅁䴰䱙兑䅯睒䅁䅁䅯杊䅁䅁䅯䅂䍁䅧䅯允䅁䅁䅅䅁䉁䅁䅁权婁䅁䅁䍄䉁䅁䅁兂䅁䅁䅍䅄䅁䅁䅕䅁䅁䍁潁唫䭁䭁䅳䅁䭁䕁䅉䅁䭁䅁䉣䅁䉁䅁䅁允䅁䅁䅯权䅅䅁杷允䅁䅁䅧䅁䑁䅁䅁䅁䙁䅁䅁䅁奃杸䉴权敂䅁䅁兂䅁䅁䅁䴵嘴兑䅯䅍䅁䅁䅯杊䅁䅁䅯䅂䍁䅧䅯允䅁䅁䅅䅁䉁䅁䅁杄䭁䅁䅁䅏畁䑁䅙䅎䅁䅁杷允䅁䅁䅕䅁䑁䅁䅷䅁䙁䅁䅁䅁元癤䅨权千䅁䅁权⽁䅁䅁权䡁允䅁允䅁䅁䅅䅁䙁䅁䅁佁奁瑐䉬䍄䉁䅁䅁兂䅁䅁䅍䅄䅁䅁䅕䅁䅁䡁䭄〫䭁䵁䅣䅁䭁䑁䅍䅁䭁䅁䉣䅁䉁䅁䅁允䅁䅁䅕䅁䅁䅁䅁䅁䵁䅉䅅䅁䥁䅁䅁睁䅁䅁䅁兂䅁䅁䅁䵭䱙兑䅯睕䅁䅁䅕䅁䅁䩁偄商䭅䑁䅙䅁䭁䍁䅙䅁䭁䅁䅑潁䭁䅁䅅䅁䉁䅁䅁允䅁䅁䅕硥畓⭒䍅䕧䵁䅉䅅䅁䙁䅁䅁睁䵁䅁䅁兂䅁䅁䅁䍉㕪䅑䅯杵䅁䅁䅯杌䅁䅁䅯睂䅅䅁䅅䅁䉁䅁䅁兂䅁䅁ぃ癥⽦兑杷允䅁䅁䅧䅁䑁䅁䅁䅁䙁䅁䅁䅁奃杸䉴权坂䅁䅁兂䅁䅁䅁乑噅兑䅯免䅁䅁䅯杊䅁䅁䅯䅂䍁䅧䅯允䅁䅁䅅䅁䉁䅁䅁权流䅁䅁䍄䉁䅁䅁兂䅁䅁䅍䅄䅁䅁䅕䅁䅁䍁潁唫䭁䥁䄴䅁䭁䕁䅅䅁䭁䅁䉣䅁䉁䅁䅁允䅁䅁䅕䅁䅃摱瑨䕌䵉䅉䅅䅁䙁䅁䅁睁䵁䅁䅁兂䅁䅁䅁偷㝔䅑䅯睩䅁䅁䅯杒䅁䅁䅯睂䅅䅁䅅䅁䉁䅁䅁兂㥃䑤塙奁〷睐杷允䅁䅁䅧䅁䑁䅁䅁䅁䙁䅁䅁䅁奃杸䉴权卂䅁䅁兂䅁䅁䅁䴷嘴兑䅯兓䅁䅁䅯杊䅁䅁䅯䅂䍁䅧䅯允䅁䅁䅅䅁䉁䅁䅁兂乄䵺䵺偰湔䅑杷允䅁䅁䅕䅁䑁䅁䅷䅁䙁䅁䅁䅁杂癹䅴权睄䅁䅁权㍁䅁䅁权䡁允䅁允䅁䅁䅅䅁䙁䅁䅁䅁䅁䅁䅁䍄䉁䅁䅁兂䅁䅁䅍䅄䅁䅁䅕䅁䅁䙧䕑䕕䭅䩁䅑䅁䭁䑁䅳䅁䭁䅁䉣䅁䉁䅁䅁允䅁䅁䅯䅁䅁䅁杷允䅁䅁䅕䅁䑁䅁䅷䅁䙁䅁䅁䅁权晹䅴权慃䅁䅁权㝁䅁䅁权䡁允䅁允䅁䅁䅅䅁䙁䅁䅁䅁䅁䅁䅁䍄䉁䅁䅁兂䅁䅁䅍䅄䅁䅁䅕䅁䅁䡧睄歔䭅䱁䅳䅁䭁䍁䄸䅁䭁䅁䉣䅁䉁䅁䅁允䅁䅁䅕䅁䅁䅁䅁䅁䵁䅉䅅䅁䙁䅁䅁睁䵁䅁䅁兂䅁䅁䅃䝑偖兑䅯末䅁䅁䅯村䅁䅁䅯睂䅅䅁䅅䅁䉁䅁䅁兂扄晰湂䄯潒村杷允䅁䅁䅕䅁䑁䅁䅷䅁䙁䅁䅁䅁䕁啪䈹权䩃䅁䅁权䥂䅁䅁权䡁允䅁允䅁䅁䅅䅁䭁䭁䄰䅁䵁䅉䅅䅁䙁䅁䅁睁䵁䅁䅁兂䅁䅁䅁䵙㝲䅑䅯䅫䅁䅁䅯䅑䅁䅁䅯睂䅅䅁䅅䅁䉁䅁䅁权䭁允䅁䍄䉁䅁䅁兂䅁䅁䅍䅄䅁䅁䅕䅁䅁䙧䕑䕕䭅䝁䅙䅁䭁䑁䄸䅁䭁䅁䉣䅁䉁䅁䅁允䅁䅁䅯睢䅁䅁杷允䅁䅁䅧䅁䑁䅁䅁䅁䙁䅁䅁䅁奃杸䉴权奂䅁䅁兂䅁䅁䅁䵫嘸兑䅯杍䅁䅁䅯杊䅁䅁䅯䅂䍁䅧䅯允䅁䅁䅅䅁䉁䅁䅁兂䅁䅁䅁䅁䅁䅁杷允䅁䅁䅕䅁䑁䅁䅷䅁䙁䅁䅁䅁杄晧䅨权䱄䅁䅁权穁䅁䅁权䡁允䅁允䅁䅁䅅䅁䙁䅁䅁䅁䅁䅁䅁䍄䉁䅁䅁兂䅁䅁䅍䅄䅁䅁䅕䅁䅁䙁睳ご䭅䥁䅳䅁䭁䑁䅕䅁䭁䅁䉣䅁䉁䅁䅁允䅁䅁䅕㍓灨湧湇あ䵁䅉䅅䅁䥁䅁䅁睁䅁䅁䅁兂䅁䅁䅁䵭䱙兑䅯杕䅁䅁䅕䅁䅁䉁偄商䭅䑁䅁䅁䭁䍁䅙䅁䭁䅁䅑潁䭁䅁䅅䅁䉁䅁䅁允䅁䅁䄴权䅁䑁䅅杌㍁䑁䅍䅁䵁䅉䅅䅁䥁䅁䅁睁䅁䅁䅁兂䅁䅁䅁䵭䱙兑䅯䅇䅁䅁䅕䅁䅁佁佔商䭅䕁䅷䅁䭁䍁䅙䅁䭁䅁䅑潁䭁䅁䅅䅁䉁䅁䅁允䅁䅁䄴䅅䅁䑁䅅睍祁䑁䅉杌㑁䑁䅣䅁䵁䅉䅅䅁䙁䅁䅁睁䵁䅁䅁兂䅁䅁䅃䭳偤兑䅯朳䅁䅁䅯杓䅁䅁䅯睂䅅䅁䅅䅁䉁䅁䅁兂偂獬摙䉤䰴䅑杷允䅁䅁䅕䅁䑁䅁䅷䅁䙁䅁䅁䥁啂䙂䉂权乄䅁䅁权ㅁ䅁䅁权䡁允䅁允䅁䅁䅅䅁䙁䉁䩚啲䱦硧䅨䍄䉁䅁䅁䅃䅁䅁䅍䅁䅁䅁䅕䅁䅁䩁䝪ぃ䭅䙁䅉䅁䙁䅁䅁䅁獄桺䉖权䱂䅁䅁权流䅁䅁权䕁䅁䅋权䉁䅁䅁允䅁䅁䅅䅁䙁䅁塲㍯噂數䅊䍄䉁䅁䅁兂䅁䅁䅍䅄䅁䅁䅕䅁䅁䭁䩄〫䭁䩁䅯䅁䭁䕁䄰䅁䭁䅁䉣䅁䉁䅁䅁允䅁䅁䅕坈欸㝣㕡ぅ䵉䅉䅅䅁䙁䅁䅁睁䵁䅁䅁兂䅁䅁䅁䵑㜳䅑䅯兩䅁䅁䅯睍䅁䅁䅯睂䅅䅁䅅䅁䉁䅁䅁权瑃䅁䅁䍄䉁䅁䅁兂䅁䅁䅍䅄䅁䅁䅕䅁䅁䱧湃ご䭅䅁䉁䅁䭁䕁䅍䅁䭁䅁䉣䅁䉁䅁䅁允䅁䅁䅯杂䅅䅁杷允䅁䅁䅧䅁䑁䅁䅁䅁䙁䅁䅁䅁奃杸䉴权呂䅁䅁兂䅁䅁䅁䵷䱙兑䅯杌䅁䅁䅯杊䅁䅁䅯䅂䍁䅧䅯允䅁䅁䅅䅁䉁䅁䅁权呂䅁䅁䍄䉁䅁䅁兂䅁䅁䅍䅄䅁䅁䅕䅁䅁䍁潁唫䭁䅁䉁䅁䭁䍁䄸䅁䭁䅁䉣䅁䉁䅁䅁允䅁䅁䅯䅁䅁䅁杷允䅁䅁䅕䅁䑁䅁䅷䅁䙁䅁䅁䅁睂癹䅴权ぃ䅁䅁权䅂䅁䅁权䡁允䅁允䅁䅁䅅䅁䙁䅁䅁䅁䅁䅁䅁䍄䉁䅁䅁兂䅁䅁䅍䅄䅁䅁䅕䅁䅁䑁歪歔䭅䱁䄸䅁䭁䑁䅑䅁䭁䅁䉣䅁䉁䅁䅁允䅁䅁䅕䅁䅁䅁䅁䅁䵁䅉䅅䅁䙁䅁䅁睁䵁䅁䅁兂䅁䅁䅃䅖兒兑䅯朶䅁䅁䅯児䅁䅁䅯睂䅅䅁䅅䅁䉁䅁䅁兂䅁䅁䅁䅁䅁䅁杷允䅁䅁䅧䅁䑁䅁䅁䅁䙁䅁䅁䅁奃杸䉴权呂䅁䅁兂䅁䅁䅁䴰䱙兑䅯睍䅁䅁䅯杊䅁䅁䅯䅂䍁䅧䅯允䅁䅁䅅䅁䉁䅁䅁权婁䅁䅁䍄䉁䅁䅁兂䅁䅁䅍䅄䅁䅁䅕䅁䅁䍁潁唫䭁䥁䅫䅁䭁䑁䅑䅁䭁䅁䉣䅁䉁䅁䅁允䅁䅁䅯児䅅䅁杷允䅁䅁䅕䅁䑁䅁䅷䅁䙁䅁䅁䥁㝁啗䈹权穃䅁䅁权䥂䅁䅁权䡁允䅁允䅁䅁䅅䅁䙁䱁㍨佌祁䝧䍰䍄䉁䅁䅁兂䅁䅁䅍䅄䅁䅁䅕䅁䅁䡧睄歔䭅䱁䄸䅁䭁䍁䄴䅁䭁䅁䉣䅁䉁䅁䅁允䅁䅁䅕䅁䅁䅁䅁䅁䵁䅉䅅䅁䙁䅁䅁睁䵁䅁䅁兂䅁䅁䅃䭳偤兑䅯䄱䅁䅁䅯䅓䅁䅁䅯睂䅅䅁䅅䅁䉁䅁䅁兂晄瑃歺慃ㅑ䅑杷允䅁䅁䅧䅁䑁䅁䅁䅁䙁䅁䅁䅁奃杸䉴权婂䅁䅁兂䅁䅁䅁䵷䱙兑䅯免䅁䅁䅯杊䅁䅁䅯䅂䍁䅧䅯允䅁䅁䅅䅁䉁䅁䅁权婂䅁䅁䍄䉁䅁䅁䅃䅁䅁䅍䅁䅁䅁䅕䅁䅁䩁䝪ぃ䭅䙁䅉䅁䙁䅁䅁䅁歄桺䉖权䭂䅁䅁权流䅁䅁权䕁䅁䅋权䉁䅁䅁允䅁䅁䅅䅁佁䅁䄴䅁硁䑁䅉兎畁䑁䅣兏䅁䅁杷允䅁䅁䅧䅁䑁䅁䅁䅁䙁䅁䅁䅁奃杸䉴权捂䅁䅁兂䅁䅁䅁乑噅兑䅯材䅁䅁䅯杊䅁䅁䅯䅂䍁䅧䅯允䅁䅁䅅䅁䉁䅁䅁权流䅁䅁䍄䉁䅁䅁兂䅁䅁䅍䅄䅁䅁䅕䅁䅁䭁欫ご䭅乁䅷䅁䭁䕁䅑䅁䭁䅁䉣䅁䉁䅁䅁允䅁䅁䅕䱸ㅓ啯䉃樹䴸䅉䅅䅁䙁䅁䅁睁䵁䅁䅁兂䅁䅁䅃䅖兒兑䅯睶䅁䅁䅯睓䅁䅁䅯睂䅅䅁䅅䅁䉁䅁䅁兂䅁䅁䅁䅁䅁䅁杷允䅁䅁䅕䅁䑁䅁䅷䅁䙁䅁䅁䥁啂䙂䉂权橂䅁䅁权䙂䅁䅁权䡁允䅁允䅁䅁䅅䅁䙁䅁㉄噹捹㈱䍤䍄䉁䅁䅁䅃䅁䅁䅍䅁䅁䅁䅕䅁䅁䩁䝪ぃ䭅䙁䅫䅁䙁䅁䅁䅁歄桺䉖权㡁䅁䅁权流䅁䅁权䕁䅁䅋权䉁䅁䅁允䅁䅁䅅䅁佁䅁䅷䅁ㅁ䑁䅫杌㑁䑁䅧䅁䵁䅉䅅䅁䙁䅁䅁睁䵁䅁䅁兂䅁䅁䅁䡫㑢䅑䅯杚䅁䅁䅯免䅁䅁䅯睂䅅䅁䅅䅁䉁䅁䅁权捁允䅁䍄䉁䅁䅁兂䅁䅁䅍䅄䅁䅁䅕䅁䅁佁䉃䔫䭁䱁䅯䅁䭁䕁䅧䅁䭁䅁䉣䅁䉁䅁䅁允䅁䅁䅕䅁杄婂⭰䕑䵉䅉䅅䅁䙁䅁䅁睁䵁䅁䅁兂䅁䅁䅁乖佚兑䅯䅭䅁䅁䅯睎䅁䅁䅯睂䅅䅁䅅䅁䉁䅁䅁兂䅁䕁婂䠴睯村杷允䅁䅁䅕䅁䑁䅁䅷䅁䙁䅁䅁䅁䕁啪䈹权啄䅁䅁权䑁䅁䅁权䡁允䅁允䅁䅁䅅䅁䙁䵁㑎⬹汧橑䅆䍄䉁䅁䅁兂䅁䅁䅍䅄䅁䅁䅕䅁䅁䩁㉂䔫䭁䝁䅍䅁䭁䍁䄸䅁䭁䅁䉣䅁䉁䅁䅁允䅁䅁䅕䅁䅁祙塷䕏䵉䅉䅅䅁䙁䅁䅁睁䵁䅁䅁兂䅁䅁䅁䵙㝲䅑䅯杬䅁䅁䅯䅑䅁䅁䅯睂䅅䅁䅅䅁䉁䅁䅁兂䅁䥁呃䝒杕村杷允䅁䅁䅧䅁䑁䅁䅁䅁䙁䅁䅁䅁奃杸䉴权卂䅁䅁兂䅁䅁䅁䴷嘴兑䅯材䅁䅁䅯杊䅁䅁䅯䅂䍁䅧䅯允䅁䅁䅅䅁䉁䅁䅁兂㉄䙋偹橵橮䅑杷允䅁䅁䅕䅁䑁䅁䅷䅁䙁䅁䅁䅁灂唸䈵权佃䅁䅁权㕁䅁䅁权䡁允䅁允䅁䅁䅅䅁䙁䅁䅁䅁䅁䅁䅁䍄䉁䅁䅁兂䅁䅁䅍䅄䅁䅁䅕䅁䅁䩁㉂䔫䭁䭁䄸䅁䭁䑁䄴䅁䭁䅁䉣䅁䉁䅁䅁允䅁䅁䅕䡇䙱䬵潗䕁䵁䅉䅅䅁䙁䅁䅁睁䵁䅁䅁兂䅁䅁䅁摪但兑䅯䄴䅁䅁䅯䅏䅁䅁䅯睂䅅䅁䅅䅁䉁䅁䅁兂䅁䅁䅁䅁䅁䅁杷允䅁䅁䅧䅁䑁䅁䅁䅁䙁䅁䅁䅁奃杸䉴权卂䅁䅁兂䅁䅁䅁䴫嘴兑䅯杍䅁䅁䅯杊䅁䅁䅯䅂䍁䅧䅯允䅁䅁䅅䅁䉁䅁䅁杄䭁䅁䅁杍畁䑁䅙杍䅁䅁杷允䅁䅁䅕䅁䑁䅁䅷䅁䙁䅁䅁䥁䅂啚䈹权敄䅁䅁权䑂䅁䅁权䡁允䅁允䅁䅁䅅䅁䙁䝁样祷慒充䅊䍄䉁䅁䅁兂䅁䅁䅍䅄䅁䅁䅕䅁䅁䵁い〫䭁䩁䅯䅁䭁䑁䅧䅁䭁䅁䉣䅁䉁䅁䅁允䅁䅁䅕䅁䅁䅁䅁䅁䵁䅉䅅䅁䙁䅁䅁睁䵁䅁䅁兂䅁䅁䅁住佒兑䅯杫䅁䅁䅯睌䅁䅁䅯睂䅅䅁䅅䅁䉁䅁䅁兂䅁䅁䅁䅁䅁䅁杷允䅁䅁䅧䅁䑁䅁䅁䅁䙁䅁䅁䅁奃杸䉴权卂䅁䅁兂䅁䅁䅁乣噅兑䅯免䅁䅁䅯杊䅁䅁䅯䅂䍁䅧䅯允䅁䅁䅅䅁䉁䅁䅁兂兄⽴䅅南癭䅑杷允䅁䅁䅕䅁䑁䅁䅷䅁䙁䅁䅁䥁獃欵䉚权湃䅁䅁权㥁䅁䅁权䡁允䅁允䅁䅁䅅䅁䭁䅁䉯䅁䵁䅉䅅䅁䥁䅁䅁睁䅁䅁䅁兂䅁䅁䅁䵭䱙兑䅯杕䅁䅁䅕䅁䅁偁佪商䭅䑁䄰䅁䭁䍁䅙䅁䭁䅁䅑潁䭁䅁䅅䅁䉁䅁䅁允䅁䅁䄴权䅁䑁䅅杌㑁䑁䅉䅁䵁䅉䅅䅁䙁䅁䅁睁䵁䅁䅁兂䅁䅁䅁祥倱兑䅯睙䅁䅁䅯杓䅁䅁䅯睂䅅䅁䅅䅁䉁䅁䅁兂獃䑐扔塈㡊村杷允䅁䅁䅧䅁䑁䅁䅁䅁䙁䅁䅁䅁奃杸䉴权卂䅁䅁兂䅁䅁䅁䴷嘴兑䅯睁䅁䅁䅯杊䅁䅁䅯䅂䍁䅧䅯允䅁䅁䅅䅁䉁䅁䅁兂䅁䅁䅁䅁䅁䅁杷允䅁䅁䅕䅁䑁䅁䅷䅁䙁䅁䅁䅁杂癹䅴权橂䅁䅁权䵂䅁䅁权䡁允䅁允䅁䅁䅅䅁䙁乁扩啦〫㍶䍬䍄䉁䅁䅁兂䅁䅁䅍䅄䅁䅁䅕䅁䅁䥁刳歔䭅乁䅧䅁䭁䑁䅣䅁䭁䅁䉣䅁䉁䅁䅁允䅁䅁䅕䅁䅁䅁䅁䅁䵁䅉䅅䅁䙁䅁䅁睁䵁䅁䅁兂䅁䅁䅁乖佚兑䅯朵䅁䅁䅯杏䅁䅁䅯睂䅅䅁䅅䅁䉁䅁䅁兂䡂倷䜳䵸伴䅑杷允䅁䅁䅕䅁䑁䅁䅷䅁䙁䅁䅁䅁䕁啪䈹权啃䅁䅁权㡁䅁䅁权䡁允䅁允䅁䅁䅅䅁䭁䑁䉯䅁䵁䅉䅅䅁䙁䅁䅁睁䵁䅁䅁兂䅁䅁䅁䥅㑈䅑䅯其䅁䅁䅯兒䅁䅁䅯睂䅅䅁䅅䅁䉁䅁䅁兂䵂䩗䱒佊剤䅑杷允䅁䅁䅧䅁䑁䅁䅁䅁䙁䅁䅁䅁奃杸䉴权呂䅁䅁兂䅁䅁䅁䴵嘴兑䅯材䅁䅁䅯杊䅁䅁䅯䅂䍁䅧䅯允䅁䅁䅅䅁䉁䅁䅁杄䵁䅁䅁李穁䍁䄴兏㕁䅁䅁䍄䉁䅁䅁䅃䅁䅁䅍䅁䅁䅁䅕䅁䅁䩁䝪ぃ䭅䙁䅫䅁䙁䅁䅁䅁歃硺䉖权睁䅁䅁权流䅁䅁权䕁䅁䅋权䉁䅁䅁允䅁䅁䅅䅁䙁䅁䅁䅁䅁乁⽁䍄䉁䅁䅁兂䅁䅁䅍䅄䅁䅁䅕䅁䅁䭁欫ご䭅乁䄴䅁䭁䕁䅣䅁䭁䅁䉣䅁䉁䅁䅁允䅁䅁䅕灘杭婴硐啅䵁䅉䅅䅁䙁䅁䅁睁䵁䅁䅁兂䅁䅁䅃䅖兒兑䅯杮䅁䅁䅯兒䅁䅁䅯睂䅅䅁䅅䅁䉁䅁䅁兂⽂椳䐷㙙䑔睶杷允䅁䅁䅧䅁䑁䅁䅁䅁䙁䅁䅁䅁奃杸䉴权卂䅁䅁兂䅁䅁䅁䴫嘴兑䅯䅎䅁䅁䅯杊䅁䅁䅯䅂䍁䅧䅯允䅁䅁䅅䅁䉁䅁䅁杄䭁䅁䅁睍畁䑁䅅兎䅁䅁杷允䅁䅁䅕䅁䑁䅁䅷䅁䙁䅁䅁䅁允晧䅨权䩃䅁䅁权䅂䅁䅁权䡁允䅁允䅁䅁䅅䅁䭁䭁䄰䅁䵁䅉䅅䅁䥁䅁䅁睁䅁䅁䅁兂䅁䅁䅁䵭䱙兑䅯杕䅁䅁䅕䅁䅁偁佪商䭅䑁䅍䅁䭁䍁䅙䅁䭁䅁䅑潁䭁䅁䅅䅁䉁䅁䅁允䅁䅁䄴权䅁䑁䅅杌睁䑁䅅䅁䵁䅉䅅䅁䙁䅁䅁睁䵁䅁䅁兂䅁䅁䅁䵙㝲䅑䅯䄸䅁䅁䅯䅍䅁䅁䅯睂䅅䅁䅅䅁䉁䅁䅁兂䅁䅁䅁䅁䅁䅁杷允䅁䅁䅕䅁䑁䅁䅷䅁䙁䅁䅁䵁䑸婌䉰权乄䅁䅁权䱂䅁䅁权䡁允䅁允䅁䅁䅅䅁䙁䅁䅁䅁䅁䅁䅁䍄䉁䅁䅁䅃䅁䅁䅍䅁䅁䅁䅕䅁䅁䩁䝪ぃ䭅䙁䄴䅁䙁䅁䅁䅁䥄杸䉴权ぁ䅁䅁权流䅁䅁权䕁䅁䅋权䉁䅁䅁允䅁䅁䅅䅁䭁䙁䄸䅁䵁䅉䅅䅁䙁䅁䅁睁䵁䅁䅁兂䅁䅁䅁䤴㑈䅑䅯关䅁䅁䅯村䅁䅁䅯睂䅅䅁䅅䅁䉁䅁䅁兂䅁䕁㕩噩煰村杷允䅁䅁䅕䅁䑁䅁䅷䅁䙁䅁䅁䥁䅂啚䈹权佃䅁䅁权睁䅁䅁权䡁允䅁允䅁䅁䅅䅁䙁䅁䅁䅁䅁䅁䅁䍄䉁䅁䅁䅃䅁䅁䅍䅁䅁䅁䅕䅁䅁䩁䝪ぃ䭅䙁䅉䅁䙁䅁䅁䅁㑄桺䉖权㕁䅁䅁权流䅁䅁权䕁䅁䅋权䉁䅁䅁允䅁䅁䅅䅁佁䅁䅷䅁瑁䑁䅁杌祁䑁䅕䅁䵁䅉䅅䅁䥁䅁䅁睁䅁䅁䅁兂䅁䅁䅁䵭䱙兑䅯䅇䅁䅁䅕䅁䅁䩁偄商䭅䑁䅙䅁䭁䍁䅙䅁䭁䅁䅑潁䭁䅁䅅䅁䉁䅁䅁允䅁䅁䅕瑃橥䑣匳䕚䵁䅉䅅䅁䙁䅁䅁睁䵁䅁䅁兂䅁䅁䅁穗偂兑䅯杪䅁䅁䅯兏䅁䅁䅯睂䅅䅁䅅䅁䉁䅁䅁兂䅁䅁䅁䅁䅁䅁杷允䅁䅁䅕䅁䑁䅁䅷䅁䙁䅁䅁䥁啂䙂䉂权奄䅁䅁权癁䅁䅁权䡁允䅁允䅁䅁䅅䅁䙁䅁䅁䅁䅁䅁䅁䍄䉁䅁䅁兂䅁䅁䅍䅄䅁䅁䅕䅁䅁䭧浺歒䭅偁䅷䅁䭁䅁䅍䅁䭁䅁䉣䅁䉁䅁䅁允䅁䅁䅕獫䤲浚湧く䵁䅉䅅䅁䙁䅁䅁睁䵁䅁䅁兂䅁䅁䅁乖佚兑䅯䄹䅁䅁䅯免䅁䅁䅯睂䅅䅁䅅䅁䉁䅁䅁兂䅁䅁䅁䅁䅁䅁杷允䅁䅁䅧䅁䑁䅁䅁䅁䙁䅁䅁䅁奃杸䉴权卂䅁䅁兂䅁䅁䅁䴫嘴兑䅯䅑䅁䅁䅯杊䅁䅁䅯䅂䍁䅧䅯允䅁䅁䅅䅁䉁䅁䅁杄䭁䅁䅁杍畁䑁䅅兎䅁䅁杷允䅁䅁䅕䅁䑁䅁䅷䅁䙁䅁䅁䅁䅄倹䅴权䍁允䅁权㍁䅁䅁权䡁允䅁允䅁䅁䅅䅁䙁䅁䅁䅁䅁䅁䅁䍄䉁䅁䅁䅃䅁䅁䅍䅁䅁䅁䅕䅁䅁䩁䝪ぃ䭅䙁䅫䅁䙁䅁䅁䅁睂到䉖权㥁䅁䅁权流䅁䅁权䕁䅁䅋权䉁䅁䅁允䅁䅁䅅䅁䙁䅁歩硌硖愵䅂䍄䉁䅁䅁兂䅁䅁䅍䅄䅁䅁䅕䅁䅁䥁刳歔䭅䩁䅯䅁䭁䕁䅙䅁䭁䅁䉣䅁䉁䅁䅁允䅁䅁䅕䅁䅁噯䙋䕇䵉䅉䅅䅁䙁䅁䅁睁䵁䅁䅁兂䅁䅁䅁穗偂兑䅯睩䅁䅁䅯䅎䅁䅁䅯睂䅅䅁䅅䅁䉁䅁䅁兂䅁䅁䅁䅁䅁䅁杷允䅁䅁䅧䅁䑁䅁䅁䅁䙁䅁䅁䅁奃杸䉴权呂䅁䅁兂䅁䅁䅁䴷嘴兑䅯材䅁䅁䅯杊䅁䅁䅯䅂䍁䅧䅯允䅁䅁䅅䅁䉁䅁䅁兂晁敨剴久楮䅑杷允䅁䅁䅕䅁䑁䅁䅷䅁䙁䅁䅁䅁权晹䅴权坃䅁䅁权穁䅁䅁权䡁允䅁允䅁䅁䅅䅁䙁䍁愲剭㔯杗䍖䍄䉁䅁䅁兂䅁䅁䅍䅄䅁䅁䅕䅁䅁䑁歪歔䭅佁䅙䅁䭁䕁䅯䅁䭁䅁䉣䅁䉁䅁䅁允䅁䅁䅕牶㔴搯扵䐹䴸䅉䅅䅁䙁䅁䅁睁䵁䅁䅁兂䅁䅁䅁䥂倱兑䅯其䅁䅁䅯䅔䅁䅁䅯睂䅅䅁䅅䅁䉁䅁䅁兂䅁䅁䅁䅁䅁䅁杷允䅁䅁䅕䅁䑁䅁䅷䅁䙁䅁䅁䵁䅃水䉂权䱃䅁䅁权䑂䅁䅁权䡁允䅁允䅁䅁䅅䅁䙁䅁䅁䅁䅁䅁䅁䍄䉁䅁䅁䅃䅁䅁䅍䅁䅁䅁䅕䅁䅁䩁䝪ぃ䭅䙁䅍䅁䙁䅁䅁䅁歃硺䉖权⽁䅁䅁权流䅁䅁权䕁䅁䅋权䉁䅁䅁允䅁䅁䅅䅁䙁䱁敧敨剴䉵䅊䍄䉁䅁䅁兂䅁䅁䅍䅄䅁䅁䅕䅁䅁䕧求ご䭅䭁䅫䅁䭁䑁䅍䅁䭁䅁䉣䅁䉁䅁䅁允䅁䅁䅯权䅅䅁杷允䅁䅁䅧䅁䑁䅁䅁䅁䙁䅁䅁䅁奃杸䉴权卂䅁䅁兂䅁䅁䅁䴫嘴兑䅯睒䅁䅁䅯杊䅁䅁䅯䅂䍁䅧䅯允䅁䅁䅅䅁䉁䅁䅁杄䥁䅁䅁䅎畁䑁䅅䅁䵁䅉䅅䅁䙁䅁䅁睁䵁䅁䅁兂䅁䅁䅃䅖兒兑䅯睰䅁䅁䅯杌䅁䅁䅯睂䅅䅁䅅䅁䉁䅁䅁权䭁允䅁䍄䉁䅁䅁兂䅁䅁䅍䅄䅁䅁䅕䅁䅁䡁䭄〫䭁乁䅷䅁䭁䕁䅑䅁䭁䅁䉣䅁䉁䅁䅁允䅁䅁䅕䅁䅁䅁䅁䅁䵁䅉䅅䅁䙁䅁䅁睁䵁䅁䅁兂䅁䅁䅃偣佂兑䅯兩䅁䅁䅯兒䅁䅁䅯睂䅅䅁䅅䅁䉁䅁䅁权瑃䅁䅁䍄䉁䅁䅁兂䅁䅁䅍䅄䅁䅁䅕䅁䅁䕁昰䕕䭅乁䅷䅁䭁䍁䄸䅁䭁䅁䉣䅁䉁䅁䅁允䅁䅁䅕䅁䅁䅁䅁䅁䵁䅉䅅䅁䙁䅁䅁睁䵁䅁䅁兂䅁䅁䅃䅖兒兑䅯术䅁䅁䅯睁䅁䅁䅯睂䅅䅁䅅䅁䉁䅁䅁兂䙁乓栲㘲捈兑杷允䅁䅁䅕䅁䑁䅁䅷䅁䙁䅁䅁䅁乂ㅈ䉂权㉃䅁䅁权乂䅁䅁权䡁允䅁允䅁䅁䅅䅁䙁䥁㈳㥇汹嘲䌱䍄䉁䅁䅁䅃䅁䅁䅍䅁䅁䅁䅕䅁䅁䩁䝪ぃ䭅䙁䅉䅁䙁䅁䅁䅁㑄桺䉖权ㅁ䅁䅁权流䅁䅁权䕁䅁䅋权䉁䅁䅁允䅁䅁䅅䅁佁䅁䅯䅁祁䍁䄴䅍ぁ䅁䅁䍄䉁䅁䅁兂䅁䅁䅍䅄䅁䅁䅕䅁䅁䩁㉂䔫䭁䵁䄰䅁䭁䕁䅫䅁䭁䅁䉣䅁䉁䅁䅁允䅁䅁䅕⽐奏獆呉歊䵁䅉䅅䅁䙁䅁䅁睁䵁䅁䅁兂䅁䅁䅃佲䝚兑䅯睵䅁䅁䅯䅑䅁䅁䅯睂䅅䅁䅅䅁䉁䅁䅁兂䅁䅁䅁䅁䅁䅁杷允䅁䅁䅕䅁䑁䅁䅷䅁䙁䅁䅁䅁乃唰䈵权佄䅁䅁权獁䅁䅁权䡁允䅁允䅁䅁䅅䅁䙁䅁䅁䅁䅁䅁䅁䍄䉁䅁䅁䅃䅁䅁䅍䅁䅁䅁䅕䅁䅁䩁䝪ぃ䭅䙁䅷䅁䙁䅁䅁䅁獄桺䉖权㥁䅁䅁权流䅁䅁权䕁䅁䅋权䉁䅁䅁允䅁䅁䅅䅁䙁䝁浚浚浙佪䅒䍄䉁䅁䅁兂䅁䅁䅍䅄䅁䅁䅕䅁䅁䭧浺歒䭅䝁䅙䅁䭁䕁䅑䅁䭁䅁䉣䅁䉁䅁䅁允䅁䅁䅯䅅䅅䅁杷允䅁䅁䅧䅁䑁䅁䅁䅁䙁䅁䅁䅁奃杸䉴权卂䅁䅁兂䅁䅁䅁乣噅兑䅯睁䅁䅁䅯杊䅁䅁䅯䅂䍁䅧䅯允䅁䅁䅅䅁䉁䅁䅁兂剂⭗橰楙癥䅑杷允䅁䅁䅕䅁䑁䅁䅷䅁䙁䅁䅁䥁㝁啗䈹权䅁允䅁权䵂䅁䅁权䡁允䅁允䅁䅁䅅䅁䭁䅁䉙䅁䵁䅉䅅䅁䙁䅁䅁睁䵁䅁䅁兂䅁䅁䅁剔儹兑䅯朳䅁䅁䅯兑䅁䅁䅯睂䅅䅁䅅䅁䉁䅁䅁兂坁洵䱪晷噁䅑杷允䅁䅁䅧䅁䑁䅁䅁䅁䙁䅁䅁䅁奃杸䉴权牁䅁䅁兂䅁䅁䅁䵏嘸兑䅯䅎䅁䅁䅯杊䅁䅁䅯䅂䍁䅧䅯允䅁䅁䅅䅁䉁䅁䅁杄䕁䅁䅁免䅁䅁杷允䅁䅁䅧䅁䑁䅁䅁䅁䙁䅁䅁䅁奃杸䉴权呂䅁䅁兂䅁䅁䅁䴵嘴兑䅯兎䅁䅁䅯杊䅁䅁䅯䅂䍁䅧䅯允䅁䅁䅅䅁䉁䅁䅁杄䵁䅁䅁李穁䍁䄴睍ぁ䅁䅁䍄䉁䅁䅁䅃䅁䅁䅍䅁䅁䅁䅕䅁䅁䩁䝪ぃ䭅䙁䅙䅁䙁䅁䅁䅁歃硺䉖权䅂䅁䅁权流䅁䅁权䕁䅁䅋权䉁䅁䅁允䅁䅁䅅䅁䙁䙁偹癷潕䝴䅤䍄䉁䅁䅁兂䅁䅁䅍䅄䅁䅁䅕䅁䅁䕁昰䕕䭅䭁䅍䅁䭁䕁䅕䅁䭁䅁䉣䅁䉁䅁䅁允䅁䅁䅕捙䑇猫圲䕕䵉䅉䅅䅁䙁䅁䅁睁䵁䅁䅁兂䅁䅁䅁䤴㑈䅑䅯朹䅁䅁䅯杌䅁䅁䅯睂䅅䅁䅅䅁䉁䅁䅁兂硂扐佈䩪㡲睐杷允䅁䅁䅕䅁䑁䅁䅷䅁䙁䅁䅁䅁䕁啪䈹权⭄䅁䅁权㙁䅁䅁权䡁允䅁允䅁䅁䅅䅁䙁䅁䅁䅁䅁䅁䅁䍄䉁䅁䅁䅃䅁䅁䅍䅁䅁䅁䅕䅁䅁䩁䝪ぃ䭅䙁䄴䅁䙁䅁䅁䅁睄桺䉖权䱂䅁䅁权流䅁䅁权䕁䅁䅋权䉁䅁䅁允䅁䅁䅅䅁䙁䉁畓⭒㙆潏䅊䍄䉁䅁䅁兂䅁䅁䅍䅄䅁䅁䅕䅁䅁䭁䩄〫䭁䅁䉉䅁䭁䑁䅅䅁䭁䅁䉣䅁䉁䅁䅁允䅁䅁䅕䅁䅁䅁䅁䅁䵁䅉䅅䅁䥁䅁䅁睁䅁䅁䅁兂䅁䅁䅁䵭䱙兑䅯杕䅁䅁䅕䅁䅁偁佪商䭅䑁䄴䅁䭁䍁䅙䅁䭁䅁䅑潁䭁䅁䅅䅁䉁䅁䅁允䅁䅁䄴权䅁䑁䅁杌㍁䑁䅍䅁䵁䅉䅅䅁䥁䅁䅁睁䅁䅁䅁兂䅁䅁䅁䵭䱙兑䅯睕䅁䅁䅕䅁䅁䵁䝪ぃ䭅䑁䅉䅁䭁䍁䅙䅁䭁䅁䅑潁䭁䅁䅅䅁䉁䅁䅁允䅁䅁䅯䅖䅁䅁杷允䅁䅁䅕䅁䑁䅁䅷䅁䙁䅁䅁䥁䅂啚䈹权杂䅁䅁权㕁䅁䅁权䡁允䅁允䅁䅁䅅䅁䭁䥁䅍䅁䵁䅉䅅䅁䥁䅁䅁睁䅁䅁䅁兂䅁䅁䅁䵭䱙兑䅯杕䅁䅁䅕䅁䅁偁佪商䭅䕁䅯䅁䭁䍁䅙䅁䭁䅁䅑潁䭁䅁䅅䅁䉁䅁䅁允䅁䅁䄴权䅁䍁䄰䅍畁䑁䅑䅁䵁䅉䅅䅁䙁䅁䅁睁䵁䅁䅁兂䅁䅁䅃ㅏ偬兑䅯朸䅁䅁䅯䅌䅁䅁䅯睂䅅䅁䅅䅁䉁䅁䅁兂䅁䅁䅁䅁䅁䅁杷允䅁䅁䅕䅁䑁䅁䅷䅁䙁䅁䅁䥁啂䙂䉂权浂䅁䅁权祁䅁䅁权䡁允䅁允䅁䅁䅅䅁䭁䝁䄸䅁䵁䅉䅅䅁䙁䅁䅁睁䵁䅁䅁兂䅁䅁䅃䭳偤兑䅯朷䅁䅁䅯睍䅁䅁䅯睂䅅䅁䅅䅁䉁䅁䅁兂䅁䅁䅁䅁䅁䅁杷允䅁䅁䅕䅁䑁䅁䅷䅁䙁䅁䅁䵁䑸婌䉰权兄䅁䅁权䅂䅁䅁权䡁允䅁允䅁䅁䅅䅁䙁䅁䅁䅁䅁䅁䅁䍄䉁䅁䅁兂䅁䅁䅍䅄䅁䅁䅕䅁䅁䙁坔歔䭅乁䅷䅁䭁䕁䅙䅁䭁䅁䉣䅁䉁䅁䅁允䅁䅁䅕㍱㍨䈶佨啂䵁䅉䅅䅁䥁䅁䅁睁䅁䅁䅁兂䅁䅁䅁䵭䱙兑䅯杕䅁䅁䅕䅁䅁偁佪商䭅䕁䅉䅁䭁䍁䅙䅁䭁䅁䅑潁䭁䅁䅅䅁䉁䅁䅁允䅁䅁䄴䅄䅁䍁䄰䅎畁䑁䅅兏䅁䅁杷允䅁䅁䅕䅁䑁䅁䅷䅁䙁䅁䅁䅁癃䕰䈹权橂䅁䅁权㙁䅁䅁权䡁允䅁允䅁䅁䅅䅁䙁䅁䅁䅁䅁䅁䅁䍄䉁䅁䅁兂䅁䅁䅍䅄䅁䅁䅕䅁䅁䍁潁唫䭁䅁䉉䅁䭁䕁䅧䅁䭁䅁䉣䅁䉁䅁䅁允䅁䅁䅕䅁䅁䅁䅁䅁䵁䅉䅅䅁䙁䅁䅁睁䵁䅁䅁兂䅁䅁䅁䵙㝲䅑䅯睯䅁䅁䅯䅒䅁䅁䅯睂䅅䅁䅅䅁䉁䅁䅁兂䅁䕁婃ㄫ杆村杷允䅁䅁䅧䅁䑁䅁䅁䅁䙁䅁䅁䅁奃杸䉴权卂䅁䅁兂䅁䅁䅁乣噅兑䅯䅌䅁䅁䅯杊䅁䅁䅯䅂䍁䅧䅯允䅁䅁䅅䅁䉁䅁䅁兂牃剹湤睬湗䅑杷允䅁䅁䅕䅁䑁䅁䅷䅁䙁䅁䅁䥁啂䙂䉂权橂䅁䅁权䍂䅁䅁权䡁允䅁允䅁䅁䅅䅁䙁䩁穨氹湑坅䍴䍄䉁䅁䅁兂䅁䅁䅍䅄䅁䅁䅕䅁䅁䕁乄〫䭁䩁䅙䅁䭁䑁䅉䅁䭁䅁䉣䅁䉁䅁䅁允䅁䅁䅕䅁睃䱖偎歆䵉䅉䅅䅁䙁䅁䅁睁䵁䅁䅁兂䅁䅁䅁䍉㕪䅑䅯杹䅁䅁䅯睒䅁䅁䅯睂䅅䅁䅅䅁䉁䅁䅁兂扂慈㠴⽪汔睐杷允䅁䅁䅧䅁䑁䅁䅁䅁䙁䅁䅁䅁奃杸䉴权婂䅁䅁兂䅁䅁䅁乣噅兑䅯䅐䅁䅁䅯杊䅁䅁䅯䅂䍁䅧䅯允䅁䅁䅅䅁䉁䅁䅁兂楄䭅㑤戫昶䅑杷允䅁䅁䅧䅁䑁䅁䅁䅁䙁䅁䅁䅁奃杸䉴权呂䅁䅁兂䅁䅁䅁䴵嘴兑䅯杍䅁䅁䅯杊䅁䅁䅯䅂䍁䅧䅯允䅁䅁䅅䅁䉁䅁䅁杄䵁䅁䅁兎㍁䍁䄴䅎祁䅁䅁䍄䉁䅁䅁䅃䅁䅁䅍䅁䅁䅁䅕䅁䅁䩁䝪ぃ䭅䙁䅫䅁䙁䅁䅁䅁䅂到䉖权癁䅁䅁权流䅁䅁权䕁䅁䅋权䉁䅁䅁允䅁䅁䅅䅁䭁䍁䅙䅁䵁䅉䅅䅁䙁䅁䅁睁䵁䅁䅁兂䅁䅁䅁䵙㝲䅑䅯朴䅁䅁䅯䅎䅁䅁䅯睂䅅䅁䅅䅁䉁䅁䅁兂䅁䅁䅁䅁䅁䅁杷允䅁䅁䅕䅁䑁䅁䅷䅁䙁䅁䅁䅁䅄倹䅴权坃䅁䅁权癁䅁䅁权䡁允䅁允䅁䅁䅅䅁䙁䭁乹捯䅆儷䍖䍄䉁䅁䅁兂䅁䅁䅍䅄䅁䅁䅕䅁䅁䭁欫ご䭅䅁䉑䅁䭁䕁䅕䅁䭁䅁䉣䅁䉁䅁䅁允䅁䅁䅕⽰摹睉奤啐䵁䅉䅅䅁䙁䅁䅁睁䵁䅁䅁兂䅁䅁䅁穗偂兑䅯䅭䅁䅁䅯児䅁䅁䅯睂䅅䅁䅅䅁䉁䅁䅁兂晃慨湩扤头村杷允䅁䅁䅕䅁䑁䅁䅷䅁䙁䅁䅁䵁䑸婌䉰权㉄䅁䅁权硁䅁䅁权䡁允䅁允䅁䅁䅅䅁䙁䅁䅁䅁䅁䅁䅁䍄䉁䅁䅁䅃䅁䅁䅍䅁䅁䅁䅕䅁䅁䩁䝪ぃ䭅䙁䅍䅁䙁䅁䅁䅁䥄杸䉴权睁䅁䅁权流䅁䅁权䕁䅁䅋权䉁䅁䅁允䅁䅁䅅䅁䭁䙁䅑䅁䵁䅉䅅䅁䙁䅁䅁睁䵁䅁䅁兂䅁䅁䅁䥅㑈䅑䅯杴䅁䅁䅯䅐䅁䅁䅯睂䅅䅁䅅䅁䉁䅁䅁兂䅁䭁慁敔低村杷允䅁䅁䅕䅁䑁䅁䅷䅁䙁䅁䅁䥁啂䙂䉂权汃䅁䅁权㝁䅁䅁权䡁允䅁允䅁䅁䅅䅁䡁䅁䅁䅁䅂佪䅊䍄䉁䅁䅁兂䅁䅁䅍䅄䅁䅁䅕䅁䅁䕺瑍歭䭅偁䅁䅁䭁䕁䅁䅁䭁䅁䉣䅁䉁䅁䅁允䅁䅁䅕䅁䅁䅁䅁䅁䵁䅉䅅䅁䥁䅁䅁睁䅁䅁䅁兂䅁䅁䅁䵭䱙兑䅯䅗䅁䅁䅕䅁䅁佁佺商䭅䑁䅣䅁䭁䍁䅙䅁䭁䅁䅑潁䭁䅁䅅䅁䉁䅁䅁允䅁䅁䅕䥘䌯儹䙄䔵䵁䅉䅅䅁䥁䅁䅁睁䅁䅁䅁兂䅁䅁䅁䵭䱙兑䅯䅘䅁䅁䅕䅁䅁佁佺商䭅䕁䅍䅁䭁䍁䅙䅁䭁䅁䅑潁䭁䅁䅅䅁䉁䅁䅁允䅁䅁䅕䅁䅁䅁䅁䅁䵁䅉䅅䅁䥁䅁䅁睁䅁䅁䅁兂䅁䅁䅁䵭䱙兑䅯睕䅁䅁䅕䅁䅁佁佺商䭅䕁䅙䅁䭁䍁䅙䅁䭁䅁䅑潁䭁䅁䅅䅁䉁䅁䅁允䅁䅁䅕浚浚瑚牙唵䵁䅉䅅䅁䙁䅁䅁睁䵁䅁䅁兂䅁䅁䅁䡫㑢䅑䅯睯䅁䅁䅯兒䅁䅁䅯睂䅅䅁䅅䅁䉁䅁䅁兂䅁䡁祃ㅳ敆村杷允䅁䅁䅧䅁䑁䅁䅁䅁䙁䅁䅁䅁奃杸䉴权卂䅁䅁兂䅁䅁䅁乣噅兑䅯杍䅁䅁䅯杊䅁䅁䅯䅂䍁䅧䅯允䅁䅁䅅䅁䉁䅁䅁兂癃硬楚楗穇䅑杷允䅁䅁䅕䅁䑁䅁䅷䅁䙁䅁䅁䅁癃䕰䈹权㉃䅁䅁权硁䅁䅁权䡁允䅁允䅁䅁䅅䅁䙁䅁䅁䅁䅁䅁䅁䍄䉁䅁䅁兂䅁䅁䅍䅄䅁䅁䅕䅁䅁䭧浺歒䭅䵁䅍䅁䭁䕁䄰䅁䭁䅁䉣䅁䉁䅁䅁允䅁䅁䅕畳捫䉐儳䕎䵁䅉䅅䅁䙁䅁䅁睁䵁䅁䅁兂䅁䅁䅁䥂倱兑䅯杺䅁䅁䅯兒䅁䅁䅯睂䅅䅁䅅䅁䉁䅁䅁兂䅁䅁䅁䅁䅁䅁杷允䅁䅁䅕䅁䑁䅁䅷䅁䙁䅁䅁䅁啂欱䈵权㑃䅁䅁权睁䅁䅁权䡁允䅁允䅁䅁䅅䅁䙁䅁䅁䅁䅁䅁䅁䍄䉁䅁䅁䅃䅁䅁䅍䅁䅁䅁䅕䅁䅁䩁䝪ぃ䭅䙁䅧䅁䙁䅁䅁䅁䅄杸䉴权䱂䅁䅁权流䅁䅁权䕁䅁䅋权䉁䅁䅁允䅁䅁䅅䅁䭁䙁䅧䅁䵁䅉䅅䅁䙁䅁䅁睁䵁䅁䅁兂䅁䅁䅁䵑㜳䅑䅯关䅁䅁䅯兏䅁䅁䅯睂䅅䅁䅅䅁䉁䅁䅁兂䅁䅁䅁䅁䅁䅁杷允䅁䅁䅕䅁䑁䅁䅷䅁䙁䅁䅁䵁䑸婌䉰权兄䅁䅁权⭁䅁䅁权䡁允䅁允䅁䅁䅅䅁䙁䅁䅁䅁䅁䅁䅁䍄䉁䅁䅁䅃䅁䅁䅍䅁䅁䅁䅕䅁䅁䩁䝪ぃ䭅䙁䅫䅁䙁䅁䅁䅁䅂到䉖权㍁䅁䅁权流䅁䅁权䕁䅁䅋权䉁䅁䅁允䅁䅁䅅䅁䭁䍁䅙䅁䵁䅉䅅䅁䙁䅁䅁睁䵁䅁䅁兂䅁䅁䅁祥倱兑䅯朸䅁䅁䅯杏䅁䅁䅯睂䅅䅁䅅䅁䉁䅁䅁兂䅁䅁䅁䅁䅁䅁杷允䅁䅁䅧䅁䑁䅁䅁䅁䙁䅁䅁䅁奃杸䉴权呂䅁䅁兂䅁䅁䅁䵫嘸兑䅯杍䅁䅁䅯杊䅁䅁䅯䅂䍁䅧䅯允䅁䅁䅅䅁䉁䅁䅁兂塄㍯㥁橃睎䅑杷允䅁䅁䅕䅁䑁䅁䅷䅁䙁䅁䅁䥁䅂啚䈹权浂䅁䅁权䭂䅁䅁权䡁允䅁允䅁䅁䅅䅁䭁䉁䉍䅁䵁䅉䅅䅁䙁䅁䅁睁䵁䅁䅁兂䅁䅁䅁剔儹兑䅯䅭䅁䅁䅯睐䅁䅁䅯睂䅅䅁䅅䅁䉁䅁䅁兂㍃地䉔兊䍙村杷允䅁䅁䅕䅁䑁䅁䅷䅁䙁䅁䅁䅁权晹䅴权牃䅁䅁权䩂䅁䅁权䡁允䅁允䅁䅁䅅䅁䭁䅁䉯䅁䵁䅉䅅䅁䥁䅁䅁睁䅁䅁䅁兂䅁䅁䅁䵭䱙兑䅯䅗䅁䅁䅕䅁䅁䭁偔商䭅䕁䅣䅁䭁䍁䅙䅁䭁䅁䅑潁䭁䅁䅅䅁䉁䅁䅁允䅁䅁䅕䭆䠵場啰啒䵁䅉䅅䅁䙁䅁䅁睁䵁䅁䅁兂䅁䅁䅃ㅏ偬兑䅯䅹䅁䅁䅯兔䅁䅁䅯睂䅅䅁䅅䅁䉁䅁䅁兂晄硓䡄何睈兑杷允䅁䅁䅕䅁䑁䅁䅷䅁䙁䅁䅁䅁元癤䅨权獄䅁䅁权㕁䅁䅁权䡁允䅁允䅁䅁䅅䅁䙁䉁潧䉊⭄晤⼰䍄䉁䅁䅁兂䅁䅁䅍䅄䅁䅁䅕䅁䅁䙁坔歔䭅䱁䅍䅁䭁䕁䅷䅁䭁䅁䉣䅁䉁䅁䅁允䅁䅁䅕䅁潂で硉啥䵉䅉䅅䅁䙁䅁䅁睁䵁䅁䅁兂䅁䅁䅄佧兊兑䅯䄱䅁䅁䅯䅒䅁䅁䅯睂䅅䅁䅅䅁䉁䅁䅁兂䅁䅁䅁䅁䅁䅁杷允䅁䅁䅕䅁䑁䅁䅷䅁䙁䅁䅁䅁允晧䅨权慄䅁䅁权⭁䅁䅁权䡁允䅁允䅁䅁䅅䅁䙁䅁䅁䅁䅁䅁䅁䍄䉁䅁䅁䅃䅁䅁䅍䅁䅁䅁䅕䅁䅁䩁䝪ぃ䭅䙁䅉䅁䙁䅁䅁䅁睂到䉖权ぁ䅁䅁权流䅁䅁权䕁䅁䅋权䉁䅁䅁允䅁䅁䅅䅁䙁佁潪㡑煗䰯䅂䍄䉁䅁䅁兂䅁䅁䅍䅄䅁䅁䅕䅁䅁䙁睳ご䭅偁䅁䅁䭁䑁䅫䅁䭁䅁䉣䅁䉁䅁䅁允䅁䅁䅕䅁䅁䅁䅁䅁䵁䅉䅅䅁䥁䅁䅁睁䅁䅁䅁兂䅁䅁䅁䵭䱙兑䅯杔䅁䅁䅕䅁䅁䍁偄商䭅䕁䅳䅁䭁䍁䅙䅁䭁䅁䅑潁䭁䅁䅅䅁䉁䅁䅁允䅁䅁䄴杂䅁䍁䄰免䅁䅁杷允䅁䅁䅕䅁䑁䅁䅷䅁䙁䅁䅁䅁允晧䅨权灃䅁䅁权穁䅁䅁权䡁允䅁允䅁䅁䅅䅁䭁䅁䉯䅁䵁䅉䅅䅁䥁䅁䅁睁䅁䅁䅁兂䅁䅁䅁䵭䱙兑䅯䅕䅁䅁䅕䅁䅁䍁偄商䭅䑁䅑䅁䭁䍁䅙䅁䭁䅁䅑潁䭁䅁䅅䅁䉁䅁䅁允䅁䅁䅕䅁䅁䅁䅁䅁䵁䅉䅅䅁䥁䅁䅁睁䅁䅁䅁兂䅁䅁䅁䵭䱙兑䅯睕䅁䅁䅕䅁䅁偁佪商䭅䕁䅅䅁䭁䍁䅙䅁䭁䅁䅑潁䭁䅁䅅䅁䉁䅁䅁允䅁䅁䄴权䅁䑁䅉杌穁䑁䅧䅁䵁䅉䅅䅁䙁䅁䅁睁䵁䅁䅁兂䅁䅁䅄佧兊兑䅯䄫䅁䅁䅯睓䅁䅁䅯睂䅅䅁䅅䅁䉁䅁䅁兂㡃偕慓汗䝔兑杷允䅁䅁䅧䅁䑁䅁䅁䅁䙁䅁䅁䅁奃杸䉴权奁䅁䅁兂䅁䅁䅁䵷䱙兑䅯材䅁䅁䅯杊䅁䅁䅯䅂䍁䅧䅯允䅁䅁䅅䅁䉁䅁䅁权奁䅁䅁䍄䉁䅁䅁䅃䅁䅁䅍䅁䅁䅁䅕䅁䅁䩁䝪ぃ䭅䙁䅉䅁䙁䅁䅁䅁睂到䉖权㑁䅁䅁权流䅁䅁权䕁䅁䅋权䉁䅁䅁允䅁䅁䅅䅁䙁偁瀵⼫漫㙑䅸䍄䉁䅁䅁兂䅁䅁䅍䅄䅁䅁䅕䅁䅁䝁䭄〫䭁䩁䅯䅁䭁䑁䅉䅁䭁䅁䉣䅁䉁䅁䅁允䅁䅁䅕䅁䅁䅁䅁䅁䵁䅉䅅䅁䙁䅁䅁睁䵁䅁䅁兂䅁䅁䅃楡倵兑䅯兰䅁䅁䅯睒䅁䅁䅯睂䅅䅁䅅䅁䉁䅁䅁权䅁䅁䅁䍄䉁䅁䅁䅃䅁䅁䅍䅁䅁䅁䅕䅁䅁䩁䝪ぃ䭅䙁䅉䅁䙁䅁䅁䅁睂到䉖权㕁䅁䅁权流䅁䅁权䕁䅁䅋权䉁䅁䅁允䅁䅁䅅䅁䙁䭁䡑䙍硴牎䅂䍄䉁䅁䅁兂䅁䅁䅍䅄䅁䅁䅕䅁䅁䝁确歔䭅䝁䅁䅁䭁䕁䅁䅁䭁䅁䉣䅁䉁䅁䅁允䅁䅁䅯睨䅁䅁杷允䅁䅁䅧䅁䑁䅁䅁䅁䙁䅁䅁䅁奃杸䉴权卂䅁䅁兂䅁䅁䅁䵅嘸兑䅯睒䅁䅁䅯杊䅁䅁䅯䅂䍁䅧䅯允䅁䅁䅅䅁䉁䅁䅁杄䵁䅁䅁兌睁䍁䄴李㉁䅁䅁䍄䉁䅁䅁兂䅁䅁䅍䅄䅁䅁䅕䅁䅁䝧畯ご䭅䭁䅁䅁䭁䑁䅙䅁䭁䅁䉣䅁䉁䅁䅁允䅁䅁䅕䅁䅁䅁䅁䅁䵁䅉䅅䅁䥁䅁䅁睁䅁䅁䅁兂䅁䅁䅁䵭䱙兑䅯䅇䅁䅁䅕䅁䅁䍁偄商䭅䍁䄴䅁䭁䍁䅙䅁䭁䅁䅑潁䭁䅁䅅䅁䉁䅁䅁允䅁䅁䄴权䅁䑁䅫杌㕁䑁䅕䅁䵁䅉䅅䅁䥁䅁䅁睁䅁䅁䅁兂䅁䅁䅁䵭䱙兑䅯睕䅁䅁䅕䅁䅁偁佪商䭅䑁䅅䅁䭁䍁䅙䅁䭁䅁䅑潁䭁䅁䅅䅁䉁䅁䅁允䅁䅁䄴䅄䅁䍁䄰䅍畁䑁䅙兏䅁䅁杷允䅁䅁䅧䅁䑁䅁䅁䅁䙁䅁䅁䅁奃杸䉴权捂䅁䅁兂䅁䅁䅁䵰嘸兑䅯䅍䅁䅁䅯杊䅁䅁䅯䅂䍁䅧䅯允䅁䅁䅅䅁䉁䅁䅁兂慃婭婭剭潫䅑杷允䅁䅁䅕䅁䑁䅁䅷䅁䙁䅁䅁䅁杄晧䅨权坃䅁䅁权䭂䅁䅁权䡁允䅁允䅁䅁䅅䅁䙁䅁䅁䩷ぺ唲䍖䍄䉁䅁䅁兂䅁䅁䅍䅄䅁䅁䅕䅁䅁䱧湃ご䭅偁䅙䅁䭁䑁䄴䅁䭁䅁䉣䅁䉁䅁䅁允䅁䅁䅕祂䝩塳浫稯䴸䅉䅅䅁䙁䅁䅁睁䵁䅁䅁兂䅁䅁䅃偣佂兑䅯共䅁䅁䅯杍䅁䅁䅯睂䅅䅁䅅䅁䉁䅁䅁权䭁允䅁䍄䉁䅁䅁䅃䅁䅁䅍䅁䅁䅁䅕䅁䅁䩁䝪ぃ䭅䙁䅍䅁䙁䅁䅁䅁㑄桺䉖权穁䅁䅁权流䅁䅁权䕁䅁䅋权䉁䅁䅁允䅁䅁䅅䅁佁䅁䅯䅁祁䍁䄴睍穁䅁䅁䍄䉁䅁䅁兂䅁䅁䅍䅄䅁䅁䅕䅁䅁䱧湃ご䭅偁䅯䅁䭁䕁䄰䅁䭁䅁䉣䅁䉁䅁䅁允䅁䅁䅕杉案䠴桚す䵉䅉䅅䅁䥁䅁䅁睁䅁䅁䅁兂䅁䅁䅁䵭䱙兑䅯兗䅁䅁䅕䅁䅁偁佪商䭅䕁䅍䅁䭁䍁䅙䅁䭁䅁䅑潁䭁䅁䅅䅁䉁䅁䅁允䅁䅁䄴权䅁䑁䅑杌硁䑁䅕䅁䵁䅉䅅䅁䙁䅁䅁睁䵁䅁䅁兂䅁䅁䅃䅖兒兑䅯睩䅁䅁䅯睎䅁䅁䅯睂䅅䅁䅅䅁䉁䅁䅁兂䅁䅁䅁䅁䅁䅁杷允䅁䅁䅕䅁䑁䅁䅷䅁䙁䅁䅁䅁权晹䅴权坄䅁䅁权㍁䅁䅁权䡁允䅁允䅁䅁䅅䅁䙁䅁䅁䅁䅁䅁䅁䍄䉁䅁䅁䅃䅁䅁䅍䅁䅁䅁䅕䅁䅁䩁䝪ぃ䭅䍁䅳䅁䙁䅁䅁䅁㑁硺䉖权㑁䅁䅁权流䅁䅁权䕁䅁䅋权䉁䅁䅁允䅁䅁䅅䅁佁䅁䅑䅁硁䅁䅁䍄䉁䅁䅁兂䅁䅁䅍䅄䅁䅁䅕䅁䅁䕧求ご䭅䱁䅯䅁䭁䑁䅉䅁䭁䅁䉣䅁䉁䅁䅁允䅁䅁䅕䅁䅁䅁䅁䅁䵁䅉䅅䅁䙁䅁䅁睁䵁䅁䅁兂䅁䅁䅁䵑㜳䅑䅯䅹䅁䅁䅯睍䅁䅁䅯睂䅅䅁䅅䅁䉁䅁䅁兂䅁䅁䅁䅁䅁䅁杷允䅁䅁䅕䅁䑁䅁䅷䅁䙁䅁䅁䥁啂䙂䉂权䱄䅁䅁权㑁䅁䅁权䡁允䅁允䅁䅁䅅䅁䙁䅁䅁䅁䅁䅁䅁䍄䉁䅁䅁兂䅁䅁䅍䅄䅁䅁䅕䅁䅁䥁刳歔䭅䩁䅯䅁䭁䑁䅙䅁䭁䅁䉣䅁䉁䅁䅁允䅁䅁䅕䅁䅁䐹䩃啊䵉䅉䅅䅁䙁䅁䅁睁䵁䅁䅁兂䅁䅁䅁䍉㕪䅑䅯䄷䅁䅁䅯䅍䅁䅁䅯睂䅅䅁䅅䅁䉁䅁䅁兂䅁䅁䅁䅁䅁䅁杷允䅁䅁䅧䅁䑁䅁䅁䅁䙁䅁䅁䅁奃杸䉴权呂䅁䅁兂䅁䅁䅁䵬嘸兑䅯䅍䅁䅁䅯杊䅁䅁䅯䅂䍁䅧䅯允䅁䅁䅅䅁䉁䅁䅁兂歃䑣䬰ㄱ獴䅑杷允䅁䅁䅕䅁䑁䅁䅷䅁䙁䅁䅁䅁允晧䅨权䑄䅁䅁权硁䅁䅁权䡁允䅁允䅁䅁䅅䅁䙁䩁湍䩹䔳䍬䅒䍄䉁䅁䅁兂䅁䅁䅍䅄䅁䅁䅕䅁䅁䍁潁唫䭁䩁䅯䅁䭁䕁䅑䅁䭁䅁䉣䅁䉁䅁䅁允䅁䅁䅕䅁䅃氫㐹啉䵉䅉䅅䅁䥁䅁䅁睁䅁䅁䅁兂䅁䅁䅁䵭䱙兑䅯杕䅁䅁䅕䅁䅁䡁剄商䭅䕁䅑䅁䭁䍁䅙䅁䭁䅁䅑潁䭁䅁䅅䅁䉁䅁䅁允䅁䅁䅕煥瑐㑬㉭び䵁䅉䅅䅁䙁䅁䅁睁䵁䅁䅁兂䅁䅁䅃䝑偖兑䅯䅮䅁䅁䅯䅒䅁䅁䅯睂䅅䅁䅅䅁䉁䅁䅁权⭁允䅁䍄䉁䅁䅁兂䅁䅁䅍䅄䅁䅁䅕䅁䅁䝁䭄〫䭁䩁䅑䅁䭁䑁䅳䅁䭁䅁䉣䅁䉁䅁䅁允䅁䅁䅯李䅅䅁杷允䅁䅁䅕䅁䑁䅁䅷䅁䙁䅁䅁䥁獃欵䉚权杂䅁䅁权歂䅁䅁权桂䅁䅁允䅁䅁䅅䅁䭁䡁䅕䅁䵁䅉䅅䅁䥁䅁䅁睁䅁䅁䅁兂䅁䅁䅁䵭䱙兑䅯䅇䅁䅁䅕䅁䅁乁䝄ぃ䭅䕁䅯䅁䭁䍁䅙䅁䭁䅁䅑潁䭁䅁䅅䅁䉁䅁䅁允䅁䅁䅯兇䅁䅁杷允䅁䅁䅕䅁䑁䅁䅷䅁䙁䅁䅁䅁䅄倹䅴权䩃䅁䅁权䩂䅁䅁权䡁允䅁允䅁䅁䅅䅁䭁䭁䄰䅁䵁䅉䅅䅁䙁䅁䅁睁䵁䅁䅁兂䅁䅁䅁乖佚兑䅯䄫䅁䅁䅯兎䅁䅁䅯睂䅅䅁䅅䅁䉁䅁䅁兂䅁䅁䅁䅁䅁䅁杷允䅁䅁䅧䅁䑁䅁䅁䅁䙁䅁䅁䅁奃杸䉴权奁䅁䅁兂䅁䅁䅁䵬嘸兑䅯睌䅁䅁䅯杊䅁䅁䅯䅂䍁䅧䅯允䅁䅁䅅䅁䉁䅁䅁兂塄㍯㥁桃祣䅑杷允䅁䅁䅕䅁䑁䅁䅷䅁䙁䅁䅁䥁睂䔸䈵权佃䅁䅁权䉂䅁䅁权䡁允䅁允䅁䅁䅅䅁䙁䥁噘穫乇硖䍬䍄䉁䅁䅁兂䅁䅁䅍䅄䅁䅁䅕䅁䅁䅁乓ご䭅乁䅙䅁䭁䕁䄰䅁䭁䅁䉣䅁䉁䅁䅁允䅁䅁䅕汹刲汓祅あ䵁䅉䅅䅁䥁䅁䅁睁䅁䅁䅁兂䅁䅁䅁䵭䱙兑䅯杕䅁䅁䅕䅁䅁䉁偄商䭅䑁䄰䅁䭁䍁䅙䅁䭁䅁䅑潁䭁䅁䅅䅁䉁䅁䅁允䅁䅁䄴䅄䅁䍁䄰䅍畁䑁䅉兏䅁䅁杷允䅁䅁䅕䅁䑁䅁䅷䅁䙁䅁䅁䅁元癤䅨权ぃ䅁䅁权䍂䅁䅁权䡁允䅁允䅁䅁䅅䅁䙁䅁䅁乊㙔㍍䌹䍄䉁䅁䅁兂䅁䅁䅍䅄䅁䅁䅕䅁䅁䡁瑳ご䭅䩁䅙䅁䭁䑁䅫䅁䭁䅁䉣䅁䉁䅁䅁允䅁䅁䅕䅁䅁䅁䅁䅁䵁䅉䅅䅁䙁䅁䅁睁䵁䅁䅁兂䅁䅁䅁剔儹兑䅯睩䅁䅁䅯杌䅁䅁䅯睂䅅䅁䅅䅁䉁䅁䅁兂䅁䅁䅁䅁䅁䅁杷允䅁䅁䅕䅁䑁䅁䅷䅁䙁䅁䅁䥁睂䔸䈵权啃䅁䅁权㙁䅁䅁权䡁允䅁允䅁䅁䅅䅁䭁䑁䉧䅁䵁䅉䅅䅁䙁䅁䅁睁䵁䅁䅁兂䅁䅁䅁穗偂兑䅯术䅁䅁䅯兑䅁䅁䅯睂䅅䅁䅅䅁䉁䅁䅁兂䅁䅁䅁䅁䅁䅁杷允䅁䅁䅕䅁䑁䅁䅷䅁䙁䅁䅁䥁啂䙂䉂权杂䅁䅁权䍂䅁䅁权䡁允䅁允䅁䅁䅅䅁䭁䝁䄸䅁䵁䅉䅅䅁䥁䅁䅁睁䅁䅁䅁兂䅁䅁䅁䵭䱙兑䅯睕䅁䅁䅕䅁䅁䡁剄商䭅䑁䅅䅁䭁䍁䅙䅁䭁䅁䅑潁䭁䅁䅅䅁䉁䅁䅁允䅁䅁䅕䡡獙楡晃ね䵁䅉䅅䅁䙁䅁䅁睁䵁䅁䅁兂䅁䅁䅁䥅㑈䅑䅯睯䅁䅁䅯兔䅁䅁䅯睂䅅䅁䅅䅁䉁䅁䅁兂䅁䩁穄䥶摎村杷允䅁䅁䅧䅁䑁䅁䅁䅁䙁䅁䅁䅁奃杸䉴权卂䅁䅁兂䅁䅁䅁乣噅兑䅯杒䅁䅁䅯杊䅁䅁䅯䅂䍁䅧䅯允䅁䅁䅅䅁䉁䅁䅁兂噄匹䅘奚ぃ䅑杷允䅁䅁䅕䅁䑁䅁䅷䅁䙁䅁䅁䅁权晹䅴权睄䅁䅁权㑁䅁䅁权䡁允䅁允䅁䅁䅅䅁䙁䅁䅁䅁䅁䅁䅁䍄䉁䅁䅁兂䅁䅁䅍䅄䅁䅁䅕䅁䅁䥁刳歔䭅乁䅁䅁䭁䍁䄴䅁䭁䅁䉣䅁䉁䅁䅁允䅁䅁䅕䅁䅁䅁䅁䅁䵁䅉䅅䅁䙁䅁䅁睁䵁䅁䅁兂䅁䅁䅃偣佂兑䅯杁䅅䅁䅯䅔䅁䅁䅯睂䅅䅁䅅䅁䉁䅁䅁兂婁乘㙘⬹㉮睐杷允䅁䅁䅧䅁䑁䅁䅁䅁䙁䅁䅁䅁奃杸䉴权婂䅁䅁兂䅁䅁䅁䵷䱙兑䅯杍䅁䅁䅯杊䅁䅁䅯䅂䍁䅧䅯允䅁䅁䅅䅁䉁䅁䅁权婂䅁䅁䍄䉁䅁䅁兂䅁䅁䅍䅄䅁䅁䅕䅁䅁䭁䩄〫䭁䱁䅑䅁䭁䕁䅙䅁䭁䅁䉣䅁䉁䅁䅁允䅁䅁䅕䅁慂刹倴啗䵉䅉䅅䅁䙁䅁䅁睁䵁䅁䅁兂䅁䅁䅃䭳偤兑䅯睰䅁䅁䅯杍䅁䅁䅯睂䅅䅁䅅䅁䉁䅁䅁权䭁允䅁䍄䉁䅁䅁兂䅁䅁䅍䅄䅁䅁䅕䅁䅁䕁乄〫䭁乁䅁䅁䭁䕁䅙䅁䭁䅁䉣䅁䉁䅁䅁允䅁䅁䅕扂捺㕣㕏䕆䵁䅉䅅䅁䙁䅁䅁睁䵁䅁䅁兂䅁䅁䅃楡倵兑䅯朶䅁䅁䅯睏䅁䅁䅯睂䅅䅁䅅䅁䉁䅁䅁兂䅁䅁䅁䅁䅁䅁杷允䅁䅁䅧䅁䑁䅁䅁䅁䙁䅁䅁䅁奃杸䉴权卂䅁䅁兂䅁䅁䅁乣噅兑䅯材䅁䅁䅯杊䅁䅁䅯䅂䍁䅧䅯允䅁䅁䅅䅁䉁䅁䅁兂䱄啒杙㐰穗䅑杷允䅁䅁䅧䅁䑁䅁䅁䅁䙁䅁䅁䅁奃杸䉴权奁䅁䅁兂䅁䅁䅁䵹䱙兑䅯材䅁䅁䅯杊䅁䅁䅯䅂䍁䅧䅯允䅁䅁䅅䅁䉁䅁䅁权瑁䅁䅁䍄䉁䅁䅁䅃䅁䅁䅍䅁䅁䅁䅕䅁䅁䩁䝪ぃ䭅䉁䅧䅁䙁䅁䅁䅁歃硺䉖权獁䅁䅁权流䅁䅁权䕁䅁䅋权䉁䅁䅁允䅁䅁䅅䅁䙁䩁婱婭婭剭䅔䍄䉁䅁䅁䅃䅁䅁䅍䅁䅁䅁䅕䅁䅁䩁䝪ぃ䭅䙁䅙䅁䙁䅁䅁䅁歄桺䉖权⭁䅁䅁权流䅁䅁权䕁䅁䅋权䉁䅁䅁允䅁䅁䅅䅁佁䅁䅷䅁㑁䑁䅉杌穁䑁䅍䅁䵁䅉䅅䅁䥁䅁䅁睁䅁䅁䅁兂䅁䅁䅁䵭䱙兑䅯睕䅁䅁䅕䅁䅁䭁偔商䭅䕁䅙䅁䭁䍁䅙䅁䭁䅁䅑潁䭁䅁䅅䅁䉁䅁䅁允䅁䅁䅕灭婭婭婬捓䵁䅉䅅䅁䙁䅁䅁睁䵁䅁䅁兂䅁䅁䅁䥂倱兑䅯䅭䅁䅁䅯睒䅁䅁䅯睂䅅䅁䅅䅁䉁䅁䅁兂䕃丫煂杷汈兑杷允䅁䅁䅕䅁䑁䅁䅷䅁䙁䅁䅁䥁睃ば䈹权䅁允䅁权㍁䅁䅁权䡁允䅁允䅁䅁䅅䅁䭁䅁䉙䅁䵁䅉䅅䅁䙁䅁䅁睁䵁䅁䅁兂䅁䅁䅃佲䝚兑䅯睵䅁䅁䅯䅓䅁䅁䅯睂䅅䅁䅅䅁䉁䅁䅁兂䵃䍏味父ㅅ村杷允䅁䅁䅧䅁䑁䅁䅁䅁䙁䅁䅁䅁奃杸䉴权奁䅁䅁兂䅁䅁䅁䵬嘸兑䅯䅑䅁䅁䅯杊䅁䅁䅯䅂䍁䅧䅯允䅁䅁䅅䅁䉁䅁䅁兂㝂䭆䠵場呰䅑杷允䅁䅁䅕䅁䑁䅁䅷䅁䙁䅁䅁䅁扂䕍䈹权㡄䅁䅁权䥂䅁䅁权䡁允䅁允䅁䅁䅅䅁䙁䅁䅁䅁䅁䅁䅁䍄䉁䅁䅁䅃䅁䅁䅍䅁䅁䅁䅕䅁䅁䩁䝪ぃ䭅䙁䅉䅁䙁䅁䅁䅁允硺䉖权⽁䅁䅁权流䅁䅁权䕁䅁䅋权䉁䅁䅁允䅁䅁䅅䅁佁䅁䅷䅁瑁䑁䅁杌㉁䑁䅫䅁䵁䅉䅅䅁䥁䅁䅁睁䅁䅁䅁兂䅁䅁䅁䵭䱙兑䅯䅇䅁䅁䅕䅁䅁䡁剄商䭅䕁䅁䅁䭁䍁䅙䅁䭁䅁䅑潁䭁䅁䅅䅁䉁䅁䅁允䅁䅁䅕娳樫㕓桔歫䵁䅉䅅䅁䥁䅁䅁睁䅁䅁䅁兂䅁䅁䅁䵭䱙兑䅯杕䅁䅁䅕䅁䅁佁佔商䭅䑁䅣䅁䭁䍁䅙䅁䭁䅁䅑潁䭁䅁䅅䅁䉁䅁䅁允䅁䅁䄴䅄䅁䑁䅅杍㍁䍁䄴睍䅁䅁杷允䅁䅁䅕䅁䑁䅁䅷䅁䙁䅁䅁䅁元癤䅨权佃䅁䅁权獁䅁䅁权䡁允䅁允䅁䅁䅅䅁䙁䅁䅁䅁䅁䅁䅁䍄䉁䅁䅁䅃䅁䅁䅍䅁䅁䅁䅕䅁䅁䩁䝪ぃ䭅䙁䅉䅁䙁䅁䅁䅁歄桺䉖权䉂䅁䅁权流䅁䅁权䕁䅁䅋权䉁䅁䅁允䅁䅁䅅䅁佁䅁䄴䅁硁䑁䅉䅏畁䑁䅁免䅁䅁杷允䅁䅁䅕䅁䑁䅁䅷䅁䙁䅁䅁䅁㝂啌䈹权㉃䅁䅁权㡁䅁䅁权䡁允䅁允䅁䅁䅅䅁䙁䙁䍅⭪灪穑䍚䍄䉁䅁䅁䅃䅁䅁䅍䅁䅁䅁䅕䅁䅁䩁䝪ぃ䭅䙁䅫䅁䙁䅁䅁䅁啃硺䉖权㙁䅁䅁权流䅁䅁权䕁䅁䅋权䉁䅁䅁允䅁䅁䅅䅁䙁䕁桪桥畓㉐䄱䍄䉁䅁䅁䅃䅁䅁䅍䅁䅁䅁䅕䅁䅁䩁䝪ぃ䭅䙁䄴䅁䙁䅁䅁䅁睂到䉖权䑁䅁䅁权流䅁䅁权䕁䅁䅋权䉁䅁䅁允䅁䅁䅅䅁䙁䥁浴㙏噂㑫䅆䍄䉁䅁䅁兂䅁䅁䅍䅄䅁䅁䅕䅁䅁䩁㉂䔫䭁䥁䄴䅁䭁䑁䄸䅁䭁䅁䉣䅁䉁䅁䅁允䅁䅁䅕䅁䅁䅁䅁䅁䵁䅉䅅䅁䙁䅁䅁睁䵁䅁䅁兂䅁䅁䅁祥倱兑䅯朷䅁䅁䅯李䅁䅁䅯睂䅅䅁䅅䅁䉁䅁䅁兂䅁䅁䅁䅁䅁䅁杷允䅁䅁䅧䅁䑁䅁䅁䅁䙁䅁䅁䅁奃杸䉴权卂䅁䅁兂䅁䅁䅁䴵嘴兑䅯杒䅁䅁䅯杊䅁䅁䅯䅂䍁䅧䅯允䅁䅁䅅䅁䉁䅁䅁杄佁䅁䅁免祁䑁䅧杌硁䑁䅉䅁䵁䅉䅅䅁䙁䅁䅁睁䵁䅁䅁兂䅁䅁䅁䵯㝮䅑䅯兩䅁䅁䅯睌䅁䅁䅯睂䅅䅁䅅䅁䉁䅁䅁权瑃䅁䅁䍄䉁䅁䅁兂䅁䅁䅍䅄䅁䅁䅕䅁䅁䝁确歔䭅偁䅉䅁䭁䕁䅙䅁䭁䅁䉣䅁䉁䅁䅁允䅁䅁䅕㔴坅穬晫歈䵁䅉䅅䅁䙁䅁䅁睁䵁䅁䅁兂䅁䅁䅃䝑偖兑䅯兰䅁䅁䅯䅍䅁䅁䅯睂䅅䅁䅅䅁䉁䅁䅁权䅁䅁䅁䍄䉁䅁䅁兂䅁䅁䅍䅄䅁䅁䅕䅁䅁䑧婴ご䭅䩁䄴䅁䭁䍁䄸䅁䭁䅁䉣䅁䉁䅁䅁允䅁䅁䅕硨婢発呤稰䴸䅉䅅䅁䙁䅁䅁睁䵁䅁䅁兂䅁䅁䅁䵙㝲䅑䅯杬䅁䅁䅯兒䅁䅁䅯睂䅅䅁䅅䅁䉁䅁䅁兂兄䙤㙖䄸穫村杷允䅁䅁䅕䅁䑁䅁䅷䅁䙁䅁䅁䥁䅂啚䈹权畄䅁䅁权䱂䅁䅁权䡁允䅁允䅁䅁䅅䅁䙁䙁丷䭕婶步䅤䍄䉁䅁䅁䅃䅁䅁䅍䅁䅁䅁䅕䅁䅁䩁䝪ぃ䭅䙁䅍䅁䙁䅁䅁䅁䥄杸䉴权癁䅁䅁权流䅁䅁权䕁䅁䅋权䉁䅁䅁允䅁䅁䅅䅁䭁䙁䅑䅁䵁䅉䅅䅁䙁䅁䅁睁䵁䅁䅁兂䅁䅁䅃䅖兒兑䅯朲䅁䅁䅯睐䅁䅁䅯睂䅅䅁䅅䅁䉁䅁䅁兂䅁䅁䅁䅁䅁䅁杷允䅁䅁䅕䅁䑁䅁䅷䅁䙁䅁䅁䅁元癤䅨权卄䅁䅁权祁䅁䅁权䡁允䅁允䅁䅁䅅䅁䙁䅁塲㍯㥁楩䅨䍄䉁䅁䅁䅃䅁䅁䅍䅁䅁䅁䅕䅁䅁䩁䝪ぃ䭅䍁䅳䅁䙁䅁䅁䅁㡁硺䉖权䭂䅁䅁权流䅁䅁权䕁䅁䅋权䉁䅁䅁允䅁䅁䅅䅁佁䅁䅑䅁硁䅁䅁䍄䉁䅁䅁兂䅁䅁䅍䅄䅁䅁䅕䅁䅁䡁瑳ご䭅佁䅷䅁䭁䕁䅣䅁䭁䅁䉣䅁䉁䅁䅁允䅁䅁䅕䅁䅁䅁䅁䅁䵁䅉䅅䅁䥁䅁䅁睁䅁䅁䅁兂䅁䅁䅁䵭䱙兑䅯杕䅁䅁䅕䅁䅁佁佔商䭅䕁䄰䅁䭁䍁䅙䅁䭁䅁䅑潁䭁䅁䅅䅁䉁䅁䅁允䅁䅁䄴杄䅁䑁䅅杍ぁ䍁䄴李硁䅁䅁䍄䉁䅁䅁兂䅁䅁䅍䅄䅁䅁䅕䅁䅁䥁刳歔䭅偁䅑䅁䭁䍁䄴䅁䭁䅁䉣䅁䉁䅁䅁允䅁䅁䅕䅁䅁䅁䅁䅁䵁䅉䅅䅁䙁䅁䅁睁䵁䅁䅁兂䅁䅁䅁剔儹兑䅯睰䅁䅁䅯兔䅁䅁䅯睂䅅䅁䅅䅁䉁䅁䅁权䭁允䅁䍄䉁䅁䅁䅃䅁䅁䅍䅁䅁䅁䅕䅁䅁䩁䝪ぃ䭅䙁䅉䅁䙁䅁䅁䅁允硺䉖权㑁䅁䅁权流䅁䅁权䕁䅁䅋权䉁䅁䅁允䅁䅁䅅䅁佁䅁䅯䅁睁䍁䄴李ㅁ䅁䅁䍄䉁䅁䅁兂䅁䅁䅍䅄䅁䅁䅕䅁䅁䡁瑳ご䭅䭁䄸䅁䭁䑁䅫䅁䭁䅁䉣䅁䉁䅁䅁允䅁䅁䅕䅁䅁䅁䅁䅁䵁䅉䅅䅁䥁䅁䅁睁䅁䅁䅁兂䅁䅁䅁䵭䱙兑䅯杕䅁䅁䅕䅁䅁䉁偄商䭅䑁䅙䅁䭁䍁䅙䅁䭁䅁䅑潁䭁䅁䅅䅁䉁䅁䅁允䅁䅁䄴权䅁䑁䅁杌祁䑁䅙䅁䵁䅉䅅䅁䥁䅁䅁睁䅁䅁䅁兂䅁䅁䅁䵭䱙兑䅯䅗䅁䅁䅕䅁䅁䍁偄商䭅䕁䅯䅁䭁䍁䅙䅁䭁䅁䅑潁䭁䅁䅅䅁䉁䅁䅁允䅁䅁䄴䅄䅁䍁䄰䅍畁䑁䅣兏䅁䅁杷允䅁䅁䅕䅁䑁䅁䅷䅁䙁䅁䅁䅁䅂智䅴权啃䅁䅁权䑂䅁䅁权䡁允䅁允䅁䅁䅅䅁䭁䑁䉑䅁䵁䅉䅅䅁䙁䅁䅁睁䵁䅁䅁兂䅁䅁䅁㙲偒兑䅯朱䅁䅁䅯李䅁䅁䅯睂䅅䅁䅅䅁䉁䅁䅁兂㥁㉎歰樯㙦睐杷允䅁䅁䅕䅁䑁䅁䅷䅁䙁䅁䅁䅁杁偋䅬权元䅁䅁权硁䅁䅁权䡁允䅁允䅁䅁䅅䅁䭁䅁䉯䅁䵁䅉䅅䅁䙁䅁䅁睁䵁䅁䅁兂䅁䅁䅃佲䝚兑䅯杁䅅䅁䅯睌䅁䅁䅯睂䅅䅁䅅䅁䉁䅁䅁兂䅁䅁䅁䅁䅁䅁杷允䅁䅁䅕䅁䑁䅁䅷䅁䙁䅁䅁䅁㝂啌䈹权䭄䅁䅁权䍂䅁䅁权䡁允䅁允䅁䅁䅅䅁䙁䩁扈卨煚捖⼴䍄䉁䅁䅁䅃䅁䅁䅍䅁䅁䅁䅕䅁䅁䩁䝪ぃ䭅䙁䅙䅁䙁䅁䅁䅁䅄杸䉴权㍁䅁䅁权流䅁䅁权䕁䅁䅋权䉁䅁䅁允䅁䅁䅅䅁䭁䙁䅙䅁䵁䅉䅅䅁䥁䅁䅁睁䅁䅁䅁兂䅁䅁䅁䵭䱙兑䅯兗䅁䅁䅕䅁䅁乁䝄ぃ䭅䕁䅷䅁䭁䍁䅙䅁䭁䅁䅑潁䭁䅁䅅䅁䉁䅁䅁允䅁䅁䅯兇䅁䅁杷允䅁䅁䅧䅁䑁䅁䅁䅁䙁䅁䅁䅁奃杸䉴权捂䅁䅁兂䅁䅁䅁䵬嘸兑䅯䅏䅁䅁䅯杊䅁䅁䅯䅂䍁䅧䅯允䅁䅁䅅䅁䉁䅁䅁兂䅁䅁䅁乁湂䅑杷允䅁䅁䅕䅁䑁䅁䅷䅁䙁䅁䅁䅁啂欱䈵权捄䅁䅁权睁䅁䅁权䡁允䅁允䅁䅁䅅䅁䙁䅁䅁䅁䅁䅁䅁䍄䉁䅁䅁兂䅁䅁䅍䅄䅁䅁䅕䅁䅁䝁确歔䭅䩁䄴䅁䭁䕁䅯䅁䭁䅁䉣䅁䉁䅁䅁允䅁䅁䅕硴㥐湦杒樲䴸䅉䅅䅁䥁䅁䅁睁䅁䅁䅁兂䅁䅁䅁䵭䱙兑䅯睕䅁䅁䅕䅁䅁䭁偔商䭅䕁䅑䅁䭁䍁䅙䅁䭁䅁䅑潁䭁䅁䅅䅁䉁䅁䅁允䅁䅁䅕㘱睎児塲捕䵁䅉䅅䅁䙁䅁䅁睁䵁䅁䅁兂䅁䅁䅃楡倵兑䅯杪䅁䅁䅯䅓䅁䅁䅯睂䅅䅁䅅䅁䉁䅁䅁兂䅁䅁䅁䅁䅁䅁杷允䅁䅁䅕䅁䑁䅁䅷䅁䙁䅁䅁䅁䅄倹䅴权獄䅁䅁权⭁䅁䅁权䡁允䅁允䅁䅁䅅䅁䙁䅁䅁䅁䅁䅁䅁䍄䉁䅁䅁䅃䅁䅁䅍䅁䅁䅁䅕䅁䅁䩁䝪ぃ䭅䙁䅫䅁䙁䅁䅁䅁兄杸䉴权䙂䅁䅁权流䅁䅁权䕁䅁䅋权䉁䅁䅁允䅁䅁䅅䅁䭁䉁䅫䅁䵁䅉䅅䅁䥁䅁䅁睁䅁䅁䅁兂䅁䅁䅁䵭䱙兑䅯睕䅁䅁䅕䅁䅁䉁偄商䭅䕁䅑䅁䭁䍁䅙䅁䭁䅁䅑潁䭁䅁䅅䅁䉁䅁䅁允䅁䅁䄴权䅁䑁䅍杌硁䑁䅙䅁䵁䅉䅅䅁䙁䅁䅁睁䵁䅁䅁兂䅁䅁䅃楡倵兑䅯杪䅁䅁䅯䅐䅁䅁䅯睂䅅䅁䅅䅁䉁䅁䅁兂䅁䅁䅁䅁䅁䅁杷允䅁䅁䅕䅁䑁䅁䅷䅁䙁䅁䅁䥁㝁啗䈹权⽃䅁䅁权䉂䅁䅁权䡁允䅁允䅁䅁䅅䅁䙁䅁䅁䅁䅁䅁䅁䍄䉁䅁䅁䅃䅁䅁䅍䅁䅁䅁䅕䅁䅁䩁䝪ぃ䭅䙁䅙䅁䙁䅁䅁䅁䅄杸䉴权癁䅁䅁权流䅁䅁权䕁䅁䅋权䉁䅁䅁允䅁䅁䅅䅁䭁䙁䅙䅁䵁䅉䅅䅁䥁䅁䅁睁䅁䅁䅁兂䅁䅁䅁䵭䱙兑䅯䅗䅁䅁䅕䅁䅁佁佺商䭅䕁䅙䅁䭁䍁䅙䅁䭁䅁䅑潁䭁䅁䅅䅁䉁䅁䅁允䅁䅁䅕䡰㥁灃㙴唸䵁䅉䅅䅁䙁䅁䅁睁䵁䅁䅁兂䅁䅁䅁祥倱兑䅯䅭䅁䅁䅯䅎䅁䅁䅯睂䅅䅁䅅䅁䉁䅁䅁兂䅁䅁䅁䅁䅁䅁杷允䅁䅁䅕䅁䑁䅁䅷䅁䙁䅁䅁䅁癃䕰䈹权灃䅁䅁权㑁䅁䅁权䡁允䅁允䅁䅁䅅䅁䭁䅁䉯䅁䵁䅉䅅䅁䙁䅁䅁睁䵁䅁䅁兂䅁䅁䅁剔儹兑䅯䅙䅁䅁䅯睁䅁䅁䅯睂䅅䅁䅅䅁䉁䅁䅁权㡂䅁䅁䍄䉁䅁䅁䅃䅁䅁䅍䅁䅁䅁䅕䅁䅁䩁䝪ぃ䭅䙁䅉䅁䙁䅁䅁䅁允硺䉖权ㅁ䅁䅁权流䅁䅁权䕁䅁䅋权䉁䅁䅁允䅁䅁䅅䅁佁䅁䅯䅁睁䍁䄴睍ぁ䅁䅁䍄䉁䅁䅁兂䅁䅁䅍䅄䅁䅁䅕䅁䅁䵁い〫䭁䩁䄴䅁䭁䑁䅁䅁䭁䅁䉣䅁䉁䅁䅁允䅁䅁䅕渫焵䡶呓䱹䴸䅉䅅䅁䙁䅁䅁睁䵁䅁䅁兂䅁䅁䅁䡫㑢䅑䅯睵䅁䅁䅯䅒䅁䅁䅯睂䅅䅁䅅䅁䉁䅁䅁兂䅁䕁噂䵅㙉村杷允䅁䅁䅕䅁䑁䅁䅷䅁䙁䅁䅁䥁煂歌䈹权乄䅁䅁权㕁䅁䅁权䡁允䅁允䅁䅁䅅䅁䙁䅁䅁䅁䅁䅁䅁䍄䉁䅁䅁兂䅁䅁䅍䅄䅁䅁䅕䅁䅁䥁刳歔䭅䵁䅧䅁䭁䑁䅁䅁䭁䅁䉣䅁䉁䅁䅁允䅁䅁䅕䅁䅁䅁䅁䅁䵁䅉䅅䅁䙁䅁䅁睁䵁䅁䅁兂䅁䅁䅁晡但兑䅯杯䅁䅁䅯睓䅁䅁䅯睂䅅䅁䅅䅁䉁䅁䅁兂湂畵椰㜫琱村杷允䅁䅁䅕䅁䑁䅁䅷䅁䙁䅁䅁䅁允晧䅨权灃䅁䅁权䑂䅁䅁权䡁允䅁允䅁䅁䅅䅁䭁䅁䉯䅁䵁䅉䅅䅁䙁䅁䅁睁䵁䅁䅁兂䅁䅁䅁䵯㝮䅑䅯䄫䅁䅁䅯兏䅁䅁䅯睂䅅䅁䅅䅁䉁䅁䅁兂䅁䅁䅁䅁䅁䅁杷允䅁䅁䅕䅁䑁䅁䅷䅁䙁䅁䅁䥁獃欵䉚权䱃䅁䅁权祁䅁䅁权䡁允䅁允䅁䅁䅅䅁䙁䅁䅁䅁䅁䅁䅁䍄䉁䅁䅁䅃䅁䅁䅍䅁䅁䅁䅕䅁䅁䩁䝪ぃ䭅䙁䅉䅁䙁䅁䅁䅁允硺䉖权䱂䅁䅁权流䅁䅁权䕁䅁䅋权䉁䅁䅁允䅁䅁䅅䅁佁䅁䅯䅁祁䍁䄴睎㍁䅁䅁䍄䉁䅁䅁兂䅁䅁䅍䅄䅁䅁䅕䅁䅁䕁乄〫䭁䩁䅯䅁䭁䕁䅑䅁䭁䅁䉣䅁䉁䅁䅁允䅁䅁䅕䅁䅃漰䡁か䵉䅉䅅䅁䙁䅁䅁睁䵁䅁䅁兂䅁䅁䅃佲䝚兑䅯䅫䅁䅁䅯睌䅁䅁䅯睂䅅䅁䅅䅁䉁䅁䅁权䭁允䅁䍄䉁䅁䅁兂䅁䅁䅍䅄䅁䅁䅕䅁䅁䭁欫ご䭅䩁䄴䅁䭁䍁䅷䅁䭁䅁䉣䅁䉁䅁䅁允䅁䅁䅕䅁䅁䅁䅁䅁䵁䅉䅅䅁䙁䅁䅁睁䵁䅁䅁兂䅁䅁䅁剔儹兑䅯杚䅁䅁䅯兓䅁䅁䅯睂䅅䅁䅅䅁䉁䅁䅁权敁允䅁䍄䉁䅁䅁兂䅁䅁䅍䅄䅁䅁䅕䅁䅁佁䉃䔫䭁䱁䄸䅁䭁䕁䅕䅁䭁䅁䉣䅁䉁䅁䅁允䅁䅁䅕䅁䅁䅁䅁䅁䵁䅉䅅䅁䙁䅁䅁睁䵁䅁䅁兂䅁䅁䅁摪但兑䅯具䅁䅁䅯䅑䅁䅁䅯睂䅅䅁䅅䅁䉁䅁䅁兂時呔楱伴十䅑杷允䅁䅁䅧䅁䑁䅁䅁䅁䙁䅁䅁䅁奃杸䉴权卂䅁䅁兂䅁䅁䅁䵅嘸兑䅯䅐䅁䅁䅯杊䅁䅁䅯䅂䍁䅧䅯允䅁䅁䅅䅁䉁䅁䅁杄䭁䅁䅁䅍畁䑁䅫兏䅁䅁杷允䅁䅁䅕䅁䑁䅁䅷䅁䙁䅁䅁䥁䅂啚䈹权硃䅁䅁权䵂䅁䅁权䡁允䅁允䅁䅁䅅䅁䙁䑁楑㉡捒䝎䍴䍄䉁䅁䅁䅃䅁䅁䅍䅁䅁䅁䅕䅁䅁䩁䝪ぃ䭅䙁䅍䅁䙁䅁䅁䅁元硺䉖权ㅁ䅁䅁权流䅁䅁权䕁䅁䅋权䉁䅁䅁允䅁䅁䅅䅁䙁䙁㑋潈牘㐹䅎䍄䉁䅁䅁䅃䅁䅁䅍䅁䅁䅁䅕䅁䅁䩁䝪ぃ䭅䙁䅙䅁䙁䅁䅁䅁睂到䉖权䕂䅁䅁权流䅁䅁权䕁䅁䅋权䉁䅁䅁允䅁䅁䅅䅁䙁䱁汄䝐汴扑䅂䍄䉁䅁䅁兂䅁䅁䅍䅄䅁䅁䅕䅁䅁䩁㉂䔫䭁䥁䅫䅁䭁䕁䅁䅁䭁䅁䉣䅁䉁䅁䅁允䅁䅁䅯兲䅁䅁杷允䅁䅁䅕䅁䑁䅁䅷䅁䙁䅁䅁䅁䕁啪䈹权乄䅁䅁权䑁䅁䅁权䡁允䅁允䅁䅁䅅䅁䙁䑁睄樱教橓䅆䍄䉁䅁䅁兂䅁䅁䅍䅄䅁䅁䅕䅁䅁䑁歪歔䭅䭁䅳䅁䭁䍁䅷䅁䭁䅁䉣䅁䉁䅁䅁允䅁䅁䅯权䅅䅁杷允䅁䅁䅧䅁䑁䅁䅁䅁䙁䅁䅁䅁奃杸䉴权呂䅁䅁兂䅁䅁䅁䵹䱙兑䅯杌䅁䅁䅯杊䅁䅁䅯䅂䍁䅧䅯允䅁䅁䅅䅁䉁䅁䅁权啂䅁䅁䍄䉁䅁䅁兂䅁䅁䅍䅄䅁䅁䅕䅁䅁䥷楄䕕䭅偁䅷䅁䭁䕁䅷䅁䭁䅁䉣䅁䉁䅁䅁允䅁䅁䅕䅁䅁䅁䅁䅁䵁䅉䅅䅁䥁䅁䅁睁䅁䅁䅁兂䅁䅁䅁䵭䱙兑䅯䅘䅁䅁䅕䅁䅁䑁偺商䭅䕁䄰䅁䭁䍁䅙䅁䭁䅁䅑潁䭁䅁䅅䅁䉁䅁䅁允䅁䅁䄴权䅁䑁䅁杌㑁䑁䅧䅁䵁䅉䅅䅁䙁䅁䅁睁䵁䅁䅁兂䅁䅁䅁䵑㜳䅑䅯杚䅁䅁䅯児䅁䅁䅯睂䅅䅁䅅䅁䉁䅁䅁权慁允䅁䍄䉁䅁䅁兂䅁䅁䅍䅄䅁䅁䅕䅁䅁䝁确歔䭅䱁䄸䅁䭁䕁䅑䅁䭁䅁䉣䅁䉁䅁䅁允䅁䅁䅕䅁䅁䅁䅁䅁䵁䅉䅅䅁䥁䅁䅁睁䅁䅁䅁兂䅁䅁䅁䵭䱙兑䅯䅘䅁䅁䅕䅁䅁䉁偄商䭅䑁䅍䅁䭁䍁䅙䅁䭁䅁䅑潁䭁䅁䅅䅁䉁䅁䅁允䅁䅁䄴权䅁䑁䅅杌㑁䑁䅙䅁䵁䅉䅅䅁䥁䅁䅁睁䅁䅁䅁兂䅁䅁䅁䵭䱙兑䅯睕䅁䅁䅕䅁䅁䵁䝪ぃ䭅䑁䅑䅁䭁䍁䅙䅁䭁䅁䅑潁䭁䅁䅅䅁䉁䅁䅁允䅁䅁䅯䅖䅁䅁杷允䅁䅁䅕䅁䑁䅁䅷䅁䙁䅁䅁䥁獃欵䉚权捃䅁䅁权⭁䅁䅁权䡁允䅁允䅁䅁䅅䅁䙁䙁倵呙䘲吹䅂䍄䉁䅁䅁兂䅁䅁䅍䅄䅁䅁䅕䅁䅁䝁确歔䭅䭁䅕䅁䭁䑁䄰䅁䭁䅁䉣䅁䉁䅁䅁允䅁䅁䅣䅁䅁䭁湄欴䵁䅉䅅䅁䙁䅁䅁睁䵁䅁䅁兂䅁䅁䅁住佒兑䅯䄶䅁䅁䅯睒䅁䅁䅯睂䅅䅁䅅䅁䉁䅁䅁兂䅁䅁䅁䅁䅁䅁杷允䅁䅁䅧䅁䑁䅁䅁䅁䙁䅁䅁䅁奃杸䉴权敂䅁䅁兂䅁䅁䅁䵰嘸兑䅯李䅁䅁䅯杊䅁䅁䅯䅂䍁䅧䅯允䅁䅁䅅䅁䉁䅁䅁兂浂浚浚畚㡙䅑杷允䅁䅁䅕䅁䑁䅁䅷䅁䙁䅁䅁䅁杁偋䅬权橂䅁䅁权䉂䅁䅁权䡁允䅁允䅁䅁䅅䅁䙁䅁䅁䝓渳䝢䌵䍄䉁䅁䅁兂䅁䅁䅍䅄䅁䅁䅕䅁䅁䕧求ご䭅䩁䅯䅁䭁䑁䅁䅁䭁䅁䉣䅁䉁䅁䅁允䅁䅁䅕䅁䅁䅁䅁䅁䵁䅉䅅䅁䙁䅁䅁睁䵁䅁䅁兂䅁䅁䅄佧兊兑䅯睵䅁䅁䅯䅌䅁䅁䅯睂䅅䅁䅅䅁䉁䅁䅁兂䅁䅁䅁䅁䅁䅁杷允䅁䅁䅕䅁䑁䅁䅷䅁䙁䅁䅁䅁杁偋䅬权啄䅁䅁权獁䅁䅁权䡁允䅁允䅁䅁䅅䅁䙁䅁䅁䅁䅁䅁䅁䍄䉁䅁䅁䅃䅁䅁䅍䅁䅁䅁䅕䅁䅁䩁䝪ぃ䭅䙁䅍䅁䙁䅁䅁䅁䥄杸䉴权⽁䅁䅁权流䅁䅁权䕁䅁䅋权䉁䅁䅁允䅁䅁䅅䅁䭁䙁䅑䅁䵁䅉䅅䅁䙁䅁䅁睁䵁䅁䅁兂䅁䅁䅁䥅㑈䅑䅯䄲䅁䅁䅯䅔䅁䅁䅯睂䅅䅁䅅䅁䉁䅁䅁兂䵃扐婁䥔㥌睐杷允䅁䅁䅕䅁䑁䅁䅷䅁䙁䅁䅁䅁权晹䅴权䱃䅁䅁权䝂䅁䅁权䡁允䅁允䅁䅁䅅䅁䙁偁䱱硱䠰敆⽑䍄䉁䅁䅁䅃䅁䅁䅍䅁䅁䅁䅕䅁䅁䩁䝪ぃ䭅䙁䅍䅁䙁䅁䅁䅁䥄杸䉴权䅂䅁䅁权流䅁䅁权䕁䅁䅋权䉁䅁䅁允䅁䅁䅅䅁䭁䙁䅑䅁䵁䅉䅅䅁䙁䅁䅁睁䵁䅁䅁兂䅁䅁䅁偷㝔䅑䅯䅴䅁䅁䅯材䅁䅁䅯睂䅅䅁䅅䅁䉁䅁䅁兂䅁䅁䅁䅁䅁䅁杷允䅁䅁䅕䅁䑁䅁䅷䅁䙁䅁䅁䅁㑁䔵䈵权㑃䅁䅁权祁䅁䅁权䡁允䅁允䅁䅁䅅䅁䙁䅁䅁䅁䅁䅁䅁䍄䉁䅁䅁兂䅁䅁䅍䅄䅁䅁䅕䅁䅁䡧睄歔䭅䩁䄴䅁䭁䅁䅍䅁䭁䅁䉣䅁䉁䅁䅁允䅁䅁䅕歉椴敕穆吶䴸䅉䅅䅁䙁䅁䅁睁䵁䅁䅁兂䅁䅁䅄佧兊兑䅯睯䅁䅁䅯材䅁䅁䅯睂䅅䅁䅅䅁䉁䅁䅁兂䵁塩港䡘則兑杷允䅁䅁䅕䅁䑁䅁䅷䅁䙁䅁䅁䥁啂䙂䉂权权䅁䅁权䡂䅁䅁权䡁允䅁允䅁䅁䅅䅁䙁䅁䅁䅁䅁䅁䅁䍄䉁䅁䅁兂䅁䅁䅍䅄䅁䅁䅕䅁䅁䕁昰䕕䭅乁䅯䅁䭁䑁䄴䅁䭁䅁䉣䅁䉁䅁䅁允䅁䅁䅕䥡刳䅆祮稴䴸䅉䅅䅁䙁䅁䅁睁䵁䅁䅁兂䅁䅁䅁穗偂兑䅯朶䅁䅁䅯䅍䅁䅁䅯睂䅅䅁䅅䅁䉁䅁䅁兂䅁䅁䅁䅁䅁䅁杷允䅁䅁䅧䅁䑁䅁䅁䅁䙁䅁䅁䅁奃杸䉴权呂䅁䅁兂䅁䅁䅁䵹䱙兑䅯児䅁䅁䅯杊䅁䅁䅯䅂䍁䅧䅯允䅁䅁䅅䅁䉁䅁䅁权啂䅁䅁䍄䉁䅁䅁兂䅁䅁䅍䅄䅁䅁䅕䅁䅁䝁确歔䭅䭁䅳䅁䭁䑁䅯䅁䭁䅁䉣䅁䉁䅁䅁允䅁䅁䅯权䅅䅁杷允䅁䅁䅕䅁䑁䅁䅷䅁䙁䅁䅁䥁睃ば䈹权䥄䅁䅁权睁䅁䅁权䡁允䅁允䅁䅁䅅䅁䙁䅁䅁䅁䅁䅁䅁䍄䉁䅁䅁䅃䅁䅁䅍䅁䅁䅁䅕䅁䅁䩁䝪ぃ䭅䙁䅍䅁䙁䅁䅁䅁䥄杸䉴权䉂䅁䅁权流䅁䅁权䕁䅁䅋权䉁䅁䅁允䅁䅁䅅䅁䭁䙁䅑䅁䵁䅉䅅䅁䙁䅁䅁睁䵁䅁䅁兂䅁䅁䅁䵣㝲䅑䅯杪䅁䅁䅯村䅁䅁䅯睂䅅䅁䅅䅁䉁䅁䅁兂䅁䅁䅁䅁䅁䅁杷允䅁䅁䅧䅁䑁䅁䅁䅁䙁䅁䅁䅁奃杸䉴权奂䅁䅁兂䅁䅁䅁䵰嘸兑䅯免䅁䅁䅯杊䅁䅁䅯䅂䍁䅧䅯允䅁䅁䅅䅁䉁䅁䅁兂䅁䅁䅁䅁䅁䅁杷允䅁䅁䅧䅁䑁䅁䅁䅁䙁䅁䅁䅁奃杸䉴权呂䅁䅁兂䅁䅁䅁䴫嘴兑䅯䅎䅁䅁䅯杊䅁䅁䅯䅂䍁䅧䅯允䅁䅁䅅䅁䉁䅁䅁杄䭁䅁䅁免畁䑁䅍李䅁䅁杷允䅁䅁䅕䅁䑁䅁䅷䅁䙁䅁䅁䅁允晧䅨权慃䅁䅁权獁䅁䅁权䡁允䅁允䅁䅁䅅䅁䙁䅁䅁䅁䍁癌䉴䍄䉁䅁䅁兂䅁䅁䅍䅄䅁䅁䅕䅁䅁䡧睄歔䭅偁䅉䅁䭁䕁䅅䅁䭁䅁䉣䅁䉁䅁䅁允䅁䅁䅕䤴根㑩噸啊䵁䅉䅅䅁䥁䅁䅁睁䅁䅁䅁兂䅁䅁䅁䵭䱙兑䅯睕䅁䅁䅕䅁䅁䵁䝪ぃ䭅䕁䅙䅁䭁䍁䅙䅁䭁䅁䅑潁䭁䅁䅅䅁䉁䅁䅁允䅁䅁䅯䅖䅁䅁杷允䅁䅁䅕䅁䑁䅁䅷䅁䙁䅁䅁䅁杁偋䅬权千䅁䅁权䭂䅁䅁权䡁允䅁允䅁䅁䅅䅁䙁䅁䅁䡁䱱䅎䍆䍄䉁䅁䅁兂䅁䅁䅍䅄䅁䅁䅕䅁䅁䙁坔歔䭅䝁䅙䅁䭁䕁䅑䅁䭁䅁䉣䅁䉁䅁䅁允䅁䅁䅯杆䅅䅁杷允䅁䅁䅕䅁䑁䅁䅷䅁䙁䅁䅁䅁癃䕰䈹权汃䅁䅁权䕂䅁䅁权䡁允䅁允䅁䅁䅅䅁䡁䅁䅁䅁权佣䅎䍄䉁䅁䅁兂䅁䅁䅍䅄䅁䅁䅕䅁䅁䵁い〫䭁䵁䅧䅁䭁䕁䅑䅁䭁䅁䉣䅁䉁䅁䅁允䅁䅁䅕佺啔楑⭯欯䵅䅉䅅䅁䙁䅁䅁睁䵁䅁䅁兂䅁䅁䅃佲䝚兑䅯䅁䅅䅁䅯杒䅁䅁䅯睂䅅䅁䅅䅁䉁䅁䅁权⽁允䅁䍄䉁䅁䅁兂䅁䅁䅍䅄䅁䅁䅕䅁䅁䑁歪歔䭅䭁䅳䅁䭁䕁䅉䅁䭁䅁䉣䅁䉁䅁䅁允䅁䅁䅯权䅅䅁杷允䅁䅁䅧䅁䑁䅁䅁䅁䙁䅁䅁䅁奃杸䉴权呂䅁䅁兂䅁䅁䅁乣噅兑䅯睍䅁䅁䅯杊䅁䅁䅯䅂䍁䅧䅯允䅁䅁䅅䅁䉁䅁䅁兂㍂甫汓睃摭䅑杷允䅁䅁䅕䅁䑁䅁䅷䅁䙁䅁䅁䥁睃ば䈹权㥃䅁䅁权䍂䅁䅁权䡁允䅁允䅁䅁䅅䅁䙁䥁桌㝄䭹ㄲ䅆䍄䉁䅁䅁兂䅁䅁䅍䅄䅁䅁䅕䅁䅁佁䉃䔫䭁䩁䅷䅁䭁䕁䅧䅁䭁䅁䉣䅁䉁䅁䅁允䅁䅁䅕硌慃硎慃く䵁䅉䅅䅁䙁䅁䅁睁䵁䅁䅁兂䅁䅁䅁穗偂兑䅯杫䅁䅁䅯村䅁䅁䅯睂䅅䅁䅅䅁䉁䅁䅁兂㍁䝲瘹椱獔兑杷允䅁䅁䅕䅁䑁䅁䅷䅁䙁䅁䅁䥁啂䙂䉂权灃䅁䅁权畁䅁䅁权䡁允䅁允䅁䅁䅅䅁䭁䅁䉯䅁䵁䅉䅅䅁䙁䅁䅁睁䵁䅁䅁兂䅁䅁䅁䵑㜳䅑䅯䄶䅁䅁䅯䅑䅁䅁䅯睂䅅䅁䅅䅁䉁䅁䅁兂䅁䅁䅁䅁䅁䅁杷允䅁䅁䅧䅁䑁䅁䅁䅁䙁䅁䅁䅁奃杸䉴权呂䅁䅁兂䅁䅁䅁䵹䱙兑䅯睒䅁䅁䅯杊䅁䅁䅯䅂䍁䅧䅯允䅁䅁䅅䅁䉁䅁䅁权啂䅁䅁䍄䉁䅁䅁䅃䅁䅁䅍䅁䅁䅁䅕䅁䅁䩁䝪ぃ䭅䙁䅁䅁䙁䅁䅁䅁㑁硺䉖权䡂䅁䅁权流䅁䅁权䕁䅁䅋权䉁䅁䅁允䅁䅁䅅䅁佁䅁䅯䅁㉁䍁䄴睎㍁䅁䅁䍄䉁䅁䅁兂䅁䅁䅍䅄䅁䅁䅯䅌䅁䅁䅯䅙䅁䅁䅕噋偹癷䥗䕒䭁䅁䉣䅁䉁䅁䅁允䅁䅁䅯䅃䅅䅁杷允䅁䅁䅕䅁䑁䅁䅷䅁䙁䅁䅁䥁獃欵䉚权㝃䅁䅁权獁䅁䅁权䡁允䅁允䅁䅁䅅䅁䙁䅁䅁䅁䅁䅁䅁䍄䉁䅁䅁䅃䅁䅁䅍䅁䅁䅁䅕䅁䅁䩁䝪ぃ䭅䙁䅍䅁䙁䅁䅁䅁㑄桺䉖权㥁䅁䅁权流䅁䅁权䕁䅁䅋权䉁䅁䅁允䅁䅁䅅䅁佁䅁䅯䅁硁䍁䄴睎ㅁ䅁䅁䍄䉁䅁䅁兂䅁䅁䅍䅄䅁䅁䅕䅁䅁䅁乓ご䭅䝁䅍䅁䭁䑁䅑䅁䭁䅁䉣䅁䉁䅁䅁允䅁䅁䅕䅁䅁䅁䅁䅁䵁䅉䅅䅁䥁䅁䅁睁䅁䅁䅁兂䅁䅁䅁䵭䱙兑䅯睕䅁䅁䅕䅁䅁䵁䝪ぃ䭅䕁䅷䅁䭁䍁䅙䅁䭁䅁䅑潁䭁䅁䅅䅁䉁䅁䅁允䅁䅁䅯䅖䅁䅁杷允䅁䅁䅕䅁䑁䅁䅷䅁䙁䅁䅁䅁㑁䔵䈵权奄䅁䅁权䡂䅁䅁权䡁允䅁允䅁䅁䅅䅁䙁䅁䅁䅁䅁䅁䅁䍄䉁䅁䅁兂䅁䅁䅍䅄䅁䅁䅕䅁䅁䕧求ご䭅䱁䅙䅁䭁䕁䄰䅁䭁䅁䉣䅁䉁䅁䅁允䅁䅁䅕㍧䙙⽄样啑䵉䅉䅅䅁䥁䅁䅁睁䅁䅁䅁兂䅁䅁䅁䵭䱙兑䅯杔䅁䅁䅕䅁䅁䍁偄商䭅䕁䅅䅁䭁䍁䅙䅁䭁䅁䅑潁䭁䅁䅅䅁䉁䅁䅁允䅁䅁䄴权䅁䑁䅍杌祁䑁䅫䅁䵁䅉䅅䅁䙁䅁䅁睁䵁䅁䅁兂䅁䅁䅁祥倱兑䅯朶䅁䅁䅯睓䅁䅁䅯睂䅅䅁䅅䅁䉁䅁䅁兂祂䴳癆楨㑥睶杷允䅁䅁䅧䅁䑁䅁䅁䅁䙁䅁䅁䅁奃杸䉴权婂䅁䅁兂䅁䅁䅁䵐嘸兑䅯䅏䅁䅁䅯杊䅁䅁䅯䅂䍁䅧䅯允䅁䅁䅅䅁䉁䅁䅁杄䭁䅁䅁䅍畁䑁䅧兎䅁䅁杷允䅁䅁䅧䅁䑁䅁䅁䅁䙁䅁䅁䅁奃杸䉴权呂䅁䅁兂䅁䅁䅁䵹䱙兑䅯䅐䅁䅁䅯杊䅁䅁䅯䅂䍁䅧䅯允䅁䅁䅅䅁䉁䅁䅁权啂䅁䅁䍄䉁䅁䅁兂䅁䅁䅍䅄䅁䅁䅕䅁䅁䝧畯ご䭅乁䅙䅁䭁䑁䅁䅁䭁䅁䉣䅁䉁䅁䅁允䅁䅁䅕䅁䅁䅁䅁䅁䵁䅉䅅䅁䥁䅁䅁睁䅁䅁䅁兂䅁䅁䅁䵭䱙兑䅯睕䅁䅁䅕䅁䅁䵁䝪ぃ䭅䕁䅯䅁䭁䍁䅙䅁䭁䅁䅑潁䭁䅁䅅䅁䉁䅁䅁允䅁䅁䅯䅖䅁䅁杷允䅁䅁䅕䅁䑁䅁䅷䅁䙁䅁䅁䵁䅃水䉂权佃䅁䅁权㑁䅁䅁权䡁允䅁允䅁䅁䅅䅁䙁䅁䅁䅁䅁䅁䅁䍄䉁䅁䅁䅃䅁䅁䅍䅁䅁䅁䅕䅁䅁䩁䝪ぃ䭅䙁䅧䅁䙁䅁䅁䅁歄桺䉖权㙁䅁䅁权流䅁䅁权䕁䅁䅋权䉁䅁䅁允䅁䅁䅅䅁佁䅁䅯䅁㍁䍁䄴免㑁䅁䅁䍄䉁䅁䅁兂䅁䅁䅍䅄䅁䅁䅕䅁䅁䭧浺歒䭅䩁䄴䅁䭁䍁䅷䅁䭁䅁䉣䅁䉁䅁䅁允䅁䅁䅕㥌欰潂噇穷䴸䅉䅅䅁䥁䅁䅁睁䅁䅁䅁兂䅁䅁䅁䵭䱙兑䅯杘䅁䅁䅕䅁䅁䵁䝪ぃ䭅䕁䄰䅁䭁䍁䅙䅁䭁䅁䅑潁䭁䅁䅅䅁䉁䅁䅁允䅁䅁䅯睘䅁䅁杷允䅁䅁䅕䅁䑁䅁䅷䅁䙁䅁䅁䅁杁偋䅬权橃䅁䅁权㝁䅁䅁权䡁允䅁允䅁䅁䅅䅁䙁䅁䅁䑧捸䕉䍸䍄䉁䅁䅁䅃䅁䅁䅍䅁䅁䅁䅕䅁䅁䩁䝪ぃ䭅䙁䅍䅁䙁䅁䅁䅁兄杸䉴权䥂䅁䅁权流䅁䅁权䕁䅁䅋权䉁䅁䅁允䅁䅁䅅䅁䭁䉁䅫䅁䵁䅉䅅䅁䙁䅁䅁睁䵁䅁䅁兂䅁䅁䅁䵑㜳䅑䅯朵䅁䅁䅯兑䅁䅁䅯睂䅅䅁䅅䅁䉁䅁䅁兂䉄奎杷㡣䍧䅑杷允䅁䅁䅕䅁䑁䅁䅷䅁䙁䅁䅁䥁煂歌䈹权佃䅁䅁权畁䅁䅁权䡁允䅁允䅁䅁䅅䅁䙁䅁䅁䅁䅁䅁䅁䍄䉁䅁䅁兂䅁䅁䅍䅄䅁䅁䅕䅁䅁䝧畯ご䭅䩁䅉䅁䭁䕁䅧䅁䭁䅁䉣䅁䉁䅁䅁允䅁䅁䅕䅁䅁䅁䅁䅁䵁䅉䅅䅁䥁䅁䅁睁䅁䅁䅁兂䅁䅁䅁䵭䱙兑䅯睕䅁䅁䅕䅁䅁䵁䝪ぃ䭅䕁䅉䅁䭁䍁䅙䅁䭁䅁䅑潁䭁䅁䅅䅁䉁䅁䅁允䅁䅁䅯䅖䅁䅁杷允䅁䅁䅕䅁䑁䅁䅷䅁䙁䅁䅁䅁䅄倹䅴权佄䅁䅁权獁䅁䅁权䡁允䅁允䅁䅁䅅䅁䙁䅁䅁䅁䅁䅁䅁䍄䉁䅁䅁䅃䅁䅁䅍䅁䅁䅁䅕䅁䅁䩁䝪ぃ䭅䙁䅫䅁䙁䅁䅁䅁允硺䉖权畁䅁䅁权流䅁䅁权䕁䅁䅋权䉁䅁䅁允䅁䅁䅅䅁佁䅁䅯䅁穁䍁䄴兏穁䅁䅁䍄䉁䅁䅁兂䅁䅁䅍䅄䅁䅁䅕䅁䅁䭁欫ご䭅䩁䅑䅁䭁䕁䅑䅁䭁䅁䉣䅁䉁䅁䅁允䅁䅁䅯睋䅅䅁杷允䅁䅁䅕䅁䑁䅁䅷䅁䙁䅁䅁䥁睃ば䈹权权䅁䅁权畁䅁䅁权䡁允䅁允䅁䅁䅅䅁䙁䅁䅁䅁䅁䅁䅁䍄䉁䅁䅁兂䅁䅁䅍䅄䅁䅁䅕䅁䅁佁䉃䔫䭁䝁䅁䅁䭁䕁䅣䅁䭁䅁䉣䅁䉁䅁䅁允䅁䅁䅯杤䅁䅁杷允䅁䅁䅕䅁䑁䅁䅷䅁䙁䅁䅁䅁䅄倹䅴权啄䅁䅁权䝂䅁䅁权䡁允䅁允䅁䅁䅅䅁䙁䥁祮湳䱪䐹䄹䍄䉁䅁䅁兂䅁䅁䅍䅄䅁䅁䅕䅁䅁䙁坔歔䭅佁䅑䅁䭁䕁䅧䅁䭁䅁䉣䅁䉁䅁䅁允䅁䅁䅕䅁䅁䅁䅁䅁䵁䅉䅅䅁䙁䅁䅁睁䵁䅁䅁兂䅁䅁䅃ㅏ偬兑䅯䄲䅁䅁䅯杍䅁䅁䅯睂䅅䅁䅅䅁䉁䅁䅁兂䅁䅁䅁䅁䅁䅁杷允䅁䅁䅧䅁䑁䅁䅁䅁䙁䅁䅁䅁奃杸䉴权呂䅁䅁兂䅁䅁䅁䵹䱙兑䅯兔䅁䅁䅯杊䅁䅁䅯䅂䍁䅧䅯允䅁䅁䅅䅁䉁䅁䅁权啂䅁䅁䍄䉁䅁䅁兂䅁䅁䅍䅄䅁䅁䅕䅁䅁䙧䕑䕕䭅䥁䅳䅁䭁䑁䅯䅁䭁䅁䉣䅁䉁䅁䅁允䅁䅁䅕䅁䅁䅁䅁䅁䵁䅉䅅䅁䥁䅁䅁睁䅁䅁䅁兂䅁䅁䅁䵭䱙兑䅯兗䅁䅁䅕䅁䅁䑁偺商䭅䑁䅁䅁䭁䍁䅙䅁䭁䅁䅑潁䭁䅁䅅䅁䉁䅁䅁允䅁䅁䄴权䅁䑁䅁杌㍁䑁䅙䅁䵁䅉䅅䅁䙁䅁䅁睁䵁䅁䅁兂䅁䅁䅃楡倵兑䅯朰䅁䅁䅯李䅁䅁䅯睂䅅䅁䅅䅁䉁䅁䅁兂䅁䅁䅁䅁䅁䅁杷允䅁䅁䅧䅁䑁䅁䅁䅁䙁䅁䅁䅁奃杸䉴权佂䅁䅁兂䅁䅁䅁䵏嘸兑䅯䅏䅁䅁䅯杊䅁䅁䅯䅂䍁䅧䅯允䅁䅁䅅䅁䉁䅁䅁杄䥁䅁䅁䅍畁䑁䅙䅁䵁䅉䅅䅁䥁䅁䅁睁䅁䅁䅁兂䅁䅁䅁䵭䱙兑䅯睕䅁䅁䅕䅁䅁䵁䝄ぃ䭅䍁䅷䅁䭁䍁䅙䅁䭁䅁䅑潁䭁䅁䅅䅁䉁䅁䅁允䅁䅁䅯睕䅁䅁杷允䅁䅁䅕䅁䑁䅁䅷䅁䙁䅁䅁䅁杁偋䅬权浂䅁䅁权䩂䅁䅁权䡁允䅁允䅁䅁䅅䅁䭁䉁䈰䅁䵁䅉䅅䅁䙁䅁䅁睁䵁䅁䅁兂䅁䅁䅁䵣㝲䅑䅯杬䅁䅁䅯䅌䅁䅁䅯睂䅅䅁䅅䅁䉁䅁䅁兂兄啗牁䑹䬸村杷允䅁䅁䅧䅁䑁䅁䅁䅁䙁䅁䅁䅁奃杸䉴权呂䅁䅁兂䅁䅁䅁䵷䱙兑䅯䅍䅁䅁䅯杊䅁䅁䅯䅂䍁䅧䅯允䅁䅁䅅䅁䉁䅁䅁权呂䅁䅁䍄䉁䅁䅁兂䅁䅁䅍䅄䅁䅁䅕䅁䅁䕁乄〫䭁䝁䅙䅁䭁䑁䅕䅁䭁䅁䉣䅁䉁䅁䅁允䅁䅁䅯杇䅅䅁杷允䅁䅁䅕䅁䑁䅁䅷䅁䙁䅁䅁䥁睂䔸䈵权潄䅁䅁权䙂䅁䅁权䡁允䅁允䅁䅁䅅䅁䙁佁杙睘䑔橯䄹䍄䉁䅁䅁兂䅁䅁䅍䅄䅁䅁䅕䅁䅁䝁确歔䭅䭁䅳䅁䭁䕁䄰䅁䭁䅁䉣䅁䉁䅁䅁允䅁䅁䅯权䅅䅁杷允䅁䅁䅕䅁䑁䅁䅷䅁䙁䅁䅁䅁灂唸䈵权穃䅁䅁权ㅁ䅁䅁权䡁允䅁允䅁䅁䅅䅁䙁䝁䤶楈牯㍪䍂䍄䉁䅁䅁䅃䅁䅁䅍䅁䅁䅁䅕䅁䅁䩁䝪ぃ䭅䙁䅍䅁䙁䅁䅁䅁䅄杸䉴权穁䅁䅁权流䅁䅁权䕁䅁䅋权䉁䅁䅁允䅁䅁䅅䅁䭁䙁䅍䅁䵁䅉䅅䅁䙁䅁䅁睁䵁䅁䅁兂䅁䅁䅃䭳偤兑䅯䅁䅅䅁䅯兒䅁䅁䅯睂䅅䅁䅅䅁䉁䅁䅁权䝁允䅁䍄䉁䅁䅁兂䅁䅁䅍䅄䅁䅁䅕䅁䅁䉁䉃䔫䭁䩁䅧䅁䭁䑁䅷䅁䭁䅁䉣䅁䉁䅁䅁允䅁䅁䅕䅁䅃戵捬啎䵉䅉䅅䅁䙁䅁䅁睁䵁䅁䅁兂䅁䅁䅁住佒兑䅯杯䅁䅁䅯䅏䅁䅁䅯睂䅅䅁䅅䅁䉁䅁䅁兂䅁䅁䅁䅁䅁䅁杷允䅁䅁䅕䅁䑁䅁䅷䅁䙁䅁䅁䅁睂癹䅴权奃䅁䅁权䩂䅁䅁权䡁允䅁允䅁䅁䅅䅁䙁䉁㔳晣眲剑䍬䍄䉁䅁䅁兂䅁䅁䅍䅄䅁䅁䅕䅁䅁䝁䭄〫䭁佁䅯䅁䭁䕁䅑䅁䭁䅁䉣䅁䉁䅁䅁允䅁䅁䅕智塙杤攴吱䴸䅉䅅䅁䙁䅁䅁睁䵁䅁䅁兂䅁䅁䅁剔儹兑䅯朳䅁䅁䅯児䅁䅁䅯睂䅅䅁䅅䅁䉁䅁䅁兂䅁䅁䅁䅁䅁䅁杷允䅁䅁䅕䅁䑁䅁䅷䅁䙁䅁䅁䅁睂癹䅴权灃䅁䅁权㙁䅁䅁权䡁允䅁允䅁䅁䅅䅁䭁䅁䉯䅁䵁䅉䅅䅁䙁䅁䅁睁䵁䅁䅁兂䅁䅁䅁晡但兑䅯䅹䅁䅁䅯䅐䅁䅁䅯睂䅅䅁䅅䅁䉁䅁䅁兂㙂杲卨䉩祈兑杷允䅁䅁䅕䅁䑁䅁䅷䅁䙁䅁䅁䅁允晧䅨权歄䅁䅁权䅂䅁䅁权䡁允䅁允䅁䅁䅅䅁䙁䉁捘㝵伫䄰䅸䍄䉁䅁䅁兂䅁䅁䅍䅄䅁䅁䅕䅁䅁䥁刳歔䭅䩁䅧䅁䭁䕁䄰䅁䭁䅁䉣䅁䉁䅁䅁允䅁䅁䅕䅁䅃捫桋か䵉䅉䅅䅁䥁䅁䅁睁䅁䅁䅁兂䅁䅁䅁䵭䱙兑䅯睕䅁䅁䅕䅁䅁佁佺商䭅䕁䄰䅁䭁䍁䅙䅁䭁䅁䅑潁䭁䅁䅅䅁䉁䅁䅁允䅁䅁䅕積積き晴欵䵁䅉䅅䅁䙁䅁䅁睁䵁䅁䅁兂䅁䅁䅃佲䝚兑䅯䄯䅁䅁䅯䅍䅁䅁䅯睂䅅䅁䅅䅁䉁䅁䅁兂䅁䅁䅁䅁䅁䅁杷允䅁䅁䅧䅁䑁䅁䅁䅁䙁䅁䅁䅁奃杸䉴权坂䅁䅁兂䅁䅁䅁䴰䱙兑䅯杒䅁䅁䅯杊䅁䅁䅯䅂䍁䅧䅯允䅁䅁䅅䅁䉁䅁䅁权婁䅁䅁䍄䉁䅁䅁兂䅁䅁䅍䅄䅁䅁䅕䅁䅁佁䉃䔫䭁乁䅑䅁䭁䕁䅣䅁䭁䅁䉣䅁䉁䅁䅁允䅁䅁䅕䅁䅁䅁䅁䅁䵁䅉䅅䅁䙁䅁䅁睁䵁䅁䅁兂䅁䅁䅁剔儹兑䅯䅴䅁䅁䅯䅎䅁䅁䅯睂䅅䅁䅅䅁䉁䅁䅁兂䅁䅁䅁䅁䅁䅁杷允䅁䅁䅕䅁䑁䅁䅷䅁䙁䅁䅁䅁权晹䅴权汃䅁䅁权䕂䅁䅁权䡁允䅁允䅁䅁䅅䅁䡁䅁䅁䅁权佣䅎䍄䉁䅁䅁兂䅁䅁䅍䅄䅁䅁䅕䅁䅁䝁䭄〫䭁佁䅷䅁䭁䑁䄰䅁䭁䅁䉣䅁䉁䅁䅁允䅁䅁䅕桕噴睄挶樸䴸䅉䅅䅁䙁䅁䅁睁䵁䅁䅁兂䅁䅁䅁䵑㜳䅑䅯末䅁䅁䅯䅒䅁䅁䅯睂䅅䅁䅅䅁䉁䅁䅁兂䅁䅁䅁䅁䅁䅁杷允䅁䅁䅕䅁䑁䅁䅷䅁䙁䅁䅁䵁䑸婌䉰权奄䅁䅁权畁䅁䅁权䡁允䅁允䅁䅁䅅䅁䙁䅁䅁䅁䅁䅁䅁䍄䉁䅁䅁䅃䅁䅁䅍䅁䅁䅁䅕䅁䅁䩁䝪ぃ䭅䙁䅍䅁䙁䅁䅁䅁允硺䉖权㕁䅁䅁权流䅁䅁权䕁䅁䅋权䉁䅁䅁允䅁䅁䅅䅁佁䅁䅯䅁睁䍁䄴兎㍁䅁䅁䍄䉁䅁䅁兂䅁䅁䅍䅄䅁䅁䅕䅁䅁䕧求ご䭅䱁䄰䅁䭁䑁䅉䅁䭁䅁䉣䅁䉁䅁䅁允䅁䅁䅕䅁䅁䅁䅁䅁䵁䅉䅅䅁䥁䅁䅁睁䅁䅁䅁兂䅁䅁䅁䵭䱙兑䅯杖䅁䅁䅕䅁䅁偁佪商䭅䅁䅍䅁䭁䍁䅙䅁䭁䅁䅑潁䭁䅁䅅䅁䉁䅁䅁允䅁䅁䄴䅂䅁䑁䅁䅁䵁䅉䅅䅁䙁䅁䅁睁䵁䅁䅁兂䅁䅁䅃偣佂兑䅯睯䅁䅁䅯村䅁䅁䅯睂䅅䅁䅅䅁䉁䅁䅁兂桂㥮䄫䡄呂村杷允䅁䅁䅧䅁䑁䅁䅁䅁䙁䅁䅁䅁奃杸䉴权奁䅁䅁兂䅁䅁䅁乣噅兑䅯兓䅁䅁䅯杊䅁䅁䅯䅂䍁䅧䅯允䅁䅁䅅䅁䉁䅁䅁兂睁汄灋睧扭䅑杷允䅁䅁䅕䅁䑁䅁䅷䅁䙁䅁䅁䥁啂䙂䉂权穃䅁䅁权畁䅁䅁权䡁允䅁允䅁䅁䅅䅁䙁䅁䅁䅁䅁䅁䅁䍄䉁䅁䅁兂䅁䅁䅍䅄䅁䅁䅕䅁䅁䕺瑍歭䭅䭁䅣䅁䭁䑁䅯䅁䭁䅁䉣䅁䉁䅁䅁允䅁䅁䅯权䅅䅁杷允䅁䅁䅕䅁䑁䅁䅷䅁䙁䅁䅁䅁元癤䅨权⭄䅁䅁权⭁䅁䅁权䡁允䅁允䅁䅁䅅䅁䙁䅁䅁䑁睌䅂䍰䍄䉁䅁䅁兂䅁䅁䅍䅄䅁䅁䅕䅁䅁䙁坔歔䭅䱁䄸䅁䭁䑁䅷䅁䭁䅁䉣䅁䉁䅁䅁允䅁䅁䅕䅁䅁䅁䅁䅁䵁䅉䅅䅁䙁䅁䅁睁䵁䅁䅁兂䅁䅁䅃偣佂兑䅯䅮䅁䅁䅯兎䅁䅁䅯睂䅅䅁䅅䅁䉁䅁䅁兂晃楶⼴偉浧䅑杷允䅁䅁䅧䅁䑁䅁䅁䅁䙁䅁䅁䅁奃杸䉴权呂䅁䅁兂䅁䅁䅁䵷䱙兑䅯李䅁䅁䅯杊䅁䅁䅯䅂䍁䅧䅯允䅁䅁䅅䅁䉁䅁䅁权呂䅁䅁䍄䉁䅁䅁䅃䅁䅁䅍䅁䅁䅁䅕䅁䅁䩁䝪ぃ䭅䙁䅧䅁䙁䅁䅁䅁啃硺䉖权䱂䅁䅁权流䅁䅁权䕁䅁䅋权䉁䅁䅁允䅁䅁䅅䅁䙁䥁牘払敧塈䅖䍄䉁䅁䅁兂䅁䅁䅍䅄䅁䅁䅕䅁䅁䡁瑳ご䭅䱁䅧䅁䭁䕁䅳䅁䭁䅁䉣䅁䉁䅁䅁允䅁䅁䅕扶䡲浢乥䕒䵁䅉䅅䅁䙁䅁䅁睁䵁䅁䅁兂䅁䅁䅃䭳偤兑䅯䅙䅁䅁䅯䅌䅁䅁䅯睂䅅䅁䅅䅁䉁䅁䅁权煂䅁䅁䍄䉁䅁䅁䅃䅁䅁䅍䅁䅁䅁䅕䅁䅁䩁䝪ぃ䭅䙁䅍䅁䙁䅁䅁䅁䅄杸䉴权䕂䅁䅁权流䅁䅁权䕁䅁䅋权䉁䅁䅁允䅁䅁䅅䅁䭁䙁䅍䅁䵁䅉䅅䅁䥁䅁䅁睁䅁䅁䅁兂䅁䅁䅁䵭䱙兑䅯䅗䅁䅁䅕䅁䅁䵁䝪ぃ䭅䑁䄰䅁䭁䍁䅙䅁䭁䅁䅑潁䭁䅁䅅䅁䉁䅁䅁允䅁䅁䅯睗䅁䅁杷允䅁䅁䅧䅁䑁䅁䅁䅁䙁䅁䅁䅁奃杸䉴权奂䅁䅁兂䅁䅁䅁乣噅兑䅯兑䅁䅁䅯杊䅁䅁䅯䅂䍁䅧䅯允䅁䅁䅅䅁䉁䅁䅁兂穄穫湩㡒⬱䅑杷允䅁䅁䅕䅁䑁䅁䅷䅁䙁䅁䅁䅁元癤䅨权湃䅁䅁权獁䅁䅁权䡁允䅁允䅁䅁䅅䅁䭁䅁䉯䅁䵁䅉䅅䅁䙁䅁䅁睁䵁䅁䅁兂䅁䅁䅁住佒兑䅯睰䅁䅁䅯䅓䅁䅁䅯睂䅅䅁䅅䅁䉁䅁䅁权䭁允䅁䍄䉁䅁䅁兂䅁䅁䅍䅄䅁䅁䅕䅁䅁䙧䕑䕕䭅䩁䅑䅁䭁䑁䅅䅁䭁䅁䉣䅁䉁䅁䅁允䅁䅁䅯䅁䅁䅁杷允䅁䅁䅕䅁䑁䅁䅷䅁䙁䅁䅁䅁杂癹䅴权獄䅁䅁权⭁䅁䅁权䡁允䅁允䅁䅁䅅䅁䙁䝁ㄫ䥔桖⽋⽅䍄䉁䅁䅁兂䅁䅁䅍䅄䅁䅁䅕䅁䅁䝧畯ご䭅䱁䅍䅁䭁䑁䅍䅁䭁䅁䉣䅁䉁䅁䅁允䅁䅁䅕䅁䅁䅁䅁䅁䵁䅉䅅䅁䙁䅁䅁睁䵁䅁䅁兂䅁䅁䅁穗偂兑䅯睱䅁䅁䅯兏䅁䅁䅯睂䅅䅁䅅䅁䉁䅁䅁权䭁允䅁䍄䉁䅁䅁䅃䅁䅁䅍䅁䅁䅁䅕䅁䅁䩁䝪ぃ䭅䙁䅍䅁䙁䅁䅁䅁䅄杸䉴权䥂䅁䅁权流䅁䅁权䕁䅁䅋权䉁䅁䅁允䅁䅁䅅䅁䭁䙁䅍䅁䵁䅉䅅䅁䙁䅁䅁睁䵁䅁䅁兂䅁䅁䅁䥂倱兑䅯睯䅁䅁䅯兔䅁䅁䅯睂䅅䅁䅅䅁䉁䅁䅁兂晄祂睂儸搴村杷允䅁䅁䅧䅁䑁䅁䅁䅁䙁䅁䅁䅁奃杸䉴权呂䅁䅁兂䅁䅁䅁䵷䱙兑䅯兒䅁䅁䅯杊䅁䅁䅯䅂䍁䅧䅯允䅁䅁䅅䅁䉁䅁䅁权呂䅁䅁䍄䉁䅁䅁䅃䅁䅁䅍䅁䅁䅁䅕䅁䅁䩁䝪ぃ䭅䙁䅫䅁䙁䅁䅁䅁睄桺䉖权䥂䅁䅁权流䅁䅁权䕁䅁䅋权䉁䅁䅁允䅁䅁䅅䅁䙁䑁䬰㘱睐然䅆䍄䉁䅁䅁䅃䅁䅁䅍䅁䅁䅁䅕䅁䅁䩁䝪ぃ䭅䙁䅍䅁䙁䅁䅁䅁䅄杸䉴权㡁䅁䅁权流䅁䅁权䕁䅁䅋权䉁䅁䅁允䅁䅁䅅䅁䭁䙁䅍䅁䵁䅉䅅䅁䙁䅁䅁睁䵁䅁䅁兂䅁䅁䅁䥂倱兑䅯䅙䅁䅁䅯睎䅁䅁䅯睂䅅䅁䅅䅁䉁䅁䅁权あ䅁䅁䍄䉁䅁䅁䅃䅁䅁䅍䅁䅁䅁䅕䅁䅁䩁䝪ぃ䭅䙁䅫䅁䙁䅁䅁䅁允硺䉖权䑁䅁䅁权流䅁䅁权䕁䅁䅋权䉁䅁䅁允䅁䅁䅅䅁佁䅁䅧䅁ㅁ䍁䄴兏䅁䅁杷允䅁䅁䅕䅁䑁䅁䅷䅁䙁䅁䅁䅁睂癹䅴权乄䅁䅁权䑁䅁䅁权䡁允䅁允䅁䅁䅅䅁䙁偁䕲晅卨䕣䅊䍄䉁䅁䅁兂䅁䅁䅍䅄䅁䅁䅕䅁䅁䭧浺歒䭅䩁䅯䅁䭁䕁䅙䅁䭁䅁䉣䅁䉁䅁䅁允䅁䅁䅕䜫呩㉉搵歊䵉䅉䅅䅁䙁䅁䅁睁䵁䅁䅁兂䅁䅁䅁晡但兑䅯睳䅁䅁䅯杒䅁䅁䅯睂䅅䅁䅅䅁䉁䅁䅁兂噁湖䡐坍穒村杷允䅁䅁䅕䅁䑁䅁䅷䅁䙁䅁䅁䅁啂欱䈵权浂䅁䅁权䵂䅁䅁权䡁允䅁允䅁䅁䅅䅁䭁䉁䉙䅁䵁䅉䅅䅁䙁䅁䅁睁䵁䅁䅁兂䅁䅁䅁住佒兑䅯杪䅁䅁䅯睑䅁䅁䅯睂䅅䅁䅅䅁䉁䅁䅁兂䅁䅁䅁䅁䅁䅁杷允䅁䅁䅧䅁䑁䅁䅁䅁䙁䅁䅁䅁奃杸䉴权呂䅁䅁兂䅁䅁䅁䵷䱙兑䅯杓䅁䅁䅯杊䅁䅁䅯䅂䍁䅧䅯允䅁䅁䅅䅁䉁䅁䅁权呂䅁䅁䍄䉁䅁䅁兂䅁䅁䅍䅄䅁䅁䅕䅁䅁䥷楄䕕䭅䭁䅣䅁䭁䕁䅷䅁䭁䅁䉣䅁䉁䅁䅁允䅁䅁䅯权䅅䅁杷允䅁䅁䅕䅁䑁䅁䅷䅁䙁䅁䅁䅁䅄倹䅴权灃䅁䅁权ぁ䅁䅁权䡁允䅁允䅁䅁䅅䅁䭁䅁䉯䅁䵁䅉䅅䅁䙁䅁䅁睁䵁䅁䅁兂䅁䅁䅁剔儹兑䅯睷䅁䅁䅯杒䅁䅁䅯睂䅅䅁䅅䅁䉁䅁䅁兂䑂䑩杕呶浣䅑杷允䅁䅁䅕䅁䑁䅁䅷䅁䙁䅁䅁䥁睃ば䈹权浂䅁䅁权䑁䅁䅁权䡁允䅁允䅁䅁䅅䅁䭁䅁䉫䅁䵁䅉䅅䅁䥁䅁䅁睁䅁䅁䅁兂䅁䅁䅁䵭䱙兑䅯睕䅁䅁䅕䅁䅁乁䝄ぃ䭅䍁䅷䅁䭁䍁䅙䅁䭁䅁䅑潁䭁䅁䅅䅁䉁䅁䅁允䅁䅁䅯兇䅁䅁杷允䅁䅁䅕䅁䑁䅁䅷䅁䙁䅁䅁䅁啂欱䈵权杂䅁䅁权䙂䅁䅁权䡁允䅁允䅁䅁䅅䅁䭁䡁䅧䅁䵁䅉䅅䅁䙁䅁䅁睁䵁䅁䅁兂䅁䅁䅁䥂倱兑䅯朹䅁䅁䅯杌䅁䅁䅯睂䅅䅁䅅䅁䉁䅁䅁兂䅁䅁䅁䅁䅁䅁杷允䅁䅁䅧䅁䑁䅁䅁䅁䙁䅁䅁䅁奃杸䉴权呂䅁䅁兂䅁䅁䅁䴰䱙兑䅯睌䅁䅁䅯杊䅁䅁䅯䅂䍁䅧䅯允䅁䅁䅅䅁䉁䅁䅁权婁䅁䅁䍄䉁䅁䅁兂䅁䅁䅍䅄䅁䅁䅕䅁䅁䍁潁唫䭁䥁䅳䅁䭁䕁䅧䅁䭁䅁䉣䅁䉁䅁䅁允䅁䅁䅕歲桦桥畓稸䴸䅉䅅䅁䙁䅁䅁睁䵁䅁䅁兂䅁䅁䅃楡倵兑䅯朶䅁䅁䅯免䅁䅁䅯睂䅅䅁䅅䅁䉁䅁䅁兂䅁䅁䅁䅁䅁䅁杷允䅁䅁䅕䅁䑁䅁䅷䅁䙁䅁䅁䅁癃䕰䈹权灃䅁䅁权䩂䅁䅁权䡁允䅁允䅁䅁䅅䅁䭁䅁䉯䅁䵁䅉䅅䅁䙁䅁䅁睁䵁䅁䅁兂䅁䅁䅁偷㝔䅑䅯杁䅅䅁䅯睐䅁䅁䅯睂䅅䅁䅅䅁䉁䅁䅁兂䅁䅁䅁䅁䅁䅁杷允䅁䅁䅕䅁䑁䅁䅷䅁䙁䅁䅁䅁㑁䔵䈵权䡄䅁䅁权㝁䅁䅁权䡁允䅁允䅁䅁䅅䅁䙁䅁䅁䅁䅁䅁䅁䍄䉁䅁䅁兂䅁䅁䅍䅄䅁䅁䅕䅁䅁䕺瑍歭䭅偁䅑䅁䭁䑁䅣䅁䭁䅁䉣䅁䉁䅁䅁允䅁䅁䅕䅁䅁䅁䅁䅁䵁䅉䅅䅁䥁䅁䅁睁䅁䅁䅁兂䅁䅁䅁䵭䱙兑䅯杕䅁䅁䅕䅁䅁䑁偪商䭅䑁䄰䅁䭁䍁䅙䅁䭁䅁䅑潁䭁䅁䅅䅁䉁䅁䅁允䅁䅁䄴杄䅁䑁䅅免睁䍁䄴杍祁䅁䅁䍄䉁䅁䅁兂䅁䅁䅍䅄䅁䅁䅕䅁䅁䑁歪歔䭅䵁䅧䅁䭁䕁䅍䅁䭁䅁䉣䅁䉁䅁䅁允䅁䅁䅕爹䱖倰奒欹䵅䅉䅅䅁䙁䅁䅁睁䵁䅁䅁兂䅁䅁䅁䵯㝮䅑䅯䅁䅅䅁䅯兏䅁䅁䅯睂䅅䅁䅅䅁䉁䅁䅁权䝁允䅁䍄䉁䅁䅁兂䅁䅁䅍䅄䅁䅁䅕䅁䅁䕺瑍歭䭅䥁䅳䅁䭁䕁䅉䅁䭁䅁䉣䅁䉁䅁䅁允䅁䅁䅕䅁䅁䅁䅁䅁䵁䅉䅅䅁䥁䅁䅁睁䅁䅁䅁兂䅁䅁䅁䵭䱙兑䅯睕䅁䅁䅕䅁䅁乁䝄ぃ䭅䑁䅅䅁䭁䍁䅙䅁䭁䅁䅑潁䭁䅁䅅䅁䉁䅁䅁允䅁䅁䅯兇䅁䅁杷允䅁䅁䅕䅁䑁䅁䅷䅁䙁䅁䅁䅁䕁啪䈹权䡄䅁䅁权穁䅁䅁权䡁允䅁允䅁䅁䅅䅁䙁䅁䅁䅁䅁䅁䅁䍄䉁䅁䅁䅃䅁䅁䅍䅁䅁䅁䅕䅁䅁䩁䝪ぃ䭅䉁䅧䅁䙁䅁䅁䅁允硺䉖权䉂䅁䅁权流䅁䅁权䕁䅁䅋权䉁䅁䅁允䅁䅁䅅䅁佁䅁䅯䅁㉁䍁䄴睍㕁䅁䅁䍄䉁䅁䅁兂䅁䅁䅍䅄䅁䅁䅕䅁䅁佁䉃䔫䭁䱁䅙䅁䭁䕁䅅䅁䭁䅁䉣䅁䉁䅁䅁允䅁䅁䅕䅁䅁牎瑍歊䵉䅉䅅䅁䥁䅁䅁睁䅁䅁䅁兂䅁䅁䅁䵭䱙兑䅯䅕䅁䅁䅕䅁䅁䍁偄商䭅䕁䄰䅁䭁䍁䅙䅁䭁䅁䅑潁䭁䅁䅅䅁䉁䅁䅁允䅁䅁䄴权䅁䑁䅧杌硁䑁䅅䅁䵁䅉䅅䅁䙁䅁䅁睁䵁䅁䅁兂䅁䅁䅄佧兊兑䅯朳䅁䅁䅯杍䅁䅁䅯睂䅅䅁䅅䅁䉁䅁䅁兂䅁䅁䅁䅁䅁䅁杷允䅁䅁䅧䅁䑁䅁䅁䅁䙁䅁䅁䅁奃杸䉴权坂䅁䅁兂䅁䅁䅁䵉嘸兑䅯杒䅁䅁䅯杊䅁䅁䅯䅂䍁䅧䅯允䅁䅁䅅䅁䉁䅁䅁杄䵁䅁䅁兌ぁ䍁䄴免㑁䅁䅁䍄䉁䅁䅁兂䅁䅁䅍䅄䅁䅁䅕䅁䅁䙁坔歔䭅䅁䉉䅁䭁䑁䅍䅁䭁䅁䉣䅁䉁䅁䅁允䅁䅁䅕䅁䅁䅁䅁䅁䵁䅉䅅䅁䙁䅁䅁睁䵁䅁䅁兂䅁䅁䅁㙲偒兑䅯杮䅁䅁䅯睍䅁䅁䅯睂䅅䅁䅅䅁䉁䅁䅁兂剃汚佩㙫畗睐杷允䅁䅁䅕䅁䑁䅁䅷䅁䙁䅁䅁䅁乂ㅈ䉂权橂䅁䅁权㉁䅁䅁权䡁允䅁允䅁䅁䅅䅁䙁䅁杄桷獭㈯䍴䍄䉁䅁䅁䅃䅁䅁䅍䅁䅁䅁䅕䅁䅁䩁䝪ぃ䭅䙁䅍䅁䙁䅁䅁䅁兄杸䉴权畁䅁䅁权流䅁䅁权䕁䅁䅋权䉁䅁䅁允䅁䅁䅅䅁䭁䉁䅫䅁䵁䅉䅅䅁䙁䅁䅁睁䵁䅁䅁兂䅁䅁䅁䵯㝮䅑䅯杪䅁䅁䅯材䅁䅁䅯睂䅅䅁䅅䅁䉁䅁䅁兂癁䠳畁桢塕村杷允䅁䅁䅧䅁䑁䅁䅁䅁䙁䅁䅁䅁奃杸䉴权呂䅁䅁兂䅁䅁䅁䴰䱙兑䅯䅑䅁䅁䅯杊䅁䅁䅯䅂䍁䅧䅯允䅁䅁䅅䅁䉁䅁䅁权婁䅁䅁䍄䉁䅁䅁兂䅁䅁䅍䅄䅁䅁䅕䅁䅁䩁㉂䔫䭁䅁䉑䅁䭁䑁䅧䅁䭁䅁䉣䅁䉁䅁䅁允䅁䅁䅕㑧呬⭶坥歌䵁䅉䅅䅁䙁䅁䅁睁䵁䅁䅁兂䅁䅁䅁䵑㜳䅑䅯兰䅁䅁䅯免䅁䅁䅯睂䅅䅁䅅䅁䉁䅁䅁睂䅁䅁䅁䵷材䅑杷允䅁䅁䅕䅁䑁䅁䅷䅁䙁䅁䅁䅁乃唰䈵权千䅁䅁权硁䅁䅁权䡁允䅁允䅁䅁䅅䅁䙁䅁䅁䅁䅁䅁䅁䍄䉁䅁䅁兂䅁䅁䅍䅄䅁䅁䅕䅁䅁䑁歪歔䭅䱁䅅䅁䭁䑁䅷䅁䭁䅁䉣䅁䉁䅁䅁允䅁䅁䅕䍕奐晰ㅬ啕䵉䅉䅅䅁䙁䅁䅁睁䵁䅁䅁兂䅁䅁䅁㙲偒兑䅯睳䅁䅁䅯睑䅁䅁䅯睂䅅䅁䅅䅁䉁䅁䅁兂扁䜰灅歇千村杷允䅁䅁䅕䅁䑁䅁䅷䅁䙁䅁䅁䥁啂䙂䉂权橃䅁䅁权䑂䅁䅁权䡁允䅁允䅁䅁䅅䅁䙁䍁硕剶䉪に䍤䍄䉁䅁䅁䅃䅁䅁䅍䅁䅁䅁䅕䅁䅁䩁䝪ぃ䭅䉁䅧䅁䙁䅁䅁䅁獄桺䉖权祁䅁䅁权流䅁䅁权䕁䅁䅋权䉁䅁䅁允䅁䅁䅅䅁䙁䍁捬㡪ㅌ䡐䅤䍄䉁䅁䅁兂䅁䅁䅍䅄䅁䅁䅕䅁䅁䙁坔歔䭅䝁䅙䅁䭁䕁䅯䅁䭁䅁䉣䅁䉁䅁䅁允䅁䅁䅯杆䅅䅁杷允䅁䅁䅕䅁䑁䅁䅷䅁䙁䅁䅁䅁灂唸䈵权㙃䅁䅁权䝂䅁䅁权䡁允䅁允䅁䅁䅅䅁䙁䍁捬⽭㡤橁䍖䍄䉁䅁䅁䅃䅁䅁䅍䅁䅁䅁䅕䅁䅁䩁䝪ぃ䭅䙁䅍䅁䙁䅁䅁䅁兄杸䉴权㉁䅁䅁权流䅁䅁权䕁䅁䅋权䉁䅁䅁允䅁䅁䅅䅁䭁䉁䅫䅁䵁䅉䅅䅁䥁䅁䅁睁䅁䅁䅁兂䅁䅁䅁䵭䱙兑䅯杖䅁䅁䅕䅁䅁䵁䝄ぃ䭅䕁䅁䅁䭁䍁䅙䅁䭁䅁䅑潁䭁䅁䅅䅁䉁䅁䅁允䅁䅁䅯杖䅁䅁杷允䅁䅁䅕䅁䑁䅁䅷䅁䙁䅁䅁䅁扂䕍䈹权佃䅁䅁权乂䅁䅁权䡁允䅁允䅁䅁䅅䅁䙁䅁䅁䅁䅁䅁䅁䍄䉁䅁䅁兂䅁䅁䅍䅄䅁䅁䅕䅁䅁䑧婴ご䭅乁䅷䅁䭁䑁䅷䅁䭁䅁䉣䅁䉁䅁䅁允䅁䅁䅕浌䱴楚橅稶䴸䅉䅅䅁䙁䅁䅁睁䵁䅁䅁兂䅁䅁䅁䥂倱兑䅯䅭䅁䅁䅯兎䅁䅁䅯睂䅅䅁䅅䅁䉁䅁䅁兂䅁䅁䅁䅁䅁䅁杷允䅁䅁䅧䅁䑁䅁䅁䅁䙁䅁䅁䅁奃杸䉴权呂䅁䅁兂䅁䅁䅁䵬嘸兑䅯睐䅁䅁䅯杊䅁䅁䅯䅂䍁䅧䅯允䅁䅁䅅䅁䉁䅁䅁兂㝂䭆䠵吴祚䅑杷允䅁䅁䅕䅁䑁䅁䅷䅁䙁䅁䅁䥁䅂啚䈹权慄䅁䅁权䥂䅁䅁权䡁允䅁允䅁䅁䅅䅁䙁䅁䅁䅁䅁䅁䅁䍄䉁䅁䅁兂䅁䅁䅍䅄䅁䅁䅕䅁䅁䕺瑍歭䭅䭁䅁䅁䭁䕁䅷䅁䭁䅁䉣䅁䉁䅁䅁允䅁䅁䅕䅁䅁䅁䅁䅁䵁䅉䅅䅁䙁䅁䅁睁䵁䅁䅁兂䅁䅁䅁㙲偒兑䅯睶䅁䅁䅯杒䅁䅁䅯睂䅅䅁䅅䅁䉁䅁䅁兂䅁䝁潃慏慧村杷允䅁䅁䅕䅁䑁䅁䅷䅁䙁䅁䅁䵁䅃水䉂权䡄䅁䅁权畁䅁䅁权䡁允䅁允䅁䅁䅅䅁䙁䅁䅁䅁䅁䅁䅁䍄䉁䅁䅁䅃䅁䅁䅍䅁䅁䅁䅕䅁䅁䩁䝪ぃ䭅䙁䅷䅁䙁䅁䅁䅁允硺䉖权䉂䅁䅁权流䅁䅁权䕁䅁䅋权䉁䅁䅁允䅁䅁䅅䅁佁䅁䅯䅁硁䍁䄴兎㑁䅁䅁䍄䉁䅁䅁兂䅁䅁䅍䅄䅁䅁䅕䅁䅁䙧䕑䕕䭅偁䅉䅁䭁䕁䅳䅁䭁䅁䉣䅁䉁䅁䅁允䅁䅁䅕㌵䄵䑷晲䕌䵁䅉䅅䅁䙁䅁䅁睁䵁䅁䅁兂䅁䅁䅃偣佂兑䅯睙䅁䅁䅯䅎䅁䅁䅯睂䅅䅁䅅䅁䉁䅁䅁兂䅁䅁䅁䅁䅁䅁杷允䅁䅁䅧䅁䑁䅁䅁䅁䙁䅁䅁䅁奃杸䉴权呂䅁䅁兂䅁䅁䅁䴰䱙兑䅯睓䅁䅁䅯杊䅁䅁䅯䅂䍁䅧䅯允䅁䅁䅅䅁䉁䅁䅁权婁䅁䅁䍄䉁䅁䅁兂䅁䅁䅍䅄䅁䅁䅕䅁䅁䕺瑍歭䭅䱁䅙䅁䭁䕁䅁䅁䭁䅁䉣䅁䉁䅁䅁允䅁䅁䅕䅁䅁䅁䅁䅁䵁䅉䅅䅁䥁䅁䅁睁䅁䅁䅁兂䅁䅁䅁䵭䱙兑䅯䅘䅁䅁䅕䅁䅁偁佄商䭅䕁䄰䅁䭁䍁䅙䅁䭁䅁䅑潁䭁䅁䅅䅁䉁䅁䅁允䅁䅁䅕䭆䠵場啯䕫䵁䅉䅅䅁䥁䅁䅁睁䅁䅁䅁兂䅁䅁䅁䵭䱙兑䅯杖䅁䅁䅕䅁䅁䡁剄商䭅䕁䅫䅁䭁䍁䅙䅁䭁䅁䅑潁䭁䅁䅅䅁䉁䅁䅁允䅁䅁䅕䵲橄祲睁啲䵁䅉䅅䅁䙁䅁䅁睁䵁䅁䅁兂䅁䅁䅁䤴㑈䅑䅯杫䅁䅁䅯睒䅁䅁䅯睂䅅䅁䅅䅁䉁䅁䅁兂䅁䅁敂䩍䡙村杷允䅁䅁䅕䅁䑁䅁䅷䅁䙁䅁䅁䅁䅂智䅴权浂䅁䅁权䵂䅁䅁权䡁允䅁允䅁䅁䅅䅁䭁䉁䉯䅁䵁䅉䅅䅁䙁䅁䅁睁䵁䅁䅁兂䅁䅁䅁䍉㕪䅑䅯睹䅁䅁䅯睎䅁䅁䅯睂䅅䅁䅅䅁䉁䅁䅁兂䅁䅁䅁䅁䅁䅁杷允䅁䅁䅧䅁䑁䅁䅁䅁䙁䅁䅁䅁奃杸䉴权呂䅁䅁兂䅁䅁䅁䴰䱙兑䅯睁䅁䅁䅯杊䅁䅁䅯䅂䍁䅧䅯允䅁䅁䅅䅁䉁䅁䅁权婁䅁䅁䍄䉁䅁䅁䅃䅁䅁䅍䅁䅁䅁䅕䅁䅁䩁䝪ぃ䭅䙁䅙䅁䙁䅁䅁䅁㡁硺䉖权䭂䅁䅁权流䅁䅁权䕁䅁䅋权䉁䅁䅁允䅁䅁䅅䅁佁䅁䅯䅁睁䍁䄴䅏㕁䅁䅁䍄䉁䅁䅁兂䅁䅁䅍䅄䅁䅁䅕䅁䅁䝁䭄〫䭁䵁䅧䅁䭁䑁䅷䅁䭁䅁䉣䅁䉁䅁䅁允䅁䅁䅕摷數噘䰳歳䵅䅉䅅䅁䝁䅁䅁睁䵁䅁䅁兂䅁䅁䅃楡倵兑䅯具䅁䅁䅯䅚䅁䅁䅯䅁䅁䅁䅯兙䅁䅁䅅䅁䉁䅁䅁兂敃永䍩湃汕䅑杷允䅁䅁䅧䅁䑁䅁䅁䅁䙁䅁䅁䅁奃杸䉴权呂䅁䅁兂䅁䅁䅁䵰嘸兑䅯杏䅁䅁䅯杊䅁䅁䅯䅂䍁䅧䅯允䅁䅁䅅䅁䉁䅁䅁兂䙃ㄶ㑇潈牘睐杷允䅁䅁䅧䅁䑁䅁䅁䅁䙁䅁䅁䅁奃杸䉴权兂䅁䅁兂䅁䅁䅁䵏嘸兑䅯睍䅁䅁䅯杊䅁䅁䅯䅂䍁䅧䅯允䅁䅁䅅䅁䉁䅁䅁杄䭁䅁䅁䅏畁䑁䅉兏䅁䅁杷允䅁䅁䅕䅁䑁䅁䅷䅁䙁䅁䅁䅁扂䕍䈹权䡄䅁䅁权䑂䅁䅁权䡁允䅁允䅁䅁䅅䅁䙁䑁䜱䉂䰯晌䉆䍄䉁䅁䅁兂䅁䅁䅍䅄䅁䅁䅕䅁䅁佁䉃䔫䭁偁䅁䅁䭁䍁䅷䅁䭁䅁䉣䅁䉁䅁䅁允䅁䅁䅕䅁䅁䅁䅁䅁䵁䅉䅅䅁䥁䅁䅁睁䅁䅁䅁兂䅁䅁䅁䵭䱙兑䅯睕䅁䅁䅕䅁䅁䭁偔商䭅䕁䅅䅁䭁䍁䅙䅁䭁䅁䅑潁䭁䅁䅅䅁䉁䅁䅁允䅁䅁䅕積積積穐獒䵁䅉䅅䅁䙁䅁䅁睁䵁䅁䅁兂䅁䅁䅁䥅㑈䅑䅯杚䅁䅁䅯児䅁䅁䅯睂䅅䅁䅅䅁䉁䅁䅁权噁允䅁䍄䉁䅁䅁兂䅁䅁䅍䅄䅁䅁䅕䅁䅁䵁い〫䭁佁䅁䅁䭁䑁䅙䅁䭁䅁䉣䅁䉁䅁䅁允䅁䅁䅕〱佉㥅䅒䕂䵁䅉䅅䅁䙁䅁䅁睁䵁䅁䅁兂䅁䅁䅁祥倱兑䅯睰䅁䅁䅯兑䅁䅁䅯睂䅅䅁䅅䅁䉁䅁䅁权䭁允䅁䍄䉁䅁䅁兂䅁䅁䅍䅄䅁䅁䅕䅁䅁䙧䕑䕕䭅䥁䄴䅁䭁䑁䄰䅁䭁䅁䉣䅁䉁䅁䅁允䅁䅁䅕䅁䅁䅁䅁䅁䵁䅉䅅䅁䙁䅁䅁睁䵁䅁䅁兂䅁䅁䅁摪但兑䅯䅫䅁䅁䅯睏䅁䅁䅯睂䅅䅁䅅䅁䉁䅁䅁权䭁允䅁䍄䉁䅁䅁兂䅁䅁䅍䅄䅁䅁䅕䅁䅁䕺瑍歭䭅䭁䅳䅁䭁䑁䅫䅁䭁䅁䉣䅁䉁䅁䅁允䅁䅁䅯权䅅䅁杷允䅁䅁䅕䅁䑁䅁䅷䅁䙁䅁䅁䅁㑁䔵䈵权牃䅁䅁权⽁䅁䅁权䡁允䅁允䅁䅁䅅䅁䭁䅁䉯䅁䵁䅉䅅䅁䥁䅁䅁睁䅁䅁䅁兂䅁䅁䅁䵭䱙兑䅯睕䅁䅁䅕䅁䅁䭁偔商䭅䕁䅧䅁䭁䍁䅙䅁䭁䅁䅑潁䭁䅁䅅䅁䉁䅁䅁允䅁䅁䅕㘱睎児塱獖䵁䅉䅅䅁䙁䅁䅁睁䵁䅁䅁权䭁允䅁权穃䅁䅁权䭁允䅁权䡁允䅁允䅁䅁䅅䅁䭁䅁䉯䅁䵁䅉䅅䅁䥁䅁䅁睁䅁䅁䅁兂䅁䅁䅁䵭䱙兑䅯䅇䅁䅁䅕䅁䅁䉁偄商䭅䑁䅳䅁䭁䍁䅙䅁䭁䅁䅑潁䭁䅁䅅䅁䉁䅁䅁允䅁䅁䄴权䅁䑁䅍杌㍁䑁䅧䅁䵁䅉䅅䅁䙁䅁䅁睁䵁䅁䅁兂䅁䅁䅁䍉㕪䅑䅯睩䅁䅁䅯䅎䅁䅁䅯睂䅅䅁䅅䅁䉁䅁䅁兂䥂場啯歲㕦睐杷允䅁䅁䅕䅁䑁䅁䅷䅁䙁䅁䅁䥁䅂啚䈹权㝃䅁䅁权㡁䅁䅁权䡁允䅁允䅁䅁䅅䅁䙁䭁乍啃⬰䔰䍂䍄䉁䅁䅁兂䅁䅁䅍䅄䅁䅁䅕䅁䅁䡧睄歔䭅䩁䅯䅁䭁䑁䅁䅁䭁䅁䉣䅁䉁䅁䅁允䅁䅁䅕䅁䅁䅁䅁䅁䵁䅉䅅䅁䙁䅁䅁睁䵁䅁䅁兂䅁䅁䅁㙲偒兑䅯末䅁䅁䅯睎䅁䅁䅯睂䅅䅁䅅䅁䉁䅁䅁兂䉁䅁䅂慄晧村杷允䅁䅁䅕䅁䑁䅁䅷䅁䙁䅁䅁䅁灂唸䈵权浄䅁䅁权㙁䅁䅁权䡁允䅁允䅁䅁䅅䅁䙁䅁䅁䅁䅁䅁䅁䍄䉁䅁䅁䅃䅁䅁䅍䅁䅁䅁䅕䅁䅁䩁䝪ぃ䭅䙁䅍䅁䙁䅁䅁䅁歃硺䉖权䍂䅁䅁权流䅁䅁权䕁䅁䅋权䉁䅁䅁允䅁䅁䅅䅁䙁䡁啳歲桦污䅄䍄䉁䅁䅁兂䅁䅁䅍䅄䅁䅁䅕䅁䅁䕁乄〫䭁䭁䅣䅁䭁䑁䅣䅁䭁䅁䉣䅁䉁䅁䅁允䅁䅁䅯权䅅䅁杷允䅁䅁䅕䅁䑁䅁䅷䅁䙁䅁䅁䅁䅂智䅴权獄䅁䅁权䥂䅁䅁权䡁允䅁允䅁䅁䅅䅁䙁䉁偷䱏煩癚⽷䍄䉁䅁䅁兂䅁䅁䅍䅄䅁䅁䅕䅁䅁䙁坔歔䭅佁䅑䅁䭁䕁䅣䅁䭁䅁䉣䅁䉁䅁䅁允䅁䅁䅕䅁䅁䅁䅁䅁䵁䅉䅅䅁䙁䅁䅁睁䵁䅁䅁兂䅁䅁䅃偣佂兑䅯睵䅁䅁䅯䅌䅁䅁䅯睂䅅䅁䅅䅁䉁䅁䅁兂䅁䅁䅁䅁䅁䅁杷允䅁䅁䅕䅁䑁䅁䅷䅁䙁䅁䅁䅁乂ㅈ䉂权卄䅁䅁权㡁䅁䅁权䡁允䅁允䅁䅁䅅䅁䙁䱁敧敨剴䍏䅸䍄䉁䅁䅁䅃䅁䅁䅍䅁䅁䅁䅕䅁䅁䩁䝪ぃ䭅䙁䅍䅁䙁䅁䅁䅁啃硺䉖权癁䅁䅁权流䅁䅁权䕁䅁䅋权䉁䅁䅁允䅁䅁䅅䅁䙁䭁睒児塲㉅䅰䍄䉁䅁䅁兂䅁䅁䅍䅄䅁䅁䅕䅁䅁䵁い〫䭁䩁䅧䅁䭁䅁䅍䅁䭁䅁䉣䅁䉁䅁䅁允䅁䅁䅕䕮䵥刹汊啈䵉䅉䅅䅁䙁䅁䅁睁䵁䅁䅁兂䅁䅁䅃佲䝚兑䅯杮䅁䅁䅯䅎䅁䅁䅯睂䅅䅁䅅䅁䉁䅁䅁兂允䑗ね䡹佢睐杷允䅁䅁䅕䅁䑁䅁䅷䅁䙁䅁䅁䅁癃䕰䈹权慃䅁䅁权睁䅁䅁权䡁允䅁允䅁䅁䅅䅁䙁䅁䅁䅁䅁䅁䅁䍄䉁䅁䅁䅃䅁䅁䅍䅁䅁䅁䅕䅁䅁䩁䝪ぃ䭅䙁䅍䅁䙁䅁䅁䅁啃硺䉖权穁䅁䅁权流䅁䅁权䕁䅁䅋权䉁䅁䅁允䅁䅁䅅䅁䙁佁㙆䭆䠵塯䅆䍄䉁䅁䅁兂䅁䅁䅍䅄䅁䅁䅕䅁䅁䭁䩄〫䭁䩁䅧䅁䭁䍁䅷䅁䭁䅁䉣䅁䉁䅁䅁允䅁䅁䅕䅁䅁䅁䅁䅁䵁䅉䅅䅁䙁䅁䅁睁䵁䅁䅁兂䅁䅁䅃䭳偤兑䅯朹䅁䅁䅯䅌䅁䅁䅯睂䅅䅁䅅䅁䉁䅁䅁兂䅁䅁䅁䅁䅁䅁杷允䅁䅁䅕䅁䑁䅁䅷䅁䙁䅁䅁䅁䅄倹䅴权㉄䅁䅁权䅂䅁䅁权䡁允䅁允䅁䅁䅅䅁䙁䅁䅁䅁䅁䅁䅁䍄䉁䅁䅁䅃䅁䅁䅍䅁䅁䅁䅕䅁䅁䩁䝪ぃ䭅䙁䅷䅁䙁䅁䅁䅁䥄杸䉴权㑁䅁䅁权流䅁䅁权䕁䅁䅋权䉁䅁䅁允䅁䅁䅅䅁䭁䙁䄰䅁䵁䅉䅅䅁䥁䅁䅁睁䅁䅁䅁兂䅁䅁䅁䵭䱙兑䅯兗䅁䅁䅕䅁䅁䡁剄商䭅䑁䅉䅁䭁䍁䅙䅁䭁䅁䅑潁䭁䅁䅅䅁䉁䅁䅁允䅁䅁䅕汷㝣奨煃歮䵁䅉䅅䅁䙁䅁䅁睁䵁䅁䅁兂䅁䅁䅁剔儹兑䅯䅙䅁䅁䅯杒䅁䅁䅯睂䅅䅁䅅䅁䉁䅁䅁权㡂䅁䅁䍄䉁䅁䅁兂䅁䅁䅍䅄䅁䅁䅕䅁䅁䥁刳歔䭅䱁䅯䅁䭁䅁䅍䅁䭁䅁䉣䅁䉁䅁䅁允䅁䅁䅕䅁䅁扲乤く䵉䅉䅅䅁䝁䅁䅁睁偁䅁䅁兂䅁䅁䅁䕎兙兑䅯朱䅁䅁䅯䅚䅁䅁䅯䅁䅁䅁䅯兙䅁䅁䅅䅁䉁䅁䅁权塄䅁䅁䍄䉁䅁䅁兂䅁䅁䅍䅄䅁䅁䅕䅁䅁䥷楄䕕䭅乁䅙䅁䭁䑁䅣䅁䭁䅁䉣䅁䉁䅁䅁允䅁䅁䅕䅁䅁䅁䅁䅁䵁䅉䅅䅁䥁䅁䅁睁䅁䅁䅁兂䅁䅁䅁䵭䱙兑䅯睕䅁䅁䅕䅁䅁䩁偔商䭅䑁䅧䅁䭁䍁䅙䅁䭁䅁䅑潁䭁䅁䅅䅁䉁䅁䅁允䅁䅁䅕㘱睎児晱正䵁䅉䅅䅁䙁䅁䅁睁䵁䅁䅁兂䅁䅁䅁住佒兑䅯杚䅁䅁䅯村䅁䅁䅯睂䅅䅁䅅䅁䉁䅁䅁权橁允䅁䍄䉁䅁䅁兂䅁䅁䅍䅄䅁䅁䅕䅁䅁䝁确歔䭅䩁䅉䅁䭁䑁䅑䅁䭁䅁䉣䅁䉁䅁䅁允䅁䅁䅕奲灐摶ㄯ䕶䵅䅉䅅䅁䙁䅁䅁睁䵁䅁䅁兂䅁䅁䅁䥂倱兑䅯䅫䅁䅁䅯児䅁䅁䅯睂䅅䅁䅅䅁䉁䅁䅁权䭁允䅁䍄䉁䅁䅁䅃䅁䅁䅍䅁䅁䅁䅕䅁䅁䩁䝪ぃ䭅䉁䅧䅁䙁䅁䅁䅁獄桺䉖权䝂䅁䅁权流䅁䅁权䕁䅁䅋权䉁䅁䅁允䅁䅁䅅䅁䙁乁橥䑣䬰㑨䄹䍄䉁䅁䅁兂䅁䅁䅍䅄䅁䅁䅕䅁䅁䕁昰䕕䭅偁䅑䅁䭁䕁䅑䅁䭁䅁䉣䅁䉁䅁䅁允䅁䅁䅕穥睊䡳䅡啊䵁䅉䅅䅁䙁䅁䅁睁䵁䅁䅁兂䅁䅁䅄佧兊兑䅯杭䅁䅁䅯䅔䅁䅁䅯睂䅅䅁䅅䅁䉁䅁䅁兂噃⭚甫塖圫兑杷允䅁䅁䅕䅁䑁䅁䅷䅁䙁䅁䅁䅁杂癹䅴权敃䅁䅁权㍁䅁䅁权䡁允䅁允䅁䅁䅅䅁䙁䝁㡱䩤奍䭂⽙䍄䉁䅁䅁䅃䅁䅁䅍䅁䅁䅁䅕䅁䅁䩁䝪ぃ䭅䙁䅍䅁䙁䅁䅁䅁啃硺䉖权㙁䅁䅁权流䅁䅁权䕁䅁䅋权䉁䅁䅁允䅁䅁䅅䅁䙁佁㙆䭆䠵塗䅊䍄䉁䅁䅁兂䅁䅁䅍䅄䅁䅁䅕䅁䅁䕁乄〫䭁乁䅁䅁䭁䍁䄸䅁䭁䅁䉣䅁䉁䅁䅁允䅁䅁䅕䅁䅁䅁䅁䅁䵁䅉䅅䅁䙁䅁䅁睁䵁䅁䅁兂䅁䅁䅁偷㝔䅑䅯末䅁䅁䅯睎䅁䅁䅯睂䅅䅁䅅䅁䉁䅁䅁兂䅁䅁䅁䅁䅁䅁杷允䅁䅁䅕䅁䑁䅁䅷䅁䙁䅁䅁䅁杄晧䅨权䥄䅁䅁权㥁䅁䅁权䡁允䅁允䅁䅁䅅䅁䙁䅁䅁䱁楹⽫䉸䍄䉁䅁䅁兂䅁䅁䅍䅄䅁䅁䅕䅁䅁䥷楄䕕䭅䩁䅧䅁䭁䑁䅉䅁䭁䅁䉣䅁䉁䅁䅁允䅁䅁䅕䅁䅁䅁䅁䅁䵁䅉䅅䅁䙁䅁䅁睁䵁䅁䅁兂䅁䅁䅁住佒兑䅯关䅁䅁䅯免䅁䅁䅯睂䅅䅁䅅䅁䉁䅁䅁兂䅁䅁䅁䅁䅁䅁杷允䅁䅁䅧䅁䑁䅁䅁䅁䙁䅁䅁䅁奃杸䉴权呂䅁䅁兂䅁䅁䅁䵬嘸兑䅯児䅁䅁䅯杊䅁䅁䅯䅂䍁䅧䅯允䅁䅁䅅䅁䉁䅁䅁兂㝂䭆䠵場㝰䅑杷允䅁䅁䅕䅁䑁䅁䅷䅁䙁䅁䅁䅁权晹䅴权权䅁䅁权硁䅁䅁权䡁允䅁允䅁䅁䅅䅁䙁䝁渳㘫确栰䄵䍄䉁䅁䅁兂䅁䅁䅍䅄䅁䅁䅕䅁䅁䝁䭄〫䭁䵁䅧䅁䭁䑁䅉䅁䭁䅁䉣䅁䉁䅁䅁允䅁䅁䅕䅁䅁䅁䅁䅁䵁䅉䅅䅁䙁䅁䅁睁䵁䅁䅁权䭁允䅁权祄䅁䅁权䭁允䅁权䡁允䅁允䅁䅁䅅䅁䭁䅁䉯䅁䵁䅉䅅䅁䙁䅁䅁睁䵁䅁䅁兂䅁䅁䅃ㅏ偬兑䅯典䅁䅁䅯児䅁䅁䅯睂䅅䅁䅅䅁䉁䅁䅁兂剁䭶䩃㕎䭉䅑杷允䅁䅁䅧䅁䑁䅁䅁䅁䙁䅁䅁䅁奃杸䉴权呂䅁䅁兂䅁䅁䅁䵬嘸兑䅯兑䅁䅁䅯杊䅁䅁䅯䅂䍁䅧䅯允䅁䅁䅅䅁䉁䅁䅁兂䑄匹捨睪䉋䅑杷允䅁䅁䅕䅁䑁䅁䅷䅁䙁䅁䅁䅁灂唸䈵权敃䅁䅁权祁䅁䅁权䡁允䅁允䅁䅁䅅䅁䙁䕁㉡⼸唳䵥⽫䍄䉁䅁䅁兂䅁䅁䅍䅄䅁䅁䅕䅁䅁䅁乓ご䭅䱁䅳䅁䭁䑁䅁䅁䭁䅁䉣䅁䉁䅁䅁允䅁䅁䅕䅁䅁䅁䅁䅁䵁䅉䅅䅁䙁䅁䅁睁䵁䅁䅁兂䅁䅁䅃䭳偤兑䅯䅁䅅䅁䅯䅔䅁䅁䅯睂䅅䅁䅅䅁䉁䅁䅁权䝁允䅁䍄䉁䅁䅁䅃䅁䅁䅍䅁䅁䅁䅕䅁䅁䩁䝪ぃ䭅䙁䅍䅁䙁䅁䅁䅁元硺䉖权䭂䅁䅁权流䅁䅁权䕁䅁䅋权䉁䅁䅁允䅁䅁䅅䅁䙁䑁䬰㘱睎奓䅒䍄䉁䅁䅁䅃䅁䅁䅍䅁䅁䅁䅕䅁䅁䩁䝪ぃ䭅䙁䅷䅁䙁䅁䅁䅁睂到䉖权ぁ䅁䅁权流䅁䅁权䕁䅁䅋权䉁䅁䅁允䅁䅁䅅䅁䙁䩁塲婳歮奒䅎䍄䉁䅁䅁兂䅁䅁䅍䅄䅁䅁䅕䅁䅁䝁䭄〫䭁䭁䄸䅁䭁䅁䅍䅁䭁䅁䉣䅁䉁䅁䅁允䅁䅁䅕兗漹䡹桩樸䴸䅉䅅䅁䙁䅁䅁睁䵁䅁䅁兂䅁䅁䅁㙲偒兑䅯杹䅁䅁䅯杍䅁䅁䅯睂䅅䅁䅅䅁䉁䅁䅁兂䅁䅁䅁䅁䅁䅁杷允䅁䅁䅕䅁䑁䅁䅷䅁䙁䅁䅁䅁灂唸䈵权慃䅁䅁权乂䅁䅁权䡁允䅁允䅁䅁䅅</t>
  </si>
  <si>
    <t>䅁䙁䥁㙄㉦㕐偷䉤䍄䉁䅁䅁兂䅁䅁䅍䅄䅁䅁䅕䅁䅁䑧婴ご䭅䱁䅍䅁䭁䕁䅁䅁䭁䅁䉣䅁䉁䅁䅁允䅁䅁䅕䅁䅁䅁䅁䅁䵁䅉䅅䅁䙁䅁䅁睁䵁䅁䅁兂䅁䅁䅁剔儹兑䅯睙䅁䅁䅯兎䅁䅁䅯睂䅅䅁䅅䅁䉁䅁䅁兂㡃歔䐫扤䝹村杷允䅁䅁䅕䅁䑁䅁䅷䅁䙁䅁䅁䥁睃ば䈹权穃䅁䅁权㡁䅁䅁权䡁允䅁允䅁䅁䅅䅁䙁䑁㥯硂癁㐶䍤䍄䉁䅁䅁兂䅁䅁䅍䅄䅁䅁䅕䅁䅁䭧浺歒䭅䵁䅳䅁䭁䑁䄴䅁䭁䅁䉣䅁䉁䅁䅁允䅁䅁䅕䡭児焳㍕啅䵁䅉䅅䅁䙁䅁䅁睁䵁䅁䅁兂䅁䅁䅃䭳偤兑䅯䄷䅁䅁䅯杏䅁䅁䅯睂䅅䅁䅅䅁䉁䅁䅁兂䅁䅁䅁䅁䅁䅁杷允䅁䅁䅧䅁䑁䅁䅁䅁䙁䅁䅁䅁奃杸䉴权呂䅁䅁兂䅁䅁䅁䵬嘸兑䅯杒䅁䅁䅯杊䅁䅁䅯䅂䍁䅧䅯允䅁䅁䅅䅁䉁䅁䅁兂㑃潈牘塕㥂䅑杷允䅁䅁䅧䅁䑁䅁䅁䅁䙁䅁䅁䅁奃杸䉴权呂䅁䅁兂䅁䅁䅁䵬嘸兑䅯睒䅁䅁䅯杊䅁䅁䅯䅂䍁䅧䅯允䅁䅁䅅䅁䉁䅁䅁兂塄㍯㥁牃⽴䅑杷允䅁䅁䅕䅁䑁䅁䅷䅁䙁䅁䅁䥁睃ば䈹权敃䅁䅁权祁䅁䅁权䡁允䅁允䅁䅁䅅䅁䙁䅁䅁䅁䅁䅁䅁䍄䉁䅁䅁兂䅁䅁䅍䅄䅁䅁䅕䅁䅁䙧䕑䕕䭅佁䅙䅁䭁䕁䅯䅁䭁䅁䉣䅁䉁䅁䅁允䅁䅁䅕偸䝏爷汢稹䴸䅉䅅䅁䙁䅁䅁睁䵁䅁䅁兂䅁䅁䵄祑愲兑䅯䅬䅁䅁䅯䅒䅁䅁䅯睂䅅䅁䅅䅁䉁䅁䅁权䅁䅁䅁䍄䉁䅁䅁䅃䅁䅁䅍䅁䅁䅁䅕䅁䅁䩁䝪ぃ䭅䙁䅍䅁䙁䅁䅁䅁元硺䉖权㑁䅁䅁权流䅁䅁权䕁䅁䅋权䉁䅁䅁允䅁䅁䅅䅁䙁䭁䠵場啯渷䅂䍄䉁䅁䅁兂䅁䅁䅍䅄䅁䅁䅕䅁䅁䭁䩄〫䭁䅁䅁䅁䭁䝁䅑䅁䭁䝁䅅䅁䉁䅁䅁允䅁䅁䅯䅩䅁䅁杷允䅁䅁䅕䅁䑁䅁䅷䅁䙁䅁䅁䅁䕁啪䈹权煄䅁䅁权乂䅁䅁权䡁允䅁允䅁䅁䅅䅁䙁䅁䅁䅁䅁䅁䅁䍄䉁䅁䅁䅃䅁䅁䅍䅁䅁䅁䅕䅁䅁䩁䝪ぃ䭅䉁䅧䅁䙁䅁䅁䅁允硺䉖权⽁䅁䅁权流䅁䅁权䕁䅁䅋权䉁䅁䅁允䅁䅁䅅䅁佁䅁䅯䅁穁䍁䄴睎硁䅁䅁䍄䉁䅁䅁兂䅁䅁䅍䅄䅁䅁䅕䅁䅁䡧睄歔䭅䩁䅁䅁䭁䑁䅯䅁䭁䅁䉣䅁䉁䅁䅁允䅁䅁䅯权䅅䅁杷允䅁䅁䅕䅁䑁䅁䅷䅁䙁䅁䅁䅁㝂啌䈹权权䅁䅁权䵂䅁䅁权䡁允䅁允䅁䅁䅅䅁䙁䝁稯ㅹㅫ削䄵䍄䉁䅁䅁兂䅁䅁䅍䅄䅁䅁䅕䅁䅁䥷楄䕕䭅佁䅑䅁䭁䑁䅁䅁䭁䅁䉣䅁䉁䅁䅁允䅁䅁䅕䅁䅁䅁䅁䅁䵁䅉䅅䅁䥁䅁䅁睁䅁䅁䅁兂䅁䅁䅁䵭䱙兑䅯睕䅁䅁䅕䅁䅁䩁偔商䭅䕁䄰䅁䭁䍁䅙䅁䭁䅁䅑潁䭁䅁䅅䅁䉁䅁䅁允䅁䅁䅕捺䵺䵺睸で䵁䅉䅅䅁䙁䅁䅁睁䵁䅁䅁兂䅁䅁䅁䥂倱兑䅯具䅁䅁䅯兎䅁䅁䅯睂䅅䅁䅅䅁䉁䅁䅁兂䅁䅁䅁䅁䅁䅁杷允䅁䅁䅕䅁䑁䅁䅷䅁䙁䅁䅁䅁癃䕰䈹权㙃䅁䅁权畁䅁䅁权䡁允䅁允䅁䅁䅅䅁䙁䅁䅁䅁䅁䅁䅁䍄䉁䅁䅁兂䅁䅁䅍䅄䅁䅁䅕䅁䅁佁䉃䔫䭁䱁䄸䅁䭁䍁䄴䅁䭁䅁䉣䅁䉁䅁䅁允䅁䅁䅕䅁䅁䅁䅁䅁䵁䅉䅅䅁䙁䅁䅁睁䵁䅁䅁兂䅁䅁䅁䵣㝲䅑䅯䅬䅁䅁䅯村䅁䅁䅯睂䅅䅁䅅䅁䉁䅁䅁权流允䅁䍄䉁䅁䅁兂䅁䅁䅍䅄䅁䅁䅕䅁䅁䕺瑍歭䭅佁䅙䅁䭁䍁䄸䅁䭁䅁䉣䅁䉁䅁䅁允䅁䅁䅕䅁䅁䅁䅁䅁䵁䅉䅅䅁䙁䅁䅁睁䵁䅁䅁兂䅁䅁䅃佲䝚兑䅯䅬䅁䅁䅯兔䅁䅁䅯睂䅅䅁䅅䅁䉁䅁䅁权潁允䅁䍄䉁䅁䅁䅃䅁䅁䅍䅁䅁䅁䅕䅁䅁䩁䝪ぃ䭅䙁䅷䅁䙁䅁䅁䅁兄杸䉴权㝁䅁䅁权流䅁䅁权䕁䅁䅋权䉁䅁䅁允䅁䅁䅅䅁䭁䉁䅫䅁䵁䅉䅅䅁䙁䅁䅁睁䵁䅁䅁兂䅁䅁䅁偷㝔䅑䅯杴䅁䅁䅯䅌䅁䅁䅯睂䅅䅁䅅䅁䉁䅁䅁兂䅁䅁䅁䅁䅁䅁杷允䅁䅁䅕䅁䑁䅁䅷䅁䙁䅁䅁䥁睃ば䈹权捃䅁䅁权䅂䅁䅁权䡁允䅁允䅁䅁䅅䅁䙁䅁䅁䅁䅁䅁䅁䍄䉁䅁䅁兂䅁䅁䅍䅄䅁䅁䅕䅁䅁䕺瑍歭䭅䱁䅯䅁䭁䑁䅯䅁䭁䅁䉣䅁䉁䅁䅁允䅁䅁䅕䅁䅁䅁䅁䅁䵁䅉䅅䅁䙁䅁䅁睁䵁䅁䅁兂䅁䅁䅁摪但兑䅯䅁䅅䅁䅯杒䅁䅁䅯睂䅅䅁䅅䅁䉁䅁䅁权䅁䅁䅁䍄䉁䅁䅁兂䅁䅁䅍䅄䅁䅁䅕䅁䅁䡁瑳ご䭅䩁䅁䅁䭁䑁䅫䅁䭁䅁䉣䅁䉁䅁䅁允䅁䅁䅯权䅅䅁杷允䅁䅁䅕䅁䑁䅁䅷䅁䙁䅁䅁䅁㝂啌䈹权癃䅁䅁权畁䅁䅁权䡁允䅁允䅁䅁䅅䅁䙁䅁䅁䅁䅁䅁䅁䍄䉁䅁䅁䅃䅁䅁䅍䅁䅁䅁䅕䅁䅁䩁䝪ぃ䭅䙁䅍䅁䙁䅁䅁䅁啃硺䉖权䑂䅁䅁权流䅁䅁权䕁䅁䅋权䉁䅁䅁允䅁䅁䅅䅁䙁䡁啳歲桦䤷䅒䍄䉁䅁䅁兂䅁䅁䅍䅄䅁䅁䅕䅁䅁䱧湃ご䭅䵁䄰䅁䭁䍁䄸䅁䭁䅁䉣䅁䉁䅁䅁允䅁䅁䅕䅁䅁䅁䅁䅁䵁䅉䅅䅁䙁䅁䅁睁䵁䅁䅁兂䅁䅁䅁剔儹兑䅯䅬䅁䅁䅯材䅁䅁䅯睂䅅䅁䅅䅁䉁䅁䅁权汁允䅁䍄䉁䅁䅁䅃䅁䅁䅍䅁䅁䅁䅕䅁䅁䩁䝪ぃ䭅䙁䅧䅁䙁䅁䅁䅁獄桺䉖权㕁䅁䅁权流䅁䅁权䕁䅁䅋权䉁䅁䅁允䅁䅁䅅䅁䙁䡁㥅瑃㝦畖䅒䍄䉁䅁䅁兂䅁䅁䅍䅄䅁䅁䅕䅁䅁䑁歪歔䭅偁䅧䅁䭁䑁䅷䅁䭁䅁䉣䅁䉁䅁䅁允䅁䅁䅕䅁䅁䅁䅁䅁䵁䅉䅅䅁䥁䅁䅁睁䅁䅁䅁兂䅁䅁䅁䵭䱙兑䅯睕䅁䅁䅕䅁䅁䩁偄商䭅䑁䅁䅁䭁䍁䅙䅁䭁䅁䅑潁䭁䅁䅅䅁䉁䅁䅁允䅁䅁䅕体㙆䭆⼷ち䵁䅉䅅䅁䙁䅁䅁睁䵁䅁䅁兂䅁䅁䅁䡫㑢䅑䅯睷䅁䅁䅯睓䅁䅁䅯睂䅅䅁䅅䅁䉁䅁䅁兂汃歁朴啪桑䅑杷允䅁䅁䅧䅁䑁䅁䅁䅁䙁䅁䅁䅁奃杸䉴权呂䅁䅁兂䅁䅁䅁乣噅兑䅯兑䅁䅁䅯杊䅁䅁䅯䅂䍁䅧䅯允䅁䅁䅅䅁䉁䅁䅁兂䑁䄷㕙啭浵䅑杷允䅁䅁䅧䅁䑁䅁䅁䅁䙁䅁䅁䅁奃杸䉴权敂䅁䅁兂䅁䅁䅁䵐嘸兑䅯材䅁䅁䅯杊䅁䅁䅯䅂䍁䅧䅯允䅁䅁䅅䅁䉁䅁䅁杄䥁䅁䅁兏畁䑁䅅䅁䵁䅉䅅䅁䙁䅁䅁睁䵁䅁䅁兂䅁䅁䅁䵑㜳䅑䅯朲䅁䅁䅯䅔䅁䅁䅯睂䅅䅁䅅䅁䉁䅁䅁兂⭃卨㔰卖楔睐杷允䅁䅁䅧䅁䑁䅁䅁䅁䙁䅁䅁䅁奃杸䉴权坂䅁䅁兂䅁䅁䅁䵹䱙兑䅯䅓䅁䅁䅯杊䅁䅁䅯䅂䍁䅧䅯允䅁䅁䅅䅁䉁䅁䅁权塂䅁䅁䍄䉁䅁䅁杂䅁䅁䅍䅄䅁䅁䅕䅁䅁䕺瑍歭䭅䝁䅍䅁䭁䝁䅑䅁䭁䅁䅁䅁䭁䝁䅅䅁䉁䅁䅁允䅁䅁䅕䅁䅁䅁䅁䅁䵁䅉䅅䅁䙁䅁䅁睁䵁䅁䅁兂䅁䅁䅃楡倵兑䅯睷䅁䅁䅯䅑䅁䅁䅯睂䅅䅁䅅䅁䉁䅁䅁兂䅁䅁䅁䅁䅁䅁杷允䅁䅁䅧䅁䑁䅁䅁䅁䙁䅁䅁䅁奃杸䉴权奂䅁䅁兂䅁䅁䅁䴫嘴兑䅯䅏䅁䅁䅯杊䅁䅁䅯䅂䍁䅧䅯允䅁䅁䅅䅁䉁䅁䅁杄䭁䅁䅁杍畁䑁䅫䅎䅁䅁杷允䅁䅁䅕䅁䑁䅁䅷䅁䙁䅁䅁䥁獃欵䉚权⭄䅁䅁权㕁䅁䅁权䡁允䅁允䅁䅁䅅䅁䙁䅁䅁䅁䅁䅁䅁䍄䉁䅁䅁䅃䅁䅁䅍䅁䅁䅁䅕䅁䅁䩁䝪ぃ䭅䙁䅍䅁䙁䅁䅁䅁元硺䉖权⽁䅁䅁权流䅁䅁权䕁䅁䅋权䉁䅁䅁允䅁䅁䅅䅁䙁䅁䅁䅁䅁䠷䅆䍄䉁䅁䅁兂䅁䅁䅍䅄䅁䅁䅕䅁䅁䡁瑳ご䭅䱁䅅䅁䭁䑁䅳䅁䭁䅁䉣䅁䉁䅁䅁允䅁䅁䅕䅁䅁䅁䅁䅁䵁䅉䅅䅁䙁䅁䅁睁䵁䅁䅁兂䅁䅁䅁䵑㜳䅑䅯䄱䅁䅁䅯兎䅁䅁䅯睂䅅䅁䅅䅁䉁䅁䅁兂敃橶癶洰湣䅑杷允䅁䅁䅧䅁䑁䅁䅁䅁䙁䅁䅁䅁奃杸䉴权捂䅁䅁兂䅁䅁䅁䵰嘸兑䅯杏䅁䅁䅯杊䅁䅁䅯䅂䍁䅧䅯允䅁䅁䅅䅁䉁䅁䅁兂䭁㘱睎児硯䅑杷允䅁䅁䅕䅁䑁䅁䅷䅁䙁䅁䅁䅁杂癹䅴权权䅁䅁权乂䅁䅁权䡁允䅁允䅁䅁䅅䅁䙁䝁刹㑨䑃儶䄵䍄䉁䅁䅁兂䅁䅁䅍䅄䅁䅁䅕䅁䅁䝁确歔䭅䵁䅧䅁䭁䑁䅙䅁䭁䅁䉣䅁䉁䅁䅁允䅁䅁䅕䍁な㑏⬱唫䵅䅉䅅䅁䥁䅁䅁睁䅁䅁䅁兂䅁䅁䅁䵭䱙兑䅯䅘䅁䅁䅕䅁䅁䕁剄商䭅䑁䅳䅁䭁䍁䅙䅁䭁䅁䅑潁䭁䅁䅅䅁䉁䅁䅁允䅁䅁䅯杊䅁䅁杷允䅁䅁䅕䅁䑁䅁䅷䅁䙁䅁䅁䥁睃ば䈹权䩃䅁䅁权㡁䅁䅁权䡁允䅁允䅁䅁䅅䅁䭁䭁䄰䅁䵁䅉䅅䅁䙁䅁䅁睁䵁䅁䅁兂䅁䅁䅃䅖兒兑䅯䄵䅁䅁䅯睁䅁䅁䅯睂䅅䅁䅅䅁䉁䅁䅁兂啁嘰㉅潕睓睐杷允䅁䅁䅧䅁䑁䅁䅁䅁䙁䅁䅁䅁奃杸䉴权呂䅁䅁兂䅁䅁䅁䵫嘸兑䅯児䅁䅁䅯杊䅁䅁䅯䅂䍁䅧䅯允䅁䅁䅅䅁䉁䅁䅁兂畃⭒㙆䭆㠵䅑杷允䅁䅁䅕䅁䑁䅁䅷䅁䙁䅁䅁䅁灂唸䈵权乄䅁䅁权䩂䅁䅁权䡁允䅁允䅁䅁䅅䅁䙁䡁嘫ㅁ兂⽬⼴䍄䉁䅁䅁兂䅁䅁䅍䅄䅁䅁䅕䅁䅁䙧䕑䕕䭅䩁䅑䅁䭁䑁䅯䅁䭁䅁䉣䅁䉁䅁䅁允䅁䅁䅯䅁䅁䅁杷允䅁䅁䅕䅁䑁䅁䅷䅁䙁䅁䅁䵁䑸婌䉰权杂䅁䅁权䵂䅁䅁权䡁允䅁允䅁䅁䅅䅁䭁䡁䅯䅁䵁䅉䅅䅁䥁䅁䅁睁䅁䅁䅁兂䅁䅁䅁䵭䱙兑䅯睕䅁䅁䅕䅁䅁䩁偄商䭅䑁䄴䅁䭁䍁䅙䅁䭁䅁䅑潁䭁䅁䅅䅁䉁䅁䅁允䅁䅁䅕場啯歲湤啧䵁䅉䅅䅁䥁䅁䅁睁䅁䅁䅁兂䅁䅁䅁䵭䱙兑䅯䅘䅁䅁䅕䅁䅁䩁偄商䭅䑁䄰䅁䭁䍁䅙䅁䭁䅁䅑潁䭁䅁䅅䅁䉁䅁䅁允䅁䅁䅕積積積湍正䵁䅉䅅䅁䙁䅁䅁睁䵁䅁䅁兂䅁䅁䅃佲䝚兑䅯杚䅁䅁䅯杌䅁䅁䅯睂䅅䅁䅅䅁䉁䅁䅁权允允䅁䍄䉁䅁䅁䅃䅁䅁䅍䅁䅁䅁䅕䅁䅁䩁䝪ぃ䭅䙁䄴䅁䙁䅁䅁䅁㡁硺䉖权䱂䅁䅁权流䅁䅁权䕁䅁䅋权䉁䅁䅁允䅁䅁䅅䅁佁䅁䅯䅁㍁䍁䄴䅏硁䅁䅁䍄䉁䅁䅁兂䅁䅁䅍䅄䅁䅁䅕䅁䅁䑁歪歔䭅乁䅉䅁䭁䕁䅣䅁䭁䅁䉣䅁䉁䅁䅁允䅁䅁䅕䅁䅁䅁䅁䅁䵁䅉䅅䅁䥁䅁䅁睁䅁䅁䅁兂䅁䅁䅁䵭䱙兑䅯睕䅁䅁䅕䅁䅁䉁偄商䭅䑁䅁䅁䭁䍁䅙䅁䭁䅁䅑潁䭁䅁䅅䅁䉁䅁䅁允䅁䅁䄴权䅁䑁䅉杌穁䑁䅙䅁䵁䅉䅅䅁䥁䅁䅁睁䅁䅁䅁兂䅁䅁䅁䵭䱙兑䅯睕䅁䅁䅕䅁䅁䩁偄商䭅䕁䅕䅁䭁䍁䅙䅁䭁䅁䅑潁䭁䅁䅅䅁䉁䅁䅁允䅁䅁䅕䅁䅁䅁慁で䵁䅉䅅䅁䙁䅁䅁睁䵁䅁䅁兂䅁䅁䅁䵑㜳䅑䅯䄵䅁䅁䅯䅑䅁䅁䅯睂䅅䅁䅅䅁䉁䅁䅁兂䅁䅁䅁䅁䅁䅁杷允䅁䅁䅕䅁䑁䅁䅷䅁䙁䅁䅁䅁䕁啪䈹权䩃䅁䅁权䑂䅁䅁权䡁允䅁允䅁䅁䅅䅁䭁䭁䄰䅁䵁䅉䅅䅁䙁䅁䅁睁䵁䅁䅁兂䅁䅁䅃䭳偤兑䅯睱䅁䅁䅯睏䅁䅁䅯睂䅅䅁䅅䅁䉁䅁䅁权䭁允䅁䍄䉁䅁䅁兂䅁䅁䅍䅄䅁䅁䅕䅁䅁䭁欫ご䭅䝁䅁䅁䭁䑁䅧䅁䭁䅁䉣䅁䉁䅁䅁允䅁䅁䅯睤䅁䅁杷允䅁䅁䅕䅁䑁䅁䅷䅁䙁䅁䅁䅁权晹䅴权歄䅁䅁权䱂䅁䅁权䡁允䅁允䅁䅁䅅䅁䙁䅁䅁䅁䅁䅁䅁䍄䉁䅁䅁兂䅁䅁䅍䅄䅁䅁䅕䅁䅁䕺瑍歭䭅佁䅉䅁䭁䑁䅫䅁䭁䅁䉣䅁䉁䅁䅁允䅁䅁䅕䅁䅁䅁䅁䅁䵁䅉䅅䅁䥁䅁䅁睁䅁䅁䅁兂䅁䅁䅁䵭䱙兑䅯睕䅁䅁䅕䅁䅁䩁偄商䭅䑁䅷䅁䭁䍁䅙䅁䭁䅁䅑潁䭁䅁䅅䅁䉁䅁䅁允䅁䅁䅕瑃橥䑣儰啨䵁䅉䅅䅁䥁䅁䅁睁䅁䅁䅁兂䅁䅁䅁䵭䱙兑䅯睕䅁䅁䅕䅁䅁䩁偄商䭅䅁䅍䅁䭁䍁䅙䅁䭁䅁䅑潁䭁䅁䅅䅁䉁䅁䅁允䅁䅁䅕䥘䌯匹奨䕩䵁䅉䅅䅁䙁䅁䅁睁䵁䅁䅁兂䅁䅁䅃偣佂兑䅯䅙䅁䅁䅯䅍䅁䅁䅯睂䅅䅁䅅䅁䉁䅁䅁权牂䅁䅁䍄䉁䅁䅁兂䅁䅁䅍䅄䅁䅁䅕䅁䅁䱧湃ご䭅佁䅧䅁䭁䕁䅳䅁䭁䅁䉣䅁䉁䅁䅁允䅁䅁䅕永浇⭄欰啒䵁䅉䅅䅁䥁䅁䅁睁䅁䅁䅁兂䅁䅁䅁䵭䱙兑䅯杖䅁䅁䅕䅁䅁䵁䝄ぃ䭅䕁䅷䅁䭁䍁䅙䅁䭁䅁䅑潁䭁䅁䅅䅁䉁䅁䅁允䅁䅁䅯杖䅁䅁杷允䅁䅁䅕䅁䑁䅁䅷䅁䙁䅁䅁䅁乃唰䈵权杂䅁䅁权乂䅁䅁权䡁允䅁允䅁䅁䅅䅁䭁䡁䄰䅁䵁䅉䅅䅁䥁䅁䅁睁䅁䅁䅁兂䅁䅁䅁䵭䱙兑䅯睕䅁䅁䅕䅁䅁偁佄商䭅䑁䅍䅁䭁䍁䅙䅁䭁䅁䅑潁䭁䅁䅅䅁䉁䅁䅁允䅁䅁䅕䘷㑇潈ㅗ歬䵁䅉䅅䅁䥁䅁䅁睁䅁䅁䅁兂䅁䅁䅁䵭䱙兑䅯兗䅁䅁䅕䅁䅁䩁偄商䭅䑁䅍䅁䭁䍁䅙䅁䭁䅁䅑潁䭁䅁䅅䅁䉁䅁䅁允䅁䅁䅕積積積䱍啡䵁䅉䅅䅁䥁䅁䅁睁䅁䅁䅁兂䅁䅁䅁䵭䱙兑䅯杔䅁䅁䅕䅁䅁䑁偺商䭅䕁䅫䅁䭁䍁䅙䅁䭁䅁䅑潁䭁䅁䅅䅁䉁䅁䅁允䅁䅁䄴权䅁䑁䅁杌㉁䑁䅉䅁䵁䅉䅅䅁䙁䅁䅁睁䵁䅁䅁兂䅁䅁䅁䤴㑈䅑䅯朳䅁䅁䅯睓䅁䅁䅯睂䅅䅁䅅䅁䉁䅁䅁兂硂噈䉆䍔乯䅑杷允䅁䅁䅕䅁䑁䅁䅷䅁䙁䅁䅁䥁獃欵䉚权獄䅁䅁权䙂䅁䅁权䡁允䅁允䅁䅁䅅䅁䙁䅁䅁䅁䅁䅁䅁䍄䉁䅁䅁兂䅁䅁䅍䅄䅁䅁䅕䅁䅁䡧睄歔䭅䭁䅫䅁䭁䕁䄰䅁䭁䅁䉣䅁䉁䅁䅁允䅁䅁䅯权䅅䅁杷允䅁䅁䅧䅁䑁䅁䅁䅁䙁䅁䅁䅁奃杸䉴权婂䅁䅁兂䅁䅁䅁䵫嘸兑䅯睏䅁䅁䅯杊䅁䅁䅯䅂䍁䅧䅯允䅁䅁䅅䅁䉁䅁䅁兂乄䵺䵺䭺硸䅑杷允䅁䅁䅧䅁䑁䅁䅁䅁䙁䅁䅁䅁奃杸䉴权呂䅁䅁兂䅁䅁䅁䴵嘴兑䅯杏䅁䅁䅯杊䅁䅁䅯䅂䍁䅧䅯允䅁䅁䅅䅁䉁䅁䅁杄䵁䅁䅁兎㑁䍁䄴李㍁䅁䅁䍄䉁䅁䅁兂䅁䅁䅍䅄䅁䅁䅕䅁䅁䭁䩄〫䭁䵁䅅䅁䭁䕁䅉䅁䭁䅁䉣䅁䉁䅁䅁允䅁䅁䅕䍫㝧獳体歅䵁䅉䅅䅁䙁䅁䅁睁䵁䅁䅁兂䅁䅁䅃䭳偤兑䅯䅁䅅䅁䅯䅑䅁䅁䅯睂䅅䅁䅅䅁䉁䅁䅁权䝁允䅁䍄䉁䅁䅁兂䅁䅁䅍䅄䅁䅁䅕䅁䅁䵁い〫䭁偁䄴䅁䭁䑁䄴䅁䭁䅁䉣䅁䉁䅁䅁允䅁䅁䅕䅁䅁䅁䅁䅁䵁䅉䅅䅁䥁䅁䅁睁䅁䅁䅁兂䅁䅁䅁䵭䱙兑䅯睕䅁䅁䅕䅁䅁偁佄商䭅䑁䅯䅁䭁䍁䅙䅁䭁䅁䅑潁䭁䅁䅅䅁䉁䅁䅁允䅁䅁䅕歲桦桥剒啬䵁䅉䅅䅁䙁䅁䅁睁䵁䅁䅁兂䅁䅁䵄祑愲兑䅯杚䅁䅁䅯兏䅁䅁䅯睂䅅䅁䅅䅁䉁䅁䅁权㙂䅁䅁䍄䉁䅁䅁兂䅁䅁䅍䅄䅁䅁䅕䅁䅁䕺瑍歭䭅䭁䅳䅁䭁䕁䅳䅁䭁䅁䉣䅁䉁䅁䅁允䅁䅁䅯权䅅䅁杷允䅁䅁䅕䅁䑁䅁䅷䅁䙁䅁䅁䅁㑁䔵䈵权䅁允䅁权䙂䅁䅁权䡁允䅁允䅁䅁䅅䅁䭁䅁䉙䅁䵁䅉䅅䅁䥁䅁䅁睁䅁䅁䅁兂䅁䅁䅁䵭䱙兑䅯杖䅁䅁䅕䅁䅁偁佪商䭅䕁䅁䅁䭁䍁䅙䅁䭁䅁䅑潁䭁䅁䅅䅁䉁䅁䅁允䅁䅁䄴䅃䅁䑁䅁杌㍁䅁䅁䍄䉁䅁䅁䅃䅁䅁䅍䅁䅁䅁䅕䅁䅁䩁䝪ぃ䭅䙁䅷䅁䙁䅁䅁䅁䅂到䉖权㕁䅁䅁权流䅁䅁权䕁䅁䅋权䉁䅁䅁允䅁䅁䅅䅁䭁䍁䅙䅁䵁䅉䅅䅁䙁䅁䅁睁䵁䅁䅁兂䅁䅁䅁晡但兑䅯杚䅁䅁䅯兔䅁䅁䅯睂䅅䅁䅅䅁䉁䅁䅁权塁允䅁䍄䉁䅁䅁兂䅁䅁䅍䅄䅁䅁䅕䅁䅁䭁欫ご䭅䭁䅍䅁䭁䕁䅉䅁䭁䅁䉣䅁䉁䅁䅁允䅁䅁䅕牌獲ㄯ䴴歕䵉䅉䅅䅁䙁䅁䅁睁䵁䅁䅁兂䅁䅁䅁㙲偒兑䅯睙䅁䅁䅯睏䅁䅁䅯睂䅅䅁䅅䅁䉁䅁䅁兂⽄て捅瘲奸村杷允䅁䅁䅕䅁䑁䅁䅷䅁䙁䅁䅁䅁癃䕰䈹权兄䅁䅁权䝂䅁䅁权䡁允䅁允䅁䅁䅅䅁䙁䩁䭍橤獙稵䅒䍄䉁䅁䅁杂䅁䅁䅍睄䅁䅁䅕䅁䅁䑁䝒䕅䭅䭁䅳䅁䭁䅁䅁䅁䭁䅁䅁䅁䭁䝁䅅䅁䉁䅁䅁允䅁䅁䅯䅲䅁䅁杷允䅁䅁䅕䅁䑁䅁䅷䅁䙁䅁䅁䅁杄晧䅨权㑃䅁䅁权ㅁ䅁䅁权䡁允䅁允䅁䅁䅅䅁䙁乁慎瑐ㅡ䕅䅴䍄䉁䅁䅁兂䅁䅁䅍䅄䅁䅁䅕䅁䅁䵁い〫䭁䩁䅉䅁䭁䑁䅷䅁䭁䅁䉣䅁䉁䅁䅁允䅁䅁䅕㠵婊䅩祩唶䵅䅉䅅䅁䙁䅁䅁睁䵁䅁䅁兂䅁䅁䅁穗偂兑䅯杹䅁䅁䅯䅒䅁䅁䅯睂䅅䅁䅅䅁䉁䅁䅁兂䅁䅁䅁䅁䅁䅁杷允䅁䅁䅕䅁䑁䅁䅷䅁䙁䅁䅁䅁䅂智䅴权元䅁䅁权⭁䅁䅁权䡁允䅁允䅁䅁䅅䅁䭁䅁䉯䅁䵁䅉䅅䅁䥁䅁䅁睁䅁䅁䅁兂䅁䅁䅁䵭䱙兑䅯睕䅁䅁䅕䅁䅁偁佄商䭅䑁䅳䅁䭁䍁䅙䅁䭁䅁䅑潁䭁䅁䅅䅁䉁䅁䅁允䅁䅁䅕灭婭婭乮䕮䵁䅉䅅䅁䙁䅁䅁睁䵁䅁䅁兂捂㡪ㅌ䙋偷䅑䅯杭䅁䅁䅕捺䵺䵺䝷歫䭁䅁䉣䅁䉁䅁䅁允䅁䅁䅯权䅅䅁杷允䅁䅁䅕䅁䑁䅁䅷䅁䙁䅁䅁䅁䅄倹䅴权杂䅁䅁权⭁䅁䅁权䡁允䅁允䅁䅁䅅䅁䭁䡁䅍䅁䵁䅉䅅䅁䙁䅁䅁睁䵁䅁䅁兂䅁䅁䅃䭳偤兑䅯䅯䅁䅁䅯䅑䅁䅁䅯睂䅅䅁䅅䅁䉁䅁䅁兂䥃晚乑䭣㥶睐杷允䅁䅁䅕䅁䑁䅁䅷䅁䙁䅁䅁䥁睃ば䈹权㙃䅁䅁权䡂䅁䅁权䡁允䅁允䅁䅁䅅䅁䙁䥁唱佢㙅呈䍎䍄䉁䅁䅁䅃䅁䅁䅍䅁䅁䅁䅕䅁䅁䩁䝪ぃ䭅䙁䅍䅁䙁䅁䅁䅁睄桺䉖权䅂䅁䅁权流䅁䅁权䕁䅁䅋权䉁䅁䅁允䅁䅁䅅䅁䙁䝁浚浚浢慧䅂䍄䉁䅁䅁䅃䅁䅁䅍䅁䅁䅁䅕䅁䅁䩁䝪ぃ䭅䙁䅍䅁䙁䅁䅁䅁睄桺䉖权䡂䅁䅁权流䅁䅁权䕁䅁䅋权䉁䅁䅁允䅁䅁䅅䅁䙁䑁積積積䭯䅒䍄䉁䅁䅁兂䅁䅁䅍䅄䅁䅁䅕䅁䅁䩁㉂䔫䭁䱁䅧䅁䭁䕁䅙䅁䭁䅁䉣䅁䉁䅁䅁允䅁䅁䅕䙍浖塬敱啐䵁䅉䅅䅁䥁䅁䅁睁䅁䅁䅁兂䅁䅁䅁䵭䱙兑䅯睕䅁䅁䅕䅁䅁偁佄商䭅䑁䄴䅁䭁䍁䅙䅁䭁䅁䅑潁䭁䅁䅅䅁䉁䅁䅁允䅁䅁䅕㘱睎児䵰は䵁䅉䅅䅁䙁䅁䅁睁䵁䅁䅁兂䅁䅁䅁䵙㝲䅑䅯睰䅁䅁䅯睎䅁䅁䅯睂䅅䅁䅅䅁䉁䅁䅁权䭁允䅁䍄䉁䅁䅁兂䅁䅁䅍䅄䅁䅁䅕䅁䅁䕺瑍歭䭅䅁䉑䅁䭁䕁䅫䅁䭁䅁䉣䅁䉁䅁䅁允䅁䅁䅕䅁䅁䅁䅁䅁䵁䅉䅅䅁䥁䅁䅁睁䅁䅁䅁兂䅁䅁䅁䵭䱙兑䅯杖䅁䅁䅕䅁䅁䡁剄商䭅䑁䄸䅁䭁䍁䅙䅁䭁䅁䅑潁䭁䅁䅅䅁䉁䅁䅁允䅁䅁䅕洫扣煷祉歯䵁䅉䅅䅁䙁䅁䅁睁䵁䅁䅁兂䅁䅁䅁䥂倱兑䅯䅬䅁䅁䅯䅎䅁䅁䅯睂䅅䅁䅅䅁䉁䅁䅁权㙁允䅁䍄䉁䅁䅁䅃䅁䅁䅍䅁䅁䅁䅕䅁䅁䩁䝪ぃ䭅䙁䅍䅁䙁䅁䅁䅁睄桺䉖权䙂䅁䅁权流䅁䅁权䕁䅁䅋权䉁䅁䅁允䅁䅁䅅䅁䙁乁橥䑣䬲㙐䅒䍄䉁䅁䅁兂䅁䅁䅍䅄䅁䅁䅕䅁䅁䍁潁唫䭁䩁䅙䅁䭁䑁䄴䅁䭁䅁䉣䅁䉁䅁䅁允䅁䅁䅕䅁䅂䉫㑶啍䵉䅉䅅䅁䙁䅁䅁睁䵁䅁䅁兂䅁䅁䅁䵑㜳䅑䅯睱䅁䅁䅯兎䅁䅁䅯睂䅅䅁䅅䅁䉁䅁䅁权䭁允䅁䍄䉁䅁䅁兂䅁䅁䅍䅄䅁䅁䅕䅁䅁䑁歪歔䭅䩁䅉䅁䭁䕁䅫䅁䭁䅁䉣䅁䉁䅁䅁允䅁䅁䅕夷倰剎瑓〶䵅䅉䅅䅁䙁䅁䅁睁䵁䅁䅁兂䅁䅁䅃偣佂兑䅯杯䅁䅁䅯睍䅁䅁䅯睂䅅䅁䅅䅁䉁䅁䅁兂䅁䵁㙁捧剤村杷允䅁䅁䅕䅁䑁䅁䅷䅁䙁䅁䅁䥁煂歌䈹权㑄䅁䅁权獁䅁䅁权䡁允䅁允䅁䅁䅅䅁䙁䅁䅁䅁䅁䅁䅁䍄䉁䅁䅁䅃䅁䅁䅍䅁䅁䅁䅕䅁䅁䩁䝪ぃ䭅䙁䅍䅁䙁䅁䅁䅁睄桺䉖权㡁䅁䅁权流䅁䅁权䕁䅁䅋权䉁䅁䅁允䅁䅁䅅䅁䙁䙁㑋潈牘煺䅖䍄䉁䅁䅁兂䅁䅁䅍䅄䅁䅁䅕䅁䅁䍁潁唫䭁䝁䅙䅁䭁䕁䅉䅁䭁䅁䉣䅁䉁䅁䅁允䅁䅁䅯先䅅䅁杷允䅁䅁䅕䅁䑁䅁䅷䅁䙁䅁䅁䅁灂唸䈵权䕁允䅁权⭁䅁䅁权䡁允䅁允䅁䅁䅅䅁䙁䵁奴獆堹㍦䅎䍄䉁䅁䅁兂䅁䅁䅍䅄䅁䅁䅕䅁䅁䡁䭄〫䭁佁䅯䅁䭁䕁䅣䅁䭁䅁䉣䅁䉁䅁䅁允䅁䅁䅕䅁䅁䅁䅁䅁䵁䅉䅅䅁䙁䅁䅁睁䵁䅁䅁兂䅁䅁䅁摪但兑䅯䅫䅁䅁䅯児䅁䅁䅯睂䅅䅁䅅䅁䉁䅁䅁权䭁允䅁䍄䉁䅁䅁兂䅁䅁䅍䅄䅁䅁䅕䅁䅁䱧湃ご䭅䭁䅁䅁䭁䑁䄸䅁䭁䅁䉣䅁䉁䅁䅁允䅁䅁䅕䅁䅁䅁䅁䅁䵁䅉䅅䅁䙁䅁䅁睁䵁䅁䅁兂䅁䅁䅁剔儹兑䅯杪䅁䅁䅯睏䅁䅁䅯睂䅅䅁䅅䅁䉁䅁䅁兂䡁䱔䙎捋䅕村杷允䅁䅁䅕䅁䑁䅁䅷䅁䙁䅁䅁䅁㑁䔵䈵权坃䅁䅁权䍂䅁䅁权䡁允䅁允䅁䅁䅅䅁䙁䥁晌䝗晈楂䍊䍄䉁䅁䅁䅃䅁䅁䅍䅁䅁䅁䅕䅁䅁䩁䝪ぃ䭅䙁䅍䅁䙁䅁䅁䅁睄桺䉖权䭂䅁䅁权流䅁䅁权䕁䅁䅋权䉁䅁䅁允䅁䅁䅅䅁䙁䝁浚浚浚㙖䅖䍄䉁䅁䅁兂䅁䅁䅍䅄䅁䅁䅕䅁䅁䱧湃ご䭅乁䅁䅁䭁䍁䅷䅁䭁䅁䉣䅁䉁䅁䅁允䅁䅁䅕䅁䅁䅁䅁䅁䵁䅉䅅䅁䥁䅁䅁睁䅁䅁䅁兂䅁䅁䅁䵭䱙兑䅯睕䅁䅁䅕䅁䅁偁佄商䭅䕁䅉䅁䭁䍁䅙䅁䭁䅁䅑潁䭁䅁䅅䅁䉁䅁䅁允䅁䅁䅕捺䵺䵺杹䕰䵁䅉䅅䅁䙁䅁䅁睁䵁䅁䅁兂䅁䅁䅁䵙㝲䅑䅯杯䅁䅁䅯睍䅁䅁䅯睂䅅䅁䅅䅁䉁䅁䅁兂䅁䅁䅁䅁䅁䅁杷允䅁䅁䅕䅁䑁䅁䅷䅁䙁䅁䅁䅁䕁啪䈹权ぃ䅁䅁权䉂䅁䅁权䡁允䅁允䅁䅁䅅䅁䙁䅁䅁䅁䅁䅁䅁䍄䉁䅁䅁䅃䅁䅁䅍䅁䅁䅁䅕䅁䅁䩁䝪ぃ䭅䉁䅧䅁䙁䅁䅁䅁杁硺䉖权硁䅁䅁权流䅁䅁权䕁䅁䅋权䉁䅁䅁允䅁䅁䅅䅁佁䅁䅯䅁㍁䍁䄴䅏㍁䅁䅁䍄䉁䅁䅁兂䅁䅁䅍䅄䅁䅁䅕䅁䅁䑧婴ご䭅䱁䅍䅁䭁䑁䅳䅁䭁䅁䉣䅁䉁䅁䅁允䅁䅁䅕䅁䅁䅁䅁䅁䵁䅉䅅䅁䥁䅁䅁睁䅁䅁䅁兂䅁䅁䅁䵭䱙兑䅯杘䅁䅁䅕䅁䅁䡁剄商䭅䕁䅙䅁䭁䍁䅙䅁䭁䅁䅑潁䭁䅁䅅䅁䉁䅁䅁允䅁䅁䅕潥歩䘲穢啧䵁䅉䅅䅁䙁䅁䅁睁䵁䅁䅁兂䅁䅁䅁偷㝔䅑䅯兩䅁䅁䅯睍䅁䅁䅯睂䅅䅁䅅䅁䉁䅁䅁权瑃䅁䅁䍄䉁䅁䅁䅃䅁䅁䅍䅁䅁䅁䅕䅁䅁䩁䝪ぃ䭅䙁䅍䅁䙁䅁䅁䅁睄桺䉖权乂䅁䅁权流䅁䅁权䕁䅁䅋权䉁䅁䅁允䅁䅁䅅䅁䙁䑁䬰㘱睎慇䅤䍄䉁䅁䅁兂䅁䅁䅍䅄䅁䅁䅕䅁䅁䅁乓ご䭅䭁䅍䅁䭁䕁䅧䅁䭁䅁䉣䅁䉁䅁䅁允䅁䅁䅕㉚は㝰㡬欸䵅䅉䅅䅁䙁䅁䅁睁䵁䅁䅁兂䅁䅁䅃偣佂兑䅯杮䅁䅁䅯杍䅁䅁䅯睂䅅䅁䅅䅁䉁䅁䅁兂䅁䅁䅁䅁䅁䅁杷允䅁䅁䅕䅁䑁䅁䅷䅁䙁䅁䅁䅁䕁啪䈹权煄䅁䅁权ㅁ䅁䅁权䡁允䅁允䅁䅁䅅䅁䙁䅁䅁䅁䅁䅁䅁䍄䉁䅁䅁䅃䅁䅁䅍䅁䅁䅁䅕䅁䅁䩁䝪ぃ䭅䙁䅙䅁䙁䅁䅁䅁元硺䉖权畁䅁䅁权流䅁䅁权䕁䅁䅋权䉁䅁䅁允䅁䅁䅅䅁䙁䡁㥅瑃橥䠯䅖䍄䉁䅁䅁兂䅁䅁䅍䅄䅁䅁䅕䅁䅁䭁欫ご䭅䩁䄴䅁䭁䑁䅁䅁䭁䅁䉣䅁䉁䅁䅁允䅁䅁䅕䅁䅁䅁䅁䅁䵁䅉䅅䅁䙁䅁䅁睁䵁䅁䅁兂䅁䅁䅁䤴㑈䅑䅯共䅁䅁䅯杍䅁䅁䅯睂䅅䅁䅅䅁䉁䅁䅁权䭁允䅁䍄䉁䅁䅁兂䅁䅁䅍䅄䅁䅁䅕䅁䅁䭧浺歒䭅偁䅷䅁䭁䍁䄴䅁䭁䅁䉣䅁䉁䅁䅁允䅁䅁䅕䅁䅁䅁䅁䅁䵁䅉䅅䅁䙁䅁䅁睁䵁䅁䅁兂䅁䅁䅃偣佂兑䅯䅮䅁䅁䅯杌䅁䅁䅯睂䅅䅁䅅䅁䉁䅁䅁兂䅁䅁䅁䅁䅁䅁杷允䅁䅁䅕䅁䑁䅁䅷䅁䙁䅁䅁䥁睃ば䈹权啃䅁䅁权㡁䅁䅁权䡁允䅁允䅁䅁䅅䅁䭁䅁䈰䅁䵁䅉䅅䅁䥁䅁䅁睁䅁䅁䅁兂䅁䅁䅁䵭䱙兑䅯睕䅁䅁䅕䅁䅁偁佄商䭅䕁䅍䅁䭁䍁䅙䅁䭁䅁䅑潁䭁䅁䅅䅁䉁䅁䅁允䅁䅁䅕䭆䠵昴獱啰䵁䅉䅅䅁䥁䅁䅁睁䅁䅁䅁兂䅁䅁䅁䵭䱙兑䅯睕䅁䅁䅕䅁䅁偁佄商䭅䅁䅍䅁䭁䍁䅙䅁䭁䅁䅑潁䭁䅁䅅䅁䉁䅁䅁允䅁䅁䅕場啯歲づば䵁䅉䅅䅁䙁䅁䅁睁䵁䅁䅁兂䅁䅁䅁䵑㜳䅑䅯䄵䅁䅁䅯児䅁䅁䅯睂䅅䅁䅅䅁䉁䅁䅁兂䅁䅁䅁䅁䅁䅁杷允䅁䅁䅧䅁䑁䅁䅁䅁䙁䅁䅁䅁奃杸䉴权呂䅁䅁兂䅁䅁䅁乣噅兑䅯䅎䅁䅁䅯杊䅁䅁䅯䅂䍁䅧䅯允䅁䅁䅅䅁䉁䅁䅁兂橂灎汤猴晏䅑杷允䅁䅁䅧䅁䑁䅁䅁䅁䙁䅁䅁䅁奃杸䉴权捂䅁䅁兂䅁䅁䅁䵏嘸兑䅯李䅁䅁䅯杊䅁䅁䅯䅂䍁䅧䅯允䅁䅁䅅䅁䉁䅁䅁杄䥁䅁䅁䅍畁䑁䅧䅁䵁䅉䅅䅁䙁䅁䅁睁䵁䅁䅁兂䅁䅁䅁祥倱兑䅯杭䅁䅁䅯免䅁䅁䅯睂䅅䅁䅅䅁䉁䅁䅁兂䅁䅁䅁䅁䅁䅁杷允䅁䅁䅕䅁䑁䅁䅷䅁䙁䅁䅁䥁獃欵䉚权㥃䅁䅁权㉁䅁䅁权䡁允䅁允䅁䅁䅅䅁䙁䝁前㕷奸䝤䅂䍄䉁䅁䅁兂䅁䅁䅍䅄䅁䅁䅕䅁䅁䑁歪歔䭅䭁䅍䅁䭁䕁䅷䅁䭁䅁䉣䅁䉁䅁䅁允䅁䅁䅕祳ㅔ䱐畲啊䵉䅉䅅䅁䥁䅁䅁睁䅁䅁䅁兂䅁䅁䅁䵭䱙兑䅯睕䅁䅁䅕䅁䅁佁佺商䭅䍁䅷䅁䭁䍁䅙䅁䭁䅁䅑潁䭁䅁䅅䅁䉁䅁䅁允䅁䅁䅕積積祍㝐唱䵁䅉䅅䅁䙁䅁䅁睁䵁䅁䅁兂䅁䅁䅁祥倱兑䅯杪䅁䅁䅯村䅁䅁䅯睂䅅䅁䅅䅁䉁䅁䅁兂䅁䅁䅁䅁䅁䅁杷允䅁䅁䅕䅁䑁䅁䅷䅁䙁䅁䅁䅁䕁啪䈹权㙄䅁䅁权㑁䅁䅁权䡁允䅁允䅁䅁䅅䅁䙁䅁䅁䅁䅁䅁䅁䍄䉁䅁䅁兂䅁䅁䅍䅄䅁䅁䅕䅁䅁䝧畯ご䭅䩁䄴䅁䭁䑁䅕䅁䭁䅁䉣䅁䉁䅁䅁允䅁䅁䅕挲畫浸䱰樫䴸䅉䅅䅁䥁䅁䅁睁䅁䅁䅁兂䅁䅁䅁䵭䱙兑䅯䅇䅁䅁䅕䅁䅁䩁偔商䭅䑁䅁䅁䭁䍁䅙䅁䭁䅁䅑潁䭁䅁䅅䅁䉁䅁䅁允䅁䅁䅕敨剴䉵䘴䕎䵁䅉䅅䅁䙁䅁䅁睁䵁䅁䅁兂䅁䅁䅁䥅㑈䅑䅯关䅁䅁䅯䅔䅁䅁䅯睂䅅䅁䅅䅁䉁䅁䅁兂䅁乁䑂偢灤村杷允䅁䅁䅕䅁䑁䅁䅷䅁䙁䅁䅁䅁乃唰䈵权兄䅁䅁权穁䅁䅁权䡁允䅁允䅁䅁䅅䅁䙁䩁䙯䥔潅ず䅖䍄䉁䅁䅁䅃䅁䅁䅍䅁䅁䅁䅕䅁䅁䩁䝪ぃ䭅䙁䅍䅁䙁䅁䅁䅁獄桺䉖权癁䅁䅁权流䅁䅁权䕁䅁䅋权䉁䅁䅁允䅁䅁䅅䅁䙁佁剸䉵䘵琵䅖䍄䉁䅁䅁兂䅁䅁䅍䅄䅁䅁䅕䅁䅁䑁歪歔䭅䩁䅧䅁䭁䕁䅳䅁䭁䅁䉣䅁䉁䅁䅁允䅁䅁䅕⭁ぶ㝣执歅䵉䅉䅅䅁䙁䅁䅁睁䵁䅁䅁兂䅁䅁䅁祥倱兑䅯䅫䅁䅁䅯杍䅁䅁䅯睂䅅䅁䅅䅁䉁䅁䅁权䭁允䅁䍄䉁䅁䅁兂䅁䅁䅍䅄䅁䅁䅕䅁䅁䕺瑍歭䭅䩁䅯䅁䭁䑁䅙䅁䭁䅁䉣䅁䉁䅁䅁允䅁䅁䅕䅁䅁䅁䅁䅁䵁䅉䅅䅁䙁䅁䅁睁䵁䅁䅁兂䅁䅁䅁乖佚兑䅯杺䅁䅁䅯䅌䅁䅁䅯睂䅅䅁䅅䅁䉁䅁䅁兂䅁䅁䅁䅁䅁䅁杷允䅁䅁䅧䅁䑁䅁䅁䅁䙁䅁䅁䅁奃杸䉴权呂䅁䅁兂䅁䅁䅁䴷嘴兑䅯䅍䅁䅁䅯杊䅁䅁䅯䅂䍁䅧䅯允䅁䅁䅅䅁䉁䅁䅁兂硂児塲硣奄䅑杷允䅁䅁䅕䅁䑁䅁䅷䅁䙁䅁䅁䥁啂䙂䉂权癃䅁䅁权㡁䅁䅁权䡁允䅁允䅁䅁䅅䅁䙁䭁栲乧䑳晏⽁䍄䉁䅁䅁䅃䅁䅁䅍䅁䅁䅁䅕䅁䅁䩁䝪ぃ䭅䙁䄴䅁䙁䅁䅁䅁㑁硺䉖权䵂䅁䅁权流䅁䅁权䕁䅁䅋权䉁䅁䅁允䅁䅁䅅䅁佁䅁䅯䅁㑁䍁䄴䅎穁䅁䅁䍄䉁䅁䅁䅃䅁䅁䅍䅁䅁䅁䅕䅁䅁䩁䝪ぃ䭅䙁䅍䅁䙁䅁䅁䅁獄桺䉖权穁䅁䅁权流䅁䅁权䕁䅁䅋权䉁䅁䅁允䅁䅁䅅䅁䙁䉁畓⭒㙈摩䅨䍄䉁䅁䅁兂䅁䅁䅍䅄䅁䅁䅕䅁䅁䩁㉂䔫䭁䝁䅁䅁䭁䑁䅯䅁䭁䅁䉣䅁䉁䅁䅁允䅁䅁䅯睦䅁䅁杷允䅁䅁䅧䅁䑁䅁䅁䅁䙁䅁䅁䅁奃杸䉴权呂䅁䅁兂䅁䅁䅁䴷嘴兑䅯杏䅁䅁䅯杊䅁䅁䅯䅂䍁䅧䅯允䅁䅁䅅䅁䉁䅁䅁兂歃䑣䬰㝸坘䅑杷允䅁䅁䅧䅁䑁䅁䅁䅁䙁䅁䅁䅁奃杸䉴权呂䅁䅁兂䅁䅁䅁䴷嘴兑䅯䅑䅁䅁䅯杊䅁䅁䅯䅂䍁䅧䅯允䅁䅁䅅䅁䉁䅁䅁兂穁積積祃桲䅑杷允䅁䅁䅕䅁䑁䅁䅷䅁䙁䅁䅁䅁䅄倹䅴权䑄䅁䅁权䉂䅁䅁权䡁允䅁允䅁䅁䅅䅁䙁佁㍫婢祹䑰䄹䍄䉁䅁䅁兂䅁䅁䅍䅄䅁䅁䅕䅁䅁䡁瑳ご䭅䵁䅅䅁䭁䑁䅁䅁䭁䅁䉣䅁䉁䅁䅁允䅁䅁䅕䅁䅁䅁䅁䅁䵁䅉䅅䅁䥁䅁䅁睁䅁䅁䅁兂䅁䅁䅁䵭䱙兑䅯睕䅁䅁䅕䅁䅁佁佺商䭅䕁䅣䅁䭁䍁䅙䅁䭁䅁䅑潁䭁䅁䅅䅁䉁䅁䅁允䅁䅁䅕硥畓⭒歇䔵䵁䅉䅅䅁䙁䅁䅁睁䵁䅁䅁兂䅁䅁䅁祥倱兑䅯睰䅁䅁䅯睏䅁䅁䅯睂䅅䅁䅅䅁䉁䅁䅁权䭁允䅁䍄䉁䅁䅁兂䅁䅁䅍䅄䅁䅁䅕䅁䅁䕧求ご䭅䱁䄸䅁䭁䑁䄸䅁䭁䅁䉣䅁䉁䅁䅁允䅁䅁䅕䅁䅁䅁䅁䅁䵁䅉䅅䅁䥁䅁䅁睁䅁䅁䅁兂䅁䅁䅁䵭䱙兑䅯䅗䅁䅁䅕䅁䅁䩁偔商䭅䕁䄰䅁䭁䍁䅙䅁䭁䅁䅑潁䭁䅁䅅䅁䉁䅁䅁允䅁䅁䅕牕敧敨汴づ䵁䅉䅅䅁䙁䅁䅁睁䵁䅁䅁兂䅁䅁䅁䡫㑢䅑䅯䄫䅁䅁䅯睐䅁䅁䅯睂䅅䅁䅅䅁䉁䅁䅁兂䅁䅁䅁䅁䅁䅁杷允䅁䅁䅧䅁䑁䅁䅁䅁䙁䅁䅁䅁奃杸䉴权捂䅁䅁兂䅁䅁䅁䵬嘸兑䅯䅍䅁䅁䅯杊䅁䅁䅯䅂䍁䅧䅯允䅁䅁䅅䅁䉁䅁䅁兂乄䵺䵺䑺杸䅑杷允䅁䅁䅕䅁䑁䅁䅷䅁䙁䅁䅁䅁䕁啪䈹权㡄䅁䅁权⽁䅁䅁权䡁允䅁允䅁䅁䅅䅁䙁䅁䅁䅁䅁䅁䅁䍄䉁䅁䅁䅃䅁䅁䅍䅁䅁䅁䅕䅁䅁䩁䝪ぃ䭅䙁䅍䅁䙁䅁䅁䅁獄桺䉖权䥂䅁䅁权流䅁䅁权䕁䅁䅋权䉁䅁䅁允䅁䅁䅅䅁䙁䵁䴳䵺捺⭐䅚䍄䉁䅁䅁兂䅁䅁䅍䅄䅁䅁䅕䅁䅁䉁䉃䔫䭁䱁䅅䅁䭁䕁䅉䅁䭁䅁䉣䅁䉁䅁䅁允䅁䅁䅕䅁睂佅㕋歡䵉䅉䅅䅁䥁䅁䅁睁䅁䅁䅁兂䅁䅁䅁䵭䱙兑䅯杖䅁䅁䅕䅁䅁乁䝄ぃ䭅䑁䅕䅁䭁䍁䅙䅁䭁䅁䅑潁䭁䅁䅅䅁䉁䅁䅁允䅁䅁䅯兇䅁䅁杷允䅁䅁䅕䅁䑁䅁䅷䅁䙁䅁䅁䵁䅃水䉂权い䅁䅁权ㅁ䅁䅁权䡁允䅁允䅁䅁䅅䅁䙁䅁䅁䅁䅁䅁䅁䍄䉁䅁䅁兂䅁䅁䅍䅄䅁䅁䅕䅁䅁䕺瑍歭䭅䩁䅁䅁䭁䕁䅉䅁䭁䅁䉣䅁䉁䅁䅁允䅁䅁䅯权䅅䅁杷允䅁䅁䅕䅁䑁䅁䅷䅁䙁䅁䅁䥁啂䙂䉂权千䅁䅁权䥂䅁䅁权䡁允䅁允䅁䅁䅅䅁䙁䱁奓敔是住䉆䍄䉁䅁䅁兂䅁䅁䅍䅄䅁䅁䅕䅁䅁䥷楄䕕䭅䩁䅙䅁䭁䅁䅍䅁䭁䅁䉣䅁䉁䅁䅁允䅁䅁䅕睐䅣呯獧啊䵉䅉䅅䅁䙁䅁䅁睁䵁䅁䅁兂䅁䅁䅁䵙㝲䅑䅯朷䅁䅁䅯杓䅁䅁䅯睂䅅䅁䅅䅁䉁䅁䅁兂卂睴㈫慸丱䅑杷允䅁䅁䅕䅁䑁䅁䅷䅁䙁䅁䅁䥁睂䔸䈵权元䅁䅁权䙂䅁䅁权䡁允䅁允䅁䅁䅅䅁䭁䅁䉯䅁䵁䅉䅅䅁䙁䅁䅁睁䵁䅁䅁兂䅁䅁䅁剔儹兑䅯杚䅁䅁䅯兎䅁䅁䅯睂䅅䅁䅅䅁䉁䅁䅁权敁允䅁䍄䉁䅁䅁兂䅁䅁䅍䅄䅁䅁䅕䅁䅁䅁乓ご䭅䩁䄴䅁䭁䍁䅷䅁䭁䅁䉣䅁䉁䅁䅁允䅁䅁䅕䅁䅁䅁䅁䅁䵁䅉䅅䅁䥁䅁䅁睁䅁䅁䅁兂䅁䅁䅁䵭䱙兑䅯睕䅁䅁䅕䅁䅁佁佺商䭅䕁䅫䅁䭁䍁䅙䅁䭁䅁䅑潁䭁䅁䅅䅁䉁䅁䅁允䅁䅁䅕呣䬰㔱䝐䔵䵁䅉䅅䅁䙁䅁䅁睁䵁䅁䅁兂䅁䅁䅁䡫㑢䅑䅯䄷䅁䅁䅯村䅁䅁䅯睂䅅䅁䅅䅁䉁䅁䅁兂䑂䉰㕶ㄸ䜸䅑杷允䅁䅁䅕䅁䑁䅁䅷䅁䙁䅁䅁䅁啂欱䈵权楄䅁䅁权癁䅁䅁权䡁允䅁允䅁䅁䅅䅁䙁䅁䅁䅁䅁䅁䅁䍄䉁䅁䅁兂䅁䅁䅍䅄䅁䅁䅕䅁䅁䕁昰䕕䭅䝁䅁䅁䭁䑁䄰䅁䭁䅁䉣䅁䉁䅁䅁允䅁䅁䅯䅦䅁䅁杷允䅁䅁䅧䅁䑁䅁䅁䅁䙁䅁䅁䅁奃杸䉴权坂䅁䅁兂䅁䅁䅁䴷嘴兑䅯䅌䅁䅁䅯杊䅁䅁䅯䅂䍁䅧䅯允䅁䅁䅅䅁䉁䅁䅁兂捂㡪ㅌ䥇呄䅑杷允䅁䅁䅕䅁䑁䅁䅷䅁䙁䅁䅁䅁睂癹䅴权千䅁䅁权䥂䅁䅁权䡁允䅁允䅁䅁䅅䅁䙁䱁呅樫㤹偬䉊䍄䉁䅁䅁兂䅁䅁䅍䅄䅁䅁䅕䅁䅁䅁乓ご䭅䝁䅍䅁䭁䕁䅷䅁䭁䅁䉣䅁䉁䅁䅁允䅁䅁䅕䌱氯潵䥪歏䵉䅉䅅䅁䥁䅁䅁睁䅁䅁䅁兂䅁䅁䅁䵭䱙兑䅯䅇䅁䅁䅕䅁䅁䩁偄商䭅䕁䅣䅁䭁䍁䅙䅁䭁䅁䅑潁䭁䅁䅅䅁䉁䅁䅁允䅁䅁䅕浚浚浚䍡此䵁䅉䅅䅁䥁䅁䅁睁䅁䅁䅁兂䅁䅁䅁䵭䱙兑䅯睕䅁䅁䅕䅁䅁佁佺商䭅䑁䅷䅁䭁䍁䅙䅁䭁䅁䅑潁䭁䅁䅅䅁䉁䅁䅁允䅁䅁䅕㡪ㅌ䥋け唵䵁䅉䅅䅁䙁䅁䅁睁䵁䅁䅁兂䅁䅁䅁䥅㑈䅑䅯䅵䅁䅁䅯睍䅁䅁䅯睂䅅䅁䅅䅁䉁䅁䅁兂䡁䜲假䘫丱䅑杷允䅁䅁䅕䅁䑁䅁䅷䅁䙁䅁䅁䅁㑁䔵䈵权杂䅁䅁权癁䅁䅁权䡁允䅁允䅁䅁䅅䅁䭁䥁䅉䅁䵁䅉䅅䅁䥁䅁䅁睁䅁䅁䅁兂䅁䅁䅁䵭䱙兑䅯睕䅁䅁䅕䅁䅁偁佪商䭅䑁䅣䅁䭁䍁䅙䅁䭁䅁䅑潁䭁䅁䅅䅁䉁䅁䅁允䅁䅁䄴权䅁䑁䅅杌硁䑁䅧䅁䵁䅉䅅䅁䥁䅁䅁睁䅁䅁䅁兂䅁䅁䅁䵭䱙兑䅯䅘䅁䅁䅕䅁䅁䍁偄商䭅䑁䄰䅁䭁䍁䅙䅁䭁䅁䅑潁䭁䅁䅅䅁䉁䅁䅁允䅁䅁䄴䅃䅁䑁䅙杌ぁ䅁䅁䍄䉁䅁䅁兂䅁䅁䅍䅄䅁䅁䅕䅁䅁䩁㉂䔫䭁䭁䅁䅁䭁䑁䅳䅁䭁䅁䉣䅁䉁䅁䅁允䅁䅁䅕㤯儯杦䱇歌䵁䅉䅅䅁䥁䅁䅁睁䅁䅁䅁兂䅁䅁䅁䵭䱙兑䅯睕䅁䅁䅕䅁䅁偁佪商䭅䑁䅷䅁䭁䍁䅙䅁䭁䅁䅑潁䭁䅁䅅䅁䉁䅁䅁允䅁䅁䄴权䅁䑁䅅杌㑁䑁䅉䅁䵁䅉䅅䅁䙁䅁䅁睁䵁䅁䅁兂䅁䅁䅁䵙㝲䅑䅯杫䅁䅁䅯䅔䅁䅁䅯睂䅅䅁䅅䅁䉁䅁䅁兂偁䭅祤材㡄具杷允䅁䅁䅕䅁䑁䅁䅷䅁䙁䅁䅁䥁獃欵䉚权橃䅁䅁权䭂䅁䅁权䡁允䅁允䅁䅁䅅䅁䙁䉁啂癔歰㉊䍆䍄䉁䅁䅁兂䅁䅁䅍䅄䅁䅁䅕䅁䅁䡁瑳ご䭅䭁䅁䅁䭁䑁䅳䅁䭁䅁䉣䅁䉁䅁䅁允䅁䅁䅕䅁䅁䅁䅁䅁䵁䅉䅅䅁䙁䅁䅁睁䵁䅁䅁兂䅁䅁䅁摪但兑䅯䅙䅁䅁䅯睑䅁䅁䅯睂䅅䅁䅅䅁䉁䅁䅁权㥂䅁䅁䍄䉁䅁䅁兂䅁䅁䅍䅄䅁䅁䅕䅁䅁䕺瑍歭䭅佁䅯䅁䭁䑁䅕䅁䭁䅁䉣䅁䉁䅁䅁允䅁䅁䅕䅁䅁䅁䅁䅁䵁䅉䅅䅁䙁䅁䅁睁䵁䅁䅁兂䅁䅁䅁䵙㝲䅑䅯兩䅁䅁䅯睑䅁䅁䅯睂䅅䅁䅅䅁䉁䅁䅁权㥁允䅁䍄䉁䅁䅁兂䅁䅁䅍䅄䅁䅁䅕䅁䅁䡧睄歔䭅䱁䅅䅁䭁䕁䅣䅁䭁䅁䉣䅁䉁䅁䅁允䅁䅁䅕剨癤儸潬䕡䵉䅉䅅䅁䥁䅁䅁睁䅁䅁䅁兂䅁䅁䅁䵭䱙兑䅯睕䅁䅁䅕䅁䅁偁佪商䭅䕁䅉䅁䭁䍁䅙䅁䭁䅁䅑潁䭁䅁䅅䅁䉁䅁䅁允䅁䅁䄴䅄䅁䍁䄰睎畁䑁䅙䅏䅁䅁杷允䅁䅁䅕䅁䑁䅁䅷䅁䙁䅁䅁䅁䕁啪䈹权楄䅁䅁权穁䅁䅁权䡁允䅁允䅁䅁䅅䅁䙁䅁䅁䅁䅁䅁䅁䍄䉁䅁䅁䅃䅁䅁䅍䅁䅁䅁䅕䅁䅁䩁䝪ぃ䭅䙁䅍䅁䙁䅁䅁䅁睂到䉖权獁䅁䅁权流䅁䅁权䕁䅁䅋权䉁䅁䅁允䅁䅁䅅䅁䙁䝁潒穹䤶婤䄱䍄䉁䅁䅁兂䅁䅁䅍䅄䅁䅁䅕䅁䅁䙧䕑䕕䭅乁䅯䅁䭁䍁䄸䅁䭁䅁䉣䅁䉁䅁䅁允䅁䅁䅕䅁䅁䅁䅁䅁䵁䅉䅅䅁䙁䅁䅁睁䵁䅁䅁兂䅁䅁䅁䍉㕪䅑䅯䅯䅁䅁䅯兑䅁䅁䅯睂䅅䅁䅅䅁䉁䅁䅁兂十㡴男䴷桳䅑杷允䅁䅁䅕䅁䑁䅁䅷䅁䙁䅁䅁䅁乂ㅈ䉂权獄䅁䅁权䍂䅁䅁权䡁允䅁允䅁䅁䅅䅁䙁䩁晁䨫坤睷䅚䍄䉁䅁䅁䅃䅁䅁䅍䅁䅁䅁䅕䅁䅁䩁䝪ぃ䭅䙁䅍䅁䙁䅁䅁䅁睂到䉖权祁䅁䅁权流䅁䅁权䕁䅁䅋权䉁䅁䅁允䅁䅁䅅䅁䙁䑁䤸晍瀶煊䅂䍄䉁䅁䅁兂䅁䅁䅍䅄䅁䅁䅕䅁䅁䙁睳ご䭅䱁䅅䅁䭁䕁䅁䅁䭁䅁䉣䅁䉁䅁䅁允䅁䅁䅕䅁䅁䅁䅁䅁䵁䅉䅅䅁䙁䅁䅁睁䵁䅁䅁兂䅁䅁䅃䅖兒兑䅯兰䅁䅁䅯李䅁䅁䅯睂䅅䅁䅅䅁䉁䅁䅁睂䅁䅁䅁䉑橘䅑杷允䅁䅁䅧䅁䑁䅁䅁䅁䙁䅁䅁䅁奃杸䉴权捂䅁䅁兂䅁䅁䅁乣噅兑䅯材䅁䅁䅯杊䅁䅁䅯䅂䍁䅧䅯允䅁䅁䅅䅁䉁䅁䅁兂浂䍯睒噬䤫䅑杷允䅁䅁䅕䅁䑁䅁䅷䅁䙁䅁䅁䥁䅂啚䈹权捃䅁䅁权獁䅁䅁权䡁允䅁允䅁䅁䅅䅁䙁䅁䅁䅁䅁䅁䅁䍄䉁䅁䅁兂䅁䅁䅍䅄䅁䅁䅕䅁䅁䕁乄〫䭁䭁䅳䅁䭁䕁䅫䅁䭁䅁䉣䅁䉁䅁䅁允䅁䅁䅯权䅅䅁杷允䅁䅁䅕䅁䑁䅁䅷䅁䙁䅁䅁䥁啂䙂䉂权敃䅁䅁权⽁䅁䅁权䡁允䅁允䅁䅁䅅䅁䙁䅁䅁䅁䅁䅁䅁䍄䉁䅁䅁䅃䅁䅁䅍䅁䅁䅁䅕䅁䅁䩁䝪ぃ䭅䉁䅧䅁䙁䅁䅁䅁兄杸䉴权䡂䅁䅁权流䅁䅁权䕁䅁䅋权䉁䅁䅁允䅁䅁䅅䅁䭁䉁䅫䅁䵁䅉䅅䅁䥁䅁䅁睁䅁䅁䅁兂䅁䅁䅁䵭䱙兑䅯兗䅁䅁䅕䅁䅁䍁偄商䭅䑁䄴䅁䭁䍁䅙䅁䭁䅁䅑潁䭁䅁䅅䅁䉁䅁䅁允䅁䅁䄴权䅁䍁䄰杍畁䑁䅉䅁䵁䅉䅅䅁䙁䅁䅁睁䵁䅁䅁兂䅁䅁䅃偣佂兑䅯䄱䅁䅁䅯兔䅁䅁䅯睂䅅䅁䅅䅁䉁䅁䅁兂捂卪䩒坕湉䅑杷允䅁䅁䅕䅁䑁䅁䅷䅁䙁䅁䅁䥁煂歌䈹权穃䅁䅁权䙂䅁䅁权䡁允䅁允䅁䅁䅅䅁䙁䡁煡䅶䙉䕏䍎䍄䉁䅁䅁䅃䅁䅁䅍䅁䅁䅁䅕䅁䅁䩁䝪ぃ䭅䙁䅍䅁䙁䅁䅁䅁睂到䉖权㕁䅁䅁权流䅁䅁权䕁䅁䅋权䉁䅁䅁允䅁䅁䅅䅁䙁䡁㕑啺婇㕌䄱䍄䉁䅁䅁兂䅁䅁䅍䅄䅁䅁䅕䅁䅁䩁㉂䔫䭁䝁䅁䅁䭁䕁䅳䅁䭁䅁䉣䅁䉁䅁䅁允䅁䅁䅯睦䅁䅁杷允䅁䅁䅕䅁䑁䅁䅷䅁䙁䅁䅁䥁獃欵䉚权㙄䅁䅁权乂䅁䅁权䡁允䅁允䅁䅁䅅䅁䙁佁⽧坎乡㉌䍴䍄䉁䅁䅁兂䅁䅁䅍䅄䅁䅁䅕䅁䅁佁䉃䔫䭁䩁䄴䅁䭁䑁䅣䅁䭁䅁䉣䅁䉁䅁䅁允䅁䅁䅕噲癃稹䝫稫䴸䅉䅅䅁䙁䅁䅁睁䵁䅁䅁兂䅁䅁䅁乖佚兑䅯䅯䅁䅁䅯杓䅁䅁䅯睂䅅䅁䅅䅁䉁䅁䅁兂佃歏㥘摉橍䅑杷允䅁䅁䅧䅁䑁䅁䅁䅁䙁䅁䅁䅁奃杸䉴权呂䅁䅁兂䅁䅁䅁乣噅兑䅯睏䅁䅁䅯杊䅁䅁䅯䅂䍁䅧䅯允䅁䅁䅅䅁䉁䅁䅁兂婄䑫偪猳杹䅑杷允䅁䅁䅕䅁䑁䅁䅷䅁䙁䅁䅁䅁扂䕍䈹权牃䅁䅁权穁䅁䅁权䡁允䅁允䅁䅁䅅䅁䭁䅁䉯䅁䵁䅉䅅䅁䥁䅁䅁睁䅁䅁䅁兂䅁䅁䅁䵭䱙兑䅯睕䅁䅁䅕䅁䅁䡁剄商䭅䑁䅙䅁䭁䍁䅙䅁䭁䅁䅑潁䭁䅁䅅䅁䉁䅁䅁允䅁䅁䅕扄獪䍖ㅲは䵁䅉䅅䅁䙁䅁䅁睁䵁䅁䅁兂䅁䅁䅁䤴㑈䅑䅯杭䅁䅁䅯児䅁䅁䅯睂䅅䅁䅅䅁䉁䅁䅁兂䅁䅁穄畅剧村杷允䅁䅁䅕䅁䑁䅁䅷䅁䙁䅁䅁䅁杁偋䅬权㉃䅁䅁权䑂䅁䅁权䡁允䅁允䅁䅁䅅䅁䙁䅁䅁䝑敘䑕䍤䍄䉁䅁䅁䅃䅁䅁䅍䅁䅁䅁䅕䅁䅁䩁䝪ぃ䭅䙁䅙䅁䙁䅁䅁䅁㑁硺䉖权㥁䅁䅁权流䅁䅁权䕁䅁䅋权䉁䅁䅁允䅁䅁䅅䅁佁䅁䅧䅁睁䍁䄴䅏䅁䅁杷允䅁䅁䅕䅁䑁䅁䅷䅁䙁䅁䅁䅁扂䕍䈹权㥃䅁䅁权䝂䅁䅁权䡁允䅁允䅁䅁䅅䅁䙁䅁䅁䅁䅁䅁䅁䍄䉁䅁䅁兂䅁䅁䅍䅄䅁䅁䅕䅁䅁䭁䩄〫䭁䝁䅁䅁䭁䑁䄰䅁䭁䅁䉣䅁䉁䅁䅁允䅁䅁䅯䅨䅁䅁杷允䅁䅁䅕䅁䑁䅁䅷䅁䙁䅁䅁䅁杂癹䅴权㑄䅁䅁权䍂䅁䅁权䡁允䅁允䅁䅁䅅䅁䙁䝁㉩塳䭬ど䌵䍄䉁䅁䅁䅃䅁䅁䅍䅁䅁䅁䅕䅁䅁䩁䝪ぃ䭅䙁䅍䅁䙁䅁䅁䅁歄桺䉖权獁䅁䅁权流䅁䅁权䕁䅁䅋权䉁䅁䅁允䅁䅁䅅䅁佁䅁䅷䅁ㅁ䑁䅙杌ぁ䑁䅅䅁䵁䅉䅅䅁䥁䅁䅁睁䅁䅁䅁兂䅁䅁䅁䵭䱙兑䅯睕䅁䅁䅕䅁䅁䡁剄商䭅䕁䅙䅁䭁䍁䅙䅁䭁䅁䅑潁䭁䅁䅅䅁䉁䅁䅁允䅁䅁䅕砹煰汬嘸歰䵁䅉䅅䅁䙁䅁䅁睁䵁䅁䅁兂䅁䅁䅁䵣㝲䅑䅯睩䅁䅁䅯免䅁䅁䅯睂䅅䅁䅅䅁䉁䅁䅁兂䅁䅁䅁䅁䅁䅁杷允䅁䅁䅧䅁䑁䅁䅁䅁䙁䅁䅁䅁奃杸䉴权呂䅁䅁兂䅁䅁䅁乣噅兑䅯兒䅁䅁䅯杊䅁䅁䅯䅂䍁䅧䅯允䅁䅁䅅䅁䉁䅁䅁兂䝄㥺奴㥉樲䅑杷允䅁䅁䅧䅁䑁䅁䅁䅁䙁䅁䅁䅁奃杸䉴权坂䅁䅁兂䅁䅁䅁䵫嘸兑䅯杓䅁䅁䅯杊䅁䅁䅯䅂䍁䅧䅯允䅁䅁䅅䅁䉁䅁䅁兂獄払敧剨呋䅑杷允䅁䅁䅕䅁䑁䅁䅷䅁䙁䅁䅁䅁乂ㅈ䉂权橃䅁䅁权䕂䅁䅁权䡁允䅁允䅁䅁䅅䅁䙁䅁䅁䱧㕅晍䉴䍄䉁䅁䅁兂䅁䅁䅍䅄䅁䅁䅕䅁䅁䉁䉃䔫䭁佁䅧䅁䭁䕁䅳䅁䭁䅁䉣䅁䉁䅁䅁允䅁䅁䅕坯お晱偷さ䵁䅉䅅䅁䥁䅁䅁睁䅁䅁䅁兂䅁䅁䅁䵭䱙兑䅯睕䅁䅁䅕䅁䅁䡁剄商䭅䑁䅷䅁䭁䍁䅙䅁䭁䅁䅑潁䭁䅁䅅䅁䉁䅁䅁允䅁䅁䅕晐婇䱒橍啰䵁䅉䅅䅁䙁䅁䅁睁䵁䅁䅁兂䅁䅁䅁摪但兑䅯睳䅁䅁䅯李䅁䅁䅯睂䅅䅁䅅䅁䉁䅁䅁兂䅁䅁䥩坆潖村杷允䅁䅁䅕䅁䑁䅁䅷䅁䙁䅁䅁䅁扂䕍䈹权䥄䅁䅁权硁䅁䅁权䡁允䅁允䅁䅁䅅䅁䙁䅁䅁䅁䅁䅁䅁䍄䉁䅁䅁兂䅁䅁䅍䅄䅁䅁䅕䅁䅁䑁歪歔䭅䭁䅁䅁䭁䑁䅑䅁䭁䅁䉣䅁䉁䅁䅁允䅁䅁䅕䅁䅁䅁䅁䅁䵁䅉䅅䅁䙁䅁䅁睁䵁䅁䅁兂䅁䅁䅁祥倱兑䅯杁䅅䅁䅯睒䅁䅁䅯睂䅅䅁䅅䅁䉁䅁䅁兂䅁䅁䅁䅁䅁䅁杷允䅁䅁䅧䅁䑁䅁䅁䅁䙁䅁䅁䅁奃杸䉴权婂䅁䅁兂䅁䅁䅁䴫嘴兑䅯兓䅁䅁䅯杊䅁䅁䅯䅂䍁䅧䅯允䅁䅁䅅䅁䉁䅁䅁杄䵁䅁䅁兌穁䍁䄴䅍祁䅁䅁䍄䉁䅁䅁䅃䅁䅁䅍䅁䅁䅁䅕䅁䅁䩁䝪ぃ䭅䙁䅍䅁䙁䅁䅁䅁睂到䉖权䭂䅁䅁权流䅁䅁权䕁䅁䅋权䉁䅁䅁允䅁䅁䅅䅁䙁䵁克楡䕒㙡䅒䍄䉁䅁䅁兂䅁䅁䅍䅄䅁䅁䅕䅁䅁䩁㉂䔫䭁䩁䅯䅁䭁䕁䅳䅁䭁䅁䉣䅁䉁䅁䅁允䅁䅁䅕䅁䅁杣㕄啉䵉䅉䅅䅁䙁䅁䅁睁䵁䅁䅁兂䅁䅁䅁䵙㝲䅑䅯杪䅁䅁䅯睍䅁䅁䅯睂䅅䅁䅅䅁䉁䅁䅁兂䅁䅁䅁䅁䅁䅁杷允䅁䅁䅕䅁䑁䅁䅷䅁䙁䅁䅁䅁䅂智䅴权㡄䅁䅁权㙁䅁䅁权䡁允䅁允䅁䅁䅅䅁䙁䅁䅁䅁䅁䅁䅁䍄䉁䅁䅁兂䅁䅁䅍䅄䅁䅁䅕䅁䅁䥁刳歔䭅䱁䅅䅁䭁䕁䅙䅁䭁䅁䉣䅁䉁䅁䅁允䅁䅁䅕䅁䅁䅁䅁䅁䵁䅉䅅䅁䙁䅁䅁睁䵁䅁䅁兂䅁䅁䅃䅖兒兑䅯䄸䅁䅁䅯睏䅁䅁䅯睂䅅䅁䅅䅁䉁䅁䅁兂䅁䅁䅁䅁䅁䅁杷允䅁䅁䅕䅁䑁䅁䅷䅁䙁䅁䅁䵁䑸婌䉰权㙃䅁䅁权畁䅁䅁权䡁允䅁允䅁䅁䅅䅁䙁䅁䅁䅁䅁䅁䅁䍄䉁䅁䅁䅃䅁䅁䅍䅁䅁䅁䅕䅁䅁䩁䝪ぃ䭅䙁䅍䅁䙁䅁䅁䅁睂到䉖权䑂䅁䅁权流䅁䅁权䕁䅁䅋权䉁䅁䅁允䅁䅁䅅䅁䙁䥁乒敂汍䭗䅎䍄䉁䅁䅁兂䅁䅁䅍䅄䅁䅁䅕䅁䅁䍁潁唫䭁䥁䅫䅁䭁䕁䅉䅁䭁䅁䉣䅁䉁䅁䅁允䅁䅁䅯児䅅䅁杷允䅁䅁䅕䅁䑁䅁䅷䅁䙁䅁䅁䥁睂䔸䈵权㑃䅁䅁权穁䅁䅁权䡁允䅁允䅁䅁䅅䅁䙁䥁㉙䅵〯さ䅬䍄䉁䅁䅁兂䅁䅁䅍䅄䅁䅁䅕䅁䅁䙁坔歔䭅佁䅁䅁䭁䑁䅕䅁䭁䅁䉣䅁䉁䅁䅁允䅁䅁䅕䅁䅁䅁䅁䅁䵁䅉䅅䅁䥁䅁䅁睁䅁䅁䅁兂䅁䅁䅁䵭䱙兑䅯睕䅁䅁䅕䅁䅁䡁剄商䭅䅁䅍䅁䭁䍁䅙䅁䭁䅁䅑潁䭁䅁䅅䅁䉁䅁䅁允䅁䅁䅕渴支歮䡕䕰䵁䅉䅅䅁䙁䅁䅁睁䵁䅁䅁兂䅁䅁䅁偷㝔䅑䅯杚䅁䅁䅯䅔䅁䅁䅯睂䅅䅁䅅䅁䉁䅁䅁权偁允䅁䍄䉁䅁䅁兂䅁䅁䅍䅄䅁䅁䅕䅁䅁䙁睳ご䭅䩁䅙䅁䭁䍁䅷䅁䭁䅁䉣䅁䉁䅁䅁允䅁䅁䅕䅁䅁䅁䅁䅁䵁䅉䅅䅁䙁䅁䅁睁䵁䅁䅁兂䅁䅁䅁䥂倱兑䅯䅮䅁䅁䅯杍䅁䅁䅯睂䅅䅁䅅䅁䉁䅁䅁兂䅁䅁䅁䅁䅁䅁杷允䅁䅁䅕䅁䑁䅁䅷䅁䙁䅁䅁䅁乂ㅈ䉂权䑄䅁䅁权㝁䅁䅁权䡁允䅁允䅁䅁䅅䅁䭁䑁䈴䅁䵁䅉䅅䅁䙁䅁䅁睁䵁䅁䅁兂䅁䅁䅁剔儹兑䅯朶䅁䅁䅯䅎䅁䅁䅯睂䅅䅁䅅䅁䉁䅁䅁兂䅁䅁䅁䅁䅁䅁杷允䅁䅁䅕䅁䑁䅁䅷䅁䙁䅁䅁䥁獃欵䉚权楄䅁䅁权㍁䅁䅁权䡁允䅁允䅁䅁䅅䅁䙁䅁䅁䅁䅁䅁䅁䍄䉁䅁䅁兂䅁䅁䅍䅄䅁䅁䅕䅁䅁䝁确歔䭅䩁䅑䅁䭁䑁䅍䅁䭁䅁䉣䅁䉁䅁䅁允䅁䅁䅯杍䅅䅁杷允䅁䅁䅧䅁䑁䅁䅁䅁䙁䅁䅁䅁奃杸䉴权奁䅁䅁兂䅁䅁䅁䴰䱙兑䅯児䅁䅁䅯杊䅁䅁䅯䅂䍁䅧䅯允䅁䅁䅅䅁䉁䅁䅁权婁䅁䅁䍄䉁䅁䅁兂䅁䅁䅍䅄䅁䅁䅕䅁䅁䕁乄〫䭁偁䅙䅁䭁䑁䅫䅁䭁䅁䉣䅁䉁䅁䅁允䅁䅁䅕䅁䅁䅁䅁䅁䵁䅉䅅䅁䥁䅁䅁睁䅁䅁䅁兂䅁䅁䅁䵭䱙兑䅯睕䅁䅁䅕䅁䅁佁佔商䭅䍁䄸䅁䭁䍁䅙䅁䭁䅁䅑潁䭁䅁䅅䅁䉁䅁䅁允䅁䅁䄴䅄䅁䑁䅕李畁䑁䅙兎䅁䅁杷允䅁䅁䅕䅁䑁䅁䅷䅁䙁䅁䅁䅁䅂智䅴权奃䅁䅁权獁䅁䅁权䡁允䅁允䅁䅁䅅䅁䙁䅁䅁䅁䅁䅁䅁䍄䉁䅁䅁兂䅁䅁䅍䅄䅁䅁䅕䅁䅁䥁刳歔䭅䥁䄴䅁䭁䍁䅷䅁䭁䅁䉣䅁䉁䅁䅁允䅁䅁䅕䅁䅁䅁䅁䅁䵁䅉䅅䅁䥁䅁䅁睁䅁䅁䅁兂䅁䅁䅁䵭䱙兑䅯睕䅁䅁䅕䅁䅁佁佔商䭅䍁䄴䅁䭁䍁䅙䅁䭁䅁䅑潁䭁䅁䅅䅁䉁䅁䅁允䅁䅁䄴䅄䅁䑁䅕睎畁䑁䅉睍䅁䅁杷允䅁䅁䅧䅁䑁䅁䅁䅁䙁䅁䅁䅁奃杸䉴权奁䅁䅁兂䅁䅁䅁乣噅兑䅯兑䅁䅁䅯杊䅁䅁䅯䅂䍁䅧䅯允䅁䅁䅅䅁䉁䅁䅁兂煄䱕䡗眴慵䅑杷允䅁䅁䅕䅁䑁䅁䅷䅁䙁䅁䅁䅁睂癹䅴权奃䅁䅁权䥂䅁䅁权䡁允䅁允䅁䅁䅅䅁䙁䅁桕朸晓硓䌱䍄䉁䅁䅁兂䅁䅁䅍䅄䅁䅁䅕䅁䅁䉁䉃䔫䭁䩁䅁䅁䭁䕁䅧䅁䭁䅁䉣䅁䉁䅁䅁允䅁䅁䅯权䅅䅁杷允䅁䅁䅕䅁䑁䅁䅷䅁䙁䅁䅁䅁乃唰䈵权乄䅁䅁权畁䅁䅁权䡁允䅁允䅁䅁䅅䅁䙁䅁䅁䅁䅁䅁䅁䍄䉁䅁䅁䅃䅁䅁䅍䅁䅁䅁䅕䅁䅁䩁䝪ぃ䭅䙁䅙䅁䙁䅁䅁䅁元硺䉖权䍂䅁䅁权流䅁䅁权䕁䅁䅋权䉁䅁䅁允䅁䅁䅅䅁䙁䩁婱婭婭㔸䅆䍄䉁䅁䅁兂䅁䅁䅍䅄䅁䅁䅕䅁䅁䕁乄〫䭁䱁䅅䅁䭁䑁䅣䅁䭁䅁䉣䅁䉁䅁䅁允䅁䅁䅕䅁䅁䅁䅁䅁䵁䅉䅅䅁䙁䅁䅁睁䵁䅁䅁兂䅁䅁䅁㙲偒兑䅯朷䅁䅁䅯材䅁䅁䅯睂䅅䅁䅅䅁䉁䅁䅁兂慃硤䅥㙣卤䅑杷允䅁䅁䅕䅁䑁䅁䅷䅁䙁䅁䅁䅁䅂智䅴权⭄䅁䅁权䉂䅁䅁权䡁允䅁允䅁䅁䅅䅁䙁䅁䅁䝁㈶䉐䍊䍄䉁䅁䅁兂䅁䅁䅍䅄䅁䅁䅕䅁䅁䑧婴ご䭅䥁䅫䅁䭁䑁䅉䅁䭁䅁䉣䅁䉁䅁䅁允䅁䅁䅯兲䅁䅁杷允䅁䅁䅕䅁䑁䅁䅷䅁䙁䅁䅁䅁啂欱䈵权灃䅁䅁权䅂䅁䅁权䡁允䅁允䅁䅁䅅䅁䭁䅁䉯䅁䵁䅉䅅䅁䥁䅁䅁睁䅁䅁䅁兂䅁䅁䅁䵭䱙兑䅯睕䅁䅁䅕䅁䅁佁佔商䭅䑁䅳䅁䭁䍁䅙䅁䭁䅁䅑潁䭁䅁䅅䅁䉁䅁䅁允䅁䅁䄴䅄䅁䑁䅕兏畁䑁䅣睍䅁䅁杷允䅁䅁䅕䅁䑁䅁䅷䅁䙁䅁䅁䅁㝂啌䈹权穃䅁䅁权獁䅁䅁权䡁允䅁允䅁䅁䅅䅁䙁䅁䅁䅁䅁䅁䅁䍄䉁䅁䅁兂䅁䅁䅍䅄䅁䅁䅕䅁䅁䭧浺歒䭅䥁䄴䅁䭁䑁䅕䅁䭁䅁䉣䅁䉁䅁䅁允䅁䅁䅕⼹硍䉏䥄䕉䵉䅉䅅䅁䙁䅁䅁睁䵁䅁䅁兂䅁䅁䅁晡但兑䅯杯䅁䅁䅯兎䅁䅁䅯睂䅅䅁䅅䅁䉁䅁䅁兂畂䉩焴㑋眹村杷允䅁䅁䅧䅁䑁䅁䅁䅁䙁䅁䅁䅁奃杸䉴权坂䅁䅁兂䅁䅁䅁䴵嘴兑䅯睓䅁䅁䅯杊䅁䅁䅯䅂䍁䅧䅯允䅁䅁䅅䅁䉁䅁䅁杄䵁䅁䅁䅏硁䍁䄴䅏㉁䅁䅁䍄䉁䅁䅁兂䅁䅁䅍䅄䅁䅁䅕䅁䅁䕧求ご䭅䩁䅉䅁䭁䑁䄰䅁䭁䅁䉣䅁䉁䅁䅁允䅁䅁䅕乄湱扅坴〫䵅䅉䅅䅁䙁䅁䅁睁䵁䅁䅁兂䅁䅁䅄佧兊兑䅯朶䅁䅁䅯兔䅁䅁䅯睂䅅䅁䅅䅁䉁䅁䅁兂坁氵浥㝯睗睶杷允䅁䅁䅕䅁䑁䅁䅷䅁䙁䅁䅁䵁䑸婌䉰权元䅁䅁权㙁䅁䅁权䡁允䅁允䅁䅁䅅䅁䭁䅁䉯䅁䵁䅉䅅䅁䙁䅁䅁睁䵁䅁䅁兂䅁䅁䅃䝑偖兑䅯杺䅁䅁䅯杒䅁䅁䅯睂䅅䅁䅅䅁䉁䅁䅁兂䅁䅁䅁䅁䅁䅁杷允䅁䅁䅕䅁䑁䅁䅷䅁䙁䅁䅁䵁䑸婌䉰权㙄䅁䅁权㑁䅁䅁权䡁允䅁允䅁䅁䅅䅁䙁䅁䅁䅁䅁䅁䅁䍄䉁䅁䅁䅃䅁䅁䅍䅁䅁䅁䅕䅁䅁䩁䝪ぃ䭅䙁䅍䅁䙁䅁䅁䅁歄桺䉖权㕁䅁䅁权流䅁䅁权䕁䅁䅋权䉁䅁䅁允䅁䅁䅅䅁佁䅁䅷䅁ㅁ䑁䅧杌穁䑁䅕䅁䵁䅉䅅䅁䙁䅁䅁睁䵁䅁䅁兂䅁䅁䅁偷㝔䅑䅯杵䅁䅁䅯睑䅁䅁䅯睂䅅䅁䅅䅁䉁䅁䅁兂䥄牸偆浄稴村杷允䅁䅁䅕䅁䑁䅁䅷䅁䙁䅁䅁䅁扂䕍䈹权坃䅁䅁权㥁䅁䅁权䡁允䅁允䅁䅁䅅䅁䙁䩁婭婏䩂椯䍚䍄䉁䅁䅁䅃䅁䅁䅍䅁䅁䅁䅕䅁䅁䩁䝪ぃ䭅䉁䅧䅁䙁䅁䅁䅁允硺䉖权㉁䅁䅁权流䅁䅁权䕁䅁䅋权䉁䅁䅁允䅁䅁䅅䅁佁䅁䅯䅁㉁䍁䄴免穁䅁䅁䍄䉁䅁䅁兂䅁䅁䅍䅄䅁䅁䅕䅁䅁䵁い〫䭁䭁䅫䅁䭁䕁䅕䅁䭁䅁䉣䅁䉁䅁䅁允䅁䅁䅯权䅅䅁杷允䅁䅁䅧䅁䑁䅁䅁䅁䙁䅁䅁䅁奃杸䉴权呂䅁䅁兂䅁䅁䅁䴵嘴兑䅯睐䅁䅁䅯杊䅁䅁䅯䅂䍁䅧䅯允䅁䅁䅅䅁䉁䅁䅁杄䵁䅁䅁兎㕁䍁䄴䅍硁䅁䅁䍄䉁䅁䅁兂䅁䅁䅍䅄䅁䅁䅕䅁䅁䥷楄䕕䭅䵁䅍䅁䭁䕁䅫䅁䭁䅁䉣䅁䉁䅁䅁允䅁䅁䅕䅁䅁䅁䅁䅁䵁䅉䅅䅁䙁䅁䅁睁䵁䅁䅁兂䅁䅁䵄祑愲兑䅯杚䅁䅁䅯睓䅁䅁䅯睂䅅䅁䅅䅁䉁䅁䅁权㙂䅁䅁䍄䉁䅁䅁䅃䅁䅁䅍䅁䅁䅁䅕䅁䅁䩁䝪ぃ䭅䙁䅍䅁䙁䅁䅁䅁歄桺䉖权㥁䅁䅁权流䅁䅁权䕁䅁䅋权䉁䅁䅁允䅁䅁䅅䅁佁䅁䅷䅁㉁䑁䅁杌ㅁ䑁䅅䅁䵁䅉䅅䅁䥁䅁䅁睁䅁䅁䅁兂䅁䅁䅁䵭䱙兑䅯䅘䅁䅁䅕䅁䅁偁佪商䭅䕁䄰䅁䭁䍁䅙䅁䭁䅁䅑潁䭁䅁䅅䅁䉁䅁䅁允䅁䅁䄴权䅁䑁䅙杌硁䑁䅧䅁䵁䅉䅅䅁䙁䅁䅁睁䵁䅁䅁兂䅁䅁䅁䥅㑈䅑䅯䄱䅁䅁䅯䅐䅁䅁䅯睂䅅䅁䅅䅁䉁䅁䅁兂䅁䅁䅁䅁䅁䅁杷允䅁䅁䅧䅁䑁䅁䅁䅁䙁䅁䅁䅁奃杸䉴权呂䅁䅁兂䅁䅁䅁䴵嘴兑䅯睓䅁䅁䅯杊䅁䅁䅯䅂䍁䅧䅯允䅁䅁䅅䅁䉁䅁䅁杄䵁䅁䅁李穁䍁䄴兎㕁䅁䅁䍄䉁䅁䅁兂䅁䅁䅍䅄䅁䅁䅕䅁䅁䵁い〫䭁佁䄴䅁䭁䕁䅳䅁䭁䅁䉣䅁䉁䅁䅁允䅁䅁䅕㥫晅浂瑱歒䵁䅉䅅䅁䥁䅁䅁睁䅁䅁䅁兂䅁䅁䅁䵭䱙兑䅯䅗䅁䅁䅕䅁䅁佁佔商䭅䍁䄴䅁䭁䍁䅙䅁䭁䅁䅑潁䭁䅁䅅䅁䉁䅁䅁允䅁䅁䄴权䅁䑁䅙杌㕁䑁䅫䅁䵁䅉䅅䅁䙁䅁䅁睁䵁䅁䅁兂䅁䅁䅁偷㝔䅑䅯䄵䅁䅁䅯兎䅁䅁䅯睂䅅䅁䅅䅁䉁䅁䅁兂睂坑呺こ祘睐杷允䅁䅁䅧䅁䑁䅁䅁䅁䙁䅁䅁䅁奃杸䉴权呂䅁䅁兂䅁䅁䅁䴵嘴兑䅯村䅁䅁䅯杊䅁䅁䅯䅂䍁䅧䅯允䅁䅁䅅䅁䉁䅁䅁杄䵁䅁䅁李ぁ䍁䄴䅎㑁䅁䅁䍄䉁䅁䅁兂䅁䅁䅍䅄䅁䅁䅕䅁䅁䍁潁唫䭁䵁䄴䅁䭁䕁䅳䅁䭁䅁䉣䅁䉁䅁䅁允䅁䅁䅕䅁䅁䅁䅁䅁䵁䅉䅅䅁䥁䅁䅁睁䅁䅁䅁兂䅁䅁䅁䵭䱙兑䅯兗䅁䅁䅕䅁䅁䍁偄商䭅䑁䅍䅁䭁䍁䅙䅁䭁䅁䅑潁䭁䅁䅅䅁䉁䅁䅁允䅁䅁䄴权䅁䑁䅅杌穁䑁䅅䅁䵁䅉䅅䅁䙁䅁䅁睁䵁䅁䅁兂䅁䅁䅁晡但兑䅯杫䅁䅁䅯睍䅁䅁䅯睂䅅䅁䅅䅁䉁䅁䅁兂䡁摳䘹䠶䡐兑杷允䅁䅁䅕䅁䑁䅁䅷䅁䙁䅁䅁䥁䅂啚䈹权㉃䅁䅁权䥂䅁䅁权䡁允䅁允䅁䅁䅅䅁䙁䅁䅁䅁䅁䅁䅁䍄䉁䅁䅁兂䅁䅁䅍䅄䅁䅁䅕䅁䅁䍁潁唫䭁䩁䅙䅁䭁䕁䅉䅁䭁䅁䉣䅁䉁䅁䅁允䅁䅁䅕䅁䅂匱䕧䕏䵉䅉䅅䅁䥁䅁䅁睁䅁䅁䅁兂䅁䅁䅁䵭䱙兑䅯兗䅁䅁䅕䅁䅁佁佔商䭅䕁䅣䅁䭁䍁䅙䅁䭁䅁䅑潁䭁䅁䅅䅁䉁䅁䅁允䅁䅁䄴䅄䅁䑁䅕兏畁䑁䅧杍䅁䅁杷允䅁䅁䅕䅁䑁䅁䅷䅁䙁䅁䅁䅁元癤䅨权啃䅁䅁权㥁䅁䅁权䡁允䅁允䅁䅁䅅䅁䭁䑁䉅䅁䵁䅉䅅䅁䙁䅁䅁睁䵁䅁䅁兂䅁䅁䅁晡但兑䅯䄲䅁䅁䅯䅒䅁䅁䅯睂䅅䅁䅅䅁䉁䅁䅁兂⭃㝔乏㑤㝺睐杷允䅁䅁䅧䅁䑁䅁䅁䅁䙁䅁䅁䅁奃杸䉴权敂䅁䅁兂䅁䅁䅁䵹䱙兑䅯睁䅁䅁䅯杊䅁䅁䅯䅂䍁䅧䅯允䅁䅁䅅䅁䉁䅁䅁权時䅁䅁䍄䉁䅁䅁兂䅁䅁䅍䅄䅁䅁䅕䅁䅁䉁䉃䔫䭁䩁䅙䅁䭁䕁䅁䅁䭁䅁䉣䅁䉁䅁䅁允䅁䅁䅕䅁䅄䡵坨ぎ䵉䅉䅅䅁䙁䅁䅁睁䵁䅁䅁兂䅁䅁䅁䵣㝲䅑䅯睙䅁䅁䅯免䅁䅁䅯睂䅅䅁䅅䅁䉁䅁䅁兂䅁䅁䅁䅁䅁䅁杷允䅁䅁䅕䅁䑁䅁䅷䅁䙁䅁䅁䥁睃ば䈹权汃䅁䅁权䅂䅁䅁权䡁允䅁允䅁䅁䅅䅁䡁䅁䅁䅁䅁畵䅊䍄䉁䅁䅁䅃䅁䅁䅍䅁䅁䅁䅕䅁䅁䩁䝪ぃ䭅䙁䅍䅁䙁䅁䅁䅁歄桺䉖权乂䅁䅁权流䅁䅁权䕁䅁䅋权䉁䅁䅁允䅁䅁䅅䅁佁䅁䅷䅁㉁䑁䅑杌ㅁ䑁䅍䅁䵁䅉䅅䅁䥁䅁䅁睁䅁䅁䅁兂䅁䅁䅁䵭䱙兑䅯睕䅁䅁䅕䅁䅁䉁偄商䭅䑁䅅䅁䭁䍁䅙䅁䭁䅁䅑潁䭁䅁䅅䅁䉁䅁䅁允䅁䅁䄴䅃䅁䑁䅉杌硁䅁䅁䍄䉁䅁䅁兂䅁䅁䅍䅄䅁䅁䅕䅁䅁䭁䩄〫䭁䱁䅍䅁䭁䑁䅕䅁䭁䅁䉣䅁䉁䅁䅁允䅁䅁䅕佅扔䅯奸䕥䵉䅉䅅䅁䥁䅁䅁睁䅁䅁䅁兂䅁䅁䅁䵭䱙兑䅯睕䅁䅁䅕䅁䅁䉁偄商䭅䑁䅍䅁䭁䍁䅙䅁䭁䅁䅑潁䭁䅁䅅䅁䉁䅁䅁允䅁䅁䄴权䅁䑁䅅杌祁䑁䅣䅁䵁䅉䅅䅁䙁䅁䅁睁䵁䅁䅁兂䅁䅁䅁䵑㜳䅑䅯共䅁䅁䅯䅌䅁䅁䅯睂䅅䅁䅅䅁䉁䅁䅁权䭁允䅁䍄䉁䅁䅁兂䅁䅁䅍䅄䅁䅁䅕䅁䅁䡁䭄〫䭁䭁䅳䅁䭁䑁䅳䅁䭁䅁䉣䅁䉁䅁䅁允䅁䅁䅯权䅅䅁杷允䅁䅁䅕䅁䑁䅁䅷䅁䙁䅁䅁䥁䅂啚䈹权捃䅁䅁权㙁䅁䅁权䡁允䅁允䅁䅁䅅䅁䙁䅁䅁䅁䅁䅁䅁䍄䉁䅁䅁兂䅁䅁䅍䅄䅁䅁䅕䅁䅁䅁乓ご䭅䝁䅁䅁䭁䕁䅁䅁䭁䅁䉣䅁䉁䅁䅁允䅁䅁䅯䅤䅁䅁杷允䅁䅁䅕䅁䑁䅁䅷䅁䙁䅁䅁䥁煂歌䈹权敃䅁䅁权㝁䅁䅁权䡁允䅁允䅁䅁䅅䅁䙁䅁䅁䅁䅁䅁䅁䍄䉁䅁䅁䅃䅁䅁䅍䅁䅁䅁䅕䅁䅁䩁䝪ぃ䭅䙁䅍䅁䙁䅁䅁䅁允硺䉖权㑁䅁䅁权流䅁䅁权䕁䅁䅋权䉁䅁䅁允䅁䅁䅅䅁佁䅁䅯䅁睁䍁䄴李㑁䅁䅁䍄䉁䅁䅁兂䅁䅁䅍䅄䅁䅁䅕䅁䅁䭁欫ご䭅乁䅙䅁䭁䕁䅍䅁䭁䅁䉣䅁䉁䅁䅁允䅁䅁䅕䱏慆䥐琹稫䴸䅉䅅䅁䙁䅁䅁睁䵁䅁䅁兂䅁䅁䅃䭳偤兑䅯䅹䅁䅁䅯䅓䅁䅁䅯睂䅅䅁䅅䅁䉁䅁䅁兂㍁硲橦婬剅村杷允䅁䅁䅕䅁䑁䅁䅷䅁䙁䅁䅁䅁元癤䅨权㝃䅁䅁权ㅁ䅁䅁权䡁允䅁允䅁䅁䅅䅁䙁䅁䅁䝉䩲歸䍊䍄䉁䅁䅁兂䅁䅁䅍䅄䅁䅁䅕䅁䅁䙁睳ご䭅䝁䅙䅁䭁䕁䄰䅁䭁䅁䉣䅁䉁䅁䅁允䅁䅁䅯䅊䅅䅁杷允䅁䅁䅧䅁䑁䅁䅁䅁䙁䅁䅁䅁奃杸䉴权呂䅁䅁兂䅁䅁䅁䵅嘸兑䅯睐䅁䅁䅯杊䅁䅁䅯䅂䍁䅧䅯允䅁䅁䅅䅁䉁䅁䅁杄䭁䅁䅁免畁䑁䅣䅏䅁䅁杷允䅁䅁䅕䅁䑁䅁䅷䅁䙁䅁䅁䅁灂唸䈵权䕁允䅁权㥁䅁䅁权䡁允䅁允䅁䅁䅅䅁䙁䑁摺睌䙐䑕䅊䍄䉁䅁䅁兂䅁䅁䅍䅄䅁䅁䅕䅁䅁䕧求ご䭅䩁䅑䅁䭁䑁䅳䅁䭁䅁䉣䅁䉁䅁䅁允䅁䅁䅯睌䅅䅁杷允䅁䅁䅕䅁䑁䅁䅷䅁䙁䅁䅁䅁杂癹䅴权捄䅁䅁权乂䅁䅁权䡁允䅁允䅁䅁䅅䅁䙁䙁浆呱牉昵⽧䍄䉁䅁䅁䅃䅁䅁䅍䅁䅁䅁䅕䅁䅁䩁䝪ぃ䭅䙁䅍䅁䙁䅁䅁䅁允硺䉖权㝁䅁䅁权流䅁䅁权䕁䅁䅋权䉁䅁䅁允䅁䅁䅅䅁佁䅁䅯䅁祁䍁䄴免㍁䅁䅁䍄䉁䅁䅁䅃䅁䅁䅍䅁䅁䅁䅕䅁䅁䩁䝪ぃ䭅䉁䅧䅁䙁䅁䅁䅁睄桺䉖权㡁䅁䅁权流䅁䅁权䕁䅁䅋权䉁䅁䅁允䅁䅁䅅䅁䙁䡁㥅瑃橥䭬䅖䍄䉁䅁䅁䅃䅁䅁䅍䅁䅁䅁䅕䅁䅁䩁䝪ぃ䭅䙁䅍䅁䙁䅁䅁䅁允硺䉖权㥁䅁䅁权流䅁䅁权䕁䅁䅋权䉁䅁䅁允䅁䅁䅅䅁佁䅁䅯䅁硁䍁䄴䅏㕁䅁䅁䍄䉁䅁䅁兂䅁䅁䅍䅄䅁䅁䅕䅁䅁䝁䭄〫䭁乁䅉䅁䭁䑁䅳䅁䭁䅁䉣䅁䉁䅁䅁允䅁䅁䅕䅁䅁䅁䅁䅁䵁䅉䅅䅁䙁䅁䅁睁䵁䅁䅁兂䅁䅁䅁䥂倱兑䅯睙䅁䅁䅯䅏䅁䅁䅯睂䅅䅁䅅䅁䉁䅁䅁兂䅁䅁䅁䅁䅁䅁杷允䅁䅁䅧䅁䑁䅁䅁䅁䙁䅁䅁䅁奃杸䉴权呂䅁䅁兂䅁䅁䅁䵅嘸兑䅯李䅁䅁䅯杊䅁䅁䅯䅂䍁䅧䅯允䅁䅁䅅䅁䉁䅁䅁杄䭁䅁䅁免畁䑁䅧兏䅁䅁杷允䅁䅁䅕䅁䑁䅁䅷䅁䙁䅁䅁䅁杁偋䅬权䱃䅁䅁权䵂䅁䅁权䡁允䅁允䅁䅁䅅䅁䙁䑁積積積睍䅤䍄䉁䅁䅁兂䅁䅁䅍䅄䅁䅁䅕䅁䅁䝧畯ご䭅䭁䄸䅁䭁䍁䅷䅁䭁䅁䉣䅁䉁䅁䅁允䅁䅁䅕䅁䅁䅁䅁䅁䵁䅉䅅䅁䥁䅁䅁睁䅁䅁䅁兂䅁䅁䅁䵭䱙兑䅯杔䅁䅁䅕䅁䅁䑁偪商䭅䑁䅣䅁䭁䍁䅙䅁䭁䅁䅑潁䭁䅁䅅䅁䉁䅁䅁允䅁䅁䄴权䅁䑁䅁杌㉁䑁䅣䅁䵁䅉䅅䅁䙁䅁䅁睁䵁䅁䅁兂䅁䅁䅁住佒兑䅯䅭䅁䅁䅯䅐䅁䅁䅯睂䅅䅁䅅䅁䉁䅁䅁兂䡃共䡊入場村杷允䅁䅁䅕䅁䑁䅁䅷䅁䙁䅁䅁䥁睃ば䈹权兄䅁䅁权䥂䅁䅁权䡁允䅁允䅁䅁䅅䅁䙁䕁乏嘳ㅩ呥䅒䍄䉁䅁䅁䅃䅁䅁䅍䅁䅁䅁䅕䅁䅁䩁䝪ぃ䭅䉁䅧䅁䙁䅁䅁䅁歄桺䉖权祁䅁䅁权流䅁䅁权䕁䅁䅋权䉁䅁䅁允䅁䅁䅅䅁佁䅁䄴䅁㕁䑁䅙䅎畁䑁䅉䅏䅁䅁杷允䅁䅁䅕䅁䑁䅁䅷䅁䙁䅁䅁䵁䅃水䉂权牃䅁䅁权䉂䅁䅁权䡁允䅁允䅁䅁䅅䅁䭁䅁䉯䅁䵁䅉䅅䅁䥁䅁䅁睁䅁䅁䅁兂䅁䅁䅁䵭䱙兑䅯睕䅁䅁䅕䅁䅁䉁偄商䭅䑁䄴䅁䭁䍁䅙䅁䭁䅁䅑潁䭁䅁䅅䅁䉁䅁䅁允䅁䅁䄴䅃䅁䑁䅁杌穁䅁䅁䍄䉁䅁䅁兂䅁䅁䅍䅄䅁䅁䅕䅁䅁䝧畯ご䭅䭁䄸䅁䭁䑁䅫䅁䭁䅁䉣䅁䉁䅁䅁允䅁䅁䅕䅁䅁䅁䅁䅁䵁䅉䅅䅁䙁䅁䅁睁䵁䅁䅁兂䅁䅁䅃䭳偤兑䅯䄰䅁䅁䅯李䅁䅁䅯睂䅅䅁䅅䅁䉁䅁䅁兂䡃㙤硳灊婷䅑杷允䅁䅁䅧䅁䑁䅁䅁䅁䙁䅁䅁䅁奃杸䉴权捂䅁䅁兂䅁䅁䅁䴫嘴兑䅯睓䅁䅁䅯杊䅁䅁䅯䅂䍁䅧䅯允䅁䅁䅅䅁䉁䅁䅁杄䭁䅁䅁免畁䑁䅑睍䅁䅁杷允䅁䅁䅧䅁䑁䅁䅁䅁䙁䅁䅁䅁奃杸䉴权奂䅁䅁兂䅁䅁䅁䵅嘸兑䅯杒䅁䅁䅯杊䅁䅁䅯䅂䍁䅧䅯允䅁䅁䅅䅁䉁䅁䅁杄䵁䅁䅁兌睁䍁䄴䅎㑁䅁䅁䍄䉁䅁䅁兂䅁䅁䅍䅄䅁䅁䅕䅁䅁䡁瑳ご䭅䩁䅯䅁䭁䕁䅑䅁䭁䅁䉣䅁䉁䅁䅁允䅁䅁䅕䅁䅁䅁䅁䅁䵁䅉䅅䅁䥁䅁䅁睁䅁䅁䅁兂䅁䅁䅁䵭䱙兑䅯杖䅁䅁䅕䅁䅁䩁偔商䭅䍁䄴䅁䭁䍁䅙䅁䭁䅁䅑潁䭁䅁䅅䅁䉁䅁䅁允䅁䅁䅕児塲㍯剂啥䵁䅉䅅䅁䙁䅁䅁睁䵁䅁䅁兂䅁䅁䅁䵙㝲䅑䅯杬䅁䅁䅯䅌䅁䅁䅯睂䅅䅁䅅䅁䉁䅁䅁兂䅁䅁䅁䅁䅁䅁杷允䅁䅁䅧䅁䑁䅁䅁䅁䙁䅁䅁䅁奃杸䉴权奁䅁䅁兂䅁䅁䅁䴷嘴兑䅯䅎䅁䅁䅯杊䅁䅁䅯䅂䍁䅧䅯允䅁䅁䅅䅁䉁䅁䅁兂乄䵺䵺䍺㑒䅑杷允䅁䅁䅧䅁䑁䅁䅁䅁䙁䅁䅁䅁奃杸䉴权奂䅁䅁兂䅁䅁䅁䴷嘴兑䅯兓䅁䅁䅯杊䅁䅁䅯䅂䍁䅧䅯允䅁䅁䅅䅁䉁䅁䅁兂乄䵺䵺偔じ䅑杷允䅁䅁䅕䅁䑁䅁䅷䅁䙁䅁䅁䥁獃欵䉚权㝃䅁䅁权㝁䅁䅁权䡁允䅁允䅁䅁䅅䅁䙁䅁䅁䅁䅁䅁䅁䍄䉁䅁䅁兂䅁䅁䅍䅄䅁䅁䅕䅁䅁䕺瑍歭䭅䩁䅧䅁䭁䕁䅙䅁䭁䅁䉣䅁䉁䅁䅁允䅁䅁䅕䅁䅁䅁䅁䅁䵁䅉䅅䅁䥁䅁䅁睁䅁䅁䅁兂䅁䅁䅁䵭䱙兑䅯䅗䅁䅁䅕䅁䅁䑁偪商䭅䕁䅙䅁䭁䍁䅙䅁䭁䅁䅑潁䭁䅁䅅䅁䉁䅁䅁允䅁䅁䄴权䅁䑁䅅杌睁䑁䅫䅁䵁䅉䅅䅁䥁䅁䅁睁䅁䅁䅁兂䅁䅁䅁䵭䱙兑䅯睕䅁䅁䅕䅁䅁䉁偄商䭅䅁䅍䅁䭁䍁䅙䅁䭁䅁䅑潁䭁䅁䅅䅁䉁䅁䅁允䅁䅁䄴权䅁䑁䅕杌㉁䑁䅙䅁䵁䅉䅅䅁䥁䅁䅁睁䅁䅁䅁兂䅁䅁䅁䵭䱙兑䅯䅗䅁䅁䅕䅁䅁佁佔商䭅䑁䄸䅁䭁䍁䅙䅁䭁䅁䅑潁䭁䅁䅅䅁䉁䅁䅁允䅁䅁䄴权䅁䑁䅣杌祁䑁䅉䅁䵁䅉䅅䅁䥁䅁䅁睁䅁䅁䅁兂䅁䅁䅁䵭䱙兑䅯䅗䅁䅁䅕䅁䅁佁佔商䭅䑁䄴䅁䭁䍁䅙䅁䭁䅁䅑潁䭁䅁䅅䅁䉁䅁䅁允䅁䅁䄴权䅁䑁䅧杌穁䑁䅣䅁䵁䅉䅅䅁䙁䅁䅁睁䵁䅁䅁兂䅁䅁䅁摪但兑䅯睸䅁䅁䅯䅑䅁䅁䅯睂䅅䅁䅅䅁䉁䅁䅁兂䅁䅁䕂偆睢兑杷允䅁䅁䅧䅁䑁䅁䅁䅁䙁䅁䅁䅁奃杸䉴权婂䅁䅁兂䅁䅁䅁䴵嘴兑䅯睑䅁䅁䅯杊䅁䅁䅯䅂䍁䅧䅯允䅁䅁䅅䅁䉁䅁䅁兂䅁䅁䅁䅁䅁䅁杷允䅁䅁䅕䅁䑁䅁䅷䅁䙁䅁䅁䥁獃欵䉚权慄䅁䅁权睁䅁䅁权䡁允䅁允䅁䅁䅅䅁䙁䅁䅁䅁䅁䅁䅁䍄䉁䅁䅁兂䅁䅁䅍䅄䅁䅁䅕䅁䅁䝁确歔䭅䝁䅁䅁䭁䕁䅙䅁䭁䅁䉣䅁䉁䅁䅁允䅁䅁䅯睨䅁䅁杷允䅁䅁䅕䅁䑁䅁䅷䅁䙁䅁䅁䅁乂ㅈ䉂权捃䅁䅁权乂䅁䅁权䡁允䅁允䅁䅁䅅䅁䙁䭁牗匱塵祮䅒䍄䉁䅁䅁䅃䅁䅁䅍䅁䅁䅁䅕䅁䅁䩁䝪ぃ䭅䙁䅙䅁䙁䅁䅁䅁䥄杸䉴权畁䅁䅁权流䅁䅁权䕁䅁䅋权䉁䅁䅁允䅁䅁䅅䅁䭁䙁䅣䅁䵁䅉䅅䅁䥁䅁䅁睁䅁䅁䅁兂䅁䅁䅁䵭䱙兑䅯杖䅁䅁䅕䅁䅁佁佺商䭅䑁䅯䅁䭁䍁䅙䅁䭁䅁䅑潁䭁䅁䅅䅁䉁䅁䅁允䅁䅁䅕䘷㑇瑈䝖〱䵁䅉䅅䅁䥁䅁䅁睁䅁䅁䅁兂䅁䅁䅁䵭䱙兑䅯兗䅁䅁䅕䅁䅁䑁偪商䭅䑁䅷䅁䭁䍁䅙䅁䭁䅁䅑潁䭁䅁䅅䅁䉁䅁䅁允䅁䅁䄴权䅁䑁䅁杌㑁䑁䅕䅁䵁䅉䅅䅁䙁䅁䅁睁䵁䅁䅁兂䅁䅁䅁䤴㑈䅑䅯睯䅁䅁䅯兔䅁䅁䅯睂䅅䅁䅅䅁䉁䅁䅁兂䅁䵁䥄䑸䡴村杷允䅁䅁䅕䅁䑁䅁䅷䅁䙁䅁䅁䥁煂歌䈹权啃䅁䅁权㙁䅁䅁权䡁允䅁允䅁䅁䅅䅁䭁䭁䄴䅁䵁䅉䅅䅁䙁䅁䅁睁䵁䅁䅁兂䅁䅁䅁祥倱兑䅯兰䅁䅁䅯睓䅁䅁䅯睂䅅䅁䅅䅁䉁䅁䅁睂䅁䅁䅁䥧歌䅑杷允䅁䅁䅕䅁䑁䅁䅷䅁䙁䅁䅁䅁乂ㅈ䉂权⽃䅁䅁权㥁䅁䅁权䡁允䅁允䅁䅁䅅䅁䙁䅁䅁䉧桇癓䉚䍄䉁䅁䅁䅃䅁䅁䅍䅁䅁䅁䅕䅁䅁䩁䝪ぃ䭅䙁䅧䅁䙁䅁䅁䅁睄桺䉖权⽁䅁䅁权流䅁䅁权䕁䅁䅋权䉁䅁䅁允䅁䅁䅅䅁䙁乁橥䑣䬰㌶䅆䍄䉁䅁䅁兂䅁䅁䅍䅄䅁䅁䅕䅁䅁䱧湃ご䭅䥁䅫䅁䭁䕁䅷䅁䭁䅁䉣䅁䉁䅁䅁允䅁䅁䅯兲䅁䅁杷允䅁䅁䅕䅁䑁䅁䅷䅁䙁䅁䅁䅁灂唸䈵权楃䅁䅁权㡁䅁䅁权䡁允䅁允䅁䅁䅅䅁䙁䩁灩剈楦浵䍴䍄䉁䅁䅁䅃䅁䅁䅍䅁䅁䅁䅕䅁䅁䩁䝪ぃ䭅䍁䅳䅁䙁䅁䅁䅁㑁硺䉖权祁䅁䅁权流䅁䅁权䕁䅁䅋权䉁䅁䅁允䅁䅁䅅䅁佁䅁䅑䅁硁䅁䅁䍄䉁䅁䅁兂䅁䅁䅍䅄䅁䅁䅕䅁䅁䍁潁唫䭁䩁䅯䅁䭁䑁䅉䅁䭁䅁䉣䅁䉁䅁䅁允䅁䅁䅕䅁䅁䑂䝗ぁ䵉䅉䅅䅁䙁䅁䅁睁䵁䅁䅁兂䅁䅁䅁䥅㑈䅑䅯䄳䅁䅁䅯睏䅁䅁䅯睂䅅䅁䅅䅁䉁䅁䅁兂剃坐奈嘲䙕䅑杷允䅁䅁䅕䅁䑁䅁䅷䅁䙁䅁䅁䅁灂唸䈵权啄䅁䅁权乂䅁䅁权䡁允䅁允䅁䅁䅅䅁䙁䥁楈桖㡏䉚䅎䍄䉁䅁䅁䅃䅁䅁䅍䅁䅁䅁䅕䅁䅁䩁䝪ぃ䭅䙁䅙䅁䙁䅁䅁䅁䥄杸䉴权㡁䅁䅁权流䅁䅁权䕁䅁䅋权䉁䅁䅁允䅁䅁䅅䅁䭁䙁䅣䅁䵁䅉䅅䅁䙁䅁䅁睁䵁䅁䅁兂䅁䅁䅁䡫㑢䅑䅯䅹䅁䅁䅯兏䅁䅁䅯睂䅅䅁䅅䅁䉁䅁䅁兂䅁䅁啄癧㝈兑杷允䅁䅁䅕䅁䑁䅁䅷䅁䙁䅁䅁䅁䕁啪䈹权浂䅁䅁权ㅁ䅁䅁权䡁允䅁允䅁䅁䅅䅁䭁䉁䉑䅁䵁䅉䅅䅁䙁䅁䅁睁䵁䅁䅁兂䅁䅁䅁䥂倱兑䅯朲䅁䅁䅯䅍䅁䅁䅯睂䅅䅁䅅䅁䉁䅁䅁兂䅁䅁䅁䅁䅁䅁杷允䅁䅁䅕䅁䑁䅁䅷䅁䙁䅁䅁䵁䑸婌䉰权捃䅁䅁权穁䅁䅁权䡁允䅁允䅁䅁䅅䅁䙁䅁䅁䅁䅁䅁䅁䍄䉁䅁䅁䅃䅁䅁䅍䅁䅁䅁䅕䅁䅁䩁䝪ぃ䭅䙁䅙䅁䙁䅁䅁䅁兄杸䉴权睁䅁䅁权流䅁䅁权䕁䅁䅋权䉁䅁䅁允䅁䅁䅅䅁䭁䉁䅫䅁䵁䅉䅅䅁䥁䅁䅁睁䅁䅁䅁兂䅁䅁䅁䵭䱙兑䅯睕䅁䅁䅕䅁䅁䉁偄商䭅䑁䅷䅁䭁䍁䅙䅁䭁䅁䅑潁䭁䅁䅅䅁䉁䅁䅁允䅁䅁䄴䅃䅁䑁䅉杌硁䅁䅁䍄䉁䅁䅁䅃䅁䅁䅍䅁䅁䅁䅕䅁䅁䩁䝪ぃ䭅䙁䅧䅁䙁䅁䅁䅁㑄桺䉖权䑂䅁䅁权流䅁䅁权䕁䅁䅋权䉁䅁䅁允䅁䅁䅅䅁佁䅁䅯䅁祁䍁䄴李㍁䅁䅁䍄䉁䅁䅁䅃䅁䅁䅍䅁䅁䅁䅕䅁䅁䩁䝪ぃ䭅䙁䄴䅁䙁䅁䅁䅁杁硺䉖权䑂䅁䅁权流䅁䅁权䕁䅁䅋权䉁䅁䅁允䅁䅁䅅䅁佁䅁䅷䅁硁䑁䅫杌睁䑁䅧䅁䵁䅉䅅䅁䙁䅁䅁睁䵁䅁䅁兂䅁䅁䅃偣佂兑䅯䅬䅁䅁䅯免䅁䅁䅯睂䅅䅁䅅䅁䉁䅁䅁权㑁允䅁䍄䉁䅁䅁兂䅁䅁䅍䅄䅁䅁䅕䅁䅁䑧婴ご䭅䩁䅁䅁䭁䑁䅷䅁䭁䅁䉣䅁䉁䅁䅁允䅁䅁䅯权䅅䅁杷允䅁䅁䅕䅁䑁䅁䅷䅁䙁䅁䅁䥁㝁啗䈹权佄䅁䅁权㝁䅁䅁权䡁允䅁允䅁䅁䅅䅁䙁䅁䅁䅁䅁䅁䅁䍄䉁䅁䅁䅃䅁䅁䅍䅁䅁䅁䅕䅁䅁䩁䝪ぃ䭅䙁䅫䅁䙁䅁䅁䅁歄桺䉖权畁䅁䅁权流䅁䅁权䕁䅁䅋权䉁䅁䅁允䅁䅁䅅䅁佁䅁䅷䅁ㅁ䑁䅙杌㑁䑁䅧䅁䵁䅉䅅䅁䙁䅁䅁睁䵁䅁䅁兂䅁䅁䅁䥂倱兑䅯睙䅁䅁䅯䅑䅁䅁䅯睂䅅䅁䅅䅁䉁䅁䅁兂橃䙣味䝲䕁村杷允䅁䅁䅧䅁䑁䅁䅁䅁䙁䅁䅁䅁奃杸䉴权奂䅁䅁兂䅁䅁䅁䴷嘴兑䅯杓䅁䅁䅯杊䅁䅁䅯䅂䍁䅧䅯允䅁䅁䅅䅁䉁䅁䅁兂慃婭婭奓ぺ䅑杷允䅁䅁䅕䅁䑁䅁䅷䅁䙁䅁䅁䅁乂ㅈ䉂权慃䅁䅁权䱂䅁䅁权䡁允䅁允䅁䅁䅅䅁䙁䱁眱湨丫呉䍴䍄䉁䅁䅁䅃䅁䅁䅍䅁䅁䅁䅕䅁䅁䩁䝪ぃ䭅䙁䅙䅁䙁䅁䅁䅁歄桺䉖权䅂䅁䅁权流䅁䅁权䕁䅁䅋权䉁䅁䅁允䅁䅁䅅䅁佁䅁䅷䅁㑁䑁䅅杌祁䑁䅣䅁䵁䅉䅅䅁䙁䅁䅁睁䵁䅁䅁兂䅁䅁䅁䵣㝲䅑䅯共䅁䅁䅯杓䅁䅁䅯睂䅅䅁䅅䅁䉁䅁䅁权䭁允䅁䍄䉁䅁䅁䅃䅁䅁䅍䅁䅁䅁䅕䅁䅁䩁䝪ぃ䭅䙁䅍䅁䙁䅁䅁䅁允硺䉖权䍂䅁䅁权流䅁䅁权䕁䅁䅋权䉁䅁䅁允䅁䅁䅅䅁佁䅁䅯䅁睁䍁䄴兎祁䅁䅁䍄䉁䅁䅁兂䅁䅁䅍䅄䅁䅁䅕䅁䅁䭁䩄〫䭁䵁䅍䅁䭁䕁䅣䅁䭁䅁䉣䅁䉁䅁䅁允䅁䅁䅕䅁䅁䅁䅁䅁䵁䅉䅅䅁䙁䅁䅁睁䵁䅁䅁兂䅁䅁䅁䵑㜳䅑䅯杭䅁䅁䅯䅓䅁䅁䅯睂䅅䅁䅅䅁䉁䅁䅁兂䅁䥁㍃瀱歙村杷允䅁䅁䅕䅁䑁䅁䅷䅁䙁䅁䅁䥁䅂啚䈹权慄䅁䅁权乂䅁䅁权䡁允䅁允䅁䅁䅅䅁䙁䱁摢䭕䝙摒⽯䍄䉁䅁䅁兂䅁䅁䅍䅄䅁䅁䅕䅁䅁䡧睄歔䭅乁䅁䅁䭁䕁䅑䅁䭁䅁䉣䅁䉁䅁䅁允䅁䅁䅕噯丫塢婯啌䵁䅉䅅䅁䙁䅁䅁睁䵁䅁䅁兂䅁䅁䅃楡倵兑䅯杵䅁䅁䅯䅒䅁䅁䅯睂䅅䅁䅅䅁䉁䅁䅁兂䅁䅁䅁䅁䅁䅁杷允䅁䅁䅧䅁䑁䅁䅁䅁䙁䅁䅁䅁奃杸䉴权坂䅁䅁兂䅁䅁䅁䵹䱙兑䅯䅌䅁䅁䅯杊䅁䅁䅯䅂䍁䅧䅯允䅁䅁䅅䅁䉁䅁䅁权塂䅁䅁䍄䉁䅁䅁兂䅁䅁䅍䅄䅁䅁䅕䅁䅁佁䉃䔫䭁䝁䅍䅁䭁䍁䅷䅁䭁䅁䉣䅁䉁䅁䅁允䅁䅁䅕䅁䅁䅁䅁䅁䵁䅉䅅䅁䥁䅁䅁睁䅁䅁䅁兂䅁䅁䅁䵭䱙兑䅯䅗䅁䅁䅕䅁䅁偁佄商䭅䑁䅙䅁䭁䍁䅙䅁䭁䅁䅑潁䭁䅁䅅䅁䉁䅁䅁允䅁䅁䅕体㙆䭆戶づ䵁䅉䅅䅁䥁䅁䅁睁䅁䅁䅁兂䅁䅁䅁䵭䱙兑䅯杖䅁䅁䅕䅁䅁䵁䝪ぃ䭅䕁䅉䅁䭁䍁䅙䅁䭁䅁䅑潁䭁䅁䅅䅁䉁䅁䅁允䅁䅁䅯睖䅁䅁杷允䅁䅁䅕䅁䑁䅁䅷䅁䙁䅁䅁䅁权晹䅴权䑄䅁䅁权㉁䅁䅁权䡁允䅁允䅁䅁䅅䅁䙁䅁䅁䅁䅁䅁䅁䍄䉁䅁䅁䅃䅁䅁䅍䅁䅁䅁䅕䅁䅁䩁䝪ぃ䭅䙁䅫䅁䙁䅁䅁䅁䥄杸䉴权䱂䅁䅁权流䅁䅁权䕁䅁䅋权䉁䅁䅁允䅁䅁䅅䅁䭁䙁䅯䅁䵁䅉䅅䅁䙁䅁䅁睁䵁䅁䅁兂䅁䅁䅃偣佂兑䅯睹䅁䅁䅯睏䅁䅁䅯睂䅅䅁䅅䅁䉁䅁䅁兂䅁䅁䅁䅁䅁䅁杷允䅁䅁䅧䅁䑁䅁䅁䅁䙁䅁䅁䅁奃杸䉴权婂䅁䅁兂䅁䅁䅁䴵嘴兑䅯杓䅁䅁䅯杊䅁䅁䅯䅂䍁䅧䅯允䅁䅁䅅䅁䉁䅁䅁杄䵁䅁䅁兎㕁䍁䄴睎穁䅁䅁䍄䉁䅁䅁兂䅁䅁䅍䅄䅁䅁䅕䅁䅁䝧畯ご䭅乁䅑䅁䭁䍁䄴䅁䭁䅁䉣䅁䉁䅁䅁允䅁䅁䅕䅁䅁䅁䅁䅁䵁䅉䅅䅁䙁䅁䅁睁䵁䅁䅁兂䅁䅁䅁晡但兑䅯睳䅁䅁䅯䅎䅁䅁䅯睂䅅䅁䅅䅁䉁䅁䅁兂䅁䅁䅁䅁䅁䅁杷允䅁䅁䅕䅁䑁䅁䅷䅁䙁䅁䅁䥁煂歌䈹权䕁允䅁权獁䅁䅁权䡁允䅁允䅁䅁䅅䅁䙁䅁䅁䅁䅁䅁䅁䍄䉁䅁䅁䅃䅁䅁䅍䅁䅁䅁䅕䅁䅁䩁䝪ぃ䭅䙁䅧䅁䙁䅁䅁䅁㑄桺䉖权䥂䅁䅁权流䅁䅁权䕁䅁䅋权䉁䅁䅁允䅁䅁䅅䅁佁䅁䅯䅁硁䍁䄴兏硁䅁䅁䍄䉁䅁䅁兂䅁䅁䅍䅄䅁䅁䅕䅁䅁䙧䕑䕕䭅䵁䅣䅁䭁䕁䅷䅁䭁䅁䉣䅁䉁䅁䅁允䅁䅁䅕㍇礯灰潣猶䵅䅉䅅䅁䥁䅁䅁睁䅁䅁䅁兂䅁䅁䅁䵭䱙兑䅯䅗䅁䅁䅕䅁䅁䡁剄商䭅䑁䅁䅁䭁䍁䅙䅁䭁䅁䅑潁䭁䅁䅅䅁䉁䅁䅁允䅁䅁䅕㥌硅側㤳っ䵁䅉䅅䅁䙁䅁䅁睁䵁䅁䅁兂䅁䅁䅁䵙㝲䅑䅯睰䅁䅁䅯材䅁䅁䅯睂䅅䅁䅅䅁䉁䅁䅁权䭁允䅁䍄䉁䅁䅁兂䅁䅁䅍䅄䅁䅁䅕䅁䅁䅁乓ご䭅䱁䅅䅁䭁䕁䅁䅁䭁䅁䉣䅁䉁䅁䅁允䅁䅁䅕䅁䅁䅁䅁䅁䵁䅉䅅䅁䙁䅁䅁睁䵁䅁䅁兂䅁䅁䅃ㅏ偬兑䅯䅙䅁䅁䅯免䅁䅁䅯睂䅅䅁䅅䅁䉁䅁䅁权䉃䅁䅁䍄䉁䅁䅁兂䅁䅁䅍䅄䅁䅁䅕䅁䅁䥁刳歔䭅佁䅉䅁䭁䕁䅅䅁䭁䅁䉣䅁䉁䅁䅁允䅁䅁䅕䅁䅁䅁䅁䅁䵁䅉䅅䅁䙁䅁䅁睁䵁䅁䅁兂䅁䅁䅁摪但兑䅯朸䅁䅁䅯杒䅁䅁䅯睂䅅䅁䅅䅁䉁䅁䅁兂䅁䅁䅁䅁䅁䅁杷允䅁䅁䅕䅁䑁䅁䅷䅁䙁䅁䅁䥁䅂啚䈹权杂䅁䅁权㡁䅁䅁权䡁允䅁允䅁䅁䅅䅁䭁䥁䅍䅁䵁䅉䅅䅁䙁䅁䅁睁䵁䅁䅁兂䅁䅁䅁䤴㑈䅑䅯䄳䅁䅁䅯䅏䅁䅁䅯睂䅅䅁䅅䅁䉁䅁䅁兂扁猱塒䝰噉䅑杷允䅁䅁䅧䅁䑁䅁䅁䅁䙁䅁䅁䅁奃杸䉴权坂䅁䅁兂䅁䅁䅁䴵嘴兑䅯免䅁䅁䅯杊䅁䅁䅯䅂䍁䅧䅯允䅁䅁䅅䅁䉁䅁䅁杄䵁䅁䅁䅏睁䍁䄴兎㍁䅁䅁䍄䉁䅁䅁兂䅁䅁䅍䅄䅁䅁䅕䅁䅁䩁㉂䔫䭁䩁䅁䅁䭁䕁䅙䅁䭁䅁䉣䅁䉁䅁䅁允䅁䅁䅯权䅅䅁杷允䅁䅁䅧䅁䑁䅁䅁䅁䙁䅁䅁䅁奃杸䉴权婂䅁䅁兂䅁䅁䅁乣噅兑䅯杏䅁䅁䅯杊䅁䅁䅯䅂䍁䅧䅯允䅁䅁䅅䅁䉁䅁䅁兂畂偡橊眷奃䅑杷允䅁䅁䅕䅁䑁䅁䅷䅁䙁䅁䅁䅁元癤䅨权潄䅁䅁权祁䅁䅁权䡁允䅁允䅁䅁䅅䅁䙁䝁灬坡灬啡䄹䍄䉁䅁䅁兂䅁䅁䅍䅄䅁䅁䅕䅁䅁䑧婴ご䭅䭁䅳䅁䭁䕁䅍䅁䭁䅁䉣䅁䉁䅁䅁允䅁䅁䅯权䅅䅁杷允䅁䅁䅕䅁䑁䅁䅷䅁䙁䅁䅁䅁乃唰䈵权橂䅁䅁权䑂䅁䅁权䡁允䅁允䅁䅁䅅䅁䙁䅁䅁䬯敷㌫䍒䍄䉁䅁䅁兂䅁䅁䅍䅄䅁䅁䅕䅁䅁䱧湃ご䭅佁䅑䅁䭁䑁䅙䅁䭁䅁䉣䅁䉁䅁䅁允䅁䅁䅕䅁䅁䅁䅁䅁䵁䅉䅅䅁䙁䅁䅁睁䵁䅁䅁兂䅁䅁䅁剔儹兑䅯杁䅅䅁䅯睒䅁䅁䅯睂䅅䅁䅅䅁䉁䅁䅁兂⽄漯㥤䔳硈睐杷允䅁䅁䅧䅁䑁䅁䅁䅁䙁䅁䅁䅁奃杸䉴权奁䅁䅁兂䅁䅁䅁䴰䱙兑䅯杍䅁䅁䅯杊䅁䅁䅯䅂䍁䅧䅯允䅁䅁䅅䅁䉁䅁䅁权婁䅁䅁䍄䉁䅁䅁䅃䅁䅁䅍䅁䅁䅁䅕䅁䅁䩁䝪ぃ䭅䙁䅙䅁䙁䅁䅁䅁䅄杸䉴权乂䅁䅁权流䅁䅁权䕁䅁䅋权䉁䅁䅁允䅁䅁䅅䅁䭁䙁䅙䅁䵁䅉䅅䅁䙁䅁䅁睁䵁䅁䅁兂䅁䅁䅁䍉㕪䅑䅯朶䅁䅁䅯杌䅁䅁䅯睂䅅䅁䅅䅁䉁䅁䅁兂䅁䅁䅁䅁䅁䅁杷允䅁䅁䅕䅁䑁䅁䅷䅁䙁䅁䅁䅁㝂啌䈹权奃䅁䅁权癁䅁䅁权䡁允䅁允䅁䅁䅅䅁䙁䅁䅁䅁䅁䅁䅁䍄䉁䅁䅁兂䅁䅁䅍䅄䅁䅁䅕䅁䅁䝧畯ご䭅䝁䅙䅁䭁䑁䅅䅁䭁䅁䉣䅁䉁䅁䅁允䅁䅁䅯杅䅅䅁杷允䅁䅁䅕䅁䑁䅁䅷䅁䙁䅁䅁䅁㑁䔵䈵权獄䅁䅁权獁䅁䅁权䡁允䅁允䅁䅁䅅䅁䙁䅁䅁䅁䅁䅁䅁䍄䉁䅁䅁䅃䅁䅁䅍䅁䅁䅁䅕䅁䅁䩁䝪ぃ䭅䕁䄴䅁䙁䅁䅁䅁杁硺䉖权䩂䅁䅁权流䅁䅁权䕁䅁䅋权䉁䅁䅁允䅁䅁䅅䅁佁䅁䅯䅁祁䍁䄴䅍㉁䅁䅁䍄䉁䅁䅁䅃䅁䅁䅍䅁䅁䅁䅕䅁䅁䩁䝪ぃ䭅䙁䅙䅁䙁䅁䅁䅁䥄杸䉴权癁䅁䅁权流䅁䅁权䕁䅁䅋权䉁䅁䅁允䅁䅁䅅䅁䭁䙁䅣䅁䵁䅉䅅䅁䥁䅁䅁睁䅁䅁䅁兂䅁䅁䅁䵭䱙兑䅯杖䅁䅁䅕䅁䅁佁佺商䭅䕁䅳䅁䭁䍁䅙䅁䭁䅁䅑潁䭁䅁䅅䅁䉁䅁䅁允䅁䅁䅕㑈牘单ぁ〵䵁䅉䅅䅁䙁䅁䅁睁䵁䅁䅁兂䅁䅁䅃偣佂兑䅯杚䅁䅁䅯杒䅁䅁䅯睂䅅䅁䅅䅁䉁䅁䅁权奁允䅁䍄䉁䅁䅁䅃䅁䅁䅍䅁䅁䅁䅕䅁䅁䩁䝪ぃ䭅䙁䅷䅁䙁䅁䅁䅁䅂到䉖权䑁䅁䅁权流䅁䅁权䕁䅁䅋权䉁䅁䅁允䅁䅁䅅䅁䭁䍁䅙䅁䵁䅉䅅䅁䙁䅁䅁睁䵁䅁䅁兂䅁䅁䅁偷㝔䅑䅯杮䅁䅁䅯李䅁䅁䅯睂䅅䅁䅅䅁䉁䅁䅁兂佃䙉硘祣支睐杷允䅁䅁䅕䅁䑁䅁䅷䅁䙁䅁䅁䥁睂䔸䈵权乄䅁䅁权䙂䅁䅁权䡁允䅁允䅁䅁䅅䅁䙁䱁瑩偮䑉䍅䅨䍄䉁䅁䅁䅃䅁䅁䅍䅁䅁䅁䅕䅁䅁䩁䝪ぃ䭅䙁䅙䅁䙁䅁䅁䅁䥄杸䉴权睁䅁䅁权流䅁䅁权䕁䅁䅋权䉁䅁䅁允䅁䅁䅅䅁䭁䙁䅣䅁䵁䅉䅅䅁䙁䅁䅁睁䵁䅁䅁兂䅁䅁䅁穗偂兑䅯其䅁䅁䅯兏䅁䅁䅯睂䅅䅁䅅䅁䉁䅁䅁兂䅁䅁䅁䅁䅁䅁杷允䅁䅁䅕䅁䑁䅁䅷䅁䙁䅁䅁䵁䑸婌䉰权䱃䅁䅁权䕂䅁䅁权䡁允䅁允䅁䅁䅅䅁䙁䅁䅁䅁䅁䅁䅁䍄䉁䅁䅁䅃䅁䅁䅍䅁䅁䅁䅕䅁䅁䩁䝪ぃ䭅䙁䅙䅁䙁䅁䅁䅁㑄桺䉖权䭂䅁䅁权流䅁䅁权䕁䅁䅋权䉁䅁䅁允䅁䅁䅅䅁佁䅁䅧䅁硁䍁䄴免䅁䅁杷允䅁䅁䅕䅁䑁䅁䅷䅁䙁䅁䅁䅁权晹䅴权畄䅁䅁权祁䅁䅁权䡁允䅁允䅁䅁䅅䅁䙁䅁䅁䅁䅁䅁䅁䍄䉁䅁䅁兂䅁䅁䅍䅄䅁䅁䅕䅁䅁䵁い〫䭁䥁䄴䅁䭁䕁䅅䅁䭁䅁䉣䅁䉁䅁䅁允䅁䅁䅕剓洴㙫坐啊䵉䅉䅅䅁䙁䅁䅁睁䵁䅁䅁兂䅁䅁䅁穗偂兑䅯关䅁䅁䅯兑䅁䅁䅯睂䅅䅁䅅䅁䉁䅁䅁兂䅁䅁䅁䅁䅁䅁杷允䅁䅁䅕䅁䑁䅁䅷䅁䙁䅁䅁䅁㑁䔵䈵权癃䅁䅁权畁䅁䅁权䡁允䅁允䅁䅁䅅䅁䙁䅁䅁䅁䅁䅁䅁䍄䉁䅁䅁䅃䅁䅁䅍䅁䅁䅁䅕䅁䅁䩁䝪ぃ䭅䙁䅧䅁䙁䅁䅁䅁兄杸䉴权䡂䅁䅁权流䅁䅁权䕁䅁䅋权䉁䅁䅁允䅁䅁䅅䅁䭁䉁䅫䅁䵁䅉䅅䅁䥁䅁䅁睁䅁䅁䅁兂䅁䅁䅁䵭䱙兑䅯杖䅁䅁䅕䅁䅁䵁䝪ぃ䭅䑁䅅䅁䭁䍁䅙䅁䭁䅁䅑潁䭁䅁䅅䅁䉁䅁䅁允䅁䅁䅯睖䅁䅁杷允䅁䅁䅕䅁䑁䅁䅷䅁䙁䅁䅁䅁元癤䅨权橃䅁䅁权䱂䅁䅁权䡁允䅁允䅁䅁䅅䅁䙁䅁䅁䑍㡋㈹䍆䍄䉁䅁䅁䅃䅁䅁䅍䅁䅁䅁䅕䅁䅁䩁䝪ぃ䭅䙁䅧䅁䙁䅁䅁䅁㑁硺䉖权䕂䅁䅁权流䅁䅁权䕁䅁䅋权䉁䅁䅁允䅁䅁䅅䅁佁䅁䅯䅁硁䍁䄴䅍㑁䅁䅁䍄䉁䅁䅁兂䅁䅁䅍䅄䅁䅁䅕䅁䅁䡧睄歔䭅䝁䅙䅁䭁䑁䅣䅁䭁䅁䉣䅁䉁䅁䅁允䅁䅁䅯䅇䅅䅁杷允䅁䅁䅧䅁䑁䅁䅁䅁䙁䅁䅁䅁奃杸䉴权坂䅁䅁兂䅁䅁䅁䵹䱙兑䅯杍䅁䅁䅯杊䅁䅁䅯䅂䍁䅧䅯允䅁䅁䅅䅁䉁䅁䅁权塂䅁䅁䍄䉁䅁䅁兂䅁䅁䅍䅄䅁䅁䅕䅁䅁䥁刳歔䭅佁䅷䅁䭁䕁䅧䅁䭁䅁䉣䅁䉁䅁䅁允䅁䅁䅕䅁䅁䅁䅁䅁䵁䅉䅅䅁䥁䅁䅁睁䅁䅁䅁兂䅁䅁䅁䵭䱙兑䅯兗䅁䅁䅕䅁䅁佁佺商䭅䕁䅕䅁䭁䍁䅙䅁䭁䅁䅑潁䭁䅁䅅䅁䉁䅁䅁允䅁䅁䅕噋偹灷汘〳䵁䅉䅅䅁䙁䅁䅁睁䵁䅁䅁兂䅁䅁䅃佲䝚兑䅯䅭䅁䅁䅯䅍䅁䅁䅯睂䅅䅁䅅䅁䉁䅁䅁兂䅁䅁䅁䅁䅁䅁杷允䅁䅁䅕䅁䑁䅁䅷䅁䙁䅁䅁䅁䅄倹䅴权祄䅁䅁权䉂䅁䅁权䡁允䅁允䅁䅁䅅䅁䙁䥁䵡剌䕌栵䅊䍄䉁䅁䅁兂䅁䅁䅍䅄䅁䅁䅕䅁䅁䑧婴ご䭅䥁䅳䅁䭁䕁䅧䅁䭁䅁䉣䅁䉁䅁䅁允䅁䅁䅕㘹塺䑓ㅈ䐷䴸䅉䅅䅁䙁䅁䅁睁䵁䅁䅁兂䅁䅁䵄祑愲兑䅯䅹䅁䅁䅯睒䅁䅁䅯睂䅅䅁䅅䅁䉁䅁䅁兂䅁䅁䅁䅁䅁䅁杷允䅁䅁䅧䅁䑁䅁䅁䅁䙁䅁䅁䅁奃杸䉴权奁䅁䅁兂䅁䅁䅁䴸嘴兑䅯睁䅁䅁䅯杊䅁䅁䅯䅂䍁䅧䅯允䅁䅁䅅䅁䉁䅁䅁兂䅁䅁䅁䅁䅁䅁杷允䅁䅁䅕䅁䑁䅁䅷䅁䙁䅁䅁䅁㑁䔵䈵权湃䅁䅁权硁䅁䅁权䡁允䅁允䅁䅁䅅䅁䭁䅁䉯䅁䵁䅉䅅䅁䥁䅁䅁睁䅁䅁䅁兂䅁䅁䅁䵭䱙兑䅯杘䅁䅁䅕䅁䅁䩁偄商䭅䕁䄰䅁䭁䍁䅙䅁䭁䅁䅑潁䭁䅁䅅䅁䉁䅁䅁允䅁䅁䅕䭆䠵場㡲歚䵁䅉䅅䅁䥁䅁䅁睁䅁䅁䅁兂䅁䅁䅁䵭䱙兑䅯睋䅁䅁䅕䅁䅁䑁偺商䭅䕁䅑䅁䭁䍁䅙䅁䭁䅁䅑潁䭁䅁䅅䅁䉁䅁䅁允䅁䅁䄴䅂䅁䑁䅅䅁䵁䅉䅅䅁䙁䅁䅁睁䵁䅁䅁兂䅁䅁䅄佧兊兑䅯杬䅁䅁䅯睍䅁䅁䅯睂䅅䅁䅅䅁䉁䅁䅁兂䅁䅁䅁䅁䅁䅁杷允䅁䅁䅧䅁䑁䅁䅁䅁䙁䅁䅁䅁奃杸䉴权坂䅁䅁兂䅁䅁䅁䵹䱙兑䅯䅎䅁䅁䅯杊䅁䅁䅯䅂䍁䅧䅯允䅁䅁䅅䅁䉁䅁䅁权塂䅁䅁䍄䉁䅁䅁兂䅁䅁䅍䅄䅁䅁䅕䅁䅁䑧婴ご䭅䥁䅳䅁䭁䕁䅳䅁䭁䅁䉣䅁䉁䅁䅁允䅁䅁䅕晣㠷㑅欶吸䴸䅉䅅䅁䙁䅁䅁睁䵁䅁䅁兂䅁䅁䅁䵯㝮䅑䅯杺䅁䅁䅯杍䅁䅁䅯睂䅅䅁䅅䅁䉁䅁䅁兂䅁䅁䅁䅁䅁䅁杷允䅁䅁䅧䅁䑁䅁䅁䅁䙁䅁䅁䅁奃杸䉴权坂䅁䅁兂䅁䅁䅁䵹䱙兑䅯䅏䅁䅁䅯杊䅁䅁䅯䅂䍁䅧䅯允䅁䅁䅅䅁䉁䅁䅁权塂䅁䅁䍄䉁䅁䅁兂䅁䅁䅍䅄䅁䅁䅕䅁䅁䥷楄䕕䭅䭁䅉䅁䭁䑁䄸䅁䭁䅁䉣䅁䉁䅁䅁允䅁䅁䅕䅁䅁䅁䅁䅁䵁䅉䅅䅁䥁䅁䅁睁䅁䅁䅁兂䅁䅁䅁䵭䱙兑䅯䅘䅁䅁䅕䅁䅁偁佪商䭅䍁䅷䅁䭁䍁䅙䅁䭁䅁䅑潁䭁䅁䅅䅁䉁䅁䅁允䅁䅁䄴权䅁䑁䅑杌硁䑁䅧䅁䵁䅉䅅䅁䙁䅁䅁睁䵁䅁䅁兂䅁䅁䅁祥倱兑䅯䅵䅁䅁䅯睐䅁䅁䅯睂䅅䅁䅅䅁䉁䅁䅁兂䅁䅁䅁䅁䅁䅁杷允䅁䅁䅧䅁䑁䅁䅁䅁䙁䅁䅁䅁奃杸䉴权捂䅁䅁兂䅁䅁䅁䴰䱙兑䅯杏䅁䅁䅯杊䅁䅁䅯䅂䍁䅧䅯允䅁䅁䅅䅁䉁䅁䅁权婁䅁䅁䍄䉁䅁䅁杂䅁䅁䅍䅄䅁䅁䅕䅁䅁䩁㉂䔫䭁䝁䅍䅁䭁䝁䅑䅁䭁䅁䅁䅁䭁䝁䅅䅁䉁䅁䅁允䅁䅁䅕⼲⭬湡橹䕲䵁䅉䅅䅁䥁䅁䅁睁䅁䅁䅁兂䅁䅁䅁䵭䱙兑䅯䅗䅁䅁䅕䅁䅁偁佪商䭅䕁䅕䅁䭁䍁䅙䅁䭁䅁䅑潁䭁䅁䅅䅁䉁䅁䅁允䅁䅁䄴权䅁䑁䅅杌ぁ䑁䅑䅁䵁䅉䅅䅁䥁䅁䅁睁䅁䅁䅁兂䅁䅁䅁䵭䱙兑䅯兗䅁䅁䅕䅁䅁佁佔商䭅䅁䅍䅁䭁䍁䅙䅁䭁䅁䅑潁䭁䅁䅅䅁䉁䅁䅁允䅁䅁䅕䅁䅁䅁䅁䅁䵁䅉䅅䅁䥁䅁䅁睁䅁䅁䅁兂䅁䅁䅁䵭䱙兑䅯杕䅁䅁䅕䅁䅁䑁偪商䭅䕁䅧䅁䭁䍁䅙䅁䭁䅁䅑潁䭁䅁䅅䅁䉁䅁䅁允䅁䅁䄴䅄䅁䑁䅣兏畁䑁䅧免䅁䅁杷允䅁䅁䅧䅁䑁䅁䅁䅁䙁䅁䅁䅁奃杸䉴权坂䅁䅁兂䅁䅁䅁䵰嘸兑䅯睌䅁䅁䅯杊䅁䅁䅯䅂䍁䅧䅯允䅁䅁䅅䅁䉁䅁䅁兂桄桥畓㙒ㅅ䅑杷允䅁䅁䅕䅁䑁䅁䅷䅁䙁䅁䅁䅁䅄倹䅴权䙄䅁䅁权畁䅁䅁权䡁允䅁允䅁䅁䅅䅁䙁䅁䅁䅁䅁䅁䅁䍄䉁䅁䅁䅃䅁䅁䅍䅁䅁䅁䅕䅁䅁䩁䝪ぃ䭅䙁䅧䅁䙁䅁䅁䅁歃硺䉖权䅂䅁䅁权流䅁䅁权䕁䅁䅋权䉁䅁䅁允䅁䅁䅅䅁䙁佁剸䉵䘶穡䅒䍄䉁䅁䅁兂䅁䅁䅍䅄䅁䅁䅕䅁䅁䕧求ご䭅偁䅑䅁䭁䑁䅉䅁䭁䅁䉣䅁䉁䅁䅁允䅁䅁䅕䅁䅁䅁䅁䅁䵁䅉䅅䅁䥁䅁䅁睁䅁䅁䅁兂䅁䅁䅁䵭䱙兑䅯䅘䅁䅁䅕䅁䅁佁佺商䭅䑁䅅䅁䭁䍁䅙䅁䭁䅁䅑潁䭁䅁䅅䅁䉁䅁䅁允䅁䅁䅕牕敧扨䥶欱䵁䅉䅅䅁䥁䅁䅁睁䅁䅁䅁兂䅁䅁䅁䵭䱙兑䅯兗䅁䅁䅕䅁䅁䭁偔商䭅䕁䅙䅁䭁䍁䅙䅁䭁䅁䅑潁䭁䅁䅅䅁䉁䅁䅁允䅁䅁䅕敨剴䉵䘶稶䴸䅉䅅䅁䙁䅁䅁睁䵁䅁䅁兂䅁䅁䅃䝑偖兑䅯杫䅁䅁䅯䅎䅁䅁䅯睂䅅䅁䅅䅁䉁䅁䅁兂䅁䅁䅁䅁䅁䅁杷允䅁䅁䅧䅁䑁䅁䅁䅁䙁䅁䅁䅁奃杸䉴权佂䅁䅁兂䅁䅁䅁䵐嘸兑䅯杌䅁䅁䅯杊䅁䅁䅯䅂䍁䅧䅯允䅁䅁䅅䅁䉁䅁䅁杄䭁䅁䅁䅍畁䑁䅙䅎䅁䅁杷允䅁䅁䅕䅁䑁䅁䅷䅁䙁䅁䅁䅁癃䕰䈹权䡄䅁䅁权乂䅁䅁权䡁允䅁允䅁䅁䅅䅁䙁䥁呪側兯匸䍖䍄䉁䅁䅁䅃䅁䅁䅍䅁䅁䅁䅕䅁䅁䩁䝪ぃ䭅䙁䅙䅁䙁䅁䅁䅁䥄杸䉴权䕂䅁䅁权流䅁䅁权䕁䅁䅋权䉁䅁䅁允䅁䅁䅅䅁䭁䙁䅣䅁䵁䅉䅅䅁䙁䅁䅁睁䵁䅁䅁兂䅁䅁䅁䍉㕪䅑䅯朹䅁䅁䅯䅍䅁䅁䅯睂䅅䅁䅅䅁䉁䅁䅁兂䅁䅁䅁䅁䅁䅁杷允䅁䅁䅕䅁䑁䅁䅷䅁䙁䅁䅁䅁䅂智䅴权灃䅁䅁权㉁䅁䅁权䡁允䅁允䅁䅁䅅䅁䭁䅁䉯䅁䵁䅉䅅䅁䙁䅁䅁睁䵁䅁䅁兂䅁䅁䅄佧兊兑䅯朰䅁䅁䅯䅐䅁䅁䅯睂䅅䅁䅅䅁䉁䅁䅁兂䅁䅁䅁䅁䅁䅁杷允䅁䅁䅧䅁䑁䅁䅁䅁䙁䅁䅁䅁奃杸䉴权坂䅁䅁兂䅁䅁䅁䴵嘴兑䅯村䅁䅁䅯杊䅁䅁䅯䅂䍁䅧䅯允䅁䅁䅅䅁䉁䅁䅁杄䵁䅁䅁䅏穁䍁䄴睍穁䅁䅁䍄䉁䅁䅁兂䅁䅁䅍䅄䅁䅁䅕䅁䅁䭁䩄〫䭁佁䅷䅁䭁䑁䅳䅁䭁䅁䉣䅁䉁䅁䅁允䅁䅁䅕䅁䅁䅁䅁䅁䵁䅉䅅䅁䙁䅁䅁睁䵁䅁䅁兂䅁䅁䅁㙲偒兑䅯䅮䅁䅁䅯杌䅁䅁䅯睂䅅䅁䅅䅁䉁䅁䅁兂䅁䅁䅁䅁䅁䅁杷允䅁䅁䅕䅁䑁䅁䅷䅁䙁䅁䅁䥁啂䙂䉂权㑃䅁䅁权䉂䅁䅁权䡁允䅁允䅁䅁䅅䅁䙁䅁䅁䅁䅁䅁䅁䍄䉁䅁䅁兂䅁䅁䅍䅄䅁䅁䅕䅁䅁䝁确歔䭅䱁䅅䅁䭁䍁䅷䅁䭁䅁䉣䅁䉁䅁䅁允䅁䅁䅕䅁䅁䅁䅁䅁䵁䅉䅅䅁䙁䅁䅁睁䵁䅁䅁兂䅁䅁䅁䵙㝲䅑䅯睹䅁䅁䅯兑䅁䅁䅯睂䅅䅁䅅䅁䉁䅁䅁兂㑄攫丳敮㕺睐杷允䅁䅁䅕䅁䑁䅁䅷䅁䙁䅁䅁䥁獃欵䉚权慄䅁䅁权ㅁ䅁䅁权䡁允䅁允䅁䅁䅅䅁䙁䝁㑴朹爫瑐⽣䍄䉁䅁䅁䅃䅁䅁䅍䅁䅁䅁䅕䅁䅁䩁䝪ぃ䭅䕁䄴䅁䙁䅁䅁䅁㑁硺䉖权䱂䅁䅁权流䅁䅁权䕁䅁䅋权䉁䅁䅁允䅁䅁䅅䅁佁䅁䅯䅁睁䍁䄴李硁䅁䅁䍄䉁䅁䅁兂䅁䅁䅍䅄䅁䅁䅕䅁䅁䝧畯ご䭅䭁䄸䅁䭁䑁䅅䅁䭁䅁䉣䅁䉁䅁䅁允䅁䅁䅕䅁䅁䅁䅁䅁䵁䅉䅅䅁䥁䅁䅁睁䅁䅁䅁兂䅁䅁䅁䵭䱙兑䅯杖䅁䅁䅕䅁䅁䩁偄商䭅䑁䅣䅁䭁䍁䅙䅁䭁䅁䅑潁䭁䅁䅅䅁䉁䅁䅁允䅁䅁䅕䥘䌯匹䥪づ䵁䅉䅅䅁䙁䅁䅁睁䵁䅁䅁兂䅁䅁䅁偷㝔䅑䅯杚䅁䅁䅯兓䅁䅁䅯睂䅅䅁䅅䅁䉁䅁䅁权偁允䅁䍄䉁䅁䅁兂䅁䅁䅍䅄䅁䅁䅕䅁䅁䱧湃ご䭅䵁䅯䅁䭁䕁䅫䅁䭁䅁䉣䅁䉁䅁䅁允䅁䅁䅕坕噩爷橇樸䴸䅉䅅䅁䥁䅁䅁睁䅁䅁䅁兂䅁䅁䅁䵭䱙兑䅯杖䅁䅁䅕䅁䅁佁佺商䭅䕁䅑䅁䭁䍁䅙䅁䭁䅁䅑潁䭁䅁䅅䅁䉁䅁䅁允䅁䅁䅕䡰㥁橃杤欵䵁䅉䅅䅁䙁䅁䅁睁䵁䅁䅁兂䅁䅁䅁住佒兑䅯䅭䅁䅁䅯村䅁䅁䅯睂䅅䅁䅅䅁䉁䅁䅁兂偁㥢瑘慱扉村杷允䅁䅁䅕䅁䑁䅁䅷䅁䙁䅁䅁䅁乃唰䈵权㑃䅁䅁权㕁䅁䅁权䡁允䅁允䅁䅁䅅䅁䙁䅁䅁䅁䅁䅁䅁䍄䉁䅁䅁䅃䅁䅁䅍䅁䅁䅁䅕䅁䅁䩁䝪ぃ䭅䙁䄴䅁䙁䅁䅁䅁歃硺䉖权祁䅁䅁权流䅁䅁权䕁䅁䅋权䉁䅁䅁允䅁䅁䅅䅁䙁䕁桪桥畓穒䅂䍄䉁䅁䅁䅃䅁䅁䅍䅁䅁䅁䅕䅁䅁䩁䝪ぃ䭅䉁䅧䅁䙁䅁䅁䅁䅂到䉖权䭂䅁䅁权流䅁䅁权䕁䅁䅋权䉁䅁䅁允䅁䅁䅅䅁䭁䍁䅙䅁䵁䅉䅅䅁䙁䅁䅁睁䵁䅁䅁兂䅁䅁䅃䝑偖兑䅯兺䅁䅁䅯䅏䅁䅁䅯睂䅅䅁䅅䅁䉁䅁䅁兂䅁䅁䅁䅁䅁䅁杷允䅁䅁䅧䅁䑁䅁䅁䅁䙁䅁䅁䅁奃杸䉴权奂䅁䅁兂䅁䅁䅁䴷嘴兑䅯睑䅁䅁䅯杊䅁䅁䅯䅂䍁䅧䅯允䅁䅁䅅䅁䉁䅁䅁兂䅁䅁䅁䅁䅁䅁杷允䅁䅁䅧䅁䑁䅁䅁䅁䙁䅁䅁䅁奃杸䉴权坂䅁䅁兂䅁䅁䅁䴰䱙兑䅯杌䅁䅁䅯杊䅁䅁䅯䅂䍁䅧䅯允䅁䅁䅅䅁䉁䅁䅁权婁䅁䅁䍄䉁䅁䅁兂䅁䅁䅍䅄䅁䅁䅕䅁䅁䝁䭄〫䭁䝁䅙䅁䭁䕁䅧䅁䭁䅁䉣䅁䉁䅁䅁允䅁䅁䅯杉䅅䅁杷允䅁䅁䅕䅁䑁䅁䅷䅁䙁䅁䅁䅁乃唰䈵权湃䅁䅁权㥁䅁䅁权䡁允䅁允䅁䅁䅅䅁䭁䅁䉯䅁䵁䅉䅅䅁䙁䅁䅁睁䵁䅁䅁兂䅁䅁䅁䥅㑈䅑䅯睩䅁䅁䅯睍䅁䅁䅯睂䅅䅁䅅䅁䉁䅁䅁兂㉄䙋偹癷㡘睐杷允䅁䅁䅧䅁䑁䅁䅁䅁䙁䅁䅁䅁奃杸䉴权坂䅁䅁兂䅁䅁䅁䵷䱙兑䅯䅒䅁䅁䅯杊䅁䅁䅯䅂䍁䅧䅯允䅁䅁䅅䅁䉁䅁䅁权坂䅁䅁䍄䉁䅁䅁兂䅁䅁䅍䅄䅁䅁䅕䅁䅁䭁䩄〫䭁䥁䅫䅁䭁䍁䅷䅁䭁䅁䉣䅁䉁䅁䅁允䅁䅁䅯兲䅁䅁杷允䅁䅁䅕䅁䑁䅁䅷䅁䙁䅁䅁䅁睂癹䅴权䙄䅁䅁权㝁䅁䅁权䡁允䅁允䅁䅁䅅䅁䙁䅁䅁䅁䅁䅁䅁䍄䉁䅁䅁兂䅁䅁䅍䅄䅁䅁䅕䅁䅁䭧浺歒䭅䵁䅕䅁䭁䑁䅙䅁䭁䅁䉣䅁䉁䅁䅁允䅁䅁䅕婋㝹䭆桍䕃䵁䅉䅅䅁䙁䅁䅁睁䵁䅁䅁兂䅁䅁䅁䡫㑢䅑䅯杹䅁䅁䅯睌䅁䅁䅯睂䅅䅁䅅䅁䉁䅁䅁兂時䄫噇䑃午睐杷允䅁䅁䅕䅁䑁䅁䅷䅁䙁䅁䅁䅁杁偋䅬权䍁允䅁权䑁䅁䅁权䡁允䅁允䅁䅁䅅䅁䙁䅁䅁䅁䅁䅁䅁䍄䉁䅁䅁䅃䅁䅁䅍䅁䅁䅁䅕䅁䅁䩁䝪ぃ䭅䙁䅉䅁䙁䅁䅁䅁㑁硺䉖权䕂䅁䅁权流䅁䅁权䕁䅁䅋权䉁䅁䅁允䅁䅁䅅䅁佁䅁䄴䅁硁䑁䅁睍畁䑁䅍李䅁䅁杷允䅁䅁䅕䅁䑁䅁䅷䅁䙁䅁䅁䅁䅄倹䅴权杂䅁䅁权䉂䅁䅁权䡁允䅁允䅁䅁䅅䅁䭁䡁䅍䅁䵁䅉䅅䅁䙁䅁䅁睁䵁䅁䅁兂䅁䅁䅁祥倱兑䅯朶䅁䅁䅯睒䅁䅁䅯睂䅅䅁䅅䅁䉁䅁䅁兂䅁䅁䅁䅁䅁䅁杷允䅁䅁䅧䅁䑁䅁䅁䅁䙁䅁䅁䅁奃杸䉴权坂䅁䅁兂䅁䅁䅁䵰嘸兑䅯杍䅁䅁䅯杊䅁䅁䅯䅂䍁䅧䅯允䅁䅁䅅䅁䉁䅁䅁兂㉄䙋偹汷剖䅑杷允䅁䅁䅧䅁䑁䅁䅁䅁䙁䅁䅁䅁奃杸䉴权敂䅁䅁兂䅁䅁䅁䵷䱙兑䅯睁䅁䅁䅯杊䅁䅁䅯䅂䍁䅧䅯允䅁䅁䅅䅁䉁䅁䅁权敂䅁䅁䍄䉁䅁䅁䅃䅁䅁䅍䅁䅁䅁䅕䅁䅁䩁䝪ぃ䭅䙁䅫䅁䙁䅁䅁䅁䥄杸䉴权䑁䅁䅁权流䅁䅁权䕁䅁䅋权䉁䅁䅁允䅁䅁䅅䅁䭁䙁䅯䅁䵁䅉䅅䅁䙁䅁䅁睁䵁䅁䅁兂䅁䅁䅃偣佂兑䅯杮䅁䅁䅯睒䅁䅁䅯睂䅅䅁䅅䅁䉁䅁䅁兂杁⭭坮啒祘睐杷允䅁䅁䅕䅁䑁䅁䅷䅁䙁䅁䅁䥁睃ば䈹权慃䅁䅁权㍁䅁䅁权䡁允䅁允䅁䅁䅅䅁䙁䅁䅁䅁䅁䅁䅁䍄䉁䅁䅁䅃䅁䅁䅍䅁䅁䅁䅕䅁䅁䩁䝪ぃ䭅䙁䅧䅁䙁䅁䅁䅁啃硺䉖权㥁䅁䅁权流䅁䅁权䕁䅁䅋权䉁䅁䅁允䅁䅁䅅䅁䙁䍁捬㡪ㅌ䝗䅎䍄䉁䅁䅁兂䅁䅁䅍䅄䅁䅁䅕䅁䅁䥁刳歔䭅䭁䅕䅁䭁䑁䄴䅁䭁䅁䉣䅁䉁䅁䅁允䅁䅁䅣䅁䅁佁摄䔵䵁䅉䅅䅁䙁䅁䅁睁䵁䅁䅁兂䅁䅁䅁乖佚兑䅯睹䅁䅁䅯䅌䅁䅁䅯睂䅅䅁䅅䅁䉁䅁䅁兂䅁䅁䅁䅁䅁䅁杷允䅁䅁䅧䅁䑁䅁䅁䅁䙁䅁䅁䅁奃杸䉴权坂䅁䅁兂䅁䅁䅁䵹䱙兑䅯兒䅁䅁䅯杊䅁䅁䅯䅂䍁䅧䅯允䅁䅁䅅䅁䉁䅁䅁权塂䅁䅁䍄䉁䅁䅁兂䅁䅁䅍䅄䅁䅁䅕䅁䅁䙁睳ご䭅䩁䅉䅁䭁䕁䅷䅁䭁䅁䉣䅁䉁䅁䅁允䅁䅁䅕啢㑱呁硥䔹䵅䅉䅅䅁䥁䅁䅁睁䅁䅁䅁兂䅁䅁䅁䵭䱙兑䅯䅗䅁䅁䅕䅁䅁䭁偔商䭅䑁䅑䅁䭁䍁䅙䅁䭁䅁䅑潁䭁䅁䅅䅁䉁䅁䅁允䅁䅁䅕䅁䅁䅁䅁䅁䵁䅉䅅䅁䥁䅁䅁睁䅁䅁䅁兂䅁䅁䅁䵭䱙兑䅯兗䅁䅁䅕䅁䅁䭁偔商䭅䑁䄴䅁䭁䍁䅙䅁䭁䅁䅑潁䭁䅁䅅䅁䉁䅁䅁允䅁䅁䅕瑃橥䑣焲䕕䵁䅉䅅䅁䙁䅁䅁睁䵁䅁䅁兂䅁䅁䅃䝑偖兑䅯䄫䅁䅁䅯兑䅁䅁䅯睂䅅䅁䅅䅁䉁䅁䅁兂䅁䅁䅁䅁䅁䅁杷允䅁䅁䅧䅁䑁䅁䅁䅁䙁䅁䅁䅁奃杸䉴权婂䅁䅁兂䅁䅁䅁乑噅兑䅯兎䅁䅁䅯杊䅁䅁䅯䅂䍁䅧䅯允䅁䅁䅅䅁䉁䅁䅁权流䅁䅁䍄䉁䅁䅁䅃䅁䅁䅍䅁䅁䅁䅕䅁䅁䩁䝪ぃ䭅䙁䅧䅁䙁䅁䅁䅁獄桺䉖权ㅁ䅁䅁权流䅁䅁权䕁䅁䅋权䉁䅁䅁允䅁䅁䅅䅁䙁䥁䌯匹啩癕䅖䍄䉁䅁䅁兂䅁䅁䅍䅄䅁䅁䅕䅁䅁䭁欫ご䭅乁䅁䅁䭁䕁䅷䅁䭁䅁䉣䅁䉁䅁䅁允䅁䅁䅕畬佢摁㑉啍䵁䅉䅅䅁䥁䅁䅁睁䅁䅁䅁兂䅁䅁䅁䵭䱙兑䅯杖䅁䅁䅕䅁䅁䵁䝪ぃ䭅䕁䄰䅁䭁䍁䅙䅁䭁䅁䅑潁䭁䅁䅅䅁䉁䅁䅁允䅁䅁䅯睖䅁䅁杷允䅁䅁䅕䅁䑁䅁䅷䅁䙁䅁䅁䅁䅄倹䅴权湃䅁䅁权䭂䅁䅁权䡁允䅁允䅁䅁䅅䅁䭁䅁䉯䅁䵁䅉䅅䅁䥁䅁䅁睁䅁䅁䅁兂䅁䅁䅁䵭䱙兑䅯兗䅁䅁䅕䅁䅁䕁剄商䭅䕁䅯䅁䭁䍁䅙䅁䭁䅁䅑潁䭁䅁䅅䅁䉁䅁䅁允䅁䅁䅯杊䅁䅁杷允䅁䅁䅕䅁䑁䅁䅷䅁䙁䅁䅁䥁煂歌䈹权獄䅁䅁权⭁䅁䅁权䡁允䅁允䅁䅁䅅䅁䙁偁匴湐潦督䄵䍄䉁䅁䅁䅃䅁䅁䅍䅁䅁䅁䅕䅁䅁䩁䝪ぃ䭅䙁䅧䅁䙁䅁䅁䅁睂到䉖权⭁䅁䅁权流䅁䅁权䕁䅁䅋权䉁䅁䅁允䅁䅁䅅䅁䙁䕁數䥐䄳䥯䅖䍄䉁䅁䅁兂䅁䅁䅍䅄䅁䅁䅕䅁䅁佁䉃䔫䭁偁䅉䅁䭁䕁䅣䅁䭁䅁䉣䅁䉁䅁䅁允䅁䅁䅕灭婭婭婭䕉䵁䅉䅅䅁䙁䅁䅁睁䵁䅁䅁兂䅁䅁䅁乖佚兑䅯杪䅁䅁䅯李䅁䅁䅯睂䅅䅁䅅䅁䉁䅁䅁兂䅁䅁䅁䅁䅁䅁杷允䅁䅁䅕䅁䑁䅁䅷䅁䙁䅁䅁䅁㝂啌䈹权杂䅁䅁权ㅁ䅁䅁权䡁允䅁允䅁䅁䅅䅁䭁䥁䅕䅁䵁䅉䅅䅁䙁䅁䅁睁䵁䅁䅁兂䅁䅁䅁䥂倱兑䅯䅭䅁䅁䅯䅓䅁䅁䅯睂䅅䅁䅅䅁䉁䅁䅁兂畄桋灘䉢灄兑杷允䅁䅁䅧䅁䑁䅁䅁䅁䙁䅁䅁䅁奃杸䉴权坂䅁䅁兂䅁䅁䅁䵹䱙兑䅯䅑䅁䅁䅯杊䅁䅁䅯䅂䍁䅧䅯允䅁䅁䅅䅁䉁䅁䅁权塂䅁䅁䍄䉁䅁䅁兂䅁䅁䅍䅄䅁䅁䅕䅁䅁䭁欫ご䭅䭁䅳䅁䭁䑁䅫䅁䭁䅁䉣䅁䉁䅁䅁允䅁䅁䅯权䅅䅁杷允䅁䅁䅧䅁䑁䅁䅁䅁䙁䅁䅁䅁奃杸䉴权捂䅁䅁兂䅁䅁䅁䵫嘸兑䅯杒䅁䅁䅯杊䅁䅁䅯䅂䍁䅧䅯允䅁䅁䅅䅁䉁䅁䅁兂㝂䭆䠵挴ㅚ䅑杷允䅁䅁䅕䅁䑁䅁䅷䅁䙁䅁䅁䅁权晹䅴权畄䅁䅁权㉁䅁䅁权䡁允䅁允䅁䅁䅅䅁䙁䙁䡏剫步祰䅴䍄䉁䅁䅁兂䅁䅁䅍䅄䅁䅁䅕䅁䅁䭁欫ご䭅乁䅯䅁䭁䑁䅳䅁䭁䅁䉣䅁䉁䅁䅁允䅁䅁䅕乎昷⭶爫呷䴸䅉䅅䅁䙁䅁䅁睁䵁䅁䅁兂䅁䅁䅃䝑偖兑䅯睙䅁䅁䅯睁䅁䅁䅯睂䅅䅁䅅䅁䉁䅁䅁兂呄戹浇湯䔶村杷允䅁䅁䅕䅁䑁䅁䅷䅁䙁䅁䅁䅁允晧䅨权捃䅁䅁权癁䅁䅁权䡁允䅁允䅁䅁䅅䅁䙁䕁㈰圲呓噺䅈䍄䉁䅁䅁兂䅁䅁䅍䅄䅁䅁䅕䅁䅁䡧睄歔䭅䱁䅧䅁䭁䑁䅑䅁䭁䅁䉣䅁䉁䅁䅁允䅁䅁䅕䅁䅁䅁䅁䅁䵁䅉䅅䅁䙁䅁䅁睁䵁䅁䅁兂䅁䅁䅁祥倱兑䅯䅂䅅䅁䅯免䅁䅁䅯睂䅅䅁䅅䅁䉁䅁䅁兂䅁䅁䅁䅁䅁䅁杷允䅁䅁䅧䅁䑁䅁䅁䅁䙁䅁䅁䅁奃杸䉴权敂䅁䅁兂䅁䅁䅁䴵嘴兑䅯䅏䅁䅁䅯杊䅁䅁䅯䅂䍁䅧䅯允䅁䅁䅅䅁䉁䅁䅁杄䭁䅁䅁䅏畁䑁䅧睍䅁䅁杷允䅁䅁䅕䅁䑁䅁䅷䅁䙁䅁䅁䅁䕁啪䈹权啄䅁䅁权䙂䅁䅁权䡁允䅁允䅁䅁䅅䅁䙁䅁䅁䅁䅁䅁䅁䍄䉁䅁䅁䅃䅁䅁䅍䅁䅁䅁䅕䅁䅁䩁䝪ぃ䭅䙁䅧䅁䙁䅁䅁䅁啃硺䉖权䩂䅁䅁权流䅁䅁权䕁䅁䅋权䉁䅁䅁允䅁䅁䅅䅁䙁偁潙䥘䌯塍䅖䍄䉁䅁䅁兂䅁䅁䅍䅄䅁䅁䅕䅁䅁䍁潁唫䭁䩁䅷䅁䭁䑁䅉䅁䭁䅁䉣䅁䉁䅁䅁允䅁䅁䅕噸䉇㙌⬵䕍䵁䅉䅅䅁䙁䅁䅁睁䵁䅁䅁兂䅁䅁䅁䵯㝮䅑䅯兰䅁䅁䅯睒䅁䅁䅯睂䅅䅁䅅䅁䉁䅁䅁睂䅁䅁䅁䴴橶䅑杷允䅁䅁䅕䅁䑁䅁䅷䅁䙁䅁䅁䅁䕁啪䈹权䉄䅁䅁权畁䅁䅁权䡁允䅁允䅁䅁䅅䅁䙁䅁䅁䅁䅁䅁䅁䍄䉁䅁䅁兂䅁䅁䅍䅄䅁䅁䅕䅁䅁䭁欫ご䭅䵁䅍䅁䭁䑁䅫䅁䭁䅁䉣䅁䉁䅁䅁允䅁䅁䅕䅁䅁䅁䅁䅁䵁䅉䅅䅁䥁䅁䅁睁䅁䅁䅁兂䅁䅁䅁䵭䱙兑䅯睋䅁䅁䅕䅁䅁䑁偺商䭅䕁䅧䅁䭁䍁䅙䅁䭁䅁䅑潁䭁䅁䅅䅁䉁䅁䅁允䅁䅁䄴䅂䅁䑁䅅䅁䵁䅉䅅䅁䙁䅁䅁睁䵁䅁䅁兂䅁䅁䅃䝑偖兑䅯睙䅁䅁䅯䅍䅁䅁䅯睂䅅䅁䅅䅁䉁䅁䅁兂䅁䅁䅁䅁䅁䅁杷允䅁䅁䅧䅁䑁䅁䅁䅁䙁䅁䅁䅁奃杸䉴权捂䅁䅁兂䅁䅁䅁䵉嘸兑䅯杍䅁䅁䅯杊䅁䅁䅯䅂䍁䅧䅯允䅁䅁䅅䅁䉁䅁䅁杄䭁䅁䅁杍畁䑁䅙睎䅁䅁杷允䅁䅁䅧䅁䑁䅁䅁䅁䙁䅁䅁䅁奃杸䉴权坂䅁䅁兂䅁䅁䅁乣噅兑䅯兎䅁䅁䅯杊䅁䅁䅯䅂䍁䅧䅯允䅁䅁䅅䅁䉁䅁䅁兂婁汔灃ㅖ畇䅑杷允䅁䅁䅧䅁䑁䅁䅁䅁䙁䅁䅁䅁奃杸䉴权婂䅁䅁兂䅁䅁䅁䵬嘸兑䅯兒䅁䅁䅯杊䅁䅁䅯䅂䍁䅧䅯允䅁䅁䅅䅁䉁䅁䅁兂㉄䙋偹牷⭆䅑杷允䅁䅁䅕䅁䑁䅁䅷䅁䙁䅁䅁䅁䅂智䅴权橂䅁䅁权䉂䅁䅁权䡁允䅁允䅁䅁䅅䅁䙁䅁䅁䥖灉奉䍆䍄䉁䅁䅁兂䅁䅁䅍䅄䅁䅁䅕䅁䅁䝁确歔䭅䅁䉑䅁䭁䕁䅣䅁䭁䅁䉣䅁䉁䅁䅁允䅁䅁䅕癚䌫睨䵫歕䵁䅉䅅䅁䙁䅁䅁睁䵁䅁䅁兂䅁䅁䅁剔儹兑䅯朲䅁䅁䅯杍䅁䅁䅯睂䅅䅁䅅䅁䉁䅁䅁兂䅁䅁䅁䅁䅁䅁杷允䅁䅁䅕䅁䑁䅁䅷䅁䙁䅁䅁䅁䅂智䅴权橂䅁䅁权歂䅁䅁权桂䅁䅁允䅁䅁䅅䅁䙁䙁乃㉬匶煃䅤䍄䉁䅁䅁兂䅁䅁䅍䅄䅁䅁䅕䅁䅁䙁睳ご䭅䱁䄰䅁䭁䕁䅳䅁䭁䅁䉣䅁䉁䅁䅁允䅁䅁䅕ㅁ䭈稵㍎ご䵁䅉䅅䅁䙁䅁䅁睁䵁䅁䅁兂䅁䅁䅁䥂倱兑䅯杭䅁䅁䅯児䅁䅁䅯睂䅅䅁䅅䅁䉁䅁䅁兂䅁䅁䅁䅁䅁䅁杷允䅁䅁䅕䅁䑁䅁䅷䅁䙁䅁䅁䅁杁偋䅬权㙄䅁䅁权㉁䅁䅁权䡁允䅁允䅁䅁䅅䅁䙁䅁䅁䅁䅁䅁䅁䍄䉁䅁䅁䅃䅁䅁䅍䅁䅁䅁䅕䅁䅁䩁䝪ぃ䭅䙁䅙䅁䙁䅁䅁䅁睂到䉖权癁䅁䅁权流䅁䅁权䕁䅁䅋权䉁䅁䅁允䅁䅁䅅䅁䙁䑁昰癌䝄䭫䅖䍄䉁䅁䅁兂䅁䅁䅍䅄䅁䅁䅕䅁䅁䑁歪歔䭅䭁䅁䅁䭁䑁䅅䅁䭁䅁䉣䅁䉁䅁䅁允䅁䅁䅕䅁䅁䅁䅁䅁䵁䅉䅅䅁䙁䅁䅁睁䵁䅁䅁兂䅁䅁䅃偣佂兑䅯睩䅁䅁䅯睁䅁䅁䅯睂䅅䅁䅅䅁䉁䅁䅁兂㉂牰䠸慓㙃睐杷允䅁䅁䅧䅁䑁䅁䅁䅁䙁䅁䅁䅁奃杸䉴权奂䅁䅁兂䅁䅁䅁䴵嘴兑䅯䅔䅁䅁䅯杊䅁䅁䅯䅂䍁䅧䅯允䅁䅁䅅䅁䉁䅁䅁杄䭁䅁䅁䅏畁䑁䅉䅏䅁䅁杷允䅁䅁䅕䅁䑁䅁䅷䅁䙁䅁䅁䥁啂䙂䉂权佄䅁䅁权䍂䅁䅁权䡁允䅁允䅁䅁䅅䅁䙁䝁昫坪穢佴⽁䍄䉁䅁䅁兂䅁䅁䅍䅄䅁䅁䅕䅁䅁䕺瑍歭䭅䝁䅁䅁䭁䑁䄸䅁䭁䅁䉣䅁䉁䅁䅁允䅁䅁䅯来䅁䅁杷允䅁䅁䅕䅁䑁䅁䅷䅁䙁䅁䅁䥁睂䔸䈵权㙄䅁䅁权䱂䅁䅁权䡁允䅁允䅁䅁䅅䅁䙁䍁杸煘䉷䙆䍬䍄䉁䅁䅁䅃䅁䅁䅍䅁䅁䅁䅕䅁䅁䩁䝪ぃ䭅䙁䅧䅁䙁䅁䅁䅁歄桺䉖权獁䅁䅁权流䅁䅁权䕁䅁䅋权䉁䅁䅁允䅁䅁䅅䅁佁䅁䅯䅁㉁䍁䄴睎硁䅁䅁䍄䉁䅁䅁兂䅁䅁䅍䅄䅁䅁䅕䅁䅁佁䉃䔫䭁䱁䅍䅁䭁䕁䅳䅁䭁䅁䉣䅁䉁䅁䅁允䅁䅁䅕䅁獁䍚乓䕥䵉䅉䅅䅁䙁䅁䅁睁䵁䅁䅁兂䅁䅁䅁䍉㕪䅑䅯朳䅁䅁䅯睎䅁䅁䅯睂䅅䅁䅅䅁䉁䅁䅁兂䅁䅁䅁䅁䅁䅁杷允䅁䅁䅕䅁䑁䅁䅷䅁䙁䅁䅁䥁㝁啗䈹权千䅁䅁权㙁䅁䅁权䡁允䅁允䅁䅁䅅䅁䙁䉁佋䅪兄瑡䉖䍄䉁䅁䅁兂䅁䅁䅍䅄䅁䅁䅕䅁䅁䥷楄䕕䭅乁䅧䅁䭁䑁䅁䅁䭁䅁䉣䅁䉁䅁䅁允䅁䅁䅕䅁䅁䅁䅁䅁䵁䅉䅅䅁䥁䅁䅁睁䅁䅁䅁兂䅁䅁䅁䵭䱙兑䅯杖䅁䅁䅕䅁䅁䵁䝪ぃ䭅䕁䅅䅁䭁䍁䅙䅁䭁䅁䅑潁䭁䅁䅅䅁䉁䅁䅁允䅁䅁䅯睖䅁䅁杷允䅁䅁䅕䅁䑁䅁䅷䅁䙁䅁䅁䅁杁偋䅬权慃䅁䅁权㕁䅁䅁权䡁允䅁允䅁䅁䅅䅁䙁䅁䅁䭁佴栲䍊䍄䉁䅁䅁兂䅁䅁䅍䅄䅁䅁䅕䅁䅁佁䉃䔫䭁䵁䅣䅁䭁䕁䅅䅁䭁䅁䉣䅁䉁䅁䅁允䅁䅁䅕䅁䅁䉒䬷欯䵅䅉䅅䅁䙁䅁䅁睁䵁䅁䅁兂䅁䅁䅃ㅏ偬兑䅯杚䅁䅁䅯睓䅁䅁䅯睂䅅䅁䅅䅁䉁䅁䅁权桁允䅁䍄䉁䅁䅁兂䅁䅁䅍䅄䅁䅁䅕䅁䅁䭁䩄〫䭁佁䅑䅁䭁䅁䅍䅁䭁䅁䉣䅁䉁䅁䅁允䅁䅁䅕奪住瑐䩎启䴸䅉䅅䅁䙁䅁䅁睁䵁䅁䅁兂䅁䅁䅃䅖兒兑䅯䅁䅅䅁䅯兏䅁䅁䅯睂䅅䅁䅅䅁䉁䅁䅁权䝁允䅁䍄䉁䅁䅁䅃䅁䅁䅍䅁䅁䅁䅕䅁䅁䩁䝪ぃ䭅䍁䅳䅁䙁䅁䅁䅁㑁硺䉖权㍁䅁䅁权流䅁䅁权䕁䅁䅋权䉁䅁䅁允䅁䅁䅅䅁佁䅁䅑䅁硁䅁䅁䍄䉁䅁䅁兂䅁䅁䅍䅄䅁䅁䅕䅁䅁䑧婴ご䭅䵁䄰䅁䭁䑁䅅䅁䭁䅁䉣䅁䉁䅁䅁允䅁䅁䅕䅁䅁䅁䅁䅁䵁䅉䅅䅁䙁䅁䅁睁䵁䅁䅁兂䅁䅁䅃䭳偤兑䅯䅫䅁䅁䅯䅔䅁䅁䅯睂䅅䅁䅅䅁䉁䅁䅁权䭁允䅁䍄䉁䅁䅁兂䅁䅁䅍䅄䅁䅁䅕䅁䅁䥷楄䕕䭅偁䅑䅁䭁䕁䅣䅁䭁䅁䉣䅁䉁䅁䅁允䅁䅁䅕䅁䅁䅁䅁䅁䵁䅉䅅䅁䙁䅁䅁睁䵁䅁䅁兂䅁䅁䅁䵯㝮䅑䅯䄱䅁䅁䅯児䅁䅁䅯睂䅅䅁䅅䅁䉁䅁䅁兂䅁䅁䅁䅁䅁䅁杷允䅁䅁䅕䅁䑁䅁䅷䅁䙁䅁䅁䥁煂歌䈹权䭄䅁䅁权䩂䅁䅁权䡁允䅁允䅁䅁䅅䅁䙁䅁䅁䅁䅁䅁䅁䍄䉁䅁䅁䅃䅁䅁䅍䅁䅁䅁䅕䅁䅁䩁䝪ぃ䭅䙁䅧䅁䙁䅁䅁䅁䅄杸䉴权䭂䅁䅁权流䅁䅁权䕁䅁䅋权䉁䅁䅁允䅁䅁䅅䅁䭁䙁䅧䅁䵁䅉䅅䅁䝁䅁䅁睁䵁䅁䅁兂䅁䅁䅃楡倵兑䅯典䅁䅁䅯䅚䅁䅁䅯䅁䅁䅁䅯兙䅁䅁䅅䅁䉁䅁䅁兂摁桭ㅌ塚汉䅑杷允䅁䅁䅧䅁䑁䅁䅁䅁䙁䅁䅁䅁奃杸䉴权坂䅁䅁兂䅁䅁䅁䵹䱙兑䅯兓䅁䅁䅯杊䅁䅁䅯䅂䍁䅧䅯允䅁䅁䅅䅁䉁䅁䅁权塂䅁䅁䍄䉁䅁䅁兂䅁䅁䅍䅄䅁䅁䅕䅁䅁䉁䉃䔫䭁䭁䅣䅁䭁䕁䄰䅁䭁䅁䉣䅁䉁䅁䅁允䅁䅁䅯权䅅䅁杷允䅁䅁䅕䅁䑁䅁䅷䅁䙁䅁䅁䥁睃ば䈹权⭄䅁䅁权ぁ䅁䅁权䡁允䅁允䅁䅁䅅䅁䙁䅁䅁䅁䅁䅁䅁䍄䉁䅁䅁兂䅁䅁䅍䅄䅁䅁䅕䅁䅁䥁刳歔䭅䥁䅳䅁䭁䕁䄰䅁䭁䅁䉣䅁䉁䅁䅁允䅁䅁䅕灭婭婭㕭啔䵁䅉䅅䅁䙁䅁䅁睁䵁䅁䅁兂䅁䅁䅁㙲偒兑䅯䄫䅁䅁䅯睐䅁䅁䅯睂䅅䅁䅅䅁䉁䅁䅁兂䅁䅁䅁䅁䅁䅁杷允䅁䅁䅧䅁䑁䅁䅁䅁䙁䅁䅁䅁奃杸䉴权婂䅁䅁兂䅁䅁䅁䴰䱙兑䅯䅐䅁䅁䅯杊䅁䅁䅯䅂䍁䅧䅯允䅁䅁䅅䅁䉁䅁䅁权婁䅁䅁䍄䉁䅁䅁兂䅁䅁䅍䅄䅁䅁䅕䅁䅁䡁䭄〫䭁䩁䅙䅁䭁䍁䄸䅁䭁䅁䉣䅁䉁䅁䅁允䅁䅁䅕栫䱣瑢⬹啃䵉䅉䅅䅁䙁䅁䅁睁䵁䅁䅁兂䅁䅁䵄祑愲兑䅯䄹䅁䅁䅯材䅁䅁䅯睂䅅䅁䅅䅁䉁䅁䅁兂䅁䅁䅁䅁䅁䅁杷允䅁䅁䅕䅁䑁䅁䅷䅁䙁䅁䅁䅁啂欱䈵权䉄䅁䅁权䍂䅁䅁权䡁允䅁允䅁䅁䅅䅁䙁䑁つ畧卖祴䅆䍄䉁䅁䅁兂䅁䅁䅍䅄䅁䅁䅕䅁䅁䕧求ご䭅䭁䅍䅁䭁䑁䅉䅁䭁䅁䉣䅁䉁䅁䅁允䅁䅁䅕䅁䅁䅁䅁䅁䵁䅉䅅䅁䥁䅁䅁睁䅁䅁䅁兂䅁䅁䅁䵭䱙兑䅯杖䅁䅁䅕䅁䅁䉁偄商䭅䕁䄰䅁䭁䍁䅙䅁䭁䅁䅑潁䭁䅁䅅䅁䉁䅁䅁允䅁䅁䄴权䅁䑁䅍杌祁䑁䅅䅁䵁䅉䅅䅁䙁䅁䅁睁䵁䅁䅁兂䅁䅁䅃偣佂兑䅯䅯䅁䅁䅯兑䅁䅁䅯睂䅅䅁䅅䅁䉁䅁䅁兂慃㝴汓扴獳䅑杷允䅁䅁䅕䅁䑁䅁䅷䅁䙁䅁䅁䅁乂ㅈ䉂权睄䅁䅁权㉁䅁䅁权䡁允䅁允䅁䅁䅅䅁䙁䭁汧䴴〲椯䅆䍄䉁䅁䅁兂䅁䅁䅍䅄䅁䅁䅕䅁䅁䥷楄䕕䭅偁䅷䅁䭁䍁䄸䅁䭁䅁䉣䅁䉁䅁䅁允䅁䅁䅕䅁䅁䅁䅁䅁䵁䅉䅅䅁䥁䅁䅁睁䅁䅁䅁兂䅁䅁䅁䵭䱙兑䅯兗䅁䅁䅕䅁䅁䉁偄商䭅䑁䄴䅁䭁䍁䅙䅁䭁䅁䅑潁䭁䅁䅅䅁䉁䅁䅁允䅁䅁䄴䅄䅁䍁䄰䅍畁䑁䅁兎䅁䅁杷允䅁䅁䅕䅁䑁䅁䅷䅁䙁䅁䅁䥁㝁啗䈹权捃䅁䅁权㙁䅁䅁权䡁允䅁允䅁䅁䅅䅁䙁䑁㔵䭗ㅧ智⽵䍄䉁䅁䅁兂䅁䅁䅍䅄䅁䅁䅕䅁䅁䅁乓ご䭅䅁䉑䅁䭁䕁䅙䅁䭁䅁䉣䅁䉁䅁䅁允䅁䅁䅕䅁䅁䅁䅁䅁䵁䅉䅅䅁䥁䅁䅁睁䅁䅁䅁兂䅁䅁䅁䵭䱙兑䅯䅗䅁䅁䅕䅁䅁䵁䝪ぃ䭅䕁䅙䅁䭁䍁䅙䅁䭁䅁䅑潁䭁䅁䅅䅁䉁䅁䅁允䅁䅁䅯睗䅁䅁杷允䅁䅁䅕䅁䑁䅁䅷䅁䙁䅁䅁䅁元癤䅨权䱃䅁䅁权㑁䅁䅁权䡁允䅁允䅁䅁䅅䅁䙁䍁捬㡪ㅌ䅋䅊䍄䉁䅁䅁兂䅁䅁䅍䅄䅁䅁䅕䅁䅁䙁坔歔䭅䱁䄸䅁䭁䕁䅷䅁䭁䅁䉣䅁䉁䅁䅁允䅁䅁䅕䅁䅁䅁䅁䅁䵁䅉䅅䅁䙁䅁䅁睁䵁䅁䅁兂䅁䅁䅁穗偂兑䅯杯䅁䅁䅯䅌䅁䅁䅯睂䅅䅁䅅䅁䉁䅁䅁兂䅁䅁䅁䅁䅁䅁杷允䅁䅁䅕䅁䑁䅁䅷䅁䙁䅁䅁䅁䕁啪䈹权䱃䅁䅁权㝁䅁䅁权䡁允䅁允䅁䅁䅅䅁䙁䵁䩃浮佧㙳⽅䍄䉁䅁䅁兂䅁䅁䅍䅄䅁䅁䅕䅁䅁䭧浺歒䭅䥁䄴䅁䭁䕁䅯䅁䭁䅁䉣䅁䉁䅁䅁允䅁䅁䅕汬么楳䭖え䵉䅉䅅䅁䙁䅁䅁睁䵁䅁䅁兂䅁䅁䅁䵣㝲䅑䅯䅂䅅䅁䅯兑䅁䅁䅯睂䅅䅁䅅䅁䉁䅁䅁兂䅁䅁䅁䅁䅁䅁杷允䅁䅁䅕䅁䑁䅁䅷䅁䙁䅁䅁䅁乃唰䈵权㥃䅁䅁权癁䅁䅁权䡁允䅁允䅁䅁䅅䅁䙁䅁䅁䅁䅁䅁䅁䍄䉁䅁䅁兂䅁䅁䅍䅄䅁䅁䅕䅁䅁䭁䩄〫䭁乁䅷䅁䭁䑁䅯䅁䭁䅁䉣䅁䉁䅁䅁允䅁䅁䅕䅁䅁䅁䅁䅁䵁䅉䅅䅁䥁䅁䅁睁䅁䅁䅁兂䅁䅁䅁䵭䱙兑䅯杖䅁䅁䅕䅁䅁䵁䝪ぃ䭅䕁䅙䅁䭁䍁䅙䅁䭁䅁䅑潁䭁䅁䅅䅁䉁䅁䅁允䅁䅁䅯睖䅁䅁杷允䅁䅁䅕䅁䑁䅁䅷䅁䙁䅁䅁䅁允晧䅨权⭄䅁䅁权䵂䅁䅁权䡁允䅁允䅁䅁䅅䅁䙁䅁䅁䉁睚砲䍆䍄䉁䅁䅁兂䅁䅁䅍䅄䅁䅁䅕䅁䅁䱧湃ご䭅䥁䄴䅁䭁䕁䄰䅁䭁䅁䉣䅁䉁䅁䅁允䅁䅁䅕䝙䩩由煐歏䵉䅉䅅䅁䙁䅁䅁睁䵁䅁䅁兂䅁䅁䅁䵯㝮䅑䅯朴䅁䅁䅯兓䅁䅁䅯睂䅅䅁䅅䅁䉁䅁䅁兂婂橵散䙤呫䅑杷允䅁䅁䅧䅁䑁䅁䅁䅁䙁䅁䅁䅁奃杸䉴权坂䅁䅁兂䅁䅁䅁䴰䱙兑䅯兔䅁䅁䅯杊䅁䅁䅯䅂䍁䅧䅯允䅁䅁䅅䅁䉁䅁䅁权婁䅁䅁䍄䉁䅁䅁兂䅁䅁䅍䅄䅁䅁䅕䅁䅁佁䉃䔫䭁䱁䅍䅁䭁䑁䅧䅁䭁䅁䉣䅁䉁䅁䅁允䅁䅁䅕䅁权畈塷歓䵉䅉䅅䅁䙁䅁䅁睁䵁䅁䅁兂䅁䅁䅃楡倵兑䅯䅵䅁䅁䅯䅍䅁䅁䅯睂䅅䅁䅅䅁䉁䅁䅁兂䅁䅁䅁䅁䅁䅁杷允䅁䅁䅕䅁䑁䅁䅷䅁䙁䅁䅁䵁䑸婌䉰权浄䅁䅁权䙂䅁䅁权䡁允䅁允䅁䅁䅅䅁䙁䅁䅁䅁䅁䅁䅁䍄䉁䅁䅁兂䅁䅁䅍䅄䅁䅁䅕䅁䅁䥁刳歔䭅䭁䅳䅁䭁䕁䅙䅁䭁䅁䉣䅁䉁䅁䅁允䅁䅁䅯权䅅䅁杷允䅁䅁䅕䅁䑁䅁䅷䅁䙁䅁䅁䅁㑁䔵䈵权䱄䅁䅁权硁䅁䅁权䡁允䅁允䅁䅁䅅䅁䙁䅁䅁䅁䅁䅁䅁䍄䉁䅁䅁兂䅁䅁䅍䅄䅁䅁䅕䅁䅁䥷楄䕕䭅䵁䅯䅁䭁䕁䅣䅁䭁䅁䉣䅁䉁䅁䅁允䅁䅁䅕䅁䅁䅁䅁䅁䵁䅉䅅䅁䥁䅁䅁睁䅁䅁䅁兂䅁䅁䅁䵭䱙兑䅯䅇䅁䅁䅕䅁䅁䩁偄商䭅䅁䅍䅁䭁䍁䅙䅁䭁䅁䅑潁䭁䅁䅅䅁䉁䅁䅁允䅁䅁䅕捺䵺䵺䥸啨䵁䅉䅅䅁䙁䅁䅁睁䵁䅁䅁兂䅁䅁䅁剔儹兑䅯兩䅁䅁䅯睒䅁䅁䅯睂䅅䅁䅅䅁䉁䅁䅁权瑃䅁䅁䍄䉁䅁䅁兂䅁䅁䅍䅄䅁䅁䅕䅁䅁䕁乄〫䭁䩁䅙䅁䭁䅁䅍䅁䭁䅁䉣䅁䉁䅁䅁允䅁䅁䅕䅁䅂橲獬歒䵉䅉䅅䅁䙁䅁䅁睁䵁䅁䅁兂䅁䅁䅁住佒兑䅯䅴䅁䅁䅯杒䅁䅁䅯睂䅅䅁䅅䅁䉁䅁䅁兂䅁䅁䅁䅁䅁䅁杷允䅁䅁䅧䅁䑁䅁䅁䅁䙁䅁䅁䅁奃杸䉴权婂䅁䅁兂䅁䅁䅁䵹䱙兑䅯村䅁䅁䅯杊䅁䅁䅯䅂䍁䅧䅯允䅁䅁䅅䅁䉁䅁䅁权慂䅁䅁䍄䉁䅁䅁䅃䅁䅁䅍䅁䅁䅁䅕䅁䅁䩁䝪ぃ䭅䙁䄴䅁䙁䅁䅁䅁歃硺䉖权睁䅁䅁权流䅁䅁权䕁䅁䅋权䉁䅁䅁允䅁䅁䅅䅁䙁偁潙䥘䌯刹䅴䍄䉁䅁䅁兂䅁䅁䅍䅄䅁䅁䅕䅁䅁䕧求ご䭅偁䅙䅁䭁䑁䅕䅁䭁䅁䉣䅁䉁䅁䅁允䅁䅁䅕あ䐱敡㑹䐯䴸䅉䅅䅁䙁䅁䅁睁䵁䅁䅁兂䅁䅁䅃䭳偤兑䅯杫䅁䅁䅯睎䅁䅁䅯睂䅅䅁䅅䅁䉁䅁䅁兂呁䥣临瑈〲兑杷允䅁䅁䅕䅁䑁䅁䅷䅁䙁䅁䅁䅁元癤䅨权楄䅁䅁权癁䅁䅁权䡁允䅁允䅁䅁䅅䅁䙁䅁䅁䅁䅁䅁䅁䍄䉁䅁䅁兂䅁䅁䅍䅄䅁䅁䅕䅁䅁䵁い〫䭁佁䄴䅁䭁䑁䄸䅁䭁䅁䉣䅁䉁䅁䅁允䅁䅁䅕䅁䅁䅁䅁䅁䵁䅉䅅䅁䙁䅁䅁睁䵁䅁䅁兂䅁䅁䅃ㅏ偬兑䅯睸䅁䅁䅯䅔䅁䅁䅯睂䅅䅁䅅䅁䉁䅁䅁兂䱃㥴漷歩番兑杷允䅁䅁䅧䅁䑁䅁䅁䅁䙁䅁䅁䅁奃杸䉴权婂䅁䅁兂䅁䅁䅁䵰嘸兑䅯䅎䅁䅁䅯杊䅁䅁䅯䅂䍁䅧䅯允䅁䅁䅅䅁䉁䅁䅁兂獄払敧慨䭴䅑杷允䅁䅁䅕䅁䑁䅁䅷䅁䙁䅁䅁䅁允晧䅨权ぃ䅁䅁权⽁䅁䅁权䡁允䅁允䅁䅁䅅䅁䙁䅁䅁䘸䍱噶䍖䍄䉁䅁䅁䅃䅁䅁䅍䅁䅁䅁䅕䅁䅁䩁䝪ぃ䭅䙁䅷䅁䙁䅁䅁䅁㑄桺䉖权䝂䅁䅁权流䅁䅁权䕁䅁䅋权䉁䅁䅁允䅁䅁䅅䅁佁䅁䅷䅁瑁䑁䅍杌㉁䑁䅣䅁䵁䅉䅅䅁䙁䅁䅁睁䵁䅁䅁兂䅁䅁䅁摪但兑䅯䄶䅁䅁䅯材䅁䅁䅯睂䅅䅁䅅䅁䉁䅁䅁兂䅁䅁䅁䅁䅁䅁杷允䅁䅁䅕䅁䑁䅁䅷䅁䙁䅁䅁䅁扂䕍䈹权佃䅁䅁权䭂䅁䅁权䡁允䅁允䅁䅁䅅䅁䙁䅁䅁䅁䅁䅁䅁䍄䉁䅁䅁兂䅁䅁䅍䅄䅁䅁䅕䅁䅁䝁䭄〫䭁佁䄴䅁䭁䑁䅅䅁䭁䅁䉣䅁䉁䅁䅁允䅁䅁䅕䅁䅁䅁䅁䅁䵁䅉䅅䅁䙁䅁䅁睁䵁䅁䅁兂䅁䅁䅁乖佚兑䅯兰䅁䅁䅯睐䅁䅁䅯睂䅅䅁䅅䅁䉁䅁䅁睂䅁䅁䅁䑁楈䅑杷允䅁䅁䅕䅁䑁䅁䅷䅁䙁䅁䅁䅁䕁啪䈹权奃䅁䅁权ぁ䅁䅁权䡁允䅁允䅁䅁䅅䅁䙁䅁䅁䅁䅁䅁䅁䍄䉁䅁䅁兂䅁䅁䅍䅄䅁䅁䅕䅁䅁䕺瑍歭䭅䭁䅉䅁䭁䑁䅳䅁䭁䅁䉣䅁䉁䅁䅁允䅁䅁䅕䅁䅁䅁䅁䅁䵁䅉䅅䅁䥁䅁䅁睁䅁䅁䅁兂䅁䅁䅁䵭䱙兑䅯兗䅁䅁䅕䅁䅁䭁偔商䭅䍁䄸䅁䭁䍁䅙䅁䭁䅁䅑潁䭁䅁䅅䅁䉁䅁䅁允䅁䅁䅕㘱睎児塲㜯䴸䅉䅅䅁䙁䅁䅁睁䵁䅁䅁兂䅁䅁䅁住佒兑䅯末䅁䅁䅯兔䅁䅁䅯睂䅅䅁䅅䅁䉁䅁䅁兂䅁䅁䅁䅁䅁䅁杷允䅁䅁䅧䅁䑁䅁䅁䅁䙁䅁䅁䅁奃杸䉴权敂䅁䅁兂䅁䅁䅁䵉嘸兑䅯䅒䅁䅁䅯杊䅁䅁䅯䅂䍁䅧䅯允䅁䅁䅅䅁䉁䅁䅁杄䭁䅁䅁睍畁䑁䅙睍䅁䅁杷允䅁䅁䅧䅁䑁䅁䅁䅁䙁䅁䅁䅁奃杸䉴权捂䅁䅁兂䅁䅁䅁䴷嘴兑䅯兎䅁䅁䅯杊䅁䅁䅯䅂䍁䅧䅯允䅁䅁䅅䅁䉁䅁䅁兂晁敨剴䝧灌䅑杷允䅁䅁䅕䅁䑁䅁䅷䅁䙁䅁䅁䥁睃ば䈹权捃䅁䅁权獁䅁䅁权䡁允䅁允䅁䅁䅅䅁䙁䅁䅁䅁䅁䅁䅁䍄䉁䅁䅁兂䅁䅁䅍䅄䅁䅁䅕䅁䅁䡁䭄〫䭁䩁䅷䅁䭁䑁䄸䅁䭁䅁䉣䅁䉁䅁䅁允䅁䅁䅕䬯确欰焱獑䵁䅉䅅䅁䥁䅁䅁睁䅁䅁䅁兂䅁䅁䅁䵭䱙兑䅯杖䅁䅁䅕䅁䅁䵁䝪ぃ䭅䕁䅣䅁䭁䍁䅙䅁䭁䅁䅑潁䭁䅁䅅䅁䉁䅁䅁允䅁䅁䅯睖䅁䅁杷允䅁䅁䅕䅁䑁䅁䅷䅁䙁䅁䅁䅁啂欱䈵权千䅁䅁权睁䅁䅁权䡁允䅁允䅁䅁䅅䅁䙁䅁䅁䅁穁獳䉖䍄䉁䅁䅁兂䅁䅁䅍䅄䅁䅁䅕䅁䅁䙧䕑䕕䭅乁䅉䅁䭁䑁䄴䅁䭁䅁䉣䅁䉁䅁䅁允䅁䅁䅕瘹桹䉖敥䕎䵁䅉䅅䅁䙁䅁䅁睁䵁䅁䅁兂䅁䅁䅁住佒兑䅯䄷䅁䅁䅯䅒䅁䅁䅯睂䅅䅁䅅䅁䉁䅁䅁兂䅁䅁䅁䅁䅁䅁杷允䅁䅁䅕䅁䑁䅁䅷䅁䙁䅁䅁䥁啂䙂䉂权楃䅁䅁权䕂䅁䅁权䡁允䅁允䅁䅁䅅䅁䙁䅁䅅乷汭坦䌹䍄䉁䅁䅁兂䅁䅁䅍䅄䅁䅁䅕䅁䅁䅁乓ご䭅䭁䅣䅁䭁䑁䅁䅁䭁䅁䉣䅁䉁䅁䅁允䅁䅁䅯权䅅䅁杷允䅁䅁䅧䅁䑁䅁䅁䅁䙁䅁䅁䅁奃杸䉴权奂䅁䅁兂䅁䅁䅁䵷䱙兑䅯䅑䅁䅁䅯杊䅁䅁䅯䅂䍁䅧䅯允䅁䅁䅅䅁䉁䅁䅁权奂䅁䅁䍄䉁䅁䅁䅃䅁䅁䅍䅁䅁䅁䅕䅁䅁䩁䝪ぃ䭅䙁䄴䅁䙁䅁䅁䅁啃硺䉖权㥁䅁䅁权流䅁䅁权䕁䅁䅋权䉁䅁䅁允䅁䅁䅅䅁䙁佁剸䉵䘶㈫䅂䍄䉁䅁䅁兂䅁䅁䅍䅄䅁䅁䅕䅁䅁䙁坔歔䭅䭁䅉䅁䭁䑁䅫䅁䭁䅁䉣䅁䉁䅁䅁允䅁䅁䅕䅁䅁灄湁ず䵉䅉䅅䅁䥁䅁䅁睁䅁䅁䅁兂䅁䅁䅁䵭䱙兑䅯䅘䅁䅁䅕䅁䅁䑁偺商䭅䕁䅁䅁䭁䍁䅙䅁䭁䅁䅑潁䭁䅁䅅䅁䉁䅁䅁允䅁䅁䄴权䅁䑁䅁杌㍁䑁䅍䅁䵁䅉䅅䅁䙁䅁䅁睁䵁䅁䅁兂䅁䅁䅁乖佚兑䅯睩䅁䅁䅯杏䅁䅁䅯睂䅅䅁䅅䅁䉁䅁䅁兂穁積積積㙍䅑杷允䅁䅁䅧䅁䑁䅁䅁䅁䙁䅁䅁䅁奃杸䉴权奂䅁䅁兂䅁䅁䅁䵫嘸兑䅯杌䅁䅁䅯杊䅁䅁䅯䅂䍁䅧䅯允䅁䅁䅅䅁䉁䅁䅁兂䅁䅁䅁䅁䅁䅁杷允䅁䅁䅕䅁䑁䅁䅷䅁䙁䅁䅁䅁扂䕍䈹权䅁允䅁权㡁䅁䅁权䡁允䅁允䅁䅁䅅䅁䭁䅁䉙䅁䵁䅉䅅䅁䙁䅁䅁睁䵁䅁䅁兂䅁䅁䅁䤴㑈䅑䅯䄯䅁䅁䅯杏䅁䅁䅯睂䅅䅁䅅䅁䉁䅁䅁兂䅁䅁䅁䅁䅁䅁杷允䅁䅁䅕䅁䑁䅁䅷䅁䙁䅁䅁䥁㝁啗䈹权慃䅁䅁权䱂䅁䅁权䡁允䅁允䅁䅁䅅䅁䙁佁牎浨李眰䍖䍄䉁䅁䅁䅃䅁䅁䅍䅁䅁䅁䅕䅁䅁䩁䝪ぃ䭅䙁䅧䅁䙁䅁䅁䅁睂到䉖权穁䅁䅁权流䅁䅁权䕁䅁䅋权䉁䅁䅁允䅁䅁䅅䅁䙁䩁末䝆䈲塍䅒䍄䉁䅁䅁兂䅁䅁䅍䅄䅁䅁䅕䅁䅁䍁潁唫䭁䩁䅑䅁䭁䕁䅉䅁䭁䅁䉣䅁䉁䅁䅁允䅁</t>
  </si>
  <si>
    <t>䅁䅯兌䅅䅁杷允䅁䅁䅕䅁䑁䅁䅷䅁䙁䅁䅁䅁㑁䔵䈵权䱄䅁䅁权䍂䅁䅁权䡁允䅁允䅁䅁䅅䅁䙁䅁䅁䅁䅁䅁䅁䍄䉁䅁䅁兂䅁䅁䅍䅄䅁䅁䅕䅁䅁佁䉃䔫䭁乁䅷䅁䭁䑁䅫䅁䭁䅁䉣䅁䉁䅁䅁允䅁䅁䅕楑䴲慔穧䕆䵁䅉䅅䅁䙁䅁䅁睁䵁䅁䅁兂䅁䅁䅁䵙㝲䅑䅯䄸䅁䅁䅯睒䅁䅁䅯睂䅅䅁䅅䅁䉁䅁䅁兂剄游确坱䉒䅑杷允䅁䅁䅧䅁䑁䅁䅁䅁䙁䅁䅁䅁奃杸䉴权坂䅁䅁兂䅁䅁䅁䵷䱙兑䅯䅌䅁䅁䅯杊䅁䅁䅯䅂䍁䅧䅯允䅁䅁䅅䅁䉁䅁䅁权坂䅁䅁䍄䉁䅁䅁兂䅁䅁䅍䅄䅁䅁䅕䅁䅁䥷楄䕕䭅䭁䄸䅁䭁䑁䅧䅁䭁䅁䉣䅁䉁䅁䅁允䅁䅁䅕䅁䅁䅁䅁䅁䵁䅉䅅䅁䥁䅁䅁睁䅁䅁䅁兂䅁䅁䅁䵭䱙兑䅯杖䅁䅁䅕䅁䅁䉁偄商䭅䅁䅍䅁䭁䍁䅙䅁䭁䅁䅑潁䭁䅁䅅䅁䉁䅁䅁允䅁䅁䄴权䅁䑁䅙杌睁䑁䅍䅁䵁䅉䅅䅁䙁䅁䅁睁䵁䅁䅁兂䅁䅁䅃ㅏ偬兑䅯睱䅁䅁䅯兏䅁䅁䅯睂䅅䅁䅅䅁䉁䅁䅁权䭁允䅁䍄䉁䅁䅁䅃䅁䅁䅍䅁䅁䅁䅕䅁䅁䩁䝪ぃ䭅䙁䅫䅁䙁䅁䅁䅁㑄桺䉖权㙁䅁䅁权流䅁䅁权䕁䅁䅋权䉁䅁䅁允䅁䅁䅅䅁佁䅁䅯䅁ぁ䍁䄴免祁䅁䅁䍄䉁䅁䅁兂䅁䅁䅍䅄䅁䅁䅕䅁䅁佁䉃䔫䭁䭁䅫䅁䭁䑁䅅䅁䭁䅁䉣䅁䉁䅁䅁允䅁䅁䅯权䅅䅁杷允䅁䅁䅧䅁䑁䅁䅁䅁䙁䅁䅁䅁奃杸䉴权捂䅁䅁兂䅁䅁䅁䴷嘴兑䅯䅎䅁䅁䅯杊䅁䅁䅯䅂䍁䅧䅯允䅁䅁䅅䅁䉁䅁䅁兂晁敨剴䕭振䅑杷允䅁䅁䅕䅁䑁䅁䅷䅁䙁䅁䅁䅁䅄倹䅴权㉄䅁䅁权䍂䅁䅁权䡁允䅁允䅁䅁䅅䅁䙁䕁㕔灡䡃內䅤䍄䉁䅁䅁兂䅁䅁䅍䅄䅁䅁䅕䅁䅁䱧湃ご䭅䵁䄴䅁䭁䑁䄸䅁䭁䅁䉣䅁䉁䅁䅁允䅁䅁䅕䅁䅁䅁䅁䅁䵁䅉䅅䅁䙁䅁䅁睁䵁䅁䅁兂䅁䅁䅃佲䝚兑䅯䅫䅁䅁䅯䅍䅁䅁䅯睂䅅䅁䅅䅁䉁䅁䅁权䭁允䅁䍄䉁䅁䅁兂䅁䅁䅍䅄䅁䅁䅕䅁䅁䝧畯ご䭅䝁䅁䅁䭁䑁䅧䅁䭁䅁䉣䅁䉁䅁䅁允䅁䅁䅯兢䅁䅁杷允䅁䅁䅧䅁䑁䅁䅁䅁䙁䅁䅁䅁奃杸䉴权坂䅁䅁兂䅁䅁䅁䵹䱙兑䅯睓䅁䅁䅯杊䅁䅁䅯䅂䍁䅧䅯允䅁䅁䅅䅁䉁䅁䅁权塂䅁䅁䍄䉁䅁䅁兂䅁䅁䅍䅄䅁䅁䅕䅁䅁䱧湃ご䭅䭁䅕䅁䭁䑁䅧䅁䭁䅁䉣䅁䉁䅁䅁允䅁䅁䅯䅁䅁䅁杷允䅁䅁䅧䅁䑁䅁䅁䅁䙁䅁䅁䅁奃杸䉴权敂䅁䅁兂䅁䅁䅁䵰嘸兑䅯䅑䅁䅁䅯杊䅁䅁䅯䅂䍁䅧䅯允䅁䅁䅅䅁䉁䅁䅁兂畃⭒㙆䝆㠴䅑杷允䅁䅁䅕䅁䑁䅁䅷䅁䙁䅁䅁䅁睂癹䅴权牃䅁䅁权䵂䅁䅁权䡁允䅁允䅁䅁䅅䅁䭁䅁䉯䅁䵁䅉䅅䅁䙁䅁䅁睁䵁䅁䅁兂䅁䅁䅁穗偂兑䅯睲䅁䅁䅯村䅁䅁䅯睂䅅䅁䅅䅁䉁䅁䅁兂獂䱣獫塒捲睐杷允䅁䅁䅕䅁䑁䅁䅷䅁䙁䅁䅁䅁癃䕰䈹权㙃䅁䅁权㝁䅁䅁权䡁允䅁允䅁䅁䅅䅁䙁䅁䅁䑵䩥䈹䍒䍄䉁䅁䅁兂䅁䅁䅍䅄䅁䅁䅕䅁䅁䱧湃ご䭅䭁䅁䅁䭁䍁䅷䅁䭁䅁䉣䅁䉁䅁䅁允䅁䅁䅕䅁䅁䅁䅁䅁䵁䅉䅅䅁䥁䅁䅁睁䅁䅁䅁兂䅁䅁䅁䵭䱙兑䅯兗䅁䅁䅕䅁䅁乁䝄ぃ䭅䅁䅍䅁䭁䍁䅙䅁䭁䅁䅑潁䭁䅁䅅䅁䉁䅁䅁允䅁䅁䅯兇䅁䅁杷允䅁䅁䅕䅁䑁䅁䅷䅁䙁䅁䅁䥁睃ば䈹权䡄䅁䅁权䍂䅁䅁权䡁允䅁允䅁䅁䅅䅁䙁䱁⽧偤⭱桏䌱䍄䉁䅁䅁䅃䅁䅁䅍䅁䅁䅁䅕䅁䅁䩁䝪ぃ䭅䙁䅧䅁䙁䅁䅁䅁㑄桺䉖权乂䅁䅁权流䅁䅁权䕁䅁䅋权䉁䅁䅁允䅁䅁䅅䅁佁䅁䅧䅁ㅁ䍁䄴䅎䅁䅁杷允䅁䅁䅕䅁䑁䅁䅷䅁䙁䅁䅁䅁啂欱䈵权浂䅁䅁权䩂䅁䅁权䡁允䅁允䅁䅁䅅䅁䭁䉁䉙䅁䵁䅉䅅䅁䙁䅁䅁睁䵁䅁䅁兂䅁䅁䅁䵙㝲䅑䅯䄴䅁䅁䅯材䅁䅁䅯睂䅅䅁䅅䅁䉁䅁䅁兂䩁啚卒晒䠴䅑杷允䅁䅁䅕䅁䑁䅁䅷䅁䙁䅁䅁䅁扂䕍䈹权潄䅁䅁权䍂䅁䅁权䡁允䅁允䅁䅁䅅䅁䙁䵁晲⼳塯䙃䅂䍄䉁䅁䅁䅃䅁䅁䅍䅁䅁䅁䅕䅁䅁䩁䝪ぃ䭅䙁䅫䅁䙁䅁䅁䅁㑄桺䉖权⭁䅁䅁权流䅁䅁权䕁䅁䅋权䉁䅁䅁允䅁䅁䅅䅁佁䅁䅯䅁硁䍁䄴䅎穁䅁䅁䍄䉁䅁䅁兂䅁䅁䅍䅄䅁䅁䅕䅁䅁佁䉃䔫䭁偁䅉䅁䭁䕁䅫䅁䭁䅁䉣䅁䉁䅁䅁允䅁䅁䅕児塲㍯㥁䕊䵁䅉䅅䅁䙁䅁䅁睁䵁䅁䅁兂䅁䅁䅁穗偂兑䅯杴䅁䅁䅯杒䅁䅁䅯睂䅅䅁䅅䅁䉁䅁䅁兂䅁䅁䅁䅁䅁䅁杷允䅁䅁䅕䅁䑁䅁䅷䅁䙁䅁䅁䅁元癤䅨权浄䅁䅁权⽁䅁䅁权䡁允䅁允䅁䅁䅅䅁䙁䙁版䉕呄⭁⽉䍄䉁䅁䅁兂䅁䅁䅍䅄䅁䅁䅕䅁䅁䙁睳ご䭅䝁䅍䅁䭁䕁䅣䅁䭁䅁䉣䅁䉁䅁䅁允䅁䅁䅕匱杭呌桵づ䵉䅉䅅䅁䙁䅁䅁睁䵁䅁䅁兂䅁䅁䅁摪但兑䅯其䅁䅁䅯材䅁䅁䅯睂䅅䅁䅅䅁䉁䅁䅁兂䅁䅁䅁䅁䅁䅁杷允䅁䅁䅧䅁䑁䅁䅁䅁䙁䅁䅁䅁奃杸䉴权奂䅁䅁兂䅁䅁䅁䵷䱙兑䅯杒䅁䅁䅯杊䅁䅁䅯䅂䍁䅧䅯允䅁䅁䅅䅁䉁䅁䅁权奂䅁䅁䍄䉁䅁䅁兂䅁䅁䅍䅄䅁䅁䅕䅁䅁䕁昰䕕䭅䩁䅯䅁䭁䑁䅙䅁䭁䅁䉣䅁䉁䅁䅁允䅁䅁䅕䩡䍉浰䵳商䵉䅉䅅䅁䥁䅁䅁睁䅁䅁䅁兂䅁䅁䅁䵭䱙兑䅯杘䅁䅁䅕䅁䅁䵁䝪ぃ䭅䑁䅅䅁䭁䍁䅙䅁䭁䅁䅑潁䭁䅁䅅䅁䉁䅁䅁允䅁䅁䅯睘䅁䅁杷允䅁䅁䅕䅁䑁䅁䅷䅁䙁䅁䅁䅁杁偋䅬权㙃䅁䅁权睁䅁䅁权䡁允䅁允䅁䅁䅅䅁䙁䅁䅁䵁晩瘰䉖䍄䉁䅁䅁兂䅁䅁䅍䅄䅁䅁䅕䅁䅁䕁乄〫䭁偁䅷䅁䭁䑁䅧䅁䭁䅁䉣䅁䉁䅁䅁允䅁䅁䅕䅁䅁䅁䅁䅁䵁䅉䅅䅁䙁䅁䅁睁䵁䅁䅁兂䅁䅁䅁䥂倱兑䅯杬䅁䅁䅯村䅁䅁䅯睂䅅䅁䅅䅁䉁䅁䅁兂权坂昰牃婙村杷允䅁䅁䅧䅁䑁䅁䅁䅁䙁䅁䅁䅁奃杸䉴权坂䅁䅁兂䅁䅁䅁䵷䱙兑䅯兑䅁䅁䅯杊䅁䅁䅯䅂䍁䅧䅯允䅁䅁䅅䅁䉁䅁䅁权坂䅁䅁䍄䉁䅁䅁䅃䅁䅁䅍䅁䅁䅁䅕䅁䅁䩁䝪ぃ䭅䙁䅙䅁䙁䅁䅁䅁睂到䉖权㍁䅁䅁权流䅁䅁权䕁䅁䅋权䉁䅁䅁允䅁䅁䅅䅁䙁䡁塪歩煍煍䅎䍄䉁䅁䅁兂䅁䅁䅍䅄䅁䅁䅕䅁䅁䭁䩄〫䭁䵁䄰䅁䭁䕁䄰䅁䭁䅁䉣䅁䉁䅁䅁允䅁䅁䅕睮瀶䝚瑎歉䵁䅉䅅䅁䙁䅁䅁睁䵁䅁䅁兂䅁䅁䅃楡倵兑䅯兺䅁䅁䅯䅎䅁䅁䅯睂䅅䅁䅅䅁䉁䅁䅁兂䅁䅁䅁䅁䅁䅁杷允䅁䅁䅕䅁䑁䅁䅷䅁䙁䅁䅁䥁㝁啗䈹权橂䅁䅁权䉂䅁䅁权䡁允䅁允䅁䅁䅅䅁䙁䵁猰䬱䬰浪䍂䍄䉁䅁䅁兂䅁䅁䅍䅄䅁䅁䅕䅁䅁䝁䭄〫䭁䥁䅳䅁䭁䕁䅉䅁䭁䅁䉣䅁䉁䅁䅁允䅁䅁䅕敢乶䈰㉂䑴䴸䅉䅅䅁䙁䅁䅁睁䵁䅁䅁兂䅁䅁䅄佧兊兑䅯䅭䅁䅁䅯䅎䅁䅁䅯睂䅅䅁䅅䅁䉁䅁䅁兂䅁䅁䅁䅁䅁䅁杷允䅁䅁䅕䅁䑁䅁䅷䅁䙁䅁䅁䵁䑸婌䉰权元䅁䅁权ぁ䅁䅁权䡁允䅁允䅁䅁䅅䅁䭁䅁䉯䅁䵁䅉䅅䅁䙁䅁䅁睁䵁䅁䅁兂䅁䅁䅁䵑㜳䅑䅯䅂䅅䅁䅯杒䅁䅁䅯睂䅅䅁䅅䅁䉁䅁䅁兂䍃睋堷物呰䅑杷允䅁䅁䅧䅁䑁䅁䅁䅁䙁䅁䅁䅁奃杸䉴权婂䅁䅁兂䅁䅁䅁䴵嘴兑䅯睏䅁䅁䅯杊䅁䅁䅯䅂䍁䅧䅯允䅁䅁䅅䅁䉁䅁䅁杄䵁䅁䅁兎㍁䍁䄴䅎穁䅁䅁䍄䉁䅁䅁兂䅁䅁䅍䅄䅁䅁䅕䅁䅁䉁䉃䔫䭁䭁䅳䅁䭁䕁䅯䅁䭁䅁䉣䅁䉁䅁䅁允䅁䅁䅯权䅅䅁杷允䅁䅁䅕䅁䑁䅁䅷䅁䙁䅁䅁䅁睂癹䅴权橂䅁䅁权㉁䅁䅁权䡁允䅁允䅁䅁䅅䅁䙁䅁䅁䅁䅁䅁䅁䍄䉁䅁䅁兂䅁䅁䅍䅄䅁䅁䅕䅁䅁䙁坔歔䭅䵁䅍䅁䭁䕁䅉䅁䭁䅁䉣䅁䉁䅁䅁允䅁䅁䅕摺㍤䑂汰ぅ䵁䅉䅅䅁䙁䅁䅁睁䵁䅁䅁兂䅁䅁䵄祑愲兑䅯杚䅁䅁䅯睁䅁䅁䅯睂䅅䅁䅅䅁䉁䅁䅁权㙂䅁䅁䍄䉁䅁䅁兂䅁䅁䅍䅄䅁䅁䅕䅁䅁䭧浺歒䭅䭁䅉䅁䭁䕁䅧䅁䭁䅁䉣䅁䉁䅁䅁允䅁䅁䅕癳㡺䄶匶歧䵉䅉䅅䅁䙁䅁䅁睁䵁䅁䅁兂䅁䅁䅁乖佚兑䅯䅭䅁䅁䅯睒䅁䅁䅯睂䅅䅁䅅䅁䉁䅁䅁兂䅁䵁䑃䕌に村杷允䅁䅁䅕䅁䑁䅁䅷䅁䙁䅁䅁䵁䅃水䉂权㡄䅁䅁权⭁䅁䅁权䡁允䅁允䅁䅁䅅䅁䙁䅁䅁䅁䅁䅁䅁䍄䉁䅁䅁䅃䅁䅁䅍䅁䅁䅁䅕䅁䅁䩁䝪ぃ䭅䙁䅙䅁䙁䅁䅁䅁䥄杸䉴权䵂䅁䅁权流䅁䅁权䕁䅁䅋权䉁䅁䅁允䅁䅁䅅䅁䭁䙁䅣䅁䵁䅉䅅䅁䙁䅁䅁睁䵁䅁䅁兂䅁䅁䅁䥂倱兑䅯杹䅁䅁䅯睓䅁䅁䅯睂䅅䅁䅅䅁䉁䅁䅁兂䅁䅁䅁䅁䅁䅁杷允䅁䅁䅕䅁䑁䅁䅷䅁䙁䅁䅁䅁杄晧䅨权奄䅁䅁权癁䅁䅁权䡁允䅁允䅁䅁䅅䅁䙁偁橵䡊䱎桴䅆䍄䉁䅁䅁䅃䅁䅁䅍䅁䅁䅁䅕䅁䅁䩁䝪ぃ䭅䙁䅧䅁䙁䅁䅁䅁䅄杸䉴权ぁ䅁䅁权流䅁䅁权䕁䅁䅋权䉁䅁䅁允䅁䅁䅅䅁䭁䙁䅧䅁䵁䅉䅅䅁䙁䅁䅁睁䵁䅁䅁兂䅁䅁䅁䥂倱兑䅯䄳䅁䅁䅯村䅁䅁䅯睂䅅䅁䅅䅁䉁䅁䅁兂祄估煋⽁䄴䅑杷允䅁䅁䅕䅁䑁䅁䅷䅁䙁䅁䅁䅁权晹䅴权い䅁䅁权㕁䅁䅁权䡁允䅁允䅁䅁䅅䅁䙁䅁䅁䅁䅁䅁䅁䍄䉁䅁䅁兂䅁䅁䅍䅄䅁䅁䅕䅁䅁䡧睄歔䭅䩁䅉䅁䭁䕁䅍䅁䭁䅁䉣䅁䉁䅁䅁允䅁䅁䅕湪へ歺潬䕉䵉䅉䅅䅁䙁䅁䅁睁䵁䅁䅁兂䅁䅁䅁㙲偒兑䅯睹䅁䅁䅯睐䅁䅁䅯睂䅅䅁䅅䅁䉁䅁䅁兂䅁䅁䅁䅁䅁䅁杷允䅁䅁䅕䅁䑁䅁䅷䅁䙁䅁䅁䥁睂䔸䈵权癃䅁䅁权䙂䅁䅁权䡁允䅁允䅁䅁䅅䅁䙁偁橡⭍瘴晦⼰䍄䉁䅁䅁䅃䅁䅁䅍䅁䅁䅁䅕䅁䅁䩁䝪ぃ䭅䙁䅫䅁䙁䅁䅁䅁元硺䉖权䱂䅁䅁权流䅁䅁权䕁䅁䅋权䉁䅁䅁允䅁䅁䅅䅁䙁䥁䌯匹捨㍅䅸䍄䉁䅁䅁兂䅁䅁䅍䅄䅁䅁䅕䅁䅁䍁潁唫䭁偁䅧䅁䭁䑁䅍䅁䭁䅁䉣䅁䉁䅁䅁允䅁䅁䅕䅁䅁䅁䅁䅁䵁䅉䅅䅁䥁䅁䅁睁䅁䅁䅁兂䅁䅁䅁䵭䱙兑䅯䅗䅁䅁䅕䅁䅁䉁偄商䭅䕁䅫䅁䭁䍁䅙䅁䭁䅁䅑潁䭁䅁䅅䅁䉁䅁䅁允䅁䅁䄴䅄䅁䍁䄰䅍畁䑁䅙兏䅁䅁杷允䅁䅁䅕䅁䑁䅁䅷䅁䙁䅁䅁䅁杄晧䅨权⽃䅁䅁权㍁䅁䅁权䡁允䅁允䅁䅁䅅䅁䙁䅁䅁䅁䅁䅁䅁䍄䉁䅁䅁兂䅁䅁䅍䅄䅁䅁䅕䅁䅁䝁确歔䭅䱁䅅䅁䭁䑁䅣䅁䭁䅁䉣䅁䉁䅁䅁允䅁䅁䅕䅁䅁䅁䅁䅁䵁䅉䅅䅁䥁䅁䅁睁䅁䅁䅁兂䅁䅁䅁䵭䱙兑䅯杖䅁䅁䅕䅁䅁䵁䝪ぃ䭅䑁䄴䅁䭁䍁䅙䅁䭁䅁䅑潁䭁䅁䅅䅁䉁䅁䅁允䅁䅁䅯睖䅁䅁杷允䅁䅁䅕䅁䑁䅁䅷䅁䙁䅁䅁䅁㑁䔵䈵权汃䅁䅁权㑁䅁䅁权䡁允䅁允䅁䅁䅅䅁䭁䅁䅁䅁䵁䅉䅅䅁䥁䅁䅁睁䅁䅁䅁兂䅁䅁䅁䵭䱙兑䅯杖䅁䅁䅕䅁䅁䵁䝪ぃ䭅䕁䅯䅁䭁䍁䅙䅁䭁䅁䅑潁䭁䅁䅅䅁䉁䅁䅁允䅁䅁䅯睖䅁䅁杷允䅁䅁䅕䅁䑁䅁䅷䅁䙁䅁䅁䥁睂䔸䈵权楃䅁䅁权畁䅁䅁权䡁允䅁允䅁䅁䅅䅁䙁䅁䅁䅁䅁䅁䅁䍄䉁䅁䅁兂䅁䅁䅍䅄䅁䅁䅕䅁䅁䅁乓ご䭅䩁䅑䅁䭁䕁䅳䅁䭁䅁䉣䅁䉁䅁䅁允䅁䅁䅯杏䅅䅁杷允䅁䅁䅕䅁䑁䅁䅷䅁䙁䅁䅁䅁杁偋䅬权䅁允䅁权㡁䅁䅁权䡁允䅁允䅁䅁䅅䅁䭁䅁䅁䅁䵁䅉䅅䅁䥁䅁䅁睁䅁䅁䅁兂䅁䅁䅁䵭䱙兑䅯兗䅁䅁䅕䅁䅁䩁偔商䭅䕁䅳䅁䭁䍁䅙䅁䭁䅁䅑潁䭁䅁䅅䅁䉁䅁䅁允䅁䅁䅕⽷潕䥘圸䕧䵁䅉䅅䅁䙁䅁䅁睁䵁䅁䅁兂䅁䅁䅁䵑㜳䅑䅯朸䅁䅁䅯䅌䅁䅁䅯睂䅅䅁䅅䅁䉁䅁䅁兂䅁䅁䅁䅁䅁䅁杷允䅁䅁䅕䅁䑁䅁䅷䅁䙁䅁䅁䥁獃欵䉚权捄䅁䅁权㙁䅁䅁权䡁允䅁允䅁䅁䅅䅁䙁䅁䅁䅁䅁䅁䅁䍄䉁䅁䅁兂䅁䅁䅍䅄䅁䅁䅕䅁䅁䝧畯ご䭅偁䅑䅁䭁䕁䅧䅁䭁䅁䉣䅁䉁䅁䅁允䅁䅁䅕䅁䅁䅁䅁䅁䵁䅉䅅䅁䥁䅁䅁睁䅁䅁䅁兂䅁䅁䅁䵭䱙兑䅯兗䅁䅁䅕䅁䅁䡁剄商䭅䑁䅣䅁䭁䍁䅙䅁䭁䅁䅑潁䭁䅁䅅䅁䉁䅁䅁允䅁䅁䅕䍦䵇扔剫啭䵁䅉䅅䅁䙁䅁䅁睁䵁䅁䅁兂䅁䅁䵄祑愲兑䅯杁䅅䅁䅯杓䅁䅁䅯睂䅅䅁䅅䅁䉁䅁䅁兂䅁䅁䅁䅁䅁䅁杷允䅁䅁䅧䅁䑁䅁䅁䅁䙁䅁䅁䅁奃杸䉴权婂䅁䅁兂䅁䅁䅁乣噅兑䅯䅓䅁䅁䅯杊䅁䅁䅯䅂䍁䅧䅯允䅁䅁䅅䅁䉁䅁䅁兂畁支㌯挰楓䅑杷允䅁䅁䅧䅁䑁䅁䅁䅁䙁䅁䅁䅁奃杸䉴权坂䅁䅁兂䅁䅁䅁䵹䱙兑䅯睁䅁䅁䅯杊䅁䅁䅯䅂䍁䅧䅯允䅁䅁䅅䅁䉁䅁䅁权塂䅁䅁䍄䉁䅁䅁兂䅁䅁䅍䅄䅁䅁䅕䅁䅁䥷楄䕕䭅乁䄴䅁䭁䕁䅧䅁䭁䅁䉣䅁䉁䅁䅁允䅁䅁䅕䅁䅁䅁䅁䅁䵁䅉䅅䅁䥁䅁䅁睁䅁䅁䅁兂䅁䅁䅁䵭䱙兑䅯䅗䅁䅁䅕䅁䅁佁佔商䭅䕁䅙䅁䭁䍁䅙䅁䭁䅁䅑潁䭁䅁䅅䅁䉁䅁䅁允䅁䅁䄴权䅁䑁䅣杌㍁䑁䅍䅁䵁䅉䅅䅁䙁䅁䅁睁䵁䅁䅁兂䅁䅁䅁䡫㑢䅑䅯䅴䅁䅁䅯䅑䅁䅁䅯睂䅅䅁䅅䅁䉁䅁䅁兂䅁䅁䡄䙔数村杷允䅁䅁䅕䅁䑁䅁䅷䅁䙁䅁䅁䥁啂䙂䉂权㥃䅁䅁权䡂䅁䅁权䡁允䅁允䅁䅁䅅䅁䙁䍁噖㡘煮求䅎䍄䉁䅁䅁䅃䅁䅁䅍䅁䅁䅁䅕䅁䅁䩁䝪ぃ䭅䙁䅧䅁䙁䅁䅁䅁歃硺䉖权䭂䅁䅁权流䅁䅁权䕁䅁䅋权䉁䅁䅁允䅁䅁䅅䅁䙁䍁捬㡪ㅌ䘲䅆䍄䉁䅁䅁兂䅁䅁䅍䅄䅁䅁䅕䅁䅁䥁刳歔䭅䩁䅧䅁䭁䑁䅧䅁䭁䅁䉣䅁䉁䅁䅁允䅁䅁䅕䅁䅁䕉㤶〯䵅䅉䅅䅁䙁䅁䅁睁䵁䅁䅁兂䅁䅁䅁㙲偒兑䅯共䅁䅁䅯睏䅁䅁䅯睂䅅䅁䅅䅁䉁䅁䅁权䭁允䅁䍄䉁䅁䅁兂䅁䅁䅍䅄䅁䅁䅕䅁䅁䡧睄歔䭅䝁䅁䅁䭁䑁䅫䅁䭁䅁䉣䅁䉁䅁䅁允䅁䅁䅯睡䅁䅁杷允䅁䅁䅕䅁䑁䅁䅷䅁䙁䅁䅁䅁乂ㅈ䉂权睄䅁䅁权䩂䅁䅁权䡁允䅁允䅁䅁䅅䅁䙁䉁畩伯䑖䐷䅎䍄䉁䅁䅁䅃䅁䅁䅍䅁䅁䅁䅕䅁䅁䩁䝪ぃ䭅䙁䅙䅁䙁䅁䅁䅁兄杸䉴权䉂䅁䅁权流䅁䅁权䕁䅁䅋权䉁䅁䅁允䅁䅁䅅䅁䭁䉁䅫䅁䵁䅉䅅䅁䙁䅁䅁睁䵁䅁䅁兂䅁䅁䅁䤴㑈䅑䅯睙䅁䅁䅯杍䅁䅁䅯睂䅅䅁䅅䅁䉁䅁䅁兂䅁䅁奃㡩睳村杷允䅁䅁䅕䅁䑁䅁䅷䅁䙁䅁䅁䅁睂癹䅴权楃䅁䅁权㡁䅁䅁权䡁允䅁允䅁䅁䅅䅁䙁䅁䅁䭃䴹圵䍴䍄䉁䅁䅁兂䅁䅁䅍䅄䅁䅁䅕䅁䅁䑁歪歔䭅䭁䄸䅁䭁䕁䅁䅁䭁䅁䉣䅁䉁䅁䅁允䅁䅁䅕䅁䅁䅁䅁䅁䵁䅉䅅䅁䙁䅁䅁睁䵁䅁䅁兂䅁䅁䅁祥倱兑䅯末䅁䅁䅯睑䅁䅁䅯睂䅅䅁䅅䅁䉁䅁䅁兂橂⽭㕐慷呆村杷允䅁䅁䅧䅁䑁䅁䅁䅁䙁䅁䅁䅁奃杸䉴权佂䅁䅁兂䅁䅁䅁乑噅兑䅯兔䅁䅁䅯杊䅁䅁䅯䅂䍁䅧䅯允䅁䅁䅅䅁䉁䅁䅁权流䅁䅁䍄䉁䅁䅁兂䅁䅁䅍䅄䅁䅁䅕䅁䅁䭁䩄〫䭁佁䅧䅁䭁䕁䅕䅁䭁䅁䉣䅁䉁䅁䅁允䅁䅁䅕䵙䥤睦䅡啕䵁䅉䅅䅁䙁䅁䅁睁䵁䅁䅁兂䅁䅁䅁䵯㝮䅑䅯䅂䅅䅁䅯杌䅁䅁䅯睂䅅䅁䅅䅁䉁䅁䅁兂䅁䅁䅁䅁䅁䅁杷允䅁䅁䅧䅁䑁䅁䅁䅁䙁䅁䅁䅁奃杸䉴权坂䅁䅁兂䅁䅁䅁䴰䱙兑䅯睒䅁䅁䅯杊䅁䅁䅯䅂䍁䅧䅯允䅁䅁䅅䅁䉁䅁䅁权婁䅁䅁䍄䉁䅁䅁䅃䅁䅁䅍䅁䅁䅁䅕䅁䅁䩁䝪ぃ䭅䙁䅫䅁䙁䅁䅁䅁兄杸䉴权ㅁ䅁䅁权流䅁䅁权䕁䅁䅋权䉁䅁䅁允䅁䅁䅅䅁䭁䉁䅫䅁䵁䅉䅅䅁䙁䅁䅁睁䵁䅁䅁兂䅁䅁䅁䍉㕪䅑䅯朱䅁䅁䅯睐䅁䅁䅯睂䅅䅁䅅䅁䉁䅁䅁兂䅁䅁䅁䅁䅁䅁杷允䅁䅁䅕䅁䑁䅁䅷䅁䙁䅁䅁䅁权晹䅴权慃䅁䅁权穁䅁䅁权䡁允䅁允䅁䅁䅅䅁䙁䅁䅁䅁䅁䅁䅁䍄䉁䅁䅁兂䅁䅁䅍䅄䅁䅁䅕䅁䅁䭁䩄〫䭁䩁䅷䅁䭁䍁䄴䅁䭁䅁䉣䅁䉁䅁䅁允䅁䅁䅕䅁䅁䅁䅁䅁䵁䅉䅅䅁䥁䅁䅁睁䅁䅁䅁兂䅁䅁䅁䵭䱙兑䅯䅗䅁䅁䅕䅁䅁佁佺商䭅䑁䅑䅁䭁䍁䅙䅁䭁䅁䅑潁䭁䅁䅅䅁䉁䅁䅁允䅁䅁䅕児塲穯⭨〵䵁䅉䅅䅁䙁䅁䅁睁䵁䅁䅁兂䅁䅁䅃偣佂兑䅯杺䅁䅁䅯杏䅁䅁䅯睂䅅䅁䅅䅁䉁䅁䅁兂祄祗㠶㍁礷睐杷允䅁䅁䅧䅁䑁䅁䅁䅁䙁䅁䅁䅁奃杸䉴权敂䅁䅁兂䅁䅁䅁䵫嘸兑䅯睍䅁䅁䅯杊䅁䅁䅯䅂䍁䅧䅯允䅁䅁䅅䅁䉁䅁䅁兂捂㡪ㅌ䕋典䅑杷允䅁䅁䅧䅁䑁䅁䅁䅁䙁䅁䅁䅁奃杸䉴权坂䅁䅁兂䅁䅁䅁䵷䱙兑䅯䅎䅁䅁䅯杊䅁䅁䅯䅂䍁䅧䅯允䅁䅁䅅䅁䉁䅁䅁权坂䅁䅁䍄䉁䅁䅁兂䅁䅁䅍䅄䅁䅁䅕䅁䅁䡁瑳ご䭅䵁䅅䅁䭁䕁䅳䅁䭁䅁䉣䅁䉁䅁䅁允䅁䅁䅕杴敚晡堵う䵁䅉䅅䅁䙁䅁䅁睁䵁䅁䅁兂䅁䅁䵄祑愲兑䅯䅁䅅䅁䅯䅓䅁䅁䅯睂䅅䅁䅅䅁䉁䅁䅁权䅁䅁䅁䍄䉁䅁䅁䅃䅁䅁䅍䅁䅁䅁䅕䅁䅁䩁䝪ぃ䭅䙁䅙䅁䙁䅁䅁䅁允硺䉖权穁䅁䅁权流䅁䅁权䕁䅁䅋权䉁䅁䅁允䅁䅁䅅䅁佁䅁䅯䅁硁䍁䄴兎硁䅁䅁䍄䉁䅁䅁兂䅁䅁䅍䅄䅁䅁䅕䅁䅁䍁潁唫䭁䝁䅙䅁䭁䑁䅧䅁䭁䅁䉣䅁䉁䅁䅁允䅁䅁䅯先䅅䅁杷允䅁䅁䅕䅁䑁䅁䅷䅁䙁䅁䅁䅁乂ㅈ䉂权䱄䅁䅁权⽁䅁䅁权䡁允䅁允䅁䅁䅅䅁䙁䅁䅁䅁䅁䅁䅁䍄䉁䅁䅁䅃䅁䅁䅍䅁䅁䅁䅕䅁䅁䩁䝪ぃ䭅䙁䅙䅁䙁䅁䅁䅁允硺䉖权䩂䅁䅁权流䅁䅁权䕁䅁䅋权䉁䅁䅁允䅁䅁䅅䅁佁䅁䅯䅁祁䍁䄴免㉁䅁䅁䍄䉁䅁䅁兂䅁䅁䅍䅄䅁䅁䅕䅁䅁䭁䩄〫䭁偁䅉䅁䭁䑁䅑䅁䭁䅁䉣䅁䉁䅁䅁允䅁䅁䅕䅁䅁䅁䅁䅁䵁䅉䅅䅁䥁䅁䅁睁䅁䅁䅁兂䅁䅁䅁䵭䱙兑䅯䅘䅁䅁䅕䅁䅁䭁偔商䭅䕁䅳䅁䭁䍁䅙䅁䭁䅁䅑潁䭁䅁䅅䅁䉁䅁䅁允䅁䅁䅕椹捨㡪ㅉ啗䵁䅉䅅䅁䙁䅁䅁睁䵁䅁䅁兂䅁䅁䅁住佒兑䅯术䅁䅁䅯睁䅁䅁䅯睂䅅䅁䅅䅁䉁䅁䅁兂婃極吹扸䑑村杷允䅁䅁䅕䅁䑁䅁䅷䅁䙁䅁䅁䅁㝂啌䈹权千䅁䅁权㑁䅁䅁权䡁允䅁允䅁䅁䅅䅁䙁䅁䅁䅁䅁䅁䅁䍄䉁䅁䅁䅃䅁䅁䅍䅁䅁䅁䅕䅁䅁䩁䝪ぃ䭅䙁䅧䅁䙁䅁䅁䅁歄桺䉖权㍁䅁䅁权流䅁䅁权䕁䅁䅋权䉁䅁䅁允䅁䅁䅅䅁佁䅁䅯䅁㍁䍁䄴杍㑁䅁䅁䍄䉁䅁䅁兂䅁䅁䅍䅄䅁䅁䅕䅁䅁䉁䉃䔫䭁䝁䅁䅁䭁䕁䅑䅁䭁䅁䉣䅁䉁䅁䅁允䅁䅁䅯杢䅁䅁杷允䅁䅁䅕䅁䑁䅁䅷䅁䙁䅁䅁䅁乃唰䈵权穃䅁䅁权䥂䅁䅁权䡁允䅁允䅁䅁䅅䅁䙁䅁䅁䰸䴸圳䍰䍄䉁䅁䅁兂䅁䅁䅍䅄䅁䅁䅕䅁䅁䑧婴ご䭅䭁䅉䅁䭁䕁䅍䅁䭁䅁䉣䅁䉁䅁䅁允䅁䅁䅕㐰呩䨴⽊歙䵉䅉䅅䅁䥁䅁䅁睁䅁䅁䅁兂䅁䅁䅁䵭䱙兑䅯杖䅁䅁䅕䅁䅁䉁偄商䭅䕁䅍䅁䭁䍁䅙䅁䭁䅁䅑潁䭁䅁䅅䅁䉁䅁䅁允䅁䅁䄴权䅁䑁䅧杌㉁䑁䅣䅁䵁䅉䅅䅁䥁䅁䅁睁䅁䅁䅁兂䅁䅁䅁䵭䱙兑䅯䅗䅁䅁䅕䅁䅁偁佄商䭅䑁䅅䅁䭁䍁䅙䅁䭁䅁䅑潁䭁䅁䅅䅁䉁䅁䅁允䅁䅁䅕䥘䌯匹䅧啣䵁䅉䅅䅁䙁䅁䅁睁䵁䅁䅁兂䅁䅁䅃ㅏ偬兑䅯杹䅁䅁䅯睐䅁䅁䅯睂䅅䅁䅅䅁䉁䅁䅁兂䅁䅁䅁䅁䅁䅁杷允䅁䅁䅧䅁䑁䅁䅁䅁䙁䅁䅁䅁奃杸䉴权奁䅁䅁兂䅁䅁䅁䴰䱙兑䅯李䅁䅁䅯杊䅁䅁䅯䅂䍁䅧䅯允䅁䅁䅅䅁䉁䅁䅁权婁䅁䅁䍄䉁䅁䅁兂䅁䅁䅍䅄䅁䅁䅕䅁䅁䝁䭄〫䭁佁䅉䅁䭁䍁䄸䅁䭁䅁䉣䅁䉁䅁䅁允䅁䅁䅕䅁䅁䅁䅁䅁䵁䅉䅅䅁䥁䅁䅁睁䅁䅁䅁兂䅁䅁䅁䵭䱙兑䅯兗䅁䅁䅕䅁䅁乁䝄ぃ䭅䑁䄴䅁䭁䍁䅙䅁䭁䅁䅑潁䭁䅁䅅䅁䉁䅁䅁允䅁䅁䅯兇䅁䅁杷允䅁䅁䅧䅁䑁䅁䅁䅁䙁䅁䅁䅁奃杸䉴权婂䅁䅁兂䅁䅁䅁䵫嘸兑䅯睎䅁䅁䅯杊䅁䅁䅯䅂䍁䅧䅯允䅁䅁䅅䅁䉁䅁䅁兂啁歲桦湥瑒䅑杷允䅁䅁䅕䅁䑁䅁䅷䅁䙁䅁䅁䥁啂䙂䉂权捃䅁䅁权癁䅁䅁权䡁允䅁允䅁䅁䅅䅁䙁䅁䅁䅁䅁䅁䅁䍄䉁䅁䅁杂䅁䅁䅍䅄䅁䅁䅕䅁䅁䭁䩄〫䭁䝁䅍䅁䭁䝁䅑䅁䭁䅁䅁䅁䭁䝁䅅䅁䉁䅁䅁允䅁䅁䅕㐲潑㠰䱌䕭䵁䅉䅅䅁䙁䅁䅁睁䵁䅁䅁兂䅁䅁䅃䅖兒兑䅯䅮䅁䅁䅯䅍䅁䅁䅯睂䅅䅁䅅䅁䉁䅁䅁兂䅁䅁䅁䅁䅁䅁杷允䅁䅁䅧䅁䑁䅁䅁䅁䙁䅁䅁䅁奃杸䉴权坂䅁䅁兂䅁䅁䅁䵷䱙兑䅯杏䅁䅁䅯杊䅁䅁䅯䅂䍁䅧䅯允䅁䅁䅅䅁䉁䅁䅁权坂䅁䅁䍄䉁䅁䅁兂䅁䅁䅍䅄䅁䅁䅕䅁䅁佁䉃䔫䭁䩁䅑䅁䭁䑁䅷䅁䭁䅁䉣䅁䉁䅁䅁允䅁䅁䅯睍䅅䅁杷允䅁䅁䅕䅁䑁䅁䅷䅁䙁䅁䅁䥁煂歌䈹权䡄䅁䅁权䅂䅁䅁权䡁允䅁允䅁䅁䅅䅁䙁䅁䅁䅁䅁䅁䅁䍄䉁䅁䅁兂䅁䅁䅍䅄䅁䅁䅕䅁䅁䙧䕑䕕䭅䥁䅳䅁䭁䕁䅑䅁䭁䅁䉣䅁䉁䅁䅁允䅁䅁䅕偗䬯䥯癑㜫䴸䅉䅅䅁䥁䅁䅁睁䅁䅁䅁兂䅁䅁䅁䵭䱙兑䅯杖䅁䅁䅕䅁䅁偁佄商䭅䑁䅷䅁䭁䍁䅙䅁䭁䅁䅑潁䭁䅁䅅䅁䉁䅁䅁允䅁䅁䅕場啯獲啣ひ䵁䅉䅅䅁䥁䅁䅁睁䅁䅁䅁兂䅁䅁䅁䵭䱙兑䅯䅘䅁䅁䅕䅁䅁佁佺商䭅䕁䅕䅁䭁䍁䅙䅁䭁䅁䅑潁䭁䅁䅅䅁䉁䅁䅁允䅁䅁䅕瑃橥䉣樲〵䵁䅉䅅䅁䙁䅁䅁睁䵁䅁䅁兂䅁䅁䅃佲䝚兑䅯睷䅁䅁䅯兑䅁䅁䅯睂䅅䅁䅅䅁䉁䅁䅁兂䅁䅁䅁䅁䅁䅁杷允䅁䅁䅕䅁䑁䅁䅷䅁䙁䅁䅁䥁啂䙂䉂权权䅁䅁权穁䅁䅁权䡁允䅁允䅁䅁䅅䅁䙁䅁䅁䅁䅁䅁䅁䍄䉁䅁䅁䅃䅁䅁䅍䅁䅁䅁䅕䅁䅁䩁䝪ぃ䭅䙁䅧䅁䙁䅁䅁䅁兄杸䉴权䥂䅁䅁权流䅁䅁权䕁䅁䅋权䉁䅁䅁允䅁䅁䅅䅁䭁䉁䅫䅁䵁䅉䅅䅁䙁䅁䅁睁䵁䅁䅁兂䅁䅁䅁䵣㝲䅑䅯杚䅁䅁䅯免䅁䅁䅯睂䅅䅁䅅䅁䉁䅁䅁权婁允䅁䍄䉁䅁䅁兂䅁䅁䅍䅄䅁䅁䅕䅁䅁䱧湃ご䭅偁䄴䅁䭁䑁䅉䅁䭁䅁䉣䅁䉁䅁䅁允䅁䅁䅕䅁䅁䅁䅁䅁䵁䅉䅅䅁䙁䅁䅁睁䵁䅁䅁兂䅁䅁䅃䅖兒兑䅯杁䅅䅁䅯䅌䅁䅁䅯睂䅅䅁䅅䅁䉁䅁䅁兂䅁䅁䅁䅁䅁䅁杷允䅁䅁䅧䅁䑁䅁䅁䅁䙁䅁䅁䅁奃杸䉴权佂䅁䅁兂䅁䅁䅁䵉嘸兑䅯䅎䅁䅁䅯杊䅁䅁䅯䅂䍁䅧䅯允䅁䅁䅅䅁䉁䅁䅁杄䭁䅁䅁杍畁䑁䅙睎䅁䅁杷允䅁䅁䅕䅁䑁䅁䅷䅁䙁䅁䅁䅁睂癹䅴权捃䅁䅁权䱂䅁䅁权䡁允䅁允䅁䅁䅅䅁䙁䥁穊灒㉔楒䅎䍄䉁䅁䅁䅃䅁䅁䅍䅁䅁䅁䅕䅁䅁䩁䝪ぃ䭅䕁䄴䅁䙁䅁䅁䅁䅂到䉖权ㅁ䅁䅁权流䅁䅁权䕁䅁䅋权䉁䅁䅁允䅁䅁䅅䅁䭁䍁䅙䅁䵁䅉䅅䅁䥁䅁䅁睁䅁䅁䅁兂䅁䅁䅁䵭䱙兑䅯杖䅁䅁䅕䅁䅁䭁偔商䭅䑁䅑䅁䭁䍁䅙䅁䭁䅁䅑潁䭁䅁䅅䅁䉁䅁䅁允䅁䅁䅕䉵䘶ㄶ奅さ䵁䅉䅅䅁䙁䅁䅁睁䵁䅁䅁兂䅁䅁䅁䵣㝲䅑䅯䅫䅁䅁䅯䅑䅁䅁䅯睂䅅䅁䅅䅁䉁䅁䅁权䭁允䅁䍄䉁䅁䅁兂䅁䅁䅍䅄䅁䅁䅕䅁䅁䥁刳歔䭅䱁䅯䅁䭁䕁䅫䅁䭁䅁䉣䅁䉁䅁䅁允䅁䅁䅕䅁䅁䔸⼲啍䵉䅉䅅䅁䥁䅁䅁睁䅁䅁䅁兂䅁䅁䅁䵭䱙兑䅯兗䅁䅁䅕䅁䅁偁佪商䭅䕁䅁䅁䭁䍁䅙䅁䭁䅁䅑潁䭁䅁䅅䅁䉁䅁䅁允䅁䅁䄴权䅁䑁䅅杌硁䑁䅧䅁䵁䅉䅅䅁䙁䅁䅁睁䵁䅁䅁兂䅁䅁䅁乖佚兑䅯睯䅁䅁䅯兔䅁䅁䅯睂䅅䅁䅅䅁䉁䅁䅁兂䅁䵁䭂捇扂村杷允䅁䅁䅧䅁䑁䅁䅁䅁䙁䅁䅁䅁奃杸䉴权敂䅁䅁兂䅁䅁䅁䵐嘸兑䅯䅔䅁䅁䅯杊䅁䅁䅯䅂䍁䅧䅯允䅁䅁䅅䅁䉁䅁䅁杄䭁䅁䅁䅏畁䑁䅍兎䅁䅁杷允䅁䅁䅧䅁䑁䅁䅁䅁䙁䅁䅁䅁奃杸䉴权奂䅁䅁兂䅁䅁䅁䵰嘸兑䅯䅔䅁䅁䅯杊䅁䅁䅯䅂䍁䅧䅯允䅁䅁䅅䅁䉁䅁䅁兂歃䑣䬰㠱偎䅑杷允䅁䅁䅕䅁䑁䅁䅷䅁䙁䅁䅁䅁元癤䅨权穃䅁䅁权㥁䅁䅁权䡁允䅁允䅁䅁䅅䅁䙁䅁䅁䑏潆湣䍆䍄䉁䅁䅁兂䅁䅁䅍䅄䅁䅁䅕䅁䅁䥁刳歔䭅佁䅯䅁䭁䍁䅷䅁䭁䅁䉣䅁䉁䅁䅁允䅁䅁䅕䅁䅁䅁䅁䅁䵁䅉䅅䅁䙁䅁䅁睁䵁䅁䅁兂䅁䅁䅁䥅㑈䅑䅯杴䅁䅁䅯䅒䅁䅁䅯睂䅅䅁䅅䅁䉁䅁䅁兂䅁䥁偃㕪䕸村杷允䅁䅁䅕䅁䑁䅁䅷䅁䙁䅁䅁䅁睂癹䅴权㉄䅁䅁权㑁䅁䅁权䡁允䅁允䅁䅁䅅䅁䙁䅁䅁䅁䅁䅁䅁䍄䉁䅁䅁䅃䅁䅁䅍䅁䅁䅁䅕䅁䅁䩁䝪ぃ䭅䙁䅙䅁䙁䅁䅁䅁䅄杸䉴权㉁䅁䅁权流䅁䅁权䕁䅁䅋权䉁䅁䅁允䅁䅁䅅䅁䭁䙁䅙䅁䵁䅉䅅䅁䙁䅁䅁睁䵁䅁䅁兂䅁䅁䅁䥂倱兑䅯䅙䅁䅁䅯兎䅁䅁䅯睂䅅䅁䅅䅁䉁䅁䅁权あ䅁䅁䍄䉁䅁䅁兂䅁䅁䅍䅄䅁䅁䅕䅁䅁䙧䕑䕕䭅䵁䄰䅁䭁䍁䄴䅁䭁䅁䉣䅁䉁䅁䅁允䅁䅁䅕䅁䅁䅁䅁䅁䵁䅉䅅䅁䙁䅁䅁睁䵁䅁䅁兂䅁䅁䅃偣佂兑䅯䅫䅁䅁䅯睁䅁䅁䅯睂䅅䅁䅅䅁䉁䅁䅁权䭁允䅁䍄䉁䅁䅁兂䅁䅁䅍䅄䅁䅁䅕䅁䅁䭁欫ご䭅佁䅧䅁䭁䕁䅣䅁䭁䅁䉣䅁䉁䅁䅁允䅁䅁䅕䕷䠯儳杋歑䵁䅉䅅䅁䥁䅁䅁睁䅁䅁䅁兂䅁䅁䅁䵭䱙兑䅯䅗䅁䅁䅕䅁䅁佁佺商䭅䍁䄴䅁䭁䍁䅙䅁䭁䅁䅑潁䭁䅁䅅䅁䉁䅁䅁允䅁䅁䅕体㙆但䩙唵䵁䅉䅅䅁䥁䅁䅁睁䅁䅁䅁兂䅁䅁䅁䵭䱙兑䅯杖䅁䅁䅕䅁䅁䉁偄商䭅䑁䅯䅁䭁䍁䅙䅁䭁䅁䅑潁䭁䅁䅅䅁䉁䅁䅁允䅁䅁䄴权䅁䑁䅅杌ぁ䑁䅅䅁䵁䅉䅅䅁䥁䅁䅁睁䅁䅁䅁兂䅁䅁䅁䵭䱙兑䅯兗䅁䅁䅕䅁䅁佁佔商䭅䕁䅉䅁䭁䍁䅙䅁䭁䅁䅑潁䭁䅁䅅䅁䉁䅁䅁允䅁䅁䄴权䅁䑁䅕兏畁䑁䅕䅁䵁䅉䅅䅁䙁䅁䅁睁䵁䅁䅁兂䅁䅁䅃佲䝚兑䅯䄳䅁䅁䅯杓䅁䅁䅯睂䅅䅁䅅䅁䉁䅁䅁兂䝂猹㡫䥬ㅄ睐杷允䅁䅁䅕䅁䑁䅁䅷䅁䙁䅁䅁䅁乂ㅈ䉂权啃䅁䅁权䩂䅁䅁权䡁允䅁允䅁䅁䅅䅁䭁䍁䉕䅁䵁䅉䅅䅁䙁䅁䅁睁䵁䅁䅁兂䅁䅁䅁䤴㑈䅑䅯䅹䅁䅁䅯䅎䅁䅁䅯睂䅅䅁䅅䅁䉁䅁䅁兂䅁䅁奁癮桢兑杷允䅁䅁䅕䅁䑁䅁䅷䅁䙁䅁䅁䅁杂癹䅴权佃䅁䅁权獁䅁䅁权䡁允䅁允䅁䅁䅅䅁䙁䅁䅁䅁䅁䅁䅁䍄䉁䅁䅁兂䅁䅁䅍䅄䅁䅁䅕䅁䅁䙁睳ご䭅乁䅑䅁䭁䑁䄸䅁䭁䅁䉣䅁䉁䅁䅁允䅁䅁䅕䅁䅁䅁䅁䅁䵁䅉䅅䅁䙁䅁䅁睁䵁䅁䅁兂䅁䅁䅁䍉㕪䅑䅯杬䅁䅁䅯兏䅁䅁䅯睂䅅䅁䅅䅁䉁䅁䅁兂䅁䅁䵂䰶偁村杷允䅁䅁䅕䅁䑁䅁䅷䅁䙁䅁䅁䅁䅄倹䅴权㉄䅁䅁权㕁䅁䅁权䡁允䅁允䅁䅁䅅䅁䙁䅁䅁䅁䅁䅁䅁䍄䉁䅁䅁䅃䅁䅁䅍䅁䅁䅁䅕䅁䅁䩁䝪ぃ䭅䙁䅧䅁䙁䅁䅁䅁㑄桺䉖权䩂䅁䅁权流䅁䅁权䕁䅁䅋权䉁䅁䅁允䅁䅁䅅䅁佁䅁䅧䅁硁䍁䄴杍䅁䅁杷允䅁䅁䅕䅁䑁䅁䅷䅁䙁䅁䅁䥁煂歌䈹权橂䅁䅁权⽁䅁䅁权䡁允䅁允䅁䅁䅅䅁䙁䅁䅁䅁䅁䅁䅁䍄䉁䅁䅁兂䅁䅁䅍䅄䅁䅁䅕䅁䅁䕺瑍歭䭅乁䅉䅁䭁䍁䄴䅁䭁䅁䉣䅁䉁䅁䅁允䅁䅁䅕䅁䅁䅁䅁䅁䵁䅉䅅䅁䙁䅁䅁睁䵁䅁䅁兂䅁䅁䅁䥅㑈䅑䅯睸䅁䅁䅯䅑䅁䅁䅯睂䅅䅁䅅䅁䉁䅁䅁兂䅁䅁浃癣䩯村杷允䅁䅁䅕䅁䑁䅁䅷䅁䙁䅁䅁䥁獃欵䉚权浄䅁䅁权ぁ䅁䅁权䡁允䅁允䅁䅁䅅䅁䙁䅁䅁䅁䅁䅁䅁䍄䉁䅁䅁兂䅁䅁䅍䅄䅁䅁䅕䅁䅁䝧畯ご䭅䩁䅯䅁䭁䑁䅅䅁䭁䅁䉣䅁䉁䅁䅁允䅁䅁䅕䅁䅁䅁䅁䅁䵁䅉䅅䅁䙁䅁䅁睁䵁䅁䅁兂䅁䅁䅃䭳偤兑䅯朲䅁䅁䅯兒䅁䅁䅯睂䅅䅁䅅䅁䉁䅁䅁兂瑂䩶浢䑘塦睐杷允䅁䅁䅕䅁䑁䅁䅷䅁䙁䅁䅁䥁睂䔸䈵权⭄䅁䅁权䭂䅁䅁权䡁允䅁允䅁䅁䅅䅁䙁䑁㍕㈴⭪栱䍤䍄䉁䅁䅁䅃䅁䅁䅍䅁䅁䅁䅕䅁䅁䩁䝪ぃ䭅䙁䅙䅁䙁䅁䅁䅁允硺䉖权㝁䅁䅁权流䅁䅁权䕁䅁䅋权䉁䅁䅁允䅁䅁䅅䅁佁䅁䅯䅁硁䍁䄴䅍㍁䅁䅁䍄䉁䅁䅁䅃䅁䅁䅍䅁䅁䅁䅕䅁䅁䩁䝪ぃ䭅䙁䅙䅁䙁䅁䅁䅁䅄杸䉴权䝂䅁䅁权流䅁䅁权䕁䅁䅋权䉁䅁䅁允䅁䅁䅅䅁䭁䙁䅙䅁䵁䅉䅅䅁䙁䅁䅁睁䵁䅁䅁兂䅁䅁䅁䡫㑢䅑䅯䄷䅁䅁䅯睍䅁䅁䅯睂䅅䅁䅅䅁䉁䅁䅁兂湁呈佁䐷䉕䅑杷允䅁䅁䅧䅁䑁䅁䅁䅁䙁䅁䅁䅁奃杸䉴权坂䅁䅁兂䅁䅁䅁䵷䱙兑䅯䅓䅁䅁䅯杊䅁䅁䅯䅂䍁䅧䅯允䅁䅁䅅䅁䉁䅁䅁权坂䅁䅁䍄䉁䅁䅁兂䅁䅁䅍䅄䅁䅁䅕䅁䅁䝧畯ご䭅䝁䅁䅁䭁䕁䅉䅁䭁䅁䉣䅁䉁䅁䅁允䅁䅁䅯兢䅁䅁杷允䅁䅁䅕䅁䑁䅁䅷䅁䙁䅁䅁䥁㝁啗䈹权湃䅁䅁权䩂䅁䅁权䡁允䅁允䅁䅁䅅䅁䭁䅁䉯䅁䵁䅉䅅䅁䙁䅁䅁睁䵁䅁䅁兂䅁䅁䅃䅖兒兑䅯䅁䅅䅁䅯児䅁䅁䅯睂䅅䅁䅅䅁䉁䅁䅁权䝁允䅁䍄䉁䅁䅁兂䅁䅁䅍䅄䅁䅁䅕䅁䅁䙁坔歔䭅䱁䅯䅁䭁䕁䅙䅁䭁䅁䉣䅁䉁䅁䅁允䅁䅁䅕䅁权䥋䬴歑䵉䅉䅅䅁䙁䅁䅁睁䵁䅁䅁兂䅁䅁䅃䭳偤兑䅯䄴䅁䅁䅯睁䅁䅁䅯睂䅅䅁䅅䅁䉁䅁䅁兂獂啯佣㝪塲睐杷允䅁䅁䅧䅁䑁䅁䅁䅁䙁䅁䅁䅁奃杸䉴权坂䅁䅁兂䅁䅁䅁䵏嘸兑䅯䅌䅁䅁䅯杊䅁䅁䅯䅂䍁䅧䅯允䅁䅁䅅䅁䉁䅁䅁杄䭁䅁䅁䅍畁䑁䅧睍䅁䅁杷允䅁䅁䅕䅁䑁䅁䅷䅁䙁䅁䅁䅁权晹䅴权潄䅁䅁权䅂䅁䅁权䡁允䅁允䅁䅁䅅䅁䙁䅁䅁䅁䅁䅁䅁䍄䉁䅁䅁兂䅁䅁䅍䅄䅁䅁䅕䅁䅁䥷楄䕕䭅䩁䅷䅁䭁䑁䄴䅁䭁䅁䉣䅁䉁䅁䅁允䅁䅁䅕䅁䅁䅁䅁䅁䵁䅉䅅䅁䙁䅁䅁睁䵁䅁䅁兂䅁䅁䅁䤴㑈䅑䅯䅫䅁䅁䅯䅎䅁䅁䅯睂䅅䅁䅅䅁䉁䅁䅁权䭁允䅁䍄䉁䅁䅁兂䅁䅁䅍䅄䅁䅁䅕䅁䅁䡧睄歔䭅䱁䅯䅁䭁䕁䅉䅁䭁䅁䉣䅁䉁䅁䅁允䅁䅁䅕敚圸潲䤱さ䵉䅉䅅䅁䥁䅁䅁睁䅁䅁䅁兂䅁䅁䅁䵭䱙兑䅯䅗䅁䅁䅕䅁䅁䉁偄商䭅䅁䅍䅁䭁䍁䅙䅁䭁䅁䅑潁䭁䅁䅅䅁䉁䅁䅁允䅁䅁䄴权䅁䑁䅉杌硁䑁䅑䅁䵁䅉䅅䅁䙁䅁䅁睁䵁䅁䅁兂䅁䅁䅃偣佂兑䅯睙䅁䅁䅯䅒䅁䅁䅯睂䅅䅁䅅䅁䉁䅁䅁兂䅁䵁ぁ煃瑤村杷允䅁䅁䅕䅁䑁䅁䅷䅁䙁䅁䅁䵁䑸婌䉰权䙄䅁䅁权䉂䅁䅁权䡁允䅁允䅁䅁䅅䅁䙁䅁䅁䅁䅁䅁䅁䍄䉁䅁䅁兂䅁䅁䅍䅄䅁䅁䅕䅁䅁䙁睳ご䭅䝁䅍䅁䭁䝁䅑䅁䭁䝁䅅䅁䉁䅁䅁允䅁䅁䅕慹䉺敤䅏歮䵁䅉䅅䅁䙁䅁䅁睁䵁䅁䅁兂䅁䅁䅃䝑偖兑䅯䅮䅁䅁䅯材䅁䅁䅯睂䅅䅁䅅䅁䉁䅁䅁兂䵄晃䅵祳坙䅷杷允䅁䅁䅧䅁䑁䅁䅁䅁䙁䅁䅁䅁奃杸䉴权坂䅁䅁兂䅁䅁䅁䵬嘸兑䅯䅍䅁䅁䅯杊䅁䅁䅯䅂䍁䅧䅯允䅁䅁䅅䅁䉁䅁䅁兂塄㍯㥁潃㔹䅑杷允䅁䅁䅕䅁䑁䅁䅷䅁䙁䅁䅁䅁䕁啪䈹权䱄䅁䅁权ぁ䅁䅁权䡁允䅁允䅁䅁䅅䅁䙁䅁䅁䅁䅁䅁䅁䍄䉁䅁䅁兂䅁䅁䅍䅄䅁䅁䅕䅁䅁䍁潁唫䭁䭁䅕䅁䭁䕁䅷䅁䭁䅁䉣䅁䉁䅁䅁允䅁䅁䅣䅁䅁䍁睃䔵䵁䅉䅅䅁䙁䅁䅁睁䵁䅁䅁兂䅁䅁䅁乖佚兑䅯兺䅁䅁䅯䅑䅁䅁䅯睂䅅䅁䅅䅁䉁䅁䅁兂䅃流㙹㥍睧䅑杷允䅁䅁䅧䅁䑁䅁䅁䅁䙁䅁䅁䅁奃杸䉴权坂䅁䅁兂䅁䅁䅁䵷䱙兑䅯兓䅁䅁䅯杊䅁䅁䅯䅂䍁䅧䅯允䅁䅁䅅䅁䉁䅁䅁权坂䅁䅁䍄䉁䅁䅁兂䅁䅁䅍䅄䅁䅁䅕䅁䅁䱧湃ご䭅䭁䅕䅁䭁䕁䅫䅁䭁䅁䉣䅁䉁䅁䅁允䅁䅁䅣䅁䅁䕁湁䔵䵁䅉䅅䅁䙁䅁䅁睁䵁䅁䅁兂䅁䅁䅁䍉㕪䅑䅯杪䅁䅁䅯李䅁䅁䅯睂䅅䅁䅅䅁䉁䅁䅁兂䅁䅁慃㙈湷村杷允䅁䅁䅕䅁䑁䅁䅷䅁䙁䅁䅁䅁灂唸䈵权楄䅁䅁权獁䅁䅁权䡁允䅁允䅁䅁䅅䅁䙁䅁䅁䅁䅁䅁䅁䍄䉁䅁䅁兂䅁䅁䅍䅄䅁䅁䅕䅁䅁䥁刳歔䭅䩁䅑䅁䭁䑁䅯䅁䭁䅁䉣䅁䉁䅁䅁允䅁䅁䅯䅌䅅䅁杷允䅁䅁䅕䅁䑁䅁䅷䅁䙁䅁䅁䅁乂ㅈ䉂权捃䅁䅁权硁䅁䅁权䡁允䅁允䅁䅁䅅䅁䙁䅁䅁䅁䅁䅁䅁䍄䉁䅁䅁兂䅁䅁䅍䅄䅁䅁䅕䅁䅁䥷楄䕕䭅䩁䅑䅁䭁䕁䅣䅁䭁䅁䉣䅁䉁䅁䅁允䅁䅁䅯䅁䅁䅁杷允䅁䅁䅕䅁䑁䅁䅷䅁䙁䅁䅁䅁乃唰䈵权楃䅁䅁权⭁䅁䅁权䡁允䅁允䅁䅁䅅䅁䙁䅁䅁䥡㙭䝃䍬䍄䉁䅁䅁兂䅁䅁䅍䅄䅁䅁䅕䅁䅁䱧湃ご䭅䵁䄴䅁䭁䍁䄴䅁䭁䅁䉣䅁䉁䅁䅁允䅁䅁䅕䅁䅁䅁䅁䅁䵁䅉䅅䅁䙁䅁䅁睁䵁䅁䅁兂䅁䅁䅁䵣㝲䅑䅯睸䅁䅁䅯兎䅁䅁䅯睂䅅䅁䅅䅁䉁䅁䅁兂䅁䅁䅁䅁䅁䅁杷允䅁䅁䅧䅁䑁䅁䅁䅁䙁䅁䅁䅁奃杸䉴权婂䅁䅁兂䅁䅁䅁䵬嘸兑䅯䅎䅁䅁䅯杊䅁䅁䅯䅂䍁䅧䅯允䅁䅁䅅䅁䉁䅁䅁兂硂児塲㉯癨䅑杷允䅁䅁䅕䅁䑁䅁䅷䅁䙁䅁䅁䥁獃欵䉚权潄䅁䅁权⭁䅁䅁权䡁允䅁允䅁䅁䅅䅁䙁偁丰塲癄噸䅂䍄䉁䅁䅁兂䅁䅁䅍䅄䅁䅁䅕䅁䅁䭁欫ご䭅䭁䅍䅁䭁䑁䅁䅁䭁䅁䉣䅁䉁䅁䅁允䅁䅁䅕䅁䅁䅁䅁䅁䵁䅉䅅䅁䥁䅁䅁睁䅁䅁䅁兂䅁䅁䅁䵭䱙兑䅯杖䅁䅁䅕䅁䅁偁佄商䭅䑁䄰䅁䭁䍁䅙䅁䭁䅁䅑潁䭁䅁䅅䅁䉁䅁䅁允䅁䅁䅕䘷㑇杈睕歰䵁䅉䅅䅁䥁䅁䅁睁䅁䅁䅁兂䅁䅁䅁䵭䱙兑䅯杖䅁䅁䅕䅁䅁䕁剄商䭅䍁䅷䅁䭁䍁䅙䅁䭁䅁䅑潁䭁䅁䅅䅁䉁䅁䅁允䅁䅁䅯杊䅁䅁杷允䅁䅁䅕䅁䑁䅁䅷䅁䙁䅁䅁䅁杄晧䅨权浂䅁䅁权畁䅁䅁权䡁允䅁允䅁䅁䅅䅁䭁䅁䈴䅁䵁䅉䅅䅁䙁䅁䅁睁䵁䅁䅁兂䅁䅁䅁摪但兑䅯杵䅁䅁䅯睍䅁䅁䅯睂䅅䅁䅅䅁䉁䅁䅁兂䅁䅁䕂ㅋ㑲兑杷允䅁䅁䅕䅁䑁䅁䅷䅁䙁䅁䅁䅁杂癹䅴权捃䅁䅁权㝁䅁䅁权䡁允䅁允䅁䅁䅅䅁䙁偁⭰牡へ湖䅂䍄䉁䅁䅁䅃䅁䅁䅍䅁䅁䅁䅕䅁䅁䩁䝪ぃ䭅䙁䅙䅁䙁䅁䅁䅁㑄桺䉖权䕂䅁䅁权流䅁䅁权䕁䅁䅋权䉁䅁䅁允䅁䅁䅅䅁佁䅁䅯䅁睁䍁䄴李㕁䅁䅁䍄䉁䅁䅁兂䅁䅁䅍䅄䅁䅁䅕䅁䅁䝁确歔䭅䩁䅷䅁䭁䕁䅍䅁䭁䅁䉣䅁䉁䅁䅁允䅁䅁䅕佷乬㍢呯啢䵁䅉䅅䅁䙁䅁䅁睁䵁䅁䅁兂䅁䅁䅃佲䝚兑䅯䄳䅁䅁䅯兔䅁䅁䅯睂䅅䅁䅅䅁䉁䅁䅁兂䩂䄶慤煎确睐杷允䅁䅁䅧䅁䑁䅁䅁䅁䙁䅁䅁䅁奃杸䉴权坂䅁䅁兂䅁䅁䅁䴫嘴兑䅯兑䅁䅁䅯杊䅁䅁䅯䅂䍁䅧䅯允䅁䅁䅅䅁䉁䅁䅁杄䭁䅁䅁睍畁䑁䅁兏䅁䅁杷允䅁䅁䅕䅁䑁䅁䅷䅁䙁䅁䅁䅁允晧䅨权佄䅁䅁权䭂䅁䅁权䡁允䅁允䅁䅁䅅䅁䙁䝁癘栰灧発⽫䍄䉁䅁䅁兂䅁䅁䅍䅄䅁䅁䅕䅁䅁䍁潁唫䭁䭁䅕䅁䭁䍁䅷䅁䭁䅁䉣䅁䉁䅁䅁允䅁䅁䅯䅁䅁䅁杷允䅁䅁䅕䅁䑁䅁䅷䅁䙁䅁䅁䅁啂欱䈵权敃䅁䅁权䍂䅁䅁权䡁允䅁允䅁䅁䅅䅁䙁乁⼰㥖癃琳⼸䍄䉁䅁䅁兂䅁䅁䅍䅄䅁䅁䅕䅁䅁䡧睄歔䭅䱁䅍䅁䭁䑁䄸䅁䭁䅁䉣䅁䉁䅁䅁允䅁䅁䅕䥁睃呂歩ざ䵉䅉䅅䅁䙁䅁䅁睁䵁䅁䅁兂䅁䅁䅁晡但兑䅯䅭䅁䅁䅯䅓䅁䅁䅯睂䅅䅁䅅䅁䉁䅁䅁兂牃桸剈䩦杯村杷允䅁䅁䅧䅁䑁䅁䅁䅁䙁䅁䅁䅁奃杸䉴权敂䅁䅁兂䅁䅁䅁䴫嘴兑䅯睓䅁䅁䅯杊䅁䅁䅯䅂䍁䅧䅯允䅁䅁䅅䅁䉁䅁䅁杄䭁䅁䅁杍畁䑁䅣李䅁䅁杷允䅁䅁䅕䅁䑁䅁䅷䅁䙁䅁䅁䥁䅂啚䈹权啃䅁䅁权ぁ䅁䅁权䡁允䅁允䅁䅁䅅䅁䭁䍁䈸䅁䵁䅉䅅䅁䙁䅁䅁睁䵁䅁䅁兂䅁䅁䅁䡫㑢䅑䅯朷䅁䅁䅯睓䅁䅁䅯睂䅅䅁䅅䅁䉁䅁䅁兂捃慧止汯䡎䅑杷允䅁䅁䅕䅁䑁䅁䅷䅁䙁䅁䅁䅁杁偋䅬权灃䅁䅁权癁䅁䅁权䡁允䅁允䅁䅁䅅䅁䭁䅁䉯䅁䵁䅉䅅䅁䙁䅁䅁睁䵁䅁䅁兂䅁䅁䅁乖佚兑䅯具䅁䅁䅯兒䅁䅁䅯睂䅅䅁䅅䅁䉁䅁䅁兂婂噹婕佐汑䅑杷允䅁䅁䅕䅁䑁䅁䅷䅁䙁䅁䅁䥁煂歌䈹权睄䅁䅁权䕂䅁䅁权䡁允䅁允䅁䅁䅅䅁䙁䅁䅁䅁䅁䅁䅁䍄䉁䅁䅁兂䅁䅁䅍䅄䅁䅁䅕䅁䅁䕧求ご䭅䝁䅙䅁䭁䑁䅫䅁䭁䅁䉣䅁䉁䅁䅁允䅁䅁䅯睅䅅䅁杷允䅁䅁䅕䅁䑁䅁䅷䅁䙁䅁䅁䵁䑸婌䉰权元䅁䅁权䡂䅁䅁权䡁允䅁允䅁䅁䅅䅁䭁䅁䉯䅁䵁䅉䅅䅁䙁䅁䅁睁䵁䅁䅁兂䅁䅁䅄佧兊兑䅯䄯䅁䅁䅯村䅁䅁䅯睂䅅䅁䅅䅁䉁䅁䅁兂䅁䅁䅁䅁䅁䅁杷允䅁䅁䅕䅁䑁䅁䅷䅁䙁䅁䅁䅁扂䕍䈹权捄䅁䅁权畁䅁䅁权䡁允䅁允䅁䅁䅅䅁䙁䅁䅁䅁䅁䅁䅁䍄䉁䅁䅁兂䅁䅁䅍䅄䅁䅁䅕䅁䅁䅁乓ご䭅䅁䉁䅁䭁䑁䄰䅁䭁䅁䉣䅁䉁䅁䅁允䅁䅁䅯杂䅅䅁杷允䅁䅁䅕䅁䑁䅁䅷䅁䙁䅁䅁䵁䅃水䉂权敃䅁䅁权㕁䅁䅁权䡁允䅁允䅁䅁䅅䅁䙁䅁䅁䅁䅁䅁䅁䍄䉁䅁䅁兂䅁䅁䅍䅄䅁䅁䅕䅁䅁䉁䉃䔫䭁䅁䉑䅁䭁䍁䅷䅁䭁䅁䉣䅁䉁䅁䅁允䅁䅁䅕䅕楘婱牊啔䵁䅉䅅䅁䙁䅁䅁睁䵁䅁䅁兂䅁䅁䅁乖佚兑䅯䅵䅁䅁䅯䅐䅁䅁䅯睂䅅䅁䅅䅁䉁䅁䅁兂䥁偮㥷㜴䉆䅑杷允䅁䅁䅕䅁䑁䅁䅷䅁䙁䅁䅁䥁煂歌䈹权坄䅁䅁权䑁䅁䅁权䡁允䅁允䅁䅁䅅䅁䙁䥁瑴塄乘兘䅸䍄䉁䅁䅁䅃䅁䅁䅍䅁䅁䅁䅕䅁䅁䩁䝪ぃ䭅䙁䅙䅁䙁䅁䅁䅁䅄杸䉴权䙂䅁䅁权流䅁䅁权䕁䅁䅋权䉁䅁䅁允䅁䅁䅅䅁䭁䙁䅙䅁䵁䅉䅅䅁䙁䅁䅁睁䵁䅁䅁兂䅁䅁䅁䵯㝮䅑䅯䅮䅁䅁䅯䅎䅁䅁䅯睂䅅䅁䅅䅁䉁䅁䅁兂啂楕来卩祁䅑杷允䅁䅁䅕䅁䑁䅁䅷䅁䙁䅁䅁䅁㝂啌䈹权䱄䅁䅁权䙂䅁䅁权䡁允䅁允䅁䅁䅅䅁䙁䅁䅁䅁䅁䅁䅁䍄䉁䅁䅁兂䅁䅁䅍䅄䅁䅁䅕䅁䅁䕁昰䕕䭅偁䅙䅁䭁䑁䅷䅁䭁䅁䉣䅁䉁䅁䅁允䅁䅁䅕楢乹呧桢吹䴸䅉䅅䅁䥁䅁䅁睁䅁䅁䅁兂䅁䅁䅁䵭䱙兑䅯䅇䅁䅁䅕䅁䅁䭁偔商䭅䑁䅍䅁䭁䍁䅙䅁䭁䅁䅑潁䭁䅁䅅䅁䉁䅁䅁允䅁䅁䅕㡪ㅌ䙋偷䵊䵁䅉䅅䅁䥁䅁䅁睁䅁䅁䅁兂䅁䅁䅁䵭䱙兑䅯兗䅁䅁䅕䅁䅁佁佺商䭅䑁䅷䅁䭁䍁䅙䅁䭁䅁䅑潁䭁䅁䅅䅁䉁䅁䅁允䅁䅁䅕硥畓㡒䵅唴䵁䅉䅅䅁䙁䅁䅁睁䵁䅁䅁兂䅁䅁䅁䤴㑈䅑䅯䄲䅁䅁䅯睁䅁䅁䅯睂䅅䅁䅅䅁䉁䅁䅁兂⽄丯爲坬䝙䅑杷允䅁䅁䅕䅁䑁䅁䅷䅁䙁䅁䅁䅁扂䕍䈹权畄䅁䅁权䱂䅁䅁权䡁允䅁允䅁䅁䅅䅁䙁䉁䵙瘹敁䕗䅨䍄䉁䅁䅁䅃䅁䅁䅍䅁䅁䅁䅕䅁䅁䩁䝪ぃ䭅䙁䅙䅁䙁䅁䅁䅁歃硺䉖权畁䅁䅁权流䅁䅁权䕁䅁䅋权䉁䅁䅁允䅁䅁䅅䅁䙁䕁桪桥畓ば䅰䍄䉁䅁䅁䅃䅁䅁䅍䅁䅁䅁䅕䅁䅁䩁䝪ぃ䭅䙁䅧䅁䙁䅁䅁䅁歃硺䉖权睁䅁䅁权流䅁䅁权䕁䅁䅋权䉁䅁䅁允䅁䅁䅅䅁䙁䅁䅁䅁䅁䅁䅁䍄䉁䅁䅁兂䅁䅁䅍䅄䅁䅁䅕䅁䅁䝧畯ご䭅佁䅙䅁䭁䕁䅫䅁䭁䅁䉣䅁䉁䅁䅁允䅁䅁䅕䅁䅁䅁䅁䅁䵁䅉䅅䅁䙁䅁䅁睁䵁䅁䅁兂䅁䅁䅁㙲偒兑䅯䄳䅁䅁䅯䅏䅁䅁䅯睂䅅䅁䅅䅁䉁䅁䅁兂慁⼵偗婧䉷䅑杷允䅁䅁䅧䅁䑁䅁䅁䅁䙁䅁䅁䅁奃杸䉴权婂䅁䅁兂䅁䅁䅁䵷䱙兑䅯睏䅁䅁䅯杊䅁䅁䅯䅂䍁䅧䅯允䅁䅁䅅䅁䉁䅁䅁权婂䅁䅁䍄䉁䅁䅁兂䅁䅁䅍䅄䅁䅁䅕䅁䅁䝧畯ご䭅䱁䅍䅁䭁䕁䅅䅁䭁䅁䉣䅁䉁䅁䅁允䅁䅁䅕䅁䅁䅁䅁䅁䵁䅉䅅䅁䙁䅁䅁睁䵁䅁䅁兂䅁䅁䅁㙲偒兑䅯兺䅁䅁䅯兒䅁䅁䅯睂䅅䅁䅅䅁䉁䅁䅁兂䕄䭫䉩剢瑯䅑杷允䅁䅁䅧䅁䑁䅁䅁䅁䙁䅁䅁䅁奃杸䉴权婂䅁䅁兂䅁䅁䅁䵉嘸兑䅯兔䅁䅁䅯杊䅁䅁䅯䅂䍁䅧䅯允䅁䅁䅅䅁䉁䅁䅁杄䵁䅁䅁免穁䍁䄴䅍ぁ䅁䅁䍄䉁䅁䅁䅃䅁䅁䅍䅁䅁䅁䅕䅁䅁䩁䝪ぃ䭅䙁䅙䅁䙁䅁䅁䅁䅄杸䉴权䭂䅁䅁权流䅁䅁权䕁䅁䅋权䉁䅁䅁允䅁䅁䅅䅁䭁䙁䅙䅁䵁䅉䅅䅁䥁䅁䅁睁䅁䅁䅁兂䅁䅁䅁䵭䱙兑䅯兗䅁䅁䅕䅁䅁䩁偄商䭅䕁䅑䅁䭁䍁䅙䅁䭁䅁䅑潁䭁䅁䅅䅁䉁䅁䅁允䅁䅁䅕敨剴䉵㤶䕧䵁䅉䅅䅁䙁䅁䅁睁䵁䅁䅁兂䅁䅁䅁䤴㑈䅑䅯杮䅁䅁䅯児䅁䅁䅯睂䅅䅁䅅䅁䉁䅁䅁兂偂歚奸䙕㡐睐杷允䅁䅁䅧䅁䑁䅁䅁䅁䙁䅁䅁䅁奃杸䉴权奁䅁䅁兂䅁䅁䅁䵷䱙兑䅯䅌䅁䅁䅯杊䅁䅁䅯䅂䍁䅧䅯允䅁䅁䅅䅁䉁䅁䅁权奁䅁䅁䍄䉁䅁䅁兂䅁䅁䅍䅄䅁䅁䅕䅁䅁䝧畯ご䭅䥁䅫䅁䭁䑁䅫䅁䭁䅁䉣䅁䉁䅁䅁允䅁䅁䅯兲䅁䅁杷允䅁䅁䅕䅁䑁䅁䅷䅁䙁䅁䅁䥁䅂啚䈹权⭄䅁䅁权䕂䅁䅁权䡁允䅁允䅁䅁䅅䅁䙁䅁䅁䅁䅁䅁䅁䍄䉁䅁䅁兂䅁䅁䅍䅄䅁䅁䅕䅁䅁䩁㉂䔫䭁佁䅑䅁䭁䕁䅉䅁䭁䅁䉣䅁䉁䅁䅁允䅁䅁䅕䄴䡩琫䩥ぃ䵁䅉䅅䅁䙁䅁䅁睁䵁䅁䅁兂䅁䅁䅁摪但兑䅯睯䅁䅁䅯兓䅁䅁䅯睂䅅䅁䅅䅁䉁䅁䅁兂䅁䕁䥂午奬村杷允䅁䅁䅕䅁䑁䅁䅷䅁䙁䅁䅁䅁权晹䅴权⽃䅁䅁权䩂䅁䅁权䡁允䅁允䅁䅁䅅䅁䙁乁堸㥯⼱欯䍰䍄䉁䅁䅁兂䅁䅁䅍䅄䅁䅁䅕䅁䅁䑧婴ご䭅䥁䄴䅁䭁䍁䅷䅁䭁䅁䉣䅁䉁䅁䅁允䅁䅁䅕䅁䅁䅁䅁䅁䵁䅉䅅䅁䙁䅁䅁睁䵁䅁䅁兂䅁䅁䅃佲䝚兑䅯睶䅁䅁䅯睑䅁䅁䅯睂䅅䅁䅅䅁䉁䅁䅁兂乃兵䅯噲䡎村杷允䅁䅁䅕䅁䑁䅁䅷䅁䙁䅁䅁䵁䅃水䉂权杂䅁䅁权䵂䅁䅁权䡁允䅁允䅁䅁䅅䅁䭁䡁䄴䅁䵁䅉䅅䅁䥁䅁䅁睁䅁䅁䅁兂䅁䅁䅁䵭䱙兑䅯杖䅁䅁䅕䅁䅁䵁䝄ぃ䭅䕁䅍䅁䭁䍁䅙䅁䭁䅁䅑潁䭁䅁䅅䅁䉁䅁䅁允䅁䅁䅯杖䅁䅁杷允䅁䅁䅕䅁䑁䅁䅷䅁䙁䅁䅁䵁䑸婌䉰权䭄䅁䅁权䵂䅁䅁权䡁允䅁允䅁䅁䅅䅁䙁䅁䅁䅁䅁䅁䅁䍄䉁䅁䅁䅃䅁䅁䅍䅁䅁䅁䅕䅁䅁䩁䝪ぃ䭅䙁䅷䅁䙁䅁䅁䅁㡁硺䉖权癁䅁䅁权流䅁䅁权䕁䅁䅋权䉁䅁䅁允䅁䅁䅅䅁佁䅁䅯䅁睁䍁䄴睎㑁䅁䅁䍄䉁䅁䅁兂䅁䅁䅍䅄䅁䅁䅕䅁䅁䉁䉃䔫䭁䝁䅍䅁䭁䑁䅅䅁䭁䅁䉣䅁䉁䅁䅁允䅁䅁䅕䅁䅄䝴扨歑䵉䅉䅅䅁䙁䅁䅁睁䵁䅁䅁兂䅁䅁䅁䤴㑈䅑䅯䄷䅁䅁䅯睏䅁䅁䅯睂䅅䅁䅅䅁䉁䅁䅁兂㝄䔲併塗ㄯ睐杷允䅁䅁䅕䅁䑁䅁䅷䅁䙁䅁䅁䅁灂唸䈵权㉄䅁䅁权㕁䅁䅁权䡁允䅁允䅁䅁䅅䅁䙁䅁䅁䅁䅁䅁䅁䍄䉁䅁䅁兂䅁䅁䅍䅄䅁䅁䅕䅁䅁䙁睳ご䭅䩁䅧䅁䭁䑁䅷䅁䭁䅁䉣䅁䉁䅁䅁允䅁䅁䅕㍗㉆倷八歅䵉䅉䅅䅁䙁䅁䅁睁䵁䅁䅁兂䅁䅁䅁䥂倱兑䅯杁䅅䅁䅯睏䅁䅁䅯睂䅅䅁䅅䅁䉁䅁䅁兂䅁䅁䅁䅁䅁䅁杷允䅁䅁䅧䅁䑁䅁䅁䅁䙁䅁䅁䅁奃杸䉴权坂䅁䅁兂䅁䅁䅁䵷䱙兑䅯睁䅁䅁䅯杊䅁䅁䅯䅂䍁䅧䅯允䅁䅁䅅䅁䉁䅁䅁权坂䅁䅁䍄䉁䅁䅁兂䅁䅁䅍䅄䅁䅁䅕䅁䅁䑁歪歔䭅䩁䅉䅁䭁䑁䅍䅁䭁䅁䉣䅁䉁䅁䅁允䅁䅁䅕䅁䅁䅁䅁䅁䵁䅉䅅䅁䥁䅁䅁睁䅁䅁䅁兂䅁䅁䅁䵭䱙兑䅯杖䅁䅁䅕䅁䅁乁䝄ぃ䭅䍁䅷䅁䭁䍁䅙䅁䭁䅁䅑潁䭁䅁䅅䅁䉁䅁䅁允䅁䅁䅯兇䅁䅁杷允䅁䅁䅕䅁䑁䅁䅷䅁䙁䅁䅁䵁䑸婌䉰权湃䅁䅁权䅂䅁䅁权䡁允䅁允䅁䅁䅅䅁䭁䅁䉯䅁䵁䅉䅅䅁䙁䅁䅁睁䵁䅁䅁兂䅁䅁䅁住佒兑䅯杫䅁䅁䅯䅔䅁䅁䅯睂䅅䅁䅅䅁䉁䅁䅁兂㉃婲䱉ㅗ橄兑杷允䅁䅁䅕䅁䑁䅁䅷䅁䙁䅁䅁䅁杄晧䅨权浂䅁䅁权睁䅁䅁权䡁允䅁允䅁䅁䅅䅁䭁䅁䈴䅁䵁䅉䅅䅁䙁䅁䅁睁䵁䅁䅁兂䅁䅁䅃䝑偖兑䅯䅵䅁䅁䅯睓䅁䅁䅯睂䅅䅁䅅䅁䉁䅁䅁兂䍂祰㙓䍪䑬䅑杷允䅁䅁䅧䅁䑁䅁䅁䅁䙁䅁䅁䅁奃杸䉴权坂䅁䅁兂䅁䅁䅁䵅嘸兑䅯䅒䅁䅁䅯杊䅁䅁䅯䅂䍁䅧䅯允䅁䅁䅅䅁䉁䅁䅁杄䭁䅁䅁杍畁䑁䅣兎䅁䅁杷允䅁䅁䅕䅁䑁䅁䅷䅁䙁䅁䅁䅁乂ㅈ䉂权啃䅁䅁权䍂䅁䅁权䡁允䅁允䅁䅁䅅䅁䭁䍁䉕䅁䵁䅉䅅䅁䝁䅁䅁睁䵁䅁䅁兂䅁䅁䅃ㅏ偬兑䅯䅙䅁䅁䅯䅁䅁䅁䅯䅁䅁䅁䅯兙䅁䅁䅅䅁䉁䅁䅁权䉃䅁䅁䍄䉁䅁䅁兂䅁䅁䅍䅄䅁䅁䅕䅁䅁䩁㉂䔫䭁佁䅉䅁䭁䑁䅍䅁䭁䅁䉣䅁䉁䅁䅁允䅁䅁䅕䔹娰敥㍣啄䵁䅉䅅䅁䥁䅁䅁睁䅁䅁䅁兂䅁䅁䅁䵭䱙兑䅯杖䅁䅁䅕䅁䅁佁佔商䭅䍁䄴䅁䭁䍁䅙䅁䭁䅁䅑潁䭁䅁䅅䅁䉁䅁䅁允䅁䅁䄴䅄䅁䑁䅧䅍畁䑁䅧䅏䅁䅁杷允䅁䅁䅕䅁䑁䅁䅷䅁䙁䅁䅁䥁睃ば䈹权獄䅁䅁权⭁䅁䅁权䡁允䅁允䅁䅁䅅䅁䙁䙁塗䭨䱙剥䅂䍄䉁䅁䅁䅃䅁䅁䅍䅁䅁䅁䅕䅁䅁䩁䝪ぃ䭅䙁䅙䅁䙁䅁䅁䅁兄杸䉴权祁䅁䅁权流䅁䅁权䕁䅁䅋权䉁䅁䅁允䅁䅁䅅䅁䭁䉁䅫䅁䵁䅉䅅䅁䙁䅁䅁睁䵁䅁䅁兂䅁䅁䅁䵯㝮䅑䅯杚䅁䅁䅯材䅁䅁䅯睂䅅䅁䅅䅁䉁䅁䅁权晁允䅁䍄䉁䅁䅁兂䅁䅁䅍䅄䅁䅁䅕䅁䅁䭧浺歒䭅乁䅁䅁䭁䑁䄰䅁䭁䅁䉣䅁䉁䅁䅁允䅁䅁䅕䅁䅁䅁䅁䅁䵁䅉䅅䅁䙁䅁䅁睁䵁䅁䅁兂䅁䅁䅃佲䝚兑䅯朶䅁䅁䅯李䅁䅁䅯睂䅅䅁䅅䅁䉁䅁䅁兂䅃䕷㕡畣䰳睐杷允䅁䅁䅕䅁䑁䅁䅷䅁䙁䅁䅁䅁乃唰䈵权楃䅁䅁权䅂䅁䅁权䡁允䅁允䅁䅁䅅䅁䙁䅁䅁䅳煑氷䌵䍄䉁䅁䅁兂䅁䅁䅍䅄䅁䅁䅕䅁䅁䅁乓ご䭅佁䅑䅁䭁䑁䅅䅁䭁䅁䉣䅁䉁䅁䅁允䅁䅁䅕䅁䅁䅁䅁䅁䵁䅉䅅䅁䥁䅁䅁睁䅁䅁䅁兂䅁䅁䅁䵭䱙兑䅯杖䅁䅁䅕䅁䅁偁佄商䭅䑁䅣䅁䭁䍁䅙䅁䭁䅁䅑潁䭁䅁䅅䅁䉁䅁䅁允䅁䅁䅕歲桦桥け䕯䵁䅉䅅䅁䙁䅁䅁睁䵁䅁䅁兂䅁䅁䅁䵑㜳䅑䅯朲䅁䅁䅯䅒䅁䅁䅯睂䅅䅁䅅䅁䉁䅁䅁兂歁㑚婄䤹灮睐杷允䅁䅁䅕䅁䑁䅁䅷䅁䙁䅁䅁䥁䅂啚䈹权䡄䅁䅁权⭁䅁䅁权䡁允䅁允䅁䅁䅅䅁䙁䩁㕆桐䭅兰䍂䍄䉁䅁䅁䅃䅁䅁䅍䅁䅁䅁䅕䅁䅁䩁䝪ぃ䭅䙁䅫䅁䙁䅁䅁䅁睄桺䉖权䍂䅁䅁权流䅁䅁权䕁䅁䅋权䉁䅁䅁允䅁䅁䅅䅁䙁佁剸䉵䘶婪䄱䍄䉁䅁䅁兂䅁䅁䅍䅄䅁䅁䅕䅁䅁䵁い〫䭁䵁䅣䅁䭁䑁䅍䅁䭁䅁䉣䅁䉁䅁䅁允䅁䅁䅕䅁䅁䅁䅁䅁䵁䅉䅅䅁䙁䅁䅁睁䵁䅁䅁兂䅁䅁䅃ㅏ偬兑䅯共䅁䅁䅯䅎䅁䅁䅯睂䅅䅁䅅䅁䉁䅁䅁权䭁允䅁䍄䉁䅁䅁䅃䅁䅁䅍䅁䅁䅁䅕䅁䅁䩁䝪ぃ䭅䙁䅧䅁䙁䅁䅁䅁䥄杸䉴权乂䅁䅁权流䅁䅁权䕁䅁䅋权䉁䅁䅁允䅁䅁䅅䅁䭁䙁䅳䅁䵁䅉䅅䅁䙁䅁䅁睁䵁䅁䅁兂䅁䅁䅃䝑偖兑䅯关䅁䅁䅯睑䅁䅁䅯睂䅅䅁䅅䅁䉁䅁䅁兂㕁婧䭶䉂煊村杷允䅁䅁䅧䅁䑁䅁䅁䅁䙁䅁䅁䅁奃杸䉴权敂䅁䅁兂䅁䅁䅁䴸嘴兑䅯李䅁䅁䅯杊䅁䅁䅯䅂䍁䅧䅯允䅁䅁䅅䅁䉁䅁䅁兂慃婭婭塭㙆䅑杷允䅁䅁䅕䅁䑁䅁䅷䅁䙁䅁䅁䅁㝂啌䈹权千䅁䅁权䩂䅁䅁权䡁允䅁允䅁䅁䅅䅁䙁䱁䙯呒吸杕䍊䍄䉁䅁䅁䅃䅁䅁䅍䅁䅁䅁䅕䅁䅁䩁䝪ぃ䭅䙁䅙䅁䙁䅁䅁䅁兄杸䉴权ぁ䅁䅁权流䅁䅁权䕁䅁䅋权䉁䅁䅁允䅁䅁䅅䅁䭁䉁䅫䅁䵁䅉䅅䅁䙁䅁䅁睁䵁䅁䅁兂䅁䅁䅁䥅㑈䅑䅯典䅁䅁䅯䅎䅁䅁䅯睂䅅䅁䅅䅁䉁䅁䅁兂㕃卄氫䐱婯䅑杷允䅁䅁䅕䅁䑁䅁䅷䅁䙁䅁䅁䅁灂唸䈵权䩃䅁䅁权䱂䅁䅁权䡁允䅁允䅁䅁䅅䅁䭁䭁䄰䅁䵁䅉䅅䅁䥁䅁䅁睁䅁䅁䅁兂䅁䅁䅁䵭䱙兑䅯杖䅁䅁䅕䅁䅁乁䝄ぃ䭅䑁䅍䅁䭁䍁䅙䅁䭁䅁䅑潁䭁䅁䅅䅁䉁䅁䅁允䅁䅁䅯兇䅁䅁杷允䅁䅁䅕䅁䑁䅁䅷䅁䙁䅁䅁䅁元癤䅨权⭄䅁䅁权䍂䅁䅁权䡁允䅁允䅁䅁䅅䅁䙁䅁䅁䱁佌全䍸䍄䉁䅁䅁䅃䅁䅁䅍䅁䅁䅁䅕䅁䅁䩁䝪ぃ䭅䙁䅙䅁䙁䅁䅁䅁睄桺䉖权ㅁ䅁䅁权流䅁䅁权䕁䅁䅋权䉁䅁䅁允䅁䅁䅅䅁䙁䵁ㅐ䙋偷煎䄱䍄䉁䅁䅁兂䅁䅁䅍䅄䅁䅁䅕䅁䅁䕁乄〫䭁䵁䅳䅁䭁䑁䅍䅁䭁䅁䉣䅁䉁䅁䅁允䅁䅁䅕䅁䅁䅁䅁䅁䵁䅉䅅䅁䙁䅁䅁睁䵁䅁䅁兂䅁䅁䅁偷㝔䅑䅯杹䅁䅁䅯兔䅁䅁䅯睂䅅䅁䅅䅁䉁䅁䅁兂䵂慃䍮ㅥ杘睐杷允䅁䅁䅕䅁䑁䅁䅷䅁䙁䅁䅁䅁扂䕍䈹权敃䅁䅁权䝂䅁䅁权䡁允䅁允䅁䅁䅅䅁䙁䥁堲桢䑋䵷⽱䍄䉁䅁䅁䅃䅁䅁䅍䅁䅁䅁䅕䅁䅁䩁䝪ぃ䭅䙁䅙䅁䙁䅁䅁䅁元硺䉖权乂䅁䅁权流䅁䅁权䕁䅁䅋权䉁䅁䅁允䅁䅁䅅䅁䙁䍁捬㡪ㅌ灷䅖䍄䉁䅁䅁兂䅁䅁䅍䅄䅁䅁䅕䅁䅁佁䉃䔫䭁䝁䅙䅁䭁䕁䅧䅁䭁䅁䉣䅁䉁䅁䅁允䅁䅁䅯杄䅅䅁杷允䅁䅁䅧䅁䑁䅁䅁䅁䙁䅁䅁䅁奃杸䉴权婂䅁䅁兂䅁䅁䅁䵹䱙兑䅯䅒䅁䅁䅯杊䅁䅁䅯䅂䍁䅧䅯允䅁䅁䅅䅁䉁䅁䅁权慂䅁䅁䍄䉁䅁䅁兂䅁䅁䅍䅄䅁䅁䅕䅁䅁䝁䭄〫䭁乁䅑䅁䭁䑁䅣䅁䭁䅁䉣䅁䉁䅁䅁允䅁䅁䅕䅁䅁䅁䅁䅁䵁䅉䅅䅁䙁䅁䅁睁䵁䅁䅁兂䅁䅁䅃ㅏ偬兑䅯杚䅁䅁䅯村䅁䅁䅯睂䅅䅁䅅䅁䉁䅁䅁权桁允䅁䍄䉁䅁䅁兂䅁䅁䅍䅄䅁䅁䅕䅁䅁䭧浺歒䭅䭁䅣䅁䭁䑁䅫䅁䭁䅁䉣䅁䉁䅁䅁允䅁䅁䅯权䅅䅁杷允䅁䅁䅕䅁䑁䅁䅷䅁䙁䅁䅁䵁䅃水䉂权⭄䅁䅁权䑂䅁䅁权䡁允䅁允䅁䅁䅅䅁䙁䅁䅁䅁䅁䅁䅁䍄䉁䅁䅁兂䅁䅁䅍䅄䅁䅁䅕䅁䅁䭁䩄〫䭁䭁䅕䅁䭁䕁䅕䅁䭁䅁䉣䅁䉁䅁䅁允䅁䅁䅣䅁䅁䥁䱁唵䵁䅉䅅䅁䥁䅁䅁睁䅁䅁䅁兂䅁䅁䅁䵭䱙兑䅯䅗䅁䅁䅕䅁䅁佁佺商䭅䑁䄴䅁䭁䍁䅙䅁䭁䅁䅑潁䭁䅁䅅䅁䉁䅁䅁允䅁䅁䅕瑃橥䱣䵕䔹䵁䅉䅅䅁䙁䅁䅁睁䵁䅁䅁兂䅁䅁䅁䵯㝮䅑䅯杚䅁䅁䅯䅌䅁䅁䅯睂䅅䅁䅅䅁䉁䅁䅁权晁允䅁䍄䉁䅁䅁兂䅁䅁䅍䅄䅁䅁䅕䅁䅁䝧畯ご䭅乁䅯䅁䭁䕁䄰䅁䭁䅁䉣䅁䉁䅁䅁允䅁䅁䅕䅁䅁䅁䅁䅁䵁䅉䅅䅁䥁䅁䅁睁䅁䅁䅁兂䅁䅁䅁䵭䱙兑䅯杖䅁䅁䅕䅁䅁䭁偔商䭅䕁䅅䅁䭁䍁䅙䅁䭁䅁䅑潁䭁䅁䅅䅁䉁䅁䅁允䅁䅁䅕㡪ㅌ䙋䡸啣䵁䅉䅅䅁䙁䅁䅁睁䵁䅁䅁兂䅁䅁䅁䥅㑈䅑䅯杹䅁䅁䅯䅑䅁䅁䅯睂䅅䅁䅅䅁䉁䅁䅁兂䵄敋䕧ㅮㅺ睐杷允䅁䅁䅕䅁䑁䅁䅷䅁䙁䅁䅁䅁灂唸䈵权敃䅁䅁权畁䅁䅁权䡁允䅁允䅁䅁䅅䅁䙁䕁䵯楁䡵煆⽫䍄䉁䅁䅁兂䅁䅁䅍䅄䅁䅁䅕䅁䅁䑧婴ご䭅䱁䅳䅁䭁䑁䅯䅁䭁䅁䉣䅁䉁䅁䅁允䅁䅁䅕䅁䅁䅁䅁䅁䵁䅉䅅䅁䥁䅁䅁睁䅁䅁䅁兂䅁䅁䅁䵭䱙兑䅯杖䅁䅁䅕䅁䅁偁佄商䭅䕁䅅䅁䭁䍁䅙䅁䭁䅁䅑潁䭁䅁䅅䅁䉁䅁䅁允䅁䅁䅕歲桦灥䑔歱䵁䅉䅅䅁䥁䅁䅁睁䅁䅁䅁兂䅁䅁䅁䵭䱙兑䅯䅇䅁䅁䅕䅁䅁䡁剄商䭅䕁䅙䅁䭁䍁䅙䅁䭁䅁䅑潁䭁䅁䅅䅁䉁䅁䅁允䅁䅁䅕扫䍕攲猫䕭䵁䅉䅅䅁䙁䅁䅁睁䵁䅁䅁兂䅁䅁䅁䵙㝲䅑䅯睩䅁䅁䅯杏䅁䅁䅯睂䅅䅁䅅䅁䉁䅁䅁兂扁䕬㑇則ぁ䅑杷允䅁䅁䅕䅁䑁䅁䅷䅁䙁䅁䅁䅁乂ㅈ䉂权浂䅁䅁权硁䅁䅁权䡁允䅁允䅁䅁䅅䅁䭁䉁䈴䅁䵁䅉䅅䅁䙁䅁䅁睁䵁䅁䅁兂䅁䅁䅄佧兊兑䅯杵䅁䅁䅯䅏䅁䅁䅯睂䅅䅁䅅䅁䉁䅁䅁兂䅁䅁䅁䅁䅁䅁杷允䅁䅁䅕䅁䑁䅁䅷䅁䙁䅁䅁䅁乂ㅈ䉂权楃䅁䅁权祁䅁䅁权䡁允䅁允䅁䅁䅅䅁䙁䅁䅁䅁䅁䅁䅁䍄䉁䅁䅁兂䅁䅁䅍䅄䅁䅁䅕䅁䅁䑁歪歔䭅乁䅉䅁䭁䑁䅳䅁䭁䅁䉣䅁䉁䅁䅁允䅁䅁䅕䅁䅁䅁䅁䅁䵁䅉䅅䅁䙁䅁䅁睁䵁䅁䅁兂䅁䅁䅁穗偂兑䅯睰䅁䅁䅯兎䅁䅁䅯睂䅅䅁䅅䅁䉁䅁䅁权䭁允䅁䍄䉁䅁䅁兂䅁䅁䅍䅄䅁䅁䅕䅁䅁䙁坔歔䭅偁䅷䅁䭁䑁䅫䅁䭁䅁䉣䅁䉁䅁䅁允䅁䅁䅕地瑃㝫䥎歕䵁䅉䅅䅁䥁䅁䅁睁䅁䅁䅁兂䅁䅁䅁䵭䱙兑䅯杖䅁䅁䅕䅁䅁乁䝄ぃ䭅䑁䅧䅁䭁䍁䅙䅁䭁䅁䅑潁䭁䅁䅅䅁䉁䅁䅁允䅁䅁䅯兇䅁䅁杷允䅁䅁䅕䅁䑁䅁䅷䅁䙁䅁䅁䅁癃䕰䈹权啃䅁䅁权⽁䅁䅁权䡁允䅁允䅁䅁䅅䅁䭁䍁䉳䅁䵁䅉䅅䅁䥁䅁䅁睁䅁䅁䅁兂䅁䅁䅁䵭䱙兑䅯杔䅁䅁䅕䅁䅁䕁剄商䭅䕁䅙䅁䭁䍁䅙䅁䭁䅁䅑潁䭁䅁䅅䅁䉁䅁䅁允䅁䅁䅯杊䅁䅁杷允䅁䅁䅕䅁䑁䅁䅷䅁䙁䅁䅁䥁睃ば䈹权浄䅁䅁权㙁䅁䅁权䡁允䅁允䅁䅁䅅䅁䙁䅁䅁䅁䅁䅁䅁䍄䉁䅁䅁兂䅁䅁䅍䅄䅁䅁䅕䅁䅁䙧䕑䕕䭅䭁䅣䅁䭁䍁䄸䅁䭁䅁䉣䅁䉁䅁䅁允䅁䅁䅯权䅅䅁杷允䅁䅁䅧䅁䑁䅁䅁䅁䙁䅁䅁䅁奃杸䉴权奂䅁䅁兂䅁䅁䅁䵷䱙兑䅯睏䅁䅁䅯杊䅁䅁䅯䅂䍁䅧䅯允䅁䅁䅅䅁䉁䅁䅁权奂䅁䅁䍄䉁䅁䅁兂䅁䅁䅍䅄䅁䅁䅕䅁䅁佁䉃䔫䭁䝁䅙䅁䭁䑁䄴䅁䭁䅁䉣䅁䉁䅁䅁允䅁䅁䅯杄䅅䅁杷允䅁䅁䅕䅁䑁䅁䅷䅁䙁䅁䅁䅁䅂智䅴权元䅁䅁权䥂䅁䅁权䡁允䅁允䅁䅁䅅䅁䭁䅁䉯䅁䵁䅉䅅䅁䙁䅁䅁睁䵁䅁䅁兂䅁䅁䅁偷㝔䅑䅯睲䅁䅁䅯䅌䅁䅁䅯睂䅅䅁䅅䅁䉁䅁䅁兂䅁䅁䅁䅁䅁䅁杷允䅁䅁䅧䅁䑁䅁䅁䅁䙁䅁䅁䅁奃杸䉴权奁䅁䅁兂䅁䅁䅁䵰嘸兑䅯睁䅁䅁䅯杊䅁䅁䅯䅂䍁䅧䅯允䅁䅁䅅䅁䉁䅁䅁兂㥁瑃橥䭣由䅷杷允䅁䅁䅕䅁䑁䅁䅷䅁䙁䅁䅁䥁獃欵䉚权乄䅁䅁权㕁䅁䅁权䡁允䅁允䅁䅁䅅䅁䙁䅁䅁䅁䅁䅁䅁䍄䉁䅁䅁䅃䅁䅁䅍䅁䅁䅁䅕䅁䅁䩁䝪ぃ䭅䙁䅙䅁䙁䅁䅁䅁啃硺䉖权穁䅁䅁权流䅁䅁权䕁䅁䅋权䉁䅁䅁允䅁䅁䅅䅁䙁䵁䴳䵺䵺䡐䄵䍄䉁䅁䅁兂䅁䅁䅍䅄䅁䅁䅕䅁䅁䑁歪歔䭅䱁䄰䅁䭁䍁䅷䅁䭁䅁䉣䅁䉁䅁䅁允䅁䅁䅕䅁䅁䅁䅁䅁䵁䅉䅅䅁䥁䅁䅁睁䅁䅁䅁兂䅁䅁䅁䵭䱙兑䅯睕䅁䅁䅕䅁䅁䍁偄商䭅䑁䄰䅁䭁䍁䅙䅁䭁䅁䅑潁䭁䅁䅅䅁䉁䅁䅁允䅁䅁䄴权䅁䑁䅉杌㍁䑁䅫䅁䵁䅉䅅䅁䙁䅁䅁睁䵁䅁䅁兂䅁䅁䅁乖佚兑䅯睙䅁䅁䅯䅓䅁䅁䅯睂䅅䅁䅅䅁䉁䅁䅁兂䅁䉁卨啶㝒村杷允䅁䅁䅕䅁䑁䅁䅷䅁䙁䅁䅁䅁啂欱䈵权奄䅁䅁权䙂䅁䅁权䡁允䅁允䅁䅁䅅䅁䙁偁卤偒䕖眹䅎䍄䉁䅁䅁兂䅁䅁䅍䅄䅁䅁䅕䅁䅁䡁䭄〫䭁偁䅁䅁䭁䕁䅧䅁䭁䅁䉣䅁䉁䅁䅁允䅁䅁䅕䅁䅁䅁䅁䅁䵁䅉䅅䅁䙁䅁䅁睁䵁䅁䅁兂䅁䅁䅃䅖兒兑䅯朸䅁䅁䅯䅑䅁䅁䅯睂䅅䅁䅅䅁䉁䅁䅁兂䅁䅁䅁䅁䅁䅁杷允䅁䅁䅧䅁䑁䅁䅁䅁䙁䅁䅁䅁奃杸䉴权奂䅁䅁兂䅁䅁䅁䴫嘴兑䅯䅐䅁䅁䅯杊䅁䅁䅯䅂䍁䅧䅯允䅁䅁䅅䅁䉁䅁䅁杄䭁䅁䅁杍畁䑁䅧兎䅁䅁杷允䅁䅁䅕䅁䑁䅁䅷䅁䙁䅁䅁䥁䅂啚䈹权浂䅁䅁权㉁䅁䅁权䡁允䅁允䅁䅁䅅䅁䭁䉁䉍䅁䵁䅉䅅䅁䥁䅁䅁睁䅁䅁䅁兂䅁䅁䅁䵭䱙兑䅯杖䅁䅁䅕䅁䅁乁䝄ぃ䭅䑁䅫䅁䭁䍁䅙䅁䭁䅁䅑潁䭁䅁䅅䅁䉁䅁䅁允䅁䅁䅯兇䅁䅁杷允䅁䅁䅕䅁䑁䅁䅷䅁䙁䅁䅁䅁杄晧䅨权㑃䅁䅁权䕂䅁䅁权䡁允䅁允䅁䅁䅅䅁䙁䍁乲公っ䙮䅂䍄䉁䅁䅁兂䅁䅁䅍䅄䅁䅁䅕䅁䅁䍁潁唫䭁䭁䅣䅁䭁䕁䅷䅁䭁䅁䉣䅁䉁䅁䅁允䅁䅁䅯权䅅䅁杷允䅁䅁䅕䅁䑁䅁䅷䅁䙁䅁䅁䥁睃ば䈹权捃䅁䅁权ㅁ䅁䅁权䡁允䅁允䅁䅁䅅䅁䙁䭁䅓䠷桴䍑䄱䍄䉁䅁䅁兂䅁䅁䅍䅄䅁䅁䅕䅁䅁䕧求ご䭅䥁䄴䅁䭁䑁䅙䅁䭁䅁䉣䅁䉁䅁䅁允䅁䅁䅕䅁䅁䅁䅁䅁䵁䅉䅅䅁䙁䅁䅁睁䵁䅁䅁兂䅁䅁䅄佧兊兑䅯杫䅁䅁䅯䅔䅁䅁䅯睂䅅䅁䅅䅁䉁䅁䅁兂允㥺椸ど䉥兑杷允䅁䅁䅧䅁䑁䅁䅁䅁䙁䅁䅁䅁奃杸䉴权捂䅁䅁兂䅁䅁䅁䴰䱙兑䅯杒䅁䅁䅯杊䅁䅁䅯䅂䍁䅧䅯允䅁䅁䅅䅁䉁䅁䅁权婁䅁䅁䍄䉁䅁䅁兂䅁䅁䅍䅄䅁䅁䅕䅁䅁䕁乄〫䭁䱁䅍䅁䭁䑁䅕䅁䭁䅁䉣䅁䉁䅁䅁允䅁䅁䅕䅁䵁㝲癤で䵉䅉䅅䅁䙁䅁䅁睁䵁䅁䅁兂䅁䅁䅁住佒兑䅯朲䅁䅁䅯兔䅁䅁䅯睂䅅䅁䅅䅁䉁䅁䅁兂䅁䅁䅁䅁䅁䅁杷允䅁䅁䅧䅁䑁䅁䅁䅁䙁䅁䅁䅁奃杸䉴权奂䅁䅁兂䅁䅁䅁䵷䱙兑䅯杌䅁䅁䅯杊䅁䅁䅯䅂䍁䅧䅯允䅁䅁䅅䅁䉁䅁䅁权奂䅁䅁䍄䉁䅁䅁兂䅁䅁䅍䅄䅁䅁䅕䅁䅁䭁䩄〫䭁乁䅁䅁䭁䕁䅍䅁䭁䅁䉣䅁䉁䅁䅁允䅁䅁䅕䉓匵㑃㔳䕁䵁䅉䅅䅁䙁䅁䅁睁䵁䅁䅁兂䅁䅁䅃䝑偖兑䅯睯䅁䅁䅯睐䅁䅁䅯睂䅅䅁䅅䅁䉁䅁䅁兂䅁䥁故呧䉤村杷允䅁䅁䅕䅁䑁䅁䅷䅁䙁䅁䅁䅁乃唰䈵权䩃䅁䅁权䥂䅁䅁权䡁允䅁允䅁䅁䅅䅁䭁䑁䈰䅁䵁䅉䅅䅁䥁䅁䅁睁䅁䅁䅁兂䅁䅁䅁䵭䱙兑䅯䅗䅁䅁䅕䅁䅁乁䝄ぃ䭅䍁䅷䅁䭁䍁䅙䅁䭁䅁䅑潁䭁䅁䅅䅁䉁䅁䅁允䅁䅁䅯兇䅁䅁杷允䅁䅁䅧䅁䑁䅁䅁䅁䙁䅁䅁䅁奃杸䉴权婂䅁䅁兂䅁䅁䅁䵏嘸兑䅯兏䅁䅁䅯杊䅁䅁䅯䅂䍁䅧䅯允䅁䅁䅅䅁䉁䅁䅁杄䭁䅁䅁䅍畁䑁䅫䅎䅁䅁杷允䅁䅁䅕䅁䑁䅁䅷䅁䙁䅁䅁䅁乃唰䈵权千䅁䅁权䕂䅁䅁权䡁允䅁允䅁䅁䅅䅁䙁䅁䅁䉁摄佔䉆䍄䉁䅁䅁兂䅁䅁䅍䅄䅁䅁䅕䅁䅁䝁确歔䭅䱁䅯䅁䭁䑁䅫䅁䭁䅁䉣䅁䉁䅁䅁允䅁䅁䅕䅁䅁䅁䅁䅁䵁䅉䅅䅁䙁䅁䅁睁䵁䅁䅁兂䅁䅁䅁穗偂兑䅯䅮䅁䅁䅯兒䅁䅁䅯睂䅅䅁䅅䅁䉁䅁䅁兂塃楲㡖猸潕䅷杷允䅁䅁䅧䅁䑁䅁䅁䅁䙁䅁䅁䅁奃杸䉴权奂䅁䅁兂䅁䅁䅁䴷嘴兑䅯杏䅁䅁䅯杊䅁䅁䅯䅂䍁䅧䅯允䅁䅁䅅䅁䉁䅁䅁兂䭁㘱睎時楺䅑杷允䅁䅁䅕䅁䑁䅁䅷䅁䙁䅁䅁䥁啂䙂䉂权乄䅁䅁权㙁䅁䅁权䡁允䅁允䅁䅁䅅䅁䙁䅁䅁䅁䅁䅁䅁䍄䉁䅁䅁䅃䅁䅁䅍䅁䅁䅁䅕䅁䅁䩁䝪ぃ䭅䙁䅷䅁䙁䅁䅁䅁䅄杸䉴权硁䅁䅁权流䅁䅁权䕁䅁䅋权䉁䅁䅁允䅁䅁䅅䅁䭁䙁䅷䅁䵁䅉䅅䅁䙁䅁䅁睁䵁䅁䅁兂䅁䅁䅄佧兊兑䅯䄱䅁䅁䅯䅑䅁䅁䅯睂䅅䅁䅅䅁䉁䅁䅁兂䅁䅁䅁䅁䅁䅁杷允䅁䅁䅕䅁䑁䅁䅷䅁䙁䅁䅁䅁㑁䔵䈵权䑄䅁䅁权㉁䅁䅁权䡁允䅁允䅁䅁䅅䅁䙁䅁䅁䅁䅁䅁䅁䍄䉁䅁䅁䅃䅁䅁䅍䅁䅁䅁䅕䅁䅁䩁䝪ぃ䭅䙁䄴䅁䙁䅁䅁䅁獄桺䉖权䩂䅁䅁权流䅁䅁权䕁䅁䅋权䉁䅁䅁允䅁䅁䅅䅁䙁䉁䘫ㄶ㑈畑䅸䍄䉁䅁䅁䅃䅁䅁䅍䅁䅁䅁䅕䅁䅁䩁䝪ぃ䭅䙁䅁䅁䙁䅁䅁䅁䅂到䉖权⭁䅁䅁权流䅁䅁权䕁䅁䅋权䉁䅁䅁允䅁䅁䅅䅁䭁䍁䅙䅁䵁䅉䅅䅁䥁䅁䅁睁䅁䅁䅁兂䅁䅁䅁䵭䱙兑䅯杖䅁䅁䅕䅁䅁乁䝄ぃ䭅䑁䅯䅁䭁䍁䅙䅁䭁䅁䅑潁䭁䅁䅅䅁䉁䅁䅁允䅁䅁䅯兇䅁䅁杷允䅁䅁䅕䅁䑁䅁䅷䅁䙁䅁䅁䥁䅂啚䈹权橂䅁䅁权䉂䅁䅁权䡁允䅁允䅁䅁䅅䅁䙁䝁坦呦汥㍢䍬䍄䉁䅁䅁兂䅁䅁䅍䅄䅁䅁䅕䅁䅁佁䉃䔫䭁䵁䄰䅁䭁䕁䅑䅁䭁䅁䉣䅁䉁䅁䅁允䅁䅁䅕摒瑡㝧呣䕆䵁䅉䅅䅁䙁䅁䅁睁䵁䅁䅁兂䅁䅁䅁㙲偒兑䅯䅬䅁䅁䅯䅎䅁䅁䅯睂䅅䅁䅅䅁䉁䅁䅁权牁允䅁䍄䉁䅁䅁兂䅁䅁䅍䅄䅁䅁䅕䅁䅁䝁确歔䭅䱁䄰䅁䭁䕁䄰䅁䭁䅁䉣䅁䉁䅁䅁允䅁䅁䅕橙䭩獬⽢䕗䵁䅉䅅䅁䙁䅁䅁睁䵁䅁䅁兂䅁䅁䅁䥂倱兑䅯䄫䅁䅁䅯睍䅁䅁䅯睂䅅䅁䅅䅁䉁䅁䅁兂䅁䅁䅁䅁䅁䅁杷允䅁䅁䅧䅁䑁䅁䅁䅁䙁䅁䅁䅁奃杸䉴权坂䅁䅁兂䅁䅁䅁䵅嘸兑䅯睎䅁䅁䅯杊䅁䅁䅯䅂䍁䅧䅯允䅁䅁䅅䅁䉁䅁䅁杄䭁䅁䅁免畁䑁䅍睍䅁䅁杷允䅁䅁䅧䅁䑁䅁䅁䅁䙁䅁䅁䅁奃杸䉴权奂䅁䅁兂䅁䅁䅁䴰䱙兑䅯䅏䅁䅁䅯杊䅁䅁䅯䅂䍁䅧䅯允䅁䅁䅅䅁䉁䅁䅁权婁䅁䅁䍄䉁䅁䅁兂䅁䅁䅍䅄䅁䅁䅕䅁䅁䭁䩄〫䭁乁䅉䅁䭁䕁䅙䅁䭁䅁䉣䅁䉁䅁䅁允䅁䅁䅕剖慴牃焯啋䵁䅉䅅䅁䙁䅁䅁睁䵁䅁䅁兂䅁䅁䅁剔儹兑䅯兺䅁䅁䅯睏䅁䅁䅯睂䅅䅁䅅䅁䉁䅁䅁兂䕂㡥䉣⽕㍢睐杷允䅁䅁䅧䅁䑁䅁䅁䅁䙁䅁䅁䅁奃杸䉴权坂䅁䅁兂䅁䅁䅁䴰䱙兑䅯睐䅁䅁䅯杊䅁䅁䅯䅂䍁䅧䅯允䅁䅁䅅䅁䉁䅁䅁权婁䅁䅁䍄䉁䅁䅁兂䅁䅁䅍䅄䅁䅁䅕䅁䅁䝁确歔䭅䵁䅯䅁䭁䕁䅧䅁䭁䅁䉣䅁䉁䅁䅁允䅁䅁䅕㥘瘶䱵䑘爷䴸䅉䅅䅁䝁䅁䅁睁䵁䅁䅁兂䅁䅁䅃楡倵兑䅯睱䅁䅁䅯䅁䅁䅁䅯䅁䅁䅁䅯兙䅁䅁䅅䅁䉁䅁䅁䅆佄潶䈸䅁䅁䅁杷允䅁䅁䅕䅁䑁䅁䅷䅁䙁䅁䅁䅁啂欱䈵权ぃ䅁䅁权畁䅁䅁权䡁允䅁允䅁䅁䅅䅁䙁䅁䅁䅁䅁䅁䅁䍄䉁䅁䅁兂䅁䅁䅍䅄䅁䅁䅕䅁䅁䙁睳ご䭅䝁䅍䅁䭁䑁䅁䅁䭁䅁䉣䅁䉁䅁䅁允䅁䅁䅕䅁䅁䅁䅁䅁䵁䅉䅅䅁䙁䅁䅁睁䵁䅁䅁兂䅁䅁䅁剔儹兑䅯杭䅁䅁䅯材䅁䅁䅯睂䅅䅁䅅䅁䉁䅁䅁兂あ㝚呮倫㍁村杷允䅁䅁䅧䅁䑁䅁䅁䅁䙁䅁䅁䅁奃杸䉴权婂䅁䅁兂䅁䅁䅁䵷䱙兑䅯睁䅁䅁䅯杊䅁䅁䅯䅂䍁䅧䅯允䅁䅁䅅䅁䉁䅁䅁权婂䅁䅁䍄䉁䅁䅁兂䅁䅁䅍䅄䅁䅁䅕䅁䅁䝁确歔䭅䱁䅳䅁䭁䕁䅙䅁䭁䅁䉣䅁䉁䅁䅁允䅁䅁䅕浚⽡䕢䔳䕋䵉䅉䅅䅁䥁䅁䅁睁䅁䅁䅁兂䅁䅁䅁䵭䱙兑䅯䅗䅁䅁䅕䅁䅁䵁䝄ぃ䭅䕁䅣䅁䭁䍁䅙䅁䭁䅁䅑潁䭁䅁䅅䅁䉁䅁䅁允䅁䅁䅯䅗䅁䅁杷允䅁䅁䅕䅁䑁䅁䅷䅁䙁䅁䅁䅁灂唸䈵权䙄䅁䅁权穁䅁䅁权䡁允䅁允䅁䅁䅅䅁䙁䅁䅁䅁䅁䅁䅁䍄䉁䅁䅁兂䅁䅁䅍䅄䅁䅁䅕䅁䅁䙧䕑䕕䭅䝁䅁䅁䭁䕁䅳䅁䭁䅁䉣䅁䉁䅁䅁允䅁䅁䅯睢䅁䅁杷允䅁䅁䅧䅁䑁䅁䅁䅁䙁䅁䅁䅁奃杸䉴权奂䅁䅁兂䅁䅁䅁䵹䱙兑䅯䅍䅁䅁䅯杊䅁䅁䅯䅂䍁䅧䅯允䅁䅁䅅䅁䉁䅁䅁权扂䅁䅁䍄䉁䅁䅁兂䅁䅁䅍䅄䅁䅁䅕䅁䅁䩁㉂䔫䭁䝁䅁䅁䭁䑁䅕䅁䭁䅁䉣䅁䉁䅁䅁允䅁䅁䅯睦䅁䅁杷允䅁䅁䅕䅁䑁䅁䅷䅁䙁䅁䅁䥁睃ば䈹权兄䅁䅁权䝂䅁䅁权䡁允䅁允䅁䅁䅅䅁䙁䑁䭨䙫煓橨䅒䍄䉁䅁䅁䅃䅁䅁䅍䅁䅁䅁䅕䅁䅁䩁䝪ぃ䭅䙁䅙䅁䙁䅁䅁䅁兄杸䉴权䅂䅁䅁权流䅁䅁权䕁䅁䅋权䉁䅁䅁允䅁䅁䅅䅁䭁䉁䅫䅁䵁䅉䅅䅁䙁䅁䅁睁䵁䅁䅁兂䅁䅁䅁䵣㝲䅑䅯䅮䅁䅁䅯李䅁䅁䅯睂䅅䅁䅅䅁䉁䅁䅁兂䡄牵乩湂敁䅑杷允䅁䅁䅕䅁䑁䅁䅷䅁䙁䅁䅁䵁䅃水䉂权ぃ䅁䅁权䭂䅁䅁权䡁允䅁允䅁䅁䅅䅁䙁䍁奈扁畁癸䉂䍄䉁䅁䅁䅃䅁䅁䅍䅁䅁䅁䅕䅁䅁䩁䝪ぃ䭅䙁䅙䅁䙁䅁䅁䅁睄桺䉖权䍂䅁䅁权流䅁䅁权䕁䅁䅋权䉁䅁䅁允䅁䅁䅅䅁䙁䉁畓⭒㙈慐䄵䍄䉁䅁䅁兂䅁䅁䅍䅄䅁䅁䅕䅁䅁䱧湃ご䭅偁䅉䅁䭁䕁䅕䅁䭁䅁䉣䅁䉁䅁䅁允䅁䅁䅕䅁䅁䅁䅁䕊䵁䅉䅅䅁䥁䅁䅁睁䅁䅁䅁兂䅁䅁䅁䵭䱙兑䅯杔䅁䅁䅕䅁䅁䕁剄商䭅䑁䅳䅁䭁䍁䅙䅁䭁䅁䅑潁䭁䅁䅅䅁䉁䅁䅁允䅁䅁䅯杊䅁䅁杷允䅁䅁䅕䅁䑁䅁䅷䅁䙁䅁䅁䅁杁偋䅬权千䅁䅁权䑁䅁䅁权䡁允䅁允䅁䅁䅅䅁䙁䅁䅁偁ぷ免䍆䍄䉁䅁䅁兂䅁䅁䅍䅄䅁䅁䅕䅁䅁䙧䕑䕕䭅偁䅷䅁䭁䕁䅫䅁䭁䅁䉣䅁䉁䅁䅁允䅁䅁䅕䙄䱌〶瘫ぎ䵁䅉䅅䅁䥁䅁䅁睁䅁䅁䅁兂䅁䅁䅁䵭䱙兑䅯兗䅁䅁䅕䅁䅁偁佄商䭅䑁䅍䅁䭁䍁䅙䅁䭁䅁䅑潁䭁䅁䅅䅁䉁䅁䅁允䅁䅁䅕牕敧敨獴に䵁䅉䅅䅁䙁䅁䅁睁䵁䅁䅁兂䅁䅁䅁䵑㜳䅑䅯䄷䅁䅁䅯䅐䅁䅁䅯睂䅅䅁䅅䅁䉁䅁䅁兂晁䍐栴湗爳睐杷允䅁䅁䅧䅁䑁䅁䅁䅁䙁䅁䅁䅁奃杸䉴权奂䅁䅁兂䅁䅁䅁䵬嘸兑䅯睍䅁䅁䅯杊䅁䅁䅯䅂䍁䅧䅯允䅁䅁䅅䅁䉁䅁䅁兂䅁䅁䅁䅁䅁䅁杷允䅁䅁䅕䅁䑁䅁䅷䅁䙁䅁䅁䅁䕁啪䈹权灃䅁䅁权䝂䅁䅁权䡁允䅁允䅁䅁䅅䅁䭁䅁䉯䅁䵁䅉䅅䅁䙁䅁䅁睁䵁䅁䅁兂䅁䅁䅁䍉㕪䅑䅯杭䅁䅁䅯村䅁䅁䅯睂䅅䅁䅅䅁䉁䅁䅁兂䅁䅁穁免前村杷允䅁䅁䅕䅁䑁䅁䅷䅁䙁䅁䅁䅁㝂啌䈹权⽃䅁䅁权ぁ䅁䅁权䡁允䅁允䅁䅁䅅䅁䙁䅁䅁䅁䅁䅁䅁䍄䉁䅁䅁䅃䅁䅁䅍䅁䅁䅁䅕䅁䅁䩁䝪ぃ䭅䕁䄴䅁䙁䅁䅁䅁杁硺䉖权㑁䅁䅁权流䅁䅁权䕁䅁䅋权䉁䅁䅁允䅁䅁䅅䅁佁䅁䅷䅁瑁䑁䅉杌祁䑁䅑䅁䵁䅉䅅䅁䥁䅁䅁睁䅁䅁䅁兂䅁䅁䅁䵭䱙兑䅯杖䅁䅁䅕䅁䅁乁䝄ぃ䭅䑁䅙䅁䭁䍁䅙䅁䭁䅁䅑潁䭁䅁䅅䅁䉁䅁䅁允䅁䅁䅯兇䅁䅁杷允䅁䅁䅕䅁䑁䅁䅷䅁䙁䅁䅁䅁元癤䅨权卄䅁䅁权㍁䅁䅁权䡁允䅁允䅁䅁䅅䅁䙁䝁浚浚浚椵䅤䍄䉁䅁䅁兂䅁䅁䅍䅄䅁䅁䅕䅁䅁䩁㉂䔫䭁乁䅉䅁䭁䑁䅯䅁䭁䅁䉣䅁䉁䅁䅁允䅁䅁䅕㡪ㅌ䙋偷䕋䵁䅉䅅䅁䙁䅁䅁睁䵁䅁䅁兂䅁䅁䅁䵑㜳䅑䅯睸䅁䅁䅯䅒䅁䅁䅯睂䅅䅁䅅䅁䉁䅁䅁兂䅁䅁䥄含㑔兑杷允䅁䅁䅕䅁䑁䅁䅷䅁䙁䅁䅁䅁䅄倹䅴权元䅁䅁权䥂䅁䅁权䡁允䅁允䅁䅁䅅䅁䭁䅁䉯䅁䵁䅉䅅䅁䙁䅁䅁睁䵁䅁䅁兂䅁䅁䅁䍉㕪䅑䅯杬䅁䅁䅯睐䅁䅁䅯睂䅅䅁䅅䅁䉁䅁䅁兂䅁䅁䵂䕆味村杷允䅁䅁䅕䅁䑁䅁䅷䅁䭁䅁䉯䅁䭁䱁䄰䅁䭁䅁䉯䅁䭁䅁䉣䅁䉁䅁䅁允䅁䅁䅯权䅅䅁杷允䅁䅁䅧䅁䑁䅁䅁䅁䙁䅁䅁䅁奃杸䉴权捂䅁䅁兂䅁䅁䅁乣噅兑䅯䅌䅁䅁䅯杊䅁䅁䅯䅂䍁䅧䅯允䅁䅁䅅䅁䉁䅁䅁兂䱂先祯㝄䅩䅑杷允䅁䅁䅕䅁䑁䅁䅷䅁䙁䅁䅁䅁杁偋䅬权捃䅁䅁权䕂䅁䅁权䡁允䅁允䅁䅁䅅䅁䙁䅁䅁䅁䅁䅁䅁䍄䉁䅁䅁兂䅁䅁䅍䅄䅁䅁䅕䅁䅁䅁乓ご䭅乁䅑䅁䭁䕁䅅䅁䭁䅁䉣䅁䉁䅁䅁允䅁䅁䅕䅁䅁䅁䅁䅁䵁䅉䅅䅁䙁䅁䅁睁䵁䅁䅁兂䅁䅁䅃䅖兒兑䅯睲䅁䅁䅯兎䅁䅁䅯睂䅅䅁䅅䅁䉁䅁䅁兂奂癳䡘挳畦睐杷允䅁䅁䅧䅁䑁䅁䅁䅁䙁䅁䅁䅁奃杸䉴权坂䅁䅁兂䅁䅁䅁䵅嘸兑䅯䅌䅁䅁䅯杊䅁䅁䅯䅂䍁䅧䅯允䅁䅁䅅䅁䉁䅁䅁杄䭁䅁䅁杍畁䑁䅣免䅁䅁杷允䅁䅁䅕䅁䑁䅁䅷䅁䙁䅁䅁䥁睃ば䈹权牃䅁䅁权㙁䅁䅁权䡁允䅁允䅁䅁䅅䅁䭁䅁䉯䅁䵁䅉䅅䅁䥁䅁䅁睁䅁䅁䅁兂䅁䅁䅁䵭䱙兑䅯杖䅁䅁䅕䅁䅁乁䝄ぃ䭅䕁䅑䅁䭁䍁䅙䅁䭁䅁䅑潁䭁䅁䅅䅁䉁䅁䅁允䅁䅁䅯兇䅁䅁杷允䅁䅁䅕䅁䑁䅁䅷䅁䙁䅁䅁䥁睃ば䈹权䱄䅁䅁权䅂䅁䅁权䡁允䅁允䅁䅁䅅䅁䙁䅁䅁䅁䅁䅁䅁䍄䉁䅁䅁兂䅁䅁䅍䅄䅁䅁䅕䅁䅁䥁刳歔䭅䭁䅁䅁䭁䑁䅷䅁䭁䅁䉣䅁䉁䅁䅁允䅁䅁䅕䝊乘㙉八䕋䵁䅉䅅䅁䥁䅁䅁睁䅁䅁䅁兂䅁䅁䅁䵭䱙兑䅯杖䅁䅁䅕䅁䅁偁佄商䭅䕁䅣䅁䭁䍁䅙䅁䭁䅁䅑潁䭁䅁䅅䅁䉁䅁䅁允䅁䅁䅕䉵䘶㤶㕆歱䵁䅉䅅䅁䙁䅁䅁睁䵁䅁䅁兂䅁䅁䅁䡫㑢䅑䅯䅬䅁䅁䅯睍䅁䅁䅯睂䅅䅁䅅䅁䉁䅁䅁权硁允䅁䍄䉁䅁䅁兂䅁䅁䅍䅄䅁䅁䅕䅁䅁䑧婴ご䭅乁䅙䅁䭁䑁䅁䅁䭁䅁䉣䅁䉁䅁䅁允䅁䅁䅕䅁䅁䅁䅁䅁䵁䅉䅅䅁䥁䅁䅁睁䅁䅁䅁兂䅁䅁䅁䵭䱙兑䅯䅗䅁䅁䅕䅁䅁佁佔商䭅䑁䅙䅁䭁䍁䅙䅁䭁䅁䅑潁䭁䅁䅅䅁䉁䅁䅁允䅁䅁䄴权䅁䑁䅣杌ぁ䑁䅧䅁䵁䅉䅅䅁䙁䅁䅁睁䵁䅁䅁兂䅁䅁䅁䵙㝲䅑䅯关䅁䅁䅯兏䅁䅁䅯睂䅅䅁䅅䅁䉁䅁䅁兂䅁䅁䅁䅁䅁䅁杷允䅁䅁䅕䅁䑁䅁䅷䅁䙁䅁䅁䅁䅄倹䅴权䡄䅁䅁权䕂䅁䅁权䡁允䅁允䅁䅁䅅䅁䙁䱁潉䡢儫材䍊䍄䉁䅁䅁䅃䅁䅁䅍䅁䅁䅁䅕䅁䅁䩁䝪ぃ䭅䙁䅙䅁䙁䅁䅁䅁兄杸䉴权䥂䅁䅁权流䅁䅁权䕁䅁䅋权䉁䅁䅁允䅁䅁䅅䅁䭁䉁䅫䅁䵁䅉䅅䅁䙁䅁䅁睁䵁䅁䅁兂䅁䅁䅁摪但兑䅯䅙䅁䅁䅯䅐䅁䅁䅯睂䅅䅁䅅䅁䉁䅁䅁权㥂䅁䅁䍄䉁䅁䅁兂䅁䅁䅍䅄䅁䅁䅕䅁䅁佁䉃䔫䭁䭁䅳䅁䭁䕁䅉䅁䭁䅁䉣䅁䉁䅁䅁允䅁䅁䅯权䅅䅁杷允䅁䅁䅕䅁䑁䅁䅷䅁䙁䅁䅁䅁乂ㅈ䉂权⭄䅁䅁权䭂䅁䅁权䡁允䅁允䅁䅁䅅䅁䙁䉁乕婔湣䍅䍂䍄䉁䅁䅁兂䅁䅁䅍䅄䅁䅁䅕䅁䅁䝁䭄〫䭁䝁䅍䅁䭁䕁䅅䅁䭁䅁䉣䅁䉁䅁䅁允䅁䅁䅕獚䝉氶㙴䕨䵉䅉䅅䅁䙁䅁䅁睁䵁䅁䅁兂䅁䅁䅁䵙㝲䅑䅯䅭䅁䅁䅯杌䅁䅁䅯睂䅅䅁䅅䅁䉁䅁䅁兂䅁䅁䅁䅁䅁䅁杷允䅁䅁䅕䅁䑁䅁䅷䅁䙁䅁䅁䥁㝁啗䈹权㑄䅁䅁权䡂䅁䅁权䡁允䅁允䅁䅁䅅䅁䙁乁䥔楇㕃お䍊䍄䉁䅁䅁兂䅁䅁䅍䅄䅁䅁䅕䅁䅁䕁昰䕕䭅䭁䅳䅁䭁䑁䅣䅁䭁䅁䉣䅁䉁䅁䅁允䅁䅁䅯权䅅䅁杷允䅁䅁䅧䅁䑁䅁䅁䅁䙁䅁䅁䅁奃杸䉴权坂䅁䅁兂䅁䅁䅁䵰嘸兑䅯兒䅁䅁䅯杊䅁䅁䅯䅂䍁䅧䅯允䅁䅁䅅䅁䉁䅁䅁兂乄䵺䵺䅺祂䅑杷允䅁䅁䅕䅁䑁䅁䅷䅁䙁䅁䅁䅁扂䕍䈹权㉃䅁䅁权ㅁ䅁䅁权䡁允䅁允䅁䅁䅅䅁䙁䵁湬䭺橧䍤䍸䍄䉁䅁䅁兂䅁䅁䅍䅄䅁䅁䅕䅁䅁䅁乓ご䭅䩁䅁䅁䭁䕁䅫䅁䭁䅁䉣䅁䉁䅁䅁允䅁䅁䅯权䅅䅁杷允䅁䅁䅕䅁䑁䅁䅷䅁䙁䅁䅁䥁睃ば䈹权杂䅁䅁权䩂䅁䅁权䡁允䅁允䅁䅁䅅䅁䭁䝁䅯䅁䵁䅉䅅䅁䙁䅁䅁睁䵁䅁䅁兂䅁䅁䅁䵙㝲䅑䅯睳䅁䅁䅯睒䅁䅁䅯睂䅅䅁䅅䅁䉁䅁䅁兂湄捍〸䩑䍭村杷允䅁䅁䅧䅁䑁䅁䅁䅁䙁䅁䅁䅁奃杸䉴权婂䅁䅁兂䅁䅁䅁䵫嘸兑䅯兏䅁䅁䅯杊䅁䅁䅯䅂䍁䅧䅯允䅁䅁䅅䅁䉁䅁䅁兂浂浚浚癚灚䅑杷允䅁䅁䅕䅁䑁䅁䅷䅁䙁䅁䅁䥁睃ば䈹权㑄䅁䅁权䥂䅁䅁权䡁允䅁允䅁䅁䅅䅁䙁乁潖䘵晧橕䌹䍄䉁䅁䅁兂䅁䅁䅍䅄䅁䅁䅕䅁䅁䕁昰䕕䭅䅁䉁䅁䭁䑁䅣䅁䭁䅁䉣䅁䉁䅁䅁允䅁䅁䅯杂䅅䅁杷允䅁䅁䅕䅁䑁䅁䅷䅁䙁䅁䅁䅁啂欱䈵权啃䅁䅁权䍂䅁䅁权䡁允䅁允䅁䅁䅅䅁䭁䍁䉣䅁䵁䅉䅅䅁䙁䅁䅁睁䵁䅁䅁兂䅁䅁䅃ㅏ偬兑䅯䄹䅁䅁䅯兔䅁䅁䅯睂䅅䅁䅅䅁䉁䅁䅁兂ぃ㕇啸剑穫䅑杷允䅁䅁䅧䅁䑁䅁䅁䅁䙁䅁䅁䅁奃杸䉴权婂䅁䅁兂䅁䅁䅁䵷䱙兑䅯李䅁䅁䅯杊䅁䅁䅯䅂䍁䅧䅯允䅁䅁䅅䅁䉁䅁䅁权婂䅁䅁䍄䉁䅁䅁兂䅁䅁䅍䅄䅁䅁䅕䅁䅁䍁潁唫䭁䩁䅯䅁䭁䑁䅣䅁䭁䅁䉣䅁䉁䅁䅁允䅁䅁䅕䅁䅁㕳瑅䕅䵉䅉䅅䅁䙁䅁䅁睁䵁䅁䅁兂䅁䅁䅃偣佂兑䅯睩䅁䅁䅯䅔䅁䅁䅯睂䅅䅁䅅䅁䉁䅁䅁兂䥁䥍剖偂㉵睐杷允䅁䅁䅧䅁䑁䅁䅁䅁䙁䅁䅁䅁奃杸䉴权奂䅁䅁兂䅁䅁䅁䵫嘸兑䅯䅔䅁䅁䅯杊䅁䅁䅯䅂䍁䅧䅯允䅁䅁䅅䅁䉁䅁䅁兂桄桥畓硒癆䅑杷允䅁䅁䅕䅁䑁䅁䅷䅁䙁䅁䅁䅁元癤䅨权䩃䅁䅁权䝂䅁䅁权䡁允䅁允䅁䅁䅅䅁䭁䭁䄰䅁䵁䅉䅅䅁䙁䅁䅁睁䵁䅁䅁兂䅁䅁䅁䵑㜳䅑䅯䅹䅁䅁䅯杏䅁䅁䅯睂䅅䅁䅅䅁䉁䅁䅁兂䅁䅁䅁䅁䅁䅁杷允䅁䅁䅕䅁䑁䅁䅷䅁䙁䅁䅁䥁睃ば䈹权慄䅁䅁权畁䅁䅁权䡁允䅁允䅁䅁䅅䅁䙁䅁䅁䅁䅁䅁䅁䍄䉁䅁䅁兂䅁䅁䅍䅄䅁䅁䅕䅁䅁䭧浺歒䭅䵁䅕䅁䭁䕁䅁䅁䭁䅁䉣䅁䉁䅁䅁允䅁䅁䅕䅁䅁䅁䅁䅁䵁䅉䅅䅁䥁䅁䅁睁䅁䅁䅁兂䅁䅁䅁䵭䱙兑䅯杖䅁䅁䅕䅁䅁乁䝄ぃ䭅䕁䅳䅁䭁䍁䅙䅁䭁䅁䅑潁䭁䅁䅅䅁䉁䅁䅁允䅁䅁䅯兇䅁䅁杷允䅁䅁䅕䅁䑁䅁䅷䅁䙁䅁䅁䅁啂欱䈵权权䅁䅁权ぁ䅁䅁权䡁允䅁允䅁䅁䅅䅁䙁䍁䤸䑶杯穧䅊䍄䉁䅁䅁兂䅁䅁䅍䅄䅁䅁䅕䅁䅁䕁乄〫䭁䱁䅑䅁䭁䑁䅙䅁䭁䅁䉣䅁䉁䅁䅁允䅁䅁䅕䅁䥄灓㉋䕢䵉䅉䅅䅁䙁䅁䅁睁䵁䅁䅁兂䅁䅁䅃楡倵兑䅯䅬䅁䅁䅯杍䅁䅁䅯睂䅅䅁䅅䅁䉁䅁䅁权畃䅁䅁䍄䉁䅁䅁兂䅁䅁䅍䅄䅁䅁䅕䅁䅁䑧婴ご䭅䩁䅑䅁䭁䑁䅙䅁䭁䅁䉣䅁䉁䅁䅁允䅁䅁䅯克䅅䅁杷允䅁䅁䅕䅁䑁䅁䅷䅁䙁䅁䅁䅁扂䕍䈹权䕁允䅁权䙂䅁䅁权䡁允䅁允䅁䅁䅅䅁䙁䝁䩔㝲慢呯䅄䍄䉁䅁䅁䅃䅁䅁䅍䅁䅁䅁䅕䅁䅁䩁䝪ぃ䭅䙁䅧䅁䙁䅁䅁䅁䅄杸䉴权㡁䅁䅁权流䅁䅁权䕁䅁䅋权䉁䅁䅁允䅁䅁䅅䅁䭁䙁䅧䅁䵁䅉䅅䅁䙁䅁䅁睁䵁䅁䅁兂䅁䅁䅁偷㝔䅑䅯杴䅁䅁䅯兒䅁䅁䅯睂䅅䅁䅅䅁䉁䅁䅁兂㙂煄兤硙ぷ村杷允䅁䅁䅧䅁䑁䅁䅁䅁䙁䅁䅁䅁奃杸䉴权奂䅁䅁兂䅁䅁䅁䵰嘸兑䅯睐䅁䅁䅯杊䅁䅁䅯䅂䍁䅧䅯允䅁䅁䅅䅁䉁䅁䅁兂㝂䭆䠵場ひ睐杷允䅁䅁䅕䅁䑁䅁䅷䅁䙁䅁䅁䅁䅄倹䅴权䱃䅁䅁权䉂䅁䅁权䡁允䅁允䅁䅁䅅䅁䙁䍁浈浧潍晘⽕䍄䉁䅁䅁䅃䅁䅁䅍䅁䅁䅁䅕䅁䅁䩁䝪ぃ䭅䙁䅙䅁䙁䅁䅁䅁兄杸䉴权䵂䅁䅁权流䅁䅁权䕁䅁䅋权䉁䅁䅁允䅁䅁䅅䅁䭁䉁䅫䅁䵁䅉䅅䅁䙁䅁䅁睁䵁䅁䅁兂䅁䅁䅁䥅㑈䅑䅯杪䅁䅁䅯兔䅁䅁䅯睂䅅䅁䅅䅁䉁䅁䅁兂䅁䅁䅁䅁䅁䅁杷允䅁䅁䅕䅁䑁䅁䅷䅁䙁䅁䅁䵁䑸婌䉰权奃䅁䅁权䵂䅁䅁权䡁允䅁允䅁䅁䅅䅁䙁䅁䅁䅁䅁䅁䅁䍄䉁䅁䅁䅃䅁䅁䅍䅁䅁䅁䅕䅁䅁䩁䝪ぃ䭅䙁䅷䅁䙁䅁䅁䅁䥄杸䉴权⭁䅁䅁权流䅁䅁权䕁䅁䅋权䉁䅁䅁允䅁䅁䅅䅁䭁䙁䄰䅁䵁䅉䅅䅁䙁䅁䅁睁䵁䅁䅁兂䅁䅁䅃楡倵兑䅯䄲䅁䅁䅯杌䅁䅁䅯睂䅅䅁䅅䅁䉁䅁䅁兂䅁䅁䅁䅁䅁䅁杷允䅁䅁䅕䅁䑁䅁䅷䅁䙁䅁䅁䅁扂䕍䈹权坄䅁䅁权䑂䅁䅁权䡁允䅁允䅁䅁䅅䅁䙁䉁穮⭔潱敎⽷䍄䉁䅁䅁䅃䅁䅁䅍䅁䅁䅁䅕䅁䅁䩁䝪ぃ䭅䙁䄴䅁䙁䅁䅁䅁啃硺䉖权䕂䅁䅁权流䅁䅁权䕁䅁䅋权䉁䅁䅁允䅁䅁䅅䅁䙁䵁ㅐ䙋偹浱䅨䍄䉁䅁䅁兂䅁䅁䅍䅄䅁䅁䅕䅁䅁䡁䭄〫䭁䩁䅑䅁䭁䑁䅁䅁䭁䅁䉣䅁䉁䅁䅁允䅁䅁䅯杊䅅䅁杷允䅁䅁䅕䅁䑁䅁䅷䅁䙁䅁䅁䥁䅂啚䈹权楄䅁䅁权睁䅁䅁权䡁允䅁允䅁䅁䅅䅁䙁䅁䅁䅁䅁䅁䅁䍄䉁䅁䅁兂䅁䅁䅍䅄䅁䅁䅕䅁䅁䥁刳歔䭅䱁䄰䅁䭁䕁䅷䅁䭁䅁䉣䅁䉁䅁䅁允䅁䅁䅕䅁䅁䅁䅁䅁䵁䅉䅅䅁䙁䅁䅁睁䵁䅁䅁兂䅁䅁䅃䝑偖兑䅯䅫䅁䅁䅯睁䅁䅁䅯睂䅅䅁䅅䅁䉁䅁䅁权䭁允䅁䍄䉁䅁䅁兂䅁䅁䅍䅄䅁䅁䅕䅁䅁䕧求ご䭅偁䅉䅁䭁䑁䄸䅁䭁䅁䉣䅁䉁䅁䅁允䅁䅁䅕䅁䅁䅁䅁䅁䵁䅉䅅䅁䙁䅁䅁睁䵁䅁䅁兂䅁䅁䅁剔儹兑䅯䅵䅁䅁䅯䅔䅁䅁䅯睂䅅䅁䅅䅁䉁䅁䅁兂㉄督浥穸䭴䅑杷允䅁䅁䅕䅁䑁䅁䅷䅁䙁䅁䅁䥁睂䔸䈵权权䅁䅁权䍂䅁䅁权䡁允䅁允䅁䅁䅅䅁䙁䍁慷煃呄楴䅎䍄䉁䅁䅁䅃䅁䅁䅍䅁䅁䅁䅕䅁䅁䩁䝪ぃ䭅䙁䅫䅁䙁䅁䅁䅁歃硺䉖权㡁䅁䅁权流䅁䅁权䕁䅁䅋权䉁䅁䅁允䅁䅁䅅䅁䙁䅁䅁䅁䅁䕑䅴䍄䉁䅁䅁䅃䅁䅁䅍䅁䅁䅁䅕䅁䅁䩁䝪ぃ䭅䙁䅙䅁䙁䅁䅁䅁睂到䉖权硁䅁䅁权流䅁䅁权䕁䅁䅋权䉁䅁䅁允䅁䅁䅅䅁䙁䡁畒瘶䙏䭥䅒䍄䉁䅁䅁䅃䅁䅁䅍䅁䅁䅁䅕䅁䅁䩁䝪ぃ䭅䙁䅫䅁䙁䅁䅁䅁䥄杸䉴权睁䅁䅁权流䅁䅁权䕁䅁䅋权䉁䅁䅁允䅁䅁䅅䅁䭁䙁䅯䅁䵁䅉䅅䅁䙁䅁䅁睁䵁䅁䅁兂䅁䅁䅁䍉㕪䅑䅯䅙䅁䅁䅯䅑䅁䅁䅯睂䅅䅁䅅䅁䉁䅁䅁权䅃䅁䅁䍄䉁䅁䅁䅃䅁䅁䅍䅁䅁䅁䅕䅁䅁䩁䝪ぃ䭅䙁䅫䅁䙁䅁䅁䅁歄桺䉖权䉂䅁䅁权流䅁䅁权䕁䅁䅋权䉁䅁䅁允䅁䅁䅅䅁佁䅁䅷䅁ㅁ䑁䅧杌㍁䑁䅧䅁䵁䅉䅅䅁䙁䅁䅁睁䵁䅁䅁兂䅁䅁䅁乖佚兑䅯䅙䅁䅁䅯李䅁䅁䅯睂䅅䅁䅅䅁䉁䅁䅁权㑂䅁䅁䍄䉁䅁䅁䅃䅁䅁䅍䅁䅁䅁䅕䅁䅁䩁䝪ぃ䭅䙁䅙䅁䙁䅁䅁䅁兄杸䉴权㡁䅁䅁权流䅁䅁权䕁䅁䅋权䉁䅁䅁允䅁䅁䅅䅁䭁䉁䅫䅁䵁䅉䅅䅁䙁䅁䅁睁䵁䅁䅁兂䅁䅁䅃ㅏ偬兑䅯朸䅁䅁䅯杒䅁䅁䅯睂䅅䅁䅅䅁䉁䅁䅁兂杄䱁䥺㜫歁䅑杷允䅁䅁䅧䅁䑁䅁䅁䅁䙁䅁䅁䅁奃杸䉴权坂䅁䅁兂䅁䅁䅁䵫嘸兑䅯睍䅁䅁䅯杊䅁䅁䅯䅂䍁䅧䅯允䅁䅁䅅䅁䉁䅁䅁兂乄䵺䵺䥺㕒䅑杷允䅁䅁䅕䅁䑁䅁䅷䅁䙁䅁䅁䥁獃欵䉚权慃䅁䅁权乂䅁䅁权䡁允䅁允䅁䅁䅅䅁䙁佁㍂䜲眲䉘䍬䍄䉁䅁䅁兂䅁䅁䅍䅄䅁䅁䅕䅁䅁䕁昰䕕䭅䭁䅳䅁䭁䑁䄰䅁䭁䅁䉣䅁䉁䅁䅁允䅁䅁䅯权䅅䅁杷允䅁䅁䅕䅁䑁䅁䅷䅁䙁䅁䅁䅁㝂啌䈹权䱃䅁䅁权䩂䅁䅁权䡁允䅁允䅁䅁䅅䅁䙁䙁漹䡺㍐硕䅨䍄䉁䅁䅁兂䅁䅁䅍䅄䅁䅁䅕䅁䅁䙁睳ご䭅䵁䅯䅁䭁䑁䄸䅁䭁䅁䉣䅁䉁䅁䅁允䅁䅁䅕䅁䅁䅁䅁䅁䵁䅉䅅䅁䥁䅁䅁睁䅁䅁䅁兂䅁䅁䅁䵭䱙兑䅯杘䅁䅁䅕䅁䅁䡁剄商䭅䑁䅍䅁䭁䍁䅙䅁䭁䅁䅑潁䭁䅁䅅䅁䉁䅁䅁允䅁䅁䅕杁偐是䅌步䵁䅉䅅䅁䙁䅁䅁睁䵁䅁䅁兂䅁䅁䅁䍉㕪䅑䅯杫䅁䅁䅯睍䅁䅁䅯睂䅅䅁䅅䅁䉁䅁䅁兂䅁䅁兂ず橔兑杷允䅁䅁䅕䅁䑁䅁䅷䅁䙁䅁䅁䅁㑁䔵䈵权㡄䅁䅁权睁䅁䅁权䡁允䅁允䅁䅁䅅䅁䙁䅁䅁䅁䅁䅁䅁䍄䉁䅁䅁兂䅁䅁䅍䅄䅁䅁䅕䅁䅁䭁䩄〫䭁䱁䅑䅁䭁䑁䄴䅁䭁䅁䉣䅁䉁䅁䅁允䅁䅁䅕癪歌卡奌啗䵉䅉䅅䅁䙁䅁䅁睁䵁䅁䅁兂䅁䅁䅃䝑偖兑䅯䄵䅁䅁䅯睎䅁䅁䅯睂䅅䅁䅅䅁䉁䅁䅁兂䅁䅁䅁䅁䅁䅁杷允䅁䅁䅙䅁䑁䅁䅷䅁䙁䅁䅁䥁煂歌䈹权㑃䅁䅁权歂䅁䅁权䅁䅁䅁权桂䅁䅁允䅁䅁䅅䅁䙁䡁啓洶䕤啑䅰䍄䉁䅁䅁兂䅁䅁䅍䅄䅁䅁䅕䅁䅁䕺瑍歭䭅䭁䅕䅁䭁䑁䅕䅁䭁䅁䉣䅁䉁䅁䅁允䅁䅁䅯䅁䅁䅁杷允䅁䅁䅕䅁䑁䅁䅷䅁䙁䅁䅁䅁允晧䅨权楃䅁䅁权䵂䅁䅁权䡁允䅁允䅁䅁䅅䅁䙁䅁䅁䭏䡬塎䌹䍄䉁䅁䅁兂䅁䅁䅍䅄䅁䅁䅕䅁䅁䭁欫ご䭅䩁䄴䅁䭁䑁䅙䅁䭁䅁䉣䅁䉁䅁䅁允䅁䅁䅕䡡挰ど䑙吷䴸䅉䅅䅁䥁䅁䅁睁䅁䅁䅁兂䅁䅁䅁䵭䱙兑䅯兗䅁䅁䅕䅁䅁䍁偄商䭅䑁䅣䅁䭁䍁䅙䅁䭁䅁䅑潁䭁䅁䅅䅁䉁䅁䅁允䅁䅁䄴权䅁䑁䅁杌硁䑁䅧䅁䵁䅉䅅䅁䙁䅁䅁睁䵁䅁䅁兂䅁䅁䅁䡫㑢䅑䅯䅮䅁䅁䅯䅓䅁䅁䅯睂䅅䅁䅅䅁䉁䅁䅁兂捄䥄㕬く煍䅑杷允䅁䅁䅧䅁䑁䅁䅁䅁䙁䅁䅁䅁奃杸䉴权奂䅁䅁兂䅁䅁䅁乣噅兑䅯杍䅁䅁䅯杊䅁䅁䅯䅂䍁䅧䅯允䅁䅁䅅䅁䉁䅁䅁兂䙃お䕪祮㑬䅑杷允䅁䅁䅕䅁䑁䅁䅷䅁䙁䅁䅁䅁乃唰䈵权ぃ䅁䅁权䭂䅁䅁权䡁允䅁允䅁䅁䅅䅁䙁䅁䅁余䉳え䍚䍄䉁䅁䅁兂䅁䅁䅍䅄䅁䅁䅕䅁䅁䥷楄䕕䭅䱁䅳䅁䭁䑁䅧䅁䭁䅁䉣䅁䉁䅁䅁允䅁䅁䅕䅁䅁䅁䅁䅁䵁䅉䅅䅁䥁䅁䅁睁䅁䅁䅁兂䅁䅁䅁䵭䱙兑䅯睕䅁䅁䅕䅁䅁䍁偄商䭅䍁䄴䅁䭁䍁䅙䅁䭁䅁䅑潁䭁䅁䅅䅁䉁䅁䅁允䅁䅁䅕䅁䅁䅁䅁䅁䵁䅉䅅䅁䙁䅁䅁睁䵁䅁䅁兂䅁䅁䅁䵯㝮䅑䅯䅬䅁䅁䅯兎䅁䅁䅯睂䅅䅁䅅䅁䉁䅁䅁权畁允䅁䍄䉁䅁䅁䅃䅁䅁䅍䅁䅁䅁䅕䅁䅁䩁䝪ぃ䭅䙁䅙䅁䙁䅁䅁䅁兄杸䉴权䭂䅁䅁权流䅁䅁权䕁䅁䅋权䉁䅁䅁允䅁䅁䅅䅁䭁䉁䅫䅁䵁䅉䅅䅁䙁䅁䅁睁䵁䅁䅁兂䅁䅁䅃楡倵兑䅯䅬䅁䅁䅯免䅁䅁䅯睂䅅䅁䅅䅁䉁䅁䅁权畃䅁䅁䍄䉁䅁䅁兂䅁䅁䅍䅄䅁䅁䅕䅁䅁䕁乄〫䭁䩁䅑䅁䭁䕁䅧䅁䭁䅁䉣䅁䉁䅁䅁允䅁䅁䅯䅎䅅䅁杷允䅁䅁䅕䅁䑁䅁䅷䅁䙁䅁䅁䅁㑁䔵䈵权獄䅁䅁权㉁䅁䅁权䡁允䅁允䅁䅁䅅䅁䙁䅁䅁䅁䅁䅁䅁䍄䉁䅁䅁䅃䅁䅁䅍䅁䅁䅁䅕䅁䅁䩁䝪ぃ䭅䙁䅧䅁䙁䅁䅁䅁兄杸䉴权ㅁ䅁䅁权流䅁䅁权䕁䅁䅋权䉁䅁䅁允䅁䅁䅅䅁䭁䉁䅫䅁䵁䅉䅅䅁䙁䅁䅁睁䵁䅁䅁兂䅁䅁䅁䵯㝮䅑䅯睩䅁䅁䅯兔䅁䅁䅯睂䅅䅁䅅䅁䉁䅁䅁兂獁汗噖呱挴䅑杷允䅁䅁䅧䅁䑁䅁䅁䅁䙁䅁䅁䅁奃杸䉴权坂䅁䅁兂䅁䅁䅁䴰䱙兑䅯睑䅁䅁䅯杊䅁䅁䅯䅂䍁䅧䅯允䅁䅁䅅䅁䉁䅁䅁权婁䅁䅁䍄䉁䅁䅁兂䅁䅁䅍䅄䅁䅁䅕䅁䅁䅁乓ご䭅䱁䅳䅁䭁䑁䅳䅁䭁䅁䉣䅁䉁䅁䅁允䅁䅁䅕䅁䅁䅁䅁䅁䵁䅉䅅䅁䥁䅁䅁睁䅁䅁䅁兂䅁䅁䅁䵭䱙兑䅯杖䅁䅁䅕䅁䅁乁䝄ぃ䭅䅁䅍䅁䭁䍁䅙䅁䭁䅁䅑潁䭁䅁䅅䅁䉁䅁䅁允䅁䅁䅯兇䅁䅁杷允䅁䅁䅧䅁䑁䅁䅁䅁䙁䅁䅁䅁奃杸䉴权坂䅁䅁兂䅁䅁䅁䵰嘸兑䅯睒䅁䅁䅯杊䅁䅁䅯䅂䍁䅧䅯允䅁䅁䅅䅁䉁䅁䅁兂硂児塲㙯煨䅑杷允䅁䅁䅕䅁䑁䅁䅷䅁䙁䅁䅁䅁癃䕰䈹权浂䅁䅁权䉂䅁䅁权䡁允䅁允䅁䅁䅅䅁䭁䉁䉅䅁䵁䅉䅅䅁䙁䅁䅁睁䵁䅁䅁兂䅁䅁䅄佧兊兑䅯䅂䅅䅁䅯村䅁䅁䅯睂䅅䅁䅅䅁䉁䅁䅁兂坁㝏呅㝏㝅䅑杷允䅁䅁䅧䅁䑁䅁䅁䅁䙁䅁䅁䅁奃杸䉴权婂䅁䅁兂䅁䅁䅁䵬嘸兑䅯䅔䅁䅁䅯杊䅁䅁䅯䅂䍁䅧䅯允䅁䅁䅅䅁䉁䅁䅁兂啁歲桦癥㝂䅑杷允䅁䅁䅕䅁䑁䅁䅷䅁䙁䅁䅁䥁睃ば䈹权獄䅁䅁权㉁䅁䅁权䡁允䅁允䅁䅁䅅䅁䙁䡁㘱䉳㡔晄⽍䍄䉁䅁䅁䅃䅁䅁䅍䅁䅁䅁䅕䅁䅁䩁䝪ぃ䭅䉁䅧䅁䙁䅁䅁䅁杁硺䉖权䙂䅁䅁权流䅁䅁权䕁䅁䅋权䉁䅁䅁允䅁䅁䅅䅁佁䅁䅯䅁穁䍁䄴䅎ぁ䅁䅁䍄䉁䅁䅁兂䅁䅁䅍䅄䅁䅁䅕䅁䅁䩁㉂䔫䭁䭁䅳䅁䭁䕁䅙䅁䭁䅁䉣䅁䉁䅁䅁允䅁䅁䅯权䅅䅁杷允䅁䅁䅕䅁䑁䅁䅷䅁䙁䅁䅁䅁䅄倹䅴权千䅁䅁权㑁䅁䅁权䡁允䅁允䅁䅁䅅䅁䙁偁呑偢允田䉂䍄䉁䅁䅁兂䅁䅁䅍䅄䅁䅁䅕䅁䅁䵁い〫䭁䩁䅧䅁䭁䑁䅷䅁䭁䅁䉣䅁䉁䅁䅁允䅁䅁䅕塡汧桁灣歇䵉䅉䅅䅁䥁䅁䅁睁䅁䅁䅁兂䅁䅁䅁䵭䱙兑䅯杖䅁䅁䅕䅁䅁䭁偔商䭅䍁䅷䅁䭁䍁䅙䅁䭁䅁䅑潁䭁䅁䅅䅁䉁䅁䅁允䅁䅁䅕䘷㑇潈㝘啕䵁䅉䅅䅁䙁䅁䅁睁䵁䅁䅁兂䅁䅁䅁㙲偒兑䅯杹䅁䅁䅯䅓䅁䅁䅯睂䅅䅁䅅䅁䉁䅁䅁兂晃欵塮㐸㍺睐杷允䅁䅁䅕䅁䑁䅁䅷䅁䙁䅁䅁䥁睃ば䈹权敃䅁䅁权㉁䅁䅁权䡁允䅁允䅁䅁䅅䅁䙁䑁㌲橺剪牚⽯䍄䉁䅁䅁兂䅁䅁䅍䅄䅁䅁䅕䅁䅁䙧䕑䕕䭅䵁䄴䅁䭁䕁䅅䅁䭁䅁䉣䅁䉁䅁䅁允䅁䅁䅕䅁䅁䅁䅁䅁䵁䅉䅅䅁䙁䅁䅁睁䵁䅁䅁兂䅁䅁䅁偷㝔䅑䅯杯䅁䅁䅯䅒䅁䅁䅯睂䅅䅁䅅䅁䉁䅁䅁兂䅁乷楐渶䙭村杷允䅁䅁䅧䅁䑁䅁䅁䅁䙁䅁䅁䅁奃杸䉴权奂䅁䅁兂䅁䅁䅁䵷䱙兑䅯䅌䅁䅁䅯杊䅁䅁䅯䅂䍁䅧䅯允䅁䅁䅅䅁䉁䅁䅁权奂䅁䅁䍄䉁䅁䅁兂䅁䅁䅍䅄䅁䅁䅕䅁䅁䡁䭄〫䭁䥁䄴䅁䭁䕁䅑䅁䭁䅁䉣䅁䉁䅁䅁允䅁䅁䅕䅁䅁䅁䅁䅁䵁䅉䅅䅁䙁䅁䅁睁䵁䅁䅁兂䅁䅁䅁䵣㝲䅑䅯䅵䅁䅁䅯䅍䅁䅁䅯睂䅅䅁䅅䅁䉁䅁䅁兂䅁䅁䅁䅁䅁䅁杷允䅁䅁䅧䅁䑁䅁䅁䅁䙁䅁䅁䅁奃杸䉴权奂䅁䅁兂䅁䅁䅁䴵嘴兑䅯䅎䅁䅁䅯杊䅁䅁䅯䅂䍁䅧䅯允䅁䅁䅅䅁䉁䅁䅁杄䭁䅁䅁睎畁䑁䅁睎䅁䅁杷允䅁䅁䅕䅁䑁䅁䅷䅁䙁䅁䅁䅁䅄倹䅴权䅁允䅁权䑂䅁䅁权䡁允䅁允䅁䅁䅅䅁䭁䑁䈸䅁䵁䅉䅅䅁䙁䅁䅁睁䵁䅁䅁兂䅁䅁䅁穗偂兑䅯䅴䅁䅁䅯䅔䅁䅁䅯睂䅅䅁䅅䅁䉁䅁䅁兂潂䴷䵌瑲猵村杷允䅁䅁䅕䅁䑁䅁䅷䅁䙁䅁䅁䅁㑁䔵䈵权䩃䅁䅁权㍁䅁䅁权䡁允䅁允䅁䅁䅅䅁䭁䭁䄰䅁䵁䅉䅅䅁䙁䅁䅁睁䵁䅁䅁兂䅁䅁䅁䥂倱兑䅯共䅁䅁䅯睌䅁䅁䅯睂䅅䅁䅅䅁䉁䅁䅁权䭁允䅁䍄䉁䅁䅁兂䅁䅁䅍䅄䅁䅁䅕䅁䅁䑁歪歔䭅䱁䅑䅁䭁䍁䄴䅁䭁䅁䉣䅁䉁䅁䅁允䅁䅁䅕䅁䅁䅁䅁䅁䵁䅉䅅䅁䙁䅁䅁睁䵁䅁䅁兂䅁䅁䅃䝑偖兑䅯朶䅁䅁䅯杓䅁䅁䅯睂䅅䅁䅅䅁䉁䅁䅁兂坁䍌噯獕䌷睐杷允䅁䅁䅧䅁䑁䅁䅁䅁䙁䅁䅁䅁奃杸䉴权婂䅁䅁兂䅁䅁䅁䵬嘸兑䅯睎䅁䅁䅯杊䅁䅁䅯䅂䍁䅧䅯允䅁䅁䅅䅁䉁䅁䅁兂啁歲桦桥癒䅑杷允䅁䅁䅕䅁䑁䅁䅷䅁䙁䅁䅁䅁权晹䅴权橃䅁䅁权䍂䅁䅁权䡁允䅁允䅁䅁䅅䅁䙁䕁牆呕䭴噉䍴䍄䉁䅁䅁兂䅁䅁䅍䅄䅁䅁䅕䅁䅁䕁乄〫䭁䱁䅙䅁䭁䕁䅕䅁䭁䅁䉣䅁䉁䅁䅁允䅁䅁䅕䅁䅂⭔汑歒䵉䅉䅅䅁䙁䅁䅁睁䵁䅁䅁兂䅁䅁䅁穗偂兑䅯朲䅁䅁䅯杍䅁䅁䅯睂䅅䅁䅅䅁䉁䅁䅁兂䅁䅁䅁䅁䅁䅁杷允䅁䅁䅧䅁䑁䅁䅁䅁䙁䅁䅁䅁奃杸䉴权奂䅁䅁兂䅁䅁䅁䴵嘴兑䅯䅐䅁䅁䅯杊䅁䅁䅯䅂䍁䅧䅯允䅁䅁䅅䅁䉁䅁䅁杄䭁䅁䅁䅏畁䑁䅕免䅁䅁杷允䅁䅁䅕䅁䑁䅁䅷䅁䙁䅁䅁䅁杁偋䅬权睄䅁䅁权㡁䅁䅁权䡁允䅁允䅁䅁䅅䅁䙁䅁䅁䅁䅁䅁䅁䍄䉁䅁䅁兂䅁䅁䅍䅄䅁䅁䅕䅁䅁䑧婴ご䭅䱁䅳䅁䭁䕁䅅䅁䭁䅁䉣䅁䉁䅁䅁允䅁䅁䅕䅁敃獄湭ぅ䵉䅉䅅䅁䙁䅁䅁睁䵁䅁䅁兂䅁䅁䅃䝑偖兑䅯䅮䅁䅁䅯䅔䅁䅁䅯睂䅅䅁䅅䅁䉁䅁䅁兂呁敌㕱䡢灉䅷杷允䅁䅁䅕䅁䑁䅁䅷䅁䙁䅁䅁䅁杄晧䅨权灃䅁䅁权獁䅁䅁权䡁允䅁允䅁䅁䅅䅁䭁䅁䉯䅁䵁䅉䅅䅁䥁䅁䅁睁䅁䅁䅁兂䅁䅁䅁䵭䱙兑䅯兗䅁䅁䅕䅁䅁偁佄商䭅䑁䅑䅁䭁䍁䅙䅁䭁䅁䅑潁䭁䅁䅅䅁䉁䅁䅁允䅁䅁䅕㑈牘払䅩䕬䵁䅉䅅䅁䙁䅁䅁睁䵁䅁䅁兂䅁䅁䅁䵙㝲䅑䅯朶䅁䅁䅯睓䅁䅁䅯睂䅅䅁䅅䅁䉁䅁䅁兂潂牳⽮楒剦睐杷允䅁䅁䅕䅁䑁䅁䅷䅁䙁䅁䅁䥁睂䔸䈵权千䅁䅁权䱂䅁䅁权䡁允䅁允䅁䅁䅅䅁䙁䍁汕㑥䝐䉹䍰䍄䉁䅁䅁兂䅁䅁䅍䅄䅁䅁䅕䅁䅁䕁昰䕕䭅䱁䅑䅁䭁䑁䅁䅁䭁䅁䉣䅁䉁䅁䅁允䅁䅁䅕䅁䅁䅁䅁䅁䵁䅉䅅䅁䥁䅁䅁睁䅁䅁䅁兂䅁䅁䅁䵭䱙兑䅯杖䅁䅁䅕䅁䅁䭁偔商䭅䑁䅧䅁䭁䍁䅙䅁䭁䅁䅑潁䭁䅁䅅䅁䉁䅁䅁允䅁䅁䅕䡰㥁瑃穦さ䵁䅉䅅䅁䙁䅁䅁睁䵁䅁䅁兂䅁䅁䵄祑愲兑䅯䄰䅁䅁䅯杌䅁䅁䅯睂䅅䅁䅅䅁䉁䅁䅁兂䅁䅁䅁䅁䅁䅁杷允䅁䅁䅕䅁䑁䅁䅷䅁䙁䅁䅁䅁睂癹䅴权䕁允䅁权癁䅁䅁权䡁允䅁允䅁䅁䅅䅁䙁䅁䅁䅁䅁䅁䅁䍄䉁䅁䅁䅃䅁䅁䅍䅁䅁䅁䅕䅁䅁䩁䝪ぃ䭅䙁䅧䅁䙁䅁䅁䅁睂到䉖权䩂䅁䅁权流䅁䅁权䕁䅁䅋权䉁䅁䅁允䅁䅁䅅䅁䙁䑁破噰䉧䥃䅖䍄䉁䅁䅁兂䅁䅁䅍䅄䅁䅁䅕䅁䅁䭁欫ご䭅䱁䅙䅁䭁䍁䅷䅁䭁䅁䉣䅁䉁䅁䅁允䅁䅁䅕䅁䅁䅁䅁䅁䵁䅉䅅䅁䥁䅁䅁睁䅁䅁䅁兂䅁䅁䅁䵭䱙兑䅯兗䅁䅁䅕䅁䅁䡁剄商䭅䍁䄸䅁䭁䍁䅙䅁䭁䅁䅑潁䭁䅁䅅䅁䉁䅁䅁允䅁䅁䅕穰䡓䭄步ね䵁䅉䅅䅁䙁䅁䅁睁䵁䅁䅁兂䅁䅁䅁䵙㝲䅑䅯䅹䅁䅁䅯睍䅁䅁䅯睂䅅䅁䅅䅁䉁䅁䅁兂䅁䅁䅁䅁䅁䅁杷允䅁䅁䅕䅁䑁䅁䅷䅁䙁䅁䅁䅁杂癹䅴权歄䅁䅁权䉂䅁䅁权䡁允䅁允䅁䅁䅅䅁䙁乁湓楐㡩眲䅬䍄䉁䅁䅁兂䅁䅁䅍䅄䅁䅁䅕䅁䅁䥷楄䕕䭅䭁䅣䅁䭁䑁䅑䅁䭁䅁䉣䅁䉁䅁䅁允䅁䅁䅯权䅅䅁杷允䅁䅁䅕䅁䑁䅁䅷䅁䙁䅁䅁䅁权晹䅴权浄䅁䅁权㙁䅁䅁权䡁允䅁允䅁䅁䅅䅁䙁䅁䅁䅁䅁䅁䅁䍄䉁䅁䅁䅃䅁䅁䅍䅁䅁䅁䅕䅁䅁䩁䝪ぃ䭅䉁䅧䅁䙁䅁䅁䅁㡁硺䉖权⽁䅁䅁权流䅁䅁权䕁䅁䅋权䉁䅁䅁允䅁䅁䅅䅁佁䅁䅷䅁ぁ䑁䅧杌硁䑁䅧䅁䵁䅉䅅䅁䙁䅁䅁睁䵁䅁䅁兂䅁䅁䅁䵯㝮䅑䅯睸䅁䅁䅯材䅁䅁䅯睂䅅䅁䅅䅁䉁䅁䅁兂睄扱楚畦硈兑杷允䅁䅁䅕䅁䑁䅁䅷䅁䙁䅁䅁䥁睃ば䈹权佄䅁䅁权穁䅁䅁权䡁允䅁允䅁䅁䅅䅁䙁䅁䅁䅁䅁䅁䅁䍄䉁䅁䅁䅃䅁䅁䅍䅁䅁䅁䅕䅁䅁䩁䝪ぃ䭅䙁䅙䅁䙁䅁䅁䅁歃硺䉖权乂䅁䅁权流䅁䅁权䕁䅁䅋权䉁䅁䅁允䅁䅁䅅䅁䙁佁剸䉵䘶㉉䄱䍄䉁䅁䅁兂䅁䅁䅍䅄䅁䅁䅕䅁䅁䑁歪歔䭅䅁䉁䅁䭁䑁䅁䅁䭁䅁䉣䅁䉁䅁䅁允䅁䅁䅯杂䅅䅁杷允䅁䅁䅧䅁䑁䅁䅁䅁䙁䅁䅁䅁奃杸䉴权坂䅁䅁兂䅁䅁䅁䴷嘴兑䅯児䅁䅁䅯杊䅁䅁䅯䅂䍁䅧䅯允䅁䅁䅅䅁䉁䅁䅁兂歃䑣䬰硒桐䅑杷允䅁䅁䅧䅁䑁䅁䅁䅁䙁䅁䅁䅁奃杸䉴权婂䅁䅁兂䅁䅁䅁䴸嘴兑䅯材䅁䅁䅯杊䅁䅁䅯䅂䍁䅧䅯允䅁䅁䅅䅁䉁䅁䅁兂乄䵺䵺䙺摏䅑杷允䅁䅁䅕䅁䑁䅁䅷䅁䙁䅁䅁䥁睂䔸䈵权湃䅁䅁权䵂䅁䅁权䡁允䅁允䅁䅁䅅䅁䭁䅁䉯䅁䵁䅉䅅䅁䥁䅁䅁睁䅁䅁䅁兂䅁䅁䅁䵭䱙兑䅯䅗䅁䅁䅕䅁䅁偁佪商䭅䑁䅉䅁䭁䍁䅙䅁䭁䅁䅑潁䭁䅁䅅䅁䉁䅁䅁允䅁䅁䄴权䅁䑁䅁杌ㅁ䑁䅙䅁䵁䅉䅅䅁䙁䅁䅁睁䵁䅁䅁兂䅁䅁䅁剔儹兑䅯兰䅁䅁䅯䅎䅁䅁䅯睂䅅䅁䅅䅁䉁䅁䅁权䅁䅁䅁䍄䉁䅁䅁䅃䅁䅁䅍䅁䅁䅁䅕䅁䅁䩁䝪ぃ䭅䙁䅫䅁䙁䅁䅁䅁㑁硺䉖权䅂䅁䅁权流䅁䅁权䕁䅁䅋权䉁䅁䅁允䅁䅁䅅䅁佁䅁䅯䅁睁䍁䄴䅏硁䅁䅁䍄䉁䅁䅁兂䅁䅁䅍䅄䅁䅁䅕䅁䅁䭁䩄〫䭁偁䅉䅁䭁䑁䄴䅁䭁䅁䉣䅁䉁䅁䅁允䅁䅁䅕灓䝤⽨戲お䵁䅉䅅䅁䙁䅁䅁睁䵁䅁䅁兂䅁䅁䅁偷㝔䅑䅯睙䅁䅁䅯兓䅁䅁䅯睂䅅䅁䅅䅁䉁䅁䅁兂兂煘摶琫䈫村杷允䅁䅁䅧䅁䑁䅁䅁䅁䙁䅁䅁䅁奃杸䉴权奁䅁䅁兂䅁䅁䅁䵬嘸兑䅯杓䅁䅁䅯杊䅁䅁䅯䅂䍁䅧䅯允䅁䅁䅅䅁䉁䅁䅁兂㑃潈牘払げ䅑杷允䅁䅁䅕䅁䑁䅁䅷䅁䙁䅁䅁䅁㑁䔵䈵权煄䅁䅁权睁䅁䅁权䡁允䅁允䅁䅁䅅䅁䙁䅁䅁䅁䅁䅁䅁䍄䉁䅁䅁兂䅁䅁䅍䅄䅁䅁䅕䅁䅁䕧求ご䭅䭁䅳䅁䭁䑁䅷䅁䭁䅁䉣䅁䉁䅁䅁允䅁䅁䅯权䅅䅁杷允䅁䅁䅧䅁䑁䅁䅁䅁䙁䅁䅁䅁奃杸䉴权坂䅁䅁兂䅁䅁䅁䵰嘸兑䅯杏䅁䅁䅯杊䅁䅁䅯䅂䍁䅧䅯允䅁䅁䅅䅁䉁䅁䅁兂畃⭒㙆䭆丵䅑杷允䅁䅁䅕䅁䑁䅁䅷䅁䙁䅁䅁䅁杂癹䅴权坄䅁䅁权䡂䅁䅁权䡁允䅁允䅁䅁䅅䅁䙁䩁橕橹佌畎⽫䍄䉁䅁䅁兂䅁䅁䅍䅄䅁䅁䅕䅁䅁䑁歪歔䭅䱁䅳䅁䭁䕁䅍䅁䭁䅁䉣䅁䉁䅁䅁允䅁䅁䅕䅁䅁䅁䅁䅁䵁䅉䅅䅁䙁䅁䅁睁䵁䅁䅁兂䅁䅁䅁䵣㝲䅑䅯睯䅁䅁䅯睐䅁䅁䅯睂䅅䅁䅅䅁䉁䅁䅁兂䅁佁硤㝺婎村杷允䅁䅁䅧䅁䑁䅁䅁䅁䙁䅁䅁䅁奃杸䉴权奁䅁䅁兂䅁䅁䅁乑噅兑䅯免䅁䅁䅯杊䅁䅁䅯䅂䍁䅧䅯允䅁䅁䅅䅁䉁䅁䅁权流䅁䅁䍄䉁䅁䅁䅃䅁䅁䅍䅁䅁䅁䅕䅁䅁䩁䝪ぃ䭅䙁䅙䅁䙁䅁䅁䅁歃硺䉖权⽁䅁䅁权流䅁䅁权䕁䅁䅋权䉁䅁䅁允䅁䅁䅅䅁䙁䕁桪桥畓ㅰ䅚䍄䉁䅁䅁兂䅁䅁䅍䅄䅁䅁䅕䅁䅁䝁确歔䭅䱁䅑䅁䭁䅁䅍䅁䭁䅁䉣䅁䉁䅁䅁允䅁䅁䅕奊潦牂㍉䕙䵉䅉䅅䅁䥁䅁䅁睁䅁䅁䅁兂䅁䅁䅁䵭䱙兑䅯杔䅁䅁䅕䅁䅁䍁偄商䭅䑁䅕䅁䭁䍁䅙䅁䭁䅁䅑潁䭁䅁䅅䅁䉁䅁䅁允䅁䅁䄴权䅁䑁䅅杌睁䑁䅧䅁䵁䅉䅅䅁䥁䅁䅁睁䅁䅁䅁兂䅁䅁䅁䵭䱙兑䅯杖䅁䅁䅕䅁䅁䭁偔商䭅䑁䅣䅁䭁䍁䅙䅁䭁䅁䅑潁䭁䅁䅅䅁䉁䅁䅁允䅁䅁䅕㡪ㅌ䙋䡺䕙䵁䅉䅅䅁䙁䅁䅁睁䵁䅁䅁兂䅁䅁䅁穗偂兑䅯兩䅁䅁䅯睁䅁䅁䅯睂䅅䅁䅅䅁䉁䅁䅁权瑃䅁䅁䍄䉁䅁䅁䅃䅁䅁䅍䅁䅁䅁䅕䅁䅁䩁䝪ぃ䭅䙁䅙䅁䙁䅁䅁䅁允硺䉖权睁䅁䅁权流䅁䅁权䕁䅁䅋权䉁䅁䅁允䅁䅁䅅䅁佁䅁䅯䅁ㅁ䍁䄴䅍ㅁ䅁䅁䍄䉁䅁䅁兂䅁䅁䅍䅄䅁䅁䅕䅁䅁䅁乓ご䭅佁䅁䅁䭁䍁䅷䅁䭁䅁䉣䅁䉁䅁䅁允䅁䅁䅕䅁䅁䅁䅁䅁䵁䅉䅅䅁䥁䅁䅁睁䅁䅁䅁兂䅁䅁䅁䵭䱙兑䅯杖䅁䅁䅕䅁䅁䩁偄商䭅䕁䅍䅁䭁䍁䅙䅁䭁䅁䅑潁䭁䅁䅅䅁䉁䅁䅁允䅁䅁䅕体㙆䭆樷ぬ䵁䅉䅅䅁䙁䅁䅁睁䵁䅁䅁兂䅁䅁䅁䵑㜳䅑䅯兩䅁䅁䅯免䅁䅁䅯睂䅅䅁䅅䅁䉁䅁䅁权瑃䅁䅁䍄䉁䅁䅁䅃䅁䅁䅍䅁䅁䅁䅕䅁䅁䩁䝪ぃ䭅䙁䅙䅁䙁䅁䅁䅁歃硺䉖权㝁䅁䅁权流䅁䅁权䕁䅁䅋权䉁䅁䅁允䅁䅁䅅䅁䙁䅁䅁䅁䅁䝙䅊䍄䉁䅁䅁兂䅁䅁䅍䅄䅁䅁䅕䅁䅁䙁坔歔䭅䝁䅍䅁䭁䑁䅧䅁䭁䅁䉣䅁䉁䅁䅁允䅁䅁䅕䅁䥂㡦ㅎす䵉䅉䅅䅁䙁䅁䅁睁䵁䅁䅁兂䅁䅁䅃偣佂兑䅯䅵䅁䅁䅯杍䅁䅁䅯睂䅅䅁䅅䅁䉁䅁䅁兂䅁䅁䅁䅁䅁䅁杷允䅁䅁䅕䅁䑁䅁䅷䅁䙁䅁䅁䅁扂䕍䈹权元䅁䅁权㕁䅁䅁权䡁允䅁允䅁䅁䅅䅁䭁䅁䉯䅁䵁䅉䅅䅁䥁䅁䅁睁䅁䅁䅁兂䅁䅁䅁䵭䱙兑䅯杖䅁䅁䅕䅁䅁䭁偔商䭅䑁䅙䅁䭁䍁䅙䅁䭁䅁䅑潁䭁䅁䅅䅁䉁䅁䅁允䅁䅁䅕䘷㑇潈䱖啡䵁䅉䅅䅁䙁䅁䅁睁䵁䅁䅁兂䅁䅁䅁㙲偒兑䅯朸䅁䅁䅯䅏䅁䅁䅯睂䅅䅁䅅䅁䉁䅁䅁兂䅁䅁䅁䅁䅁䅁杷允䅁䅁䅕䅁䑁䅁䅷䅁䙁䅁䅁䅁权晹䅴权浂䅁䅁权ㅁ䅁䅁权䡁允䅁允䅁䅁䅅䅁䭁䉁䈸䅁䵁䅉䅅䅁䙁䅁䅁睁䵁䅁䅁兂䅁䅁䅃ㅏ偬兑䅯杭䅁䅁䅯村䅁䅁䅯睂䅅䅁䅅䅁䉁䅁䅁兂摃塈橱䙷穄兑杷允䅁䅁䅕䅁䑁䅁䅷䅁䙁䅁䅁䅁啂欱䈵权汃䅁䅁权畁䅁䅁权䡁允䅁允䅁䅁䅅䅁䡁䅁䅁䅁杂攸䅂䍄䉁䅁䅁兂䅁䅁䅍䅄䅁䅁䅕䅁䅁䍁潁唫䭁䩁䅉䅁䭁䑁䅅䅁䭁䅁䉣䅁䉁䅁䅁允䅁䅁䅕䅁䅁䵷硎䔱䵅䅉䅅䅁䙁䅁䅁睁䵁䅁䅁兂䅁䅁䅃佲䝚兑䅯兰䅁䅁䅯䅏䅁䅁䅯睂䅅䅁䅅䅁䉁䅁䅁睂䅁䅁䅁䭁桪䅑杷允䅁䅁䅧䅁䑁䅁䅁䅁䙁䅁䅁䅁奃杸䉴权坂䅁䅁兂䅁䅁䅁䵰嘸兑䅯䅒䅁䅁䅯杊䅁䅁䅯䅂䍁䅧䅯允䅁䅁䅅䅁䉁䅁䅁兂䙃ㄶ㑇案硖䅑杷允䅁䅁䅕䅁䑁䅁䅷䅁䙁䅁䅁䅁元癤䅨权浄䅁䅁权乂䅁䅁权䡁允䅁允䅁䅁䅅䅁䙁䅁㝫塴奈睶䄱䍄䉁䅁䅁兂䅁䅁䅍䅄䅁䅁䅕䅁䅁䙧䕑䕕䭅䅁䉑䅁䭁䑁䄸䅁䭁䅁䉣䅁䉁䅁䅁允䅁䅁䅕䅁䅁䅁䅁䅁䵁䅉䅅䅁䥁䅁䅁睁䅁䅁䅁兂䅁䅁䅁䵭䱙兑䅯䅘䅁䅁䅕䅁䅁䉁偄商䭅䕁䅳䅁䭁䍁䅙䅁䭁䅁䅑潁䭁䅁䅅䅁䉁䅁䅁允䅁䅁䄴权䅁䑁䅁杌穁䑁䅉䅁䵁䅉䅅䅁䥁䅁䅁睁䅁䅁䅁兂䅁䅁䅁䵭䱙兑䅯杖䅁䅁䅕䅁䅁䉁偄商䭅䕁䅳䅁䭁䍁䅙䅁䭁䅁䅑潁䭁䅁䅅䅁䉁䅁䅁允䅁䅁䄴权䅁䑁䅁杌㍁䑁䅣䅁䵁䅉䅅䅁䥁䅁䅁睁䅁䅁䅁兂䅁䅁䅁䵭䱙兑䅯杖䅁䅁䅕䅁䅁䡁剄商䭅䑁䅉䅁䭁䍁䅙䅁䭁䅁䅑潁䭁䅁䅅䅁䉁䅁䅁允䅁䅁䅕慅欳⭷佈ば䵁䅉䅅䅁䙁䅁䅁睁䵁䅁䅁兂䅁䅁䅁䵣㝲䅑䅯睱䅁䅁䅯睑䅁䅁䅯睂䅅䅁䅅䅁䉁䅁䅁权䭁允䅁䍄䉁䅁䅁兂䅁䅁䅍䅄䅁䅁䅕䅁䅁䙧䕑䕕䭅䭁䅫䅁䭁䑁䅑䅁䭁䅁䉣䅁䉁䅁䅁允䅁䅁䅯权䅅䅁杷允䅁䅁䅕䅁䑁䅁䅷䅁䙁䅁䅁䥁睃ば䈹权⽃䅁䅁权㍁䅁䅁权䡁允䅁允䅁䅁䅅䅁䙁䅁䅁䅁䅁䅁䅁䍄䉁䅁䅁䅃䅁䅁䅍䅁䅁䅁䅕䅁䅁䩁䝪ぃ䭅䍁䅳䅁䙁䅁䅁䅁杁硺䉖权㕁䅁䅁权流䅁䅁权䕁䅁䅋权䉁䅁䅁允䅁䅁䅅䅁佁䅁䅯䅁睁䍁䄴䅏ㅁ䅁䅁䍄䉁䅁䅁䅃䅁䅁䅍䅁䅁䅁䅕䅁䅁䩁䝪ぃ䭅䙁䅫䅁䙁䅁䅁䅁㑄桺䉖权䑁䅁䅁权流䅁䅁权䕁䅁䅋权䉁䅁䅁允䅁䅁䅅䅁佁䅁䅑䅁硁䅁䅁䍄䉁䅁䅁兂䅁䅁䅍䅄䅁䅁䅕䅁䅁䕁昰䕕䭅䝁䅍䅁䭁䑁䄴䅁䭁䅁䉣䅁䉁䅁䅁允䅁䅁䅕灍㌹䝸䙨啩䵉䅉䅅䅁䥁䅁䅁睁䅁䅁䅁兂䅁䅁䅁䵭䱙兑䅯䅗䅁䅁䅕䅁䅁偁佪商䭅䑁䄸䅁䭁䍁䅙䅁䭁䅁䅑潁䭁䅁䅅䅁䉁䅁䅁允䅁䅁䄴权䅁䑁䅅杌㉁䑁䅉䅁䵁䅉䅅䅁䙁䅁䅁睁䵁䅁䅁兂䅁䅁䅁䵣㝲䅑䅯䄯䅁䅁䅯䅍䅁䅁䅯睂䅅䅁䅅䅁䉁䅁䅁兂䅁䅁䅁䅁䅁䅁杷允䅁䅁䅕䅁䑁䅁䅷䅁䙁䅁䅁䅁䅄倹䅴权䱄䅁䅁权穁䅁䅁权䡁允䅁允䅁䅁䅅䅁䙁䅁䅁䅁䅁䅁䅁䍄䉁䅁䅁兂䅁䅁䅍䅄䅁䅁䅕䅁䅁䑧婴ご䭅䩁䅧䅁䭁䑁䅅䅁䭁䅁䉣䅁䉁䅁䅁允䅁䅁䅕㔸奦婷癉〲䵅䅉䅅䅁䙁䅁䅁睁䵁䅁䅁兂䅁䅁䅁穗偂兑䅯䅹䅁䅁䅯兒䅁䅁䅯睂䅅䅁䅅䅁䉁䅁䅁兂潄⭥䍪剮穦兑杷允䅁䅁䅧䅁䑁䅁䅁䅁䙁䅁䅁䅁奃杸䉴权坂䅁䅁兂䅁䅁䅁䵰嘸兑䅯䅓䅁䅁䅯杊䅁䅁䅯䅂䍁䅧䅯允䅁䅁䅅䅁䉁䅁䅁兂慃婭婭噭獬䅑杷允䅁䅁䅕䅁䑁䅁䅷䅁䙁䅁䅁䥁啂䙂䉂权煄䅁䅁权乂䅁䅁权䡁允䅁允䅁䅁䅅䅁䙁䑁䑔ㅂ塲灌⼲䍄䉁䅁䅁兂䅁䅁䅍䅄䅁䅁䅕䅁䅁䑧婴ご䭅䭁䅁䅁䭁䑁䅙䅁䭁䅁䉣䅁䉁䅁䅁允䅁䅁䅕祴㡍癦䰹歎䵁䅉䅅䅁䙁䅁䅁睁䵁䅁䅁兂䅁䅁䅃ㅏ偬兑䅯共䅁䅁䅯杓䅁䅁䅯睂䅅䅁䅅䅁䉁䅁䅁权䭁允䅁䍄䉁䅁䅁兂䅁䅁䅍䅄䅁䅁䅕䅁䅁䙁坔歔䭅䵁䅣䅁䭁䑁䅧䅁䭁䅁䉣䅁䉁䅁䅁允䅁䅁䅕䅁䅁䅗歮唫䵅䅉䅅䅁䥁䅁䅁睁䅁䅁䅁兂䅁䅁䅁䵭䱙兑䅯䅘䅁䅁䅕䅁䅁乁䝄ぃ䭅䕁䅣䅁䭁䍁䅙䅁䭁䅁䅑潁䭁䅁䅅䅁䉁䅁䅁允䅁䅁䅯兇䅁䅁杷允䅁䅁䅕䅁䑁䅁䅷䅁䙁䅁䅁䅁权晹䅴权畄䅁䅁权㡁䅁䅁权䡁允䅁允䅁䅁䅅䅁䙁䱁べ䡭䕄歱䅖䍄䉁䅁䅁䅃䅁䅁䅍䅁䅁䅁䅕䅁䅁䩁䝪ぃ䭅䙁䅫䅁䙁䅁䅁䅁䥄杸䉴权乂䅁䅁权流䅁䅁权䕁䅁䅋权䉁䅁䅁允䅁䅁䅅䅁䭁䙁䅯䅁䵁䅉䅅䅁䙁䅁䅁睁䵁䅁䅁兂䅁䅁䅁䍉㕪䅑䅯䅙䅁䅁䅯兑䅁䅁䅯睂䅅䅁䅅䅁䉁䅁䅁权䅃䅁䅁䍄䉁䅁䅁䅃䅁䅁䅍䅁䅁䅁䅕䅁䅁䩁䝪ぃ䭅䙁䅷䅁䙁䅁䅁䅁允硺䉖权㡁䅁䅁权流䅁䅁权䕁䅁䅋权䉁䅁䅁允䅁䅁䅅䅁佁䅁䅧䅁硁䍁䄴李䅁䅁杷允䅁䅁䅕䅁䑁䅁䅷䅁䙁䅁䅁䥁獃欵䉚权坄䅁䅁权䍂䅁䅁权䡁允䅁允䅁䅁䅅䅁䙁䡁潅䅳䄶偍⽅䍄䉁䅁䅁兂䅁䅁䅍䅄䅁䅁䅕䅁䅁䝧畯ご䭅䱁䅅䅁䭁䅁䅍䅁䭁䅁䉣䅁䉁䅁䅁允䅁䅁䅕潗楳佄眰啑䵉䅉䅅䅁䙁䅁䅁睁䵁䅁䅁兂䅁䅁䅁穗偂兑䅯䄰䅁䅁䅯杌䅁䅁䅯睂䅅䅁䅅䅁䉁䅁䅁兂䅁䅁䅁䅁䅁䅁杷允䅁䅁䅧䅁䑁䅁䅁䅁䙁䅁䅁䅁奃杸䉴权坂䅁䅁兂䅁䅁䅁䵰嘸兑䅯兓䅁䅁䅯杊䅁䅁䅯䅂䍁䅧䅯允䅁䅁䅅䅁䉁䅁䅁兂獄払敧全睎䅑杷允䅁䅁䅧䅁䑁䅁䅁䅁䙁䅁䅁䅁奃杸䉴权坂䅁䅁兂䅁䅁䅁乑噅兑䅯兔䅁䅁䅯杊䅁䅁䅯䅂䍁䅧䅯允䅁䅁䅅䅁䉁䅁䅁权流䅁䅁䍄䉁䅁䅁䅃䅁䅁䅍䅁䅁䅁䅕䅁䅁䩁䝪ぃ䭅䙁䄴䅁䙁䅁䅁䅁元硺䉖权䩂䅁䅁权流䅁䅁权䕁䅁䅋权䉁䅁䅁允䅁䅁䅅䅁䙁䅁塲㍯㥁浓䅒䍄䉁䅁䅁兂䅁䅁䅍䅄䅁䅁䅕䅁䅁䕁乄〫䭁䝁䅙䅁䭁䕁䅫䅁䭁䅁䉣䅁䉁䅁䅁允䅁䅁䅯杇䅅䅁杷允䅁䅁䅕䅁䑁䅁䅷䅁䙁䅁䅁䥁啂䙂䉂权坄䅁䅁权䍂䅁䅁权䡁允䅁允䅁䅁䅅䅁䙁乁㉱契䝰敥⽳䍄䉁䅁䅁兂䅁䅁䅍䅄䅁䅁䅕䅁䅁䝁䭄〫䭁佁䅷䅁䭁䑁䅷䅁䭁䅁䉣䅁䉁䅁䅁允䅁䅁䅕洸捒坔倷稷䴸䅉䅅䅁䥁䅁䅁睁䅁䅁䅁兂䅁䅁䅁䵭䱙兑䅯杖䅁䅁䅕䅁䅁佁佺商䭅䑁䄸䅁䭁䍁䅙䅁䭁䅁䅑潁䭁䅁䅅䅁䉁䅁䅁允䅁䅁䅕䉵䘶㐶呆〱䵁䅉䅅䅁䙁䅁䅁睁䵁䅁䅁兂䅁䅁䅃䭳偤兑䅯兺䅁䅁䅯睑䅁䅁䅯睂䅅䅁䅅䅁䉁䅁䅁兂䵃䘸䕃呙歫䅑杷允䅁䅁䅧䅁䑁䅁䅁䅁䙁䅁䅁䅁奃杸䉴权坂䅁䅁兂䅁䅁䅁䵰嘸兑䅯睓䅁䅁䅯杊䅁䅁䅯䅂䍁䅧䅯允䅁䅁䅅䅁䉁䅁䅁兂歃䑣䬰稱祤䅑杷允䅁䅁䅕䅁䑁䅁䅷䅁䙁䅁䅁䅁杂癹䅴权㥃䅁䅁权㥁䅁䅁权䡁允䅁允䅁䅁䅅䅁䙁䩁樷䩒㡭〳䅎䍄䉁䅁䅁兂䅁䅁䅍䅄䅁䅁䅕䅁䅁䝧畯ご䭅䝁䅙䅁䭁䕁䅑䅁䭁䅁䉣䅁䉁䅁䅁允䅁䅁䅯杅䅅䅁杷允䅁䅁䅕䅁䑁䅁䅷䅁䙁䅁䅁䥁睃ば䈹权䱃䅁䅁权䅂䅁䅁权䡁允䅁允䅁䅁䅅䅁䙁䅁䅁䅁䅁䅁䅁䍄䉁䅁䅁兂䅁䅁䅍䅄䅁䅁䅕䅁䅁䭁䩄〫䭁乁䅑䅁䭁䑁䅕䅁䭁䅁䉣䅁䉁䅁䅁允䅁䅁䅕䅁䅁䅁䅁䅁䵁䅉䅅䅁䥁䅁䅁睁䅁䅁䅁兂䅁䅁䅁䵭䱙兑䅯䅗䅁䅁䅕䅁䅁偁佪商䭅䑁䅳䅁䭁䍁䅙䅁䭁䅁䅑潁䭁䅁䅅䅁䉁䅁䅁允䅁䅁䄴䅄䅁䍁䄰䅍畁䑁䅁䅏䅁䅁杷允䅁䅁䅕䅁䑁䅁䅷䅁䙁䅁䅁䅁癃䕰䈹权杂䅁䅁权⽁䅁䅁权䡁允䅁允䅁䅁䅅䅁䭁䡁䅣䅁䵁䅉䅅䅁䙁䅁䅁睁䵁䅁䅁兂䅁䅁䅁䵙㝲䅑䅯共䅁䅁䅯杒䅁䅁䅯睂䅅䅁䅅䅁䉁䅁䅁权䭁允䅁䍄䉁䅁䅁䅃䅁䅁䅍䅁䅁䅁䅕䅁䅁䩁䝪ぃ䭅䙁䄴䅁䙁䅁䅁䅁允硺䉖权䵂䅁䅁权流䅁䅁权䕁䅁䅋权䉁䅁䅁允䅁䅁䅅䅁佁䅁䅧䅁睁䍁䄴睎䅁䅁杷允䅁䅁䅕䅁䑁䅁䅷䅁䙁䅁䅁䅁䅄倹䅴权㑃䅁䅁权䭂䅁䅁权䡁允䅁允䅁䅁䅅䅁䙁䱁䐹呢捇吵䅸䍄䉁䅁䅁兂䅁䅁䅍䅄䅁䅁䅕䅁䅁䑧婴ご䭅䩁䅷䅁䭁䕁䅁䅁䭁䅁䉣䅁䉁䅁䅁允䅁䅁䅕攱煤⽋䡙げ䵁䅉䅅䅁䥁䅁䅁睁䅁䅁䅁兂䅁䅁䅁䵭䱙兑䅯杖䅁䅁䅕䅁䅁佁佺商䭅䕁䅕䅁䭁䍁䅙䅁䭁䅁䅑潁䭁䅁䅅䅁䉁䅁䅁允䅁䅁䅕䉵䘶㜶䩮唵䵁䅉䅅䅁䙁䅁䅁睁䵁䅁䅁兂䅁䅁䅃偣佂兑䅯睰䅁䅁䅯杓䅁䅁䅯睂䅅䅁䅅䅁䉁䅁䅁权䭁允䅁䍄䉁䅁䅁兂䅁䅁䅍䅄䅁䅁䅕䅁䅁䝧畯ご䭅䥁䄴䅁䭁䑁䅣䅁䭁䅁䉣䅁䉁䅁䅁允䅁䅁䅕䅁䅁䅁䅁䅁䵁䅉䅅䅁䙁䅁䅁睁䵁䅁䅁兂䅁䅁䅄佧兊兑䅯䅙䅁䅁䅯䅏䅁䅁䅯睂䅅䅁䅅䅁䉁䅁䅁权⭂䅁䅁䍄䉁䅁䅁䅃䅁䅁䅍䅁䅁䅁䅕䅁䅁䩁䝪ぃ䭅䙁䅙䅁䙁䅁䅁䅁睂到䉖权䝂䅁䅁权流䅁䅁权䕁䅁䅋权䉁䅁䅁允䅁䅁䅅䅁䙁偁捋東浭慆䄱䍄䉁䅁䅁兂䅁䅁䅍䅄䅁䅁䅕䅁䅁䑧婴ご䭅偁䅉䅁䭁䑁䅙䅁䭁䅁䉣䅁䉁䅁䅁允䅁䅁䅕女佬祓㑅啇䵁䅉䅅䅁䙁䅁䅁睁䵁䅁䅁兂䅁䅁䅁䍉㕪䅑䅯杮䅁䅁䅯䅍䅁䅁䅯睂䅅䅁䅅䅁䉁䅁䅁兂䅁䅁䅁䅁䅁䅁杷允䅁䅁䅕䅁䑁䅁䅷䅁䙁䅁䅁䥁睂䔸䈵权佃䅁䅁权ぁ䅁䅁权䡁允䅁允䅁䅁䅅䅁䙁䅁䅁䅁䅁䅁䅁䍄䉁䅁䅁兂䅁䅁䅍䅄䅁䅁䅕䅁䅁䭁欫ご䭅䩁䄴䅁䭁䕁䅙䅁䭁䅁䉣䅁䉁䅁䅁允䅁䅁䅕偷灅㍇睯稸䴸䅉䅅䅁䥁䅁䅁睁䅁䅁䅁兂䅁䅁䅁䵭䱙兑䅯䅗䅁䅁䅕䅁䅁偁佄商䭅䑁䅳䅁䭁䍁䅙䅁䭁䅁䅑潁䭁䅁䅅䅁䉁䅁䅁允䅁䅁䅕⽷潕䥘椫此䵁䅉䅅䅁䙁䅁䅁睁䵁䅁䅁兂䅁䅁䅁䡫㑢䅑䅯睰䅁䅁䅯杏䅁䅁䅯睂䅅䅁䅅䅁䉁䅁䅁权䭁允䅁䍄䉁䅁䅁兂䅁䅁䅍䅄䅁䅁䅕䅁䅁䥁刳歔䭅佁䅉䅁䭁䕁䅁䅁䭁䅁䉣䅁䉁䅁䅁允䅁䅁䅕䅁䅁䅁䅁䅁䵁䅉䅅䅁䙁䅁䅁睁䵁䅁䅁兂䅁䅁䅁住佒兑䅯杯䅁䅁䅯免䅁䅁䅯睂䅅䅁䅅䅁䉁䅁䅁兂䅁䅁䅁䅁䅁䅁杷允䅁䅁䅧䅁䑁䅁䅁䅁䙁䅁䅁䅁奃杸䉴权坂䅁䅁兂䅁䅁䅁䵰嘸兑䅯材䅁䅁䅯杊䅁䅁䅯䅂䍁䅧䅯允䅁䅁䅅䅁䉁䅁䅁兂㑃潈牘塕硸䅑杷允䅁䅁䅕䅁䑁䅁䅷䅁䙁䅁䅁䅁杁偋䅬权⭄䅁䅁权䵂䅁䅁权䡁允䅁允䅁䅁䅅䅁䙁䅁䅁䅁䅁䅁䅁䍄䉁䅁䅁兂䅁䅁䅍䅄䅁䅁䅕䅁䅁䕁乄〫䭁䩁䅑䅁䭁䑁䅅䅁䭁䅁䉣䅁䉁䅁䅁允䅁䅁䅯䅎䅅䅁杷允䅁䅁䅕䅁䑁䅁䅷䅁䙁䅁䅁䅁啂欱䈵权慄䅁䅁权䱂䅁䅁权䡁允䅁允䅁䅁䅅䅁䙁䅁䅁䅁䅁䅁䅁䍄䉁䅁䅁兂䅁䅁䅍䅄䅁䅁䅕䅁䅁䱧湃ご䭅䭁䅫䅁䭁䑁䅅䅁䭁䅁䉣䅁䉁䅁䅁允䅁䅁䅯权䅅䅁杷允䅁䅁䅕䅁䑁䅁䅷䅁䙁䅁䅁䅁䅄倹䅴权慃䅁䅁权獁䅁䅁权䡁允䅁允䅁䅁䅅䅁䙁䅁䅁䅁䅁䅁䅁䍄䉁䅁䅁䅃䅁䅁䅍䅁䅁䅁䅕䅁䅁䩁䝪ぃ䭅䙁䅷䅁䙁䅁䅁䅁獄桺䉖权㝁䅁䅁权流䅁䅁权䕁䅁䅋权䉁䅁䅁允䅁䅁䅅䅁䙁佁剸䉵ㄴ敩䅆䍄䉁䅁䅁䅃䅁䅁䅍䅁䅁䅁䅕䅁䅁䩁䝪ぃ䭅䙁䅧䅁䙁䅁䅁䅁允硺䉖权㕁䅁䅁权流䅁䅁权䕁䅁䅋权䉁䅁䅁允䅁䅁䅅䅁佁䅁䅯䅁睁䍁䄴䅏硁䅁䅁䍄䉁䅁䅁兂䅁䅁䅍䅄䅁䅁䅕䅁䅁䑧婴ご䭅䝁䅙䅁䭁䑁䅧䅁䭁䅁䉣䅁䉁䅁䅁允䅁䅁䅯光䅅䅁杷允䅁䅁䅕䅁䑁䅁䅷䅁䙁䅁䅁䅁元癤䅨权佃䅁䅁权祁䅁䅁权䡁允䅁允䅁䅁䅅䅁䙁䅁䅁䅁䅁䅁䅁䍄䉁䅁䅁䅃䅁䅁䅍䅁䅁䅁䅕䅁䅁䩁䝪ぃ䭅䙁䅙䅁䙁䅁䅁䅁歃硺䉖权㡁䅁䅁权流䅁䅁权䕁䅁䅋权䉁䅁䅁允䅁䅁䅅䅁䙁䡁㥅瑃橥䡤䅂䍄䉁䅁䅁兂䅁䅁䅍䅄䅁䅁䅕䅁䅁䙁坔歔䭅佁䅙䅁䭁䅁䅍䅁䭁䅁䉣䅁䉁䅁䅁允䅁䅁䅕桗栶橗剗䐸䴸䅉䅅䅁䙁䅁䅁睁䵁䅁䅁兂䅁䅁䅁䡫㑢䅑䅯䅁䅅䅁䅯兏䅁䅁䅯睂䅅䅁䅅䅁䉁䅁䅁权䝁允䅁䍄䉁䅁䅁杂䅁䅁䅍䅄䅁䅁䅕䅁䅁䝧畯ご䭅乁䅷䅁䭁䝁䅑䅁䭁䅁䅁䅁䭁䝁䅅䅁䉁䅁䅁允䅁䅁䅕䅶䱕塡⽐䕁䵁䅉䅅䅁䙁䅁䅁睁䵁䅁䅁兂䅁䅁䅁乖佚兑䅯䅮䅁䅁䅯杏䅁䅁䅯睂䅅䅁䅅䅁䉁䅁䅁兂䥁㐸㕊扷ぷ䅑杷允䅁䅁䅕䅁䑁䅁䅷䅁䙁䅁䅁䅁䅂智䅴权畄䅁䅁权䩂䅁䅁权䡁允䅁允䅁䅁䅅䅁䙁䉁㜹捹呒欲䅸䍄䉁䅁䅁兂䅁䅁䅍䅄䅁䅁䅕䅁䅁䙧䕑䕕䭅䭁䅫䅁䭁䑁䅧䅁䭁䅁䉣䅁䉁䅁䅁允䅁䅁䅯权䅅䅁杷允䅁䅁䅕䅁䑁䅁䅷䅁䙁䅁䅁䥁睂䔸䈵权浂䅁䅁权㙁䅁䅁权䡁允䅁允䅁䅁䅅䅁䭁䉁䉧䅁䵁䅉䅅䅁䙁䅁䅁睁䵁䅁䅁兂䅁䅁䅁䵯㝮䅑䅯朲䅁䅁䅯睁䅁䅁䅯睂䅅䅁䅅䅁䉁䅁䅁兂杂猵㑩⭨坌睐杷允䅁䅁䅧䅁䑁䅁䅁䅁䙁䅁䅁䅁奃杸䉴权捂䅁䅁兂䅁䅁䅁䵫嘸兑䅯睁䅁䅁䅯杊䅁䅁䅯䅂䍁䅧䅯允䅁䅁䅅䅁䉁䅁䅁兂歃䑣䬰㐱䑗䅑杷允䅁䅁䅕䅁䑁䅁䅷䅁䙁䅁䅁䅁䅂智䅴权橂䅁䅁权䑁䅁䅁权䡁允䅁允䅁䅁䅅䅁䙁䅁䅁栫㙲㑇䍚䍄䉁䅁䅁兂䅁䅁䅍䅄䅁䅁䅕䅁䅁䭧浺歒䭅䅁䉁䅁䭁䑁䅕䅁䭁䅁䉣䅁䉁䅁䅁允䅁䅁䅯睐䅅䅁杷允䅁䅁䅕䅁䑁䅁䅷䅁䙁䅁䅁䥁㝁啗䈹权㉃䅁䅁权㍁䅁䅁权䡁允䅁允䅁䅁䅅䅁䙁䅁䅁䅁䅁䅁䅁䍄䉁䅁䅁兂䅁䅁䅍䅄䅁䅁䅕䅁䅁䡁䭄〫䭁䵁䅧䅁䭁䕁䅑䅁䭁䅁䉣䅁䉁䅁䅁允䅁䅁䅕䅁䅁䅁䅁䅁䵁䅉䅅䅁䙁䅁䅁睁䵁䅁䅁兂䅁䅁䅁偷㝔䅑䅯朴䅁䅁䅯睏䅁䅁䅯睂䅅䅁䅅䅁䉁䅁䅁兂䅁䅁䅁䅁䅁䅁杷允䅁䅁䅕䅁䑁䅁䅷䅁䙁䅁䅁䅁乃唰䈵权慃䅁䅁权㍁䅁䅁权䡁允䅁允䅁䅁䅅䅁䙁䅁䅁䕁⭋睫䍚䍄䉁䅁䅁䅃䅁䅁䅍䅁䅁䅁䅕䅁䅁䩁䝪ぃ䭅䙁䅙䅁䙁䅁䅁䅁歃硺䉖权䭂䅁䅁权流䅁䅁权䕁䅁䅋权䉁䅁䅁允䅁䅁䅅䅁䙁䭁睒児塲㉵䄵䍄䉁䅁䅁兂䅁䅁䅍䅄䅁䅁䅕䅁䅁䍁潁唫䭁䅁䉉䅁䭁䍁䅷䅁䭁䅁䉣䅁䉁䅁䅁允䅁䅁䅕䅁䅁䅁䅁䅁䵁䅉䅅䅁䙁䅁䅁睁䵁䅁䅁兂䅁䅁䅃佲䝚兑䅯䄹䅁䅁䅯䅔䅁䅁䅯睂䅅䅁䅅䅁䉁䅁䅁兂塃䭺浗㉬潫䅑杷允䅁䅁䅕䅁䑁䅁䅷䅁䙁䅁䅁䅁扂䕍䈹权䕁允䅁权穁䅁䅁权䡁允䅁允䅁䅁䅅䅁䙁䅁䅁䅁䅁䅁䅁䍄䉁䅁䅁兂䅁䅁䅍䅄䅁䅁䅕䅁䅁䡁瑳ご䭅佁䅑䅁䭁䕁䅉䅁䭁䅁䉣䅁䉁䅁䅁允䅁䅁䅕捣桫稸砹䐫䴸䅉䅅䅁䙁䅁䅁睁䵁䅁䅁兂䅁䅁䅁剔儹兑䅯杚䅁䅁䅯睎䅁䅁䅯睂䅅䅁䅅䅁䉁䅁䅁权敁允䅁䍄䉁䅁䅁兂䅁䅁䅍䅄䅁䅁䅕䅁䅁䭧浺歒䭅偁䅙䅁䭁䕁䅉䅁䭁䅁䉣䅁䉁䅁䅁允䅁䅁䅕㡇䩒欹䱖啅䵁䅉䅅䅁䥁䅁䅁睁䅁䅁䅁</t>
  </si>
  <si>
    <t>兂䅁䅁䅁䵭䱙兑䅯杖䅁䅁䅕䅁䅁䡁剄商䭅䕁䅳䅁䭁䍁䅙䅁䭁䅁䅑潁䭁䅁䅅䅁䉁䅁䅁允䅁䅁䅕㌫允浰⽄歲䵁䅉䅅䅁䙁䅁䅁睁䵁䅁䅁兂䅁䅁䅁祥倱兑䅯杚䅁䅁䅯兑䅁䅁䅯睂䅅䅁䅅䅁䉁䅁䅁权扁允䅁䍄䉁䅁䅁兂䅁䅁䅍䅄䅁䅁䅕䅁䅁䑧婴ご䭅䱁䅧䅁䭁䕁䅁䅁䭁䅁䉣䅁䉁䅁䅁允䅁䅁䅕䅁䅁䅁䅁䅁䵁䅉䅅䅁䙁䅁䅁睁䵁䅁䅁兂䅁䅁䅁䡫㑢䅑䅯兺䅁䅁䅯䅎䅁䅁䅯睂䅅䅁䅅䅁䉁䅁䅁兂瑁䡸汩敎湁䅑杷允䅁䅁䅕䅁䑁䅁䅷䅁䙁䅁䅁䥁䅂啚䈹权㉃䅁䅁权㙁䅁䅁权䡁允䅁允䅁䅁䅅䅁䙁䅁䅁䅁䅁䅁䅁䍄䉁䅁䅁兂䅁䅁䅍䅄䅁䅁䅕䅁䅁䑧婴ご䭅佁䅧䅁䭁䕁䅁䅁䭁䅁䉣䅁䉁䅁䅁允䅁䅁䅕䅁䅁䅁䅁䅁䵁䅉䅅䅁䥁䅁䅁睁䅁䅁䅁兂䅁䅁䅁䵭䱙兑䅯䅗䅁䅁䅕䅁䅁䵁䝪ぃ䭅䕁䅷䅁䭁䍁䅙䅁䭁䅁䅑潁䭁䅁䅅䅁䉁䅁䅁允䅁䅁䅯睗䅁䅁杷允䅁䅁䅕䅁䑁䅁䅷䅁䙁䅁䅁䵁䅃水䉂权奄䅁䅁权乂䅁䅁权䡁允䅁允䅁䅁䅅䅁䙁䱁⽐砶空瘲⽯䍄䉁䅁䅁䅃䅁䅁䅍䅁䅁䅁䅕䅁䅁䩁䝪ぃ䭅䙁䅫䅁䙁䅁䅁䅁歃硺䉖权祁䅁䅁权流䅁䅁权䕁䅁䅋权䉁䅁䅁允䅁䅁䅅䅁䙁䩁婱婭婭唫䅊䍄䉁䅁䅁兂䅁䅁䅍䅄䅁䅁䅕䅁䅁䝁䭄〫䭁䵁䄰䅁䭁䕁䅳䅁䭁䅁䉣䅁䉁䅁䅁允䅁䅁䅕䕏䅋㉢獮䕂䵁䅉䅅䅁䥁䅁䅁睁䅁䅁䅁兂䅁䅁䅁䵭䱙兑䅯兗䅁䅁䅕䅁䅁䍁偄商䭅䍁䄸䅁䭁䍁䅙䅁䭁䅁䅑潁䭁䅁䅅䅁䉁䅁䅁允䅁䅁䄴权䅁䑁䅍杌祁䑁䅫䅁䵁䅉䅅䅁䙁䅁䅁睁䵁䅁䅁兂䅁䅁䅁䥂倱兑䅯杭䅁䅁䅯杏䅁䅁䅯睂䅅䅁䅅䅁䉁䅁䅁兂䅁䅁䅁䅁䅁䅁杷允䅁䅁䅧䅁䑁䅁䅁䅁䙁䅁䅁䅁奃杸䉴权坂䅁䅁兂䅁䅁䅁䵰嘸兑䅯村䅁䅁䅯杊䅁䅁䅯䅂䍁䅧䅯允䅁䅁䅅䅁䉁䅁䅁兂㉄䙋偹橷煖䅑杷允䅁䅁䅕䅁䑁䅁䅷䅁䙁䅁䅁䅁权晹䅴权牃䅁䅁权癁䅁䅁权䡁允䅁允䅁䅁䅅䅁䭁䅁䉯䅁䵁䅉䅅䅁䥁䅁䅁睁䅁䅁䅁兂䅁䅁䅁䵭䱙兑䅯兗䅁䅁䅕䅁䅁䑁偪商䭅䕁䅧䅁䭁䍁䅙䅁䭁䅁䅑潁䭁䅁䅅䅁䉁䅁䅁允䅁䅁䄴权䅁䑁䅁杌㍁䑁䅉䅁䵁䅉䅅䅁䥁䅁䅁睁䅁䅁䅁兂䅁䅁䅁䵭䱙兑䅯䅗䅁䅁䅕䅁䅁偁佄商䭅䕁䅑䅁䭁䍁䅙䅁䭁䅁䅑潁䭁䅁䅅䅁䉁䅁䅁允䅁䅁䅕場啯歲㍥啧䵁䅉䅅䅁䥁䅁䅁睁䅁䅁䅁兂䅁䅁䅁䵭䱙兑䅯兗䅁䅁䅕䅁䅁䩁偔商䭅䕁䅙䅁䭁䍁䅙䅁䭁䅁䅑潁䭁䅁䅅䅁䉁䅁䅁允䅁䅁䅕歲桦桥協䕥䵁䅉䅅䅁䙁䅁䅁睁䵁䅁䅁兂䅁䅁䅃佲䝚兑䅯兩䅁䅁䅯杓䅁䅁䅯睂䅅䅁䅅䅁䉁䅁䅁权瑃䅁䅁䍄䉁䅁䅁兂䅁䅁䅍䅄䅁䅁䅕䅁䅁䩁㉂䔫䭁䱁䅙䅁䭁䍁䄸䅁䭁䅁䉣䅁䉁䅁䅁允䅁䅁䅕䅁䅁畅摸あ䵉䅉䅅䅁䙁䅁䅁睁䵁䅁䅁兂䅁䅁䅁乖佚兑䅯䄸䅁䅁䅯杒䅁䅁䅯睂䅅䅁䅅䅁䉁䅁䅁兂䅁䅁䅁䅁䅁䅁杷允䅁䅁䅕䅁䑁䅁䅷䅁䙁䅁䅁䥁獃欵䉚权权䅁䅁权獁䅁䅁权䡁允䅁允䅁䅁䅅䅁䙁䭁䠵場啯桌䅨䍄䉁䅁䅁䅃䅁䅁䅍䅁䅁䅁䅕䅁䅁䩁䝪ぃ䭅䙁䅙䅁䙁䅁䅁䅁歃硺䉖权䑁䅁䅁权流䅁䅁权䕁䅁䅋权䉁䅁䅁允䅁䅁䅅䅁䙁䅁塲㍯㥁浱䄵䍄䉁䅁䅁兂䅁䅁䅍䅄䅁䅁䅕䅁䅁䩁㉂䔫䭁佁䅯䅁䭁䑁䄰䅁䭁䅁䉣䅁䉁䅁䅁允䅁䅁䅕杺㙉䱢䘴稶䴸䅉䅅䅁䙁䅁䅁睁䵁䅁䅁兂䅁䅁䅁䵑㜳䅑䅯其䅁䅁䅯免䅁䅁䅯睂䅅䅁䅅䅁䉁䅁䅁兂䅁䅁䅁䅁䅁䅁杷允䅁䅁䅕䅁䑁䅁䅷䅁䙁䅁䅁䅁啂欱䈵权㡄䅁䅁权㙁䅁䅁权䡁允䅁允䅁䅁䅅䅁䙁䑁㙱捇橬噂䅊䍄䉁䅁䅁兂䅁䅁䅍䅄䅁䅁䅕䅁䅁䙁睳ご䭅䝁䅙䅁䭁䑁䅷䅁䭁䅁䉣䅁䉁䅁䅁允䅁䅁䅯䅊䅅䅁杷允䅁䅁䅕䅁䑁䅁䅷䅁䙁䅁䅁䵁䑸婌䉰权㑃䅁䅁权ぁ䅁䅁权䡁允䅁允䅁䅁䅅䅁䙁䅁䅁䅁䅁䅁䅁䍄䉁䅁䅁兂䅁䅁䅍䅄䅁䅁䅕䅁䅁䥷楄䕕䭅佁䅉䅁䭁䑁䄰䅁䭁䅁䉣䅁䉁䅁䅁允䅁䅁䅕䅁䅁䅁䅁䅁䵁䅉䅅䅁䥁䅁䅁睁䅁䅁䅁兂䅁䅁䅁䵭䱙兑䅯杖䅁䅁䅕䅁䅁䩁偔商䭅䍁䅷䅁䭁䍁䅙䅁䭁䅁䅑潁䭁䅁䅅䅁䉁䅁䅁允䅁䅁䅕䉵䘶ㄶ䅈䕥䵁䅉䅅䅁䙁䅁䅁睁䵁䅁䅁兂䅁䅁䅃佲䝚兑䅯䄶䅁䅁䅯䅓䅁䅁䅯睂䅅䅁䅅䅁䉁䅁䅁兂桂慵㝍剏但䅑杷允䅁䅁䅕䅁䑁䅁䅷䅁䙁䅁䅁䅁㝂啌䈹权䕁允䅁权㙁䅁䅁权䡁允䅁允䅁䅁䅅䅁䙁䅁䅁䅁䅁䅁䅁䍄䉁䅁䅁兂䅁䅁䅍䅄䅁䅁䅕䅁䅁䙁坔歔䭅䝁䅍䅁䭁䑁䄰䅁䭁䅁䉣䅁䉁䅁䅁允䅁䅁䅕䅁い牴㥩啤䵉䅉䅅䅁䙁䅁䅁睁䵁䅁䅁兂䅁䅁䅁䵯㝮䅑䅯䅙䅁䅁䅯䅓䅁䅁䅯睂䅅䅁䅅䅁䉁䅁䅁权䕃䅁䅁䍄䉁䅁䅁兂䅁䅁䅍䅄䅁䅁䅕䅁䅁䭁䩄〫䭁䩁䅯䅁䭁䑁䅧䅁䭁䅁䉣䅁䉁䅁䅁允䅁䅁䅕䅁䅁䅁䅁䅁䵁䅉䅅䅁䥁䅁䅁睁䅁䅁䅁兂䅁䅁䅁䵭䱙兑䅯兗䅁䅁䅕䅁䅁偁佄商䭅䑁䅷䅁䭁䍁䅙䅁䭁䅁䅑潁䭁䅁䅅䅁䉁䅁䅁允䅁䅁䅕灭婭婭噬䕯䵁䅉䅅䅁䙁䅁䅁睁䵁䅁䅁兂䅁䅁䅁䵑㜳䅑䅯䅭䅁䅁䅯児䅁䅁䅯睂䅅䅁䅅䅁䉁䅁䅁兂䅁䥁㝁副爴村杷允䅁䅁䅕䅁䑁䅁䅷䅁䙁䅁䅁䅁䕁啪䈹权穃䅁䅁权ㅁ䅁䅁权䡁允䅁允䅁䅁䅅䅁䙁䝁㑆䬵塡启䍆䍄䉁䅁䅁兂䅁䅁䅍䅄䅁䅁䅕䅁䅁佁䉃䔫䭁佁䅧䅁䭁䑁䅷䅁䭁䅁䉣䅁䉁䅁䅁允䅁䅁䅕全栶眹剙䕕䵁䅉䅅䅁䙁䅁䅁睁䵁䅁䅁兂䅁䅁䅃偣佂兑䅯杪䅁䅁䅯兓䅁䅁䅯睂䅅䅁䅅䅁䉁䅁䅁兂潂匸䭍䬹睙村杷允䅁䅁䅕䅁䑁䅁䅷䅁䙁䅁䅁䅁㝂啌䈹权湃䅁䅁权乂䅁䅁权䡁允䅁允䅁䅁䅅䅁䭁䅁䉯䅁䵁䅉䅅䅁䙁䅁䅁睁䵁䅁䅁兂䅁䅁䅁䤴㑈䅑䅯䅫䅁䅁䅯䅐䅁䅁䅯睂䅅䅁䅅䅁䉁䅁䅁权䭁允䅁䍄䉁䅁䅁兂䅁䅁䅍䅄䅁䅁䅕䅁䅁䭁䩄〫䭁偁䅉䅁䭁䑁䅅䅁䭁䅁䉣䅁䉁䅁䅁允䅁䅁䅕䅁䅁䅁䅁䅁䵁䅉䅅䅁䙁䅁䅁睁䵁䅁䅁兂䅁䅁䅁䵑㜳䅑䅯兰䅁䅁䅯兑䅁䅁䅯睂䅅䅁䅅䅁䉁䅁䅁睂䅁䅁䅁䔴橌䅑杷允䅁䅁䅧䅁䑁䅁䅁䅁䙁䅁䅁䅁奃杸䉴权坂䅁䅁兂䅁䅁䅁䵬嘸兑䅯免䅁䅁䅯杊䅁䅁䅯䅂䍁䅧䅯允䅁䅁䅅䅁䉁䅁䅁兂㥁瑃橥䥣㉆䅑杷允䅁䅁䅕䅁䑁䅁䅷䅁䙁䅁䅁䅁杂癹䅴权权䅁䅁权㡁䅁䅁权䡁允䅁允䅁䅁䅅䅁䙁乁㥯奂椹搲⼸䍄䉁䅁䅁䅃䅁䅁䅍䅁䅁䅁䅕䅁䅁䩁䝪ぃ䭅䙁䅙䅁䙁䅁䅁䅁啃硺䉖权祁䅁䅁权流䅁䅁权䕁䅁䅋权䉁䅁䅁允䅁䅁䅅䅁䙁䉁䘫ㄶ㑇渶䄵䍄䉁䅁䅁兂䅁䅁䅍䅄䅁䅁䅕䅁䅁䥁刳歔䭅䭁䅍䅁䭁䑁䅅䅁䭁䅁䉣䅁䉁䅁䅁允䅁䅁䅕䅁䅁䅁䅁䅁䵁䅉䅅䅁䥁䅁䅁睁䅁䅁䅁兂䅁䅁䅁䵭䱙兑䅯杕䅁䅁䅕䅁䅁䍁偄商䭅䑁䅯䅁䭁䍁䅙䅁䭁䅁䅑潁䭁䅁䅅䅁䉁䅁䅁允䅁䅁䄴权䅁䑁䅁杌睁䑁䅅䅁䵁䅉䅅䅁䙁䅁䅁睁䵁䅁䅁兂䅁䅁䅁䵑㜳䅑䅯共䅁䅁䅯兓䅁䅁䅯睂䅅䅁䅅䅁䉁䅁䅁权䭁允䅁䍄䉁䅁䅁䅃䅁䅁䅍䅁䅁䅁䅕䅁䅁䩁䝪ぃ䭅䙁䅫䅁䙁䅁䅁䅁兄杸䉴权䉂䅁䅁权流䅁䅁权䕁䅁䅋权䉁䅁䅁允䅁䅁䅅䅁䭁䉁䅫䅁䵁䅉䅅䅁䙁䅁䅁睁䵁䅁䅁兂䅁䅁䅃佲䝚兑䅯䄷䅁䅁䅯䅑䅁䅁䅯睂䅅䅁䅅䅁䉁䅁䅁兂䅁䅁䅁䅁䅁䅁杷允䅁䅁䅕䅁䑁䅁䅷䅁䙁䅁䅁䅁䅂智䅴权千䅁䅁权䭂䅁䅁权䡁允䅁允䅁䅁䅅䅁䙁䅁䅁䕁䵨䅏䍂䍄䉁䅁䅁兂䅁䅁䅍䅄䅁䅁䅕䅁䅁䵁い〫䭁䵁䅅䅁䭁䕁䅁䅁䭁䅁䉣䅁䉁䅁䅁允䅁䅁䅕䅁䅁䅁䅁䅁䵁䅉䅅䅁䙁䅁䅁睁䵁䅁䅁兂䅁䅁䅃䭳偤兑䅯䄰䅁䅁䅯䅏䅁䅁䅯睂䅅䅁䅅䅁䉁䅁䅁兂䅁䅁䅁䅁䅁䅁杷允䅁䅁䅧䅁䑁䅁䅁䅁䙁䅁䅁䅁奃杸䉴权奂䅁䅁兂䅁䅁䅁䴸嘴兑䅯睎䅁䅁䅯杊䅁䅁䅯䅂䍁䅧䅯允䅁䅁䅅䅁䉁䅁䅁兂捂㡪ㅌ䙋穨䅑杷允䅁䅁䅧䅁䑁䅁䅁䅁䙁䅁䅁䅁奃杸䉴权敂䅁䅁兂䅁䅁䅁䵬嘸兑䅯睐䅁䅁䅯杊䅁䅁䅯䅂䍁䅧䅯允䅁䅁䅅䅁䉁䅁䅁兂乄䵺䵺䅺噸䅑杷允䅁䅁䅧䅁䑁䅁䅁䅁䙁䅁䅁䅁奃杸䉴权奁䅁䅁兂䅁䅁䅁䴫嘴兑䅯李䅁䅁䅯杊䅁䅁䅯䅂䍁䅧䅯允䅁䅁䅅䅁䉁䅁䅁杄䭁䅁䅁䅏畁䑁䅅睎䅁䅁杷允䅁䅁䅕䅁䑁䅁䅷䅁䙁䅁䅁䅁杂癹䅴权䩃䅁䅁权䍂䅁䅁权䡁允䅁允䅁䅁䅅䅁䭁䑁䈰䅁䵁䅉䅅䅁䙁䅁䅁睁䵁䅁䅁兂䅁䅁䅁㙲偒兑䅯朰䅁䅁䅯兏䅁䅁䅯睂䅅䅁䅅䅁䉁䅁䅁兂䅁䅁䅁䅁䅁䅁杷允䅁䅁䅧䅁䑁䅁䅁䅁䙁䅁䅁䅁奃杸䉴权坂䅁䅁兂䅁䅁䅁䵬嘸兑䅯䅎䅁䅁䅯杊䅁䅁䅯䅂䍁䅧䅯允䅁䅁䅅䅁䉁䅁䅁兂䥂場啯癲⭴䅑杷允䅁䅁䅕䅁䑁䅁䅷䅁䙁䅁䅁䅁啂欱䈵权䑄䅁䅁权䑂䅁䅁权䡁允䅁允䅁䅁䅅䅁䙁佁䨳䩲䵮睯䅎䍄䉁䅁䅁兂䅁䅁䅍䅄䅁䅁䅕䅁䅁䡁瑳ご䭅䱁䅙䅁䭁䕁䅣䅁䭁䅁䉣䅁䉁䅁䅁允䅁䅁䅕䅁䅁䅁䅁䅁䵁䅉䅅䅁䙁䅁䅁睁䵁䅁䅁兂䅁䅁䅁祥倱兑䅯其䅁䅁䅯睏䅁䅁䅯睂䅅䅁䅅䅁䉁䅁䅁兂䅁䅁䅁䅁䅁䅁杷允䅁䅁䅕䅁䑁䅁䅷䅁䙁䅁䅁䅁扂䕍䈹权权䅁䅁权ぁ䅁䅁权䡁允䅁允䅁䅁䅅䅁䙁䅁䅁䅁䅁䅁䅁䍄䉁䅁䅁兂䅁䅁䅍䅄䅁䅁䅕䅁䅁䭁欫ご䭅䝁䅍䅁䭁䑁䅑䅁䭁䅁䉣䅁䉁䅁䅁允䅁䅁䅕䅁䅁䅁䅁䅁䵁䅉䅅䅁䙁䅁䅁睁䵁䅁䅁兂䅁䅁䅁䤴㑈䅑䅯䄰䅁䅁䅯睁䅁䅁䅯睂䅅䅁䅅䅁䉁䅁䅁兂祄塧祔癩永䅑杷允䅁䅁䅕䅁䑁䅁䅷䅁䙁䅁䅁䅁杁偋䅬权坄䅁䅁权䩂䅁䅁权䡁允䅁允䅁䅁䅅䅁䙁䅁䅁䅁䅁䅁䅁䍄䉁䅁䅁䅃䅁䅁䅍䅁䅁䅁䅕䅁䅁䩁䝪ぃ䭅䙁䅙䅁䙁䅁䅁䅁啃硺䉖权㑁䅁䅁权流䅁䅁权䕁䅁䅋权䉁䅁䅁允䅁䅁䅅䅁䙁䑁積積積㌵䄹䍄䉁䅁䅁兂䅁䅁䅍䅄䅁䅁䅕䅁䅁䕁乄〫䭁偁䅉䅁䭁䑁䄰䅁䭁䅁䉣䅁䉁䅁䅁允䅁䅁䅕え⽳穢砹え䵁䅉䅅䅁䙁䅁䅁睁䵁䅁䅁兂䅁䅁䅁乖佚兑䅯䅭䅁䅁䅯兔䅁䅁䅯睂䅅䅁䅅䅁䉁䅁䅁兂䅁䅁䙄畊睕村杷允䅁䅁䅧䅁䑁䅁䅁䅁䙁䅁䅁䅁奃杸䉴权婂䅁䅁兂䅁䅁䅁䴰䱙兑䅯䅑䅁䅁䅯杊䅁䅁䅯䅂䍁䅧䅯允䅁䅁䅅䅁䉁䅁䅁权婁䅁䅁䍄䉁䅁䅁䅃䅁䅁䅍䅁䅁䅁䅕䅁䅁䩁䝪ぃ䭅䙁䅧䅁䙁䅁䅁䅁睂到䉖权䥂䅁䅁权流䅁䅁权䕁䅁䅋权䉁䅁䅁允䅁䅁䅅䅁䙁䕁湪啙㕩奄䅚䍄䉁䅁䅁兂䅁䅁䅍䅄䅁䅁䅕䅁䅁䝧畯ご䭅䩁䅙䅁䭁䑁䄴䅁䭁䅁䉣䅁䉁䅁䅁允䅁䅁䅕硵㉂娫㕯啄䵉䅉䅅䅁䙁䅁䅁睁䵁䅁䅁兂䅁䅁䅁䵑㜳䅑䅯朹䅁䅁䅯睓䅁䅁䅯睂䅅䅁䅅䅁䉁䅁䅁兂敃硖升橰䑑䅑杷允䅁䅁䅧䅁䑁䅁䅁䅁䙁䅁䅁䅁奃杸䉴权婂䅁䅁兂䅁䅁䅁䵫嘸兑䅯睁䅁䅁䅯杊䅁䅁䅯䅂䍁䅧䅯允䅁䅁䅅䅁䉁䅁䅁兂䅁䅁䅁䱁䍹䅑杷允䅁䅁䅕䅁䑁䅁䅷䅁䙁䅁䅁䅁杁偋䅬权慃䅁䅁权䅂䅁䅁权䡁允䅁允䅁䅁䅅䅁䙁䅁䅁䑁䍘剶䍎䍄䉁䅁䅁兂䅁䅁䅍䅄䅁䅁䅕䅁䅁䥁刳歔䭅佁䅯䅁䭁䑁䅁䅁䭁䅁䉣䅁䉁䅁䅁允䅁䅁䅕䅁䅁䅁䅁䅁䵁䅉䅅䅁䥁䅁䅁睁䅁䅁䅁兂䅁䅁䅁䵭䱙兑䅯杖䅁䅁䅕䅁䅁偁佄商䭅䕁䅳䅁䭁䍁䅙䅁䭁䅁䅑潁䭁䅁䅅䅁䉁䅁䅁允䅁䅁䅕䘷㑇杈歖歲䵁䅉䅅䅁䥁䅁䅁睁䅁䅁䅁兂䅁䅁䅁䵭䱙兑䅯兗䅁䅁䅕䅁䅁佁佺商䭅䕁䅧䅁䭁䍁䅙䅁䭁䅁䅑潁䭁䅁䅅䅁䉁䅁䅁允䅁䅁䅕⽷潕偘渫欴䵁䅉䅅䅁䙁䅁䅁睁䵁䅁䅁兂䅁䅁䅁䵑㜳䅑䅯杬䅁䅁䅯杏䅁䅁䅯睂䅅䅁䅅䅁䉁䅁䅁兂䅁䥁䑁㕱漸村杷允䅁䅁䅧䅁䑁䅁䅁䅁䙁䅁䅁䅁奃杸䉴权坂䅁䅁兂䅁䅁䅁䴵嘴兑䅯䅍䅁䅁䅯杊䅁䅁䅯䅂䍁䅧䅯允䅁䅁䅅䅁䉁䅁䅁杄䵁䅁䅁䅏睁䍁䄴杍硁䅁䅁䍄䉁䅁䅁兂䅁䅁䅍䅄䅁䅁䅕䅁䅁䭧浺歒䭅䩁䅯䅁䭁䑁䅳䅁䭁䅁䉣䅁䉁䅁䅁允䅁䅁䅕䅁䅁䅁䅁䅁䵁䅉䅅䅁䙁䅁䅁睁䵁䅁䅁兂䅁䅁䅃ㅏ偬兑䅯睱䅁䅁䅯睏䅁䅁䅯睂䅅䅁䅅䅁䉁䅁䅁权䭁允䅁䍄䉁䅁䅁䅃䅁䅁䅍䅁䅁䅁䅕䅁䅁䩁䝪ぃ䭅䙁䅧䅁䙁䅁䅁䅁䅄杸䉴权癁䅁䅁权流䅁䅁权䕁䅁䅋权䉁䅁䅁允䅁䅁䅅䅁䭁䙁䅧䅁䵁䅉䅅䅁䙁䅁䅁睁䵁䅁䅁权䭁允䅁权い䅁䅁权䭁允䅁权䡁允䅁允䅁䅁䅅䅁䭁䅁䉯䅁䵁䅉䅅䅁䥁䅁䅁睁䅁䅁䅁兂䅁䅁䅁䵭䱙兑䅯杘䅁䅁䅕䅁䅁䉁偄商䭅䑁䄸䅁䭁䍁䅙䅁䭁䅁䅑潁䭁䅁䅅䅁䉁䅁䅁允䅁䅁䄴权䅁䑁䅉杌㉁䑁䅧䅁䵁䅉䅅䅁䙁䅁䅁睁䵁䅁䅁兂䅁䅁䅃偣佂兑䅯睳䅁䅁䅯免䅁䅁䅯睂䅅䅁䅅䅁䉁䅁䅁兂䅁䅁䅁䅁䅁䅁杷允䅁䅁䅧䅁䑁䅁䅁䅁䙁䅁䅁䅁奃杸䉴权奂䅁䅁兂䅁䅁䅁䵬嘸兑䅯睎䅁䅁䅯杊䅁䅁䅯䅂䍁䅧䅯允䅁䅁䅅䅁䉁䅁䅁兂㑃潈牘奕婨䅑杷允䅁䅁䅕䅁䑁䅁䅷䅁䙁䅁䅁䅁乂ㅈ䉂权煄䅁䅁权䙂䅁䅁权䡁允䅁允䅁䅁䅅䅁䙁䝁渵䠶潊敹⽷䍄䉁䅁䅁䅃䅁䅁䅍䅁䅁䅁䅕䅁䅁䩁䝪ぃ䭅䙁䅫䅁䙁䅁䅁䅁元硺䉖权㡁䅁䅁权流䅁䅁权䕁䅁䅋权䉁䅁䅁允䅁䅁䅅䅁䙁佁㙆䭆䠵堶䄱䍄䉁䅁䅁兂䅁䅁䅍䅄䅁䅁䅕䅁䅁䭁䩄〫䭁䝁䅍䅁䭁䕁䅅䅁䭁䅁䉣䅁䉁䅁䅁允䅁䅁䅕睍捍䡂乘此䵉䅉䅅䅁䙁䅁䅁睁䵁䅁䅁兂䅁䅁䅁穗偂兑䅯杯䅁䅁䅯䅓䅁䅁䅯睂䅅䅁䅅䅁䉁䅁䅁兂橁卌⼫䥐⭎村杷允䅁䅁䅕䅁䑁䅁䅷䅁䙁䅁䅁䅁䕁啪䈹权慄䅁䅁权畁䅁䅁权䡁允䅁允䅁䅁䅅䅁䙁䅁䅁䅁䅁䅁䅁䍄䉁䅁䅁䅃䅁䅁䅍䅁䅁䅁䅕䅁䅁䩁䝪ぃ䭅䙁䅙䅁䙁䅁䅁䅁啃硺䉖权㙁䅁䅁权流䅁䅁权䕁䅁䅋权䉁䅁䅁允䅁䅁䅅䅁䙁䵁䴳䵺䵺潌䅂䍄䉁䅁䅁兂䅁䅁䅍䅄䅁䅁䅕䅁䅁䵁い〫䭁䝁䅍䅁䭁䑁䄴䅁䭁䅁䉣䅁䉁䅁䅁允䅁䅁䅕湗䍐剷佌啤䵉䅉䅅䅁䙁䅁䅁睁䵁䅁䅁兂䅁䅁䅁偷㝔䅑䅯朲䅁䅁䅯䅏䅁䅁䅯睂䅅䅁䅅䅁䉁䅁䅁兂䅁䅁䅁䅁䅁䅁杷允䅁䅁䅕䅁䑁䅁䅷䅁䙁䅁䅁䥁煂歌䈹权卄䅁䅁权㝁䅁䅁权䡁允䅁允䅁䅁䅅䅁䙁䅁䅁䅁䅁䅁䅁䍄䉁䅁䅁䅃䅁䅁䅍䅁䅁䅁䅕䅁䅁䩁䝪ぃ䭅䙁䅫䅁䙁䅁䅁䅁元硺䉖权畁䅁䅁权流䅁䅁权䕁䅁䅋权䉁䅁䅁允䅁䅁䅅䅁䙁䱁敧敨剴䜫䅎䍄䉁䅁䅁兂䅁䅁䅍䅄䅁䅁䅕䅁䅁佁䉃䔫䭁乁䅷䅁䭁䍁䄴䅁䭁䅁䉣䅁䉁䅁䅁允䅁䅁䅕桤䍸䉨䵇ぅ䵁䅉䅅䅁䥁䅁䅁睁䅁䅁䅁兂䅁䅁䅁䵭䱙兑䅯杖䅁䅁䅕䅁䅁䩁偔商䭅䑁䅳䅁䭁䍁䅙䅁䭁䅁䅑潁䭁䅁䅅䅁䉁䅁䅁允䅁䅁䅕㘱睎児牲啨䵁䅉䅅䅁䙁䅁䅁睁䵁䅁䅁兂䅁䅁䅁䵯㝮䅑䅯杬䅁䅁䅯兏䅁䅁䅯睂䅅䅁䅅䅁䉁䅁䅁兂䅁䅁䝄欹䥧村杷允䅁䅁䅕䅁䑁䅁䅷䅁䙁䅁䅁䅁灂唸䈵权ぃ䅁䅁权䱂䅁䅁权䡁允䅁允䅁䅁䅅䅁䙁䉁㡧克歖ㅧ䌱䍄䉁䅁䅁兂䅁䅁䅍䅄䅁䅁䅕䅁䅁䍁潁唫䭁䵁䅍䅁䭁䕁䅙䅁䭁䅁䉣䅁䉁䅁䅁允䅁䅁䅕䅁䅁䅁䅁䅁䵁䅉䅅䅁䥁䅁䅁睁䅁䅁䅁兂䅁䅁䅁䵭䱙兑䅯杖䅁䅁䅕䅁䅁䩁偔商䭅䕁䅁䅁䭁䍁䅙䅁䭁䅁䅑潁䭁䅁䅅䅁䉁䅁䅁允䅁䅁䅕椹捨㡪灋歩䵁䅉䅅䅁䙁䅁䅁睁䵁䅁䅁兂䅁䅁䅃ㅏ偬兑䅯朸䅁䅁䅯䅒䅁䅁䅯睂䅅䅁䅅䅁䉁䅁䅁兂䥄䕖㙚晑杳䅑杷允䅁䅁䅧䅁䑁䅁䅁䅁䙁䅁䅁䅁奃杸䉴权坂䅁䅁兂䅁䅁䅁䴵嘴兑䅯兎䅁䅁䅯杊䅁䅁䅯䅂䍁䅧䅯允䅁䅁䅅䅁䉁䅁䅁杄䵁䅁䅁䅏硁䍁䄴李㑁䅁䅁䍄䉁䅁䅁兂䅁䅁䅍䅄䅁䅁䅕䅁䅁䝁䭄〫䭁乁䅉䅁䭁䑁䅉䅁䭁䅁䉣䅁䉁䅁䅁允䅁䅁䅕䅁䅁䅁䅁䅁䵁䅉䅅䅁䙁䅁䅁睁䵁䅁䅁兂䅁䅁䅃䭳偤兑䅯杚䅁䅁䅯䅌䅁䅁䅯睂䅅䅁䅅䅁䉁䅁䅁权䩁允䅁䍄䉁䅁䅁兂䅁䅁䅍䅄䅁䅁䅕䅁䅁䭧浺歒䭅䩁䅉䅁䭁䕁䅫䅁䭁䅁䉣䅁䉁䅁䅁允䅁䅁䅕䅅稰內䝱啁䵉䅉䅅䅁䙁䅁䅁睁䵁䅁䅁兂䅁䅁䅃䅖兒兑䅯睯䅁䅁䅯䅑䅁䅁䅯睂䅅䅁䅅䅁䉁䅁䅁兂䅁䉧䕴晧啎村杷允䅁䅁䅧䅁䑁䅁䅁䅁䙁䅁䅁䅁奃杸䉴权坂䅁䅁兂䅁䅁䅁䵬嘸兑䅯児䅁䅁䅯杊䅁䅁䅯䅂䍁䅧䅯允䅁䅁䅅䅁䉁䅁䅁兂㑃潈牘払䵹䅑杷允䅁䅁䅕䅁䑁䅁䅷䅁䙁䅁䅁䥁㝁啗䈹权奄䅁䅁权穁䅁䅁权䡁允䅁允䅁䅁䅅䅁䙁䅁䅁䅁䅁䅁䅁䍄䉁䅁䅁䅃䅁䅁䅍䅁䅁䅁䅕䅁䅁䩁䝪ぃ䭅䙁䅫䅁䙁䅁䅁䅁㡁硺䉖权㍁䅁䅁权流䅁䅁权䕁䅁䅋权䉁䅁䅁允䅁䅁䅅䅁佁䅁䅯䅁睁䍁䄴兏ㅁ䅁䅁䍄䉁䅁䅁兂䅁䅁䅍䅄䅁䅁䅕䅁䅁䕁乄〫䭁䝁䅁䅁䭁䍁䄴䅁䭁䅁䉣䅁䉁䅁䅁允䅁䅁䅯杣䅁䅁杷允䅁䅁䅕䅁䑁䅁䅷䅁䙁䅁䅁䥁獃欵䉚权穃䅁䅁权獁䅁䅁权䡁允䅁允䅁䅁䅅䅁䙁䅁䅁䅁䅁䅁䅁䍄䉁䅁䅁兂䅁䅁䅍䅄䅁䅁䅕䅁䅁䑧婴ご䭅䅁䉑䅁䭁䕁䅧䅁䭁䅁䉣䅁䉁䅁䅁允䅁䅁䅕午潧䍋潧啍䵁䅉䅅䅁䙁䅁䅁睁䵁䅁䅁兂䅁䅁䵄祑愲兑䅯共䅁䅁䅯兓䅁䅁䅯睂䅅䅁䅅䅁䉁䅁䅁权䭁允䅁䍄䉁䅁䅁䅃䅁䅁䅍䅁䅁䅁䅕䅁䅁䩁䝪ぃ䭅䉁䅧䅁䙁䅁䅁䅁睄桺䉖权䱂䅁䅁权流䅁䅁权䕁䅁䅋权䉁䅁䅁允䅁䅁䅅䅁䙁乁橥䑣䬰瀸䄹䍄䉁䅁䅁兂䅁䅁䅍䅄䅁䅁䅕䅁䅁䕧求ご䭅䥁䅫䅁䭁䑁䅳䅁䭁䅁䉣䅁䉁䅁䅁允䅁䅁䅯兲䅁䅁杷允䅁䅁䅕䅁䑁䅁䅷䅁䙁䅁䅁䅁杁偋䅬权佃䅁䅁权乂䅁䅁权䡁允䅁允䅁䅁䅅䅁䙁䅁䅁䱁剉䉨䍤䍄䉁䅁䅁䅃䅁䅁䅍䅁䅁䅁䅕䅁䅁䩁䝪ぃ䭅䙁䅫䅁䙁䅁䅁䅁元硺䉖权䩂䅁䅁权流䅁䅁权䕁䅁䅋权䉁䅁䅁允䅁䅁䅅䅁䙁䭁䠵場啯湶䅸䍄䉁䅁䅁兂䅁䅁䅍䅄䅁䅁䅕䅁䅁䕁乄〫䭁佁䄴䅁䭁䍁䄸䅁䭁䅁䉣䅁䉁䅁䅁允䅁䅁䅕䅁䅁䅁䅁䅁䵁䅉䅅䅁䙁䅁䅁睁䵁䅁䅁兂䅁䅁䅃䝑偖兑䅯杭䅁䅁䅯睒䅁䅁䅯睂䅅䅁䅅䅁䉁䅁䅁兂䅁䅁䅁䅁䅁䅁杷允䅁䅁䅕䅁䑁䅁䅷䅁䙁䅁䅁䅁䅄倹䅴权獄䅁䅁权㥁䅁䅁权䡁允䅁允䅁䅁䅅䅁䙁䱁煪唱剢偭⽍䍄䉁䅁䅁兂䅁䅁䅍䅄䅁䅁䅕䅁䅁䝧畯ご䭅䥁䄴䅁䭁䕁䅣䅁䭁䅁䉣䅁䉁䅁䅁允䅁䅁䅕䅁䅁䅁䅁䅁䵁䅉䅅䅁䙁䅁䅁睁䵁䅁䅁兂䅁䅁䅁䵯㝮䅑䅯杬䅁䅁䅯䅑䅁䅁䅯睂䅅䅁䅅䅁䉁䅁䅁兂䉁䥁歃楷捫村杷允䅁䅁䅕䅁䑁䅁䅷䅁䙁䅁䅁䅁睂癹䅴权汃䅁䅁权㑁䅁䅁权䡁允䅁允䅁䅁䅅䅁䡁䅁䅁䅁䅁佱䅆䍄䉁䅁䅁䅃䅁䅁䅍䅁䅁䅁䅕䅁䅁䩁䝪ぃ䭅䙁䅙䅁䙁䅁䅁䅁啃硺䉖权䉂䅁䅁权流䅁䅁权䕁䅁䅋权䉁䅁䅁允䅁䅁䅅䅁䙁䵁䴳䵺䵺瀲䅎䍄䉁䅁䅁䅃䅁䅁䅍䅁䅁䅁䅕䅁䅁䩁䝪ぃ䭅䙁䅧䅁䙁䅁䅁䅁歄桺䉖权㝁䅁䅁权流䅁䅁权䕁䅁䅋权䉁䅁䅁允䅁䅁䅅䅁佁䅁䅯䅁㍁䍁䄴睍穁䅁䅁䍄䉁䅁䅁兂䅁䅁䅍䅄䅁䅁䅕䅁䅁䥁刳歔䭅䩁䅯䅁䭁䑁䄴䅁䭁䅁䉣䅁䉁䅁䅁允䅁䅁䅕䅁䅁䝁㉑䕅䵉䅉䅅䅁䙁䅁䅁睁䵁䅁䅁兂䅁䅁䅁㙲偒兑䅯䄷䅁䅁䅯杏䅁䅁䅯睂䅅䅁䅅䅁䉁䅁䅁兂捄卂㉕䘷潢睐杷允䅁䅁䅕䅁䑁䅁䅷䅁䙁䅁䅁䅁㝂啌䈹权权䅁䅁权獁䅁䅁权䡁允䅁允䅁䅁䅅䅁䙁䅁䅁䅁䅁䅁䅁䍄䉁䅁䅁䅃䅁䅁䅍䅁䅁䅁䅕䅁䅁䩁䝪ぃ䭅䙁䅷䅁䙁䅁䅁䅁㑄桺䉖权㡁䅁䅁权流䅁䅁权䕁䅁䅋权䉁䅁䅁允䅁䅁䅅䅁佁䅁䅯䅁祁䍁䄴睍祁䅁䅁䍄䉁䅁䅁兂䅁䅁䅍䅄䅁䅁䅕䅁䅁䙧䕑䕕䭅䭁䅕䅁䭁䅁䅍䅁䭁䅁䉣䅁䉁䅁䅁允䅁䅁䅣䅁䅁䝁摁欵䵁䅉䅅䅁䙁䅁䅁睁䵁䅁䅁兂䅁䅁䅁䥂倱兑䅯䄶䅁䅁䅯杒䅁䅁䅯睂䅅䅁䅅䅁䉁䅁䅁兂䅁䅁䅁䅁䅁䅁杷允䅁䅁䅧䅁䑁䅁䅁䅁䙁䅁䅁䅁奃杸䉴权奂䅁䅁兂䅁䅁䅁䵷䱙兑䅯免䅁䅁䅯杊䅁䅁䅯䅂䍁䅧䅯允䅁䅁䅅䅁䉁䅁䅁权奂䅁䅁䍄䉁䅁䅁兂䅁䅁䅍䅄䅁䅁䅕䅁䅁䭁欫ご䭅䥁䄴䅁䭁䑁䅍䅁䭁䅁䉣䅁䉁䅁䅁允䅁䅁䅕䅁䅁䅁䅁䅁䵁䅉䅅䅁䙁䅁䅁睁䵁䅁䅁兂䅁䅁䅃䅖兒兑䅯杭䅁䅁䅯睓䅁䅁䅯睂䅅䅁䅅䅁䉁䅁䅁兂睂坕灏呉䭣村杷允䅁䅁䅕䅁䑁䅁䅷䅁䙁䅁䅁䥁啂䙂䉂权い䅁䅁权畁䅁䅁权䡁允䅁允䅁䅁䅅䅁䙁䅁䅁䅁䅁䅁䅁䍄䉁䅁䅁兂䅁䅁䅍䅄䅁䅁䅕䅁䅁䡧睄歔䭅䭁䅉䅁䭁䑁䅣䅁䭁䅁䉣䅁䉁䅁䅁允䅁䅁䅕允睁剮䝴啗䵉䅉䅅䅁䙁䅁䅁睁䵁䅁䅁兂䅁䅁䅃ㅏ偬兑䅯䄰䅁䅁䅯䅏䅁䅁䅯睂䅅䅁䅅䅁䉁䅁䅁兂䅁䅁䅁䅁䅁䅁杷允䅁䅁䅧䅁䑁䅁䅁䅁䙁䅁䅁䅁奃杸䉴权坂䅁䅁兂䅁䅁䅁䵬嘸兑䅯睒䅁䅁䅯杊䅁䅁䅯䅂䍁䅧䅯允䅁䅁䅅䅁䉁䅁䅁兂硂児塲⽯升䅑杷允䅁䅁䅕䅁䑁䅁䅷䅁䙁䅁䅁䅁扂䕍䈹权敄䅁䅁权睁䅁䅁权䡁允䅁允䅁䅁䅅䅁䙁䅁䅁䅁䅁䅁䅁䍄䉁䅁䅁䅃䅁䅁䅍䅁䅁䅁䅕䅁䅁䩁䝪ぃ䭅䙁䅧䅁䙁䅁䅁䅁睄桺䉖权䍂䅁䅁权流䅁䅁权䕁䅁䅋权䉁䅁䅁允䅁䅁䅅䅁䙁䙁㑋潈牘㑊䅤䍄䉁䅁䅁兂䅁䅁䅍䅄䅁䅁䅕䅁䅁䕧求ご䭅䱁䅅䅁䭁䍁䄸䅁䭁䅁䉣䅁䉁䅁䅁允䅁䅁䅕䅁䅁䅁䅁䅁䵁䅉䅅䅁䙁䅁䅁睁䵁䅁䅁兂䅁䅁䅃䅖兒兑䅯杮䅁䅁䅯睁䅁䅁䅯睂䅅䅁䅅䅁䉁䅁䅁兂牃䥬晲㙤煺睶杷允䅁䅁䅧䅁䑁䅁䅁䅁䙁䅁䅁䅁奃杸䉴权婂䅁䅁兂䅁䅁䅁䴰䱙兑䅯睎䅁䅁䅯杊䅁䅁䅯䅂䍁䅧䅯允䅁䅁䅅䅁䉁䅁䅁权婁䅁䅁䍄䉁䅁䅁兂䅁䅁䅍䅄䅁䅁䅕䅁䅁佁䉃䔫䭁䝁䅙䅁䭁䕁䅕䅁䭁䅁䉣䅁䉁䅁䅁允䅁䅁䅯杄䅅䅁杷允䅁䅁䅕䅁䑁䅁䅷䅁䙁䅁䅁䥁睂䔸䈵权千䅁䅁权䍂䅁䅁权䡁允䅁允䅁䅁䅅䅁䙁䱁爲㍓晄硳䍴䍄䉁䅁䅁兂䅁䅁䅍䅄䅁䅁䅕䅁䅁䕧求ご䭅䱁䅍䅁䭁䑁䅅䅁䭁䅁䉣䅁䉁䅁䅁允䅁䅁䅕䅁䅁䅁䅁䅁䵁䅉䅅䅁䥁䅁䅁睁䅁䅁䅁兂䅁䅁䅁䵭䱙兑䅯兗䅁䅁䅕䅁䅁偁佄商䭅䑁䅉䅁䭁䍁䅙䅁䭁䅁䅑潁䭁䅁䅅䅁䉁䅁䅁允䅁䅁䅕噋偹癷橖歫䵁䅉䅅䅁䥁䅁䅁睁䅁䅁䅁兂䅁䅁䅁䵭䱙兑䅯杕䅁䅁䅕䅁䅁䑁偺商䭅䕁䅍䅁䭁䍁䅙䅁䭁䅁䅑潁䭁䅁䅅䅁䉁䅁䅁允䅁䅁䄴杄䅁䑁䅅睍祁䍁䄴兎㉁䅁䅁䍄䉁䅁䅁兂䅁䅁䅍䅄䅁䅁䅕䅁䅁䙁坔歔䭅䅁䉉䅁䭁䑁䅫䅁䭁䅁䉣䅁䉁䅁䅁允䅁䅁䅕䅁䅁䅁䅁䅁䵁䅉䅅䅁䙁䅁䅁睁䵁䅁䅁兂䅁䅁䅁晡但兑䅯䅭䅁䅁䅯杌䅁䅁䅯睂䅅䅁䅅䅁䉁䅁䅁兂䝂祢䭢䵑敘兑杷允䅁䅁䅕䅁䑁䅁䅷䅁䙁䅁䅁䵁䑸婌䉰权坄䅁䅁权㙁䅁䅁权䡁允䅁允䅁䅁䅅䅁䙁䅁䅁䅁䅁䅁䅁䍄䉁䅁䅁䅃䅁䅁䅍䅁䅁䅁䅕䅁䅁䩁䝪ぃ䭅䙁䅙䅁䙁䅁䅁䅁啃硺䉖权ㅁ䅁䅁权流䅁䅁权䕁䅁䅋权䉁䅁䅁允䅁䅁䅅䅁䙁䅁䅁䅁䅁䩐䅚䍄䉁䅁䅁兂䅁䅁䅍䅄䅁䅁䅕䅁䅁佁䉃䔫䭁䱁䄰䅁䭁䕁䅫䅁䭁䅁䉣䅁䉁䅁䅁允䅁䅁䅕坉噭牳湱䕖䵁䅉䅅䅁䙁䅁䅁睁䵁䅁䅁兂䅁䅁䅁晡但兑䅯兩䅁䅁䅯䅌䅁䅁䅯睂䅅䅁䅅䅁䉁䅁䅁权瑃䅁䅁䍄䉁䅁䅁兂䅁䅁䅍䅄䅁䅁䅕䅁䅁䍁潁唫䭁䭁䅉䅁䭁䍁䄸䅁䭁䅁䉣䅁䉁䅁䅁允䅁䅁䅕䅁䅁䅁䅁䅁䵁䅉䅅䅁䥁䅁䅁睁䅁䅁䅁兂䅁䅁䅁䵭䱙兑䅯杕䅁䅁䅕䅁䅁䑁偪商䭅䕁䅷䅁䭁䍁䅙䅁䭁䅁䅑潁䭁䅁䅅䅁䉁䅁䅁允䅁䅁䄴杄䅁䑁䅅杍硁䍁䄴䅍穁䅁䅁䍄䉁䅁䅁䅃䅁䅁䅍䅁䅁䅁䅕䅁䅁䩁䝪ぃ䭅䙁䅫䅁䙁䅁䅁䅁元硺䉖权硁䅁䅁权流䅁䅁权䕁䅁䅋权䉁䅁䅁允䅁䅁䅅䅁䙁䡁㥅瑃橥䝩䅆䍄䉁䅁䅁兂䅁䅁䅍䅄䅁䅁䅕䅁䅁䩁㉂䔫䭁䵁䄴䅁䭁䑁䅕䅁䭁䅁䉣䅁䉁䅁䅁允䅁䅁䅕漴敯牬啒䐸䴸䅉䅅䅁䥁䅁䅁睁䅁䅁䅁兂䅁䅁䅁䵭䱙兑䅯䅗䅁䅁䅕䅁䅁佁佔商䭅䕁䅁䅁䭁䍁䅙䅁䭁䅁䅑潁䭁䅁䅅䅁䉁䅁䅁允䅁䅁䄴权䅁䑁䅣杌穁䑁䅧䅁䵁䅉䅅䅁䙁䅁䅁睁䵁䅁䅁兂䅁䅁䅁摪但兑䅯睙䅁䅁䅯䅍䅁䅁䅯睂䅅䅁䅅䅁䉁䅁䅁兂䅁䅁䅁䅁䅁䅁杷允䅁䅁䅕䅁䑁䅁䅷䅁䙁䅁䅁䅁乃唰䈵权慄䅁䅁权㝁䅁䅁权䡁允䅁允䅁䅁䅅䅁䙁偁䅁晙楷估⽍䍄䉁䅁䅁䅃䅁䅁䅍䅁䅁䅁䅕䅁䅁䩁䝪ぃ䭅䙁䅧䅁䙁䅁䅁䅁啃硺䉖权䍂䅁䅁权流䅁䅁权䕁䅁䅋权䉁䅁䅁允䅁䅁䅅䅁䙁䥁䌯匹捨㍆䅚䍄䉁䅁䅁兂䅁䅁䅍䅄䅁䅁䅕䅁䅁䝁䭄〫䭁偁䅁䅁䭁䍁䄴䅁䭁䅁䉣䅁䉁䅁䅁允䅁䅁䅕䅁䅁䅁䅁䅁䵁䅉䅅䅁䙁䅁䅁睁䵁䅁䅁兂䅁䅁䅁乖佚兑䅯䅬䅁䅁䅯児䅁䅁䅯睂䅅䅁䅅䅁䉁䅁䅁权湁允䅁䍄䉁䅁䅁兂䅁䅁䅍䅄䅁䅁䅕䅁䅁䑁歪歔䭅䥁䅫䅁䭁䕁䅷䅁䭁䅁䉣䅁䉁䅁䅁允䅁䅁䅯兲䅁䅁杷允䅁䅁䅕䅁䑁䅁䅷䅁䙁䅁䅁䵁䅃水䉂权㝃䅁䅁权⽁䅁䅁权䡁允䅁允䅁䅁䅅䅁䙁䅁䅁䅁䅁䅁䅁䍄䉁䅁䅁兂䅁䅁䅍䅄䅁䅁䅕䅁䅁䵁い〫䭁偁䄴䅁䭁䑁䅁䅁䭁䅁䉣䅁䉁䅁䅁允䅁䅁䅕䅁䅁䅁䅁䅁䵁䅉䅅䅁䥁䅁䅁睁䅁䅁䅁兂䅁䅁䅁䵭䱙兑䅯杖䅁䅁䅕䅁䅁䩁偔商䭅䕁䅷䅁䭁䍁䅙䅁䭁䅁䅑潁䭁䅁䅅䅁䉁䅁䅁允䅁䅁䅕䭆䠵場㕯䕬䵁䅉䅅䅁䙁䅁䅁睁䵁䅁䅁兂䅁䅁䅃佲䝚兑䅯䅁䅅䅁䅯睎䅁䅁䅯睂䅅䅁䅅䅁䉁䅁䅁权⽁允䅁䍄䉁䅁䅁兂䅁䅁䅍䅄䅁䅁䅕䅁䅁䡁䭄〫䭁佁䅁䅁䭁䑁䅳䅁䭁䅁䉣䅁䉁䅁䅁允䅁䅁䅕䅁䅁䅁䅁䅁䵁䅉䅅䅁䥁䅁䅁睁䅁䅁䅁兂䅁䅁䅁䵭䱙兑䅯兗䅁䅁䅕䅁䅁䉁偄商䭅䕁䅑䅁䭁䍁䅙䅁䭁䅁䅑潁䭁䅁䅅䅁䉁䅁䅁允䅁䅁䄴权䅁䑁䅍杌ぁ䑁䅫䅁䵁䅉䅅䅁䥁䅁䅁睁䅁䅁䅁兂䅁䅁䅁䵭䱙兑䅯䅗䅁䅁䅕䅁䅁乁䝄ぃ䭅䑁䅣䅁䭁䍁䅙䅁䭁䅁䅑潁䭁䅁䅅䅁䉁䅁䅁允䅁䅁䅯兇䅁䅁杷允䅁䅁䅧䅁䑁䅁䅁䅁䙁䅁䅁䅁奃杸䉴权奂䅁䅁兂䅁䅁䅁乣噅兑䅯睎䅁䅁䅯杊䅁䅁䅯䅂䍁䅧䅯允䅁䅁䅅䅁䉁䅁䅁兂煁䰰汢佇う䅑杷允䅁䅁䅕䅁䑁䅁䅷䅁䙁䅁䅁䅁扂䕍䈹权坃䅁䅁权⽁䅁䅁权䡁允䅁允䅁䅁䅅䅁䙁䅁䅁䅁䅁䅁䅁䍄䉁䅁䅁兂䅁䅁䅍䅄䅁䅁䅕䅁䅁䅁乓ご䭅䱁䄸䅁䭁䑁䅣䅁䭁䅁䉣䅁䉁䅁䅁允䅁䅁䅕䅁䅁䅁䅁䅁䵁䅉䅅䅁䥁䅁䅁睁䅁䅁䅁兂䅁䅁䅁䵭䱙兑䅯䅗䅁䅁䅕䅁䅁乁䝄ぃ䭅䑁䅫䅁䭁䍁䅙䅁䭁䅁䅑潁䭁䅁䅅䅁䉁䅁䅁允䅁䅁䅯兇䅁䅁杷允䅁䅁䅧䅁䑁䅁䅁䅁䙁䅁䅁䅁奃杸䉴权卂䅁䅁兂䅁䅁䅁乑噅兑䅯䅍䅁䅁䅯杊䅁䅁䅯䅂䍁䅧䅯允䅁䅁䅅䅁䉁䅁䅁权流䅁䅁䍄䉁䅁䅁䅃䅁䅁䅍䅁䅁䅁䅕䅁䅁䩁䝪ぃ䭅䙁䅧䅁䙁䅁䅁䅁䥄杸䉴权䩂䅁䅁权流䅁䅁权䕁䅁䅋权䉁䅁䅁允䅁䅁䅅䅁䭁䙁䅳䅁䵁䅉䅅䅁䥁䅁䅁睁䅁䅁䅁兂䅁䅁䅁䵭䱙兑䅯䅗䅁䅁䅕䅁䅁偁佪商䭅䕁䅉䅁䭁䍁䅙䅁䭁䅁䅑潁䭁䅁䅅䅁䉁䅁䅁允䅁䅁䄴䅄䅁䍁䄰杍畁䑁䅉睎䅁䅁杷允䅁䅁䅕䅁䑁䅁䅷䅁䙁䅁䅁䅁杁偋䅬权䙄䅁䅁权㑁䅁䅁权䡁允䅁允䅁䅁䅅䅁䙁偁楍伴⼰剖䅂䍄䉁䅁䅁兂䅁䅁䅍䅄䅁䅁䅕䅁䅁䡁瑳ご䭅䥁䅳䅁䭁䕁䅅䅁䭁䅁䉣䅁䉁䅁䅁允䅁䅁䅕䕄剚㈫奷歄䵁䅉䅅䅁䙁䅁䅁睁䵁䅁䅁兂䅁䅁䅁偷㝔䅑䅯杭䅁䅁䅯睏䅁䅁䅯睂䅅䅁䅅䅁䉁䅁䅁兂䅁䅁䅁䅁䅁䅁杷允䅁䅁䅕䅁䑁䅁䅷䅁䙁䅁䅁䥁䅂啚䈹权潄䅁䅁权㙁䅁䅁权䡁允䅁允䅁䅁䅅䅁䙁䅁䅁䅁䅁䅁䅁䍄䉁䅁䅁兂䅁䅁䅍䅄䅁䅁䅕䅁䅁䙧䕑䕕䭅佁䅙䅁䭁䑁䅳䅁䭁䅁䉣䅁䉁䅁䅁允䅁䅁䅕䅁䅁䅁䅁䅁䵁䅉䅅䅁䥁䅁䅁睁䅁䅁䅁兂䅁䅁䅁䵭䱙兑䅯杖䅁䅁䅕䅁䅁䩁偔商䭅䕁䅕䅁䭁䍁䅙䅁䭁䅁䅑潁䭁䅁䅅䅁䉁䅁䅁允䅁䅁䅕㑈牘払癧歬䵁䅉䅅䅁䙁䅁䅁睁䵁䅁䅁兂䅁䅁䅁䥅㑈䅑䅯䅯䅁䅁䅯杌䅁䅁䅯睂䅅䅁䅅䅁䉁䅁䅁兂ㅄ汦剸硱眴䅑杷允䅁䅁䅕䅁䑁䅁䅷䅁䙁䅁䅁䅁灂唸䈵权奃䅁䅁权⭁䅁䅁权䡁允䅁允䅁䅁䅅䅁䙁乁桮水䙴确䍎䍄䉁䅁䅁兂䅁䅁䅍䅄䅁䅁䅕䅁䅁䭧浺歒䭅偁䅧䅁䭁䑁䅧䅁䭁䅁䉣䅁䉁䅁䅁允䅁䅁䅕䅁䅁䅁䅁䅁䵁䅉䅅䅁䥁䅁䅁睁䅁䅁䅁兂䅁䅁䅁䵭䱙兑䅯兗䅁䅁䅕䅁䅁䩁偄商䭅䕁䅙䅁䭁䍁䅙䅁䭁䅁䅑潁䭁䅁䅅䅁䉁䅁䅁允䅁䅁䅕䥘䌯匹䕪䕥䵁䅉䅅䅁䙁䅁䅁睁䵁䅁䅁兂䅁䅁䅃䝑偖兑䅯䅂䅅䅁䅯杒䅁䅁䅯睂䅅䅁䅅䅁䉁䅁䅁兂䅁䅁䅁䅁䅁䅁杷允䅁䅁䅧䅁䑁䅁䅁䅁䙁䅁䅁䅁奃杸䉴权奁䅁䅁兂䅁䅁䅁䴷嘴兑䅯杌䅁䅁䅯杊䅁䅁䅯䅂䍁䅧䅯允䅁䅁䅅䅁䉁䅁䅁兂䭁㘱睎敐お䅑杷允䅁䅁䅙䅁䑁䅁䄸䅁䙁䅁䅁䅁ぁ桒䉂权橃䅁䅁权䵃䅁䅁权䅁䅁䅁权桂䅁䅁允䅁䅁䅅䅁䭁䭁䅑䅁䵁䅉䅅䅁䥁䅁䅁睁䅁䅁䅁兂䅁䅁䅁䵭䱙兑䅯䅘䅁䅁䅕䅁䅁䩁偔商䭅䍁䅷䅁䭁䍁䅙䅁䭁䅁䅑潁䭁䅁䅅䅁䉁䅁䅁允䅁䅁䅕䅁䅁䅁杄歘䵁䅉䅅䅁䥁䅁䅁睁䅁䅁䅁兂䅁䅁䅁䵭䱙兑䅯䅗䅁䅁䅕䅁䅁乁䝄ぃ䭅䕁䄰䅁䭁䍁䅙䅁䭁䅁䅑潁䭁䅁䅅䅁䉁䅁䅁允䅁䅁䅯兇䅁䅁杷允䅁䅁䅕䅁䑁䅁䅷䅁䙁䅁䅁䅁元癤䅨权煄䅁䅁权䭂䅁䅁权䡁允䅁允䅁䅁䅅䅁䙁䝁甯杪卶⭫⽅䍄䉁䅁䅁兂䅁䅁䅍䅄䅁䅁䅕䅁䅁䍁潁唫䭁䩁䅧䅁䭁䑁䅷䅁䭁䅁䉣䅁䉁䅁䅁允䅁䅁䅕䅁䅁浭煋歉䵉䅉䅅䅁䙁䅁䅁睁䵁䅁䅁兂䅁䅁䅄佧兊兑䅯䅙䅁䅁䅯睐䅁䅁䅯睂䅅䅁䅅䅁䉁䅁䅁权⭂䅁䅁䍄䉁䅁䅁䅃䅁䅁䅍䅁䅁䅁䅕䅁䅁䩁䝪ぃ䭅䙁䅙䅁䙁䅁䅁䅁歄桺䉖权㝁䅁䅁权流䅁䅁权䕁䅁䅋权䉁䅁䅁允䅁䅁䅅䅁佁䅁䅷䅁㑁䑁䅅杌穁䑁䅕䅁䵁䅉䅅䅁䙁䅁䅁睁䵁䅁䅁兂䅁䅁䅁䵙㝲䅑䅯䄰䅁䅁䅯䅎䅁䅁䅯睂䅅䅁䅅䅁䉁䅁䅁兂䅁䅁䅁䅁䅁䅁杷允䅁䅁䅧䅁䑁䅁䅁䅁䙁䅁䅁䅁奃杸䉴权坂䅁䅁兂䅁䅁䅁䵬嘸兑䅯杓䅁䅁䅯杊䅁䅁䅯䅂䍁䅧䅯允䅁䅁䅅䅁䉁䅁䅁兂䅁䅁䅁佁坱䅑杷允䅁䅁䅕䅁䑁䅁䅷䅁䙁䅁䅁䅁权晹䅴权䩃䅁䅁权㑁䅁䅁权䡁允䅁允䅁䅁䅅䅁䭁䭁䄰䅁䵁䅉䅅䅁䙁䅁䅁睁䵁䅁䅁兂䅁䅁䅁住佒兑䅯朴䅁䅁䅯睒䅁䅁䅯睂䅅䅁䅅䅁䉁䅁䅁兂䅁䅁䅁䅁䅁䅁杷允䅁䅁䅧䅁䑁䅁䅁䅁䙁䅁䅁䅁奃杸䉴权奂䅁䅁兂䅁䅁䅁䵫嘸兑䅯兔䅁䅁䅯杊䅁䅁䅯䅂䍁䅧䅯允䅁䅁䅅䅁䉁䅁䅁兂䅁䅁䅁䍁げ䅑杷允䅁䅁䅕䅁䑁䅁䅷䅁䙁䅁䅁䥁獃欵䉚权䱃䅁䅁权㙁䅁䅁权䡁允䅁允䅁䅁䅅䅁䙁䝁䩥⽊戳䉊䅆䍄䉁䅁䅁兂䅁䅁䅍䅄䅁䅁䅕䅁䅁䍁潁唫䭁䝁䅙䅁䭁䑁䅷䅁䭁䅁䉣䅁䉁䅁䅁允䅁䅁䅯先䅅䅁杷允䅁䅁䅕䅁䑁䅁䅷䅁䙁䅁䅁䥁獃欵䉚权杂䅁䅁权ㅁ䅁䅁权䡁允䅁允䅁䅁䅅䅁䭁䡁䅕䅁䵁䅉䅅䅁䙁䅁䅁睁䵁䅁䅁兂䅁䅁䅁乖佚兑䅯杫䅁䅁䅯免䅁䅁䅯睂䅅䅁䅅䅁䉁䅁䅁兂䅁䅁䅂⽘䱔兑杷允䅁䅁䅕䅁䑁䅁䅷䅁䙁䅁䅁䅁癃䕰䈹权慃䅁䅁权㡁䅁䅁权䡁允䅁允䅁䅁䅅䅁䙁䉁儹㉌っ穔䍚䍄䉁䅁䅁兂䅁䅁䅍䅄䅁䅁䅕䅁䅁䕁昰䕕䭅䭁䅳䅁䭁䕁䅧䅁䭁䅁䉣䅁䉁䅁䅁允䅁䅁䅯权䅅䅁杷允䅁䅁䅧䅁䑁䅁䅁䅁䙁䅁䅁䅁奃杸䉴权婂䅁䅁兂䅁䅁䅁䴵嘴兑䅯杒䅁䅁䅯杊䅁䅁䅯䅂䍁䅧䅯允䅁䅁䅅䅁䉁䅁䅁杄䵁䅁䅁兎㕁䍁䄴兎㉁䅁䅁䍄䉁䅁䅁兂䅁䅁䅍䅄䅁䅁䅕䅁䅁䩁㉂䔫䭁䩁䅧䅁䭁䕁䅯䅁䭁䅁䉣䅁䉁䅁䅁允䅁䅁䅕䅁䅁湅硐歏䵉䅉䅅䅁䙁䅁䅁睁䵁䅁䅁兂䅁䅁䅃偣佂兑䅯䅁䅅䅁䅯杍䅁䅁䅯睂䅅䅁䅅䅁䉁䅁䅁权䝁允䅁䍄䉁䅁䅁䅃䅁䅁䅍䅁䅁䅁䅕䅁䅁䩁䝪ぃ䭅䙁䅫䅁䙁䅁䅁䅁獄桺䉖权㍁䅁䅁权流䅁䅁权䕁䅁䅋权䉁䅁䅁允䅁䅁䅅䅁䙁䕁桪桥畓摶䅖䍄䉁䅁䅁兂䅁䅁䅍䅄䅁䅁䅕䅁䅁䙁坔歔䭅䩁䅑䅁䭁䑁䅕䅁䭁䅁䉣䅁䉁䅁䅁允䅁䅁䅯睊䅅䅁杷允䅁䅁䅕䅁䑁䅁䅷䅁䙁䅁䅁䥁㝁啗䈹权杄䅁䅁权穁䅁䅁权䡁允䅁允䅁䅁䅅䅁䙁䅁䅁䅁䅁䅁䅁䍄䉁䅁䅁兂䅁䅁䅍䅄䅁䅁䅕䅁䅁䍁潁唫䭁䵁䅕䅁䭁䑁䅙䅁䭁䅁䉣䅁䉁䅁䅁允䅁䅁䅕潳摐爳奺歂䵁䅉䅅䅁䥁䅁䅁睁䅁䅁䅁兂䅁䅁䅁䵭䱙兑䅯䅇䅁䅁䅕䅁䅁䩁偔商䭅䑁䅉䅁䭁䍁䅙䅁䭁䅁䅑潁䭁䅁䅅䅁䉁䅁䅁允䅁䅁䅕児塲㍯㥁ぐ䵁䅉䅅䅁䥁䅁䅁睁䅁䅁䅁兂䅁䅁䅁䵭䱙兑䅯䅗䅁䅁䅕䅁䅁偁佪商䭅䕁䅷䅁䭁䍁䅙䅁䭁䅁䅑潁䭁䅁䅅䅁䉁䅁䅁允䅁䅁䄴权䅁䑁䅅杌ㅁ䑁䅧䅁䵁䅉䅅䅁䥁䅁䅁睁䅁䅁䅁兂䅁䅁䅁䵭䱙兑䅯䅗䅁䅁䅕䅁䅁䵁䝄ぃ䭅䕁䅉䅁䭁䍁䅙䅁䭁䅁䅑潁䭁䅁䅅䅁䉁䅁䅁允䅁䅁䅯䅗䅁䅁杷允䅁䅁䅕䅁䑁䅁䅷䅁䙁䅁䅁䅁䅄倹䅴权啃䅁䅁权䥂䅁䅁权䡁允䅁允䅁䅁䅅䅁䭁䑁䉁䅁䵁䅉䅅䅁䥁䅁䅁睁䅁䅁䅁兂䅁䅁䅁䵭䱙兑䅯䅗䅁䅁䅕䅁䅁佁佔商䭅䑁䅁䅁䭁䍁䅙䅁䭁䅁䅑潁䭁䅁䅅䅁䉁䅁䅁允䅁䅁䄴权䅁䑁䅙杌㑁䑁䅣䅁䵁䅉䅅䅁䙁䅁䅁睁䵁䅁䅁兂䅁䅁䅄佧兊兑䅯睩䅁䅁䅯睐䅁䅁䅯睂䅅䅁䅅䅁䉁䅁䅁兂䅁䅁䅁䅁䅁䅁杷允䅁䅁䅕䅁䑁䅁䅷䅁䙁䅁䅁䅁乃唰䈵权慃䅁䅁权䍂䅁䅁权䡁允䅁允䅁䅁䅅䅁䙁䅁䅁偁ㅅ核䍎䍄䉁䅁䅁兂䅁䅁䅍䅄䅁䅁䅕䅁䅁䙧䕑䕕䭅䵁䅕䅁䭁䕁䅷䅁䭁䅁䉣䅁䉁䅁䅁允䅁䅁䅕䩃朹灖䩒䕆䵁䅉䅅䅁䥁䅁䅁睁䅁䅁䅁兂䅁䅁䅁䵭䱙兑䅯䅗䅁䅁䅕䅁䅁䵁䝄ぃ䭅䑁䄰䅁䭁䍁䅙䅁䭁䅁䅑潁䭁䅁䅅䅁䉁䅁䅁允䅁䅁䅯䅗䅁䅁杷允䅁䅁䅧䅁䑁䅁䅁䅁䙁䅁䅁䅁奃杸䉴权坂䅁䅁兂䅁䅁䅁䴫嘴兑䅯䅓䅁䅁䅯杊䅁䅁䅯䅂䍁䅧䅯允䅁䅁䅅䅁䉁䅁䅁杄䭁䅁䅁睍畁䑁䅫兏䅁䅁杷允䅁䅁䅕䅁䑁䅁䅷䅁䙁䅁䅁䅁杂癹䅴权浂䅁䅁权䱂䅁䅁权䡁允䅁允䅁䅁䅅䅁䭁䍁䉉䅁䵁䅉䅅䅁䙁䅁䅁睁䵁䅁䅁兂䅁䅁䅁住佒兑䅯睰䅁䅁䅯杏䅁䅁䅯睂䅅䅁䅅䅁䉁䅁䅁权䭁允䅁䍄䉁䅁䅁兂䅁䅁䅍䅄䅁䅁䅕䅁䅁䙁坔歔䭅䵁䅳䅁䭁䕁䅧䅁䭁䅁䉣䅁䉁䅁䅁允䅁䅁䅕䅁䅁䅁䅁䅁䵁䅉䅅䅁䥁䅁䅁睁䅁䅁䅁兂䅁䅁䅁䵭䱙兑䅯杖䅁䅁䅕䅁䅁䩁偄商䭅䍁䅷䅁䭁䍁䅙䅁䭁䅁䅑潁䭁䅁䅅䅁䉁䅁䅁允䅁䅁䅕児塲㍯䉂䕤䵁䅉䅅䅁䙁䅁䅁睁䵁䅁䅁兂䅁䅁䅃偣佂兑䅯䅮䅁䅁䅯睐䅁䅁䅯睂䅅䅁䅅䅁䉁䅁䅁兂䅁䅁䅁䅁䅁䅁杷允䅁䅁䅧䅁䑁䅁䅁䅁䙁䅁䅁䅁奃杸䉴权捂䅁䅁兂䅁䅁䅁䴸嘴兑䅯䅍䅁䅁䅯杊䅁䅁䅯䅂䍁䅧䅯允䅁䅁䅅䅁䉁䅁䅁兂䙃ㄶ㑇瑈㉖䅑杷允䅁䅁䅕䅁䑁䅁䅷䅁䙁䅁䅁䅁䕁啪䈹权橃䅁䅁权㑁䅁䅁权䡁允䅁允䅁䅁䅅䅁䙁䅁䅁䅁䅁䅁䅁䍄䉁䅁䅁兂䅁䅁䅍䅄䅁䅁䅕䅁䅁䉁䉃䔫䭁䥁䅫䅁䭁䕁䅧䅁䭁䅁䉣䅁䉁䅁䅁允䅁䅁䅯兲䅁䅁杷允䅁䅁䅕䅁䑁䅁䅷䅁䙁䅁䅁䥁睃ば䈹权䅁允䅁权䩂䅁䅁权䡁允䅁允䅁䅁䅅䅁䭁䅁䉙䅁䵁䅉䅅䅁䙁䅁䅁睁䵁䅁䅁兂䅁䅁䅃䅖兒兑䅯末䅁䅁䅯䅍䅁䅁䅯睂䅅䅁䅅䅁䉁䅁䅁兂䅁䅁䅁䅁䅁䅁杷允䅁䅁䅧䅁䑁䅁䅁䅁䙁䅁䅁䅁奃杸䉴权奂䅁䅁兂䅁䅁䅁䵅嘸兑䅯睌䅁䅁䅯杊䅁䅁䅯䅂䍁䅧䅯允䅁䅁䅅䅁䉁䅁䅁杄䭁䅁䅁兎畁䑁䅧李䅁䅁杷允䅁䅁䅕䅁䑁䅁䅷䅁䙁䅁䅁䅁权晹䅴权浂䅁䅁权䉂䅁䅁权䡁允䅁允䅁䅁䅅䅁䭁䉁䈸䅁䵁䅉䅅䅁䥁䅁䅁睁䅁䅁䅁兂䅁䅁䅁䵭䱙兑䅯䅘䅁䅁䅕䅁䅁䩁偄商䭅䕁䅷䅁䭁䍁䅙䅁䭁䅁䅑潁䭁䅁䅅䅁䉁䅁䅁允䅁䅁䅕児塲㍯㕂䕥䵁䅉䅅䅁䙁䅁䅁睁䵁䅁䅁兂䅁䅁䅃偣佂兑䅯䅮䅁䅁䅯䅐䅁䅁䅯睂䅅䅁䅅䅁䉁䅁䅁兂㍂佪琷塅卅䅑杷允䅁䅁䅕䅁䑁䅁䅷䅁䙁䅁䅁䥁睂䔸䈵权坄䅁䅁权㍁䅁䅁权䡁允䅁允䅁䅁䅅䅁䙁䱁杌硙瑰㤯⼴䍄䉁䅁䅁兂䅁䅁䅍䅄䅁䅁䅕䅁䅁䙧䕑䕕䭅䥁䄴䅁䭁䕁䅍䅁䭁䅁䉣䅁䉁䅁䅁允䅁䅁䅕䅁䅁䅁䅁䅁䵁䅉䅅䅁䥁䅁䅁睁䅁䅁䅁兂䅁䅁䅁䵭䱙兑䅯杖䅁䅁䅕䅁䅁偁佪商䭅䍁䄸䅁䭁䍁䅙䅁䭁䅁䅑潁䭁䅁䅅䅁䉁䅁䅁允䅁䅁䄴权䅁䑁䅑杌㉁䑁䅍䅁䵁䅉䅅䅁䙁䅁䅁睁䵁䅁䅁兂䅁䅁䅁祥倱兑䅯䅮䅁䅁䅯睍䅁䅁䅯睂䅅䅁䅅䅁䉁䅁䅁兂䅁䅁䅁䅁䅁䅁杷允䅁䅁䅧䅁䑁䅁䅁䅁䙁䅁䅁䅁奃杸䉴权捂䅁䅁兂䅁䅁䅁䵬嘸兑䅯児䅁䅁䅯杊䅁䅁䅯䅂䍁䅧䅯允䅁䅁䅅䅁䉁䅁䅁兂㉄䙋偹桷㉬䅑杷允䅁䅁䅕䅁䑁䅁䅷䅁䙁䅁䅁䅁乃唰䈵权捃䅁䅁权畁䅁䅁权䡁允䅁允䅁䅁䅅䅁䙁䅁䅁䅁䅁䅁䅁䍄䉁䅁䅁兂䅁䅁䅍䅄䅁䅁䅕䅁䅁䡁瑳ご䭅乁䅯䅁䭁䑁䅁䅁䭁䅁䉣䅁䉁䅁䅁允䅁䅁䅕䅁䅁䅁䅁䅁䵁䅉䅅䅁䙁䅁䅁睁䵁䅁䅁兂䅁䅁䅄佧兊兑䅯䅴䅁䅁䅯杏䅁䅁䅯睂䅅䅁䅅䅁䉁䅁䅁兂䅁䅁䅁䅁䅁䅁杷允䅁䅁䅧䅁䑁䅁䅁䅁䙁䅁䅁䅁奃杸䉴权奂䅁䅁兂䅁䅁䅁乣噅兑䅯兏䅁䅁䅯杊䅁䅁䅯䅂䍁䅧䅯允䅁䅁䅅䅁䉁䅁䅁兂䕄䕣獓㉊お䅑杷允䅁䅁䅕䅁䑁䅁䅷䅁䙁䅁䅁䅁䅄倹䅴权煄䅁䅁权䝂䅁䅁权䡁允䅁允䅁䅁䅅䅁䙁䡁桖奸䭊偭⽧䍄䉁䅁䅁䅃䅁䅁䅍䅁䅁䅁䅕䅁䅁䩁䝪ぃ䭅䙁䅫䅁䙁䅁䅁䅁䥄杸䉴权䙂䅁䅁权流䅁䅁权䕁䅁䅋权䉁䅁䅁允䅁䅁䅅䅁䭁䙁䅯䅁䵁䅉䅅䅁䙁䅁䅁睁䵁䅁䅁兂䅁䅁䅃佲䝚兑䅯䅮䅁䅁䅯䅌䅁䅁䅯睂䅅䅁䅅䅁䉁䅁䅁兂䕃獮焲㍺丱䅷杷允䅁䅁䅕䅁䑁䅁䅷䅁䙁䅁䅁䥁睂䔸䈵权佃䅁䅁权㥁䅁䅁权䡁允䅁允䅁䅁䅅䅁䙁䡁啍全畁䄵䍸䍄䉁䅁䅁兂䅁䅁䅍䅄䅁䅁䅕䅁䅁䡧睄歔䭅乁䅉䅁䭁䑁䅁䅁䭁䅁䉣䅁䉁䅁䅁允䅁䅁䅕䅁䅁䅁䅁䅁䵁䅉䅅䅁䥁䅁䅁睁䅁䅁䅁兂䅁䅁䅁䵭䱙兑䅯杖䅁䅁䅕䅁䅁䉁偄商䭅䑁䅑䅁䭁䍁䅙䅁䭁䅁䅑潁䭁䅁䅅䅁䉁䅁䅁允䅁䅁䄴权䅁䑁䅅杌穁䑁䅍䅁䵁䅉䅅䅁䙁䅁䅁睁䵁䅁䅁兂䅁䅁䅃佲䝚兑䅯杭䅁䅁䅯李䅁䅁䅯睂䅅䅁䅅䅁䉁䅁䅁兂䝃捯敧伳煷村杷允䅁䅁䅕䅁䑁䅁䅷䅁䙁䅁䅁䅁扂䕍䈹权杄䅁䅁权㥁䅁䅁权䡁允䅁允䅁䅁䅅䅁䙁䅁䅁䅁䅁䅁䅁䍄䉁䅁䅁兂䅁䅁䅍䅄䅁䅁䅕䅁䅁䕧求ご䭅佁䅯䅁䭁䑁䅳䅁䭁䅁䉣䅁䉁䅁䅁允䅁䅁䅕䅁䅁䅁䅁䅁䵁䅉䅅䅁䙁䅁䅁睁䵁䅁䅁兂䅁䅁䅃楡倵兑䅯䄳䅁䅁䅯児䅁䅁䅯睂䅅䅁䅅䅁䉁䅁䅁兂䅁䅁䅁䅁䅁䅁杷允䅁䅁䅕䅁䑁䅁䅷䅁䙁䅁䅁䥁㝁啗䈹权䍁允䅁权硁䅁䅁权䡁允䅁允䅁䅁䅅䅁䙁䅁䅁䅁䅁䅁䅁䍄䉁䅁䅁䅃䅁䅁䅍䅁䅁䅁䅕䅁䅁䩁䝪ぃ䭅䙁䅧䅁䙁䅁䅁䅁䥄杸䉴权䑂䅁䅁权流䅁䅁权䕁䅁䅋权䉁䅁䅁允䅁䅁䅅䅁䭁䙁䅳䅁䵁䅉䅅䅁䙁䅁䅁睁䵁䅁䅁兂䅁䅁䅁䡫㑢䅑䅯䄴䅁䅁䅯睓䅁䅁䅯睂䅅䅁䅅䅁䉁䅁䅁兂䅁䅁䅁䅁䅁䅁杷允䅁䅁䅕䅁䑁䅁䅷䅁䙁䅁䅁䅁扂䕍䈹权兄䅁䅁权㍁䅁䅁权䡁允䅁允䅁䅁䅅䅁䙁䅁䅁䅁䅁䅁䅁䍄䉁䅁䅁兂䅁䅁䅍䅄䅁䅁䅕䅁䅁䡧睄歔䭅䝁䅍䅁䭁䑁䅣䅁䭁䅁䉣䅁䉁䅁䅁允䅁䅁䅕允捂卅敮䕗䵉䅉䅅䅁䙁䅁䅁睁䵁䅁䅁兂䅁䅁䅁䥂倱兑䅯杵䅁䅁䅯睏䅁䅁䅯睂䅅䅁䅅䅁䉁䅁䅁兂䅁䅁䅁䅁䅁䅁杷允䅁䅁䅧䅁䑁䅁䅁䅁䙁䅁䅁䅁奃杸䉴权牁䅁䅁兂䅁䅁䅁䵐嘸兑䅯䅎䅁䅁䅯杊䅁䅁䅯䅂䍁䅧䅯允䅁䅁䅅䅁䉁䅁䅁杄䕁䅁䅁免䅁䅁杷允䅁䅁䅧䅁䑁䅁䅁䅁䙁䅁䅁䅁奃杸䉴权坂䅁䅁兂䅁䅁䅁䵫嘸兑䅯杏䅁䅁䅯杊䅁䅁䅯䅂䍁䅧䅯允䅁䅁䅅䅁䉁䅁䅁兂歃䑣䬰㘱㡤䅑杷允䅁䅁䅧䅁䑁䅁䅁䅁䙁䅁䅁䅁奃杸䉴权奂䅁䅁兂䅁䅁䅁乣噅兑䅯睁䅁䅁䅯杊䅁䅁䅯䅂䍁䅧䅯允䅁䅁䅅䅁䉁䅁䅁兂潃㡵敭䭳䬲䅑杷允䅁䅁䅕䅁䑁䅁䅷䅁䙁䅁䅁䅁杁偋䅬权浂䅁䅁权䑁䅁䅁权䡁允䅁允䅁䅁䅅䅁䭁䉁䈰䅁䵁䅉䅅䅁䙁䅁䅁睁䵁䅁䅁兂䅁䅁䅁晡但兑䅯典䅁䅁䅯睓䅁䅁䅯睂䅅䅁䅅䅁䉁䅁䅁兂卄剆戴潋坷䅑杷允䅁䅁䅕䅁䑁䅁䅷䅁䙁䅁䅁䥁煂歌䈹权啃䅁䅁权⭁䅁䅁权䡁允䅁允䅁䅁䅅䅁䭁䭁䄴䅁䵁䅉䅅䅁䙁䅁䅁睁䵁䅁䅁兂䅁䅁䅃ㅏ偬兑䅯䄱䅁䅁䅯睑䅁䅁䅯睂䅅䅁䅅䅁䉁䅁䅁兂奁㡨䕄湲瑯䅑杷允䅁䅁䅧䅁䑁䅁䅁䅁䙁䅁䅁䅁奃杸䉴权坂䅁䅁兂䅁䅁䅁䵫嘸兑䅯睏䅁䅁䅯杊䅁䅁䅯䅂䍁䅧䅯允䅁䅁䅅䅁䉁䅁䅁兂灁䥘䌯嘹䉋䅑杷允䅁䅁䅕䅁䑁䅁䅷䅁䙁䅁䅁䅁元癤䅨权㑃䅁䅁权癁䅁䅁权䡁允䅁允䅁䅁䅅䅁䙁偁头〲歶〸䄵䍄䉁䅁䅁兂䅁䅁䅍䅄䅁䅁䅕䅁䅁䕧求ご䭅䝁䅙䅁䭁䑁䅅䅁䭁䅁䉣䅁䉁䅁䅁允䅁䅁䅯睅䅅䅁杷允䅁䅁䅕䅁䑁䅁䅷䅁䙁䅁䅁䅁杁偋䅬权敄䅁䅁权畁䅁䅁权䡁允䅁允䅁䅁䅅䅁䙁䅁䅁䅁䅁䅁䅁䍄䉁䅁䅁兂䅁䅁䅍䅄䅁䅁䅕䅁䅁䕧求ご䭅䩁䄴䅁䭁䕁䅧䅁䭁䅁䉣䅁䉁䅁䅁允䅁䅁䅕䭆䠵場啯樱䴸䅉䅅䅁䙁䅁䅁睁䵁䅁䅁兂䅁䅁䅁住佒兑䅯朰䅁䅁䅯䅑䅁䅁䅯睂䅅䅁䅅䅁䉁䅁䅁兂䅁䅁䅁䅁䅁䅁杷允䅁䅁䅧䅁䑁䅁䅁䅁䙁䅁䅁䅁奃杸䉴权奂䅁䅁兂䅁䅁䅁䵹䱙兑䅯睐䅁䅁䅯杊䅁䅁䅯䅂䍁䅧䅯允䅁䅁䅅䅁䉁䅁䅁权扂䅁䅁䍄䉁䅁䅁䅃䅁䅁䅍䅁䅁䅁䅕䅁䅁䩁䝪ぃ䭅䙁䅁䅁䙁䅁䅁䅁㑁硺䉖权䉂䅁䅁权流䅁䅁权䕁䅁䅋权䉁䅁䅁允䅁䅁䅅䅁佁䅁䅯䅁㍁䍁䄴李硁䅁䅁䍄䉁䅁䅁兂䅁䅁䅍䅄䅁䅁䅕䅁䅁䕁乄〫䭁䩁䅷䅁䭁䑁䅙䅁䭁䅁䉣䅁䉁䅁䅁允䅁䅁䅕獣睔㥯坬䕂䵁䅉䅅䅁䙁䅁䅁睁䵁䅁䅁兂䅁䅁䅃䭳偤兑䅯朳䅁䅁䅯兑䅁䅁䅯睂䅅䅁䅅䅁䉁䅁䅁兂䅁䅁䅁䅁䅁䅁杷允䅁䅁䅕䅁䑁䅁䅷䅁䙁䅁䅁䅁㑁䔵䈵权ぃ䅁䅁权穁䅁䅁权䡁允䅁允䅁䅁䅅䅁䙁䅁䅁䅁䅁䅁䅁䍄䉁䅁䅁䅃䅁䅁䅍䅁䅁䅁䅕䅁䅁䩁䝪ぃ䭅䙁䅧䅁䙁䅁䅁䅁允硺䉖权䡂䅁䅁权流䅁䅁权䕁䅁䅋权䉁䅁䅁允䅁䅁䅅䅁佁䅁䅯䅁睁䍁䄴李㕁䅁䅁䍄䉁䅁䅁兂䅁䅁䅍䅄䅁䅁䅕䅁䅁䕁乄〫䭁䩁䄴䅁䭁䑁䅳䅁䭁䅁䉣䅁䉁䅁䅁允䅁䅁䅕噈歰㥏倹吸䴸䅉䅅䅁䥁䅁䅁睁䅁䅁䅁兂䅁䅁䅁䵭䱙兑䅯杖䅁䅁䅕䅁䅁佁佺商䭅䕁䅣䅁䭁䍁䅙䅁䭁䅁䅑潁䭁䅁䅅䅁䉁䅁䅁允䅁䅁䅕浚浚畚奚䔵䵁䅉䅅䅁䙁䅁䅁睁䵁䅁䅁兂䅁䅁䅁䍉㕪䅑䅯䄱䅁䅁䅯兓䅁䅁䅯睂䅅䅁䅅䅁䉁䅁䅁兂呃楴畴䙥夯睐杷允䅁䅁䅧䅁䑁䅁䅁䅁䙁䅁䅁䅁奃杸䉴权奂䅁䅁兂䅁䅁䅁䴫嘴兑䅯材䅁䅁䅯杊䅁䅁䅯䅂䍁䅧䅯允䅁䅁䅅䅁䉁䅁䅁杄䭁䅁䅁杍畁䑁䅁䅏䅁䅁杷允䅁䅁䅕䅁䑁䅁䅷䅁䙁䅁䅁䅁啂欱䈵权䕁允䅁权祁䅁䅁权䡁允䅁允䅁䅁䅅䅁䙁䅁䅁䅁䅁䅁䅁䍄䉁䅁䅁䅃䅁䅁䅍䅁䅁䅁䅕䅁䅁䩁䝪ぃ䭅䙁䄴䅁䙁䅁䅁䅁䅂到䉖权䭂䅁䅁权流䅁䅁权䕁䅁䅋权䉁䅁䅁允䅁䅁䅅䅁䭁䍁䅙䅁䵁䅉䅅䅁䥁䅁䅁睁䅁䅁䅁兂䅁䅁䅁䵭䱙兑䅯䅗䅁䅁䅕䅁䅁䭁偔商䭅䕁䅉䅁䭁䍁䅙䅁䭁䅁䅑潁䭁䅁䅅䅁䉁䅁䅁允䅁䅁䅕児塲㍯㥃ご䵁䅉䅅䅁䥁䅁䅁睁䅁䅁䅁兂䅁䅁䅁䵭䱙兑䅯杖䅁䅁䅕䅁䅁偁佪商䭅䑁䅣䅁䭁䍁䅙䅁䭁䅁䅑潁䭁䅁䅅䅁䉁䅁䅁允䅁䅁䄴䅄䅁䍁䄰䅍畁䑁䅅李䅁䅁杷允䅁䅁䅕䅁䑁䅁䅷䅁䙁䅁䅁䅁癃䕰䈹权楃䅁䅁权癁䅁䅁权䡁允䅁允䅁䅁䅅䅁䙁䅁䅁䅁䅁䅁䅁䍄䉁䅁䅁䅃䅁䅁䅍䅁䅁䅁䅕䅁䅁䩁䝪ぃ䭅䙁䅧䅁䙁䅁䅁䅁睄桺䉖权䭂䅁䅁权流䅁䅁权䕁䅁䅋权䉁䅁䅁允䅁䅁䅅䅁䙁䭁䠵場啯潪䅚䍄䉁䅁䅁兂䅁䅁䅍䅄䅁䅁䅕䅁䅁䍁潁唫䭁䭁䅉䅁䭁䕁䅙䅁䭁䅁䉣䅁䉁䅁䅁允䅁䅁䅕䅁睃搯穚歚䵉䅉䅅䅁䙁䅁䅁睁䵁䅁䅁兂䅁䅁䅁䍉㕪䅑䅯朹䅁䅁䅯䅔䅁䅁䅯睂䅅䅁䅅䅁䉁䅁䅁兂䅁䅁䅁䅁䅁䅁杷允䅁䅁䅧䅁䑁䅁䅁䅁䙁䅁䅁䅁奃杸䉴权奂䅁䅁兂䅁䅁䅁䵬嘸兑䅯䅓䅁䅁䅯杊䅁䅁䅯䅂䍁䅧䅯允䅁䅁䅅䅁䉁䅁䅁兂慃婭婭呭㉆䅑杷允䅁䅁䅕䅁䑁䅁䅷䅁䙁䅁䅁䅁杂癹䅴权奃䅁䅁权祁䅁䅁权䡁允䅁允䅁䅁䅅䅁䙁䅁䅁䅁䅁䅁䅁䍄䉁䅁䅁兂䅁䅁䅍䅄䅁䅁䅕䅁䅁䱧湃ご䭅䱁䅑䅁䭁䑁䄸䅁䭁䅁䉣䅁䉁䅁䅁允䅁䅁䅕䅁䅁䅁䅁䅁䵁䅉䅅䅁䙁䅁䅁睁䵁䅁䅁兂䅁䅁䅁䍉㕪䅑䅯䄰䅁䅁䅯䅎䅁䅁䅯睂䅅䅁䅅䅁䉁䅁䅁兂䩄䉤呢啗穷䅑杷允䅁䅁䅕䅁䑁䅁䅷䅁䙁䅁䅁䅁乂ㅈ䉂权煄䅁䅁权穁䅁䅁权䡁允䅁允䅁䅁䅅䅁䙁䅁䅁䅁䅁䅁䅁䍄䉁䅁䅁䅃䅁䅁䅍䅁䅁䅁䅕䅁䅁䩁䝪ぃ䭅䙁䅙䅁䙁䅁䅁䅁元硺䉖权䉂䅁䅁权流䅁䅁权䕁䅁䅋权䉁䅁䅁允䅁䅁䅅䅁䙁䙁㑋潈牘奅䄹䍄䉁䅁䅁兂䅁䅁䅍䅄䅁䅁䅕䅁䅁䡁瑳ご䭅乁䅷䅁䭁䕁䅍䅁䭁䅁䉣䅁䉁䅁䅁允䅁䅁䅕䔵楺汳㡷稵䴸䅉䅅䅁䙁䅁䅁睁䵁䅁䅁兂䅁䅁䵄祑愲兑䅯䄵䅁䅁䅯兎䅁䅁䅯睂䅅䅁䅅䅁䉁䅁䅁兂䅁䅁䅁䅁䅁䅁杷允䅁䅁䅕䅁䑁䅁䅷䅁䙁䅁䅁䅁元癤䅨权䭄䅁䅁权䭂䅁䅁权䡁允䅁允䅁䅁䅅䅁䙁䱁捇䈳奶⽑⽕䍄䉁䅁䅁兂䅁䅁䅍䅄䅁䅁䅕䅁䅁䕺瑍歭䭅䭁䅍䅁䭁䕁䅕䅁䭁䅁䉣䅁䉁䅁䅁允䅁䅁䅕䅁䅁䅁䅁䅁䵁䅉䅅䅁䙁䅁䅁睁䵁䅁䅁兂䅁䅁䅃偣佂兑䅯䅁䅅䅁䅯兔䅁䅁䅯睂䅅䅁䅅䅁䉁䅁䅁权䝁允䅁䍄䉁䅁䅁䅃䅁䅁䅍䅁䅁䅁䅕䅁䅁䩁䝪ぃ䭅䙁䅙䅁䙁䅁䅁䅁㑄桺䉖权䡂䅁䅁权流䅁䅁权䕁䅁䅋权䉁䅁䅁允䅁䅁䅅䅁佁䅁䅯䅁ぁ䍁䄴䅍ぁ䅁䅁䍄䉁䅁䅁兂䅁䅁䅍䅄䅁䅁䅕䅁䅁䭁欫ご䭅䭁䅍䅁䭁䑁䅙䅁䭁䅁䉣䅁䉁䅁䅁允䅁䅁䅕䅁杁㡔㑺欹䵅䅉䅅䅁䥁䅁䅁睁䅁䅁䅁兂䅁䅁䅁䵭䱙兑䅯䅗䅁䅁䅕䅁䅁䵁䝪ぃ䭅䍁䄴䅁䭁䍁䅙䅁䭁䅁䅑潁䭁䅁䅅䅁䉁䅁䅁允䅁䅁䅯睗䅁䅁杷允䅁䅁䅕䅁䑁䅁䅷䅁䙁䅁䅁䅁扂䕍䈹权硃䅁䅁权㍁䅁䅁权䡁允䅁允䅁䅁䅅䅁䙁䅁䅁䅁䅁䅁䅁䍄䉁䅁䅁䅃䅁䅁䅍䅁䅁䅁䅕䅁䅁䩁䝪ぃ䭅䙁䅧䅁䙁䅁䅁䅁䅄杸䉴权䑂䅁䅁权流䅁䅁权䕁䅁䅋权䉁䅁䅁允䅁䅁䅅䅁䭁䙁䅧䅁䵁䅉䅅䅁䙁䅁䅁睁䵁䅁䅁兂䅁䅁䅁㙲偒兑䅯䅹䅁䅁䅯睒䅁䅁䅯睂䅅䅁䅅䅁䉁䅁䅁兂䭃䄴䕋潥匰村杷允䅁䅁䅧䅁䑁䅁䅁䅁䙁䅁䅁䅁奃杸䉴权捂䅁䅁兂䅁䅁䅁䵬嘸兑䅯兔䅁䅁䅯杊䅁䅁䅯䅂䍁䅧䅯允䅁䅁䅅䅁䉁䅁䅁兂慃婭婭慭䕵䅑杷允䅁䅁䅕䅁䑁䅁䅷䅁䙁䅁䅁䅁䅂智䅴权啃䅁䅁权畁䅁䅁权䡁允䅁允䅁䅁䅅䅁䭁䑁䉑䅁䵁䅉䅅䅁䙁䅁䅁睁䵁䅁䅁兂䅁䅁䅁祥倱兑䅯䄹䅁䅁䅯睑䅁䅁䅯睂䅅䅁䅅䅁䉁䅁䅁兂䝃剳畤婒瑑䅑杷允䅁䅁䅧䅁䑁䅁䅁䅁䙁䅁䅁䅁奃杸䉴权坂䅁䅁兂䅁䅁䅁䵅嘸兑䅯䅏䅁䅁䅯杊䅁䅁䅯䅂䍁䅧䅯允䅁䅁䅅䅁䉁䅁䅁杄䥁䅁䅁䅍畁䑁䅙䅁䵁䅉䅅䅁䙁䅁䅁睁䵁䅁䅁兂䅁䅁䅁䥂倱兑䅯杚䅁䅁䅯兒䅁䅁䅯睂䅅䅁䅅䅁䉁䅁䅁权啁允䅁䍄䉁䅁䅁兂䅁䅁䅍䅄䅁䅁䅕䅁䅁䵁い〫䭁䭁䅣䅁䭁䑁䅷䅁䭁䅁䉣䅁䉁䅁䅁允䅁䅁䅯权䅅䅁杷允䅁䅁䅕䅁䑁䅁䅷䅁䙁䅁䅁䅁䕁啪䈹权煄䅁䅁权⽁䅁䅁权䡁允䅁允䅁䅁䅅䅁䙁䅁䅁䅁䅁䅁䅁䍄䉁䅁䅁䅃䅁䅁䅍䅁䅁䅁䅕䅁䅁䩁䝪ぃ䭅䙁䅙䅁䙁䅁䅁䅁元硺䉖权䥂䅁䅁权流䅁䅁权䕁䅁䅋权䉁䅁䅁允䅁䅁䅅䅁䙁䵁䴳䵺䵺婺䅊䍄䉁䅁䅁兂䅁䅁䅍䅄䅁䅁䅕䅁䅁䙁睳ご䭅䝁䅍䅁䭁䕁䅑䅁䭁䅁䉣䅁䉁䅁䅁允䅁䅁䅕䝎摍䍪㡙啥䵉䅉䅅䅁䥁䅁䅁睁䅁䅁䅁兂䅁䅁䅁䵭䱙兑䅯兗䅁䅁䅕䅁䅁䩁偄商䭅䕁䅯䅁䭁䍁䅙䅁䭁䅁䅑潁䭁䅁䅅䅁䉁䅁䅁允䅁䅁䅕瑃橥䑣愳づ䵁䅉䅅䅁䥁䅁䅁睁䅁䅁䅁兂䅁䅁䅁䵭䱙兑䅯杘䅁䅁䅕䅁䅁䵁䝄ぃ䭅䑁䅯䅁䭁䍁䅙䅁䭁䅁䅑潁䭁䅁䅅䅁䉁䅁䅁允䅁䅁䅯杘䅁䅁杷允䅁䅁䅕䅁䑁䅁䅷䅁䙁䅁䅁䅁䅂智䅴权硃䅁䅁权㥁䅁䅁权䡁允䅁允䅁䅁䅅䅁䙁䅁䅁䵫砱坩䍖䍄䉁䅁䅁兂䅁䅁䅍䅄䅁䅁䅕䅁䅁䑁歪歔䭅乁䄴䅁䭁䕁䅕䅁䭁䅁䉣䅁䉁䅁䅁允䅁䅁䅕䅁䅁䅁䅁䅁䵁䅉䅅䅁䙁䅁䅁睁䵁䅁䅁兂䅁䅁䅁晡但兑䅯睩䅁䅁䅯睍䅁䅁䅯睂䅅䅁䅅䅁䉁䅁䅁兂䅁㌹㌶䬫祙䅑杷允䅁䅁䅕䅁䑁䅁䅷䅁䙁䅁䅁䥁睃ば䈹权卄䅁䅁权䱂䅁䅁权䡁允䅁允䅁䅁䅅䅁䙁䅁塲㍯㥁楩䅬䍄䉁䅁䅁䅃䅁䅁䅍䅁䅁䅁䅕䅁䅁䩁䝪ぃ䭅䙁䅙䅁䙁䅁䅁䅁元硺䉖权䵂䅁䅁权流䅁䅁权䕁䅁䅋权䉁䅁䅁允䅁䅁䅅䅁䙁䅁塲㍯㥁漱䄹䍄䉁䅁䅁兂䅁䅁䅍䅄䅁䅁䅕䅁䅁䝁确歔䭅䩁䅑䅁䭁䅁䅍䅁䭁䅁䉣䅁䉁䅁䅁允䅁䅁䅯杍䅅䅁杷允䅁䅁䅧䅁䑁䅁䅁䅁䙁䅁䅁䅁奃杸䉴权坂䅁䅁兂䅁䅁䅁䵫嘸兑䅯兒䅁䅁䅯杊䅁䅁䅯䅂䍁䅧䅯允䅁䅁䅅䅁䉁䅁䅁兂獄払敧慨别䅑杷允䅁䅁䅕䅁䑁䅁䅷䅁䙁䅁䅁䅁㑁䔵䈵权啃䅁䅁权ㅁ䅁䅁权䡁允䅁允䅁䅁䅅䅁䭁䑁䉣䅁䵁䅉䅅䅁䙁䅁䅁睁䵁䅁䅁兂䅁䅁䅃䅖兒兑䅯䅁䅅䅁䅯村䅁䅁䅯睂䅅䅁䅅䅁䉁䅁䅁权䝁允䅁䍄䉁䅁䅁䅃䅁䅁䅍䅁䅁䅁䅕䅁䅁䩁䝪ぃ䭅䙁䅙䅁䙁䅁䅁䅁元硺䉖权㡁䅁䅁权流䅁䅁权䕁䅁䅋权䉁䅁䅁允䅁䅁䅅䅁䙁䅁䅁䅁䅁灴䅎䍄䉁䅁䅁兂䅁䅁䅍䅄䅁䅁䅕䅁䅁䥷楄䕕䭅䝁䅍䅁䭁䑁䅷䅁䭁䅁䉣䅁䉁䅁䅁允䅁䅁䅕楗祪䌱㍎啁䵉䅉䅅䅁䥁䅁䅁睁䅁䅁䅁兂䅁䅁䅁䵭䱙兑䅯䅗䅁䅁䅕䅁䅁䑁偪商䭅䑁䅯䅁䭁䍁䅙䅁䭁䅁䅑潁䭁䅁䅅䅁䉁䅁䅁允䅁䅁䄴权䅁䑁䅅杌㉁䑁䅫䅁䵁䅉䅅䅁䙁䅁䅁睁䵁䅁䅁兂䅁䅁䅁偷㝔䅑䅯朱䅁䅁䅯睑䅁䅁䅯睂䅅䅁䅅䅁䉁䅁䅁兂桄㝵㜷氫㡐睐杷允䅁䅁䅧䅁䑁䅁䅁䅁䙁䅁䅁䅁奃杸䉴权坂䅁䅁兂䅁䅁䅁乣噅兑䅯兑䅁䅁䅯杊䅁䅁䅯䅂䍁䅧䅯允䅁䅁䅅䅁䉁䅁䅁兂㝄捲煫䉍略䅑杷允䅁䅁䅕䅁䑁䅁䅷䅁䙁䅁䅁䅁乃唰䈵权佃䅁䅁权癁䅁䅁权䡁允䅁允䅁䅁䅅䅁䙁䅁䅁䅁䅁䅁䅁䍄䉁䅁䅁兂䅁䅁䅍䅄䅁䅁䅕䅁䅁䙁坔歔䭅䵁䅧䅁䭁䕁䅅䅁䭁䅁䉣䅁䉁䅁䅁允䅁䅁䅕䅁䅁体祈欶䵅䅉䅅䅁䙁䅁䅁睁䵁䅁䅁兂䅁䅁䅃䝑偖兑䅯䄹䅁䅁䅯睎䅁䅁䅯睂䅅䅁䅅䅁䉁䅁䅁兂䅁䅁䅁䅁䅁䅁杷允䅁䅁䅕䅁䑁䅁䅷䅁䙁䅁䅁䵁䑸婌䉰权捃䅁䅁权㑁䅁䅁权䡁允䅁允䅁䅁䅅䅁䙁䅁䅁䅁䅁䅁䅁䍄䉁䅁䅁䅃䅁䅁䅍䅁䅁䅁䅕䅁䅁䩁䝪ぃ䭅䙁䅫䅁䙁䅁䅁䅁䥄杸䉴权ぁ䅁䅁权流䅁䅁权䕁䅁䅋权䉁䅁䅁允䅁䅁䅅䅁䭁䙁䅯䅁䵁䅉䅅䅁䙁䅁䅁睁䵁䅁䅁兂䅁䅁䅁偷㝔䅑䅯朱䅁䅁䅯䅐䅁䅁䅯睂䅅䅁䅅䅁䉁䅁䅁兂婂瑌䐹剌焷睐杷允䅁䅁䅕䅁䑁䅁䅷䅁䙁䅁䅁䵁䅃水䉂权䩃䅁䅁权㑁䅁䅁权䡁允䅁允䅁䅁䅅䅁䭁䭁䄰䅁䵁䅉䅅䅁䙁䅁䅁睁䵁䅁䅁兂䅁䅁䅃楡倵兑䅯䄷䅁䅁䅯杌䅁䅁䅯睂䅅䅁䅅䅁䉁䅁䅁兂䅁䅁䅁䅁䅁䅁杷允䅁䅁䅧䅁䑁䅁䅁䅁䙁䅁䅁䅁奃杸䉴权婂䅁䅁兂䅁䅁䅁䴵嘴兑䅯免䅁䅁䅯杊䅁䅁䅯䅂䍁䅧䅯允䅁䅁䅅䅁䉁䅁䅁杄䵁䅁䅁兎㉁䍁䄴䅏㍁䅁䅁䍄䉁䅁䅁兂䅁䅁䅍䅄䅁䅁䅕䅁䅁䝁䭄〫䭁䩁䅑䅁䭁䕁䅑䅁䭁䅁䉣䅁䉁䅁䅁允䅁䅁䅯李䅅䅁杷允䅁䅁䅕䅁䑁䅁䅷䅁䙁䅁䅁䥁煂歌䈹权䭄䅁䅁权㥁䅁䅁权䡁允䅁允䅁䅁䅅䅁䙁䅁䅁䅁䅁䅁䅁䍄䉁䅁䅁兂䅁䅁䅍䅄䅁䅁䅕䅁䅁䙧䕑䕕䭅䭁䄸䅁䭁䑁䅣䅁䭁䅁䉣䅁䉁䅁䅁允䅁䅁䅕䅁䅁䅁䅁䅁䵁䅉䅅䅁䥁䅁䅁睁䅁䅁䅁兂䅁䅁䅁䵭䱙兑䅯睋䅁䅁䅕䅁䅁䕁剄商䭅䕁䅳䅁䭁䍁䅙䅁䭁䅁䅑潁䭁䅁䅅䅁䉁䅁䅁允䅁䅁䅯杊䅁䅁杷允䅁䅁䅧䅁䑁䅁䅁䅁䙁䅁䅁䅁奃杸䉴权敂䅁䅁兂䅁䅁䅁䴵嘴兑䅯村䅁䅁䅯杊䅁䅁䅯䅂䍁䅧䅯允䅁䅁䅅䅁䉁䅁䅁杄䵁䅁䅁免睁䍁䄴睍㍁䅁䅁䍄䉁䅁䅁兂䅁䅁䅍䅄䅁䅁䅕䅁䅁䉁䉃䔫䭁䭁䅣䅁䭁䑁䄴䅁䭁䅁䉣䅁䉁䅁䅁允䅁䅁䅯权䅅䅁杷允䅁䅁䅕䅁䑁䅁䅷䅁䙁䅁䅁䅁灂唸䈵权䥄䅁䅁权䕂䅁䅁权䡁允䅁允䅁䅁䅅䅁䙁䭁卩呡獇⼫䉖䍄䉁䅁䅁兂䅁䅁䅍䅄䅁䅁䅕䅁䅁䅁乓ご䭅䩁䅧䅁䭁䍁䅷䅁䭁䅁䉣䅁䉁䅁䅁允䅁䅁䅕䅁䅁䅁䅁䅁䵁䅉䅅䅁䥁䅁䅁睁䅁䅁䅁兂䅁䅁䅁䵭䱙兑䅯䅗䅁䅁䅕䅁䅁偁佄商䭅䍁䅷䅁䭁䍁䅙䅁䭁䅁䅑潁䭁䅁䅅䅁䉁䅁䅁允䅁䅁䅕⽷潕䥘攫䕣䵁䅉䅅䅁䙁䅁䅁睁䵁䅁䅁兂䅁䅁䅁䍉㕪䅑䅯杚䅁䅁䅯睑䅁䅁䅯睂䅅䅁䅅䅁䉁䅁䅁权摁允䅁䍄䉁䅁䅁兂䅁䅁䅍䅄䅁䅁䅕䅁䅁䡁䭄〫䭁䱁䅧䅁䭁䕁䅷䅁䭁䅁䉣䅁䉁䅁䅁允䅁䅁䅕睧婢剆㡴䕑䵁䅉䅅䅁䙁䅁䅁睁䵁䅁䅁兂䅁䅁䅄佧兊兑䅯共䅁䅁䅯䅐䅁䅁䅯睂䅅䅁䅅䅁䉁䅁䅁权䭁允䅁䍄䉁䅁䅁䅃䅁䅁䅍䅁䅁䅁䅕䅁䅁䩁䝪ぃ䭅䙁䅫䅁䙁䅁䅁䅁獄桺䉖权㕁䅁䅁权流䅁䅁权䕁䅁䅋权䉁䅁䅁允䅁䅁䅅䅁䙁䡁啳歲剥乣䅖䍄䉁䅁䅁兂䅁䅁䅍䅄䅁䅁䅕䅁䅁䥁刳歔䭅䩁䅯䅁䭁䑁䅍䅁䭁䅁䉣䅁䉁䅁䅁允䅁䅁䅕䅁䅁䝁乘啄䵉䅉䅅䅁䙁䅁䅁睁䵁䅁䅁兂䅁䅁䅃ㅏ偬兑䅯朳䅁䅁䅯䅓䅁䅁䅯睂䅅䅁䅅䅁䉁䅁䅁兂睁⽶䡶攵䡷䅑杷允䅁䅁䅧䅁䑁䅁䅁䅁䙁䅁䅁䅁奃杸䉴权坂䅁䅁兂䅁䅁䅁䵅嘸兑䅯杓䅁䅁䅯杊䅁䅁䅯䅂䍁䅧䅯允䅁䅁䅅䅁䉁䅁䅁杄䭁䅁䅁免畁䑁䅍兎䅁䅁杷允䅁䅁䅕䅁䑁䅁䅷䅁䙁䅁䅁䅁杄晧䅨权㥃䅁䅁权㍁䅁䅁权䡁允䅁允䅁䅁䅅䅁䙁䵁䩖汔㉧䙡䅸䍄䉁䅁䅁兂䅁䅁䅍䅄䅁䅁䅕䅁䅁䙁睳ご䭅佁䅉䅁䭁䑁䅙䅁䭁䅁䉣䅁䉁䅁䅁允䅁䅁䅕䅁䅁䅁䅁䅁䵁䅉䅅䅁䥁䅁䅁睁䅁䅁䅁兂䅁䅁䅁䵭䱙兑䅯䅗䅁䅁䅕䅁䅁䩁偄商䭅䑁䅍䅁䭁䍁䅙䅁䭁䅁䅑潁䭁䅁䅅䅁䉁䅁䅁允䅁䅁䅕䅁䅁䅁䅁䅁䵁䅉䅅䅁䙁䅁䅁睁䵁䅁䅁兂䅁䅁䅃佲䝚兑䅯杚䅁䅁䅯睍䅁䅁䅯睂䅅䅁䅅䅁䉁䅁䅁权允允䅁䍄䉁䅁䅁兂䅁䅁䅍䅄䅁䅁䅕䅁䅁䝧畯ご䭅䝁䅁䅁䭁䑁䄴䅁䭁䅁䉣䅁䉁䅁䅁允䅁䅁䅯兢䅁䅁杷允䅁䅁䅧䅁䑁䅁䅁䅁䙁䅁䅁䅁奃杸䉴权坂䅁䅁兂䅁䅁䅁䵫嘸兑䅯睁䅁䅁䅯杊䅁䅁䅯䅂䍁䅧䅯允䅁䅁䅅䅁䉁䅁䅁兂卂䉵䘶礶坵䅑杷允䅁䅁䅕䅁䑁䅁䅷䅁䙁䅁䅁䅁乂ㅈ䉂权䱄䅁䅁权㉁䅁䅁权䡁允䅁允䅁䅁䅅䅁䙁䅁婮扈浖硳䅨䍄䉁䅁䅁䅃䅁䅁䅍䅁䅁䅁䅕䅁䅁䩁䝪ぃ䭅䉁䅧䅁䙁䅁䅁䅁䅂到䉖权祁䅁䅁权流䅁䅁权䕁䅁䅋权䉁䅁䅁允䅁䅁䅅䅁䭁䍁䅙䅁䵁䅉䅅䅁䙁䅁䅁睁䵁䅁䅁兂䅁䅁䅁䡫㑢䅑䅯术䅁䅁䅯䅐䅁䅁䅯睂䅅䅁䅅䅁䉁䅁䅁兂䅁䅁煄捑䕑村杷允䅁䅁䅧䅁䑁䅁䅁䅁䙁䅁䅁䅁奃杸䉴权婂䅁䅁兂䅁䅁䅁䵬嘸兑䅯䅏䅁䅁䅯杊䅁䅁䅯䅂䍁䅧䅯允䅁䅁䅅䅁䉁䅁䅁兂䑄匹捨穪異䅑杷允䅁䅁䅕䅁䑁䅁䅷䅁䙁䅁䅁䅁䅄倹䅴权兄䅁䅁权䱂䅁䅁权䡁允䅁允䅁䅁䅅䅁䙁䑁歱場牐㡏⽹䍄䉁䅁䅁兂䅁䅁䅍䅄䅁䅁䅕䅁䅁䥁刳歔䭅乁䅑䅁䭁䕁䅳䅁䭁䅁䉣䅁䉁䅁䅁允䅁䅁䅕䱢煓橕㕯䕋䵁䅉䅅䅁䙁䅁䅁睁䵁䅁䅁兂䅁䅁䅁祥倱兑䅯杚䅁䅁䅯䅑䅁䅁䅯睂䅅䅁䅅䅁䉁䅁䅁权扁允䅁䍄䉁䅁䅁兂䅁䅁䅍䅄䅁䅁䅕䅁䅁䑧婴ご䭅乁䅑䅁䭁䑁䅁䅁䭁䅁䉣䅁䉁䅁䅁允䅁䅁䅕䅁䅁䅁䅁䅁䵁䅉䅅䅁䙁䅁䅁睁䵁䅁䅁兂䅁䅁䅁偷㝔䅑䅯䅭䅁䅁䅯䅔䅁䅁䅯睂䅅䅁䅅䅁䉁䅁䅁兂捁䙲ㅔ焵敍村杷允䅁䅁䅕䅁䑁䅁䅷䅁䙁䅁䅁䅁㝂啌䈹权千䅁䅁权䅂䅁䅁权䡁允䅁允䅁䅁䅅䅁䙁䉁圷稶噡敲䉎䍄䉁䅁䅁䅃䅁䅁䅍䅁䅁䅁䅕䅁䅁䩁䝪ぃ䭅䙁䅙䅁䙁䅁䅁䅁歄桺䉖权穁䅁䅁权流䅁䅁权䕁䅁䅋权䉁䅁䅁允䅁䅁䅅䅁佁䅁䅷䅁㑁䑁䅅杌ぁ䑁䅑䅁䵁䅉䅅䅁䙁䅁䅁睁䵁䅁䅁兂䅁䅁䅁摪但兑䅯䅮䅁䅁䅯睌䅁䅁䅯睂䅅䅁䅅䅁䉁䅁䅁兂䅁䅁䅁䅁䅁䅁杷允䅁䅁䅕䅁䑁䅁䅷䅁䙁䅁䅁䥁啂䙂䉂权硃䅁䅁权㍁䅁䅁权䡁允䅁允䅁䅁䅅䅁䙁䅁䅁䅁䅁䅁䅁䍄䉁䅁䅁䅃䅁䅁䅍䅁䅁䅁䅕䅁䅁䩁䝪ぃ䭅䙁䅫䅁䙁䅁䅁䅁䥄杸䉴权㡁䅁䅁权流䅁䅁权䕁䅁䅋权䉁䅁䅁允䅁䅁䅅䅁䭁䙁䅯䅁䵁䅉䅅䅁䙁䅁䅁睁䵁䅁䅁兂䅁䅁䅃䝑偖兑䅯朴䅁䅁䅯李䅁䅁䅯睂䅅䅁䅅䅁䉁䅁䅁兂䅁䅁䅁䅁䅁䅁杷允䅁䅁䅧䅁䑁䅁䅁䅁䙁䅁䅁䅁奃杸䉴权坂䅁䅁兂䅁䅁䅁䴸嘴兑䅯睌䅁䅁䅯杊䅁䅁䅯䅂䍁䅧䅯允䅁䅁䅅䅁䉁䅁䅁兂捂㡪ㅌ䕋摹䅑杷允䅁䅁䅕䅁䑁䅁䅷䅁䙁䅁䅁䅁允晧䅨权捃䅁䅁权㥁䅁䅁权䡁允䅁允䅁䅁䅅䅁䙁䭁晸焫晖椫䅖䍄䉁䅁䅁兂䅁䅁䅍䅄䅁䅁䅕䅁䅁䭁䩄〫䭁偁䅉䅁䭁䕁䅫䅁䭁䅁䉣䅁䉁䅁䅁允䅁䅁䅕桙歩失扆啊䵁䅉䅅䅁䥁䅁䅁睁䅁䅁䅁兂䅁䅁䅁䵭䱙兑䅯兗䅁䅁䅕䅁䅁䵁䝪ぃ䭅䕁䅍䅁䭁䍁䅙䅁䭁䅁䅑潁䭁䅁䅅䅁䉁䅁䅁允䅁䅁䅯杗䅁䅁杷允䅁䅁䅕䅁䑁䅁䅷䅁䙁䅁䅁䅁啂欱䈵权䅁允䅁权䭂䅁䅁权䡁允䅁允䅁䅁䅅䅁䭁䅁䉙䅁䵁䅉䅅䅁䙁䅁䅁睁䵁䅁䅁兂䅁䅁䅃偣佂兑䅯睙䅁䅁䅯兑䅁䅁䅯睂䅅䅁䅅䅁䉁䅁䅁兂䅁䥯桥摗渹村杷允䅁䅁䅕䅁䑁䅁䅷䅁䙁䅁䅁䅁㝂啌䈹权䱃䅁䅁权䭂䅁䅁权䡁允䅁允䅁䅁䅅䅁䙁䭁摔橳䭫剭䅊䍄䉁䅁䅁兂䅁䅁䅍䅄䅁䅁䅕䅁䅁䝧畯ご䭅䩁䅧䅁䭁䍁䄴䅁䭁䅁䉣䅁䉁䅁䅁允䅁䅁䅕䅁䅁䅁䅁䅁䵁䅉䅅䅁䙁䅁䅁睁䵁䅁䅁兂䅁䅁䅃䝑偖兑䅯睱䅁䅁䅯杌䅁䅁䅯睂䅅䅁䅅䅁䉁䅁䅁权䭁允䅁䍄䉁䅁䅁兂䅁䅁䅍䅄䅁䅁䅕䅁䅁䙧䕑䕕䭅乁䅙䅁䭁䑁䄴䅁䭁䅁䉣䅁䉁䅁䅁允䅁䅁䅕慣獗煕㕺䰸䴸䅉䅅䅁䙁䅁䅁睁䵁䅁䅁兂䅁䅁䵄祑愲兑䅯典䅁䅁䅯睒䅁䅁䅯睂䅅䅁䅅䅁䉁䅁䅁兂䅁䅁䅁䅁䅁䅁杷允䅁䅁䅧䅁䑁䅁䅁䅁䙁䅁䅁䅁奃杸䉴权坂䅁䅁兂䅁䅁䅁䴸嘴兑䅯䅍䅁䅁䅯杊䅁䅁䅯䅂䍁䅧䅯允䅁䅁䅅䅁䉁䅁䅁兂啁歲桦煥杏䅑杷允䅁䅁䅧䅁䑁䅁䅁䅁䙁䅁䅁䅁奃杸䉴权捂䅁䅁兂䅁䅁䅁䴰䱙兑䅯睌䅁䅁䅯杊䅁䅁䅯䅂䍁䅧䅯允䅁䅁䅅䅁䉁䅁䅁权婁䅁䅁䍄䉁䅁䅁兂䅁䅁䅍䅄䅁䅁䅕䅁䅁䕁乄〫䭁䩁䄴䅁䭁䕁䅣䅁䭁䅁䉣䅁䉁䅁䅁允䅁䅁䅕歸䅨卙獣樴䴸䅉䅅䅁䥁䅁䅁睁䅁䅁䅁兂䅁䅁䅁䵭䱙兑䅯䅇䅁䅁䅕䅁䅁偁佪商䭅䑁䅫䅁䭁䍁䅙䅁䭁䅁䅑潁䭁䅁䅅䅁䉁䅁䅁允䅁䅁䄴权䅁䑁䅧杌㑁䑁䅍䅁䵁䅉䅅䅁䥁䅁䅁睁䅁䅁䅁兂䅁䅁䅁䵭䱙兑䅯睋䅁䅁䅕䅁䅁䑁偺商䭅䕁䅍䅁䭁䍁䅙䅁䭁䅁䅑潁䭁䅁䅅䅁䉁䅁䅁允䅁䅁䄴䅂䅁䑁䅅䅁䵁䅉䅅䅁䙁䅁䅁睁䵁䅁䅁兂䅁䅁䅁䤴㑈䅑䅯䅬䅁䅁䅯䅌䅁䅁䅯睂䅅䅁䅅䅁䉁䅁䅁权穁允䅁䍄䉁䅁䅁兂䅁䅁䅍䅄䅁䅁䅕䅁䅁䱧湃ご䭅䩁䅧䅁䭁䑁䅣䅁䭁䅁䉣䅁䉁䅁䅁允䅁䅁䅕坂噬䡑乁欹䵅䅉䅅䅁䙁䅁䅁睁䵁䅁䅁兂䅁䅁䅁䵙㝲䅑䅯朴䅁䅁䅯杌䅁䅁䅯睂䅅䅁䅅䅁䉁䅁䅁兂䅁䅁䅁䅁䅁䅁杷允䅁䅁䅕䅁䑁䅁䅷䅁䙁䅁䅁䅁䕁啪䈹权元䅁䅁权䭂䅁䅁权䡁允䅁允䅁䅁䅅䅁䭁䅁䉯䅁䵁䅉䅅䅁䙁䅁䅁睁䵁䅁䅁兂䅁䅁䅁㙲偒兑䅯睹䅁䅁䅯杓䅁䅁䅯睂䅅䅁䅅䅁䉁䅁䅁兂獃橸䤴塈杧䅑杷允䅁䅁䅕䅁䑁䅁䅷䅁䙁䅁䅁䥁啂䙂䉂权牃䅁䅁权䅂䅁䅁权䡁允䅁允䅁䅁䅅䅁䭁䅁䉯䅁䵁䅉䅅䅁䥁䅁䅁睁䅁䅁䅁兂䅁䅁䅁䵭䱙兑䅯杖䅁䅁䅕䅁䅁偁佄商䭅䑁䅅䅁䭁䍁䅙䅁䭁䅁䅑潁䭁䅁䅅䅁䉁䅁䅁允䅁䅁䅕灭婭剭煫䕯䵁䅉䅅䅁䙁䅁䅁睁䵁䅁䅁兂䅁䅁䅁㙲偒兑䅯䅙䅁䅁䅯睏䅁䅁䅯睂䅅䅁䅅䅁䉁䅁䅁权㍂䅁䅁䍄䉁䅁䅁兂䅁䅁䅍䅄䅁䅁䅕䅁䅁䕺瑍歭䭅佁䅯䅁䭁䍁䄴䅁䭁䅁䉣䅁䉁䅁䅁允䅁䅁䅕䅁䅁䅁䅁䅁䵁䅉䅅䅁䥁䅁䅁睁䅁䅁䅁兂䅁䅁䅁䵭䱙兑䅯杖䅁䅁䅕䅁䅁偁佄商䭅䍁䄴䅁䭁䍁䅙䅁䭁䅁䅑潁䭁䅁䅅䅁䉁䅁䅁允䅁䅁䅕⽷潕䥘㐸啯䵁䅉䅅䅁䙁䅁䅁睁䵁䅁䅁兂䅁䅁䅃佲䝚兑䅯朲䅁䅁䅯兑䅁䅁䅯睂䅅䅁䅅䅁䉁䅁䅁兂䭃㑹䑖摙婄睐杷允䅁䅁䅕䅁䑁䅁䅷䅁䙁䅁䅁䅁允晧䅨权佄䅁䅁权㕁䅁䅁权䡁允䅁允䅁䅁䅅䅁䙁䥁灥㑃䥲朶䅊䍄䉁䅁䅁兂䅁䅁䅍䅄䅁䅁䅕䅁䅁䑁歪歔䭅䝁䅙䅁䭁䑁䄴䅁䭁䅁䉣䅁䉁䅁䅁允䅁䅁䅯睉䅅䅁杷允䅁䅁䅕䅁䑁䅁䅷䅁䙁䅁䅁䥁䅂啚䈹权㙃䅁䅁权硁䅁䅁权䡁允䅁允䅁䅁䅅䅁䙁䅁䅁䅁䅁䅁䅁䍄䉁䅁䅁䅃䅁䅁䅍䅁䅁䅁䅕䅁䅁䩁䝪ぃ䭅䙁䅙䅁䙁䅁䅁䅁睄桺䉖权㙁䅁䅁权流䅁䅁权䕁䅁䅋权䉁䅁䅁允䅁䅁䅅䅁䙁䅁塲㍯㥁㕘䄵䍄䉁䅁䅁兂䅁䅁䅍䅄䅁䅁䅕䅁䅁䭁欫ご䭅佁䅑䅁䭁䕁䅧䅁䭁䅁䉣䅁䉁䅁䅁允䅁䅁䅕歒䡷䍅獪い䵁䅉䅅䅁䙁䅁䅁睁䵁䅁䅁兂䅁䅁䅃䭳偤兑䅯睹䅁䅁䅯杍䅁䅁䅯睂䅅䅁䅅䅁䉁䅁䅁兂䅁䅁䅁䅁䅁䅁杷允䅁䅁䅧䅁䑁䅁䅁䅁䙁䅁䅁䅁奃杸䉴权婂䅁䅁兂䅁䅁䅁䵅嘸兑䅯䅏䅁䅁䅯杊䅁䅁䅯䅂䍁䅧䅯允䅁䅁䅅䅁䉁䅁䅁杄䭁䅁䅁免畁䑁䅫兎䅁䅁杷允䅁䅁䅧䅁䑁䅁䅁䅁䙁䅁䅁䅁奃杸䉴权坂䅁䅁兂䅁䅁䅁䴸嘴兑䅯睐䅁䅁䅯杊䅁䅁䅯䅂䍁䅧䅯允䅁䅁䅅䅁䉁䅁䅁兂䭁㘱睎坐敹䅑杷允䅁䅁䅧䅁䑁䅁䅁䅁䙁䅁䅁䅁奃杸䉴权奂䅁䅁兂䅁䅁䅁䵹䱙兑䅯䅏䅁䅁䅯杊䅁䅁䅯䅂䍁䅧䅯允䅁䅁䅅䅁䉁䅁䅁权扂䅁䅁䍄䉁䅁䅁兂䅁䅁䅍䅄䅁䅁䅕䅁䅁䍁潁唫䭁䥁䄴䅁䭁䕁䅕䅁䭁䅁䉣䅁䉁䅁䅁允䅁䅁䅕䅁䅁塰杹䕅䵉䅉䅅䅁䙁䅁䅁睁䵁䅁䅁兂䅁䅁䅁穗偂兑䅯杬䅁䅁䅯兔䅁䅁䅯睂䅅䅁䅅䅁䉁䅁䅁兂灃䵕单杢穕村杷允䅁䅁䅧䅁䑁䅁䅁䅁䙁䅁䅁䅁奃杸䉴权佂䅁䅁兂䅁䅁䅁䵏嘸兑䅯兑䅁䅁䅯杊䅁䅁䅯䅂䍁䅧䅯允䅁䅁䅅䅁䉁䅁䅁杄䥁䅁䅁䅍畁䑁䅕䅁䵁䅉䅅䅁䙁䅁䅁睁䵁䅁䅁兂䅁䅁䅃䅖兒兑䅯杪䅁䅁䅯睐䅁䅁䅯睂䅅䅁䅅䅁䉁䅁䅁兂䅁䅁䅁䅁䅁䅁杷允䅁䅁䅧䅁䑁䅁䅁䅁䙁䅁䅁䅁奃杸䉴权坂䅁䅁兂䅁䅁䅁䴫嘴兑䅯杌䅁䅁䅯杊䅁䅁䅯䅂䍁䅧䅯允䅁䅁䅅䅁䉁䅁䅁杄䭁䅁䅁杍畁䑁䅑睎䅁䅁杷允䅁䅁䅕䅁䑁䅁䅷䅁䙁䅁䅁䅁䕁啪䈹权牃䅁䅁权㍁䅁䅁权䡁允䅁允䅁䅁䅅䅁䭁䅁䉯䅁䵁䅉䅅䅁䥁䅁䅁睁䅁䅁䅁兂䅁䅁䅁䵭䱙兑䅯兗䅁䅁䅕䅁䅁䵁䝪ぃ䭅䑁䅳䅁䭁䍁䅙䅁䭁䅁䅑潁䭁䅁䅅䅁䉁䅁䅁允䅁䅁䅯杗䅁䅁杷允䅁䅁䅕䅁䑁䅁䅷䅁䙁䅁䅁䵁䅃水䉂权獄䅁䅁权癁䅁䅁权䡁允䅁允䅁䅁䅅䅁䙁䅁䅁䅁䅁䅁䅁䍄䉁䅁䅁兂䅁䅁䅍䅄䅁䅁䅕䅁䅁䙧䕑䕕䭅䥁䅫䅁䭁䑁䅑䅁䭁䅁䉣䅁䉁䅁䅁允䅁䅁䅯兲䅁䅁杷允䅁䅁䅕䅁䑁䅁䅷䅁䙁䅁䅁䅁权晹䅴权橂䅁䅁权癁䅁䅁权䡁允䅁允䅁䅁䅅䅁䙁䅁䅁䅁䅁䅁䅁䍄䉁䅁䅁兂䅁䅁䅍䅄䅁䅁䅕䅁䅁䵁い〫䭁䵁䅍䅁䭁䑁䅍䅁䭁䅁䉣䅁䉁䅁䅁允䅁䅁䅕䅁䅁䅁䅁䅁䵁䅉䅅䅁䙁䅁䅁睁䵁䅁䅁兂䅁䅁䅁乖佚兑䅯䄹䅁䅁䅯䅓䅁䅁䅯睂䅅䅁䅅䅁䉁䅁䅁兂䅁䅁䅁䅁䅁䅁杷允䅁䅁䅕䅁䑁䅁䅷䅁䙁䅁䅁䵁䑸婌䉰权奃䅁䅁权䑁䅁䅁权䡁允䅁允䅁䅁䅅䅁䙁䅁䅁䅁䅁䅁䅁䍄䉁䅁䅁䅃䅁䅁䅍䅁䅁䅁䅕䅁䅁䩁䝪ぃ䭅䙁䅧䅁䙁䅁䅁䅁獄桺䉖权㑁䅁䅁权流䅁䅁权䕁䅁䅋权䉁䅁䅁允䅁䅁䅅䅁䙁䙁偹癷杖⬰䅒䍄䉁䅁䅁兂䅁䅁䅍䅄䅁䅁䅕䅁䅁䙁坔歔䭅乁䅙䅁䭁䕁䅧䅁䭁䅁䉣䅁䉁䅁䅁允䅁䅁䅕䅁䅁䅁䅁䅁䵁䅉䅅䅁䥁䅁䅁睁䅁䅁䅁兂䅁䅁䅁䵭䱙兑䅯䅗䅁䅁䅕䅁䅁䭁偔商䭅䕁䄰䅁䭁䍁䅙䅁䭁䅁䅑潁䭁䅁䅅䅁䉁䅁䅁允䅁䅁䅕体㙆䭆䠴啘䵁䅉䅅䅁䙁䅁䅁睁䵁䅁䅁兂䅁䅁䅁䍉㕪䅑䅯杚䅁䅁䅯児䅁䅁䅯睂䅅䅁䅅䅁䉁䅁䅁权摁允䅁䍄䉁䅁䅁兂䅁䅁䅍䅄䅁䅁䅕䅁䅁䕁乄〫䭁佁䅁䅁䭁䕁䅳䅁䭁䅁䉣䅁䉁䅁䅁允䅁䅁䅕儵杬洴楪䐹䴸䅉䅅䅁䙁䅁䅁睁䵁䅁䅁兂䅁䅁䅁䵯㝮䅑䅯睙䅁䅁䅯村䅁䅁䅯睂䅅䅁䅅䅁䉁䅁䅁兂い䌫䠵䱄㕚村杷允䅁䅁䅕䅁䑁䅁䅷䅁䙁䅁䅁䅁权晹䅴权慃䅁䅁权䕂䅁䅁权䡁允䅁允䅁䅁䅅䅁䙁䅁䴱瑱䑙䌱䍨䍄䉁䅁䅁兂䅁䅁䅍䅄䅁䅁䅕䅁䅁䍁潁唫䭁䝁䅁䅁䭁䕁䅣䅁䭁䅁䉣䅁䉁䅁䅁允䅁䅁䅯䅧䅁䅁杷允䅁䅁䅕䅁䑁䅁䅷䅁䙁䅁䅁䥁煂歌䈹权潄䅁䅁权㥁䅁䅁权䡁允䅁允䅁䅁䅅䅁䙁䅁䅁䅁䅁䅁䅁䍄䉁䅁䅁兂䅁䅁䅍䅄䅁䅁䅕䅁䅁䥷楄䕕䭅䥁䄴䅁䭁䕁䅳䅁䭁䅁䉣䅁䉁䅁䅁允䅁䅁䅕䅁䅁䅁䅁䅁䵁䅉䅅䅁䥁䅁䅁睁䅁䅁䅁兂䅁䅁䅁䵭䱙兑䅯䅗䅁䅁䅕䅁䅁䩁偔商䭅䑁䅅䅁䭁䍁䅙䅁䭁䅁䅑潁䭁䅁䅅䅁䉁䅁䅁允䅁䅁䅕䅁䅁䅁䅁䅁䵁䅉䅅䅁䙁䅁䅁睁䵁䅁䅁兂䅁䅁䅁䵣㝲䅑䅯杭䅁䅁䅯兎䅁䅁䅯睂䅅䅁䅅䅁䉁䅁䅁兂䅁䅁䅁䅁䅁䅁杷允䅁䅁䅕䅁䑁䅁䅷䅁䙁䅁䅁䅁䅄倹䅴权慄䅁䅁权ぁ䅁䅁权䡁允䅁允䅁䅁䅅䅁䙁䅁䅁䅁䅁䅁䅁䍄䉁䅁䅁兂䅁䅁䅍䅄䅁䅁䅕䅁䅁䑁歪歔䭅䅁䉉䅁䭁䑁䄸䅁䭁䅁䉣䅁䉁䅁䅁允䅁䅁䅕䅁䅁䅁䅁䅁䵁䅉䅅䅁䙁䅁䅁睁䵁䅁䅁兂䅁䅁䅃楡倵兑䅯䄵䅁䅁䅯䅓䅁䅁䅯睂䅅䅁䅅䅁䉁䅁䅁兂䅁䅁䅁䅁䅁䅁杷允䅁䅁䅧䅁䑁䅁䅁䅁䙁䅁䅁䅁奃杸䉴权坂䅁䅁兂䅁䅁䅁䴸嘴兑䅯䅒䅁䅁䅯杊䅁䅁䅯䅂䍁䅧䅯允䅁䅁䅅䅁䉁䅁䅁兂穁積積硳瑏䅑杷允䅁䅁䅧䅁䑁䅁䅁䅁䙁䅁䅁䅁奃杸䉴权捂䅁䅁兂䅁䅁䅁乑噅兑䅯睎䅁䅁䅯杊䅁䅁䅯䅂䍁䅧䅯允䅁䅁䅅䅁䉁䅁䅁权流䅁䅁䍄䉁䅁䅁兂䅁䅁䅍䅄䅁䅁䅕䅁䅁䙁坔歔䭅偁䅑䅁䭁䍁䄸䅁䭁䅁䉣䅁䉁䅁䅁允䅁䅁䅕䅁䅁䅁䅁䅁䵁䅉䅅䅁䥁䅁䅁睁䅁䅁䅁兂䅁䅁䅁䵭䱙兑䅯兗䅁䅁䅕䅁䅁䡁剄商䭅䕁䅍䅁䭁䍁䅙䅁䭁䅁䅑潁䭁䅁䅅䅁䉁䅁䅁允䅁䅁䅕ㅍ佲ず癣啮䵁䅉䅅䅁䙁䅁䅁睁䵁䅁䅁兂䅁䅁䅁䥅㑈䅑䅯䄵䅁䅁䅯兑䅁䅁䅯睂䅅䅁䅅䅁䉁䅁䅁兂歂⬴汁㉁䕧䅑杷允䅁䅁䅕䅁䑁䅁䅷䅁䙁䅁䅁䅁杄晧䅨权穃䅁䅁权㥁䅁䅁权䡁允䅁允䅁䅁䅅䅁䙁䅁䅁䉕䅏汃䍸䍄䉁䅁䅁兂䅁䅁䅍䅄䅁䅁䅕䅁䅁䱧湃ご䭅佁䅙䅁䭁䍁䅷䅁䭁䅁䉣䅁䉁䅁䅁允䅁䅁䅕䅁䅁䅁䅁䅁䵁䅉䅅䅁䙁䅁䅁睁䵁䅁䅁兂䅁䅁䅃偣佂兑䅯䄵䅁䅁䅯村䅁䅁䅯睂䅅䅁䅅䅁䉁䅁䅁兂䍄瑳䭸汕䑉䅑杷允䅁䅁䅕䅁䑁䅁䅷䅁䙁䅁䅁䥁啂䙂䉂权䡄䅁䅁权䕂䅁䅁权䡁允䅁允䅁䅁䅅䅁䙁䅁䅁䅁䅁䅁䅁䍄䉁䅁䅁䅃䅁䅁䅍䅁䅁䅁䅕䅁䅁䩁䝪ぃ䭅䙁䅙䅁䙁䅁䅁䅁歄桺䉖权䥂䅁䅁权流䅁䅁权䕁䅁䅋权䉁䅁䅁允䅁䅁䅅䅁佁䅁䅷䅁㑁䑁䅅杌ぁ䑁䅉䅁䵁䅉䅅䅁䙁䅁䅁睁䵁䅁䅁兂䅁䅁䅁䵙㝲䅑䅯睳䅁䅁䅯杒䅁䅁䅯睂䅅䅁䅅䅁䉁䅁䅁兂䅁䑁兌噁⽖村杷允䅁䅁䅧䅁䑁䅁䅁䅁䙁䅁䅁䅁奃杸䉴权坂䅁䅁兂䅁䅁䅁乣噅兑䅯睏䅁䅁䅯杊䅁䅁䅯䅂䍁䅧䅯允䅁䅁䅅䅁䉁䅁䅁兂歂歖慑㤯浇䅑杷允䅁䅁䅕䅁䑁䅁䅷䅁䙁䅁䅁䥁啂䙂䉂权㙃䅁䅁权ぁ䅁䅁权䡁允䅁允䅁䅁䅅䅁䙁䅁䅁䅁䅁䅁䅁䍄䉁䅁䅁䅃䅁䅁䅍䅁䅁䅁䅕䅁䅁䩁䝪ぃ䭅䙁䅫䅁䙁䅁䅁䅁歄桺䉖权癁䅁䅁权流䅁䅁权䕁䅁䅋权䉁䅁䅁允䅁䅁䅅䅁佁䅁䅷䅁ㅁ䑁䅙杌㍁䑁䅫䅁䵁䅉䅅䅁䙁䅁䅁睁䵁䅁䅁兂䅁䅁䅃䭳偤兑䅯䅮䅁䅁䅯兑䅁䅁䅯睂䅅䅁䅅䅁䉁䅁䅁兂䅁䅁䅁䅁䅁䅁杷允䅁䅁䅕䅁䑁䅁䅷䅁䙁䅁䅁䅁允晧䅨权硃䅁䅁权⭁䅁䅁权䡁允䅁允䅁䅁䅅䅁䙁䅁䅁䱁橯㉕䍰䍄䉁䅁䅁䅃䅁䅁䅍䅁䅁䅁䅕䅁䅁䩁䝪ぃ䭅䙁䅫䅁䙁䅁䅁䅁䅂到䉖权䩂䅁䅁权流䅁䅁权䕁䅁䅋权䉁䅁䅁允䅁䅁䅅䅁䭁䍁䅙䅁䵁䅉䅅䅁䙁䅁䅁睁䵁䅁䅁兂䅁䅁䅁䍉㕪䅑䅯朱䅁䅁䅯睎䅁䅁䅯睂䅅䅁䅅䅁䉁䅁䅁兂䅁䅁䅁䅁䅁䅁杷允䅁䅁䅕䅁䑁䅁䅷䅁䙁䅁䅁䥁獃欵䉚权慃䅁䅁权祁䅁䅁权䡁允䅁允䅁䅁䅅䅁䙁䅁䅁䅁䅁䅁䅁䍄䉁䅁䅁兂䅁䅁䅍䅄䅁䅁䅕䅁䅁䥷楄䕕䭅䭁䅫䅁䭁䑁䅯䅁䭁䅁䉣䅁䉁䅁䅁允䅁䅁䅯权䅅䅁杷允䅁䅁䅧䅁䑁䅁䅁䅁䙁䅁䅁䅁奃杸䉴权奁䅁䅁兂䅁䅁䅁䵷䱙兑䅯䅒䅁䅁䅯杊䅁䅁䅯䅂䍁䅧䅯允䅁䅁䅅䅁䉁䅁䅁权奁䅁䅁䍄䉁䅁䅁兂䅁䅁䅍䅄䅁䅁䅕䅁䅁䉁䉃䔫䭁䵁䅯䅁䭁䑁䅙䅁䭁䅁䉣䅁䉁䅁䅁允䅁䅁䅕㥭漴乇乁稹䴸䅉䅅䅁䙁䅁䅁睁䵁䅁䅁兂䅁䅁䅁䥂倱兑䅯杭䅁䅁䅯䅓䅁䅁䅯睂䅅䅁䅅䅁䉁䅁䅁兂䅁䅁䅁䅁䅁䅁杷允䅁䅁䅕䅁䑁䅁䅷䅁䙁䅁䅁䅁㝂啌䈹权敃䅁䅁权㍁䅁䅁权䡁允䅁允䅁䅁䅅䅁䙁䅁䅁䅁䅁䅁䅁䍄䉁䅁䅁兂䅁䅁䅍䅄䅁䅁䅕䅁䅁䕧求ご䭅偁䅧䅁䭁䍁䄸䅁䭁䅁䉣䅁䉁䅁䅁允䅁䅁䅕䅁䅁䅁䅁䅁䵁䅉䅅䅁䙁䅁䅁睁䵁䅁䅁兂䅁䅁䅃楡倵兑䅯䅮䅁䅁䅯兏䅁䅁䅯睂䅅䅁䅅䅁䉁䅁䅁兂䅁䅁䅁䅁䅁䅁杷允䅁䅁䅕䅁䑁䅁䅷䅁䙁䅁䅁䅁睂癹䅴权䅁允䅁权硁䅁䅁权䡁允䅁允䅁䅁䅅䅁䭁䑁䈸䅁䵁䅉䅅䅁䙁䅁䅁睁䵁䅁䅁兂䅁䅁䅃偣佂兑䅯杹䅁䅁䅯睌䅁䅁䅯睂䅅䅁䅅䅁䉁䅁䅁兂䅁䅁䅁䅁䅁䅁杷允䅁䅁䅕䅁䑁䅁䅷䅁䙁䅁䅁䥁睂䔸䈵权汃䅁䅁权硁䅁䅁权䡁允䅁允䅁䅁䅅䅁䭁䅁䅁䅁䵁䅉䅅䅁䙁䅁䅁睁䵁䅁䅁兂䅁䅁䅁晡但兑䅯睲䅁䅁䅯䅐䅁䅁䅯睂䅅䅁䅅䅁䉁䅁䅁兂啃坆卫䭺ㄳ睐杷允䅁䅁䅧䅁䑁䅁䅁䅁䙁䅁䅁䅁奃杸䉴权奂䅁䅁兂䅁䅁䅁䵷䱙兑䅯睁䅁䅁䅯杊䅁䅁䅯䅂䍁䅧䅯允䅁䅁䅅䅁䉁䅁䅁权奂䅁䅁䍄䉁䅁䅁兂䅁䅁䅍䅄䅁䅁䅕䅁䅁䝁确歔䭅䱁䅳䅁䭁䕁䅯䅁䭁䅁䉣䅁䉁䅁䅁允䅁䅁䅕健啹畗卄歌䵉䅉䅅䅁䙁䅁䅁睁䵁䅁䅁兂䅁䅁䅁穗偂兑䅯朷䅁䅁䅯睎䅁䅁䅯睂䅅䅁䅅䅁䉁䅁䅁兂䅁䅁䅁䅁䅁䅁杷允䅁䅁䅕䅁䑁䅁䅷䅁䙁䅁䅁䥁睃ば䈹权䍁允䅁权䭂䅁䅁权䡁允䅁允䅁䅁䅅䅁䙁䝁硁䅳㌱⽡⽙䍄䉁䅁䅁兂䅁䅁䅍䅄䅁䅁䅕䅁䅁䍁潁唫䭁乁䅁䅁䭁䕁䅫䅁䭁䅁䉣䅁䉁䅁䅁允䅁䅁䅕湤〫浍䅒扱䴸䅉䅅䅁䙁䅁䅁睁䵁䅁䅁兂䅁䅁䅁晡但兑䅯䅬䅁䅁䅯睏䅁䅁䅯睂䅅䅁䅅䅁䉁䅁䅁权祁允䅁䍄䉁䅁䅁䅃䅁䅁䅍䅁䅁䅁䅕䅁䅁䩁䝪ぃ䭅䙁䅧䅁䙁䅁䅁䅁元硺䉖权䙂䅁䅁权流䅁䅁权䕁䅁䅋权䉁䅁䅁允䅁䅁䅅䅁䙁䕁桪桥畓㍧䅂䍄䉁䅁䅁兂䅁䅁䅍䅄䅁䅁䅕䅁䅁䡁䭄〫䭁䭁䅉䅁䭁䑁䅳䅁䭁䅁䉣䅁䉁䅁䅁允䅁䅁䅕䅁䡁⬵㡕正䵉䅉䅅䅁䙁䅁䅁睁䵁䅁䅁兂䅁䅁䅃ㅏ偬兑䅯杭䅁䅁䅯䅍䅁䅁䅯睂䅅䅁䅅䅁䉁䅁䅁兂䅁䅁䅁䅁䅁䅁杷允䅁䅁䅕䅁䑁䅁䅷䅁䙁䅁䅁䥁煂歌䈹权穃䅁䅁权䩂䅁䅁权䡁允䅁允䅁䅁䅅䅁䙁佁浺䱌乣员䍸䍄䉁䅁䅁兂䅁䅁䅍䅄䅁䅁䅕䅁䅁䉁䉃䔫䭁䅁䉁䅁䭁䑁䅉䅁䭁䅁䉣䅁䉁䅁䅁允䅁䅁䅯杂䅅䅁杷允䅁䅁䅧䅁䑁䅁䅁䅁䙁䅁䅁䅁奃杸䉴权坂䅁䅁兂䅁䅁䅁䴸嘴兑䅯䅓䅁䅁䅯杊䅁䅁䅯䅂䍁䅧䅯允䅁䅁䅅䅁䉁䅁䅁兂畃⭒㙆䑆瑩䅑杷允䅁䅁䅕䅁䑁䅁䅷䅁䙁䅁䅁䅁㝂啌䈹权⽃䅁䅁权ㅁ䅁䅁权䡁允䅁允䅁䅁䅅䅁䙁䅁䅁䅁䅁䅁䅁䍄䉁䅁䅁兂䅁䅁䅍䅄䅁䅁䅕䅁䅁䭁欫ご䭅佁䅯䅁䭁䑁䅑䅁䭁䅁䉣䅁䉁䅁䅁允䅁䅁䅕䅁䅁䅁䅁䅁䵁䅉䅅䅁䙁䅁䅁睁䵁䅁䅁兂䅁䅁䅁乖佚兑䅯睩䅁䅁䅯䅍䅁䅁䅯睂䅅䅁䅅䅁䉁䅁䅁兂䑄匹捨㡪䙉䅑杷允䅁䅁䅕䅁䑁䅁䅷䅁䙁䅁䅁䅁灂唸䈵权㝃䅁䅁权㡁䅁䅁权䡁允䅁允䅁䅁䅅䅁䙁偁灢㑂慢䍴䍸䍄䉁䅁䅁䅃䅁䅁䅍䅁䅁䅁䅕䅁䅁䩁䝪ぃ䭅䙁䅫䅁䙁䅁䅁䅁䥄杸䉴权㉁䅁䅁权流䅁䅁权䕁䅁䅋权䉁䅁䅁允䅁䅁䅅䅁䭁䙁䅯䅁䵁䅉䅅䅁䙁䅁䅁睁䵁䅁䅁兂䅁䅁䅁䡫㑢䅑䅯共䅁䅁䅯䅓䅁䅁䅯睂䅅䅁䅅䅁䉁䅁䅁权䭁允䅁䍄䉁䅁䅁兂䅁䅁䅍䅄䅁䅁䅕䅁䅁䕁昰䕕䭅乁䅑䅁䭁䑁䅣䅁䭁䅁䉣䅁䉁䅁䅁允䅁䅁䅕䅁䅁䅁䅁䅁䵁䅉䅅䅁䙁䅁䅁睁䵁䅁䅁兂䅁䅁䅁㙲偒兑䅯䅂䅅䅁䅯睏䅁䅁䅯睂䅅䅁䅅䅁䉁䅁䅁兂畁佉ㅎ⽎睁䅑杷允䅁䅁䅧䅁䑁䅁䅁䅁䙁䅁䅁䅁奃杸䉴权敂䅁䅁兂䅁䅁䅁䵰嘸兑䅯杏䅁䅁䅯杊䅁䅁䅯䅂䍁䅧䅯允䅁䅁䅅䅁䉁䅁䅁兂浂浚浚浚す䅑杷允䅁䅁䅧䅁䑁䅁䅁䅁䙁䅁䅁䅁奃杸䉴权奂䅁䅁兂䅁䅁䅁䵅嘸兑䅯䅍䅁䅁䅯杊䅁䅁䅯䅂䍁䅧䅯允䅁䅁䅅䅁䉁䅁䅁杄䭁䅁䅁䅎畁䑁䅁䅎䅁䅁杷允䅁䅁䅕䅁䑁䅁䅷䅁䙁䅁䅁䅁睂癹䅴权㥃䅁䅁权獁䅁䅁权䡁允䅁允䅁䅁䅅䅁䙁䅁䅁䅁䅁䅁䅁䍄䉁䅁䅁䅃䅁䅁䅍䅁䅁䅁䅕䅁䅁䩁䝪ぃ䭅䙁䅧䅁䙁䅁䅁䅁允硺䉖权⭁䅁䅁权流䅁䅁权䕁䅁䅋权䉁䅁䅁允䅁䅁䅅䅁佁䅁䅷䅁瑁䑁䅁杌ぁ䑁䅍䅁䵁䅉䅅䅁䙁䅁䅁睁䵁䅁䅁兂䅁䅁䅁摪但兑䅯䅭䅁䅁䅯睁䅁䅁䅯睂䅅䅁䅅䅁䉁䅁䅁兂䅁䅁偁䤶汫村杷允䅁䅁䅕䅁䑁䅁䅷䅁䙁䅁䅁䅁乃唰䈵权啄䅁䅁权䝂䅁䅁权䡁允䅁允䅁䅁䅅䅁䙁䥁䑃䱯祶吷䅨䍄䉁䅁䅁兂䅁䅁䅍䅄䅁䅁䅕䅁䅁䩁㉂䔫䭁䩁䅁䅁䭁䕁䅧䅁䭁䅁䉣䅁䉁䅁䅁允䅁䅁䅯权䅅䅁杷允䅁䅁䅕䅁䑁䅁䅷䅁䙁䅁䅁䥁煂歌䈹权䙄䅁䅁权䩂䅁䅁权䡁允䅁允䅁䅁䅅䅁䙁䝁穇呣刱楉䅖䍄䉁䅁䅁兂䅁䅁䅍䅄䅁䅁䅕䅁䅁䱧湃ご䭅䵁䄴䅁䭁䑁䅉䅁䭁䅁䉣䅁䉁䅁䅁允䅁䅁䅕䅁䅁䅁䅁䅁䵁䅉䅅䅁䥁䅁䅁睁䅁䅁䅁兂䅁䅁䅁䵭䱙兑䅯杖䅁䅁䅕䅁䅁偁佄商䭅䕁䅫䅁䭁䍁䅙䅁䭁䅁䅑潁䭁䅁䅅䅁䉁䅁䅁允䅁䅁䅕敨剴䩵匶ぱ䵁䅉䅅䅁䙁䅁䅁睁䵁䅁䅁兂䅁䅁䅁䡫㑢䅑䅯睯䅁䅁䅯睒䅁䅁䅯睂䅅䅁䅅䅁䉁䅁䅁兂䅁乁ㅁ呢此村杷允䅁䅁䅕䅁䑁䅁䅷䅁䙁䅁䅁䥁睂䔸䈵权㉃䅁䅁权㍁䅁䅁权䡁允䅁允䅁䅁䅅䅁䙁䅁䅅偁䈱硴䍨䍄䉁䅁䅁兂䅁䅁䅍䅄䅁䅁䅕䅁䅁䱧湃ご䭅䱁䅙䅁䭁䍁䄴䅁䭁䅁䉣䅁䉁䅁䅁允䅁䅁䅕䅁䅁䅁䅁䅁䵁䅉䅅䅁䙁䅁䅁睁䵁䅁䅁兂䅁䅁䅁䥂倱兑䅯䄳䅁䅁䅯睎䅁䅁䅯睂䅅䅁䅅䅁䉁䅁䅁兂䅁䅁䅁䅁䅁䅁杷允䅁䅁䅕䅁䑁䅁䅷䅁䙁䅁䅁䅁䅄倹䅴权杂䅁䅁权㥁䅁䅁权䡁允䅁允䅁䅁䅅䅁䭁䡁䅍䅁䵁䅉䅅䅁䙁䅁䅁睁䵁䅁䅁兂䅁䅁䅁䥂倱兑䅯朴䅁䅁䅯䅔䅁䅁䅯睂䅅䅁䅅䅁䉁䅁䅁兂䅁䅁䅁䅁䅁䅁杷允䅁䅁䅕䅁䑁䅁䅷䅁䙁䅁䅁䅁癃䕰䈹权奃䅁䅁权䉂䅁䅁权䡁允䅁允䅁䅁䅅䅁䙁䭁儵儰橲䉃䍴䍄䉁䅁䅁䅃䅁䅁䅍䅁䅁䅁䅕䅁䅁䩁䝪ぃ䭅䙁䅫䅁䙁䅁䅁䅁睄桺䉖权䕂䅁䅁权流䅁䅁权䕁䅁䅋权䉁䅁䅁允䅁䅁䅅䅁䙁䅁䅁䅁䅃䭵䅊䍄䉁䅁䅁兂䅁䅁䅍䅄䅁䅁䅕䅁䅁䑧婴ご䭅䭁䅫䅁䭁䑁䅫䅁䭁䅁䉣䅁䉁䅁䅁允䅁䅁䅯权䅅䅁杷允䅁䅁䅕䅁䑁䅁䅷䅁䙁䅁䅁䅁乂ㅈ䉂权㑃䅁䅁权䡂䅁䅁权䡁允䅁允䅁䅁䅅䅁䙁䭁愷㡄⬰ね䅨䍄䉁䅁䅁兂䅁䅁䅍䅄䅁䅁䅕䅁䅁䅁乓ご䭅䵁䄰䅁䭁䕁䅷䅁䭁䅁䉣䅁䉁䅁䅁允䅁䅁䅕䅁䅁䅁䅁䅁䵁䅉䅅䅁䥁䅁䅁睁䅁䅁䅁兂䅁䅁䅁䵭䱙兑䅯䅘䅁䅁䅕䅁䅁䵁䝄ぃ䭅䑁䅷䅁䭁䍁䅙䅁䭁䅁䅑潁䭁䅁䅅䅁䉁䅁䅁允䅁䅁䅯䅘䅁䅁杷允䅁䅁䅧䅁䑁䅁䅁䅁䙁䅁䅁䅁奃杸䉴权奂䅁䅁兂䅁䅁䅁䵅嘸兑䅯李䅁䅁䅯杊䅁䅁䅯䅂䍁䅧䅯允䅁䅁䅅䅁䉁䅁䅁杄䭁䅁䅁免畁䑁䅁李䅁䅁杷允䅁䅁䅕䅁䑁䅁䅷䅁䙁䅁䅁䵁䅃水䉂权权䅁䅁权⽁䅁䅁权䡁允䅁允䅁䅁䅅䅁䙁䅁䅁䅁䅁䅁䅁䍄䉁䅁䅁䅃䅁䅁䅍䅁䅁䅁䅕䅁䅁䩁䝪ぃ䭅䙁䄴䅁䙁䅁䅁䅁睂到䉖权䵂䅁䅁权流䅁䅁权䕁䅁䅋权䉁䅁䅁允䅁䅁䅅䅁䙁䝁㝥䡖塸㑅䅎䍄䉁䅁䅁䅃䅁䅁䅍䅁䅁䅁䅕䅁䅁䩁䝪ぃ䭅䙁䅙䅁䙁䅁䅁䅁睄桺䉖权䵂䅁䅁权流䅁䅁权䕁䅁䅋权䉁䅁䅁允䅁䅁䅅䅁䙁䡁㥅瑃橥煍䅰䍄䉁䅁䅁兂䅁䅁䅍䅄䅁䅁䅕䅁䅁䝁䭄〫䭁䝁䅙䅁䭁䕁䅙䅁䭁䅁䉣䅁䉁䅁䅁允䅁䅁䅯杉䅅䅁杷允䅁䅁䅕䅁䑁䅁䅷䅁䙁䅁䅁䅁䅄倹䅴权䉄䅁䅁权䭂䅁䅁权䡁允䅁允䅁䅁䅅䅁䙁䍁慱呧祭䉃䅤䍄䉁䅁䅁兂䅁䅁䅍䅄䅁䅁䅕䅁䅁䅁乓ご䭅䩁䅑䅁䭁䑁䅫䅁䭁䅁䉣䅁䉁䅁䅁允䅁䅁䅯杏䅅䅁杷允䅁䅁䅕䅁䑁䅁䅷䅁䙁䅁䅁䅁元癤䅨权浄䅁䅁权ㅁ䅁䅁权䡁允䅁允䅁䅁䅅䅁䙁偁偓獙琰昷⼴䍄䉁䅁䅁兂䅁䅁䅍䅄䅁䅁䅕䅁䅁䑁歪歔䭅䵁䄴䅁䭁䑁䅁䅁䭁䅁䉣䅁䉁䅁䅁允䅁䅁䅕䅁䅁䅁䅁䅁䵁䅉䅅䅁䙁䅁䅁睁䵁䅁䅁兂䅁䅁䅁晡但兑䅯睯䅁䅁䅯兔䅁䅁䅯睂䅅䅁䅅䅁䉁䅁䅁兂穃剒⽢婢㠴村杷允䅁䅁䅕䅁䑁䅁䅷䅁䙁䅁䅁䅁㑁䔵䈵权湃䅁䅁权䱂䅁䅁权䡁允䅁允䅁䅁䅅䅁䭁䅁䉯䅁䵁䅉䅅䅁䥁䅁䅁睁䅁䅁䅁兂䅁䅁䅁䵭䱙兑䅯杘䅁䅁䅕䅁䅁䩁偄商䭅䑁䅅䅁䭁䍁䅙䅁䭁䅁䅑潁䭁䅁䅅䅁䉁䅁䅁允䅁䅁䅕浚浚浚浢䕒䵁䅉䅅䅁䥁䅁䅁睁䅁䅁䅁兂䅁䅁䅁䵭䱙兑䅯䅇䅁䅁䅕䅁䅁䵁䝄ぃ䭅䑁䅫䅁䭁䍁䅙䅁䭁䅁䅑潁䭁䅁䅅䅁䉁䅁䅁允䅁䅁䅯䅇䅁䅁杷允䅁䅁䅕䅁䑁䅁䅷䅁䙁䅁䅁䵁䑸婌䉰权穃䅁䅁权ㅁ䅁䅁权䡁允䅁允䅁䅁䅅䅁䙁䅁䅁䅁䅁䅁䅁䍄䉁䅁䅁䅃䅁䅁䅍䅁䅁䅁䅕䅁䅁䩁䝪ぃ䭅䙁䅫䅁䙁䅁䅁䅁睂到䉖权䑁䅁䅁权流䅁䅁权䕁䅁䅋权䉁䅁䅁允䅁䅁䅅䅁䙁䙁刵坂䡗灑䄵䍄䉁䅁䅁兂䅁䅁䅍䅄䅁䅁䅕䅁䅁䉁䉃䔫䭁䝁䅍䅁䭁䑁䅁䅁䭁䅁䉣䅁䉁䅁䅁允䅁䅁䅕䅁䅄乙㠱く䵉䅉䅅䅁䙁䅁䅁睁䵁䅁䅁兂䅁䅁䅁䍉㕪䅑䅯睶䅁䅁䅯䅏䅁䅁䅯睂䅅䅁䅅䅁䉁䅁䅁兂䅁䅁䅁䅁䅁䅁杷允䅁䅁䅧䅁䑁䅁䅁䅁䙁䅁䅁䅁奃杸䉴权捂䅁䅁兂䅁䅁䅁乑噅兑䅯免䅁䅁䅯杊䅁䅁䅯䅂䍁䅧䅯允䅁䅁䅅䅁䉁䅁䅁权流䅁䅁䍄䉁䅁䅁兂䅁䅁䅍䅄䅁䅁䅕䅁䅁䕧求ご䭅乁䅁䅁䭁䕁䅅䅁䭁䅁䉣䅁䉁䅁䅁允䅁䅁䅕䅁䅁䅁䅁䅁䵁䅉䅅䅁䥁䅁䅁睁䅁䅁䅁兂䅁䅁䅁䵭䱙兑䅯杖䅁䅁䅕䅁䅁偁佄商䭅䕁䅕䅁䭁䍁䅙䅁䭁䅁䅑潁䭁䅁䅅䅁䉁䅁䅁允䅁䅁䅕積積㝍乐䕲䵁䅉䅅䅁䙁䅁䅁睁䵁䅁䅁兂䅁䅁䵄祑愲兑䅯术䅁䅁䅯䅎䅁䅁䅯睂䅅䅁䅅䅁䉁䅁䅁兂䅁䅁䅁䅁䅁䅁杷允䅁䅁䅧䅁䑁䅁䅁䅁䙁䅁䅁䅁奃杸䉴权奂䅁䅁兂䅁䅁䅁䴸嘴兑䅯兔䅁䅁䅯杊䅁䅁䅯䅂䍁䅧䅯允䅁䅁䅅䅁䉁䅁䅁兂䭁㘱睎坐䩋䅑杷允䅁䅁䅕䅁䑁䅁䅷䅁䙁䅁䅁䅁元癤䅨权䱃䅁䅁权䩂䅁䅁权䡁允䅁允䅁䅁䅅䅁䙁䵁ㅐ䙋偹桷䅒䍄䉁䅁䅁兂䅁䅁䅍䅄䅁䅁䅕䅁䅁䭧浺歒䭅乁䅉䅁䭁䕁䅙䅁䭁䅁䉣䅁䉁䅁䅁允䅁䅁䅕䡍塔甹㡊䕌䵁䅉䅅䅁䥁䅁䅁睁䅁䅁䅁兂䅁䅁䅁䵭䱙兑䅯杖䅁䅁䅕䅁䅁䡁剄商䭅䕁䅕䅁䭁䍁䅙䅁䭁䅁䅑潁䭁䅁䅅䅁䉁䅁䅁允䅁䅁䅕湥猲硷吰䕲䵁䅉䅅䅁䙁䅁䅁睁䵁䅁䅁兂䅁䅁䅁䥅㑈䅑䅯䅭䅁䅁䅯睎䅁䅁䅯睂䅅䅁䅅䅁䉁䅁䅁兂䅁䥁十汌杷村杷允䅁䅁䅕䅁䑁䅁䅷䅁䙁䅁䅁䅁杁偋䅬权奃䅁䅁权㉁䅁䅁权䡁允䅁允䅁䅁䅅䅁䙁䅁䅁䩁椫䉷䍴䍄䉁䅁䅁兂䅁䅁䅍䅄䅁䅁䅕䅁䅁䙧䕑䕕䭅偁䅙䅁䭁䍁䄴䅁䭁䅁䉣䅁䉁䅁䅁允䅁䅁䅕䅁䅁䅁䅁䅁䵁䅉䅅䅁䙁䅁䅁睁䵁䅁䅁兂䅁䅁䅁剔儹兑䅯䄵䅁䅁䅯䅑䅁䅁䅯睂䅅䅁䅅䅁䉁䅁䅁兂䅁䅁䅁䅁䅁䅁杷允䅁䅁䅕䅁䑁䅁䅷䅁䙁䅁䅁䵁䑸婌䉰权䭄䅁䅁权䥂䅁䅁权䡁允䅁允䅁䅁䅅䅁䙁䅁䅁䅁䅁䅁䅁䍄䉁䅁䅁䅃䅁䅁䅍䅁䅁䅁䅕䅁䅁䩁䝪ぃ䭅䉁䅧䅁䙁䅁䅁䅁杁硺䉖权㉁䅁䅁权流䅁䅁权䕁䅁䅋权䉁䅁䅁允䅁䅁䅅䅁佁䅁䅯䅁㉁䍁䄴䅍祁䅁䅁䍄䉁䅁䅁䅃䅁䅁䅍䅁䅁䅁䅕䅁䅁䩁䝪ぃ䭅䙁䅙䅁䙁䅁䅁䅁睄桺䉖权乂䅁䅁权流䅁䅁权䕁䅁䅋权䉁䅁䅁允䅁䅁䅅䅁䙁佁㙆䭆䠵䱲䅂䍄䉁䅁䅁兂䅁䅁䅍䅄䅁䅁䅕䅁䅁佁䉃䔫䭁偁䅉䅁䭁䑁䅯䅁䭁䅁䉣䅁䉁䅁䅁允䅁䅁䅕䅁䅁䅁䅁䅁䵁䅉䅅䅁䙁䅁䅁睁䵁䅁䅁兂䅁䅁䅃楡倵兑䅯关䅁䅁䅯睐䅁䅁䅯睂䅅䅁䅅䅁䉁䅁䅁兂䅁䅁䅁䅁䅁䅁杷允䅁䅁䅕䅁䑁䅁䅷䅁䙁䅁䅁䥁獃欵䉚权㑄䅁䅁权䉂䅁䅁权䡁允䅁允䅁䅁䅅䅁䙁䅁䅁䅁䅁䅁䅁䍄䉁䅁䅁䅃䅁䅁䅍䅁䅁䅁䅕䅁䅁䩁䝪ぃ䭅䙁䅫䅁䙁䅁䅁䅁歃硺䉖权䑂䅁䅁权流䅁䅁权䕁䅁䅋权䉁䅁䅁允䅁䅁䅅䅁䙁䉁䘫ㄶ㑇橈䅔䍄䉁䅁䅁兂䅁䅁䅍䅄䅁䅁䅕䅁䅁䅁乓ご䭅䱁䅧䅁䭁䍁䅷䅁䭁䅁䉣䅁䉁䅁䅁允䅁䅁䅕䅁䅁䅁䅁䅁䵁䅉䅅䅁䥁䅁䅁睁䅁䅁䅁兂䅁䅁䅁䵭䱙兑䅯杖䅁䅁䅕䅁䅁佁佺商䭅䕁䅉䅁䭁䍁䅙䅁䭁䅁䅑潁䭁䅁䅅䅁䉁䅁䅁允䅁䅁䅕㘱睎捐畱欵䵁䅉䅅䅁䥁䅁䅁睁䅁䅁䅁兂䅁䅁䅁䵭䱙兑䅯䅗䅁䅁䅕䅁䅁䭁偔商䭅䑁䅧䅁䭁䍁䅙䅁䭁䅁䅑潁䭁䅁䅅䅁䉁䅁䅁允䅁䅁䅕䅁䅁䅁䅁䅁䵁䅉䅅䅁䥁䅁䅁睁䅁䅁䅁兂䅁䅁䅁䵭䱙兑䅯䅘䅁䅁䅕䅁䅁佁佔商䭅䑁䄰䅁䭁䍁䅙䅁䭁䅁䅑潁䭁䅁䅅䅁䉁䅁䅁允䅁䅁䄴䅄䅁䑁䅅李畁䑁䅉李䅁䅁杷允䅁䅁䅧䅁䑁䅁䅁䅁䙁䅁䅁䅁奃杸䉴权坂䅁䅁兂䅁䅁䅁䴷嘴兑䅯睌䅁䅁䅯杊䅁䅁䅯䅂䍁䅧䅯允䅁䅁䅅䅁䉁䅁䅁兂偃癷潕偄坌䅑杷允䅁䅁䅕䅁䑁䅁䅷䅁䙁䅁䅁䅁㑁䔵䈵权㑃䅁䅁权㥁䅁䅁权䡁允䅁允䅁䅁䅅䅁䙁䅁䅁䅁䅁䅁䅁䍄䉁䅁䅁兂䅁䅁䅍䅄䅁䅁䅕䅁䅁䝧畯ご䭅䵁䄰䅁䭁䑁䄴䅁䭁䅁䉣䅁䉁䅁䅁允䅁䅁䅕䍴䑳灁湺歉䵁䅉䅅䅁䙁䅁䅁睁䵁䅁䅁兂䅁䅁䅁㙲偒兑䅯杪䅁䅁䅯杍䅁䅁䅯睂䅅䅁䅅䅁䉁䅁䅁兂䅁䅁䅁䅁䅁䅁杷允䅁䅁䅕䅁䑁䅁䅷䅁䙁䅁䅁䥁㝁啗䈹权硃䅁䅁权畁䅁䅁权䡁允䅁允䅁䅁䅅䅁䙁䅁䅁䅁䅁䅁䅁䍄䉁䅁䅁䅃䅁䅁䅍䅁䅁䅁䅕䅁䅁䩁䝪ぃ䭅䙁䄴䅁䙁䅁䅁䅁兄杸䉴权䑁䅁䅁权流䅁䅁权䕁䅁䅋权䉁䅁䅁允䅁䅁䅅䅁䭁䉁䅫䅁䵁䅉䅅䅁䙁䅁䅁睁䵁䅁䅁兂䅁䅁䅁䡫㑢䅑䅯睶䅁䅁䅯䅒䅁䅁䅯睂䅅䅁䅅䅁䉁䅁䅁兂䅁䅁䅁䅁䅁䅁杷允䅁䅁䅕䅁䑁䅁䅷䅁䙁䅁䅁䅁㝂啌䈹权䩃䅁䅁权䑂䅁䅁权䡁允䅁允䅁䅁䅅䅁䭁䭁䄰䅁䵁䅉䅅䅁䙁䅁䅁睁䵁䅁䅁兂䅁䅁䅁祥倱兑䅯杹䅁䅁䅯睒䅁䅁䅯睂䅅䅁䅅䅁䉁䅁䅁兂䅁䅁䅁䅁䅁䅁杷允䅁䅁䅧䅁䑁䅁䅁䅁䙁䅁䅁䅁奃杸䉴权奂䅁䅁兂䅁䅁䅁䴰䱙兑䅯睌䅁䅁䅯杊䅁䅁䅯䅂䍁䅧䅯允䅁䅁䅅䅁䉁䅁䅁权婁䅁䅁䍄䉁䅁䅁兂䅁䅁䅍䅄䅁䅁䅕䅁䅁䑁歪歔䭅䵁䅕䅁䭁䑁䅑䅁䭁䅁䉣䅁䉁䅁䅁允䅁䅁䅕䅁䅁䅁䅁䅁䵁䅉䅅䅁䙁䅁䅁睁䵁䅁䅁兂䅁䅁䅄佧兊兑䅯睹䅁䅁䅯睍䅁䅁䅯睂䅅䅁䅅䅁䉁䅁䅁兂䅁䅁䅁䅁䅁䅁杷允䅁䅁䅕䅁䑁䅁䅷䅁䙁䅁䅁䅁䕁啪䈹权敄䅁䅁权㝁䅁䅁权䡁允䅁允䅁䅁䅅䅁䙁䅁䅁䅁䅁䅁䅁䍄䉁䅁䅁䅃䅁䅁䅍䅁䅁䅁䅕䅁䅁䩁䝪ぃ䭅䙁䅙䅁䙁䅁䅁䅁獄桺䉖权睁䅁䅁权流䅁䅁权䕁䅁䅋权䉁䅁䅁允䅁䅁䅅䅁䙁䵁ㅐ䙋癸琷䅬䍄䉁䅁䅁兂䅁䅁䅍䅄䅁䅁䅕䅁䅁䩁㉂䔫䭁䵁䅣䅁䭁䑁䄰䅁䭁䅁䉣䅁䉁䅁䅁允䅁䅁䅕䅁䅁䄷慓〯䵅䅉䅅䅁䥁䅁䅁睁䅁䅁䅁兂䅁䅁䅁䵭䱙兑䅯杖䅁䅁䅕䅁䅁䡁剄商䭅䑁䄴䅁䭁䍁䅙䅁䭁䅁䅑潁䭁䅁䅅䅁䉁䅁䅁允䅁䅁䅕兑权噧祱歱䵁䅉䅅䅁䙁䅁䅁睁䵁䅁䅁兂䅁䅁䅃佲䝚兑䅯䄴䅁䅁䅯睓䅁䅁䅯睂䅅䅁䅅䅁䉁䅁䅁兂䍄䐰ね䡊穐睐杷允䅁䅁䅧䅁䑁䅁䅁䅁䙁䅁䅁䅁奃杸䉴权坂䅁䅁兂䅁䅁䅁䴷嘴兑䅯免䅁䅁䅯杊䅁䅁䅯䅂䍁䅧䅯允䅁䅁䅅䅁䉁䅁䅁兂㥁瑃橥䉷婐䅑杷允䅁䅁䅧䅁䑁䅁䅁䅁䙁䅁䅁䅁奃杸䉴权奁䅁䅁兂䅁䅁䅁䵐嘸兑䅯兒䅁䅁䅯杊䅁䅁䅯䅂䍁䅧䅯允䅁䅁䅅䅁䉁䅁䅁杄䵁䅁䅁李穁䍁䄴兏穁䅁䅁䍄䉁䅁䅁䅃䅁䅁䅍䅁䅁䅁䅕䅁䅁䩁䝪ぃ䭅䙁䅙䅁䙁䅁䅁䅁獄桺䉖权祁䅁䅁权流䅁䅁权䕁䅁䅋权䉁䅁䅁允䅁䅁䅅䅁䙁䙁偹癷䥘瑉䄹䍄䉁䅁䅁兂䅁䅁䅍䅄䅁䅁䅕䅁䅁䩁㉂䔫䭁䭁䅫䅁䭁䕁䅕䅁䭁䅁䉣䅁䉁䅁䅁允䅁䅁䅯权䅅䅁杷允䅁䅁䅧䅁䑁䅁䅁䅁䙁䅁䅁䅁奃杸䉴权婂䅁䅁兂䅁䅁䅁乑噅兑䅯児䅁䅁䅯杊䅁䅁䅯䅂䍁䅧䅯允䅁䅁䅅䅁䉁䅁䅁权流䅁䅁䍄䉁䅁䅁兂䅁䅁䅍䅄䅁䅁䅕䅁䅁䡁䭄〫䭁佁䅉䅁䭁䕁䄰䅁䭁䅁䉣䅁䉁䅁䅁允䅁䅁䅕㔲䌷煋䝥啉䵁䅉䅅䅁䙁䅁䅁睁䵁䅁䅁兂䅁䅁䅃䅖兒兑䅯共䅁䅁䅯兑䅁䅁䅯睂䅅䅁䅅䅁䉁䅁䅁权䭁允䅁䍄䉁䅁䅁兂䅁䅁䅍䅄䅁䅁䅕䅁䅁䭧浺歒䭅䝁䅍䅁䭁䕁䅣䅁䭁䅁䉣䅁䉁䅁䅁允䅁䅁䅕歫礵坂䄫で䵉䅉䅅䅁䙁䅁䅁睁䵁䅁䅁兂䅁䅁䅃楡倵兑䅯䄫䅁䅁䅯睌䅁䅁䅯睂䅅䅁䅅䅁䉁䅁䅁兂䅁䅁䅁䅁䅁䅁杷允䅁䅁䅧䅁䑁䅁䅁䅁䙁䅁䅁䅁奃杸䉴权坂䅁䅁兂䅁䅁䅁䴷嘴兑䅯䅎䅁䅁䅯杊䅁䅁䅯䅂䍁䅧䅯允䅁䅁䅅䅁䉁䅁䅁兂塄㍯㥁杓敔䅑杷允䅁䅁䅕䅁䑁䅁䅷䅁䙁䅁䅁䅁杂癹䅴权杂䅁䅁权䕂䅁䅁权䡁允䅁允䅁䅁䅅䅁䭁䡁䅫䅁䵁䅉䅅䅁䙁䅁䅁睁䵁䅁䅁兂䅁䅁䅁䥂倱兑䅯朴䅁䅁䅯兔䅁䅁䅯睂䅅䅁䅅䅁䉁䅁䅁兂祁㔫㜲桔䨰䅑杷允䅁䅁䅕䅁䑁䅁䅷䅁䙁䅁䅁䅁㝂啌䈹权䡄䅁䅁权祁䅁䅁权䡁允䅁允䅁䅁䅅䅁䙁䅁䅁䅁䅁䅁䅁䍄䉁䅁䅁兂䅁䅁䅍䅄䅁䅁䅕䅁䅁䕁乄〫䭁䝁䅙䅁䭁䕁䅑䅁䭁䅁䉣䅁䉁䅁䅁允䅁䅁䅯杇䅅䅁杷允䅁䅁䅧䅁䑁䅁䅁䅁䙁䅁䅁䅁奃杸䉴权敂䅁䅁兂䅁䅁䅁䴫嘴兑䅯睐䅁䅁䅯杊䅁䅁䅯䅂䍁䅧䅯允䅁䅁䅅䅁䉁䅁䅁杄䭁䅁䅁免畁䑁䅕睎䅁䅁杷允䅁䅁䅧䅁䑁䅁䅁䅁䙁䅁䅁䅁奃杸䉴权奂䅁䅁兂䅁䅁䅁䵫嘸兑䅯杓䅁䅁䅯杊䅁䅁䅯䅂䍁䅧䅯允䅁䅁䅅䅁䉁䅁䅁兂䥂場啯癲睤䅑杷允䅁䅁䅧䅁䑁䅁䅁䅁䙁䅁䅁䅁奃杸䉴权婂䅁䅁兂䅁䅁䅁䵷䱙兑䅯睎䅁䅁䅯杊䅁䅁䅯䅂䍁䅧䅯允䅁䅁䅅䅁䉁䅁䅁权婂䅁䅁䍄䉁䅁䅁兂䅁䅁䅍䅄䅁䅁䅕䅁䅁佁䉃䔫䭁䭁䅳䅁䭁䑁䅁䅁䭁䅁䉣䅁䉁䅁䅁允䅁䅁䅯权䅅䅁杷允䅁䅁䅕䅁䑁䅁䅷䅁䙁䅁䅁䅁扂䕍䈹权啃䅁䅁权䑂䅁䅁权䡁允䅁允䅁䅁䅅䅁䭁䑁䉕䅁䵁䅉䅅䅁䥁䅁䅁睁䅁䅁䅁兂䅁䅁䅁䵭䱙兑䅯杖䅁䅁䅕䅁䅁佁佺商䭅䕁䅙䅁䭁䍁䅙䅁䭁䅁䅑潁䭁䅁䅅䅁䉁䅁䅁允䅁䅁䅕捺䵺䅺潸䔵䵁䅉䅅䅁䥁䅁䅁睁䅁䅁䅁兂䅁䅁䅁䵭䱙兑䅯杘䅁䅁䅕䅁䅁乁䝄ぃ䭅䑁䄴䅁䭁䍁䅙䅁䭁䅁䅑潁䭁䅁䅅䅁䉁䅁䅁允䅁䅁䅯兇䅁䅁杷允䅁䅁䅕䅁䑁䅁䅷䅁䙁䅁䅁䅁允晧䅨权ぃ䅁䅁权䑁䅁䅁权䡁允䅁允䅁䅁䅅䅁䙁䅁䅁䝌兢港䍴䍄䉁䅁䅁兂䅁䅁䅍䅄䅁䅁䅕䅁䅁䵁い〫䭁䩁䅷䅁䭁䑁䅉䅁䭁䅁䉣䅁䉁䅁䅁允䅁䅁䅕䱍湳睄ㅶ歌䵁䅉䅅䅁䥁䅁䅁睁䅁䅁䅁兂䅁䅁䅁䵭䱙兑䅯䅗䅁䅁䅕䅁䅁䭁偔商䭅䕁䅙䅁䭁䍁䅙䅁䭁䅁䅑潁䭁䅁䅅䅁䉁䅁䅁允䅁䅁䅕捺䵺䵺䵸歍䵁䅉䅅䅁䙁䅁䅁睁䵁䅁䅁兂䅁䅁䅁䥅㑈䅑䅯杮䅁䅁䅯䅏䅁䅁䅯睂䅅䅁䅅䅁䉁䅁䅁兂汄氲獯啈獦睐杷允䅁䅁䅕䅁䑁䅁䅷䅁䙁䅁䅁䥁睃ば䈹权慄䅁䅁权䍂䅁䅁权䡁允䅁允䅁䅁䅅䅁䙁䝁塴佮呸瑣⽉䍄䉁䅁䅁兂䅁䅁䅍䅄䅁䅁䅕䅁䅁䡁䭄〫䭁䩁䅧䅁䭁䑁䅍䅁䭁䅁䉣䅁䉁䅁䅁允䅁䅁䅕瘯砫䨳㑮い䵉䅉䅅䅁䙁䅁䅁睁䵁䅁䅁兂䅁䅁䅁剔儹兑䅯䄰䅁䅁䅯村䅁䅁䅯睂䅅䅁䅅䅁䉁䅁䅁兂⭃慖偃兒潉䅑杷允䅁䅁䅧䅁䑁䅁䅁䅁䙁䅁䅁䅁奃杸䉴权坂䅁䅁兂䅁䅁䅁䴷嘴兑䅯睏䅁䅁䅯杊䅁䅁䅯䅂䍁䅧䅯允䅁䅁䅅䅁䉁䅁䅁兂㑃潈牘充敘䅑杷允䅁䅁䅕䅁䑁䅁䅷䅁䙁䅁䅁䥁睃ば䈹权䕁允䅁权䙂䅁䅁权䡁允䅁允䅁䅁䅅䅁䙁䝁㡱歂䑬橯䅴䍄䉁䅁䅁兂䅁䅁䅍䅄䅁䅁䅕䅁䅁䝁确歔䭅佁䅉䅁䭁䅁䅍䅁䭁䅁䉣䅁䉁䅁䅁允䅁䅁䅕㉯䕡㝌䝇䕅䵁䅉䅅䅁䥁䅁䅁睁䅁䅁䅁兂䅁䅁䅁䵭䱙兑䅯䅇䅁䅁䅕䅁䅁偁佄商䭅䕁䅙䅁䭁䍁䅙䅁䭁䅁䅑潁䭁䅁䅅䅁䉁䅁䅁允䅁䅁䅕牕敧敨獴䕬䵁䅉䅅䅁䥁䅁䅁睁䅁䅁䅁兂䅁䅁䅁䵭䱙兑䅯䅗䅁䅁䅕䅁䅁䡁剄商䭅䑁䅅䅁䭁䍁䅙䅁䭁䅁䅑潁䭁䅁䅅䅁䉁䅁䅁允䅁䅁䅕睦是坬眳正䵁䅉䅅䅁䙁䅁䅁睁䵁䅁䅁兂䅁䅁䅁祥倱兑䅯其䅁䅁䅯児䅁䅁䅯睂䅅䅁䅅䅁䉁䅁䅁兂䅁䅁䅁䅁䅁䅁杷允䅁䅁䅧䅁䑁䅁䅁䅁䙁䅁䅁䅁奃杸䉴权捂䅁䅁兂䅁䅁䅁乑噅兑䅯杌䅁䅁䅯杊䅁䅁䅯䅂䍁䅧䅯允䅁䅁䅅䅁䉁䅁䅁权流䅁䅁䍄䉁䅁䅁兂䅁䅁䅍䅄䅁䅁䅕䅁䅁佁䉃䔫䭁䩁䅯䅁䭁䅁䅍䅁䭁䅁䉣䅁䉁䅁䅁允䅁䅁䅕䅁䅃塙却啋䵉䅉䅅䅁䙁䅁䅁睁䵁䅁䅁兂䅁䅁䅃䭳偤兑䅯杹䅁䅁䅯䅑䅁䅁䅯睂䅅䅁䅅䅁䉁䅁䅁兂䑂坨桹ㅵ片睐杷允䅁䅁䅕䅁䑁䅁䅷䅁䙁䅁䅁䅁乂ㅈ䉂权穃䅁䅁权䝂䅁䅁权䡁允䅁允䅁䅁䅅䅁䙁䅁䅄㠯祇湈䍬䍄䉁䅁䅁兂䅁䅁䅍䅄䅁䅁䅕䅁䅁䝧畯ご䭅䩁䅯䅁䭁䕁䅁䅁䭁䅁䉣䅁䉁䅁䅁允䅁䅁䅕䅁䅁䅁䅁䅁䵁䅉䅅䅁䥁䅁䅁睁䅁䅁䅁兂䅁䅁䅁䵭䱙兑䅯杖䅁䅁䅕䅁䅁佁佺商䭅䑁䅙䅁䭁䍁䅙䅁䭁䅁䅑潁䭁䅁䅅䅁䉁䅁䅁允䅁䅁䅕場啯楲䉣欴䵁䅉䅅䅁䙁䅁䅁睁䵁䅁䅁兂䅁䅁䅁乖佚兑䅯䄴䅁䅁䅯睁䅁䅁䅯睂䅅䅁䅅䅁䉁䅁䅁兂䅁䅁䅁䅁䅁䅁杷允䅁䅁䅕䅁䑁䅁䅷䅁䙁䅁䅁䅁䕁啪䈹权硃䅁䅁权畁䅁䅁权䡁允䅁允䅁䅁䅅䅁䙁䅁䅁䅁䅁䅁䅁䍄䉁䅁䅁䅃䅁䅁䅍䅁䅁䅁䅕䅁䅁䩁䝪ぃ䭅䙁䅙䅁䙁䅁䅁䅁獄桺䉖权䉂䅁䅁权流䅁䅁权䕁䅁䅋权䉁䅁䅁允䅁䅁䅅䅁䙁䕁桪桥⭓畭䅒䍄䉁䅁䅁兂䅁䅁䅍䅄䅁䅁䅕䅁䅁䵁い〫䭁䵁䄴䅁䭁䕁䅫䅁䭁䅁䉣䅁䉁䅁䅁允䅁䅁䅕㑤㔹晱㈲橷䴸䅉䅅䅁䥁䅁䅁睁䅁䅁䅁兂䅁䅁䅁䵭䱙兑䅯兗䅁䅁䅕䅁䅁䭁偔商䭅䑁䅯䅁䭁䍁䅙䅁䭁䅁䅑潁䭁䅁䅅䅁䉁䅁䅁允䅁䅁䅕㑈牘払敩啉䵁䅉䅅䅁䙁䅁䅁睁䵁䅁䅁兂䅁䅁䅁䵙㝲䅑䅯朶䅁䅁䅯䅔䅁䅁䅯睂䅅䅁䅅䅁䉁䅁䅁兂湂䕕⭅煢䭦睐杷允䅁䅁䅧䅁䑁䅁䅁䅁䙁䅁䅁䅁奃杸䉴权奁䅁䅁兂䅁䅁䅁䵷䱙兑䅯睁䅁䅁䅯杊䅁䅁䅯䅂䍁䅧䅯允䅁䅁䅅䅁䉁䅁䅁权奁䅁䅁䍄䉁䅁䅁兂䅁䅁䅍䅄䅁䅁䅕䅁䅁䡁䭄〫䭁䩁䅑䅁䭁䑁䅅䅁䭁䅁䉣䅁䉁䅁䅁允䅁䅁䅯杊䅅䅁杷允䅁䅁䅕䅁䑁䅁䅷䅁䙁䅁䅁䥁啂䙂䉂权⽃䅁䅁权䉂䅁䅁权䡁允䅁允䅁䅁䅅䅁䙁䅁䅁䅁䅁䅁䅁䍄䉁䅁䅁䅃䅁䅁䅍䅁䅁䅁䅕䅁䅁䩁䝪ぃ䭅䙁䅧䅁䙁䅁䅁䅁䅄杸䉴权㙁䅁䅁权流䅁䅁权䕁䅁䅋权䉁䅁䅁允䅁䅁䅅䅁䭁䙁䅧䅁䵁䅉䅅䅁䙁䅁䅁睁䵁䅁䅁兂䅁䅁䵄祑愲兑䅯杬䅁䅁䅯䅐䅁䅁䅯睂䅅䅁䅅䅁䉁䅁䅁兂䅁䅁䅁䅁䅁䅁杷允䅁䅁䅧䅁䑁䅁䅁䅁䙁䅁䅁䅁奃杸䉴权奂䅁䅁兂䅁䅁䅁䴰䱙兑䅯睓䅁䅁䅯杊䅁䅁䅯䅂䍁䅧䅯允䅁䅁䅅䅁䉁䅁䅁权婁䅁䅁䍄䉁䅁䅁兂䅁䅁䅍䅄䅁䅁䅕䅁䅁䝧畯ご䭅䩁䅷䅁䭁䕁䅉䅁䭁䅁䉣䅁䉁䅁䅁允䅁䅁䅕塢杄畉嘰啓䵁䅉䅅䅁䥁䅁䅁睁䅁䅁䅁兂䅁䅁䅁䵭䱙兑䅯杘䅁䅁䅕䅁䅁䕁剄商䭅䕁䅷䅁䭁䍁䅙䅁䭁䅁䅑潁䭁䅁䅅䅁䉁䅁䅁允䅁䅁䅯杊䅁䅁杷允䅁䅁䅕䅁䑁䅁䅷䅁䙁䅁䅁䥁㝁啗䈹权硃䅁䅁权㑁䅁䅁权䡁允䅁允䅁䅁䅅䅁䙁䅁䅁䅁䅁䅁䅁䍄䉁䅁䅁䅃䅁䅁䅍䅁䅁䅁䅕䅁䅁䩁䝪ぃ䭅䉁䅧䅁䙁䅁䅁䅁䥄杸䉴权䉂䅁䅁权流䅁䅁权䕁䅁䅋权䉁䅁䅁允䅁䅁䅅䅁䭁䍁䄰䅁䵁䅉䅅䅁䙁䅁䅁睁䵁䅁䅁兂䅁䅁䅁䥅㑈䅑䅯睩䅁䅁䅯睐䅁䅁䅯睂䅅䅁䅅䅁䉁䅁䅁兂㑃潈牘払䅧䅑杷允䅁䅁䅕䅁䑁䅁䅷䅁䙁䅁䅁䅁权晹䅴权䱃䅁䅁权䙂䅁䅁权䡁允䅁允䅁䅁䅅䅁䙁䡁䴵倰䙢䅚䅰䍄䉁䅁䅁䅃䅁䅁䅍䅁䅁䅁䅕䅁䅁䩁䝪ぃ䭅䙁䅙䅁䙁䅁䅁䅁㑄桺䉖权穁䅁䅁权流䅁䅁权䕁䅁䅋权䉁䅁䅁允䅁䅁䅅䅁佁䅁䅯䅁硁䍁䄴䅏㉁䅁䅁䍄䉁䅁䅁兂䅁䅁䅍䅄䅁䅁䅕䅁䅁䭁䩄〫䭁䭁䅫䅁䭁䑁䅧䅁䭁䅁䉣䅁䉁䅁䅁允䅁䅁䅯权䅅䅁杷允䅁䅁䅕䅁䑁䅁䅷䅁䙁䅁䅁䥁䅂啚䈹权捄䅁䅁权䥂䅁䅁权䡁允䅁允䅁䅁䅅䅁䙁䅁䅁䅁䅁䅁䅁䍄䉁䅁䅁兂䅁䅁䅍䅄䅁䅁䅕䅁䅁䵁い〫䭁䩁䅑䅁䭁䑁䅍䅁䭁䅁䉣䅁䉁䅁䅁允䅁䅁䅯䅍䅅䅁杷允䅁䅁䅧䅁䑁䅁䅁䅁䙁䅁䅁䅁奃杸䉴权坂䅁䅁兂䅁䅁䅁䴷嘴兑䅯䅓䅁䅁䅯杊䅁䅁䅯䅂䍁䅧䅯允䅁䅁䅅䅁䉁䅁䅁兂浂浚浚浰洳䅑杷允䅁䅁䅕䅁䑁䅁䅷䅁䙁䅁䅁䥁獃欵䉚权灃䅁䅁权䅂䅁䅁权䡁允䅁允䅁䅁䅅䅁䭁䅁䉯䅁䵁䅉䅅䅁䙁䅁䅁睁䵁䅁䅁兂䅁䅁䅁䵣㝲䅑䅯䄰䅁䅁䅯睏䅁䅁䅯睂䅅䅁䅅䅁䉁䅁䅁兂䅁䅁䅁䅁䅁䅁杷允䅁䅁䅧䅁䑁䅁䅁䅁䙁䅁䅁䅁奃杸䉴权奂䅁䅁兂䅁䅁䅁䴫嘴兑䅯李䅁䅁䅯杊䅁䅁䅯䅂䍁䅧䅯允䅁䅁䅅䅁䉁䅁䅁杄䭁䅁䅁䅎畁䑁䅅李䅁䅁杷允䅁䅁䅕䅁䑁䅁䅷䅁䙁䅁䅁䅁乂ㅈ䉂权千䅁䅁权㑁䅁䅁权䡁允䅁允䅁䅁䅅䅁䙁佁倹桲䅆㜱䉨䍄䉁䅁䅁兂䅁䅁䅍䅄䅁䅁䅕䅁䅁佁䉃䔫䭁䩁䅑䅁䭁䕁䅑䅁䭁䅁䉣䅁䉁䅁䅁允䅁䅁䅯睍䅅䅁杷允䅁䅁䅕䅁䑁䅁䅷䅁䙁䅁䅁䅁乂ㅈ䉂权ぃ䅁䅁权䥂䅁䅁权䡁允䅁允䅁䅁䅅䅁䙁乁杘の偙㍕䍸䍄䉁䅁䅁䅃䅁䅁䅍䅁䅁䅁䅕䅁䅁䩁䝪ぃ䭅䙁䅷䅁䙁䅁䅁䅁獄桺䉖权穁䅁䅁权流䅁䅁权䕁䅁䅋权䉁䅁䅁允䅁䅁䅅䅁䙁䍁捬㡪噉㥄䅰䍄䉁䅁䅁兂䅁䅁䅍䅄䅁䅁䅕䅁䅁䕧求ご䭅䥁䄴䅁䭁䕁䅳䅁䭁䅁䉣䅁䉁䅁䅁允䅁䅁䅕䅁䅁䅁䅁䅁䵁䅉䅅䅁䙁䅁䅁睁䵁䅁䅁兂䅁䅁䅁䵯㝮䅑䅯睶䅁䅁䅯児䅁䅁䅯睂䅅䅁䅅䅁䉁䅁䅁兂䅁䅁䅁䅁䅁䅁杷允䅁䅁䅕䅁䑁䅁䅷䅁䙁䅁䅁䅁䕁啪䈹权⭄䅁䅁权䙂䅁䅁权䡁允䅁允䅁䅁䅅䅁䙁䡁て汹ㅩ摊䉖䍄䉁䅁䅁䅃䅁䅁䅍䅁䅁䅁䅕䅁䅁䩁䝪ぃ䭅䉁䅧䅁䙁䅁䅁䅁元硺䉖权䉂䅁䅁权流䅁䅁权䕁䅁䅋权䉁䅁䅁允䅁䅁䅅䅁䙁佁剸䉵䘶㉅䅰䍄䉁䅁䅁䅃䅁䅁䅍䅁䅁䅁䅕䅁䅁䩁䝪ぃ䭅䙁䅙䅁䙁䅁䅁䅁獄桺䉖权䩂䅁䅁权流䅁䅁权䕁䅁䅋权䉁䅁䅁允䅁䅁䅅䅁䙁䅁塲㍯䙁畉䅖䍄䉁䅁䅁兂䅁䅁䅍䅄䅁䅁䅕䅁䅁䝁确歔䭅䥁䄴䅁䭁䑁䅅䅁䭁䅁䉣䅁䉁䅁䅁允䅁䅁䅕䅁䅁䅁䅁䅁䵁䅉䅅䅁䙁䅁䅁睁䵁䅁䅁兂䅁䅁䅁䤴㑈䅑䅯䅁䅅䅁䅯杌䅁䅁䅯睂䅅䅁䅅䅁䉁䅁䅁权䝁允䅁䍄䉁䅁䅁䅃䅁䅁䅍䅁䅁䅁䅕䅁䅁䩁䝪ぃ䭅䙁䅙䅁䙁䅁䅁䅁獄桺䉖权ㅁ䅁䅁权流䅁䅁权䕁䅁䅋权䉁䅁䅁允䅁䅁䅅䅁䙁䉁䘫ㄶ䥅畗䅚䍄䉁䅁䅁兂䅁䅁䅍䅄䅁䅁䅕䅁䅁䕁乄〫䭁䝁䅙䅁䭁䍁䄸䅁䭁䅁䉣䅁䉁䅁䅁允䅁䅁䅯杇䅅䅁杷允䅁䅁䅕䅁䑁䅁䅷䅁䙁䅁䅁䥁䅂啚䈹权捃䅁䅁权癁䅁䅁权䡁允䅁允䅁䅁䅅䅁䙁䅁䅁䅁䅁䅁䅁䍄䉁䅁䅁兂䅁䅁䅍䅄䅁䅁䅕䅁䅁䑁歪歔䭅乁䅑䅁䭁䑁䅍䅁䭁䅁䉣䅁䉁䅁䅁允䅁䅁䅕䅁䅁䅁䅁䅁䵁䅉䅅䅁䥁䅁䅁睁䅁䅁䅁兂䅁䅁䅁䵭䱙兑䅯䅗䅁䅁䅕䅁䅁䡁剄商䭅䑁䅕䅁䭁䍁䅙䅁䭁䅁䅑潁䭁䅁䅅䅁䉁䅁䅁允䅁䅁䅕䬫吲啣牃啨䵁䅉䅅䅁䙁䅁䅁睁䵁䅁䅁兂䅁䅁䅃䭳偤兑䅯朲䅁䅁䅯杍䅁䅁䅯睂䅅䅁䅅䅁䉁䅁䅁兂䅁䅁䅁䅁䅁䅁杷允䅁䅁䅧䅁䑁䅁䅁䅁䙁䅁䅁䅁奃杸䉴权坂䅁䅁兂䅁䅁䅁䴫嘴兑䅯兔䅁䅁䅯杊䅁䅁䅯䅂䍁䅧䅯允䅁䅁䅅䅁䉁䅁䅁杄䭁䅁䅁睍畁䑁䅅杍䅁䅁杷允䅁䅁䅧䅁䑁䅁䅁䅁䙁䅁䅁䅁奃杸䉴权坂䅁䅁兂䅁䅁䅁䴷嘴兑䅯䅔䅁䅁䅯杊䅁䅁䅯䅂䍁䅧䅯允䅁䅁䅅䅁䉁䅁䅁兂䥂場啯癎橐䅑杷允䅁䅁䅧䅁䑁䅁䅁䅁䙁䅁䅁䅁奃杸䉴权敂䅁䅁兂䅁䅁䅁䵷䱙兑䅯睑䅁䅁䅯杊䅁䅁䅯䅂䍁䅧䅯允䅁䅁䅅䅁䉁䅁䅁权敂䅁䅁䍄䉁䅁䅁兂䅁䅁䅍䅄䅁䅁䅕䅁䅁䕁乄〫䭁䩁䅁䅁䭁䕁䅳䅁䭁䅁䉣䅁䉁䅁䅁允䅁䅁䅯权䅅䅁杷允䅁䅁䅕䅁䑁䅁䅷䅁䙁䅁䅁䵁䅃水䉂权楃䅁䅁权䩂䅁䅁权䡁允䅁允䅁䅁䅅䅁䙁䥁乏㉆䤴偊䉬䍄䉁䅁䅁兂䅁䅁䅍䅄䅁䅁䅕䅁䅁䕺瑍歭䭅䝁䅙䅁䭁䑁䅙䅁䭁䅁䉣䅁䉁䅁䅁允䅁䅁䅯来䅁䅁杷允䅁䅁䅕䅁䑁䅁䅷䅁䙁䅁䅁䥁煂歌䈹权牃䅁䅁权畁䅁䅁权䡁允䅁允䅁䅁䅅䅁䭁䅁䉯䅁䵁䅉䅅䅁䥁䅁䅁睁䅁䅁䅁兂䅁䅁䅁䵭䱙兑䅯䅗䅁䅁䅕䅁䅁䵁䝄ぃ䭅䑁䅕䅁䭁䍁䅙䅁䭁䅁䅑潁䭁䅁䅅䅁䉁䅁䅁允䅁䅁䅯䅗䅁䅁杷允䅁䅁䅕䅁䑁䅁䅷䅁䙁䅁䅁䅁䕁啪䈹权䭄䅁䅁权ㅁ䅁䅁权䡁允䅁允䅁䅁䅅䅁䙁䅁䅁䅁䅁䅁䅁䍄䉁䅁䅁兂䅁䅁䅍䅄䅁䅁䅕䅁䅁䕺瑍歭䭅䱁䅙䅁䭁䕁䅧䅁䭁䅁䉣䅁䉁䅁䅁允䅁䅁䅕䅁䅁䅁䅁䅁䵁䅉䅅䅁䥁䅁䅁睁䅁䅁䅁兂䅁䅁䅁䵭䱙兑䅯杖䅁䅁䅕䅁䅁佁佺商䭅䑁䄴䅁䭁䍁䅙䅁䭁䅁䅑潁䭁䅁䅅䅁䉁䅁䅁允䅁䅁䅕場啯潲䡥䔵䵁䅉䅅䅁䥁䅁䅁睁䅁䅁䅁兂䅁䅁䅁䵭䱙兑䅯杘䅁䅁䅕䅁䅁䕁剄商䭅䑁䅫䅁䭁䍁䅙䅁䭁䅁䅑潁䭁䅁䅅䅁䉁䅁䅁允䅁䅁䅯杊䅁䅁杷允䅁䅁䅧䅁䑁䅁䅁䅁䙁䅁䅁䅁奃杸䉴权坂䅁䅁兂䅁䅁䅁䵅嘸兑䅯兎䅁䅁䅯杊䅁䅁䅯䅂䍁䅧䅯允䅁䅁䅅䅁䉁䅁䅁杄䭁䅁䅁免畁䑁䅙免䅁䅁杷允䅁䅁䅕䅁䑁䅁䅷䅁䙁䅁䅁䅁权晹䅴权い䅁䅁权䱂䅁䅁权䡁允䅁允䅁䅁䅅䅁䙁䉁⭏偄㥭䍺䅰䍄䉁䅁䅁兂䅁䅁䅍䅄䅁䅁䅕䅁䅁䝧畯ご䭅䥁䄴䅁䭁䑁䄸䅁䭁䅁䉣䅁䉁䅁䅁允䅁䅁䅕䅁䅁䅁䅁䅁䵁䅉䅅䅁䙁䅁䅁睁䵁䅁䅁兂䅁䅁䅁穗偂兑䅯䄷䅁䅁䅯睐䅁䅁䅯睂䅅䅁䅅䅁䉁䅁䅁兂䅁䅁䅁䅁䅁䅁杷允䅁䅁䅕䅁䑁䅁䅷䅁䙁䅁䅁䅁杂癹䅴权睄䅁䅁权䥂䅁䅁权䡁允䅁允䅁䅁䅅䅁䙁乁倴楺䑏歙䅆䍄䉁䅁䅁兂䅁䅁䅍䅄䅁䅁䅕䅁䅁䅁乓ご䭅䩁䅙䅁䭁䕁䅑䅁䭁䅁䉣䅁䉁䅁䅁允䅁䅁䅕偩䡔嘲浣〵䵅䅉䅅䅁䙁䅁䅁睁䵁䅁䅁兂䅁䅁䅁穗偂兑䅯睱䅁䅁䅯李䅁䅁䅯睂䅅䅁䅅䅁䉁䅁䅁权䭁允䅁䍄䉁䅁䅁䅃䅁䅁䅍䅁䅁䅁䅕䅁䅁䩁䝪ぃ䭅䙁䄴䅁䙁䅁䅁䅁䅄杸䉴权癁䅁䅁权流䅁䅁权䕁䅁䅋权䉁䅁䅁允䅁䅁䅅䅁䭁䙁䄴䅁䵁䅉䅅䅁䝁䅁䅁睁偁䅁䅁兂䅁䅁䅁䕎兙兑䅯杯䅁䅁䅯䅪䅁䅁䅯䅁䅁䅁䅯兙䅁䅁䅅䅁䉁䅁䅁权求䅁䅁䍄䉁䅁䅁䅃䅁䅁䅍䅁䅁䅁䅕䅁䅁䩁䝪ぃ䭅䙁䅫䅁䙁䅁䅁䅁歃硺䉖权䥂䅁䅁权流䅁䅁权䕁䅁䅋权䉁䅁䅁允䅁䅁䅅䅁䙁䱁敧敨剴䑏䅢䍄䉁䅁䅁兂䅁䅁䅍䅄䅁䅁䅕䅁䅁䝁䭄〫䭁䩁䄴䅁䭁䑁䄸䅁䭁䅁䉣䅁䉁䅁䅁允䅁䅁䅕硥畓⭒㙆䑰䴸䅉䅅䅁䙁䅁䅁睁䵁䅁䅁兂䅁䅁䅁祥倱兑䅯关䅁䅁䅯兑䅁䅁䅯睂䅅䅁䅅䅁䉁䅁䅁兂䅁䅁䅁䅁䅁䅁杷允䅁䅁䅧䅁䑁䅁䅁䅁䙁䅁䅁䅁奃杸䉴权婂䅁䅁兂䅁䅁䅁䵫嘸兑䅯䅔䅁䅁䅯杊䅁䅁䅯䅂䍁䅧䅯允䅁䅁䅅䅁䉁䅁䅁兂捂㡪ㅌ䑋㑂䅑杷允䅁䅁䅕䅁䑁䅁䅷䅁䙁䅁䅁䅁乂ㅈ䉂权敃䅁䅁权䭂䅁䅁权䡁允䅁允䅁䅁䅅䅁䙁䍁呅㡚⼯瘱⽁䍄䉁䅁䅁兂䅁䅁䅍䅄䅁䅁䅕䅁䅁䑧婴ご䭅䩁䅁䅁䭁䕁䅣䅁䭁䅁䉣䅁䉁䅁䅁允䅁䅁䅯权䅅䅁杷允䅁䅁䅧䅁䑁䅁䅁䅁䙁䅁䅁䅁奃杸䉴权坂䅁䅁兂䅁䅁䅁䴫嘴兑䅯材䅁䅁䅯杊䅁䅁䅯䅂䍁䅧䅯允䅁䅁䅅䅁䉁䅁䅁杄䭁䅁䅁杍畁䑁䅅䅎䅁䅁杷允䅁䅁䅧䅁䑁䅁䅁䅁䙁䅁䅁䅁奃杸䉴权敂䅁䅁兂䅁䅁䅁䵅嘸兑䅯杒䅁䅁䅯杊䅁䅁䅯䅂䍁䅧䅯允䅁䅁䅅䅁䉁䅁䅁杄䭁䅁䅁免畁䑁䅫䅎䅁䅁杷允䅁䅁䅕䅁䑁䅁䅷䅁䙁䅁䅁䥁煂歌䈹权㉄䅁䅁权㕁䅁䅁权䡁允䅁允䅁䅁䅅䅁䙁䅁䅁䅁䅁䅁䅁䍄䉁䅁䅁䅃䅁䅁䅍䅁䅁䅁䅕䅁䅁䩁䝪ぃ䭅䙁䅙䅁䙁䅁䅁䅁獄桺䉖权乂䅁䅁权流䅁䅁权䕁䅁䅋权䉁䅁䅁允䅁䅁䅅䅁䙁䙁㑋潈橗伯䅨䍄䉁䅁䅁兂䅁䅁䅍䅄䅁䅁䅕䅁䅁䱧湃ご䭅䵁䅳䅁䭁䑁䅑䅁䭁䅁䉣䅁䉁䅁䅁允䅁䅁䅕䅁䅁䅁䅁䅁䵁䅉䅅䅁䥁䅁䅁睁䅁䅁䅁兂䅁䅁䅁䵭䱙兑䅯杖䅁䅁䅕䅁䅁佁佺商䭅䕁䅍䅁䭁䍁䅙䅁䭁䅁䅑潁䭁䅁䅅䅁䉁䅁䅁允䅁䅁䅕䅁䅁䅁䅁䅁䵁䅉䅅䅁䙁䅁䅁睁䵁䅁䅁兂䅁䅁䅁摪但兑䅯䄶䅁䅁䅯睒䅁䅁䅯睂䅅䅁䅅䅁䉁䅁䅁兂䅁䅁䅁䅁䅁䅁杷允䅁䅁䅧䅁䑁䅁䅁䅁䙁䅁䅁䅁奃杸䉴权奁䅁䅁兂䅁䅁䅁䵰嘸兑䅯䅏䅁䅁䅯杊䅁䅁䅯䅂䍁䅧䅯允䅁䅁䅅䅁䉁䅁䅁兂䅁䅁䅁䥁汁䅷杷允䅁䅁䅕䅁䑁䅁䅷䅁䙁䅁䅁䥁煂歌䈹权睄䅁䅁权㑁䅁䅁权䡁允䅁允䅁䅁䅅䅁䙁䅁䅁䅁䅁䅁䅁䍄䉁䅁䅁兂䅁䅁䅍䅄䅁䅁䅕䅁䅁䙁睳ご䭅䅁䉉䅁䭁䑁䅳䅁䭁䅁䉣䅁䉁䅁䅁允䅁䅁䅕䅁䅁䅁䅁䅁䵁䅉䅅䅁䙁䅁䅁睁䵁䅁䅁兂䅁䅁䅁䵯㝮䅑䅯睸䅁䅁䅯杏䅁䅁䅯睂䅅䅁䅅䅁䉁䅁䅁兂䅁䅁䅁䅁䅁䅁杷允䅁䅁䅕䅁䑁䅁䅷䅁䙁䅁䅁䅁睂癹䅴权千䅁䅁权㕁䅁䅁权䡁允䅁允䅁䅁䅅䅁䙁佁剑穴倫佹䈵䍄䉁䅁䅁兂䅁䅁䅍䅄䅁䅁䅕䅁䅁䕺瑍歭䭅䱁䅙䅁䭁䑁䅫䅁䭁䅁䉣䅁䉁䅁䅁允䅁䅁䅕䅁䅁䅁䅁䅁䵁䅉䅅䅁䙁䅁䅁睁䵁䅁䅁兂䅁䅁䅁偷㝔䅑䅯䅂䅅䅁䅯睑䅁䅁䅯睂䅅䅁䅅䅁䉁䅁䅁兂祂填獡䉑灧䅑杷允䅁䅁䅕䅁䑁䅁䅷䅁䙁䅁䅁䅁乃唰䈵权坃䅁䅁权䑂䅁䅁权䡁允䅁允䅁䅁䅅䅁䙁䅁䅁䍧砫穢䍴䍄䉁䅁䅁兂䅁䅁䅍䅄䅁䅁䅕䅁䅁䑁歪歔䭅䵁䅅䅁䭁䑁䅅䅁䭁䅁䉣䅁䉁䅁䅁允䅁䅁䅕䅁䅁䅁䅁䅁䵁䅉䅅䅁䙁䅁䅁睁䵁䅁䅁兂䅁䅁䅁住佒兑䅯䄳䅁䅁䅯䅓䅁䅁䅯睂䅅䅁䅅䅁䉁䅁䅁兂䅁䅁䅁䅁䅁䅁杷允䅁䅁䅕䅁䑁䅁䅷䅁䙁䅁䅁䅁乂ㅈ䉂权浄䅁䅁权ぁ䅁䅁权䡁允䅁允䅁䅁䅅䅁䙁䅁䅁䅁䅁䅁䅁䍄䉁䅁䅁䅃䅁䅁䅍䅁䅁䅁䅕䅁䅁䩁䝪ぃ䭅䕁䄴䅁䙁䅁䅁䅁䅂到䉖权ぁ䅁䅁权流䅁䅁权䕁䅁䅋权䉁䅁䅁允䅁䅁䅅䅁䭁䍁䅙䅁䵁䅉䅅䅁䙁䅁䅁睁䵁䅁䅁兂䅁䅁䅁住佒兑䅯睙䅁䅁䅯杒䅁䅁䅯睂䅅䅁䅅䅁䉁䅁䅁兂䅁䅁䅁䅁䅁䅁杷允䅁䅁䅕䅁䑁䅁䅷䅁䙁䅁䅁䥁睃ば䈹权祄䅁䅁权䡂䅁䅁权䡁允䅁允䅁䅁䅅䅁䙁䉁䅃䩣㉦卦䅎䍄䉁䅁䅁兂䅁䅁䅍䅄䅁䅁䅕䅁䅁䙧䕑䕕䭅䩁䅙䅁䭁䑁䅫䅁䭁䅁䉣䅁䉁䅁䅁允䅁䅁䅕䅁䅁䅁䅁䅁䵁䅉䅅䅁䥁䅁䅁睁䅁䅁䅁兂䅁䅁䅁䵭䱙兑䅯䅗䅁䅁䅕䅁䅁乁䝄ぃ䭅䕁䅯䅁䭁䍁䅙䅁䭁䅁䅑潁䭁䅁䅅䅁䉁䅁䅁允䅁䅁䅯兇䅁䅁杷允䅁</t>
  </si>
  <si>
    <t>䅁䅕䅁䑁䅁䅷䅁䙁䅁䅁䥁㝁啗䈹权浂䅁䅁权穁䅁䅁权䡁允䅁允䅁䅁䅅䅁䭁䍁䉅䅁䵁䅉䅅䅁䙁䅁䅁睁䵁䅁䅁兂䅁䅁䅁㙲偒兑䅯杺䅁䅁䅯免䅁䅁䅯睂䅅䅁䅅䅁䉁䅁䅁兂䅁䅁䅁䅁䅁䅁杷允䅁䅁䅧䅁䑁䅁䅁䅁䙁䅁䅁䅁奃杸䉴权呂䅁䅁兂䅁䅁䅁䵉嘸兑䅯䅑䅁䅁䅯杊䅁䅁䅯䅂䍁䅧䅯允䅁䅁䅅䅁䉁䅁䅁杄䭁䅁䅁免畁䑁䅫兏䅁䅁杷允䅁䅁䅧䅁䑁䅁䅁䅁䙁䅁䅁䅁奃杸䉴权坂䅁䅁兂䅁䅁䅁䴷嘴兑䅯睁䅁䅁䅯杊䅁䅁䅯䅂䍁䅧䅯允䅁䅁䅅䅁䉁䅁䅁兂䅁䅁䅁䅁䅁䅁杷允䅁䅁䅧䅁䑁䅁䅁䅁䙁䅁䅁䅁奃杸䉴权婂䅁䅁兂䅁䅁䅁䵬嘸兑䅯村䅁䅁䅯杊䅁䅁䅯䅂䍁䅧䅯允䅁䅁䅅䅁䉁䅁䅁兂䅁䅁䅁䭁㥨䅑杷允䅁䅁䅧䅁䑁䅁䅁䅁䙁䅁䅁䅁奃杸䉴权捂䅁䅁兂䅁䅁䅁䵰嘸兑䅯睒䅁䅁䅯杊䅁䅁䅯䅂䍁䅧䅯允䅁䅁䅅䅁䉁䅁䅁兂桄桥畓睒商䅑杷允䅁䅁䅕䅁䑁䅁䅷䅁䙁䅁䅁䅁允晧䅨权杂䅁䅁权祁䅁䅁权䡁允䅁允䅁䅁䅅䅁䭁䝁䄴䅁䵁䅉䅅䅁䙁䅁䅁睁䵁䅁䅁兂䅁䅁䅃楡倵兑䅯睙䅁䅁䅯李䅁䅁䅯睂䅅䅁䅅䅁䉁䅁䅁兂䅁䅁䅁䅁䅁䅁杷允䅁䅁䅕䅁䑁䅁䅷䅁䙁䅁䅁䥁啂䙂䉂权元䅁䅁权⽁䅁䅁权䡁允䅁允䅁䅁䅅䅁䭁䅁䉯䅁䵁䅉䅅䅁䙁䅁䅁睁䵁䅁䅁兂䅁䅁䅁䵯㝮䅑䅯杯䅁䅁䅯䅌䅁䅁䅯睂䅅䅁䅅䅁䉁䅁䅁兂䅁䅁䅁䅁䅁䅁杷允䅁䅁䅕䅁䑁䅁䅷䅁䙁䅁䅁䥁䅂啚䈹权灃䅁䅁权䕂䅁䅁权䡁允䅁允䅁䅁䅅䅁䭁䅁䉯䅁䵁䅉䅅䅁䙁䅁䅁睁䵁䅁䅁兂䅁䅁䅁㙲偒兑䅯䄹䅁䅁䅯杒䅁䅁䅯睂䅅䅁䅅䅁䉁䅁䅁兂㉃㈸㍙㍪楉䅑杷允䅁䅁䅧䅁䑁䅁䅁䅁䙁䅁䅁䅁奃杸䉴权奂䅁䅁兂䅁䅁䅁䵹䱙兑䅯䅌䅁䅁䅯杊䅁䅁䅯䅂䍁䅧䅯允䅁䅁䅅䅁䉁䅁䅁权扂䅁䅁䍄䉁䅁䅁兂䅁䅁䅍䅄䅁䅁䅕䅁䅁䙁坔歔䭅䩁䅙䅁䭁䕁䅯䅁䭁䅁䉣䅁䉁䅁䅁允䅁䅁䅕䅁䅂兪啱歒䵉䅉䅅䅁䥁䅁䅁睁䅁䅁䅁兂䅁䅁䅁䵭䱙兑䅯杔䅁䅁䅕䅁䅁䑁偺商䭅䕁䅍䅁䭁䍁䅙䅁䭁䅁䅑潁䭁䅁䅅䅁䉁䅁䅁允䅁䅁䄴权䅁䑁䅁杌㑁䑁䅍䅁䵁䅉䅅䅁䙁䅁䅁睁䵁䅁䅁兂䅁䅁䅁䡫㑢䅑䅯杴䅁䅁䅯䅓䅁䅁䅯睂䅅䅁䅅䅁䉁䅁䅁兂䅁䕁啄汌䙤村杷允䅁䅁䅧䅁䑁䅁䅁䅁䙁䅁䅁䅁奃杸䉴权捂䅁䅁兂䅁䅁䅁䵅嘸兑䅯杏䅁䅁䅯杊䅁䅁䅯䅂䍁䅧䅯允䅁䅁䅅䅁䉁䅁䅁杄䭁䅁䅁杍畁䑁䅍䅎䅁䅁杷允䅁䅁䅧䅁䑁䅁䅁䅁䙁䅁䅁䅁奃杸䉴权坂䅁䅁兂䅁䅁䅁䴫嘴兑䅯䅎䅁䅁䅯杊䅁䅁䅯䅂䍁䅧䅯允䅁䅁䅅䅁䉁䅁䅁杄䭁䅁䅁䅍畁䑁䅧兎䅁䅁杷允䅁䅁䅕䅁䑁䅁䅷䅁䙁䅁䅁䅁㑁䔵䈵权牃䅁䅁权祁䅁䅁权䡁允䅁允䅁䅁䅅䅁䭁䅁䉯䅁䵁䅉䅅䅁䙁䅁䅁睁䵁䅁䅁兂䅁䅁䅁祥倱兑䅯朶䅁䅁䅯䅓䅁䅁䅯睂䅅䅁䅅䅁䉁䅁䅁兂䅁䅁䅁䅁䅁䅁杷允䅁䅁䅧䅁䑁䅁䅁䅁䙁䅁䅁䅁奃杸䉴权兂䅁䅁兂䅁䅁䅁䵉嘸兑䅯䅌䅁䅁䅯杊䅁䅁䅯䅂䍁䅧䅯允䅁䅁䅅䅁䉁䅁䅁兂䅁䅁䅁䅁䅁䅁杷允䅁䅁䅧䅁䑁䅁䅁䅁䙁䅁䅁䅁奃杸䉴权婂䅁䅁兂䅁䅁䅁乣噅兑䅯兔䅁䅁䅯杊䅁䅁䅯䅂䍁䅧䅯允䅁䅁䅅䅁䉁䅁䅁兂䡂坏浶䡋晡䅑杷允䅁䅁䅕䅁䑁䅁䅷䅁䙁䅁䅁䥁獃欵䉚权䱃䅁䅁权㝁䅁䅁权䡁允䅁允䅁䅁䅅䅁䙁䕁䱃㍘婆硙䅎䍄䉁䅁䅁䅃䅁䅁䅍䅁䅁䅁䅕䅁䅁䩁䝪ぃ䭅䙁䅷䅁䙁䅁䅁䅁允硺䉖权䩂䅁䅁权流䅁䅁权䕁䅁䅋权䉁䅁䅁允䅁䅁䅅䅁佁䅁䅯䅁祁䍁䄴䅏祁䅁䅁䍄䉁䅁䅁兂䅁䅁䅍䅄䅁䅁䅕䅁䅁䵁い〫䭁䝁䅍䅁䭁䑁䅉䅁䭁䅁䉣䅁䉁䅁䅁允䅁䅁䅕䅁䵂唹䕏歔䵉䅉䅅䅁䙁䅁䅁睁䵁䅁䅁兂䅁䅁䅃䭳偤兑䅯睶䅁䅁䅯杓䅁䅁䅯睂䅅䅁䅅䅁䉁䅁䅁兂睄佶㙲䙬督村杷允䅁䅁䅕䅁䑁䅁䅷䅁䙁䅁䅁䥁睃ば䈹权坄䅁䅁权䵂䅁䅁权䡁允䅁允䅁䅁䅅䅁䙁䙁湒琫杌癈⽯䍄䉁䅁䅁兂䅁䅁䅍䅄䅁䅁䅕䅁䅁䙧䕑䕕䭅佁䅧䅁䭁䑁䅙䅁䭁䅁䉣䅁䉁䅁䅁允䅁䅁䅕䅁䅁䅁䅁䅁䵁䅉䅅䅁䙁䅁䅁睁䵁䅁䅁兂䅁䅁䅁䵙㝲䅑䅯䅯䅁䅁䅯杍䅁䅁䅯睂䅅䅁䅅䅁䉁䅁䅁兂䅁䅁䅁䅁䅁䅁杷允䅁䅁䅕䅁䑁䅁䅷䅁䙁䅁䅁䥁睃ば䈹权杂䅁䅁权㑁䅁䅁权䡁允䅁允䅁䅁䅅䅁䭁䝁䅯䅁䵁䅉䅅䅁䥁䅁䅁睁䅁䅁䅁兂䅁䅁䅁䵭䱙兑䅯杖䅁䅁䅕䅁䅁偁佪商䭅䑁䅯䅁䭁䍁䅙䅁䭁䅁䅑潁䭁䅁䅅䅁䉁䅁䅁允䅁䅁䄴权䅁䑁䅍杌硁䑁䅑䅁䵁䅉䅅䅁䙁䅁䅁睁䵁䅁䅁兂䅁䅁䅁偷㝔䅑䅯杫䅁䅁䅯䅓䅁䅁䅯睂䅅䅁䅅䅁䉁䅁䅁兂㡃呸晸剸㍶兑杷允䅁䅁䅧䅁䑁䅁䅁䅁䙁䅁䅁䅁奃杸䉴权奁䅁䅁兂䅁䅁䅁䵹䱙兑䅯杍䅁䅁䅯杊䅁䅁䅯䅂䍁䅧䅯允䅁䅁䅅䅁䉁䅁䅁权瑁䅁䅁䍄䉁䅁䅁䅃䅁䅁䅍䅁䅁䅁䅕䅁䅁䩁䝪ぃ䭅䙁䅧䅁䙁䅁䅁䅁獄桺䉖权乂䅁䅁权流䅁䅁权䕁䅁䅋权䉁䅁䅁允䅁䅁䅅䅁䙁䡁㥅瑃晣昰䅚䍄䉁䅁䅁䅃䅁䅁䅍䅁䅁䅁䅕䅁䅁䩁䝪ぃ䭅䙁䅙䅁䙁䅁䅁䅁㑄桺䉖权⽁䅁䅁权流䅁䅁权䕁䅁䅋权䉁䅁䅁允䅁䅁䅅䅁佁䅁䅯䅁硁䍁䄴䅏硁䅁䅁䍄䉁䅁䅁兂䅁䅁䅍䅄䅁䅁䅕䅁䅁䑁歪歔䭅䵁䄰䅁䭁䕁䄰䅁䭁䅁䉣䅁䉁䅁䅁允䅁䅁䅕䡂煏䥺ㅓ歊䵁䅉䅅䅁䙁䅁䅁睁䵁䅁䅁兂䅁䅁䅃偣佂兑䅯睙䅁䅁䅯䅚䅁䅁䅯兙䅁䅁䅅䅁䉁䅁䅁兂塂䤸硹ㅋ眲䅑杷允䅁䅁䅕䅁䑁䅁䅷䅁䙁䅁䅁䥁㝁啗䈹权杂䅁䅁权㝁䅁䅁权䡁允䅁允䅁䅁䅅䅁䭁䥁䅅䅁䵁䅉䅅䅁䥁䅁䅁睁䅁䅁䅁兂䅁䅁䅁䵭䱙兑䅯杖䅁䅁䅕䅁䅁佁佔商䭅䑁䄸䅁䭁䍁䅙䅁䭁䅁䅑潁䭁䅁䅅䅁䉁䅁䅁允䅁䅁䄴䅄䅁䑁䅧免畁䑁䅕免䅁䅁杷允䅁䅁䅕䅁䑁䅁䅷䅁䙁䅁䅁䅁啂欱䈵权敃䅁䅁权穁䅁䅁权䡁允䅁允䅁䅁䅅䅁䙁䵁捇䅓偗敯⼸䍄䉁䅁䅁䅃䅁䅁䅍䅁䅁䅁䅕䅁䅁䩁䝪ぃ䭅䙁䅧䅁䙁䅁䅁䅁獄桺䉖权䅂䅁䅁权流䅁䅁权䕁䅁䅋权䉁䅁䅁允䅁䅁䅅䅁䙁偁潙䥘椯畲䅰䍄䉁䅁䅁兂䅁䅁䅍䅄䅁䅁䅕䅁䅁䭧浺歒䭅䥁䅫䅁䭁䕁䅁䅁䭁䅁䉣䅁䉁䅁䅁允䅁䅁䅯兲䅁䅁杷允䅁䅁䅕䅁䑁䅁䅷䅁䙁䅁䅁䅁㝂啌䈹权橃䅁䅁权䍂䅁䅁权䡁允䅁允䅁䅁䅅䅁䙁偁䝖湢捯ㅵ䍬䍄䉁䅁䅁兂䅁䅁䅍䅄䅁䅁䅕䅁䅁䕁昰䕕䭅䵁䅧䅁䭁䅁䅍䅁䭁䅁䉣䅁䉁䅁䅁允䅁䅁䅕獏㙓瑤稯お䵉䅉䅅䅁䥁䅁䅁睁䅁䅁䅁兂䅁䅁䅁䵭䱙兑䅯杖䅁䅁䅕䅁䅁偁佪商䭅䕁䅫䅁䭁䍁䅙䅁䭁䅁䅑潁䭁䅁䅅䅁䉁䅁䅁允䅁䅁䄴权䅁䑁䅁杌㉁䑁䅉䅁䵁䅉䅅䅁䥁䅁䅁睁䅁䅁䅁兂䅁䅁䅁䵭䱙兑䅯杖䅁䅁䅕䅁䅁偁佪商䭅䑁䅕䅁䭁䍁䅙䅁䭁䅁䅑潁䭁䅁䅅䅁䉁䅁䅁允䅁䅁䄴权䅁䑁䅁杌ㅁ䑁䅕䅁䵁䅉䅅䅁䥁䅁䅁睁䅁䅁䅁兂䅁䅁䅁䵭䱙兑䅯睕䅁䅁䅕䅁䅁䑁偺商䭅䑁䅑䅁䭁䍁䅙䅁䭁䅁䅑潁䭁䅁䅅䅁䉁䅁䅁允䅁䅁䄴䅃䅁䑁䅁杌㑁䅁䅁䍄䉁䅁䅁兂䅁䅁䅍䅄䅁䅁䅕䅁䅁䙧䕑䕕䭅䩁䅷䅁䭁䑁䅅䅁䭁䅁䉣䅁䉁䅁䅁允䅁䅁䅕䅁䅁䅁䅁䅁䵁䅉䅅䅁䥁䅁䅁睁䅁䅁䅁兂䅁䅁䅁䵭䱙兑䅯兗䅁䅁䅕䅁䅁䭁偔商䭅䑁䅍䅁䭁䍁䅙䅁䭁䅁䅑潁䭁䅁䅅䅁䉁䅁䅁允䅁䅁䅕積積積呏け䵁䅉䅅䅁䙁䅁䅁睁䵁䅁䅁兂䅁䅁䅁䡫㑢䅑䅯䅯䅁䅁䅯睓䅁䅁䅯睂䅅䅁䅅䅁䉁䅁䅁兂煃嘱睫㉂橅䅑杷允䅁䅁䅕䅁䑁䅁䅷䅁䙁䅁䅁䥁䅂啚䈹权捄䅁䅁权㉁䅁䅁权䡁允䅁允䅁䅁䅅䅁䙁䅁䅁䅁䅁䅁䅁䍄䉁䅁䅁兂䅁䅁䅍䅄䅁䅁䅕䅁䅁䭁䩄〫䭁䥁䅫䅁䭁䕁䅙䅁䭁䅁䉣䅁䉁䅁䅁允䅁䅁䅯兲䅁䅁杷允䅁䅁䅕䅁䑁䅁䅷䅁䙁䅁䅁䥁睃ば䈹权兄䅁䅁权㍁䅁䅁权䡁允䅁允䅁䅁䅅䅁䙁䅁䅁䅁䅁䅁䅁䍄䉁䅁䅁䅃䅁䅁䅍䅁䅁䅁䅕䅁䅁䩁䝪ぃ䭅䙁䅙䅁䙁䅁䅁䅁歄桺䉖权㡁䅁䅁权流䅁䅁权䕁䅁䅋权䉁䅁䅁允䅁䅁䅅䅁佁䅁䅯䅁㑁䑁䅉杌㕁䅁䅁䍄䉁䅁䅁兂䅁䅁䅍䅄䅁䅁䅕䅁䅁䱧湃ご䭅䱁䅍䅁䭁䍁䄸䅁䭁䅁䉣䅁䉁䅁䅁允䅁䅁䅕䅁䅁䅁䅁䅁䵁䅉䅅䅁䙁䅁䅁睁䵁䅁䅁兂䅁䅁䅃䅖兒兑䅯䅮䅁䅁䅯杌䅁䅁䅯睂䅅䅁䅅䅁䉁䅁䅁兂䅁䅁䅁䅁䅁䅁杷允䅁䅁䅧䅁䑁䅁䅁䅁䙁䅁䅁䅁奃杸䉴权婂䅁䅁兂䅁䅁䅁䴵嘴兑䅯䅍䅁䅁䅯杊䅁䅁䅯䅂䍁䅧䅯允䅁䅁䅅䅁䉁䅁䅁杄䵁䅁䅁兎㉁䍁䄴䅏穁䅁䅁䍄䉁䅁䅁兂䅁䅁䅍䅄䅁䅁䅕䅁䅁䭧浺歒䭅䱁䅙䅁䭁䍁䅷䅁䭁䅁䉣䅁䉁䅁䅁允䅁䅁䅕䅁䅁䅁䅁䅁䵁䅉䅅䅁䥁䅁䅁睁䅁䅁䅁兂䅁䅁䅁䵭䱙兑䅯兗䅁䅁䅕䅁䅁䭁偔商䭅䕁䅅䅁䭁䍁䅙䅁䭁䅁䅑潁䭁䅁䅅䅁䉁䅁䅁允䅁䅁䅕硥畓⭒㙆䕃䵁䅉䅅䅁䙁䅁䅁睁䵁䅁䅁兂䅁䅁䅁祥倱兑䅯杪䅁䅁䅯䅔䅁䅁䅯睂䅅䅁䅅䅁䉁䅁䅁兂䅁䅁䅁䅁䅁䅁杷允䅁䅁䅕䅁䑁䅁䅷䅁䙁䅁䅁䅁杄晧䅨权楃䅁䅁权䩂䅁䅁权䡁允䅁允䅁䅁䅅䅁䙁䅁䅁䭃煖䡳䍒䍄䉁䅁䅁兂䅁䅁䅍䅄䅁䅁䅕䅁䅁䭁䩄〫䭁偁䅁䅁䭁䑁䅣䅁䭁䅁䉣䅁䉁䅁䅁允䅁䅁䅕䅁䅁䅁䅁䅁䵁䅉䅅䅁䥁䅁䅁睁䅁䅁䅁兂䅁䅁䅁䵭䱙兑䅯兗䅁䅁䅕䅁䅁䭁偔商䭅䕁䅯䅁䭁䍁䅙䅁䭁䅁䅑潁䭁䅁䅅䅁䉁䅁䅁允䅁䅁䅕歲桦桥佑啕䵁䅉䅅䅁䥁䅁䅁睁䅁䅁䅁兂䅁䅁䅁䵭䱙兑䅯杖䅁䅁䅕䅁䅁偁佪商䭅䕁䅕䅁䭁䍁䅙䅁䭁䅁䅑潁䭁䅁䅅䅁䉁䅁䅁允䅁䅁䄴权䅁䑁䅉杌㕁䑁䅧䅁䵁䅉䅅䅁䥁䅁䅁睁䅁䅁䅁兂䅁䅁䅁䵭䱙兑䅯䅘䅁䅁䅕䅁䅁䵁䝪ぃ䭅䕁䅣䅁䭁䍁䅙䅁䭁䅁䅑潁䭁䅁䅅䅁䉁䅁䅁允䅁䅁䅯兘䅁䅁杷允䅁䅁䅧䅁䑁䅁䅁䅁䙁䅁䅁䅁奃杸䉴权坂䅁䅁兂䅁䅁䅁䴫嘴兑䅯䅐䅁䅁䅯杊䅁䅁䅯䅂䍁䅧䅯允䅁䅁䅅䅁䉁䅁䅁杄䭁䅁䅁免畁䑁䅁免䅁䅁杷允䅁䅁䅕䅁䑁䅁䅷䅁䙁䅁䅁䅁允晧䅨权汃䅁䅁权䍂䅁䅁权䡁允䅁允䅁䅁䅅䅁䡁䅁䅁䅁䅃佬䅖䍄䉁䅁䅁兂䅁䅁䅍䅄䅁䅁䅕䅁䅁䡁瑳ご䭅䝁䅙䅁䭁䍁䄸䅁䭁䅁䉣䅁䉁䅁䅁允䅁䅁䅯睇䅅䅁杷允䅁䅁䅕䅁䑁䅁䅷䅁䙁䅁䅁䵁䑸婌䉰权权䅁䅁权硁䅁䅁权䡁允䅁允䅁䅁䅅䅁䙁䅁䅁䅁䅁䅁䅁䍄䉁䅁䅁兂䅁䅁䅍䅄䅁䅁䅕䅁䅁䉁䉃䔫䭁䥁䅳䅁䭁䕁䅣䅁䭁䅁䉣䅁䉁䅁䅁允䅁䅁䅕歲桦桥畓㜱䴸䅉䅅䅁䙁䅁䅁睁䵁䅁䅁兂䅁䅁䅁晡但兑䅯睱䅁䅁䅯䅒䅁䅁䅯睂䅅䅁䅅䅁䉁䅁䅁权䭁允䅁䍄䉁䅁䅁兂䅁䅁䅍䅄䅁䅁䅕䅁䅁䙧䕑䕕䭅乁䅙䅁䭁䑁䅍䅁䭁䅁䉣䅁䉁䅁䅁允䅁䅁䅕䅁䅁䅁䅁䅁䵁䅉䅅䅁䙁䅁䅁睁䵁䅁䅁兂䅁䅁䅃䭳偤兑䅯朹䅁䅁䅯兏䅁䅁䅯睂䅅䅁䅅䅁䉁䅁䅁兂䅁䅁䅁䅁䅁䅁杷允䅁䅁䅕䅁䑁䅁䅷䅁䙁䅁䅁䥁啂䙂䉂权⭄䅁䅁权祁䅁䅁权䡁允䅁允䅁䅁䅅䅁䙁䅁䅁䅁䅁䅁䅁䍄䉁䅁䅁䅃䅁䅁䅍䅁䅁䅁䅕䅁䅁䩁䝪ぃ䭅䙁䅙䅁䙁䅁䅁䅁㑄桺䉖权䍂䅁䅁权流䅁䅁权䕁䅁䅋权䉁䅁䅁允䅁䅁䅅䅁佁䅁䅯䅁瑁䑁䅑杌祁䅁䅁䍄䉁䅁䅁兂䅁䅁䅍䅄䅁䅁䅕䅁䅁䅁乓ご䭅䩁䅧䅁䭁䍁䄸䅁䭁䅁䉣䅁䉁䅁䅁允䅁䅁䅕䅁䅁䅁䅁䅁䵁䅉䅅䅁䙁䅁䅁睁䵁䅁䅁兂䅁䅁䅁㙲偒兑䅯䄰䅁䅁䅯材䅁䅁䅯睂䅅䅁䅅䅁䉁䅁䅁兂㙃桴儫搯畅䅑杷允䅁䅁䅧䅁䑁䅁䅁䅁䙁䅁䅁䅁奃杸䉴权婂䅁䅁兂䅁䅁䅁䵷䱙兑䅯兏䅁䅁䅯杊䅁䅁䅯䅂䍁䅧䅯允䅁䅁䅅䅁䉁䅁䅁权婂䅁䅁䍄䉁䅁䅁䅃䅁䅁䅍䅁䅁䅁䅕䅁䅁䩁䝪ぃ䭅䙁䅫䅁䙁䅁䅁䅁睄桺䉖权乂䅁䅁权流䅁䅁权䕁䅁䅋权䉁䅁䅁允䅁䅁䅅䅁䙁䙁㑋潈牘䬰䅂䍄䉁䅁䅁兂䅁䅁䅍䅄䅁䅁䅕䅁䅁䭧浺歒䭅䭁䅁䅁䭁䕁䅅䅁䭁䅁䉣䅁䉁䅁䅁允䅁䅁䅕楊慵䌰扉啌䵁䅉䅅䅁䙁䅁䅁睁䵁䅁䅁兂䅁䅁䅃楡倵兑䅯睰䅁䅁䅯䅌䅁䅁䅯睂䅅䅁䅅䅁䉁䅁䅁权䭁允䅁䍄䉁䅁䅁兂䅁䅁䅍䅄䅁䅁䅕䅁䅁䕁昰䕕䭅䱁䅯䅁䭁䕁䅕䅁䭁䅁䉣䅁䉁䅁䅁允䅁䅁䅕啖楹ぬ湫さ䵉䅉䅅䅁䥁䅁䅁睁䅁䅁䅁兂䅁䅁䅁䵭䱙兑䅯杖䅁䅁䅕䅁䅁偁佪商䭅䕁䅍䅁䭁䍁䅙䅁䭁䅁䅑潁䭁䅁䅅䅁䉁䅁䅁允䅁䅁䄴权䅁䑁䅅杌㑁䑁䅧䅁䵁䅉䅅䅁䙁䅁䅁睁䵁䅁䅁兂䅁䅁䅃佲䝚兑䅯兩䅁䅁䅯免䅁䅁䅯睂䅅䅁䅅䅁䉁䅁䅁权瑃䅁䅁䍄䉁䅁䅁兂䅁䅁䅍䅄䅁䅁䅕䅁䅁䝁䭄〫䭁偁䅉䅁䭁䕁䅳䅁䭁䅁䉣䅁䉁䅁䅁允䅁䅁䅕䑺䅖䑮佊歌䵁䅉䅅䅁䙁䅁䅁睁䵁䅁䅁兂䅁䅁䅄佧兊兑䅯兰䅁䅁䅯兑䅁䅁䅯睂䅅䅁䅅䅁䉁䅁䅁睂䅁䅁䅁䔴橌䅑杷允䅁䅁䅧䅁䑁䅁䅁䅁䙁䅁䅁䅁奃杸䉴权奂䅁䅁兂䅁䅁䅁䵬嘸兑䅯兑䅁䅁䅯杊䅁䅁䅯䅂䍁䅧䅯允䅁䅁䅅䅁䉁䅁䅁兂㥁瑃橥䑣煖䅑杷允䅁䅁䅕䅁䑁䅁䅷䅁䙁䅁䅁䅁乂ㅈ䉂权䩃䅁䅁权硁䅁䅁权䡁允䅁允䅁䅁䅅䅁䭁䭁䄰䅁䵁䅉䅅䅁䙁䅁䅁睁䵁䅁䅁兂䅁䅁䵄祑愲兑䅯兺䅁䅁䅯兓䅁䅁䅯睂䅅䅁䅅䅁䉁䅁䅁兂䅁䅁䅁䅁䅁䅁杷允䅁䅁䅕䅁䑁䅁䅷䅁䙁䅁䅁䅁䅂智䅴权䍁允䅁权䵂䅁䅁权䡁允䅁允䅁䅁䅅䅁䙁佁浨桺摇睵䅎䍄䉁䅁䅁䅃䅁䅁䅍䅁䅁䅁䅕䅁䅁䩁䝪ぃ䭅䙁䅷䅁䙁䅁䅁䅁䅄杸䉴权祁䅁䅁权流䅁䅁权䕁䅁䅋权䉁䅁䅁允䅁䅁䅅䅁䭁䙁䅷䅁䵁䅉䅅䅁䙁䅁䅁睁䵁䅁䅁兂䅁䅁䅁䵣㝲䅑䅯䅬䅁䅁䅯杒䅁䅁䅯睂䅅䅁䅅䅁䉁䅁䅁权流允䅁䍄䉁䅁䅁兂䅁䅁䅍䅄䅁䅁䅕䅁䅁䭁䩄〫䭁佁䅯䅁䭁䕁䅑䅁䭁䅁䉣䅁䉁䅁䅁允䅁䅁䅕⭱䠫䥲呶吵䴸䅉䅅䅁䙁䅁䅁睁䵁䅁䅁兂䅁䅁䅁㙲偒兑䅯杬䅁䅁䅯睎䅁䅁䅯睂䅅䅁䅅䅁䉁䅁䅁兂䉁䅁佃匰䥅村杷允䅁䅁䅕䅁䑁䅁䅷䅁䙁䅁䅁䥁啂䙂䉂权权䅁䅁权ぁ䅁䅁权䡁允䅁允䅁䅁䅅䅁䙁䙁偹癷潕䍮䅢䍄䉁䅁䅁兂䅁䅁䅍䅄䅁䅁䅕䅁䅁䡁䭄〫䭁偁䅯䅁䭁䑁䅕䅁䭁䅁䉣䅁䉁䅁䅁允䅁䅁䅕䅁䅁䅁䅁䅁䵁䅉䅅䅁䙁䅁䅁睁䵁䅁䅁兂䅁䅁䅃䅖兒兑䅯兩䅁䅁䅯睑䅁䅁䅯睂䅅䅁䅅䅁䉁䅁䅁权瑃䅁䅁䍄䉁䅁䅁兂䅁䅁䅍䅄䅁䅁䅕䅁䅁䙁坔歔䭅䵁䄰䅁䭁䑁䄴䅁䭁䅁䉣䅁䉁䅁䅁允䅁䅁䅕㡫潎㙸慷歇䵁䅉䅅䅁䥁䅁䅁睁䅁䅁䅁兂䅁䅁䅁䵭䱙兑䅯杖䅁䅁䅕䅁䅁䉁偄商䭅䕁䅅䅁䭁䍁䅙䅁䭁䅁䅑潁䭁䅁䅅䅁䉁䅁䅁允䅁䅁䄴权䅁䑁䅉杌祁䑁䅣䅁䵁䅉䅅䅁䙁䅁䅁睁䵁䅁䅁兂䅁䅁䅁䤴㑈䅑䅯䅴䅁䅁䅯兓䅁䅁䅯睂䅅䅁䅅䅁䉁䅁䅁兂䅁䙁㍪祳琹村杷允䅁䅁䅕䅁䑁䅁䅷䅁䙁䅁䅁䅁䅄倹䅴权橂䅁䅁权䍂䅁䅁权䡁允䅁允䅁䅁䅅䅁䙁䩁兦䑓兔㍺䍰䍄䉁䅁䅁兂䅁䅁䅍䅄䅁䅁䅕䅁䅁䵁い〫䭁䩁䅧䅁䭁䕁䅳䅁䭁䅁䉣䅁䉁䅁䅁允䅁䅁䅕⽸㙤䭖偯啉䵉䅉䅅䅁䙁䅁䅁睁䵁䅁䅁兂䅁䅁䅁䤴㑈䅑䅯睱䅁䅁䅯䅓䅁䅁䅯睂䅅䅁䅅䅁䉁䅁䅁权䭁允䅁䍄䉁䅁䅁兂䅁䅁䅍䅄䅁䅁䅕䅁䅁䵁い〫䭁䱁䄸䅁䭁䕁䅍䅁䭁䅁䉣䅁䉁䅁䅁允䅁䅁䅕㑚䙫㝐䍐歑䵉䅉䅅䅁䥁䅁䅁睁䅁䅁䅁兂䅁䅁䅁䵭䱙兑䅯杖䅁䅁䅕䅁䅁䡁剄商䭅䑁䅁䅁䭁䍁䅙䅁䭁䅁䅑潁䭁䅁䅅䅁䉁䅁䅁允䅁䅁䅕砳䭭噹浮歰䵁䅉䅅䅁䙁䅁䅁睁䵁䅁䅁兂䅁䅁䅃ㅏ偬兑䅯䅙䅁䅁䅯材䅁䅁䅯睂䅅䅁䅅䅁䉁䅁䅁权䉃䅁䅁䍄䉁䅁䅁兂䅁䅁䅍䅄䅁䅁䅕䅁䅁䕺瑍歭䭅佁䅉䅁䭁䕁䅁䅁䭁䅁䉣䅁䉁䅁䅁允䅁䅁䅕䅁䅁䅁䅁䅁䵁䅉䅅䅁䥁䅁䅁睁䅁䅁䅁兂䅁䅁䅁䵭䱙兑䅯䅗䅁䅁䅕䅁䅁䵁䝄ぃ䭅䑁䄸䅁䭁䍁䅙䅁䭁䅁䅑潁䭁䅁䅅䅁䉁䅁䅁允䅁䅁䅯䅗䅁䅁杷允䅁䅁䅧䅁䑁䅁䅁䅁䙁䅁䅁䅁奃杸䉴权奂䅁䅁兂䅁䅁䅁䴰䱙兑䅯杒䅁䅁䅯杊䅁䅁䅯䅂䍁䅧䅯允䅁䅁䅅䅁䉁䅁䅁权婁䅁䅁䍄䉁䅁䅁䅃䅁䅁䅍䅁䅁䅁䅕䅁䅁䩁䝪ぃ䭅䙁䅙䅁䙁䅁䅁䅁睂到䉖权畁䅁䅁权流䅁䅁权䕁䅁䅋权䉁䅁䅁允䅁䅁䅅䅁䙁䙁杚坱唴㙓䅖䍄䉁䅁䅁杂䅁䅁䅍䅄䅁䅁䅕䅁䅁䥁刳歔䭅䝁䅁䅁䭁䅁䅁䅁䭁䅁䅁䅁䭁䝁䅅䅁䉁䅁䅁允䅁䅁䅯兦䅁䅁杷允䅁䅁䅕䅁䑁䅁䅷䅁䙁䅁䅁䅁允晧䅨权㥃䅁䅁权獁䅁䅁权䡁允䅁允䅁䅁䅅䅁䙁䡁效歰坣ㅨ䅎䍄䉁䅁䅁䅃䅁䅁䅍䅁䅁䅁䅕䅁䅁䩁䝪ぃ䭅䙁䅙䅁䙁䅁䅁䅁睂到䉖权㑁䅁䅁权流䅁䅁权䕁䅁䅋权䉁䅁䅁允䅁䅁䅅䅁䙁䥁樰偯嘯煕䅖䍄䉁䅁䅁兂䅁䅁䅍䅄䅁䅁䅕䅁䅁佁䉃䔫䭁䱁䅅䅁䭁䑁䅳䅁䭁䅁䉣䅁䉁䅁䅁允䅁䅁䅕䅁权嘵桭䕕䵉䅉䅅䅁䙁䅁䅁睁䵁䅁䅁兂䅁䅁䅁䵣㝲䅑䅯杴䅁䅁䅯睁䅁䅁䅯睂䅅䅁䅅䅁䉁䅁䅁兂䅁䅁偄睢ぷ村杷允䅁䅁䅕䅁䑁䅁䅷䅁䙁䅁䅁䅁杁偋䅬权浂䅁䅁权ぁ䅁䅁权䡁允䅁允䅁䅁䅅䅁䭁䉁䈰䅁䵁䅉䅅䅁䙁䅁䅁睁䵁䅁䅁兂䅁䅁䅃䝑偖兑䅯睹䅁䅁䅯兔䅁䅁䅯睂䅅䅁䅅䅁䉁䅁䅁兂䅁䅁䅁䅁䅁䅁杷允䅁䅁䅕䅁䑁䅁䅷䅁䙁䅁䅁䅁乂ㅈ䉂权⭄䅁䅁权硁䅁䅁权䡁允䅁允䅁䅁䅅䅁䙁䅁䅁䅁䅁䅁䅁䍄䉁䅁䅁兂䅁䅁䅍䅄䅁䅁䅕䅁䅁䭁䩄〫䭁䩁䅑䅁䭁䑁䅣䅁䭁䅁䉣䅁䉁䅁䅁允䅁䅁䅯杌䅅䅁杷允䅁䅁䅕䅁䑁䅁䅷䅁䙁䅁䅁䅁䅂智䅴权䩃䅁䅁权䡂䅁䅁权䡁允䅁允䅁䅁䅅䅁䭁䭁䄰䅁䵁䅉䅅䅁䙁䅁䅁睁䵁䅁䅁兂䅁䅁䅁䵯㝮䅑䅯䅹䅁䅁䅯李䅁䅁䅯睂䅅䅁䅅䅁䉁䅁䅁兂䥃慃佄䜶㐷兑杷允䅁䅁䅕䅁䑁䅁䅷䅁䙁䅁䅁䅁䅄倹䅴权佃䅁䅁权㡁䅁䅁权䡁允䅁允䅁䅁䅅䅁䙁䕁塩癇潲兢䍬䍄䉁䅁䅁䅃䅁䅁䅍䅁䅁䅁䅕䅁䅁䩁䝪ぃ䭅䙁䅧䅁䙁䅁䅁䅁兄杸䉴权㉁䅁䅁权流䅁䅁权䕁䅁䅋权䉁䅁䅁允䅁䅁䅅䅁䭁䉁䅫䅁䵁䅉䅅䅁䙁䅁䅁睁䵁䅁䅁兂䅁䅁䅁祥倱兑䅯杫䅁䅁䅯兏䅁䅁䅯睂䅅䅁䅅䅁䉁䅁䅁兂䅁䅁䅁䅁䅁䅁杷允䅁䅁䅧䅁䑁䅁䅁䅁䙁䅁䅁䅁奃杸䉴权奂䅁䅁兂䅁䅁䅁䴫嘴兑䅯児䅁䅁䅯杊䅁䅁䅯䅂䍁䅧䅯允䅁䅁䅅䅁䉁䅁䅁杄䭁䅁䅁杍畁䑁䅧兎䅁䅁杷允䅁䅁䅕䅁䑁䅁䅷䅁䙁䅁䅁䥁煂歌䈹权敃䅁䅁权ぁ䅁䅁权䡁允䅁允䅁䅁䅅䅁䙁䅁䅁䅁䅁䅁䅁䍄䉁䅁䅁兂䅁䅁䅍䅄䅁䅁䅕䅁䅁䱧湃ご䭅乁䄴䅁䭁䑁䅷䅁䭁䅁䉣䅁䉁䅁䅁允䅁䅁䅕䉭㡢栰䝌䕄䵁䅉䅅䅁䥁䅁䅁睁䅁䅁䅁兂䅁䅁䅁䵭䱙兑䅯䅗䅁䅁䅕䅁䅁䩁偔商䭅䕁䅷䅁䭁䍁䅙䅁䭁䅁䅑潁䭁䅁䅅䅁䉁䅁䅁允䅁䅁䅕敨剴䉵䈶っ䵁䅉䅅䅁䙁䅁䅁睁䵁䅁䅁兂䅁䅁䅁䥅㑈䅑䅯朲䅁䅁䅯免䅁䅁䅯睂䅅䅁䅅䅁䉁䅁䅁兂䅁䅁䅁䅁䅁䅁杷允䅁䅁䅧䅁䑁䅁䅁䅁䙁䅁䅁䅁奃杸䉴权坂䅁䅁兂䅁䅁䅁乣噅兑䅯兏䅁䅁䅯杊䅁䅁䅯䅂䍁䅧䅯允䅁䅁䅅䅁䉁䅁䅁兂慄㑖瘳娴欫䅑杷允䅁䅁䅕䅁䑁䅁䅷䅁䙁䅁䅁䥁煂歌䈹权䍁允䅁权㙁䅁䅁权䡁允䅁允䅁䅁䅅䅁䙁䅁䅁䅁䅁䅁䅁䍄䉁䅁䅁兂䅁䅁䅍䅄䅁䅁䅕䅁䅁䙁坔歔䭅䭁䅣䅁䭁䑁䅍䅁䭁䅁䉣䅁䉁䅁䅁允䅁䅁䅯权䅅䅁杷允䅁䅁䅕䅁䑁䅁䅷䅁䙁䅁䅁䅁㑁䔵䈵权啃䅁䅁权䝂䅁䅁权䡁允䅁允䅁䅁䅅䅁䭁䑁䉣䅁䵁䅉䅅䅁䙁䅁䅁睁䵁䅁䅁兂䅁䅁䅁䵙㝲䅑䅯睶䅁䅁䅯兏䅁䅁䅯睂䅅䅁䅅䅁䉁䅁䅁兂䅁䅁䅁䅁䅁䅁杷允䅁䅁䅕䅁䑁䅁䅷䅁䙁䅁䅁䥁煂歌䈹权橃䅁䅁权㡁䅁䅁权䡁允䅁允䅁䅁䅅䅁䙁䕁硲汙汭剱䍸䍄䉁䅁䅁䅃䅁䅁䅍䅁䅁䅁䅕䅁䅁䩁䝪ぃ䭅䙁䅧䅁䙁䅁䅁䅁睄桺䉖权䙂䅁䅁权流䅁䅁权䕁䅁䅋权䉁䅁䅁允䅁䅁䅅䅁䙁䑁積積積㑵䅖䍄䉁䅁䅁䅃䅁䅁䅍䅁䅁䅁䅕䅁䅁䩁䝪ぃ䭅䙁䅙䅁䙁䅁䅁䅁㑁硺䉖权穁䅁䅁权流䅁䅁权䕁䅁䅋权䉁䅁䅁允䅁䅁䅅䅁佁䅁䅯䅁睁䍁䄴䅏㕁䅁䅁䍄䉁䅁䅁兂䅁䅁䅍䅄䅁䅁䅕䅁䅁䉁䉃䔫䭁偁䄴䅁䭁䑁䅍䅁䭁䅁䉣䅁䉁䅁䅁允䅁䅁䅕䅁䅁乣ぎ〳䵅䅉䅅䅁䥁䅁䅁睁䅁䅁䅁兂䅁䅁䅁䵭䱙兑䅯䅗䅁䅁䅕䅁䅁偁佄商䭅䑁䅫䅁䭁䍁䅙䅁䭁䅁䅑潁䭁䅁䅅䅁䉁䅁䅁允䅁䅁䅕䥘䌯匹奩正䵁䅉䅅䅁䥁䅁䅁睁䅁䅁䅁兂䅁䅁䅁䵭䱙兑䅯杘䅁䅁䅕䅁䅁佁佔商䭅䕁䅯䅁䭁䍁䅙䅁䭁䅁䅑潁䭁䅁䅅䅁䉁䅁䅁允䅁䅁䄴䅄䅁䑁䅅䅍畁䑁䅉睎䅁䅁杷允䅁䅁䅧䅁䑁䅁䅁䅁䙁䅁䅁䅁奃杸䉴权捂䅁䅁兂䅁䅁䅁䵫嘸兑䅯杌䅁䅁䅯杊䅁䅁䅯䅂䍁䅧䅯允䅁䅁䅅䅁䉁䅁䅁兂㑃潈牘啕摨䅑杷允䅁䅁䅕䅁䑁䅁䅷䅁䙁䅁䅁䥁睂䔸䈵权汃䅁䅁权睁䅁䅁权䡁允䅁允䅁䅁䅅䅁䭁䅁䅁䅁䵁䅉䅅䅁䙁䅁䅁睁䵁䅁䅁兂䅁䅁䅃偣佂兑䅯朵䅁䅁䅯䅎䅁䅁䅯睂䅅䅁䅅䅁䉁䅁䅁兂䅁䅁䅁䅁䅁䅁杷允䅁䅁䅧䅁䑁䅁䅁䅁䙁䅁䅁䅁奃杸䉴权奁䅁䅁兂䅁䅁䅁乣噅兑䅯杍䅁䅁䅯杊䅁䅁䅯䅂䍁䅧䅯允䅁䅁䅅䅁䉁䅁䅁兂㉃瀴呱塩偓䅑杷允䅁䅁䅧䅁䑁䅁䅁䅁䙁䅁䅁䅁奃杸䉴权奂䅁䅁兂䅁䅁䅁䴫嘴兑䅯兑䅁䅁䅯杊䅁䅁䅯䅂䍁䅧䅯允䅁䅁䅅䅁䉁䅁䅁杄䭁䅁䅁睍畁䑁䅫免䅁䅁杷允䅁䅁䅕䅁䑁䅁䅷䅁䙁䅁䅁䅁乃唰䈵权浂䅁䅁权乂䅁䅁权䡁允䅁允䅁䅁䅅䅁䭁䍁䉁䅁䵁䅉䅅䅁䥁䅁䅁睁䅁䅁䅁兂䅁䅁䅁䵭䱙兑䅯䅗䅁䅁䅕䅁䅁䵁䝪ぃ䭅䑁䅫䅁䭁䍁䅙䅁䭁䅁䅑潁䭁䅁䅅䅁䉁䅁䅁允䅁䅁䅯睗䅁䅁杷允䅁䅁䅧䅁䑁䅁䅁䅁䙁䅁䅁䅁奃杸䉴权奂䅁䅁兂䅁䅁䅁䴫嘴兑䅯睒䅁䅁䅯杊䅁䅁䅯䅂䍁䅧䅯允䅁䅁䅅䅁䉁䅁䅁杄䭁䅁䅁睍畁䑁䅉免䅁䅁杷允䅁䅁䅕䅁䑁䅁䅷䅁䙁䅁䅁䅁䅄倹䅴权䩃䅁䅁权䉂䅁䅁权䡁允䅁允䅁䅁䅅䅁䭁䭁䄰䅁䵁䅉䅅䅁䙁䅁䅁睁䵁䅁䅁兂䅁䅁䅁乖佚兑䅯䅂䅅䅁䅯睍䅁䅁䅯睂䅅䅁䅅䅁䉁䅁䅁兂㑄电敕癚瑙䅑杷允䅁䅁䅧䅁䑁䅁䅁䅁䙁䅁䅁䅁奃杸䉴权奂䅁䅁兂䅁䅁䅁䵹䱙兑䅯睁䅁䅁䅯杊䅁䅁䅯䅂䍁䅧䅯允䅁䅁䅅䅁䉁䅁䅁权扂䅁䅁䍄䉁䅁䅁兂䅁䅁䅍䅄䅁䅁䅕䅁䅁䵁い〫䭁䭁䅕䅁䭁䑁䅕䅁䭁䅁䉣䅁䉁䅁䅁允䅁䅁䅣䅁䅁佁啂䔵䵁䅉䅅䅁䙁䅁䅁睁䵁䅁䅁兂䅁䅁䅁穗偂兑䅯杭䅁䅁䅯睏䅁䅁䅯睂䅅䅁䅅䅁䉁䅁䅁兂䅁䅁䅁䅁䅁䅁杷允䅁䅁䅕䅁䑁䅁䅷䅁䙁䅁䅁䅁权晹䅴权歄䅁䅁权㥁䅁䅁权䡁允䅁允䅁䅁䅅䅁䙁䅁䅁䅁䅁䅁䅁䍄䉁䅁䅁兂䅁䅁䅍䅄䅁䅁䅕䅁䅁䝁䭄〫䭁佁䅷䅁䭁䑁䅕䅁䭁䅁䉣䅁䉁䅁䅁允䅁䅁䅕慔䱫䙃畵樹䴸䅉䅅䅁䥁䅁䅁睁䅁䅁䅁兂䅁䅁䅁䵭䱙兑䅯䅗䅁䅁䅕䅁䅁䉁偄商䭅䕁䅧䅁䭁䍁䅙䅁䭁䅁䅑潁䭁䅁䅅䅁䉁䅁䅁允䅁䅁䄴权䅁䑁䅁杌祁䑁䅍䅁䵁䅉䅅䅁䥁䅁䅁睁䅁䅁䅁兂䅁䅁䅁䵭䱙兑䅯䅗䅁䅁䅕䅁䅁佁佺商䭅䑁䅙䅁䭁䍁䅙䅁䭁䅁䅑潁䭁䅁䅅䅁䉁䅁䅁允䅁䅁䅕呣䬰㜱慶䔷䵁䅉䅅䅁䙁䅁䅁睁䵁䅁䅁兂䅁䅁䅁䥅㑈䅑䅯其䅁䅁䅯䅑䅁䅁䅯睂䅅䅁䅅䅁䉁䅁䅁兂偁䝃癨兏噰䅑杷允䅁䅁䅧䅁䑁䅁䅁䅁䙁䅁䅁䅁奃杸䉴权坂䅁䅁兂䅁䅁䅁乣噅兑䅯䅔䅁䅁䅯杊䅁䅁䅯䅂䍁䅧䅯允䅁䅁䅅䅁䉁䅁䅁兂塄桱䑬樯煥䅑杷允䅁䅁䅧䅁䑁䅁䅁䅁䙁䅁䅁䅁奃杸䉴权奂䅁䅁兂䅁䅁䅁䵰嘸兑䅯睎䅁䅁䅯杊䅁䅁䅯䅂䍁䅧䅯允䅁䅁䅅䅁䉁䅁䅁兂㉄䙋偹癷慕䅑杷允䅁䅁䅕䅁䑁䅁䅷䅁䙁䅁䅁䅁允晧䅨权橂䅁䅁权䙂䅁䅁权䡁允䅁允䅁䅁䅅䅁䙁䅁䅁䍒桍奭䍂䍄䉁䅁䅁兂䅁䅁䅍䅄䅁䅁䅕䅁䅁䥷楄䕕䭅䱁䅑䅁䭁䕁䄰䅁䭁䅁䉣䅁䉁䅁䅁允䅁䅁䅕䨶潤⽸杭ぶ䵅䅉䅅䅁䙁䅁䅁睁䵁䅁䅁兂䅁䅁䅃偣佂兑䅯䅮䅁䅁䅯䅓䅁䅁䅯睂䅅䅁䅅䅁䉁䅁䅁兂潃灔坐煆海䅑杷允䅁䅁䅧䅁䑁䅁䅁䅁䙁䅁䅁䅁奃杸䉴权坂䅁䅁兂䅁䅁䅁乣噅兑䅯䅐䅁䅁䅯杊䅁䅁䅯䅂䍁䅧䅯允䅁䅁䅅䅁䉁䅁䅁兂䵄噋㑢煶瑏䅑杷允䅁䅁䅕䅁䑁䅁䅷䅁䙁䅁䅁䅁啂欱䈵权硃䅁䅁权䍂䅁䅁权䡁允䅁允䅁䅁䅅䅁䙁䅁䅁䙣塒坉䍎䍄䉁䅁䅁兂䅁䅁䅍䅄䅁䅁䅕䅁䅁䑁歪歔䭅䱁䄰䅁䭁䍁䄴䅁䭁䅁䉣䅁䉁䅁䅁允䅁䅁䅕䅁䅁䅁䅁䅁䵁䅉䅅䅁䙁䅁䅁睁䵁䅁䅁兂䅁䅁䅁祥倱兑䅯睵䅁䅁䅯䅌䅁䅁䅯睂䅅䅁䅅䅁䉁䅁䅁兂䅁䅁䅁䅁䅁䅁杷允䅁䅁䅕䅁䑁䅁䅷䅁䙁䅁䅁䥁啂䙂䉂权㙃䅁䅁权䑂䅁䅁权䡁允䅁允䅁䅁䅅䅁䙁䍁浧瑌則卡䍨䍄䉁䅁䅁兂䅁䅁䅍䅄䅁䅁䅕䅁䅁䑧婴ご䭅䝁䅍䅁䭁䕁䅷䅁䭁䅁䉣䅁䉁䅁䅁允䅁䅁䅕戳剂䭙祚䕚䵉䅉䅅䅁䙁䅁䅁睁䵁䅁䅁兂䅁䅁䅁䍉㕪䅑䅯兺䅁䅁䅯杓䅁䅁䅯睂䅅䅁䅅䅁䉁䅁䅁兂⭃㝪㠷噱洴䅑杷允䅁䅁䅕䅁䑁䅁䅷䅁䙁䅁䅁䅁乃唰䈵权杂䅁䅁权䉂䅁䅁权䡁允䅁允䅁䅁䅅䅁䭁䡁䄰䅁䵁䅉䅅䅁䙁䅁䅁睁䵁䅁䅁兂䅁䅁䅃䅖兒兑䅯䅴䅁䅁䅯村䅁䅁䅯睂䅅䅁䅅䅁䉁䅁䅁兂汄當灴㡺婰村杷允䅁䅁䅕䅁䑁䅁䅷䅁䙁䅁䅁䥁煂歌䈹权䙄䅁䅁权䭂䅁䅁权䡁允䅁允䅁䅁䅅䅁䙁䉁䑇楃灍卺䅎䍄䉁䅁䅁䅃䅁䅁䅍䅁䅁䅁䅕䅁䅁䩁䝪ぃ䭅䙁䅧䅁䙁䅁䅁䅁䅄杸䉴权䕂䅁䅁权流䅁䅁权䕁䅁䅋权䉁䅁䅁允䅁䅁䅅䅁䭁䙁䅧䅁䵁䅉䅅䅁䥁䅁䅁睁䅁䅁䅁兂䅁䅁䅁䵭䱙兑䅯杖䅁䅁䅕䅁䅁䡁剄商䭅䕁䅯䅁䭁䍁䅙䅁䭁䅁䅑潁䭁䅁䅅䅁䉁䅁䅁允䅁䅁䅕㉨㕪㘳漹䕲䵁䅉䅅䅁䙁䅁䅁睁䵁䅁䅁兂䅁䅁䅁䵯㝮䅑䅯朲䅁䅁䅯材䅁䅁䅯睂䅅䅁䅅䅁䉁䅁䅁兂啃䰯㕔䱣支睐杷允䅁䅁䅧䅁䑁䅁䅁䅁䙁䅁䅁䅁奃杸䉴权佂䅁䅁兂䅁䅁䅁䵉嘸兑䅯睌䅁䅁䅯杊䅁䅁䅯䅂䍁䅧䅯允䅁䅁䅅䅁䉁䅁䅁杄䭁䅁䅁免畁䑁䅫兏䅁䅁杷允䅁䅁䅧䅁䑁䅁䅁䅁䙁䅁䅁䅁奃杸䉴权敂䅁䅁兂䅁䅁䅁䵐嘸兑䅯兓䅁䅁䅯杊䅁䅁䅯䅂䍁䅧䅯允䅁䅁䅅䅁䉁䅁䅁杄䭁䅁䅁李畁䑁䅕杍䅁䅁杷允䅁䅁䅕䅁䑁䅁䅷䅁䙁䅁䅁䅁㝂啌䈹权佄䅁䅁权䭂䅁䅁权䡁允䅁允䅁䅁䅅䅁䙁乁兤穐摄留⽉䍄䉁䅁䅁兂䅁䅁䅍䅄䅁䅁䅕䅁䅁䱧湃ご䭅乁䅁䅁䭁䕁䅷䅁䭁䅁䉣䅁䉁䅁䅁允䅁䅁䅕乓坳㥉兌䕍䵁䅉䅅䅁䙁䅁䅁睁䵁䅁䅁兂䅁䅁䅄佧兊兑䅯典䅁䅁䅯睌䅁䅁䅯睂䅅䅁䅅䅁䉁䅁䅁兂䅁䅁䅁䅁䅁䅁杷允䅁䅁䅧䅁䑁䅁䅁䅁䙁䅁䅁䅁奃杸䉴权婂䅁䅁兂䅁䅁䅁䴰䱙兑䅯䅌䅁䅁䅯杊䅁䅁䅯䅂䍁䅧䅯允䅁䅁䅅䅁䉁䅁䅁权婁䅁䅁䍄䉁䅁䅁䅃䅁䅁䅍䅁䅁䅁䅕䅁䅁䩁䝪ぃ䭅䙁䅙䅁䙁䅁䅁䅁歄桺䉖权獁䅁䅁权流䅁䅁权䕁䅁䅋权䉁䅁䅁允䅁䅁䅅䅁佁䅁䅷䅁㍁䑁䅫杌穁䑁䅣䅁䵁䅉䅅䅁䙁䅁䅁睁䵁䅁䅁兂䅁䅁䅁䍉㕪䅑䅯杭䅁䅁䅯睓䅁䅁䅯睂䅅䅁䅅䅁䉁䅁䅁兂䅁䅁ぁ桑㝔兑杷允䅁䅁䅧䅁䑁䅁䅁䅁䙁䅁䅁䅁奃杸䉴权捂䅁䅁兂䅁䅁䅁䴸嘴兑䅯䅌䅁䅁䅯杊䅁䅁䅯䅂䍁䅧䅯允䅁䅁䅅䅁䉁䅁䅁兂䥂場啯杲ぴ䅑杷允䅁䅁䅧䅁䑁䅁䅁䅁䙁䅁䅁䅁奃杸䉴权婂䅁䅁兂䅁䅁䅁䵬嘸兑䅯睐䅁䅁䅯杊䅁䅁䅯䅂䍁䅧䅯允䅁䅁䅅䅁䉁䅁䅁兂啁歲桦略瑒䅑杷允䅁䅁䅧䅁䑁䅁䅁䅁䙁䅁䅁䅁奃杸䉴权佂䅁䅁兂䅁䅁䅁䵉嘸兑䅯免䅁䅁䅯杊䅁䅁䅯䅂䍁䅧䅯允䅁䅁䅅䅁䉁䅁䅁杄䭁䅁䅁杍畁䑁䅕䅎䅁䅁杷允䅁䅁䅧䅁䑁䅁䅁䅁䙁䅁䅁䅁奃杸䉴权佂䅁䅁兂䅁䅁䅁䵉嘸兑䅯䅐䅁䅁䅯杊䅁䅁䅯䅂䍁䅧䅯允䅁䅁䅅䅁䉁䅁䅁杄䭁䅁䅁睍畁䑁䅑䅎䅁䅁杷允䅁䅁䅕䅁䑁䅁䅷䅁䙁䅁䅁䥁睂䔸䈵权㉄䅁䅁权䱂䅁䅁权䡁允䅁允䅁䅁䅅䅁䙁䭁祔爴䨫⽌⽁䍄䉁䅁䅁䅃䅁䅁䅍䅁䅁䅁䅕䅁䅁䩁䝪ぃ䭅䙁䅧䅁䙁䅁䅁䅁允硺䉖权㍁䅁䅁权流䅁䅁权䕁䅁䅋权䉁䅁䅁允䅁䅁䅅䅁佁䅁䅯䅁睁䍁䄴李ぁ䅁䅁䍄䉁䅁䅁兂䅁䅁䅍䅄䅁䅁䅕䅁䅁䭁䩄〫䭁䱁䅑䅁䭁䑁䅕䅁䭁䅁䉣䅁䉁䅁䅁允䅁䅁䅕⭧灊捨䵢歗䵉䅉䅅䅁䙁䅁䅁睁䵁䅁䅁兂䅁䅁䅃偣佂兑䅯朱䅁䅁䅯兑䅁䅁䅯睂䅅䅁䅅䅁䉁䅁䅁兂䡂⽐䩋䡵㝶睐杷允䅁䅁䅧䅁䑁䅁䅁䅁䙁䅁䅁䅁奃杸䉴权坂䅁䅁兂䅁䅁䅁䴵嘴兑䅯杍䅁䅁䅯杊䅁䅁䅯䅂䍁䅧䅯允䅁䅁䅅䅁䉁䅁䅁杄䵁䅁䅁䅏硁䍁䄴免祁䅁䅁䍄䉁䅁䅁兂䅁䅁䅍䅄䅁䅁䅕䅁䅁䉁䉃䔫䭁䭁䅉䅁䭁䕁䅣䅁䭁䅁䉣䅁䉁䅁䅁允䅁䅁䅕䅁煂扸㙨䕧䵉䅉䅅䅁䙁䅁䅁睁䵁䅁䅁兂䅁䅁䅃偣佂兑䅯䄸䅁䅁䅯睎䅁䅁䅯睂䅅䅁䅅䅁䉁䅁䅁兂千歮坌獨歅䅑杷允䅁䅁䅧䅁䑁䅁䅁䅁䙁䅁䅁䅁奃杸䉴权奂䅁䅁兂䅁䅁䅁䵬嘸兑䅯睐䅁䅁䅯杊䅁䅁䅯䅂䍁䅧䅯允䅁䅁䅅䅁䉁䅁䅁兂乄䵺䵺䍺奸䅑杷允䅁䅁䅕䅁䑁䅁䅷䅁䙁䅁䅁䅁杄晧䅨权兄䅁䅁权ㅁ䅁䅁权䡁允䅁允䅁䅁䅅䅁䙁䱁⬵琯䔱卶䅴䍄䉁䅁䅁䅃䅁䅁䅍䅁䅁䅁䅕䅁䅁䩁䝪ぃ䭅䙁䅧䅁䙁䅁䅁䅁睂到䉖权䝂䅁䅁权流䅁䅁权䕁䅁䅋权䉁䅁䅁允䅁䅁䅅䅁䙁䅁⭰じ塥㑇䅆䍄䉁䅁䅁䅃䅁䅁䅍䅁䅁䅁䅕䅁䅁䩁䝪ぃ䭅䙁䄴䅁䙁䅁䅁䅁歃硺䉖权䩂䅁䅁权流䅁䅁权䕁䅁䅋权䉁䅁䅁允䅁䅁䅅䅁䙁䑁積積積稸䅖䍄䉁䅁䅁兂䅁䅁䅍䅄䅁䅁䅕䅁䅁䭁䩄〫䭁䝁䅁䅁䭁䑁䅁䅁䭁䅁䉣䅁䉁䅁䅁允䅁䅁䅯䅨䅁䅁杷允䅁䅁䅕䅁䑁䅁䅷䅁䙁䅁䅁䅁啂欱䈵权ぃ䅁䅁权䅂䅁䅁权䡁允䅁允䅁䅁䅅䅁䙁䅁䅁䝓唳㉗䍂䍄䉁䅁䅁兂䅁䅁䅍䅄䅁䅁䅕䅁䅁䡁瑳ご䭅䩁䅁䅁䭁䅁䅍䅁䭁䅁䉣䅁䉁䅁䅁允䅁䅁䅯权䅅䅁杷允䅁䅁䅕䅁䑁䅁䅷䅁䙁䅁䅁䅁权晹䅴权浄䅁䅁权㡁䅁䅁权䡁允䅁允䅁䅁䅅䅁䙁䉁㝌倷扢偃⽳䍄䉁䅁䅁䅃䅁䅁䅍䅁䅁䅁䅕䅁䅁䩁䝪ぃ䭅䙁䅫䅁䙁䅁䅁䅁䥄杸䉴权⽁䅁䅁权流䅁䅁权䕁䅁䅋权䉁䅁䅁允䅁䅁䅅䅁䭁䙁䅯䅁䵁䅉䅅䅁䙁䅁䅁睁䵁䅁䅁兂䅁䅁䅁剔儹兑䅯睯䅁䅁䅯睎䅁䅁䅯睂䅅䅁䅅䅁䉁䅁䅁兂䅁䅁十桧㝈兑杷允䅁䅁䅕䅁䑁䅁䅷䅁䙁䅁䅁䅁权晹䅴权佃䅁䅁权䕂䅁䅁权䡁允䅁允䅁䅁䅅䅁䙁䝁䭥噦灨卡䍬䍄䉁䅁䅁兂䅁䅁䅍䅄䅁䅁䅕䅁䅁䙧䕑䕕䭅乁䅧䅁䭁䑁䅙䅁䭁䅁䉣䅁䉁䅁䅁允䅁䅁䅕䅁䅁䅁䅁䅁䵁䅉䅅䅁䥁䅁䅁睁䅁䅁䅁兂䅁䅁䅁䵭䱙兑䅯兗䅁䅁䅕䅁䅁偁佪商䭅䕁䅳䅁䭁䍁䅙䅁䭁䅁䅑潁䭁䅁䅅䅁䉁䅁䅁允䅁䅁䄴权䅁䑁䅁杌睁䑁䅫䅁䵁䅉䅅䅁䥁䅁䅁睁䅁䅁䅁兂䅁䅁䅁䵭䱙兑䅯䅗䅁䅁䅕䅁䅁䩁偄商䭅䑁䅷䅁䭁䍁䅙䅁䭁䅁䅑潁䭁䅁䅅䅁䉁䅁䅁允䅁䅁䅕硥畓⭒坅啣䵁䅉䅅䅁䥁䅁䅁睁䅁䅁䅁兂䅁䅁䅁䵭䱙兑䅯睕䅁䅁䅕䅁䅁䍁偄商䭅䍁䅷䅁䭁䍁䅙䅁䭁䅁䅑潁䭁䅁䅅䅁䉁䅁䅁允䅁䅁䅕䅁䅁䅁䅁䅁䵁䅉䅅䅁䥁䅁䅁睁䅁䅁䅁兂䅁䅁䅁䵭䱙兑䅯杖䅁䅁䅕䅁䅁佁佔商䭅䑁䅣䅁䭁䍁䅙䅁䭁䅁䅑潁䭁䅁䅅䅁䉁䅁䅁允䅁䅁䄴䅄䅁䑁䅧免畁䑁䅑䅎䅁䅁杷允䅁䅁䅧䅁䑁䅁䅁䅁䙁䅁䅁䅁奃杸䉴权坂䅁䅁兂䅁䅁䅁䴵嘴兑䅯䅒䅁䅁䅯杊䅁䅁䅯䅂䍁䅧䅯允䅁䅁䅅䅁䉁䅁䅁杄䵁䅁䅁䅏硁䍁䄴杍祁䅁䅁䍄䉁䅁䅁䅃䅁䅁䅍䅁䅁䅁䅕䅁䅁䩁䝪ぃ䭅䙁䅷䅁䙁䅁䅁䅁䅄杸䉴权䵂䅁䅁权流䅁䅁权䕁䅁䅋权䉁䅁䅁允䅁䅁䅅䅁䭁䙁䅷䅁䵁䅉䅅䅁䥁䅁䅁睁䅁䅁䅁兂䅁䅁䅁䵭䱙兑䅯杖䅁䅁䅕䅁䅁佁佔商䭅䕁䅣䅁䭁䍁䅙䅁䭁䅁䅑潁䭁䅁䅅䅁䉁䅁䅁允䅁䅁䄴䅄䅁䑁䅧免畁䑁䅍睍䅁䅁杷允䅁䅁䅕䅁䑁䅁䅷䅁䙁䅁䅁䅁允晧䅨权牃䅁䅁权䩂䅁䅁权䡁允䅁允䅁䅁䅅䅁䭁䅁䉯䅁䵁䅉䅅䅁䙁䅁䅁睁䵁䅁䅁兂䅁䅁䅃佲䝚兑䅯䅬䅁䅁䅯䅑䅁䅁䅯睂䅅䅁䅅䅁䉁䅁䅁权潁允䅁䍄䉁䅁䅁兂䅁䅁䅍䅄䅁䅁䅕䅁䅁䙁坔歔䭅䱁䅍䅁䭁䕁䅙䅁䭁䅁䉣䅁䉁䅁䅁允䅁䅁䅕䅁奄潭䕳づ䵉䅉䅅䅁䥁䅁䅁睁䅁䅁䅁兂䅁䅁䅁䵭䱙兑䅯杖䅁䅁䅕䅁䅁佁佔商䭅䕁䅫䅁䭁䍁䅙䅁䭁䅁䅑潁䭁䅁䅅䅁䉁䅁䅁允䅁䅁䄴䅄䅁䑁䅧免畁䑁䅕兎䅁䅁杷允䅁䅁䅕䅁䑁䅁䅷䅁䙁䅁䅁䥁獃欵䉚权ぃ䅁䅁权硁䅁䅁权䡁允䅁允䅁䅁䅅䅁䙁䅁䅁䅁䅁䅁䅁䍄䉁䅁䅁䅃䅁䅁䅍䅁䅁䅁䅕䅁䅁䩁䝪ぃ䭅䙁䅧䅁䙁䅁䅁䅁䥄杸䉴权祁䅁䅁权流䅁䅁权䕁䅁䅋权䉁䅁䅁允䅁䅁䅅䅁䭁䙁䅳䅁䵁䅉䅅䅁䙁䅁䅁睁䵁䅁䅁兂䅁䅁䅁䍉㕪䅑䅯䅭䅁䅁䅯材䅁䅁䅯睂䅅䅁䅅䅁䉁䅁䅁兂䅁䥁⽁楖杁村杷允䅁䅁䅕䅁䑁䅁䅷䅁䙁䅁䅁䅁㑁䔵䈵权潄䅁䅁权䥂䅁䅁权䡁允䅁允䅁䅁䅅䅁䙁䅁䅁䅁䅁䅁䅁䍄䉁䅁䅁䅃䅁䅁䅍䅁䅁䅁䅕䅁䅁䩁䝪ぃ䭅䙁䅷䅁䙁䅁䅁䅁睂到䉖权㕁䅁䅁权流䅁䅁权䕁䅁䅋权䉁䅁䅁允䅁䅁䅅䅁䙁䡁儴㘶䈸㑩䅊䍄䉁䅁䅁䅃䅁䅁䅍䅁䅁䅁䅕䅁䅁䩁䝪ぃ䭅䙁䄴䅁䙁䅁䅁䅁䅂到䉖权䑁䅁䅁权流䅁䅁权䕁䅁䅋权䉁䅁䅁允䅁䅁䅅䅁䭁䍁䅙䅁䵁䅉䅅䅁䙁䅁䅁睁䵁䅁䅁兂䅁䅁䅃ㅏ偬兑䅯杚䅁䅁䅯兎䅁䅁䅯睂䅅䅁䅅䅁䉁䅁䅁权桁允䅁䍄䉁䅁䅁兂䅁䅁䅍䅄䅁䅁䅕䅁䅁佁䉃䔫䭁䵁䅕䅁䭁䑁䅧䅁䭁䅁䉣䅁䉁䅁䅁允䅁䅁䅕敌䥤汇坙䕇䵁䅉䅅䅁䥁䅁䅁睁䅁䅁䅁兂䅁䅁䅁䵭䱙兑䅯杖䅁䅁䅕䅁䅁佁佔商䭅䕁䅯䅁䭁䍁䅙䅁䭁䅁䅑潁䭁䅁䅅䅁䉁䅁䅁允䅁䅁䄴䅄䅁䑁䅧睍畁䑁䅅兎䅁䅁杷允䅁䅁䅕䅁䑁䅁䅷䅁䙁䅁䅁䅁扂䕍䈹权煄䅁䅁权䑂䅁䅁权䡁允䅁允䅁䅁䅅䅁䙁䩁杴摲㙺㥥⽑䍄䉁䅁䅁兂䅁䅁䅍䅄䅁䅁䅕䅁䅁䱧湃ご䭅偁䅁䅁䭁䑁䅳䅁䭁䅁䉣䅁䉁䅁䅁允䅁䅁䅕焹ㅘ㡯䘳う䵁䅉䅅䅁䙁䅁䅁睁䵁䅁䅁兂䅁䅁䅁䵣㝲䅑䅯睷䅁䅁䅯兑䅁䅁䅯睂䅅䅁䅅䅁䉁䅁䅁兂䅁䅁䅁䅁䅁䅁杷允䅁䅁䅕䅁䑁䅁䅷䅁䙁䅁䅁䥁煂歌䈹权癃䅁䅁权癁䅁䅁权䡁允䅁允䅁䅁䅅䅁䙁䅁䅁䅁䅁䅁䅁䍄䉁䅁䅁䅃䅁䅁䅍䅁䅁䅁䅕䅁䅁䩁䝪ぃ䭅䉁䅧䅁䙁䅁䅁䅁睄桺䉖权䑂䅁䅁权流䅁䅁权䕁䅁䅋权䉁䅁䅁允䅁䅁䅅䅁䙁䙁偹癷潗慸䅰䍄䉁䅁䅁兂䅁䅁䅍䅄䅁䅁䅕䅁䅁䕺瑍歭䭅䅁䉉䅁䭁䍁䄸䅁䭁䅁䉣䅁䉁䅁䅁允䅁䅁䅕䅁䅁䅁䅁䅁䵁䅉䅅䅁䙁䅁䅁睁䵁䅁䅁兂䅁䅁䅁䵯㝮䅑䅯睯䅁䅁䅯睏䅁䅁䅯睂䅅䅁䅅䅁䉁䅁䅁兂䅁䑁㑍吶䝖村杷允䅁䅁䅧䅁䑁䅁䅁䅁䙁䅁䅁䅁奃杸䉴权兂䅁䅁兂䅁䅁䅁䵐嘸兑䅯兔䅁䅁䅯杊䅁䅁䅯䅂䍁䅧䅯允䅁䅁䅅䅁䉁䅁䅁杄䭁䅁䅁李畁䑁䅍兎䅁䅁杷允䅁䅁䅕䅁䑁䅁䅷䅁䙁䅁䅁䅁允晧䅨权䩃䅁䅁权䩂䅁䅁权䡁允䅁允䅁䅁䅅䅁䭁䭁䄰䅁䵁䅉䅅䅁䥁䅁䅁睁䅁䅁䅁兂䅁䅁䅁䵭䱙兑䅯䅗䅁䅁䅕䅁䅁䡁剄商䭅䕁䅯䅁䭁䍁䅙䅁䭁䅁䅑潁䭁䅁䅅䅁䉁䅁䅁允䅁䅁䅕伫啹㍋杩歨䵁䅉䅅䅁䥁䅁䅁睁䅁䅁䅁兂䅁䅁䅁䵭䱙兑䅯兗䅁䅁䅕䅁䅁䵁䝄ぃ䭅䕁䅳䅁䭁䍁䅙䅁䭁䅁䅑潁䭁䅁䅅䅁䉁䅁䅁允䅁䅁䅯兗䅁䅁杷允䅁䅁䅕䅁䑁䅁䅷䅁䙁䅁䅁䵁䑸婌䉰权慃䅁䅁权䍂䅁䅁权䡁允䅁允䅁䅁䅅䅁䙁䅁䅁䅁䅁䅁䅁䍄䉁䅁䅁兂䅁䅁䅍䅄䅁䅁䅕䅁䅁䩁㉂䔫䭁䝁䅙䅁䭁䑁䅷䅁䭁䅁䉣䅁䉁䅁䅁允䅁䅁䅯䅈䅅䅁杷允䅁䅁䅕䅁䑁䅁䅷䅁䙁䅁䅁䥁獃欵䉚权祄䅁䅁权䍂䅁䅁权䡁允䅁允䅁䅁䅅䅁䙁䵁㍫伹㈱楨䅬䍄䉁䅁䅁兂䅁䅁䅍䅄䅁䅁䅕䅁䅁䙧䕑䕕䭅䅁䉁䅁䭁䕁䅁䅁䭁䅁䉣䅁䉁䅁䅁允䅁䅁䅯杂䅅䅁杷允䅁䅁䅧䅁䑁䅁䅁䅁䙁䅁䅁䅁奃杸䉴权婂䅁䅁兂䅁䅁䅁䵫嘸兑䅯兑䅁䅁䅯杊䅁䅁䅯䅂䍁䅧䅯允䅁䅁䅅䅁䉁䅁䅁兂桄桥畓㉒⭖䅑杷允䅁䅁䅧䅁䑁䅁䅁䅁䙁䅁䅁䅁奃杸䉴权坂䅁䅁兂䅁䅁䅁䵅嘸兑䅯杒䅁䅁䅯杊䅁䅁䅯䅂䍁䅧䅯允䅁䅁䅅䅁䉁䅁䅁杄䭁䅁䅁䅍畁䑁䅉兎䅁䅁杷允䅁䅁䅕䅁䑁䅁䅷䅁䙁䅁䅁䅁睂癹䅴权啄䅁䅁权祁䅁䅁权䡁允䅁允䅁䅁䅅䅁䙁䅁䅁䅁䅁䅁䅁䍄䉁䅁䅁兂䅁䅁䅍䅄䅁䅁䅕䅁䅁䕺瑍歭䭅䝁䅙䅁䭁䕁䅉䅁䭁䅁䉣䅁䉁䅁䅁允䅁䅁䅯来䅁䅁杷允䅁䅁䅧䅁䑁䅁䅁䅁䙁䅁䅁䅁奃杸䉴权坂䅁䅁兂䅁䅁䅁䴵嘴兑䅯兔䅁䅁䅯杊䅁䅁䅯䅂䍁䅧䅯允䅁䅁䅅䅁䉁䅁䅁杄䵁䅁䅁䅏穁䍁䄴䅎硁䅁䅁䍄䉁䅁䅁兂䅁䅁䅍䅄䅁䅁䅕䅁䅁䕧求ご䭅䩁䅉䅁䭁䑁䅧䅁䭁䅁䉣䅁䉁䅁䅁允䅁䅁䅕䅁䅁䅁䅁䅁䵁䅉䅅䅁䙁䅁䅁睁䵁䅁䅁兂䅁䅁䅃䅖兒兑䅯䅙䅁䅁䅯䅔䅁䅁䅯睂䅅䅁䅅䅁䉁䅁䅁权療䅁䅁䍄䉁䅁䅁兂䅁䅁䅍䅄䅁䅁䅕䅁䅁䱧湃ご䭅䭁䅣䅁䭁䕁䄰䅁䭁䅁䉣䅁䉁䅁䅁允䅁䅁䅯权䅅䅁杷允䅁䅁䅕䅁䑁䅁䅷䅁䙁䅁䅁䅁睂癹䅴权⭄䅁䅁权⽁䅁䅁权䡁允䅁允䅁䅁䅅䅁䙁䅁䅁䅁䅁䅁䅁䍄䉁䅁䅁䅃䅁䅁䅍䅁䅁䅁䅕䅁䅁䩁䝪ぃ䭅䙁䅧䅁䙁䅁䅁䅁歄桺䉖权乂䅁䅁权流䅁䅁权䕁䅁䅋权䉁䅁䅁允䅁䅁䅅䅁佁䅁䅯䅁㑁䍁䄴李㕁䅁䅁䍄䉁䅁䅁䅃䅁䅁䅍䅁䅁䅁䅕䅁䅁䩁䝪ぃ䭅䕁䄴䅁䙁䅁䅁䅁䅂到䉖权畁䅁䅁权流䅁䅁权䕁䅁䅋权䉁䅁䅁允䅁䅁䅅䅁䭁䍁䅙䅁䵁䅉䅅䅁䙁䅁䅁睁䵁䅁䅁兂䅁䅁䅁䥅㑈䅑䅯杁䅅䅁䅯兑䅁䅁䅯睂䅅䅁䅅䅁䉁䅁䅁兂瑄獭獮㍄歈睐杷允䅁䅁䅕䅁䑁䅁䅷䅁䙁䅁䅁䵁䑸婌䉰权䥄䅁䅁权䕂䅁䅁权䡁允䅁允䅁䅁䅅䅁䙁䅁䅁䅁䅁䅁䅁䍄䉁䅁䅁䅃䅁䅁䅍䅁䅁䅁䅕䅁䅁䩁䝪ぃ䭅䙁䅙䅁䙁䅁䅁䅁允硺䉖权癁䅁䅁权流䅁䅁权䕁䅁䅋权䉁䅁䅁允䅁䅁䅅䅁佁䅁䅧䅁硁䍁䄴䅎䅁䅁杷允䅁䅁䅕䅁䑁䅁䅷䅁䙁䅁䅁䥁獃欵䉚权䱃䅁䅁权䅂䅁䅁权䡁允䅁允䅁䅁䅅䅁䙁䙁买汪⭦硰䅰䍄䉁䅁䅁兂䅁䅁䅍䅄䅁䅁䅕䅁䅁䥷楄䕕䭅佁䅉䅁䭁䑁䅙䅁䭁䅁䉣䅁䉁䅁䅁允䅁䅁䅕䅁䅁䅁䅁䅁䵁䅉䅅䅁䙁䅁䅁睁䵁䅁䅁兂䅁䅁䅁乖佚兑䅯睳䅁䅁䅯䅌䅁䅁䅯睂䅅䅁䅅䅁䉁䅁䅁兂䅁䅁䅁䅁䅁䅁杷允䅁䅁䅧䅁䑁䅁䅁䅁䙁䅁䅁䅁奃杸䉴权坂䅁䅁兂䅁䅁䅁䵅嘸兑䅯杌䅁䅁䅯杊䅁䅁䅯䅂䍁䅧䅯允䅁䅁䅅䅁䉁䅁䅁杄䭁䅁䅁杍畁䑁䅙兎䅁䅁杷允䅁䅁䅕䅁䑁䅁䅷䅁䙁䅁䅁䅁权晹䅴权㙃䅁䅁权䅂䅁䅁权䡁允䅁允䅁䅁䅅䅁䙁䅁䅁䅁䅁䅁䅁䍄䉁䅁䅁兂䅁䅁䅍䅄䅁䅁䅕䅁䅁䥁刳歔䭅䥁䅫䅁䭁䅁䅍䅁䭁䅁䉣䅁䉁䅁䅁允䅁䅁䅯児䅅䅁杷允䅁䅁䅕䅁䑁䅁䅷䅁䙁䅁䅁䥁㝁啗䈹权獄䅁䅁权䵂䅁䅁权䡁允䅁允䅁䅁䅅䅁䙁䑁䑪灗㡶畹⽧䍄䉁䅁䅁兂䅁䅁䅍䅄䅁䅁䅕䅁䅁䕁昰䕕䭅䱁䅑䅁䭁䑁䅙䅁䭁䅁䉣䅁䉁䅁䅁允䅁䅁䅕䵁㑄朳塓ず䵉䅉䅅䅁䥁䅁䅁睁䅁䅁䅁兂䅁䅁䅁䵭䱙兑䅯䅗䅁䅁䅕䅁䅁偁佄商䭅䕁䅙䅁䭁䍁䅙䅁䭁䅁䅑潁䭁䅁䅅䅁䉁䅁䅁允䅁䅁䅕䡰㥁瑃乤啧䵁䅉䅅䅁䙁䅁䅁睁䵁䅁䅁兂䅁䅁䅁晡但兑䅯睵䅁䅁䅯䅏䅁䅁䅯睂䅅䅁䅅䅁䉁䅁䅁兂䅁䅁䅁䅁䅁䅁杷允䅁䅁䅧䅁䑁䅁䅁䅁䙁䅁䅁䅁奃杸䉴权奂䅁䅁兂䅁䅁䅁䵅嘸兑䅯杓䅁䅁䅯杊䅁䅁䅯䅂䍁䅧䅯允䅁䅁䅅䅁䉁䅁䅁杄䭁䅁䅁䅍畁䑁䅍李䅁䅁杷允䅁䅁䅧䅁䑁䅁䅁䅁䙁䅁䅁䅁奃杸䉴权坂䅁䅁兂䅁䅁䅁䵅嘸兑䅯睐䅁䅁䅯杊䅁䅁䅯䅂䍁䅧䅯允䅁䅁䅅䅁䉁䅁䅁杄䥁䅁䅁免畁䑁䅫䅁䵁䅉䅅䅁䙁䅁䅁睁䵁䅁䅁兂䅁䅁䅃ㅏ偬兑䅯䄲䅁䅁䅯䅎䅁䅁䅯睂䅅䅁䅅䅁䉁䅁䅁兂䅁䅁䅁䅁䅁䅁杷允䅁䅁䅕䅁䑁䅁䅷䅁䙁䅁䅁䅁䕁啪䈹权䕁允䅁权睁䅁䅁权䡁允䅁允䅁䅁䅅䅁䙁䅁䅁䅁䅁䅁䅁䍄䉁䅁䅁兂䅁䅁䅍䅄䅁䅁䅕䅁䅁䱧湃ご䭅佁䅷䅁䭁䑁䅁䅁䭁䅁䉣䅁䉁䅁䅁允䅁䅁䅕䅁䅁䅁䅁䅁䵁䅉䅅䅁䙁䅁䅁睁䵁䅁䅁兂䅁䅁䅁剔儹兑䅯杭䅁䅁䅯睑䅁䅁䅯睂䅅䅁䅅䅁䉁䅁䅁兂婁夰㍤䥣䉚村杷允䅁䅁䅧䅁䑁䅁䅁䅁䙁䅁䅁䅁奃杸䉴权婂䅁䅁兂䅁䅁䅁䴸嘴兑䅯免䅁䅁䅯杊䅁䅁䅯䅂䍁䅧䅯允䅁䅁䅅䅁䉁䅁䅁兂灁䥘䌯儹兓䅑杷允䅁䅁䅧䅁䑁䅁䅁䅁䙁䅁䅁䅁奃杸䉴权奂䅁䅁兂䅁䅁䅁䴰䱙兑䅯䅒䅁䅁䅯杊䅁䅁䅯䅂䍁䅧䅯允䅁䅁䅅䅁䉁䅁䅁权婁䅁䅁䍄䉁䅁䅁兂䅁䅁䅍䅄䅁䅁䅕䅁䅁䭁䩄〫䭁乁䅉䅁䭁䕁䅑䅁䭁䅁䉣䅁䉁䅁䅁允䅁䅁䅕〱兎偢䨱お䵁䅉䅅䅁䙁䅁䅁睁䵁䅁䅁兂䅁䅁䅁晡但兑䅯䄰䅁䅁䅯䅑䅁䅁䅯睂䅅䅁䅅䅁䉁䅁䅁兂䅁䅁䅁䅁䅁䅁杷允䅁䅁䅧䅁䑁䅁䅁䅁䙁䅁䅁䅁奃杸䉴权奂䅁䅁兂䅁䅁䅁䵅嘸兑䅯兒䅁䅁䅯杊䅁䅁䅯䅂䍁䅧䅯允䅁䅁䅅䅁䉁䅁䅁杄䭁䅁䅁䅍畁䑁䅕睍䅁䅁杷允䅁䅁䅕䅁䑁䅁䅷䅁䙁䅁䅁䅁乃唰䈵权佃䅁䅁权㍁䅁䅁权䡁允䅁允䅁䅁䅅䅁䙁䅁䅁䩁䍋朹䍤䍄䉁䅁䅁䅃䅁䅁䅍䅁䅁䅁䅕䅁䅁䩁䝪ぃ䭅䍁䅳䅁䙁䅁䅁䅁杁硺䉖权穁䅁䅁权流䅁䅁权䕁䅁䅋权䉁䅁䅁允䅁䅁䅅䅁佁䅁䅷䅁瑁䑁䅁杌睁䑁䅙䅁䵁䅉䅅䅁䙁䅁䅁睁䵁䅁䅁兂䅁䅁䅁䥅㑈䅑䅯䅮䅁䅁䅯睒䅁䅁䅯睂䅅䅁䅅䅁䉁䅁䅁权⭁允䅁䍄䉁䅁䅁兂䅁䅁䅍䅄䅁䅁䅕䅁䅁䱧湃ご䭅佁䅧䅁䭁䑁䅳䅁䭁䅁䉣䅁䉁䅁䅁允䅁䅁䅕㙘䰵湷卷䕗䵁䅉䅅䅁䥁䅁䅁睁䅁䅁䅁兂䅁䅁䅁䵭䱙兑䅯杖䅁䅁䅕䅁䅁䉁偄商䭅䕁䅣䅁䭁䍁䅙䅁䭁䅁䅑潁䭁䅁䅅䅁䉁䅁䅁允䅁䅁䄴权䅁䑁䅅杌硁䑁䅉䅁䵁䅉䅅䅁䥁䅁䅁睁䅁䅁䅁兂䅁䅁䅁䵭䱙兑䅯兗䅁䅁䅕䅁䅁䩁偔商䭅䕁䅣䅁䭁䍁䅙䅁䭁䅁䅑潁䭁䅁䅅䅁䉁䅁䅁允䅁䅁䅕歲桦桥畑づ䵁䅉䅅䅁䙁䅁䅁睁䵁䅁䅁兂䅁䅁䅁䵙㝲䅑䅯䅙䅁䅁䅯䅏䅁䅁䅯睂䅅䅁䅅䅁䉁䅁䅁权㕂䅁䅁䍄䉁䅁䅁兂䅁䅁䅍䅄䅁䅁䅕䅁䅁䡁䭄〫䭁䱁䅙䅁䭁䍁䄸䅁䭁䅁䉣䅁䉁䅁䅁允䅁䅁䅕䅁䅁䅁䅁䅁䵁䅉䅅䅁䥁䅁䅁睁䅁䅁䅁兂䅁䅁䅁䵭䱙兑䅯䅘䅁䅁䅕䅁䅁偁佪商䭅䑁䄸䅁䭁䍁䅙䅁䭁䅁䅑潁䭁䅁䅅䅁䉁䅁䅁允䅁䅁䄴权䅁䑁䅉杌穁䑁䅍䅁䵁䅉䅅䅁䙁䅁䅁睁䵁䅁䅁兂䅁䅁䵄祑愲兑䅯䅭䅁䅁䅯䅏䅁䅁䅯睂䅅䅁䅅䅁䉁䅁䅁兂䅁䅁䅁䅁䅁䅁杷允䅁䅁䅕䅁䑁䅁䅷䅁䙁䅁䅁䅁杁偋䅬权㙃䅁䅁权㙁䅁䅁权䡁允䅁允䅁䅁䅅䅁䙁䅁䅁䡁儫核䍆䍄䉁䅁䅁兂䅁䅁䅍䅄䅁䅁䅕䅁䅁䕁昰䕕䭅䥁䄴䅁䭁䍁䅷䅁䭁䅁䉣䅁䉁䅁䅁允䅁䅁䅕䅁䅁䅁䅁䅁䵁䅉䅅䅁䙁䅁䅁睁䵁䅁䅁兂䅁䅁䅁祥倱兑䅯䄫䅁䅁䅯䅌䅁䅁䅯睂䅅䅁䅅䅁䉁䅁䅁兂䅁䅁䅁䅁䅁䅁杷允䅁䅁䅕䅁䑁䅁䅷䅁䙁䅁䅁䥁睃ば䈹权癃䅁䅁权䑁䅁䅁权䡁允䅁允䅁䅁䅅䅁䙁䕁剁捳敍癨⽫䍄䉁䅁䅁䅃䅁䅁䅍䅁䅁䅁䅕䅁䅁䩁䝪ぃ䭅䙁䅫䅁䙁䅁䅁䅁睄桺䉖权㕁䅁䅁权流䅁䅁权䕁䅁䅋权䉁䅁䅁允䅁䅁䅅䅁䙁偁潙䥘䌯䩩䅎䍄䉁䅁䅁兂䅁䅁䅍䅄䅁䅁䅕䅁䅁䡁䭄〫䭁䥁䅳䅁䭁䕁䅷䅁䭁䅁䉣䅁䉁䅁䅁允䅁䅁䅕䝬㈶⭐䡂稫䴸䅉䅅䅁䥁䅁䅁睁䅁䅁䅁兂䅁䅁䅁䵭䱙兑䅯杖䅁䅁䅕䅁䅁䉁偄商䭅䕁䅧䅁䭁䍁䅙䅁䭁䅁䅑潁䭁䅁䅅䅁䉁䅁䅁允䅁䅁䄴权䅁䑁䅉杌ぁ䑁䅧䅁䵁䅉䅅䅁䙁䅁䅁睁䵁䅁䅁兂䅁䅁䵄祑愲兑䅯杺䅁䅁䅯杓䅁䅁䅯睂䅅䅁䅅䅁䉁䅁䅁兂䅁䅁䅁䅁䅁䅁杷允䅁䅁䅕䅁䑁䅁䅷䅁䙁䅁䅁䅁权晹䅴权牃䅁䅁权⽁䅁䅁权䡁允䅁允䅁䅁䅅䅁䭁䅁䉯䅁䵁䅉䅅䅁䙁䅁䅁睁䵁䅁䅁兂䅁䅁䅃楡倵兑䅯䅙䅁䅁䅯免䅁䅁䅯睂䅅䅁䅅䅁䉁䅁䅁权瑂䅁䅁䍄䉁䅁䅁䅃䅁䅁䅍䅁䅁䅁䅕䅁䅁䩁䝪ぃ䭅䙁䅙䅁䙁䅁䅁䅁允硺䉖权㡁䅁䅁权流䅁䅁权䕁䅁䅋权䉁䅁䅁允䅁䅁䅅䅁佁䅁䅯䅁硁䍁䄴兏ぁ䅁䅁䍄䉁䅁䅁兂䅁䅁䅍䅄䅁䅁䅕䅁䅁䩁㉂䔫䭁䩁䅉䅁䭁䍁䅷䅁䭁䅁䉣䅁䉁䅁䅁允䅁䅁䅕䅁䅁乁㔴歵䵅䅉䅅䅁䙁䅁䅁睁䵁䅁䅁兂䅁䅁䅁䵙㝲䅑䅯朶䅁䅁䅯兔䅁䅁䅯睂䅅䅁䅅䅁䉁䅁䅁兂㥁湢東稴㥹睐杷允䅁䅁䅧䅁䑁䅁䅁䅁䙁䅁䅁䅁奃杸䉴权捂䅁䅁兂䅁䅁䅁䴵嘴兑䅯李䅁䅁䅯杊䅁䅁䅯䅂䍁䅧䅯允䅁䅁䅅䅁䉁䅁䅁杄䵁䅁䅁免㉁䍁䄴睍穁䅁䅁䍄䉁䅁䅁兂䅁䅁䅍䅄䅁䅁䅕䅁䅁䅁乓ご䭅佁䅉䅁䭁䍁䄸䅁䭁䅁䉣䅁䉁䅁䅁允䅁䅁䅕䅁䅁䅁䅁䅁䵁䅉䅅䅁䙁䅁䅁睁䵁䅁䅁兂䅁䅁䅁剔儹兑䅯杬䅁䅁䅯村䅁䅁䅯睂䅅䅁䅅䅁䉁䅁䅁兂杄桔䩌智婂村杷允䅁䅁䅕䅁䑁䅁䅷䅁䙁䅁䅁䅁睂癹䅴权ぃ䅁䅁权畁䅁䅁权䡁允䅁允䅁䅁䅅䅁䙁䅁䅁䅁䅁䅁䅁䍄䉁䅁䅁兂䅁䅁䅍䅄䅁䅁䅕䅁䅁䑁歪歔䭅乁䅧䅁䭁䕁䅯䅁䭁䅁䉣䅁䉁䅁䅁允䅁䅁䅕䝘欯瑘㉬歂䵁䅉䅅䅁䙁䅁䅁睁䵁䅁䅁兂䅁䅁䅁住佒兑䅯䄴䅁䅁䅯兔䅁䅁䅯睂䅅䅁䅅䅁䉁䅁䅁兂䅁䅁䅁䅁䅁䅁杷允䅁䅁䅧䅁䑁䅁䅁䅁䙁䅁䅁䅁奃杸䉴权奂䅁䅁兂䅁䅁䅁䵹䱙兑䅯䅎䅁䅁䅯杊䅁䅁䅯䅂䍁䅧䅯允䅁䅁䅅䅁䉁䅁䅁权扂䅁䅁䍄䉁䅁䅁䅃䅁䅁䅍䅁䅁䅁䅕䅁䅁䩁䝪ぃ䭅䉁䅧䅁䙁䅁䅁䅁允硺䉖权㙁䅁䅁权流䅁䅁权䕁䅁䅋权䉁䅁䅁允䅁䅁䅅䅁佁䅁䅯䅁穁䍁䄴兏㑁䅁䅁䍄䉁䅁䅁兂䅁䅁䅍䅄䅁䅁䅕䅁䅁佁䉃䔫䭁偁䅧䅁䭁䕁䅯䅁䭁䅁䉣䅁䉁䅁䅁允䅁䅁䅕䅁䅁䅁䅁䅁䵁䅉䅅䅁䙁䅁䅁睁䵁䅁䅁兂䅁䅁䅁乖佚兑䅯朴䅁䅁䅯材䅁䅁䅯睂䅅䅁䅅䅁䉁䅁䅁兂权佐砫卢乧䅑杷允䅁䅁䅕䅁䑁䅁䅷䅁䙁䅁䅁䅁灂唸䈵权橂䅁䅁权㑁䅁䅁权䡁允䅁允䅁䅁䅅䅁䙁䩁㔶㡉䑡啘䍒䍄䉁䅁䅁兂䅁䅁䅍䅄䅁䅁䅕䅁䅁䙁睳ご䭅䵁䅯䅁䭁䑁䅉䅁䭁䅁䉣䅁䉁䅁䅁允䅁䅁䅕䅁䅁䅁䅁䅁䵁䅉䅅䅁䙁䅁䅁睁䵁䅁䅁兂䅁䅁䅄佧兊兑䅯睸䅁䅁䅯䅎䅁䅁䅯睂䅅䅁䅅䅁䉁䅁䅁兂䅁䅁䅁䅁䅁䅁杷允䅁䅁䅧䅁䑁䅁䅁䅁䙁䅁䅁䅁奃杸䉴权坂䅁䅁兂䅁䅁䅁䵏嘸兑䅯兑䅁䅁䅯杊䅁䅁䅯䅂䍁䅧䅯允䅁䅁䅅䅁䉁䅁䅁杄䭁䅁䅁䅍畁䑁䅣睍䅁䅁杷允䅁䅁䅕䅁䑁䅁䅷䅁䙁䅁䅁䅁㝂啌䈹权潄䅁䅁权㍁䅁䅁权䡁允䅁允䅁䅁䅅䅁䙁䅁䅁䅁䅁䅁䅁䍄䉁䅁䅁䅃䅁䅁䅍䅁䅁䅁䅕䅁䅁䩁䝪ぃ䭅䙁䅧䅁䙁䅁䅁䅁䅂到䉖权䵂䅁䅁权流䅁䅁权䕁䅁䅋权䉁䅁䅁允䅁䅁䅅䅁䭁䍁䅙䅁䵁䅉䅅䅁䙁䅁䅁睁䵁䅁䅁兂䅁䅁䅁晡但兑䅯杴䅁䅁䅯䅍䅁䅁䅯睂䅅䅁䅅䅁䉁䅁䅁兂䅁䅁䅁䅁䅁䅁杷允䅁䅁䅕䅁䑁䅁䅷䅁䙁䅁䅁䥁啂䙂䉂权奃䅁䅁权䑁䅁䅁权䡁允䅁允䅁䅁䅅䅁䙁䍁㝋⽕术䈶䍎䍄䉁䅁䅁兂䅁䅁䅍䅄䅁䅁䅕䅁䅁䭧浺歒䭅乁䅷䅁䭁䑁䅉䅁䭁䅁䉣䅁䉁䅁䅁允䅁䅁䅕䅁䅁䅁䅁䅁䵁䅉䅅䅁䙁䅁䅁睁䵁䅁䅁兂䅁䅁䅁䡫㑢䅑䅯杵䅁䅁䅯䅌䅁䅁䅯睂䅅䅁䅅䅁䉁䅁䅁兂䅁䅁奄晳㙢兑杷允䅁䅁䅕䅁䑁䅁䅷䅁䙁䅁䅁䅁䅂智䅴权煄䅁䅁权䩂䅁䅁权䡁允䅁允䅁䅁䅅䅁䙁䑁偁剄桷⭡⽫䍄䉁䅁䅁䅃䅁䅁䅍䅁䅁䅁䅕䅁䅁䩁䝪ぃ䭅䙁䅧䅁䙁䅁䅁䅁䥄杸䉴权穁䅁䅁权流䅁䅁权䕁䅁䅋权䉁䅁䅁允䅁䅁䅅䅁䭁䙁䅳䅁䵁䅉䅅䅁䙁䅁䅁睁䵁䅁䅁兂䅁䅁䅃偣佂兑䅯杺䅁䅁䅯睓䅁䅁䅯睂䅅䅁䅅䅁䉁䅁䅁兂桃䬯晴婳㥌睐杷允䅁䅁䅕䅁䑁䅁䅷䅁䙁䅁䅁䅁乂ㅈ䉂权㙃䅁䅁权䱂䅁䅁权䡁允䅁允䅁䅁䅅䅁䙁偁周睲桅欰䍸䍄䉁䅁䅁䅃䅁䅁䅍䅁䅁䅁䅕䅁䅁䩁䝪ぃ䭅䙁䅧䅁䙁䅁䅁䅁䥄杸䉴权䅂䅁䅁权流䅁䅁权䕁䅁䅋权䉁䅁䅁允䅁䅁䅅䅁䭁䙁䅳䅁䵁䅉䅅䅁䙁䅁䅁睁䵁䅁䅁兂䅁䅁䅁偷㝔䅑䅯䄷䅁䅁䅯睎䅁䅁䅯睂䅅䅁䅅䅁䉁䅁䅁兂䅁䅁䅁䅁䅁䅁杷允䅁䅁䅕䅁䑁䅁䅷䅁䙁䅁䅁䵁䅃水䉂权㑄䅁䅁权㍁䅁䅁权䡁允䅁允䅁䅁䅅䅁䙁䅁䅁䅁䅁䅁䅁䍄䉁䅁䅁䅃䅁䅁䅍䅁䅁䅁䅕䅁䅁䩁䝪ぃ䭅䉁䅧䅁䙁䅁䅁䅁䥄杸䉴权㍁䅁䅁权流䅁䅁权䕁䅁䅋权䉁䅁䅁允䅁䅁䅅䅁䭁䍁䄰䅁䵁䅉䅅䅁䙁䅁䅁睁䵁䅁䅁兂䅁䅁䅁䍉㕪䅑䅯杴䅁䅁䅯䅓䅁䅁䅯睂䅅䅁䅅䅁䉁䅁䅁兂䅁䥁ぁ攰獑村杷允䅁䅁䅕䅁䑁䅁䅷䅁䙁䅁䅁䅁䕁啪䈹权橂䅁䅁权䩂䅁䅁权䡁允䅁允䅁䅁䅅䅁䙁佁敧摄歱䑔䍆䍄䉁䅁䅁䅃䅁䅁䅍䅁䅁䅁䅕䅁䅁䩁䝪ぃ䭅䙁䅫䅁䙁䅁䅁䅁䥄杸䉴权㕁䅁䅁权流䅁䅁权䕁䅁䅋权䉁䅁䅁允䅁䅁䅅䅁䭁䙁䅯䅁䵁䅉䅅䅁䙁䅁䅁睁䵁䅁䅁兂䅁䅁䅁㙲偒兑䅯杫䅁䅁䅯睑䅁䅁䅯睂䅅䅁䅅䅁䉁䅁䅁兂㑁啘㥁潊浑村杷允䅁䅁䅧䅁䑁䅁䅁䅁䙁䅁䅁䅁奃杸䉴权奂䅁䅁兂䅁䅁䅁䵹䱙兑䅯䅒䅁䅁䅯杊䅁䅁䅯䅂䍁䅧䅯允䅁䅁䅅䅁䉁䅁䅁权扂䅁䅁䍄䉁䅁䅁兂䅁䅁䅍䅄䅁䅁䅕䅁䅁䙁睳ご䭅䩁䅉䅁䭁䑁䅫䅁䭁䅁䉣䅁䉁䅁䅁允䅁䅁䅕䅁䅁䅁䅁䅁䵁䅉䅅䅁䙁䅁䅁睁䵁䅁䅁兂䅁䅁䅃䭳偤兑䅯杺䅁䅁䅯䅍䅁䅁䅯睂䅅䅁䅅䅁䉁䅁䅁兂䅁䅁䅁䅁䅁䅁杷允䅁䅁䅧䅁䑁䅁䅁䅁䙁䅁䅁䅁奃杸䉴权奂䅁䅁兂䅁䅁䅁䵹䱙兑䅯睒䅁䅁䅯杊䅁䅁䅯䅂䍁䅧䅯允䅁䅁䅅䅁䉁䅁䅁权扂䅁䅁䍄䉁䅁䅁兂䅁䅁䅍䅄䅁䅁䅕䅁䅁䩁㉂䔫䭁偁䅉䅁䭁䍁䅷䅁䭁䅁䉣䅁䉁䅁䅁允䅁䅁䅕䅁䅁䅁䅁䅁䵁䅉䅅䅁䙁䅁䅁睁䵁䅁䅁兂䅁䅁䅃佲䝚兑䅯朸䅁䅁䅯兑䅁䅁䅯睂䅅䅁䅅䅁䉁䅁䅁兂䍂兗娹浨地䅑杷允䅁䅁䅙䅁䑁䅁䅷䅁䙁䅁䅁䥁煂歌䈹权㑄䅁䅁权歂䅁䅁权䅁䅁䅁权桂䅁䅁允䅁䅁䅅䅁䙁䅁䅁䅁䅁䅁䅁䍄䉁䅁䅁䅃䅁䅁䅍䅁䅁䅁䅕䅁䅁䩁䝪ぃ䭅䙁䅧䅁䙁䅁䅁䅁䥄杸䉴权ㅁ䅁䅁权流䅁䅁权䕁䅁䅋权䉁䅁䅁允䅁䅁䅅䅁䭁䙁䅳䅁䵁䅉䅅䅁䙁䅁䅁睁䵁䅁䅁兂䅁䅁䅃偣佂兑䅯䅬䅁䅁䅯䅏䅁䅁䅯睂䅅䅁䅅䅁䉁䅁䅁权㑁允䅁䍄䉁䅁䅁兂䅁䅁䅍䅄䅁䅁䅕䅁䅁䭧浺歒䭅䵁䅳䅁䭁䑁䄸䅁䭁䅁䉣䅁䉁䅁䅁允䅁䅁䅕䅁䅁䅁䅁䅁䵁䅉䅅䅁䙁䅁䅁睁䵁䅁䅁兂䅁䅁䅁穗偂兑䅯䅯䅁䅁䅯兑䅁䅁䅯睂䅅䅁䅅䅁䉁䅁䅁兂噄佥浫啍杧䅑杷允䅁䅁䅧䅁䑁䅁䅁䅁䙁䅁䅁䅁奃杸䉴权奂䅁䅁兂䅁䅁䅁乣噅兑䅯杌䅁䅁䅯杊䅁䅁䅯䅂䍁䅧䅯允䅁䅁䅅䅁䉁䅁䅁兂瑃愴䕨䵷へ䅑杷允䅁䅁䅕䅁䑁䅁䅷䅁䙁䅁䅁䅁允晧䅨权卄䅁䅁权䉂䅁䅁权䡁允䅁允䅁䅁䅅䅁䙁䅁塲㍯㥁楃䅚䍄䉁䅁䅁兂䅁䅁䅍䅄䅁䅁䅕䅁䅁䡁䭄〫䭁䩁䅙䅁䭁䕁䅷䅁䭁䅁䉣䅁䉁䅁䅁允䅁䅁䅕奏䨵㡶浡歋䵉䅉䅅䅁䙁䅁䅁睁䵁䅁䅁兂䅁䅁䅁住佒兑䅯朷䅁䅁䅯睁䅁䅁䅯睂䅅䅁䅅䅁䉁䅁䅁兂㡃䡢䉬穇䰵䅑杷允䅁䅁䅧䅁䑁䅁䅁䅁䙁䅁䅁䅁奃杸䉴权坂䅁䅁兂䅁䅁䅁䵐嘸兑䅯䅎䅁䅁䅯杊䅁䅁䅯䅂䍁䅧䅯允䅁䅁䅅䅁䉁䅁䅁杄䭁䅁䅁䅍畁䑁䅣兏䅁䅁杷允䅁䅁䅧䅁䑁䅁䅁䅁䙁䅁䅁䅁奃杸䉴权奂䅁䅁兂䅁䅁䅁䵹䱙兑䅯材䅁䅁䅯杊䅁䅁䅯䅂䍁䅧䅯允䅁䅁䅅䅁䉁䅁䅁权扂䅁䅁䍄䉁䅁䅁兂䅁䅁䅍䅄䅁䅁䅕䅁䅁䕺瑍歭䭅䱁䅍䅁䭁䕁䅣䅁䭁䅁䉣䅁䉁䅁䅁允䅁䅁䅕䅁䅁䅁䅁䅁䵁䅉䅅䅁䥁䅁䅁睁䅁䅁䅁兂䅁䅁䅁䵭䱙兑䅯䅗䅁䅁䅕䅁䅁䵁䝪ぃ䭅䕁䅕䅁䭁䍁䅙䅁䭁䅁䅑潁䭁䅁䅅䅁䉁䅁䅁允䅁䅁䅯睗䅁䅁杷允䅁䅁䅕䅁䑁䅁䅷䅁䙁䅁䅁䥁煂歌䈹权奃䅁䅁权獁䅁䅁权䡁允䅁允䅁䅁䅅䅁䙁䅁䅁䅁䅁䅁䅁䍄䉁䅁䅁䅃䅁䅁䅍䅁䅁䅁䅕䅁䅁䩁䝪ぃ䭅䙁䅫䅁䙁䅁䅁䅁睄桺䉖权㑁䅁䅁权流䅁䅁权䕁䅁䅋权䉁䅁䅁允䅁䅁䅅䅁䙁䙁㑋潈牘㔰䅎䍄䉁䅁䅁䅃䅁䅁䅍䅁䅁䅁䅕䅁䅁䩁䝪ぃ䭅䙁䅫䅁䙁䅁䅁䅁啃硺䉖权㉁䅁䅁权流䅁䅁权䕁䅁䅋权䉁䅁䅁允䅁䅁䅅䅁䙁䥁䌯匹捨㍨䅬䍄䉁䅁䅁䅃䅁䅁䅍䅁䅁䅁䅕䅁䅁䩁䝪ぃ䭅䙁䅧䅁䙁䅁䅁䅁䥄杸䉴权䍂䅁䅁权流䅁䅁权䕁䅁䅋权䉁䅁䅁允䅁䅁䅅䅁䭁䙁䅳䅁䵁䅉䅅䅁䙁䅁䅁睁䵁䅁䅁兂䅁䅁䅁䍉㕪䅑䅯杚䅁䅁䅯杍䅁䅁䅯睂䅅䅁䅅䅁䉁䅁䅁权摁允䅁䍄䉁䅁䅁兂䅁䅁䅍䅄䅁䅁䅕䅁䅁䭁欫ご䭅䭁䅉䅁䭁䕁䅍䅁䭁䅁䉣䅁䉁䅁䅁允䅁䅁䅕㥇桂剋䅰歫䵉䅉䅅䅁䥁䅁䅁睁䅁䅁䅁兂䅁䅁䅁䵭䱙兑䅯杘䅁䅁䅕䅁䅁䩁偄商䭅䑁䅣䅁䭁䍁䅙䅁䭁䅁䅑潁䭁䅁䅅䅁䉁䅁䅁允䅁䅁䅕䉵䘶ㄶ潇䕕䵁䅉䅅䅁䙁䅁䅁睁䵁䅁䅁兂䅁䅁䅃楡倵兑䅯䅬䅁䅁䅯兎䅁䅁䅯睂䅅䅁䅅䅁䉁䅁䅁权畃䅁䅁䍄䉁䅁䅁䅃䅁䅁䅍䅁䅁䅁䅕䅁䅁䩁䝪ぃ䭅䙁䅧䅁䙁䅁䅁䅁兄杸䉴权㙁䅁䅁权流䅁䅁权䕁䅁䅋权䉁䅁䅁允䅁䅁䅅䅁䭁䉁䅫䅁䵁䅉䅅䅁䙁䅁䅁睁䵁䅁䅁兂䅁䅁䅁䵑㜳䅑䅯睹䅁䅁䅯杏䅁䅁䅯睂䅅䅁䅅䅁䉁䅁䅁兂䅁䅁䅁䅁䅁䅁杷允䅁䅁䅕䅁䑁䅁䅷䅁䙁䅁䅁䥁獃欵䉚权啄䅁䅁权穁䅁䅁权䡁允䅁允䅁䅁䅅䅁䙁䅁䅁䅁䅁䅁䅁䍄䉁䅁䅁兂䅁䅁䅍䅄䅁䅁䅕䅁䅁䥁刳歔䭅䩁䅑䅁䭁䍁䅷䅁䭁䅁䉣䅁䉁䅁䅁允䅁䅁䅯䅌䅅䅁杷允䅁䅁䅧䅁䑁䅁䅁䅁䙁䅁䅁䅁奃杸䉴权奂䅁䅁兂䅁䅁䅁䵬嘸兑䅯杓䅁䅁䅯杊䅁䅁䅯䅂䍁䅧䅯允䅁䅁䅅䅁䉁䅁䅁兂卂䉵䘶㈶ㄱ䅑杷允䅁䅁䅕䅁䑁䅁䅷䅁䙁䅁䅁䥁煂歌䈹权捄䅁䅁权獁䅁䅁权䡁允䅁允䅁䅁䅅䅁䙁䅁䅁䅁䅁䅁䅁䍄䉁䅁䅁兂䅁䅁䅍䅄䅁䅁䅕䅁䅁䝁䭄〫䭁䩁䅧䅁䭁䕁䅅䅁䭁䅁䉣䅁䉁䅁䅁允䅁䅁䅕畘䍊䱊㠶ぉ䵉䅉䅅䅁䙁䅁䅁睁䵁䅁䅁兂䅁䅁䅁䥂倱兑䅯䅴䅁䅁䅯児䅁䅁䅯睂䅅䅁䅅䅁䉁䅁䅁兂䅁䅁䅁䅁䅁䅁杷允䅁䅁䅕䅁䑁䅁䅷䅁䙁䅁䅁䅁乂ㅈ䉂权权䅁䅁权㝁䅁䅁权䡁允䅁允䅁䅁䅅䅁䙁䕁㝒睸呆瘹⽣䍄䉁䅁䅁䅃䅁䅁䅍䅁䅁䅁䅕䅁䅁䩁䝪ぃ䭅䙁䅫䅁䙁䅁䅁䅁獄桺䉖权祁䅁䅁权流䅁䅁权䕁䅁䅋权䉁䅁䅁允䅁䅁䅅䅁䙁䉁畓⭒煇乎䅒䍄䉁䅁䅁兂䅁䅁䅍䅄䅁䅁䅕䅁䅁䡁䭄〫䭁䱁䄸䅁䭁䕁䄰䅁䭁䅁䉣䅁䉁䅁䅁允䅁䅁䅕䅁䅃㉲㡶䕐䵉䅉䅅䅁䙁䅁䅁睁䵁䅁䅁兂䅁䅁䅁乖佚兑䅯杪䅁䅁䅯睎䅁䅁䅯睂䅅䅁䅅䅁䉁䅁䅁兂䅁䅁䅁䅁䅁䅁杷允䅁䅁䅧䅁䑁䅁䅁䅁䙁䅁䅁䅁奃杸䉴权奂䅁䅁兂䅁䅁䅁䵷䱙兑䅯兏䅁䅁䅯杊䅁䅁䅯䅂䍁䅧䅯允䅁䅁䅅䅁䉁䅁䅁权奂䅁䅁䍄䉁䅁䅁兂䅁䅁䅍䅄䅁䅁䅕䅁䅁䭁欫ご䭅䵁䄴䅁䭁䑁䅷䅁䭁䅁䉣䅁䉁䅁䅁允䅁䅁䅕䬱敇婙䭕䕁䵁䅉䅅䅁䥁䅁䅁睁䅁䅁䅁兂䅁䅁䅁䵭䱙兑䅯䅗䅁䅁䅕䅁䅁偁佪商䭅䑁䅍䅁䭁䍁䅙䅁䭁䅁䅑潁䭁䅁䅅䅁䉁䅁䅁允䅁䅁䄴权䅁䑁䅉杌祁䑁䅑䅁䵁䅉䅅䅁䙁䅁䅁睁䵁䅁䅁兂䅁䅁䅃ㅏ偬兑䅯睰䅁䅁䅯児䅁䅁䅯睂䅅䅁䅅䅁䉁䅁䅁权䭁允䅁䍄䉁䅁䅁䅃䅁䅁䅍䅁䅁䅁䅕䅁䅁䩁䝪ぃ䭅䙁䅧䅁䙁䅁䅁䅁歃硺䉖权獁䅁䅁权流䅁䅁权䕁䅁䅋权䉁䅁䅁允䅁䅁䅅䅁䙁䅁䅁䅁䅁䅁䅁䍄䉁䅁䅁兂䅁䅁䅍䅄䅁䅁䅕䅁䅁䭧浺歒䭅䥁䅳䅁䭁䑁䄸䅁䭁䅁䉣䅁䉁䅁䅁允䅁䅁䅕牒䉫䙒浖䕅䵁䅉䅅䅁䙁䅁䅁睁䵁䅁䅁兂䅁䅁䵄祑愲兑䅯睶䅁䅁䅯兔䅁䅁䅯睂䅅䅁䅅䅁䉁䅁䅁兂䅁䅁䅁䅁䅁䅁杷允䅁䅁䅧䅁䑁䅁䅁䅁䙁䅁䅁䅁奃杸䉴权奂䅁䅁兂䅁䅁䅁䵷䱙兑䅯兑䅁䅁䅯杊䅁䅁䅯䅂䍁䅧䅯允䅁䅁䅅䅁䉁䅁䅁权奂䅁䅁䍄䉁䅁䅁兂䅁䅁䅍䅄䅁䅁䅕䅁䅁䑁歪歔䭅䩁䅑䅁䭁䑁䄸䅁䭁䅁䉣䅁䉁䅁䅁允䅁䅁䅯睎䅅䅁杷允䅁䅁䅕䅁䑁䅁䅷䅁䙁䅁䅁䥁啂䙂䉂权硃䅁䅁权䑂䅁䅁权䡁允䅁允䅁䅁䅅䅁䙁䅁㉥手䝋䘴䍂䍄䉁䅁䅁䅃䅁䅁䅍䅁䅁䅁䅕䅁䅁䩁䝪ぃ䭅䙁䅷䅁䙁䅁䅁䅁允硺䉖权䵂䅁䅁权流䅁䅁权䕁䅁䅋权䉁䅁䅁允䅁䅁䅅䅁佁䅁䅯䅁睁䍁䄴杍硁䅁䅁䍄䉁䅁䅁兂䅁䅁䅍䅄䅁䅁䅕䅁䅁䙁睳ご䭅䱁䅑䅁䭁䑁䄴䅁䭁䅁䉣䅁䉁䅁䅁允䅁䅁䅕啁瑃㑺㥌ぢ䵉䅉䅅䅁䙁䅁䅁睁䵁䅁䅁兂䅁䅁䅃偣佂兑䅯䄰䅁䅁䅯杍䅁䅁䅯睂䅅䅁䅅䅁䉁䅁䅁兂䅁䅁䅁䅁䅁䅁杷允䅁䅁䅕䅁䑁䅁䅷䅁䙁䅁䅁䅁癃䕰䈹权千䅁䅁权穁䅁䅁权䡁允䅁允䅁䅁䅅䅁䙁䅁䉅䝳䥈婱䉸䍄䉁䅁䅁䅃䅁䅁䅍䅁䅁䅁䅕䅁䅁䩁䝪ぃ䭅䙁䅧䅁䙁䅁䅁䅁䅄杸䉴权䩂䅁䅁权流䅁䅁权䕁䅁䅋权䉁䅁䅁允䅁䅁䅅䅁䭁䙁䅧䅁䵁䅉䅅䅁䙁䅁䅁睁䵁䅁䅁兂䅁䅁䅄佧兊兑䅯兩䅁䅁䅯䅒䅁䅁䅯睂䅅䅁䅅䅁䉁䅁䅁权瑃䅁䅁䍄䉁䅁䅁䅃䅁䅁䅍䅁䅁䅁䅕䅁䅁䩁䝪ぃ䭅䙁䅧䅁䙁䅁䅁䅁䅄杸䉴权乂䅁䅁权流䅁䅁权䕁䅁䅋权䉁䅁䅁允䅁䅁䅅䅁䭁䙁䅧䅁䵁䅉䅅䅁䙁䅁䅁睁䵁䅁䅁兂䅁䅁䅁䡫㑢䅑䅯杚䅁䅁䅯兔䅁䅁䅯睂䅅䅁䅅䅁䉁䅁䅁权捁允䅁䍄䉁䅁䅁兂䅁䅁䅍䅄䅁䅁䅕䅁䅁䡁䭄〫䭁䩁䄴䅁䭁䑁䄸䅁䭁䅁䉣䅁䉁䅁䅁允䅁䅁䅕婤奍䙂余吳䴸䅉䅅䅁䙁䅁䅁睁䵁䅁䅁兂䅁䅁䅁䤴㑈䅑䅯杵䅁䅁䅯䅑䅁䅁䅯睂䅅䅁䅅䅁䉁䅁䅁兂䅁䥁あ䱢核村杷允䅁䅁䅧䅁䑁䅁䅁䅁䙁䅁䅁䅁奃杸䉴权牁䅁䅁兂䅁䅁䅁䵐嘸兑䅯䅌䅁䅁䅯杊䅁䅁䅯䅂䍁䅧䅯允䅁䅁䅅䅁䉁䅁䅁杄䕁䅁䅁免䅁䅁杷允䅁䅁䅕䅁䑁䅁䅷䅁䙁䅁䅁䅁灂唸䈵权䩃䅁䅁权㉁䅁䅁权䡁允䅁允䅁䅁䅅䅁䭁䭁䄰䅁䵁䅉䅅䅁䙁䅁䅁睁䵁䅁䅁兂䅁䅁䅃佲䝚兑䅯具䅁䅁䅯䅎䅁䅁䅯睂䅅䅁䅅䅁䉁䅁䅁兂䅁䅁䅁䅁䅁䅁杷允䅁䅁䅕䅁䑁䅁䅷䅁䙁䅁䅁䅁灂唸䈵权㑄䅁䅁权䙂䅁䅁权䡁允䅁允䅁䅁䅅䅁䙁䭁慄㘱塂呐䍸䍄䉁䅁䅁兂䅁䅁䅍䅄䅁䅁䅕䅁䅁䙧䕑䕕䭅䱁䄰䅁䭁䅁䅍䅁䭁䅁䉣䅁䉁䅁䅁允䅁䅁䅕坶䍣㤴椶歗䵁䅉䅅䅁䥁䅁䅁睁䅁䅁䅁兂䅁䅁䅁䵭䱙兑䅯䅗䅁䅁䅕䅁䅁乁䝄ぃ䭅䑁䅅䅁䭁䍁䅙䅁䭁䅁䅑潁䭁䅁䅅䅁䉁䅁䅁允䅁䅁䅯兇䅁䅁杷允䅁䅁䅕䅁䑁䅁䅷䅁䙁䅁䅁䥁獃欵䉚权橂䅁䅁权䩂䅁䅁权䡁允䅁允䅁䅁䅅䅁䙁䕁䅱伲㠲䥔䍊䍄䉁䅁䅁兂䅁䅁䅍䅄䅁䅁䅕䅁䅁䡧睄歔䭅䭁䅍䅁䭁䑁䅍䅁䭁䅁䉣䅁䉁䅁䅁允䅁䅁䅕䅁睃婮灹歆䵉䅉䅅䅁䙁䅁䅁睁䵁䅁䅁兂䅁䅁䅁䥂倱兑䅯杭䅁䅁䅯睒䅁䅁䅯睂䅅䅁䅅䅁䉁䅁䅁兂䅁䅁䅁䅁䅁䅁杷允䅁䅁䅧䅁䑁䅁䅁䅁䙁䅁䅁䅁奃杸䉴权奂䅁䅁兂䅁䅁䅁䴰䱙兑䅯䅎䅁䅁䅯杊䅁䅁䅯䅂䍁䅧䅯允䅁䅁䅅䅁䉁䅁䅁权婁䅁䅁䍄䉁䅁䅁兂䅁䅁䅍䅄䅁䅁䅕䅁䅁䙁睳ご䭅䝁䅙䅁䭁䑁䅍䅁䭁䅁䉣䅁䉁䅁䅁允䅁䅁䅯䅊䅅䅁杷允䅁䅁䅧䅁䑁䅁䅁䅁䙁䅁䅁䅁奃杸䉴权奂䅁䅁兂䅁䅁䅁乣噅兑䅯䅒䅁䅁䅯杊䅁䅁䅯䅂䍁䅧䅯允䅁䅁䅅䅁䉁䅁䅁兂晄䅱牎灃䉇䅑杷允䅁䅁䅧䅁䑁䅁䅁䅁䙁䅁䅁䅁奃杸䉴权婂䅁䅁兂䅁䅁䅁䴵嘴兑䅯䅑䅁䅁䅯杊䅁䅁䅯䅂䍁䅧䅯允䅁䅁䅅䅁䉁䅁䅁杄䵁䅁䅁兎㍁䍁䄴䅏㉁䅁䅁䍄䉁䅁䅁兂䅁䅁䅍䅄䅁䅁䅕䅁䅁䉁䉃䔫䭁䩁䅯䅁䭁䅁䅍䅁䭁䅁䉣䅁䉁䅁䅁允䅁䅁䅕䅁䅂䌳猶ぎ䵉䅉䅅䅁䙁䅁䅁睁䵁䅁䅁兂䅁䅁䅁䵙㝲䅑䅯杯䅁䅁䅯睓䅁䅁䅯睂䅅䅁䅅䅁䉁䅁䅁兂敄振敂剙⭬村杷允䅁䅁䅕䅁䑁䅁䅷䅁䙁䅁䅁䥁煂歌䈹权䉄䅁䅁权䩂䅁䅁权䡁允䅁允䅁䅁䅅䅁䙁䡁䉪㥱杉䍌䅖䍄䉁䅁䅁兂䅁䅁䅍䅄䅁䅁䅕䅁䅁䭧浺歒䭅乁䅙䅁䭁䑁䅷䅁䭁䅁䉣䅁䉁䅁䅁允䅁䅁䅕却癦獳员稸䴸䅉䅅䅁䥁䅁䅁睁䅁䅁䅁兂䅁䅁䅁䵭䱙兑䅯䅇䅁䅁䅕䅁䅁䵁䝪ぃ䭅䕁䅍䅁䭁䍁䅙䅁䭁䅁䅑潁䭁䅁䅅䅁䉁䅁䅁允䅁䅁䅯兌䅁䅁杷允䅁䅁䅕䅁䑁䅁䅷䅁䙁䅁䅁䅁灂唸䈵权㉃䅁䅁权㍁䅁䅁权䡁允䅁允䅁䅁䅅䅁䙁䅁䅁䅁䅁䅁䅁䍄䉁䅁䅁兂䅁䅁䅍䅄䅁䅁䅕䅁䅁䭁欫ご䭅乁䅉䅁䭁䑁䅕䅁䭁䅁䉣䅁䉁䅁䅁允䅁䅁䅕⽷潕䥘䌯か䵁䅉䅅䅁䙁䅁䅁睁䵁䅁䅁兂䅁䅁䅃佲䝚兑䅯杭䅁䅁䅯䅐䅁䅁䅯睂䅅䅁䅅䅁䉁䅁䅁兂⽄奃㕗汎扯村杷允䅁䅁䅕䅁䑁䅁䅷䅁䙁䅁䅁䅁睂癹䅴权癃䅁䅁权ㅁ䅁䅁权䡁允䅁允䅁䅁䅅䅁䙁䅁䅁䅁䅁䅁䅁䍄䉁䅁䅁䅃䅁䅁䅍䅁䅁䅁䅕䅁䅁䩁䝪ぃ䭅䙁䄴䅁䙁䅁䅁䅁獄桺䉖权䡂䅁䅁权流䅁䅁权䕁䅁䅋权䉁䅁䅁允䅁䅁䅅䅁䙁䑁䬰㘱睍畷䅬䍄䉁䅁䅁兂䅁䅁䅍䅄䅁䅁䅕䅁䅁䱧湃ご䭅偁䅁䅁䭁䕁䅣䅁䭁䅁䉣䅁䉁䅁䅁允䅁䅁䅕摪湲呂剋が䵁䅉䅅䅁䙁䅁䅁睁䵁䅁䅁兂䅁䅁䅄佧兊兑䅯具䅁䅁䅯杓䅁䅁䅯睂䅅䅁䅅䅁䉁䅁䅁兂剁㝏䱕畒瑘睐杷允䅁䅁䅧䅁䑁䅁䅁䅁䙁䅁䅁䅁奃杸䉴权奂䅁䅁兂䅁䅁䅁䵅嘸兑䅯杏䅁䅁䅯杊䅁䅁䅯䅂䍁䅧䅯允䅁䅁䅅䅁䉁䅁䅁杄䭁䅁䅁免畁䑁䅕李䅁䅁杷允䅁䅁䅕䅁䑁䅁䅷䅁䙁䅁䅁䵁䑸婌䉰权奃䅁䅁权䍂䅁䅁权䡁允䅁允䅁䅁䅅䅁䙁䅁䅁䅁䅁䅁䅁䍄䉁䅁䅁䅃䅁䅁䅍䅁䅁䅁䅕䅁䅁䩁䝪ぃ䭅䙁䅧䅁䙁䅁䅁䅁允硺䉖权㡁䅁䅁权流䅁䅁权䕁䅁䅋权䉁䅁䅁允䅁䅁䅅䅁佁䅁䅯䅁睁䍁䄴兏ぁ䅁䅁䍄䉁䅁䅁兂䅁䅁䅍䅄䅁䅁䅕䅁䅁䩁㉂䔫䭁乁䅑䅁䭁䕁䅙䅁䭁䅁䉣䅁䉁䅁䅁允䅁䅁䅕睩⽆䙋䬶ぉ䵁䅉䅅䅁䙁䅁䅁睁䵁䅁䅁兂䅁䅁䅁䵯㝮䅑䅯䅙䅁䅁䅯睐䅁䅁䅯睂䅅䅁䅅䅁䉁䅁䅁权䕃䅁䅁䍄䉁䅁䅁兂䅁䅁䅍䅄䅁䅁䅕䅁䅁䕁乄〫䭁乁䄴䅁䭁䑁䅯䅁䭁䅁䉣䅁䉁䅁䅁允䅁䅁䅕䅁䅁䅁䅁䅁䵁䅉䅅䅁䙁䅁䅁睁䵁䅁䅁兂䅁䅁䅄佧兊兑䅯睲䅁䅁䅯睏䅁䅁䅯睂䅅䅁䅅䅁䉁䅁䅁兂䅁䅁䅁䅁䅁䅁杷允䅁䅁䅧䅁䑁䅁䅁䅁䙁䅁䅁䅁奃杸䉴权奂䅁䅁兂䅁䅁䅁䴰䱙兑䅯材䅁䅁䅯杊䅁䅁䅯䅂䍁䅧䅯允䅁䅁䅅䅁䉁䅁䅁权婁䅁䅁䍄䉁䅁䅁䅃䅁䅁䅍䅁䅁䅁䅕䅁䅁䩁䝪ぃ䭅䙁䅧䅁䙁䅁䅁䅁䅂到䉖权癁䅁䅁权流䅁䅁权䕁䅁䅋权䉁䅁䅁允䅁䅁䅅䅁䭁䍁䅙䅁䵁䅉䅅䅁䙁䅁䅁睁䵁䅁䅁兂䅁䅁䅁偷㝔䅑䅯䅫䅁䅁䅯睑䅁䅁䅯睂䅅䅁䅅䅁䉁䅁䅁权䭁允䅁䍄䉁䅁䅁兂䅁䅁䅍䅄䅁䅁䅕䅁䅁䡁瑳ご䭅䱁䅅䅁䭁䕁䅍䅁䭁䅁䉣䅁䉁䅁䅁允䅁䅁䅕栫䍤䈳畩啚䵉䅉䅅䅁䙁䅁䅁睁䵁䅁䅁兂䅁䅁䅃䅖兒兑䅯睙䅁䅁䅯杏䅁䅁䅯睂䅅䅁䅅䅁䉁䅁䅁兂䅁䅁䅁䅁䅁䅁杷允䅁䅁䅕䅁䑁䅁䅷䅁䙁䅁䅁䥁䅂啚䈹权坃䅁䅁权㉁䅁䅁权䡁允䅁允䅁䅁䅅䅁䙁䅁䅁杇䰲穴䍎䍄䉁䅁䅁兂䅁䅁䅍䅄䅁䅁䅕䅁䅁䕺瑍歭䭅䭁䅍䅁䭁䑁䅧䅁䭁䅁䉣䅁䉁䅁䅁允䅁䅁䅕䅁䅁䅁䅁䅁䵁䅉䅅䅁䥁䅁䅁睁䅁䅁䅁兂䅁䅁䅁䵭䱙兑䅯䅗䅁䅁䅕䅁䅁乁䝄ぃ䭅䑁䅷䅁䭁䍁䅙䅁䭁䅁䅑潁䭁䅁䅅䅁䉁䅁䅁允䅁䅁䅯兇䅁䅁杷允䅁䅁䅕䅁䑁䅁䅷䅁䙁䅁䅁䅁扂䕍䈹权佃䅁䅁权畁䅁䅁权䡁允䅁允䅁䅁䅅䅁䙁䅁䅁䅁䅁䅁䅁䍄䉁䅁䅁兂䅁䅁䅍䅄䅁䅁䅕䅁䅁䝧畯ご䭅䱁䅅䅁䭁䕁䅉䅁䭁䅁䉣䅁䉁䅁䅁允䅁䅁䅕䕆䄴㥶潣䕏䵉䅉䅅䅁䙁䅁䅁睁䵁䅁䅁兂䅁䅁䅃ㅏ偬兑䅯兰䅁䅁䅯䅓䅁䅁䅯睂䅅䅁䅅䅁䉁䅁䅁睂䅁䅁䅁偧橮䅑杷允䅁䅁䅧䅁䑁䅁䅁䅁䙁䅁䅁䅁奃杸䉴权奂䅁䅁兂䅁䅁䅁䴰䱙兑䅯村䅁䅁䅯杊䅁䅁䅯䅂䍁䅧䅯允䅁䅁䅅䅁䉁䅁䅁权婁䅁䅁䍄䉁䅁䅁䅃䅁䅁䅍䅁䅁䅁䅕䅁䅁䩁䝪ぃ䭅䙁䅫䅁䙁䅁䅁䅁睂到䉖权䵂䅁䅁权流䅁䅁权䕁䅁䅋权䉁䅁䅁允䅁䅁䅅䅁䙁䵁䙶橨婳䩳䅸䍄䉁䅁䅁兂䅁䅁䅍䅄䅁䅁䅕䅁䅁䵁い〫䭁䭁䅣䅁䭁䍁䄸䅁䭁䅁䉣䅁䉁䅁䅁允䅁䅁䅯权䅅䅁杷允䅁䅁䅕䅁䑁䅁䅷䅁䙁䅁䅁䅁灂唸䈵权捄䅁䅁权䭂䅁䅁权䡁允䅁允䅁䅁䅅䅁䙁䩁獚⽕海倶⽙䍄䉁䅁䅁䅃䅁䅁䅍䅁䅁䅁䅕䅁䅁䩁䝪ぃ䭅䙁䅧䅁䙁䅁䅁䅁兄杸䉴权䑂䅁䅁权流䅁䅁权䕁䅁䅋权䉁䅁䅁允䅁䅁䅅䅁䭁䉁䅫䅁䵁䅉䅅䅁䙁䅁䅁睁䵁䅁䅁兂䅁䅁䅁䤴㑈䅑䅯䄱䅁䅁䅯䅌䅁䅁䅯睂䅅䅁䅅䅁䉁䅁䅁兂䅁䅁䅁䅁䅁䅁杷允䅁䅁䅕䅁䑁䅁䅷䅁䙁䅁䅁䥁煂歌䈹权杄䅁䅁权䅂䅁䅁权䡁允䅁允䅁䅁䅅䅁䙁䅁䅁䅁䅁䅁䅁䍄䉁䅁䅁䅃䅁䅁䅍䅁䅁䅁䅕䅁䅁䩁䝪ぃ䭅䙁䄴䅁䙁䅁䅁䅁㑄桺䉖权ぁ䅁䅁权流䅁䅁权䕁䅁䅋权䉁䅁䅁允䅁䅁䅅䅁佁䅁䅯䅁硁䍁䄴兎㕁䅁䅁䍄䉁䅁䅁兂䅁䅁䅍䅄䅁䅁䅕䅁䅁䅁乓ご䭅䱁䅙䅁䭁䕁䅳䅁䭁䅁䉣䅁䉁䅁䅁允䅁䅁䅕䅁䅁䅁䅁䅁䵁䅉䅅䅁䙁䅁䅁睁䵁䅁䅁兂䅁䅁䅁䵣㝲䅑䅯䄯䅁䅁䅯睁䅁䅁䅯睂䅅䅁䅅䅁䉁䅁䅁兂ぃ穆挫瑅⽍䅑杷允䅁䅁䅧䅁䑁䅁䅁䅁䙁䅁䅁䅁奃杸䉴权婂䅁䅁兂䅁䅁䅁䵷䱙兑䅯兑䅁䅁䅯杊䅁䅁䅯䅂䍁䅧䅯允䅁䅁䅅䅁䉁䅁䅁权婂䅁䅁䍄䉁䅁䅁䅃䅁䅁䅍䅁䅁䅁䅕䅁䅁䩁䝪ぃ䭅䙁䅧䅁䙁䅁䅁䅁歃硺䉖权癁䅁䅁权流䅁䅁权䕁䅁䅋权䉁䅁䅁允䅁䅁䅅䅁䙁䅁䅁䅁䅁䅁䅁䍄䉁䅁䅁兂䅁䅁䅍䅄䅁䅁䅕䅁䅁䥁刳歔䭅䝁䅍䅁䭁䑁䅕䅁䭁䅁䉣䅁䉁䅁䅁允䅁䅁䅕䅁奂啯䡇歡䵉䅉䅅䅁䙁䅁䅁睁䵁䅁䅁兂䅁䅁䅃偣佂兑䅯兰䅁䅁䅯杒䅁䅁䅯睂䅅䅁䅅䅁䉁䅁䅁睂䅁䅁䅁䩑樷䅑杷允䅁䅁䅧䅁䑁䅁䅁䅁䙁䅁䅁䅁奃杸䉴权奂䅁䅁兂䅁䅁䅁䵰嘸兑䅯杍䅁䅁䅯杊䅁䅁䅯䅂䍁䅧䅯允䅁䅁䅅䅁䉁䅁䅁兂䅁䅁䅁䅁䅁䅁杷允䅁䅁䅕䅁䑁䅁䅷䅁䙁䅁䅁䅁元癤䅨权啃䅁䅁权獁䅁䅁权䡁允䅁允䅁䅁䅅䅁䭁䑁䉅䅁䵁䅉䅅䅁䙁䅁䅁睁䵁䅁䅁兂䅁䅁䅁䵑㜳䅑䅯睷䅁䅁䅯睒䅁䅁䅯睂䅅䅁䅅䅁䉁䅁䅁兂獂汅兣卡䅤䅑杷允䅁䅁䅕䅁䑁䅁䅷䅁䙁䅁䅁䥁睃ば䈹权潄䅁䅁权睁䅁䅁权䡁允䅁允䅁䅁䅅䅁䙁䅁䅁䅁䅁䅁䅁䍄䉁䅁䅁兂䅁䅁䅍䅄䅁䅁䅕䅁䅁䙁坔歔䭅偁䅯䅁䭁䑁䅫䅁䭁䅁䉣䅁䉁䅁䅁允䅁䅁䅕䅁䅁䅁䅁䅁䵁䅉䅅䅁䥁䅁䅁睁䅁䅁䅁兂䅁䅁䅁䵭䱙兑䅯䅗䅁䅁䅕䅁䅁䉁偄商䭅䕁䅑䅁䭁䍁䅙䅁䭁䅁䅑潁䭁䅁䅅䅁䉁䅁䅁允䅁䅁䄴权䅁䑁䅉杌ぁ䑁䅍䅁䵁䅉䅅䅁䙁䅁䅁睁䵁䅁䅁兂䅁䅁䅁乖佚兑䅯䄯䅁䅁䅯睐䅁䅁䅯睂䅅䅁䅅䅁䉁䅁䅁兂扃牃䭩奥兂䅑杷允䅁䅁䅕䅁䑁䅁䅷䅁䙁䅁䅁䅁癃䕰䈹权捄䅁䅁权㙁䅁䅁权䡁允䅁允䅁䅁䅅䅁䙁䝁楘嘰䌳晭⽫䍄䉁䅁䅁兂䅁䅁䅍䅄䅁䅁䅕䅁䅁䭁䩄〫䭁䭁䅫䅁䭁䑁䅯䅁䭁䅁䉣䅁䉁䅁䅁允䅁䅁䅯权䅅䅁杷允䅁䅁䅧䅁䑁䅁䅁䅁䙁䅁䅁䅁奃杸䉴权奂䅁䅁兂䅁䅁䅁䵉嘸兑䅯䅎䅁䅁䅯杊䅁䅁䅯䅂䍁䅧䅯允䅁䅁䅅䅁䉁䅁䅁杄䵁䅁䅁兌硁䍁䄴䅏ㅁ䅁䅁䍄䉁䅁䅁䅃䅁䅁䅍䅁䅁䅁䅕䅁䅁䩁䝪ぃ䭅䙁䅧䅁䙁䅁䅁䅁啃硺䉖权䅂䅁䅁权流䅁䅁权䕁䅁䅋权䉁䅁䅁允䅁䅁䅅䅁䙁偁潙䥘䌯圯䅆䍄䉁䅁䅁兂䅁䅁䅍䅄䅁䅁䅕䅁䅁䍁潁唫䭁偁䅷䅁䭁䑁䅧䅁䭁䅁䉣䅁䉁䅁䅁允䅁䅁䅕䅁䅁䅁䅁䅁䵁䅉䅅䅁䥁䅁䅁睁䅁䅁䅁兂䅁䅁䅁䵭䱙兑䅯䅇䅁䅁䅕䅁䅁䵁䝪ぃ䭅䕁䅙䅁䭁䍁䅙䅁䭁䅁䅑潁䭁䅁䅅䅁䉁䅁䅁允䅁䅁䅯兌䅁䅁杷允䅁䅁䅕䅁䑁䅁䅷䅁䙁䅁䅁䅁灂唸䈵权穃䅁䅁权䥂䅁䅁权䡁允䅁允䅁䅁䅅䅁䙁䉁獌婢智㍑䍆䍄䉁䅁䅁兂䅁䅁䅍䅄䅁䅁䅕䅁䅁䕁乄〫䭁偁䅧䅁䭁䕁䅁䅁䭁䅁䉣䅁䉁䅁䅁允䅁䅁䅕䅁䅁䅁䅁䅁䵁䅉䅅䅁䥁䅁䅁睁䅁䅁䅁兂䅁䅁䅁䵭䱙兑䅯杖䅁䅁䅕䅁䅁䕁剄商䭅䕁䅍䅁䭁䍁䅙䅁䭁䅁䅑潁䭁䅁䅅䅁䉁䅁䅁允䅁䅁䅯杊䅁䅁杷允䅁䅁䅧䅁䑁䅁䅁䅁䙁䅁䅁䅁奃杸䉴权奂䅁䅁兂䅁䅁䅁䵰嘸兑䅯杏䅁䅁䅯杊䅁䅁䅯䅂䍁䅧䅯允䅁䅁䅅䅁䉁䅁䅁兂塄㍯㥁瑃㍦睐杷允䅁䅁䅧䅁䑁䅁䅁䅁䙁䅁䅁䅁奃杸䉴权奂䅁䅁兂䅁䅁䅁䵰嘸兑䅯李䅁䅁䅯杊䅁䅁䅯䅂䍁䅧䅯允䅁䅁䅅䅁䉁䅁䅁兂㝂䭆䠵吴睯䅑杷允䅁䅁䅕䅁䑁䅁䅷䅁䙁䅁䅁䥁睃ば䈹权奃䅁䅁权ㅁ䅁䅁权䡁允䅁允䅁䅁䅅䅁䙁䭁䝭㑇㕱穭䍆䍄䉁䅁䅁䅃䅁䅁䅍䅁䅁䅁䅕䅁䅁䩁䝪ぃ䭅䙁䅍䅁䙁䅁䅁䅁㡁硺䉖权䵂䅁䅁权流䅁䅁权䕁䅁䅋权䉁䅁䅁允䅁䅁䅅䅁佁䅁䅯䅁睁䍁䄴兏祁䅁䅁䍄䉁䅁䅁䅃䅁䅁䅍䅁䅁䅁䅕䅁䅁䩁䝪ぃ䭅䙁䅧䅁䙁䅁䅁䅁歃硺䉖权䕂䅁䅁权流䅁䅁权䕁䅁䅋权䉁䅁䅁允䅁䅁䅅䅁䙁乁橥䑣䬰穬䄹䍄䉁䅁䅁䅃䅁䅁䅍䅁䅁䅁䅕䅁䅁䩁䝪ぃ䭅䙁䄴䅁䙁䅁䅁䅁䥄杸䉴权䵂䅁䅁权流䅁䅁权䕁䅁䅋权䉁䅁䅁允䅁䅁䅅䅁䭁䙁䄸䅁䵁䅉䅅䅁䙁䅁䅁睁䵁䅁䅁兂䅁䅁䅁乖佚兑䅯共䅁䅁䅯杒䅁䅁䅯睂䅅䅁䅅䅁䉁䅁䅁权䭁允䅁䍄䉁䅁䅁䅃䅁䅁䅍䅁䅁䅁䅕䅁䅁䩁䝪ぃ䭅䙁䅧䅁䙁䅁䅁䅁歃硺䉖权䙂䅁䅁权流䅁䅁权䕁䅁䅋权䉁䅁䅁允䅁䅁䅅䅁䙁䵁䴳䵺䵺䙈䅂䍄䉁䅁䅁兂䅁䅁䅍䅄䅁䅁䅕䅁䅁䝧畯ご䭅䝁䅁䅁䭁䑁䅙䅁䭁䅁䉣䅁䉁䅁䅁允䅁䅁䅯兢䅁䅁杷允䅁䅁䅧䅁䑁䅁䅁䅁䙁䅁䅁䅁奃杸䉴权奂䅁䅁兂䅁䅁䅁䴫嘴兑䅯睓䅁䅁䅯杊䅁䅁䅯䅂䍁䅧䅯允䅁䅁䅅䅁䉁䅁䅁杄䭁䅁䅁杍畁䑁䅍杍䅁䅁杷允䅁䅁䅕䅁䑁䅁䅷䅁䙁䅁䅁䅁䅂智䅴权慄䅁䅁权㙁䅁䅁权䡁允䅁允䅁䅁䅅䅁䙁䅁䅁䅁䅁䅁䅁䍄䉁䅁䅁兂䅁䅁䅍䅄䅁䅁䅕䅁䅁䙁坔歔䭅䝁䅁䅁䭁䑁䄰䅁䭁䅁䉣䅁䉁䅁䅁允䅁䅁䅯䅥䅁䅁杷允䅁䅁䅕䅁䑁䅁䅷䅁䙁䅁䅁䅁杂癹䅴权い䅁䅁权㡁䅁䅁权䡁允䅁允䅁䅁䅅䅁䙁䭁ㅔ坤塙卣䄹䍄䉁䅁䅁兂䅁䅁䅍䅄䅁䅁䅕䅁䅁䕁乄〫䭁䭁䅫䅁䭁䕁䅁䅁䭁䅁䉣䅁䉁䅁䅁允䅁䅁䅯权䅅䅁杷允䅁䅁䅕䅁䑁䅁䅷䅁䙁䅁䅁䅁乃唰䈵权䡄䅁䅁权䙂䅁䅁权䡁允䅁允䅁䅁䅅䅁䙁䅁䅁䡁汄男䈹䍄䉁䅁䅁兂䅁䅁䅍䅄䅁䅁䅕䅁䅁䙁睳ご䭅乁䅧䅁䭁䕁䅷䅁䭁䅁䉣䅁䉁䅁䅁允䅁䅁䅕华䬶塹〶吴䴸䅉䅅䅁䥁䅁䅁睁䅁䅁䅁兂䅁䅁䅁䵭䱙兑䅯䅇䅁䅁䅕䅁䅁䩁偔商䭅䕁䅫䅁䭁䍁䅙䅁䭁䅁䅑潁䭁䅁䅅䅁䉁䅁䅁允䅁䅁䅕敨剴䉵氶正䵁䅉䅅䅁䙁䅁䅁睁䵁䅁䅁兂䅁䅁䅁穗偂兑䅯睲䅁䅁䅯䅏䅁䅁䅯睂䅅䅁䅅䅁䉁䅁䅁兂䅁䅁䅁䅁䅁䅁杷允䅁䅁䅧䅁䑁䅁䅁䅁䙁䅁䅁䅁奃杸䉴权奂䅁䅁兂䅁䅁䅁䵰嘸兑䅯䅓䅁䅁䅯杊䅁䅁䅯䅂䍁䅧䅯允䅁䅁䅅䅁䉁䅁䅁兂㥁瑃橥䩣䐱䅑杷允䅁䅁䅕䅁䑁䅁䅷䅁䙁䅁䅁䅁杁偋䅬权⽃䅁䅁权㙁䅁䅁权䡁允䅁允䅁䅁䅅䅁䙁䅁䅁䅁䅁䅁䅁䍄䉁䅁䅁兂䅁䅁䅍䅄䅁䅁䅕䅁䅁䙁睳ご䭅佁䅷䅁䭁䕁䅍䅁䭁䅁䉣䅁䉁䅁䅁允䅁䅁䅕ㅋは愴䙦䐶䴸䅉䅅䅁䥁䅁䅁睁䅁䅁䅁兂䅁䅁䅁䵭䱙兑䅯䅗䅁䅁䅕䅁䅁䭁偔商䭅䕁䅫䅁䭁䍁䅙䅁䭁䅁䅑潁䭁䅁䅅䅁䉁䅁䅁允䅁䅁䅕敨剴䉵氶げ䵁䅉䅅䅁䥁䅁䅁睁䅁䅁䅁兂䅁䅁䅁䵭䱙兑䅯杘䅁䅁䅕䅁䅁偁佄商䭅䕁䅯䅁䭁䍁䅙䅁䭁䅁䅑潁䭁䅁䅅䅁䉁䅁䅁允䅁䅁䅕䥘䌯匹祩䕧䵁䅉䅅䅁䙁䅁䅁睁䵁䅁䅁兂䅁䅁䅁䍉㕪䅑䅯䄸䅁䅁䅯䅏䅁䅁䅯睂䅅䅁䅅䅁䉁䅁䅁兂䅁䅁䅁䅁䅁䅁杷允䅁䅁䅕䅁䑁䅁䅷䅁䙁䅁䅁䅁䅂智䅴权牃䅁䅁权㡁䅁䅁权䡁允䅁允䅁䅁䅅䅁䭁䅁䉯䅁䵁䅉䅅䅁䙁䅁䅁睁䵁䅁䅁兂䅁䅁䅃䝑偖兑䅯䄳䅁䅁䅯䅔䅁䅁䅯睂䅅䅁䅅䅁䉁䅁䅁兂楄㥹㜱穳瑄睐杷允䅁䅁䅧䅁䑁䅁䅁䅁䙁䅁䅁䅁奃杸䉴权奁䅁䅁兂䅁䅁䅁䵰嘸兑䅯䅍䅁䅁䅯杊䅁䅁䅯䅂䍁䅧䅯允䅁䅁䅅䅁䉁䅁䅁兂䥂場啯歲䡣䅷杷允䅁䅁䅕䅁䑁䅁䅷䅁䙁䅁䅁䥁啂䙂䉂权慃䅁䅁权䝂䅁䅁权䡁允䅁允䅁䅁䅅䅁䙁䅁䅁䅁䅁䅁䅁䍄䉁䅁䅁䅃䅁䅁䅍䅁䅁䅁䅕䅁䅁䩁䝪ぃ䭅䙁䅫䅁䙁䅁䅁䅁睄桺䉖权䩂䅁䅁权流䅁䅁权䕁䅁䅋权䉁䅁䅁允䅁䅁䅅䅁䙁䍁捬㡪ㅊ煔䅂䍄䉁䅁䅁兂䅁䅁䅍䅄䅁䅁䅕䅁䅁佁䉃䔫䭁偁䅉䅁䭁䕁䄰䅁䭁䅁䉣䅁䉁䅁䅁允䅁䅁䅕積積積穏歊䵁䅉䅅䅁䥁䅁䅁睁䅁䅁䅁兂䅁䅁䅁䵭䱙兑䅯䅘䅁䅁䅕䅁䅁䵁䝄ぃ䭅䑁䅍䅁䭁䍁䅙䅁䭁䅁䅑潁䭁䅁䅅䅁䉁䅁䅁允䅁䅁䅯䅘䅁䅁杷允䅁䅁䅕䅁䑁䅁䅷䅁䙁䅁䅁䅁䅂智䅴权橂䅁䅁权䱂䅁䅁权䡁允䅁允䅁䅁䅅䅁䙁䅁䅁氵㍰潋䍎䍄䉁䅁䅁兂䅁䅁䅍䅄䅁䅁䅕䅁䅁䡁瑳ご䭅佁䅙䅁䭁䑁䅍䅁䭁䅁䉣䅁䉁䅁䅁允䅁䅁䅕䅁䅁䅁䅁䅁䵁䅉䅅䅁䥁䅁䅁睁䅁䅁䅁兂䅁䅁䅁䵭䱙兑䅯兗䅁䅁䅕䅁䅁䩁偔商䭅䕁䄰䅁䭁䍁䅙䅁䭁䅁䅑潁䭁䅁䅅䅁䉁䅁䅁允䅁䅁䅕㑈牘払敨歧䵁䅉䅅䅁䙁䅁䅁睁䵁䅁䅁兂䅁䅁䅁乖佚兑䅯䅮䅁䅁䅯䅔䅁䅁䅯睂䅅䅁䅅䅁䉁䅁䅁兂晁畵楩祩椵䅑杷允䅁䅁䅕䅁䑁䅁䅷䅁䙁䅁䅁䥁䅂啚䈹权奄䅁䅁权䥂䅁䅁权䡁允䅁允䅁䅁䅅䅁䙁䅁䅁䅁䅁䅁䅁䍄䉁䅁䅁兂䅁䅁䅍䅄䅁䅁䅕䅁䅁䥷楄䕕䭅乁䅁䅁䭁䍁䅷䅁䭁䅁䉣䅁䉁䅁䅁允䅁䅁䅕䅁䅁䅁䅁䅁䵁䅉䅅䅁䥁䅁䅁睁䅁䅁䅁兂䅁䅁䅁䵭䱙兑䅯䅕䅁䅁䅕䅁䅁䍁偄商䭅䑁䅧䅁䭁䍁䅙䅁䭁䅁䅑潁䭁䅁䅅䅁䉁䅁䅁允䅁䅁䄴䅄䅁䍁䄰䅎畁䑁䅉睎䅁䅁杷允䅁䅁䅕䅁䑁䅁䅷䅁䙁䅁䅁䅁䅂智䅴权杄䅁䅁权䵂䅁䅁权䡁允䅁允䅁䅁䅅䅁䙁䱁捈瑰圶瘫⽍䍄䉁䅁䅁兂䅁䅁䅍䅄䅁䅁䅕䅁䅁䝧畯ご䭅乁䅁䅁䭁䑁䅧䅁䭁䅁䉣䅁䉁䅁䅁允䅁䅁䅕䅁䅁䅁䅁䅁䵁䅉䅅䅁䙁䅁䅁睁䵁䅁䅁兂䅁䅁䅁㙲偒兑䅯䄹䅁䅁䅯杌䅁䅁䅯睂䅅䅁䅅䅁䉁䅁䅁兂䅁䅁䅁䅁䅁䅁杷允䅁䅁䅧䅁䑁䅁䅁䅁䙁䅁䅁䅁奃杸䉴权奂䅁䅁兂䅁䅁䅁䵰嘸兑䅯睑䅁䅁䅯杊䅁䅁䅯䅂䍁䅧䅯允䅁䅁䅅䅁䉁䅁䅁兂畃⭒㙆䅆攵䅑杷允䅁䅁䅕䅁䑁䅁䅷䅁䙁䅁䅁䅁扂䕍䈹权慃䅁䅁权祁䅁䅁权䡁允䅁允䅁䅁䅅䅁䙁䅁䅁䅁䅁䅁䅁䍄䉁䅁䅁䅃䅁䅁䅍䅁䅁䅁䅕䅁䅁䩁䝪ぃ䭅䙁䅫䅁䙁䅁䅁䅁䥄杸䉴权畁䅁䅁权流䅁䅁权䕁䅁䅋权䉁䅁䅁允䅁䅁䅅䅁䭁䙁䅯䅁䵁䅉䅅䅁䙁䅁䅁睁䵁䅁䅁兂䅁䅁䅃佲䝚兑䅯具䅁䅁䅯䅔䅁䅁䅯睂䅅䅁䅅䅁䉁䅁䅁兂ㅃ坏穢䈳啉䅑杷允䅁䅁䅕䅁䑁䅁䅷䅁䙁䅁䅁䅁灂唸䈵权潄䅁䅁权㥁䅁䅁权䡁允䅁允䅁䅁䅅䅁䙁䥁塶朶䥵啃䄱䍄䉁䅁䅁兂䅁䅁䅍䅄䅁䅁䅕䅁䅁䝁䭄〫䭁乁䄴䅁䭁䑁䅣䅁䭁䅁䉣䅁䉁䅁䅁允䅁䅁䅕䅁䅁䅁䅁䅁䵁䅉䅅䅁䥁䅁䅁睁䅁䅁䅁兂䅁䅁䅁䵭䱙兑䅯䅗䅁䅁䅕䅁䅁佁佔商䭅䑁䄰䅁䭁䍁䅙䅁䭁䅁䅑潁䭁䅁䅅䅁䉁䅁䅁允䅁䅁䄴权䅁䑁䅣杌ぁ䑁䅍䅁䵁䅉䅅䅁䥁䅁䅁睁䅁䅁䅁兂䅁䅁䅁䵭䱙兑䅯䅘䅁䅁䅕䅁䅁䍁偄商䭅䑁䄴䅁䭁䍁䅙䅁䭁䅁䅑潁䭁䅁䅅䅁䉁䅁䅁允䅁䅁䄴䅄䅁䍁䄰杍畁䑁䅑䅏䅁䅁杷允䅁䅁䅕䅁䑁䅁䅷䅁䙁䅁䅁䥁獃欵䉚权䅁允䅁权睁䅁䅁权䡁允䅁允䅁䅁䅅䅁䭁䑁䈸䅁䵁䅉䅅䅁䙁䅁䅁睁䵁䅁䅁兂䅁䅁䅁晡但兑䅯末䅁䅁䅯杏䅁䅁䅯睂䅅䅁䅅䅁䉁䅁䅁兂䅁䅁䅁䅁䅁䅁杷允䅁䅁䅕䅁䑁䅁䅷䅁䙁䅁䅁䥁㝁啗䈹权㝃䅁䅁权䑂䅁䅁权䡁允䅁允䅁䅁䅅䅁䙁䩁ぱ眰欶桴䍰䍄䉁䅁䅁䅃䅁䅁䅍䅁䅁䅁䅕䅁䅁䩁䝪ぃ䭅䙁䅧䅁䙁䅁䅁䅁歄桺䉖权䕂䅁䅁权流䅁䅁权䕁䅁䅋权䉁䅁䅁允䅁䅁䅅䅁佁䅁䅯䅁㍁䍁䄴李ぁ䅁䅁䍄䉁䅁䅁兂䅁䅁䅍䅄䅁䅁䅕䅁䅁䵁い〫䭁䱁䅧䅁䭁䕁䅉䅁䭁䅁䉣䅁䉁䅁䅁允䅁䅁䅕湘䭥㥮㙏䕏䵁䅉䅅䅁䝁䅁䅁睁偁䅁䅁兂䅁䅁䅁䕎兙兑䅯杚䅁䅁䅯䅁䅁䅁䅯䅁䅁䅁䅯兙䅁䅁䅅䅁䉁䅁䅁权湂䅁䅁䍄䉁䅁䅁兂䅁䅁䅍䅄䅁䅁䅕䅁䅁䱧湃ご䭅䅁䉁䅁䭁䑁䄰䅁䭁䅁䉣䅁䉁䅁䅁允䅁䅁䅯杂䅅䅁杷允䅁䅁䅕䅁䑁䅁䅷䅁䙁䅁䅁䅁啂欱䈵权奄䅁䅁权㙁䅁䅁权䡁允䅁允䅁䅁䅅䅁䙁䙁圷奲獶䅈䅰䍄䉁䅁䅁䅃䅁䅁䅍䅁䅁䅁䅕䅁䅁䩁䝪ぃ䭅䙁䅧䅁䙁䅁䅁䅁啃硺䉖权獁䅁䅁权流䅁䅁权䕁䅁䅋权䉁䅁䅁允䅁䅁䅅䅁䙁䅁䅁䅁䅁䅁䅁䍄䉁䅁䅁兂䅁䅁䅍䅄䅁䅁䅕䅁䅁䑧婴ご䭅䥁䅳䅁䭁䕁䅍䅁䭁䅁䉣䅁䉁䅁䅁允䅁䅁䅕杫歲㑣睥稷䴸䅉䅅䅁䙁䅁䅁睁䵁䅁䅁兂䅁䅁䅃䭳偤兑䅯䄸䅁䅁䅯睌䅁䅁䅯睂䅅䅁䅅䅁䉁䅁䅁兂䅁䅁䅁䅁䅁䅁杷允䅁䅁䅕䅁䑁䅁䅷䅁䙁䅁䅁䅁灂唸䈵权祄䅁䅁权ㅁ䅁䅁权䡁允䅁允䅁䅁䅅䅁䙁䑁㍩䭌噺半䅖䍄䉁䅁䅁䅃䅁䅁䅍䅁䅁䅁䅕䅁䅁䩁䝪ぃ䭅䉁䅧䅁䙁䅁䅁䅁啃硺䉖权穁䅁䅁权流䅁䅁权䕁䅁䅋权䉁䅁䅁允䅁䅁䅅䅁䙁䩁婱婭婭唲䅆䍄䉁䅁䅁兂䅁䅁䅍䅄䅁䅁䅕䅁䅁䭁䩄〫䭁䩁䄴䅁䭁䕁䅙䅁䭁䅁䉣䅁䉁䅁䅁允䅁䅁䅕瀰䵈䍹塬橵䴸䅉䅅䅁䙁䅁䅁睁䵁䅁䅁兂䅁䅁䅃䭳偤兑䅯杫䅁䅁䅯材䅁䅁䅯睂䅅䅁䅅䅁䉁䅁䅁兂桃䅹䅃捫娸村杷允䅁䅁䅕䅁䑁䅁䅷䅁䙁䅁䅁䵁䅃水䉂权䅁允䅁权㡁䅁䅁权䡁允䅁允䅁䅁䅅䅁䭁䑁䈸䅁䵁䅉䅅䅁䥁䅁䅁睁䅁䅁䅁兂䅁䅁䅁䵭䱙兑䅯䅘䅁䅁䅕䅁䅁䑁偺商䭅䕁䅙䅁䭁䍁䅙䅁䭁䅁䅑潁䭁䅁䅅䅁䉁䅁䅁允䅁䅁䄴权䅁䑁䅁杌㉁䑁䅫䅁䵁䅉䅅䅁䙁䅁䅁睁䵁䅁䅁兂䅁䅁䅁䵑㜳䅑䅯䅵䅁䅁䅯䅑䅁䅁䅯睂䅅䅁䅅䅁䉁䅁䅁兂䅁䅁䅁䅁䅁䅁杷允䅁䅁䅕䅁䑁䅁䅷䅁䙁䅁䅁䥁䅂啚䈹权坃䅁䅁权乂䅁䅁权䡁允䅁允䅁䅁䅅䅁䙁䡁扨氵穂䔱䍊䍄䉁䅁䅁䅃䅁䅁䅍䅁䅁䅁䅕䅁䅁䩁䝪ぃ䭅䕁䄴䅁䙁䅁䅁䅁㡁硺䉖权睁䅁䅁权流䅁䅁权䕁䅁䅋权䉁䅁䅁允䅁䅁䅅䅁佁䅁䅯䅁睁䍁䄴李㉁䅁䅁䍄䉁䅁䅁䅃䅁䅁䅍䅁䅁䅁䅕䅁䅁䩁䝪ぃ䭅䙁䅧䅁䙁䅁䅁䅁啃硺䉖权癁䅁䅁权流䅁䅁权䕁䅁䅋权䉁䅁䅁允䅁䅁䅅䅁䙁䅁䅁䅁䅁䅁䅁䍄䉁䅁䅁兂䅁䅁䅍䅄䅁䅁䅕䅁䅁䑧婴ご䭅䩁䅙䅁䭁䕁䅫䅁䭁䅁䉣䅁䉁䅁䅁允䅁䅁䅕㍒浲㑯礰啉䵉䅉䅅䅁䙁䅁䅁睁䵁䅁䅁兂䅁䅁䅁剔儹兑䅯䅹䅁䅁䅯杌䅁䅁䅯睂䅅䅁䅅䅁䉁䅁䅁兂䅁䅁䅁䅁䅁䅁杷允䅁䅁䅧䅁䑁䅁䅁䅁䙁䅁䅁䅁奃杸䉴权婂䅁䅁兂䅁䅁䅁䵅嘸兑䅯䅎䅁䅁䅯杊䅁䅁䅯䅂䍁䅧䅯允䅁䅁䅅䅁䉁䅁䅁杄䭁䅁䅁睍畁䑁䅫李䅁䅁杷允䅁䅁䅧䅁䑁䅁䅁䅁䙁䅁䅁䅁奃杸䉴权婂䅁䅁兂䅁䅁䅁䵐嘸兑䅯児䅁䅁䅯杊䅁䅁䅯䅂䍁䅧䅯允䅁䅁䅅䅁䉁䅁䅁杄䭁䅁䅁䅍畁䑁䅧兎䅁䅁杷允䅁䅁䅕䅁䑁䅁䅷䅁䙁䅁䅁䅁元癤䅨权橂䅁䅁权獁䅁䅁权䡁允䅁允䅁䅁䅅䅁䙁䅁䅁䅁䅁䅁䅁䍄䉁䅁䅁兂䅁䅁䅍䅄䅁䅁䅕䅁䅁䥁刳歔䭅䩁䅷䅁䭁䑁䅫䅁䭁䅁䉣䅁䉁䅁䅁允䅁䅁䅕䅁䅁䅁䅁䅁䵁䅉䅅䅁䥁䅁䅁睁䅁䅁䅁兂䅁䅁䅁䵭䱙兑䅯兗䅁䅁䅕䅁䅁䩁偄商䭅䑁䅑䅁䭁䍁䅙䅁䭁䅁䅑潁䭁䅁䅅䅁䉁䅁䅁允䅁䅁䅕歲桦桥⭓䕡䵁䅉䅅䅁䙁䅁䅁睁䵁䅁䅁兂䅁䅁䅁䵑㜳䅑䅯杚䅁䅁䅯杒䅁䅁䅯睂䅅䅁䅅䅁䉁䅁䅁权慁允䅁䍄䉁䅁䅁兂䅁䅁䅍䅄䅁䅁䅕䅁䅁䭁䩄〫䭁䵁䅧䅁䭁䑁䅁䅁䭁䅁䉣䅁䉁䅁䅁允䅁䅁䅕䅁䅁䅁䅁䅁䵁䅉䅅䅁䥁䅁䅁睁䅁䅁䅁兂䅁䅁䅁䵭䱙兑䅯䅘䅁䅁䅕䅁䅁偁佄商䭅䕁䅣䅁䭁䍁䅙䅁䭁䅁䅑潁䭁䅁䅅䅁䉁䅁䅁允䅁䅁䅕㡪ㅌ䙋癸歩䵁䅉䅅䅁䙁䅁䅁睁䵁䅁䅁兂䅁䅁䅁晡但兑䅯朲䅁䅁䅯杏䅁䅁䅯睂䅅䅁䅅䅁䉁䅁䅁兂䅁䅁䅁䅁䅁䅁杷允䅁䅁䅧䅁䑁䅁䅁䅁䙁䅁䅁䅁奃杸䉴权奂䅁䅁兂䅁䅁䅁䵬嘸兑䅯杌䅁䅁䅯杊䅁䅁䅯䅂䍁䅧䅯允䅁䅁䅅䅁䉁䅁䅁兂䅁䅁䅁䅁䅁䅁杷允䅁䅁䅕䅁䑁䅁䅷䅁䙁䅁䅁䅁杁偋䅬权捃䅁䅁权㕁䅁䅁权䡁允䅁允䅁䅁䅅䅁䙁䅁㕩啈畎へ䅰䍄䉁䅁䅁兂䅁䅁䅍䅄䅁䅁䅕䅁䅁䕁昰䕕䭅䩁䅑䅁䭁䕁䅯䅁䭁䅁䉣䅁䉁䅁䅁允䅁䅁䅯兊䅅䅁杷允䅁䅁䅕䅁䑁䅁䅷䅁䙁䅁䅁䅁䅂智䅴权䱃䅁䅁权硁䅁䅁权䡁允䅁允䅁䅁䅅䅁䙁䅁唸䥵ㅔ㥸⽙䍄䉁䅁䅁兂䅁䅁䅍䅄䅁䅁䅕䅁䅁䍁潁唫䭁䱁䅅䅁䭁䍁䄴䅁䭁䅁䉣䅁䉁䅁䅁允䅁䅁䅕䅁䅁䅁䅁䅁䵁䅉䅅䅁䥁䅁䅁睁䅁䅁䅁兂䅁䅁䅁䵭䱙兑䅯䅗䅁䅁䅕䅁䅁䩁偔商䭅䑁䅉䅁䭁䍁䅙䅁䭁䅁䅑潁䭁䅁䅅䅁䉁䅁䅁允䅁䅁䅕䅁䅁䅁䅁䅁䵁䅉䅅䅁䥁䅁䅁睁䅁䅁䅁兂䅁䅁䅁䵭䱙兑䅯兗䅁䅁䅕䅁䅁偁佪商䭅䕁䅣䅁䭁䍁䅙䅁䭁䅁䅑潁䭁䅁䅅䅁䉁䅁䅁允䅁䅁䄴权䅁䑁䅅杌㉁䑁䅙䅁䵁䅉䅅䅁䙁䅁䅁睁䵁䅁䅁兂䅁䅁䅁䵑㜳䅑䅯䅴䅁䅁䅯杍䅁䅁䅯睂䅅䅁䅅䅁䉁䅁䅁兂䅁䅁䅁䅁䅁䅁杷允䅁䅁䅧䅁䑁䅁䅁䅁䙁䅁䅁䅁奃杸䉴权奂䅁䅁兂䅁䅁䅁䵬嘸兑䅯䅎䅁䅁䅯杊䅁䅁䅯䅂䍁䅧䅯允䅁䅁䅅䅁䉁䅁䅁兂䅁䅁䅁䅁䅁䅁杷允䅁䅁䅧䅁䑁䅁䅁䅁䙁䅁䅁䅁奃杸䉴权奂䅁䅁兂䅁䅁䅁䵬嘸兑䅯兏䅁䅁䅯杊䅁䅁䅯䅂䍁䅧䅯允䅁䅁䅅䅁䉁䅁䅁兂捂㡪ㅌ䍋塸䅑杷允䅁䅁䅕䅁䑁䅁䅷䅁䙁䅁䅁䥁䅂啚䈹权灃䅁䅁权乂䅁䅁权䡁允䅁允䅁䅁䅅䅁䭁䅁䉯䅁䵁䅉䅅䅁䙁䅁䅁睁䵁䅁䅁兂䅁䅁䅁䥂倱兑䅯杫䅁䅁䅯䅌䅁䅁䅯睂䅅䅁䅅䅁䉁䅁䅁兂䅁䅁䅁䅁䅁䅁杷允䅁䅁䅕䅁䑁䅁䅷䅁䙁䅁䅁䅁䕁啪䈹权䡄䅁䅁权㉁䅁䅁权䡁允䅁允䅁䅁䅅䅁䙁䅁䅁䅁䅁䅁䅁䍄䉁䅁䅁兂䅁䅁䅍䅄䅁䅁䅕䅁䅁䵁い〫䭁䭁䅍䅁䭁䑁䅯䅁䭁䅁䉣䅁䉁䅁䅁允䅁䅁䅕䅁䕁副欰啋䵉䅉䅅䅁䥁䅁䅁睁䅁䅁䅁兂䅁䅁䅁䵭䱙兑䅯兗䅁䅁䅕䅁䅁佁佔商䭅䑁䄰䅁䭁䍁䅙䅁䭁䅁䅑潁䭁䅁䅅䅁䉁䅁䅁允䅁䅁䄴权䅁䑁䅕䅏畁䑁䅉䅁䵁䅉䅅䅁䙁䅁䅁睁䵁䅁䅁兂䅁䅁䅁㙲偒兑䅯关䅁䅁䅯杍䅁䅁䅯睂䅅䅁䅅䅁䉁䅁䅁兂䅁䅁䅁䅁䅁䅁杷允䅁䅁䅕䅁䑁䅁䅷䅁䙁䅁䅁䥁睂䔸䈵权啃䅁䅁权㉁䅁䅁权䡁允䅁允䅁䅁䅅䅁䭁䑁䉧䅁䵁䅉䅅䅁䙁䅁䅁睁䵁䅁䅁兂䅁䅁䅃䝑偖兑䅯杴䅁䅁䅯村䅁䅁䅯睂䅅䅁䅅䅁䉁䅁䅁兂晄敺煴䰳䍖村杷允䅁䅁䅧䅁䑁䅁䅁䅁䙁䅁䅁䅁奃杸䉴权奂䅁䅁兂䅁䅁䅁䵬嘸兑䅯睏䅁䅁䅯杊䅁䅁䅯䅂䍁䅧䅯允䅁䅁䅅䅁䉁䅁䅁兂慃婭婭坭摬䅑杷允䅁䅁䅧䅁䑁䅁䅁䅁䙁䅁䅁䅁奃杸䉴权婂䅁䅁兂䅁䅁䅁䵷䱙兑䅯睑䅁䅁䅯杊䅁䅁䅯䅂䍁䅧䅯允䅁䅁䅅䅁䉁䅁䅁权婂䅁䅁䍄䉁䅁䅁䅃䅁䅁䅍䅁䅁䅁䅕䅁䅁䩁䝪ぃ䭅䙁䄴䅁䙁䅁䅁䅁䅂到䉖权䍂䅁䅁权流䅁䅁权䕁䅁䅋权䉁䅁䅁允䅁䅁䅅䅁䭁䍁䅙䅁䵁䅉䅅䅁䙁䅁䅁睁䵁䅁䅁兂䅁䅁䅁䥅㑈䅑䅯睯䅁䅁䅯䅏䅁䅁䅯睂䅅䅁䅅䅁䉁䅁䅁兂䅁䕁摁㥁䄹村杷允䅁䅁䅕䅁䑁䅁䅷䅁䙁䅁䅁䅁癃䕰䈹权䅁允䅁权䥂䅁䅁权䡁允䅁允䅁䅁䅅䅁䭁䅁䉙䅁䵁䅉䅅䅁䙁䅁䅁睁䵁䅁䅁兂䅁䅁䅁剔儹兑䅯杪䅁䅁䅯睑䅁䅁䅯睂䅅䅁䅅䅁䉁䅁䅁兂䅁䅁䅁䅁䅁䅁杷允䅁䅁䅕䅁䑁䅁䅷䅁䙁䅁䅁䅁元癤䅨权啄䅁䅁权䅂䅁䅁权䡁允䅁允䅁䅁䅅䅁䙁䑁婃奢牺祒䅊䍄䉁䅁䅁䅃䅁䅁䅍䅁䅁䅁䅕䅁䅁䩁䝪ぃ䭅䙁䅷䅁䙁䅁䅁䅁杁硺䉖权畁䅁䅁权流䅁䅁权䕁䅁䅋权䉁䅁䅁允䅁䅁䅅䅁佁䅁䅯䅁睁䍁䄴睎ㅁ䅁䅁䍄䉁䅁䅁兂䅁䅁䅍䅄䅁䅁䅕䅁䅁佁䉃䔫䭁䱁䅅䅁䭁䍁䅷䅁䭁䅁䉣䅁䉁䅁䅁允䅁䅁䅕䅁䅁灔䥺商䵉䅉䅅䅁䙁䅁䅁睁䵁䅁䅁兂䅁䅁䅁䵣㝲䅑䅯朹䅁䅁䅯䅍䅁䅁䅯睂䅅䅁䅅䅁䉁䅁䅁兂䅁䅁䅁䅁䅁䅁杷允䅁䅁䅕䅁䑁䅁䅷䅁䙁䅁䅁䅁扂䕍䈹权㙃䅁䅁权ぁ䅁䅁权䡁允䅁允䅁䅁䅅䅁䙁䅁䅁䅁䅁䅁䅁䍄䉁䅁䅁兂䅁䅁䅍䅄䅁䅁䅕䅁䅁䥷楄䕕䭅䵁䅅䅁䭁䑁䅕䅁䭁䅁䉣䅁䉁䅁䅁允䅁䅁䅕坆䕯器楱稲䴸䅉䅅䅁䥁䅁䅁睁䅁䅁䅁兂䅁䅁䅁䵭䱙兑䅯䅗䅁䅁䅕䅁䅁䩁偔商䭅䑁䅙䅁䭁䍁䅙䅁䭁䅁䅑潁䭁䅁䅅䅁䉁䅁䅁允䅁䅁䅕椹捨㡪䙌啚䵁䅉䅅䅁䙁䅁䅁睁䵁䅁䅁兂䅁䅁䅁䥅㑈䅑䅯兺䅁䅁䅯睑䅁䅁䅯睂䅅䅁䅅䅁䉁䅁䅁兂䅂琸戲噗欴䅑杷允䅁䅁䅕䅁䑁䅁䅷䅁䙁䅁䅁䥁煂歌䈹权捃䅁䅁权䥂䅁䅁权䡁允䅁允䅁䅁䅅䅁䙁䅁䅁䅁䅁䅁䅁䍄䉁䅁䅁䅃䅁䅁䅍䅁䅁䅁䅕䅁䅁䩁䝪ぃ䭅䙁䅧䅁䙁䅁䅁䅁啃硺䉖权ㅁ䅁䅁权流䅁䅁权䕁䅁䅋权䉁䅁䅁允䅁䅁䅅䅁䙁䝁浚浚浚湳䅤䍄䉁䅁䅁䅃䅁䅁䅍䅁䅁䅁䅕䅁䅁䩁䝪ぃ䭅䙁䅙䅁䙁䅁䅁䅁䅂到䉖权䥂䅁䅁权流䅁䅁权䕁䅁䅋权䉁䅁䅁允䅁䅁䅅䅁䭁䍁䅙䅁䵁䅉䅅䅁䙁䅁䅁睁䵁䅁䅁兂䅁䅁䅃楡倵兑䅯䅫䅁䅁䅯䅍䅁䅁䅯睂䅅䅁䅅䅁䉁䅁䅁权䭁允䅁䍄䉁䅁䅁䅃䅁䅁䅍䅁䅁䅁䅕䅁䅁䩁䝪ぃ䭅䙁䅷䅁䙁䅁䅁䅁歄桺䉖权ぁ䅁䅁权流䅁䅁权䕁䅁䅋权䉁䅁䅁允䅁䅁䅅䅁佁䅁䅷䅁硁䑁䅕杌ㅁ䑁䅑䅁䵁䅉䅅䅁䙁䅁䅁睁䵁䅁䅁兂䅁䅁䅁剔儹兑䅯杵䅁䅁䅯睍䅁䅁䅯睂䅅䅁䅅䅁䉁䅁䅁兂䅁䅁噂捥䙙村杷允䅁䅁䅕䅁䑁䅁䅷䅁䙁䅁䅁䅁杁偋䅬权敃䅁䅁权硁䅁䅁权䡁允䅁允䅁䅁䅅䅁䙁佁浆䵍へ敘⼰䍄䉁䅁䅁兂䅁䅁䅍䅄䅁䅁䅕䅁䅁䕧求ご䭅偁䅉䅁䭁䑁䄰䅁䭁䅁䉣䅁䉁䅁䅁允䅁䅁䅕䅁䅁䅁䅁䅁䵁䅉䅅䅁䙁䅁䅁睁䵁䅁䅁兂䅁䅁䅃䭳偤兑䅯睸䅁䅁䅯䅌䅁䅁䅯睂䅅䅁䅅䅁䉁䅁䅁兂䅁䅁䅁䅁䅁䅁杷允䅁䅁䅕䅁䑁䅁䅷䅁䙁䅁䅁䵁䅃水䉂权歄䅁䅁权㑁䅁䅁权䡁允䅁允䅁䅁䅅䅁䙁䅁䅁䅁䅁䅁䅁䍄䉁䅁䅁兂䅁䅁䅍䅄䅁䅁䅕䅁䅁䥷楄䕕䭅䥁䄴䅁䭁䕁䅍䅁䭁䅁䉣䅁䉁䅁䅁允䅁䅁䅕䅁䅁䅁䅁䅁䵁䅉䅅䅁䙁䅁䅁睁䵁䅁䅁兂䅁䅁䅃佲䝚兑䅯睲䅁䅁䅯材䅁䅁䅯睂䅅䅁䅅䅁䉁䅁䅁兂牃䱫㥕㄰礳睐杷允䅁䅁䅕䅁䑁䅁䅷䅁䙁䅁䅁䅁乂ㅈ䉂权灃䅁䅁权睁䅁䅁权䡁允䅁允䅁䅁䅅䅁䭁䅁䉯䅁䵁䅉䅅䅁䥁䅁䅁睁䅁䅁䅁兂䅁䅁䅁䵭䱙兑䅯䅗䅁䅁䅕䅁䅁䩁偄商䭅䕁䅣䅁䭁䍁䅙䅁䭁䅁䅑潁䭁䅁䅅䅁䉁䅁䅁允䅁䅁䅕捺䵺䵺啸止䵁䅉䅅䅁䙁䅁䅁睁䵁䅁䅁兂䅁䅁䅁晡但兑䅯杭䅁䅁䅯兑䅁䅁䅯睂䅅䅁䅅䅁䉁䅁䅁兂晄砯湢䵋湫村杷允䅁䅁䅕䅁䑁䅁䅷䅁䙁䅁䅁䅁䕁啪䈹权㙄䅁䅁权䥂䅁䅁权䡁允䅁允䅁䅁䅅䅁䙁䅁䅁䅁䅁䅁䅁䍄䉁䅁䅁兂䅁䅁䅍䅄䅁䅁䅕䅁䅁䕁昰䕕䭅䱁䅙䅁䭁䑁䅣䅁䭁䅁䉣䅁䉁䅁䅁允䅁䅁䅕䅁䅁䐫丰䕆䵉䅉䅅䅁䥁䅁䅁睁䅁䅁䅁兂䅁䅁䅁䵭䱙兑䅯䅗䅁䅁䅕䅁䅁䩁偔商䭅䕁䅍䅁䭁䍁䅙䅁䭁䅁䅑潁䭁䅁䅅䅁䉁䅁䅁允䅁䅁䅕⽷潕䥘⬫啦䵁䅉䅅䅁䙁䅁䅁睁䵁䅁䅁兂䅁䅁䅃楡倵兑䅯杪䅁䅁䅯児䅁䅁䅯睂䅅䅁䅅䅁䉁䅁䅁兂䅁䅁䅁䅁䅁䅁杷允䅁䅁䅧䅁䑁䅁䅁䅁䙁䅁䅁䅁奃杸䉴权捂䅁䅁兂䅁䅁䅁䵬嘸兑䅯䅎䅁䅁䅯杊䅁䅁䅯䅂䍁䅧䅯允䅁䅁䅅䅁䉁䅁䅁兂捂㡪ㅌ䥋湸䅑杷允䅁䅁䅕䅁䑁䅁䅷䅁䙁䅁䅁䅁允晧䅨权杂䅁䅁权獁䅁䅁权䡁允䅁允䅁䅁䅅䅁䭁䝁䄴䅁䵁䅉䅅䅁䙁䅁䅁睁䵁䅁䅁兂䅁䅁䅁祥倱兑䅯朷䅁䅁䅯䅔䅁䅁䅯睂䅅䅁䅅䅁䉁䅁䅁兂㥃剱杘䔹䩬䅑杷允䅁䅁䅕䅁䑁䅁䅷䅁䙁䅁䅁䥁㝁啗䈹权捃䅁䅁权䡂䅁䅁权䡁允䅁允䅁䅁䅅䅁䙁䅁䅁䅁䅁䍁䅒䍄䉁䅁䅁䅃䅁䅁䅍䅁䅁䅁䅕䅁䅁䩁䝪ぃ䭅䙁䅫䅁䙁䅁䅁䅁啃硺䉖权ㅁ䅁䅁权流䅁䅁权䕁䅁䅋权䉁䅁䅁允䅁䅁䅅䅁䙁䙁偹癷潕䡕䄹䍄䉁䅁䅁兂䅁䅁䅍䅄䅁䅁䅕䅁䅁䕁乄〫䭁䝁䅙䅁䭁䕁䅉䅁䭁䅁䉣䅁䉁䅁䅁允䅁䅁䅯杇䅅䅁杷允䅁䅁䅕䅁䑁䅁䅷䅁䙁䅁䅁䅁䅄倹䅴权奃䅁䅁权穁䅁䅁权䡁允䅁允䅁䅁䅅䅁䙁䅁杏䑢硏兩䍚䍄䉁䅁䅁兂䅁䅁䅍䅄䅁䅁䅕䅁䅁䅁乓ご䭅乁䄴䅁䭁䑁䅉䅁䭁䅁䉣䅁䉁䅁䅁允䅁䅁䅕䅁䅁䅁䅁䅁䵁䅉䅅䅁䥁䅁䅁睁䅁䅁䅁兂䅁䅁䅁䵭䱙兑䅯䅗䅁䅁䅕䅁䅁偁佪商䭅䍁䄴䅁䭁䍁䅙䅁䭁䅁䅑潁䭁䅁䅅䅁䉁䅁䅁允䅁䅁䄴䅃䅁䑁䅅杌穁䅁䅁䍄䉁䅁䅁兂䅁䅁䅍䅄䅁䅁䅕䅁䅁䑧婴ご䭅䩁䅉䅁䭁䕁䅁䅁䭁䅁䉣䅁䉁䅁䅁允䅁䅁䅕愸眳䡧䑂〴䵅䅉䅅䅁䥁䅁䅁睁䅁䅁䅁兂䅁䅁䅁䵭䱙兑䅯兗䅁䅁䅕䅁䅁偁佪商䭅䑁䅧䅁䭁䍁䅙䅁䭁䅁䅑潁䭁䅁䅅䅁䉁䅁䅁允䅁䅁䄴权䅁䑁䅅杌㉁䑁䅅䅁䵁䅉䅅䅁䙁䅁䅁睁䵁䅁䅁兂䅁䅁䅃楡倵兑䅯其䅁䅁䅯杓䅁䅁䅯睂䅅䅁䅅䅁䉁䅁䅁兂奄灃临塇塎䅑杷允䅁䅁䅕䅁䑁䅁䅷䅁䙁䅁䅁䵁䅃水䉂权坃䅁䅁权䝂䅁䅁权䡁允䅁允䅁䅁䅅䅁䙁䩁祸唵眴㑘䉸䍄䉁䅁䅁兂䅁䅁䅍䅄䅁䅁䅕䅁䅁䕺瑍歭䭅䵁䅅䅁䭁䑁䅳䅁䭁䅁䉣䅁䉁䅁䅁允䅁䅁䅕䅁䅁䅁䅁䅁䵁䅉䅅䅁䥁䅁䅁睁䅁䅁䅁兂䅁䅁䅁䵭䱙兑䅯䅇䅁䅁䅕䅁䅁佁佺商䭅䅁䅍䅁䭁䍁䅙䅁䭁䅁䅑潁䭁䅁䅅䅁䉁䅁䅁允䅁䅁䅕䅁䅁䅁䅁䅁䵁䅉䅅䅁䙁䅁䅁睁䵁䅁䅁兂䅁䅁䅃䅖兒兑䅯杬䅁䅁䅯睐䅁䅁䅯睂䅅䅁䅅䅁䉁䅁䅁兂䅁䅁䅁䅁䅁䅁杷允䅁䅁䅧䅁䑁䅁䅁䅁䙁䅁䅁䅁奃杸䉴权婂䅁䅁兂䅁䅁䅁䴫嘴兑䅯兒䅁䅁䅯杊䅁䅁䅯䅂䍁䅧䅯允䅁䅁䅅䅁䉁䅁䅁杄䭁䅁䅁免畁䑁䅣兎䅁䅁杷允䅁䅁䅕䅁䑁䅁䅷䅁䙁䅁䅁䅁杂癹䅴权橂䅁䅁权穁䅁䅁权䡁允䅁允䅁䅁䅅䅁䙁䅁䅁䅁䅁䅁䅁䍄䉁䅁䅁兂䅁䅁䅍䅄䅁䅁䅕䅁䅁䕁乄〫䭁佁䅉䅁䭁䕁䅑䅁䭁䅁䉣䅁䉁䅁䅁允䅁䅁䅕杖畘偸扣ぃ䵁䅉䅅䅁䙁䅁䅁睁䵁䅁䅁兂䅁䅁䅁䵣㝲䅑䅯杬䅁䅁䅯睒䅁䅁䅯睂䅅䅁䅅䅁䉁䅁䅁兂䱄䤯㡃㡨永村杷允䅁䅁䅧䅁䑁䅁䅁䅁䙁䅁䅁䅁奃杸䉴权敂䅁䅁兂䅁䅁䅁䵹䱙兑䅯杒䅁䅁䅯杊䅁䅁䅯䅂䍁䅧䅯允䅁䅁䅅䅁䉁䅁䅁权時䅁䅁䍄䉁䅁䅁兂䅁䅁䅍䅄䅁䅁䅕䅁䅁䙁坔歔䭅䵁䄴䅁䭁䑁䅑䅁䭁䅁䉣䅁䉁䅁䅁允䅁䅁䅕⭘㑨潤挹啁䵁䅉䅅䅁䥁䅁䅁睁䅁䅁䅁兂䅁䅁䅁䵭䱙兑䅯䅗䅁䅁䅕䅁䅁䩁偄商䭅䑁䅑䅁䭁䍁䅙䅁䭁䅁䅑潁䭁䅁䅅䅁䉁䅁䅁允䅁䅁䅕䅁䅁䅁䅁䅁䵁䅉䅅䅁䙁䅁䅁睁䵁䅁䅁兂䅁䅁䅁䡫㑢䅑䅯杺䅁䅁䅯兓䅁䅁䅯睂䅅䅁䅅䅁䉁䅁䅁兂剄牎䙹䘯ㅮ睐杷允䅁䅁䅧䅁䑁䅁䅁䅁䙁䅁䅁䅁奃杸䉴权捂䅁䅁兂䅁䅁䅁䴷嘴兑䅯兓䅁䅁䅯杊䅁䅁䅯䅂䍁䅧䅯允䅁䅁䅅䅁䉁䅁䅁兂卂䉵䘶㉹潐䅑杷允䅁䅁䅧䅁䑁䅁䅁䅁䙁䅁䅁䅁奃杸䉴权奂䅁䅁兂䅁䅁䅁䵫嘸兑䅯䅏䅁䅁䅯杊䅁䅁䅯䅂䍁䅧䅯允䅁䅁䅅䅁䉁䅁䅁兂䅁䅁䅁䅁䅁䅁杷允䅁䅁䅕䅁䑁䅁䅷䅁䙁䅁䅁䅁㑁䔵䈵权橂䅁䅁权䅂䅁䅁权䡁允䅁允䅁䅁䅅䅁䙁䅁䅁䅁䅁䅁䅁䍄䉁䅁䅁䅃䅁䅁䅍䅁䅁䅁䅕䅁䅁䩁䝪ぃ䭅䙁䅷䅁䙁䅁䅁䅁㑁硺䉖权㥁䅁䅁权流䅁䅁权䕁䅁䅋权䉁䅁䅁允䅁䅁䅅䅁佁䅁䅧䅁睁䍁䄴䅏䅁䅁杷允䅁䅁䅧䅁䑁䅁䅁䅁䙁䅁䅁䅁奃杸䉴权奂䅁䅁兂䅁䅁䅁䵫嘸兑䅯睏䅁䅁䅯杊䅁䅁䅯䅂䍁䅧䅯允䅁䅁䅅䅁䉁䅁䅁兂䙃ㄶ㑇湈扖䅑杷允䅁䅁䅧䅁䑁䅁䅁䅁䙁䅁䅁䅁奃杸䉴权奁䅁䅁兂䅁䅁䅁䴷嘴兑䅯睑䅁䅁䅯杊䅁䅁䅯䅂䍁䅧䅯允䅁䅁䅅䅁䉁䅁䅁兂䅁䅁䅁䅁䅁䅁杷允䅁䅁䅕䅁䑁䅁䅷䅁䙁䅁䅁䅁啂欱䈵权湃䅁䅁权㕁䅁䅁权䡁允䅁允䅁䅁䅅䅁䭁䅁䉯䅁䵁䅉䅅䅁䥁䅁䅁睁䅁䅁䅁兂䅁䅁䅁䵭䱙兑䅯睋䅁䅁䅕䅁䅁䑁偪商䭅䑁䅫䅁䭁䍁䅙䅁䭁䅁䅑潁䭁䅁䅅䅁䉁䅁䅁允䅁䅁䄴䅂䅁䑁䅅䅁䵁䅉䅅䅁䥁䅁䅁睁䅁䅁䅁兂䅁䅁䅁䵭䱙兑䅯䅗䅁䅁䅕䅁䅁䩁偄商䭅䕁䅁䅁䭁䍁䅙䅁䭁䅁䅑潁䭁䅁䅅䅁䉁䅁䅁允䅁䅁䅕䅁䅁䅁杄歘䵁䅉䅅䅁䥁䅁䅁睁䅁䅁䅁兂䅁䅁䅁䵭䱙兑䅯䅗䅁䅁䅕䅁䅁䩁偄商䭅䑁䄰䅁䭁䍁䅙䅁䭁䅁䅑潁䭁䅁䅅䅁䉁䅁䅁允䅁䅁䅕㑈牘払敪啙䵁䅉䅅䅁䙁䅁䅁睁䵁䅁䅁兂䅁䅁䅃佲䝚兑䅯䅫䅁䅁䅯䅎䅁䅁䅯睂䅅䅁䅅䅁䉁䅁䅁权䭁允䅁䍄䉁䅁䅁䅃䅁䅁䅍䅁䅁䅁䅕䅁䅁䩁䝪ぃ䭅䙁䄴䅁䙁䅁䅁䅁㑄桺䉖权䝂䅁䅁权流䅁䅁权䕁䅁䅋权䉁䅁䅁允䅁䅁䅅䅁佁䅁䅷䅁瑁䑁䅑杌祁䑁䅑䅁䵁䅉䅅䅁䙁䅁䅁睁䵁䅁䅁兂䅁䅁䅁䵙㝲䅑䅯䅬䅁䅁䅯杏䅁䅁䅯睂䅅䅁䅅䅁䉁䅁䅁权㉁允䅁䍄䉁䅁䅁兂䅁䅁䅍䅄䅁䅁䅕䅁䅁䡁瑳ご䭅䩁䅑䅁䭁䑁䅉䅁䭁䅁䉣䅁䉁䅁䅁允䅁䅁䅯兏䅅䅁杷允䅁䅁䅧䅁䑁䅁䅁䅁䙁䅁䅁䅁奃杸䉴权奂䅁䅁兂䅁䅁䅁䵫嘸兑䅯兑䅁䅁䅯杊䅁䅁䅯䅂䍁䅧䅯允䅁䅁䅅䅁䉁䅁䅁兂䅁䅁䅁偁浂䅑杷允䅁䅁䅕䅁䑁䅁䅷䅁䙁䅁䅁䥁㝁啗䈹权䑄䅁䅁权㑁䅁䅁权䡁允䅁允䅁䅁䅅䅁䙁䅁䅁䅁䅁䅁䅁䍄䉁䅁䅁兂䅁䅁䅍䅄䅁䅁䅕䅁䅁䕁昰䕕䭅䩁䄴䅁䭁䑁䅯䅁䭁䅁䉣䅁䉁䅁䅁允䅁䅁䅕慚扚湇㉲呷䴸䅉䅅䅁䙁䅁䅁睁䵁䅁䅁兂䅁䅁䅃䝑偖兑䅯睷䅁䅁䅯睍䅁䅁䅯睂䅅䅁䅅䅁䉁䅁䅁兂䅁䅁䅁䅁䅁䅁杷允䅁䅁䅕䅁䑁䅁䅷䅁䙁䅁䅁䅁权晹䅴权䕁允䅁权硁䅁䅁权䡁允䅁允䅁䅁䅅䅁䙁䅁䅁䅁䅁䅁䅁䍄䉁䅁䅁兂䅁䅁䅍䅄䅁䅁䅕䅁䅁䑁歪歔䭅䩁䅉䅁䭁䍁䅷䅁䭁䅁䉣䅁䉁䅁䅁允䅁䅁䅕䅁䅁䅁䅁䅁䵁䅉䅅䅁䙁䅁䅁睁䵁䅁䅁兂䅁䅁䅁穗偂兑䅯䅁䅅䅁䅯兎䅁䅁䅯睂䅅䅁䅅䅁䉁䅁䅁权䝁允䅁䍄䉁䅁䅁䅃䅁䅁䅍䅁䅁䅁䅕䅁䅁䩁䝪ぃ䭅䙁䅧䅁䙁䅁䅁䅁元硺䉖权䝂䅁䅁权流䅁䅁权䕁䅁䅋权䉁䅁䅁允䅁䅁䅅䅁䙁䝁浚浚浚浨䅬䍄䉁䅁䅁兂䅁䅁䅍䅄䅁䅁䅕䅁䅁䑁歪歔䭅䩁䅧䅁䭁䑁䅅䅁䭁䅁䉣䅁䉁䅁䅁允䅁䅁䅕䅁䅁䅁䅁䅁䵁䅉䅅䅁䙁䅁䅁睁䵁䅁䅁兂䅁䅁䅁剔儹兑䅯朹䅁䅁䅯杍䅁䅁䅯睂䅅䅁䅅䅁䉁䅁䅁兂䅁䅁䅁䅁䅁䅁杷允䅁䅁䅧䅁䑁䅁䅁䅁䙁䅁䅁䅁奃杸䉴权婂䅁䅁兂䅁䅁䅁䵷䱙兑䅯睐䅁䅁䅯杊䅁䅁䅯䅂䍁䅧䅯允䅁䅁䅅䅁䉁䅁䅁权婂䅁䅁䍄䉁䅁䅁兂䅁䅁䅍䅄䅁䅁䅕䅁䅁䙁坔歔䭅䝁䅙䅁䭁䕁䅕䅁䭁䅁䉣䅁䉁䅁䅁允䅁䅁䅯杆䅅䅁杷允䅁䅁䅕䅁䑁䅁䅷䅁䙁䅁䅁䥁獃欵䉚权兄䅁䅁权䉂䅁䅁权䡁允䅁允䅁䅁䅅䅁䙁䥁䉙慎朴䑫䅂䍄䉁䅁䅁兂䅁䅁䅍䅄䅁䅁䅕䅁䅁䅁乓ご䭅䅁䉑䅁䭁䕁䅉䅁䭁䅁䉣䅁䉁䅁䅁允䅁䅁䅕䅁䅁䅁䅁䅁䵁䅉䅅䅁䙁䅁䅁睁䵁䅁䅁兂䅁䅁䵄祑愲兑䅯䅮䅁䅁䅯杍䅁䅁䅯睂䅅䅁䅅䅁䉁䅁䅁兂䅁䅁䅁䅁䅁䅁杷允䅁䅁䅕䅁䑁䅁䅷䅁䙁䅁䅁䅁允晧䅨权䑄䅁䅁权䩂䅁䅁权䡁允䅁允䅁䅁䅅䅁䙁䩁噴牷㡙告䅒䍄䉁䅁䅁䅃䅁䅁䅍䅁䅁䅁䅕䅁䅁䩁䝪ぃ䭅䙁䅷䅁䙁䅁䅁䅁獄桺䉖权祁䅁䅁权流䅁䅁权䕁䅁䅋权䉁䅁䅁允䅁䅁䅅䅁䙁䅁塲㍯㥂瑭䅸䍄䉁䅁䅁兂䅁䅁䅍䅄䅁䅁䅕䅁䅁䝁䭄〫䭁䱁䅯䅁䭁䕁䅕䅁䭁䅁䉣䅁䉁䅁䅁允䅁䅁䅕䠰噒癥䩁き䵉䅉䅅䅁䥁䅁䅁睁䅁䅁䅁兂䅁䅁䅁䵭䱙兑䅯䅗䅁䅁䅕䅁䅁䩁偄商䭅䕁䅫䅁䭁䍁䅙䅁䭁䅁䅑潁䭁䅁䅅䅁䉁䅁䅁允䅁䅁䅕噋偹癷㡕正䵁䅉䅅䅁䙁䅁䅁睁䵁䅁䅁兂䅁䅁䅁偷㝔䅑䅯朹䅁䅁䅯兑䅁䅁䅯睂䅅䅁䅅䅁䉁䅁䅁兂潃噙硘癓䐴䅑杷允䅁䅁䅧䅁䑁䅁䅁䅁䙁䅁䅁䅁奃杸䉴权捂䅁䅁兂䅁䅁䅁䵅嘸兑䅯睁䅁䅁䅯杊䅁䅁䅯䅂䍁䅧䅯允䅁䅁䅅䅁䉁䅁䅁杄䥁䅁䅁䅎畁䑁䅅䅁䵁䅉䅅䅁䥁䅁䅁睁䅁䅁䅁兂䅁䅁䅁䵭䱙兑䅯杘䅁䅁䅕䅁䅁䑁偪商䭅䑁䄴䅁䭁䍁䅙䅁䭁䅁䅑潁䭁䅁䅅䅁䉁䅁䅁允䅁䅁䄴权䅁䑁䅧杌ㅁ䑁䅙䅁䵁䅉䅅䅁䥁䅁䅁睁䅁䅁䅁兂䅁䅁䅁䵭䱙兑䅯䅗䅁䅁䅕䅁䅁䩁偄商䭅䕁䅳䅁䭁䍁䅙䅁䭁䅁䅑潁䭁䅁䅅䅁䉁䅁䅁允䅁䅁䅕⽷潕䥘伸啣䵁䅉䅅䅁䙁䅁䅁睁䵁䅁䅁兂䅁䅁䅁䥅㑈䅑䅯杚䅁䅁䅯睐䅁䅁䅯睂䅅䅁䅅䅁䉁䅁䅁权噁允䅁䍄䉁䅁䅁兂䅁䅁䅍䅄䅁䅁䅕䅁䅁佁䉃䔫䭁佁䅙䅁䭁䍁䄸䅁䭁䅁䉣䅁䉁䅁䅁允䅁䅁䅕䅁䅁䅁䅁䅁䵁䅉䅅䅁䙁䅁䅁睁䵁䅁䅁兂䅁䅁䅁䍉㕪䅑䅯䄷䅁䅁䅯䅑䅁䅁䅯睂䅅䅁䅅䅁䉁䅁䅁兂䅁䅁䅁䅁䅁䅁杷允䅁䅁䅕䅁䑁䅁䅷䅁䙁䅁䅁䥁睂䔸䈵权啃䅁䅁权⭁䅁䅁权䡁允䅁允䅁䅁䅅䅁䭁䑁䉧䅁䵁䅉䅅䅁䥁䅁䅁睁䅁䅁䅁兂䅁䅁䅁䵭䱙兑䅯䅗䅁䅁䅕䅁䅁䩁偄商䭅䑁䄴䅁䭁䍁䅙䅁䭁䅁䅑潁䭁䅁䅅䅁䉁䅁䅁允䅁䅁䅕体㙆䭆吶䕣䵁䅉䅅䅁䙁䅁䅁睁䵁䅁䅁兂䅁䅁䅁祥倱兑䅯朸䅁䅁䅯䅐䅁䅁䅯睂䅅䅁䅅䅁䉁䅁䅁兂⽂䉱扢煔瘸䅑杷允䅁䅁䅕䅁䑁䅁䅷䅁䙁䅁䅁䅁䕁啪䈹权浂䅁䅁权䵂䅁䅁权䡁允䅁允䅁䅁䅅䅁䭁䉁䉑䅁䵁䅉䅅䅁䙁䅁䅁睁䵁䅁䅁兂䅁䅁䅃偣佂兑䅯䅙䅁䅁䅯睎䅁䅁䅯睂䅅䅁䅅䅁䉁䅁䅁权牂䅁䅁䍄䉁䅁䅁䅃䅁䅁䅍䅁䅁䅁䅕䅁䅁䩁䝪ぃ䭅䙁䅧䅁䙁䅁䅁䅁元硺䉖权䑁䅁䅁权流䅁䅁权䕁䅁䅋权䉁䅁䅁允䅁䅁䅅䅁䙁䑁積積積㍮䅚䍄䉁䅁䅁兂䅁䅁䅍䅄䅁䅁䅕䅁䅁佁䉃䔫䭁䱁䅍䅁䭁䍁䄴䅁䭁䅁䉣䅁䉁䅁䅁允䅁䅁䅕䅁䅃佺㝑歏䵉䅉䅅䅁䙁䅁䅁睁䵁䅁䅁兂䅁䅁䅁䵣㝲䅑䅯䅬䅁䅁䅯兔䅁䅁䅯睂䅅䅁䅅䅁䉁䅁䅁权流允䅁䍄䉁䅁䅁兂䅁䅁䅍䅄䅁䅁䅕䅁䅁䅁乓ご䭅䭁䄸䅁䭁䕁䅣䅁䭁䅁䉣䅁䉁䅁䅁允䅁䅁䅕䅁䅁䅁䅁䅁䵁䅉䅅䅁䥁䅁䅁睁䅁䅁䅁兂䅁䅁䅁䵭䱙兑䅯兗䅁䅁䅕䅁䅁乁䝄ぃ䭅䕁䅧䅁䭁䍁䅙䅁䭁䅁䅑潁䭁䅁䅅䅁䉁䅁䅁允䅁䅁䅯兇䅁䅁杷允䅁䅁䅕䅁䑁䅁䅷䅁䙁䅁䅁䵁䅃水䉂权坄䅁䅁权獁䅁䅁权䡁允䅁允䅁䅁䅅䅁䙁䅁䅁䅁䅁䅁䅁䍄䉁䅁䅁䅃䅁䅁䅍䅁䅁䅁䅕䅁䅁䩁䝪ぃ䭅䙁䅧䅁䙁䅁䅁䅁睄桺䉖权睁䅁䅁权流䅁䅁权䕁䅁䅋权䉁䅁䅁允䅁䅁䅅䅁䙁䙁偹癷潕䡦䅆䍄䉁䅁䅁兂䅁䅁䅍䅄䅁䅁䅕䅁䅁䍁潁唫䭁䭁䅳䅁䭁䑁䅕䅁䭁䅁䉣䅁䉁䅁䅁允䅁䅁䅯权䅅䅁杷允䅁䅁䅕䅁䑁䅁䅷䅁䙁䅁䅁䅁㑁䔵䈵权啃䅁䅁权䑂䅁䅁权䡁允䅁允䅁䅁䅅䅁䭁䑁䉣䅁䵁䅉䅅䅁䙁䅁䅁睁䵁䅁䅁兂䅁䅁䅁剔儹兑䅯䄶䅁䅁䅯兔䅁䅁䅯睂䅅䅁䅅䅁䉁䅁䅁兂䵂佂㝉汗㝫䅑杷允䅁䅁䅕䅁䑁䅁䅷䅁䙁䅁䅁䅁乃唰䈵权慄䅁䅁权癁䅁䅁权䡁允䅁允䅁䅁䅅䅁䙁䅁䅁䅁䅁䅁䅁䍄䉁䅁䅁兂䅁䅁䅍䅄䅁䅁䅕䅁䅁䱧湃ご䭅䭁䅉䅁䭁䑁䅳䅁䭁䅁䉣䅁䉁䅁䅁允䅁䅁䅕䅁权潙卩䕗䵉䅉䅅䅁䙁䅁䅁睁䵁䅁䅁兂䅁䅁䅁䍉㕪䅑䅯兰䅁䅁䅯材䅁䅁䅯睂䅅䅁䅅䅁䉁䅁䅁睂䅁䅁䅁临欳䅑杷允䅁䅁䅕䅁䑁䅁䅷䅁䙁䅁䅁䅁㑁䔵䈵权坄䅁䅁权祁䅁䅁权䡁允䅁允䅁䅁䅅䅁䙁䅁䅁䅁䅁䅁䅁䍄䉁䅁䅁䅃䅁䅁䅍䅁䅁䅁䅕䅁䅁䩁䝪ぃ䭅䙁䅷䅁䙁䅁䅁䅁睄桺䉖权癁䅁䅁权流䅁䅁权䕁䅁䅋权䉁䅁䅁允䅁䅁䅅䅁䙁䙁偹癷潕䡯䅒䍄䉁䅁䅁兂䅁䅁䅍䅄䅁䅁䅕䅁䅁䍁潁唫䭁䩁䅑䅁䭁䑁䅣䅁䭁䅁䉣䅁䉁䅁䅁允䅁䅁䅯兌䅅䅁杷允䅁䅁䅕䅁䑁䅁䅷䅁䙁䅁䅁䅁㝂啌䈹权㑄䅁䅁权㉁䅁䅁权䡁允䅁允䅁䅁䅅䅁䙁䅁䅁䅁䅁䅁䅁䍄䉁䅁䅁兂䅁䅁䅍䅄䅁䅁䅕䅁䅁䭧浺歒䭅偁䅙䅁䭁䑁䅑䅁䭁䅁䉣䅁䉁䅁䅁允䅁䅁䅕䅁䅁䅁䅁䅁䵁䅉䅅䅁䥁䅁䅁睁䅁䅁䅁兂䅁䅁䅁䵭䱙兑䅯䅗䅁䅁䅕䅁䅁偁佄商䭅䑁䅑䅁䭁䍁䅙䅁䭁䅁䅑潁䭁䅁䅅䅁䉁䅁䅁允䅁䅁䅕浚浚浚䍚啤䵁䅉䅅䅁䙁䅁䅁睁䵁䅁䅁兂䅁䅁䅁晡但兑䅯朲䅁䅁䅯兎䅁䅁䅯睂䅅䅁䅅䅁䉁䅁䅁兂㡂歓楶䡄煄睐杷允䅁䅁䅕䅁䑁䅁䅷䅁䙁䅁䅁䥁㝁啗䈹权杄䅁䅁权⽁䅁䅁权䡁允䅁允䅁䅁䅅䅁䙁䅁䅁䅁䅁䅁䅁䍄䉁䅁䅁兂䅁䅁䅍䅄䅁䅁䅕䅁䅁䱧湃ご䭅䅁䉁䅁䭁䑁䅧䅁䭁䅁䉣䅁䉁䅁䅁允䅁䅁䅯杂䅅䅁杷允䅁䅁䅧䅁䑁䅁䅁䅁䙁䅁䅁䅁奃杸䉴权奂䅁䅁兂䅁䅁䅁䴸嘴兑䅯睍䅁䅁䅯杊䅁䅁䅯䅂䍁䅧䅯允䅁䅁䅅䅁䉁䅁䅁兂䅁䅁䅁䝁祸䅑杷允䅁䅁䅕䅁䑁䅁䅷䅁䙁䅁䅁䅁乃唰䈵权畄䅁䅁权䡂䅁䅁权䡁允䅁允䅁䅁䅅䅁䙁䅁䅁䅁䅁䅁䅁䍄䉁䅁䅁䅃䅁䅁䅍䅁䅁䅁䅕䅁䅁䩁䝪ぃ䭅䙁䅷䅁䙁䅁䅁䅁杁硺䉖权㍁䅁䅁权流䅁䅁权䕁䅁䅋权䉁䅁䅁允䅁䅁䅅䅁佁䅁䅷䅁瑁䑁䅅杌穁䑁䅑䅁䵁䅉䅅䅁䥁䅁䅁睁䅁䅁䅁兂䅁䅁䅁䵭䱙兑䅯䅗䅁䅁䅕䅁䅁偁佄商䭅䑁䅧䅁䭁䍁䅙䅁䭁䅁䅑潁䭁䅁䅅䅁䉁䅁䅁允䅁䅁䅕㑈牘払祪正䵁䅉䅅䅁䥁䅁䅁睁䅁䅁䅁兂䅁䅁䅁䵭䱙兑䅯兗䅁䅁䅕䅁䅁䩁偔商䭅䑁䅍䅁䭁䍁䅙䅁䭁䅁䅑潁䭁䅁䅅䅁䉁䅁䅁允䅁䅁䅕䅁䅁䅁睄啢䵁䅉䅅䅁䙁䅁䅁睁䵁䅁䅁兂䅁䅁䅁䤴㑈䅑䅯䅙䅁䅁䅯兔䅁䅁䅯睂䅅䅁䅅䅁䉁䅁䅁权㉂䅁䅁䍄䉁䅁䅁兂䅁䅁䅍䅄䅁䅁䅕䅁䅁䭧浺歒䭅䵁䅣䅁䭁䕁䅉䅁䭁䅁䉣䅁䉁䅁䅁允䅁䅁䅕㑅摓䕮䭭〯䵅䅉䅅䅁䙁䅁䅁睁䵁䅁䅁兂䅁䅁䅁穗偂兑䅯䅂䅅䅁䅯杒䅁䅁䅯睂䅅䅁䅅䅁䉁䅁䅁兂䅁䅁䅁䅁䅁䅁杷允䅁䅁䅧䅁䑁䅁䅁䅁䙁䅁䅁䅁奃杸䉴权奂䅁䅁兂䅁䅁䅁䴸嘴兑䅯䅑䅁䅁䅯杊䅁䅁䅯䅂䍁䅧䅯允䅁䅁䅅䅁䉁䅁䅁兂㉄䙋偹橷㕖䅑杷允䅁䅁䅕䅁䑁䅁䅷䅁䙁䅁䅁䅁䅄倹䅴权楃䅁䅁权䑁䅁䅁权䡁允䅁允䅁䅁䅅䅁䙁䵁䅶唶坶湙䍴䍄䉁䅁䅁䅃䅁䅁䅍䅁䅁䅁䅕䅁䅁䩁䝪ぃ䭅䙁䅧䅁䙁䅁䅁䅁睄桺䉖权䉂䅁䅁权流䅁䅁权䕁䅁䅋权䉁䅁䅁允䅁䅁䅅䅁䙁䑁䬰㘱睎塲䄵䍄䉁䅁䅁兂䅁䅁䅍䅄䅁䅁䅕䅁䅁䙁睳ご䭅佁䅧䅁䭁䍁䄴䅁䭁䅁䉣䅁䉁䅁䅁允䅁䅁䅕䅁䅁䅁䅁䅁䵁䅉䅅䅁䥁䅁䅁睁䅁䅁䅁兂䅁䅁䅁䵭䱙兑䅯䅗䅁䅁䅕䅁䅁偁佄商䭅䕁䅣䅁䭁䍁䅙䅁䭁䅁䅑潁䭁䅁䅅䅁䉁䅁䅁允䅁䅁䅕場啯歲硥歧䵁䅉䅅䅁䙁䅁䅁睁䵁䅁䅁兂䅁䅁䅃佲䝚兑䅯杴䅁䅁䅯睐䅁䅁䅯睂䅅䅁䅅䅁䉁䅁䅁兂䅁䅁䅁䅁䅁䅁杷允䅁䅁䅧䅁䑁䅁䅁䅁䙁䅁䅁䅁奃杸䉴权奂䅁䅁兂䅁䅁䅁䴸嘴兑䅯兓䅁䅁䅯杊䅁䅁䅯䅂䍁䅧䅯允䅁䅁䅅䅁䉁䅁䅁兂䙃ㄶ㑇湈䙏䅑杷允䅁䅁䅕䅁䑁䅁䅷䅁䙁䅁䅁䅁灂唸䈵权坃䅁䅁权䅂䅁䅁权䡁允䅁允䅁䅁䅅䅁䙁䭁䠹㐶⽍剆䍎䍄䉁䅁䅁兂䅁䅁䅍䅄䅁䅁䅕䅁䅁䙧䕑䕕䭅䱁䅅䅁䭁䑁䅧䅁䭁䅁䉣䅁䉁䅁䅁允䅁䅁䅕䅁䅁䅁䅁䅁䵁䅉䅅䅁䙁䅁䅁睁䵁䅁䅁兂䅁䅁䅁䥂倱兑䅯杯䅁䅁䅯睒䅁䅁䅯睂䅅䅁䅅</t>
  </si>
  <si>
    <t>䅁䉁䅁䅁兂㕄牵㝱⽴猸村杷允䅁䅁䅕䅁䑁䅁䅷䅁䙁䅁䅁䅁䅂智䅴权橃䅁䅁权睁䅁䅁权䡁允䅁允䅁䅁䅅䅁䙁乁啔畹䥈楯䍎䍄䉁䅁䅁䅃䅁䅁䅍䅁䅁䅁䅕䅁䅁䩁䝪ぃ䭅䙁䅧䅁䙁䅁䅁䅁睄桺䉖权䱂䅁䅁权流䅁䅁权䕁䅁䅋权䉁䅁䅁允䅁䅁䅅䅁䙁䕁桪桥畓奴䅚䍄䉁䅁䅁兂䅁䅁䅍䅄䅁䅁䅕䅁䅁䑧婴ご䭅䩁䅁䅁䭁䑁䅣䅁䭁䅁䉣䅁䉁䅁䅁允䅁䅁䅯权䅅䅁杷允䅁䅁䅧䅁䑁䅁䅁䅁䙁䅁䅁䅁奃杸䉴权敂䅁䅁兂䅁䅁䅁䵉嘸兑䅯兎䅁䅁䅯杊䅁䅁䅯䅂䍁䅧䅯允䅁䅁䅅䅁䉁䅁䅁杄䵁䅁䅁兌穁䍁䄴䅍㑁䅁䅁䍄䉁䅁䅁兂䅁䅁䅍䅄䅁䅁䅕䅁䅁䕁乄〫䭁偁䅯䅁䭁䑁䅧䅁䭁䅁䉣䅁䉁䅁䅁允䅁䅁䅕䅁䅁䅁䅁䅁䵁䅉䅅䅁䥁䅁䅁睁䅁䅁䅁兂䅁䅁䅁䵭䱙兑䅯䅘䅁䅁䅕䅁䅁䑁偺商䭅䑁䄴䅁䭁䍁䅙䅁䭁䅁䅑潁䭁䅁䅅䅁䉁䅁䅁允䅁䅁䄴权䅁䑁䅁杌㕁䑁䅕䅁䵁䅉䅅䅁䙁䅁䅁睁䵁䅁䅁兂䅁䅁䅁晡但兑䅯杭䅁䅁䅯睐䅁䅁䅯睂䅅䅁䅅䅁䉁䅁䅁兂䅁䅁䅁䅁䅁䅁杷允䅁䅁䅕䅁䑁䅁䅷䅁䙁䅁䅁䅁㝂啌䈹权浂䅁䅁权㉁䅁䅁权䡁允䅁允䅁䅁䅅䅁䭁䉁䉳䅁䵁䅉䅅䅁䙁䅁䅁睁䵁䅁䅁兂䅁䅁䅁䵣㝲䅑䅯杭䅁䅁䅯兔䅁䅁䅯睂䅅䅁䅅䅁䉁䅁䅁兂䅁䅁䅁䅁䅁䅁杷允䅁䅁䅕䅁䑁䅁䅷䅁䙁䅁䅁䅁䅂智䅴权千䅁䅁权獁䅁䅁权䡁允䅁允䅁䅁䅅䅁䙁䅁䅁䅁䅁䅁䅁䍄䉁䅁䅁兂䅁䅁䅍䅄䅁䅁䅕䅁䅁䕁昰䕕䭅䵁䅧䅁䭁䕁䅫䅁䭁䅁䉣䅁䉁䅁䅁允䅁䅁䅕䰹楖吳態啉䵉䅉䅅䅁䥁䅁䅁睁䅁䅁䅁兂䅁䅁䅁䵭䱙兑䅯䅗䅁䅁䅕䅁䅁偁佄商䭅䑁䄴䅁䭁䍁䅙䅁䭁䅁䅑潁䭁䅁䅅䅁䉁䅁䅁允䅁䅁䅕硥畓⭒㡆啨䵁䅉䅅䅁䙁䅁䅁睁䵁䅁䅁兂䅁䅁䅃楡倵兑䅯䄱䅁䅁䅯睏䅁䅁䅯睂䅅䅁䅅䅁䉁䅁䅁兂䅁䅁䅁䅁䅁䅁杷允䅁䅁䅕䅁䑁䅁䅷䅁䙁䅁䅁䵁䅃水䉂权卄䅁䅁权䉂䅁䅁权䡁允䅁允䅁䅁䅅䅁䙁䅁䅁䅁䅁䅁䅁䍄䉁䅁䅁䅃䅁䅁䅍䅁䅁䅁䅕䅁䅁䩁䝪ぃ䭅䙁䅫䅁䙁䅁䅁䅁獄桺䉖权䕂䅁䅁权流䅁䅁权䕁䅁䅋权䉁䅁䅁允䅁䅁䅅䅁䙁乁橥䑣匲敷䅎䍄䉁䅁䅁兂䅁䅁䅍䅄䅁䅁䅕䅁䅁䕁乄〫䭁䭁䅳䅁䭁䕁䅕䅁䭁䅁䉣䅁䉁䅁䅁允䅁䅁䅯权䅅䅁杷允䅁䅁䅕䅁䑁䅁䅷䅁䙁䅁䅁䅁杄晧䅨权㥃䅁䅁权䉂䅁䅁权䡁允䅁允䅁䅁䅅䅁䙁䅁発歱坸汘䄱䍄䉁䅁䅁兂䅁䅁䅍䅄䅁䅁䅕䅁䅁䭁欫ご䭅䩁䄴䅁䭁䕁䅫䅁䭁䅁䉣䅁䉁䅁䅁允䅁䅁䅕㙇核ぢ䡃稹䴸䅉䅅䅁䙁䅁䅁睁䵁䅁䅁兂䅁䅁䅁䥅㑈䅑䅯䅫䅁䅁䅯睌䅁䅁䅯睂䅅䅁䅅䅁䉁䅁䅁权䭁允䅁䍄䉁䅁䅁兂䅁䅁䅍䅄䅁䅁䅕䅁䅁䙁睳ご䭅佁䅑䅁䭁䑁䄸䅁䭁䅁䉣䅁䉁䅁䅁允䅁䅁䅕䅁䅁䅁䅁䅁䵁䅉䅅䅁䙁䅁䅁睁䵁䅁䅁兂䅁䅁䅃䭳偤兑䅯朲䅁䅁䅯杒䅁䅁䅯睂䅅䅁䅅䅁䉁䅁䅁兂䵄楘扦扙扔睐杷允䅁䅁䅧䅁䑁䅁䅁䅁䙁䅁䅁䅁奃杸䉴权婂䅁䅁兂䅁䅁䅁乣噅兑䅯兑䅁䅁䅯杊䅁䅁䅯䅂䍁䅧䅯允䅁䅁䅅䅁䉁䅁䅁兂睄塥瑮呑橩䅑杷允䅁䅁䅕䅁䑁䅁䅷䅁䙁䅁䅁䅁䕁啪䈹权⽃䅁䅁权㕁䅁䅁权䡁允䅁允䅁䅁䅅䅁䙁䅁䅁䅁䅁䅁䅁䍄䉁䅁䅁䅃䅁䅁䅍䅁䅁䅁䅕䅁䅁䩁䝪ぃ䭅䙁䄴䅁䙁䅁䅁䅁杁硺䉖权獁䅁䅁权流䅁䅁权䕁䅁䅋权䉁䅁䅁允䅁䅁䅅䅁佁䅁䅯䅁穁䍁䄴兏ぁ䅁䅁䍄䉁䅁䅁兂䅁䅁䅍䅄䅁䅁䅕䅁䅁䙧䕑䕕䭅䩁䅉䅁䭁䕁䅍䅁䭁䅁䉣䅁䉁䅁䅁允䅁䅁䅕䱲䙖牢䕏䴯䵅䅉䅅䅁䥁䅁䅁睁䅁䅁䅁兂䅁䅁䅁䵭䱙兑䅯䅗䅁䅁䅕䅁䅁佁佺商䭅䕁䅑䅁䭁䍁䅙䅁䭁䅁䅑潁䭁䅁䅅䅁䉁䅁䅁允䅁䅁䅕䡰㥁牃敳欸䵁䅉䅅䅁䙁䅁䅁睁䵁䅁䅁兂䅁䅁䅁摪但兑䅯睳䅁䅁䅯睌䅁䅁䅯睂䅅䅁䅅䅁䉁䅁䅁兂䅁䅁䅁䅁䅁䅁杷允䅁䅁䅧䅁䑁䅁䅁䅁䙁䅁䅁䅁奃杸䉴权呂䅁䅁兂䅁䅁䅁䵏嘸兑䅯杓䅁䅁䅯杊䅁䅁䅯䅂䍁䅧䅯允䅁䅁䅅䅁䉁䅁䅁杄䭁䅁䅁䅍畁䑁䅧兏䅁䅁杷允䅁䅁䅧䅁䑁䅁䅁䅁䙁䅁䅁䅁奃杸䉴权奂䅁䅁兂䅁䅁䅁䴷嘴兑䅯䅍䅁䅁䅯杊䅁䅁䅯䅂䍁䅧䅯允䅁䅁䅅䅁䉁䅁䅁兂獄払敧搹樯䅑杷允䅁䅁䅕䅁䑁䅁䅷䅁䙁䅁䅁䅁䅄倹䅴权䅁允䅁权㉁䅁䅁权䡁允䅁允䅁䅁䅅䅁䭁䑁䈸䅁䵁䅉䅅䅁䥁䅁䅁睁䅁䅁䅁兂䅁䅁䅁䵭䱙兑䅯兗䅁䅁䅕䅁䅁䡁剄商䭅䑁䅍䅁䭁䍁䅙䅁䭁䅁䅑潁䭁䅁䅅䅁䉁䅁䅁允䅁䅁䅕氱睄晄獂ね䵁䅉䅅䅁䙁䅁䅁睁䵁䅁䅁兂䅁䅁䅃楡倵兑䅯睲䅁䅁䅯睑䅁䅁䅯睂䅅䅁䅅䅁䉁䅁䅁兂坂畢䰳㍘倴䅑杷允䅁䅁䅕䅁䑁䅁䅷䅁䙁䅁䅁䅁乂ㅈ䉂权佄䅁䅁权㕁䅁䅁权䡁允䅁允䅁䅁䅅䅁䙁䱁佫㥏坑牋⼸䍄䉁䅁䅁䅃䅁䅁䅍䅁䅁䅁䅕䅁䅁䩁䝪ぃ䭅䙁䄴䅁䙁䅁䅁䅁㡁硺䉖权㝁䅁䅁权流䅁䅁权䕁䅁䅋权䉁䅁䅁允䅁䅁䅅䅁佁䅁䅯䅁㍁䍁䄴杍㑁䅁䅁䍄䉁䅁䅁兂䅁䅁䅍䅄䅁䅁䅕䅁䅁䵁い〫䭁䭁䅍䅁䭁䅁䅍䅁䭁䅁䉣䅁䉁䅁䅁允䅁䅁䅕硷灸灡㕨䕙䵉䅉䅅䅁䥁䅁䅁睁䅁䅁䅁兂䅁䅁䅁䵭䱙兑䅯䅇䅁䅁䅕䅁䅁䉁偄商䭅䕁䅫䅁䭁䍁䅙䅁䭁䅁䅑潁䭁䅁䅅䅁䉁䅁䅁允䅁䅁䄴权䅁䑁䅫杌穁䑁䅧䅁䵁䅉䅅䅁䥁䅁䅁睁䅁䅁䅁兂䅁䅁䅁䵭䱙兑䅯䅗䅁䅁䅕䅁䅁佁佺商䭅䑁䅉䅁䭁䍁䅙䅁䭁䅁䅑潁䭁䅁䅅䅁䉁䅁䅁允䅁䅁䅕䅁䅁䍁㥂䔶䵁䅉䅅䅁䙁䅁䅁睁䵁䅁䅁兂䅁䅁䅁䡫㑢䅑䅯䅂䅅䅁䅯䅑䅁䅁䅯睂䅅䅁䅅䅁䉁䅁䅁兂䉁䄱晙摒穣䅑杷允䅁䅁䅕䅁䑁䅁䅷䅁䙁䅁䅁䥁煂歌䈹权杂䅁䅁权穁䅁䅁权䡁允䅁允䅁䅁䅅䅁䭁䝁䄰䅁䵁䅉䅅䅁䙁䅁䅁睁䵁䅁䅁兂䅁䅁䅁䵙㝲䅑䅯睹䅁䅁䅯李䅁䅁䅯睂䅅䅁䅅䅁䉁䅁䅁兂奄䩣散䵳㕲睐杷允䅁䅁䅧䅁䑁䅁䅁䅁䙁䅁䅁䅁奃杸䉴权奂䅁䅁兂䅁䅁䅁乑噅兑䅯睁䅁䅁䅯杊䅁䅁䅯䅂䍁䅧䅯允䅁䅁䅅䅁䉁䅁䅁权流䅁䅁䍄䉁䅁䅁兂䅁䅁䅍䅄䅁䅁䅕䅁䅁䡁瑳ご䭅䥁䄴䅁䭁䕁䅧䅁䭁䅁䉣䅁䉁䅁䅁允䅁䅁䅕䅁䅁䅁䅁䅁䵁䅉䅅䅁䥁䅁䅁睁䅁䅁䅁兂䅁䅁䅁䵭䱙兑䅯䅗䅁䅁䅕䅁䅁佁佺商䭅䑁䄸䅁䭁䍁䅙䅁䭁䅁䅑潁䭁䅁䅅䅁䉁䅁䅁允䅁䅁䅕児塲㑯杂〴䵁䅉䅅䅁䙁䅁䅁睁䵁䅁䅁兂䅁䅁䅃䭳偤兑䅯关䅁䅁䅯兏䅁䅁䅯睂䅅䅁䅅䅁䉁䅁䅁兂䅁䅁䅁䅁䅁䅁杷允䅁䅁䅕䅁䑁䅁䅷䅁䙁䅁䅁䵁䑸婌䉰权捃䅁䅁权獁䅁䅁权䡁允䅁允䅁䅁䅅䅁䙁䅁䅁䅁䅁䅁䅁䍄䉁䅁䅁䅃䅁䅁䅍䅁䅁䅁䅕䅁䅁䩁䝪ぃ䭅䙁䅷䅁䙁䅁䅁䅁㑄桺䉖权䕂䅁䅁权流䅁䅁权䕁䅁䅋权䉁䅁䅁允䅁䅁䅅䅁佁䅁䅯䅁祁䍁䄴免㑁䅁䅁䍄䉁䅁䅁兂䅁䅁䅍䅄䅁䅁䅕䅁䅁䑁歪歔䭅䝁䅁䅁䭁䕁䄰䅁䭁䅁䉣䅁䉁䅁䅁允䅁䅁䅯杧䅁䅁杷允䅁䅁䅧䅁䑁䅁䅁䅁䙁䅁䅁䅁奃杸䉴权捂䅁䅁兂䅁䅁䅁䴸嘴兑䅯兓䅁䅁䅯杊䅁䅁䅯䅂䍁䅧䅯允䅁䅁䅅䅁䉁䅁䅁兂㥁瑃橥䑣䭏䅑杷允䅁䅁䅧䅁䑁䅁䅁䅁䙁䅁䅁䅁奃杸䉴权捂䅁䅁兂䅁䅁䅁䵫嘸兑䅯杏䅁䅁䅯杊䅁䅁䅯䅂䍁䅧䅯允䅁䅁䅅䅁䉁䅁䅁兂䥂場啯潲浤䅑杷允䅁䅁䅕䅁䑁䅁䅷䅁䙁䅁䅁䅁杄晧䅨权浂䅁䅁权穁䅁䅁权䡁允䅁允䅁䅁䅅䅁䭁䅁䈴䅁䵁䅉䅅䅁䥁䅁䅁睁䅁䅁䅁兂䅁䅁䅁䵭䱙兑䅯䅗䅁䅁䅕䅁䅁佁佺商䭅䑁䅳䅁䭁䍁䅙䅁䭁䅁䅑潁䭁䅁䅅䅁䉁䅁䅁允䅁䅁䅕歲桦湥晑䔶䵁䅉䅅䅁䙁䅁䅁睁䵁䅁䅁兂䅁䅁䅁䵙㝲䅑䅯䅂䅅䅁䅯睁䅁䅁䅯睂䅅䅁䅅䅁䉁䅁䅁兂噄歩奸捥ぅ䅑杷允䅁䅁䅕䅁䑁䅁䅷䅁䙁䅁䅁䥁䅂啚䈹权捃䅁䅁权䑁䅁䅁权䡁允䅁允䅁䅁䅅䅁䙁乁䵒佤䜶湐䅴䍄䉁䅁䅁兂䅁䅁䅍䅄䅁䅁䅕䅁䅁䝁确歔䭅䩁䄴䅁䭁䑁䅣䅁䭁䅁䉣䅁䉁䅁䅁允䅁䅁䅕畮渫歸㍳吷䴸䅉䅅䅁䥁䅁䅁睁䅁䅁䅁兂䅁䅁䅁䵭䱙兑䅯䅗䅁䅁䅕䅁䅁佁佺商䭅䑁䄰䅁䭁䍁䅙䅁䭁䅁䅑潁䭁䅁䅅䅁䉁䅁䅁允䅁䅁䅕捺䵺䑺㝸〶䵁䅉䅅䅁䥁䅁䅁睁䅁䅁䅁兂䅁䅁䅁䵭䱙兑䅯䅘䅁䅁䅕䅁䅁䑁偪商䭅䕁䅣䅁䭁䍁䅙䅁䭁䅁䅑潁䭁䅁䅅䅁䉁䅁䅁允䅁䅁䄴权䅁䑁䅁杌㍁䑁䅙䅁䵁䅉䅅䅁䙁䅁䅁睁䵁䅁䅁兂䅁䅁䅁偷㝔䅑䅯睙䅁䅁䅯杒䅁䅁䅯睂䅅䅁䅅䅁䉁䅁䅁兂䅁䵅呥穱䅏村杷允䅁䅁䅧䅁䑁䅁䅁䅁䙁䅁䅁䅁奃杸䉴权坂䅁䅁兂䅁䅁䅁䵐嘸兑䅯睐䅁䅁䅯杊䅁䅁䅯䅂䍁䅧䅯允䅁䅁䅅䅁䉁䅁䅁杄䭁䅁䅁免畁䑁䅅睍䅁䅁杷允䅁䅁䅕䅁䑁䅁䅷䅁䙁䅁䅁䅁杁偋䅬权畄䅁䅁权硁䅁䅁权䡁允䅁允䅁䅁䅅䅁䙁䅁䅁䅁䅁䅁䅁䍄䉁䅁䅁䅃䅁䅁䅍䅁䅁䅁䅕䅁䅁䩁䝪ぃ䭅䙁䅧䅁䙁䅁䅁䅁獄桺䉖权䉂䅁䅁权流䅁䅁权䕁䅁䅋权䉁䅁䅁允䅁䅁䅅䅁䙁䭁睒児㍯⭸䄹䍄䉁䅁䅁䅃䅁䅁䅍䅁䅁䅁䅕䅁䅁䩁䝪ぃ䭅䙁䅧䅁䙁䅁䅁䅁獄桺䉖权䙂䅁䅁权流䅁䅁权䕁䅁䅋权䉁䅁䅁允䅁䅁䅅䅁䙁䵁䴳䵺へ癆䅒䍄䉁䅁䅁兂䅁䅁䅍䅄䅁䅁䅕䅁䅁䵁い〫䭁乁䅉䅁䭁䑁䅅䅁䭁䅁䉣䅁䉁䅁䅁允䅁䅁䅕䅁䅁䅁䅁䅁䵁䅉䅅䅁䙁䅁䅁睁䵁䅁䅁兂䅁䅁䅁摪但兑䅯杮䅁䅁䅯䅔䅁䅁䅯睂䅅䅁䅅䅁䉁䅁䅁兂塁伹敎唷浘睐杷允䅁䅁䅕䅁䑁䅁䅷䅁䙁䅁䅁䥁啂䙂䉂权杂䅁䅁权䉂䅁䅁权䡁允䅁允䅁䅁䅅䅁䭁䝁䄸䅁䵁䅉䅅䅁䥁䅁䅁睁䅁䅁䅁兂䅁䅁䅁䵭䱙兑䅯䅗䅁䅁䅕䅁䅁䡁剄商䭅䕁䅍䅁䭁䍁䅙䅁䭁䅁䅑潁䭁䅁䅅䅁䉁䅁䅁允䅁䅁䅕㑷摓い版䕩䵁䅉䅅䅁䙁䅁䅁睁䵁䅁䅁兂䅁䅁䅁摪但兑䅯䅙䅁䅁䅯睒䅁䅁䅯睂䅅䅁䅅䅁䉁䅁䅁权㥂䅁䅁䍄䉁䅁䅁兂䅁䅁䅍䅄䅁䅁䅕䅁䅁䡧睄歔䭅䱁䅍䅁䭁䑁䅷䅁䭁䅁䉣䅁䉁䅁䅁允䅁䅁䅕䴵偵煚⼹歨䵉䅉䅅䅁䙁䅁䅁睁䵁䅁䅁兂䅁䅁䅁䥂倱兑䅯睙䅁䅁䅯杏䅁䅁䅯睂䅅䅁䅅䅁䉁䅁䅁兂䅁䅁䅁䅁䅁䅁杷允䅁䅁䅕䅁䑁䅁䅷䅁䙁䅁䅁䅁扂䕍䈹权乄䅁䅁权穁䅁䅁权䡁允䅁允䅁䅁䅅䅁䙁䅁䅁䅁䅁䅁䅁䍄䉁䅁䅁兂䅁䅁䅍䅄䅁䅁䅕䅁䅁䱧湃ご䭅偁䅙䅁䭁䑁䄸䅁䭁䅁䉣䅁䉁䅁䅁允䅁䅁䅕䅁䅁䅁䅁䅁䵁䅉䅅䅁䥁䅁䅁睁䅁䅁䅁兂䅁䅁䅁䵭䱙兑䅯兗䅁䅁䅕䅁䅁佁佺商䭅䕁䅯䅁䭁䍁䅙䅁䭁䅁䅑潁䭁䅁䅅䅁䉁䅁䅁允䅁䅁䅕噋偹牷睖䔴䵁䅉䅅䅁䙁䅁䅁睁䵁䅁䅁兂䅁䅁䅁㙲偒兑䅯杮䅁䅁䅯睏䅁䅁䅯睂䅅䅁䅅䅁䉁䅁䅁兂㥁奦汥䩃汦睐杷允䅁䅁䅕䅁䑁䅁䅷䅁䙁䅁䅁䥁煂歌䈹权睄䅁䅁权睁䅁䅁权䡁允䅁允䅁䅁䅅䅁䙁䅁䅁䅁䅁䅁䅁䍄䉁䅁䅁䅃䅁䅁䅍䅁䅁䅁䅕䅁䅁䩁䝪ぃ䭅䙁䅧䅁䙁䅁䅁䅁睂到䉖权⽁䅁䅁权流䅁䅁权䕁䅁䅋权䉁䅁䅁允䅁䅁䅅䅁䙁䍁䍡匯呱䡎䅎䍄䉁䅁䅁兂䅁䅁䅍䅄䅁䅁䅕䅁䅁䩁㉂䔫䭁䩁䅉䅁䭁䕁䅅䅁䭁䅁䉣䅁䉁䅁䅁允䅁䅁䅕䅁䅁灗敱䕄䵉䅉䅅䅁䙁䅁䅁睁䵁䅁䅁兂䅁䅁䅁穗偂兑䅯䅭䅁䅁䅯材䅁䅁䅯睂䅅䅁䅅䅁䉁䅁䅁兂䝁呒䌶䑚呯村杷允䅁䅁䅧䅁䑁䅁䅁䅁䙁䅁䅁䅁奃杸䉴权奂䅁䅁兂䅁䅁䅁䴷嘴兑䅯䅐䅁䅁䅯杊䅁䅁䅯䅂䍁䅧䅯允䅁䅁䅅䅁䉁䅁䅁兂歃䑣䬰㡯〯䅑杷允䅁䅁䅕䅁䑁䅁䅷䅁䙁䅁䅁䵁䑸婌䉰权湃䅁䅁权䍂䅁䅁权䡁允䅁允䅁䅁䅅䅁䭁䅁䉯䅁䵁䅉䅅䅁䙁䅁䅁睁䵁䅁䅁兂䅁䅁䅃䝑偖兑䅯兩䅁䅁䅯䅐䅁䅁䅯睂䅅䅁䅅䅁䉁䅁䅁权瑃䅁䅁䍄䉁䅁䅁兂䅁䅁䅍䅄䅁䅁䅕䅁䅁䡁䭄〫䭁䩁䅙䅁䭁䍁䄴䅁䭁䅁䉣䅁䉁䅁䅁允䅁䅁䅕䉘浵午䝎䕅䵉䅉䅅䅁䙁䅁䅁睁䵁䅁䅁兂䅁䅁䅁摪但兑䅯䄸䅁䅁䅯兓䅁䅁䅯睂䅅䅁䅅䅁䉁䅁䅁兂䅁䅁䅁䅁䅁䅁杷允䅁䅁䅧䅁䑁䅁䅁䅁䙁䅁䅁䅁奃杸䉴权捂䅁䅁兂䅁䅁䅁乑噅兑䅯兒䅁䅁䅯杊䅁䅁䅯䅂䍁䅧䅯允䅁䅁䅅䅁䉁䅁䅁权流䅁䅁䍄䉁䅁䅁䅃䅁䅁䅍䅁䅁䅁䅕䅁䅁䩁䝪ぃ䭅䙁䅧䅁䙁䅁䅁䅁獄桺䉖权䍂䅁䅁权流䅁䅁权䕁䅁䅋权䉁䅁䅁允䅁䅁䅅䅁䙁䵁䴳䵺具昸䅒䍄䉁䅁䅁兂䅁䅁䅍䅄䅁䅁䅕䅁䅁䡁瑳ご䭅䭁䅣䅁䭁䍁䄸䅁䭁䅁䉣䅁䉁䅁䅁允䅁䅁䅯权䅅䅁杷允䅁䅁䅧䅁䑁䅁䅁䅁䙁䅁䅁䅁奃杸䉴权奂䅁䅁兂䅁䅁䅁䴫嘴兑䅯兏䅁䅁䅯杊䅁䅁䅯䅂䍁䅧䅯允䅁䅁䅅䅁䉁䅁䅁杄䭁䅁䅁免畁䑁䅙睍䅁䅁杷允䅁䅁䅕䅁䑁䅁䅷䅁䙁䅁䅁䅁允晧䅨权浂䅁䅁权睁䅁䅁权䡁允䅁允䅁䅁䅅䅁䭁䉁䉕䅁䵁䅉䅅䅁䙁䅁䅁睁䵁䅁䅁兂䅁䅁䅃䝑偖兑䅯杭䅁䅁䅯䅏䅁䅁䅯睂䅅䅁䅅䅁䉁䅁䅁兂䅁䅁䅁䅁䅁䅁杷允䅁䅁䅕䅁䑁䅁䅷䅁䙁䅁䅁䥁睃ば䈹权獄䅁䅁权䙂䅁䅁权䡁允䅁允䅁䅁䅅䅁䙁䡁浒具䅗睋䄵䍄䉁䅁䅁䅃䅁䅁䅍䅁䅁䅁䅕䅁䅁䩁䝪ぃ䭅䙁䅧䅁䙁䅁䅁䅁㑄桺䉖权㙁䅁䅁权流䅁䅁权䕁䅁䅋权䉁䅁䅁允䅁䅁䅅䅁佁䅁䅯䅁ぁ䍁䄴免硁䅁䅁䍄䉁䅁䅁兂䅁䅁䅍䅄䅁䅁䅕䅁䅁䝁确歔䭅䩁䅷䅁䭁䕁䅣䅁䭁䅁䉣䅁䉁䅁䅁允䅁䅁䅕癍䝇稱佃㡑䵁䅉䅅䅁䥁䅁䅁睁䅁䅁䅁兂䅁䅁䅁䵭䱙兑䅯䅗䅁䅁䅕䅁䅁偁佪商䭅䕁䅙䅁䭁䍁䅙䅁䭁䅁䅑潁䭁䅁䅅䅁䉁䅁䅁允䅁䅁䄴权䅁䍁䄰杍畁䑁䅍䅁䵁䅉䅅䅁䙁䅁䅁睁䵁䅁䅁兂䅁䅁䅁䵑㜳䅑䅯杹䅁䅁䅯材䅁䅁䅯睂䅅䅁䅅䅁䉁䅁䅁兂塂朴䵒ㅫ䉄睐杷允䅁䅁䅧䅁䑁䅁䅁䅁䙁䅁䅁䅁奃杸䉴权奂䅁䅁兂䅁䅁䅁䴫嘴兑䅯睁䅁䅁䅯杊䅁䅁䅯䅂䍁䅧䅯允䅁䅁䅅䅁䉁䅁䅁杄䭁䅁䅁䅍畁䑁䅣李䅁䅁杷允䅁䅁䅕䅁䑁䅁䅷䅁䙁䅁䅁䅁乃唰䈵权湃䅁䅁权䍂䅁䅁权䡁允䅁允䅁䅁䅅䅁䭁䅁䉯䅁䵁䅉䅅䅁䙁䅁䅁睁䵁䅁䅁兂䅁䅁䅁住佒兑䅯杚䅁䅁䅯杏䅁䅁䅯睂䅅䅁䅅䅁䉁䅁䅁权橁允䅁䍄䉁䅁䅁兂䅁䅁䅍䅄䅁䅁䅕䅁䅁䥁刳歔䭅䱁䅍䅁䭁䅁䅍䅁䭁䅁䉣䅁䉁䅁䅁允䅁䅁䅕䅁潁坃橲つ䵉䅉䅅䅁䙁䅁䅁睁䵁䅁䅁兂䅁䅁䅃䭳偤兑䅯䅮䅁䅁䅯䅎䅁䅁䅯睂䅅䅁䅅䅁䉁䅁䅁兂䅁䅁䅁䅁䅁䅁杷允䅁䅁䅕䅁䑁䅁䅷䅁䙁䅁䅁䅁元癤䅨权千䅁䅁权㥁䅁䅁权䡁允䅁允䅁䅁䅅䅁䙁䅁䅁佁䕷癭䈹䍄䉁䅁䅁兂䅁䅁䅍䅄䅁䅁䅕䅁䅁䅁乓ご䭅䱁䅍䅁䭁䕁䅳䅁䭁䅁䉣䅁䉁䅁䅁允䅁䅁䅕㥬ㄹ啓䥎䕎䵉䅉䅅䅁䥁䅁䅁睁䅁䅁䅁兂䅁䅁䅁䵭䱙兑䅯䅗䅁䅁䅕䅁䅁䡁剄商䭅䑁䅳䅁䭁䍁䅙䅁䭁䅁䅑潁䭁䅁䅅䅁䉁䅁䅁允䅁䅁䅕橬䩃奩啅䕥䵁䅉䅅䅁䙁䅁䅁睁䵁䅁䅁兂䅁䅁䅁晡但兑䅯杺䅁䅁䅯睐䅁䅁䅯睂䅅䅁䅅䅁䉁䅁䅁兂䅁䅁䅁䅁䅁䅁杷允䅁䅁䅧䅁䑁䅁䅁䅁䙁䅁䅁䅁奃杸䉴权婂䅁䅁兂䅁䅁䅁䵷䱙兑䅯䅓䅁䅁䅯杊䅁䅁䅯䅂䍁䅧䅯允䅁䅁䅅䅁䉁䅁䅁权婂䅁䅁䍄䉁䅁䅁兂䅁䅁䅍䅄䅁䅁䅕䅁䅁䥁刳歔䭅䝁䅍䅁䭁䕁䅳䅁䭁䅁䉣䅁䉁䅁䅁允䅁䅁䅕䅁元奅潘䕡䵉䅉䅅䅁䙁䅁䅁睁䵁䅁䅁兂䅁䅁䅁摪但兑䅯兰䅁䅁䅯村䅁䅁䅯睂䅅䅁䅅䅁䉁䅁䅁睂䅁䅁䅁䩧汔䅑杷允䅁䅁䅕䅁䑁䅁䅷䅁䙁䅁䅁䥁煂歌䈹权ぃ䅁䅁权祁䅁䅁权䡁允䅁允䅁䅁䅅䅁䙁䅁䅁䅁䅁䅁䅁䍄䉁䅁䅁䅃䅁䅁䅍䅁䅁䅁䅕䅁䅁䩁䝪ぃ䭅䙁䅫䅁䙁䅁䅁䅁䥄杸䉴权獁䅁䅁权流䅁䅁权䕁䅁䅋权䉁䅁䅁允䅁䅁䅅䅁䭁䙁䅯䅁䵁䅉䅅䅁䙁䅁䅁睁䵁䅁䅁兂䅁䅁䅁䥅㑈䅑䅯䄳䅁䅁䅯杌䅁䅁䅯睂䅅䅁䅅䅁䉁䅁䅁兂䑃硒㙇扰䡙䅑杷允䅁䅁䅕䅁䑁䅁䅷䅁䙁䅁䅁䅁杂癹䅴权敃䅁䅁权獁䅁䅁权䡁允䅁允䅁䅁䅅䅁䙁䩁瑈䑦ㄸ瑘⽉䍄䉁䅁䅁兂䅁䅁䅍䅄䅁䅁䅕䅁䅁䕧求ご䭅䥁䄴䅁䭁䑁䅷䅁䭁䅁䉣䅁䉁䅁䅁允䅁䅁䅕䅁䅁䅁䅁䅁䵁䅉䅅䅁䙁䅁䅁睁䵁䅁䅁兂䅁䅁䅁䵣㝲䅑䅯䄯䅁䅁䅯杓䅁䅁䅯睂䅅䅁䅅䅁䉁䅁䅁兂癃捹扐㙧㙫䅑杷允䅁䅁䅧䅁䑁䅁䅁䅁䙁䅁䅁䅁奃杸䉴权敂䅁䅁兂䅁䅁䅁䵰嘸兑䅯杌䅁䅁䅯杊䅁䅁䅯䅂䍁䅧䅯允䅁䅁䅅䅁䉁䅁䅁兂歃䑣䬰㘱橍䅑杷允䅁䅁䅕䅁䑁䅁䅷䅁䙁䅁䅁䅁杁偋䅬权⭄䅁䅁权䙂䅁䅁权䡁允䅁允䅁䅁䅅䅁䙁䅁䅁䅁䅁䅁䅁䍄䉁䅁䅁兂䅁䅁䅍䅄䅁䅁䅕䅁䅁䭁欫ご䭅䱁䅙䅁䭁䕁䅍䅁䭁䅁䉣䅁䉁䅁䅁允䅁䅁䅕煡捥剷婫䕗䵉䅉䅅䅁䥁䅁䅁睁䅁䅁䅁兂䅁䅁䅁䵭䱙兑䅯䅗䅁䅁䅕䅁䅁䡁剄商䭅䑁䅙䅁䭁䍁䅙䅁䭁䅁䅑潁䭁䅁䅅䅁䉁䅁䅁允䅁䅁䅕戶䍄卲杸䕦䵁䅉䅅䅁䙁䅁䅁睁䵁䅁䅁兂䅁䅁䅁䤴㑈䅑䅯兩䅁䅁䅯村䅁䅁䅯睂䅅䅁䅅䅁䉁䅁䅁权瑃䅁䅁䍄䉁䅁䅁兂䅁䅁䅍䅄䅁䅁䅕䅁䅁䥁刳歔䭅䵁䅍䅁䭁䕁䅫䅁䭁䅁䉣䅁䉁䅁䅁允䅁䅁䅕䅁䅁䅁䅁䅁䵁䅉䅅䅁䙁䅁䅁睁䵁䅁䅁兂䅁䅁䅃䝑偖兑䅯䄶䅁䅁䅯睐䅁䅁䅯睂䅅䅁䅅䅁䉁䅁䅁兂䅁䅁䅁䅁䅁䅁杷允䅁䅁䅕䅁䑁䅁䅷䅁䙁䅁䅁䵁䑸婌䉰权千䅁䅁权㙁䅁䅁权䡁允䅁允䅁䅁䅅䅁䙁䅁䅁䅁䅁䅁䅁䍄䉁䅁䅁兂䅁䅁䅍䅄䅁䅁䅕䅁䅁䥁刳歔䭅佁䅷䅁䭁䕁䅍䅁䭁䅁䉣䅁䉁䅁䅁允䅁䅁䅕䅁䅁䅁䅁䅁䵁䅉䅅䅁䥁䅁䅁睁䅁䅁䅁兂䅁䅁䅁䵭䱙兑䅯兗䅁䅁䅕䅁䅁䩁偄商䭅䑁䅯䅁䭁䍁䅙䅁䭁䅁䅑潁䭁䅁䅅䅁䉁䅁䅁允䅁䅁䅕椹捨㡪汉䕢䵁䅉䅅䅁䙁䅁䅁睁䵁䅁䅁兂䅁䅁䅁偷㝔䅑䅯杪䅁䅁䅯村䅁䅁䅯睂䅅䅁䅅䅁䉁䅁䅁兂䵁ㄫ摊儸䕙村杷允䅁䅁䅕䅁䑁䅁䅷䅁䙁䅁䅁䥁㝁啗䈹权歄䅁䅁权䵂䅁䅁权䡁允䅁允䅁䅁䅅䅁䙁䩁由䕊䵨睫䅸䍄䉁䅁䅁䅃䅁䅁䅍䅁䅁䅁䅕䅁䅁䩁䝪ぃ䭅䙁䅧䅁䙁䅁䅁䅁睂到䉖权䙂䅁䅁权流䅁䅁权䕁䅁䅋权䉁䅁䅁允䅁䅁䅅䅁䙁佁䝍䭨㝢䤹䅖䍄䉁䅁䅁兂䅁䅁䅍䅄䅁䅁䅕䅁䅁䉁䉃䔫䭁䝁䅁䅁䭁䕁䅣䅁䭁䅁䉣䅁䉁䅁䅁允䅁䅁䅯杢䅁䅁杷允䅁䅁䅕䅁䑁䅁䅷䅁䙁䅁䅁䅁允晧䅨权歄䅁䅁权⽁䅁䅁权䡁允䅁允䅁䅁䅅䅁䙁䱁㍶栲睶杉䅨䍄䉁䅁䅁兂䅁䅁䅍䅄䅁䅁䅕䅁䅁䭁欫ご䭅䩁䄴䅁䭁䕁䅉䅁䭁䅁䉣䅁䉁䅁䅁允䅁䅁䅕㙦牂婩䡢稷䴸䅉䅅䅁䥁䅁䅁睁䅁䅁䅁兂䅁䅁䅁䵭䱙兑䅯䅇䅁䅁䅕䅁䅁䭁偔商䭅䑁䅯䅁䭁䍁䅙䅁䭁䅁䅑潁䭁䅁䅅䅁䉁䅁䅁允䅁䅁䅕体㙆䭆䠵捊䵁䅉䅅䅁䙁䅁䅁睁䵁䅁䅁兂䅁䅁䅁䥅㑈䅑䅯朱䅁䅁䅯䅒䅁䅁䅯睂䅅䅁䅅䅁䉁䅁䅁兂䑁摍䍴橧啢睐杷允䅁䅁䅕䅁䑁䅁䅷䅁䙁䅁䅁䅁䕁啪䈹权潄䅁䅁权䅂䅁䅁权䡁允䅁允䅁䅁䅅䅁䙁䅁䅁䅁䅁䅁䅁䍄䉁䅁䅁䅃䅁䅁䅍䅁䅁䅁䅕䅁䅁䩁䝪ぃ䭅䙁䅧䅁䙁䅁䅁䅁睂到䉖权㡁䅁䅁权流䅁䅁权䕁䅁䅋权䉁䅁䅁允䅁䅁䅅䅁䙁䉁樫浳兊奵䅚䍄䉁䅁䅁䅃䅁䅁䅍䅁䅁䅁䅕䅁䅁䩁䝪ぃ䭅䙁䅧䅁䙁䅁䅁䅁睂到䉖权䍂䅁䅁权流䅁䅁权䕁䅁䅋权䉁䅁䅁允䅁䅁䅅䅁䙁䵁瑶戴㕢潢䅤䍄䉁䅁䅁兂䅁䅁䅍䅄䅁䅁䅕䅁䅁䥁刳歔䭅佁䅙䅁䭁䕁䅧䅁䭁䅁䉣䅁䉁䅁䅁允䅁䅁䅕䅁䅁䅁䅁䅁䵁䅉䅅䅁䥁䅁䅁睁䅁䅁䅁兂䅁䅁䅁䵭䱙兑䅯䅗䅁䅁䅕䅁䅁佁佔商䭅䑁䅅䅁䭁䍁䅙䅁䭁䅁䅑潁䭁䅁䅅䅁䉁䅁䅁允䅁䅁䄴权䅁䑁䅙杌㕁䑁䅑䅁䵁䅉䅅䅁䙁䅁䅁睁䵁䅁䅁兂䅁䅁䅁住佒兑䅯关䅁䅁䅯睁䅁䅁䅯睂䅅䅁䅅䅁䉁䅁䅁兂㉂癯㉉祚婬村杷允䅁䅁䅧䅁䑁䅁䅁䅁䙁䅁䅁䅁奃杸䉴权奂䅁䅁兂䅁䅁䅁䴵嘴兑䅯睍䅁䅁䅯杊䅁䅁䅯䅂䍁䅧䅯允䅁䅁䅅䅁䉁䅁䅁杄䭁䅁䅁睎畁䑁䅁兏䅁䅁杷允䅁䅁䅕䅁䑁䅁䅷䅁䙁䅁䅁䥁䅂啚䈹权橂䅁䅁权歂䅁䅁权桂䅁䅁允䅁䅁䅅䅁䙁䭁湱穎歁㙰䅤䍄䉁䅁䅁兂䅁䅁䅍䅄䅁䅁䅕䅁䅁䝁䭄〫䭁䱁䄰䅁䭁䑁䅫䅁䭁䅁䉣䅁䉁䅁䅁允䅁䅁䅕䅁䅁䅁䅁䅁䵁䅉䅅䅁䙁䅁䅁睁䵁䅁䅁兂䅁䅁䅁乖佚兑䅯共䅁䅁䅯睎䅁䅁䅯睂䅅䅁䅅䅁䉁䅁䅁权䭁允䅁䍄䉁䅁䅁䅃䅁䅁䅍䅁䅁䅁䅕䅁䅁䩁䝪ぃ䭅䙁䅧䅁䙁䅁䅁䅁歄桺䉖权㑁䅁䅁权流䅁䅁权䕁䅁䅋权䉁䅁䅁允䅁䅁䅅䅁佁䅁䅯䅁㍁䍁䄴免硁䅁䅁䍄䉁䅁䅁兂䅁䅁䅍䅄䅁䅁䅕䅁䅁佁䉃䔫䭁䩁䅯䅁䭁䑁䅅䅁䭁䅁䉣䅁䉁䅁䅁允䅁䅁䅕䅁䅁䐳佊唴䵅䅉䅅䅁䙁䅁䅁睁䵁䅁䅁兂䅁䅁䅁䵑㜳䅑䅯末䅁䅁䅯睏䅁䅁䅯睂䅅䅁䅅䅁䉁䅁䅁兂䅁䅁䅁䅁䅁䅁杷允䅁䅁䅕䅁䑁䅁䅷䅁䙁䅁䅁䅁杁偋䅬权坃䅁䅁权㥁䅁䅁权䡁允䅁允䅁䅁䅅䅁䙁䅁䅁佁䠶剌䍴䍄䉁䅁䅁兂䅁䅁䅍䅄䅁䅁䅕䅁䅁䕁乄〫䭁䩁䅯䅁䭁䑁䅧䅁䭁䅁䉣䅁䉁䅁䅁允䅁䅁䅕䅁䅁䅁䅁䅁䵁䅉䅅䅁䙁䅁䅁睁䵁䅁䅁兂䅁䅁䅁䡫㑢䅑䅯睰䅁䅁䅯兓䅁䅁䅯睂䅅䅁䅅䅁䉁䅁䅁权䭁允䅁䍄䉁䅁䅁䅃䅁䅁䅍䅁䅁䅁䅕䅁䅁䩁䝪ぃ䭅䙁䅫䅁䙁䅁䅁䅁䥄杸䉴权癁䅁䅁权流䅁䅁权䕁䅁䅋权䉁䅁䅁允䅁䅁䅅䅁䭁䙁䅯䅁䵁䅉䅅䅁䥁䅁䅁睁䅁䅁䅁兂䅁䅁䅁䵭䱙兑䅯䅗䅁䅁䅕䅁䅁佁佔商䭅䑁䅫䅁䭁䍁䅙䅁䭁䅁䅑潁䭁䅁䅅䅁䉁䅁䅁允䅁䅁䄴权䅁䑁䅣杌硁䑁䅑䅁䵁䅉䅅䅁䥁䅁䅁睁䅁䅁䅁兂䅁䅁䅁䵭䱙兑䅯䅗䅁䅁䅕䅁䅁佁佔商䭅䑁䅕䅁䭁䍁䅙䅁䭁䅁䅑潁䭁䅁䅅䅁䉁䅁䅁允䅁䅁䄴权䅁䑁䅧杌睁䑁䅫䅁䵁䅉䅅䅁䙁䅁䅁睁䵁䅁䅁兂䅁䅁䅁䥂倱兑䅯睶䅁䅁䅯兒䅁䅁䅯睂䅅䅁䅅䅁䉁䅁䅁兂䅁䅁䅁䅁䅁䅁杷允䅁䅁䅕䅁䑁䅁䅷䅁䙁䅁䅁䥁睃ば䈹权乄䅁䅁权ぁ䅁䅁权䡁允䅁允䅁䅁䅅䅁䙁䅁䅁䅁䅁䅁䅁䍄䉁䅁䅁䅃䅁䅁䅍䅁䅁䅁䅕䅁䅁䩁䝪ぃ䭅䙁䅫䅁䙁䅁䅁䅁䥄杸䉴权䥂䅁䅁权流䅁䅁权䕁䅁䅋权䉁䅁䅁允䅁䅁䅅䅁䭁䙁䅯䅁䵁䅉䅅䅁䙁䅁䅁睁䵁䅁䅁兂䅁䅁䅁䡫㑢䅑䅯杯䅁䅁䅯睑䅁䅁䅯睂䅅䅁䅅䅁䉁䅁䅁兂䅁䥁㔵焫䭵村杷允䅁䅁䅧䅁䑁䅁䅁䅁䙁䅁䅁䅁奃杸䉴权奂䅁䅁兂䅁䅁䅁䴵嘴兑䅯杓䅁䅁䅯杊䅁䅁䅯䅂䍁䅧䅯允䅁䅁䅅䅁䉁䅁䅁杄䭁䅁䅁䅏畁䑁䅕䅏䅁䅁杷允䅁䅁䅕䅁䑁䅁䅷䅁䙁䅁䅁䅁䅄倹䅴权⽃䅁䅁权獁䅁䅁权䡁允䅁允䅁䅁䅅䅁䙁䅁䅁䅁䅁䅁䅁䍄䉁䅁䅁兂䅁䅁䅍䅄䅁䅁䅕䅁䅁䕺瑍歭䭅䝁䅙䅁䭁䕁䅍䅁䭁䅁䉣䅁䉁䅁䅁允䅁䅁䅯来䅁䅁杷允䅁䅁䅕䅁䑁䅁䅷䅁䙁䅁䅁䅁杁偋䅬权楄䅁䅁权䑂䅁䅁权䡁允䅁允䅁䅁䅅䅁䙁䅁䅁䅁䅁䅁䅁䍄䉁䅁䅁䅃䅁䅁䅍䅁䅁䅁䅕䅁䅁䩁䝪ぃ䭅䙁䅫䅁䙁䅁䅁䅁歃硺䉖权硁䅁䅁权流䅁䅁权䕁䅁䅋权䉁䅁䅁允䅁䅁䅅䅁䙁佁剸䉵䘶穡䅸䍄䉁䅁䅁兂䅁䅁䅍䅄䅁䅁䅕䅁䅁䉁䉃䔫䭁乁䅙䅁䭁䍁䄸䅁䭁䅁䉣䅁䉁䅁䅁允䅁䅁䅕䅁䅁䅁䅁䅁䵁䅉䅅䅁䙁䅁䅁睁䵁䅁䅁兂䅁䅁䅁䵯㝮䅑䅯典䅁䅁䅯䅏䅁䅁䅯睂䅅䅁䅅䅁䉁䅁䅁兂䅁䅁䅁䅁䅁䅁杷允䅁䅁䅕䅁䑁䅁䅷䅁䙁䅁䅁䥁䅂啚䈹权㥃䅁䅁权獁䅁䅁权䡁允䅁允䅁䅁䅅䅁䙁䅁䅁䅁䅁䅁䅁䍄䉁䅁䅁兂䅁䅁䅍䅄䅁䅁䅕䅁䅁䕺瑍歭䭅䱁䄸䅁䭁䑁䄰䅁䭁䅁䉣䅁䉁䅁䅁允䅁䅁䅕䅁䅁䅁䅁䅁䵁䅉䅅䅁䙁䅁䅁睁䵁䅁䅁兂䅁䅁䅁䤴㑈䅑䅯杚䅁䅁䅯兏䅁䅁䅯睂䅅䅁䅅䅁䉁䅁䅁权佁允䅁䍄䉁䅁䅁兂䅁䅁䅍䅄䅁䅁䅕䅁䅁䕧求ご䭅䝁䅁䅁䭁䑁䅑䅁䭁䅁䉣䅁䉁䅁䅁允䅁䅁䅯睧䅁䅁杷允䅁䅁䅧䅁䑁䅁䅁䅁䙁䅁䅁䅁奃杸䉴权奂䅁䅁兂䅁䅁䅁䵅嘸兑䅯䅌䅁䅁䅯杊䅁䅁䅯䅂䍁䅧䅯允䅁䅁䅅䅁䉁䅁䅁杄䥁䅁䅁兎畁䑁䅑䅁䵁䅉䅅䅁䥁䅁䅁睁䅁䅁䅁兂䅁䅁䅁䵭䱙兑䅯䅗䅁䅁䅕䅁䅁䉁偄商䭅䍁䄴䅁䭁䍁䅙䅁䭁䅁䅑潁䭁䅁䅅䅁䉁䅁䅁允䅁䅁䄴权䅁䑁䅁杌㑁䑁䅕䅁䵁䅉䅅䅁䙁䅁䅁睁䵁䅁䅁兂䅁䅁䅁䍉㕪䅑䅯䅭䅁䅁䅯睎䅁䅁䅯睂䅅䅁䅅䅁䉁䅁䅁兂䅁䅁祃癚卷村杷允䅁䅁䅕䅁䑁䅁䅷䅁䙁䅁䅁䥁獃欵䉚权䑄䅁䅁权䥂䅁䅁权䡁允䅁允䅁䅁䅅䅁䙁䝁䴴奶啗唶䅖䍄䉁䅁䅁兂䅁䅁䅍䅄䅁䅁䅕䅁䅁䩁㉂䔫䭁䵁䅳䅁䭁䕁䅣䅁䭁䅁䉣䅁䉁䅁䅁允䅁䅁䅕䅁䅁䅁䅁䅁䵁䅉䅅䅁䙁䅁䅁睁䵁䅁䅁兂䅁䅁䅁䵯㝮䅑䅯睯䅁䅁䅯睌䅁䅁䅯睂䅅䅁䅅䅁䉁䅁䅁兂䅁䅁䅁䅁䅁䅁杷允䅁䅁䅕䅁䑁䅁䅷䅁䙁䅁䅁䥁煂歌䈹权䭄䅁䅁权䅂䅁䅁权䡁允䅁允䅁䅁䅅䅁䙁䅁䅁䅁䅁䅁䅁䍄䉁䅁䅁䅃䅁䅁䅍䅁䅁䅁䅕䅁䅁䩁䝪ぃ䭅䙁䅧䅁䙁䅁䅁䅁允硺䉖权㑁䅁䅁权流䅁䅁权䕁䅁䅋权䉁䅁䅁允䅁䅁䅅䅁佁䅁䅯䅁睁䍁䄴䅍祁䅁䅁䍄䉁䅁䅁䅃䅁䅁䅍䅁䅁䅁䅕䅁䅁䩁䝪ぃ䭅䙁䅧䅁䙁䅁䅁䅁允硺䉖权⽁䅁䅁权流䅁䅁权䕁䅁䅋权䉁䅁䅁允䅁䅁䅅䅁佁䅁䅯䅁睁䍁䄴兏㕁䅁䅁䍄䉁䅁䅁兂䅁䅁䅍䅄䅁䅁䅕䅁䅁佁䉃䔫䭁䵁䅧䅁䭁䕁䅯䅁䭁䅁䉣䅁䉁䅁䅁允䅁䅁䅕䅁䅁㉇捸歅䵉䅉䅅䅁䥁䅁䅁睁䅁䅁䅁兂䅁䅁䅁䵭䱙兑䅯䅗䅁䅁䅕䅁䅁䉁偄商䭅䑁䅳䅁䭁䍁䅙䅁䭁䅁䅑潁䭁䅁䅅䅁䉁䅁䅁允䅁䅁䄴权䅁䑁䅁杌㉁䑁䅑䅁䵁䅉䅅䅁䙁䅁䅁睁䵁䅁䅁兂䅁䅁䅁䡫㑢䅑䅯䅵䅁䅁䅯杌䅁䅁䅯睂䅅䅁䅅䅁䉁䅁䅁兂剄⼸椸味䥸䅑杷允䅁䅁䅕䅁䑁䅁䅷䅁䙁䅁䅁䅁杄晧䅨权慃䅁䅁权㑁䅁䅁权䡁允䅁允䅁䅁䅅䅁䙁䅁䅁偁奯䅫䍆䍄䉁䅁䅁䅃䅁䅁䅍䅁䅁䅁䅕䅁䅁䩁䝪ぃ䭅䙁䅧䅁䙁䅁䅁䅁允硺䉖权㥁䅁䅁权流䅁䅁权䕁䅁䅋权䉁䅁䅁允䅁䅁䅅䅁佁䅁䅯䅁硁䍁䄴免㍁䅁䅁䍄䉁䅁䅁兂䅁䅁䅍䅄䅁䅁䅕䅁䅁䝁䭄〫䭁偁䅉䅁䭁䕁䅅䅁䭁䅁䉣䅁䉁䅁䅁允䅁䅁䅕稲湆獄椶ぇ䵁䅉䅅䅁䙁䅁䅁睁䵁䅁䅁兂䅁䅁䅃偣佂兑䅯䅫䅁䅁䅯兏䅁䅁䅯睂䅅䅁䅅䅁䉁䅁䅁权䭁允䅁䍄䉁䅁䅁兂䅁䅁䅍䅄䅁䅁䅕䅁䅁䡁瑳ご䭅䩁䄴䅁䭁䕁䅑䅁䭁䅁䉣䅁䉁䅁䅁允䅁䅁䅕牒穢搯㑒吰䴸䅉䅅䅁䥁䅁䅁睁䅁䅁䅁兂䅁䅁䅁䵭䱙兑䅯䅇䅁䅁䅕䅁䅁偁佪商䭅䑁䄰䅁䭁䍁䅙䅁䭁䅁䅑潁䭁䅁䅅䅁䉁䅁䅁允䅁䅁䄴权䅁䑁䅣杌㕁䑁䅣䅁䵁䅉䅅䅁䙁䅁䅁睁䵁䅁䅁兂䅁䅁䵄祑愲兑䅯䅯䅁䅁䅯村䅁䅁䅯睂䅅䅁䅅䅁䉁䅁䅁兂䅁䅁䅁䅁䅁䅁杷允䅁䅁䅧䅁䑁䅁䅁䅁䙁䅁䅁䅁奃杸䉴权婂䅁䅁兂䅁䅁䅁䴷嘴兑䅯兓䅁䅁䅯杊䅁䅁䅯䅂䍁䅧䅯允䅁䅁䅅䅁䉁䅁䅁兂穁積積⭱朷䅑杷允䅁䅁䅕䅁䑁䅁䅷䅁䙁䅁䅁䅁元癤䅨权獄䅁䅁权㥁䅁䅁权䡁允䅁允䅁䅁䅅䅁䙁䍁捂呷⭤偅⽳䍄䉁䅁䅁兂䅁䅁䅍䅄䅁䅁䅕䅁䅁佁䉃䔫䭁䥁䅳䅁䭁䕁䅕䅁䭁䅁䉣䅁䉁䅁䅁允䅁䅁䅕浚浚浚浚䕅䵁䅉䅅䅁䥁䅁䅁睁䅁䅁䅁兂䅁䅁䅁䵭䱙兑䅯兗䅁䅁䅕䅁䅁䵁䝪ぃ䭅䑁䅅䅁䭁䍁䅙䅁䭁䅁䅑潁䭁䅁䅅䅁䉁䅁䅁允䅁䅁䅯杗䅁䅁杷允䅁䅁䅕䅁䑁䅁䅷䅁䙁䅁䅁䥁睂䔸䈵权浄䅁䅁权䕂䅁䅁权䡁允䅁允䅁䅁䅅䅁䙁䝁㡺湈吳䅅䅊䍄䉁䅁䅁杂䅁䅁䅍䅄䅁䅁䅕䅁䅁䝁确歔䭅䝁䅁䅁䭁䅁䅁䅁䭁䅁䅁䅁䭁䝁䅅䅁䉁䅁䅁允䅁䅁䅯睨䅁䅁杷允䅁䅁䅕䅁䑁䅁䅷䅁䙁䅁䅁䥁睂䔸䈵权硃䅁䅁权乂䅁䅁权䡁允䅁允䅁䅁䅅䅁䙁䑁奆楴〫䥪䍆䍄䉁䅁䅁兂䅁䅁䅍䅄䅁䅁䅕䅁䅁䝁䭄〫䭁偁䅁䅁䭁䑁䅧䅁䭁䅁䉣䅁䉁䅁䅁允䅁䅁䅕䅁䅁䅁䅁䅁䵁䅉䅅䅁䥁䅁䅁睁䅁䅁䅁兂䅁䅁䅁䵭䱙兑䅯兗䅁䅁䅕䅁䅁䵁䝪ぃ䭅䑁䅧䅁䭁䍁䅙䅁䭁䅁䅑潁䭁䅁䅅䅁䉁䅁䅁允䅁䅁䅯杗䅁䅁杷允䅁䅁䅕䅁䑁䅁䅷䅁䙁䅁䅁䅁䅂智䅴权牃䅁䅁权㝁䅁䅁权䡁允䅁允䅁䅁䅅䅁䭁䅁䉯䅁䵁䅉䅅䅁䥁䅁䅁睁䅁䅁䅁兂䅁䅁䅁䵭䱙兑䅯兗䅁䅁䅕䅁䅁偁佄商䭅䑁䄰䅁䭁䍁䅙䅁䭁䅁䅑潁䭁䅁䅅䅁䉁䅁䅁允䅁䅁䅕䭆䠵場䕯啮䵁䅉䅅䅁䙁䅁䅁睁䵁䅁䅁兂䅁䅁䅁䡫㑢䅑䅯䅙䅁䅁䅯兏䅁䅁䅯睂䅅䅁䅅䅁䉁䅁䅁权⽂䅁䅁䍄䉁䅁䅁兂䅁䅁䅍䅄䅁䅁䅕䅁䅁䉁䉃䔫䭁佁䅷䅁䭁䕁䅉䅁䭁䅁䉣䅁䉁䅁䅁允䅁䅁䅕䥌歹桙乧䕁䵁䅉䅅䅁䙁䅁䅁睁䵁䅁䅁兂䅁䅁䅃䭳偤兑䅯朸䅁䅁䅯䅎䅁䅁䅯睂䅅䅁䅅䅁䉁䅁䅁兂䅁䅁䅁䅁䅁䅁杷允䅁䅁䅧䅁䑁䅁䅁䅁䙁䅁䅁䅁奃杸䉴权敂䅁䅁兂䅁䅁䅁乣噅兑䅯睓䅁䅁䅯杊䅁䅁䅯䅂䍁䅧䅯允䅁䅁䅅䅁䉁䅁䅁兂瑃㜯橓潄䝱䅑杷允䅁䅁䅕䅁䑁䅁䅷䅁䙁䅁䅁䅁杂癹䅴权浄䅁䅁权⭁䅁䅁权䡁允䅁允䅁䅁䅅䅁䙁偁婹噭䉚獥⽱䍄䉁䅁䅁䅃䅁䅁䅍䅁䅁䅁䅕䅁䅁䩁䝪ぃ䭅䙁䅷䅁䙁䅁䅁䅁獄桺䉖权㑁䅁䅁权流䅁䅁权䕁䅁䅋权䉁䅁䅁允䅁䅁䅅䅁䙁䵁ㅐ䙋癷乏䅴䍄䉁䅁䅁兂䅁䅁䅍䅄䅁䅁䅕䅁䅁䙁睳ご䭅䱁䅍䅁䭁䕁䅣䅁䭁䅁䉣䅁䉁䅁䅁允䅁䅁䅕䅁䅁䅁䅁䅁䵁䅉䅅䅁䙁䅁䅁睁䵁䅁䅁兂䅁䅁䅁㙲偒兑䅯䅁䅅䅁䅯兎䅁䅁䅯睂䅅䅁䅅䅁䉁䅁䅁权䝁允䅁䍄䉁䅁䅁兂䅁䅁䅍䅄䅁䅁䅕䅁䅁䕺瑍歭䭅䩁䅷䅁䭁䑁䅳䅁䭁䅁䉣䅁䉁䅁䅁允䅁䅁䅕䅁䅁䅁䅁䅁䵁䅉䅅䅁䥁䅁䅁睁䅁䅁䅁兂䅁䅁䅁䵭䱙兑䅯䅇䅁䅁䅕䅁䅁佁佔商䭅䑁䅁䅁䭁䍁䅙䅁䭁䅁䅑潁䭁䅁䅅䅁䉁䅁䅁允䅁䅁䄴杄䅁䑁䅫䅍㍁䍁䄴兎㍁䅁䅁䍄䉁䅁䅁䅃䅁䅁䅍䅁䅁䅁䅕䅁䅁䩁䝪ぃ䭅䙁䅍䅁䙁䅁䅁䅁㡁硺䉖权祁䅁䅁权流䅁䅁权䕁䅁䅋权䉁䅁䅁允䅁䅁䅅䅁佁䅁䅯䅁睁䍁䄴睎ㅁ䅁䅁䍄䉁䅁䅁兂䅁䅁䅍䅄䅁䅁䅕䅁䅁䭁䩄〫䭁䭁䅍䅁䭁䍁䅷䅁䭁䅁䉣䅁䉁䅁䅁允䅁䅁䅕䅁䅁䅁䅁䅁䵁䅉䅅䅁䙁䅁䅁睁䵁䅁䅁兂䅁䅁䅃佲䝚兑䅯朹䅁䅁䅯杍䅁䅁䅯睂䅅䅁䅅䅁䉁䅁䅁兂䅁䅁䅁䅁䅁䅁杷允䅁䅁䅕䅁䑁䅁䅷䅁䙁䅁䅁䅁癃䕰䈹权杄䅁䅁权䩂䅁䅁权䡁允䅁允䅁䅁䅅䅁䙁偁卯㉕兒偹⽑䍄䉁䅁䅁兂䅁䅁䅍䅄䅁䅁䅕䅁䅁䕁乄〫䭁䅁䉉䅁䭁䕁䅙䅁䭁䅁䉣䅁䉁䅁䅁允䅁䅁䅕兇㍋䥗印䕃䵁䅉䅅䅁䙁䅁䅁睁䵁䅁䅁兂䅁䅁䅁䵯㝮䅑䅯睹䅁䅁䅯䅏䅁䅁䅯睂䅅䅁䅅䅁䉁䅁䅁兂䅁䅁䅁䅁䅁䅁杷允䅁䅁䅕䅁䑁䅁䅷䅁䙁䅁䅁䥁睂䔸䈵权楃䅁䅁权⽁䅁䅁权䡁允䅁允䅁䅁䅅䅁䙁䅁䅃䅳㑕䙰䍤䍄䉁䅁䅁䅃䅁䅁䅍䅁䅁䅁䅕䅁䅁䩁䝪ぃ䭅䙁䄴䅁䙁䅁䅁䅁㡁硺䉖权䡂䅁䅁权流䅁䅁权䕁䅁䅋权䉁䅁䅁允䅁䅁䅅䅁佁䅁䅧䅁㉁䍁䄴䅏䅁䅁杷允䅁䅁䅕䅁䑁䅁䅷䅁䙁䅁䅁䥁煂歌䈹权湃䅁䅁权㡁䅁䅁权䡁允䅁允䅁䅁䅅䅁䭁䅁䉯䅁䵁䅉䅅䅁䥁䅁䅁睁䅁䅁䅁兂䅁䅁䅁䵭䱙兑䅯兗䅁䅁䅕䅁䅁偁佪商䭅䕁䅷䅁䭁䍁䅙䅁䭁䅁䅑潁䭁䅁䅅䅁䉁䅁䅁允䅁䅁䄴权䅁䑁䅁杌㉁䑁䅍䅁䵁䅉䅅䅁䙁䅁䅁睁䵁䅁䅁兂䅁䅁䅁䵣㝲䅑䅯䄰䅁䅁䅯睐䅁䅁䅯睂䅅䅁䅅䅁䉁䅁䅁兂䅁䅁䅁䅁䅁䅁杷允䅁䅁䅧䅁䑁䅁䅁䅁䙁䅁䅁䅁奃杸䉴权婂䅁䅁兂䅁䅁䅁䵹䱙兑䅯睎䅁䅁䅯杊䅁䅁䅯䅂䍁䅧䅯允䅁䅁䅅䅁䉁䅁䅁权慂䅁䅁䍄䉁䅁䅁兂䅁䅁䅍䅄䅁䅁䅕䅁䅁䍁潁唫䭁䭁䅍䅁䭁䕁䄰䅁䭁䅁䉣䅁䉁䅁䅁允䅁䅁䅕䅁元睆呅歕䵉䅉䅅䅁䙁䅁䅁睁䵁䅁䅁兂䅁䅁䵄祑愲兑䅯兩䅁䅁䅯睎䅁䅁䅯睂䅅䅁䅅䅁䉁䅁䅁权㡁允䅁䍄䉁䅁䅁䅃䅁䅁䅍䅁䅁䅁䅕䅁䅁䩁䝪ぃ䭅䙁䅫䅁䙁䅁䅁䅁兄杸䉴权㝁䅁䅁权流䅁䅁权䕁䅁䅋权䉁䅁䅁允䅁䅁䅅䅁䭁䉁䅫䅁䵁䅉䅅䅁䥁䅁䅁睁䅁䅁䅁兂䅁䅁䅁䵭䱙兑䅯兗䅁䅁䅕䅁䅁䵁䝪ぃ䭅䕁䅅䅁䭁䍁䅙䅁䭁䅁䅑潁䭁䅁䅅䅁䉁䅁䅁允䅁䅁䅯杗䅁䅁杷允䅁䅁䅕䅁䑁䅁䅷䅁䙁䅁䅁䅁杂癹䅴权汃䅁䅁权䑁䅁䅁权䡁允䅁允䅁䅁䅅䅁䡁䅁䅁䅁杂效䅚䍄䉁䅁䅁兂䅁䅁䅍䅄䅁䅁䅕䅁䅁䝁确歔䭅䩁䅷䅁䭁䑁䄰䅁䭁䅁䉣䅁䉁䅁䅁允䅁䅁䅕䅁䅁䅁䅁䅁䵁䅉䅅䅁䙁䅁䅁睁䵁䅁䅁兂䅁䅁䅁䍉㕪䅑䅯朱䅁䅁䅯杌䅁䅁䅯睂䅅䅁䅅䅁䉁䅁䅁兂䅁䅁䅁䅁䅁䅁杷允䅁䅁䅕䅁䑁䅁䅷䅁䙁䅁䅁䅁乃唰䈵权浂䅁䅁权䅂䅁䅁权䡁允䅁允䅁䅁䅅䅁䭁䍁䉁䅁䵁䅉䅅䅁䙁䅁䅁睁䵁䅁䅁兂䅁䅁䅁䤴㑈䅑䅯䅙䅁䅁䅯䅑䅁䅁䅯睂䅅䅁䅅䅁䉁䅁䅁权㉂䅁䅁䍄䉁䅁䅁兂䅁䅁䅍䅄䅁䅁䅕䅁䅁䡁䭄〫䭁佁䅑䅁䭁䕁䅫䅁䭁䅁䉣䅁䉁䅁䅁允䅁䅁䅕䅁䅁䅁䅁䅁䵁䅉䅅䅁䥁䅁䅁睁䅁䅁䅁兂䅁䅁䅁䵭䱙兑䅯兗䅁䅁䅕䅁䅁乁䝄ぃ䭅䍁䄸䅁䭁䍁䅙䅁䭁䅁䅑潁䭁䅁䅅䅁䉁䅁䅁允䅁䅁䅯兇䅁䅁杷允䅁䅁䅕䅁䑁䅁䅷䅁䙁䅁䅁䅁䅂智䅴权橂䅁䅁权䭂䅁䅁权䡁允䅁允䅁䅁䅅䅁䙁䅁䅁䙉搱奷䍎䍄䉁䅁䅁兂䅁䅁䅍䅄䅁䅁䅕䅁䅁䅁乓ご䭅䝁䅍䅁䭁䑁䅣䅁䭁䅁䉣䅁䉁䅁䅁允䅁䅁䅕䅁䅁䅁䅁䅁䵁䅉䅅䅁䥁䅁䅁睁䅁䅁䅁兂䅁䅁䅁䵭䱙兑䅯兗䅁䅁䅕䅁䅁䵁䝪ぃ䭅䕁䅣䅁䭁䍁䅙䅁䭁䅁䅑潁䭁䅁䅅䅁䉁䅁䅁允䅁䅁䅯杗䅁䅁杷允䅁䅁䅕䅁䑁䅁䅷䅁䙁䅁䅁䅁允晧䅨权奄䅁䅁权䥂䅁䅁权䡁允䅁允䅁䅁䅅䅁䙁䱁䕍䑳⬶⼯⼸䍄䉁䅁䅁䅃䅁䅁䅍䅁䅁䅁䅕䅁䅁䩁䝪ぃ䭅䙁䅫䅁䙁䅁䅁䅁䥄杸䉴权䩂䅁䅁权流䅁䅁权䕁䅁䅋权䉁䅁䅁允䅁䅁䅅䅁䭁䙁䅯䅁䵁䅉䅅䅁䙁䅁䅁睁䵁䅁䅁兂䅁䅁䅁䥅㑈䅑䅯睩䅁䅁䅯睑䅁䅁䅯睂䅅䅁䅅䅁䉁䅁䅁兂䙃ㄶ㑇潈䩕䅑杷允䅁䅁䅕䅁䑁䅁䅷䅁䙁䅁䅁䅁乂ㅈ䉂权楄䅁䅁权䑂䅁䅁权䡁允䅁允䅁䅁䅅䅁䙁䍁㉴潋⽌晖⽅䍄䉁䅁䅁䅃䅁䅁䅍䅁䅁䅁䅕䅁䅁䩁䝪ぃ䭅䙁䅫䅁䙁䅁䅁䅁䥄杸䉴权⭁䅁䅁权流䅁䅁权䕁䅁䅋权䉁䅁䅁允䅁䅁䅅䅁䭁䙁䅯䅁䵁䅉䅅䅁䙁䅁䅁睁䵁䅁䅁兂䅁䅁䅁䥅㑈䅑䅯杚䅁䅁䅯杍䅁䅁䅯睂䅅䅁䅅䅁䉁䅁䅁权噁允䅁䍄䉁䅁䅁兂䅁䅁䅍䅄䅁䅁䅕䅁䅁䡁瑳ご䭅䝁䅙䅁䭁䑁䅷䅁䭁䅁䉣䅁䉁䅁䅁允䅁䅁䅯睇䅅䅁杷允䅁䅁䅕䅁䑁䅁䅷䅁䙁䅁䅁䅁权晹䅴权ぃ䅁䅁权㝁䅁䅁权䡁允䅁允䅁䅁䅅䅁䙁䅁䅁䅁䅁䅁䅁䍄䉁䅁䅁兂䅁䅁䅍䅄䅁䅁䅕䅁䅁䡧睄歔䭅佁䅙䅁䭁䑁䄴䅁䭁䅁䉣䅁䉁䅁䅁允䅁䅁䅕䄫捓嘱㝉䕁䵁䅉䅅䅁䙁䅁䅁睁䵁䅁䅁兂䅁䅁䅁䥂倱兑䅯䅬䅁䅁䅯兔䅁䅁䅯睂䅅䅁䅅䅁䉁䅁䅁权㙁允䅁䍄䉁䅁䅁䅃䅁䅁䅍䅁䅁䅁䅕䅁䅁䩁䝪ぃ䭅䙁䅫䅁䙁䅁䅁䅁䥄杸䉴权䭂䅁䅁权流䅁䅁权䕁䅁䅋权䉁䅁䅁允䅁䅁䅅䅁䭁䙁䅯䅁䵁䅉䅅䅁䙁䅁䅁睁䵁䅁䅁兂䅁䅁䅁䥅㑈䅑䅯杭䅁䅁䅯李䅁䅁䅯睂䅅䅁䅅䅁䉁䅁䅁兂䅁䅁湃煺砸村杷允䅁䅁䅕䅁䑁䅁䅷䅁䙁䅁䅁䅁权晹䅴权い䅁䅁权㙁䅁䅁权䡁允䅁允䅁䅁䅅䅁䙁䅁䅁䅁䅁䅁䅁䍄䉁䅁䅁䅃䅁䅁䅍䅁䅁䅁䅕䅁䅁䩁䝪ぃ䭅䙁䅫䅁䙁䅁䅁䅁䅄杸䉴权畁䅁䅁权流䅁䅁权䕁䅁䅋权䉁䅁䅁允䅁䅁䅅䅁䭁䙁䅫䅁䵁䅉䅅䅁䙁䅁䅁睁䵁䅁䅁兂䅁䅁䅁偷㝔䅑䅯䅁䅅䅁䅯村䅁䅁䅯睂䅅䅁䅅䅁䉁䅁䅁权⽁允䅁䍄䉁䅁䅁䅃䅁䅁䅍䅁䅁䅁䅕䅁䅁䩁䝪ぃ䭅䕁䄴䅁䙁䅁䅁䅁杁硺䉖权䍂䅁䅁权流䅁䅁权䕁䅁䅋权䉁䅁䅁允䅁䅁䅅䅁佁䅁䅷䅁瑁䑁䅅杌睁䑁䅅䅁䵁䅉䅅䅁䥁䅁䅁睁䅁䅁䅁兂䅁䅁䅁䵭䱙兑䅯兗䅁䅁䅕䅁䅁䵁䝄ぃ䭅䑁䅑䅁䭁䍁䅙䅁䭁䅁䅑潁䭁䅁䅅䅁䉁䅁䅁允䅁䅁䅯兗䅁䅁杷允䅁䅁䅕䅁䑁䅁䅷䅁䙁䅁䅁䥁獃欵䉚权慄䅁䅁权䡂䅁䅁权䡁允䅁允䅁䅁䅅䅁䙁䉁⽩㍏⬳㥸⽯䍄䉁䅁䅁䅃䅁䅁䅍䅁䅁䅁䅕䅁䅁䩁䝪ぃ䭅䙁䅫䅁䙁䅁䅁䅁䅄杸䉴权㥁䅁䅁权流䅁䅁权䕁䅁䅋权䉁䅁䅁允䅁䅁䅅䅁䭁䙁䅫䅁䵁䅉䅅䅁䥁䅁䅁睁䅁䅁䅁兂䅁䅁䅁䵭䱙兑䅯杘䅁䅁䅕䅁䅁䩁偔商䭅䅁䅍䅁䭁䍁䅙䅁䭁䅁䅑潁䭁䅁䅅䅁䉁䅁䅁允䅁䅁䅕浚浚浚⭚ち䵁䅉䅅䅁䙁䅁䅁睁䵁䅁䅁兂䅁䅁䅁䵙㝲䅑䅯杯䅁䅁䅯睁䅁䅁䅯睂䅅䅁䅅䅁䉁䅁䅁兂䍁䄳硥硹ㅴ村杷允䅁䅁䅕䅁䑁䅁䅷䅁䙁䅁䅁䅁元癤䅨权㥃䅁䅁权䭂䅁䅁权䡁允䅁允䅁䅁䅅䅁䙁䩁㉌眸扤啧䄹䍄䉁䅁䅁䅃䅁䅁䅍䅁䅁䅁䅕䅁䅁䩁䝪ぃ䭅䙁䅫䅁䙁䅁䅁䅁䅄杸䉴权䕂䅁䅁权流䅁䅁权䕁䅁䅋权䉁䅁䅁允䅁䅁䅅䅁䭁䙁䅫䅁䵁䅉䅅䅁䙁䅁䅁睁䵁䅁䅁兂䅁䅁䅁䵑㜳䅑䅯共䅁䅁䅯䅔䅁䅁䅯睂䅅䅁䅅䅁䉁䅁䅁权䭁允䅁䍄䉁䅁䅁兂䅁䅁䅍䅄䅁䅁䅕䅁䅁䕁昰䕕䭅䝁䅙䅁䭁䕁䅯䅁䭁䅁䉣䅁䉁䅁䅁允䅁䅁䅯杈䅅䅁杷允䅁䅁䅧䅁䑁䅁䅁䅁䙁䅁䅁䅁奃杸䉴权婂䅁䅁兂䅁䅁䅁䵷䱙兑䅯杒䅁䅁䅯杊䅁䅁䅯䅂䍁䅧䅯允䅁䅁䅅䅁䉁䅁䅁权婂䅁䅁䍄䉁䅁䅁兂䅁䅁䅍䅄䅁䅁䅕䅁䅁䙧䕑䕕䭅䱁䅅䅁䭁䍁䅷䅁䭁䅁䉣䅁䉁䅁䅁允䅁䅁䅕䅁䅁䅁䅁䅁䵁䅉䅅䅁䥁䅁䅁睁䅁䅁䅁兂䅁䅁䅁䵭䱙兑䅯杔䅁䅁䅕䅁䅁䑁偺商䭅䑁䅳䅁䭁䍁䅙䅁䭁䅁䅑潁䭁䅁䅅䅁䉁䅁䅁允䅁䅁䄴权䅁䑁䅁杌ㅁ䑁䅙䅁䵁䅉䅅䅁䙁䅁䅁睁䵁䅁䅁兂䅁䅁䅁䵯㝮䅑䅯杚䅁䅁䅯杓䅁䅁䅯睂䅅䅁䅅䅁䉁䅁䅁权晁允䅁䍄䉁䅁䅁䅃䅁䅁䅍䅁䅁䅁䅕䅁䅁䩁䝪ぃ䭅䙁䅫䅁䙁䅁䅁䅁䅄杸䉴权䡂䅁䅁权流䅁䅁权䕁䅁䅋权䉁䅁䅁允䅁䅁䅅䅁䭁䙁䅫䅁䵁䅉䅅䅁䙁䅁䅁睁䵁䅁䅁兂䅁䅁䅁㙲偒兑䅯睵䅁䅁䅯䅐䅁䅁䅯睂䅅䅁䅅䅁䉁䅁䅁兂捄䘰剁愯儱村杷允䅁䅁䅕䅁䑁䅁䅷䅁䙁䅁䅁䵁䑸婌䉰权㑃䅁䅁权㙁䅁䅁权䡁允䅁允䅁䅁䅅䅁䙁䅁䅁䅁䅁䅁䅁䍄䉁䅁䅁䅃䅁䅁䅍䅁䅁䅁䅕䅁䅁䩁䝪ぃ䭅䕁䄴䅁䙁䅁䅁䅁㡁硺䉖权䙂䅁䅁权流䅁䅁权䕁䅁䅋权䉁䅁䅁允䅁䅁䅅䅁佁䅁䅯䅁睁䍁䄴睎ぁ䅁䅁䍄䉁䅁䅁兂䅁䅁䅍䅄䅁䅁䅕䅁䅁䭁欫ご䭅䩁䅙䅁䭁䑁䅳䅁䭁䅁䉣䅁䉁䅁䅁允䅁䅁䅕䅁㑃㑎の䕆䵉䅉䅅䅁䥁䅁䅁睁䅁䅁䅁兂䅁䅁䅁䵭䱙兑䅯兗䅁䅁䅕䅁䅁乁䝄ぃ䭅䍁䄴䅁䭁䍁䅙䅁䭁䅁䅑潁䭁䅁䅅䅁䉁䅁䅁允䅁䅁䅯兇䅁䅁杷允䅁䅁䅕䅁䑁䅁䅷䅁䙁䅁䅁䥁䅂啚䈹权坄䅁䅁权ㅁ䅁䅁权䡁允䅁允䅁䅁䅅䅁䙁䍁改䕕獣瘱⽑䍄䉁䅁䅁䅃䅁䅁䅍䅁䅁䅁䅕䅁䅁䩁䝪ぃ䭅䙁䅷䅁䙁䅁䅁䅁䅄杸䉴权䩂䅁䅁权流䅁䅁权䕁䅁䅋权䉁䅁䅁允䅁䅁䅅䅁䭁䙁䅷䅁䵁䅉䅅䅁䙁䅁䅁睁䵁䅁䅁兂䅁䅁䅃䅖兒兑䅯其䅁䅁䅯杌䅁䅁䅯睂䅅䅁䅅䅁䉁䅁䅁兂䅁䅁䅁䅁䅁䅁杷允䅁䅁䅧䅁䑁䅁䅁䅁䙁䅁䅁䅁奃杸䉴权捂䅁䅁兂䅁䅁䅁䵫嘸兑䅯兔䅁䅁䅯杊䅁䅁䅯䅂䍁䅧䅯允䅁䅁䅅䅁䉁䅁䅁兂畃⭒㙆䅆䍋䅑杷允䅁䅁䅕䅁䑁䅁䅷䅁䙁䅁䅁䥁睃ば䈹权歄䅁䅁权⽁䅁䅁权䡁允䅁允䅁䅁䅅䅁䙁䅁䅁䅁䅁䅁䅁䍄䉁䅁䅁兂䅁䅁䅍䅄䅁䅁䅕䅁䅁䕺瑍歭䭅䅁䉁䅁䭁䍁䅷䅁䭁䅁䉣䅁䉁䅁䅁允䅁䅁䅯䅁䅁䅁杷允䅁䅁䅧䅁䑁䅁䅁䅁䙁䅁䅁䅁奃杸䉴权婂䅁䅁兂䅁䅁䅁䴰䱙兑䅯䅏䅁䅁䅯杊䅁䅁䅯䅂䍁䅧䅯允䅁䅁䅅䅁䉁䅁䅁权婁䅁䅁䍄䉁䅁䅁兂䅁䅁䅍䅄䅁䅁䅕䅁䅁䩁㉂䔫䭁䩁䅉䅁䭁䑁䅧䅁䭁䅁䉣䅁䉁䅁䅁允䅁䅁䅕䅁䅁䍒琫唸䵅䅉䅅䅁䥁䅁䅁睁䅁䅁䅁兂䅁䅁䅁䵭䱙兑䅯兗䅁䅁䅕䅁䅁乁䝄ぃ䭅䑁䅯䅁䭁䍁䅙䅁䭁䅁䅑潁䭁䅁䅅䅁䉁䅁䅁允䅁䅁䅯兇䅁䅁杷允䅁䅁䅕䅁䑁䅁䅷䅁䙁䅁䅁䅁杄晧䅨权歄䅁䅁权䅂䅁䅁权䡁允䅁允䅁䅁䅅䅁䙁䱁湎䡫㥅朵䄵䍄䉁䅁䅁兂䅁䅁䅍䅄䅁䅁䅕䅁䅁䙁睳ご䭅䭁䅫䅁䭁䑁䄴䅁䭁䅁䉣䅁䉁䅁䅁允䅁䅁䅯权䅅䅁杷允䅁䅁䅕䅁䑁䅁䅷䅁䙁䅁䅁䅁权晹䅴权慃䅁䅁权䩂䅁䅁权䡁允䅁允䅁䅁䅅䅁䙁䅁塵䩴䕖桉䍨䍄䉁䅁䅁兂䅁䅁䅍䅄䅁䅁䅕䅁䅁䙁坔歔䭅䝁䅁䅁䭁䑁䅣䅁䭁䅁䉣䅁䉁䅁䅁允䅁䅁䅯䅥䅁䅁杷允䅁䅁䅧䅁䑁䅁䅁䅁䙁䅁䅁䅁奃杸䉴权牁䅁䅁兂䅁䅁䅁䵐嘸兑䅯兑䅁䅁䅯杊䅁䅁䅯䅂䍁䅧䅯允䅁䅁䅅䅁䉁䅁䅁杄䕁䅁䅁免䅁䅁杷允䅁䅁䅕䅁䑁䅁䅷䅁䙁䅁䅁䅁杄晧䅨权穃䅁䅁权䩂䅁䅁权䡁允䅁允䅁䅁䅅䅁䙁䅁䅁䭃煖䡳䍒䍄䉁䅁䅁兂䅁䅁䅍䅄䅁䅁䅕䅁䅁䝧畯ご䭅䩁䅷䅁䭁䍁䄸䅁䭁䅁䉣䅁䉁䅁䅁允䅁䅁䅕䅁䅁䅁䅁䅁䵁䅉䅅䅁䙁䅁䅁睁䵁䅁䅁兂䅁䅁䅁䵯㝮䅑䅯典䅁䅁䅯睑䅁䅁䅯睂䅅䅁䅅䅁䉁䅁䅁兂佄㉉呩睙卯䅑杷允䅁䅁䅧䅁䑁䅁䅁䅁䙁䅁䅁䅁奃杸䉴权婂䅁䅁兂䅁䅁䅁䴰䱙兑䅯兓䅁䅁䅯杊䅁䅁䅯䅂䍁䅧䅯允䅁䅁䅅䅁䉁䅁䅁权婁䅁䅁䍄䉁䅁䅁兂䅁䅁䅍䅄䅁䅁䅕䅁䅁䑧婴ご䭅䩁䅉䅁䭁䕁䅫䅁䭁䅁䉣䅁䉁䅁䅁允䅁䅁䅕唶卶票硌唷䵅䅉䅅䅁䙁䅁䅁睁䵁䅁䅁兂䅁䅁䅄佧兊兑䅯睹䅁䅁䅯䅒䅁䅁䅯睂䅅䅁䅅䅁䉁䅁䅁兂䅁䅁䅁䅁䅁䅁杷允䅁䅁䅧䅁䑁䅁䅁䅁䙁䅁䅁䅁奃杸䉴权婂䅁䅁兂䅁䅁䅁䴰䱙兑䅯杓䅁䅁䅯杊䅁䅁䅯䅂䍁䅧䅯允䅁䅁䅅䅁䉁䅁䅁权婁䅁䅁䍄䉁䅁䅁兂䅁䅁䅍䅄䅁䅁䅕䅁䅁䩁㉂䔫䭁䅁䉁䅁䭁䕁䅣䅁䭁䅁䉣䅁䉁䅁䅁允䅁䅁䅯杂䅅䅁杷允䅁䅁䅧䅁䑁䅁䅁䅁䙁䅁䅁䅁奃杸䉴权婂䅁䅁兂䅁䅁䅁䴰䱙兑䅯睑䅁䅁䅯杊䅁䅁䅯䅂䍁䅧䅯允䅁䅁䅅䅁䉁䅁䅁权婁䅁䅁䍄䉁䅁䅁䅃䅁䅁䅍䅁䅁䅁䅕䅁䅁䩁䝪ぃ䭅䙁䅫䅁䙁䅁䅁䅁元硺䉖权䡂䅁䅁权流䅁䅁权䕁䅁䅋权䉁䅁䅁允䅁䅁䅅䅁䙁䙁偹癷潕䠲䅸䍄䉁䅁䅁兂䅁䅁䅍䅄䅁䅁䅕䅁䅁䥁刳歔䭅䥁䅫䅁䭁䑁䅍䅁䭁䅁䉣䅁䉁䅁䅁允䅁䅁䅯児䅅䅁杷允䅁䅁䅕䅁䑁䅁䅷䅁䙁䅁䅁䅁权晹䅴权䱄䅁䅁权睁䅁䅁权䡁允䅁允䅁䅁䅅䅁䙁䅁䅁䅁䅁䅁䅁䍄䉁䅁䅁兂䅁䅁䅍䅄䅁䅁䅕䅁䅁䙁坔歔䭅䝁䅍䅁䭁䑁䅍䅁䭁䅁䉣䅁䉁䅁䅁允䅁䅁䅕䅁䅂⭡䱰䕚䵉䅉䅅䅁䥁䅁䅁睁䅁䅁䅁兂䅁䅁䅁䵭䱙兑䅯兗䅁䅁䅕䅁䅁䭁偔商䭅䍁䄴䅁䭁䍁䅙䅁䭁䅁䅑潁䭁䅁䅅䅁䉁䅁䅁允䅁䅁䅕㡪ㅌ䙋偺歐䵁䅉䅅䅁䥁䅁䅁睁䅁䅁䅁兂䅁䅁䅁䵭䱙兑䅯兗䅁䅁䅕䅁䅁䭁偔商䭅䑁䅫䅁䭁䍁䅙䅁䭁䅁䅑潁䭁䅁䅅䅁䉁䅁䅁允䅁䅁䅕䘷㑇潈牘啎䵁䅉䅅䅁䙁䅁䅁睁䵁䅁䅁兂䅁䅁䅃佲䝚兑䅯䅙䅁䅁䅯材䅁䅁䅯睂䅅䅁䅅䅁䉁䅁䅁权ㅂ䅁䅁䍄䉁䅁䅁兂䅁䅁䅍䅄䅁䅁䅕䅁䅁䥷楄䕕䭅䱁䅯䅁䭁䕁䅅䅁䭁䅁䉣䅁䉁䅁䅁允䅁䅁䅕䅁䅁䅁䅁䅁䵁䅉䅅䅁䙁䅁䅁睁䵁䅁䅁兂䅁䅁䅁䥅㑈䅑䅯䅹䅁䅁䅯杒䅁䅁䅯睂䅅䅁䅅䅁䉁䅁䅁兂䅁䅁元浑㍈兑杷允䅁䅁䅧䅁䑁䅁䅁䅁䙁䅁䅁䅁奃杸䉴权婂䅁䅁兂䅁䅁䅁䵰嘸兑䅯児䅁䅁䅯杊䅁䅁䅯䅂䍁䅧䅯允䅁䅁䅅䅁䉁䅁䅁兂歃䑣䬰㘱材睶杷允䅁䅁䅧䅁䑁䅁䅁䅁䙁䅁䅁䅁奃杸䉴权婂䅁䅁兂䅁䅁䅁䵅嘸兑䅯䅔䅁䅁䅯杊䅁䅁䅯䅂䍁䅧䅯允䅁䅁䅅䅁䉁䅁䅁杄䭁䅁䅁䅍畁䑁䅅免䅁䅁杷允䅁䅁䅧䅁䑁䅁䅁䅁䙁䅁䅁䅁奃杸䉴权婂䅁䅁兂䅁䅁䅁䵰嘸兑䅯李䅁䅁䅯杊䅁䅁䅯䅂䍁䅧䅯允䅁䅁䅅䅁䉁䅁䅁兂㥁瑃橥䱣焰䅷杷允䅁䅁䅕䅁䑁䅁䅷䅁䙁䅁䅁䅁䅂智䅴权䕁允䅁权䵂䅁䅁权䡁允䅁允䅁䅁䅅䅁䙁䕁才㠰瀲祮䄹䍄䉁䅁䅁䅃䅁䅁䅍䅁䅁䅁䅕䅁䅁䩁䝪ぃ䭅䙁䅫䅁䙁䅁䅁䅁歃硺䉖权䕂䅁䅁权流䅁䅁权䕁䅁䅋权䉁䅁䅁允䅁䅁䅅䅁䙁䕁桪桥畓睒䅦䍄䉁䅁䅁䅃䅁䅁䅍䅁䅁䅁䅕䅁䅁䩁䝪ぃ䭅䙁䅫䅁䙁䅁䅁䅁歃硺䉖权䡂䅁䅁权流䅁䅁权䕁䅁䅋权䉁䅁䅁允䅁䅁䅅䅁䙁佁㙆䭆䠵呯䅲䍄䉁䅁䅁兂䅁䅁䅍䅄䅁䅁䅕䅁䅁䕁乄〫䭁䵁䄴䅁䭁䕁䅁䅁䭁䅁䉣䅁䉁䅁䅁允䅁䅁䅕䅁䅁䅁䅁䅁䵁䅉䅅䅁䥁䅁䅁睁䅁䅁䅁兂䅁䅁䅁䵭䱙兑䅯兗䅁䅁䅕䅁䅁䭁偔商䭅䑁䅕䅁䭁䍁䅙䅁䭁䅁䅑潁䭁䅁䅅䅁䉁䅁䅁允䅁䅁䅕噋偹癷潖啓䵁䅉䅅䅁䙁䅁䅁睁䵁䅁䅁兂䅁䅁䅁祥倱兑䅯朰䅁䅁䅯兎䅁䅁䅯睂䅅䅁䅅䅁䉁䅁䅁兂摂塱䩷敱畁䅑杷允䅁䅁䅕䅁䑁䅁䅷䅁䙁䅁䅁䅁䕁啪䈹权䑄䅁䅁权㕁䅁䅁权䡁允䅁允䅁䅁䅅䅁䙁䅁䅁䅁䅁䅁䅁䍄䉁䅁䅁䅃䅁䅁䅍䅁䅁䅁䅕䅁䅁䩁䝪ぃ䭅䙁䄴䅁䙁䅁䅁䅁睂到䉖权㉁䅁䅁权流䅁䅁权䕁䅁䅋权䉁䅁䅁允䅁䅁䅅䅁䙁乁猰橙⬳㑹䅊䍄䉁䅁䅁兂䅁䅁䅍䅄䅁䅁䅕䅁䅁䑧婴ご䭅䥁䅳䅁䭁䑁䅫䅁䭁䅁䉣䅁䉁䅁䅁允䅁䅁䅕䍍㡅坬前樴䴸䅉䅅䅁䙁䅁䅁睁䵁䅁䅁兂䅁䅁䅄佧兊兑䅯䅮䅁䅁䅯兓䅁䅁䅯睂䅅䅁䅅䅁䉁䅁䅁兂䅁䅁䅁䅁䅁䅁杷允䅁䅁䅧䅁䑁䅁䅁䅁䙁䅁䅁䅁奃杸䉴权婂䅁䅁兂䅁䅁䅁䵰嘸兑䅯村䅁䅁䅯杊䅁䅁䅯䅂䍁䅧䅯允䅁䅁䅅䅁䉁䅁䅁兂穁積積㝍呎䅑杷允䅁䅁䅧䅁䑁䅁䅁䅁䙁䅁䅁䅁奃杸䉴权婂䅁䅁兂䅁䅁䅁䵬嘸兑䅯䅌䅁䅁䅯杊䅁䅁䅯䅂䍁䅧䅯允䅁䅁䅅䅁䉁䅁䅁兂䙃ㄶ㑇歈氱䅑杷允䅁䅁䅧䅁䑁䅁䅁䅁䙁䅁䅁䅁奃杸䉴权婂䅁䅁兂䅁䅁䅁䵬嘸兑䅯䅑䅁䅁䅯杊䅁䅁䅯䅂䍁䅧䅯允䅁䅁䅅䅁䉁䅁䅁兂獄払敧婨ㄹ䅑杷允䅁䅁䅕䅁䑁䅁䅷䅁䙁䅁䅁䥁煂歌䈹权千䅁䅁权䑁䅁䅁权䡁允䅁允䅁䅁䅅䅁䙁䙁橭挲慸⼵䉎䍄䉁䅁䅁兂䅁䅁䅍䅄䅁䅁䅕䅁䅁䝁确歔䭅䵁䅣䅁䭁䑁䅉䅁䭁䅁䉣䅁䉁䅁䅁允䅁䅁䅕䅁䅁䅁䅁䅁䵁䅉䅅䅁䥁䅁䅁睁䅁䅁䅁兂䅁䅁䅁䵭䱙兑䅯䅘䅁䅁䅕䅁䅁偁佄商䭅䑁䅳䅁䭁䍁䅙䅁䭁䅁䅑潁䭁䅁䅅䅁䉁䅁䅁允䅁䅁䅕灭婭婭婫歧䵁䅉䅅䅁䙁䅁䅁睁䵁䅁䅁兂䅁䅁䅃偣佂兑䅯关䅁䅁䅯睍䅁䅁䅯睂䅅䅁䅅䅁䉁䅁䅁兂䅁䩁䱔兎䍎村杷允䅁䅁䅧䅁䑁䅁䅁䅁䙁䅁䅁䅁奃杸䉴权婂䅁䅁兂䅁䅁䅁䵬嘸兑䅯䅐䅁䅁䅯杊䅁䅁䅯䅂䍁䅧䅯允䅁䅁䅅䅁䉁䅁䅁兂硂児塲㙯䅩䅑杷允䅁䅁䅕䅁䑁䅁䅷䅁䙁䅁䅁䅁允晧䅨权煄䅁䅁权癁䅁䅁权䡁允䅁允䅁䅁䅅䅁䙁䙁牰䘫䍔儰䅆䍄䉁䅁䅁兂䅁䅁䅍䅄䅁䅁䅕䅁䅁䝧畯ご䭅䵁䄰䅁䭁䕁䅕䅁䭁䅁䉣䅁䉁䅁䅁允䅁䅁䅕伲㐸椷䉑歉䵁䅉䅅䅁䙁䅁䅁睁䵁䅁䅁兂䅁䅁䅃䅖兒兑䅯朳䅁䅁䅯睁䅁䅁䅯睂䅅䅁䅅䅁䉁䅁䅁兂灄卨捓䵅㑺睐杷允䅁䅁䅕䅁䑁䅁䅷䅁䙁䅁䅁䅁乂ㅈ䉂权㥃䅁䅁权乂䅁䅁权䡁允䅁允䅁䅁䅅䅁䙁䡁䙨㑚䉆ㅁ䅎䍄䉁䅁䅁兂䅁䅁䅍䅄䅁䅁䅕䅁䅁䵁い〫䭁䭁䅁䅁䭁䕁䅉䅁䭁䅁䉣䅁䉁䅁䅁允䅁䅁䅕坫晷啑硥䕄䵁䅉䅅䅁䙁䅁䅁睁䵁䅁䅁兂䅁䅁䅁住佒兑䅯䄫䅁䅁䅯䅒䅁䅁䅯睂䅅䅁䅅䅁䉁䅁䅁兂䅁䅁䅁䅁䅁䅁杷允䅁䅁䅕䅁䑁䅁䅷䅁䙁䅁䅁䅁䅂智䅴权啃䅁䅁权䵂䅁䅁权䡁允䅁允䅁䅁䅅䅁䭁䑁䉑䅁䵁䅉䅅䅁䙁䅁䅁睁䵁䅁䅁兂䅁䅁䅄佧兊兑䅯杪䅁䅁䅯睎䅁䅁䅯睂䅅䅁䅅䅁䉁䅁䅁兂䅁䅁䅁䅁䅁䅁杷允䅁䅁䅕䅁䑁䅁䅷䅁䙁䅁䅁䅁杄晧䅨权汃䅁䅁权㕁䅁䅁权䡁允䅁允䅁䅁䅅䅁䡁䅁䅁䅁权攱䅆䍄䉁䅁䅁兂䅁䅁䅍䅄䅁䅁䅕䅁䅁䥁刳歔䭅䩁䅧䅁䭁䑁䅁䅁䭁䅁䉣䅁䉁䅁䅁允䅁䅁䅕䅁䅁䅁䅁䅁䵁䅉䅅䅁䙁䅁䅁睁䵁䅁䅁兂䅁䅁䅁㙲偒兑䅯术䅁䅁䅯睎䅁䅁䅯睂䅅䅁䅅䅁䉁䅁䅁兂䉁䅁䅂業敧村杷允䅁䅁䅧䅁䑁䅁䅁䅁䙁䅁䅁䅁奃杸䉴权佂䅁䅁兂䅁䅁䅁䵉嘸兑䅯䅍䅁䅁䅯杊䅁䅁䅯䅂䍁䅧䅯允䅁䅁䅅䅁䉁䅁䅁杄䵁䅁䅁兌睁䍁䄴䅍㍁䅁䅁䍄䉁䅁䅁兂䅁䅁䅍䅄䅁䅁䅕䅁䅁䝁䭄〫䭁䭁䅁䅁䭁䑁䅑䅁䭁䅁䉣䅁䉁䅁䅁允䅁䅁䅕硢䑋䵷桯歈䵁䅉䅅䅁䙁䅁䅁睁䵁䅁䅁兂䅁䅁䅁住佒兑䅯朶䅁䅁䅯䅑䅁䅁䅯睂䅅䅁䅅䅁䉁䅁䅁兂䅁䅁䅁䅁䅁䅁杷允䅁䅁䅕䅁䑁䅁䅷䅁䙁䅁䅁䥁䅂啚䈹权杄䅁䅁权䕂䅁䅁权䡁允䅁允䅁䅁䅅䅁䙁䅁䅁䅁䅁䅁䅁䍄䉁䅁䅁兂䅁䅁䅍䅄䅁䅁䅕䅁䅁䭁欫ご䭅䱁䄸䅁䭁䑁䅯䅁䭁䅁䉣䅁䉁䅁䅁允䅁䅁䅕䅁䅁䅁䅁䅁䵁䅉䅅䅁䥁䅁䅁睁䅁䅁䅁兂䅁䅁䅁䵭䱙兑䅯兗䅁䅁䅕䅁䅁䩁偔商䭅䕁䅅䅁䭁䍁䅙䅁䭁䅁䅑潁䭁䅁䅅䅁䉁䅁䅁允䅁䅁䅕瑃橥䑣圲武䵁䅉䅅䅁䙁䅁䅁睁䵁䅁䅁兂䅁䅁䅁䡫㑢䅑䅯䄵䅁䅁䅯睍䅁䅁䅯睂䅅䅁䅅䅁䉁䅁䅁兂䍁坡ㄴ儹䙍䅑杷允䅁䅁䅕䅁䑁䅁䅷䅁䙁䅁䅁䥁煂歌䈹权慃䅁䅁权䩂䅁䅁权䡁允䅁允䅁䅁䅅䅁䙁䅁䅁䅁䅁䅁䅁䍄䉁䅁䅁䅃䅁䅁䅍䅁䅁䅁䅕䅁䅁䩁䝪ぃ䭅䙁䅉䅁䙁䅁䅁䅁杁硺䉖权䥂䅁䅁权流䅁䅁权䕁䅁䅋权䉁䅁䅁允䅁䅁䅅䅁佁䅁䅯䅁硁䍁䄴䅎穁䅁䅁䍄䉁䅁䅁䅃䅁䅁䅍䅁䅁䅁䅕䅁䅁䩁䝪ぃ䭅䙁䅫䅁䙁䅁䅁䅁啃硺䉖权䥂䅁䅁权流䅁䅁权䕁䅁䅋权䉁䅁䅁允䅁䅁䅅䅁䙁䡁啳歲桦湲䄹䍄䉁䅁䅁兂䅁䅁䅍䅄䅁䅁䅕䅁䅁䡁瑳ご䭅乁䅑䅁䭁䑁䄰䅁䭁䅁䉣䅁䉁䅁䅁允䅁䅁䅕䅁䅁䅁䅁䅁䵁䅉䅅䅁䥁䅁䅁睁䅁䅁䅁兂䅁䅁䅁䵭䱙兑䅯睋䅁䅁䅕䅁䅁䕁剄商䭅䑁䅧䅁䭁䍁䅙䅁䭁䅁䅑潁䭁䅁䅅䅁䉁䅁䅁允䅁䅁䅯杊䅁䅁杷允䅁䅁䅕䅁䑁䅁䅷䅁䙁䅁䅁䅁啂欱䈵权䙄䅁䅁权穁䅁䅁权䡁允䅁允䅁䅁䅅䅁䙁䑁ㄵき㉅䉗䅖䍄䉁䅁䅁兂䅁䅁䅍䅄䅁䅁䅕䅁䅁䙧䕑䕕䭅䅁䉁䅁䭁䑁䅍䅁䭁䅁䉣䅁䉁䅁䅁允䅁䅁䅯杂䅅䅁杷允䅁䅁䅧䅁䑁䅁䅁䅁䙁䅁䅁䅁奃杸䉴权兂䅁䅁兂䅁䅁䅁乑噅兑䅯睌䅁䅁䅯杊䅁䅁䅯䅂䍁䅧䅯允䅁䅁䅅䅁䉁䅁䅁权流䅁䅁䍄䉁䅁䅁䅃䅁䅁䅍䅁䅁䅁䅕䅁䅁䩁䝪ぃ䭅䙁䅫䅁䙁䅁䅁䅁啃硺䉖权䩂䅁䅁权流䅁䅁权䕁䅁䅋权䉁䅁䅁允䅁䅁䅅䅁䙁䭁䠵場啯湐䄵䍄䉁䅁䅁兂䅁䅁䅍䅄䅁䅁䅕䅁䅁䱧湃ご䭅䩁䅯䅁䭁䕁䅅䅁䭁䅁䉣䅁䉁䅁䅁允䅁䅁䅕杮䭃㉃婁䕆䵉䅉䅅䅁䙁䅁䅁睁䵁䅁䅁兂䅁䅁䅁剔儹兑䅯睩䅁䅁䅯睓䅁䅁䅯睂䅅䅁䅅䅁䉁䅁䅁兂㑃呱䱭呑䅔睐杷允䅁䅁䅧䅁䑁䅁䅁䅁䙁䅁䅁䅁奃杸䉴权婂䅁䅁兂䅁䅁䅁䵬嘸兑䅯材䅁䅁䅯杊䅁䅁䅯䅂䍁䅧䅯允䅁䅁䅅䅁䉁䅁䅁兂䭁㘱睎剐㡰䅑杷允䅁䅁䅧䅁䑁䅁䅁䅁䙁䅁䅁䅁奃杸䉴权卂䅁䅁兂䅁䅁䅁乑噅兑䅯睓䅁䅁䅯杊䅁䅁䅯䅂䍁䅧䅯允䅁䅁䅅䅁䉁䅁䅁权流䅁䅁䍄䉁䅁䅁兂䅁䅁䅍䅄䅁䅁䅕䅁䅁䝁确歔䭅䥁䅳䅁䭁䑁䅣䅁䭁䅁䉣䅁䉁䅁䅁允䅁䅁䅕決眵㡮琱く䵁䅉䅅䅁䥁䅁䅁睁䅁䅁䅁兂䅁䅁䅁䵭䱙兑䅯兗䅁䅁䅕䅁䅁䩁偔商䭅䕁䅯䅁䭁䍁䅙䅁䭁䅁䅑潁䭁䅁䅅䅁䉁䅁䅁允䅁䅁䅕噋偹癷何䕧䵁䅉䅅䅁䙁䅁䅁睁䵁䅁䅁兂䅁䅁䅃楡倵兑䅯杺䅁䅁䅯杏䅁䅁䅯睂䅅䅁䅅䅁䉁䅁䅁兂䅁䅁䅁䅁䅁䅁杷允䅁䅁䅕䅁䑁䅁䅷䅁䙁䅁䅁䅁㝂啌䈹权啃䅁䅁权癁䅁䅁权䡁允䅁允䅁䅁䅅䅁䭁䑁䉫䅁䵁䅉䅅䅁䙁䅁䅁睁䵁䅁䅁兂䅁䅁䅁穗偂兑䅯朶䅁䅁䅯兒䅁䅁䅯睂䅅䅁䅅䅁䉁䅁䅁兂橂然湄䵮䍢睶杷允䅁䅁䅕䅁䑁䅁䅷䅁䙁䅁䅁䵁䑸婌䉰权楃䅁䅁权䩂䅁䅁权䡁允䅁允䅁䅁䅅䅁䙁䅁䅁䅁䅁䅁䅁䍄䉁䅁䅁䅃䅁䅁䅍䅁䅁䅁䅕䅁䅁䩁䝪ぃ䭅䙁䅫䅁䙁䅁䅁䅁元硺䉖权獁䅁䅁权流䅁䅁权䕁䅁䅋权䉁䅁䅁允䅁䅁䅅䅁䙁䑁積積積㉥䅖䍄䉁䅁䅁兂䅁䅁䅍䅄䅁䅁䅕䅁䅁䍁潁唫䭁佁䅙䅁䭁䑁䅁䅁䭁䅁䉣䅁䉁䅁䅁允䅁䅁䅕䅁䅁䅁䅁䅁䵁䅉䅅䅁䙁䅁䅁睁䵁䅁䅁兂䅁䅁䅁㙲偒兑䅯杁䅅䅁䅯睁䅁䅁䅯睂䅅䅁䅅䅁䉁䅁䅁兂睃㤷㡆㡏ㄯ睐杷允䅁䅁䅕䅁䑁䅁䅷䅁䙁䅁䅁䅁㑁䔵䈵权敃䅁䅁权畁䅁䅁权䡁允䅁允䅁䅁䅅䅁䙁䅁䅁䅁䅁䅁䅁䍄䉁䅁䅁兂䅁䅁䅍䅄䅁䅁䅕䅁䅁䝁确歔䭅佁䅉䅁䭁䕁䅣䅁䭁䅁䉣䅁䉁䅁䅁允䅁䅁䅕剧䩋䙦⭧歄䵁䅉䅅䅁䥁䅁䅁睁䅁䅁䅁兂䅁䅁䅁䵭䱙兑䅯䅘䅁䅁䅕䅁䅁䭁偔商䭅䍁䄴䅁䭁䍁䅙䅁䭁䅁䅑潁䭁䅁䅅䅁䉁䅁䅁允䅁䅁䅕䅁䅁䅁䅄歍䵁䅉䅅䅁䙁䅁䅁睁䵁䅁䅁兂䅁䅁䅃偣佂兑䅯睯䅁䅁䅯兑䅁䅁䅯睂䅅䅁䅅䅁䉁䅁䅁兂䅁䝁十汐慣村杷允䅁䅁䅧䅁䑁䅁䅁䅁䙁䅁䅁䅁奃杸䉴权婂䅁䅁兂䅁䅁䅁䵫嘸兑䅯児䅁䅁䅯杊䅁䅁䅯䅂䍁䅧䅯允䅁䅁䅅䅁䉁䅁䅁兂偃癷潕乘㉎䅑杷允䅁䅁䅕䅁䑁䅁䅷䅁䙁䅁䅁䅁权晹䅴权佃䅁䅁权乂䅁䅁权䡁允䅁允䅁䅁䅅䅁䙁䱁牥摇奭剩䍖䍄䉁䅁䅁䅃䅁䅁䅍䅁䅁䅁䅕䅁䅁䩁䝪ぃ䭅䙁䄴䅁䙁䅁䅁䅁䅂到䉖权祁䅁䅁权流䅁䅁权䕁䅁䅋权䉁䅁䅁允䅁䅁䅅䅁䭁䍁䅙䅁䵁䅉䅅䅁䥁䅁䅁睁䅁䅁䅁兂䅁䅁䅁䵭䱙兑䅯兗䅁䅁䅕䅁䅁䩁偄商䭅䑁䅙䅁䭁䍁䅙䅁䭁䅁䅑潁䭁䅁䅅䅁䉁䅁䅁允䅁䅁䅕場啯歲摤步䵁䅉䅅䅁䥁䅁䅁睁䅁䅁䅁兂䅁䅁䅁䵭䱙兑䅯䅘䅁䅁䅕䅁䅁䩁偔商䭅䑁䅷䅁䭁䍁䅙䅁䭁䅁䅑潁䭁䅁䅅䅁䉁䅁䅁允䅁䅁䅕㑈牘払杪啧䵁䅉䅅䅁䙁䅁䅁睁䵁䅁䅁兂䅁䅁䅁䍉㕪䅑䅯䅹䅁䅁䅯杏䅁䅁䅯睂䅅䅁䅅䅁䉁䅁䅁兂䅁䅁䅂ㅐぐ兑杷允䅁䅁䅧䅁䑁䅁䅁䅁䙁䅁䅁䅁奃杸䉴权婂䅁䅁兂䅁䅁䅁䵫嘸兑䅯兎䅁䅁䅯杊䅁䅁䅯䅂䍁䅧䅯允䅁䅁䅅䅁䉁䅁䅁兂塄㍯㥁楃㡎䅑杷允䅁䅁䅕䅁䑁䅁䅷䅁䙁䅁䅁䅁䕁啪䈹权千䅁䅁权⽁䅁䅁权䡁允䅁允䅁䅁䅅䅁䙁䉁摳婸佣漷䉴䍄䉁䅁䅁兂䅁䅁䅍䅄䅁䅁䅕䅁䅁䕁昰䕕䭅偁䅯䅁䭁䕁䅷䅁䭁䅁䉣䅁䉁䅁䅁允䅁䅁䅕婔䘶癃⽂歘䵉䅉䅅䅁䙁䅁䅁睁䵁䅁䅁兂䅁䅁䅁䥅㑈䅑䅯典䅁䅁䅯䅔䅁䅁䅯睂䅅䅁䅅䅁䉁䅁䅁兂䩁潃扲㙆桕䅑杷允䅁䅁䅕䅁䑁䅁䅷䅁䙁䅁䅁䅁䅄倹䅴权㑄䅁䅁权㥁䅁䅁权䡁允䅁允䅁䅁䅅䅁䙁䅁䅁䅁䅁䅁䅁䍄䉁䅁䅁兂䅁䅁䅍䅄䅁䅁䅕䅁䅁䑁歪歔䭅乁䅑䅁䭁䑁䅙䅁䭁䅁䉣䅁䉁䅁䅁允䅁䅁䅕䅁䅁䅁䅁䅁䵁䅉䅅䅁䙁䅁䅁睁䵁䅁䅁兂䅁䅁䅁䵑㜳䅑䅯䅁䅅䅁䅯杒䅁䅁䅯睂䅅䅁䅅䅁䉁䅁䅁权⽁允䅁䍄䉁䅁䅁兂䅁䅁䅍䅄䅁䅁䅕䅁䅁䱧湃ご䭅偁䅯䅁䭁䑁䅣䅁䭁䅁䉣䅁䉁䅁䅁允䅁䅁䅕䅁䅁䅁䅁䅁䵁䅉䅅䅁䙁䅁䅁睁䵁䅁䅁兂䅁䅁䅁住佒兑䅯䄴䅁䅁䅯兓䅁䅁䅯睂䅅䅁䅅䅁䉁䅁䅁兂䅁䅁䅁䅁䅁䅁杷允䅁䅁䅧䅁䑁䅁䅁䅁䙁䅁䅁䅁奃杸䉴权捂䅁䅁兂䅁䅁䅁䴵嘴兑䅯兓䅁䅁䅯杊䅁䅁䅯䅂䍁䅧䅯允䅁䅁䅅䅁䉁䅁䅁杄䵁䅁䅁免㉁䍁䄴睎㕁䅁䅁䍄䉁䅁䅁兂䅁䅁䅍䅄䅁䅁䅕䅁䅁䕁乄〫䭁䝁䅙䅁䭁䑁䅁䅁䭁䅁䉣䅁䉁䅁䅁允䅁䅁䅯杇䅅䅁杷允䅁䅁䅕䅁䑁䅁䅷䅁䙁䅁䅁䥁睃ば䈹权捄䅁䅁权䍂䅁䅁权䡁允䅁允䅁䅁䅅䅁䙁䥁㕯兣癢敔⽯䍄䉁䅁䅁兂䅁䅁䅍䅄䅁䅁䅕䅁䅁䥷楄䕕䭅䩁䅷䅁䭁䕁䅕䅁䭁䅁䉣䅁䉁䅁䅁允䅁䅁䅕䅁䅁䅁䅁䅁䵁䅉䅅䅁䙁䅁䅁睁䵁䅁䅁兂䅁䅁䅁䡫㑢䅑䅯䅫䅁䅁䅯䅎䅁䅁䅯睂䅅䅁䅅䅁䉁䅁䅁权䭁允䅁䍄䉁䅁䅁䅃䅁䅁䅍䅁䅁䅁䅕䅁䅁䩁䝪ぃ䭅䙁䅫䅁䙁䅁䅁䅁元硺䉖权⭁䅁䅁权流䅁䅁权䕁䅁䅋权䉁䅁䅁允䅁䅁䅅䅁䙁䕁桪桥畓㌷䅤䍄䉁䅁䅁兂䅁䅁䅍䅄䅁䅁䅕䅁䅁䕁乄〫䭁䱁䅍䅁䭁䕁䅁䅁䭁䅁䉣䅁䉁䅁䅁允䅁䅁䅕䅁䅁䅁䅁䅁䵁䅉䅅䅁䙁䅁䅁睁䵁䅁䅁兂䅁䅁䅃佲䝚兑䅯杭䅁䅁䅯兓䅁䅁䅯睂䅅䅁䅅䅁䉁䅁䅁兂時坣䑭瑏橉村杷允䅁䅁䅕䅁䑁䅁䅷䅁䙁䅁䅁䅁元癤䅨权䭄䅁䅁权獁䅁䅁权䡁允䅁允䅁䅁䅅䅁䙁䝁㑍焰㉯乕⽍䍄䉁䅁䅁兂䅁䅁䅍䅄䅁䅁䅕䅁䅁䑧婴ご䭅䝁䅙䅁䭁䕁䅫䅁䭁䅁䉣䅁䉁䅁䅁允䅁䅁䅯光䅅䅁杷允䅁䅁䅕䅁䑁䅁䅷䅁䙁䅁䅁䅁扂䕍䈹权䉄䅁䅁权癁䅁䅁权䡁允䅁允䅁䅁䅅䅁䙁䅁䅁䅁䅁䅁䅁䍄䉁䅁䅁兂䅁䅁䅍䅄䅁䅁䅕䅁䅁䩁㉂䔫䭁䵁䅕䅁䭁䕁䅅䅁䭁䅁䉣䅁䉁䅁䅁允䅁䅁䅕ぉ䩃䥳慹ぅ䵁䅉䅅䅁䙁䅁䅁睁䵁䅁䅁兂䅁䅁䅁䥅㑈䅑䅯杴䅁䅁䅯睑䅁䅁䅯睂䅅䅁䅅䅁䉁䅁䅁兂䅁䭁祃㠵倱村杷允䅁䅁䅕䅁䑁䅁䅷䅁䙁䅁䅁䅁杄晧䅨权坄䅁䅁权䱂䅁䅁权䡁允䅁允䅁䅁䅅䅁䙁䅁㕕丫啷⽯⼸䍄䉁䅁䅁兂䅁䅁䅍䅄䅁䅁䅕䅁䅁䙧䕑䕕䭅䩁䅁䅁䭁䕁䅯䅁䭁䅁䉣䅁䉁䅁䅁允䅁䅁䅯权䅅䅁杷允䅁䅁䅧䅁䑁䅁䅁䅁䙁䅁䅁䅁奃杸䉴权婂䅁䅁兂䅁䅁䅁䵫嘸兑䅯兔䅁䅁䅯杊䅁䅁䅯䅂䍁䅧䅯允䅁䅁䅅䅁䉁䅁䅁兂慃婭婭奭䅵䅑杷允䅁䅁䅕䅁䑁䅁䅷䅁䙁䅁䅁䅁允晧䅨权橂䅁䅁权㍁䅁䅁权䡁允䅁允䅁䅁䅅䅁䙁䅁䅁健㍸䝐䍎䍄䉁䅁䅁䅃䅁䅁䅍䅁䅁䅁䅕䅁䅁䩁䝪ぃ䭅䙁䅙䅁䙁䅁䅁䅁杁硺䉖权ぁ䅁䅁权流䅁䅁权䕁䅁䅋权䉁䅁䅁允䅁䅁䅅䅁佁䅁䅷䅁瑁䑁䅅杌祁䑁䅙䅁䵁䅉䅅䅁䙁䅁䅁睁䵁䅁䅁兂䅁䅁䅃䭳偤兑䅯䄴䅁䅁䅯睎䅁䅁䅯睂䅅䅁䅅䅁䉁䅁䅁兂䅁䅁䅁䅁䅁䅁杷允䅁䅁䅕䅁䑁䅁䅷䅁䙁䅁䅁䅁啂欱䈵权橃䅁䅁权獁䅁䅁权䡁允䅁允䅁䅁䅅䅁䙁䅁䅁䅁䅁䅁䅁䍄䉁䅁䅁兂䅁䅁䅍䅄䅁䅁䅕䅁䅁䡁瑳ご䭅䥁䄴䅁䭁䑁䄴䅁䭁䅁䉣䅁䉁䅁䅁允䅁䅁䅕䅁䅁䅁䅁䅁䵁䅉䅅䅁䥁䅁䅁睁䅁䅁䅁兂䅁䅁䅁䵭䱙兑䅯兗䅁䅁䅕䅁䅁偁佄商䭅䑁䅁䅁䭁䍁䅙䅁䭁䅁䅑潁䭁䅁䅅䅁䉁䅁䅁允䅁䅁䅕場啯歲捦に䵁䅉䅅䅁䙁䅁䅁睁䵁䅁䅁兂䅁䅁䅁䥅㑈䅑䅯䅙䅁䅁䅯杌䅁䅁䅯睂䅅䅁䅅䅁䉁䅁䅁权畂䅁䅁䍄䉁䅁䅁兂䅁䅁䅍䅄䅁䅁䅕䅁䅁䭁䩄〫䭁䱁䅳䅁䭁䑁䅙䅁䭁䅁䉣䅁䉁䅁䅁允䅁䅁䅕䅁睁䕂剔䕉䵉䅉䅅䅁䙁䅁䅁睁䵁䅁䅁兂䅁䅁䅁䵑㜳䅑䅯朱䅁䅁䅯睐䅁䅁䅯睂䅅䅁䅅䅁䉁䅁䅁兂䅁䅁䅁䅁䅁䅁杷允䅁䅁䅧䅁䑁䅁䅁䅁䙁䅁䅁䅁奃杸䉴权婂䅁䅁兂䅁䅁䅁䴸嘴兑䅯杏䅁䅁䅯杊䅁䅁䅯䅂䍁䅧䅯允䅁䅁䅅䅁䉁䅁䅁兂塄㍯㥁畃剩䅑杷允䅁䅁䅕䅁䑁䅁䅷䅁䙁䅁䅁䅁㑁䔵䈵权杂䅁䅁权祁䅁䅁权䡁允䅁允䅁䅁䅅䅁䭁䥁䅉䅁䵁䅉䅅䅁䙁䅁䅁睁䵁䅁䅁兂䅁䅁䅁乖佚兑䅯末䅁䅁䅯兎䅁䅁䅯睂䅅䅁䅅䅁䉁䅁䅁兂䅁䕁䩄䍹捖村杷允䅁䅁䅙䅁䑁䅁䅷䅁䙁䅁䅁䥁睃ば䈹权杂䅁䅁权䅁䅁䅁权䅁䅁䅁权桂䅁䅁允䅁䅁䅅䅁䭁䝁䅯䅁䵁䅉䅅䅁䙁䅁䅁睁䵁䅁䅁兂䅁䅁䅁摪但兑䅯术䅁䅁䅯䅐䅁䅁䅯睂䅅䅁䅅䅁䉁䅁䅁兂䅁䅁䅁䅁䅁䅁杷允䅁䅁䅕䅁䑁䅁䅷䅁䙁䅁䅁䵁䅃水䉂权㉄䅁䅁权䱂䅁䅁权䡁允䅁允䅁䅁䅅䅁䙁䅁䅁䅁䅁䅁䅁䍄䉁䅁䅁兂䅁䅁䅍䅄䅁䅁䅕䅁䅁䅁乓ご䭅䅁䉑䅁䭁䕁䅧䅁䭁䅁䉣䅁䉁䅁䅁允䅁䅁䅕䅁䅁䅁䅁䅁䵁䅉䅅䅁䥁䅁䅁睁䅁䅁䅁兂䅁䅁䅁䵭䱙兑䅯睕䅁䅁䅕䅁䅁䍁偄商䭅䑁䅷䅁䭁䍁䅙䅁䭁䅁䅑潁䭁䅁䅅䅁䉁䅁䅁允䅁䅁䄴权䅁䑁䅉杌㉁䑁䅫䅁䵁䅉䅅䅁䥁䅁䅁睁䅁䅁䅁兂䅁䅁䅁䵭䱙兑䅯兗䅁䅁䅕䅁䅁偁佄商䭅䑁䄸䅁䭁䍁䅙䅁䭁䅁䅑潁䭁䅁䅅䅁䉁䅁䅁允䅁䅁䅕䉵䘶ㄶ㝅歫䵁䅉䅅䅁䙁䅁䅁睁䵁䅁䅁兂䅁䅁䅃䝑偖兑䅯䄴䅁䅁䅯杍䅁䅁䅯睂䅅䅁䅅䅁䉁䅁䅁兂䅁䅁䅁䅁䅁䅁杷允䅁䅁䅧䅁䑁䅁䅁䅁䙁䅁䅁䅁奃杸䉴权婂䅁䅁兂䅁䅁䅁䴸嘴兑䅯睎䅁䅁䅯杊䅁䅁䅯䅂䍁䅧䅯允䅁䅁䅅䅁䉁䅁䅁兂啁歲桦瑥吲䅑杷允䅁䅁䅕䅁䑁䅁䅷䅁䙁䅁䅁䥁㝁啗䈹权佄䅁䅁权ぁ䅁䅁权䡁允䅁允䅁䅁䅅䅁䙁䅁䅁䅁䅁䅁䅁䍄䉁䅁䅁䅃䅁䅁䅍䅁䅁䅁䅕䅁䅁䩁䝪ぃ䭅䙁䅷䅁䙁䅁䅁䅁㑁硺䉖权㍁䅁䅁权流䅁䅁权䕁䅁䅋权䉁䅁䅁允䅁䅁䅅䅁佁䅁䅯䅁硁䍁䄴䅍㉁䅁䅁䍄䉁䅁䅁兂䅁䅁䅍䅄䅁䅁䅕䅁䅁䡁瑳ご䭅䵁䅯䅁䭁䕁䅳䅁䭁䅁䉣䅁䉁䅁䅁允䅁䅁䅕䝧䭰桴晔吴䴸䅉䅅䅁䥁䅁䅁睁䅁䅁䅁兂䅁䅁䅁䵭䱙兑䅯䅘䅁䅁䅕䅁䅁䭁偔商䭅䕁䅧䅁䭁䍁䅙䅁䭁䅁䅑潁䭁䅁䅅䅁䉁䅁䅁允䅁䅁䅕䅁䅁䅁元歖䵁䅉䅅䅁䙁䅁䅁睁䵁䅁䅁兂䅁䅁䅁䤴㑈䅑䅯杪䅁䅁䅯䅌䅁䅁䅯睂䅅䅁䅅䅁䉁䅁䅁兂䅁䅁䅁䅁䅁䅁杷允䅁䅁䅧䅁䑁䅁䅁䅁䙁䅁䅁䅁奃杸䉴权兂䅁䅁兂䅁䅁䅁䵐嘸兑䅯李䅁䅁䅯杊䅁䅁䅯䅂䍁䅧䅯允䅁䅁䅅䅁䉁䅁䅁杄䭁䅁䅁睎畁䑁䅧免䅁䅁杷允䅁䅁䅕䅁䑁䅁䅷䅁䙁䅁䅁䥁睂䔸䈵权捃䅁䅁权⭁䅁䅁权䡁允䅁允䅁䅁䅅䅁䙁䥁䥍止䑥硗䅐䍄䉁䅁䅁兂䅁䅁䅍䅄䅁䅁䅕䅁䅁䅁乓ご䭅䱁䅍䅁䭁䍁䅷䅁䭁䅁䉣䅁䉁䅁䅁允䅁䅁䅕䅁䅁䅁䅁䅁䵁䅉䅅䅁䙁䅁䅁睁䵁䅁䅁兂䅁䅁䅁䥅㑈䅑䅯朷䅁䅁䅯䅒䅁䅁䅯睂䅅䅁䅅䅁䉁䅁䅁兂㝁䩈䕖坃佬䅑杷允䅁䅁䅕䅁䑁䅁䅷䅁䙁䅁䅁䅁䅂智䅴权䭄䅁䅁权睁䅁䅁权䡁允䅁允䅁䅁䅅䅁䙁䅁䅁䅁䅁䅁䅁䍄䉁䅁䅁兂䅁䅁䅍䅄䅁䅁䅕䅁䅁䙁睳ご䭅乁䅙䅁䭁䑁䅧䅁䭁䅁䉣䅁䉁䅁䅁允䅁䅁䅕䅁䅁䅁䅁䅁䵁䅉䅅䅁䙁䅁䅁睁䵁䅁䅁兂䅁䅁䅁㙲偒兑䅯睹䅁䅁䅯睍䅁䅁䅯睂䅅䅁䅅䅁䉁䅁䅁兂䅁䅁䅁䅁䅁䅁杷允䅁䅁䅧䅁䑁䅁䅁䅁䙁䅁䅁䅁奃杸䉴权婂䅁䅁兂䅁䅁䅁䴸嘴兑䅯䅑䅁䅁䅯杊䅁䅁䅯䅂䍁䅧䅯允䅁䅁䅅䅁䉁䅁䅁兂乄䵺䵺䍺捋䅑杷允䅁䅁䅕䅁䑁䅁䅷䅁䙁䅁䅁䅁睂癹䅴权㉄䅁䅁权䉂䅁䅁权䡁允䅁允䅁䅁䅅䅁䙁䅁䅁䅁䅁䅁䅁䍄䉁䅁䅁兂䅁䅁䅍䅄䅁䅁䅕䅁䅁䡧睄歔䭅乁䅧䅁䭁䕁䅁䅁䭁䅁䉣䅁䉁䅁䅁允䅁䅁䅕婈䑺椹㝰䕁䵁䅉䅅䅁䙁䅁䅁睁䵁䅁䅁兂䅁䅁䅁㙲偒兑䅯睷䅁䅁䅯睏䅁䅁䅯睂䅅䅁䅅䅁䉁䅁䅁兂㥂潋歄瑘䉚䅑杷允䅁䅁䅧䅁䑁䅁䅁䅁䙁䅁䅁䅁奃杸䉴权婂䅁䅁兂䅁䅁䅁䴸嘴兑䅯兎䅁䅁䅯杊䅁䅁䅯䅂䍁䅧䅯允䅁䅁䅅䅁䉁䅁䅁兂歃䑣䬰㜱杭䅑杷允䅁䅁䅕䅁䑁䅁䅷䅁䙁䅁䅁䅁癃䕰䈹权䱃䅁䅁权䕂䅁䅁权䡁允䅁允䅁䅁䅅䅁䙁䡁䝵㡋㑈䭍⼰䍄䉁䅁䅁䅃䅁䅁䅍䅁䅁䅁䅕䅁䅁䩁䝪ぃ䭅䙁䅫䅁䙁䅁䅁䅁睄桺䉖权䑂䅁䅁权流䅁䅁权䕁䅁䅋权䉁䅁䅁允䅁䅁䅅䅁䙁䍁捬㡪ㅊ慉䅂䍄䉁䅁䅁兂䅁䅁䅍䅄䅁䅁䅕䅁䅁䙧䕑䕕䭅䱁䅳䅁䭁䕁䅕䅁䭁䅁䉣䅁䉁䅁䅁允䅁䅁䅕䈴呺䉳䜷歉䵉䅉䅅䅁䝁䅁䅁睁偁䅁䅁兂䅁䅁䅁䕎兙兑䅯朸䅁䅁䅯䅚䅁䅁䅯䅁䅁䅁䅯兙䅁䅁䅅䅁䉁䅁䅁权穄䅁䅁䍄䉁䅁䅁兂䅁䅁䅍䅄䅁䅁䅕䅁䅁䩁㉂䔫䭁偁䅯䅁䭁䑁䅅䅁䭁䅁䉣䅁䉁䅁䅁允䅁䅁䅕䅁䅁䅁䅁䅁䵁䅉䅅䅁䙁䅁䅁睁䵁䅁䅁兂䅁䅁䅄佧兊兑䅯共䅁䅁䅯䅑䅁䅁䅯睂䅅䅁䅅䅁䉁䅁䅁权䭁允䅁䍄䉁䅁䅁䅃䅁䅁䅍䅁䅁䅁䅕䅁䅁䩁䝪ぃ䭅䙁䅫䅁䙁䅁䅁䅁獄桺䉖权獁䅁䅁权流䅁䅁权䕁䅁䅋权䉁䅁䅁允䅁䅁䅅䅁䙁䭁睒児䡰摭䅎䍄䉁䅁䅁䅃䅁䅁䅍䅁䅁䅁䅕䅁䅁䩁䝪ぃ䭅䙁䅫䅁䙁䅁䅁䅁獄桺䉖权癁䅁䅁权流䅁䅁权䕁䅁䅋权䉁䅁䅁允䅁䅁䅅䅁䙁䅁䅁䅁杂乱䅒䍄䉁䅁䅁兂䅁䅁䅍䅄䅁䅁䅕䅁䅁䕁乄〫䭁䭁䅫䅁䭁䕁䅉䅁䭁䅁䉣䅁䉁䅁䅁允䅁䅁䅯权䅅䅁杷允䅁䅁䅕䅁䑁䅁䅷䅁䙁䅁䅁䅁䕁啪䈹权牃䅁䅁权⭁䅁䅁权䡁允䅁允䅁䅁䅅䅁䭁䅁䉯䅁䵁䅉䅅䅁䥁䅁䅁睁䅁䅁䅁兂䅁䅁䅁䵭䱙兑䅯兗䅁䅁䅕䅁䅁佁佺商䭅䑁䅁䅁䭁䍁䅙䅁䭁䅁䅑潁䭁䅁䅅䅁䉁䅁䅁允䅁䅁䅕体㙆䑆堷唱䵁䅉䅅䅁䙁䅁䅁睁䵁䅁䅁兂䅁䅁䅃佲䝚兑䅯睷䅁䅁䅯䅑䅁䅁䅯睂䅅䅁䅅䅁䉁䅁䅁兂䅁䅁䅁䅁䅁䅁杷允䅁䅁䅕䅁䑁䅁䅷䅁䙁䅁䅁䅁㑁䔵䈵权㉃䅁䅁权祁䅁䅁权䡁允䅁允䅁䅁䅅䅁䙁䅁䅁䅁䅁䅁䅁䍄䉁䅁䅁䅃䅁䅁䅍䅁䅁䅁䅕䅁䅁䩁䝪ぃ䭅䙁䅫䅁䙁䅁䅁䅁獄桺䉖权硁䅁䅁权流䅁䅁权䕁䅁䅋权䉁䅁䅁允䅁䅁䅅䅁䙁䙁㑋潈㝘瑭䅆䍄䉁䅁䅁兂䅁䅁䅍䅄䅁䅁䅕䅁䅁䕧求ご䭅䥁䅳䅁䭁䕁䅯䅁䭁䅁䉣䅁䉁䅁䅁允䅁䅁䅕汘效浸瘱樲䴸䅉䅅䅁䥁䅁䅁睁䅁䅁䅁兂䅁䅁䅁䵭䱙兑䅯兗䅁䅁䅕䅁䅁佁佺商䭅䑁䅑䅁䭁䍁䅙䅁䭁䅁䅑潁䭁䅁䅅䅁䉁䅁䅁允䅁䅁䅕䘷㑇浈䙗欱䵁䅉䅅䅁䙁䅁䅁睁䵁䅁䅁兂䅁䅁䅁䵙㝲䅑䅯䅬䅁䅁䅯児䅁䅁䅯睂䅅䅁䅅䅁䉁䅁䅁权㉁允䅁䍄䉁䅁䅁䅃䅁䅁䅍䅁䅁䅁䅕䅁䅁䩁䝪ぃ䭅䙁䅷䅁䙁䅁䅁䅁歄桺䉖权䍂䅁䅁权流䅁䅁权䕁䅁䅋权䉁䅁䅁允䅁䅁䅅䅁佁䅁䅷䅁硁䑁䅣杌ぁ䑁䅍䅁䵁䅉䅅䅁䥁䅁䅁睁䅁䅁䅁兂䅁䅁䅁䵭䱙兑䅯睕䅁䅁䅕䅁䅁䕁剄商䭅䑁䅙䅁䭁䍁䅙䅁䭁䅁䅑潁䭁䅁䅅䅁䉁䅁䅁允䅁䅁䅯杊䅁䅁杷允䅁䅁䅧䅁䑁䅁䅁䅁䙁䅁䅁䅁奃杸䉴权婂䅁䅁兂䅁䅁䅁䴷嘴兑䅯睐䅁䅁䅯杊䅁䅁䅯䅂䍁䅧䅯允䅁䅁䅅䅁䉁䅁䅁兂卂䉵䘶⽇吷䅑杷允䅁䅁䅕䅁䑁䅁䅷䅁䙁䅁䅁䅁䅂智䅴权啃䅁䅁权睁䅁䅁权䡁允䅁允䅁䅁䅅䅁䭁䑁䉑䅁䵁䅉䅅䅁䙁䅁䅁睁䵁䅁䅁兂䅁䅁䵄祑愲兑䅯睙䅁䅁䅯杏䅁䅁䅯睂䅅䅁䅅䅁䉁䅁䅁兂䅁䅁䅁䅁䅁䅁杷允䅁䅁䅧䅁䑁䅁䅁䅁䙁䅁䅁䅁奃杸䉴权婂䅁䅁兂䅁䅁䅁䴷嘴兑䅯䅑䅁䅁䅯杊䅁䅁䅯䅂䍁䅧䅯允䅁䅁䅅䅁䉁䅁䅁兂晁敨剴䝗敔䅑杷允䅁䅁䅧䅁䑁䅁䅁䅁䙁䅁䅁䅁奃杸䉴权婂䅁䅁兂䅁䅁䅁䴷嘴兑䅯児䅁䅁䅯杊䅁䅁䅯䅂䍁䅧䅯允䅁䅁䅅䅁䉁䅁䅁兂晁敨剴䍗普䅑杷允䅁䅁䅕䅁䑁䅁䅷䅁䙁䅁䅁䅁䅂智䅴权捄䅁䅁权䱂䅁䅁权䡁允䅁允䅁䅁䅅䅁䙁䅁䱳㉮剈偪⽣䍄䉁䅁䅁䅃䅁䅁䅍䅁䅁䅁䅕䅁䅁䩁䝪ぃ䭅䙁䄴䅁䙁䅁䅁䅁杁硺䉖权㉁䅁䅁权流䅁䅁权䕁䅁䅋权䉁䅁䅁允䅁䅁䅅䅁佁䅁䅯䅁ぁ䍁䄴䅎穁䅁䅁䍄䉁䅁䅁兂䅁䅁䅍䅄䅁䅁䅕䅁䅁䡧睄歔䭅䅁䉉䅁䭁䑁䅣䅁䭁䅁䉣䅁䉁䅁䅁允䅁䅁䅕䥥砵硚䩓ぎ䵁䅉䅅䅁䙁䅁䅁睁䵁䅁䅁兂䅁䅁䅁晡但兑䅯䅹䅁䅁䅯睎䅁䅁䅯睂䅅䅁䅅䅁䉁䅁䅁兂䅁䅁䅁䅁䅁䅁杷允䅁䅁䅧䅁䑁䅁䅁䅁䙁䅁䅁䅁奃杸䉴权婂䅁䅁兂䅁䅁䅁䴷嘴兑䅯兑䅁䅁䅯杊䅁䅁䅯䅂䍁䅧䅯允䅁䅁䅅䅁䉁䅁䅁兂䭁㘱睎噐楶䅑杷允䅁䅁䅧䅁䑁䅁䅁䅁䙁䅁䅁䅁奃杸䉴权婂䅁䅁兂䅁䅁䅁䴷嘴兑䅯睒䅁䅁䅯杊䅁䅁䅯䅂䍁䅧䅯允䅁䅁䅅䅁䉁䅁䅁兂慃婭婭坓桘䅑杷允䅁䅁䅧䅁䑁䅁䅁䅁䙁䅁䅁䅁奃杸䉴权婂䅁䅁兂䅁䅁䅁䴷嘴兑䅯兎䅁䅁䅯杊䅁䅁䅯䅂䍁䅧䅯允䅁䅁䅅䅁䉁䅁䅁兂䅁䅁䅁䙉桘䅑杷允䅁䅁䅕䅁䑁䅁䅷䅁䙁䅁䅁䥁獃欵䉚权慃䅁䅁权䍂䅁䅁权䡁允䅁允䅁䅁䅅䅁䙁䉁㔶䥢畭䉫䍚䍄䉁䅁䅁兂䅁䅁䅍䅄䅁䅁䅕䅁䅁䱧湃ご䭅乁䅷䅁䭁䕁䅣䅁䭁䅁䉣䅁䉁䅁䅁允䅁䅁䅕㐱瑒〶煁吹䴸䅉䅅䅁䥁䅁䅁睁䅁䅁䅁兂䅁䅁䅁䵭䱙兑䅯杘䅁䅁䅕䅁䅁䉁偄商䭅䕁䅑䅁䭁䍁䅙䅁䭁䅁䅑潁䭁䅁䅅䅁䉁䅁䅁允䅁䅁䄴权䅁䑁䅍杌穁䑁䅕䅁䵁䅉䅅䅁䥁䅁䅁睁䅁䅁䅁兂䅁䅁䅁䵭䱙兑䅯䅘䅁䅁䅕䅁䅁䡁剄商䭅䕁䅳䅁䭁䍁䅙䅁䭁䅁䅑潁䭁䅁䅅䅁䉁䅁䅁允䅁䅁䅕ぷ㝪电婙䕪䵁䅉䅅䅁䙁䅁䅁睁䵁䅁䅁兂䅁䅁䅁䵑㜳䅑䅯杮䅁䅁䅯䅏䅁䅁䅯睂䅅䅁䅅䅁䉁䅁䅁兂噄佥浫免睪睐杷允䅁䅁䅕䅁䑁䅁䅷䅁䙁䅁䅁䥁獃欵䉚权灃䅁䅁权䱂䅁䅁权䡁允䅁允䅁䅁䅅䅁䭁䅁䉯䅁䵁䅉䅅䅁䙁䅁䅁睁䵁䅁䅁兂䅁䅁䅁㙲偒兑䅯朸䅁䅁䅯材䅁䅁䅯睂䅅䅁䅅䅁䉁䅁䅁兂慃婭婭剭火䅑杷允䅁䅁䅧䅁䑁䅁䅁䅁䙁䅁䅁䅁奃杸䉴权婂䅁䅁兂䅁䅁䅁䴷嘴兑䅯睓䅁䅁䅯杊䅁䅁䅯䅂䍁䅧䅯允䅁䅁䅅䅁䉁䅁䅁兂㝂䭆䠵塣栳䅑杷允䅁䅁䅕䅁䑁䅁䅷䅁䙁䅁䅁䅁杂癹䅴权佃䅁䅁权祁䅁䅁权䡁允䅁允䅁䅁䅅䅁䙁䅁䅁䅁䅁䅁䅁䍄䉁䅁䅁兂䅁䅁䅍䅄䅁䅁䅕䅁䅁䥁刳歔䭅䱁䅍䅁䭁䑁䅍䅁䭁䅁䉣䅁䉁䅁䅁允䅁䅁䅕䅁杁据䕐䕒䵉䅉䅅䅁䙁䅁䅁睁䵁䅁䅁兂䅁䅁䅃楡倵兑䅯杚䅁䅁䅯睎䅁䅁䅯睂䅅䅁䅅䅁䉁䅁䅁权十允䅁䍄䉁䅁䅁兂䅁䅁䅍䅄䅁䅁䅕䅁䅁䥷楄䕕䭅佁䅁䅁䭁䕁䅧䅁䭁䅁䉣䅁䉁䅁䅁允䅁䅁䅕䅁䅁䅁䅁䅁䵁䅉䅅䅁䙁䅁䅁睁䵁䅁䅁兂䅁䅁䅁䡫㑢䅑䅯䄱䅁䅁䅯杌䅁䅁䅯睂䅅䅁䅅䅁䉁䅁䅁兂䅁䅁䅁䅁䅁䅁杷允䅁䅁䅕䅁䑁䅁䅷䅁䙁䅁䅁䥁煂歌䈹权䥄䅁䅁权硁䅁䅁权䡁允䅁允䅁䅁䅅䅁䙁䅁䅁䅁䅁䅁䅁䍄䉁䅁䅁兂䅁䅁䅍䅄䅁䅁䅕䅁䅁䙧䕑䕕䭅䩁䅯䅁䭁䕁䅫䅁䭁䅁䉣䅁䉁䅁䅁允䅁䅁䅕剅ㅃぶ扭䕅䵉䅉䅅䅁䙁䅁䅁睁䵁䅁䅁兂䅁䅁䅁剔儹兑䅯杯䅁䅁䅯杏䅁䅁䅯睂䅅䅁䅅䅁䉁䅁䅁兂䅁䵧煷刹捸村杷允䅁䅁䅧䅁䑁䅁䅁䅁䙁䅁䅁䅁奃杸䉴权婂䅁䅁兂䅁䅁䅁䴷嘴兑䅯材䅁䅁䅯杊䅁䅁䅯䅂䍁䅧䅯允䅁䅁䅅䅁䉁䅁䅁兂㝂䭆䠵塍攳䅑杷允䅁䅁䅕䅁䑁䅁䅷䅁䙁䅁䅁䅁权晹䅴权卄䅁䅁权䱂䅁䅁权䡁允䅁允䅁䅁䅅䅁䙁䵁瑩獣瑇楅䄵䍄䉁䅁䅁䅃䅁䅁䅍䅁䅁䅁䅕䅁䅁䩁䝪ぃ䭅䙁䅫䅁䙁䅁䅁䅁獄桺䉖权乂䅁䅁权流䅁䅁权䕁䅁䅋权䉁䅁䅁允䅁䅁䅅䅁䙁偁潙䥘䬯敶䅆䍄䉁䅁䅁兂䅁䅁䅍䅄䅁䅁䅕䅁䅁䑁歪歔䭅佁䅑䅁䭁䕁䅕䅁䭁䅁䉣䅁䉁䅁䅁允䅁䅁䅕潨升䙚奶䕃䵁䅉䅅䅁䙁䅁䅁睁䵁䅁䅁兂䅁䅁䅃楡倵兑䅯䅭䅁䅁䅯䅍䅁䅁䅯睂䅅䅁䅅䅁䉁䅁䅁兂䅁䅁䅁䅁䅁䅁杷允䅁䅁䅕䅁䑁䅁䅷䅁䙁䅁䅁䅁杄晧䅨权畄䅁䅁权䱂䅁䅁权䡁允䅁允䅁䅁䅅䅁䙁䝁䉹呪㙱歶䅰䍄䉁䅁䅁䅃䅁䅁䅍䅁䅁䅁䅕䅁䅁䩁䝪ぃ䭅䙁䅫䅁䙁䅁䅁䅁㑄桺䉖权睁䅁䅁权流䅁䅁权䕁䅁䅋权䉁䅁䅁允䅁䅁䅅䅁佁䅁䅧䅁睁䍁䄴睎䅁䅁杷允䅁䅁䅕䅁䑁䅁䅷䅁䙁䅁䅁䅁睂癹䅴权杂䅁䅁权㝁䅁䅁权䡁允䅁允䅁䅁䅅䅁䭁䥁䅙䅁䵁䅉䅅䅁䥁䅁䅁睁䅁䅁䅁兂䅁䅁䅁䵭䱙兑䅯兗䅁䅁䅕䅁䅁偁佪商䭅䑁䅉䅁䭁䍁䅙䅁䭁䅁䅑潁䭁䅁䅅䅁䉁䅁䅁允䅁䅁䄴权䅁䑁䅉杌㕁䑁䅙䅁䵁䅉䅅䅁䙁䅁䅁睁䵁䅁䅁兂䅁䅁䅄佧兊兑䅯䅫䅁䅁䅯睓䅁䅁䅯睂䅅䅁䅅䅁䉁䅁䅁权䭁允䅁䍄䉁䅁䅁兂䅁䅁䅍䅄䅁䅁䅕䅁䅁䡧睄歔䭅佁䅙䅁䭁䕁䅍䅁䭁䅁䉣䅁䉁䅁䅁允䅁䅁䅕扳琹甯䅰稫䴸䅉䅅䅁䙁䅁䅁睁䵁䅁䅁兂䅁䅁䅁祥倱兑䅯䅙䅁䅁䅯李䅁䅁䅯睂䅅䅁䅅䅁䉁䅁䅁权䙃䅁䅁䍄䉁䅁䅁兂䅁䅁䅍䅄䅁䅁䅕䅁䅁䡧睄歔䭅乁䄴䅁䭁䕁䅉䅁䭁䅁䉣䅁䉁䅁䅁允䅁䅁䅕啋改灐呎歂䵁䅉䅅䅁䥁䅁䅁睁䅁䅁䅁兂䅁䅁䅁䵭䱙兑䅯兗䅁䅁䅕䅁䅁偁佪商䭅䑁䅫䅁䭁䍁䅙䅁䭁䅁䅑潁䭁䅁䅅䅁䉁䅁䅁允䅁䅁䄴权䅁䑁䅅杌ㅁ䑁䅙䅁䵁䅉䅅䅁䥁䅁䅁睁䅁䅁䅁兂䅁䅁䅁䵭䱙兑䅯兗䅁䅁䅕䅁䅁偁佪商䭅䑁䄸䅁䭁䍁䅙䅁䭁䅁䅑潁䭁䅁䅅䅁䉁䅁䅁允䅁䅁䄴权䅁䑁䅅杌㍁䑁䅑䅁䵁䅉䅅䅁䥁䅁䅁睁䅁䅁䅁兂䅁䅁䅁䵭䱙兑䅯䅇䅁䅁䅕䅁䅁䕁剄商䭅䑁䄸䅁䭁䍁䅙䅁䭁䅁䅑潁䭁䅁䅅䅁䉁䅁䅁允䅁䅁䅯杊䅁䅁杷允䅁䅁䅕䅁䑁䅁䅷䅁䙁䅁䅁䅁杁偋䅬权奄䅁䅁权䍂䅁䅁权䡁允䅁允䅁䅁䅅䅁䙁䅁䅁䅁䅁䅁䅁䍄䉁䅁䅁兂䅁䅁䅍䅄䅁䅁䅕䅁䅁䕧求ご䭅佁䅷䅁䭁䍁䄸䅁䭁䅁䉣䅁䉁䅁䅁允䅁䅁䅕䅁䅁䅁䅁䅁䵁䅉䅅䅁䥁䅁䅁睁䅁䅁䅁兂䅁䅁䅁䵭䱙兑䅯兗䅁䅁䅕䅁䅁偁佪商䭅䑁䅣䅁䭁䍁䅙䅁䭁䅁䅑潁䭁䅁䅅䅁䉁䅁䅁允䅁䅁䄴权䅁䑁䅁杌祁䑁䅕䅁䵁䅉䅅䅁䙁䅁䅁睁䵁䅁䅁兂䅁䅁䅁偷㝔䅑䅯杪䅁䅁䅯兓䅁䅁䅯睂䅅䅁䅅䅁䉁䅁䅁兂䅁䅁䅁䅁䅁䅁杷允䅁䅁䅕䅁䑁䅁䅷䅁䙁䅁䅁䅁䅄倹䅴权ぃ䅁䅁权穁䅁䅁权䡁允䅁允䅁䅁䅅䅁䙁䅁䅁䅁䅁䅁䅁䍄䉁䅁䅁䅃䅁䅁䅍䅁䅁䅁䅕䅁䅁䩁䝪ぃ䭅䉁䅧䅁䙁䅁䅁䅁啃硺䉖权⽁䅁䅁权流䅁䅁权䕁䅁䅋权䉁䅁䅁允䅁䅁䅅䅁䙁䥁牘払敧啚䅚䍄䉁䅁䅁䅃䅁䅁䅍䅁䅁䅁䅕䅁䅁䩁䝪ぃ䭅䙁䅫䅁䙁䅁䅁䅁㑄桺䉖权䝂䅁䅁权流䅁䅁权䕁䅁䅋权䉁䅁䅁允䅁䅁䅅䅁佁䅁䅷䅁瑁䑁䅕杌穁䑁䅍䅁䵁䅉䅅䅁䙁䅁䅁睁䵁䅁䅁兂䅁䅁䅁偷㝔䅑䅯杬䅁䅁䅯睒䅁䅁䅯睂䅅䅁䅅䅁䉁䅁䅁兂奃煺塣䱕㉍村杷允䅁䅁䅕䅁䑁䅁䅷䅁䙁䅁䅁䥁䅂啚䈹权㉄䅁䅁权䍂䅁䅁权䡁允䅁允䅁䅁䅅䅁䙁䙁䅖剕䥦普⽅䍄䉁䅁䅁兂䅁䅁䅍䅄䅁䅁䅕䅁䅁䭁欫ご䭅䭁䅣䅁䭁䑁䅅䅁䭁䅁䉣䅁䉁䅁䅁允䅁䅁䅯权䅅䅁杷允䅁䅁䅧䅁䑁䅁䅁䅁䙁䅁䅁䅁奃杸䉴权佂䅁䅁兂䅁䅁䅁䵉嘸兑䅯杒䅁䅁䅯杊䅁䅁䅯䅂䍁䅧䅯允䅁䅁䅅䅁䉁䅁䅁杄䵁䅁䅁兌穁䍁䄴免㕁䅁䅁䍄䉁䅁䅁兂䅁䅁䅍䅄䅁䅁䅕䅁䅁䑁歪歔䭅乁䄴䅁䭁䑁䅷䅁䭁䅁䉣䅁䉁䅁䅁允䅁䅁䅕䙅海剧晵ぅ䵁䅉䅅䅁䥁䅁䅁睁䅁䅁䅁兂䅁䅁䅁䵭䱙兑䅯䅗䅁䅁䅕䅁䅁䑁偺商䭅䍁䄸䅁䭁䍁䅙䅁䭁䅁䅑潁䭁䅁䅅䅁䉁䅁䅁允䅁䅁䄴权䅁䑁䅅杌穁䑁䅙䅁䵁䅉䅅䅁䙁䅁䅁睁䵁䅁䅁兂䅁䅁䅃偣佂兑䅯睲䅁䅁䅯睑䅁䅁䅯睂䅅䅁䅅䅁䉁䅁䅁兂䩁摖䘱䄰㡲睐杷允䅁䅁䅕䅁䑁䅁䅷䅁䙁䅁䅁䅁䕁啪䈹权獄䅁䅁权䍂䅁䅁权䡁允䅁允䅁䅁䅅䅁䙁䅁畮䙏啥佪⽣䍄䉁䅁䅁䅃䅁䅁䅍䅁䅁䅁䅕䅁䅁䩁䝪ぃ䭅䙁䅷䅁䙁䅁䅁䅁元硺䉖权祁䅁䅁权流䅁䅁权䕁䅁䅋权䉁䅁䅁允䅁䅁䅅䅁䙁䙁㑋潈牘坯䅒䍄䉁䅁䅁兂䅁䅁䅍䅄䅁䅁䅕䅁䅁䡧睄歔䭅䝁䅙䅁䭁䕁䅯䅁䭁䅁䉣䅁䉁䅁䅁允䅁䅁䅯䅇䅅䅁杷允䅁䅁䅕䅁䑁䅁䅷䅁䙁䅁䅁䅁䅂智䅴权硃䅁䅁权䅂䅁䅁权䡁允䅁允䅁䅁䅅䅁䙁䅁䅁䅁䅁䅁䅁䍄䉁䅁䅁䅃䅁䅁䅍䅁䅁䅁䅕䅁䅁䩁䝪ぃ䭅䙁䅫䅁䙁䅁䅁䅁㑄桺䉖权䥂䅁䅁权流䅁䅁权䕁䅁䅋权䉁䅁䅁允䅁䅁䅅䅁佁䅁䅯䅁睁䍁䄴䅏㑁䅁䅁䍄䉁䅁䅁兂䅁䅁䅍䅄䅁䅁䅕䅁䅁䍁潁唫䭁佁䅧䅁䭁䑁䅙䅁䭁䅁䉣䅁䉁䅁䅁允䅁䅁䅕䅁䅁䅁䅁䅁䵁䅉䅅䅁䙁䅁䅁睁䵁䅁䅁兂䅁䅁䅁偷㝔䅑䅯朳䅁䅁䅯杓䅁䅁䅯睂䅅䅁䅅䅁䉁䅁䅁兂䥂䙳畎癯䡫䅑杷允䅁䅁䅧䅁䑁䅁䅁䅁䙁䅁䅁䅁奃杸䉴权佂䅁䅁兂䅁䅁䅁䵏嘸兑䅯児䅁䅁䅯杊䅁䅁䅯䅂䍁䅧䅯允䅁䅁䅅䅁䉁䅁䅁杄䭁䅁䅁䅍畁䑁䅕兎䅁䅁杷允䅁䅁䅕䅁䑁䅁䅷䅁䙁䅁䅁䅁元癤䅨权㉄䅁䅁权䱂䅁䅁权䡁允䅁允䅁䅁䅅䅁䙁䥁捹䙊䩎瘷⽁䍄䉁䅁䅁兂䅁䅁䅍䅄䅁䅁䅕䅁䅁䉁䉃䔫䭁佁䅉䅁䭁䑁䅫䅁䭁䅁䉣䅁䉁䅁䅁允䅁䅁䅕偡㝗㥉祏ぃ䵁䅉䅅䅁䥁䅁䅁睁䅁䅁䅁兂䅁䅁䅁䵭䱙兑䅯兗䅁䅁䅕䅁䅁偁佪商䭅䑁䅷䅁䭁䍁䅙䅁䭁䅁䅑潁䭁䅁䅅䅁䉁䅁䅁允䅁䅁䄴权䅁䑁䅁杌㍁䑁䅧䅁䵁䅉䅅䅁䙁䅁䅁睁䵁䅁䅁兂䅁䅁䅁乖佚兑䅯具䅁䅁䅯睑䅁䅁䅯睂䅅䅁䅅䅁䉁䅁䅁兂㉂摉䕒牋村䅑杷允䅁䅁䅧䅁䑁䅁䅁䅁䙁䅁䅁䅁奃杸䉴权佂䅁䅁兂䅁䅁䅁乑噅兑䅯兑䅁䅁䅯杊䅁䅁䅯䅂䍁䅧䅯允䅁䅁䅅䅁䉁䅁䅁权流䅁䅁䍄䉁䅁䅁兂䅁䅁䅍䅄䅁䅁䅕䅁䅁䙁坔歔䭅䭁䅉䅁䭁䑁䅉䅁䭁䅁䉣䅁䉁䅁䅁允䅁䅁䅕䅁䅁⭎䙹歏䵉䅉䅅䅁䥁䅁䅁睁䅁䅁䅁兂䅁䅁䅁䵭䱙兑䅯兗䅁䅁䅕䅁䅁偁佪商䭅䕁䅯䅁䭁䍁䅙䅁䭁䅁䅑潁䭁䅁䅅䅁䉁䅁䅁允䅁䅁䄴权䅁䑁䅁杌ぁ䑁䅧䅁䵁䅉䅅䅁䙁䅁䅁睁䵁䅁䅁兂䅁䅁䅁䵙㝲䅑䅯具䅁䅁䅯村䅁䅁䅯睂䅅䅁䅅䅁䉁䅁䅁兂潂穉奨捷单䅑杷允䅁䅁䅧䅁䑁䅁䅁䅁䙁䅁䅁䅁奃杸䉴权婂䅁䅁兂䅁䅁䅁乣噅兑䅯免䅁䅁䅯杊䅁䅁䅯䅂䍁䅧䅯允䅁䅁䅅䅁䉁䅁䅁兂桃㡥穤桧慇䅑杷允䅁䅁䅕䅁䑁䅁䅷䅁䙁䅁䅁䅁䅄倹䅴权元䅁䅁权䕂䅁䅁权䡁允䅁允䅁䅁䅅䅁䭁䅁䉯䅁䵁䅉䅅䅁䙁䅁䅁睁䵁䅁䅁兂䅁䅁䅁㙲偒兑䅯䅁䅅䅁䅯杌䅁䅁䅯睂䅅䅁䅅䅁䉁䅁䅁权䝁允䅁䍄䉁䅁䅁兂䅁䅁䅍䅄䅁䅁䅕䅁䅁䝁确歔䭅䵁䅣䅁䭁䑁䄰䅁䭁䅁䉣䅁䉁䅁䅁允䅁䅁䅕ㅧ硂䭁剨唶䵅䅉䅅䅁䥁䅁䅁睁䅁䅁䅁兂䅁䅁䅁䵭䱙兑䅯兗䅁䅁䅕䅁䅁䡁剄商䭅䍁䄴䅁䭁䍁䅙䅁䭁䅁䅑潁䭁䅁䅅䅁䉁䅁䅁允䅁䅁䅕䍹㉌癙充ね䵁䅉䅅䅁䙁䅁䅁睁䵁䅁䅁兂䅁䅁䅃楡倵兑䅯睯䅁䅁䅯䅓䅁䅁䅯睂䅅䅁䅅䅁䉁䅁䅁兂䅁䅁䅁䅁䅁䅁杷允䅁䅁䅕䅁䑁䅁䅷䅁䙁䅁䅁䥁睃ば䈹权㉄䅁䅁权䭂䅁䅁权䡁允䅁允䅁䅁䅅䅁䙁䱁兗㤹慮⽖⽍䍄䉁䅁䅁兂䅁䅁䅍䅄䅁䅁䅕䅁䅁䍁潁唫䭁䱁䄸䅁䭁䕁䅳䅁䭁䅁䉣䅁䉁䅁䅁允䅁䅁䅕䅁䅁䅁䅁䅁䵁䅉䅅䅁䥁䅁䅁睁䅁䅁䅁兂䅁䅁䅁䵭䱙兑䅯兗䅁䅁䅕䅁䅁䡁剄商䭅䑁䅑䅁䭁䍁䅙䅁䭁䅁䅑潁䭁䅁䅅䅁䉁䅁䅁允䅁䅁䅕琲䕖䥳捕歮䵁䅉䅅䅁䙁䅁䅁睁䵁䅁䅁兂䅁䅁䅁剔儹兑䅯䄷䅁䅁䅯兒䅁䅁䅯睂䅅䅁䅅䅁䉁䅁䅁兂捂桸牦楅䑍䅑杷允䅁䅁䅧䅁䑁䅁䅁䅁䙁䅁䅁䅁奃杸䉴权婂䅁䅁兂䅁䅁䅁乣噅兑䅯䅏䅁䅁䅯杊䅁䅁䅯䅂䍁䅧䅯允䅁䅁䅅䅁䉁䅁䅁兂㙃䝃䴸奙扱䅑杷允䅁䅁䅧䅁䑁䅁䅁䅁䙁䅁䅁䅁奃杸䉴权婂䅁䅁兂䅁䅁䅁乣噅兑䅯兏䅁䅁䅯杊䅁䅁䅯䅂䍁䅧䅯允䅁䅁䅅䅁䉁䅁䅁兂䙂ㄱ䤸䩷慡䅑杷允䅁䅁䅕䅁䑁䅁䅷䅁䙁䅁䅁䥁啂䙂䉂权䡄䅁䅁权㡁䅁䅁权䡁允䅁允䅁䅁䅅䅁䙁䡁䤶獨呅乐䉰䍄䉁䅁䅁兂䅁䅁䅍䅄䅁䅁䅕䅁䅁䕺瑍歭䭅䝁䅁䅁䭁䑁䅉䅁䭁䅁䉣䅁䉁䅁䅁允䅁䅁䅯来䅁䅁杷允䅁䅁䅕䅁䑁䅁䅷䅁䙁䅁䅁䅁杄晧䅨权い䅁䅁权䉂䅁䅁权䡁允䅁允䅁䅁䅅䅁䙁䙁偹癷潕䉘䄵䍄䉁䅁䅁兂䅁䅁䅍䅄䅁䅁䅕䅁䅁䵁い〫䭁乁䅉䅁䭁䑁䅧䅁䭁䅁䉣䅁䉁䅁䅁允䅁䅁䅕䅁䅁䅁䅁䅁䵁䅉䅅䅁䙁䅁䅁睁䵁䅁䅁兂䅁䅁䅁偷㝔䅑䅯朰䅁䅁䅯杒䅁䅁䅯睂䅅䅁䅅䅁䉁䅁䅁兂牄㡉琰㕪睕䅑杷允䅁䅁䅧䅁䑁䅁䅁䅁䙁䅁䅁䅁奃杸䉴权捂䅁䅁兂䅁䅁䅁乑噅兑䅯䅎䅁䅁䅯杊䅁䅁䅯䅂䍁䅧䅯允䅁䅁䅅䅁䉁䅁䅁权流䅁䅁䍄䉁䅁䅁兂䅁䅁䅍䅄䅁䅁䅕䅁䅁䡁䭄〫䭁偁䅧䅁䭁䑁䄴䅁䭁䅁䉣䅁䉁䅁䅁允䅁䅁䅕䅁䅁䅁䅁䅁䵁䅉䅅䅁䥁䅁䅁睁䅁䅁䅁兂䅁䅁䅁䵭䱙兑䅯兗䅁䅁䅕䅁䅁䡁剄商䭅䑁䄸䅁䭁䍁䅙䅁䭁䅁䅑潁䭁䅁䅅䅁䉁䅁䅁允䅁䅁䅕⭒呬偶煹ぬ䵁䅉䅅䅁䙁䅁䅁睁䵁䅁䅁兂䅁䅁䅃䝑偖兑䅯睙䅁䅁䅯兏䅁䅁䅯睂䅅䅁䅅䅁䉁䅁䅁兂䅁䅁䅁䅁䅁䅁杷允䅁䅁䅕䅁䑁䅁䅷䅁䙁䅁䅁䵁䅃水䉂权䅁允䅁权睁䅁䅁权䡁允䅁允䅁䅁䅅䅁䭁䑁䈸䅁䵁䅉䅅䅁䙁䅁䅁睁䵁䅁䅁兂䅁䅁䅁䵯㝮䅑䅯䄸䅁䅁䅯䅑䅁䅁䅯睂䅅䅁䅅䅁䉁䅁䅁兂䅁䅁䅁䅁䅁䅁杷允䅁䅁䅕䅁䑁䅁䅷䅁䙁䅁䅁䅁乂ㅈ䉂权浂䅁䅁权畁䅁䅁权䡁允䅁允䅁䅁䅅䅁䭁䉁䈴䅁䵁䅉䅅䅁䥁䅁䅁睁䅁䅁䅁兂䅁䅁䅁䵭䱙兑䅯兗䅁䅁䅕䅁䅁䡁剄商䭅䕁䅁䅁䭁䍁䅙䅁䭁䅁䅑潁䭁䅁䅅䅁䉁䅁䅁允䅁䅁䅕噫呲䝣㕵䕯䵁䅉䅅䅁䙁䅁䅁睁䵁䅁䅁兂䅁䅁䅃䝑偖兑䅯䅮䅁䅁䅯睏䅁䅁䅯睂䅅䅁䅅䅁䉁䅁䅁兂䅁䅁䅁䅁䅁䅁杷允䅁䅁䅧䅁䑁䅁䅁䅁䙁䅁䅁䅁奃杸䉴权婂䅁䅁兂䅁䅁䅁乣噅兑䅯李䅁䅁䅯杊䅁䅁䅯䅂䍁䅧䅯允䅁䅁䅅䅁䉁䅁䅁兂䵂佐倱坪桋䅑杷允䅁䅁䅕䅁䑁䅁䅷䅁䙁䅁䅁䅁㑁䔵䈵权千䅁䅁权䑂䅁䅁权䡁允䅁允䅁䅁䅅䅁䙁偁䕂䝓㡳偖䉤䍄䉁䅁䅁䅃䅁䅁䅍䅁䅁䅁䅕䅁䅁䩁䝪ぃ䭅䙁䅫䅁䙁䅁䅁䅁睂到䉖权⭁䅁䅁权流䅁䅁权䕁䅁䅋权䉁䅁䅁允䅁䅁䅅䅁䙁䅁瑬椸㍗婁䄱䍄䉁䅁䅁䅃䅁䅁䅍䅁䅁䅁䅕䅁䅁䩁䝪ぃ䭅䙁䅷䅁䙁䅁䅁䅁睄桺䉖权⭁䅁䅁权流䅁䅁权䕁䅁䅋权䉁䅁䅁允䅁䅁䅅䅁䙁䱁敧敨剴䥦䅨䍄䉁䅁䅁兂䅁䅁䅍䅄䅁䅁䅕䅁䅁䉁䉃䔫䭁䱁䄸䅁䭁䑁䅯䅁䭁䅁䉣䅁䉁䅁䅁允䅁䅁䅕䅁䅁䅁䅁䅁䵁䅉䅅䅁䙁䅁䅁睁䵁䅁䅁兂䅁䅁䅃楡倵兑䅯䄰䅁䅁䅯睒䅁䅁䅯睂䅅䅁䅅䅁䉁䅁䅁兂䅁䅁䅁䅁䅁䅁杷允䅁䅁䅕䅁䑁䅁䅷䅁䙁䅁䅁䅁䅂智䅴权兄䅁䅁权ぁ䅁䅁权䡁允䅁允䅁䅁䅅䅁䙁䅁䅁䅁䅁䅁䅁䍄䉁䅁䅁兂䅁䅁䅍䅄䅁䅁䅕䅁䅁䕺瑍歭䭅䩁䅷䅁䭁䑁䅣䅁䭁䅁䉣䅁䉁䅁䅁允䅁䅁䅕䅁䅁䅁䅁䅁䵁䅉䅅䅁䙁䅁䅁睁䵁䅁䅁兂䅁䅁䅄佧兊兑䅯䅮䅁䅁䅯睐䅁䅁䅯睂䅅䅁䅅䅁䉁䅁䅁兂䅁䅁䅁䅁䅁䅁杷允䅁䅁䅧䅁䑁䅁䅁䅁䙁䅁䅁䅁奃杸䉴权坂䅁䅁兂䅁䅁䅁䵉嘸兑䅯杓䅁䅁䅯杊䅁䅁䅯䅂䍁䅧䅯允䅁䅁䅅䅁䉁䅁䅁杄䭁䅁䅁免畁䑁䅁䅏䅁䅁杷允䅁䅁䅧䅁䑁䅁䅁䅁䙁䅁䅁䅁奃杸䉴权婂䅁䅁兂䅁䅁䅁乣噅兑䅯杓䅁䅁䅯杊䅁䅁䅯䅂䍁䅧䅯允䅁䅁䅅䅁䉁䅁䅁兂潃灐倸呢攲䅑杷允䅁䅁䅕䅁䑁䅁䅷䅁䙁䅁䅁䅁杄晧䅨权楃䅁䅁权䅂䅁䅁权䡁允䅁允䅁䅁䅅䅁䙁䅁䅁䝅祬ㄵ䍨䍄䉁䅁䅁兂䅁䅁䅍䅄䅁䅁䅕䅁䅁䵁い〫䭁乁䅉䅁䭁䑁䅫䅁䭁䅁䉣䅁䉁䅁䅁允䅁䅁䅕䅁䅁䅁䅁䅁䵁䅉䅅䅁䙁䅁䅁睁䵁䅁䅁兂䅁䅁䅁穗偂兑䅯杴䅁䅁䅯杏䅁䅁䅯睂䅅䅁䅅䅁䉁䅁䅁兂䅁䅁䅁䅁䅁䅁杷允䅁䅁䅕䅁䑁䅁䅷䅁䙁䅁䅁䅁扂䕍䈹权㙃䅁䅁权㕁䅁䅁权䡁允䅁允䅁䅁䅅䅁䙁䅁䅁䅁䅁䅁䅁䍄䉁䅁䅁䅃䅁䅁䅍䅁䅁䅁䅕䅁䅁䩁䝪ぃ䭅䙁䅫䅁䙁䅁䅁䅁睂到䉖权䍂䅁䅁权流䅁䅁权䕁䅁䅋权䉁䅁䅁允䅁䅁䅅䅁䙁䡁呄㡸㡃䩄䅸䍄䉁䅁䅁兂䅁䅁䅍䅄䅁䅁䅕䅁䅁䥷楄䕕䭅偁䅑䅁䭁䕁䄰䅁䭁䅁䉣䅁䉁䅁䅁允䅁䅁䅕䅁䅁䅁䅁䅁䵁䅉䅅䅁䙁䅁䅁睁䵁䅁䅁兂䅁䅁䅁䵯㝮䅑䅯睵䅁䅁䅯杍䅁䅁䅯睂䅅䅁䅅䅁䉁䅁䅁兂䅁䅁䅁䅁䅁䅁杷允䅁䅁䅕䅁䑁䅁䅷䅁䙁䅁䅁䥁啂䙂䉂权䕁允䅁权祁䅁䅁权䡁允䅁允䅁䅁䅅䅁䙁䅁䅁䅁䅁䅁䅁䍄䉁䅁䅁䅃䅁䅁䅍䅁䅁䅁䅕䅁䅁䩁䝪ぃ䭅䙁䅫䅁䙁䅁䅁䅁歄桺䉖权獁䅁䅁权流䅁䅁权䕁䅁䅋权䉁䅁䅁允䅁䅁䅅䅁佁䅁䅷䅁ㅁ䑁䅙杌㍁䑁䅙䅁䵁䅉䅅䅁䙁䅁䅁睁䵁䅁䅁兂䅁䅁䅃佲䝚兑䅯朱䅁䅁䅯杏䅁䅁䅯睂䅅䅁䅅䅁䉁䅁䅁兂䅁䅁䅁䅁䅁䅁杷允䅁䅁䅕䅁䑁䅁䅷䅁䙁䅁䅁䥁獃欵䉚权楄䅁䅁权硁䅁䅁权䡁允䅁允䅁䅁䅅䅁䙁䅁䅁䅁䅁䅁䅁䍄䉁䅁䅁兂䅁䅁䅍䅄䅁䅁䅕䅁䅁䭁欫ご䭅䝁䅍䅁䭁䝁䅑䅁䭁䝁䅅䅁䉁䅁䅁允䅁䅁䅕㙈佳䭲奇び䵁䅉䅅䅁䙁䅁䅁睁䵁䅁䅁兂䅁䅁䅃佲䝚兑䅯䄯䅁䅁䅯䅔䅁䅁䅯睂䅅䅁䅅䅁䉁䅁䅁兂偂剨乨灲⽉䅑杷允䅁䅁䅧䅁䑁䅁䅁䅁䙁䅁䅁䅁奃杸䉴权婂䅁䅁兂䅁䅁䅁䴵嘴兑䅯䅎䅁䅁䅯杊䅁䅁䅯䅂䍁䅧䅯允䅁䅁䅅䅁䉁䅁䅁杄䭁䅁䅁兎㉁䍁䄴兏䅁䅁杷允䅁䅁䅕䅁䑁䅁䅷䅁䙁䅁䅁䅁杄晧䅨权奄䅁䅁权㡁䅁䅁权䡁允䅁允䅁䅁䅅䅁䙁䝁䉂潺吸䅤䅖䍄䉁䅁䅁䅃䅁䅁䅍䅁䅁䅁䅕䅁䅁䩁䝪ぃ䭅䙁䅫䅁䙁䅁䅁䅁䅂到䉖权䕂䅁䅁权流䅁䅁权䕁䅁䅋权䉁䅁䅁允䅁䅁䅅䅁䭁䍁䅙䅁䵁䅉䅅䅁䙁䅁䅁睁䵁䅁䅁兂䅁䅁䅁䍉㕪䅑䅯朵䅁䅁䅯睒䅁䅁䅯睂䅅䅁䅅䅁䉁䅁䅁兂䅁䅁䅁䅁䅁䅁杷允䅁䅁䅕䅁䑁䅁䅷䅁䙁䅁䅁䅁权晹䅴权橂䅁䅁权䑂䅁䅁权䡁允䅁允䅁䅁䅅䅁䙁䡁敊䍬兲㍆䍤䍄䉁䅁䅁兂䅁䅁䅍䅄䅁䅁䅕䅁䅁䑁歪歔䭅䝁䅍䅁䭁䕁䅑䅁䭁䅁䉣䅁䉁䅁䅁允䅁䅁䅕䅁䅁䅁䅁䅁䵁䅉䅅䅁䙁䅁䅁睁䵁䅁䅁兂䅁䅁䅁晡但兑䅯䄷䅁䅁䅯睌䅁䅁䅯睂䅅䅁䅅䅁䉁䅁䅁兂䅁䅁䅁䅁䅁䅁杷允䅁䅁䅕䅁䑁䅁䅷䅁䙁䅁䅁䥁睃ば䈹权湃䅁䅁权獁䅁䅁权䡁允䅁允䅁䅁䅅䅁䭁䅁䉯䅁䵁䅉䅅䅁䙁䅁䅁睁䵁䅁䅁兂䅁䅁䅃䭳偤兑䅯䄴䅁䅁䅯兒䅁䅁䅯睂䅅䅁䅅䅁䉁䅁䅁兂湄杈剌桦橺睐杷允䅁䅁䅧䅁䑁䅁䅁䅁䙁䅁䅁䅁奃杸䉴权婂䅁䅁兂䅁䅁䅁䴵嘴兑䅯䅏䅁䅁䅯杊䅁䅁䅯䅂䍁䅧䅯允䅁䅁䅅䅁䉁䅁䅁杄䵁䅁䅁兎㉁䍁䄴兏ぁ䅁䅁䍄䉁䅁䅁兂䅁䅁䅍䅄䅁䅁䅕䅁䅁䡁瑳ご䭅䥁䄴䅁䭁䑁䅕䅁䭁䅁䉣䅁䉁䅁䅁允䅁䅁䅕䅁䅁䅁䅁䅁䵁䅉䅅䅁䥁䅁䅁睁䅁䅁䅁兂䅁䅁䅁䵭䱙兑䅯兗䅁䅁䅕䅁䅁佁佔商䭅䑁䅫䅁䭁䍁䅙䅁䭁䅁䅑潁䭁䅁䅅䅁䉁䅁䅁允䅁䅁䄴䅄䅁䑁䅕李畁䑁䅫兎䅁䅁杷允䅁䅁䅕䅁䑁䅁䅷䅁䙁䅁䅁䥁煂歌䈹权㑃䅁䅁权硁䅁䅁权䡁允䅁允䅁䅁䅅䅁䙁䅁䅁䅁䅁䅁䅁䍄䉁䅁䅁兂䅁䅁䅍䅄䅁䅁䅕䅁䅁䑧婴ご䭅䩁䅷䅁䭁䑁䅫䅁䭁䅁䉣䅁䉁䅁䅁允䅁䅁䅕扉祂䩡乆歔䵁䅉䅅䅁䥁䅁䅁睁䅁䅁䅁兂䅁䅁䅁䵭䱙兑䅯䅇䅁䅁䅕䅁䅁䡁剄商䭅䕁䅑䅁䭁䍁䅙䅁䭁䅁䅑潁䭁䅁䅅䅁䉁䅁䅁允䅁䅁䅕坵楮畴敗啭䵁䅉䅅䅁䥁䅁䅁睁䅁䅁䅁兂䅁䅁䅁䵭䱙兑䅯兗䅁䅁䅕䅁䅁佁佔商䭅䑁䅙䅁䭁䍁䅙䅁䭁䅁䅑潁䭁䅁䅅䅁䉁䅁䅁允䅁䅁䄴䅄䅁䑁䅕䅏畁䑁䅑睍䅁䅁杷允䅁䅁䅧䅁䑁䅁䅁䅁䙁䅁䅁䅁奃杸䉴权婂䅁䅁兂䅁䅁䅁䴵嘴兑䅯䅒䅁䅁䅯杊䅁䅁䅯䅂䍁䅧䅯允䅁䅁䅅䅁䉁䅁䅁杄䵁䅁䅁兎㕁䍁䄴杍祁䅁䅁䍄䉁䅁䅁兂䅁䅁䅍䅄䅁䅁䅕䅁䅁䉁䉃䔫䭁䭁䅁䅁䭁䑁䅷䅁䭁䅁䉣䅁䉁䅁䅁允䅁䅁䅕癇橓坯䑎啊䵁䅉䅅䅁䙁䅁䅁睁䵁䅁䅁兂䅁䅁䅁䥂倱兑䅯睯䅁䅁䅯睍䅁䅁䅯睂䅅䅁䅅䅁䉁䅁䅁兂䅁䅁䅁䅁䅁䅁杷允䅁䅁䅧䅁䑁䅁䅁䅁䙁䅁䅁䅁奃杸䉴权捂䅁䅁兂䅁䅁䅁乣噅兑䅯兓䅁䅁䅯杊䅁䅁䅯䅂䍁䅧䅯允䅁䅁䅅䅁䉁䅁䅁兂楂㝋呣丱䭓䅑杷允䅁䅁䅕䅁䑁䅁䅷䅁䙁䅁䅁䅁䅂智䅴权灃䅁䅁权祁䅁䅁权䡁允䅁允䅁䅁䅅䅁䭁䅁䉯䅁䵁䅉䅅䅁䥁䅁䅁睁䅁䅁䅁兂䅁䅁䅁䵭䱙兑䅯兗䅁䅁䅕䅁䅁佁佔商䭅䕁䅧䅁䭁䍁䅙䅁䭁䅁䅑潁䭁䅁䅅䅁䉁䅁䅁允䅁䅁䄴䅄䅁䑁䅙䅍畁䑁䅁睍䅁䅁杷允䅁䅁䅕䅁䑁䅁䅷䅁䙁䅁䅁䥁獃欵䉚权㡄䅁䅁权䕂䅁䅁权䡁允䅁允䅁䅁䅅䅁䙁䝁䩹敎㡦穡䅬䍄䉁䅁䅁兂䅁䅁䅍䅄䅁䅁䅕䅁䅁䩁㉂䔫䭁䥁䄴䅁䭁䕁䅅䅁䭁䅁䉣䅁䉁䅁䅁允䅁䅁䅕䅁䅁䅁䅁䅁䵁䅉䅅䅁䙁䅁䅁睁䵁䅁䅁兂䅁䅁䅁䵙㝲䅑䅯䄶䅁䅁䅯睍䅁䅁䅯睂䅅䅁䅅䅁䉁䅁䅁兂䅁䅁䅁䅁䅁䅁杷允䅁䅁䅧䅁䑁䅁䅁䅁䙁䅁䅁䅁奃杸䉴权婂䅁䅁兂䅁䅁䅁䴵嘴兑䅯睓䅁䅁䅯杊䅁䅁䅯䅂䍁䅧䅯允䅁䅁䅅䅁䉁䅁䅁杄䵁䅁䅁李睁䍁䄴睍祁䅁䅁䍄䉁䅁䅁兂䅁䅁䅍䅄䅁䅁䅕䅁䅁䙁坔歔䭅䥁䄴䅁䭁䕁䅑䅁䭁䅁䉣䅁䉁䅁䅁允䅁䅁䅕䅁䅁䅁䅁䅁䵁䅉䅅䅁䙁䅁䅁睁䵁䅁䅁兂䅁䅁䅁晡但兑䅯杬䅁䅁䅯兎䅁䅁䅯睂䅅䅁䅅䅁䉁䅁䅁兂䉄湩何兴眴村杷允䅁䅁䅕䅁䑁䅁䅷䅁䙁䅁䅁䅁杁偋䅬权煄䅁䅁权乂䅁䅁权䡁允䅁允䅁䅁䅅䅁䙁䅁䅁䅁䅁䅁䅁䍄䉁䅁䅁䅃䅁䅁䅍䅁䅁䅁䅕䅁䅁䩁䝪ぃ䭅䙁䅷䅁䙁䅁䅁䅁歄桺䉖权䅂䅁䅁权流䅁䅁权䕁䅁䅋权䉁䅁䅁允䅁䅁䅅䅁佁䅁䅯䅁硁䑁䅙杌祁䅁䅁䍄䉁䅁䅁兂䅁䅁䅍䅄䅁䅁䅕䅁䅁䅁乓ご䭅䥁䅫䅁䭁䑁䅙䅁䭁䅁䉣䅁䉁䅁䅁允䅁䅁䅯兲䅁䅁杷允䅁䅁䅕䅁䑁䅁䅷䅁䙁䅁䅁䅁扂䕍䈹权橂䅁䅁权㙁䅁䅁权䡁允䅁允䅁䅁䅅䅁䙁䅁䅁䅁䅁䅁䅁䍄䉁䅁䅁兂䅁䅁䅍䅄䅁䅁䅕䅁䅁䭁䩄〫䭁䥁䅫䅁䭁䕁䅣䅁䭁䅁䉣䅁䉁䅁䅁允䅁䅁䅯兲䅁䅁杷允䅁䅁䅕䅁䑁䅁䅷䅁䙁䅁䅁䅁元癤䅨权奄䅁䅁权䡂䅁䅁权䡁允䅁允䅁䅁䅅䅁䙁䱁浉偲䄹睂䅒䍄䉁䅁䅁䅃䅁䅁䅍䅁䅁䅁䅕䅁䅁䩁䝪ぃ䭅䙁䅫䅁䙁䅁䅁䅁允硺䉖权癁䅁䅁权流䅁䅁权䕁䅁䅋权䉁䅁䅁允䅁䅁䅅䅁佁䅁䅯䅁㉁䍁䄴䅎㍁䅁䅁䍄䉁䅁䅁䅃䅁䅁䅍䅁䅁䅁䅕䅁䅁䩁䝪ぃ䭅䙁䅧䅁䙁䅁䅁䅁䅂到䉖权睁䅁䅁权流䅁䅁权䕁䅁䅋权䉁䅁䅁允䅁䅁䅅䅁䭁䍁䅙䅁䵁䅉䅅䅁䙁䅁䅁睁䵁䅁䅁兂䅁䅁䅁䵙㝲䅑䅯杭䅁䅁䅯睒䅁䅁䅯睂䅅䅁䅅䅁䉁䅁䅁兂癁獓浘呶噑村杷允䅁䅁䅕䅁䑁䅁䅷䅁䙁䅁䅁䅁扂䕍䈹权湃䅁䅁权㍁䅁䅁权䡁允䅁允䅁䅁䅅䅁䭁䅁䉯䅁䵁䅉䅅䅁䥁䅁䅁睁䅁䅁䅁兂䅁䅁䅁䵭䱙兑䅯兗䅁䅁䅕䅁䅁䉁偄商䭅䑁䅅䅁䭁䍁䅙䅁䭁䅁䅑潁䭁䅁䅅䅁䉁䅁䅁允䅁䅁䄴权䅁䑁䅑杌祁䑁䅍䅁䵁䅉䅅䅁䙁䅁䅁睁䵁䅁䅁兂䅁䅁䅁䵣㝲䅑䅯䅬䅁䅁䅯兑䅁䅁䅯睂䅅䅁䅅䅁䉁䅁䅁权流允䅁䍄䉁䅁䅁兂䅁䅁䅍䅄䅁䅁䅕䅁䅁䕺瑍歭䭅䅁䉉䅁䭁䑁䄰䅁䭁䅁䉣䅁䉁䅁䅁允䅁䅁䅕䅁䅁䅁䅁䅁䵁䅉䅅䅁䥁䅁䅁睁䅁䅁䅁兂䅁䅁䅁䵭䱙兑䅯䅘䅁䅁䅕䅁䅁䭁偔商䭅䑁䄸䅁䭁䍁䅙䅁䭁䅁䅑潁䭁䅁䅅䅁䉁䅁䅁允䅁䅁䅕呣䬰㘱睎き䵁䅉䅅䅁䙁䅁䅁睁䵁䅁䅁兂䅁䅁䅃佲䝚兑䅯䄫䅁䅁䅯䅓䅁䅁䅯睂䅅䅁䅅䅁䉁䅁䅁兂歃䍅䙤䵇兰村杷允䅁䅁䅕䅁䑁䅁䅷䅁䙁䅁䅁䵁䅃水䉂权祄䅁䅁权㥁䅁䅁权䡁允䅁允䅁䅁䅅䅁䙁䅁䅁䅁䅁䅁䅁䍄䉁䅁䅁兂䅁䅁䅍䅄䅁䅁䅕䅁䅁䥁刳歔䭅䵁䅕䅁䭁䕁䅁䅁䭁䅁䉣䅁䉁䅁䅁允䅁䅁䅕䵘奱䡙づ歄䵁䅉䅅䅁䙁䅁䅁睁䵁䅁䅁兂䅁䅁䅁䥂倱兑䅯杫䅁䅁䅯睍䅁䅁䅯睂䅅䅁䅅䅁䉁䅁䅁兂䅁䅁䅁䅁䅁䅁杷允䅁䅁䅕䅁䑁䅁䅷䅁䙁䅁䅁䅁䅂智䅴权杂䅁䅁权䭂䅁䅁权䡁允䅁允䅁䅁䅅䅁䭁䡁䅉䅁䵁䅉䅅䅁䥁䅁䅁睁䅁䅁䅁兂䅁䅁䅁䵭䱙兑䅯䅇䅁䅁䅕䅁䅁佁佺商䭅䕁䅷䅁䭁䍁䅙䅁䭁䅁䅑潁䭁䅁䅅䅁䉁䅁䅁允䅁䅁䅕灭婭婭湭䕭䵁䅉䅅䅁䙁䅁䅁睁䵁䅁䅁兂䅁䅁䅁䥂倱兑䅯朰䅁䅁䅯䅐䅁䅁䅯睂䅅䅁䅅䅁䉁䅁䅁兂䅁䅁䅁䅁硁䅑杷允䅁䅁䅕䅁䑁䅁䅷䅁䙁䅁䅁䵁䅃水䉂权㑃䅁䅁权䑁䅁䅁权䡁允䅁允䅁䅁䅅䅁䙁䅁䅁䅁䅁䅁䅁䍄䉁䅁䅁䅃䅁䅁䅍䅁䅁䅁䅕䅁䅁䩁䝪ぃ䭅䙁䅍䅁䙁䅁䅁䅁㑁硺䉖权㑁䅁䅁权流䅁䅁权䕁䅁䅋权䉁䅁䅁允䅁䅁䅅䅁佁䅁䅧䅁睁䍁䄴兏䅁䅁杷允䅁䅁䅧䅁䑁䅁䅁䅁䙁䅁䅁䅁奃杸䉴权捂䅁䅁兂䅁䅁䅁䵬嘸兑䅯䅔䅁䅁䅯杊䅁䅁䅯䅂䍁䅧䅯允䅁䅁䅅䅁䉁䅁䅁兂㝂䭆䠵儴㥊䅑杷允䅁䅁䅕䅁䑁䅁䅷䅁䙁䅁䅁䥁睃ば䈹权杂䅁䅁权㙁䅁䅁权䡁允䅁允䅁䅁䅅䅁䭁䝁䅯䅁䵁䅉䅅䅁䙁䅁䅁睁䵁䅁䅁兂䅁䅁䅁䵙㝲䅑䅯杺䅁䅁䅯睌䅁䅁䅯睂䅅䅁䅅䅁䉁䅁䅁兂䅁䅁䅁䅁䅁䅁杷允䅁䅁䅙䅁䑁䅁䅷䅁䙁䅁䅁䥁煂歌䈹权祄䅁䅁权歂䅁䅁权䅁䅁䅁权桂䅁䅁允䅁䅁䅅䅁䙁䍁㠸䈹吲穖䅆䍄䉁䅁䅁兂䅁䅁䅍䅄䅁䅁䅕䅁䅁䙁坔歔䭅䵁䄴䅁䭁䕁䅣䅁䭁䅁䉣䅁䉁䅁䅁允䅁䅁䅕䘹噢栰噰樯䴸䅉䅅䅁䥁䅁䅁睁䅁䅁䅁兂䅁䅁䅁䵭䱙兑䅯兗䅁䅁䅕䅁䅁䉁偄商䭅䕁䅁䅁䭁䍁䅙䅁䭁䅁䅑潁䭁䅁䅅䅁䉁䅁䅁允䅁䅁䄴权䅁䑁䅉杌祁䑁䅙䅁䵁䅉䅅䅁䙁䅁䅁睁䵁䅁䅁兂䅁䅁䅁䡫㑢䅑䅯朰䅁䅁䅯兑䅁䅁䅯睂䅅䅁䅅䅁䉁䅁䅁兂歃䑣䬰礱灍䅑杷允䅁䅁䅕䅁䑁䅁䅷䅁䙁䅁䅁䅁㝂啌䈹权奃䅁䅁权䑂䅁䅁权䡁允䅁允䅁䅁䅅䅁䙁䥁䌲畇䌹刵䍤䍄䉁䅁䅁兂䅁䅁䅍䅄䅁䅁䅕䅁䅁䕺瑍歭䭅䅁䉁䅁䭁䕁䅉䅁䭁䅁䉣䅁䉁䅁䅁允䅁䅁䅯䅁䅁䅁杷允䅁䅁䅧䅁䑁䅁䅁䅁䙁䅁䅁䅁奃杸䉴权婂䅁䅁兂䅁䅁䅁䵅嘸兑䅯睏䅁䅁䅯杊䅁䅁䅯䅂䍁䅧䅯允䅁䅁䅅䅁䉁䅁䅁杄䭁䅁䅁杍畁䑁䅧免䅁䅁杷允䅁䅁䅕䅁䑁䅁䅷䅁䙁䅁䅁䅁权晹䅴权橂䅁䅁权⽁䅁䅁权䡁允䅁允䅁䅁䅅䅁䙁䅁䅃捥慇ㅪ䍰䍄䉁䅁䅁兂䅁䅁䅍䅄䅁䅁䅕䅁䅁䭁欫ご䭅佁䅁䅁䭁䑁䄴䅁䭁䅁䉣䅁䉁䅁䅁允䅁䅁䅕瀱楂噪㡥䐸䴸䅉䅅䅁䥁䅁䅁睁䅁䅁䅁兂䅁䅁䅁䵭䱙兑䅯䅘䅁䅁䅕䅁䅁佁佺商䭅䑁䅷䅁䭁䍁䅙䅁䭁䅁䅑潁䭁䅁䅅䅁䉁䅁䅁允䅁䅁䅕体㙆䝆刷唶䵁䅉䅅䅁䙁䅁䅁睁䵁䅁䅁兂䅁䅁䅁䥅㑈䅑䅯朲䅁䅁䅯䅔䅁䅁䅯睂䅅䅁䅅䅁䉁䅁䅁兂䅁䅁䅁䅁䅁䅁杷允䅁䅁䅧䅁䑁䅁䅁䅁䙁䅁䅁䅁奃杸䉴权牁䅁䅁兂䅁䅁䅁䵉嘸兑䅯䅏䅁䅁䅯杊䅁䅁䅯䅂䍁䅧䅯允䅁䅁䅅䅁䉁䅁䅁杄䵁䅁䅁兌祁䍁䄴䅎㍁䅁䅁䍄䉁䅁䅁兂䅁䅁䅍䅄䅁䅁䅕䅁䅁䵁い〫䭁䵁䄴䅁䭁䑁䅁䅁䭁䅁䉣䅁䉁䅁䅁允䅁䅁䅕䅁䅁䅁䅁䅁䵁䅉䅅䅁䙁䅁䅁睁䵁䅁䅁兂䅁䅁䅁䵙㝲䅑䅯杚䅁䅁䅯睐䅁䅁䅯睂䅅䅁䅅䅁䉁䅁䅁权楁允䅁䍄䉁䅁䅁兂䅁䅁䅍䅄䅁䅁䅕䅁䅁䙁睳ご䭅䱁䅙䅁䭁䑁䅅䅁䭁䅁䉣䅁䉁䅁䅁允䅁䅁䅕䅁䅁䅁䅁䅁䵁䅉䅅䅁䥁䅁䅁睁䅁䅁䅁兂䅁䅁䅁䵭䱙兑䅯杘䅁䅁䅕䅁䅁佁佺商䭅䍁䄴䅁䭁䍁䅙䅁䭁䅁䅑潁䭁䅁䅅䅁䉁䅁䅁允䅁䅁䅕場啯獲奥唲䵁䅉䅅䅁䙁䅁䅁睁䵁䅁䅁兂䅁䅁䅁穗偂兑䅯䄱䅁䅁䅯兑䅁䅁䅯睂䅅䅁䅅䅁䉁䅁䅁兂䅁䅁䅁䅁䅁䅁杷允䅁䅁䅕䅁䑁䅁䅷䅁䙁䅁䅁䥁䅂啚䈹权坃䅁䅁权䥂䅁䅁权䡁允䅁允䅁䅁䅅䅁䙁䙁㌫䈹浲〸䍂䍄䉁䅁䅁兂䅁䅁䅍䅄䅁䅁䅕䅁䅁䙧䕑䕕䭅佁䅁䅁䭁䕁䅁䅁䭁䅁䉣䅁䉁䅁䅁允䅁䅁䅕䅁䅁䅁䅁䅁䵁䅉䅅䅁䙁䅁䅁睁䵁䅁䅁兂䅁䅁䵄祑愲兑䅯䅫䅁䅁䅯兏䅁䅁䅯睂䅅䅁䅅䅁䉁䅁䅁权䭁允䅁䍄䉁䅁䅁䅃䅁䅁䅍䅁䅁䅁䅕䅁䅁䩁䝪ぃ䭅䙁䄴䅁䙁䅁䅁䅁䅄杸䉴权睁䅁䅁权流䅁䅁权䕁䅁䅋权䉁䅁䅁允䅁䅁䅅䅁䭁䙁䄴䅁䵁䅉䅅䅁䙁䅁䅁睁䵁䅁䅁兂䅁䅁䅁䵑㜳䅑䅯睸䅁䅁䅯睎䅁䅁䅯睂䅅䅁䅅䅁䉁䅁䅁兂䅁䅁䅁䅁䅁䅁杷允䅁䅁䅕䅁䑁䅁䅷䅁䙁䅁䅁䅁㑁䔵䈵权浂䅁䅁权䱂䅁䅁权䡁允䅁允䅁䅁䅅䅁䭁䍁䉍䅁䵁䅉䅅䅁䙁䅁䅁睁䵁䅁䅁兂䅁䅁䅁䵯㝮䅑䅯䄸䅁䅁䅯睑䅁䅁䅯睂䅅䅁䅅䅁䉁䅁䅁兂婄捌婑楘穙䅑杷允䅁䅁䅕䅁䑁䅁䅷䅁䙁䅁䅁䅁癃䕰䈹权硃䅁䅁权㙁䅁䅁权䡁允䅁允䅁䅁䅅䅁䙁䅁䅁報愲啗䍎䍄䉁䅁䅁䅃䅁䅁䅍䅁䅁䅁䅕䅁䅁䩁䝪ぃ䭅䙁䅫䅁䙁䅁䅁䅁允硺䉖权䉂䅁䅁权流䅁䅁权䕁䅁䅋权䉁䅁䅁允䅁䅁䅅䅁佁䅁䅯䅁祁䍁䄴䅍祁䅁䅁䍄䉁䅁䅁兂䅁䅁䅍䅄䅁䅁䅕䅁䅁䩁㉂䔫䭁偁䅯䅁䭁䕁䅧䅁䭁䅁䉣䅁䉁䅁䅁允䅁䅁䅕䅁潁婪眫す䵉䅉䅅䅁䙁䅁䅁睁䵁䅁䅁兂䅁䅁䅃䝑偖兑䅯杚䅁䅁䅯䅔䅁䅁䅯睂䅅䅁䅅䅁䉁䅁䅁权呁允䅁䍄䉁䅁䅁兂䅁䅁䅍䅄䅁䅁䅕䅁䅁䡁䭄〫䭁䱁䄸䅁䭁䕁䅣䅁䭁䅁䉣䅁䉁䅁䅁允䅁䅁䅕䅁䅁䅁䅁䅁䵁䅉䅅䅁䙁䅁䅁睁䵁䅁䅁兂䅁䅁䅁䥂倱兑䅯杬䅁䅁䅯䅌䅁䅁䅯睂䅅䅁䅅䅁䉁䅁䅁兂䅁䅁䅁䅁䅁䅁杷允䅁䅁䅕䅁䑁䅁䅷䅁䙁䅁䅁䅁杂癹䅴权䡄䅁䅁权䝂䅁䅁权䡁允䅁允䅁䅁䅅䅁䙁乁夫杢唸癷䉬䍄䉁䅁䅁䅃䅁䅁䅍䅁䅁䅁䅕䅁䅁䩁䝪ぃ䭅䉁䅧䅁䙁䅁䅁䅁元硺䉖权獁䅁䅁权流䅁䅁权䕁䅁䅋权䉁䅁䅁允䅁䅁䅅䅁䙁䡁㥅瑃橥䑣䅤䍄䉁䅁䅁䅃䅁䅁䅍䅁䅁䅁䅕䅁䅁䩁䝪ぃ䭅䙁䄴䅁䙁䅁䅁䅁允硺䉖权㍁䅁䅁权流䅁䅁权䕁䅁䅋权䉁䅁䅁允䅁䅁䅅䅁佁䅁䅯䅁硁䍁䄴兏ぁ䅁䅁䍄䉁䅁䅁兂䅁䅁䅍䅄䅁䅁䅕䅁䅁䑁歪歔䭅䩁䅯䅁䭁䑁䅑䅁䭁䅁䉣䅁䉁䅁䅁允䅁䅁䅕䅁䅁䅁䅁䅁䵁䅉䅅䅁䙁䅁䅁睁䵁䅁䅁兂䅁䅁䅃䭳偤兑䅯朶䅁䅁䅯材䅁䅁䅯睂䅅䅁䅅䅁䉁䅁䅁兂ぁ時䩃⭦煄睐杷允䅁䅁䅧䅁䑁䅁䅁䅁䙁䅁䅁䅁奃杸䉴权捂䅁䅁兂䅁䅁䅁䵹䱙兑䅯李䅁䅁䅯杊䅁䅁䅯䅂䍁䅧䅯允䅁䅁䅅䅁䉁䅁䅁权摂䅁䅁䍄䉁䅁䅁兂䅁䅁䅍䅄䅁䅁䅕䅁䅁䵁い〫䭁䝁䅙䅁䭁䑁䄸䅁䭁䅁䉣䅁䉁䅁䅁允䅁䅁䅯睄䅅䅁杷允䅁䅁䅧䅁䑁䅁䅁䅁䙁䅁䅁䅁奃杸䉴权敂䅁䅁兂䅁䅁䅁䴷嘴兑䅯䅌䅁䅁䅯杊䅁䅁䅯䅂䍁䅧䅯允䅁䅁䅅䅁䉁䅁䅁兂䙃ㄶ㑇牔摘䅑杷允䅁䅁䅧䅁䑁䅁䅁䅁䙁䅁䅁䅁奃杸䉴权婂䅁䅁兂䅁䅁䅁䵅嘸兑䅯杒䅁䅁䅯杊䅁䅁䅯䅂䍁䅧䅯允䅁䅁䅅䅁䉁䅁䅁杄䭁䅁䅁䅍畁䑁䅣睎䅁䅁杷允䅁䅁䅧䅁䑁䅁䅁䅁䙁䅁䅁䅁奃杸䉴权敂䅁䅁兂䅁䅁䅁䴸嘴兑䅯睑䅁䅁䅯杊䅁䅁䅯䅂䍁䅧䅯允䅁䅁䅅䅁䉁䅁䅁兂晁敨剴䝵䍹䅑杷允䅁䅁䅕䅁䑁䅁䅷䅁䙁䅁䅁䅁睂癹䅴权䭄䅁䅁权㉁䅁䅁权䡁允䅁允䅁䅁䅅䅁䙁䅁䅁䅁䅁䅁䅁䍄䉁䅁䅁兂䅁䅁䅍䅄䅁䅁䅕䅁䅁䕁昰䕕䭅佁䅧䅁䭁䕁䅉䅁䭁䅁䉣䅁䉁䅁䅁允䅁䅁䅕䱍䰱噋䡪問䵁䅉䅅䅁䥁䅁䅁睁䅁䅁䅁兂䅁䅁䅁䵭䱙兑䅯䅘䅁䅁䅕䅁䅁佁佔商䭅䕁䅅䅁䭁䍁䅙䅁䭁䅁䅑潁䭁䅁䅅䅁䉁䅁䅁允䅁䅁䄴䅄䅁䑁䅅李畁䑁䅍兏䅁䅁杷允䅁䅁䅕䅁䑁䅁䅷䅁䙁䅁䅁䅁睂癹䅴权䩃䅁䅁权畁䅁䅁权䡁允䅁允䅁䅁䅅䅁䭁䑁䉳䅁䵁䅉䅅䅁䙁䅁䅁睁䵁䅁䅁兂䅁䅁䅁摪但兑䅯䄵䅁䅁䅯䅏䅁䅁䅯睂䅅䅁䅅䅁䉁䅁䅁兂䅁䅁䅁䅁䅁䅁杷允䅁䅁䅧䅁䑁䅁䅁䅁䙁䅁䅁䅁奃杸䉴权捂䅁䅁兂䅁䅁䅁䵹䱙兑䅯睎䅁䅁䅯杊䅁䅁䅯䅂䍁䅧䅯允䅁䅁䅅䅁䉁䅁䅁权摂䅁䅁䍄䉁䅁䅁兂䅁䅁䅍䅄䅁䅁䅕䅁䅁䕁昰䕕䭅䵁䅅䅁䭁䕁䅧䅁䭁䅁䉣䅁䉁䅁䅁允䅁䅁䅕扗爫欲䉔䕇䵁䅉䅅䅁䙁䅁䅁睁䵁䅁䅁兂䅁䅁䅁祥倱兑䅯䄵䅁䅁䅯睐䅁䅁䅯睂䅅䅁䅅䅁䉁䅁䅁兂䅁䅁䅁䅁䅁䅁杷允䅁䅁䅧䅁䑁䅁䅁䅁䙁䅁䅁䅁奃杸䉴权捂䅁䅁兂䅁䅁䅁䵷䱙兑䅯䅓䅁䅁䅯杊䅁䅁䅯䅂䍁䅧䅯允䅁䅁䅅䅁䉁䅁䅁权捂䅁䅁䍄䉁䅁䅁兂䅁䅁䅍䅄䅁䅁䅕䅁䅁䡧睄歔䭅䅁䉑䅁䭁䕁䅙䅁䭁䅁䉣䅁䉁䅁䅁允䅁䅁䅕啈ㄸㅣ朶歊䵁䅉䅅䅁䙁䅁䅁睁䵁䅁䅁兂䅁䅁䅁剔儹兑䅯杮䅁䅁䅯䅌䅁䅁䅯睂䅅䅁䅅䅁䉁䅁䅁兂䅁䅁䅁䅁䅁䅁杷允䅁䅁䅧䅁䑁䅁䅁䅁䙁䅁䅁䅁奃杸䉴权捂䅁䅁兂䅁䅁䅁䵹䱙兑䅯児䅁䅁䅯杊䅁䅁䅯䅂䍁䅧䅯允䅁䅁䅅䅁䉁䅁䅁权摂䅁䅁䍄䉁䅁䅁兂䅁䅁䅍䅄䅁䅁䅕䅁䅁䉁䉃䔫䭁佁䅯䅁䭁䑁䅙䅁䭁䅁䉣䅁䉁䅁䅁允䅁䅁䅕䌵䥤楺敘稵䴸䅉䅅䅁䙁䅁䅁睁䵁䅁䅁兂䅁䅁䅁䵣㝲䅑䅯䄫䅁䅁䅯免䅁䅁䅯睂䅅䅁䅅䅁䉁䅁䅁兂䅁䅁䅁䅁䅁䅁杷允䅁䅁䅧䅁䑁䅁䅁䅁䙁䅁䅁䅁奃杸䉴权奁䅁䅁兂䅁䅁䅁䵐嘸兑䅯材䅁䅁䅯杊䅁䅁䅯䅂䍁䅧䅯允䅁䅁䅅䅁䉁䅁䅁杄䵁䅁䅁李㍁䍁䄴兏ㅁ䅁䅁䍄䉁䅁䅁䅃䅁䅁䅍䅁䅁䅁䅕䅁䅁䩁䝪ぃ䭅䙁䅷䅁䙁䅁䅁䅁獄桺䉖权䡂䅁䅁权流䅁䅁权䕁䅁䅋权䉁䅁䅁允䅁䅁䅅䅁䙁䵁ㅐ䙋塸⬲䅨䍄䉁䅁䅁兂䅁䅁䅍䅄䅁䅁䅕䅁䅁䵁い〫䭁佁䄴䅁䭁䍁䅷䅁䭁䅁䉣䅁䉁䅁䅁允䅁䅁䅕䅁䅁䅁䅁䅁䵁䅉䅅䅁䙁䅁䅁睁䵁䅁䅁兂䅁䅁䅃䭳偤兑䅯朰䅁䅁䅯睏䅁䅁䅯睂䅅䅁䅅䅁䉁䅁䅁兂䅁䅁䅁䅁䅁䅁杷允䅁䅁䅧䅁䑁䅁䅁䅁䙁䅁䅁䅁奃杸䉴权奁䅁䅁兂䅁䅁䅁䵹䱙兑䅯䅍䅁䅁䅯杊䅁䅁䅯䅂䍁䅧䅯允䅁䅁䅅䅁䉁䅁䅁权瑁䅁䅁䍄䉁䅁䅁兂䅁䅁䅍䅄䅁䅁䅕䅁䅁䝁确歔䭅䵁䄴䅁䭁䑁䄰䅁䭁䅁䉣䅁䉁䅁䅁允䅁䅁䅕䅁䅁䅁䅁䅁䵁䅉䅅䅁䙁䅁䅁睁䵁䅁䅁兂䅁䅁䅁㙲偒兑䅯杵䅁䅁䅯䅒䅁䅁䅯睂䅅䅁䅅䅁䉁䅁䅁兂䅁䭁橩佃癫村杷允䅁䅁䅧䅁䑁䅁䅁䅁䙁䅁䅁䅁奃杸䉴权奁䅁䅁兂䅁䅁䅁䴰䱙兑䅯睏䅁䅁䅯杊䅁䅁䅯䅂䍁䅧䅯允䅁䅁䅅䅁䉁䅁䅁权婁䅁䅁䍄䉁䅁䅁兂䅁䅁䅍䅄䅁䅁䅕䅁䅁䭁䩄〫䭁䭁䅣䅁䭁䕁䅯䅁䭁䅁䉣䅁䉁䅁䅁允䅁䅁䅯权䅅䅁杷允䅁䅁䅕䅁䑁䅁䅷䅁䙁䅁䅁䵁䑸婌䉰权穃䅁䅁权㑁䅁䅁权䡁允䅁允䅁䅁䅅䅁䙁䅁䅁䅁䅁䅁䅁䍄䉁䅁䅁䅃䅁䅁䅍䅁䅁䅁䅕䅁䅁䩁䝪ぃ䭅䙁䅫䅁䙁䅁䅁䅁允硺䉖权䙂䅁䅁权流䅁䅁权䕁䅁䅋权䉁䅁䅁允䅁䅁䅅䅁佁䅁䅯䅁硁䍁䄴睍穁䅁䅁䍄䉁䅁䅁兂䅁䅁䅍䅄䅁䅁䅕䅁䅁䍁潁唫䭁䱁䅑䅁䭁䕁䅯䅁䭁䅁䉣䅁䉁䅁䅁允䅁䅁䅕䅁䅃杂瀰歒䵉䅉䅅䅁䙁䅁䅁睁䵁䅁䅁兂䅁䅁䵄祑愲兑䅯睷䅁䅁䅯睒䅁䅁䅯睂䅅䅁䅅䅁䉁䅁䅁兂䅁䅁䅁䅁䅁䅁杷允䅁䅁䅧䅁䑁䅁䅁䅁䙁䅁䅁䅁奃杸䉴权敂䅁䅁兂䅁䅁䅁䵉嘸兑䅯杌䅁䅁䅯杊䅁䅁䅯䅂䍁䅧䅯允䅁䅁䅅䅁䉁䅁䅁杄䭁䅁䅁䅎畁䑁䅫䅎䅁䅁杷允䅁䅁䅕䅁䑁䅁䅷䅁䙁䅁䅁䅁乃唰䈵权佃䅁䅁权䝂䅁䅁权䡁允䅁允䅁䅁䅅䅁䙁䅁䅁偁剃䉖䍰䍄䉁䅁䅁兂䅁䅁䅍䅄䅁䅁䅕䅁䅁䱧湃ご䭅偁䅙䅁䭁䕁䅙䅁䭁䅁䉣䅁䉁䅁䅁允䅁䅁䅕敯㡑積⽪啂䵁䅉䅅䅁䥁䅁䅁睁䅁䅁䅁兂䅁䅁䅁䵭䱙兑䅯兗䅁䅁䅕䅁䅁䉁偄商䭅䑁䅷䅁䭁䍁䅙䅁䭁䅁䅑潁䭁䅁䅅䅁䉁䅁䅁允䅁䅁䄴权䅁䑁䅅杌祁䑁䅑䅁䵁䅉䅅䅁䙁䅁䅁睁䵁䅁䅁兂䅁䅁䅁䍉㕪䅑䅯兰䅁䅁䅯杌䅁䅁䅯睂䅅䅁䅅䅁䉁䅁䅁睂䅁䅁䅁佧朳䅑杷允䅁䅁䅕䅁䑁䅁䅷䅁䙁䅁䅁䥁睃ば䈹权䉄䅁䅁权䉂䅁䅁权䡁允䅁允䅁䅁䅅䅁䙁佁橗⽓歇卢䅶䍄䉁䅁䅁䅃䅁䅁䅍䅁䅁䅁䅕䅁䅁䩁䝪ぃ䭅䙁䅷䅁䙁䅁䅁䅁允硺䉖权㥁䅁䅁权流䅁䅁权䕁䅁䅋权䉁䅁䅁允䅁䅁䅅䅁佁䅁䅯䅁硁䍁䄴䅎㕁䅁䅁䍄䉁䅁䅁兂䅁䅁䅍䅄䅁䅁䅕䅁䅁䥷楄䕕䭅䝁䅁䅁䭁䕁䅯䅁䭁䅁䉣䅁䉁䅁䅁允䅁䅁䅯杦䅁䅁杷允䅁䅁䅧䅁䑁䅁䅁䅁䙁䅁䅁䅁奃杸䉴权捂䅁䅁兂䅁䅁䅁䴰䱙兑䅯児䅁䅁䅯杊䅁䅁䅯䅂䍁䅧䅯允䅁䅁䅅䅁䉁䅁䅁权婁䅁䅁䍄䉁䅁䅁兂䅁䅁䅍䅄䅁䅁䅕䅁䅁䉁䉃䔫䭁䩁䅉䅁䭁䍁䄴䅁䭁䅁䉣䅁䉁䅁䅁允䅁䅁䅕䅁䅁乯留唲䵅䅉䅅䅁䙁䅁䅁睁䵁䅁䅁兂䅁䅁䅁䵯㝮䅑䅯睸䅁䅁䅯䅒䅁䅁䅯睂䅅䅁䅅䅁䉁䅁䅁兂摄㡤䘵㈱畐兑杷允䅁䅁䅕䅁䑁䅁䅷䅁䙁䅁䅁䥁睃ば䈹权佃䅁䅁权⽁䅁䅁权䡁允䅁允䅁䅁䅅䅁䙁䅁䅁䅁䅁䅁䅁䍄䉁䅁䅁兂䅁䅁䅍䅄䅁䅁䅕䅁䅁䝁䭄〫䭁䝁䅙䅁䭁䑁䅙䅁䭁䅁䉣䅁䉁䅁䅁允䅁䅁䅯杉䅅䅁杷允䅁䅁䅕䅁䑁䅁䅷䅁䙁䅁䅁䅁允晧䅨权灃䅁䅁权䉂䅁䅁权䡁允䅁允䅁䅁䅅䅁䭁䅁䉯䅁䵁䅉䅅䅁䥁䅁䅁睁䅁䅁䅁兂䅁䅁䅁䵭䱙兑䅯兗䅁䅁䅕䅁䅁䉁偄商䭅䕁䅯䅁䭁䍁䅙䅁䭁䅁䅑潁䭁䅁䅅䅁䉁䅁䅁允䅁䅁䄴权䅁䑁䅁杌㉁䑁䅍䅁䵁䅉䅅䅁䥁䅁䅁睁䅁䅁䅁兂䅁䅁䅁䵭䱙兑䅯䅇䅁</t>
  </si>
  <si>
    <t>䅁䅕䅁䅁乁䝄ぃ䭅䕁䅑䅁䭁䍁䅙䅁䭁䅁䅑潁䭁䅁䅅䅁䉁䅁䅁允䅁䅁䅯兇䅁䅁杷允䅁䅁䅧䅁䑁䅁䅁䅁䙁䅁䅁䅁奃杸䉴权婂䅁䅁兂䅁䅁䅁䵏嘸兑䅯杌䅁䅁䅯杊䅁䅁䅯䅂䍁䅧䅯允䅁䅁䅅䅁䉁䅁䅁杄䭁䅁䅁䅍畁䑁䅧睍䅁䅁杷允䅁䅁䅕䅁䑁䅁䅷䅁䙁䅁䅁䅁灂唸䈵权㉃䅁䅁权祁䅁䅁权䡁允䅁允䅁䅁䅅䅁䙁䅁䅁䅁䅁䅁䅁䍄䉁䅁䅁兂䅁䅁䅍䅄䅁䅁䅕䅁䅁䝧畯ご䭅䵁䅅䅁䭁䑁䅧䅁䭁䅁䉣䅁䉁䅁䅁允䅁䅁䅕䅁䅁䅁䅁䅁䵁䅉䅅䅁䙁䅁䅁睁䵁䅁䅁兂䅁䅁䅁䵯㝮䅑䅯术䅁䅁䅯睓䅁䅁䅯睂䅅䅁䅅䅁䉁䅁䅁兂㙃䨷楕晃捙村杷允䅁䅁䅕䅁䑁䅁䅷䅁䙁䅁䅁䥁睃ば䈹权⽃䅁䅁权獁䅁䅁权䡁允䅁允䅁䅁䅅䅁䙁䅁䅁䅁䅁䅁䅁䍄䉁䅁䅁兂䅁䅁䅍䅄䅁䅁䅕䅁䅁䕁昰䕕䭅䥁䅫䅁䭁䕁䅫䅁䭁䅁䉣䅁䉁䅁䅁允䅁䅁䅯兲䅁䅁杷允䅁䅁䅧䅁䑁䅁䅁䅁䙁䅁䅁䅁奃杸䉴权奁䅁䅁兂䅁䅁䅁䵰嘸兑䅯䅑䅁䅁䅯杊䅁䅁䅯䅂䍁䅧䅯允䅁䅁䅅䅁䉁䅁䅁兂晁敨剴䩵破䅷杷允䅁䅁䅕䅁䑁䅁䅷䅁䙁䅁䅁䥁獃欵䉚权敃䅁䅁权祁䅁䅁权䡁允䅁允䅁䅁䅅䅁䙁䅁䅁䅁䅁䅁䅁䍄䉁䅁䅁兂䅁䅁䅍䅄䅁䅁䅕䅁䅁䍁潁唫䭁䵁䅧䅁䭁䕁䅕䅁䭁䅁䉣䅁䉁䅁䅁允䅁䅁䅕䅁䅁佘䑦欹䵅䅉䅅䅁䙁䅁䅁睁䵁䅁䅁兂䅁䅁䅃䭳偤兑䅯睳䅁䅁䅯杍䅁䅁䅯睂䅅䅁䅅䅁䉁䅁䅁兂䅁䅁䅁䅁䅁䅁杷允䅁䅁䅧䅁䑁䅁䅁䅁䙁䅁䅁䅁奃杸䉴权捂䅁䅁兂䅁䅁䅁䵅嘸兑䅯䅏䅁䅁䅯杊䅁䅁䅯䅂䍁䅧䅯允䅁䅁䅅䅁䉁䅁䅁杄䭁䅁䅁免畁䑁䅣䅏䅁䅁杷允䅁䅁䅕䅁䑁䅁䅷䅁䙁䅁䅁䵁䑸婌䉰权ぃ䅁䅁权䭂䅁䅁权䡁允䅁允䅁䅁䅅䅁䙁䅁䅁䅁䅁䅁䅁䍄䉁䅁䅁兂䅁䅁䅍䅄䅁䅁䅕䅁䅁䍁潁唫䭁佁䅉䅁䭁䕁䅁䅁䭁䅁䉣䅁䉁䅁䅁允䅁䅁䅕䅁䅁䅁䅁䅁䵁䅉䅅䅁䥁䅁䅁睁䅁䅁䅁兂䅁䅁䅁䵭䱙兑䅯䅘䅁䅁䅕䅁䅁䭁偔商䭅䑁䅷䅁䭁䍁䅙䅁䭁䅁䅑潁䭁䅁䅅䅁䉁䅁䅁允䅁䅁䅕牕敧敨剳啖䵁䅉䅅䅁䙁䅁䅁睁䵁䅁䅁兂䅁䅁䅁䵑㜳䅑䅯杴䅁䅁䅯睁䅁䅁䅯睂䅅䅁䅅䅁䉁䅁䅁兂䅁䍁偁䩐䙎村杷允䅁䅁䅕䅁䑁䅁䅷䅁䙁䅁䅁䅁乂ㅈ䉂权橂䅁䅁权穁䅁䅁权䡁允䅁允䅁䅁䅅䅁䙁䅁䅁䅁䅁䅁䅁䍄䉁䅁䅁兂䅁䅁䅍䅄䅁䅁䅕䅁䅁䡧睄歔䭅乁䄴䅁䭁䕁䅑䅁䭁䅁䉣䅁䉁䅁䅁允䅁䅁䅕景吵㤳桶䕅䵁䅉䅅䅁䙁䅁䅁睁䵁䅁䅁兂䅁䅁䅁䡫㑢䅑䅯䅬䅁䅁䅯兑䅁䅁䅯睂䅅䅁䅅䅁䉁䅁䅁权硁允䅁䍄䉁䅁䅁兂䅁䅁䅍䅄䅁䅁䅕䅁䅁䙁睳ご䭅䱁䅯䅁䭁䑁䅙䅁䭁䅁䉣䅁䉁䅁䅁允䅁䅁䅕䅁䅁䅁䅁䅁䵁䅉䅅䅁䙁䅁䅁睁䵁䅁䅁兂䅁䅁䅃佲䝚兑䅯睱䅁䅁䅯李䅁䅁䅯睂䅅䅁䅅䅁䉁䅁䅁权䭁允䅁䍄䉁䅁䅁䅃䅁䅁䅍䅁䅁䅁䅕䅁䅁䩁䝪ぃ䭅䙁䅷䅁䙁䅁䅁䅁睂到䉖权䵂䅁䅁权流䅁䅁权䕁䅁䅋权䉁䅁䅁允䅁䅁䅅䅁䙁䑁㡙㕤桮㐷䅤䍄䉁䅁䅁䅃䅁䅁䅍䅁䅁䅁䅕䅁䅁䩁䝪ぃ䭅䉁䅧䅁䙁䅁䅁䅁歄桺䉖权⽁䅁䅁权流䅁䅁权䕁䅁䅋权䉁䅁䅁允䅁䅁䅅䅁佁䉁䅁䅁硁䑁䅁睎㑁䍁䄴兏㍁䅁䅁䍄䉁䅁䅁兂䅁䅁䅍䅄䅁䅁䅕䅁䅁䕺瑍歭䭅乁䅉䅁䭁䍁䄸䅁䭁䅁䉣䅁䉁䅁䅁允䅁䅁䅕䅁䅁䅁䅁䅁䵁䅉䅅䅁䥁䅁䅁睁䅁䅁䅁兂䅁䅁䅁䵭䱙兑䅯杖䅁䅁䅕䅁䅁䑁偪商䭅䑁䅧䅁䭁䍁䅙䅁䭁䅁䅑潁䭁䅁䅅䅁䉁䅁䅁允䅁䅁䄴䅃䅁䑁䅁杌㕁䅁䅁䍄䉁䅁䅁兂䅁䅁䅍䅄䅁䅁䅕䅁䅁䵁い〫䭁佁䅧䅁䭁䑁䄰䅁䭁䅁䉣䅁䉁䅁䅁允䅁䅁䅕偧噺即䑸歔䵁䅉䅅䅁䥁䅁䅁睁䅁䅁䅁兂䅁䅁䅁䵭䱙兑䅯兗䅁䅁䅕䅁䅁䉁偄商䭅䕁䄰䅁䭁䍁䅙䅁䭁䅁䅑潁䭁䅁䅅䅁䉁䅁䅁允䅁䅁䄴权䅁䑁䅅杌㕁䑁䅑䅁䵁䅉䅅䅁䙁䅁䅁睁䵁䅁䅁兂䅁䅁䅁䥅㑈䅑䅯杚䅁䅁䅯䅔䅁䅁䅯睂䅅䅁䅅䅁䉁䅁䅁权噁允䅁䍄䉁䅁䅁兂䅁䅁䅍䅄䅁䅁䅕䅁䅁佁䉃䔫䭁䵁䅣䅁䭁䑁䅍䅁䭁䅁䉣䅁䉁䅁䅁允䅁䅁䅕䅁䅁䱷は䔵䵅䅉䅅䅁䥁䅁䅁睁䅁䅁䅁兂䅁䅁䅁䵭䱙兑䅯杔䅁䅁䅕䅁䅁䕁剄商䭅䍁䄸䅁䭁䍁䅙䅁䭁䅁䅑潁䭁䅁䅅䅁䉁䅁䅁允䅁䅁䅯杊䅁䅁杷允䅁䅁䅧䅁䑁䅁䅁䅁䙁䅁䅁䅁奃杸䉴权捂䅁䅁兂䅁䅁䅁䴰䱙兑䅯兓䅁䅁䅯杊䅁䅁䅯䅂䍁䅧䅯允䅁䅁䅅䅁䉁䅁䅁权婁䅁䅁䍄䉁䅁䅁兂䅁䅁䅍䅄䅁䅁䅕䅁䅁䙁坔歔䭅䭁䅍䅁䭁䕁䅳䅁䭁䅁䉣䅁䉁䅁䅁允䅁䅁䅕䅁兄瑦㕚歗䵉䅉䅅䅁䙁䅁䅁睁䵁䅁䅁兂䅁䅁䅄佧兊兑䅯睰䅁䅁䅯杏䅁䅁䅯睂䅅䅁䅅䅁䉁䅁䅁权䭁允䅁䍄䉁䅁䅁兂䅁䅁䅍䅄䅁䅁䅕䅁䅁䝁确歔䭅䩁䅧䅁䭁䅁䅍䅁䭁䅁䉣䅁䉁䅁䅁允䅁䅁䅕䝘䙯琷䉉啇䵉䅉䅅䅁䙁䅁䅁睁䵁䅁䅁兂䅁䅁䅃䭳偤兑䅯朰䅁䅁䅯杍䅁䅁䅯睂䅅䅁䅅䅁䉁䅁䅁兂䅁䅁䅁䅁䅁䅁杷允䅁䅁䅧䅁䑁䅁䅁䅁䙁䅁䅁䅁奃杸䉴权捂䅁䅁兂䅁䅁䅁䴷嘴兑䅯兏䅁䅁䅯杊䅁䅁䅯䅂䍁䅧䅯允䅁䅁䅅䅁䉁䅁䅁兂䥂場啯灔扮䅑杷允䅁䅁䅧䅁䑁䅁䅁䅁䙁䅁䅁䅁奃杸䉴权捂䅁䅁兂䅁䅁䅁䴸嘴兑䅯李䅁䅁䅯杊䅁䅁䅯䅂䍁䅧䅯允䅁䅁䅅䅁䉁䅁䅁兂卂䉵䘶⬶䝵䅑杷允䅁䅁䅕䅁䑁䅁䅷䅁䙁䅁䅁䅁允晧䅨权杂䅁䅁权䱂䅁䅁权䡁允䅁允䅁䅁䅅䅁䭁䝁䄴䅁䵁䅉䅅䅁䙁䅁䅁睁䵁䅁䅁兂䅁䅁䅁晡但兑䅯䄵䅁䅁䅯䅑䅁䅁䅯睂䅅䅁䅅䅁䉁䅁䅁兂䅁䅁䅁䅁䅁䅁杷允䅁䅁䅕䅁䑁䅁䅷䅁䙁䅁䅁䅁䕁啪䈹权灃䅁䅁权㥁䅁䅁权䡁允䅁允䅁䅁䅅䅁䭁䅁䉯䅁䵁䅉䅅䅁䥁䅁䅁睁䅁䅁䅁兂䅁䅁䅁䵭䱙兑䅯䅇䅁䅁䅕䅁䅁偁佪商䭅䍁䄴䅁䭁䍁䅙䅁䭁䅁䅑潁䭁䅁䅅䅁䉁䅁䅁允䅁䅁䄴权䅁䑁䅣杌睁䑁䅍䅁䵁䅉䅅䅁䙁䅁䅁睁䵁䅁䅁兂䅁䅁䅁䵑㜳䅑䅯杫䅁䅁䅯睍䅁䅁䅯睂䅅䅁䅅䅁䉁䅁䅁兂䅁䅁杄婴㈷兑杷允䅁䅁䅕䅁䑁䅁䅷䅁䙁䅁䅁䅁䕁啪䈹权浂䅁䅁权硁䅁䅁权䡁允䅁允䅁䅁䅅䅁䭁䉁䉑䅁䵁䅉䅅䅁䙁䅁䅁睁䵁䅁䅁兂䅁䅁䅃偣佂兑䅯睳䅁䅁䅯䅍䅁䅁䅯睂䅅䅁䅅䅁䉁䅁䅁兂䅁䅁䅁䅁䅁䅁杷允䅁䅁䅕䅁䑁䅁䅷䅁䙁䅁䅁䥁煂歌䈹权坃䅁䅁权䭂䅁䅁权䡁允䅁允䅁䅁䅅䅁䙁䭁瀲䭏䥴砶䍂䍄䉁䅁䅁䅃䅁䅁䅍䅁䅁䅁䅕䅁䅁䩁䝪ぃ䭅䉁䅧䅁䙁䅁䅁䅁䅄杸䉴权䥂䅁䅁权流䅁䅁权䕁䅁䅋权䉁䅁䅁允䅁䅁䅅䅁䭁䉁䅧䅁䵁䅉䅅䅁䙁䅁䅁睁䵁䅁䅁兂䅁䅁䅃ㅏ偬兑䅯朷䅁䅁䅯兔䅁䅁䅯睂䅅䅁䅅䅁䉁䅁䅁兂瑃确癵圹䩂䅑杷允䅁䅁䅧䅁䑁䅁䅁䅁䙁䅁䅁䅁奃杸䉴权婂䅁䅁兂䅁䅁䅁䵐嘸兑䅯䅎䅁䅁䅯杊䅁䅁䅯䅂䍁䅧䅯允䅁䅁䅅䅁䉁䅁䅁杄䭁䅁䅁䅍畁䑁䅣兏䅁䅁杷允䅁䅁䅧䅁䑁䅁䅁䅁䙁䅁䅁䅁奃杸䉴权捂䅁䅁兂䅁䅁䅁䵹䱙兑䅯睑䅁䅁䅯杊䅁䅁䅯䅂䍁䅧䅯允䅁䅁䅅䅁䉁䅁䅁权摂䅁䅁䍄䉁䅁䅁兂䅁䅁䅍䅄䅁䅁䅕䅁䅁䡁䭄〫䭁䭁䅳䅁䭁䕁䅅䅁䭁䅁䉣䅁䉁䅁䅁允䅁䅁䅯权䅅䅁杷允䅁䅁䅕䅁䑁䅁䅷䅁䙁䅁䅁䅁䅂智䅴权千䅁䅁权㡁䅁䅁权䡁允䅁允䅁䅁䅅䅁䙁䅁䅁䡁㙊䄯䍴䍄䉁䅁䅁兂䅁䅁䅍䅄䅁䅁䅕䅁䅁䱧湃ご䭅䝁䅙䅁䭁䍁䄴䅁䭁䅁䉣䅁䉁䅁䅁允䅁䅁䅯元䅅䅁杷允䅁䅁䅕䅁䑁䅁䅷䅁䙁䅁䅁䅁㝂啌䈹权元䅁䅁权䕂䅁䅁权䡁允䅁允䅁䅁䅅䅁䭁䅁䉯䅁䵁䅉䅅䅁䥁䅁䅁睁䅁䅁䅁兂䅁䅁䅁䵭䱙兑䅯䅇䅁䅁䅕䅁䅁偁佪商䭅䑁䅕䅁䭁䍁䅙䅁䭁䅁䅑潁䭁䅁䅅䅁䉁䅁䅁允䅁䅁䄴权䅁䑁䅙杌穁䑁䅕䅁䵁䅉䅅䅁䥁䅁䅁睁䅁䅁䅁兂䅁䅁䅁䵭䱙兑䅯䅘䅁䅁䅕䅁䅁䉁偄商䭅䑁䅅䅁䭁䍁䅙䅁䭁䅁䅑潁䭁䅁䅅䅁䉁䅁䅁允䅁䅁䄴权䅁䑁䅉杌ㅁ䑁䅧䅁䵁䅉䅅䅁䙁䅁䅁睁䵁䅁䅁兂䅁䅁䅁剔儹兑䅯杪䅁䅁䅯杌䅁䅁䅯睂䅅䅁䅅䅁䉁䅁䅁兂䅁䅁䅁䅁䅁䅁杷允䅁䅁䅧䅁䑁䅁䅁䅁䙁䅁䅁䅁奃杸䉴权敂䅁䅁兂䅁䅁䅁䴰䱙兑䅯睌䅁䅁䅯杊䅁䅁䅯䅂䍁䅧䅯允䅁䅁䅅䅁䉁䅁䅁权婁䅁䅁䍄䉁䅁䅁兂䅁䅁䅍䅄䅁䅁䅕䅁䅁䕺瑍歭䭅䝁䅙䅁䭁䕁䅕䅁䭁䅁䉣䅁䉁䅁䅁允䅁䅁䅯来䅁䅁杷允䅁䅁䅧䅁䑁䅁䅁䅁䙁䅁䅁䅁奃杸䉴权捂䅁䅁兂䅁䅁䅁䵹䱙兑䅯䅌䅁䅁䅯杊䅁䅁䅯䅂䍁䅧䅯允䅁䅁䅅䅁䉁䅁䅁权摂䅁䅁䍄䉁䅁䅁兂䅁䅁䅍䅄䅁䅁䅕䅁䅁䕁乄〫䭁䭁䅁䅁䭁䑁䄴䅁䭁䅁䉣䅁䉁䅁䅁允䅁䅁䅕䕕㡋橘档䐯䴸䅉䅅䅁䥁䅁䅁睁䅁䅁䅁兂䅁䅁䅁䵭䱙兑䅯杘䅁䅁䅕䅁䅁䵁䝪ぃ䭅䑁䅍䅁䭁䍁䅙䅁䭁䅁䅑潁䭁䅁䅅䅁䉁䅁䅁允䅁䅁䅯睘䅁䅁杷允䅁䅁䅧䅁䑁䅁䅁䅁䙁䅁䅁䅁奃杸䉴权捂䅁䅁兂䅁䅁䅁䴫嘴兑䅯兓䅁䅁䅯杊䅁䅁䅯䅂䍁䅧䅯允䅁䅁䅅䅁䉁䅁䅁杄䵁䅁䅁兌硁䍁䄴䅍穁䅁䅁䍄䉁䅁䅁兂䅁䅁䅍䅄䅁䅁䅕䅁䅁䥁刳歔䭅䩁䄴䅁䭁䕁䅅䅁䭁䅁䉣䅁䉁䅁䅁允䅁䅁䅕噌穰畲她樸䴸䅉䅅䅁䥁䅁䅁睁䅁䅁䅁兂䅁䅁䅁䵭䱙兑䅯䅇䅁䅁䅕䅁䅁乁䝄ぃ䭅䕁䅧䅁䭁䍁䅙䅁䭁䅁䅑潁䭁䅁䅅䅁䉁䅁䅁允䅁䅁䅯兇䅁䅁杷允䅁䅁䅧䅁䑁䅁䅁䅁䙁䅁䅁䅁奃杸䉴权奂䅁䅁兂䅁䅁䅁䵐嘸兑䅯杍䅁䅁䅯杊䅁䅁䅯䅂䍁䅧䅯允䅁䅁䅅䅁䉁䅁䅁杄䭁䅁䅁免畁䑁䅅兎䅁䅁杷允䅁䅁䅧䅁䑁䅁䅁䅁䙁䅁䅁䅁奃杸䉴权捂䅁䅁兂䅁䅁䅁䵹䱙兑䅯睌䅁䅁䅯杊䅁䅁䅯䅂䍁䅧䅯允䅁䅁䅅䅁䉁䅁䅁权摂䅁䅁䍄䉁䅁䅁兂䅁䅁䅍䅄䅁䅁䅕䅁䅁䭁欫ご䭅䵁䄰䅁䭁䑁䅙䅁䭁䅁䉣䅁䉁䅁䅁允䅁䅁䅕步䩇䙣㡦啌䵁䅉䅅䅁䥁䅁䅁睁䅁䅁䅁兂䅁䅁䅁䵭䱙兑䅯䅘䅁䅁䅕䅁䅁䵁䝪ぃ䭅䑁䅅䅁䭁䍁䅙䅁䭁䅁䅑潁䭁䅁䅅䅁䉁䅁䅁允䅁䅁䅯兘䅁䅁杷允䅁䅁䅕䅁䑁䅁䅷䅁䙁䅁䅁䅁允晧䅨权穃䅁䅁权㥁䅁䅁权䡁允䅁允䅁䅁䅅䅁䙁䅁䅁䙺塤䡺䍊䍄䉁䅁䅁兂䅁䅁䅍䅄䅁䅁䅕䅁䅁䙧䕑䕕䭅乁䅧䅁䭁䕁䅧䅁䭁䅁䉣䅁䉁䅁䅁允䅁䅁䅕癍㝑㙤嘷樴䴸䅉䅅䅁䥁䅁䅁睁䅁䅁䅁兂䅁䅁䅁䵭䱙兑䅯䅘䅁䅁䅕䅁䅁䵁䝪ぃ䭅䕁䅳䅁䭁䍁䅙䅁䭁䅁䅑潁䭁䅁䅅䅁䉁䅁䅁允䅁䅁䅯兘䅁䅁杷允䅁䅁䅕䅁䑁䅁䅷䅁䙁䅁䅁䅁乂ㅈ䉂权楃䅁䅁权䵂䅁䅁权䡁允䅁允䅁䅁䅅䅁䙁䅁䉇䔲兖㐴䍨䍄䉁䅁䅁兂䅁䅁䅍䅄䅁䅁䅕䅁䅁䥁刳歔䭅䵁䅳䅁䭁䑁䄰䅁䭁䅁䉣䅁䉁䅁䅁允䅁䅁䅕䅁䅁䅁䅁䅁䵁䅉䅅䅁䥁䅁䅁睁䅁䅁䅁兂䅁䅁䅁䵭䱙兑䅯杘䅁䅁䅕䅁䅁䉁偄商䭅䑁䄴䅁䭁䍁䅙䅁䭁䅁䅑潁䭁䅁䅅䅁䉁䅁䅁允䅁䅁䄴权䅁䑁䅅杌硁䑁䅑䅁䵁䅉䅅䅁䙁䅁䅁睁䵁䅁䅁兂䅁䅁䅁䵙㝲䅑䅯䄹䅁䅁䅯兏䅁䅁䅯睂䅅䅁䅅䅁䉁䅁䅁兂䅁䅁䅁䅁䅁䅁杷允䅁䅁䅕䅁䑁䅁䅷䅁䙁䅁䅁䥁獃欵䉚权䥄䅁䅁权䝂䅁䅁权䡁允䅁允䅁䅁䅅䅁䙁䥁汰獣㡸偔䈵䍄䉁䅁䅁兂䅁䅁䅍䅄䅁䅁䅕䅁䅁䱧湃ご䭅偁䅧䅁䭁䑁䅙䅁䭁䅁䉣䅁䉁䅁䅁允䅁䅁䅕䅁䅁䅁䅁䅁䵁䅉䅅䅁䙁䅁䅁睁䵁䅁䅁兂䅁䅁䅁乖佚兑䅯睷䅁䅁䅯杏䅁䅁䅯睂䅅䅁䅅䅁䉁䅁䅁兂䅁䅁䅁䅁䅁䅁杷允䅁䅁䅕䅁䑁䅁䅷䅁䙁䅁䅁䅁元癤䅨权獄䅁䅁权ㅁ䅁䅁权䡁允䅁允䅁䅁䅅䅁䙁䩁救㝡兢杮䅆䍄䉁䅁䅁兂䅁䅁䅍䅄䅁䅁䅕䅁䅁䥷楄䕕䭅䝁䅁䅁䭁䑁䅑䅁䭁䅁䉣䅁䉁䅁䅁允䅁䅁䅯杦䅁䅁杷允䅁䅁䅧䅁䑁䅁䅁䅁䙁䅁䅁䅁奃杸䉴权敂䅁䅁兂䅁䅁䅁䵹䱙兑䅯兒䅁䅁䅯杊䅁䅁䅯䅂䍁䅧䅯允䅁䅁䅅䅁䉁䅁䅁权時䅁䅁䍄䉁䅁䅁兂䅁䅁䅍䅄䅁䅁䅕䅁䅁䍁潁唫䭁䵁䅳䅁䭁䕁䅉䅁䭁䅁䉣䅁䉁䅁䅁允䅁䅁䅕䅁䅁䅁䅁䅁䵁䅉䅅䅁䙁䅁䅁睁䵁䅁䅁兂䅁䅁䅃䅖兒兑䅯睙䅁䅁䅯兑䅁䅁䅯睂䅅䅁䅅䅁䉁䅁䅁兂䅁䩷共即硒村杷允䅁䅁䅕䅁䑁䅁䅷䅁䙁䅁䅁䥁啂䙂䉂权啃䅁䅁权䡂䅁䅁权䡁允䅁允䅁䅁䅅䅁䭁䅁䅁䅁䵁䅉䅅䅁䝁䅁䅁睁䵁䅁䅁兂䅁䅁䅃楡倵兑䅯䄰䅁䅁䅯䅚䅁䅁䅯䅁䅁䅁䅯兙䅁䅁䅅䅁䉁䅁䅁兂㝃剖刱扖瑕䅑杷允䅁䅁䅕䅁䑁䅁䅷䅁䙁䅁䅁䥁啂䙂䉂权坄䅁䅁权ぁ䅁䅁权䡁允䅁允䅁䅁䅅䅁䙁䅁䅁䅁䅁䅁䅁䍄䉁䅁䅁䅃䅁䅁䅍䅁䅁䅁䅕䅁䅁䩁䝪ぃ䭅䙁䅷䅁䙁䅁䅁䅁睄桺䉖权硁䅁䅁权流䅁䅁权䕁䅁䅋权䉁䅁䅁允䅁䅁䅅䅁䙁䥁牘払敧塐䅚䍄䉁䅁䅁䅃䅁䅁䅍䅁䅁䅁䅕䅁䅁䩁䝪ぃ䭅䙁䄴䅁䙁䅁䅁䅁啃硺䉖权䙂䅁䅁权流䅁䅁权䕁䅁䅋权䉁䅁䅁允䅁䅁䅅䅁䙁佁㙆䭆䠵坳䅒䍄䉁䅁䅁兂䅁䅁䅍䅄䅁䅁䅕䅁䅁䉁䉃䔫䭁䵁䄴䅁䭁䕁䅑䅁䭁䅁䉣䅁䉁䅁䅁允䅁䅁䅕卸䍷㠳䱥樯䴸䅉䅅䅁䥁䅁䅁睁䅁䅁䅁兂䅁䅁䅁䵭䱙兑䅯杘䅁䅁䅕䅁䅁偁佄商䭅䕁䅕䅁䭁䍁䅙䅁䭁䅁䅑潁䭁䅁䅅䅁䉁䅁䅁允䅁䅁䅕呣䬰㘱潐䕧䵁䅉䅅䅁䙁䅁䅁睁䵁䅁䅁兂䅁䅁䅃偣佂兑䅯䅬䅁䅁䅯睎䅁䅁䅯睂䅅䅁䅅䅁䉁䅁䅁权㑁允䅁䍄䉁䅁䅁兂䅁䅁䅍䅄䅁䅁䅕䅁䅁䉁䉃䔫䭁䱁䅑䅁䭁䑁䄴䅁䭁䅁䉣䅁䉁䅁䅁允䅁䅁䅕䅁奄汘婨正䵉䅉䅅䅁䥁䅁䅁睁䅁䅁䅁兂䅁䅁䅁䵭䱙兑䅯杘䅁䅁䅕䅁䅁䡁剄商䭅䑁䅫䅁䭁䍁䅙䅁䭁䅁䅑潁䭁䅁䅅䅁䉁䅁䅁允䅁䅁䅕牁䴳剱䝘步䵁䅉䅅䅁䙁䅁䅁睁䵁䅁䅁兂䅁䅁䅁䥅㑈䅑䅯䅬䅁䅁䅯材䅁䅁䅯睂䅅䅁䅅䅁䉁䅁䅁权煁允䅁䍄䉁䅁䅁兂䅁䅁䅍䅄䅁䅁䅕䅁䅁佁䉃䔫䭁偁䅷䅁䭁䕁䅧䅁䭁䅁䉣䅁䉁䅁䅁允䅁䅁䅕剏正䘳畔さ䵁䅉䅅䅁䥁䅁䅁睁䅁䅁䅁兂䅁䅁䅁䵭䱙兑䅯䅘䅁䅁䅕䅁䅁䵁䝪ぃ䭅䑁䅯䅁䭁䍁䅙䅁䭁䅁䅑潁䭁䅁䅅䅁䉁䅁䅁允䅁䅁䅯兘䅁䅁杷允䅁䅁䅕䅁䑁䅁䅷䅁䙁䅁䅁䥁㝁啗䈹权睄䅁䅁权䩂䅁䅁权䡁允䅁允䅁䅁䅅䅁䙁䝁硱䅹奤穲䅨䍄䉁䅁䅁兂䅁䅁䅍䅄䅁䅁䅕䅁䅁䡁瑳ご䭅䭁䅫䅁䭁䑁䅣䅁䭁䅁䉣䅁䉁䅁䅁允䅁䅁䅯权䅅䅁杷允䅁䅁䅧䅁䑁䅁䅁䅁䙁䅁䅁䅁奃杸䉴权捂䅁䅁兂䅁䅁䅁䴵嘴兑䅯兎䅁䅁䅯杊䅁䅁䅯䅂䍁䅧䅯允䅁䅁䅅䅁䉁䅁䅁杄䵁䅁䅁免㉁䍁䄴䅏㍁䅁䅁䍄䉁䅁䅁兂䅁䅁䅍䅄䅁䅁䅕䅁䅁䭁欫ご䭅䥁䅳䅁䭁䑁䅧䅁䭁䅁䉣䅁䉁䅁䅁允䅁䅁䅕䅁䅁䅁䅁䅁䵁䅉䅅䅁䙁䅁䅁睁䵁䅁䅁兂䅁䅁䵄祑愲兑䅯䅭䅁䅁䅯䅍䅁䅁䅯睂䅅䅁䅅䅁䉁䅁䅁兂䅁䅁䅁䅁䅁䅁杷允䅁䅁䅕䅁䑁䅁䅷䅁䙁䅁䅁䥁睃ば䈹权杄䅁䅁权癁䅁䅁权䡁允䅁允䅁䅁䅅䅁䙁䅁䅁䅁䅁䅁䅁䍄䉁䅁䅁兂䅁䅁䅍䅄䅁䅁䅕䅁䅁䕺瑍歭䭅偁䅙䅁䭁䕁䅳䅁䭁䅁䉣䅁䉁䅁䅁允䅁䅁䅕䅁䅁䅁䅁䅁䵁䅉䅅䅁䙁䅁䅁睁䵁䅁䅁兂䅁䅁䅁䵑㜳䅑䅯䅫䅁䅁䅯村䅁䅁䅯睂䅅䅁䅅䅁䉁䅁䅁权䭁允䅁䍄䉁䅁䅁兂䅁䅁䅍䅄䅁䅁䅕䅁䅁䕺瑍歭䭅乁䅷䅁䭁䅁䅍䅁䭁䅁䉣䅁䉁䅁䅁允䅁䅁䅕䅁䅁䅁䅁䅁䵁䅉䅅䅁䥁䅁䅁睁䅁䅁䅁兂䅁䅁䅁䵭䱙兑䅯䅘䅁䅁䅕䅁䅁䉁偄商䭅䕁䅁䅁䭁䍁䅙䅁䭁䅁䅑潁䭁䅁䅅䅁䉁䅁䅁允䅁䅁䄴权䅁䑁䅅杌穁䑁䅫䅁䵁䅉䅅䅁䙁䅁䅁睁䵁䅁䅁兂䅁䅁䅃偣佂兑䅯䅴䅁䅁䅯睌䅁䅁䅯睂䅅䅁䅅䅁䉁䅁䅁兂䅁䅁䅁䅁䅁䅁杷允䅁䅁䅕䅁䑁䅁䅷䅁䙁䅁䅁䵁䑸婌䉰权䩃䅁䅁权䑁䅁䅁权䡁允䅁允䅁䅁䅅䅁䭁䑁䉷䅁䵁䅉䅅䅁䥁䅁䅁睁䅁䅁䅁兂䅁䅁䅁䵭䱙兑䅯䅘䅁䅁䅕䅁䅁䵁䝪ぃ䭅䑁䅫䅁䭁䍁䅙䅁䭁䅁䅑潁䭁䅁䅅䅁䉁䅁䅁允䅁䅁䅯兘䅁䅁杷允䅁䅁䅕䅁䑁䅁䅷䅁䙁䅁䅁䥁㝁啗䈹权权䅁䅁权祁䅁䅁权䡁允䅁允䅁䅁䅅䅁䙁䅁䅁䅁䅁䅁䅁䍄䉁䅁䅁兂䅁䅁䅍䅄䅁䅁䅕䅁䅁䥷楄䕕䭅䩁䅑䅁䭁䍁䄸䅁䭁䅁䉣䅁䉁䅁䅁允䅁䅁䅯䅁䅁䅁杷允䅁䅁䅧䅁䑁䅁䅁䅁䙁䅁䅁䅁奃杸䉴权捂䅁䅁兂䅁䅁䅁䵹䱙兑䅯睐䅁䅁䅯杊䅁䅁䅯䅂䍁䅧䅯允䅁䅁䅅䅁䉁䅁䅁权摂䅁䅁䍄䉁䅁䅁䅃䅁䅁䅍䅁䅁䅁䅕䅁䅁䩁䝪ぃ䭅䙁䄴䅁䙁䅁䅁䅁杁硺䉖权㥁䅁䅁权流䅁䅁权䕁䅁䅋权䉁䅁䅁允䅁䅁䅅䅁佁䅁䅯䅁穁䍁䄴李㕁䅁䅁䍄䉁䅁䅁䅃䅁䅁䅍䅁䅁䅁䅕䅁䅁䩁䝪ぃ䭅䙁䅁䅁䙁䅁䅁䅁㑁硺䉖权⭁䅁䅁权流䅁䅁权䕁䅁䅋权䉁䅁䅁允䅁䅁䅅䅁佁䅁䅯䅁㉁䍁䄴李ぁ䅁䅁䍄䉁䅁䅁䅃䅁䅁䅍䅁䅁䅁䅕䅁䅁䩁䝪ぃ䭅䙁䅷䅁䙁䅁䅁䅁允硺䉖权㍁䅁䅁权流䅁䅁权䕁䅁䅋权䉁䅁䅁允䅁䅁䅅䅁佁䅁䅯䅁穁䍁䄴䅏㉁䅁䅁䍄䉁䅁䅁兂䅁䅁䅍䅄䅁䅁䅕䅁䅁䡁䭄〫䭁乁䅷䅁䭁䕁䅕䅁䭁䅁䉣䅁䉁䅁䅁允䅁䅁䅕㍱呏捭㡉歁䵁䅉䅅䅁䙁䅁䅁睁䵁䅁䅁兂䅁䅁䅃偣佂兑䅯睶䅁䅁䅯䅑䅁䅁䅯睂䅅䅁䅅䅁䉁䅁䅁兂䅁䕁剁㕖䨸村杷允䅁䅁䅕䅁䑁䅁䅷䅁䙁䅁䅁䥁䅂啚䈹权汃䅁䅁权獁䅁䅁权䡁允䅁允䅁䅁䅅䅁䭁䅁䅁䅁䵁䅉䅅䅁䙁䅁䅁睁䵁䅁䅁兂䅁䅁䅁䵑㜳䅑䅯典䅁䅁䅯睌䅁䅁䅯睂䅅䅁䅅䅁䉁䅁䅁兂䅁䅁䅁䅁䅁䅁杷允䅁䅁䅧䅁䑁䅁䅁䅁䙁䅁䅁䅁奃杸䉴权捂䅁䅁兂䅁䅁䅁䵹䱙兑䅯睏䅁䅁䅯杊䅁䅁䅯䅂䍁䅧䅯允䅁䅁䅅䅁䉁䅁䅁权摂䅁䅁䍄䉁䅁䅁兂䅁䅁䅍䅄䅁䅁䅕䅁䅁佁䉃䔫䭁䩁䅧䅁䭁䕁䅫䅁䭁䅁䉣䅁䉁䅁䅁允䅁䅁䅕䅁䅃午䱁䕎䵉䅉䅅䅁䙁䅁䅁睁䵁䅁䅁兂䅁䅁䵄祑愲兑䅯睯䅁䅁䅯免䅁䅁䅯睂䅅䅁䅅䅁䉁䅁䅁兂䅁䅁䅁䅁䅁䅁杷允䅁䅁䅕䅁䑁䅁䅷䅁䙁䅁䅁䅁元癤䅨权㉃䅁䅁权䩂䅁䅁权䡁允䅁允䅁䅁䅅䅁䙁䅁䅁䍉䕰啵䍤䍄䉁䅁䅁䅃䅁䅁䅍䅁䅁䅁䅕䅁䅁䩁䝪ぃ䭅䉁䅧䅁䙁䅁䅁䅁㑄桺䉖权穁䅁䅁权流䅁䅁权䕁䅁䅋权䉁䅁䅁允䅁䅁䅅䅁佁䅁䅯䅁ぁ䍁䄴䅍㉁䅁䅁䍄䉁䅁䅁兂䅁䅁䅍䅄䅁䅁䅕䅁䅁䕁昰䕕䭅乁䅷䅁䭁䑁䅧䅁䭁䅁䉣䅁䉁䅁䅁允䅁䅁䅕灸晲ㅎ是䕁䵁䅉䅅䅁䙁䅁䅁睁䵁䅁䅁兂䅁䅁䅄佧兊兑䅯杬䅁䅁䅯䅏䅁䅁䅯睂䅅䅁䅅䅁䉁䅁䅁兂䅁䅁䅁䅁䅁䅁杷允䅁䅁䅕䅁䑁䅁䅷䅁䙁䅁䅁䅁睂癹䅴权浂䅁䅁权䉂䅁䅁权䡁允䅁允䅁䅁䅅䅁䭁䉁䉫䅁䵁䅉䅅䅁䙁䅁䅁睁䵁䅁䅁兂䅁䅁䅁䤴㑈䅑䅯杵䅁䅁䅯李䅁䅁䅯睂䅅䅁䅅䅁䉁䅁䅁兂䅁䅁䭄㍵汍村杷允䅁䅁䅕䅁䑁䅁䅷䅁䙁䅁䅁䅁啂欱䈵权啄䅁䅁权穁䅁䅁权䡁允䅁允䅁䅁䅅䅁䙁䅁䅁䅁䅁䅁䅁䍄䉁䅁䅁䅃䅁䅁䅍䅁䅁䅁䅕䅁䅁䩁䝪ぃ䭅䙁䅷䅁䙁䅁䅁䅁䥄杸䉴权䕂䅁䅁权流䅁䅁权䕁䅁䅋权䉁䅁䅁允䅁䅁䅅䅁䭁䙁䄰䅁䵁䅉䅅䅁䥁䅁䅁睁䅁䅁䅁兂䅁䅁䅁䵭䱙兑䅯䅘䅁䅁䅕䅁䅁佁佺商䭅䍁䄸䅁䭁䍁䅙䅁䭁䅁䅑潁䭁䅁䅅䅁䉁䅁䅁允䅁䅁䅕積積硍牎唱䵁䅉䅅䅁䥁䅁䅁睁䅁䅁䅁兂䅁䅁䅁䵭䱙兑䅯䅘䅁䅁䅕䅁䅁䵁䝪ぃ䭅䕁䅉䅁䭁䍁䅙䅁䭁䅁䅑潁䭁䅁䅅䅁䉁䅁䅁允䅁䅁䅯兘䅁䅁杷允䅁䅁䅕䅁䑁䅁䅷䅁䙁䅁䅁䅁睂癹䅴权㙃䅁䅁权ぁ䅁䅁权䡁允䅁允䅁䅁䅅䅁䙁䅁䅁䅁䅁䅁䅁䍄䉁䅁䅁兂䅁䅁䅍䅄䅁䅁䅕䅁䅁䡁瑳ご䭅䩁䅑䅁䭁䍁䄴䅁䭁䅁䉣䅁䉁䅁䅁允䅁䅁䅯兏䅅䅁杷允䅁䅁䅕䅁䑁䅁䅷䅁䙁䅁䅁䥁䅂啚䈹权㙃䅁䅁权䉂䅁䅁权䡁允䅁允䅁䅁䅅䅁䙁䅁䅁䅁䅁䅁䅁䍄䉁䅁䅁䅃䅁䅁䅍䅁䅁䅁䅕䅁䅁䩁䝪ぃ䭅䙁䅷䅁䙁䅁䅁䅁歃硺䉖权䑁䅁䅁权流䅁䅁权䕁䅁䅋权䉁䅁䅁允䅁䅁䅅䅁䙁偁潙䥘䌯噤䅤䍄䉁䅁䅁兂䅁䅁䅍䅄䅁䅁䅕䅁䅁䱧湃ご䭅䩁䅯䅁䭁䍁䄸䅁䭁䅁䉣䅁䉁䅁䅁允䅁䅁䅕䅁䅁䅁䅁䅁䵁䅉䅅䅁䙁䅁䅁睁䵁䅁䅁兂䅁䅁䅁䤴㑈䅑䅯䅴䅁䅁䅯李䅁䅁䅯睂䅅䅁䅅䅁䉁䅁䅁兂䅁䱁晁眫匵村杷允䅁䅁䅧䅁䑁䅁䅁䅁䙁䅁䅁䅁奃杸䉴权敂䅁䅁兂䅁䅁䅁䵷䱙兑䅯兒䅁䅁䅯杊䅁䅁䅯䅂䍁䅧䅯允䅁䅁䅅䅁䉁䅁䅁权敂䅁䅁䍄䉁䅁䅁兂䅁䅁䅍䅄䅁䅁䅕䅁䅁䩁㉂䔫䭁乁䅧䅁䭁䑁䅧䅁䭁䅁䉣䅁䉁䅁䅁允䅁䅁䅕稳䘰䉧⽉䐫䴸䅉䅅䅁䙁䅁䅁睁䵁䅁䅁兂䅁䅁䅁䥅㑈䅑䅯杴䅁䅁䅯睓䅁䅁䅯睂䅅䅁䅅䅁䉁䅁䅁兂䅁䥁㉂汊䵨村杷允䅁䅁䅧䅁䑁䅁䅁䅁䙁䅁䅁䅁奃杸䉴权捂䅁䅁兂䅁䅁䅁䵹䱙兑䅯䅓䅁䅁䅯杊䅁䅁䅯䅂䍁䅧䅯允䅁䅁䅅䅁䉁䅁䅁权摂䅁䅁䍄䉁䅁䅁兂䅁䅁䅍䅄䅁䅁䅕䅁䅁䉁䉃䔫䭁䝁䅙䅁䭁䑁䅅䅁䭁䅁䉣䅁䉁䅁䅁允䅁䅁䅯兆䅅䅁杷允䅁䅁䅕䅁䑁䅁䅷䅁䙁䅁䅁䅁䅄倹䅴权㙃䅁䅁权䝂䅁䅁权䡁允䅁允䅁䅁䅅䅁䙁䅁䅁䔳潃䐯䍖䍄䉁䅁䅁兂䅁䅁䅍䅄䅁䅁䅕䅁䅁䡧睄歔䭅乁䅉䅁䭁䕁䅕䅁䭁䅁䉣䅁䉁䅁䅁允䅁䅁䅕㑈牘払敧啌䵁䅉䅅䅁䙁䅁䅁睁䵁䅁䅁兂䅁䅁䅁㙲偒兑䅯睲䅁䅁䅯䅎䅁䅁䅯睂䅅䅁䅅䅁䉁䅁䅁兂䅁䅁䅁䅁䅁䅁杷允䅁䅁䅕䅁䑁䅁䅷䅁䙁䅁䅁䅁䅄倹䅴权䅁允䅁权⭁䅁䅁权䡁允䅁允䅁䅁䅅䅁䭁䑁䈸䅁䵁䅉䅅䅁䙁䅁䅁睁䵁䅁䅁兂䅁䅁䅁住佒兑䅯䅮䅁䅁䅯李䅁䅁䅯睂䅅䅁䅅䅁䉁䅁䅁兂穄㥈癊祘档䅷杷允䅁䅁䅧䅁䑁䅁䅁䅁䙁䅁䅁䅁奃杸䉴权捂䅁䅁兂䅁䅁䅁䵹䱙兑䅯兓䅁䅁䅯杊䅁䅁䅯䅂䍁䅧䅯允䅁䅁䅅䅁䉁䅁䅁权摂䅁䅁䍄䉁䅁䅁䅃䅁䅁䅍䅁䅁䅁䅕䅁䅁䩁䝪ぃ䭅䙁䄴䅁䙁䅁䅁䅁㑁硺䉖权ㅁ䅁䅁权流䅁䅁权䕁䅁䅋权䉁䅁䅁允䅁䅁䅅䅁佁䅁䅯䅁㉁䍁䄴兎硁䅁䅁䍄䉁䅁䅁兂䅁䅁䅍䅄䅁䅁䅕䅁䅁䉁䉃䔫䭁䱁䅙䅁䭁䕁䅉䅁䭁䅁䉣䅁䉁䅁䅁允䅁䅁䅕䅁䅃㠳䙔ご䵉䅉䅅䅁䙁䅁䅁睁䵁䅁䅁兂䅁䅁䅁摪但兑䅯䄯䅁䅁䅯兔䅁䅁䅯睂䅅䅁䅅䅁䉁䅁䅁兂牁㥚穘别䠱䅑杷允䅁䅁䅕䅁䑁䅁䅷䅁䙁䅁䅁䅁㑁䔵䈵权楄䅁䅁权㝁䅁䅁权䡁允䅁允䅁䅁䅅䅁䙁䅁䅁䅁䅁䅁䅁䍄䉁䅁䅁䅃䅁䅁䅍䅁䅁䅁䅕䅁䅁䩁䝪ぃ䭅䙁䄴䅁䙁䅁䅁䅁歃硺䉖权䱂䅁䅁权流䅁䅁权䕁䅁䅋权䉁䅁䅁允䅁䅁䅅䅁䙁䭁䠵場啯樷䅂䍄䉁䅁䅁兂䅁䅁䅍䅄䅁䅁䅕䅁䅁䩁㉂䔫䭁䱁䅑䅁䭁䑁䄴䅁䭁䅁䉣䅁䉁䅁䅁允䅁䅁䅕䅁䵃倵䍁䕤䵉䅉䅅䅁䥁䅁䅁睁䅁䅁䅁兂䅁䅁䅁䵭䱙兑䅯䅇䅁䅁䅕䅁䅁乁䝄ぃ䭅䑁䄸䅁䭁䍁䅙䅁䭁䅁䅑潁䭁䅁䅅䅁䉁䅁䅁允䅁䅁䅯兇䅁䅁杷允䅁䅁䅕䅁䑁䅁䅷䅁䙁䅁䅁䅁杂癹䅴权硃䅁䅁权乂䅁䅁权䡁允䅁允䅁䅁䅅䅁䙁佁樯㙙婆汳䌵䍄䉁䅁䅁兂䅁䅁䅍䅄䅁䅁䅕䅁䅁䡁瑳ご䭅偁䅑䅁䭁䕁䅧䅁䭁䅁䉣䅁䉁䅁䅁允䅁䅁䅕䅁䅁䅁䅁䅁䵁䅉䅅䅁䙁䅁䅁睁䵁䅁䅁兂䅁䅁䵄祑愲兑䅯䄶䅁䅁䅯村䅁䅁䅯睂䅅䅁䅅䅁䉁䅁䅁兂䅁䅁䅁䅁䅁䅁杷允䅁䅁䅧䅁䑁䅁䅁䅁䙁䅁䅁䅁奃杸䉴权敂䅁䅁兂䅁䅁䅁䵹䱙兑䅯杌䅁䅁䅯杊䅁䅁䅯䅂䍁䅧䅯允䅁䅁䅅䅁䉁䅁䅁权時䅁䅁䍄䉁䅁䅁兂䅁䅁䅍䅄䅁䅁䅕䅁䅁䅁乓ご䭅䩁䅧䅁䭁䑁䄸䅁䭁䅁䉣䅁䉁䅁䅁允䅁䅁䅕湩奂䅘故䕰䵅䅉䅅䅁䙁䅁䅁睁䵁䅁䅁兂䅁䅁䅁乖佚兑䅯䅴䅁䅁䅯杓䅁䅁䅯睂䅅䅁䅅䅁䉁䅁䅁兂䅁䡁時䍨癨村杷允䅁䅁䅕䅁䑁䅁䅷䅁䙁䅁䅁䅁癃䕰䈹权㙄䅁䅁权䉂䅁䅁权䡁允䅁允䅁䅁䅅䅁䙁䅁䅁⭍㉚稲䍚䍄䉁䅁䅁兂䅁䅁䅍䅄䅁䅁䅕䅁䅁䩁㉂䔫䭁佁䅑䅁䭁䕁䅣䅁䭁䅁䉣䅁䉁䅁䅁允䅁䅁䅕摩乙奚潁啄䵁䅉䅅䅁䥁䅁䅁睁䅁䅁䅁兂䅁䅁䅁䵭䱙兑䅯杘䅁䅁䅕䅁䅁䵁䝪ぃ䭅䑁䅉䅁䭁䍁䅙䅁䭁䅁䅑潁䭁䅁䅅䅁䉁䅁䅁允䅁䅁䅯睘䅁䅁杷允䅁䅁䅕䅁䑁䅁䅷䅁䙁䅁䅁䥁睃ば䈹权卄䅁䅁权畁䅁䅁权䡁允䅁允䅁䅁䅅䅁䙁䅁䅁䅁䅁䅁䅁䍄䉁䅁䅁䅃䅁䅁䅍䅁䅁䅁䅕䅁䅁䩁䝪ぃ䭅䉁䅧䅁䙁䅁䅁䅁睄桺䉖权㑁䅁䅁权流䅁䅁权䕁䅁䅋权䉁䅁䅁允䅁䅁䅅䅁䙁佁㙆䭆䠵塷䅰䍄䉁䅁䅁兂䅁䅁䅍䅄䅁䅁䅕䅁䅁䝧畯ご䭅䩁䅑䅁䭁䕁䅉䅁䭁䅁䉣䅁䉁䅁䅁允䅁䅁䅯杲䅁䅁杷允䅁䅁䅕䅁䑁䅁䅷䅁䙁䅁䅁䅁乂ㅈ䉂权䥄䅁䅁权㉁䅁䅁权䡁允䅁允䅁䅁䅅䅁䙁䝁䍧䩲䅂時䉤䍄䉁䅁䅁兂䅁䅁䅍䅄䅁䅁䅕䅁䅁佁䉃䔫䭁乁䅉䅁䭁䑁䄸䅁䭁䅁䉣䅁䉁䅁䅁允䅁䅁䅕敨剴䉵䘴歊䵁䅉䅅䅁䙁䅁䅁睁䵁䅁䅁兂䅁䅁䅁剔儹兑䅯䅂䅅䅁䅯兒䅁䅁䅯睂䅅䅁䅅䅁䉁䅁䅁兂杁橃块䕸㕍䅑杷允䅁䅁䅧䅁䑁䅁䅁䅁䙁䅁䅁䅁奃杸䉴权敂䅁䅁兂䅁䅁䅁䴰䱙兑䅯兏䅁䅁䅯杊䅁䅁䅯䅂䍁䅧䅯允䅁䅁䅅䅁䉁䅁䅁权婁䅁䅁䍄䉁䅁䅁兂䅁䅁䅍䅄䅁䅁䅕䅁䅁䱧湃ご䭅䥁䅳䅁䭁䕁䅑䅁䭁䅁䉣䅁䉁䅁䅁允䅁䅁䅕䅁䅁䅁䅁䅁䵁䅉䅅䅁䥁䅁䅁睁䅁䅁䅁兂䅁䅁䅁䵭䱙兑䅯杕䅁䅁䅕䅁䅁䑁偺商䭅䕁䅫䅁䭁䍁䅙䅁䭁䅁䅑潁䭁䅁䅅䅁䉁䅁䅁允䅁䅁䄴䅄䅁䑁䅧李畁䑁䅕兎䅁䅁杷允䅁䅁䅧䅁䑁䅁䅁䅁䙁䅁䅁䅁奃杸䉴权捂䅁䅁兂䅁䅁䅁䵷䱙兑䅯䅌䅁䅁䅯杊䅁䅁䅯䅂䍁䅧䅯允䅁䅁䅅䅁䉁䅁䅁权捂䅁䅁䍄䉁䅁䅁兂䅁䅁䅍䅄䅁䅁䅕䅁䅁䝁确歔䭅偁䅉䅁䭁䕁䅑䅁䭁䅁䉣䅁䉁䅁䅁允䅁䅁䅕歚䝢婎䄰䕇䵁䅉䅅䅁䥁䅁䅁睁䅁䅁䅁兂䅁䅁䅁䵭䱙兑䅯䅘䅁䅁䅕䅁䅁偁佄商䭅䑁䄸䅁䭁䍁䅙䅁䭁䅁䅑潁䭁䅁䅅䅁䉁䅁䅁允䅁䅁䅕㑈牘払㉪步䵁䅉䅅䅁䥁䅁䅁睁䅁䅁䅁兂䅁䅁䅁䵭䱙兑䅯杘䅁䅁䅕䅁䅁偁佄商䭅䕁䄰䅁䭁䍁䅙䅁䭁䅁䅑潁䭁䅁䅅䅁䉁䅁䅁允䅁䅁䅕⽷潕䥘礯で䵁䅉䅅䅁䥁䅁䅁睁䅁䅁䅁兂䅁䅁䅁䵭䱙兑䅯䅘䅁䅁䅕䅁䅁䵁䝄ぃ䭅䍁䄴䅁䭁䍁䅙䅁䭁䅁䅑潁䭁䅁䅅䅁䉁䅁䅁允䅁䅁䅯䅘䅁䅁杷允䅁䅁䅕䅁䑁䅁䅷䅁䙁䅁䅁䅁睂癹䅴权坃䅁䅁权䥂䅁䅁权䡁允䅁允䅁䅁䅅䅁䙁䉁潲䰶睸祊䍨䍄䉁䅁䅁兂䅁䅁䅍䅄䅁䅁䅕䅁䅁䱧湃ご䭅䵁䅧䅁䭁䑁䅙䅁䭁䅁䉣䅁䉁䅁䅁允䅁䅁䅕㙚㥚䝏䩹ぷ䵅䅉䅅䅁䥁䅁䅁睁䅁䅁䅁兂䅁䅁䅁䵭䱙兑䅯杘䅁䅁䅕䅁䅁乁䝄ぃ䭅䑁䅑䅁䭁䍁䅙䅁䭁䅁䅑潁䭁䅁䅅䅁䉁䅁䅁允䅁䅁䅯兇䅁䅁杷允䅁䅁䅕䅁䑁䅁䅷䅁䙁䅁䅁䥁睂䔸䈵权楃䅁䅁权䥂䅁䅁权䡁允䅁允䅁䅁䅅䅁䙁䭁乙塐爷㍕䍴䍄䉁䅁䅁兂䅁䅁䅍䅄䅁䅁䅕䅁䅁䝁确歔䭅偁䅁䅁䭁䕁䅑䅁䭁䅁䉣䅁䉁䅁䅁允䅁䅁䅕䑦㑐䠳㥋ぐ䵁䅉䅅䅁䙁䅁䅁睁䵁䅁䅁兂䅁䅁䅃䅖兒兑䅯朰䅁䅁䅯䅏䅁䅁䅯睂䅅䅁䅅䅁䉁䅁䅁兂䅁䅁䅁䅁䅁䅁杷允䅁䅁䅕䅁䑁䅁䅷䅁䙁䅁䅁䥁煂歌䈹权湃䅁䅁权祁䅁䅁权䡁允䅁允䅁䅁䅅䅁䭁䅁䉯䅁䵁䅉䅅䅁䙁䅁䅁睁䵁䅁䅁兂䅁䅁䅁住佒兑䅯朰䅁䅁䅯䅏䅁䅁䅯睂䅅䅁䅅䅁䉁䅁䅁兂䅁䅁䅁䅁䅁䅁杷允䅁䅁䅕䅁䑁䅁䅷䅁䙁䅁䅁䅁㝂啌䈹权杂䅁䅁权䩂䅁䅁权䡁允䅁允䅁䅁䅅䅁䭁䥁䅕䅁䵁䅉䅅䅁䥁䅁䅁睁䅁䅁䅁兂䅁䅁䅁䵭䱙兑䅯䅘䅁䅁䅕䅁䅁䵁䝄ぃ䭅䍁䄸䅁䭁䍁䅙䅁䭁䅁䅑潁䭁䅁䅅䅁䉁䅁䅁允䅁䅁䅯䅘䅁䅁杷允䅁䅁䅕䅁䑁䅁䅷䅁䙁䅁䅁䅁乃唰䈵权⭄䅁䅁权䑂䅁䅁权䡁允䅁允䅁䅁䅅䅁䙁䅁䅁䅁䅁䅁䅁䍄䉁䅁䅁兂䅁䅁䅍䅄䅁䅁䅕䅁䅁䙁坔歔䭅䩁䅯䅁䭁䑁䅷䅁䭁䅁䉣䅁䉁䅁䅁允䅁䅁䅕䅁䅃䱚煃啊䵉䅉䅅䅁䥁䅁䅁睁䅁䅁䅁兂䅁䅁䅁䵭䱙兑䅯䅘䅁䅁䅕䅁䅁䵁䝄ぃ䭅䑁䅑䅁䭁䍁䅙䅁䭁䅁䅑潁䭁䅁䅅䅁䉁䅁䅁允䅁䅁䅯䅘䅁䅁杷允䅁䅁䅕䅁䑁䅁䅷䅁䙁䅁䅁䅁元癤䅨权橃䅁䅁权獁䅁䅁权䡁允䅁允䅁䅁䅅䅁䙁䅁䅁䭁敧䉢䌱䍄䉁䅁䅁兂䅁䅁䅍䅄䅁䅁䅕䅁䅁䝁确歔䭅䱁䅑䅁䭁䑁䅫䅁䭁䅁䉣䅁䉁䅁䅁允䅁䅁䅕䅁䅁䅁䅁䅁䵁䅉䅅䅁䙁䅁䅁睁䵁䅁䅁兂䅁䅁䅁䥅㑈䅑䅯杫䅁䅁䅯䅏䅁䅁䅯睂䅅䅁䅅䅁䉁䅁䅁兂䅁䅁啂橵稳兑杷允䅁䅁䅕䅁䑁䅁䅷䅁䙁䅁䅁䅁㝂啌䈹权湃䅁䅁权穁䅁䅁权䡁允䅁允䅁䅁䅅䅁䭁䅁䉯䅁䵁䅉䅅䅁䥁䅁䅁睁䅁䅁䅁兂䅁䅁䅁䵭䱙兑䅯䅘䅁䅁䅕䅁䅁䉁偄商䭅䑁䅕䅁䭁䍁䅙䅁䭁䅁䅑潁䭁䅁䅅䅁䉁䅁䅁允䅁䅁䄴权䅁䑁䅉杌ㅁ䑁䅙䅁䵁䅉䅅䅁䙁䅁䅁睁䵁䅁䅁兂䅁䅁䅁䵯㝮䅑䅯末䅁䅁䅯杏䅁䅁䅯睂䅅䅁䅅䅁䉁䅁䅁兂䅁䅁䅁䅁䅁䅁杷允䅁䅁䅕䅁䑁䅁䅷䅁䙁䅁䅁䅁乃唰䈵权千䅁䅁权㙁䅁䅁权䡁允䅁允䅁䅁䅅䅁䙁䅁䅁䩁坪攲䉚䍄䉁䅁䅁兂䅁䅁䅍䅄䅁䅁䅕䅁䅁䭁欫ご䭅䅁䉑䅁䭁䕁䅣䅁䭁䅁䉣䅁䉁䅁䅁允䅁䅁䅕睓㘸㙭㙚歋䵁䅉䅅䅁䙁䅁䅁睁䵁䅁䅁兂䅁䅁䅁䍉㕪䅑䅯朷䅁䅁䅯児䅁䅁䅯睂䅅䅁䅅䅁䉁䅁䅁兂䅁䅁䅁䅁䅁䅁杷允䅁䅁䅕䅁䑁䅁䅷䅁䙁䅁䅁䅁灂唸䈵权䙄䅁䅁权䕂䅁䅁权䡁允䅁允䅁䅁䅅䅁䙁乁䙏焯䵙朷䅨䍄䉁䅁䅁䅃䅁䅁䅍䅁䅁䅁䅕䅁䅁䩁䝪ぃ䭅䉁䅧䅁䙁䅁䅁䅁杁硺䉖权㍁䅁䅁权流䅁䅁权䕁䅁䅋权䉁䅁䅁允䅁䅁䅅䅁佁䅁䅯䅁祁䍁䄴䅎㍁䅁䅁䍄䉁䅁䅁兂䅁䅁䅍䅄䅁䅁䅕䅁䅁䭧浺歒䭅䥁䅳䅁䭁䍁䄸䅁䭁䅁䉣䅁䉁䅁䅁允䅁䅁䅕䅁䅁䅁䅁䅁䵁䅉䅅䅁䙁䅁䅁睁䵁䅁䅁兂䅁䅁䅃䅖兒兑䅯杺䅁䅁䅯睌䅁䅁䅯睂䅅䅁䅅䅁䉁䅁䅁兂䅁䅁䅁䅁䅁䅁杷允䅁䅁䅕䅁䑁䅁䅷䅁䙁䅁䅁䵁䑸婌䉰权乄䅁䅁权䉂䅁䅁权䡁允䅁允䅁䅁䅅䅁䙁䅁䅁䅁䅁䅁䅁䍄䉁䅁䅁䅃䅁䅁䅍䅁䅁䅁䅕䅁䅁䩁䝪ぃ䭅䙁䅷䅁䙁䅁䅁䅁䅄杸䉴权㕁䅁䅁权流䅁䅁权䕁䅁䅋权䉁䅁䅁允䅁䅁䅅䅁䭁䙁䅷䅁䵁䅉䅅䅁䙁䅁䅁睁䵁䅁䅁兂䅁䅁䅁乖佚兑䅯杴䅁䅁䅯䅑䅁䅁䅯睂䅅䅁䅅䅁䉁䅁䅁兂䅁䵁兂䡑㕉村杷允䅁䅁䅧䅁䑁䅁䅁䅁䙁䅁䅁䅁奃杸䉴权捂䅁䅁兂䅁䅁䅁䵷䱙兑䅯杏䅁䅁䅯杊䅁䅁䅯䅂䍁䅧䅯允䅁䅁䅅䅁䉁䅁䅁权捂䅁䅁䍄䉁䅁䅁兂䅁䅁䅍䅄䅁䅁䅕䅁䅁䝧畯ご䭅䩁䄴䅁䭁䑁䄴䅁䭁䅁䉣䅁䉁䅁䅁允䅁䅁䅕光䕚此䜹䐸䴸䅉䅅䅁䙁䅁䅁睁䵁䅁䅁兂䅁䅁䅁䵙㝲䅑䅯䄶䅁䅁䅯䅔䅁䅁䅯睂䅅䅁䅅䅁䉁䅁䅁兂瑁汋愷步奨䅑杷允䅁䅁䅕䅁䑁䅁䅷䅁䙁䅁䅁䅁䅂智䅴权杄䅁䅁权祁䅁䅁权䡁允䅁允䅁䅁䅅䅁䙁䅁䅁䅁䅁䅁䅁䍄䉁䅁䅁兂䅁䅁䅍䅄䅁䅁䅕䅁䅁䙁睳ご䭅䭁䅕䅁䭁䕁䅧䅁䭁䅁䉣䅁䉁䅁䅁允䅁䅁䅣䅁䅁䥁㕄〴䵁䅉䅅䅁䥁䅁䅁睁䅁䅁䅁兂䅁䅁䅁䵭䱙兑䅯䅘䅁䅁䅕䅁䅁䍁偄商䭅䑁䅫䅁䭁䍁䅙䅁䭁䅁䅑潁䭁䅁䅅䅁䉁䅁䅁允䅁䅁䄴权䅁䑁䅁杌穁䑁䅣䅁䵁䅉䅅䅁䙁䅁䅁睁䵁䅁䅁兂䅁䅁䅁䵯㝮䅑䅯睹䅁䅁䅯材䅁䅁䅯睂䅅䅁䅅䅁䉁䅁䅁兂䙄礴⽋儯乍䅑杷允䅁䅁䅕䅁䑁䅁䅷䅁䙁䅁䅁䅁䕁啪䈹权橃䅁䅁权䑂䅁䅁权䡁允䅁允䅁䅁䅅䅁䙁䍁浶湒䡌砹䍸䍄䉁䅁䅁兂䅁䅁䅍䅄䅁䅁䅕䅁䅁䭁欫ご䭅䩁䅉䅁䭁䑁䅑䅁䭁䅁䉣䅁䉁䅁䅁允䅁䅁䅕䕍扱婃䨹啷䵅䅉䅅䅁䥁䅁䅁睁䅁䅁䅁兂䅁䅁䅁䵭䱙兑䅯杘䅁䅁䅕䅁䅁䑁偪商䭅䕁䅫䅁䭁䍁䅙䅁䭁䅁䅑潁䭁䅁䅅䅁䉁䅁䅁允䅁䅁䄴权䅁䑁䅙杌㍁䑁䅧䅁䵁䅉䅅䅁䙁䅁䅁睁䵁䅁䅁兂䅁䅁䅁䡫㑢䅑䅯杪䅁䅁䅯䅒䅁䅁䅯睂䅅䅁䅅䅁䉁䅁䅁兂䅁䅁䅁䅁䅁䅁杷允䅁䅁䅕䅁䑁䅁䅷䅁䙁䅁䅁䥁㝁啗䈹权佄䅁䅁权穁䅁䅁权䡁允䅁允䅁䅁䅅䅁䙁䅁䅁䅁䅁䅁䅁䍄䉁䅁䅁兂䅁䅁䅍䅄䅁䅁䅕䅁䅁䥷楄䕕䭅䩁䅧䅁䭁䅁䅍䅁䭁䅁䉣䅁䉁䅁䅁允䅁䅁䅕扥㥰䵹䭢商䵉䅉䅅䅁䥁䅁䅁睁䅁䅁䅁兂䅁䅁䅁䵭䱙兑䅯䅘䅁䅁䅕䅁䅁䭁偔商䭅䑁䅑䅁䭁䍁䅙䅁䭁䅁䅑潁䭁䅁䅅䅁䉁䅁䅁允䅁䅁䅕䭆䠵場啯ぎ䵁䅉䅅䅁䙁䅁䅁睁䵁䅁䅁兂䅁䅁䅃佲䝚兑䅯其䅁䅁䅯免䅁䅁䅯睂䅅䅁䅅䅁䉁䅁䅁兂䅁䅁䅁䅁䅁䅁杷允䅁䅁䅕䅁䑁䅁䅷䅁䙁䅁䅁䅁乃唰䈵权䅁允䅁权ぁ䅁䅁权䡁允䅁允䅁䅁䅅䅁䭁䅁䅁䅁䵁䅉䅅䅁䥁䅁䅁睁䅁䅁䅁兂䅁䅁䅁䵭䱙兑䅯䅘䅁䅁䅕䅁䅁䵁䝄ぃ䭅䑁䅳䅁䭁䍁䅙䅁䭁䅁䅑潁䭁䅁䅅䅁䉁䅁䅁允䅁䅁䅯䅘䅁䅁杷允䅁䅁䅕䅁䑁䅁䅷䅁䙁䅁䅁䅁权晹䅴权千䅁䅁权⭁䅁䅁权䡁允䅁允䅁䅁䅅䅁䙁偁灃浴⭊昴䉆䍄䉁䅁䅁䅃䅁䅁䅍䅁䅁䅁䅕䅁䅁䩁䝪ぃ䭅䙁䅷䅁䙁䅁䅁䅁䅄杸䉴权㥁䅁䅁权流䅁䅁权䕁䅁䅋权䉁䅁䅁允䅁䅁䅅䅁䭁䙁䅷䅁䵁䅉䅅䅁䥁䅁䅁睁䅁䅁䅁兂䅁䅁䅁䵭䱙兑䅯䅘䅁䅁䅕䅁䅁䵁䝄ぃ䭅䕁䅅䅁䭁䍁䅙䅁䭁䅁䅑潁䭁䅁䅅䅁䉁䅁䅁允䅁䅁䅯䅘䅁䅁杷允䅁䅁䅧䅁䑁䅁䅁䅁䙁䅁䅁䅁奃杸䉴权捂䅁䅁兂䅁䅁䅁乣噅兑䅯睒䅁䅁䅯杊䅁䅁䅯䅂䍁䅧䅯允䅁䅁䅅䅁䉁䅁䅁兂ㅁ杇婦奧䱱䅑杷允䅁䅁䅕䅁䑁䅁䅷䅁䙁䅁䅁䥁獃欵䉚权汃䅁䅁权㉁䅁䅁权䡁允䅁允䅁䅁䅅䅁䡁䅁䅁䅁䅂敆䅎䍄䉁䅁䅁兂䅁䅁䅍䅄䅁䅁䅕䅁䅁䙧䕑䕕䭅乁䅙䅁䭁䍁䄴䅁䭁䅁䉣䅁䉁䅁䅁允䅁䅁䅕䅁䅁䅁䅁䅁䵁䅉䅅䅁䥁䅁䅁睁䅁䅁䅁兂䅁䅁䅁䵭䱙兑䅯杘䅁䅁䅕䅁䅁偁佪商䭅䑁䅉䅁䭁䍁䅙䅁䭁䅁䅑潁䭁䅁䅅䅁䉁䅁䅁允䅁䅁䄴权䅁䑁䅑杌硁䑁䅙䅁䵁䅉䅅䅁䥁䅁䅁睁䅁䅁䅁兂䅁䅁䅁䵭䱙兑䅯杘䅁䅁䅕䅁䅁䩁偔商䭅䕁䅁䅁䭁䍁䅙䅁䭁䅁䅑潁䭁䅁䅅䅁䉁䅁䅁允䅁䅁䅕瑃橥䑣䬳じ䵁䅉䅅䅁䥁䅁䅁睁䅁䅁䅁兂䅁䅁䅁䵭䱙兑䅯䅘䅁䅁䅕䅁䅁佁佔商䭅䍁䄸䅁䭁䍁䅙䅁䭁䅁䅑潁䭁䅁䅅䅁䉁䅁䅁允䅁䅁䄴䅄䅁䑁䅅兎畁䑁䅁兎䅁䅁杷允䅁䅁䅕䅁䑁䅁䅷䅁䙁䅁䅁䅁杂癹䅴权⭄䅁䅁权䱂䅁䅁权䡁允䅁允䅁䅁䅅䅁䙁䝁契摩乪睅䍖䍄䉁䅁䅁兂䅁䅁䅍䅄䅁䅁䅕䅁䅁䭧浺歒䭅䝁䅁䅁䭁䕁䅉䅁䭁䅁䉣䅁䉁䅁䅁允䅁䅁䅯兤䅁䅁杷允䅁䅁䅧䅁䑁䅁䅁䅁䙁䅁䅁䅁奃杸䉴权捂䅁䅁兂䅁䅁䅁䴫嘴兑䅯睁䅁䅁䅯杊䅁䅁䅯䅂䍁䅧䅯允䅁䅁䅅䅁䉁䅁䅁杄䭁䅁䅁䅍畁䑁䅅李䅁䅁杷允䅁䅁䅕䅁䑁䅁䅷䅁䙁䅁䅁䅁灂唸䈵权杂䅁䅁权䑁䅁䅁权䡁允䅁允䅁䅁䅅䅁䭁䥁䅣䅁䵁䅉䅅䅁䙁䅁䅁睁䵁䅁䅁兂䅁䅁䅄佧兊兑䅯兰䅁䅁䅯杓䅁䅁䅯睂䅅䅁䅅䅁䉁䅁䅁睂䅁䅁䅁䝷汢䅑杷允䅁䅁䅧䅁䑁䅁䅁䅁䙁䅁䅁䅁奃杸䉴权捂䅁䅁兂䅁䅁䅁䵷䱙兑䅯䅒䅁䅁䅯杊䅁䅁䅯䅂䍁䅧䅯允䅁䅁䅅䅁䉁䅁䅁权捂䅁䅁䍄䉁䅁䅁兂䅁䅁䅍䅄䅁䅁䅕䅁䅁䥁刳歔䭅䵁䅯䅁䭁䑁䅑䅁䭁䅁䉣䅁䉁䅁䅁允䅁䅁䅕䅁䅁䅁䅁䅁䵁䅉䅅䅁䥁䅁䅁睁䅁䅁䅁兂䅁䅁䅁䵭䱙兑䅯杘䅁䅁䅕䅁䅁䭁偔商䭅䕁䅙䅁䭁䍁䅙䅁䭁䅁䅑潁䭁䅁䅅䅁䉁䅁䅁允䅁䅁䅕呣䬰㘱睎き䵁䅉䅅䅁䙁䅁䅁睁䵁䅁䅁兂䅁䅁䅁偷㝔䅑䅯杚䅁䅁䅯兑䅁䅁䅯睂䅅䅁䅅䅁䉁䅁䅁权偁允䅁䍄䉁䅁䅁䅃䅁䅁䅍䅁䅁䅁䅕䅁䅁䩁䝪ぃ䭅䙁䅷䅁䙁䅁䅁䅁元硺䉖权䑂䅁䅁权流䅁䅁权䕁䅁䅋权䉁䅁䅁允䅁䅁䅅䅁䙁䥁䌯匹捨㑚䅒䍄䉁䅁䅁兂䅁䅁䅍䅄䅁䅁䅕䅁䅁䅁乓ご䭅䝁䅙䅁䭁䕁䅣䅁䭁䅁䉣䅁䉁䅁䅁允䅁䅁䅯䅆䅅䅁杷允䅁䅁䅕䅁䑁䅁䅷䅁䙁䅁䅁䅁䅂智䅴权橃䅁䅁权䭂䅁䅁权䡁允䅁允䅁䅁䅅䅁䙁䅁䅁䑑歷噐䍨䍄䉁䅁䅁兂䅁䅁䅍䅄䅁䅁䅕䅁䅁䡧睄歔䭅䥁䅫䅁䭁䕁䅅䅁䭁䅁䉣䅁䉁䅁䅁允䅁䅁䅯兲䅁䅁杷允䅁䅁䅕䅁䑁䅁䅷䅁䙁䅁䅁䅁䅄倹䅴权佃䅁䅁权硁䅁䅁权䡁允䅁允䅁䅁䅅䅁䙁䅁䅁䅁䅁䅁䅁䍄䉁䅁䅁兂䅁䅁䅍䅄䅁䅁䅕䅁䅁䉁䉃䔫䭁䱁䅧䅁䭁䕁䅳䅁䭁䅁䉣䅁䉁䅁䅁允䅁䅁䅕畯硷攰䝲䕒䵁䅉䅅䅁䥁䅁䅁睁䅁䅁䅁兂䅁䅁䅁䵭䱙兑䅯䅘䅁䅁䅕䅁䅁乁䝄ぃ䭅䑁䅑䅁䭁䍁䅙䅁䭁䅁䅑潁䭁䅁䅅䅁䉁䅁䅁允䅁䅁䅯兇䅁䅁杷允䅁䅁䅕䅁䑁䅁䅷䅁䙁䅁䅁䅁䅁䅁䅁权敃䅁䅁兂桄桥畓⭒啅䅑䅯睂䅅䅁䅅䅁䉁䅁䅁权䭁允䅁䍄䉁䅁䅁兂䅁䅁䅍䅄䅁䅁䅕䅁䅁䭧浺歒䭅䭁䅳䅁䭁䍁䅷䅁䭁䅁䉣䅁䉁䅁䅁允䅁䅁䅯权䅅䅁杷允䅁䅁䅧䅁䑁䅁䅁䅁䙁䅁䅁䅁奃杸䉴权捂䅁䅁兂䅁䅁䅁䴸嘴兑䅯兎䅁䅁䅯杊䅁䅁䅯䅂䍁䅧䅯允䅁䅁䅅䅁䉁䅁䅁兂穁積積㉍䱥䅑杷允䅁䅁䅕䅁䑁䅁䅷䅁䙁䅁䅁䥁啂䙂䉂权慃䅁䅁权㑁䅁䅁权䡁允䅁允䅁䅁䅅䅁䙁䅁䅁䅁䅁䅁䅁䍄䉁䅁䅁兂䅁䅁䅍䅄䅁䅁䅕䅁䅁䥁刳歔䭅䭁䅣䅁䭁䑁䅣䅁䭁䅁䉣䅁䉁䅁䅁允䅁䅁䅯权䅅䅁杷允䅁䅁䅕䅁䑁䅁䅷䅁䙁䅁䅁䥁睃ば䈹权橃䅁䅁权䝂䅁䅁权䡁允䅁允䅁䅁䅅䅁䙁䅁䅁䅳橏剓䍖䍄䉁䅁䅁兂䅁䅁䅍䅄䅁䅁䅕䅁䅁佁䉃䔫䭁䅁䉑䅁䭁䕁䅳䅁䭁䅁䉣䅁䉁䅁䅁允䅁䅁䅕浶䭊桏打い䵁䅉䅅䅁䥁䅁䅁睁䅁䅁䅁兂䅁䅁䅁䵭䱙兑䅯杘䅁䅁䅕䅁䅁偁佪商䭅䑁䅫䅁䭁䍁䅙䅁䭁䅁䅑潁䭁䅁䅅䅁䉁䅁䅁允䅁䅁䄴䅂䅁䑁䅑䅁䵁䅉䅅䅁䙁䅁䅁睁䵁䅁䅁兂䅁䅁䅁䵑㜳䅑䅯䅙䅁䅁䅯睐䅁䅁䅯睂䅅䅁䅅䅁䉁䅁䅁权祂䅁䅁䍄䉁䅁䅁䅃䅁䅁䅍䅁䅁䅁䅕䅁䅁䩁䝪ぃ䭅䙁䅷䅁䙁䅁䅁䅁䅄杸䉴权䭂䅁䅁权流䅁䅁权䕁䅁䅋权䉁䅁䅁允䅁䅁䅅䅁䭁䙁䅷䅁䵁䅉䅅䅁䙁䅁䅁睁䵁䅁䅁兂䅁䅁䅃楡倵兑䅯末䅁䅁䅯睁䅁䅁䅯睂䅅䅁䅅䅁䉁䅁䅁兂䅁䅁䅁䅁䅁䅁杷允䅁䅁䅧䅁䑁䅁䅁䅁䙁䅁䅁䅁奃杸䉴权捂䅁䅁兂䅁䅁䅁䵷䱙兑䅯村䅁䅁䅯杊䅁䅁䅯䅂䍁䅧䅯允䅁䅁䅅䅁䉁䅁䅁权捂䅁䅁䍄䉁䅁䅁兂䅁䅁䅍䅄䅁䅁䅕䅁䅁䙁坔歔䭅䝁䅍䅁䭁䑁䅣䅁䭁䅁䉣䅁䉁䅁䅁允䅁䅁䅕䅁睁慹砷ぢ䵉䅉䅅䅁䙁䅁䅁睁䵁䅁䅁兂䅁䅁䵄祑愲兑䅯䄲䅁䅁䅯䅔䅁䅁䅯睂䅅䅁䅅䅁䉁䅁䅁兂䅁䅁䅁䅁䅁䅁杷允䅁䅁䅧䅁䑁䅁䅁䅁䙁䅁䅁䅁奃杸䉴权奁䅁䅁兂䅁䅁䅁䴸嘴兑䅯兔䅁䅁䅯杊䅁䅁䅯䅂䍁䅧䅯允䅁䅁䅅䅁䉁䅁䅁兂穁積積⭳潓䅑杷允䅁䅁䅕䅁䑁䅁䅷䅁䙁䅁䅁䵁䅃水䉂权䱄䅁䅁权癁䅁䅁权䡁允䅁允䅁䅁䅅䅁䙁䅁䅁䅁䅁䅁䅁䍄䉁䅁䅁䅃䅁䅁䅍䅁䅁䅁䅕䅁䅁䩁䝪ぃ䭅䙁䄴䅁䙁䅁䅁䅁䥄杸䉴权⽁䅁䅁权流䅁䅁权䕁䅁䅋权䉁䅁䅁允䅁䅁䅅䅁䭁䙁䄸䅁䵁䅉䅅䅁䥁䅁䅁睁䅁䅁䅁兂䅁䅁䅁䵭䱙兑䅯䅇䅁䅁䅕䅁䅁䵁䝪ぃ䭅䕁䅑䅁䭁䍁䅙䅁䭁䅁䅑潁䭁䅁䅅䅁䉁䅁䅁允䅁䅁䅯兌䅁䅁杷允䅁䅁䅕䅁䑁䅁䅷䅁䙁䅁䅁䥁㝁啗䈹权㉃䅁䅁权⽁䅁䅁权䡁允䅁允䅁䅁䅅䅁䙁䅁䅁䅁䅁䅁䅁䍄䉁䅁䅁䅃䅁䅁䅍䅁䅁䅁䅕䅁䅁䩁䝪ぃ䭅䙁䅷䅁䙁䅁䅁䅁元硺䉖权㕁䅁䅁权流䅁䅁权䕁䅁䅋权䉁䅁䅁允䅁䅁䅅䅁䙁偁潙䥘䌯坸䅖䍄䉁䅁䅁䅃䅁䅁䅍䅁䅁䅁䅕䅁䅁䩁䝪ぃ䭅䙁䅉䅁䙁䅁䅁䅁㡁硺䉖权䵂䅁䅁权流䅁䅁权䕁䅁䅋权䉁䅁䅁允䅁䅁䅅䅁佁䅁䅷䅁硁䑁䅉䅍畁䑁䅕䅁䵁䅉䅅䅁䙁䅁䅁睁䵁䅁䅁兂䅁䅁䅁乖佚兑䅯朴䅁䅁䅯兓䅁䅁䅯睂䅅䅁䅅䅁䉁䅁䅁兂䅁䅁䅁䅁䅁䅁杷允䅁䅁䅙䅁䑁䅁䅷䅁䙁䅁䅁䥁煂歌䈹权卄䅁䅁权歂䅁䅁权䅁䅁䅁权桂䅁䅁允䅁䅁䅅䅁䙁䝁么慹捷樳䅊䍄䉁䅁䅁䅃䅁䅁䅍䅁䅁䅁䅕䅁䅁䩁䝪ぃ䭅䙁䄴䅁䙁䅁䅁䅁䅄杸䉴权㑁䅁䅁权流䅁䅁权䕁䅁䅋权䉁䅁䅁允䅁䅁䅅䅁䭁䙁䄴䅁䵁䅉䅅䅁䙁䅁䅁睁䵁䅁䅁兂䅁䅁䅁䵙㝲䅑䅯䅙䅁䅁䅯䅐䅁䅁䅯睂䅅䅁䅅䅁䉁䅁䅁权㕂䅁䅁䍄䉁䅁䅁兂䅁䅁䅍䅄䅁䅁䅕䅁䅁䝁确歔䭅䩁䅁䅁䭁䑁䅣䅁䭁䅁䉣䅁䉁䅁䅁允䅁䅁䅯权䅅䅁杷允䅁䅁䅕䅁䑁䅁䅷䅁䙁䅁䅁䥁㝁啗䈹权⽃䅁䅁权獁䅁䅁权䡁允䅁允䅁䅁䅅䅁䙁䅁䅁䅁䅁䅁䅁䍄䉁䅁䅁䅃䅁䅁䅍䅁䅁䅁䅕䅁䅁䩁䝪ぃ䭅䙁䅷䅁䙁䅁䅁䅁䅄杸䉴权䑂䅁䅁权流䅁䅁权䕁䅁䅋权䉁䅁䅁允䅁䅁䅅䅁䭁䙁䅷䅁䵁䅉䅅䅁䙁䅁䅁睁䵁䅁䅁兂䅁䅁䅁偷㝔䅑䅯杫䅁䅁䅯睓䅁䅁䅯睂䅅䅁䅅䅁䉁䅁䅁兂橄灯ㅘ扺唷兑杷允䅁䅁䅧䅁䑁䅁䅁䅁䙁䅁䅁䅁奃杸䉴权捂䅁䅁兂䅁䅁䅁䵰嘸兑䅯村䅁䅁䅯杊䅁䅁䅯䅂䍁䅧䅯允䅁䅁䅅䅁䉁䅁䅁兂浂浚浚湚剚䅑杷允䅁䅁䅕䅁䑁䅁䅷䅁䙁䅁䅁䥁煂歌䈹权煄䅁䅁权䭂䅁䅁权䡁允䅁允䅁䅁䅅䅁䙁䅁䅁䅁䅁䅁䅁䍄䉁䅁䅁䅃䅁䅁䅍䅁䅁䅁䅕䅁䅁䩁䝪ぃ䭅䙁䅷䅁䙁䅁䅁䅁兄杸䉴权睁䅁䅁权流䅁䅁权䕁䅁䅋权䉁䅁䅁允䅁䅁䅅䅁䭁䉁䅫䅁䵁䅉䅅䅁䙁䅁䅁睁䵁䅁䅁兂䅁䅁䅁䍉㕪䅑䅯䅴䅁䅁䅯杌䅁䅁䅯睂䅅䅁䅅䅁䉁䅁䅁兂䅁䅁䅁䅁䅁䅁杷允䅁䅁䅕䅁䑁䅁䅷䅁䙁䅁䅁䅁杁偋䅬权⭄䅁䅁权⽁䅁䅁权䡁允䅁允䅁䅁䅅䅁䙁䅁䅁䅁䅁䅁䅁䍄䉁䅁䅁兂䅁䅁䅍䅄䅁䅁䅕䅁䅁䱧湃ご䭅䵁䅧䅁䭁䕁䅫䅁䭁䅁䉣䅁䉁䅁䅁允䅁䅁䅕桺匱䅒焱商䵉䅉䅅䅁䥁䅁䅁睁䅁䅁䅁兂䅁䅁䅁䵭䱙兑䅯䅘䅁䅁䅕䅁䅁乁䝄ぃ䭅䑁䅅䅁䭁䍁䅙䅁䭁䅁䅑潁䭁䅁䅅䅁䉁䅁䅁允䅁䅁䅯兇䅁䅁杷允䅁䅁䅕䅁䑁䅁䅷䅁䙁䅁䅁䅁啂欱䈵权奃䅁䅁权⽁䅁䅁权䡁允䅁允䅁䅁䅅䅁䙁䅁䅁䭧䘯楘䌹䍄䉁䅁䅁兂䅁䅁䅍䅄䅁䅁䅕䅁䅁䙧䕑䕕䭅䩁䅙䅁䭁䕁䅳䅁䭁䅁䉣䅁䉁䅁䅁允䅁䅁䅕全婃杧男䕊䵉䅉䅅䅁䙁䅁䅁睁䵁䅁䅁兂䅁䅁䅃偣佂兑䅯兩䅁䅁䅯䅐䅁䅁䅯睂䅅䅁䅅䅁䉁䅁䅁权瑃䅁䅁䍄䉁䅁䅁兂䅁䅁䅍䅄䅁䅁䅕䅁䅁䥁刳歔䭅䵁䅅䅁䭁䕁䅯䅁䭁䅁䉣䅁䉁䅁䅁允䅁䅁䅕䉪䝶䩲䜫歉䵁䅉䅅䅁䥁䅁䅁睁䅁䅁䅁兂䅁䅁䅁䵭䱙兑䅯䅇䅁䅁䅕䅁䅁䩁偄商䭅䑁䅅䅁䭁䍁䅙䅁䭁䅁䅑潁䭁䅁䅅䅁䉁䅁䅁允䅁䅁䅕䥘䌯匹捧䕏䵁䅉䅅䅁䙁䅁䅁睁䵁䅁䅁兂䅁䅁䅁㙲偒兑䅯朷䅁䅁䅯睏䅁䅁䅯睂䅅䅁䅅䅁䉁䅁䅁兂硂⽁卶䍬匱䅑杷允䅁䅁䅧䅁䑁䅁䅁䅁䙁䅁䅁䅁奃杸䉴权捂䅁䅁兂䅁䅁䅁䴰䱙兑䅯杍䅁䅁䅯杊䅁䅁䅯䅂䍁䅧䅯允䅁䅁䅅䅁䉁䅁䅁权婁䅁䅁䍄䉁䅁䅁兂䅁䅁䅍䅄䅁䅁䅕䅁䅁䭧浺歒䭅䭁䅫䅁䭁䕁䅣䅁䭁䅁䉣䅁䉁䅁䅁允䅁䅁䅯权䅅䅁杷允䅁䅁䅕䅁䑁䅁䅷䅁䙁䅁䅁䅁灂唸䈵权捃䅁䅁权㕁䅁䅁权䡁允䅁允䅁䅁䅅䅁䙁䝁买㐸吵湪䅸䍄䉁䅁䅁䅃䅁䅁䅍䅁䅁䅁䅕䅁䅁䩁䝪ぃ䭅䉁䅧䅁䙁䅁䅁䅁䅄杸䉴权䉂䅁䅁权流䅁䅁权䕁䅁䅋权䉁䅁䅁允䅁䅁䅅䅁䭁䉁䅧䅁䵁䅉䅅䅁䙁䅁䅁睁䵁䅁䅁兂䅁䅁䅁䥂倱兑䅯睵䅁䅁䅯兓䅁䅁䅯睂䅅䅁䅅䅁䉁䅁䅁兂䅁䅁䅁䅁䅁䅁杷允䅁䅁䅕䅁䑁䅁䅷䅁䙁䅁䅁䅁㑁䔵䈵权䥄䅁䅁权䱂䅁䅁权䡁允䅁允䅁䅁䅅䅁䙁乁䩕䙫卨攳䉎䍄䉁䅁䅁䅃䅁䅁䅍䅁䅁䅁䅕䅁䅁䩁䝪ぃ䭅䉁䅧䅁䙁䅁䅁䅁睂到䉖权䡂䅁䅁权流䅁䅁权䕁䅁䅋权䉁䅁䅁允䅁䅁䅅䅁䙁䕁䵤楒獔灗䅸䍄䉁䅁䅁兂䅁䅁䅍䅄䅁䅁䅕䅁䅁䕁乄〫䭁䥁䅳䅁䭁䕁䅙䅁䭁䅁䉣䅁䉁䅁䅁允䅁䅁䅕⽷潕䥘䌯吱䴸䅉䅅䅁䙁䅁䅁睁䵁䅁䅁兂䅁䅁䅄佧兊兑䅯朳䅁䅁䅯兔䅁䅁䅯睂䅅䅁䅅䅁䉁䅁䅁兂䅁䅁䅁䅁䅁䅁杷允䅁䅁䅧䅁䑁䅁䅁䅁䙁䅁䅁䅁奃杸䉴权敂䅁䅁兂䅁䅁䅁䴰䱙兑䅯䅓䅁䅁䅯杊䅁䅁䅯䅂䍁䅧䅯允䅁䅁䅅䅁䉁䅁䅁权婁䅁䅁䍄䉁䅁䅁兂䅁䅁䅍䅄䅁䅁䅕䅁䅁䕺瑍歭䭅䝁䅍䅁䭁䑁䅁䅁䭁䅁䉣䅁䉁䅁䅁允䅁䅁䅕䅁䅁䅁䅁䅁䵁䅉䅅䅁䥁䅁䅁睁䅁䅁䅁兂䅁䅁䅁䵭䱙兑䅯杘䅁䅁䅕䅁䅁䵁䝄ぃ䭅䕁䅑䅁䭁䍁䅙䅁䭁䅁䅑潁䭁䅁䅅䅁䉁䅁䅁允䅁䅁䅯杘䅁䅁杷允䅁䅁䅕䅁䑁䅁䅷䅁䙁䅁䅁䅁癃䕰䈹权䱃䅁䅁权䭂䅁䅁权䡁允䅁允䅁䅁䅅䅁䙁䍁湺灅獡獥⽍䍄䉁䅁䅁兂䅁䅁䅍䅄䅁䅁䅕䅁䅁䕺瑍歭䭅佁䄴䅁䭁䑁䄸䅁䭁䅁䉣䅁䉁䅁䅁允䅁䅁䅕䅁䅁䅁䅁䅁䵁䅉䅅䅁䙁䅁䅁睁䵁䅁䅁兂䅁䅁䅁剔儹兑䅯睳䅁䅁䅯免䅁䅁䅯睂䅅䅁䅅䅁䉁䅁䅁兂䅁䅁䅁䅁䅁䅁杷允䅁䅁䅧䅁䑁䅁䅁䅁䙁䅁䅁䅁奃杸䉴权奁䅁䅁兂䅁䅁䅁䴵嘴兑䅯睌䅁䅁䅯杊䅁䅁䅯䅂䍁䅧䅯允䅁䅁䅅䅁䉁䅁䅁杄佁䅁䅁䅏㑁䑁䅧杌㕁䑁䅑䅁䵁䅉䅅䅁䙁䅁䅁睁䵁䅁䅁兂䅁䅁䅃䭳偤兑䅯杵䅁䅁䅯睐䅁䅁䅯睂䅅䅁䅅䅁䉁䅁䅁兂䅁䅁䅁䅁䅁䅁杷允䅁䅁䅕䅁䑁䅁䅷䅁䙁䅁䅁䵁䑸婌䉰权杄䅁䅁权⽁䅁䅁权䡁允䅁允䅁䅁䅅䅁䙁䅁䅁䅁䅁䅁䅁䍄䉁䅁䅁䅃䅁䅁䅍䅁䅁䅁䅕䅁䅁䩁䝪ぃ䭅䍁䅳䅁䙁䅁䅁䅁杁硺䉖权獁䅁䅁权流䅁䅁权䕁䅁䅋权䉁䅁䅁允䅁䅁䅅䅁佁䅁䅯䅁穁䍁䄴李硁䅁䅁䍄䉁䅁䅁兂䅁䅁䅍䅄䅁䅁䅕䅁䅁䙁睳ご䭅佁䅁䅁䭁䑁䅯䅁䭁䅁䉣䅁䉁䅁䅁允䅁䅁䅕䅁䅁䅁䅁䅁䵁䅉䅅䅁䙁䅁䅁睁䵁䅁䅁兂䅁䅁䅃䭳偤兑䅯末䅁䅁䅯睌䅁䅁䅯睂䅅䅁䅅䅁䉁䅁䅁兂䅁䅁䅁䅁䅁䅁杷允䅁䅁䅕䅁䑁䅁䅷䅁䙁䅁䅁䅁癃䕰䈹权䕁允䅁权㙁䅁䅁权䡁允䅁允䅁䅁䅅䅁䙁佁䡶汇牨歨䅎䍄䉁䅁䅁兂䅁䅁䅍䅄䅁䅁䅕䅁䅁䕁昰䕕䭅䭁䅫䅁䭁䕁䅙䅁䭁䅁䉣䅁䉁䅁䅁允䅁䅁䅯权䅅䅁杷允䅁䅁䅧䅁䑁䅁䅁䅁䙁䅁䅁䅁奃杸䉴权兂䅁䅁兂䅁䅁䅁䵉嘸兑䅯睒䅁䅁䅯杊䅁䅁䅯䅂䍁䅧䅯允䅁䅁䅅䅁䉁䅁䅁杄䭁䅁䅁兎畁䑁䅕䅎䅁䅁杷允䅁䅁䅕䅁䑁䅁䅷䅁䙁䅁䅁䥁㝁啗䈹权佃䅁䅁权䅂䅁䅁权䡁允䅁允䅁䅁䅅䅁䙁䅁䅁䅁䅁䅁䅁䍄䉁䅁䅁兂䅁䅁䅍䅄䅁䅁䅕䅁䅁䡧睄歔䭅乁䅁䅁䭁䕁䅁䅁䭁䅁䉣䅁䉁䅁䅁允䅁䅁䅕㡐砲噥㍴䕊䵁䅉䅅䅁䥁䅁䅁睁䅁䅁䅁兂䅁䅁䅁䵭䱙兑䅯䅘䅁䅁䅕䅁䅁乁䝄ぃ䭅䑁䅍䅁䭁䍁䅙䅁䭁䅁䅑潁䭁䅁䅅䅁䉁䅁䅁允䅁䅁䅯兇䅁䅁杷允䅁䅁䅕䅁䑁䅁䅷䅁䙁䅁䅁䅁元癤䅨权㉄䅁䅁权硁䅁䅁权䡁允䅁允䅁䅁䅅䅁䙁䅁䅁䅁䅁䅁䅁䍄䉁䅁䅁䅃䅁䅁䅍䅁䅁䅁䅕䅁䅁䩁䝪ぃ䭅䉁䅧䅁䙁䅁䅁䅁㑄桺䉖权䕂䅁䅁权流䅁䅁权䕁䅁䅋权䉁䅁䅁允䅁䅁䅅䅁佁䅁䅯䅁穁䍁䄴免㑁䅁䅁䍄䉁䅁䅁兂䅁䅁䅍䅄䅁䅁䅕䅁䅁䉁䉃䔫䭁䩁䅧䅁䭁䕁䅳䅁䭁䅁䉣䅁䉁䅁䅁允䅁䅁䅕䅁䅃慢⼷き䵉䅉䅅䅁䙁䅁䅁睁䵁䅁䅁兂䅁䅁䅁晡但兑䅯䅙䅁䅁䅯䅒䅁䅁䅯睂䅅䅁䅅䅁䉁䅁䅁权䡃䅁䅁䍄䉁䅁䅁䅃䅁䅁䅍䅁䅁䅁䅕䅁䅁䩁䝪ぃ䭅䙁䅷䅁䙁䅁䅁䅁元硺䉖权⽁䅁䅁权流䅁䅁权䕁䅁䅋权䉁䅁䅁允䅁䅁䅅䅁䙁䉁畓⭒㙆䝌䅚䍄䉁䅁䅁兂䅁䅁䅍䅄䅁䅁䅕䅁䅁佁䉃䔫䭁䭁䅉䅁䭁䕁䅳䅁䭁䅁䉣䅁䉁䅁䅁允䅁䅁䅕䅁獁䍚乓䕥䵉䅉䅅䅁䙁䅁䅁睁䵁䅁䅁兂䅁䅁䅁摪但兑䅯睷䅁䅁䅯杏䅁䅁䅯睂䅅䅁䅅䅁䉁䅁䅁兂䅁䅁䅁䅁䅁䅁杷允䅁䅁䅧䅁䑁䅁䅁䅁䙁䅁䅁䅁奃杸䉴权敂䅁䅁兂䅁䅁䅁䵹䱙兑䅯李䅁䅁䅯杊䅁䅁䅯䅂䍁䅧䅯允䅁䅁䅅䅁䉁䅁䅁权時䅁䅁䍄䉁䅁䅁䅃䅁䅁䅍䅁䅁䅁䅕䅁䅁䩁䝪ぃ䭅䙁䅉䅁䙁䅁䅁䅁䅂到䉖权䅂䅁䅁权流䅁䅁权䕁䅁䅋权䉁䅁䅁允䅁䅁䅅䅁䭁䍁䅙䅁䵁䅉䅅䅁䥁䅁䅁睁䅁䅁䅁兂䅁䅁䅁䵭䱙兑䅯䅘䅁䅁䅕䅁䅁乁䝄ぃ䭅䑁䄸䅁䭁䍁䅙䅁䭁䅁䅑潁䭁䅁䅅䅁䉁䅁䅁允䅁䅁䅯兇䅁䅁杷允䅁䅁䅕䅁䑁䅁䅷䅁䙁䅁䅁䅁杁偋䅬权浂䅁䅁权ㅁ䅁䅁权䡁允䅁允䅁䅁䅅䅁䭁䉁䈰䅁䵁䅉䅅䅁䙁䅁䅁睁䵁䅁䅁兂䅁䅁䅃䅖兒兑䅯䅯䅁䅁䅯杏䅁䅁䅯睂䅅䅁䅅䅁䉁䅁䅁兂䅁䅁䅁䅁䅁䅁杷允䅁䅁䅕䅁䑁䅁䅷䅁䙁䅁䅁䥁㝁啗䈹权潄䅁䅁权祁䅁䅁权䡁允䅁允䅁䅁䅅䅁䙁䅁䅁䅁䅁䅁䅁䍄䉁䅁䅁兂䅁䅁䅍䅄䅁䅁䅕䅁䅁䕁昰䕕䭅䵁䅕䅁䭁䕁䅧䅁䭁䅁䉣䅁䉁䅁䅁允䅁䅁䅕丰⽄硉坯䕇䵁䅉䅅䅁䥁䅁䅁睁䅁䅁䅁兂䅁䅁䅁䵭䱙兑䅯杘䅁䅁䅕䅁䅁䭁偔商䭅䕁䅍䅁䭁䍁䅙䅁䭁䅁䅑潁䭁䅁䅅䅁䉁䅁䅁允䅁䅁䅕㘱睎児塱き䵁䅉䅅䅁䙁䅁䅁睁䵁䅁䅁兂䅁䅁䅃佲䝚兑䅯杺䅁䅁䅯睏䅁䅁䅯睂䅅䅁䅅䅁䉁䅁䅁兂䅁䅁䅁䅁䅁䅁杷允䅁䅁䅕䅁䑁䅁䅷䅁䙁䅁䅁䅁乃唰䈵权䍁允䅁权㙁䅁䅁权䡁允䅁允䅁䅁䅅䅁䙁䅁䅁䅁䅁䅁䅁䍄䉁䅁䅁兂䅁䅁䅍䅄䅁䅁䅕䅁䅁䑧婴ご䭅䝁䅍䅁䭁䑁䅯䅁䭁䅁䉣䅁䉁䅁䅁允䅁䅁䅕䅁䅄㉡䥱䕓䵉䅉䅅䅁䙁䅁䅁睁䵁䅁䅁兂䅁䅁䅁䥂倱兑䅯杚䅁䅁䅯兔䅁䅁䅯睂䅅䅁䅅䅁䉁䅁䅁权啁允䅁䍄䉁䅁䅁兂䅁䅁䅍䅄䅁䅁䅕䅁䅁䱧湃ご䭅䩁䅧䅁䭁䑁䅉䅁䭁䅁䉣䅁䉁䅁䅁允䅁䅁䅕䅁䅁䅁䅁䅁䵁䅉䅅䅁䙁䅁䅁睁䵁䅁䅁兂䅁䅁䅁䍉㕪䅑䅯䅙䅁䅁䅯兎䅁䅁䅯睂䅅䅁䅅䅁䉁䅁䅁权䅃䅁䅁䍄䉁䅁䅁兂䅁䅁䅍䅄䅁䅁䅕䅁䅁䕁昰䕕䭅䱁䅙䅁䭁䍁䄸䅁䭁䅁䉣䅁䉁䅁䅁允䅁䅁䅕䅁䅁䅁䅁䅁䵁䅉䅅䅁䙁䅁䅁睁䵁䅁䅁兂䅁䅁䅁䥅㑈䅑䅯朴䅁䅁䅯䅓䅁䅁䅯睂䅅䅁䅅䅁䉁䅁䅁兂䍂坆稲愱坕䅑杷允䅁䅁䅕䅁䑁䅁䅷䅁䙁䅁䅁䅁䅄倹䅴权䅁䅁䅁权歂䅁䅁权桂䅁䅁允䅁䅁䅅䅁䭁䥁䅧䅁䵁䅉䅅䅁䙁䅁䅁睁䵁䅁䅁兂䅁䅁䅁䥂倱兑䅯䄲䅁䅁䅯兔䅁䅁䅯睂䅅䅁䅅䅁䉁䅁䅁兂䥁搷䍥塪允䅑杷允䅁䅁䅕䅁䑁䅁䅷䅁䙁䅁䅁䥁煂歌䈹权䱄䅁䅁权䑂䅁䅁权䡁允䅁允䅁䅁䅅䅁䙁䅁䅁䅁䅁䅁䅁䍄䉁䅁䅁兂䅁䅁䅍䅄䅁䅁䅕䅁䅁䑁歪歔䭅䵁䅧䅁䭁䕁䅯䅁䭁䅁䉣䅁䉁䅁䅁允䅁䅁䅕⭰㡯䉙愳唳䵅䅉䅅䅁䥁䅁䅁睁䅁䅁䅁兂䅁䅁䅁䵭䱙兑䅯杘䅁䅁䅕䅁䅁偁佪商䭅䑁䅅䅁䭁䍁䅙䅁䭁䅁䅑潁䭁䅁䅅䅁䉁䅁䅁允䅁䅁䄴䅄䅁䍁䄰杍畁䑁䅁䅎䅁䅁杷允䅁䅁䅧䅁䑁䅁䅁䅁䙁䅁䅁䅁奃杸䉴权捂䅁䅁兂䅁䅁䅁䴸嘴兑䅯䅒䅁䅁䅯杊䅁䅁䅯䅂䍁䅧䅯允䅁䅁䅅䅁䉁䅁䅁兂歃䑣䬰㔱乭䅑杷允䅁䅁䅧䅁䑁䅁䅁䅁䙁䅁䅁䅁奃杸䉴权奁䅁䅁兂䅁䅁䅁䵅嘸兑䅯䅑䅁䅁䅯杊䅁䅁䅯䅂䍁䅧䅯允䅁䅁䅅䅁䉁䅁䅁杄䭁䅁䅁睍畁䑁䅣䅏䅁䅁杷允䅁䅁䅕䅁䑁䅁䅷䅁䙁䅁䅁䅁䅄倹䅴权䕁允䅁权ㅁ䅁䅁权䡁允䅁允䅁䅁䅅䅁䙁䕁婂灁㉶〰䄱䍄䉁䅁䅁䅃䅁䅁䅍䅁䅁䅁䅕䅁䅁䩁䝪ぃ䭅䙁䄴䅁䙁䅁䅁䅁䥄杸䉴权㝁䅁䅁权流䅁䅁权䕁䅁䅋权䉁䅁䅁允䅁䅁䅅䅁䭁䙁䄸䅁䵁䅉䅅䅁䙁䅁䅁睁䵁䅁䅁兂䅁䅁䅁䵯㝮䅑䅯䄶䅁䅁䅯睓䅁䅁䅯睂䅅䅁䅅䅁䉁䅁䅁兂桂瀷煐呔削䅑杷允䅁䅁䅕䅁䑁䅁䅷䅁䙁䅁䅁䅁㝂啌䈹权ぃ䅁䅁权䑂䅁䅁权䡁允䅁允䅁䅁䅅䅁䙁䕁䵖畸䡺㍳䍊䍄䉁䅁䅁兂䅁䅁䅍䅄䅁䅁䅕䅁䅁䕁乄〫䭁䩁䄴䅁䭁䑁䄰䅁䭁䅁䉣䅁䉁䅁䅁允䅁䅁䅕ㄯ杮㠴潮䐸䴸䅉䅅䅁䥁䅁䅁睁䅁䅁䅁兂䅁䅁䅁䵭䱙兑䅯杘䅁䅁䅕䅁䅁䩁偄商䭅䑁䄰䅁䭁䍁䅙䅁䭁䅁䅑潁䭁䅁䅅䅁䉁䅁䅁允䅁䅁䅕㑈牘払⭨し䵁䅉䅅䅁䙁䅁䅁睁䵁䅁䅁兂䅁䅁䅁晡但兑䅯共䅁䅁䅯兑䅁䅁䅯睂䅅䅁䅅䅁䉁䅁䅁权䭁允䅁䍄䉁䅁䅁兂䅁䅁䅍䅄䅁䅁䅕䅁䅁䙧䕑䕕䭅䭁䅉䅁䭁䕁䅳䅁䭁䅁䉣䅁䉁䅁䅁允䅁䅁䅕畴歘㡴䐶歡䵉䅉䅅䅁䙁䅁䅁睁䵁䅁䅁兂䅁䅁䅄佧兊兑䅯睩䅁䅁䅯睏䅁䅁䅯睂䅅䅁䅅䅁䉁䅁䅁兂䅁䅁䅁䅁䅁䅁杷允䅁䅁䅕䅁䑁䅁䅷䅁䙁䅁䅁䥁㝁啗䈹权潄䅁䅁权䉂䅁䅁权䡁允䅁允䅁䅁䅅䅁䙁佁潖䈰汱へ䅬䍄䉁䅁䅁䅃䅁䅁䅍䅁䅁䅁䅕䅁䅁䩁䝪ぃ䭅䙁䅷䅁䙁䅁䅁䅁兄杸䉴权䅂䅁䅁权流䅁䅁权䕁䅁䅋权䉁䅁䅁允䅁䅁䅅䅁䭁䉁䅫䅁䵁䅉䅅䅁䙁䅁䅁睁䵁䅁䅁兂䅁䅁䅁乖佚兑䅯睯䅁䅁䅯児䅁䅁䅯睂䅅䅁䅅䅁䉁䅁䅁兂䅁乁权煐数村杷允䅁䅁䅕䅁䑁䅁䅷䅁䙁䅁䅁䅁䅂智䅴权歄䅁䅁权䝂䅁䅁权䡁允䅁允䅁䅁䅅䅁䙁佁橎䥐獤䄳䅤䍄䉁䅁䅁䅃䅁䅁䅍䅁䅁䅁䅕䅁䅁䩁䝪ぃ䭅䙁䄴䅁䙁䅁䅁䅁䥄杸䉴权⭁䅁䅁权流䅁䅁权䕁䅁䅋权䉁䅁䅁允䅁䅁䅅䅁䭁䙁䄸䅁䵁䅉䅅䅁䙁䅁䅁睁䵁䅁䅁兂䅁䅁䅁䵑㜳䅑䅯杫䅁䅁䅯睏䅁䅁䅯睂䅅䅁䅅䅁䉁䅁䅁兂䅁䅁䅄兡䌸村杷允䅁䅁䅕䅁䑁䅁䅷䅁䙁䅁䅁䵁䅃水䉂权㥃䅁䅁权䡂䅁䅁权䡁允䅁允䅁䅁䅅䅁䙁䥁䍚爷卄䑦䅖䍄䉁䅁䅁兂䅁䅁䅍䅄䅁䅁䅕䅁䅁䕁乄〫䭁䭁䅁䅁䭁䍁䅷䅁䭁䅁䉣䅁䉁䅁䅁允䅁䅁䅕䅁䅁䅁䅁䅁䵁䅉䅅䅁䙁䅁䅁睁䵁䅁䅁兂䅁䅁䅁穗偂兑䅯睱䅁䅁䅯兎䅁䅁䅯睂䅅䅁䅅䅁䉁䅁䅁权䭁允䅁䍄䉁䅁䅁兂䅁䅁䅍䅄䅁䅁䅕䅁䅁䑧婴ご䭅䩁䅑䅁䭁䑁䄰䅁䭁䅁䉣䅁䉁䅁䅁允䅁䅁䅯克䅅䅁杷允䅁䅁䅕䅁䑁䅁䅷䅁䙁䅁䅁䅁杁偋䅬权䉄䅁䅁权䭂䅁䅁权䡁允䅁允䅁䅁䅅䅁䙁偁猶㉺佡䍥䅊䍄䉁䅁䅁兂䅁䅁䅍䅄䅁䅁䅕䅁䅁䭧浺歒䭅偁䅙䅁䭁䑁䄰䅁䭁䅁䉣䅁䉁䅁䅁允䅁䅁䅕䅁䅁䅁䅁䅁䵁䅉䅅䅁䥁䅁䅁睁䅁䅁䅁兂䅁䅁䅁䵭䱙兑䅯䅘䅁䅁䅕䅁䅁䉁偄商䭅䍁䄸䅁䭁䍁䅙䅁䭁䅁䅑潁䭁䅁䅅䅁䉁䅁䅁允䅁䅁䄴权䅁䑁䅍杌硁䑁䅍䅁䵁䅉䅅䅁䙁䅁䅁睁䵁䅁䅁兂䅁䅁䅁䍉㕪䅑䅯杫䅁䅁䅯村䅁䅁䅯睂䅅䅁䅅䅁䉁䅁䅁兂䅁䅁䝁乫䕉村杷允䅁䅁䅕䅁䑁䅁䅷䅁䙁䅁䅁䅁乂ㅈ䉂权牃䅁䅁权畁䅁䅁权䡁允䅁允䅁䅁䅅䅁䭁䅁䉯䅁䵁䅉䅅䅁䙁䅁䅁睁䵁䅁䅁兂䅁䅁䅃楡倵兑䅯䄵䅁䅁䅯䅒䅁䅁䅯睂䅅䅁䅅䅁䉁䅁䅁兂䅁䅁䅁䅁䅁䅁杷允䅁䅁䅧䅁䑁䅁䅁䅁䙁䅁䅁䅁奃杸䉴权敂䅁䅁兂䅁䅁䅁䵏嘸兑䅯睑䅁䅁䅯杊䅁䅁䅯䅂䍁䅧䅯允䅁䅁䅅䅁䉁䅁䅁杄䵁䅁䅁免睁䍁䄴免硁䅁䅁䍄䉁䅁䅁兂䅁䅁䅍䅄䅁䅁䅕䅁䅁䑁歪歔䭅䱁䄸䅁䭁䕁䅯䅁䭁䅁䉣䅁䉁䅁䅁允䅁䅁䅕䅁䅁䅁䅁䅁䵁䅉䅅䅁䥁䅁䅁睁䅁䅁䅁兂䅁䅁䅁䵭䱙兑䅯䅘䅁䅁䅕䅁䅁乁䝄ぃ䭅䑁䅙䅁䭁䍁䅙䅁䭁䅁䅑潁䭁䅁䅅䅁䉁䅁䅁允䅁䅁䅯兇䅁䅁杷允䅁䅁䅕䅁䑁䅁䅷䅁䙁䅁䅁䥁煂歌䈹权元䅁䅁权䝂䅁䅁权䡁允䅁允䅁䅁䅅䅁䭁䅁䉯䅁䵁䅉䅅䅁䙁䅁䅁睁䵁䅁䅁兂䅁䅁䅃楡倵兑䅯朴䅁䅁䅯睏䅁䅁䅯睂䅅䅁䅅䅁䉁䅁䅁兂䅁䅁䅁䅁䅁䅁杷允䅁䅁䅕䅁䑁䅁䅷䅁䙁䅁䅁䅁乂ㅈ䉂权䍁允䅁权㥁䅁䅁权䡁允䅁允䅁䅁䅅䅁䙁佁瑚瑬卐桸䅊䍄䉁䅁䅁兂䅁䅁䅍䅄䅁䅁䅕䅁䅁䕁昰䕕䭅䩁䅙䅁䭁䕁䅅䅁䭁䅁䉣䅁䉁䅁䅁允䅁䅁䅕䅁䵃婺唵啍䵉䅉䅅䅁䥁䅁䅁睁䅁䅁䅁兂䅁䅁䅁䵭䱙兑䅯䅘䅁䅁䅕䅁䅁䩁偔商䭅䍁䄸䅁䭁䍁䅙䅁䭁䅁䅑潁䭁䅁䅅䅁䉁䅁䅁允䅁䅁䅕䉵䘶ㄶ潈歘䵁䅉䅅䅁䙁䅁䅁睁䵁䅁䅁兂䅁䅁䅁祥倱兑䅯杹䅁䅁䅯䅏䅁䅁䅯睂䅅䅁䅅䅁䉁䅁䅁兂䅁䅁䅁䅁䅁䅁杷允䅁䅁䅕䅁䑁䅁䅷䅁䙁䅁䅁䵁䅃水䉂权㉄䅁䅁权㥁䅁䅁权䡁允䅁允䅁䅁䅅䅁䙁䅁䅁䅁䅁䅁䅁䍄䉁䅁䅁䅃䅁䅁䅍䅁䅁䅁䅕䅁䅁䩁䝪ぃ䭅䙁䄴䅁䙁䅁䅁䅁允硺䉖权㙁䅁䅁权流䅁䅁权䕁䅁䅋权䉁䅁䅁允䅁䅁䅅䅁佁䅁䅯䅁硁䍁䄴杍㕁䅁䅁䍄䉁䅁䅁兂䅁䅁䅍䅄䅁䅁䅕䅁䅁䥁刳歔䭅佁䅙䅁䭁䕁䅅䅁䭁䅁䉣䅁䉁䅁䅁允䅁䅁䅕䅁䅁䅁䅁䅁䵁䅉䅅䅁䥁䅁䅁睁䅁䅁䅁兂䅁䅁䅁䵭䱙兑䅯杘䅁䅁䅕䅁䅁䩁偔商䭅䕁䅍䅁䭁䍁䅙䅁䭁䅁䅑潁䭁䅁䅅䅁䉁䅁䅁允䅁䅁䅕積積積牍ち䵁䅉䅅䅁䥁䅁䅁睁䅁䅁䅁兂䅁䅁䅁䵭䱙兑䅯䅇䅁䅁䅕䅁䅁䩁偄商䭅䕁䅍䅁䭁䍁䅙䅁䭁䅁䅑潁䭁䅁䅅䅁䉁䅁䅁允䅁䅁䅕体㙆䭆父歨䵁䅉䅅䅁䙁䅁䅁睁䵁䅁䅁兂䅁䅁䵄祑愲兑䅯睹䅁䅁䅯睎䅁䅁䅯睂䅅䅁䅅䅁䉁䅁䅁兂䅁䅁䅁䅁䅁䅁杷允䅁䅁䅧䅁䑁䅁䅁䅁䙁䅁䅁䅁奃杸䉴权奂䅁䅁兂䅁䅁䅁䵉嘸兑䅯児䅁䅁䅯杊䅁䅁䅯䅂䍁䅧䅯允䅁䅁䅅䅁䉁䅁䅁杄䭁䅁䅁䅍畁䑁䅧免䅁䅁杷允䅁䅁䅕䅁䑁䅁䅷䅁䙁䅁䅁䥁㝁啗䈹权奃䅁䅁权ㅁ䅁䅁权䡁允䅁允䅁䅁䅅䅁䙁䥁婺㉏摋睤䍨䍄䉁䅁䅁兂䅁䅁䅍䅄䅁䅁䅕䅁䅁䭁䩄〫䭁䵁䅅䅁䭁䕁䅳䅁䭁䅁䉣䅁䉁䅁䅁允䅁䅁䅕欱䝥㕇䅷歅䵁䅉䅅䅁䥁䅁䅁睁䅁䅁䅁兂䅁䅁䅁䵭䱙兑䅯䅘䅁䅁䅕䅁䅁乁䝄ぃ䭅䕁䅅䅁䭁䍁䅙䅁䭁䅁䅑潁䭁䅁䅅䅁䉁䅁䅁允䅁䅁䅯兇䅁䅁杷允䅁䅁䅕䅁䑁䅁䅷䅁䙁䅁䅁䅁啂欱䈵权祄䅁䅁权畁䅁䅁权䡁允䅁允䅁䅁䅅䅁䙁䅁䅁䅁䅁䅁䅁䍄䉁䅁䅁兂䅁䅁䅍䅄䅁䅁䅕䅁䅁䙧䕑䕕䭅䭁䅕䅁䭁䑁䅣䅁䭁䅁䉣䅁䉁䅁䅁允䅁䅁䅯䅁䅁䅁杷允䅁䅁䅕䅁䑁䅁䅷䅁䙁䅁䅁䥁睃ば䈹权橂䅁䅁权㡁䅁䅁权䡁允䅁允䅁䅁䅅䅁䙁䑁㥯硂癁㐶䍤䍄䉁䅁䅁䅃䅁䅁䅍䅁䅁䅁䅕䅁䅁䩁䝪ぃ䭅䙁䅷䅁䙁䅁䅁䅁睄桺䉖权䉂䅁䅁权流䅁䅁权䕁䅁䅋权䉁䅁䅁允䅁䅁䅅䅁䙁䉁畓⭒㙆䥦䅰䍄䉁䅁䅁兂䅁䅁䅍䅄䅁䅁䅕䅁䅁䥁刳歔䭅䭁䅫䅁䭁䑁䅍䅁䭁䅁䉣䅁䉁䅁䅁允䅁䅁䅯权䅅䅁杷允䅁䅁䅕䅁䑁䅁䅷䅁䙁䅁䅁䅁啂欱䈵权䱃䅁䅁权㡁䅁䅁权䡁允䅁允䅁䅁䅅䅁䙁䱁敧敨剴䉵䅰䍄䉁䅁䅁䅃䅁䅁䅍䅁䅁䅁䅕䅁䅁䩁䝪ぃ䭅䙁䅉䅁䙁䅁䅁䅁㑁硺䉖权㝁䅁䅁权流䅁䅁权䕁䅁䅋权䉁䅁䅁允䅁䅁䅅䅁佁䅁䄴䅁硁䑁䅅兎畁䑁䅫睍䅁䅁杷允䅁䅁䅕䅁䑁䅁䅷䅁䙁䅁䅁䅁元癤䅨权牃䅁䅁权䵂䅁䅁权䡁允䅁允䅁䅁䅅䅁䭁䅁䉯䅁䵁䅉䅅䅁䥁䅁䅁睁䅁䅁䅁兂䅁䅁䅁䵭䱙兑䅯䅘䅁䅁䅕䅁䅁䩁偔商䭅䕁䅳䅁䭁䍁䅙䅁䭁䅁䅑潁䭁䅁䅅䅁䉁䅁䅁允䅁䅁䅕䡰㥁瑃塦啧䵁䅉䅅䅁䙁䅁䅁睁䵁䅁䅁兂䅁䅁䅁䵯㝮䅑䅯䅴䅁䅁䅯睒䅁䅁䅯睂䅅䅁䅅䅁䉁䅁䅁兂佃䩌獒䘸慨村杷允䅁䅁䅕䅁䑁䅁䅷䅁䙁䅁䅁䥁獃欵䉚权䱄䅁䅁权䍂䅁䅁权䡁允䅁允䅁䅁䅅䅁䙁佁䑷桃潙硕䅂䍄䉁䅁䅁䅃䅁䅁䅍䅁䅁䅁䅕䅁䅁䩁䝪ぃ䭅䙁䄴䅁䙁䅁䅁䅁㑄桺䉖权㍁䅁䅁权流䅁䅁权䕁䅁䅋权䉁䅁䅁允䅁䅁䅅䅁佁䅁䅯䅁祁䍁䄴杍祁䅁䅁䍄䉁䅁䅁兂䅁䅁䅍䅄䅁䅁䅕䅁䅁䕁昰䕕䭅䩁䅧䅁䭁䑁䅣䅁䭁䅁䉣䅁䉁䅁䅁允䅁䅁䅕橔䱏婊䍅啂䵉䅉䅅䅁䙁䅁䅁睁䵁䅁䅁兂䅁䅁䅁剔儹兑䅯朵䅁䅁䅯睌䅁䅁䅯睂䅅䅁䅅䅁䉁䅁䅁兂䅁䅁䅁䅁䅁䅁杷允䅁䅁䅧䅁䑁䅁䅁䅁䙁䅁䅁䅁奃杸䉴权敂䅁䅁兂䅁䅁䅁䴫嘴兑䅯兎䅁䅁䅯杊䅁䅁䅯䅂䍁䅧䅯允䅁䅁䅅䅁䉁䅁䅁杄䭁䅁䅁免畁䑁䅅兎䅁䅁杷允䅁䅁䅕䅁䑁䅁䅷䅁䙁䅁䅁䅁杄晧䅨权佃䅁䅁权䵂䅁䅁权䡁允䅁允䅁䅁䅅䅁䙁䅁䅁䅁䅁䅁䅁䍄䉁䅁䅁兂䅁䅁䅍䅄䅁䅁䅕䅁䅁䥁刳歔䭅䱁䅳䅁䭁䑁䅷䅁䭁䅁䉣䅁䉁䅁䅁允䅁䅁䅕䅁䅄㕓灬䕎䵉䅉䅅䅁䙁䅁䅁睁䵁䅁䅁兂䅁䅁䅃楡倵兑䅯典䅁䅁䅯睓䅁䅁䅯睂䅅䅁䅅䅁䉁䅁䅁兂䅁䅁䅁䅁䅁䅁杷允䅁䅁䅕䅁䑁䅁䅷䅁䙁䅁䅁䥁䅂啚䈹权乄䅁䅁权䉂䅁䅁权䡁允䅁允䅁䅁䅅䅁䙁䅁䅁䅁䅁䅁䅁䍄䉁䅁䅁䅃䅁䅁䅍䅁䅁䅁䅕䅁䅁䩁䝪ぃ䭅䙁䅷䅁䙁䅁䅁䅁睄桺䉖权䱂䅁䅁权流䅁䅁权䕁䅁䅋权䉁䅁䅁允䅁䅁䅅䅁䙁䩁婱婭婭㐱䅴䍄䉁䅁䅁兂䅁䅁䅍䅄䅁䅁䅯权䅅䅁䅯睶䅁䅁䅯权䅅䅁䅯睂䅅䅁䅅䅁䉁䅁䅁权䭁允䅁䍄䉁䅁䅁兂䅁䅁䅍䅄䅁䅁䅕䅁䅁䩁㉂䔫䭁䩁䅙䅁䭁䕁䅷䅁䭁䅁䉣䅁䉁䅁䅁允䅁䅁䅕䅁权う卄䕔䵉䅉䅅䅁䥁䅁䅁睁䅁䅁䅁兂䅁䅁䅁䵭䱙兑䅯䅘䅁䅁䅕䅁䅁乁䝄ぃ䭅䕁䅧䅁䭁䍁䅙䅁䭁䅁䅑潁䭁䅁䅅䅁䉁䅁䅁允䅁䅁䅯兇䅁䅁杷允䅁䅁䅕䅁䑁䅁䅷䅁䙁䅁䅁䥁睃ば䈹权杂䅁䅁权硁䅁䅁权䡁允䅁允䅁䅁䅅䅁䭁䝁䅯䅁䵁䅉䅅䅁䙁䅁䅁睁䵁䅁䅁兂䅁䅁䅁摪但兑䅯睰䅁䅁䅯李䅁䅁䅯睂䅅䅁䅅䅁䉁䅁䅁权䭁允䅁䍄䉁䅁䅁兂䅁䅁䅍䅄䅁䅁䅕䅁䅁䑁歪歔䭅䩁䄴䅁䭁䑁䅳䅁䭁䅁䉣䅁䉁䅁䅁允䅁䅁䅕䅁䅁䅁䅁䅁䵁䅉䅅䅁䥁䅁䅁睁䅁䅁䅁兂䅁䅁䅁䵭䱙兑䅯䅘䅁䅁䅕䅁䅁䭁偔商䭅䑁䄰䅁䭁䍁䅙䅁䭁䅁䅑潁䭁䅁䅅䅁䉁䅁䅁允䅁䅁䅕䭆䠵場啱ご䵁䅉䅅䅁䙁䅁䅁睁䵁䅁䅁兂䅁䅁䵄祑愲兑䅯睙䅁䅁䅯睒䅁䅁䅯睂䅅䅁䅅䅁䉁䅁䅁兂䅁䅁䅁䅁䅁䅁杷允䅁䅁䅧䅁䑁䅁䅁䅁䙁䅁䅁䅁奃杸䉴权敂䅁䅁兂䅁䅁䅁䴰䱙兑䅯杍䅁䅁䅯杊䅁䅁䅯䅂䍁䅧䅯允䅁䅁䅅䅁䉁䅁䅁权婁䅁䅁䍄䉁䅁䅁兂䅁䅁䅍䅄䅁䅁䅕䅁䅁䕺瑍歭䭅䱁䅙䅁䭁䑁䅍䅁䭁䅁䉣䅁䉁䅁䅁允䅁䅁䅕䅁䅁䅁䅁䅁䵁䅉䅅䅁䥁䅁䅁睁䅁䅁䅁兂䅁䅁䅁䵭䱙兑䅯杘䅁䅁䅕䅁䅁䭁偔商䭅䕁䅣䅁䭁䍁䅙䅁䭁䅁䅑潁䭁䅁䅅䅁䉁䅁䅁允䅁䅁䅕䡰㥁瑃橤䕎䵁䅉䅅䅁䙁䅁䅁睁䵁䅁䅁兂䅁䅁䅁穗偂兑䅯其䅁䅁䅯兓䅁䅁䅯睂䅅䅁䅅䅁䉁䅁䅁兂䥁䱧の圳剂䅑杷允䅁䅁䅧䅁䑁䅁䅁䅁䙁䅁䅁䅁奃杸䉴权捂䅁䅁兂䅁䅁䅁䴰䱙兑䅯兎䅁䅁䅯杊䅁䅁䅯䅂䍁䅧䅯允䅁䅁䅅䅁䉁䅁䅁权婁䅁䅁䍄䉁䅁䅁兂䅁䅁䅍䅄䅁䅁䅕䅁䅁䙧䕑䕕䭅䝁䅁䅁䭁䑁䅷䅁䭁䅁䉣䅁䉁䅁䅁允䅁䅁䅯睢䅁䅁杷允䅁䅁䅕䅁䑁䅁䅷䅁䙁䅁䅁䅁允晧䅨权慃䅁䅁权㙁䅁䅁权䡁允䅁允䅁䅁䅅䅁䙁䅁䅁䝁䨶祃䍆䍄䉁䅁䅁䅃䅁䅁䅍䅁䅁䅁䅕䅁䅁䩁䝪ぃ䭅䙁䅫䅁䙁䅁䅁䅁䅂到䉖权⭁䅁䅁权流䅁䅁权䕁䅁䅋权䉁䅁䅁允䅁䅁䅅䅁䭁䍁䅙䅁䵁䅉䅅䅁䙁䅁䅁睁䵁䅁䅁兂䅁䅁䅃偣佂兑䅯䅙䅁䅁䅯兑䅁䅁䅯睂䅅䅁䅅䅁䉁䅁䅁权牂䅁䅁䍄䉁䅁䅁䅃䅁䅁䅍䅁䅁䅁䅕䅁䅁䩁䝪ぃ䭅䙁䅁䅁䙁䅁䅁䅁䅂到䉖权㑁䅁䅁权流䅁䅁权䕁䅁䅋权䉁䅁䅁允䅁䅁䅅䅁䭁䍁䅙䅁䵁䅉䅅䅁䙁䅁䅁睁䵁䅁䅁兂䅁䅁䅁䡫㑢䅑䅯杵䅁䅁䅯児䅁䅁䅯睂䅅䅁䅅䅁䉁䅁䅁兂䅁䵁䥁癒㑙村杷允䅁䅁䅧䅁䑁䅁䅁䅁䙁䅁䅁䅁奃杸䉴权奁䅁䅁兂䅁䅁䅁䴰䱙兑䅯兓䅁䅁䅯杊䅁䅁䅯䅂䍁䅧䅯允䅁䅁䅅䅁䉁䅁䅁权婁䅁䅁䍄䉁䅁䅁兂䅁䅁䅍䅄䅁䅁䅕䅁䅁䉁䉃䔫䭁佁䅙䅁䭁䕁䄰䅁䭁䅁䉣䅁䉁䅁䅁允䅁䅁䅕摕潡䑬慱啁䵁䅉䅅䅁䙁䅁䅁睁䵁䅁䅁兂䅁䅁䅁䵯㝮䅑䅯杚䅁䅁䅯睎䅁䅁䅯睂䅅䅁䅅䅁䉁䅁䅁权晁允䅁䍄䉁䅁䅁兂䅁䅁䅍䅄䅁䅁䅕䅁䅁䵁い〫䭁䵁䅧䅁䭁䕁䅯䅁䭁䅁䉣䅁䉁䅁䅁允䅁䅁䅕浯愹⭯橫〷䵅䅉䅅䅁䙁䅁䅁睁䵁䅁䅁兂䅁䅁䅁摪但兑䅯关䅁䅁䅯睒䅁䅁䅯睂䅅䅁䅅䅁䉁䅁䅁兂䅁䅁䅁䅁䅁䅁杷允䅁䅁䅕䅁䑁䅁䅷䅁䙁䅁䅁䥁䅂啚䈹权慃䅁䅁权䑁䅁䅁权䡁允䅁允䅁䅁䅅䅁䙁䭁䅉畉摡楔䍤䍄䉁䅁䅁䅃䅁䅁䅍䅁䅁䅁䅕䅁䅁䩁䝪ぃ䭅䙁䅷䅁䙁䅁䅁䅁兄杸䉴权䵂䅁䅁权流䅁䅁权䕁䅁䅋权䉁䅁䅁允䅁䅁䅅䅁䭁䉁䅫䅁䵁䅉䅅䅁䙁䅁䅁睁䵁䅁䅁兂䅁䅁䅁摪但兑䅯杮䅁䅁䅯䅌䅁䅁䅯睂䅅䅁䅅䅁䉁䅁䅁兂䅁䅁䅁䅁䅁䅁杷允䅁䅁䅕䅁䑁䅁䅷䅁䙁䅁䅁䥁煂歌䈹权汃䅁䅁权⭁䅁䅁权䡁允䅁允䅁䅁䅅䅁䡁䅁䅁䅁杄攳䅒䍄䉁䅁䅁兂䅁䅁䅍䅄䅁䅁䅕䅁䅁䑁歪歔䭅䩁䅧䅁䭁䕁䅷䅁䭁䅁䉣䅁䉁䅁䅁允䅁䅁䅕伯煺兵啩歅䵉䅉䅅䅁䙁䅁䅁睁䵁䅁䅁兂䅁䅁䅁祥倱兑䅯杵䅁䅁䅯䅓䅁䅁䅯睂䅅䅁䅅䅁䉁䅁䅁兂䅁䅁䅁䅁䅁䅁杷允䅁䅁䅕䅁䑁䅁䅷䅁䙁䅁䅁䅁杁偋䅬权啄䅁䅁权睁䅁䅁权䡁允䅁允䅁䅁䅅䅁䙁䅁䅁䅁䅁䅁䅁䍄䉁䅁䅁兂䅁䅁䅍䅄䅁䅁䅕䅁䅁䡧睄歔䭅䅁䉉䅁䭁䑁䅉䅁䭁䅁䉣䅁䉁䅁䅁允䅁䅁䅕䅁䅁䅁䅁䅁䵁䅉䅅䅁䥁䅁䅁睁䅁䅁䅁兂䅁䅁䅁䵭䱙兑䅯䅘䅁䅁䅕䅁䅁䩁偄商䭅䕁䅉䅁䭁䍁䅙䅁䭁䅁䅑潁䭁䅁䅅䅁䉁䅁䅁允䅁䅁䅕硥畓⭒慆䕦䵁䅉䅅䅁䙁䅁䅁睁䵁䅁䅁兂䅁䅁䅁䵑㜳䅑䅯睰䅁䅁䅯䅑䅁䅁䅯睂䅅䅁䅅䅁䉁䅁䅁权䭁允䅁䍄䉁䅁䅁兂䅁䅁䅍䅄䅁䅁䅕䅁䅁䙁睳ご䭅乁䅑䅁䭁䕁䅍䅁䭁䅁䉣䅁䉁䅁䅁允䅁䅁䅕䅁䅁䅁䅁䅁䵁䅉䅅䅁䙁䅁䅁睁䵁䅁䅁兂䅁䅁䅃䭳偤兑䅯睩䅁䅁䅯睎䅁䅁䅯睂䅅䅁䅅䅁䉁䅁䅁兂䅁䅁䅁䅁䅁䅁杷允䅁䅁䅕䅁䑁䅁䅷䅁䙁䅁䅁䅁权晹䅴权杄䅁䅁权䙂䅁䅁权䡁允䅁允䅁䅁䅅䅁䙁偁潓䭒㉥倷⼴䍄䉁䅁䅁䅃䅁䅁䅍䅁䅁䅁䅕䅁䅁䩁䝪ぃ䭅䙁䅷䅁䙁䅁䅁䅁兄杸䉴权⭁䅁䅁权流䅁䅁权䕁䅁䅋权䉁䅁䅁允䅁䅁䅅䅁䭁䉁䅫䅁䵁䅉䅅䅁䙁䅁䅁睁䵁䅁䅁兂䅁䅁䅁乖佚兑䅯䄫䅁䅁䅯杍䅁䅁䅯睂䅅䅁䅅䅁䉁䅁䅁兂䅁䅁䅁䅁䅁䅁杷允䅁䅁䅕䅁䑁䅁䅷䅁䙁䅁䅁䅁灂唸䈵权权䅁䅁权䉂䅁䅁权䡁允䅁允䅁䅁䅅䅁䙁䅁瀫瑏䡥祋䅬䍄䉁䅁䅁䅃䅁䅁䅍䅁䅁䅁䅕䅁䅁䩁䝪ぃ䭅䙁䅷䅁䙁䅁䅁䅁兄杸䉴权䙂䅁䅁权流䅁䅁权䕁䅁䅋权䉁䅁䅁允䅁䅁䅅䅁䭁䉁䅫䅁䵁䅉䅅䅁䙁䅁䅁睁䵁䅁䅁兂䅁䅁䅁摪但兑䅯䅴䅁䅁䅯杌䅁䅁䅯睂䅅䅁䅅䅁䉁䅁䅁兂䅁䅁䅁䅁䅁䅁杷允䅁䅁䅕䅁䑁䅁䅷䅁䙁䅁䅁䅁乂ㅈ䉂权畄䅁䅁权㍁䅁䅁权䡁允䅁允䅁䅁䅅䅁䙁乁砸⽪㉦汳䅚䍄䉁䅁䅁兂䅁䅁䅍䅄䅁䅁䅕䅁䅁䭁欫ご䭅䝁䅁䅁䭁䕁䅕䅁䭁䅁䉣䅁䉁䅁䅁允䅁䅁䅯睤䅁䅁杷允䅁䅁䅕䅁䑁䅁䅷䅁䙁䅁䅁䅁䕁啪䈹权坃䅁䅁权睁䅁䅁权䡁允䅁允䅁䅁䅅䅁䙁䅁䅁䅁䅁䅁䅁䍄䉁䅁䅁兂䅁䅁䅍䅄䅁䅁䅕䅁䅁䱧湃ご䭅䥁䄴䅁䭁䕁䅫䅁䭁䅁䉣䅁䉁䅁䅁允䅁䅁䅕杩婲剈佡が䵉䅉䅅䅁䥁䅁䅁睁䅁䅁䅁兂䅁䅁䅁䵭䱙兑䅯䅘䅁䅁䅕䅁䅁乁䝄ぃ䭅䕁䅉䅁䭁䍁䅙䅁䭁䅁䅑潁䭁䅁䅅䅁䉁䅁䅁允䅁䅁䅯兇䅁䅁杷允䅁䅁䅕䅁䑁䅁䅷䅁䙁䅁䅁䥁煂歌䈹权㥃䅁䅁权乂䅁䅁权䡁允䅁允䅁䅁䅅䅁䙁䵁捷湉䉣䘸䅒䍄䉁䅁䅁兂䅁䅁䅍䅄䅁䅁䅕䅁䅁䱧湃ご䭅乁䅉䅁䭁䕁䅣䅁䭁䅁䉣䅁䉁䅁䅁允䅁䅁䅕䭌地奆癳お䵁䅉䅅䅁䥁䅁䅁睁䅁䅁䅁兂䅁䅁䅁䵭䱙兑䅯䅘䅁䅁䅕䅁䅁乁䝄ぃ䭅䕁䄰䅁䭁䍁䅙䅁䭁䅁䅑潁䭁䅁䅅䅁䉁䅁䅁允䅁䅁䅯兇䅁䅁杷允䅁䅁䅕䅁䑁䅁䅷䅁䙁䅁䅁䥁獃欵䉚权浂䅁䅁权㉁䅁䅁权䡁允䅁允䅁䅁䅅䅁䭁䉁䉁䅁䵁䅉䅅䅁䙁䅁䅁睁䵁䅁䅁兂䅁䅁䅃䭳偤兑䅯睵䅁䅁䅯䅍䅁䅁䅯睂䅅䅁䅅䅁䉁䅁䅁兂䅁䅁䅁䅁䅁䅁杷允䅁䅁䅕䅁䑁䅁䅷䅁䙁䅁䅁䅁扂䕍䈹权敄䅁䅁权ㅁ䅁䅁权䡁允䅁允䅁䅁䅅䅁䙁䑁㤴㌴䝤晡⼴䍄䉁䅁䅁兂䅁䅁䅍䅄䅁䅁䅕䅁䅁䭁欫ご䭅䝁䅁䅁䭁䕁䅁䅁䭁䅁䉣䅁䉁䅁䅁允䅁䅁䅯睤䅁䅁杷允䅁䅁䅕䅁䑁䅁䅷䅁䙁䅁䅁䅁杄晧䅨权睄䅁䅁权㑁䅁䅁权䡁允䅁允䅁䅁䅅䅁䙁䅁䅁䅁䅁䅁䅁䍄䉁䅁䅁兂䅁䅁䅍䅄䅁䅁䅕䅁䅁䡁瑳ご䭅䭁䅉䅁䭁䕁䅳䅁䭁䅁䉣䅁䉁䅁䅁允䅁䅁䅕灥洳㙱呬啤䵉䅉䅅䅁䥁䅁䅁睁䅁䅁䅁兂䅁䅁䅁䵭䱙兑䅯䅘䅁䅁䅕䅁䅁䭁偔商䭅䍁䅷䅁䭁䍁䅙䅁䭁䅁䅑潁䭁䅁䅅䅁䉁䅁䅁允䅁䅁䅕敨剴䉵䘶お䵁䅉䅅䅁䙁䅁䅁睁䵁䅁䅁兂䅁䅁䅁乖佚兑䅯关䅁䅁䅯児䅁䅁䅯睂䅅䅁䅅䅁䉁䅁䅁兂䅁䭁瑁䉖栱村杷允䅁䅁䅧䅁䑁䅁䅁䅁䙁䅁䅁䅁奃杸䉴权捂䅁䅁兂䅁䅁䅁䵰嘸兑䅯睌䅁䅁䅯杊䅁䅁䅯䅂䍁䅧䅯允䅁䅁䅅䅁䉁䅁䅁兂㝂䭆䠵場湯䅑杷允䅁䅁䅕䅁䑁䅁䅷䅁䙁䅁䅁䅁㝂啌䈹权橂䅁䅁权䑁䅁䅁权䡁允䅁允䅁䅁䅅䅁䙁䕁払䍶癒䡧䌱䍄䉁䅁䅁兂䅁䅁䅍䅄䅁䅁䅕䅁䅁䝁䭄〫䭁䭁䅣䅁䭁䑁䅳䅁䭁䅁䉣䅁䉁䅁䅁允䅁䅁䅯权䅅䅁杷允䅁䅁䅕䅁䑁䅁䅷䅁䙁䅁䅁䅁啂欱䈵权慃䅁䅁权獁䅁䅁权䡁允䅁允䅁䅁䅅䅁䙁䅁䅁䅁䅁䅁䅁䍄䉁䅁䅁兂䅁䅁䅍䅄䅁䅁䅕䅁䅁䭁欫ご䭅䥁䅳䅁䭁䍁䄴䅁䭁䅁䉣䅁䉁䅁䅁允䅁䅁䅕䅁䅁䅁䅁䅁䵁䅉䅅䅁䥁䅁䅁睁䅁䅁䅁兂䅁䅁䅁䵭䱙兑䅯䅘䅁䅁䅕䅁䅁佁佔商䭅䑁䅳䅁䭁䍁䅙䅁䭁䅁䅑潁䭁䅁䅅䅁䉁䅁䅁允䅁䅁䄴䅄䅁䑁䅅李畁䑁䅅睍䅁䅁杷允䅁䅁䅕䅁䑁䅁䅷䅁䙁䅁䅁䥁啂䙂䉂权慄䅁䅁权䵂䅁䅁权䡁允䅁允䅁䅁䅅䅁䙁䕁㔶畳䉨偁⽍䍄䉁䅁䅁兂䅁䅁䅍䅄䅁䅁䅕䅁䅁䥷楄䕕䭅偁䅁䅁䭁䑁䅫䅁䭁䅁䉣䅁䉁䅁䅁允䅁䅁䅕䅁䅁䅁䅁䅁䵁䅉䅅䅁䥁䅁䅁睁䅁䅁䅁兂䅁䅁䅁䵭䱙兑䅯䅘䅁䅁䅕䅁䅁䭁偔商䭅䑁䅉䅁䭁䍁䅙䅁䭁䅁䅑潁䭁䅁䅅䅁䉁䅁䅁允䅁䅁䅕㘱睎児塯䕏䵁䅉䅅䅁䙁䅁䅁睁䵁䅁䅁兂䅁䅁䅁偷㝔䅑䅯共䅁䅁䅯杒䅁䅁䅯睂䅅䅁䅅䅁䉁䅁䅁权䭁允䅁䍄䉁䅁䅁兂䅁䅁䅍䅄䅁䅁䅕䅁䅁䑧婴ご䭅䩁䅑䅁䭁䕁䅑䅁䭁䅁䉣䅁䉁䅁䅁允䅁䅁䅯克䅅䅁杷允䅁䅁䅕䅁䑁䅁䅷䅁䙁䅁䅁䅁杄晧䅨权奄䅁䅁权畁䅁䅁权䡁允䅁允䅁䅁䅅䅁䙁䍁捅坵癦桗䅒䍄䉁䅁䅁兂䅁䅁䅍䅄䅁䅁䅕䅁䅁䝧畯ご䭅䭁䅫䅁䭁䕁䅣䅁䭁䅁䉣䅁䉁䅁䅁允䅁䅁䅯权䅅䅁杷允䅁䅁䅕䅁䑁䅁䅷䅁䙁䅁䅁䅁杄晧䅨权䭄䅁䅁权㥁䅁䅁权䡁允䅁允䅁䅁䅅䅁䙁䕁洹䙔全⽕⽷䍄䉁䅁䅁兂䅁䅁䅍䅄䅁䅁䅕䅁䅁䝧畯ご䭅䭁䅣䅁䭁䕁䅉䅁䭁䅁䉣䅁䉁䅁䅁允䅁䅁䅯权䅅䅁杷允䅁䅁䅕䅁䑁䅁䅷䅁䙁䅁䅁䵁䅃水䉂权煄䅁䅁权㑁䅁䅁权䡁允䅁允䅁䅁䅅䅁䙁䅁䅁䅁䅁䅁䅁䍄䉁䅁䅁䅃䅁䅁䅍䅁䅁䅁䅕䅁䅁䩁䝪ぃ䭅䉁䅧䅁䙁䅁䅁䅁䥄杸䉴权穁䅁䅁权流䅁䅁权䕁䅁䅋权䉁䅁䅁允䅁䅁䅅䅁䭁䍁䄰䅁䵁䅉䅅䅁䙁䅁䅁睁䵁䅁䅁兂䅁䅁䅁乖佚兑䅯睙䅁䅁䅯䅔䅁䅁䅯睂䅅䅁䅅䅁䉁䅁䅁兂䅁䝁䑩橑㕆村杷允䅁䅁䅧䅁䑁䅁䅁䅁䙁䅁䅁䅁奃杸䉴权佂䅁䅁兂䅁䅁䅁䵐嘸兑䅯杓䅁䅁䅯杊䅁䅁䅯䅂䍁䅧䅯允䅁䅁䅅䅁䉁䅁䅁杄䭁䅁䅁䅍畁䑁䅣李䅁䅁杷允䅁䅁䅧䅁䑁䅁䅁䅁䙁䅁䅁䅁奃杸䉴权捂䅁䅁兂䅁䅁䅁䵰嘸兑䅯睍䅁䅁䅯杊䅁䅁䅯䅂䍁䅧䅯允䅁䅁䅅䅁䉁䅁䅁兂桄桥畓祒ㅅ䅑杷允䅁䅁䅕䅁䑁䅁䅷䅁䙁䅁䅁䅁杄晧䅨权㝃䅁䅁权⽁䅁䅁权䡁允䅁允䅁䅁䅅䅁䙁䅁䅁䙁穒䄷䌵䍄䉁䅁䅁兂䅁䅁䅍䅄䅁䅁䅕䅁䅁䙁坔歔䭅䩁䅧䅁䭁䕁䅳䅁䭁䅁䉣䅁䉁䅁䅁允䅁䅁䅕䅁䅃灶坒歍䵉䅉䅅䅁䙁䅁䅁睁䵁䅁䅁兂䅁䅁䅁䥂倱兑䅯䅯䅁䅁䅯兎䅁䅁䅯睂䅅䅁䅅䅁䉁䅁䅁兂䅁䅁䅁䅁䅁䅁杷允䅁䅁䅕䅁䑁䅁䅷䅁䙁䅁䅁䅁䅂智䅴权䱄䅁䅁权畁䅁䅁权䡁允䅁允䅁䅁䅅䅁䙁䅁䅁䅁䅁䅁䅁䍄䉁䅁䅁兂䅁䅁䅍䅄䅁䅁䅕䅁䅁䡁瑳ご䭅偁䄴䅁䭁䕁䅫䅁䭁䅁䉣䅁䉁䅁䅁允䅁䅁䅕愱㈰歄摆歅䵉䅉䅅䅁䥁䅁䅁睁䅁䅁䅁兂䅁䅁䅁䵭䱙兑䅯䅘䅁䅁䅕䅁䅁䩁偄商䭅䕁䅣䅁䭁䍁䅙䅁䭁䅁䅑潁䭁䅁䅅䅁䉁䅁䅁允䅁䅁䅕歲桦桥慔䕥䵁䅉䅅䅁䙁䅁䅁睁䵁䅁䅁兂䅁䅁䅁䍉㕪䅑䅯䅭䅁䅁䅯村䅁䅁䅯睂䅅䅁䅅䅁䉁䅁䅁兂䅁䥁佃打浑村杷允䅁䅁䅕䅁䑁䅁䅷䅁䙁䅁䅁䅁㑁䔵䈵权䱄䅁䅁权祁䅁䅁权䡁允䅁允䅁䅁䅅䅁䙁䅁䅁䅁䅁䅁䅁䍄䉁䅁䅁兂䅁䅁䅍䅄䅁䅁䅕䅁䅁䡁䭄〫䭁䩁䅁䅁䭁䕁䅯䅁䭁䅁䉣䅁䉁䅁䅁允䅁䅁䅯权䅅䅁杷允䅁䅁䅕䅁䑁䅁䅷䅁䙁䅁䅁䵁䅃水䉂权⽃䅁䅁权䥂䅁䅁权䡁允䅁允䅁䅁䅅䅁䙁䙁橋䕒潚慹䉂䍄䉁䅁䅁䅃䅁䅁䅍䅁䅁䅁䅕䅁䅁䩁䝪ぃ䭅䉁䅧䅁䙁䅁䅁䅁元硺䉖权睁䅁䅁权流䅁䅁权䕁䅁䅋权䉁䅁䅁允䅁䅁䅅䅁䙁䭁䠵場啯樷䅚䍄䉁䅁䅁兂䅁䅁䅍䅄䅁䅁䅕䅁䅁䩁㉂䔫䭁䝁䅙䅁䭁䕁䅧䅁䭁䅁䉣䅁䉁䅁䅁允䅁䅁䅯䅈䅅䅁杷允䅁䅁䅧䅁䑁䅁䅁䅁䙁䅁䅁䅁奃杸䉴权捂䅁䅁兂䅁䅁䅁䵰嘸兑䅯兏䅁䅁䅯杊䅁䅁䅯䅂䍁䅧䅯允䅁䅁䅅䅁䉁䅁䅁兂晁敨剴䙵眴䅑杷允䅁䅁䅕䅁䑁䅁䅷䅁䙁䅁䅁䅁㑁䔵䈵权啄䅁䅁权獁䅁䅁权䡁允䅁允䅁䅁䅅䅁䙁䅁䅁䅁䅁䅁䅁䍄䉁䅁䅁䅃䅁䅁䅍䅁䅁䅁䅕䅁䅁䩁䝪ぃ䭅䙁䅷䅁䙁䅁䅁䅁歃硺䉖权㝁䅁䅁权流䅁䅁权䕁䅁䅋权䉁䅁䅁允䅁䅁䅅䅁䙁䥁䌯匹捨い䅆䍄䉁䅁䅁兂䅁䅁䅍䅄䅁䅁䅕䅁䅁䍁潁唫䭁偁䅙䅁䭁䑁䄴䅁䭁䅁䉣䅁䉁䅁䅁允䅁䅁䅕䅁䅁䅁䅁䅁䵁䅉䅅䅁䙁䅁䅁睁䵁䅁䅁兂䅁䅁䵄祑愲兑䅯杯䅁䅁䅯䅏䅁䅁䅯睂䅅䅁䅅䅁䉁䅁䅁兂䅁䅁䅁䅁䅁䅁杷允䅁䅁䅧䅁䑁䅁䅁䅁䙁䅁䅁䅁奃杸䉴权敂䅁䅁兂䅁䅁䅁䴫嘴兑䅯睍䅁䅁䅯杊䅁䅁䅯䅂䍁䅧䅯允䅁䅁䅅䅁䉁䅁䅁杄䭁䅁䅁睍畁䑁䅉睎䅁䅁杷允䅁䅁䅕䅁䑁䅁䅷䅁䙁䅁䅁䅁允晧䅨权啃䅁䅁权癁䅁䅁权䡁允䅁允䅁䅁䅅䅁䭁䍁䉯䅁䵁䅉䅅䅁䙁䅁䅁睁䵁䅁䅁兂䅁䅁䅁住佒兑䅯杭䅁䅁䅯兎䅁䅁䅯睂䅅䅁䅅䅁䉁䅁䅁兂ㅂ䍐湇⼯噙村杷允䅁䅁䅕䅁䑁䅁䅷䅁䙁䅁䅁䅁㑁䔵䈵权捃䅁䅁权䥂䅁䅁权䡁允䅁允䅁䅁䅅䅁䙁䭁协杏乆䉂䅈䍄䉁䅁䅁兂䅁䅁䅍䅄䅁䅁䅕䅁䅁䥷楄䕕䭅䭁䅳䅁䭁䕁䄰䅁䭁䅁䉣䅁䉁䅁䅁允䅁䅁䅯权䅅䅁杷允䅁䅁䅕䅁䑁䅁䅷䅁䙁䅁䅁䅁乃唰䈵权橃䅁䅁权䍂䅁䅁权䡁允䅁允䅁䅁䅅䅁䙁䅁䅁偁䭢䙧䍨䍄䉁䅁䅁兂䅁䅁䅍䅄䅁䅁䅕䅁䅁䥷楄䕕䭅䝁䅙䅁䭁䑁䅅䅁䭁䅁䉣䅁䉁䅁䅁允䅁䅁䅯杦䅁䅁杷允䅁䅁䅧䅁䑁䅁䅁䅁䙁䅁䅁䅁奃杸䉴权奁䅁䅁兂䅁䅁䅁䵬嘸兑䅯䅓䅁䅁䅯杊䅁䅁䅯䅂䍁䅧䅯允䅁䅁䅅䅁䉁䅁䅁兂慃婭婭呭稱䅑杷允䅁䅁䅧䅁䑁䅁䅁䅁䙁䅁䅁䅁奃杸䉴权捂䅁䅁兂䅁䅁䅁䵰嘸兑䅯李䅁䅁䅯杊䅁䅁䅯䅂䍁䅧䅯允䅁䅁䅅䅁䉁䅁䅁兂塄㍯㥁楃剤䅑杷允䅁䅁䅕䅁䑁䅁䅷䅁䙁䅁䅁䅁允晧䅨权啃䅁䅁权㉁䅁䅁权䡁允䅁允䅁䅁䅅䅁䭁䍁䉯䅁䵁䅉䅅䅁䥁䅁䅁睁䅁䅁䅁兂䅁䅁䅁䵭䱙兑䅯杘䅁䅁䅕䅁䅁佁佔商䭅䑁䅳䅁䭁䍁䅙䅁䭁䅁䅑潁䭁䅁䅅䅁䉁䅁䅁允䅁䅁䄴权䅁䑁䅧杌㕁䑁䅙䅁䵁䅉䅅䅁䙁䅁䅁睁䵁䅁䅁兂䅁䅁䅁偷㝔䅑䅯杹䅁䅁䅯杓䅁䅁䅯睂䅅䅁䅅䅁䉁䅁䅁兂奃ㅖ圱䰴剄睐杷允䅁䅁䅧䅁䑁䅁䅁䅁䙁䅁䅁䅁奃杸䉴权敂䅁䅁兂䅁䅁䅁䴫嘴兑䅯睁䅁䅁䅯杊䅁䅁䅯䅂䍁䅧䅯允䅁䅁䅅䅁䉁䅁䅁杄䭁䅁䅁䅍畁䑁䅁免䅁䅁杷允䅁䅁䅕䅁䑁䅁䅷䅁䙁䅁䅁䅁䅂智䅴权汃䅁䅁权穁䅁䅁权䡁允䅁允䅁䅁䅅䅁䡁䅁䅁䅁杂略䅆䍄䉁䅁䅁兂䅁䅁䅍䅄䅁䅁䅕䅁䅁䕧求ご䭅䩁䅉䅁䭁䑁䅉䅁䭁䅁䉣䅁䉁䅁䅁允䅁䅁䅕䅁䅁䅁䅁䅁䵁䅉䅅䅁䙁䅁䅁睁䵁䅁䅁兂䅁䅁䅃䝑偖兑䅯䅮䅁䅁䅯睓䅁䅁䅯睂䅅䅁䅅䅁䉁䅁䅁兂桄吱焫牆䕅䅑杷允䅁䅁䅧䅁䑁䅁䅁䅁䙁䅁䅁䅁奃杸䉴权捂䅁䅁兂䅁䅁䅁䴵嘴兑䅯杓䅁䅁䅯杊䅁䅁䅯䅂䍁䅧䅯允䅁䅁䅅䅁䉁䅁䅁杄䵁䅁䅁免㍁䍁䄴睍㉁䅁䅁䍄䉁䅁䅁兂䅁䅁䅍䅄䅁䅁䅕䅁䅁䩁㉂䔫䭁䭁䅕䅁䭁䑁䅑䅁䭁䅁䉣䅁䉁䅁䅁允䅁䅁䅣䅁䅁䵁䵂唴䵁䅉䅅䅁䥁䅁䅁睁䅁䅁䅁兂䅁䅁䅁䵭䱙兑䅯䅇䅁䅁䅕䅁䅁䩁偔商䭅䑁䅙䅁䭁䍁䅙䅁䭁䅁䅑潁䭁䅁䅅䅁䉁䅁䅁允䅁䅁䅕䉵䘶ㄶ㑈歘䵁䅉䅅䅁䙁䅁䅁睁䵁䅁䅁兂䅁䅁䅁䵯㝮䅑䅯䄹䅁䅁䅯䅍䅁䅁䅯睂䅅䅁䅅䅁䉁䅁䅁兂䅁䅁䅁䅁䅁䅁杷允䅁䅁䅕䅁䑁䅁䅷䅁䙁䅁䅁䅁杁偋䅬权牃䅁䅁权⭁䅁䅁权䡁允䅁允䅁䅁䅅䅁䭁䅁䉯䅁䵁䅉䅅䅁䥁䅁䅁睁䅁䅁䅁兂䅁䅁䅁䵭䱙兑䅯睋䅁䅁䅕䅁䅁䑁偺商䭅䑁䅳䅁䭁䍁䅙䅁䭁䅁䅑潁䭁䅁䅅䅁䉁䅁䅁允䅁䅁䄴䅂䅁䑁䅅䅁䵁䅉䅅䅁䥁䅁䅁睁䅁䅁䅁兂䅁䅁䅁䵭䱙兑䅯䅘䅁䅁䅕䅁䅁䭁偔商䭅䕁䅫䅁䭁䍁䅙䅁䭁䅁䅑潁䭁䅁䅅䅁䉁䅁䅁允䅁䅁䅕䥘䌯匹捪歖䵁䅉䅅䅁䙁䅁䅁睁䵁䅁䅁兂䅁䅁䅃䅖兒兑䅯睵䅁䅁䅯䅔䅁䅁䅯睂䅅䅁䅅䅁䉁䅁䅁兂噂䉳剴瑣椰村杷允䅁䅁䅕䅁䑁䅁䅷䅁䙁䅁䅁䵁䅃水䉂权千䅁䅁权䥂䅁䅁权䡁允䅁允䅁䅁䅅䅁䙁䍁摷ぢ㐷㑂䉨䍄䉁䅁䅁兂䅁䅁䅍䅄䅁䅁䅕䅁䅁䥷楄䕕䭅乁䅷䅁䭁䑁䅕䅁䭁䅁䉣䅁䉁䅁䅁允䅁䅁䅕潐捱振湑樵䴸䅉䅅䅁䥁䅁䅁睁䅁䅁䅁兂䅁䅁䅁䵭䱙兑䅯䅇䅁䅁䅕䅁䅁佁佺商䭅䍁䄸䅁䭁䍁䅙䅁䭁䅁䅑潁䭁䅁䅅䅁䉁䅁䅁允䅁䅁䅕浚浚浚⭡っ䵁䅉䅅䅁䙁䅁䅁睁䵁䅁䅁兂䅁䅁䅁㙲偒兑䅯杹䅁䅁䅯睎䅁䅁䅯睂䅅䅁䅅䅁䉁䅁䅁兂摄商摙敬䍈睐杷允䅁䅁䅕䅁䑁䅁䅷䅁䙁䅁䅁䅁乂ㅈ䉂权㥃䅁䅁权䵂䅁䅁权䡁允䅁允䅁䅁䅅䅁䙁䅁敉灈灬䘵䅆䍄䉁䅁䅁䅃䅁䅁䅍䅁䅁䅁䅕䅁䅁䩁䝪ぃ䭅䙁䅷䅁䙁䅁䅁䅁歃硺䉖权䵂䅁䅁权流䅁䅁权䕁䅁䅋权䉁䅁䅁允䅁䅁䅅䅁䙁偁潙䥘䌯噊䅊䍄䉁䅁䅁兂䅁䅁䅍䅄䅁䅁䅕䅁䅁䩁㉂䔫䭁䭁䅣䅁䭁䕁䅉䅁䭁䅁䉣䅁䉁䅁䅁允䅁䅁䅯权䅅䅁杷允䅁䅁䅧䅁䑁䅁䅁䅁䙁䅁䅁䅁奃杸䉴权奁䅁䅁兂䅁䅁䅁䴸嘴兑䅯兓䅁䅁䅯杊䅁䅁䅯䅂䍁䅧䅯允䅁䅁䅅䅁䉁䅁䅁兂䥂場啯桲摋䅑杷允䅁䅁䅕䅁䑁䅁䅷䅁䙁䅁䅁䅁权晹䅴权敃䅁䅁权䩂䅁䅁权䡁允䅁允䅁䅁䅅䅁䙁䉁㡢瀴婭扙⽫䍄䉁䅁䅁䅃䅁䅁䅍䅁䅁䅁䅕䅁䅁䩁䝪ぃ䭅䙁䅍䅁䙁䅁䅁䅁䅂到䉖权䙂䅁䅁权流䅁䅁权䕁䅁䅋权䉁䅁䅁允䅁䅁䅅䅁䭁䍁䅙䅁䵁䅉䅅䅁䥁䅁䅁睁䅁䅁䅁兂䅁䅁䅁䵭䱙兑䅯䅇䅁䅁䅕䅁䅁䡁剄商䭅䕁䅍䅁䭁䍁䅙䅁䭁䅁䅑潁䭁䅁䅅䅁䉁䅁䅁允䅁䅁䅕㡙丱䅱いの䵁䅉䅅䅁䥁䅁䅁睁䅁䅁䅁兂䅁䅁䅁䵭䱙兑䅯䅘䅁䅁䅕䅁䅁䭁偔商䭅䕁䅯䅁䭁䍁䅙䅁䭁䅁䅑潁䭁䅁䅅䅁䉁䅁䅁允䅁䅁䅕噋偹癷套䕕䵁䅉䅅䅁䙁䅁䅁睁䵁䅁䅁兂䅁䅁䅁祥倱兑䅯杮䅁䅁䅯杓䅁䅁䅯睂䅅䅁䅅䅁䉁䅁䅁兂塃㐴汄灵噐睐杷允䅁䅁䅧䅁䑁䅁䅁䅁䙁䅁䅁䅁奃杸䉴权奁䅁䅁兂䅁䅁䅁䴰䱙兑䅯兒䅁䅁䅯杊䅁䅁䅯䅂䍁䅧䅯允䅁䅁䅅䅁䉁䅁䅁权婁䅁䅁䍄䉁䅁䅁䅃䅁䅁䅍䅁䅁䅁䅕䅁䅁䩁䝪ぃ䭅䉁䅧䅁䙁䅁䅁䅁獄桺䉖权㕁䅁䅁权流䅁䅁权䕁䅁䅋权䉁䅁䅁允䅁䅁䅅䅁䙁䙁㑋潈牘塺䅰䍄䉁䅁䅁䅃䅁䅁䅍䅁䅁䅁䅕䅁䅁䩁䝪ぃ䭅䙁䅧䅁䙁䅁䅁䅁㑁硺䉖权癁䅁䅁权流䅁䅁权䕁䅁䅋权䉁䅁䅁允䅁䅁䅅䅁佁䅁䅯䅁硁䍁䄴䅎穁䅁䅁䍄䉁䅁䅁兂䅁䅁䅍䅄䅁䅁䅕䅁䅁䡁䭄〫䭁佁䅯䅁䭁䕁䅑䅁䭁䅁䉣䅁䉁䅁䅁允䅁䅁䅕䅁䅁䅁䅁䅁䵁䅉䅅䅁䥁䅁䅁睁䅁䅁䅁兂䅁䅁䅁䵭䱙兑䅯䅇䅁䅁䅕䅁䅁䩁偔商䭅䅁䅍䅁䭁䍁䅙䅁䭁䅁䅑潁䭁䅁䅅䅁䉁䅁䅁允䅁䅁䅕硥畓⭒㙅づ䵁䅉䅅䅁䙁䅁䅁睁䵁䅁䅁兂䅁䅁䅃佲䝚兑䅯朷䅁䅁䅯睏䅁䅁䅯睂䅅䅁䅅䅁䉁䅁䅁兂䅁䅁䅁䅁䅁䅁杷允䅁䅁䅧䅁䑁䅁䅁䅁䙁䅁䅁䅁奃杸䉴权捂䅁䅁兂䅁䅁䅁䴵嘴兑䅯睎䅁䅁䅯杊䅁䅁䅯䅂䍁䅧䅯允䅁䅁䅅䅁䉁䅁䅁杄䵁䅁䅁免㉁䍁䄴䅍㉁䅁䅁䍄䉁䅁䅁兂䅁䅁䅍䅄䅁䅁䅕䅁䅁䭧浺歒䭅佁䅷䅁䭁䑁䄰䅁䭁䅁䉣䅁䉁䅁䅁允䅁䅁䅕㔫⭳䕹塄歃䵁䅉䅅䅁䥁䅁䅁睁䅁䅁䅁兂䅁䅁䅁䵭䱙兑䅯䅘䅁䅁䅕䅁䅁䭁偔商䭅䕁䅍䅁䭁䍁䅙䅁䭁䅁䅑潁䭁䅁䅅䅁䉁䅁䅁允䅁䅁䅕呣䬰㘱睍さ䵁䅉䅅䅁䙁䅁䅁睁䵁䅁䅁兂䅁䅁䅁䥂倱兑䅯睩䅁䅁䅯兔䅁䅁䅯睂䅅䅁䅅䅁䉁䅁䅁兂ㅁ㔷灰睐猳睐杷允䅁䅁䅧䅁䑁䅁䅁䅁䙁䅁䅁䅁奃杸䉴权敂䅁䅁兂䅁䅁䅁乑噅兑䅯兔䅁䅁䅯杊䅁䅁䅯䅂䍁䅧䅯允䅁䅁䅅䅁䉁䅁䅁权流䅁䅁䍄䉁䅁䅁兂䅁䅁䅍䅄䅁䅁䅯权䅅䅁䅯䅁䅅䅁䅯权䅅䅁䅯睂䅅䅁䅅䅁䉁䅁䅁权䥁允䅁䍄䉁䅁䅁䅃䅁䅁䅍䅁䅁䅁䅕䅁䅁䩁䝪ぃ䭅䙁䅷䅁䙁䅁䅁䅁睂到䉖权䉂䅁䅁权流䅁䅁权䕁䅁䅋权䉁䅁䅁允䅁䅁䅅䅁䙁偁济卧祏奪䅸䍄䉁䅁䅁䅃䅁䅁䅍䅁䅁䅁䅕䅁䅁䩁䝪ぃ䭅䙁䄴䅁䙁䅁䅁䅁兄杸䉴权䙂䅁䅁权流䅁䅁权䕁䅁䅋权䉁䅁䅁允䅁䅁䅅䅁䭁䉁䅫䅁䵁䅉䅅䅁䙁䅁䅁睁䵁䅁䅁兂䅁䅁䅁䡫㑢䅑䅯杺䅁䅁䅯䅍䅁䅁䅯睂䅅䅁䅅䅁䉁䅁䅁兂摄爱䱫䄲䅷䅑杷允䅁䅁䅕䅁䑁䅁䅷䅁䙁䅁䅁䅁扂䕍䈹权ぃ䅁䅁权ぁ䅁䅁权䡁允䅁允䅁䅁䅅䅁䙁䅁䅁䅁䅁䅁䅁䍄䉁䅁䅁兂䅁䅁䅍䅄䅁䅁䅕䅁䅁䥷楄䕕䭅䭁䅫䅁䭁䑁䄰䅁䭁䅁䉣䅁䉁䅁䅁允䅁䅁䅯权䅅䅁杷允䅁䅁䅧䅁䑁䅁䅁䅁䙁䅁䅁䅁奃杸䉴权奁䅁䅁兂䅁䅁䅁䵰嘸兑䅯兑䅁䅁䅯杊䅁䅁䅯䅂䍁䅧䅯允䅁䅁䅅䅁䉁䅁䅁兂䭁㘱睎奐䱰䅷杷允䅁䅁䅕䅁䑁䅁䅷䅁䙁䅁䅁䅁允晧䅨权䑄䅁䅁权⽁䅁䅁权䡁允䅁允䅁䅁䅅䅁䙁䉁氶㍒䡄䌸䅬䍄䉁䅁䅁兂䅁䅁䅍䅄䅁䅁䅕䅁䅁䝧畯ご䭅䭁䅫䅁䭁䑁䅁䅁䭁䅁䉣䅁䉁䅁䅁允䅁䅁䅯权䅅䅁杷允䅁䅁䅧䅁䑁䅁䅁䅁䙁䅁䅁䅁奃杸䉴权捂䅁䅁兂䅁䅁䅁䵬嘸兑䅯免䅁䅁䅯杊䅁䅁䅯䅂䍁䅧䅯允䅁䅁䅅䅁䉁䅁䅁兂卂䉵䘶㐶敆䅑杷允䅁䅁䅕䅁䑁䅁䅷䅁䙁䅁䅁䅁灂唸䈵权浂䅁䅁权睁䅁䅁权䡁允䅁允䅁䅁䅅䅁䭁䉁䉣䅁䵁䅉䅅䅁䙁䅁䅁睁䵁䅁䅁兂䅁䅁䅃偣佂兑䅯朲䅁䅁䅯䅍䅁䅁䅯睂䅅䅁䅅䅁䉁䅁䅁兂䅁䅁䅁䅁䅁䅁杷允䅁䅁䅧䅁䑁䅁䅁䅁䙁䅁䅁䅁奃杸䉴权捂䅁䅁兂䅁䅁䅁䴵嘴兑䅯杏䅁䅁䅯杊䅁䅁䅯䅂䍁䅧䅯允䅁䅁䅅䅁䉁䅁䅁杄䭁䅁䅁免ㅁ䍁䄴兏䅁䅁杷允䅁䅁䅕䅁䑁䅁䅷䅁䙁䅁䅁䅁㑁䔵䈵权奃䅁䅁权ㅁ䅁䅁权䡁允䅁允䅁䅁䅅䅁䙁䉁㝦䭰睎䄴䌹䍄䉁䅁䅁兂䅁䅁䅍䅄䅁䅁䅕䅁䅁佁䉃䔫䭁佁䄴䅁䭁䕁䅫䅁䭁䅁䉣䅁䉁䅁䅁允䅁䅁䅕嘱歴䵑䍃啓䵁䅉䅅䅁䙁䅁䅁睁䵁䅁䅁兂䅁䅁䅁乖佚兑䅯䄸䅁䅁䅯䅐䅁䅁䅯睂䅅䅁䅅䅁䉁䅁䅁兂䅁䅁䅁䅁䅁䅁杷允䅁䅁䅧䅁䑁䅁䅁䅁䙁䅁䅁䅁奃杸䉴权捂䅁䅁兂䅁䅁䅁䵬嘸兑䅯睍䅁䅁䅯杊䅁䅁䅯䅂䍁䅧䅯允䅁䅁䅅䅁䉁䅁䅁兂塄㍯㥁牃洹䅑杷允䅁䅁䅕䅁䑁䅁䅷䅁䙁䅁䅁䅁元癤䅨权橂䅁䅁权䉂䅁䅁权䡁允䅁允䅁䅁䅅䅁䙁䅁䅁䠷穨㍵䍚䍄䉁䅁䅁兂䅁䅁䅍䅄䅁䅁䅕䅁䅁䡁䭄〫䭁䩁䅧䅁䭁䕁䅣䅁䭁䅁䉣䅁䉁䅁䅁允䅁䅁䅕楢呅猳煹䕈䵉䅉䅅䅁䙁䅁䅁睁䵁䅁䅁兂䅁䅁䅁晡但兑䅯杬䅁䅁䅯䅎䅁䅁䅯睂䅅䅁䅅䅁䉁䅁䅁兂癃䰯橙牙䉕村杷允䅁䅁䅕䅁䑁䅁䅷䅁䙁䅁䅁䅁权晹䅴权奃䅁䅁权⭁䅁䅁权䡁允䅁允䅁䅁䅅䅁䙁䙁潤礰樰剅䍰䍄䉁䅁䅁兂䅁䅁䅍䅄䅁䅁䅕䅁䅁䱧湃ご䭅䩁䅧䅁䭁䕁䅁䅁䭁䅁䉣䅁䉁䅁䅁允䅁䅁䅕䭡欸呲杭啁䵉䅉䅅䅁䙁䅁䅁睁䵁䅁䅁兂䅁䅁䵄祑愲兑䅯朹䅁䅁䅯䅔䅁䅁䅯睂䅅䅁䅅䅁䉁䅁䅁兂䅁䅁䅁䅁䅁䅁杷允䅁䅁䅧䅁䑁䅁䅁䅁䙁䅁䅁䅁奃杸䉴权捂䅁䅁兂䅁䅁䅁䵬嘸兑䅯杏䅁䅁䅯杊䅁䅁䅯䅂䍁䅧䅯允䅁䅁䅅䅁䉁䅁䅁兂灁䥘䌯愹潨䅑杷允䅁䅁䅕䅁䑁䅁䅷䅁䙁䅁䅁䅁元癤䅨权慃䅁䅁权㑁䅁䅁权䡁允䅁允䅁䅁䅅䅁䙁䅁䅁䉁焷硍䌵䍄䉁䅁䅁兂䅁䅁䅍䅄䅁䅁䅕䅁䅁䉁䉃䔫䭁䩁䅯䅁䭁䑁䅧䅁䭁䅁䉣䅁䉁䅁䅁允䅁䅁䅕䅁䅁歑欵歇䵉䅉䅅䅁䙁䅁䅁睁䵁䅁䅁兂䅁䅁䅁䵣㝲䅑䅯杬䅁䅁䅯兒䅁䅁䅯睂䅅䅁䅅䅁䉁䅁䅁兂䅁䅁乄䠷潧村杷允䅁䅁䅕䅁䑁䅁䅷䅁䙁䅁䅁䥁㝁啗䈹权奄䅁䅁权⭁䅁䅁权䡁允䅁允䅁䅁䅅䅁䙁乁䕫業䵲改⽙䍄䉁䅁䅁䅃䅁䅁䅍䅁䅁䅁䅕䅁䅁䩁䝪ぃ䭅䙁䄴䅁䙁䅁䅁䅁歄桺䉖权硁䅁䅁权流䅁䅁权䕁䅁䅋权䉁䅁䅁允䅁䅁䅅䅁佁䅁䅯䅁㑁䍁䄴李㑁䅁䅁䍄䉁䅁䅁兂䅁䅁䅍䅄䅁䅁䅕䅁䅁䙁睳ご䭅䭁䅳䅁䭁䑁䅑䅁䭁䅁䉣䅁䉁䅁䅁允䅁䅁䅯权䅅䅁杷允䅁䅁䅧䅁䑁䅁䅁䅁䙁䅁䅁䅁奃杸䉴权捂䅁䅁兂䅁䅁䅁䵅嘸兑䅯杌䅁䅁䅯杊䅁䅁䅯䅂䍁䅧䅯允䅁䅁䅅䅁䉁䅁䅁杄䥁䅁䅁杍畁䑁䅧䅁䵁䅉䅅䅁䙁䅁䅁睁䵁䅁䅁兂䅁䅁䅁晡但兑䅯兰䅁䅁䅯䅑䅁䅁䅯睂䅅䅁䅅䅁䉁䅁䅁睂䅁䅁䅁䱁楲䅑杷允䅁䅁䅕䅁䑁䅁䅷䅁䙁䅁䅁䅁杄晧䅨权卄䅁䅁权睁䅁䅁权䡁允䅁允䅁䅁䅅䅁䙁乁橥䑣䬰礱䅨䍄䉁䅁䅁兂䅁䅁䅍䅄䅁䅁䅕䅁䅁䝁䭄〫䭁佁䅉䅁䭁䑁䄴䅁䭁䅁䉣䅁䉁䅁䅁允䅁䅁䅕穫䅢朹䉎䕈䵁䅉䅅䅁䝁䅁䅁睁䵁䅁䅁兂䅁䅁䅁䵑㜳䅑䅯䅙䅁䅁䅯䅁䅁䅁䅯䅁䅁䅁䅯兙䅁䅁䅅䅁䉁䅁䅁权祂䅁䅁䍄䉁䅁䅁兂䅁䅁䅍䅄䅁䅁䅕䅁䅁䅁乓ご䭅偁䅁䅁䭁䑁䅙䅁䭁䅁䉣䅁䉁䅁䅁允䅁䅁䅕䅁䅁䅁䅁䅁䵁䅉䅅䅁䥁䅁䅁睁䅁䅁䅁兂䅁䅁䅁䵭䱙兑䅯䅘䅁䅁䅕䅁䅁䩁偔商䭅䑁䅳䅁䭁䍁䅙䅁䭁䅁䅑潁䭁䅁䅅䅁䉁䅁䅁允䅁䅁䅕䡰㥁瑃䡣䕣䵁䅉䅅䅁䥁䅁䅁睁䅁䅁䅁兂䅁䅁䅁䵭䱙兑䅯䅇䅁䅁䅕䅁䅁䭁偔商䭅䕁䅯䅁䭁䍁䅙䅁䭁䅁䅑潁䭁䅁䅅䅁䉁䅁䅁允䅁䅁䅕椹捨㡪ㅋ㡙䵁䅉䅅䅁䙁䅁䅁睁䵁䅁䅁兂䅁䅁䅁䥂倱兑䅯朹䅁䅁䅯睒䅁䅁䅯睂䅅䅁䅅䅁䉁䅁䅁兂䅁䅁䅁䅁䅁䅁杷允䅁䅁䅕䅁䑁䅁䅷䅁䙁䅁䅁䅁癃䕰䈹权橃䅁䅁权祁䅁䅁权䡁允䅁允䅁䅁䅅䅁䙁䅁䅁䅁䅁䅁䅁䍄䉁䅁䅁兂䅁䅁䅍䅄䅁䅁䅕䅁䅁䑧婴ご䭅佁䅯䅁䭁䑁䅙䅁䭁䅁䉣䅁䉁䅁䅁允䅁䅁䅕䕎兮䙗⼵䱷䴸䅉䅅䅁䙁䅁䅁睁䵁䅁䅁兂䅁䅁䅁剔儹兑䅯朹䅁䅁䅯睎䅁䅁䅯睂䅅䅁䅅䅁䉁䅁䅁兂㝃す牑㑧㘰䅑杷允䅁䅁䅧䅁䑁䅁䅁䅁䙁䅁䅁䅁奃杸䉴权捂䅁䅁兂䅁䅁䅁䵬嘸兑䅯䅑䅁䅁䅯杊䅁䅁䅯䅂䍁䅧䅯允䅁䅁䅅䅁䉁䅁䅁兂灁䥘䌯吹あ䅑杷允䅁䅁䅕䅁䑁䅁䅷䅁䙁䅁䅁䵁䅃水䉂权慃䅁䅁权㑁䅁䅁权䡁允䅁允䅁䅁䅅䅁䙁䅁䅁䅁䅁䅁䅁䍄䉁䅁䅁兂䅁䅁䅍䅄䅁䅁䅕䅁䅁䥷楄䕕䭅䭁䅳䅁䭁䑁䅁䅁䭁䅁䉣䅁䉁䅁䅁允䅁䅁䅯权䅅䅁杷允䅁䅁䅕䅁䑁䅁䅷䅁䙁䅁䅁䅁䅂智䅴权㝃䅁䅁权䵂䅁䅁权䡁允䅁允䅁䅁䅅䅁䙁䅁䅁䡉ㄸ啉䍒䍄䉁䅁䅁䅃䅁䅁䅍䅁䅁䅁䅕䅁䅁䩁䝪ぃ䭅䙁䅫䅁䙁䅁䅁䅁㡁硺䉖权祁䅁䅁权流䅁䅁权䕁䅁䅋权䉁䅁䅁允䅁䅁䅅䅁佁䅁䅯䅁睁䍁䄴䅏祁䅁䅁䍄䉁䅁䅁兂䅁䅁䅍䅄䅁䅁䅕䅁䅁䍁潁唫䭁䵁䅣䅁䭁䕁䅁䅁䭁䅁䉣䅁䉁䅁䅁允䅁䅁䅕䅁䅁䌲㈶䔸䵅䅉䅅䅁䙁䅁䅁睁䵁䅁䅁兂䅁䅁䅃佲䝚兑䅯末䅁䅁䅯睐䅁䅁䅯睂䅅䅁䅅䅁䉁䅁䅁兂䅁䅁䅁䅁䅁䅁杷允䅁䅁䅧䅁䑁䅁䅁䅁䙁䅁䅁䅁奃杸䉴权捂䅁䅁兂䅁䅁䅁乣噅兑䅯睏䅁䅁䅯杊䅁䅁䅯䅂䍁䅧䅯允䅁䅁䅅䅁䉁䅁䅁兂婃偮潳䍍䙃䅑杷允䅁䅁䅕䅁䑁䅁䅷䅁䙁䅁䅁䥁睃ば䈹权䑄䅁䅁权穁䅁䅁权䡁允䅁允䅁䅁䅅䅁䙁䅁䅁䅁䅁䅁䅁䍄䉁䅁䅁兂䅁䅁䅍䅄䅁䅁䅕䅁䅁䍁潁唫䭁偁䅙䅁䭁䕁䅳䅁䭁䅁䉣䅁䉁䅁䅁允䅁䅁䅕䅁䅁䅁䅁䅁䵁䅉䅅䅁䙁䅁䅁睁䵁䅁䅁兂䅁䅁䅁䤴㑈䅑䅯朸䅁䅁䅯兏䅁䅁䅯睂䅅䅁䅅䅁䉁䅁䅁兂䅁䅁䅁䅁䅁䅁杷允䅁䅁䅧䅁䑁䅁䅁䅁䙁䅁䅁䅁奃杸䉴权敂䅁䅁兂䅁䅁䅁䴫嘴兑䅯兒䅁䅁䅯杊䅁䅁䅯䅂䍁䅧䅯允䅁䅁䅅䅁䉁䅁䅁杄䭁䅁䅁杍畁䑁䅧杍䅁䅁杷允䅁䅁䅕䅁䑁䅁䅷䅁䙁䅁䅁䅁癃䕰䈹权歄䅁䅁权䍂䅁䅁权䡁允䅁允䅁䅁䅅䅁䙁䅁午敏硭儯䅬䍄䉁䅁䅁䅃䅁䅁䅍䅁䅁䅁䅕䅁䅁䩁䝪ぃ䭅䙁䅍䅁䙁䅁䅁䅁㡁硺䉖权㑁䅁䅁权流䅁䅁权䕁䅁䅋权䉁䅁䅁允䅁䅁䅅䅁佁䅁䅯䅁睁䍁䄴䅏㉁䅁䅁䍄䉁䅁䅁䅃䅁䅁䅍䅁䅁䅁䅕䅁䅁䩁䝪ぃ䭅䙁䅫䅁䙁䅁䅁䅁㑁硺䉖权祁䅁䅁权流䅁䅁权䕁䅁䅋权䉁䅁䅁允䅁䅁䅅䅁佁䅁䅯䅁睁䍁䄴䅏ぁ䅁䅁䍄䉁䅁䅁䅃䅁䅁䅍䅁䅁䅁䅕䅁䅁䩁䝪ぃ䭅䙁䅷䅁䙁䅁䅁䅁啃硺䉖权䉂䅁䅁权流䅁䅁权䕁䅁䅋权䉁䅁䅁允䅁䅁䅅䅁䙁䡁㥅瑃橥䡮䄱䍄䉁䅁䅁兂䅁䅁䅍䅄䅁䅁䅕䅁䅁䡁䭄〫䭁䩁䅉䅁䭁䕁䅍䅁䭁䅁䉣䅁䉁䅁䅁允䅁䅁䅕䅁䅁䅥䰲䔯䵅䅉䅅䅁䙁䅁䅁睁䵁䅁䅁兂䅁䅁䅁乖佚兑䅯睸䅁䅁䅯杓䅁䅁䅯睂䅅䅁䅅䅁䉁䅁䅁兂䅁䅁橂祓卅村杷允䅁䅁䅧䅁䑁䅁䅁䅁䙁䅁䅁䅁奃杸䉴权奁䅁䅁兂䅁䅁䅁䵹䱙兑䅯睌䅁䅁䅯杊䅁䅁䅯䅂䍁䅧䅯允䅁䅁䅅䅁䉁䅁䅁权瑁䅁䅁䍄䉁䅁䅁兂䅁䅁䅍䅄䅁䅁䅕䅁䅁䑁歪歔䭅䭁䅍䅁䭁䑁䄸䅁䭁䅁䉣䅁䉁䅁䅁允䅁䅁䅕䅁䅁䅁䅁䅁䵁䅉䅅䅁䙁䅁䅁睁䵁䅁䅁兂䅁䅁䅃䝑偖兑䅯䅭䅁䅁䅯䅌䅁䅁䅯睂䅅䅁䅅䅁䉁䅁䅁兂䅁䅁䅁䅁䅁䅁杷允䅁䅁䅕䅁䑁䅁䅷䅁䙁䅁䅁䵁䑸婌䉰权佃䅁䅁权䡂䅁䅁权䡁允䅁允䅁䅁䅅䅁䙁䅁䅁䅁䅁䅁䅁䍄䉁䅁䅁兂䅁䅁䅍䅄䅁䅁䅕䅁䅁䉁䉃䔫䭁䭁䅁䅁䭁䑁䅅䅁䭁䅁䉣䅁䉁䅁䅁允䅁䅁䅕䕐硕据婂啍䵁䅉䅅䅁䙁䅁䅁睁䵁䅁䅁兂䅁䅁䅁䥅㑈䅑䅯术䅁䅁䅯杍䅁䅁䅯睂䅅䅁䅅䅁䉁䅁䅁兂䅁䅁䅂杗䙲兑杷允䅁䅁䅕䅁䑁䅁䅷䅁䙁䅁䅁䅁㝂啌䈹权奄䅁䅁权獁䅁䅁权䡁允䅁允䅁䅁䅅䅁䙁䅁䅁䅁䅁䅁䅁䍄䉁䅁䅁䅃䅁䅁䅍䅁䅁䅁䅕䅁䅁䩁䝪ぃ䭅䉁䅧䅁䙁䅁䅁䅁䅄杸䉴权䍂䅁䅁权流䅁䅁权䕁䅁䅋权䉁䅁䅁允䅁䅁䅅䅁䭁䉁䅧䅁䵁䅉䅅䅁䙁䅁䅁睁䵁䅁䅁兂䅁䅁䅁䤴㑈䅑䅯杮䅁䅁䅯材䅁䅁䅯睂䅅䅁䅅䅁䉁䅁䅁兂䅄唰栫牉祘睐杷允䅁䅁䅧䅁䑁䅁䅁䅁䙁䅁䅁䅁奃杸䉴权捂䅁䅁兂䅁䅁䅁䵬嘸兑䅯杒䅁䅁䅯杊䅁䅁䅯䅂䍁䅧䅯允䅁䅁䅅䅁䉁䅁䅁兂偃癷潕䡘㙤䅑杷允䅁䅁䅕䅁䑁䅁䅷䅁䙁䅁䅁䅁睂癹䅴权癃䅁䅁权䭂䅁䅁权䡁允䅁允䅁䅁䅅䅁䙁䡁摒䝱䥤瑂⼸䍄䉁䅁䅁兂䅁䅁䅍䅄䅁䅁䅕䅁䅁䵁い〫䭁䝁䅍䅁䭁䑁䅕䅁䭁䅁䉣䅁䉁䅁䅁允䅁䅁䅕噙䅆夸癳䕧䵉䅉䅅䅁䙁䅁䅁睁䵁䅁䅁兂䅁䅁䅁晡但兑䅯杚䅁䅁䅯睑䅁䅁䅯睂䅅䅁䅅䅁䉁䅁䅁权塁允䅁䍄䉁䅁䅁兂䅁䅁䅍䅄䅁䅁䅕䅁䅁䕺瑍歭䭅䭁䅳䅁䭁䕁䅁䅁䭁䅁䉣䅁䉁䅁䅁允䅁䅁䅯权䅅䅁杷允䅁䅁䅕䅁䑁䅁䅷䅁䙁䅁䅁䅁杄晧䅨权兄䅁䅁权䕂䅁䅁权䡁允䅁允䅁䅁䅅䅁䙁乁穯呌乔䉅䅎䍄䉁䅁䅁兂䅁䅁䅍䅄䅁䅁䅕䅁䅁䡧睄歔䭅䱁䅳䅁䭁䑁䅑䅁䭁䅁䉣䅁䉁䅁䅁允䅁䅁䅕䅁䅁䅁䅁䅁䵁䅉䅅䅁䥁䅁䅁睁䅁䅁䅁兂䅁䅁䅁䵭䱙兑䅯杘䅁䅁䅕䅁䅁䉁偄商䭅䑁䅍䅁䭁䍁䅙䅁䭁䅁䅑潁䭁䅁䅅䅁䉁䅁䅁允䅁䅁䄴权䅁䑁䅅杌㑁䑁䅅䅁䵁䅉䅅䅁䥁䅁䅁睁䅁䅁䅁兂䅁䅁䅁䵭䱙兑䅯杘䅁䅁䅕䅁䅁䍁偄商䭅䕁䅧䅁䭁䍁䅙䅁䭁䅁䅑潁䭁䅁䅅䅁䉁䅁䅁允䅁䅁䄴权䅁䑁䅉杌睁䑁䅅䅁䵁䅉䅅䅁䥁䅁䅁睁䅁䅁䅁兂䅁䅁䅁䵭䱙兑䅯䅇䅁䅁䅕䅁䅁䉁偄商䭅䑁䄴䅁䭁䍁䅙䅁䭁䅁䅑潁䭁䅁䅅䅁䉁䅁䅁允䅁䅁䄴权䅁䑁䅑杌㕁䑁䅕䅁䵁䅉䅅䅁䥁䅁䅁睁䅁䅁䅁兂䅁䅁䅁䵭䱙兑䅯睕䅁䅁䅕䅁䅁䕁剄商䭅䑁䅧䅁䭁䍁䅙䅁䭁䅁䅑潁䭁䅁䅅䅁䉁䅁䅁允䅁䅁䅯杊䅁䅁杷允䅁䅁䅕䅁䑁䅁䅷䅁䙁䅁䅁䥁啂䙂䉂权奃䅁䅁权⽁䅁䅁权䡁允䅁允䅁䅁䅅䅁䙁䅁䅁䅁䅁䅁䅁䍄䉁䅁䅁兂䅁䅁䅍䅄䅁䅁䅕䅁䅁䕁乄〫䭁乁䄴䅁䭁䕁䅍䅁䭁䅁䉣䅁䉁䅁䅁允䅁䅁䅕㐸牺睙兢䕄䵁䅉䅅䅁䙁䅁䅁睁䵁䅁䅁兂䅁䅁䅁祥倱兑䅯䅂䅅䅁䅯䅔䅁䅁䅯睂䅅䅁䅅䅁䉁䅁䅁兂㑃兒㍷䩧杁䅑杷允䅁䅁䅕䅁䑁䅁䅷䅁䙁䅁䅁䅁扂䕍䈹权啄䅁䅁权䅂䅁䅁权䡁允䅁允䅁䅁䅅䅁䙁䅁䅁䅁䅁䅁䅁䍄䉁䅁䅁䅃䅁䅁䅍䅁䅁䅁䅕䅁䅁䩁䝪ぃ䭅䙁䅷䅁䙁䅁䅁䅁啃硺䉖权ㅁ䅁䅁权流䅁䅁权䕁䅁䅋权䉁䅁䅁允䅁䅁䅅䅁䙁乁橥䑣䬰奶䅆䍄䉁䅁䅁兂䅁䅁䅍䅄䅁䅁䅕䅁䅁䥷楄䕕䭅偁䅯䅁䭁䑁䅙䅁䭁䅁䉣䅁䉁䅁䅁允䅁䅁䅕䅁䅁䅁䅁䅁䵁䅉䅅䅁䥁䅁䅁睁䅁䅁䅁兂䅁䅁䅁䵭䱙兑䅯䅇䅁䅁䅕䅁䅁䵁䝄ぃ䭅䕁䅕䅁䭁䍁䅙䅁䭁䅁䅑潁䭁䅁䅅䅁䉁䅁䅁允䅁䅁䅯䅇䅁䅁杷允䅁䅁䅕䅁䑁䅁䅷䅁䙁䅁䅁䥁獃欵䉚权硃䅁䅁权䑂䅁䅁权䡁允䅁允䅁䅁䅅䅁䙁䍁汧琫噍䝱䍰䍄䉁䅁䅁䅃䅁䅁䅍䅁䅁䅁䅕䅁䅁䩁䝪ぃ䭅䙁䅙䅁䙁䅁䅁䅁㡁硺䉖权畁䅁䅁权流䅁䅁权䕁䅁䅋权䉁䅁䅁允䅁䅁䅅䅁佁䅁䅯䅁睁䍁䄴睎㕁䅁䅁䍄䉁䅁䅁兂䅁䅁䅍䅄䅁䅁䅕䅁䅁䙁睳ご䭅乁䄴䅁䭁䍁䅷䅁䭁䅁䉣䅁䉁䅁䅁允䅁䅁䅕䅁䅁䅁䅁䅁䵁䅉䅅䅁䙁䅁䅁睁䵁䅁䅁兂䅁䅁䅃ㅏ偬兑䅯杮䅁䅁䅯杍䅁䅁䅯睂䅅䅁䅅䅁䉁䅁䅁兂䅁䅁䅁䅁䅁䅁杷允䅁䅁䅕䅁䑁䅁䅷䅁䙁䅁䅁䅁允晧䅨权䑄䅁䅁权䱂䅁䅁权䡁允䅁允䅁䅁䅅䅁䙁䩁楙⽲瑖午䅨䍄䉁䅁䅁兂䅁䅁䅍䅄䅁䅁䅕䅁䅁䍁潁唫䭁䱁䅙䅁䭁䑁䅑䅁䭁䅁䉣䅁䉁䅁䅁允䅁䅁䅕䅁䅁偺䱌啂䵉䅉䅅䅁䙁䅁䅁睁䵁䅁䅁兂䅁䅁䅃ㅏ偬兑䅯杹䅁䅁䅯睌䅁䅁䅯睂䅅䅁䅅䅁䉁䅁䅁兂䅁䅁䅁䅁䅁䅁杷允䅁䅁䅕䅁䑁䅁䅷䅁䙁䅁䅁䅁灂唸䈵权㝃䅁䅁权䕂䅁䅁权䡁允䅁允䅁䅁䅅䅁䙁䅁䅁䥤潖楪䍒䍄䉁䅁䅁兂䅁䅁䅍䅄䅁䅁䅕䅁䅁䡁瑳ご䭅䩁䅯䅁䭁䕁䅧䅁䭁䅁䉣䅁䉁䅁䅁允䅁䅁䅕䅁䅁䅁䅁䅁䵁䅉䅅䅁䙁䅁䅁睁䵁䅁䅁兂䅁䅁䅃䭳偤兑䅯杺䅁䅁䅯材䅁䅁䅯睂䅅䅁䅅䅁䉁䅁䅁兂瑂䠵䭲湵㝐睐杷允䅁䅁䅧䅁䑁䅁䅁䅁䙁䅁䅁䅁奃杸䉴权敂䅁䅁兂䅁䅁䅁䴷嘴兑䅯䅓䅁䅁䅯杊䅁䅁䅯䅂䍁䅧䅯允䅁䅁䅅䅁䉁䅁䅁兂啁歲桦潯琯䅑杷允䅁䅁䅕䅁䑁䅁䅷䅁䙁䅁䅁䅁杄晧䅨权䱃䅁䅁权䑂䅁䅁权䡁允䅁允䅁䅁䅅䅁䙁䍁捬㡪ㅌ䅋䅰䍄䉁䅁䅁兂䅁䅁䅍䅄䅁䅁䅕䅁䅁䵁い〫䭁佁䅁䅁䭁䑁䄸䅁䭁䅁䉣䅁䉁䅁䅁允䅁䅁䅕䅁䅁䅁䅁䅁䵁䅉䅅䅁䥁䅁䅁睁䅁䅁䅁兂䅁䅁䅁䵭䱙兑䅯䅘䅁䅁䅕䅁䅁偁佪商䭅䍁䄸䅁䭁䍁䅙䅁䭁䅁䅑潁䭁䅁䅅䅁䉁䅁䅁允䅁䅁䄴权䅁䑁䅉杌ぁ䑁䅕䅁䵁䅉䅅䅁䙁䅁䅁睁䵁䅁䅁兂䅁䅁䅃楡倵兑䅯杯䅁䅁䅯児䅁䅁䅯睂䅅䅁䅅䅁䉁䅁䅁兂癄⽊橎煡猴村杷允䅁䅁䅕䅁䑁䅁䅷䅁䙁䅁䅁䥁㝁啗䈹权㑄䅁䅁权睁䅁䅁权䡁允䅁允䅁䅁䅅䅁䙁䅁䅁䅁䅁䅁䅁䍄䉁䅁䅁䅃䅁䅁䅍䅁䅁䅁䅕䅁䅁䩁䝪ぃ䭅䙁䄴䅁䙁䅁䅁䅁兄杸䉴权䩂䅁䅁权流䅁䅁权䕁䅁䅋权䉁䅁䅁允䅁䅁䅅䅁䭁䉁䅫䅁䵁䅉䅅䅁䥁䅁䅁睁䅁䅁䅁兂䅁䅁䅁䵭䱙兑䅯䅇䅁䅁䅕䅁䅁佁佔商䭅䍁䄴䅁䭁䍁䅙䅁䭁䅁䅑潁䭁䅁䅅䅁䉁䅁䅁允䅁䅁䄴杄䅁䑁䅫䅎ㅁ䍁䄴杍㉁䅁䅁䍄䉁䅁䅁兂䅁䅁䅍䅄䅁䅁䅕䅁䅁䭁䩄〫䭁䩁䅯䅁䭁䑁䅯䅁䭁䅁䉣䅁䉁䅁䅁允䅁䅁䅕䅁䅁䅁䅁䅁䵁䅉䅅䅁䥁䅁䅁睁䅁䅁䅁兂䅁䅁䅁䵭䱙兑䅯杘䅁䅁䅕䅁䅁䩁偔商䭅䑁䅑䅁䭁䍁䅙䅁䭁䅁䅑潁䭁䅁䅅䅁䉁䅁䅁允䅁䅁䅕䥘䌯匹㡧啖䵁䅉䅅䅁䙁䅁䅁睁䵁䅁䅁兂䅁䅁䅁摪但兑䅯睙䅁䅁䅯睎䅁䅁䅯睂䅅䅁䅅䅁䉁䅁䅁兂䅁䝁煁㝤啊村杷允䅁䅁䅕䅁䑁䅁䅷䅁䙁䅁䅁䵁䅃水䉂权㙃䅁䅁权獁䅁䅁权䡁允䅁允䅁䅁䅅䅁䙁䅁䅁䅁䅁䅁䅁䍄䉁䅁䅁兂䅁䅁䅍䅄䅁䅁䅕䅁䅁䭧浺歒䭅䱁䅧䅁䭁䕁䅙䅁䭁䅁䉣䅁䉁䅁䅁允䅁䅁䅕祪睈え⭴䕑䵁䅉䅅䅁䙁䅁䅁睁䵁䅁䅁兂䅁䅁䅁摪但兑䅯睱䅁䅁䅯睐䅁䅁䅯睂䅅䅁䅅䅁䉁䅁䅁权䭁允䅁䍄䉁䅁䅁䅃䅁䅁䅍䅁䅁䅁䅕䅁䅁䩁䝪ぃ䭅䙁䅷䅁䙁䅁䅁䅁元硺䉖权獁䅁䅁权流䅁䅁权䕁䅁䅋权䉁䅁䅁允䅁䅁䅅䅁䙁䥁䌯匹捨ㄷ䅴䍄䉁䅁䅁兂䅁䅁䅍䅄䅁䅁䅕䅁䅁䡧睄歔䭅䝁䅙䅁䭁䑁䅕䅁䭁䅁䉣䅁䉁䅁䅁允䅁䅁䅯䅇䅅䅁杷允䅁䅁䅕䅁䑁䅁䅷䅁䙁䅁䅁䅁权晹䅴权坃䅁䅁权䥂䅁䅁权䡁允䅁允䅁䅁䅅䅁䙁䉁硎杖䘴匶䌵䍄䉁䅁䅁兂䅁䅁䅍䅄䅁䅁䅕䅁䅁䝁确歔䭅䵁䅣䅁䭁䕁䅫䅁䭁䅁䉣䅁䉁䅁䅁允䅁䅁䅕塆㈴湯牂〱䵅䅉䅅䅁䥁䅁䅁睁䅁䅁䅁兂䅁䅁䅁䵭䱙兑䅯杘䅁䅁䅕䅁䅁䍁偄商䭅䑁䅷䅁䭁䍁䅙䅁䭁䅁䅑潁䭁䅁䅅䅁䉁䅁䅁允䅁䅁䄴权䅁䑁䅙杌穁䑁䅑䅁䵁䅉䅅䅁䙁䅁䅁睁䵁䅁䅁兂䅁䅁䅃ㅏ偬兑䅯睹䅁䅁䅯䅔䅁䅁䅯睂䅅䅁䅅䅁䉁䅁䅁兂湄㑋䅦㠳兯䅑杷允䅁䅁䅕䅁䑁䅁䅷䅁䙁䅁䅁䅁䅂智䅴权权䅁䅁权䱂䅁䅁权䡁允䅁允䅁䅁䅅䅁䙁䵁䘱䰵⼸栱䄱䍄䉁䅁䅁兂䅁䅁䅍䅄䅁䅁䅕䅁䅁䝧畯ご䭅䩁䄴䅁䭁䑁䅷䅁䭁䅁䉣䅁䉁䅁䅁允䅁䅁䅕㍔乌佱扙䐴䴸䅉䅅䅁䙁䅁䅁睁䵁䅁䅁兂䅁䅁䅁晡但兑䅯杺䅁䅁䅯材䅁䅁䅯睂䅅䅁䅅䅁䉁䅁䅁兂䵂吶䤴敯䙈睐杷允䅁䅁䅧䅁䑁䅁䅁䅁䙁䅁䅁䅁奃杸䉴权捂䅁䅁兂䅁䅁䅁䵫嘸兑䅯免䅁䅁䅯杊䅁䅁䅯䅂䍁䅧䅯允䅁䅁䅅䅁䉁䅁䅁兂慃婭婭啭慬䅑杷允䅁䅁䅧䅁䑁䅁䅁䅁䙁䅁䅁䅁奃杸䉴权奁䅁䅁兂䅁䅁䅁䵰嘸兑䅯睑䅁䅁䅯杊䅁䅁䅯䅂䍁䅧䅯允䅁䅁䅅䅁䉁䅁䅁兂塄㍯㥁牃睎䅷杷允䅁䅁䅧䅁䑁䅁䅁䅁䙁䅁䅁䅁奃杸䉴权捂䅁䅁兂䅁䅁䅁䴷嘴兑䅯䅓䅁䅁䅯杊䅁䅁䅯䅂䍁䅧䅯允䅁䅁䅅䅁䉁䅁䅁兂䅁䅁䅁䜫煶䅑杷允䅁䅁䅕䅁䑁䅁䅷䅁䙁䅁䅁䅁㑁䔵䈵权䩃䅁䅁权䙂䅁䅁权䡁允䅁允䅁䅁䅅䅁䭁䭁䄰䅁䵁䅉䅅䅁䙁䅁䅁睁䵁䅁䅁兂䅁䅁䅃偣佂兑䅯䅙䅁䅁䅯睏䅁䅁䅯睂䅅䅁䅅䅁䉁䅁䅁权牂䅁䅁䍄䉁䅁䅁䅃䅁䅁䅍䅁䅁䅁䅕䅁䅁䩁䝪ぃ䭅䙁䅷䅁䙁䅁䅁䅁元硺䉖权穁䅁䅁权流䅁䅁权䕁䅁䅋权䉁䅁䅁允䅁䅁䅅䅁䙁䡁啳歲桦浇䅒䍄䉁䅁䅁兂䅁䅁䅍䅄䅁䅁䅕䅁䅁䝧畯ご䭅乁䅁䅁䭁䑁䄴䅁䭁䅁䉣䅁䉁䅁䅁允䅁䅁䅕楇坰硨䝹啉䵁䅉䅅䅁䥁䅁䅁睁䅁䅁䅁兂䅁䅁䅁䵭䱙兑䅯杘䅁䅁䅕䅁䅁䡁剄商䭅䑁䅕䅁䭁䍁䅙䅁䭁䅁䅑潁䭁䅁䅅䅁䉁䅁䅁允䅁䅁䅕獸䠶偱䰴と䵁䅉䅅䅁䙁䅁䅁睁䵁䅁䅁兂䅁䅁䅁剔儹兑䅯䄳䅁䅁䅯児䅁䅁䅯睂䅅䅁䅅䅁䉁䅁䅁兂捂⼳獣瀯㈳睐杷允䅁䅁䅕䅁䑁䅁䅷䅁䙁䅁䅁䵁䑸婌䉰权䭄䅁䅁权䅂䅁䅁权䡁允䅁允䅁䅁䅅䅁䙁䅁䅁䅁䅁䅁䅁䍄䉁䅁䅁兂䅁䅁䅍䅄䅁䅁䅕䅁䅁䭧浺歒䭅䭁䅳䅁䭁䕁䅧䅁䭁䅁䉣䅁䉁䅁䅁允䅁䅁䅯权䅅䅁杷允䅁䅁䅧䅁䑁䅁䅁䅁䙁䅁䅁䅁奃杸䉴权捂䅁䅁兂䅁䅁䅁䵫嘸兑䅯睎䅁䅁䅯杊䅁䅁䅯䅂䍁䅧䅯允䅁䅁䅅䅁䉁䅁䅁兂捂㡪ㅌ䑋湒䅑杷允䅁䅁䅕䅁䑁䅁䅷䅁䙁䅁䅁䅁㝂啌䈹权奃䅁䅁权䕂䅁䅁权䡁允䅁允䅁䅁䅅䅁䙁偁假䩫㑵剴䍸䍄䉁䅁䅁䅃䅁䅁䅍䅁䅁䅁䅕䅁䅁䩁䝪ぃ䭅䉁䅧䅁䙁䅁䅁䅁元硺䉖权䙂䅁䅁权流䅁䅁权䕁䅁䅋权䉁䅁䅁允䅁䅁䅅䅁䙁䭁睒児塲㍑䅸䍄䉁䅁䅁兂䅁䅁䅍䅄䅁䅁䅕䅁䅁䱧湃ご䭅䩁䅉䅁䭁䕁䅁䅁䭁䅁䉣䅁䉁䅁䅁允䅁䅁䅕䝱䡗唴婶䕲䵅䅉䅅䅁䥁䅁䅁睁䅁䅁䅁兂䅁䅁䅁䵭䱙兑䅯杘䅁䅁䅕䅁䅁佁佔商䭅䍁䅷䅁䭁䍁䅙䅁䭁䅁䅑潁䭁䅁䅅䅁䉁䅁䅁允䅁䅁䄴权䅁䑁䅧杌ㅁ䑁䅕䅁䵁䅉䅅䅁䙁䅁䅁睁䵁䅁䅁兂䅁䅁䅁䵯㝮䅑䅯杚䅁䅁䅯杒䅁䅁䅯睂䅅䅁䅅䅁䉁䅁䅁权晁允䅁䍄䉁䅁䅁兂䅁䅁䅍䅄䅁䅁䅕䅁䅁䡁䭄〫䭁䱁䅧䅁䭁䑁䅕䅁䭁䅁䉣䅁䉁䅁䅁允䅁䅁䅕䅁䅁䅁䅁䅁䵁䅉䅅䅁䥁䅁䅁睁䅁䅁䅁兂䅁䅁䅁䵭䱙兑䅯䅘䅁䅁䅕䅁䅁佁佺商䭅䑁䅣䅁䭁䍁䅙䅁䭁䅁䅑潁䭁䅁䅅䅁䉁䅁䅁允䅁䅁䅕児塲⭯㉃䔳䵁䅉䅅䅁䙁䅁䅁睁䵁䅁䅁兂䅁䅁䅁䵙㝲䅑䅯杫䅁䅁䅯睑䅁䅁䅯睂䅅䅁䅅䅁䉁䅁䅁兂歁条楣䑯㉘兑杷允䅁䅁䅕䅁䑁䅁䅷䅁䙁䅁䅁䵁䅃水䉂权癃䅁䅁权䅂䅁䅁权䡁允䅁允䅁䅁䅅䅁䙁䅁䅁䅁䅁䅁䅁䍄䉁䅁䅁兂䅁䅁䅍䅄䅁䅁䅕䅁䅁䙧䕑䕕䭅䥁䅳䅁䭁䕁䅳䅁䭁䅁䉣䅁䉁䅁䅁允䅁䅁䅕䅁䅁䅁䅁䅁䵁䅉䅅䅁䥁䅁䅁睁䅁䅁䅁兂䅁䅁䅁䵭䱙兑䅯䅇䅁䅁䅕䅁䅁䭁偔商䭅䑁䅳䅁䭁䍁䅙䅁䭁䅁䅑潁䭁䅁䅅䅁䉁䅁䅁允䅁䅁䅕⽷潕䥘䌯䵈䵁䅉䅅䅁䥁䅁䅁睁䅁䅁䅁兂䅁䅁䅁䵭䱙兑䅯䅘䅁䅁䅕䅁䅁䩁偄商䭅䑁䅙䅁䭁䍁䅙䅁䭁䅁䅑潁䭁䅁䅅䅁䉁䅁䅁允䅁䅁䅕㡪ㅌ䙋偺䕤䵁䅉䅅䅁䙁䅁䅁睁䵁䅁䅁兂䅁䅁䅁偷㝔䅑䅯兩䅁䅁䅯材䅁䅁䅯睂䅅䅁䅅䅁䉁䅁䅁权瑃䅁䅁䍄䉁䅁䅁兂䅁䅁䅍䅄䅁䅁䅕䅁䅁䉁䉃䔫䭁䱁䅧䅁䭁䕁䅷䅁䭁䅁䉣䅁䉁䅁䅁允䅁䅁䅕䑤捳䈸乌䕒䵁䅉䅅䅁䙁䅁䅁睁䵁䅁䅁兂䅁䅁䅄佧兊兑䅯䄫䅁䅁䅯李䅁䅁䅯睂䅅䅁䅅䅁䉁䅁䅁兂䅁䅁䅁䅁䅁䅁杷允䅁䅁䅕䅁䑁䅁䅷䅁䙁䅁䅁䅁㑁䔵䈵权䱃䅁䅁权䍂䅁䅁权䡁允䅁允䅁䅁䅅䅁䙁偁噓慂䙆摣⽙䍄䉁䅁䅁兂䅁䅁䅍䅄䅁䅁䅕䅁䅁䑧婴ご䭅偁䅑䅁䭁䑁䅉䅁䭁䅁䉣䅁䉁䅁䅁允䅁䅁䅕䅁䅁䅁䅁䅁䵁䅉䅅䅁䙁䅁䅁睁䵁䅁䅁兂䅁䅁䅄佧兊兑䅯睸䅁䅁䅯杍䅁䅁䅯睂䅅䅁䅅䅁䉁䅁䅁兂䅁䅁䅁䅁䅁䅁杷允䅁䅁䅧䅁䑁䅁䅁䅁䙁䅁䅁䅁奃杸䉴权捂䅁䅁兂䅁䅁䅁䴸嘴兑䅯䅔䅁䅁䅯杊䅁䅁䅯䅂䍁䅧䅯允䅁䅁䅅䅁䉁䅁䅁兂卂䉵䘶⬶䡵䅑杷允䅁䅁䅕䅁䑁䅁䅷䅁䙁䅁䅁䅁权晹䅴权兄䅁䅁权䝂䅁䅁权䡁允䅁允䅁䅁䅅䅁䙁䙁䉤䱎眷⭺⽳䍄䉁䅁䅁兂䅁䅁䅍䅄䅁䅁䅕䅁䅁䝁䭄〫䭁佁䅯䅁䭁䕁䅅䅁䭁䅁䉣䅁䉁䅁䅁允䅁䅁䅕杖兺畉晩橹䴸䅉䅅䅁䙁䅁䅁睁䵁䅁䅁兂䅁䅁䅁晡但兑䅯其䅁䅁䅯李䅁䅁䅯睂䅅䅁䅅䅁䉁䅁䅁兂⭄戲漱午楎䅑杷允䅁䅁䅧䅁䑁䅁䅁䅁䙁䅁䅁䅁奃杸䉴权捂䅁䅁兂䅁䅁䅁䵫嘸兑䅯䅓䅁䅁䅯杊䅁䅁䅯䅂䍁䅧䅯允䅁䅁䅅䅁䉁䅁䅁兂浂浚浚杚㥰䅑杷允䅁䅁䅕䅁䑁䅁䅷䅁䙁䅁䅁䅁元癤䅨权浂䅁䅁权䩂䅁䅁权䡁允䅁允䅁䅁䅅䅁䭁䉁䉷䅁䵁䅉䅅䅁䙁䅁䅁睁䵁䅁䅁兂䅁䅁䅃楡倵兑䅯朳䅁䅁䅯免䅁䅁䅯睂䅅䅁䅅䅁䉁䅁䅁兂䅁䅁䅁䅁䅁䅁杷允䅁䅁䅕䅁䑁䅁䅷䅁䙁䅁䅁䥁睃ば䈹权硃䅁䅁权癁䅁䅁权䡁允䅁允䅁䅁䅅䅁䙁䅁䅁䅁䅁䅁䅁䍄䉁䅁䅁兂䅁䅁䅍䅄䅁䅁䅕䅁䅁䭧浺歒䭅偁䅙䅁䭁䕁䅑䅁䭁䅁䉣䅁䉁䅁䅁允䅁䅁䅕䅁䅁䅁䅁䅁䵁䅉䅅䅁䥁䅁䅁睁䅁䅁䅁兂䅁䅁䅁</t>
  </si>
  <si>
    <t>䵭䱙兑䅯杘䅁䅁䅕䅁䅁䉁偄商䭅䕁䅧䅁䭁䍁䅙䅁䭁䅁䅑潁䭁䅁䅅䅁䉁䅁䅁允䅁䅁䄴权䅁䑁䅅杌穁䑁䅙䅁䵁䅉䅅䅁䙁䅁䅁睁䵁䅁䅁兂䅁䅁䅁䵑㜳䅑䅯䅙䅁䅁䅯村䅁䅁䅯睂䅅䅁䅅䅁䉁䅁䅁权祂䅁䅁䍄䉁䅁䅁兂䅁䅁䅍䅄䅁䅁䅕䅁䅁佁䉃䔫䭁䭁䅍䅁䭁䕁䅣䅁䭁䅁䉣䅁䉁䅁䅁允䅁䅁䅕䅁䅁䥖㕭䕓䵉䅉䅅䅁䙁䅁䅁睁䵁䅁䅁兂䅁䅁䅁䍉㕪䅑䅯䄱䅁䅁䅯兏䅁䅁䅯睂䅅䅁䅅䅁䉁䅁䅁兂䅁䅁䅁䅁䅁䅁杷允䅁䅁䅧䅁䑁䅁䅁䅁䙁䅁䅁䅁奃杸䉴权捂䅁䅁兂䅁䅁䅁䴵嘴兑䅯兔䅁䅁䅯杊䅁䅁䅯䅂䍁䅧䅯允䅁䅁䅅䅁䉁䅁䅁杄䭁䅁䅁免㍁䍁䄴兎䅁䅁杷允䅁䅁䅕䅁䑁䅁䅷䅁䙁䅁䅁䥁㝁啗䈹权橂䅁䅁权ぁ䅁䅁权䡁允䅁允䅁䅁䅅䅁䙁䅁䅁䅁䅁䅁䅁䍄䉁䅁䅁兂䅁䅁䅍䅄䅁䅁䅕䅁䅁䥷楄䕕䭅䱁䅅䅁䭁䅁䅍䅁䭁䅁䉣䅁䉁䅁䅁允䅁䅁䅕䅁䅁䅁䅁䅁䵁䅉䅅䅁䥁䅁䅁睁䅁䅁䅁兂䅁䅁䅁䵭䱙兑䅯杘䅁䅁䅕䅁䅁䍁偄商䭅䑁䅫䅁䭁䍁䅙䅁䭁䅁䅑潁䭁䅁䅅䅁䉁䅁䅁允䅁䅁䄴䅄䅁䍁䄰䅍畁䑁䅙䅏䅁䅁杷允䅁䅁䅕䅁䑁䅁䅷䅁䙁䅁䅁䅁癃䕰䈹权元䅁䅁权䑂䅁䅁权䡁允䅁允䅁䅁䅅䅁䭁䅁䉯䅁䵁䅉䅅䅁䥁䅁䅁睁䅁䅁䅁兂䅁䅁䅁䵭䱙兑䅯䅇䅁䅁䅕䅁䅁䵁䝪ぃ䭅䍁䄴䅁䭁䍁䅙䅁䭁䅁䅑潁䭁䅁䅅䅁䉁䅁䅁允䅁䅁䅯兌䅁䅁杷允䅁䅁䅕䅁䑁䅁䅷䅁䙁䅁䅁䅁䅄倹䅴权汃䅁䅁权䑁䅁䅁权䡁允䅁允䅁䅁䅅䅁䡁䅁䅁䅁杂效䅚䍄䉁䅁䅁兂䅁䅁䅍䅄䅁䅁䅕䅁䅁佁䉃䔫䭁䵁䅧䅁䭁䑁䅯䅁䭁䅁䉣䅁䉁䅁䅁允䅁䅁䅕䅁䅁䕙歪唷䵅䅉䅅䅁䙁䅁䅁睁䵁䅁䅁兂䅁䅁䅁䵯㝮䅑䅯䅁䅅䅁䅯杓䅁䅁䅯睂䅅䅁䅅䅁䉁䅁䅁权䝁允䅁䍄䉁䅁䅁兂䅁䅁䅍䅄䅁䅁䅕䅁䅁䝧畯ご䭅䵁䄴䅁䭁䕁䅑䅁䭁䅁䉣䅁䉁䅁䅁允䅁䅁䅕䅁䅁䅁䅁䅁䵁䅉䅅䅁䥁䅁䅁睁䅁䅁䅁兂䅁䅁䅁䵭䱙兑䅯睋䅁䅁䅕䅁䅁䕁剄商䭅䍁䅷䅁䭁䍁䅙䅁䭁䅁䅑潁䭁䅁䅅䅁䉁䅁䅁允䅁䅁䅯杊䅁䅁杷允䅁䅁䅕䅁䑁䅁䅷䅁䙁䅁䅁䅁乃唰䈵权牃䅁䅁权畁䅁䅁权䡁允䅁允䅁䅁䅅䅁䭁䅁䉯䅁䵁䅉䅅䅁䙁䅁䅁睁䵁䅁䅁兂䅁䅁䅃偣佂兑䅯䄹䅁䅁䅯村䅁䅁䅯睂䅅䅁䅅䅁䉁䅁䅁兂䝂穃䩶㉘煁䅑杷允䅁䅁䅕䅁䑁䅁䅷䅁䙁䅁䅁䥁睂䔸䈵权兄䅁䅁权硁䅁䅁权䡁允䅁允䅁䅁䅅䅁䙁䅁䅁䅁䅁䅁䅁䍄䉁䅁䅁兂䅁䅁䅍䅄䅁䅁䅕䅁䅁䭁欫ご䭅䥁䄴䅁䭁䕁䅯䅁䭁䅁䉣䅁䉁䅁䅁允䅁䅁䅕低㉤㤹楨䕏䵉䅉䅅䅁䙁䅁䅁睁䵁䅁䅁兂䅁䅁䅃䅖兒兑䅯睩䅁䅁䅯李䅁䅁䅯睂䅅䅁䅅䅁䉁䅁䅁兂䡃㈶歌洹ぐ睐杷允䅁䅁䅧䅁䑁䅁䅁䅁䙁䅁䅁䅁奃杸䉴权奁䅁䅁兂䅁䅁䅁䵬嘸兑䅯睎䅁䅁䅯杊䅁䅁䅯䅂䍁䅧䅯允䅁䅁䅅䅁䉁䅁䅁兂卂䉵䘶㔶䩆䅑杷允䅁䅁䅧䅁䑁䅁䅁䅁䙁䅁䅁䅁奃杸䉴权敂䅁䅁兂䅁䅁䅁䴸嘴兑䅯䅌䅁䅁䅯杊䅁䅁䅯䅂䍁䅧䅯允䅁䅁䅅䅁䉁䅁䅁兂乄䵺䵺䕺睂䅑杷允䅁䅁䅕䅁䑁䅁䅷䅁䙁䅁䅁䅁睂癹䅴权佄䅁䅁权睁䅁䅁权䡁允䅁允䅁䅁䅅䅁䙁䅁䅁䅁䅁䅁䅁䍄䉁䅁䅁兂䅁䅁䅍䅄䅁䅁䅕䅁䅁䝧畯ご䭅䝁䅁䅁䭁䍁䅷䅁䭁䅁䉣䅁䉁䅁䅁允䅁䅁䅯兢䅁䅁杷允䅁䅁䅧䅁䑁䅁䅁䅁䙁䅁䅁䅁奃杸䉴权敂䅁䅁兂䅁䅁䅁䴫嘴兑䅯䅑䅁䅁䅯杊䅁䅁䅯䅂䍁䅧䅯允䅁䅁䅅䅁䉁䅁䅁杄䭁䅁䅁睍畁䑁䅧睍䅁䅁杷允䅁䅁䅧䅁䑁䅁䅁䅁䙁䅁䅁䅁奃杸䉴权坂䅁䅁兂䅁䅁䅁䵏嘸兑䅯村䅁䅁䅯杊䅁䅁䅯䅂䍁䅧䅯允䅁䅁䅅䅁䉁䅁䅁杄䭁䅁䅁䅍畁䑁䅧䅏䅁䅁杷允䅁䅁䅧䅁䑁䅁䅁䅁䙁䅁䅁䅁奃杸䉴权捂䅁䅁兂䅁䅁䅁䴸嘴兑䅯睍䅁䅁䅯杊䅁䅁䅯䅂䍁䅧䅯允䅁䅁䅅䅁䉁䅁䅁兂䙃ㄶ㑇案㙆䅑杷允䅁䅁䅕䅁䑁䅁䅷䅁䙁䅁䅁䅁杂癹䅴权坃䅁䅁权䥂䅁䅁权䡁允䅁允䅁䅁䅅䅁䙁䙁䑧㥥湳穨䍂䍄䉁䅁䅁䅃䅁䅁䅍䅁䅁䅁䅕䅁䅁䩁䝪ぃ䭅䙁䅷䅁䙁䅁䅁䅁睂到䉖权䑁䅁䅁权流䅁䅁权䕁䅁䅋权䉁䅁䅁允䅁䅁䅅䅁䙁䍁坳偸㥊䥔䅴䍄䉁䅁䅁兂䅁䅁䅍䅄䅁䅁䅕䅁䅁䝧畯ご䭅䝁䅍䅁䭁䑁䅅䅁䭁䅁䉣䅁䉁䅁䅁允䅁䅁䅕䅁䅁䅁䅁䅁䵁䅉䅅䅁䥁䅁䅁睁䅁䅁䅁兂䅁䅁䅁䵭䱙兑䅯䅇䅁䅁䅕䅁䅁佁佺商䭅䕁䅣䅁䭁䍁䅙䅁䭁䅁䅑潁䭁䅁䅅䅁䉁䅁䅁允䅁䅁䅕敨剴䉵䰴䕬䵁䅉䅅䅁䙁䅁䅁睁䵁䅁䅁兂䅁䅁䅁䥅㑈䅑䅯杴䅁䅁䅯李䅁䅁䅯睂䅅䅁䅅䅁䉁䅁䅁兂䅁䅁煄渱⼴村杷允䅁䅁䅧䅁䑁䅁䅁䅁䙁䅁䅁䅁奃杸䉴权捂䅁䅁兂䅁䅁䅁䴸嘴兑䅯䅏䅁䅁䅯杊䅁䅁䅯䅂䍁䅧䅯允䅁䅁䅅䅁䉁䅁䅁兂䥂場啯浲㝎䅑杷允䅁䅁䅕䅁䑁䅁䅷䅁䙁䅁䅁䅁䅂智䅴权杂䅁䅁权䉂䅁䅁权䡁允䅁允䅁䅁䅅䅁䭁䡁䅉䅁䵁䅉䅅䅁䙁䅁䅁睁䵁䅁䅁兂䅁䅁䅁祥倱兑䅯杚䅁䅁䅯材䅁䅁䅯睂䅅䅁䅅䅁䉁䅁䅁权扁允䅁䍄䉁䅁䅁兂䅁䅁䅍䅄䅁䅁䅕䅁䅁䑧婴ご䭅䱁䅍䅁䭁䑁䄸䅁䭁䅁䉣䅁䉁䅁䅁允䅁䅁䅕䅁䅁䅁䅁䅁䵁䅉䅅䅁䙁䅁䅁睁䵁䅁䅁兂䅁䅁䅃楡倵兑䅯䄶䅁䅁䅯睒䅁䅁䅯睂䅅䅁䅅䅁䉁䅁䅁兂䅁䅁䅁䅁䅁䅁杷允䅁䅁䅕䅁䑁䅁䅷䅁䙁䅁䅁䥁啂䙂䉂权杂䅁䅁权硁䅁䅁权䡁允䅁允䅁䅁䅅䅁䭁䝁䄸䅁䵁䅉䅅䅁䥁䅁䅁睁䅁䅁䅁兂䅁䅁䅁䵭䱙兑䅯杘䅁䅁䅕䅁䅁偁佪商䭅䑁䅧䅁䭁䍁䅙䅁䭁䅁䅑潁䭁䅁䅅䅁䉁䅁䅁允䅁䅁䄴权䅁䑁䅑杌祁䑁䅉䅁䵁䅉䅅䅁䙁䅁䅁睁䵁䅁䅁兂䅁䅁䅃䭳偤兑䅯䄴䅁䅁䅯李䅁䅁䅯睂䅅䅁䅅䅁䉁䅁䅁兂䅁䅁䅁䅁䅁䅁杷允䅁䅁䅕䅁䑁䅁䅷䅁䙁䅁䅁䥁啂䙂䉂权䱄䅁䅁权ぁ䅁䅁权䡁允䅁允䅁䅁䅅䅁䙁䅁䅁䅁䅁䅁䅁䍄䉁䅁䅁䅃䅁䅁䅍䅁䅁䅁䅕䅁䅁䩁䝪ぃ䭅䙁䅷䅁䙁䅁䅁䅁睄桺䉖权㥁䅁䅁权流䅁䅁权䕁䅁䅋权䉁䅁䅁允䅁䅁䅅䅁䙁䵁ㅐ䙋偹潙䅖䍄䉁䅁䅁兂䅁䅁䅍䅄䅁䅁䅕䅁䅁䕧求ご䭅䵁䄴䅁䭁䅁䅍䅁䭁䅁䉣䅁䉁䅁䅁允䅁䅁䅕桺乩穢䐲䐶䴸䅉䅅䅁䥁䅁䅁睁䅁䅁䅁兂䅁䅁䅁䵭䱙兑䅯杘䅁䅁䅕䅁䅁乁䝄ぃ䭅䍁䅷䅁䭁䍁䅙䅁䭁䅁䅑潁䭁䅁䅅䅁䉁䅁䅁允䅁䅁䅯兇䅁䅁杷允䅁䅁䅕䅁䑁䅁䅷䅁䙁䅁䅁䅁睂癹䅴权㙄䅁䅁权䭂䅁䅁权䡁允䅁允䅁䅁䅅䅁䙁䅁䅁䕫灲汬䍎䍄䉁䅁䅁兂䅁䅁䅍䅄䅁䅁䅕䅁䅁䕁乄〫䭁䭁䅫䅁䭁䕁䅯䅁䭁䅁䉣䅁䉁䅁䅁允䅁䅁䅯权䅅䅁杷允䅁䅁䅧䅁䑁䅁䅁䅁䙁䅁䅁䅁奃杸䉴权敂䅁䅁兂䅁䅁䅁䵅嘸兑䅯兓䅁䅁䅯杊䅁䅁䅯䅂䍁䅧䅯允䅁䅁䅅䅁䉁䅁䅁杄䭁䅁䅁䅍畁䑁䅫䅎䅁䅁杷允䅁䅁䅧䅁䑁䅁䅁䅁䙁䅁䅁䅁奃杸䉴权奁䅁䅁兂䅁䅁䅁乣噅兑䅯児䅁䅁䅯杊䅁䅁䅯䅂䍁䅧䅯允䅁䅁䅅䅁䉁䅁䅁兂婃䑷㈯攫唫䅑杷允䅁䅁䅧䅁䑁䅁䅁䅁䙁䅁䅁䅁奃杸䉴权呂䅁䅁兂䅁䅁䅁䵐嘸兑䅯免䅁䅁䅯杊䅁䅁䅯䅂䍁䅧䅯允䅁䅁䅅䅁䉁䅁䅁杄䥁䅁䅁䅍畁䑁䅫䅁䵁䅉䅅䅁䙁䅁䅁睁䵁䅁䅁兂䅁䅁䅁䡫㑢䅑䅯杴䅁䅁䅯䅔䅁䅁䅯睂䅅䅁䅅䅁䉁䅁䅁兂䅁䭁塁乑䵊村杷允䅁䅁䅕䅁䑁䅁䅷䅁䙁䅁䅁䅁乂ㅈ䉂权祄䅁䅁权㝁䅁䅁权䡁允䅁允䅁䅁䅅䅁䙁䵁吱煳敌硅䅎䍄䉁䅁䅁䅃䅁䅁䅍䅁䅁䅁䅕䅁䅁䩁䝪ぃ䭅䙁䅷䅁䙁䅁䅁䅁㑄桺䉖权䑂䅁䅁权流䅁䅁权䕁䅁䅋权䉁䅁䅁允䅁䅁䅅䅁佁䅁䅯䅁ぁ䍁䄴睍㑁䅁䅁䍄䉁䅁䅁兂䅁䅁䅍䅄䅁䅁䅕䅁䅁䙁坔歔䭅䩁䅉䅁䭁䕁䅙䅁䭁䅁䉣䅁䉁䅁䅁允䅁䅁䅕䅁䅁䄸䕇猱䵅䅉䅅䅁䙁䅁䅁睁䵁䅁䅁兂䅁䅁䅁住佒兑䅯䄴䅁䅁䅯免䅁䅁䅯睂䅅䅁䅅䅁䉁䅁䅁兂䅁䅁䅁䅁䅁䅁杷允䅁䅁䅧䅁䑁䅁䅁䅁䙁䅁䅁䅁奃杸䉴权敂䅁䅁兂䅁䅁䅁䴵嘴兑䅯睐䅁䅁䅯杊䅁䅁䅯䅂䍁䅧䅯允䅁䅁䅅䅁䉁䅁䅁杄䥁䅁䅁䅏畁䑁䅫䅁䵁䅉䅅䅁䙁䅁䅁睁䵁䅁䅁兂䅁䅁䅃䝑偖兑䅯䄫䅁䅁䅯李䅁䅁䅯睂䅅䅁䅅䅁䉁䅁䅁兂䅁䅁䅁䅁䅁䅁杷允䅁䅁䅧䅁䑁䅁䅁䅁䙁䅁䅁䅁奃杸䉴权敂䅁䅁兂䅁䅁䅁䵷䱙兑䅯村䅁䅁䅯杊䅁䅁䅯䅂䍁䅧䅯允䅁䅁䅅䅁䉁䅁䅁权敂䅁䅁䍄䉁䅁䅁兂䅁䅁䅍䅄䅁䅁䅕䅁䅁䡧睄歔䭅佁䅧䅁䭁䑁䅉䅁䭁䅁䉣䅁䉁䅁䅁允䅁䅁䅕䅁䅁䅁䅁䅁䵁䅉䅅䅁䙁䅁䅁睁䵁䅁䅁兂䅁䅁䅁㙲偒兑䅯末䅁䅁䅯䅏䅁䅁䅯睂䅅䅁䅅䅁䉁䅁䅁兂䅁䭁湄䐰吴村杷允䅁䅁䅧䅁䑁䅁䅁䅁䙁䅁䅁䅁奃杸䉴权敂䅁䅁兂䅁䅁䅁䵰嘸兑䅯睍䅁䅁䅯杊䅁䅁䅯䅂䍁䅧䅯允䅁䅁䅅䅁䉁䅁䅁兂穁積積積祍䅑杷允䅁䅁䅕䅁䑁䅁䅷䅁䙁䅁䅁䅁㑁䔵䈵权䭄䅁䅁权䑁䅁䅁权䡁允䅁允䅁䅁䅅䅁䙁䥁慩扅漯癖⽅䍄䉁䅁䅁䅃䅁䅁䅍䅁䅁䅁䅕䅁䅁䩁䝪ぃ䭅䉁䅧䅁䙁䅁䅁䅁䥄杸䉴权㙁䅁䅁权流䅁䅁权䕁䅁䅋权䉁䅁䅁允䅁䅁䅅䅁䭁䍁䄰䅁䵁䅉䅅䅁䙁䅁䅁睁䵁䅁䅁兂䅁䅁䅃䝑偖兑䅯杚䅁䅁䅯兑䅁䅁䅯睂䅅䅁䅅䅁䉁䅁䅁权呁允䅁䍄䉁䅁䅁兂䅁䅁䅍䅄䅁䅁䅕䅁䅁䍁潁唫䭁䱁䅳䅁䭁䑁䅙䅁䭁䅁䉣䅁䉁䅁䅁允䅁䅁䅕䅁䅁奏㘫啈䵉䅉䅅䅁䙁䅁䅁睁䵁䅁䅁兂䅁䅁䅃䭳偤兑䅯朹䅁䅁䅯李䅁䅁䅯睂䅅䅁䅅䅁䉁䅁䅁兂䅁䅁䅁䅁䅁䅁杷允䅁䅁䅕䅁䑁䅁䅷䅁䙁䅁䅁䅁杁偋䅬权⽃䅁䅁权癁䅁䅁权䡁允䅁允䅁䅁䅅䅁䙁䅁䅁䅁䅁䅁䅁䍄䉁䅁䅁兂䅁䅁䅍䅄䅁䅁䅕䅁䅁䍁潁唫䭁䭁䅫䅁䭁䕁䅧䅁䭁䅁䉣䅁䉁䅁䅁允䅁䅁䅯权䅅䅁杷允䅁䅁䅧䅁䑁䅁䅁䅁䙁䅁䅁䅁奃杸䉴权捂䅁䅁兂䅁䅁䅁䵅嘸兑䅯䅓䅁䅁䅯杊䅁䅁䅯䅂䍁䅧䅯允䅁䅁䅅䅁䉁䅁䅁杄䭁䅁䅁杍畁䑁䅑䅏䅁䅁杷允䅁䅁䅕䅁䑁䅁䅷䅁䙁䅁䅁䅁元癤䅨权䕁允䅁权䩂䅁䅁权䡁允䅁允䅁䅁䅅䅁䙁䱁扊畗樴祺䅒䍄䉁䅁䅁兂䅁䅁䅍䅄䅁䅁䅕䅁䅁䕁乄〫䭁佁䄴䅁䭁䕁䅧䅁䭁䅁䉣䅁䉁䅁䅁允䅁䅁䅕楄㥱䨸婈歓䵁䅉䅅䅁䙁䅁䅁睁䵁䅁䅁兂䅁䅁䅃楡倵兑䅯兩䅁䅁䅯䅐䅁䅁䅯睂䅅䅁䅅䅁䉁䅁䅁权瑃䅁䅁䍄䉁䅁䅁兂䅁䅁䅍䅄䅁䅁䅕䅁䅁䕧求ご䭅䵁䅅䅁䭁䑁䄸䅁䭁䅁䉣䅁䉁䅁䅁允䅁䅁䅕䅁䅁䅁䅁䅁䵁䅉䅅䅁䙁䅁䅁睁䵁䅁䅁兂䅁䅁䅁䡫㑢䅑䅯睵䅁䅁䅯児䅁䅁䅯睂䅅䅁䅅䅁䉁䅁䅁兂䅁䅁扄ㅦ牷村杷允䅁䅁䅕䅁䑁䅁䅷䅁䙁䅁䅁䅁杄晧䅨权浂䅁䅁权㡁䅁䅁权䡁允䅁允䅁䅁䅅䅁䭁䅁䈴䅁䵁䅉䅅䅁䙁䅁䅁睁䵁䅁䅁兂䅁䅁䅃楡倵兑䅯睲䅁䅁䅯睓䅁䅁䅯睂䅅䅁䅅䅁䉁䅁䅁兂䅁䅁䅁䅁䅁䅁杷允䅁䅁䅕䅁䑁䅁䅷䅁䙁䅁䅁䵁䅃水䉂权千䅁䅁权䩂䅁䅁权䡁允䅁允䅁䅁䅅䅁䙁䉁䵲乚瀸塕䉚䍄䉁䅁䅁䅃䅁䅁䅍䅁䅁䅁䅕䅁䅁䩁䝪ぃ䭅䙁䅷䅁䙁䅁䅁䅁睄桺䉖权㡁䅁䅁权流䅁䅁权䕁䅁䅋权䉁䅁䅁允䅁䅁䅅䅁䙁䭁䠵場啯䥫䅸䍄䉁䅁䅁兂䅁䅁䅍䅄䅁䅁䅕䅁䅁䡧睄歔䭅䱁䅯䅁䭁䑁䅳䅁䭁䅁䉣䅁䉁䅁䅁允䅁䅁䅕䅁兄止卦啇䵉䅉䅅䅁䙁䅁䅁睁䵁䅁䅁兂䅁䅁䵄祑愲兑䅯䅭䅁䅁䅯杓䅁䅁䅯睂䅅䅁䅅䅁䉁䅁䅁兂䅁䅁䅁䅁䅁䅁杷允䅁䅁䅧䅁䑁䅁䅁䅁䙁䅁䅁䅁奃杸䉴权捂䅁䅁兂䅁䅁䅁䴸嘴兑䅯杓䅁䅁䅯杊䅁䅁䅯䅂䍁䅧䅯允䅁䅁䅅䅁䉁䅁䅁兂畃⭒㙆䝆䴶䅑杷允䅁䅁䅕䅁䑁䅁䅷䅁䙁䅁䅁䅁㑁䔵䈵权浄䅁䅁权䝂䅁䅁权䡁允䅁允䅁䅁䅅䅁䙁䅁䅁䅁䅁䅁䅁䍄䉁䅁䅁䅃䅁䅁䅍䅁䅁䅁䅕䅁䅁䩁䝪ぃ䭅䙁䅫䅁䙁䅁䅁䅁䅂到䉖权⽁䅁䅁权流䅁䅁权䕁䅁䅋权䉁䅁䅁允䅁䅁䅅䅁䭁䍁䅙䅁䵁䅉䅅䅁䙁䅁䅁睁䵁䅁䅁兂䅁䅁䅁䵑㜳䅑䅯朵䅁䅁䅯兏䅁䅁䅯睂䅅䅁䅅䅁䉁䅁䅁兂䅁䅁䅁䅁䅁䅁杷允䅁䅁䅧䅁䑁䅁䅁䅁䙁䅁䅁䅁奃杸䉴权捂䅁䅁兂䅁䅁䅁䴷嘴兑䅯䅌䅁䅁䅯杊䅁䅁䅯䅂䍁䅧䅯允䅁䅁䅅䅁䉁䅁䅁兂獄払敧晒啘䅑杷允䅁䅁䅕䅁䑁䅁䅷䅁䙁䅁䅁䅁杁偋䅬权㉃䅁䅁权㝁䅁䅁权䡁允䅁允䅁䅁䅅䅁䙁䅁䅁䑁䉶䉋䍤䍄䉁䅁䅁兂䅁䅁䅍䅄䅁䅁䅕䅁䅁䙧䕑䕕䭅䝁䅍䅁䭁䕁䅁䅁䭁䅁䉣䅁䉁䅁䅁允䅁䅁䅕䥁桃潒⽈歚䵉䅉䅅䅁䙁䅁䅁睁䵁䅁䅁兂䅁䅁䅁乖佚兑䅯睷䅁䅁䅯睓䅁䅁䅯睂䅅䅁䅅䅁䉁䅁䅁兂⽁䠳䡵桺潧䅑杷允䅁䅁䅕䅁䑁䅁䅷䅁䙁䅁䅁䅁杄晧䅨权灃䅁䅁权㑁䅁䅁权䡁允䅁允䅁䅁䅅䅁䭁䅁䉯䅁䵁䅉䅅䅁䙁䅁䅁睁䵁䅁䅁兂䅁䅁䅁住佒兑䅯䄫䅁䅁䅯睁䅁䅁䅯睂䅅䅁䅅䅁䉁䅁䅁兂䅁䅁䅁䅁䅁䅁杷允䅁䅁䅕䅁䑁䅁䅷䅁䙁䅁䅁䥁睂䔸䈵权乄䅁䅁权䍂䅁䅁权䡁允䅁允䅁䅁䅅䅁䙁䍁慷煃呄楴䅎䍄䉁䅁䅁兂䅁䅁䅍䅄䅁䅁䅕䅁䅁䕺瑍歭䭅䩁䅉䅁䭁䍁䄸䅁䭁䅁䉣䅁䉁䅁䅁允䅁䅁䅕䅁䅁䅁䅁䅁䵁䅉䅅䅁䙁䅁䅁睁䵁䅁䅁兂䅁䅁䅁䵙㝲䅑䅯杁䅅䅁䅯䅔䅁䅁䅯睂䅅䅁䅅䅁䉁䅁䅁兂啃䱩佨其㥈睐杷允䅁䅁䅕䅁䑁䅁䅷䅁䙁䅁䅁䅁允晧䅨权祄䅁䅁权睁䅁䅁权䡁允䅁允䅁䅁䅅䅁䙁䅁䅁䅁䅁䅁䅁䍄䉁䅁䅁兂䅁䅁䅍䅄䅁䅁䅕䅁䅁䙧䕑䕕䭅佁䅯䅁䭁䍁䄸䅁䭁䅁䉣䅁䉁䅁䅁允䅁䅁䅕䅁䅁䅁䅁䅁䵁䅉䅅䅁䙁䅁䅁睁䵁䅁䅁兂䅁䅁䅁剔儹兑䅯䅭䅁䅁䅯免䅁䅁䅯睂䅅䅁䅅䅁䉁䅁䅁兂䅁䅁䅁䅁䅁䅁杷允䅁䅁䅧䅁䑁䅁䅁䅁䙁䅁䅁䅁奃杸䉴权捂䅁䅁兂䅁䅁䅁䴷嘴兑䅯䅍䅁䅁䅯杊䅁䅁䅯䅂䍁䅧䅯允䅁䅁䅅䅁䉁䅁䅁兂䭁㘱睎奈塺䅑杷允䅁䅁䅕䅁䑁䅁䅷䅁䙁䅁䅁䵁䅃水䉂权橂䅁䅁权䉂䅁䅁权䡁允䅁允䅁䅁䅅䅁䙁佁匫奎䡄敏䉤䍄䉁䅁䅁兂䅁䅁䅍䅄䅁䅁䅕䅁䅁䙧䕑䕕䭅䱁䄰䅁䭁䑁䅁䅁䭁䅁䉣䅁䉁䅁䅁允䅁䅁䅕䅁䅁䅁䅁䅁䵁䅉䅅䅁䥁䅁䅁睁䅁䅁䅁兂䅁䅁䅁䵭䱙兑䅯䅘䅁䅁䅕䅁䅁䡁剄商䭅䑁䅧䅁䭁䍁䅙䅁䭁䅁䅑潁䭁䅁䅅䅁䉁䅁䅁允䅁䅁䅕摺䙈楳堫歧䵁䅉䅅䅁䙁䅁䅁睁䵁䅁䅁兂䅁䅁䅁䡫㑢䅑䅯关䅁䅁䅯睍䅁䅁䅯睂䅅䅁䅅䅁䉁䅁䅁兂䅁䵁婁呕䑂村杷允䅁䅁䅕䅁䑁䅁䅷䅁䙁䅁䅁䅁㑁䔵䈵权慃䅁䅁权㡁䅁䅁权䡁允䅁允䅁䅁䅅䅁䙁䵁摤琲摒硰䍎䍄䉁䅁䅁兂䅁䅁䅍䅄䅁䅁䅕䅁䅁䅁乓ご䭅偁䅧䅁䭁䍁䄸䅁䭁䅁䉣䅁䉁䅁䅁允䅁䅁䅕䅁䅁䅁䅁䅁䵁䅉䅅䅁䙁䅁䅁睁䵁䅁䅁兂䅁䅁䅁䵣㝲䅑䅯朵䅁䅁䅯兎䅁䅁䅯睂䅅䅁䅅䅁䉁䅁䅁兂䅁䅁䅁䅁䅁䅁杷允䅁䅁䅧䅁䑁䅁䅁䅁䙁䅁䅁䅁奃杸䉴权敂䅁䅁兂䅁䅁䅁䵬嘸兑䅯兎䅁䅁䅯杊䅁䅁䅯䅂䍁䅧䅯允䅁䅁䅅䅁䉁䅁䅁兂晁敨剴䝵浚䅑杷允䅁䅁䅧䅁䑁䅁䅁䅁䙁䅁䅁䅁奃杸䉴权捂䅁䅁兂䅁䅁䅁乣噅兑䅯睎䅁䅁䅯杊䅁䅁䅯䅂䍁䅧䅯允䅁䅁䅅䅁䉁䅁䅁兂摁剅味灍䉵䅑杷允䅁䅁䅧䅁䑁䅁䅁䅁䙁䅁䅁䅁奃杸䉴权敂䅁䅁兂䅁䅁䅁䴷嘴兑䅯睐䅁䅁䅯杊䅁䅁䅯䅂䍁䅧䅯允䅁䅁䅅䅁䉁䅁䅁兂䥂場啯焷慄䅑杷允䅁䅁䅕䅁䑁䅁䅷䅁䙁䅁䅁䥁煂歌䈹权乄䅁䅁权⽁䅁䅁权䡁允䅁允䅁䅁䅅䅁䙁䅁䅁䅁䅁䅁䅁䍄䉁䅁䅁兂䅁䅁䅍䅄䅁䅁䅕䅁䅁䕁昰䕕䭅䭁䅕䅁䭁䕁䅁䅁䭁䅁䉣䅁䉁䅁䅁允䅁䅁䅣䅁䅁䅁㙃欴䵁䅉䅅䅁䙁䅁䅁睁䵁䅁䅁兂䅁䅁䅄佧兊兑䅯杮䅁䅁䅯䅑䅁䅁䅯睂䅅䅁䅅䅁䉁䅁䅁兂浃㡭村䡳奌睐杷允䅁䅁䅧䅁䑁䅁䅁䅁䙁䅁䅁䅁奃杸䉴权奁䅁䅁兂䅁䅁䅁䴷嘴兑䅯䅑䅁䅁䅯杊䅁䅁䅯䅂䍁䅧䅯允䅁䅁䅅䅁䉁䅁䅁兂歃䑣䬰㔱䍏䅑杷允䅁䅁䅕䅁䑁䅁䅷䅁䙁䅁䅁䅁允晧䅨权橂䅁䅁权䱂䅁䅁权䡁允䅁允䅁䅁䅅䅁䙁䅁䅁䵺䕯䡯䌵䍄䉁䅁䅁兂䅁䅁䅍䅄䅁䅁䅕䅁䅁䙁睳ご䭅乁䅉䅁䭁䕁䅕䅁䭁䅁䉣䅁䉁䅁䅁允䅁䅁䅕䡇䄰灸䉮啍䵁䅉䅅䅁䥁䅁䅁睁䅁䅁䅁兂䅁䅁䅁䵭䱙兑䅯杘䅁䅁䅕䅁䅁䩁偔商䭅䑁䅅䅁䭁䍁䅙䅁䭁䅁䅑潁䭁䅁䅅䅁䉁䅁䅁允䅁䅁䅕体㙆䭆䠷䕓䵁䅉䅅䅁䙁䅁䅁睁䵁䅁䅁兂䅁䅁䅁䵑㜳䅑䅯杭䅁䅁䅯杏䅁䅁䅯睂䅅䅁䅅䅁䉁䅁䅁兂䅁䅁䅁䅁䅁䅁杷允䅁䅁䅕䅁䑁䅁䅷䅁䙁䅁䅁䥁䅂啚䈹权䑄䅁䅁权㥁䅁䅁权䡁允䅁允䅁䅁䅅䅁䙁䅁䅁䅁䅁䅁䅁䍄䉁䅁䅁䅃䅁䅁䅍䅁䅁䅁䅕䅁䅁䩁䝪ぃ䭅䙁䅷䅁䙁䅁䅁䅁獄桺䉖权⽁䅁䅁权流䅁䅁权䕁䅁䅋权䉁䅁䅁允䅁䅁䅅䅁䙁䅁塲㍯摃乘䅰䍄䉁䅁䅁兂䅁䅁䅍䅄䅁䅁䅕䅁䅁䉁䉃䔫䭁偁䄴䅁䭁䍁䄸䅁䭁䅁䉣䅁䉁䅁䅁允䅁䅁䅕䅁䅁猶㙉唳䵅䅉䅅䅁䙁䅁䅁睁䵁䅁䅁兂䅁䅁䅁䵑㜳䅑䅯关䅁䅁䅯䅍䅁䅁䅯睂䅅䅁䅅䅁䉁䅁䅁兂䅁䅁䅁䅁䅁䅁杷允䅁䅁䅕䅁䑁䅁䅷䅁䙁䅁䅁䅁乂ㅈ䉂权䕁允䅁权㡁䅁䅁权䡁允䅁允䅁䅁䅅䅁䙁䅁䅁䅁䅁䅁䅁䍄䉁䅁䅁䅃䅁䅁䅍䅁䅁䅁䅕䅁䅁䩁䝪ぃ䭅䙁䄴䅁䙁䅁䅁䅁允硺䉖权䭂䅁䅁权流䅁䅁权䕁䅁䅋权䉁䅁䅁允䅁䅁䅅䅁佁䅁䅯䅁硁䍁䄴睎祁䅁䅁䍄䉁䅁䅁兂䅁䅁䅍䅄䅁䅁䅕䅁䅁䡁䭄〫䭁䝁䅙䅁䭁䕁䅯䅁䭁䅁䉣䅁䉁䅁䅁允䅁䅁䅯兇䅅䅁杷允䅁䅁䅧䅁䑁䅁䅁䅁䙁䅁䅁䅁奃杸䉴权兂䅁䅁兂䅁䅁䅁䵐嘸兑䅯睑䅁䅁䅯杊䅁䅁䅯䅂䍁䅧䅯允䅁䅁䅅䅁䉁䅁䅁杄䥁䅁䅁李畁䑁䅫䅁䵁䅉䅅䅁䙁䅁䅁睁䵁䅁䅁兂䅁䅁䅁䵑㜳䅑䅯杪䅁䅁䅯䅌䅁䅁䅯睂䅅䅁䅅䅁䉁䅁䅁兂䅁䅁䅁䅁䅁䅁杷允䅁䅁䅕䅁䑁䅁䅷䅁䙁䅁䅁䅁䅄倹䅴权啃䅁䅁权乂䅁䅁权䡁允䅁允䅁䅁䅅䅁䭁䑁䉁䅁䵁䅉䅅䅁䙁䅁䅁睁䵁䅁䅁兂䅁䅁䅁摪但兑䅯睷䅁䅁䅯児䅁䅁䅯睂䅅䅁䅅䅁䉁䅁䅁兂䅁䅁䅁䅁䅁䅁杷允䅁䅁䅕䅁䑁䅁䅷䅁䙁䅁䅁䅁权晹䅴权慃䅁䅁权睁䅁䅁权䡁允䅁允䅁䅁䅅䅁䙁䅁䅁䅁䅁䅁䅁䍄䉁䅁䅁䅃䅁䅁䅍䅁䅁䅁䅕䅁䅁䩁䝪ぃ䭅䙁䄴䅁䙁䅁䅁䅁啃硺䉖权畁䅁䅁权流䅁䅁权䕁䅁䅋权䉁䅁䅁允䅁䅁䅅䅁䙁䡁啳歲桦歏䄵䍄䉁䅁䅁兂䅁䅁䅍䅄䅁䅁䅕䅁䅁䡧睄歔䭅䱁䅙䅁䭁䑁䅯䅁䭁䅁䉣䅁䉁䅁䅁允䅁䅁䅕䅁兂穌䈯歆䵉䅉䅅䅁䙁䅁䅁睁䵁䅁䅁兂䅁䅁䅁剔儹兑䅯杁䅅䅁䅯免䅁䅁䅯睂䅅䅁䅅䅁䉁䅁䅁兂䅁䅁䅁䅁䅁䅁杷允䅁䅁䅧䅁䑁䅁䅁䅁䙁䅁䅁䅁奃杸䉴权捂䅁䅁兂䅁䅁䅁䵅嘸兑䅯杓䅁䅁䅯杊䅁䅁䅯䅂䍁䅧䅯允䅁䅁䅅䅁䉁䅁䅁杄䭁䅁䅁杍畁䑁䅙䅏䅁䅁杷允䅁䅁䅕䅁䑁䅁䅷䅁䙁䅁䅁䅁元癤䅨权㡄䅁䅁权䩂䅁䅁权䡁允䅁允䅁䅁䅅䅁䙁䕁㕄㥙噯〷䅰䍄䉁䅁䅁䅃䅁䅁䅍䅁䅁䅁䅕䅁䅁䩁䝪ぃ䭅䙁䄴䅁䙁䅁䅁䅁兄杸䉴权䕂䅁䅁权流䅁䅁权䕁䅁䅋权䉁䅁䅁允䅁䅁䅅䅁䭁䉁䅫䅁䵁䅉䅅䅁䙁䅁䅁睁䵁䅁䅁兂䅁䅁䅁㙲偒兑䅯䅮䅁䅁䅯睐䅁䅁䅯睂䅅䅁䅅䅁䉁䅁䅁兂䅁䅁䅁䅁䅁䅁杷允䅁䅁䅧䅁䑁䅁䅁䅁䙁䅁䅁䅁奃杸䉴权牁䅁䅁兂䅁䅁䅁䵐嘸兑䅯杌䅁䅁䅯杊䅁䅁䅯䅂䍁䅧䅯允䅁䅁䅅䅁䉁䅁䅁杄䕁䅁䅁免䅁䅁杷允䅁䅁䅧䅁䑁䅁䅁䅁䙁䅁䅁䅁奃杸䉴权奁䅁䅁兂䅁䅁䅁䵰嘸兑䅯睎䅁䅁䅯杊䅁䅁䅯䅂䍁䅧䅯允䅁䅁䅅䅁䉁䅁䅁兂㝂䭆䠵場䵯䅷杷允䅁䅁䅧䅁䑁䅁䅁䅁䙁䅁䅁䅁奃杸䉴权捂䅁䅁兂䅁䅁䅁䴷嘴兑䅯兑䅁䅁䅯杊䅁䅁䅯䅂䍁䅧䅯允䅁䅁䅅䅁䉁䅁䅁兂䥂場啯橦瀯䅑杷允䅁䅁䅕䅁䑁䅁䅷䅁䙁䅁䅁䥁䅂啚䈹权浄䅁䅁权乂䅁䅁权䡁允䅁允䅁䅁䅅䅁䙁䑁塂甹䘳晳⽣䍄䉁䅁䅁䅃䅁䅁䅍䅁䅁䅁䅕䅁䅁䩁䝪ぃ䭅䙁䅍䅁䙁䅁䅁䅁杁硺䉖权䩂䅁䅁权流䅁䅁权䕁䅁䅋权䉁䅁䅁允䅁䅁䅅䅁佁䅁䅯䅁祁䍁䄴睎ぁ䅁䅁䍄䉁䅁䅁兂䅁䅁䅍䅄䅁䅁䅕䅁䅁佁䉃䔫䭁䭁䅍䅁䭁䑁䅳䅁䭁䅁䉣䅁䉁䅁䅁允䅁䅁䅕䅁䅂卖偡䕎䵉䅉䅅䅁䙁䅁䅁睁䵁䅁䅁兂䅁䅁䅁䍉㕪䅑䅯䅴䅁䅁䅯兑䅁䅁䅯睂䅅䅁䅅䅁䉁䅁䅁兂䅁䅁橁睰摫村杷允䅁䅁䅧䅁䑁䅁䅁䅁䙁䅁䅁䅁奃杸䉴权敂䅁䅁兂䅁䅁䅁䴰䱙兑䅯杒䅁䅁䅯杊䅁䅁䅯䅂䍁䅧䅯允䅁䅁䅅䅁䉁䅁䅁权婁䅁䅁䍄䉁䅁䅁兂䅁䅁䅍䅄䅁䅁䅕䅁䅁䝧畯ご䭅䱁䅳䅁䭁䑁䄸䅁䭁䅁䉣䅁䉁䅁䅁允䅁䅁䅕䅁䅁䅁䅁䅁䵁䅉䅅䅁䙁䅁䅁睁䵁䅁䅁兂䅁䅁䅁䥅㑈䅑䅯䅁䅅䅁䅯䅐䅁䅁䅯睂䅅䅁䅅䅁䉁䅁䅁权䝁允䅁䍄䉁䅁䅁䅃䅁䅁䅍䅁䅁䅁䅕䅁䅁䩁䝪ぃ䭅䙁䅷䅁䙁䅁䅁䅁獄桺䉖权䱂䅁䅁权流䅁䅁权䕁䅁䅋权䉁䅁䅁允䅁䅁䅅䅁䙁乁橥䑣愳佱䅬䍄䉁䅁䅁兂䅁䅁䅍䅄䅁䅁䅕䅁䅁䍁潁唫䭁䥁䅫䅁䭁䕁䅫䅁䭁䅁䉣䅁䉁䅁䅁允䅁䅁䅯児䅅䅁杷允䅁䅁䅕䅁䑁䅁䅷䅁䙁䅁䅁䥁䅂啚䈹权橂䅁䅁权ぁ䅁䅁权䡁允䅁允䅁䅁䅅䅁䙁䅁䅁䅁䅁䅁䅁䍄䉁䅁䅁䅃䅁䅁䅍䅁䅁䅁䅕䅁䅁䩁䝪ぃ䭅䙁䅷䅁䙁䅁䅁䅁獄桺䉖权䵂䅁䅁权流䅁䅁权䕁䅁䅋权䉁䅁䅁允䅁䅁䅅䅁䙁䵁ㅐ䙋偷⬷䅖䍄䉁䅁䅁䅃䅁䅁䅍䅁䅁䅁䅕䅁䅁䩁䝪ぃ䭅䙁䅷䅁䙁䅁䅁䅁獄桺䉖权⭁䅁䅁权流䅁䅁权䕁䅁䅋权䉁䅁䅁允䅁䅁䅅䅁䙁䉁䘫ㄶ㑆⭖䅚䍄䉁䅁䅁兂䅁䅁䅍䅄䅁䅁䅕䅁䅁䙁睳ご䭅偁䅯䅁䭁䑁䅑䅁䭁䅁䉣䅁䉁䅁䅁允䅁䅁䅕䅁䅁䅁䅁䅁䵁䅉䅅䅁䥁䅁䅁睁䅁䅁䅁兂䅁䅁䅁䵭䱙兑䅯杘䅁䅁䅕䅁䅁䭁偔商䭅䍁䄸䅁䭁䍁䅙䅁䭁䅁䅑潁䭁䅁䅅䅁䉁䅁䅁允䅁䅁䅕児塲㍯㥁歇䵁䅉䅅䅁䥁䅁䅁睁䅁䅁䅁兂䅁䅁䅁䵭䱙兑䅯杘䅁䅁䅕䅁䅁䵁䝄ぃ䭅䑁䅷䅁䭁䍁䅙䅁䭁䅁䅑潁䭁䅁䅅䅁䉁䅁䅁允䅁䅁䅯杘䅁䅁杷允䅁䅁䅙䅁䑁䅁䅷䅁䙁䅁䅁䥁煂歌䈹权䕁允䅁权歂䅁䅁权䅁䅁䅁权桂䅁䅁允䅁䅁䅅䅁䙁䑁呫佭剡穔䅎䍄䉁䅁䅁䅃䅁䅁䅍䅁䅁䅁䅕䅁䅁䩁䝪ぃ䭅䉁䅧䅁䙁䅁䅁䅁元硺䉖权ㅁ䅁䅁权流䅁䅁权䕁䅁䅋权䉁䅁䅁允䅁䅁䅅䅁䙁乁橥䑣䬰㍇䄵䍄䉁䅁䅁兂䅁䅁䅍䅄䅁䅁䅕䅁䅁䕺瑍歭䭅䩁䅉䅁䭁䕁䅅䅁䭁䅁䉣䅁䉁䅁䅁允䅁䅁䅕䅁䅁䅁䅁䅁䵁䅉䅅䅁䙁䅁䅁睁䵁䅁䅁兂䅁䅁䅁䵑㜳䅑䅯睵䅁䅁䅯睓䅁䅁䅯睂䅅䅁䅅䅁䉁䅁䅁兂䅁䍁⽁砸䕆村杷允䅁䅁䅧䅁䑁䅁䅁䅁䙁䅁䅁䅁奃杸䉴权敂䅁䅁兂䅁䅁䅁䴷嘴兑䅯睁䅁䅁䅯杊䅁䅁䅯䅂䍁䅧䅯允䅁䅁䅅䅁䉁䅁䅁兂䅁䅁䅁䅁䅁䅁杷允䅁䅁䅕䅁䑁䅁䅷䅁䙁䅁䅁䅁䅄倹䅴权歄䅁䅁权㡁䅁䅁权䡁允䅁允䅁䅁䅅䅁䙁䍁牸䥳慒杆䅂䍄䉁䅁䅁兂䅁䅁䅍䅄䅁䅁䅕䅁䅁䝧畯ご䭅䥁䅫䅁䭁䕁䅯䅁䭁䅁䉣䅁䉁䅁䅁允䅁䅁䅯兲䅁䅁杷允䅁䅁䅧䅁䑁䅁䅁䅁䙁䅁䅁䅁奃杸䉴权兂䅁䅁兂䅁䅁䅁䵐嘸兑䅯睐䅁䅁䅯杊䅁䅁䅯䅂䍁䅧䅯允䅁䅁䅅䅁䉁䅁䅁杄䭁䅁䅁䅏畁䑁䅉䅏䅁䅁杷允䅁䅁䅧䅁䑁䅁䅁䅁䙁䅁䅁䅁奃杸䉴权敂䅁䅁兂䅁䅁䅁䴰䱙兑䅯兎䅁䅁䅯杊䅁䅁䅯䅂䍁䅧䅯允䅁䅁䅅䅁䉁䅁䅁权婁䅁䅁䍄䉁䅁䅁兂䅁䅁䅍䅄䅁䅁䅕䅁䅁䱧湃ご䭅䝁䅙䅁䭁䑁䅉䅁䭁䅁䉣䅁䉁䅁䅁允䅁䅁䅯元䅅䅁杷允䅁䅁䅕䅁䑁䅁䅷䅁䙁䅁䅁䅁㑁䔵䈵权畄䅁䅁权䍂䅁䅁权䡁允䅁允䅁䅁䅅䅁䙁䉁煗硅慷〰䅰䍄䉁䅁䅁䅃䅁䅁䅍䅁䅁䅁䅕䅁䅁䩁䝪ぃ䭅䕁䄴䅁䙁䅁䅁䅁杁硺䉖权㥁䅁䅁权流䅁䅁权䕁䅁䅋权䉁䅁䅁允䅁䅁䅅䅁佁䅁䅯䅁穁䍁䄴兏㑁䅁䅁䍄䉁䅁䅁䅃䅁䅁䅍䅁䅁䅁䅕䅁䅁䩁䝪ぃ䭅䉁䅧䅁䙁䅁䅁䅁䥄杸䉴权ㅁ䅁䅁权流䅁䅁权䕁䅁䅋权䉁䅁䅁允䅁䅁䅅䅁䭁䍁䄰䅁䵁䅉䅅䅁䙁䅁䅁睁䵁䅁䅁兂䅁䅁䅁䵙㝲䅑䅯兰䅁䅁䅯杍䅁䅁䅯睂䅅䅁䅅䅁䉁䅁䅁睂䅁䅁䅁䉁栯䅑杷允䅁䅁䅧䅁䑁䅁䅁䅁䙁䅁䅁䅁奃杸䉴权捂䅁䅁兂䅁䅁䅁䴷嘴兑䅯杓䅁䅁䅯杊䅁䅁䅯䅂䍁䅧䅯允䅁䅁䅅䅁䉁䅁䅁兂乄䵺䵺䩦灘䅑杷允䅁䅁䅕䅁䑁䅁䅷䅁䙁䅁䅁䥁煂歌䈹权歄䅁䅁权畁䅁䅁权䡁允䅁允䅁䅁䅅䅁䙁䅁䅁䅁䅁䅁䅁䍄䉁䅁䅁䅃䅁䅁䅍䅁䅁䅁䅕䅁䅁䩁䝪ぃ䭅䙁䅷䅁䙁䅁䅁䅁獄桺䉖权䍂䅁䅁权流䅁䅁权䕁䅁䅋权䉁䅁䅁允䅁䅁䅅䅁䙁偁潙䥘䬹敡䅬䍄䉁䅁䅁兂䅁䅁䅍䅄䅁䅁䅕䅁䅁䱧湃ご䭅䝁䅍䅁䭁䕁䅑䅁䭁䅁䉣䅁䉁䅁䅁允䅁䅁䅕䵁橂㍪牮啢䵉䅉䅅䅁䙁䅁䅁睁䵁䅁䅁兂䅁䅁䅁乖佚兑䅯睙䅁䅁䅯兎䅁䅁䅯睂䅅䅁䅅䅁䉁䅁䅁兂䅁䱁䕧䘫㝸村杷允䅁䅁䅕䅁䑁䅁䅷䅁䙁䅁䅁䅁啂欱䈵权奄䅁䅁权㑁䅁䅁权䡁允䅁允䅁䅁䅅䅁䙁䵁癯な歁䅣䅨䍄䉁䅁䅁䅃䅁䅁䅍䅁䅁䅁䅕䅁䅁䩁䝪ぃ䭅䙁䅷䅁䙁䅁䅁䅁㑄桺䉖权䍂䅁䅁权流䅁䅁权䕁䅁䅋权䉁䅁䅁允䅁䅁䅅䅁佁䅁䅷䅁瑁䑁䅍杌㑁䑁䅧䅁䵁䅉䅅䅁䙁䅁䅁睁䵁䅁䅁兂䅁䅁䅁晡但兑䅯杯䅁䅁䅯兓䅁䅁䅯睂䅅䅁䅅䅁䉁䅁䅁兂睁䝩煰㡑硬村杷允䅁䅁䅧䅁䑁䅁䅁䅁䙁䅁䅁䅁奃杸䉴权捂䅁䅁兂䅁䅁䅁䴷嘴兑䅯睁䅁䅁䅯杊䅁䅁䅯䅂䍁䅧䅯允䅁䅁䅅䅁䉁䅁䅁兂䅁䅁䅁䅁䅁䅁杷允䅁䅁䅕䅁䑁䅁䅷䅁䙁䅁䅁䥁獃欵䉚权䍁允䅁权䝂䅁䅁权䡁允䅁允䅁䅁䅅䅁䙁乁歡硵㤳硱䅖䍄䉁䅁䅁兂䅁䅁䅍䅄䅁䅁䅕䅁䅁䙧䕑䕕䭅䩁䅯䅁䭁䑁䅣䅁䭁䅁䉣䅁䉁䅁䅁允䅁䅁䅕䅁䅁䅁䅁䅁䵁䅉䅅䅁䥁䅁䅁睁䅁䅁䅁兂䅁䅁䅁䵭䱙兑䅯䅘䅁䅁䅕䅁䅁偁佪商䭅䕁䅁䅁䭁䍁䅙䅁䭁䅁䅑潁䭁䅁䅅䅁䉁䅁䅁允䅁䅁䄴权䅁䑁䅅杌㍁䑁䅙䅁䵁䅉䅅䅁䙁䅁䅁睁䵁䅁䅁兂䅁䅁䅁住佒兑䅯䅬䅁䅁䅯杌䅁䅁䅯睂䅅䅁䅅䅁䉁䅁䅁权㍁允䅁䍄䉁䅁䅁䅃䅁䅁䅍䅁䅁䅁䅕䅁䅁䩁䝪ぃ䭅䙁䅫䅁䙁䅁䅁䅁杁硺䉖权䝂䅁䅁权流䅁䅁权䕁䅁䅋权䉁䅁䅁允䅁䅁䅅䅁佁䅁䅷䅁瑁䑁䅕杌穁䑁䅣䅁䵁䅉䅅䅁䙁䅁䅁睁䵁䅁䅁兂䅁䅁䅄佧兊兑䅯睱䅁䅁䅯李䅁䅁䅯睂䅅䅁䅅䅁䉁䅁䅁权䭁允䅁䍄䉁䅁䅁䅃䅁䅁䅍䅁䅁䅁䅕䅁䅁䩁䝪ぃ䭅䙁䄴䅁䙁䅁䅁䅁歄桺䉖权㙁䅁䅁权流䅁䅁权䕁䅁䅋权䉁䅁䅁允䅁䅁䅅䅁佁䅁䅯䅁㑁䍁䄴䅏㍁䅁䅁䍄䉁䅁䅁兂䅁䅁䅍䅄䅁䅁䅕䅁䅁䕧求ご䭅䥁䅫䅁䭁䑁䅕䅁䭁䅁䉣䅁䉁䅁䅁允䅁䅁䅯兲䅁䅁杷允䅁䅁䅕䅁䑁䅁䅷䅁䙁䅁䅁䅁乂ㅈ䉂权畄䅁䅁权䩂䅁䅁权䡁允䅁允䅁䅁䅅䅁䙁䱁儶浱㥺汮䅎䍄䉁䅁䅁䅃䅁䅁䅍䅁䅁䅁䅕䅁䅁䩁䝪ぃ䭅䙁䅙䅁䙁䅁䅁䅁㑁硺䉖权畁䅁䅁权流䅁䅁权䕁䅁䅋权䉁䅁䅁允䅁䅁䅅䅁佁䅁䅯䅁睁䍁䄴䅏穁䅁䅁䍄䉁䅁䅁䅃䅁䅁䅍䅁䅁䅁䅕䅁䅁䩁䝪ぃ䭅䕁䄴䅁䙁䅁䅁䅁䅂到䉖权㍁䅁䅁权流䅁䅁权䕁䅁䅋权䉁䅁䅁允䅁䅁䅅䅁䭁䍁䅙䅁䵁䅉䅅䅁䙁䅁䅁睁䵁䅁䅁兂䅁䅁䅁䍉㕪䅑䅯睯䅁䅁䅯睓䅁䅁䅯睂䅅䅁䅅䅁䉁䅁䅁兂䅁䝁獃婊䱬村杷允䅁䅁䅕䅁䑁䅁䅷䅁䙁䅁䅁䅁㑁䔵䈵权楄䅁䅁权䵂䅁䅁权䡁允䅁允䅁䅁䅅䅁䙁䍁䍺畁歔䉶䅆䍄䉁䅁䅁兂䅁䅁䅍䅄䅁䅁䅕䅁䅁䝁确歔䭅佁䅧䅁䭁䍁䅷䅁䭁䅁䉣䅁䉁䅁䅁允䅁䅁䅕䅁䅁䅁䅁䅁䵁䅉䅅䅁䥁䅁䅁睁䅁䅁䅁兂䅁䅁䅁䵭䱙兑䅯杖䅁䅁䅕䅁䅁䑁偺商䭅䑁䅳䅁䭁䍁䅙䅁䭁䅁䅑潁䭁䅁䅅䅁䉁䅁䅁允䅁䅁䄴权䅁䑁䅁杌㍁䑁䅫䅁䵁䅉䅅䅁䥁䅁䅁睁䅁䅁䅁兂䅁䅁䅁䵭䱙兑䅯䅘䅁䅁䅕䅁䅁偁佪商䭅䑁䅅䅁䭁䍁䅙䅁䭁䅁䅑潁䭁䅁䅅䅁䉁䅁䅁允䅁䅁䄴权䅁䑁䅅杌祁䑁䅙䅁䵁䅉䅅䅁䙁䅁䅁睁䵁䅁䅁兂䅁䅁䅁住佒兑䅯睙䅁䅁䅯杌䅁䅁䅯睂䅅䅁䅅䅁䉁䅁䅁兂䅁䅁䅁䅁䅁䅁杷允䅁䅁䅕䅁䑁䅁䅷䅁䙁䅁䅁䅁䕁啪䈹权浂䅁䅁权䭂䅁䅁权䡁允䅁允䅁䅁䅅䅁䭁䉁䉑䅁䵁䅉䅅䅁䥁䅁䅁睁䅁䅁䅁兂䅁䅁䅁䵭䱙兑䅯杖䅁䅁䅕䅁䅁䍁偄商䭅䑁䅣䅁䭁䍁䅙䅁䭁䅁䅑潁䭁䅁䅅䅁䉁䅁䅁允䅁䅁䄴䅄䅁䍁䄰䅍畁䑁䅕䅏䅁䅁杷允䅁䅁䅕䅁䑁䅁䅷䅁䙁䅁䅁䅁允晧䅨权慃䅁䅁权硁䅁䅁权䡁允䅁允䅁䅁䅅䅁䙁䅁䅁佁協晋䉖䍄䉁䅁䅁兂䅁䅁䅍䅄䅁䅁䅕䅁䅁䭁欫ご䭅䱁䅧䅁䭁䑁䅳䅁䭁䅁䉣䅁䉁䅁䅁允䅁䅁䅕硎⽴挶半こ䵁䅉䅅䅁䙁䅁䅁睁䵁䅁䅁兂䅁䅁䅁偷㝔䅑䅯杬䅁䅁䅯䅓䅁䅁䅯睂䅅䅁䅅䅁䉁䅁䅁兂千慯穔楆㍙村杷允䅁䅁䅕䅁䑁䅁䅷䅁䙁䅁䅁䅁䅂智䅴权䙄䅁䅁权㡁䅁䅁权䡁允䅁允䅁䅁䅅䅁䙁䵁别猯䩅栰䅰䍄䉁䅁䅁䅃䅁䅁䅍䅁䅁䅁䅕䅁䅁䩁䝪ぃ䭅䙁䅷䅁䙁䅁䅁䅁㑄桺䉖权畁䅁䅁权流䅁䅁权䕁䅁䅋权䉁䅁䅁允䅁䅁䅅䅁佁䅁䅯䅁穁䍁䄴䅍硁䅁䅁䍄䉁䅁䅁兂䅁䅁䅍䅄䅁䅁䅕䅁䅁䝁䭄〫䭁䅁䉁䅁䭁䕁䅙䅁䭁䅁䉣䅁䉁䅁䅁允䅁䅁䅯睐䅅䅁杷允䅁䅁䅧䅁䑁䅁䅁䅁䙁䅁䅁䅁奃杸䉴权奁䅁䅁兂䅁䅁䅁䴷嘴兑䅯䅒䅁䅁䅯杊䅁䅁䅯䅂䍁䅧䅯允䅁䅁䅅䅁䉁䅁䅁兂獄払敧周兏䅑杷允䅁䅁䅕䅁䑁䅁䅷䅁䙁䅁䅁䥁睃ば䈹权元䅁䅁权㉁䅁䅁权䡁允䅁允䅁䅁䅅䅁䭁䅁䉯䅁䵁䅉䅅䅁䥁䅁䅁睁䅁䅁䅁兂䅁䅁䅁䵭䱙兑䅯䅘䅁䅁䅕䅁䅁偁佪商䭅䑁䅉䅁䭁䍁䅙䅁䭁䅁䅑潁䭁䅁䅅䅁䉁䅁䅁允䅁䅁䄴权䅁䑁䅍杌祁䑁䅕䅁䵁䅉䅅䅁䥁䅁䅁睁䅁䅁䅁兂䅁䅁䅁䵭䱙兑䅯杕䅁䅁䅕䅁䅁䍁偄商䭅䑁䅧䅁䭁䍁䅙䅁䭁䅁䅑潁䭁䅁䅅䅁䉁䅁䅁允䅁䅁䄴䅄䅁䍁䄰免畁䑁䅕李䅁䅁杷允䅁䅁䅧䅁䑁䅁䅁䅁䙁䅁䅁䅁奃杸䉴权捂䅁䅁兂䅁䅁䅁䴫嘴兑䅯睍䅁䅁䅯杊䅁䅁䅯䅂䍁䅧䅯允䅁䅁䅅䅁䉁䅁䅁杄䭁䅁䅁䅎畁䑁䅕免䅁䅁杷允䅁䅁䅕䅁䑁䅁䅷䅁䙁䅁䅁䅁睂癹䅴权䱃䅁䅁权祁䅁䅁权䡁允䅁允䅁䅁䅅䅁䙁佁兆ね⼲噰䅂䍄䉁䅁䅁兂䅁䅁䅍䅄䅁䅁䅕䅁䅁䱧湃ご䭅偁䅑䅁䭁䑁䅧䅁䭁䅁䉣䅁䉁䅁䅁允䅁䅁䅕䅁䅁䅁䅁䅁䵁䅉䅅䅁䥁䅁䅁睁䅁䅁䅁兂䅁䅁䅁䵭䱙兑䅯䅘䅁䅁䅕䅁䅁䑁偺商䭅䅁䅍䅁䭁䍁䅙䅁䭁䅁䅑潁䭁䅁䅅䅁䉁䅁䅁允䅁䅁䄴䅃䅁䑁䅁杌㕁䅁䅁䍄䉁䅁䅁䅃䅁䅁䅍䅁䅁䅁䅕䅁䅁䩁䝪ぃ䭅䙁䅷䅁䙁䅁䅁䅁睂到䉖权㡁䅁䅁权流䅁䅁权䕁䅁䅋权䉁䅁䅁允䅁䅁䅅䅁䙁䍁祈䙃䘲潡䅴䍄䉁䅁䅁兂䅁䅁䅍䅄䅁䅁䅕䅁䅁䭁䩄〫䭁䥁䅫䅁䭁䑁䅳䅁䭁䅁䉣䅁䉁䅁䅁允䅁䅁䅯兲䅁䅁杷允䅁䅁䅕䅁䑁䅁䅷䅁䙁䅁䅁䅁扂䕍䈹权㉄䅁䅁权畁䅁䅁权䡁允䅁允䅁䅁䅅䅁䙁䅁䅁䅁䅁䅁䅁䍄䉁䅁䅁兂䅁䅁䅍䅄䅁䅁䅕䅁䅁䭁欫ご䭅䱁䄰䅁䭁䕁䅙䅁䭁䅁䉣䅁䉁䅁䅁允䅁䅁䅕〶㙙塑呬啔䵁䅉䅅䅁䥁䅁䅁睁䅁䅁䅁兂䅁䅁䅁䵭䱙兑䅯杘䅁䅁䅕䅁䅁䩁偄商䭅䕁䅍䅁䭁䍁䅙䅁䭁䅁䅑潁䭁䅁䅅䅁䉁䅁䅁允䅁䅁䅕䅁䅁䅁㑃䕡䵁䅉䅅䅁䙁䅁䅁睁䵁䅁䅁兂䅁䅁䅁住佒兑䅯杴䅁䅁䅯兓䅁䅁䅯睂䅅䅁䅅䅁䉁䅁䅁兂䩄卫灲牧啫村杷允䅁䅁䅕䅁䑁䅁䅷䅁䙁䅁䅁䅁扂䕍䈹权䉄䅁䅁权⽁䅁䅁权䡁允䅁允䅁䅁䅅䅁䙁䅁䅁䅁䅁䅁䅁䍄䉁䅁䅁兂䅁䅁䅍䅄䅁䅁䅕䅁䅁䑧婴ご䭅佁䅷䅁䭁䕁䅧䅁䭁䅁䉣䅁䉁䅁䅁允䅁䅁䅕桊椷䘸䕍稵䴸䅉䅅䅁䥁䅁䅁睁䅁䅁䅁兂䅁䅁䅁䵭䱙兑䅯杘䅁䅁䅕䅁䅁佁佔商䭅䍁䄴䅁䭁䍁䅙䅁䭁䅁䅑潁䭁䅁䅅䅁䉁䅁䅁允䅁䅁䄴权䅁䑁䅧杌㍁䑁䅉䅁䵁䅉䅅䅁䙁䅁䅁睁䵁䅁䅁兂䅁䅁䅁䍉㕪䅑䅯杚䅁䅁䅯睐䅁䅁䅯睂䅅䅁䅅䅁䉁䅁䅁权摁允䅁䍄䉁䅁䅁䅃䅁䅁䅍䅁䅁䅁䅕䅁䅁䩁䝪ぃ䭅䙁䅷䅁䙁䅁䅁䅁㑄桺䉖权㑁䅁䅁权流䅁䅁权䕁䅁䅋权䉁䅁䅁允䅁䅁䅅䅁佁䅁䅯䅁ぁ䍁䄴兎㉁䅁䅁䍄䉁䅁䅁兂䅁䅁䅍䅄䅁䅁䅕䅁䅁䑧婴ご䭅佁䅷䅁䭁䕁䄰䅁䭁䅁䉣䅁䉁䅁䅁允䅁䅁䅕㝶㉄硧乆䐵䴸䅉䅅䅁䙁䅁䅁睁䵁䅁䅁兂䅁䅁䅁㙲偒兑䅯䅭䅁䅁䅯䅎䅁䅁䅯睂䅅䅁䅅䅁䉁䅁䅁兂䉂䡲㍆獑眯兑杷允䅁䅁䅕䅁䑁䅁䅷䅁䙁䅁䅁䅁杂癹䅴权䉄䅁䅁权䡂䅁䅁权䡁允䅁允䅁䅁䅅䅁䙁䅁佲愲娸兊䅖䍄䉁䅁䅁䅃䅁䅁䅍䅁䅁䅁䅕䅁䅁䩁䝪ぃ䭅䙁䅷䅁䙁䅁䅁䅁㑄桺䉖权㕁䅁䅁权流䅁䅁权䕁䅁䅋权䉁䅁䅁允䅁䅁䅅䅁佁䅁䅯䅁ぁ䍁䄴兏穁䅁䅁䍄䉁䅁䅁兂䅁䅁䅍䅄䅁䅁䅕䅁䅁䩁㉂䔫䭁䱁䅧䅁䭁䑁䅫䅁䭁䅁䉣䅁䉁䅁䅁允䅁䅁䅕㉈呁桃杺啐䵁䅉䅅䅁䙁䅁䅁睁䵁䅁䅁兂䅁䅁䅁㙲偒兑䅯䄸䅁䅁䅯兑䅁䅁䅯睂䅅䅁䅅䅁䉁䅁䅁兂桄牉楒求猸䅑杷允䅁䅁䅕䅁䑁䅁䅷䅁䙁䅁䅁䅁乃唰䈵权䱃䅁䅁权㙁䅁䅁权䡁允䅁允䅁䅁䅅䅁䙁䅁䅁䅁䅁䉁䅨䍄䉁䅁䅁兂䅁䅁䅍䅄䅁䅁䅕䅁䅁䥁刳歔䭅䱁䄸䅁䭁䑁䄸䅁䭁䅁䉣䅁䉁䅁䅁允䅁䅁䅕䅁䅁䅁䅁䅁䵁䅉䅅䅁䥁䅁䅁睁䅁䅁䅁兂䅁䅁䅁䵭䱙兑䅯䅇䅁䅁䅕䅁䅁乁䝄ぃ䭅䕁䅍䅁䭁䍁䅙䅁䭁䅁䅑潁䭁䅁䅅䅁䉁䅁䅁允䅁䅁䅯兇䅁䅁杷允䅁䅁䅧䅁䑁䅁䅁䅁䙁䅁䅁䅁奃杸䉴权奂䅁䅁兂䅁䅁䅁乑噅兑䅯杏䅁䅁䅯杊䅁䅁䅯䅂䍁䅧䅯允䅁䅁䅅䅁䉁䅁䅁权流䅁䅁䍄䉁䅁䅁兂䅁䅁䅍䅄䅁䅁䅕䅁䅁䉁䉃䔫䭁䝁䅙䅁䭁䕁䅳䅁䭁䅁䉣䅁䉁䅁䅁允䅁䅁䅯兆䅅䅁杷允䅁䅁䅕䅁䑁䅁䅷䅁䙁䅁䅁䅁杂癹䅴权癃䅁䅁权穁䅁䅁权䡁允䅁允䅁䅁䅅䅁䙁䅁䅁䅁䅁䅁䅁䍄䉁䅁䅁兂䅁䅁䅍䅄䅁䅁䅕䅁䅁䕺瑍歭䭅䥁䅫䅁䭁䑁䄴䅁䭁䅁䉣䅁䉁䅁䅁允䅁䅁䅯䅐䅅䅁杷允䅁䅁䅧䅁䑁䅁䅁䅁䙁䅁䅁䅁奃杸䉴权捂䅁䅁兂䅁䅁䅁䴫嘴兑䅯杏䅁䅁䅯杊䅁䅁䅯䅂䍁䅧䅯允䅁䅁䅅䅁䉁䅁䅁杄䭁䅁䅁䅎畁䑁䅉䅏䅁䅁杷允䅁䅁䅕䅁䑁䅁䅷䅁䙁䅁䅁䅁权晹䅴权灃䅁䅁权睁䅁䅁权䡁允䅁允䅁䅁䅅䅁䭁䅁䉯䅁䵁䅉䅅䅁䙁䅁䅁睁䵁䅁䅁兂䅁䅁䅁晡但兑䅯睹䅁䅁䅯䅔䅁䅁䅯睂䅅䅁䅅䅁䉁䅁䅁兂䥃㝺歔㜲啅䅑杷允䅁䅁䅧䅁䑁䅁䅁䅁䙁䅁䅁䅁奃杸䉴权捂䅁䅁兂䅁䅁䅁䵏嘸兑䅯睌䅁䅁䅯杊䅁䅁䅯䅂䍁䅧䅯允䅁䅁䅅䅁䉁䅁䅁杄䭁䅁䅁䅍畁䑁䅧兎䅁䅁杷允䅁䅁䅕䅁䑁䅁䅷䅁䙁䅁䅁䅁䅄倹䅴权橂䅁䅁权獁䅁䅁权䡁允䅁允䅁䅁䅅䅁䙁乁坂⬳䐴ご䌵䍄䉁䅁䅁䅃䅁䅁䅍䅁䅁䅁䅕䅁䅁䩁䝪ぃ䭅䉁䅧䅁䙁䅁䅁䅁䅄杸䉴权穁䅁䅁权流䅁䅁权䕁䅁䅋权䉁䅁䅁允䅁䅁䅅䅁䭁䉁䅧䅁䵁䅉䅅䅁䙁䅁䅁睁䵁䅁䅁兂䅁䅁䅁䤴㑈䅑䅯朲䅁䅁䅯睍䅁䅁䅯睂䅅䅁䅅䅁䉁䅁䅁兂䅁䅁䅁䅁䅁䅁杷允䅁䅁䅕䅁䑁䅁䅷䅁䙁䅁䅁䅁㝂啌䈹权浂䅁䅁权䑁䅁䅁权䡁允䅁允䅁䅁䅅䅁䭁䉁䉳䅁䵁䅉䅅䅁䥁䅁䅁睁䅁䅁䅁兂䅁䅁䅁䵭䱙兑䅯杘䅁䅁䅕䅁䅁䉁偄商䭅䑁䅙䅁䭁䍁䅙䅁䭁䅁䅑潁䭁䅁䅅䅁䉁䅁䅁允䅁䅁䄴䅃䅁䑁䅅杌ㅁ䅁䅁䍄䉁䅁䅁兂䅁䅁䅍䅄䅁䅁䅕䅁䅁䝁䭄〫䭁䩁䅁䅁䭁䑁䅣䅁䭁䅁䉣䅁䉁䅁䅁允䅁䅁䅯权䅅䅁杷允䅁䅁䅕䅁䑁䅁䅷䅁䙁䅁䅁䥁啂䙂䉂权㝃䅁䅁权祁䅁䅁权䡁允䅁允䅁䅁䅅䅁䙁䅁䅁䅁䅁䅁䅁䍄䉁䅁䅁兂䅁䅁䅍䅄䅁䅁䅕䅁䅁䕺瑍歭䭅䵁䄰䅁䭁䕁䅯䅁䭁䅁䉣䅁䉁䅁䅁允䅁䅁䅕䅁䅁䅁䅁䅁䵁䅉䅅䅁䥁䅁䅁睁䅁䅁䅁兂䅁䅁䅁䵭䱙兑䅯杘䅁䅁䅕䅁䅁䵁䝄ぃ䭅䕁䅣䅁䭁䍁䅙䅁䭁䅁䅑潁䭁䅁䅅䅁䉁䅁䅁允䅁䅁䅯杘䅁䅁杷允䅁䅁䅕䅁䑁䅁䅷䅁䙁䅁䅁䅁䅄倹䅴权ぃ䅁䅁权㥁䅁䅁权䡁允䅁允䅁䅁䅅䅁䙁䅁䅁橚䵷䙭䍨䍄䉁䅁䅁兂䅁䅁䅍䅄䅁䅁䅕䅁䅁䭧浺歒䭅偁䅑䅁䭁䕁䅍䅁䭁䅁䉣䅁䉁䅁䅁允䅁䅁䅕㕕扣㙫䝮か䵁䅉䅅䅁䥁䅁䅁睁䅁䅁䅁兂䅁䅁䅁䵭䱙兑䅯䅘䅁䅁䅕䅁䅁偁佪商䭅䑁䅳䅁䭁䍁䅙䅁䭁䅁䅑潁䭁䅁䅅䅁䉁䅁䅁允䅁䅁䄴权䅁䑁䅁杌祁䑁䅅䅁䵁䅉䅅䅁䥁䅁䅁睁䅁䅁䅁兂䅁䅁䅁䵭䱙兑䅯䅘䅁䅁䅕䅁䅁偁佪商䭅䑁䅙䅁䭁䍁䅙䅁䭁䅁䅑潁䭁䅁䅅䅁䉁䅁䅁允䅁䅁䄴权䅁䑁䅍杌㉁䑁䅉䅁䵁䅉䅅䅁䙁䅁䅁睁䵁䅁䅁兂䅁䅁䅁䥅㑈䅑䅯朶䅁䅁䅯免䅁䅁䅯睂䅅䅁䅅䅁䉁䅁䅁兂坂䥊浖卯桲睐杷允䅁䅁䅕䅁䑁䅁䅷䅁䙁䅁䅁䅁㑁䔵䈵权橃䅁䅁权䱂䅁䅁权䡁允䅁允䅁䅁䅅䅁䙁䱁䩧㑍戯楎䍂䍄䉁䅁䅁兂䅁䅁䅍䅄䅁䅁䅕䅁䅁䭧浺歒䭅䱁䅳䅁䭁䍁䄴䅁䭁䅁䉣䅁䉁䅁䅁允䅁䅁䅕䅁䅁䅁䅁䅁䵁䅉䅅䅁䙁䅁䅁睁䵁䅁䅁兂䅁䅁䅁䵣㝲䅑䅯杪䅁䅁䅯䅓䅁䅁䅯睂䅅䅁䅅䅁䉁䅁䅁兂䅁䅁䅁䅁䅁䅁杷允䅁䅁䅧䅁䑁䅁䅁䅁䙁䅁䅁䅁奃杸䉴权奁䅁䅁兂䅁䅁䅁䵰嘸兑䅯兒䅁䅁䅯杊䅁䅁䅯䅂䍁䅧䅯允䅁䅁䅅䅁䉁䅁䅁兂捂㡪ㅌ䥋楒䅷杷允䅁䅁䅕䅁䑁䅁䅷䅁䙁䅁䅁䅁䅄倹䅴权捃䅁䅁权䑁䅁䅁权䡁允䅁允䅁䅁䅅䅁䙁偁⽲⼯⼯礯䅐䍄䉁䅁䅁兂䅁䅁䅍䅄䅁䅁䅕䅁䅁䭁欫ご䭅䭁䅍䅁䭁䑁䅳䅁䭁䅁䉣䅁䉁䅁䅁允䅁䅁䅕䅁䅃⭖䍆べ䵅䅉䅅䅁䙁䅁䅁睁䵁䅁䅁兂䅁䅁䅃䝑偖兑䅯关䅁䅁䅯杒䅁䅁䅯睂䅅䅁䅅䅁䉁䅁䅁兂䅁䅁䅁䅁䅁䅁杷允䅁䅁䅧䅁䑁䅁䅁䅁䙁䅁䅁䅁奃杸䉴权捂䅁䅁兂䅁䅁䅁䴫嘴兑䅯䅓䅁䅁䅯杊䅁䅁䅯䅂䍁䅧䅯允䅁䅁䅅䅁䉁䅁䅁杄䭁䅁䅁免畁䑁䅕䅎䅁䅁杷允䅁䅁䅕䅁䑁䅁䅷䅁䙁䅁䅁䵁䅃水䉂权䭄䅁䅁权㡁䅁䅁权䡁允䅁允䅁䅁䅅䅁䙁䡁浍ㅡ兑乷⽑䍄䉁䅁䅁兂䅁䅁䅍䅄䅁䅁䅕䅁䅁䩁㉂䔫䭁䩁䄴䅁䭁䑁䅑䅁䭁䅁䉣䅁䉁䅁䅁允䅁䅁䅕䜰扎㥕䑥䐶䴸䅉䅅䅁䙁䅁䅁睁䵁䅁䅁兂䅁䅁䅁住佒兑䅯䄫䅁䅁䅯䅎䅁䅁䅯睂䅅䅁䅅䅁䉁䅁䅁兂䅁䅁䅁䅁䅁䅁杷允䅁䅁䅕䅁䑁䅁䅷䅁䙁䅁䅁䥁啂䙂䉂权癃䅁䅁权⭁䅁䅁权䡁允䅁允䅁䅁䅅䅁䙁䕁乄䙈䡊⽘⽁䍄䉁䅁䅁兂䅁䅁䅍䅄䅁䅁䅕䅁䅁䕁昰䕕䭅䭁䅕䅁䭁䑁䄰䅁䭁䅁䉣䅁䉁䅁䅁允䅁䅁䅣䅁䅁䭁湄欴䵁䅉䅅䅁䥁䅁䅁睁䅁䅁䅁兂䅁䅁䅁䵭䱙兑䅯杘䅁䅁䅕䅁䅁䩁偄商䭅䕁䅁䅁䭁䍁䅙䅁䭁䅁䅑潁䭁䅁䅅䅁䉁䅁䅁允䅁䅁䅕㡪ㅌ䙋癹䕗䵁䅉䅅䅁䙁䅁䅁睁䵁䅁䅁兂䅁䅁䅁祥倱兑䅯杹䅁䅁䅯睐䅁䅁䅯睂䅅䅁䅅䅁䉁䅁䅁兂䅁䅁䅁䅁䅁䅁杷允䅁䅁䅕䅁䑁䅁䅷䅁䙁䅁䅁䥁㝁啗䈹权⭄䅁䅁权䝂䅁䅁权䡁允䅁允䅁䅁䅅䅁䙁䅁䅁䅁䅁䅁䅁䍄䉁䅁䅁䅃䅁䅁䅍䅁䅁䅁䅕䅁䅁䩁䝪ぃ䭅䙁䄴䅁䙁䅁䅁䅁兄杸䉴权穁䅁䅁权流䅁䅁权䕁䅁䅋权䉁䅁䅁允䅁䅁䅅䅁䭁䉁䅫䅁䵁䅉䅅䅁䙁䅁䅁睁䵁䅁䅁兂䅁䅁䅁䥂倱兑䅯䅙䅁䅁䅯兏䅁䅁䅯睂䅅䅁䅅䅁䉁䅁䅁权あ䅁䅁䍄䉁䅁䅁䅃䅁䅁䅍䅁䅁䅁䅕䅁䅁䩁䝪ぃ䭅䙁䅷䅁䙁䅁䅁䅁㑄桺䉖权䭂䅁䅁权流䅁䅁权䕁䅁䅋权䉁䅁䅁允䅁䅁䅅䅁佁䅁䅧䅁硁䍁䄴兏䅁䅁杷允䅁䅁䅕䅁䑁䅁䅷䅁䙁䅁䅁䅁䅂智䅴权穃䅁䅁权硁䅁䅁权䡁允䅁允䅁䅁䅅䅁䙁䅁䅁䅁䅁䅁䅁䍄䉁䅁䅁䅃䅁䅁䅍䅁䅁䅁䅕䅁䅁䩁䝪ぃ䭅䙁䅫䅁䙁䅁䅁䅁杁硺䉖权硁䅁䅁权流䅁䅁权䕁䅁䅋权䉁䅁䅁允䅁䅁䅅䅁佁䅁䅯䅁穁䍁䄴睎㉁䅁䅁䍄䉁䅁䅁兂䅁䅁䅍䅄䅁䅁䅕䅁䅁䥁刳歔䭅䭁䅍䅁䭁䑁䄴䅁䭁䅁䉣䅁䉁䅁䅁允䅁䅁䅕䅁权漹㔲歕䵉䅉䅅䅁䙁䅁䅁睁䵁䅁䅁兂䅁䅁䅁晡但兑䅯睙䅁䅁䅯兒䅁䅁䅯睂䅅䅁䅅䅁䉁䅁䅁兂汁杹㡉橒琵村杷允䅁䅁䅧䅁䑁䅁䅁䅁䙁䅁䅁䅁奃杸䉴权捂䅁䅁兂䅁䅁䅁䵏嘸兑䅯兏䅁䅁䅯杊䅁䅁䅯䅂䍁䅧䅯允䅁䅁䅅䅁䉁䅁䅁杄䭁䅁䅁䅍畁䑁䅫䅎䅁䅁杷允䅁䅁䅧䅁䑁䅁䅁䅁䙁䅁䅁䅁奃杸䉴权捂䅁䅁兂䅁䅁䅁乣噅兑䅯免䅁䅁䅯杊䅁䅁䅯䅂䍁䅧䅯允䅁䅁䅅䅁䉁䅁䅁兂潃椵橳呃䅥䅑杷允䅁䅁䅕䅁䑁䅁䅷䅁䙁䅁䅁䅁䕁啪䈹权佃䅁䅁权㙁䅁䅁权䡁允䅁允䅁䅁䅅䅁䙁䅁䅁䅁䅁䅁䅁䍄䉁䅁䅁䅃䅁䅁䅍䅁䅁䅁䅕䅁䅁䩁䝪ぃ䭅䉁䅧䅁䙁䅁䅁䅁睂到䉖权ぁ䅁䅁权流䅁䅁权䕁䅁䅋权䉁䅁䅁允䅁䅁䅅䅁䙁䥁䝮搶牍㑭䄵䍄䉁䅁䅁䅃䅁䅁䅍䅁䅁䅁䅕䅁䅁䩁䝪ぃ䭅䉁䅧䅁䙁䅁䅁䅁䅄杸䉴权畁䅁䅁权流䅁䅁权䕁䅁䅋权䉁䅁䅁允䅁䅁䅅䅁䭁䉁䅧䅁䵁䅉䅅䅁䙁䅁䅁睁䵁䅁䅁兂䅁䅁䅁摪但兑䅯䅭䅁䅁䅯材䅁䅁䅯睂䅅䅁䅅䅁䉁䅁䅁兂䅁䅁剃㙮挰村杷允䅁䅁䅕䅁䑁䅁䅷䅁䙁䅁䅁䅁乂ㅈ䉂权穃䅁䅁权畁䅁䅁权䡁允䅁允䅁䅁䅅䅁䙁䅁䅁䅁䅁䅁䅁䍄䉁䅁䅁兂䅁䅁䅍䅄䅁䅁䅕䅁䅁䡁䭄〫䭁䩁䅁䅁䭁䑁䅷䅁䭁䅁䉣䅁䉁䅁䅁允䅁䅁䅯权䅅䅁杷允䅁䅁䅕䅁䑁䅁䅷䅁䙁䅁䅁䵁䑸婌䉰权湃䅁䅁权䉂䅁䅁权䡁允䅁允䅁䅁䅅䅁䭁䅁䉯䅁䵁䅉䅅䅁䥁䅁䅁睁䅁䅁䅁兂䅁䅁䅁䵭䱙兑䅯杘䅁䅁䅕䅁䅁䵁䝪ぃ䭅䑁䄰䅁䭁䍁䅙䅁䭁䅁䅑潁䭁䅁䅅䅁䉁䅁䅁允䅁䅁䅯睘䅁䅁杷允䅁䅁䅕䅁䑁䅁䅷䅁䙁䅁䅁䅁元癤䅨权癃䅁䅁权䕂䅁䅁权䡁允䅁允䅁䅁䅅䅁䙁䥁奊湫㡖儷䅚䍄䉁䅁䅁兂䅁䅁䅍䅄䅁䅁䅯元䅅䅁䅯睯䅁䅁䅯䅃䅅䅁䅯睂䅅䅁䅅䅁䉁䅁䅁权䭁允䅁䍄䉁䅁䅁兂䅁䅁䅍䅄䅁䅁䅕䅁䅁䅁乓ご䭅佁䅧䅁䭁䕁䅉䅁䭁䅁䉣䅁䉁䅁䅁允䅁䅁䅕䍊䙣㝵歚歑䵁䅉䅅䅁䥁䅁䅁睁䅁䅁䅁兂䅁䅁䅁䵭䱙兑䅯䅇䅁䅁䅕䅁䅁䵁䝄ぃ䭅䑁䅑䅁䭁䍁䅙䅁䭁䅁䅑潁䭁䅁䅅䅁䉁䅁䅁允䅁䅁䅯䅇䅁䅁杷允䅁䅁䅕䅁䑁䅁䅷䅁䙁䅁䅁䅁元癤䅨权湃䅁䅁权⽁䅁䅁权䡁允䅁允䅁䅁䅅䅁䭁䅁䉯䅁䵁䅉䅅䅁䥁䅁䅁睁䅁䅁䅁兂䅁䅁䅁䵭䱙兑䅯杘䅁䅁䅕䅁䅁偁佄商䭅䕁䅧䅁䭁䍁䅙䅁䭁䅁䅑潁䭁䅁䅅䅁䉁䅁䅁允䅁䅁䅕㡪ㅌ䙋灺啧䵁䅉䅅䅁䙁䅁䅁睁䵁䅁䅁兂䅁䅁䅁䵯㝮䅑䅯朸䅁䅁䅯李䅁䅁䅯睂䅅䅁䅅䅁䉁䅁䅁兂䉁䄲智噖挰䅑杷允䅁䅁䅕䅁䑁䅁䅷䅁䙁䅁䅁䅁㑁䔵䈵权䥄䅁䅁权睁䅁䅁权䡁允䅁允䅁䅁䅅䅁䙁䅁䅁䅁䅁䅁䅁䍄䉁䅁䅁䅃䅁䅁䅍䅁䅁䅁䅕䅁䅁䩁䝪ぃ䭅䉁䅧䅁䙁䅁䅁䅁㑁硺䉖权㡁䅁䅁权流䅁䅁权䕁䅁䅋权䉁䅁䅁允䅁䅁䅅䅁佁䅁䅷䅁㉁䑁䅧杌穁䑁䅫䅁䵁䅉䅅䅁䙁䅁䅁睁䵁䅁䅁兂䅁䅁䅁乖佚兑䅯兰䅁䅁䅯杒䅁䅁䅯睂䅅䅁䅅䅁䉁䅁䅁睂䅁䅁䅁䩑樷䅑杷允䅁䅁䅕䅁䑁䅁䅷䅁䙁䅁䅁䥁煂歌䈹权䑄䅁䅁权⽁䅁䅁权䡁允䅁允䅁䅁䅅䅁䙁䅁䅁䅁䅁䅁䅁䍄䉁䅁䅁䅃䅁䅁䅍䅁䅁䅁䅕䅁䅁䩁䝪ぃ䭅䙁䄴䅁䙁䅁䅁䅁䅄杸䉴权畁䅁䅁权流䅁䅁权䕁䅁䅋权䉁䅁䅁允䅁䅁䅅䅁䭁䙁䄴䅁䵁䅉䅅䅁䙁䅁䅁睁䵁䅁䅁兂䅁䅁䅁䥂倱兑䅯䅁䅅䅁䅯睐䅁䅁䅯睂䅅䅁䅅䅁䉁䅁䅁权䝁允䅁䍄䉁䅁䅁兂䅁䅁䅍䅄䅁䅁䅕䅁䅁䕺瑍歭䭅䝁䅍䅁䭁䑁䅉䅁䭁䅁䉣䅁䉁䅁䅁允䅁䅁䅕䅁䅁䅁䅁䅁䵁䅉䅅䅁䙁䅁䅁睁䵁䅁䅁兂䅁䅁䅁䤴㑈䅑䅯睩䅁䅁䅯杓䅁䅁䅯睂䅅䅁䅅䅁䉁䅁䅁兂捂㡪ㅌ䙋具䅑杷允䅁䅁䅕䅁䑁䅁䅷䅁䙁䅁䅁䵁䑸婌䉰权䭄䅁䅁权䙂䅁䅁权䡁允䅁允䅁䅁䅅䅁䙁䅁䅁䅁䅁䅁䅁䍄䉁䅁䅁䅃䅁䅁䅍䅁䅁䅁䅕䅁䅁䩁䝪ぃ䭅䙁䅷䅁䙁䅁䅁䅁睂到䉖权穁䅁䅁权流䅁䅁权䕁䅁䅋权䉁䅁䅁允䅁䅁䅅䅁䙁䅁䵙噕洯夯䅆䍄䉁䅁䅁䅃䅁䅁䅍䅁䅁䅁䅕䅁䅁䩁䝪ぃ䭅䙁䅷䅁䙁䅁䅁䅁睂到䉖权⽁䅁䅁权流䅁䅁权䕁䅁䅋权䉁䅁䅁允䅁䅁䅅䅁䙁乁㍴婇杭䥯䅂䍄䉁䅁䅁兂䅁䅁䅍䅄䅁䅁䅕䅁䅁佁䉃䔫䭁䵁䅳䅁䭁䕁䅍䅁䭁䅁䉣䅁䉁䅁䅁允䅁䅁䅕䅁䅁䅁䅁䅁䵁䅉䅅䅁䙁䅁䅁睁䵁䅁䅁兂䅁䅁䅃䝑偖兑䅯睰䅁䅁䅯兎䅁䅁䅯睂䅅䅁䅅䅁䉁䅁䅁权䭁允䅁䍄䉁䅁䅁兂䅁䅁䅍䅄䅁䅁䅕䅁䅁䵁い〫䭁䱁䅯䅁䭁䕁䅫䅁䭁䅁䉣䅁䉁䅁䅁允䅁䅁䅕歂䑮䉚睃歎䵉䅉䅅䅁䥁䅁䅁睁䅁䅁䅁兂䅁䅁䅁䵭䱙兑䅯杘䅁䅁䅕䅁䅁䵁䝪ぃ䭅䕁䅅䅁䭁䍁䅙䅁䭁䅁䅑潁䭁䅁䅅䅁䉁䅁䅁允䅁䅁䅯睘䅁䅁杷允䅁䅁䅕䅁䑁䅁䅷䅁䙁䅁䅁䅁元癤䅨权慃䅁䅁权䅂䅁䅁权䡁允䅁允䅁䅁䅅䅁䙁䅁䅁䱁兕桢䍊䍄䉁䅁䅁兂䅁䅁䅍䅄䅁䅁䅕䅁䅁䡁䭄〫䭁佁䅁䅁䭁䑁䅕䅁䭁䅁䉣䅁䉁䅁䅁允䅁䅁䅕䅁䅁䅁䅁䅁䵁䅉䅅䅁䙁䅁䅁睁䵁䅁䅁兂䅁䅁䅃䝑偖兑䅯共䅁䅁䅯兑䅁䅁䅯睂䅅䅁䅅䅁䉁䅁䅁权䭁允䅁䍄䉁䅁䅁兂䅁䅁䅍䅄䅁䅁䅕䅁䅁佁䉃䔫䭁䩁䅉䅁䭁䕁䅑䅁䭁䅁䉣䅁䉁䅁䅁允䅁䅁䅕䅁䅁䄰慙䔵䵅䅉䅅䅁䥁䅁䅁睁䅁䅁䅁兂䅁䅁䅁䵭䱙兑䅯杘䅁䅁䅕䅁䅁䩁偔商䭅䕁䅫䅁䭁䍁䅙䅁䭁䅁䅑潁䭁䅁䅅䅁䉁䅁䅁允䅁䅁䅕呣䬰㘱䥍ず䵁䅉䅅䅁䙁䅁䅁睁䵁䅁䅁兂䅁䅁䅁䵯㝮䅑䅯杫䅁䅁䅯睓䅁䅁䅯睂䅅䅁䅅䅁䉁䅁䅁兂穄晑督䡉瑲兑杷允䅁䅁䅕䅁䑁䅁䅷䅁䙁䅁䅁䅁㑁䔵䈵权橃䅁䅁权㉁䅁䅁权䡁允䅁允䅁䅁䅅䅁䙁䅁䅁䅁䅁䅁䅁䍄䉁䅁䅁䅃䅁䅁䅍䅁䅁䅁䅕䅁䅁䩁䝪ぃ䭅䙁䅁䅁䙁䅁䅁䅁䅂到䉖权䝂䅁䅁权流䅁䅁权䕁䅁䅋权䉁䅁䅁允䅁䅁䅅䅁䭁䍁䅙䅁䵁䅉䅅䅁䙁䅁䅁睁䵁䅁䅁兂䅁䅁䅃佲䝚兑䅯䅮䅁䅁䅯䅍䅁䅁䅯睂䅅䅁䅅䅁䉁䅁䅁兂偄瑚湘楡㙳䅷杷允䅁䅁䅕䅁䑁䅁䅷䅁䙁䅁䅁䅁扂䕍䈹权㡄䅁䅁权䅂䅁䅁权䡁允䅁允䅁䅁䅅䅁䙁䅁䅁䅁䅁䅁䅁䍄䉁䅁䅁兂䅁䅁䅍䅄䅁䅁䅕䅁䅁䅁乓ご䭅䝁䅍䅁䭁䑁䄸䅁䭁䅁䉣䅁䉁䅁䅁允䅁䅁䅕䅁䅁䅁䅁䅁䵁䅉䅅䅁䙁䅁䅁睁䵁䅁䅁兂䅁䅁䅁䥅㑈䅑䅯䅵䅁䅁䅯䅏䅁䅁䅯睂䅅䅁䅅䅁䉁䅁䅁兂䱂䵳䵓眷乒䅑杷允䅁䅁䅕䅁䑁䅁䅷䅁䙁䅁䅁䅁扂䕍䈹权坃䅁䅁权硁䅁䅁权䡁允䅁允䅁䅁䅅䅁䙁䅁䅁䅁䅁䅁䅁䍄䉁䅁䅁䅃䅁䅁䅍䅁䅁䅁䅕䅁䅁䩁䝪ぃ䭅䙁䅷䅁䙁䅁䅁䅁睂到䉖权䭂䅁䅁权流䅁䅁权䕁䅁䅋权䉁䅁䅁允䅁䅁䅅䅁䙁䝁摉啈㥘㑥䅰䍄䉁䅁䅁兂䅁䅁䅍䅄䅁䅁䅕䅁䅁䭧浺歒䭅偁䅯䅁䭁䕁䅍䅁䭁䅁䉣䅁䉁䅁䅁允䅁䅁䅕剬煃㙖光歚䵉䅉䅅䅁䥁䅁䅁睁䅁䅁䅁兂䅁䅁䅁䵭䱙兑䅯杘䅁䅁䅕䅁䅁䵁䝄ぃ䭅䕁䅧䅁䭁䍁䅙䅁䭁䅁䅑潁䭁䅁䅅䅁䉁䅁䅁允䅁䅁䅯杘䅁䅁杷允䅁䅁䅧䅁䑁䅁䅁䅁䙁䅁䅁䅁奃杸䉴权捂䅁䅁兂䅁䅁䅁䴵嘴兑䅯免䅁䅁䅯杊䅁䅁䅯䅂䍁䅧䅯允䅁䅁䅅䅁䉁䅁䅁杄䵁䅁䅁免ㅁ䍁䄴杍ㅁ䅁䅁䍄䉁䅁䅁兂䅁䅁䅍䅄䅁䅁䅕䅁䅁佁䉃䔫䭁䩁䄴䅁䭁䕁䅅䅁䭁䅁䉣䅁䉁䅁䅁允䅁䅁䅕ぶ䬸⭋歂含䴸䅉䅅䅁䙁䅁䅁睁䵁䅁䅁兂䅁䅁䅁晡但兑䅯典䅁䅁䅯睁䅁䅁䅯睂䅅䅁䅅䅁䉁䅁䅁兂ㅂ䩭畷䭭晳䅑杷允䅁䅁䅧䅁䑁䅁䅁䅁䙁䅁䅁䅁奃杸䉴权呂䅁䅁兂䅁䅁䅁䵐嘸兑䅯睌䅁䅁䅯杊䅁䅁䅯䅂䍁䅧䅯允䅁䅁䅅䅁䉁䅁䅁杄䭁䅁䅁䅍畁䑁䅣兏䅁䅁杷允䅁䅁䅧䅁䑁䅁䅁䅁䙁䅁䅁䅁奃杸䉴权敂䅁䅁兂䅁䅁䅁䵹䱙兑䅯睓䅁䅁䅯杊䅁䅁䅯䅂䍁䅧䅯允䅁䅁䅅䅁䉁䅁䅁权時䅁䅁䍄䉁䅁䅁兂䅁䅁䅍䅄䅁䅁䅕䅁䅁䭧浺歒䭅䩁䅯䅁䭁䕁䅳䅁䭁䅁䉣䅁䉁䅁䅁允䅁䅁䅕湬橺睈浹歇䵉䅉䅅䅁䙁䅁䅁睁䵁䅁䅁兂䅁䅁䅁摪但兑䅯朷䅁䅁䅯李䅁䅁䅯睂䅅䅁䅅䅁䉁䅁䅁兂䅁䅁䅁䅁䅁䅁杷允䅁䅁䅕䅁䑁䅁䅷䅁䙁䅁䅁䅁啂欱䈵权权䅁䅁权䑁䅁䅁权䡁允䅁允䅁䅁䅅䅁䙁偁㑈啳婺䉄䅊䍄䉁䅁䅁䅃䅁䅁䅍䅁䅁䅁䅕䅁䅁䩁䝪ぃ䭅䙁䅷䅁䙁䅁䅁䅁歄桺䉖权祁䅁䅁权流䅁䅁权䕁䅁䅋权䉁䅁䅁允䅁䅁䅅䅁佁䅁䅷䅁硁䑁䅕杌ぁ䑁䅕䅁䵁䅉䅅䅁䙁䅁䅁睁䵁䅁䅁兂䅁䅁䅁䥂倱兑䅯䅫䅁䅁䅯兑䅁䅁䅯睂䅅䅁䅅䅁䉁䅁䅁权䭁允䅁䍄䉁䅁䅁兂䅁䅁䅍䅄䅁䅁䅕䅁䅁䥷楄䕕䭅䅁䉁䅁䭁䑁䅉䅁䭁䅁䉣䅁䉁䅁䅁允䅁䅁䅯睐䅅䅁杷允䅁䅁䅧䅁䑁䅁䅁䅁䙁䅁䅁䅁奃杸䉴权奁䅁䅁兂䅁䅁䅁䵬嘸兑䅯䅎䅁䅁䅯杊䅁䅁䅯䅂䍁䅧䅯允䅁䅁䅅䅁䉁䅁䅁兂晁敨剴乵䄵䅑杷允䅁䅁䅧䅁䑁䅁䅁䅁䙁䅁䅁䅁奃杸䉴权敂䅁䅁兂䅁䅁䅁䴷嘴兑䅯䅏䅁䅁䅯杊䅁䅁䅯䅂䍁䅧䅯允䅁䅁䅅䅁䉁䅁䅁兂偃癷潕偢摮䅑杷允䅁䅁䅕䅁䑁䅁䅷䅁䙁䅁䅁䅁元癤䅨权坃䅁䅁权䑁䅁䅁权䡁允䅁允䅁䅁䅅䅁䙁䅁䅁䕙䐯噆䍎䍄䉁䅁䅁䅃䅁䅁䅍䅁䅁䅁䅕䅁䅁䩁䝪ぃ䭅䙁䅷䅁䙁䅁䅁䅁歄桺䉖权⽁䅁䅁权流䅁䅁权䕁䅁䅋权䉁䅁䅁允䅁䅁䅅䅁佁䅁䅷䅁硁䑁䅕杌㕁䑁䅧䅁䵁䅉䅅䅁䙁䅁䅁睁䵁䅁䅁兂䅁䅁䅁䥂倱兑䅯兩䅁䅁䅯䅌䅁䅁䅯睂䅅䅁䅅䅁䉁䅁䅁权瑃䅁䅁䍄䉁䅁䅁䅃䅁䅁䅍䅁䅁䅁䅕䅁䅁䩁䝪ぃ䭅䙁䅷䅁䙁䅁䅁䅁歄桺䉖权䥂䅁䅁权流䅁䅁权䕁䅁䅋权䉁䅁䅁允䅁䅁䅅䅁佁䅁䅯䅁硁䑁䅙杌㍁䅁䅁䍄䉁䅁䅁䅃䅁䅁䅍䅁䅁䅁䅕䅁䅁䩁䝪ぃ䭅䙁䅷䅁䙁䅁䅁䅁允硺䉖权䡂䅁䅁权流䅁䅁权䕁䅁䅋权䉁䅁䅁允䅁䅁䅅䅁佁䅁䅯䅁睁䍁䄴兏穁䅁䅁䍄䉁䅁䅁兂䅁䅁䅍䅄䅁䅁䅕䅁䅁䍁潁唫䭁佁䅙䅁䭁䑁䅙䅁䭁䅁䉣䅁䉁䅁䅁允䅁䅁䅕䅁䅁䅁䅁䅁䵁䅉䅅䅁䙁䅁䅁睁䵁䅁䅁兂䅁䅁䅁䵯㝮䅑䅯杴䅁䅁䅯䅌䅁䅁䅯睂䅅䅁䅅䅁䉁䅁䅁兂䅁䅁䅁䅁䅁䅁杷允䅁䅁䅧䅁䑁䅁䅁䅁䙁䅁䅁䅁奃杸䉴权捂䅁䅁兂䅁䅁䅁䴵嘴兑䅯䅔䅁䅁䅯杊䅁䅁䅯䅂䍁䅧䅯允䅁䅁䅅䅁䉁䅁䅁杄䵁䅁䅁免㍁䍁䄴䅍ぁ䅁䅁䍄䉁䅁䅁兂䅁䅁䅍䅄䅁䅁䅕䅁䅁䙁坔歔䭅佁䅧䅁䭁䑁䅕䅁䭁䅁䉣䅁䉁䅁䅁允䅁䅁䅕⬰氷䉮偆䕕䵁䅉䅅䅁䙁䅁䅁睁䵁䅁䅁兂䅁䅁䅃䭳偤兑䅯䅂䅅䅁䅯免䅁䅁䅯睂䅅䅁䅅䅁䉁䅁䅁兂䅁䅁䅁䅁䅁䅁杷允䅁䅁䅧䅁䑁䅁䅁䅁䙁䅁䅁䅁奃杸䉴权捂䅁䅁兂䅁䅁䅁䴵嘴兑䅯䅐䅁䅁䅯杊䅁䅁䅯䅂䍁䅧䅯允䅁䅁䅅䅁䉁䅁䅁杄䵁䅁䅁免㍁䍁䄴杍㕁䅁䅁䍄䉁䅁䅁兂䅁䅁䅍䅄䅁䅁䅕䅁䅁䡁瑳ご䭅佁䅷䅁䭁䕁䅍䅁䭁䅁䉣䅁䉁䅁䅁允䅁䅁䅕摒框癸㕘樵䴸䅉䅅䅁䥁䅁䅁睁䅁䅁䅁兂䅁䅁䅁䵭䱙兑䅯䅘䅁䅁䅕䅁䅁䉁偄商䭅䕁䅕䅁䭁䍁䅙䅁䭁䅁䅑潁䭁䅁䅅䅁䉁䅁䅁允䅁䅁䄴权䅁䑁䅅杌祁䑁䅫䅁䵁䅉䅅䅁䙁䅁䅁睁䵁䅁䅁兂䅁䅁䅁晡但兑䅯睙䅁䅁䅯村䅁䅁䅯睂䅅䅁䅅䅁䉁䅁䅁兂祄琵甹䩬睒村杷允䅁䅁䅕䅁䑁䅁䅷䅁䙁䅁䅁䅁乂ㅈ䉂权獄䅁䅁权㥁䅁䅁权䡁允䅁允䅁䅁䅅䅁䙁䩁橇煌㑬杗䅒䍄䉁䅁䅁兂䅁䅁䅍䅄䅁䅁䅕䅁䅁䕧求ご䭅䵁䅕䅁䭁䍁䅷䅁䭁䅁䉣䅁䉁䅁䅁允䅁䅁䅕䅁䅁䅁䅁䅁䵁䅉䅅䅁䙁䅁䅁睁䵁䅁䅁兂䅁䅁䅃䭳偤兑䅯术䅁䅁䅯睍䅁䅁䅯睂䅅䅁䅅䅁䉁䅁䅁兂䅁䅁䅁䅁䅁䅁杷允䅁䅁䅧䅁䑁䅁䅁䅁䙁䅁䅁䅁奃杸䉴权捂䅁䅁兂䅁䅁䅁䴵嘴兑䅯睁䅁䅁䅯杊䅁䅁䅯䅂䍁䅧䅯允䅁䅁䅅䅁䉁䅁䅁兂䅁䅁䅁䅁䅁䅁杷允䅁䅁䅕䅁䑁䅁䅷䅁䙁䅁䅁䅁权晹䅴权啃䅁䅁权䱂䅁䅁权䡁允䅁允䅁䅁䅅䅁䭁䍁䈴䅁䵁䅉䅅䅁䙁䅁䅁睁䵁䅁䅁兂䅁䅁䅁祥倱兑䅯杪䅁䅁䅯杌䅁䅁䅯睂䅅䅁䅅䅁䉁䅁䅁兂䅁䅁䅁䅁䅁䅁杷允䅁䅁䅕䅁䑁䅁䅷䅁䙁䅁䅁䅁元癤䅨权穃䅁䅁权乂䅁䅁权䡁允䅁允䅁䅁䅅䅁䙁䅁䅁瑪癮䥐䍴䍄䉁䅁䅁兂䅁䅁䅍䅄䅁䅁䅕䅁䅁䙁睳ご䭅䱁䅙䅁䭁䑁䅫䅁䭁䅁䉣䅁䉁䅁䅁允䅁䅁䅕䅁䅁䅁䅁䅁䵁䅉䅅䅁䥁䅁䅁睁䅁䅁䅁兂䅁䅁䅁䵭䱙兑䅯杘䅁䅁䅕䅁䅁䡁剄商䭅䍁䄸䅁䭁䍁䅙䅁䭁䅁䅑潁䭁䅁䅅䅁䉁䅁䅁允䅁䅁䅕㡂㕔噒䡐武䵁䅉䅅䅁䙁䅁䅁睁䵁䅁䅁兂䅁䅁䅁住佒兑䅯杪䅁䅁䅯兏䅁䅁䅯睂䅅䅁䅅䅁䉁䅁䅁兂䅁䅁䅁䅁䅁䅁杷允䅁䅁䅕䅁䑁䅁䅷䅁䙁䅁䅁䅁䅂智䅴权湃䅁䅁权ぁ䅁䅁权䡁允䅁允䅁䅁䅅䅁䭁䅁䉯䅁䵁䅉䅅䅁䙁䅁䅁睁䵁䅁䅁兂䅁䅁䅁㙲偒兑䅯䅭䅁䅁䅯兏䅁䅁䅯睂䅅䅁䅅䅁䉁䅁䅁兂䥃偙牯㘫㑶兑杷允䅁䅁䅕䅁䑁䅁䅷䅁䙁䅁䅁䥁睂䔸䈵权乄䅁䅁权㍁䅁䅁权䡁允䅁允䅁䅁䅅䅁䙁䑁祷⭑奋則䅎䍄䉁䅁䅁䅃䅁䅁䅍䅁䅁䅁䅕䅁䅁䩁䝪ぃ䭅䉁䅧䅁䙁䅁䅁䅁啃硺䉖权ㅁ䅁䅁权流䅁䅁权䕁䅁䅋权䉁䅁䅁允䅁䅁䅅䅁䙁偁潙䥘䌯堸䅎䍄䉁䅁䅁兂䅁䅁䅍䅄䅁䅁䅕䅁䅁䕺瑍歭䭅䩁䅑䅁䭁䕁䅫䅁䭁䅁䉣䅁䉁䅁䅁允䅁䅁䅯䅁䅁䅁杷允䅁䅁䅕䅁䑁䅁䅷䅁䙁䅁䅁䅁权晹䅴权佃䅁䅁权㉁䅁䅁权䡁允䅁允䅁䅁䅅䅁䙁䱁⬳㌶䱣䌶䍒䍄䉁䅁䅁䅃䅁䅁䅍䅁䅁䅁䅕䅁䅁䩁䝪ぃ䭅䙁䅫䅁䙁䅁䅁䅁㑁硺䉖权癁䅁䅁权流䅁䅁权䕁䅁䅋权䉁䅁䅁允䅁䅁䅅䅁佁䅁䅯䅁睁䍁䄴李ぁ䅁䅁䍄䉁䅁䅁兂䅁䅁䅍䅄䅁䅁䅕䅁䅁䝁确歔䭅䱁䄸䅁䭁䑁䄰䅁䭁䅁䉣䅁䉁䅁䅁允䅁䅁䅕䅁䅁䅁䅁䅁䵁䅉䅅䅁䥁䅁䅁睁䅁䅁䅁兂䅁䅁䅁䵭䱙兑䅯䅇䅁䅁䅕䅁䅁䭁偔商䭅䕁䅳䅁䭁䍁䅙䅁䭁䅁䅑潁䭁䅁䅅䅁䉁䅁䅁允䅁䅁䅕灭婭婭䉫獙䵁䅉䅅䅁䙁䅁䅁睁䵁䅁䅁兂䅁䅁䅁偷㝔䅑䅯杭䅁䅁䅯睒䅁䅁䅯睂䅅䅁䅅䅁䉁䅁䅁兂睃し椲漹呫村杷允䅁䅁䅕䅁䑁䅁䅷䅁䙁䅁䅁䥁睃ば䈹权奄䅁䅁权䍂䅁䅁权䡁允䅁允䅁䅁䅅䅁䙁䙁湷䑬䉸䄳䅂䍄䉁䅁䅁兂䅁䅁䅍䅄䅁䅁䅕䅁䅁䝧畯ご䭅䭁䅍䅁䭁䍁䄴䅁䭁䅁䉣䅁䉁䅁䅁允䅁䅁䅕䅁䅁䅁䅁䅁䵁䅉䅅䅁䥁䅁䅁睁䅁䅁䅁兂䅁䅁䅁䵭䱙兑䅯䅘䅁䅁䅕䅁䅁䉁偄商䭅䑁䅁䅁䭁䍁䅙䅁䭁䅁䅑潁䭁䅁䅅䅁䉁䅁䅁允䅁䅁䄴权䅁䑁䅍杌硁䑁䅧䅁䵁䅉䅅䅁䙁䅁䅁睁䵁䅁䅁兂䅁䅁䅁䍉㕪䅑䅯杯䅁䅁䅯材䅁䅁䅯睂䅅䅁䅅䅁䉁䅁䅁兂䅁䝁捪㜱湤村杷允䅁䅁䅧䅁䑁䅁䅁䅁䙁䅁䅁䅁奃杸䉴权敂䅁䅁兂䅁䅁䅁䵫嘸兑䅯兑䅁䅁䅯杊䅁䅁䅯䅂䍁䅧䅯允䅁䅁䅅䅁䉁䅁䅁兂偃癷潕偘楤䅑杷允䅁䅁䅕䅁䑁䅁䅷䅁䙁䅁䅁䅁乃唰䈵权⭄䅁䅁权䙂䅁䅁权䡁允䅁允䅁䅁䅅䅁䙁䅁䅁䅁䅁䅁䅁䍄䉁䅁䅁兂䅁䅁䅍䅄䅁䅁䅕䅁䅁䭧浺歒䭅䱁䅍䅁䭁䅁䅍䅁䭁䅁䉣䅁䉁䅁䅁允䅁䅁䅕睙灈䥬塔䕨䵉䅉䅅䅁䙁䅁䅁睁䵁䅁䅁兂䅁䅁䅃偣佂兑䅯䄶䅁䅁䅯䅒䅁䅁䅯睂䅅䅁䅅䅁䉁䅁䅁兂䱄挰䨵是䑨䅑杷允䅁䅁䅧䅁䑁䅁䅁䅁䙁䅁䅁䅁奃杸䉴权奁䅁䅁兂䅁䅁䅁䴰䱙兑䅯䅑䅁䅁䅯杊䅁䅁䅯䅂䍁䅧䅯允䅁䅁䅅䅁䉁䅁䅁权婁䅁䅁䍄䉁䅁䅁䅃䅁䅁䅍䅁䅁䅁䅕䅁䅁䩁䝪ぃ䭅䙁䅷䅁䙁䅁䅁䅁允硺䉖权㕁䅁䅁权流䅁䅁权䕁䅁䅋权䉁䅁䅁允䅁䅁䅅䅁佁䅁䅯䅁祁䍁䄴䅍穁䅁䅁䍄䉁䅁䅁兂䅁䅁䅍䅄䅁䅁䅕䅁䅁䑧婴ご䭅䝁䅁䅁䭁䅁䅍䅁䭁䅁䉣䅁䉁䅁䅁允䅁䅁䅯內䅁䅁杷允䅁䅁䅕䅁䑁䅁䅷䅁䙁䅁䅁䵁䑸婌䉰权い䅁䅁权䵂䅁䅁权䡁允䅁允䅁䅁䅅䅁䙁䅁䅁䅁䅁䅁䅁䍄䉁䅁䅁䅃䅁䅁䅍䅁䅁䅁䅕䅁䅁䩁䝪ぃ䭅䙁䄴䅁䙁䅁䅁䅁䅂到䉖权䝂䅁䅁权流䅁䅁权䕁䅁䅋权䉁䅁䅁允䅁䅁䅅䅁䭁䍁䅙䅁䵁䅉䅅䅁䥁䅁䅁睁䅁䅁䅁兂䅁䅁䅁䵭䱙兑䅯䅇䅁䅁䅕䅁䅁䩁偔商䭅䕁䅍䅁䭁䍁䅙䅁䭁䅁䅑潁䭁䅁䅅䅁䉁䅁䅁允䅁䅁䅕䉵䘶ㄶ歇䕦䵁䅉䅅䅁䙁䅁䅁睁䵁䅁䅁兂䅁䅁䅁䵯㝮䅑䅯朵䅁䅁䅯杒䅁䅁䅯睂䅅䅁䅅䅁䉁䅁䅁兂婄乌啬䭬佈睐杷允䅁䅁䅧䅁䑁䅁䅁䅁䙁䅁䅁䅁奃杸䉴权捂䅁䅁兂䅁䅁䅁䵅嘸兑䅯李䅁䅁䅯杊䅁䅁䅯䅂䍁䅧䅯允䅁䅁䅅䅁䉁䅁䅁杄䭁䅁䅁免畁䑁䅙兎䅁䅁杷允䅁䅁䅕䅁䑁䅁䅷䅁䙁䅁䅁䅁乃唰䈵权牃䅁䅁权䉂䅁䅁权䡁允䅁允䅁䅁䅅䅁䭁䅁䉯䅁䵁䅉䅅䅁䙁䅁䅁睁䵁䅁䅁兂䅁䅁䅃䝑偖兑䅯杴䅁䅁䅯杍䅁䅁䅯睂䅅䅁䅅䅁䉁䅁䅁兂䅁䅁䅁䅁䅁䅁杷允䅁䅁䅧䅁䑁䅁䅁䅁䙁䅁䅁䅁奃杸䉴权捂䅁䅁兂䅁䅁䅁䵅嘸兑䅯兔䅁䅁䅯杊䅁䅁䅯䅂䍁䅧䅯允䅁䅁䅅䅁䉁䅁䅁杄䭁䅁䅁杍畁䑁䅧睍䅁䅁杷允䅁䅁䅧䅁䑁䅁䅁䅁䙁䅁䅁䅁奃杸䉴权敂䅁䅁兂䅁䅁䅁䵹䱙兑䅯䅍䅁䅁䅯杊䅁䅁䅯䅂䍁䅧䅯允䅁䅁䅅䅁䉁䅁䅁权時䅁䅁䍄䉁䅁䅁兂䅁䅁䅍䅄䅁䅁䅕䅁䅁䱧湃ご䭅偁䅷䅁䭁䑁䅫䅁䭁䅁䉣䅁䉁䅁䅁允䅁䅁䅕䅁䅁䅁䅁䅁䵁䅉䅅䅁䥁䅁䅁睁䅁䅁䅁兂䅁䅁䅁䵭䱙兑䅯䅇䅁䅁䅕䅁䅁䩁偔商䭅䑁䄴䅁䭁䍁䅙䅁䭁䅁䅑潁䭁䅁䅅䅁䉁䅁䅁允䅁䅁䅕椹捨㡪䩌䕣䵁䅉䅅䅁䥁䅁䅁睁䅁䅁䅁兂䅁䅁䅁䵭䱙兑䅯杘䅁䅁䅕䅁䅁䵁䝪ぃ䭅䕁䅣䅁䭁䍁䅙䅁䭁䅁䅑潁䭁䅁䅅䅁䉁䅁䅁允䅁䅁䅯睘䅁䅁杷允䅁䅁䅕䅁䑁䅁䅷䅁䙁䅁䅁䥁啂䙂䉂权浂䅁䅁权䙂䅁䅁权䡁允䅁允䅁䅁䅅䅁䭁䝁䄸䅁䵁䅉䅅䅁䙁䅁䅁睁䵁䅁䅁兂䅁䅁䅁䍉㕪䅑䅯䄲䅁䅁䅯睏䅁䅁䅯睂䅅䅁䅅䅁䉁䅁䅁兂䅁䅁䅁䅁䅁䅁杷允䅁䅁䅧䅁䑁䅁䅁䅁䙁䅁䅁䅁奃杸䉴权奂䅁䅁兂䅁䅁䅁䵐嘸兑䅯睓䅁䅁䅯杊䅁䅁䅯䅂䍁䅧䅯允䅁䅁䅅䅁䉁䅁䅁杄䭁䅁䅁䅍畁䑁䅫兏䅁䅁杷允䅁䅁䅕䅁䑁䅁䅷䅁䙁䅁䅁䅁䅄倹䅴权楄䅁䅁权㕁䅁䅁权䡁允䅁允䅁䅁䅅䅁䙁䅁䅁䅁䅁䅁䅁䍄䉁䅁䅁兂䅁䅁䅍䅄䅁䅁䅕䅁䅁䡁瑳ご䭅䭁䅁䅁䭁䕁䅫䅁䭁䅁䉣䅁䉁䅁䅁允䅁䅁䅕扢卧㥳卩啊䵁䅉䅅䅁䙁䅁䅁睁䵁䅁䅁兂䅁䅁䅃䝑偖兑䅯睙䅁䅁䅯睓䅁䅁䅯睂䅅䅁䅅䅁䉁䅁䅁兂䉁昵婄晱䅇村杷允䅁䅁䅕䅁䑁䅁䅷䅁䙁䅁䅁䅁㝂啌䈹权汃䅁䅁权㍁䅁䅁权䡁允䅁允䅁䅁䅅䅁䭁䅁䅁䅁䵁䅉䅅䅁䥁䅁䅁睁䅁䅁䅁兂䅁䅁䅁䵭䱙兑䅯杘䅁䅁䅕䅁䅁䉁偄商䭅䕁䅁䅁䭁䍁䅙䅁䭁䅁䅑潁䭁䅁䅅䅁䉁䅁䅁允䅁䅁䄴权䅁䑁䅅杌睁䑁䅉䅁䵁䅉䅅䅁䥁䅁䅁睁䅁䅁䅁兂䅁䅁䅁䵭䱙兑䅯杘䅁䅁䅕䅁䅁䵁䝪ぃ䭅䕁䅧䅁䭁䍁䅙䅁䭁䅁䅑潁䭁䅁䅅䅁䉁䅁䅁允䅁䅁䅯睘䅁䅁杷允䅁䅁䅧䅁䑁䅁䅁䅁䙁䅁䅁䅁奃杸䉴权敂䅁䅁兂䅁䅁䅁䵹䱙兑䅯杓䅁䅁䅯杊䅁䅁䅯䅂䍁䅧䅯允䅁䅁䅅䅁䉁䅁䅁权時䅁䅁䍄䉁䅁䅁兂䅁䅁䅍䅄䅁䅁䅕䅁䅁䅁乓ご䭅䝁䅍䅁䭁䕁䅳䅁䭁䅁䉣䅁䉁䅁䅁允䅁䅁䅕湡桅婺摨歎䵉䅉䅅䅁䙁䅁䅁睁䵁䅁䅁兂䅁䅁䅄佧兊兑䅯䅬䅁䅁䅯兔䅁䅁䅯睂䅅䅁䅅䅁䉁䅁䅁权䅁䅁䅁䍄䉁䅁䅁䅃䅁䅁䅍䅁䅁䅁䅕䅁䅁䩁䝪ぃ䭅䙁䄴䅁䙁䅁䅁䅁䅄杸䉴权獁䅁䅁权流䅁䅁权䕁䅁䅋权䉁䅁䅁允䅁䅁䅅䅁䭁䙁䄴䅁䵁䅉䅅䅁䥁䅁䅁睁䅁䅁䅁兂䅁䅁䅁䵭䱙兑䅯杘䅁䅁䅕䅁䅁䵁䝄ぃ䭅䑁䅅䅁䭁䍁䅙䅁䭁䅁䅑潁䭁䅁䅅䅁䉁䅁䅁允䅁䅁䅯杘䅁䅁杷允䅁䅁䅕䅁䑁䅁䅷䅁䙁䅁䅁䅁乂ㅈ䉂权啃䅁䅁权祁䅁䅁权䡁允䅁允䅁䅁䅅䅁䭁䍁䉕䅁䵁䅉䅅䅁䙁䅁䅁睁䵁䅁䅁兂䅁䅁䅁晡但兑䅯䅵䅁䅁䅯睐䅁䅁䅯睂䅅䅁䅅䅁䉁䅁䅁兂䅁䅁䅁䅁䅁䅁杷允䅁䅁䅕䅁䑁䅁䅷䅁䭁䅁䉯䅁䭁偁䅁䅁䭁䅁䉯䅁䭁䅁䉣䅁䉁䅁䅁允䅁䅁䅯权䅅䅁杷允䅁䅁䅕䅁䑁䅁䅷䅁䙁䅁䅁䅁睂癹䅴权千䅁䅁权⭁䅁䅁权䡁允䅁允䅁䅁䅅䅁䙁䅁䅁䕁䙁畫䉬䍄䉁䅁䅁兂䅁䅁䅍䅄䅁䅁䅕䅁䅁䅁乓ご䭅乁䅷䅁䭁䕁䅙䅁䭁䅁䉣䅁䉁䅁䅁允䅁䅁䅕䅁䅁䅁䅁䅁䵁䅉䅅䅁䥁䅁䅁睁䅁䅁䅁兂䅁䅁䅁䵭䱙兑䅯杘䅁䅁䅕䅁䅁䵁䝄ぃ䭅䑁䅫䅁䭁䍁䅙䅁䭁䅁䅑潁䭁䅁䅅䅁䉁䅁䅁允䅁䅁䅯杘䅁䅁杷允䅁䅁䅕䅁䑁䅁䅷䅁䙁䅁䅁䅁乃唰䈵权千䅁䅁权⽁䅁䅁权䡁允䅁允䅁䅁䅅䅁䙁䅁䅁䱁㕄敎䉆䍄䉁䅁䅁兂䅁䅁䅍䅄䅁䅁䅕䅁䅁䝧畯ご䭅䭁䅁䅁䭁䑁䅳䅁䭁䅁䉣䅁䉁䅁䅁允䅁䅁䅕䅁䅁䅁䅁䅁䵁䅉䅅䅁䙁䅁䅁睁䵁䅁䅁兂䅁䅁䵄祑愲兑䅯䅁䅅䅁䅯䅏䅁䅁䅯睂䅅䅁䅅䅁䉁䅁䅁权䅁䅁䅁䍄䉁䅁䅁兂䅁䅁䅍䅄䅁䅁䅕䅁䅁䩁㉂䔫䭁䩁䄴䅁䭁䕁䅅䅁䭁䅁䉣䅁䉁䅁䅁允䅁䅁䅕塯䱆が氳䐸䴸䅉䅅䅁䥁䅁䅁睁䅁䅁䅁兂䅁䅁䅁䵭䱙兑䅯杘䅁䅁䅕䅁䅁䵁䝄ぃ䭅䑁䄸䅁䭁䍁䅙䅁䭁䅁䅑潁䭁䅁䅅䅁䉁䅁䅁允䅁䅁䅯杘䅁䅁杷允䅁䅁䅕䅁䑁䅁䅷䅁䙁䅁䅁䅁乃唰䈵权㉃䅁䅁权㥁䅁䅁权䡁允䅁允䅁䅁䅅䅁䙁䅁䅁䡁祉䉆䍰䍄䉁䅁䅁兂䅁䅁䅍䅄䅁䅁䅕䅁䅁䥁刳歔䭅䥁䅫䅁䭁䑁䅣䅁䭁䅁䉣䅁䉁䅁䅁允䅁䅁䅯児䅅䅁杷允䅁䅁䅧䅁䑁䅁䅁䅁䙁䅁䅁䅁奃杸䉴权敂䅁䅁兂䅁䅁䅁䵷䱙兑䅯睎䅁䅁䅯杊䅁䅁䅯䅂䍁䅧䅯允䅁䅁䅅䅁䉁䅁䅁权敂䅁䅁䍄䉁䅁䅁䅃䅁䅁䅍䅁䅁䅁䅕䅁䅁䩁䝪ぃ䭅䙁䄴䅁䙁䅁䅁䅁歄桺䉖权㉁䅁䅁权流䅁䅁权䕁䅁䅋权䉁䅁䅁允䅁䅁䅅䅁佁䅁䅧䅁㕁䍁䄴免䅁䅁杷允䅁䅁䅕䅁䑁䅁䅷䅁䙁䅁䅁䅁允晧䅨权楃䅁䅁权㙁䅁䅁权䡁允䅁允䅁䅁䅅䅁䙁䅁䅁䕑㐰䝴䍊䍄䉁䅁䅁兂䅁䅁䅍䅄䅁䅁䅕䅁䅁䙁睳ご䭅乁䅑䅁䭁䑁䅕䅁䭁䅁䉣䅁䉁䅁䅁允䅁䅁䅕䅁䅁䅁䅁䅁䵁䅉䅅䅁䙁䅁䅁睁䵁䅁䅁兂䅁䅁䅄佧兊兑䅯睲䅁䅁䅯䅐䅁䅁䅯睂䅅䅁䅅䅁䉁䅁䅁兂祁穪⽱桘究睐杷允䅁䅁䅧䅁䑁䅁䅁䅁䙁䅁䅁䅁奃杸䉴权敂䅁䅁兂䅁䅁䅁䵷䱙兑䅯兓䅁䅁䅯杊䅁䅁䅯䅂䍁䅧䅯允䅁䅁䅅䅁䉁䅁䅁权敂䅁䅁䍄䉁䅁䅁兂䅁䅁䅍䅄䅁䅁䅕䅁䅁䕁昰䕕䭅佁䅉䅁䭁䕁䅫䅁䭁䅁䉣䅁䉁䅁䅁允䅁䅁䅕楺㑺楮猯䕁䵁䅉䅅䅁䙁䅁䅁睁䵁䅁䅁兂䅁䅁䅃䅖兒兑䅯睳䅁䅁䅯李䅁䅁䅯睂䅅䅁䅅䅁䉁䅁䅁兂䅁䅁䅁䅁䅁䅁杷允䅁䅁䅕䅁䑁䅁䅷䅁䙁䅁䅁䅁杁偋䅬权敃䅁䅁权䱂䅁䅁权䡁允䅁允䅁䅁䅅䅁䙁䭁ㄸ䑹甹瑘⽷䍄䉁䅁䅁䅃䅁䅁䅍䅁䅁䅁䅕䅁䅁䩁䝪ぃ䭅䙁䄴䅁䙁䅁䅁䅁䅄杸䉴权ㅁ䅁䅁权流䅁䅁权䕁䅁䅋权䉁䅁䅁允䅁䅁䅅䅁䭁䙁䄴䅁䵁䅉䅅䅁䥁䅁䅁睁䅁䅁䅁兂䅁䅁䅁䵭䱙兑䅯睋䅁䅁䅕䅁䅁䑁偺商䭅䕁䅣䅁䭁䍁䅙䅁䭁䅁䅑潁䭁䅁䅅䅁䉁䅁䅁允䅁䅁䄴䅂䅁䑁䅅䅁䵁䅉䅅䅁䙁䅁䅁睁䵁䅁䅁兂䅁䅁䅁䤴㑈䅑䅯杫䅁䅁䅯李䅁䅁䅯睂䅅䅁䅅䅁䉁䅁䅁兂䅁䅁㡃佉⽲兑杷允䅁䅁䅕䅁䑁䅁䅷䅁䙁䅁䅁䅁乃唰䈵权潄䅁䅁权䱂䅁䅁权䡁允䅁允䅁䅁䅅䅁䙁䅁䅁䅁䅁䅁䅁䍄䉁䅁䅁兂䅁䅁䅍䅄䅁䅁䅕䅁䅁䥷楄䕕䭅佁䄴䅁䭁䕁䅑䅁䭁䅁䉣䅁䉁䅁䅁允䅁䅁䅕䅁䅁䅁䅁䅁䵁䅉䅅䅁䥁䅁䅁睁䅁䅁䅁兂䅁䅁䅁䵭䱙兑䅯杘䅁䅁䅕䅁䅁佁佺商䭅䑁䅑䅁䭁䍁䅙䅁䭁䅁䅑潁䭁䅁䅅䅁䉁䅁䅁允䅁䅁䅕場啯汲㐸䔴䵁䅉䅅䅁䥁䅁䅁睁䅁䅁䅁兂䅁䅁䅁䵭䱙兑䅯䅇䅁䅁䅕䅁䅁䡁剄商䭅䑁䄸䅁䭁䍁䅙䅁䭁䅁䅑潁䭁䅁䅅䅁䉁䅁䅁允䅁䅁䅕污捕煙䭣歪䵁䅉䅅䅁䙁䅁䅁睁䵁䅁䅁兂䅁䅁䅁䵣㝲䅑䅯睰䅁䅁䅯䅒䅁䅁䅯睂䅅䅁䅅䅁䉁䅁䅁权䭁允䅁䍄䉁䅁䅁䅃䅁䅁䅍䅁䅁䅁䅕䅁䅁䩁䝪ぃ䭅䙁䄴䅁䙁䅁䅁䅁允硺䉖权䱂䅁䅁权流䅁䅁权䕁䅁䅋权䉁䅁䅁允䅁䅁䅅䅁佁䅁䅯䅁睁䍁䄴杍硁䅁䅁䍄䉁䅁䅁兂䅁䅁䅍䅄䅁䅁䅕䅁䅁䙁睳ご䭅偁䅉䅁䭁䕁䅅䅁䭁䅁䉣䅁䉁䅁䅁允䅁䅁䅕䅁䅁䅁䅁䅁䵁䅉䅅䅁䙁䅁䅁睁䵁䅁䅁兂䅁䅁䅁穗偂兑䅯杮䅁䅁䅯免䅁䅁䅯睂䅅䅁䅅䅁䉁䅁䅁兂䅁䅁䅁䅁䅁䅁杷允䅁䅁䅕䅁䑁䅁䅷䅁䙁䅁䅁䵁䑸婌䉰权䉄䅁䅁权祁䅁䅁权䡁允䅁允䅁䅁䅅䅁䙁䅁䅁䅁䅁䅁䅁䍄䉁䅁䅁杂䅁䅁䅍䅄䅁䅁䅕䅁䅁䝧畯ご䭅䱁䅳䅁䭁䝁䅑䅁䭁䅁䅁䅁䭁䝁䅅䅁䉁䅁䅁允䅁䅁䅕歈潋㐹䑪䕏䵁䅉䅅䅁䥁䅁䅁睁䅁䅁䅁兂䅁䅁䅁䵭䱙兑䅯杘䅁䅁䅕䅁䅁乁䝄ぃ䭅䑁䅅䅁䭁䍁䅙䅁䭁䅁䅑潁䭁䅁䅅䅁䉁䅁䅁允䅁䅁䅯兇䅁䅁杷允䅁䅁䅕䅁䑁䅁䅷䅁䙁䅁䅁䅁扂䕍䈹权䑄䅁䅁权㍁䅁䅁权䡁允䅁允䅁䅁䅅䅁䙁䅁䅁䅁䅁䅁䅁䍄䉁䅁䅁兂䅁䅁䅍䅄䅁䅁䅕䅁䅁䱧湃ご䭅䵁䅣䅁䭁䑁䄰䅁䭁䅁䉣䅁䉁䅁䅁允䅁䅁䅕橙䅚䝐椵歮䵅䅉䅅䅁䙁䅁䅁睁䵁䅁䅁兂䅁䅁䅁䡫㑢䅑䅯杭䅁䅁䅯免䅁䅁䅯睂䅅䅁䅅䅁䉁䅁䅁兂䅁䅁㉁癨䕷村杷允䅁䅁䅕䅁䑁䅁䅷䅁䙁䅁䅁䅁乃唰䈵权敄䅁䅁权乂䅁䅁权䡁允䅁允䅁䅁䅅䅁䙁䅁䅁䅁䅁䅁䅁䍄䉁䅁䅁兂䅁䅁䅍䅄䅁䅁䅕䅁䅁䭧浺歒䭅䭁䅣䅁䭁䑁䅕䅁䭁䅁䉣䅁䉁䅁䅁允䅁䅁䅯权䅅䅁杷允䅁䅁䅕䅁䑁䅁䅷䅁䙁䅁䅁䥁啂䙂䉂权啄䅁䅁权乂䅁䅁权䡁允䅁允䅁䅁䅅䅁䙁䙁䨫䙑佅杪䅌䍄䉁䅁䅁兂䅁䅁䅍䅄䅁䅁䅕䅁䅁䭁䩄〫䭁佁䄴䅁䭁䑁䄰䅁䭁䅁䉣䅁䉁䅁䅁允䅁䅁䅕捚晔⭖発歎䵁䅉䅅䅁䥁䅁䅁睁䅁䅁䅁兂䅁䅁䅁䵭䱙兑䅯杕䅁䅁䅕䅁䅁䑁偪商䭅䑁䅫䅁䭁䍁䅙䅁䭁䅁䅑潁䭁䅁䅅䅁䉁䅁䅁允䅁䅁䄴杄䅁䑁䅅免穁䍁䄴兏硁䅁䅁䍄䉁䅁䅁兂䅁䅁䅍䅄䅁䅁䅕䅁䅁䡧睄歔䭅䩁䅉䅁䭁䕁䅑䅁䭁䅁䉣䅁䉁䅁䅁允䅁䅁䅕癦硁挶父啁䵉䅉䅅䅁䙁䅁䅁睁䵁䅁䅁兂䅁䅁䅁晡但兑䅯䅙䅁䅁䅯䅐䅁䅁䅯睂䅅䅁䅅䅁䉁䅁䅁权䡃䅁䅁䍄䉁䅁䅁䅃䅁䅁䅍䅁䅁䅁䅕䅁䅁䩁䝪ぃ䭅䙁䄴䅁䙁䅁䅁䅁元硺䉖权畁䅁䅁权流䅁䅁权䕁䅁䅋权䉁䅁䅁允䅁䅁䅅䅁䙁䙁㑋潈牘啕䅬䍄䉁䅁䅁兂䅁䅁䅍䅄䅁䅁䅕䅁䅁䝁确歔䭅乁䅁䅁䭁䕁䅯䅁䭁䅁䉣䅁䉁䅁䅁允䅁䅁䅕兎牮呓祦う䵁䅉䅅䅁䥁䅁䅁睁䅁䅁䅁兂䅁䅁䅁䵭䱙兑䅯杘䅁䅁䅕䅁䅁䭁偔商䭅䑁䅫䅁䭁䍁䅙䅁䭁䅁䅑潁䭁䅁䅅䅁䉁䅁䅁允䅁䅁䅕㑈牘払敩き䵁䅉䅅䅁䙁䅁䅁睁䵁䅁䅁兂䅁䅁䅃偣佂兑䅯䅙䅁䅁䅯杏䅁䅁䅯睂䅅䅁䅅䅁䉁䅁䅁权牂䅁䅁䍄䉁䅁䅁兂䅁䅁䅍䅄䅁䅁䅕䅁䅁䅁乓ご䭅䵁䅧䅁䭁䕁䅑䅁䭁䅁䉣䅁䉁䅁䅁允䅁䅁䅕䅁䅁䅁䅁䅁䵁䅉䅅䅁䙁䅁䅁睁䵁䅁䅁兂䅁䅁䅄佧兊兑䅯朷䅁䅁䅯睒䅁䅁䅯睂䅅䅁䅅䅁䉁䅁䅁兂㕄桭瑰橣䱊䅑杷允䅁䅁䅧䅁䑁䅁䅁䅁䙁䅁䅁䅁奃杸䉴权奂䅁䅁兂䅁䅁䅁䵏嘸兑䅯材䅁䅁䅯杊䅁䅁䅯䅂䍁䅧䅯允䅁䅁䅅䅁䉁䅁䅁杄䭁䅁䅁䅍畁䑁䅫兏䅁䅁杷允䅁䅁䅕䅁䑁䅁䅷䅁䙁䅁䅁䅁㝂啌䈹权㉃䅁䅁权畁䅁䅁权䡁允䅁允䅁䅁䅅䅁䙁䅁䅁䅁䅁䅁䅁䍄䉁䅁䅁兂䅁䅁䅍䅄䅁䅁䅕䅁䅁䥷楄䕕䭅䥁䄴䅁䭁䑁䄰䅁䭁䅁䉣䅁䉁䅁䅁允䅁䅁䅕䅁䅁䅁䅁䅁䵁䅉䅅䅁䥁䅁䅁睁䅁䅁䅁兂䅁䅁䅁䵭䱙兑䅯杘䅁䅁䅕䅁䅁乁䝄ぃ䭅䕁䅁䅁䭁䍁䅙䅁䭁䅁䅑潁䭁䅁䅅䅁䉁䅁䅁允䅁䅁䅯兇䅁䅁杷允䅁䅁䅕䅁䑁䅁䅷䅁䙁䅁䅁䅁权晹䅴权硃䅁䅁权㥁䅁䅁权䡁允䅁允䅁䅁䅅䅁䙁䵁䴰䭖㑚汉䍆䍄䉁䅁䅁䅃䅁䅁䅍䅁䅁䅁䅕䅁䅁䩁䝪ぃ䭅䙁䄴䅁䙁䅁䅁䅁兄杸䉴权㉁䅁䅁权流䅁䅁权䕁䅁䅋权䉁䅁䅁允䅁䅁䅅䅁䭁䉁䅫䅁䵁䅉䅅䅁䙁䅁䅁睁䵁䅁䅁兂䅁䅁䅁䵣㝲䅑䅯杪䅁䅁䅯杍䅁䅁䅯睂䅅䅁䅅䅁䉁䅁䅁兂䅁䅁䅁䅁䅁䅁杷允䅁䅁䅕䅁䑁䅁䅷䅁䭁䅁䉯䅁䭁䱁䅙䅁䭁䅁䉯䅁䭁䅁䉣䅁䉁䅁䅁允䅁䅁䅯权䅅䅁杷允䅁䅁䅕䅁䑁䅁䅷䅁䙁䅁䅁䥁獃欵䉚权䱄䅁䅁权祁䅁䅁权䡁允䅁允䅁䅁䅅䅁䙁䅁䅁䅁䅁䅁䅁䍄䉁䅁䅁䅃䅁䅁䅍䅁䅁䅁䅕䅁䅁䩁䝪ぃ䭅䙁䄴䅁䙁䅁䅁䅁兄杸䉴权䉂䅁䅁权流䅁䅁权䕁䅁䅋权䉁䅁䅁允䅁䅁䅅䅁䭁䉁䅫䅁䵁䅉䅅䅁䙁䅁䅁睁䵁䅁䅁兂䅁䅁䅁祥倱兑䅯䄴䅁䅁䅯兒䅁䅁䅯睂䅅䅁䅅䅁䉁䅁䅁兂䩄奄偧極㑘睐杷允䅁䅁䅕䅁䑁䅁䅷䅁䙁䅁䅁䅁杁偋䅬权佃䅁䅁权⭁䅁䅁权䡁允䅁允䅁䅁䅅䅁䙁䅁䅁䡁㥺䄵䍬䍄䉁䅁䅁䅃䅁䅁䅍䅁䅁䅁䅕䅁䅁䩁䝪ぃ䭅䉁䅧䅁䙁䅁䅁䅁睄桺䉖权䵂䅁䅁权流䅁䅁权䕁䅁䅋权䉁䅁䅁允䅁䅁䅅䅁䙁䉁䘫ㄶ㑇煸䅂䍄䉁䅁䅁兂䅁䅁䅍䅄䅁䅁䅕䅁䅁䑁歪歔䭅䭁䅉䅁䭁䕁䅯䅁䭁䅁䉣䅁䉁䅁䅁允䅁䅁䅕㑥呍牏塨䕙䵉䅉䅅䅁䥁䅁䅁睁䅁䅁䅁兂䅁䅁䅁䵭䱙兑䅯杘䅁䅁䅕䅁䅁偁佄商䭅䍁䄸䅁䭁䍁䅙䅁䭁䅁䅑潁䭁䅁䅅䅁䉁䅁䅁允䅁䅁䅕㑈牘払⭪䕣䵁䅉䅅䅁䥁䅁䅁睁䅁䅁䅁兂䅁䅁䅁䵭䱙兑䅯杘䅁䅁䅕䅁䅁乁䝄ぃ䭅䕁䅉䅁䭁䍁䅙䅁䭁䅁䅑潁䭁䅁䅅䅁䉁䅁䅁允䅁䅁䅯兇䅁䅁杷允䅁䅁䅕䅁䑁䅁䅷䅁䙁䅁䅁䅁杄晧䅨权ぃ䅁䅁权獁䅁䅁权䡁允䅁允䅁䅁䅅䅁䙁䅁䅁䱁䠷剣䍸䍄䉁䅁䅁兂䅁䅁䅍䅄䅁䅁䅕䅁䅁䙁睳ご䭅䵁䅅䅁䭁䑁䅕䅁䭁䅁䉣䅁䉁䅁䅁允䅁䅁䅕䅰氲兊䱭啅䵁䅉䅅䅁䙁䅁䅁睁䵁䅁䅁兂䅁䅁䅁㙲偒兑䅯䅁䅅䅁䅯睓䅁䅁䅯睂䅅䅁䅅䅁䉁䅁䅁权䝁允䅁䍄䉁䅁䅁兂䅁䅁䅍䅄䅁䅁䅕䅁䅁䑁歪歔䭅䝁䅙䅁䭁䕁䅧䅁䭁䅁䉣䅁䉁䅁䅁允䅁䅁䅯睉䅅䅁杷允䅁䅁䅕䅁䑁䅁䅷䅁䙁䅁䅁䵁䑸婌䉰权䱃䅁䅁权㕁䅁䅁权䡁允䅁允䅁䅁䅅䅁䙁䅁䅁䅁䅁䅁䅁䍄䉁䅁䅁兂䅁䅁䅍䅄䅁䅁䅕䅁䅁䙧䕑䕕䭅䩁䅉䅁䭁䕁䄰䅁䭁䅁䉣䅁䉁䅁䅁允䅁䅁䅕渴晄啃䜯䴰䵅䅉䅅䅁䙁䅁䅁睁䵁䅁䅁兂䅁䅁䅃楡倵兑䅯关䅁䅁䅯李䅁䅁䅯睂䅅䅁䅅䅁䉁䅁䅁兂䅁䅁䅁䅁䅁䅁杷允䅁䅁䅧䅁䑁䅁䅁䅁䙁䅁䅁䅁奃杸䉴权奁䅁䅁兂䅁䅁䅁䵷䱙兑䅯䅍䅁䅁䅯杊䅁䅁䅯䅂䍁䅧䅯允䅁䅁䅅䅁䉁䅁䅁权奁䅁䅁䍄䉁䅁䅁䅃䅁䅁䅍䅁䅁䅁䅕䅁䅁䩁䝪ぃ䭅䙁䄴䅁䙁䅁䅁䅁歃硺䉖权獁䅁䅁权流䅁䅁权䕁䅁䅋权䉁䅁䅁允䅁䅁䅅䅁䙁䱁敧敨剴䅵䅸䍄䉁䅁䅁兂䅁䅁䅍䅄䅁䅁䅕䅁䅁䑁歪歔䭅䥁䄴䅁䭁䕁䅧䅁䭁䅁䉣䅁䉁䅁䅁允䅁䅁䅕䅁䅁䅁䅁䅁䵁䅉䅅䅁䙁䅁䅁睁䵁䅁䅁兂䅁䅁䅃楡倵兑䅯杮䅁䅁䅯睒䅁䅁䅯睂䅅䅁䅅䅁䉁䅁䅁兂䅁䅁䅁䅁䅁䅁杷允䅁䅁䅕䅁䑁䅁䅷䅁䙁䅁䅁䅁㝂啌䈹权䑄䅁䅁权ㅁ䅁䅁权䡁允䅁允䅁䅁䅅䅁䙁䡁䥏晎灚穔䅂䍄䉁䅁䅁兂䅁䅁䅍䅄䅁䅁䅕䅁䅁䱧湃ご䭅佁䅷䅁䭁䑁䅫䅁䭁䅁䉣䅁䉁䅁䅁允䅁䅁䅕䅁䅁䅁䅁䅁䵁䅉䅅䅁䙁䅁䅁睁䵁䅁䅁兂䅁䅁䅃䅖兒兑䅯杪䅁䅁䅯䅓䅁䅁䅯睂䅅䅁䅅䅁䉁䅁䅁兂䅁䅁䅁䅁䅁䅁杷允䅁䅁䅕䅁䑁䅁䅷䅁䭁䅁䉯䅁䭁䅁䉉䅁䭁䅁䉯䅁䭁䅁䉣䅁䉁䅁䅁允䅁䅁䅯权䅅䅁杷允䅁䅁䅕䅁䑁䅁䅷䅁䙁䅁䅁䅁䅄倹䅴权䭄䅁䅁权⭁䅁䅁权䡁允䅁允䅁䅁䅅䅁䙁䅁獁睳卮獵⼰䍄䉁䅁䅁兂䅁䅁䅍䅄䅁䅁䅕䅁䅁䕺瑍歭䭅䝁䅍䅁䭁䕁䅑䅁䭁䅁䉣䅁䉁䅁䅁允䅁䅁䅕䅁䅁䅁䅁䅁䵁䅉䅅䅁䙁䅁䅁睁䵁䅁䅁兂䅁䅁䅃偣佂兑䅯杭䅁䅁䅯䅓䅁䅁䅯睂䅅䅁䅅䅁䉁䅁䅁兂䝁潸浣湏灳村杷允䅁䅁䅧䅁䑁䅁䅁䅁䙁䅁䅁䅁奃杸䉴权敂䅁䅁兂䅁䅁䅁䵰嘸兑䅯䅏䅁䅁䅯杊䅁䅁䅯䅂䍁䅧䅯允䅁䅁䅅䅁䉁䅁䅁兂䑄匹捨㑪穉䅑杷允䅁䅁䅕䅁䑁䅁䅷䅁䙁䅁䅁䥁睃ば䈹权㝃䅁䅁权䅂䅁䅁权䡁允䅁允䅁䅁䅅䅁䙁䅁䅁乁祭杆䍆䍄䉁䅁䅁䅃䅁䅁䅍䅁䅁䅁䅕䅁䅁䩁䝪ぃ䭅䙁䄴䅁䙁䅁䅁䅁歃硺䉖权⽁䅁䅁权流䅁䅁权䕁䅁䅋权䉁䅁䅁允䅁䅁䅅䅁䙁佁㙆䭆䠵呉䅖䍄䉁䅁䅁䅃䅁䅁䅍䅁䅁䅁䅕䅁䅁䩁䝪ぃ䭅䉁䅧䅁䙁䅁䅁䅁㡁硺䉖权䍂䅁䅁权流䅁䅁权䕁䅁䅋权䉁䅁䅁允䅁䅁䅅䅁佁䅁䅷䅁㍁䑁䅍杌睁䑁䅕䅁䵁䅉䅅䅁䥁䅁䅁睁䅁䅁䅁兂䅁䅁䅁䵭䱙兑䅯杘䅁䅁䅕䅁䅁䭁偔商䭅䑁䄰䅁䭁䍁䅙䅁䭁䅁䅑潁䭁䅁䅅䅁䉁䅁䅁允䅁䅁䅕場啯歲桦問䵁䅉䅅䅁䙁䅁䅁睁䵁䅁䅁兂䅁䅁䅁乖佚兑䅯睰䅁䅁䅯䅎䅁䅁䅯睂䅅䅁䅅䅁䉁䅁䅁权䭁允䅁䍄䉁䅁䅁䅃䅁䅁䅍䅁䅁䅁䅕䅁䅁䩁䝪ぃ䭅䙁䄴䅁䙁䅁䅁䅁歃硺䉖权䉂䅁䅁权流䅁䅁权䕁䅁䅋权䉁䅁䅁允䅁䅁䅅䅁䙁䉁䘫ㄶ㑇橘䄱䍄䉁䅁䅁兂䅁䅁䅍䅄䅁䅁䅕䅁䅁䝁䭄〫䭁䅁䉉䅁䭁䕁䅫䅁䭁䅁䉣䅁䉁䅁䅁允䅁䅁䅕⽏獵潉䄷歁䵁䅉䅅䅁䙁䅁䅁睁䵁䅁䅁兂䅁䅁䅁祥倱兑䅯朳䅁䅁䅯䅏䅁䅁䅯睂䅅䅁䅅䅁䉁䅁䅁兂䅁䅁䅁䅁䅁䅁杷允䅁䅁䅧䅁䑁䅁䅁䅁䙁䅁䅁䅁奃杸䉴权敂䅁䅁兂䅁䅁䅁䵰嘸兑䅯䅒䅁䅁䅯杊䅁䅁䅯䅂䍁䅧䅯允䅁䅁䅅䅁䉁䅁䅁兂桄桥畓㙒㥅䅑杷允䅁䅁䅕䅁䑁䅁䅷䅁䙁䅁䅁䅁杂癹䅴权㑃䅁䅁权㕁䅁䅁权䡁允䅁允䅁䅁䅅䅁䙁䅁䅁䅁䅁䅁䅁䍄䉁䅁䅁杂䅁䅁䅍睄䅁䅁䅕䅁䅁䑁䝒䕅䭅佁䅙䅁䭁䝁䅑䅁䭁䅁䅁䅁䭁䝁䅅䅁䉁䅁䅁允䅁䅁䅯眵䅁䅁杷允䅁䅁䅧䅁䑁䅁䅁䅁䙁䅁䅁䅁奃杸䉴权奁䅁䅁兂䅁䅁䅁䵰嘸兑䅯杌䅁䅁䅯杊䅁䅁䅯䅂䍁䅧䅯允䅁䅁䅅䅁䉁䅁䅁兂慃婭婭婭八䅷杷允䅁䅁䅕䅁䑁䅁䅷䅁䙁䅁䅁䅁允晧䅨权橃䅁䅁权ㅁ䅁䅁权䡁允䅁允䅁䅁䅅䅁䙁䅁䅁䝳桢噶䍸䍄䉁䅁䅁兂䅁䅁䅍䅄䅁䅁䅕䅁䅁䡁瑳ご䭅佁䄴䅁䭁䍁䄸䅁䭁䅁䉣䅁䉁䅁䅁允䅁䅁䅕䅁䅁䅁䅁䅁䵁䅉䅅䅁䥁䅁䅁睁䅁䅁䅁兂䅁䅁䅁䵭䱙兑䅯杘䅁䅁䅕䅁䅁佁佺商䭅䑁䅯䅁䭁䍁䅙䅁䭁䅁䅑潁䭁䅁䅅䅁䉁䅁䅁允䅁䅁䅕㡪ㅌ䉋発䔳䵁䅉䅅䅁䙁䅁䅁睁䵁䅁䅁兂䅁䅁䅃佲䝚兑䅯䅬䅁䅁䅯兒䅁䅁䅯睂䅅䅁䅅䅁䉁䅁䅁权潁允䅁䍄䉁䅁䅁兂䅁䅁䅍䅄䅁䅁䅕䅁䅁䩁㉂䔫䭁偁䅷䅁䭁䕁䅍䅁䭁䅁䉣䅁䉁䅁䅁允䅁䅁䅕愰敐䵕丶歒䵁䅉䅅䅁䙁䅁䅁睁䵁䅁䅁兂䅁䅁䅃偣佂兑䅯杚䅁䅁䅯䅑䅁䅁䅯睂䅅䅁䅅䅁䉁䅁䅁权奁允䅁䍄䉁䅁䅁兂䅁䅁䅍䅄䅁䅁䅕䅁䅁䡁䭄〫䭁䭁䅣䅁䭁䑁䅍䅁䭁䅁䉣䅁䉁䅁䅁允䅁䅁䅯权䅅䅁杷允䅁䅁䅕䅁䑁䅁䅷䅁䭁䅁䉯䅁䭁佁䄴䅁䭁䅁䉯䅁䭁䅁䉣䅁䉁䅁䅁允䅁䅁䅯权䅅䅁杷允䅁䅁䅕䅁䑁䅁䅷䅁䙁䅁䅁䅁允晧䅨权牃䅁䅁权乂䅁䅁权䡁允䅁允䅁䅁䅅䅁䭁䅁䉯䅁䵁䅉䅅䅁䥁䅁䅁睁䅁䅁䅁兂䅁䅁䅁䵭䱙兑䅯杘䅁䅁䅕䅁䅁䭁偔商䭅䑁䄴䅁䭁䍁䅙䅁䭁䅁䅑潁䭁䅁䅅䅁䉁䅁䅁允䅁䅁䅕呣䬰㘱睐䕉䵁䅉䅅䅁䙁䅁䅁睁䵁䅁䅁兂䅁䅁䅁偷㝔䅑䅯具䅁䅁䅯䅓䅁䅁䅯睂䅅䅁䅅䅁䉁䅁䅁兂潃㑤䉁硩兯䅑杷允䅁䅁䅕䅁䑁䅁䅷䅁䙁䅁䅁䥁啂䙂䉂权浂䅁䅁权ㅁ䅁䅁权䡁允䅁允䅁䅁䅅䅁䭁䝁䄸䅁䵁䅉䅅䅁䥁䅁䅁睁䅁䅁䅁兂䅁䅁䅁䵭䱙兑䅯杘䅁䅁䅕䅁䅁䭁偔商䭅䑁䅷䅁䭁䍁䅙䅁䭁䅁䅑潁䭁䅁䅅䅁䉁䅁䅁允䅁䅁䅕牕敧敨剴歊䵁䅉䅅䅁䙁䅁䅁睁䵁䅁䅁兂䅁䅁䅄佧兊兑䅯杴䅁䅁䅯睑䅁䅁䅯睂䅅䅁䅅䅁䉁䅁䅁兂歃摨眷摧杗兑杷允䅁䅁䅧䅁䑁䅁䅁䅁䙁䅁䅁䅁奃杸䉴权奁䅁䅁兂䅁䅁䅁䴰䱙兑䅯免䅁䅁䅯杊䅁䅁䅯䅂䍁䅧䅯允䅁䅁䅅䅁䉁䅁䅁权婁䅁䅁䍄䉁䅁䅁兂䅁䅁䅍䅄䅁䅁䅕䅁䅁䉁䉃䔫䭁䵁䅍䅁䭁䑁䅷䅁䭁䅁䉣䅁䉁䅁䅁允䅁䅁䅕潬敃坵奵䕆䵁䅉䅅䅁䙁䅁䅁睁䵁䅁䅁兂䅁䅁䅁晡但兑䅯䅭䅁䅁䅯兔䅁䅁䅯睂䅅䅁䅅䅁䉁䅁䅁兂婃㡒潩䩣啅村杷允䅁䅁䅕䅁䑁䅁䅷䅁䙁䅁䅁䅁睂癹䅴权权䅁䅁权㍁䅁䅁权䡁允䅁允䅁䅁䅅䅁䙁佁㙆䭆䠵卉䅆䍄䉁䅁䅁兂䅁䅁䅍䅄䅁䅁䅕䅁䅁䕁昰䕕䭅䵁䅣䅁䭁䑁䅍䅁䭁䅁䉣䅁䉁䅁䅁允䅁䅁䅕䅁䅁䅁䅁䅁䵁䅉䅅䅁䥁䅁䅁睁䅁䅁䅁兂䅁䅁䅁䵭䱙兑䅯䅇䅁䅁䅕䅁䅁䡁剄商䭅䑁䅫䅁䭁䍁䅙䅁䭁䅁䅑潁䭁䅁䅅䅁䉁䅁䅁允䅁䅁䅕䭷䝉奡㝍歪䵁䅉䅅䅁䙁䅁䅁睁䵁䅁䅁兂䅁䅁䅁䤴㑈䅑䅯䄶䅁䅁䅯兒䅁䅁䅯睂䅅䅁䅅䅁䉁䅁䅁兂䉃硊晍䐰偂䅑杷允䅁䅁䅕䅁䑁䅁䅷䅁䙁䅁䅁䅁权晹䅴权奄䅁䅁权ぁ䅁䅁权䡁允䅁允䅁䅁䅅䅁䙁䅁䅁䅁䅁䅁䅁䍄䉁䅁䅁兂䅁䅁䅍䅄䅁䅁䅕䅁䅁䭧浺歒䭅䝁䅁䅁䭁䕁䅷䅁䭁䅁䉣䅁䉁䅁䅁允䅁䅁䅯兤䅁䅁杷允䅁䅁䅧䅁䑁䅁䅁䅁䙁䅁䅁䅁奃杸䉴权敂䅁䅁兂䅁䅁䅁䵰嘸兑䅯兔䅁䅁䅯杊䅁䅁䅯䅂䍁䅧䅯允䅁䅁䅅䅁䉁䅁䅁兂捂㡪ㅌ䉋㝷䅑杷允䅁䅁䅕䅁䑁䅁䅷䅁䙁䅁䅁䥁睂䔸䈵权敄䅁䅁权䝂䅁䅁权䡁允䅁允䅁䅁䅅䅁䙁偁橤㉥䝂眱䅴䍄䉁䅁䅁兂䅁䅁䅍䅄䅁䅁䅕䅁䅁䕺瑍歭䭅䩁䅉䅁䭁䕁䅫䅁䭁䅁䉣䅁䉁䅁䅁允䅁䅁䅕䅁䅁䅁䅁䅁䵁䅉䅅䅁䙁䅁䅁睁䵁䅁䅁兂䅁䅁䅁䍉㕪䅑䅯䅯䅁䅁䅯材䅁䅁䅯睂䅅䅁䅅䅁䉁䅁䅁兂坁扉稹潏晧䅑杷允䅁䅁䅕䅁䑁䅁䅷䅁䙁䅁䅁䥁睃ば䈹权睄䅁䅁权獁䅁䅁权䡁允䅁允䅁䅁䅅䅁䙁䅁䅁䅁䅁䅁䅁䍄䉁䅁䅁兂䅁䅁䅍䅄䅁䅁䅕䅁䅁䍁潁唫䭁佁䅷䅁䭁䑁䅙䅁䭁䅁䉣䅁䉁䅁䅁允䅁䅁䅕䅁䅁䅁䅁䅁䵁䅉䅅䅁䙁䅁䅁睁䵁䅁䅁兂䅁䅁䅁䵙㝲䅑䅯杮䅁䅁䅯䅏䅁䅁䅯睂䅅䅁䅅䅁䉁䅁䅁兂ㅁ牘䩰䅄呌睐杷允䅁䅁䅕䅁䑁䅁䅷䅁䙁䅁䅁䥁啂䙂䉂权祄䅁䅁权䍂䅁䅁权䡁允䅁允䅁䅁䅅䅁䙁䵁摈䔶び票䄱䍄䉁䅁䅁兂䅁䅁䅍䅄䅁䅁䅕䅁䅁䭧浺歒䭅䥁䄴䅁䭁䕁䅧䅁䭁䅁䉣䅁䉁䅁䅁允䅁䅁䅕䭭䅕兔㘰歊䵉䅉䅅䅁䥁䅁䅁睁䅁䅁䅁兂䅁䅁䅁䵭䱙兑䅯杘䅁䅁䅕䅁䅁䭁偔商䭅䅁䅍䅁䭁䍁䅙䅁䭁䅁䅑潁䭁䅁䅅䅁䉁䅁䅁允䅁䅁䅕捺䵺䵺䵸歐䵁䅉䅅䅁䙁䅁䅁睁䵁䅁䅁兂䅁䅁䅁䵑㜳䅑䅯杚䅁䅁䅯兏䅁䅁䅯睂䅅䅁䅅䅁䉁䅁䅁权慁允䅁䍄䉁䅁䅁兂䅁䅁䅍䅄䅁䅁䅕䅁䅁䡁䭄〫䭁䩁䅯䅁䭁䑁䄸䅁䭁䅁䉣䅁䉁䅁䅁允䅁䅁䅕䅁䅁䅁䅁䅁䵁䅉䅅䅁䙁䅁䅁睁䵁䅁䅁兂䅁䅁䅃䝑偖兑䅯䅙䅁䅁䅯兓䅁䅁䅯睂䅅䅁䅅䅁䉁䅁䅁权䑃䅁䅁䍄䉁䅁䅁䅃䅁䅁䅍䅁䅁䅁䅕䅁䅁䩁䝪ぃ䭅䙁䄴䅁䙁䅁䅁䅁㑄桺䉖权㥁䅁䅁权流䅁䅁权䕁䅁䅋权䉁䅁䅁允䅁䅁䅅䅁佁䅁䅯䅁祁䍁䄴䅏ㅁ䅁䅁䍄䉁䅁䅁兂䅁䅁䅍䅄䅁䅁䅕䅁䅁䩁㉂䔫䭁䝁䅙䅁䭁䑁䅙䅁䭁䅁䉣䅁䉁䅁䅁允䅁䅁䅯䅈䅅䅁杷允䅁䅁䅕䅁䑁䅁䅷䅁䙁䅁䅁䅁睂癹䅴权橃䅁䅁权䙂䅁䅁权䡁允䅁允䅁䅁䅅䅁䙁䅁䅁䝑煭汴䍎䍄䉁䅁䅁䅃䅁䅁䅍䅁䅁䅁䅕䅁䅁䩁䝪ぃ䭅䙁䄴䅁䙁䅁䅁䅁啃硺䉖权穁䅁䅁权流䅁䅁权䕁䅁䅋权䉁䅁䅁允䅁䅁䅅䅁䙁䩁婱婭婭嘲䅒䍄䉁䅁䅁兂䅁䅁䅍䅄䅁䅁䅕䅁䅁佁䉃䔫䭁䭁䅳䅁䭁䑁䅍䅁䭁䅁䉣䅁䉁䅁䅁允䅁䅁䅯权䅅䅁杷允䅁䅁䅕䅁䑁䅁䅷䅁䙁䅁䅁䅁杂癹䅴权⭄䅁䅁权䍂䅁䅁权䡁允䅁允䅁䅁䅅䅁䙁䵁㑋䑔摊兇䍤䍄䉁䅁䅁兂䅁䅁䅍䅄䅁䅁䅕䅁䅁䥷楄䕕䭅䭁䅳䅁䭁䑁䅧䅁䭁䅁䉣䅁䉁䅁䅁允䅁䅁䅯权䅅䅁杷允䅁䅁䅕䅁䑁䅁䅷䅁䙁䅁䅁䥁啂䙂䉂权慃䅁䅁权⽁䅁䅁权䡁允䅁允䅁䅁䅅䅁䙁䅁䅁䅁䅁䅁䅁䍄䉁䅁䅁䅃䅁䅁䅍䅁䅁䅁䅕䅁䅁䩁䝪ぃ䭅䙁䄴䅁䙁䅁䅁䅁啃硺䉖权㑁䅁䅁权流䅁䅁权䕁䅁䅋权䉁䅁䅁允䅁䅁䅅䅁䙁䉁畓⭒㙆䙂䅚䍄䉁䅁䅁兂䅁䅁䅍䅄䅁䅁䅕䅁䅁䉁䉃䔫䭁乁䅷䅁䭁䕁䅑䅁䭁䅁䉣䅁䉁䅁䅁允䅁䅁䅕湹癖捓剃啁䵁䅉䅅䅁䥁䅁䅁睁䅁䅁䅁兂䅁䅁䅁䵭䱙兑䅯杘䅁䅁䅕䅁䅁䩁偔商䭅䑁䅫䅁䭁䍁䅙䅁䭁䅁䅑潁䭁䅁䅅䅁䉁䅁䅁允䅁䅁䅕体㙆䭆渷啖䵁䅉䅅䅁䙁䅁䅁睁䵁䅁䅁兂䅁䅁䅁䵣㝲䅑䅯睩䅁䅁䅯杓䅁䅁䅯睂䅅䅁䅅䅁䉁䅁䅁兂㥁瑃橥䑣礳睐杷允䅁䅁䅕䅁䑁䅁䅷䅁䙁䅁䅁䅁啂欱䈵权㙄䅁䅁权䥂䅁䅁权䡁允䅁允䅁䅁䅅䅁䙁䅁䅁䕵灈坸䍂䍄䉁䅁䅁兂䅁䅁䅍䅄䅁䅁䅕䅁䅁䩁㉂䔫䭁䵁䅳䅁䭁䑁䅣䅁䭁䅁䉣䅁䉁䅁䅁允䅁䅁䅕䅁䅁䅁䅁䅁䵁䅉䅅䅁䙁䅁䅁睁䵁䅁䅁兂䅁䅁䅃䝑偖兑䅯杮䅁䅁䅯睒䅁䅁䅯睂䅅䅁䅅䅁䉁䅁䅁兂㍁啩杆搵楄睐杷允䅁䅁䅧䅁䑁䅁䅁䅁䙁䅁䅁䅁奃杸䉴权敂䅁䅁兂䅁䅁䅁䵬嘸兑䅯睏䅁䅁䅯杊䅁䅁䅯䅂䍁䅧䅯允䅁䅁䅅䅁䉁䅁䅁兂捂㡪ㅌ䑋慸䅑杷允䅁䅁䅕䅁䑁䅁䅷䅁䙁䅁䅁䥁煂歌䈹权い䅁䅁权㝁䅁䅁权䡁允䅁允䅁䅁䅅䅁䙁䅁䅁䅁䅁䅁䅁䍄䉁䅁䅁䅃䅁䅁䅍䅁䅁䅁䅕䅁䅁䩁䝪ぃ䭅䉁䅧䅁䙁䅁䅁䅁䅄杸䉴权㙁䅁䅁权流䅁䅁权䕁䅁䅋权䉁䅁䅁允䅁䅁䅅䅁䭁䉁䅧䅁䵁䅉䅅䅁䙁䅁䅁睁䵁䅁䅁兂䅁䅁䅁䥅㑈䅑䅯睷䅁䅁䅯睌䅁䅁䅯睂䅅䅁䅅䅁䉁䅁䅁兂䅁䅁䅁䅁䅁䅁杷允䅁䅁䅕䅁䑁䅁䅷䅁䙁䅁䅁䅁㝂啌䈹权捄䅁䅁权䱂䅁䅁权䡁允䅁允䅁䅁䅅䅁䙁䕁䄳㙖時⭚⼸䍄䉁䅁䅁兂䅁䅁䅍䅄䅁䅁䅕䅁䅁䑁歪歔䭅偁䅷䅁䭁䑁䅕䅁䭁䅁䉣䅁䉁䅁䅁允䅁䅁䅕ぬ浉攫浱歔䵁䅉䅅䅁䙁䅁䅁睁䵁䅁䅁兂䅁䅁䅃楡倵兑䅯杬䅁䅁䅯䅎䅁䅁䅯睂䅅䅁䅅䅁䉁䅁䅁兂䅁䅁䅁䅁䅁䅁杷允䅁䅁䅕䅁䑁䅁䅷䅁䙁䅁䅁䅁癃䕰䈹权慄䅁䅁权㍁䅁䅁权䡁允䅁允䅁䅁䅅䅁䙁䉁楕欴儴㝳⼴䍄䉁䅁䅁䅃䅁䅁䅍䅁䅁䅁䅕䅁䅁䩁䝪ぃ䭅䙁䄴䅁䙁䅁䅁䅁啃硺䉖权㉁䅁䅁权流䅁䅁权䕁䅁䅋权䉁䅁䅁允䅁䅁䅅䅁䙁䡁啳歲桦浥䅎䍄䉁䅁䅁兂䅁䅁䅍䅄䅁䅁䅕䅁䅁䕁乄〫䭁䩁䅉䅁䭁䑁䅯䅁䭁䅁䉣䅁䉁䅁䅁允䅁䅁䅕䅁䅁䴲睎〫䵅䅉䅅䅁䙁䅁䅁睁䵁䅁䅁兂䅁䅁䅄佧兊兑䅯䅹䅁䅁䅯免䅁䅁䅯睂䅅䅁䅅䅁䉁䅁䅁兂䅁䅁䅁䅁䅁䅁杷允䅁䅁䅕䅁䑁䅁䅷䅁䙁䅁䅁䅁䅄倹䅴权䕁允䅁权䉂䅁䅁权䡁允䅁允䅁䅁䅅䅁䙁䍁⬹䱂䔱呍䅸䍄䉁䅁䅁䅃䅁䅁䅍䅁䅁䅁䅕䅁䅁䩁䝪ぃ䭅䙁䄴䅁䙁䅁䅁䅁啃硺䉖权䝂䅁䅁权流䅁䅁权䕁䅁䅋权䉁䅁䅁允䅁䅁䅅䅁䙁乁橥䑣䬰㉐䅆䍄䉁䅁䅁䅃䅁䅁䅍䅁䅁䅁䅕䅁䅁䩁䝪ぃ䭅䙁䄴䅁䙁䅁䅁䅁啃硺䉖权䡂䅁䅁权流䅁䅁权䕁䅁䅋权䉁䅁䅁允䅁䅁䅅䅁䙁䥁䌯匹捨㉸䅒䍄䉁䅁䅁兂䅁䅁䅍䅄䅁䅁䅕䅁䅁䝧畯ご䭅䥁䄴䅁䭁䑁䅧䅁䭁䅁䉣䅁䉁䅁䅁允䅁䅁䅕䅁䅁䅁䅁䅁䵁䅉䅅䅁䙁䅁䅁睁䵁䅁䅁兂䅁䅁䅁䥂倱兑䅯睙䅁䅁䅯兔䅁䅁䅯睂䅅䅁䅅䅁䉁䅁䅁兂䑁㕴䝮破偨村杷允䅁䅁䅧䅁䑁䅁䅁䅁䙁䅁䅁䅁奃杸䉴权敂䅁䅁兂䅁䅁䅁䴷嘴兑䅯兔䅁䅁䅯杊䅁䅁䅯䅂䍁䅧䅯允䅁䅁䅅䅁䉁䅁䅁兂慃婭婭挴瑢䅑杷允䅁䅁䅕䅁䑁䅁䅷䅁䙁䅁䅁䅁杁偋䅬权权䅁䅁权㍁䅁䅁权䡁允䅁允䅁䅁䅅䅁䙁䭁獮っ乨䍍䅸䍄䉁䅁䅁䅃䅁䅁䅍䅁䅁䅁䅕䅁䅁䩁䝪ぃ䭅䙁䄴䅁䙁䅁䅁䅁啃硺䉖权⭁䅁䅁权流䅁䅁权䕁䅁䅋权䉁䅁䅁允䅁䅁䅅䅁䙁䩁婱婭婭坹䅊䍄䉁䅁䅁兂䅁䅁䅍䅄䅁䅁䅕䅁䅁䭁欫ご䭅䝁䅙䅁䭁䍁䄸䅁䭁䅁䉣䅁䉁䅁䅁允䅁䅁䅯充䅅䅁杷允䅁䅁䅧䅁䑁䅁䅁䅁䙁䅁䅁䅁奃杸䉴权敂䅁䅁兂䅁䅁䅁䵉嘸兑䅯睍䅁䅁䅯杊䅁䅁䅯䅂䍁䅧䅯允䅁䅁䅅䅁䉁䅁䅁杄䭁䅁䅁䅍畁䑁䅫䅎䅁䅁杷允䅁䅁䅕䅁䑁䅁䅷䅁䙁䅁䅁䅁元癤䅨权杂䅁䅁权⽁䅁䅁权䡁允䅁允䅁䅁䅅䅁䭁䡁䄸䅁䵁䅉䅅䅁䙁䅁䅁睁䵁䅁䅁兂䅁䅁䅁䵑㜳䅑䅯䄫䅁䅁䅯睍䅁䅁䅯睂䅅䅁䅅䅁䉁䅁䅁兂䅁䅁䅁䅁䅁䅁杷允䅁䅁䅕䅁䑁䅁䅷䅁䙁䅁䅁䥁煂歌䈹权坄䅁䅁权㕁䅁䅁权䡁允䅁允䅁䅁䅅䅁䙁䅁䅁䅁䅁䅁䅁䍄䉁䅁䅁兂䅁䅁䅍䅄䅁䅁䅕䅁䅁䩁㉂䔫䭁䵁䄴䅁䭁䕁䅉䅁䭁䅁䉣䅁䉁䅁䅁允䅁䅁䅕关䬴佨奨樫䴸䅉䅅䅁䙁䅁䅁睁䵁䅁䅁兂䅁䅁䅁䵑㜳䅑䅯朷䅁䅁䅯兑䅁䅁䅯睂䅅䅁䅅䅁䉁䅁䅁兂偄挹楔塺䡚䅑杷允䅁䅁䅕䅁䑁䅁䅷䅁䙁䅁䅁䅁䕁啪䈹权獄䅁䅁权㝁䅁䅁权䡁允䅁允䅁䅁䅅䅁䙁䅁䅁䅁䅁䅁䅁䍄䉁䅁䅁䅃䅁䅁䅍䅁䅁䅁䅕䅁䅁䩁䝪ぃ䭅䙁䄴䅁䙁䅁䅁䅁啃硺䉖权䭂䅁䅁权流䅁䅁权䕁䅁䅋权䉁䅁䅁允䅁䅁䅅䅁䙁䭁䠵場啯浢䅚䍄䉁䅁䅁兂䅁䅁䅍䅄䅁䅁䅕䅁䅁䙁坔歔䭅䥁䄴䅁䭁䕁䅙䅁䭁䅁䉣䅁䉁䅁䅁允䅁䅁䅕䅁䅁䅁䅁䅁䵁䅉䅅䅁䙁䅁䅁睁䵁䅁䅁兂䅁䅁䅁住佒兑䅯杚䅁䅁䅯兑䅁䅁䅯睂䅅䅁䅅䅁䉁䅁䅁权橁允䅁䍄䉁䅁䅁兂䅁䅁䅍䅄䅁䅁䅕䅁䅁䡁瑳ご䭅䱁䅙䅁䭁䕁䅳䅁䭁䅁䉣䅁䉁䅁䅁允䅁䅁䅕扱⭣䍺煴䕍䵉䅉䅅䅁䙁䅁䅁睁䵁䅁䅁兂䅁䅁䅁䵙㝲䅑䅯䅫䅁䅁䅯䅓䅁䅁䅯睂䅅䅁䅅䅁䉁䅁䅁权䭁允䅁䍄䉁䅁䅁兂䅁䅁䅍䅄䅁䅁䅕䅁䅁䱧湃ご䭅䝁䅙䅁䭁䕁䅁䅁䭁䅁䉣䅁䉁䅁䅁允䅁䅁䅯元䅅䅁杷允䅁䅁䅕䅁䑁䅁䅷䅁䙁䅁䅁䅁扂䕍䈹权䑄䅁䅁权䑂䅁䅁权䡁允䅁允䅁䅁䅅䅁䙁䭁䝘橑䕤楢䅚䍄䉁䅁䅁䅃䅁䅁䅍䅁䅁䅁䅕䅁䅁䩁䝪ぃ䭅䙁䅙䅁䙁䅁䅁䅁杁硺䉖权癁䅁䅁权流䅁䅁权䕁䅁䅋权䉁䅁䅁允䅁䅁䅅䅁佁䅁䅯䅁祁䍁䄴睍㕁䅁䅁䍄䉁䅁䅁䅃䅁䅁䅍䅁䅁䅁䅕䅁䅁䩁䝪ぃ䭅䙁䄴䅁䙁䅁䅁䅁啃硺䉖权乂䅁䅁权流䅁䅁权䕁䅁䅋权䉁䅁䅁允䅁䅁䅅䅁䙁䅁䅁䅁䅁䝙䅰䍄䉁䅁䅁兂䅁䅁䅍䅄䅁䅁䅕䅁䅁䉁䉃䔫䭁偁䅯䅁䭁䑁䅕䅁䭁䅁䉣䅁䉁䅁䅁允䅁䅁䅕䅁䅁㥌䵘䕙䵉䅉䅅䅁䙁䅁䅁睁䵁䅁䅁兂䅁䅁䅁䤴㑈䅑䅯杮䅁䅁䅯杓䅁䅁䅯睂䅅䅁䅅䅁䉁䅁䅁兂汁䔶㉘⭈睮睐杷允䅁䅁䅕䅁䑁䅁䅷䅁䙁䅁䅁䵁䑸婌䉰权元䅁䅁权畁䅁䅁权䡁允䅁允䅁䅁䅅䅁䭁䅁䉯䅁䵁䅉䅅䅁䙁䅁䅁睁䵁䅁䅁兂䅁䅁䅁䵯㝮䅑䅯䅵䅁䅁䅯䅒䅁䅁䅯睂䅅䅁䅅䅁䉁䅁䅁兂楂慥㥃⽺䅎䅑杷允䅁䅁䅧䅁䑁䅁䅁䅁䙁䅁䅁䅁奃杸䉴权敂䅁䅁兂䅁䅁䅁䵫嘸兑䅯䅌䅁䅁䅯杊䅁䅁䅯䅂䍁䅧䅯允䅁䅁䅅䅁䉁䅁䅁兂塄㍯㥁牃䭤䅑杷允䅁䅁䅕䅁䑁䅁䅷䅁䙁䅁䅁䅁睂癹䅴权橂䅁䅁权獁䅁䅁权䡁允䅁允䅁䅁䅅䅁䙁䑁䙣牘樶䕖䍖䍄䉁䅁䅁兂䅁䅁䅍䅄䅁䅁䅕䅁䅁䉁䉃䔫䭁䩁䄴䅁䭁䕁䅁䅁䭁䅁䉣䅁䉁䅁䅁允䅁䅁䅕䍺潮䩂挹吹䴸䅉䅅䅁䥁䅁䅁睁䅁䅁䅁兂䅁䅁䅁䵭䱙兑䅯杘䅁䅁䅕䅁䅁䩁偄商䭅䑁䅉䅁䭁䍁䅙䅁䭁䅁䅑潁䭁䅁䅅䅁䉁䅁䅁允䅁䅁䅕㘱睎児㍲ご䵁䅉䅅䅁䙁䅁䅁睁䵁䅁䅁兂䅁䅁䅁摪但兑䅯䄹䅁䅁䅯睏䅁䅁䅯睂䅅䅁䅅䅁䉁䅁䅁兂䅁䅁䅁䅁䅁䅁杷允䅁䅁䅧䅁䑁䅁䅁䅁䙁䅁䅁䅁奃杸䉴权奁䅁䅁兂䅁䅁䅁䵰嘸兑䅯䅔䅁䅁䅯杊䅁䅁䅯䅂䍁䅧䅯允䅁䅁䅅䅁䉁䅁䅁兂捂㡪ㅌ䉋桸䅷杷允䅁䅁䅕䅁䑁䅁䅷䅁䙁䅁䅁䅁啂欱䈵权捄䅁䅁权䉂䅁䅁权䡁允䅁允䅁䅁䅅䅁䙁䅁煔之䱺兄䅖䍄䉁䅁䅁兂䅁䅁䅍䅄䅁䅁䅕䅁䅁佁䉃䔫䭁䝁䅙䅁䭁䑁䅙䅁䭁䅁䉣䅁䉁䅁䅁允䅁䅁䅯杄䅅䅁杷允䅁䅁䅕䅁䑁䅁䅷䅁䙁䅁䅁䅁权晹䅴权敃䅁䅁权ぁ䅁䅁权䡁允䅁允䅁䅁䅅䅁䙁乁楅⼲⭬瑡⽑䍄䉁䅁䅁䅃䅁䅁䅍䅁䅁䅁䅕䅁䅁䩁䝪ぃ䭅䙁䄴䅁䙁䅁䅁䅁元硺䉖权ぁ䅁䅁权流䅁䅁权䕁䅁䅋权䉁䅁䅁允䅁䅁䅅䅁䙁䑁積積積ㅧ䅂䍄䉁䅁䅁兂䅁䅁䅍䅄䅁䅁䅕䅁䅁䝁䭄〫䭁䝁䅙䅁䭁䕁䅯䅁䭁䅁䉣䅁䉁䅁䅁允䅁䅁䅯杉䅅䅁杷允䅁䅁䅕䅁䑁䅁䅷䅁䙁䅁䅁䅁㑁䔵䈵权佃䅁䅁权畁䅁䅁权䡁允䅁允䅁䅁䅅䅁䙁䅁䅁䅁䅁䅁䅁䍄䉁䅁䅁䅃䅁䅁䅍䅁䅁䅁䅕䅁䅁䩁䝪ぃ䭅䙁䄴䅁䙁䅁䅁䅁元硺䉖权㑁䅁䅁权流䅁䅁权䕁䅁䅋权䉁䅁䅁允䅁䅁䅅䅁䙁䉁畓⭒㙆䙊䅆䍄䉁䅁䅁䅃䅁䅁䅍䅁䅁䅁䅕䅁䅁䩁䝪ぃ䭅䙁䄴䅁䙁䅁䅁䅁元硺䉖权⽁䅁䅁权流䅁䅁权䕁䅁䅋权䉁䅁䅁允䅁䅁䅅䅁䙁䕁桪桥畓と䄹䍄䉁䅁䅁兂䅁䅁䅍䅄䅁䅁䅕䅁䅁䍁潁唫䭁䝁䅁䅁䭁䑁䅫䅁䭁䅁䉣䅁䉁䅁䅁允䅁䅁䅯䅧䅁䅁杷允䅁䅁䅕䅁䑁䅁䅷䅁䙁䅁䅁䅁睂癹䅴权䕁允䅁权睁䅁䅁权䡁允䅁允䅁䅁䅅䅁䙁䅁䅁䅁䅁䅁䅁䍄䉁䅁䅁兂䅁䅁䅍䅄䅁䅁䅕䅁䅁䡁瑳ご䭅䥁䅫䅁䭁䑁䅙䅁䭁䅁䉣䅁䉁䅁䅁允䅁䅁䅯兲䅁䅁杷允䅁䅁䅕䅁䑁䅁䅷䅁䙁䅁䅁䥁䅂啚䈹权灃䅁䅁权㥁䅁䅁权䡁允䅁允䅁䅁䅅䅁䭁䅁䉯䅁䵁䅉䅅䅁䙁䅁䅁睁䵁䅁䅁兂䅁䅁䅁䥂倱兑䅯睵䅁䅁䅯䅔䅁䅁䅯睂䅅䅁䅅䅁䉁䅁䅁兂䅁䅁䅁䅁䅁䅁杷允䅁䅁䅕䅁䑁䅁䅷䅁䙁䅁䅁䅁癃䕰䈹权慃䅁䅁权穁䅁䅁权䡁允䅁允䅁䅁䅅䅁䙁䭁䅈兙㑖术䍆䍄䉁䅁䅁䅃䅁䅁䅍䅁䅁䅁䅕䅁䅁䩁䝪ぃ䭅䙁䄴䅁䙁䅁䅁䅁㑄桺䉖权癁䅁䅁权流䅁䅁权䕁䅁䅋权䉁䅁䅁允䅁䅁䅅䅁佁䅁䅷䅁瑁䑁䅁杌㕁䑁䅙䅁䵁䅉䅅䅁䙁䅁䅁睁䵁䅁䅁兂䅁䅁䅃䭳偤兑䅯䄳䅁䅁䅯杌䅁䅁䅯睂䅅䅁䅅䅁䉁䅁䅁兂䅁䅁䅁䅁䅁䅁杷允䅁䅁䅕䅁䑁䅁䅷䅁䙁䅁䅁䥁啂䙂䉂权橂䅁䅁权䵂䅁䅁权䡁允䅁允䅁䅁䅅䅁䙁䕁畴畘㕔坘䍤䍄䉁䅁䅁兂䅁䅁䅍䅄䅁䅁䅕䅁䅁䝧畯ご䭅佁䄴䅁䭁䕁䅁䅁䭁䅁䉣䅁䉁䅁䅁允䅁䅁䅕䅁䅁䅁䅁䅁䵁䅉䅅䅁䥁䅁䅁睁䅁䅁䅁兂䅁䅁䅁䵭䱙兑䅯杘䅁䅁䅕䅁䅁䩁偄商䭅䑁䅳䅁䭁䍁䅙䅁䭁䅁䅑潁䭁䅁䅅䅁䉁䅁䅁允䅁䅁䅕灭婭婭灭䕖䵁䅉䅅䅁䙁䅁䅁睁䵁䅁䅁兂䅁䅁䅁䡫㑢䅑䅯兩䅁䅁䅯材䅁䅁䅯睂䅅䅁䅅䅁䉁䅁䅁权瑃䅁䅁䍄䉁䅁䅁兂䅁䅁䅍䅄䅁䅁䅕䅁䅁䡁䭄〫䭁䵁䄴䅁䭁䑁䅉䅁䭁䅁䉣䅁䉁䅁䅁允䅁䅁䅕䅁䅁䅁䅁䅁䵁䅉䅅䅁䙁䅁䅁睁䵁䅁䅁兂䅁䅁䅁䥂倱兑䅯䄵䅁䅁䅯睁䅁䅁䅯睂䅅䅁䅅䅁䉁䅁䅁兂䥂䵭䥷噄即䅑杷允䅁䅁䅧䅁䑁䅁䅁䅁䙁䅁䅁䅁奃杸䉴权敂䅁䅁兂䅁䅁䅁䵫嘸兑䅯李䅁䅁䅯杊䅁䅁䅯䅂䍁䅧䅯允䅁䅁䅅䅁䉁䅁䅁兂捂㡪ㅌ䱋晸䅑杷允䅁䅁䅕䅁䑁䅁䅷䅁䙁䅁䅁䅁㑁䔵䈵权杂䅁䅁权㕁䅁䅁权䡁允䅁允䅁䅁䅅䅁䭁䥁䅉䅁䵁䅉䅅䅁䥁䅁䅁睁䅁䅁䅁兂䅁䅁䅁䵭䱙兑䅯杘䅁䅁䅕䅁䅁䩁偄商䭅䕁䅑䅁䭁䍁䅙䅁䭁䅁䅑潁䭁䅁䅅䅁䉁䅁䅁允䅁䅁䅕浚浚浚㉢䕚䵁䅉䅅䅁䙁䅁䅁睁䵁䅁䅁兂䅁䅁䅁㙲偒兑䅯䅴䅁䅁䅯䅏䅁䅁䅯睂䅅䅁䅅䅁䉁䅁䅁兂䅁䅁䉄獲䘹村杷允䅁䅁䅕䅁䑁䅁䅷䅁䙁䅁䅁䅁元癤䅨权浂䅁䅁权䡂䅁䅁权䡁允䅁允䅁䅁䅅䅁䭁䉁䉷䅁䵁䅉䅅䅁䙁䅁䅁睁䵁䅁䅁权䭁允䅁权䥄䅁䅁权䭁允䅁权䡁允䅁允䅁䅁䅅䅁䭁䅁䉯䅁䵁䅉䅅䅁䥁䅁䅁睁䅁䅁䅁兂䅁䅁䅁䵭䱙兑䅯䅇䅁䅁䅕䅁䅁佁佔商䭅䕁䅍䅁䭁䍁䅙䅁䭁䅁䅑潁䭁䅁䅅䅁䉁䅁䅁允䅁䅁䅕䅁䅁䅁䅁䅁䵁䅉䅅䅁䥁䅁䅁睁䅁䅁䅁兂䅁䅁䅁䵭䱙兑䅯杘䅁䅁䅕䅁䅁䩁偄商䭅䕁䅧䅁䭁䍁䅙䅁䭁䅁䅑潁䭁䅁䅅䅁䉁䅁䅁允䅁䅁䅕捺䵺䵺䵺啚䵁䅉䅅䅁䝁䅁䅁睁䵁䅁䅁兂䅁䅁䅃䝑偖兑䅯䅙䅁䅁䅯䅁䅁䅁䅯䅁䅁䅁䅯兙䅁䅁䅅䅁䉁䅁䅁权䑃䅁䅁䍄䉁䅁䅁兂䅁䅁䅍䅄䅁䅁䅕䅁䅁䭁䩄〫䭁䱁䄰䅁䭁䑁䄸䅁䭁䅁䉣䅁䉁䅁䅁允䅁䅁䅕䅁䅁䅁䅁䅁䵁䅉䅅䅁䥁䅁䅁睁䅁䅁䅁兂䅁䅁䅁䵭䱙兑䅯杘䅁䅁䅕䅁䅁䩁偄商䭅䑁䅕䅁䭁䍁䅙䅁䭁䅁䅑潁䭁䅁䅅䅁䉁䅁䅁允䅁䅁䅕牕敧敨桳䕚䵁䅉䅅䅁䙁䅁䅁睁䵁䅁䅁兂䅁䅁䅃ㅏ偬兑䅯䅯䅁䅁䅯睑䅁䅁䅯睂䅅䅁䅅䅁䉁䅁䅁兂⭄䵲䙵ㄫ湁䅑杷允䅁䅁䅧䅁䑁䅁䅁䅁䙁䅁䅁䅁奃杸䉴权敂䅁䅁兂䅁䅁䅁䵫嘸兑䅯睓䅁䅁䅯杊䅁䅁䅯䅂䍁䅧䅯允䅁䅁䅅䅁䉁䅁䅁兂穁積積㉍歎䅑杷允䅁䅁䅧䅁䑁䅁䅁䅁䙁䅁䅁䅁奃杸䉴权敂䅁䅁兂䅁䅁䅁䴵嘴兑䅯睑䅁䅁䅯杊䅁䅁䅯䅂䍁䅧䅯允䅁䅁䅅䅁䉁䅁䅁兂䅁䅁䅁䅁䅁䅁杷允䅁䅁䅕䅁䑁䅁䅷䅁䙁䅁䅁䥁睂䔸䈵权浂䅁䅁权䑂䅁䅁权䡁允䅁允䅁䅁䅅䅁䭁䉁䉧䅁䵁䅉䅅䅁䥁䅁䅁睁䅁䅁䅁兂䅁䅁䅁䵭䱙兑䅯杘䅁䅁䅕䅁䅁䩁偄商䭅䕁䅕䅁䭁䍁䅙䅁䭁䅁䅑潁䭁䅁䅅䅁䉁䅁䅁允䅁䅁䅕䥘䌯匹䵨す䵁䅉䅅䅁䙁䅁䅁睁䵁䅁䅁兂䅁䅁䅁晡但兑䅯典䅁䅁䅯村䅁䅁䅯睂䅅䅁䅅䅁䉁䅁䅁兂ㅄ㑒乕⭦奍䅑杷允䅁䅁䅧䅁䑁䅁䅁䅁䙁䅁䅁䅁奃杸䉴权敂䅁䅁兂䅁䅁䅁䴸嘴兑䅯䅍䅁䅁䅯杊䅁䅁䅯䅂䍁䅧䅯允䅁䅁䅅䅁䉁䅁䅁兂啁歲桦煥硸䅑杷允䅁䅁䅧䅁䑁䅁䅁䅁䙁䅁䅁䅁奃杸䉴权敂䅁䅁兂䅁䅁䅁䵏嘸兑䅯杌䅁䅁䅯杊䅁䅁䅯䅂䍁䅧䅯允䅁䅁䅅䅁䉁䅁䅁杄䭁䅁䅁睎畁䑁䅣杍䅁䅁杷允䅁䅁䅕䅁䑁䅁䅷䅁䙁䅁䅁䵁䑸婌䉰权元䅁䅁权睁䅁䅁权䡁允䅁允䅁䅁䅅䅁䭁䅁䉯䅁䵁䅉䅅䅁䥁䅁䅁睁䅁䅁䅁兂䅁䅁䅁䵭䱙兑䅯䅇䅁䅁䅕䅁䅁䩁偔商䭅䑁䅧䅁䭁䍁䅙䅁䭁䅁䅑潁䭁䅁䅅䅁䉁䅁䅁允䅁䅁䅕瑃橥䑣䬰啑䵁䅉䅅䅁䥁䅁䅁睁䅁䅁䅁兂䅁䅁䅁䵭䱙兑䅯杘䅁䅁䅕䅁䅁偁佪商䭅䕁䅉䅁䭁䍁䅙䅁䭁䅁䅑潁䭁䅁䅅䅁䉁䅁䅁允䅁䅁䄴䅄䅁䍁䄰杍畁䑁䅍睍䅁䅁杷允䅁䅁䅕䅁䑁䅁䅷䅁䙁䅁䅁䅁允晧䅨权㝃䅁䅁权睁䅁䅁权䡁允䅁允䅁䅁䅅䅁䙁䅁䅁䥁欱⽐䉰䍄䉁䅁䅁兂䅁䅁䅍䅄䅁䅁䅕䅁䅁䕁乄〫䭁乁䅯䅁䭁䕁䅙䅁䭁䅁䉣䅁䉁䅁䅁允䅁䅁䅕瀲獂⽅払稵䴸䅉䅅䅁䙁䅁䅁睁䵁䅁䅁兂䅁䅁䅁祥倱兑䅯睶䅁䅁䅯杓䅁䅁䅯睂䅅䅁䅅䅁䉁䅁䅁兂䅁䅁䅁䅁䅁䅁杷允䅁䅁䅕䅁䑁䅁䅷䅁䙁䅁䅁䅁扂䕍䈹权ぃ䅁䅁权䅂䅁䅁权䡁允䅁允䅁䅁䅅䅁䙁䅁䅁䅁䅁䅁䅁䍄䉁䅁䅁䅃䅁䅁䅍䅁䅁䅁䅕䅁䅁䩁䝪ぃ䭅䙁䄴䅁䙁䅁䅁䅁睄桺䉖权祁䅁䅁权流䅁䅁权䕁䅁䅋权䉁䅁䅁允䅁䅁䅅䅁䙁䥁牘払敧塴䅂䍄䉁䅁䅁兂䅁䅁䅍䅄䅁䅁䅕䅁䅁䩁㉂䔫䭁䭁䅉䅁䭁䍁䄴䅁䭁䅁䉣䅁䉁䅁䅁允䅁䅁䅕䅁睄㑶捭䕕䵉䅉䅅䅁䥁䅁䅁睁䅁䅁䅁兂䅁䅁䅁䵭䱙兑䅯睕䅁䅁䅕䅁䅁䕁剄商䭅䕁䅣䅁䭁䍁䅙䅁䭁䅁䅑潁䭁䅁䅅䅁䉁䅁䅁允䅁䅁䅯杊䅁䅁杷允䅁䅁䅕䅁䑁䅁䅷䅁䙁䅁䅁䅁啂欱䈵权穃䅁䅁权䭂䅁䅁权䡁允䅁允䅁䅁䅅䅁䙁䅁䅁䕭桗䡚䍸䍄䉁䅁䅁兂䅁䅁䅍䅄䅁䅁䅕䅁䅁䙁睳ご䭅䵁䅳䅁䭁䑁䅫䅁䭁䅁䉣䅁䉁䅁䅁允䅁䅁䅕䅁䅁䅁䅁䅁䵁䅉䅅䅁䙁䅁䅁睁䵁䅁䅁兂䅁䅁䅁偷㝔䅑䅯睙䅁䅁䅯杌䅁䅁䅯睂䅅䅁䅅䅁䉁䅁䅁兂千㙰汵娸乎村杷允䅁䅁䅕䅁䑁䅁䅷䅁䙁䅁䅁䥁睃ば䈹权元䅁䅁权䭂䅁䅁权䡁允䅁允䅁䅁䅅䅁䭁䅁䉯䅁䵁䅉䅅䅁䥁䅁䅁睁䅁䅁䅁兂䅁䅁䅁䵭䱙兑䅯杘䅁䅁䅕䅁䅁偁佄商䭅䑁䅑䅁䭁䍁䅙䅁䭁䅁䅑潁䭁䅁䅅䅁䉁䅁䅁允䅁䅁䅕灭婭婭㥫正䵁䅉䅅䅁䙁䅁䅁睁䵁䅁䅁兂䅁䅁䅁剔儹兑䅯共䅁䅁䅯䅌䅁䅁䅯睂䅅䅁䅅䅁䉁䅁䅁权䭁允䅁䍄䉁䅁䅁䅃䅁䅁䅍䅁䅁䅁䅕䅁䅁䩁䝪ぃ䭅䙁䄴䅁䙁䅁䅁䅁睄桺䉖权㑁䅁䅁权流䅁䅁权䕁䅁䅋权䉁䅁䅁允䅁䅁䅅䅁䙁䕁桪桥畓㌷䅂䍄䉁䅁䅁兂䅁䅁䅍䅄䅁䅁䅕䅁䅁䕁昰䕕䭅䩁䅑䅁䭁䑁䅅䅁䭁䅁䉣䅁䉁䅁䅁允䅁䅁䅯兊䅅䅁杷允䅁䅁䅧䅁䑁䅁䅁䅁䙁䅁䅁䅁奃杸䉴权奁䅁䅁兂䅁䅁䅁䵰嘸兑䅯睐䅁䅁䅯杊䅁䅁䅯䅂䍁䅧䅯允䅁䅁䅅䅁䉁䅁䅁兂畃⭒㙆䭆娴䅷杷允䅁䅁䅕䅁䑁䅁䅷䅁䙁䅁䅁䅁元癤䅨权歄䅁䅁权䉂䅁䅁权䡁允䅁允䅁䅁䅅䅁䙁䕁㝚㙅摮睩䅤䍄䉁䅁䅁兂䅁䅁䅍䅄䅁䅁䅕䅁䅁䑧婴ご䭅䵁䅯䅁䭁䑁䅧䅁䭁䅁䉣䅁䉁䅁䅁允䅁䅁䅕䅁䅁䅁䅁䅁䵁䅉䅅䅁䥁䅁䅁睁䅁䅁䅁兂䅁䅁䅁䵭䱙兑䅯杘䅁䅁䅕䅁䅁偁佄商䭅䑁䅯䅁䭁䍁䅙䅁䭁䅁䅑潁䭁䅁䅅䅁䉁䅁䅁允䅁䅁䅕児塲㍯瑂䕣䵁䅉䅅䅁䥁䅁䅁睁䅁䅁䅁兂䅁䅁䅁䵭䱙兑䅯杘䅁䅁䅕䅁䅁偁佄商䭅䑁䅳䅁䭁䍁䅙䅁䭁䅁䅑潁䭁䅁䅅䅁䉁䅁䅁允䅁䅁䅕䥘䌯匹睪䕤䵁䅉䅅䅁䙁䅁䅁睁䵁䅁䅁兂䅁䅁䅃䭳偤兑䅯䅙䅁䅁䅯杍䅁䅁䅯睂䅅䅁䅅䅁䉁䅁䅁权煂䅁䅁䍄䉁䅁䅁兂䅁䅁䅍䅄䅁䅁䅕䅁䅁䵁い〫䭁䱁䅍䅁䭁䑁䅁䅁䭁䅁䉣䅁䉁䅁䅁允䅁䅁䅕䅁䅁䅁䅁䅁䵁䅉䅅䅁䥁䅁䅁睁䅁䅁䅁兂䅁䅁䅁䵭䱙兑䅯杘䅁䅁䅕䅁䅁偁佄商䭅䕁䅁䅁䭁䍁䅙䅁䭁䅁䅑潁䭁䅁䅅䅁䉁䅁䅁允䅁䅁䅕䅁䅁䅁䥁䕥䵁䅉䅅䅁䥁䅁䅁睁䅁䅁䅁兂䅁䅁䅁䵭䱙兑䅯䅇䅁䅁䅕䅁䅁乁䝄ぃ䭅䕁䅷䅁䭁䍁䅙䅁䭁䅁䅑潁䭁䅁䅅䅁䉁䅁䅁允䅁䅁䅯兇䅁䅁杷允䅁䅁䅕䅁䑁䅁䅷䅁䙁䅁䅁䅁杄晧䅨权啃䅁䅁权祁䅁䅁权䡁允䅁允䅁䅁䅅䅁䭁䑁䉍䅁䵁䅉䅅䅁䥁䅁䅁睁䅁䅁䅁兂䅁䅁䅁䵭䱙兑䅯杘䅁䅁䅕䅁䅁偁佄商䭅䕁䅅䅁䭁䍁䅙䅁䭁䅁䅑潁䭁䅁䅅䅁䉁䅁䅁允䅁䅁䅕㑈牘払㙩武䵁䅉䅅䅁䥁䅁䅁睁䅁䅁䅁兂䅁䅁䅁䵭䱙兑䅯杘䅁䅁䅕䅁䅁偁佄商䭅䕁䅣䅁䭁䍁䅙䅁䭁䅁䅑潁䭁䅁䅅䅁䉁䅁䅁允䅁䅁䅕㑈牘払番武䵁䅉䅅䅁䙁䅁䅁睁䵁䅁䅁兂䅁䅁䅁䵣㝲䅑䅯睸䅁䅁䅯材䅁䅁䅯睂䅅䅁䅅䅁䉁䅁䅁兂䅁䅁䅂婂灌兑杷允䅁䅁䅕䅁䑁䅁䅷䅁䙁䅁䅁䥁啂䙂䉂权⽃䅁䅁权䝂䅁䅁权䡁允䅁允䅁䅁䅅䅁䙁䅁䅁䅁䅁䅁䅁䍄䉁䅁䅁兂䅁䅁䅍䅄䅁䅁䅕䅁䅁䝁确歔䭅䱁䅳䅁䭁䕁䄰䅁䭁䅁䉣䅁䉁䅁䅁允䅁䅁䅕䵺潶䵚⭢が䵉䅉䅅䅁䥁䅁䅁睁䅁䅁䅁兂䅁䅁䅁䵭䱙兑䅯䅇䅁䅁䅕䅁䅁偁佪商䭅䕁䅧䅁䭁䍁䅙䅁䭁䅁䅑潁䭁䅁䅅䅁䉁䅁䅁允䅁䅁䄴权䅁䑁䅕杌穁䑁䅫䅁䵁䅉䅅䅁䙁䅁䅁睁䵁䅁䅁兂䅁䅁䅁偷㝔䅑䅯兰䅁䅁䅯睐䅁䅁䅯睂䅅䅁䅅䅁䉁䅁䅁睂䅁䅁䅁䑁楈䅑杷允䅁䅁䅕䅁䑁䅁䅷䅁䙁䅁䅁䥁獃欵䉚权杄䅁䅁权⽁䅁䅁权䡁允䅁允䅁䅁䅅䅁䙁䅁䅁䅁䅁䅁䅁䍄䉁䅁䅁䅃䅁䅁䅍䅁䅁䅁䅕䅁䅁䩁䝪ぃ䭅䉁䅧䅁䙁䅁䅁䅁睄桺䉖权ぁ䅁䅁权流䅁䅁权䕁䅁䅋权䉁䅁䅁允䅁䅁䅅䅁䙁佁㙆䭆䠵塧䅨䍄䉁䅁䅁兂䅁䅁䅍䅄䅁䅁䅕䅁䅁䕺瑍歭䭅䩁䄴䅁䭁䕁䅳䅁䭁䅁䉣䅁䉁䅁䅁允䅁䅁䅕䅁䅁䅁䅁䅁䵁䅉䅅䅁䙁䅁䅁睁䵁䅁䅁兂䅁䅁䅁剔儹兑䅯兺䅁䅁䅯睓䅁䅁䅯睂䅅䅁䅅䅁䉁䅁䅁兂潁敒扲琫稰䅑杷允䅁䅁䅧䅁䑁䅁䅁䅁䙁䅁䅁䅁奃杸䉴权敂䅁䅁兂䅁䅁䅁䴵嘴兑䅯兑䅁䅁䅯杊䅁䅁䅯䅂䍁䅧䅯允䅁䅁䅅䅁䉁䅁䅁杄䭁䅁䅁兏畁䑁䅅李䅁䅁杷允䅁䅁䅕䅁䑁䅁䅷䅁䙁䅁䅁䅁䕁啪䈹权杂䅁䅁权䵂䅁䅁权䡁允䅁允䅁䅁䅅䅁䭁䡁䅑䅁䵁䅉䅅䅁䥁䅁䅁睁䅁䅁䅁兂䅁䅁䅁䵭䱙兑䅯杘䅁䅁䅕䅁䅁偁佄商䭅䕁䅷䅁䭁䍁䅙䅁䭁䅁䅑潁䭁䅁䅅䅁䉁䅁䅁允䅁䅁䅕場啯歲剥て䵁䅉䅅䅁䙁䅁䅁睁䵁䅁䅁兂䅁䅁䵄祑愲兑䅯杯䅁䅁䅯睒䅁䅁䅯睂䅅䅁䅅䅁䉁䅁䅁兂䅁䅁䅁䅁䅁䅁杷允䅁䅁䅧䅁䑁䅁䅁䅁䙁䅁䅁䅁奃杸䉴权兂䅁䅁兂䅁䅁䅁䵐嘸兑䅯䅌䅁䅁䅯杊䅁䅁䅯䅂䍁䅧䅯允䅁䅁䅅䅁䉁䅁䅁杄䭁䅁䅁兎畁䑁䅉杍䅁䅁杷允䅁䅁䅧䅁䑁䅁䅁䅁䙁䅁䅁䅁奃杸䉴权敂䅁䅁兂䅁䅁䅁䴸嘴兑䅯䅐䅁䅁䅯杊䅁䅁䅯䅂䍁䅧䅯允䅁䅁䅅䅁䉁䅁䅁兂硂児塲ㅯ䈶䅑杷允䅁䅁䅕䅁䑁䅁䅷䅁䙁䅁䅁䅁睂癹䅴权䍁允䅁权ぁ䅁䅁权䡁允䅁允䅁䅁䅅䅁䙁䅁䅁䅁䅁䅁䅁䍄䉁䅁䅁兂䅁䅁䅍䅄䅁䅁䅕䅁䅁䑁歪歔䭅䵁䅳䅁䭁䕁䅧䅁䭁䅁䉣䅁䉁䅁䅁允䅁䅁䅕䅁䅁䅁䅁䅁䵁䅉䅅䅁䙁䅁䅁睁䵁䅁䅁兂䅁䅁䅃䅖兒兑䅯杪䅁䅁䅯杒䅁䅁䅯睂䅅䅁䅅䅁䉁䅁䅁兂䅁䅁䅁䅁䅁䅁杷允䅁䅁䅕䅁䑁䅁䅷䅁䙁䅁䅁䅁权晹䅴权楃䅁䅁权㕁䅁䅁权䡁允䅁允䅁䅁䅅䅁䙁䅁䅁㜹乑噡䍬䍄䉁䅁䅁兂䅁䅁䅍䅄䅁䅁䅕䅁䅁䍁潁唫䭁佁䅧䅁䭁䍁䄸䅁䭁䅁䉣䅁䉁䅁䅁允䅁䅁䅕䅁䅁䅁䅁䅁䵁䅉䅅䅁䙁䅁䅁睁䵁䅁䅁兂䅁䅁䅃䭳偤兑䅯末䅁䅁䅯免䅁䅁䅯睂䅅䅁䅅䅁䉁䅁䅁兂䅁䅁䅁䅁䅁䅁杷允䅁䅁䅧䅁䑁䅁䅁䅁䙁䅁䅁䅁奃杸䉴权敂䅁䅁兂䅁䅁䅁䴸嘴兑䅯村䅁䅁䅯杊䅁䅁䅯䅂䍁䅧䅯允䅁䅁䅅䅁䉁䅁䅁兂㑃潈牘剕䉓䅑杷允䅁䅁䅕䅁䑁䅁䅷䅁䙁䅁䅁䅁杁偋䅬权硃䅁䅁权䉂䅁䅁权䡁允䅁允䅁䅁䅅䅁䙁䅁䅁䅁䅁䅁䅁䍄䉁䅁䅁兂䅁䅁䅍䅄䅁䅁䅕䅁䅁䥷楄䕕䭅䥁䅳䅁䭁䍁䄴䅁䭁䅁䉣䅁䉁䅁䅁允䅁䅁䅕䅁䅁䅁䅁䅁䵁䅉䅅䅁䙁䅁䅁睁䵁䅁䅁兂䅁䅁䅁晡但兑䅯杯䅁䅁䅯杒䅁䅁䅯睂䅅䅁䅅䅁䉁䅁䅁兂噁湖䡐坍穒村杷允䅁䅁䅕䅁䑁䅁䅷䅁䙁䅁䅁䥁睃ば䈹权奄䅁䅁权䩂䅁䅁权䡁允䅁允䅁䅁䅅䅁䙁䱁硵煈㥑䄹䅖䍄䉁䅁䅁䅃䅁䅁䅍䅁䅁䅁䅕䅁䅁䩁䝪ぃ䭅䙁䄴䅁䙁䅁䅁䅁獄桺䉖权癁䅁䅁权流䅁䅁权䕁䅁䅋权䉁䅁䅁允䅁䅁䅅䅁䙁佁㙆䭆渷搵䄵䍄䉁䅁䅁兂䅁䅁䅍䅄䅁䅁䅕䅁䅁䝁䭄〫䭁䝁䅙䅁䭁䕁䅷䅁䭁䅁䉣䅁䉁䅁䅁允䅁䅁䅯杉䅅䅁杷允䅁䅁䅕䅁䑁䅁䅷䅁䙁䅁䅁䥁睂䔸䈵权慄䅁䅁权䑂䅁䅁权䡁允䅁允䅁䅁䅅䅁䙁䑁㉏㝉㡵㥈⽅䍄䉁䅁䅁兂䅁䅁䅍䅄䅁䅁䅕䅁䅁䭧浺歒䭅䭁䅍䅁䭁䕁䅳䅁䭁䅁䉣䅁䉁䅁䅁允䅁䅁䅕䙍啌䅹䱑䕙䵉䅉䅅䅁䥁䅁䅁睁䅁䅁䅁兂䅁䅁䅁䵭䱙兑䅯杘䅁䅁䅕䅁䅁佁佺商䭅䑁䅁䅁䭁䍁䅙䅁䭁䅁䅑潁䭁䅁䅅䅁䉁䅁䅁允䅁䅁䅕牕敧全㉶〳䵁䅉䅅䅁䙁䅁䅁睁䵁䅁䅁兂䅁䅁䅁䡫㑢䅑䅯睙䅁䅁䅯䅔䅁䅁䅯睂䅅䅁䅅䅁䉁䅁䅁兂䅁䵁㥔䉙䉹村杷允䅁䅁䅕䅁䑁䅁䅷䅁䙁䅁䅁䥁獃欵䉚权畄䅁䅁权㉁䅁䅁权䡁允䅁允䅁䅁䅅䅁䙁䱁偄潰汓䕁䅂䍄䉁䅁䅁䅃䅁䅁䅍䅁䅁䅁䅕䅁䅁䩁䝪ぃ䭅䉁䅧䅁䙁䅁䅁䅁䥄杸䉴权䭂䅁䅁权流䅁䅁权䕁䅁䅋权䉁䅁䅁允䅁䅁䅅䅁䭁䍁䄰䅁䵁䅉䅅䅁䥁䅁䅁睁䅁䅁䅁兂䅁䅁䅁䵭䱙兑䅯杘䅁䅁䅕䅁䅁佁佺商䭅䑁䅅䅁䭁䍁䅙䅁䭁䅁䅑潁䭁䅁䅅䅁䉁䅁䅁允䅁䅁䅕灭婭摭畮〱䵁䅉䅅䅁䙁䅁䅁睁䵁䅁䅁兂䅁䅁䅃ㅏ偬兑䅯䄯䅁䅁䅯兏䅁䅁䅯睂䅅䅁䅅䅁䉁䅁䅁兂䅁䅁䅁䅁䅁䅁杷允䅁䅁䅕䅁䑁䅁䅷䅁䙁䅁䅁䅁䕁啪䈹权奃䅁䅁权䭂䅁䅁权䡁允䅁允䅁䅁䅅䅁䙁䡁汦㘳瑦睨䍖䍄䉁䅁䅁兂䅁䅁䅍䅄䅁䅁䅕䅁䅁䕺瑍歭䭅乁䅷䅁䭁䑁䄸䅁䭁䅁䉣䅁䉁䅁䅁允䅁䅁䅕䅁䅁䅁䅁䅁䵁䅉䅅䅁䥁䅁䅁睁䅁䅁䅁兂䅁䅁䅁䵭䱙兑䅯杘䅁䅁䅕䅁䅁佁佺商䭅䑁䅉䅁䭁䍁䅙䅁䭁䅁䅑潁䭁䅁䅅䅁䉁䅁䅁允䅁䅁䅕噋偹海佘唳䵁</t>
  </si>
  <si>
    <t>䅉䅅䅁䙁䅁䅁睁䵁䅁䅁兂䅁䅁䵄祑愲兑䅯睩䅁䅁䅯睏䅁䅁䅯睂䅅䅁䅅䅁䉁䅁䅁兂䅁䅁䅁䅁䅁䅁杷允䅁䅁䅧䅁䑁䅁䅁䅁䙁䅁䅁䅁奃杸䉴权奁䅁䅁兂䅁䅁䅁䴰䱙兑䅯睎䅁䅁䅯杊䅁䅁䅯䅂䍁䅧䅯允䅁䅁䅅䅁䉁䅁䅁权婁䅁䅁䍄䉁䅁䅁兂䅁䅁䅍䅄䅁䅁䅕䅁䅁䭁䩄〫䭁䝁䅙䅁䭁䕁䅍䅁䭁䅁䉣䅁䉁䅁䅁允䅁䅁䅯睈䅅䅁杷允䅁䅁䅕䅁䑁䅁䅷䅁䙁䅁䅁䅁睂癹䅴权䕁允䅁权⽁䅁䅁权䡁允䅁允䅁䅁䅅䅁䙁䅁䅁䅁䅁䅁䅁䍄䉁䅁䅁兂䅁䅁䅍䅄䅁䅁䅕䅁䅁䩁㉂䔫䭁䱁䅧䅁䭁䕁䅑䅁䭁䅁䉣䅁䉁䅁䅁允䅁䅁䅕剈瑵汍塩䕑䵁䅉䅅䅁䥁䅁䅁睁䅁䅁䅁兂䅁䅁䅁䵭䱙兑䅯兗䅁䅁䅕䅁䅁䕁剄商䭅䕁䅍䅁䭁䍁䅙䅁䭁䅁䅑潁䭁䅁䅅䅁䉁䅁䅁允䅁䅁䅯杊䅁䅁杷允䅁䅁䅕䅁䑁䅁䅷䅁䙁䅁䅁䅁啂欱䈵权䱃䅁䅁权䙂䅁䅁权䡁允䅁允䅁䅁䅅䅁䙁乁橥䑣䬰眱䅦䍄䉁䅁䅁䅃䅁䅁䅍䅁䅁䅁䅕䅁䅁䩁䝪ぃ䭅䙁䄴䅁䙁䅁䅁䅁獄桺䉖权穁䅁䅁权流䅁䅁权䕁䅁䅋权䉁䅁䅁允䅁䅁䅅䅁䙁䩁婱婭㕮乸䄱䍄䉁䅁䅁䅃䅁䅁䅍䅁䅁䅁䅕䅁䅁䩁䝪ぃ䭅䙁䅁䅁䙁䅁䅁䅁䅂到䉖权穁䅁䅁权流䅁䅁权䕁䅁䅋权䉁䅁䅁允䅁䅁䅅䅁䭁䍁䅙䅁䵁䅉䅅䅁䙁䅁䅁睁䵁䅁䅁兂䅁䅁䅁乖佚兑䅯䅮䅁䅁䅯兏䅁䅁䅯睂䅅䅁䅅䅁䉁䅁䅁兂橃癏坢浨公䅑杷允䅁䅁䅧䅁䑁䅁䅁䅁䙁䅁䅁䅁奃杸䉴权奁䅁䅁兂䅁䅁䅁䵹䱙兑䅯䅔䅁䅁䅯杊䅁䅁䅯䅂䍁䅧䅯允䅁䅁䅅䅁䉁䅁䅁权瑁䅁䅁䍄䉁䅁䅁兂䅁䅁䅍䅄䅁䅁䅕䅁䅁䙁睳ご䭅䝁䅙䅁䭁䑁䅙䅁䭁䅁䉣䅁䉁䅁䅁允䅁䅁䅯䅊䅅䅁杷允䅁䅁䅧䅁䑁䅁䅁䅁䙁䅁䅁䅁奃杸䉴权卂䅁䅁兂䅁䅁䅁䵏嘸兑䅯杓䅁䅁䅯杊䅁䅁䅯䅂䍁䅧䅯允䅁䅁䅅䅁䉁䅁䅁杄佁䅁䅁免睁䑁䅫杌睁䑁䅅䅁䵁䅉䅅䅁䙁䅁䅁睁䵁䅁䅁兂䅁䅁䅁䵣㝲䅑䅯朹䅁䅁䅯兓䅁䅁䅯睂䅅䅁䅅䅁䉁䅁䅁兂䅁䅁䅁䅁䅁䅁杷允䅁䅁䅧䅁䑁䅁䅁䅁䙁䅁䅁䅁奃杸䉴权奁䅁䅁兂䅁䅁䅁乣噅兑䅯睓䅁䅁䅯杊䅁䅁䅯䅂䍁䅧䅯允䅁䅁䅅䅁䉁䅁䅁兂灃あ䉰偮慭䅑杷允䅁䅁䅕䅁䑁䅁䅷䅁䙁䅁䅁䅁㝂啌䈹权杂䅁䅁权䡂䅁䅁权䡁允䅁允䅁䅁䅅䅁䭁䥁䅕䅁䵁䅉䅅䅁䙁䅁䅁睁䵁䅁䅁兂䅁䅁䅃䝑偖兑䅯睶䅁䅁䅯村䅁䅁䅯睂䅅䅁䅅䅁䉁䅁䅁兂䅁䅁䅁䅁䅁䅁杷允䅁䅁䅧䅁䑁䅁䅁䅁䙁䅁䅁䅁奃杸䉴权佂䅁䅁兂䅁䅁䅁䵏嘸兑䅯李䅁䅁䅯杊䅁䅁䅯䅂䍁䅧䅯允䅁䅁䅅䅁䉁䅁䅁杄䭁䅁䅁䅍畁䑁䅕䅎䅁䅁杷允䅁䅁䅕䅁䑁䅁䅷䅁䙁䅁䅁䅁睂癹䅴权㉄䅁䅁权㡁䅁䅁权䡁允䅁允䅁䅁䅅䅁䙁佁䵇ぅ灢敕⼴䍄䉁䅁䅁兂䅁䅁䅍䅄䅁䅁䅕䅁䅁䕁乄〫䭁䝁䅍䅁䭁䑁䅕䅁䭁䅁䉣䅁䉁䅁䅁允䅁䅁䅕䅁䵁㝲癤で䵉䅉䅅䅁䙁䅁䅁睁䵁䅁䅁兂䅁䅁䅁乖佚兑䅯朳䅁䅁䅯村䅁䅁䅯睂䅅䅁䅅䅁䉁䅁䅁兂⽄獩据歰乳䅑杷允䅁䅁䅧䅁䑁䅁䅁䅁䙁䅁䅁䅁奃杸䉴权敂䅁䅁兂䅁䅁䅁䴷嘴兑䅯睎䅁䅁䅯杊䅁䅁䅯䅂䍁䅧䅯允䅁䅁䅅䅁䉁䅁䅁兂䥂場啯樳摪䅑杷允䅁䅁䅕䅁䑁䅁䅷䅁䙁䅁䅁䥁啂䙂䉂权啃䅁䅁权䵂䅁䅁权䡁允䅁允䅁䅁䅅䅁䭁䅁䅁䅁䵁䅉䅅䅁䙁䅁䅁睁䵁䅁䅁兂䅁䅁䅃ㅏ偬兑䅯䄹䅁䅁䅯䅐䅁䅁䅯睂䅅䅁䅅䅁䉁䅁䅁兂㕄慈䔳啙砸䅑杷允䅁䅁䅧䅁䑁䅁䅁䅁䙁䅁䅁䅁奃杸䉴权敂䅁䅁兂䅁䅁䅁䴫嘴兑䅯䅐䅁䅁䅯杊䅁䅁䅯䅂䍁䅧䅯允䅁䅁䅅䅁䉁䅁䅁杄䭁䅁䅁杍畁䑁䅁睍䅁䅁杷允䅁䅁䅧䅁䑁䅁䅁䅁䙁䅁䅁䅁奃杸䉴权敂䅁䅁兂䅁䅁䅁䴷嘴兑䅯䅑䅁䅁䅯杊䅁䅁䅯䅂䍁䅧䅯允䅁䅁䅅䅁䉁䅁䅁兂㝂䭆䠵摳歮䅑杷允䅁䅁䅕䅁䑁䅁䅷䅁䙁䅁䅁䥁䅂啚䈹权橃䅁䅁权㙁䅁䅁权䡁允䅁允䅁䅁䅅䅁䙁䅁䅁䅁䅁䅁䅁䍄䉁䅁䅁䅃䅁䅁䅍䅁䅁䅁䅕䅁䅁䩁䝪ぃ䭅䍁䅳䅁䙁䅁䅁䅁䅂到䉖权䙂䅁䅁权流䅁䅁权䕁䅁䅋权䉁䅁䅁允䅁䅁䅅䅁䭁䍁䅙䅁䵁䅉䅅䅁䙁䅁䅁睁䵁䅁䅁兂䅁䅁䅁偷㝔䅑䅯睳䅁䅁䅯䅎䅁䅁䅯睂䅅䅁䅅䅁䉁䅁䅁兂䅁䅁䅁䅁䅁䅁杷允䅁䅁䅕䅁䑁䅁䅷䅁䙁䅁䅁䥁煂歌䈹权浄䅁䅁权㥁䅁䅁权䡁允䅁允䅁䅁䅅䅁䙁䅁䅁䅁䅁䅁䅁䍄䉁䅁䅁兂䅁䅁䅍䅄䅁䅁䅕䅁䅁䑧婴ご䭅佁䅉䅁䭁䕁䅉䅁䭁䅁䉣䅁䉁䅁䅁允䅁䅁䅕ざ乴㑐啧䕃䵁䅉䅅䅁䥁䅁䅁睁䅁䅁䅁兂䅁䅁䅁䵭䱙兑䅯杘䅁䅁䅕䅁䅁佁佺商䭅䑁䄰䅁䭁䍁䅙䅁䭁䅁䅑潁䭁䅁䅅䅁䉁䅁䅁允䅁䅁䅕䘷㑇獈攰唵䵁䅉䅅䅁䙁䅁䅁睁䵁䅁䅁兂䅁䅁䅁䤴㑈䅑䅯关䅁䅁䅯䅔䅁䅁䅯睂䅅䅁䅅䅁䉁䅁䅁兂䅁䅁晁⭁煴村杷允䅁䅁䅧䅁䑁䅁䅁䅁䙁䅁䅁䅁奃杸䉴权奁䅁䅁兂䅁䅁䅁䵅嘸兑䅯杌䅁䅁䅯杊䅁䅁䅯䅂䍁䅧䅯允䅁䅁䅅䅁䉁䅁䅁杄䵁䅁䅁免睁䍁䄴杍穁䅁䅁䍄䉁䅁䅁兂䅁䅁䅍䅄䅁䅁䅕䅁䅁䝁䭄〫䭁乁䄴䅁䭁䑁䅉䅁䭁䅁䉣䅁䉁䅁䅁允䅁䅁䅕䅁䅁䅁䅁䅁䵁䅉䅅䅁䙁䅁䅁睁䵁䅁䅁兂䅁䅁䅁乖佚兑䅯杹䅁䅁䅯杏䅁䅁䅯睂䅅䅁䅅䅁䉁䅁䅁兂䑁䱆畢照㑺睐杷允䅁䅁䅕䅁䑁䅁䅷䅁䙁䅁䅁䵁䅃水䉂权敄䅁䅁权穁䅁䅁权䡁允䅁允䅁䅁䅅䅁䙁䅁䅁䅁䅁䅁䅁䍄䉁䅁䅁䅃䅁䅁䅍䅁䅁䅁䅕䅁䅁䩁䝪ぃ䭅䙁䄴䅁䙁䅁䅁䅁獄桺䉖权㉁䅁䅁权流䅁䅁权䕁䅁䅋权䉁䅁䅁允䅁䅁䅅䅁䙁䭁䠵場啲佳䅚䍄䉁䅁䅁䅃䅁䅁䅍䅁䅁䅁䅕䅁䅁䩁䝪ぃ䭅䙁䄴䅁䙁䅁䅁䅁獄桺䉖权䕂䅁䅁权流䅁䅁权䕁䅁䅋权䉁䅁䅁允䅁䅁䅅䅁䙁䅁塲㍯摃⭘䅴䍄䉁䅁䅁䅃䅁䅁䅍䅁䅁䅁䅕䅁䅁䩁䝪ぃ䭅䙁䄴䅁䙁䅁䅁䅁獄桺䉖权䝂䅁䅁权流䅁䅁权䕁䅁䅋权䉁䅁䅁允䅁䅁䅅䅁䙁䭁睒児⽯伷䅚䍄䉁䅁䅁兂䅁䅁䅍䅄䅁䅁䅕䅁䅁佁䉃䔫䭁䭁䅳䅁䭁䕁䅕䅁䭁䅁䉣䅁䉁䅁䅁允䅁䅁䅯权䅅䅁杷允䅁䅁䅧䅁䑁䅁䅁䅁䙁䅁䅁䅁奃杸䉴权坂䅁䅁兂䅁䅁䅁䵉嘸兑䅯睏䅁䅁䅯杊䅁䅁䅯䅂䍁䅧䅯允䅁䅁䅅䅁䉁䅁䅁杄䭁䅁䅁免畁䑁䅙兏䅁䅁杷允䅁䅁䅧䅁䑁䅁䅁䅁䙁䅁䅁䅁奃杸䉴权敂䅁䅁兂䅁䅁䅁䴷嘴兑䅯兎䅁䅁䅯杊䅁䅁䅯䅂䍁䅧䅯允䅁䅁䅅䅁䉁䅁䅁兂䙃ㄶ㑇爯瑮䅑杷允䅁䅁䅕䅁䑁䅁䅷䅁䙁䅁䅁䅁啂欱䈵权敄䅁䅁权㉁䅁䅁权䡁允䅁允䅁䅁䅅䅁䙁䅁㑰䱒䝈䅥䄹䍄䉁䅁䅁兂䅁䅁䅍䅄䅁䅁䅕䅁䅁䝧畯ご䭅䩁䅑䅁䭁䑁䅍䅁䭁䅁䉣䅁䉁䅁䅁允䅁䅁䅯杲䅁䅁杷允䅁䅁䅕䅁䑁䅁䅷䅁䙁䅁䅁䵁䅃水䉂权㉃䅁䅁权ㅁ䅁䅁权䡁允䅁允䅁䅁䅅䅁䙁䩁佹牘牬㍖䉸䍄䉁䅁䅁兂䅁䅁䅍䅄䅁䅁䅕䅁䅁䱧湃ご䭅佁䅉䅁䭁䑁䄰䅁䭁䅁䉣䅁䉁䅁䅁允䅁䅁䅕䅁䅁䅁䅁䅁䵁䅉䅅䅁䙁䅁䅁睁䵁䅁䅁兂䅁䅁䅃佲䝚兑䅯兩䅁䅁䅯兏䅁䅁䅯睂䅅䅁䅅䅁䉁䅁䅁权瑃䅁䅁䍄䉁䅁䅁兂䅁䅁䅍䅄䅁䅁䅕䅁䅁䑧婴ご䭅偁䅉䅁䭁䑁䅣䅁䭁䅁䉣䅁䉁䅁䅁允䅁䅁䅕䅁䅁䅁䅁䅁䵁䅉䅅䅁䙁䅁䅁睁䵁䅁䅁兂䅁䅁䅁剔儹兑䅯朲䅁䅁䅯李䅁䅁䅯睂䅅䅁䅅䅁䉁䅁䅁兂摄乹晒⭥乪睐杷允䅁䅁䅧䅁䑁䅁䅁䅁䙁䅁䅁䅁奃杸䉴权敂䅁䅁兂䅁䅁䅁䴷嘴兑䅯睓䅁䅁䅯杊䅁䅁䅯䅂䍁䅧䅯允䅁䅁䅅䅁䉁䅁䅁兂灁䥘䌯呔瑪䅑杷允䅁䅁䅕䅁䑁䅁䅷䅁䙁䅁䅁䅁允晧䅨权坄䅁䅁权睁䅁䅁权䡁允䅁允䅁䅁䅅䅁䙁䙁圶捷䤯偆⽑䍄䉁䅁䅁䅃䅁䅁䅍䅁䅁䅁䅕䅁䅁䩁䝪ぃ䭅䙁䄴䅁䙁䅁䅁䅁獄桺䉖权䵂䅁䅁权流䅁䅁权䕁䅁䅋权䉁䅁䅁允䅁䅁䅅䅁䙁䑁積積呍畃䅬䍄䉁䅁䅁兂䅁䅁䅍䅄䅁䅁䅕䅁䅁䙁坔歔䭅䥁䄴䅁䭁䑁䅉䅁䭁䅁䉣䅁䉁䅁䅁允䅁䅁䅕䅁䅁䅁䅁䅁䵁䅉䅅䅁䥁䅁䅁睁䅁䅁䅁兂䅁䅁䅁䵭䱙兑䅯杘䅁䅁䅕䅁䅁佁佺商䭅䑁䄴䅁䭁䍁䅙䅁䭁䅁䅑潁䭁䅁䅅䅁䉁䅁䅁允䅁䅁䅕椹捨な䉊唶䵁䅉䅅䅁䙁䅁䅁睁䵁䅁䅁兂䅁䅁䅁䡫㑢䅑䅯䅮䅁䅁䅯兔䅁䅁䅯睂䅅䅁䅅䅁䉁䅁䅁兂浄㉳眴呒匵䅑杷允䅁䅁䅧䅁䑁䅁䅁䅁䙁䅁䅁䅁奃杸䉴权敂䅁䅁兂䅁䅁䅁䴫嘴兑䅯李䅁䅁䅯杊䅁䅁䅯䅂䍁䅧䅯允䅁䅁䅅䅁䉁䅁䅁杄䥁䅁䅁䅎畁䑁䅫䅁䵁䅉䅅䅁䙁䅁䅁睁䵁䅁䅁兂䅁䅁䅁乖佚兑䅯睙䅁䅁䅯免䅁䅁䅯睂䅅䅁䅅䅁䉁䅁䅁兂䅁䥁⭃灗㍕村杷允䅁䅁䅕䅁䑁䅁䅷䅁䙁䅁䅁䥁睂䔸䈵权敃䅁䅁权硁䅁䅁权䡁允䅁允䅁䅁䅅䅁䙁䅁䅁䅁䅁䅁䅁䍄䉁䅁䅁兂䅁䅁䅍䅄䅁䅁䅕䅁䅁䥷楄䕕䭅䝁䅍䅁䭁䍁䄸䅁䭁䅁䉣䅁䉁䅁䅁允䅁䅁䅕䅁䅁䅁䅁䅁䵁䅉䅅䅁䙁䅁䅁睁䵁䅁䅁兂䅁䅁䅁偷㝔䅑䅯朲䅁䅁䅯李䅁䅁䅯睂䅅䅁䅅䅁䉁䅁䅁兂流歕牸搰歮睐杷允䅁䅁䅧䅁䑁䅁䅁䅁䙁䅁䅁䅁奃杸䉴权敂䅁䅁兂䅁䅁䅁䴵嘴兑䅯睒䅁䅁䅯杊䅁䅁䅯䅂䍁䅧䅯允䅁䅁䅅䅁䉁䅁䅁杄䭁䅁䅁兏畁䑁䅍䅏䅁䅁杷允䅁䅁䅧䅁䑁䅁䅁䅁䙁䅁䅁䅁奃杸䉴权敂䅁䅁兂䅁䅁䅁䴷嘴兑䅯䅐䅁䅁䅯杊䅁䅁䅯䅂䍁䅧䅯允䅁䅁䅅䅁䉁䅁䅁兂捂㡪ㅌ䰴煔䅑杷允䅁䅁䅕䅁䑁䅁䅷䅁䙁䅁䅁䅁䅂智䅴权汃䅁䅁权睁䅁䅁权䡁允䅁允䅁䅁䅅䅁䡁䅁䅁䅁杁畬䅂䍄䉁䅁䅁兂䅁䅁䅍䅄䅁䅁䅕䅁䅁䕁乄〫䭁䱁䅯䅁䭁䕁䅉䅁䭁䅁䉣䅁䉁䅁䅁允䅁䅁䅕䅁杂ㅵ摐げ䵉䅉䅅䅁䙁䅁䅁睁䵁䅁䅁兂䅁䅁䅃偣佂兑䅯䅙䅁䅁䅯杒䅁䅁䅯睂䅅䅁䅅䅁䉁䅁䅁权牂䅁䅁䍄䉁䅁䅁䅃䅁䅁䅍䅁䅁䅁䅕䅁䅁䩁䝪ぃ䭅䙁䄴䅁䙁䅁䅁䅁獄桺䉖权䭂䅁䅁权流䅁䅁权䕁䅁䅋权䉁䅁䅁允䅁䅁䅅䅁䙁䵁ㅐ䙋晷佡䅬䍄䉁䅁䅁䅃䅁䅁䅍䅁䅁䅁䅕䅁䅁䩁䝪ぃ䭅䉁䅧䅁䙁䅁䅁䅁䥄杸䉴权乂䅁䅁权流䅁䅁权䕁䅁䅋权䉁䅁䅁允䅁䅁䅅䅁䭁䍁䄰䅁䵁䅉䅅䅁䥁䅁䅁睁䅁䅁䅁兂䅁䅁䅁䵭䱙兑䅯杘䅁䅁䅕䅁䅁佁佺商䭅䕁䅉䅁䭁䍁䅙䅁䭁䅁䅑潁䭁䅁䅅䅁䉁䅁䅁允䅁䅁䅕捺䵺䩺㡹唶䵁䅉䅅䅁䙁䅁䅁睁䵁䅁䅁兂䅁䅁䅁䤴㑈䅑䅯䅙䅁䅁䅯免䅁䅁䅯睂䅅䅁䅅䅁䉁䅁䅁权㉂䅁䅁䍄䉁䅁䅁兂䅁䅁䅍䅄䅁䅁䅕䅁䅁䝁䭄〫䭁䩁䅯䅁䭁䑁䅫䅁䭁䅁䉣䅁䉁䅁䅁允䅁䅁䅕䅁䅁䅁䅁䅁䵁䅉䅅䅁䙁䅁䅁睁䵁䅁䅁兂䅁䅁䅃佲䝚兑䅯睙䅁䅁䅯䅌䅁䅁䅯睂䅅䅁䅅䅁䉁䅁䅁兂䅁䅁䅁䅁䅁䅁杷允䅁䅁䅧䅁䑁䅁䅁䅁䙁䅁䅁䅁奃杸䉴权奁䅁䅁兂䅁䅁䅁䵬嘸兑䅯村䅁䅁䅯杊䅁䅁䅯䅂䍁䅧䅯允䅁䅁䅅䅁䉁䅁䅁兂乄䵺䵺䩺硨䅑杷允䅁䅁䅕䅁䑁䅁䅷䅁䙁䅁䅁䅁䅄倹䅴权千䅁䅁权硁䅁䅁权䡁允䅁允䅁䅁䅅䅁䙁䍁晇穁扲猹䉂䍄䉁䅁䅁兂䅁䅁䅍䅄䅁䅁䅕䅁䅁䭧浺歒䭅䥁䄴䅁䭁䕁䅷䅁䭁䅁䉣䅁䉁䅁䅁允䅁䅁䅕䱕湶女潮え䵉䅉䅅䅁䥁䅁䅁睁䅁䅁䅁兂䅁䅁䅁䵭䱙兑䅯䅇䅁䅁䅕䅁䅁䩁偄商䭅䕁䅯䅁䭁䍁䅙䅁䭁䅁䅑潁䭁䅁䅅䅁䉁䅁䅁允䅁䅁䅕積積積偏武䵁䅉䅅䅁䙁䅁䅁睁䵁䅁䅁兂䅁䅁䵄祑愲兑䅯䄫䅁䅁䅯兎䅁䅁䅯睂䅅䅁䅅䅁䉁䅁䅁兂䅁䅁䅁䅁䅁䅁杷允䅁䅁䅧䅁䑁䅁䅁䅁䙁䅁䅁䅁奃杸䉴权敂䅁䅁兂䅁䅁䅁䴷嘴兑䅯睑䅁䅁䅯杊䅁䅁䅯䅂䍁䅧䅯允䅁䅁䅅䅁䉁䅁䅁兂䅁䅁䅁䅁䅁䅁杷允䅁䅁䅕䅁䑁䅁䅷䅁䙁䅁䅁䅁㑁䔵䈵权䱃䅁䅁权⭁䅁䅁权䡁允䅁允䅁䅁䅅䅁䙁䵁婕晪䩣䱅⽙䍄䉁䅁䅁兂䅁䅁䅍䅄䅁䅁䅕䅁䅁䭧浺歒䭅䵁䅣䅁䭁䕁䅧䅁䭁䅁䉣䅁䉁䅁䅁允䅁䅁䅕㝱䱏䩱杲啁䵉䅉䅅䅁䙁䅁䅁睁䵁䅁䅁兂䅁䅁䅁䤴㑈䅑䅯䄴䅁䅁䅯䅏䅁䅁䅯睂䅅䅁䅅䅁䉁䅁䅁兂䅁䅁䅁䅁䅁䅁杷允䅁䅁䅧䅁䑁䅁䅁䅁䙁䅁䅁䅁奃杸䉴权敂䅁䅁兂䅁䅁䅁䴫嘴兑䅯䅍䅁䅁䅯杊䅁䅁䅯䅂䍁䅧䅯允䅁䅁䅅䅁䉁䅁䅁杄䵁䅁䅁兌睁䍁䄴兏㍁䅁䅁䍄䉁䅁䅁兂䅁䅁䅍䅄䅁䅁䅕䅁䅁䙁睳ご䭅佁䅁䅁䭁䍁䄸䅁䭁䅁䉣䅁䉁䅁䅁允䅁䅁䅕䅁䅁䅁䅁䅁䵁䅉䅅䅁䙁䅁䅁睁䵁䅁䅁兂䅁䅁䅁䥂倱兑䅯䄹䅁䅁䅯䅔䅁䅁䅯睂䅅䅁䅅䅁䉁䅁䅁兂獂㠶畓く煅䅑杷允䅁䅁䅧䅁䑁䅁䅁䅁䙁䅁䅁䅁奃杸䉴权敂䅁䅁兂䅁䅁䅁䴫嘴兑䅯杌䅁䅁䅯杊䅁䅁䅯䅂䍁䅧䅯允䅁䅁䅅䅁䉁䅁䅁杄䭁䅁䅁睍畁䑁䅣兏䅁䅁杷允䅁䅁䅕䅁䑁䅁䅷䅁䙁䅁䅁䅁䅂智䅴权ぃ䅁䅁权䭂䅁䅁权䡁允䅁允䅁䅁䅅䅁䙁䅁䅁䭏㝶䡔䍖䍄䉁䅁䅁杂䅁䅁䅍䅄䅁䅁䅕䅁䅁䙁坔歔䭅䝁䅍䅁䭁䝁䅑䅁䭁䅁䅁䅁䭁䝁䅅䅁䉁䅁䅁允䅁䅁䅕免獩䙈桲歯䵁䅉䅅䅁䥁䅁䅁睁䅁䅁䅁兂䅁䅁䅁䵭䱙兑䅯杘䅁䅁䅕䅁䅁偁佪商䭅䑁䅳䅁䭁䍁䅙䅁䭁䅁䅑潁䭁䅁䅅䅁䉁䅁䅁允䅁䅁䄴权䅁䑁䅉杌ぁ䑁䅑䅁䵁䅉䅅䅁䙁䅁䅁睁䵁䅁䅁兂䅁䅁䅁䥅㑈䅑䅯具䅁䅁䅯䅐䅁䅁䅯睂䅅䅁䅅䅁䉁䅁䅁兂䕁㍵漷奯浫䅑杷允䅁䅁䅕䅁䑁䅁䅷䅁䙁䅁䅁䅁灂唸䈵权䍁允䅁权䝂䅁䅁权䡁允䅁允䅁䅁䅅䅁䙁䅁䅁䅁䅁䅁䅁䍄䉁䅁䅁䅃䅁䅁䅍䅁䅁䅁䅕䅁䅁䩁䝪ぃ䭅䉁䅧䅁䙁䅁䅁䅁兄杸䉴权ぁ䅁䅁权流䅁䅁权䕁䅁䅋权䉁䅁䅁允䅁䅁䅅䅁䭁䉁䅫䅁䵁䅉䅅䅁䙁䅁䅁睁䵁䅁䅁兂䅁䅁䅃ㅏ偬兑䅯睳䅁䅁䅯兎䅁䅁䅯睂䅅䅁䅅䅁䉁䅁䅁兂敄䠳婮啮灤村杷允䅁䅁䅕䅁䑁䅁䅷䅁䙁䅁䅁䅁䕁啪䈹权佃䅁䅁权⽁䅁䅁权䡁允䅁允䅁䅁䅅䅁䙁䅁䅁䅁䅁䅁䅁䍄䉁䅁䅁兂䅁䅁䅍䅄䅁䅁䅕䅁䅁䝁䭄〫䭁䵁䅍䅁䭁䑁䅷䅁䭁䅁䉣䅁䉁䅁䅁允䅁䅁䅕畑䵉啳奊お䵁䅉䅅䅁䥁䅁䅁睁䅁䅁䅁兂䅁䅁䅁䵭䱙兑䅯杘䅁䅁䅕䅁䅁䍁偄商䭅䕁䅳䅁䭁䍁䅙䅁䭁䅁䅑潁䭁䅁䅅䅁䉁䅁䅁允䅁䅁䄴权䅁䑁䅅杌㍁䑁䅅䅁䵁䅉䅅䅁䙁䅁䅁睁䵁䅁䅁兂䅁䅁䅁䵑㜳䅑䅯睯䅁䅁䅯睒䅁䅁䅯睂䅅䅁䅅䅁䉁䅁䅁兂䅁䉁煂偔呎村杷允䅁䅁䅕䅁䑁䅁䅷䅁䙁䅁䅁䅁㑁䔵䈵权千䅁䅁权䱂䅁䅁权䡁允䅁允䅁䅁䅅䅁䙁䉁协硬啺⭯䉒䍄䉁䅁䅁兂䅁䅁䅍䅄䅁䅁䅕䅁䅁䝧畯ご䭅䱁䅍䅁䭁䑁䄴䅁䭁䅁䉣䅁䉁䅁䅁允䅁䅁䅕䌸乗扁䡏䕑䵉䅉䅅䅁䥁䅁䅁睁䅁䅁䅁兂䅁䅁䅁䵭䱙兑䅯杘䅁䅁䅕䅁䅁偁佪商䭅䕁䅅䅁䭁䍁䅙䅁䭁䅁䅑潁䭁䅁䅅䅁䉁䅁䅁允䅁䅁䄴权䅁䑁䅍杌ㅁ䑁䅙䅁䵁䅉䅅䅁䙁䅁䅁睁䵁䅁䅁兂䅁䅁䅃䅖兒兑䅯䄳䅁䅁䅯兏䅁䅁䅯睂䅅䅁䅅䅁䉁䅁䅁兂䅁䅁䅁䅁䅁䅁杷允䅁䅁䅧䅁䑁䅁䅁䅁䙁䅁䅁䅁奃杸䉴权敂䅁䅁兂䅁䅁䅁䴫嘴兑䅯睒䅁䅁䅯杊䅁䅁䅯䅂䍁䅧䅯允䅁䅁䅅䅁䉁䅁䅁杄䭁䅁䅁兎畁䑁䅙睎䅁䅁杷允䅁䅁䅕䅁䑁䅁䅷䅁䙁䅁䅁䥁睃ば䈹权坄䅁䅁权䱂䅁䅁权䡁允䅁允䅁䅁䅅䅁䙁䡁祱㉷䱦晖⽷䍄䉁䅁䅁兂䅁䅁䅍䅄䅁䅁䅕䅁䅁䩁㉂䔫䭁偁䅧䅁䭁䑁䅕䅁䭁䅁䉣䅁䉁䅁䅁允䅁䅁䅕䅁䅁䅁䅁䅁䵁䅉䅅䅁䥁䅁䅁睁䅁䅁䅁兂䅁䅁䅁䵭䱙兑䅯䅇䅁䅁䅕䅁䅁䵁䝄ぃ䭅䍁䄸䅁䭁䍁䅙䅁䭁䅁䅑潁䭁䅁䅅䅁䉁䅁䅁允䅁䅁䅯䅇䅁䅁杷允䅁䅁䅕䅁䑁䅁䅷䅁䙁䅁䅁䅁杂癹䅴权䩃䅁䅁权䥂䅁䅁权䡁允䅁允䅁䅁䅅䅁䭁䑁䈰䅁䵁䅉䅅䅁䥁䅁䅁睁䅁䅁䅁兂䅁䅁䅁䵭䱙兑䅯杘䅁䅁䅕䅁䅁偁佪商䭅䕁䅫䅁䭁䍁䅙䅁䭁䅁䅑潁䭁䅁䅅䅁䉁䅁䅁允䅁䅁䄴䅄䅁䍁䄰䅍畁䑁䅉睎䅁䅁杷允䅁䅁䅕䅁䑁䅁䅷䅁䙁䅁䅁䥁睂䔸䈵权䩃䅁䅁权䍂䅁䅁权䡁允䅁允䅁䅁䅅䅁䭁䭁䄰䅁䵁䅉䅅䅁䙁䅁䅁睁䵁䅁䅁兂䅁䅁䅁䵯㝮䅑䅯䅯䅁䅁䅯睌䅁䅁䅯睂䅅䅁䅅䅁䉁䅁䅁兂㍂灶愸㕌氰䅑杷允䅁䅁䅙䅁䑁䅁䅷䅁䙁䅁䅁䅁㑁䔵䈵权杂䅁䅁权䅁䅁䅁权䅁䅁䅁权桂䅁䅁允䅁䅁䅅䅁䭁䥁䅉䅁䵁䅉䅅䅁䙁䅁䅁睁䵁䅁䅁兂䅁䅁䅃楡倵兑䅯杪䅁䅁䅯睍䅁䅁䅯睂䅅䅁䅅䅁䉁䅁䅁兂䅁䅁䅁䅁䅁䅁杷允䅁䅁䅕䅁䑁䅁䅷䅁䙁䅁䅁䅁乂ㅈ䉂权ぃ䅁䅁权乂䅁䅁权䡁允䅁允䅁䅁䅅䅁䙁䕁桱䘯㥮䥓䌵䍄䉁䅁䅁兂䅁䅁䅍䅄䅁䅁䅕䅁䅁䑁歪歔䭅䵁䄴䅁䭁䑁䅕䅁䭁䅁䉣䅁䉁䅁䅁允䅁䅁䅕啰愸楧䙏䐯䴸䅉䅅䅁䥁䅁䅁睁䅁䅁䅁兂䅁䅁䅁䵭䱙兑䅯杘䅁䅁䅕䅁䅁偁佪商䭅䕁䅯䅁䭁䍁䅙䅁䭁䅁䅑潁䭁䅁䅅䅁䉁䅁䅁允䅁䅁䄴权䅁䑁䅉杌睁䑁䅉䅁䵁䅉䅅䅁䙁䅁䅁睁䵁䅁䅁兂䅁䅁䅁穗偂兑䅯䅬䅁䅁䅯兑䅁䅁䅯睂䅅䅁䅅䅁䉁䅁䅁权ㅁ允䅁䍄䉁䅁䅁兂䅁䅁䅍䅄䅁䅁䅕䅁䅁䭁䩄〫䭁偁䅙䅁䭁䑁䅕䅁䭁䅁䉣䅁䉁䅁䅁允䅁䅁䅕䅁䅁䅁䅁䅁䵁䅉䅅䅁䙁䅁䅁睁䵁䅁䅁兂䅁䅁䅃䭳偤兑䅯杭䅁䅁䅯䅌䅁䅁䅯睂䅅䅁䅅䅁䉁䅁䅁兂䅁䅁䅁䅁䅁䅁杷允䅁䅁䅕䅁䑁䅁䅷䅁䙁䅁䅁䅁元癤䅨权癃䅁䅁权乂䅁䅁权䡁允䅁允䅁䅁䅅䅁䙁䭁倰杳楆晐⽯䍄䉁䅁䅁䅃䅁䅁䅍䅁䅁䅁䅕䅁䅁䩁䝪ぃ䭅䉁䅧䅁䙁䅁䅁䅁元硺䉖权䕂䅁䅁权流䅁䅁权䕁䅁䅋权䉁䅁䅁允䅁䅁䅅䅁䙁䉁䘫ㄶ㑇湐䅒䍄䉁䅁䅁兂䅁䅁䅍䅄䅁䅁䅕䅁䅁䙧䕑䕕䭅佁䄴䅁䭁䑁䅅䅁䭁䅁䉣䅁䉁䅁䅁允䅁䅁䅕䅁䅁䅁䅁䅁䵁䅉䅅䅁䥁䅁䅁睁䅁䅁䅁兂䅁䅁䅁䵭䱙兑䅯杘䅁䅁䅕䅁䅁偁佪商䭅䕁䄰䅁䭁䍁䅙䅁䭁䅁䅑潁䭁䅁䅅䅁䉁䅁䅁允䅁䅁䄴权䅁䑁䅕杌㕁䑁䅑䅁䵁䅉䅅䅁䥁䅁䅁睁䅁䅁䅁兂䅁䅁䅁䵭䱙兑䅯杘䅁䅁䅕䅁䅁䡁剄商䭅䍁䅷䅁䭁䍁䅙䅁䭁䅁䅑潁䭁䅁䅅䅁䉁䅁䅁允䅁䅁䅕癉摮硁して䵁䅉䅅䅁䙁䅁䅁睁䵁䅁䅁兂䅁䅁䅁䥅㑈䅑䅯䅂䅅䅁䅯䅍䅁䅁䅯睂䅅䅁䅅䅁䉁䅁䅁兂䑂獹呄晲䅬䅑杷允䅁䅁䅕䅁䑁䅁䅷䅁䙁䅁䅁䅁杂癹䅴权癃䅁䅁权䱂䅁䅁权䡁允䅁允䅁䅁䅅䅁䙁䙁坸煎夵⭸⼴䍄䉁䅁䅁兂䅁䅁䅍䅄䅁䅁䅕䅁䅁䭁欫ご䭅䅁䉁䅁䭁䑁䅧䅁䭁䅁䉣䅁䉁䅁䅁允䅁䅁䅯杂䅅䅁杷允䅁䅁䅕䅁䑁䅁䅷䅁䙁䅁䅁䥁睂䔸䈵权䙄䅁䅁权䅂䅁䅁权䡁允䅁允䅁䅁䅅䅁䙁䙁捈桚䍹硰䅖䍄䉁䅁䅁䅃䅁䅁䅍䅁䅁䅁䅕䅁䅁䩁䝪ぃ䭅䙁䄴䅁䙁䅁䅁䅁歄桺䉖权䕂䅁䅁权流䅁䅁权䕁䅁䅋权䉁䅁䅁允䅁䅁䅅䅁佁䅁䅯䅁㕁䍁䄴杍穁䅁䅁䍄䉁䅁䅁兂䅁䅁䅍䅄䅁䅁䅕䅁䅁䝧畯ご䭅䭁䅁䅁䭁䕁䅉䅁䭁䅁䉣䅁䉁䅁䅁允䅁䅁䅕㕯氫䙹权お䵁䅉䅅䅁䥁䅁䅁睁䅁䅁䅁兂䅁䅁䅁䵭䱙兑䅯杘䅁䅁䅕䅁䅁䡁剄商䭅䑁䅁䅁䭁䍁䅙䅁䭁䅁䅑潁䭁䅁䅅䅁䉁䅁䅁允䅁䅁䅕礸㍹癆㕓て䵁䅉䅅䅁䙁䅁䅁睁䵁䅁䅁兂䅁䅁䅁䵣㝲䅑䅯杯䅁䅁䅯䅌䅁䅁䅯睂䅅䅁䅅䅁䉁䅁䅁兂㍁噂⬶ㅯ䙒村杷允䅁䅁䅕䅁䑁䅁䅷䅁䙁䅁䅁䅁灂唸䈵权坄䅁䅁权ぁ䅁䅁权䡁允䅁允䅁䅁䅅䅁䙁䅁䅁䅁䅁䅁䅁䍄䉁䅁䅁兂䅁䅁䅍䅄䅁䅁䅕䅁䅁䕧求ご䭅䅁䉉䅁䭁䑁䅕䅁䭁䅁䉣䅁䉁䅁䅁允䅁䅁䅕杍䉁㡵䩩䐯䴸䅉䅅䅁䥁䅁䅁睁䅁䅁䅁兂䅁䅁䅁䵭䱙兑䅯杔䅁䅁䅕䅁䅁䑁偪商䭅䕁䅉䅁䭁䍁䅙䅁䭁䅁䅑潁䭁䅁䅅䅁䉁䅁䅁允䅁䅁䄴权䅁䑁䅁杌㍁䑁䅧䅁䵁䅉䅅䅁䙁䅁䅁睁䵁䅁䅁兂䅁䅁䅁䵣㝲䅑䅯杵䅁䅁䅯睍䅁䅁䅯睂䅅䅁䅅䅁䉁䅁䅁兂䅁䅁䅁䅁䅁䅁杷允䅁䅁䅕䅁䑁䅁䅷䅁䙁䅁䅁䥁獃欵䉚权乄䅁䅁权䑂䅁䅁权䡁允䅁允䅁䅁䅅䅁䙁佁户嘸楘卭䅂䍄䉁䅁䅁兂䅁䅁䅍䅄䅁䅁䅕䅁䅁䱧湃ご䭅䵁䅕䅁䭁䕁䅯䅁䭁䅁䉣䅁䉁䅁䅁允䅁䅁䅕啇瑧浢乫え䵁䅉䅅䅁䙁䅁䅁睁䵁䅁䅁兂䅁䅁䅃偣佂兑䅯睲䅁䅁䅯村䅁䅁䅯睂䅅䅁䅅䅁䉁䅁䅁兂㙄㝈㕥㙣㥄睐杷允䅁䅁䅧䅁䑁䅁䅁䅁䙁䅁䅁䅁奃杸䉴权敂䅁䅁兂䅁䅁䅁乣噅兑䅯杌䅁䅁䅯杊䅁䅁䅯䅂䍁䅧䅯允䅁䅁䅅䅁䉁䅁䅁兂奂㑭戲歐㑊䅑杷允䅁䅁䅕䅁䑁䅁䅷䅁䙁䅁䅁䵁䅃水䉂权䥄䅁䅁权⭁䅁䅁权䡁允䅁允䅁䅁䅅䅁䙁䵁猹扆橙塭䉰䍄䉁䅁䅁䅃䅁䅁䅍䅁䅁䅁䅕䅁䅁䩁䝪ぃ䭅䙁䄴䅁䙁䅁䅁䅁睂到䉖权ぁ䅁䅁权流䅁䅁权䕁䅁䅋权䉁䅁䅁允䅁䅁䅅䅁䙁䙁䰳潚㜸湦䄱䍄䉁䅁䅁䅃䅁䅁䅍䅁䅁䅁䅕䅁䅁䩁䝪ぃ䭅䙁䄴䅁䙁䅁䅁䅁睂到䉖权㑁䅁䅁权流䅁䅁权䕁䅁䅋权䉁䅁䅁允䅁䅁䅅䅁䙁䭁晃䉳步塸䅰䍄䉁䅁䅁兂䅁䅁䅍䅄䅁䅁䅕䅁䅁佁䉃䔫䭁乁䄴䅁䭁䑁䅕䅁䭁䅁䉣䅁䉁䅁䅁允䅁䅁䅕偂ㅬ慥晦歄䵁䅉䅅䅁䥁䅁䅁睁䅁䅁䅁兂䅁䅁䅁䵭䱙兑䅯杘䅁䅁䅕䅁䅁䡁剄商䭅䑁䄸䅁䭁䍁䅙䅁䭁䅁䅑潁䭁䅁䅅䅁䉁䅁䅁允䅁䅁䅕唫湣剂慐此䵁䅉䅅䅁䙁䅁䅁睁䵁䅁䅁兂䅁䅁䅁䵯㝮䅑䅯朳䅁䅁䅯䅒䅁䅁䅯睂䅅䅁䅅䅁䉁䅁䅁兂牁が义畚䍙䅑杷允䅁䅁䅕䅁䑁䅁䅷䅁䙁䅁䅁䅁䅄倹䅴权捃䅁䅁权硁䅁䅁权䡁允䅁允䅁䅁䅅䅁䭁䑁䈴䅁䵁䅉䅅䅁䙁䅁䅁睁䵁䅁䅁兂䅁䅁䅁晡但兑䅯睰䅁䅁䅯李䅁䅁䅯睂䅅䅁䅅䅁䉁䅁䅁权䭁允䅁䍄䉁䅁䅁兂䅁䅁䅍䅄䅁䅁䅕䅁䅁䕧求ご䭅佁䅑䅁䭁䕁䅫䅁䭁䅁䉣䅁䉁䅁䅁允䅁䅁䅕畅婣收䡊含䴸䅉䅅䅁䙁䅁䅁睁䵁䅁䅁兂䅁䅁䅁䥂倱兑䅯睲䅁䅁䅯䅓䅁䅁䅯睂䅅䅁䅅䅁䉁䅁䅁兂䅁䅁䅁䅁䅁䅁杷允䅁䅁䅕䅁䑁䅁䅷䅁䙁䅁䅁䥁睃ば䈹权千䅁䅁权䝂䅁䅁权䡁允䅁允䅁䅁䅅䅁䙁䉁儹杯扎兵䍆䍄䉁䅁䅁兂䅁䅁䅍䅄䅁䅁䅕䅁䅁䥷楄䕕䭅䱁䅑䅁䭁䕁䅉䅁䭁䅁䉣䅁䉁䅁䅁允䅁䅁䅕娳楦㡑䵲䔸䵅䅉䅅䅁䙁䅁䅁睁䵁䅁䅁兂䅁䅁䅁䤴㑈䅑䅯术䅁䅁䅯兓䅁䅁䅯睂䅅䅁䅅䅁䉁䅁䅁兂䅁䥁湄湋杙村杷允䅁䅁䅕䅁䑁䅁䅷䅁䙁䅁䅁䥁煂歌䈹权浂䅁䅁权䵂䅁䅁权䡁允䅁允䅁䅁䅅䅁䭁䉁䉉䅁䵁䅉䅅䅁䥁䅁䅁睁䅁䅁䅁兂䅁䅁䅁䵭䱙兑䅯杘䅁䅁䅕䅁䅁䡁剄商䭅䑁䅣䅁䭁䍁䅙䅁䭁䅁䅑潁䭁䅁䅅䅁䉁䅁䅁允䅁䅁䅕畩扱塢湐䕥䵁䅉䅅䅁䙁䅁䅁睁䵁䅁䅁兂䅁䅁䅁偷㝔䅑䅯睯䅁䅁䅯兑䅁䅁䅯睂䅅䅁䅅䅁䉁䅁䅁兂䅁䅑穹㥕湆村杷允䅁䅁䅧䅁䑁䅁䅁䅁䙁䅁䅁䅁奃杸䉴权敂䅁䅁兂䅁䅁䅁乣噅兑䅯睏䅁䅁䅯杊䅁䅁䅯䅂䍁䅧䅯允䅁䅁䅅䅁䉁䅁䅁兂䍃灙兂㙋⬱䅑杷允䅁䅁䅧䅁䑁䅁䅁䅁䙁䅁䅁䅁奃杸䉴权婂䅁䅁兂䅁䅁䅁䵉嘸兑䅯䅒䅁䅁䅯杊䅁䅁䅯䅂䍁䅧䅯允䅁䅁䅅䅁䉁䅁䅁杄䭁䅁䅁兎畁䑁䅧杍䅁䅁杷允䅁䅁䅧䅁䑁䅁䅁䅁䙁䅁䅁䅁奃杸䉴权敂䅁䅁兂䅁䅁䅁乣噅兑䅯䅑䅁䅁䅯杊䅁䅁䅯䅂䍁䅧䅯允䅁䅁䅅䅁䉁䅁䅁兂摁桷卺䡥䈶䅑杷允䅁䅁䅕䅁䑁䅁䅷䅁䙁䅁䅁䥁獃欵䉚权い䅁䅁权䅂䅁䅁权䡁允䅁允䅁䅁䅅䅁䙁䅁䅁䅁䅁䅁䅁䍄䉁䅁䅁兂䅁䅁䅍䅄䅁䅁䅕䅁䅁䕁昰䕕䭅䩁䅯䅁䭁䑁䅕䅁䭁䅁䉣䅁䉁䅁䅁允䅁䅁䅕䍳㜳硐呍問䵉䅉䅅䅁䙁䅁䅁睁䵁䅁䅁兂䅁䅁䅁住佒兑䅯睩䅁䅁䅯䅒䅁䅁䅯睂䅅䅁䅅䅁䉁䅁䅁兂十㈰問婩夯睐杷允䅁䅁䅧䅁䑁䅁䅁䅁䙁䅁䅁䅁奃杸䉴权敂䅁䅁兂䅁䅁䅁乣噅兑䅯兑䅁䅁䅯杊䅁䅁䅯䅂䍁䅧䅯允䅁䅁䅅䅁䉁䅁䅁兂扃䕩牙䑡䙹䅑杷允䅁䅁䅕䅁䑁䅁䅷䅁䙁䅁䅁䅁元癤䅨权楃䅁䅁权㉁䅁䅁权䡁允䅁允䅁䅁䅅䅁䙁䅁䅁佧乮湱䍎䍄䉁䅁䅁䅃䅁䅁䅍䅁䅁䅁䅕䅁䅁䩁䝪ぃ䭅䉁䅧䅁䙁䅁䅁䅁啃硺䉖权硁䅁䅁权流䅁䅁权䕁䅁䅋权䉁䅁䅁允䅁䅁䅅䅁䙁䥁牘払敧呂䅚䍄䉁䅁䅁兂䅁䅁䅍䅄䅁䅁䅕䅁䅁䉁䉃䔫䭁䱁䅙䅁䭁䕁䅯䅁䭁䅁䉣䅁䉁䅁䅁允䅁䅁䅕䅁䅂⼹呐歔䵉䅉䅅䅁䙁䅁䅁睁䵁䅁䅁兂䅁䅁䅃䅖兒兑䅯朴䅁䅁䅯兎䅁䅁䅯睂䅅䅁䅅䅁䉁䅁䅁兂祂偅⭃她杯䅑杷允䅁䅁䅕䅁䑁䅁䅷䅁䙁䅁䅁䥁獃欵䉚权慃䅁䅁权䅂䅁䅁权䡁允䅁允䅁䅁䅅䅁䙁䅁䅁䅁䅁䅁䅁䍄䉁䅁䅁䅃䅁䅁䅍䅁䅁䅁䅕䅁䅁䩁䝪ぃ䭅䙁䄴䅁䙁䅁䅁䅁睂到䉖权⭁䅁䅁权流䅁䅁权䕁䅁䅋权䉁䅁䅁允䅁䅁䅅䅁䙁佁㔳杧橲潊䅎䍄䉁䅁䅁兂䅁䅁䅍䅄䅁䅁䅕䅁䅁䝁确歔䭅䱁䅑䅁䭁䍁䄸䅁䭁䅁䉣䅁䉁䅁䅁允䅁䅁䅕䅁䅁䅁䅁䅁䵁䅉䅅䅁䥁䅁䅁睁䅁䅁䅁兂䅁䅁䅁䵭䱙兑䅯杕䅁䅁䅕䅁䅁䑁偪商䭅䑁䅉䅁䭁䍁䅙䅁䭁䅁䅑潁䭁䅁䅅䅁䉁䅁䅁允䅁䅁䄴䅄䅁䑁䅫䅎畁䑁䅁李䅁䅁杷允䅁䅁䅕䅁䑁䅁䅷䅁䙁䅁䅁䅁灂唸䈵权䕁允䅁权㍁䅁䅁权䡁允䅁允䅁䅁䅅䅁䙁䅁䅁䅁䅁䅁䅁䍄䉁䅁䅁䅃䅁䅁䅍䅁䅁䅁䅕䅁䅁䩁䝪ぃ䭅䉁䅧䅁䙁䅁䅁䅁元硺䉖权㕁䅁䅁权流䅁䅁权䕁䅁䅋权䉁䅁䅁允䅁䅁䅅䅁䙁䕁桪桥畓へ䅚䍄䉁䅁䅁兂䅁䅁䅍䅄䅁䅁䅕䅁䅁䙧䕑䕕䭅䅁䉁䅁䭁䍁䅷䅁䭁䅁䉣䅁䉁䅁䅁允䅁䅁䅯杂䅅䅁杷允䅁䅁䅧䅁䑁䅁䅁䅁䙁䅁䅁䅁奃杸䉴权兂䅁䅁兂䅁䅁䅁乑噅兑䅯村䅁䅁䅯杊䅁䅁䅯䅂䍁䅧䅯允䅁䅁䅅䅁䉁䅁䅁权流䅁䅁䍄䉁䅁䅁兂䅁䅁䅍䅄䅁䅁䅕䅁䅁䙁睳ご䭅䵁䅕䅁䭁䑁䅁䅁䭁䅁䉣䅁䉁䅁䅁允䅁䅁䅕䅁䅁䅁䅁䅁䵁䅉䅅䅁䙁䅁䅁睁䵁䅁䅁兂䅁䅁䅃䭳偤兑䅯睯䅁䅁䅯兑䅁䅁䅯睂䅅䅁䅅䅁䉁䅁䅁兂䅁䑁元桶搸村杷允䅁䅁䅧䅁䑁䅁䅁䅁䙁䅁䅁䅁奃杸䉴权呂䅁䅁兂䅁䅁䅁䵉嘸兑䅯兑䅁䅁䅯杊䅁䅁䅯䅂䍁䅧䅯允䅁䅁䅅䅁䉁䅁䅁杄䭁䅁䅁杍畁䑁䅑兎䅁䅁杷允䅁䅁䅕䅁䑁䅁䅷䅁䙁䅁䅁䅁杁偋䅬权穃䅁䅁权祁䅁䅁权䡁允䅁允䅁䅁䅅䅁䙁䅁䅁䕉捌歌䍖䍄䉁䅁䅁䅃䅁䅁䅍䅁䅁䅁䅕䅁䅁䩁䝪ぃ䭅䙁䄴䅁䙁䅁䅁䅁睂到䉖权䙂䅁䅁权流䅁䅁权䕁䅁䅋权䉁䅁䅁允䅁䅁䅅䅁䙁䅁倲䱏䡕䥶䅎䍄䉁䅁䅁兂䅁䅁䅍䅄䅁䅁䅕䅁䅁佁䉃䔫䭁䱁䄰䅁䭁䕁䅷䅁䭁䅁䉣䅁䉁䅁䅁允䅁䅁䅕睸䭃䵁浦歕䵁䅉䅅䅁䙁䅁䅁睁䵁䅁䅁兂䅁䅁䅁乖佚兑䅯䅫䅁䅁䅯䅎䅁䅁䅯睂䅅䅁䅅䅁䉁䅁䅁权䭁允䅁䍄䉁䅁䅁兂䅁䅁䅍䅄䅁䅁䅕䅁䅁䙁坔歔䭅乁䅧䅁䭁䕁䅷䅁䭁䅁䉣䅁䉁䅁䅁允䅁䅁䅕摏乙愰捴啂䵁䅉䅅䅁䙁䅁䅁睁䵁䅁䅁兂䅁䅁䵄祑愲兑䅯䅯䅁䅁䅯睓䅁䅁䅯睂䅅䅁䅅䅁䉁䅁䅁兂䅁䅁䅁䅁䅁䅁杷允䅁䅁䅕䅁䑁䅁䅷䅁䙁䅁䅁䅁啂欱䈵权㑄䅁䅁权䱂䅁䅁权䡁允䅁允䅁䅁䅅䅁䙁䅁䅁䅁䅁䅁䅁䍄䉁䅁䅁䅃䅁䅁䅍䅁䅁䅁䅕䅁䅁䩁䝪ぃ䭅䙁䄴䅁䙁䅁䅁䅁睂到䉖权㡁䅁䅁权流䅁䅁权䕁䅁䅋权䉁䅁䅁允䅁䅁䅅䅁䙁䍁坙㙔䝫潹䅎䍄䉁䅁䅁兂䅁䅁䅍䅄䅁䅁䅕䅁䅁䙁坔歔䭅䭁䅳䅁䭁䑁䅑䅁䭁䅁䉣䅁䉁䅁䅁允䅁䅁䅯权䅅䅁杷允䅁䅁䅕䅁䑁䅁䅷䅁䙁䅁䅁䥁煂歌䈹权敄䅁䅁权䕂䅁䅁权䡁允䅁允䅁䅁䅅䅁䙁䅁䅁䅁䅁䅁䅁䍄䉁䅁䅁䅃䅁䅁䅍䅁䅁䅁䅕䅁䅁䩁䝪ぃ䭅䙁䄴䅁䙁䅁䅁䅁睂到䉖权䑂䅁䅁权流䅁䅁权䕁䅁䅋权䉁䅁䅁允䅁䅁䅅䅁䙁䉁坤挰呐㑥䅊䍄䉁䅁䅁兂䅁䅁䅍䅄䅁䅁䅕䅁䅁佁䉃䔫䭁䱁䅑䅁䭁䕁䅕䅁䭁䅁䉣䅁䉁䅁䅁允䅁䅁䅕䅁㡃晔睒っ䵉䅉䅅䅁䙁䅁䅁睁䵁䅁䅁兂䅁䅁䅃楡倵兑䅯杭䅁䅁䅯睍䅁䅁䅯睂䅅䅁䅅䅁䉁䅁䅁兂䅁䅁䅁䅁䅁䅁杷允䅁䅁䅧䅁䑁䅁䅁䅁䙁䅁䅁䅁奃杸䉴权奁䅁䅁兂䅁䅁䅁䴸嘴兑䅯䅒䅁䅁䅯杊䅁䅁䅯䅂䍁䅧䅯允䅁䅁䅅䅁䉁䅁䅁兂捂㡪ㅌ䵋吲䅑杷允䅁䅁䅧䅁䑁䅁䅁䅁䙁䅁䅁䅁奃杸䉴权佂䅁䅁兂䅁䅁䅁䵉嘸兑䅯䅔䅁䅁䅯杊䅁䅁䅯䅂䍁䅧䅯允䅁䅁䅅䅁䉁䅁䅁杄䵁䅁䅁兌穁䍁䄴䅍ㅁ䅁䅁䍄䉁䅁䅁兂䅁䅁䅍䅄䅁䅁䅕䅁䅁䭁䩄〫䭁䝁䅁䅁䭁䑁䅉䅁䭁䅁䉣䅁䉁䅁䅁允䅁䅁䅯䅨䅁䅁杷允䅁䅁䅧䅁䑁䅁䅁䅁䙁䅁䅁䅁奃杸䉴权敂䅁䅁兂䅁䅁䅁䴵嘴兑䅯杍䅁䅁䅯杊䅁䅁䅯䅂䍁䅧䅯允䅁䅁䅅䅁䉁䅁䅁杄䭁䅁䅁䅏畁䑁䅣李䅁䅁杷允䅁䅁䅧䅁䑁䅁䅁䅁䙁䅁䅁䅁奃杸䉴权敂䅁䅁兂䅁䅁䅁䴵嘴兑䅯䅎䅁䅁䅯杊䅁䅁䅯䅂䍁䅧䅯允䅁䅁䅅䅁䉁䅁䅁杄䭁䅁䅁䅏畁䑁䅣兏䅁䅁杷允䅁䅁䅕䅁䑁䅁䅷䅁䙁䅁䅁䥁睂䔸䈵权坃䅁䅁权㉁䅁䅁权䡁允䅁允䅁䅁䅅䅁䙁䅁䅅䕥煑祯䍨䍄䉁䅁䅁兂䅁䅁䅍䅄䅁䅁䅕䅁䅁䑧婴ご䭅䭁䅣䅁䭁䕁䅷䅁䭁䅁䉣䅁䉁䅁䅁允䅁䅁䅯权䅅䅁杷允䅁䅁䅧䅁䑁䅁䅁䅁䙁䅁䅁䅁奃杸䉴权奁䅁䅁兂䅁䅁䅁䴸嘴兑䅯睒䅁䅁䅯杊䅁䅁䅯䅂䍁䅧䅯允䅁䅁䅅䅁䉁䅁䅁兂晁敨剴䅵慃䅑杷允䅁䅁䅧䅁䑁䅁䅁䅁䙁䅁䅁䅁奃杸䉴权敂䅁䅁兂䅁䅁䅁䴵嘴兑䅯睎䅁䅁䅯杊䅁䅁䅯䅂䍁䅧䅯允䅁䅁䅅䅁䉁䅁䅁杄䭁䅁䅁䅏畁䑁䅫睍䅁䅁杷允䅁䅁䅕䅁䑁䅁䅷䅁䙁䅁䅁䅁䅄倹䅴权畄䅁䅁权䥂䅁䅁权䡁允䅁允䅁䅁䅅䅁䙁䑁㍹桤䩮な䅎䍄䉁䅁䅁兂䅁䅁䅍䅄䅁䅁䅕䅁䅁䕧求ご䭅䝁䅙䅁䭁䕁䅧䅁䭁䅁䉣䅁䉁䅁䅁允䅁䅁䅯睅䅅䅁杷允䅁䅁䅕䅁䑁䅁䅷䅁䙁䅁䅁䅁啂欱䈵权硃䅁䅁权䥂䅁䅁权䡁允䅁允䅁䅁䅅䅁䙁䅁䅁䡹㝒浔䍊䍄䉁䅁䅁兂䅁䅁䅍䅄䅁䅁䅕䅁䅁䕺瑍歭䭅䩁䅷䅁䭁䕁䅧䅁䭁䅁䉣䅁䉁䅁䅁允䅁䅁䅕䅁䅁䅁䅁䅁䵁䅉䅅䅁䙁䅁䅁睁䵁䅁䅁兂䅁䅁䅁䥅㑈䅑䅯杭䅁䅁䅯睌䅁䅁䅯睂䅅䅁䅅䅁䉁䅁䅁兂䅁䅁㙂歈ㅐ兑杷允䅁䅁䅕䅁䑁䅁䅷䅁䙁䅁䅁䅁杁偋䅬权䙄䅁䅁权㕁䅁䅁权䡁允䅁允䅁䅁䅅䅁䙁偁穎楇㤱䉍䅆䍄䉁䅁䅁兂䅁䅁䅍䅄䅁䅁䅕䅁䅁䩁㉂䔫䭁䱁䅅䅁䭁䑁䅑䅁䭁䅁䉣䅁䉁䅁䅁允䅁䅁䅕䅁杄噖歗啑䵉䅉䅅䅁䙁䅁䅁睁䵁䅁䅁兂䅁䅁䅃偣佂兑䅯䄱䅁䅁䅯䅎䅁䅁䅯睂䅅䅁䅅䅁䉁䅁䅁兂䅁䅁䅁䅁䅁䅁杷允䅁䅁䅕䅁䑁䅁䅷䅁䙁䅁䅁䅁乂ㅈ䉂权⭄䅁䅁权䵂䅁䅁权䡁允䅁允䅁䅁䅅䅁䙁䑁ね慡䡐硶䍬䍄䉁䅁䅁兂䅁䅁䅍䅄䅁䅁䅕䅁䅁䝧畯ご䭅䱁䅧䅁䭁䕁䅉䅁䭁䅁䉣䅁䉁䅁䅁允䅁䅁䅕睍㕶㝙発䕓䵁䅉䅅䅁䙁䅁䅁睁䵁䅁䅁兂䅁䅁䅁䡫㑢䅑䅯朴䅁䅁䅯兓䅁䅁䅯睂䅅䅁䅅䅁䉁䅁䅁兂橃ㅗ睡摷呧䅑杷允䅁䅁䅕䅁䑁䅁䅷䅁䙁䅁䅁䥁㝁啗䈹权敃䅁䅁权ぁ䅁䅁权䡁允䅁允䅁䅁䅅䅁䙁䙁橔婰䕶佉⽑䍄䉁䅁䅁䅃䅁䅁䅍䅁䅁䅁䅕䅁䅁䩁䝪ぃ䭅䙁䄴䅁䙁䅁䅁䅁歄桺䉖权䝂䅁䅁权流䅁䅁权䕁䅁䅋权䉁䅁䅁允䅁䅁䅅䅁佁䅁䅧䅁㕁䍁䄴睍䅁䅁杷允䅁䅁䅕䅁䑁䅁䅷䅁䙁䅁䅁䅁允晧䅨权千䅁䅁权睁䅁䅁权䡁允䅁允䅁䅁䅅䅁䙁䅁䅁䉁啄㥄䉆䍄䉁䅁䅁兂䅁䅁䅍䅄䅁䅁䅕䅁䅁䙧䕑䕕䭅䱁䅅䅁䭁䑁䅕䅁䭁䅁䉣䅁䉁䅁䅁允䅁䅁䅕稶䍈䥑䌹歔䵉䅉䅅䅁䙁䅁䅁睁䵁䅁䅁兂䅁䅁䵄祑愲兑䅯睙䅁䅁䅯睍䅁䅁䅯睂䅅䅁䅅䅁䉁䅁䅁兂䅁䅁䅁䅁䅁䅁杷允䅁䅁䅧䅁䑁䅁䅁䅁䙁䅁䅁䅁奃杸䉴权奁䅁䅁兂䅁䅁䅁䴰䱙兑䅯村䅁䅁䅯杊䅁䅁䅯䅂䍁䅧䅯允䅁䅁䅅䅁䉁䅁䅁权婁䅁䅁䍄䉁䅁䅁兂䅁䅁䅍䅄䅁䅁䅕䅁䅁䩁㉂䔫䭁䥁䅫䅁䭁䕁䅉䅁䭁䅁䉣䅁䉁䅁䅁允䅁䅁䅯兲䅁䅁杷允䅁䅁䅕䅁䑁䅁䅷䅁䙁䅁䅁䵁䅃水䉂权坄䅁䅁权䡂䅁䅁权䡁允䅁允䅁䅁䅅䅁䙁䅁䅁䅁䅁䅁䅁䍄䉁䅁䅁兂䅁䅁䅍䅄䅁䅁䅕䅁䅁䭧浺歒䭅䩁䅙䅁䭁䕁䄰䅁䭁䅁䉣䅁䉁䅁䅁允䅁䅁䅕呓敲卮㑧䕑䵉䅉䅅䅁䙁䅁䅁睁䵁䅁䅁兂䅁䅁䅃䅖兒兑䅯杫䅁䅁䅯睌䅁䅁䅯睂䅅䅁䅅䅁䉁䅁䅁兂潃敨煲㑮䑌兑杷允䅁䅁䅧䅁䑁䅁䅁䅁䙁䅁䅁䅁奃杸䉴权敂䅁䅁兂䅁䅁䅁䴵嘴兑䅯䅓䅁䅁䅯杊䅁䅁䅯䅂䍁䅧䅯允䅁䅁䅅䅁䉁䅁䅁杄䭁䅁䅁兏畁䑁䅑睎䅁䅁杷允䅁䅁䅕䅁䑁䅁䅷䅁䙁䅁䅁䥁䅂啚䈹权䍁允䅁权䵂䅁䅁权䡁允䅁允䅁䅁䅅䅁䙁䱁䅒䅐㡫⽑⽑䍄䉁䅁䅁䅃䅁䅁䅍䅁䅁䅁䅕䅁䅁䩁䝪ぃ䭅䙁䄴䅁䙁䅁䅁䅁歄桺䉖权䩂䅁䅁权流䅁䅁权䕁䅁䅋权䉁䅁䅁允䅁䅁䅅䅁佁䅁䅯䅁㕁䍁䄴兎㉁䅁䅁䍄䉁䅁䅁兂䅁䅁䅍䅄䅁䅁䅕䅁䅁䕁昰䕕䭅䩁䅑䅁䭁䑁䅕䅁䭁䅁䉣䅁䉁䅁䅁允䅁䅁䅯兊䅅䅁杷允䅁䅁䅧䅁䑁䅁䅁䅁䙁䅁䅁䅁奃杸䉴权敂䅁䅁兂䅁䅁䅁䴵嘴兑䅯兎䅁䅁䅯杊䅁䅁䅯䅂䍁䅧䅯允䅁䅁䅅䅁䉁䅁䅁杄䭁䅁䅁兏畁䑁䅙兎䅁䅁杷允䅁䅁䅕䅁䑁䅁䅷䅁䙁䅁䅁䅁㑁䔵䈵权敃䅁䅁权㍁䅁䅁权䡁允䅁允䅁䅁䅅䅁䙁䅁䅁䅁䅁䅁䅁䍄䉁䅁䅁兂䅁䅁䅍䅄䅁䅁䅕䅁䅁䙧䕑䕕䭅䭁䅍䅁䭁䑁䄰䅁䭁䅁䉣䅁䉁䅁䅁允䅁䅁䅕䥁䅂㌰䉭歖䵉䅉䅅䅁䙁䅁䅁睁䵁䅁䅁兂䅁䅁䅃䅖兒兑䅯䅬䅁䅁䅯睑䅁䅁䅯睂䅅䅁䅅䅁䉁䅁䅁权䅁䅁䅁䍄䉁䅁䅁䅃䅁䅁䅍䅁䅁䅁䅕䅁䅁䩁䝪ぃ䭅䙁䄴䅁䙁䅁䅁䅁歄桺䉖权䱂䅁䅁权流䅁䅁权䕁䅁䅋权䉁䅁䅁允䅁䅁䅅䅁佁䅁䅯䅁㕁䍁䄴睎ㅁ䅁䅁䍄䉁䅁䅁䅃䅁䅁䅍䅁䅁䅁䅕䅁䅁䩁䝪ぃ䭅䙁䄴䅁䙁䅁䅁䅁允硺䉖权ぁ䅁䅁权流䅁䅁权䕁䅁䅋权䉁䅁䅁允䅁䅁䅅䅁佁䅁䅯䅁硁䍁䄴免ぁ䅁䅁䍄䉁䅁䅁䅃䅁䅁䅍䅁䅁䅁䅕䅁䅁䩁䝪ぃ䭅䙁䅁䅁䙁䅁䅁䅁㡁硺䉖权⭁䅁䅁权流䅁䅁权䕁䅁䅋权䉁䅁䅁允䅁䅁䅅䅁佁䅁䅯䅁㉁䍁䄴兏ぁ䅁䅁䍄䉁䅁䅁兂䅁䅁䅍䅄䅁䅁䅕䅁䅁䑁歪歔䭅䥁䅳䅁䭁䑁䅉䅁䭁䅁䉣䅁䉁䅁䅁允䅁䅁䅕䅁䅁䅁䅁䅁䵁䅉䅅䅁䥁䅁䅁睁䅁䅁䅁兂䅁䅁䅁䵭䱙兑䅯杘䅁䅁䅕䅁䅁佁佔商䭅䑁䄴䅁䭁䍁䅙䅁䭁䅁䅑潁䭁䅁䅅䅁䉁䅁䅁允䅁䅁䄴权䅁䑁䅫杌㕁䑁䅕䅁䵁䅉䅅䅁䙁䅁䅁睁䵁䅁䅁兂䅁䅁䅁䵣㝲䅑䅯杚䅁䅁䅯杒䅁䅁䅯睂䅅䅁䅅䅁䉁䅁䅁权婁允䅁䍄䉁䅁䅁兂䅁䅁䅍䅄䅁䅁䅕䅁䅁䡁瑳ご䭅乁䅙䅁䭁䕁䅍䅁䭁䅁䉣䅁䉁䅁䅁允䅁䅁䅕才焹㠵䩂樸䴸䅉䅅䅁䙁䅁䅁睁䵁䅁䅁兂䅁䅁䅁穗偂兑䅯朲䅁䅁䅯䅒䅁䅁䅯睂䅅䅁䅅䅁䉁䅁䅁兂䅁䅁䅁䅁䅁䅁杷允䅁䅁䅕䅁䑁䅁䅷䅁䙁䅁䅁䥁䅂啚䈹权湃䅁䅁权㡁䅁䅁权䡁允䅁允䅁䅁䅅䅁䭁䅁䉯䅁䵁䅉䅅䅁䥁䅁䅁睁䅁䅁䅁兂䅁䅁䅁䵭䱙兑䅯杔䅁䅁䅕䅁䅁䑁偺商䭅䑁䄰䅁䭁䍁䅙䅁䭁䅁䅑潁䭁䅁䅅䅁䉁䅁䅁允䅁䅁䄴权䅁䑁䅁杌ㅁ䑁䅧䅁䵁䅉䅅䅁䙁䅁䅁睁䵁䅁䅁兂䅁䅁䅄佧兊兑䅯䄳䅁䅁䅯䅔䅁䅁䅯睂䅅䅁䅅䅁䉁䅁䅁兂⽄䑃橸䅖浘睐杷允䅁䅁䅕䅁䑁䅁䅷䅁䙁䅁䅁䅁允晧䅨权卄䅁䅁权䝂䅁䅁权䡁允䅁允䅁䅁䅅䅁䙁䙁㑋潈牘单䄱䍄䉁䅁䅁䅃䅁䅁䅍䅁䅁䅁䅕䅁䅁䩁䝪ぃ䭅䙁䄴䅁䙁䅁䅁䅁歄桺䉖权㡁䅁䅁权流䅁䅁权䕁䅁䅋权䉁䅁䅁允䅁䅁䅅䅁佁䅁䅷䅁硁䑁䅁杌硁䑁䅙䅁䵁䅉䅅䅁䙁䅁䅁睁䵁䅁䅁兂䅁䅁䅁䤴㑈䅑䅯杪䅁䅁䅯兒䅁䅁䅯睂䅅䅁䅅䅁䉁䅁䅁兂䅁䅁䅁䅁䅁䅁杷允䅁䅁䅕䅁䑁䅁䅷䅁䙁䅁䅁䵁䅃水䉂权ぃ䅁䅁权穁䅁䅁权䡁允䅁允䅁䅁䅅䅁䙁䅁䅁䅁䅁䅁䅁䍄䉁䅁䅁兂䅁䅁䅍䅄䅁䅁䅕䅁䅁䥁刳歔䭅乁䅁䅁䭁䕁䄰䅁䭁䅁䉣䅁䉁䅁䅁允䅁䅁䅕湩䉫㍫䥑ぎ䵁䅉䅅䅁䙁䅁䅁睁䵁䅁䅁兂䅁䅁䅁䥂倱兑䅯䄱䅁䅁䅯䅑䅁䅁䅯睂䅅䅁䅅䅁䉁䅁䅁兂䅁䅁䅁䅁䅁䅁杷允䅁䅁䅕䅁䑁䅁䅷䅁䙁䅁䅁䅁䕁啪䈹权獄䅁䅁权㡁䅁䅁权䡁允䅁允䅁䅁䅅䅁䙁䍁祖ㅒ楄佮⼴䍄䉁䅁䅁兂䅁䅁䅍䅄䅁䅁䅕䅁䅁䕺瑍歭䭅䵁䅯䅁䭁䅁䅍䅁䭁䅁䉣䅁䉁䅁䅁允䅁䅁䅕䅁䅁䅁䅁䅁䵁䅉䅅䅁䥁䅁䅁睁䅁䅁䅁兂䅁䅁䅁䵭䱙兑䅯杘䅁䅁䅕䅁䅁佁佔商䭅䅁䅍䅁䭁䍁䅙䅁䭁䅁䅑潁䭁䅁䅅䅁䉁䅁䅁允䅁䅁䅕䅁䅁䅁䅁䅁䵁䅉䅅䅁䙁䅁䅁睁䵁䅁䅁兂䅁䅁䅁䥅㑈䅑䅯䄲䅁䅁䅯睒䅁䅁䅯睂䅅䅁䅅䅁䉁䅁䅁兂塃焰呩䕥䉣䅑杷允䅁䅁䅧䅁䑁䅁䅁䅁䙁䅁䅁䅁奃杸䉴权呂䅁䅁兂䅁䅁䅁䵏嘸兑䅯杍䅁䅁䅯杊䅁䅁䅯䅂䍁䅧䅯允䅁䅁䅅䅁䉁䅁䅁杄䭁䅁䅁䅍畁䑁䅣李䅁䅁杷允䅁䅁䅕䅁䑁䅁䅷䅁䙁䅁䅁䅁杄晧䅨权杂䅁䅁权祁䅁䅁权䡁允䅁允䅁䅁䅅䅁䭁䡁䅙䅁䵁䅉䅅䅁䥁䅁䅁睁䅁䅁䅁兂䅁䅁䅁䵭䱙兑䅯杘䅁䅁䅕䅁䅁䉁偄商䭅䍁䅷䅁䭁䍁䅙䅁䭁䅁䅑潁䭁䅁䅅䅁䉁䅁䅁允䅁䅁䄴䅄䅁䑁䅅䅍畁䑁䅑睎䅁䅁杷允䅁䅁䅧䅁䑁䅁䅁䅁䙁䅁䅁䅁奃杸䉴权敂䅁䅁兂䅁䅁䅁䵏嘸兑䅯䅏䅁䅁䅯杊䅁䅁䅯䅂䍁䅧䅯允䅁䅁䅅䅁䉁䅁䅁杄䭁䅁䅁睎畁䑁䅫兎䅁䅁杷允䅁䅁䅕䅁䑁䅁䅷䅁䙁䅁䅁䥁睃ば䈹权浄䅁䅁权硁䅁䅁权䡁允䅁允䅁䅁䅅䅁䙁䅁䅁䅁䅁䅁䅁䍄䉁䅁䅁䅃䅁䅁䅍䅁䅁䅁䅕䅁䅁䩁䝪ぃ䭅䙁䄴䅁䙁䅁䅁䅁允硺䉖权硁䅁䅁权流䅁䅁权䕁䅁䅋权䉁䅁䅁允䅁䅁䅅䅁佁䅁䅯䅁ぁ䍁䄴李ㅁ䅁䅁䍄䉁䅁䅁兂䅁䅁䅍䅄䅁䅁䅕䅁䅁䵁い〫䭁䝁䅙䅁䭁䑁䅍䅁䭁䅁䉣䅁䉁䅁䅁允䅁䅁䅯睄䅅䅁杷允䅁䅁䅕䅁䑁䅁䅷䅁䙁䅁䅁䥁啂䙂䉂权杄䅁䅁权䉂䅁䅁权䡁允䅁允䅁䅁䅅䅁䙁䅁䅁䅁䅁䅁䅁䍄䉁䅁䅁兂䅁䅁䅍䅄䅁䅁䅕䅁䅁䥷楄䕕䭅䭁䅉䅁䭁䑁䅉䅁䭁䅁䉣䅁䉁䅁䅁允䅁䅁䅕䅁䅁䅁䅁䅁䵁䅉䅅䅁䙁䅁䅁睁䵁䅁䅁兂䅁䅁䅁剔儹兑䅯朰䅁䅁䅯杏䅁䅁䅯睂䅅䅁䅅䅁䉁䅁䅁兂潁に甲䉴杳䅑杷允䅁䅁䅧䅁䑁䅁䅁䅁䙁䅁䅁䅁奃杸䉴权奁䅁䅁兂䅁䅁䅁䴰䱙兑䅯睓䅁䅁䅯杊䅁䅁䅯䅂䍁䅧䅯允䅁䅁䅅䅁䉁䅁䅁权婁䅁䅁䍄䉁䅁䅁䅃䅁䅁䅍䅁䅁䅁䅕䅁䅁䩁䝪ぃ䭅䙁䄴䅁䙁䅁䅁䅁允硺䉖权畁䅁䅁权流䅁䅁权䕁䅁䅋权䉁䅁䅁允䅁䅁䅅䅁佁䅁䅧䅁祁䍁䄴杍䅁䅁杷允䅁䅁䅕䅁䑁䅁䅷䅁䙁䅁䅁䅁权晹䅴权兄䅁䅁权㥁䅁䅁权䡁允䅁允䅁䅁䅅䅁䙁䅁䅁䅁䅁䅁䅁䍄䉁䅁䅁䅃䅁䅁䅍䅁䅁䅁䅕䅁䅁䩁䝪ぃ䭅䙁䄴䅁䙁䅁䅁䅁允硺䉖权㑁䅁䅁权流䅁䅁权䕁䅁䅋权䉁䅁䅁允䅁䅁䅅䅁佁䅁䅑䅁硁䅁䅁䍄䉁䅁䅁兂䅁䅁䅍䅄䅁䅁䅕䅁䅁䡁瑳ご䭅䱁䅳䅁䭁䍁䄸䅁䭁䅁䉣䅁䉁䅁䅁允䅁䅁䅕䅁䅁䅁䅁䅁䵁䅉䅅䅁䙁䅁䅁睁䵁䅁䅁兂䅁䅁䵄祑愲兑䅯杴䅁䅁䅯杌䅁䅁䅯睂䅅䅁䅅䅁䉁䅁䅁兂䅁䅁䅁䅁䅁䅁杷允䅁䅁䅧䅁䑁䅁䅁䅁䙁䅁䅁䅁奃杸䉴权捂䅁䅁兂䅁䅁䅁䵉嘸兑䅯李䅁䅁䅯杊䅁䅁䅯䅂䍁䅧䅯允䅁䅁䅅䅁䉁䅁䅁杄䭁䅁䅁兎畁䑁䅅李䅁䅁杷允䅁䅁䅕䅁䑁䅁䅷䅁䙁䅁䅁䅁䅂智䅴权獄䅁䅁权ぁ䅁䅁权䡁允䅁允䅁䅁䅅䅁䙁䅁䅁䅁䅁䅁䅁䍄䉁䅁䅁䅃䅁䅁䅍䅁䅁䅁䅕䅁䅁䩁䝪ぃ䭅䙁䄴䅁䙁䅁䅁䅁允硺䉖权㝁䅁䅁权流䅁䅁权䕁䅁䅋权䉁䅁䅁允䅁䅁䅅䅁佁䅁䅯䅁祁䍁䄴睍祁䅁䅁䍄䉁䅁䅁兂䅁䅁䅍䅄䅁䅁䅕䅁䅁䭧浺歒䭅䱁䅳䅁䭁䑁䄸䅁䭁䅁䉣䅁䉁䅁䅁允䅁䅁䅕䅁䅁䅁䅁䅁䵁䅉䅅䅁䙁䅁䅁睁䵁䅁䅁兂䅁䅁䵄祑愲兑䅯杪䅁䅁䅯材䅁䅁䅯睂䅅䅁䅅䅁䉁䅁䅁兂䅁䅁䅁䅁䅁䅁杷允䅁䅁䅕䅁䑁䅁䅷䅁䙁䅁䅁䅁元癤䅨权䅁允䅁权ぁ䅁䅁权䡁允䅁允䅁䅁䅅䅁䭁䅁䉙䅁䵁䅉䅅䅁䥁䅁䅁睁䅁䅁䅁兂䅁䅁䅁䵭䱙兑䅯䅇䅁䅁䅕䅁䅁偁佪商䭅䅁䅍䅁䭁䍁䅙䅁䭁䅁䅑潁䭁䅁䅅䅁䉁䅁䅁允䅁䅁䅕䅁䅁䅁䅁䅁䵁䅉䅅䅁䥁䅁䅁睁䅁䅁䅁兂䅁䅁䅁䵭䱙兑䅯杘䅁䅁䅕䅁䅁䉁偄商䭅䕁䅣䅁䭁䍁䅙䅁䭁䅁䅑潁䭁䅁䅅䅁䉁䅁䅁允䅁䅁䄴权䅁䑁䅅杌㕁䑁䅅䅁䵁䅉䅅䅁䙁䅁䅁睁䵁䅁䅁兂䅁䅁䅁䵙㝲䅑䅯䅬䅁䅁䅯䅐䅁䅁䅯睂䅅䅁䅅䅁䉁䅁䅁权㉁允䅁䍄䉁䅁䅁䅃䅁䅁䅍䅁䅁䅁䅕䅁䅁䩁䝪ぃ䭅䉁䅧䅁䙁䅁䅁䅁兄杸䉴权䑁䅁䅁权流䅁䅁权䕁䅁䅋权䉁䅁䅁允䅁䅁䅅䅁䭁䉁䅫䅁䵁䅉䅅䅁䙁䅁䅁睁䵁䅁䅁兂䅁䅁䅁摪但兑䅯睱䅁䅁䅯免䅁䅁䅯睂䅅䅁䅅䅁䉁䅁䅁权䭁允䅁䍄䉁䅁䅁兂䅁䅁䅍䅄䅁䅁䅕䅁䅁䙧䕑䕕䭅䩁䅑䅁䭁䑁䄸䅁䭁䅁䉣䅁䉁䅁䅁允䅁䅁䅯䅁䅁䅁杷允䅁䅁䅕䅁䑁䅁䅷䅁䙁䅁䅁䵁䑸婌䉰权捃䅁䅁权癁䅁䅁权䡁允䅁允䅁䅁䅅䅁䙁䅁䅁䅁䅁䅁䅁䍄䉁䅁䅁兂䅁䅁䅍䅄䅁䅁䅕䅁䅁䡧睄歔䭅䥁䅳䅁䭁䑁䅍䅁䭁䅁䉣䅁䉁䅁䅁允䅁䅁䅕䅁䅁䅁䅁䅁䵁䅉䅅䅁䙁䅁䅁睁䵁䅁䅁兂䅁䅁䅁穗偂兑䅯朷䅁䅁䅯䅌䅁䅁䅯睂䅅䅁䅅䅁䉁䅁䅁兂䅁䅁䅁䅁䅁䅁杷允䅁䅁䅕䅁䑁䅁䅷䅁䙁䅁䅁䅁杁偋䅬权㑃䅁䅁权䙂䅁䅁权䡁允䅁允䅁䅁䅅䅁䙁䅁䅁䅁䅁䅁䅁䍄䉁䅁䅁兂䅁䅁䅍䅄䅁䅁䅕䅁䅁䡧睄歔䭅乁䅑䅁䭁䕁䅷䅁䭁䅁䉣䅁䉁䅁䅁允䅁䅁䅕癯啒䝉㉪啌䵁䅉䅅䅁䥁䅁䅁睁䅁䅁䅁兂䅁䅁䅁䵭䱙兑䅯䅇䅁䅁䅕䅁䅁偁佪商䭅䑁䅉䅁䭁䍁䅙䅁䭁䅁䅑潁䭁䅁䅅䅁䉁䅁䅁允䅁䅁䄴权䅁䑁䅣杌㑁䑁䅅䅁䵁䅉䅅䅁䥁䅁䅁睁䅁䅁䅁兂䅁䅁䅁䵭䱙兑䅯杘䅁䅁䅕䅁䅁䉁偄商䭅䑁䅕䅁䭁䍁䅙䅁䭁䅁䅑潁䭁䅁䅅䅁䉁䅁䅁允䅁䅁䄴权䅁䑁䅁杌ぁ䑁䅑䅁䵁䅉䅅䅁䥁䅁䅁睁䅁䅁䅁兂䅁䅁䅁䵭䱙兑䅯杘䅁䅁䅕䅁䅁䉁偄商䭅䕁䅕䅁䭁䍁䅙䅁䭁䅁䅑潁䭁䅁䅅䅁䉁䅁䅁允䅁䅁䄴权䅁䑁䅅杌㑁䑁䅣䅁䵁䅉䅅䅁䥁䅁䅁睁䅁䅁䅁兂䅁䅁䅁䵭䱙兑䅯杖䅁䅁䅕䅁䅁䍁偄商䭅䕁䅕䅁䭁䍁䅙䅁䭁䅁䅑潁䭁䅁䅅䅁䉁䅁䅁允䅁䅁䄴权䅁䑁䅉杌㍁䑁䅕䅁䵁䅉䅅䅁䙁䅁䅁睁䵁䅁䅁兂䅁䅁䅁偷㝔䅑䅯杬䅁䅁䅯杌䅁䅁䅯睂䅅䅁䅅䅁䉁䅁䅁兂䙂卤䨶略䍫村杷允䅁䅁䅧䅁䑁䅁䅁䅁䙁䅁䅁䅁奃杸䉴权敂䅁䅁兂䅁䅁䅁䵅嘸兑䅯兔䅁䅁䅯杊䅁䅁䅯䅂䍁䅧䅯允䅁䅁䅅䅁䉁䅁䅁杄䭁䅁䅁杍畁䑁䅙兎䅁䅁杷允䅁䅁䅧䅁䑁䅁䅁䅁䙁䅁䅁䅁奃杸䉴权敂䅁䅁兂䅁䅁䅁䵅嘸兑䅯睑䅁䅁䅯杊䅁䅁䅯䅂䍁䅧䅯允䅁䅁䅅䅁䉁䅁䅁杄䭁䅁䅁䅏畁䑁䅁李䅁䅁杷允䅁䅁䅕䅁䑁䅁䅷䅁䙁䅁䅁䅁䅂智䅴权歄䅁䅁权䥂䅁䅁权䡁允䅁允䅁䅁䅅䅁䙁䝁㔴匷番杁䅨䍄䉁䅁䅁䅃䅁䅁䅍䅁䅁䅁䅕䅁䅁䩁䝪ぃ䭅䙁䄴䅁䙁䅁䅁䅁允硺䉖权䑁䅁䅁权流䅁䅁权䕁䅁䅋权䉁䅁䅁允䅁䅁䅅䅁佁䅁䅧䅁ㅁ䍁䄴兏䅁䅁杷允䅁䅁䅕䅁䑁䅁䅷䅁䙁䅁䅁䥁睃ば䈹权䕁允䅁权㥁䅁䅁权䡁允䅁允䅁䅁䅅䅁䙁䵁乢楮䱸䕲䅚䍄䉁䅁䅁䅃䅁䅁䅍䅁䅁䅁䅕䅁䅁䩁䝪ぃ䭅䉁䅧䅁䙁䅁䅁䅁䥄杸䉴权ぁ䅁䅁权流䅁䅁权䕁䅁䅋权䉁䅁䅁允䅁䅁䅅䅁䭁䍁䄰䅁䵁䅉䅅䅁䙁䅁䅁睁䵁䅁䅁兂䅁䅁䅃佲䝚兑䅯睷䅁䅁䅯免䅁䅁䅯睂䅅䅁䅅䅁䉁䅁䅁兂䅁䅁䅁䅁䅁䅁杷允䅁䅁䅕䅁䑁䅁䅷䅁䙁䅁䅁䥁睂䔸䈵权癃䅁䅁权⭁䅁䅁权䡁允䅁允䅁䅁䅅䅁䙁䵁桲㜷䙰偎⼰䍄䉁䅁䅁兂䅁䅁䅍䅄䅁䅁䅕䅁䅁䭁欫ご䭅䩁䅷䅁䭁䑁䅑䅁䭁䅁䉣䅁䉁䅁䅁允䅁䅁䅕䅁䅁䅁䅁䅁䵁䅉䅅䅁䙁䅁䅁睁䵁䅁䅁兂䅁䅁䅄佧兊兑䅯杬䅁䅁䅯䅔䅁䅁䅯睂䅅䅁䅅䅁䉁䅁䅁兂牃浬儯䠰乏兑杷允䅁䅁䅕䅁䑁䅁䅷䅁䙁䅁䅁䥁獃欵䉚权佄䅁䅁权穁䅁䅁权䡁允䅁允䅁䅁䅅䅁䙁䅁䅁䅁䅁䅁䅁䍄䉁䅁䅁䅃䅁䅁䅍䅁䅁䅁䅕䅁䅁䩁䝪ぃ䭅䉁䅧䅁䙁䅁䅁䅁元硺䉖权ぁ䅁䅁权流䅁䅁权䕁䅁䅋权䉁䅁䅁允䅁䅁䅅䅁䙁䥁牘払敧唵䅖䍄䉁䅁䅁兂䅁䅁䅍䅄䅁䅁䅕䅁䅁䵁い〫䭁䝁䅙䅁䭁䕁䅙䅁䭁䅁䉣䅁䉁䅁䅁允䅁䅁䅯睄䅅䅁杷允䅁䅁䅕䅁䑁䅁䅷䅁䙁䅁䅁䅁癃䕰䈹权䩃䅁䅁权䭂䅁䅁权䡁允䅁允䅁䅁䅅䅁䭁䭁䄰䅁䵁䅉䅅䅁䥁䅁䅁睁䅁䅁䅁兂䅁䅁䅁䵭䱙兑䅯䅘䅁䅁䅕䅁䅁䑁偪商䭅䑁䅯䅁䭁䍁䅙䅁䭁䅁䅑潁䭁䅁䅅䅁䉁䅁䅁允䅁䅁䄴权䅁䑁䅅杌睁䑁䅫䅁䵁䅉䅅䅁䥁䅁䅁睁䅁䅁䅁兂䅁䅁䅁䵭䱙兑䅯䅇䅁䅁䅕䅁䅁䵁䝪ぃ䭅䑁䅧䅁䭁䍁䅙䅁䭁䅁䅑潁䭁䅁䅅䅁䉁䅁䅁允䅁䅁䅯兌䅁䅁杷允䅁䅁䅕䅁䑁䅁䅷䅁䙁䅁䅁䅁杄晧䅨权硃䅁䅁权⽁䅁䅁权䡁允䅁允䅁䅁䅅䅁䙁䅁䅁䉉杇䕈䍤䍄䉁䅁䅁兂䅁䅁䅍䅄䅁䅁䅕䅁䅁䥷楄䕕䭅䭁䅍䅁䭁䑁䄸䅁䭁䅁䉣䅁䉁䅁䅁允䅁䅁䅕䅁䅁䅁䅁䅁䵁䅉䅅䅁䥁䅁䅁睁䅁䅁䅁兂䅁䅁䅁䵭䱙兑䅯䅇䅁䅁䅕䅁䅁䵁䝪ぃ䭅䑁䅫䅁䭁䍁䅙䅁䭁䅁䅑潁䭁䅁䅅䅁䉁䅁䅁允䅁䅁䅯兌䅁䅁杷允䅁䅁䅕䅁䑁䅁䅷䅁䙁䅁䅁䅁杄晧䅨权灃䅁䅁权䙂䅁䅁权䡁允䅁允䅁䅁䅅䅁䭁䅁䉯䅁䵁䅉䅅䅁䙁䅁䅁睁䵁䅁䅁兂䅁䅁䅁晡但兑䅯杫䅁䅁䅯兎䅁䅁䅯睂䅅䅁䅅䅁䉁䅁䅁兂䅂㡩摦挳具杷杷允䅁䅁䅧䅁䑁䅁䅁䅁䙁䅁䅁䅁奃杸䉴权奁䅁䅁兂䅁䅁䅁䵹䱙兑䅯䅑䅁䅁䅯杊䅁䅁䅯䅂䍁䅧䅯允䅁䅁䅅䅁䉁䅁䅁权瑁䅁䅁䍄䉁䅁䅁兂䅁䅁䅍䅄䅁䅁䅕䅁䅁䱧湃ご䭅䝁䅁䅁䭁䕁䅣䅁䭁䅁䉣䅁䉁䅁䅁允䅁䅁䅯条䅁䅁杷允䅁䅁䅧䅁䑁䅁䅁䅁䙁䅁䅁䅁奃杸䉴权奁䅁䅁兂䅁䅁䅁䵹䱙兑䅯睒䅁䅁䅯杊䅁䅁䅯䅂䍁䅧䅯允䅁䅁䅅䅁䉁䅁䅁权瑁䅁䅁䍄䉁䅁䅁兂䅁䅁䅍䅄䅁䅁䅕䅁䅁䕁昰䕕䭅䩁䅧䅁䭁䕁䅕䅁䭁䅁䉣䅁䉁䅁䅁允䅁䅁䅕嘲猲㡱椵ぎ䵉䅉䅅䅁䙁䅁䅁睁䵁䅁䅁兂䅁䅁䵄祑愲兑䅯䄷䅁䅁䅯睍䅁䅁䅯睂䅅䅁䅅䅁䉁䅁䅁兂䅁䅁䅁䅁䅁䅁杷允䅁䅁䅧䅁䑁䅁䅁䅁䙁䅁䅁䅁奃杸䉴权奁䅁䅁兂䅁䅁䅁䵰嘸兑䅯兔䅁䅁䅯杊䅁䅁䅯䅂䍁䅧䅯允䅁䅁䅅䅁䉁䅁䅁兂塄㍯㥁桃浤䅷杷允䅁䅁䅧䅁䑁䅁䅁䅁䙁䅁䅁䅁奃杸䉴权奂䅁䅁兂䅁䅁䅁乑噅兑䅯村䅁䅁䅯杊䅁䅁䅯䅂䍁䅧䅯允䅁䅁䅅䅁䉁䅁䅁权流䅁䅁䍄䉁䅁䅁兂䅁䅁䅍䅄䅁䅁䅕䅁䅁䕺瑍歭䭅䵁䅅䅁䭁䑁䄸䅁䭁䅁䉣䅁䉁䅁䅁允䅁䅁䅕䅁䅁䅁䅁䅁䵁䅉䅅䅁䥁䅁䅁睁䅁䅁䅁兂䅁䅁䅁䵭䱙兑䅯䅇䅁䅁䅕䅁䅁䵁䝪ぃ䭅䕁䅳䅁䭁䍁䅙䅁䭁䅁䅑潁䭁䅁䅅䅁䉁䅁䅁允䅁䅁䅯兌䅁䅁杷允䅁䅁䅕䅁䑁䅁䅷䅁䙁䅁䅁䅁杁偋䅬权䑄䅁䅁权⽁䅁䅁权䡁允䅁允䅁䅁䅅䅁䙁䅁䅁䅁䅁䅁䅁䍄䉁䅁䅁兂䅁䅁䅍䅄䅁䅁䅕䅁䅁䡁瑳ご䭅䝁䅍䅁䭁䑁䅁䅁䭁䅁䉣䅁䉁䅁䅁允䅁䅁䅕䅁䅁䅁䅁䅁䵁䅉䅅䅁䙁䅁䅁睁䵁䅁䅁兂䅁䅁䅁摪但兑䅯睷䅁䅁䅯䅒䅁䅁䅯睂䅅䅁䅅䅁䉁䅁䅁兂䅁䅁䅁䅁䅁䅁杷允䅁䅁䅕䅁䑁䅁䅷䅁䙁䅁䅁䥁睃ば䈹权湃䅁䅁权㉁䅁䅁权䡁允䅁允䅁䅁䅅䅁䭁䅁䉯䅁䵁䅉䅅䅁䥁䅁䅁睁䅁䅁䅁兂䅁䅁䅁䵭䱙兑䅯䅇䅁䅁䅕䅁䅁䵁䝪ぃ䭅䑁䅷䅁䭁䍁䅙䅁䭁䅁䅑潁䭁䅁䅅䅁䉁䅁䅁允䅁䅁䅯兌䅁䅁杷允䅁䅁䅕䅁䑁䅁䅷䅁䙁䅁䅁䅁癃䕰䈹权元䅁䅁权㑁䅁䅁权䡁允䅁允䅁䅁䅅䅁䭁䅁䉯䅁䵁䅉䅅䅁䙁䅁䅁睁䵁䅁䅁兂䅁䅁䅃䝑偖兑䅯朸䅁䅁䅯睑䅁䅁䅯睂䅅䅁䅅䅁䉁䅁䅁兂䭂楏关敲橁䅑杷允䅁䅁䅧䅁䑁䅁䅁䅁䙁䅁䅁䅁奃杸䉴权奁䅁䅁兂䅁䅁䅁䵹䱙兑䅯睁䅁䅁䅯杊䅁䅁䅯䅂䍁䅧䅯允䅁䅁䅅䅁䉁䅁䅁权瑁䅁䅁䍄䉁䅁䅁兂䅁䅁䅍䅄䅁䅁䅕䅁䅁䩁㉂䔫䭁偁䄴䅁䭁䕁䅷䅁䭁䅁䉣䅁䉁䅁䅁允䅁䅁䅕䅁䅁䱖煢啃䵉䅉䅅䅁䙁䅁䅁睁䵁䅁䅁兂䅁䅁䅁䵑㜳䅑䅯䅴䅁䅁䅯睌䅁䅁䅯睂䅅䅁䅅䅁䉁䅁䅁兂䅁䅁䅁䅁䅁䅁杷允䅁䅁䅕䅁䑁䅁䅷䅁䙁䅁䅁䵁䑸婌䉰权䙄䅁䅁权⽁䅁䅁权䡁允䅁允䅁䅁䅅䅁䙁䅁䅁䅁䅁䅁䅁䍄䉁䅁䅁䅃䅁䅁䅍䅁䅁䅁䅕䅁䅁䩁䝪ぃ䭅䙁䅧䅁䙁䅁䅁䅁杁硺䉖权㝁䅁䅁权流䅁䅁权䕁䅁䅋权䉁䅁䅁允䅁䅁䅅䅁佁䅁䅯䅁睁䍁䄴䅍㉁䅁䅁䍄䉁䅁䅁䅃䅁䅁䅍䅁䅁䅁䅕䅁䅁䩁䝪ぃ䭅䉁䅧䅁䙁䅁䅁䅁䅄杸䉴权硁䅁䅁权流䅁䅁权䕁䅁䅋权䉁䅁䅁允䅁䅁䅅䅁䭁䉁䅧䅁䵁䅉䅅䅁䙁䅁䅁睁䵁䅁䅁兂䅁䅁䅁䵑㜳䅑䅯睙䅁䅁䅯睎䅁䅁䅯睂䅅䅁䅅䅁䉁䅁䅁兂䅁䭁ㅧ䉄浒村杷允䅁䅁䅕䅁䑁䅁䅷䅁䙁䅁䅁䅁乂ㅈ䉂权畄䅁䅁权䥂䅁䅁权䡁允䅁允䅁䅁䅅䅁䙁䭁卂爳㌳ㅋ䅎䍄䉁䅁䅁䅃䅁䅁䅍䅁䅁䅁䅕䅁䅁䩁䝪ぃ䭅䉁䅧䅁䙁䅁䅁䅁䅄杸䉴权㉁䅁䅁权流䅁䅁权䕁䅁䅋权䉁䅁䅁允䅁䅁䅅䅁䭁䉁䅧䅁䵁䅉䅅䅁䙁䅁䅁睁䵁䅁䅁兂䅁䅁䅁䡫㑢䅑䅯共䅁䅁䅯睓䅁䅁䅯睂䅅䅁䅅䅁䉁䅁䅁权䭁允䅁䍄䉁䅁䅁杂䅁䅁䅍睄䅁䅁䅕䅁䅁䑁䝒䕅䭅佁䅯䅁䭁䝁䅑䅁䭁䅁䅁䅁䭁䝁䅅䅁䉁䅁䅁允䅁䅁䅯眶䅁䅁杷允䅁䅁䅕䅁䑁䅁䅷䅁䙁䅁䅁䥁獃欵䉚权䡄䅁䅁权⽁䅁䅁权䡁允䅁允䅁䅁䅅䅁䙁䅁䅁䅁䅁䅁䅁䍄䉁䅁䅁兂䅁䅁䅍䅄䅁䅁䅕䅁䅁䱧湃ご䭅䱁䅧䅁䭁䍁䅷䅁䭁䅁䉣䅁䉁䅁䅁允䅁䅁䅕䅁䅁䅁䅁䅁䵁䅉䅅䅁䥁䅁䅁睁䅁䅁䅁兂䅁䅁䅁䵭䱙兑䅯䅇䅁䅁䅕䅁䅁䵁䝄ぃ䭅䕁䅷䅁䭁䍁䅙䅁䭁䅁䅑潁䭁䅁䅅䅁䉁䅁䅁允䅁䅁䅯䅇䅁䅁杷允䅁䅁䅕䅁䑁䅁䅷䅁䙁䅁䅁䅁杄晧䅨权䭄䅁䅁权䵂䅁䅁权䡁允䅁允䅁䅁䅅䅁䙁䡁收祦䵑癘⽕䍄䉁䅁䅁䅃䅁䅁䅍䅁䅁䅁䅕䅁䅁䩁䝪ぃ䭅䉁䅧䅁䙁䅁䅁䅁㑄桺䉖权䵂䅁䅁权流䅁䅁权䕁䅁䅋权䉁䅁䅁允䅁䅁䅅䅁佁䅁䅯䅁㍁䍁䄴兏穁䅁䅁䍄䉁䅁䅁兂䅁䅁䅍䅄䅁䅁䅕䅁䅁䍁潁唫䭁佁䅙䅁䭁䑁䅅䅁䭁䅁䉣䅁䉁䅁䅁允䅁䅁䅕䅁䅁䅁䅁䅁䵁䅉䅅䅁䙁䅁䅁睁䵁䅁䅁兂䅁䅁䅁偷㝔䅑䅯䅫䅁䅁䅯兑䅁䅁䅯睂䅅䅁䅅䅁䉁䅁䅁权䭁允䅁䍄䉁䅁䅁兂䅁䅁䅍䅄䅁䅁䅕䅁䅁䝧畯ご䭅䝁䅙䅁䭁䑁䅷䅁䭁䅁䉣䅁䉁䅁䅁允䅁䅁䅯杅䅅䅁杷允䅁䅁䅕䅁䑁䅁䅷䅁䙁䅁䅁䅁乃唰䈵权湃䅁䅁权㕁䅁䅁权䡁允䅁允䅁䅁䅅䅁䭁䅁䉯䅁䵁䅉䅅䅁䙁䅁䅁睁䵁䅁䅁兂䅁䅁䅁䡫㑢䅑䅯末䅁䅁䅯杓䅁䅁䅯睂䅅䅁䅅䅁䉁䅁䅁兂䅁䵁㉃偨桸村杷允䅁䅁䅧䅁䑁䅁䅁䅁䙁䅁䅁䅁奃杸䉴权奁䅁䅁兂䅁䅁䅁䵷䱙兑䅯杓䅁䅁䅯杊䅁䅁䅯䅂䍁䅧䅯允䅁䅁䅅䅁䉁䅁䅁权奁䅁䅁䍄䉁䅁䅁兂䅁䅁䅍䅄䅁䅁䅕䅁䅁佁䉃䔫䭁乁䅯䅁䭁䕁䅷䅁䭁䅁䉣䅁䉁䅁䅁允䅁䅁䅕時㍮杇䅲樸䴸䅉䅅䅁䙁䅁䅁睁䵁䅁䅁兂䅁䅁䅁䵯㝮䅑䅯杁䅅䅁䅯睑䅁䅁䅯睂䅅䅁䅅䅁䉁䅁䅁兂㡁㉓婚光䡫䅑杷允䅁䅁䅕䅁䑁䅁䅷䅁䙁䅁䅁䅁䅄倹䅴权啃䅁䅁权䑁䅁䅁权䡁允䅁允䅁䅁䅅䅁䭁䑁䉁䅁䵁䅉䅅䅁䙁䅁䅁睁䵁䅁䅁兂䅁䅁䅁剔儹兑䅯䄰䅁䅁䅯材䅁䅁䅯睂䅅䅁䅅䅁䉁䅁䅁兂噄硵癶ㅸ畷䅑杷允䅁䅁䅕䅁䑁䅁䅷䅁䙁䅁䅁䅁䅄倹䅴权元䅁䅁权䩂䅁䅁权䡁允䅁允䅁䅁䅅䅁䭁䅁䉯䅁䵁䅉䅅䅁䥁䅁䅁睁䅁䅁䅁兂䅁䅁䅁䵭䱙兑䅯䅇䅁䅁䅕䅁䅁䵁䝄ぃ䭅䕁䄰䅁䭁䍁䅙䅁䭁䅁䅑潁䭁䅁䅅䅁䉁䅁䅁允䅁䅁䅯䅇䅁䅁杷允䅁䅁䅕䅁䑁䅁䅷䅁䙁䅁䅁䥁啂䙂䉂权牃䅁䅁权䵂䅁䅁权䡁允䅁允䅁䅁䅅䅁䭁䅁䉯䅁䵁䅉䅅䅁䙁䅁䅁睁䵁䅁䅁兂䅁䅁䅁䤴㑈䅑䅯杪䅁䅁䅯睏䅁䅁䅯睂䅅䅁䅅䅁䉁䅁䅁兂䅁䅁䅁䅁䅁䅁杷允䅁䅁䅕䅁䑁䅁䅷䅁䙁䅁䅁䅁杄晧䅨权㑄䅁䅁权䙂䅁䅁权䡁允䅁允䅁䅁䅅䅁䙁䅁䅁䅁䅁䅁䅁䍄䉁䅁䅁䅃䅁䅁䅍䅁䅁䅁䅕䅁䅁䩁䝪ぃ䭅䉁䅧䅁䙁䅁䅁䅁䅄杸䉴权䑂䅁䅁权流䅁䅁权䕁䅁䅋权䉁䅁䅁允䅁䅁䅅䅁䭁䉁䅧䅁䵁䅉䅅䅁䙁䅁䅁睁䵁䅁䅁兂䅁䅁䅁䵣㝲䅑䅯睩䅁䅁䅯材䅁䅁䅯睂䅅䅁䅅䅁䉁䅁䅁兂灁䥘䌯匹獪睐杷允䅁䅁䅕䅁䑁䅁䅷䅁䙁䅁䅁䅁䅂智䅴权睄䅁䅁权獁䅁䅁权䡁允䅁允䅁䅁䅅䅁䙁䅁䅁䅁䅁䅁䅁䍄䉁䅁䅁兂䅁䅁䅍䅄䅁䅁䅕䅁䅁䙧䕑䕕䭅䝁䅁䅁䭁䑁䅙䅁䭁䅁䉣䅁䉁䅁䅁允䅁䅁䅯睢䅁䅁杷允䅁䅁䅕䅁䑁䅁䅷䅁䙁䅁䅁䥁獃欵䉚权奃䅁䅁权䵂䅁䅁权䡁允䅁允䅁䅁䅅䅁䙁䝁礷瑳杹祳䍚䍄䉁䅁䅁䅃䅁䅁䅍䅁䅁䅁䅕䅁䅁䩁䝪ぃ䭅䉁䅧䅁䙁䅁䅁䅁兄杸䉴权睁䅁䅁权流䅁䅁权䕁䅁䅋权䉁䅁䅁允䅁䅁䅅䅁䭁䉁䅫䅁䵁䅉䅅䅁䙁䅁䅁睁䵁䅁䅁兂䅁䅁䅃佲䝚兑䅯睲䅁䅁䅯兎䅁䅁䅯睂䅅䅁䅅䅁䉁䅁䅁兂允㙫䍎睈祪睐杷允䅁䅁䅕䅁䑁䅁䅷䅁䙁䅁䅁䅁乃唰䈵权い䅁䅁权䑂䅁䅁权䡁允䅁允䅁䅁䅅䅁䙁䅁䅁䅁䅁䑁䅂䍄䉁䅁䅁兂䅁䅁䅍䅄䅁䅁䅕䅁䅁䡧睄歔䭅偁䅉䅁䭁䕁䄰䅁䭁䅁䉣䅁䉁䅁䅁允䅁䅁䅕摫卑浳塹歊䵁䅉䅅䅁䥁䅁䅁睁䅁䅁䅁兂䅁䅁䅁䵭䱙兑䅯䅇䅁䅁䅕䅁䅁偁佄商䭅䑁䄴䅁䭁䍁䅙䅁䭁䅁䅑潁䭁䅁䅅䅁䉁䅁䅁允䅁䅁䅕硥畓⭒潈啯䵁䅉䅅䅁䙁䅁䅁睁䵁䅁䅁兂䅁䅁䅁偷㝔䅑䅯䅴䅁䅁䅯睓䅁䅁䅯睂䅅䅁䅅䅁䉁䅁䅁兂煂䡡穹㜹橴村杷允䅁䅁䅕䅁䑁䅁䅷䅁䙁䅁䅁䅁杂癹䅴权乄䅁䅁权㉁䅁䅁权䡁允䅁允䅁䅁䅅䅁䙁䅁䅁䅁䅁䅁䅁䍄䉁䅁䅁兂䅁䅁䅍䅄䅁䅁䅕䅁䅁䡧睄歔䭅䱁䅳䅁䭁䑁䄰䅁䭁䅁䉣䅁䉁䅁䅁允䅁䅁䅕䅁䅄い摑啈䵉䅉䅅䅁䙁䅁䅁睁䵁䅁䅁兂䅁䅁䅁䥂倱兑䅯杬䅁䅁䅯睑䅁䅁䅯睂䅅䅁䅅䅁䉁䅁䅁兂㙄砰塄华昰村杷允䅁䅁䅧䅁䑁䅁䅁䅁䙁䅁䅁䅁奃杸䉴权奁䅁䅁兂䅁䅁䅁䴰䱙兑䅯䅏䅁䅁䅯杊䅁䅁䅯䅂䍁䅧䅯允䅁䅁䅅䅁䉁䅁䅁权婁䅁䅁䍄䉁䅁䅁兂䅁䅁䅍䅄䅁䅁䅕䅁䅁佁䉃䔫䭁䝁䅙䅁䭁䕁䄰䅁䭁䅁䉣䅁䉁䅁䅁允䅁䅁䅯杄䅅䅁杷允䅁䅁䅕䅁䑁䅁䅷䅁䙁䅁䅁䅁䕁啪䈹权穃䅁䅁权䑁䅁䅁权䡁允䅁允䅁䅁䅅䅁䙁䉁儶汳奍噊䍴䍄䉁䅁䅁兂䅁䅁䅍䅄䅁䅁䅕䅁䅁䕺瑍歭䭅䩁䅯䅁䭁䕁䅫䅁䭁䅁䉣䅁䉁䅁䅁允䅁䅁䅕䅁䅁䅁䅁䅁䵁䅉䅅䅁䙁䅁䅁睁䵁䅁䅁兂䅁䅁䅃ㅏ偬兑䅯睙䅁䅁䅯䅒䅁䅁䅯睂䅅䅁䅅䅁䉁䅁䅁兂䅁偁潺祰樱村杷允䅁䅁䅧䅁䑁䅁䅁䅁䙁䅁䅁䅁奃杸䉴权奁䅁䅁兂䅁䅁䅁䴰䱙兑䅯兏䅁䅁䅯杊䅁䅁䅯䅂䍁䅧䅯允䅁䅁䅅䅁䉁䅁䅁权婁䅁䅁䍄䉁䅁䅁兂䅁䅁䅍䅄䅁䅁䅕䅁䅁佁䉃䔫䭁佁䅙䅁䭁䑁䅕䅁䭁䅁䉣䅁䉁䅁䅁允䅁䅁䅕偖穎㉰䨲あ䵁䅉䅅䅁䙁䅁䅁睁䵁䅁䅁兂䅁䅁䅃佲䝚兑䅯䅮䅁䅁䅯杏䅁䅁䅯睂䅅䅁䅅䅁䉁䅁䅁兂瑂⼵灵券剰䅑杷允䅁䅁䅕䅁䑁䅁䅷䅁䙁䅁䅁䅁啂欱䈵权祄䅁䅁权䅂䅁䅁权䡁允䅁允䅁䅁䅅䅁䙁䉁畓⭒㙆䉆䄹䍄䉁䅁䅁兂䅁䅁䅍䅄䅁䅁䅕䅁䅁䡧睄歔䭅䅁䉉䅁䭁䑁䅯䅁䭁䅁䉣䅁䉁䅁䅁允䅁䅁䅕穲と卙㍑く䵁䅉䅅䅁䙁䅁䅁睁䵁䅁䅁兂䅁䅁䅃䭳偤兑䅯䅬䅁䅁䅯李䅁䅁䅯睂䅅䅁䅅䅁䉁䅁䅁权乁允䅁䍄䉁䅁䅁兂䅁䅁䅍䅄䅁䅁䅕䅁䅁䕺瑍歭䭅偁䄴䅁䭁䑁䅧䅁䭁䅁䉣䅁䉁䅁䅁允䅁䅁䅕䅁䅁䅁䅁䅁䵁䅉䅅䅁䥁䅁䅁睁䅁䅁䅁兂䅁䅁䅁䵭䱙兑䅯䅇䅁䅁䅕䅁䅁䑁偪商䭅䕁䅑䅁䭁䍁䅙䅁䭁䅁䅑潁䭁䅁䅅䅁䉁䅁䅁允䅁䅁䄴䅄䅁䑁䅑睍畁䑁䅕免䅁䅁杷允䅁䅁䅕䅁䑁䅁䅷䅁䙁䅁䅁䅁元癤䅨权䭄䅁䅁权㙁䅁䅁权䡁允䅁允䅁䅁䅅䅁䙁䉁牡䭱牄⭅⽳䍄䉁䅁䅁䅃䅁䅁䅍䅁䅁䅁䅕䅁䅁䩁䝪ぃ䭅䉁䅧䅁䙁䅁䅁䅁兄杸䉴权㙁䅁䅁权流䅁䅁权䕁䅁䅋权䉁䅁䅁允䅁䅁䅅䅁䭁䉁䅫䅁䵁䅉䅅䅁䙁䅁䅁睁䵁䅁䅁兂䅁䅁䅁住佒兑䅯兩䅁䅁䅯睏䅁䅁䅯睂䅅䅁䅅䅁䉁䅁䅁权瑃䅁䅁䍄䉁䅁䅁兂䅁䅁䅍䅄䅁䅁䅕䅁䅁䕺瑍歭䭅佁䅙䅁䭁䑁䅕䅁䭁䅁䉣䅁䉁䅁䅁允䅁䅁䅕䅁䅁䅁䅁䅁䵁䅉䅅䅁䥁䅁䅁睁䅁䅁䅁兂䅁䅁䅁䵭䱙兑䅯䅇䅁䅁䅕䅁䅁乁䝄ぃ䭅䕁䅅䅁䭁䍁䅙䅁䭁䅁䅑潁䭁䅁䅅䅁䉁䅁䅁允䅁䅁䅯兇䅁䅁杷允䅁䅁䅕䅁䑁䅁䅷䅁䙁䅁䅁䅁䅂智䅴权杄䅁䅁权䍂䅁䅁权䡁允䅁允䅁䅁䅅䅁䙁䍁琱嘯橘晏⽙䍄䉁䅁䅁兂䅁䅁䅍䅄䅁䅁䅕䅁䅁䝁确歔䭅䵁䅯䅁䭁䍁䄸䅁䭁䅁䉣䅁䉁䅁䅁允䅁䅁䅕䅁䅁䅁䅁䅁䵁䅉䅅䅁䙁䅁䅁睁䵁䅁䅁兂䅁䅁䅃ㅏ偬兑䅯睙䅁䅁䅯䅍䅁䅁䅯睂䅅䅁䅅䅁䉁䅁䅁兂乂捁㡓汷浅村杷允䅁䅁䅧䅁䑁䅁䅁䅁䙁䅁䅁䅁奃杸䉴权奁䅁䅁兂䅁䅁䅁䴰䱙兑䅯杒䅁䅁䅯杊䅁䅁䅯䅂䍁䅧䅯允䅁䅁䅅䅁䉁䅁䅁权婁䅁䅁䍄䉁䅁䅁兂䅁䅁䅍䅄䅁䅁䅕䅁䅁䍁潁唫䭁䭁䅁䅁䭁䕁䅉䅁䭁䅁䉣䅁䉁䅁䅁允䅁䅁䅕畳猫㑹㝦䕋䵁䅉䅅䅁䙁䅁䅁睁䵁䅁䅁兂䅁䅁䅃楡倵兑䅯其䅁䅁䅯睐䅁䅁䅯睂䅅䅁䅅䅁䉁䅁䅁兂䅁䅁䅁䅁䅁䅁杷允䅁䅁䅙䅁䑁䅁䅷䅁䙁䅁䅁䥁煂歌䈹权乄䅁䅁权歂䅁䅁权䅁䅁䅁权桂䅁䅁允䅁䅁䅅䅁䙁䭁䨵⽨㍡楓䄵䍄䉁䅁䅁兂䅁䅁䅍䅄䅁䅁䅕䅁䅁䉁䉃䔫䭁佁䅷䅁䭁䕁䅫䅁䭁䅁䉣䅁䉁䅁䅁允䅁䅁䅕卯ㄹ填据䕂䵁䅉䅅䅁䥁䅁䅁睁䅁䅁䅁兂䅁䅁䅁䵭䱙兑䅯䅇䅁䅁䅕䅁䅁乁䝄ぃ䭅䑁䅕䅁䭁䍁䅙䅁䭁䅁䅑潁䭁䅁䅅䅁䉁䅁䅁允䅁䅁䅯兇䅁䅁杷允䅁䅁䅕䅁䑁䅁䅷䅁䙁䅁䅁䅁杁偋䅬权汃䅁䅁权祁䅁䅁权䡁允䅁允䅁䅁䅅䅁䡁䅁䅁䅁杁⭇䅆䍄䉁䅁䅁䅃䅁䅁䅍䅁䅁䅁䅕䅁䅁䩁䝪ぃ䭅䙁䄴䅁䙁䅁䅁䅁䅂到䉖权㙁䅁䅁权流䅁䅁权䕁䅁䅋权䉁䅁䅁允䅁䅁䅅䅁䭁䍁䅙䅁䵁䅉䅅䅁䥁䅁䅁睁䅁䅁䅁兂䅁䅁䅁䵭䱙兑䅯䅇䅁䅁䅕䅁䅁䡁剄商䭅䑁䅅䅁䭁䍁䅙䅁䭁䅁䅑潁䭁䅁䅅䅁䉁䅁䅁允䅁䅁䅕睏穯乒奴䕪䵁䅉䅅䅁䙁䅁䅁睁䵁䅁䅁兂䅁䅁䅁䵙㝲䅑䅯䄶䅁䅁䅯睓䅁䅁䅯睂䅅䅁䅅䅁䉁䅁䅁兂䭁全㥰䙧噬䅑杷允䅁䅁䅕䅁䑁䅁䅷䅁䙁䅁䅁䅁扂䕍䈹权杂䅁䅁权㉁䅁䅁权䡁允䅁允䅁䅁䅅䅁䭁䝁䅷䅁䵁䅉䅅䅁䙁䅁䅁睁䵁䅁䅁兂䅁䅁䅁䍉㕪䅑䅯朰䅁䅁䅯免䅁䅁䅯睂䅅䅁䅅䅁䉁䅁䅁兂䅁䅁䅁䅁䅁䅁杷允䅁䅁䅕䅁䑁䅁䅷䅁䙁䅁䅁䥁煂歌䈹权元䅁䅁权㝁䅁䅁权䡁允䅁允䅁䅁䅅䅁䭁䅁䉯䅁䵁䅉䅅䅁䥁䅁䅁睁䅁䅁䅁兂䅁䅁䅁䵭䱙兑䅯䅇䅁䅁䅕䅁䅁䭁偔商䭅䑁䅉䅁䭁䍁䅙䅁䭁䅁䅑潁䭁䅁䅅䅁䉁䅁䅁允䅁䅁䅕場啯歲桦獇䵁䅉䅅䅁䙁䅁䅁睁䵁䅁䅁兂䅁䅁䅁䵙㝲䅑䅯末䅁䅁䅯材䅁䅁䅯睂䅅䅁䅅䅁䉁䅁䅁兂晁䕊㍤楓捸村杷允䅁䅁䅕䅁䑁䅁䅷䅁䙁䅁䅁䅁睂癹䅴权䩃䅁䅁权乂䅁䅁权䡁允䅁允䅁䅁䅅䅁䭁䑁䉳䅁䵁䅉䅅䅁䥁䅁䅁睁䅁䅁䅁兂䅁䅁䅁䵭䱙兑䅯䅇䅁䅁䅕䅁䅁䭁偔商䭅䑁䅫䅁䭁䍁䅙䅁䭁䅁䅑潁䭁䅁䅅䅁䉁䅁䅁允䅁䅁䅕䥘䌯匹捨捉䵁䅉䅅䅁䙁䅁䅁睁䵁䅁䅁兂䅁䅁䅁晡但兑䅯睰䅁䅁䅯䅎䅁䅁䅯睂䅅䅁䅅䅁䉁䅁䅁权䭁允䅁䍄䉁䅁䅁兂䅁䅁䅍䅄䅁䅁䅕䅁䅁䅁乓ご䭅䥁䄴䅁䭁䑁䅍䅁䭁䅁䉣䅁䉁䅁䅁允䅁䅁䅕䅁䅁䅁䅁䅁䵁䅉䅅䅁䙁䅁䅁睁䵁䅁䅁兂䅁䅁䅁住佒兑䅯睶䅁䅁䅯睎䅁䅁䅯睂䅅䅁䅅䅁䉁䅁䅁兂䅁䅁䅁䅁䅁䅁杷允䅁䅁䅕䅁䑁䅁䅷䅁䙁䅁䅁䅁䕁啪䈹权㉃䅁䅁权䵂䅁䅁权䡁允䅁允䅁䅁䅅䅁䙁䅁䅁䅁䅁䅁䅁䍄䉁䅁䅁兂䅁䅁䅍䅄䅁䅁䅕䅁䅁䝧畯ご䭅偁䅙䅁䭁䑁䅯䅁䭁䅁䉣䅁䉁䅁䅁允䅁䅁䅕䅁䅁䅁䅁䅁䵁䅉䅅䅁䙁䅁䅁睁䵁䅁䅁兂䅁䅁䅁剔儹兑䅯睵䅁䅁䅯児䅁䅁䅯睂䅅䅁䅅䅁䉁䅁䅁兂䅁䝁㝂扸执村杷允䅁䅁䅧䅁䑁䅁䅁䅁䙁䅁䅁䅁奃杸䉴权奁䅁䅁兂䅁䅁䅁䵰嘸兑䅯䅒䅁䅁䅯杊䅁䅁䅯䅂䍁䅧䅯允䅁䅁䅅䅁䉁䅁䅁兂浂浚浚橚晚䅷杷允䅁䅁䅕䅁䑁䅁䅷䅁䙁䅁䅁䅁癃䕰䈹权㡄䅁䅁权䉂䅁䅁权䡁允䅁允䅁䅁䅅䅁䙁佁留癘⼳䔶䅴䍄䉁䅁䅁䅃䅁䅁䅍䅁䅁䅁䅕䅁䅁䩁䝪ぃ䭅䉁䅧䅁䙁䅁䅁䅁歃硺䉖权䝂䅁䅁权流䅁䅁权䕁䅁䅋权䉁䅁䅁允䅁䅁䅅䅁䙁佁㙆䭆䠵嘰䅲䍄䉁䅁䅁兂䅁䅁䅍䅄䅁䅁䅕䅁䅁䭁䩄〫䭁佁䅷䅁䭁䅁䅍䅁䭁䅁䉣䅁䉁䅁䅁允䅁䅁䅕啍獖佢䭌樯䴸䅉䅅䅁䥁䅁䅁睁䅁䅁䅁兂䅁䅁䅁䵭䱙兑䅯䅇䅁䅁䅕䅁䅁䭁偔商䭅䕁䅣䅁䭁䍁䅙䅁䭁䅁䅑潁䭁䅁䅅䅁䉁䅁䅁允䅁䅁䅕椹捨㡪汉䵙䵁䅉䅅䅁䙁䅁䅁睁䵁䅁䅁兂䅁䅁䅁䥅㑈䅑䅯术䅁䅁䅯免䅁䅁䅯睂䅅䅁䅅䅁䉁䅁䅁兂䅁䅁杁㝆兪兑杷允䅁䅁䅕䅁䑁䅁䅷䅁䙁䅁䅁䅁䅂智䅴权煄䅁䅁权㥁䅁䅁权䡁允䅁允䅁䅁䅅䅁䙁䅁䅁䅁䅁䅁䅁䍄䉁䅁䅁兂䅁䅁䅍䅄䅁䅁䅕䅁䅁䑁歪歔䭅䱁䄰䅁䭁䑁䄸䅁䭁䅁䉣䅁䉁䅁䅁允䅁䅁䅕䅁䅁䅁䅁䅁䵁䅉䅅䅁䥁䅁䅁睁䅁䅁䅁兂䅁䅁䅁䵭䱙兑䅯䅇䅁䅁䅕䅁䅁䭁偔商䭅䕁䅧䅁䭁䍁䅙䅁䭁䅁䅑潁䭁䅁䅅䅁䉁䅁䅁允䅁䅁䅕㑈牘払番䵚䵁䅉䅅䅁䙁䅁䅁睁䵁䅁䅁兂䅁䅁䅃䝑偖兑䅯䅮䅁䅁䅯䅎䅁䅁䅯睂䅅䅁䅅䅁䉁䅁䅁兂䅁䅁䅁䅁䅁䅁杷允䅁䅁䅕䅁䑁䅁䅷䅁䙁䅁䅁䅁杄晧䅨权权䅁䅁权畁䅁䅁权䡁允䅁允䅁䅁䅅䅁䙁乁乯栵㍂呵䅒䍄䉁䅁䅁䅃䅁䅁䅍䅁䅁䅁䅕䅁䅁䩁䝪ぃ䭅䙁䅁䅁䙁䅁䅁䅁䅂到䉖权㉁䅁䅁权流䅁䅁权䕁䅁䅋权䉁䅁䅁允䅁䅁䅅䅁䭁䍁䅙䅁䵁䅉䅅䅁䙁䅁䅁睁䵁䅁䅁兂䅁䅁䅁䤴㑈䅑䅯朳䅁䅁䅯兓䅁䅁䅯睂䅅䅁䅅䅁䉁䅁䅁兂捂焲啂䝗兯䅑杷允䅁䅁䅕䅁䑁䅁䅷䅁䙁䅁䅁䅁杂癹䅴权䡄䅁䅁权乂䅁䅁权䡁允䅁允䅁䅁䅅䅁䙁偁慳䴵㥊畈䉚䍄䉁䅁䅁兂䅁䅁䅍䅄䅁䅁䅕䅁䅁䡁䭄〫䭁䝁䅙䅁䭁䑁䅕䅁䭁䅁䉣䅁䉁䅁䅁允䅁䅁䅯兇䅅䅁杷允䅁䅁䅕䅁䑁䅁䅷䅁䙁䅁䅁䅁乃唰䈵权佃䅁䅁权祁䅁䅁权䡁允䅁允䅁䅁䅅䅁䙁䅁䅁䅁䅁䅁䅁䍄䉁䅁䅁䅃䅁䅁䅍䅁䅁䅁䅕䅁䅁䩁䝪ぃ䭅䉁䅧䅁䙁䅁䅁䅁歃硺䉖权䩂䅁䅁权流䅁䅁权䕁䅁䅋权䉁䅁䅁允䅁䅁䅅䅁䙁䑁䬰㘱睎坎䅮䍄䉁䅁䅁兂䅁䅁䅍䅄䅁䅁䅕䅁䅁䝁确歔䭅䝁䅙䅁䭁䕁䅷䅁䭁䅁䉣䅁䉁䅁䅁允䅁䅁䅯睆䅅䅁杷允䅁䅁䅧䅁䑁䅁䅁䅁䙁䅁䅁䅁奃杸䉴权卂䅁䅁兂䅁䅁䅁䵉嘸兑䅯杒䅁䅁䅯杊䅁䅁䅯䅂䍁䅧䅯允䅁䅁䅅䅁䉁䅁䅁杄䵁䅁䅁兌ㅁ䍁䄴杍㉁䅁䅁䍄䉁䅁䅁兂䅁䅁䅍䅄䅁䅁䅕䅁䅁佁䉃䔫䭁乁䅯䅁䭁䕁䅍䅁䭁䅁䉣䅁䉁䅁䅁允䅁䅁䅕䅁䅁䅁䅁䅁䵁䅉䅅䅁䙁䅁䅁睁䵁䅁䅁兂䅁䅁䅁晡但兑䅯朵䅁䅁䅯睑䅁䅁䅯睂䅅䅁䅅䅁䉁䅁䅁兂䕃浃乣穌䍉䅑杷允䅁䅁䅕䅁䑁䅁䅷䅁䙁䅁䅁䥁㝁啗䈹权捃䅁䅁权䉂䅁䅁权䡁允䅁允䅁䅁䅅䅁䙁䡁䡏䥷氱䑕䅢䍄䉁䅁䅁䅃䅁䅁䅍䅁䅁䅁䅕䅁䅁䩁䝪ぃ䭅䉁䅧䅁䙁䅁䅁䅁歃硺䉖权䍂䅁䅁权流䅁䅁权䕁䅁䅋权䉁䅁䅁允䅁䅁䅅䅁䙁䵁䴳䵺䵺䘳䅦䍄䉁䅁䅁兂䅁䅁䅍䅄䅁䅁䅕䅁䅁䕧求ご䭅䩁䅑䅁䭁䑁䄸䅁䭁䅁䉣䅁䉁䅁䅁允䅁䅁䅯睌䅅䅁杷允䅁䅁䅕䅁䑁䅁䅷䅁䙁䅁䅁䅁䅂智䅴权卄䅁䅁权⭁䅁䅁权䡁允䅁允䅁䅁䅅䅁䙁䅁湍煣䡗穇䅒䍄䉁䅁䅁䅃䅁䅁䅍䅁䅁䅁䅕䅁䅁䩁䝪ぃ䭅䉁䅧䅁䙁䅁䅁䅁啃硺䉖权獁䅁䅁权流䅁䅁权䕁䅁䅋权䉁䅁䅁允䅁䅁䅅䅁䙁䅁塲㍯㥁橓䅊䍄䉁䅁䅁兂䅁䅁䅍䅄䅁䅁䅕䅁䅁䝧畯ご䭅佁䅁䅁䭁䑁䅳䅁䭁䅁䉣䅁䉁䅁䅁允䅁䅁䅕䅁䅁䅁䅁䅁䵁䅉䅅䅁䙁䅁䅁睁䵁䅁䅁兂䅁䅁䅃䅖兒兑䅯杚䅁䅁䅯䅐䅁䅁䅯睂䅅䅁䅅䅁䉁䅁䅁权療䅁䅁䍄䉁䅁䅁兂䅁䅁䅍䅄䅁䅁䅕䅁䅁䥷楄䕕䭅偁䅉䅁䭁䑁䅷䅁䭁䅁䉣䅁䉁䅁䅁允䅁䅁䅕䅁䅁䅁䅁䅁䵁䅉䅅䅁䥁䅁䅁睁䅁䅁䅁兂䅁䅁䅁䵭䱙兑䅯䅇䅁䅁䅕䅁䅁䩁偔商䭅䑁䅳䅁䭁䍁䅙䅁䭁䅁䅑潁䭁䅁䅅䅁䉁䅁䅁允䅁䅁䅕牕敧敨硴歔䵁䅉䅅䅁䙁䅁䅁睁䵁䅁䅁兂䅁䅁䅁䥅㑈䅑䅯睙䅁䅁䅯䅒䅁䅁䅯睂䅅䅁䅅䅁䉁䅁䅁兂䅁䑁䵹塘㙒村杷允䅁䅁䅕䅁䑁䅁䅷䅁䙁䅁䅁䥁煂歌䈹权㑄䅁䅁权䉂䅁䅁权䡁允䅁允䅁䅁䅅䅁䙁䅁䅁䅁䅁䅁䅁䍄䉁䅁䅁兂䅁䅁䅍䅄䅁䅁䅕䅁䅁䭁䩄〫䭁䩁䅙䅁䭁䕁䅫䅁䭁䅁䉣䅁䉁䅁䅁允䅁䅁䅕桥潄歶硒䕍䵉䅉䅅䅁䥁䅁䅁睁䅁䅁䅁兂䅁䅁䅁䵭䱙兑䅯䅇䅁䅁䅕䅁䅁䩁偔商䭅䕁䅣䅁䭁䍁䅙䅁䭁䅁䅑潁䭁䅁䅅䅁䉁䅁䅁允䅁䅁䅕㘱睎児晲䕢䵁䅉䅅䅁䙁䅁䅁睁䵁䅁䅁兂䅁䅁䅁晡但兑䅯睰䅁䅁䅯睑䅁䅁䅯睂䅅䅁䅅䅁䉁䅁䅁权䭁允䅁䍄䉁䅁䅁䅃䅁䅁䅍䅁䅁䅁䅕䅁䅁䩁䝪ぃ䭅䉁䅧䅁䙁䅁䅁䅁啃硺䉖权乂䅁䅁权流䅁䅁权䕁䅁䅋权䉁䅁䅁允䅁䅁䅅䅁䙁䉁䘫ㄶ㑇湊䅬䍄䉁䅁䅁兂䅁䅁䅍䅄䅁䅁䅕䅁䅁䡁䭄〫䭁䭁䅳䅁䭁䑁䅧䅁䭁䅁䉣䅁䉁䅁䅁允䅁䅁䅯权䅅䅁杷允䅁䅁䅕䅁䑁䅁䅷䅁䙁䅁䅁䥁㝁啗䈹权癃䅁䅁权獁䅁䅁权䡁允䅁允䅁䅁䅅䅁䙁䅁䅁䅁䅁䅁䅁䍄䉁䅁䅁兂䅁䅁䅍䅄䅁䅁䅕䅁䅁䡁䭄〫䭁䵁䅍䅁䭁䑁䅯䅁䭁䅁䉣䅁䉁䅁䅁允䅁䅁䅕䅁䅁䅁䅁䅁䵁䅉䅅䅁䙁䅁䅁睁䵁䅁䅁兂䅁䅁䅁摪但兑䅯杪䅁䅁䅯睏䅁䅁䅯睂䅅䅁䅅䅁䉁䅁䅁兂䅁䅁獂㕥䥅村杷允䅁䅁䅧䅁䑁䅁䅁䅁䙁䅁䅁䅁奃杸䉴权奁䅁䅁兂䅁䅁䅁䵉嘸兑䅯䅔䅁䅁䅯杊䅁䅁䅯䅂䍁䅧䅯允䅁䅁䅅䅁䉁䅁䅁杄䵁䅁䅁兌穁䍁䄴䅏㕁䅁䅁䍄䉁䅁䅁䅃䅁䅁䅍䅁䅁䅁䅕䅁䅁䩁䝪ぃ䭅䉁䅧䅁䙁䅁䅁䅁元硺䉖权穁䅁䅁权流䅁䅁权䕁䅁䅋权䉁䅁䅁允䅁䅁䅅䅁䙁䑁䬰㘱睎唳䅚䍄䉁䅁䅁兂䅁䅁䅍䅄䅁䅁䅕䅁䅁䙁睳ご䭅䩁䅯䅁䭁䕁䅁䅁䭁䅁䉣䅁䉁䅁䅁允䅁䅁䅕䅁䅁䅁䅁䅁䵁䅉䅅䅁䙁䅁䅁睁䵁䅁䅁兂䅁䅁䅁㙲偒兑䅯朲䅁䅁䅯䅔䅁䅁䅯睂䅅䅁䅅䅁䉁䅁䅁兂⽄剂桥匵歔睐杷允䅁䅁䅧䅁䑁䅁䅁䅁䙁䅁䅁䅁奃杸䉴权奁䅁䅁兂䅁䅁䅁䵫嘸兑䅯䅏䅁䅁䅯杊䅁䅁䅯䅂䍁䅧䅯允䅁䅁䅅䅁䉁䅁䅁兂䭁㘱睎坐䝰䅑杷允䅁䅁䅕䅁䑁䅁䅷䅁䙁䅁䅁䅁䅄倹䅴权橂䅁䅁权㍁䅁䅁权䡁允䅁允䅁䅁䅅䅁䙁䅁䅅夶慡洴䍊䍄䉁䅁䅁兂䅁䅁䅍䅄䅁䅁䅕䅁䅁䝁确歔䭅䱁䅅䅁䭁䑁䅙䅁䭁䅁䉣䅁䉁䅁䅁允䅁䅁䅕ず婙之癦䕙䵉䅉䅅䅁䙁䅁䅁睁䵁䅁䅁兂䅁䅁䅁䍉㕪䅑䅯朰䅁䅁䅯杍䅁䅁䅯睂䅅䅁䅅䅁䉁䅁䅁兂䅁䅁䅁䅁䅁䅁杷允䅁䅁䅕䅁䑁䅁䅷䅁䙁䅁䅁䅁㑁䔵䈵权佄䅁䅁权ぁ䅁䅁权䡁允䅁允䅁䅁䅅䅁䙁䅁䅁䅁䅁䅁䅁䍄䉁䅁䅁䅃䅁䅁䅍䅁䅁䅁䅕䅁䅁䩁䝪ぃ䭅䉁䅧䅁䙁䅁䅁䅁元硺䉖权㙁䅁䅁权流䅁䅁权䕁䅁䅋权䉁䅁䅁允䅁䅁䅅䅁䙁䙁㑋潈牘唸䅰䍄䉁䅁䅁兂䅁䅁䅍䅄䅁䅁䅕䅁䅁䡁䭄〫䭁䥁䅫䅁䭁䍁䅷䅁䭁䅁䉣䅁䉁䅁䅁允䅁䅁䅯睏䅅䅁杷允䅁䅁䅕䅁䑁䅁䅷䅁䙁䅁䅁䅁䅄倹䅴权坄䅁䅁权䥂䅁䅁权䡁允䅁允䅁䅁䅅䅁䙁䉁睘硗㜱佧⼸䍄䉁䅁䅁兂䅁䅁䅍䅄䅁䅁䅕䅁䅁䙁坔歔䭅偁䅯䅁䭁䕁䅑䅁䭁䅁䉣䅁䉁䅁䅁允䅁䅁䅕䅁䅁䅁䅁䅁䵁䅉䅅䅁䙁䅁䅁睁䵁䅁䅁兂䅁䅁䅁䤴㑈䅑䅯朸䅁䅁䅯䅐䅁䅁䅯睂䅅䅁䅅䅁䉁䅁䅁兂㝂䭆䠵場湯䅑杷允䅁䅁䅕䅁䑁䅁䅷䅁䙁䅁䅁䅁杁偋䅬权䡄䅁䅁权㕁䅁䅁权䡁允䅁允䅁䅁䅅䅁䙁䅁䅁䱁乷昲䉆䍄䉁䅁䅁䅃䅁䅁䅍䅁䅁䅁䅕䅁䅁䩁䝪ぃ䭅䉁䅧䅁䙁䅁䅁䅁元硺䉖权⽁䅁䅁权流䅁䅁权䕁䅁䅋权䉁䅁䅁允䅁䅁䅅䅁䙁䡁啳歲桦歭䅬䍄䉁䅁䅁兂䅁䅁䅍䅄䅁䅁䅕䅁䅁䵁い〫䭁䩁䅷䅁䭁䑁䅕䅁䭁䅁䉣䅁䉁䅁䅁允䅁䅁䅯材䅅䅁杷允䅁䅁䅕䅁䑁䅁䅷䅁䙁䅁䅁䅁杂癹䅴权奃䅁䅁权㙁䅁䅁权䡁允䅁允䅁䅁䅅䅁䙁䕁㑥䥵⬯硐䌱䍄䉁䅁䅁兂䅁䅁䅍䅄䅁䅁䅕䅁䅁䭧浺歒䭅䵁䅕䅁䭁䑁䅫䅁䭁䅁䉣䅁䉁䅁䅁允䅁䅁䅕䅁䅁䅁䅁䅁䵁䅉䅅䅁䙁䅁䅁睁䵁䅁䅁兂䅁䅁䅁偷㝔䅑䅯睱䅁䅁䅯兏䅁䅁䅯睂䅅䅁䅅䅁䉁䅁䅁权䭁允䅁䍄䉁䅁䅁䅃䅁䅁䅍䅁䅁䅁䅕䅁䅁䩁䝪ぃ䭅䉁䅧䅁䙁䅁䅁䅁元硺䉖权䅂䅁䅁权流䅁䅁权䕁䅁䅋权䉁䅁䅁允䅁䅁䅅䅁䙁䵁ㅐ䙋偹水䅤䍄䉁䅁䅁兂䅁䅁䅍䅄䅁䅁䅕䅁䅁䭧浺歒䭅䥁䄴䅁䭁䑁䅷䅁䭁䅁䉣䅁䉁䅁䅁允䅁䅁䅕捍湗㑑砰啈䵉䅉䅅䅁䥁䅁䅁睁䅁䅁䅁兂䅁䅁䅁䵭䱙兑䅯䅇䅁䅁䅕䅁䅁䩁偄商䭅䑁䄰䅁䭁䍁䅙䅁䭁䅁䅑潁䭁䅁䅅䅁䉁䅁䅁允䅁䅁䅕歲桦桥坔䕙䵁䅉䅅䅁䙁䅁䅁睁䵁䅁䅁兂䅁䅁䅁住佒兑䅯其䅁䅁䅯䅏䅁䅁䅯睂䅅䅁䅅䅁䉁䅁䅁兂䅁䅁䅁䅁䅁䅁杷允䅁䅁䅕䅁䑁䅁䅷䅁䙁䅁䅁䵁䅃水䉂权捃䅁䅁权䱂䅁䅁权䡁允䅁允䅁䅁䅅䅁䙁䅁䅁䅁䅁䅁䅁䍄䉁䅁䅁䅃䅁䅁䅍䅁䅁䅁䅕䅁䅁䩁䝪ぃ䭅䉁䅧䅁䙁䅁䅁䅁元硺䉖权䝂䅁䅁权流䅁䅁权䕁䅁䅋权䉁䅁䅁允䅁䅁䅅䅁䙁䕁桪桥畓㍍䅆䍄䉁䅁䅁兂䅁䅁䅍䅄䅁䅁䅕䅁䅁䅁乓ご䭅䱁䅑䅁䭁䑁䅑䅁䭁䅁䉣䅁䉁䅁䅁允䅁䅁䅕䅁䅁䅁䅁䅁䵁䅉䅅䅁䥁䅁䅁睁䅁䅁䅁兂䅁䅁䅁䵭䱙兑䅯䅇䅁䅁䅕䅁䅁䩁偄商䭅䕁䅧䅁䭁䍁䅙䅁䭁䅁䅑潁䭁䅁䅅䅁䉁䅁䅁允䅁䅁䅕捺䵺䵺べ啦䵁䅉䅅䅁䙁䅁䅁睁䵁䅁䅁兂䅁䅁䵄祑愲兑䅯䅬䅁䅁䅯兑䅁䅁䅯睂䅅䅁䅅䅁䉁䅁䅁权䅁䅁䅁䍄䉁䅁䅁䅃䅁䅁䅍䅁䅁䅁䅕䅁䅁䩁䝪ぃ䭅䉁䅧䅁䙁䅁䅁䅁元硺䉖权䩂䅁䅁权流䅁䅁权䕁䅁䅋权䉁䅁䅁允䅁䅁䅅䅁䙁䭁睒児塲㍐䄹䍄䉁䅁䅁兂䅁䅁䅍䅄䅁䅁䅕䅁䅁䵁い〫䭁䩁䅉䅁䭁䕁䅑䅁䭁䅁䉣䅁䉁䅁䅁允䅁䅁䅕楳獨㕦⭁歁䵉䅉䅅䅁䙁䅁䅁睁䵁䅁䅁兂䅁䅁䅁䥂倱兑䅯睹䅁䅁䅯䅑䅁䅁䅯睂䅅䅁䅅䅁䉁䅁䅁兂䅁䅁䅁䅁䅁䅁杷允䅁䅁䅧䅁䑁䅁䅁䅁䙁䅁䅁䅁奃杸䉴权奁䅁䅁兂䅁䅁䅁䴷嘴兑䅯兎䅁䅁䅯杊䅁䅁䅯䅂䍁䅧䅯允䅁䅁䅅䅁䉁䅁䅁兂乄䵺䵺䥺均䅑杷允䅁䅁䅕䅁䑁䅁䅷䅁䙁䅁䅁䅁灂唸䈵权煄䅁䅁权䙂䅁䅁权䡁允䅁允䅁䅁䅅䅁䙁䙁䜰䈸䵎㥳⼴䍄䉁䅁䅁兂䅁䅁䅍䅄䅁䅁䅕䅁䅁䅁乓ご䭅䵁䅯䅁䭁䑁䅳䅁䭁䅁䉣䅁䉁䅁䅁允䅁䅁䅕䅁䅁䅁䅁䅁䵁䅉䅅䅁䙁䅁䅁睁䵁䅁䅁兂䅁䅁䅃佲䝚兑䅯术䅁䅁䅯李䅁䅁䅯睂䅅䅁䅅䅁䉁䅁䅁兂䅁䅁䅁䅁䅁䅁杷允䅁䅁䅕䅁䑁䅁䅷䅁䙁䅁䅁䅁啂欱䈵权敃䅁䅁权㥁䅁䅁权䡁允䅁允䅁䅁䅅䅁䙁䥁䥓卨䙹偢⽯䍄䉁䅁䅁䅃䅁䅁䅍䅁䅁䅁䅕䅁䅁䩁䝪ぃ䭅䉁䅧䅁䙁䅁䅁䅁睄桺䉖权獁䅁䅁权流䅁䅁权䕁䅁䅋权䉁䅁䅁允䅁䅁䅅䅁䙁偁潙䥘䌯填䅒䍄䉁䅁䅁兂䅁䅁䅍䅄䅁䅁䅕䅁䅁䍁潁唫䭁乁䅯䅁䭁䅁䅍䅁䭁䅁䉣䅁䉁䅁䅁允䅁䅁䅕兙共睷噘樲䴸䅉䅅䅁䥁䅁䅁睁䅁䅁䅁兂䅁䅁䅁䵭䱙兑䅯䅇䅁䅁䅕䅁䅁偁佄商䭅䍁䄸䅁䭁䍁䅙䅁䭁䅁䅑潁䭁䅁䅅䅁䉁䅁䅁允䅁䅁䅕体㙆䭆爴正䵁䅉䅅䅁䥁䅁䅁睁䅁䅁䅁兂䅁䅁䅁䵭䱙兑䅯䅇䅁䅁䅕䅁䅁偁佄商䭅䕁䅧䅁䭁䍁䅙䅁䭁䅁䅑潁䭁䅁䅅䅁䉁䅁䅁允䅁䅁䅕䡰㥁瑃㉣啮䵁䅉䅅䅁䥁䅁䅁睁䅁䅁䅁兂䅁䅁䅁䵭䱙兑䅯䅇䅁䅁䅕䅁䅁偁佄商䭅䑁䅅䅁䭁䍁䅙䅁䭁䅁䅑潁䭁䅁䅅䅁䉁䅁䅁允䅁䅁䅕㘱睎児⽲啣䵁䅉䅅䅁䙁䅁䅁睁䵁䅁䅁兂䅁䅁䅁住佒兑䅯杚䅁䅁䅯免䅁䅁䅯睂䅅䅁䅅䅁䉁䅁䅁权橁允䅁䍄䉁䅁䅁兂䅁䅁䅍䅄䅁䅁䅕䅁䅁䭁䩄〫䭁䩁䅁䅁䭁䑁䄸䅁䭁䅁䉣䅁䉁䅁䅁允䅁䅁䅯权䅅䅁杷允䅁䅁䅧䅁䑁䅁䅁䅁䙁䅁䅁䅁奃杸䉴权奁䅁䅁兂䅁䅁䅁䴸嘴兑䅯杌䅁䅁䅯杊䅁䅁䅯䅂䍁䅧䅯允䅁䅁䅅䅁䉁䅁䅁兂乄䵺䵺䥺へ䅑杷允䅁䅁䅕䅁䑁䅁䅷䅁䙁䅁䅁䅁䕁啪䈹权浂䅁䅁权㍁䅁䅁权䡁允䅁允䅁䅁䅅䅁䭁䉁䉑䅁䵁䅉䅅䅁䥁䅁䅁睁䅁䅁䅁兂䅁䅁䅁䵭䱙兑䅯䅇䅁䅁䅕䅁䅁偁佄商䭅䑁䅍䅁䭁䍁䅙䅁䭁䅁䅑潁䭁䅁䅅䅁䉁䅁䅁允䅁䅁䅕㑈牘払⭨步䵁䅉䅅䅁䙁䅁䅁睁䵁䅁䅁兂䅁䅁䅁䵑㜳䅑䅯睹䅁䅁䅯睁䅁䅁䅯睂䅅䅁䅅䅁䉁䅁䅁兂灄㘳瀲祩十䅑杷允䅁䅁䅕䅁䑁䅁䅷䅁䙁䅁䅁䅁乂ㅈ䉂权佃䅁䅁权䉂䅁䅁权䡁允䅁允䅁䅁䅅䅁䙁䭁ね䑪䙵硪䌹䍄䉁䅁䅁兂䅁䅁䅍䅄䅁䅁䅕䅁䅁䡧睄歔䭅䵁䅍䅁䭁䑁䅑䅁䭁䅁䉣䅁䉁䅁䅁允䅁䅁䅕䅁䅁䅁䅁䅁䵁䅉䅅䅁䥁䅁䅁睁䅁䅁䅁兂䅁䅁䅁䵭䱙兑䅯䅇䅁䅁䅕䅁䅁偁佄商䭅䑁䅫䅁䭁䍁䅙䅁䭁䅁䅑潁䭁䅁䅅䅁䉁䅁䅁允䅁䅁䅕呣䬰㘱䕐䕦䵁䅉䅅䅁䥁䅁䅁睁䅁䅁䅁兂䅁䅁䅁䵭䱙兑䅯䅇䅁䅁䅕䅁䅁偁佄商䭅䑁䅯䅁䭁䍁䅙䅁䭁䅁䅑潁䭁䅁䅅䅁䉁䅁䅁允䅁䅁䅕硥畓⭒祇啦䵁䅉䅅䅁䥁䅁䅁睁䅁䅁䅁兂䅁䅁䅁䵭䱙兑䅯睋䅁䅁䅕䅁䅁䑁偪商䭅䕁䅧䅁䭁䍁䅙䅁䭁䅁䅑潁䭁䅁䅅䅁䉁䅁䅁允䅁䅁䄴䅂䅁䑁䅅䅁䵁䅉䅅䅁䙁䅁䅁睁䵁䅁䅁兂䅁䅁䅃楡倵兑䅯兰䅁䅁䅯䅐䅁䅁䅯睂䅅䅁䅅䅁䉁䅁䅁睂䅁䅁䅁䑉汮䅑杷允䅁䅁䅧䅁䑁䅁䅁䅁䙁䅁䅁䅁奃杸䉴权奁䅁䅁兂䅁䅁䅁䴫嘴兑䅯䅑䅁䅁䅯杊䅁䅁䅯䅂䍁䅧䅯允䅁䅁䅅䅁䉁䅁䅁杄䭁䅁䅁睎畁䑁䅧䅏䅁䅁杷允䅁䅁䅕䅁䑁䅁䅷䅁䙁䅁䅁䅁癃䕰䈹权慄䅁䅁权祁䅁䅁权䡁允䅁允䅁䅁䅅䅁䙁䅁䅁䅁䅁䅁䅁䍄䉁䅁䅁兂䅁䅁䅍䅄䅁䅁䅕䅁䅁䍁潁唫䭁䩁䅁䅁䭁䑁䅯䅁䭁䅁䉣䅁䉁䅁䅁允䅁䅁䅯权䅅䅁杷允䅁䅁䅕䅁䑁䅁䅷䅁䙁䅁䅁䥁㝁啗䈹权元䅁䅁权ぁ䅁䅁权䡁允䅁允䅁䅁䅅䅁䭁䅁䉯䅁䵁䅉䅅䅁䙁䅁䅁睁䵁䅁䅁兂䅁䅁䅁䵙㝲䅑䅯杚䅁䅁䅯兔䅁䅁䅯睂䅅䅁䅅䅁䉁䅁䅁权楁允䅁䍄䉁䅁䅁兂䅁䅁䅍䅄䅁䅁䅕䅁䅁䕺瑍歭䭅䩁䅧䅁䭁䍁䄸䅁䭁䅁䉣䅁䉁䅁䅁允䅁䅁䅕䅁䅁䅁䅁䅁䵁䅉䅅䅁䥁䅁䅁睁䅁䅁䅁兂䅁䅁䅁䵭䱙兑䅯䅇䅁䅁䅕䅁䅁偁佄商䭅䕁䅁䅁䭁䍁䅙䅁䭁䅁䅑潁䭁䅁䅅䅁䉁䅁䅁允䅁䅁䅕歲桦桥敔啨䵁䅉䅅䅁䙁䅁䅁睁䵁䅁䅁兂䅁䅁䅁䡫㑢䅑䅯䄫䅁䅁䅯䅍䅁䅁䅯睂䅅䅁䅅䅁䉁䅁䅁兂䅁䅁䅁䅁䅁䅁杷允䅁䅁䅕䅁䑁䅁䅷䅁䙁䅁䅁䅁扂䕍䈹权佃䅁䅁权ㅁ䅁䅁权䡁允䅁允䅁䅁䅅䅁䙁䅁䅁䅁䅁䅁䅁䍄䉁䅁䅁兂䅁䅁䅍䅄䅁䅁䅕䅁䅁䥷楄䕕䭅䵁䅕䅁䭁䕁䅷䅁䭁䅁䉣䅁䉁䅁䅁允䅁䅁䅕乢䵑橯㙆稸䴸䅉䅅䅁䥁䅁䅁睁䅁䅁䅁兂䅁䅁䅁䵭䱙兑䅯䅇䅁䅁䅕䅁䅁偁佄商䭅䑁䄰䅁䭁䍁䅙䅁䭁䅁䅑潁䭁䅁䅅䅁䉁䅁䅁允䅁䅁䅕䘷㑇潈扗啩䵁䅉䅅䅁䙁䅁䅁睁䵁䅁䅁兂䅁䅁䅁摪但兑䅯睷䅁䅁䅯睍䅁䅁䅯睂䅅䅁䅅䅁䉁䅁䅁兂䅁䅁䅁䅁䅁䅁杷允䅁䅁䅧䅁䑁䅁䅁䅁䙁䅁䅁䅁奃杸䉴权奁䅁䅁兂䅁䅁䅁䴸嘴兑䅯李䅁䅁䅯杊䅁䅁䅯䅂䍁䅧䅯允䅁䅁䅅䅁䉁䅁䅁兂䭁㘱睎晐䴶䅑杷允䅁䅁䅕䅁䑁䅁䅷䅁䙁䅁䅁䅁睂癹䅴权㡄䅁䅁权㍁䅁䅁权䡁允䅁允䅁䅁䅅䅁䙁䅁䅁䅁䅁䅁䅁䍄䉁䅁䅁䅃䅁䅁䅍䅁䅁䅁䅕䅁䅁䩁䝪ぃ䭅䙁䅉䅁䙁䅁䅁䅁㡁硺䉖权㍁䅁䅁权流䅁䅁权䕁䅁䅋权䉁䅁䅁允䅁䅁䅅䅁佁䅁䅷䅁硁䑁䅅兏畁䑁䅫䅁䵁䅉䅅䅁䙁䅁䅁睁䵁䅁䅁兂䅁䅁䅁䍉㕪䅑䅯䅴䅁䅁䅯兓䅁䅁䅯睂䅅䅁䅅䅁䉁䅁䅁兂䅁䥁啂浃積村杷允䅁䅁䅕䅁䑁䅁䅷䅁䙁䅁䅁䥁㝁啗䈹权歄䅁䅁权䑂䅁䅁权䡁允䅁允䅁䅁䅅䅁䙁䡁䑉瑶樰眲䅸䍄䉁䅁䅁兂䅁䅁䅍䅄䅁䅁䅕䅁䅁䡁䭄〫䭁乁䅧䅁䭁䕁䅷䅁䭁䅁䉣䅁䉁䅁䅁允䅁䅁䅕癰䱫㑚〰樵䴸䅉䅅䅁䙁䅁䅁睁䵁䅁䅁兂䅁䅁䅃楡倵兑䅯朱䅁䅁䅯睏䅁䅁䅯睂䅅䅁䅅䅁䉁䅁䅁兂䅁䅁䅁䅁䅁䅁杷允䅁䅁䅧䅁䑁䅁䅁䅁䙁䅁䅁䅁奃杸䉴权奁䅁䅁兂䅁䅁䅁䴸嘴兑䅯兑䅁䅁䅯杊䅁䅁䅯䅂䍁䅧䅯允䅁䅁䅅䅁䉁䅁䅁兂穁積積㍍升䅑杷允䅁䅁䅕䅁䑁䅁䅷䅁䙁䅁䅁䥁獃欵䉚权慃䅁䅁权癁䅁䅁权䡁允䅁允䅁䅁䅅䅁䙁䅁䅁䅁䅁䅁䅁䍄䉁䅁䅁䅃䅁䅁䅍䅁䅁䅁䅕䅁䅁䩁䝪ぃ䭅䙁䅧䅁䙁䅁䅁䅁㡁硺䉖权穁䅁䅁权流䅁䅁权䕁䅁䅋权䉁䅁䅁允䅁䅁䅅䅁佁䅁䅯䅁硁䍁䄴䅎㉁䅁䅁䍄䉁䅁䅁兂䅁䅁䅍䅄䅁䅁䅕䅁䅁䵁い〫䭁偁䅙䅁䭁䕁䅧䅁䭁䅁䉣䅁䉁䅁䅁允䅁䅁䅕戸久敌灷歈䵁䅉䅅䅁䙁䅁䅁睁䵁䅁䅁兂䅁䅁䅃楡倵兑䅯䅮䅁䅁䅯䅌䅁䅁䅯睂䅅䅁䅅䅁䉁䅁䅁兂䅁䅁䅁䅁䅁䅁杷允䅁䅁䅕䅁䑁䅁䅷䅁䙁䅁䅁䥁獃欵䉚权啃䅁䅁权祁䅁䅁权䡁允䅁允䅁䅁䅅䅁䭁䍁䉧䅁䵁䅉䅅䅁䙁䅁䅁睁䵁䅁䅁兂䅁䅁䅁晡但兑䅯睱䅁䅁䅯兓䅁䅁䅯睂䅅䅁䅅䅁䉁䅁䅁权䭁允䅁䍄䉁䅁䅁兂䅁䅁䅍䅄䅁䅁䅕䅁䅁䝁确歔䭅䱁䅍䅁䭁䑁䅣䅁䭁䅁䉣䅁䉁䅁䅁允䅁䅁䅕䅁䅁䅁䅁䅁䵁䅉䅅䅁䙁䅁䅁睁䵁䅁䅁兂䅁䅁䅁䤴㑈䅑䅯䅯䅁䅁䅯兓䅁䅁䅯睂䅅䅁䅅䅁䉁䅁䅁兂畂㑺穉焯灁䅑杷允䅁䅁䅕䅁䑁䅁䅷䅁䙁䅁䅁䅁䅂智䅴权权䅁䅁权㉁䅁䅁权䡁允䅁允䅁䅁䅅䅁䙁佁䉦㙋武䍱䄹䍄䉁䅁䅁兂䅁䅁䅍䅄䅁䅁䅕䅁䅁䱧湃ご䭅偁䅁䅁䭁䕁䅷䅁䭁䅁䉣䅁䉁䅁䅁允䅁䅁䅕䝒楂爴㝌歌䵁䅉䅅䅁䥁䅁䅁睁䅁䅁䅁兂䅁䅁䅁䵭䱙兑䅯䅇䅁䅁䅕䅁䅁偁佄商䭅䕁䅉䅁䭁䍁䅙䅁䭁䅁䅑潁䭁䅁䅅䅁䉁䅁䅁允䅁䅁䅕瑃橥䑣朳䕰䵁䅉䅅䅁䙁䅁䅁睁䵁䅁䅁兂䅁䅁䅃䝑偖兑䅯睱䅁䅁䅯睎䅁䅁䅯睂䅅䅁䅅䅁䉁䅁䅁权䭁允䅁䍄䉁䅁䅁䅃䅁䅁䅍䅁䅁䅁䅕䅁䅁䩁䝪ぃ䭅䉁䅧䅁䙁䅁䅁䅁獄桺䉖权獁䅁䅁权流䅁䅁权䕁䅁䅋权䉁䅁䅁允䅁䅁䅅䅁䙁䅁塲㍯㥁湹䅚䍄䉁䅁䅁䅃䅁䅁䅍䅁䅁䅁䅕䅁䅁䩁䝪ぃ䭅䉁䅧䅁䙁䅁䅁䅁獄桺䉖权硁䅁䅁权流䅁䅁权䕁䅁䅋权䉁䅁䅁允䅁䅁䅅䅁䙁䍁捬㡪ㅌ䡳䅊䍄䉁䅁䅁兂䅁䅁䅍䅄䅁䅁䅕䅁䅁䙁坔歔䭅偁䅁䅁䭁䕁䅧䅁䭁䅁䉣䅁䉁䅁䅁允䅁䅁䅕䅁䅁䅁䅁䅁䵁䅉䅅䅁䥁䅁䅁睁䅁䅁䅁兂䅁䅁䅁䵭䱙兑䅯䅇䅁䅁䅕䅁䅁佁佺商䭅䑁䅧䅁䭁䍁䅙䅁䭁䅁䅑潁䭁䅁䅅䅁䉁䅁䅁允䅁䅁䅕㡪ㅌ䙋牸啥䵁䅉䅅䅁䙁䅁䅁睁䵁䅁䅁兂䅁䅁䅃ㅏ偬兑䅯杁䅅䅁䅯杌䅁䅁䅯睂䅅䅁䅅䅁䉁䅁䅁兂䅁䅁䅁䅁䅁䅁杷允䅁䅁䅧䅁䑁䅁䅁䅁䙁䅁䅁䅁奃杸䉴权奁䅁䅁兂䅁䅁䅁䴷嘴兑䅯睐䅁䅁䅯杊䅁䅁䅯䅂䍁䅧䅯允䅁䅁䅅䅁䉁䅁䅁兂歃䑣䬰㠱㝤䅑杷允䅁䅁䅕䅁䑁䅁䅷䅁䙁䅁䅁䅁啂欱䈵权歄䅁䅁权癁䅁䅁权䡁允䅁允䅁䅁䅅䅁䙁䅁䅁䅁䅁䅁䅁䍄䉁䅁䅁兂䅁䅁䅍䅄䅁䅁䅕䅁䅁䑧婴ご䭅偁䅯䅁䭁䅁䅍䅁䭁䅁䉣䅁䉁䅁䅁允䅁䅁䅕浬欶娶硉啔䵉䅉䅅䅁䙁䅁䅁睁䵁䅁䅁兂䅁䅁䅁剔儹兑䅯䄶䅁䅁䅯睁䅁䅁䅯睂䅅䅁䅅䅁䉁䅁䅁兂浃䵏䭮浒㥯䅑杷允䅁䅁䅕䅁䑁䅁䅷䅁䙁䅁䅁䵁䑸婌䉰权硃䅁䅁权硁䅁䅁权䡁允䅁允䅁䅁䅅䅁䙁䅁䅁䅁䅁䅁䅁䍄䉁䅁䅁兂䅁䅁䅍䅄䅁䅁䅕䅁䅁䝁䭄〫䭁乁䅉䅁䭁䅁䅍䅁䭁䅁䉣䅁䉁䅁䅁允䅁䅁䅕䰰䱺祱坩歍䵁䅉䅅䅁䥁䅁䅁睁䅁䅁䅁兂䅁䅁䅁䵭䱙兑䅯䅇䅁䅁䅕䅁䅁佁佺商䭅䑁䅣䅁䭁䍁䅙䅁䭁䅁䅑潁䭁䅁䅅䅁䉁䅁䅁允䅁䅁䅕敨剴䉵䨶䕦䵁䅉䅅䅁䙁䅁䅁睁䵁䅁䅁兂䅁䅁䅃䭳偤兑䅯睲䅁䅁䅯䅏䅁䅁䅯睂䅅䅁䅅䅁䉁䅁䅁兂䅁䅁䅁䅁䅁䅁杷允䅁䅁䅕䅁䑁䅁䅷䅁䙁䅁䅁䅁乂ㅈ䉂权慄䅁䅁权䙂䅁䅁权䡁允䅁允䅁䅁䅅䅁䙁䥁䔳䍗硶⬶⽅䍄䉁䅁䅁䅃䅁䅁䅍䅁䅁䅁䅕䅁䅁䩁䝪ぃ䭅䉁䅧䅁䙁䅁䅁䅁獄桺䉖权㝁䅁䅁权流䅁䅁权䕁䅁䅋权䉁䅁䅁允䅁䅁䅅䅁䙁䝁浚浚浚潎䅂䍄䉁䅁䅁兂䅁䅁䅍䅄䅁䅁䅕䅁䅁䝁䭄〫䭁䩁䅉䅁䭁䍁䄴䅁䭁䅁䉣䅁䉁䅁䅁允䅁䅁䅕䅁䅁䅁䅁䅁䵁䅉䅅䅁䙁䅁䅁睁䵁䅁䅁兂䅁䅁䅁晡但兑䅯杁䅅䅁䅯䅍䅁䅁䅯睂䅅䅁䅅䅁䉁䅁䅁兂䅁䅁䅁䅁䅁䅁杷允䅁䅁䅧䅁䑁䅁䅁䅁䙁䅁䅁䅁奃杸䉴权奁䅁䅁兂䅁䅁䅁䴷嘴兑䅯児䅁䅁䅯杊䅁䅁䅯䅂䍁䅧䅯允䅁䅁䅅䅁䉁䅁䅁兂慃婭婭坭䙥䅑杷允䅁䅁䅕䅁䑁䅁䅷䅁䙁䅁䅁䥁煂歌䈹权千䅁䅁权㥁䅁䅁权䡁允䅁允䅁䅁䅅䅁䙁䡁㍤䭴㍰獣䉚䍄䉁䅁䅁兂䅁䅁䅍䅄䅁䅁䅕䅁䅁䥷楄䕕䭅乁䅯䅁䭁䑁䄰䅁䭁䅁䉣䅁䉁䅁䅁允䅁䅁䅕䅁䅁䅁䅁䅁䵁䅉䅅䅁䙁䅁䅁睁䵁䅁䅁兂䅁䅁䅁䡫㑢䅑䅯其䅁䅁䅯睐䅁䅁䅯睂䅅䅁䅅䅁䉁䅁䅁兂歁晏䍇䍨卂䅑杷允䅁䅁䅧䅁䑁䅁䅁䅁䙁䅁䅁䅁奃杸䉴权奁䅁䅁兂䅁䅁䅁䴷嘴兑䅯兓䅁䅁䅯杊䅁䅁䅯䅂䍁䅧䅯允䅁䅁䅅䅁䉁䅁䅁兂䙃ㄶ㑇案坹䅑杷允䅁䅁䅕䅁䑁䅁䅷䅁䙁䅁䅁䅁乂ㅈ䉂权獄䅁䅁权䝂䅁䅁权䡁允䅁允䅁䅁䅅䅁䙁䑁䵮呴空睔䅒䍄䉁䅁䅁兂䅁䅁䅍䅄䅁䅁䅕䅁䅁䍁潁唫䭁䭁䅍䅁䭁䑁䅫䅁䭁䅁䉣䅁䉁䅁䅁允䅁䅁䅕䅁䅁䅸硔け䵉䅉䅅䅁䥁䅁䅁睁䅁䅁䅁兂䅁䅁䅁䵭䱙兑䅯䅇䅁䅁䅕䅁䅁佁佺商䭅䕁䅳䅁䭁䍁䅙䅁䭁䅁䅑潁䭁䅁䅅䅁䉁䅁䅁允䅁䅁䅕硥畓⭒版ぬ䵁䅉䅅䅁䙁䅁䅁睁䵁䅁䅁兂䅁䅁䅁乖佚兑䅯兺䅁䅁䅯杒䅁䅁䅯睂䅅䅁䅅䅁䉁䅁䅁兂あ歗塵夹睐睶杷允䅁䅁䅧䅁䑁䅁䅁䅁䙁䅁䅁䅁奃杸䉴权奁䅁䅁兂䅁䅁䅁䴷嘴兑䅯材䅁䅁䅯杊䅁䅁䅯䅂䍁䅧䅯允䅁䅁䅅䅁䉁䅁䅁兂䥂場啯癲娶䅑杷允䅁䅁䅕䅁䑁䅁䅷䅁䙁䅁䅁䅁䅄倹䅴权浂䅁䅁权䡂䅁䅁权䡁允䅁允䅁䅁䅅䅁䭁䅁䈸䅁䵁䅉䅅䅁䙁䅁䅁睁䵁䅁䅁兂䅁䅁䅃偣佂兑䅯睰䅁䅁䅯䅏䅁䅁䅯睂䅅䅁䅅䅁䉁䅁䅁权䭁允䅁䍄䉁䅁䅁䅃䅁䅁䅍䅁䅁䅁䅕䅁䅁䩁䝪ぃ䭅䉁䅧䅁䙁䅁䅁䅁獄桺䉖权䭂䅁䅁权流䅁䅁权䕁䅁䅋权䉁䅁䅁允䅁䅁䅅䅁䙁䉁䘫ㄶ㑇䩳䄹䍄䉁䅁䅁兂䅁䅁䅍䅄䅁䅁䅕䅁䅁䝁䭄〫䭁偁䅙䅁䭁䑁䄰䅁䭁䅁䉣䅁䉁䅁䅁允䅁䅁䅕䍷㤰䙷潊䐸䴸䅉䅅䅁䙁䅁䅁睁䵁䅁䅁兂䅁䅁䅁䵣㝲䅑䅯䅴䅁䅁䅯兒䅁䅁䅯睂䅅䅁䅅䅁䉁䅁䅁兂䅁䉁㡁㉌奸村杷允䅁䅁䅕䅁䑁䅁䅷䅁䙁䅁䅁䅁睂癹䅴权㝃䅁䅁权䕂䅁䅁权䡁允䅁允䅁䅁䅅䅁䙁䅁䅁䅁䅁䅁䅁䍄䉁䅁䅁兂䅁䅁䅍䅄䅁䅁䅕䅁䅁䕁昰䕕䭅䅁䉉䅁䭁䍁䄴䅁䭁䅁䉣䅁䉁䅁䅁允䅁䅁䅕䅁䅁䅁䅁䅁䵁䅉䅅䅁䙁䅁䅁睁䵁䅁䅁兂䅁䅁䅁摪但兑䅯䅮䅁䅁䅯䅑䅁䅁䅯睂䅅䅁䅅䅁䉁䅁䅁兂楃潪䅴偸䩰䅑杷允䅁䅁䅕䅁䑁䅁䅷䅁䙁䅁䅁䅁㝂啌䈹权权䅁䅁权乂䅁䅁权䡁允䅁允䅁䅁䅅䅁䙁偁穆灆䕒桫䅤䍄䉁䅁䅁䅃䅁䅁䅍䅁䅁䅁䅕䅁䅁䩁䝪ぃ䭅䉁䅧䅁䙁䅁䅁䅁獄桺䉖权乂䅁䅁权流䅁䅁权䕁䅁䅋权䉁䅁䅁允䅁䅁䅅䅁䙁䍁捬㡪ㅌ䭊䅆䍄䉁䅁䅁兂䅁䅁䅍䅄䅁䅁䅕䅁䅁䉁䉃䔫䭁䵁䅣䅁䭁䑁䅷䅁䭁䅁䉣䅁䉁䅁䅁允䅁䅁䅕䅁䅁㡩㉑歇䵉䅉䅅䅁䙁䅁䅁睁䵁䅁䅁兂䅁䅁䅄佧兊兑䅯䅭䅁䅁䅯䅑䅁䅁䅯睂䅅䅁䅅䅁䉁䅁䅁兂㡁爯併瑯䅋兑杷允䅁䅁䅧䅁䑁䅁䅁䅁䙁䅁䅁䅁奃杸䉴权兂䅁䅁兂䅁䅁䅁䵐嘸兑䅯杓䅁䅁䅯杊䅁䅁䅯䅂䍁䅧䅯允䅁䅁䅅䅁䉁䅁䅁杄䭁䅁䅁李畁䑁䅫李䅁䅁杷允䅁䅁䅕䅁䑁䅁䅷䅁䙁䅁䅁䥁獃欵䉚权癃䅁䅁权䑁䅁䅁权䡁允䅁允䅁䅁䅅䅁䙁佁⼸硧䱹敇⽷䍄䉁䅁䅁兂䅁䅁䅍䅄䅁䅁䅕䅁䅁䝁确歔䭅䵁䅣䅁䭁䕁䅉䅁䭁䅁䉣䅁䉁䅁䅁允䅁䅁䅕㥣佶晴栫㠵䵅䅉䅅䅁䥁䅁䅁睁䅁䅁䅁兂䅁䅁䅁䵭䱙兑䅯䅇䅁䅁䅕䅁䅁偁佪商䭅䍁䄸䅁䭁䍁䅙䅁䭁䅁䅑潁䭁䅁䅅䅁䉁䅁䅁允䅁䅁䄴权䅁䑁䅅杌㉁䑁䅑䅁䵁䅉䅅䅁䙁䅁䅁睁䵁䅁䅁兂䅁䅁䅃ㅏ偬兑䅯䅫䅁䅁䅯䅔䅁䅁䅯睂䅅䅁䅅䅁䉁䅁䅁权䭁允䅁䍄䉁䅁䅁兂䅁䅁䅍䅄䅁䅁䅕䅁䅁䱧湃ご䭅䵁䄰䅁䭁䕁䅅䅁䭁䅁䉣䅁䉁䅁䅁允䅁䅁䅯材䅅䅁杷允䅁䅁䅧䅁䑁䅁䅁䅁䙁䅁䅁䅁奃杸䉴权奁䅁䅁兂䅁䅁䅁䴫嘴兑䅯䅍䅁䅁䅯杊䅁䅁䅯䅂䍁䅧䅯允䅁䅁䅅䅁䉁䅁䅁杄䭁䅁䅁兎畁䑁䅣䅎䅁䅁杷允䅁䅁䅕䅁䑁䅁䅷䅁䙁䅁䅁䅁灂唸䈵权千䅁䅁权㝁䅁䅁权䡁允䅁允䅁䅁䅅䅁䙁䅁⭶噆汳⭬䉆䍄䉁䅁䅁兂䅁䅁䅍䅄䅁䅁䅕䅁䅁䝧畯ご䭅䩁䅙䅁䭁䑁䄰䅁䭁䅁䉣䅁䉁䅁䅁允䅁䅁䅕䩹穨偸猷欸䵅䅉䅅䅁䙁䅁䅁睁䵁䅁䅁兂䅁䅁䅃ㅏ偬兑䅯杺䅁䅁䅯杏䅁䅁䅯睂䅅䅁䅅䅁䉁䅁䅁兂䅁䅁䅁䅁䅁䅁杷允䅁䅁䅧䅁䑁䅁䅁䅁䙁䅁䅁䅁奃杸䉴权奁䅁䅁兂䅁䅁䅁䴫嘴兑䅯䅏䅁䅁䅯杊䅁䅁䅯䅂䍁䅧䅯允䅁䅁䅅䅁䉁䅁䅁杄䭁䅁䅁李畁䑁䅉杍䅁䅁杷允䅁䅁䅕䅁䑁䅁䅷䅁䙁䅁䅁䅁杁偋䅬权䱃䅁䅁权乂䅁䅁权䡁允䅁允䅁䅁䅅䅁䙁䥁䌯匹捨祄䅂䍄䉁䅁䅁兂䅁䅁䅍䅄䅁䅁䅕䅁䅁䝁确歔䭅䱁䅑䅁䭁䑁䅑䅁䭁䅁䉣䅁䉁䅁䅁允䅁䅁䅕䅁䅁䅁䅁䅁䵁䅉䅅䅁䙁䅁䅁睁䵁䅁䅁兂䅁䅁䅃䭳偤兑䅯䄲䅁䅁䅯兑䅁䅁䅯睂䅅䅁䅅䅁䉁䅁䅁兂奁佲礶䅵䩅䅑杷允䅁䅁䅕䅁䑁䅁䅷䅁䙁䅁䅁䥁䅂啚䈹权佃䅁䅁权畁䅁䅁权䡁允䅁允䅁䅁䅅䅁䙁䅁䅁䅁䅁䅁䅁䍄䉁䅁䅁䅃䅁䅁䅍䅁䅁䅁䅕䅁䅁䩁䝪ぃ䭅䉁䅧䅁䙁䅁䅁䅁㑄桺䉖权㙁䅁䅁权流䅁䅁权䕁䅁䅋权䉁䅁䅁允䅁䅁䅅䅁佁䅁䅯䅁穁䍁䄴兏㕁䅁䅁䍄䉁䅁䅁兂䅁䅁䅍䅄䅁䅁䅕䅁䅁䍁潁唫䭁䭁䅁䅁䭁䕁䅑䅁䭁䅁䉣䅁䉁䅁䅁允䅁䅁䅕䱌䑵楑牣䕄䵁䅉䅅䅁䙁䅁䅁睁䵁䅁䅁兂䅁䅁䅁䵙㝲䅑䅯杺䅁䅁䅯杍䅁䅁䅯睂䅅䅁䅅䅁䉁䅁䅁兂䅁䅁䅁䅁䅁䅁杷允䅁䅁䅕䅁䑁䅁䅷䅁䙁䅁䅁䅁扂䕍䈹权⽃䅁䅁权獁䅁䅁权䡁允䅁允䅁䅁䅅䅁䙁䅁䅁䅁䅁䅁䅁䍄䉁䅁䅁䅃䅁䅁䅍䅁䅁䅁䅕䅁䅁䩁䝪ぃ䭅䉁䅧䅁䙁䅁䅁䅁歄桺䉖权獁䅁䅁权流䅁䅁权䕁䅁䅋权䉁䅁䅁允䅁䅁䅅䅁佁䅁䄴䅁㑁䑁䅣䅍畁䑁䅑兎䅁䅁杷允䅁䅁䅕䅁䑁䅁䅷䅁䙁䅁䅁䅁啂欱䈵权奄䅁䅁权ㅁ䅁䅁权䡁允䅁允䅁䅁䅅䅁䙁䅁印砯啇睷䅒䍄䉁䅁䅁兂䅁䅁䅍䅄䅁䅁䅕䅁䅁䝁䭄〫䭁䥁䅳䅁䭁䑁䄴䅁䭁䅁䉣䅁䉁䅁䅁允䅁䅁䅕睘䉖乵牊戹䴸䅉䅅䅁䥁䅁䅁睁䅁䅁䅁兂䅁䅁䅁䵭䱙兑䅯䅇䅁䅁䅕䅁䅁偁佪商䭅䑁䅣䅁䭁䍁䅙䅁䭁䅁䅑潁䭁䅁䅅䅁䉁䅁䅁允䅁䅁䄴权䅁䑁䅍杌㍁䑁䅫䅁䵁䅉䅅䅁䙁䅁䅁睁䵁䅁䅁兂䅁䅁䅁䥅㑈䅑䅯睩䅁䅁䅯杒䅁䅁䅯睂䅅䅁䅅䅁䉁䅁䅁兂偃癷潕䥘匯睶杷允䅁䅁䅧䅁䑁䅁䅁䅁䙁䅁䅁䅁奃杸䉴权卂䅁䅁兂䅁䅁䅁䵉嘸兑䅯䅔䅁䅁䅯杊䅁䅁䅯䅂䍁䅧䅯允䅁䅁䅅䅁䉁䅁䅁杄䵁䅁䅁兌祁䍁䄴杍㕁䅁䅁䍄䉁䅁䅁兂䅁䅁䅍䅄䅁䅁䅕䅁䅁䱧湃ご䭅䱁䅑䅁䭁䕁䅙䅁䭁䅁䉣䅁䉁䅁䅁允䅁䅁䅕䅁橃䝧㉌ぢ䵉䅉䅅䅁䙁䅁䅁睁䵁䅁䅁兂䅁䅁䅃偣佂兑䅯睲䅁䅁䅯杍䅁䅁䅯睂䅅䅁䅅䅁䉁䅁䅁兂䅁䅁䅁䅁䅁䅁杷允䅁䅁䅧䅁䑁䅁䅁䅁䙁䅁䅁䅁奃杸䉴权奁䅁䅁兂䅁䅁䅁䴫嘴兑䅯睒䅁䅁䅯杊䅁䅁䅯䅂䍁䅧䅯允䅁䅁䅅䅁䉁䅁䅁杄䥁䅁䅁䅏畁䑁䅙䅁䵁䅉䅅䅁䙁䅁䅁睁䵁䅁䅁兂䅁䅁䅁䍉㕪䅑䅯睙䅁䅁䅯䅍䅁䅁䅯睂䅅䅁䅅䅁䉁䅁䅁兂䅁䅁䅁䅁䅁䅁杷允䅁䅁䅕䅁䑁䅁䅷䅁䙁䅁䅁䅁乃唰䈵权㥃䅁䅁权睁䅁䅁权䡁允䅁允䅁䅁䅅䅁䙁䅁䅁䅁䅁䅁䅁䍄䉁䅁䅁兂䅁䅁䅍䅄䅁䅁䅕䅁䅁䡁䭄〫䭁䥁䄴䅁䭁䑁䅅䅁䭁䅁䉣䅁䉁䅁䅁允䅁䅁䅕䅁䅁䅁䅁䅁䵁䅉䅅䅁䙁䅁䅁睁䵁䅁䅁兂䅁䅁䅁祥倱兑䅯睩䅁䅁䅯兔䅁䅁䅯睂䅅䅁䅅䅁䉁䅁䅁兂㙄潇㑆䱋卍䅑杷允䅁䅁䅕䅁䑁䅁䅷䅁䙁䅁䅁䅁扂䕍䈹权䕁允䅁权畁䅁䅁权䡁允䅁允䅁䅁䅅䅁䙁䅁䅁䅁䅁䅁䅁䍄䉁䅁䅁兂䅁䅁䅍䅄䅁䅁䅕䅁䅁䅁乓ご䭅䵁䄰䅁䭁䑁䄰䅁䭁䅁䉣䅁䉁䅁䅁允䅁䅁䅕䅁䅁䅁䅁䅁䵁䅉䅅䅁䙁䅁䅁睁䵁䅁䅁兂䅁䅁䅁偷㝔䅑䅯睰䅁䅁䅯睍䅁䅁䅯睂䅅䅁䅅䅁䉁䅁䅁权䭁允䅁䍄䉁䅁䅁兂䅁䅁䅍䅄䅁䅁䅕䅁䅁䕺瑍歭䭅䩁䅯䅁䭁䕁䅯䅁䭁䅁䉣䅁䉁䅁䅁允䅁䅁䅕䅁䅁䅁䅁䅁䵁䅉䅅䅁䥁䅁䅁睁䅁䅁䅁兂䅁䅁䅁䵭䱙兑䅯䅇䅁䅁䅕䅁䅁偁佪商䭅䕁䅫䅁䭁䍁䅙䅁䭁䅁䅑潁䭁䅁䅅䅁䉁䅁䅁允䅁䅁䄴权䅁䑁䅕杌ㅁ䑁䅉䅁䵁䅉䅅䅁䙁䅁䅁睁䵁䅁䅁兂䅁䅁䅁乖佚兑䅯䅮䅁䅁䅯䅏䅁䅁䅯睂䅅䅁䅅䅁䉁䅁䅁兂噄灮灐㑱剑䅷杷允䅁䅁䅕䅁䑁䅁䅷䅁䙁䅁䅁䅁灂唸䈵权䡄䅁䅁权⽁䅁䅁权䡁允䅁允䅁䅁䅅䅁䙁䅁䅁䅁䅁䅁䅁䍄䉁䅁䅁䅃䅁䅁䅍䅁䅁䅁䅕䅁䅁䩁䝪ぃ䭅䉁䅧䅁䙁䅁䅁䅁㑄桺䉖权䱂䅁䅁权流䅁䅁权䕁䅁䅋权䉁䅁䅁允䅁䅁䅅䅁佁䅁䅯䅁㍁䍁䄴睍穁䅁䅁䍄䉁䅁䅁兂䅁䅁䅍䅄䅁䅁䅕䅁䅁佁䉃䔫䭁䱁䅑䅁䭁䑁䅉䅁䭁䅁䉣䅁䉁䅁䅁允䅁䅁䅕䅁䅄牲奈䕍䵉䅉䅅䅁䙁䅁䅁睁䵁䅁䅁兂䅁䅁䅃佲䝚兑䅯杚䅁䅁䅯免䅁䅁䅯睂䅅䅁䅅䅁䉁䅁䅁权允允䅁䍄䉁䅁䅁兂䅁䅁䅍䅄䅁䅁䅕䅁䅁䕁乄〫䭁䅁䉁䅁䭁䑁䅯䅁䭁䅁䉣䅁䉁䅁䅁允䅁䅁䅯睐䅅䅁杷允䅁䅁䅧䅁䑁䅁䅁䅁䙁䅁䅁䅁奃杸䉴权奁䅁䅁兂䅁䅁䅁䴫嘴兑䅯兒䅁䅁䅯杊䅁䅁䅯䅂䍁䅧䅯允䅁䅁䅅䅁䉁䅁䅁杄䭁䅁䅁李畁䑁䅙兏䅁䅁杷允䅁䅁䅕䅁䑁䅁䅷䅁䙁䅁䅁䥁㝁啗䈹权浂䅁䅁权䭂䅁䅁权䡁允䅁允䅁䅁䅅䅁䭁䍁䉅䅁䵁䅉䅅䅁䙁䅁䅁睁䵁䅁䅁兂䅁䅁䅁祥倱兑䅯䅮䅁䅁䅯兎䅁䅁䅯睂䅅䅁䅅䅁䉁䅁䅁兂噄㉴橨㙗䘱䅑杷允䅁䅁䅧䅁䑁䅁䅁䅁䙁䅁䅁䅁奃杸䉴权奁䅁䅁兂䅁䅁䅁䴫嘴兑䅯䅐䅁䅁䅯杊䅁䅁䅯䅂䍁䅧䅯允䅁䅁䅅䅁䉁䅁䅁杄䭁䅁䅁李畁䑁䅍兎䅁䅁杷允䅁䅁䅕䅁䑁䅁䅷䅁䙁䅁䅁䅁啂欱䈵权啄䅁䅁权㙁䅁䅁权䡁允䅁允䅁䅁䅅䅁䙁䅁䅁䅁䅁䅁䅁䍄䉁䅁䅁䅃䅁䅁䅍䅁䅁䅁䅕䅁䅁䩁䝪ぃ䭅䉁䅧䅁䙁䅁䅁䅁㑄桺䉖权䭂䅁䅁权流䅁䅁权䕁䅁䅋权䉁䅁䅁允䅁䅁䅅䅁佁䅁䅯䅁穁䍁䄴兏㑁䅁䅁䍄䉁䅁䅁兂䅁䅁䅍䅄䅁䅁䅕䅁䅁䕺瑍歭䭅䝁䅙䅁䭁䕁䅫䅁䭁䅁䉣䅁䉁䅁䅁允䅁䅁䅯来䅁䅁杷允䅁䅁䅕䅁䑁䅁䅷䅁䙁䅁䅁䵁䅃水䉂权牃䅁䅁权䭂䅁䅁权䡁允䅁允䅁䅁䅅䅁䭁䅁䉯䅁䵁䅉䅅䅁䥁䅁䅁睁䅁䅁䅁兂䅁䅁䅁䵭䱙兑䅯䅇䅁䅁䅕䅁䅁偁佪商䭅䕁䄰䅁䭁䍁䅙䅁䭁䅁䅑潁䭁䅁䅅䅁䉁䅁䅁允䅁䅁䄴䅃䅁䑁䅫杌㑁䅁䅁䍄䉁䅁䅁兂䅁䅁䅍䅄䅁䅁䅕䅁䅁䑁歪歔䭅䱁䅍䅁䭁䑁䅑䅁䭁䅁䉣䅁䉁䅁䅁允䅁䅁䅕䅁䅁䅁䅁䅁䵁䅉䅅䅁䥁䅁䅁睁䅁䅁䅁兂䅁䅁䅁䵭䱙兑䅯䅇䅁䅁䅕䅁䅁䡁剄商䭅䍁䅷䅁䭁䍁䅙䅁䭁䅁䅑潁䭁䅁䅅䅁䉁䅁䅁允䅁䅁䅕䴸䉑䩆捎歬䵁䅉䅅䅁䙁䅁䅁睁䵁䅁䅁兂䅁䅁䅁祥倱兑䅯䅹䅁䅁䅯杍䅁䅁䅯睂䅅䅁䅅䅁䉁䅁䅁兂䅁䅁䅁䅁䅁䅁杷允䅁䅁䅕䅁䑁䅁䅷䅁䙁䅁䅁䅁扂䕍䈹权佄䅁䅁权祁䅁䅁权䡁允䅁允䅁䅁䅅䅁䙁䅁䅁䅁䅁䅁䅁䍄䉁䅁䅁兂䅁䅁䅍䅄䅁䅁䅕䅁䅁䝁确歔䭅䱁䅅䅁䭁䍁䄴䅁䭁䅁䉣䅁䉁䅁䅁允䅁䅁䅕䅁䅁䅁䅁䅁䵁䅉䅅䅁䙁䅁䅁睁䵁䅁䅁兂䅁䅁䅁㙲偒兑䅯䅴䅁䅁䅯睏䅁䅁䅯睂䅅䅁䅅䅁䉁䅁䅁兂䅁乧歃樰坨村杷允䅁䅁䅕䅁䑁䅁䅷䅁䙁䅁䅁䅁乂ㅈ䉂权獄䅁䅁权䅂䅁䅁权䡁允䅁允䅁䅁䅅䅁䙁䵁㈱灁㉡䑊䅂䍄䉁䅁䅁䅃䅁䅁䅍䅁䅁䅁䅕䅁䅁䩁䝪ぃ䭅䙁䅧䅁䙁䅁䅁䅁䅂到䉖权ぁ䅁䅁权流䅁䅁权䕁䅁䅋权䉁䅁䅁允䅁䅁䅅䅁䭁䍁䅙䅁䵁䅉䅅䅁䙁䅁䅁睁䵁䅁䅁兂䅁䅁䅁晡但兑䅯䅭䅁䅁䅯兒䅁䅁䅯睂䅅䅁䅅䅁䉁䅁䅁兂卄堷䈳⭬啣村杷允䅁䅁䅕䅁䑁䅁䅷䅁䙁䅁䅁䵁䅃水䉂权浂䅁䅁权祁䅁䅁权䡁允䅁允䅁䅁䅅䅁䭁䡁䄴䅁䵁䅉䅅䅁䥁䅁䅁睁䅁䅁䅁兂䅁䅁䅁䵭䱙兑䅯䅇䅁䅁䅕䅁䅁䡁剄商䭅䍁䄸䅁䭁䍁䅙䅁䭁䅁䅑潁䭁䅁䅅䅁䉁䅁䅁允䅁䅁䅕睱㕦䈵奈啫䵁䅉䅅䅁䙁䅁䅁睁䵁䅁䅁兂䅁䅁䅁䤴㑈䅑䅯睩䅁䅁䅯児䅁䅁䅯睂䅅䅁䅅䅁䉁䅁䅁兂䅁䅁䅁䅁䍁䅑杷允䅁䅁䅕䅁䑁䅁䅷䅁䙁䅁䅁䥁睃ば䈹权祄䅁䅁权䩂䅁䅁权䡁允䅁允䅁䅁䅅䅁䙁乁⭂书婙祖䅎䍄䉁䅁䅁兂䅁䅁䅍䅄䅁䅁䅕䅁䅁䙁坔歔䭅䝁䅁䅁䭁䕁䄰䅁䭁䅁䉣䅁䉁䅁䅁允䅁䅁䅯䅥䅁䅁杷允䅁䅁䅕䅁䑁䅁䅷䅁䙁䅁䅁䅁灂唸䈵权䑄䅁䅁权䙂䅁䅁权䡁允䅁允䅁䅁䅅䅁䙁䱁坙㑈畊䕆䅸䍄䉁䅁䅁兂䅁䅁䅍䅄䅁䅁䅕䅁䅁䙁坔歔䭅䭁䅣䅁䭁䕁䅷䅁䭁䅁䉣䅁䉁䅁䅁允䅁䅁䅯权䅅䅁杷允䅁䅁䅕䅁䑁䅁䅷䅁䙁䅁䅁䅁䕁啪䈹权杂䅁䅁权歂䅁䅁权桂䅁䅁允䅁䅁䅅䅁䭁䡁䅑䅁䵁䅉䅅䅁䙁䅁䅁睁䵁䅁䅁兂䅁䅁䅁䤴㑈䅑䅯睩䅁䅁䅯䅒䅁䅁䅯睂䅅䅁䅅䅁䉁䅁䅁兂浂浚浚浚浢睐杷允䅁䅁䅕䅁䑁䅁䅷䅁䙁䅁䅁䅁杄晧䅨权慄䅁䅁权䩂䅁䅁权䡁允䅁允䅁䅁䅅䅁䙁䍁坖欫㤯癬⽑䍄䉁䅁䅁兂䅁䅁䅍䅄䅁䅁䅕䅁䅁䡁䭄〫䭁䩁䄴䅁䭁䑁䅯䅁䭁䅁䉣䅁䉁䅁䅁允䅁䅁䅕䵮村䡳潊吶䴸䅉䅅䅁䥁䅁䅁睁䅁䅁䅁兂䅁䅁䅁䵭䱙兑䅯䅇䅁䅁䅕䅁䅁䡁剄商䭅䑁䅁䅁䭁䍁䅙䅁䭁䅁䅑潁䭁䅁䅅䅁䉁䅁䅁允䅁䅁䅕求癌䝐㥌啪䵁䅉䅅䅁䙁䅁䅁睁䵁䅁䅁兂䅁䅁䅁䤴㑈䅑䅯睷䅁䅁䅯杌䅁䅁䅯睂䅅䅁䅅䅁䉁䅁䅁兂䅁䅁䅁䅁䅁䅁杷允䅁䅁䅧䅁䑁䅁䅁䅁䙁䅁䅁䅁奃杸䉴权奁䅁䅁兂䅁䅁䅁乣噅兑䅯李䅁䅁䅯杊䅁䅁䅯䅂䍁䅧䅯允䅁䅁䅅䅁䉁䅁䅁兂硁䱲晹杷坭䅑杷允䅁䅁䅕䅁䑁䅁䅷䅁䙁䅁䅁䅁杂癹䅴权捃䅁䅁权䍂䅁䅁权䡁允䅁允䅁䅁䅅䅁䭁䑁䈴䅁䵁䅉䅅䅁䙁䅁䅁睁䵁䅁䅁兂䅁䅁䅁乖佚兑䅯杭䅁䅁䅯睏䅁䅁䅯睂䅅䅁䅅䅁䉁䅁䅁兂䅁䅁㙂䕁欴村杷允䅁䅁䅕䅁䑁䅁䅷䅁䙁䅁䅁䅁杁偋䅬权捃䅁䅁权ㅁ䅁䅁权䡁允䅁允䅁䅁䅅䅁䭁䑁䈴䅁䵁䅉䅅䅁䥁䅁䅁睁䅁䅁䅁兂䅁䅁䅁䵭䱙兑䅯䅇䅁䅁䅕䅁䅁䡁剄商䭅䕁䅧䅁䭁䍁䅙䅁䭁䅁䅑潁䭁䅁䅅䅁䉁䅁䅁允䅁䅁䅕䉐浧䉦敂啮䵁䅉䅅䅁䙁䅁䅁睁䵁䅁䅁兂䅁䅁䅃偣佂兑䅯关䅁䅁䅯䅍䅁䅁䅯睂䅅䅁䅅䅁䉁䅁䅁兂䅁䅁䅁䅁䅁䅁杷允䅁䅁䅕䅁䑁䅁䅷䅁䙁䅁䅁䅁䕁啪䈹权䩃䅁䅁权䕂䅁䅁权䡁允䅁允䅁䅁䅅䅁䭁䭁䄰䅁䵁䅉䅅䅁䙁䅁䅁睁䵁䅁䅁兂䅁䅁䅃䭳偤兑䅯䄯䅁䅁䅯睁䅁䅁䅯睂䅅䅁䅅䅁䉁䅁䅁兂㕁硂潚䄹䵊䅑杷允䅁䅁䅕䅁䑁䅁䅷䅁䙁䅁䅁䵁䅃水䉂权㥃䅁䅁权ぁ䅁䅁权䡁允䅁允䅁䅁䅅䅁䙁䅁䅁䅁䅁䅁䅁䍄䉁䅁䅁兂䅁䅁䅍䅄䅁䅁䅕䅁䅁䥁刳歔䭅䩁䄴䅁䭁䕁䅑䅁䭁䅁䉣䅁䉁䅁䅁允䅁䅁䅕剆㉧橈奧橹䴸䅉䅅䅁䙁䅁䅁睁䵁䅁䅁兂䅁䅁䅃䭳偤兑䅯朳䅁䅁䅯杏䅁䅁䅯睂䅅䅁䅅䅁䉁䅁䅁兂䅁䅁䅁䅁䅁䅁杷允䅁䅁䅕䅁䑁䅁䅷䅁䙁䅁䅁䅁乃唰䈵权捄䅁䅁权㍁䅁䅁权䡁允䅁允䅁䅁䅅䅁䙁䅁䅁䅁䅁䅁䅁䍄䉁䅁䅁兂䅁䅁䅍䅄䅁䅁䅕䅁䅁䑧婴ご䭅䭁䅣䅁䭁䑁䅷䅁䭁䅁䉣䅁䉁䅁䅁允䅁䅁䅯权䅅䅁杷允䅁䅁䅕䅁䑁䅁䅷䅁䙁䅁䅁䅁允晧䅨权㝃䅁䅁权㑁䅁䅁权䡁允䅁允䅁䅁䅅䅁䙁䅁䅁䭁䡥桘䌱䍄䉁䅁䅁兂䅁䅁䅍䅄䅁䅁䅕䅁䅁䡁䭄〫䭁偁䅧䅁䭁䑁䅉䅁䭁䅁䉣䅁䉁䅁䅁允䅁䅁䅕䅁䅁䅁䅁䅁䵁䅉䅅䅁䙁䅁䅁睁䵁䅁䅁兂䅁䅁䅁住佒兑䅯杹䅁䅁䅯兒䅁䅁䅯睂䅅䅁䅅䅁䉁䅁䅁兂楄噣唵杓䅭睐杷允䅁䅁䅕䅁䑁䅁䅷䅁䙁䅁䅁䅁䅂智䅴权慃䅁䅁权㡁䅁䅁权䡁允䅁允䅁䅁䅅䅁䙁䅁䅁䱁慬楋䍊䍄䉁䅁䅁䅃䅁䅁䅍䅁䅁䅁䅕䅁䅁䩁䝪ぃ䭅䉁䅧䅁䙁䅁䅁䅁睂到䉖权ㅁ䅁䅁权流䅁䅁权䕁䅁䅋权䉁䅁䅁允䅁䅁䅅䅁䙁乁㍭十䑫灓䅰䍄䉁䅁䅁兂䅁䅁䅍䅄䅁䅁䅕䅁䅁䡁瑳ご䭅䱁䅧䅁䭁䍁䄴䅁䭁䅁䉣䅁䉁䅁䅁允䅁䅁䅕䅁䅁䅁䅁䅁䵁䅉䅅䅁䙁䅁䅁睁䵁䅁䅁兂䅁䅁䅁䥂倱兑䅯杹䅁䅁䅯李䅁䅁䅯睂䅅䅁䅅䅁䉁䅁䅁兂䅁䅁䅁䅁䅁䅁杷允䅁䅁䅧䅁䑁䅁䅁䅁䙁䅁䅁䅁奃杸䉴权奁䅁䅁兂䅁䅁䅁乣噅兑䅯兒䅁䅁䅯杊䅁䅁䅯䅂䍁䅧䅯允䅁䅁䅅䅁䉁䅁䅁兂硄丸䩓潋晃䅑杷允䅁䅁䅕䅁䑁䅁䅷䅁䙁䅁䅁䅁扂䕍䈹权千䅁䅁权㙁䅁䅁权䡁允䅁允䅁䅁䅅䅁䙁䅁䅁䅁䅁䅁䅁䍄䉁䅁䅁䅃䅁䅁䅍䅁䅁䅁䅕䅁䅁䩁䝪ぃ䭅䉁䅧䅁䙁䅁䅁䅁睂到䉖权䭂䅁䅁权流䅁䅁权䕁䅁䅋权䉁䅁䅁允䅁䅁䅅䅁䙁䭁单佦愸煇䅂䍄䉁䅁䅁䅃䅁䅁䅍䅁䅁䅁䅕䅁䅁䩁䝪ぃ䭅䉁䅧䅁䙁䅁䅁䅁歄桺䉖权䑁䅁䅁权流䅁䅁权䕁䅁䅋权䉁䅁䅁允䅁䅁䅅䅁䙁䅁䅁䅁䅁䅁䅁䍄䉁䅁䅁兂䅁䅁䅍䅄䅁䅁䅕䅁䅁䍁潁唫䭁䅁䉁䅁䭁䑁䄸䅁䭁䅁䉣䅁䉁䅁䅁允䅁䅁䅯䅁䅁䅁杷允䅁䅁䅕䅁䑁䅁䅷䅁䙁䅁䅁䅁䕁啪䈹权い䅁䅁权䭂䅁䅁权䡁允䅁允䅁䅁䅅䅁䙁䵁砱奇㑫呺䅂䍄䉁䅁䅁䅃䅁䅁䅍䅁䅁䅁䅕䅁䅁䩁䝪ぃ䭅䉁䅧䅁䙁䅁䅁䅁睂到䉖权䍂䅁䅁权流䅁䅁权䕁䅁䅋权䉁䅁䅁允䅁䅁䅅䅁䙁䅁歓晷牷䨰䅸䍄䉁䅁䅁兂䅁䅁䅍䅄䅁䅁䅕䅁䅁䭁䩄〫䭁䵁䅳䅁䭁䑁䅉䅁䭁䅁䉣䅁䉁䅁䅁允䅁䅁䅕䅁䅁䅁䅁䅁䵁䅉䅅䅁䥁䅁䅁睁䅁䅁䅁兂䅁䅁䅁䵭䱙兑䅯䅇䅁䅁䅕䅁䅁䡁剄商䭅䕁䄰䅁䭁䍁䅙䅁䭁䅁䅑潁䭁䅁䅅䅁䉁䅁䅁允䅁䅁䅕朵砱祗ぇの䵁䅉䅅䅁䙁䅁䅁睁䵁䅁䅁兂䅁䅁䅁乖佚兑䅯䅬䅁䅁䅯䅐䅁䅁䅯睂䅅䅁䅅䅁䉁䅁䅁权湁允䅁䍄䉁䅁䅁兂䅁䅁䅍䅄䅁䅁䅕䅁䅁䅁乓ご䭅䝁䅁䅁䭁䑁䅍䅁䭁䅁䉣䅁䉁䅁䅁允䅁䅁䅯䅤䅁䅁杷允䅁䅁䅕䅁䑁䅁䅷䅁䙁䅁䅁䵁䅃水䉂权祄䅁䅁权䅂䅁䅁权䡁允䅁允䅁䅁䅅䅁䙁䅁䅁䅁䅁䅁䅁䍄䉁䅁䅁兂䅁䅁䅍䅄䅁䅁䅕䅁䅁䭁䩄〫䭁䵁䅅䅁䭁䕁䅁䅁䭁䅁䉣䅁䉁䅁䅁允䅁䅁䅕䅁䅁䅁䅁䅁䵁䅉䅅䅁䥁䅁䅁睁䅁䅁䅁兂䅁䅁䅁䵭䱙兑䅯䅇䅁䅁䅕䅁䅁䡁剄商䭅䅁䅍䅁䭁䍁䅙䅁䭁䅁䅑潁䭁䅁䅅䅁䉁䅁䅁允䅁䅁䅕䅁䅁䅁䅁䅁䵁䅉䅅䅁䙁䅁䅁睁䵁䅁䅁兂䅁䅁䅁摪但兑䅯杭䅁䅁䅯睐䅁䅁䅯睂䅅䅁䅅䅁䉁䅁䅁兂䅁䅁䡄㝢剣村杷允䅁䅁䅕䅁䑁䅁䅷䅁䙁䅁䅁䅁元癤䅨权兄䅁䅁权癁䅁䅁权䡁允䅁允䅁䅁䅅䅁䙁䡁⽶㉎楏硷䅆䍄䉁䅁䅁兂䅁䅁䅍䅄䅁䅁䅕䅁䅁䕁乄〫䭁䵁䅧䅁䭁䕁䅑䅁䭁䅁䉣䅁䉁䅁䅁允䅁䅁䅕䅁䅁䭧坖唹䵅䅉䅅䅁䥁䅁䅁睁䅁䅁䅁兂䅁䅁䅁䵭䱙兑䅯䅇䅁䅁䅕䅁䅁佁佔商䭅䑁䅅䅁䭁䍁䅙䅁䭁䅁䅑潁䭁䅁䅅䅁䉁䅁䅁允䅁䅁䄴杄䅁䑁䅫杍㉁䍁䄴睍ㅁ䅁䅁䍄䉁䅁䅁兂䅁䅁䅍䅄䅁䅁䅕䅁䅁䭁欫ご䭅佁䅑䅁䭁䑁䅕䅁䭁䅁䉣䅁䉁䅁䅁允䅁䅁䅕汑祬摪䐲啄䵁䅉䅅䅁䙁䅁䅁睁䵁䅁䅁兂䅁䅁䅁晡但兑䅯䄶䅁䅁䅯睌䅁䅁䅯睂䅅䅁䅅䅁䉁䅁䅁兂䅁䅁䅁䅁䅁䅁杷允䅁䅁䅧䅁䑁䅁䅁䅁䙁䅁䅁䅁奃杸䉴权奂䅁䅁兂䅁䅁䅁䵏嘸兑䅯杌䅁䅁䅯杊䅁䅁䅯䅂䍁䅧䅯允䅁䅁䅅䅁䉁䅁䅁杄䭁䅁䅁免畁䑁䅍睎䅁䅁杷允䅁䅁䅕䅁䑁䅁䅷䅁䙁䅁䅁䅁乃唰䈵权癃䅁䅁权䩂䅁䅁权䡁允䅁允䅁䅁䅅䅁䙁䅁䅁䅁䅁䅁䅁䍄䉁䅁䅁䅃䅁䅁䅍䅁䅁䅁䅕䅁䅁䩁䝪ぃ䭅䉁䅧䅁䙁䅁䅁䅁㑁硺䉖权䱂䅁䅁权流䅁䅁权䕁䅁䅋权䉁䅁䅁允䅁䅁䅅䅁佁䅁䅷䅁㉁䑁䅅杌睁䑁䅍䅁䵁䅉䅅䅁䙁䅁䅁睁䵁䅁䅁兂䅁䅁䅁䤴㑈䅑䅯杯䅁䅁䅯李䅁䅁䅯睂䅅䅁䅅䅁䉁䅁䅁兂䅁䵁卄䅔挵村杷允䅁䅁䅕䅁䑁䅁䅷䅁䙁䅁䅁䥁䅂啚䈹权獄䅁䅁权⽁䅁䅁权䡁允䅁允䅁䅁䅅䅁䙁䅁䅁䅁䅁䅁䅁䍄䉁䅁䅁䅃䅁䅁䅍䅁䅁䅁䅕䅁䅁䩁䝪ぃ䭅䙁䅍䅁䙁䅁䅁䅁杁硺䉖权䱂䅁䅁权流䅁䅁权䕁䅁䅋权䉁䅁䅁允䅁䅁䅅䅁佁䅁䅷䅁瑁䑁䅅杌穁䑁䅧䅁䵁䅉䅅䅁䥁䅁䅁睁䅁䅁䅁兂䅁䅁䅁䵭䱙兑䅯兗䅁䅁䅕䅁䅁䕁剄商䭅䑁䅳䅁䭁䍁䅙䅁䭁䅁䅑潁䭁䅁䅅䅁䉁䅁䅁允䅁䅁䅯杊䅁䅁杷允䅁䅁䅧䅁䑁䅁䅁䅁䙁䅁䅁䅁奃杸䉴权佂䅁䅁兂䅁䅁䅁䵏嘸兑䅯兎䅁䅁䅯杊䅁䅁䅯䅂䍁䅧䅯允䅁䅁䅅䅁䉁䅁䅁杄䭁䅁䅁䅍畁䑁䅙䅎䅁䅁杷允䅁䅁䅧䅁䑁䅁䅁䅁䙁䅁䅁䅁奃杸䉴权牁䅁䅁兂䅁䅁䅁䵏嘸兑䅯材䅁䅁䅯杊䅁䅁䅯䅂䍁䅧䅯允䅁䅁䅅䅁䉁䅁䅁杄䕁䅁䅁免䅁䅁杷允䅁䅁䅕䅁䑁䅁䅷䅁䙁䅁䅁䅁䕁啪䈹权睄䅁䅁权㥁䅁䅁权䡁允䅁允䅁䅁䅅䅁䙁䅁䅁䅁䅁䅁䅁䍄䉁䅁䅁兂䅁䅁䅍䅄䅁䅁䅕䅁䅁䱧湃ご䭅䱁䅙䅁䭁䑁䄰䅁䭁䅁䉣䅁䉁䅁䅁允䅁䅁䅕⼯⼫慮晖歁䵉䅉䅅䅁䙁䅁䅁睁䵁䅁䅁兂䅁䅁䅃䭳偤兑䅯睵䅁䅁䅯村䅁䅁䅯睂䅅䅁䅅䅁䉁䅁䅁兂塃睰呋䡉吱村杷允䅁䅁䅧䅁䑁䅁䅁䅁䙁䅁䅁䅁奃杸䉴权奁䅁䅁兂䅁䅁䅁䴵嘴兑䅯䅑䅁䅁䅯杊䅁䅁䅯䅂䍁䅧䅯允䅁䅁䅅䅁䉁䅁䅁杄允䅁䅁免硁䑁䅍李畁䑁䅉李䅁䅁杷允䅁䅁䅕䅁䑁䅁䅷䅁䙁䅁䅁䅁允晧䅨权杂䅁䅁权㥁䅁䅁权䡁允䅁允䅁䅁䅅䅁䭁䝁䄴䅁䵁䅉䅅䅁䥁䅁䅁睁䅁䅁䅁兂䅁䅁䅁䵭䱙兑䅯兗䅁䅁䅕䅁䅁䑁偪商䭅䑁䄰䅁䭁䍁䅙䅁䭁䅁䅑潁䭁䅁䅅䅁䉁䅁䅁允䅁䅁䄴䅃䅁䑁䅁杌㑁䅁䅁䍄䉁䅁䅁兂䅁䅁䅍䅄䅁䅁䅕䅁䅁䭧浺歒䭅䅁䉁䅁䭁䕁䅅䅁䭁䅁䉣䅁䉁䅁䅁允䅁䅁䅯睐䅅䅁杷允䅁䅁䅧䅁䑁䅁䅁䅁䙁䅁䅁䅁奃杸䉴权兂䅁䅁兂䅁䅁䅁䵉嘸兑䅯睏䅁䅁䅯杊䅁䅁䅯䅂䍁䅧䅯允䅁䅁䅅䅁䉁䅁䅁杄䭁䅁䅁杍畁䑁䅍䅎䅁䅁杷允䅁䅁䅕䅁䑁䅁䅷䅁䙁䅁䅁䅁扂䕍䈹权奃䅁䅁权㕁䅁䅁权䡁允䅁允䅁䅁䅅䅁䙁䅁䅁䅁䅁䅁䅁䍄䉁䅁䅁兂䅁䅁䅍䅄䅁䅁䅕䅁䅁䕁昰䕕䭅佁䅷䅁䭁䕁䄰䅁䭁䅁䉣䅁䉁䅁䅁允䅁䅁䅕䥊坸搲呖あ䵁䅉䅅䅁䥁䅁䅁睁䅁䅁䅁兂䅁䅁䅁䵭䱙兑䅯䅕䅁䅁䅕䅁䅁䍁偄商䭅䕁䅯䅁䭁䍁䅙䅁䭁䅁䅑潁䭁䅁䅅䅁䉁䅁䅁允䅁䅁䄴䅄䅁䍁䄰䅍畁䑁䅍免䅁䅁杷允䅁䅁䅕䅁䑁䅁䅷䅁䙁䅁䅁䥁䅂啚䈹权䩃䅁䅁权䭂䅁䅁权䡁允䅁允䅁䅁䅅䅁䭁䭁䄰䅁䵁䅉䅅䅁䥁䅁䅁睁䅁䅁䅁兂䅁䅁䅁䵭䱙兑䅯䅕䅁䅁䅕䅁䅁䑁偪商䭅䑁䅙䅁䭁䍁䅙䅁䭁䅁䅑潁䭁䅁䅅䅁䉁䅁䅁允䅁䅁䄴权䅁䑁䅣杌㕁䑁䅣</t>
  </si>
  <si>
    <t>䅁䵁䅉䅅䅁䙁䅁䅁睁䵁䅁䅁兂䅁䅁䅁䥂倱兑䅯杚䅁䅁䅯睌䅁䅁䅯睂䅅䅁䅅䅁䉁䅁䅁权啁允䅁䍄䉁䅁䅁䅃䅁䅁䅍䅁䅁䅁䅕䅁䅁䩁䝪ぃ䭅䙁䅍䅁䙁䅁䅁䅁㑁硺䉖权㥁䅁䅁权流䅁䅁权䕁䅁䅋权䉁䅁䅁允䅁䅁䅅䅁佁䅁䅧䅁睁䍁䄴䅏䅁䅁杷允䅁䅁䅧䅁䑁䅁䅁䅁䙁䅁䅁䅁奃杸䉴权佂䅁䅁兂䅁䅁䅁䵏嘸兑䅯睏䅁䅁䅯杊䅁䅁䅯䅂䍁䅧䅯允䅁䅁䅅䅁䉁䅁䅁杄䭁䅁䅁䅍畁䑁䅙免䅁䅁杷允䅁䅁䅧䅁䑁䅁䅁䅁䙁䅁䅁䅁奃杸䉴权呂䅁䅁兂䅁䅁䅁乑噅兑䅯䅔䅁䅁䅯杊䅁䅁䅯䅂䍁䅧䅯允䅁䅁䅅䅁䉁䅁䅁权流䅁䅁䍄䉁䅁䅁兂䅁䅁䅍䅄䅁䅁䅕䅁䅁䩁㉂䔫䭁䭁䄸䅁䭁䕁䅷䅁䭁䅁䉣䅁䉁䅁䅁允䅁䅁䅕卨敨杪奍啁䵁䅉䅅䅁䙁䅁䅁睁䵁䅁䅁兂䅁䅁䅁㙲偒兑䅯杵䅁䅁䅯睓䅁䅁䅯睂䅅䅁䅅䅁䉁䅁䅁兂塁䅐汮䡈䡨村杷允䅁䅁䅧䅁䑁䅁䅁䅁䙁䅁䅁䅁奃杸䉴权佂䅁䅁兂䅁䅁䅁乑噅兑䅯材䅁䅁䅯杊䅁䅁䅯䅂䍁䅧䅯允䅁䅁䅅䅁䉁䅁䅁权流䅁䅁䍄䉁䅁䅁兂䅁䅁䅍䅄䅁䅁䅕䅁䅁䭁欫ご䭅䩁䅷䅁䭁䑁䅣䅁䭁䅁䉣䅁䉁䅁䅁允䅁䅁䅕䅁䅁䅁䅁䅁䵁䅉䅅䅁䙁䅁䅁睁䵁䅁䅁兂䅁䅁䅁剔儹兑䅯睵䅁䅁䅯䅐䅁䅁䅯睂䅅䅁䅅䅁䉁䅁䅁兂剃㝏偕㔲周村杷允䅁䅁䅧䅁䑁䅁䅁䅁䙁䅁䅁䅁奃杸䉴权奁䅁䅁兂䅁䅁䅁䴵嘴兑䅯兏䅁䅁䅯杊䅁䅁䅯䅂䍁䅧䅯允䅁䅁䅅䅁䉁䅁䅁杄佁䅁䅁免睁䑁䅑䅍畁䑁䅕䅁䵁䅉䅅䅁䙁䅁䅁睁䵁䅁䅁兂䅁䅁䅁䵙㝲䅑䅯睙䅁䅁䅯䅍䅁䅁䅯睂䅅䅁䅅䅁䉁䅁䅁兂䅁䅁䅁䅁䅁䅁杷允䅁䅁䅧䅁䑁䅁䅁䅁䙁䅁䅁䅁奃杸䉴权兂䅁䅁兂䅁䅁䅁䵉嘸兑䅯睍䅁䅁䅯杊䅁䅁䅯䅂䍁䅧䅯允䅁䅁䅅䅁䉁䅁䅁杄䵁䅁䅁兌睁䍁䄴睍ぁ䅁䅁䍄䉁䅁䅁兂䅁䅁䅍䅄䅁䅁䅕䅁䅁䉁䉃䔫䭁䩁䅁䅁䭁䕁䅫䅁䭁䅁䉣䅁䉁䅁䅁允䅁䅁䅯权䅅䅁杷允䅁䅁䅕䅁䑁䅁䅷䅁䙁䅁䅁䅁㑁䔵䈵权敃䅁䅁权䝂䅁䅁权䡁允䅁允䅁䅁䅅䅁䙁䅁䅁䅁䅁䅁䅁䍄䉁䅁䅁兂䅁䅁䅍䅄䅁䅁䅕䅁䅁䵁い〫䭁䅁䉉䅁䭁䕁䅑䅁䭁䅁䉣䅁䉁䅁䅁允䅁䅁䅕䰷㑁㝈噰䕂䵁䅉䅅䅁䙁䅁䅁睁䵁䅁䅁兂䅁䅁䅁摪但兑䅯䅮䅁䅁䅯杍䅁䅁䅯睂䅅䅁䅅䅁䉁䅁䅁兂䅁䅁䅁䅁䅁䅁杷允䅁䅁䅕䅁䑁䅁䅷䅁䙁䅁䅁䵁䑸婌䉰权煄䅁䅁权㙁䅁䅁权䡁允䅁允䅁䅁䅅䅁䙁䅁䅁䅁䅁䅁䅁䍄䉁䅁䅁䅃䅁䅁䅍䅁䅁䅁䅕䅁䅁䩁䝪ぃ䭅䙁䅍䅁䙁䅁䅁䅁㑁硺䉖权䅂䅁䅁权流䅁䅁权䕁䅁䅋权䉁䅁䅁允䅁䅁䅅䅁佁䅁䅯䅁睁䍁䄴䅏硁䅁䅁䍄䉁䅁䅁兂䅁䅁䅍䅄䅁䅁䅕䅁䅁䕁乄〫䭁䝁䅙䅁䭁䑁䅯䅁䭁䅁䉣䅁䉁䅁䅁允䅁䅁䅯杇䅅䅁杷允䅁䅁䅕䅁䑁䅁䅷䅁䙁䅁䅁䅁㑁䔵䈵权捄䅁䅁权䅂䅁䅁权䡁允䅁允䅁䅁䅅䅁䙁䅁䅁䅁䅁䅁䅁䍄䉁䅁䅁兂䅁䅁䅍䅄䅁䅁䅕䅁䅁䭧浺歒䭅䵁䅕䅁䭁䕁䅉䅁䭁䅁䉣䅁䉁䅁䅁允䅁䅁䅕慉潧剖挸啅䵁䅉䅅䅁䙁䅁䅁睁䵁䅁䅁兂䅁䅁䅃ㅏ偬兑䅯具䅁䅁䅯䅐䅁䅁䅯睂䅅䅁䅅䅁䉁䅁䅁兂祁搷〰搷堰䅑杷允䅁䅁䅕䅁䑁䅁䅷䅁䙁䅁䅁䵁䅃水䉂权癃䅁䅁权癁䅁䅁权䡁允䅁允䅁䅁䅅䅁䙁䅁䅁䅁䅁䅁䅁䍄䉁䅁䅁兂䅁䅁䅍䅄䅁䅁䅕䅁䅁䵁い〫䭁乁䅯䅁䭁䕁䅁䅁䭁䅁䉣䅁䉁䅁䅁允䅁䅁䅕䅁䅁䅁䅁䅁䵁䅉䅅䅁䥁䅁䅁睁䅁䅁䅁兂䅁䅁䅁䵭䱙兑䅯䅘䅁䅁䅕䅁䅁䕁剄商䭅䕁䅑䅁䭁䍁䅙䅁䭁䅁䅑潁䭁䅁䅅䅁䉁䅁䅁允䅁䅁䅯杊䅁䅁杷允䅁䅁䅧䅁䑁䅁䅁䅁䙁䅁䅁䅁奃杸䉴权奂䅁䅁兂䅁䅁䅁乑噅兑䅯睓䅁䅁䅯杊䅁䅁䅯䅂䍁䅧䅯允䅁䅁䅅䅁䉁䅁䅁权流䅁䅁䍄䉁䅁䅁兂䅁䅁䅍䅄䅁䅁䅕䅁䅁䩁㉂䔫䭁䩁䄴䅁䭁䑁䅙䅁䭁䅁䉣䅁䉁䅁䅁允䅁䅁䅕䝺椯穕塃吸䴸䅉䅅䅁䙁䅁䅁睁䵁䅁䅁兂䅁䅁䅁住佒兑䅯杚䅁䅁䅯䅔䅁䅁䅯睂䅅䅁䅅䅁䉁䅁䅁权橁允䅁䍄䉁䅁䅁兂䅁䅁䅍䅄䅁䅁䅕䅁䅁佁䉃䔫䭁䵁䅣䅁䭁䕁䅯䅁䭁䅁䉣䅁䉁䅁䅁允䅁䅁䅕䅁䅁湘剺歅䵉䅉䅅䅁䙁䅁䅁睁䵁䅁䅁兂䅁䅁䅁䵯㝮䅑䅯其䅁䅁䅯材䅁䅁䅯睂䅅䅁䅅䅁䉁䅁䅁兂瑃䑎䤱䙭婎䅑杷允䅁䅁䅕䅁䑁䅁䅷䅁䙁䅁䅁䅁杁偋䅬权睄䅁䅁权䍂䅁䅁权䡁允䅁允䅁䅁䅅䅁䙁䅁䅁䅁䅁䅁䅁䍄䉁䅁䅁兂䅁䅁䅍䅄䅁䅁䅕䅁䅁䵁い〫䭁䭁䅕䅁䭁䍁䄴䅁䭁䅁䉣䅁䉁䅁䅁允䅁䅁䅣䅁䅁䝁硄䔴䵁䅉䅅䅁䥁䅁䅁睁䅁䅁䅁兂䅁䅁䅁䵭䱙兑䅯䅇䅁䅁䅕䅁䅁䑁偺商䭅䕁䅯䅁䭁䍁䅙䅁䭁䅁䅑潁䭁䅁䅅䅁䉁䅁䅁允䅁䅁䄴䅄䅁䑁䅣免畁䑁䅉睎䅁䅁杷允䅁䅁䅕䅁䑁䅁䅷䅁䙁䅁䅁䅁睂癹䅴权楄䅁䅁权畁䅁䅁权䡁允䅁允䅁䅁䅅䅁䙁䅁䅁䅁䅁䅁䅁䍄䉁䅁䅁兂䅁䅁䅍䅄䅁䅁䅕䅁䅁䑧婴ご䭅乁䅧䅁䭁䑁䅷䅁䭁䅁䉣䅁䉁䅁䅁允䅁䅁䅕䝢㍇䩎扫吶䴸䅉䅅䅁䙁䅁䅁睁䵁䅁䅁兂䅁䅁䅃䭳偤兑䅯杯䅁䅁䅯睌䅁䅁䅯睂䅅䅁䅅䅁䉁䅁䅁兂䅁䅁䅁䅁䅁䅁杷允䅁䅁䅧䅁䑁䅁䅁䅁䙁䅁䅁䅁奃杸䉴权敂䅁䅁兂䅁䅁䅁䵐嘸兑䅯村䅁䅁䅯杊䅁䅁䅯䅂䍁䅧䅯允䅁䅁䅅䅁䉁䅁䅁杄䭁䅁䅁䅏畁䑁䅅兏䅁䅁杷允䅁䅁䅕䅁䑁䅁䅷䅁䙁䅁䅁䅁元癤䅨权煄䅁䅁权䑁䅁䅁权䡁允䅁允䅁䅁䅅䅁䙁䙁桕䉴䩣佚⽧䍄䉁䅁䅁兂䅁䅁䅍䅄䅁䅁䅕䅁䅁䉁䉃䔫䭁偁䅙䅁䭁䕁䅅䅁䭁䅁䉣䅁䉁䅁䅁允䅁䅁䅕㉅獅⽄礶樳䴸䅉䅅䅁䙁䅁䅁睁䵁䅁䅁兂䅁䅁䅁偷㝔䅑䅯杚䅁䅁䅯睁䅁䅁䅯睂䅅䅁䅅䅁䉁䅁䅁权偁允䅁䍄䉁䅁䅁兂䅁䅁䅍䅄䅁䅁䅕䅁䅁䥷楄䕕䭅䭁䅍䅁䭁䕁䅳䅁䭁䅁䉣䅁䉁䅁䅁允䅁䅁䅕㕡卲破䅮歫䵅䅉䅅䅁䥁䅁䅁睁䅁䅁䅁兂䅁䅁䅁䵭䱙兑䅯䅕䅁䅁䅕䅁䅁䑁偺商䭅䍁䄸䅁䭁䍁䅙䅁䭁䅁䅑潁䭁䅁䅅䅁䉁䅁䅁允䅁䅁䄴权䅁䑁䅕杌ぁ䑁䅉䅁䵁䅉䅅䅁䥁䅁䅁睁䅁䅁䅁兂䅁䅁䅁䵭䱙兑䅯睕䅁䅁䅕䅁䅁䑁偪商䭅䅁䅍䅁䭁䍁䅙䅁䭁䅁䅑潁䭁䅁䅅䅁䉁䅁䅁允䅁䅁䄴权䅁䑁䅁杌㕁䑁䅉䅁䵁䅉䅅䅁䙁䅁䅁睁䵁䅁䅁兂䅁䅁䅁剔儹兑䅯䅭䅁䅁䅯䅐䅁䅁䅯睂䅅䅁䅅䅁䉁䅁䅁兂䝃敬睋㙌㕳村杷允䅁䅁䅕䅁䑁䅁䅷䅁䙁䅁䅁䅁睂癹䅴权䉄䅁䅁权㥁䅁䅁权䡁允䅁允䅁䅁䅅䅁䙁䅁䅁䅁䅁䅁䅁䍄䉁䅁䅁兂䅁䅁䅍䅄䅁䅁䅕䅁䅁䙁坔歔䭅䱁䅧䅁䭁䍁䄴䅁䭁䅁䉣䅁䉁䅁䅁允䅁䅁䅕䅁䅁䅁䅁䅁䵁䅉䅅䅁䙁䅁䅁睁䵁䅁䅁兂䅁䅁䅃䝑偖兑䅯朷䅁䅁䅯兓䅁䅁䅯睂䅅䅁䅅䅁䉁䅁䅁兂扂㌶湃㥉䩬䅑杷允䅁䅁䅧䅁䑁䅁䅁䅁䙁䅁䅁䅁奃杸䉴权呂䅁䅁兂䅁䅁䅁䵐嘸兑䅯䅐䅁䅁䅯杊䅁䅁䅯䅂䍁䅧䅯允䅁䅁䅅䅁䉁䅁䅁杄䭁䅁䅁䅍畁䑁䅧睎䅁䅁杷允䅁䅁䅕䅁䑁䅁䅷䅁䙁䅁䅁䅁杁偋䅬权ぃ䅁䅁权㡁䅁䅁权䡁允䅁允䅁䅁䅅䅁䙁䅁䅁佧㑆唳䍖䍄䉁䅁䅁兂䅁䅁䅍䅄䅁䅁䅕䅁䅁䝧畯ご䭅䭁䅕䅁䭁䑁䅣䅁䭁䅁䉣䅁䉁䅁䅁允䅁䅁䅯䅁䅁䅁杷允䅁䅁䅧䅁䑁䅁䅁䅁䙁䅁䅁䅁奃杸䉴权卂䅁䅁兂䅁䅁䅁䵉嘸兑䅯睎䅁䅁䅯杊䅁䅁䅯䅂䍁䅧䅯允䅁䅁䅅䅁䉁䅁䅁杄䵁䅁䅁兌祁䍁䄴䅍ㅁ䅁䅁䍄䉁䅁䅁兂䅁䅁䅍䅄䅁䅁䅕䅁䅁䭁䩄〫䭁䩁䅷䅁䭁䑁䅉䅁䭁䅁䉣䅁䉁䅁䅁允䅁䅁䅕㠫當捹䍍䵆䵁䅉䅅䅁䙁䅁䅁睁䵁䅁䅁兂䅁䅁䅃偣佂兑䅯朴䅁䅁䅯免䅁䅁䅯睂䅅䅁䅅䅁䉁䅁䅁兂䅁䅁䅁䅁䅁䅁杷允䅁䅁䅧䅁䑁䅁䅁䅁䙁䅁䅁䅁奃杸䉴权兂䅁䅁兂䅁䅁䅁乑噅兑䅯睏䅁䅁䅯杊䅁䅁䅯䅂䍁䅧䅯允䅁䅁䅅䅁䉁䅁䅁权流䅁䅁䍄䉁䅁䅁兂䅁䅁䅍䅄䅁䅁䅕䅁䅁䕺瑍歭䭅䩁䄴䅁䭁䍁䄴䅁䭁䅁䉣䅁䉁䅁䅁允䅁䅁䅕䅁䅁䅁䅁䅁䵁䅉䅅䅁䥁䅁䅁睁䅁䅁䅁兂䅁䅁䅁䵭䱙兑䅯䅇䅁䅁䅕䅁䅁佁佔商䭅䑁䅍䅁䭁䍁䅙䅁䭁䅁䅑潁䭁䅁䅅䅁䉁䅁䅁允䅁䅁䄴䅅䅁䑁䅅䅍睁䑁䅉杌穁䑁䅑䅁䵁䅉䅅䅁䙁䅁䅁睁䵁䅁䅁兂䅁䅁䅁䵯㝮䅑䅯杬䅁䅁䅯杓䅁䅁䅯睂䅅䅁䅅䅁䉁䅁䅁兂⽁乸嘹敫硯村杷允䅁䅁䅧䅁䑁䅁䅁䅁䙁䅁䅁䅁奃杸䉴权奁䅁䅁兂䅁䅁䅁䵏嘸兑䅯兑䅁䅁䅯杊䅁䅁䅯䅂䍁䅧䅯允䅁䅁䅅䅁䉁䅁䅁杄䵁䅁䅁䅎硁䍁䄴睍ㅁ䅁䅁䍄䉁䅁䅁兂䅁䅁䅍䅄䅁䅁䅕䅁䅁䅁乓ご䭅䝁䅍䅁䭁䑁䅉䅁䭁䅁䉣䅁䉁䅁䅁允䅁䅁䅕䅁䅁䅁䅁䅁䵁䅉䅅䅁䥁䅁䅁睁䅁䅁䅁兂䅁䅁䅁䵭䱙兑䅯䅇䅁䅁䅕䅁䅁䉁偄商䭅䕁䄰䅁䭁䍁䅙䅁䭁䅁䅑潁䭁䅁䅅䅁䉁䅁䅁允䅁䅁䄴权䅁䑁䅕杌硁䑁䅑䅁䵁䅉䅅䅁䙁䅁䅁睁䵁䅁䅁兂䅁䅁䅃佲䝚兑䅯兺䅁䅁䅯睎䅁䅁䅯睂䅅䅁䅅䅁䉁䅁䅁兂䅁䅁䅁䅁䅁䅁杷允䅁䅁䅧䅁䑁䅁䅁䅁䙁䅁䅁䅁奃杸䉴权捂䅁䅁兂䅁䅁䅁䵉嘸兑䅯兎䅁䅁䅯杊䅁䅁䅯䅂䍁䅧䅯允䅁䅁䅅䅁䉁䅁䅁杄䵁䅁䅁兌硁䍁䄴免ㅁ䅁䅁䍄䉁䅁䅁兂䅁䅁䅍䅄䅁䅁䅕䅁䅁䕧求ご䭅䭁䅁䅁䭁䑁䅯䅁䭁䅁䉣䅁䉁䅁䅁允䅁䅁䅕䅁䅁䅁䅁䅁䵁䅉䅅䅁䙁䅁䅁睁䵁䅁䅁兂䅁䅁䅃楡倵兑䅯睩䅁䅁䅯睍䅁䅁䅯睂䅅䅁䅅䅁䉁䅁䅁兂䅁䅁䅁䅁䅁䅁杷允䅁䅁䅕䅁䑁䅁䅷䅁䙁䅁䅁䅁扂䕍䈹权䉄䅁䅁权䍂䅁䅁权䡁允䅁允䅁䅁䅅䅁䙁偁お奶晔剩䅂䍄䉁䅁䅁䅃䅁䅁䅍䅁䅁䅁䅕䅁䅁䩁䝪ぃ䭅䙁䅧䅁䙁䅁䅁䅁杁硺䉖权䱂䅁䅁权流䅁䅁权䕁䅁䅋权䉁䅁䅁允䅁䅁䅅䅁佁䅁䅷䅁瑁䑁䅁杌㍁䑁䅣䅁䵁䅉䅅䅁䥁䅁䅁睁䅁䅁䅁兂䅁䅁䅁䵭䱙兑䅯杔䅁䅁䅕䅁䅁䍁偄商䭅䍁䄴䅁䭁䍁䅙䅁䭁䅁䅑潁䭁䅁䅅䅁䉁䅁䅁允䅁䅁䄴权䅁䑁䅅杌睁䑁䅉䅁䵁䅉䅅䅁䙁䅁䅁睁䵁䅁䅁兂䅁䅁䅃䭳偤兑䅯䅂䅅䅁䅯睁䅁䅁䅯睂䅅䅁䅅䅁䉁䅁䅁兂剁畤改⽙㥅䅑杷允䅁䅁䅧䅁䑁䅁䅁䅁䙁䅁䅁䅁奃杸䉴权婂䅁䅁兂䅁䅁䅁䵉嘸兑䅯䅑䅁䅁䅯杊䅁䅁䅯䅂䍁䅧䅯允䅁䅁䅅䅁䉁䅁䅁杄䥁䅁䅁杍畁䑁䅣䅁䵁䅉䅅䅁䥁䅁䅁睁䅁䅁䅁兂䅁䅁䅁䵭䱙兑䅯杘䅁䅁䅕䅁䅁䑁偪商䭅䑁䅳䅁䭁䍁䅙䅁䭁䅁䅑潁䭁䅁䅅䅁䉁䅁䅁允䅁䅁䄴权䅁䑁䅧杌睁䑁䅫䅁䵁䅉䅅䅁䙁䅁䅁睁䵁䅁䅁兂䅁䅁䅁乖佚兑䅯䄸䅁䅁䅯村䅁䅁䅯睂䅅䅁䅅䅁䉁䅁䅁兂䅁䅁䅁䅁䅁䅁杷允䅁䅁䅧䅁䑁䅁䅁䅁䙁䅁䅁䅁奃杸䉴权奁䅁䅁兂䅁䅁䅁䵅嘸兑䅯児䅁䅁䅯杊䅁䅁䅯䅂䍁䅧䅯允䅁䅁䅅䅁䉁䅁䅁杄䭁䅁䅁䅎畁䑁䅉兎䅁䅁杷允䅁䅁䅕䅁䑁䅁䅷䅁䙁䅁䅁䅁权晹䅴权兄䅁䅁权畁䅁䅁权䡁允䅁允䅁䅁䅅䅁䙁䅁䅁䅁䅁䅁䅁䍄䉁䅁䅁䅃䅁䅁䅍䅁䅁䅁䅕䅁䅁䩁䝪ぃ䭅䙁䅫䅁䙁䅁䅁䅁㑁硺䉖权硁䅁䅁权流䅁䅁权䕁䅁䅋权䉁䅁䅁允䅁䅁䅅䅁佁䅁䅯䅁睁䍁䄴䅏硁䅁䅁䍄䉁䅁䅁兂䅁䅁䅍䅄䅁䅁䅕䅁䅁䥁刳歔䭅䝁䅁䅁䭁䑁䅅䅁䭁䅁䉣䅁䉁䅁䅁允䅁䅁䅯兦䅁䅁杷允䅁䅁䅧䅁䑁䅁䅁䅁䙁䅁䅁䅁奃杸䉴权奂䅁䅁兂䅁䅁䅁乑噅兑䅯兏䅁䅁䅯杊䅁䅁䅯䅂䍁䅧䅯允䅁䅁䅅䅁䉁䅁䅁权流䅁䅁䍄䉁䅁䅁䅃䅁䅁䅍䅁䅁䅁䅕䅁䅁䩁䝪ぃ䭅䙁䅧䅁䙁䅁䅁䅁䅂到䉖权㉁䅁䅁权流䅁䅁权䕁䅁䅋权䉁䅁䅁允䅁䅁䅅䅁䭁䍁䅙䅁䵁䅉䅅䅁䙁䅁䅁睁䵁䅁䅁兂䅁䅁䅁䡫㑢䅑䅯䅮䅁䅁䅯䅍䅁䅁䅯睂䅅䅁䅅䅁䉁䅁䅁兂䱄剣䡺剣汸䅑杷允䅁䅁䅕䅁䑁䅁䅷䅁䙁䅁䅁䵁䑸婌䉰权㉄䅁䅁权䝂䅁䅁权䡁允䅁允䅁䅁䅅䅁䙁䅁䅁䅁䅁䅁䅁䍄䉁䅁䅁兂䅁䅁䅍䅄䅁䅁䅕䅁䅁䭁䩄〫䭁䩁䅙䅁䭁䑁䅁䅁䭁䅁䉣䅁䉁䅁䅁允䅁䅁䅕䅁䅁䅁䅁䅁䵁䅉䅅䅁䙁䅁䅁睁䵁䅁䅁兂䅁䅁䅁䵑㜳䅑䅯䅵䅁䅁䅯杌䅁䅁䅯睂䅅䅁䅅䅁䉁䅁䅁兂䅁䅁䅁䅁䅁䅁杷允䅁䅁䅕䅁䑁䅁䅷䅁䙁䅁䅁䅁㑁䔵䈵权捄䅁䅁权⭁䅁䅁权䡁允䅁允䅁䅁䅅䅁䙁䡁䐫䔷䍖朶䅖䍄䉁䅁䅁兂䅁䅁䅍䅄䅁䅁䅕䅁䅁䉁䉃䔫䭁偁䅯䅁䭁䑁䅷䅁䭁䅁䉣䅁䉁䅁䅁允䅁䅁䅕䅁兄⽎框啘䵉䅉䅅䅁䥁䅁䅁睁䅁䅁䅁兂䅁䅁䅁䵭䱙兑䅯睋䅁䅁䅕䅁䅁䍁偄商䭅䕁䅫䅁䭁䍁䅙䅁䭁䅁䅑潁䭁䅁䅅䅁䉁䅁䅁允䅁䅁䄴权䅁䑁䅁杌ㅁ䑁䅑䅁䵁䅉䅅䅁䙁䅁䅁睁䵁䅁䅁兂䅁䅁䅃ㅏ偬兑䅯杺䅁䅁䅯兔䅁䅁䅯睂䅅䅁䅅䅁䉁䅁䅁兂潁奎穂獖爷睐杷允䅁䅁䅕䅁䑁䅁䅷䅁䙁䅁䅁䅁睂癹䅴权浂䅁䅁权⽁䅁䅁权䡁允䅁允䅁䅁䅅䅁䭁䉁䉫䅁䵁䅉䅅䅁䙁䅁䅁睁䵁䅁䅁兂䅁䅁䅃佲䝚兑䅯朰䅁䅁䅯兏䅁䅁䅯睂䅅䅁䅅䅁䉁䅁䅁兂䅁䅁䅁䅁䅁䅁杷允䅁䅁䅕䅁䑁䅁䅷䅁䙁䅁䅁䥁䅂啚䈹权㝃䅁䅁权㑁䅁䅁权䡁允䅁允䅁䅁䅅䅁䙁䅁䅁䅁䅁䅁䅁䍄䉁䅁䅁兂䅁䅁䅍䅄䅁䅁䅕䅁䅁䵁い〫䭁䱁䅍䅁䭁䕁䄰䅁䭁䅁䉣䅁䉁䅁䅁允䅁䅁䅕灊䕆䱋䝎づ䵉䅉䅅䅁䙁䅁䅁睁䵁䅁䅁兂䅁䅁䅃楡倵兑䅯其䅁䅁䅯村䅁䅁䅯睂䅅䅁䅅䅁䉁䅁䅁兂歂ㅧ䑊晭啊䅑杷允䅁䅁䅕䅁䑁䅁䅷䅁䙁䅁䅁䅁扂䕍䈹权浂䅁䅁权㍁䅁䅁权䡁允䅁允䅁䅁䅅䅁䭁䍁䉑䅁䵁䅉䅅䅁䙁䅁䅁睁䵁䅁䅁兂䅁䅁䅄佧兊兑䅯兺䅁䅁䅯兒䅁䅁䅯睂䅅䅁䅅䅁䉁䅁䅁兂䉂䌶噸午穯䅑杷允䅁䅁䅕䅁䑁䅁䅷䅁䙁䅁䅁䅁䅄倹䅴权㥃䅁䅁权乂䅁䅁权䡁允䅁允䅁䅁䅅䅁䙁䥁愶䵇穥䙫䅂䍄䉁䅁䅁兂䅁䅁䅍䅄䅁䅁䅕䅁䅁䙧䕑䕕䭅偁䅑䅁䭁䑁䅑䅁䭁䅁䉣䅁䉁䅁䅁允䅁䅁䅕䅁䅁䅁䅁䅁䵁䅉䅅䅁䙁䅁䅁睁䵁䅁䅁兂䅁䅁䅁晡但兑䅯杵䅁䅁䅯睌䅁䅁䅯睂䅅䅁䅅䅁䉁䅁䅁兂䅁䅁䅁䅁䅁䅁杷允䅁䅁䅕䅁䑁䅁䅷䅁䙁䅁䅁䥁煂歌䈹权灃䅁䅁权㉁䅁䅁权䡁允䅁允䅁䅁䅅䅁䭁䅁䉯䅁䵁䅉䅅䅁䥁䅁䅁睁䅁䅁䅁兂䅁䅁䅁䵭䱙兑䅯䅗䅁䅁䅕䅁䅁䕁剄商䭅䕁䅑䅁䭁䍁䅙䅁䭁䅁䅑潁䭁䅁䅅䅁䉁䅁䅁允䅁䅁䅯杊䅁䅁杷允䅁䅁䅧䅁䑁䅁䅁䅁䙁䅁䅁䅁奃杸䉴权奁䅁䅁兂䅁䅁䅁䵅嘸兑䅯睌䅁䅁䅯杊䅁䅁䅯䅂䍁䅧䅯允䅁䅁䅅䅁䉁䅁䅁杄䵁䅁䅁免穁䍁䄴兏祁䅁䅁䍄䉁䅁䅁兂䅁䅁䅍䅄䅁䅁䅕䅁䅁䅁乓ご䭅䝁䅁䅁䭁䑁䅳䅁䭁䅁䉣䅁䉁䅁䅁允䅁䅁䅯䅤䅁䅁杷允䅁䅁䅧䅁䑁䅁䅁䅁䙁䅁䅁䅁奃杸䉴权呂䅁䅁兂䅁䅁䅁䵉嘸兑䅯䅎䅁䅁䅯杊䅁䅁䅯䅂䍁䅧䅯允䅁䅁䅅䅁䉁䅁䅁杄䵁䅁䅁兌睁䍁䄴睍㉁䅁䅁䍄䉁䅁䅁䅃䅁䅁䅍䅁䅁䅁䅕䅁䅁䩁䝪ぃ䭅䙁䅙䅁䙁䅁䅁䅁杁硺䉖权祁䅁䅁权流䅁䅁权䕁䅁䅋权䉁䅁䅁允䅁䅁䅅䅁佁䅁䅯䅁硁䍁䄴睎ㅁ䅁䅁䍄䉁䅁䅁兂䅁䅁䅍䅄䅁䅁䅕䅁䅁䕧求ご䭅䵁䅍䅁䭁䑁䅁䅁䭁䅁䉣䅁䉁䅁䅁允䅁䅁䅕䅁䅁䅁䅁䅁䵁䅉䅅䅁䙁䅁䅁睁䵁䅁䅁兂䅁䅁䅃䭳偤兑䅯杮䅁䅁䅯杓䅁䅁䅯睂䅅䅁䅅䅁䉁䅁䅁兂⭂扷䙡䥯瑌睐杷允䅁䅁䅧䅁䑁䅁䅁䅁䙁䅁䅁䅁奃杸䉴权兂䅁䅁兂䅁䅁䅁乑噅兑䅯杌䅁䅁䅯杊䅁䅁䅯䅂䍁䅧䅯允䅁䅁䅅䅁䉁䅁䅁权流䅁䅁䍄䉁䅁䅁䅃䅁䅁䅍䅁䅁䅁䅕䅁䅁䩁䝪ぃ䭅䉁䅧䅁䙁䅁䅁䅁歄桺䉖权䙂䅁䅁权流䅁䅁权䕁䅁䅋权䉁䅁䅁允䅁䅁䅅䅁佁䅁䄴䅁硁䑁䅍兎ぁ䍁䄴杍䅁䅁杷允䅁䅁䅕䅁䑁䅁䅷䅁䙁䅁䅁䅁元癤䅨权汃䅁䅁权䭂䅁䅁权䡁允䅁允䅁䅁䅅䅁䡁䅁䅁䅁䅄畚䅖䍄䉁䅁䅁兂䅁䅁䅍䅄䅁䅁䅕䅁䅁䕁昰䕕䭅乁䅧䅁䭁䕁䅙䅁䭁䅁䉣䅁䉁䅁䅁允䅁䅁䅕㉱畘湚楗啁䵁䅉䅅䅁䙁䅁䅁睁䵁䅁䅁兂䅁䅁䅁䵙㝲䅑䅯䅵䅁䅁䅯免䅁䅁䅯睂䅅䅁䅅䅁䉁䅁䅁兂䅁䅁䅁䅁䅁䅁杷允䅁䅁䅧䅁䑁䅁䅁䅁䙁䅁䅁䅁奃杸䉴权牁䅁䅁兂䅁䅁䅁䵐嘸兑䅯村䅁䅁䅯杊䅁䅁䅯䅂䍁䅧䅯允䅁䅁䅅䅁䉁䅁䅁杄䕁䅁䅁免䅁䅁杷允䅁䅁䅕䅁䑁䅁䅷䅁䙁䅁䅁䅁杂癹䅴权䭄䅁䅁权㕁䅁䅁权䡁允䅁允䅁䅁䅅䅁䙁䅁䅁䅁䅁䅁䅁䍄䉁䅁䅁䅃䅁䅁䅍䅁䅁䅁䅕䅁䅁䩁䝪ぃ䭅䉁䅧䅁䙁䅁䅁䅁歄桺䉖权䭂䅁䅁权流䅁䅁权䕁䅁䅋权䉁䅁䅁允䅁䅁䅅䅁佁䉁䅁䅁硁䑁䅍䅏穁䍁䄴免硁䅁䅁䍄䉁䅁䅁䅃䅁䅁䅍䅁䅁䅁䅕䅁䅁䩁䝪ぃ䭅䕁䄴䅁䙁䅁䅁䅁㡁硺䉖权䕂䅁䅁权流䅁䅁权䕁䅁䅋权䉁䅁䅁允䅁䅁䅅䅁佁䅁䅯䅁睁䍁䄴李㕁䅁䅁䍄䉁䅁䅁兂䅁䅁䅍䅄䅁䅁䅕䅁䅁䑧婴ご䭅䵁䄴䅁䭁䑁䅷䅁䭁䅁䉣䅁䉁䅁䅁允䅁䅁䅕㌯乶䑋ご䐵䴸䅉䅅䅁䙁䅁䅁睁䵁䅁䅁兂䅁䅁䅃䝑偖兑䅯䅙䅁䅁䅯兔䅁䅁䅯睂䅅䅁䅅䅁䉁䅁䅁权䑃䅁䅁䍄䉁䅁䅁兂䅁䅁䅍䅄䅁䅁䅕䅁䅁䅁乓ご䭅䅁䉁䅁䭁䕁䅕䅁䭁䅁䉣䅁䉁䅁䅁允䅁䅁䅯杂䅅䅁杷允䅁䅁䅧䅁䑁䅁䅁䅁䙁䅁䅁䅁奃杸䉴权奁䅁䅁兂䅁䅁䅁䴵嘴兑䅯睎䅁䅁䅯杊䅁䅁䅯䅂䍁䅧䅯允䅁䅁䅅䅁䉁䅁䅁杄允䅁䅁免睁䑁䅫䅏畁䑁䅍免䅁䅁杷允䅁䅁䅕䅁䑁䅁䅷䅁䙁䅁䅁䥁獃欵䉚权奄䅁䅁权䝂䅁䅁权䡁允䅁允䅁䅁䅅䅁䙁偁㡓㡊偒癒⽁䍄䉁䅁䅁兂䅁䅁䅍䅄䅁䅁䅕䅁䅁䑧婴ご䭅䅁䉉䅁䭁䕁䅕䅁䭁䅁䉣䅁䉁䅁䅁允䅁䅁䅕礴祁啩奖吶䴸䅉䅅䅁䥁䅁䅁睁䅁䅁䅁兂䅁䅁䅁䵭䱙兑䅯杘䅁䅁䅕䅁䅁䍁偄商䭅䅁䅍䅁䭁䍁䅙䅁䭁䅁䅑潁䭁䅁䅅䅁䉁䅁䅁允䅁䅁䄴权䅁䑁䅑杌硁䑁䅧䅁䵁䅉䅅䅁䙁䅁䅁睁䵁䅁䅁兂䅁䅁䅁䵑㜳䅑䅯䅙䅁䅁䅯䅏䅁䅁䅯睂䅅䅁䅅䅁䉁䅁䅁权祂䅁䅁䍄䉁䅁䅁䅃䅁䅁䅍䅁䅁䅁䅕䅁䅁䩁䝪ぃ䭅䙁䅙䅁䙁䅁䅁䅁㡁硺䉖权䍂䅁䅁权流䅁䅁权䕁䅁䅋权䉁䅁䅁允䅁䅁䅅䅁佁䅁䅯䅁睁䍁䄴䅏硁䅁䅁䍄䉁䅁䅁兂䅁䅁䅍䅄䅁䅁䅕䅁䅁䍁潁唫䭁䵁䅕䅁䭁䍁䄴䅁䭁䅁䉣䅁䉁䅁䅁允䅁䅁䅕䅁䅁䅁䅁䅁䵁䅉䅅䅁䙁䅁䅁睁䵁䅁䅁兂䅁䅁䅁䥂倱兑䅯杯䅁䅁䅯睓䅁䅁䅯睂䅅䅁䅅䅁䉁䅁䅁兂塃㌳䩖けで村杷允䅁䅁䅧䅁䑁䅁䅁䅁䙁䅁䅁䅁奃杸䉴权卂䅁䅁兂䅁䅁䅁䵉嘸兑䅯村䅁䅁䅯杊䅁䅁䅯䅂䍁䅧䅯允䅁䅁䅅䅁䉁䅁䅁杄䵁䅁䅁兌硁䍁䄴免ㅁ䅁䅁䍄䉁䅁䅁兂䅁䅁䅍䅄䅁䅁䅕䅁䅁䉁䉃䔫䭁䩁䅙䅁䭁䑁䅙䅁䭁䅁䉣䅁䉁䅁䅁允䅁䅁䅕䅁䅁琶⭚ぐ䵉䅉䅅䅁䙁䅁䅁睁䵁䅁䅁兂䅁䅁䅁䵯㝮䅑䅯睰䅁䅁䅯免䅁䅁䅯睂䅅䅁䅅䅁䉁䅁䅁权䭁允䅁䍄䉁䅁䅁䅃䅁䅁䅍䅁䅁䅁䅕䅁䅁䩁䝪ぃ䭅䉁䅧䅁䙁䅁䅁䅁歄桺䉖权㥁䅁䅁权流䅁䅁权䕁䅁䅋权䉁䅁䅁允䅁䅁䅅䅁佁䉁䅁䅁硁䑁䅅兎ぁ䍁䄴李ぁ䅁䅁䍄䉁䅁䅁兂䅁䅁䅍䅄䅁䅁䅕䅁䅁䅁乓ご䭅䭁䅕䅁䭁䕁䅧䅁䭁䅁䉣䅁䉁䅁䅁允䅁䅁䅣䅁䅁䥁㕄〴䵁䅉䅅䅁䙁䅁䅁睁䵁䅁䅁兂䅁䅁䅃偣佂兑䅯䅵䅁䅁䅯杏䅁䅁䅯睂䅅䅁䅅䅁䉁䅁䅁兂佃正瘸祰䙰䅑杷允䅁䅁䅧䅁䑁䅁䅁䅁䙁䅁䅁䅁奃杸䉴权呂䅁䅁兂䅁䅁䅁䵏嘸兑䅯兒䅁䅁䅯杊䅁䅁䅯䅂䍁䅧䅯允䅁䅁䅅䅁䉁䅁䅁杄䭁䅁䅁䅍畁䑁䅧兏䅁䅁杷允䅁䅁䅕䅁䑁䅁䅷䅁䙁䅁䅁䅁灂唸䈵权灃䅁䅁权硁䅁䅁权䡁允䅁允䅁䅁䅅䅁䭁䅁䉯䅁䵁䅉䅅䅁䥁䅁䅁睁䅁䅁䅁兂䅁䅁䅁䵭䱙兑䅯䅇䅁䅁䅕䅁䅁佁佔商䭅䕁䅫䅁䭁䍁䅙䅁䭁䅁䅑潁䭁䅁䅅䅁䉁䅁䅁允䅁䅁䄴䅅䅁䑁䅅杍㍁䑁䅑杌ぁ䑁䅫䅁䵁䅉䅅䅁䙁䅁䅁睁䵁䅁䅁兂䅁䅁䅁䵑㜳䅑䅯兰䅁䅁䅯䅐䅁䅁䅯睂䅅䅁䅅䅁䉁䅁䅁睂䅁䅁䅁䑉汮䅑杷允䅁䅁䅕䅁䑁䅁䅷䅁䙁䅁䅁䅁乂ㅈ䉂权坃䅁䅁权䑂䅁䅁权䡁允䅁允䅁䅁䅅䅁䙁䡁潃摦睐汱䌱䍄䉁䅁䅁䅃䅁䅁䅍䅁䅁䅁䅕䅁䅁䩁䝪ぃ䭅䉁䅧䅁䙁䅁䅁䅁允硺䉖权獁䅁䅁权流䅁䅁权䕁䅁䅋权䉁䅁䅁允䅁䅁䅅䅁佁䅁䅯䅁㑁䍁䄴䅏㕁䅁䅁䍄䉁䅁䅁䅃䅁䅁䅍䅁䅁䅁䅕䅁䅁䩁䝪ぃ䭅䉁䅧䅁䙁䅁䅁䅁允硺䉖权硁䅁䅁权流䅁䅁权䕁䅁䅋权䉁䅁䅁允䅁䅁䅅䅁佁䅁䅯䅁㉁䍁䄴睍㉁䅁䅁䍄䉁䅁䅁兂䅁䅁䅍䅄䅁䅁䅕䅁䅁䍁潁唫䭁䩁䅧䅁䭁䕁䅧䅁䭁䅁䉣䅁䉁䅁䅁允䅁䅁䅕䅁䅁㐫䑍歈䵉䅉䅅䅁䙁䅁䅁睁䵁䅁䅁兂䅁䅁䅁䥂倱兑䅯睙䅁䅁䅯材䅁䅁䅯睂䅅䅁䅅䅁䉁䅁䅁兂䍄䜷光娶⭙村杷允䅁䅁䅕䅁䑁䅁䅷䅁䙁䅁䅁䅁杂癹䅴权牃䅁䅁权畁䅁䅁权䡁允䅁允䅁䅁䅅䅁䭁䅁䉯䅁䵁䅉䅅䅁䥁䅁䅁睁䅁䅁䅁兂䅁䅁䅁䵭䱙兑䅯䅗䅁䅁䅕䅁䅁䑁偺商䭅䑁䅧䅁䭁䍁䅙䅁䭁䅁䅑潁䭁䅁䅅䅁䉁䅁䅁允䅁䅁䄴权䅁䑁䅅杌穁䑁䅧䅁䵁䅉䅅䅁䙁䅁䅁睁䵁䅁䅁兂䅁䅁䅃楡倵兑䅯睳䅁䅁䅯兏䅁䅁䅯睂䅅䅁䅅䅁䉁䅁䅁兂䅁䅁䅁䅁䅁䅁杷允䅁䅁䅧䅁䑁䅁䅁䅁䙁䅁䅁䅁奃杸䉴权奁䅁䅁兂䅁䅁䅁䴵嘴兑䅯兑䅁䅁䅯杊䅁䅁䅯䅂䍁䅧䅯允䅁䅁䅅䅁䉁䅁䅁杄允䅁䅁免硁䑁䅧兏畁䑁䅙兏䅁䅁杷允䅁䅁䅕䅁䑁䅁䅷䅁䙁䅁䅁䅁允晧䅨权煄䅁䅁权䵂䅁䅁权䡁允䅁允䅁䅁䅅䅁䙁偁䅑橉硩丵⽕䍄䉁䅁䅁兂䅁䅁䅍䅄䅁䅁䅕䅁䅁䥷楄䕕䭅䱁䅅䅁䭁䕁䅅䅁䭁䅁䉣䅁䉁䅁䅁允䅁䅁䅕䅁䅁䅁䅁䅁䵁䅉䅅䅁䙁䅁䅁睁䵁䅁䅁兂䅁䅁䅁乖佚兑䅯兩䅁䅁䅯睐䅁䅁䅯睂䅅䅁䅅䅁䉁䅁䅁权瑃䅁䅁䍄䉁䅁䅁兂䅁䅁䅍䅄䅁䅁䅕䅁䅁䑁歪歔䭅䵁䅕䅁䭁䑁䄴䅁䭁䅁䉣䅁䉁䅁䅁允䅁䅁䅕䅁䅁䅁䅁䅁䵁䅉䅅䅁䙁䅁䅁睁䵁䅁䅁兂䅁䅁䅃佲䝚兑䅯睸䅁䅁䅯兏䅁䅁䅯睂䅅䅁䅅䅁䉁䅁䅁兂䅁䅁䅁䅁䅁䅁杷允䅁䅁䅕䅁䑁䅁䅷䅁䙁䅁䅁䥁䅂啚䈹权慄䅁䅁权䩂䅁䅁权䡁允䅁允䅁䅁䅅䅁䙁䭁牳潲佋摙⼸䍄䉁䅁䅁䅃䅁䅁䅍䅁䅁䅁䅕䅁䅁䩁䝪ぃ䭅䉁䅧䅁䙁䅁䅁䅁歄桺䉖权䝂䅁䅁权流䅁䅁权䕁䅁䅋权䉁䅁䅁允䅁䅁䅅䅁佁䉁䅁䅁硁䑁䅉杍穁䍁䄴李ぁ䅁䅁䍄䉁䅁䅁兂䅁䅁䅍䅄䅁䅁䅕䅁䅁䕁乄〫䭁䥁䅫䅁䭁䑁䄴䅁䭁䅁䉣䅁䉁䅁䅁允䅁䅁䅯兲䅁䅁杷允䅁䅁䅕䅁䑁䅁䅷䅁䙁䅁䅁䅁乃唰䈵权啄䅁䅁权䅂䅁䅁权䡁允䅁允䅁䅁䅅䅁䙁䉁㑹瘶慤橱䅬䍄䉁䅁䅁兂䅁䅁䅍䅄䅁䅁䅕䅁䅁䡧睄歔䭅偁䅙䅁䭁䑁䅳䅁䭁䅁䉣䅁䉁䅁䅁允䅁䅁䅕䅁䅁䅁䅁䅁䵁䅉䅅䅁䥁䅁䅁睁䅁䅁䅁兂䅁䅁䅁䵭䱙兑䅯杘䅁䅁䅕䅁䅁䍁偄商䭅䕁䅕䅁䭁䍁䅙䅁䭁䅁䅑潁䭁䅁䅅䅁䉁䅁䅁允䅁䅁䄴权䅁䑁䅕杌睁䑁䅅䅁䵁䅉䅅䅁䙁䅁䅁睁䵁䅁䅁兂䅁䅁䅁䵑㜳䅑䅯朹䅁䅁䅯䅎䅁䅁䅯睂䅅䅁䅅䅁䉁䅁䅁兂䅁䅁䅁䅁䅁䅁杷允䅁䅁䅧䅁䑁䅁䅁䅁䙁䅁䅁䅁奃杸䉴权牁䅁䅁兂䅁䅁䅁䵐嘸兑䅯睐䅁䅁䅯杊䅁䅁䅯䅂䍁䅧䅯允䅁䅁䅅䅁䉁䅁䅁杄䕁䅁䅁免䅁䅁杷允䅁䅁䅕䅁䑁䅁䅷䅁䙁䅁䅁䅁乃唰䈵权千䅁䅁权䙂䅁䅁权䡁允䅁允䅁䅁䅅䅁䙁䅁䅁䡁汄男䈹䍄䉁䅁䅁兂䅁䅁䅍䅄䅁䅁䅕䅁䅁䅁乓ご䭅䝁䅙䅁䭁䕁䅅䅁䭁䅁䉣䅁䉁䅁䅁允䅁䅁䅯䅆䅅䅁杷允䅁䅁䅕䅁䑁䅁䅷䅁䙁䅁䅁䥁睃ば䈹权硃䅁䅁权獁䅁䅁权䡁允䅁允䅁䅁䅅䅁䙁䅁䅁䅁䅁䅁䅁䍄䉁䅁䅁兂䅁䅁䅍䅄䅁䅁䅕䅁䅁䱧湃ご䭅䅁䉑䅁䭁䑁䅉䅁䭁䅁䉣䅁䉁䅁䅁允䅁䅁䅕䅁䅁䅁䅁䅁䵁䅉䅅䅁䥁䅁䅁睁䅁䅁䅁兂䅁䅁䅁䵭䱙兑䅯䅇䅁䅁䅕䅁䅁䕁剄商䭅䑁䅯䅁䭁䍁䅙䅁䭁䅁䅑潁䭁䅁䅅䅁䉁䅁䅁允䅁䅁䅯杊䅁䅁杷允䅁䅁䅕䅁䑁䅁䅷䅁䙁䅁䅁䥁煂歌䈹权橂䅁䅁权歂䅁䅁权桂䅁䅁允䅁䅁䅅䅁䙁䙁稵㥧㤴洳䅸䍄䉁䅁䅁䅃䅁䅁䅍䅁䅁䅁䅕䅁䅁䩁䝪ぃ䭅䍁䅳䅁䙁䅁䅁䅁杁硺䉖权䍂䅁䅁权流䅁䅁权䕁䅁䅋权䉁䅁䅁允䅁䅁䅅䅁佁䅁䅷䅁瑁䑁䅉杌㍁䑁䅍䅁䵁䅉䅅䅁䙁䅁䅁睁䵁䅁䅁兂䅁䅁䅃ㅏ偬兑䅯兰䅁䅁䅯睎䅁䅁䅯睂䅅䅁䅅䅁䉁䅁䅁睂䅁䅁䅁䙯椷䅑杷允䅁䅁䅕䅁䑁䅁䅷䅁䙁䅁䅁䥁㝁啗䈹权杂䅁䅁权䥂䅁䅁权䡁允䅁允䅁䅁䅅䅁䭁䥁䅅䅁䵁䅉䅅䅁䙁䅁䅁睁䵁䅁䅁兂䅁䅁䅃䭳偤兑䅯䅙䅁䅁䅯児䅁䅁䅯睂䅅䅁䅅䅁䉁䅁䅁权煂䅁䅁䍄䉁䅁䅁兂䅁䅁䅍䅄䅁䅁䅕䅁䅁䭧浺歒䭅䥁䅳䅁䭁䑁䅁䅁䭁䅁䉣䅁䉁䅁䅁允䅁䅁䅕䅁䅁䅁䅁䅁䵁䅉䅅䅁䥁䅁䅁睁䅁䅁䅁兂䅁䅁䅁䵭䱙兑䅯䅕䅁䅁䅕䅁䅁䑁偺商䭅䑁䅉䅁䭁䍁䅙䅁䭁䅁䅑潁䭁䅁䅅䅁䉁䅁䅁允䅁䅁䄴权䅁䑁䅧杌穁䑁䅉䅁䵁䅉䅅䅁䙁䅁䅁睁䵁䅁䅁兂䅁䅁䅃佲䝚兑䅯睙䅁䅁䅯杒䅁䅁䅯睂䅅䅁䅅䅁䉁䅁䅁兂䅁佷䬱㍋䙵村杷允䅁䅁䅕䅁䑁䅁䅷䅁䙁䅁䅁䥁獃欵䉚权⭄䅁䅁权䵂䅁䅁权䡁允䅁允䅁䅁䅅䅁䙁䅁䑰礰䵙匳䍒䍄䉁䅁䅁兂䅁䅁䅍䅄䅁䅁䅕䅁䅁佁䉃䔫䭁䱁䅳䅁䭁䑁䅣䅁䭁䅁䉣䅁䉁䅁䅁允䅁䅁䅕䅁䅁婅佨歅䵉䅉䅅䅁䙁䅁䅁睁䵁䅁䅁兂䅁䅁䵄祑愲兑䅯䅮䅁䅁䅯睑䅁䅁䅯睂䅅䅁䅅䅁䉁䅁䅁兂䅁䅁䅁䅁䅁䅁杷允䅁䅁䅕䅁䑁䅁䅷䅁䙁䅁䅁䅁权晹䅴权畄䅁䅁权畁䅁䅁权䡁允䅁允䅁䅁䅅䅁䙁䅁䅁䅁䅁䅁䅁䍄䉁䅁䅁兂䅁䅁䅍䅄䅁䅁䅕䅁䅁䵁い〫䭁䵁䄰䅁䭁䕁䅯䅁䭁䅁䉣䅁䉁䅁䅁允䅁䅁䅕浂搴挫挸䕆䵁䅉䅅䅁䥁䅁䅁睁䅁䅁䅁兂䅁䅁䅁䵭䱙兑䅯杘䅁䅁䅕䅁䅁䕁剄商䭅䑁䄴䅁䭁䍁䅙䅁䭁䅁䅑潁䭁䅁䅅䅁䉁䅁䅁允䅁䅁䅯杊䅁䅁杷允䅁䅁䅕䅁䑁䅁䅷䅁䙁䅁䅁䵁䅃水䉂权湃䅁䅁权⽁䅁䅁权䡁允䅁允䅁䅁䅅䅁䭁䅁䉯䅁䵁䅉䅅䅁䥁䅁䅁睁䅁䅁䅁兂䅁䅁䅁䵭䱙兑䅯䅇䅁䅁䅕䅁䅁佁佔商䭅䕁䅧䅁䭁䍁䅙䅁䭁䅁䅑潁䭁䅁䅅䅁䉁䅁䅁允䅁䅁䄴䅅䅁䑁䅅杍ㅁ䑁䅣杌㉁䑁䅉䅁䵁䅉䅅䅁䥁䅁䅁睁䅁䅁䅁兂䅁䅁䅁䵭䱙兑䅯杘䅁䅁䅕䅁䅁䑁偪商䭅䕁䅑䅁䭁䍁䅙䅁䭁䅁䅑潁䭁䅁䅅䅁䉁䅁䅁允䅁䅁䄴权䅁䑁䅙杌ㅁ䑁䅫䅁䵁䅉䅅䅁䙁䅁䅁睁䵁䅁䅁兂䅁䅁䅁䡫㑢䅑䅯杚䅁䅁䅯児䅁䅁䅯睂䅅䅁䅅䅁䉁䅁䅁权捁允䅁䍄䉁䅁䅁兂䅁䅁䅍䅄䅁䅁䅕䅁䅁䱧湃ご䭅佁䅧䅁䭁䕁䅙䅁䭁䅁䉣䅁䉁䅁䅁允䅁䅁䅕呵㙒祔⽊䕓䵁䅉䅅䅁䙁䅁䅁睁䵁䅁䅁兂䅁䅁䅁乖佚兑䅯䅙䅁䅁䅯睑䅁䅁䅯睂䅅䅁䅅䅁䉁䅁䅁权㑂䅁䅁䍄䉁䅁䅁兂䅁䅁䅍䅄䅁䅁䅕䅁䅁䩁㉂䔫䭁偁䅧䅁䭁䕁䅑䅁䭁䅁䉣䅁䉁䅁䅁允䅁䅁䅕䅁䅁䅁䅁䅁䵁䅉䅅䅁䥁䅁䅁睁䅁䅁䅁兂䅁䅁䅁䵭䱙兑䅯䅇䅁䅁䅕䅁䅁䑁偺商䭅䕁䅷䅁䭁䍁䅙䅁䭁䅁䅑潁䭁䅁䅅䅁䉁䅁䅁允䅁䅁䄴䅄䅁䑁䅙李畁䑁䅍睍䅁䅁杷允䅁䅁䅕䅁䑁䅁䅷䅁䙁䅁䅁䥁睃ば䈹权䱃䅁䅁权㡁䅁䅁权䡁允䅁允䅁䅁䅅䅁䙁䑁楱扄䵙䱷⽙䍄䉁䅁䅁兂䅁䅁䅍䅄䅁䅁䅕䅁䅁䕺瑍歭䭅䭁䅕䅁䭁䑁䅳䅁䭁䅁䉣䅁䉁䅁䅁允䅁䅁䅯䅁䅁䅁杷允䅁䅁䅧䅁䑁䅁䅁䅁䙁䅁䅁䅁奃杸䉴权卂䅁䅁兂䅁䅁䅁䵉嘸兑䅯䅍䅁䅁䅯杊䅁䅁䅯䅂䍁䅧䅯允䅁䅁䅅䅁䉁䅁䅁杄䵁䅁䅁兌睁䍁䄴䅏㑁䅁䅁䍄䉁䅁䅁䅃䅁䅁䅍䅁䅁䅁䅕䅁䅁䩁䝪ぃ䭅䙁䅙䅁䙁䅁䅁䅁㡁硺䉖权穁䅁䅁权流䅁䅁权䕁䅁䅋权䉁䅁䅁允䅁䅁䅅䅁佁䅁䅯䅁睁䍁䄴兏祁䅁䅁䍄䉁䅁䅁兂䅁䅁䅍䅄䅁䅁䅕䅁䅁䭁䩄〫䭁乁䅷䅁䭁䍁䅷䅁䭁䅁䉣䅁䉁䅁䅁允䅁䅁䅕䅁䅁䅁䅁䅁䵁䅉䅅䅁䙁䅁䅁睁䵁䅁䅁兂䅁䅁䅁穗偂兑䅯睙䅁䅁䅯䅌䅁䅁䅯睂䅅䅁䅅䅁䉁䅁䅁兂䅁䅁䅁䅁䅁䅁杷允䅁䅁䅧䅁䑁䅁䅁䅁䙁䅁䅁䅁奃杸䉴权奁䅁䅁兂䅁䅁䅁䴵嘴兑䅯兎䅁䅁䅯杊䅁䅁䅯䅂䍁䅧䅯允䅁䅁䅅䅁䉁䅁䅁杄允䅁䅁免祁䑁䅫免畁䑁䅅睍䅁䅁杷允䅁䅁䅧䅁䑁䅁䅁䅁䙁䅁䅁䅁奃杸䉴权奁䅁䅁兂䅁䅁䅁䵏嘸兑䅯䅎䅁䅁䅯杊䅁䅁䅯䅂䍁䅧䅯允䅁䅁䅅䅁䉁䅁䅁杄䵁䅁䅁睍ㅁ䍁䄴䅎穁䅁䅁䍄䉁䅁䅁兂䅁䅁䅍䅄䅁䅁䅕䅁䅁䩁㉂䔫䭁䱁䅅䅁䭁䕁䅧䅁䭁䅁䉣䅁䉁䅁䅁允䅁䅁䅕䅁㑁坘䌵䕚䵉䅉䅅䅁䙁䅁䅁睁䵁䅁䅁兂䅁䅁䵄祑愲兑䅯䄶䅁䅁䅯睐䅁䅁䅯睂䅅䅁䅅䅁䉁䅁䅁兂䅁䅁䅁䅁䅁䅁杷允䅁䅁䅕䅁䑁䅁䅷䅁䙁䅁䅁䅁灂唸䈵权敃䅁䅁权⭁䅁䅁权䡁允䅁允䅁䅁䅅䅁䙁䱁桔㠷套癭⽓䍄䉁䅁䅁兂䅁䅁䅍䅄䅁䅁䅕䅁䅁䙧䕑䕕䭅偁䅑䅁䭁䑁䅣䅁䭁䅁䉣䅁䉁䅁䅁允䅁䅁䅕䅁䅁䅁䅁䅁䵁䅉䅅䅁䥁䅁䅁睁䅁䅁䅁兂䅁䅁䅁䵭䱙兑䅯䅇䅁䅁䅕䅁䅁䉁偄商䭅䕁䅯䅁䭁䍁䅙䅁䭁䅁䅑潁䭁䅁䅅䅁䉁䅁䅁允䅁䅁䄴权䅁䑁䅍杌㍁䑁䅉䅁䵁䅉䅅䅁䙁䅁䅁睁䵁䅁䅁兂䅁䅁䅁䥅㑈䅑䅯朸䅁䅁䅯䅑䅁䅁䅯睂䅅䅁䅅䅁䉁䅁䅁兂灁䥘䌯匹执䅑杷允䅁䅁䅕䅁䑁䅁䅷䅁䙁䅁䅁䥁獃欵䉚权⭄䅁䅁权㡁䅁䅁权䡁允䅁允䅁䅁䅅䅁䙁䍁㡌据⽏楇䍊䍄䉁䅁䅁兂䅁䅁䅍䅄䅁䅁䅕䅁䅁䵁い〫䭁佁䅁䅁䭁䅁䅍䅁䭁䅁䉣䅁䉁䅁䅁允䅁䅁䅕奮䩙婅䰳樯䴸䅉䅅䅁䥁䅁䅁睁䅁䅁䅁兂䅁䅁䅁䵭䱙兑䅯䅇䅁䅁䅕䅁䅁佁佔商䭅䕁䅳䅁䭁䍁䅙䅁䭁䅁䅑潁䭁䅁䅅䅁䉁䅁䅁允䅁䅁䄴䅅䅁䑁䅅睍睁䑁䅣杌祁䑁䅕䅁䵁䅉䅅䅁䙁䅁䅁睁䵁䅁䅁兂䅁䅁䅃佲䝚兑䅯共䅁䅁䅯杍䅁䅁䅯睂䅅䅁䅅䅁䉁䅁䅁权䭁允䅁䍄䉁䅁䅁兂䅁䅁䅍䅄䅁䅁䅕䅁䅁䥁刳歔䭅䱁䄰䅁䭁䑁䅯䅁䭁䅁䉣䅁䉁䅁䅁允䅁䅁䅕䅁䅁䅁䅁䅁䵁䅉䅅䅁䙁䅁䅁睁䵁䅁䅁兂䅁䅁䅁䵑㜳䅑䅯典䅁䅁䅯䅒䅁䅁䅯睂䅅䅁䅅䅁䉁䅁䅁兂⭄慁坡污䡅䅑杷允䅁䅁䅕䅁䑁䅁䅷䅁䙁䅁䅁䅁䕁啪䈹权䩃䅁䅁权䩂䅁䅁权䡁允䅁允䅁䅁䅅䅁䭁䭁䄰䅁䵁䅉䅅䅁䥁䅁䅁睁䅁䅁䅁兂䅁䅁䅁䵭䱙兑䅯䅕䅁䅁䅕䅁䅁䍁偄商䭅䑁䅕䅁䭁䍁䅙䅁䭁䅁䅑潁䭁䅁䅅䅁䉁䅁䅁允䅁䅁䄴䅄䅁䍁䄰免畁䑁䅫免䅁䅁杷允䅁䅁䅕䅁䑁䅁䅷䅁䙁䅁䅁䥁獃欵䉚权䍁允䅁权䑂䅁䅁权䡁允䅁允䅁䅁䅅䅁䙁䡁唶稵䵊眰䅚䍄䉁䅁䅁兂䅁䅁䅍䅄䅁䅁䅕䅁䅁䭁欫ご䭅䥁䅫䅁䭁䕁䅙䅁䭁䅁䉣䅁䉁䅁䅁允䅁䅁䅯兲䅁䅁杷允䅁䅁䅕䅁䑁䅁䅷䅁䙁䅁䅁䥁啂䙂䉂权獄䅁䅁权⽁䅁䅁权䡁允䅁允䅁䅁䅅䅁䙁䅁䅁䅁䅁䅁䅁䍄䉁䅁䅁兂䅁䅁䅍䅄䅁䅁䅕䅁䅁䕺瑍歭䭅䵁䅕䅁䭁䕁䅳䅁䭁䅁䉣䅁䉁䅁䅁允䅁䅁䅕䅁䅁䅁䅁䅁䵁䅉䅅䅁䥁䅁䅁睁䅁䅁䅁兂䅁䅁䅁䵭䱙兑䅯䅇䅁䅁䅕䅁䅁䕁剄商䭅䑁䅍䅁䭁䍁䅙䅁䭁䅁䅑潁䭁䅁䅅䅁䉁䅁䅁允䅁䅁䅯杊䅁䅁杷允䅁䅁䅧䅁䑁䅁䅁䅁䙁䅁䅁䅁奃杸䉴权兂䅁䅁兂䅁䅁䅁䵉嘸兑䅯材䅁䅁䅯杊䅁䅁䅯䅂䍁䅧䅯允䅁䅁䅅䅁䉁䅁䅁杄䵁䅁䅁兌硁䍁䄴睍㕁䅁䅁䍄䉁䅁䅁兂䅁䅁䅍䅄䅁䅁䅕䅁䅁䵁い〫䭁䵁䅳䅁䭁䑁䅁䅁䭁䅁䉣䅁䉁䅁䅁允䅁䅁䅕䅁䅁䅁䅁䅁䵁䅉䅅䅁䙁䅁䅁睁䵁䅁䅁兂䅁䅁䅃ㅏ偬兑䅯朶䅁䅁䅯睐䅁䅁䅯睂䅅䅁䅅䅁䉁䅁䅁兂䅁䅁䅁䅁䅁䅁杷允䅁䅁䅧䅁䑁䅁䅁䅁䙁䅁䅁䅁奃杸䉴权奂䅁䅁兂䅁䅁䅁䵏嘸兑䅯児䅁䅁䅯杊䅁䅁䅯䅂䍁䅧䅯允䅁䅁䅅䅁䉁䅁䅁杄䭁䅁䅁免畁䑁䅉兎䅁䅁杷允䅁䅁䅕䅁䑁䅁䅷䅁䙁䅁䅁䅁睂癹䅴权坄䅁䅁权睁䅁䅁权䡁允䅁允䅁䅁䅅䅁䙁䅁䅁䅁䅁䅁䅁䍄䉁䅁䅁兂䅁䅁䅍䅄䅁䅁䅕䅁䅁䕁昰䕕䭅䥁䅫䅁䭁䕁䅕䅁䭁䅁䉣䅁䉁䅁䅁允䅁䅁䅯兲䅁䅁杷允䅁䅁䅧䅁䑁䅁䅁䅁䙁䅁䅁䅁奃杸䉴权婂䅁䅁兂䅁䅁䅁䵐嘸兑䅯兎䅁䅁䅯杊䅁䅁䅯䅂䍁䅧䅯允䅁䅁䅅䅁䉁䅁䅁杄䭁䅁䅁䅍畁䑁䅣睍䅁䅁杷允䅁䅁䅕䅁䑁䅁䅷䅁䙁䅁䅁䅁扂䕍䈹权浂䅁䅁权畁䅁䅁权䡁允䅁允䅁䅁䅅䅁䭁䍁䉑䅁䵁䅉䅅䅁䙁䅁䅁睁䵁䅁䅁兂䅁䅁䅁晡但兑䅯睵䅁䅁䅯兑䅁䅁䅯睂䅅䅁䅅䅁䉁䅁䅁兂㥄楤栫䨴漴村杷允䅁䅁䅕䅁䑁䅁䅷䅁䙁䅁䅁䥁煂歌䈹权灃䅁䅁权ぁ䅁䅁权䡁允䅁允䅁䅁䅅䅁䭁䅁䉯䅁䵁䅉䅅䅁䥁䅁䅁睁䅁䅁䅁兂䅁䅁䅁䵭䱙兑䅯䅇䅁䅁䅕䅁䅁佁佔商䭅䕁䄰䅁䭁䍁䅙䅁䭁䅁䅑潁䭁䅁䅅䅁䉁䅁䅁允䅁䅁䄴䅅䅁䑁䅅䅎睁䑁䅣杌ㅁ䑁䅙䅁䵁䅉䅅䅁䙁䅁䅁睁䵁䅁䅁兂䅁䅁䅁偷㝔䅑䅯杹䅁䅁䅯䅎䅁䅁䅯睂䅅䅁䅅䅁䉁䅁䅁兂䅁䅁䅁䅁䅁䅁杷允䅁䅁䅕䅁䑁䅁䅷䅁䙁䅁䅁䥁獃欵䉚权橂䅁䅁权㉁䅁䅁权䡁允䅁允䅁䅁䅅䅁䙁䅁杂㑲㕰㍯䍴䍄䉁䅁䅁兂䅁䅁䅍䅄䅁䅁䅕䅁䅁䥷楄䕕䭅䩁䅧䅁䭁䑁䅷䅁䭁䅁䉣䅁䉁䅁䅁允䅁䅁䅕佢浲㥫硲歭䵅䅉䅅䅁䙁䅁䅁睁䵁䅁䅁兂䅁䅁䅁祥倱兑䅯䅁䅅䅁䅯兑䅁䅁䅯睂䅅䅁䅅䅁䉁䅁䅁权䝁允䅁䍄䉁䅁䅁兂䅁䅁䅍䅄䅁䅁䅕䅁䅁䕁昰䕕䭅䥁䅳䅁䭁䕁䅙䅁䭁䅁䉣䅁䉁䅁䅁允䅁䅁䅕搷祇㥣啖䑲䴸䅉䅅䅁䙁䅁䅁睁䵁䅁䅁兂䅁䅁䅁㙲偒兑䅯朴䅁䅁䅯村䅁䅁䅯睂䅅䅁䅅䅁䉁䅁䅁兂睁獆华瀱礳睐杷允䅁䅁䅧䅁䑁䅁䅁䅁䙁䅁䅁䅁奃杸䉴权兂䅁䅁兂䅁䅁䅁乑噅兑䅯䅎䅁䅁䅯杊䅁䅁䅯䅂䍁䅧䅯允䅁䅁䅅䅁䉁䅁䅁权流䅁䅁䍄䉁䅁䅁兂䅁䅁䅍䅄䅁䅁䅕䅁䅁䑧婴ご䭅偁䅁䅁䭁䕁䅣䅁䭁䅁䉣䅁䉁䅁䅁允䅁䅁䅕批牣卥娰ぎ䵁䅉䅅䅁䥁䅁䅁睁䅁䅁䅁兂䅁䅁䅁䵭䱙兑䅯䅇䅁䅁䅕䅁䅁䉁偄商䭅䑁䅫䅁䭁䍁䅙䅁䭁䅁䅑潁䭁䅁䅅䅁䉁䅁䅁允䅁䅁䄴权䅁䑁䅑杌㉁䑁䅣䅁䵁䅉䅅䅁䥁䅁䅁睁䅁䅁䅁兂䅁䅁䅁䵭䱙兑䅯杕䅁䅁䅕䅁䅁䑁偪商䭅䕁䅙䅁䭁䍁䅙䅁䭁䅁䅑潁䭁䅁䅅䅁䉁䅁䅁允䅁䅁䄴䅄䅁䑁䅫睍畁䑁䅕睎䅁䅁杷允䅁䅁䅕䅁䑁䅁䅷䅁䙁䅁䅁䅁杁偋䅬权慃䅁䅁权㑁䅁䅁权䡁允䅁允䅁䅁䅅䅁䙁䅁䅁䝁晶剭䍆䍄䉁䅁䅁䅃䅁䅁䅍䅁䅁䅁䅕䅁䅁䩁䝪ぃ䭅䙁䅷䅁䙁䅁䅁䅁㡁硺䉖权㥁䅁䅁权流䅁䅁权䕁䅁䅋权䉁䅁䅁允䅁䅁䅅䅁佁䅁䅯䅁睁䍁䄴䅏ㅁ䅁䅁䍄䉁䅁䅁兂䅁䅁䅍䅄䅁䅁䅕䅁䅁䑧婴ご䭅䭁䅍䅁䭁䕁䅯䅁䭁䅁䉣䅁䉁䅁䅁允䅁䅁䅕䭦桳䜸䅮歓䵉䅉䅅䅁䙁䅁䅁睁䵁䅁䅁兂䅁䅁䅃䭳偤兑䅯䅮䅁䅁䅯睑䅁䅁䅯睂䅅䅁䅅䅁䉁䅁䅁兂㍃䥚稳䱧婉䅑杷允䅁䅁䅧䅁䑁䅁䅁䅁䙁䅁䅁䅁奃杸䉴权敂䅁䅁兂䅁䅁䅁䵏嘸兑䅯杓䅁䅁䅯杊䅁䅁䅯䅂䍁䅧䅯允䅁䅁䅅䅁䉁䅁䅁杄䭁䅁䅁兏畁䑁䅑李䅁䅁杷允䅁䅁䅕䅁䑁䅁䅷䅁䙁䅁䅁䅁杂癹䅴权浂䅁䅁权䕂䅁䅁权䡁允䅁允䅁䅁䅅䅁䭁䍁䉉䅁䵁䅉䅅䅁䙁䅁䅁睁䵁䅁䅁兂䅁䅁䅃䅖兒兑䅯䅙䅁䅁䅯睌䅁䅁䅯睂䅅䅁䅅䅁䉁䅁䅁权療䅁䅁䍄䉁䅁䅁兂䅁䅁䅍䅄䅁䅁䅕䅁䅁䙧䕑䕕䭅䵁䅣䅁䭁䑁䄰䅁䭁䅁䉣䅁䉁䅁䅁允䅁䅁䅕䅁䅁䅁䅁䅁䵁䅉䅅䅁䥁䅁䅁睁䅁䅁䅁兂䅁䅁䅁䵭䱙兑䅯䅘䅁䅁䅕䅁䅁䍁偄商䭅䕁䅯䅁䭁䍁䅙䅁䭁䅁䅑潁䭁䅁䅅䅁䉁䅁䅁允䅁䅁䄴权䅁䑁䅁杌㉁䑁䅕䅁䵁䅉䅅䅁䙁䅁䅁睁䵁䅁䅁兂䅁䅁䅁祥倱兑䅯䅬䅁䅁䅯杏䅁䅁䅯睂䅅䅁䅅䅁䉁䅁䅁权㕁允䅁䍄䉁䅁䅁兂䅁䅁䅍䅄䅁䅁䅕䅁䅁䕁昰䕕䭅䱁䅙䅁䭁䍁䅷䅁䭁䅁䉣䅁䉁䅁䅁允䅁䅁䅕䅁䅁䅁䅁䅁䵁䅉䅅䅁䙁䅁䅁睁䵁䅁䅁兂䅁䅁䅄佧兊兑䅯兰䅁䅁䅯免䅁䅁䅯睂䅅䅁䅅䅁䉁䅁䅁权䅁䅁䅁䍄䉁䅁䅁䅃䅁䅁䅍䅁䅁䅁䅕䅁䅁䩁䝪ぃ䭅䉁䅧䅁䙁䅁䅁䅁允硺䉖权㡁䅁䅁权流䅁䅁权䕁䅁䅋权䉁䅁䅁允䅁䅁䅅䅁佁䅁䅯䅁穁䍁䄴兏ㅁ䅁䅁䍄䉁䅁䅁䅃䅁䅁䅍䅁䅁䅁䅕䅁䅁䩁䝪ぃ䭅䙁䅙䅁䙁䅁䅁䅁杁硺䉖权䑂䅁䅁权流䅁䅁权䕁䅁䅋权䉁䅁䅁允䅁䅁䅅䅁佁䅁䅷䅁祁䑁䅫杌㍁䑁䅕䅁䵁䅉䅅䅁䙁䅁䅁睁䵁䅁䅁兂䅁䅁䅁㙲偒兑䅯睙䅁䅁䅯睍䅁䅁䅯睂䅅䅁䅅䅁䉁䅁䅁兂䅁䅁䅁䅁䅁䅁杷允䅁䅁䅕䅁䑁䅁䅷䅁䙁䅁䅁䅁㝂啌䈹权浄䅁䅁权乂䅁䅁权䡁允䅁允䅁䅁䅅䅁䙁䍁䑣噦硺晣⽙䍄䉁䅁䅁兂䅁䅁䅍䅄䅁䅁䅕䅁䅁䱧湃ご䭅䵁䄰䅁䭁䕁䅙䅁䭁䅁䉣䅁䉁䅁䅁允䅁䅁䅕佸呸捓䙹䕎䵁䅉䅅䅁䥁䅁䅁睁䅁䅁䅁兂䅁䅁䅁䵭䱙兑䅯杘䅁䅁䅕䅁䅁䕁剄商䭅䑁䅳䅁䭁䍁䅙䅁䭁䅁䅑潁䭁䅁䅅䅁䉁䅁䅁允䅁䅁䅯杊䅁䅁杷允䅁䅁䅕䅁䑁䅁䅷䅁䙁䅁䅁䅁癃䕰䈹权灃䅁䅁权䍂䅁䅁权䡁允䅁允䅁䅁䅅䅁䭁䅁䉯䅁䵁䅉䅅䅁䥁䅁䅁睁䅁䅁䅁兂䅁䅁䅁䵭䱙兑䅯杔䅁䅁䅕䅁䅁䑁偪商䭅䕁䅍䅁䭁䍁䅙䅁䭁䅁䅑潁䭁䅁䅅䅁䉁䅁䅁允䅁䅁䄴权䅁䑁䅁杌㑁䑁䅅䅁䵁䅉䅅䅁䙁䅁䅁睁䵁䅁䅁兂䅁䅁䅁䍉㕪䅑䅯睩䅁䅁䅯兒䅁䅁䅯睂䅅䅁䅅䅁䉁䅁䅁兂偃癷潕䥘䤸䅑杷允䅁䅁䅕䅁䑁䅁䅷䅁䙁䅁䅁䅁㝂啌䈹权䑄䅁䅁权㡁䅁䅁权䡁允䅁允䅁䅁䅅䅁䙁䵁祥䜹呪䉲䅬䍄䉁䅁䅁兂䅁䅁䅍䅄䅁䅁䅕䅁䅁䵁い〫䭁䥁䅫䅁䭁䑁䅕䅁䭁䅁䉣䅁䉁䅁䅁允䅁䅁䅯兲䅁䅁杷允䅁䅁䅕䅁䑁䅁䅷䅁䙁䅁䅁䅁权晹䅴权穃䅁䅁权䉂䅁䅁权䡁允䅁允䅁䅁䅅䅁䙁䑁䑍䅈ㅒ塺䍚䍄䉁䅁䅁䅃䅁䅁䅍䅁䅁䅁䅕䅁䅁䩁䝪ぃ䭅䙁䅷䅁䙁䅁䅁䅁杁硺䉖权㑁䅁䅁权流䅁䅁权䕁䅁䅋权䉁䅁䅁允䅁䅁䅅䅁佁䅁䅷䅁瑁䑁䅉杌ㅁ䑁䅙䅁䵁䅉䅅䅁䙁䅁䅁睁䵁䅁䅁兂䅁䅁䅁偷㝔䅑䅯朵䅁䅁䅯睑䅁䅁䅯睂䅅䅁䅅䅁䉁䅁䅁兂䡁塹煵煵䅁䅑杷允䅁䅁䅕䅁䑁䅁䅷䅁䙁䅁䅁䥁䅂啚䈹权兄䅁䅁权䩂䅁䅁权䡁允䅁允䅁䅁䅅䅁䙁乁嘵䅃⽃硃䅸䍄䉁䅁䅁兂䅁䅁䅍䅄䅁䅁䅕䅁䅁䙧䕑䕕䭅䩁䅧䅁䭁䑁䅣䅁䭁䅁䉣䅁䉁䅁䅁允䅁䅁䅕䅁䅁䅁䅁䅁䵁䅉䅅䅁䙁䅁䅁睁䵁䅁䅁兂䅁䅁䅁䵙㝲䅑䅯䄴䅁䅁䅯免䅁䅁䅯睂䅅䅁䅅䅁䉁䅁䅁兂䅁䅁䅁䅁䅁䅁杷允䅁䅁䅕䅁䑁䅁䅷䅁䙁䅁䅁䅁䅄倹䅴权䱃䅁䅁权㡁䅁䅁权䡁允䅁允䅁䅁䅅䅁䙁䍁䐴㍁⭯㝷⼴䍄䉁䅁䅁䅃䅁䅁䅍䅁䅁䅁䅕䅁䅁䩁䝪ぃ䭅䙁䅁䅁䙁䅁䅁䅁杁硺䉖权䥂䅁䅁权流䅁䅁权䕁䅁䅋权䉁䅁䅁允䅁䅁䅅䅁佁䅁䅯䅁㉁䍁䄴䅍ぁ䅁䅁䍄䉁䅁䅁兂䅁䅁䅍䅄䅁䅁䅕䅁䅁䕺瑍歭䭅乁䅙䅁䭁䕁䄰䅁䭁䅁䉣䅁䉁䅁䅁允䅁䅁䅕䅁䅁䅁䅁䅁䵁䅉䅅䅁䥁䅁䅁睁䅁䅁䅁兂䅁䅁䅁䵭䱙兑䅯䅕䅁䅁䅕䅁䅁䕁剄商䭅䅁䅍䅁䭁䍁䅙䅁䭁䅁䅑潁䭁䅁䅅䅁䉁䅁䅁允䅁䅁䅯杊䅁䅁杷允䅁䅁䅧䅁䑁䅁䅁䅁䙁䅁䅁䅁奃杸䉴权兂䅁䅁兂䅁䅁䅁䵉嘸兑䅯児䅁䅁䅯杊䅁䅁䅯䅂䍁䅧䅯允䅁䅁䅅䅁䉁䅁䅁杄䭁䅁䅁䅎畁䑁䅫杍䅁䅁杷允䅁䅁䅧䅁䑁䅁䅁䅁䙁䅁䅁䅁奃杸䉴权奂䅁䅁兂䅁䅁䅁䵉嘸兑䅯睁䅁䅁䅯杊䅁䅁䅯䅂䍁䅧䅯允䅁䅁䅅䅁䉁䅁䅁杄䭁䅁䅁免畁䑁䅙杍䅁䅁杷允䅁䅁䅕䅁䑁䅁䅷䅁䙁䅁䅁䅁啂欱䈵权奄䅁䅁权䕂䅁䅁权䡁允䅁允䅁䅁䅅䅁䙁䵁桺焷煩䅯䅎䍄䉁䅁䅁䅃䅁䅁䅍䅁䅁䅁䅕䅁䅁䩁䝪ぃ䭅䙁䅷䅁䙁䅁䅁䅁䅂到䉖权䩂䅁䅁权流䅁䅁权䕁䅁䅋权䉁䅁䅁允䅁䅁䅅䅁䭁䍁䅙䅁䵁䅉䅅䅁䙁䅁䅁睁䵁䅁䅁兂䅁䅁䅁䍉㕪䅑䅯睸䅁䅁䅯䅓䅁䅁䅯睂䅅䅁䅅䅁䉁䅁䅁兂䅁䅁ぁ唰砳兑杷允䅁䅁䅕䅁䑁䅁䅷䅁䙁䅁䅁䅁㝂啌䈹权坃䅁䅁权ぁ䅁䅁权䡁允䅁允䅁䅁䅅䅁䙁䅁䅁䅁䅁䅁䅁䍄䉁䅁䅁兂䅁䅁䅍䅄䅁䅁䅕䅁䅁䙁睳ご䭅䩁䅧䅁䭁䑁䅳䅁䭁䅁䉣䅁䉁䅁䅁允䅁䅁䅕潔䅊⭁㍓啅䵉䅉䅅䅁䙁䅁䅁睁䵁䅁䅁兂䅁䅁䅁偷㝔䅑䅯䄯䅁䅁䅯児䅁䅁䅯睂䅅䅁䅅䅁䉁䅁䅁兂䩃眫䨷䉃㤴䅑杷允䅁䅁䅕䅁䑁䅁䅷䅁䙁䅁䅁䥁㝁啗䈹权䙄䅁䅁权䱂䅁䅁权䡁允䅁允䅁䅁䅅䅁䙁䡁楘条㥹剋䅂䍄䉁䅁䅁兂䅁䅁䅍䅄䅁䅁䅕䅁䅁䕺瑍歭䭅䱁䅙䅁䭁䍁䄸䅁䭁䅁䉣䅁䉁䅁䅁允䅁䅁䅕䅁䅁䅁䅁䅁䵁䅉䅅䅁䙁䅁䅁睁䵁䅁䅁兂䅁䅁䅁䵯㝮䅑䅯兺䅁䅁䅯兓䅁䅁䅯睂䅅䅁䅅䅁䉁䅁䅁兂䱁牊潏娱䍧䅑杷允䅁䅁䅧䅁䑁䅁䅁䅁䙁䅁䅁䅁奃杸䉴权敂䅁䅁兂䅁䅁䅁乑噅兑䅯睒䅁䅁䅯杊䅁䅁䅯䅂䍁䅧䅯允䅁䅁䅅䅁䉁䅁䅁权流䅁䅁䍄䉁䅁䅁兂䅁䅁䅍䅄䅁䅁䅕䅁䅁䝁䭄〫䭁䝁䅁䅁䭁䕁䄰䅁䭁䅁䉣䅁䉁䅁䅁允䅁䅁䅯入䅁䅁杷允䅁䅁䅕䅁䑁䅁䅷䅁䙁䅁䅁䅁㝂啌䈹权浂䅁䅁权䕂䅁䅁权䡁允䅁允䅁䅁䅅䅁䭁䉁䉳䅁䵁䅉䅅䅁䥁䅁䅁睁䅁䅁䅁兂䅁䅁䅁䵭䱙兑䅯杔䅁䅁䅕䅁䅁䍁偄商䭅䑁䅙䅁䭁䍁䅙䅁䭁䅁䅑潁䭁䅁䅅䅁䉁䅁䅁允䅁䅁䄴权䅁䑁䅍杌祁䑁䅙䅁䵁䅉䅅䅁䙁䅁䅁睁䵁䅁䅁兂䅁䅁䅁晡但兑䅯杬䅁䅁䅯䅐䅁䅁䅯睂䅅䅁䅅䅁䉁䅁䅁兂䙁䥑歓婪畍村杷允䅁䅁䅕䅁䑁䅁䅷䅁䙁䅁䅁䅁䕁啪䈹权䭄䅁䅁权䥂䅁䅁权䡁允䅁允䅁䅁䅅䅁䙁䅁䅁䅁䅁䅁䅁䍄䉁䅁䅁䅃䅁䅁䅍䅁䅁䅁䅕䅁䅁䩁䝪ぃ䭅䙁䅙䅁䙁䅁䅁䅁杁硺䉖权㡁䅁䅁权流䅁䅁权䕁䅁䅋权䉁䅁䅁允䅁䅁䅅䅁佁䅁䅯䅁祁䍁䄴李祁䅁䅁䍄䉁䅁䅁䅃䅁䅁䅍䅁䅁䅁䅕䅁䅁䩁䝪ぃ䭅䙁䅫䅁䙁䅁䅁䅁杁硺䉖权㕁䅁䅁权流䅁䅁权䕁䅁䅋权䉁䅁䅁允䅁䅁䅅䅁佁䅁䅷䅁瑁䑁䅁杌祁䑁䅣䅁䵁䅉䅅䅁䙁䅁䅁睁䵁䅁䅁兂䅁䅁䅃佲䝚兑䅯䅯䅁䅁䅯免䅁䅁䅯睂䅅䅁䅅䅁䉁䅁䅁兂权楇搯䅊⽢睐杷允䅁䅁䅧䅁䑁䅁䅁䅁䙁䅁䅁䅁奃杸䉴权奂䅁䅁兂䅁䅁䅁䵉嘸兑䅯䅑䅁䅁䅯杊䅁䅁䅯䅂䍁䅧䅯允䅁䅁䅅䅁䉁䅁䅁杄䥁䅁䅁免畁䑁䅉䅁䵁䅉䅅䅁䙁䅁䅁睁䵁䅁䅁兂䅁䅁䵄祑愲兑䅯䄰䅁䅁䅯児䅁䅁䅯睂䅅䅁䅅䅁䉁䅁䅁兂䅁䅁䅁䅁䅁䅁杷允䅁䅁䅧䅁䑁䅁䅁䅁䙁䅁䅁䅁奃杸䉴权兂䅁䅁兂䅁䅁䅁䵉嘸兑䅯睑䅁䅁䅯杊䅁䅁䅯䅂䍁䅧䅯允䅁䅁䅅䅁䉁䅁䅁杄䭁䅁䅁䅎畁䑁䅁李䅁䅁杷允䅁䅁䅕䅁䑁䅁䅷䅁䙁䅁䅁䅁权晹䅴权䡄䅁䅁权䑂䅁䅁权䡁允䅁允䅁䅁䅅䅁䙁䭁歓桋癐敯䉖䍄䉁䅁䅁兂䅁䅁䅍䅄䅁䅁䅕䅁䅁䙁睳ご䭅佁䅯䅁䭁䕁䅳䅁䭁䅁䉣䅁䉁䅁䅁允䅁䅁䅕漳獧䤯煵扵䴸䅉䅅䅁䙁䅁䅁睁䵁䅁䅁兂䅁䅁䅁晡但兑䅯关䅁䅁䅯䅏䅁䅁䅯睂䅅䅁䅅䅁䉁䅁䅁兂䅁䅁䅁䅁䅁䅁杷允䅁䅁䅧䅁䑁䅁䅁䅁䙁䅁䅁䅁奃杸䉴权奁䅁䅁兂䅁䅁䅁䵅嘸兑䅯杍䅁䅁䅯杊䅁䅁䅯䅂䍁䅧䅯允䅁䅁䅅䅁䉁䅁䅁杄䵁䅁䅁免睁䍁䄴杍硁䅁䅁䍄䉁䅁䅁兂䅁䅁䅍䅄䅁䅁䅕䅁䅁䙁睳ご䭅䭁䅁䅁䭁䍁䅷䅁䭁䅁䉣䅁䉁䅁䅁允䅁䅁䅕䅁䅁䅁䅁䅁䵁䅉䅅䅁䥁䅁䅁睁䅁䅁䅁兂䅁䅁䅁䵭䱙兑䅯䅇䅁䅁䅕䅁䅁䑁偪商䭅䑁䅙䅁䭁䍁䅙䅁䭁䅁䅑潁䭁䅁䅅䅁䉁䅁䅁允䅁䅁䄴䅄䅁䑁䅑兎畁䑁䅍免䅁䅁杷允䅁䅁䅧䅁䑁䅁䅁䅁䙁䅁䅁䅁奃杸䉴权奂䅁䅁兂䅁䅁䅁䵏嘸兑䅯免䅁䅁䅯杊䅁䅁䅯䅂䍁䅧䅯允䅁䅁䅅䅁䉁䅁䅁杄䭁䅁䅁免畁䑁䅑䅏䅁䅁杷允䅁䅁䅕䅁䑁䅁䅷䅁䙁䅁䅁䥁啂䙂䉂权浂䅁䅁权䡂䅁䅁权䡁允䅁允䅁䅁䅅䅁䭁䝁䄸䅁䵁䅉䅅䅁䙁䅁䅁睁䵁䅁䅁兂䅁䅁䅁䵙㝲䅑䅯睯䅁䅁䅯䅌䅁䅁䅯睂䅅䅁䅅䅁䉁䅁䅁兂䅁䅁䅁䅁䅁䅁杷允䅁䅁䅕䅁䑁䅁䅷䅁䙁䅁䅁䅁䅄倹䅴权权䅁䅁权畁䅁䅁权䡁允䅁允䅁䅁䅅䅁䙁䍁䡵瑆佮穎䅒䍄䉁䅁䅁兂䅁䅁䅍䅄䅁䅁䅕䅁䅁䡁䭄〫䭁䵁䅣䅁䭁䑁䅅䅁䭁䅁䉣䅁䉁䅁䅁允䅁䅁䅕䅁䅁䅁䅁䅁䵁䅉䅅䅁䙁䅁䅁睁䵁䅁䅁兂䅁䅁䵄祑愲兑䅯䅬䅁䅁䅯䅌䅁䅁䅯睂䅅䅁䅅䅁䉁䅁䅁权䅁䅁䅁䍄䉁䅁䅁兂䅁䅁䅍䅄䅁䅁䅕䅁䅁䡁䭄〫䭁䵁䅣䅁䭁䕁䅙䅁䭁䅁䉣䅁䉁䅁䅁允䅁䅁䅕䅁䅁䅁䅁䅁䵁䅉䅅䅁䙁䅁䅁睁䵁䅁䅁兂䅁䅁䅃䅖兒兑䅯杹䅁䅁䅯杓䅁䅁䅯睂䅅䅁䅅䅁䉁䅁䅁兂坃䭙乱䅧婺睐杷允䅁䅁䅧䅁䑁䅁䅁䅁䙁䅁䅁䅁奃杸䉴权奁䅁䅁兂䅁䅁䅁䵅嘸兑䅯睍䅁䅁䅯杊䅁䅁䅯䅂䍁䅧䅯允䅁䅁䅅䅁䉁䅁䅁杄䭁䅁䅁睎畁䑁䅅睎䅁䅁杷允䅁䅁䅕䅁䑁䅁䅷䅁䙁䅁䅁䥁獃欵䉚权硃䅁䅁权䝂䅁䅁权䡁允䅁允䅁䅁䅅䅁䙁䅁䅁場㑘㉖䍸䍄䉁䅁䅁兂䅁䅁䅍䅄䅁䅁䅕䅁䅁䥷楄䕕䭅䱁䅯䅁䭁䑁䅅䅁䭁䅁䉣䅁䉁䅁䅁允䅁䅁䅕䅁䅁䅁䅁䅁䵁䅉䅅䅁䥁䅁䅁睁䅁䅁䅁兂䅁䅁䅁䵭䱙兑䅯䅇䅁䅁䅕䅁䅁䑁偪商䭅䕁䅣䅁䭁䍁䅙䅁䭁䅁䅑潁䭁䅁䅅䅁䉁䅁䅁允䅁䅁䄴䅄䅁䑁䅑兎畁䑁䅣睍䅁䅁杷允䅁䅁䅕䅁䑁䅁䅷䅁䙁䅁䅁䥁煂歌䈹权千䅁䅁权祁䅁䅁权䡁允䅁允䅁䅁䅅䅁䙁䅁䅁䅁䅁䅁䅁䍄䉁䅁䅁䅃䅁䅁䅍䅁䅁䅁䅕䅁䅁䩁䝪ぃ䭅䙁䅫䅁䙁䅁䅁䅁杁硺䉖权⽁䅁䅁权流䅁䅁权䕁䅁䅋权䉁䅁䅁允䅁䅁䅅䅁佁䅁䅯䅁硁䍁䄴䅏㕁䅁䅁䍄䉁䅁䅁兂䅁䅁䅍䅄䅁䅁䅕䅁䅁䩁㉂䔫䭁䩁䅧䅁䭁䑁䅑䅁䭁䅁䉣䅁䉁䅁䅁允䅁䅁䅕䅁䅁獎剱啄䵉䅉䅅䅁䙁䅁䅁睁䵁䅁䅁兂䅁䅁䅁䵑㜳䅑䅯睯䅁䅁䅯児䅁䅁䅯睂䅅䅁䅅䅁䉁䅁䅁兂䅁䵁穄㍹兒村杷允䅁䅁䅧䅁䑁䅁䅁䅁䙁䅁䅁䅁奃杸䉴权奁䅁䅁兂䅁䅁䅁䵅嘸兑䅯䅏䅁䅁䅯杊䅁䅁䅯䅂䍁䅧䅯允䅁䅁䅅䅁䉁䅁䅁杄䵁䅁䅁免穁䍁䄴杍ぁ䅁䅁䍄䉁䅁䅁䅃䅁䅁䅍䅁䅁䅁䅕䅁䅁䩁䝪ぃ䭅䙁䅉䅁䙁䅁䅁䅁㑁硺䉖权⽁䅁䅁权流䅁䅁权䕁䅁䅋权䉁䅁䅁允䅁䅁䅅䅁佁䅁䄴䅁硁䑁䅉免畁䑁䅕睍䅁䅁杷允䅁䅁䅧䅁䑁䅁䅁䅁䙁䅁䅁䅁奃杸䉴权奂䅁䅁兂䅁䅁䅁䵏嘸兑䅯睏䅁䅁䅯杊䅁䅁䅯䅂䍁䅧䅯允䅁䅁䅅䅁䉁䅁䅁杄䭁䅁䅁免畁䑁䅍兎䅁䅁杷允䅁䅁䅕䅁䑁䅁䅷䅁䙁䅁䅁䅁杄晧䅨权啃䅁䅁权䵂䅁䅁权䡁允䅁允䅁䅁䅅䅁䭁䑁䉍䅁䵁䅉䅅䅁䥁䅁䅁睁䅁䅁䅁兂䅁䅁䅁䵭䱙兑䅯䅇䅁䅁䅕䅁䅁䍁偄商䭅䑁䅑䅁䭁䍁䅙䅁䭁䅁䅑潁䭁䅁䅅䅁䉁䅁䅁允䅁䅁䄴权䅁䑁䅑杌ぁ䑁䅙䅁䵁䅉䅅䅁䙁䅁䅁睁䵁䅁䅁兂䅁䅁䅁祥倱兑䅯䅙䅁䅁䅯睏䅁䅁䅯睂䅅䅁䅅䅁䉁䅁䅁权䙃䅁䅁䍄䉁䅁䅁䅃䅁䅁䅍䅁䅁䅁䅕䅁䅁䩁䝪ぃ䭅䙁䅫䅁䙁䅁䅁䅁㑁硺䉖权䉂䅁䅁权流䅁䅁权䕁䅁䅋权䉁䅁䅁允䅁䅁䅅䅁佁䅁䅯䅁睁䍁䄴睎穁䅁䅁䍄䉁䅁䅁兂䅁䅁䅍䅄䅁䅁䅕䅁䅁䭁䩄〫䭁䝁䅙䅁䭁䕁䅫䅁䭁䅁䉣䅁䉁䅁䅁允䅁䅁䅯睈䅅䅁杷允䅁䅁䅕䅁䑁䅁䅷䅁䙁䅁䅁䥁睂䔸䈵权敃䅁䅁权㙁䅁䅁权䡁允䅁允䅁䅁䅅䅁䙁䍁祏界瀫摄⽁䍄䉁䅁䅁兂䅁䅁䅍䅄䅁䅁䅕䅁䅁䵁い〫䭁䝁䅙䅁䭁䕁䅍䅁䭁䅁䉣䅁䉁䅁䅁允䅁䅁䅯睄䅅䅁杷允䅁䅁䅕䅁䑁䅁䅷䅁䙁䅁䅁䥁睂䔸䈵权兄䅁䅁权乂䅁䅁权䡁允䅁允䅁䅁䅅䅁䙁乁㡡湘慏䍩䅚䍄䉁䅁䅁䅃䅁䅁䅍䅁䅁䅁䅕䅁䅁䩁䝪ぃ䭅䙁䅧䅁䙁䅁䅁䅁杁硺䉖权祁䅁䅁权流䅁䅁权䕁䅁䅋权䉁䅁䅁允䅁䅁䅅䅁佁䅁䅷䅁瑁䑁䅁杌硁䑁䅙䅁䵁䅉䅅䅁䙁䅁䅁睁䵁䅁䅁兂䅁䅁䅁摪但兑䅯杯䅁䅁䅯睍䅁䅁䅯睂䅅䅁䅅䅁䉁䅁䅁兂䅁䍁摃㡷䕒村杷允䅁䅁䅕䅁䑁䅁䅷䅁䙁䅁䅁䵁䅃水䉂权㉃䅁䅁权獁䅁䅁权䡁允䅁允䅁䅁䅅䅁䙁䅁䅁䅁䅁䅁䅁䍄䉁䅁䅁兂䅁䅁䅍䅄䅁䅁䅕䅁䅁䍁潁唫䭁䩁䅷䅁䭁䕁䅳䅁䭁䅁䉣䅁䉁䅁䅁允䅁䅁䅕煯汗慰汗啍䵁䅉䅅䅁䙁䅁䅁睁䵁䅁䅁兂䅁䅁䅁偷㝔䅑䅯䄶䅁䅁䅯兑䅁䅁䅯睂䅅䅁䅅䅁䉁䅁䅁兂㉄煷獄捭䵨䅑杷允䅁䅁䅕䅁䑁䅁䅷䅁䙁䅁䅁䥁煂歌䈹权䙄䅁䅁权㕁䅁䅁权䡁允䅁允䅁䅁䅅䅁䙁䅁䅁䅁䅁䅁䅁䍄䉁䅁䅁兂䅁䅁䅍䅄䅁䅁䅕䅁䅁䭁欫ご䭅佁䅉䅁䭁䑁䅅䅁䭁䅁䉣䅁䉁䅁䅁允䅁䅁䅕䅁䅁䅁䅁䅁䵁䅉䅅䅁䙁䅁䅁睁䵁䅁䅁兂䅁䅁䅁乖佚兑䅯䅙䅁䅁䅯村䅁䅁䅯睂䅅䅁䅅䅁䉁䅁䅁权㑂䅁䅁䍄䉁䅁䅁兂䅁䅁䅍䅄䅁䅁䅕䅁䅁䵁い〫䭁䱁䅅䅁䭁䕁䅍䅁䭁䅁䉣䅁䉁䅁䅁允䅁䅁䅕䕴⬳げ味䕗䵉䅉䅅䅁䙁䅁䅁睁䵁䅁䅁兂䅁䅁䅃佲䝚兑䅯䅮䅁䅁䅯兒䅁䅁䅯睂䅅䅁䅅䅁䉁䅁䅁兂乃煱煱煱煲睐杷允䅁䅁䅧䅁䑁䅁䅁䅁䙁䅁䅁䅁奃杸䉴权佂䅁䅁兂䅁䅁䅁䵏嘸兑䅯䅍䅁䅁䅯杊䅁䅁䅯䅂䍁䅧䅯允䅁䅁䅅䅁䉁䅁䅁杄䭁䅁䅁䅍畁䑁䅕睎䅁䅁杷允䅁䅁䅧䅁䑁䅁䅁䅁䙁䅁䅁䅁奃杸䉴权佂䅁䅁兂䅁䅁䅁䵉嘸兑䅯睐䅁䅁䅯杊䅁䅁䅯䅂䍁䅧䅯允䅁䅁䅅䅁䉁䅁䅁杄䵁䅁䅁兌睁䍁䄴兎㕁䅁䅁䍄䉁䅁䅁兂䅁䅁䅍䅄䅁䅁䅕䅁䅁䑁歪歔䭅䥁䄴䅁䭁䑁䅙䅁䭁䅁䉣䅁䉁䅁䅁允䅁䅁䅕䅁䅁䅁䅁䅁䵁䅉䅅䅁䙁䅁䅁睁䵁䅁䅁兂䅁䅁䅁穗偂兑䅯睙䅁䅁䅯杍䅁䅁䅯睂䅅䅁䅅䅁䉁䅁䅁兂䅁䅁䅁䅁䅁䅁杷允䅁䅁䅕䅁䑁䅁䅷䅁䙁䅁䅁䵁䅃水䉂权湃䅁䅁权㥁䅁䅁权䡁允䅁允䅁䅁䅅䅁䭁䅁䉯䅁䵁䅉䅅䅁䥁䅁䅁睁䅁䅁䅁兂䅁䅁䅁䵭䱙兑䅯䅕䅁䅁䅕䅁䅁䑁偪商䭅䍁䄸䅁䭁䍁䅙䅁䭁䅁䅑潁䭁䅁䅅䅁䉁䅁䅁允䅁䅁䄴权䅁䑁䅕杌穁䑁䅉䅁䵁䅉䅅䅁䙁䅁䅁睁䵁䅁䅁兂䅁䅁䅁䡫㑢䅑䅯兩䅁䅁䅯䅎䅁䅁䅯睂䅅䅁䅅䅁䉁䅁䅁权瑃䅁䅁䍄䉁䅁䅁兂䅁䅁䅍䅄䅁䅁䅕䅁䅁佁䉃䔫䭁䩁䄴䅁䭁䕁䅳䅁䭁䅁䉣䅁䉁䅁䅁允䅁䅁䅕䕈䍡佊ぃ稹䴸䅉䅅䅁䥁䅁䅁睁䅁䅁䅁兂䅁䅁䅁䵭䱙兑䅯䅇䅁䅁䅕䅁䅁䍁偄商䭅䕁䅧䅁䭁䍁䅙䅁䭁䅁䅑潁䭁䅁䅅䅁䉁䅁䅁允䅁䅁䄴权䅁䑁䅫杌ぁ䑁䅣䅁䵁䅉䅅䅁䙁䅁䅁睁䵁䅁䅁兂䅁䅁䅃䭳偤兑䅯䅬䅁䅁䅯免䅁䅁䅯睂䅅䅁䅅䅁䉁䅁䅁权乁允䅁䍄䉁䅁䅁䅃䅁䅁䅍䅁䅁䅁䅕䅁䅁䩁䝪ぃ䭅䙁䅍䅁䙁䅁䅁䅁䅂到䉖权䑁䅁䅁权流䅁䅁权䕁䅁䅋权䉁䅁䅁允䅁䅁䅅䅁䭁䍁䅙䅁䵁䅉䅅䅁䙁䅁䅁睁䵁䅁䅁兂䅁䅁䅁䵑㜳䅑䅯䄱䅁䅁䅯䅓䅁䅁䅯睂䅅䅁䅅䅁䉁䅁䅁兂穂圫灳摲猸䅑杷允䅁䅁䅕䅁䑁䅁䅷䅁䙁䅁䅁䥁啂䙂䉂权捃䅁䅁权䥂䅁䅁权䡁允䅁允䅁䅁䅅䅁䙁䅁䅁䅁䅁䅁䅁䍄䉁䅁䅁兂䅁䅁䅍䅄䅁䅁䅕䅁䅁䥁刳歔䭅䭁䅉䅁䭁䑁䅅䅁䭁䅁䉣䅁䉁䅁䅁允䅁䅁䅕䅁䅁䅁䅁䅁䵁䅉䅅䅁䙁䅁䅁睁䵁䅁䅁兂䅁䅁䵄祑愲兑䅯䄵䅁䅁䅯䅏䅁䅁䅯睂䅅䅁䅅䅁䉁䅁䅁兂䅁䅁䅁䅁䅁䅁杷允䅁䅁䅧䅁䑁䅁䅁䅁䙁䅁䅁䅁奃杸䉴权佂䅁䅁兂䅁䅁䅁䵏嘸兑䅯睒䅁䅁䅯杊䅁䅁䅯䅂䍁䅧䅯允䅁䅁䅅䅁䉁䅁䅁杄䭁䅁䅁䅍畁䑁䅙兎䅁䅁杷允䅁䅁䅕䅁䑁䅁䅷䅁䙁䅁䅁䅁杂癹䅴权佃䅁䅁权䉂䅁䅁权䡁允䅁允䅁䅁䅅䅁䙁䱁ㄫ佁䍴穸䍒䍄䉁䅁䅁兂䅁䅁䅍䅄䅁䅁䅕䅁䅁䍁潁唫䭁䅁䉑䅁䭁䑁䅉䅁䭁䅁䉣䅁䉁䅁䅁允䅁䅁䅕䅁䅁䅁䅁䅁䵁䅉䅅䅁䥁䅁䅁睁䅁䅁䅁兂䅁䅁䅁䵭䱙兑䅯睕䅁䅁䅕䅁䅁䍁偄商䭅䕁䅕䅁䭁䍁䅙䅁䭁䅁䅑潁䭁䅁䅅䅁䉁䅁䅁允䅁䅁䄴权䅁䑁䅉杌ぁ䑁䅉䅁䵁䅉䅅䅁䙁䅁䅁睁䵁䅁䅁兂䅁䅁䅃佲䝚兑䅯睲䅁䅁䅯䅌䅁䅁䅯睂䅅䅁䅅䅁䉁䅁䅁兂䅁䅁䅁䅁䅁䅁杷允䅁䅁䅕䅁䑁䅁䅷䅁䙁䅁䅁䅁癃䕰䈹权千䅁䅁权ㅁ䅁䅁权䡁允䅁允䅁䅁䅅䅁䙁䉁䑸浑楌卓䍂䍄䉁䅁䅁兂䅁䅁䅍䅄䅁䅁䅕䅁䅁䕁昰䕕䭅偁䅷䅁䭁䑁䅣䅁䭁䅁䉣䅁䉁䅁䅁允䅁䅁䅕䑂㉥瀲⬷啔䵁䅉䅅䅁䥁䅁䅁睁䅁䅁䅁兂䅁䅁䅁䵭䱙兑䅯䅕䅁䅁䅕䅁䅁䍁偄商䭅䕁䅳䅁䭁䍁䅙䅁䭁䅁䅑潁䭁䅁䅅䅁䉁䅁䅁允䅁䅁䄴䅄䅁䍁䄰免畁䑁䅧䅏䅁䅁杷允䅁䅁䅕䅁䑁䅁䅷䅁䙁䅁䅁䅁杂癹䅴权卄䅁䅁权ぁ䅁䅁权䡁允䅁允䅁䅁䅅䅁䙁䅁䅁䅁䅁䅁䅁䍄䉁䅁䅁䅃䅁䅁䅍䅁䅁䅁䅕䅁䅁䩁䝪ぃ䭅䙁䅫䅁䙁䅁䅁䅁㡁硺䉖权䥂䅁䅁权流䅁䅁权䕁䅁䅋权䉁䅁䅁允䅁䅁䅅䅁佁䅁䅯䅁睁䍁䄴睎㍁䅁䅁䍄䉁䅁䅁兂䅁䅁䅍䅄䅁䅁䅕䅁䅁佁䉃䔫䭁偁䅧䅁䭁䑁䅍䅁䭁䅁䉣䅁䉁䅁䅁允䅁䅁䅕䅁䅁䅁䅁䅁䵁䅉䅅䅁䥁䅁䅁睁䅁䅁䅁兂䅁䅁䅁䵭䱙兑䅯杖䅁䅁䅕䅁䅁䕁剄商䭅䍁䄸䅁䭁䍁䅙䅁䭁䅁䅑潁䭁䅁䅅䅁䉁䅁䅁允䅁䅁䅯杊䅁䅁杷允䅁䅁䅕䅁䑁䅁䅷䅁䙁䅁䅁䅁䅂智䅴权獄䅁䅁权睁䅁䅁权䡁允䅁允䅁䅁䅅䅁䙁䅁䅁䅁䅁䅁䅁䍄䉁䅁䅁兂䅁䅁䅍䅄䅁䅁䅕䅁䅁䩁㉂䔫䭁䩁䅧䅁䭁䍁䄸䅁䭁䅁䉣䅁䉁䅁䅁允䅁䅁䅕䅁䅁䥲祣あ䵉䅉䅅䅁䙁䅁䅁睁䵁䅁䅁兂䅁䅁䅁䵣㝲䅑䅯䅮䅁䅁䅯睒䅁䅁䅯睂䅅䅁䅅䅁䉁䅁䅁权⭁允䅁䍄䉁䅁䅁兂䅁䅁䅍䅄䅁䅁䅕䅁䅁䱧湃ご䭅䝁䅍䅁䭁䕁䅳䅁䭁䅁䉣䅁䉁䅁䅁允䅁䅁䅕焫睲慎㍓歧䵉䅉䅅䅁䥁䅁䅁睁䅁䅁䅁兂䅁䅁䅁䵭䱙兑䅯䅇䅁䅁䅕䅁䅁䉁偄商䭅䕁䅧䅁䭁䍁䅙䅁䭁䅁䅑潁䭁䅁䅅䅁䉁䅁䅁允䅁䅁䄴䅄䅁䑁䅅䅍畁䑁䅅杍䅁䅁杷允䅁䅁䅕䅁䑁䅁䅷䅁䙁䅁䅁䅁䅂智䅴权硃䅁䅁权䱂䅁䅁权䡁允䅁允䅁䅁䅅䅁䙁䅁䅁䝉䥶坘䍸䍄䉁䅁䅁兂䅁䅁䅍䅄䅁䅁䅕䅁䅁䥷楄䕕䭅䵁䄰䅁䭁䑁䅕䅁䭁䅁䉣䅁䉁䅁䅁允䅁䅁䅕㌴汎䱹坺く䵁䅉䅅䅁䥁䅁䅁睁䅁䅁䅁兂䅁䅁䅁䵭䱙兑䅯杖䅁䅁䅕䅁䅁䑁偺商䭅䕁䅍䅁䭁䍁䅙䅁䭁䅁䅑潁䭁䅁䅅䅁䉁䅁䅁允䅁䅁䄴权䅁䑁䅁杌㕁䑁䅑䅁䵁䅉䅅䅁䙁䅁䅁睁䵁䅁䅁兂䅁䅁䅁䤴㑈䅑䅯杫䅁䅁䅯兑䅁䅁䅯睂䅅䅁䅅䅁䉁䅁䅁兂䅁䅁䕂獈⭲兑杷允䅁䅁䅕䅁䑁䅁䅷䅁䙁䅁䅁䵁䑸婌䉰权坃䅁䅁权ぁ䅁䅁权䡁允䅁允䅁䅁䅅䅁䙁䅁䅁䅁䅁䅁䅁䍄䉁䅁䅁兂䅁䅁䅍䅄䅁䅁䅯权䅅䅁䅯朲䅁䅁䅯权䅅䅁䅯睂䅅䅁䅅䅁䉁䅁䅁权䭁允䅁䍄䉁䅁䅁兂䅁䅁䅍䅄䅁䅁䅕䅁䅁䥁刳歔䭅偁䅙䅁䭁䕁䅣䅁䭁䅁䉣䅁䉁䅁䅁允䅁䅁䅕䅁䅁䅁䅁䅁䵁䅉䅅䅁䥁䅁䅁睁䅁䅁䅁兂䅁䅁䅁䵭䱙兑䅯杕䅁䅁䅕䅁䅁䑁偪商䭅䑁䅣䅁䭁䍁䅙䅁䭁䅁䅑潁䭁䅁䅅䅁䉁䅁䅁允䅁䅁䄴杄䅁䑁䅅杍ㅁ䍁䄴睍㕁䅁䅁䍄䉁䅁䅁䅃䅁䅁䅍䅁䅁䅁䅕䅁䅁䩁䝪ぃ䭅䙁䅷䅁䙁䅁䅁䅁杁硺䉖权乂䅁䅁权流䅁䅁权䕁䅁䅋权䉁䅁䅁允䅁䅁䅅䅁佁䅁䅯䅁㕁䍁䄴兏穁䅁䅁䍄䉁䅁䅁兂䅁䅁䅍䅄䅁䅁䅕䅁䅁䕁乄〫䭁䵁䅕䅁䭁䕁䅅䅁䭁䅁䉣䅁䉁䅁䅁允䅁䅁䅕摇渰䉘䱥䕅䵁䅉䅅䅁䥁䅁䅁睁䅁䅁䅁兂䅁䅁䅁䵭䱙兑䅯䅇䅁䅁䅕䅁䅁䑁偺商䭅䑁䅕䅁䭁䍁䅙䅁䭁䅁䅑潁䭁䅁䅅䅁䉁䅁䅁允䅁䅁䄴权䅁䑁䅙免畁䑁䅫䅁䵁䅉䅅䅁䙁䅁䅁睁䵁䅁䅁兂䅁䅁䅁䥅㑈䅑䅯杫䅁䅁䅯李䅁䅁䅯睂䅅䅁䅅䅁䉁䅁䅁兂䅁䅁ㅄ㙦吴村杷允䅁䅁䅕䅁䑁䅁䅷䅁䙁䅁䅁䅁䅄倹䅴权獄䅁䅁权䙂䅁䅁权䡁允䅁允䅁䅁䅅䅁䙁䩁偤扦教⽚⽙䍄䉁䅁䅁兂䅁䅁䅍䅄䅁䅁䅕䅁䅁䭧浺歒䭅佁䅷䅁䭁䑁䄸䅁䭁䅁䉣䅁䉁䅁䅁允䅁䅁䅕䅁䅁䅁䅁䅁䵁䅉䅅䅁䙁䅁䅁睁䵁䅁䅁兂䅁䅁䅁穗偂兑䅯睩䅁䅁䅯杒䅁䅁䅯睂䅅䅁䅅䅁䉁䅁䅁兂㙃奨䵍䡂䵕䅷杷允䅁䅁䅧䅁䑁䅁䅁䅁䙁䅁䅁䅁奃杸䉴权奂䅁䅁兂䅁䅁䅁䵉嘸兑䅯兑䅁䅁䅯杊䅁䅁䅯䅂䍁䅧䅯允䅁䅁䅅䅁䉁䅁䅁杄䭁䅁䅁杍畁䑁䅍䅏䅁䅁杷允䅁䅁䅧䅁䑁䅁䅁䅁䙁䅁䅁䅁奃杸䉴权奁䅁䅁兂䅁䅁䅁䵅嘸兑䅯兎䅁䅁䅯杊䅁䅁䅯䅂䍁䅧䅯允䅁䅁䅅䅁䉁䅁䅁杄䭁䅁䅁兏畁䑁䅧李䅁䅁杷允䅁䅁䅕䅁䑁䅁䅷䅁䙁䅁䅁䥁獃欵䉚权䥄䅁䅁权獁䅁䅁权䡁允䅁允䅁䅁䅅䅁䙁䅁䅁䅁䅁䅁䅁䍄䉁䅁䅁兂䅁䅁䅍䅄䅁䅁䅕䅁䅁䑧婴ご䭅䥁䄴䅁䭁䕁䅕䅁䭁䅁䉣䅁䉁䅁䅁允䅁䅁䅕浔佭㥙瑣欯䵅䅉䅅䅁䙁䅁䅁睁䵁䅁䅁兂䅁䅁䅃䅖兒兑䅯杵䅁䅁䅯䅍䅁䅁䅯睂䅅䅁䅅䅁䉁䅁䅁兂䅁䅁䅁䅁䅁䅁杷允䅁䅁䅧䅁䑁䅁䅁䅁䙁䅁䅁䅁奃杸䉴权奁䅁䅁兂䅁䅁䅁䵉嘸兑䅯杍䅁䅁䅯杊䅁䅁䅯䅂䍁䅧䅯允䅁䅁䅅䅁䉁䅁䅁杄䭁䅁䅁兏畁䑁䅙兎䅁䅁杷允䅁䅁䅕䅁䑁䅁䅷䅁䙁䅁䅁䥁睂䔸䈵权䩃䅁䅁权癁䅁䅁权䡁允䅁允䅁䅁䅅䅁䭁䭁䄰䅁䵁䅉䅅䅁䥁䅁䅁睁䅁䅁䅁兂䅁䅁䅁䵭䱙兑䅯杖䅁䅁䅕䅁䅁䍁偄商䭅䑁䄴䅁䭁䍁䅙䅁䭁䅁䅑潁䭁䅁䅅䅁䉁䅁䅁允䅁䅁䄴䅄䅁䍁䄰免畁䑁䅙䅎䅁䅁杷允䅁䅁䅕䅁䑁䅁䅷䅁䙁䅁䅁䅁权晹䅴权㑄䅁䅁权䅂䅁䅁权䡁允䅁允䅁䅁䅅䅁䙁䅁䅁䅁䅁䅁䅁䍄䉁䅁䅁䅃䅁䅁䅍䅁䅁䅁䅕䅁䅁䩁䝪ぃ䭅䍁䅳䅁䙁䅁䅁䅁㡁硺䉖权䙂䅁䅁权流䅁䅁权䕁䅁䅋权䉁䅁䅁允䅁䅁䅅䅁佁䅁䅑䅁硁䅁䅁䍄䉁䅁䅁兂䅁䅁䅍䅄䅁䅁䅕䅁䅁䍁潁唫䭁䱁䅳䅁䭁䑁䅅䅁䭁䅁䉣䅁䉁䅁䅁允䅁䅁䅕䅁䅁䅁䅁䅁䵁䅉䅅䅁䙁䅁䅁睁䵁䅁䅁兂䅁䅁䅁䵣㝲䅑䅯䅯䅁䅁䅯䅍䅁䅁䅯睂䅅䅁䅅䅁䉁䅁䅁兂⽁噎㘶奓捷䅑杷允䅁䅁䅕䅁䑁䅁䅷䅁䙁䅁䅁䥁睃ば䈹权楃䅁䅁权㑁䅁䅁权䡁允䅁允䅁䅁䅅䅁䙁䅁䅁䅁䅁䅁䅁䍄䉁䅁䅁䅃䅁䅁䅍䅁䅁䅁䅕䅁䅁䩁䝪ぃ䭅䙁䅫䅁䙁䅁䅁䅁㑁硺䉖权䑂䅁䅁权流䅁䅁权䕁䅁䅋权䉁䅁䅁允䅁䅁䅅䅁佁䅁䅯䅁睁䍁䄴兏ㅁ䅁䅁䍄䉁䅁䅁兂䅁䅁䅍䅄䅁䅁䅕䅁䅁䵁い〫䭁䥁䅳䅁䭁䕁䅳䅁䭁䅁䉣䅁䉁䅁䅁允䅁䅁䅕潑䑩兯晄䱫䴸䅉䅅䅁䙁䅁䅁睁䵁䅁䅁兂䅁䅁䅁䡫㑢䅑䅯朸䅁䅁䅯睒䅁䅁䅯睂䅅䅁䅅䅁䉁䅁䅁兂䭁㘱睎奐橯䅑杷允䅁䅁䅕䅁䑁䅁䅷䅁䙁䅁䅁䅁权晹䅴权捃䅁䅁权㙁䅁䅁权䡁允䅁允䅁䅁䅅䅁䙁䍁䉂圸䵐卮䅖䍄䉁䅁䅁兂䅁䅁䅍䅄䅁䅁䅕䅁䅁䕺瑍歭䭅䩁䅁䅁䭁䑁䅅䅁䭁䅁䉣䅁䉁䅁䅁允䅁䅁䅯权䅅䅁杷允䅁䅁䅕䅁䑁䅁䅷䅁䙁䅁䅁䥁啂䙂䉂权⭄䅁䅁权䍂䅁䅁权䡁允䅁允䅁䅁䅅䅁䙁䝁樳䩡歉㥄䉸䍄䉁䅁䅁兂䅁䅁䅍䅄䅁䅁䅕䅁䅁䕧求ご䭅䩁䅉䅁䭁䍁䄸䅁䭁䅁䉣䅁䉁䅁䅁允䅁䅁䅕䅁䅁䅁䅁䅁䵁䅉䅅䅁䥁䅁䅁睁䅁䅁䅁兂䅁䅁䅁䵭䱙兑䅯杔䅁䅁䅕䅁䅁䑁偪商䭅䑁䅫䅁䭁䍁䅙䅁䭁䅁䅑潁䭁䅁䅅䅁䉁䅁䅁允䅁䅁䄴权䅁䑁䅁杌㉁䑁䅉䅁䵁䅉䅅䅁䙁䅁䅁睁䵁䅁䅁兂䅁䅁䅃䝑偖兑䅯杹䅁䅁䅯兓䅁䅁䅯睂䅅䅁䅅䅁䉁䅁䅁兂あ䅚婢㍦塐睐杷允䅁䅁䅧䅁䑁䅁䅁䅁䙁䅁䅁䅁奃杸䉴权牁䅁䅁兂䅁䅁䅁䵐嘸兑䅯兏䅁䅁䅯杊䅁䅁䅯䅂䍁䅧䅯允䅁䅁䅅䅁䉁䅁䅁杄䕁䅁䅁免䅁䅁杷允䅁䅁䅕䅁䑁䅁䅷䅁䙁䅁䅁䥁煂歌䈹权兄䅁䅁权䕂䅁䅁权䡁允䅁允䅁䅁䅅䅁䙁䅁䅁䅁䅁䅁䅁䍄䉁䅁䅁䅃䅁䅁䅍䅁䅁䅁䅕䅁䅁䩁䝪ぃ䭅䉁䅧䅁䙁䅁䅁䅁允硺䉖权䑂䅁䅁权流䅁䅁权䕁䅁䅋权䉁䅁䅁允䅁䅁䅅䅁佁䅁䅯䅁㉁䍁䄴李㕁䅁䅁䍄䉁䅁䅁兂䅁䅁䅍䅄䅁䅁䅕䅁䅁䭧浺歒䭅䥁䄴䅁䭁䕁䅫䅁䭁䅁䉣䅁䉁䅁䅁允䅁䅁䅕祙牔卯⽩䕊䵉䅉䅅䅁䙁䅁䅁睁䵁䅁䅁兂䅁䅁䅃偣佂兑䅯䄵䅁䅁䅯睐䅁䅁䅯睂䅅䅁䅅䅁䉁䅁䅁兂䅁䅁䅁䅁䅁䅁杷允䅁䅁䅕䅁䑁䅁䅷䅁䙁䅁䅁䥁㝁啗䈹权佄䅁䅁权䍂䅁䅁权䡁允䅁允䅁䅁䅅䅁䙁䍁眳椫牚佯⽕䍄䉁䅁䅁䅃䅁䅁䅍䅁䅁䅁䅕䅁䅁䩁䝪ぃ䭅䉁䅧䅁䙁䅁䅁䅁㑁硺䉖权㍁䅁䅁权流䅁䅁权䕁䅁䅋权䉁䅁䅁允䅁䅁䅅䅁佁䅁䅷䅁ぁ䑁䅧杌㉁䑁䅅䅁䵁䅉䅅䅁䙁䅁䅁睁䵁䅁䅁兂䅁䅁䅃佲䝚兑䅯兺䅁䅁䅯杏䅁䅁䅯睂䅅䅁䅅䅁䉁䅁䅁兂䅁䅁䅁䅁䅁䅁杷允䅁䅁䅕䅁䑁䅁䅷䅁䙁䅁䅁䥁睂䔸䈵权汃䅁䅁权䭂䅁䅁权䡁允䅁允䅁䅁䅅䅁䡁䅁䅁䅁䅄畚䅖䍄䉁䅁䅁兂䅁䅁䅍䅄䅁䅁䅕䅁䅁䙧䕑䕕䭅䭁䅁䅁䭁䑁䄰䅁䭁䅁䉣䅁䉁䅁䅁允䅁䅁䅕㙹䙆癴㥎啍䵁䅉䅅䅁䥁䅁䅁睁䅁䅁䅁兂䅁䅁䅁䵭䱙兑䅯睋䅁䅁䅕䅁䅁䑁偪商䭅䑁䅯䅁䭁䍁䅙䅁䭁䅁䅑潁䭁䅁䅅䅁䉁䅁䅁允䅁䅁䄴䅂䅁䑁䅅䅁䵁䅉䅅䅁䙁䅁䅁睁䵁䅁䅁兂䅁䅁䅃佲䝚兑䅯睳䅁䅁䅯材䅁䅁䅯睂䅅䅁䅅䅁䉁䅁䅁兂䍄䜯剳琹⼹村杷允䅁䅁䅕䅁䑁䅁䅷䅁䙁䅁䅁䅁扂䕍䈹权䩃䅁䅁权䩂䅁䅁权䡁允䅁允䅁䅁䅅䅁䭁䭁䄰䅁䵁䅉䅅䅁䙁䅁䅁睁䵁䅁䅁兂䅁䅁䅁穗偂兑䅯朷䅁䅁䅯杒䅁䅁䅯睂䅅䅁䅅䅁䉁䅁䅁兂䅁䅁䅁䅁䅁䅁杷允䅁䅁䅕䅁䑁䅁䅷䅁䙁䅁䅁䅁癃䕰䈹权千䅁䅁权硁䅁䅁权䡁允䅁允䅁䅁䅅䅁䙁䅁䅁䅁䅁䅁䅁䍄䉁䅁䅁䅃䅁䅁䅍䅁䅁䅁䅕䅁䅁䩁䝪ぃ䭅䉁䅧䅁䙁䅁䅁䅁䅂到䉖权㍁䅁䅁权流䅁䅁权䕁䅁䅋权䉁䅁䅁允䅁䅁䅅䅁䭁䍁䅙䅁䵁䅉䅅䅁䙁䅁䅁睁䵁䅁䅁兂䅁䅁䅁䵯㝮䅑䅯朱䅁䅁䅯兑䅁䅁䅯睂䅅䅁䅅䅁䉁䅁䅁兂祄慰䑙䵋杢睐杷允䅁䅁䅕䅁䑁䅁䅷䅁䙁䅁䅁䅁癃䕰䈹权䩃䅁䅁权䱂䅁䅁权䡁允䅁允䅁䅁䅅䅁䭁䭁䄰䅁䵁䅉䅅䅁䝁䅁䅁睁偁䅁䅁兂䅁䅁䅁䕎兙兑䅯䄶䅁䅁䅯䅚䅁䅁䅯䅁䅁䅁䅯兙䅁䅁䅅䅁䉁䅁䅁权灄䅁䅁䍄䉁䅁䅁兂䅁䅁䅍䅄䅁䅁䅕䅁䅁䱧湃ご䭅䵁䅍䅁䭁䑁䅙䅁䭁䅁䉣䅁䉁䅁䅁允䅁䅁䅕䅁䅁䅁䅁䅁䵁䅉䅅䅁䙁䅁䅁睁䵁䅁䅁兂䅁䅁䅃偣佂兑䅯共䅁䅁䅯䅐䅁䅁䅯睂䅅䅁䅅䅁䉁䅁䅁权䭁允䅁䍄䉁䅁䅁䅃䅁䅁䅍䅁䅁䅁䅕䅁䅁䩁䝪ぃ䭅䍁䅳䅁䙁䅁䅁䅁杁硺䉖权癁䅁䅁权流䅁䅁权䕁䅁䅋权䉁䅁䅁允䅁䅁䅅䅁佁䅁䅯䅁睁䍁䄴杍祁䅁䅁䍄䉁䅁䅁兂䅁䅁䅍䅄䅁䅁䅕䅁䅁䝁䭄〫䭁䩁䅉䅁䭁䑁䅁䅁䭁䅁䉣䅁䉁䅁䅁允䅁䅁䅕䅁䅁䅁䅁䅁䵁䅉䅅䅁䥁䅁䅁睁䅁䅁䅁兂䅁䅁䅁䵭䱙兑䅯䅕䅁䅁䅕䅁䅁䑁偪商䭅䑁䅧䅁䭁䍁䅙䅁䭁䅁䅑潁䭁䅁䅅䅁䉁䅁䅁允䅁䅁䄴权䅁䑁䅧杌祁䑁䅧䅁䵁䅉䅅䅁䙁䅁䅁睁䵁䅁䅁兂䅁䅁䅃偣佂兑䅯䅙䅁䅁䅯杓䅁䅁䅯睂䅅䅁䅅䅁䉁䅁䅁权牂䅁䅁䍄䉁䅁䅁兂䅁䅁䅍䅄䅁䅁䅕䅁䅁䕧求ご䭅䭁䅉䅁䭁䍁䄸䅁䭁䅁䉣䅁䉁䅁䅁允䅁䅁䅕䅁䅁䅁䅁䅁䵁䅉䅅䅁䙁䅁䅁睁䵁䅁䅁兂䅁䅁䅁䥂倱兑䅯睸䅁䅁䅯睌䅁䅁䅯睂䅅䅁䅅䅁䉁䅁䅁兂䅁䅁䅁䅁䅁䅁杷允䅁䅁䅕䅁䑁䅁䅷䅁䙁䅁䅁䅁㝂啌䈹权卄䅁䅁权䥂䅁䅁权䡁允䅁允䅁䅁䅅䅁䙁䅁䅁䅁䅁䅁䅁䍄䉁䅁䅁䅃䅁䅁䅍䅁䅁䅁䅕䅁䅁䩁䝪ぃ䭅䍁䅳䅁䙁䅁䅁䅁杁硺䉖权睁䅁䅁权流䅁䅁权䕁䅁䅋权䉁䅁䅁允䅁䅁䅅䅁佁䅁䅯䅁睁䍁䄴兎㍁䅁䅁䍄䉁䅁䅁䅃䅁䅁䅍䅁䅁䅁䅕䅁䅁䩁䝪ぃ䭅䙁䅁䅁䙁䅁䅁䅁杁硺䉖权㍁䅁䅁权流䅁䅁权䕁䅁䅋权䉁䅁䅁允䅁䅁䅅䅁佁䅁䅷䅁瑁䑁䅉杌祁䑁䅣䅁䵁䅉䅅䅁䙁䅁䅁睁䵁䅁䅁兂䅁䅁䅁摪但兑䅯杴䅁䅁䅯䅐䅁䅁䅯睂䅅䅁䅅䅁䉁䅁䅁兂䅁䕁歄晣〸村杷允䅁䅁䅧䅁䑁䅁䅁䅁䙁䅁䅁䅁奃杸䉴权捂䅁䅁兂䅁䅁䅁乑噅兑䅯䅏䅁䅁䅯杊䅁䅁䅯䅂䍁䅧䅯允䅁䅁䅅䅁䉁䅁䅁权流䅁䅁䍄䉁䅁䅁兂䅁䅁䅍䅄䅁䅁䅕䅁䅁䥷楄䕕䭅䩁䅑䅁䭁䑁䅯䅁䭁䅁䉣䅁䉁䅁䅁允䅁䅁䅯䅁䅁䅁杷允䅁䅁䅕䅁䑁䅁䅷䅁䙁䅁䅁䥁睂䔸䈵权橃䅁䅁权⭁䅁䅁权䡁允䅁允䅁䅁䅅䅁䙁䡁䡭祲煱䕄䍖䍄䉁䅁䅁䅃䅁䅁䅍䅁䅁䅁䅕䅁䅁䩁䝪ぃ䭅䙁䅧䅁䙁䅁䅁䅁㑁硺䉖权㑁䅁䅁权流䅁䅁权䕁䅁䅋权䉁䅁䅁允䅁䅁䅅䅁佁䅁䅯䅁硁䍁䄴䅎ㅁ䅁䅁䍄䉁䅁䅁兂䅁䅁䅍䅄䅁䅁䅕䅁䅁䝁䭄〫䭁䝁䅙䅁䭁䑁䅑䅁䭁䅁䉣䅁䉁䅁䅁允䅁䅁䅯杉䅅䅁杷允䅁䅁䅕䅁䑁䅁䅷䅁䙁䅁䅁䥁䅂啚䈹权啄䅁䅁权癁䅁䅁权䡁允䅁允䅁䅁䅅䅁䙁䅁䅁䅁䅁䅁䅁䍄䉁䅁䅁䅃䅁䅁䅍䅁䅁䅁䅕䅁䅁䩁䝪ぃ䭅䙁䄴䅁䙁䅁䅁䅁杁硺䉖权㝁䅁䅁权流䅁䅁权䕁䅁䅋权䉁䅁䅁允䅁䅁䅅䅁佁䅁䅯䅁瑁䑁䅅杌祁䅁䅁䍄䉁䅁䅁兂䅁䅁䅍䅄䅁䅁䅕䅁䅁䭁䩄〫䭁䭁䅫䅁䭁䕁䅧䅁䭁䅁䉣䅁䉁䅁䅁允䅁䅁䅯权䅅䅁杷允䅁䅁䅕䅁䑁䅁䅷䅁䙁䅁䅁䅁灂唸䈵权穃䅁䅁权䩂䅁䅁权䡁允䅁允䅁䅁䅅䅁䙁䑁䥃浡䑰塹䍆䍄䉁䅁䅁兂䅁䅁䅍䅄䅁䅁䅕䅁䅁䡧睄歔䭅佁䄴䅁䭁䑁䅍䅁䭁䅁䉣䅁䉁䅁䅁允䅁䅁䅕奮杮启㍧䕕䵁䅉䅅䅁䥁䅁䅁睁䅁䅁䅁兂䅁䅁䅁䵭䱙兑䅯杖䅁䅁䅕䅁䅁䍁偄商䭅䅁䅍䅁䭁䍁䅙䅁䭁䅁䅑潁䭁䅁䅅䅁䉁䅁䅁允䅁䅁䄴权䅁䑁䅁杌祁䑁䅣䅁䵁䅉䅅䅁䙁䅁䅁睁䵁䅁䅁兂䅁䅁䅁住佒兑䅯杮䅁䅁䅯材䅁䅁䅯睂䅅䅁䅅䅁䉁䅁䅁兂呁瀱瑤潥䑢睐杷允䅁䅁䅕䅁䑁䅁䅷䅁䙁䅁䅁䅁㑁䔵䈵权啄䅁䅁权㕁䅁䅁权䡁允䅁允䅁䅁䅅䅁䙁䅁䅁䅁䅁䅁䅁䍄䉁䅁䅁䅃䅁䅁䅍䅁䅁䅁䅕䅁䅁䩁䝪ぃ䭅䍁䅳䅁䙁䅁䅁䅁杁硺䉖权㙁䅁䅁权流䅁䅁权䕁䅁䅋权䉁䅁䅁允䅁䅁䅅䅁佁䅁䅧䅁ㅁ䍁䄴䅏䅁䅁杷允䅁䅁䅧䅁䑁䅁䅁䅁䙁䅁䅁䅁奃杸䉴权捂䅁䅁兂䅁䅁䅁䵐嘸兑䅯睎䅁䅁䅯杊䅁䅁䅯䅂䍁䅧䅯允䅁䅁䅅䅁䉁䅁䅁杄䭁䅁䅁䅍畁䑁䅫兎䅁䅁杷允䅁䅁䅕䅁䑁䅁䅷䅁䙁䅁䅁䅁杄晧䅨权橃䅁䅁权祁䅁䅁权䡁允䅁允䅁䅁䅅䅁䙁䅁䅁䅁啹睊䌹䍄䉁䅁䅁䅃䅁䅁䅍䅁䅁䅁䅕䅁䅁䩁䝪ぃ䭅䉁䅧䅁䙁䅁䅁䅁杁硺䉖权穁䅁䅁权流䅁䅁权䕁䅁䅋权䉁䅁䅁允䅁䅁䅅䅁佁䅁䅯䅁ぁ䍁䄴兎㍁䅁䅁䍄䉁䅁䅁兂䅁䅁䅍䅄䅁䅁䅕䅁䅁䅁乓ご䭅䩁䅉䅁䭁䑁䅫䅁䭁䅁䉣䅁䉁䅁䅁允䅁䅁䅕䅁䅁䅁䅁䅁䵁䅉䅅䅁䙁䅁䅁睁䵁䅁䅁兂䅁䅁䅁㙲偒兑䅯杪䅁䅁䅯䅒䅁䅁䅯睂䅅䅁䅅䅁䉁䅁䅁兂䥁乵晊㌹桫村杷允䅁䅁䅕䅁䑁䅁䅷䅁䙁䅁䅁䵁䅃水䉂权⽃䅁䅁权䑂䅁䅁权䡁允䅁允䅁䅁䅅䅁䙁䵁捱戫刷㥌䉎䍄䉁䅁䅁兂䅁䅁䅍䅄䅁䅁䅕䅁䅁䡧睄歔䭅䵁䅅䅁䭁䕁䅷䅁䭁䅁䉣䅁䉁䅁䅁允䅁䅁䅕破䍕㙄汁䕉䵁䅉䅅䅁䥁䅁䅁睁䅁䅁䅁兂䅁䅁䅁䵭䱙兑䅯睋䅁䅁䅕䅁䅁䑁偺商䭅䑁䅉䅁䭁䍁䅙䅁䭁䅁䅑潁䭁䅁䅅䅁䉁䅁䅁允䅁䅁䄴䅂䅁䑁䅅䅁䵁䅉䅅䅁䙁䅁䅁睁䵁䅁䅁兂䅁䅁䅁晡但兑䅯共䅁䅁䅯兔䅁䅁䅯睂䅅䅁䅅䅁䉁䅁䅁权䭁允䅁䍄䉁䅁䅁䅃䅁䅁䅍䅁䅁䅁䅕䅁䅁䩁䝪ぃ䭅䍁䅳䅁䙁䅁䅁䅁杁硺䉖权㍁䅁䅁权流䅁䅁权䕁䅁䅋权䉁䅁䅁允䅁䅁䅅䅁佁䅁䅯䅁瑁䑁䅉杌穁䅁䅁䍄䉁䅁䅁䅃䅁䅁䅍䅁䅁䅁䅕䅁䅁䩁䝪ぃ䭅䍁䅳䅁䙁䅁䅁䅁杁硺䉖权㝁䅁䅁权流䅁䅁权䕁䅁䅋权䉁䅁䅁允䅁䅁䅅䅁佁䅁䅯䅁ㅁ䍁䄴睍穁䅁䅁䍄䉁䅁䅁兂䅁䅁䅍䅄䅁䅁䅕䅁䅁䱧湃ご䭅䩁䄴䅁䭁䑁䅁䅁䭁䅁䉣䅁䉁䅁䅁允䅁䅁䅕䅁䅁䅁䅁䅁䵁䅉䅅䅁䥁䅁䅁睁䅁䅁䅁兂䅁䅁䅁䵭䱙兑䅯䅘䅁䅁䅕䅁䅁䕁剄商䭅䕁䅳䅁䭁䍁䅙䅁䭁䅁䅑潁䭁䅁䅅䅁䉁䅁䅁允䅁䅁䅯杊䅁䅁杷允䅁䅁䅕䅁䑁䅁䅷䅁䙁䅁䅁䅁杂癹䅴权⭄䅁䅁权硁䅁䅁权䡁允䅁允䅁䅁䅅䅁䙁䅁䅁䅁䅁䅁䅁䍄䉁䅁䅁兂䅁䅁䅍䅄䅁䅁䅕䅁䅁䕁昰䕕䭅偁䅧䅁䭁䑁䅅䅁䭁䅁䉣䅁䉁䅁䅁允䅁䅁䅕䅁䅁䅁䅁䅁䵁䅉䅅䅁䥁䅁䅁睁䅁䅁䅁兂䅁䅁䅁䵭䱙兑䅯䅘䅁䅁䅕䅁䅁䍁偄商䭅䑁䅳䅁䭁䍁䅙䅁䭁䅁䅑潁䭁䅁䅅䅁䉁䅁䅁允䅁䅁䄴权䅁䑁䅁杌㍁䑁䅉䅁䵁䅉䅅䅁䙁䅁䅁睁䵁䅁䅁兂䅁䅁䅃䭳偤兑䅯杚䅁䅁䅯䅎䅁䅁䅯睂䅅䅁䅅䅁䉁䅁䅁权䩁允䅁䍄䉁䅁䅁兂䅁䅁䅍䅄䅁䅁䅕䅁䅁䕁乄〫䭁乁䅧䅁䭁䕁䅅䅁䭁䅁䉣䅁䉁䅁䅁允䅁䅁䅕光湮䈶楹䐯䴸䅉䅅䅁䙁䅁䅁睁䵁䅁䅁兂䅁䅁䅄佧兊兑䅯杪䅁䅁䅯睏䅁䅁䅯睂䅅䅁䅅䅁䉁䅁䅁兂䅁䅁䅁䅁䅁䅁杷允䅁䅁䅧䅁䑁䅁䅁䅁䙁䅁䅁䅁奃杸䉴权牁䅁䅁兂䅁䅁䅁䵉嘸兑䅯䅑䅁䅁䅯杊䅁䅁䅯䅂䍁䅧䅯允䅁䅁䅅䅁䉁䅁䅁杄䭁䅁䅁李畁䑁䅅䅏䅁䅁杷允䅁䅁䅕䅁䑁䅁䅷䅁䙁䅁䅁䅁䅄倹䅴权煄䅁䅁权⽁䅁䅁权䡁允䅁允䅁䅁䅅䅁䙁䅁䅁䅁䅁䅁䅁䍄䉁䅁䅁兂䅁䅁䅍䅄䅁䅁䅕䅁䅁䕁昰䕕䭅䩁䅧䅁䭁䍁䄴䅁䭁䅁䉣䅁䉁䅁䅁允䅁䅁䅕䅁䅁䅁䅁䅁䵁䅉䅅䅁䙁䅁䅁睁䵁䅁䅁兂䅁䅁䅁㙲偒兑䅯䄵䅁䅁䅯睐䅁䅁䅯睂䅅䅁䅅䅁䉁䅁䅁兂䅁䅁䅁䅁䅁䅁杷允䅁䅁䅧䅁䑁䅁䅁䅁䙁䅁䅁䅁奃杸䉴权坂䅁䅁兂䅁䅁䅁䵐嘸兑䅯䅍䅁䅁䅯杊䅁䅁䅯䅂䍁䅧䅯允䅁䅁䅅䅁䉁䅁䅁杄䭁䅁䅁䅍畁䑁䅧睍䅁䅁杷允䅁䅁䅕䅁䑁䅁䅷䅁䙁䅁䅁䥁㝁啗䈹权权䅁䅁权㍁䅁䅁权䡁允䅁允䅁䅁䅅䅁䙁䙁偹癷潕䈳䄱䍄䉁䅁䅁䅃䅁䅁䅍䅁䅁䅁䅕䅁䅁䩁䝪ぃ䭅䙁䅷䅁䙁䅁䅁䅁㡁硺䉖权䡂䅁䅁权流䅁䅁权䕁䅁䅋权䉁䅁䅁允䅁䅁䅅䅁佁䅁䅯䅁睁䍁䄴睎ㅁ䅁䅁䍄䉁䅁䅁兂䅁䅁䅍䅄䅁䅁䅕䅁䅁䝧畯ご䭅䅁䉑䅁䭁䕁䅣䅁䭁䅁䉣䅁䉁䅁䅁允䅁䅁䅕䅁䅁䅁䅁䅁䵁䅉䅅䅁䙁䅁䅁睁䵁䅁䅁兂䅁䅁䵄祑愲兑䅯杮䅁䅁䅯材䅁䅁䅯睂䅅䅁䅅䅁䉁䅁䅁兂䅁䅁䅁䅁䅁䅁杷允䅁䅁䅧䅁䑁䅁䅁䅁䙁䅁䅁䅁奃杸䉴权捂䅁䅁兂䅁䅁䅁䵏嘸兑䅯䅓䅁䅁䅯杊䅁䅁䅯䅂䍁䅧䅯允䅁䅁䅅䅁䉁䅁䅁杄䭁䅁䅁䅍畁䑁䅣杍䅁䅁杷允䅁䅁䅕䅁䑁䅁䅷䅁䙁䅁䅁䥁獃欵䉚权䙄䅁䅁权祁䅁䅁权䡁允䅁允䅁䅁䅅䅁䙁䅁䅁䅁䅁䅁䅁䍄䉁䅁䅁杂䅁䅁䅍䅄䅁䅁䅕䅁䅁䡧睄歔䭅䝁䅍䅁䭁䝁䅑䅁䭁䅁䅁䅁䭁䝁䅅䅁䉁䅁䅁允䅁䅁䅕⽖䵃即摴䕳䵁䅉䅅䅁䙁䅁䅁睁䵁䅁䅁兂䅁䅁䅁䍉㕪䅑䅯朱䅁䅁䅯兎䅁䅁䅯睂䅅䅁䅅䅁䉁䅁䅁兂䅁䅁䅁䅁䅁䅁杷允䅁䅁䅕䅁䑁䅁䅷䅁䙁䅁䅁䅁乂ㅈ䉂权㉄䅁䅁权䝂䅁䅁权䡁允䅁允䅁䅁䅅䅁䙁偁剹䵇嘲⼵⽣䍄䉁䅁䅁䅃䅁䅁䅍䅁䅁䅁䅕䅁䅁䩁䝪ぃ䭅䍁䅳䅁䙁䅁䅁䅁杁硺䉖权䉂䅁䅁权流䅁䅁权䕁䅁䅋权䉁䅁䅁允䅁䅁䅅䅁佁䅁䅯䅁ぁ䍁䄴䅏祁䅁䅁䍄䉁䅁䅁兂䅁䅁䅍䅄䅁䅁䅕䅁䅁䡁瑳ご䭅䥁䅫䅁䭁䕁䅣䅁䭁䅁䉣䅁䉁䅁䅁允䅁䅁䅯兲䅁䅁杷允䅁䅁䅧䅁䑁䅁䅁䅁䙁䅁䅁䅁奃杸䉴权坂䅁䅁兂䅁䅁䅁䵏嘸兑䅯杓䅁䅁䅯杊䅁䅁䅯䅂䍁䅧䅯允䅁䅁䅅䅁䉁䅁䅁杄䭁䅁䅁䅍畁䑁䅧兏䅁䅁杷允䅁䅁䅕䅁䑁䅁䅷䅁䙁䅁䅁䅁㝂啌䈹权汃䅁䅁权畁䅁䅁权䡁允䅁允䅁䅁䅅䅁䭁䅁䅁䅁䵁䅉䅅䅁䥁䅁䅁睁䅁䅁䅁兂䅁䅁䅁䵭䱙兑䅯睋䅁䅁䅕䅁䅁䍁偄商䭅䕁䅑䅁䭁䍁䅙䅁䭁䅁䅑潁䭁䅁䅅䅁䉁䅁䅁允䅁䅁䄴权䅁䑁䅫杌㍁䑁䅧䅁䵁䅉䅅䅁䙁䅁䅁睁䵁䅁䅁兂䅁䅁䅁摪但兑䅯䅫䅁䅁䅯杓䅁䅁䅯睂䅅䅁䅅䅁䉁䅁䅁权䭁允䅁䍄䉁䅁䅁兂䅁䅁䅍䅄䅁䅁䅕䅁䅁䡁䭄〫䭁䵁䅍䅁䭁䑁䅑䅁䭁䅁䉣䅁䉁䅁䅁允䅁䅁䅕䅁䅁䅁䅁䅁䵁䅉䅅䅁䙁䅁䅁睁䵁䅁䅁兂䅁䅁䅃䅖兒兑䅯朴䅁䅁䅯杌䅁䅁䅯睂䅅䅁䅅䅁䉁䅁䅁兂䅁䅁䅁䅁䅁䅁杷允䅁䅁䅧䅁䑁䅁䅁䅁䙁䅁䅁䅁奃杸䉴权呂䅁䅁兂䅁䅁䅁乑噅兑䅯䅒䅁䅁䅯杊䅁䅁䅯䅂䍁䅧䅯允䅁䅁䅅䅁䉁䅁䅁权流䅁䅁䍄䉁䅁䅁兂䅁䅁䅍䅄䅁䅁䅕䅁䅁䙁睳ご䭅䝁䅁䅁䭁䑁䅁䅁䭁䅁䉣䅁䉁䅁䅁允䅁䅁䅯䅢䅁䅁杷允䅁䅁䅧䅁䑁䅁䅁䅁䙁䅁䅁䅁奃杸䉴权坂䅁䅁兂䅁䅁䅁䵉嘸兑䅯兔䅁䅁䅯杊䅁䅁䅯䅂䍁䅧䅯允䅁䅁䅅䅁䉁䅁䅁杄䭁䅁䅁兏畁䑁䅙杍䅁䅁杷允䅁䅁䅕䅁䑁䅁䅷䅁䙁䅁䅁䅁睂癹䅴权慃䅁䅁权䉂䅁䅁权䡁允䅁允䅁䅁䅅䅁䙁䅁䅁䅁䅁䅁䅁䍄䉁䅁䅁兂䅁䅁䅍䅄䅁䅁䅕䅁䅁䙁坔歔䭅䱁䄸䅁䭁䕁䅳䅁䭁䅁䉣䅁䉁䅁䅁允䅁䅁䅕䅁䅁䅁䅁䅁䵁䅉䅅䅁䙁䅁䅁睁䵁䅁䅁兂䅁䅁䵄祑愲兑䅯睙䅁䅁䅯睎䅁䅁䅯睂䅅䅁䅅䅁䉁䅁䅁兂䅁䅁䅁䅁䅁䅁杷允䅁䅁䅕䅁䑁䅁䅷䅁䙁䅁䅁䅁䕁啪䈹权浄䅁䅁权⭁䅁䅁权䡁允䅁允䅁䅁䅅䅁䙁䅁䅁䅁䅁䅁䅁䍄䉁䅁䅁兂䅁䅁䅍䅄䅁䅁䅕䅁䅁䉁䉃䔫䭁偁䅧䅁䭁䅁䅍䅁䭁䅁䉣䅁䉁䅁䅁允䅁䅁䅕䅁䅁䅁䅁䅁䵁䅉䅅䅁䥁䅁䅁睁䅁䅁䅁兂䅁䅁䅁䵭䱙兑䅯䅇䅁䅁䅕䅁䅁䍁偄商䭅䕁䅑䅁䭁䍁䅙䅁䭁䅁䅑潁䭁䅁䅅䅁䉁䅁䅁允䅁䅁䄴权䅁䑁䅧杌㉁䑁䅧䅁䵁䅉䅅䅁䙁䅁䅁睁䵁䅁䅁兂䅁䅁䅁䵣㝲䅑䅯兩䅁䅁䅯䅐䅁䅁䅯睂䅅䅁䅅䅁䉁䅁䅁权㝁允䅁䍄䉁䅁䅁䅃䅁䅁䅍䅁䅁䅁䅕䅁䅁䩁䝪ぃ䭅䍁䅳䅁䙁䅁䅁䅁杁硺䉖权䝂䅁䅁权流䅁䅁权䕁䅁䅋权䉁䅁䅁允䅁䅁䅅䅁佁䅁䅷䅁瑁䑁䅧杌㍁䑁䅕䅁䵁䅉䅅䅁䙁䅁䅁睁䵁䅁䅁兂䅁䅁䅃䝑偖兑䅯杺䅁䅁䅯杍䅁䅁䅯睂䅅䅁䅅䅁䉁䅁䅁兂䅁䅁䅁䅁䅁䅁杷允䅁䅁䅧䅁䑁䅁䅁䅁䙁䅁䅁䅁奃杸䉴权婂䅁䅁兂䅁䅁䅁䵐嘸兑䅯杌䅁䅁䅯杊䅁䅁䅯䅂䍁䅧䅯允䅁䅁䅅䅁䉁䅁䅁杄䭁䅁䅁䅍畁䑁䅧䅎䅁䅁杷允䅁䅁䅕䅁䑁䅁䅷䅁䙁䅁䅁䅁乂ㅈ䉂权い䅁䅁权硁䅁䅁权䡁允䅁允䅁䅁䅅䅁䙁䅁䅁䅁䅁䅁䅁䍄䉁䅁䅁䅃䅁䅁䅍䅁䅁䅁䅕䅁䅁䩁䝪ぃ䭅䙁䄴䅁䙁䅁䅁䅁杁硺䉖权㙁䅁䅁权流䅁䅁权䕁䅁䅋权䉁䅁䅁允䅁䅁䅅䅁佁䅁䅯䅁穁䍁䄴兏㍁䅁䅁䍄䉁䅁䅁兂䅁䅁䅍䅄䅁䅁䅕䅁䅁䑁歪歔䭅䵁䅕䅁䭁䕁䅧䅁䭁䅁䉣䅁䉁䅁䅁允䅁䅁䅕䅁䅁䅁䅁䅁䵁䅉䅅䅁䥁䅁䅁睁䅁䅁䅁兂䅁䅁䅁䵭䱙兑䅯睋䅁䅁䅕䅁䅁䍁偄商䭅䕁䅣䅁䭁䍁䅙䅁䭁䅁䅑潁䭁䅁䅅䅁䉁䅁䅁允䅁䅁䄴权䅁䑁䅙杌㑁䑁䅍䅁䵁䅉䅅䅁䙁䅁䅁睁䵁䅁䅁兂䅁䅁䅁住佒兑䅯䅴䅁䅁䅯兎䅁䅁䅯睂䅅䅁䅅䅁䉁䅁䅁兂千摣剗㥰儱村杷允䅁䅁䅕䅁䑁䅁䅷䅁䙁䅁䅁䥁啂䙂䉂权敃䅁䅁权獁䅁䅁权䡁允䅁允䅁䅁䅅䅁䙁䭁扡䍸睃瑣⽧䍄䉁䅁䅁兂䅁䅁䅍䅄䅁䅁䅕䅁䅁䡁瑳ご䭅䵁䅕䅁䭁䕁䅑䅁䭁䅁䉣䅁䉁䅁䅁允䅁䅁䅕䅁䅁䅁䅁䅁䵁䅉䅅䅁䝁䅁䅁睁䵁䅁䅁兂䅁䅁䅁剔儹兑䅯䅙䅁䅁䅯䅁䅁䅁䅯䅁䅁䅁䅯兙䅁䅁䅅䅁䉁䅁䅁权㡂䅁䅁䍄䉁䅁䅁䅃䅁䅁䅍䅁䅁䅁䅕䅁䅁䩁䝪ぃ䭅䍁䅳䅁䙁䅁䅁䅁杁硺䉖权䥂䅁䅁权流䅁䅁权䕁䅁䅋权䉁䅁䅁允䅁䅁䅅䅁佁䅁䅧䅁㑁䍁䄴䅏䅁䅁杷允䅁䅁䅕䅁䑁䅁䅷䅁䙁䅁䅁䅁权晹䅴权浄䅁䅁权䍂䅁䅁权䡁允䅁允䅁䅁䅅䅁䙁䅁塕䙂⽇瑔⽫䍄䉁䅁䅁兂䅁䅁䅍䅄䅁䅁䅕䅁䅁䑁歪歔䭅䩁䅉䅁䭁䍁䄴䅁䭁䅁䉣䅁䉁䅁䅁允䅁䅁䅕䅁䅁䅁䅁䅁䵁䅉䅅䅁䙁䅁䅁睁䵁䅁䅁兂䅁䅁䅃䝑偖兑䅯兩䅁䅁䅯村䅁䅁䅯睂䅅䅁䅅䅁䉁䅁䅁权瑃䅁䅁䍄䉁䅁䅁䅃䅁䅁䅍䅁䅁䅁䅕䅁䅁䩁䝪ぃ䭅䍁䅳䅁䙁䅁䅁䅁㡁硺䉖权䅂䅁䅁权流䅁䅁权䕁䅁䅋权䉁䅁䅁允䅁䅁䅅䅁佁䅁䅑䅁硁䅁䅁䍄䉁䅁䅁兂䅁䅁䅍䅄䅁䅁䅕䅁䅁䱧湃ご䭅䩁䅙䅁䭁䑁䅑䅁䭁䅁䉣䅁䉁䅁䅁允䅁䅁䅕䅁䅁䅁䅁䅁䵁䅉䅅䅁䥁䅁䅁睁䅁䅁䅁兂䅁䅁䅁䵭䱙兑䅯杔䅁䅁䅕䅁䅁䑁偪商䭅䑁䅍䅁䭁䍁䅙䅁䭁䅁䅑潁䭁䅁䅅䅁䉁䅁䅁允䅁䅁䄴权䅁䑁䅁杌㉁䑁䅅䅁䵁䅉䅅䅁䥁䅁䅁睁䅁䅁䅁兂䅁䅁䅁䵭䱙兑䅯杔䅁䅁䅕䅁䅁䑁偺商䭅䍁䅷䅁䭁䍁䅙䅁䭁䅁䅑潁䭁䅁䅅䅁䉁䅁䅁允䅁䅁䄴权䅁䑁䅁杌ㅁ䑁䅉䅁䵁䅉䅅䅁䙁䅁䅁睁䵁䅁䅁兂䅁䅁䅄佧兊兑䅯典䅁䅁䅯材䅁䅁䅯睂䅅䅁䅅䅁䉁䅁䅁兂䉁佊時穔祐睐杷允䅁䅁䅕䅁䑁䅁䅷䅁䙁䅁䅁䵁䑸婌䉰权敃䅁䅁权䩂䅁䅁权䡁允䅁允䅁䅁䅅䅁䙁䅁䅁䅁䅁䅁䅁䍄䉁䅁䅁䅃䅁䅁䅍䅁䅁䅁䅕䅁䅁䩁䝪ぃ䭅䙁䅫䅁䙁䅁䅁䅁䅂到䉖权䝂䅁䅁权流䅁䅁权䕁䅁䅋权䉁䅁䅁允䅁䅁䅅䅁䭁䍁䅙䅁䵁䅉䅅䅁䙁䅁䅁睁䵁䅁䅁兂䅁䅁䅁䥅㑈䅑䅯䅬䅁䅁䅯睁䅁䅁䅯睂䅅䅁䅅䅁䉁䅁䅁权煁允䅁䍄䉁䅁䅁䅃䅁䅁䅍䅁䅁䅁䅕䅁䅁䩁䝪ぃ䭅䍁䅳䅁䙁䅁䅁䅁杁硺䉖权䵂䅁䅁权流䅁䅁权䕁䅁䅋权䉁䅁䅁允䅁䅁䅅䅁佁䅁䅷䅁瑁䑁䅣杌祁䑁䅑䅁䵁䅉䅅䅁䙁䅁䅁睁䵁䅁䅁兂䅁䅁䅁偷㝔䅑䅯䄸䅁䅁䅯睒䅁䅁䅯睂䅅䅁䅅䅁䉁䅁䅁兂穃數塇⽊㝯䅑杷允䅁䅁䅧䅁䑁䅁䅁䅁䙁䅁䅁䅁奃杸䉴权兂䅁䅁兂䅁䅁䅁乑噅兑䅯睐䅁䅁䅯杊䅁䅁䅯䅂䍁䅧䅯允䅁䅁䅅䅁䉁䅁䅁权流䅁䅁䍄䉁䅁䅁兂䅁䅁䅍䅄䅁䅁䅕䅁䅁䙁坔歔䭅䝁䅁䅁䭁䕁䅧䅁䭁䅁䉣䅁䉁䅁䅁允䅁䅁䅯䅥䅁䅁杷允䅁䅁䅕䅁䑁䅁䅷䅁䙁䅁䅁䅁乂ㅈ䉂权䩃䅁䅁权穁䅁䅁权䡁允䅁允䅁䅁䅅䅁䭁䭁䄰䅁䵁䅉䅅䅁䙁䅁䅁睁䵁䅁䅁兂䅁䅁䅁偷㝔䅑䅯共䅁䅁䅯睎䅁䅁䅯睂䅅䅁䅅䅁䉁䅁䅁权䭁允䅁䍄䉁䅁䅁兂䅁䅁䅍䅄䅁䅁䅕䅁䅁䍁潁唫䭁乁䅁䅁䭁䕁䅳䅁䭁䅁䉣䅁䉁䅁䅁允䅁䅁䅕焰㍹杷兊ぅ䵁䅉䅅䅁䙁䅁䅁睁䵁䅁䅁兂䅁䅁䅃䭳偤兑䅯䅯䅁䅁䅯杓䅁䅁䅯睂䅅䅁䅅䅁䉁䅁䅁兂癃牴㙹婏渰䅑杷允䅁䅁䅧䅁䑁䅁䅁䅁䙁䅁䅁䅁奃杸䉴权呂䅁䅁兂䅁䅁䅁乑噅兑䅯䅎䅁䅁䅯杊䅁䅁䅯䅂䍁䅧䅯允䅁䅁䅅䅁䉁䅁䅁权流䅁䅁䍄䉁䅁䅁兂䅁䅁䅍䅄䅁䅁䅕䅁䅁䭧浺歒䭅䩁䅧䅁䭁䑁䄸䅁䭁䅁䉣䅁䉁䅁䅁允䅁䅁䅕䑹獲楆煑啄䵉䅉䅅䅁䙁䅁䅁睁䵁䅁䅁兂䅁䅁䅁剔儹兑䅯杬䅁䅁䅯䅎䅁䅁䅯睂䅅䅁䅅䅁䉁䅁䅁兂䅁䅁䅁䅁䅁䅁杷允䅁䅁䅕䅁䑁䅁䅷䅁䙁䅁䅁䅁乃唰䈵权元䅁䅁权㡁䅁䅁权䡁允䅁允䅁䅁䅅䅁䭁䅁䉯䅁䵁䅉䅅䅁䙁䅁䅁睁䵁䅁䅁兂䅁䅁䅁乖佚兑䅯朵䅁䅁䅯兓䅁䅁䅯睂䅅䅁䅅䅁䉁䅁䅁兂䅁䅁䅁䅁䅁䅁杷允䅁䅁䅕䅁䑁䅁䅷䅁䙁䅁䅁䵁䅃水䉂权啄䅁䅁权䑁䅁䅁权䡁允䅁允䅁䅁䅅䅁䙁䅁䅁䅁䅁䅁䅁䍄䉁䅁䅁䅃䅁䅁䅍䅁䅁䅁䅕䅁䅁䩁䝪ぃ䭅䕁䄴䅁䙁䅁䅁䅁㑁硺䉖权䭂䅁䅁权流䅁䅁权䕁䅁䅋权䉁䅁䅁允䅁䅁䅅䅁佁䅁䅯䅁睁䍁䄴睎㑁䅁䅁䍄䉁䅁䅁兂䅁䅁䅍䅄䅁䅁䅕䅁䅁䝁䭄〫䭁䩁䅁䅁䭁䑁䅳䅁䭁䅁䉣䅁䉁䅁䅁允䅁䅁䅯权䅅䅁杷允䅁䅁䅕䅁䑁䅁䅷䅁䙁䅁䅁䵁䅃水䉂权啃䅁䅁权䉂䅁䅁权䡁允䅁允䅁䅁䅅䅁䭁䅁䅁䅁䵁䅉䅅䅁䙁䅁䅁睁䵁䅁䅁兂䅁䅁䅃䝑偖兑䅯杬䅁䅁䅯杍䅁䅁䅯睂䅅䅁䅅䅁䉁䅁䅁兂䅁䅁䅁䅁䅁䅁杷允䅁䅁䅧䅁䑁䅁䅁䅁䙁䅁䅁䅁奃杸䉴权敂䅁䅁兂䅁䅁䅁䵏嘸兑䅯䅍䅁䅁䅯杊䅁䅁䅯䅂䍁䅧䅯允䅁䅁䅅䅁䉁䅁䅁杄䭁䅁䅁兎畁䑁䅧杍䅁䅁杷允䅁䅁䅕䅁䑁䅁䅷䅁䙁䅁䅁䅁乂ㅈ䉂权杂䅁䅁权㍁䅁䅁权䡁允䅁允䅁䅁䅅䅁䭁䡁䅷䅁䵁䅉䅅䅁䙁䅁䅁睁䵁䅁䅁兂䅁䅁䅁䵙㝲䅑䅯䅭䅁䅁䅯䅐䅁䅁䅯睂䅅䅁䅅䅁䉁䅁䅁兂⭃〱㥨瑧扣村杷允䅁䅁䅕䅁䑁䅁䅷䅁䙁䅁䅁䥁睃ば䈹权⭄䅁䅁权䝂䅁䅁权䡁允䅁允䅁䅁䅅䅁䙁䅁䅁乳杫硚䍂䍄䉁䅁䅁兂䅁䅁䅍䅄䅁䅁䅕䅁䅁䑧婴ご䭅佁䅷䅁䭁䍁䄴䅁䭁䅁䉣䅁䉁䅁䅁允䅁䅁䅕䅁䅁䅁䅁䅁䵁䅉䅅䅁䥁䅁䅁睁䅁䅁䅁兂䅁䅁䅁䵭䱙兑䅯睋䅁䅁䅕䅁䅁䍁偄商䭅䑁䄴䅁䭁䍁䅙䅁䭁䅁䅑潁䭁䅁䅅䅁䉁䅁䅁允䅁䅁䄴䅄䅁䍁䄰杍畁䑁䅙兎䅁䅁杷允䅁䅁䅕䅁䑁䅁䅷䅁䙁䅁䅁䅁允晧䅨权捄䅁䅁权⭁䅁䅁权䡁允䅁允䅁䅁䅅䅁䙁䑁楪䨶歲䅁䅒䍄䉁䅁䅁兂䅁䅁䅍䅄䅁䅁䅕䅁䅁䵁い〫䭁䩁䅯䅁䭁䕁䅫䅁䭁䅁䉣䅁䉁䅁䅁允䅁䅁䅕䅁䅁䅁䅁䅁䵁䅉䅅䅁䙁䅁䅁睁䵁䅁䅁兂䅁䅁䅃ㅏ偬兑䅯䅮䅁䅁䅯睁䅁䅁䅯睂䅅䅁䅅䅁䉁䅁䅁兂橂㝯稶摕䜹䅑杷允䅁䅁䅧䅁䑁䅁䅁䅁䙁䅁䅁䅁奃杸䉴权佂䅁䅁兂䅁䅁䅁䵐嘸兑䅯李䅁䅁䅯杊䅁䅁䅯䅂䍁䅧䅯允䅁䅁䅅䅁䉁䅁䅁杄䭁䅁䅁䅍畁䑁䅕免䅁䅁杷允䅁䅁䅕䅁䑁䅁䅷䅁䙁䅁䅁䅁灂唸䈵权㑄䅁䅁权㕁䅁䅁权䡁允䅁允䅁䅁䅅䅁䙁䅁䅁䅁䅁䅁䅁䍄䉁䅁䅁兂䅁䅁䅍䅄䅁䅁䅕䅁䅁䭁欫ご䭅䭁䅳䅁䭁䑁䄸䅁䭁䅁䉣䅁䉁䅁䅁允䅁䅁䅯权䅅䅁杷允䅁䅁䅕䅁䑁䅁䅷䅁䙁䅁䅁䅁癃䕰䈹权癃䅁䅁权睁䅁䅁权䡁允䅁允䅁䅁䅅䅁䙁䅁䅁䅁䅁䅁䅁䍄䉁䅁䅁兂䅁䅁䅍䅄䅁䅁䅕䅁䅁䙧䕑䕕䭅䩁䅙䅁䭁䅁䅍䅁䭁䅁䉣䅁䉁䅁䅁允䅁䅁䅕楑㍷杷啣啊䵉䅉䅅䅁䙁䅁䅁睁䵁䅁䅁兂䅁䅁䅁剔儹兑䅯睙䅁䅁䅯䅔䅁䅁䅯睂䅅䅁䅅䅁䉁䅁䅁兂䉁摧䙨何䥏村杷允䅁䅁䅕䅁䑁䅁䅷䅁䙁䅁䅁䅁癃䕰䈹权䭄䅁䅁权㉁䅁䅁权䡁允䅁允䅁䅁䅅䅁䙁䝁㥨䥈䝴⭁⼰䍄䉁䅁䅁䅃䅁䅁䅍䅁䅁䅁䅕䅁䅁䩁䝪ぃ䭅䍁䅳䅁䙁䅁䅁䅁杁硺䉖权㡁䅁䅁权流䅁䅁权䕁䅁䅋权䉁䅁䅁允䅁䅁䅅䅁佁䅁䅯䅁ぁ䍁䄴睍ㅁ䅁䅁䍄䉁䅁䅁兂䅁䅁䅍䅄䅁䅁䅕䅁䅁䝁䭄〫䭁佁䅉䅁䭁䕁䅍䅁䭁䅁䉣䅁䉁䅁䅁允䅁䅁䅕⽇䑭䄳㡙歆䵁䅉䅅䅁䙁䅁䅁睁䵁䅁䅁兂䅁䅁䅁摪但兑䅯睩䅁䅁䅯児䅁䅁䅯睂䅅䅁䅅䅁䉁䅁䅁兂獄払敧坨浳䅑杷允䅁䅁䅧䅁䑁䅁䅁䅁䙁䅁䅁䅁奃杸䉴权牁䅁䅁兂䅁䅁䅁䵏嘸兑䅯兒䅁䅁䅯杊䅁䅁䅯䅂䍁䅧䅯允䅁䅁䅅䅁䉁䅁䅁杄䕁䅁䅁免䅁䅁杷允䅁䅁䅕䅁䑁䅁䅷䅁䙁䅁䅁䅁杁偋䅬权啄䅁䅁权䍂䅁䅁权䡁允䅁允䅁䅁䅅䅁䙁䕁敍䰱䥃䍺䄵䍄䉁䅁䅁䅃䅁䅁䅍䅁䅁䅁䅕䅁䅁䩁䝪ぃ䭅䙁䅍䅁䙁䅁䅁䅁䅂到䉖权祁䅁䅁权流䅁䅁权䕁䅁䅋权䉁䅁䅁允䅁䅁䅅䅁䭁䍁䅙䅁䵁䅉䅅䅁䙁䅁䅁睁䵁䅁䅁兂䅁䅁䅁䵑㜳䅑䅯杫䅁䅁䅯睌䅁䅁䅯睂䅅䅁䅅䅁䉁䅁䅁兂坁䝕甫䭉協兑杷允䅁䅁䅕䅁䑁䅁䅷䅁䙁䅁䅁䅁㝂啌䈹权䩃䅁䅁权祁䅁䅁权䡁允䅁允䅁䅁䅅䅁䭁䭁䄰䅁䵁䅉䅅䅁䙁䅁䅁睁䵁䅁䅁兂䅁䅁䅁䵙㝲䅑䅯䅯䅁䅁䅯睐䅁䅁䅯睂䅅䅁䅅䅁䉁䅁䅁兂汁潂噇㑑獶睐杷允䅁䅁䅧䅁䑁䅁䅁䅁䙁䅁䅁䅁奃杸䉴权牁䅁䅁兂䅁䅁䅁䵉嘸兑䅯兔䅁䅁䅯杊䅁䅁䅯䅂䍁䅧䅯允䅁䅁䅅䅁䉁䅁䅁杄䵁䅁䅁免㉁䍁䄴兏㉁䅁䅁䍄䉁䅁䅁兂䅁䅁䅍䅄䅁䅁䅕䅁䅁䝧畯ご䭅偁䅑䅁䭁䑁䅣䅁䭁䅁䉣䅁䉁䅁䅁允䅁䅁䅕䅁䅁䅁䅁䅁䵁䅉䅅䅁䙁䅁䅁睁䵁䅁䅁兂䅁䅁䅁䵙㝲䅑䅯睙䅁䅁䅯睏䅁䅁䅯睂䅅䅁䅅䅁䉁䅁䅁兂䅁䕧橎㑅瑂村杷允䅁䅁䅕䅁䑁䅁䅷䅁䙁䅁䅁䅁乃唰䈵权䉄䅁䅁权䑁䅁䅁权䡁允䅁允䅁䅁䅅䅁䙁䙁䍗氶㥺桫䅸䍄䉁䅁䅁兂䅁䅁䅍䅄䅁䅁䅕䅁䅁䭧浺歒䭅偁䅁䅁䭁䕁䅕䅁䭁䅁䉣䅁䉁䅁䅁允䅁䅁䅕婭㝂䰲汒啎䵁䅉䅅䅁䙁䅁䅁睁䵁䅁䅁兂䅁䅁䅃䝑偖兑䅯朹䅁䅁䅯睑䅁䅁䅯睂䅅䅁䅅䅁䉁䅁䅁兂䕃䱐㕇桎硶睐杷允䅁䅁䅕䅁䑁䅁䅷䅁䙁䅁䅁䅁扂䕍䈹权慃䅁䅁权䝂䅁䅁权䡁允䅁允䅁䅁䅅䅁䙁䅁䅁䅁䅁䅁䅁䍄䉁䅁䅁兂䅁䅁䅍䅄䅁䅁䅕䅁䅁䕺瑍歭䭅乁䅷䅁䭁䑁䅅䅁䭁䅁䉣䅁䉁䅁䅁允䅁䅁䅕䅁䅁䅁䅁䅁䵁䅉䅅䅁䥁䅁䅁睁䅁䅁䅁兂䅁䅁䅁䵭䱙兑䅯杘䅁䅁䅕䅁䅁䕁剄商䭅䑁䅕䅁䭁䍁䅙䅁䭁䅁䅑潁䭁䅁䅅䅁䉁䅁䅁允䅁䅁䅯杊䅁䅁杷允䅁䅁䅕䅁䑁䅁䅷䅁䙁䅁䅁䥁䅂啚䈹权䡄䅁䅁权䥂䅁䅁权䡁允䅁允䅁䅁䅅䅁䙁䅁䅁䅁䅁䅁䅁䍄䉁䅁䅁䅃䅁䅁䅍䅁䅁䅁䅕䅁䅁䩁䝪ぃ䭅䍁䅳䅁䙁䅁䅁䅁杁硺䉖权䑂䅁䅁权流䅁䅁权䕁䅁䅋权䉁䅁䅁允䅁䅁䅅䅁佁䅁䅷䅁硁䑁䅙杌穁䑁䅅䅁䵁䅉䅅䅁䙁䅁䅁睁䵁䅁䅁兂䅁䅁䅁晡但兑䅯朲䅁䅁䅯兒䅁䅁䅯睂䅅䅁䅅䅁䉁䅁䅁兂䑂硵偲椴漷睐杷允䅁䅁䅧䅁䑁䅁䅁䅁䙁䅁䅁䅁奃杸䉴权呂䅁䅁兂䅁䅁䅁䵏嘸兑䅯䅒䅁䅁䅯杊䅁䅁䅯䅂䍁䅧䅯允䅁䅁䅅䅁䉁䅁䅁杄䭁䅁䅁䅍畁䑁䅙䅏䅁䅁杷允䅁䅁䅕䅁䑁䅁䅷䅁䙁䅁䅁䅁乃唰䈵权祄䅁䅁权㑁䅁䅁权䡁允䅁允䅁䅁䅅䅁䙁䅁䅁䅁䅁䅁䅁䍄䉁䅁䅁兂䅁䅁䅍䅄䅁䅁䅕䅁䅁䝁确歔䭅䝁䅍䅁䭁䕁䅫䅁䭁䅁䉣䅁䉁䅁䅁允䅁䅁䅕䥍煨歡䩐啣䵉䅉䅅䅁䙁䅁䅁睁䵁䅁䅁兂䅁䅁䅁祥倱兑䅯杯䅁䅁䅯睑䅁䅁䅯睂䅅䅁䅅䅁䉁䅁䅁兂䥂㘴桯橵㥎村杷允䅁䅁䅕䅁䑁䅁䅷䅁䙁䅁䅁䥁睃ば䈹权㉃䅁䅁权⭁䅁䅁权䡁允䅁允䅁䅁䅅䅁䙁䩁奢㑫〳䕆䍚䍄䉁䅁䅁兂䅁䅁䅍䅄䅁䅁䅕䅁䅁䙧䕑䕕䭅䭁䅍䅁䭁䑁䅳䅁䭁䅁䉣䅁䉁䅁䅁允䅁䅁䅕䅁䅁䅁䅁䅁䵁䅉䅅䅁䥁䅁䅁睁䅁䅁䅁兂䅁䅁䅁䵭䱙兑䅯䅘䅁䅁䅕䅁䅁䕁剄商䭅䑁䅙䅁䭁䍁䅙䅁䭁䅁䅑潁䭁䅁䅅䅁䉁䅁䅁允䅁䅁䅯杊䅁䅁杷允䅁䅁䅕䅁䑁䅁䅷䅁䙁䅁䅁䅁乃唰䈵权汃䅁䅁权㉁䅁䅁权䡁允䅁允䅁䅁䅅䅁䡁䅁䅁䅁权佅䅎䍄䉁䅁䅁䅃䅁䅁䅍䅁䅁䅁䅕䅁䅁䩁䝪ぃ䭅䕁䄴䅁䙁䅁䅁䅁䅂到䉖权䱂䅁䅁权流䅁䅁权䕁䅁䅋权䉁䅁䅁允䅁䅁䅅䅁䭁䍁䅙䅁䵁䅉䅅䅁䙁䅁䅁睁䵁䅁䅁兂䅁䅁䅁䤴㑈䅑䅯杯䅁䅁䅯睑䅁䅁䅯睂䅅䅁䅅䅁䉁䅁䅁兂䅁䡁㉂䙗㜹村杷允䅁䅁䅕䅁䑁䅁䅷䅁䙁䅁䅁䥁獃欵䉚权楃䅁䅁权ぁ䅁䅁权䡁允䅁允䅁䅁䅅䅁䙁䵁塔杶䙂噳䍒䍄䉁䅁䅁兂䅁䅁䅍䅄䅁䅁䅕䅁䅁䭁䩄〫䭁䱁䅧䅁䭁䑁䅫䅁䭁䅁䉣䅁䉁䅁䅁允䅁䅁䅕䅁䅁䅁䅁䅁䵁䅉䅅䅁䙁䅁䅁睁䵁䅁䅁兂䅁䅁䅃䭳偤兑䅯朴䅁䅁䅯䅌䅁䅁䅯睂䅅䅁䅅䅁䉁䅁䅁兂䅁䅁䅁䅁䅁䅁杷允䅁䅁䅕䅁䑁䅁䅷䅁䙁䅁䅁䵁䅃水䉂权慃䅁䅁权䭂䅁䅁权䡁允䅁允䅁䅁䅅䅁䙁乁婤眹噷灉䉎䍄䉁䅁䅁兂䅁䅁䅍䅄䅁䅁䅕䅁䅁䥷楄䕕䭅䅁䉑䅁䭁䕁䅅䅁䭁䅁䉣䅁䉁䅁䅁允䅁䅁䅕䅁䅁䅁䅁䅁䵁䅉䅅䅁䥁䅁䅁睁䅁䅁䅁兂䅁䅁䅁䵭䱙兑䅯杕䅁䅁䅕䅁䅁䑁偺商䭅䕁䅁䅁䭁䍁䅙䅁䭁䅁䅑潁䭁䅁䅅䅁䉁䅁䅁允䅁䅁䄴杄䅁䑁䅅䅍ぁ䍁䄴免祁䅁䅁䍄䉁䅁䅁䅃䅁䅁䅍䅁䅁䅁䅕䅁䅁䩁䝪ぃ䭅䙁䅫䅁䙁䅁䅁䅁杁硺䉖权䉂䅁䅁权流䅁䅁权䕁䅁䅋权䉁䅁䅁允䅁䅁䅅䅁佁䅁䅯䅁穁䍁䄴睍祁䅁䅁䍄䉁䅁䅁兂䅁䅁䅍䅄䅁䅁䅕䅁䅁䡁䭄〫䭁䩁䅧䅁䭁䑁䅣䅁䭁䅁䉣䅁䉁䅁䅁允䅁䅁䅕愸渴剂㠹䕆䵉䅉䅅䅁䙁䅁䅁睁䵁䅁䅁兂䅁䅁䅁偷㝔䅑䅯䅭䅁䅁䅯兔䅁䅁䅯睂䅅䅁䅅䅁䉁䅁䅁兂硂䍖䭢剭挴村杷允䅁䅁䅕䅁䑁䅁䅷䅁䙁䅁䅁䅁啂欱䈵权杄䅁䅁权ぁ䅁䅁权䡁允䅁允䅁䅁䅅䅁䙁䅁䅁䅁䅁䅁䅁䍄䉁䅁䅁兂䅁䅁䅍䅄䅁䅁䅕䅁䅁䅁乓ご䭅䭁䅁䅁䭁䕁䅅䅁䭁䅁䉣䅁䉁䅁䅁允䅁䅁䅕歬䱏佢㝤が䵁䅉䅅䅁䙁䅁䅁睁䵁䅁䅁兂䅁䅁䅁㙲偒兑䅯䅫䅁䅁䅯村䅁䅁䅯睂䅅䅁䅅䅁䉁䅁䅁权䭁允䅁䍄䉁䅁䅁兂䅁䅁䅍䅄䅁䅁䅕䅁䅁䕁昰䕕䭅䩁䅷䅁䭁䕁䅧䅁䭁䅁䉣䅁䉁䅁䅁允䅁䅁䅕䭫晤祒嘳啎䵁䅉䅅䅁䙁䅁䅁睁䵁䅁䅁兂䅁䅁䅁穗偂兑䅯䅹䅁䅁䅯睁䅁䅁䅯睂䅅䅁䅅䅁䉁䅁䅁兂湃偭慍圸硐兑杷允䅁䅁䅧䅁䑁䅁䅁䅁䙁䅁䅁䅁奃杸䉴权卂䅁䅁兂䅁䅁䅁䵏嘸兑䅯兓䅁䅁䅯杊䅁䅁䅯䅂䍁䅧䅯允䅁䅁䅅䅁䉁䅁䅁杄䵁䅁䅁睎㕁䍁䄴䅏硁䅁䅁䍄䉁䅁䅁兂䅁䅁䅍䅄䅁䅁䅕䅁䅁䭧浺歒䭅䝁䅙䅁䭁䕁䅯䅁䭁䅁䉣䅁䉁䅁䅁允䅁䅁䅯䅅䅅䅁杷允䅁䅁䅕䅁䑁䅁䅷䅁䙁䅁䅁䥁煂歌䈹权权䅁䅁权乂䅁䅁权䡁允䅁允䅁䅁䅅䅁䙁䅁睍ㅬ⭰椸䅴䍄䉁䅁䅁兂䅁䅁䅍䅄䅁䅁䅕䅁䅁䕁昰䕕䭅䱁䅅䅁䭁䕁䅳䅁䭁䅁䉣䅁䉁䅁䅁允䅁䅁䅕何猯䝥㠸啥䵉䅉䅅䅁䙁䅁䅁睁䵁䅁䅁兂䅁䅁䅁䡫㑢䅑䅯䄵䅁䅁䅯䅓䅁䅁䅯睂䅅䅁䅅䅁䉁䅁䅁兂㕂穵獈歱䡣䅑杷允䅁䅁䅧䅁䑁䅁䅁䅁䙁䅁䅁䅁奃杸䉴权坂䅁䅁兂䅁䅁䅁䵉嘸兑䅯䅑䅁䅁䅯杊䅁䅁䅯䅂䍁䅧䅯允䅁䅁䅅䅁䉁䅁䅁杄䭁䅁䅁免畁䑁䅙䅎䅁䅁杷允䅁䅁䅕䅁䑁䅁䅷䅁䙁䅁䅁䥁煂歌䈹权㑃䅁䅁权㙁䅁䅁权䡁允䅁允䅁䅁䅅䅁䙁䅁䅁䅁䅁䅁䅁䍄䉁䅁䅁兂䅁䅁䅍䅄䅁䅁䅕䅁䅁䙧䕑䕕䭅䩁䅯䅁䭁䕁䅯䅁䭁䅁䉣䅁䉁䅁䅁允䅁䅁䅕㝎樰䵏䑎歃䵉䅉䅅䅁䙁䅁䅁睁䵁䅁䅁兂䅁䅁䅁剔儹兑䅯杯䅁䅁䅯兎䅁䅁䅯睂䅅䅁䅅䅁䉁䅁䅁兂㡃歔䐫扤䝹村杷允䅁䅁䅧䅁䑁䅁䅁䅁䙁䅁䅁䅁奃杸䉴权牁䅁䅁兂䅁䅁䅁乑噅兑䅯睒䅁䅁䅯杊䅁䅁䅯䅂䍁䅧䅯允䅁䅁䅅䅁䉁䅁䅁权流䅁䅁䍄䉁䅁䅁兂䅁䅁䅍䅄䅁䅁䅕䅁䅁䡁䭄〫䭁䩁䅯䅁䭁䕁䅫䅁䭁䅁䉣䅁䉁䅁䅁允䅁䅁䅕䅁䅁䅁䅁䅁䵁䅉䅅䅁䙁䅁䅁睁䵁䅁䅁兂䅁䅁䅃䅖兒兑䅯䄶䅁䅁䅯兒䅁䅁䅯睂䅅䅁䅅䅁䉁䅁䅁兂穄圸剙批圱䅑杷允䅁䅁䅕䅁䑁䅁䅷䅁䙁䅁䅁䅁乂ㅈ䉂权䍁允䅁权癁䅁䅁权䡁允䅁允䅁䅁䅅䅁䙁䅁䅁䅁䅁䅁䅁䍄䉁䅁䅁兂䅁䅁䅍䅄䅁䅁䅕䅁䅁䕧求ご䭅乁䅉䅁䭁䍁䄸䅁䭁䅁䉣䅁䉁䅁䅁允䅁䅁䅕䅁䅁䅁䅁䅁䵁䅉䅅䅁䥁䅁䅁睁䅁䅁䅁兂䅁䅁䅁䵭䱙兑䅯杖䅁䅁䅕䅁䅁䑁偪商䭅䕁䅍䅁䭁䍁䅙䅁䭁䅁䅑潁䭁䅁䅅䅁䉁䅁䅁允䅁䅁䄴权䅁䑁䅁杌㕁䑁䅕䅁䵁䅉䅅䅁䙁䅁䅁睁䵁䅁䅁兂䅁䅁䅁䵑㜳䅑䅯杚䅁䅁䅯䅎䅁䅁䅯睂䅅䅁䅅䅁䉁䅁䅁权慁允䅁䍄䉁䅁䅁兂䅁䅁䅍䅄䅁䅁䅕䅁䅁䭁欫ご䭅乁䅙䅁䭁䑁䅉䅁䭁䅁䉣䅁䉁䅁䅁允䅁䅁䅕䅁䅁䅁䅁䅁䵁䅉䅅䅁䥁䅁䅁睁䅁䅁䅁兂䅁䅁䅁䵭䱙兑䅯杔䅁䅁䅕䅁䅁䍁偄商䭅䑁䅍䅁䭁䍁䅙䅁䭁䅁䅑潁䭁䅁䅅䅁䉁䅁䅁允䅁䅁䄴权䅁䍁䄰䅍畁䑁䅣䅁䵁䅉䅅䅁䙁䅁䅁睁䵁䅁䅁兂䅁䅁䅃楡倵兑䅯杪䅁䅁䅯䅑䅁䅁䅯睂䅅䅁䅅䅁䉁䅁䅁兂䅁䅁䅁䅁䅁䅁杷允䅁䅁䅕䅁䑁䅁䅷䅁䙁䅁䅁䅁允晧䅨权煄䅁䅁权䙂䅁䅁权䡁允䅁允䅁䅁䅅䅁䙁䵁䅳歉䉧㥓⽣䍄䉁䅁䅁䅃䅁䅁䅍䅁䅁䅁䅕䅁䅁䩁䝪ぃ䭅䍁䅳䅁䙁䅁䅁䅁㑁硺䉖权䝂䅁䅁权流䅁䅁权䕁䅁䅋权䉁䅁䅁允䅁䅁䅅䅁佁䅁䅑䅁硁䅁䅁䍄䉁䅁䅁兂䅁䅁䅍䅄䅁䅁䅕䅁䅁䭧浺歒䭅䝁䅍䅁䭁䑁䅕䅁䭁䅁䉣䅁䉁䅁䅁允䅁䅁䅕奷噰䝢浣歧䵉䅉䅅䅁䙁䅁䅁睁䵁䅁䅁兂䅁䅁䅁偷㝔䅑䅯䄸䅁䅁䅯杓䅁䅁䅯睂䅅䅁䅅䅁䉁䅁䅁兂䥁獔䨯㉧⽧䅑杷允䅁䅁䅕䅁䑁䅁䅷䅁䙁䅁䅁䥁獃欵䉚权䱄䅁䅁权䵂䅁䅁权䡁允䅁允䅁䅁䅅䅁䙁䉁煆偄㌰桅䅆䍄䉁䅁䅁兂䅁䅁䅍䅄䅁䅁䅕䅁䅁䙧䕑䕕䭅佁䅉䅁䭁䍁䅷䅁䭁䅁䉣䅁䉁䅁䅁允䅁䅁䅕䅁䅁䅁䅁䅁䵁䅉䅅䅁䙁䅁䅁睁䵁䅁䅁兂䅁䅁䅁䵑㜳䅑䅯兩䅁䅁䅯睓䅁䅁䅯睂䅅䅁䅅䅁䉁䅁䅁权瑃䅁䅁䍄䉁䅁䅁兂䅁䅁䅍䅄䅁䅁䅕䅁䅁䭧浺歒䭅䩁䅷䅁䭁䕁䅍䅁䭁䅁䉣䅁䉁䅁䅁允䅁䅁䅕㜫偂坢洫䕄䵁䅉䅅䅁䥁䅁䅁睁䅁䅁䅁兂䅁䅁䅁䵭䱙兑䅯䅗䅁䅁䅕䅁䅁䍁偄商䭅䑁䄴䅁䭁䍁䅙䅁䭁䅁䅑潁䭁䅁䅅䅁䉁䅁䅁允䅁䅁䄴䅄䅁䍁䄰免畁䑁䅉李䅁䅁杷允䅁䅁䅕䅁䑁䅁䅷䅁䙁䅁䅁䥁䅂啚䈹权乄䅁䅁权㕁䅁䅁权䡁允䅁允䅁䅁䅅䅁䙁䅁䅁䅁䅁䅁䅁䍄䉁䅁䅁兂䅁䅁䅍䅄䅁䅁䅕䅁䅁䕺瑍歭䭅䥁䅫䅁䭁䕁䅁䅁䭁䅁䉣䅁䉁䅁䅁允䅁䅁䅯䅐䅅䅁杷允䅁䅁䅧䅁䑁䅁䅁䅁䙁䅁䅁䅁奃杸䉴权坂䅁䅁兂䅁䅁䅁䵏嘸兑䅯䅐䅁䅁䅯杊䅁䅁䅯䅂䍁䅧䅯允䅁䅁䅅䅁䉁䅁䅁杄䭁䅁䅁䅍畁䑁䅧兎䅁䅁杷允䅁䅁䅕䅁䑁䅁䅷䅁䙁䅁䅁䅁啂欱䈵权䱃䅁䅁权䩂䅁䅁权䡁允䅁允䅁䅁䅅䅁䙁䙁偹癷潕䅘䅎䍄䉁䅁䅁䅃䅁䅁䅍䅁䅁䅁䅕䅁䅁䩁䝪ぃ䭅䕁䄴䅁䙁䅁䅁䅁杁硺䉖权㕁䅁䅁权流䅁䅁权䕁䅁䅋权䉁䅁䅁允䅁䅁䅅䅁佁䅁䅷䅁瑁䑁䅁杌ぁ䑁䅙䅁䵁䅉䅅䅁䙁䅁䅁睁䵁䅁䅁兂䅁䅁䅁㙲偒兑䅯䅙䅁䅁䅯䅍䅁䅁䅯睂䅅䅁䅅䅁䉁䅁䅁权㍂䅁䅁䍄䉁䅁䅁兂䅁䅁䅍䅄䅁䅁䅕䅁䅁䝧畯ご䭅䵁䅅䅁䭁䕁䅷䅁䭁䅁䉣䅁䉁䅁䅁允䅁䅁䅕浍摐䅴㍹啊䵁䅉䅅䅁䥁䅁䅁睁䅁䅁䅁兂䅁䅁䅁䵭䱙兑䅯杔䅁䅁䅕䅁䅁䍁偄商䭅䑁䅣䅁䭁䍁䅙䅁䭁䅁䅑潁䭁䅁䅅䅁䉁䅁䅁允䅁䅁䄴䅄䅁䍁䄰䅍畁䑁䅍杍䅁䅁杷允䅁䅁䅕䅁䑁䅁䅷䅁䙁䅁䅁䅁乃唰䈵权煄䅁䅁权㡁䅁䅁权䡁允䅁允䅁䅁䅅䅁䙁䅁䅁䅁䅁䅁䅁䍄䉁䅁䅁䅃䅁䅁䅍䅁䅁䅁䅕䅁䅁䩁䝪ぃ䭅䙁䅁䅁䙁䅁䅁䅁杁硺䉖权睁䅁䅁权流䅁䅁权䕁䅁䅋权䉁䅁䅁允䅁䅁䅅䅁䙁䅁䅁䅁䅁䅁䅁䍄䉁䅁䅁兂䅁䅁䅍䅄䅁䅁䅕䅁䅁佁䉃䔫䭁䩁䅧䅁䭁䕁䅷䅁䭁䅁䉣䅁䉁䅁䅁允䅁䅁䅕䅁䅂䝮䩕䕎䵉䅉䅅䅁䙁䅁䅁睁䵁䅁䅁兂䅁䅁䅃䝑偖兑䅯兩䅁䅁䅯睒䅁䅁䅯睂䅅䅁䅅䅁䉁䅁䅁权瑃䅁䅁䍄䉁䅁䅁䅃䅁䅁䅍䅁䅁䅁䅕䅁䅁䩁䝪ぃ䭅䙁䅧䅁䙁䅁䅁䅁杁硺䉖权䍂䅁䅁权流䅁䅁权䕁䅁䅋权䉁䅁䅁允䅁䅁䅅䅁佁䅁䅷䅁瑁䑁䅅杌㉁䑁䅕䅁䵁䅉䅅䅁䙁䅁䅁睁䵁䅁䅁兂䅁䅁䅁䥅㑈䅑䅯共䅁䅁䅯䅒䅁䅁䅯睂䅅䅁䅅䅁䉁䅁䅁权䭁允䅁䍄䉁䅁䅁兂䅁䅁䅍䅄䅁䅁䅕䅁䅁䕺瑍歭䭅䱁䅳䅁䭁䍁䄸䅁䭁䅁䉣䅁䉁䅁䅁允䅁䅁䅕䅁䅁䅁䅁䅁䵁䅉䅅䅁䙁䅁䅁睁䵁䅁䅁兂䅁䅁䅁㙲偒兑䅯䅴䅁䅁䅯䅒䅁䅁䅯睂䅅䅁䅅䅁䉁䅁䅁兂䅁䭷呯橕牊村杷允䅁䅁䅧䅁䑁䅁䅁䅁䙁䅁䅁䅁奃杸䉴权捂䅁䅁兂䅁䅁䅁䵉嘸兑䅯睍䅁䅁䅯杊䅁䅁䅯䅂䍁䅧䅯允䅁䅁䅅䅁䉁䅁䅁杄䭁䅁䅁睍畁䑁䅅李䅁䅁杷允䅁䅁䅕䅁䑁䅁䅷䅁䙁䅁䅁䥁獃欵䉚权歄䅁䅁权䝂䅁䅁权䡁允䅁允䅁䅁䅅䅁䙁乁げ⭊橶允䅬䍄䉁䅁䅁䅃䅁䅁䅍䅁䅁䅁䅕䅁䅁䩁䝪ぃ䭅䍁䅳䅁䙁䅁䅁䅁䅂到䉖权⽁䅁䅁权流䅁䅁权䕁䅁䅋权䉁䅁䅁允䅁䅁䅅䅁䭁䍁䅙䅁䵁䅉䅅䅁䙁䅁䅁睁䵁䅁䅁兂䅁䅁䅁䤴㑈䅑䅯杚䅁䅁䅯睎䅁䅁䅯睂䅅䅁䅅䅁䉁䅁䅁权佁允䅁䍄䉁䅁䅁兂䅁䅁䅍䅄䅁䅁䅕䅁䅁䥷楄䕕䭅偁䅷䅁䭁䕁䅍䅁䭁䅁䉣䅁䉁䅁䅁允䅁䅁䅕䅁䅁䅁䅁䅁䵁䅉䅅䅁䥁䅁䅁睁䅁䅁䅁兂䅁䅁䅁䵭䱙兑䅯杔䅁䅁䅕䅁䅁䍁偄商䭅䑁䅳䅁䭁䍁䅙䅁䭁䅁䅑潁䭁䅁䅅䅁䉁䅁䅁允䅁䅁䄴权䅁䑁䅅杌㉁䑁䅕䅁䵁䅉䅅䅁䙁䅁䅁睁䵁䅁䅁兂䅁䅁䅁乖佚兑䅯睳䅁䅁䅯兏䅁䅁䅯睂䅅䅁䅅䅁䉁䅁䅁兂䅁䅁佁䍫湤村杷允䅁䅁䅧䅁䑁䅁䅁䅁䙁䅁䅁䅁奃杸䉴权坂䅁䅁兂䅁䅁䅁䵐嘸兑䅯䅏䅁䅁䅯杊䅁䅁䅯䅂䍁䅧䅯允䅁䅁䅅䅁䉁䅁䅁杄䭁䅁䅁䅍畁䑁䅧李䅁䅁杷允䅁䅁䅕䅁䑁䅁䅷䅁䙁䅁䅁䅁杂癹䅴权坄䅁䅁权㝁䅁䅁权䡁允䅁允䅁䅁䅅䅁䙁䅁䅁䅁䅁䅁䅁䍄䉁䅁䅁䅃䅁䅁䅍䅁䅁䅁䅕䅁䅁䩁䝪ぃ䭅䙁䅷䅁䙁䅁䅁䅁㡁硺䉖权ぁ䅁䅁权流䅁䅁权䕁䅁䅋权䉁䅁䅁允䅁䅁䅅䅁佁䅁䅯䅁睁䍁䄴睎㕁䅁䅁䍄䉁䅁䅁兂䅁䅁䅍䅄䅁䅁䅕䅁䅁䙁坔歔䭅偁䅉䅁䭁䑁䅫䅁䭁䅁䉣䅁䉁䅁䅁允䅁䅁䅕䅁䅁䅁䅁䅁䵁䅉䅅䅁䥁䅁䅁睁䅁䅁䅁兂䅁䅁䅁䵭䱙兑䅯䅕䅁䅁䅕䅁䅁䕁剄商䭅䕁䅍䅁䭁䍁䅙䅁䭁䅁䅑潁䭁䅁䅅䅁䉁䅁䅁允䅁䅁䅯杊䅁䅁杷允䅁䅁䅕䅁䑁䅁䅷䅁䙁䅁䅁䅁允晧䅨权浂䅁䅁权䥂䅁䅁权䡁允䅁允䅁䅁䅅䅁䭁䉁䉕䅁䵁䅉䅅䅁䥁䅁䅁睁䅁䅁䅁兂䅁䅁䅁䵭䱙兑䅯杔䅁䅁䅕䅁䅁䍁偄商䭅䕁䅑䅁䭁䍁䅙䅁䭁䅁䅑潁䭁䅁䅅䅁䉁䅁䅁允䅁䅁䄴权䅁䑁䅫杌㑁䑁䅑䅁䵁䅉䅅䅁䙁䅁䅁睁䵁䅁䅁兂䅁䅁䅁䵯㝮䅑䅯典䅁䅁䅯䅍䅁䅁䅯睂䅅䅁䅅䅁䉁䅁䅁兂䅁䅁䅁䅁䅁䅁杷允䅁䅁䅕䅁䑁䅁䅷䅁䙁䅁䅁䅁䕁啪䈹权奄䅁䅁权㝁䅁䅁权䡁允䅁允䅁䅁䅅䅁䙁䅁䅁䅁䅁䅁䅁䍄䉁䅁䅁兂䅁䅁䅍䅄䅁䅁䅕䅁䅁䕁昰䕕䭅䝁䅙䅁䭁䑁䄰䅁䭁䅁䉣䅁䉁䅁䅁允䅁䅁䅯杈䅅䅁杷允䅁䅁䅕䅁䑁䅁䅷䅁䙁䅁䅁䅁元癤䅨权敄䅁䅁权硁䅁䅁权䡁允䅁允䅁䅁䅅䅁䙁䅁䅁䅁䅁䅁䅁䍄䉁䅁䅁兂䅁䅁䅍䅄䅁䅁䅕䅁䅁䝧畯ご䭅䭁䅁䅁䭁䕁䅅䅁䭁䅁䉣䅁䉁䅁䅁允䅁䅁䅕䅁䅁䅁䅁䅁䵁䅉䅅䅁䙁䅁䅁睁䵁䅁䅁兂䅁䅁䅄佧兊兑䅯䄲䅁䅁䅯䅏䅁䅁䅯睂䅅䅁䅅䅁䉁䅁䅁兂䅁䅁䅁䅁䅁䅁杷允䅁䅁䅕䅁䑁䅁䅷䅁䙁䅁䅁䅁扂䕍䈹权䩃䅁䅁权祁䅁䅁权䡁允䅁允䅁䅁䅅䅁䭁䭁䄰䅁䵁䅉䅅䅁䙁䅁䅁睁䵁䅁䅁兂䅁䅁䅁䵯㝮䅑䅯杴䅁䅁䅯兓䅁䅁䅯睂䅅䅁䅅䅁䉁䅁䅁兂䩃楁䍳䔹畉村杷允䅁䅁䅕䅁䑁䅁䅷䅁䙁䅁䅁䅁杄晧䅨权䙄䅁䅁权䙂䅁䅁权䡁允䅁允䅁䅁䅅䅁䙁䅁稵圳汍楰䅊䍄䉁䅁䅁兂䅁䅁䅍䅄䅁䅁䅕䅁䅁䭁欫ご䭅䩁䅉䅁䭁䕁䄰䅁䭁䅁䉣䅁䉁䅁䅁允䅁䅁䅕乩く栫硄啊䵉䅉䅅䅁䙁䅁䅁睁䵁䅁䅁兂䅁䅁䅁偷㝔䅑䅯䅙䅁䅁䅯杌䅁䅁䅯睂䅅䅁䅅䅁䉁䅁䅁权穂䅁䅁䍄䉁䅁䅁兂䅁䅁䅍䅄䅁䅁䅕䅁䅁䥁刳歔䭅䵁䅕䅁䭁䑁䅕䅁䭁䅁䉣䅁䉁䅁䅁允䅁䅁䅕㙎堫偲瀵䕉䵁䅉䅅䅁䥁䅁䅁睁䅁䅁䅁兂䅁䅁䅁䵭䱙兑䅯杔䅁䅁䅕䅁䅁䍁偄商䭅䕁䅣䅁䭁䍁䅙䅁䭁䅁䅑潁䭁䅁䅅䅁䉁䅁䅁允䅁䅁䄴权䅁䑁䅑杌硁䑁䅫䅁䵁䅉䅅䅁䙁䅁䅁睁䵁䅁䅁兂䅁䅁䅁䵙㝲䅑䅯杺䅁䅁䅯䅎䅁䅁䅯睂䅅䅁䅅䅁䉁䅁䅁兂䅁䅁䅁䅁䅁䅁杷允䅁䅁䅕䅁䑁䅁䅷䅁䙁䅁䅁䥁煂歌䈹权奄䅁䅁权乂䅁䅁权䡁允䅁允䅁䅁䅅䅁䙁䅁ㄷ堹⭅兤䅰䍄䉁䅁䅁兂䅁䅁䅍䅄䅁䅁䅕䅁䅁䑧婴ご䭅䩁䅷䅁䭁䕁䅷䅁䭁䅁䉣䅁䉁䅁䅁允䅁䅁䅕噘䵙偬䝂ぉ䵁䅉䅅䅁䥁䅁䅁睁䅁䅁䅁兂䅁䅁䅁䵭䱙兑䅯杖䅁䅁䅕䅁䅁䑁偺商䭅䑁䅫䅁䭁䍁䅙䅁䭁䅁䅑潁䭁䅁䅅䅁䉁䅁䅁允䅁䅁䄴䅂䅁䑁䅅䅁䵁䅉䅅䅁䙁䅁䅁睁䵁䅁䅁兂䅁䅁䅁䡫㑢䅑䅯䅭䅁䅁䅯䅏䅁䅁䅯睂䅅䅁䅅䅁䉁䅁䅁兂䅁䅁佄䵡堸村杷允䅁䅁䅕䅁䑁䅁䅷䅁䙁䅁䅁䥁獃欵䉚权穃䅁䅁权硁䅁䅁权䡁允䅁允䅁䅁䅅䅁䙁䅁䅁䅁䅁䅁䅁䍄䉁䅁䅁䅃䅁䅁䅍䅁䅁䅁䅕䅁䅁䩁䝪ぃ䭅䙁䅧䅁䙁䅁䅁䅁㡁硺䉖权䡂䅁䅁权流䅁䅁权䕁䅁䅋权䉁䅁䅁允䅁䅁䅅䅁佁䅁䅯䅁睁䍁䄴兏ぁ䅁䅁䍄䉁䅁䅁兂䅁䅁䅍䅄䅁䅁䅕䅁䅁䑧婴ご䭅䱁䅑䅁䭁䅁䅍䅁䭁䅁䉣䅁䉁䅁䅁允䅁䅁䅕之稴捰䡯こ䵉䅉䅅䅁䙁䅁䅁睁䵁䅁䅁兂䅁䅁䅁䵑㜳䅑䅯朵䅁䅁䅯杏䅁䅁䅯睂䅅䅁䅅䅁䉁䅁䅁兂䅁䅁䅁䅁䅁䅁杷允䅁䅁䅕䅁䑁䅁䅷䅁䙁䅁䅁䅁扂䕍䈹权㡄䅁䅁权䙂䅁䅁权䡁允䅁允䅁䅁䅅䅁䙁䕁⭎唯䥰䑢䄵䍄䉁䅁䅁兂䅁䅁䅍䅄䅁䅁䅕䅁䅁䱧湃ご䭅䥁䅫䅁䭁䑁䄸䅁䭁䅁䉣䅁䉁䅁䅁允䅁䅁䅯兲䅁䅁杷允䅁䅁䅧䅁䑁䅁䅁䅁䙁䅁䅁䅁奃杸䉴权佂䅁䅁兂䅁䅁䅁䵉嘸兑䅯䅓䅁䅁䅯杊䅁䅁䅯䅂䍁䅧䅯允䅁䅁䅅䅁䉁䅁䅁杄䭁䅁䅁睎畁䑁䅕睍䅁䅁杷允䅁䅁䅕䅁䑁䅁䅷䅁䙁䅁䅁䅁杂癹䅴权佃䅁䅁权䡂䅁䅁权䡁允䅁允䅁䅁䅅䅁䙁䥁奌婎汱硈䍚䍄䉁䅁䅁兂䅁䅁䅍䅄䅁䅁䅕䅁䅁䙁坔歔䭅䱁䅯䅁䭁䕁䅅䅁䭁䅁䉣䅁䉁䅁䅁允䅁䅁䅕䅁䅄汦浭く䵉䅉䅅䅁䥁䅁䅁睁䅁䅁䅁兂䅁䅁䅁䵭䱙兑䅯杔䅁䅁䅕䅁䅁䕁剄商䭅䕁䅧䅁䭁䍁䅙䅁䭁䅁䅑潁䭁䅁䅅䅁䉁䅁䅁允䅁䅁䅯杊䅁䅁杷允䅁䅁䅧䅁䑁䅁䅁䅁䙁䅁䅁䅁奃杸䉴权捂䅁䅁兂䅁䅁䅁䵐嘸兑䅯村䅁䅁䅯杊䅁䅁䅯䅂䍁䅧䅯允䅁䅁䅅䅁䉁䅁䅁杄䭁䅁䅁䅍畁䑁䅧免䅁䅁杷允䅁䅁䅧䅁䑁䅁䅁䅁䙁䅁䅁䅁奃杸䉴权捂䅁䅁兂䅁䅁䅁䵐嘸兑䅯䅌䅁䅁䅯杊䅁䅁䅯䅂䍁䅧䅯允䅁䅁䅅䅁䉁䅁䅁杄䭁䅁䅁䅍畁䑁䅣睎䅁䅁杷允䅁䅁䅕䅁䑁䅁䅷䅁䙁䅁䅁䅁㑁䔵䈵权奃䅁䅁权㍁䅁䅁权䡁允䅁允䅁䅁䅅䅁䙁䑁橪杕水⭪䉖䍄䉁䅁䅁兂䅁䅁䅍䅄䅁䅁䅯权䅅䅁䅯朵䅁䅁䅯权䅅䅁䅯睂䅅䅁䅅䅁䉁䅁䅁权䭁允䅁䍄䉁䅁䅁兂䅁䅁䅍䅄䅁䅁䅕䅁䅁佁䉃䔫䭁䩁䅷䅁䭁䕁䅳䅁䭁䅁䉣䅁䉁䅁䅁允䅁䅁䅕䱐䥪睑套商䵁䅉䅅䅁䙁䅁䅁睁䵁䅁䅁兂䅁䅁䅃偣佂兑䅯朷䅁䅁䅯兏䅁䅁䅯睂䅅䅁䅅䅁䉁䅁䅁兂噂摄奡㐱呂䅑杷允䅁䅁䅧䅁䑁䅁䅁䅁䙁䅁䅁䅁奃杸䉴权婂䅁䅁兂䅁䅁䅁䵏嘸兑䅯村䅁䅁䅯杊䅁䅁䅯䅂䍁䅧䅯允䅁䅁䅅䅁䉁䅁䅁杄䭁䅁䅁䅍畁䑁䅧䅏䅁䅁杷允䅁䅁䅕䅁䑁䅁䅷䅁䙁䅁䅁䅁杂癹䅴权䱄䅁䅁权䥂䅁䅁权䡁允䅁允䅁䅁䅅䅁䙁䅁歍䜵婧䅒䅚䍄䉁䅁䅁兂䅁䅁䅍䅄䅁䅁䅕䅁䅁䕺瑍歭䭅䩁䅑䅁䭁䑁䅣䅁䭁䅁䉣䅁䉁䅁䅁允䅁䅁䅯䅁䅁䅁杷允䅁䅁䅕䅁䑁䅁䅷䅁䙁䅁䅁䅁䅂智䅴权硃䅁䅁权䭂䅁䅁权䡁允䅁允䅁䅁䅅䅁䙁䅁䅁䘫坤䝌䌵䍄䉁䅁䅁兂䅁䅁䅍䅄䅁䅁䅕䅁䅁䱧湃ご䭅䭁䅫䅁䭁䑁䅙䅁䭁䅁䉣䅁䉁䅁䅁允䅁䅁䅯权䅅䅁杷允䅁䅁䅧䅁䑁䅁䅁䅁䙁䅁䅁䅁奃杸䉴权敂䅁䅁兂䅁䅁䅁乑噅兑䅯䅏䅁䅁䅯杊䅁䅁䅯䅂䍁䅧䅯允䅁䅁䅅䅁䉁䅁䅁权流䅁䅁䍄䉁䅁䅁兂䅁䅁䅍䅄䅁䅁䅕䅁䅁䭁䩄〫䭁乁䅉䅁䭁䑁䅙䅁䭁䅁䉣䅁䉁䅁䅁允䅁䅁䅕䅶奴䥹㈴歊䵁䅉䅅䅁䙁䅁䅁睁䵁䅁䅁兂䅁䅁䅃佲䝚兑䅯䅮䅁䅁䅯兑䅁䅁䅯睂䅅䅁䅅䅁䉁䅁䅁兂慄扙な䕍填䅑杷允䅁䅁䅕䅁䑁䅁䅷䅁䙁䅁䅁䅁灂唸䈵权啃䅁䅁权䕂䅁䅁权䡁允䅁允䅁䅁䅅䅁䭁䑁䉉䅁䵁䅉䅅䅁䥁䅁䅁睁䅁䅁䅁兂䅁䅁䅁䵭䱙兑䅯䅘䅁䅁䅕䅁䅁䕁剄商䭅䑁䄰䅁䭁䍁䅙䅁䭁䅁䅑潁䭁䅁䅅䅁䉁䅁䅁允䅁䅁䅯杊䅁䅁杷允䅁䅁䅕䅁䑁䅁䅷䅁䙁䅁䅁䅁乃唰䈵权权䅁䅁权畁䅁䅁权䡁允䅁允䅁䅁䅅䅁䙁䅁䅁䅁䅁䅁䅁䍄䉁䅁䅁兂䅁䅁䅍䅄䅁䅁䅕䅁䅁䙁坔歔䭅乁䅉䅁䭁䑁䅕䅁䭁䅁䉣䅁䉁䅁䅁允䅁䅁䅕䅁䅁䅁䅁䅁䵁䅉䅅䅁䙁䅁䅁睁䵁䅁䅁兂䅁䅁䅃䝑偖兑䅯杴䅁䅁䅯睐䅁䅁䅯睂䅅䅁䅅䅁䉁䅁䅁兂䅁䅁䅁䅁䅁䅁杷允䅁䅁䅧䅁䑁䅁䅁䅁䙁䅁䅁䅁奃杸䉴权佂䅁䅁兂䅁䅁䅁䵉嘸兑䅯材䅁䅁䅯杊䅁䅁䅯䅂䍁䅧䅯允䅁䅁䅅䅁䉁䅁䅁杄䭁䅁䅁䅍畁䑁䅅䅏䅁䅁杷允䅁䅁䅕䅁䑁䅁䅷䅁䙁䅁䅁䅁䕁啪䈹权汃䅁䅁权㙁䅁䅁权䡁允䅁允䅁䅁䅅䅁䭁䅁䅁䅁䵁䅉䅅䅁䙁䅁䅁睁䵁䅁䅁兂䅁䅁䵄祑愲兑䅯朳䅁䅁䅯兔䅁䅁䅯睂䅅䅁䅅䅁䉁䅁䅁兂䅁䅁䅁䅁䅁䅁杷允䅁䅁䅧䅁䑁䅁䅁䅁䙁䅁䅁䅁奃杸䉴权奂䅁䅁兂䅁䅁䅁䵉嘸兑䅯睒䅁䅁䅯杊䅁䅁䅯䅂䍁䅧䅯允䅁䅁䅅䅁䉁䅁䅁杄䵁䅁䅁兌睁䍁䄴䅍㉁䅁䅁䍄䉁䅁䅁兂䅁䅁䅍䅄䅁䅁䅕䅁䅁䡁䭄〫䭁䩁䅉䅁䭁䕁䅕䅁䭁䅁䉣䅁䉁䅁䅁允䅁</t>
  </si>
  <si>
    <t>䅁䅕䅁䅁䙷獧ぺ䵅䅉䅅䅁䥁䅁䅁睁䅁䅁䅁兂䅁䅁䅁䵭䱙兑䅯兗䅁䅁䅕䅁䅁䕁剄商䭅䕁䄰䅁䭁䍁䅙䅁䭁䅁䅑潁䭁䅁䅅䅁䉁䅁䅁允䅁䅁䅯杊䅁䅁杷允䅁䅁䅕䅁䑁䅁䅷䅁䙁䅁䅁䅁䅄倹䅴权㙃䅁䅁权䙂䅁䅁权䡁允䅁允䅁䅁䅅䅁䙁䑁䱩攱〱橸䍒䍄䉁䅁䅁兂䅁䅁䅍䅄䅁䅁䅕䅁䅁䡁瑳ご䭅偁䅧䅁䭁䕁䄰䅁䭁䅁䉣䅁䉁䅁䅁允䅁䅁䅕䅁䅁䅁䅁䅁䵁䅉䅅䅁䙁䅁䅁睁䵁䅁䅁兂䅁䅁䅁乖佚兑䅯睵䅁䅁䅯䅍䅁䅁䅯睂䅅䅁䅅䅁䉁䅁䅁兂䅁䅁䅁䅁䅁䅁杷允䅁䅁䅧䅁䑁䅁䅁䅁䙁䅁䅁䅁奃杸䉴权敂䅁䅁兂䅁䅁䅁䵉嘸兑䅯䅑䅁䅁䅯杊䅁䅁䅯䅂䍁䅧䅯允䅁䅁䅅䅁䉁䅁䅁杄䥁䅁䅁䅍畁䑁䅣䅁䵁䅉䅅䅁䙁䅁䅁睁䵁䅁䅁兂䅁䅁䅁䵙㝲䅑䅯䅹䅁䅁䅯杓䅁䅁䅯睂䅅䅁䅅䅁䉁䅁䅁兂⭂潈㡅渵㉲具杷允䅁䅁䅧䅁䑁䅁䅁䅁䙁䅁䅁䅁奃杸䉴权兂䅁䅁兂䅁䅁䅁䵉嘸兑䅯睌䅁䅁䅯杊䅁䅁䅯䅂䍁䅧䅯允䅁䅁䅅䅁䉁䅁䅁兂䅁䅁䅁䅁䅁䅁杷允䅁䅁䅧䅁䑁䅁䅁䅁䙁䅁䅁䅁奃杸䉴权婂䅁䅁兂䅁䅁䅁乑噅兑䅯杌䅁䅁䅯杊䅁䅁䅯䅂䍁䅧䅯允䅁䅁䅅䅁䉁䅁䅁权流䅁䅁䍄䉁䅁䅁䅃䅁䅁䅍䅁䅁䅁䅕䅁䅁䩁䝪ぃ䭅䙁䅍䅁䙁䅁䅁䅁㑁硺䉖权䩂䅁䅁权流䅁䅁权䕁䅁䅋权䉁䅁䅁允䅁䅁䅅䅁佁䅁䅯䅁睁䍁䄴睎㑁䅁䅁䍄䉁䅁䅁兂䅁䅁䅍䅄䅁䅁䅕䅁䅁䭁䩄〫䭁䥁䅫䅁䭁䑁䅙䅁䭁䅁䉣䅁䉁䅁䅁允䅁䅁䅯兲䅁䅁杷允䅁䅁䅕䅁䑁䅁䅷䅁䙁䅁䅁䥁㝁啗䈹权橃䅁䅁权獁䅁䅁权䡁允䅁允䅁䅁䅅䅁䙁偁䌱䐱瑡兹䌹䍄䉁䅁䅁兂䅁䅁䅍䅄䅁䅁䅕䅁䅁䙁坔歔䭅䩁䅉䅁䭁䕁䅷䅁䭁䅁䉣䅁䉁䅁䅁允䅁䅁䅕䅁䅁䕖歕䕅䵉䅉䅅䅁䥁䅁䅁睁䅁䅁䅁兂䅁䅁䅁䵭䱙兑䅯杖䅁䅁䅕䅁䅁䍁偄商䭅䍁䄴䅁䭁䍁䅙䅁䭁䅁䅑潁䭁䅁䅅䅁䉁䅁䅁允䅁䅁䄴权䅁䑁䅁杌ㅁ䑁䅑䅁䵁䅉䅅䅁䙁䅁䅁睁䵁䅁䅁兂䅁䅁䅁穗偂兑䅯䄫䅁䅁䅯村䅁䅁䅯睂䅅䅁䅅䅁䉁䅁䅁兂䅁䅁䅁䅁䅁䅁杷允䅁䅁䅧䅁䑁䅁䅁䅁䙁䅁䅁䅁奃杸䉴权佂䅁䅁兂䅁䅁䅁䵉嘸兑䅯睁䅁䅁䅯杊䅁䅁䅯䅂䍁䅧䅯允䅁䅁䅅䅁䉁䅁䅁杄䭁䅁䅁睍畁䑁䅅䅏䅁䅁杷允䅁䅁䅕䅁䑁䅁䅷䅁䙁䅁䅁䅁扂䕍䈹权湃䅁䅁权䕂䅁䅁权䡁允䅁允䅁䅁䅅䅁䭁䅁䉯䅁䵁䅉䅅䅁䥁䅁䅁睁䅁䅁䅁兂䅁䅁䅁䵭䱙兑䅯䅕䅁䅁䅕䅁䅁䍁偄商䭅䑁䅯䅁䭁䍁䅙䅁䭁䅁䅑潁䭁䅁䅅䅁䉁䅁䅁允䅁䅁䄴䅃䅁䑁䅉杌㉁䅁䅁䍄䉁䅁䅁兂䅁䅁䅍䅄䅁䅁䅕䅁䅁䑧婴ご䭅䝁䅍䅁䭁䕁䅉䅁䭁䅁䉣䅁䉁䅁䅁允䅁䅁䅕婌捏䕇漫す䵉䅉䅅䅁䙁䅁䅁睁䵁䅁䅁兂䅁䅁䅁䵯㝮䅑䅯共䅁䅁䅯杒䅁䅁䅯睂䅅䅁䅅䅁䉁䅁䅁权䭁允䅁䍄䉁䅁䅁䅃䅁䅁䅍䅁䅁䅁䅕䅁䅁䩁䝪ぃ䭅䙁䅁䅁䙁䅁䅁䅁杁硺䉖权畁䅁䅁权流䅁䅁权䕁䅁䅋权䉁䅁䅁允䅁䅁䅅䅁䙁䅁䅁䅁䅁䅁䅁䍄䉁䅁䅁兂䅁䅁䅍䅄䅁䅁䅕䅁䅁䝧畯ご䭅䥁䅫䅁䭁䑁䅅䅁䭁䅁䉣䅁䉁䅁䅁允䅁䅁䅯兲䅁䅁杷允䅁䅁䅕䅁䑁䅁䅷䅁䙁䅁䅁䅁杂癹䅴权睄䅁䅁权䅂䅁䅁权䡁允䅁允䅁䅁䅅䅁䙁䅁䅁䅁䅁䅁䅁䍄䉁䅁䅁兂䅁䅁䅍䅄䅁䅁䅕䅁䅁䥁刳歔䭅佁䅑䅁䭁䍁䄴䅁䭁䅁䉣䅁䉁䅁䅁允䅁䅁䅕䅁䅁䅁䅁䅁䵁䅉䅅䅁䥁䅁䅁睁䅁䅁䅁兂䅁䅁䅁䵭䱙兑䅯䅕䅁䅁䅕䅁䅁䍁偄商䭅䑁䅉䅁䭁䍁䅙䅁䭁䅁䅑潁䭁䅁䅅䅁䉁䅁䅁允䅁䅁䅕䅁䅁䅁䅁䅁䵁䅉䅅䅁䙁䅁䅁睁䵁䅁䅁兂䅁䅁䅁䍉㕪䅑䅯杭䅁䅁䅯䅎䅁䅁䅯睂䅅䅁䅅䅁䉁䅁䅁兂䅁䅁坂塘䝉村杷允䅁䅁䅕䅁䑁䅁䅷䅁䙁䅁䅁䥁䅂啚䈹权䑄䅁䅁权畁䅁䅁权䡁允䅁允䅁䅁䅅䅁䙁䅁䅁䅁䅁䅁䅁䍄䉁䅁䅁䅃䅁䅁䅍䅁䅁䅁䅕䅁䅁䩁䝪ぃ䭅䙁䅍䅁䙁䅁䅁䅁杁硺䉖权䕂䅁䅁权流䅁䅁权䕁䅁䅋权䉁䅁䅁允䅁䅁䅅䅁佁䅁䅯䅁ㅁ䍁䄴免㍁䅁䅁䍄䉁䅁䅁兂䅁䅁䅍䅄䅁䅁䅕䅁䅁䕁乄〫䭁䱁䄸䅁䭁䕁䄰䅁䭁䅁䉣䅁䉁䅁䅁允䅁䅁䅕䅁䅁㜲杄啒䵉䅉䅅䅁䙁䅁䅁睁䵁䅁䅁兂䅁䅁䅃楡倵兑䅯杮䅁䅁䅯杏䅁䅁䅯睂䅅䅁䅅䅁䉁䅁䅁兂䅁䅁䅁䅁䅁䅁杷允䅁䅁䅕䅁䑁䅁䅷䅁䙁䅁䅁䅁允晧䅨权乄䅁䅁权硁䅁䅁权䡁允䅁允䅁䅁䅅䅁䙁䑁䙸婍䄳呗䅆䍄䉁䅁䅁兂䅁䅁䅍䅄䅁䅁䅕䅁䅁䙧䕑䕕䭅䵁䄴䅁䭁䑁䅧䅁䭁䅁䉣䅁䉁䅁䅁允䅁䅁䅕䅁䅁䅁䅁䅁䵁䅉䅅䅁䙁䅁䅁睁䵁䅁䅁兂䅁䅁䅁剔儹兑䅯䄱䅁䅁䅯睌䅁䅁䅯睂䅅䅁䅅䅁䉁䅁䅁兂䅁䅁䅁䅁䅁䅁杷允䅁䅁䅧䅁䑁䅁䅁䅁䙁䅁䅁䅁奃杸䉴权婂䅁䅁兂䅁䅁䅁乑噅兑䅯兏䅁䅁䅯杊䅁䅁䅯䅂䍁䅧䅯允䅁䅁䅅䅁䉁䅁䅁权流䅁䅁䍄䉁䅁䅁兂䅁䅁䅍䅄䅁䅁䅕䅁䅁䍁潁唫䭁佁䄴䅁䭁䑁䅯䅁䭁䅁䉣䅁䉁䅁䅁允䅁䅁䅕䅁䅁䅁䅁䅁䵁䅉䅅䅁䙁䅁䅁睁䵁䅁䅁兂䅁䅁䅃佲䝚兑䅯睙䅁䅁䅯兒䅁䅁䅯睂䅅䅁䅅䅁䉁䅁䅁兂晁癆げ杹䉡村杷允䅁䅁䅕䅁䑁䅁䅷䅁䙁䅁䅁䥁睃ば䈹权䍁允䅁权䙂䅁䅁权䡁允䅁允䅁䅁䅅䅁䙁䡁浮㉑坒昹⽷䍄䉁䅁䅁䅃䅁䅁䅍䅁䅁䅁䅕䅁䅁䩁䝪ぃ䭅䕁䄴䅁䙁䅁䅁䅁㑁硺䉖权⭁䅁䅁权流䅁䅁权䕁䅁䅋权䉁䅁䅁允䅁䅁䅅䅁佁䅁䅯䅁睁䍁䄴睎ぁ䅁䅁䍄䉁䅁䅁䅃䅁䅁䅍䅁䅁䅁䅕䅁䅁䩁䝪ぃ䭅䙁䅁䅁䙁䅁䅁䅁杁硺䉖权㕁䅁䅁权流䅁䅁权䕁䅁䅋权䉁䅁䅁允䅁䅁䅅䅁佁䅁䅷䅁瑁䑁䅉杌㕁䑁䅍䅁䵁䅉䅅䅁䙁䅁䅁睁䵁䅁䅁兂䅁䅁䅃䝑偖兑䅯睩䅁䅁䅯村䅁䅁䅯睂䅅䅁䅅䅁䉁䅁䅁兂浃歌く灐婈睐杷允䅁䅁䅕䅁䑁䅁䅷䅁䙁䅁䅁䵁䑸婌䉰权㡄䅁䅁权䕂䅁䅁权䡁允䅁允䅁䅁䅅䅁䙁䅁䅁䅁䅁䅁䅁䍄䉁䅁䅁兂䅁䅁䅍䅄䅁䅁䅕䅁䅁䉁䉃䔫䭁䱁䅳䅁䭁䑁䅍䅁䭁䅁䉣䅁䉁䅁䅁允䅁䅁䅕䅁䅁灪婶歇䵉䅉䅅䅁䥁䅁䅁睁䅁䅁䅁兂䅁䅁䅁䵭䱙兑䅯䅇䅁䅁䅕䅁䅁䑁偪商䭅䕁䅉䅁䭁䍁䅙䅁䭁䅁䅑潁䭁䅁䅅䅁䉁䅁䅁允䅁䅁䄴权䅁䑁䅣䅎畁䑁䅅䅁䵁䅉䅅䅁䙁䅁䅁睁䵁䅁䅁兂䅁䅁䅁乖佚兑䅯䅴䅁䅁䅯䅎䅁䅁䅯睂䅅䅁䅅䅁䉁䅁䅁兂䅁䝁煃潆䙨村杷允䅁䅁䅧䅁䑁䅁䅁䅁䙁䅁䅁䅁奃杸䉴权兂䅁䅁兂䅁䅁䅁䵏嘸兑䅯䅎䅁䅁䅯杊䅁䅁䅯䅂䍁䅧䅯允䅁䅁䅅䅁䉁䅁䅁杄䭁䅁䅁䅏畁䑁䅍免䅁䅁杷允䅁䅁䅕䅁䑁䅁䅷䅁䙁䅁䅁䅁乂ㅈ䉂权权䅁䅁权䉂䅁䅁权䡁允䅁允䅁䅁䅅䅁䙁䅁㝫癏㡎橎䅂䍄䉁䅁䅁兂䅁䅁䅍䅄䅁䅁䅕䅁䅁䡁䭄〫䭁䵁䅧䅁䭁䑁䄸䅁䭁䅁䉣䅁䉁䅁䅁允䅁䅁䅕䅁䅁䅁䅁䅁䵁䅉䅅䅁䥁䅁䅁睁䅁䅁䅁兂䅁䅁䅁䵭䱙兑䅯䅘䅁䅁䅕䅁䅁䑁偺商䭅䑁䅅䅁䭁䍁䅙䅁䭁䅁䅑潁䭁䅁䅅䅁䉁䅁䅁允䅁䅁䄴权䅁䑁䅁杌㑁䑁䅧䅁䵁䅉䅅䅁䙁䅁䅁睁䵁䅁䅁兂䅁䅁䅃佲䝚兑䅯䅮䅁䅁䅯䅑䅁䅁䅯睂䅅䅁䅅䅁䉁䅁䅁兂剁㝸㑱卪㕙䅑杷允䅁䅁䅕䅁䑁䅁䅷䅁䙁䅁䅁䅁杁偋䅬权㑄䅁䅁权䙂䅁䅁权䡁允䅁允䅁䅁䅅䅁䙁䅁䅁䅁䅁䅁䅁䍄䉁䅁䅁䅃䅁䅁䅍䅁䅁䅁䅕䅁䅁䩁䝪ぃ䭅䙁䅁䅁䙁䅁䅁䅁杁硺䉖权䅂䅁䅁权流䅁䅁权䕁䅁䅋权䉁䅁䅁允䅁䅁䅅䅁佁䅁䅯䅁㉁䍁䄴䅍ㅁ䅁䅁䍄䉁䅁䅁兂䅁䅁䅍䅄䅁䅁䅕䅁䅁䍁潁唫䭁䅁䉁䅁䭁䑁䅑䅁䭁䅁䉣䅁䉁䅁䅁允䅁䅁䅯䅁䅁䅁杷允䅁䅁䅕䅁䑁䅁䅷䅁䙁䅁䅁䥁睂䔸䈵权煄䅁䅁权睁䅁䅁权䡁允䅁允䅁䅁䅅䅁䙁䅁䅁䅁䅁䅁䅁䍄䉁䅁䅁兂䅁䅁䅍䅄䅁䅁䅕䅁䅁䝁确歔䭅䵁䄴䅁䭁䕁䅧䅁䭁䅁䉣䅁䉁䅁䅁允䅁䅁䅕杷〯牂啔吶䴸䅉䅅䅁䙁䅁䅁睁䵁䅁䅁兂䅁䅁䅁㙲偒兑䅯杪䅁䅁䅯兎䅁䅁䅯睂䅅䅁䅅䅁䉁䅁䅁兂佁坧歨⭑さ村杷允䅁䅁䅧䅁䑁䅁䅁䅁䙁䅁䅁䅁奃杸䉴权兂䅁䅁兂䅁䅁䅁䵉嘸兑䅯李䅁䅁䅯杊䅁䅁䅯䅂䍁䅧䅯允䅁䅁䅅䅁䉁䅁䅁杄䭁䅁䅁杍畁䑁䅫李䅁䅁杷允䅁䅁䅕䅁䑁䅁䅷䅁䙁䅁䅁䅁䅂智䅴权い䅁䅁权㉁䅁䅁权䡁允䅁允䅁䅁䅅䅁䙁䑁浡⭬匹祴䅊䍄䉁䅁䅁兂䅁䅁䅍䅄䅁䅁䅕䅁䅁䙧䕑䕕䭅䭁䅕䅁䭁䕁䅉䅁䭁䅁䉣䅁䉁䅁䅁允䅁䅁䅣䅁䅁䥁啃唵䵁䅉䅅䅁䥁䅁䅁睁䅁䅁䅁兂䅁䅁䅁䵭䱙兑䅯䅕䅁䅁䅕䅁䅁䍁偄商䭅䕁䅅䅁䭁䍁䅙䅁䭁䅁䅑潁䭁䅁䅅䅁䉁䅁䅁允䅁䅁䄴权䅁䑁䅍杌硁䑁䅑䅁䵁䅉䅅䅁䙁䅁䅁睁䵁䅁䅁兂䅁䅁䅃佲䝚兑䅯䅭䅁䅁䅯䅌䅁䅁䅯睂䅅䅁䅅䅁䉁䅁䅁兂䅁䅁䅁䅁䅁䅁杷允䅁䅁䅕䅁䑁䅁䅷䅁䙁䅁䅁䅁㝂啌䈹权䉄䅁䅁权㍁䅁䅁权䡁允䅁允䅁䅁䅅䅁䙁䅁䅁䅁䅁䅁䅁䍄䉁䅁䅁兂䅁䅁䅍䅄䅁䅁䅕䅁䅁䕧求ご䭅䱁䅍䅁䭁䑁䅣䅁䭁䅁䉣䅁䉁䅁䅁允䅁䅁䅕䅁䅁䅁䅁䅁䵁䅉䅅䅁䙁䅁䅁睁䵁䅁䅁兂䅁䅁䅁剔儹兑䅯䅯䅁䅁䅯睓䅁䅁䅯睂䅅䅁䅅䅁䉁䅁䅁兂潁敒扲琫稰䅑杷允䅁䅁䅕䅁䑁䅁䅷䅁䙁䅁䅁䅁睂癹䅴权䙄䅁䅁权獁䅁䅁权䡁允䅁允䅁䅁䅅䅁䙁䅁䅁䅁䅁䅁䅁䍄䉁䅁䅁兂䅁䅁䅍䅄䅁䅁䅕䅁䅁䅁乓ご䭅䩁䅁䅁䭁䕁䅉䅁䭁䅁䉣䅁䉁䅁䅁允䅁䅁䅯权䅅䅁杷允䅁䅁䅧䅁䑁䅁䅁䅁䙁䅁䅁䅁奃杸䉴权兂䅁䅁兂䅁䅁䅁䵉嘸兑䅯䅒䅁䅁䅯杊䅁䅁䅯䅂䍁䅧䅯允䅁䅁䅅䅁䉁䅁䅁杄䭁䅁䅁李畁䑁䅧李䅁䅁杷允䅁䅁䅕䅁䑁䅁䅷䅁䙁䅁䅁䥁煂歌䈹权䭄䅁䅁权⭁䅁䅁权䡁允䅁允䅁䅁䅅䅁䙁䍁䝅䡒做癒⽁䍄䉁䅁䅁䅃䅁䅁䅍䅁䅁䅁䅕䅁䅁䩁䝪ぃ䭅䙁䅍䅁䙁䅁䅁䅁䅂到䉖权獁䅁䅁权流䅁䅁权䕁䅁䅋权䉁䅁䅁允䅁䅁䅅䅁䭁䍁䅙䅁䵁䅉䅅䅁䙁䅁䅁睁䵁䅁䅁兂䅁䅁䅁穗偂兑䅯睯䅁䅁䅯睏䅁䅁䅯睂䅅䅁䅅䅁䉁䅁䅁兂䵄䑺䱌⼷兂村杷允䅁䅁䅕䅁䑁䅁䅷䅁䙁䅁䅁䅁扂䕍䈹权㡄䅁䅁权䝂䅁䅁权䡁允䅁允䅁䅁䅅䅁䙁䅁䅁䅁䅁䅁䅁䍄䉁䅁䅁兂䅁䅁䅍䅄䅁䅁䅕䅁䅁䭁欫ご䭅䥁䅫䅁䭁䕁䅫䅁䭁䅁䉣䅁䉁䅁䅁允䅁䅁䅯兲䅁䅁杷允䅁䅁䅧䅁䑁䅁䅁䅁䙁䅁䅁䅁奃杸䉴权兂䅁䅁兂䅁䅁䅁䵉嘸兑䅯杒䅁䅁䅯杊䅁䅁䅯䅂䍁䅧䅯允䅁䅁䅅䅁䉁䅁䅁杄䵁䅁䅁兌ㅁ䍁䄴䅎㉁䅁䅁䍄䉁䅁䅁兂䅁䅁䅍䅄䅁䅁䅕䅁䅁䍁潁唫䭁䥁䄴䅁䭁䕁䅙䅁䭁䅁䉣䅁䉁䅁䅁允䅁䅁䅕䅁䅁瘫夳䕁䵉䅉䅅䅁䙁䅁䅁睁䵁䅁䅁兂䅁䅁䅁住佒兑䅯具䅁䅁䅯睓䅁䅁䅯睂䅅䅁䅅䅁䉁䅁䅁兂扂桯嘱啹慍䅑杷允䅁䅁䅕䅁䑁䅁䅷䅁䙁䅁䅁䅁元癤䅨权坃䅁䅁权䩂䅁䅁权䡁允䅁允䅁䅁䅅䅁䙁䅁䅁䍉䕰啵䍤䍄䉁䅁䅁䅃䅁䅁䅍䅁䅁䅁䅕䅁䅁䩁䝪ぃ䭅䙁䅫䅁䙁䅁䅁䅁㑁硺䉖权䭂䅁䅁权流䅁䅁权䕁䅁䅋权䉁䅁䅁允䅁䅁䅅䅁佁䅁䅯䅁睁䍁䄴䅏㕁䅁䅁䍄䉁䅁䅁兂䅁䅁䅍䅄䅁䅁䅕䅁䅁䩁㉂䔫䭁䱁䅍䅁䭁䕁䅷䅁䭁䅁䉣䅁䉁䅁䅁允䅁䅁䅕䅁䕄圯捁啧䵉䅉䅅䅁䙁䅁䅁睁䵁䅁䅁兂䅁䅁䅁乖佚兑䅯朰䅁䅁䅯兏䅁䅁䅯睂䅅䅁䅅䅁䉁䅁䅁兂歃䑣䬰㘱浍䅑杷允䅁䅁䅕䅁䑁䅁䅷䅁䙁䅁䅁䅁㝂啌䈹权楃䅁䅁权䙂䅁䅁权䡁允䅁允䅁䅁䅅䅁䙁䭁桥扫䈹䠵䍰䍄䉁䅁䅁兂䅁䅁䅍䅄䅁䅁䅕䅁䅁䝁䭄〫䭁䭁䅍䅁䭁䑁䅑䅁䭁䅁䉣䅁䉁䅁䅁允䅁䅁䅕䅁䅁䅁䅁䅁䵁䅉䅅䅁䙁䅁䅁睁䵁䅁䅁兂䅁䅁䅃ㅏ偬兑䅯睹䅁䅁䅯䅌䅁䅁䅯睂䅅䅁䅅䅁䉁䅁䅁兂䅁䅁䅁䅁䅁䅁杷允䅁䅁䅕䅁䑁䅁䅷䅁䙁䅁䅁䵁䅃水䉂权祄䅁䅁权䭂䅁䅁权䡁允䅁允䅁䅁䅅䅁䙁䅁䅁䅁䅁䅁䅁䍄䉁䅁䅁䅃䅁䅁䅍䅁䅁䅁䅕䅁䅁䩁䝪ぃ䭅䙁䅉䅁䙁䅁䅁䅁杁硺䉖权獁䅁䅁权流䅁䅁权䕁䅁䅋权䉁䅁䅁允䅁䅁䅅䅁佁䅁䅧䅁硁䍁䄴兎䅁䅁杷允䅁䅁䅕䅁䑁䅁䅷䅁䙁䅁䅁䥁煂歌䈹权䙄䅁䅁权䙂䅁䅁权䡁允䅁允䅁䅁䅅䅁䙁䅁噐唫䐱䌫䅖䍄䉁䅁䅁兂䅁䅁䅍䅄䅁䅁䅕䅁䅁䑧婴ご䭅䭁䅍䅁䭁䍁䄴䅁䭁䅁䉣䅁䉁䅁䅁允䅁䅁䅕瀰ぐ䍸䵨䕃䵉䅉䅅䅁䙁䅁䅁睁䵁䅁䅁兂䅁䅁䅃䝑偖兑䅯䅯䅁䅁䅯睒䅁䅁䅯睂䅅䅁䅅䅁䉁䅁䅁兂䩃坑汄䜰汉䅑杷允䅁䅁䅧䅁䑁䅁䅁䅁䙁䅁䅁䅁奃杸䉴权卂䅁䅁兂䅁䅁䅁䵉嘸兑䅯䅑䅁䅁䅯杊䅁䅁䅯䅂䍁䅧䅯允䅁䅁䅅䅁䉁䅁䅁杄䭁䅁䅁免畁䑁䅍免䅁䅁杷允䅁䅁䅧䅁䑁䅁䅁䅁䙁䅁䅁䅁奃杸䉴权坂䅁䅁兂䅁䅁䅁乑噅兑䅯睓䅁䅁䅯杊䅁䅁䅯䅂䍁䅧䅯允䅁䅁䅅䅁䉁䅁䅁权流䅁䅁䍄䉁䅁䅁兂䅁䅁䅍䅄䅁䅁䅕䅁䅁䙁睳ご䭅乁䅑䅁䭁䕁䅳䅁䭁䅁䉣䅁䉁䅁䅁允䅁䅁䅕䅁䅁䅁䅁䅁䵁䅉䅅䅁䥁䅁䅁睁䅁䅁䅁兂䅁䅁䅁䵭䱙兑䅯杔䅁䅁䅕䅁䅁䑁偺商䭅䑁䅯䅁䭁䍁䅙䅁䭁䅁䅑潁䭁䅁䅅䅁䉁䅁䅁允䅁䅁䄴权䅁䑁䅁杌㉁䑁䅣䅁䵁䅉䅅䅁䙁䅁䅁睁䵁䅁䅁兂䅁䅁䅃佲䝚兑䅯朷䅁䅁䅯䅓䅁䅁䅯睂䅅䅁䅅䅁䉁䅁䅁兂あ潵䨸㙫䱂䅑杷允䅁䅁䅧䅁䑁䅁䅁䅁䙁䅁䅁䅁奃杸䉴权捂䅁䅁兂䅁䅁䅁䵏嘸兑䅯材䅁䅁䅯杊䅁䅁䅯䅂䍁䅧䅯允䅁䅁䅅䅁䉁䅁䅁杄䥁䅁䅁䅍畁䑁䅫䅁䵁䅉䅅䅁䙁䅁䅁睁䵁䅁䅁兂䅁䅁䅁祥倱兑䅯䅴䅁䅁䅯睏䅁䅁䅯睂䅅䅁䅅䅁䉁䅁䅁兂䅁䅁䅁䅁䅁䅁杷允䅁䅁䅕䅁䑁䅁䅷䅁䙁䅁䅁䅁䅂智䅴权⭄䅁䅁权䍂䅁䅁权䡁允䅁允䅁䅁䅅䅁䙁䅁䅁䕁愫䉹䍆䍄䉁䅁䅁兂䅁䅁䅍䅄䅁䅁䅕䅁䅁䥷楄䕕䭅䩁䅯䅁䭁䕁䅕䅁䭁䅁䉣䅁䉁䅁䅁允䅁䅁䅕栶乵汆削䕪䵅䅉䅅䅁䙁䅁䅁睁䵁䅁䅁兂䅁䅁䅁䵯㝮䅑䅯睩䅁䅁䅯杌䅁䅁䅯睂䅅䅁䅅䅁䉁䅁䅁兂䅁䅁䅁䅁䅁䅁杷允䅁䅁䅕䅁䑁䅁䅷䅁䙁䅁䅁䅁䅂智䅴权卄䅁䅁权䕂䅁䅁权䡁允䅁允䅁䅁䅅䅁䙁䝁㔲樶潷礵䅚䍄䉁䅁䅁兂䅁䅁䅍䅄䅁䅁䅕䅁䅁䭁䩄〫䭁䩁䅁䅁䭁䕁䅳䅁䭁䅁䉣䅁䉁䅁䅁允䅁䅁䅯权䅅䅁杷允䅁䅁䅕䅁䑁䅁䅷䅁䙁䅁䅁䵁䅃水䉂权乄䅁䅁权癁䅁䅁权䡁允䅁允䅁䅁䅅䅁䙁䅁䅁䅁䅁䅁䅁䍄䉁䅁䅁䅃䅁䅁䅍䅁䅁䅁䅕䅁䅁䩁䝪ぃ䭅䙁䅧䅁䙁䅁䅁䅁㑁硺䉖权䡂䅁䅁权流䅁䅁权䕁䅁䅋权䉁䅁䅁允䅁䅁䅅䅁佁䅁䅯䅁硁䍁䄴䅍ぁ䅁䅁䍄䉁䅁䅁兂䅁䅁䅍䅄䅁䅁䅕䅁䅁䑁歪歔䭅䭁䄸䅁䭁䍁䄸䅁䭁䅁䉣䅁䉁䅁䅁允䅁䅁䅕䅁䅁䅁䅁䅁䵁䅉䅅䅁䥁䅁䅁睁䅁䅁䅁兂䅁䅁䅁䵭䱙兑䅯䅕䅁䅁䅕䅁䅁䍁偄商䭅䕁䅷䅁䭁䍁䅙䅁䭁䅁䅑潁䭁䅁䅅䅁䉁䅁䅁允䅁䅁䄴䅄䅁䍁䄰兎畁䑁䅉免䅁䅁杷允䅁䅁䅕䅁䑁䅁䅷䅁䙁䅁䅁䅁䅄倹䅴权獄䅁䅁权䉂䅁䅁权䡁允䅁允䅁䅁䅅䅁䙁䅁ㄷ婡畘癇⽁䍄䉁䅁䅁兂䅁䅁䅍䅄䅁䅁䅕䅁䅁䥁刳歔䭅䵁䅯䅁䭁䕁䅫䅁䭁䅁䉣䅁䉁䅁䅁允䅁䅁䅕䕎塡婭䐹吶䴸䅉䅅䅁䥁䅁䅁睁䅁䅁䅁兂䅁䅁䅁䵭䱙兑䅯兗䅁䅁䅕䅁䅁䍁偄商䭅䍁䄴䅁䭁䍁䅙䅁䭁䅁䅑潁䭁䅁䅅䅁䉁䅁䅁允䅁䅁䄴权䅁䑁䅍杌㍁䑁䅕䅁䵁䅉䅅䅁䙁䅁䅁睁䵁䅁䅁兂䅁䅁䅁住佒兑䅯䅂䅅䅁䅯䅎䅁䅁䅯睂䅅䅁䅅䅁䉁䅁䅁兂䅁䅁䅁䅁䅁䅁杷允䅁䅁䅕䅁䑁䅁䅷䅁䙁䅁䅁䥁睂䔸䈵权奃䅁䅁权⭁䅁䅁权䡁允䅁允䅁䅁䅅䅁䙁䩁㐶䌸畔穐䍂䍄䉁䅁䅁兂䅁䅁䅍䅄䅁䅁䅕䅁䅁䥷楄䕕䭅䅁䉉䅁䭁䕁䅑䅁䭁䅁䉣䅁䉁䅁䅁允䅁䅁䅕䅁䅁䅁䅁䅁䵁䅉䅅䅁䥁䅁䅁睁䅁䅁䅁兂䅁䅁䅁䵭䱙兑䅯䅇䅁䅁䅕䅁䅁䍁偄商䭅䕁䅁䅁䭁䍁䅙䅁䭁䅁䅑潁䭁䅁䅅䅁䉁䅁䅁允䅁䅁䄴权䅁䑁䅙杌硁䑁䅣䅁䵁䅉䅅䅁䙁䅁䅁睁䵁䅁䅁兂䅁䅁䅃偣佂兑䅯䄹䅁䅁䅯杓䅁䅁䅯睂䅅䅁䅅䅁䉁䅁䅁兂䡂㡴橙灢灑䅑杷允䅁䅁䅧䅁䑁䅁䅁䅁䙁䅁䅁䅁奃杸䉴权奂䅁䅁兂䅁䅁䅁䵉嘸兑䅯䅐䅁䅁䅯杊䅁䅁䅯䅂䍁䅧䅯允䅁䅁䅅䅁䉁䅁䅁杄䭁䅁䅁免畁䑁䅍䅎䅁䅁杷允䅁䅁䅕䅁䑁䅁䅷䅁䙁䅁䅁䵁䑸婌䉰权啄䅁䅁权㙁䅁䅁权䡁允䅁允䅁䅁䅅䅁䙁䅁䅁䅁䅁䅁䅁䍄䉁䅁䅁兂䅁䅁䅍䅄䅁䅁䅕䅁䅁䍁潁唫䭁䵁䄰䅁䭁䕁䅕䅁䭁䅁䉣䅁䉁䅁䅁允䅁䅁䅕呪䄴硴朵え䵁䅉䅅䅁䙁䅁䅁睁䵁䅁䅁兂䅁䅁䅁䵯㝮䅑䅯睩䅁䅁䅯睌䅁䅁䅯睂䅅䅁䅅䅁䉁䅁䅁兂䅁䅁䅁䅁䅁䅁杷允䅁䅁䅕䅁䑁䅁䅷䅁䙁䅁䅁䥁獃欵䉚权橃䅁䅁权䝂䅁䅁权䡁允䅁允䅁䅁䅅䅁䙁䅁䅃㈵煴㉑䍖䍄䉁䅁䅁䅃䅁䅁䅍䅁䅁䅁䅕䅁䅁䩁䝪ぃ䭅䙁䅉䅁䙁䅁䅁䅁㡁硺䉖权ㅁ䅁䅁权流䅁䅁权䕁䅁䅋权䉁䅁䅁允䅁䅁䅅䅁佁䅁䅷䅁硁䑁䅁兎畁䑁䅍䅁䵁䅉䅅䅁䙁䅁䅁睁䵁䅁䅁兂䅁䅁䅃偣佂兑䅯䅙䅁䅁䅯䅒䅁䅁䅯睂䅅䅁䅅䅁䉁䅁䅁权牂䅁䅁䍄䉁䅁䅁䅃䅁䅁䅍䅁䅁䅁䅕䅁䅁䩁䝪ぃ䭅䙁䅫䅁䙁䅁䅁䅁㑁硺䉖权䙂䅁䅁权流䅁䅁权䕁䅁䅋权䉁䅁䅁允䅁䅁䅅䅁佁䅁䅯䅁睁䍁䄴䅏㕁䅁䅁䍄䉁䅁䅁兂䅁䅁䅍䅄䅁䅁䅕䅁䅁䙁坔歔䭅䝁䅙䅁䭁䕁䄰䅁䭁䅁䉣䅁䉁䅁䅁允䅁䅁䅯杆䅅䅁杷允䅁䅁䅕䅁䑁䅁䅷䅁䙁䅁䅁䥁睃ば䈹权祄䅁䅁权㉁䅁䅁权䡁允䅁允䅁䅁䅅䅁䙁䅁䅁䅁䅁䅁䅁䍄䉁䅁䅁兂䅁䅁䅍䅄䅁䅁䅕䅁䅁䡁䭄〫䭁乁䅑䅁䭁䍁䄴䅁䭁䅁䉣䅁䉁䅁䅁允䅁䅁䅕䅁䅁䅁䅁䅁䵁䅉䅅䅁䙁䅁䅁睁䵁䅁䅁兂䅁䅁䵄祑愲兑䅯杚䅁䅁䅯睍䅁䅁䅯睂䅅䅁䅅䅁䉁䅁䅁权㙂䅁䅁䍄䉁䅁䅁兂䅁䅁䅍䅄䅁䅁䅕䅁䅁䅁乓ご䭅䵁䄰䅁䭁䑁䅷䅁䭁䅁䉣䅁䉁䅁䅁允䅁䅁䅕䅁䅁䅁䅁䅁䵁䅉䅅䅁䙁䅁䅁睁䵁䅁䅁兂䅁䅁䅁乖佚兑䅯杪䅁䅁䅯児䅁䅁䅯睂䅅䅁䅅䅁䉁䅁䅁兂䅁䅁䅁䅁䅁䅁杷允䅁䅁䅕䅁䑁䅁䅷䅁䙁䅁䅁䥁睃ば䈹权䭄䅁䅁权䑁䅁䅁权䡁允䅁允䅁䅁䅅䅁䙁䥁丸ㅓ䍐⭪⽣䍄䉁䅁䅁䅃䅁䅁䅍䅁䅁䅁䅕䅁䅁䩁䝪ぃ䭅䙁䅁䅁䙁䅁䅁䅁杁硺䉖权䑁䅁䅁权流䅁䅁权䕁䅁䅋权䉁䅁䅁允䅁䅁䅅䅁佁䅁䅷䅁瑁䑁䅍杌睁䑁䅕䅁䵁䅉䅅䅁䙁䅁䅁睁䵁䅁䅁兂䅁䅁䅁乖佚兑䅯杮䅁䅁䅯杌䅁䅁䅯睂䅅䅁䅅䅁䉁䅁䅁兂䭂䅄牉硨硢睐杷允䅁䅁䅕䅁䑁䅁䅷䅁䙁䅁䅁䥁獃欵䉚权浂䅁䅁权癁䅁䅁权䡁允䅁允䅁䅁䅅䅁䭁䉁䉁䅁䵁䅉䅅䅁䙁䅁䅁睁䵁䅁䅁兂䅁䅁䅃佲䝚兑䅯睰䅁䅁䅯䅑䅁䅁䅯睂䅅䅁䅅䅁䉁䅁䅁权䭁允䅁䍄䉁䅁䅁䅃䅁䅁䅍䅁䅁䅁䅕䅁䅁䩁䝪ぃ䭅䙁䅉䅁䙁䅁䅁䅁㑁硺䉖权㡁䅁䅁权流䅁䅁权䕁䅁䅋权䉁䅁䅁允䅁䅁䅅䅁佁䅁䄴䅁硁䑁䅅䅍畁䑁䅍兏䅁䅁杷允䅁䅁䅧䅁䑁䅁䅁䅁䙁䅁䅁䅁奃杸䉴权奂䅁䅁兂䅁䅁䅁乑噅兑䅯杓䅁䅁䅯杊䅁䅁䅯䅂䍁䅧䅯允䅁䅁䅅䅁䉁䅁䅁权流䅁䅁䍄䉁䅁䅁兂䅁䅁䅍䅄䅁䅁䅕䅁䅁䑁歪歔䭅䥁䅫䅁䭁䕁䅫䅁䭁䅁䉣䅁䉁䅁䅁允䅁䅁䅯兲䅁䅁杷允䅁䅁䅕䅁䑁䅁䅷䅁䙁䅁䅁䅁䕁啪䈹权䱄䅁䅁权睁䅁䅁权䡁允䅁允䅁䅁䅅䅁䙁䅁䅁䅁䅁䅁䅁䍄䉁䅁䅁兂䅁䅁䅍䅄䅁䅁䅕䅁䅁䕁昰䕕䭅䝁䅁䅁䭁䑁䅉䅁䭁䅁䉣䅁䉁䅁䅁允䅁䅁䅯䅦䅁䅁杷允䅁䅁䅧䅁䑁䅁䅁䅁䙁䅁䅁䅁奃杸䉴权牁䅁䅁兂䅁䅁䅁䵏嘸兑䅯免䅁䅁䅯杊䅁䅁䅯䅂䍁䅧䅯允䅁䅁䅅䅁䉁䅁䅁杄䕁䅁䅁免䅁䅁杷允䅁䅁䅕䅁䑁䅁䅷䅁䙁䅁䅁䅁允晧䅨权元䅁䅁权䑂䅁䅁权䡁允䅁允䅁䅁䅅䅁䭁䅁䉯䅁䵁䅉䅅䅁䙁䅁䅁睁䵁䅁䅁兂䅁䅁䅁㙲偒兑䅯杭䅁䅁䅯䅔䅁䅁䅯睂䅅䅁䅅䅁䉁䅁䅁兂浄䍳ㅴ煖㉣村杷允䅁䅁䅧䅁䑁䅁䅁䅁䙁䅁䅁䅁奃杸䉴权捂䅁䅁兂䅁䅁䅁䵐嘸兑䅯杍䅁䅁䅯杊䅁䅁䅯䅂䍁䅧䅯允䅁䅁䅅䅁䉁䅁䅁杄䭁䅁䅁䅍畁䑁䅣睍䅁䅁杷允䅁䅁䅕䅁䑁䅁䅷䅁䙁䅁䅁䅁睂癹䅴权䙄䅁䅁权䩂䅁䅁权䡁允䅁允䅁䅁䅅䅁䙁䅁䅁䅁䅁䅁䅁䍄䉁䅁䅁䅃䅁䅁䅍䅁䅁䅁䅕䅁䅁䩁䝪ぃ䭅䙁䅧䅁䙁䅁䅁䅁䅂到䉖权㥁䅁䅁权流䅁䅁权䕁䅁䅋权䉁䅁䅁允䅁䅁䅅䅁䭁䍁䅙䅁䵁䅉䅅䅁䙁䅁䅁睁䵁䅁䅁兂䅁䅁䅁晡但兑䅯共䅁䅁䅯䅏䅁䅁䅯睂䅅䅁䅅䅁䉁䅁䅁权䭁允䅁䍄䉁䅁䅁兂䅁䅁䅍䅄䅁䅁䅕䅁䅁䭁欫ご䭅佁䄴䅁䭁䑁䅫䅁䭁䅁䉣䅁䉁䅁䅁允䅁䅁䅕末欱琲啖ざ䵁䅉䅅䅁䥁䅁䅁睁䅁䅁䅁兂䅁䅁䅁䵭䱙兑䅯杕䅁䅁䅕䅁䅁䍁偄商䭅䑁䅫䅁䭁䍁䅙䅁䭁䅁䅑潁䭁䅁䅅䅁䉁䅁䅁允䅁䅁䄴䅄䅁䍁䄰免畁䑁䅍䅏䅁䅁杷允䅁䅁䅕䅁䑁䅁䅷䅁䙁䅁䅁䅁杁偋䅬权䭄䅁䅁权ぁ䅁䅁权䡁允䅁允䅁䅁䅅䅁䙁䍁慇剰割佈⼴䍄䉁䅁䅁兂䅁䅁䅍䅄䅁䅁䅕䅁䅁䱧湃ご䭅乁䄴䅁䭁䍁䅷䅁䭁䅁䉣䅁䉁䅁䅁允䅁䅁䅕䅁䅁䅁䅁䅁䵁䅉䅅䅁䙁䅁䅁睁䵁䅁䅁兂䅁䅁䅃䭳偤兑䅯末䅁䅁䅯䅍䅁䅁䅯睂䅅䅁䅅䅁䉁䅁䅁兂䅁䅁䅁䅁䅁䅁杷允䅁䅁䅧䅁䑁䅁䅁䅁䙁䅁䅁䅁奃杸䉴权卂䅁䅁兂䅁䅁䅁䵉嘸兑䅯免䅁䅁䅯杊䅁䅁䅯䅂䍁䅧䅯允䅁䅁䅅䅁䉁䅁䅁杄䵁䅁䅁兌硁䍁䄴兎㑁䅁䅁䍄䉁䅁䅁䅃䅁䅁䅍䅁䅁䅁䅕䅁䅁䩁䝪ぃ䭅䙁䅍䅁䙁䅁䅁䅁㑁硺䉖权䥂䅁䅁权流䅁䅁权䕁䅁䅋权䉁䅁䅁允䅁䅁䅅䅁佁䅁䅯䅁睁䍁䄴睎祁䅁䅁䍄䉁䅁䅁䅃䅁䅁䅍䅁䅁䅁䅕䅁䅁䩁䝪ぃ䭅䙁䅧䅁䙁䅁䅁䅁杁硺䉖权䩂䅁䅁权流䅁䅁权䕁䅁䅋权䉁䅁䅁允䅁䅁䅅䅁佁䅁䅷䅁瑁䑁䅁杌ㅁ䑁䅕䅁䵁䅉䅅䅁䙁䅁䅁睁䵁䅁䅁兂䅁䅁䅃佲䝚兑䅯睲䅁䅁䅯杍䅁䅁䅯睂䅅䅁䅅䅁䉁䅁䅁兂䅁䅁䅁䅁䅁䅁杷允䅁䅁䅧䅁䑁䅁䅁䅁䙁䅁䅁䅁奃杸䉴权卂䅁䅁兂䅁䅁䅁䵉嘸兑䅯杌䅁䅁䅯杊䅁䅁䅯䅂䍁䅧䅯允䅁䅁䅅䅁䉁䅁䅁杄䵁䅁䅁兌硁䍁䄴李ぁ䅁䅁䍄䉁䅁䅁䅃䅁䅁䅍䅁䅁䅁䅕䅁䅁䩁䝪ぃ䭅䙁䅉䅁䙁䅁䅁䅁杁硺䉖权祁䅁䅁权流䅁䅁权䕁䅁䅋权䉁䅁䅁允䅁䅁䅅䅁佁䅁䅷䅁瑁䑁䅁杌㑁䑁䅕䅁䵁䅉䅅䅁䙁䅁䅁睁䵁䅁䅁兂䅁䅁䅃䅖兒兑䅯䄲䅁䅁䅯兎䅁䅁䅯睂䅅䅁䅅䅁䉁䅁䅁兂偄㥖䅚偸爷睐杷允䅁䅁䅕䅁䑁䅁䅷䅁䙁䅁䅁䅁乂ㅈ䉂权捃䅁䅁权祁䅁䅁权䡁允䅁允䅁䅁䅅䅁䙁䅁䅁䅁䅁䅁䅁䍄䉁䅁䅁兂䅁䅁䅍䅄䅁䅁䅕䅁䅁䕁昰䕕䭅䭁䄸䅁䭁䕁䅙䅁䭁䅁䉣䅁䉁䅁䅁允䅁䅁䅕䙵爲吴捳歁䵁䅉䅅䅁䙁䅁䅁睁䵁䅁䅁兂䅁䅁䅄佧兊兑䅯䅴䅁䅁䅯睁䅁䅁䅯睂䅅䅁䅅䅁䉁䅁䅁兂䅁䅁䅁䅁䅁䅁杷允䅁䅁䅙䅁䑁䅁䄸䅁䙁䅁䅁䅁ぁ桒䉂权䍁允䅁权歂䅁䅁权䅁䅁䅁权桂䅁䅁允䅁䅁䅅䅁䭁䅁䉍䅁䵁䅉䅅䅁䙁䅁䅁睁䵁䅁䅁兂䅁䅁䅁祥倱兑䅯䄰䅁䅁䅯䅍䅁䅁䅯睂䅅䅁䅅䅁䉁䅁䅁兂䅁䅁䅁䅁䅁䅁杷允䅁䅁䅧䅁䑁䅁䅁䅁䙁䅁䅁䅁奃杸䉴权兂䅁䅁兂䅁䅁䅁䵐嘸兑䅯䅎䅁䅁䅯杊䅁䅁䅯䅂䍁䅧䅯允䅁䅁䅅䅁䉁䅁䅁杄䥁䅁䅁䅏畁䑁䅍䅁䵁䅉䅅䅁䙁䅁䅁睁䵁䅁䅁兂䅁䅁䅃䅖兒兑䅯朰䅁䅁䅯䅑䅁䅁䅯睂䅅䅁䅅䅁䉁䅁䅁兂䅁䅁䅁䅁䅁䅁杷允䅁䅁䅕䅁䑁䅁䅷䅁䙁䅁䅁䅁杄晧䅨权牃䅁䅁权㥁䅁䅁权䡁允䅁允䅁䅁䅅䅁䭁䅁䉯䅁䵁䅉䅅䅁䙁䅁䅁睁䵁䅁䅁兂䅁䅁䅁䍉㕪䅑䅯睙䅁䅁䅯睁䅁䅁䅯睂䅅䅁䅅䅁䉁䅁䅁兂䅁䉁扒氲砵村杷允䅁䅁䅕䅁䑁䅁䅷䅁䙁䅁䅁䅁灂唸䈵权奃䅁䅁权䝂䅁䅁权䡁允䅁允䅁䅁䅅䅁䙁䥁楸煌呙卆䍎䍄䉁䅁䅁䅃䅁䅁䅍䅁䅁䅁䅕䅁䅁䩁䝪ぃ䭅䉁䅧䅁䙁䅁䅁䅁㡁硺䉖权祁䅁䅁权流䅁䅁权䕁䅁䅋权䉁䅁䅁允䅁䅁䅅䅁佁䅁䅷䅁穁䑁䅕杌硁䑁䅧䅁䵁䅉䅅䅁䙁䅁䅁睁䵁䅁䅁兂䅁䅁䅃楡倵兑䅯䄰䅁䅁䅯䅐䅁䅁䅯睂䅅䅁䅅䅁䉁䅁䅁兂敄㉲睁䡁佧䅑杷允䅁䅁䅕䅁䑁䅁䅷䅁䙁䅁䅁䥁䅂啚䈹权元䅁䅁权䑂䅁䅁权䡁允䅁允䅁䅁䅅䅁䭁䅁䉯䅁䵁䅉䅅䅁䙁䅁䅁睁䵁䅁䅁兂䅁䅁䅁乖佚兑䅯杯䅁䅁䅯睓䅁䅁䅯睂䅅䅁䅅䅁䉁䅁䅁兂䅁䱁こ䵱㘵村杷允䅁䅁䅕䅁䑁䅁䅷䅁䙁䅁䅁䵁䑸婌䉰权慃䅁䅁权祁䅁䅁权䡁允䅁允䅁䅁䅅䅁䙁䅁䅁䅁䅁䅁䅁䍄䉁䅁䅁兂䅁䅁䅍䅄䅁䅁䅕䅁䅁佁䉃䔫䭁䝁䅙䅁䭁䕁䅅䅁䭁䅁䉣䅁䉁䅁䅁允䅁䅁䅯杄䅅䅁杷允䅁䅁䅕䅁䑁䅁䅷䅁䙁䅁䅁䅁权晹䅴权硃䅁䅁权乂䅁䅁权䡁允䅁允䅁䅁䅅䅁䙁䝁湊捃晵䝤䍂䍄䉁䅁䅁兂䅁䅁䅍䅄䅁䅁䅕䅁䅁䕁乄〫䭁乁䅙䅁䭁䅁䅍䅁䭁䅁䉣䅁䉁䅁䅁允䅁䅁䅕佄楢慕扅あ䵁䅉䅅䅁䙁䅁䅁睁䵁䅁䅁兂䅁䅁䅁祥倱兑䅯杚䅁䅁䅯䅍䅁䅁䅯睂䅅䅁䅅䅁䉁䅁䅁权扁允䅁䍄䉁䅁䅁兂䅁䅁䅍䅄䅁䅁䅕䅁䅁䱧湃ご䭅䝁䅙䅁䭁䕁䅑䅁䭁䅁䉣䅁䉁䅁䅁允䅁䅁䅯元䅅䅁杷允䅁䅁䅧䅁䑁䅁䅁䅁䙁䅁䅁䅁奃杸䉴权卂䅁䅁兂䅁䅁䅁䵉嘸兑䅯䅎䅁䅁䅯杊䅁䅁䅯䅂䍁䅧䅯允䅁䅁䅅䅁䉁䅁䅁杄䵁䅁䅁兌硁䍁䄴李㑁䅁䅁䍄䉁䅁䅁兂䅁䅁䅍䅄䅁䅁䅕䅁䅁䩁㉂䔫䭁䥁䅫䅁䭁䑁䄸䅁䭁䅁䉣䅁䉁䅁䅁允䅁䅁䅯兲䅁䅁杷允䅁䅁䅕䅁䑁䅁䅷䅁䙁䅁䅁䅁允晧䅨权乄䅁䅁权㉁䅁䅁权䡁允䅁允䅁䅁䅅䅁䙁䵁㝚浩伷橍䅂䍄䉁䅁䅁䅃䅁䅁䅍䅁䅁䅁䅕䅁䅁䩁䝪ぃ䭅䙁䅫䅁䙁䅁䅁䅁杁硺䉖权㑁䅁䅁权流䅁䅁权䕁䅁䅋权䉁䅁䅁允䅁䅁䅅䅁佁䅁䅯䅁睁䍁䄴免祁䅁䅁䍄䉁䅁䅁䅃䅁䅁䅍䅁䅁䅁䅕䅁䅁䩁䝪ぃ䭅䙁䅷䅁䙁䅁䅁䅁㑁硺䉖权穁䅁䅁权流䅁䅁权䕁䅁䅋权䉁䅁䅁允䅁䅁䅅䅁佁䅁䅯䅁睁䍁䄴䅏㕁䅁䅁䍄䉁䅁䅁兂䅁䅁䅍䅄䅁䅁䅕䅁䅁䉁䉃䔫䭁䩁䅧䅁䭁䅁䅍䅁䭁䅁䉣䅁䉁䅁䅁允䅁䅁䅕䅁䅂ぶ呂ぎ䵉䅉䅅䅁䙁䅁䅁睁䵁䅁䅁兂䅁䅁䅁偷㝔䅑䅯共䅁䅁䅯杌䅁䅁䅯睂䅅䅁䅅䅁䉁䅁䅁权䭁允䅁䍄䉁䅁䅁䅃䅁䅁䅍䅁䅁䅁䅕䅁䅁䩁䝪ぃ䭅䙁䅉䅁䙁䅁䅁䅁㑁硺䉖权畁䅁䅁权流䅁䅁权䕁䅁䅋权䉁䅁䅁允䅁䅁䅅䅁佁䅁䄴䅁硁䑁䅁杍畁䑁䅉免䅁䅁杷允䅁䅁䅕䅁䑁䅁䅷䅁䙁䅁䅁䅁元癤䅨权坃䅁䅁权䥂䅁䅁权䡁允䅁允䅁䅁䅅䅁䙁䅁䅁乑畑ざ䍖䍄䉁䅁䅁䅃䅁䅁䅍䅁䅁䅁䅕䅁䅁䩁䝪ぃ䭅䙁䅧䅁䙁䅁䅁䅁杁硺䉖权癁䅁䅁权流䅁䅁权䕁䅁䅋权䉁䅁䅁允䅁䅁䅅䅁佁䅁䅯䅁硁䍁䄴杍祁䅁䅁䍄䉁䅁䅁兂䅁䅁䅍䅄䅁䅁䅕䅁䅁䅁乓ご䭅䥁䄴䅁䭁䕁䅷䅁䭁䅁䉣䅁䉁䅁䅁允䅁䅁䅕䅁䅁䅁䅁䅁䵁䅉䅅䅁䙁䅁䅁睁䵁䅁䅁兂䅁䅁䅁偷㝔䅑䅯杚䅁䅁䅯兔䅁䅁䅯睂䅅䅁䅅䅁䉁䅁䅁权偁允䅁䍄䉁䅁䅁兂䅁䅁䅍䅄䅁䅁䅕䅁䅁䩁㉂䔫䭁䱁䄸䅁䭁䑁䅙䅁䭁䅁䉣䅁䉁䅁䅁允䅁䅁䅕䅁䅁䅁䅁䅁䵁䅉䅅䅁䙁䅁䅁睁䵁䅁䅁兂䅁䅁䅁摪但兑䅯䅯䅁䅁䅯兑䅁䅁䅯睂䅅䅁䅅䅁䉁䅁䅁兂慁堳吷䥧⬴䅑杷允䅁䅁䅕䅁䑁䅁䅷䅁䙁䅁䅁䥁㝁啗䈹权㥃䅁䅁权⭁䅁䅁权䡁允䅁允䅁䅁䅅䅁䙁偁先捓摗地䅚䍄䉁䅁䅁兂䅁䅁䅍䅄䅁䅁䅕䅁䅁䭧浺歒䭅䅁䉉䅁䭁䕁䅣䅁䭁䅁䉣䅁䉁䅁䅁允䅁䅁䅕獥奨戳挶う䵁䅉䅅䅁䥁䅁䅁睁䅁䅁䅁兂䅁䅁䅁䵭䱙兑䅯睋䅁䅁䅕䅁䅁䑁偺商䭅䅁䅍䅁䭁䍁䅙䅁䭁䅁䅑潁䭁䅁䅅䅁䉁䅁䅁允䅁䅁䄴䅂䅁䑁䅅䅁䵁䅉䅅䅁䙁䅁䅁睁䵁䅁䅁兂䅁䅁䅁䥅㑈䅑䅯睵䅁䅁䅯村䅁䅁䅯睂䅅䅁䅅䅁䉁䅁䅁兂䅁䵁灃㍷䠵村杷允䅁䅁䅕䅁䑁䅁䅷䅁䙁䅁䅁䅁睂癹䅴权橃䅁䅁权䅂䅁䅁权䡁允䅁允䅁䅁䅅䅁䙁䅁䅃坑慂㈷䍴䍄䉁䅁䅁兂䅁䅁䅍䅄䅁䅁䅕䅁䅁䕁昰䕕䭅䝁䅙䅁䭁䑁䅉䅁䭁䅁䉣䅁䉁䅁䅁允䅁䅁䅯杈䅅䅁杷允䅁䅁䅕䅁䑁䅁䅷䅁䙁䅁䅁䥁獃欵䉚权睄䅁䅁权䭂䅁䅁权䡁允䅁允䅁䅁䅅䅁䙁䝁慶瑳朰䑲䅒䍄䉁䅁䅁兂䅁䅁䅍䅄䅁䅁䅕䅁䅁䡁瑳ご䭅䝁䅙䅁䭁䑁䅳䅁䭁䅁䉣䅁䉁䅁䅁允䅁䅁䅯睇䅅䅁杷允䅁䅁䅕䅁䑁䅁䅷䅁䙁䅁䅁䅁㑁䔵䈵权穃䅁䅁权睁䅁䅁权䡁允䅁允䅁䅁䅅䅁䙁䅁䅁䅁䅁䅁䅁䍄䉁䅁䅁兂䅁䅁䅍䅄䅁䅁䅕䅁䅁䝁确歔䭅䝁䅁䅁䭁䕁䅅䅁䭁䅁䉣䅁䉁䅁䅁允䅁䅁䅯睨䅁䅁杷允䅁䅁䅕䅁䑁䅁䅷䅁䙁䅁䅁䅁灂唸䈵权元䅁䅁权ぁ䅁䅁权䡁允䅁允䅁䅁䅅䅁䭁䅁䉯䅁䵁䅉䅅䅁䥁䅁䅁睁䅁䅁䅁兂䅁䅁䅁䵭䱙兑䅯杕䅁䅁䅕䅁䅁䍁偄商䭅䑁䅳䅁䭁䍁䅙䅁䭁䅁䅑潁䭁䅁䅅䅁䉁䅁䅁允䅁䅁䄴䅄䅁䍁䄰䅍畁䑁䅧䅏䅁䅁杷允䅁䅁䅕䅁䑁䅁䅷䅁䙁䅁䅁䅁乃唰䈵权⭄䅁䅁权䥂䅁䅁权䡁允䅁允䅁䅁䅅䅁䙁䅁䅁䅁䅁䅁䅁䍄䉁䅁䅁䅃䅁䅁䅍䅁䅁䅁䅕䅁䅁䩁䝪ぃ䭅䙁䅷䅁䙁䅁䅁䅁杁硺䉖权癁䅁䅁权流䅁䅁权䕁䅁䅋权䉁䅁䅁允䅁䅁䅅䅁佁䅁䅯䅁睁䍁䄴䅎穁䅁䅁䍄䉁䅁䅁兂䅁䅁䅍䅄䅁䅁䅕䅁䅁䭁欫ご䭅偁䅉䅁䭁䍁䄸䅁䭁䅁䉣䅁䉁䅁䅁允䅁䅁䅕䅁䅁䅁䅁䅁䵁䅉䅅䅁䥁䅁䅁睁䅁䅁䅁兂䅁䅁䅁䵭䱙兑䅯杕䅁䅁䅕䅁䅁䍁偄商䭅䕁䅅䅁䭁䍁䅙䅁䭁䅁䅑潁䭁䅁䅅䅁䉁䅁䅁允䅁䅁䄴权䅁䑁䅅杌㍁䑁䅑䅁䵁䅉䅅䅁䙁䅁䅁睁䵁䅁䅁兂䅁䅁䅃佲䝚兑䅯䄫䅁䅁䅯睏䅁䅁䅯睂䅅䅁䅅䅁䉁䅁䅁兂䅁䅁䅁䅁䅁䅁杷允䅁䅁䅕䅁䑁䅁䅷䅁䙁䅁䅁䥁煂歌䈹权䅁允䅁权䡂䅁䅁权䡁允䅁允䅁䅁䅅䅁䭁䅁䉙䅁䵁䅉䅅䅁䥁䅁䅁睁䅁䅁䅁兂䅁䅁䅁䵭䱙兑䅯杕䅁䅁䅕䅁䅁䍁偄商䭅䕁䅑䅁䭁䍁䅙䅁䭁䅁䅑潁䭁䅁䅅䅁䉁䅁䅁允䅁䅁䄴权䅁䑁䅑杌ㅁ䑁䅫䅁䵁䅉䅅䅁䙁䅁䅁睁䵁䅁䅁兂䅁䅁䅁摪但兑䅯䅵䅁䅁䅯䅎䅁䅁䅯睂䅅䅁䅅䅁䉁䅁䅁兂䅁䅁䅁䅁䅁䅁杷允䅁䅁䅕䅁䑁䅁䅷䅁䙁䅁䅁䅁灂唸䈵权湃䅁䅁权䉂䅁䅁权䡁允䅁允䅁䅁䅅䅁䭁䅁䉯䅁䵁䅉䅅䅁䥁䅁䅁睁䅁䅁䅁兂䅁䅁䅁䵭䱙兑䅯杕䅁䅁䅕䅁䅁䕁剄商䭅䑁䅅䅁䭁䍁䅙䅁䭁䅁䅑潁䭁䅁䅅䅁䉁䅁䅁允䅁䅁䅯杊䅁䅁杷允䅁䅁䅕䅁䑁䅁䅷䅁䙁䅁䅁䅁杂癹䅴权䭄䅁䅁权䕂䅁䅁权䡁允䅁允䅁䅁䅅䅁䙁䍁㑉瀸畣獋⽥䍄䉁䅁䅁兂䅁䅁䅍䅄䅁䅁䅕䅁䅁䭁欫ご䭅乁䅧䅁䭁䕁䅕䅁䭁䅁䉣䅁䉁䅁䅁允䅁䅁䅕噕煱坎昵䕁䵁䅉䅅䅁䙁䅁䅁睁䵁䅁䅁兂䅁䅁䅁偷㝔䅑䅯䄶䅁䅁䅯䅓䅁䅁䅯睂䅅䅁䅅䅁䉁䅁䅁兂䉁塩獢婴丹䅑杷允䅁䅁䅕䅁䑁䅁䅷䅁䙁䅁䅁䅁癃䕰䈹权兄䅁䅁权⽁䅁䅁权䡁允䅁允䅁䅁䅅䅁䙁䕁睥愴㠶剬䅊䍄䉁䅁䅁兂䅁䅁䅍䅄䅁䅁䅕䅁䅁佁䉃䔫䭁偁䅯䅁䭁䑁䅧䅁䭁䅁䉣䅁䉁䅁䅁允䅁䅁䅕䅁䅁䅁䅁䅁䵁䅉䅅䅁䙁䅁䅁睁䵁䅁䅁兂䅁䅁䅃佲䝚兑䅯䅬䅁䅁䅯兎䅁䅁䅯睂䅅䅁䅅䅁䉁䅁䅁权潁允䅁䍄䉁䅁䅁兂䅁䅁䅍䅄䅁䅁䅕䅁䅁䭧浺歒䭅䱁䅑䅁䭁䑁䄴䅁䭁䅁䉣䅁䉁䅁䅁允䅁䅁䅕瘫㙚奒䌶ず䵉䅉䅅䅁䥁䅁䅁睁䅁䅁䅁兂䅁䅁䅁䵭䱙兑䅯杘䅁䅁䅕䅁䅁䍁偄商䭅䑁䅉䅁䭁䍁䅙䅁䭁䅁䅑潁䭁䅁䅅䅁䉁䅁䅁允䅁䅁䄴权䅁䑁䅫杌㍁䑁䅍䅁䵁䅉䅅䅁䝁䅁䅁睁偁䅁䅁兂䅁䅁䅁䕎兙兑䅯兩䅁䅁䅯䅁䅁䅁䅯䅁䅁䅁䅯兙䅁䅁䅅䅁䉁䅁䅁权䭃䅁䅁䍄䉁䅁䅁䅃䅁䅁䅍䅁䅁䅁䅕䅁䅁䩁䝪ぃ䭅䙁䅍䅁䙁䅁䅁䅁杁硺䉖权㕁䅁䅁权流䅁䅁权䕁䅁䅋权䉁䅁䅁允䅁䅁䅅䅁佁䅁䅯䅁睁䍁䄴免ぁ䅁䅁䍄䉁䅁䅁兂䅁䅁䅍䅄䅁䅁䅕䅁䅁佁䉃䔫䭁䝁䅍䅁䭁䕁䅙䅁䭁䅁䉣䅁䉁䅁䅁允䅁䅁䅕䅁㑃⽐奅正䵉䅉䅅䅁䙁䅁䅁睁䵁䅁䅁兂䅁䅁䵄祑愲兑䅯其䅁䅁䅯䅑䅁䅁䅯睂䅅䅁䅅䅁䉁䅁䅁兂䅁䅁䅁䅁䅁䅁杷允䅁䅁䅧䅁䑁䅁䅁䅁䙁䅁䅁䅁奃杸䉴权卂䅁䅁兂䅁䅁䅁䵉嘸兑䅯睒䅁䅁䅯杊䅁䅁䅯䅂䍁䅧䅯允䅁䅁䅅䅁䉁䅁䅁杄䭁䅁䅁兌睁䍁䄴免䅁䅁杷允䅁䅁䅕䅁䑁䅁䅷䅁䙁䅁䅁䅁允晧䅨权奃䅁䅁权㉁䅁䅁权䡁允䅁允䅁䅁䅅䅁䙁䅁䅁䩷䩯呶䍂䍄䉁䅁䅁兂䅁䅁䅍䅄䅁䅁䅕䅁䅁䅁乓ご䭅偁䅑䅁䭁䕁䅅䅁䭁䅁䉣䅁䉁䅁䅁允䅁䅁䅕䅁䅁䅁䅁䅁䵁䅉䅅䅁䙁䅁䅁睁䵁䅁䅁兂䅁䅁䅄佧兊兑䅯睱䅁䅁䅯睑䅁䅁䅯睂䅅䅁䅅䅁䉁䅁䅁权䭁允䅁䍄䉁䅁䅁䅃䅁䅁䅍䅁䅁䅁䅕䅁䅁䩁䝪ぃ䭅䙁䅉䅁䙁䅁䅁䅁杁硺䉖权䩂䅁䅁权流䅁䅁权䕁䅁䅋权䉁䅁䅁允䅁䅁䅅䅁佁䅁䅷䅁瑁䑁䅁杌㑁䑁䅙䅁䵁䅉䅅䅁䥁䅁䅁睁䅁䅁䅁兂䅁䅁䅁䵭䱙兑䅯杕䅁䅁䅕䅁䅁䍁偄商䭅䕁䅳䅁䭁䍁䅙䅁䭁䅁䅑潁䭁䅁䅅䅁䉁䅁䅁允䅁䅁䄴权䅁䑁䅍杌祁䑁䅉䅁䵁䅉䅅䅁䙁䅁䅁睁䵁䅁䅁兂䅁䅁䅁晡但兑䅯睙䅁䅁䅯睏䅁䅁䅯睂䅅䅁䅅䅁䉁䅁䅁兂卂䰫癲䡆刵村杷允䅁䅁䅕䅁䑁䅁䅷䅁䙁䅁䅁䥁䅂啚䈹权䩃䅁䅁权䝂䅁䅁权䡁允䅁允䅁䅁䅅䅁䭁䭁䄰䅁䵁䅉䅅䅁䥁䅁䅁睁䅁䅁䅁兂䅁䅁䅁䵭䱙兑䅯䅘䅁䅁䅕䅁䅁䍁偄商䭅䕁䅍䅁䭁䍁䅙䅁䭁䅁䅑潁䭁䅁䅅䅁䉁䅁䅁允䅁䅁䄴䅄䅁䑁䅉䅍畁䑁䅅免䅁䅁杷允䅁䅁䅕䅁䑁䅁䅷䅁䙁䅁䅁䥁㝁啗䈹权䅁䅁䅁权歂䅁䅁权桂䅁䅁允䅁䅁䅅䅁䭁䥁䅧䅁䵁䅉䅅䅁䙁䅁䅁睁䵁䅁䅁兂䅁䅁䅃偣佂兑䅯兺䅁䅁䅯杌䅁䅁䅯睂䅅䅁䅅䅁䉁䅁䅁兂䅁䅁䅁䅁䅁䅁杷允䅁䅁䅕䅁䑁䅁䅷䅁䙁䅁䅁䅁允晧䅨权獄䅁䅁权䥂䅁䅁权䡁允䅁允䅁䅁䅅䅁䙁䕁灊捍瑩䅷䅸䍄䉁䅁䅁兂䅁䅁䅍䅄䅁䅁䅕䅁䅁䑁歪歔䭅佁䅧䅁䭁䑁䅷䅁䭁䅁䉣䅁䉁䅁䅁允䅁䅁䅕㍕正㌰噂䕕䵁䅉䅅䅁䙁䅁䅁睁䵁䅁䅁兂䅁䅁䅃ㅏ偬兑䅯䄯䅁䅁䅯材䅁䅁䅯睂䅅䅁䅅䅁䉁䅁䅁兂偂㕖䨷䬳ㅁ䅑杷允䅁䅁䅧䅁䑁䅁䅁䅁䙁䅁䅁䅁奃杸䉴权兂䅁䅁兂䅁䅁䅁䵏嘸兑䅯兒䅁䅁䅯杊䅁䅁䅯䅂䍁䅧䅯允䅁䅁䅅䅁䉁䅁䅁杄䭁䅁䅁李畁䑁䅣李䅁䅁杷允䅁䅁䅕䅁䑁䅁䅷䅁䙁䅁䅁䅁睂癹䅴权睄䅁䅁权畁䅁䅁权䡁允䅁允䅁䅁䅅䅁䙁䅁䅁䅁䅁䅁䅁䍄䉁䅁䅁兂䅁䅁䅍䅄䅁䅁䅕䅁䅁䝧畯ご䭅偁䅁䅁䭁䕁䅷䅁䭁䅁䉣䅁䉁䅁䅁允䅁䅁䅕䅁䅁䅁䅁䅁䵁䅉䅅䅁䙁䅁䅁睁䵁䅁䅁兂䅁䅁䅁剔儹兑䅯朳䅁䅁䅯睌䅁䅁䅯睂䅅䅁䅅䅁䉁䅁䅁兂䅁䅁䅁䅁䅁䅁杷允䅁䅁䅧䅁䑁䅁䅁䅁䙁䅁䅁䅁奃杸䉴权捂䅁䅁兂䅁䅁䅁䵐嘸兑䅯睑䅁䅁䅯杊䅁䅁䅯䅂䍁䅧䅯允䅁䅁䅅䅁䉁䅁䅁杄䭁䅁䅁䅍畁䑁䅫䅎䅁䅁杷允䅁䅁䅕䅁䑁䅁䅷䅁䙁䅁䅁䅁扂䕍䈹权千䅁䅁权䭂䅁䅁权䡁允䅁允䅁䅁䅅䅁䙁䅁䥊癏䩐獊䉸䍄䉁䅁䅁䅃䅁䅁䅍䅁䅁䅁䅕䅁䅁䩁䝪ぃ䭅䙁䅉䅁䙁䅁䅁䅁杁硺䉖权⭁䅁䅁权流䅁䅁权䕁䅁䅋权䉁䅁䅁允䅁䅁䅅䅁佁䅁䅷䅁瑁䑁䅍杌ㅁ䑁䅉䅁䵁䅉䅅䅁䙁䅁䅁睁䵁䅁䅁兂䅁䅁䅁䵣㝲䅑䅯䄷䅁䅁䅯䅑䅁䅁䅯睂䅅䅁䅅䅁䉁䅁䅁兂䅁䅁䅁䅁䅁䅁杷允䅁䅁䅕䅁䑁䅁䅷䅁䙁䅁䅁䅁䅂智䅴权奃䅁䅁权䍂䅁䅁权䡁允䅁允䅁䅁䅅䅁䙁䅁䅁䵁䐶楨䍨䍄䉁䅁䅁兂䅁䅁䅍䅄䅁䅁䅕䅁䅁䱧湃ご䭅䩁䅧䅁䭁䑁䄴䅁䭁䅁䉣䅁䉁䅁䅁允䅁䅁䅕猲䙫娰㥊啍䵉䅉䅅䅁䙁䅁䅁睁䵁䅁䅁兂䅁䅁䅁䥂倱兑䅯共䅁䅁䅯兏䅁䅁䅯睂䅅䅁䅅䅁䉁䅁䅁权䭁允䅁䍄䉁䅁䅁兂䅁䅁䅍䅄䅁䅁䅕䅁䅁䑧婴ご䭅乁䅷䅁䭁䑁䄴䅁䭁䅁䉣䅁䉁䅁䅁允䅁䅁䅕塔㍏獘礲稵䴸䅉䅅䅁䥁䅁䅁睁䅁䅁䅁兂䅁䅁䅁䵭䱙兑䅯䅘䅁䅁䅕䅁䅁䕁剄商䭅䕁䅍䅁䭁䍁䅙䅁䭁䅁䅑潁䭁䅁䅅䅁䉁䅁䅁允䅁䅁䅯杊䅁䅁杷允䅁䅁䅕䅁䑁䅁䅷䅁䙁䅁䅁䅁睂癹䅴权䩃䅁䅁权睁䅁䅁权䡁允䅁允䅁䅁䅅䅁䭁䑁䉳䅁䵁䅉䅅䅁䙁䅁䅁睁䵁䅁䅁兂䅁䅁䅁䥂倱兑䅯䅙䅁䅁䅯兓䅁䅁䅯睂䅅䅁䅅䅁䉁䅁䅁权あ䅁䅁䍄䉁䅁䅁兂䅁䅁䅍䅄䅁䅁䅕䅁䅁䉁䉃䔫䭁䩁䄴䅁䭁䕁䅧䅁䭁䅁䉣䅁䉁䅁䅁允䅁䅁䅕䭒㝪䝆桍穳䴸䅉䅅䅁䙁䅁䅁睁䵁䅁䅁兂䅁䅁䅁䵣㝲䅑䅯其䅁䅁䅯睍䅁䅁䅯睂䅅䅁䅅䅁䉁䅁䅁兂䅁䅁䅁䅁䅁䅁杷允䅁䅁䅧䅁䑁䅁䅁䅁䙁䅁䅁䅁奃杸䉴权佂䅁䅁兂䅁䅁䅁䵏嘸兑䅯䅑䅁䅁䅯杊䅁䅁䅯䅂䍁䅧䅯允䅁䅁䅅䅁䉁䅁䅁杄䭁䅁䅁䅍畁䑁䅕兎䅁䅁杷允䅁䅁䅕䅁䑁䅁䅷䅁䙁䅁䅁䥁啂䙂䉂权獄䅁䅁权䅂䅁䅁权䡁允䅁允䅁䅁䅅䅁䙁䅁䅁䅁䅁䅁䅁䍄䉁䅁䅁䅃䅁䅁䅍䅁䅁䅁䅕䅁䅁䩁䝪ぃ䭅䉁䅧䅁䙁䅁䅁䅁杁硺䉖权㑁䅁䅁权流䅁䅁权䕁䅁䅋权䉁䅁䅁允䅁䅁䅅䅁佁䅁䅯䅁ㅁ䍁䄴䅏硁䅁䅁䍄䉁䅁䅁兂䅁䅁䅍䅄䅁䅁䅕䅁䅁䙁坔歔䭅䅁䉑䅁䭁䑁䅙䅁䭁䅁䉣䅁䉁䅁䅁允䅁䅁䅕攵牵㍶㑫歍䵁䅉䅅䅁䥁䅁䅁睁䅁䅁䅁兂䅁䅁䅁䵭䱙兑䅯杕䅁䅁䅕䅁䅁䍁偄商䭅䕁䄰䅁䭁䍁䅙䅁䭁䅁䅑潁䭁䅁䅅䅁䉁䅁䅁允䅁䅁䄴权䅁䑁䅑杌㉁䑁䅅䅁䵁䅉䅅䅁䙁䅁䅁睁䵁䅁䅁兂䅁䅁䅃楡倵兑䅯杚䅁䅁䅯李䅁䅁䅯睂䅅䅁䅅䅁䉁䅁䅁权十允䅁䍄䉁䅁䅁䅃䅁䅁䅍䅁䅁䅁䅕䅁䅁䩁䝪ぃ䭅䙁䅉䅁䙁䅁䅁䅁杁硺䉖权䑂䅁䅁权流䅁䅁权䕁䅁䅋权䉁䅁䅁允䅁䅁䅅䅁佁䅁䅯䅁㕁䍁䄴䅏硁䅁䅁䍄䉁䅁䅁兂䅁䅁䅍䅄䅁䅁䅕䅁䅁䭁䩄〫䭁䭁䅍䅁䭁䑁䅅䅁䭁䅁䉣䅁䉁䅁䅁允䅁䅁䅕䅁䅁䅁䅁䅁䵁䅉䅅䅁䙁䅁䅁睁䵁䅁䅁兂䅁䅁䅁住佒兑䅯杵䅁䅁䅯兒䅁䅁䅯睂䅅䅁䅅䅁䉁䅁䅁兂偂協䭖癳杧村杷允䅁䅁䅕䅁䑁䅁䅷䅁䙁䅁䅁䥁睃ば䈹权橂䅁䅁权㝁䅁䅁权䡁允䅁允䅁䅁䅅䅁䙁䅁䅁䝯䥋汫䍨䍄䉁䅁䅁兂䅁䅁䅍䅄䅁䅁䅕䅁䅁䍁潁唫䭁佁䅷䅁䭁䑁䅑䅁䭁䅁䉣䅁䉁䅁䅁允䅁䅁䅕䅁䅁䅁䅁䅁䵁䅉䅅䅁䙁䅁䅁睁䵁䅁䅁兂䅁䅁䅄佧兊兑䅯兰䅁䅁䅯睏䅁䅁䅯睂䅅䅁䅅䅁䉁䅁䅁睂䅁䅁䅁䥑楺䅑杷允䅁䅁䅕䅁䑁䅁䅷䅁䙁䅁䅁䅁㝂啌䈹权㝃䅁䅁权穁䅁䅁权䡁允䅁允䅁䅁䅅䅁䙁䅁䅁䅁䅁䅁䅁䍄䉁䅁䅁䅃䅁䅁䅍䅁䅁䅁䅕䅁䅁䩁䝪ぃ䭅䙁䅉䅁䙁䅁䅁䅁杁硺䉖权䑁䅁䅁权流䅁䅁权䕁䅁䅋权䉁䅁䅁允䅁䅁䅅䅁佁䅁䅯䅁ぁ䍁䄴免㕁䅁䅁䍄䉁䅁䅁兂䅁䅁䅍䅄䅁䅁䅕䅁䅁䥁刳歔䭅䝁䅁䅁䭁䑁䅁䅁䭁䅁䉣䅁䉁䅁䅁允䅁䅁䅯兦䅁䅁杷允䅁䅁䅕䅁䑁䅁䅷䅁䙁䅁䅁䅁灂唸䈵权橃䅁䅁权䍂䅁䅁权䡁允䅁允䅁䅁䅅䅁䙁佁乘㡶䰫啣䍂䍄䉁䅁䅁兂䅁䅁䅍䅄䅁䅁䅕䅁䅁䅁乓ご䭅䩁䅷䅁䭁䑁䅫䅁䭁䅁䉣䅁䉁䅁䅁允䅁䅁䅕䅁䅁䅁䅁䅁䵁䅉䅅䅁䥁䅁䅁睁䅁䅁䅁兂䅁䅁䅁䵭䱙兑䅯杖䅁䅁䅕䅁䅁䍁偄商䭅䕁䅑䅁䭁䍁䅙䅁䭁䅁䅑潁䭁䅁䅅䅁䉁䅁䅁允䅁䅁䄴权䅁䑁䅕杌ぁ䑁䅣䅁䵁䅉䅅䅁䥁䅁䅁睁䅁䅁䅁兂䅁䅁䅁䵭䱙兑䅯杖䅁䅁䅕䅁䅁䍁偄商䭅䕁䅫䅁䭁䍁䅙䅁䭁䅁䅑潁䭁䅁䅅䅁䉁䅁䅁允䅁䅁䄴权䅁䑁䅅杌㉁䑁䅉䅁䵁䅉䅅䅁䙁䅁䅁睁䵁䅁䅁兂䅁䅁䅄佧兊兑䅯兺䅁䅁䅯䅑䅁䅁䅯睂䅅䅁䅅䅁䉁䅁䅁兂䅁䅁䅁䅁䅁䅁杷允䅁䅁䅧䅁䑁䅁䅁䅁䙁䅁䅁䅁奃杸䉴权呂䅁䅁兂䅁䅁䅁䵉嘸兑䅯睌䅁䅁䅯杊䅁䅁䅯䅂䍁䅧䅯允䅁䅁䅅䅁䉁䅁䅁兂䅁䅁䅁䅁䅁䅁杷允䅁䅁䅕䅁䑁䅁䅷䅁䙁䅁䅁䅁㝂啌䈹权ぃ䅁䅁权㥁䅁䅁权䡁允䅁允䅁䅁䅅䅁䙁䅁䅁䅁䅁䅁䅁䍄䉁䅁䅁䅃䅁䅁䅍䅁䅁䅁䅕䅁䅁䩁䝪ぃ䭅䙁䅍䅁䙁䅁䅁䅁杁硺䉖权睁䅁䅁权流䅁䅁权䕁䅁䅋权䉁䅁䅁允䅁䅁䅅䅁䙁䅁䅁䅁䅁䅁䅁䍄䉁䅁䅁兂䅁䅁䅍䅄䅁䅁䅕䅁䅁䝁䭄〫䭁䩁䅯䅁䭁䑁䄸䅁䭁䅁䉣䅁䉁䅁䅁允䅁䅁䅕䅁䅁䅁䅁䅁䵁䅉䅅䅁䥁䅁䅁睁䅁䅁䅁兂䅁䅁䅁䵭䱙兑䅯睕䅁䅁䅕䅁䅁䍁偄商䭅䑁䅅䅁䭁䍁䅙䅁䭁䅁䅑潁䭁䅁䅅䅁䉁䅁䅁允䅁䅁䅕䅁䅁䅁䅁䅁䵁䅉䅅䅁䙁䅁䅁睁䵁䅁䅁兂䅁䅁䅁穗偂兑䅯䅯䅁䅁䅯䅔䅁䅁䅯睂䅅䅁䅅䅁䉁䅁䅁兂䝄兔䑍䥑捉䅑杷允䅁䅁䅧䅁䑁䅁䅁䅁䙁䅁䅁䅁奃杸䉴权坂䅁䅁兂䅁䅁䅁乑噅兑䅯睒䅁䅁䅯杊䅁䅁䅯䅂䍁䅧䅯允䅁䅁䅅䅁䉁䅁䅁权流䅁䅁䍄䉁䅁䅁䅃䅁䅁䅍䅁䅁䅁䅕䅁䅁䩁䝪ぃ䭅䙁䅧䅁䙁䅁䅁䅁杁硺䉖权⽁䅁䅁权流䅁䅁权䕁䅁䅋权䉁䅁䅁允䅁䅁䅅䅁佁䅁䅯䅁睁䍁䄴䅎穁䅁䅁䍄䉁䅁䅁䅃䅁䅁䅍䅁䅁䅁䅕䅁䅁䩁䝪ぃ䭅䙁䅧䅁䙁䅁䅁䅁㡁硺䉖权㡁䅁䅁权流䅁䅁权䕁䅁䅋权䉁䅁䅁允䅁䅁䅅䅁佁䅁䅯䅁睁䍁䄴兏㑁䅁䅁䍄䉁䅁䅁兂䅁䅁䅍䅄䅁䅁䅕䅁䅁䙁坔歔䭅䝁䅙䅁䭁䑁䅑䅁䭁䅁䉣䅁䉁䅁䅁允䅁䅁䅯杆䅅䅁杷允䅁䅁䅧䅁䑁䅁䅁䅁䙁䅁䅁䅁奃杸䉴权坂䅁䅁兂䅁䅁䅁乑噅兑䅯䅎䅁䅁䅯杊䅁䅁䅯䅂䍁䅧䅯允䅁䅁䅅䅁䉁䅁䅁权流䅁䅁䍄䉁䅁䅁兂䅁䅁䅍䅄䅁䅁䅕䅁䅁䝧畯ご䭅乁䅑䅁䭁䅁䅍䅁䭁䅁䉣䅁䉁䅁䅁允䅁䅁䅕䅁䅁䅁䅁䅁䵁䅉䅅䅁䙁䅁䅁睁䵁䅁䅁兂䅁䅁䅃䭳偤兑䅯术䅁䅁䅯䅏䅁䅁䅯睂䅅䅁䅅䅁䉁䅁䅁兂䅁䅁䅁䅁䅁䅁杷允䅁䅁䅕䅁䑁䅁䅷䅁䙁䅁䅁䥁睃ば䈹权㙃䅁䅁权䙂䅁䅁权䡁允䅁允䅁䅁䅅䅁䙁䑁捦䝆⽺歫䍬䍄䉁䅁䅁兂䅁䅁䅍䅄䅁䅁䅕䅁䅁䙧䕑䕕䭅䝁䅙䅁䭁䑁䅑䅁䭁䅁䉣䅁䉁䅁䅁允䅁䅁䅯睢䅁䅁杷允䅁䅁䅧䅁䑁䅁䅁䅁䙁䅁䅁䅁奃杸䉴权呂䅁䅁兂䅁䅁䅁䵉嘸兑䅯杍䅁䅁䅯杊䅁䅁䅯䅂䍁䅧䅯允䅁䅁䅅䅁䉁䅁䅁兂䅁䅁䅁䅁䅁䅁杷允䅁䅁䅕䅁䑁䅁䅷䅁䙁䅁䅁䅁杄晧䅨权慃䅁䅁权㉁䅁䅁权䡁允䅁允䅁䅁䅅䅁䙁䅁䅁佁㙗䉘䍤䍄䉁䅁䅁兂䅁䅁䅍䅄䅁䅁䅕䅁䅁䕁乄〫䭁䅁䉁䅁䭁䕁䅉䅁䭁䅁䉣䅁䉁䅁䅁允䅁䅁䅯睐䅅䅁杷允䅁䅁䅧䅁䑁䅁䅁䅁䙁䅁䅁䅁奃杸䉴权呂䅁䅁兂䅁䅁䅁䵉嘸兑䅯䅏䅁䅁䅯杊䅁䅁䅯䅂䍁䅧䅯允䅁䅁䅅䅁䉁䅁䅁杄䵁䅁䅁兌睁䍁䄴兎㑁䅁䅁䍄䉁䅁䅁兂䅁䅁䅍䅄䅁䅁䅕䅁䅁䝁䭄〫䭁䭁䄸䅁䭁䕁䅷䅁䭁䅁䉣䅁䉁䅁䅁允䅁䅁䅕䄳慢穢払䐸䴸䅉䅅䅁䥁䅁䅁睁䅁䅁䅁兂䅁䅁䅁䵭䱙兑䅯睕䅁䅁䅕䅁䅁䍁偄商䭅䑁䅯䅁䭁䍁䅙䅁䭁䅁䅑潁䭁䅁䅅䅁䉁䅁䅁允䅁䅁䄴权䅁䑁䅑杌穁䑁䅙䅁䵁䅉䅅䅁䙁䅁䅁睁䵁䅁䅁兂䅁䅁䅁䵑㜳䅑䅯朰䅁䅁䅯兓䅁䅁䅯睂䅅䅁䅅䅁䉁䅁䅁兂敃位启剎睙䅑杷允䅁䅁䅕䅁䑁䅁䅷䅁䙁䅁䅁䥁獃欵䉚权千䅁䅁权㉁䅁䅁权䡁允䅁允䅁䅁䅅䅁䙁䙁浬畉愸兒䍊䍄䉁䅁䅁兂䅁䅁䅍䅄䅁䅁䅕䅁䅁䡧睄歔䭅䩁䅑䅁䭁䕁䅍䅁䭁䅁䉣䅁䉁䅁䅁允䅁䅁䅯䅏䅅䅁杷允䅁䅁䅕䅁䑁䅁䅷䅁䙁䅁䅁䅁㑁䔵䈵权㙄䅁䅁权䑂䅁䅁权䡁允䅁允䅁䅁䅅䅁䙁䅁䅁䅁䅁䅁䅁䍄䉁䅁䅁兂䅁䅁䅍䅄䅁䅁䅕䅁䅁䅁乓ご䭅䭁䅕䅁䭁䑁䅧䅁䭁䅁䉣䅁䉁䅁䅁允䅁䅁䅯䅁䅁䅁杷允䅁䅁䅧䅁䑁䅁䅁䅁䙁䅁䅁䅁奃杸䉴权坂䅁䅁兂䅁䅁䅁䵐嘸兑䅯兔䅁䅁䅯杊䅁䅁䅯䅂䍁䅧䅯允䅁䅁䅅䅁䉁䅁䅁杄䭁䅁䅁䅍畁䑁䅧䅏䅁䅁杷允䅁䅁䅕䅁䑁䅁䅷䅁䙁䅁䅁䅁睂癹䅴权牃䅁䅁权䕂䅁䅁权䡁允䅁允䅁䅁䅅䅁䭁䅁䉯䅁䵁䅉䅅䅁䙁䅁䅁睁䵁䅁䅁兂䅁䅁䅃佲䝚兑䅯䄷䅁䅁䅯䅓䅁䅁䅯睂䅅䅁䅅䅁䉁䅁䅁兂䭃唹流䈫兯䅑杷允䅁䅁䅕䅁䑁䅁䅷䅁䙁䅁䅁䥁睃ば䈹权硃䅁䅁权㉁䅁䅁权䡁允䅁允䅁䅁䅅䅁䙁䅁䅂浙獐噎䍤䍄䉁䅁䅁䅃䅁䅁䅍䅁䅁䅁䅕䅁䅁䩁䝪ぃ䭅䙁䅍䅁䙁䅁䅁䅁杁硺䉖权⽁䅁䅁权流䅁䅁权䕁䅁䅋权䉁䅁䅁允䅁䅁䅅䅁佁䅁䅯䅁硁䍁䄴䅎祁䅁䅁䍄䉁䅁䅁䅃䅁䅁䅍䅁䅁䅁䅕䅁䅁䩁䝪ぃ䭅䕁䄴䅁䙁䅁䅁䅁㡁硺䉖权㍁䅁䅁权流䅁䅁权䕁䅁䅋权䉁䅁䅁允䅁䅁䅅䅁佁䅁䅯䅁睁䍁䄴李祁䅁䅁䍄䉁䅁䅁兂䅁䅁䅍䅄䅁䅁䅕䅁䅁䡁瑳ご䭅䭁䅳䅁䭁䕁䅧䅁䭁䅁䉣䅁䉁䅁䅁允䅁䅁䅯权䅅䅁杷允䅁䅁䅧䅁䑁䅁䅁䅁䙁䅁䅁䅁奃杸䉴权呂䅁䅁兂䅁䅁䅁䵉嘸兑䅯睎䅁䅁䅯杊䅁䅁䅯䅂䍁䅧䅯允䅁䅁䅅䅁䉁䅁䅁杄䵁䅁䅁兌睁䍁䄴杍穁䅁䅁䍄䉁䅁䅁兂䅁䅁䅍䅄䅁䅁䅕䅁䅁佁䉃䔫䭁䝁䅍䅁䭁䝁䅑䅁䭁䝁䅅䅁䉁䅁䅁允䅁䅁䅕歲桦桥歒啮䵁䅉䅅䅁䙁䅁䅁睁䵁䅁䅁兂䅁䅁䅁摪但兑䅯睸䅁䅁䅯睍䅁䅁䅯睂䅅䅁䅅䅁䉁䅁䅁兂䅁䅁兂䡬歘兑杷允䅁䅁䅕䅁䑁䅁䅷䅁䙁䅁䅁䅁䅂智䅴权浂䅁䅁权穁䅁䅁权䡁允䅁允䅁䅁䅅䅁䭁䉁䉯䅁䵁䅉䅅䅁䙁䅁䅁睁䵁䅁䅁兂䅁䅁䅁乖佚兑䅯共䅁䅁䅯李䅁䅁䅯睂䅅䅁䅅䅁䉁䅁䅁权䭁允䅁䍄䉁䅁䅁兂䅁䅁䅍䅄䅁䅁䅕䅁䅁䩁㉂䔫䭁䱁䅳䅁䭁䑁䅫䅁䭁䅁䉣䅁䉁䅁䅁允䅁䅁䅕䅁䅁䤰琲う䵉䅉䅅䅁䙁䅁䅁睁䵁䅁䅁兂䅁䅁䅁䵣㝲䅑䅯杮䅁䅁䅯杓䅁䅁䅯睂䅅䅁䅅䅁䉁䅁䅁兂汁潂噇㑑捶睐杷允䅁䅁䅧䅁䑁䅁䅁䅁䙁䅁䅁䅁奃杸䉴权敂䅁䅁兂䅁䅁䅁䵉嘸兑䅯䅔䅁䅁䅯杊䅁䅁䅯䅂䍁䅧䅯允䅁䅁䅅䅁䉁䅁䅁杄䭁䅁䅁䅍畁䑁䅑兎䅁䅁杷允䅁䅁䅕䅁䑁䅁䅷䅁䙁䅁䅁䥁獃欵䉚权䉄䅁䅁权⭁䅁䅁权䡁允䅁允䅁䅁䅅䅁䙁䩁浇噵氶硑䅒䍄䉁䅁䅁兂䅁䅁䅍䅄䅁䅁䅕䅁䅁䭁欫ご䭅偁䅑䅁䭁䕁䅳䅁䭁䅁䉣䅁䉁䅁䅁允䅁䅁䅕䅁䅁䅁䅁䅁䵁䅉䅅䅁䙁䅁䅁睁䵁䅁䅁兂䅁䅁䅃楡倵兑䅯兩䅁䅁䅯杍䅁䅁䅯睂䅅䅁䅅䅁䉁䅁䅁权瑃䅁䅁䍄䉁䅁䅁兂䅁䅁䅍䅄䅁䅁䅕䅁䅁䭁欫ご䭅䭁䅕䅁䭁䕁䅅䅁䭁䅁䉣䅁䉁䅁䅁允䅁䅁䅣䅁䅁佁䍂〴䵁䅉䅅䅁䙁䅁䅁睁䵁䅁䅁兂䅁䅁䅁剔儹兑䅯睳䅁䅁䅯杏䅁䅁䅯睂䅅䅁䅅䅁䉁䅁䅁兂䅁䵧煷刹捸村杷允䅁䅁䅧䅁䑁䅁䅁䅁䙁䅁䅁䅁奃杸䉴权奁䅁䅁兂䅁䅁䅁乑噅兑䅯睁䅁䅁䅯杊䅁䅁䅯䅂䍁䅧䅯允䅁䅁䅅䅁䉁䅁䅁权流䅁䅁䍄䉁䅁䅁兂䅁䅁䅍䅄䅁䅁䅕䅁䅁䝁䭄〫䭁䝁䅙䅁䭁䅁䅍䅁䭁䅁䉣䅁䉁䅁䅁允䅁䅁䅯杉䅅䅁杷允䅁䅁䅕䅁䑁䅁䅷䅁䙁䅁䅁䥁獃欵䉚权楄䅁䅁权祁䅁䅁权䡁允䅁允䅁䅁䅅䅁䙁䅁䅁䅁䅁䅁䅁䍄䉁䅁䅁䅃䅁䅁䅍䅁䅁䅁䅕䅁䅁䩁䝪ぃ䭅䙁䅷䅁䙁䅁䅁䅁㑁硺䉖权ぁ䅁䅁权流䅁䅁权䕁䅁䅋权䉁䅁䅁允䅁䅁䅅䅁佁䅁䅯䅁睁䍁䄴睎㍁䅁䅁䍄䉁䅁䅁兂䅁䅁䅍䅄䅁䅁䅕䅁䅁䱧湃ご䭅䭁䅍䅁䭁䑁䅙䅁䭁䅁䉣䅁䉁䅁䅁允䅁䅁䅕䅁捄䱱䵪ぅ䵉䅉䅅䅁䥁䅁䅁睁䅁䅁䅁兂䅁䅁䅁䵭䱙兑䅯杕䅁䅁䅕䅁䅁䑁偺商䭅䍁䅷䅁䭁䍁䅙䅁䭁䅁䅑潁䭁䅁䅅䅁䉁䅁䅁允䅁䅁䄴䅄䅁䑁䅅睍ぁ䍁䄴䅎䅁䅁杷允䅁䅁䅧䅁䑁䅁䅁䅁䙁䅁䅁䅁奃杸䉴权敂䅁䅁兂䅁䅁䅁䵉嘸兑䅯睐䅁䅁䅯杊䅁䅁䅯䅂䍁䅧䅯允䅁䅁䅅䅁䉁䅁䅁杄䥁䅁䅁免畁䑁䅕䅁䵁䅉䅅䅁䙁䅁䅁睁䵁䅁䅁兂䅁䅁䅁㙲偒兑䅯䅙䅁䅁䅯睁䅁䅁䅯睂䅅䅁䅅䅁䉁䅁䅁权㍂䅁䅁䍄䉁䅁䅁兂䅁䅁䅍䅄䅁䅁䅕䅁䅁䱧湃ご䭅佁䅯䅁䭁䕁䅕䅁䭁䅁䉣䅁䉁䅁䅁允䅁䅁䅕䥃㍮睫㐶䐷䴸䅉䅅䅁䥁䅁䅁睁䅁䅁䅁兂䅁䅁䅁䵭䱙兑䅯兗䅁䅁䅕䅁䅁䍁偄商䭅䕁䅍䅁䭁䍁䅙䅁䭁䅁䅑潁䭁䅁䅅䅁䉁䅁䅁允䅁䅁䄴䅄䅁䑁䅑杍畁䑁䅣李䅁䅁杷允䅁䅁䅕䅁䑁䅁䅷䅁䙁䅁䅁䅁乂ㅈ䉂权奃䅁䅁权㝁䅁䅁权䡁允䅁允䅁䅁䅅䅁䙁䱁晑煆㈰睷䍨䍄䉁䅁䅁䅃䅁䅁䅍䅁䅁䅁䅕䅁䅁䩁䝪ぃ䭅䕁䄴䅁䙁䅁䅁䅁䅂到䉖权䭂䅁䅁权流䅁䅁权䕁䅁䅋权䉁䅁䅁允䅁䅁䅅䅁䭁䍁䅙䅁䵁䅉䅅䅁䙁䅁䅁睁䵁䅁䅁兂䅁䅁䅁摪但兑䅯䄴䅁䅁䅯杒䅁䅁䅯睂䅅䅁䅅䅁䉁䅁䅁兂䅁䅁䅁䅁䅁䅁杷允䅁䅁䅕䅁䑁䅁䅷䅁䙁䅁䅁䥁䅂啚䈹权慃䅁䅁权穁䅁䅁权䡁允䅁允䅁䅁䅅䅁䙁䅁䅁䅁䅁䅁䅁䍄䉁䅁䅁䅃䅁䅁䅍䅁䅁䅁䅕䅁䅁䩁䝪ぃ䭅䙁䅙䅁䙁䅁䅁䅁䅂到䉖权䍂䅁䅁权流䅁䅁权䕁䅁䅋权䉁䅁䅁允䅁䅁䅅䅁䭁䍁䅙䅁䵁䅉䅅䅁䙁䅁䅁睁䵁䅁䅁兂䅁䅁䅁䵙㝲䅑䅯䅙䅁䅁䅯杌䅁䅁䅯睂䅅䅁䅅䅁䉁䅁䅁权㕂䅁䅁䍄䉁䅁䅁兂䅁䅁䅍䅄䅁䅁䅕䅁䅁䑁歪歔䭅䵁䅣䅁䭁䑁䅙䅁䭁䅁䉣䅁䉁䅁䅁允䅁䅁䅕䅁䅁䅁䅁䅁䵁䅉䅅䅁䙁䅁䅁睁䵁䅁䅁兂䅁䅁䅁剔儹兑䅯䅬䅁䅁䅯兒䅁䅁䅯睂䅅䅁䅅䅁䉁䅁䅁权汁允䅁䍄䉁䅁䅁兂䅁䅁䅍䅄䅁䅁䅕䅁䅁䉁䉃䔫䭁䱁䅑䅁䭁䑁䅷䅁䭁䅁䉣䅁䉁䅁䅁允䅁䅁䅕䅁允浌慙䕤䵉䅉䅅䅁䙁䅁䅁睁䵁䅁䅁兂䅁䅁䅁㙲偒兑䅯䅮䅁䅁䅯䅍䅁䅁䅯睂䅅䅁䅅䅁䉁䅁䅁兂䅁䅁䅁䅁䅁䅁杷允䅁䅁䅧䅁䑁䅁䅁䅁䙁䅁䅁䅁奃杸䉴权奂䅁䅁兂䅁䅁䅁䵏嘸兑䅯兑䅁䅁䅯杊䅁䅁䅯䅂䍁䅧䅯允䅁䅁䅅䅁䉁䅁䅁杄䥁䅁䅁免畁䑁䅉䅁䵁䅉䅅䅁䙁䅁䅁睁䵁䅁䅁兂䅁䅁䅃楡倵兑䅯杫䅁䅁䅯䅎䅁䅁䅯睂䅅䅁䅅䅁䉁䅁䅁兂䅁䅁䅁䅁䅁䅁杷允䅁䅁䅕䅁䑁䅁䅷䅁䙁䅁䅁䅁扂䕍䈹权湃䅁䅁权䩂䅁䅁权䡁允䅁允䅁䅁䅅䅁䭁䅁䉯䅁䵁䅉䅅䅁䥁䅁䅁睁䅁䅁䅁兂䅁䅁䅁䵭䱙兑䅯杖䅁䅁䅕䅁䅁䕁剄商䭅䑁䅍䅁䭁䍁䅙䅁䭁䅁䅑潁䭁䅁䅅䅁䉁䅁䅁允䅁䅁䅯杊䅁䅁杷允䅁䅁䅕䅁䑁䅁䅷䅁䙁䅁䅁䅁扂䕍䈹权权䅁䅁权㑁䅁䅁权䡁允䅁允䅁䅁䅅䅁䙁䅁䅁䅁䅁䅁䅁䍄䉁䅁䅁䅃䅁䅁䅍䅁䅁䅁䅕䅁䅁䩁䝪ぃ䭅䍁䅳䅁䙁䅁䅁䅁㡁硺䉖权䩂䅁䅁权流䅁䅁权䕁䅁䅋权䉁䅁䅁允䅁䅁䅅䅁佁䅁䅑䅁硁䅁䅁䍄䉁䅁䅁兂䅁䅁䅍䅄䅁䅁䅕䅁䅁䙁坔歔䭅䭁䅳䅁䭁䑁䅯䅁䭁䅁䉣䅁䉁䅁䅁允䅁䅁䅯权䅅䅁杷允䅁䅁䅧䅁䑁䅁䅁䅁䙁䅁䅁䅁奃杸䉴权呂䅁䅁兂䅁䅁䅁䵉嘸兑䅯李䅁䅁䅯杊䅁䅁䅯䅂䍁䅧䅯允䅁䅁䅅䅁䉁䅁䅁杄䭁䅁䅁睍畁䑁䅕兏䅁䅁杷允䅁䅁䅕䅁䑁䅁䅷䅁䙁䅁䅁䅁㑁䔵䈵权㙃䅁䅁权㝁䅁䅁权䡁允䅁允䅁䅁䅅䅁䙁䅁䅁䅁䅁䅁䅁䍄䉁䅁䅁䅃䅁䅁䅍䅁䅁䅁䅕䅁䅁䩁䝪ぃ䭅䉁䅧䅁䙁䅁䅁䅁杁硺䉖权ㅁ䅁䅁权流䅁䅁权䕁䅁䅋权䉁䅁䅁允䅁䅁䅅䅁佁䅁䅯䅁ㅁ䍁䄴䅎硁䅁䅁䍄䉁䅁䅁兂䅁䅁䅍䅄䅁䅁䅕䅁䅁䕁乄〫䭁䱁䅳䅁䭁䍁䄴䅁䭁䅁䉣䅁䉁䅁䅁允䅁䅁䅕䅁䅁䅁䅁䅁䵁䅉䅅䅁䙁䅁䅁睁䵁䅁䅁兂䅁䅁䅃佲䝚兑䅯䅙䅁䅁䅯睍䅁䅁䅯睂䅅䅁䅅䅁䉁䅁䅁权ㅂ䅁䅁䍄䉁䅁䅁兂䅁䅁䅍䅄䅁䅁䅕䅁䅁䙧䕑䕕䭅乁䄴䅁䭁䑁䅉䅁䭁䅁䉣䅁䉁䅁䅁允䅁䅁䅕䅁䅁䅁䅁䅁䵁䅉䅅䅁䙁䅁䅁睁䵁䅁䅁兂䅁䅁䅁祥倱兑䅯杭䅁䅁䅯睐䅁䅁䅯睂䅅䅁䅅䅁䉁䅁䅁兂䅁䅁䅁䅁䅁䅁杷允䅁䅁䅧䅁䑁䅁䅁䅁䙁䅁䅁䅁奃杸䉴权婂䅁䅁兂䅁䅁䅁䵉嘸兑䅯睓䅁䅁䅯杊䅁䅁䅯䅂䍁䅧䅯允䅁䅁䅅䅁䉁䅁䅁杄䵁䅁䅁兌硁䍁䄴睎㕁䅁䅁䍄䉁䅁䅁䅃䅁䅁䅍䅁䅁䅁䅕䅁䅁䩁䝪ぃ䭅䙁䅷䅁䙁䅁䅁䅁㡁硺䉖权䙂䅁䅁权流䅁䅁权䕁䅁䅋权䉁䅁䅁允䅁䅁䅅䅁佁䅁䅯䅁睁䍁䄴䅏穁䅁䅁䍄䉁䅁䅁兂䅁䅁䅍䅄䅁䅁䅕䅁䅁䕁昰䕕䭅䥁䅫䅁䭁䑁䄴䅁䭁䅁䉣䅁䉁䅁䅁允䅁䅁䅯兲䅁䅁杷允䅁䅁䅧䅁䑁䅁䅁䅁䙁䅁䅁䅁奃杸䉴权奂䅁䅁兂䅁䅁䅁乑噅兑䅯兎䅁䅁䅯杊䅁䅁䅯䅂䍁䅧䅯允䅁䅁䅅䅁䉁䅁䅁权流䅁䅁䍄䉁䅁䅁兂䅁䅁䅍䅄䅁䅁䅕䅁䅁䕁昰䕕䭅䝁䅙䅁䭁䑁䅳䅁䭁䅁䉣䅁䉁䅁䅁允䅁䅁䅯杈䅅䅁杷允䅁䅁䅕䅁䑁䅁䅷䅁䙁䅁䅁䅁杄晧䅨权癃䅁䅁权畁䅁䅁权䡁允䅁允䅁䅁䅅䅁䙁䩁佸㍚䱆剤䅚䍄䉁䅁䅁兂䅁䅁䅍䅄䅁䅁䅕䅁䅁䅁乓ご䭅偁䅙䅁䭁䑁䅍䅁䭁䅁䉣䅁䉁䅁䅁允䅁䅁䅕䅁䅁䅁䅁䅁䵁䅉䅅䅁䥁䅁䅁睁䅁䅁䅁兂䅁䅁䅁䵭䱙兑䅯睋䅁䅁䅕䅁䅁䑁偪商䭅䕁䅷䅁䭁䍁䅙䅁䭁䅁䅑潁䭁䅁䅅䅁䉁䅁䅁允䅁䅁䄴䅂䅁䑁䅅䅁䵁䅉䅅䅁䙁䅁䅁睁䵁䅁䅁兂䅁䅁䅁祥倱兑䅯杬䅁䅁䅯睐䅁䅁䅯睂䅅䅁䅅䅁䉁䅁䅁兂䅁䅁䅁䅁䅁䅁杷允䅁䅁䅙䅁䑁䅁䄸䅁䙁䅁䅁䅁ぁ桒䉂权啄䅁䅁权歂䅁䅁权䅁䅁䅁权桂䅁䅁允䅁䅁䅅䅁䭁乁䅕䅁䵁䅉䅅䅁䙁䅁䅁睁䵁䅁䅁兂䅁䅁䅃偣佂兑䅯睩䅁䅁䅯睓䅁䅁䅯睂䅅䅁䅅䅁䉁䅁䅁兂䩃杵㡴椱㑏睐杷允䅁䅁䅕䅁䑁䅁䅷䅁䙁䅁䅁䥁䅂啚䈹权捄䅁䅁权䡂䅁䅁权䡁允䅁允䅁䅁䅅䅁䙁䅁䅁䅁䅁䅁䅁䍄䉁䅁䅁䅃䅁䅁䅍䅁䅁䅁䅕䅁䅁䩁䝪ぃ䭅䙁䅙䅁䙁䅁䅁䅁杁硺䉖权⽁䅁䅁权流䅁䅁权䕁䅁䅋权䉁䅁䅁允䅁䅁䅅䅁佁䅁䅯䅁祁䍁䄴兏㕁䅁䅁䍄䉁䅁䅁兂䅁䅁䅍䅄䅁䅁䅕䅁䅁䉁䉃䔫䭁䩁䅁䅁䭁䑁䅍䅁䭁䅁䉣䅁䉁䅁䅁允䅁䅁䅯权䅅䅁杷允䅁䅁䅧䅁䑁䅁䅁䅁䙁䅁䅁䅁奃杸䉴权呂䅁䅁兂䅁䅁䅁䵉嘸兑䅯杒䅁䅁䅯杊䅁䅁䅯䅂䍁䅧䅯允䅁䅁䅅䅁䉁䅁䅁杄䵁䅁䅁兌ㅁ䍁䄴免㕁䅁䅁䍄䉁䅁䅁兂䅁䅁䅍䅄䅁䅁䅕䅁䅁䉁䉃䔫䭁䩁䅉䅁䭁䑁䅣䅁䭁䅁䉣䅁䉁䅁䅁允䅁䅁䅕䅁䅁歕㙑啁䵉䅉䅅䅁䙁䅁䅁睁䵁䅁䅁兂䅁䅁䅁䤴㑈䅑䅯杁䅅䅁䅯䅔䅁䅁䅯睂䅅䅁䅅䅁䉁䅁䅁兂塃䅔䥗䅱䝕䅑杷允䅁䅁䅕䅁䑁䅁䅷䅁䙁䅁䅁䥁啂䙂䉂权㉃䅁䅁权㕁䅁䅁权䡁允䅁允䅁䅁䅅䅁䙁䅁䅁䅁䅁䅁䅁䍄䉁䅁䅁兂䅁䅁䅍䅄䅁䅁䅕䅁䅁䅁乓ご䭅䩁䅧䅁䭁䍁䄴䅁䭁䅁䉣䅁䉁䅁䅁允䅁䅁䅕䅁䅁䅁䅁䅁䵁䅉䅅䅁䙁䅁䅁睁䵁䅁䅁兂䅁䅁䅁䵑㜳䅑䅯睩䅁䅁䅯兎䅁䅁䅯睂䅅䅁䅅䅁䉁䅁䅁兂桄桥畓⭒煈睐杷允䅁䅁䅕䅁䑁䅁䅷䅁䙁䅁䅁䅁乂ㅈ䉂权䙄䅁䅁权䑂䅁䅁权䡁允䅁允䅁䅁䅅䅁䙁䩁噮氯晌業䅆䍄䉁䅁䅁䅃䅁䅁䅍䅁䅁䅁䅕䅁䅁䩁䝪ぃ䭅䙁䅫䅁䙁䅁䅁䅁杁硺䉖权䭂䅁䅁权流䅁䅁权䕁䅁䅋权䉁䅁䅁允䅁䅁䅅䅁佁䅁䅯䅁睁䍁䄴䅍穁䅁䅁䍄䉁䅁䅁兂䅁䅁䅍䅄䅁䅁䅕䅁䅁䥁刳歔䭅䵁䅳䅁䭁䑁䅉䅁䭁䅁䉣䅁䉁䅁䅁允䅁䅁䅕䅁䅁䅁䅁䅁䵁䅉䅅䅁䙁䅁䅁睁䵁䅁䅁兂䅁䅁䅃䅖兒兑䅯䄹䅁䅁䅯村䅁䅁䅯睂䅅䅁䅅䅁䉁䅁䅁兂獂偲ㅯ䑰ぁ䅑杷允䅁䅁䅕䅁䑁䅁䅷䅁䙁䅁䅁䅁乂ㅈ䉂权卄䅁䅁权䥂䅁䅁权䡁允䅁允䅁䅁䅅䅁䙁䱁䱔㠹䩮楖䅰䍄䉁䅁䅁䅃䅁䅁䅍䅁䅁䅁䅕䅁䅁䩁䝪ぃ䭅䙁䅉䅁䙁䅁䅁䅁䅂到䉖权㑁䅁䅁权流䅁䅁权䕁䅁䅋权䉁䅁䅁允䅁䅁䅅䅁䭁䍁䅙䅁䵁䅉䅅䅁䙁䅁䅁睁䵁䅁䅁兂䅁䅁䅁䥂倱兑䅯杭䅁䅁䅯睍䅁䅁䅯睂䅅䅁䅅䅁䉁䅁䅁兂䅁䅁䅁䅁䅁䅁杷允䅁䅁䅕䅁䑁䅁䅷䅁䙁䅁䅁䅁䅄倹䅴权㑃䅁䅁权穁䅁䅁权䡁允䅁允䅁䅁䅅䅁䙁䅁䅁䅁䅁䅁䅁䍄䉁䅁䅁䅃䅁䅁䅍䅁䅁䅁䅕䅁䅁䩁䝪ぃ䭅䙁䅍䅁䙁䅁䅁䅁杁硺䉖权䡂䅁䅁权流䅁䅁权䕁䅁䅋权䉁䅁䅁允䅁䅁䅅䅁佁䅁䅯䅁祁䍁䄴李穁䅁䅁䍄䉁䅁䅁兂䅁䅁䅍䅄䅁䅁䅕䅁䅁䍁潁唫䭁䩁䅷䅁䭁䑁䅅䅁䭁䅁䉣䅁䉁䅁䅁允䅁䅁䅕䅁䅁䅁䅁䅁䵁䅉䅅䅁䙁䅁䅁睁䵁䅁䅁兂䅁䅁䅁偷㝔䅑䅯末䅁䅁䅯兎䅁䅁䅯睂䅅䅁䅅䅁䉁䅁䅁兂睄潘乧㠯浆村杷允䅁䅁䅧䅁䑁䅁䅁䅁䙁䅁䅁䅁奃杸䉴权呂䅁䅁兂䅁䅁䅁䵉嘸兑䅯䅓䅁䅁䅯杊䅁䅁䅯䅂䍁䅧䅯允䅁䅁䅅䅁䉁䅁䅁杄䭁䅁䅁兎畁䑁䅍兏䅁䅁杷允䅁䅁䅕䅁䑁䅁䅷䅁䙁䅁䅁䅁杄晧䅨权䩃䅁䅁权䭂䅁䅁权䡁允䅁允䅁䅁䅅䅁䭁䭁䄰䅁䵁䅉䅅䅁䙁䅁䅁睁䵁䅁䅁兂䅁䅁䅃䝑偖兑䅯朹䅁䅁䅯睐䅁䅁䅯睂䅅䅁䅅䅁䉁䅁䅁兂䅁䅁䅁䅁䅁䅁杷允䅁䅁䅕䅁䑁䅁䅷䅁䙁䅁䅁䥁㝁啗䈹权ぃ䅁䅁权䙂䅁䅁权䡁允䅁允䅁䅁䅅䅁䙁䵁䕹䝊特歇䍨䍄䉁䅁䅁䅃䅁䅁䅍䅁䅁䅁䅕䅁䅁䩁䝪ぃ䭅䙁䅙䅁䙁䅁䅁䅁㑁硺䉖权㙁䅁䅁权流䅁䅁权䕁䅁䅋权䉁䅁䅁允䅁䅁䅅䅁佁䅁䅯䅁硁䍁䄴䅍㕁䅁䅁䍄䉁䅁䅁䅃䅁䅁䅍䅁䅁䅁䅕䅁䅁䩁䝪ぃ䭅䙁䅁䅁䙁䅁䅁䅁䅂到䉖权睁䅁䅁权流䅁䅁权䕁䅁䅋权䉁䅁䅁允䅁䅁䅅䅁䭁䍁䅙䅁䵁䅉䅅䅁䥁䅁䅁睁䅁䅁䅁兂䅁䅁䅁䵭䱙兑䅯杘䅁䅁䅕䅁䅁䍁偄商䭅䑁䅣䅁䭁䍁䅙䅁䭁䅁䅑潁䭁䅁䅅䅁䉁䅁䅁允䅁䅁䄴䅄䅁䍁䄰䅍畁䑁䅣睎䅁䅁杷允䅁䅁䅕䅁䑁䅁䅷䅁䙁䅁䅁䅁杂癹䅴权䅁䅁䅁权歂䅁䅁权桂䅁䅁允䅁䅁䅅䅁䭁䥁䅧䅁䵁䅉䅅䅁䙁䅁䅁睁䵁䅁䅁兂䅁䅁䅄佧兊兑䅯睙䅁䅁䅯䅚䅁䅁䅯兙䅁䅁䅅䅁䉁䅁䅁兂獄⭲㉲祥六䅑杷允䅁䅁䅧䅁䑁䅁䅁䅁䙁䅁䅁䅁奃杸䉴权呂䅁䅁兂䅁䅁䅁䵉嘸兑䅯䅔䅁䅁䅯杊䅁䅁䅯䅂䍁䅧䅯允䅁䅁䅅䅁䉁䅁䅁杄䵁䅁䅁兌祁䍁䄴免穁䅁䅁䍄䉁䅁䅁兂䅁䅁䅍䅄䅁䅁䅕䅁䅁䉁䉃䔫䭁䵁䅳䅁䭁䕁䅷䅁䭁䅁䉣䅁䉁䅁䅁允䅁䅁䅕䅁䅁䅁䅁䅁䵁䅉䅅䅁䙁䅁䅁睁䵁䅁䅁兂䅁䅁䅁䤴㑈䅑䅯䄵䅁䅁䅯杍䅁䅁䅯睂䅅䅁䅅䅁䉁䅁䅁兂䅁䅁䅁䅁䅁䅁杷允䅁䅁䅧䅁䑁䅁䅁䅁䙁䅁䅁䅁奃杸䉴权捂䅁䅁兂䅁䅁䅁䵏嘸兑䅯睓䅁䅁䅯杊䅁䅁䅯䅂䍁䅧䅯允䅁䅁䅅䅁䉁䅁䅁杄䭁䅁䅁䅍畁䑁䅣兎䅁䅁杷允䅁䅁䅕䅁䑁䅁䅷䅁䙁䅁䅁䅁杁偋䅬权畄䅁䅁权穁䅁䅁权䡁允䅁允䅁䅁䅅䅁䙁䅁䅁䅁䅁䅁䅁䍄䉁䅁䅁兂䅁䅁䅍䅄䅁䅁䅕䅁䅁䥁刳歔䭅䝁䅙䅁䭁䑁䅳䅁䭁䅁䉣䅁䉁䅁䅁允䅁䅁䅯䅉䅅䅁杷允䅁䅁䅕䅁䑁䅁䅷䅁䙁䅁䅁䥁獃欵䉚权千䅁䅁权䵂䅁䅁权䡁允䅁允䅁䅁䅅䅁䙁佁敂獋潍偉䈱䍄䉁䅁䅁兂䅁䅁䅍䅄䅁䅁䅕䅁䅁䕺瑍歭䭅乁䅷䅁䭁䑁䄰䅁䭁䅁䉣䅁䉁䅁䅁允䅁䅁䅕䅁䅁䅁䅁䅁䵁䅉䅅䅁䥁䅁䅁睁䅁䅁䅁兂䅁䅁䅁䵭䱙兑䅯睋䅁䅁䅕䅁䅁䑁偪商䭅䕁䅯䅁䭁䍁䅙䅁䭁䅁䅑潁䭁䅁䅅䅁䉁䅁䅁允䅁䅁䄴䅂䅁䑁䅅䅁䵁䅉䅅䅁䙁䅁䅁睁䵁䅁䅁兂䅁䅁䅁䤴㑈䅑䅯杪䅁䅁䅯睎䅁䅁䅯睂䅅䅁䅅䅁䉁䅁䅁兂䅁䅁䅁䅁䅁䅁杷允䅁䅁䅧䅁䑁䅁䅁䅁䙁䅁䅁䅁奃杸䉴权呂䅁䅁兂䅁䅁䅁䵐嘸兑䅯村䅁䅁䅯杊䅁䅁䅯䅂䍁䅧䅯允䅁䅁䅅䅁䉁䅁䅁杄䭁䅁䅁䅍畁䑁䅧免䅁䅁杷允䅁䅁䅕䅁䑁䅁䅷䅁䙁䅁䅁䅁䅄倹䅴权兄䅁䅁权癁䅁䅁权䡁允䅁允䅁䅁䅅䅁䙁䅁䅁䅁䅁䅁䅁䍄䉁䅁䅁兂䅁䅁䅍䅄䅁䅁䅕䅁䅁䝁䭄〫䭁䩁䅷䅁䭁䑁䅷䅁䭁䅁䉣䅁䉁䅁䅁允䅁䅁䅯材䅅䅁杷允䅁䅁䅕䅁䑁䅁䅷䅁䙁䅁䅁䥁睂䔸䈵权捃䅁䅁权䭂䅁䅁权䡁允䅁允䅁䅁䅅䅁䙁䉁睩䱉慨桺䅂䍄䉁䅁䅁兂䅁䅁䅍䅄䅁䅁䅕䅁䅁䝁确歔䭅佁䅯䅁䭁䑁䅣䅁䭁䅁䉣䅁䉁䅁䅁允䅁䅁䅕䅁䅁䅁䅁䅁䵁䅉䅅䅁䥁䅁䅁睁䅁䅁䅁兂䅁䅁䅁䵭䱙兑䅯睕䅁䅁䅕䅁䅁䕁剄商䭅䑁䄴䅁䭁䍁䅙䅁䭁䅁䅑潁䭁䅁䅅䅁䉁䅁䅁允䅁䅁䅯杊䅁䅁杷允䅁䅁䅕䅁䑁䅁䅷䅁䙁䅁䅁䅁杁偋䅬权䩃䅁䅁权䕂䅁䅁权䡁允䅁允䅁䅁䅅䅁䭁䑁䈰䅁䵁䅉䅅䅁䙁䅁䅁睁䵁䅁䅁兂䅁䅁䅁摪但兑䅯睵䅁䅁䅯児䅁䅁䅯睂䅅䅁䅅䅁䉁䅁䅁兂䅁䅁䡃䑴噳村杷允䅁䅁䅕䅁䑁䅁䅷䅁䙁䅁䅁䅁乃唰䈵权权䅁䅁权䝂䅁䅁权䡁允䅁允䅁䅁䅅䅁䙁䡁刴䅂呑橖䅒䍄䉁䅁䅁兂䅁䅁䅍䅄䅁䅁䅕䅁䅁䡁瑳ご䭅䝁䅙䅁䭁䑁䅣䅁䭁䅁䉣䅁䉁䅁䅁允䅁䅁䅯睇䅅䅁杷允䅁䅁䅕䅁䑁䅁䅷䅁䙁䅁䅁䥁䅂啚䈹权㑃䅁䅁权䅂䅁䅁权䡁允䅁允䅁䅁䅅䅁䙁䅁䅁䅁䅁䅁䅁䍄䉁䅁䅁兂䅁䅁䅍䅄䅁䅁䅕䅁䅁䱧湃ご䭅䭁䅳䅁䭁䑁䅫䅁䭁䅁䉣䅁䉁䅁䅁允䅁䅁䅯权䅅䅁杷允䅁䅁䅕䅁䑁䅁䅷䅁䙁䅁䅁䅁癃䕰䈹权硃䅁䅁权㝁䅁䅁权䡁允䅁允䅁䅁䅅䅁䙁䅁䅃卒卆ご䍴䍄䉁䅁䅁䅃䅁䅁䅍䅁䅁䅁䅕䅁䅁䩁䝪ぃ䭅䕁䄴䅁䙁䅁䅁䅁㡁硺䉖权㑁䅁䅁权流䅁䅁权䕁䅁䅋权䉁䅁䅁允䅁䅁䅅䅁佁䅁䅧䅁睁䍁䄴李䅁䅁杷允䅁䅁䅕䅁䑁䅁䅷䅁䙁䅁䅁䅁权晹䅴权浄䅁䅁权㉁䅁䅁权䡁允䅁允䅁䅁䅅䅁䙁䱁䑓敯潣䄷䅤䍄䉁䅁䅁兂䅁䅁䅍䅄䅁䅁䅕䅁䅁䱧湃ご䭅乁䅑䅁䭁䕁䅕䅁䭁䅁䉣䅁䉁䅁䅁允䅁䅁䅕捌湱倫䵧歌䵁䅉䅅䅁䥁䅁䅁睁䅁䅁䅁兂䅁䅁䅁䵭䱙兑䅯杘䅁䅁䅕䅁䅁䍁偄商䭅䕁䅉䅁䭁䍁䅙䅁䭁䅁䅑潁䭁䅁䅅䅁䉁䅁䅁允䅁䅁䄴䅄䅁䍁䄰杍畁䑁䅣䅎䅁䅁杷允䅁䅁䅕䅁䑁䅁䅷䅁䙁䅁䅁䅁杂癹䅴权坄䅁䅁权㙁䅁䅁权䡁允䅁允䅁䅁䅅䅁䙁䅁䅁䅁䅁䅁䅁䍄䉁䅁䅁兂䅁䅁䅍䅄䅁䅁䅕䅁䅁䕁乄〫䭁䩁䅧䅁䭁䑁䄴䅁䭁䅁䉣䅁䉁䅁䅁允䅁䅁䅕䅁䅃䅋䅂お䵉䅉䅅䅁䙁䅁䅁睁䵁䅁䅁兂䅁䅁䅁摪但兑䅯睷䅁䅁䅯兑䅁䅁䅯睂䅅䅁䅅䅁䉁䅁䅁兂䅁䅁䅁䅁䅁䅁杷允䅁䅁䅕䅁䑁䅁䅷䅁䙁䅁䅁䅁扂䕍䈹权灃䅁䅁权ㅁ䅁䅁权䡁允䅁允䅁䅁䅅䅁䭁䅁䉯䅁䵁䅉䅅䅁䙁䅁䅁睁䵁䅁䅁兂䅁䅁䅁偷㝔䅑䅯䅵䅁䅁䅯䅔䅁䅁䅯睂䅅䅁䅅䅁䉁䅁䅁兂楂愱摴瑢䉊䅑杷允䅁䅁䅧䅁䑁䅁䅁䅁䙁䅁䅁䅁奃杸䉴权奂䅁䅁兂䅁䅁䅁䵉嘸兑䅯杒䅁䅁䅯杊䅁䅁䅯䅂䍁䅧䅯允䅁䅁䅅䅁䉁䅁䅁杄䵁䅁䅁兌祁䍁䄴䅍㉁䅁䅁䍄䉁䅁䅁䅃䅁䅁䅍䅁䅁䅁䅕䅁䅁䩁䝪ぃ䭅䙁䅙䅁䙁䅁䅁䅁䅂到䉖权ㅁ䅁䅁权流䅁䅁权䕁䅁䅋权䉁䅁䅁允䅁䅁䅅䅁䭁䍁䅙䅁䵁䅉䅅䅁䙁䅁䅁睁䵁䅁䅁兂䅁䅁䅃䝑偖兑䅯睙䅁䅁䅯兎䅁䅁䅯睂䅅䅁䅅䅁䉁䅁䅁兂橄噁佱畊䉓村杷允䅁䅁䅕䅁䑁䅁䅷䅁䙁䅁䅁䥁䅂啚䈹权畄䅁䅁权䵂䅁䅁权䡁允䅁允䅁䅁䅅䅁䙁䭁瘷漹娱䕱䅨䍄䉁䅁䅁䅃䅁䅁䅍䅁䅁䅁䅕䅁䅁䩁䝪ぃ䭅䙁䅍䅁䙁䅁䅁䅁杁硺䉖权䭂䅁䅁权流䅁䅁权䕁䅁䅋权䉁䅁䅁允䅁䅁䅅䅁佁䅁䅯䅁睁䍁䄴䅎ㅁ䅁䅁䍄䉁䅁䅁兂䅁䅁䅍䅄䅁䅁䅕䅁䅁䡁瑳ご䭅偁䅉䅁䭁䑁䅅䅁䭁䅁䉣䅁䉁䅁䅁允䅁䅁䅕䅁䅁䅁䅁䅁䵁䅉䅅䅁䙁䅁䅁睁䵁䅁䅁兂䅁䅁䅃楡倵兑䅯朴䅁䅁䅯杒䅁䅁䅯睂䅅䅁䅅䅁䉁䅁䅁兂䅁䅁䅁䅁䅁䅁杷允䅁䅁䅧䅁䑁䅁䅁䅁䙁䅁䅁䅁奃杸䉴权呂䅁䅁兂䅁䅁䅁䵉嘸兑䅯村䅁䅁䅯杊䅁䅁䅯䅂䍁䅧䅯允䅁䅁䅅䅁䉁䅁䅁杄䭁䅁䅁兌祁䍁䄴杍䅁䅁杷允䅁䅁䅕䅁䑁䅁䅷䅁䙁䅁䅁䅁杁偋䅬权灃䅁䅁权䉂䅁䅁权䡁允䅁允䅁䅁䅅䅁䭁䅁䉯䅁䵁䅉䅅䅁䙁䅁䅁睁䵁䅁䅁兂䅁䅁䅁住佒兑䅯䄸䅁䅁䅯䅒䅁䅁䅯睂䅅䅁䅅䅁䉁䅁䅁兂䅁䅁䅁䅁䅁䅁杷允䅁䅁䅕䅁䑁䅁䅷䅁䙁䅁䅁䅁䕁啪䈹权元䅁䅁权畁䅁䅁权䡁允䅁允䅁䅁䅅䅁䭁䅁䉯䅁䵁䅉䅅䅁䙁䅁䅁睁䵁䅁䅁兂䅁䅁䅃偣佂兑䅯睳䅁䅁䅯䅒䅁䅁䅯睂䅅䅁䅅䅁䉁䅁䅁兂䅁䵁ぁ煃瑤村杷允䅁䅁䅕䅁䑁䅁䅷䅁䙁䅁䅁䥁睃ば䈹权㥃䅁䅁权䑂䅁䅁权䡁允䅁允䅁䅁䅅䅁䙁䩁剒㉢㍵ㄴ䅊䍄䉁䅁䅁䅃䅁䅁䅍䅁䅁䅁䅕䅁䅁䩁䝪ぃ䭅䙁䅷䅁䙁䅁䅁䅁杁硺䉖权⽁䅁䅁权流䅁䅁权䕁䅁䅋权䉁䅁䅁允䅁䅁䅅䅁佁䅁䅯䅁睁䍁䄴睎㑁䅁䅁䍄䉁䅁䅁䅃䅁䅁䅍䅁䅁䅁䅕䅁䅁䩁䝪ぃ䭅䙁䅧䅁䙁䅁䅁䅁杁硺䉖权䑂䅁䅁权流䅁䅁权䕁䅁䅋权䉁䅁䅁允䅁䅁䅅䅁佁䅁䅯䅁穁䍁䄴睎㍁䅁䅁䍄䉁䅁䅁兂䅁䅁䅍䅄䅁䅁䅕䅁䅁䍁潁唫䭁䵁䅯䅁䭁䑁䅫䅁䭁䅁䉣䅁䉁䅁䅁允䅁䅁䅕㍕䝂啢䍢樹䴸䅉䅅䅁䙁䅁䅁睁䵁䅁䅁兂䅁䅁䅁乖佚兑䅯杺䅁䅁䅯兑䅁䅁䅯睂䅅䅁䅅䅁䉁䅁䅁兂㉁橔浺癲潲睐杷允䅁䅁䅕䅁䑁䅁䅷䅁䙁䅁䅁䅁睂癹䅴权獄䅁䅁权㉁䅁䅁权䡁允䅁允䅁䅁䅅䅁䙁䅁䅁䅁䅁䅁䅁䍄䉁䅁䅁䅃䅁䅁䅍䅁䅁䅁䅕䅁䅁䩁䝪ぃ䭅䙁䅍䅁䙁䅁䅁䅁杁硺䉖权䑁䅁䅁权流䅁䅁权䕁䅁䅋权䉁䅁䅁允䅁䅁䅅䅁佁䅁䅯䅁ぁ䍁䄴兎ぁ䅁䅁䍄䉁䅁䅁兂䅁䅁䅍䅄䅁䅁䅕䅁䅁䉁䉃䔫䭁䩁䄴䅁䭁䑁䅉䅁䭁䅁䉣䅁䉁䅁䅁允䅁䅁䅕䉸㙸博䴫䐸䴸䅉䅅䅁䙁䅁䅁睁䵁䅁䅁兂䅁䅁䅃䅖兒兑䅯䅭䅁䅁䅯兎䅁䅁䅯睂䅅䅁䅅䅁䉁䅁䅁兂扁㍬流㝚塕村杷允䅁䅁䅕䅁䑁䅁䅷䅁䙁䅁䅁䅁㑁䔵䈵权啄䅁䅁权䵂䅁䅁权䡁允䅁允䅁䅁䅅䅁䙁䅁䅁䅁䅁䅁䅁䍄䉁䅁䅁兂䅁䅁䅍䅄䅁䅁䅕䅁䅁䡧睄歔䭅偁䄴䅁䭁䕁䅁䅁䭁䅁䉣䅁䉁䅁䅁允䅁䅁䅕䅁䅃⬷䩈䕃䵉䅉䅅䅁䥁䅁䅁睁䅁䅁䅁兂䅁䅁䅁䵭䱙兑䅯䅘䅁䅁䅕䅁䅁䑁偺商䭅䑁䅧䅁䭁䍁䅙䅁䭁䅁䅑潁䭁䅁䅅䅁䉁䅁䅁允䅁䅁䄴权䅁䑁䅁杌㑁䑁䅙䅁䵁䅉䅅䅁䥁䅁䅁睁䅁䅁䅁兂䅁䅁䅁䵭䱙兑䅯睕䅁䅁䅕䅁䅁䑁偺商䭅䑁䅕䅁䭁䍁䅙䅁䭁䅁䅑潁䭁䅁䅅䅁䉁䅁䅁允䅁䅁䄴权䅁䑁䅁杌㍁䑁䅍䅁䵁䅉䅅䅁䙁䅁䅁睁䵁䅁䅁兂䅁䅁䅁䤴㑈䅑䅯䄸䅁䅁䅯兓䅁䅁䅯睂䅅䅁䅅䅁䉁䅁䅁兂㕄潦硈李〴䅑杷允䅁䅁䅧䅁䑁䅁䅁䅁䙁䅁䅁䅁奃杸䉴权坂䅁䅁兂䅁䅁䅁䵉嘸兑䅯䅌䅁䅁䅯杊䅁䅁䅯䅂䍁䅧䅯允䅁䅁䅅䅁䉁䅁䅁杄䭁䅁䅁免畁䑁䅣李䅁䅁杷允䅁䅁䅕䅁䑁䅁䅷䅁䙁䅁䅁䥁䅂啚䈹权硃䅁䅁权䡂䅁䅁权䡁允䅁允䅁䅁䅅䅁䙁䅁䅁䅁䅁䅁䅁䍄䉁䅁䅁䅃䅁䅁䅍䅁䅁䅁䅕䅁䅁䩁䝪ぃ䭅䙁䅧䅁䙁䅁䅁䅁杁硺䉖权畁䅁䅁权流䅁䅁权䕁䅁䅋权䉁䅁䅁允䅁䅁䅅䅁佁䅁䅷䅁瑁䑁䅁杌穁䑁䅫䅁䵁䅉䅅䅁䙁䅁䅁睁䵁䅁䅁兂䅁䅁䅁䥅㑈䅑䅯杴䅁䅁䅯睒䅁䅁䅯睂䅅䅁䅅䅁䉁䅁䅁兂䅁䅁䱁灕䭊村杷允䅁䅁䅕䅁䑁䅁䅷䅁䙁䅁䅁䅁䅂智䅴权䙄䅁䅁权㝁䅁䅁权䡁允䅁允䅁䅁䅅䅁䙁䅁䅁䅁䅁䅁䅁䍄䉁䅁䅁兂䅁䅁䅍䅄䅁䅁䅕䅁䅁䝧畯ご䭅䱁䅯䅁䭁䕁䅙䅁䭁䅁䉣䅁䉁䅁䅁允䅁䅁䅕䅁䅁䅁䅁䅁䵁䅉䅅䅁䥁䅁䅁睁䅁䅁䅁兂䅁䅁䅁䵭䱙兑䅯兗䅁䅁䅕䅁䅁䍁偄商䭅䑁䅷䅁䭁䍁䅙䅁䭁䅁䅑潁䭁䅁䅅䅁䉁䅁䅁允䅁䅁䄴权䅁䑁䅍杌㕁䑁䅅䅁䵁䅉䅅䅁䙁䅁䅁睁䵁䅁䅁兂䅁䅁䅁偷㝔䅑䅯睱䅁䅁䅯睌䅁䅁䅯睂䅅䅁䅅䅁䉁䅁䅁权䭁允䅁䍄䉁䅁䅁兂䅁䅁䅍䅄䅁䅁䅕䅁䅁䙁坔歔䭅佁䅯䅁䭁䑁䄴䅁䭁䅁䉣䅁䉁䅁䅁允䅁䅁䅕㉈瀰术歌䐸䴸䅉䅅䅁䙁䅁䅁睁䵁䅁䅁兂䅁䅁䅁晡但兑䅯典䅁䅁䅯兑䅁䅁䅯睂䅅䅁䅅䅁䉁䅁䅁兂杁㡧敋克丸䅑杷允䅁䅁䅧䅁䑁䅁䅁䅁䙁䅁䅁䅁奃杸䉴权呂䅁䅁兂䅁䅁䅁䵐嘸兑䅯睏䅁䅁䅯杊䅁䅁䅯䅂䍁䅧䅯允䅁䅁䅅䅁䉁䅁䅁杄䭁䅁䅁䅍畁䑁䅣兏䅁䅁杷允䅁䅁䅧䅁䑁䅁䅁䅁䙁䅁䅁䅁奃杸䉴权敂䅁䅁兂䅁䅁䅁䵉嘸兑䅯睒䅁䅁䅯杊䅁䅁䅯䅂䍁䅧䅯允䅁䅁䅅䅁䉁䅁䅁杄䭁䅁䅁䅍畁䑁䅧免䅁䅁杷允䅁䅁䅕䅁䑁䅁䅷䅁䙁䅁䅁䥁䅂啚䈹权煄䅁䅁权㉁䅁䅁权䡁允䅁允䅁䅁䅅䅁䙁䅁䅁䅁䅁䅁䅁䍄䉁䅁䅁兂䅁䅁䅍䅄䅁䅁䅕䅁䅁䱧湃ご䭅䩁䅯䅁䭁䑁䅕䅁䭁䅁䉣䅁䉁䅁䅁允䅁䅁䅕娯欫䠹圸啍䵉䅉䅅䅁䙁䅁䅁睁䵁䅁䅁兂䅁䅁䅁㙲偒兑䅯䄴䅁䅁䅯睏䅁䅁䅯睂䅅䅁䅅䅁䉁䅁䅁兂䅁䅁䅁䅁䅁䅁杷允䅁䅁䅧䅁䑁䅁䅁䅁䙁䅁䅁䅁奃杸䉴权坂䅁䅁兂䅁䅁䅁䵉嘸兑䅯䅍䅁䅁䅯杊䅁䅁䅯䅂䍁䅧䅯允䅁䅁䅅䅁䉁䅁䅁杄䭁䅁䅁免畁䑁䅍睎䅁䅁杷允䅁䅁䅕䅁䑁䅁䅷䅁䙁䅁䅁䅁元癤䅨权橃䅁䅁权䩂䅁䅁权䡁允䅁允䅁䅁䅅䅁䙁䅁䅁䕹偯浤䍊䍄䉁䅁䅁兂䅁䅁䅍䅄䅁䅁䅕䅁䅁䥁刳歔䭅䱁䅑䅁䭁䑁䅳䅁䭁䅁䉣䅁䉁䅁䅁允䅁䅁䅕䅁䅁䅁䅁䅁䵁䅉䅅䅁䥁䅁䅁睁䅁䅁䅁兂䅁䅁䅁䵭䱙兑䅯杖䅁䅁䅕䅁䅁䑁偺商䭅䑁䅅䅁䭁䍁䅙䅁䭁䅁䅑潁䭁䅁䅅䅁䉁䅁䅁允䅁䅁䄴权䅁䑁䅁杌㑁䑁䅧䅁䵁䅉䅅䅁䙁䅁䅁睁䵁䅁䅁兂䅁䅁䅁摪但兑䅯睩䅁䅁䅯材䅁䅁䅯睂䅅䅁䅅䅁䉁䅁䅁兂䭁㘱睎啐睯䅑杷允䅁䅁䅧䅁䑁䅁䅁䅁䙁䅁䅁䅁奃杸䉴权坂䅁䅁兂䅁䅁䅁䵐嘸兑䅯䅔䅁䅁䅯杊䅁䅁䅯䅂䍁䅧䅯允䅁䅁䅅䅁䉁䅁䅁杄䭁䅁䅁䅍畁䑁䅫杍䅁䅁杷允䅁䅁䅕䅁䑁䅁䅷䅁䙁䅁䅁䥁睃ば䈹权浂䅁䅁权穁䅁䅁权䡁允䅁允䅁䅁䅅䅁䭁䅁䉫䅁䵁䅉䅅䅁䥁䅁䅁睁䅁䅁䅁兂䅁䅁䅁䵭䱙兑䅯杕䅁䅁䅕䅁䅁䑁偪商䭅䍁䅷䅁䭁䍁䅙䅁䭁䅁䅑潁䭁䅁䅅䅁䉁䅁䅁允䅁䅁䄴杄䅁䑁䅅䅎ぁ䍁䄴睎㕁䅁䅁䍄䉁䅁䅁兂䅁䅁䅍䅄䅁䅁䅕䅁䅁䝁确歔䭅䩁䅑䅁䭁䕁䄰䅁䭁䅁䉣䅁䉁䅁䅁允䅁䅁䅯杍䅅䅁杷允䅁䅁䅧䅁䑁䅁䅁䅁䙁䅁䅁䅁奃杸䉴权兂䅁䅁兂䅁䅁䅁䵐嘸兑䅯村䅁䅁䅯杊䅁䅁䅯䅂䍁䅧䅯允䅁䅁䅅䅁䉁䅁䅁杄䭁䅁䅁李畁䑁䅕䅎䅁䅁杷允䅁䅁䅕䅁䑁䅁䅷䅁䙁䅁䅁䅁允晧䅨权佃䅁䅁权䝂䅁䅁权䡁允䅁允䅁䅁䅅䅁䙁䅁䅁䅁䅁䅁䅁䍄䉁䅁䅁兂䅁䅁䅍䅄䅁䅁䅕䅁䅁䝁确歔䭅䵁䅯䅁䭁䕁䅅䅁䭁䅁䉣䅁䉁䅁䅁允䅁䅁䅕摱啪牁〯樵䴸䅉䅅䅁䙁䅁䅁睁䵁䅁䅁兂䅁䅁䅃䝑偖兑䅯共䅁䅁䅯兒䅁䅁䅯睂䅅䅁䅅䅁䉁䅁䅁权䭁允䅁䍄䉁䅁䅁䅃䅁䅁䅍䅁䅁䅁䅕䅁䅁䩁䝪ぃ䭅䙁䅙䅁䙁䅁䅁䅁杁硺䉖权硁䅁䅁权流䅁䅁权䕁䅁䅋权䉁䅁䅁允䅁䅁䅅䅁佁䅁䅯䅁睁䍁䄴䅍硁䅁䅁䍄䉁䅁䅁兂䅁䅁䅍䅄䅁䅁䅕䅁䅁佁䉃䔫䭁䩁䅑䅁䭁䕁䅕䅁䭁䅁䉣䅁䉁䅁䅁允䅁䅁䅯睍䅅䅁杷允䅁䅁䅕䅁䑁䅁䅷䅁䙁䅁䅁䅁乃唰䈵权奃䅁䅁权䑂䅁䅁权䡁允䅁允䅁䅁䅅䅁䙁䅁䅁䉧婚楄䍚䍄䉁䅁䅁兂䅁䅁䅍䅄䅁䅁䅕䅁䅁䱧湃ご䭅䝁䅍䅁䭁䅁䅍䅁䭁䅁䉣䅁䉁䅁䅁允䅁䅁䅕㍦睴⽨あ䕬䵉䅉䅅䅁䙁䅁䅁睁䵁䅁䅁兂䅁䅁䅁䍉㕪䅑䅯睩䅁䅁䅯杍䅁䅁䅯睂䅅䅁䅅䅁䉁䅁䅁兂啁歲桦桥祔睐杷允䅁䅁䅕䅁䑁䅁䅷䅁䙁䅁䅁䥁獃欵䉚权䉄䅁䅁权獁䅁䅁权䡁允䅁允䅁䅁䅅䅁䙁䅁䅁䅁䅁䅁䅁䍄䉁䅁䅁兂䅁䅁䅍䅄䅁䅁䅕䅁䅁䭧浺歒䭅䵁䅣䅁䭁䅁䅍䅁䭁䅁䉣䅁䉁䅁䅁允䅁䅁䅕癒潳睊㙈歂䵉䅉䅅䅁䙁䅁䅁睁䵁䅁䅁兂䅁䅁䅃䝑偖兑䅯䄫䅁䅁䅯睎䅁䅁䅯睂䅅䅁䅅䅁䉁䅁䅁兂䅁䅁䅁䅁䅁䅁杷允䅁䅁䅧䅁䑁䅁䅁䅁䙁䅁䅁䅁奃杸䉴权坂䅁䅁兂䅁䅁䅁乑噅兑䅯睁䅁䅁䅯杊䅁䅁䅯䅂䍁䅧䅯允䅁䅁䅅䅁䉁䅁䅁权流䅁䅁䍄䉁䅁䅁䅃䅁䅁䅍䅁䅁䅁䅕䅁䅁䩁䝪ぃ䭅䙁䅙䅁䙁䅁䅁䅁杁硺䉖权穁䅁䅁权流䅁䅁权䕁䅁䅋权䉁䅁䅁允䅁䅁䅅䅁佁䅁䅯䅁硁䍁䄴杍祁䅁䅁䍄䉁䅁䅁兂䅁䅁䅍䅄䅁䅁䅕䅁䅁䝁䭄〫䭁䱁䅙䅁䭁䕁䅍䅁䭁䅁䉣䅁䉁䅁䅁允䅁䅁䅕⽘礸䑲丫啍䵉䅉䅅䅁䙁䅁䅁睁䵁䅁䅁兂䅁䅁䅁㙲偒兑䅯䅁䅅䅁䅯児䅁䅁䅯睂䅅䅁䅅䅁䉁䅁䅁权䝁允䅁䍄䉁䅁䅁䅃䅁䅁䅍䅁䅁䅁䅕䅁䅁䩁䝪ぃ䭅䉁䅧䅁䙁䅁䅁䅁杁硺䉖权睁䅁䅁权流䅁䅁权䕁䅁䅋权䉁䅁䅁允䅁䅁䅅䅁佁䅁䅷䅁硁䑁䅅杌ぁ䑁䅫䅁䵁䅉䅅䅁䙁䅁䅁睁䵁䅁䅁兂䅁䅁䅁祥倱兑䅯杫䅁䅁䅯兔䅁䅁䅯睂䅅䅁䅅䅁䉁䅁䅁兂汄乓䈱䈫㑲兑杷允䅁䅁䅕䅁䑁䅁䅷䅁䙁䅁䅁䥁啂䙂䉂权⽃䅁䅁权㉁䅁䅁权䡁允䅁允䅁䅁䅅䅁䙁䅁䅁䅁䅁䅁䅁䍄䉁䅁䅁兂䅁䅁䅍䅄䅁䅁䅕䅁䅁䙧䕑䕕䭅偁䄴䅁䭁䑁䅁䅁䭁䅁䉣䅁䉁䅁䅁允䅁䅁䅕䅁䅁䅁䅁䅁䵁䅉䅅䅁䥁䅁䅁睁䅁䅁䅁兂䅁䅁䅁䵭䱙兑䅯杕䅁䅁䅕䅁䅁䕁剄商䭅䕁䅙䅁䭁䍁䅙䅁䭁䅁䅑潁䭁䅁䅅䅁䉁䅁䅁允䅁䅁䅯杊䅁䅁杷允䅁䅁䅕䅁䑁䅁䅷䅁䙁䅁䅁䅁杁偋䅬权硃䅁䅁权㉁䅁䅁权䡁允䅁允䅁䅁䅅䅁䙁䅁䅁䅁䅁䅁䅁䍄䉁䅁䅁䅃䅁䅁䅍䅁䅁䅁䅕䅁䅁䩁䝪ぃ䭅䙁䅷䅁䙁䅁䅁䅁䅂到䉖权䍂䅁䅁权流䅁䅁权䕁䅁䅋权䉁䅁䅁允䅁䅁䅅䅁䭁䍁䅙䅁䵁䅉䅅䅁䙁䅁䅁睁䵁䅁䅁兂䅁䅁䅁䵑㜳䅑䅯杴䅁䅁䅯兓䅁䅁䅯睂䅅䅁䅅䅁䉁䅁䅁兂䅁䕁扂浮䕚村杷允䅁䅁䅙䅁䑁䅁䄸䅁䙁䅁䅁䅁ぁ桒䉂权灃䅁䅁权䅁䅁䅁权䅁䅁䅁权桂䅁䅁允䅁䅁䅅䅁䭁䭁䅯䅁䵁䅉䅅䅁䙁䅁䅁睁䵁䅁䅁兂䅁䅁䅁㙲偒兑䅯睶䅁䅁䅯䅓䅁䅁䅯睂䅅䅁䅅䅁䉁䅁䅁兂⽁䑌睏㡇捍村杷允䅁䅁䅧䅁䑁䅁䅁䅁䙁䅁䅁䅁奃杸䉴权牁䅁䅁兂䅁䅁䅁䵐嘸兑䅯杏䅁䅁䅯杊䅁䅁䅯䅂䍁䅧䅯允䅁䅁䅅䅁䉁䅁䅁杄䕁䅁䅁免䅁䅁杷允䅁䅁䅧䅁䑁䅁䅁䅁䙁䅁䅁䅁奃杸䉴权奁䅁䅁兂䅁䅁䅁乑噅兑䅯睌䅁䅁䅯杊䅁䅁䅯䅂䍁䅧䅯允䅁䅁䅅䅁䉁䅁䅁权流䅁䅁䍄䉁䅁䅁兂䅁䅁䅍䅄䅁䅁䅕䅁䅁䝁确歔䭅䭁䄸䅁䭁䑁䅫䅁䭁䅁䉣䅁䉁䅁䅁允䅁䅁䅕䅁䅁䅁䅁䅁䵁䅉䅅䅁䙁䅁䅁睁䵁䅁䅁兂䅁䅁䅃䭳偤兑䅯睵䅁䅁䅯睓䅁䅁䅯睂䅅䅁䅅䅁䉁䅁䅁兂㉂㌵㙐丫䍤村杷允䅁䅁䅧䅁䑁䅁䅁䅁䙁䅁䅁䅁奃杸䉴权坂䅁䅁兂䅁䅁䅁䵉嘸兑䅯䅏䅁䅁䅯杊䅁䅁䅯䅂䍁䅧䅯允䅁䅁䅅䅁䉁䅁䅁杄䵁䅁䅁兌睁䍁䄴䅎穁䅁䅁䍄䉁䅁䅁兂䅁䅁䅍䅄䅁䅁䅕䅁䅁䭁欫ご䭅偁䅯䅁䭁䑁䅅䅁䭁䅁䉣䅁䉁䅁䅁允䅁䅁䅕䅁䅁䅁䅁䅁䵁䅉䅅䅁䥁䅁䅁睁䅁䅁䅁兂䅁䅁䅁䵭䱙兑䅯䅕䅁䅁䅕䅁䅁䑁偪商䭅䑁䅳䅁䭁䍁䅙䅁䭁䅁䅑潁䭁䅁䅅䅁䉁䅁䅁允䅁䅁䄴权䅁䑁䅧杌祁䑁䅧䅁䵁䅉䅅䅁䙁䅁䅁睁䵁䅁䅁兂䅁䅁䅁䥅㑈䅑䅯䅭䅁䅁䅯睑䅁䅁䅯睂䅅䅁䅅䅁䉁䅁䅁兂䅁䥁䙁桤㉳村杷允䅁䅁䅧䅁䑁䅁䅁䅁䙁䅁䅁䅁奃杸䉴权坂䅁䅁兂䅁䅁䅁䵉嘸兑䅯杏䅁䅁䅯杊䅁䅁䅯䅂䍁䅧䅯允䅁䅁䅅䅁䉁䅁䅁杄䭁䅁䅁睍畁䑁䅁兎䅁䅁杷允䅁䅁䅕䅁䑁䅁䅷䅁䙁䅁䅁䅁乃唰䈵权元䅁䅁权㍁䅁䅁权䡁允䅁允䅁䅁䅅䅁䭁䅁䉯䅁䵁䅉䅅䅁䙁䅁䅁睁䵁䅁䅁兂䅁䅁䅃䅖兒兑䅯具䅁䅁䅯兏䅁䅁䅯睂䅅䅁䅅䅁䉁䅁䅁兂䅁䅁䅁䅁䅁䅁杷允䅁䅁䅕䅁䑁䅁䅷䅁䙁䅁䅁䥁啂䙂䉂权浂䅁䅁权㑁䅁䅁权䡁允䅁允䅁䅁䅅䅁䭁䝁䄸䅁䵁䅉䅅䅁䙁䅁䅁睁䵁䅁䅁兂䅁䅁䅁晡但兑䅯䅫䅁䅁䅯䅑䅁䅁䅯睂䅅䅁䅅䅁䉁䅁䅁权䭁允䅁䍄䉁䅁䅁䅃䅁䅁䅍䅁䅁䅁䅕䅁䅁䩁䝪ぃ䭅䙁䅙䅁䙁䅁䅁䅁杁硺䉖权㥁䅁䅁权流䅁䅁权䕁䅁䅋权䉁䅁䅁允䅁䅁䅅䅁佁䅁䅯䅁ぁ䍁䄴睍ㅁ䅁䅁䍄䉁䅁䅁兂䅁䅁䅍䅄䅁䅁䅕䅁䅁䝁确歔䭅䝁䅍䅁䭁䍁䄴䅁䭁䅁䉣䅁䉁䅁䅁允䅁䅁䅕䭒啸睁䌶啍䵉䅉䅅䅁䙁䅁䅁睁䵁䅁䅁兂䅁䅁䵄祑愲兑䅯朹䅁䅁䅯睁䅁䅁䅯睂䅅䅁䅅䅁䉁䅁䅁兂䅁䅁䅁䅁䅁䅁杷允䅁䅁䅧䅁䑁䅁䅁䅁䙁䅁䅁䅁奃杸䉴权坂䅁䅁兂䅁䅁䅁䵉嘸兑䅯李䅁䅁䅯杊䅁䅁䅯䅂䍁䅧䅯允䅁䅁䅅䅁䉁䅁䅁杄䭁䅁䅁兎畁䑁䅑杍䅁䅁杷允䅁䅁䅕䅁䑁䅁䅷䅁䙁䅁䅁䅁权晹䅴权啃䅁䅁权睁䅁䅁权䡁允䅁允䅁䅁䅅䅁䭁䍁䈴䅁䵁䅉䅅䅁䙁䅁䅁睁䵁䅁䅁兂䅁䅁䅁住佒兑䅯朰䅁䅁䅯睐䅁䅁䅯睂䅅䅁䅅䅁䉁䅁䅁兂䅁䅁䅁䅁䅁䅁杷允䅁䅁䅕䅁䑁䅁䅷䅁䙁䅁䅁䅁乃唰䈵权千䅁䅁权䩂䅁䅁权䡁允䅁允䅁䅁䅅䅁䙁䅁䅁䍁㍹倲䉴䍄䉁䅁䅁兂䅁䅁䅍䅄䅁䅁䅕䅁䅁䙁睳ご䭅乁䅁䅁䭁䑁䅧䅁䭁䅁䉣䅁䉁䅁䅁允䅁䅁䅕䅁䅁䅁䅁䅁䵁䅉䅅䅁䥁䅁䅁睁䅁䅁䅁兂䅁䅁䅁䵭䱙兑䅯杖䅁䅁䅕䅁䅁䍁偄商䭅䑁䅕䅁䭁䍁䅙䅁䭁䅁䅑潁䭁䅁䅅䅁䉁䅁䅁允䅁䅁䄴䅄䅁䍁䄰䅍畁䑁䅁李䅁䅁杷允䅁䅁䅕䅁䑁䅁䅷䅁䙁䅁䅁䅁乃唰䈵权元䅁䅁权㙁䅁䅁权䡁允䅁允䅁䅁䅅䅁䭁䅁䉯䅁䵁䅉䅅䅁䙁䅁䅁睁䵁䅁䅁兂䅁䅁䅁住佒兑䅯睙䅁䅁䅯睁䅁䅁䅯睂䅅䅁䅅䅁䉁䅁䅁兂䅁䅁䅁䅁䅁䅁杷允䅁䅁䅧䅁䑁䅁䅁䅁䙁䅁䅁䅁奃杸䉴权奂䅁䅁兂䅁䅁䅁䵏嘸兑䅯䅎䅁䅁䅯杊䅁䅁䅯䅂䍁䅧䅯允䅁䅁䅅䅁䉁䅁䅁杄䭁䅁䅁免畁䑁䅉䅎䅁䅁杷允䅁䅁䅕䅁䑁䅁䅷䅁䙁䅁䅁䅁元癤䅨权ぃ䅁䅁权㑁䅁䅁权䡁允䅁允䅁䅁䅅䅁䙁䅁䅁䅉啉ぉ䌹䍄䉁䅁䅁䅃䅁䅁䅍䅁䅁䅁䅕䅁䅁䩁䝪ぃ䭅䙁䅙䅁䙁䅁䅁䅁杁硺䉖权䱂䅁䅁权流䅁䅁权䕁䅁䅋权䉁䅁䅁允䅁䅁䅅䅁佁䅁䅷䅁瑁䑁䅁杌㕁䑁䅣䅁䵁䅉䅅䅁䙁䅁䅁睁䵁䅁䅁兂䅁䅁䅃䭳偤兑䅯杹䅁䅁䅯䅌䅁䅁䅯睂䅅䅁䅅䅁䉁䅁䅁兂䅁䅁䅁䅁䅁䅁杷允䅁䅁䅧䅁䑁䅁䅁䅁䙁䅁䅁䅁奃杸䉴权坂䅁䅁兂䅁䅁䅁䵉嘸兑䅯䅔䅁䅁䅯杊䅁䅁䅯䅂䍁䅧䅯允䅁䅁䅅䅁䉁䅁䅁杄䵁䅁䅁兌硁䍁䄴䅏ㅁ䅁䅁䍄䉁䅁䅁兂䅁䅁䅍䅄䅁䅁䅕䅁䅁䙁睳ご䭅䝁䅙䅁䭁䕁䅷䅁䭁䅁䉣䅁䉁䅁䅁允䅁䅁䅯䅊䅅䅁杷允䅁䅁䅕䅁䑁䅁䅷䅁䙁䅁䅁䅁䅂智䅴权楄䅁䅁权䩂䅁䅁权䡁允䅁允䅁䅁䅅䅁䙁䡁癍瑨汦兊䄱䍄䉁䅁䅁兂䅁䅁䅍䅄䅁䅁䅕䅁䅁䭁欫ご䭅䱁䅍䅁䭁䕁䅧䅁䭁䅁䉣䅁䉁䅁䅁允䅁䅁䅕睸䠷啑時䕦䵉䅉䅅䅁䙁䅁䅁睁䵁䅁䅁兂䅁䅁䅁䵙㝲䅑䅯睩䅁䅁䅯児䅁䅁䅯睂䅅䅁䅅䅁䉁䅁䅁兂奁佰橹い桳䅑杷允䅁䅁䅕䅁䑁䅁䅷䅁䙁䅁䅁䅁㑁䔵䈵权䱃䅁䅁权䅂䅁䅁权䡁允䅁允䅁䅁䅅䅁䙁乁䩤䵡呸㥂⽁䍄䉁䅁䅁兂䅁䅁䅍䅄䅁䅁䅕䅁䅁䡧睄歔䭅䵁䅯䅁䭁䍁䄴䅁䭁䅁䉣䅁䉁䅁䅁允䅁䅁䅕䅁䅁䅁䅁䅁䵁䅉䅅䅁䥁䅁䅁睁䅁䅁䅁兂䅁䅁䅁䵭䱙兑䅯䅘䅁䅁䅕䅁䅁䍁偄商䭅䍁䅷䅁䭁䍁䅙䅁䭁䅁䅑潁䭁䅁䅅䅁䉁䅁䅁允䅁䅁䄴䅄䅁䍁䄰杍畁䑁䅅免䅁䅁杷允䅁䅁䅧䅁䑁䅁䅁䅁䙁䅁䅁䅁奃杸䉴权捂䅁䅁兂䅁䅁䅁䵏嘸兑䅯睐䅁䅁䅯杊䅁䅁䅯䅂䍁䅧䅯允䅁䅁䅅䅁䉁䅁䅁杄䭁䅁䅁免畁䑁䅅杍䅁䅁杷允䅁䅁䅧䅁䑁䅁䅁䅁䙁䅁䅁䅁奃杸䉴权婂䅁䅁兂䅁䅁䅁䵐嘸兑䅯免䅁䅁䅯杊䅁䅁䅯䅂䍁䅧䅯允䅁䅁䅅䅁䉁䅁䅁杄䭁䅁䅁䅍畁䑁䅧䅏䅁䅁杷允䅁䅁䅕䅁䑁䅁䅷䅁䙁䅁䅁䅁杁偋䅬权⽃䅁䅁权㡁䅁䅁权䡁允䅁允䅁䅁䅅䅁䙁䅁䅁䅁䅁䅁䅁䍄䉁䅁䅁兂䅁䅁䅍䅄䅁䅁䅕䅁䅁䡧睄歔䭅䩁䅑䅁䭁䕁䅧䅁䭁䅁䉣䅁䉁䅁䅁允䅁䅁䅯䅏䅅䅁杷允䅁䅁䅧䅁䑁䅁䅁䅁䙁䅁䅁䅁奃杸䉴权牁䅁䅁兂䅁䅁䅁䵐嘸兑䅯李䅁䅁䅯杊䅁䅁䅯䅂䍁䅧䅯允䅁䅁䅅䅁䉁䅁䅁杄䕁䅁䅁免䅁䅁杷允䅁䅁䅕䅁䑁䅁䅷䅁䙁䅁䅁䅁允晧䅨权穃䅁䅁权䱂䅁䅁权䡁允䅁允䅁䅁䅅䅁䙁䅁䅁䵺䕯䡯䌵䍄䉁䅁䅁兂䅁䅁䅍䅄䅁䅁䅕䅁䅁䡧睄歔䭅偁䅧䅁䭁䕁䅁䅁䭁䅁䉣䅁䉁䅁䅁允䅁䅁䅕䅁杁䑩䕐啉䵉䅉䅅䅁䙁䅁䅁睁䵁䅁䅁兂䅁䅁䅃楡倵兑䅯睵䅁䅁䅯睍䅁䅁䅯睂䅅䅁䅅䅁䉁䅁䅁兂䅁䅁䅁䅁䅁䅁杷允䅁䅁䅕䅁䑁䅁䅷䅁䙁䅁䅁䥁啂䙂䉂权䭄䅁䅁权䑁䅁䅁权䡁允䅁允䅁䅁䅅䅁䙁䭁啵瑩㌹佲⽱䍄䉁䅁䅁兂䅁䅁䅍䅄䅁䅁䅕䅁䅁䥷楄䕕䭅䵁䅳䅁䭁䑁䅷䅁䭁䅁䉣䅁䉁䅁䅁允䅁䅁䅕䅁䅁䅁䅁䅁䵁䅉䅅䅁䥁䅁䅁睁䅁䅁䅁兂䅁䅁䅁䵭䱙兑䅯杖䅁䅁䅕䅁䅁䍁偄商䭅䕁䅉䅁䭁䍁䅙䅁䭁䅁䅑潁䭁䅁䅅䅁䉁䅁䅁允䅁䅁䄴䅄䅁䍁䄰䅍畁䑁䅫兎䅁䅁杷允䅁䅁䅕䅁䑁䅁䅷䅁䙁䅁䅁䅁允晧䅨权楃䅁䅁权祁䅁䅁权䡁允䅁允䅁䅁䅅䅁䙁䅁䅁䙑煢啺䍖䍄䉁䅁䅁兂䅁䅁䅍䅄䅁䅁䅕䅁䅁䕁乄〫䭁乁䅯䅁䭁䕁䅕䅁䭁䅁䉣䅁䉁䅁䅁允䅁䅁䅕奤桹畇䉊䐴䴸䅉䅅䅁䙁䅁䅁睁䵁䅁䅁兂䅁䅁䅃䭳偤兑䅯䅁䅅䅁䅯兏䅁䅁䅯睂䅅䅁䅅䅁䉁䅁䅁权䝁允䅁䍄䉁䅁䅁兂䅁䅁䅍䅄䅁䅁䅕䅁䅁䍁潁唫䭁䱁䄸䅁䭁䑁䅙䅁䭁䅁䉣䅁䉁䅁䅁允䅁䅁䅕䅁䅁䅁䅁䅁䵁䅉䅅䅁䙁䅁䅁睁䵁䅁䅁兂䅁䅁䅁剔儹兑䅯朹䅁䅁䅯睁䅁䅁䅯睂䅅䅁䅅䅁䉁䅁䅁兂扁獶䡳癁㉔睐杷允䅁䅁䅕䅁䑁䅁䅷䅁䙁䅁䅁䅁䅄倹䅴权獄䅁䅁权䕂䅁䅁权䡁允䅁允䅁䅁䅅䅁䙁䡁䱩穫㕔⼴⽑䍄䉁䅁䅁䅃䅁䅁䅍䅁䅁䅁䅕䅁䅁䩁䝪ぃ䭅䙁䅧䅁䙁䅁䅁䅁杁硺䉖权獁䅁䅁权流䅁䅁权䕁䅁䅋权䉁䅁䅁允䅁䅁䅅䅁佁䅁䅯䅁祁䍁䄴杍㕁䅁䅁䍄䉁䅁䅁䅃䅁䅁䅍䅁䅁䅁䅕䅁䅁䩁䝪ぃ䭅䙁䅧䅁䙁䅁䅁䅁杁硺䉖权睁䅁䅁权流䅁䅁权䕁䅁䅋权䉁䅁䅁允䅁䅁䅅䅁佁䅁䅯䅁睁䍁䄴睎ㅁ䅁䅁䍄䉁䅁䅁兂䅁䅁䅍䅄䅁䅁䅕䅁䅁䡁䭄〫䭁䝁䅙䅁䭁䕁䅁䅁䭁䅁䉣䅁䉁䅁䅁允䅁䅁䅯兇䅅䅁杷允䅁䅁䅕䅁䑁䅁䅷䅁䙁䅁䅁䅁䅂智䅴权慃䅁䅁权䭂䅁䅁权䡁允䅁允䅁䅁䅅䅁䙁䅁䅁䩁楢祦䍆䍄䉁䅁䅁䅃䅁䅁䅍䅁䅁䅁䅕䅁䅁䩁䝪ぃ䭅䙁䅫䅁䙁䅁䅁䅁㑁硺䉖权䡂䅁䅁权流䅁䅁权䕁䅁䅋权䉁䅁䅁允䅁䅁䅅䅁佁䅁䅯䅁睁䍁䄴睎㉁䅁䅁䍄䉁䅁䅁兂䅁䅁䅍䅄䅁䅁䅕䅁䅁䱧湃ご䭅乁䅑䅁䭁䑁䄸䅁䭁䅁䉣䅁䉁䅁䅁允䅁䅁䅕䅁䅁䅁䅁䅁䵁䅉䅅䅁䥁䅁䅁睁䅁䅁䅁兂䅁䅁䅁䵭䱙兑䅯杘䅁䅁䅕䅁䅁䑁偪商䭅䕁䅁䅁䭁䍁䅙䅁䭁䅁䅑潁䭁䅁䅅䅁䉁䅁䅁允䅁䅁䄴权䅁䑁䅣杌穁䑁䅕䅁䵁䅉䅅䅁䙁䅁䅁睁䵁䅁䅁兂䅁䅁䅁䡫㑢䅑䅯䅬䅁䅁䅯李䅁䅁䅯睂䅅䅁䅅䅁䉁䅁䅁权硁允䅁䍄䉁䅁䅁䅃䅁䅁䅍䅁䅁䅁䅕䅁䅁䩁䝪ぃ䭅䙁䅧䅁䙁䅁䅁䅁杁硺䉖权穁䅁䅁权流䅁䅁权䕁䅁䅋权䉁䅁䅁允䅁䅁䅅䅁佁䅁䅷䅁瑁䑁䅁杌ㅁ䑁䅫䅁䵁䅉䅅䅁䙁䅁䅁睁䵁䅁䅁兂䅁䅁䅁䤴㑈䅑䅯杚䅁䅁䅯兎䅁䅁䅯睂䅅䅁䅅䅁䉁䅁䅁权佁允䅁䍄䉁䅁䅁兂䅁䅁䅍䅄䅁䅁䅕䅁䅁䭁䩄〫䭁䵁䄴䅁䭁䕁䅯䅁䭁䅁䉣䅁䉁䅁䅁允䅁䅁䅕慬䴸㝚摱䐴䴸䅉䅅䅁䥁䅁䅁睁䅁䅁䅁兂䅁䅁䅁䵭䱙兑䅯䅗䅁䅁䅕䅁䅁䍁偄商䭅䑁䅧䅁䭁䍁䅙䅁䭁䅁䅑潁䭁䅁䅅䅁䉁䅁䅁允䅁䅁䄴䅄䅁䍁䄰免畁䑁䅍睎䅁䅁杷允䅁䅁䅕䅁䑁䅁䅷䅁䙁䅁䅁䅁元癤䅨权癃䅁䅁权䱂䅁䅁权䡁允䅁允䅁䅁䅅䅁䙁乁佃桏䘶睡䅆䍄䉁䅁䅁䅃䅁䅁䅍䅁䅁䅁䅕䅁䅁䩁䝪ぃ䭅䙁䅧䅁䙁䅁䅁䅁㑁硺䉖权㉁䅁䅁权流䅁䅁权䕁䅁䅋权䉁䅁䅁允䅁䅁䅅䅁佁䅁䅯䅁硁䍁䄴杍ㅁ䅁䅁䍄䉁䅁䅁兂䅁䅁䅍䅄䅁䅁䅕䅁䅁䕁乄〫䭁乁䅙䅁䭁䕁䄰䅁䭁䅁䉣䅁䉁䅁䅁允䅁䅁䅕癒䩶吳睡稫䴸䅉䅅䅁䙁䅁䅁睁䵁䅁䅁兂䅁䅁䅃䭳偤兑䅯杭䅁䅁䅯睏䅁䅁䅯睂䅅䅁䅅䅁䉁䅁䅁兂䕂偨ㅪ䩧穪兑杷允䅁䅁䅕䅁䑁䅁䅷䅁䙁䅁䅁䅁杄晧䅨权捄䅁䅁权䭂䅁䅁权䡁允䅁允䅁䅁䅅䅁䙁乁婎䙯浆眷䅚䍄䉁䅁䅁兂䅁䅁䅍䅄䅁䅁䅕䅁䅁䑧婴ご䭅䱁䅙䅁䭁䕁䅅䅁䭁䅁䉣䅁䉁䅁䅁允䅁䅁䅕䵺兹湫䍴う䵉䅉䅅䅁䥁䅁䅁睁䅁䅁䅁兂䅁䅁䅁䵭䱙兑䅯杘䅁䅁䅕䅁䅁䕁剄商䭅䍁䄸䅁䭁䍁䅙䅁䭁䅁䅑潁䭁䅁䅅䅁䉁䅁䅁允䅁䅁䅯杊䅁䅁杷允䅁䅁䅕䅁䑁䅁䅷䅁䙁䅁䅁䅁允晧䅨权浂䅁䅁权畁䅁䅁权䡁允䅁允䅁䅁䅅䅁䭁䉁䉕䅁䵁䅉䅅䅁䙁䅁䅁睁䵁䅁䅁兂䅁䅁䅁䍉㕪䅑䅯朸䅁䅁䅯䅎䅁䅁䅯睂䅅䅁䅅䅁䉁䅁䅁兂䅁䅁䅁䅁䅁䅁杷允䅁䅁䅧䅁䑁䅁䅁䅁䙁䅁䅁䅁奃杸䉴权敂䅁䅁兂䅁䅁䅁䵏嘸兑䅯児䅁䅁䅯杊䅁䅁䅯䅂䍁䅧䅯允䅁䅁䅅䅁䉁䅁䅁杄䭁䅁䅁睎畁䑁䅑睎䅁䅁杷允䅁䅁䅕䅁䑁䅁䅷䅁䙁䅁䅁䅁乃唰䈵权坃䅁䅁权㥁䅁䅁权䡁允䅁允䅁䅁䅅䅁䙁䅁䅁䡁祉䉆䍰䍄䉁䅁䅁䅃䅁䅁䅍䅁䅁䅁䅕䅁䅁䩁䝪ぃ䭅䙁䅙䅁䙁䅁䅁䅁䅂到䉖权䉂䅁䅁权流䅁䅁权䕁䅁䅋权䉁䅁䅁允䅁䅁䅅䅁䭁䍁䅙䅁䵁䅉䅅䅁䥁䅁䅁睁䅁䅁䅁兂䅁䅁䅁䵭䱙兑䅯兗䅁䅁䅕䅁䅁䑁偪商䭅䕁䅑䅁䭁䍁䅙䅁䭁䅁䅑潁䭁䅁䅅䅁䉁䅁䅁允䅁䅁䄴权䅁䑁䅁杌㉁䑁䅧䅁䵁䅉䅅䅁䙁䅁䅁睁䵁䅁䅁兂䅁䅁䅃佲䝚兑䅯朰䅁䅁䅯兔䅁䅁䅯睂䅅䅁䅅䅁䉁䅁䅁兂煁啺氰㉅眴䅑杷允䅁䅁䅕䅁䑁䅁䅷䅁䙁䅁䅁䥁㝁啗䈹权楃䅁䅁权䥂䅁䅁权䡁允䅁允䅁䅁䅅䅁䙁䱁㍨佌祁䝧䍰䍄䉁䅁䅁兂䅁䅁䅍䅄䅁䅁䅕䅁䅁䡧睄歔䭅䝁䅍䅁䭁䕁䅙䅁䭁䅁䉣䅁䉁䅁䅁允䅁䅁䅕䕁䑂慡湋正䵉䅉䅅䅁䙁䅁䅁睁䵁䅁䅁兂䅁䅁䅁䍉㕪䅑䅯䅴䅁䅁䅯睏䅁䅁䅯睂䅅䅁䅅䅁䉁䅁䅁兂䅁䅁⭃佈䡯村杷允䅁䅁䅕䅁䑁䅁䅷䅁䙁䅁䅁䅁㑁䔵䈵权畄䅁䅁权㡁䅁䅁权䡁允䅁允䅁䅁䅅䅁䙁䍁戹瑩䡋唱䅴䍄䉁䅁䅁兂䅁䅁䅍䅄䅁䅁䅕䅁䅁䱧湃ご䭅乁䅉䅁䭁䑁䅣䅁䭁䅁䉣䅁䉁䅁䅁允䅁䅁䅕䅁䅁䅁䅁䅁䵁䅉䅅䅁䥁䅁䅁睁䅁䅁䅁兂䅁䅁䅁䵭䱙兑䅯䅗䅁䅁䅕䅁䅁䍁偄商䭅䕁䅑䅁䭁䍁䅙䅁䭁䅁䅑潁䭁䅁䅅䅁䉁䅁䅁允䅁䅁䄴权䅁䑁䅍杌穁䑁䅙䅁䵁䅉䅅䅁䙁䅁䅁睁䵁䅁䅁兂䅁䅁䅁䵣㝲䅑䅯䄴䅁䅁䅯免䅁䅁䅯睂䅅䅁䅅䅁䉁䅁䅁兂䅁䅁䅁䅁䅁䅁杷允䅁䅁䅕䅁䑁䅁䅷䅁䙁䅁䅁䅁乂ㅈ䉂权楃䅁䅁权㝁䅁䅁权䡁允䅁允䅁䅁䅅䅁䙁䅁䅁浗砰䝫䍊䍄䉁䅁䅁兂䅁䅁䅍䅄䅁䅁䅕䅁䅁䕧求ご䭅䩁䅉䅁䭁䕁䅕䅁䭁䅁䉣䅁䉁䅁䅁允䅁䅁䅕䴵㌶捥杫啁䵉䅉䅅䅁䥁䅁䅁睁䅁䅁䅁兂䅁䅁䅁䵭䱙兑䅯兗䅁䅁䅕䅁䅁䑁偪商䭅䕁䅙䅁䭁䍁䅙䅁䭁䅁䅑潁䭁䅁䅅䅁䉁䅁䅁允䅁䅁䄴权䅁䑁䅁杌㍁䑁䅉䅁䵁䅉䅅䅁䙁䅁䅁睁䵁䅁䅁兂䅁䅁䅁䥂倱兑䅯䅮䅁䅁䅯䅒䅁䅁䅯睂䅅䅁䅅䅁䉁䅁䅁兂睄歆全䴯睧䅑杷允䅁䅁䅧䅁䑁䅁䅁䅁䙁䅁䅁䅁奃杸䉴权卂䅁䅁兂䅁䅁䅁䵐嘸兑䅯免䅁䅁䅯杊䅁䅁䅯䅂䍁䅧䅯允䅁䅁䅅䅁䉁䅁䅁杄佁䅁䅁免硁䑁䅅杌㑁䑁䅕䅁䵁䅉䅅䅁䙁䅁䅁睁䵁䅁䅁兂䅁䅁䅁䍉㕪䅑䅯杬䅁䅁䅯兎䅁䅁䅯睂䅅䅁䅅䅁䉁䅁䅁兂䅁䥁ㅁ桧睉村杷允䅁䅁䅕䅁䑁䅁䅷䅁䙁䅁䅁䅁乃唰䈵权灃䅁䅁权癁䅁䅁权䡁允䅁允䅁䅁䅅䅁䭁䅁䉯䅁䵁䅉䅅䅁䥁䅁䅁睁䅁䅁䅁兂䅁䅁䅁䵭䱙兑䅯兗䅁䅁䅕䅁䅁䑁偺商䭅䑁䄸䅁䭁䍁䅙䅁䭁䅁䅑潁䭁䅁䅅䅁䉁䅁䅁允䅁䅁䄴权䅁䑁䅅杌硁䑁䅍䅁䵁䅉䅅䅁䙁䅁䅁睁䵁䅁䅁兂䅁䅁䅁䥂倱兑䅯䅯䅁䅁䅯䅑䅁䅁䅯睂䅅䅁䅅䅁䉁䅁䅁兂䑄匹捨㑪ぉ䅑杷允䅁䅁䅕䅁䑁䅁䅷䅁䙁䅁䅁䅁㑁䔵䈵权睄䅁䅁权硁䅁䅁权䡁允䅁允䅁䅁䅅䅁䙁䅁䅁䅁䅁䅁䅁䍄䉁䅁䅁兂䅁䅁䅍䅄䅁䅁䅕䅁䅁䅁乓ご䭅䩁䅷䅁䭁䕁䅕䅁䭁䅁䉣䅁䉁䅁䅁允䅁䅁䅕䅁䅁䅁䅁䅁䵁䅉䅅䅁䙁䅁䅁睁䵁䅁䅁兂䅁䅁䅁晡但兑䅯睰䅁䅁䅯䅏䅁䅁䅯睂䅅䅁䅅䅁䉁䅁䅁权䭁允䅁䍄䉁䅁䅁䅃䅁䅁䅍䅁䅁䅁䅕䅁䅁䩁䝪ぃ䭅䙁䅧䅁䙁䅁䅁䅁杁硺䉖权ㅁ䅁䅁权流䅁䅁权䕁䅁䅋权䉁䅁䅁允䅁䅁䅅䅁佁䅁䅯䅁睁䍁䄴睍ぁ䅁䅁䍄䉁䅁䅁兂䅁䅁䅍䅄䅁䅁䅕䅁䅁佁䉃䔫䭁䝁䅁䅁䭁䑁䅷䅁䭁䅁䉣䅁䉁䅁䅁允䅁䅁䅯杤䅁䅁杷允䅁䅁䅕䅁䑁䅁䅷䅁䙁䅁䅁䅁䅂智䅴权坃䅁䅁权䕂䅁䅁权䡁允䅁允䅁䅁䅅䅁䙁䅁䅁䍑摳橖䍤䍄䉁䅁䅁兂䅁䅁䅍䅄䅁䅁䅕䅁䅁䕁乄〫䭁偁䅯䅁䭁䕁䅧䅁䭁䅁䉣䅁䉁䅁䅁允䅁䅁䅕䅁䥃婮䨯啙䵉䅉䅅䅁䥁䅁䅁睁䅁䅁䅁兂䅁䅁䅁䵭䱙兑䅯杔䅁䅁䅕䅁䅁䑁偪商䭅䕁䅕䅁䭁䍁䅙䅁䭁䅁䅑潁䭁䅁䅅䅁䉁䅁䅁允䅁䅁䄴权䅁䑁䅁杌㍁䑁䅧䅁䵁䅉䅅䅁䙁䅁䅁睁䵁䅁䅁兂䅁䅁䅁䍉㕪䅑䅯杪䅁䅁䅯杍䅁䅁䅯睂䅅䅁䅅䅁䉁䅁䅁兂䅁䅁流敄䑙村杷允䅁䅁䅕䅁䑁䅁䅷䅁䙁䅁䅁䥁煂歌䈹权煄䅁䅁权ㅁ䅁䅁权䡁允䅁允䅁䅁䅅䅁䙁䅁䅁䅁䅁䅁䅁䍄䉁䅁䅁兂䅁䅁䅍䅄䅁䅁䅕䅁䅁䕁昰䕕䭅䱁䅙䅁䭁䕁䅍䅁䭁䅁䉣䅁䉁䅁䅁允䅁䅁䅕ず卸樳䉩啘䵉䅉䅅䅁䥁䅁䅁睁䅁䅁䅁兂䅁䅁䅁䵭䱙兑䅯杘䅁䅁䅕䅁䅁䕁剄商䭅䍁䄴䅁䭁䍁䅙䅁䭁䅁䅑潁䭁䅁䅅䅁䉁䅁䅁允䅁䅁䅯杊䅁䅁杷允䅁䅁䅕䅁䑁䅁䅷䅁䙁䅁䅁䥁㝁啗䈹权䩃䅁䅁权䅂䅁䅁权䡁允䅁允䅁䅁䅅䅁䭁䭁䄰䅁䵁䅉䅅䅁䥁䅁䅁睁䅁䅁䅁兂䅁䅁䅁䵭䱙兑䅯䅗䅁䅁䅕䅁䅁䍁偄商䭅䕁䅕䅁䭁䍁䅙䅁䭁䅁䅑潁䭁䅁䅅䅁䉁䅁䅁允䅁䅁䄴䅄䅁䍁䄰䅍畁䑁䅁䅎䅁䅁杷允䅁䅁䅕䅁䑁䅁䅷䅁䙁䅁䅁䅁允晧䅨权坃䅁䅁权䥂䅁䅁权䡁允䅁允䅁䅁䅅䅁䙁䅁䅁䕯䰫啹䍰䍄䉁䅁䅁兂䅁䅁䅍䅄䅁䅁䅕䅁䅁䭧浺歒䭅佁䅉䅁䭁䑁䄴䅁䭁䅁䉣䅁䉁䅁䅁允䅁䅁䅕瑡潲睏浭歅䵁䅉䅅䅁䥁䅁䅁睁䅁䅁䅁兂䅁䅁䅁䵭䱙兑䅯䅇䅁䅁䅕䅁䅁䑁偪商䭅䅁䅍䅁䭁䍁䅙䅁䭁䅁䅑潁䭁䅁䅅䅁䉁䅁䅁允䅁䅁䄴权䅁䑁䅧杍畁䑁䅙䅁䵁䅉䅅䅁䥁䅁䅁睁䅁䅁䅁兂䅁䅁䅁䵭䱙兑䅯䅇䅁䅁䅕䅁䅁䑁偺商䭅䍁䅷䅁䭁䍁䅙䅁䭁䅁䅑潁䭁䅁䅅䅁䉁䅁䅁允䅁䅁䄴䅄䅁䑁䅅䅏畁䑁䅁睎䅁䅁杷允䅁䅁䅕䅁䑁䅁䅷䅁䙁䅁䅁䅁啂欱䈵权千䅁䅁权穁䅁䅁权䡁允䅁允䅁䅁䅅䅁䙁䅁䅁佁楒瘫䉨䍄䉁䅁䅁䅃䅁䅁䅍䅁䅁䅁䅕䅁䅁䩁䝪ぃ䭅䙁䅉䅁䙁䅁䅁䅁㡁硺䉖权ぁ䅁䅁权流䅁䅁权䕁䅁䅋权䉁䅁䅁允䅁䅁䅅䅁佁䅁䅧䅁硁䑁䅅李䅁䅁杷允䅁䅁䅕䅁䑁䅁䅷䅁䙁䅁䅁䥁獃欵䉚权⭄䅁䅁权䭂䅁䅁权䡁允䅁允䅁䅁䅅䅁䙁䅁㝸㉱睈剉䌹䍄䉁䅁䅁杂䅁䅁䅍睄䅁䅁䅕䅁䅁䑁䝒䕅䭅䥁䅳䅁䭁䥁䅷䅁䭁䅁䅁䅁䭁䝁䅅䅁䉁䅁䅁允䅁䅁䅯兪䅁䅁杷允䅁䅁䅧䅁䑁䅁䅁䅁䙁䅁䅁䅁奃杸䉴权奂䅁䅁兂䅁䅁䅁乑噅兑䅯杒䅁䅁䅯杊䅁䅁䅯䅂䍁䅧䅯允䅁䅁䅅䅁䉁䅁䅁权流䅁䅁䍄䉁䅁䅁兂䅁䅁䅍䅄䅁䅁䅕䅁䅁䡧睄歔䭅䝁䅁䅁䭁䕁䅍䅁䭁䅁䉣䅁䉁䅁䅁允䅁䅁䅯睡䅁䅁杷允䅁䅁䅕䅁䑁䅁䅷䅁䙁䅁䅁䥁啂䙂䉂权兄䅁䅁权䑂䅁䅁权䡁允䅁允䅁䅁䅅䅁䙁䕁煵摹牪楹䄷䍄䉁䅁䅁䅃䅁䅁䅍䅁䅁䅁䅕䅁䅁䩁䝪ぃ䭅䉁䅧䅁䙁䅁䅁䅁杁硺䉖权䱂䅁䅁权流䅁䅁权䕁䅁䅋权䉁䅁䅁允䅁䅁䅅䅁佁䅁䅯䅁穁䍁䄴睍ㅁ䅁䅁䍄䉁䅁䅁䅃䅁䅁䅍䅁䅁䅁䅕䅁䅁䩁䝪ぃ䭅䍁䅳䅁䙁䅁䅁䅁㡁硺䉖权䱂䅁䅁权流䅁䅁权䕁䅁䅋权䉁䅁䅁允䅁䅁䅅䅁佁䅁䅑䅁硁䅁䅁䍄䉁䅁䅁兂䅁䅁䅍䅄䅁䅁䅕䅁䅁䡁䭄〫䭁䩁䅯䅁䭁䑁䅧䅁䭁䅁䉣䅁䉁䅁䅁允䅁䅁䅕䅁䅁䅁䅁䅁䵁䅉䅅䅁䙁䅁䅁睁䵁䅁䅁兂䅁䅁䅁䵣㝲䅑䅯睯䅁䅁䅯杏䅁䅁䅯睂䅅䅁䅅䅁䉁䅁䅁兂䅁䭧兑㡆噴村杷允䅁䅁䅕䅁䑁䅁䅷䅁䙁䅁䅁䵁䑸婌䉰权杂䅁䅁权㝁䅁䅁权䡁允䅁允䅁䅁䅅䅁䭁䡁䅯䅁䵁䅉䅅䅁䥁䅁䅁睁䅁䅁䅁兂䅁䅁䅁䵭䱙兑䅯䅗䅁䅁䅕䅁䅁䍁偄商䭅䕁䄰䅁䭁䍁䅙䅁䭁䅁䅑潁䭁䅁䅅䅁䉁䅁䅁允䅁䅁䄴权䅁䑁䅅杌ㅁ䑁䅫䅁䵁䅉䅅䅁䙁䅁䅁睁䵁䅁䅁兂䅁䅁䅁䥅㑈䅑䅯兩䅁䅁䅯杌䅁䅁䅯睂䅅䅁䅅䅁䉁䅁䅁权瑃䅁䅁䍄䉁䅁䅁䅃䅁䅁䅍䅁䅁䅁䅕䅁䅁䩁䝪ぃ䭅䙁䅉䅁䙁䅁䅁䅁䅂到䉖权獁䅁䅁权流䅁䅁权䕁䅁䅋权䉁䅁䅁允䅁䅁䅅䅁䭁䍁䅙䅁䵁䅉䅅䅁䙁䅁䅁睁䵁䅁䅁兂䅁䅁䅁剔儹兑䅯睲䅁䅁䅯䅒䅁䅁䅯睂䅅䅁䅅䅁䉁䅁䅁兂㙂灆扪婶䡙䅑杷允䅁䅁䅧䅁䑁䅁䅁䅁䙁䅁䅁䅁奃杸䉴权婂䅁䅁兂䅁䅁䅁䵉嘸兑䅯䅌䅁䅁䅯杊䅁䅁䅯䅂䍁䅧䅯允䅁䅁䅅䅁䉁䅁䅁杄䭁䅁䅁睍畁䑁䅣䅎䅁䅁杷允䅁䅁䅕䅁䑁䅁䅷䅁䙁䅁䅁䅁䅂智䅴权啃䅁䅁权䙂䅁䅁权䡁允䅁允䅁䅁䅅䅁䭁䑁䉑䅁䵁䅉䅅䅁䙁䅁䅁睁䵁䅁䅁兂䅁䅁䅁䡫㑢䅑䅯睳䅁䅁䅯睎䅁䅁䅯睂䅅䅁䅅䅁䉁䅁䅁兂䅁䥁歁䉧浖村杷允䅁䅁䅕䅁䑁䅁䅷䅁䙁䅁䅁䅁㝂啌䈹权敃䅁䅁权䅂䅁䅁权䡁允䅁允䅁䅁䅅䅁䙁䅁䅁䅁䅁䅁䅁䍄䉁䅁䅁兂䅁䅁䅍䅄䅁䅁䅕䅁䅁䝁确歔䭅䩁䅁䅁䭁䑁䅧䅁䭁䅁䉣䅁䉁䅁䅁允䅁䅁䅯权䅅䅁杷允䅁䅁䅧䅁䑁䅁䅁䅁䙁䅁䅁䅁奃杸䉴权婂䅁䅁兂䅁䅁䅁䵉嘸兑䅯䅍䅁䅁䅯杊䅁䅁䅯䅂䍁䅧䅯允䅁䅁䅅䅁䉁䅁䅁杄䭁䅁䅁免畁䑁䅫杍䅁䅁杷允䅁䅁䅕䅁䑁䅁䅷䅁䙁䅁䅁䅁杄晧䅨权㉃䅁䅁权䩂䅁䅁权䡁允䅁允䅁䅁䅅䅁䙁䅁䅁䭑㕂ざ䍊䍄䉁䅁䅁兂䅁䅁䅍䅄䅁䅁䅕䅁䅁䙧䕑䕕䭅佁䅷䅁䭁䑁䅳䅁䭁䅁䉣䅁䉁䅁䅁允䅁䅁䅕䅁䅁䅁䅁䅁䵁䅉䅅䅁䥁䅁䅁睁䅁䅁䅁兂䅁䅁䅁䵭䱙兑䅯睕䅁䅁䅕䅁䅁䕁剄商䭅䑁䅳䅁䭁䍁䅙䅁䭁䅁䅑潁䭁䅁䅅䅁䉁䅁䅁允䅁䅁䅯杊䅁䅁杷允䅁䅁䅕䅁䑁䅁䅷䅁䙁䅁䅁䅁允晧䅨权䉄䅁䅁权⽁䅁䅁权䡁允䅁允䅁䅁䅅䅁䙁䉁䕉慶㕑硌䄹䍄䉁䅁䅁兂䅁䅁䅍䅄䅁䅁䅕䅁䅁䡁瑳ご䭅䝁䅁䅁䭁䍁䄸䅁䭁䅁䉣䅁䉁䅁䅁允䅁䅁䅯全䅁䅁杷允䅁䅁䅕䅁䑁䅁䅷䅁䙁䅁䅁䅁䅄倹䅴权㉄䅁䅁权ぁ䅁䅁权䡁允䅁允䅁䅁䅅䅁䙁䅁䅁䅁䅁䅁䅁䍄䉁䅁䅁䅃䅁䅁䅍䅁䅁䅁䅕䅁䅁䩁䝪ぃ䭅䙁䅫䅁䙁䅁䅁䅁杁硺䉖权ぁ䅁䅁权流䅁䅁权䕁䅁䅋权䉁䅁䅁允䅁䅁䅅䅁佁䅁䅯䅁硁䍁䄴䅏㉁䅁䅁䍄䉁䅁䅁兂䅁䅁䅍䅄䅁䅁䅕䅁䅁䅁乓ご䭅䭁䅕䅁䭁䍁䄸䅁䭁䅁䉣䅁䉁䅁䅁允䅁䅁䅯䅁䅁䅁杷允䅁䅁䅧䅁䑁䅁䅁䅁䙁䅁䅁䅁奃杸䉴权婂䅁䅁兂䅁䅁䅁䵉嘸兑䅯杏䅁䅁䅯杊䅁䅁䅯䅂䍁䅧䅯允䅁䅁䅅䅁䉁䅁䅁杄䭁䅁䅁兎畁䑁䅣兎䅁䅁杷允䅁䅁䅕䅁䑁䅁䅷䅁䙁䅁䅁䅁㑁䔵䈵权权䅁䅁权⽁䅁䅁权䡁允䅁允䅁䅁䅅䅁䙁䅁䅁䅁䅁䅁䅁䍄䉁䅁䅁兂䅁䅁䅍䅄䅁䅁䅕䅁䅁䙁睳ご䭅佁䄴䅁䭁䅁䅍䅁䭁䅁䉣䅁䉁䅁䅁允䅁䅁䅕氯䰲湑执啑䵁䅉䅅䅁䥁䅁䅁睁䅁䅁䅁兂䅁䅁䅁䵭䱙兑䅯兗䅁䅁䅕䅁䅁䑁偺商䭅䕁䅕䅁䭁䍁䅙䅁䭁䅁䅑潁䭁䅁䅅䅁䉁䅁䅁允䅁䅁䄴权䅁䑁䅁杌㑁䑁䅍䅁䵁䅉䅅䅁䙁䅁䅁睁䵁䅁䅁兂䅁䅁䅁䵑㜳䅑䅯睱䅁䅁䅯李䅁䅁䅯睂䅅䅁䅅䅁䉁䅁䅁权䭁允䅁䍄䉁䅁䅁兂䅁䅁䅍䅄䅁䅁䅕䅁䅁䙁睳ご䭅䩁䅉䅁䭁䕁䅧䅁䭁䅁䉣䅁䉁䅁䅁允䅁䅁䅕婣卤灔穳〷䵅䅉䅅䅁䙁䅁䅁睁䵁䅁䅁兂䅁䅁䅁穗偂兑䅯朶䅁䅁䅯兎䅁䅁䅯睂䅅䅁䅅䅁䉁䅁䅁兂煁歳晡㤷⽬睐杷允䅁䅁䅧䅁䑁䅁䅁䅁䙁䅁䅁䅁奃杸䉴权奂䅁䅁兂䅁䅁䅁䵏嘸兑䅯䅐䅁䅁䅯杊䅁䅁䅯䅂䍁䅧䅯允䅁䅁䅅䅁䉁䅁䅁杄䭁䅁䅁䅍畁䑁䅫䅏䅁䅁杷允䅁䅁䅕䅁䑁䅁䅷䅁䙁䅁䅁䅁权晹䅴权慃䅁䅁权㍁䅁䅁权䡁允䅁允䅁䅁䅅䅁䙁䅁䅁䅁䅁䅁䅁䍄䉁䅁䅁兂䅁䅁䅍䅄䅁䅁䅕䅁䅁䙁睳ご䭅乁䅙䅁䭁䕁䅕䅁䭁䅁䉣䅁䉁䅁䅁允䅁䅁䅕畇琲䥮䑡稷䴸䅉䅅䅁䙁䅁䅁睁䵁䅁䅁兂䅁䅁䅁晡但兑䅯睳䅁䅁䅯李䅁䅁䅯睂䅅䅁䅅䅁䉁䅁䅁兂穁ㄴ癌灨癨村杷允䅁䅁䅕䅁䑁䅁䅷䅁䙁䅁䅁䥁啂䙂䉂权硃䅁䅁权穁䅁䅁权䡁允䅁允䅁䅁䅅䅁䙁䅁䅁䅁䅁䅁䅁䍄䉁䅁䅁䅃䅁䅁䅍䅁䅁䅁䅕䅁䅁䩁䝪ぃ䭅䙁䅫䅁䙁䅁䅁䅁杁硺䉖权㝁䅁䅁权流䅁䅁权䕁䅁䅋权䉁䅁䅁允䅁䅁䅅䅁佁䅁䅯䅁硁䍁䄴李硁䅁䅁䍄䉁䅁䅁兂䅁䅁䅍䅄䅁䅁䅕䅁䅁䑁歪歔䭅䝁䅙䅁䭁䑁䅳䅁䭁䅁䉣䅁䉁䅁䅁允䅁䅁䅯睉䅅䅁杷允䅁䅁䅧䅁䑁䅁䅁䅁䙁䅁䅁䅁奃杸䉴权坂䅁䅁兂䅁䅁䅁䵏嘸兑䅯睁䅁䅁䅯杊䅁䅁䅯䅂䍁䅧䅯允䅁䅁䅅䅁䉁䅁䅁杄䭁䅁䅁䅍畁䑁䅫杍䅁䅁杷允䅁䅁䅕䅁䑁䅁䅷䅁䙁䅁䅁䅁杄晧䅨权啃䅁䅁权䩂䅁䅁权䡁允䅁允䅁䅁䅅䅁䭁䑁䉍䅁䵁䅉䅅䅁䙁䅁䅁睁䵁䅁䅁兂䅁䅁䅃佲䝚兑䅯朹䅁䅁䅯兎䅁䅁䅯睂䅅䅁䅅䅁䉁䅁䅁兂䅁牸⽇卅晣䅑杷允䅁䅁䅕䅁䑁䅁䅷䅁䙁䅁䅁䥁啂䙂䉂权歄䅁䅁权睁䅁䅁权䡁允䅁允䅁䅁䅅䅁䙁䅁䅁䅁䅁䅁䅁䍄䉁䅁䅁兂䅁䅁䅍䅄䅁䅁䅕䅁䅁䭁䩄〫䭁䱁䅑䅁䭁䅁䅍䅁䭁䅁䉣䅁䉁䅁䅁允䅁䅁䅕⬵杚畢猹啙䵉䅉䅅䅁䙁䅁䅁睁䵁䅁䅁兂䅁䅁䅁䵙㝲䅑䅯䅯䅁䅁䅯睁䅁䅁䅯睂䅅䅁䅅䅁䉁䅁䅁兂潃汉砵䭹慫䅑杷允䅁䅁䅕䅁䑁䅁䅷䅁䙁䅁䅁䅁乃唰䈵权千䅁䅁权䅂䅁䅁权䡁允䅁允䅁䅁䅅䅁䙁䅁䅁䕁啑瘹䉂䍄䉁䅁䅁兂䅁䅁䅍䅄䅁䅁䅕䅁䅁䡁瑳ご䭅䭁䅉䅁䭁䍁䄸䅁䭁䅁䉣䅁䉁䅁䅁允䅁䅁䅕䅁䅁䅁䅁䅁䵁䅉䅅䅁䥁䅁䅁睁䅁䅁䅁兂䅁䅁䅁䵭䱙兑䅯杕䅁䅁䅕䅁䅁䑁偪商䭅䑁䅑䅁䭁䍁䅙䅁䭁䅁䅑潁䭁䅁䅅䅁䉁䅁䅁允䅁䅁䄴杄䅁䑁䅅䅍㑁䍁䄴睎㑁䅁䅁䍄䉁䅁䅁䅃䅁䅁䅍䅁䅁䅁䅕䅁䅁䩁䝪ぃ䭅䉁䅧䅁䙁䅁䅁䅁㑁硺䉖权㑁䅁䅁权流䅁䅁权䕁䅁䅋权䉁䅁䅁允䅁䅁䅅䅁佁䅁䅷䅁ぁ䑁䅅杌祁䑁䅙䅁䵁䅉䅅䅁䙁䅁䅁睁䵁䅁䅁兂䅁䅁䅃偣佂兑䅯杺䅁䅁䅯兏䅁䅁䅯睂䅅䅁䅅䅁䉁䅁䅁兂獁桐唸噱瀳睐杷允䅁䅁䅕䅁䑁䅁䅷䅁䙁䅁䅁䵁䅃水䉂权慃䅁䅁权ぁ䅁䅁权䡁允䅁允䅁䅁䅅䅁䙁䅁䅁䅁䅁䅁䅁䍄䉁䅁䅁䅃䅁䅁䅍䅁䅁䅁䅕䅁䅁䩁䝪ぃ䭅䙁䅷䅁䙁䅁䅁䅁杁硺䉖权䵂䅁䅁权流䅁䅁权䕁䅁䅋权䉁䅁䅁允䅁䅁䅅䅁佁䅁䅷䅁瑁䑁䅑杌㕁䑁䅙䅁䵁䅉䅅䅁䙁䅁䅁睁䵁䅁䅁兂䅁䅁䅁䵙㝲䅑䅯䅭䅁䅁䅯䅑䅁䅁䅯睂䅅䅁䅅䅁䉁䅁䅁兂歄歂畏⽨奣村杷允䅁䅁䅕䅁䑁䅁䅷䅁䙁䅁䅁䵁䅃水䉂权硃䅁䅁权䑂䅁䅁权䡁允䅁允䅁䅁䅅䅁䙁䵁挳核塗摤䉬䍄䉁䅁䅁䅃䅁䅁䅍䅁䅁䅁䅕䅁䅁䩁䝪ぃ䭅䙁䅫䅁䙁䅁䅁䅁杁硺䉖权㉁䅁䅁权流䅁䅁权䕁䅁䅋权䉁䅁䅁允䅁䅁䅅䅁佁䅁䅯䅁ㅁ䍁䄴杍祁䅁䅁䍄䉁䅁䅁䅃䅁䅁䅍䅁䅁䅁䅕䅁䅁䩁䝪ぃ䭅䙁䅫䅁䙁䅁䅁䅁杁硺䉖权䡂䅁䅁权流䅁䅁权䕁䅁䅋权䉁䅁䅁允䅁䅁䅅䅁佁䅁䅯䅁穁䍁䄴䅍㍁䅁䅁䍄䉁䅁䅁兂䅁䅁䅍䅄䅁䅁䅕䅁䅁䵁い〫䭁䩁䅁䅁䭁䕁䅉䅁䭁䅁䉣䅁䉁䅁䅁允䅁䅁䅯权䅅䅁杷允䅁䅁䅕䅁䑁䅁䅷䅁䙁䅁䅁䅁啂欱䈵权䱄䅁䅁权畁䅁䅁权䡁允䅁允䅁䅁䅅䅁䙁䅁䅁䅁䅁䅁䅁䍄䉁䅁䅁兂䅁䅁䅍䅄䅁䅁䅕䅁䅁䑁歪歔䭅䱁䅙䅁䭁䕁䅉䅁䭁䅁䉣䅁䉁䅁䅁允䅁䅁䅕㍋睈兖瑨啉䵉䅉䅅䅁䙁䅁䅁睁䵁䅁䅁兂䅁䅁䅁穗偂兑䅯朹䅁䅁䅯兔䅁䅁䅯睂䅅䅁䅅䅁䉁䅁䅁兂穂乄呐橕㝢睐杷允䅁䅁䅧䅁䑁䅁䅁䅁䙁䅁䅁䅁奃杸䉴权婂䅁䅁兂䅁䅁䅁䵉嘸兑䅯兓䅁䅁䅯杊䅁䅁䅯䅂䍁䅧䅯允䅁䅁䅅䅁䉁䅁䅁杄䭁䅁䅁䅎畁䑁䅅䅎䅁䅁杷允䅁䅁䅕䅁䑁䅁䅷䅁䙁䅁䅁䅁灂唸䈵权坄䅁䅁权䭂䅁䅁权䡁允䅁允䅁䅁䅅䅁䙁䅁坙桹煖余⼰䍄䉁䅁䅁兂䅁䅁䅍䅄䅁䅁䅕䅁䅁䑧婴ご䭅䱁䄰䅁䭁䕁䄰䅁䭁䅁䉣䅁䉁䅁䅁允䅁䅁䅕塸晃䌰ㄷ䕚䵁䅉䅅䅁䥁䅁䅁睁䅁䅁䅁兂䅁䅁䅁䵭䱙兑䅯䅇䅁䅁䅕䅁䅁䑁偺商䭅䑁䅯䅁䭁䍁䅙䅁䭁䅁䅑潁䭁䅁䅅䅁䉁䅁䅁允䅁䅁䄴䅄䅁䑁䅑李畁䑁䅣兎䅁䅁杷允䅁䅁䅕䅁䑁䅁䅷䅁䙁䅁䅁䅁睂癹䅴权㉃䅁䅁权㍁䅁䅁权䡁允䅁允䅁䅁䅅䅁䙁䅁䅁䅁䅁䅁䅁䍄䉁䅁䅁兂䅁䅁䅍䅄䅁䅁䅕䅁䅁䡁瑳ご䭅乁䅧䅁䭁䕁䅙䅁䭁䅁䉣䅁䉁䅁䅁允䅁䅁䅕䅁䅁䅁䅁䅁䵁䅉䅅䅁䙁䅁䅁睁䵁䅁䅁兂䅁䅁䅁㙲偒兑䅯睙䅁䅁䅯兎䅁䅁䅯睂䅅䅁䅅䅁䉁䅁䅁兂あ獬昫㌰䍡村杷允䅁䅁䅕䅁䑁䅁䅷䅁䙁䅁䅁䥁啂䙂䉂权㡄䅁䅁权㑁䅁䅁权䡁允䅁允䅁䅁䅅䅁䙁䅁䅁䅁䅁䅁䅁䍄䉁䅁䅁䅃䅁䅁䅍䅁䅁䅁䅕䅁䅁䩁䝪ぃ䭅䙁䅫䅁䙁䅁䅁䅁杁硺䉖权ㅁ䅁䅁权流䅁䅁权䕁䅁䅋权䉁䅁䅁允䅁䅁䅅䅁佁䅁䅷䅁瑁䑁䅅杌祁䑁䅑䅁䵁䅉䅅䅁䙁䅁䅁睁䵁䅁䅁兂䅁䅁䅁偷㝔䅑䅯杫䅁䅁䅯䅔䅁䅁䅯睂䅅䅁䅅䅁䉁䅁䅁兂䩄唹慃婁偄兑杷允䅁䅁䅧䅁䑁䅁䅁䅁䙁䅁䅁䅁奃杸䉴权婂䅁䅁兂䅁䅁䅁䵉嘸兑䅯䅔䅁䅁䅯杊䅁䅁䅯䅂䍁䅧䅯允䅁䅁䅅䅁䉁䅁䅁杄䵁䅁䅁兌穁䍁䄴睍㑁䅁䅁䍄䉁䅁䅁兂䅁䅁䅍䅄䅁䅁䅕䅁䅁䝁确歔䭅䩁䅷䅁䭁䑁䅙䅁䭁䅁䉣䅁䉁䅁䅁允䅁䅁䅕敉䴶䭤煵啒䵁䅉䅅䅁䙁䅁䅁睁䵁䅁䅁兂䅁䅁䅁祥倱兑䅯䄹䅁䅁䅯免䅁䅁䅯睂䅅䅁䅅䅁䉁䅁䅁兂䅁䅁䅁䅁䅁䅁杷允䅁䅁䅕䅁䑁䅁䅷䅁䙁䅁䅁䅁元癤䅨权元䅁䅁权䑁䅁䅁权䡁允䅁允䅁䅁䅅䅁䭁䅁䉯䅁䵁䅉䅅䅁䙁䅁䅁睁䵁䅁䅁兂䅁䅁䅁剔儹兑䅯睸䅁䅁䅯䅒䅁䅁䅯睂䅅䅁䅅䅁䉁䅁䅁兂扁兣㑣琫乍村杷允䅁䅁䅧䅁䑁䅁䅁䅁䙁䅁䅁䅁奃杸䉴权奁䅁䅁兂䅁䅁䅁䵏嘸兑䅯杍䅁䅁䅯杊䅁䅁䅯䅂䍁䅧䅯允䅁䅁䅅䅁䉁䅁䅁杄䵁䅁䅁睍祁䍁䄴䅎穁䅁䅁䍄䉁䅁䅁兂䅁䅁䅍䅄䅁䅁䅕䅁䅁䡧睄歔䭅䩁䅷䅁䭁䍁䅷䅁䭁䅁䉣䅁䉁䅁䅁允䅁䅁䅕䅁䅁䅁䅁䅁䵁䅉䅅䅁䥁䅁䅁睁䅁䅁䅁兂䅁䅁䅁䵭䱙兑䅯睋䅁䅁䅕䅁䅁䕁剄商䭅䕁䅙䅁䭁䍁䅙䅁䭁䅁䅑潁䭁䅁䅅䅁䉁䅁䅁允䅁䅁䅯杊䅁䅁杷允䅁䅁䅕䅁䑁䅁䅷䅁䙁䅁䅁䥁睂䔸䈵权元䅁䅁权䩂䅁䅁权䡁允䅁允䅁䅁䅅䅁䭁䅁䉯䅁䵁䅉䅅䅁䥁䅁䅁睁䅁䅁䅁兂䅁䅁䅁䵭䱙兑䅯䅕䅁䅁䅕䅁䅁䑁偪商䭅䑁䅅䅁䭁䍁䅙䅁䭁䅁䅑潁䭁䅁䅅䅁䉁䅁䅁允䅁䅁䄴权䅁䑁䅕杌㍁䑁䅙䅁䵁䅉䅅䅁䙁䅁䅁睁䵁䅁䅁兂䅁䅁䅁住佒兑䅯䅵䅁䅁䅯兒䅁䅁䅯睂䅅䅁䅅䅁䉁䅁䅁兂坄漳㜯华䱴䅑杷允䅁䅁䅧䅁䑁䅁䅁䅁䙁䅁䅁䅁奃杸䉴权婂䅁䅁兂䅁䅁䅁䵉嘸兑䅯村䅁䅁䅯杊䅁䅁䅯䅂䍁䅧䅯允䅁䅁䅅䅁䉁䅁䅁杄䵁䅁䅁兌ぁ䍁䄴睍㍁䅁䅁䍄䉁䅁䅁兂䅁䅁䅍䅄䅁䅁䅕䅁䅁䥁刳歔䭅䅁䉁䅁䭁䑁䅫䅁䭁䅁䉣䅁䉁䅁䅁允䅁䅁䅯䅁䅁䅁杷允䅁䅁䅕䅁䑁䅁䅷䅁䙁䅁䅁䥁啂䙂䉂权杂䅁䅁权䝂䅁䅁权䡁允䅁允䅁䅁䅅䅁䭁䝁䄸䅁䵁䅉䅅䅁䙁䅁䅁睁䵁䅁䅁兂䅁䅁䅃佲䝚兑䅯朳䅁䅁䅯䅒䅁䅁䅯睂䅅䅁䅅䅁䉁䅁䅁兂塂啁硳偒䕍䅑杷允䅁䅁䅕䅁䑁䅁䅷䅁䙁䅁䅁䵁䅃水䉂权橃䅁䅁权䅂䅁䅁权䡁允䅁允䅁䅁䅅䅁䙁䩁兡㝳偰摋䉒䍄䉁䅁䅁䅃䅁䅁䅍䅁䅁䅁䅕䅁䅁䩁䝪ぃ䭅䍁䅳䅁䙁䅁䅁䅁㑁硺䉖权䡂䅁䅁权流䅁䅁权䕁䅁䅋权䉁䅁䅁允䅁䅁䅅䅁佁䅁䅑䅁硁䅁䅁䍄䉁䅁䅁兂䅁䅁䅍䅄䅁䅁䅕䅁䅁䍁潁唫䭁䩁䅧䅁䭁䑁䅅䅁䭁䅁䉣䅁䉁䅁䅁允䅁䅁䅕䅁䅁䵅卶䕁䵉䅉䅅䅁䥁䅁䅁睁䅁䅁䅁兂䅁䅁䅁䵭䱙兑䅯兗䅁䅁䅕䅁䅁䍁偄商䭅䅁䅍䅁䭁䍁䅙䅁䭁䅁䅑潁䭁䅁䅅䅁䉁䅁䅁允䅁䅁䄴䅄䅁䍁䄰䅏畁䑁䅍免䅁䅁杷允䅁䅁䅧䅁䑁䅁䅁䅁䙁䅁䅁</t>
  </si>
  <si>
    <t>䅁奃杸䉴权捂䅁䅁兂䅁䅁䅁䵏嘸兑䅯䅑䅁䅁䅯杊䅁䅁䅯䅂䍁䅧䅯允䅁䅁䅅䅁䉁䅁䅁杄䭁䅁䅁䅍畁䑁䅧免䅁䅁杷允䅁䅁䅧䅁䑁䅁䅁䅁䙁䅁䅁䅁奃杸䉴权婂䅁䅁兂䅁䅁䅁䵏嘸兑䅯䅌䅁䅁䅯杊䅁䅁䅯䅂䍁䅧䅯允䅁䅁䅅䅁䉁䅁䅁杄䭁䅁䅁䅍畁䑁䅙杍䅁䅁杷允䅁䅁䅕䅁䑁䅁䅷䅁䙁䅁䅁䅁杄晧䅨权杂䅁䅁权畁䅁䅁权䡁允䅁允䅁䅁䅅䅁䭁䡁䅙䅁䵁䅉䅅䅁䙁䅁䅁睁䵁䅁䅁兂䅁䅁䅁穗偂兑䅯朲䅁䅁䅯䅑䅁䅁䅯睂䅅䅁䅅䅁䉁䅁䅁兂䅁䅁䅁䅁䅁䅁杷允䅁䅁䅕䅁䑁䅁䅷䅁䙁䅁䅁䅁癃䕰䈹权杂䅁䅁权硁䅁䅁权䡁允䅁允䅁䅁䅅䅁䭁䡁䅣䅁䵁䅉䅅䅁䙁䅁䅁睁䵁䅁䅁兂䅁䅁䅁䵙㝲䅑䅯杺䅁䅁䅯材䅁䅁䅯睂䅅䅁䅅䅁䉁䅁䅁兂䵃卍剄噦硇睐杷允䅁䅁䅕䅁䑁䅁䅷䅁䙁䅁䅁䅁权晹䅴权䱃䅁䅁权䑂䅁䅁权䡁允䅁允䅁䅁䅅䅁䙁䱁䨱ㄷ挫晈⽫䍄䉁䅁䅁兂䅁䅁䅍䅄䅁䅁䅕䅁䅁䭧浺歒䭅偁䅁䅁䭁䑁䅍䅁䭁䅁䉣䅁䉁䅁䅁允䅁䅁䅕䅁䅁䅁䅁䅁䵁䅉䅅䅁䥁䅁䅁睁䅁䅁䅁兂䅁䅁䅁䵭䱙兑䅯杖䅁䅁䅕䅁䅁䕁剄商䭅䑁䅙䅁䭁䍁䅙䅁䭁䅁䅑潁䭁䅁䅅䅁䉁䅁䅁允䅁䅁䅯杊䅁䅁杷允䅁䅁䅕䅁䑁䅁䅷䅁䙁䅁䅁䅁䅄倹䅴权奄䅁䅁权畁䅁䅁权䡁允䅁允䅁䅁䅅䅁䙁䅁䅁䅁䅁䅁䅁䍄䉁䅁䅁䅃䅁䅁䅍䅁䅁䅁䅕䅁䅁䩁䝪ぃ䭅䙁䅍䅁䙁䅁䅁䅁㑁硺䉖权䡂䅁䅁权流䅁䅁权䕁䅁䅋权䉁䅁䅁允䅁䅁䅅䅁佁䅁䅯䅁睁䍁䄴睎㉁䅁䅁䍄䉁䅁䅁兂䅁䅁䅍䅄䅁䅁䅕䅁䅁䱧湃ご䭅䭁䅍䅁䭁䕁䅳䅁䭁䅁䉣䅁䉁䅁䅁允䅁䅁䅕䑫じ攱扯䕎䵉䅉䅅䅁䥁䅁䅁睁䅁䅁䅁兂䅁䅁䅁䵭䱙兑䅯䅘䅁䅁䅕䅁䅁䍁偄商䭅䑁䅅䅁䭁䍁䅙䅁䭁䅁䅑潁䭁䅁䅅䅁䉁䅁䅁允䅁䅁䄴䅄䅁䍁䄰免畁䑁䅧䅏䅁䅁杷允䅁䅁䅧䅁䑁䅁䅁䅁䙁䅁䅁䅁奃杸䉴权牁䅁䅁兂䅁䅁䅁䵐嘸兑䅯睌䅁䅁䅯杊䅁䅁䅯䅂䍁䅧䅯允䅁䅁䅅䅁䉁䅁䅁杄䕁䅁䅁免䅁䅁杷允䅁䅁䅕䅁䑁䅁䅷䅁䙁䅁䅁䥁睂䔸䈵权䡄䅁䅁权䱂䅁䅁权䡁允䅁允䅁䅁䅅䅁䙁䍁汕㑥䝐䉹䍰䍄䉁䅁䅁䅃䅁䅁䅍䅁䅁䅁䅕䅁䅁䩁䝪ぃ䭅䙁䅉䅁䙁䅁䅁䅁㑁硺䉖权䡂䅁䅁权流䅁䅁权䕁䅁䅋权䉁䅁䅁允䅁䅁䅅䅁佁䅁䅷䅁㑁䑁䅣杌㍁䑁䅧䅁䵁䅉䅅䅁䙁䅁䅁睁䵁䅁䅁兂䅁䅁䅁乖佚兑䅯杯䅁䅁䅯兑䅁䅁䅯睂䅅䅁䅅䅁䉁䅁䅁兂䅁䝁⭂㤯⽒村杷允䅁䅁䅧䅁䑁䅁䅁䅁䙁䅁䅁䅁奃杸䉴权敂䅁䅁兂䅁䅁䅁䵏嘸兑䅯杒䅁䅁䅯杊䅁䅁䅯䅂䍁䅧䅯允䅁䅁䅅䅁䉁䅁䅁杄䭁䅁䅁睎畁䑁䅙兎䅁䅁杷允䅁䅁䅕䅁䑁䅁䅷䅁䙁䅁䅁䅁杁偋䅬权捃䅁䅁权㥁䅁䅁权䡁允䅁允䅁䅁䅅䅁䙁䅁摁⭭䜫祈䅬䍄䉁䅁䅁兂䅁䅁䅍䅄䅁䅁䅕䅁䅁䙁睳ご䭅䭁䅣䅁䭁䕁䅷䅁䭁䅁䉣䅁䉁䅁䅁允䅁䅁䅯权䅅䅁杷允䅁䅁䅧䅁䑁䅁䅁䅁䙁䅁䅁䅁奃杸䉴权呂䅁䅁兂䅁䅁䅁䵏嘸兑䅯兎䅁䅁䅯杊䅁䅁䅯䅂䍁䅧䅯允䅁䅁䅅䅁䉁䅁䅁杄䭁䅁䅁䅍畁䑁䅣兎䅁䅁杷允䅁䅁䅕䅁䑁䅁䅷䅁䙁䅁䅁䅁㑁䔵䈵权杂䅁䅁权㙁䅁䅁权䡁允䅁允䅁䅁䅅䅁䭁䥁䅉䅁䵁䅉䅅䅁䙁䅁䅁睁䵁䅁䅁兂䅁䅁䵄祑愲兑䅯具䅁䅁䅯杏䅁䅁䅯睂䅅䅁䅅䅁䉁䅁䅁兂䅁䅁䅁䅁䅁䅁杷允䅁䅁䅕䅁䑁䅁䅷䅁䙁䅁䅁䥁䅂啚䈹权㥃䅁䅁权㑁䅁䅁权䡁允䅁允䅁䅁䅅䅁䙁䅁䅁䅁䅁䅁䅁䍄䉁䅁䅁䅃䅁䅁䅍䅁䅁䅁䅕䅁䅁䩁䝪ぃ䭅䉁䅧䅁䙁䅁䅁䅁㡁硺䉖权䡂䅁䅁权流䅁䅁权䕁䅁䅋权䉁䅁䅁允䅁䅁䅅䅁佁䅁䅷䅁ぁ䑁䅑杌㑁䑁䅅䅁䵁䅉䅅䅁䙁䅁䅁睁䵁䅁䅁兂䅁䅁䅁摪但兑䅯䅙䅁䅁䅯杌䅁䅁䅯睂䅅䅁䅅䅁䉁䅁䅁权㥂䅁䅁䍄䉁䅁䅁兂䅁䅁䅍䅄䅁䅁䅕䅁䅁䙁坔歔䭅䵁䅕䅁䭁䕁䅙䅁䭁䅁䉣䅁䉁䅁䅁允䅁䅁䅕獣䥋䔳すぇ䵁䅉䅅䅁䙁䅁䅁睁䵁䅁䅁兂䅁䅁䅁䥅㑈䅑䅯兩䅁䅁䅯兏䅁䅁䅯睂䅅䅁䅅䅁䉁䅁䅁权瑃䅁䅁䍄䉁䅁䅁䅃䅁䅁䅍䅁䅁䅁䅕䅁䅁䩁䝪ぃ䭅䙁䅷䅁䙁䅁䅁䅁杁硺䉖权䕂䅁䅁权流䅁䅁权䕁䅁䅋权䉁䅁䅁允䅁䅁䅅䅁佁䅁䅯䅁㍁䍁䄴䅎祁䅁䅁䍄䉁䅁䅁兂䅁䅁䅍䅄䅁䅁䅕䅁䅁䉁䉃䔫䭁乁䅯䅁䭁䑁䅉䅁䭁䅁䉣䅁䉁䅁䅁允䅁䅁䅕䅁䅁䅁䅁䅁䵁䅉䅅䅁䙁䅁䅁睁䵁䅁䅁兂䅁䅁䅁穗偂兑䅯䅬䅁䅁䅯睒䅁䅁䅯睂䅅䅁䅅䅁䉁䅁䅁权ㅁ允䅁䍄䉁䅁䅁兂䅁䅁䅍䅄䅁䅁䅕䅁䅁䭁䩄〫䭁偁䅉䅁䭁䕁䅕䅁䭁䅁䉣䅁䉁䅁䅁允䅁䅁䅕瑂捊塷桉お䵁䅉䅅䅁䙁䅁䅁睁䵁䅁䅁兂䅁䅁䅃䝑偖兑䅯䄫䅁䅁䅯䅌䅁䅁䅯睂䅅䅁䅅䅁䉁䅁䅁兂䅁䅁䅁䅁䅁䅁杷允䅁䅁䅕䅁䑁䅁䅷䅁䙁䅁䅁䅁癃䕰䈹权㉃䅁䅁权㡁䅁䅁权䡁允䅁允䅁䅁䅅䅁䙁䩁晅㝒癳汵䍂䍄䉁䅁䅁䅃䅁䅁䅍䅁䅁䅁䅕䅁䅁䩁䝪ぃ䭅䙁䅧䅁䙁䅁䅁䅁㑁硺䉖权䅂䅁䅁权流䅁䅁权䕁䅁䅋权䉁䅁䅁允䅁䅁䅅䅁佁䅁䅯䅁硁䍁䄴杍ぁ䅁䅁䍄䉁䅁䅁䅃䅁䅁䅍䅁䅁䅁䅕䅁䅁䩁䝪ぃ䭅䉁䅧䅁䙁䅁䅁䅁㡁硺䉖权㑁䅁䅁权流䅁䅁权䕁䅁䅋权䉁䅁䅁允䅁䅁䅅䅁佁䅁䅷䅁ぁ䑁䅉杌ぁ䑁䅧䅁䵁䅉䅅䅁䥁䅁䅁睁䅁䅁䅁兂䅁䅁䅁䵭䱙兑䅯䅇䅁䅁䅕䅁䅁䕁剄商䭅䑁䅫䅁䭁䍁䅙䅁䭁䅁䅑潁䭁䅁䅅䅁䉁䅁䅁允䅁䅁䅯杊䅁䅁杷允䅁䅁䅧䅁䑁䅁䅁䅁䙁䅁䅁䅁奃杸䉴权捂䅁䅁兂䅁䅁䅁䵉嘸兑䅯兓䅁䅁䅯杊䅁䅁䅯䅂䍁䅧䅯允䅁䅁䅅䅁䉁䅁䅁杄䭁䅁䅁䅍畁䑁䅑睍䅁䅁杷允䅁䅁䅕䅁䑁䅁䅷䅁䙁䅁䅁䅁允晧䅨权橂䅁䅁权祁䅁䅁权䡁允䅁允䅁䅁䅅䅁䙁䅁䅁䙑煢啺䍖䍄䉁䅁䅁兂䅁䅁䅍䅄䅁䅁䅕䅁䅁䉁䉃䔫䭁䵁䅯䅁䭁䑁䄰䅁䭁䅁䉣䅁䉁䅁䅁允䅁䅁䅕⽹䥑戯⭹䐹䴸䅉䅅䅁䙁䅁䅁睁䵁䅁䅁兂䅁䅁䅁摪但兑䅯朱䅁䅁䅯睒䅁䅁䅯睂䅅䅁䅅䅁䉁䅁䅁兂䅁䅁䅁䅁䅁䅁杷允䅁䅁䅕䅁䑁䅁䅷䅁䙁䅁䅁䥁䅂啚䈹权䕁允䅁权䕂䅁䅁权䡁允䅁允䅁䅁䅅䅁䙁䅁䅁䅁䅁䅁䅁䍄䉁䅁䅁杂䅁䅁䅍睄䅁䅁䅕䅁䅁䑁䝒䕅䭅佁䅷䅁䭁䝁䅑䅁䭁䅁䅁䅁䭁䝁䅅䅁䉁䅁䅁允䅁䅁䅯儷䅁䅁杷允䅁䅁䅕䅁䑁䅁䅷䅁䙁䅁䅁䅁䅂智䅴权啃䅁䅁权⭁䅁䅁权䡁允䅁允䅁䅁䅅䅁䭁䑁䉑䅁䵁䅉䅅䅁䙁䅁䅁睁䵁䅁䅁兂䅁䅁䅁䡫㑢䅑䅯䄴䅁䅁䅯睏䅁䅁䅯睂䅅䅁䅅䅁䉁䅁䅁兂䅁䅁䅁䅁䅁䅁杷允䅁䅁䅧䅁䑁䅁䅁䅁䙁䅁䅁䅁奃杸䉴权捂䅁䅁兂䅁䅁䅁䵉嘸兑䅯兒䅁䅁䅯杊䅁䅁䅯䅂䍁䅧䅯允䅁䅁䅅䅁䉁䅁䅁杄䭁䅁䅁䅎畁䑁䅧杍䅁䅁杷允䅁䅁䅕䅁䑁䅁䅷䅁䙁䅁䅁䅁元癤䅨权䩃䅁䅁权畁䅁䅁权䡁允䅁允䅁䅁䅅䅁䭁䭁䄰䅁䵁䅉䅅䅁䥁䅁䅁睁䅁䅁䅁兂䅁䅁䅁䵭䱙兑䅯䅘䅁䅁䅕䅁䅁䍁偄商䭅䑁䅷䅁䭁䍁䅙䅁䭁䅁䅑潁䭁䅁䅅䅁䉁䅁䅁允䅁䅁䄴权䅁䑁䅑杌ぁ䑁䅫䅁䵁䅉䅅䅁䙁䅁䅁睁䵁䅁䅁兂䅁䅁䅁䥂倱兑䅯䅹䅁䅁䅯免䅁䅁䅯睂䅅䅁䅅䅁䉁䅁䅁兂䅁䅁䅁䅁䅁䅁杷允䅁䅁䅧䅁䑁䅁䅁䅁䙁䅁䅁䅁奃杸䉴权捂䅁䅁兂䅁䅁䅁䵐嘸兑䅯睐䅁䅁䅯杊䅁䅁䅯䅂䍁䅧䅯允䅁䅁䅅䅁䉁䅁䅁杄䭁䅁䅁免畁䑁䅅睍䅁䅁杷允䅁䅁䅧䅁䑁䅁䅁䅁䙁䅁䅁䅁奃杸䉴权捂䅁䅁兂䅁䅁䅁䵉嘸兑䅯村䅁䅁䅯杊䅁䅁䅯䅂䍁䅧䅯允䅁䅁䅅䅁䉁䅁䅁杄䵁䅁䅁兌穁䍁䄴䅍㑁䅁䅁䍄䉁䅁䅁䅃䅁䅁䅍䅁䅁䅁䅕䅁䅁䩁䝪ぃ䭅䕁䄴䅁䙁䅁䅁䅁㑁硺䉖权䵂䅁䅁权流䅁䅁权䕁䅁䅋权䉁䅁䅁允䅁䅁䅅䅁佁䅁䅯䅁睁䍁䄴李ㅁ䅁䅁䍄䉁䅁䅁兂䅁䅁䅍䅄䅁䅁䅕䅁䅁䍁潁唫䭁䩁䅯䅁䭁䑁䅷䅁䭁䅁䉣䅁䉁䅁䅁允䅁䅁䅕䅁䅁㡯扺ぅ䵉䅉䅅䅁䙁䅁䅁睁䵁䅁䅁兂䅁䅁䅁乖佚兑䅯䅮䅁䅁䅯李䅁䅁䅯睂䅅䅁䅅䅁䉁䅁䅁兂䭂㍑乫吵歕䅷杷允䅁䅁䅧䅁䑁䅁䅁䅁䙁䅁䅁䅁奃杸䉴权卂䅁䅁兂䅁䅁䅁䵏嘸兑䅯材䅁䅁䅯杊䅁䅁䅯䅂䍁䅧䅯允䅁䅁䅅䅁䉁䅁䅁杄佁䅁䅁免睁䑁䅧杌㑁䑁䅍䅁䵁䅉䅅䅁䙁䅁䅁睁䵁䅁䅁兂䅁䅁䅁䡫㑢䅑䅯䄹䅁䅁䅯睏䅁䅁䅯睂䅅䅁䅅䅁䉁䅁䅁兂䙃ㄶ㑇杈桕䅑杷允䅁䅁䅕䅁䑁䅁䅷䅁䙁䅁䅁䅁杁偋䅬权㉃䅁䅁权䭂䅁䅁权䡁允䅁允䅁䅁䅅䅁䙁䅁䅁偑礲䐯䍊䍄䉁䅁䅁兂䅁䅁䅍䅄䅁䅁䅕䅁䅁䥷楄䕕䭅佁䄴䅁䭁䑁䅣䅁䭁䅁䉣䅁䉁䅁䅁允䅁䅁䅕䅁䅁䅁䅁䅁䵁䅉䅅䅁䙁䅁䅁睁䵁䅁䅁兂䅁䅁䅁䍉㕪䅑䅯朸䅁䅁䅯兓䅁䅁䅯睂䅅䅁䅅䅁䉁䅁䅁兂䅁䅁䅁䅁䅁䅁杷允䅁䅁䅧䅁䑁䅁䅁䅁䙁䅁䅁䅁奃杸䉴权捂䅁䅁兂䅁䅁䅁䵉嘸兑䅯睁䅁䅁䅯杊䅁䅁䅯䅂䍁䅧䅯允䅁䅁䅅䅁䉁䅁䅁杄䭁䅁䅁兌睁䍁䄴免䅁䅁杷允䅁䅁䅕䅁䑁䅁䅷䅁䙁䅁䅁䅁睂癹䅴权千䅁䅁权䝂䅁䅁权䡁允䅁允䅁䅁䅅䅁䙁䙁䉙塪㍶瑰䉺䍄䉁䅁䅁兂䅁䅁䅍䅄䅁䅁䅕䅁䅁䕁乄〫䭁䭁䅕䅁䭁䕁䅫䅁䭁䅁䉣䅁䉁䅁䅁允䅁䅁䅣䅁䅁䕁湁䔵䵁䅉䅅䅁䙁䅁䅁睁䵁䅁䅁兂䅁䅁䅁住佒兑䅯䄹䅁䅁䅯杏䅁䅁䅯睂䅅䅁䅅䅁䉁䅁䅁兂䅁䅁䅁䅁䅁䅁杷允䅁䅁䅧䅁䑁䅁䅁䅁䙁䅁䅁䅁奃杸䉴权佂䅁䅁兂䅁䅁䅁䵐嘸兑䅯䅑䅁䅁䅯杊䅁䅁䅯䅂䍁䅧䅯允䅁䅁䅅䅁䉁䅁䅁杄䭁䅁䅁䅍畁䑁䅕杍䅁䅁杷允䅁䅁䅕䅁䑁䅁䅷䅁䙁䅁䅁䅁扂䕍䈹权佃䅁䅁权䡂䅁䅁权䡁允䅁允䅁䅁䅅䅁䙁䅁䅁䅁䅁䅁䅁䍄䉁䅁䅁䅃䅁䅁䅍䅁䅁䅁䅕䅁䅁䩁䝪ぃ䭅䙁䄴䅁䙁䅁䅁䅁杁硺䉖权睁䅁䅁权流䅁䅁权䕁䅁䅋权䉁䅁䅁允䅁䅁䅅䅁佁䅁䅷䅁瑁䑁䅅杌㉁䑁䅫䅁䵁䅉䅅䅁䙁䅁䅁睁䵁䅁䅁兂䅁䅁䅁剔儹兑䅯杚䅁䅁䅯杒䅁䅁䅯睂䅅䅁䅅䅁䉁䅁䅁权敁允䅁䍄䉁䅁䅁兂䅁䅁䅍䅄䅁䅁䅕䅁䅁䙧䕑䕕䭅䥁䅳䅁䭁䕁䅉䅁䭁䅁䉣䅁䉁䅁䅁允䅁䅁䅕扺䵬㝹歲䐸䴸䅉䅅䅁䝁䅁䅁睁䵁䅁䅁兂䅁䅁䅃楡倵兑䅯睷䅁䅁䅯䅚䅁䅁䅯䅁䅁䅁䅯兙䅁䅁䅅䅁䉁䅁䅁兂䍄丯愯杣眸䅑杷允䅁䅁䅕䅁䑁䅁䅷䅁䙁䅁䅁䅁扂䕍䈹权慃䅁䅁权畁䅁䅁权䡁允䅁允䅁䅁䅅䅁䙁䅁䅁䅁䅁䅁䅁䍄䉁䅁䅁䅃䅁䅁䅍䅁䅁䅁䅕䅁䅁䩁䝪ぃ䭅䙁䄴䅁䙁䅁䅁䅁杁硺䉖权㑁䅁䅁权流䅁䅁权䕁䅁䅋权䉁䅁䅁允䅁䅁䅅䅁佁䅁䅷䅁瑁䑁䅁杌ㅁ䑁䅅䅁䵁䅉䅅䅁䙁䅁䅁睁䵁䅁䅁兂䅁䅁䅁穗偂兑䅯杭䅁䅁䅯䅒䅁䅁䅯睂䅅䅁䅅䅁䉁䅁䅁兂䅁䅁䅁䅁䅁䅁杷允䅁䅁䅕䅁䑁䅁䅷䅁䙁䅁䅁䵁䑸婌䉰权浄䅁䅁权䉂䅁䅁权䡁允䅁允䅁䅁䅅䅁䙁䅁䅁䅁䅁䅁䅁䍄䉁䅁䅁䅃䅁䅁䅍䅁䅁䅁䅕䅁䅁䩁䝪ぃ䭅䙁䄴䅁䙁䅁䅁䅁杁硺䉖权䉂䅁䅁权流䅁䅁权䕁䅁䅋权䉁䅁䅁允䅁䅁䅅䅁佁䅁䅯䅁ぁ䍁䄴兎穁䅁䅁䍄䉁䅁䅁兂䅁䅁䅍䅄䅁䅁䅕䅁䅁䙧䕑䕕䭅䝁䅍䅁䭁䑁䅣䅁䭁䅁䉣䅁䉁䅁䅁允䅁䅁䅕䅁䅁䅁䅁䅁䵁䅉䅅䅁䥁䅁䅁睁䅁䅁䅁兂䅁䅁䅁䵭䱙兑䅯杘䅁䅁䅕䅁䅁䍁偄商䭅䕁䅫䅁䭁䍁䅙䅁䭁䅁䅑潁䭁䅁䅅䅁䉁䅁䅁允䅁䅁䄴䅄䅁䍁䄰䅍畁䑁䅑杍䅁䅁杷允䅁䅁䅕䅁䑁䅁䅷䅁䙁䅁䅁䥁啂䙂䉂权啃䅁䅁权畁䅁䅁权䡁允䅁允䅁䅁䅅䅁䭁䅁䅁䅁䵁䅉䅅䅁䙁䅁䅁睁䵁䅁䅁兂䅁䅁䅃偣佂兑䅯睵䅁䅁䅯兎䅁䅁䅯睂䅅䅁䅅䅁䉁䅁䅁兂ㅄ硅卹穐䍒村杷允䅁䅁䅧䅁䑁䅁䅁䅁䙁䅁䅁䅁奃杸䉴权兂䅁䅁兂䅁䅁䅁乑噅兑䅯兎䅁䅁䅯杊䅁䅁䅯䅂䍁䅧䅯允䅁䅁䅅䅁䉁䅁䅁权流䅁䅁䍄䉁䅁䅁兂䅁䅁䅍䅄䅁䅁䅕䅁䅁䵁い〫䭁䵁䄰䅁䭁䑁䅯䅁䭁䅁䉣䅁䉁䅁䅁允䅁䅁䅕䅁䅁䅁䅁䅁䵁䅉䅅䅁䙁䅁䅁睁䵁䅁䅁兂䅁䅁䅁㙲偒兑䅯䄴䅁䅁䅯免䅁䅁䅯睂䅅䅁䅅䅁䉁䅁䅁兂䅁䅁䅁䅁䅁䅁杷允䅁䅁䅧䅁䑁䅁䅁䅁䙁䅁䅁䅁奃杸䉴权敂䅁䅁兂䅁䅁䅁䵉嘸兑䅯杓䅁䅁䅯杊䅁䅁䅯䅂䍁䅧䅯允䅁䅁䅅䅁䉁䅁䅁杄䭁䅁䅁睍畁䑁䅍杍䅁䅁杷允䅁䅁䅕䅁䑁䅁䅷䅁䙁䅁䅁䥁睃ば䈹权癃䅁䅁权⭁䅁䅁权䡁允䅁允䅁䅁䅅䅁䙁䭁摪祰坄䅁䅊䍄䉁䅁䅁䅃䅁䅁䅍䅁䅁䅁䅕䅁䅁䩁䝪ぃ䭅䍁䅳䅁䙁䅁䅁䅁㑁硺䉖权䑂䅁䅁权流䅁䅁权䕁䅁䅋权䉁䅁䅁允䅁䅁䅅䅁佁䅁䅑䅁硁䅁䅁䍄䉁䅁䅁兂䅁䅁䅍䅄䅁䅁䅕䅁䅁䝁确歔䭅䩁䅧䅁䭁䑁䅁䅁䭁䅁䉣䅁䉁䅁䅁允䅁䅁䅕吷婎⽥⽺䔵䵅䅉䅅䅁䙁䅁䅁睁䵁䅁䅁兂䅁䅁䅁祥倱兑䅯杴䅁䅁䅯睁䅁䅁䅯睂䅅䅁䅅䅁䉁䅁䅁兂乃㕕晕獒㉍村杷允䅁䅁䅕䅁䑁䅁䅷䅁䙁䅁䅁䅁㝂啌䈹权睄䅁䅁权䵂䅁䅁权䡁允䅁允䅁䅁䅅䅁䙁䥁呏匶晓啰䅆䍄䉁䅁䅁兂䅁䅁䅍䅄䅁䅁䅕䅁䅁䱧湃ご䭅䵁䅯䅁䭁䑁䅑䅁䭁䅁䉣䅁䉁䅁䅁允䅁䅁䅕䅁䅁䅁䅁䅁䵁䅉䅅䅁䥁䅁䅁睁䅁䅁䅁兂䅁䅁䅁䵭䱙兑䅯䅇䅁䅁䅕䅁䅁䍁偄商䭅䑁䅯䅁䭁䍁䅙䅁䭁䅁䅑潁䭁䅁䅅䅁䉁䅁䅁允䅁䅁䄴权䅁䑁䅙杌祁䑁䅕䅁䵁䅉䅅䅁䙁䅁䅁睁䵁䅁䅁兂䅁䅁䅁摪但兑䅯杬䅁䅁䅯材䅁䅁䅯睂䅅䅁䅅䅁䉁䅁䅁兂䅁䵁湄汙に村杷允䅁䅁䅧䅁䑁䅁䅁䅁䙁䅁䅁䅁奃杸䉴权牁䅁䅁兂䅁䅁䅁乑噅兑䅯睁䅁䅁䅯杊䅁䅁䅯䅂䍁䅧䅯允䅁䅁䅅䅁䉁䅁䅁权流䅁䅁䍄䉁䅁䅁兂䅁䅁䅍䅄䅁䅁䅕䅁䅁䝁䭄〫䭁䱁䅳䅁䭁䕁䅫䅁䭁䅁䉣䅁䉁䅁䅁允䅁䅁䅕䠴乆潔呱䕋䵉䅉䅅䅁䙁䅁䅁睁䵁䅁䅁兂䅁䅁䅁乖佚兑䅯䅴䅁䅁䅯兑䅁䅁䅯睂䅅䅁䅅䅁䉁䅁䅁兂䅁䑁灃䄵潴村杷允䅁䅁䅧䅁䑁䅁䅁䅁䙁䅁䅁䅁奃杸䉴权捂䅁䅁兂䅁䅁䅁䵏嘸兑䅯睏䅁䅁䅯杊䅁䅁䅯䅂䍁䅧䅯允䅁䅁䅅䅁䉁䅁䅁杄䭁䅁䅁䅍畁䑁䅧兏䅁䅁杷允䅁䅁䅕䅁䑁䅁䅷䅁䙁䅁䅁䅁䅂智䅴权奃䅁䅁权䱂䅁䅁权䡁允䅁允䅁䅁䅅䅁䙁䅁䅁佧楣䌰䌱䍄䉁䅁䅁䅃䅁䅁䅍䅁䅁䅁䅕䅁䅁䩁䝪ぃ䭅䉁䅧䅁䙁䅁䅁䅁杁硺䉖权癁䅁䅁权流䅁䅁权䕁䅁䅋权䉁䅁䅁允䅁䅁䅅䅁佁䅁䅷䅁硁䑁䅍杌㍁䑁䅍䅁䵁䅉䅅䅁䙁䅁䅁睁䵁䅁䅁兂䅁䅁䅁䤴㑈䅑䅯䅭䅁䅁䅯䅐䅁䅁䅯睂䅅䅁䅅䅁䉁䅁䅁兂䅁䕁歄兔び村杷允䅁䅁䅕䅁䑁䅁䅷䅁䙁䅁䅁䅁睂癹䅴权慃䅁䅁权㥁䅁䅁权䡁允䅁允䅁䅁䅅䅁䙁䅁䅁䅁䅁䅁䅁䍄䉁䅁䅁兂䅁䅁䅍䅄䅁䅁䅕䅁䅁䵁い〫䭁䱁䄸䅁䭁䑁䄰䅁䭁䅁䉣䅁䉁䅁䅁允䅁䅁䅕䅁䅁䅁䅁䅁䵁䅉䅅䅁䙁䅁䅁睁䵁䅁䅁兂䅁䅁䅁摪但兑䅯䅫䅁䅁䅯杒䅁䅁䅯睂䅅䅁䅅䅁䉁䅁䅁权䭁允䅁䍄䉁䅁䅁䅃䅁䅁䅍䅁䅁䅁䅕䅁䅁䩁䝪ぃ䭅䉁䅧䅁䙁䅁䅁䅁㡁硺䉖权䕂䅁䅁权流䅁䅁权䕁䅁䅋权䉁䅁䅁允䅁䅁䅅䅁佁䅁䅷䅁ぁ䑁䅧杌ぁ䑁䅙䅁䵁䅉䅅䅁䙁䅁䅁睁䵁䅁䅁兂䅁䅁䅁摪但兑䅯䄴䅁䅁䅯䅌䅁䅁䅯睂䅅䅁䅅䅁䉁䅁䅁兂䅁䅁䅁䅁䅁䅁杷允䅁䅁䅕䅁䑁䅁䅷䅁䙁䅁䅁䥁煂歌䈹权ぃ䅁䅁权㥁䅁䅁权䡁允䅁允䅁䅁䅅䅁䙁䅁䅁䅁䅁䅁䅁䍄䉁䅁䅁兂䅁䅁䅍䅄䅁䅁䅕䅁䅁䙁睳ご䭅䩁䅯䅁䭁䑁䅯䅁䭁䅁䉣䅁䉁䅁䅁允䅁䅁䅕䅁䅁䅁䅁䅁䵁䅉䅅䅁䙁䅁䅁睁䵁䅁䅁兂䅁䅁䅃䅖兒兑䅯朷䅁䅁䅯䅏䅁䅁䅯睂䅅䅁䅅䅁䉁䅁䅁兂䅁䅁䅁䅁䅁䅁杷允䅁䅁䅧䅁䑁䅁䅁䅁䙁䅁䅁䅁奃杸䉴权牁䅁䅁兂䅁䅁䅁䵏嘸兑䅯睐䅁䅁䅯杊䅁䅁䅯䅂䍁䅧䅯允䅁䅁䅅䅁䉁䅁䅁杄䕁䅁䅁免䅁䅁杷允䅁䅁䅕䅁䑁䅁䅷䅁䙁䅁䅁䅁㑁䔵䈵权穃䅁䅁权䑁䅁䅁权䡁允䅁允䅁䅁䅅䅁䙁䩁䙯䉐伳㉳䍚䍄䉁䅁䅁䅃䅁䅁䅍䅁䅁䅁䅕䅁䅁䩁䝪ぃ䭅䉁䅧䅁䙁䅁䅁䅁杁硺䉖权㕁䅁䅁权流䅁䅁权䕁䅁䅋权䉁䅁䅁允䅁䅁䅅䅁佁䅁䅯䅁穁䍁䄴兎祁䅁䅁䍄䉁䅁䅁兂䅁䅁䅍䅄䅁䅁䅕䅁䅁䙁坔歔䭅䵁䄰䅁䭁䑁䅷䅁䭁䅁䉣䅁䉁䅁䅁允䅁䅁䅕橇慅偷敷歉䵁䅉䅅䅁䙁䅁䅁睁䵁䅁䅁兂䅁䅁䅃䭳偤兑䅯䅭䅁䅁䅯䅔䅁䅁䅯睂䅅䅁䅅䅁䉁䅁䅁兂⽄䑅歒牌稸村杷允䅁䅁䅧䅁䑁䅁䅁䅁䙁䅁䅁䅁奃杸䉴权捂䅁䅁兂䅁䅁䅁乑噅兑䅯杍䅁䅁䅯杊䅁䅁䅯䅂䍁䅧䅯允䅁䅁䅅䅁䉁䅁䅁权流䅁䅁䍄䉁䅁䅁䅃䅁䅁䅍䅁䅁䅁䅕䅁䅁䩁䝪ぃ䭅䙁䅁䅁䙁䅁䅁䅁㑁硺䉖权獁䅁䅁权流䅁䅁权䕁䅁䅋权䉁䅁䅁允䅁䅁䅅䅁佁䅁䅯䅁ぁ䍁䄴睎硁䅁䅁䍄䉁䅁䅁兂䅁䅁䅍䅄䅁䅁䅕䅁䅁䭁䩄〫䭁乁䅷䅁䭁䑁䅅䅁䭁䅁䉣䅁䉁䅁䅁允䅁䅁䅕䅁䅁䅁䅁䅁䵁䅉䅅䅁䥁䅁䅁睁䅁䅁䅁兂䅁䅁䅁䵭䱙兑䅯睕䅁䅁䅕䅁䅁䑁偪商䭅䑁䅷䅁䭁䍁䅙䅁䭁䅁䅑潁䭁䅁䅅䅁䉁䅁䅁允䅁䅁䄴权䅁䑁䅁杌㑁䑁䅕䅁䵁䅉䅅䅁䙁䅁䅁睁䵁䅁䅁兂䅁䅁䅃ㅏ偬兑䅯杚䅁䅁䅯兒䅁䅁䅯睂䅅䅁䅅䅁䉁䅁䅁权桁允䅁䍄䉁䅁䅁兂䅁䅁䅍䅄䅁䅁䅕䅁䅁佁䉃䔫䭁䭁䅣䅁䭁䕁䄰䅁䭁䅁䉣䅁䉁䅁䅁允䅁䅁䅯权䅅䅁杷允䅁䅁䅧䅁䑁䅁䅁䅁䙁䅁䅁䅁奃杸䉴权奁䅁䅁兂䅁䅁䅁䵉嘸兑䅯睏䅁䅁䅯杊䅁䅁䅯䅂䍁䅧䅯允䅁䅁䅅䅁䉁䅁䅁杄䭁䅁䅁兎畁䑁䅍杍䅁䅁杷允䅁䅁䅧䅁䑁䅁䅁䅁䙁䅁䅁䅁奃杸䉴权奁䅁䅁兂䅁䅁䅁䵉嘸兑䅯児䅁䅁䅯杊䅁䅁䅯䅂䍁䅧䅯允䅁䅁䅅䅁䉁䅁䅁杄䭁䅁䅁䅎畁䑁䅙杍䅁䅁杷允䅁䅁䅕䅁䑁䅁䅷䅁䙁䅁䅁䅁㝂啌䈹权㉄䅁䅁权⭁䅁䅁权䡁允䅁允䅁䅁䅅䅁䙁䵁戰䍡愸癐⽕䍄䉁䅁䅁䅃䅁䅁䅍䅁䅁䅁䅕䅁䅁䩁䝪ぃ䭅䉁䅧䅁䙁䅁䅁䅁杁硺䉖权䝂䅁䅁权流䅁䅁权䕁䅁䅋权䉁䅁䅁允䅁䅁䅅䅁佁䅁䅯䅁祁䍁䄴睍ㅁ䅁䅁䍄䉁䅁䅁䅃䅁䅁䅍䅁䅁䅁䅕䅁䅁䩁䝪ぃ䭅䙁䅫䅁䙁䅁䅁䅁㑁硺䉖权㑁䅁䅁权流䅁䅁权䕁䅁䅋权䉁䅁䅁允䅁䅁䅅䅁佁䅁䅧䅁睁䍁䄴兏䅁䅁杷允䅁䅁䅧䅁䑁䅁䅁䅁䙁䅁䅁䅁奃杸䉴权奁䅁䅁兂䅁䅁䅁䵉嘸兑䅯睒䅁䅁䅯杊䅁䅁䅯䅂䍁䅧䅯允䅁䅁䅅䅁䉁䅁䅁杄䭁䅁䅁兏畁䑁䅕李䅁䅁杷允䅁䅁䅕䅁䑁䅁䅷䅁䙁䅁䅁䥁睂䔸䈵权千䅁䅁权䵂䅁䅁权䡁允䅁允䅁䅁䅅䅁䙁乁嘹䉷氹䉭䍰䍄䉁䅁䅁䅃䅁䅁䅍䅁䅁䅁䅕䅁䅁䩁䝪ぃ䭅䕁䄴䅁䙁䅁䅁䅁㡁硺䉖权乂䅁䅁权流䅁䅁权䕁䅁䅋权䉁䅁䅁允䅁䅁䅅䅁佁䅁䅯䅁睁䍁䄴睎ぁ䅁䅁䍄䉁䅁䅁兂䅁䅁䅍䅄䅁䅁䅕䅁䅁䝁䭄〫䭁䝁䅙䅁䭁䍁䄸䅁䭁䅁䉣䅁䉁䅁䅁允䅁䅁䅯杉䅅䅁杷允䅁䅁䅕䅁䑁䅁䅷䅁䙁䅁䅁䥁㝁啗䈹权歄䅁䅁权㍁䅁䅁权䡁允䅁允䅁䅁䅅䅁䙁䅁䅁䅁䅁䅁䅁䍄䉁䅁䅁兂䅁䅁䅍䅄䅁䅁䅕䅁䅁䡁瑳ご䭅䵁䄴䅁䭁䕁䅁䅁䭁䅁䉣䅁䉁䅁䅁允䅁䅁䅕䅁䅁䅁䅁䅁䵁䅉䅅䅁䥁䅁䅁睁䅁䅁䅁兂䅁䅁䅁䵭䱙兑䅯䅇䅁䅁䅕䅁䅁䍁偄商䭅䕁䅯䅁䭁䍁䅙䅁䭁䅁䅑潁䭁䅁䅅䅁䉁䅁䅁允䅁䅁䄴权䅁䑁䅅杌㑁䑁䅧䅁䵁䅉䅅䅁䙁䅁䅁睁䵁䅁䅁兂䅁䅁䅁乖佚兑䅯杯䅁䅁䅯䅔䅁䅁䅯睂䅅䅁䅅䅁䉁䅁䅁兂䅁䝁䑩橑㕆村杷允䅁䅁䅧䅁䑁䅁䅁䅁䙁䅁䅁䅁奃杸䉴权奁䅁䅁兂䅁䅁䅁䵉嘸兑䅯兔䅁䅁䅯杊䅁䅁䅯䅂䍁䅧䅯允䅁䅁䅅䅁䉁䅁䅁杄䵁䅁䅁免睁䍁䄴睎㍁䅁䅁䍄䉁䅁䅁兂䅁䅁䅍䅄䅁䅁䅕䅁䅁䙁坔歔䭅䱁䅍䅁䭁䕁䅕䅁䭁䅁䉣䅁䉁䅁䅁允䅁䅁䅕䅁歃䱪偦步䵉䅉䅅䅁䙁䅁䅁睁䵁䅁䅁兂䅁䅁䅁䥅㑈䅑䅯䄳䅁䅁䅯睁䅁䅁䅯睂䅅䅁䅅䅁䉁䅁䅁兂䍄䩶渷匰䅳䅑杷允䅁䅁䅧䅁䑁䅁䅁䅁䙁䅁䅁䅁奃杸䉴权坂䅁䅁兂䅁䅁䅁䵐嘸兑䅯睒䅁䅁䅯杊䅁䅁䅯䅂䍁䅧䅯允䅁䅁䅅䅁䉁䅁䅁杄䭁䅁䅁䅍畁䑁䅣兎䅁䅁杷允䅁䅁䅕䅁䑁䅁䅷䅁䙁䅁䅁䵁䑸婌䉰权㑃䅁䅁权䑁䅁䅁权䡁允䅁允䅁䅁䅅䅁䙁䅁䅁䅁䅁䅁䅁䍄䉁䅁䅁䅃䅁䅁䅍䅁䅁䅁䅕䅁䅁䩁䝪ぃ䭅䙁䅫䅁䙁䅁䅁䅁㡁硺䉖权䝂䅁䅁权流䅁䅁权䕁䅁䅋权䉁䅁䅁允䅁䅁䅅䅁佁䅁䅯䅁睁䍁䄴李㕁䅁䅁䍄䉁䅁䅁兂䅁䅁䅍䅄䅁䅁䅕䅁䅁䡁䭄〫䭁䵁䄴䅁䭁䑁䅅䅁䭁䅁䉣䅁䉁䅁䅁允䅁䅁䅕䅁䅁䅁䅁䅁䵁䅉䅅䅁䙁䅁䅁睁䵁䅁䅁兂䅁䅁䅄佧兊兑䅯杫䅁䅁䅯睑䅁䅁䅯睂䅅䅁䅅䅁䉁䅁䅁兂䍄㙲敮灩䅇兑杷允䅁䅁䅧䅁䑁䅁䅁䅁䙁䅁䅁䅁奃杸䉴权捂䅁䅁兂䅁䅁䅁乑噅兑䅯杏䅁䅁䅯杊䅁䅁䅯䅂䍁䅧䅯允䅁䅁䅅䅁䉁䅁䅁权流䅁䅁䍄䉁䅁䅁兂䅁䅁䅍䅄䅁䅁䅕䅁䅁䙁坔歔䭅乁䅙䅁䭁䍁䄸䅁䭁䅁䉣䅁䉁䅁䅁允䅁䅁䅕䅁䅁䅁䅁䅁䵁䅉䅅䅁䥁䅁䅁睁䅁䅁䅁兂䅁䅁䅁䵭䱙兑䅯杖䅁䅁䅕䅁䅁䑁偺商䭅䕁䅅䅁䭁䍁䅙䅁䭁䅁䅑潁䭁䅁䅅䅁䉁䅁䅁允䅁䅁䄴权䅁䑁䅁杌㉁䑁䅧䅁䵁䅉䅅䅁䙁䅁䅁睁䵁䅁䅁兂䅁䅁䅁晡但兑䅯杵䅁䅁䅯杓䅁䅁䅯睂䅅䅁䅅䅁䉁䅁䅁兂塁㥐契極睑村杷允䅁䅁䅧䅁䑁䅁䅁䅁䙁䅁䅁䅁奃杸䉴权敂䅁䅁兂䅁䅁䅁䵏嘸兑䅯李䅁䅁䅯杊䅁䅁䅯䅂䍁䅧䅯允䅁䅁䅅䅁䉁䅁䅁杄䭁䅁䅁睎畁䑁䅍䅏䅁䅁杷允䅁䅁䅕䅁䑁䅁䅷䅁䙁䅁䅁䅁允晧䅨权穃䅁䅁权䡂䅁䅁权䡁允䅁允䅁䅁䅅䅁䙁䅁䅁獡㑗潥䍂䍄䉁䅁䅁兂䅁䅁䅍䅄䅁䅁䅕䅁䅁䭧浺歒䭅䝁䅁䅁䭁䑁䅑䅁䭁䅁䉣䅁䉁䅁䅁允䅁䅁䅯兤䅁䅁杷允䅁䅁䅕䅁䑁䅁䅷䅁䙁䅁䅁䥁睃ば䈹权乄䅁䅁权䭂䅁䅁权䡁允䅁允䅁䅁䅅䅁䙁䭁㈫䱶㕯卮䅤䍄䉁䅁䅁兂䅁䅁䅍䅄䅁䅁䅕䅁䅁䙁睳ご䭅䥁䅳䅁䭁䑁䅁䅁䭁䅁䉣䅁䉁䅁䅁允䅁䅁䅕䅁䅁䅁䅁䅁䵁䅉䅅䅁䙁䅁䅁睁䵁䅁䅁兂䅁䅁䅃ㅏ偬兑䅯䅯䅁䅁䅯兎䅁䅁䅯睂䅅䅁䅅䅁䉁䅁䅁兂畃佩敭楐浣䅑杷允䅁䅁䅧䅁䑁䅁䅁䅁䙁䅁䅁䅁奃杸䉴权奁䅁䅁兂䅁䅁䅁䵉嘸兑䅯睑䅁䅁䅯杊䅁䅁䅯䅂䍁䅧䅯允䅁䅁䅅䅁䉁䅁䅁杄䵁䅁䅁免祁䍁䄴免祁䅁䅁䍄䉁䅁䅁䅃䅁䅁䅍䅁䅁䅁䅕䅁䅁䩁䝪ぃ䭅䉁䅧䅁䙁䅁䅁䅁㡁硺䉖权睁䅁䅁权流䅁䅁权䕁䅁䅋权䉁䅁䅁允䅁䅁䅅䅁佁䅁䅯䅁祁䑁䅙杌祁䅁䅁䍄䉁䅁䅁兂䅁䅁䅍䅄䅁䅁䅕䅁䅁䭧浺歒䭅䩁䅉䅁䭁䕁䅣䅁䭁䅁䉣䅁䉁䅁䅁允䅁䅁䅕浙兊㑐業歂䵉䅉䅅䅁䙁䅁䅁睁䵁䅁䅁兂䅁䅁䅃䭳偤兑䅯杵䅁䅁䅯睓䅁䅁䅯睂䅅䅁䅅䅁䉁䅁䅁兂䥃獐䍸永䑴村杷允䅁䅁䅕䅁䑁䅁䅷䅁䙁䅁䅁䅁灂唸䈵权啄䅁䅁权㉁䅁䅁权䡁允䅁允䅁䅁䅅䅁䙁䵁㥯煋捫橋䅰䍄䉁䅁䅁兂䅁䅁䅍䅄䅁䅁䅕䅁䅁䥷楄䕕䭅䅁䉑䅁䭁䑁䅕䅁䭁䅁䉣䅁䉁䅁䅁允䅁䅁䅕䵣楳浰㑪歃䵁䅉䅅䅁䥁䅁䅁睁䅁䅁䅁兂䅁䅁䅁䵭䱙兑䅯䅘䅁䅁䅕䅁䅁䕁剄商䭅䕁䅅䅁䭁䍁䅙䅁䭁䅁䅑潁䭁䅁䅅䅁䉁䅁䅁允䅁䅁䅯杊䅁䅁杷允䅁䅁䅕䅁䑁䅁䅷䅁䙁䅁䅁䅁啂欱䈵权杂䅁䅁权祁䅁䅁权䡁允䅁允䅁䅁䅅䅁䭁䡁䅧䅁䵁䅉䅅䅁䙁䅁䅁睁䵁䅁䅁兂䅁䅁䅃偣佂兑䅯䄳䅁䅁䅯睒䅁䅁䅯睂䅅䅁䅅䅁䉁䅁䅁兂䭂六穄啳祐睐杷允䅁䅁䅕䅁䑁䅁䅷䅁䙁䅁䅁䅁扂䕍䈹权䱃䅁䅁权㕁䅁䅁权䡁允䅁允䅁䅁䅅䅁䙁䅁䅁䅁䅁䅁䅁䍄䉁䅁䅁䅃䅁䅁䅍䅁䅁䅁䅕䅁䅁䩁䝪ぃ䭅䕁䄴䅁䙁䅁䅁䅁䅂到䉖权穁䅁䅁权流䅁䅁权䕁䅁䅋权䉁䅁䅁允䅁䅁䅅䅁䭁䍁䅙䅁䵁䅉䅅䅁䥁䅁䅁睁䅁䅁䅁兂䅁䅁䅁䵭䱙兑䅯䅇䅁䅁䅕䅁䅁䕁剄商䭅䕁䅉䅁䭁䍁䅙䅁䭁䅁䅑潁䭁䅁䅅䅁䉁䅁䅁允䅁䅁䅯杊䅁䅁杷允䅁䅁䅧䅁䑁䅁䅁䅁䙁䅁䅁䅁奃杸䉴权卂䅁䅁兂䅁䅁䅁乑噅兑䅯杏䅁䅁䅯杊䅁䅁䅯䅂䍁䅧䅯允䅁䅁䅅䅁䉁䅁䅁权流䅁䅁䍄䉁䅁䅁兂䅁䅁䅍䅄䅁䅁䅕䅁䅁䙧䕑䕕䭅䭁䅉䅁䭁䍁䄴䅁䭁䅁䉣䅁䉁䅁䅁允䅁䅁䅕卉偖男呏䕒䵉䅉䅅䅁䥁䅁䅁睁䅁䅁䅁兂䅁䅁䅁䵭䱙兑䅯睋䅁䅁䅕䅁䅁䑁偪商䭅䍁䅷䅁䭁䍁䅙䅁䭁䅁䅑潁䭁䅁䅅䅁䉁䅁䅁允䅁䅁䄴䅂䅁䑁䅅䅁䵁䅉䅅䅁䙁䅁䅁睁䵁䅁䅁兂䅁䅁䅁䥂倱兑䅯䄵䅁䅁䅯䅎䅁䅁䅯睂䅅䅁䅅䅁䉁䅁䅁兂䅁䅁䅁䅁䅁䅁杷允䅁䅁䅕䅁䑁䅁䅷䅁䙁䅁䅁䥁睃ば䈹权䱄䅁䅁权獁䅁䅁权䡁允䅁允䅁䅁䅅䅁䙁䅁䅁䅁䅁䅁䅁䍄䉁䅁䅁兂䅁䅁䅍䅄䅁䅁䅕䅁䅁䵁い〫䭁䩁䅑䅁䭁䑁䅕䅁䭁䅁䉣䅁䉁䅁䅁允䅁䅁䅯䅍䅅䅁杷允䅁䅁䅕䅁䑁䅁䅷䅁䙁䅁䅁䅁䕁啪䈹权元䅁䅁权穁䅁䅁权䡁允䅁允䅁䅁䅅䅁䭁䅁䉯䅁䵁䅉䅅䅁䙁䅁䅁睁䵁䅁䅁兂䅁䅁䅁䍉㕪䅑䅯䄫䅁䅁䅯睑䅁䅁䅯睂䅅䅁䅅䅁䉁䅁䅁兂䅁䅁䅁䅁䅁䅁杷允䅁䅁䅧䅁䑁䅁䅁䅁䙁䅁䅁䅁奃杸䉴权坂䅁䅁兂䅁䅁䅁䵏嘸兑䅯兎䅁䅁䅯杊䅁䅁䅯䅂䍁䅧䅯允䅁䅁䅅䅁䉁䅁䅁杄䭁䅁䅁䅍畁䑁䅣兎䅁䅁杷允䅁䅁䅕䅁䑁䅁䅷䅁䙁䅁䅁䅁允晧䅨权祄䅁䅁权䵂䅁䅁权䡁允䅁允䅁䅁䅅䅁䙁乁橥䑣䬰祖䅒䍄䉁䅁䅁兂䅁䅁䅍䅄䅁䅁䅕䅁䅁䕁乄〫䭁䱁䅍䅁䭁䑁䅉䅁䭁䅁䉣䅁䉁䅁䅁允䅁䅁䅕䅁䅁䅁䅁䅁䵁䅉䅅䅁䥁䅁䅁睁䅁䅁䅁兂䅁䅁䅁䵭䱙兑䅯睋䅁䅁䅕䅁䅁䑁偪商䭅䍁䄴䅁䭁䍁䅙䅁䭁䅁䅑潁䭁䅁䅅䅁䉁䅁䅁允䅁䅁䄴䅂䅁䑁䅅䅁䵁䅉䅅䅁䙁䅁䅁睁䵁䅁䅁兂䅁䅁䅁住佒兑䅯末䅁䅁䅯䅏䅁䅁䅯睂䅅䅁䅅䅁䉁䅁䅁兂䅁䅁䅁䅁䅁䅁杷允䅁䅁䅕䅁䑁䅁䅷䅁䙁䅁䅁䥁䅂啚䈹权㉄䅁䅁权䕂䅁䅁权䡁允䅁允䅁䅁䅅䅁䙁䅁䅁䅁䅁䅁䅁䍄䉁䅁䅁杂䅁䅁䅍䅄䅁䅁䅕䅁䅁䝧畯ご䭅䱁䅍䅁䭁䝁䅑䅁䭁䅁䅁䅁䭁䝁䅅䅁䉁䅁䅁允䅁䅁䅕湘䑏樳攳䕢䵁䅉䅅䅁䙁䅁䅁睁䵁䅁䅁兂䅁䅁䅁住佒兑䅯关䅁䅁䅯睎䅁䅁䅯睂䅅䅁䅅䅁䉁䅁䅁兂䅁䅁䅁䅁䅁䅁杷允䅁䅁䅧䅁䑁䅁䅁䅁䙁䅁䅁䅁奃杸䉴权婂䅁䅁兂䅁䅁䅁䵏嘸兑䅯睓䅁䅁䅯杊䅁䅁䅯䅂䍁䅧䅯允䅁䅁䅅䅁䉁䅁䅁杄䭁䅁䅁䅍畁䑁䅣兎䅁䅁杷允䅁䅁䅧䅁䑁䅁䅁䅁䙁䅁䅁䅁奃杸䉴权捂䅁䅁兂䅁䅁䅁䵏嘸兑䅯兑䅁䅁䅯杊䅁䅁䅯䅂䍁䅧䅯允䅁䅁䅅䅁䉁䅁䅁杄䭁䅁䅁䅍畁䑁䅣睍䅁䅁杷允䅁䅁䅧䅁䑁䅁䅁䅁䙁䅁䅁䅁奃杸䉴权卂䅁䅁兂䅁䅁䅁乑噅兑䅯䅔䅁䅁䅯杊䅁䅁䅯䅂䍁䅧䅯允䅁䅁䅅䅁䉁䅁䅁权流䅁䅁䍄䉁䅁䅁兂䅁䅁䅍䅄䅁䅁䅕䅁䅁䡧睄歔䭅䥁䄴䅁䭁䍁䄸䅁䭁䅁䉣䅁䉁䅁䅁允䅁䅁䅕䅁䅁䅁䅁䅁䵁䅉䅅䅁䙁䅁䅁睁䵁䅁䅁兂䅁䅁䅁偷㝔䅑䅯杹䅁䅁䅯䅐䅁䅁䅯睂䅅䅁䅅䅁䉁䅁䅁兂兄䉅偁㡲䵢睐杷允䅁䅁䅕䅁䑁䅁䅷䅁䙁䅁䅁䅁乂ㅈ䉂权汃䅁䅁权䭂䅁䅁权䡁允䅁允䅁䅁䅅䅁䡁䅁䅁䅁䅄畚䅖䍄䉁䅁䅁䅃䅁䅁䅍䅁䅁䅁䅕䅁䅁䩁䝪ぃ䭅䙁䅧䅁䙁䅁䅁䅁㑁硺䉖权䥂䅁䅁权流䅁䅁权䕁䅁䅋权䉁䅁䅁允䅁䅁䅅䅁佁䅁䅯䅁睁䍁䄴䅏㕁䅁䅁䍄䉁䅁䅁兂䅁䅁䅍䅄䅁䅁䅕䅁䅁䭧浺歒䭅䥁䅫䅁䭁䑁䄸䅁䭁䅁䉣䅁䉁䅁䅁允䅁䅁䅯兲䅁䅁杷允䅁䅁䅧䅁䑁䅁䅁䅁䙁䅁䅁䅁奃杸䉴权奁䅁䅁兂䅁䅁䅁乑噅兑䅯䅓䅁䅁䅯杊䅁䅁䅯䅂䍁䅧䅯允䅁䅁䅅䅁䉁䅁䅁权流䅁䅁䍄䉁䅁䅁䅃䅁䅁䅍䅁䅁䅁䅕䅁䅁䩁䝪ぃ䭅䙁䅉䅁䙁䅁䅁䅁䅂到䉖权乂䅁䅁权流䅁䅁权䕁䅁䅋权䉁䅁䅁允䅁䅁䅅䅁䭁䍁䅙䅁䵁䅉䅅䅁䙁䅁䅁睁䵁䅁䅁兂䅁䅁䅁㙲偒兑䅯杴䅁䅁䅯杍䅁䅁䅯睂䅅䅁䅅䅁䉁䅁䅁兂䅁䅁䅁䅁䅁䅁杷允䅁䅁䅕䅁䑁䅁䅷䅁䙁䅁䅁䵁䑸婌䉰权坃䅁䅁权䡂䅁䅁权䡁允䅁允䅁䅁䅅䅁䙁䅁䅁䅁䅁䅁䅁䍄䉁䅁䅁䅃䅁䅁䅍䅁䅁䅁䅕䅁䅁䩁䝪ぃ䭅䕁䄴䅁䙁䅁䅁䅁䅂到䉖权䍂䅁䅁权流䅁䅁权䕁䅁䅋权䉁䅁䅁允䅁䅁䅅䅁䭁䍁䅙䅁䵁䅉䅅䅁䙁䅁䅁睁䵁䅁䅁兂䅁䅁䅁䵣㝲䅑䅯杪䅁䅁䅯李䅁䅁䅯睂䅅䅁䅅䅁䉁䅁䅁兂䅁䅁䅁䅁䅁䅁杷允䅁䅁䅕䅁䑁䅁䅷䅁䙁䅁䅁䅁扂䕍䈹权元䅁䅁权䝂䅁䅁权䡁允䅁允䅁䅁䅅䅁䭁䅁䉯䅁䵁䅉䅅䅁䥁䅁䅁睁䅁䅁䅁兂䅁䅁䅁䵭䱙兑䅯睋䅁䅁䅕䅁䅁䑁偪商䭅䑁䅙䅁䭁䍁䅙䅁䭁䅁䅑潁䭁䅁䅅䅁䉁䅁䅁允䅁䅁䄴䅂䅁䑁䅅䅁䵁䅉䅅䅁䙁䅁䅁睁䵁䅁䅁兂䅁䅁䅁䍉㕪䅑䅯关䅁䅁䅯村䅁䅁䅯睂䅅䅁䅅䅁䉁䅁䅁兂䅁䅁䅁䅁䅁䅁杷允䅁䅁䅕䅁䑁䅁䅷䅁䙁䅁䅁䵁䑸婌䉰权啃䅁䅁权㝁䅁䅁权䡁允䅁允䅁䅁䅅䅁䭁䅁䅁䅁䵁䅉䅅䅁䙁䅁䅁睁䵁䅁䅁兂䅁䅁䅁䵣㝲䅑䅯睹䅁䅁䅯杍䅁䅁䅯睂䅅䅁䅅䅁䉁䅁䅁兂䅁䅁䅁䅁䅁䅁杷允䅁䅁䅕䅁䑁䅁䅷䅁䙁䅁䅁䅁䅂智䅴权硃䅁䅁权䍂䅁䅁权䡁允䅁允䅁䅁䅅䅁䙁䅁䅁䈲扗坎䌵䍄䉁䅁䅁䅃䅁䅁䅍䅁䅁䅁䅕䅁䅁䩁䝪ぃ䭅䍁䅳䅁䙁䅁䅁䅁㑁硺䉖权䉂䅁䅁权流䅁䅁权䕁䅁䅋权䉁䅁䅁允䅁䅁䅅䅁佁䅁䅑䅁硁䅁䅁䍄䉁䅁䅁兂䅁䅁䅍䅄䅁䅁䅕䅁䅁佁䉃䔫䭁䅁䉁䅁䭁䕁䅯䅁䭁䅁䉣䅁䉁䅁䅁允䅁䅁䅯杂䅅䅁杷允䅁䅁䅧䅁䑁䅁䅁䅁䙁䅁䅁䅁奃杸䉴权奁䅁䅁兂䅁䅁䅁䵐嘸兑䅯睍䅁䅁䅯杊䅁䅁䅯䅂䍁䅧䅯允䅁䅁䅅䅁䉁䅁䅁杄䵁䅁䅁睍㕁䍁䄴杍㑁䅁䅁䍄䉁䅁䅁䅃䅁䅁䅍䅁䅁䅁䅕䅁䅁䩁䝪ぃ䭅䍁䅳䅁䙁䅁䅁䅁㑁硺䉖权䩂䅁䅁权流䅁䅁权䕁䅁䅋权䉁䅁䅁允䅁䅁䅅䅁佁䅁䅑䅁硁䅁䅁䍄䉁䅁䅁䅃䅁䅁䅍䅁䅁䅁䅕䅁䅁䩁䝪ぃ䭅䍁䅳䅁䙁䅁䅁䅁㑁硺䉖权䱂䅁䅁权流䅁䅁权䕁䅁䅋权䉁䅁䅁允䅁䅁䅅䅁佁䅁䅑䅁硁䅁䅁䍄䉁䅁䅁兂䅁䅁䅍䅄䅁䅁䅕䅁䅁䥁刳歔䭅䵁䅍䅁䭁䑁䅁䅁䭁䅁䉣䅁䉁䅁䅁允䅁䅁䅕䅁䅁䅁䅁䅁䵁䅉䅅䅁䥁䅁䅁睁䅁䅁䅁兂䅁䅁䅁䵭䱙兑䅯䅗䅁䅁䅕䅁䅁䑁偺商䭅䑁䄰䅁䭁䍁䅙䅁䭁䅁䅑潁䭁䅁䅅䅁䉁䅁䅁允䅁䅁䄴权䅁䑁䅅杌穁䑁䅅䅁䵁䅉䅅䅁䙁䅁䅁睁䵁䅁䅁兂䅁䅁䅁䡫㑢䅑䅯杪䅁䅁䅯睍䅁䅁䅯睂䅅䅁䅅䅁䉁䅁䅁兂䅁䅁䅁䅁䅁䅁杷允䅁䅁䅕䅁䑁䅁䅷䅁䙁䅁䅁䅁䅄倹䅴权权䅁䅁权㕁䅁䅁权䡁允䅁允䅁䅁䅅䅁䙁偁唷佥浫呕䅖䍄䉁䅁䅁兂䅁䅁䅍䅄䅁䅁䅕䅁䅁䥁刳歔䭅䵁䅯䅁䭁䑁䅁䅁䭁䅁䉣䅁䉁䅁䅁允䅁䅁䅕䅁䅁䅁䅁䅁䵁䅉䅅䅁䥁䅁䅁睁䅁䅁䅁兂䅁䅁䅁䵭䱙兑䅯杘䅁䅁䅕䅁䅁䑁偺商䭅䍁䄸䅁䭁䍁䅙䅁䭁䅁䅑潁䭁䅁䅅䅁䉁䅁䅁允䅁䅁䄴权䅁䑁䅕杌ㅁ䑁䅍䅁䵁䅉䅅䅁䙁䅁䅁睁䵁䅁䅁兂䅁䅁䅁䍉㕪䅑䅯其䅁䅁䅯䅒䅁䅁䅯睂䅅䅁䅅䅁䉁䅁䅁兂䅁䅁䅁䅁䅁䅁杷允䅁䅁䅧䅁䑁䅁䅁䅁䙁䅁䅁䅁奃杸䉴权牁䅁䅁兂䅁䅁䅁䵐嘸兑䅯兎䅁䅁䅯杊䅁䅁䅯䅂䍁䅧䅯允䅁䅁䅅䅁䉁䅁䅁杄䕁䅁䅁免䅁䅁杷允䅁䅁䅕䅁䑁䅁䅷䅁䙁䅁䅁䅁乃唰䈵权慄䅁䅁权畁䅁䅁权䡁允䅁允䅁䅁䅅䅁䙁䅁䅁䅁䅁䅁䅁䍄䉁䅁䅁䅃䅁䅁䅍䅁䅁䅁䅕䅁䅁䩁䝪ぃ䭅䙁䅧䅁䙁䅁䅁䅁㡁硺䉖权獁䅁䅁权流䅁䅁权䕁䅁䅋权䉁䅁䅁允䅁䅁䅅䅁佁䅁䅧䅁硁䍁䄴睍䅁䅁杷允䅁䅁䅕䅁䑁䅁䅷䅁䙁䅁䅁䅁元癤䅨权㡄䅁䅁权䵂䅁䅁权䡁允䅁允䅁䅁䅅䅁䙁偁婇㥊⽆䕬䄹䍄䉁䅁䅁兂䅁䅁䅍䅄䅁䅁䅕䅁䅁䭁欫ご䭅䩁䅁䅁䭁䑁䄸䅁䭁䅁䉣䅁䉁䅁䅁允䅁䅁䅯权䅅䅁杷允䅁䅁䅕䅁䑁䅁䅷䅁䙁䅁䅁䵁䅃水䉂权浂䅁䅁权㥁䅁䅁权䡁允䅁允䅁䅁䅅䅁䭁䡁䄴䅁䵁䅉䅅䅁䙁䅁䅁睁䵁䅁䅁兂䅁䅁䅁乖佚兑䅯杪䅁䅁䅯䅏䅁䅁䅯睂䅅䅁䅅䅁䉁䅁䅁兂䅁䅁䅁䅁䅁䅁杷允䅁䅁䅕䅁䑁䅁䅷䅁䙁䅁䅁䅁允晧䅨权㑃䅁䅁权䑂䅁䅁权䡁允䅁允䅁䅁䅅䅁䙁䡁印摐愱歃䅆䍄䉁䅁䅁兂䅁䅁䅍䅄䅁䅁䅕䅁䅁䭁䩄〫䭁䵁䅧䅁䭁䑁䅳䅁䭁䅁䉣䅁䉁䅁䅁允䅁䅁䅕䅁䅁䅁䅁䅁䵁䅉䅅䅁䙁䅁䅁睁䵁䅁䅁兂䅁䅁䅃䝑偖兑䅯共䅁䅁䅯睒䅁䅁䅯睂䅅䅁䅅䅁䉁䅁䅁权䭁允䅁䍄䉁䅁䅁䅃䅁䅁䅍䅁䅁䅁䅕䅁䅁䩁䝪ぃ䭅䉁䅧䅁䙁䅁䅁䅁㡁硺䉖权䥂䅁䅁权流䅁䅁权䕁䅁䅋权䉁䅁䅁允䅁䅁䅅䅁佁䅁䅷䅁ㅁ䑁䅍杌祁䑁䅙䅁䵁䅉䅅䅁䙁䅁䅁睁䵁䅁䅁兂䅁䅁䅁䍉㕪䅑䅯睰䅁䅁䅯杏䅁䅁䅯睂䅅䅁䅅䅁䉁䅁䅁权䭁允䅁䍄䉁䅁䅁兂䅁䅁䅍䅄䅁䅁䅕䅁䅁䕁昰䕕䭅䩁䅯䅁䭁䑁䄰䅁䭁䅁䉣䅁䉁䅁䅁允䅁䅁䅕潇⽃䭯䍷啅䵉䅉䅅䅁䙁䅁䅁睁䵁䅁䅁兂䅁䅁䅁穗偂兑䅯共䅁䅁䅯䅍䅁䅁䅯睂䅅䅁䅅䅁䉁䅁䅁权䭁允䅁䍄䉁䅁䅁䅃䅁䅁䅍䅁䅁䅁䅕䅁䅁䩁䝪ぃ䭅䍁䅳䅁䙁䅁䅁䅁㑁硺䉖权䍂䅁䅁权流䅁䅁权䕁䅁䅋权䉁䅁䅁允䅁䅁䅅䅁佁䅁䅑䅁硁䅁䅁䍄䉁䅁䅁兂䅁䅁䅍䅄䅁䅁䅕䅁䅁佁䉃䔫䭁佁䅑䅁䭁䕁䅧䅁䭁䅁䉣䅁䉁䅁䅁允䅁䅁䅕畵䅄灢畮歃䵁䅉䅅䅁䙁䅁䅁睁䵁䅁䅁兂䅁䅁䅁䵯㝮䅑䅯䄰䅁䅁䅯杓䅁䅁䅯睂䅅䅁䅅䅁䉁䅁䅁兂塄㑳特䉤呕䅑杷允䅁䅁䅕䅁䑁䅁䅷䅁䙁䅁䅁䅁䅂智䅴权浂䅁䅁权䥂䅁䅁权䡁允䅁允䅁䅁䅅䅁䭁䉁䉯䅁䵁䅉䅅䅁䙁䅁䅁睁䵁䅁䅁兂䅁䅁䵄祑愲兑䅯朷䅁䅁䅯杏䅁䅁䅯睂䅅䅁䅅䅁䉁䅁䅁兂䅁䅁䅁䅁䅁䅁杷允䅁䅁䅕䅁䑁䅁䅷䅁䙁䅁䅁䅁啂欱䈵权湃䅁䅁权㍁䅁䅁权䡁允䅁允䅁䅁䅅䅁䭁䅁䉯䅁䵁䅉䅅䅁䙁䅁䅁睁䵁䅁䅁兂䅁䅁䅁乖佚兑䅯杫䅁䅁䅯睓䅁䅁䅯睂䅅䅁䅅䅁䉁䅁䅁兂䅁䅁㑄癤㝌兑杷允䅁䅁䅕䅁䑁䅁䅷䅁䙁䅁䅁䵁䑸婌䉰权㝃䅁䅁权䉂䅁䅁权䡁允䅁允䅁䅁䅅䅁䙁䅁䅁䅁䅁䅁䅁䍄䉁䅁䅁䅃䅁䅁䅍䅁䅁䅁䅕䅁䅁䩁䝪ぃ䭅䙁䅍䅁䙁䅁䅁䅁㡁硺䉖权䝂䅁䅁权流䅁䅁权䕁䅁䅋权䉁䅁䅁允䅁䅁䅅䅁佁䅁䅯䅁睁䍁䄴李㕁䅁䅁䍄䉁䅁䅁兂䅁䅁䅍䅄䅁䅁䅕䅁䅁佁䉃䔫䭁䝁䅁䅁䭁䑁䅧䅁䭁䅁䉣䅁䉁䅁䅁允䅁䅁䅯杤䅁䅁杷允䅁䅁䅕䅁䑁䅁䅷䅁䙁䅁䅁䅁灂唸䈵权捄䅁䅁权䍂䅁䅁权䡁允䅁允䅁䅁䅅䅁䙁偁塭晄噈癆⽣䍄䉁䅁䅁兂䅁䅁䅍䅄䅁䅁䅕䅁䅁䱧湃ご䭅佁䅑䅁䭁䕁䄰䅁䭁䅁䉣䅁䉁䅁䅁允䅁䅁䅕伳䉷則汏啂䵁䅉䅅䅁䙁䅁䅁睁䵁䅁䅁兂䅁䅁䅃ㅏ偬兑䅯䅬䅁䅁䅯䅎䅁䅁䅯睂䅅䅁䅅䅁䉁䅁䅁权灁允䅁䍄䉁䅁䅁兂䅁䅁䅍䅄䅁䅁䅕䅁䅁䱧湃ご䭅䵁䅕䅁䭁䑁䅙䅁䭁䅁䉣䅁䉁䅁䅁允䅁䅁䅕汌共橃⽫䐫䴸䅉䅅䅁䙁䅁䅁睁䵁䅁䅁兂䅁䅁䅁䥅㑈䅑䅯䄯䅁䅁䅯材䅁䅁䅯睂䅅䅁䅅䅁䉁䅁䅁兂䡃偡癁渵剰䅑杷允䅁䅁䅕䅁䑁䅁䅷䅁䙁䅁䅁䥁㝁啗䈹权䱃䅁䅁权㥁䅁䅁权䡁允䅁允䅁䅁䅅䅁䙁䕁䨱瑘㑒癈⽅䍄䉁䅁䅁䅃䅁䅁䅍䅁䅁䅁䅕䅁䅁䩁䝪ぃ䭅䕁䄴䅁䙁䅁䅁䅁㑁硺䉖权獁䅁䅁权流䅁䅁权䕁䅁䅋权䉁䅁䅁允䅁䅁䅅䅁佁䅁䅯䅁睁䍁䄴兎㉁䅁䅁䍄䉁䅁䅁䅃䅁䅁䅍䅁䅁䅁䅕䅁䅁䩁䝪ぃ䭅䕁䄴䅁䙁䅁䅁䅁㑁硺䉖权硁䅁䅁权流䅁䅁权䕁䅁䅋权䉁䅁䅁允䅁䅁䅅䅁佁䅁䅯䅁睁䍁䄴李㍁䅁䅁䍄䉁䅁䅁兂䅁䅁䅍䅄䅁䅁䅕䅁䅁佁䉃䔫䭁䝁䅙䅁䭁䑁䅉䅁䭁䅁䉣䅁䉁䅁䅁允䅁䅁䅯杄䅅䅁杷允䅁䅁䅕䅁䑁䅁䅷䅁䙁䅁䅁䅁乃唰䈵权䱃䅁䅁权㕁䅁䅁权䡁允䅁允䅁䅁䅅䅁䙁䅁䅁䅁䅁䅁䅁䍄䉁䅁䅁兂䅁䅁䅍䅄䅁䅁䅕䅁䅁䡁瑳ご䭅䱁䅯䅁䭁䑁䅍䅁䭁䅁䉣䅁䉁䅁䅁允䅁䅁䅕䅁䅁䅁䅁䅁䵁䅉䅅䅁䥁䅁䅁睁䅁䅁䅁兂䅁䅁䅁䵭䱙兑䅯杔䅁䅁䅕䅁䅁䑁偪商䭅䑁䅉䅁䭁䍁䅙䅁䭁䅁䅑潁䭁䅁䅅䅁䉁䅁䅁允䅁䅁䄴权䅁䑁䅁杌㉁䑁䅍䅁䵁䅉䅅䅁䥁䅁䅁睁䅁䅁䅁兂䅁䅁䅁䵭䱙兑䅯䅕䅁䅁䅕䅁䅁䑁偪商䭅䕁䅁䅁䭁䍁䅙䅁䭁䅁䅑潁䭁䅁䅅䅁䉁䅁䅁允䅁䅁䄴权䅁䑁䅧杌祁䑁䅧䅁䵁䅉䅅䅁䙁䅁䅁睁䵁䅁䅁兂䅁䅁䅃佲䝚兑䅯杚䅁䅁䅯児䅁䅁䅯睂䅅䅁䅅䅁䉁䅁䅁权允允䅁䍄䉁䅁䅁兂䅁䅁䅍䅄䅁䅁䅕䅁䅁䝧畯ご䭅佁䅁䅁䭁䕁䅕䅁䭁䅁䉣䅁䉁䅁䅁允䅁䅁䅕䅁䅁䅁䅁䅁䵁䅉䅅䅁䙁䅁䅁睁䵁䅁䅁兂䅁䅁䅁䵣㝲䅑䅯睳䅁䅁䅯睁䅁䅁䅯睂䅅䅁䅅䅁䉁䅁䅁兂䅁䱁湨晐㐱村杷允䅁䅁䅕䅁䑁䅁䅷䅁䙁䅁䅁䥁獃欵䉚权獄䅁䅁权ぁ䅁䅁权䡁允䅁允䅁䅁䅅䅁䙁䅁䅁䅁䅁䅁䅁䍄䉁䅁䅁兂䅁䅁䅍䅄䅁䅁䅕䅁䅁䝧畯ご䭅偁䅑䅁䭁䑁䅧䅁䭁䅁䉣䅁䉁䅁䅁允䅁䅁䅕䅁䅁䅁䅁䅁䵁䅉䅅䅁䙁䅁䅁睁䵁䅁䅁兂䅁䅁䅃ㅏ偬兑䅯朷䅁䅁䅯䅒䅁䅁䅯睂䅅䅁䅅䅁䉁䅁䅁兂剄⭸㡂䅄倵䅑杷允䅁䅁䅕䅁䑁䅁䅷䅁䙁䅁䅁䵁䑸婌䉰权千䅁䅁权䑁䅁䅁权䡁允䅁允䅁䅁䅅䅁䙁䅁䅁䅁䅁䅁䅁䍄䉁䅁䅁䅃䅁䅁䅍䅁䅁䅁䅕䅁䅁䩁䝪ぃ䭅䕁䄴䅁䙁䅁䅁䅁㑁硺䉖权ぁ䅁䅁权流䅁䅁权䕁䅁䅋权䉁䅁䅁允䅁䅁䅅䅁佁䅁䅯䅁睁䍁䄴李ぁ䅁䅁䍄䉁䅁䅁兂䅁䅁䅍䅄䅁䅁䅕䅁䅁䙁坔歔䭅䝁䅙䅁䭁䑁䅁䅁䭁䅁䉣䅁䉁䅁䅁允䅁䅁䅯杆䅅䅁杷允䅁䅁䅕䅁䑁䅁䅷䅁䙁䅁䅁䥁啂䙂䉂权䭄䅁䅁权⽁䅁䅁权䡁允䅁允䅁䅁䅅䅁䙁䅁䅁䅁䅁䅁䅁䍄䉁䅁䅁兂䅁䅁䅍䅄䅁䅁䅕䅁䅁䑧婴ご䭅䱁䅑䅁䭁䍁䅷䅁䭁䅁䉣䅁䉁䅁䅁允䅁䅁䅕䅁䅁䅁䅁䅁䵁䅉䅅䅁䥁䅁䅁睁䅁䅁䅁兂䅁䅁䅁䵭䱙兑䅯睕䅁䅁䅕䅁䅁䑁偪商䭅䑁䄸䅁䭁䍁䅙䅁䭁䅁䅑潁䭁䅁䅅䅁䉁䅁䅁允䅁䅁䄴权䅁䑁䅅杌硁䑁䅉䅁䵁䅉䅅䅁䙁䅁䅁睁䵁䅁䅁兂䅁䅁䅄佧兊兑䅯共䅁䅁䅯兎䅁䅁䅯睂䅅䅁䅅䅁䉁䅁䅁权䭁允䅁䍄䉁䅁䅁兂䅁䅁䅍䅄䅁䅁䅕䅁䅁䩁㉂䔫䭁䭁䅉䅁䭁䕁䄰䅁䭁䅁䉣䅁䉁䅁䅁允䅁䅁䅕䅁佃攲㠸ど䵉䅉䅅䅁䙁䅁䅁睁䵁䅁䅁兂䅁䅁䅁穗偂兑䅯䅁䅁䅁䅯䅚䅁䅁䅯兙䅁䅁䅅䅁䉁䅁䅁权䥃䅁䅁䍄䉁䅁䅁䅃䅁䅁䅍䅁䅁䅁䅕䅁䅁䩁䝪ぃ䭅䕁䄴䅁䙁䅁䅁䅁㑁硺䉖权㙁䅁䅁权流䅁䅁权䕁䅁䅋权䉁䅁䅁允䅁䅁䅅䅁佁䅁䅯䅁睁䍁䄴李㉁䅁䅁䍄䉁䅁䅁兂䅁䅁䅍䅄䅁䅁䅕䅁䅁䩁㉂䔫䭁佁䄴䅁䭁䍁䅷䅁䭁䅁䉣䅁䉁䅁䅁允䅁䅁䅕䅭⭴慲硨䕔䵁䅉䅅䅁䙁䅁䅁睁䵁䅁䅁兂䅁䅁䅃偣佂兑䅯杮䅁䅁䅯睑䅁䅁䅯睂䅅䅁䅅䅁䉁䅁䅁兂䱁㥶⭈剢牄睐杷允䅁䅁䅕䅁䑁䅁䅷䅁䙁䅁䅁䥁啂䙂䉂权浄䅁䅁权㍁䅁䅁权䡁允䅁允䅁䅁䅅䅁䙁䅁䅁䅁䅁䅁䅁䍄䉁䅁䅁兂䅁䅁䅍䅄䅁䅁䅕䅁䅁䕁乄〫䭁䝁䅙䅁䭁䑁䅉䅁䭁䅁䉣䅁䉁䅁䅁允䅁䅁䅯杇䅅䅁杷允䅁䅁䅕䅁䑁䅁䅷䅁䙁䅁䅁䅁䅂智䅴权䱃䅁䅁权㙁䅁䅁权䡁允䅁允䅁䅁䅅䅁䙁䙁偹癷潕佘⽣䍄䉁䅁䅁兂䅁䅁䅍䅄䅁䅁䅕䅁䅁䙁睳ご䭅偁䅑䅁䭁䑁䅕䅁䭁䅁䉣䅁䉁䅁䅁允䅁䅁䅕䱬ㄫ睧睷お䵁䅉䅅䅁䙁䅁䅁睁䵁䅁䅁兂䅁䅁䅁晡但兑䅯术䅁䅁䅯睐䅁䅁䅯睂䅅䅁䅅䅁䉁䅁䅁兂䅁䅁䅁䅁䅁䅁杷允䅁䅁䅕䅁䑁䅁䅷䅁䙁䅁䅁䅁灂唸䈵权楃䅁䅁权㕁䅁䅁权䡁允䅁允䅁䅁䅅䅁䙁䅁䅁楦偊ぶ䍒䍄䉁䅁䅁䅃䅁䅁䅍䅁䅁䅁䅕䅁䅁䩁䝪ぃ䭅䕁䄴䅁䙁䅁䅁䅁㑁硺䉖权⽁䅁䅁权流䅁䅁权䕁䅁䅋权䉁䅁䅁允䅁䅁䅅䅁佁䅁䅯䅁睁䍁䄴李㕁䅁䅁䍄䉁䅁䅁兂䅁䅁䅍䅄䅁䅁䅕䅁䅁䕁乄〫䭁䝁䅍䅁䭁䕁䅧䅁䭁䅁䉣䅁䉁䅁䅁允䅁䅁䅕䅁流祂奏歧䵉䅉䅅䅁䙁䅁䅁睁䵁䅁䅁兂䅁䅁䅁晡但兑䅯杬䅁䅁䅯睏䅁䅁䅯睂䅅䅁䅅䅁䉁䅁䅁兂䅁䭁穦ぴ兕村杷允䅁䅁䅕䅁䑁䅁䅷䅁䙁䅁䅁䅁乃唰䈵权慃䅁䅁权癁䅁䅁权䡁允䅁允䅁䅁䅅䅁䙁䅁䅁䅁䅁䅁䅁䍄䉁䅁䅁兂䅁䅁䅍䅄䅁䅁䅕䅁䅁䥷楄䕕䭅佁䅷䅁䭁䑁䄰䅁䭁䅁䉣䅁䉁䅁䅁允䅁䅁䅕䅁䅁䅁䅁䅁䵁䅉䅅䅁䙁䅁䅁睁䵁䅁䅁兂䅁䅁䅁䵑㜳䅑䅯睲䅁䅁䅯杌䅁䅁䅯睂䅅䅁䅅䅁䉁䅁䅁兂䅁䅁䅁䅁䅁䅁杷允䅁䅁䅕䅁䑁䅁䅷䅁䙁䅁䅁䥁睂䔸䈵权啃䅁䅁权乂䅁䅁权䡁允䅁允䅁䅁䅅䅁䭁䑁䉧䅁䵁䅉䅅䅁䙁䅁䅁睁䵁䅁䅁兂䅁䅁䅃䅖兒兑䅯䅯䅁䅁䅯睏䅁䅁䅯睂䅅䅁䅅䅁䉁䅁䅁兂䅁䅁䅁䅁䅁䅁杷允䅁䅁䅕䅁䑁䅁䅷䅁䙁䅁䅁䅁乂ㅈ䉂权畄䅁䅁权䉂䅁䅁权䡁允䅁允䅁䅁䅅䅁䙁䍁氵䕯浍䙺䅖䍄䉁䅁䅁兂䅁䅁䅍䅄䅁䅁䅕䅁䅁䥷楄䕕䭅佁䅑䅁䭁䑁䅫䅁䭁䅁䉣䅁䉁䅁䅁允䅁䅁䅕䅁䅁䅁䅁䅁䵁䅉䅅䅁䥁䅁䅁睁䅁䅁䅁兂䅁䅁䅁䵭䱙兑䅯睋䅁䅁䅕䅁䅁䕁剄商䭅䑁䅉䅁䭁䍁䅙䅁䭁䅁䅑潁䭁䅁䅅䅁䉁䅁䅁允䅁䅁䅯杊䅁䅁杷允䅁䅁䅕䅁䑁䅁䅷䅁䙁䅁䅁䅁䅄倹䅴权㉃䅁䅁权㡁䅁䅁权䡁允䅁允䅁䅁䅅䅁䙁䱁瑨䭤ぷ䑫䍊䍄䉁䅁䅁兂䅁䅁䅍䅄䅁䅁䅕䅁䅁䥷楄䕕䭅佁䅑䅁䭁䑁䄴䅁䭁䅁䉣䅁䉁䅁䅁允䅁䅁䅕䅁䅁䅁䅁䅁䵁䅉䅅䅁䙁䅁䅁睁䵁䅁䅁兂䅁䅁䅁摪但兑䅯杯䅁䅁䅯䅎䅁䅁䅯睂䅅䅁䅅䅁䉁䅁䅁兂䅁䵁牄牕䉎村杷允䅁䅁䅧䅁䑁䅁䅁䅁䙁䅁䅁䅁奃杸䉴权佂䅁䅁兂䅁䅁䅁䵏嘸兑䅯䅓䅁䅁䅯杊䅁䅁䅯䅂䍁䅧䅯允䅁䅁䅅䅁䉁䅁䅁杄䭁䅁䅁䅍畁䑁䅙杍䅁䅁杷允䅁䅁䅧䅁䑁䅁䅁䅁䙁䅁䅁䅁奃杸䉴权奂䅁䅁兂䅁䅁䅁乑噅兑䅯材䅁䅁䅯杊䅁䅁䅯䅂䍁䅧䅯允䅁䅁䅅䅁䉁䅁䅁权流䅁䅁䍄䉁䅁䅁兂䅁䅁䅍䅄䅁䅁䅕䅁䅁䝁䭄〫䭁乁䄴䅁䭁䕁䅫䅁䭁䅁䉣䅁䉁䅁䅁允䅁䅁䅕栵敯㤰穴啅䵁䅉䅅䅁䙁䅁䅁睁䵁䅁䅁兂䅁䅁䅁穗偂兑䅯䅁䅅䅁䅯睁䅁䅁䅯睂䅅䅁䅅䅁䉁䅁䅁权䝁允䅁䍄䉁䅁䅁䅃䅁䅁䅍䅁䅁䅁䅕䅁䅁䩁䝪ぃ䭅䕁䄴䅁䙁䅁䅁䅁㑁硺䉖权㡁䅁䅁权流䅁䅁权䕁䅁䅋权䉁䅁䅁允䅁䅁䅅䅁佁䅁䅯䅁睁䍁䄴睎ㅁ䅁䅁䍄䉁䅁䅁兂䅁䅁䅍䅄䅁䅁䅕䅁䅁佁䉃䔫䭁䅁䉉䅁䭁䕁䅕䅁䭁䅁䉣䅁䉁䅁䅁允䅁䅁䅕㥦桁桁䅗稯䴸䅉䅅䅁䙁䅁䅁睁䵁䅁䅁兂䅁䅁䅁偷㝔䅑䅯朴䅁䅁䅯䅒䅁䅁䅯睂䅅䅁䅅䅁䉁䅁䅁兂噁䭍但含䱯䅑杷允䅁䅁䅕䅁䑁䅁䅷䅁䙁䅁䅁䅁乂ㅈ䉂权奃䅁䅁权㑁䅁䅁权䡁允䅁允䅁䅁䅅䅁䙁䡁楂祭䝵⼱䈵䍄䉁䅁䅁兂䅁䅁䅍䅄䅁䅁䅕䅁䅁䝧畯ご䭅䵁䄰䅁䭁䑁䄰䅁䭁䅁䉣䅁䉁䅁䅁允䅁䅁䅕䅁䅁䅁䅁䅁䵁䅉䅅䅁䥁䅁䅁睁䅁䅁䅁兂䅁䅁䅁䵭䱙兑䅯杕䅁䅁䅕䅁䅁䕁剄商䭅䑁䅕䅁䭁䍁䅙䅁䭁䅁䅑潁䭁䅁䅅䅁䉁䅁䅁允䅁䅁䅯杊䅁䅁杷允䅁䅁䅕䅁䑁䅁䅷䅁䙁䅁䅁䅁乂ㅈ䉂权奃䅁䅁权䕂䅁䅁权䡁允䅁允䅁䅁䅅䅁䙁乁瑦䜱樳匷䍒䍄䉁䅁䅁兂䅁䅁䅍䅄䅁䅁䅕䅁䅁䡧睄歔䭅䩁䅑䅁䭁䑁䅕䅁䭁䅁䉣䅁䉁䅁䅁允䅁䅁䅯䅏䅅䅁杷允䅁䅁䅕䅁䑁䅁䅷䅁䙁䅁䅁䥁睃ば䈹权䕁允䅁权⽁䅁䅁权䡁允䅁允䅁䅁䅅䅁䙁䅁䅁䅁䅁䅁䅁䍄䉁䅁䅁兂䅁䅁䅍䅄䅁䅁䅕䅁䅁䩁㉂䔫䭁䱁䅍䅁䭁䑁䅍䅁䭁䅁䉣䅁䉁䅁䅁允䅁䅁䅕䅁元愹䜹啖䵉䅉䅅䅁䙁䅁䅁睁䵁䅁䅁兂䅁䅁䅁䵣㝲䅑䅯杯䅁䅁䅯睁䅁䅁䅯睂䅅䅁䅅䅁䉁䅁䅁兂䅁䱁湨晐㐱村杷允䅁䅁䅕䅁䑁䅁䅷䅁䙁䅁䅁䅁啂欱䈵权橃䅁䅁权穁䅁䅁权䡁允䅁允䅁䅁䅅䅁䙁䅁䅁䥷睺䔳䍤䍄䉁䅁䅁兂䅁䅁䅍䅄䅁䅁䅕䅁䅁䡧睄歔䭅䩁䅙䅁䭁䕁䅷䅁䭁䅁䉣䅁䉁䅁䅁允䅁䅁䅕㙫呷欳塰䕓䵉䅉䅅䅁䙁䅁䅁睁䵁䅁䅁兂䅁䅁䅃楡倵兑䅯杪䅁䅁䅯兒䅁䅁䅯睂䅅䅁䅅䅁䉁䅁䅁兂䅁䅁䅁䅁䅁䅁杷允䅁䅁䅕䅁䑁䅁䅷䅁䙁䅁䅁䅁㝂啌䈹权杄䅁䅁权㙁䅁䅁权䡁允䅁允䅁䅁䅅䅁䙁䅁䅁䅁䅁䅁䅁䍄䉁䅁䅁䅃䅁䅁䅍䅁䅁䅁䅕䅁䅁䩁䝪ぃ䭅䉁䅧䅁䙁䅁䅁䅁㑁硺䉖权䵂䅁䅁权流䅁䅁权䕁䅁䅋权䉁䅁䅁允䅁䅁䅅䅁佁䅁䅷䅁㉁䑁䅑杌硁䑁䅕䅁䵁䅉䅅䅁䙁䅁䅁睁䵁䅁䅁兂䅁䅁䅁剔儹兑䅯䄲䅁䅁䅯䅌䅁䅁䅯睂䅅䅁䅅䅁䉁䅁䅁兂䅁䅁䅁䅁䅁䅁杷允䅁䅁䅧䅁䑁䅁䅁䅁䙁䅁䅁䅁奃杸䉴权兂䅁䅁兂䅁䅁䅁䵏嘸兑䅯䅍䅁䅁䅯杊䅁䅁䅯䅂䍁䅧䅯允䅁䅁䅅䅁䉁䅁䅁杄䭁䅁䅁兎畁䑁䅕免䅁䅁杷允䅁䅁䅕䅁䑁䅁䅷䅁䙁䅁䅁䵁䑸婌䉰权权䅁䅁权㙁䅁䅁权䡁允䅁允䅁䅁䅅䅁䙁䅁䅁䅁䅁䅁䅁䍄䉁䅁䅁䅃䅁䅁䅍䅁䅁䅁䅕䅁䅁䩁䝪ぃ䭅䙁䅉䅁䙁䅁䅁䅁㡁硺䉖权㉁䅁䅁权流䅁䅁权䕁䅁䅋权䉁䅁䅁允䅁䅁䅅䅁佁䅁䄴䅁硁䑁䅅䅏畁䑁䅫兎䅁䅁杷允䅁䅁䅕䅁䑁䅁䅷䅁䙁䅁䅁䵁䅃水䉂权浂䅁䅁权䑁䅁䅁权䡁允䅁允䅁䅁䅅䅁䭁䡁䄴䅁䵁䅉䅅䅁䙁䅁䅁睁䵁䅁䅁兂䅁䅁䅃䅖兒兑䅯朰䅁䅁䅯䅔䅁䅁䅯睂䅅䅁䅅䅁䉁䅁䅁兂䅂䡴〲癦〴䅑杷允䅁䅁䅕䅁䑁䅁䅷䅁䙁䅁䅁䵁䑸婌䉰权灃䅁䅁权䉂䅁䅁权䡁允䅁允䅁䅁䅅䅁䭁䅁䉯䅁䵁䅉䅅䅁䙁䅁䅁睁䵁䅁䅁兂䅁䅁䅃䝑偖兑䅯睲䅁䅁䅯䅎䅁䅁䅯睂䅅䅁䅅䅁䉁䅁䅁兂䅁䅁䅁䅁䅁䅁杷允䅁䅁䅧䅁䑁䅁䅁䅁䙁䅁䅁䅁奃杸䉴权兂䅁䅁兂䅁䅁䅁䵏嘸兑䅯杏䅁䅁䅯杊䅁䅁䅯䅂䍁䅧䅯允䅁䅁䅅䅁䉁䅁䅁杄䭁䅁䅁䅏畁䑁䅉䅏䅁䅁杷允䅁䅁䅕䅁䑁䅁䅷䅁䙁䅁䅁䅁扂䕍䈹权兄䅁䅁权睁䅁䅁权䡁允䅁允䅁䅁䅅䅁䙁䅁䅁䅁䅁䅁䅁䍄䉁䅁䅁兂䅁䅁䅍䅄䅁䅁䅕䅁䅁䱧湃ご䭅䵁䅳䅁䭁䅁䅍䅁䭁䅁䉣䅁䉁䅁䅁允䅁䅁䅕先散潉偑䕇䵁䅉䅅䅁䥁䅁䅁睁䅁䅁䅁兂䅁䅁䅁䵭䱙兑䅯䅕䅁䅁䅕䅁䅁䑁偪商䭅䑁䄸䅁䭁䍁䅙䅁䭁䅁䅑潁䭁䅁䅅䅁䉁䅁䅁允䅁䅁䄴权䅁䑁䅧杌祁䑁䅧䅁䵁䅉䅅䅁䙁䅁䅁睁䵁䅁䅁兂䅁䅁䅁䍉㕪䅑䅯䅫䅁䅁䅯睏䅁䅁䅯睂䅅䅁䅅䅁䉁䅁䅁权䭁允䅁䍄䉁䅁䅁兂䅁䅁䅍䅄䅁䅁䅕䅁䅁䭧浺歒䭅䩁䅯䅁䭁䑁䅅䅁䭁䅁䉣䅁䉁䅁䅁允䅁䅁䅕䅁䅁䅁䅁䅁䵁䅉䅅䅁䙁䅁䅁睁䵁䅁䅁兂䅁䅁䵄祑愲兑䅯术䅁䅁䅯睁䅁䅁䅯睂䅅䅁䅅䅁䉁䅁䅁兂䅁䅁䅁䅁䅁䅁杷允䅁䅁䅧䅁䑁䅁䅁䅁䙁䅁䅁䅁奃杸䉴权兂䅁䅁兂䅁䅁䅁䵏嘸兑䅯睎䅁䅁䅯杊䅁䅁䅯䅂䍁䅧䅯允䅁䅁䅅䅁䉁䅁䅁杄䭁䅁䅁䅏畁䑁䅉䅏䅁䅁杷允䅁䅁䅕䅁䑁䅁䅷䅁䙁䅁䅁䥁睂䔸䈵权坄䅁䅁权䝂䅁䅁权䡁允䅁允䅁䅁䅅䅁䙁佁䩤䕑杨昶⼰䍄䉁䅁䅁兂䅁䅁䅍䅄䅁䅁䅕䅁䅁䭁欫ご䭅䥁䅫䅁䭁䕁䅑䅁䭁䅁䉣䅁䉁䅁䅁允䅁䅁䅯兲䅁䅁杷允䅁䅁䅕䅁䑁䅁䅷䅁䙁䅁䅁䅁允晧䅨权捃䅁䅁权睁䅁䅁权䡁允䅁允䅁䅁䅅䅁䙁䱁䝱核䭲㌶䄵䍄䉁䅁䅁兂䅁䅁䅍䅄䅁䅁䅕䅁䅁䭁欫ご䭅䵁䅅䅁䭁䑁䅧䅁䭁䅁䉣䅁䉁䅁䅁允䅁䅁䅕㥘䵊晋坲䕆䵁䅉䅅䅁䙁䅁䅁睁䵁䅁䅁兂䅁䅁䅃ㅏ偬兑䅯兰䅁䅁䅯䅍䅁䅁䅯睂䅅䅁䅅䅁䉁䅁䅁睂䅁䅁䅁䩉杢䅑杷允䅁䅁䅧䅁䑁䅁䅁䅁䙁䅁䅁䅁奃杸䉴权婂䅁䅁兂䅁䅁䅁䵐嘸兑䅯䅒䅁䅁䅯杊䅁䅁䅯䅂䍁䅧䅯允䅁䅁䅅䅁䉁䅁䅁杄䭁䅁䅁䅍畁䑁䅣杍䅁䅁杷允䅁䅁䅕䅁䑁䅁䅷䅁䙁䅁䅁䅁乃唰䈵权祄䅁䅁权㍁䅁䅁权䡁允䅁允䅁䅁䅅䅁䙁䅁䅁䅁䅁䅁䅁䍄䉁䅁䅁䅃䅁䅁䅍䅁䅁䅁䅕䅁䅁䩁䝪ぃ䭅䙁䅁䅁䙁䅁䅁䅁㑁硺䉖权㥁䅁䅁权流䅁䅁权䕁䅁䅋权䉁䅁䅁允䅁䅁䅅䅁佁䅁䅯䅁㑁䍁䄴免㕁䅁䅁䍄䉁䅁䅁兂䅁䅁䅍䅄䅁䅁䅕䅁䅁䍁潁唫䭁䱁䄸䅁䭁䑁䅅䅁䭁䅁䉣䅁䉁䅁䅁允䅁䅁䅕䅁䅁䅁䅁䅁䵁䅉䅅䅁䥁䅁䅁睁䅁䅁䅁兂䅁䅁䅁䵭䱙兑䅯䅕䅁䅁䅕䅁䅁䑁偪商䭅䕁䅑䅁䭁䍁䅙䅁䭁䅁䅑潁䭁䅁䅅䅁䉁䅁䅁允䅁䅁䄴权䅁䑁䅙杌㕁䑁䅕䅁䵁䅉䅅䅁䙁䅁䅁睁䵁䅁䅁兂䅁䅁䅃佲䝚兑䅯䅯䅁䅁䅯兏䅁䅁䅯睂䅅䅁䅅䅁䉁䅁䅁兂㙃兓䍷か橣䅑杷允䅁䅁䅕䅁䑁䅁䅷䅁䙁䅁䅁䥁㝁啗䈹权い䅁䅁权䍂䅁䅁权䡁允䅁允䅁䅁䅅䅁䙁䱁䕣䙨塰究䅊䍄䉁䅁䅁兂䅁䅁䅍䅄䅁䅁䅕䅁䅁䡧睄歔䭅䵁䅣䅁䭁䑁䄴䅁䭁䅁䉣䅁䉁䅁䅁允䅁䅁䅕䨸煘呹倷啇䵉䅉䅅䅁䙁䅁䅁睁䵁䅁䅁兂䅁䅁䅁穗偂兑䅯䄰䅁䅁䅯杓䅁䅁䅯睂䅅䅁䅅䅁䉁䅁䅁兂䙁㥎㑁䡍睶睐杷允䅁䅁䅧䅁䑁䅁䅁䅁䙁䅁䅁䅁奃杸䉴权敂䅁䅁兂䅁䅁䅁䵐嘸兑䅯杌䅁䅁䅯杊䅁䅁䅯䅂䍁䅧䅯允䅁䅁䅅䅁䉁䅁䅁杄䭁䅁䅁睎畁䑁䅑李䅁䅁杷允䅁䅁䅕䅁䑁䅁䅷䅁䙁䅁䅁䥁煂歌䈹权浂䅁䅁权䭂䅁䅁权䡁允䅁允䅁䅁䅅䅁䭁䉁䉉䅁䵁䅉䅅䅁䥁䅁䅁睁䅁䅁䅁兂䅁䅁䅁䵭䱙兑䅯杕䅁䅁䅕䅁䅁䑁偪商䭅䑁䅯䅁䭁䍁䅙䅁䭁䅁䅑潁䭁䅁䅅䅁䉁䅁䅁允䅁䅁䄴杄䅁䑁䅅䅍㍁䍁䄴睎㍁䅁䅁䍄䉁䅁䅁兂䅁䅁䅍䅄䅁䅁䅕䅁䅁䩁㉂䔫䭁䥁䅫䅁䭁䍁䅷䅁䭁䅁䉣䅁䉁䅁䅁允䅁䅁䅯兲䅁䅁杷允䅁䅁䅧䅁䑁䅁䅁䅁䙁䅁䅁䅁奃杸䉴权坂䅁䅁兂䅁䅁䅁乑噅兑䅯䅒䅁䅁䅯杊䅁䅁䅯䅂䍁䅧䅯允䅁䅁䅅䅁䉁䅁䅁权流䅁䅁䍄䉁䅁䅁兂䅁䅁䅍䅄䅁䅁䅕䅁䅁䥷楄䕕䭅䵁䅍䅁䭁䑁䄰䅁䭁䅁䉣䅁䉁䅁䅁允䅁䅁䅕䅁䅁䅁䅁䅁䵁䅉䅅䅁䙁䅁䅁睁䵁䅁䅁兂䅁䅁䅁䵙㝲䅑䅯睙䅁䅁䅯睌䅁䅁䅯睂䅅䅁䅅䅁䉁䅁䅁兂䅁䅁䅁䅁䅁䅁杷允䅁䅁䅧䅁䑁䅁䅁䅁䙁䅁䅁䅁奃杸䉴权卂䅁䅁兂䅁䅁䅁乑噅兑䅯兓䅁䅁䅯杊䅁䅁䅯䅂䍁䅧䅯允䅁䅁䅅䅁䉁䅁䅁权流䅁䅁䍄䉁䅁䅁兂䅁䅁䅍䅄䅁䅁䅕䅁䅁䱧湃ご䭅佁䅧䅁䭁䕁䅣䅁䭁䅁䉣䅁䉁䅁䅁允䅁䅁䅕䍢畡䵴煮啒䵁䅉䅅䅁䙁䅁䅁睁䵁䅁䅁兂䅁䅁䅁䵑㜳䅑䅯䅭䅁䅁䅯睎䅁䅁䅯睂䅅䅁䅅䅁䉁䅁䅁兂䅁䅁䍁扱塕村杷允䅁䅁䅕䅁䑁䅁䅷䅁䙁䅁䅁䅁癃䕰䈹权佃䅁䅁权獁䅁䅁权䡁允䅁允䅁䅁䅅䅁䙁䅁䅁䅁䅁䅁䅁䍄䉁䅁䅁兂䅁䅁䅍䅄䅁䅁䅕䅁䅁䥁刳歔䭅佁䅉䅁䭁䅁䅍䅁䭁䅁䉣䅁䉁䅁䅁允䅁䅁䅕䅁䅁䅁䅁䅁䵁䅉䅅䅁䙁䅁䅁睁䵁䅁䅁兂䅁䅁䅄佧兊兑䅯朱䅁䅁䅯杏䅁䅁䅯睂䅅䅁䅅䅁䉁䅁䅁兂䅁䅁䅁䅁䅁䅁杷允䅁䅁䅧䅁䑁䅁䅁䅁䙁䅁䅁䅁奃杸䉴权呂䅁䅁兂䅁䅁䅁䵏嘸兑䅯兔䅁䅁䅯杊䅁䅁䅯䅂䍁䅧䅯允䅁䅁䅅䅁䉁䅁䅁杄䭁䅁䅁䅍畁䑁䅧兎䅁䅁杷允䅁䅁䅕䅁䑁䅁䅷䅁䙁䅁䅁䅁杂癹䅴权千䅁䅁权䅂䅁䅁权䡁允䅁允䅁䅁䅅䅁䙁䉁㑈㑖㍴甶䉚䍄䉁䅁䅁䅃䅁䅁䅍䅁䅁䅁䅕䅁䅁䩁䝪ぃ䭅䙁䅁䅁䙁䅁䅁䅁㑁硺䉖权䩂䅁䅁权流䅁䅁权䕁䅁䅋权䉁䅁䅁允䅁䅁䅅䅁佁䅁䅯䅁㉁䍁䄴睍硁䅁䅁䍄䉁䅁䅁兂䅁䅁䅍䅄䅁䅁䅕䅁䅁䩁㉂䔫䭁䵁䅅䅁䭁䑁䅙䅁䭁䅁䉣䅁䉁䅁䅁允䅁䅁䅕䅌牗㑃楅啉䵁䅉䅅䅁䙁䅁䅁睁䵁䅁䅁兂䅁䅁䅁䤴㑈䅑䅯朱䅁䅁䅯睎䅁䅁䅯睂䅅䅁䅅䅁䉁䅁䅁兂䅁䅁䅁䅁䅁䅁杷允䅁䅁䅕䅁䑁䅁䅷䅁䙁䅁䅁䥁㝁啗䈹权奃䅁䅁权䑁䅁䅁权䡁允䅁允䅁䅁䅅䅁䙁䩁椵䠷扉杳䍤䍄䉁䅁䅁䅃䅁䅁䅍䅁䅁䅁䅕䅁䅁䩁䝪ぃ䭅䙁䅁䅁䙁䅁䅁䅁㑁硺䉖权㡁䅁䅁权流䅁䅁权䕁䅁䅋权䉁䅁䅁允䅁䅁䅅䅁佁䅁䅯䅁㉁䍁䄴李祁䅁䅁䍄䉁䅁䅁兂䅁䅁䅍䅄䅁䅁䅕䅁䅁佁䉃䔫䭁䝁䅙䅁䭁䑁䄰䅁䭁䅁䉣䅁䉁䅁䅁允䅁䅁䅯杄䅅䅁杷允䅁䅁䅕䅁䑁䅁䅷䅁䙁䅁䅁䥁睂䔸䈵权䍁允䅁权穁䅁䅁权䡁允䅁允䅁䅁䅅䅁䙁䅁䅁䅁䅁䅁䅁䍄䉁䅁䅁兂䅁䅁䅍䅄䅁䅁䅕䅁䅁䝁确歔䭅乁䅉䅁䭁䑁䄸䅁䭁䅁䉣䅁䉁䅁䅁允䅁䅁䅕䅁䅁䅁䅁䅁䵁䅉䅅䅁䙁䅁䅁睁䵁䅁䅁兂䅁䅁䅁䍉㕪䅑䅯䅬䅁䅁䅯䅔䅁䅁䅯睂䅅䅁䅅䅁䉁䅁䅁权瑁允䅁䍄䉁䅁䅁兂䅁䅁䅍䅄䅁䅁䅕䅁䅁䍁潁唫䭁偁䅉䅁䭁䑁䅕䅁䭁䅁䉣䅁䉁䅁䅁允䅁䅁䅕䅁䅁䅁䅁䅁䵁䅉䅅䅁䙁䅁䅁睁䵁䅁䅁兂䅁䅁䅃佲䝚兑䅯睸䅁䅁䅯杓䅁䅁䅯睂䅅䅁䅅䅁䉁䅁䅁兂牂噦愸佃䉙村杷允䅁䅁䅕䅁䑁䅁䅷䅁䙁䅁䅁䥁煂歌䈹权捃䅁䅁权䙂䅁䅁权䡁允䅁允䅁䅁䅅䅁䙁䑁圫㡳摸倫⽕䍄䉁䅁䅁兂䅁䅁䅍䅄䅁䅁䅕䅁䅁䭁䩄〫䭁䵁䅧䅁䭁䕁䅳䅁䭁䅁䉣䅁䉁䅁䅁允䅁䅁䅕朹㡵䠸䕩欶䵅䅉䅅䅁䙁䅁䅁睁䵁䅁䅁兂䅁䅁䅃楡倵兑䅯䅙䅁䅁䅯䅒䅁䅁䅯睂䅅䅁䅅䅁䉁䅁䅁权瑂䅁䅁䍄䉁䅁䅁䅃䅁䅁䅍䅁䅁䅁䅕䅁䅁䩁䝪ぃ䭅䙁䅁䅁䙁䅁䅁䅁㑁硺䉖权䵂䅁䅁权流䅁䅁权䕁䅁䅋权䉁䅁䅁允䅁䅁䅅䅁佁䅁䅯䅁㉁䍁䄴杍㑁䅁䅁䍄䉁䅁䅁兂䅁䅁䅍䅄䅁䅁䅕䅁䅁䩁㉂䔫䭁䝁䅙䅁䭁䍁䄴䅁䭁䅁䉣䅁䉁䅁䅁允䅁䅁䅯䅈䅅䅁杷允䅁䅁䅕䅁䑁䅁䅷䅁䙁䅁䅁䅁杂癹䅴权奄䅁䅁权睁䅁䅁权䡁允䅁允䅁䅁䅅䅁䙁䅁䅁䅁䅁䅁䅁䍄䉁䅁䅁兂䅁䅁䅍䅄䅁䅁䅕䅁䅁䥁刳歔䭅䱁䅅䅁䭁䑁䅯䅁䭁䅁䉣䅁䉁䅁䅁允䅁䅁䅕䅁䅁䅁䅁䅁䵁䅉䅅䅁䙁䅁䅁睁䵁䅁䅁兂䅁䅁䅁祥倱兑䅯䄷䅁䅁䅯村䅁䅁䅯睂䅅䅁䅅䅁䉁䅁䅁兂塁楆㕈搯汘睐杷允䅁䅁䅕䅁䑁䅁䅷䅁䙁䅁䅁䥁睃ば䈹权楃䅁䅁权䡂䅁䅁权䡁允䅁允䅁䅁䅅䅁䙁䙁⭌䑯潆湸䍚䍄䉁䅁䅁䅃䅁䅁䅍䅁䅁䅁䅕䅁䅁䩁䝪ぃ䭅䙁䅉䅁䙁䅁䅁䅁䅂到䉖权ぁ䅁䅁权流䅁䅁权䕁䅁䅋权䉁䅁䅁允䅁䅁䅅䅁䭁䍁䅙䅁䵁䅉䅅䅁䙁䅁䅁睁䵁䅁䅁兂䅁䅁䅁晡但兑䅯䅯䅁䅁䅯䅔䅁䅁䅯睂䅅䅁䅅䅁䉁䅁䅁兂獂䱧䨫浂佳䅑杷允䅁䅁䅕䅁䑁䅁䅷䅁䙁䅁䅁䥁㝁啗䈹权捃䅁䅁权䑂䅁䅁权䡁允䅁允䅁䅁䅅䅁䙁䥁乁吵啗⼱⽃䍄䉁䅁䅁兂䅁䅁䅍䅄䅁䅁䅕䅁䅁䅁乓ご䭅䩁䄴䅁䭁䑁䄴䅁䭁䅁䉣䅁䉁䅁䅁允䅁䅁䅕䅁䅁䅁䅁䅁䵁䅉䅅䅁䙁䅁䅁睁䵁䅁䅁兂䅁䅁䅃䝑偖兑䅯杮䅁䅁䅯兓䅁䅁䅯睂䅅䅁䅅䅁䉁䅁䅁兂あ䅚婢㍦塐睐杷允䅁䅁䅧䅁䑁䅁䅁䅁䙁䅁䅁䅁奃杸䉴权兂䅁䅁兂䅁䅁䅁䵏嘸兑䅯睑䅁䅁䅯杊䅁䅁䅯䅂䍁䅧䅯允䅁䅁䅅䅁䉁䅁䅁杄䭁䅁䅁李畁䑁䅣睍䅁䅁杷允䅁䅁䅕䅁䑁䅁䅷䅁䙁䅁䅁䅁睂癹䅴权橂䅁䅁权䝂䅁䅁权䡁允䅁允䅁䅁䅅䅁䙁䅁䅄桍ㅓ渱䍊䍄䉁䅁䅁兂䅁䅁䅍䅄䅁䅁䅕䅁䅁䅁乓ご䭅䩁䅧䅁䭁䑁䅳䅁䭁䅁䉣䅁䉁䅁䅁允䅁䅁䅕剴癃䅌橬歳䵅䅉䅅䅁䙁䅁䅁睁䵁䅁䅁兂䅁䅁䅁穗偂兑䅯䅹䅁䅁䅯兎䅁䅁䅯睂䅅䅁䅅䅁䉁䅁䅁兂兂坫晪癊㝶兑杷允䅁䅁䅧䅁䑁䅁䅁䅁䙁䅁䅁䅁奃杸䉴权婂䅁䅁兂䅁䅁䅁乑噅兑䅯睁䅁䅁䅯杊䅁䅁䅯䅂䍁䅧䅯允䅁䅁䅅䅁䉁䅁䅁权流䅁䅁䍄䉁䅁䅁杂䅁䅁䅍䅄䅁䅁䅕䅁䅁䕁昰䕕䭅䝁䅍䅁䭁䝁䅑䅁䭁䅁䅁䅁䭁䝁䅅䅁䉁䅁䅁允䅁䅁䅕〫瘯⭡电歴䵁䅉䅅䅁䙁䅁䅁睁䵁䅁䅁兂䅁䅁䅃䝑偖兑䅯䅭䅁䅁䅯䅏䅁䅁䅯睂䅅䅁䅅䅁䉁䅁䅁兂䅁䅁䅁䅁䅁䅁杷允䅁䅁䅕䅁䑁䅁䅷䅁䙁䅁䅁䅁䅂智䅴权㙄䅁䅁权䍂䅁䅁权䡁允䅁允䅁䅁䅅䅁䙁䅁䅁䑕㑹䙤䌵䍄䉁䅁䅁䅃䅁䅁䅍䅁䅁䅁䅕䅁䅁䩁䝪ぃ䭅䙁䅉䅁䙁䅁䅁䅁㑁硺䉖权癁䅁䅁权流䅁䅁权䕁䅁䅋权䉁䅁䅁允䅁䅁䅅䅁佁䅁䄴䅁硁䑁䅍䅎畁䑁䅣免䅁䅁杷允䅁䅁䅧䅁䑁䅁䅁䅁䙁䅁䅁䅁奃杸䉴权奁䅁䅁兂䅁䅁䅁䵏嘸兑䅯兓䅁䅁䅯杊䅁䅁䅯䅂䍁䅧䅯允䅁䅁䅅䅁䉁䅁䅁杄䵁䅁䅁兎穁䍁䄴䅎ぁ䅁䅁䍄䉁䅁䅁兂䅁䅁䅍䅄䅁䅁䅕䅁䅁䙧䕑䕕䭅佁䅙䅁䭁䕁䅳䅁䭁䅁䉣䅁䉁䅁䅁允䅁䅁䅕婒欸乒䵣吸䴸䅉䅅䅁䥁䅁䅁睁䅁䅁䅁兂䅁䅁䅁䵭䱙兑䅯杕䅁䅁䅕䅁䅁䑁偪商䭅䑁䅁䅁䭁䍁䅙䅁䭁䅁䅑潁䭁䅁䅅䅁䉁䅁䅁允䅁䅁䄴杄䅁䑁䅅杍㉁䍁䄴李ㅁ䅁䅁䍄䉁䅁䅁䅃䅁䅁䅍䅁䅁䅁䅕䅁䅁䩁䝪ぃ䭅䙁䅫䅁䙁䅁䅁䅁㡁硺䉖权㝁䅁䅁权流䅁䅁权䕁䅁䅋权䉁䅁䅁允䅁䅁䅅䅁佁䅁䅯䅁睁䍁䄴睎㕁䅁䅁䍄䉁䅁䅁兂䅁䅁䅍䅄䅁䅁䅕䅁䅁䱧湃ご䭅䝁䅍䅁䭁䕁䅣䅁䭁䅁䉣䅁䉁䅁䅁允䅁䅁䅕癕朶坍䝪此䵉䅉䅅䅁䙁䅁䅁睁䵁䅁䅁兂䅁䅁䅁晡但兑䅯睸䅁䅁䅯杓䅁䅁䅯睂䅅䅁䅅䅁䉁䅁䅁兂噃か㝧割琷兑杷允䅁䅁䅕䅁䑁䅁䅷䅁䙁䅁䅁䵁䅃水䉂权浂䅁䅁权䥂䅁䅁权䡁允䅁允䅁䅁䅅䅁䭁䡁䄴䅁䵁䅉䅅䅁䙁䅁䅁睁䵁䅁䅁兂䅁䅁䅁䥅㑈䅑䅯兩䅁䅁䅯杍䅁䅁䅯睂䅅䅁䅅䅁䉁䅁䅁权瑃䅁䅁䍄䉁䅁䅁兂䅁䅁䅍䅄䅁䅁䅕䅁䅁䡧睄歔䭅䭁䅫䅁䭁䕁䅑䅁䭁䅁䉣䅁䉁䅁䅁允䅁䅁䅯权䅅䅁杷允䅁䅁䅧䅁䑁䅁䅁䅁䙁䅁䅁䅁奃杸䉴权牁䅁䅁兂䅁䅁䅁䵐嘸兑䅯材䅁䅁䅯杊䅁䅁䅯䅂䍁䅧䅯允䅁䅁䅅䅁䉁䅁䅁杄䕁䅁䅁免䅁䅁杷允䅁䅁䅕䅁䑁䅁䅷䅁䙁䅁䅁䅁杁偋䅬权㉃䅁䅁权乂䅁䅁权䡁允䅁允䅁䅁䅅䅁䙁䅁䅁偑䙲䑪䍨䍄䉁䅁䅁兂䅁䅁䅍䅄䅁䅁䅕䅁䅁䥁刳歔䭅佁䅙䅁䭁䑁䅁䅁䭁䅁䉣䅁䉁䅁䅁允䅁䅁䅕䅁䅁䅁䅁䅁䵁䅉䅅䅁䥁䅁䅁睁䅁䅁䅁兂䅁䅁䅁䵭䱙兑䅯兗䅁䅁䅕䅁䅁䕁剄商䭅䑁䅷䅁䭁䍁䅙䅁䭁䅁䅑潁䭁䅁䅅䅁䉁䅁䅁允䅁䅁䅯杊䅁䅁杷允䅁䅁䅕䅁䑁䅁䅷䅁䙁䅁䅁䅁元癤䅨权䱄䅁䅁权畁䅁䅁权䡁允䅁允䅁䅁䅅䅁䙁䅁䅁䅁䅁䅁䅁䍄䉁䅁䅁兂䅁䅁䅍䅄䅁䅁䅕䅁䅁䍁潁唫䭁䝁䅁䅁䭁䝁䅑䅁䭁䝁䅅䅁䉁䅁䅁允䅁䅁䅯䅧䅁䅁杷允䅁䅁䅕䅁䑁䅁䅷䅁䙁䅁䅁䅁杁偋䅬权橃䅁䅁权㉁䅁䅁权䡁允䅁允䅁䅁䅅䅁䙁䅁䅁偧㔲ㅗ䍸䍄䉁䅁䅁兂䅁䅁䅍䅄䅁䅁䅕䅁䅁䝧畯ご䭅䵁䅧䅁䭁䑁䅑䅁䭁䅁䉣䅁䉁䅁䅁允䅁䅁䅕䅁䅁䅁䅁䅁䵁䅉䅅䅁䥁䅁䅁睁䅁䅁䅁兂䅁䅁䅁䵭䱙兑䅯杕䅁䅁䅕䅁䅁䑁偪商䭅䑁䅧䅁䭁䍁䅙䅁䭁䅁䅑潁䭁䅁䅅䅁䉁䅁䅁允䅁䅁䄴杄䅁䑁䅅睍睁䍁䄴兏硁䅁䅁䍄䉁䅁䅁兂䅁䅁䅍䅄䅁䅁䅕䅁䅁䍁潁唫䭁偁䅷䅁䭁䕁䅍䅁䭁䅁䉣䅁䉁䅁䅁允䅁䅁䅕瑰启䉦㕌歑䵁䅉䅅䅁䥁䅁䅁睁䅁䅁䅁兂䅁䅁䅁䵭䱙兑䅯杕䅁䅁䅕䅁䅁䑁偺商䭅䕁䅑䅁䭁䍁䅙䅁䭁䅁䅑潁䭁䅁䅅䅁䉁䅁䅁允䅁䅁䄴䅄䅁䑁䅫䅍畁䑁䅣兎䅁䅁杷允䅁䅁䅕䅁䑁䅁䅷䅁䙁䅁䅁䥁睂䔸䈵权牃䅁䅁权癁䅁䅁权䡁允䅁允䅁䅁䅅䅁䭁䅁䉯䅁䵁䅉䅅䅁䙁䅁䅁睁䵁䅁䅁兂䅁䅁䅃䅖兒兑䅯䅫䅁䅁䅯䅍䅁䅁䅯睂䅅䅁䅅䅁䉁䅁䅁权䭁允䅁䍄䉁䅁䅁兂䅁䅁䅍䅄䅁䅁䅕䅁䅁䩁㉂䔫䭁䩁䄴䅁䭁䕁䅙䅁䭁䅁䉣䅁䉁䅁䅁允䅁䅁䅕呧癥ㅁ䭵樴䴸䅉䅅䅁䥁䅁䅁睁䅁䅁䅁兂䅁䅁䅁䵭䱙兑䅯䅇䅁䅁䅕䅁䅁䑁偪商䭅䑁䄸䅁䭁䍁䅙䅁䭁䅁䅑潁䭁䅁䅅䅁䉁䅁䅁允䅁䅁䄴䅄䅁䑁䅑睎畁䑁䅅兏䅁䅁杷允䅁䅁䅕䅁䑁䅁䅷䅁䙁䅁䅁䅁杁偋䅬权奄䅁䅁权⭁䅁䅁权䡁允䅁允䅁䅁䅅䅁䙁䅁䅁䅁䅁䅁䅁䍄䉁䅁䅁兂䅁䅁䅍䅄䅁䅁䅕䅁䅁䵁い〫䭁乁䅉䅁䭁䑁䅳䅁䭁䅁䉣䅁䉁䅁䅁允䅁䅁䅕䅁䅁䅁䅁䅁䵁䅉䅅䅁䙁䅁䅁睁䵁䅁䅁兂䅁䅁䅁䵯㝮䅑䅯杫䅁䅁䅯䅍䅁䅁䅯睂䅅䅁䅅䅁䉁䅁䅁兂䅁䅁䅁䅁䅁䅁杷允䅁䅁䅕䅁䑁䅁䅷䅁䙁䅁䅁䅁杄晧䅨权权䅁䅁权䵂䅁䅁权䡁允䅁允䅁䅁䅅䅁䙁䡁畹橇灂䍔䅨䍄䉁䅁䅁兂䅁䅁䅍䅄䅁䅁䅕䅁䅁䑁歪歔䭅䥁䄴䅁䭁䕁䅉䅁䭁䅁䉣䅁䉁䅁䅁允䅁䅁䅕䅁䅁䅁䅁䅁䵁䅉䅅䅁䙁䅁䅁睁䵁䅁䅁兂䅁䅁䅁晡但兑䅯䄰䅁䅁䅯䅌䅁䅁䅯睂䅅䅁䅅䅁䉁䅁䅁兂䅁䅁䅁䅁䅁䅁杷允䅁䅁䅕䅁䑁䅁䅷䅁䙁䅁䅁䅁杂癹䅴权湃䅁䅁权ㅁ䅁䅁权䡁允䅁允䅁䅁䅅䅁䭁䅁䉯䅁䵁䅉䅅䅁䙁䅁䅁睁䵁䅁䅁兂䅁䅁䅃佲䝚兑䅯䄵䅁䅁䅯兏䅁䅁䅯睂䅅䅁䅅䅁䉁䅁䅁兂䅁䅁䅁䅁䅁䅁杷允䅁䅁䅕䅁䑁䅁䅷䅁䙁䅁䅁䅁㝂啌䈹权⽃䅁䅁权䑁䅁䅁权䡁允䅁允䅁䅁䅅䅁䙁䅁䅁䅁䅁䅁䅁䍄䉁䅁䅁兂䅁䅁䅍䅄䅁䅁䅕䅁䅁䱧湃ご䭅䱁䅳䅁䭁䑁䅳䅁䭁䅁䉣䅁䉁䅁䅁允䅁䅁䅕䅁䅁䅁䅁䅁䵁䅉䅅䅁䙁䅁䅁睁䵁䅁䅁兂䅁䅁䅁摪但兑䅯睙䅁䅁䅯杏䅁䅁䅯睂䅅䅁䅅䅁䉁䅁䅁兂䅁䭁䵁潃儵村杷允䅁䅁䅧䅁䑁䅁䅁䅁䙁䅁䅁䅁奃杸䉴权坂䅁䅁兂䅁䅁䅁䵏嘸兑䅯杍䅁䅁䅯杊䅁䅁䅯䅂䍁䅧䅯允䅁䅁䅅䅁䉁䅁䅁杄䭁䅁䅁䅍畁䑁䅣睍䅁䅁杷允䅁䅁䅕䅁䑁䅁䅷䅁䙁䅁䅁䅁乃唰䈵权牃䅁䅁权㡁䅁䅁权䡁允䅁允䅁䅁䅅䅁䭁䅁䉯䅁䵁䅉䅅䅁䙁䅁䅁睁䵁䅁䅁兂䅁䅁䅁祥倱兑䅯睸䅁䅁䅯䅑䅁䅁䅯睂䅅䅁䅅䅁䉁䅁䅁兂䅁䅁䅁䅁䅁䅁杷允䅁䅁䅧䅁䑁䅁䅁䅁䙁䅁䅁䅁奃杸䉴权奁䅁䅁兂䅁䅁䅁䵏嘸兑䅯睍䅁䅁䅯杊䅁䅁䅯䅂䍁䅧䅯允䅁䅁䅅䅁䉁䅁䅁杄䵁䅁䅁睍㉁䍁䄴睍硁䅁䅁䍄䉁䅁䅁䅃䅁䅁䅍䅁䅁䅁䅕䅁䅁䩁䝪ぃ䭅䙁䅍䅁䙁䅁䅁䅁㡁硺䉖权䭂䅁䅁权流䅁䅁权䕁䅁䅋权䉁䅁䅁允䅁䅁䅅䅁佁䅁䅯䅁睁䍁䄴䅏㕁䅁䅁䍄䉁䅁䅁兂䅁䅁䅍䅄䅁䅁䅕䅁䅁䡁䭄〫䭁䭁䅕䅁䭁䑁䅍䅁䭁䅁䉣䅁䉁䅁䅁允䅁䅁䅣䅁䅁䝁㙂唴䵁䅉䅅䅁䙁䅁䅁睁䵁䅁䅁兂䅁䅁䅁䵣㝲䅑䅯睹䅁䅁䅯䅍䅁䅁䅯睂䅅䅁䅅䅁䉁䅁䅁兂䅁䅁䅁䅁䅁䅁杷允䅁䅁䅕䅁䑁䅁䅷䅁䙁䅁䅁䅁扂䕍䈹权畄䅁䅁权䍂䅁䅁权䡁允䅁允䅁䅁䅅䅁䙁䡁挴爱䵰げ䅎䍄䉁䅁䅁兂䅁䅁䅍䅄䅁䅁䅕䅁䅁䕺瑍歭䭅䱁䅑䅁䭁䕁䅳䅁䭁䅁䉣䅁䉁䅁䅁允䅁䅁䅕䅁䅁䅁䅁䅁䵁䅉䅅䅁䙁䅁䅁睁䵁䅁䅁兂䅁䅁䅁偷㝔䅑䅯朷䅁䅁䅯睑䅁䅁䅯睂䅅䅁䅅䅁䉁䅁䅁兂呄䝤歃味䙴䅑杷允䅁䅁䅕䅁䑁䅁䅷䅁䙁䅁䅁䥁啂䙂䉂权獄䅁䅁权䍂䅁䅁权䡁允䅁允䅁䅁䅅䅁䙁䡁䱵洯䝃敒⽁䍄䉁䅁䅁䅃䅁䅁䅍䅁䅁䅁䅕䅁䅁䩁䝪ぃ䭅䙁䅉䅁䙁䅁䅁䅁㑁硺䉖权㉁䅁䅁权流䅁䅁权䕁䅁䅋权䉁䅁䅁允䅁䅁䅅䅁佁䅁䅷䅁硁䑁䅅李畁䑁䅍䅁䵁䅉䅅䅁䙁䅁䅁睁䵁䅁䅁兂䅁䅁䅁䵑㜳䅑䅯兩䅁䅁䅯睌䅁䅁䅯睂䅅䅁䅅䅁䉁䅁䅁权瑃䅁䅁䍄䉁䅁䅁兂䅁䅁䅍䅄䅁䅁䅕䅁䅁䙁坔歔䭅䱁䅳䅁䭁䕁䅧䅁䭁䅁䉣䅁䉁䅁䅁允䅁䅁䅕䅁䅂䅮煊啑䵉䅉䅅䅁䙁䅁䅁睁䵁䅁䅁兂䅁䅁䵄祑愲兑䅯䅹䅁䅁䅯睓䅁䅁䅯睂䅅䅁䅅䅁䉁䅁䅁兂䅁䅁䅁䅁䅁䅁杷允䅁䅁䅕䅁䑁䅁䅷䅁䙁䅁䅁䅁允晧䅨权敄䅁䅁权䝂䅁䅁权䡁允䅁允䅁䅁䅅䅁䙁偁穕㡓稳儹䅤䍄䉁䅁䅁䅃䅁䅁䅍䅁䅁䅁䅕䅁䅁䩁䝪ぃ䭅䙁䄴䅁䙁䅁䅁䅁㑁硺䉖权䡂䅁䅁权流䅁䅁权䕁䅁䅋权䉁䅁䅁允䅁䅁䅅䅁佁䅁䅯䅁㍁䍁䄴杍硁䅁䅁䍄䉁䅁䅁兂䅁䅁䅍䅄䅁䅁䅕䅁䅁䭁䩄〫䭁䝁䅍䅁䭁䕁䅁䅁䭁䅁䉣䅁䉁䅁䅁允䅁䅁䅕䥁乁㝄捇歡䵉䅉䅅䅁䥁䅁䅁睁䅁䅁䅁兂䅁䅁䅁䵭䱙兑䅯睕䅁䅁䅕䅁䅁䕁剄商䭅䍁䄴䅁䭁䍁䅙䅁䭁䅁䅑潁䭁䅁䅅䅁䉁䅁䅁允䅁䅁䅯杊䅁䅁杷允䅁䅁䅧䅁䑁䅁䅁䅁䙁䅁䅁䅁奃杸䉴权捂䅁䅁兂䅁䅁䅁䵏嘸兑䅯䅏䅁䅁䅯杊䅁䅁䅯䅂䍁䅧䅯允䅁䅁䅅䅁䉁䅁䅁杄䥁䅁䅁䅍畁䑁䅫䅁䵁䅉䅅䅁䙁䅁䅁睁䵁䅁䅁兂䅁䅁䅁摪但兑䅯朴䅁䅁䅯䅔䅁䅁䅯睂䅅䅁䅅䅁䉁䅁䅁兂䅁䅁䅁䅁䅁䅁杷允䅁䅁䅧䅁䑁䅁䅁䅁䙁䅁䅁䅁奃杸䉴权婂䅁䅁兂䅁䅁䅁䵏嘸兑䅯䅍䅁䅁䅯杊䅁䅁䅯䅂䍁䅧䅯允䅁䅁䅅䅁䉁䅁䅁杄䭁䅁䅁䅍畁䑁䅙䅎䅁䅁杷允䅁䅁䅕䅁䑁䅁䅷䅁䙁䅁䅁䅁䅂智䅴权橂䅁䅁权㉁䅁䅁权䡁允䅁允䅁䅁䅅䅁䙁䅁䅁䉇搳㍅䍴䍄䉁䅁䅁兂䅁䅁䅍䅄䅁䅁䅕䅁䅁䵁い〫䭁䱁䅧䅁䭁䕁䅕䅁䭁䅁䉣䅁䉁䅁䅁允䅁䅁䅕乺⽸䅘潡く䵁䅉䅅䅁䙁䅁䅁睁䵁䅁䅁兂䅁䅁䅃楡倵兑䅯睩䅁䅁䅯䅍䅁䅁䅯睂䅅䅁䅅䅁䉁䅁䅁兂䅁䅁䅁䅁䅁䅁杷允䅁䅁䅕䅁䑁䅁䅷䅁䙁䅁䅁䵁䑸婌䉰权汃䅁䅁权穁䅁䅁权䡁允䅁允䅁䅁䅅䅁䭁䅁䅁䅁䵁䅉䅅䅁䙁䅁䅁睁䵁䅁䅁兂䅁䅁䅁住佒兑䅯睵䅁䅁䅯材䅁䅁䅯睂䅅䅁䅅䅁䉁䅁䅁兂䅁䅁䅁䅁䅁䅁杷允䅁䅁䅧䅁䑁䅁䅁䅁䙁䅁䅁䅁奃杸䉴权敂䅁䅁兂䅁䅁䅁乑噅兑䅯児䅁䅁䅯杊䅁䅁䅯䅂䍁䅧䅯允䅁䅁䅅䅁䉁䅁䅁权流䅁䅁䍄䉁䅁䅁兂䅁䅁䅍䅄䅁䅁䅕䅁䅁䥷楄䕕䭅䵁䅧䅁䭁䕁䅁䅁䭁䅁䉣䅁䉁䅁䅁允䅁䅁䅕䅁䅁䅁䅁䅁䵁䅉䅅䅁䙁䅁䅁睁䵁䅁䅁兂䅁䅁䅁剔儹兑䅯睳䅁䅁䅯李䅁䅁䅯睂䅅䅁䅅䅁䉁䅁䅁兂䅁䴴婉偲爹村杷允䅁䅁䅕䅁䑁䅁䅷䅁䙁䅁䅁䵁䑸婌䉰权兄䅁䅁权䉂䅁䅁权䡁允䅁允䅁䅁䅅䅁䙁䅁䅁䅁䅁䅁䅁䍄䉁䅁䅁兂䅁䅁䅍䅄䅁䅁䅕䅁䅁䩁㉂䔫䭁䵁䅳䅁䭁䑁䄴䅁䭁䅁䉣䅁䉁䅁䅁允䅁䅁䅕䅁䅁䅁䅁䅁䵁䅉䅅䅁䥁䅁䅁睁䅁䅁䅁兂䅁䅁䅁䵭䱙兑䅯杕䅁䅁䅕䅁䅁䑁偪商䭅䑁䅕䅁䭁䍁䅙䅁䭁䅁䅑潁䭁䅁䅅䅁䉁䅁䅁允䅁䅁䄴䅄䅁䑁䅫睎畁䑁䅙睍䅁䅁杷允䅁䅁䅕䅁䑁䅁䅷䅁䙁䅁䅁䅁杁偋䅬权浂䅁䅁权䱂䅁䅁权䡁允䅁允䅁䅁䅅䅁䭁䉁䈰䅁䵁䅉䅅䅁䙁䅁䅁睁䵁䅁䅁兂䅁䅁䅁祥倱兑䅯兩䅁䅁䅯䅌䅁䅁䅯睂䅅䅁䅅䅁䉁䅁䅁权瑃䅁䅁䍄䉁䅁䅁兂䅁䅁䅍䅄䅁䅁䅕䅁䅁䑁歪歔䭅䩁䅉䅁䭁䕁䅙䅁䭁䅁䉣䅁䉁䅁䅁允䅁䅁䅕䌲䡲牲䅹〴䵅䅉䅅䅁䙁䅁䅁睁䵁䅁䅁兂䅁䅁䅃䭳偤兑䅯䅙䅁䅁䅯䅚䅁䅁䅯兙䅁䅁䅅䅁䉁䅁䅁权煂䅁䅁䍄䉁䅁䅁兂䅁䅁䅍䅄䅁䅁䅕䅁䅁䥁刳歔䭅佁䅷䅁䭁䑁䄴䅁䭁䅁䉣䅁䉁䅁䅁允䅁䅁䅕䅁䅁䅁䅁䅁䵁䅉䅅䅁䙁䅁䅁睁䵁䅁䅁兂䅁䅁䅃䭳偤兑䅯朳䅁䅁䅯睎䅁䅁䅯睂䅅䅁䅅䅁䉁䅁䅁兂䅁䅁䅁䅁䅁䅁杷允䅁䅁䅕䅁䑁䅁䅷䅁䙁䅁䅁䵁䅃水䉂权元䅁䅁权䑁䅁䅁权䡁允䅁允䅁䅁䅅䅁䭁䅁䉯䅁䵁䅉䅅䅁䙁䅁䅁睁䵁䅁䅁兂䅁䅁䅃偣佂兑䅯䄰䅁䅁䅯兏䅁䅁䅯睂䅅䅁䅅䅁䉁䅁䅁兂䅃慲䨫欫䤰䅑杷允䅁䅁䅧䅁䑁䅁䅁䅁䙁䅁䅁䅁奃杸䉴权呂䅁䅁兂䅁䅁䅁䵏嘸兑䅯材䅁䅁䅯杊䅁䅁䅯䅂䍁䅧䅯允䅁䅁䅅䅁䉁䅁䅁杄䥁䅁䅁䅍畁䑁䅫䅁䵁䅉䅅䅁䙁䅁䅁睁䵁䅁䅁兂䅁䅁䅁䥅㑈䅑䅯䄷䅁䅁䅯睒䅁䅁䅯睂䅅䅁䅅䅁䉁䅁䅁兂䑁搰唳䍷剷䅑杷允䅁䅁䅕䅁䑁䅁䅷䅁䙁䅁䅁䅁杄晧䅨权睄䅁䅁权㝁䅁䅁权䡁允䅁允䅁䅁䅅䅁䙁䑁䅶扳渷䌹䄱䍄䉁䅁䅁兂䅁䅁䅍䅄䅁䅁䅕䅁䅁䱧湃ご䭅䵁䅯䅁䭁䕁䅉䅁䭁䅁䉣䅁䉁䅁䅁允䅁䅁䅕㜳呸ㄷ䝐樶䴸䅉䅅䅁䥁䅁䅁睁䅁䅁䅁兂䅁䅁䅁䵭䱙兑䅯杕䅁䅁䅕䅁䅁䑁偺商䭅䑁䅍䅁䭁䍁䅙䅁䭁䅁䅑潁䭁䅁䅅䅁䉁䅁䅁允䅁䅁䄴杄䅁䑁䅅杍㕁䍁䄴兏ㅁ䅁䅁䍄䉁䅁䅁䅃䅁䅁䅍䅁䅁䅁䅕䅁䅁䩁䝪ぃ䭅䙁䅷䅁䙁䅁䅁䅁㡁硺䉖权睁䅁䅁权流䅁䅁权䕁䅁䅋权䉁䅁䅁允䅁䅁䅅䅁佁䅁䅯䅁睁䍁䄴䅏祁䅁䅁䍄䉁䅁䅁兂䅁䅁䅍䅄䅁䅁䅕䅁䅁䩁㉂䔫䭁䩁䅯䅁䭁䑁䅕䅁䭁䅁䉣䅁䉁䅁䅁允䅁䅁䅕䅁䅃䥷䝐䕉䵉䅉䅅䅁䥁䅁䅁睁䅁䅁䅁兂䅁䅁䅁䵭䱙兑䅯睋䅁䅁䅕䅁䅁䕁剄商䭅䕁䅑䅁䭁䍁䅙䅁䭁䅁䅑潁䭁䅁䅅䅁䉁䅁䅁允䅁䅁䅯杊䅁䅁杷允䅁䅁䅕䅁䑁䅁䅷䅁䙁䅁䅁䥁煂歌䈹权㡄䅁䅁权䅂䅁䅁权䡁允䅁允䅁䅁䅅䅁䙁䅁䅁䅁䅁䅁䅁䍄䉁䅁䅁兂䅁䅁䅍䅄䅁䅁䅕䅁䅁䉁䉃䔫䭁䭁䅁䅁䭁䑁䄴䅁䭁䅁䉣䅁䉁䅁䅁允䅁䅁䅕䬷䩬久兲歇䵁䅉䅅䅁䙁䅁䅁睁䵁䅁䅁兂䅁䅁䅃偣佂兑䅯䅂䅅䅁䅯杏䅁䅁䅯睂䅅䅁䅅䅁䉁䅁䅁兂奂䭢⽩⬯党䅑杷允䅁䅁䅙䅁䑁䅁䄸䅁䙁䅁䅁䅁ぁ桒䉂权兄䅁䅁权歂䅁䅁权䅁䅁䅁权桂䅁䅁允䅁䅁䅅䅁䭁乁䅅䅁䵁䅉䅅䅁䥁䅁䅁睁䅁䅁䅁兂䅁䅁䅁䵭䱙兑䅯杕䅁䅁䅕䅁䅁䑁偪商䭅䅁䅍䅁䭁䍁䅙䅁䭁䅁䅑潁䭁䅁䅅䅁䉁䅁䅁允䅁䅁䄴杄䅁䑁䅅䅎睁䍁䄴䅎㍁䅁䅁䍄䉁䅁䅁兂䅁䅁䅍䅄䅁䅁䅕䅁䅁䡧睄歔䭅佁䅑䅁䭁䑁䅙䅁䭁䅁䉣䅁䉁䅁䅁允䅁䅁䅕噲卧眫㕂ぁ䵁䅉䅅䅁䙁䅁䅁睁䵁䅁䅁兂䅁䅁䅃䝑偖兑䅯兺䅁䅁䅯杏䅁䅁䅯睂䅅䅁䅅䅁䉁䅁䅁兂䅁䅁䅁䅁䅁䅁杷允䅁䅁䅧䅁䑁䅁䅁䅁䙁䅁䅁䅁奃杸䉴权呂䅁䅁兂䅁䅁䅁䵏嘸兑䅯䅌䅁䅁䅯杊䅁䅁䅯䅂䍁䅧䅯允䅁䅁䅅䅁䉁䅁䅁杄䭁䅁䅁䅍畁䑁䅧睍䅁䅁杷允䅁䅁䅕䅁䑁䅁䅷䅁䙁䅁䅁䥁㝁啗䈹权杂䅁䅁权㑁䅁䅁权䡁允䅁允䅁䅁䅅䅁䭁䥁䅅䅁䵁䅉䅅䅁䙁䅁䅁睁䵁䅁䅁兂䅁䅁䅁穗偂兑䅯䄶䅁䅁䅯睁䅁䅁䅯睂䅅䅁䅅䅁䉁䅁䅁兂硁ぢ䅰㥉乸䅑杷允䅁䅁䅕䅁䑁䅁䅷䅁䙁䅁䅁䵁䑸婌䉰权㥃䅁䅁权䑂䅁䅁权䡁允䅁允䅁䅁䅅䅁䙁䅁䅁䅁䅁䅁䅁䍄䉁䅁䅁䅃䅁䅁䅍䅁䅁䅁䅕䅁䅁䩁䝪ぃ䭅䙁䅍䅁䙁䅁䅁䅁㑁硺䉖权睁䅁䅁权流䅁䅁权䕁䅁䅋权䉁䅁䅁允䅁䅁䅅䅁佁䅁䅯䅁睁䍁䄴䅏硁䅁䅁䍄䉁䅁䅁兂䅁䅁䅍䅄䅁䅁䅕䅁䅁佁䉃䔫䭁䩁䅁䅁䭁䍁䅷䅁䭁䅁䉣䅁䉁䅁䅁允䅁䅁䅯权䅅䅁杷允䅁䅁䅧䅁䑁䅁䅁䅁䙁䅁䅁䅁奃杸䉴权呂䅁䅁兂䅁䅁䅁䵏嘸兑䅯免䅁䅁䅯杊䅁䅁䅯䅂䍁䅧䅯允䅁䅁䅅䅁䉁䅁䅁杄䭁䅁䅁䅍畁䑁䅧李䅁䅁杷允䅁䅁䅕䅁䑁䅁䅷䅁䙁䅁䅁䥁睂䔸䈵权敃䅁䅁权ㅁ䅁䅁权䡁允䅁允䅁䅁䅅䅁䙁偁奔獺䭚⽵⽍䍄䉁䅁䅁䅃䅁䅁䅍䅁䅁䅁䅕䅁䅁䩁䝪ぃ䭅䙁䅍䅁䙁䅁䅁䅁㑁硺䉖权畁䅁䅁权流䅁䅁权䕁䅁䅋权䉁䅁䅁允䅁䅁䅅䅁佁䅁䅯䅁睁䍁䄴䅏ㅁ䅁䅁䍄䉁䅁䅁兂䅁䅁䅍䅄䅁䅁䅕䅁䅁䥁刳歔䭅偁䄴䅁䭁䑁䄸䅁䭁䅁䉣䅁䉁䅁䅁允䅁䅁䅕䅁䅁䅁䅁䅁䵁䅉䅅䅁䙁䅁䅁睁䵁䅁䅁兂䅁䅁䅃䝑偖兑䅯兩䅁䅁䅯䅓䅁䅁䅯睂䅅䅁䅅䅁䉁䅁䅁权瑃䅁䅁䍄䉁䅁䅁兂䅁䅁䅍䅄䅁䅁䅕䅁䅁䅁乓ご䭅佁䅧䅁䭁䕁䅅䅁䭁䅁䉣䅁䉁䅁䅁允䅁䅁䅕䅁䅁䅁䅁䅁䵁䅉䅅䅁䙁䅁䅁睁䵁䅁䅁兂䅁䅁䅁晡但兑䅯杴䅁䅁䅯䅐䅁䅁䅯睂䅅䅁䅅䅁䉁䅁䅁兂浄搲㑕硙畁村杷允䅁䅁䅧䅁䑁䅁䅁䅁䙁䅁䅁䅁奃杸䉴权呂䅁䅁兂䅁䅁䅁䵏嘸兑䅯䅎䅁䅁䅯杊䅁䅁䅯䅂䍁䅧䅯允䅁䅁䅅䅁䉁䅁䅁杄䭁䅁䅁䅍畁䑁䅣䅏䅁䅁杷允䅁䅁䅕䅁䑁䅁䅷䅁䙁䅁䅁䅁允晧䅨权ぃ䅁䅁权䉂䅁䅁权䡁允䅁允䅁䅁䅅䅁䙁䅁䅁䕃䩁㉢䍤䍄䉁䅁䅁䅃䅁䅁䅍䅁䅁䅁䅕䅁䅁䩁䝪ぃ䭅䙁䅍䅁䙁䅁䅁䅁㑁硺䉖权穁䅁䅁权流䅁䅁权䕁䅁䅋权䉁䅁䅁允䅁䅁䅅䅁佁䅁䅯䅁睁䍁䄴䅏㕁䅁䅁䍄䉁䅁䅁䅃䅁䅁䅍䅁䅁䅁䅕䅁䅁䩁䝪ぃ䭅䙁䅍䅁䙁䅁䅁䅁㑁硺䉖权㕁䅁䅁权流䅁䅁权䕁䅁䅋权䉁䅁䅁允䅁䅁䅅䅁佁䅁䅯䅁睁䍁䄴兏ぁ䅁䅁䍄䉁䅁䅁䅃䅁䅁䅍䅁䅁䅁䅕䅁䅁䩁䝪ぃ䭅䙁䅍䅁䙁䅁䅁䅁㑁硺䉖权㙁䅁䅁权流䅁䅁权䕁䅁䅋权䉁䅁䅁允䅁䅁䅅䅁佁䅁䅯䅁硁䍁䄴䅍㕁䅁䅁䍄䉁䅁䅁兂䅁䅁䅍䅄䅁䅁䅕䅁䅁䭁䩄〫䭁䝁䅙䅁䭁䕁䄰䅁䭁䅁䉣䅁䉁䅁䅁允䅁䅁䅯睈䅅䅁杷允䅁䅁䅕䅁䑁䅁䅷䅁䙁䅁䅁䅁䕁啪䈹权奄䅁䅁权癁䅁䅁权䡁允䅁允䅁䅁䅅䅁䙁䅁䅁䅁䅁䅁䅁䍄䉁䅁䅁兂䅁䅁䅍䅄䅁䅁䅕䅁䅁䕁昰䕕䭅䩁䅷䅁䭁䍁䄸䅁䭁䅁䉣䅁䉁䅁䅁允䅁䅁䅕䅁䅁䅁䅁䅁䵁䅉䅅䅁䥁䅁䅁睁䅁䅁䅁兂䅁䅁䅁䵭䱙兑䅯睕䅁䅁䅕䅁䅁䑁偺商䭅䑁䅁䅁䭁䍁䅙䅁䭁䅁䅑潁䭁䅁䅅䅁䉁䅁䅁允䅁䅁䄴权䅁䑁䅁杌㑁䑁䅑䅁䵁䅉䅅䅁䙁䅁䅁睁䵁䅁䅁兂䅁䅁䅃佲䝚兑䅯兰䅁䅁䅯睏䅁䅁䅯睂䅅䅁䅅䅁䉁䅁䅁睂䅁䅁䅁䥑楺䅑杷允䅁䅁䅕䅁䑁䅁䅷䅁䙁䅁䅁䥁睃ば䈹权兄䅁䅁权乂䅁䅁权䡁允䅁允䅁䅁䅅䅁䙁䭁塧塏卄祋䅤䍄䉁䅁䅁兂䅁䅁䅍䅄䅁䅁䅕䅁䅁䅁乓ご䭅乁䅙䅁䭁䍁䄴䅁䭁䅁䉣䅁䉁䅁䅁允䅁䅁䅕䅁䅁䅁䅁䅁䵁䅉䅅䅁䥁䅁䅁睁䅁䅁䅁兂䅁䅁䅁䵭䱙兑䅯睕䅁䅁䅕䅁䅁䑁偪商䭅䑁䅣䅁䭁䍁䅙䅁䭁䅁䅑潁䭁䅁䅅䅁䉁䅁䅁允䅁䅁䄴权䅁䑁䅅杌睁䑁䅙䅁䵁䅉䅅䅁䙁䅁䅁睁䵁䅁䅁兂䅁䅁䅁乖佚兑䅯睰䅁䅁䅯兎䅁䅁䅯睂䅅䅁䅅䅁䉁䅁䅁权䭁允䅁䍄䉁䅁䅁兂䅁䅁䅍䅄䅁䅁䅕䅁䅁䝧畯ご䭅䩁䄴䅁䭁䕁䅁䅁䭁䅁䉣䅁䉁䅁䅁允䅁䅁䅕䅁䅁䅁䅁䅁䵁䅉䅅䅁䙁䅁䅁睁䵁䅁䅁兂䅁䅁䅁㙲偒兑䅯杹䅁䅁䅯䅐䅁䅁䅯睂䅅䅁䅅䅁䉁䅁䅁兂扃䬱㝘乭硺睐杷允䅁䅁䅧䅁䑁䅁䅁䅁䙁䅁䅁䅁奃杸䉴权捂䅁䅁兂䅁䅁䅁䵏嘸兑䅯䅍䅁䅁䅯杊䅁䅁䅯䅂䍁䅧䅯允䅁䅁䅅䅁䉁䅁䅁杄䥁䅁䅁䅍畁䑁䅧䅁䵁䅉䅅䅁䙁䅁䅁睁䵁䅁䅁兂䅁䅁䅁住佒兑䅯䅬䅁䅁䅯兑䅁䅁䅯睂䅅䅁䅅䅁䉁䅁䅁权㍁允䅁䍄䉁䅁䅁䅃䅁䅁䅍䅁䅁䅁䅕䅁䅁䩁䝪ぃ䭅䙁䅙䅁䙁䅁䅁䅁㑁硺䉖权䅂䅁䅁权流䅁䅁权䕁䅁䅋权䉁䅁䅁允䅁䅁䅅䅁佁䅁䅯䅁睁䍁䄴䅏硁䅁䅁䍄䉁䅁䅁䅃䅁䅁䅍䅁䅁䅁䅕䅁䅁䩁䝪ぃ䭅䙁䅍䅁䙁䅁䅁䅁㑁硺䉖权㉁䅁䅁权流䅁䅁权䕁䅁䅋权䉁䅁䅁允䅁䅁䅅䅁佁䅁䅧䅁睁䍁䄴䅏䅁䅁杷允䅁䅁䅧䅁䑁䅁䅁䅁䙁䅁䅁䅁奃杸䉴权奁䅁䅁兂䅁䅁䅁䵐嘸兑䅯睎䅁䅁䅯杊䅁䅁䅯䅂䍁䅧䅯允䅁䅁䅅䅁䉁䅁䅁杄䵁䅁䅁䅎㑁䍁䄴䅍穁䅁䅁䍄䉁䅁䅁兂䅁䅁䅍䅄䅁䅁䅕䅁䅁䕁乄〫䭁䭁䅳䅁䭁䕁䅷䅁䭁䅁䉣䅁䉁䅁䅁允䅁䅁䅯权䅅䅁杷允䅁䅁䅧䅁䑁䅁䅁䅁䙁䅁䅁䅁奃杸䉴权呂䅁䅁兂䅁䅁䅁䵏嘸兑䅯兑䅁䅁䅯杊䅁䅁䅯䅂䍁䅧䅯允䅁䅁䅅䅁䉁䅁䅁杄䭁䅁䅁䅍畁䑁䅣睍䅁䅁杷允䅁䅁䅕䅁䑁䅁䅷䅁䙁䅁䅁䅁扂䕍䈹权硃䅁䅁权㝁䅁䅁权䡁允䅁允䅁䅁䅅䅁䙁䅁䅁䅁䅁䅁䅁䍄䉁䅁䅁兂䅁䅁䅍䅄䅁䅁䅕䅁䅁䱧湃ご䭅佁䅧䅁䭁䑁䄸䅁䭁䅁䉣䅁䉁䅁䅁允䅁䅁䅕䅁䅁䅁䅁䅁䵁䅉䅅䅁䥁䅁䅁睁䅁䅁䅁兂䅁䅁䅁䵭䱙兑䅯䅗䅁䅁䅕䅁䅁䕁剄商䭅䕁䅣䅁䭁䍁䅙䅁䭁䅁䅑潁䭁䅁䅅䅁䉁䅁䅁允䅁䅁䅯杊䅁䅁杷允䅁䅁䅕䅁䑁䅁䅷䅁䙁䅁䅁䅁䅄倹䅴权捃䅁䅁权䝂䅁䅁权䡁允䅁允䅁䅁䅅䅁䙁乁䥙穹串䕳䅒䍄䉁䅁䅁兂䅁䅁䅍䅄䅁䅁䅕䅁䅁䙁睳ご䭅偁䅷䅁䭁䑁䄰䅁䭁䅁䉣䅁䉁䅁䅁允䅁䅁䅕䅁䅁䅁䅁䅁䵁䅉䅅䅁䙁䅁䅁睁䵁䅁䅁兂䅁䅁䅁䵙㝲䅑䅯兰䅁䅁䅯䅔䅁䅁䅯睂䅅䅁䅅䅁䉁䅁䅁睂䅁䅁䅁䱉歄䅑杷允䅁䅁䅧䅁䑁䅁䅁䅁䙁䅁䅁䅁奃杸䉴权呂䅁䅁兂䅁䅁䅁䵏嘸兑䅯睓䅁䅁䅯杊䅁䅁䅯䅂䍁䅧䅯允䅁䅁䅅䅁䉁䅁䅁杄䭁䅁䅁䅍畁䑁䅣兎䅁䅁杷允䅁䅁䅕䅁䑁䅁䅷䅁䙁䅁䅁䅁扂䕍䈹权坃䅁䅁权䑂䅁䅁权䡁允䅁允䅁䅁䅅䅁䙁䩁睱橙敋匴䌹䍄䉁䅁䅁兂䅁䅁䅍䅄䅁䅁䅕䅁䅁䡁䭄〫䭁佁䅙䅁䭁䑁䅉䅁䭁䅁䉣䅁䉁䅁䅁允䅁䅁䅕䅁䅁䅁䅁䅁䵁䅉䅅䅁䙁䅁䅁睁䵁䅁䅁兂䅁䅁䅃䭳偤兑䅯朵䅁䅁䅯睐䅁䅁䅯睂䅅䅁䅅䅁䉁䅁䅁兂䅁䅁䅁䅁䅁䅁杷允䅁䅁䅕䅁䑁䅁䅷䅁䙁䅁䅁䅁扂䕍䈹权橂䅁䅁权䑂䅁䅁权䡁允䅁允䅁䅁䅅䅁䙁䅁刹慰效䡹䍴䍄䉁䅁䅁䅃䅁䅁䅍䅁䅁䅁䅕䅁䅁䩁䝪ぃ䭅䙁䅍䅁䙁䅁䅁䅁㑁硺䉖权䵂䅁䅁权流䅁䅁权䕁䅁䅋权䉁䅁䅁允䅁䅁䅅䅁佁䅁䅧䅁睁䍁䄴兏䅁䅁杷允䅁䅁䅕䅁䑁䅁䅷䅁䙁䅁䅁䅁杂癹䅴权千䅁䅁权䑁䅁䅁权䡁允䅁允䅁䅁䅅䅁䙁䅁煷㑐䵹晴䉎䍄䉁䅁䅁兂䅁䅁䅍䅄䅁䅁䅕䅁䅁䕺瑍歭䭅偁䅑䅁䭁䑁䄰䅁䭁䅁䉣䅁䉁䅁䅁允䅁䅁䅕䅁䅁䅁䅁䅁䵁䅉䅅䅁䥁䅁䅁睁䅁䅁䅁兂䅁䅁䅁䵭䱙兑䅯睕䅁䅁䅕䅁䅁䑁偪商䭅䕁䅉䅁䭁䍁䅙䅁䭁䅁䅑潁䭁䅁䅅䅁䉁䅁䅁允䅁䅁䄴权䅁䑁䅁杌㑁䑁䅧䅁䵁䅉䅅䅁䙁䅁䅁睁䵁䅁䅁兂䅁䅁䅃佲䝚兑䅯朹䅁䅁䅯睑䅁䅁䅯睂䅅䅁䅅䅁䉁䅁䅁兂塃灦剌楶䱕䅑杷允䅁䅁䅕䅁䑁䅁䅷䅁䙁䅁䅁䅁㝂啌䈹权佃䅁䅁权䙂䅁䅁权䡁允䅁允䅁䅁䅅䅁䙁䅁䅁䅁䅁䅁䅁䍄䉁䅁䅁兂䅁䅁䅍䅄䅁䅁䅕䅁䅁䕺瑍歭䭅䩁䅉䅁䭁䕁䅳䅁䭁䅁䉣䅁䉁䅁䅁允䅁䅁䅕䅁䅁䅁䅁䅁䵁䅉䅅䅁䥁䅁䅁睁䅁䅁䅁兂䅁䅁䅁䵭䱙兑䅯杘䅁䅁䅕䅁䅁䕁剄商䭅䑁䄸䅁䭁䍁䅙䅁䭁䅁䅑潁䭁䅁䅅䅁䉁䅁䅁允䅁䅁䅯杊䅁䅁杷允䅁䅁䅕䅁䑁䅁䅷䅁䙁䅁䅁䵁䅃水䉂权㑃䅁䅁权䩂䅁䅁权䡁允䅁允䅁䅁䅅䅁䙁䝁䉁佈塘礳䄱䍄䉁䅁䅁䅃䅁䅁䅍䅁䅁䅁䅕䅁䅁䩁䝪ぃ䭅䙁䅍䅁䙁䅁䅁䅁㑁硺䉖权䑂䅁䅁权流䅁䅁权䕁䅁䅋权䉁䅁䅁允䅁䅁䅅䅁佁䅁䅯䅁睁䍁䄴兏ㅁ䅁䅁䍄䉁䅁䅁䅃䅁䅁䅍䅁䅁䅁䅕䅁䅁䩁䝪ぃ䭅䙁䅁䅁䙁䅁䅁䅁㡁硺䉖权䵂䅁䅁权流䅁䅁权䕁䅁䅋权䉁䅁䅁允䅁䅁䅅䅁佁䅁䅯䅁㉁䍁䄴䅎㕁䅁䅁䍄䉁䅁䅁兂䅁䅁䅍䅄䅁䅁䅕䅁䅁䕁乄〫䭁乁䄴䅁䭁䕁䅧䅁䭁䅁䉣䅁䉁䅁䅁允䅁䅁䅕湎⽦扰穙䕄䵁䅉䅅䅁䥁䅁䅁睁䅁䅁䅁兂䅁䅁䅁䵭䱙兑䅯兗䅁䅁䅕䅁䅁䑁偺商䭅䑁䅍䅁䭁䍁䅙䅁䭁䅁䅑潁䭁䅁䅅䅁䉁䅁䅁允䅁䅁䄴权䅁䑁䅁杌㕁䑁䅅䅁䵁䅉䅅䅁䙁䅁䅁睁䵁䅁䅁兂䅁䅁䅁䍉㕪䅑䅯杫䅁䅁䅯兏䅁䅁䅯睂䅅䅁䅅䅁䉁䅁䅁兂䅁䅁㡃摄确兑杷允䅁䅁䅕䅁䑁䅁䅷䅁䙁䅁䅁䥁睃ば䈹权䡄䅁䅁权䑂䅁䅁权䡁允䅁允䅁䅁䅅䅁䙁䱁歅䭌歳匸䍆䍄䉁䅁䅁䅃䅁䅁䅍䅁䅁䅁䅕䅁䅁䩁䝪ぃ䭅䙁䅷䅁䙁䅁䅁䅁㡁硺䉖权䵂䅁䅁权流䅁䅁权䕁䅁䅋权䉁䅁䅁允䅁䅁䅅䅁佁䅁䅯䅁睁䍁䄴兏祁䅁䅁䍄䉁䅁䅁兂䅁䅁䅍䅄䅁䅁䅕䅁䅁䭁䩄〫䭁偁䅙䅁䭁䑁䅫䅁䭁䅁䉣䅁䉁䅁䅁允䅁䅁䅕䅁䅁䅁䅁䅁䵁䅉䅅䅁䙁䅁䅁睁䵁䅁䅁兂䅁䅁䅁䵙㝲䅑䅯杭䅁䅁䅯䅎䅁䅁䅯睂䅅䅁䅅䅁䉁䅁䅁兂䅁䅁䅁䅁䅁䅁杷允䅁䅁䅕䅁䑁䅁䅷䅁䙁䅁䅁䅁㑁䔵䈵权橂䅁䅁权硁䅁䅁权䡁允䅁允䅁䅁䅅䅁䙁䅁䅁䅁䅁䅁䅁䍄䉁䅁䅁兂䅁䅁䅍䅄䅁䅁䅕䅁䅁䅁乓ご䭅䵁䅍䅁䭁䕁䅁䅁䭁䅁䉣䅁䉁䅁䅁允䅁䅁䅕䅁䅁䅁䅁䅁䵁䅉䅅䅁䙁䅁䅁睁䵁䅁䅁兂䅁䅁䅃䝑偖兑䅯䅫䅁䅁䅯杍䅁䅁䅯睂䅅䅁䅅䅁䉁䅁䅁权䭁允䅁䍄䉁䅁䅁兂䅁䅁䅍䅄䅁䅁䅕䅁䅁䭧浺歒䭅乁䅯䅁䭁䑁䅍䅁䭁䅁䉣䅁䉁䅁䅁允䅁䅁䅕䅁䅁䅁䅁䅁䵁䅉䅅䅁䙁䅁䅁睁䵁䅁䅁兂䅁䅁䅁䥂倱兑䅯䅬䅁䅁䅯睐䅁䅁䅯睂䅅䅁䅅䅁䉁䅁䅁权㙁允䅁䍄䉁䅁䅁兂䅁䅁䅍䅄䅁䅁䅕䅁䅁䙧䕑䕕䭅乁䅑䅁䭁䑁䅫䅁䭁䅁䉣䅁䉁䅁䅁允䅁䅁䅕䅁䅁䅁䅁䅁䵁䅉䅅䅁䥁䅁䅁睁䅁䅁䅁兂䅁䅁䅁䵭䱙兑䅯䅗䅁䅁䅕䅁䅁䕁剄商䭅䍁䅷䅁䭁䍁䅙䅁䭁䅁䅑潁䭁䅁䅅䅁䉁䅁䅁允䅁䅁䅯杊䅁䅁杷允䅁䅁䅕䅁䑁䅁䅷䅁䙁䅁䅁䥁睂䔸䈵权硃䅁䅁权䍂䅁䅁权䡁允䅁允䅁䅁䅅䅁䙁乁剫䑴⬯堳䌵䍄䉁䅁䅁兂䅁䅁䅍䅄䅁䅁䅕䅁䅁䙧䕑䕕䭅䩁䅯䅁䭁䑁䅙䅁䭁䅁䉣䅁䉁䅁䅁允䅁䅁䅕䅁䅁䅁䅁䅁䵁䅉䅅䅁䙁䅁䅁睁䵁䅁䅁兂䅁䅁䅁剔儹兑䅯睹䅁䅁䅯䅍䅁䅁䅯睂䅅䅁䅅䅁䉁䅁䅁兂䅁䅁䅁䅁䅁䅁杷允䅁䅁䅕䅁䑁䅁䅷䅁䙁䅁䅁䅁灂唸䈵权橃䅁䅁权䅂䅁䅁权䡁允䅁允䅁䅁䅅䅁䙁䅁塲坱穘䑫䍖䍄䉁䅁䅁䅃䅁䅁䅍䅁䅁䅁䅕䅁䅁䩁䝪ぃ䭅䙁䅙䅁䙁䅁䅁䅁㑁硺䉖权癁䅁䅁权流䅁䅁权䕁䅁䅋权䉁䅁䅁允䅁䅁䅅䅁佁䅁䅯䅁睁䍁䄴䅏ㅁ䅁䅁䍄䉁䅁䅁兂䅁䅁䅍䅄䅁䅁䅕䅁䅁䥷楄䕕䭅乁䅧䅁䭁䅁䅍䅁䭁䅁䉣䅁䉁䅁䅁允䅁䅁䅕䅁䅁䅁䅁䅁䵁䅉䅅䅁䙁䅁䅁睁䵁䅁䅁兂䅁䅁䅁䤴㑈䅑䅯朱䅁䅁䅯䅏䅁䅁䅯睂䅅䅁䅅䅁䉁䅁䅁兂䅁䅁䅁䅁䅁䅁杷允䅁䅁䅕䅁䑁䅁䅷䅁䙁䅁䅁䅁睂癹䅴权敃䅁䅁权䱂䅁䅁权䡁允䅁允䅁䅁䅅䅁䙁䉁奂扏䥔瑤⽙䍄䉁䅁䅁兂䅁䅁䅍䅄䅁䅁䅕䅁䅁䭧浺歒䭅偁䅙䅁䭁䅁䅍䅁䭁䅁䉣䅁䉁䅁䅁允䅁䅁䅕橔䍴奘䙦䕄䵁䅉䅅䅁䙁䅁䅁睁䵁䅁䅁兂䅁䅁䅄佧兊兑䅯杭䅁䅁䅯李䅁䅁䅯睂䅅䅁䅅䅁䉁䅁䅁兂䅁䅁䅁䅁䅁䅁杷允䅁䅁䅧䅁䑁䅁䅁䅁䙁䅁䅁䅁奃杸䉴权坂䅁䅁兂䅁䅁䅁䵏嘸兑䅯䅍䅁䅁䅯杊䅁䅁䅯䅂䍁䅧䅯允䅁䅁䅅䅁䉁䅁䅁杄䥁䅁䅁䅍畁䑁䅧䅁䵁䅉䅅䅁䙁䅁䅁睁䵁䅁䅁兂䅁䅁䅁偷㝔䅑䅯其䅁䅁䅯材䅁䅁䅯睂䅅䅁䅅䅁䉁䅁䅁兂䅁䅁䅁䅁䅁䅁杷允䅁䅁䅕䅁䑁䅁䅷䅁䙁䅁䅁䥁䅂啚䈹权汃䅁䅁权䡂䅁䅁权䡁允䅁允䅁䅁䅅䅁䡁䅁䅁䅁杄⭹䅎䍄䉁䅁䅁兂䅁䅁䅍䅄䅁䅁䅕䅁䅁䅁乓ご䭅乁䅷䅁䭁䕁䅅䅁䭁䅁䉣䅁䉁䅁䅁允䅁䅁䅕䅁䅁䅁䅁䅁䵁䅉䅅䅁䥁䅁䅁睁䅁䅁䅁兂䅁䅁䅁䵭䱙兑䅯杖䅁䅁䅕䅁䅁䑁偪商䭅䑁䅫䅁䭁䍁䅙䅁䭁䅁䅑潁䭁䅁䅅䅁䉁䅁䅁允䅁䅁䄴权䅁䑁䅁杌㕁䑁䅑䅁䵁䅉䅅䅁䙁䅁䅁睁䵁䅁䅁兂䅁䅁䅃偣佂兑䅯䅭䅁䅁䅯䅓䅁䅁䅯睂䅅䅁䅅䅁䉁䅁䅁兂兂呭䉋慐洸村杷允䅁䅁䅧䅁䑁䅁䅁䅁䙁䅁䅁䅁奃杸䉴权坂䅁䅁兂䅁䅁䅁䵏嘸兑䅯睎䅁䅁䅯杊䅁䅁䅯䅂䍁䅧䅯允䅁䅁䅅䅁䉁䅁䅁杄䭁䅁䅁免畁䑁䅁李䅁䅁杷允䅁䅁䅕䅁䑁䅁䅷䅁䙁䅁䅁䅁癃䕰䈹权捄䅁䅁权䭂䅁䅁权䡁允䅁允䅁䅁䅅䅁䙁䍁㑳䅏湥佭⽧䍄䉁䅁䅁䅃䅁䅁䅍䅁䅁䅁䅕䅁䅁䩁䝪ぃ䭅䙁䅙䅁䙁䅁䅁䅁㑁硺䉖权㝁䅁䅁权流䅁䅁权䕁䅁䅋权䉁䅁䅁允䅁䅁䅅䅁佁䅁䅯䅁睁䍁䄴䅏㕁䅁䅁䍄䉁䅁䅁兂䅁䅁䅍䅄䅁䅁䅕䅁䅁䉁䉃䔫䭁䭁䅉䅁䭁䑁䄰䅁䭁䅁䉣䅁䉁䅁䅁允䅁䅁䅕䅁䵄ㅖ䵦正䵉䅉䅅䅁䙁䅁䅁睁䵁䅁䅁兂䅁䅁䅁乖佚兑䅯睩䅁䅁䅯兏䅁䅁䅯睂䅅䅁䅅䅁䉁䅁䅁兂穁積積㝍ㅍ䅑杷允䅁䅁䅕䅁䑁䅁䅷䅁䙁䅁䅁䅁啂欱䈵权睄䅁䅁权㉁䅁䅁权䡁允䅁允䅁䅁䅅䅁䙁䅁䅁䅁䅁䅁䅁䍄䉁䅁䅁兂䅁䅁䅍䅄䅁䅁䅕䅁䅁䅁乓ご䭅偁䅑䅁䭁䑁䅉䅁䭁䅁䉣䅁䉁䅁䅁允䅁䅁䅕䅁䅁䅁䅁䅁䵁䅉䅅䅁䙁䅁䅁睁䵁䅁䅁兂䅁䅁䅁乖佚兑䅯朱䅁䅁䅯睓䅁䅁䅯睂䅅䅁䅅䅁䉁䅁䅁兂䅁䅁䅁䅁䅁䅁杷允䅁䅁䅕䅁䑁䅁䅷䅁䙁䅁䅁䅁㝂啌䈹权㝃䅁䅁权䡂䅁䅁权䡁允䅁允䅁䅁䅅䅁䙁䅁䅁䅁䅁䅁䅁䍄䉁䅁䅁䅃䅁䅁䅍䅁䅁䅁䅕䅁䅁䩁䝪ぃ䭅䙁䄴䅁䙁䅁䅁䅁䅂到䉖权ぁ䅁䅁权流䅁䅁权䕁䅁䅋权䉁䅁䅁允䅁䅁䅅䅁䭁䍁䅙䅁䵁䅉䅅䅁䙁䅁䅁睁䵁䅁䅁兂䅁䅁䅁䥂倱兑䅯䅯䅁䅁䅯兏䅁䅁䅯睂䅅䅁䅅䅁䉁䅁䅁兂䅁䅁䅁䅁䅁䅁杷允䅁䅁䅕䅁䑁䅁䅷䅁䙁䅁䅁䅁杄晧䅨权㑃䅁䅁权䡂䅁䅁权䡁允䅁允䅁䅁䅅䅁䙁䑁祕祃婮啓䄹䍄䉁䅁䅁䅃䅁䅁䅍䅁䅁䅁䅕䅁䅁䩁䝪ぃ䭅䙁䅙䅁䙁䅁䅁䅁㑁硺䉖权㉁䅁䅁权流䅁䅁权䕁䅁䅋权䉁䅁䅁允䅁䅁䅅䅁佁䅁䅧䅁睁䍁䄴䅏䅁䅁杷允䅁䅁䅕䅁䑁䅁䅷䅁䙁䅁䅁䥁䅂啚䈹权坃䅁䅁权㕁䅁䅁权䡁允䅁允䅁䅁䅅䅁䙁䅁䅁䅁䅁䅁䅁䍄䉁䅁䅁䅃䅁䅁䅍䅁䅁䅁䅕䅁䅁䩁䝪ぃ䭅䙁䅙䅁䙁䅁䅁䅁㑁硺䉖权䝂䅁䅁权流䅁䅁权䕁䅁䅋权䉁䅁䅁允䅁䅁䅅䅁佁䅁䅯䅁睁䍁䄴睎祁䅁䅁䍄䉁䅁䅁兂䅁䅁䅍䅄䅁䅁䅕䅁䅁䅁乓ご䭅偁䅧䅁䭁䑁䅯䅁䭁䅁䉣䅁䉁䅁䅁允䅁䅁䅕䅁䅁䅁䅁䅁䵁䅉䅅䅁䥁䅁䅁睁䅁䅁䅁兂䅁䅁䅁䵭䱙兑䅯杖䅁䅁䅕䅁䅁䑁偪商䭅䕁䅧䅁䭁䍁䅙䅁䭁䅁䅑潁䭁䅁䅅䅁䉁䅁䅁允䅁䅁䄴权䅁䑁䅁杌㍁䑁䅉䅁䵁䅉䅅䅁䙁䅁䅁睁䵁䅁䅁兂䅁䅁䅁䵙㝲䅑䅯䅯䅁䅁䅯兏䅁䅁䅯睂䅅䅁䅅䅁䉁䅁䅁兂㕂匶硙䭃婷䅑杷允䅁䅁䅧䅁䑁䅁䅁䅁䙁䅁䅁䅁奃杸䉴权兂䅁䅁兂䅁䅁䅁䵐嘸兑䅯睁䅁䅁䅯杊䅁䅁䅯䅂䍁䅧䅯允䅁䅁䅅䅁䉁䅁䅁杄䥁䅁䅁睎畁䑁䅅䅁䵁䅉䅅䅁䙁䅁䅁睁䵁䅁䅁兂䅁䅁䅄佧兊兑䅯关䅁䅁䅯睌䅁䅁䅯睂䅅䅁䅅䅁䉁䅁䅁兂䅁䅁䅁䅁䅁䅁杷允䅁䅁䅕䅁䑁䅁䅷䅁䙁䅁䅁䅁允晧䅨权橂䅁䅁权䡂䅁䅁权䡁允䅁允䅁䅁䅅䅁䙁䅁䅁獡㑗潥䍂䍄䉁䅁䅁兂䅁䅁䅍䅄䅁䅁䅕䅁䅁䉁䉃䔫䭁䩁䅙䅁䭁䅁䅍䅁䭁䅁䉣䅁䉁䅁䅁允䅁䅁䅕䅁杄瑍㔳䕕䵉䅉䅅䅁䥁䅁䅁睁䅁䅁䅁兂䅁䅁䅁䵭䱙兑䅯䅘䅁䅁䅕䅁䅁䑁偪商䭅䕁䅕䅁䭁䍁䅙䅁䭁䅁䅑潁䭁䅁䅅䅁䉁䅁䅁允䅁䅁䄴权䅁䑁䅁杌㑁䑁䅫䅁䵁䅉䅅䅁䙁䅁䅁睁䵁䅁䅁兂䅁䅁䅁䵣㝲䅑䅯兩䅁䅁䅯杓䅁䅁䅯睂䅅䅁䅅䅁䉁䅁䅁权㝁允䅁䍄䉁䅁䅁兂䅁䅁䅍䅄䅁䅁䅕䅁䅁䕁昰䕕䭅䱁䄰䅁䭁䑁䅙䅁䭁䅁䉣䅁䉁䅁䅁允䅁䅁䅕㥪㉃䑸畈こ䵁䅉䅅䅁䥁䅁䅁睁䅁䅁䅁兂䅁䅁䅁䵭䱙兑䅯杖䅁䅁䅕䅁䅁䑁偪商䭅䕁䅫䅁䭁䍁䅙䅁䭁䅁䅑潁䭁䅁䅅䅁䉁䅁䅁允䅁䅁䄴权䅁䑁䅁杌㍁䑁䅧䅁䵁䅉䅅䅁䙁䅁䅁睁䵁䅁䅁兂䅁䅁䅁䥅㑈䅑䅯䄶䅁䅁䅯村䅁䅁䅯睂䅅䅁䅅䅁䉁䅁䅁兂桂䕢䉚杮兖䅑杷允䅁䅁䅕䅁䑁䅁䅷䅁䙁䅁䅁䅁癃䕰䈹权䱃䅁䅁权㝁䅁䅁权䡁允䅁允䅁䅁䅅䅁䙁䅁䅁䅁䅁䅁䅁䍄䉁䅁䅁䅃䅁䅁䅍䅁䅁䅁䅕䅁䅁䩁䝪ぃ䭅䙁䅙䅁䙁䅁䅁䅁㑁硺䉖权䙂䅁䅁权流䅁䅁权䕁䅁䅋权䉁䅁䅁允䅁䅁䅅䅁佁䅁䅯䅁睁䍁䄴䅏㕁䅁䅁䍄䉁䅁䅁兂䅁䅁䅍䅄䅁䅁䅕䅁䅁䙁睳ご䭅䱁䅳䅁䭁䍁䄸䅁䭁䅁䉣䅁䉁䅁䅁允䅁䅁䅕䅁䅁䅁䅁䅁䵁䅉䅅䅁䥁䅁䅁睁䅁䅁䅁兂䅁䅁䅁䵭䱙兑䅯杕䅁䅁䅕䅁䅁䕁剄商䭅䑁䅣䅁䭁䍁䅙䅁䭁䅁䅑潁䭁䅁䅅䅁䉁䅁䅁允䅁䅁䅯杊䅁䅁杷允䅁䅁䅕䅁䑁䅁䅷䅁䙁䅁䅁䅁㑁䔵䈵权㉄䅁䅁权䥂䅁䅁权䡁允䅁允䅁䅁䅅䅁䙁䅁䅁䅁䅁䅁䅁䍄䉁䅁䅁䅃䅁䅁䅍䅁䅁䅁䅕䅁䅁䩁䝪ぃ䭅䙁䅙䅁䙁䅁䅁䅁㑁硺䉖权乂䅁䅁权流䅁䅁权䕁䅁䅋权䉁䅁䅁允䅁䅁䅅䅁佁䅁䅯䅁睁䍁䄴䅏ㅁ䅁䅁䍄䉁䅁䅁兂䅁䅁䅍䅄䅁䅁䅕䅁䅁䭁欫ご䭅䵁䄰䅁䭁䑁䅍䅁䭁䅁䉣䅁䉁䅁䅁允䅁䅁䅕稰扏摏奋䕁䵁䅉䅅䅁䥁䅁䅁睁䅁䅁䅁兂䅁䅁䅁䵭䱙兑䅯䅗䅁䅁䅕䅁䅁䑁偪商䭅䍁䅷䅁䭁䍁䅙䅁䭁䅁䅑潁䭁䅁䅅䅁䉁䅁䅁允䅁䅁䄴权䅁䑁䅅杌穁䑁䅫䅁䵁䅉䅅䅁䙁䅁䅁睁䵁䅁䅁兂䅁䅁䅁䥂倱兑䅯典䅁䅁䅯䅐䅁䅁䅯睂䅅䅁䅅䅁䉁䅁䅁兂䅁䅁䅁䅁䅁䅁杷允䅁䅁䅧䅁䑁䅁䅁䅁䙁䅁䅁䅁奃杸䉴权奂䅁䅁兂䅁䅁䅁䵏嘸兑䅯䅍䅁䅁䅯杊䅁䅁䅯䅂䍁䅧䅯允䅁䅁䅅䅁䉁䅁䅁杄䭁䅁䅁免畁䑁䅑免䅁䅁杷允䅁䅁䅕䅁䑁䅁䅷䅁䙁䅁䅁䅁乂ㅈ䉂权元䅁䅁权畁䅁䅁权䡁允䅁允䅁䅁䅅䅁䭁䅁䉯䅁䵁䅉䅅䅁䥁䅁䅁睁䅁䅁䅁兂䅁䅁䅁䵭䱙兑䅯䅇䅁䅁䅕䅁䅁䑁偪商䭅䑁䄰䅁䭁䍁䅙䅁䭁䅁䅑潁䭁䅁䅅䅁䉁䅁䅁允䅁䅁䄴权䅁䑁䅑䅎畁䑁䅅䅁䵁䅉䅅䅁䙁䅁䅁睁䵁䅁䅁兂䅁䅁䅁䵣㝲䅑䅯杴䅁䅁䅯兏䅁䅁䅯睂䅅䅁䅅䅁䉁䅁䅁兂䅁䅁䅁䅁䅁䅁杷允䅁䅁䅧䅁䑁䅁䅁䅁䙁䅁䅁䅁奃杸䉴权奂䅁䅁兂䅁䅁䅁䵏嘸兑䅯杍䅁䅁䅯杊䅁䅁䅯䅂䍁䅧䅯允䅁䅁䅅䅁䉁䅁䅁杄䭁䅁䅁免畁䑁䅅䅏䅁䅁杷允䅁䅁䅕䅁䑁䅁䅷䅁䙁䅁䅁䅁乃唰䈵权畄䅁䅁权䕂䅁䅁权䡁允䅁允䅁䅁䅅䅁䙁䅁䅁䅁䅁䅁䅁䍄䉁䅁䅁兂䅁䅁䅍䅄䅁䅁䅕䅁䅁䕁昰䕕䭅䩁䅑䅁䭁䑁䅯䅁䭁䅁䉣䅁䉁䅁䅁允䅁䅁䅯兊䅅䅁杷允䅁䅁䅧䅁䑁䅁䅁䅁䙁䅁䅁䅁奃杸䉴权佂䅁䅁兂䅁䅁䅁䵐嘸兑䅯睁䅁䅁䅯杊䅁䅁䅯䅂䍁䅧䅯允䅁䅁䅅䅁䉁䅁䅁杄䭁䅁䅁䅍畁䑁䅣䅏䅁䅁杷允䅁䅁䅕䅁䑁䅁䅷䅁䙁䅁䅁䅁扂䕍䈹权䕁允䅁权硁䅁䅁权䡁允䅁允䅁䅁䅅䅁䙁䅁䅁䅁䅁䅁䅁䍄䉁䅁䅁䅃䅁䅁䅍䅁䅁䅁䅕䅁䅁䩁䝪ぃ䭅䙁䅧䅁䙁䅁䅁䅁㑁硺䉖权穁䅁䅁权流䅁䅁权䕁䅁䅋权䉁䅁䅁允䅁䅁䅅䅁佁䅁䅯䅁硁䍁䄴䅎ㅁ䅁䅁䍄䉁䅁䅁兂䅁䅁䅍䅄䅁䅁䅕䅁䅁佁䉃䔫䭁䝁䅍䅁䭁䑁䄰䅁䭁䅁䉣䅁䉁䅁䅁允䅁䅁䅕䅁兂㑅䭁䕘䵉䅉䅅䅁䙁䅁䅁睁䵁䅁䅁兂䅁䅁䅁䵑㜳䅑䅯䄸䅁䅁䅯䅒䅁䅁䅯睂䅅䅁䅅䅁䉁䅁䅁兂㑄䜫䄸圫㐸䅑杷允䅁䅁䅕䅁䑁䅁䅷䅁䙁䅁䅁䅁乃唰䈵权佃䅁䅁权畁䅁䅁权䡁允䅁允䅁䅁䅅䅁䙁䅁䅁䅁䅁䅁䅁䍄䉁䅁䅁兂䅁䅁䅍䅄䅁䅁䅕䅁䅁䕁昰䕕䭅乁䄴䅁䭁䍁䅷䅁䭁䅁䉣䅁䉁䅁䅁允䅁䅁䅕䅁䅁䅁䅁䅁䵁䅉䅅䅁䙁䅁䅁睁䵁䅁䅁兂䅁䅁䅁䵣㝲䅑䅯其䅁䅁䅯兓䅁䅁䅯睂䅅䅁䅅䅁䉁䅁䅁兂䅁䅁䅁䅁䅁䅁杷允䅁䅁䅕䅁䑁䅁䅷䅁䙁䅁䅁䥁䅂啚䈹权浄䅁䅁权⽁䅁䅁权䡁允䅁允䅁䅁䅅䅁䙁䅁䅁䅁䅁䅁䅁䍄䉁䅁䅁䅃䅁䅁䅍䅁䅁䅁䅕䅁䅁䩁䝪ぃ䭅䙁䅉䅁䙁䅁䅁䅁䅂到䉖权䑂䅁䅁权流䅁䅁权䕁䅁䅋权䉁䅁䅁允䅁䅁䅅䅁䭁䍁䅙䅁䵁䅉䅅䅁䙁䅁䅁睁䵁䅁䅁兂䅁䅁䅃楡倵兑䅯杮䅁䅁䅯杓䅁䅁䅯睂䅅䅁䅅䅁䉁䅁䅁兂扂啦扅浙獮睐杷允䅁䅁䅧䅁䑁䅁䅁䅁䙁䅁䅁䅁奃杸䉴权奂䅁䅁兂䅁䅁䅁䵏嘸兑䅯睎䅁䅁䅯杊䅁䅁䅯䅂䍁䅧䅯允䅁䅁䅅䅁䉁䅁䅁杄䭁䅁䅁免畁䑁䅕李䅁䅁杷允䅁䅁䅕䅁䑁䅁䅷䅁䙁䅁䅁䵁䑸婌䉰权潄䅁䅁权䑂䅁䅁权䡁允䅁允䅁䅁䅅䅁䙁䅁䅁䅁䅁䅁䅁䍄䉁䅁䅁䅃䅁䅁䅍䅁䅁䅁䅕䅁䅁䩁䝪ぃ䭅䉁䅧䅁䙁䅁䅁䅁㡁硺䉖权㡁䅁䅁权流䅁䅁权䕁䅁䅋权䉁䅁䅁允䅁䅁䅅䅁佁䅁䅷䅁㉁䑁䅫杌㍁䑁䅫䅁䵁䅉䅅䅁䙁䅁䅁睁䵁䅁䅁兂䅁䅁䅁乖佚兑䅯䅮䅁䅁䅯睌䅁䅁䅯睂䅅䅁䅅䅁䉁䅁䅁兂㉂硔圴潡⼰䅑杷允䅁䅁䅕䅁䑁䅁䅷䅁䙁䅁䅁䅁癃䕰䈹权湃䅁䅁权睁䅁䅁权䡁允䅁允䅁䅁䅅䅁䭁䅁䉯䅁䵁䅉䅅䅁䝁䅁䅁睁偁䅁䅁兂䅁䅁䅁䕎兙兑䅯睙䅁䅁䅯䅚䅁䅁䅯䅁䅁䅁䅯兙䅁䅁䅅䅁䉁䅁䅁权求䅁䅁䍄䉁䅁䅁兂䅁䅁䅍䅄䅁䅁䅕䅁䅁䵁い〫䭁䅁䉁䅁䭁䑁䄸䅁䭁䅁䉣䅁䉁䅁䅁允䅁䅁䅯睐䅅䅁杷允䅁䅁䅧䅁䑁䅁䅁䅁䙁䅁䅁䅁奃杸䉴权奂䅁䅁兂䅁䅁䅁䵏嘸兑䅯睓䅁䅁䅯杊䅁䅁䅯䅂䍁䅧䅯允䅁䅁䅅䅁䉁䅁䅁杄䭁䅁䅁䅍畁䑁䅫杍䅁䅁杷允䅁䅁䅕䅁䑁䅁䅷䅁䙁䅁䅁䅁杂癹䅴权橂䅁䅁权ㅁ䅁䅁权䡁允䅁允䅁䅁䅅䅁䙁䩁奰倫橒㑊䍂䍄䉁䅁䅁䅃䅁䅁䅍䅁䅁䅁䅕䅁䅁䩁䝪ぃ䭅䙁䅁䅁䙁䅁䅁䅁䅂到䉖权㙁䅁䅁权流䅁䅁权䕁䅁䅋权䉁䅁䅁允䅁䅁䅅䅁䭁䍁䅙䅁䵁䅉䅅䅁䙁䅁䅁睁䵁䅁䅁兂䅁䅁䅁䥅㑈䅑䅯杚䅁䅁䅯䅌䅁䅁䅯睂䅅䅁䅅䅁䉁䅁䅁权噁允䅁䍄䉁䅁䅁兂䅁䅁䅍䅄䅁䅁䅕䅁䅁䵁い〫䭁䩁䅷䅁䭁䑁䄰䅁䭁䅁䉣䅁䉁䅁䅁允䅁䅁䅕䅁䅁䅁䅁䅁䵁䅉䅅䅁䥁䅁䅁睁䅁䅁䅁兂䅁䅁䅁䵭䱙兑䅯兗䅁䅁䅕䅁䅁䑁偺商䭅䕁䅅䅁䭁䍁䅙䅁䭁䅁䅑潁䭁䅁䅅䅁䉁䅁䅁允䅁䅁䄴权䅁䑁䅁杌㉁䑁䅧䅁䵁䅉䅅䅁䙁䅁䅁睁䵁䅁䅁兂䅁䅁䅁䥂倱兑䅯睰䅁䅁䅯李䅁䅁䅯睂䅅䅁䅅䅁䉁䅁䅁权䭁允䅁䍄䉁䅁䅁䅃䅁䅁䅍䅁䅁䅁䅕䅁䅁䩁䝪ぃ䭅䙁䄴䅁䙁䅁䅁䅁䅂到䉖权䅂䅁䅁权流䅁䅁权䕁䅁䅋权䉁䅁䅁允䅁䅁䅅䅁䭁䍁䅙䅁䵁䅉䅅䅁䙁䅁䅁睁䵁䅁䅁兂䅁䅁䅁穗偂兑䅯䅹䅁䅁䅯䅎䅁䅁䅯睂䅅䅁䅅䅁䉁䅁䅁兂䅁䅁䅁䅁䅁䅁杷允䅁䅁䅕䅁䑁䅁䅷䅁䙁䅁䅁䅁癃䕰䈹权灃䅁䅁权䵂䅁䅁权䡁允䅁允䅁䅁䅅䅁䭁䅁䉯䅁䵁䅉䅅䅁䙁䅁䅁睁䵁䅁䅁兂䅁䅁䅁䥅㑈䅑䅯朴䅁䅁䅯䅑䅁䅁䅯睂䅅䅁䅅䅁䉁䅁䅁兂歁⬸䙢睚倸䅑杷允䅁䅁䅕䅁䑁䅁䅷䅁䙁䅁䅁䅁䅄倹䅴权祄䅁䅁权ㅁ䅁䅁权䡁允䅁允䅁䅁䅅䅁䙁䡁坈呎卙祘䅰䍄䉁䅁䅁䅃䅁䅁䅍䅁䅁䅁䅕䅁䅁䩁䝪ぃ䭅䙁䅧䅁䙁䅁䅁䅁㑁硺䉖权䙂䅁䅁权流䅁䅁权䕁䅁䅋权䉁䅁䅁允䅁䅁䅅䅁佁䅁䅯䅁睁䍁䄴兏㑁䅁䅁䍄䉁䅁䅁兂䅁䅁䅍䅄䅁䅁䅕䅁䅁䥁刳歔䭅佁䅷䅁䭁䕁䅳䅁䭁䅁䉣䅁䉁䅁䅁允䅁䅁䅕䅁䅁䅁䅁䅁䵁䅉䅅䅁䙁䅁䅁睁䵁䅁䅁兂䅁䅁䅃䭳偤兑䅯䅙䅁䅁䅯睏䅁䅁䅯睂䅅䅁䅅䅁䉁䅁䅁权煂䅁䅁䍄䉁䅁䅁兂䅁䅁䅍䅄䅁䅁䅕䅁䅁䝧畯ご䭅䥁䄴䅁䭁䑁䅫䅁䭁䅁䉣䅁䉁䅁䅁允䅁䅁䅕䅁䅁䅁䅁䅁䵁䅉䅅䅁䙁䅁䅁睁䵁䅁䅁兂䅁䅁䅁偷㝔䅑䅯䄫䅁䅁䅯睓䅁䅁䅯睂䅅䅁䅅䅁䉁䅁䅁兂䍃伹末䵙婒村杷允䅁䅁䅧䅁䑁䅁䅁䅁䙁䅁䅁䅁奃杸䉴权坂䅁䅁兂䅁䅁䅁䵐嘸兑䅯䅓䅁䅁䅯杊䅁䅁䅯䅂䍁䅧䅯允䅁䅁䅅䅁䉁䅁䅁杄䭁䅁䅁䅍畁䑁䅣睎䅁䅁杷允䅁䅁䅕䅁䑁䅁䅷䅁䙁䅁䅁䅁允晧䅨权佄䅁䅁权癁䅁䅁权䡁允䅁允䅁䅁䅅䅁䙁䭁⭔番扷普⽣䍄䉁䅁䅁兂䅁䅁䅍䅄䅁䅁䅕䅁䅁䍁潁唫䭁䭁䅫䅁䭁䑁䅷䅁䭁䅁䉣䅁䉁䅁䅁允䅁䅁䅯权䅅䅁杷允䅁䅁䅧䅁䑁䅁䅁䅁䙁䅁䅁䅁奃杸䉴权奂䅁䅁兂䅁䅁䅁䵏嘸兑䅯兔䅁䅁䅯杊䅁䅁䅯䅂䍁䅧䅯允䅁䅁䅅䅁䉁䅁䅁杄䭁䅁䅁䅍畁䑁䅫免䅁䅁杷允䅁䅁䅧䅁䑁䅁䅁䅁䙁䅁䅁䅁奃杸䉴权奂䅁䅁兂䅁䅁䅁䵏嘸兑䅯睁䅁䅁䅯杊䅁䅁䅯䅂䍁䅧䅯允䅁䅁䅅䅁䉁䅁䅁杄䥁䅁䅁䅍畁䑁䅫䅁䵁䅉䅅䅁䙁䅁䅁睁䵁䅁䅁兂䅁䅁䅁穗偂兑䅯其䅁䅁䅯兒䅁䅁䅯睂䅅䅁䅅䅁䉁䅁䅁兂浂䠷ㅂ灒乂䅑杷允䅁䅁䅧䅁䑁䅁䅁䅁䙁䅁䅁䅁奃杸䉴权婂䅁䅁兂䅁䅁䅁乑噅兑䅯䅏䅁䅁䅯杊䅁䅁䅯䅂䍁䅧䅯允䅁䅁䅅䅁䉁䅁䅁权流䅁䅁䍄䉁䅁䅁兂䅁䅁䅍䅄䅁䅁䅕䅁䅁䱧湃ご䭅偁䅙䅁䭁䑁䅑䅁䭁䅁䉣䅁䉁䅁䅁允䅁䅁䅕䅁䅁䅁䅁䅁䵁䅉䅅䅁䥁䅁䅁睁䅁䅁䅁兂䅁䅁䅁䵭䱙兑䅯睋䅁䅁䅕䅁䅁䑁偺商䭅䑁䅧䅁䭁䍁䅙䅁䭁䅁䅑潁䭁䅁䅅䅁䉁䅁䅁允䅁䅁䄴䅂䅁䑁䅅䅁䵁䅉䅅䅁䙁䅁䅁睁䵁䅁䅁兂䅁䅁䅁乖佚兑䅯杮䅁䅁䅯䅔䅁䅁䅯睂䅅䅁䅅䅁䉁䅁䅁兂摁晶汊䜵番睐杷允䅁䅁䅕䅁䑁䅁䅷䅁䙁䅁䅁䅁乃唰䈵权穃䅁䅁权䕂䅁䅁权䡁允䅁允䅁䅁䅅䅁䙁䅁䅁䤲橊浶䍬䍄䉁䅁䅁兂䅁䅁䅍䅄䅁䅁䅕䅁䅁䡧睄歔䭅䩁䅯䅁䭁䑁䅅䅁䭁䅁䉣䅁䉁䅁䅁允䅁䅁䅕䅁䅁䅁䅁䅁䵁䅉䅅䅁䥁䅁䅁睁䅁䅁䅁兂䅁䅁䅁䵭䱙兑䅯杖䅁䅁䅕䅁䅁䑁偺商䭅䑁䄴䅁䭁䍁䅙䅁䭁䅁䅑潁䭁䅁䅅䅁䉁䅁䅁允䅁䅁䄴权䅁䑁䅁杌㕁䑁䅕䅁䵁䅉䅅䅁䥁䅁䅁睁䅁䅁䅁兂䅁䅁䅁䵭䱙兑䅯兗䅁䅁䅕䅁䅁䑁偪商䭅䑁䅣䅁䭁䍁䅙䅁䭁䅁䅑潁䭁䅁䅅䅁䉁䅁䅁允䅁䅁䄴权䅁䑁䅅杌睁䑁䅙䅁䵁䅉䅅䅁䙁䅁䅁睁䵁䅁䅁兂䅁䅁䅁摪但兑䅯䄱䅁䅁䅯杏䅁䅁䅯睂䅅䅁䅅䅁䉁䅁䅁兂䅁䅁䅁䅁䅁䅁杷允䅁䅁䅕䅁䑁䅁䅷䅁䙁䅁䅁䅁㑁䔵䈵权穃䅁䅁权䥂䅁䅁权䡁允䅁允䅁䅁䅅䅁䙁䅁䅁䅁䅁䅁䅁䍄䉁䅁䅁兂䅁䅁䅍䅄䅁䅁䅕䅁䅁䑧婴ご䭅偁䅙䅁䭁䑁䅯䅁䭁䅁䉣䅁䉁䅁䅁允䅁䅁䅕䅁䅁䅁䅁䅁䵁䅉䅅䅁䙁䅁䅁睁䵁䅁䅁兂䅁䅁䅄佧兊兑䅯朴䅁䅁䅯䅑䅁䅁䅯睂䅅䅁䅅䅁䉁䅁䅁兂䅁䅁䅁䅁䅁䅁杷允䅁䅁䅕䅁䑁䅁䅷䅁䙁䅁䅁䥁啂䙂䉂权浂䅁䅁权㉁䅁䅁权䡁允䅁允䅁䅁䅅䅁䭁䝁䄸䅁䵁䅉䅅䅁䥁䅁䅁睁䅁䅁䅁兂䅁䅁䅁䵭䱙兑䅯兗䅁䅁䅕䅁䅁䑁偪商䭅䑁䅳䅁䭁䍁䅙䅁䭁䅁䅑潁䭁䅁䅅䅁䉁䅁䅁允䅁䅁䄴权䅁䑁䅁杌㑁䑁䅫䅁䵁䅉䅅䅁䙁䅁䅁睁䵁䅁䅁兂䅁䅁䅁穗偂兑䅯睰䅁䅁䅯兔䅁䅁䅯睂䅅䅁䅅䅁䉁䅁䅁权䭁允䅁䍄䉁䅁䅁兂䅁䅁䅍䅄䅁䅁䅕䅁䅁䙧䕑䕕䭅䝁䅙䅁䭁䕁䅉䅁䭁䅁䉣䅁䉁䅁䅁允䅁䅁䅯睢䅁䅁杷允䅁䅁䅕䅁䑁䅁䅷䅁䙁䅁䅁䅁杂癹䅴权慃䅁䅁权㑁䅁䅁权䡁允䅁允䅁䅁䅅䅁䙁䅁䅁䅁䅁䅁䅁䍄䉁䅁䅁兂䅁䅁䅍䅄䅁䅁䅕䅁䅁䙁坔歔䭅佁䅯䅁䭁䕁䅫䅁䭁䅁䉣䅁䉁䅁䅁允䅁䅁䅕䙳㤴奊䰵含䴸䅉䅅䅁䙁䅁䅁睁䵁䅁䅁兂䅁䅁䅁䥂倱兑䅯䅬䅁䅁䅯睎䅁䅁䅯睂䅅䅁䅅䅁䉁䅁䅁权㙁允䅁䍄䉁䅁䅁䅃䅁䅁䅍䅁䅁䅁䅕䅁䅁䩁䝪ぃ䭅䙁䅙䅁䙁䅁䅁䅁㡁硺䉖权䙂䅁䅁权流䅁䅁权䕁䅁䅋权䉁䅁䅁允䅁䅁䅅䅁佁䅁䅯䅁睁䍁䄴䅏穁䅁䅁䍄䉁䅁䅁兂䅁䅁䅍䅄䅁䅁䅕䅁䅁䉁䉃䔫䭁䱁䅍䅁䭁䑁䅕䅁䭁䅁䉣䅁䉁䅁䅁允䅁䅁䅕䅁䅄獣坹武䵉䅉䅅䅁䙁䅁䅁睁䵁䅁䅁兂䅁䅁䅁䍉㕪䅑䅯杮䅁䅁䅯杏䅁䅁䅯睂䅅䅁䅅䅁䉁䅁䅁兂㍄浮湧䥴ㅄ睐杷允䅁䅁䅧䅁䑁䅁䅁䅁䙁䅁䅁䅁奃杸䉴权捂䅁䅁兂䅁䅁䅁䵏嘸兑䅯䅐䅁䅁䅯杊䅁䅁䅯䅂䍁䅧䅯允䅁䅁䅅䅁䉁䅁䅁杄䭁䅁䅁䅍畁䑁䅧兎䅁䅁杷允䅁䅁䅕䅁䑁䅁䅷䅁䙁䅁䅁䥁㝁啗䈹权㑄䅁䅁权䵂䅁䅁权䡁允䅁允䅁䅁䅅䅁䙁䅁夵⽊偦呫䌹䍄䉁䅁䅁兂䅁䅁䅍䅄䅁䅁䅕䅁䅁䉁䉃䔫䭁䱁䅯䅁䭁䍁䄴䅁䭁䅁䉣䅁䉁䅁䅁允䅁䅁䅕䅁䅁湎䍓䕂䵉䅉䅅䅁䙁䅁䅁睁䵁䅁䅁兂䅁䅁䅁䵙㝲䅑䅯䅵䅁䅁䅯䅑䅁䅁䅯睂䅅䅁䅅䅁䉁䅁䅁兂䅁䅁䅁䅁䅁䅁杷允䅁䅁䅕䅁䑁䅁䅷䅁䙁䅁䅁䥁煂歌䈹权奃䅁䅁权䅂䅁䅁权䡁允䅁允䅁䅁䅅䅁䙁䥁㔲戳楴䵁䉆䍄䉁䅁䅁䅃䅁䅁䅍䅁䅁䅁䅕䅁䅁䩁䝪ぃ䭅䕁䄴䅁䙁䅁䅁䅁㡁硺䉖权ぁ䅁䅁权流䅁䅁权䕁䅁䅋权䉁䅁䅁允䅁䅁䅅䅁佁䅁䅯䅁睁䍁䄴兎㕁䅁䅁䍄䉁䅁䅁䅃䅁䅁䅍䅁䅁䅁䅕䅁䅁䩁䝪ぃ䭅䙁䅫䅁䙁䅁䅁䅁㑁硺䉖权䩂䅁䅁权流䅁䅁权䕁䅁䅋权䉁䅁䅁允䅁䅁䅅䅁佁䅁䅯䅁睁䍁䄴睎㑁䅁䅁䍄䉁䅁䅁兂䅁䅁䅍䅄䅁䅁䅕䅁䅁䩁㉂䔫䭁䱁䅳䅁䭁䕁䅳䅁䭁䅁䉣䅁䉁䅁䅁允䅁䅁䅕䅁䅂㑇䱂啒䵉䅉䅅䅁䥁䅁䅁睁䅁䅁䅁兂䅁䅁䅁䵭䱙兑䅯兗䅁䅁䅕䅁䅁䑁偪商䭅䑁䄴䅁䭁䍁䅙䅁䭁䅁䅑潁䭁䅁䅅䅁䉁䅁䅁允䅁䅁䄴䅃䅁䑁䅁杌㕁䅁䅁䍄䉁䅁䅁䅃䅁䅁䅍䅁䅁䅁䅕䅁䅁䩁䝪ぃ䭅䉁䅧䅁䙁䅁䅁䅁㡁硺䉖权癁䅁䅁权流䅁䅁权䕁䅁䅋权䉁䅁䅁允䅁䅁䅅䅁佁䅁䅷䅁祁䑁䅕杌㑁䑁䅍䅁䵁䅉䅅䅁䙁䅁䅁睁䵁䅁䅁兂䅁䅁䅁䥅㑈䅑䅯杴䅁䅁䅯䅓䅁䅁䅯睂䅅䅁䅅䅁䉁䅁䅁兂䅁䭁偂㡩䭬村杷允䅁䅁䅕䅁䑁䅁䅷䅁䙁䅁䅁䅁元癤䅨权歄䅁䅁权乂䅁䅁权䡁允䅁允䅁䅁䅅䅁䙁䩁唫㜰噊䅉䅬䍄䉁䅁䅁䅃䅁䅁䅍䅁䅁䅁䅕䅁䅁䩁䝪ぃ䭅䙁䅫䅁䙁䅁䅁䅁㑁硺䉖权乂䅁䅁权流䅁䅁权䕁䅁䅋权䉁䅁䅁允䅁䅁䅅䅁佁䅁䅯䅁睁䍁䄴䅏ㅁ䅁䅁䍄䉁䅁䅁兂䅁䅁䅍䅄䅁䅁䅕䅁䅁䙁睳ご䭅䱁䅑䅁䭁䑁䅣䅁䭁䅁䉣䅁䉁䅁䅁允䅁䅁䅕䅁䅁䅁䅁䅁䵁䅉䅅䅁䙁䅁䅁睁䵁䅁䅁兂䅁䅁䅁䤴㑈䅑䅯䅬䅁䅁䅯睑䅁䅁䅯睂䅅䅁䅅䅁䉁䅁䅁权穁允䅁䍄䉁䅁䅁兂䅁䅁䅍䅄䅁䅁䅕䅁䅁䕁乄〫䭁䭁䅣䅁䭁䑁䅅䅁䭁䅁䉣䅁䉁䅁䅁允䅁䅁䅯权䅅䅁杷允䅁䅁䅕䅁䑁䅁䅷䅁䙁䅁䅁䥁煂歌䈹权䅁允䅁权乂䅁䅁权䡁允䅁允䅁䅁䅅䅁䭁䅁䉙䅁䵁䅉䅅䅁䙁䅁䅁睁䵁䅁䅁兂䅁䅁䅁㙲偒兑䅯䅙䅁䅁䅯睎䅁䅁䅯睂䅅䅁䅅䅁䉁䅁䅁权㍂䅁䅁䍄䉁䅁䅁䅃䅁䅁䅍䅁䅁䅁䅕䅁䅁䩁䝪ぃ䭅䙁䅫䅁䙁䅁䅁䅁㑁硺䉖权䑁䅁䅁权流䅁䅁权䕁䅁䅋权䉁䅁䅁允䅁䅁䅅䅁佁䅁䅯䅁睁䍁䄴兏祁䅁䅁䍄䉁䅁䅁兂䅁䅁䅍䅄䅁䅁䅕䅁䅁䡁瑳ご䭅䥁䅫䅁䭁䑁䅅䅁䭁䅁䉣䅁䉁䅁䅁允䅁䅁䅯兲䅁䅁杷允䅁䅁䅕䅁䑁䅁䅷䅁䙁䅁䅁䥁睃ば䈹权啃䅁䅁权䝂䅁䅁权䡁允䅁允䅁䅁䅅䅁䭁䅁䈰䅁䵁䅉䅅䅁䙁䅁䅁睁䵁䅁䅁兂䅁䅁䅁祥倱兑䅯睯䅁䅁䅯䅒䅁䅁䅯睂䅅䅁䅅䅁䉁䅁䅁兂䅁佁䥷欳䍎村杷允䅁䅁䅧䅁䑁䅁䅁䅁䙁䅁䅁䅁奃杸䉴权捂䅁䅁兂䅁䅁䅁䵏嘸兑䅯䅌䅁䅁䅯杊䅁䅁䅯䅂䍁䅧䅯允䅁䅁䅅䅁䉁䅁䅁杄䭁䅁䅁䅍畁䑁䅧睍䅁䅁杷允䅁䅁䅕䅁䑁䅁䅷䅁䙁䅁䅁䅁啂欱䈵权橂䅁䅁权䱂䅁䅁权䡁允䅁允䅁䅁䅅䅁䙁䅁䅁䱴潓湺䍰䍄䉁䅁䅁兂䅁䅁䅍䅄䅁䅁䅕䅁䅁䡧睄歔䭅䱁䅅䅁䭁䕁䅯䅁䭁䅁䉣䅁䉁䅁䅁允䅁䅁䅕桋晶偨桹步䵉䅉䅅䅁䥁䅁䅁睁䅁䅁䅁兂䅁䅁䅁䵭䱙兑䅯䅘䅁䅁䅕䅁䅁䑁偪商䭅䑁䅅䅁䭁䍁䅙䅁䭁䅁䅑潁䭁䅁䅅䅁䉁䅁䅁允䅁䅁䄴权䅁䑁䅁杌㑁䑁䅑䅁䵁䅉䅅䅁䙁䅁䅁睁䵁䅁䅁兂䅁䅁䅁䵑㜳䅑䅯杫䅁䅁䅯兑䅁䅁䅯睂䅅䅁䅅䅁䉁䅁䅁兂䅁䅁晁朲呷村杷允䅁䅁䅧䅁䑁䅁䅁䅁䙁䅁䅁䅁奃杸䉴权捂䅁䅁兂䅁䅁䅁䵏嘸兑䅯杍䅁䅁䅯杊䅁䅁䅯䅂䍁䅧䅯允䅁䅁䅅䅁䉁䅁䅁杄䭁䅁䅁䅍畁䑁䅣睍䅁䅁杷允䅁䅁䅕䅁䑁䅁䅷䅁䙁䅁䅁䥁睃ば䈹权啃䅁䅁权㑁䅁䅁权䡁允䅁允䅁䅁䅅䅁䭁䅁䈰䅁䵁䅉䅅䅁䙁䅁䅁睁䵁䅁䅁兂䅁䅁䅁乖佚兑䅯䄯䅁䅁䅯睏䅁䅁䅯睂䅅䅁䅅䅁䉁䅁䅁兂䥁䩆桷煴丱䅑杷允䅁䅁䅕䅁䑁䅁䅷䅁䙁䅁䅁䵁䑸婌䉰权祄䅁䅁权䱂䅁䅁权䡁允䅁允䅁䅁䅅䅁䙁䅁䅁䅁䅁䅁䅁䍄䉁䅁䅁兂䅁䅁䅍䅄䅁䅁䅕䅁䅁䑁歪歔䭅乁䅉䅁䭁䕁䅍䅁䭁䅁䉣䅁䉁䅁䅁允䅁䅁䅕場啯歲桦歋䵁䅉䅅䅁䝁䅁䅁睁䵁䅁䅁兂䅁䅁䅄佧兊兑䅯䅙䅁䅁䅯䅁䅁䅁䅯䅁䅁䅁䅯兙䅁䅁䅅䅁䉁䅁䅁权⭂䅁䅁䍄䉁䅁䅁兂䅁䅁䅍䅄䅁䅁䅕䅁䅁䕧求ご䭅䩁䅧䅁䭁䕁䅁䅁䭁䅁䉣䅁䉁䅁䅁允䅁䅁䅕晷坒灘牌啅䵉䅉䅅䅁䥁䅁䅁睁䅁䅁䅁兂䅁䅁䅁䵭䱙兑䅯睕䅁䅁䅕䅁䅁䑁偺商䭅䕁䅍䅁䭁䍁䅙䅁䭁䅁䅑潁䭁䅁䅅䅁䉁䅁䅁允䅁䅁䄴权䅁䑁䅁杌㕁䑁䅑䅁䵁䅉䅅䅁䙁䅁䅁睁䵁䅁䅁兂䅁䅁䅁䵙㝲䅑䅯䄯䅁䅁䅯䅍䅁䅁䅯睂䅅䅁䅅䅁䉁䅁䅁兂䅁䅁䅁䅁䅁䅁杷允䅁䅁䅕䅁䑁䅁䅷䅁䙁䅁䅁䥁睂䔸䈵权畄䅁䅁权㉁䅁䅁权䡁允䅁允䅁䅁䅅䅁䙁䵁䭤灒䙏䙤䅖䍄䉁䅁䅁兂䅁䅁䅍䅄䅁䅁䅕䅁䅁䕧求ご䭅䥁䄴䅁䭁䑁䅉䅁䭁䅁䉣䅁䉁䅁䅁允䅁䅁䅕䅁䅁䅁䅁䅁䵁䅉䅅䅁䥁䅁䅁睁䅁䅁䅁兂䅁䅁䅁䵭䱙兑䅯䅘䅁䅁䅕䅁䅁䑁偪商䭅䕁䅑䅁䭁䍁䅙䅁䭁䅁䅑潁䭁䅁䅅䅁䉁䅁䅁允䅁䅁䄴权䅁䑁䅁杌㉁䑁䅧䅁䵁䅉䅅䅁䥁䅁䅁睁䅁䅁䅁兂䅁䅁䅁䵭䱙兑䅯䅘䅁䅁䅕䅁䅁䑁偪商䭅䕁䅙䅁䭁䍁䅙䅁䭁䅁䅑潁䭁䅁䅅䅁䉁䅁䅁允䅁䅁䄴权䅁䑁䅁杌㍁䑁䅉䅁䵁䅉䅅䅁䙁䅁䅁睁䵁䅁䅁兂䅁䅁䅁䵑㜳䅑䅯杵䅁䅁䅯杓䅁䅁䅯睂䅅䅁䅅䅁䉁䅁䅁兂䅁䥁癁䜹䜱村杷允䅁䅁䅕䅁䑁䅁䅷䅁䙁䅁䅁䥁䅂啚䈹权元䅁䅁权䩂䅁䅁权䡁允䅁允䅁䅁䅅䅁䭁䅁䉯䅁䵁</t>
  </si>
  <si>
    <t>䅉䅅䅁䥁䅁䅁睁䅁䅁䅁兂䅁䅁䅁䵭䱙兑䅯䅕䅁䅁䅕䅁䅁䑁偺商䭅䕁䅅䅁䭁䍁䅙䅁䭁䅁䅑潁䭁䅁䅅䅁䉁䅁䅁允䅁䅁䄴䅃䅁䑁䅣杌穁䅁䅁䍄䉁䅁䅁兂䅁䅁䅍䅄䅁䅁䅕䅁䅁䡁瑳ご䭅䩁䅉䅁䭁䑁䅑䅁䭁䅁䉣䅁䉁䅁䅁允䅁䅁䅕䅁䅁䅁䅁䅁䵁䅉䅅䅁䙁䅁䅁睁䵁䅁䅁兂䅁䅁䅃佲䝚兑䅯朸䅁䅁䅯兓䅁䅁䅯睂䅅䅁䅅䅁䉁䅁䅁兂楄剚䐹㍅湉䅑杷允䅁䅁䅕䅁䑁䅁䅷䅁䙁䅁䅁䅁乂ㅈ䉂权佄䅁䅁权睁䅁䅁权䡁允䅁允䅁䅁䅅䅁䙁䅁䅁䅁䅁䅁䅁䍄䉁䅁䅁䅃䅁䅁䅍䅁䅁䅁䅕䅁䅁䩁䝪ぃ䭅䙁䅫䅁䙁䅁䅁䅁㡁硺䉖权㙁䅁䅁权流䅁䅁权䕁䅁䅋权䉁䅁䅁允䅁䅁䅅䅁佁䅁䅯䅁硁䍁䄴䅍㍁䅁䅁䍄䉁䅁䅁兂䅁䅁䅍䅄䅁䅁䅕䅁䅁䡧睄歔䭅佁䅧䅁䭁䍁䄴䅁䭁䅁䉣䅁䉁䅁䅁允䅁䅁䅕䅁䅁䅁䅁䅁䵁䅉䅅䅁䙁䅁䅁睁䵁䅁䅁兂䅁䅁䅁剔儹兑䅯兰䅁䅁䅯睓䅁䅁䅯睂䅅䅁䅅䅁䉁䅁䅁睂䅁䅁䅁䥧歌䅑杷允䅁䅁䅧䅁䑁䅁䅁䅁䙁䅁䅁䅁奃杸䉴权奂䅁䅁兂䅁䅁䅁䵐嘸兑䅯兑䅁䅁䅯杊䅁䅁䅯䅂䍁䅧䅯允䅁䅁䅅䅁䉁䅁䅁杄䭁䅁䅁免畁䑁䅅睍䅁䅁杷允䅁䅁䅕䅁䑁䅁䅷䅁䙁䅁䅁䥁獃欵䉚权千䅁䅁权㝁䅁䅁权䡁允䅁允䅁䅁䅅䅁䙁䭁祃佶㕂晕䉆䍄䉁䅁䅁兂䅁䅁䅍䅄䅁䅁䅕䅁䅁䕧求ご䭅䵁䅧䅁䭁䕁䅯䅁䭁䅁䉣䅁䉁䅁䅁允䅁䅁䅕䡹㡉根㡢〸䵅䅉䅅䅁䙁䅁䅁睁䵁䅁䅁兂䅁䅁䅁摪但兑䅯睷䅁䅁䅯杌䅁䅁䅯睂䅅䅁䅅䅁䉁䅁䅁兂䅁䅁䅁䅁䅁䅁杷允䅁䅁䅧䅁䑁䅁䅁䅁䙁䅁䅁䅁奃杸䉴权捂䅁䅁兂䅁䅁䅁䵏嘸兑䅯兎䅁䅁䅯杊䅁䅁䅯䅂䍁䅧䅯允䅁䅁䅅䅁䉁䅁䅁杄䭁䅁䅁䅍畁䑁䅣兎䅁䅁杷允䅁䅁䅕䅁䑁䅁䅷䅁䙁䅁䅁䅁灂唸䈵权㑃䅁䅁权䝂䅁䅁权䡁允䅁允䅁䅁䅅䅁䙁偁牨ㄯ䩇歡䄵䍄䉁䅁䅁兂䅁䅁䅍䅄䅁䅁䅕䅁䅁䱧湃ご䭅偁䅑䅁䭁䑁䅣䅁䭁䅁䉣䅁䉁䅁䅁允䅁䅁䅕䅁䅁䅁䅁䅁䵁䅉䅅䅁䙁䅁䅁睁䵁䅁䅁兂䅁䅁䅁䡫㑢䅑䅯睯䅁䅁䅯䅐䅁䅁䅯睂䅅䅁䅅䅁䉁䅁䅁兂䅁䝁時硯朵村杷允䅁䅁䅕䅁䑁䅁䅷䅁䙁䅁䅁䵁䑸婌䉰权慃䅁䅁权䉂䅁䅁权䡁允䅁允䅁䅁䅅䅁䙁䅁䅁䅁䅁䅁䅁䍄䉁䅁䅁䅃䅁䅁䅍䅁䅁䅁䅕䅁䅁䩁䝪ぃ䭅䙁䅷䅁䙁䅁䅁䅁㑁硺䉖权䵂䅁䅁权流䅁䅁权䕁䅁䅋权䉁䅁䅁允䅁䅁䅅䅁佁䅁䅧䅁睁䍁䄴兏䅁䅁杷允䅁䅁䅕䅁䑁䅁䅷䅁䙁䅁䅁䵁䅃水䉂权慃䅁䅁权䅂䅁䅁权䡁允䅁允䅁䅁䅅䅁䙁䅁䅁䅁䅁䅁䅁䍄䉁䅁䅁兂䅁䅁䅍䅄䅁䅁䅕䅁䅁䕁乄〫䭁䱁䅳䅁䭁䑁䅅䅁䭁䅁䉣䅁䉁䅁䅁允䅁䅁䅕䅁䅁䅁䅁䅁䵁䅉䅅䅁䥁䅁䅁睁䅁䅁䅁兂䅁䅁䅁䵭䱙兑䅯睕䅁䅁䅕䅁䅁䑁偺商䭅䍁䄴䅁䭁䍁䅙䅁䭁䅁䅑潁䭁䅁䅅䅁䉁䅁䅁允䅁䅁䄴权䅁䑁䅁杌㑁䑁䅅䅁䵁䅉䅅䅁䙁䅁䅁睁䵁䅁䅁兂䅁䅁䅁祥倱兑䅯䄴䅁䅁䅯睌䅁䅁䅯睂䅅䅁䅅䅁䉁䅁䅁兂䅁䅁䅁䅁䅁䅁杷允䅁䅁䅕䅁䑁䅁䅷䅁䙁䅁䅁䅁杂癹䅴权癃䅁䅁权䙂䅁䅁权䡁允䅁允䅁䅁䅅䅁䙁䵁㕨渴慭⭡⽷䍄䉁䅁䅁兂䅁䅁䅍䅄䅁䅁䅕䅁䅁䑁歪歔䭅䱁䅑䅁䭁䍁䄸䅁䭁䅁䉣䅁䉁䅁䅁允䅁䅁䅕䅁䅁䅁䅁䅁䵁䅉䅅䅁䥁䅁䅁睁䅁䅁䅁兂䅁䅁䅁䵭䱙兑䅯䅕䅁䅁䅕䅁䅁䕁剄商䭅䕁䅕䅁䭁䍁䅙䅁䭁䅁䅑潁䭁䅁䅅䅁䉁䅁䅁允䅁䅁䅯杊䅁䅁杷允䅁䅁䅙䅁䑁䅁䅷䅁䙁䅁䅁䅁乃唰䈵权橂䅁䅁权歂䅁䅁权䅁䅁䅁权桂䅁䅁允䅁䅁䅅䅁䙁䅁坒楄礰㕨䅚䍄䉁䅁䅁䅃䅁䅁䅍䅁䅁䅁䅕䅁䅁䩁䝪ぃ䭅䙁䅷䅁䙁䅁䅁䅁㑁硺䉖权䭂䅁䅁权流䅁䅁权䕁䅁䅋权䉁䅁䅁允䅁䅁䅅䅁佁䅁䅯䅁睁䍁䄴䅏㕁䅁䅁䍄䉁䅁䅁兂䅁䅁䅍䅄䅁䅁䅕䅁䅁䱧湃ご䭅偁䅯䅁䭁䕁䅳䅁䭁䅁䉣䅁䉁䅁䅁允䅁䅁䅕灁䙗桥牖歕䵉䅉䅅䅁䥁䅁䅁睁䅁䅁䅁兂䅁䅁䅁䵭䱙兑䅯䅘䅁䅁䅕䅁䅁䑁偺商䭅䕁䅯䅁䭁䍁䅙䅁䭁䅁䅑潁䭁䅁䅅䅁䉁䅁䅁允䅁䅁䄴权䅁䑁䅁杌㑁䑁䅫䅁䵁䅉䅅䅁䙁䅁䅁睁䵁䅁䅁兂䅁䅁䅃䅖兒兑䅯关䅁䅁䅯村䅁䅁䅯睂䅅䅁䅅䅁䉁䅁䅁兂睄倲摎捡告村杷允䅁䅁䅕䅁䑁䅁䅷䅁䙁䅁䅁䅁乂ㅈ䉂权ぃ䅁䅁权癁䅁䅁权䡁允䅁允䅁䅁䅅䅁䙁䅁䅁䅁䅁䅁䅁䍄䉁䅁䅁䅃䅁䅁䅍䅁䅁䅁䅕䅁䅁䩁䝪ぃ䭅䙁䅷䅁䙁䅁䅁䅁㑁硺䉖权䑂䅁䅁权流䅁䅁权䕁䅁䅋权䉁䅁䅁允䅁䅁䅅䅁佁䅁䅯䅁睁䍁䄴兏ㅁ䅁䅁䍄䉁䅁䅁䅃䅁䅁䅍䅁䅁䅁䅕䅁䅁䩁䝪ぃ䭅䙁䄴䅁䙁䅁䅁䅁㑁硺䉖权癁䅁䅁权流䅁䅁权䕁䅁䅋权䉁䅁䅁允䅁䅁䅅䅁佁䅁䅯䅁㉁䍁䄴䅍ㅁ䅁䅁䍄䉁䅁䅁兂䅁䅁䅍䅄䅁䅁䅕䅁䅁䝁确歔䭅䅁䉑䅁䭁䕁䅯䅁䭁䅁䉣䅁䉁䅁䅁允䅁䅁䅕⼶⭍晣畑啒䵁䅉䅅䅁䙁䅁䅁睁䵁䅁䅁兂䅁䅁䅃䭳偤兑䅯兩䅁䅁䅯免䅁䅁䅯睂䅅䅁䅅䅁䉁䅁䅁权瑃䅁䅁䍄䉁䅁䅁兂䅁䅁䅍䅄䅁䅁䅕䅁䅁䕺瑍歭䭅䅁䉑䅁䭁䑁䅯䅁䭁䅁䉣䅁䉁䅁䅁允䅁䅁䅕䅁䅁䅁䅁䅁䵁䅉䅅䅁䥁䅁䅁睁䅁䅁䅁兂䅁䅁䅁䵭䱙兑䅯杘䅁䅁䅕䅁䅁䑁偪商䭅䑁䅅䅁䭁䍁䅙䅁䭁䅁䅑潁䭁䅁䅅䅁䉁䅁䅁允䅁䅁䄴权䅁䑁䅣杌㍁䑁䅧䅁䵁䅉䅅䅁䙁䅁䅁睁䵁䅁䅁兂䅁䅁䅁住佒兑䅯䅫䅁䅁䅯䅓䅁䅁䅯睂䅅䅁䅅䅁䉁䅁䅁权䭁允䅁䍄䉁䅁䅁兂䅁䅁䅍䅄䅁䅁䅕䅁䅁䡧睄歔䭅䩁䄴䅁䭁䕁䅳䅁䭁䅁䉣䅁䉁䅁䅁允䅁䅁䅕䕶䝱䤴㕡樸䴸䅉䅅䅁䥁䅁䅁睁䅁䅁䅁兂䅁䅁䅁䵭䱙兑䅯杘䅁䅁䅕䅁䅁䑁偪商䭅䑁䅉䅁䭁䍁䅙䅁䭁䅁䅑潁䭁䅁䅅䅁䉁䅁䅁允䅁䅁䄴权䅁䑁䅣杌硁䑁䅍䅁䵁䅉䅅䅁䙁䅁䅁睁䵁䅁䅁兂䅁䅁䅁摪但兑䅯䄰䅁䅁䅯䅒䅁䅁䅯睂䅅䅁䅅䅁䉁䅁䅁兂呃晴䙺㈹吴䅑杷允䅁䅁䅧䅁䑁䅁䅁䅁䙁䅁䅁䅁奃杸䉴权奂䅁䅁兂䅁䅁䅁䵐嘸兑䅯睏䅁䅁䅯杊䅁䅁䅯䅂䍁䅧䅯允䅁䅁䅅䅁䉁䅁䅁杄䭁䅁䅁免畁䑁䅉䅎䅁䅁杷允䅁䅁䅕䅁䑁䅁䅷䅁䙁䅁䅁䅁䅄倹䅴权杂䅁䅁权䝂䅁䅁权䡁允䅁允䅁䅁䅅䅁䭁䡁䅍䅁䵁䅉䅅䅁䙁䅁䅁睁䵁䅁䅁兂䅁䅁䅁摪但兑䅯兰䅁䅁䅯兒䅁䅁䅯睂䅅䅁䅅䅁䉁䅁䅁睂䅁䅁䅁䅧汶䅑杷允䅁䅁䅕䅁䑁䅁䅷䅁䙁䅁䅁䅁䕁啪䈹权祄䅁䅁权睁䅁䅁权䡁允䅁允䅁䅁䅅䅁䙁䅁䅁䅁䅁䅁䅁䍄䉁䅁䅁䅃䅁䅁䅍䅁䅁䅁䅕䅁䅁䩁䝪ぃ䭅䙁䄴䅁䙁䅁䅁䅁㑁硺䉖权穁䅁䅁权流䅁䅁权䕁䅁䅋权䉁䅁䅁允䅁䅁䅅䅁佁䅁䅯䅁㍁䍁䄴李穁䅁䅁䍄䉁䅁䅁兂䅁䅁䅍䅄䅁䅁䅕䅁䅁佁䉃䔫䭁䩁䅯䅁䭁䍁䄸䅁䭁䅁䉣䅁䉁䅁䅁允䅁䅁䅕䅁䅁䑅癥〴䵅䅉䅅䅁䙁䅁䅁睁䵁䅁䅁兂䅁䅁䅁䵙㝲䅑䅯䅬䅁䅁䅯李䅁䅁䅯睂䅅䅁䅅䅁䉁䅁䅁权㉁允䅁䍄䉁䅁䅁兂䅁䅁䅍䅄䅁䅁䅕䅁䅁䝁确歔䭅䵁䄴䅁䭁䕁䅕䅁䭁䅁䉣䅁䉁䅁䅁允䅁䅁䅕㡚塓䅘癪稵䴸䅉䅅䅁䙁䅁䅁睁䵁䅁䅁兂䅁䅁䅁偷㝔䅑䅯朰䅁䅁䅯䅔䅁䅁䅯睂䅅䅁䅅䅁䉁䅁䅁兂潃浧甴㕐祁䅑杷允䅁䅁䅧䅁䑁䅁䅁䅁䙁䅁䅁䅁奃杸䉴权敂䅁䅁兂䅁䅁䅁䵏嘸兑䅯睐䅁䅁䅯杊䅁䅁䅯䅂䍁䅧䅯允䅁䅁䅅䅁䉁䅁䅁杄䵁䅁䅁免睁䍁䄴睍穁䅁䅁䍄䉁䅁䅁兂䅁䅁䅍䅄䅁䅁䅕䅁䅁䝁确歔䭅䩁䅉䅁䭁䕁䅍䅁䭁䅁䉣䅁䉁䅁䅁允䅁䅁䅕㥙獓㍫湒唫䵅䅉䅅䅁䙁䅁䅁睁䵁䅁䅁兂䅁䅁䅁祥倱兑䅯䅙䅁䅁䅯杌䅁䅁䅯睂䅅䅁䅅䅁䉁䅁䅁权䙃䅁䅁䍄䉁䅁䅁兂䅁䅁䅍䅄䅁䅁䅕䅁䅁䝧畯ご䭅䩁䅧䅁䭁䅁䅍䅁䭁䅁䉣䅁䉁䅁䅁允䅁䅁䅕灆楡桯兓啅䵉䅉䅅䅁䙁䅁䅁睁䵁䅁䅁兂䅁䅁䅁㙲偒兑䅯䅬䅁䅁䅯杓䅁䅁䅯睂䅅䅁䅅䅁䉁䅁䅁权牁允䅁䍄䉁䅁䅁䅃䅁䅁䅍䅁䅁䅁䅕䅁䅁䩁䝪ぃ䭅䙁䄴䅁䙁䅁䅁䅁㑁硺䉖权䥂䅁䅁权流䅁䅁权䕁䅁䅋权䉁䅁䅁允䅁䅁䅅䅁佁䅁䅧䅁㉁䍁䄴兎䅁䅁杷允䅁䅁䅕䅁䑁䅁䅷䅁䙁䅁䅁䅁啂欱䈵权捃䅁䅁权㝁䅁䅁权䡁允䅁允䅁䅁䅅䅁䙁䉁㡗䥮塋穕䅂䍄䉁䅁䅁兂䅁䅁䅍䅄䅁䅁䅕䅁䅁䭁欫ご䭅䵁䅕䅁䭁䑁䅍䅁䭁䅁䉣䅁䉁䅁䅁允䅁䅁䅕䅁䅁䅁䅁䅁䵁䅉䅅䅁䙁䅁䅁睁䵁䅁䅁兂䅁䅁䅁乖佚兑䅯兺䅁䅁䅯杓䅁䅁䅯睂䅅䅁䅅䅁䉁䅁䅁兂佃歏㥘摉橍䅑杷允䅁䅁䅧䅁䑁䅁䅁䅁䙁䅁䅁䅁奃杸䉴权敂䅁䅁兂䅁䅁䅁䵏嘸兑䅯兒䅁䅁䅯杊䅁䅁䅯䅂䍁䅧䅯允䅁䅁䅅䅁䉁䅁䅁杄䭁䅁䅁䅏畁䑁䅕兎䅁䅁杷允䅁䅁䅕䅁䑁䅁䅷䅁䙁䅁䅁䥁睃ば䈹权䩃䅁䅁权乂䅁䅁权䡁允䅁允䅁䅁䅅䅁䭁䭁䄰䅁䵁䅉䅅䅁䙁䅁䅁睁䵁䅁䅁兂䅁䅁䅁䵯㝮䅑䅯朴䅁䅁䅯李䅁䅁䅯睂䅅䅁䅅䅁䉁䅁䅁兂偂䉄浴呢唰䅑杷允䅁䅁䅕䅁䑁䅁䅷䅁䙁䅁䅁䥁獃欵䉚权浄䅁䅁权乂䅁䅁权䡁允䅁允䅁䅁䅅䅁䙁䝁唴楹剴倴⽷䍄䉁䅁䅁兂䅁䅁䅍䅄䅁䅁䅕䅁䅁䡧睄歔䭅䩁䅷䅁䭁䍁䄸䅁䭁䅁䉣䅁䉁䅁䅁允䅁䅁䅕䅁䅁䅁䅁䅁䵁䅉䅅䅁䙁䅁䅁睁䵁䅁䅁兂䅁䅁䅁乖佚兑䅯杴䅁䅁䅯村䅁䅁䅯睂䅅䅁䅅䅁䉁䅁䅁兂䅁䕁ぃ吱䡤村杷允䅁䅁䅧䅁䑁䅁䅁䅁䙁䅁䅁䅁奃杸䉴权敂䅁䅁兂䅁䅁䅁䵏嘸兑䅯村䅁䅁䅯杊䅁䅁䅯䅂䍁䅧䅯允䅁䅁䅅䅁䉁䅁䅁杄䭁䅁䅁兏畁䑁䅉免䅁䅁杷允䅁䅁䅕䅁䑁䅁䅷䅁䙁䅁䅁䥁睂䔸䈵权千䅁䅁权䡂䅁䅁权䡁允䅁允䅁䅁䅅䅁䙁䡁㡃癡呫睌䌵䍄䉁䅁䅁䅃䅁䅁䅍䅁䅁䅁䅕䅁䅁䩁䝪ぃ䭅䙁䄴䅁䙁䅁䅁䅁㑁硺䉖权乂䅁䅁权流䅁䅁权䕁䅁䅋权䉁䅁䅁允䅁䅁䅅䅁佁䅁䅯䅁㑁䍁䄴兎㑁䅁䅁䍄䉁䅁䅁兂䅁䅁䅍䅄䅁䅁䅕䅁䅁䕧求ご䭅䥁䄴䅁䭁䑁䅕䅁䭁䅁䉣䅁䉁䅁䅁允䅁䅁䅕䅁䅁䅁䅁䅁䵁䅉䅅䅁䙁䅁䅁睁䵁䅁䅁兂䅁䅁䅃䝑偖兑䅯䅯䅁䅁䅯兔䅁䅁䅯睂䅅䅁䅅䅁䉁䅁䅁兂楃灙㕧昲捙䅑杷允䅁䅁䅕䅁䑁䅁䅷䅁䙁䅁䅁䅁杂癹䅴权橃䅁䅁权癁䅁䅁权䡁允䅁允䅁䅁䅅䅁䙁䅁䅁䅁䅁䅁䅁䍄䉁䅁䅁兂䅁䅁䅍䅄䅁䅁䅕䅁䅁䭁欫ご䭅䅁䉑䅁䭁䕁䅍䅁䭁䅁䉣䅁䉁䅁䅁允䅁䅁䅕䔳䡬猲摍く䵁䅉䅅䅁䥁䅁䅁睁䅁䅁䅁兂䅁䅁䅁䵭䱙兑䅯杘䅁䅁䅕䅁䅁䑁偪商䭅䅁䅍䅁䭁䍁䅙䅁䭁䅁䅑潁䭁䅁䅅䅁䉁䅁䅁允䅁䅁䄴权䅁䑁䅅䅍畁䑁䅙䅁䵁䅉䅅䅁䙁䅁䅁睁䵁䅁䅁兂䅁䅁䅁䵯㝮䅑䅯杭䅁䅁䅯杍䅁䅁䅯睂䅅䅁䅅䅁䉁䅁䅁兂䅁䅁䅁䅁䅁䅁杷允䅁䅁䅕䅁䑁䅁䅷䅁䙁䅁䅁䅁㝂啌䈹权い䅁䅁权䑁䅁䅁权䡁允䅁允䅁䅁䅅䅁䙁偁杊㍔㥒却䄵䍄䉁䅁䅁兂䅁䅁䅍䅄䅁䅁䅕䅁䅁䕁昰䕕䭅䩁䄴䅁䭁䑁䅣䅁䭁䅁䉣䅁䉁䅁䅁允䅁䅁䅕硘䐶硨い橷䴸䅉䅅䅁䝁䅁䅁睁䵁䅁䅁兂䅁䅁䅃楡倵兑䅯杭䅁䅁䅯䅪䅁䅁䅯䅁䅁䅁䅯兙䅁䅁䅅䅁䉁䅁䅁兂畁晥歓洯睅䅑杷允䅁䅁䅕䅁䑁䅁䅷䅁䙁䅁䅁䥁睂䔸䈵权楃䅁䅁权䩂䅁䅁权䡁允䅁允䅁䅁䅅䅁䙁䅁捡䑇爹䡭䌱䍄䉁䅁䅁兂䅁䅁䅍䅄䅁䅁䅕䅁䅁䝁䭄〫䭁乁䅉䅁䭁䕁䅯䅁䭁䅁䉣䅁䉁䅁䅁允䅁䅁䅕積䱳穖睰啍䵁䅉䅅䅁䙁䅁䅁睁䵁䅁䅁兂䅁䅁䅁晡但兑䅯术䅁䅁䅯䅐䅁䅁䅯睂䅅䅁䅅䅁䉁䅁䅁兂祁偈汈噘歫村杷允䅁䅁䅕䅁䑁䅁䅷䅁䙁䅁䅁䥁煂歌䈹权畄䅁䅁权䑂䅁䅁权䡁允䅁允䅁䅁䅅䅁䙁䕁㐶㉑䑺歇䅬䍄䉁䅁䅁兂䅁䅁䅍䅄䅁䅁䅕䅁䅁䑁歪歔䭅䥁䅫䅁䭁䕁䅳䅁䭁䅁䉣䅁䉁䅁䅁允䅁䅁䅯兲䅁䅁杷允䅁䅁䅧䅁䑁䅁䅁䅁䙁䅁䅁䅁奃杸䉴权兂䅁䅁兂䅁䅁䅁䵐嘸兑䅯免䅁䅁䅯杊䅁䅁䅯䅂䍁䅧䅯允䅁䅁䅅䅁䉁䅁䅁杄䭁䅁䅁兎畁䑁䅧免䅁䅁杷允䅁䅁䅕䅁䑁䅁䅷䅁䙁䅁䅁䥁㝁啗䈹权硃䅁䅁权⽁䅁䅁权䡁允䅁允䅁䅁䅅䅁䙁䅁䅁䅁䅁䅁䅁䍄䉁䅁䅁兂䅁䅁䅍䅄䅁䅁䅕䅁䅁䩁㉂䔫䭁䭁䅕䅁䭁䕁䅑䅁䭁䅁䉣䅁䉁䅁䅁允䅁䅁䅣䅁䅁䭁睂〴䵁䅉䅅䅁䙁䅁䅁睁䵁䅁䅁兂䅁䅁䅃䭳偤兑䅯末䅁䅁䅯兓䅁䅁䅯睂䅅䅁䅅䅁䉁䅁䅁兂㝃挷䡢楅䥖村杷允䅁䅁䅕䅁䑁䅁䅷䅁䙁䅁䅁䥁㝁啗䈹权奃䅁䅁权畁䅁䅁权䡁允䅁允䅁䅁䅅䅁䙁䱁户敘⭮瑒䉴䍄䉁䅁䅁兂䅁䅁䅍䅄䅁䅁䅕䅁䅁䥷楄䕕䭅佁䅯䅁䭁䕁䅣䅁䭁䅁䉣䅁䉁䅁䅁允䅁䅁䅕䅁䅁䅁䅁䅁䵁䅉䅅䅁䥁䅁䅁睁䅁䅁䅁兂䅁䅁䅁䵭䱙兑䅯杖䅁䅁䅕䅁䅁䕁剄商䭅䑁䅫䅁䭁䍁䅙䅁䭁䅁䅑潁䭁䅁䅅䅁䉁䅁䅁允䅁䅁䅯杊䅁䅁杷允䅁䅁䅧䅁䑁䅁䅁䅁䙁䅁䅁䅁奃杸䉴权奁䅁䅁兂䅁䅁䅁䵏嘸兑䅯䅌䅁䅁䅯杊䅁䅁䅯䅂䍁䅧䅯允䅁䅁䅅䅁䉁䅁䅁杄䭁䅁䅁免㍁䍁䄴兎䅁䅁杷允䅁䅁䅕䅁䑁䅁䅷䅁䙁䅁䅁䅁䅄倹䅴权䱄䅁䅁权䑁䅁䅁权䡁允䅁允䅁䅁䅅䅁䙁䉁慇䕩湯睂䄹䍄䉁䅁䅁兂䅁䅁䅍䅄䅁䅁䅕䅁䅁䭧浺歒䭅䵁䅕䅁䭁䕁䅣䅁䭁䅁䉣䅁䉁䅁䅁允䅁䅁䅕灄楮硫穔䕄䵁䅉䅅䅁䙁䅁䅁睁䵁䅁䅁兂䅁䅁䅄佧兊兑䅯䅭䅁䅁䅯睑䅁䅁䅯睂䅅䅁䅅䅁䉁䅁䅁兂ㅃ歙湑汕呹兑杷允䅁䅁䅕䅁䑁䅁䅷䅁䙁䅁䅁䅁㝂啌䈹权敃䅁䅁权祁䅁䅁权䡁允䅁允䅁䅁䅅䅁䙁䅁䅁䅁䅁䅁䅁䍄䉁䅁䅁兂䅁䅁䅍䅄䅁䅁䅕䅁䅁䕺瑍歭䭅佁䅙䅁䭁䕁䅯䅁䭁䅁䉣䅁䉁䅁䅁允䅁䅁䅕䅁䅁䅁䅁䅁䵁䅉䅅䅁䥁䅁䅁睁䅁䅁䅁兂䅁䅁䅁䵭䱙兑䅯䅇䅁䅁䅕䅁䅁䑁偪商䭅䍁䄸䅁䭁䍁䅙䅁䭁䅁䅑潁䭁䅁䅅䅁䉁䅁䅁允䅁䅁䄴䅄䅁䑁䅉杍畁䑁䅣䅎䅁䅁杷允䅁䅁䅕䅁䑁䅁䅷䅁䙁䅁䅁䅁元癤䅨权䱄䅁䅁权㡁䅁䅁权䡁允䅁允䅁䅁䅅䅁䙁䅁䅁䅁䅁䅁䅁䍄䉁䅁䅁兂䅁䅁䅍䅄䅁䅁䅕䅁䅁䕺瑍歭䭅佁䅧䅁䭁䕁䅙䅁䭁䅁䉣䅁䉁䅁䅁允䅁䅁䅕䅁䅁䅁䅁䅁䵁䅉䅅䅁䥁䅁䅁睁䅁䅁䅁兂䅁䅁䅁䵭䱙兑䅯䅇䅁䅁䅕䅁䅁䑁偪商䭅䑁䅁䅁䭁䍁䅙䅁䭁䅁䅑潁䭁䅁䅅䅁䉁䅁䅁允䅁䅁䄴䅄䅁䑁䅉兎畁䑁䅫杍䅁䅁杷允䅁䅁䅕䅁䑁䅁䅷䅁䙁䅁䅁䅁乂ㅈ䉂权䱄䅁䅁权㕁䅁䅁权䡁允䅁允䅁䅁䅅䅁䙁䅁䅁䅁䅁䅁䅁䍄䉁䅁䅁䅃䅁䅁䅍䅁䅁䅁䅕䅁䅁䩁䝪ぃ䭅䉁䅧䅁䙁䅁䅁䅁㑁硺䉖权畁䅁䅁权流䅁䅁权䕁䅁䅋权䉁䅁䅁允䅁䅁䅅䅁佁䅁䅷䅁穁䑁䅅杌穁䑁䅣䅁䵁䅉䅅䅁䙁䅁䅁睁䵁䅁䅁兂䅁䅁䅁䵑㜳䅑䅯䅭䅁䅁䅯杏䅁䅁䅯睂䅅䅁䅅䅁䉁䅁䅁兂䅁䅁乃啗坑村杷允䅁䅁䅕䅁䑁䅁䅷䅁䙁䅁䅁䥁睃ば䈹权畄䅁䅁权䡂䅁䅁权䡁允䅁允䅁䅁䅅䅁䙁䭁㈫牯奔汴䅒䍄䉁䅁䅁䅃䅁䅁䅍䅁䅁䅁䅕䅁䅁䩁䝪ぃ䭅䉁䅧䅁䙁䅁䅁䅁㑁硺䉖权㝁䅁䅁权流䅁䅁权䕁䅁䅋权䉁䅁䅁允䅁䅁䅅䅁佁䅁䅷䅁ぁ䑁䅙杌ㅁ䑁䅧䅁䵁䅉䅅䅁䙁䅁䅁睁䵁䅁䅁兂䅁䅁䅁䍉㕪䅑䅯睸䅁䅁䅯杒䅁䅁䅯睂䅅䅁䅅䅁䉁䅁䅁兂䅁䅁杄癤啐兑杷允䅁䅁䅕䅁䑁䅁䅷䅁䙁䅁䅁䅁㝂啌䈹权䱃䅁䅁权祁䅁䅁权䡁允䅁允䅁䅁䅅䅁䙁䅁䅁䅁䅁䅁䅁䍄䉁䅁䅁兂䅁䅁䅍䅄䅁䅁䅕䅁䅁䅁乓ご䭅䵁䄰䅁䭁䕁䅑䅁䭁䅁䉣䅁䉁䅁䅁允䅁䅁䅕䅁䅁䅁䅁䅁䵁䅉䅅䅁䙁䅁䅁睁䵁䅁䅁兂䅁䅁䅁摪但兑䅯䄫䅁䅁䅯兎䅁䅁䅯睂䅅䅁䅅䅁䉁䅁䅁兂䅁䅁䅁䅁䅁䅁杷允䅁䅁䅕䅁䑁䅁䅷䅁䙁䅁䅁䅁癃䕰䈹权䩃䅁䅁权畁䅁䅁权䡁允䅁允䅁䅁䅅䅁䭁䭁䄰䅁䵁䅉䅅䅁䙁䅁䅁睁䵁䅁䅁兂䅁䅁䅃楡倵兑䅯䄵䅁䅁䅯睐䅁䅁䅯睂䅅䅁䅅䅁䉁䅁䅁兂䅁䅁䅁䅁䅁䅁杷允䅁䅁䅧䅁䑁䅁䅁䅁䙁䅁䅁䅁奃杸䉴权奁䅁䅁兂䅁䅁䅁䵏嘸兑䅯䅑䅁䅁䅯杊䅁䅁䅯䅂䍁䅧䅯允䅁䅁䅅䅁䉁䅁䅁杄䵁䅁䅁䅎ㅁ䍁䄴睍祁䅁䅁䍄䉁䅁䅁兂䅁䅁䅍䅄䅁䅁䅕䅁䅁佁䉃䔫䭁䱁䅙䅁䭁䑁䅁䅁䭁䅁䉣䅁䉁䅁䅁允䅁䅁䅕䅁䅁䩙晑唶䵅䅉䅅䅁䙁䅁䅁睁䵁䅁䅁兂䅁䅁䅃䅖兒兑䅯䅴䅁䅁䅯䅑䅁䅁䅯睂䅅䅁䅅䅁䉁䅁䅁兂䅁䅁䅁䅁䅁䅁杷允䅁䅁䅕䅁䑁䅁䅷䅁䙁䅁䅁䅁权晹䅴权啃䅁䅁权㝁䅁䅁权䡁允䅁允䅁䅁䅅䅁䭁䍁䈴䅁䵁䅉䅅䅁䥁䅁䅁睁䅁䅁䅁兂䅁䅁䅁䵭䱙兑䅯䅇䅁䅁䅕䅁䅁䑁偪商䭅䕁䅙䅁䭁䍁䅙䅁䭁䅁䅑潁䭁䅁䅅䅁䉁䅁䅁允䅁䅁䄴䅄䅁䑁䅑䅏畁䑁䅑免䅁䅁杷允䅁䅁䅧䅁䑁䅁䅁䅁䙁䅁䅁䅁奃杸䉴权坂䅁䅁兂䅁䅁䅁䵐嘸兑䅯杍䅁䅁䅯杊䅁䅁䅯䅂䍁䅧䅯允䅁䅁䅅䅁䉁䅁䅁杄䭁䅁䅁䅍畁䑁䅣睍䅁䅁杷允䅁䅁䅕䅁䑁䅁䅷䅁䙁䅁䅁䵁䑸婌䉰权牃䅁䅁权㑁䅁䅁权䡁允䅁允䅁䅁䅅䅁䭁䅁䉯䅁䵁䅉䅅䅁䥁䅁䅁睁䅁䅁䅁兂䅁䅁䅁䵭䱙兑䅯䅇䅁䅁䅕䅁䅁䑁偪商䭅䕁䅧䅁䭁䍁䅙䅁䭁䅁䅑潁䭁䅁䅅䅁䉁䅁䅁允䅁䅁䄴䅄䅁䑁䅑李畁䑁䅙睎䅁䅁杷允䅁䅁䅕䅁䑁䅁䅷䅁䙁䅁䅁䵁䑸婌䉰权⭄䅁䅁权䅂䅁䅁权䡁允䅁允䅁䅁䅅䅁䙁䅁䅁䅁䅁䅁䅁䍄䉁䅁䅁䅃䅁䅁䅍䅁䅁䅁䅕䅁䅁䩁䝪ぃ䭅䙁䅫䅁䙁䅁䅁䅁䅂到䉖权䱂䅁䅁权流䅁䅁权䕁䅁䅋权䉁䅁䅁允䅁䅁䅅䅁䭁䍁䅙䅁䵁䅉䅅䅁䙁䅁䅁睁䵁䅁䅁兂䅁䅁䅁住佒兑䅯䅬䅁䅁䅯䅑䅁䅁䅯睂䅅䅁䅅䅁䉁䅁䅁权㍁允䅁䍄䉁䅁䅁䅃䅁䅁䅍䅁䅁䅁䅕䅁䅁䩁䝪ぃ䭅䙁䅉䅁䙁䅁䅁䅁㡁硺䉖权䭂䅁䅁权流䅁䅁权䕁䅁䅋权䉁䅁䅁允䅁䅁䅅䅁佁䅁䄴䅁硁䑁䅁兏畁䑁䅅杍䅁䅁杷允䅁䅁䅕䅁䑁䅁䅷䅁䙁䅁䅁䅁癃䕰䈹权䑄䅁䅁权㉁䅁䅁权䡁允䅁允䅁䅁䅅䅁䙁䙁摫婗挰橚䅨䍄䉁䅁䅁兂䅁䅁䅍䅄䅁䅁䅕䅁䅁䥷楄䕕䭅䝁䅍䅁䭁䕁䅷䅁䭁䅁䉣䅁䉁䅁䅁允䅁䅁䅕䑩奨䜹呗欸䵅䅉䅅䅁䙁䅁䅁睁䵁䅁䅁兂䅁䅁䅁䥂倱兑䅯杺䅁䅁䅯睐䅁䅁䅯睂䅅䅁䅅䅁䉁䅁䅁兂䅁䅁䅁䅁䅁䅁杷允䅁䅁䅕䅁䑁䅁䅷䅁䙁䅁䅁䥁啂䙂䉂权啃䅁䅁权䑁䅁䅁权䡁允䅁允䅁䅁䅅䅁䭁䅁䅁䅁䵁䅉䅅䅁䥁䅁䅁睁䅁䅁䅁兂䅁䅁䅁䵭䱙兑䅯䅕䅁䅁䅕䅁䅁䑁偺商䭅䑁䅯䅁䭁䍁䅙䅁䭁䅁䅑潁䭁䅁䅅䅁䉁䅁䅁允䅁䅁䄴权䅁䑁䅧杌祁䑁䅧䅁䵁䅉䅅䅁䙁䅁䅁睁䵁䅁䅁兂䅁䅁䅁䵯㝮䅑䅯杵䅁䅁䅯杏䅁䅁䅯睂䅅䅁䅅䅁䉁䅁䅁兂䅁䅁䅁䅁䅁䅁杷允䅁䅁䅧䅁䑁䅁䅁䅁䙁䅁䅁䅁奃杸䉴权奁䅁䅁兂䅁䅁䅁䵏嘸兑䅯兒䅁䅁䅯杊䅁䅁䅯䅂䍁䅧䅯允䅁䅁䅅䅁䉁䅁䅁杄䵁䅁䅁李ㅁ䍁䄴免祁䅁䅁䍄䉁䅁䅁兂䅁䅁䅍䅄䅁䅁䅕䅁䅁䝁䭄〫䭁䝁䅁䅁䭁䝁䅑䅁䭁䝁䅅䅁䉁䅁䅁允䅁䅁䅯入䅁䅁杷允䅁䅁䅕䅁䑁䅁䅷䅁䙁䅁䅁䥁獃欵䉚权浂䅁䅁权⽁䅁䅁权䡁允䅁允䅁䅁䅅䅁䭁䉁䉁䅁䵁䅉䅅䅁䥁䅁䅁睁䅁䅁䅁兂䅁䅁䅁䵭䱙兑䅯䅇䅁䅁䅕䅁䅁䑁偪商䭅䕁䅯䅁䭁䍁䅙䅁䭁䅁䅑潁䭁䅁䅅䅁䉁䅁䅁允䅁䅁䄴䅄䅁䑁䅣䅍畁䑁䅑睍䅁䅁杷允䅁䅁䅧䅁䑁䅁䅁䅁䙁䅁䅁䅁奃杸䉴权奁䅁䅁兂䅁䅁䅁䵏嘸兑䅯兔䅁䅁䅯杊䅁䅁䅯䅂䍁䅧䅯允䅁䅁䅅䅁䉁䅁䅁杄䵁䅁䅁睎穁䍁䄴兏祁䅁䅁䍄䉁䅁䅁兂䅁䅁䅍䅄䅁䅁䅕䅁䅁䱧湃ご䭅䭁䅍䅁䭁䅁䅍䅁䭁䅁䉣䅁䉁䅁䅁允䅁䅁䅕到䤷睺䘸啘䵉䅉䅅䅁䙁䅁䅁睁䵁䅁䅁兂䅁䅁䅁剔儹兑䅯䅫䅁䅁䅯杏䅁䅁䅯睂䅅䅁䅅䅁䉁䅁䅁权䭁允䅁䍄䉁䅁䅁䅃䅁䅁䅍䅁䅁䅁䅕䅁䅁䩁䝪ぃ䭅䉁䅧䅁䙁䅁䅁䅁㑁硺䉖权䑂䅁䅁权流䅁䅁权䕁䅁䅋权䉁䅁䅁允䅁䅁䅅䅁佁䅁䅯䅁㍁䑁䅧杌㉁䅁䅁䍄䉁䅁䅁䅃䅁䅁䅍䅁䅁䅁䅕䅁䅁䩁䝪ぃ䭅䍁䅳䅁䙁䅁䅁䅁㡁硺䉖权睁䅁䅁权流䅁䅁权䕁䅁䅋权䉁䅁䅁允䅁䅁䅅䅁佁䅁䅑䅁硁䅁䅁䍄䉁䅁䅁兂䅁䅁䅍䅄䅁䅁䅕䅁䅁䭧浺歒䭅䭁䅍䅁䭁䕁䅅䅁䭁䅁䉣䅁䉁䅁䅁允䅁䅁䅕癭㥬䠹啰啡䵉䅉䅅䅁䥁䅁䅁睁䅁䅁䅁兂䅁䅁䅁䵭䱙兑䅯睋䅁䅁䅕䅁䅁䑁偺商䭅䑁䅍䅁䭁䍁䅙䅁䭁䅁䅑潁䭁䅁䅅䅁䉁䅁䅁允䅁䅁䄴䅂䅁䑁䅅䅁䵁䅉䅅䅁䙁䅁䅁睁䵁䅁䅁兂䅁䅁䅁住佒兑䅯䅮䅁䅁䅯睍䅁䅁䅯睂䅅䅁䅅䅁䉁䅁䅁兂䅁䅁䅁䅁䅁䅁杷允䅁䅁䅕䅁䑁䅁䅷䅁䙁䅁䅁䵁䑸婌䉰权捃䅁䅁权䩂䅁䅁权䡁允䅁允䅁䅁䅅䅁䙁䅁䅁䅁䅁䅁䅁䍄䉁䅁䅁兂䅁䅁䅍䅄䅁䅁䅕䅁䅁䕁乄〫䭁佁䄴䅁䭁䕁䅙䅁䭁䅁䉣䅁䉁䅁䅁允䅁䅁䅕㑦㠰攰佮啔䵁䅉䅅䅁䙁䅁䅁睁䵁䅁䅁兂䅁䅁䅁乖佚兑䅯兰䅁䅁䅯䅏䅁䅁䅯睂䅅䅁䅅䅁䉁䅁䅁睂䅁䅁䅁䭁桪䅑杷允䅁䅁䅧䅁䑁䅁䅁䅁䙁䅁䅁䅁奃杸䉴权牁䅁䅁兂䅁䅁䅁䵐嘸兑䅯睎䅁䅁䅯杊䅁䅁䅯䅂䍁䅧䅯允䅁䅁䅅䅁䉁䅁䅁杄䕁䅁䅁免䅁䅁杷允䅁䅁䅙䅁䑁䅁䅷䅁䙁䅁䅁䅁权晹䅴权杂䅁䅁权䅁䅁䅁权䅁䅁䅁权桂䅁䅁允䅁䅁䅅䅁䭁䥁䅑䅁䵁䅉䅅䅁䙁䅁䅁睁䵁䅁䅁兂䅁䅁䅁䵙㝲䅑䅯睶䅁䅁䅯睏䅁䅁䅯睂䅅䅁䅅䅁䉁䅁䅁兂䅁䅁䅁䅁䅁䅁杷允䅁䅁䅕䅁䑁䅁䅷䅁䙁䅁䅁䥁獃欵䉚权䭄䅁䅁权㕁䅁䅁权䡁允䅁允䅁䅁䅅䅁䙁䅁䅁䅁䅁䅁䅁䍄䉁䅁䅁兂䅁䅁䅍䅄䅁䅁䅕䅁䅁䭧浺歒䭅乁䅑䅁䭁䑁䅁䅁䭁䅁䉣䅁䉁䅁䅁允䅁䅁䅕䅁䅁䅁䅁䅁䵁䅉䅅䅁䥁䅁䅁睁䅁䅁䅁兂䅁䅁䅁䵭䱙兑䅯杖䅁䅁䅕䅁䅁䑁偺商䭅䕁䅙䅁䭁䍁䅙䅁䭁䅁䅑潁䭁䅁䅅䅁䉁䅁䅁允䅁䅁䄴权䅁䑁䅁杌㉁䑁䅫䅁䵁䅉䅅䅁䥁䅁䅁睁䅁䅁䅁兂䅁䅁䅁䵭䱙兑䅯䅗䅁䅁䅕䅁䅁䑁偺商䭅䕁䅕䅁䭁䍁䅙䅁䭁䅁䅑潁䭁䅁䅅䅁䉁䅁䅁允䅁䅁䄴权䅁䑁䅁杌㕁䑁䅧䅁䵁䅉䅅䅁䙁䅁䅁睁䵁䅁䅁兂䅁䅁䅁䵣㝲䅑䅯䄸䅁䅁䅯材䅁䅁䅯睂䅅䅁䅅䅁䉁䅁䅁兂⽂塏兗癷䵒䅑杷允䅁䅁䅕䅁䑁䅁䅷䅁䙁䅁䅁䅁癃䕰䈹权硃䅁䅁权䵂䅁䅁权䡁允䅁允䅁䅁䅅䅁䙁佁䉃栶稳㌷䍚䍄䉁䅁䅁兂䅁䅁䅍䅄䅁䅁䅕䅁䅁䍁潁唫䭁䅁䉉䅁䭁䕁䅣䅁䭁䅁䉣䅁䉁䅁䅁允䅁䅁䅕䅁䅁䅁䅁䅁䵁䅉䅅䅁䥁䅁䅁睁䅁䅁䅁兂䅁䅁䅁䵭䱙兑䅯杕䅁䅁䅕䅁䅁䑁偺商䭅䑁䅉䅁䭁䍁䅙䅁䭁䅁䅑潁䭁䅁䅅䅁䉁䅁䅁允䅁䅁䄴杄䅁䑁䅅䅍祁䍁䄴䅏穁䅁䅁䍄䉁䅁䅁䅃䅁䅁䅍䅁䅁䅁䅕䅁䅁䩁䝪ぃ䭅䍁䅳䅁䙁䅁䅁䅁㡁硺䉖权䝂䅁䅁权流䅁䅁权䕁䅁䅋权䉁䅁䅁允䅁䅁䅅䅁佁䅁䅑䅁硁䅁䅁䍄䉁䅁䅁兂䅁䅁䅍䅄䅁䅁䅕䅁䅁䵁い〫䭁乁䅉䅁䭁䕁䅫䅁䭁䅁䉣䅁䉁䅁䅁允䅁䅁䅕䥲䅦䕢䉳啍䵁䅉䅅䅁䥁䅁䅁睁䅁䅁䅁兂䅁䅁䅁䵭䱙兑䅯睋䅁䅁䅕䅁䅁䑁偺商䭅䕁䅷䅁䭁䍁䅙䅁䭁䅁䅑潁䭁䅁䅅䅁䉁䅁䅁允䅁䅁䄴䅂䅁䑁䅅䅁䵁䅉䅅䅁䙁䅁䅁睁䵁䅁䅁兂䅁䅁䅄佧兊兑䅯朳䅁䅁䅯材䅁䅁䅯睂䅅䅁䅅䅁䉁䅁䅁兂䅁䅁䅁䅁䅁䅁杷允䅁䅁䅕䅁䑁䅁䅷䅁䙁䅁䅁䅁元癤䅨权元䅁䅁权㉁䅁䅁权䡁允䅁允䅁䅁䅅䅁䭁䅁䉯䅁䵁䅉䅅䅁䙁䅁䅁睁䵁䅁䅁兂䅁䅁䅁䡫㑢䅑䅯杬䅁䅁䅯兎䅁䅁䅯睂䅅䅁䅅䅁䉁䅁䅁兂䅁䍁⭁㑂䥸村杷允䅁䅁䅕䅁䑁䅁䅷䅁䙁䅁䅁䅁扂䕍䈹权慄䅁䅁权䉂䅁䅁权䡁允䅁允䅁䅁䅅䅁䙁䅁䅁䅁䅁䅁䅁䍄䉁䅁䅁䅃䅁䅁䅍䅁䅁䅁䅕䅁䅁䩁䝪ぃ䭅䍁䅳䅁䙁䅁䅁䅁㡁硺䉖权㡁䅁䅁权流䅁䅁权䕁䅁䅋权䉁䅁䅁允䅁䅁䅅䅁佁䅁䅑䅁硁䅁䅁䍄䉁䅁䅁兂䅁䅁䅍䅄䅁䅁䅕䅁䅁䥁刳歔䭅䝁䅁䅁䭁䑁䅫䅁䭁䅁䉣䅁䉁䅁䅁允䅁䅁䅯兦䅁䅁杷允䅁䅁䅕䅁䑁䅁䅷䅁䙁䅁䅁䥁睂䔸䈵权䩃䅁䅁权䡂䅁䅁权䡁允䅁允䅁䅁䅅䅁䭁䭁䄰䅁䵁䅉䅅䅁䙁䅁䅁睁䵁䅁䅁兂䅁䅁䅃ㅏ偬兑䅯䅫䅁䅁䅯睏䅁䅁䅯睂䅅䅁䅅䅁䉁䅁䅁权䭁允䅁䍄䉁䅁䅁杂䅁䅁䅍睄䅁䅁䅕䅁䅁䑁䝒䕅䭅䱁䅙䅁䭁䝁䅑䅁䭁䅁䅁䅁䭁䝁䅅䅁䉁䅁䅁允䅁䅁䅯睴䅁䅁杷允䅁䅁䅕䅁䑁䅁䅷䅁䙁䅁䅁䅁啂欱䈵权潄䅁䅁权䱂䅁䅁权䡁允䅁允䅁䅁䅅䅁䙁䉁捧㡉穵汈䅆䍄䉁䅁䅁兂䅁䅁䅍䅄䅁䅁䅕䅁䅁䱧湃ご䭅䭁䅣䅁䭁䕁䅑䅁䭁䅁䉣䅁䉁䅁䅁允䅁䅁䅯权䅅䅁杷允䅁䅁䅕䅁䑁䅁䅷䅁䙁䅁䅁䅁癃䕰䈹权楄䅁䅁权畁䅁䅁权䡁允䅁允䅁䅁䅅䅁䙁䅁䅁䅁䅁䅁䅁䍄䉁䅁䅁䅃䅁䅁䅍䅁䅁䅁䅕䅁䅁䩁䝪ぃ䭅䕁䄴䅁䙁䅁䅁䅁㡁硺䉖权䥂䅁䅁权流䅁䅁权䕁䅁䅋权䉁䅁䅁允䅁䅁䅅䅁佁䅁䅯䅁睁䍁䄴李ㅁ䅁䅁䍄䉁䅁䅁兂䅁䅁䅍䅄䅁䅁䅕䅁䅁䅁乓ご䭅䩁䅉䅁䭁䑁䅙䅁䭁䅁䉣䅁䉁䅁䅁允䅁䅁䅕湇祬杘䰴䕲䵅䅉䅅䅁䙁䅁䅁睁䵁䅁䅁兂䅁䅁䅁䵙㝲䅑䅯朶䅁䅁䅯䅓䅁䅁䅯睂䅅䅁䅅䅁䉁䅁䅁兂摁䝣㑙偙娯睐杷允䅁䅁䅧䅁䑁䅁䅁䅁䙁䅁䅁䅁奃杸䉴权卂䅁䅁兂䅁䅁䅁䵐嘸兑䅯䅍䅁䅁䅯杊䅁䅁䅯䅂䍁䅧䅯允䅁䅁䅅䅁䉁䅁䅁杄佁䅁䅁免祁䑁䅑杌㍁䑁䅕䅁䵁䅉䅅䅁䙁䅁䅁睁䵁䅁䅁兂䅁䅁䅁䵣㝲䅑䅯杚䅁䅁䅯李䅁䅁䅯睂䅅䅁䅅䅁䉁䅁䅁权婁允䅁䍄䉁䅁䅁兂䅁䅁䅍䅄䅁䅁䅕䅁䅁䩁㉂䔫䭁䭁䄸䅁䭁䕁䅅䅁䭁䅁䉣䅁䉁䅁䅁允䅁䅁䅕坯䩈戰湑ぁ䵁䅉䅅䅁䥁䅁䅁睁䅁䅁䅁兂䅁䅁䅁䵭䱙兑䅯杔䅁䅁䅕䅁䅁䑁偺商䭅䍁䄸䅁䭁䍁䅙䅁䭁䅁䅑潁䭁䅁䅅䅁䉁䅁䅁允䅁䅁䄴权䅁䑁䅁杌ㅁ䑁䅍䅁䵁䅉䅅䅁䥁䅁䅁睁䅁䅁䅁兂䅁䅁䅁䵭䱙兑䅯杔䅁䅁䅕䅁䅁䑁偺商䭅䑁䅅䅁䭁䍁䅙䅁䭁䅁䅑潁䭁䅁䅅䅁䉁䅁䅁允䅁䅁䄴权䅁䑁䅁杌㉁䑁䅧䅁䵁䅉䅅䅁䙁䅁䅁睁䵁䅁䅁兂䅁䅁䅁摪但兑䅯杬䅁䅁䅯兔䅁䅁䅯睂䅅䅁䅅䅁䉁䅁䅁兂䅁䥁䡁㡋㕯村杷允䅁䅁䅕䅁䑁䅁䅷䅁䙁䅁䅁䥁㝁啗䈹权㑄䅁䅁权䉂䅁䅁权䡁允䅁允䅁䅁䅅䅁䙁䅁䅁䅁䅁䅁䅁䍄䉁䅁䅁兂䅁䅁䅍䅄䅁䅁䅕䅁䅁䙁坔歔䭅䱁䅅䅁䭁䑁䄸䅁䭁䅁䉣䅁䉁䅁䅁允䅁䅁䅕䅁杂樲橮歖䵉䅉䅅䅁䙁䅁䅁睁䵁䅁䅁兂䅁䅁䅁䥂倱兑䅯睲䅁䅁䅯䅍䅁䅁䅯睂䅅䅁䅅䅁䉁䅁䅁兂䅁䅁䅁䅁䅁䅁杷允䅁䅁䅧䅁䑁䅁䅁䅁䙁䅁䅁䅁奃杸䉴权佂䅁䅁兂䅁䅁䅁䵐嘸兑䅯杍䅁䅁䅯杊䅁䅁䅯䅂䍁䅧䅯允䅁䅁䅅䅁䉁䅁䅁杄䭁䅁䅁䅍畁䑁䅙兎䅁䅁杷允䅁䅁䅕䅁䑁䅁䅷䅁䙁䅁䅁䅁杁偋䅬权䩃䅁䅁权䑂䅁䅁权䡁允䅁允䅁䅁䅅䅁䭁䑁䈰䅁䵁䅉䅅䅁䙁䅁䅁睁䵁䅁䅁兂䅁䅁䅁䵙㝲䅑䅯杚䅁䅁䅯杏䅁䅁䅯睂䅅䅁䅅䅁䉁䅁䅁权楁允䅁䍄䉁䅁䅁兂䅁䅁䅍䅄䅁䅁䅕䅁䅁䕺瑍歭䭅䵁䅍䅁䭁䕁䅯䅁䭁䅁䉣䅁䉁䅁䅁允䅁䅁䅕䅁䅁䅁䅁䅁䵁䅉䅅䅁䙁䅁䅁睁䵁䅁䅁兂䅁䅁䅁䍉㕪䅑䅯杫䅁䅁䅯睑䅁䅁䅯睂䅅䅁䅅䅁䉁䅁䅁兂䅁䅁䝁乫䕉村杷允䅁䅁䅕䅁䑁䅁䅷䅁䙁䅁䅁䅁睂癹䅴权权䅁䅁权䝂䅁䅁权䡁允䅁允䅁䅁䅅䅁䙁䡁⼰噎㘶剓䅘䍄䉁䅁䅁䅃䅁䅁䅍䅁䅁䅁䅕䅁䅁䩁䝪ぃ䭅䕁䄴䅁䙁䅁䅁䅁㡁硺䉖权㕁䅁䅁权流䅁䅁权䕁䅁䅋权䉁䅁䅁允䅁䅁䅅䅁佁䅁䅯䅁睁䍁䄴李祁䅁䅁䍄䉁䅁䅁兂䅁䅁䅍䅄䅁䅁䅕䅁䅁䉁䉃䔫䭁䵁䅕䅁䭁䕁䅙䅁䭁䅁䉣䅁䉁䅁䅁允䅁䅁䅕畡儯丰杵啇䵁䅉䅅䅁䙁䅁䅁睁䵁䅁䅁兂䅁䅁䅃偣佂兑䅯睙䅁䅁䅯睁䅁䅁䅯睂䅅䅁䅅䅁䉁䅁䅁兂あ坄瑖䭱兏村杷允䅁䅁䅧䅁䑁䅁䅁䅁䙁䅁䅁䅁奃杸䉴权坂䅁䅁兂䅁䅁䅁䵐嘸兑䅯杏䅁䅁䅯杊䅁䅁䅯䅂䍁䅧䅯允䅁䅁䅅䅁䉁䅁䅁杄䭁䅁䅁免畁䑁䅁睎䅁䅁杷允䅁䅁䅧䅁䑁䅁䅁䅁䙁䅁䅁䅁奃杸䉴权兂䅁䅁兂䅁䅁䅁乑噅兑䅯䅐䅁䅁䅯杊䅁䅁䅯䅂䍁䅧䅯允䅁䅁䅅䅁䉁䅁䅁权流䅁䅁䍄䉁䅁䅁兂䅁䅁䅍䅄䅁䅁䅕䅁䅁䍁潁唫䭁䱁䅯䅁䭁䕁䅳䅁䭁䅁䉣䅁䉁䅁䅁允䅁䅁䅕䅁䅁牵䩶䕍䵉䅉䅅䅁䥁䅁䅁睁䅁䅁䅁兂䅁䅁䅁䵭䱙兑䅯杕䅁䅁䅕䅁䅁䑁偺商䭅䑁䅯䅁䭁䍁䅙䅁䭁䅁䅑潁䭁䅁䅅䅁䉁䅁䅁允䅁䅁䄴䅄䅁䑁䅅免ぁ䍁䄴兏䅁䅁杷允䅁䅁䅕䅁䑁䅁䅷䅁䙁䅁䅁䅁杁偋䅬权㡄䅁䅁权畁䅁䅁权䡁允䅁允䅁䅁䅅䅁䙁䅁䅁䅁䅁䅁䅁䍄䉁䅁䅁䅃䅁䅁䅍䅁䅁䅁䅕䅁䅁䩁䝪ぃ䭅䕁䄴䅁䙁䅁䅁䅁㡁硺䉖权䉂䅁䅁权流䅁䅁权䕁䅁䅋权䉁䅁䅁允䅁䅁䅅䅁佁䅁䅧䅁睁䍁䄴兎䅁䅁杷允䅁䅁䅕䅁䑁䅁䅷䅁䙁䅁䅁䅁权晹䅴权佃䅁䅁权㥁䅁䅁权䡁允䅁允䅁䅁䅅䅁䙁䝁㑖䭶䍢栴䍴䍄䉁䅁䅁䅃䅁䅁䅍䅁䅁䅁䅕䅁䅁䩁䝪ぃ䭅䕁䄴䅁䙁䅁䅁䅁㡁硺䉖权䡂䅁䅁权流䅁䅁权䕁䅁䅋权䉁䅁䅁允䅁䅁䅅䅁佁䅁䅯䅁睁䍁䄴李ぁ䅁䅁䍄䉁䅁䅁兂䅁䅁䅍䅄䅁䅁䅕䅁䅁䝁䭄〫䭁䥁䅫䅁䭁䑁䅫䅁䭁䅁䉣䅁䉁䅁䅁允䅁䅁䅯児䅅䅁杷允䅁䅁䅧䅁䑁䅁䅁䅁䙁䅁䅁䅁奃杸䉴权佂䅁䅁兂䅁䅁䅁䵐嘸兑䅯兎䅁䅁䅯杊䅁䅁䅯䅂䍁䅧䅯允䅁䅁䅅䅁䉁䅁䅁杄䭁䅁䅁䅍畁䑁䅙免䅁䅁杷允䅁䅁䅧䅁䑁䅁䅁䅁䙁䅁䅁䅁奃杸䉴权奁䅁䅁兂䅁䅁䅁乑噅兑䅯䅏䅁䅁䅯杊䅁䅁䅯䅂䍁䅧䅯允䅁䅁䅅䅁䉁䅁䅁权流䅁䅁䍄䉁䅁䅁䅃䅁䅁䅍䅁䅁䅁䅕䅁䅁䩁䝪ぃ䭅䕁䄴䅁䙁䅁䅁䅁㡁硺䉖权䵂䅁䅁权流䅁䅁权䕁䅁䅋权䉁䅁䅁允䅁䅁䅅䅁佁䅁䅯䅁睁䍁䄴李㍁䅁䅁䍄䉁䅁䅁兂䅁䅁䅍䅄䅁䅁䅕䅁䅁䭁欫ご䭅䭁䅳䅁䭁䍁䅷䅁䭁䅁䉣䅁䉁䅁䅁允䅁䅁䅯权䅅䅁杷允䅁䅁䅕䅁䑁䅁䅷䅁䙁䅁䅁䵁䑸婌䉰权癃䅁䅁权㙁䅁䅁权䡁允䅁允䅁䅁䅅䅁䙁䅁䅁䅁䅁䅁䅁䍄䉁䅁䅁䅃䅁䅁䅍䅁䅁䅁䅕䅁䅁䩁䝪ぃ䭅䕁䄴䅁䙁䅁䅁䅁㡁硺䉖权䱂䅁䅁权流䅁䅁权䕁䅁䅋权䉁䅁䅁允䅁䅁䅅䅁佁䅁䅯䅁睁䍁䄴李ぁ䅁䅁䍄䉁䅁䅁兂䅁䅁䅍䅄䅁䅁䅕䅁䅁䡧睄歔䭅乁䅯䅁䭁䑁䅙䅁䭁䅁䉣䅁䉁䅁䅁允䅁䅁䅕発㡌獶ㅷ樰䴸䅉䅅䅁䥁䅁䅁睁䅁䅁䅁兂䅁䅁䅁䵭䱙兑䅯䅗䅁䅁䅕䅁䅁䕁剄商䭅䕁䅕䅁䭁䍁䅙䅁䭁䅁䅑潁䭁䅁䅅䅁䉁䅁䅁允䅁䅁䅯杊䅁䅁杷允䅁䅁䅕䅁䑁䅁䅷䅁䙁䅁䅁䅁元癤䅨权楄䅁䅁权㝁䅁䅁权䡁允䅁允䅁䅁䅅䅁䙁䱁杯制浫則䅊䍄䉁䅁䅁兂䅁䅁䅍䅄䅁䅁䅕䅁䅁䱧湃ご䭅䭁䅕䅁䭁䕁䅍䅁䭁䅁䉣䅁䉁䅁䅁允䅁䅁䅣䅁䅁䵁癄唵䵁䅉䅅䅁䥁䅁䅁睁䅁䅁䅁兂䅁䅁䅁䵭䱙兑䅯䅕䅁䅁䅕䅁䅁䑁偺商䭅䍁䄴䅁䭁䍁䅙䅁䭁䅁䅑潁䭁䅁䅅䅁䉁䅁䅁允䅁䅁䄴权䅁䑁䅧杌ぁ䑁䅕䅁䵁䅉䅅䅁䙁䅁䅁睁䵁䅁䅁兂䅁䅁䅁摪但兑䅯杚䅁䅁䅯䅍䅁䅁䅯睂䅅䅁䅅䅁䉁䅁䅁权杁允䅁䍄䉁䅁䅁兂䅁䅁䅍䅄䅁䅁䅕䅁䅁䙁睳ご䭅䭁䅣䅁䭁䕁䅯䅁䭁䅁䉣䅁䉁䅁䅁允䅁䅁䅯权䅅䅁杷允䅁䅁䅕䅁䑁䅁䅷䅁䙁䅁䅁䅁癃䕰䈹权湃䅁䅁权癁䅁䅁权䡁允䅁允䅁䅁䅅䅁䭁䅁䉯䅁䵁䅉䅅䅁䥁䅁䅁睁䅁䅁䅁兂䅁䅁䅁䵭䱙兑䅯䅕䅁䅁䅕䅁䅁䑁偺商䭅䕁䅧䅁䭁䍁䅙䅁䭁䅁䅑潁䭁䅁䅅䅁䉁䅁䅁允䅁䅁䄴权䅁䑁䅙杌穁䑁䅅䅁䵁䅉䅅䅁䙁䅁䅁睁䵁䅁䅁兂䅁䅁䅁䵯㝮䅑䅯兺䅁䅁䅯睒䅁䅁䅯睂䅅䅁䅅䅁䉁䅁䅁兂桃䩰晇䥐栰䅑杷允䅁䅁䅕䅁䑁䅁䅷䅁䙁䅁䅁䥁睂䔸䈵权啄䅁䅁权硁䅁䅁权䡁允䅁允䅁䅁䅅䅁䙁䅁䅁䅁䅁䅁䅁䍄䉁䅁䅁䅃䅁䅁䅍䅁䅁䅁䅕䅁䅁䩁䝪ぃ䭅䍁䅳䅁䙁䅁䅁䅁䅂到䉖权㙁䅁䅁权流䅁䅁权䕁䅁䅋权䉁䅁䅁允䅁䅁䅅䅁䭁䍁䅙䅁䵁䅉䅅䅁䥁䅁䅁睁䅁䅁䅁兂䅁䅁䅁䵭䱙兑䅯䅗䅁䅁䅕䅁䅁䑁偺商䭅䑁䄸䅁䭁䍁䅙䅁䭁䅁䅑潁䭁䅁䅅䅁䉁䅁䅁允䅁䅁䄴权䅁䑁䅅杌㉁䑁䅧䅁䵁䅉䅅䅁䙁䅁䅁睁䵁䅁䅁兂䅁䅁䅁䵙㝲䅑䅯睩䅁䅁䅯兓䅁䅁䅯睂䅅䅁䅅䅁䉁䅁䅁兂畃䝭䈳浙噔睐杷允䅁䅁䅕䅁䑁䅁䅷䅁䙁䅁䅁䅁乃唰䈵权灃䅁䅁权䭂䅁䅁权䡁允䅁允䅁䅁䅅䅁䭁䅁䉯䅁䵁䅉䅅䅁䥁䅁䅁睁䅁䅁䅁兂䅁䅁䅁䵭䱙兑䅯䅕䅁䅁䅕䅁䅁䑁偺商䭅䑁䅍䅁䭁䍁䅙䅁䭁䅁䅑潁䭁䅁䅅䅁䉁䅁䅁允䅁䅁䄴权䅁䑁䅧杌祁䑁䅧䅁䵁䅉䅅䅁䥁䅁䅁睁䅁䅁䅁兂䅁䅁䅁䵭䱙兑䅯䅕䅁䅁䅕䅁䅁䑁偺商䭅䕁䅳䅁䭁䍁䅙䅁䭁䅁䅑潁䭁䅁䅅䅁䉁䅁䅁允䅁䅁䄴权䅁䑁䅙杌祁䑁䅅䅁䵁䅉䅅䅁䙁䅁䅁睁䵁䅁䅁兂䅁䅁䅁摪但兑䅯睩䅁䅁䅯䅓䅁䅁䅯睂䅅䅁䅅䅁䉁䅁䅁兂䭁㘱睎児卯䅑杷允䅁䅁䅕䅁䑁䅁䅷䅁䙁䅁䅁䵁䅃水䉂权坃䅁䅁权䍂䅁䅁权䡁允䅁允䅁䅁䅅䅁䙁䱁䥁㕮㑫䩥䉆䍄䉁䅁䅁兂䅁䅁䅍䅄䅁䅁䅕䅁䅁䝁确歔䭅䱁䄰䅁䭁䕁䅯䅁䭁䅁䉣䅁䉁䅁䅁允䅁䅁䅕猶晌⼸癅し䵁䅉䅅䅁䙁䅁䅁睁䵁䅁䅁兂䅁䅁䅄佧兊兑䅯睯䅁䅁䅯䅎䅁䅁䅯睂䅅䅁䅅䅁䉁䅁䅁兂䅁䅁䅁䅁䅁䅁杷允䅁䅁䅧䅁䑁䅁䅁䅁䙁䅁䅁䅁奃杸䉴权呂䅁䅁兂䅁䅁䅁䵐嘸兑䅯兔䅁䅁䅯杊䅁䅁䅯䅂䍁䅧䅯允䅁䅁䅅䅁䉁䅁䅁杄䭁䅁䅁䅍畁䑁䅧䅏䅁䅁杷允䅁䅁䅕䅁䑁䅁䅷䅁䙁䅁䅁䅁元癤䅨权啃䅁䅁权ㅁ䅁䅁权䡁允䅁允䅁䅁䅅䅁䭁䑁䉅䅁䵁䅉䅅䅁䙁䅁䅁睁䵁䅁䅁兂䅁䅁䅁䥂倱兑䅯睵䅁䅁䅯䅒䅁䅁䅯睂䅅䅁䅅䅁䉁䅁䅁兂䅁䅁䅁䅁䅁䅁杷允䅁䅁䅕䅁䑁䅁䅷䅁䙁䅁䅁䅁䅂智䅴权癃䅁䅁权䥂䅁䅁权䡁允䅁允䅁䅁䅅䅁䙁䅁稶圴湧杵䅎䍄䉁䅁䅁䅃䅁䅁䅍䅁䅁䅁䅕䅁䅁䩁䝪ぃ䭅䙁䅁䅁䙁䅁䅁䅁㡁硺䉖权㍁䅁䅁权流䅁䅁权䕁䅁䅋权䉁䅁䅁允䅁䅁䅅䅁佁䅁䅯䅁㑁䍁䄴杍㑁䅁䅁䍄䉁䅁䅁兂䅁䅁䅍䅄䅁䅁䅕䅁䅁䩁㉂䔫䭁佁䅧䅁䭁䕁䄰䅁䭁䅁䉣䅁䉁䅁䅁允䅁䅁䅕杙浣捵华啔䵁䅉䅅䅁䥁䅁䅁睁䅁䅁䅁兂䅁䅁䅁䵭䱙兑䅯䅕䅁䅁䅕䅁䅁䑁偺商䭅䑁䅳䅁䭁䍁䅙䅁䭁䅁䅑潁䭁䅁䅅䅁䉁䅁䅁允䅁䅁䄴权䅁䑁䅧杌祁䑁䅧䅁䵁䅉䅅䅁䙁䅁䅁睁䵁䅁䅁兂䅁䅁䅁䵙㝲䅑䅯杹䅁䅁䅯材䅁䅁䅯睂䅅䅁䅅䅁䉁䅁䅁兂⭃浯ㅲ則ふ睶杷允䅁䅁䅕䅁䑁䅁䅷䅁䙁䅁䅁䅁灂唸䈵权䩃䅁䅁权㕁䅁䅁权䡁允䅁允䅁䅁䅅䅁䭁䭁䄰䅁䵁䅉䅅䅁䙁䅁䅁睁䵁䅁䅁兂䅁䅁䅁䵙㝲䅑䅯朵䅁䅁䅯杌䅁䅁䅯睂䅅䅁䅅䅁䉁䅁䅁兂䅁䅁䅁䅁䅁䅁杷允䅁䅁䅕䅁䑁䅁䅷䅁䙁䅁䅁䅁允晧䅨权捄䅁䅁权㍁䅁䅁权䡁允䅁允䅁䅁䅅䅁䙁䩁婙䡃㌹兣䅚䍄䉁䅁䅁䅃䅁䅁䅍䅁䅁䅁䅕䅁䅁䩁䝪ぃ䭅䙁䅁䅁䙁䅁䅁䅁㡁硺䉖权䅂䅁䅁权流䅁䅁权䕁䅁䅋权䉁䅁䅁允䅁䅁䅅䅁佁䅁䅯䅁㑁䍁䄴杍㑁䅁䅁䍄䉁䅁䅁兂䅁䅁䅍䅄䅁䅁䅕䅁䅁䍁潁唫䭁䝁䅍䅁䭁䑁䅙䅁䭁䅁䉣䅁䉁䅁䅁允䅁䅁䅕䅁权㡁兒䕣䵉䅉䅅䅁䙁䅁䅁睁䵁䅁䅁兂䅁䅁䅁䥂倱兑䅯朵䅁䅁䅯睍䅁䅁䅯睂䅅䅁䅅䅁䉁䅁䅁兂䅁䅁䅁䅁䅁䅁杷允䅁䅁䅕䅁䑁䅁䅷䅁䙁䅁䅁䅁灂唸䈵权䙄䅁䅁权ㅁ䅁䅁权䡁允䅁允䅁䅁䅅䅁䙁偁捤䕕湏剺䅖䍄䉁䅁䅁兂䅁䅁䅍䅄䅁䅁䅕䅁䅁䥷楄䕕䭅䩁䅷䅁䭁䑁䅅䅁䭁䅁䉣䅁䉁䅁䅁允䅁䅁䅕䅁䅁䅁䅁䅁䵁䅉䅅䅁䙁䅁䅁睁䵁䅁䅁兂䅁䅁䅁䥅㑈䅑䅯睹䅁䅁䅯睓䅁䅁䅯睂䅅䅁䅅䅁䉁䅁䅁兂䅁䅁䅁䅁䅁䅁杷允䅁䅁䅕䅁䑁䅁䅷䅁䙁䅁䅁䵁䅃水䉂权㥃䅁䅁权䑁䅁䅁权䡁允䅁允䅁䅁䅅䅁䙁䅁䅁䅁䅁䅁䅁䍄䉁䅁䅁䅃䅁䅁䅍䅁䅁䅁䅕䅁䅁䩁䝪ぃ䭅䙁䄴䅁䙁䅁䅁䅁㡁硺䉖权䕂䅁䅁权流䅁䅁权䕁䅁䅋权䉁䅁䅁允䅁䅁䅅䅁佁䅁䅯䅁㍁䍁䄴睎ㅁ䅁䅁䍄䉁䅁䅁兂䅁䅁䅍䅄䅁䅁䅕䅁䅁䵁い〫䭁偁䅧䅁䭁䍁䅷䅁䭁䅁䉣䅁䉁䅁䅁允䅁䅁䅕䅁䅁䅁䅁䅁䵁䅉䅅䅁䙁䅁䅁睁䵁䅁䅁兂䅁䅁䅃楡倵兑䅯兩䅁䅁䅯杒䅁䅁䅯睂䅅䅁䅅䅁䉁䅁䅁权瑃䅁䅁䍄䉁䅁䅁兂䅁䅁䅍䅄䅁䅁䅕䅁䅁䭧浺歒䭅偁䅉䅁䭁䑁䅯䅁䭁䅁䉣䅁䉁䅁䅁允䅁䅁䅕䅁䅁䅁䅁䅁䵁䅉䅅䅁䙁䅁䅁睁䵁䅁䅁兂䅁䅁䅁䥂倱兑䅯朶䅁䅁䅯睌䅁䅁䅯睂䅅䅁䅅䅁䉁䅁䅁兂䅁䅁䅁䅁䅁䅁杷允䅁䅁䅧䅁䑁䅁䅁䅁䙁䅁䅁䅁奃杸䉴权敂䅁䅁兂䅁䅁䅁乑噅兑䅯睍䅁䅁䅯杊䅁䅁䅯䅂䍁䅧䅯允䅁䅁䅅䅁䉁䅁䅁权流䅁䅁䍄䉁䅁䅁兂䅁䅁䅍䅄䅁䅁䅕䅁䅁䭁欫ご䭅䩁䅷䅁䭁䕁䅉䅁䭁䅁䉣䅁䉁䅁䅁允䅁䅁䅕畫獒汪煑䐸䴸䅉䅅䅁䙁䅁䅁睁䵁䅁䅁兂䅁䅁䅁䡫㑢䅑䅯杯䅁䅁䅯睏䅁䅁䅯睂䅅䅁䅅䅁䉁䅁䅁兂䅁䅁穄坶洹村杷允䅁䅁䅕䅁䑁䅁䅷䅁䙁䅁䅁䅁扂䕍䈹权䍁允䅁权䕂䅁䅁权䡁允䅁允䅁䅁䅅䅁䙁䅁䅁䅁䅁䅁䅁䍄䉁䅁䅁兂䅁䅁䅍䅄䅁䅁䅕䅁䅁䥷楄䕕䭅䝁䅁䅁䭁䝁䅑䅁䭁䝁䅅䅁䉁䅁䅁允䅁䅁䅯杦䅁䅁杷允䅁䅁䅕䅁䑁䅁䅷䅁䙁䅁䅁䅁乃唰䈵权敄䅁䅁权㝁䅁䅁权䡁允䅁允䅁䅁䅅䅁䙁䅁䅁䅁䅁䅁䅁䍄䉁䅁䅁䅃䅁䅁䅍䅁䅁䅁䅕䅁䅁䩁䝪ぃ䭅䙁䅁䅁䙁䅁䅁䅁㡁硺䉖权䡂䅁䅁权流䅁䅁权䕁䅁䅋权䉁䅁䅁允䅁䅁䅅䅁佁䅁䅧䅁㉁䍁䄴李䅁䅁杷允䅁䅁䅕䅁䑁䅁䅷䅁䙁䅁䅁䅁元癤䅨权兄䅁䅁权睁䅁䅁权䡁允䅁允䅁䅁䅅䅁䙁乁獣克䕤楒䅬䍄䉁䅁䅁䅃䅁䅁䅍䅁䅁䅁䅕䅁䅁䩁䝪ぃ䭅䙁䅁䅁䙁䅁䅁䅁㡁硺䉖权ㅁ䅁䅁权流䅁䅁权䕁䅁䅋权䉁䅁䅁允䅁䅁䅅䅁佁䅁䅯䅁㉁䍁䄴䅍ㅁ䅁䅁䍄䉁䅁䅁兂䅁䅁䅍䅄䅁䅁䅕䅁䅁䍁潁唫䭁䩁䅑䅁䭁䕁䅣䅁䭁䅁䉣䅁䉁䅁䅁允䅁䅁䅯兌䅅䅁杷允䅁䅁䅕䅁䑁䅁䅷䅁䙁䅁䅁䅁䕁啪䈹权㑃䅁䅁权㑁䅁䅁权䡁允䅁允䅁䅁䅅䅁䙁䅁䅁䅁䅁䅁䅁䍄䉁䅁䅁䅃䅁䅁䅍䅁䅁䅁䅕䅁䅁䩁䝪ぃ䭅䙁䅁䅁䙁䅁䅁䅁㡁硺䉖权䙂䅁䅁权流䅁䅁权䕁䅁䅋权䉁䅁䅁允䅁䅁䅅䅁佁䅁䅯䅁㉁䍁䄴兎硁䅁䅁䍄䉁䅁䅁兂䅁䅁䅍䅄䅁䅁䅕䅁䅁䝁确歔䭅䵁䅳䅁䭁䍁䄸䅁䭁䅁䉣䅁䉁䅁䅁允䅁䅁䅕䅁䅁䅁䅁䅁䵁䅉䅅䅁䥁䅁䅁睁䅁䅁䅁兂䅁䅁䅁䵭䱙兑䅯杕䅁䅁䅕䅁䅁䑁偺商䭅䍁䄴䅁䭁䍁䅙䅁䭁䅁䅑潁䭁䅁䅅䅁䉁䅁䅁允䅁䅁䄴䅄䅁䑁䅫兏畁䑁䅣䅎䅁䅁杷允䅁䅁䅕䅁䑁䅁䅷䅁䙁䅁䅁䅁杄晧䅨权潄䅁䅁权䡂䅁䅁权䡁允䅁允䅁䅁䅅䅁䙁䅁浥慉⭃て䅸䍄䉁䅁䅁䅃䅁䅁䅍䅁䅁䅁䅕䅁䅁䩁䝪ぃ䭅䙁䅉䅁䙁䅁䅁䅁㡁硺䉖权㑁䅁䅁权流䅁䅁权䕁䅁䅋权䉁䅁䅁允䅁䅁䅅䅁佁䅁䅷䅁硁䑁䅅兎畁䑁䅙䅁䵁䅉䅅䅁䥁䅁䅁睁䅁䅁䅁兂䅁䅁䅁䵭䱙兑䅯杕䅁䅁䅕䅁䅁䑁偺商䭅䑁䅫䅁䭁䍁䅙䅁䭁䅁䅑潁䭁䅁䅅䅁䉁䅁䅁允䅁䅁䄴䅄䅁䑁䅅䅍祁䍁䄴杍䅁䅁杷允䅁䅁䅕䅁䑁䅁䅷䅁䙁䅁䅁䅁允晧䅨权啃䅁䅁权㕁䅁䅁权䡁允䅁允䅁䅁䅅䅁䭁䍁䉯䅁䵁䅉䅅䅁䙁䅁䅁睁䵁䅁䅁兂䅁䅁䅁䍉㕪䅑䅯杯䅁䅁䅯免䅁䅁䅯睂䅅䅁䅅䅁䉁䅁䅁兂䅁佁獁䵰䌱村杷允䅁䅁䅕䅁䑁䅁䅷䅁䙁䅁䅁䥁啂䙂䉂权奃䅁䅁权乂䅁䅁权䡁允䅁允䅁䅁䅅䅁䙁䭁摆䥉坘剎䍚䍄䉁䅁䅁兂䅁䅁䅍䅄䅁䅁䅕䅁䅁䑁歪歔䭅䝁䅁䅁䭁䍁䅷䅁䭁䅁䉣䅁䉁䅁䅁允䅁䅁䅯杧䅁䅁杷允䅁䅁䅕䅁䑁䅁䅷䅁䙁䅁䅁䅁杂癹䅴权ぃ䅁䅁权⽁䅁䅁权䡁允䅁允䅁䅁䅅䅁䙁䅁䅁䅁䅁䅁䅁䍄䉁䅁䅁兂䅁䅁䅍䅄䅁䅁䅕䅁䅁䵁い〫䭁䱁䅍䅁䭁䕁䅑䅁䭁䅁䉣䅁䉁䅁䅁允䅁䅁䅕䵁呄甴㕰啨䵉䅉䅅䅁䙁䅁䅁睁䵁䅁䅁兂䅁䅁䅄佧兊兑䅯共䅁䅁䅯䅔䅁䅁䅯睂䅅䅁䅅䅁䉁䅁䅁权䭁允䅁䍄䉁䅁䅁䅃䅁䅁䅍䅁䅁䅁䅕䅁䅁䩁䝪ぃ䭅䙁䅉䅁䙁䅁䅁䅁㡁硺䉖权⽁䅁䅁权流䅁䅁权䕁䅁䅋权䉁䅁䅁允䅁䅁䅅䅁佁䅁䅷䅁硁䑁䅍免畁䑁䅧䅁䵁䅉䅅䅁䙁䅁䅁睁䵁䅁䅁兂䅁䅁䅁住佒兑䅯典䅁䅁䅯睍䅁䅁䅯睂䅅䅁䅅䅁䉁䅁䅁兂䅁䅁䅁䅁䅁䅁杷允䅁䅁䅕䅁䑁䅁䅷䅁䙁䅁䅁䅁杄晧䅨权奄䅁䅁权䙂䅁䅁权䡁允䅁允䅁䅁䅅䅁䙁䕁㉆䤸㕂杄䅖䍄䉁䅁䅁兂䅁䅁䅍䅄䅁䅁䅕䅁䅁䡁瑳ご䭅乁䅷䅁䭁䍁䅷䅁䭁䅁䉣䅁䉁䅁䅁允䅁䅁䅕䅁䅁䅁䅁䅁䵁䅉䅅䅁䙁䅁䅁睁䵁䅁䅁兂䅁䅁䅁穗偂兑䅯䅯䅁䅁䅯杍䅁䅁䅯睂䅅䅁䅅䅁䉁䅁䅁兂䅁䅁䅁䅁䅁䅁杷允䅁䅁䅧䅁䑁䅁䅁䅁䙁䅁䅁䅁奃杸䉴权呂䅁䅁兂䅁䅁䅁䵐嘸兑䅯杏䅁䅁䅯杊䅁䅁䅯䅂䍁䅧䅯允䅁䅁䅅䅁䉁䅁䅁杄䭁䅁䅁免畁䑁䅁睎䅁䅁杷允䅁䅁䅕䅁䑁䅁䅷䅁䙁䅁䅁䅁扂䕍䈹权杂䅁䅁权穁䅁䅁权䡁允䅁允䅁䅁䅅䅁䭁䝁䅷䅁䵁䅉䅅䅁䙁䅁䅁睁䵁䅁䅁兂䅁䅁䅃ㅏ偬兑䅯末䅁䅁䅯䅎䅁䅁䅯睂䅅䅁䅅䅁䉁䅁䅁兂䅁䅁䅁䅁䅁䅁杷允䅁䅁䅧䅁䑁䅁䅁䅁䙁䅁䅁䅁奃杸䉴权卂䅁䅁兂䅁䅁䅁䵐嘸兑䅯児䅁䅁䅯杊䅁䅁䅯䅂䍁䅧䅯允䅁䅁䅅䅁䉁䅁䅁杄佁䅁䅁免硁䑁䅣杌㕁䑁䅣䅁䵁䅉䅅䅁䙁䅁䅁睁䵁䅁䅁兂䅁䅁䅁䵣㝲䅑䅯䅭䅁䅁䅯杌䅁䅁䅯睂䅅䅁䅅䅁䉁䅁䅁兂祂䘳扬歃㔯兑杷允䅁䅁䅕䅁䑁䅁䅷䅁䙁䅁䅁䅁㑁䔵䈵权䑄䅁䅁权䱂䅁䅁权䡁允䅁允䅁䅁䅅䅁䙁䅁䅁䅁䅁䅁䅁䍄䉁䅁䅁䅃䅁䅁䅍䅁䅁䅁䅕䅁䅁䩁䝪ぃ䭅䙁䅉䅁䙁䅁䅁䅁㡁硺䉖权䙂䅁䅁权流䅁䅁权䕁䅁䅋权䉁䅁䅁允䅁䅁䅅䅁佁䅁䅷䅁硁䑁䅅杍畁䑁䅫䅁䵁䅉䅅䅁䙁䅁䅁睁䵁䅁䅁兂䅁䅁䅁偷㝔䅑䅯睳䅁䅁䅯䅐䅁䅁䅯睂䅅䅁䅅䅁䉁䅁䅁兂兂㡤塪典ㅒ村杷允䅁䅁䅕䅁䑁䅁䅷䅁䙁䅁䅁䅁乃唰䈵权敃䅁䅁权㍁䅁䅁权䡁允䅁允䅁䅁䅅䅁䙁䵁潏⽹乴⭥⽑䍄䉁䅁䅁兂䅁䅁䅍䅄䅁䅁䅕䅁䅁䕁昰䕕䭅偁䅙䅁䭁䕁䅍䅁䭁䅁䉣䅁䉁䅁䅁允䅁䅁䅕搳眯偐攴稹䴸䅉䅅䅁䙁䅁䅁睁䵁䅁䅁兂䅁䅁䅃楡倵兑䅯杫䅁䅁䅯睒䅁䅁䅯睂䅅䅁䅅䅁䉁䅁䅁兂䅁䅁䅁䅁䅁䅁杷允䅁䅁䅕䅁䑁䅁䅷䅁䙁䅁䅁䥁煂歌䈹权䑄䅁䅁权ㅁ䅁䅁权䡁允䅁允䅁䅁䅅䅁䙁䵁煴ㅉ祳礳䅰䍄䉁䅁䅁兂䅁䅁䅍䅄䅁䅁䅕䅁䅁䭁欫ご䭅佁䅑䅁䭁䍁䅷䅁䭁䅁䉣䅁䉁䅁䅁允䅁䅁䅕䅁䅁䅁䅁䅁䵁䅉䅅䅁䙁䅁䅁睁䵁䅁䅁兂䅁䅁䅁住佒兑䅯睵䅁䅁䅯免䅁䅁䅯睂䅅䅁䅅䅁䉁䅁䅁兂䅁䅁䅁䅁䅁䅁杷允䅁䅁䅧䅁䑁䅁䅁䅁䙁䅁䅁䅁奃杸䉴权呂䅁䅁兂䅁䅁䅁䵐嘸兑䅯䅑䅁䅁䅯杊䅁䅁䅯䅂䍁䅧䅯允䅁䅁䅅䅁䉁䅁䅁杄䭁䅁䅁䅍畁䑁䅣睍䅁䅁杷允䅁䅁䅕䅁䑁䅁䅷䅁䙁䅁䅁䅁允晧䅨权穃䅁䅁权穁䅁䅁权䡁允䅁允䅁䅁䅅䅁䙁䅁䅁䬫湑浮䍂䍄䉁䅁䅁䅃䅁䅁䅍䅁䅁䅁䅕䅁䅁䩁䝪ぃ䭅䙁䅉䅁䙁䅁䅁䅁㡁硺䉖权䍂䅁䅁权流䅁䅁权䕁䅁䅋权䉁䅁䅁允䅁䅁䅅䅁佁䅁䄴䅁硁䑁䅁睍畁䑁䅑睎䅁䅁杷允䅁䅁䅕䅁䑁䅁䅷䅁䙁䅁䅁䅁扂䕍䈹权啃䅁䅁权䙂䅁䅁权䡁允䅁允䅁䅁䅅䅁䭁䑁䉕䅁䵁䅉䅅䅁䙁䅁䅁睁䵁䅁䅁兂䅁䅁䅁䥂倱兑䅯朲䅁䅁䅯睒䅁䅁䅯睂䅅䅁䅅䅁䉁䅁䅁兂䅁䅁䅁䅁䅁䅁杷允䅁䅁䅧䅁䑁䅁䅁䅁䙁䅁䅁䅁奃杸䉴权卂䅁䅁兂䅁䅁䅁䵐嘸兑䅯睁䅁䅁䅯杊䅁䅁䅯䅂䍁䅧䅯允䅁䅁䅅䅁䉁䅁䅁杄佁䅁䅁免ぁ䑁䅅杌㉁䑁䅉䅁䵁䅉䅅䅁䙁䅁䅁睁䵁䅁䅁兂䅁䅁䅁䍉㕪䅑䅯䄴䅁䅁䅯䅑䅁䅁䅯睂䅅䅁䅅䅁䉁䅁䅁兂䅁䅁䅁䅁䅁䅁杷允䅁䅁䅕䅁䑁䅁䅷䅁䙁䅁䅁䅁权晹䅴权⭄䅁䅁权䥂䅁䅁权䡁允䅁允䅁䅁䅅䅁䙁䅁䅁䅁䅁䅁䅁䍄䉁䅁䅁䅃䅁䅁䅍䅁䅁䅁䅕䅁䅁䩁䝪ぃ䭅䙁䅍䅁䙁䅁䅁䅁㡁硺䉖权獁䅁䅁权流䅁䅁权䕁䅁䅋权䉁䅁䅁允䅁䅁䅅䅁佁䅁䅯䅁睁䍁䄴睎㑁䅁䅁䍄䉁䅁䅁兂䅁䅁䅍䅄䅁䅁䅕䅁䅁䡁䭄〫䭁偁䅧䅁䭁䑁䅁䅁䭁䅁䉣䅁䉁䅁䅁允䅁䅁䅕䅁䅁䅁䅁䅁䵁䅉䅅䅁䥁䅁䅁睁䅁䅁䅁兂䅁䅁䅁䵭䱙兑䅯睋䅁䅁䅕䅁䅁䕁剄商䭅䑁䅷䅁䭁䍁䅙䅁䭁䅁䅑潁䭁䅁䅅䅁䉁䅁䅁允䅁䅁䅯杊䅁䅁杷允䅁䅁䅕䅁䑁䅁䅷䅁䙁䅁䅁䵁䅃水䉂权杂䅁䅁权䕂䅁䅁权䡁允䅁允䅁䅁䅅䅁䭁䡁䄴䅁䵁䅉䅅䅁䙁䅁䅁睁䵁䅁䅁兂䅁䅁䅄佧兊兑䅯杫䅁䅁䅯䅑䅁䅁䅯睂䅅䅁䅅䅁䉁䅁䅁兂䙄慐塘扫挱兑杷允䅁䅁䅕䅁䑁䅁䅷䅁䙁䅁䅁䥁㝁啗䈹权䍁允䅁权䑂䅁䅁权䡁允䅁允䅁䅁䅅䅁䙁䩁浇橹䌲㥅⽕䍄䉁䅁䅁䅃䅁䅁䅍䅁䅁䅁䅕䅁䅁䩁䝪ぃ䭅䙁䅍䅁䙁䅁䅁䅁㡁硺䉖权㕁䅁䅁权流䅁䅁权䕁䅁䅋权䉁䅁䅁允䅁䅁䅅䅁佁䅁䅑䅁硁䅁䅁䍄䉁䅁䅁兂䅁䅁䅍䅄䅁䅁䅕䅁䅁䭧浺歒䭅䱁䅅䅁䭁䕁䅳䅁䭁䅁䉣䅁䉁䅁䅁允䅁䅁䅕硄牵䉁灳ず䵉䅉䅅䅁䥁䅁䅁睁䅁䅁䅁兂䅁䅁䅁䵭䱙兑䅯睕䅁䅁䅕䅁䅁䕁剄商䭅䕁䅙䅁䭁䍁䅙䅁䭁䅁䅑潁䭁䅁䅅䅁䉁䅁䅁允䅁䅁䅯杊䅁䅁杷允䅁䅁䅕䅁䑁䅁䅷䅁䙁䅁䅁䅁㑁䔵䈵权奄䅁䅁权㥁䅁䅁权䡁允䅁允䅁䅁䅅䅁䙁䅁䅁䅁䅁䅁䅁䍄䉁䅁䅁兂䅁䅁䅍䅄䅁䅁䅕䅁䅁䩁㉂䔫䭁乁䅑䅁䭁䑁䄸䅁䭁䅁䉣䅁䉁䅁䅁允䅁䅁䅕䅅㡲偕危啇䵁䅉䅅䅁䙁䅁䅁睁䵁䅁䅁兂䅁䅁䅁䥅㑈䅑䅯䄸䅁䅁䅯睌䅁䅁䅯睂䅅䅁䅅䅁䉁䅁䅁兂䅁䅁䅁䅁䅁䅁杷允䅁䅁䅕䅁䑁䅁䅷䅁䙁䅁䅁䅁䅂智䅴权䱃䅁䅁权㉁䅁䅁权䡁允䅁允䅁䅁䅅䅁䙁䝁剩堷⽷晎⽙䍄䉁䅁䅁䅃䅁䅁䅍䅁䅁䅁䅕䅁䅁䩁䝪ぃ䭅䙁䅍䅁䙁䅁䅁䅁㡁硺䉖权⽁䅁䅁权流䅁䅁权䕁䅁䅋权䉁䅁䅁允䅁䅁䅅䅁佁䅁䅯䅁硁䍁䄴免穁䅁䅁䍄䉁䅁䅁兂䅁䅁䅍䅄䅁䅁䅕䅁䅁䍁潁唫䭁䅁䉑䅁䭁䑁䅳䅁䭁䅁䉣䅁䉁䅁䅁允䅁䅁䅕䅁䅁䅁䅁䅁䵁䅉䅅䅁䙁䅁䅁睁䵁䅁䅁兂䅁䅁䅃偣佂兑䅯杮䅁䅁䅯睌䅁䅁䅯睂䅅䅁䅅䅁䉁䅁䅁兂䅁䅁䅁䅁䅁䅁杷允䅁䅁䅧䅁䑁䅁䅁䅁䙁䅁䅁䅁奃杸䉴权捂䅁䅁兂䅁䅁䅁䵐嘸兑䅯睏䅁䅁䅯杊䅁䅁䅯䅂䍁䅧䅯允䅁䅁䅅䅁䉁䅁䅁杄䭁䅁䅁䅍畁䑁䅣兏䅁䅁杷允䅁䅁䅧䅁䑁䅁䅁䅁䙁䅁䅁䅁奃杸䉴权呂䅁䅁兂䅁䅁䅁䵐嘸兑䅯児䅁䅁䅯杊䅁䅁䅯䅂䍁䅧䅯允䅁䅁䅅䅁䉁䅁䅁杄䭁䅁䅁䅍畁䑁䅧兎䅁䅁杷允䅁䅁䅕䅁䑁䅁䅷䅁䙁䅁䅁䅁允晧䅨权慃䅁䅁权䥂䅁䅁权䡁允䅁允䅁䅁䅅䅁䙁䅁䅁䕁㡬硕䍒䍄䉁䅁䅁兂䅁䅁䅍䅄䅁䅁䅕䅁䅁佁䉃䔫䭁䱁䄸䅁䭁䑁䅉䅁䭁䅁䉣䅁䉁䅁䅁允䅁䅁䅕䅁䅁䅁䅁䅁䵁䅉䅅䅁䙁䅁䅁睁䵁䅁䅁兂䅁䅁䅁㙲偒兑䅯䄶䅁䅁䅯䅌䅁䅁䅯睂䅅䅁䅅䅁䉁䅁䅁兂䅁䅁䅁䅁䅁䅁杷允䅁䅁䅧䅁䑁䅁䅁䅁䙁䅁䅁䅁奃杸䉴权兂䅁䅁兂䅁䅁䅁乑噅兑䅯䅑䅁䅁䅯杊䅁䅁䅯䅂䍁䅧䅯允䅁䅁䅅䅁䉁䅁䅁权流䅁䅁䍄䉁䅁䅁兂䅁䅁䅍䅄䅁䅁䅕䅁䅁䵁い〫䭁䝁䅙䅁䭁䕁䅁䅁䭁䅁䉣䅁䉁䅁䅁允䅁䅁䅯睄䅅䅁杷允䅁䅁䅕䅁䑁䅁䅷䅁䙁䅁䅁䥁䅂啚䈹权楄䅁䅁权䑂䅁䅁权䡁允䅁允䅁䅁䅅䅁䙁䩁䩍䝧汄䅤䅊䍄䉁䅁䅁兂䅁䅁䅍䅄䅁䅁䅕䅁䅁䑧婴ご䭅䭁䅫䅁䭁䕁䅁䅁䭁䅁䉣䅁䉁䅁䅁允䅁䅁䅯权䅅䅁杷允䅁䅁䅕䅁䑁䅁䅷䅁䙁䅁䅁䵁䑸婌䉰权䙄䅁䅁权䍂䅁䅁权䡁允䅁允䅁䅁䅅䅁䙁䅁䅁䅁䅁䅁䅁䍄䉁䅁䅁䅃䅁䅁䅍䅁䅁䅁䅕䅁䅁䩁䝪ぃ䭅䙁䅍䅁䙁䅁䅁䅁㡁硺䉖权㉁䅁䅁权流䅁䅁权䕁䅁䅋权䉁䅁䅁允䅁䅁䅅䅁佁䅁䅯䅁睁䍁䄴睎㉁䅁䅁䍄䉁䅁䅁兂䅁䅁䅍䅄䅁䅁䅕䅁䅁䑁歪歔䭅䭁䅣䅁䭁䕁䅙䅁䭁䅁䉣䅁䉁䅁䅁允䅁䅁䅯权䅅䅁杷允䅁䅁䅕䅁䑁䅁䅷䅁䙁䅁䅁䅁䕁啪䈹权䉄䅁䅁权㥁䅁䅁权䡁允䅁允䅁䅁䅅䅁䙁䅁䅁䅁䅁䅁䅁䍄䉁䅁䅁兂䅁䅁䅍䅄䅁䅁䅕䅁䅁䙧䕑䕕䭅䝁䅁䅁䭁䍁䄴䅁䭁䅁䉣䅁䉁䅁䅁允䅁䅁䅯睢䅁䅁杷允䅁䅁䅕䅁䑁䅁䅷䅁䙁䅁䅁䅁啂欱䈵权䅁允䅁权䡂䅁䅁权䡁允䅁允䅁䅁䅅䅁䭁䅁䉙䅁䵁䅉䅅䅁䥁䅁䅁睁䅁䅁䅁兂䅁䅁䅁䵭䱙兑䅯睕䅁䅁䅕䅁䅁䑁偺商䭅䕁䅅䅁䭁䍁䅙䅁䭁䅁䅑潁䭁䅁䅅䅁䉁䅁䅁允䅁䅁䄴权䅁䑁䅁杌㉁䑁䅧䅁䵁䅉䅅䅁䙁䅁䅁睁䵁䅁䅁兂䅁䅁䅁偷㝔䅑䅯睩䅁䅁䅯児䅁䅁䅯睂䅅䅁䅅䅁䉁䅁䅁兂塁祬䐳乢畲睐杷允䅁䅁䅕䅁䑁䅁䅷䅁䙁䅁䅁䅁乃唰䈵权浂䅁䅁权㕁䅁䅁权䡁允䅁允䅁䅁䅅䅁䭁䍁䉁䅁䵁䅉䅅䅁䙁䅁䅁睁䵁䅁䅁兂䅁䅁䅁䵙㝲䅑䅯䅫䅁䅁䅯睐䅁䅁䅯睂䅅䅁䅅䅁䉁䅁䅁权䭁允䅁䍄䉁䅁䅁䅃䅁䅁䅍䅁䅁䅁䅕䅁䅁䩁䝪ぃ䭅䙁䅍䅁䙁䅁䅁䅁㡁硺䉖权䕂䅁䅁权流䅁䅁权䕁䅁䅋权䉁䅁䅁允䅁䅁䅅䅁佁䅁䅯䅁睁䍁䄴睎祁䅁䅁䍄䉁䅁䅁兂䅁䅁䅍䅄䅁䅁䅕䅁䅁䑁歪歔䭅䝁䅁䅁䭁䑁䄸䅁䭁䅁䉣䅁䉁䅁䅁允䅁䅁䅯杧䅁䅁杷允䅁䅁䅕䅁䑁䅁䅷䅁䙁䅁䅁䅁灂唸䈵权啄䅁䅁权祁䅁䅁权䡁允䅁允䅁䅁䅅䅁䙁䅁䅁䅁䅁䅁䅁䍄䉁䅁䅁䅃䅁䅁䅍䅁䅁䅁䅕䅁䅁䩁䝪ぃ䭅䙁䅍䅁䙁䅁䅁䅁㡁硺䉖权䡂䅁䅁权流䅁䅁权䕁䅁䅋权䉁䅁䅁允䅁䅁䅅䅁佁䅁䅯䅁睁䍁䄴睎ㅁ䅁䅁䍄䉁䅁䅁兂䅁䅁䅍䅄䅁䅁䅕䅁䅁䡁䭄〫䭁䱁䄰䅁䭁䕁䅁䅁䭁䅁䉣䅁䉁䅁䅁允䅁䅁䅕䅁䅁䅁䅁䅁䵁䅉䅅䅁䥁䅁䅁睁䅁䅁䅁兂䅁䅁䅁䵭䱙兑䅯兗䅁䅁䅕䅁䅁䑁偺商䭅䕁䅁䅁䭁䍁䅙䅁䭁䅁䅑潁䭁䅁䅅䅁䉁䅁䅁允䅁䅁䄴权䅁䑁䅁杌㍁䑁䅍䅁䵁䅉䅅䅁䙁䅁䅁睁䵁䅁䅁兂䅁䅁䅁剔儹兑䅯杚䅁䅁䅯睍䅁䅁䅯睂䅅䅁䅅䅁䉁䅁䅁权敁允䅁䍄䉁䅁䅁兂䅁䅁䅍䅄䅁䅁䅕䅁䅁䕁昰䕕䭅偁䄴䅁䭁䕁䅅䅁䭁䅁䉣䅁䉁䅁䅁允䅁䅁䅕䅁睁側䅭䕄䵉䅉䅅䅁䙁䅁䅁睁䵁䅁䅁兂䅁䅁䅁䤴㑈䅑䅯䅯䅁䅁䅯児䅁䅁䅯睂䅅䅁䅅䅁䉁䅁䅁兂㍂桫づ東っ䅑杷允䅁䅁䅕䅁䑁䅁䅷䅁䙁䅁䅁䅁杂癹䅴权硃䅁䅁权䝂䅁䅁权䡁允䅁允䅁䅁䅅䅁䙁䅁䅁㑲䉬汪䍖䍄䉁䅁䅁䅃䅁䅁䅍䅁䅁䅁䅕䅁䅁䩁䝪ぃ䭅䙁䅍䅁䙁䅁䅁䅁㡁硺䉖权䱂䅁䅁权流䅁䅁权䕁䅁䅋权䉁䅁䅁允䅁䅁䅅䅁佁䅁䅯䅁睁䍁䄴䅏祁䅁䅁䍄䉁䅁䅁兂䅁䅁䅍䅄䅁䅁䅕䅁䅁䑁歪歔䭅䵁䅯䅁䭁䑁䅙䅁䭁䅁䉣䅁䉁䅁䅁允䅁䅁䅕䅁䅁䅁䅁䅁䵁䅉䅅䅁䙁䅁䅁睁䵁䅁䅁兂䅁䅁䅃䭳偤兑䅯䅮䅁䅁䅯免䅁䅁䅯睂䅅䅁䅅䅁䉁䅁䅁兂䅁䅁䅁䅁䅁䅁杷允䅁䅁䅕䅁䑁䅁䅷䅁䙁䅁䅁䅁杄晧䅨权敄䅁䅁权䝂䅁䅁权䡁允䅁允䅁䅁䅅䅁䙁佁欰杤睂硲䅆䍄䉁䅁䅁兂䅁䅁䅍䅄䅁䅁䅕䅁䅁䡁䭄〫䭁佁䅙䅁䭁䑁䅯䅁䭁䅁䉣䅁䉁䅁䅁允䅁䅁䅕䅁䅁䅁䅁䅁䵁䅉䅅䅁䙁䅁䅁睁䵁䅁䅁兂䅁䅁䅄佧兊兑䅯杴䅁䅁䅯杍䅁䅁䅯睂䅅䅁䅅䅁䉁䅁䅁兂䅁䅁䅁䅁䅁䅁杷允䅁䅁䅕䅁䑁䅁䅷䅁䙁䅁䅁䥁煂歌䈹权硃䅁䅁权㥁䅁䅁权䡁允䅁允䅁䅁䅅䅁䙁䅁䅁䅁䅁䅁䅁䍄䉁䅁䅁䅃䅁䅁䅍䅁䅁䅁䅕䅁䅁䩁䝪ぃ䭅䙁䅙䅁䙁䅁䅁䅁㡁硺䉖权癁䅁䅁权流䅁䅁权䕁䅁䅋权䉁䅁䅁允䅁䅁䅅䅁佁䅁䅯䅁睁䍁䄴睎㑁䅁䅁䍄䉁䅁䅁兂䅁䅁䅍䅄䅁䅁䅕䅁䅁䭁䩄〫䭁䱁䅍䅁䭁䕁䅳䅁䭁䅁䉣䅁䉁䅁䅁允䅁䅁䅕報佑䅒䱫つ䵉䅉䅅䅁䥁䅁䅁睁䅁䅁䅁兂䅁䅁䅁䵭䱙兑䅯䅕䅁䅁䅕䅁䅁䕁剄商䭅䑁䅣䅁䭁䍁䅙䅁䭁䅁䅑潁䭁䅁䅅䅁䉁䅁䅁允䅁䅁䅯杊䅁䅁杷允䅁䅁䅕䅁䑁䅁䅷䅁䙁䅁䅁䅁啂欱䈵权坃䅁䅁权獁䅁䅁权䡁允䅁允䅁䅁䅅䅁䙁䅁䅁䅁䅁䅁䅁䍄䉁䅁䅁兂䅁䅁䅍䅄䅁䅁䅕䅁䅁䝧畯ご䭅䭁䅫䅁䭁䕁䅑䅁䭁䅁䉣䅁䉁䅁䅁允䅁䅁䅯权䅅䅁杷允䅁䅁䅧䅁䑁䅁䅁䅁䙁䅁䅁䅁奃杸䉴权坂䅁䅁兂䅁䅁䅁䵐嘸兑䅯䅑䅁䅁䅯杊䅁䅁䅯䅂䍁䅧䅯允䅁䅁䅅䅁䉁䅁䅁杄䭁䅁䅁䅍畁䑁䅣睍䅁䅁杷允䅁䅁䅕䅁䑁䅁䅷䅁䙁䅁䅁䥁㝁啗䈹权橃䅁䅁权㍁䅁䅁权䡁允䅁允䅁䅁䅅䅁䙁䅁䅁健偏楺䍤䍄䉁䅁䅁兂䅁䅁䅍䅄䅁䅁䅕䅁䅁䕧求ご䭅䩁䅁䅁䭁䕁䅧䅁䭁䅁䉣䅁䉁䅁䅁允䅁䅁䅯权䅅䅁杷允䅁䅁䅕䅁䑁䅁䅷䅁䙁䅁䅁䅁啂欱䈵权汃䅁䅁权穁䅁䅁权䡁允䅁允䅁䅁䅅䅁䡁䅁䅁䅁杂略䅆䍄䉁䅁䅁兂䅁䅁䅍䅄䅁䅁䅕䅁䅁䕧求ご䭅偁䅧䅁䭁䕁䅧䅁䭁䅁䉣䅁䉁䅁䅁允䅁䅁䅕䅁䅁䅁䅁䅁䵁䅉䅅䅁䙁䅁䅁睁䵁䅁䅁兂䅁䅁䅁䥂倱兑䅯睙䅁䅁䅯䅚䅁䅁䅯兙䅁䅁䅅䅁䉁䅁䅁兂扃㥋䡰㌰硴䅑杷允䅁䅁䅕䅁䑁䅁䅷䅁䙁䅁䅁䥁䅂啚䈹权ぃ䅁䅁权䑂䅁䅁权䡁允䅁允䅁䅁䅅䅁䙁䙁牍䡤氲渳䍬䍄䉁䅁䅁兂䅁䅁䅍䅄䅁䅁䅕䅁䅁䅁乓ご䭅乁䅙䅁䭁䕁䅧䅁䭁䅁䉣䅁䉁䅁䅁允䅁䅁䅕䅁䅁䅁䅁䅁䵁䅉䅅䅁䙁䅁䅁睁䵁䅁䅁兂䅁䅁䅁㙲偒兑䅯杚䅁䅁䅯杓䅁䅁䅯睂䅅䅁䅅䅁䉁䅁䅁权剁允䅁䍄䉁䅁䅁兂䅁䅁䅍䅄䅁䅁䅕䅁䅁䥷楄䕕䭅䭁䅉䅁䭁䑁䅳䅁䭁䅁䉣䅁䉁䅁䅁允䅁䅁䅕䬯灮癊癰〲䵅䅉䅅䅁䙁䅁䅁睁䵁䅁䅁兂䅁䅁䅃佲䝚兑䅯朳䅁䅁䅯䅍䅁䅁䅯睂䅅䅁䅅䅁䉁䅁䅁兂䅁䅁䅁䅁䅁䅁杷允䅁䅁䅕䅁䑁䅁䅷䅁䙁䅁䅁䅁啂欱䈵权汃䅁䅁权ぁ䅁䅁权䡁允䅁允䅁䅁䅅䅁䡁䅁䅁䅁䅄佔䅆䍄䉁䅁䅁䅃䅁䅁䅍䅁䅁䅁䅕䅁䅁䩁䝪ぃ䭅䙁䅙䅁䙁䅁䅁䅁㡁硺䉖权㥁䅁䅁权流䅁䅁权䕁䅁䅋权䉁䅁䅁允䅁䅁䅅䅁佁䅁䅯䅁睁䍁䄴䅏ㅁ䅁䅁䍄䉁䅁䅁兂䅁䅁䅍䅄䅁䅁䅕䅁䅁䑁歪歔䭅䩁䅑䅁䭁䑁䅷䅁䭁䅁䉣䅁䉁䅁䅁允䅁䅁䅯睎䅅䅁杷允䅁䅁䅧䅁䑁䅁䅁䅁䙁䅁䅁䅁奃杸䉴权坂䅁䅁兂䅁䅁䅁䵐嘸兑䅯䅒䅁䅁䅯杊䅁䅁䅯䅂䍁䅧䅯允䅁䅁䅅䅁䉁䅁䅁杄䭁䅁䅁䅍畁䑁䅣杍䅁䅁杷允䅁䅁䅕䅁䑁䅁䅷䅁䙁䅁䅁䥁睂䔸䈵权䩃䅁䅁权乂䅁䅁权䡁允䅁允䅁䅁䅅䅁䭁䭁䄰䅁䵁䅉䅅䅁䙁䅁䅁睁䵁䅁䅁兂䅁䅁䅁䥅㑈䅑䅯杁䅅䅁䅯䅌䅁䅁䅯睂䅅䅁䅅䅁䉁䅁䅁兂卂㑥䝏㝑㥐睐杷允䅁䅁䅕䅁䑁䅁䅷䅁䙁䅁䅁䅁䅄倹䅴权千䅁䅁权䝂䅁䅁权䡁允䅁允䅁䅁䅅䅁䙁䡁婲䩱捵兂䌵䍄䉁䅁䅁兂䅁䅁䅍䅄䅁䅁䅕䅁䅁䝁确歔䭅䱁䅙䅁䭁䕁䅧䅁䭁䅁䉣䅁䉁䅁䅁允䅁䅁䅕挳敁数桍が䵉䅉䅅䅁䙁䅁䅁睁䵁䅁䅁兂䅁䅁䅃佲䝚兑䅯杹䅁䅁䅯材䅁䅁䅯睂䅅䅁䅅䅁䉁䅁䅁兂噁㕏眲洸夷睐杷允䅁䅁䅕䅁䑁䅁䅷䅁䙁䅁䅁䅁睂癹䅴权捃䅁䅁权㝁䅁䅁权䡁允䅁允䅁䅁䅅䅁䙁䍁䐱佈楶汋䅆䍄䉁䅁䅁兂䅁䅁䅍䅄䅁䅁䅕䅁䅁䥁刳歔䭅偁䄴䅁䭁䕁䄰䅁䭁䅁䉣䅁䉁䅁䅁允䅁䅁䅕䅁䅁䅁䅁䅁䵁䅉䅅䅁䥁䅁䅁睁䅁䅁䅁兂䅁䅁䅁䵭䱙兑䅯杘䅁䅁䅕䅁䅁䑁偺商䭅䑁䅉䅁䭁䍁䅙䅁䭁䅁䅑潁䭁䅁䅅䅁䉁䅁䅁允䅁䅁䄴权䅁䑁䅙杌㉁䑁䅙䅁䵁䅉䅅䅁䙁䅁䅁睁䵁䅁䅁兂䅁䅁䅁摪但兑䅯䅫䅁䅁䅯睌䅁䅁䅯睂䅅䅁䅅䅁䉁䅁䅁权䭁允䅁䍄䉁䅁䅁兂䅁䅁䅍䅄䅁䅁䅕䅁䅁䡁瑳ご䭅䥁䄴䅁䭁䑁䅍䅁䭁䅁䉣䅁䉁䅁䅁允䅁䅁䅕䅁䅁䅁䅁䅁䵁䅉䅅䅁䙁䅁䅁睁䵁䅁䅁兂䅁䅁䅁穗偂兑䅯䄳䅁䅁䅯李䅁䅁䅯睂䅅䅁䅅䅁䉁䅁䅁兂䅁䅁䅁䅁䅁䅁杷允䅁䅁䅕䅁䑁䅁䅷䅁䙁䅁䅁䥁䅂啚䈹权獄䅁䅁权畁䅁䅁权䡁允䅁允䅁䅁䅅䅁䙁䅁䅁䅁䅁䅁䅁䍄䉁䅁䅁兂䅁䅁䅍䅄䅁䅁䅕䅁䅁䙧䕑䕕䭅䩁䅧䅁䭁䕁䅧䅁䭁䅁䉣䅁䉁䅁䅁允䅁䅁䅕婤㝧䤳㙆䕇䵉䅉䅅䅁䥁䅁䅁睁䅁䅁䅁兂䅁䅁䅁䵭䱙兑䅯杖䅁䅁䅕䅁䅁䑁偺商䭅䕁䅫䅁䭁䍁䅙䅁䭁䅁䅑潁䭁䅁䅅䅁䉁䅁䅁允䅁䅁䄴权䅁䑁䅁杌㍁䑁䅙䅁䵁䅉䅅䅁䙁䅁䅁睁䵁䅁䅁兂䅁䅁䅁䵙㝲䅑䅯朳䅁䅁䅯䅓䅁䅁䅯睂䅅䅁䅅䅁䉁䅁䅁兂䅄煔䅸䱕啅䅑杷允䅁䅁䅕䅁䑁䅁䅷䅁䙁䅁䅁䅁䕁啪䈹权捄䅁䅁权䡂䅁䅁权䡁允䅁允䅁䅁䅅䅁䙁䅁䅁䅁䅁䅁䅁䍄䉁䅁䅁䅃䅁䅁䅍䅁䅁䅁䅕䅁䅁䩁䝪ぃ䭅䕁䄴䅁䙁䅁䅁䅁䅂到䉖权䑁䅁䅁权流䅁䅁权䕁䅁䅋权䉁䅁䅁允䅁䅁䅅䅁䭁䍁䅙䅁䵁䅉䅅䅁䙁䅁䅁睁䵁䅁䅁兂䅁䅁䅃䅖兒兑䅯䅬䅁䅁䅯児䅁䅁䅯睂䅅䅁䅅䅁䉁䅁䅁权䅁䅁䅁䍄䉁䅁䅁兂䅁䅁䅍䅄䅁䅁䅕䅁䅁䝁䭄〫䭁䩁䅧䅁䭁䑁䄰䅁䭁䅁䉣䅁䉁䅁䅁允䅁䅁䅕へ㉬䙆ㅩ啈䵉䅉䅅䅁䙁䅁䅁睁䵁䅁䅁兂䅁䅁䅄佧兊兑䅯䅮䅁䅁䅯䅔䅁䅁䅯睂䅅䅁䅅䅁䉁䅁䅁兂䅁䅁䅁䅁䅁䅁杷允䅁䅁䅕䅁䑁䅁䅷䅁䙁䅁䅁䥁睂䔸䈵权慄䅁䅁权ぁ䅁䅁权䡁允䅁允䅁䅁䅅䅁䙁䅁䅁䅁䅁䅁䅁䍄䉁䅁䅁兂䅁䅁䅍䅄䅁䅁䅕䅁䅁䭁欫ご䭅䝁䅁䅁䭁䑁䅉䅁䭁䅁䉣䅁䉁䅁䅁允䅁䅁䅯睤䅁䅁杷允䅁䅁䅕䅁䑁䅁䅷䅁䙁䅁䅁䅁杄晧䅨权䡄䅁䅁权⭁䅁䅁权䡁允䅁允䅁䅁䅅䅁䙁䅁䅁䅁睘硨䍒䍄䉁䅁䅁兂䅁䅁䅍䅄䅁䅁䅕䅁䅁䭁欫ご䭅乁䅁䅁䭁䍁䅷䅁䭁䅁䉣䅁䉁䅁䅁允䅁䅁䅕䅁䅁䅁䅁䅁䵁䅉䅅䅁䙁䅁䅁睁䵁䅁䅁兂䅁䅁䅁偷㝔䅑䅯䅯䅁䅁䅯睏䅁䅁䅯睂䅅䅁䅅䅁䉁䅁䅁兂䝁婧䑖ど硷䅑杷允䅁䅁䅧䅁䑁䅁䅁䅁䙁䅁䅁䅁奃杸䉴权坂䅁䅁兂䅁䅁䅁䵐嘸兑䅯睁䅁䅁䅯杊䅁䅁䅯䅂䍁䅧䅯允䅁䅁䅅䅁䉁䅁䅁杄䥁䅁䅁䅍畁䑁䅫䅁䵁䅉䅅䅁䥁䅁䅁睁䅁䅁䅁兂䅁䅁䅁䵭䱙兑䅯䅗䅁䅁䅕䅁䅁䑁偺商䭅䍁䄴䅁䭁䍁䅙䅁䭁䅁䅑潁䭁䅁䅅䅁䉁䅁䅁允䅁䅁䄴权䅁䑁䅅杌穁䑁䅅䅁䵁䅉䅅䅁䙁䅁䅁睁䵁䅁䅁兂䅁䅁䅁䡫㑢䅑䅯杭䅁䅁䅯䅍䅁䅁䅯睂䅅䅁䅅䅁䉁䅁䅁兂䅁䅁䅁䅁䅁䅁杷允䅁䅁䅧䅁䑁䅁䅁䅁䙁䅁䅁䅁奃杸䉴权奂䅁䅁兂䅁䅁䅁䵐嘸兑䅯䅎䅁䅁䅯杊䅁䅁䅯䅂䍁䅧䅯允䅁䅁䅅䅁䉁䅁䅁杄䭁䅁䅁免畁䑁䅍兎䅁䅁杷允䅁䅁䅕䅁䑁䅁䅷䅁䙁䅁䅁䥁睂䔸䈵权灃䅁䅁权㝁䅁䅁权䡁允䅁允䅁䅁䅅䅁䭁䅁䉯䅁䵁䅉䅅䅁䥁䅁䅁睁䅁䅁䅁兂䅁䅁䅁䵭䱙兑䅯䅗䅁䅁䅕䅁䅁䑁偺商䭅䑁䅫䅁䭁䍁䅙䅁䭁䅁䅑潁䭁䅁䅅䅁䉁䅁䅁允䅁䅁䄴䅃䅁䑁䅅杌㉁䅁䅁䍄䉁䅁䅁兂䅁䅁䅍䅄䅁䅁䅕䅁䅁䥁刳歔䭅乁䅑䅁䭁䅁䅍䅁䭁䅁䉣䅁䉁䅁䅁允䅁䅁䅕䩬甯䥥㠸啉䵁䅉䅅䅁䙁䅁䅁睁䵁䅁䅁兂䅁䅁䅃䅖兒兑䅯朹䅁䅁䅯䅓䅁䅁䅯睂䅅䅁䅅䅁䉁䅁䅁兂ㅄ汴晁㕫䴳睐杷允䅁䅁䅧䅁䑁䅁䅁䅁䙁䅁䅁䅁奃杸䉴权奂䅁䅁兂䅁䅁䅁䵐嘸兑䅯睎䅁䅁䅯杊䅁䅁䅯䅂䍁䅧䅯允䅁䅁䅅䅁䉁䅁䅁杄䭁䅁䅁免畁䑁䅍兏䅁䅁杷允䅁䅁䅕䅁䑁䅁䅷䅁䙁䅁䅁䅁癃䕰䈹权慄䅁䅁权䑁䅁䅁权䡁允䅁允䅁䅁䅅䅁䙁䍁佸⽖汓琶⽍䍄䉁䅁䅁䅃䅁䅁䅍䅁䅁䅁䅕䅁䅁䩁䝪ぃ䭅䙁䅧䅁䙁䅁䅁䅁㡁硺䉖权䝂䅁䅁权流䅁䅁权䕁䅁䅋权䉁䅁䅁允䅁䅁䅅䅁佁䅁䅯䅁硁䍁䄴䅍穁䅁䅁䍄䉁䅁䅁兂䅁䅁䅍䅄䅁䅁䅕䅁䅁䡁䭄〫䭁䝁䅁䅁䭁䍁䅷䅁䭁䅁䉣䅁䉁䅁䅁允䅁䅁䅯杨䅁䅁杷允䅁䅁䅕䅁䑁䅁䅷䅁䙁䅁䅁䥁獃欵䉚权啄䅁䅁权䭂䅁䅁权䡁允䅁允䅁䅁䅅䅁䙁䅁䅁䅁䅁䅁䅁䍄䉁䅁䅁䅃䅁䅁䅍䅁䅁䅁䅕䅁䅁䩁䝪ぃ䭅䙁䅧䅁䙁䅁䅁䅁㡁硺䉖权䥂䅁䅁权流䅁䅁权䕁䅁䅋权䉁䅁䅁允䅁䅁䅅䅁佁䅁䅯䅁睁䍁䄴兏ぁ䅁䅁䍄䉁䅁䅁兂䅁䅁䅍䅄䅁䅁䅕䅁䅁䙁睳ご䭅䱁䅙䅁䭁䑁䅁䅁䭁䅁䉣䅁䉁䅁䅁允䅁䅁䅕䅁䅁䅁䅁䅁䵁䅉䅅䅁䙁䅁䅁睁䵁䅁䅁兂䅁䅁䅁䥅㑈䅑䅯具䅁䅁䅯杌䅁䅁䅯睂䅅䅁䅅䅁䉁䅁䅁兂楃慢䄫瘯婣䅑杷允䅁䅁䅕䅁䑁䅁䅷䅁䙁䅁䅁䵁䅃水䉂权浂䅁䅁权䙂䅁䅁权䡁允䅁允䅁䅁䅅䅁䭁䡁䄴䅁䵁䅉䅅䅁䙁䅁䅁睁䵁䅁䅁兂䅁䅁䅁䵑㜳䅑䅯典䅁䅁䅯睁䅁䅁䅯睂䅅䅁䅅䅁䉁䅁䅁兂䩄婚㑣振場䅑杷允䅁䅁䅧䅁䑁䅁䅁䅁䙁䅁䅁䅁奃杸䉴权奂䅁䅁兂䅁䅁䅁䵐嘸兑䅯兎䅁䅁䅯杊䅁䅁䅯䅂䍁䅧䅯允䅁䅁䅅䅁䉁䅁䅁杄䭁䅁䅁䅍畁䑁䅧兏䅁䅁杷允䅁䅁䅕䅁䑁䅁䅷䅁䙁䅁䅁䅁允晧䅨权元䅁䅁权䅂䅁䅁权䡁允䅁允䅁䅁䅅䅁䭁䅁䉯䅁䵁䅉䅅䅁䥁䅁䅁睁䅁䅁䅁兂䅁䅁䅁䵭䱙兑䅯䅗䅁䅁䅕䅁䅁䑁偺商䭅䕁䅷䅁䭁䍁䅙䅁䭁䅁䅑潁䭁䅁䅅䅁䉁䅁䅁允䅁䅁䄴权䅁䑁䅁杌㕁䑁䅫䅁䵁䅉䅅䅁䙁䅁䅁睁䵁䅁䅁兂䅁䅁䅃䭳偤兑䅯杫䅁䅁䅯杏䅁䅁䅯睂䅅䅁䅅䅁䉁䅁䅁兂䅁䅁䅁䅁䅁䅁杷允䅁䅁䅕䅁䑁䅁䅷䅁䙁䅁䅁䅁䅂智䅴权硃䅁䅁权畁䅁䅁权䡁允䅁允䅁䅁䅅䅁䙁䅁䅁䅁䅁䅁䅁䍄䉁䅁䅁兂䅁䅁䅍䅄䅁䅁䅕䅁䅁䥁刳歔䭅䱁䅯䅁䭁䑁䄰䅁䭁䅁䉣䅁䉁䅁䅁允䅁䅁䅕䅁䅁橣啉歇䵉䅉䅅䅁䙁䅁䅁睁䵁䅁䅁兂䅁䅁䅃䭳偤兑䅯朱䅁䅁䅯䅌䅁䅁䅯睂䅅䅁䅅䅁䉁䅁䅁兂䅁䅁䅁䅁䅁䅁杷允䅁䅁䅕䅁䑁䅁䅷䅁䙁䅁䅁䅁癃䕰䈹权㑄䅁䅁权䍂䅁䅁权䡁允䅁允䅁䅁䅅䅁䙁䉁䵸搳㑗浃䍆䍄䉁䅁䅁䅃䅁䅁䅍䅁䅁䅁䅕䅁䅁䩁䝪ぃ䭅䙁䅧䅁䙁䅁䅁䅁㡁硺䉖权⭁䅁䅁权流䅁䅁权䕁䅁䅋权䉁䅁䅁允䅁䅁䅅䅁佁䅁䅯䅁硁䍁䄴䅍祁䅁䅁䍄䉁䅁䅁兂䅁䅁䅍䅄䅁䅁䅕䅁䅁佁䉃䔫䭁䩁䅉䅁䭁䑁䅧䅁䭁䅁䉣䅁䉁䅁䅁允䅁䅁䅕䅁䅁䑫㙑䔴䵅䅉䅅䅁䙁䅁䅁睁䵁䅁䅁兂䅁䅁䅁偷㝔䅑䅯杭䅁䅁䅯杒䅁䅁䅯睂䅅䅁䅅䅁䉁䅁䅁兂㍃煲䭵う啫村杷允䅁䅁䅕䅁䑁䅁䅷䅁䙁䅁䅁䅁杁偋䅬权䅁允䅁权䵂䅁䅁权䡁允䅁允䅁䅁䅅䅁䭁䅁䅁䅁䵁䅉䅅䅁䙁䅁䅁睁䵁䅁䅁兂䅁䅁䅃䅖兒兑䅯睙䅁䅁䅯䅌䅁䅁䅯睂䅅䅁䅅䅁䉁䅁䅁兂噁潉瘶䕎㝯村杷允䅁䅁䅕䅁䑁䅁䅷䅁䙁䅁䅁䵁䅃水䉂权䭄䅁䅁权畁䅁䅁权䡁允䅁允䅁䅁䅅䅁䙁䅁䅁䅁䅁䅁䅁䍄䉁䅁䅁兂䅁䅁䅍䅄䅁䅁䅕䅁䅁䑧婴ご䭅偁䅙䅁䭁䑁䄴䅁䭁䅁䉣䅁䉁䅁䅁允䅁䅁䅕穡潪䝶ㅭ稫䴸䅉䅅䅁䥁䅁䅁睁䅁䅁䅁兂䅁䅁䅁䵭䱙兑䅯䅗䅁䅁䅕䅁䅁䑁偺商䭅䕁䅉䅁䭁䍁䅙䅁䭁䅁䅑潁䭁䅁䅅䅁䉁䅁䅁允䅁䅁䄴权䅁䑁䅁杌㑁䑁䅧䅁䵁䅉䅅䅁䙁䅁䅁睁䵁䅁䅁兂䅁䅁䅃佲䝚兑䅯术䅁䅁䅯䅎䅁䅁䅯睂䅅䅁䅅䅁䉁䅁䅁兂䅁䅁䅁䅁䅁䅁杷允䅁䅁䅕䅁䑁䅁䅷䅁䙁䅁䅁䵁䅃水䉂权浂䅁䅁权䝂䅁䅁权䡁允䅁允䅁䅁䅅䅁䭁䡁䄴䅁䵁䅉䅅䅁䥁䅁䅁睁䅁䅁䅁兂䅁䅁䅁䵭䱙兑䅯䅗䅁䅁䅕䅁䅁䑁偺商䭅䕁䅍䅁䭁䍁䅙䅁䭁䅁䅑潁䭁䅁䅅䅁䉁䅁䅁允䅁䅁䄴权䅁䑁䅁杌㕁䑁䅉䅁䵁䅉䅅䅁䙁䅁䅁睁䵁䅁䅁兂䅁䅁䅁䡫㑢䅑䅯䄯䅁䅁䅯杒䅁䅁䅯睂䅅䅁䅅䅁䉁䅁䅁兂坂療漫䡩买䅑杷允䅁䅁䅧䅁䑁䅁䅁䅁䙁䅁䅁䅁奃杸䉴权奂䅁䅁兂䅁䅁䅁䵐嘸兑䅯睁䅁䅁䅯杊䅁䅁䅯䅂䍁䅧䅯允䅁䅁䅅䅁䉁䅁䅁杄䭁䅁䅁䅍畁䑁䅧䅎䅁䅁杷允䅁䅁䅕䅁䑁䅁䅷䅁䙁䅁䅁䅁允晧䅨权杂䅁䅁权䍂䅁䅁权䡁允䅁允䅁䅁䅅䅁䭁䝁䄴䅁䵁䅉䅅䅁䙁䅁䅁睁䵁䅁䅁兂䅁䅁䅁摪但兑䅯杬䅁䅁䅯睍䅁䅁䅯睂䅅䅁䅅䅁䉁䅁䅁兂䅁䅁䕂ㅋ㑲兑杷允䅁䅁䅧䅁䑁䅁䅁䅁䙁䅁䅁䅁奃杸䉴权婂䅁䅁兂䅁䅁䅁䵐嘸兑䅯睌䅁䅁䅯杊䅁䅁䅯䅂䍁䅧䅯允䅁䅁䅅䅁䉁䅁䅁杄䭁䅁䅁䅍畁䑁䅕兏䅁䅁杷允䅁䅁䅕䅁䑁䅁䅷䅁䙁䅁䅁䅁㑁䔵䈵权楃䅁䅁权祁䅁䅁权䡁允䅁允䅁䅁䅅䅁䙁䅁䅁䅁䅁䅁䅁䍄䉁䅁䅁兂䅁䅁䅍䅄䅁䅁䅕䅁䅁䡁瑳ご䭅佁䅁䅁䭁䑁䅳䅁䭁䅁䉣䅁䉁䅁䅁允䅁䅁䅕䅁䅁䅁䅁䅁䵁䅉䅅䅁䙁䅁䅁睁䵁䅁䅁兂䅁䅁䅃偣佂兑䅯䅬䅁䅁䅯䅔䅁䅁䅯睂䅅䅁䅅䅁䉁䅁䅁权㑁允䅁䍄䉁䅁䅁䅃䅁䅁䅍䅁䅁䅁䅕䅁䅁䩁䝪ぃ䭅䕁䄴䅁䙁䅁䅁䅁䅂到䉖权㉁䅁䅁权流䅁䅁权䕁䅁䅋权䉁䅁䅁允䅁䅁䅅䅁䭁䍁䅙䅁䵁䅉䅅䅁䙁䅁䅁睁䵁䅁䅁兂䅁䅁䅃楡倵兑䅯杴䅁䅁䅯兓䅁䅁䅯睂䅅䅁䅅䅁䉁䅁䅁兂祁橰㡖䡖䡑村杷允䅁䅁䅕䅁䑁䅁䅷䅁䙁䅁䅁䥁睃ば䈹权畄䅁䅁权獁䅁䅁权䡁允䅁允䅁䅁䅅䅁䙁䅁䅁䅁䅁䅁䅁䍄䉁䅁䅁兂䅁䅁䅍䅄䅁䅁䅕䅁䅁䕁昰䕕䭅䅁䉉䅁䭁䑁䅫䅁䭁䅁䉣䅁䉁䅁䅁允䅁䅁䅕䅁䅁䅁䅁䅁䵁䅉䅅䅁䥁䅁䅁睁䅁䅁䅁兂䅁䅁䅁䵭䱙兑䅯兗䅁䅁䅕䅁䅁䑁偺商䭅䕁䄰䅁䭁䍁䅙䅁䭁䅁䅑潁䭁䅁䅅䅁䉁䅁䅁允䅁䅁䄴权䅁䑁䅁杌㑁䑁䅧䅁䵁䅉䅅䅁䙁䅁䅁睁䵁䅁䅁兂䅁䅁䅄佧兊兑䅯杪䅁䅁䅯睐䅁䅁䅯睂䅅䅁䅅䅁䉁䅁䅁兂䅁䅁䅁䅁䅁䅁杷允䅁䅁䅧䅁䑁䅁䅁䅁䙁䅁䅁䅁奃杸䉴权捂䅁䅁兂䅁䅁䅁䵐嘸兑䅯杌䅁䅁䅯杊䅁䅁䅯䅂䍁䅧䅯允䅁䅁䅅䅁䉁䅁䅁杄䭁䅁䅁䅍畁䑁䅣兏䅁䅁杷允䅁䅁䅕䅁䑁䅁䅷䅁䙁䅁䅁䅁元癤䅨权奃䅁䅁权䙂䅁䅁权䡁允䅁允䅁䅁䅅䅁䙁䅁䅁䩷畬䑘䍤䍄䉁䅁䅁兂䅁䅁䅍䅄䅁䅁䅕䅁䅁䕁乄〫䭁䅁䉉䅁䭁䑁䅑䅁䭁䅁䉣䅁䉁䅁䅁允䅁䅁䅕䅁䅁䅁䅁䅁䵁䅉䅅䅁䙁䅁䅁睁䵁䅁䅁兂䅁䅁䅃䭳偤兑䅯朸䅁䅁䅯䅑䅁䅁䅯睂䅅䅁䅅䅁䉁䅁䅁兂䅁䅁䅁䅁䅁䅁杷允䅁䅁䅕䅁䑁䅁䅷䅁䙁䅁䅁䅁杄晧䅨权杂䅁䅁权䉂䅁䅁权䡁允䅁允䅁䅁䅅䅁䭁䡁䅙䅁䵁䅉䅅䅁䙁䅁䅁睁䵁䅁䅁兂䅁䅁䅃ㅏ偬兑䅯䅙䅁䅁䅯村䅁䅁䅯睂䅅䅁䅅䅁䉁䅁䅁权䉃䅁䅁䍄䉁䅁䅁䅃䅁䅁䅍䅁䅁䅁䅕䅁䅁䩁䝪ぃ䭅䙁䅷䅁䙁䅁䅁䅁㡁硺䉖权㙁䅁䅁权流䅁䅁权䕁䅁䅋权䉁䅁䅁允䅁䅁䅅䅁佁䅁䅯䅁硁䍁䄴䅍㍁䅁䅁䍄䉁䅁䅁兂䅁䅁䅍䅄䅁䅁䅕䅁䅁䕁乄〫䭁䝁䅍䅁䭁䕁䅁䅁䭁䅁䉣䅁䉁䅁䅁允䅁䅁䅕䅁奂䕖条正䵉䅉䅅䅁䝁䅁䅁睁䵁䅁䅁兂䅁䅁䅃楡倵兑䅯䅹䅁䅁䅯䅚䅁䅁䅯䅁䅁䅁䅯兙䅁䅁䅅䅁䉁䅁䅁兂䱂䤵坮晲䭙䅑杷允䅁䅁䅕䅁䑁䅁䅷䅁䙁䅁䅁䅁杂癹䅴权㙄䅁䅁权䑂䅁䅁权䡁允䅁允䅁䅁䅅䅁䙁䅁潁核ㅍㅲ䍒䍄䉁䅁䅁兂䅁䅁䅍䅄䅁䅁䅕䅁䅁䭧浺歒䭅䝁䅁䅁䭁䑁䅁䅁䭁䅁䉣䅁䉁䅁䅁允䅁䅁䅯兤䅁䅁杷允䅁䅁䅕䅁䑁䅁䅷䅁䙁䅁䅁䅁䅄倹䅴权㑃䅁䅁权ㅁ䅁䅁权䡁允䅁允䅁䅁䅅䅁䙁䱁剳つ㡥䕋䅂䍄䉁䅁䅁兂䅁䅁䅍䅄䅁䅁䅕䅁䅁䥁刳歔䭅䩁䅷䅁䭁䑁䅳䅁䭁䅁䉣䅁䉁䅁䅁允䅁䅁䅕䄶癅楍啶歒䵁䅉䅅䅁䙁䅁䅁睁䵁䅁䅁兂䅁䅁䅃䭳偤兑䅯䄷䅁䅁䅯䅌䅁䅁䅯睂䅅䅁䅅䅁䉁䅁䅁兂䅁䅁䅁䅁䅁䅁杷允䅁䅁䅕䅁䑁䅁䅷䅁䙁䅁䅁䅁杄晧䅨权湃䅁䅁权㍁䅁䅁权䡁允䅁允䅁䅁䅅䅁䭁䅁䉯䅁䵁䅉䅅䅁䥁䅁䅁睁䅁䅁䅁兂䅁䅁䅁䵭䱙兑䅯睕䅁䅁䅕䅁䅁䕁剄商䭅䕁䅉䅁䭁䍁䅙䅁䭁䅁䅑潁䭁䅁䅅䅁䉁䅁䅁允䅁䅁䅯杊䅁䅁杷允䅁䅁䅕䅁䑁䅁䅷䅁䙁䅁䅁䅁啂欱䈵权权䅁䅁权畁䅁䅁权䡁允䅁允䅁䅁䅅䅁䙁䍁捬㡪ㅌ䍡䅬䍄䉁䅁䅁兂䅁䅁䅍䅄䅁䅁䅕䅁䅁䝧畯ご䭅偁䅧䅁䭁䕁䅣䅁䭁䅁䉣䅁䉁䅁䅁允䅁䅁䅕䅁䅁䅁䅁䅁䵁䅉䅅䅁䥁䅁䅁睁䅁䅁䅁兂䅁䅁䅁䵭䱙兑䅯䅘䅁䅁䅕䅁䅁䑁偺商䭅䕁䅅䅁䭁䍁䅙䅁䭁䅁䅑潁䭁䅁䅅䅁䉁䅁䅁允䅁䅁䄴权䅁䑁䅁杌㉁䑁䅧䅁䵁䅉䅅䅁䙁䅁䅁睁䵁䅁䅁兂䅁䅁䅁䵯㝮䅑䅯䅬䅁䅁䅯睌䅁䅁䅯睂䅅䅁䅅䅁䉁䅁䅁权畁允䅁䍄䉁䅁䅁兂䅁䅁䅍䅄䅁䅁䅕䅁䅁䭧浺歒䭅䭁䅍䅁䭁䕁䅕䅁䭁䅁䉣䅁䉁䅁䅁允䅁䅁䅕婉丷䅊汢じ䵉䅉䅅䅁䥁䅁䅁睁䅁䅁䅁兂䅁䅁䅁䵭䱙兑䅯䅘䅁䅁䅕䅁䅁䑁偺商䭅䕁䅑䅁䭁䍁䅙䅁䭁䅁䅑潁䭁䅁䅅䅁䉁䅁䅁允䅁䅁䄴权䅁䑁䅁杌㍁䑁䅉䅁䵁䅉䅅䅁䙁䅁䅁睁䵁䅁䅁兂䅁䅁䅃䝑偖兑䅯睱䅁䅁䅯李䅁䅁䅯睂䅅䅁䅅䅁䉁䅁䅁权䭁允䅁䍄䉁䅁䅁䅃䅁䅁䅍䅁䅁䅁䅕䅁䅁䩁䝪ぃ䭅䙁䅷䅁䙁䅁䅁䅁㡁硺䉖权䥂䅁䅁权流䅁䅁权䕁䅁䅋权䉁䅁䅁允䅁䅁䅅䅁佁䅁䅯䅁睁䍁䄴睎㍁䅁䅁䍄䉁䅁䅁兂䅁䅁䅍䅄䅁䅁䅕䅁䅁䱧湃ご䭅乁䅁䅁䭁䍁䄸䅁䭁䅁䉣䅁䉁䅁䅁允䅁䅁䅕䅁䅁䅁䅁䅁䵁䅉䅅䅁䥁䅁䅁睁䅁䅁䅁兂䅁䅁䅁䵭䱙兑䅯䅇䅁䅁䅕䅁䅁䕁剄商䭅䑁䅑䅁䭁䍁䅙䅁䭁䅁䅑潁䭁䅁䅅䅁䉁䅁䅁允䅁䅁䅯杊䅁䅁杷允䅁䅁䅕䅁䑁䅁䅷䅁䙁䅁䅁䅁㝂啌䈹权千䅁䅁权⭁䅁䅁权䡁允䅁允䅁䅁䅅䅁䙁乁䘴䩌䉭昶䉚䍄䉁䅁䅁䅃䅁䅁䅍䅁䅁䅁䅕䅁䅁䩁䝪ぃ䭅䙁䅷䅁䙁䅁䅁䅁㡁硺䉖权䩂䅁䅁权流䅁䅁权䕁䅁䅋权䉁䅁䅁允䅁䅁䅅䅁佁䅁䅯䅁睁䍁䄴睎㉁䅁䅁䍄䉁䅁䅁兂䅁䅁䅍䅄䅁䅁䅕䅁䅁䭁䩄〫䭁䩁䅧䅁䭁䕁䅧䅁䭁䅁䉣䅁䉁䅁䅁允䅁䅁䅕界啺䙇橪䕉䵉䅉䅅䅁䙁䅁䅁睁䵁䅁䅁兂䅁䅁䅁摪但兑䅯䅴䅁䅁䅯兎䅁䅁䅯睂䅅䅁䅅䅁䉁䅁䅁兂䅁䵁呁塢睷村杷允䅁䅁䅕䅁䑁䅁䅷䅁䙁䅁䅁䅁乂ㅈ䉂权祄䅁䅁权䭂䅁䅁权䡁允䅁允䅁䅁䅅䅁䙁䩁儰す㔷博䅰䍄䉁䅁䅁兂䅁䅁䅍䅄䅁䅁䅕䅁䅁䕺瑍歭䭅䅁䉁䅁䭁䍁䄴䅁䭁䅁䉣䅁䉁䅁䅁允䅁䅁䅯䅁䅁䅁杷允䅁䅁䅕䅁䑁䅁䅷䅁䙁䅁䅁䥁煂歌䈹权灃䅁䅁权䥂䅁䅁权䡁允䅁允䅁䅁䅅䅁䭁䅁䉯䅁䵁䅉䅅䅁䥁䅁䅁睁䅁䅁䅁兂䅁䅁䅁䵭䱙兑䅯䅘䅁䅁䅕䅁䅁䑁偺商䭅䑁䅕䅁䭁䍁䅙䅁䭁䅁䅑潁䭁䅁䅅䅁䉁䅁䅁允䅁䅁䄴权䅁䑁䅁杌㍁䑁䅍䅁䵁䅉䅅䅁䙁䅁䅁睁䵁䅁䅁兂䅁䅁䅁䍉㕪䅑䅯䅙䅁䅁䅯免䅁䅁䅯睂䅅䅁䅅䅁䉁䅁䅁权䅃䅁䅁䍄䉁䅁䅁兂䅁䅁䅍䅄䅁䅁䅕䅁䅁䝁确歔䭅䭁䅫䅁䭁䕁䅧䅁䭁䅁䉣䅁䉁䅁䅁允䅁䅁䅯权䅅䅁杷允䅁䅁䅕䅁䑁䅁䅷䅁䙁䅁䅁䥁啂䙂䉂权楃䅁䅁权䑁䅁䅁权䡁允䅁允䅁䅁䅅䅁䙁䱁㑸慹婃ㅒ䌹䍄䉁䅁䅁䅃䅁䅁䅍䅁䅁䅁䅕䅁䅁䩁䝪ぃ䭅䙁䄴䅁䙁䅁䅁䅁㡁硺䉖权獁䅁䅁权流䅁䅁权䕁䅁䅋权䉁䅁䅁允䅁䅁䅅䅁佁䅁䅧䅁ㅁ䍁䄴睎䅁䅁杷允䅁䅁䅕䅁䑁䅁䅷䅁䙁䅁䅁䅁杁偋䅬权橂䅁䅁权㙁䅁䅁权䡁允䅁允䅁䅁䅅䅁䙁䅁䅁乣䱭器䍨䍄䉁䅁䅁䅃䅁䅁䅍䅁䅁䅁䅕䅁䅁䩁䝪ぃ䭅䙁䄴䅁䙁䅁䅁䅁㡁硺䉖权ぁ䅁䅁权流䅁䅁权䕁䅁䅋权䉁䅁䅁允䅁䅁䅅䅁佁䅁䅯䅁㉁䍁䄴䅏㍁䅁䅁䍄䉁䅁䅁兂䅁䅁䅍䅄䅁䅁䅕䅁䅁䍁潁唫䭁䥁䅫䅁䭁䑁䄰䅁䭁䅁䉣䅁䉁䅁䅁允䅁䅁䅯児䅅䅁杷允䅁䅁䅕䅁䑁䅁䅷䅁䙁䅁䅁䵁䅃水䉂权兄䅁䅁权㥁䅁䅁权䡁允䅁允䅁䅁䅅䅁䙁䅁䅁䅁䅁䅁䅁䍄䉁䅁䅁兂䅁䅁䅍䅄䅁䅁䅕䅁䅁䕺瑍歭䭅佁䅷䅁䭁䑁䅳䅁䭁䅁䉣䅁䉁䅁䅁允䅁䅁䅕䅁䅁䅁䅁䅁䵁䅉䅅䅁䥁䅁䅁睁䅁䅁䅁兂䅁䅁䅁䵭䱙兑䅯杘䅁䅁䅕䅁䅁䑁偺商䭅䑁䅍䅁䭁䍁䅙䅁䭁䅁䅑潁䭁䅁䅅䅁䉁䅁䅁允䅁䅁䄴权䅁䑁䅣杌㑁䑁䅧䅁䵁䅉䅅䅁䙁䅁䅁睁䵁䅁䅁兂䅁䅁䅁䵯㝮䅑䅯䅮䅁䅁䅯免䅁䅁䅯睂䅅䅁䅅䅁䉁䅁䅁兂煂渳䭇番婑䅑杷允䅁䅁䅕䅁䑁䅁䅷䅁䙁䅁䅁䅁乃唰䈵权杄䅁䅁权穁䅁䅁权䡁允䅁允䅁䅁䅅䅁䙁䅁䅁䅁䅁䅁䅁䍄䉁䅁䅁兂䅁䅁䅍䅄䅁䅁䅕䅁䅁䙁坔歔䭅䭁䅕䅁䭁䕁䄰䅁䭁䅁䉣䅁䉁䅁䅁允䅁䅁䅣䅁䅁䍁䍄唵䵁䅉䅅䅁䙁䅁䅁睁䵁䅁䅁兂䅁䅁䅁摪但兑䅯朲䅁䅁䅯䅔䅁䅁䅯睂䅅䅁䅅䅁䉁䅁䅁兂ㅂ浺穫特灲睐杷允䅁䅁䅕䅁䑁䅁䅷䅁䙁䅁䅁䅁㑁䔵䈵权湃䅁䅁权䭂䅁䅁权䡁允䅁允䅁䅁䅅䅁䭁䅁䉯䅁䵁䅉䅅䅁䥁䅁䅁睁䅁䅁䅁兂䅁䅁䅁䵭䱙兑䅯杘䅁䅁䅕䅁䅁䑁偺商䭅䕁䅁䅁䭁䍁䅙䅁䭁䅁䅑潁䭁䅁䅅䅁䉁䅁䅁允䅁䅁䄴权䅁䑁䅙杌㉁䑁䅅䅁䵁䅉䅅䅁䙁䅁䅁睁䵁䅁䅁兂䅁䅁䅃佲䝚兑䅯䅮䅁䅁䅯杌䅁䅁䅯睂䅅䅁䅅䅁䉁䅁䅁兂扁敄瑁䵫䵂䅑杷允䅁䅁䅧䅁䑁䅁䅁䅁䙁䅁䅁䅁奃杸䉴权敂䅁䅁兂䅁䅁䅁䵐嘸兑䅯李䅁䅁䅯杊䅁䅁䅯䅂䍁䅧䅯允䅁䅁䅅䅁䉁䅁䅁杄䭁䅁䅁李畁䑁䅧睎䅁䅁杷允䅁䅁䅕䅁䑁䅁䅷䅁䙁䅁䅁䅁䅂智䅴权牃䅁䅁权⽁䅁䅁权䡁允䅁允䅁䅁䅅䅁䭁䅁䉯䅁䵁䅉䅅䅁䙁䅁䅁睁䵁䅁䅁兂䅁䅁䅃䅖兒兑䅯杮䅁䅁䅯兓䅁䅁䅯睂䅅䅁䅅䅁䉁䅁䅁兂穁獆此牱䑌睐杷允䅁䅁䅕䅁䑁䅁䅷䅁䙁䅁䅁䅁䕁啪䈹权敃䅁䅁权硁䅁䅁权䡁允䅁允䅁䅁䅅䅁䙁䅁䅁䅁䅁䅁䅁䍄䉁䅁䅁兂䅁䅁䅍䅄䅁䅁䅕䅁䅁䥷楄䕕䭅䥁䅳䅁䭁䍁䄸䅁䭁䅁䉣䅁䉁䅁䅁允䅁䅁䅕䅁䅁䅁䅁䅁䵁䅉䅅䅁䙁䅁䅁睁䵁䅁䅁兂䅁䅁䅁䤴㑈䅑䅯杭䅁䅁䅯村䅁䅁䅯睂䅅䅁䅅䅁䉁䅁䅁兂䅁䅁䥁䡩䐸村杷允䅁䅁䅕䅁䑁䅁䅷䅁䙁䅁䅁䅁䅄倹䅴权䑄䅁䅁权祁䅁䅁权䡁允䅁允䅁䅁䅅䅁䙁䅁䅁䅁䅁䅁䅁䍄䉁䅁䅁兂䅁䅁䅍䅄䅁䅁䅕䅁䅁䙁坔歔䭅䭁䅕䅁䭁䍁䅷䅁䭁䅁䉣䅁䉁䅁䅁允䅁䅁䅣䅁䅁䵁㙁䔴䵁䅉䅅䅁䥁䅁䅁睁䅁䅁䅁兂䅁䅁䅁䵭䱙兑䅯杘䅁䅁䅕䅁䅁䑁偺商䭅䕁䅧䅁䭁䍁䅙䅁䭁䅁䅑潁䭁䅁䅅䅁䉁䅁䅁允䅁䅁䄴权䅁䑁䅙杌㕁䑁䅉䅁䵁䅉䅅䅁䙁䅁䅁睁䵁䅁䅁兂䅁䅁䅃䭳偤兑䅯䄯䅁䅁䅯睏䅁䅁䅯睂䅅䅁䅅䅁䉁䅁䅁兂䅁䅁䅁䅁䅁䅁杷允䅁䅁䅕䅁䑁䅁䅷䅁䙁䅁䅁䅁乂ㅈ䉂权祄䅁䅁权硁䅁䅁权䡁允䅁允䅁䅁䅅䅁䙁䅁䅁䅁䅁䅁䅁䍄䉁䅁䅁兂䅁䅁䅍䅄䅁䅁䅕䅁䅁䡁䭄〫䭁乁䅑䅁䭁䅁䅍䅁䭁䅁䉣䅁䉁䅁䅁允䅁䅁䅕䑃偓㑖䱓䕒䵁䅉䅅䅁䥁䅁䅁睁䅁䅁䅁兂䅁䅁䅁䵭䱙兑䅯䅇䅁䅁䅕䅁䅁䑁偺商䭅䍁䄴䅁䭁䍁䅙䅁䭁䅁䅑潁䭁䅁䅅䅁䉁䅁䅁允䅁䅁䄴䅄䅁䑁䅍免畁䑁䅍䅏䅁䅁杷允䅁䅁䅕䅁䑁䅁䅷䅁䙁䅁䅁䅁睂癹䅴权牃䅁䅁权㡁䅁䅁权䡁允䅁允䅁䅁䅅䅁䭁䅁䉯䅁䵁䅉䅅䅁䥁䅁䅁睁䅁䅁䅁兂䅁䅁䅁䵭䱙兑䅯杘䅁䅁䅕䅁䅁䑁偺商䭅䑁䅕䅁䭁䍁䅙䅁䭁䅁䅑潁䭁䅁䅅䅁䉁䅁䅁允䅁䅁䄴权䅁䑁䅙杌ㅁ䑁䅅䅁䵁䅉䅅䅁䙁䅁䅁睁䵁䅁䅁兂䅁䅁䅁䡫㑢䅑䅯杵䅁䅁䅯睓䅁䅁䅯睂䅅䅁䅅䅁䉁䅁䅁兂䅁佁ぃ偁䭰村杷允䅁䅁䅧䅁䑁䅁䅁䅁䙁䅁䅁䅁奃杸䉴权坂䅁䅁兂䅁䅁䅁乑噅兑䅯䅏䅁䅁䅯杊䅁䅁䅯䅂䍁䅧䅯允䅁䅁䅅䅁䉁䅁䅁权流䅁䅁䍄䉁䅁䅁兂䅁䅁䅍䅄䅁䅁䅕䅁䅁䱧湃ご䭅䥁䅫䅁䭁䍁䅷䅁䭁䅁䉣䅁䉁䅁䅁允䅁䅁䅯兲䅁䅁杷允䅁䅁䅧䅁䑁䅁䅁䅁䙁䅁䅁䅁奃杸䉴权坂䅁䅁兂䅁䅁䅁乑噅兑䅯杏䅁䅁䅯杊䅁䅁䅯䅂䍁䅧䅯允䅁䅁䅅䅁䉁䅁䅁权流䅁䅁䍄䉁䅁䅁䅃䅁䅁䅍䅁䅁䅁䅕䅁䅁䩁䝪ぃ䭅䙁䄴䅁䙁䅁䅁䅁㡁硺䉖权䑂䅁䅁权流䅁䅁权䕁䅁䅋权䉁䅁䅁允䅁䅁䅅䅁佁䅁䅷䅁硁䑁䅁杌ぁ䑁䅑䅁䵁䅉䅅䅁䙁䅁䅁睁䵁䅁䅁兂䅁䅁䅁摪但兑䅯杮䅁䅁䅯睓䅁䅁䅯睂䅅䅁䅅䅁䉁䅁䅁兂千佣㙏䙥畘睐杷允䅁䅁䅕䅁䑁䅁䅷䅁䙁䅁䅁䅁扂䕍䈹权橂䅁䅁权㝁䅁䅁权䡁允䅁允䅁䅁䅅䅁䙁䝁⭦䜸㡷䡴䍊䍄䉁䅁䅁兂䅁䅁䅍䅄䅁䅁䅕䅁䅁䥷楄䕕䭅䝁䅙䅁䭁䑁䅣䅁䭁䅁䉣䅁䉁䅁䅁允䅁䅁䅯杦䅁䅁杷允䅁䅁䅕䅁䑁䅁䅷䅁䙁䅁䅁䅁乃唰䈵权歄䅁䅁权䅂䅁䅁权䡁允䅁允䅁䅁䅅䅁䙁䅁䅁䅁䅁䅁䅁䍄䉁䅁䅁兂䅁䅁䅍䅄䅁䅁䅕䅁䅁䕺瑍歭䭅䭁䅍䅁䭁䅁䅍䅁䭁䅁䉣䅁䉁䅁䅁允䅁䅁䅕䅁䅁䅁䅁䅁䵁䅉䅅䅁䙁䅁䅁睁䵁䅁䅁兂䅁䅁䅁剔儹兑䅯䅙䅁䅁䅯睒䅁䅁䅯睂䅅䅁䅅䅁䉁䅁䅁权㡂䅁䅁䍄䉁䅁䅁兂䅁䅁䅍䅄䅁䅁䅕䅁䅁䝁䭄〫䭁䭁䅕䅁䭁䑁䄰䅁䭁䅁䉣䅁䉁䅁䅁允䅁䅁䅣䅁䅁䭁湄欴䵁䅉䅅䅁䙁䅁䅁睁䵁䅁䅁兂䅁䅁䅁穗偂兑䅯杁䅅䅁䅯村䅁䅁䅯睂䅅䅁䅅䅁䉁䅁䅁兂㙄灷㌳敖畈睐杷允䅁䅁䅕䅁䑁䅁䅷䅁䙁䅁䅁䅁权晹䅴权祄䅁䅁权䵂䅁䅁权䡁允䅁允䅁䅁䅅䅁䙁䡁楎䉇敏椱䅚䍄䉁䅁䅁䅃䅁䅁䅍䅁䅁䅁䅕䅁䅁䩁䝪ぃ䭅䙁䄴䅁䙁䅁䅁䅁㡁硺䉖权䑁䅁䅁权流䅁䅁权䕁䅁䅋权䉁䅁䅁允䅁䅁䅅䅁佁䅁䅷䅁硁䑁䅁杌睁䑁䅑䅁䵁䅉䅅䅁䙁䅁䅁睁䵁䅁䅁兂䅁䅁䅃佲䝚兑䅯睹䅁䅁䅯䅐䅁䅁䅯睂䅅䅁䅅䅁䉁䅁䅁兂湄渫獊材剷䅑杷允䅁䅁䅕䅁䑁䅁䅷䅁䙁䅁䅁䥁啂䙂䉂权⭄䅁䅁权畁䅁䅁权䡁允䅁允䅁䅁䅅䅁䙁䅁䅁䅁䅁䅁䅁䍄䉁䅁䅁兂䅁䅁䅍䅄䅁䅁䅕䅁䅁䙁睳ご䭅䝁䅁䅁䭁䕁䅙䅁䭁䅁䉣䅁䉁䅁䅁允䅁䅁䅯䅢䅁䅁杷允䅁䅁䅕䅁䑁䅁䅷䅁䙁䅁䅁䥁䅂啚䈹权ぃ䅁䅁权ぁ䅁䅁权䡁允䅁允䅁䅁䅅䅁䙁䅁䅁䅁䅁䅁䅁䍄䉁䅁䅁兂䅁䅁䅍䅄䅁䅁䅯权䅅䅁䅯兺䅁䅁䅯权䅅䅁䅯睂䅅䅁䅅䅁䉁䅁䅁权䭁允䅁䍄䉁䅁䅁兂䅁䅁䅍䅄䅁䅁䅕䅁䅁䝁䭄〫䭁佁䅷䅁䭁䍁䄸䅁䭁䅁䉣䅁䉁䅁䅁允䅁䅁䅕䅁䅁䅁䅁䅁䵁䅉䅅䅁䥁䅁䅁睁䅁䅁䅁兂䅁䅁䅁䵭䱙兑䅯䅇䅁䅁䅕䅁䅁䑁偺商䭅䑁䅅䅁䭁䍁䅙䅁䭁䅁䅑潁䭁䅁䅅䅁䉁䅁䅁允䅁䅁䄴䅄䅁䑁䅍免畁䑁䅍䅏䅁䅁杷允䅁䅁䅕䅁䑁䅁䅷䅁䙁䅁䅁䅁杁偋䅬权灃䅁䅁权畁䅁䅁权䡁允䅁允䅁䅁䅅䅁䭁䅁䉯䅁䵁䅉䅅䅁䥁䅁䅁睁䅁䅁䅁兂䅁䅁䅁䵭䱙兑䅯䅇䅁䅁䅕䅁䅁䑁偺商䭅䑁䅑䅁䭁䍁䅙䅁䭁䅁䅑潁䭁䅁䅅䅁䉁䅁䅁允䅁䅁䄴䅄䅁䑁䅍兎畁䑁䅫睍䅁䅁杷允䅁䅁䅕䅁䑁䅁䅷䅁䙁䅁䅁䅁元癤䅨权㝃䅁䅁权㡁䅁䅁权䡁允䅁允䅁䅁䅅䅁䙁䅁䅁䙁〲ぐ䍨䍄䉁䅁䅁兂䅁䅁䅍䅄䅁䅁䅕䅁䅁䑧婴ご䭅䅁䉉䅁䭁䕁䅅䅁䭁䅁䉣䅁䉁䅁䅁允䅁䅁䅕䅁䅁䅁䅁䅁䵁䅉䅅䅁䙁䅁䅁睁䵁䅁䅁兂䅁䅁䅃佲䝚兑䅯䄳䅁䅁䅯睒䅁䅁䅯睂䅅䅁䅅䅁䉁䅁䅁兂䭂㥒㍰男〯睐杷允䅁䅁䅕䅁䑁䅁䅷䅁䙁䅁䅁䥁啂䙂䉂权⭄䅁䅁权䩂䅁䅁权䡁允䅁允䅁䅁䅅䅁䙁䅁⽕㡁串䵷䉒䍄䉁䅁䅁兂䅁䅁䅍䅄䅁䅁䅕䅁䅁䕁昰䕕䭅偁䄴䅁䭁䑁䅷䅁䭁䅁䉣䅁䉁䅁䅁允䅁䅁䅕汩䑃啃噶え䵉䅉䅅䅁䥁䅁䅁睁䅁䅁䅁兂䅁䅁䅁䵭䱙兑䅯䅇䅁䅁䅕䅁䅁䑁偺商䭅䑁䅫䅁䭁䍁䅙䅁䭁䅁䅑潁䭁䅁䅅䅁䉁䅁䅁允䅁䅁䄴䅄䅁䑁䅑睍畁䑁䅑兏䅁䅁杷允䅁䅁䅕䅁䑁䅁䅷䅁䙁䅁䅁䅁䅂智䅴权䩃䅁䅁权䭂䅁䅁权䡁允䅁允䅁䅁䅅䅁䭁䭁䄰䅁䵁䅉䅅䅁䥁䅁䅁睁䅁䅁䅁兂䅁䅁䅁䵭䱙兑䅯䅇䅁䅁䅕䅁䅁䕁剄商䭅䕁䅷䅁䭁䍁䅙䅁䭁䅁䅑潁䭁䅁䅅䅁䉁䅁䅁允䅁䅁䅯杊䅁䅁杷允䅁䅁䅕䅁䑁䅁䅷䅁䙁䅁䅁䅁杂癹䅴权元䅁䅁权䱂䅁䅁权䡁允䅁允䅁䅁䅅䅁䭁䅁䉯䅁䵁䅉䅅䅁䙁䅁䅁睁䵁䅁䅁兂䅁䅁䅃ㅏ偬兑䅯兰䅁䅁䅯睁䅁䅁䅯睂䅅䅁䅅䅁䉁䅁䅁睂䅁䅁䅁䉙洳䅑杷允䅁䅁䅧䅁䑁䅁䅁䅁䙁䅁䅁䅁奃杸䉴权卂䅁䅁兂䅁䅁䅁乑噅兑䅯䅒䅁䅁䅯杊䅁䅁䅯䅂䍁䅧䅯允䅁䅁䅅䅁䉁䅁䅁权流䅁䅁䍄䉁䅁䅁䅃䅁䅁䅍䅁䅁䅁䅕䅁䅁䩁䝪ぃ䭅䙁䅫䅁䙁䅁䅁䅁䅂到䉖权獁䅁䅁权流䅁䅁权䕁䅁䅋权䉁䅁䅁允䅁䅁䅅䅁䭁䍁䅙䅁䵁䅉䅅䅁䙁䅁䅁睁䵁䅁䅁兂䅁䅁䅃䅖兒兑䅯䄱䅁䅁䅯睁䅁䅁䅯睂䅅䅁䅅䅁䉁䅁䅁兂㝁摲摚橫歕䅷杷允䅁䅁䅧䅁䑁䅁䅁䅁䙁䅁䅁䅁奃杸䉴权婂䅁䅁兂䅁䅁䅁乑噅兑䅯䅓䅁䅁䅯杊䅁䅁䅯䅂䍁䅧䅯允䅁䅁䅅䅁䉁䅁䅁权流䅁䅁䍄䉁䅁䅁兂䅁䅁䅍䅄䅁䅁䅕䅁䅁䙁睳ご䭅䵁䅣䅁䭁䅁䅍䅁䭁䅁䉣䅁䉁䅁䅁允䅁䅁䅕猱䐴啲㡆唸䵅䅉䅅䅁䙁䅁䅁睁䵁䅁䅁兂䅁䅁䅃䭳偤兑䅯䅹䅁䅁䅯䅌䅁䅁䅯睂䅅䅁䅅䅁䉁䅁䅁兂䅁䅁䅁䅁䅁䅁杷允䅁䅁䅕䅁䑁䅁䅷䅁䙁䅁䅁䥁睃ば䈹权䡄䅁䅁权㡁䅁䅁权䡁允䅁允䅁䅁䅅䅁䙁佁灹煙㍦剫䍸䍄䉁䅁䅁䅃䅁䅁䅍䅁䅁䅁䅕䅁䅁䩁䝪ぃ䭅䙁䅷䅁䙁䅁䅁䅁䅂到䉖权⽁䅁䅁权流䅁䅁权䕁䅁䅋权䉁䅁䅁允䅁䅁䅅䅁䭁䍁䅙䅁䵁䅉䅅䅁䙁䅁䅁睁䵁䅁䅁兂䅁䅁䅁䍉㕪䅑䅯杬䅁䅁䅯䅓䅁䅁䅯睂䅅䅁䅅䅁䉁䅁䅁兂䅁䥁牂嘫睁村杷允䅁䅁䅕䅁䑁䅁䅷䅁䙁䅁䅁䅁权晹䅴权硃䅁䅁权硁䅁䅁权䡁允䅁允䅁䅁䅅䅁䙁䅁䅁䅁䅁䅁䅁䍄䉁䅁䅁䅃䅁䅁䅍䅁䅁䅁䅕䅁䅁䩁䝪ぃ䭅䉁䅧䅁䙁䅁䅁䅁㡁硺䉖权㥁䅁䅁权流䅁䅁权䕁䅁䅋权䉁䅁䅁允䅁䅁䅅䅁佁䅁䅷䅁ぁ䑁䅕杌睁䑁䅙䅁䵁䅉䅅䅁䙁䅁䅁睁䵁䅁䅁兂䅁䅁䅄佧兊兑䅯杚䅁䅁䅯䅏䅁䅁䅯睂䅅䅁䅅䅁䉁䅁䅁权⭂䅁䅁䍄䉁䅁䅁䅃䅁䅁䅍䅁䅁䅁䅕䅁䅁䩁䝪ぃ䭅䉁䅧䅁䙁䅁䅁䅁㡁硺䉖权㉁䅁䅁权流䅁䅁权䕁䅁䅋权䉁䅁䅁允䅁䅁䅅䅁佁䅁䅷䅁ぁ䑁䅑杌祁䑁䅑䅁䵁䅉䅅䅁䙁䅁䅁睁䵁䅁䅁兂䅁䅁䅃偣佂兑䅯共䅁䅁䅯睓䅁䅁䅯睂䅅䅁䅅䅁䉁䅁䅁权䭁允䅁䍄䉁䅁䅁兂䅁䅁䅍䅄䅁䅁䅕䅁䅁䅁乓ご䭅䩁䅉䅁䭁䑁䅯䅁䭁䅁䉣䅁䉁䅁䅁允䅁䅁䅕䅁䅁䅁䅁䅁䵁䅉䅅䅁䙁䅁䅁睁䵁䅁䅁权䭁允䅁权⭄䅁䅁权䭁允䅁权䡁允䅁允䅁䅁䅅䅁䭁䅁䉯䅁䵁䅉䅅䅁䥁䅁䅁睁䅁䅁䅁兂䅁䅁䅁䵭䱙兑䅯䅇䅁䅁䅕䅁䅁䑁偺商䭅䕁䅅䅁䭁䍁䅙䅁䭁䅁䅑潁䭁䅁䅅䅁䉁䅁䅁允䅁䅁䄴䅄䅁䑁䅍兏畁䑁䅑杍䅁䅁杷允䅁䅁䅕䅁䑁䅁䅷䅁䙁䅁䅁䵁䅃水䉂权捄䅁䅁权畁䅁䅁权䡁允䅁允䅁䅁䅅䅁䙁䅁䅁䅁䅁䅁䅁䍄䉁䅁䅁兂䅁䅁䅍䅄䅁䅁䅕䅁䅁䭧浺歒䭅偁䅧䅁䭁䑁䅙䅁䭁䅁䉣䅁䉁䅁䅁允䅁䅁䅕䅁䅁䅁䅁䅁䵁䅉䅅䅁䥁䅁䅁睁䅁䅁䅁兂䅁䅁䅁䵭䱙兑䅯䅇䅁䅁䅕䅁䅁䑁偺商䭅䕁䅙䅁䭁䍁䅙䅁䭁䅁䅑潁䭁䅁䅅䅁䉁䅁䅁允䅁䅁䄴䅄䅁䑁䅑李畁䑁䅙䅏䅁䅁杷允䅁䅁䅕䅁䑁䅁䅷䅁䙁䅁䅁䥁啂䙂䉂权橃䅁䅁权㡁䅁䅁权䡁允䅁允䅁䅁䅅䅁䙁䍁祎睶䕕䕵䍤䍄䉁䅁䅁兂䅁䅁䅍䅄䅁䅁䅕䅁䅁䕧求ご䭅䥁䅫䅁䭁䑁䅉䅁䭁䅁䉣䅁䉁䅁䅁允䅁䅁䅯兲䅁䅁杷允䅁䅁䅧䅁䑁䅁䅁䅁䙁䅁䅁䅁奃杸䉴权奁䅁䅁兂䅁䅁䅁䵐嘸兑䅯兓䅁䅁䅯杊䅁䅁䅯䅂䍁䅧䅯允䅁䅁䅅䅁䉁䅁䅁杄䵁䅁䅁兎ぁ䍁䄴睎㑁䅁䅁䍄䉁䅁䅁䅃䅁䅁䅍䅁䅁䅁䅕䅁䅁䩁䝪ぃ䭅䉁䅧䅁䙁䅁䅁䅁㡁硺䉖权䱂䅁䅁权流䅁䅁权䕁䅁䅋权䉁䅁䅁允䅁䅁䅅䅁佁䅁䅷䅁㉁䑁䅍杌穁䑁䅍䅁䵁䅉䅅䅁䥁䅁䅁睁䅁䅁䅁兂䅁䅁䅁䵭䱙兑䅯䅇䅁䅁䅕䅁䅁䑁偺商䭅䕁䄰䅁䭁䍁䅙䅁䭁䅁䅑潁䭁䅁䅅䅁䉁䅁䅁允䅁䅁䄴权䅁䑁䅣䅎畁䑁䅍䅁䵁䅉䅅䅁䥁䅁䅁睁䅁䅁䅁兂䅁䅁䅁䵭䱙兑䅯䅇䅁䅁䅕䅁䅁䑁偺商䭅䕁䅍䅁䭁䍁䅙䅁䭁䅁䅑潁䭁䅁䅅䅁䉁䅁䅁允䅁䅁䄴䅄䅁䑁䅧杍畁䑁䅣兏䅁䅁杷允䅁䅁䅕䅁䑁䅁䅷䅁䙁䅁䅁䅁扂䕍䈹权浂䅁䅁权⽁䅁䅁权䡁允䅁允䅁䅁䅅䅁䭁䍁䉑䅁䵁䅉䅅䅁䥁䅁䅁睁䅁䅁䅁兂䅁䅁䅁䵭䱙兑䅯䅇䅁䅁䅕䅁䅁䑁偺商䭅䅁䅍䅁䭁䍁䅙䅁䭁䅁䅑潁䭁䅁䅅䅁䉁䅁䅁允䅁䅁䄴䅄䅁䑁䅧睍畁䑁䅅杍䅁䅁杷允䅁䅁䅕䅁䑁䅁䅷䅁䙁䅁䅁䅁䕁啪䈹权橂䅁䅁权癁䅁䅁权䡁允䅁允䅁䅁䅅䅁䙁䅁䅁䅁䅁䅁䅁䍄䉁䅁䅁兂䅁䅁䅍䅄䅁䅁䅕䅁䅁佁䉃䔫䭁䱁䅅䅁䭁䕁䅅䅁䭁䅁䉣䅁䉁䅁䅁允䅁䅁䅕䅁睁䵅乗ざ䵉䅉䅅䅁䙁䅁䅁睁䵁䅁䅁兂䅁䅁䅁䍉㕪䅑䅯睙䅁䅁䅯䅔䅁䅁䅯睂䅅䅁䅅䅁䉁䅁䅁兂䅁䥁䭨畅浴村杷允䅁䅁䅧䅁䑁䅁䅁䅁䙁䅁䅁䅁奃杸䉴权牁䅁䅁兂䅁䅁䅁乑噅兑䅯䅍䅁䅁䅯杊䅁䅁䅯䅂䍁䅧䅯允䅁䅁䅅䅁䉁䅁䅁权流䅁䅁䍄䉁䅁䅁兂䅁䅁䅍䅄䅁䅁䅕䅁䅁䝁䭄〫䭁䵁䅍䅁䭁䑁䄸䅁䭁䅁䉣䅁䉁䅁䅁允䅁䅁䅕䅁䅁䅁䅁䅁䵁䅉䅅䅁䥁䅁䅁睁䅁䅁䅁兂䅁䅁䅁䵭䱙兑䅯睋䅁䅁䅕䅁䅁䕁剄商䭅䑁䅅䅁䭁䍁䅙䅁䭁䅁䅑潁䭁䅁䅅䅁䉁䅁䅁允䅁䅁䅯杊䅁䅁杷允䅁䅁䅕䅁䑁䅁䅷䅁䙁䅁䅁䅁允晧䅨权杂䅁䅁权乂䅁䅁权䡁允䅁允䅁䅁䅅䅁䭁䝁䄴䅁䵁䅉䅅䅁䙁䅁䅁睁䵁䅁䅁兂䅁䅁䅃偣佂兑䅯关䅁䅁䅯睏䅁䅁䅯睂䅅䅁䅅䅁䉁䅁䅁兂䅁䱧灎內䱖村杷允䅁䅁䅕䅁䑁䅁䅷䅁䙁䅁䅁䵁䑸婌䉰权⽃䅁䅁权䍂䅁䅁权䡁允䅁允䅁䅁䅅䅁䙁䅁䅁䅁䅁䅁䅁䍄䉁䅁䅁䅃䅁䅁䅍䅁䅁䅁䅕䅁䅁䩁䝪ぃ䭅䍁䅳䅁䙁䅁䅁䅁䅂到䉖权畁䅁䅁权流䅁䅁权䕁䅁䅋权䉁䅁䅁允䅁䅁䅅䅁䭁䍁䅙䅁䵁䅉䅅䅁䙁䅁䅁睁䵁䅁䅁兂䅁䅁䅁㙲偒兑䅯䅴䅁䅁䅯睐䅁䅁䅯睂䅅䅁䅅䅁䉁䅁䅁兂䅁䕁湁乳倱村杷允䅁䅁䅧䅁䑁䅁䅁䅁䙁䅁䅁䅁奃杸䉴权牁䅁䅁兂䅁䅁䅁乑噅兑䅯睍䅁䅁䅯杊䅁䅁䅯䅂䍁䅧䅯允䅁䅁䅅䅁䉁䅁䅁权流䅁䅁䍄䉁䅁䅁兂䅁䅁䅍䅄䅁䅁䅕䅁䅁䩁㉂䔫䭁䥁䅳䅁䭁䑁䅅䅁䭁䅁䉣䅁䉁䅁䅁允䅁䅁䅕䅁䅁䅁䅁䅁䵁䅉䅅䅁䙁䅁䅁睁䵁䅁䅁兂䅁䅁䅁晡但兑䅯䅬䅁䅁䅯睎䅁䅁䅯睂䅅䅁䅅䅁䉁䅁䅁权祁允䅁䍄䉁䅁䅁兂䅁䅁䅍䅄䅁䅁䅕䅁䅁䵁い〫䭁䭁䅍䅁䭁䑁䅅䅁䭁䅁䉣䅁䉁䅁䅁允䅁䅁䅕䍺婐坌佂䕇䵉䅉䅅䅁䙁䅁䅁睁䵁䅁䅁兂䅁䅁䅃䅖兒兑䅯朹䅁䅁䅯児䅁䅁䅯睂䅅䅁䅅䅁䉁䅁䅁兂䅁䅁䅁䅁䅁䅁杷允䅁䅁䅕䅁䑁䅁䅷䅁䙁䅁䅁䅁权晹䅴权敃䅁䅁权䱂䅁䅁权䡁允䅁允䅁䅁䅅䅁䙁䅁樹則昰䵱⼰䍄䉁䅁䅁兂䅁䅁䅍䅄䅁䅁䅕䅁䅁䥁刳歔䭅乁䅯䅁䭁䑁䄰䅁䭁䅁䉣䅁䉁䅁䅁允䅁䅁䅕祵婐畮戱樴䴸䅉䅅䅁䙁䅁䅁睁䵁䅁䅁兂䅁䅁䅁䡫㑢䅑䅯睸䅁䅁䅯杌䅁䅁䅯睂䅅䅁䅅䅁䉁䅁䅁兂䅁䅁睁㑱楘兑杷允䅁䅁䅕䅁䑁䅁䅷䅁䙁䅁䅁䅁权晹䅴权䑄䅁䅁权䭂䅁䅁权䡁允䅁允䅁䅁䅅䅁䙁䉁到畭㡷䑇䅚䍄䉁䅁䅁䅃䅁䅁䅍䅁䅁䅁䅕䅁䅁䩁䝪ぃ䭅䍁䅳䅁䙁䅁䅁䅁䅂到䉖权㍁䅁䅁权流䅁䅁权䕁䅁䅋权䉁䅁䅁允䅁䅁䅅䅁䭁䍁䅙䅁䵁䅉䅅䅁䙁䅁䅁睁䵁䅁䅁兂䅁䅁䅁䤴㑈䅑䅯兩䅁䅁䅯䅍䅁䅁䅯睂䅅䅁䅅䅁䉁䅁䅁权瑃䅁䅁䍄䉁䅁䅁兂䅁䅁䅍䅄䅁䅁䅕䅁䅁䝁确歔䭅佁䅷䅁䭁䕁䅯䅁䭁䅁䉣䅁䉁䅁䅁允䅁䅁䅕灱創䱊㍴ぃ䵁䅉䅅䅁䙁䅁䅁睁䵁䅁䅁兂䅁䅁䅁祥倱兑䅯术䅁䅁䅯杒䅁䅁䅯睂䅅䅁䅅䅁䉁䅁䅁兂䅁䅁䅁䅁䅁䅁杷允䅁䅁䅧䅁䑁䅁䅁䅁䙁䅁䅁䅁奃杸䉴权牁䅁䅁兂䅁䅁䅁乑噅兑䅯睏䅁䅁䅯杊䅁䅁䅯䅂䍁䅧䅯允䅁䅁䅅䅁䉁䅁䅁权流䅁䅁䍄䉁䅁䅁䅃䅁䅁䅍䅁䅁䅁䅕䅁䅁䩁䝪ぃ䭅䍁䅳䅁䙁䅁䅁䅁䅂到䉖权㉁䅁䅁权流䅁䅁权䕁䅁䅋权䉁䅁䅁允䅁䅁䅅䅁䭁䍁䅙䅁䵁䅉䅅䅁䙁䅁䅁睁䵁䅁䅁兂䅁䅁䅁偷㝔䅑䅯睵䅁䅁䅯睏䅁䅁䅯睂䅅䅁䅅䅁䉁䅁䅁兂䅁䅁䅁䅁䅁䅁杷允䅁䅁䅕䅁䑁䅁䅷䅁䙁䅁䅁䅁扂䕍䈹权䥄䅁䅁权㡁䅁䅁权䡁允䅁允䅁䅁䅅䅁䙁䱁潑湵条偐䉆䍄䉁䅁䅁䅃䅁䅁䅍䅁䅁䅁䅕䅁䅁䩁䝪ぃ䭅䍁䅳䅁䙁䅁䅁䅁䅂到䉖权䉂䅁䅁权流䅁䅁权䕁䅁䅋权䉁䅁䅁允䅁䅁䅅䅁䭁䍁䅙䅁䵁䅉䅅䅁䙁䅁䅁睁䵁䅁䅁兂䅁䅁䅁䵑㜳䅑䅯杫䅁䅁䅯䅔䅁䅁䅯睂䅅䅁䅅䅁䉁䅁䅁兂䅁䅁睂剖䴴村杷允䅁䅁䅕䅁䑁䅁䅷䅁䙁䅁䅁䅁扂䕍䈹权楃䅁䅁权㝁䅁䅁权䡁允䅁允䅁䅁䅅䅁䙁䝁⭦䜸㡷䡴䍊䍄䉁䅁䅁兂䅁䅁䅍䅄䅁䅁䅕䅁䅁䑁歪歔䭅佁䅁䅁䭁䕁䅑䅁䭁䅁䉣䅁䉁䅁䅁允䅁䅁䅕䅁䅁䅁䅁䅁䵁䅉䅅䅁䙁䅁䅁睁䵁䅁䅁兂䅁䅁䅁㙲偒兑䅯䅙䅁䅁䅯材䅁䅁䅯睂䅅䅁䅅䅁䉁䅁䅁权㍂䅁䅁䍄䉁䅁䅁兂䅁䅁䅍䅄䅁䅁䅕䅁䅁䩁㉂䔫䭁䭁䅳䅁䭁䑁䄸䅁䭁䅁䉣䅁䉁䅁䅁允䅁䅁䅯权䅅䅁杷允䅁䅁䅕䅁䑁䅁䅷䅁䙁䅁䅁䅁允晧䅨权㥃䅁䅁权䝂䅁䅁权䡁允䅁允䅁䅁䅅䅁䙁佁䩲浬桭䘳䅚䍄䉁䅁䅁䅃䅁䅁䅍䅁䅁䅁䅕䅁䅁䩁䝪ぃ䭅䍁䅳䅁䙁䅁䅁䅁䅂到䉖权䩂䅁䅁权流䅁䅁权䕁䅁䅋权䉁䅁䅁允䅁䅁䅅䅁䭁䍁䅙䅁䵁䅉䅅䅁䙁䅁䅁睁䵁䅁䅁兂䅁䅁䅁祥倱兑䅯䅭䅁䅁䅯睁䅁䅁䅯睂䅅䅁䅅䅁䉁䅁䅁兂呂湔塯煘奙村杷允䅁䅁䅕䅁䑁䅁䅷䅁䙁䅁䅁䅁㝂啌䈹权权䅁䅁权䑁䅁䅁权䡁允䅁允䅁䅁䅅䅁䙁䵁整㘶华剏䅬䍄䉁䅁䅁䅃䅁䅁䅍䅁䅁䅁䅕䅁䅁䩁䝪ぃ䭅䍁䅳䅁䙁䅁䅁䅁䅂到䉖权ㅁ䅁䅁权流䅁䅁权䕁䅁䅋权䉁䅁䅁允䅁䅁䅅䅁䭁䍁䅙䅁䵁䅉䅅䅁䙁䅁䅁睁䵁䅁䅁兂䅁䅁䅁䥅㑈䅑䅯䅬䅁䅁䅯䅓䅁䅁䅯睂䅅䅁䅅䅁䉁䅁䅁权煁允䅁䍄䉁䅁䅁兂䅁䅁䅍䅄䅁䅁䅕䅁䅁䙧䕑䕕䭅䵁䅯䅁䭁䕁䅧䅁䭁䅁䉣䅁䉁䅁䅁允䅁䅁䅕匶㕫㙴啋呹䴸䅉䅅䅁䙁䅁䅁睁䵁䅁䅁兂䅁䅁䅁䡫㑢䅑䅯䅮䅁䅁䅯睒䅁䅁䅯睂䅅䅁䅅䅁䉁䅁䅁兂乃水䡺䵋匵䅑杷允䅁䅁䅕䅁䑁䅁䅷䅁䙁䅁䅁䅁允晧䅨权敄䅁䅁权䕂䅁䅁权䡁允䅁允䅁䅁䅅䅁䙁䑁䵷䵑㔸䅭䅸䍄䉁䅁䅁兂䅁䅁䅍䅄䅁䅁䅕䅁䅁䝁䭄〫䭁䭁䅕䅁䭁䑁䄸䅁䭁䅁䉣䅁䉁䅁䅁允䅁䅁䅣䅁䅁䅁硁欴䵁䅉䅅䅁䙁䅁䅁睁䵁䅁䅁兂䅁䅁䅁䤴㑈䅑䅯䅴䅁䅁䅯免䅁䅁䅯睂䅅䅁䅅䅁䉁䅁䅁兂䅁䕁浃㡵杁村杷允䅁䅁䅧䅁䑁䅁䅁䅁䙁䅁䅁䅁奃杸䉴权奂䅁䅁兂䅁䅁䅁乑噅兑䅯杍䅁䅁䅯杊䅁䅁䅯䅂䍁䅧䅯允䅁䅁䅅䅁䉁䅁䅁权流䅁䅁䍄䉁䅁䅁兂䅁䅁䅍䅄䅁䅁䅕䅁䅁䑧婴ご䭅䩁䄴䅁䭁䑁䄸䅁䭁䅁䉣䅁䉁䅁䅁允䅁䅁䅕䬸䝦穓䩥吵䴸䅉䅅䅁䙁䅁䅁睁䵁䅁䅁兂䅁䅁䵄祑愲兑䅯兩䅁䅁䅯䅍䅁䅁䅯睂䅅䅁䅅䅁䉁䅁䅁权㡁允䅁䍄䉁䅁䅁䅃䅁䅁䅍䅁䅁䅁䅕䅁䅁䩁䝪ぃ䭅䍁䅳䅁䙁䅁䅁䅁䅂到䉖权䵂䅁䅁权流䅁䅁权䕁䅁䅋权䉁䅁䅁允䅁䅁䅅䅁䭁䍁䅙䅁䵁䅉䅅䅁䙁䅁䅁睁䵁䅁䅁兂䅁䅁䅃偣佂兑䅯共䅁䅁䅯杌䅁䅁䅯睂䅅䅁䅅䅁䉁䅁䅁权䭁允䅁䍄䉁䅁䅁兂䅁䅁䅍䅄䅁䅁䅕䅁䅁䙁睳ご䭅䩁䅧䅁䭁䕁䅫䅁䭁䅁䉣䅁䉁䅁䅁允䅁䅁䅕散唯䍳潲䕇䵉䅉䅅䅁䙁䅁䅁睁䵁䅁䅁兂䅁䅁䅁䍉㕪䅑䅯杬䅁䅁䅯睍䅁䅁䅯睂䅅䅁䅅䅁䉁䅁䅁兂䅁䅁䥂晶䨴村杷允䅁䅁䅧䅁䑁䅁䅁䅁䙁䅁䅁䅁奃杸䉴权牁䅁䅁兂䅁䅁䅁乑噅兑䅯材䅁䅁䅯杊䅁䅁䅯䅂䍁䅧䅯允䅁䅁䅅䅁䉁䅁䅁权流䅁䅁䍄䉁䅁䅁兂䅁䅁䅍䅄䅁䅁䅕䅁䅁佁䉃䔫䭁佁䅑䅁䭁䑁䅙䅁䭁䅁䉣䅁䉁䅁䅁允䅁䅁䅕婵瘹䅣䡣歄䵁䅉䅅䅁䙁䅁䅁睁䵁䅁䅁兂䅁䅁䅁乖佚兑䅯朵䅁䅁䅯兏䅁䅁䅯睂䅅䅁䅅䅁䉁䅁䅁兂ぃ䝎䅙䜫乧䅑杷允䅁䅁䅕䅁䑁䅁䅷䅁䙁䅁䅁䥁㝁啗䈹权䩃䅁䅁权䩂䅁䅁权䡁允䅁允䅁䅁䅅䅁䭁䭁䄰䅁䵁䅉䅅䅁䙁䅁䅁睁䵁䅁䅁兂䅁䅁䅄佧兊兑䅯䅹䅁䅁䅯䅓䅁䅁䅯睂䅅䅁䅅䅁䉁䅁䅁兂獁坈伹䄫䥥兑杷允䅁䅁䅧䅁䑁䅁䅁䅁䙁䅁䅁䅁奃杸䉴权佂䅁䅁兂䅁䅁䅁乑噅兑䅯兓䅁䅁䅯杊䅁䅁䅯䅂䍁䅧䅯允䅁䅁䅅䅁䉁䅁䅁权流䅁䅁䍄䉁䅁䅁兂䅁䅁䅍䅄䅁䅁䅕䅁䅁䅁乓ご䭅䝁䅍䅁䭁䑁䄰䅁䭁䅁䉣䅁䉁䅁䅁允䅁䅁䅕払坪⼴㝦ぃ䵉䅉䅅䅁䥁䅁䅁睁䅁䅁䅁兂䅁䅁䅁䵭䱙兑䅯杔䅁䅁䅕䅁䅁䕁剄商䭅䍁䅷䅁䭁䍁䅙䅁䭁䅁䅑潁䭁䅁䅅䅁䉁䅁䅁允䅁䅁䅯杊䅁䅁杷允䅁䅁䅧䅁䑁䅁䅁䅁䙁䅁䅁䅁奃杸䉴权牁䅁䅁兂䅁䅁䅁乑噅兑䅯村䅁䅁䅯杊䅁䅁䅯䅂䍁䅧䅯允䅁䅁䅅䅁䉁䅁䅁权流䅁䅁䍄䉁䅁䅁兂䅁䅁䅍䅄䅁䅁䅕䅁䅁䭧浺歒䭅佁䅑䅁䭁䑁䅷䅁䭁䅁䉣䅁䉁䅁䅁允䅁䅁䅕畵睺䥚䱰稯䴸䅉䅅䅁䙁䅁䅁睁䵁䅁䅁兂䅁䅁䅃䅖兒兑䅯兺䅁䅁䅯睁䅁䅁䅯睂䅅䅁䅅䅁䉁䅁䅁兂㝄橄琸䡪桉䅷杷允䅁䅁䅧䅁䑁䅁䅁䅁䙁䅁䅁䅁奃杸䉴权牁䅁䅁兂䅁䅁䅁乑噅兑䅯兔䅁䅁䅯杊䅁䅁䅯䅂䍁䅧䅯允䅁䅁䅅䅁䉁䅁䅁权流䅁䅁䍄䉁䅁䅁兂䅁䅁䅍䅄䅁䅁䅕䅁䅁䉁䉃䔫䭁䭁䅁䅁䭁䕁䄰䅁䭁䅁䉣䅁䉁䅁䅁允䅁䅁䅕煶㘹䵖捆お䵁䅉䅅䅁䙁䅁䅁睁䵁䅁䅁兂䅁䅁䅁摪但兑䅯杮䅁䅁䅯睑䅁䅁䅯睂䅅䅁䅅䅁䉁䅁䅁兂ㅃ慣㘹ㅸ湲睐杷允䅁䅁䅧䅁䑁䅁䅁䅁䙁䅁䅁䅁奃杸䉴权牁䅁䅁兂䅁䅁䅁乑噅兑䅯睑䅁䅁䅯杊䅁䅁䅯䅂䍁䅧䅯允䅁䅁䅅䅁䉁䅁䅁权流䅁䅁䍄䉁䅁䅁兂䅁䅁䅍䅄䅁䅁䅕䅁䅁䡧睄歔䭅䱁䅧䅁䭁䕁䅁䅁䭁䅁䉣䅁䉁䅁䅁允䅁䅁䅕㑴ㅥ婑䉖䕓䵁䅉䅅䅁䙁䅁䅁睁䵁䅁䅁兂䅁䅁䅁䵯㝮䅑䅯具䅁䅁䅯兔䅁䅁䅯睂䅅䅁䅅䅁䉁䅁䅁兂剄㙥摩䙂味䅑杷允䅁䅁䅧䅁䑁䅁䅁䅁䙁䅁䅁䅁奃杸䉴权佂䅁䅁兂䅁䅁䅁乑噅兑䅯䅍䅁䅁䅯杊䅁䅁䅯䅂䍁䅧䅯允䅁䅁䅅䅁䉁䅁䅁权流䅁䅁䍄䉁䅁䅁兂䅁䅁䅍䅄䅁䅁䅕䅁䅁䝁确歔䭅䱁䅳䅁䭁䕁䅕䅁䭁䅁䉣䅁䉁䅁䅁允䅁䅁䅕䑬⭦祰䥘が䵉䅉䅅䅁䙁䅁䅁睁䵁䅁䅁兂䅁䅁䅃䭳偤兑䅯睱䅁䅁䅯䅓䅁䅁䅯睂䅅䅁䅅䅁䉁䅁䅁权䭁允䅁䍄䉁䅁䅁兂䅁䅁䅍䅄䅁䅁䅕䅁䅁䙧䕑䕕䭅䱁䅑䅁䭁䑁䅯䅁䭁䅁䉣䅁䉁䅁䅁允䅁䅁䅕䅁䅁䅁䅁䅁䵁䅉䅅䅁䥁䅁䅁睁䅁䅁䅁兂䅁䅁䅁䵭䱙兑䅯杔䅁䅁䅕䅁䅁䕁剄商䭅䑁䅯䅁䭁䍁䅙䅁䭁䅁䅑潁䭁䅁䅅䅁䉁䅁䅁允䅁䅁䅯杊䅁䅁杷允䅁䅁䅕䅁䑁䅁䅷䅁䙁䅁䅁䅁䕁啪䈹权浂䅁䅁权㕁䅁䅁权䡁允䅁允䅁䅁䅅䅁䭁䉁䉑䅁䵁䅉䅅䅁䙁䅁䅁睁䵁䅁䅁兂䅁䅁䅃䭳偤兑䅯䄴䅁䅁䅯睏䅁䅁䅯睂䅅䅁䅅䅁䉁䅁䅁兂䅁䅁䅁䅁䅁䅁杷允䅁䅁䅧䅁䑁䅁䅁䅁䙁䅁䅁䅁奃杸䉴权佂䅁䅁兂䅁䅁䅁乑噅兑䅯䅑䅁䅁䅯杊䅁䅁䅯䅂䍁䅧䅯允䅁䅁䅅䅁䉁䅁䅁权流䅁䅁䍄䉁䅁䅁兂䅁䅁䅍䅄䅁䅁䅕䅁䅁䝧畯ご䭅䱁䅯䅁䭁䑁䅯䅁䭁䅁䉣䅁䉁䅁䅁允䅁䅁䅕䅁䅁䅁䅁䅁䵁䅉䅅䅁䥁䅁䅁睁䅁䅁䅁兂䅁䅁䅁䵭䱙兑䅯杔䅁䅁䅕䅁䅁䕁剄商䭅䑁䄰䅁䭁䍁䅙䅁䭁䅁䅑潁䭁䅁䅅䅁䉁䅁䅁允䅁䅁䅯杊䅁䅁杷允䅁䅁䅧䅁䑁䅁䅁䅁䙁䅁䅁䅁奃杸䉴权佂䅁䅁兂䅁䅁䅁乑噅兑䅯䅒䅁䅁䅯杊䅁䅁䅯䅂䍁䅧䅯允䅁䅁䅅䅁䉁䅁䅁权流䅁䅁䍄䉁䅁䅁䅃䅁䅁䅍䅁䅁䅁䅕䅁䅁䩁䝪ぃ䭅䕁䄴䅁䙁䅁䅁䅁䅂到䉖权䵂䅁䅁权流䅁䅁权䕁䅁䅋权䉁䅁䅁允䅁䅁䅅䅁䭁䍁䅙䅁䵁䅉䅅䅁䙁䅁䅁睁䵁䅁䅁兂䅁䅁䅁䥅㑈䅑䅯䅁䅁䅁䅯䅚䅁䅁䅯兙䅁䅁䅅䅁䉁䅁䅁权䥃䅁䅁䍄䉁䅁䅁兂䅁䅁䅍䅄䅁䅁䅕䅁䅁佁䉃䔫䭁䱁䅙䅁䭁䑁䅉䅁䭁䅁䉣䅁䉁䅁䅁允䅁䅁䅕䅁䅁湮ㄸ啁䵉䅉䅅䅁䙁䅁䅁睁䵁䅁䅁兂䅁䅁䅁䥅㑈䅑䅯䄱䅁䅁䅯䅒䅁䅁䅯睂䅅䅁䅅䅁䉁䅁䅁兂桄㑁䉆眶地䅑杷允䅁䅁䅕䅁䑁䅁䅷䅁䙁䅁䅁䅁㑁䔵䈵权䱄䅁䅁权⽁䅁䅁权䡁允䅁允䅁䅁䅅䅁䙁䅁䅁䅁䅁䅁䅁䍄䉁䅁䅁兂䅁䅁䅍䅄䅁䅁䅕䅁䅁䑁歪歔䭅乁䅯䅁䭁䑁䅕䅁䭁䅁䉣䅁䉁䅁䅁允䅁䅁䅕䅁䅁䅁䅁䅁䵁䅉䅅䅁䙁䅁䅁睁䵁䅁䅁兂䅁䅁䅃楡倵兑䅯䅴䅁䅁䅯睌䅁䅁䅯睂䅅䅁䅅䅁䉁䅁䅁兂䅁䅁䅁䅁䅁䅁杷允䅁䅁䅕䅁䑁䅁䅷䅁䙁䅁䅁䅁乂ㅈ䉂权䑄䅁䅁权㥁䅁䅁权䡁允䅁允䅁䅁䅅䅁䙁䩁书摰婍欱䅤䍄䉁䅁䅁䅃䅁䅁䅍䅁䅁䅁䅕䅁䅁䩁䝪ぃ䭅䕁䄴䅁䙁䅁䅁䅁䅂到䉖权㡁䅁䅁权流䅁䅁权䕁䅁䅋权䉁䅁䅁允䅁䅁䅅䅁䭁䍁䅙䅁䵁䅉䅅䅁䥁䅁䅁睁䅁䅁䅁兂䅁䅁䅁䵭䱙兑䅯杔䅁䅁䅕䅁䅁䕁剄商䭅䕁䅍䅁䭁䍁䅙䅁䭁䅁䅑潁䭁䅁䅅䅁䉁䅁䅁允䅁䅁䅯杊䅁䅁杷允䅁䅁䅕䅁䑁䅁䅷䅁䙁䅁䅁䅁㑁䔵䈵权杂䅁䅁权䕂䅁䅁权䡁允䅁允䅁䅁䅅䅁䭁䥁䅉䅁䵁䅉䅅䅁䙁䅁䅁睁䵁䅁䅁兂䅁䅁䅁䤴㑈䅑䅯具䅁䅁䅯䅑䅁䅁䅯睂䅅䅁䅅䅁䉁䅁䅁兂畁㙗塶㤶桁䅑杷允䅁䅁䅧䅁䑁䅁䅁䅁䙁䅁䅁䅁奃杸䉴权兂䅁䅁兂䅁䅁䅁乑噅兑䅯䅌䅁䅁䅯杊䅁䅁䅯䅂䍁䅧䅯允䅁䅁䅅䅁䉁䅁䅁权流䅁䅁䍄䉁䅁䅁兂䅁䅁䅍䅄䅁䅁䅕䅁䅁䙧䕑䕕䭅䩁䄴䅁䭁䕁䅯䅁䭁䅁䉣䅁䉁䅁䅁允䅁䅁䅕浬煃奪䵁吲䴸䅉䅅䅁䙁䅁䅁睁䵁䅁䅁兂䅁䅁䅁䵙㝲䅑䅯术䅁䅁䅯睍䅁䅁䅯睂䅅䅁䅅䅁䉁䅁䅁兂䅁䅁䅁䅁䅁䅁杷允䅁䅁䅕䅁䑁䅁䅷䅁䙁䅁䅁䅁㑁䔵䈵权汃䅁䅁权䵂䅁䅁权䡁允䅁允䅁䅁䅅䅁䡁䅁䅁䅁杁佳䅒䍄䉁䅁䅁䅃䅁䅁䅍䅁䅁䅁䅕䅁䅁䩁䝪ぃ䭅䙁䅁䅁䙁䅁䅁䅁䅂到䉖权硁䅁䅁权流䅁䅁权䕁䅁䅋权䉁䅁䅁允䅁䅁䅅䅁䭁䍁䅙䅁䵁䅉䅅䅁䙁䅁䅁睁䵁䅁䅁兂䅁䅁䅁晡但兑䅯䅭䅁䅁䅯䅔䅁䅁䅯睂䅅䅁䅅䅁䉁䅁䅁兂歃㍡㕲啷啳村杷允䅁䅁䅕䅁䑁䅁䅷䅁䙁䅁䅁䅁㝂啌䈹权㝃䅁䅁权祁䅁䅁权䡁允䅁允䅁䅁䅅䅁䙁䅁䅁䅁䅁䅁䅁䍄䉁䅁䅁兂䅁䅁䅍䅄䅁䅁䅕䅁䅁䕺瑍歭䭅䅁䉑䅁䭁䑁䅣䅁䭁䅁䉣䅁䉁䅁䅁允䅁䅁䅕䅁䅁䅁䅁䅁䵁䅉䅅䅁䥁䅁䅁睁䅁䅁䅁兂䅁䅁䅁䵭䱙兑䅯杖䅁䅁䅕䅁䅁䕁剄商䭅䑁䅳䅁䭁䍁䅙䅁䭁䅁䅑潁䭁䅁䅅䅁䉁䅁䅁允䅁䅁䅯杊䅁䅁杷允䅁䅁䅕䅁䑁䅁䅷䅁䙁䅁䅁䥁睃ば䈹权奃䅁䅁权㥁䅁䅁权䡁允䅁允䅁䅁䅅䅁䙁䕁䄴敳堳末䍆䍄䉁䅁䅁䅃䅁䅁䅍䅁䅁䅁䅕䅁䅁䩁䝪ぃ䭅䙁䅁䅁䙁䅁䅁䅁䅂到䉖权㥁䅁䅁权流䅁䅁权䕁䅁䅋权䉁䅁䅁允䅁䅁䅅䅁䭁䍁䅙䅁䵁䅉䅅䅁䙁䅁䅁睁䵁䅁䅁兂䅁䅁䅁䵯㝮䅑䅯䄰䅁䅁䅯兏䅁䅁䅯睂䅅䅁䅅䅁䉁䅁䅁兂䅁䅁䅁䅁䅁䅁杷允䅁䅁䅕䅁䑁䅁䅷䅁䙁䅁䅁䅁㑁䔵䈵权歄䅁䅁权㉁䅁䅁权䡁允䅁允䅁䅁䅅䅁䙁䅁䅁䅁䅁䅁䅁䍄䉁䅁䅁兂䅁䅁䅍䅄䅁䅁䅕䅁䅁䙧䕑䕕䭅偁䄴䅁䭁䕁䅕䅁䭁䅁䉣䅁䉁䅁䅁允䅁䅁䅕穤伸祚䝫䔰䵅䅉䅅䅁䙁䅁䅁睁䵁䅁䅁兂䅁䅁䅁剔儹兑䅯杭䅁䅁䅯睁䅁䅁䅯睂䅅䅁䅅䅁䉁䅁䅁兂㉄⭧䭈唴䑤村杷允䅁䅁䅕䅁䑁䅁䅷䅁䙁䅁䅁䵁䅃水䉂权啃䅁䅁权㝁䅁䅁权䡁允䅁允䅁䅁䅅䅁䭁䅁䅁䅁䵁䅉䅅䅁䙁䅁䅁睁䵁䅁䅁兂䅁䅁䅁䤴㑈䅑䅯䅙䅁䅁䅯睓䅁䅁䅯睂䅅䅁䅅䅁䉁䅁䅁权㉂䅁䅁䍄䉁䅁䅁䅃䅁䅁䅍䅁䅁䅁䅕䅁䅁䩁䝪ぃ䭅䙁䅁䅁䙁䅁䅁䅁䅂到䉖权䉂䅁䅁权流䅁䅁权䕁䅁䅋权䉁䅁䅁允䅁䅁䅅䅁䭁䍁䅙䅁䵁䅉䅅䅁䙁䅁䅁睁䵁䅁䅁兂䅁䅁䅃䝑偖兑䅯䅙䅁䅁䅯兑䅁䅁䅯睂䅅䅁䅅䅁䉁䅁䅁权䑃䅁䅁䍄䉁䅁䅁兂䅁䅁䅍䅄䅁䅁䅕䅁䅁䵁い〫䭁䥁䄴䅁䭁䕁䅳䅁䭁䅁䉣䅁䉁䅁䅁允䅁䅁䅕㍂癣浤䵭ぁ䵉䅉䅅䅁䙁䅁䅁睁䵁䅁䅁兂䅁䅁䅁偷㝔䅑䅯䄲䅁䅁䅯睒䅁䅁䅯睂䅅䅁䅅䅁䉁䅁䅁兂卄ぶ慑偶洳睐杷允䅁䅁䅕䅁䑁䅁䅷䅁䙁䅁䅁䥁䅂啚䈹权䥄䅁䅁权㕁䅁䅁权䡁允䅁允䅁䅁䅅䅁䙁䅁䅁䅁䅁䅁䅁䍄䉁䅁䅁䅃䅁䅁䅍䅁䅁䅁䅕䅁䅁䩁䝪ぃ䭅䙁䅁䅁䙁䅁䅁䅁䅂到䉖权䕂䅁䅁权流䅁䅁权䕁䅁䅋权䉁䅁䅁允䅁䅁䅅䅁䭁䍁䅙䅁䵁䅉䅅䅁䙁䅁䅁睁䵁䅁䅁兂䅁䅁䅃䝑偖兑䅯䅯䅁䅁䅯䅐䅁䅁䅯睂䅅䅁䅅䅁䉁䅁䅁兂䭄眵捖浈婧䅑杷允䅁䅁䅧䅁䑁䅁䅁䅁䙁䅁䅁䅁奃杸䉴权兂䅁䅁兂䅁䅁䅁乑噅兑䅯睒䅁䅁䅯杊䅁䅁䅯䅂䍁䅧䅯允䅁䅁䅅䅁䉁䅁䅁权流䅁䅁䍄䉁䅁䅁兂䅁䅁䅍䅄䅁䅁䅕䅁䅁䝁䭄〫䭁䭁䅍䅁䭁䕁䅍䅁䭁䅁䉣䅁䉁䅁䅁允䅁䅁䅕祌䤴匯坏歔䵉䅉䅅䅁䙁䅁䅁睁䵁䅁䅁兂䅁䅁䅁䍉㕪䅑䅯朳䅁䅁䅯睑䅁䅁䅯睂䅅䅁䅅䅁䉁䅁䅁兂䅁䅁䅁䅁䅁䅁杷允䅁䅁䅕䅁䑁䅁䅷䅁䙁䅁䅁䥁睃ば䈹权啃䅁䅁权穁䅁䅁权䡁允䅁允䅁䅁䅅䅁䭁䅁䈰䅁䵁䅉䅅䅁䙁䅁䅁睁䵁䅁䅁兂䅁䅁䅁摪但兑䅯䄳䅁䅁䅯兎䅁䅁䅯睂䅅䅁䅅䅁䉁䅁䅁兂䅁䅁䅁䅁䅁䅁杷允䅁䅁䅕䅁䑁䅁䅷䅁䙁䅁䅁䅁癃䕰䈹权浄䅁䅁权祁䅁䅁权䡁允䅁允䅁䅁䅅䅁䙁䅁䅁䅁䅁䅁䅁䍄䉁䅁䅁䅃䅁䅁䅍䅁䅁䅁䅕䅁䅁䩁䝪ぃ䭅䙁䅁䅁䙁䅁䅁䅁䅂到䉖权䩂䅁䅁权流䅁䅁权䕁䅁䅋权䉁䅁䅁允䅁䅁䅅䅁䭁䍁䅙䅁䵁䅉䅅䅁䙁䅁䅁睁䵁䅁䅁兂䅁䅁䅃䭳偤兑䅯朵䅁䅁䅯児䅁䅁䅯睂䅅䅁䅅䅁䉁䅁䅁兂䅁䅁䅁䅁䅁䅁杷允䅁䅁䅕䅁䑁䅁䅷䅁䙁䅁䅁䥁獃欵䉚权慃䅁䅁权㑁䅁䅁权䡁允䅁允䅁䅁䅅䅁䙁䅁䅁䅁䅁䅁䅁䍄䉁䅁䅁䅃䅁䅁䅍䅁䅁䅁䅕䅁䅁䩁䝪ぃ䭅䙁䅁䅁䙁䅁䅁䅁䅂到䉖权䱂䅁䅁权流䅁䅁权䕁䅁䅋权䉁䅁䅁允䅁䅁䅅䅁䭁䍁䅙䅁䵁䅉䅅䅁䙁䅁䅁睁䵁䅁䅁兂䅁䅁䅃佲䝚兑䅯兩䅁䅁䅯児䅁䅁䅯睂䅅䅁䅅䅁䉁䅁䅁权瑃䅁䅁䍄䉁䅁䅁兂䅁䅁䅍䅄䅁䅁䅕䅁䅁䡁䭄〫䭁佁䅉䅁䭁䑁䅉䅁䭁䅁䉣䅁䉁䅁䅁允䅁䅁䅕䅁䅁䅁䅁䅁䵁䅉䅅䅁䙁䅁䅁睁䵁䅁䅁兂䅁䅁䵄祑愲兑䅯朳䅁䅁䅯睒䅁䅁䅯睂䅅䅁䅅䅁䉁䅁䅁兂䅁䅁䅁䅁䅁䅁杷允䅁䅁䅕䅁䑁䅁䅷䅁䙁䅁䅁䅁元癤䅨权穃䅁䅁权䍂䅁䅁权䡁允䅁允䅁䅁䅅䅁䙁䅁䅁畵婩䥯䍨䍄䉁䅁䅁䅃䅁䅁䅍䅁䅁䅁䅕䅁䅁䩁䝪ぃ䭅䙁䅉䅁䙁䅁䅁䅁䅂到䉖权癁䅁䅁权流䅁䅁权䕁䅁䅋权䉁䅁䅁允䅁䅁䅅䅁䭁䍁䅙䅁䵁䅉䅅䅁䙁䅁䅁睁䵁䅁䅁兂䅁䅁䅃偣佂兑䅯杚䅁䅁䅯䅌䅁䅁䅯睂䅅䅁䅅䅁䉁䅁䅁权奁允䅁䍄䉁䅁䅁䅃䅁䅁䅍䅁䅁䅁䅕䅁䅁䩁䝪ぃ䭅䙁䅉䅁䙁䅁䅁䅁䅂到䉖权穁䅁䅁权流䅁䅁权䕁䅁䅋权䉁䅁䅁允䅁䅁䅅䅁䭁䍁䅙䅁䵁䅉䅅䅁䙁䅁䅁睁䵁䅁䅁兂䅁䅁䅁䤴㑈䅑䅯䅮䅁䅁䅯䅔䅁䅁䅯睂䅅䅁䅅䅁䉁䅁䅁兂䥁䥉穐呍晪睐杷允䅁䅁䅕䅁䑁䅁䅷䅁䙁䅁䅁䅁㑁䔵䈵权㉃䅁䅁权㙁䅁䅁权䡁允䅁允䅁䅁䅅䅁䙁䅁䅁䅁䅁䅁䅁䍄䉁䅁䅁䅃䅁䅁䅍䅁䅁䅁䅕䅁䅁䩁䝪ぃ䭅䙁䅉䅁䙁䅁䅁䅁䅂到䉖权㕁䅁䅁权流䅁䅁权䕁䅁䅋权䉁䅁䅁允䅁䅁䅅䅁䭁䍁䅙䅁䵁䅉䅅䅁䙁䅁䅁睁䵁䅁䅁兂䅁䅁䅁䤴㑈䅑䅯䅴䅁䅁䅯睌䅁䅁䅯睂䅅䅁䅅䅁䉁䅁䅁兂䅁䅁㝂䌵搰村杷允䅁䅁䅕䅁䑁䅁䅷䅁䙁䅁䅁䅁䕁啪䈹权啃䅁䅁权ㅁ䅁䅁权䡁允䅁允䅁䅁䅅䅁䭁䑁䉯䅁䵁䅉䅅䅁䙁䅁䅁睁䵁䅁䅁兂䅁䅁䵄祑愲兑䅯䅴䅁䅁䅯䅐䅁䅁䅯睂䅅䅁䅅䅁䉁䅁䅁兂䅁䅁䅁䅁䅁䅁杷允䅁䅁䅕䅁䑁䅁䅷䅁䙁䅁䅁䥁睃ば䈹权㙃䅁䅁权䅂䅁䅁权䡁允䅁允䅁䅁䅅䅁䙁䅁䅁䅑㕒八䍆䍄䉁䅁䅁兂䅁䅁䅍䅄䅁䅁䅕䅁䅁䕺瑍歭䭅偁䅉䅁䭁䑁䅙䅁䭁䅁䉣䅁䉁䅁䅁允䅁䅁䅕䅁䅁䅁䅁䅁䵁䅉䅅䅁䥁䅁䅁睁䅁䅁䅁兂䅁䅁䅁䵭䱙兑䅯杕䅁䅁䅕䅁䅁䕁剄商䭅䑁䄸䅁䭁䍁䅙䅁䭁䅁䅑潁䭁䅁䅅䅁䉁䅁䅁允䅁䅁䅯杊䅁䅁杷允䅁䅁䅕䅁䑁䅁䅷</t>
  </si>
  <si>
    <t>䅁䙁䅁䅁䥁獃欵䉚权浄䅁䅁权䑂䅁䅁权䡁允䅁允䅁䅁䅅䅁䙁䍁琵䥎乭偏⽷䍄䉁䅁䅁䅃䅁䅁䅍䅁䅁䅁䅕䅁䅁䩁䝪ぃ䭅䙁䅉䅁䙁䅁䅁䅁䅂到䉖权㥁䅁䅁权流䅁䅁权䕁䅁䅋权䉁䅁䅁允䅁䅁䅅䅁䭁䍁䅙䅁䵁䅉䅅䅁䙁䅁䅁睁䵁䅁䅁兂䅁䅁䅃䭳偤兑䅯䅬䅁䅁䅯睎䅁䅁䅯睂䅅䅁䅅䅁䉁䅁䅁权乁允䅁䍄䉁䅁䅁兂䅁䅁䅍䅄䅁䅁䅕䅁䅁䱧湃ご䭅乁䅙䅁䭁䑁䅕䅁䭁䅁䉣䅁䉁䅁䅁允䅁䅁䅕㡺㑩癙砸稯䴸䅉䅅䅁䙁䅁䅁睁䵁䅁䅁兂䅁䅁䅃楡倵兑䅯䅂䅅䅁䅯䅐䅁䅁䅯睂䅅䅁䅅䅁䉁䅁䅁兂䅁䅁䅁䅁䅁䅁杷允䅁䅁䅧䅁䑁䅁䅁䅁䙁䅁䅁䅁奃杸䉴权卂䅁䅁兂䅁䅁䅁乑噅兑䅯兑䅁䅁䅯杊䅁䅁䅯䅂䍁䅧䅯允䅁䅁䅅䅁䉁䅁䅁权流䅁䅁䍄䉁䅁䅁兂䅁䅁䅍䅄䅁䅁䅕䅁䅁䅁乓ご䭅䥁䅫䅁䭁䑁䅫䅁䭁䅁䉣䅁䉁䅁䅁允䅁䅁䅯兲䅁䅁杷允䅁䅁䅧䅁䑁䅁䅁䅁䙁䅁䅁䅁奃杸䉴权卂䅁䅁兂䅁䅁䅁乑噅兑䅯䅓䅁䅁䅯杊䅁䅁䅯䅂䍁䅧䅯允䅁䅁䅅䅁䉁䅁䅁权流䅁䅁䍄䉁䅁䅁兂䅁䅁䅍䅄䅁䅁䅕䅁䅁䭁䩄〫䭁䩁䅧䅁䭁䕁䅙䅁䭁䅁䉣䅁䉁䅁䅁允䅁䅁䅕眷瑵汚佋歈䵉䅉䅅䅁䙁䅁䅁睁䵁䅁䅁兂䅁䅁䅁祥倱兑䅯关䅁䅁䅯兓䅁䅁䅯睂䅅䅁䅅䅁䉁䅁䅁兂牁㕸兡䍅求村杷允䅁䅁䅕䅁䑁䅁䅷䅁䙁䅁䅁䅁杂癹䅴权硃䅁䅁权䙂䅁䅁权䡁允䅁允䅁䅁䅅䅁䙁䭁㉪晨奈噌䍴䍄䉁䅁䅁兂䅁䅁䅍䅄䅁䅁䅕䅁䅁䑧婴ご䭅䝁䅁䅁䭁䑁䅉䅁䭁䅁䉣䅁䉁䅁䅁允䅁䅁䅯內䅁䅁杷允䅁䅁䅕䅁䑁䅁䅷䅁䙁䅁䅁䵁䅃水䉂权穃䅁䅁权⽁䅁䅁权䡁允䅁允䅁䅁䅅䅁䙁䅁䅁䅁䅁䅁䅁䍄䉁䅁䅁䅃䅁䅁䅍䅁䅁䅁䅕䅁䅁䩁䝪ぃ䭅䙁䅉䅁䙁䅁䅁䅁䅂到䉖权⭁䅁䅁权流䅁䅁权䕁䅁䅋权䉁䅁䅁允䅁䅁䅅䅁䭁䍁䅙䅁䵁䅉䅅䅁䙁䅁䅁睁䵁䅁䅁兂䅁䅁䅁偷㝔䅑䅯睩䅁䅁䅯䅌䅁䅁䅯睂䅅䅁䅅䅁䉁䅁䅁兂奂兎桥啱䙌睐杷允䅁䅁䅕䅁䑁䅁䅷䅁䙁䅁䅁䵁䅃水䉂权䍁允䅁权㉁䅁䅁权䡁允䅁允䅁䅁䅅䅁䙁䅁䅁䅁䅁䅁䅁䍄䉁䅁䅁兂䅁䅁䅍䅄䅁䅁䅕䅁䅁䭁欫ご䭅䝁䅙䅁䭁䕁䅙䅁䭁䅁䉣䅁䉁䅁䅁允䅁䅁䅯充䅅䅁杷允䅁䅁䅕䅁䑁䅁䅷䅁䙁䅁䅁䅁杁偋䅬权浄䅁䅁权䱂䅁䅁权䡁允䅁允䅁䅁䅅䅁䙁䅁䅁䅁䅁䅁䅁䍄䉁䅁䅁兂䅁䅁䅍䅄䅁䅁䅕䅁䅁䙧䕑䕕䭅䩁䅷䅁䭁䑁䅳䅁䭁䅁䉣䅁䉁䅁䅁允䅁䅁䅕䅁䅁䅁䅁䅁䵁䅉䅅䅁䙁䅁䅁睁䵁䅁䅁兂䅁䅁䅄佧兊兑䅯䄴䅁䅁䅯䅐䅁䅁䅯睂䅅䅁䅅䅁䉁䅁䅁兂䅁䅁䅁䅁䅁䅁杷允䅁䅁䅧䅁䑁䅁䅁䅁䙁䅁䅁䅁奃杸䉴权卂䅁䅁兂䅁䅁䅁乑噅兑䅯兒䅁䅁䅯杊䅁䅁䅯䅂䍁䅧䅯允䅁䅁䅅䅁䉁䅁䅁权流䅁䅁䍄䉁䅁䅁兂䅁䅁䅍䅄䅁䅁䅕䅁䅁䭁䩄〫䭁䱁䅙䅁䭁䑁䅯䅁䭁䅁䉣䅁䉁䅁䅁允䅁䅁䅕䅁䅁䅁䅁䅁䵁䅉䅅䅁䙁䅁䅁睁䵁䅁䅁兂䅁䅁䅃偣佂兑䅯睸䅁䅁䅯免䅁䅁䅯睂䅅䅁䅅䅁䉁䅁䅁兂䅁䅁䅁䅁䅁䅁杷允䅁䅁䅕䅁䑁䅁䅷䅁䙁䅁䅁䅁癃䕰䈹权啄䅁䅁权㑁䅁䅁权䡁允䅁允䅁䅁䅅䅁䙁䅁䅁䅁䅁䅁䅁䍄䉁䅁䅁䅃䅁䅁䅍䅁䅁䅁䅕䅁䅁䩁䝪ぃ䭅䙁䅉䅁䙁䅁䅁䅁䅂到䉖权䍂䅁䅁权流䅁䅁权䕁䅁䅋权䉁䅁䅁允䅁䅁䅅䅁䭁䍁䅙䅁䵁䅉䅅䅁䙁䅁䅁睁䵁䅁䅁兂䅁䅁䅁䥅㑈䅑䅯睳䅁䅁䅯兔䅁䅁䅯睂䅅䅁䅅䅁䉁䅁䅁兂䅁䉁㤷䅰䠫村杷允䅁䅁䅕䅁䑁䅁䅷䅁䙁䅁䅁䥁煂歌䈹权兄䅁䅁权䑁䅁䅁权䡁允䅁允䅁䅁䅅䅁䙁䕁畡娳睒樷䅊䍄䉁䅁䅁兂䅁䅁䅍䅄䅁䅁䅕䅁䅁䱧湃ご䭅䵁䅍䅁䭁䕁䅷䅁䭁䅁䉣䅁䉁䅁䅁允䅁䅁䅕到猳嘷偦歋䵁䅉䅅䅁䙁䅁䅁睁䵁䅁䅁兂䅁䅁䅁䡫㑢䅑䅯䅁䅅䅁䅯睓䅁䅁䅯睂䅅䅁䅅䅁䉁䅁䅁权䝁允䅁䍄䉁䅁䅁兂䅁䅁䅍䅄䅁䅁䅕䅁䅁䕁乄〫䭁䝁䅙䅁䭁䕁䅍䅁䭁䅁䉣䅁䉁䅁䅁允䅁䅁䅯杇䅅䅁杷允䅁䅁䅕䅁䑁䅁䅷䅁䙁䅁䅁䥁㝁啗䈹权䉄䅁䅁权畁䅁䅁权䡁允䅁允䅁䅁䅅䅁䙁䅁䅁䅁䅁䅁䅁䍄䉁䅁䅁兂䅁䅁䅍䅄䅁䅁䅕䅁䅁䑁歪歔䭅䩁䅙䅁䭁䕁䅣䅁䭁䅁䉣䅁䉁䅁䅁允䅁䅁䅕䅁䅁䅁䅁䅁䵁䅉䅅䅁䙁䅁䅁睁䵁䅁䅁兂䅁䅁䅁祥倱兑䅯䅭䅁䅁䅯兏䅁䅁䅯睂䅅䅁䅅䅁䉁䅁䅁兂䅁䅁䅁䅁䅁䅁杷允䅁䅁䅕䅁䑁䅁䅷䅁䙁䅁䅁䥁煂歌䈹权敃䅁䅁权䥂䅁䅁权䡁允䅁允䅁䅁䅅䅁䙁䅁䅁䅁䅁䅁䅁䍄䉁䅁䅁兂䅁䅁䅍䅄䅁䅁䅕䅁䅁䝁䭄〫䭁佁䅑䅁䭁䕁䅑䅁䭁䅁䉣䅁䉁䅁䅁允䅁䅁䅕の牗慶穭䰷䴸䅉䅅䅁䙁䅁䅁睁䵁䅁䅁兂䅁䅁䅁䵑㜳䅑䅯睲䅁䅁䅯睎䅁䅁䅯睂䅅䅁䅅䅁䉁䅁䅁兂䅁䅁䅁䅁䅁䅁杷允䅁䅁䅧䅁䑁䅁䅁䅁䙁䅁䅁䅁奃杸䉴权呂䅁䅁兂䅁䅁䅁乑噅兑䅯睌䅁䅁䅯杊䅁䅁䅯䅂䍁䅧䅯允䅁䅁䅅䅁䉁䅁䅁权流䅁䅁䍄䉁䅁䅁兂䅁䅁䅍䅄䅁䅁䅕䅁䅁䅁乓ご䭅䭁䄸䅁䭁䕁䅕䅁䭁䅁䉣䅁䉁䅁䅁允䅁䅁䅕䅁䅁䅁䅁䅁䵁䅉䅅䅁䙁䅁䅁睁䵁䅁䅁兂䅁䅁䅃䭳偤兑䅯䅴䅁䅁䅯睍䅁䅁䅯睂䅅䅁䅅䅁䉁䅁䅁兂䅁䅁䅁䅁䅁䅁杷允䅁䅁䅧䅁䑁䅁䅁䅁䙁䅁䅁䅁奃杸䉴权呂䅁䅁兂䅁䅁䅁乑噅兑䅯䅍䅁䅁䅯杊䅁䅁䅯䅂䍁䅧䅯允䅁䅁䅅䅁䉁䅁䅁权流䅁䅁䍄䉁䅁䅁兂䅁䅁䅍䅄䅁䅁䅕䅁䅁䥷楄䕕䭅䝁䅁䅁䭁䍁䄸䅁䭁䅁䉣䅁䉁䅁䅁允䅁䅁䅯杦䅁䅁杷允䅁䅁䅕䅁䑁䅁䅷䅁䙁䅁䅁䵁䅃水䉂权奃䅁䅁权䩂䅁䅁权䡁允䅁允䅁䅁䅅䅁䙁偁㝕佖楕䩂䉎䍄䉁䅁䅁䅃䅁䅁䅍䅁䅁䅁䅕䅁䅁䩁䝪ぃ䭅䙁䅍䅁䙁䅁䅁䅁䅂到䉖权⽁䅁䅁权流䅁䅁权䕁䅁䅋权䉁䅁䅁允䅁䅁䅅䅁䭁䍁䅙䅁䵁䅉䅅䅁䙁䅁䅁睁䵁䅁䅁兂䅁䅁䅁偷㝔䅑䅯䅬䅁䅁䅯睒䅁䅁䅯睂䅅䅁䅅䅁䉁䅁䅁权睁允䅁䍄䉁䅁䅁兂䅁䅁䅍䅄䅁䅁䅕䅁䅁䝧畯ご䭅䩁䅯䅁䭁䕁䅣䅁䭁䅁䉣䅁䉁䅁䅁允䅁䅁䅕䅁䅁䅁䅁䅁䵁䅉䅅䅁䙁䅁䅁睁䵁䅁䅁兂䅁䅁䵄祑愲兑䅯杹䅁䅁䅯児䅁䅁䅯睂䅅䅁䅅䅁䉁䅁䅁兂䅁䅁䅁䅁䅁䅁杷允䅁䅁䅕䅁䑁䅁䅷䅁䙁䅁䅁䅁灂唸䈵权䑄䅁䅁权癁䅁䅁权䡁允䅁允䅁䅁䅅䅁䙁䅁䅁䅁䅁䅁䅁䍄䉁䅁䅁兂䅁䅁䅍䅄䅁䅁䅕䅁䅁䝧畯ご䭅䱁䄸䅁䭁䕁䄰䅁䭁䅁䉣䅁䉁䅁䅁允䅁䅁䅕䅁䅁䅁䅁䅁䵁䅉䅅䅁䥁䅁䅁睁䅁䅁䅁兂䅁䅁䅁䵭䱙兑䅯杘䅁䅁䅕䅁䅁䕁剄商䭅䕁䅍䅁䭁䍁䅙䅁䭁䅁䅑潁䭁䅁䅅䅁䉁䅁䅁允䅁䅁䅯杊䅁䅁杷允䅁䅁䅧䅁䑁䅁䅁䅁䙁䅁䅁䅁奃杸䉴权呂䅁䅁兂䅁䅁䅁乑噅兑䅯䅑䅁䅁䅯杊䅁䅁䅯䅂䍁䅧䅯允䅁䅁䅅䅁䉁䅁䅁权流䅁䅁䍄䉁䅁䅁兂䅁䅁䅍䅄䅁䅁䅕䅁䅁䉁䉃䔫䭁䵁䅕䅁䭁䕁䅫䅁䭁䅁䉣䅁䉁䅁䅁允䅁䅁䅕礷⽪奩婆歈䵁䅉䅅䅁䙁䅁䅁睁䵁䅁䅁兂䅁䅁䅃佲䝚兑䅯杚䅁䅁䅯䅍䅁䅁䅯睂䅅䅁䅅䅁䉁䅁䅁权允允䅁䍄䉁䅁䅁兂䅁䅁䅍䅄䅁䅁䅕䅁䅁佁䉃䔫䭁䱁䅳䅁䭁䑁䅅䅁䭁䅁䉣䅁䉁䅁䅁允䅁䅁䅕䅁䅁䭭佺唶䵅䅉䅅䅁䙁䅁䅁睁䵁䅁䅁兂䅁䅁䅁摪但兑䅯杵䅁䅁䅯兔䅁䅁䅯睂䅅䅁䅅䅁䉁䅁䅁兂䅁䥁䡁㡋㕯村杷允䅁䅁䅕䅁䑁䅁䅷䅁䙁䅁䅁䥁獃欵䉚权㉃䅁䅁权䭂䅁䅁权䡁允䅁允䅁䅁䅅䅁䙁䭁乶睰漱穅䍸䍄䉁䅁䅁兂䅁䅁䅍䅄䅁䅁䅕䅁䅁䡁瑳ご䭅䩁䄴䅁䭁䑁䅯䅁䭁䅁䉣䅁䉁䅁䅁允䅁䅁䅕䅁䅁䅁䅁䅁䵁䅉䅅䅁䥁䅁䅁睁䅁䅁䅁兂䅁䅁䅁䵭䱙兑䅯睕䅁䅁䅕䅁䅁䕁剄商䭅䑁䄰䅁䭁䍁䅙䅁䭁䅁䅑潁䭁䅁䅅䅁䉁䅁䅁允䅁䅁䅯杊䅁䅁杷允䅁䅁䅕䅁䑁䅁䅷䅁䙁䅁䅁䅁䅄倹䅴权㉃䅁䅁权䅂䅁䅁权䡁允䅁允䅁䅁䅅䅁䙁䅁䅁䅁䅁䅁䅁䍄䉁䅁䅁兂䅁䅁䅍䅄䅁䅁䅕䅁䅁䱧湃ご䭅䩁䅉䅁䭁䕁䅑䅁䭁䅁䉣䅁䉁䅁䅁允䅁䅁䅕⬸瘷捏奭〫䵅䅉䅅䅁䙁䅁䅁睁䵁䅁䅁兂䅁䅁䅁祥倱兑䅯睷䅁䅁䅯䅍䅁䅁䅯睂䅅䅁䅅䅁䉁䅁䅁兂䅁䅁䅁䅁䅁䅁杷允䅁䅁䅧䅁䑁䅁䅁䅁䙁䅁䅁䅁奃杸䉴权呂䅁䅁兂䅁䅁䅁乑噅兑䅯䅓䅁䅁䅯杊䅁䅁䅯䅂䍁䅧䅯允䅁䅁䅅䅁䉁䅁䅁权流䅁䅁䍄䉁䅁䅁䅃䅁䅁䅍䅁䅁䅁䅕䅁䅁䩁䝪ぃ䭅䙁䅍䅁䙁䅁䅁䅁䅂到䉖权䩂䅁䅁权流䅁䅁权䕁䅁䅋权䉁䅁䅁允䅁䅁䅅䅁䭁䍁䅙䅁䵁䅉䅅䅁䙁䅁䅁睁䵁䅁䅁兂䅁䅁䅁䵑㜳䅑䅯杫䅁䅁䅯免䅁䅁䅯睂䅅䅁䅅䅁䉁䅁䅁兂歄佮桴楂湦兑杷允䅁䅁䅧䅁䑁䅁䅁䅁䙁䅁䅁䅁奃杸䉴权呂䅁䅁兂䅁䅁䅁乑噅兑䅯睓䅁䅁䅯杊䅁䅁䅯䅂䍁䅧䅯允䅁䅁䅅䅁䉁䅁䅁权流䅁䅁䍄䉁䅁䅁兂䅁䅁䅍䅄䅁䅁䅕䅁䅁䑁歪歔䭅䭁䅣䅁䭁䕁䅕䅁䭁䅁䉣䅁䉁䅁䅁允䅁䅁䅯权䅅䅁杷允䅁䅁䅧䅁䑁䅁䅁䅁䙁䅁䅁䅁奃杸䉴权呂䅁䅁兂䅁䅁䅁乑噅兑䅯杓䅁䅁䅯杊䅁䅁䅯䅂䍁䅧䅯允䅁䅁䅅䅁䉁䅁䅁权流䅁䅁䍄䉁䅁䅁兂䅁䅁䅍䅄䅁䅁䅕䅁䅁䩁㉂䔫䭁䵁䅧䅁䭁䑁䅳䅁䭁䅁䉣䅁䉁䅁䅁允䅁䅁䅕䅁䅁䰳䡷唫䵅䅉䅅䅁䙁䅁䅁睁䵁䅁䅁兂䅁䅁䅃偣佂兑䅯睱䅁䅁䅯兎䅁䅁䅯睂䅅䅁䅅䅁䉁䅁䅁权䭁允䅁䍄䉁䅁䅁兂䅁䅁䅍䅄䅁䅁䅕䅁䅁䅁乓ご䭅乁䅑䅁䭁䑁䅷䅁䭁䅁䉣䅁䉁䅁䅁允䅁䅁䅕䅁䅁䅁䅁䅁䵁䅉䅅䅁䥁䅁䅁睁䅁䅁䅁兂䅁䅁䅁䵭䱙兑䅯睕䅁䅁䅕䅁䅁䕁剄商䭅䕁䄰䅁䭁䍁䅙䅁䭁䅁䅑潁䭁䅁䅅䅁䉁䅁䅁允䅁䅁䅯杊䅁䅁杷允䅁䅁䅕䅁䑁䅁䅷䅁䙁䅁䅁䅁乃唰䈵权千䅁䅁权䑁䅁䅁权䡁允䅁允䅁䅁䅅䅁䙁䅁䅁䩁㥂晵䈹䍄䉁䅁䅁兂䅁䅁䅍䅄䅁䅁䅕䅁䅁䙁睳ご䭅䩁䅧䅁䭁䑁䅁䅁䭁䅁䉣䅁䉁䅁䅁允䅁䅁䅕䅁䅁䅁䅁䅁䵁䅉䅅䅁䙁䅁䅁睁䵁䅁䅁兂䅁䅁䅁剔儹兑䅯睰䅁䅁䅯免䅁䅁䅯睂䅅䅁䅅䅁䉁䅁䅁权䭁允䅁䍄䉁䅁䅁兂䅁䅁䅍䅄䅁䅁䅕䅁䅁䕺瑍歭䭅佁䅉䅁䭁䑁䅕䅁䭁䅁䉣䅁䉁䅁䅁允䅁䅁䅕䅁䅁䅁䅁䅁䵁䅉䅅䅁䙁䅁䅁睁䵁䅁䅁兂䅁䅁䅁住佒兑䅯䄳䅁䅁䅯兑䅁䅁䅯睂䅅䅁䅅䅁䉁䅁䅁兂䅁䅁䅁䅁䅁䅁杷允䅁䅁䅕䅁䑁䅁䅷䅁䙁䅁䅁䵁䑸婌䉰权湃䅁䅁权䭂䅁䅁权䡁允䅁允䅁䅁䅅䅁䭁䅁䉯䅁䵁䅉䅅䅁䙁䅁䅁睁䵁䅁䅁兂䅁䅁䅃ㅏ偬兑䅯䅭䅁䅁䅯䅎䅁䅁䅯睂䅅䅁䅅䅁䉁䅁䅁兂䅁䅁䅁䅁䅁䅁杷允䅁䅁䅕䅁䑁䅁䅷䅁䙁䅁䅁䅁扂䕍䈹权㑃䅁䅁权䅂䅁䅁权䡁允䅁允䅁䅁䅅䅁䙁䅁䅁䅁䅁䅁䅁䍄䉁䅁䅁兂䅁䅁䅍䅄䅁䅁䅕䅁䅁䱧湃ご䭅䩁䄴䅁䭁䑁䅳䅁䭁䅁䉣䅁䉁䅁䅁允䅁䅁䅕䅁䅁䅁䅁䅁䵁䅉䅅䅁䥁䅁䅁睁䅁䅁䅁兂䅁䅁䅁䵭䱙兑䅯䅇䅁䅁䅕䅁䅁䕁剄商䭅䑁䄰䅁䭁䍁䅙䅁䭁䅁䅑潁䭁䅁䅅䅁䉁䅁䅁允䅁䅁䅯杊䅁䅁杷允䅁䅁䅕䅁䑁䅁䅷䅁䙁䅁䅁䥁獃欵䉚权⭄䅁䅁权穁䅁䅁权䡁允䅁允䅁䅁䅅䅁䙁䅁䅁䅁䅁䅁䅁䍄䉁䅁䅁兂䅁䅁䅍䅄䅁䅁䅕䅁䅁䝧畯ご䭅䱁䅯䅁䭁䑁䅕䅁䭁䅁䉣䅁䉁䅁䅁允䅁䅁䅕婔湅㍺扄あ䵉䅉䅅䅁䥁䅁䅁睁䅁䅁䅁兂䅁䅁䅁䵭䱙兑䅯䅇䅁䅁䅕䅁䅁䕁剄商䭅䕁䄰䅁䭁䍁䅙䅁䭁䅁䅑潁䭁䅁䅅䅁䉁䅁䅁允䅁䅁䅯杊䅁䅁杷允䅁䅁䅕䅁䑁䅁䅷䅁䙁䅁䅁䥁睃ば䈹权煄䅁䅁权獁䅁䅁权䡁允䅁允䅁䅁䅅䅁䙁䅁䅁䅁䅁䅁䅁䍄䉁䅁䅁兂䅁䅁䅍䅄䅁䅁䅕䅁䅁䕁昰䕕䭅䵁䅕䅁䭁䑁䄸䅁䭁䅁䉣䅁䉁䅁䅁允䅁䅁䅕䅁䅁䅁䅁䅁䵁䅉䅅䅁䙁䅁䅁睁䵁䅁䅁兂䅁䅁䅁住佒兑䅯朳䅁䅁䅯杏䅁䅁䅯睂䅅䅁䅅䅁䉁䅁䅁兂䅁䅁䅁䅁䅁䅁杷允䅁䅁䅕䅁䑁䅁䅷䅁䙁䅁䅁䵁䅃水䉂权㉃䅁䅁权ぁ䅁䅁权䡁允䅁允䅁䅁䅅䅁䙁䅁䅁䅁䅁䅁䅁䍄䉁䅁䅁兂䅁䅁䅍䅄䅁䅁䅕䅁䅁䙁坔歔䭅䱁䅧䅁䭁䕁䄰䅁䭁䅁䉣䅁䉁䅁䅁允䅁䅁䅕潄䑔奲乚啐䵁䅉䅅䅁䙁䅁䅁睁䵁䅁䅁兂䅁䅁䅁穗偂兑䅯䄯䅁䅁䅯兔䅁䅁䅯睂䅅䅁䅅䅁䉁䅁䅁兂坄潨㥴塪㥁䅑杷允䅁䅁䅕䅁䑁䅁䅷䅁䙁䅁䅁䥁啂䙂䉂权䙄䅁䅁权㉁䅁䅁权䡁允䅁允䅁䅁䅅䅁䙁䅁䅁䅁䅁䅁䅁䍄䉁䅁䅁䅃䅁䅁䅍䅁䅁䅁䅕䅁䅁䩁䝪ぃ䭅䙁䅙䅁䙁䅁䅁䅁䅂到䉖权祁䅁䅁权流䅁䅁权䕁䅁䅋权䉁䅁䅁允䅁䅁䅅䅁䭁䍁䅙䅁䵁䅉䅅䅁䙁䅁䅁睁䵁䅁䅁兂䅁䅁䅁䵑㜳䅑䅯共䅁䅁䅯杒䅁䅁䅯睂䅅䅁䅅䅁䉁䅁䅁权䭁允䅁䍄䉁䅁䅁䅃䅁䅁䅍䅁䅁䅁䅕䅁䅁䩁䝪ぃ䭅䙁䅙䅁䙁䅁䅁䅁䅂到䉖权㍁䅁䅁权流䅁䅁权䕁䅁䅋权䉁䅁䅁允䅁䅁䅅䅁䭁䍁䅙䅁䵁䅉䅅䅁䙁䅁䅁睁䵁䅁䅁兂䅁䅁䅁摪但兑䅯䅫䅁䅁䅯兔䅁䅁䅯睂䅅䅁䅅䅁䉁䅁䅁权䭁允䅁䍄䉁䅁䅁䅃䅁䅁䅍䅁䅁䅁䅕䅁䅁䩁䝪ぃ䭅䙁䅙䅁䙁䅁䅁䅁䅂到䉖权䝂䅁䅁权流䅁䅁权䕁䅁䅋权䉁䅁䅁允䅁䅁䅅䅁䭁䍁䅙䅁䵁䅉䅅䅁䥁䅁䅁睁䅁䅁䅁兂䅁䅁䅁䵭䱙兑䅯杖䅁䅁䅕䅁䅁䕁剄商䭅䕁䅫䅁䭁䍁䅙䅁䭁䅁䅑潁䭁䅁䅅䅁䉁䅁䅁允䅁䅁䅯杊䅁䅁杷允䅁䅁䅕䅁䑁䅁䅷䅁䙁䅁䅁䅁杂癹䅴权卄䅁䅁权䵂䅁䅁权䡁允䅁允䅁䅁䅅䅁䙁䕁䄵⭲挫䑐䅂䍄䉁䅁䅁兂䅁䅁䅍䅄䅁䅁䅕䅁䅁䕁昰䕕䭅䩁䅧䅁䭁䑁䅙䅁䭁䅁䉣䅁䉁䅁䅁允䅁䅁䅕乎猷䭍㑣商䵉䅉䅅䅁䝁䅁䅁睁䵁䅁䅁兂䅁䅁䅁䤴㑈䅑䅯睙䅁䅁䅯䅚䅁䅁䅯䅁䅁䅁䅯兙䅁䅁䅅䅁䉁䅁䅁兂畃⭒㙆䝆摓䅑杷允䅁䅁䅕䅁䑁䅁䅷䅁䙁䅁䅁䅁㝂啌䈹权湃䅁䅁权䑁䅁䅁权䡁允䅁允䅁䅁䅅䅁䭁䅁䉯䅁䵁䅉䅅䅁䥁䅁䅁睁䅁䅁䅁兂䅁䅁䅁䵭䱙兑䅯杖䅁䅁䅕䅁䅁䕁剄商䭅䕁䅷䅁䭁䍁䅙䅁䭁䅁䅑潁䭁䅁䅅䅁䉁䅁䅁允䅁䅁䅯杊䅁䅁杷允䅁䅁䅕䅁䑁䅁䅷䅁䙁䅁䅁䅁䅂智䅴权楃䅁䅁权䵂䅁䅁权䡁允䅁允䅁䅁䅅䅁䙁䅁䅁䤸噒䥩䍆䍄䉁䅁䅁兂䅁䅁䅍䅄䅁䅁䅕䅁䅁䡁瑳ご䭅佁䅷䅁䭁䕁䅯䅁䭁䅁䉣䅁䉁䅁䅁允䅁䅁䅕⽏㥩煬䕕樴䴸䅉䅅䅁䙁䅁䅁睁䵁䅁䅁兂䅁䅁䅁㙲偒兑䅯䄱䅁䅁䅯䅑䅁䅁䅯睂䅅䅁䅅䅁䉁䅁䅁兂杂䬯坡慗㝳䅑杷允䅁䅁䅧䅁䑁䅁䅁䅁䙁䅁䅁䅁奃杸䉴权奁䅁䅁兂䅁䅁䅁乑噅兑䅯䅌䅁䅁䅯杊䅁䅁䅯䅂䍁䅧䅯允䅁䅁䅅䅁䉁䅁䅁权流䅁䅁䍄䉁䅁䅁兂䅁䅁䅍䅄䅁䅁䅕䅁䅁䝁䭄〫䭁乁䅉䅁䭁䑁䅯䅁䭁䅁䉣䅁䉁䅁䅁允䅁䅁䅕䅁䅁䅁䅁䅁䵁䅉䅅䅁䙁䅁䅁睁䵁䅁䅁兂䅁䅁䅁穗偂兑䅯䄱䅁䅁䅯村䅁䅁䅯睂䅅䅁䅅䅁䉁䅁䅁兂䅁䅁䅁䅁䅁䅁杷允䅁䅁䅧䅁䑁䅁䅁䅁䙁䅁䅁䅁奃杸䉴权捂䅁䅁兂䅁䅁䅁乑噅兑䅯兎䅁䅁䅯杊䅁䅁䅯䅂䍁䅧䅯允䅁䅁䅅䅁䉁䅁䅁权流䅁䅁䍄䉁䅁䅁兂䅁䅁䅍䅄䅁䅁䅕䅁䅁䭧浺歒䭅䥁䄴䅁䭁䕁䅉䅁䭁䅁䉣䅁䉁䅁䅁允䅁䅁䅕兢临㥇㉔䕇䵉䅉䅅䅁䙁䅁䅁睁䵁䅁䅁兂䅁䅁䅃䝑偖兑䅯䅹䅁䅁䅯兔䅁䅁䅯睂䅅䅁䅅䅁䉁䅁䅁兂佃畁呣睕䙷村杷允䅁䅁䅧䅁䑁䅁䅁䅁䙁䅁䅁䅁奃杸䉴权坂䅁䅁兂䅁䅁䅁乑噅兑䅯䅐䅁䅁䅯杊䅁䅁䅯䅂䍁䅧䅯允䅁䅁䅅䅁䉁䅁䅁权流䅁䅁䍄䉁䅁䅁兂䅁䅁䅍䅄䅁䅁䅕䅁䅁䥁刳歔䭅䩁䅑䅁䭁䍁䄸䅁䭁䅁䉣䅁䉁䅁䅁允䅁䅁䅯䅌䅅䅁杷允䅁䅁䅧䅁䑁䅁䅁䅁䙁䅁䅁䅁奃杸䉴权坂䅁䅁兂䅁䅁䅁乑噅兑䅯杓䅁䅁䅯杊䅁䅁䅯䅂䍁䅧䅯允䅁䅁䅅䅁䉁䅁䅁权流䅁䅁䍄䉁䅁䅁兂䅁䅁䅍䅄䅁䅁䅕䅁䅁䭁䩄〫䭁䱁䅯䅁䭁䕁䅧䅁䭁䅁䉣䅁䉁䅁䅁允䅁䅁䅕㍅坆杄灘歌䵉䅉䅅䅁䙁䅁䅁睁䵁䅁䅁兂䅁䅁䅁晡但兑䅯睯䅁䅁䅯杒䅁䅁䅯睂䅅䅁䅅䅁䉁䅁䅁兂浂歰啃歺呰村杷允䅁䅁䅕䅁䑁䅁䅷䅁䙁䅁䅁䅁灂唸䈵权䥄䅁䅁权癁䅁䅁权䡁允䅁允䅁䅁䅅䅁䙁䅁䅁䅁䅁䅁䅁䍄䉁䅁䅁兂䅁䅁䅍䅄䅁䅁䅕䅁䅁䙧䕑䕕䭅䭁䅁䅁䭁䍁䄴䅁䭁䅁䉣䅁䉁䅁䅁允䅁䅁䅕畮渫歸㍶䕉䵁䅉䅅䅁䙁䅁䅁睁䵁䅁䅁兂䅁䅁䅁穗偂兑䅯杭䅁䅁䅯䅎䅁䅁䅯睂䅅䅁䅅䅁䉁䅁䅁兂䅁䅁䅁䅁䅁䅁杷允䅁䅁䅕䅁䑁䅁䅷䅁䙁䅁䅁䥁睃ば䈹权㡄䅁䅁权㑁䅁䅁权䡁允䅁允䅁䅁䅅䅁䙁䅁䅁䅁䅁䅁䅁䍄䉁䅁䅁䅃䅁䅁䅍䅁䅁䅁䅕䅁䅁䩁䝪ぃ䭅䙁䅧䅁䙁䅁䅁䅁䅂到䉖权畁䅁䅁权流䅁䅁权䕁䅁䅋权䉁䅁䅁允䅁䅁䅅䅁䭁䍁䅙䅁䵁䅉䅅䅁䙁䅁䅁睁䵁䅁䅁兂䅁䅁䅁䵯㝮䅑䅯睶䅁䅁䅯䅒䅁䅁䅯睂䅅䅁䅅䅁䉁䅁䅁兂䅁䅁䅁䅁䅁䅁杷允䅁䅁䅕䅁䑁䅁䅷䅁䙁䅁䅁䅁睂癹䅴权湃䅁䅁权䑁䅁䅁权䡁允䅁允䅁䅁䅅䅁䭁䅁䉯䅁䵁䅉䅅䅁䥁䅁䅁睁䅁䅁䅁兂䅁䅁䅁䵭䱙兑䅯䅗䅁䅁䅕䅁䅁䕁剄商䭅䑁䅍䅁䭁䍁䅙䅁䭁䅁䅑潁䭁䅁䅅䅁䉁䅁䅁允䅁䅁䅯杊䅁䅁杷允䅁䅁䅕䅁䑁䅁䅷䅁䙁䅁䅁䅁灂唸䈵权灃䅁䅁权䙂䅁䅁权䡁允䅁允䅁䅁䅅䅁䭁䅁䉯䅁䵁䅉䅅䅁䥁䅁䅁睁䅁䅁䅁兂䅁䅁䅁䵭䱙兑䅯䅗䅁䅁䅕䅁䅁䕁剄商䭅䑁䅧䅁䭁䍁䅙䅁䭁䅁䅑潁䭁䅁䅅䅁䉁䅁䅁允䅁䅁䅯杊䅁䅁杷允䅁䅁䅕䅁䑁䅁䅷䅁䙁䅁䅁䥁㝁啗䈹权啃䅁䅁权㙁䅁䅁权䡁允䅁允䅁䅁䅅䅁䭁䍁䉫䅁䵁䅉䅅䅁䙁䅁䅁睁䵁䅁䅁兂䅁䅁䅃偣佂兑䅯杁䅅䅁䅯䅓䅁䅁䅯睂䅅䅁䅅䅁䉁䅁䅁兂坁奐浚敡癢睐杷允䅁䅁䅧䅁䑁䅁䅁䅁䙁䅁䅁䅁奃杸䉴权奂䅁䅁兂䅁䅁䅁乑噅兑䅯睐䅁䅁䅯杊䅁䅁䅯䅂䍁䅧䅯允䅁䅁䅅䅁䉁䅁䅁权流䅁䅁䍄䉁䅁䅁兂䅁䅁䅍䅄䅁䅁䅕䅁䅁䙁坔歔䭅佁䅷䅁䭁䑁䅙䅁䭁䅁䉣䅁䉁䅁䅁允䅁䅁䅕楇欳乷朶䐹䴸䅉䅅䅁䙁䅁䅁睁䵁䅁䅁兂䅁䅁䅃䝑偖兑䅯兩䅁䅁䅯免䅁䅁䅯睂䅅䅁䅅䅁䉁䅁䅁权瑃䅁䅁䍄䉁䅁䅁䅃䅁䅁䅍䅁䅁䅁䅕䅁䅁䩁䝪ぃ䭅䙁䅧䅁䙁䅁䅁䅁䅂到䉖权㝁䅁䅁权流䅁䅁权䕁䅁䅋权䉁䅁䅁允䅁䅁䅅䅁䭁䍁䅙䅁䵁䅉䅅䅁䥁䅁䅁睁䅁䅁䅁兂䅁䅁䅁䵭䱙兑䅯䅗䅁䅁䅕䅁䅁䕁剄商䭅䕁䅁䅁䭁䍁䅙䅁䭁䅁䅑潁䭁䅁䅅䅁䉁䅁䅁允䅁䅁䅯杊䅁䅁杷允䅁䅁䅕䅁䑁䅁䅷䅁䙁䅁䅁䅁元癤䅨权啄䅁䅁权䑁䅁䅁权䡁允䅁允䅁䅁䅅䅁䙁䅁䅁䅁䅁䅁䅁䍄䉁䅁䅁兂䅁䅁䅍䅄䅁䅁䅕䅁䅁䙧䕑䕕䭅䱁䅑䅁䭁䑁䄴䅁䭁䅁䉣䅁䉁䅁䅁允䅁䅁䅕㑥䤱䑬㉆䕖䵉䅉䅅䅁䙁䅁䅁睁䵁䅁䅁兂䅁䅁䅁剔儹兑䅯具䅁䅁䅯睑䅁䅁䅯睂䅅䅁䅅䅁䉁䅁䅁兂求獕楑獂桁䅑杷允䅁䅁䅧䅁䑁䅁䅁䅁䙁䅁䅁䅁奃杸䉴权奂䅁䅁兂䅁䅁䅁乑噅兑䅯䅐䅁䅁䅯杊䅁䅁䅯䅂䍁䅧䅯允䅁䅁䅅䅁䉁䅁䅁权流䅁䅁䍄䉁䅁䅁兂䅁䅁䅍䅄䅁䅁䅕䅁䅁䉁䉃䔫䭁䩁䅷䅁䭁䕁䅕䅁䭁䅁䉣䅁䉁䅁䅁允䅁䅁䅕楐䥬爯䭺歅䵁䅉䅅䅁䥁䅁䅁睁䅁䅁䅁兂䅁䅁䅁䵭䱙兑䅯䅗䅁䅁䅕䅁䅁䕁剄商䭅䕁䄰䅁䭁䍁䅙䅁䭁䅁䅑潁䭁䅁䅅䅁䉁䅁䅁允䅁䅁䅯杊䅁䅁杷允䅁䅁䅕䅁䑁䅁䅷䅁䙁䅁䅁䥁啂䙂䉂权捃䅁䅁权䑁䅁䅁权䡁允䅁允䅁䅁䅅䅁䙁䅁䅁䅁䅁䅁䅁䍄䉁䅁䅁兂䅁䅁䅍䅄䅁䅁䅕䅁䅁䵁い〫䭁乁䅁䅁䭁䑁䅳䅁䭁䅁䉣䅁䉁䅁䅁允䅁䅁䅕䅁䅁䅁䅁䅁䵁䅉䅅䅁䥁䅁䅁睁䅁䅁䅁兂䅁䅁䅁䵭䱙兑䅯兗䅁䅁䅕䅁䅁䕁剄商䭅䑁䅁䅁䭁䍁䅙䅁䭁䅁䅑潁䭁䅁䅅䅁䉁䅁䅁允䅁䅁䅯杊䅁䅁杷允䅁䅁䅕䅁䑁䅁䅷䅁䙁䅁䅁䅁杂癹䅴权䱃䅁䅁权硁䅁䅁权䡁允䅁允䅁䅁䅅䅁䙁䅁䅁䅁䅁䅁䅁䍄䉁䅁䅁䅃䅁䅁䅍䅁䅁䅁䅕䅁䅁䩁䝪ぃ䭅䙁䅫䅁䙁䅁䅁䅁䅂到䉖权硁䅁䅁权流䅁䅁权䕁䅁䅋权䉁䅁䅁允䅁䅁䅅䅁䭁䍁䅙䅁䵁䅉䅅䅁䙁䅁䅁睁䵁䅁䅁兂䅁䅁䅁䵣㝲䅑䅯䅬䅁䅁䅯睏䅁䅁䅯睂䅅䅁䅅䅁䉁䅁䅁权流允䅁䍄䉁䅁䅁兂䅁䅁䅍䅄䅁䅁䅕䅁䅁䕁昰䕕䭅䱁䄸䅁䭁䕁䅅䅁䭁䅁䉣䅁䉁䅁䅁允䅁䅁䅕䅁䅃䰸癒䔫䵅䅉䅅䅁䙁䅁䅁睁䵁䅁䅁兂䅁䅁䅃佲䝚兑䅯䅁䅅䅁䅯村䅁䅁䅯睂䅅䅁䅅䅁䉁䅁䅁权⽁允䅁䍄䉁䅁䅁兂䅁䅁䅍䅄䅁䅁䅕䅁䅁䡁瑳ご䭅偁䄴䅁䭁䑁䅙䅁䭁䅁䉣䅁䉁䅁䅁允䅁䅁䅕䅁䅁䅁䅁䅁䵁䅉䅅䅁䥁䅁䅁睁䅁䅁䅁兂䅁䅁䅁䵭䱙兑䅯兗䅁䅁䅕䅁䅁䕁剄商䭅䑁䅉䅁䭁䍁䅙䅁䭁䅁䅑潁䭁䅁䅅䅁䉁䅁䅁允䅁䅁䅯杊䅁䅁杷允䅁䅁䅕䅁䑁䅁䅷䅁䙁䅁䅁䅁䅂智䅴权啃䅁䅁权獁䅁䅁权䡁允䅁允䅁䅁䅅䅁䭁䑁䉑䅁䵁䅉䅅䅁䙁䅁䅁睁䵁䅁䅁兂䅁䅁䅁䡫㑢䅑䅯关䅁䅁䅯睒䅁䅁䅯睂䅅䅁䅅䅁䉁䅁䅁兂䅁佁慪橔橰村杷允䅁䅁䅕䅁䑁䅁䅷䅁䙁䅁䅁䅁䅂智䅴权㡄䅁䅁权䑁䅁䅁权䡁允䅁允䅁䅁䅅䅁䙁䑁く焲牓穇䅸䍄䉁䅁䅁䅃䅁䅁䅍䅁䅁䅁䅕䅁䅁䩁䝪ぃ䭅䙁䅫䅁䙁䅁䅁䅁䅂到䉖权ぁ䅁䅁权流䅁䅁权䕁䅁䅋权䉁䅁䅁允䅁䅁䅅䅁䭁䍁䅙䅁䵁䅉䅅䅁䙁䅁䅁睁䵁䅁䅁兂䅁䅁䅁祥倱兑䅯䅬䅁䅁䅯睍䅁䅁䅯睂䅅䅁䅅䅁䉁䅁䅁权㕁允䅁䍄䉁䅁䅁兂䅁䅁䅍䅄䅁䅁䅕䅁䅁䱧湃ご䭅䵁䅯䅁䭁䑁䅕䅁䭁䅁䉣䅁䉁䅁䅁允䅁䅁䅕捆桹䑸っ稸䴸䅉䅅䅁䙁䅁䅁睁䵁䅁䅁兂䅁䅁䅁祥倱兑䅯䅬䅁䅁䅯兎䅁䅁䅯睂䅅䅁䅅䅁䉁䅁䅁权㕁允䅁䍄䉁䅁䅁兂䅁䅁䅍䅄䅁䅁䅕䅁䅁䥷楄䕕䭅偁䅁䅁䭁䕁䅫䅁䭁䅁䉣䅁䉁䅁䅁允䅁䅁䅕ㅔ瑅奬㍪ぎ䵁䅉䅅䅁䙁䅁䅁睁䵁䅁䅁兂䅁䅁䅁䥂倱兑䅯具䅁䅁䅯睍䅁䅁䅯睂䅅䅁䅅䅁䉁䅁䅁兂䅁䅁䅁䅁䅁䅁杷允䅁䅁䅧䅁䑁䅁䅁䅁䙁䅁䅁䅁奃杸䉴权婂䅁䅁兂䅁䅁䅁乑噅兑䅯杏䅁䅁䅯杊䅁䅁䅯䅂䍁䅧䅯允䅁䅁䅅䅁䉁䅁䅁权流䅁䅁䍄䉁䅁䅁兂䅁䅁䅍䅄䅁䅁䅕䅁䅁䍁潁唫䭁䭁䅳䅁䭁䕁䅅䅁䭁䅁䉣䅁䉁䅁䅁允䅁䅁䅯权䅅䅁杷允䅁䅁䅕䅁䑁䅁䅷䅁䙁䅁䅁䵁䅃水䉂权⭄䅁䅁权⭁䅁䅁权䡁允䅁允䅁䅁䅅䅁䙁䅁䅁䅁䅁䅁䅁䍄䉁䅁䅁兂䅁䅁䅍䅄䅁䅁䅕䅁䅁䝁䭄〫䭁䩁䅯䅁䭁䕁䅫䅁䭁䅁䉣䅁䉁䅁䅁允䅁䅁䅕兮䱬摲獗ぅ䵉䅉䅅䅁䙁䅁䅁睁䵁䅁䅁兂䅁䅁䅁剔儹兑䅯䄱䅁䅁䅯䅎䅁䅁䅯睂䅅䅁䅅䅁䉁䅁䅁兂䅁䅁䅁䅁䅁䅁杷允䅁䅁䅧䅁䑁䅁䅁䅁䙁䅁䅁䅁奃杸䉴权捂䅁䅁兂䅁䅁䅁乑噅兑䅯兔䅁䅁䅯杊䅁䅁䅯䅂䍁䅧䅯允䅁䅁䅅䅁䉁䅁䅁权流䅁䅁䍄䉁䅁䅁䅃䅁䅁䅍䅁䅁䅁䅕䅁䅁䩁䝪ぃ䭅䙁䅫䅁䙁䅁䅁䅁䅂到䉖权㉁䅁䅁权流䅁䅁权䕁䅁䅋权䉁䅁䅁允䅁䅁䅅䅁䭁䍁䅙䅁䵁䅉䅅䅁䙁䅁䅁睁䵁䅁䅁兂䅁䅁䅁䍉㕪䅑䅯睙䅁䅁䅯兔䅁䅁䅯睂䅅䅁䅅䅁䉁䅁䅁兂䅁䑁慃歋硰村杷允䅁䅁䅕䅁䑁䅁䅷䅁䙁䅁䅁䥁煂歌䈹权㑄䅁䅁权乂䅁䅁权䡁允䅁允䅁䅁䅅䅁䙁䅁䅁䅁䅁䅁䅁䍄䉁䅁䅁兂䅁䅁䅍䅄䅁䅁䅕䅁䅁䱧湃ご䭅乁䅑䅁䭁䑁䅍䅁䭁䅁䉣䅁䉁䅁䅁允䅁䅁䅕䅁䅁䅁䅁䅁䵁䅉䅅䅁䙁䅁䅁睁䵁䅁䅁兂䅁䅁䵄祑愲兑䅯杹䅁䅁䅯免䅁䅁䅯睂䅅䅁䅅䅁䉁䅁䅁兂䅁䅁䅁䅁䅁䅁杷允䅁䅁䅧䅁䑁䅁䅁䅁䙁䅁䅁䅁奃杸䉴权婂䅁䅁兂䅁䅁䅁乑噅兑䅯兑䅁䅁䅯杊䅁䅁䅯䅂䍁䅧䅯允䅁䅁䅅䅁䉁䅁䅁权流䅁䅁䍄䉁䅁䅁兂䅁䅁䅍䅄䅁䅁䅕䅁䅁䙁坔歔䭅䝁䅙䅁䭁䑁䅫䅁䭁䅁䉣䅁䉁䅁䅁允䅁䅁䅯杆䅅䅁杷允䅁䅁䅕䅁䑁䅁䅷䅁䙁䅁䅁䥁煂歌䈹权䱃䅁䅁权䙂䅁䅁权䡁允䅁允䅁䅁䅅䅁䙁䡁杢畍䵥䵕⽯䍄䉁䅁䅁兂䅁䅁䅍䅄䅁䅁䅕䅁䅁䭁欫ご䭅䵁䅕䅁䭁䑁䅅䅁䭁䅁䉣䅁䉁䅁䅁允䅁䅁䅕䅁䅁䅁䅁䅁䵁䅉䅅䅁䙁䅁䅁睁䵁䅁䅁兂䅁䅁䵄祑愲兑䅯兩䅁䅁䅯杍䅁䅁䅯睂䅅䅁䅅䅁䉁䅁䅁权㡁允䅁䍄䉁䅁䅁兂䅁䅁䅍䅄䅁䅁䅕䅁䅁䕁昰䕕䭅䩁䄴䅁䭁䕁䅕䅁䭁䅁䉣䅁䉁䅁䅁允䅁䅁䅕条啹煎礵樸䴸䅉䅅䅁䥁䅁䅁睁䅁䅁䅁兂䅁䅁䅁䵭䱙兑䅯兗䅁䅁䅕䅁䅁䕁剄商䭅䕁䅣䅁䭁䍁䅙䅁䭁䅁䅑潁䭁䅁䅅䅁䉁䅁䅁允䅁䅁䅯杊䅁䅁杷允䅁䅁䅕䅁䑁䅁䅷䅁䙁䅁䅁䥁獃欵䉚权杂䅁䅁权⽁䅁䅁权䡁允䅁允䅁䅁䅅䅁䭁䡁䅕䅁䵁䅉䅅䅁䥁䅁䅁睁䅁䅁䅁兂䅁䅁䅁䵭䱙兑䅯兗䅁䅁䅕䅁䅁䕁剄商䭅䕁䅕䅁䭁䍁䅙䅁䭁䅁䅑潁䭁䅁䅅䅁䉁䅁䅁允䅁䅁䅯杊䅁䅁杷允䅁䅁䅕䅁䑁䅁䅷䅁䙁䅁䅁䅁䅄倹䅴权橂䅁䅁权䕂䅁䅁权䡁允䅁允䅁䅁䅅䅁䙁䅁䅄⬰煌奥䍖䍄䉁䅁䅁兂䅁䅁䅍䅄䅁䅁䅕䅁䅁䭧浺歒䭅佁䅧䅁䭁䕁䅣䅁䭁䅁䉣䅁䉁䅁䅁允䅁䅁䅕㕶奂㝨橬啔䵁䅉䅅䅁䙁䅁䅁睁䵁䅁䅁兂䅁䅁䅁䥂倱兑䅯杫䅁䅁䅯兑䅁䅁䅯睂䅅䅁䅅䅁䉁䅁䅁兂䭁㉤汓夳ふ兑杷允䅁䅁䅧䅁䑁䅁䅁䅁䙁䅁䅁䅁奃杸䉴权婂䅁䅁兂䅁䅁䅁乑噅兑䅯村䅁䅁䅯杊䅁䅁䅯䅂䍁䅧䅯允䅁䅁䅅䅁䉁䅁䅁权流䅁䅁䍄䉁䅁䅁兂䅁䅁䅍䅄䅁䅁䅕䅁䅁䝁䭄〫䭁䵁䅳䅁䭁䕁䅯䅁䭁䅁䉣䅁䉁䅁䅁允䅁䅁䅕⭋戸娸湧歅䵁䅉䅅䅁䥁䅁䅁睁䅁䅁䅁兂䅁䅁䅁䵭䱙兑䅯䅘䅁䅁䅕䅁䅁䕁剄商䭅䍁䄸䅁䭁䍁䅙䅁䭁䅁䅑潁䭁䅁䅅䅁䉁䅁䅁允䅁䅁䅯杊䅁䅁杷允䅁䅁䅕䅁䑁䅁䅷䅁䙁䅁䅁䅁元癤䅨权敄䅁䅁权睁䅁䅁权䡁允䅁允䅁䅁䅅䅁䙁䅁䅁䅁䅁䅁䅁䍄䉁䅁䅁兂䅁䅁䅍䅄䅁䅁䅕䅁䅁䭁䩄〫䭁䩁䄴䅁䭁䑁䅍䅁䭁䅁䉣䅁䉁䅁䅁允䅁䅁䅕〳丫㉬匴稰䴸䅉䅅䅁䙁䅁䅁睁䵁䅁䅁兂䅁䅁䅃佲䝚兑䅯朷䅁䅁䅯杏䅁䅁䅯睂䅅䅁䅅䅁䉁䅁䅁兂䅁䅁䅁䅁䅁䅁杷允䅁䅁䅧䅁䑁䅁䅁䅁䙁䅁䅁䅁奃杸䉴权捂䅁䅁兂䅁䅁䅁乑噅兑䅯䅍䅁䅁䅯杊䅁䅁䅯䅂䍁䅧䅯允䅁䅁䅅䅁䉁䅁䅁权流䅁䅁䍄䉁䅁䅁兂䅁䅁䅍䅄䅁䅁䅕䅁䅁䵁い〫䭁䩁䅉䅁䭁䑁䅉䅁䭁䅁䉣䅁䉁䅁䅁允䅁䅁䅕㕊獓べ䵃䔴䵅䅉䅅䅁䙁䅁䅁睁䵁䅁䅁兂䅁䅁䅁䥂倱兑䅯杪䅁䅁䅯杓䅁䅁䅯睂䅅䅁䅅䅁䉁䅁䅁兂䅁䅁䅁䅁䅁䅁杷允䅁䅁䅕䅁䑁䅁䅷䅁䙁䅁䅁䅁㑁䔵䈵权橂䅁䅁权癁䅁䅁权䡁允䅁允䅁䅁䅅䅁䙁䅁䅁䅁䅁䅁䅁䍄䉁䅁䅁䅃䅁䅁䅍䅁䅁䅁䅕䅁䅁䩁䝪ぃ䭅䙁䅷䅁䙁䅁䅁䅁䅂到䉖权穁䅁䅁权流䅁䅁权䕁䅁䅋权䉁䅁䅁允䅁䅁䅅䅁䭁䍁䅙䅁䵁䅉䅅䅁䙁䅁䅁睁䵁䅁䅁兂䅁䅁䅄佧兊兑䅯䅙䅁䅁䅯李䅁䅁䅯睂䅅䅁䅅䅁䉁䅁䅁权⭂䅁䅁䍄䉁䅁䅁兂䅁䅁䅍䅄䅁䅁䅕䅁䅁䥷楄䕕䭅䥁䄴䅁䭁䅁䅍䅁䭁䅁䉣䅁䉁䅁䅁允䅁䅁䅕䅁䅁䅁䅁䅁䵁䅉䅅䅁䙁䅁䅁睁䵁䅁䅁兂䅁䅁䅁䵣㝲䅑䅯睲䅁䅁䅯睁䅁䅁䅯睂䅅䅁䅅䅁䉁䅁䅁兂慄楫㕪䱨杘睐杷允䅁䅁䅕䅁䑁䅁䅷䅁䙁䅁䅁䥁㝁啗䈹权湃䅁䅁权㙁䅁䅁权䡁允䅁允䅁䅁䅅䅁䭁䅁䉯䅁䵁䅉䅅䅁䙁䅁䅁睁䵁䅁䅁兂䅁䅁䅃䝑偖兑䅯睱䅁䅁䅯兒䅁䅁䅯睂䅅䅁䅅䅁䉁䅁䅁权䭁允䅁䍄䉁䅁䅁䅃䅁䅁䅍䅁䅁䅁䅕䅁䅁䩁䝪ぃ䭅䙁䅷䅁䙁䅁䅁䅁䅂到䉖权䝂䅁䅁权流䅁䅁权䕁䅁䅋权䉁䅁䅁允䅁䅁䅅䅁䭁䍁䅙䅁䵁䅉䅅䅁䥁䅁䅁睁䅁䅁䅁兂䅁䅁䅁䵭䱙兑䅯䅘䅁䅁䅕䅁䅁䕁剄商䭅䕁䅣䅁䭁䍁䅙䅁䭁䅁䅑潁䭁䅁䅅䅁䉁䅁䅁允䅁䅁䅯杊䅁䅁杷允䅁䅁䅕䅁䑁䅁䅷䅁䙁䅁䅁䅁杄晧䅨权䱄䅁䅁权ㅁ䅁䅁权䡁允䅁允䅁䅁䅅䅁䙁䅁䅁䅁䅁䅁䅁䍄䉁䅁䅁兂䅁䅁䅍䅄䅁䅁䅕䅁䅁䙁坔歔䭅䵁䅣䅁䭁䍁䄸䅁䭁䅁䉣䅁䉁䅁䅁允䅁䅁䅕䅁䅁䅁䅁䅁䵁䅉䅅䅁䥁䅁䅁睁䅁䅁䅁兂䅁䅁䅁䵭䱙兑䅯䅘䅁䅁䅕䅁䅁䕁剄商䭅䕁䅷䅁䭁䍁䅙䅁䭁䅁䅑潁䭁䅁䅅䅁䉁䅁䅁允䅁䅁䅯杊䅁䅁杷允䅁䅁䅧䅁䑁䅁䅁䅁䙁䅁䅁䅁奃杸䉴权捂䅁䅁兂䅁䅁䅁乑噅兑䅯䅐䅁䅁䅯杊䅁䅁䅯䅂䍁䅧䅯允䅁䅁䅅䅁䉁䅁䅁权流䅁䅁䍄䉁䅁䅁兂䅁䅁䅍䅄䅁䅁䅕䅁䅁䍁潁唫䭁䝁䅁䅁䭁䕁䅑䅁䭁䅁䉣䅁䉁䅁䅁允䅁䅁䅯䅧䅁䅁杷允䅁䅁䅕䅁䑁䅁䅷䅁䙁䅁䅁䅁杁偋䅬权祄䅁䅁权䥂䅁䅁权䡁允䅁允䅁䅁䅅䅁䙁䅁䅁䅁䅁䅁䅁䍄䉁䅁䅁兂䅁䅁䅍䅄䅁䅁䅕䅁䅁䕁乄〫䭁佁䅑䅁䭁䕁䅯䅁䭁䅁䉣䅁䉁䅁䅁允䅁䅁䅕湚䩩畹㍡啂䵁䅉䅅䅁䥁䅁䅁睁䅁䅁䅁兂䅁䅁䅁䵭䱙兑䅯杘䅁䅁䅕䅁䅁䕁剄商䭅䍁䅷䅁䭁䍁䅙䅁䭁䅁䅑潁䭁䅁䅅䅁䉁䅁䅁允䅁䅁䅯杊䅁䅁杷允䅁䅁䅕䅁䑁䅁䅷䅁䙁䅁䅁䅁允晧䅨权湃䅁䅁权䅂䅁䅁权䡁允䅁允䅁䅁䅅䅁䭁䅁䉯䅁䵁䅉䅅䅁䙁䅁䅁睁䵁䅁䅁兂䅁䅁䅃䝑偖兑䅯䅬䅁䅁䅯䅐䅁䅁䅯睂䅅䅁䅅䅁䉁䅁䅁权癁允䅁䍄䉁䅁䅁兂䅁䅁䅍䅄䅁䅁䅕䅁䅁䑧婴ご䭅䥁䄴䅁䭁䕁䅣䅁䭁䅁䉣䅁䉁䅁䅁允䅁䅁䅕橤畇䉄噗䕂䵉䅉䅅䅁䙁䅁䅁睁䵁䅁䅁兂䅁䅁䅁㙲偒兑䅯睱䅁䅁䅯睓䅁䅁䅯睂䅅䅁䅅䅁䉁䅁䅁权䭁允䅁䍄䉁䅁䅁兂䅁䅁䅍䅄䅁䅁䅕䅁䅁䝧畯ご䭅偁䅙䅁䭁䕁䅯䅁䭁䅁䉣䅁䉁䅁䅁允䅁䅁䅕䍣㡫支捯歆䵁䅉䅅䅁䥁䅁䅁睁䅁䅁䅁兂䅁䅁䅁䵭䱙兑䅯杘䅁䅁䅕䅁䅁䕁剄商䭅䑁䅅䅁䭁䍁䅙䅁䭁䅁䅑潁䭁䅁䅅䅁䉁䅁䅁允䅁䅁䅯杊䅁䅁杷允䅁䅁䅕䅁䑁䅁䅷䅁䙁䅁䅁䵁䅃水䉂权啃䅁䅁权㕁䅁䅁权䡁允䅁允䅁䅁䅅䅁䭁䅁䅁䅁䵁䅉䅅䅁䙁䅁䅁睁䵁䅁䅁兂䅁䅁䅁䍉㕪䅑䅯睙䅁䅁䅯材䅁䅁䅯睂䅅䅁䅅䅁䉁䅁䅁兂䅁䝁捪㜱湤村杷允䅁䅁䅕䅁䑁䅁䅷䅁䙁䅁䅁䅁癃䕰䈹权牃䅁䅁权䡂䅁䅁权䡁允䅁允䅁䅁䅅䅁䭁䅁䉯䅁䵁䅉䅅䅁䙁䅁䅁睁䵁䅁䅁兂䅁䅁䅁䵯㝮䅑䅯睸䅁䅁䅯兎䅁䅁䅯睂䅅䅁䅅䅁䉁䅁䅁兂塄㉅㑈牉湄兑杷允䅁䅁䅕䅁䑁䅁䅷䅁䙁䅁䅁䅁灂唸䈵权䱃䅁䅁权䕂䅁䅁权䡁允䅁允䅁䅁䅅䅁䙁䍁㈫䭯塕啚䅎䍄䉁䅁䅁䅃䅁䅁䅍䅁䅁䅁䅕䅁䅁䩁䝪ぃ䭅䙁䄴䅁䙁䅁䅁䅁䅂到䉖权㉁䅁䅁权流䅁䅁权䕁䅁䅋权䉁䅁䅁允䅁䅁䅅䅁䭁䍁䅙䅁䵁䅉䅅䅁䙁䅁䅁睁䵁䅁䅁兂䅁䅁䅁䍉㕪䅑䅯䅵䅁䅁䅯睓䅁䅁䅯睂䅅䅁䅅䅁䉁䅁䅁兂䅁䅁䅁䅁䅁䅁杷允䅁䅁䅕䅁䑁䅁䅷䅁䙁䅁䅁䅁权晹䅴权元䅁䅁权䕂䅁䅁权䡁允䅁允䅁䅁䅅䅁䭁䅁䉯䅁䵁䅉䅅䅁䥁䅁䅁睁䅁䅁䅁兂䅁䅁䅁䵭䱙兑䅯杘䅁䅁䅕䅁䅁䕁剄商䭅䕁䅅䅁䭁䍁䅙䅁䭁䅁䅑潁䭁䅁䅅䅁䉁䅁䅁允䅁䅁䅯杊䅁䅁杷允䅁䅁䅧䅁䑁䅁䅁䅁䙁䅁䅁䅁奃杸䉴权敂䅁䅁兂䅁䅁䅁乑噅兑䅯䅒䅁䅁䅯杊䅁䅁䅯䅂䍁䅧䅯允䅁䅁䅅䅁䉁䅁䅁权流䅁䅁䍄䉁䅁䅁兂䅁䅁䅍䅄䅁䅁䅕䅁䅁䩁㉂䔫䭁䥁䅳䅁䭁䍁䄴䅁䭁䅁䉣䅁䉁䅁䅁允䅁䅁䅕㡪ㅌ䙋偹樫䴸䅉䅅䅁䙁䅁䅁睁䵁䅁䅁兂䅁䅁䅃ㅏ偬兑䅯其䅁䅁䅯睍䅁䅁䅯睂䅅䅁䅅䅁䉁䅁䅁兂䅁䅁䅁䅁䅁䅁杷允䅁䅁䅕䅁䑁䅁䅷䅁䙁䅁䅁䅁元癤䅨权橃䅁䅁权癁䅁䅁权䡁允䅁允䅁䅁䅅䅁䙁䅁䅁䅁䅁䅁䅁䍄䉁䅁䅁兂䅁䅁䅍䅄䅁䅁䅕䅁䅁䭁䩄〫䭁䱁䅍䅁䭁䑁䄸䅁䭁䅁䉣䅁䉁䅁䅁允䅁䅁䅕䅁䅁䅁䅁䅁䵁䅉䅅䅁䙁䅁䅁睁䵁䅁䅁兂䅁䅁䅁偷㝔䅑䅯䄷䅁䅁䅯睌䅁䅁䅯睂䅅䅁䅅䅁䉁䅁䅁兂䅁䅁䅁䅁䅁䅁杷允䅁䅁䅧䅁䑁䅁䅁䅁䙁䅁䅁䅁奃杸䉴权敂䅁䅁兂䅁䅁䅁乑噅兑䅯䅓䅁䅁䅯杊䅁䅁䅯䅂䍁䅧䅯允䅁䅁䅅䅁䉁䅁䅁权流䅁䅁䍄䉁䅁䅁兂䅁䅁䅍䅄䅁䅁䅕䅁䅁䉁䉃䔫䭁䩁䅯䅁䭁䕁䅳䅁䭁䅁䉣䅁䉁䅁䅁允䅁䅁䅕䅁䅁煙婋啅䵉䅉䅅䅁䥁䅁䅁睁䅁䅁䅁兂䅁䅁䅁䵭䱙兑䅯杘䅁䅁䅕䅁䅁䕁剄商䭅䕁䅳䅁䭁䍁䅙䅁䭁䅁䅑潁䭁䅁䅅䅁䉁䅁䅁允䅁䅁䅯杊䅁䅁杷允䅁䅁䅧䅁䑁䅁䅁䅁䙁䅁䅁䅁奃杸䉴权奁䅁䅁兂䅁䅁䅁乑噅兑䅯䅍䅁䅁䅯杊䅁䅁䅯䅂䍁䅧䅯允䅁䅁䅅䅁䉁䅁䅁权流䅁䅁䍄䉁䅁䅁兂䅁䅁䅍䅄䅁䅁䅕䅁䅁䝧畯ご䭅䝁䅍䅁䭁䕁䅷䅁䭁䅁䉣䅁䉁䅁䅁允䅁䅁䅕晘敷乇稹ぐ䵉䅉䅅䅁䙁䅁䅁睁䵁䅁䅁兂䅁䅁䅃䭳偤兑䅯典䅁䅁䅯䅓䅁䅁䅯睂䅅䅁䅅䅁䉁䅁䅁兂剁水癡坡噷䅑杷允䅁䅁䅕䅁䑁䅁䅷䅁䙁䅁䅁䥁啂䙂䉂权汃䅁䅁权祁䅁䅁权䡁允䅁允䅁䅁䅅䅁䡁䅁䅁䅁䅁⭈䅆䍄䉁䅁䅁兂䅁䅁䅍䅄䅁䅁䅕䅁䅁䕧求ご䭅佁䅧䅁䭁䕁䅧䅁䭁䅁䉣䅁䉁䅁䅁允䅁䅁䅕䅁䅁䅁䅁䅁䵁䅉䅅䅁䙁䅁䅁睁䵁䅁䅁兂䅁䅁䅁剔儹兑䅯睙䅁䅁䅯睎䅁䅁䅯睂䅅䅁䅅䅁䉁䅁䅁兂䅁䡁杙㡺杴村杷允䅁䅁䅕䅁䑁䅁䅷䅁䙁䅁䅁䅁杂癹䅴权㉃䅁䅁权㝁䅁䅁权䡁允䅁允䅁䅁䅅䅁䙁䅁䅁䅁䅁䅁䅁䍄䉁䅁䅁䅃䅁䅁䅍䅁䅁䅁䅕䅁䅁䩁䝪ぃ䭅䉁䅧䅁䙁䅁䅁䅁䅂到䉖权䅂䅁䅁权流䅁䅁权䕁䅁䅋权䉁䅁䅁允䅁䅁䅅䅁䭁䍁䅙䅁䵁䅉䅅䅁䙁䅁䅁睁䵁䅁䅁兂䅁䅁䅁䵣㝲䅑䅯杺䅁䅁䅯兏䅁䅁䅯睂䅅䅁䅅䅁䉁䅁䅁兂䅁䅁䅁䅁䅁䅁杷允䅁䅁䅕䅁䑁䅁䅷䅁䙁䅁䅁䅁㝂啌䈹权奃䅁䅁权䅂䅁䅁权䡁允䅁允䅁䅁䅅䅁䙁䅁㉁呑橆桄䍸䍄䉁䅁䅁兂䅁䅁䅍䅄䅁䅁䅕䅁䅁䕁昰䕕䭅偁䅁䅁䭁䍁䅷䅁䭁䅁䉣䅁䉁䅁䅁允䅁䅁䅕䅁䅁䅁䅁䅁䵁䅉䅅䅁䙁䅁䅁睁䵁䅁䅁兂䅁䅁䅁䵙㝲䅑䅯朷䅁䅁䅯睍䅁䅁䅯睂䅅䅁䅅䅁䉁䅁䅁兂䅁䅁䅁䅁䅁䅁杷允䅁䅁䅕䅁䑁䅁䅷䅁䙁䅁䅁䥁煂歌䈹权浂䅁䅁权睁䅁䅁权䡁允䅁允䅁䅁䅅䅁䭁䉁䉉䅁䵁䅉䅅䅁䙁䅁䅁睁䵁䅁䅁兂䅁䅁䅁穗偂兑䅯䄹䅁䅁䅯睓䅁䅁䅯睂䅅䅁䅅䅁䉁䅁䅁兂噄䅗⭯汷渴䅑杷允䅁䅁䅕䅁䑁䅁䅷䅁䙁䅁䅁䅁乃唰䈵权楄䅁䅁权㉁䅁䅁权䡁允䅁允䅁䅁䅅䅁䙁䅁䅁䅁䅁䅁䅁䍄䉁䅁䅁兂䅁䅁䅍䅄䅁䅁䅕䅁䅁䙁睳ご䭅䩁䅷䅁䭁䑁䅳䅁䭁䅁䉣䅁䉁䅁䅁允䅁䅁䅕䅁䅁䅁䅁䅁䵁䅉䅅䅁䙁䅁䅁睁䵁䅁䅁兂䅁䅁䅁剔儹兑䅯䅹䅁䅁䅯睎䅁䅁䅯睂䅅䅁䅅䅁䉁䅁䅁兂畁摊㑭漰䡄兑杷允䅁䅁䅕䅁䑁䅁䅷䅁䙁䅁䅁䅁乂ㅈ䉂权煄䅁䅁权䡂䅁䅁权䡁允䅁允䅁䅁䅅䅁䙁䱁㙃敧⽊㥧⽷䍄䉁䅁䅁䅃䅁䅁䅍䅁䅁䅁䅕䅁䅁䩁䝪ぃ䭅䉁䅧䅁䙁䅁䅁䅁䅂到䉖权㉁䅁䅁权流䅁䅁权䕁䅁䅋权䉁䅁䅁允䅁䅁䅅䅁䭁䍁䅙䅁䵁䅉䅅䅁䙁䅁䅁睁䵁䅁䅁兂䅁䅁䅁䥅㑈䅑䅯睱䅁䅁䅯睌䅁䅁䅯睂䅅䅁䅅䅁䉁䅁䅁权䭁允䅁䍄䉁䅁䅁兂䅁䅁䅍䅄䅁䅁䅕䅁䅁䍁潁唫䭁䥁䄴䅁䭁䕁䅷䅁䭁䅁䉣䅁䉁䅁䅁允䅁䅁䅕䅁䅁䤳婡あ䵉䅉䅅䅁䥁䅁䅁睁䅁䅁䅁兂䅁䅁䅁䵭䱙兑䅯䅇䅁䅁䅕䅁䅁䕁剄商䭅䕁䅑䅁䭁䍁䅙䅁䭁䅁䅑潁䭁䅁䅅䅁䉁䅁䅁允䅁䅁䅯杊䅁䅁杷允䅁䅁䅕䅁䑁䅁䅷䅁䙁䅁䅁䵁䅃水䉂权权䅁䅁权㝁䅁䅁权䡁允䅁允䅁䅁䅅䅁䙁䅁䅁䅁䅁䅁䅁䍄䉁䅁䅁䅃䅁䅁䅍䅁䅁䅁䅕䅁䅁䩁䝪ぃ䭅䉁䅧䅁䙁䅁䅁䅁䅂到䉖权䡂䅁䅁权流䅁䅁权䕁䅁䅋权䉁䅁䅁允䅁䅁䅅䅁䭁䍁䅙䅁䵁䅉䅅䅁䙁䅁䅁睁䵁䅁䅁兂䅁䅁䅁䤴㑈䅑䅯杹䅁䅁䅯䅓䅁䅁䅯睂䅅䅁䅅䅁䉁䅁䅁兂乄䕃杵浒ぶ睐杷允䅁䅁䅧䅁䑁䅁䅁䅁䙁䅁䅁䅁奃杸䉴权奁䅁䅁兂䅁䅁䅁乑噅兑䅯兓䅁䅁䅯杊䅁䅁䅯䅂䍁䅧䅯允䅁䅁䅅䅁䉁䅁䅁权流䅁䅁䍄䉁䅁䅁兂䅁䅁䅍䅄䅁䅁䅕䅁䅁䡁瑳ご䭅䵁䅍䅁䭁䕁䅕䅁䭁䅁䉣䅁䉁䅁䅁允䅁䅁䅕汰橕ㄶ湷䕈䵁䅉䅅䅁䙁䅁䅁睁䵁䅁䅁兂䅁䅁䅁穗偂兑䅯杯䅁䅁䅯睌䅁䅁䅯睂䅅䅁䅅䅁䉁䅁䅁兂䅁䅁䅁䅁䅁䅁杷允䅁䅁䅕䅁䑁䅁䅷䅁䙁䅁䅁䅁㝂啌䈹权浂䅁䅁权乂䅁䅁权䡁允䅁允䅁䅁䅅䅁䭁䉁䉳䅁䵁䅉䅅䅁䙁䅁䅁睁䵁䅁䅁兂䅁䅁䵄祑愲兑䅯兺䅁䅁䅯睌䅁䅁䅯睂䅅䅁䅅䅁䉁䅁䅁兂䅁䅁䅁䅁䅁䅁杷允䅁䅁䅕䅁䑁䅁䅷䅁䙁䅁䅁䅁乃唰䈵权佃䅁䅁权⽁䅁䅁权䡁允䅁允䅁䅁䅅䅁䙁䅁䅁䡁呩硨䍊䍄䉁䅁䅁兂䅁䅁䅍䅄䅁䅁䅕䅁䅁䝁确歔䭅乁䅯䅁䭁䕁䅧䅁䭁䅁䉣䅁䉁䅁䅁允䅁䅁䅕ㄹ穐㑂䅫䐷䴸䅉䅅䅁䥁䅁䅁睁䅁䅁䅁兂䅁䅁䅁䵭䱙兑䅯䅇䅁䅁䅕䅁䅁䕁剄商䭅䑁䅕䅁䭁䍁䅙䅁䭁䅁䅑潁䭁䅁䅅䅁䉁䅁䅁允䅁䅁䅯杊䅁䅁杷允䅁䅁䅕䅁䑁䅁䅷䅁䙁䅁䅁䅁䅄倹䅴权楄䅁䅁权䵂䅁䅁权䡁允䅁允䅁䅁䅅䅁䙁䕁潬呺佲硎䅊䍄䉁䅁䅁兂䅁䅁䅍䅄䅁䅁䅕䅁䅁䑧婴ご䭅䥁䅳䅁䭁䑁䅍䅁䭁䅁䉣䅁䉁䅁䅁允䅁䅁䅕䅁䅁䅁䅁䅁䵁䅉䅅䅁䙁䅁䅁睁䵁䅁䅁兂䅁䅁䅃䅖兒兑䅯朶䅁䅁䅯睎䅁䅁䅯睂䅅䅁䅅䅁䉁䅁䅁兂䅁䅁䅁䅁䅁䅁杷允䅁䅁䅧䅁䑁䅁䅁䅁䙁䅁䅁䅁奃杸䉴权奁䅁䅁兂䅁䅁䅁乑噅兑䅯材䅁䅁䅯杊䅁䅁䅯䅂䍁䅧䅯允䅁䅁䅅䅁䉁䅁䅁权流䅁䅁䍄䉁䅁䅁兂䅁䅁䅍䅄䅁䅁䅕䅁䅁䝧畯ご䭅䵁䄴䅁䭁䕁䅧䅁䭁䅁䉣䅁䉁䅁䅁允䅁䅁䅕䅁䅁䅁䅁䅁䵁䅉䅅䅁䥁䅁䅁睁䅁䅁䅁兂䅁䅁䅁䵭䱙兑䅯䅇䅁䅁䅕䅁䅁䕁剄商䭅䑁䅷䅁䭁䍁䅙䅁䭁䅁䅑潁䭁䅁䅅䅁䉁䅁䅁允䅁䅁䅯杊䅁䅁杷允䅁䅁䅕䅁䑁䅁䅷䅁䙁䅁䅁䥁睃ば䈹权㡄䅁䅁权㙁䅁䅁权䡁允䅁允䅁䅁䅅䅁䙁䅁䅁䅁䅁䅁䅁䍄䉁䅁䅁兂䅁䅁䅍䅄䅁䅁䅕䅁䅁䱧湃ご䭅䩁䅷䅁䭁䑁䅍䅁䭁䅁䉣䅁䉁䅁䅁允䅁䅁䅕䅁䅁䅁䅁䅁䵁䅉䅅䅁䙁䅁䅁睁䵁䅁䅁兂䅁䅁䅃楡倵兑䅯兰䅁䅁䅯免䅁䅁䅯睂䅅䅁䅅䅁䉁䅁䅁权䅁䅁䅁䍄䉁䅁䅁杂䅁䅁䅍睄䅁䅁䅕䅁䅁䑁䝒䕅䭅䝁䅧䅁䭁䅁䅁䅁䭁䅁䅁䅁䭁䝁䅅䅁䉁䅁䅁允䅁䅁䅯兡䅁䅁杷允䅁䅁䅕䅁䑁䅁䅷䅁䙁䅁䅁䥁睂䔸䈵权浂䅁䅁权㉁䅁䅁权䡁允䅁允䅁䅁䅅䅁䭁䉁䉧䅁䵁䅉䅅䅁䙁䅁䅁睁䵁䅁䅁兂䅁䅁䅃楡倵兑䅯睵䅁䅁䅯睏䅁䅁䅯睂䅅䅁䅅䅁䉁䅁䅁兂䅁䅁䅁䅁䅁䅁杷允䅁䅁䅕䅁䑁䅁䅷䅁䙁䅁䅁䅁灂唸䈵权い䅁䅁权䑁䅁䅁权䡁允䅁允䅁䅁䅅䅁䙁䝁攸㙕杤樱䅆䍄䉁䅁䅁兂䅁䅁䅍䅄䅁䅁䅕䅁䅁䅁乓ご䭅䥁䄴䅁䭁䕁䅣䅁䭁䅁䉣䅁䉁䅁䅁允䅁䅁䅕䅁䅁䅁䅁䅁䵁䅉䅅䅁䙁䅁䅁睁䵁䅁䅁兂䅁䅁䅃楡倵兑䅯杹䅁䅁䅯杒䅁䅁䅯睂䅅䅁䅅䅁䉁䅁䅁兂䅁䅁䅁䅁䅁䅁杷允䅁䅁䅙䅁䑁䅁䅷䅁䙁䅁䅁䥁睂䔸䈵权杂䅁䅁权䅁䅁䅁权䅁䅁䅁权桂䅁䅁允䅁䅁䅅䅁䭁䝁䅳䅁䵁䅉䅅䅁䙁䅁䅁睁䵁䅁䅁兂䅁䅁䅁䵙㝲䅑䅯兩䅁䅁䅯睒䅁䅁䅯睂䅅䅁䅅䅁䉁䅁䅁权㥁允䅁䍄䉁䅁䅁兂䅁䅁䅍䅄䅁䅁䅕䅁䅁䑁歪歔䭅佁䄴䅁䭁䑁䄴䅁䭁䅁䉣䅁䉁䅁䅁允䅁䅁䅕䅑湵䉬䭙こ䵁䅉䅅䅁䙁䅁䅁睁䵁䅁䅁兂䅁䅁䅁祥倱兑䅯䅮䅁䅁䅯兒䅁䅁䅯睂䅅䅁䅅䅁䉁䅁䅁兂坁㍖㡐㥨䑊䅑杷允䅁䅁䅕䅁䑁䅁䅷䅁䙁䅁䅁䅁㝂啌䈹权䡄䅁䅁权㑁䅁䅁权䡁允䅁允䅁䅁䅅䅁䙁䅁䅁䅁䅁䅁䅁䍄䉁䅁䅁兂䅁䅁䅍䅄䅁䅁䅕䅁䅁䕺瑍歭䭅䵁䄰䅁䭁䑁䅕䅁䭁䅁䉣䅁䉁䅁䅁允䅁䅁䅕䅁䅁䅁䅁䅁䵁䅉䅅䅁䙁䅁䅁睁䵁䅁䅁兂䅁䅁䅄佧兊兑䅯杚䅁䅁䅯杏䅁䅁䅯睂䅅䅁䅅䅁䉁䅁䅁权⭂䅁䅁䍄䉁䅁䅁杂䅁䅁䅍䅄䅁䅁䅕䅁䅁䙁睳ご䭅䝁䅁䅁䭁䅁䅁䅁䭁䅁䅁䅁䭁䝁䅅䅁䉁䅁䅁允䅁䅁䅯䅢䅁䅁杷允䅁䅁䅕䅁䑁䅁䅷䅁䙁䅁䅁䥁睂䔸䈵权硃䅁䅁权䝂䅁䅁权䡁允䅁允䅁䅁䅅䅁䙁偁⼯ㅈ獪䝤䍒䍄䉁䅁䅁杂䅁䅁䅍䅄䅁䅁䅕䅁䅁䝧畯ご䭅䝁䅁䅁䭁䅁䅁䅁䭁䅁䅁䅁䭁䝁䅅䅁䉁䅁䅁允䅁䅁䅯兢䅁䅁杷允䅁䅁䅕䅁䑁䅁䅷䅁䙁䅁䅁䥁煂歌䈹权橃䅁䅁权ㅁ䅁䅁权䡁允䅁允䅁䅁䅅䅁䙁䉁數特乩硢䍴䍄䉁䅁䅁杂䅁䅁䅍䅄䅁䅁䅕䅁䅁䉁䉃䔫䭁䝁䅍䅁䭁䝁䅑䅁䭁䅁䅁䅁䭁䝁䅅䅁䉁䅁䅁允䅁䅁䅕䅁䅁䵁坄ば䵁䅉䅅䅁䙁䅁䅁睁䵁䅁䅁兂䅁䅁䅃楡倵兑䅯杚䅁䅁䅯兔䅁䅁䅯睂䅅䅁䅅䅁䉁䅁䅁权十允䅁䍄䉁䅁䅁杂䅁䅁䅍䅄䅁䅁䅕䅁䅁䙁睳ご䭅䝁䅍䅁䭁䝁䅑䅁䭁䅁䅁䅁䭁䝁䅅䅁䉁䅁䅁允䅁䅁䅕慹䉺敤䅏歮䵁䅉䅅䅁䙁䅁䅁睁䵁䅁䅁兂䅁䅁䅁䵑㜳䅑䅯兩䅁䅁䅯杌䅁䅁䅯睂䅅䅁䅅䅁䉁䅁䅁权瑃䅁䅁䍄䉁䅁䅁兂䅁䅁䅍䅄䅁䅁䅕䅁䅁䵁い〫䭁䭁䄸䅁䭁䕁䅳䅁䭁䅁䉣䅁䉁䅁䅁允䅁䅁䅕䅁䅁䅁䅁䅁䵁䅉䅅䅁䙁䅁䅁睁䵁䅁䅁兂䅁䅁䅁穗偂兑䅯䄰䅁䅁䅯䅑䅁䅁䅯睂䅅䅁䅅䅁䉁䅁䅁兂䅁䅁䅁䅁䅁䅁杷允䅁䅁䅙䅁䑁䅁䅷䅁䙁䅁䅁䅁允晧䅨权杂䅁䅁权䅁䅁䅁权䅁䅁䅁权桂䅁䅁允䅁䅁䅅䅁䭁䝁䄴䅁䵁䅉䅅䅁䙁䅁䅁睁䵁䅁䅁兂䅁䅁䅁䵑㜳䅑䅯䄲䅁䅁䅯睐䅁䅁䅯睂䅅䅁䅅䅁䉁䅁䅁兂䅁䅁䅁䅁䅁䅁杷允䅁䅁䅕䅁䑁䅁䅷䅁䙁䅁䅁䅁䅄倹䅴权浄䅁䅁权䑁䅁䅁权䡁允䅁允䅁䅁䅅䅁䙁䩁樸唷獆昷⼴䍄䉁䅁䅁兂䅁䅁䅍䅄䅁䅁䅕䅁䅁䡧睄歔䭅䩁䅑䅁䭁䕁䅉䅁䭁䅁䉣䅁䉁䅁䅁允䅁䅁䅯䅏䅅䅁杷允䅁䅁䅕䅁䑁䅁䅷䅁䙁䅁䅁䅁䕁啪䈹权杂䅁䅁权䥂䅁䅁权䡁允䅁允䅁䅁䅅䅁䭁䡁䅑䅁䵁䅉䅅䅁䝁䅁䅁睁䵁䅁䅁兂䅁䅁䅃䅖兒兑䅯䅙䅁䅁䅯䅁䅁䅁䅯䅁䅁䅁䅯兙䅁䅁䅅䅁䉁䅁䅁权療䅁䅁䍄䉁䅁䅁兂䅁䅁䅍䅄䅁䅁䅕䅁䅁䩁㉂䔫䭁䩁䅉䅁䭁䑁䅑䅁䭁䅁䉣䅁䉁䅁䅁允䅁䅁䅕䅁䅁偋噸欴䵅䅉䅅䅁䙁䅁䅁睁䵁䅁䅁兂䅁䅁䅁䥂倱兑䅯䅙䅁䅁䅯䅌䅁䅁䅯睂䅅䅁䅅䅁䉁䅁䅁权あ䅁䅁䍄䉁䅁䅁兂䅁䅁䅍䅄䅁䅁䅕䅁䅁䙧䕑䕕䭅䩁䅉䅁䭁䕁䅙䅁䭁䅁䉣䅁䉁䅁䅁允䅁䅁䅕䤷㙂潵㑏〸䵅䅉䅅䅁䙁䅁䅁睁䵁䅁䅁兂䅁䅁䅁䥅㑈䅑䅯睙䅁䅁䅯李䅁䅁䅯睂䅅䅁䅅䅁䉁䅁䅁兂䅁䥁癓吸ㄱ村杷允䅁䅁䅕䅁䑁䅁䅷䅁䙁䅁䅁䅁䅂智䅴权啃䅁䅁权ㅁ䅁䅁权䡁允䅁允䅁䅁䅅䅁䭁䑁䉑䅁䵁䅉䅅䅁䙁䅁䅁睁䵁䅁䅁兂䅁䅁䅁䵯㝮䅑䅯睶䅁䅁䅯村䅁䅁䅯睂䅅䅁䅅䅁䉁䅁䅁兂㑂獡㡨㥎乚村杷允䅁䅁䅕䅁䑁䅁䅷䅁䙁䅁䅁䅁䅄倹䅴权奃䅁䅁权䅂䅁䅁权䡁允䅁允䅁䅁䅅䅁䙁䱁琵博塸硎䍚䍄䉁䅁䅁兂䅁䅁䅍䅄䅁䅁䅕䅁䅁䕁昰䕕䭅䵁䅅䅁䭁䕁䅕䅁䭁䅁䉣䅁䉁䅁䅁允䅁䅁䅕汙牔单煰䕉䵁䅉䅅䅁䙁䅁䅁睁䵁䅁䅁兂䅁䅁䅁乖佚兑䅯睙䅁䅁䅯䅚䅁䅁䅯兙䅁䅁䅅䅁䉁䅁䅁兂硁䭃捷畗楇䅑杷允䅁䅁䅕䅁䑁䅁䅷䅁䙁䅁䅁䅁扂䕍䈹权捃䅁䅁权ぁ䅁䅁权䡁允䅁允䅁䅁䅅䅁䙁䅁䅁䅁䅁䅁䅁䍄䉁䅁䅁杂䅁䅁䅍䅄䅁䅁䅕䅁䅁䅁乓ご䭅䝁䅁䅁䭁䅁䅁䅁䭁䅁䅁䅁䭁䝁䅅䅁䉁䅁䅁允䅁䅁䅯䅤䅁䅁杷允䅁䅁䅕䅁䑁䅁䅷䅁䙁䅁䅁䥁䅂啚䈹权慃䅁䅁权㙁䅁䅁权䡁允䅁允䅁䅁䅅䅁䙁䅁䅁䅁䅁䅁䅁䍄䉁䅁䅁兂䅁䅁䅍䅄䅁䅁䅕䅁䅁䝁䭄〫䭁乁䅉䅁䭁䕁䄰䅁䭁䅁䉣䅁䉁䅁䅁允䅁䅁䅕敔奚䍆塔啍䵁䅉䅅䅁䙁䅁䅁睁䵁䅁䅁兂䅁䅁䅁晡但兑䅯具䅁䅁䅯䅐䅁䅁䅯睂䅅䅁䅅䅁䉁䅁䅁兂敄洫䥲瀷扁䅑杷允䅁䅁䅙䅁䑁䅁䅷䅁䙁䅁䅁䥁㝁啗䈹权橂䅁䅁权歂䅁䅁权䅁䅁䅁权桂䅁䅁允䅁䅁䅅䅁䙁䱁捯瀯䥪䤳䅎䍄䉁䅁䅁兂䅁䅁䅍䅄䅁䅁䅕䅁䅁䵁い〫䭁䝁䅍䅁䭁䕁䅁䅁䭁䅁䉣䅁䉁䅁䅁允䅁䅁䅕䥁桁噃卣止䵉䅉䅅䅁䙁䅁䅁睁䵁䅁䅁兂䅁䅁䅁䥅㑈䅑䅯睳䅁䅁䅯睁䅁䅁䅯睂䅅䅁䅅䅁䉁䅁䅁兂䅁䙁焴楦䡏村杷允䅁䅁䅙䅁䑁䅁䅷䅁䙁䅁䅁䥁䅂啚䈹权橂䅁䅁权歂䅁䅁权䅁䅁䅁权桂䅁䅁允䅁䅁䅅䅁䙁䭁湱穎歁㙰䅤䍄䉁䅁䅁兂䅁䅁䅍䅄䅁䅁䅕䅁䅁䙁睳ご䭅佁䅉䅁䭁䑁䅳䅁䭁䅁䉣䅁䉁䅁䅁允䅁䅁䅕䅁䅁䅁䅁䅁䵁䅉䅅䅁䙁䅁䅁睁䵁䅁䅁兂䅁䅁䅃佲䝚兑䅯兩䅁䅁䅯䅍䅁䅁䅯睂䅅䅁䅅䅁䉁䅁䅁权瑃䅁䅁䍄䉁䅁䅁兂䅁䅁䅍䅄䅁䅁䅕䅁䅁䡧睄歔䭅䩁䅧䅁䭁䕁䅣䅁䭁䅁䉣䅁䉁䅁䅁允䅁䅁䅕潸歄㘸㑁歉䵉䅉䅅䅁䙁䅁䅁睁䵁䅁䅁兂䅁䅁䅁䥂倱兑䅯䅁䅅䅁䅯睍䅁䅁䅯睂䅅䅁䅅䅁䉁䅁䅁权䝁允䅁䍄䉁䅁䅁杂䅁䅁䅍䅄䅁䅁䅕䅁䅁佁䉃䔫䭁䝁䅁䅁䭁䅁䅁䅁䭁䅁䅁䅁䭁䝁䅅䅁䉁䅁䅁允䅁䅁䅯杤䅁䅁杷允䅁䅁䅙䅁䑁䅁䅷䅁䙁䅁䅁䅁杂癹䅴权橂䅁䅁权歂䅁䅁权䅁䅁䅁权桂䅁䅁允䅁䅁䅅䅁䙁䥁女㥏婃灕䅚䍄䉁䅁䅁兂䅁䅁䅍䅄䅁䅁䅕䅁䅁䭁欫ご䭅䩁䅯䅁䭁䑁䅯䅁䭁䅁䉣䅁䉁䅁䅁允䅁䅁䅕塂坐䌳獶唫䵅䅉䅅䅁䙁䅁䅁睁䵁䅁䅁兂䅁䅁䅁穗偂兑䅯兺䅁䅁䅯䅑䅁䅁䅯睂䅅䅁䅅䅁䉁䅁䅁兂䅁䅁䅁䅁䅁䅁杷允䅁䅁䅙䅁䑁䅁䅷䅁䙁䅁䅁䅁癃䕰䈹权杂䅁䅁权䅁䅁䅁权䅁䅁䅁权桂䅁䅁允䅁䅁䅅䅁䭁䡁䅣䅁䵁䅉䅅䅁䙁䅁䅁睁䵁䅁䅁兂䅁䅁䅁摪但兑䅯䅯䅁䅁䅯睎䅁䅁䅯睂䅅䅁䅅䅁䉁䅁䅁兂㡂灖偎䭹浧䅑杷允䅁䅁䅙䅁䑁䅁䅷䅁䙁䅁䅁䅁癃䕰䈹权橂䅁䅁权歂䅁䅁权䅁䅁䅁权桂䅁䅁允䅁䅁䅅䅁䙁䉁爫煄桹䱭䅎䍄䉁䅁䅁兂䅁䅁䅍䅄䅁䅁䅕䅁䅁䝁䭄〫䭁䥁䅫䅁䭁䑁䅁䅁䭁䅁䉣䅁䉁䅁䅁允䅁䅁䅯児䅅䅁杷允䅁䅁䅙䅁䑁䅁䅷䅁䙁䅁䅁䅁啂欱䈵权杂䅁䅁权䅁䅁䅁权䅁䅁䅁权桂䅁䅁允䅁䅁䅅䅁䭁䡁䅧䅁䵁䅉䅅䅁䙁䅁䅁睁䵁䅁䅁兂䅁䅁䅃佲䝚兑䅯䄸䅁䅁䅯杒䅁䅁䅯睂䅅䅁䅅䅁䉁䅁䅁兂時䌷䑅畘硯䅑杷允䅁䅁䅕䅁䑁䅁䅷䅁䙁䅁䅁䥁睂䔸䈵权䱃䅁䅁权䅂䅁䅁权䡁允䅁允䅁䅁䅅䅁䙁䕁呦䵭䴫潴⽳䍄䉁䅁䅁兂䅁䅁䅍䅄䅁䅁䅕䅁䅁䭁欫ご䭅偁䅧䅁䭁䍁䅷䅁䭁䅁䉣䅁䉁䅁䅁允䅁䅁䅕䅁䅁䅁䅁䅁䵁䅉䅅䅁䙁䅁䅁睁䵁䅁䅁兂䅁䅁䅁䤴㑈䅑䅯杺䅁䅁䅯材䅁䅁䅯睂䅅䅁䅅䅁䉁䅁䅁兂允げ㡈呶㥘睐杷允䅁䅁䅕䅁䑁䅁䅷䅁䙁䅁䅁䥁睃ば䈹权灃䅁䅁权䵂䅁䅁权䡁允䅁允䅁䅁䅅䅁䭁䅁䉯䅁䵁䅉䅅䅁䙁䅁䅁睁䵁䅁䅁兂䅁䅁䅁䵣㝲䅑䅯兩䅁䅁䅯睒䅁䅁䅯睂䅅䅁䅅䅁䉁䅁䅁权㝁允䅁䍄䉁䅁䅁兂䅁䅁䅍䅄䅁䅁䅕䅁䅁䝁䭄〫䭁䱁䅑䅁䭁䕁䅉䅁䭁䅁䉣䅁䉁䅁䅁允䅁䅁䅕穦獳塤䩱啙䵉䅉䅅䅁䝁䅁䅁睁䵁䅁䅁兂䅁䅁䅃䅖兒兑䅯睙䅁䅁䅯䅚䅁䅁䅯䅁䅁䅁䅯兙䅁䅁䅅䅁䉁䅁䅁兂牂儳儳敷䉭䅑杷允䅁䅁䅕䅁䑁䅁䅷䅁䙁䅁䅁䅁䅄倹䅴权䱃䅁䅁权㕁䅁䅁权䡁允䅁允䅁䅁䅅䅁䙁乁噵㑩塚瑂⼴䍄䉁䅁䅁兂䅁䅁䅍䅄䅁䅁䅕䅁䅁䥷楄䕕䭅䅁䉑䅁䭁䕁䅙䅁䭁䅁䉣䅁䉁䅁䅁允䅁䅁䅕䅁䅁䅁䅁䅁䵁䅉䅅䅁䝁䅁䅁睁䵁䅁䅁兂䅁䅁䵄祑愲兑䅯䅙䅁䅁䅯䅁䅁䅁䅯䅁䅁䅁䅯兙䅁䅁䅅䅁䉁䅁䅁权㙂䅁䅁䍄䉁䅁䅁兂䅁䅁䅍䅄䅁䅁䅕䅁䅁䩁㉂䔫䭁䝁䅙䅁䭁䕁䅉䅁䭁䅁䉣䅁䉁䅁䅁允䅁䅁䅯䅈䅅䅁杷允䅁䅁䅕䅁䑁䅁䅷䅁䙁䅁䅁䅁杂癹䅴权橃䅁䅁权畁䅁䅁权䡁允䅁允䅁䅁䅅䅁䙁䅁䅁䅁䅁䅁䅁䍄䉁䅁䅁兂䅁䅁䅍䅄䅁䅁䅕䅁䅁䕺瑍歭䭅乁䅉䅁䭁䕁䅍䅁䭁䅁䉣䅁䉁䅁䅁允䅁䅁䅕䅁䅁䅁䅁䅁䵁䅉䅅䅁䙁䅁䅁睁䵁䅁䅁兂䅁䅁䅁䵯㝮䅑䅯䄲䅁䅁䅯睑䅁䅁䅯睂䅅䅁䅅䅁䉁䅁䅁兂䍄权奖塋煈睐杷允䅁䅁䅕䅁䑁䅁䅷䅁䙁䅁䅁䅁䕁啪䈹权佃䅁䅁权硁䅁䅁权䡁允䅁允䅁䅁䅅䅁䙁䅁䅁䅁䅁䅁䅁䍄䉁䅁䅁兂䅁䅁䅍䅄䅁䅁䅕䅁䅁䕁乄〫䭁䱁䅧䅁䭁䑁䅣䅁䭁䅁䉣䅁䉁䅁䅁允䅁䅁䅕䅁䅁䅁䅁䅁䵁䅉䅅䅁䝁䅁䅁睁䵁䅁䅁兂䅁䅁䅁䥂倱兑䅯睙䅁䅁䅯䅚䅁䅁䅯䅁䅁䅁䅯兙䅁䅁䅅䅁䉁䅁䅁兂扃㥋䡰㌰硴䅑杷允䅁䅁䅕䅁䑁䅁䅷䅁䙁䅁䅁䵁䑸婌䉰权佃䅁䅁权䉂䅁䅁权䡁允䅁允䅁䅁䅅䅁䙁䅁䅁䅁䅁䅁䅁䍄䉁䅁䅁兂䅁䅁䅍䅄䅁䅁䅕䅁䅁佁䉃䔫䭁䭁䅍䅁䭁䑁䅍䅁䭁䅁䉣䅁䉁䅁䅁允䅁䅁䅕䅁䅁䅁䅁䅁䵁䅉䅅䅁䙁䅁䅁睁䵁䅁䅁兂䅁䅁䅃䅖兒兑䅯朶䅁䅁䅯李䅁䅁䅯睂䅅䅁䅅䅁䉁䅁䅁兂䅁䅁䅁䅁䅁䅁杷允䅁䅁䅕䅁䑁䅁䅷䅁䙁䅁䅁䅁癃䕰䈹权乄䅁䅁权䩂䅁䅁权䡁允䅁允䅁䅁䅅䅁䙁䉁瑄卌䑴吴䅖䍄䉁䅁䅁兂䅁䅁䅍䅄䅁䅁䅕䅁䅁䙁睳ご䭅䝁䅙䅁䭁䑁䅫䅁䭁䅁䉣䅁䉁䅁䅁允䅁䅁䅯䅊䅅䅁杷允䅁䅁䅕䅁䑁䅁䅷䅁䙁䅁䅁䅁杂癹䅴权敃䅁䅁权⭁䅁䅁权䡁允䅁允䅁䅁䅅䅁䙁䱁椶癡婕㝇⽓䍄䉁䅁䅁兂䅁䅁䅍䅄䅁䅁䅕䅁䅁䙁坔歔䭅䱁䄸䅁䭁䕁䅉䅁䭁䅁䉣䅁䉁䅁䅁允䅁䅁䅕䅁䅁䅁䅁䅁䵁䅉䅅䅁䙁䅁䅁睁䵁䅁䅁兂䅁䅁䅃偣佂兑䅯睱䅁䅁䅯䅓䅁䅁䅯睂䅅䅁䅅䅁䉁䅁䅁权䭁允䅁䍄䉁䅁䅁兂䅁䅁䅍䅄䅁䅁䅕䅁䅁䕧求ご䭅䥁䅫䅁䭁䍁䄴䅁䭁䅁䉣䅁䉁䅁䅁允䅁䅁䅯兲䅁䅁杷允䅁䅁䅕䅁䑁䅁䅷䅁䙁䅁䅁䵁䑸婌䉰权ぃ䅁䅁权㕁䅁䅁权䡁允䅁允䅁䅁䅅䅁䙁䅁䅁䅁䅁䅁䅁䍄䉁䅁䅁杂䅁䅁䅍䅄䅁䅁䅕䅁䅁䕁乄〫䭁䝁䅍䅁䭁䝁䅑䅁䭁䅁䅁䅁䭁䝁䅅䅁䉁䅁䅁允䅁䅁䅕䥕堲灢䭉ば䵁䅉䅅䅁䝁䅁䅁睁䵁䅁䅁兂䅁䅁䅁䡫㑢䅑䅯䅙䅁䅁䅯䅁䅁䅁䅯䅁䅁䅁䅯兙䅁䅁䅅䅁䉁䅁䅁权⽂䅁䅁䍄䉁䅁䅁兂䅁䅁䅍䅄䅁䅁䅕䅁䅁䡁䭄〫䭁䩁䅷䅁䭁䑁䄰䅁䭁䅁䉣䅁䉁䅁䅁允䅁䅁䅕癚武慙浈啐䵁䅉䅅䅁䙁䅁䅁睁䵁䅁䅁兂䅁䅁䅁穗偂兑䅯䄯䅁䅁䅯䅍䅁䅁䅯睂䅅䅁䅅䅁䉁䅁䅁兂䅁䅁䅁䅁䅁䅁杷允䅁䅁䅕䅁䑁䅁䅷䅁䙁䅁䅁䅁杄晧䅨权权䅁䅁权⭁䅁䅁权䡁允䅁允䅁䅁䅅䅁䙁䱁坨敡摙䌫䅖䍄䉁䅁䅁杂䅁䅁䅍䅄䅁䅁䅕䅁䅁䍁潁唫䭁䝁䅁䅁䭁䅁䅁䅁䭁䅁䅁䅁䭁䝁䅅䅁䉁䅁䅁允䅁䅁䅯䅧䅁䅁杷允䅁䅁䅕䅁䑁䅁䅷䅁䙁䅁䅁䅁䕁啪䈹权浄䅁䅁权硁䅁䅁权䡁允䅁允䅁䅁䅅䅁䙁䅁䅁䅁䅁䅁䅁䍄䉁䅁䅁兂䅁䅁䅍䅄䅁䅁䅕䅁䅁䅁乓ご䭅䩁䅯䅁䭁䕁䅙䅁䭁䅁䉣䅁䉁䅁䅁允䅁䅁䅕䅁䅁䅁䅁䅁䵁䅉䅅䅁䙁䅁䅁睁䵁䅁䅁兂䅁䅁䅁乖佚兑䅯䅬䅁䅁䅯䅔䅁䅁䅯睂䅅䅁䅅䅁䉁䅁䅁权湁允䅁䍄䉁䅁䅁兂䅁䅁䅍䅄䅁䅁䅕䅁䅁䙁睳ご䭅䱁䄰䅁䭁䑁䄰䅁䭁䅁䉣䅁䉁䅁䅁允䅁䅁䅕䅁䅁䅁䅁䅁䵁䅉䅅䅁䝁䅁䅁睁䵁䅁䅁兂䅁䅁䅁晡但兑䅯睙䅁䅁䅯䅚䅁䅁䅯䅁䅁䅁䅯兙䅁䅁䅅䅁䉁䅁䅁兂湁㑨歒煶䵗䅑杷允䅁䅁䅕䅁䑁䅁䅷䅁䙁䅁䅁䅁䅂智䅴权佃䅁䅁权睁䅁䅁权䡁允䅁允䅁䅁䅅䅁䙁䅁䅁䅁䅁䅁䅁䍄䉁䅁䅁兂䅁䅁䅍䅄䅁䅁䅕䅁䅁䡁瑳ご䭅乁䅙䅁䭁䑁䄴䅁䭁䅁䉣䅁䉁䅁䅁允䅁䅁䅕㉋䵃㌹坯䐸䴸䅉䅅䅁䝁䅁䅁睁䵁䅁䅁兂䅁䅁䅁祥倱兑䅯䅙䅁䅁䅯䅁䅁䅁䅯䅁䅁䅁䅯兙䅁䅁䅅䅁䉁䅁䅁权䙃䅁䅁䍄䉁䅁䅁兂䅁䅁䅍䅄䅁䅁䅕䅁䅁䭧浺歒䭅佁䅉䅁䭁䑁䄰䅁䭁䅁䉣䅁䉁䅁䅁允䅁䅁䅕䅁䅁䅁䅁䅁䵁䅉䅅䅁䙁䅁䅁睁䵁䅁䅁兂䅁䅁䅄佧兊兑䅯具䅁䅁䅯李䅁䅁䅯睂䅅䅁䅅䅁䉁䅁䅁兂䅁䅁䅁䅁䅁䅁杷允䅁䅁䅕䅁䑁䅁䅷䅁䙁䅁䅁䥁睃ば䈹权橂䅁䅁权歂䅁䅁权桂䅁䅁允䅁䅁䅅䅁䙁䱁穤獃㝃牎䅎䍄䉁䅁䅁兂䅁䅁䅍䅄䅁䅁䅕䅁䅁佁䉃䔫䭁乁䅉䅁䭁䍁䄸䅁䭁䅁䉣䅁䉁䅁䅁允䅁䅁䅕㡪ㅌ䙋偹か䵁䅉䅅䅁䙁䅁䅁睁䵁䅁䅁兂䅁䅁䅁偷㝔䅑䅯睙䅁䅁䅯䅚䅁䅁䅯兙䅁䅁䅅䅁䉁䅁䅁兂歁晱娯㍘挫䅑杷允䅁䅁䅕䅁䑁䅁䅷䅁䙁䅁䅁䅁㝂啌䈹权䙄䅁䅁权䩂䅁䅁权䡁允䅁允䅁䅁䅅䅁䙁乁丱坓ㅐ硣䅎䍄䉁䅁䅁兂䅁䅁䅍䅄䅁䅁䅕䅁䅁䕁乄〫䭁䱁䅙䅁䭁䑁䅅䅁䭁䅁䉣䅁䉁䅁䅁允䅁䅁䅕䅁䅁䅁䅁䅁䵁䅉䅅䅁䙁䅁䅁睁䵁䅁䅁兂䅁䅁䅁䤴㑈䅑䅯杵䅁䅁䅯睌䅁䅁䅯睂䅅䅁䅅䅁䉁䅁䅁兂䅁䅁䥁獋湲兑杷允䅁䅁䅕䅁䑁䅁䅷䅁䙁䅁䅁䅁㝂啌䈹权元䅁䅁权㡁䅁䅁权䡁允䅁允䅁䅁䅅䅁䭁䅁䉯䅁䵁䅉䅅䅁䙁䅁䅁睁䵁䅁䅁兂䅁䅁䅄佧兊兑䅯䅙䅁䅁䅯睁䅁䅁䅯睂䅅䅁䅅䅁䉁䅁䅁权⭂䅁䅁䍄䉁䅁䅁兂䅁䅁䅍䅄䅁䅁䅕䅁䅁䝁确歔䭅䥁䄴䅁䭁䑁䄴䅁䭁䅁䉣䅁䉁䅁䅁允䅁䅁䅕穎㕧佫呰猸䵅䅉䅅䅁䙁䅁䅁睁䵁䅁䅁兂䅁䅁䅁祥倱兑䅯䄳䅁䅁䅯村䅁䅁䅯睂䅅䅁䅅䅁䉁䅁䅁兂慂䱃楱㕳潶睐杷允䅁䅁䅕䅁䑁䅁䅷䅁䙁䅁䅁䥁䅂啚䈹权ぃ䅁䅁权䙂䅁䅁权䡁允䅁允䅁䅁䅅䅁䙁䙁婹㐹䅥湂䍨䍄䉁䅁䅁兂䅁䅁䅍䅄䅁䅁䅕䅁䅁䕺瑍歭䭅䥁䅫䅁䭁䑁䅯䅁䭁䅁䉣䅁䉁䅁䅁允䅁䅁䅯䅐䅅䅁杷允䅁䅁䅕䅁䑁䅁䅷䅁䙁䅁䅁䅁杂癹䅴权煄䅁䅁权穁䅁䅁权䡁允䅁允䅁䅁䅅䅁䙁䅁䅁䅁䅁䅁䅁䍄䉁䅁䅁兂䅁䅁䅍䅄䅁䅁䅕䅁䅁䑁歪歔䭅乁䅷䅁䭁䑁䅑䅁䭁䅁䉣䅁䉁䅁䅁允䅁䅁䅕䅁䅁䅁䅁䅁䵁䅉䅅䅁䙁䅁䅁睁䵁䅁䅁兂䅁䅁䅁祥倱兑䅯睙䅁䅁䅯䅚䅁䅁䅯兙䅁䅁䅅䅁䉁䅁䅁兂㍃態䙤佗昶䅑杷允䅁䅁䅕䅁䑁䅁䅷䅁䙁䅁䅁䅁元癤䅨权橂䅁䅁权歂䅁䅁权桂䅁䅁允䅁䅁䅅䅁䙁乁㕶浦㡰㙯䅸䍄䉁䅁䅁兂䅁䅁䅍䅄䅁䅁䅕䅁䅁䥁刳歔䭅䵁䅅䅁䭁䕁䅷䅁䭁䅁䉣䅁䉁䅁䅁允䅁䅁䅕瀴啳啂⭍䕊䵁䅉䅅䅁䙁䅁䅁睁䵁䅁䅁兂䅁䅁䅃偣佂兑䅯䅂䅅䅁䅯䅌䅁䅁䅯睂䅅䅁䅅䅁䉁䅁䅁兂䅁䅁䅁䅁䅁䅁杷允䅁䅁䅕䅁䑁䅁䅷䅁䙁䅁䅁䅁杄晧䅨权奄䅁䅁权㥁䅁䅁权䡁允䅁允䅁䅁䅅䅁䙁䥁湪夹㑭硳䅂䍄䉁䅁䅁兂䅁䅁䅍䅄䅁䅁䅕䅁䅁䭧浺歒䭅䝁䅁䅁䭁䑁䅅䅁䭁䅁䉣䅁䉁䅁䅁允䅁䅁䅯兤䅁䅁杷允䅁䅁䅕䅁䑁䅁䅷䅁䙁䅁䅁䅁㑁䔵䈵权千䅁䅁权䥂䅁䅁权䡁允䅁允䅁䅁䅅䅁䙁䙁䍋呺儯敪䉎䍄䉁䅁䅁兂䅁䅁䅍䅄䅁䅁䅕䅁䅁䕁昰䕕䭅䝁䅍䅁䭁䝁䅑䅁䭁䝁䅅䅁䉁䅁䅁允䅁䅁䅕〫瘯⭡电歴䵁䅉䅅䅁䙁䅁䅁睁䵁䅁䅁兂䅁䅁䅁䥅㑈䅑䅯关䅁䅁䅯杏䅁䅁䅯睂䅅䅁䅅䅁䉁䅁䅁兂䅁䍁灁扩坤村杷允䅁䅁䅕䅁䑁䅁䅷䅁䙁䅁䅁䅁杁偋䅬权橂䅁䅁权歂䅁䅁权桂䅁䅁允䅁䅁䅅䅁䙁䥁噇㑑獶䩣䅊䍄䉁䅁䅁兂䅁䅁䅍䅄䅁䅁䅕䅁䅁䅁乓ご䭅䱁䄰䅁䭁䑁䅷䅁䭁䅁䉣䅁䉁䅁䅁允䅁䅁䅕䝧丶呍䩴䕗䵁䅉䅅䅁䙁䅁䅁睁䵁䅁䅁兂䅁䅁䅁䵙㝲䅑䅯关䅁䅁䅯䅔䅁䅁䅯睂䅅䅁䅅䅁䉁䅁䅁兂敂奺呰楙慖村杷允䅁䅁䅕䅁䑁䅁䅷䅁䙁䅁䅁䥁煂歌䈹权慃䅁䅁权獁䅁䅁权䡁允䅁允䅁䅁䅅䅁䙁䅁䅁䅁䅁䅁䅁䍄䉁䅁䅁兂䅁䅁䅍䅄䅁䅁䅕䅁䅁䩁㉂䔫䭁䝁䅍䅁䭁䕁䅧䅁䭁䅁䉣䅁䉁䅁䅁允䅁䅁䅕䅁䅃嘰㠱䕧䵉䅉䅅䅁䙁䅁䅁睁䵁䅁䅁兂䅁䅁䅁祥倱兑䅯䄷䅁䅁䅯䅔䅁䅁䅯睂䅅䅁䅅䅁䉁䅁䅁兂䭂摮扇䵊灈睐杷允䅁䅁䅕䅁䑁䅁䅷䅁䙁䅁䅁䵁䅃水䉂权㑄䅁䅁权䙂䅁䅁权䡁允䅁允䅁䅁䅅䅁䙁䥁㑏戳㡁癩䉎䍄䉁䅁䅁兂䅁䅁䅍䅄䅁䅁䅕䅁䅁䩁㉂䔫䭁䩁䅷䅁䭁䍁䅷䅁䭁䅁䉣䅁䉁䅁䅁允䅁䅁䅯材䅅䅁杷允䅁䅁䅕䅁䑁䅁䅷䅁䙁䅁䅁䅁杄晧䅨权䱃䅁䅁权㡁䅁䅁权䡁允䅁允䅁䅁䅅䅁䙁䉁䘫ㄶ㑇案䅆䍄䉁䅁䅁兂䅁䅁䅍䅄䅁䅁䅕䅁䅁䙁睳ご䭅乁䅯䅁䭁䑁䅑䅁䭁䅁䉣䅁䉁䅁䅁允䅁䅁䅕䅁䅁䅁䅁䅁䵁䅉䅅䅁䙁䅁䅁睁䵁䅁䅁兂䅁䅁䅃䝑偖兑䅯杚䅁䅁䅯睓䅁䅁䅯睂䅅䅁䅅䅁䉁䅁䅁权呁允䅁䍄䉁䅁䅁兂䅁䅁䅍䅄䅁䅁䅕䅁䅁䑧婴ご䭅䝁䅍䅁䭁䝁䅑䅁䭁䝁䅅䅁䉁䅁䅁允䅁䅁䅕桵⭺䵭捪で䵁䅉䅅䅁䙁䅁䅁睁䵁䅁䅁兂䅁䅁䅁䵯㝮䅑䅯睙䅁䅁䅯䅚䅁䅁䅯兙䅁䅁䅅䅁䉁䅁䅁兂扄䍨呪獷奵䅑杷允䅁䅁䅕䅁䑁䅁䅷䅁䙁䅁䅁䅁䅄倹䅴权⭄䅁䅁权䥂䅁䅁权䡁允䅁允䅁䅁䅅䅁䙁乁卩栱坪祖䍖䍄䉁䅁䅁兂䅁䅁䅍䅄䅁䅁䅕䅁䅁䝧畯ご䭅䥁䄴䅁䭁䕁䅷䅁䭁䅁䉣䅁䉁䅁䅁允䅁䅁䅕䅁䅁䅁䅁䅁䵁䅉䅅䅁䙁䅁䅁睁䵁䅁䅁兂䅁䅁䅁䵑㜳䅑䅯杪䅁䅁䅯児䅁䅁䅯睂䅅䅁䅅䅁䉁䅁䅁兂䅁䅁䕃䍚潷村杷允䅁䅁䅕䅁䑁䅁䅷䅁䙁䅁䅁䥁䅂啚䈹权奄䅁䅁权㙁䅁䅁权䡁允䅁允䅁䅁䅅䅁䙁䅁䅁䅁䅁䅁䅁䍄䉁䅁䅁兂䅁䅁䅍䅄䅁䅁䅕䅁䅁䭧浺歒䭅䭁䅁䅁䭁䕁䅣䅁䭁䅁䉣䅁䉁䅁䅁允䅁䅁䅕䥙湬畯噑歊䵁䅉䅅䅁䙁䅁䅁睁䵁䅁䅁兂䅁䅁䅄佧兊兑䅯杮䅁䅁䅯兓䅁䅁䅯睂䅅䅁䅅䅁䉁䅁䅁兂䭄坣䨷䜹塌睐杷允䅁䅁䅕䅁䑁䅁䅷䅁䙁䅁䅁䥁獃欵䉚权啄䅁䅁权䱂䅁䅁权䡁允䅁允䅁䅁䅅䅁䙁䅁䅁䅁䅁䅁䅁䍄䉁䅁䅁兂䅁䅁䅍䅄䅁䅁䅕䅁䅁䑁歪歔䭅䝁䅍䅁䭁䝁䅑䅁䭁䝁䅅䅁䉁䅁䅁允䅁䅁䅕獉佩呸呯歨䵁䅉䅅䅁䙁䅁䅁睁䵁䅁䅁兂䅁䅁䅁剔儹兑䅯朰䅁䅁䅯睒䅁䅁䅯睂䅅䅁䅅䅁䉁䅁䅁兂呄㈯⭉䤯潣䅑杷允䅁䅁䅕䅁䑁䅁䅷䅁䙁䅁䅁䥁䅂啚䈹权䭄䅁䅁权睁䅁䅁权䡁允䅁允䅁䅁䅅䅁䙁䅁䅁䅁䅁䅁䅁䍄䉁䅁䅁兂䅁䅁䅍䅄䅁䅁䅕䅁䅁䱧湃ご䭅䩁䅧䅁䭁䍁䅷䅁䭁䅁䉣䅁䉁䅁䅁允䅁䅁䅕䅁䅁䅁䅁䅁䵁䅉䅅䅁䙁䅁䅁睁䵁䅁䅁兂䅁䅁䅁䵣㝲䅑䅯兩䅁䅁䅯睑䅁䅁䅯睂䅅䅁䅅䅁䉁䅁䅁权㝁允䅁䍄䉁䅁䅁兂䅁䅁䅍䅄䅁䅁䅕䅁䅁䝁确歔䭅䝁䅍䅁䭁䝁䅑䅁䭁䝁䅅䅁䉁䅁䅁允䅁䅁䅕㑊䕥䱚氶䕪䵁䅉䅅䅁䙁䅁䅁睁䵁䅁䅁兂䅁䅁䅁祥倱兑䅯䅴䅁䅁䅯杏䅁䅁䅯睂䅅䅁䅅䅁䉁䅁䅁兂䅁䅁䅁䅁䅁䅁杷允䅁䅁䅕䅁䑁䅁䅷䅁䙁䅁䅁䅁灂唸䈵权䱃䅁䅁权䩂䅁䅁权䡁允䅁允䅁䅁䅅䅁䙁䵁㕁䌱楃瘲⼴䍄䉁䅁䅁兂䅁䅁䅍䅄䅁䅁䅕䅁䅁䕺瑍歭䭅佁䅉䅁䭁䑁䅍䅁䭁䅁䉣䅁䉁䅁䅁允䅁䅁䅕䅁䅁䅁䅁䅁䵁䅉䅅䅁䙁䅁䅁睁䵁䅁䅁兂䅁䅁䅁乖佚兑䅯䅴䅁䅁䅯睑䅁䅁䅯睂䅅䅁䅅䅁䉁䅁䅁兂䅁䕁⽧⭫穂村杷允䅁䅁䅕䅁䑁䅁䅷䅁䙁䅁䅁䅁啂欱䈵权䭄䅁䅁权䱂䅁䅁权䡁允䅁允䅁䅁䅅䅁䙁䩁楑䱑䉯乕⽫䍄䉁䅁䅁兂䅁䅁䅍䅄䅁䅁䅕䅁䅁䭁欫ご䭅䅁䅁䅁䭁䝁䅑䅁䭁䝁䅅䅁䉁䅁䅁允䅁䅁䅯䅩䅁䅁杷允䅁䅁䅕䅁䑁䅁䅷䅁䙁䅁䅁䥁睂䔸䈵权䅁䅁䅁权歂䅁䅁权桂䅁䅁允䅁䅁䅅䅁䭁䥁䅧䅁䵁䅉䅅䅁䙁䅁䅁睁䵁䅁䅁兂䅁䅁䅃䅖兒兑䅯朶䅁䅁䅯免䅁䅁䅯睂䅅䅁䅅䅁䉁䅁䅁兂䅁䅁䅁䅁䅁䅁杷允䅁䅁䅕䅁䑁䅁䅷䅁䙁䅁䅁䥁獃欵䉚权奃䅁䅁权䭂䅁䅁权䡁允䅁允䅁䅁䅅䅁䙁偁潮䕊摙楮䍤䍄䉁䅁䅁兂䅁䅁䅍䅄䅁䅁䅕䅁䅁䙁坔歔䭅䅁䅁䅁䭁䝁䅑䅁䭁䝁䅅䅁䉁䅁䅁允䅁䅁䅯䅩䅁䅁杷允䅁䅁䅕䅁䑁䅁䅷䅁䙁䅁䅁䅁啂欱䈵权⽃䅁䅁权⭁䅁䅁权䡁允䅁允䅁䅁䅅䅁䙁䅁䅁䅁䅁䅁䅁䍄䉁䅁䅁兂䅁䅁䅍䅄䅁䅁䅕䅁䅁䑁歪歔䭅乁䅙䅁䭁䑁䅧䅁䭁䅁䉣䅁䉁䅁䅁允䅁䅁䅕䅁䅁䅁䅁䅁䵁䅉䅅䅁䙁䅁䅁睁䵁䅁䅁兂䅁䅁䅁剔儹兑䅯䅴䅁䅁䅯睎䅁䅁䅯睂䅅䅁䅅䅁䉁䅁䅁兂䉁䝁䡺㥊捚村杷允䅁䅁䅕䅁䑁䅁䅷䅁䙁䅁䅁䥁煂歌䈹权䅁䅁䅁权歂䅁䅁权桂䅁䅁允䅁䅁䅅䅁䭁䥁䅧䅁䵁䅉䅅䅁䙁䅁䅁睁䵁䅁䅁兂䅁䅁䅃䅖兒兑䅯䅁䅁䅁䅯䅚䅁䅁䅯兙䅁䅁䅅䅁䉁䅁䅁权䥃䅁䅁䍄䉁䅁䅁兂䅁䅁䅍䅄䅁䅁䅕䅁䅁䉁䉃䔫䭁䱁䄰䅁䭁䑁䄴䅁䭁䅁䉣䅁䉁䅁䅁允䅁䅁䅕穩䅢⽩畈啕䵁䅉䅅䅁䙁䅁䅁睁䵁䅁䅁兂䅁䅁䅁䤴㑈䅑䅯䅭䅁䅁䅯兔䅁䅁䅯睂䅅䅁䅅䅁䉁䅁䅁兂䅁䅁橂祓祅村杷允䅁䅁䅕䅁䑁䅁䅷䅁䙁䅁䅁䅁灂唸䈵权䭄䅁䅁权䑁䅁䅁权䡁允䅁允䅁䅁䅅䅁䙁䩁䑘唴㍂時⽉䍄䉁䅁䅁兂䅁䅁䅍䅄䅁䅁䅕䅁䅁䕺瑍歭䭅䅁䅁䅁䭁䝁䅑䅁䭁䝁䅅䅁䉁䅁䅁允䅁䅁䅯䅩䅁䅁杷允䅁䅁䅕䅁䑁䅁䅷䅁䙁䅁䅁䅁䅂智䅴权橂䅁䅁权䕂䅁䅁权䡁允䅁允䅁䅁䅅䅁䙁䅁䅁橙䙲㑙䍊䍄䉁䅁䅁兂䅁䅁䅍䅄䅁䅁䅕䅁䅁䡧睄歔䭅䝁䅙䅁䭁䑁䅉䅁䭁䅁䉣䅁䉁䅁䅁允䅁䅁䅯䅇䅅䅁杷允䅁䅁䅕䅁䑁䅁䅷䅁䙁䅁䅁䥁啂䙂䉂权畄䅁䅁权䝂䅁䅁权䡁允䅁允䅁䅁䅅䅁䙁䅁䅁䅁䅁䅁䅁䍄䉁䅁䅁兂䅁䅁䅍䅄䅁䅁䅕䅁䅁䅁乓ご䭅䅁䅁䅁䭁䝁䅑䅁䭁䝁䅅䅁䉁䅁䅁允䅁䅁䅯䅩䅁䅁杷允䅁䅁䅕䅁䑁䅁䅷䅁䙁䅁䅁䅁杁偋䅬权橂䅁䅁权䙂䅁䅁权䡁允䅁允䅁䅁䅅䅁䙁䅁䅁䴶湘坹䍨䍄䉁䅁䅁兂䅁䅁䅍䅄䅁䅁䅕䅁䅁䡧睄歔䭅䱁䄸䅁䭁䑁䅉䅁䭁䅁䉣䅁䉁䅁䅁允䅁䅁䅕䅁䅁䅁䅁䅁䵁䅉䅅䅁䙁䅁䅁睁䵁䅁䅁兂䅁䅁䅁䵑㜳䅑䅯䅁䅁䅁䅯䅚䅁䅁䅯兙䅁䅁䅅䅁䉁䅁䅁权䥃䅁䅁䍄䉁䅁䅁兂䅁䅁䅍䅄䅁䅁䅕䅁䅁䭁䩄〫䭁䥁䅳䅁䭁䑁䅑䅁䭁䅁䉣䅁䉁䅁䅁允䅁䅁䅕牗〰普硷ぁ䵁䅉䅅䅁䙁䅁䅁睁䵁䅁䅁兂䅁䅁䅁㙲偒兑䅯朷䅁䅁䅯䅎䅁䅁䅯睂䅅䅁䅅䅁䉁䅁䅁兂㍃丶兎獨呬䅑杷允䅁䅁䅕䅁䑁䅁䅷䅁䙁䅁䅁䅁睂癹䅴权啃䅁䅁权䡂䅁䅁权䡁允䅁允䅁䅁䅅䅁䭁䍁䉙䅁䵁䅉䅅䅁䙁䅁䅁睁䵁䅁䅁兂䅁䅁䅃䝑偖兑䅯睰䅁䅁䅯杒䅁䅁䅯睂䅅䅁䅅䅁䉁䅁䅁权䭁允䅁䍄䉁䅁䅁兂䅁䅁䅍䅄䅁䅁䅕䅁䅁䅁乓ご䭅偁䅁䅁䭁䑁䅣䅁䭁䅁䉣䅁䉁䅁䅁允䅁䅁䅕䅁䅁䅁䅁䅁䵁䅉䅅䅁䙁䅁䅁睁䵁䅁䅁兂䅁䅁䅁䵙㝲䅑䅯睰䅁䅁䅯兔䅁䅁䅯睂䅅䅁䅅䅁䉁䅁䅁权䭁允䅁䍄䉁䅁䅁兂䅁䅁䅍䅄䅁䅁䅕䅁䅁䕺瑍歭䭅䥁䄴䅁䭁䑁䅕䅁䭁䅁䉣䅁䉁䅁䅁允䅁䅁䅕䅁䅁䅁䅁䅁䵁䅉䅅䅁䙁䅁䅁睁䵁䅁䅁兂䅁䅁䅁㙲偒兑䅯睵䅁䅁䅯睁䅁䅁䅯睂䅅䅁䅅䅁䉁䅁䅁兂䵄硬煘搶婴村杷允䅁䅁䅕䅁䑁䅁䅷䅁䙁䅁䅁䅁乂ㅈ䉂权䅁䅁䅁权歂䅁䅁权桂䅁䅁允䅁䅁䅅䅁䭁䥁䅧䅁䵁䅉䅅䅁䙁䅁䅁睁䵁䅁䅁兂䅁䅁䅁剔儹兑䅯杪䅁䅁䅯杒䅁䅁䅯睂䅅䅁䅅䅁䉁䅁䅁兂湂救䕭剧湁村杷允䅁䅁䅕䅁䑁䅁䅷䅁䙁䅁䅁䵁䅃水䉂权䅁䅁䅁权歂䅁䅁权桂䅁䅁允䅁䅁䅅䅁䭁䥁䅧䅁䵁䅉䅅䅁䙁䅁䅁睁䵁䅁䅁兂䅁䅁䵄祑愲兑䅯䄸䅁䅁䅯材䅁䅁䅯睂䅅䅁䅅䅁䉁䅁䅁兂䅁䅁䅁䅁䅁䅁杷允䅁䅁䅕䅁䑁䅁䅷䅁䙁䅁䅁䅁元癤䅨权䅁䅁䅁权歂䅁䅁权桂䅁䅁允䅁䅁䅅䅁䭁䥁䅧䅁䵁䅉䅅䅁䙁䅁䅁睁䵁䅁䅁兂䅁䅁䅁䍉㕪䅑䅯兩䅁䅁䅯䅐䅁䅁䅯睂䅅䅁䅅䅁䉁䅁䅁权㥁允䅁䍄䉁䅁䅁兂䅁䅁䅍䅄䅁䅁䅕䅁䅁䅁乓ご䭅䩁䅯䅁䭁䕁䅳䅁䭁䅁䉣䅁䉁䅁䅁允䅁䅁䅕䅁䅁䅁䅁䅁䵁䅉䅅䅁䙁䅁䅁睁䵁䅁䅁兂䅁䅁䅃佲䝚兑䅯䄰䅁䅁䅯睁䅁䅁䅯睂䅅䅁䅅䅁䉁䅁䅁兂い硐敡潯椰䅑杷允䅁䅁䅕䅁䑁䅁䅷䅁䙁䅁䅁䥁䅂啚䈹权䅁䅁䅁权歂䅁䅁权桂䅁䅁允䅁䅁䅅䅁䭁䥁䅧䅁䵁䅉䅅䅁䙁䅁䅁睁䵁䅁䅁兂䅁䅁䅃䭳偤兑䅯睙䅁䅁䅯睍䅁䅁䅯睂䅅䅁䅅䅁䉁䅁䅁兂䅁䅁䅁䅁䅁䅁杷允䅁䅁䅕䅁䑁䅁䅷䅁䙁䅁䅁䅁乃唰䈵权䅁䅁䅁权歂䅁䅁权桂䅁䅁允䅁䅁䅅䅁䭁䥁䅧䅁䵁䅉䅅䅁䙁䅁䅁睁䵁䅁䅁兂䅁䅁䅁穗偂兑䅯䄹䅁䅁䅯杌䅁䅁䅯睂䅅䅁䅅䅁䉁䅁䅁兂䅁䅁䅁䅁䅁䅁杷允䅁䅁䅕䅁䑁䅁䅷䅁䙁䅁䅁䅁允晧䅨权啃䅁䅁权㡁䅁䅁权䡁允䅁允䅁䅁䅅䅁䭁䍁䉯䅁䵁䅉䅅䅁䙁䅁䅁睁䵁䅁䅁兂䅁䅁䅁晡但兑䅯兰䅁䅁䅯李䅁䅁䅯睂䅅䅁䅅䅁䉁䅁䅁睂䅁䅁䅁䉑橘䅑杷允䅁䅁䅕䅁䑁䅁䅷䅁䙁䅁䅁䅁睂癹䅴权䉄䅁䅁权㉁䅁䅁权䡁允䅁允䅁䅁䅅䅁䙁䅁䅁䅁䅁䅁䅁䍄䉁䅁䅁兂䅁䅁䅍䅄䅁䅁䅕䅁䅁䑧婴ご䭅䩁䅉䅁䭁䕁䅧䅁䭁䅁䉣䅁䉁䅁䅁允䅁䅁䅕倳楴汩却〶䵅䅉䅅䅁䙁䅁䅁睁䵁䅁䅁兂䅁䅁䅁䵣㝲䅑䅯䅁䅁䅁䅯䅚䅁䅁䅯兙䅁䅁䅅䅁䉁䅁䅁权䥃䅁䅁䍄䉁䅁䅁兂䅁䅁䅍䅄䅁䅁䅕䅁䅁䱧湃ご䭅䭁䅕䅁䭁䑁䄰䅁䭁䅁䉣䅁䉁䅁䅁允䅁䅁䅣䅁䅁䭁湄欴䵁䅉䅅䅁䙁䅁䅁睁䵁䅁䅁兂䅁䅁䅁晡但兑䅯䅁䅁䅁䅯䅚䅁䅁䅯兙䅁䅁䅅䅁䉁䅁䅁权䥃䅁䅁䍄䉁䅁䅁兂䅁䅁䅍䅄䅁䅁䅕䅁䅁䕁昰䕕䭅䭁䅉䅁䭁䑁䅅䅁䭁䅁䉣䅁䉁䅁䅁允䅁䅁䅕䅁䅁䅁䅁䅁䵁䅉䅅䅁䙁䅁䅁睁䵁䅁䅁兂䅁䅁䅁晡但兑䅯䅬䅁䅁䅯䅌䅁䅁䅯睂䅅䅁䅅䅁䉁䅁䅁权祁允䅁䍄䉁䅁䅁兂䅁䅁䅍䅄䅁䅁䅕䅁䅁䅁乓ご䭅偁䅷䅁䭁䑁䅅䅁䭁䅁䉣䅁䉁䅁䅁允䅁䅁䅕䅁䅁䅁䅁䅁䵁䅉䅅䅁䙁䅁䅁睁䵁䅁䅁兂䅁䅁䅁穗偂兑䅯典䅁䅁䅯睒䅁䅁䅯睂䅅䅁䅅䅁䉁䅁䅁兂䅁䅁䅁䅁䅁䅁杷允䅁䅁䅕䅁䑁䅁䅷䅁䙁䅁䅁䅁杄晧䅨权䅁䅁䅁权歂䅁䅁权桂䅁䅁允䅁䅁䅅䅁䭁䥁䅧䅁䵁䅉䅅䅁䙁䅁䅁睁䵁䅁䅁兂䅁䅁䅁䵣㝲䅑䅯䄵䅁䅁䅯睌䅁䅁䅯睂䅅䅁䅅䅁䉁䅁䅁兂䅁䅁䅁䅁䅁䅁杷允䅁䅁䅕䅁䑁䅁䅷䅁䙁䅁䅁䅁睂癹䅴权浂䅁䅁权㡁䅁䅁权䡁允䅁允䅁䅁䅅䅁䭁䉁䉫䅁䵁䅉䅅䅁䙁䅁䅁睁䵁䅁䅁兂䅁䅁䅁㙲偒兑䅯朲䅁䅁䅯䅒䅁䅁䅯睂䅅䅁䅅䅁䉁䅁䅁兂婃六唶㌫案睐杷允䅁䅁䅕䅁䑁䅁䅷䅁䙁䅁䅁䅁允晧䅨权㥃䅁䅁权䱂䅁䅁权䡁允䅁允䅁䅁䅅䅁䙁䩁穣㡃䑧汩䅎䍄䉁䅁䅁兂䅁䅁䅍䅄䅁䅁䅕䅁䅁䑁歪歔䭅䱁䄰䅁䭁䕁䅳䅁䭁䅁䉣䅁䉁䅁䅁允䅁䅁䅕歅捁挹潒䕖䵁䅉䅅䅁䙁䅁䅁睁䵁䅁䅁兂䅁䅁䅁䵑㜳䅑䅯睳䅁䅁䅯児䅁䅁䅯睂䅅䅁䅅䅁䉁䅁䅁兂䅁䥁㉧瑒ㅴ村杷允䅁䅁䅕䅁䑁䅁䅷䅁䙁䅁䅁䥁睂䔸䈵权佃䅁䅁权䑂䅁䅁权䡁允䅁允䅁䅁䅅䅁䙁偁稯浨批䑣䍬䍄䉁䅁䅁兂䅁䅁䅍䅄䅁䅁䅕䅁䅁䉁䉃䔫䭁䝁䅁䅁䭁䝁䅑䅁䭁䝁䅅䅁䉁䅁䅁允䅁䅁䅯杢䅁䅁杷允䅁䅁䅕䅁䑁䅁䅷䅁䙁䅁䅁䅁䅄倹䅴权㙃䅁䅁权㙁䅁䅁权䡁允䅁允䅁䅁䅅䅁䙁䅁䅁䅁䅁䅁䅁䍄䉁䅁䅁兂䅁䅁䅍䅄䅁䅁䅕䅁䅁䝧畯ご䭅乁䅉䅁䭁䕁䅕䅁䭁䅁䉣䅁䉁䅁䅁允䅁䅁䅕䉊慈硺㥫啍䵁䅉䅅䅁䙁䅁䅁睁䵁䅁䅁兂䅁䅁䅁祥倱兑䅯杚䅁䅁䅯兓䅁䅁䅯睂䅅䅁䅅䅁䉁䅁䅁权扁允䅁䍄䉁䅁䅁兂䅁䅁䅍䅄䅁䅁䅕䅁䅁䡁䭄〫䭁乁䅷䅁䭁䍁䅷䅁䭁䅁䉣䅁䉁䅁䅁允䅁䅁䅕䅁䅁䅁䅁䅁䵁䅉䅅䅁䙁䅁䅁睁䵁䅁䅁兂䅁䅁䅁䥂倱兑䅯杭䅁䅁䅯兔䅁䅁䅯睂䅅䅁䅅䅁䉁䅁䅁兂敃㙩㍰㙹䬰村杷允䅁䅁䅕䅁䑁䅁䅷䅁䙁䅁䅁䅁杂癹䅴权杂䅁䅁权睁䅁䅁权䡁允䅁允䅁䅁䅅䅁䭁䡁䅫䅁䵁䅉䅅䅁䙁䅁䅁睁䵁䅁䅁兂䅁䅁䅁乖佚兑䅯朶䅁䅁䅯睒䅁䅁䅯睂䅅䅁䅅䅁䉁䅁䅁兂硂⽣偰䍰乕䅑杷允䅁䅁䅕䅁䑁䅁䅷䅁䙁䅁䅁䥁睂䔸䈵权穃䅁䅁权㍁䅁䅁权䡁允䅁允䅁䅁䅅䅁䙁䅁䅅䩍戰汒䍬䍄䉁䅁䅁兂䅁䅁䅍䅄䅁䅁䅕䅁䅁䥁刳歔䭅䝁䅁䅁䭁䝁䅑䅁䭁䝁䅅䅁䉁䅁䅁允䅁䅁䅯兦䅁䅁杷允䅁䅁䅕䅁䑁䅁䅷䅁䙁䅁䅁䅁扂䕍䈹权慄䅁䅁权㙁䅁䅁权䡁允䅁允䅁䅁䅅䅁䙁䅁䅁䅁䅁䅁䅁䍄䉁䅁䅁兂䅁䅁䅍䅄䅁䅁䅕䅁䅁䥁刳歔䭅䩁䄴䅁䭁䑁䅷䅁䭁䅁䉣䅁䉁䅁䅁允䅁䅁䅕䱚欹䤯䱰吸䴸䅉䅅䅁䙁䅁䅁睁䵁䅁䅁兂䅁䅁䅁摪但兑䅯典䅁䅁䅯杌䅁䅁䅯睂䅅䅁䅅䅁䉁䅁䅁兂䅁䅁䅁䅁䅁䅁杷允䅁䅁䅕䅁䑁䅁䅷䅁䙁䅁䅁䥁啂䙂䉂权杂䅁䅁权歂䅁䅁权桂䅁䅁允䅁䅁䅅䅁䭁䝁䄸䅁䵁䅉䅅䅁䙁䅁䅁睁䵁䅁䅁兂䅁䅁䅁䡫㑢䅑䅯杚䅁䅁䅯䅏䅁䅁䅯睂䅅䅁䅅䅁䉁䅁䅁权捁允䅁䍄䉁䅁䅁兂䅁䅁䅍䅄䅁䅁䅕䅁䅁䡁䭄〫䭁䵁䅣䅁䭁䕁䅷䅁䭁䅁䉣䅁䉁䅁䅁允䅁䅁䅕䅁䅁䉳塮䔫䵅䅉䅅䅁䙁䅁䅁睁䵁䅁䅁兂䅁䅁䅃楡倵兑䅯睸䅁䅁䅯睓䅁䅁䅯睂䅅䅁䅅䅁䉁䅁䅁兂汄啤煄扔敄兑杷允䅁䅁䅕䅁䑁䅁䅷䅁䙁䅁䅁䥁獃欵䉚权啄䅁䅁权㕁䅁䅁权䡁允䅁允䅁䅁䅅䅁䙁䅁䅁䅁䅁䅁䅁䍄䉁䅁䅁兂䅁䅁䅍䅄䅁䅁䅕䅁䅁䕁昰䕕䭅䩁䅧䅁䭁䕁䅷䅁䭁䅁䉣䅁䉁䅁䅁允䅁䅁䅕䍫䴳㙉婔䕏䵉䅉䅅䅁䙁䅁䅁睁䵁䅁䅁兂䅁䅁䅁䥅㑈䅑䅯䅮䅁䅁䅯兑䅁䅁䅯睂䅅䅁䅅䅁䉁䅁䅁兂楁癎由ㅩ㡉䅷杷允䅁䅁䅕䅁䑁䅁䅷䅁䙁䅁䅁䥁睂䔸䈵权杂䅁䅁权歂䅁䅁权桂䅁䅁允䅁䅁䅅䅁䭁䝁䅳䅁䵁䅉䅅䅁䙁䅁䅁睁䵁䅁䅁兂䅁䅁䅃佲䝚兑䅯䄴䅁䅁䅯兎䅁䅁䅯睂䅅䅁䅅䅁䉁䅁䅁兂䉂爰煳塹稯睐杷允䅁䅁䅕䅁䑁䅁䅷䅁䙁䅁䅁䅁啂欱䈵权杂䅁䅁权歂䅁䅁权桂䅁䅁允䅁䅁䅅䅁䭁䡁䅧䅁䵁䅉䅅䅁䙁䅁䅁睁䵁䅁䅁兂䅁䅁䅁祥倱兑䅯䄳䅁䅁䅯杒䅁䅁䅯睂䅅䅁䅅䅁䉁䅁䅁兂䅁䅁䅁䅁䅁䅁杷允䅁䅁䅕䅁䑁䅁䅷䅁䙁䅁䅁䅁癃䕰䈹权杂䅁䅁权歂䅁䅁权桂䅁䅁允䅁䅁䅅䅁䭁䡁䅣䅁䵁䅉䅅䅁䙁䅁䅁睁䵁䅁䅁兂䅁䅁䅃佲䝚兑䅯睸䅁䅁䅯䅌䅁䅁䅯睂䅅䅁䅅䅁䉁䅁䅁兂䅁䅁䅁䅁䅁䅁杷允䅁䅁䅕䅁䑁䅁䅷䅁䙁䅁䅁䅁扂䕍䈹权杂䅁䅁权歂䅁䅁权桂䅁䅁允䅁䅁䅅䅁䭁䝁䅷䅁䵁䅉䅅䅁䙁䅁䅁睁䵁䅁䅁兂䅁䅁䅁䡫㑢䅑䅯䅙䅁䅁䅯䅚䅁䅁䅯兙䅁䅁䅅䅁䉁䅁䅁权⽂䅁䅁䍄䉁䅁䅁兂䅁䅁䅍䅄䅁䅁䅕䅁䅁䝁确歔䭅䩁䅷䅁䭁䑁䅉䅁䭁䅁䉣䅁䉁䅁䅁允䅁䅁䅕硔圴歡㜳啡䵁䅉䅅䅁䙁䅁䅁睁䵁䅁䅁兂䅁䅁䅁䡫㑢䅑䅯睙䅁䅁䅯睏䅁䅁䅯睂䅅䅁䅅䅁䉁䅁䅁兂䅁䅁穄坶洹村杷允䅁䅁䅕䅁䑁䅁䅷䅁䙁䅁䅁䥁㝁啗䈹权杂䅁䅁权歂䅁䅁权桂䅁䅁允䅁䅁䅅䅁䭁䥁䅅䅁䵁䅉䅅䅁䙁䅁䅁睁䵁䅁䅁兂䅁䅁䅃䭳偤兑䅯睙䅁䅁䅯杓䅁䅁䅯睂䅅䅁䅅䅁䉁䅁䅁兂䕄噥偕瘫䨶村杷允䅁䅁䅕䅁䑁䅁䅷䅁䙁䅁䅁䅁䕁啪䈹权畄䅁䅁权乂䅁䅁权䡁允䅁允䅁䅁䅅䅁䙁䍁焱啗⼷䙮䅆䍄䉁䅁䅁兂䅁䅁䅍䅄䅁䅁䅕䅁䅁䙧䕑䕕䭅䩁䅉䅁䭁䑁䅫䅁䭁䅁䉣䅁䉁䅁䅁允䅁䅁䅕䅁䅁䅁䅁䅁䵁䅉䅅䅁䙁䅁䅁睁䵁䅁䅁兂䅁䅁䅁䵯㝮䅑䅯䅙䅁䅁䅯䅚䅁䅁䅯兙䅁䅁䅅䅁䉁䅁䅁权䕃䅁䅁䍄䉁䅁䅁兂䅁䅁䅍䅄䅁䅁䅕䅁䅁䕁乄〫䭁佁䅯䅁䭁䕁䅯䅁䭁䅁䉣䅁䉁䅁䅁允䅁䅁䅕椫橥兗晊䐰䴸䅉䅅䅁䙁䅁䅁睁䵁䅁䅁兂䅁䅁䅁䥅㑈䅑䅯杯䅁䅁䅯兑䅁䅁䅯睂䅅䅁䅅䅁䉁䅁䅁兂䅁䵁歪癰㑤村杷允䅁䅁䅕䅁䑁䅁䅷䅁䙁䅁䅁䅁元癤䅨权煄䅁䅁权䅂䅁䅁权䡁允䅁允䅁䅁䅅䅁䙁䵁佫䉨䄰佢⽷䍄䉁䅁䅁兂䅁䅁䅍䅄䅁䅁䅕䅁䅁䝁䭄〫䭁䩁䅉䅁䭁䍁䅷䅁䭁䅁䉣䅁䉁䅁䅁允䅁䅁䅕䅁䅁䅁䅁䅁䵁䅉䅅䅁䙁䅁䅁睁䵁䅁䅁兂䅁䅁䅁䵙㝲䅑䅯末䅁䅁䅯睎䅁䅁䅯睂䅅䅁䅅䅁䉁䅁䅁兂䅁䅁䅁䅁䅁䅁杷允䅁䅁䅕䅁䑁䅁䅷䅁䙁䅁䅁䅁睂癹䅴权杂䅁䅁权歂䅁䅁权桂䅁䅁允䅁䅁䅅䅁䭁䥁䅙䅁䵁䅉䅅䅁䙁䅁䅁睁䵁䅁䅁兂䅁䅁䅃楡倵兑䅯䄸䅁䅁䅯睒䅁䅁䅯睂䅅䅁䅅䅁䉁䅁䅁兂䅁䅁䅁䅁䅁䅁杷允䅁䅁䅕䅁䑁䅁䅷䅁䙁䅁䅁䥁睂䔸䈵权坃䅁䅁权乂䅁䅁权䡁允䅁允䅁䅁䅅䅁䙁䵁塌煇歋噩䍖䍄䉁䅁䅁兂䅁䅁䅍䅄䅁䅁䅕䅁䅁䭁䩄〫䭁䝁䅙䅁䭁䑁䅫䅁䭁䅁䉣䅁䉁䅁䅁允䅁䅁䅯睈䅅䅁杷允䅁䅁䅕䅁䑁䅁䅷䅁䙁䅁䅁䥁獃欵䉚权䑄䅁䅁权㍁䅁䅁权䡁允䅁允䅁䅁䅅䅁䙁䅁䅁䅁䅁䅁䅁䍄䉁䅁䅁兂䅁䅁䅍䅄䅁䅁䅕䅁䅁䱧湃ご䭅䅁䉉䅁䭁䕁䅧䅁䭁䅁䉣䅁䉁䅁䅁允䅁䅁䅕癄卍䜲䥄䐫䴸䅉䅅䅁䙁䅁䅁睁䵁䅁䅁兂䅁䅁䅁䥅㑈䅑䅯睯䅁䅁䅯兓䅁䅁䅯睂䅅䅁䅅䅁䉁䅁䅁兂䅁䡁佩湌桎村杷允䅁䅁䅕䅁䑁䅁䅷䅁䙁䅁䅁䅁㝂啌䈹权杂䅁䅁权歂䅁䅁权桂䅁䅁允䅁䅁䅅䅁䭁䥁䅕䅁䵁䅉䅅䅁䙁䅁䅁睁䵁䅁䅁兂䅁䅁䅃䝑偖兑䅯具䅁䅁䅯兒䅁䅁䅯睂䅅䅁䅅䅁䉁䅁䅁兂佄㉌䑭䥧坣䅑杷允䅁䅁䅕䅁䑁䅁䅷䅁䙁䅁䅁䥁䅂啚䈹权橂䅁䅁权畁䅁䅁权䡁允䅁允䅁䅁䅅䅁䙁䅁䅁䅁䅁䅁䅁䍄䉁䅁䅁兂䅁䅁䅍䅄䅁䅁䅕䅁䅁䑧婴ご䭅乁䅁䅁䭁䕁䅙䅁䭁䅁䉣䅁䉁䅁䅁允䅁䅁䅕留偣䝐䈳歊䵁䅉䅅䅁䝁䅁䅁睁偁䅁䅁兂䅁䅁䅁䕎兙兑䅯杹䅁䅁䅯䅚䅁䅁䅯䅁䅁䅁䅯兙䅁䅁䅅䅁䉁䅁䅁权晃䅁䅁䍄䉁䅁䅁兂䅁䅁䅍䅄䅁䅁䅕䅁䅁䝁确歔䭅䝁䅁䅁䭁䝁䅑䅁䭁䝁䅅䅁䉁䅁䅁允䅁䅁䅯睨䅁䅁杷允䅁䅁䅕䅁䑁䅁䅷䅁䙁䅁䅁䥁啂䙂䉂权䩃䅁䅁权⽁䅁䅁权䡁允䅁允䅁䅁䅅䅁䭁䭁䄰䅁䵁䅉䅅䅁䙁䅁䅁睁䵁䅁䅁兂䅁䅁䅃䅖兒兑䅯杴䅁䅁䅯睌䅁䅁䅯睂䅅䅁䅅䅁䉁䅁䅁兂䅁䅁䅁䅁䅁䅁杷允䅁䅁䅙䅁䑁䅁䅷䅁䙁䅁䅁䥁煂歌䈹权杄䅁䅁权歂䅁䅁权䅁䅁䅁权桂䅁䅁允䅁䅁䅅䅁䙁䅁䅁䅁䅁䅁䅁䍄䉁䅁䅁兂䅁䅁䅍䅄䅁䅁䅕䅁䅁佁䉃䔫䭁䝁䅁䅁䭁䝁䅑䅁䭁䝁䅅䅁䉁䅁䅁允䅁䅁䅯杤䅁䅁杷允䅁䅁䅕䅁䑁䅁䅷䅁䙁䅁䅁䅁㝂啌䈹权慃䅁䅁权ぁ䅁䅁权䡁允䅁允䅁䅁䅅䅁䙁䅁䅁䅁䅁䅁䅁䍄䉁䅁䅁兂䅁䅁䅍䅄䅁䅁䅕䅁䅁䱧湃ご䭅䱁䅧䅁䭁䕁䅁䅁䭁䅁䉣䅁䉁䅁䅁允䅁䅁䅕䠷癰潢捲ご䵁䅉䅅䅁䙁䅁䅁睁䵁䅁䅁兂䅁䅁䅃䅖兒兑䅯杭䅁䅁䅯兒䅁䅁䅯睂䅅䅁䅅䅁䉁䅁䅁兂瑃㙇祮婎䝁村杷允䅁䅁䅙䅁䑁䅁䄸䅁䙁䅁䅁䅁ぁ桒䉂权元䅁䅁权䅁䅁䅁权䅁䅁䅁权桂䅁䅁允䅁䅁䅅䅁䭁䩁䅅䅁䵁䅉䅅䅁䙁䅁䅁睁䵁䅁䅁兂䅁䅁䅃楡倵兑䅯杯䅁䅁䅯杏䅁䅁䅯睂䅅䅁䅅䅁䉁䅁䅁兂穁硍剏椫剷村杷允䅁䅁䅙䅁䑁䅁䄸䅁䙁䅁䅁䅁ぁ桒䉂权啃䅁䅁权䅁䅁䅁权䅁䅁䅁权桂䅁䅁允䅁䅁䅅䅁䭁䩁䅕䅁䵁䅉䅅䅁䙁䅁䅁睁䵁䅁䅁兂䅁䅁䅁祥倱兑䅯睰䅁䅁䅯兒䅁䅁䅯睂䅅䅁䅅䅁䉁䅁䅁权䭁允䅁䍄䉁䅁䅁兂䅁䅁䅍䅄䅁䅁䅕䅁䅁䙁睳ご䭅䱁䅅䅁䭁䅁䅍䅁䭁䅁䉣䅁䉁䅁䅁允䅁䅁䅕奵煉奶䱄歙䵉䅉䅅䅁䝁䅁䅁睁偁䅁䅁兂䅁䅁䅁䕎兙兑䅯杬䅁䅁䅯䅪䅁䅁䅯䅁䅁䅁䅯兙䅁䅁䅅䅁䉁䅁䅁权塃䅁䅁䍄䉁䅁䅁兂䅁䅁䅍䅄䅁䅁䅕䅁䅁䩁㉂䔫䭁䩁䅧䅁䭁䕁䅁䅁䭁䅁䉣䅁䉁䅁䅁允䅁䅁䅕䅁䅃畡婃ぉ䵉䅉䅅䅁䙁䅁䅁睁䵁䅁䅁兂䅁䅁䅁䡫㑢䅑䅯䅮䅁䅁䅯䅐䅁䅁䅯睂䅅䅁䅅䅁䉁䅁䅁兂㍂歐⽯䙶䙂䅑杷允䅁䅁䅙䅁䑁䅁䄸䅁䙁䅁䅁䅁ぁ桒䉂权捃䅁䅁权䵃䅁䅁权䅁䅁䅁权桂䅁䅁允䅁䅁䅅䅁䭁䩁䄰䅁䵁䅉䅅䅁䝁䅁䅁睁偁䅁䅁兂䅁䅁䅁䕎兙兑䅯兰䅁䅁䅯䅪䅁䅁䅯䅁䅁䅁䅯兙䅁䅁䅅䅁䉁䅁䅁权浃䅁䅁䍄䉁䅁䅁兂䅁䅁䅍䅄䅁䅁䅕䅁䅁䱧湃ご䭅佁䅙䅁䭁䕁䅳䅁䭁䅁䉣䅁䉁䅁䅁允䅁䅁䅕䥭夯㕺唵歁䵁䅉䅅䅁䝁䅁䅁睁䵁䅁䅁兂䅁䅁䅃楡倵兑䅯兩䅁䅁䅯䅁䅁䅁䅯䅁䅁䅁䅯兙䅁䅁䅅䅁䉁䅁䅁权瑃䅁䅁䍄䉁䅁䅁兂䅁䅁䅍䅄䅁䅁䅕䅁䅁䡁䭄〫䭁䥁䅳䅁䭁䕁䄰䅁䭁䅁䉣䅁䉁䅁䅁允䅁䅁䅕硥畓⭒㙆䕁䵁䅉䅅䅁䙁䅁䅁睁䵁䅁䅁兂䅁䅁䅁偷㝔䅑䅯睵䅁䅁䅯䅎䅁䅁䅯睂䅅䅁䅅䅁䉁䅁䅁兂䅁䅁䅁䅁䅁䅁杷允䅁䅁䅕䅁䑁䅁䅷䅁䙁䅁䅁䅁㝂啌䈹权㙃䅁䅁权ぁ䅁䅁权䡁允䅁允䅁䅁䅅䅁䙁䅁䅁䅁䅁䅁䅁䍄䉁䅁䅁杂䅁䅁䅍䅄䅁䅁䅕䅁䅁䝧畯ご䭅䩁䅑䅁䭁䅁䅁䅁䭁䅁䅁䅁䭁䝁䅅䅁䉁䅁䅁允䅁䅁䅯杲䅁䅁杷允䅁䅁䅙䅁䑁䅁䅷䅁䙁䅁䅁䥁煂歌䈹权䱃䅁䅁权䵃䅁䅁权䅁䅁䅁权桂䅁䅁允䅁䅁䅅䅁䙁䵁⭁火浏⬸⽣䍄䉁䅁䅁兂䅁䅁䅍䅄䅁䅁䅕䅁䅁䥁刳歔䭅䩁䅑䅁䭁䕁䅍䅁䭁䅁䉣䅁䉁䅁䅁允䅁䅁䅯䅌䅅䅁杷允䅁䅁䅕䅁䑁䅁䅷䅁䙁䅁䅁䥁㝁啗䈹权獄䅁䅁权䑁䅁䅁权䡁允䅁允䅁䅁䅅䅁䙁偁婩刴癱摊⼴䍄䉁䅁䅁杂䅁䅁䅍䅄䅁䅁䅕䅁䅁䝧畯ご䭅䩁䅧䅁䭁䥁䅷䅁䭁䅁䅁䅁䭁䝁䅅䅁䉁䅁䅁允䅁䅁䅕之乖⽧睏き䵁䅉䅅䅁䙁䅁䅁睁䵁䅁䅁兂䅁䅁䅁䵑㜳䅑䅯其䅁䅁䅯睐䅁䅁䅯睂䅅䅁䅅䅁䉁䅁䅁兂䅁䅁䅁䅁䅁䅁杷允䅁䅁䅙䅁䑁䅁䅷䅁䙁䅁䅁䥁煂歌䈹权佃䅁䅁权䵃䅁䅁权䅁䅁䅁权桂䅁䅁允䅁䅁䅅䅁䙁偁䩇畬㌫穮䅂䍄䉁䅁䅁兂䅁䅁䅍䅄䅁䅁䅕䅁䅁䝁䭄〫䭁偁䅁䅁䭁䕁䄰䅁䭁䅁䉣䅁䉁䅁䅁允䅁䅁䅕汁䝆㌯䑇啒䵁䅉䅅䅁䙁䅁䅁睁䵁䅁䅁兂䅁䅁䅁住佒兑䅯䅂䅅䅁䅯兔䅁䅁䅯睂䅅䅁䅅䅁䉁䅁䅁兂䅁䅁䅁䅁䅁䅁杷允䅁䅁䅙䅁䑁䅁䅷䅁䙁䅁䅁䥁煂歌䈹权捃䅁䅁权䵃䅁䅁权䅁䅁䅁权桂䅁䅁允䅁䅁䅅䅁䙁䅁䕗剱扲䑖䄱䍄䉁䅁䅁杂䅁䅁䅍䅄䅁䅁䅕䅁䅁䝧畯ご䭅䭁䅕䅁䭁䥁䅷䅁䭁䅁䅁䅁䭁䝁䅅䅁䉁䅁䅁允䅁䅁䅣䅁䅁䵁潁欵䵁䅉䅅䅁䙁䅁䅁睁䵁䅁䅁兂䅁䅁䅁䤴㑈䅑䅯兩䅁䅁䅯杍䅁䅁䅯睂䅅䅁䅅䅁䉁䅁䅁权瑃䅁䅁䍄䉁䅁䅁兂䅁䅁䅍䅄䅁䅁䅕䅁䅁䙁睳ご䭅䭁䄸䅁䭁䑁䅳䅁䭁䅁䉣䅁䉁䅁䅁允䅁䅁䅕䅁䅁䅁䅁䅁䵁䅉䅅䅁䙁䅁䅁睁䵁䅁䅁兂䅁䅁䅃䝑偖兑䅯朰䅁䅁䅯睎䅁䅁䅯睂䅅䅁䅅䅁䉁䅁䅁兂䅁䅁䅁䅁䅁䅁杷允䅁䅁䅕䅁䑁䅁䅷䅁䙁䅁䅁䥁啂䙂䉂权穃䅁䅁权䱂䅁䅁权䡁允䅁允䅁䅁䅅䅁䙁䱁汢䰵佦㉧䍰䍄䉁䅁䅁兂䅁䅁䅍䅄䅁䅁䅕䅁䅁䭧浺歒䭅䩁䄴䅁䭁䑁䅕䅁䭁䅁䉣䅁䉁䅁䅁允䅁䅁䅕桉䔸䱥潨樰䴸䅉䅅䅁䝁䅁䅁睁䵁䅁䅁兂䅁䅁䅃楡倵兑䅯睰䅁䅁䅯䅁䅁䅁䅯䅁䅁䅁䅯兙䅁䅁䅅䅁䉁䅁䅁兂䅁䅁䅁䅁䅁䅁杷允䅁䅁䅕䅁䑁䅁䅷䅁䙁䅁䅁䅁㑁䔵䈵权睄䅁䅁权⭁䅁䅁权䡁允䅁允䅁䅁䅅䅁䙁䅁䅁䅁䅁䅁䅁䍄䉁䅁䅁杂䅁䅁䅍睄䅁䅁䅕䅁䅁䑁䝒䕅䭅䭁䄸䅁䭁䝁䅑䅁䭁䅁䅁䅁䭁䝁䅅䅁䉁䅁䅁允䅁䅁䅯䅳䅁䅁杷允䅁䅁䅙䅁䑁䅁䄸䅁䙁䅁䅁䅁ぁ桒䉂权硃䅁䅁权歂䅁䅁权䅁䅁䅁权桂䅁䅁允䅁䅁䅅䅁䭁䱁䅉䅁䵁䅉䅅䅁䙁䅁䅁睁䵁䅁䅁兂䅁䅁䅁䥅㑈䅑䅯杮䅁䅁䅯杌䅁䅁䅯睂䅅䅁䅅䅁䉁䅁䅁兂晁李湩歂睌睐杷允䅁䅁䅕䅁䑁䅁䅷䅁䙁䅁䅁䅁扂䕍䈹权䅁允䅁权䩂䅁䅁权䡁允䅁允䅁䅁䅅䅁䭁䅁䉙䅁䵁䅉䅅䅁䙁䅁䅁睁䵁䅁䅁兂䅁䅁䅁穗偂兑䅯具䅁䅁䅯䅔䅁䅁䅯睂䅅䅁䅅䅁䉁䅁䅁兂㕃䵍㡁へ呑䅑杷允䅁䅁䅙䅁䑁䅁䄸䅁䙁䅁䅁䅁ぁ桒䉂权穃䅁䅁权歂䅁䅁权䅁䅁䅁权桂䅁䅁允䅁䅁䅅䅁䭁䝁䅕䅁䵁䅉䅅䅁䙁䅁䅁睁䵁䅁䅁兂䅁䅁䅃偣佂兑䅯䅯䅁䅁䅯免䅁䅁䅯睂䅅䅁䅅䅁䉁䅁䅁兂䅁䅁䅁䅁䅁䅁杷允䅁䅁䅕䅁䑁䅁䅷䅁䙁䅁䅁䅁䕁啪䈹权䅁允䅁权祁䅁䅁权䡁允䅁允䅁䅁䅅䅁䭁䅁䉙䅁䵁䅉䅅䅁䝁䅁䅁睁偁䅁䅁兂䅁䅁䅁䕎兙兑䅯䅴䅁䅁䅯䅚䅁䅁䅯䅁䅁䅁䅯兙䅁䅁䅅䅁䉁䅁䅁权ㅃ䅁䅁䍄䉁䅁䅁兂䅁䅁䅍䅄䅁䅁䅕䅁䅁䵁い〫䭁䩁䅁䅁䭁䑁䅙䅁䭁䅁䉣䅁䉁䅁䅁允䅁䅁䅯权䅅䅁杷允䅁䅁䅕䅁䑁䅁䅷䅁䙁䅁䅁䅁灂唸䈵权汃䅁䅁权䥂䅁䅁权䡁允䅁允䅁䅁䅅䅁䡁䅁䅁䅁䅃攫䅎䍄䉁䅁䅁兂䅁䅁䅍䅄䅁䅁䅕䅁䅁䅁乓ご䭅偁䄴䅁䭁䑁䅙䅁䭁䅁䉣䅁䉁䅁䅁允䅁䅁䅕䅁䅁䅁䅁䅁䵁䅉䅅䅁䝁䅁䅁睁偁䅁䅁兂䅁䅁䅁䕎兙兑䅯睵䅁䅁䅯䅚䅁䅁䅯䅁䅁䅁䅯兙䅁䅁䅅䅁䉁䅁䅁权㡃䅁䅁䍄䉁䅁䅁兂䅁䅁䅍䅄䅁䅁䅕䅁䅁䙧䕑䕕䭅䵁䄴䅁䭁䕁䄰䅁䭁䅁䉣䅁䉁䅁䅁允䅁䅁䅕略報䙴䜸䐵䴸䅉䅅䅁䙁䅁䅁睁䵁䅁䅁兂䅁䅁䅁乖佚兑䅯杫䅁䅁䅯䅑䅁䅁䅯睂䅅䅁䅅䅁䉁䅁䅁兂䅁䅁䵃獋偁村杷允䅁䅁䅙䅁䑁䅁䄸䅁䙁䅁䅁䅁ぁ桒䉂权⽃䅁䅁权歂䅁䅁权䅁䅁䅁权桂䅁䅁允䅁䅁䅅䅁䭁䵁䅁䅁䵁䅉䅅䅁䙁䅁䅁睁䵁䅁䅁兂䅁䅁䅃䭳偤兑䅯睩䅁䅁䅯材䅁䅁䅯睂䅅䅁䅅䅁䉁䅁䅁兂呃杂湳䕄ㅥ睐杷允䅁䅁䅕䅁䑁䅁䅷䅁䙁䅁䅁䅁扂䕍䈹权ぃ䅁䅁权㥁䅁䅁权䡁允䅁允䅁䅁䅅䅁䙁䅁䅁䅁䅁䅁䅁䍄䉁䅁䅁兂䅁䅁䅍䅄䅁䅁䅕䅁䅁䙁坔歔䭅偁䄴䅁䭁䕁䅍䅁䭁䅁䉣䅁䉁䅁䅁允䅁䅁䅕䅁䅁乣摌唸䵅䅉䅅䅁䝁䅁䅁睁偁䅁䅁兂䅁䅁䅁䕎兙兑䅯睷䅁䅁䅯䅚䅁䅁䅯䅁䅁䅁䅯兙䅁䅁䅅䅁䉁䅁䅁权䕄䅁䅁䍄䉁䅁䅁兂䅁䅁䅍䅄䅁䅁䅕䅁䅁䡁䭄〫䭁䝁䅙䅁䭁䕁䅣䅁䭁䅁䉣䅁䉁䅁䅁允䅁䅁䅯兇䅅䅁杷允䅁䅁䅕䅁䑁䅁䅷䅁䙁䅁䅁䅁癃䕰䈹权歄䅁䅁权㝁䅁䅁权䡁允䅁允䅁䅁䅅䅁䙁䅁䅁䅁䅁䅁䅁䍄䉁䅁䅁兂䅁䅁䅍䅄䅁䅁䅕䅁䅁䱧湃ご䭅䭁䅍䅁䭁䕁䅷䅁䭁䅁䉣䅁䉁䅁䅁允䅁䅁䅕噘䄳睖噁き䵉䅉䅅䅁䙁䅁䅁睁䵁䅁䅁兂䅁䅁䅁穗偂兑䅯睶䅁䅁䅯睒䅁䅁䅯睂䅅䅁䅅䅁䉁䅁䅁兂䅁䅁䅁䅁䅁䅁杷允䅁䅁䅙䅁䑁䅁䄸䅁䙁䅁䅁䅁ぁ桒䉂权䙄䅁䅁权歂䅁䅁权䅁䅁䅁权桂䅁䅁允䅁䅁䅅䅁䭁䵁䅙䅁䵁䅉䅅䅁䝁䅁䅁睁偁䅁䅁兂䅁䅁䅁䕎兙兑䅯睸䅁䅁䅯䅚䅁䅁䅯䅁䅁䅁䅯兙䅁䅁䅅䅁䉁䅁䅁权呃䅁䅁䍄䉁䅁䅁兂䅁䅁䅍䅄䅁䅁䅕䅁䅁䕧求ご䭅䝁䅙䅁䭁䑁䄰䅁䭁䅁䉣䅁䉁䅁䅁允䅁䅁䅯睅䅅䅁杷允䅁䅁䅕䅁䑁䅁䅷䅁䙁䅁䅁䅁杂癹䅴权楃䅁䅁权䉂䅁䅁权䡁允䅁允䅁䅁䅅䅁䙁䝁䍢畂扰潥䍒䍄䉁䅁䅁兂䅁䅁䅍䅄䅁䅁䅕䅁䅁䕧求ご䭅乁䅷䅁䭁䕁䅯䅁䭁䅁䉣䅁䉁䅁䅁允䅁䅁䅕湎㕺捩啔稶䴸䅉䅅䅁䙁䅁䅁睁䵁䅁䅁兂䅁䅁䅁䵙㝲䅑䅯杵䅁䅁䅯䅐䅁䅁䅯睂䅅䅁䅅䅁䉁䅁䅁兂㡂浕䨸氶祉村杷允䅁䅁䅕䅁䑁䅁䅷䅁䙁䅁䅁䥁睂䔸䈵权浄䅁䅁权䡂䅁䅁权䡁允䅁允䅁䅁䅅䅁䙁䡁灉眱䡩䅬䅒䍄䉁䅁䅁兂䅁䅁䅍䅄䅁䅁䅕䅁䅁䕁昰䕕䭅偁䅧䅁䭁䍁䄸䅁䭁䅁䉣䅁䉁䅁䅁允䅁䅁䅕䅁䅁䅁䅁䅁䵁䅉䅅䅁䝁䅁䅁睁偁䅁䅁兂䅁䅁䅁䕎兙兑䅯䅹䅁䅁䅯䅚䅁䅁䅯䅁䅁䅁䅯兙䅁䅁䅅䅁䉁䅁䅁权䩄䅁䅁䍄䉁䅁䅁兂䅁䅁䅍䅄䅁䅁䅕䅁䅁䝁确歔䭅䱁䄰䅁䭁䑁䅫䅁䭁䅁䉣䅁䉁䅁䅁允䅁䅁䅕䅁䅁䅁䅁䅁䵁䅉䅅䅁䝁䅁䅁睁偁䅁䅁兂䅁䅁䅁䕎兙兑䅯睹䅁䅁䅯䅚䅁䅁䅯䅁䅁䅁䅯兙䅁䅁䅅䅁䉁䅁䅁权䵄䅁䅁䍄䉁䅁䅁兂䅁䅁䅍䅄䅁䅁䅕䅁䅁䝁䭄〫䭁䭁䅕䅁䭁䍁䅷䅁䭁䅁䉣䅁䉁䅁䅁允䅁䅁䅣䅁䅁䵁㙁䔴䵁䅉䅅䅁䙁䅁䅁睁䵁䅁䅁兂䅁䅁䅁穗偂兑䅯䅭䅁䅁䅯杏䅁䅁䅯睂䅅䅁䅅䅁䉁䅁䅁兂䅁䅁䅁䅁䅁䅁杷允䅁䅁䅕䅁䑁䅁䅷䅁䙁䅁䅁䅁扂䕍䈹权睄䅁䅁权䡂䅁䅁权䡁允䅁允䅁䅁䅅䅁䙁䅁䅁䅁䅁䅁䅁䍄䉁䅁䅁兂䅁䅁䅍䅄䅁䅁䅕䅁䅁䝁确歔䭅䱁䅅䅁䭁䑁䅷䅁䭁䅁䉣䅁䉁䅁䅁允䅁䅁䅕桎㉮䭅婄䕙䵉䅉䅅䅁䙁䅁䅁睁䵁䅁䅁兂䅁䅁䅁䡫㑢䅑䅯睵䅁䅁䅯免䅁䅁䅯睂䅅䅁䅅䅁䉁䅁䅁兂䅁䅁䅁䅁䅁䅁杷允䅁䅁䅙䅁䑁䅁䄸䅁䙁䅁䅁䅁ぁ桒䉂权乄䅁䅁权歂䅁䅁权䅁䅁䅁权桂䅁䅁允䅁䅁䅅䅁䭁䭁䅅䅁䵁䅉䅅䅁䙁䅁䅁睁䵁䅁䅁兂䅁䅁䅁䥅㑈䅑䅯䅵䅁䅁䅯兓䅁䅁䅯睂䅅䅁䅅䅁䉁䅁䅁兂⭁佰瑃坚䔵䅑杷允䅁䅁䅕䅁䑁䅁䅷䅁䙁䅁䅁䅁允晧䅨权畄䅁䅁权䩂䅁䅁权䡁允䅁允䅁䅁䅅䅁䙁乁㕥䥗㑁歬䅨䍄䉁䅁䅁兂䅁䅁䅍䅄䅁䅁䅕䅁䅁䙁睳ご䭅䩁䅁䅁䭁䑁䅙䅁䭁䅁䉣䅁䉁䅁䅁允䅁䅁䅯权䅅䅁杷允䅁䅁䅕䅁䑁䅁䅷䅁䙁䅁䅁䥁㝁啗䈹权兄䅁䅁权祁䅁䅁权䡁允䅁允䅁䅁䅅䅁䙁䅁䅁䅁䅁䅁䅁䍄䉁䅁䅁杂䅁䅁䅍睄䅁䅁䅕䅁䅁䑁䝒䕅䭅䵁䄴䅁䭁䝁䅑䅁䭁䅁䅁䅁䭁䝁䅅䅁䉁䅁䅁允䅁䅁䅯睺䅁䅁杷允䅁䅁䅕䅁䑁䅁䅷䅁䙁䅁䅁䥁獃欵䉚权慄䅁䅁权䑂䅁䅁权䡁允䅁允䅁䅁䅅䅁䙁䙁到挵捚瑺⽙䍄䉁䅁䅁兂䅁䅁䅍䅄䅁䅁䅕䅁䅁䡁瑳ご䭅䩁䅉䅁䭁䕁䅕䅁䭁䅁䉣䅁䉁䅁䅁允䅁䅁䅕㙆奵ㅯ坊欯䵅䅉䅅䅁䝁䅁䅁睁偁䅁䅁兂䅁䅁䅁䕎兙兑䅯朰䅁䅁䅯䅚䅁䅁䅯䅁䅁䅁䅯兙䅁䅁䅅䅁䉁䅁䅁权呄䅁䅁䍄䉁䅁䅁杂䅁䅁䅍睄䅁䅁䅕䅁䅁䑁䝒䕅䭅乁䅧䅁䭁䝁䅑䅁䭁䅁䅁䅁䭁䝁䅅䅁䉁䅁䅁允䅁䅁䅯儲䅁䅁杷允䅁䅁䅙䅁䑁䅁䄸䅁䙁䅁䅁䅁ぁ桒䉂权捄䅁䅁权歂䅁䅁权䅁䅁䅁权桂䅁䅁允䅁䅁䅅䅁䭁乁䄰䅁䵁䅉䅅䅁䙁䅁䅁睁䵁䅁䅁兂䅁䅁䅁䵯㝮䅑䅯䅬䅁䅁䅯䅏䅁䅁䅯睂䅅䅁䅅䅁䉁䅁䅁权畁允䅁䍄䉁䅁䅁杂䅁䅁䅍睄䅁䅁䅕䅁䅁䑁䝒䕅䭅乁䄴䅁䭁䝁䅑䅁䭁䅁䅁䅁䭁䝁䅅䅁䉁䅁䅁允䅁䅁䅯眳䅁䅁杷允䅁䅁䅕䅁䑁䅁䅷䅁䙁䅁䅁䥁獃欵䉚权い䅁䅁权㙁䅁䅁权䡁允䅁允䅁䅁䅅䅁䙁䅁䅁䅁䅁䅁䅁䍄䉁䅁䅁兂䅁䅁䅍䅄䅁䅁䅕䅁䅁䭁欫ご䭅乁䅙䅁䭁䕁䅁䅁䭁䅁䉣䅁䉁䅁䅁允䅁䅁䅕䅁䅁䅁䅁䅁䵁䅉䅅䅁䙁䅁䅁睁䵁䅁䅁兂䅁䅁䅁䥂倱兑䅯杚䅁䅁䅯杏䅁䅁䅯睂䅅䅁䅅䅁䉁䅁䅁权啁允䅁䍄䉁䅁䅁杂䅁䅁䅍睄䅁䅁䅕䅁䅁䑁䝒䕅䭅佁䅁䅁䭁䝁䅑䅁䭁䅁䅁䅁䭁䝁䅅䅁䉁䅁䅁允䅁䅁䅯儴䅁䅁杷允䅁䅁䅕䅁䑁䅁䅷䅁䙁䅁䅁䅁元癤䅨权卄䅁䅁权䅂䅁䅁权䡁允䅁允䅁䅁䅅䅁䙁偁潙䥘䌯卤䅨䍄䉁䅁䅁兂䅁䅁䅍䅄䅁䅁䅕䅁䅁䕁乄〫䭁䥁䅳䅁䭁䑁䅁䅁䭁䅁䉣䅁䉁䅁䅁允䅁䅁䅕偩浗坥牤稱䴸䅉䅅䅁䙁䅁䅁睁䵁䅁䅁兂䅁䅁䅃䭳偤兑䅯朰䅁䅁䅯䅔䅁䅁䅯睂䅅䅁䅅䅁䉁䅁䅁兂灁䥘䌯匹照䅑杷允䅁䅁䅕䅁䑁䅁䅷䅁䙁䅁䅁䅁杁偋䅬权䥄䅁䅁权㥁䅁䅁权䡁允䅁允䅁䅁䅅䅁䙁䅁䅁䥁祷癚䉊䍄䉁䅁䅁杂䅁䅁䅍䅄䅁䅁䅕䅁䅁䝧畯ご䭅佁䅯䅁䭁䝁䅑䅁䭁䅁䅁䅁䭁䝁䅅䅁䉁䅁䅁允䅁䅁䅕㡢㍑癥佦䐷䴸䅉䅅䅁䝁䅁䅁睁偁䅁䅁兂䅁䅁䅁䕎兙兑䅯朷䅁䅁䅯䅚䅁䅁䅯䅁䅁䅁䅯兙䅁䅁䅅䅁䉁䅁䅁权癄䅁䅁䍄䉁䅁䅁兂䅁䅁䅍䅄䅁䅁䅕䅁䅁䙧䕑䕕䭅䝁䅙䅁䭁䍁䅷䅁䭁䅁䉣䅁䉁䅁䅁允䅁䅁䅯睢䅁䅁杷允䅁䅁䅕䅁䑁䅁䅷䅁䙁䅁䅁䥁䅂啚䈹权㝃䅁䅁权䍂䅁䅁权䡁允䅁允䅁䅁䅅䅁䙁䍁呥ㅳ歪う䍊䍄䉁䅁䅁杂䅁䅁䅍睄䅁䅁䅕䅁䅁䑁䝒䕅䭅偁䅧䅁䭁䝁䅑䅁䭁䅁䅁䅁䭁䝁䅅䅁䉁䅁䅁允䅁䅁䅯儫䅁䅁杷允䅁䅁䅕䅁䑁䅁䅷䅁䙁䅁䅁䅁杂癹䅴权橂䅁䅁权㉁䅁䅁权䡁允䅁允䅁䅁䅅䅁䙁䅁杁穊塋㍚䌵䍄䉁䅁䅁杂䅁䅁䅍睄䅁䅁䅕䅁䅁䑁䝒䕅䭅偁䅯䅁䭁䝁䅑䅁䭁䅁䅁䅁䭁䝁䅅䅁䉁䅁䅁允䅁䅁䅯眫䅁䅁杷允䅁䅁䅕䅁䑁䅁䅷䅁䙁䅁䅁䥁睂䔸䈵权浂䅁䅁权䑁䅁䅁权䡁允䅁允䅁䅁䅅䅁䭁䉁䉧䅁䵁䅉䅅䅁䙁䅁䅁睁䵁䅁䅁兂䅁䅁䅃佲䝚兑䅯䅬䅁䅁䅯睏䅁䅁䅯睂䅅䅁䅅䅁䉁䅁䅁权潁允䅁䍄䉁䅁䅁兂䅁䅁䅍䅄䅁䅁䅕䅁䅁䭁䩄〫䭁乁䅧䅁䭁䕁䅣䅁䭁䅁䉣䅁䉁䅁䅁允䅁䅁䅕䭷煎楎瑫吸䴸䅉䅅䅁䙁䅁䅁睁䵁䅁䅁兂䅁䅁䅁䵙㝲䅑䅯杫䅁䅁䅯睏䅁䅁䅯睂䅅䅁䅅䅁䉁䅁䅁兂湂关ㄲ朵塪兑杷允䅁䅁䅙䅁䑁䅁䄸䅁䙁䅁䅁䅁ぁ桒䉂权䅁允䅁权䅁䅁䅁权䅁䅁䅁权桂䅁䅁允䅁䅁䅅䅁䭁䅁䉅䅁䵁䅉䅅䅁䙁䅁䅁睁䵁䅁䅁兂䅁䅁䅃䭳偤兑䅯睲䅁䅁䅯䅒䅁䅁䅯睂䅅䅁䅅䅁䉁䅁䅁兂療嘫䩳䕶䥉䅑杷允䅁䅁䅙䅁䑁䅁䅷䅁䙁䅁䅁䥁煂歌䈹权䭄䅁䅁权歂䅁䅁权䅁䅁䅁权桂䅁䅁允䅁䅁䅅䅁䙁佁周敫橡景⽯䍄䉁䅁䅁兂䅁䅁䅍䅄䅁䅁䅕䅁䅁䩁㉂䔫䭁䩁䅷䅁䭁䕁䅫䅁䭁䅁䉣䅁䉁䅁䅁允䅁䅁䅕啌卭䕊祭が䵁䅉䅅䅁䙁䅁䅁睁䵁䅁䅁兂䅁䅁䵄祑愲兑䅯睰䅁䅁䅯兎䅁䅁䅯睂䅅䅁䅅䅁䉁䅁䅁权䭁允䅁䍄䉁䅁䅁兂䅁䅁䅍䅄䅁䅁䅕䅁䅁䭁欫ご䭅佁䅉䅁䭁䑁䅍䅁䭁䅁䉣䅁䉁䅁䅁允䅁䅁䅕䅁䅁䅁䅁䅁䵁䅉䅅䅁䝁䅁䅁睁䵁䅁䅁兂䅁䅁䅃楡倵兑䅯䄱䅁䅁䅯䅚䅁䅁䅯䅁䅁䅁䅯兙䅁䅁䅅䅁䉁䅁䅁兂婄⼶捂瑗瑷䅑杷允䅁䅁䅕䅁䑁䅁䅷䅁䙁䅁䅁䅁䅂智䅴权杂䅁䅁权䥂䅁䅁权䡁允䅁允䅁䅁䅅䅁䭁䡁䅉䅁䵁䅉䅅䅁䝁䅁䅁睁䵁䅁䅁兂䅁䅁䅃楡倵兑䅯䅴䅁䅁䅯䅚䅁䅁䅯䅁䅁䅁䅯兙䅁䅁䅅䅁䉁䅁䅁兂㡄橋䵱打桰䅑杷允䅁䅁䅙䅁䑁䅁䅷䅁䙁䅁䅁䥁煂歌䈹权㉄䅁䅁权歂䅁䅁权䅁䅁䅁权桂䅁䅁允䅁䅁䅅䅁䙁䉁䑷夫敐䄲䅸䍄䉁䅁䅁兂䅁䅁䅍䅄䅁䅁䅕䅁䅁䵁い〫䭁䩁䅷䅁䭁䑁䅯䅁䭁䅁䉣䅁䉁䅁䅁允䅁䅁䅕吲㔱䭗噧け䵁䅉䅅䅁䙁䅁䅁睁䵁䅁䅁兂䅁䅁䅃佲䝚兑䅯䅮䅁䅁䅯兏䅁䅁䅯睂䅅䅁䅅䅁䉁䅁䅁兂䙄穪㍆慌摅䅑杷允䅁䅁䅕䅁䑁䅁䅷䅁䙁䅁䅁䥁獃欵䉚权敄䅁䅁权乂䅁䅁权䡁允䅁允䅁䅁䅅䅁䙁䭁渳楪晋睹䅖䍄䉁䅁䅁兂䅁䅁䅍䅄䅁䅁䅕䅁䅁䉁䉃䔫䭁偁䄴䅁䭁䑁䅕䅁䭁䅁䉣䅁䉁䅁䅁允䅁䅁䅕䅁䅁慇䠸䕈䵉䅉䅅䅁䝁䅁䅁睁䵁䅁䅁兂䅁䅁䅃楡倵兑䅯朴䅁䅁䅯䅚䅁䅁䅯䅁䅁䅁䅯兙䅁䅁䅅䅁䉁䅁䅁兂癄扚汥瑖义䅑杷允䅁䅁䅕䅁䑁䅁䅷䅁䙁䅁䅁䅁灂唸䈵权睄䅁䅁权㕁䅁䅁权䡁允䅁允䅁䅁䅅䅁䙁䅁䅁䅁䅁䅁䅁䍄䉁䅁䅁杂䅁䅁䅍䅄䅁䅁䅕䅁䅁䝧畯ご䭅䱁䄰䅁䭁䝁䅑䅁䭁䅁䅁䅁䭁䝁䅅䅁䉁䅁䅁允䅁䅁䅕⭲瑮奮杚啖䵁䅉䅅䅁䝁䅁䅁睁䵁䅁䅁兂䅁䅁䅃楡倵兑䅯朱䅁䅁䅯䅚䅁䅁䅯䅁䅁䅁䅯兙䅁䅁䅅䅁䉁䅁䅁兂穂杬午噪䡷䅑杷允䅁䅁䅕䅁䑁䅁䅷䅁䙁䅁䅁䅁杁偋䅬权歄䅁䅁权䅂䅁䅁权䡁允䅁允䅁䅁䅅䅁䙁䅁䅁䅁䅁䅁䅁䍄䉁䅁䅁杂䅁䅁䅍䅄䅁䅁䅕䅁䅁䝧畯ご䭅䵁䄴䅁䭁䝁䅑䅁䭁䅁䅁䅁䭁䝁䅅䅁䉁䅁䅁允䅁䅁䅕䙥㙔偺䍪啂䵁䅉䅅䅁䙁䅁䅁睁䵁䅁䅁兂䅁䅁䅁䵑㜳䅑䅯典䅁䅁䅯杏䅁䅁䅯睂䅅䅁䅅䅁䉁䅁䅁兂䅁䅁䅁䅁䅁䅁杷允䅁䅁䅕䅁䑁䅁䅷䅁䙁䅁䅁䅁权晹䅴权敃䅁䅁权乂䅁䅁权䡁允䅁允䅁䅁䅅䅁䙁䑁噏扂㌯㥇⽳䍄䉁䅁䅁兂䅁䅁䅍䅄䅁䅁䅕䅁䅁䭁欫ご䭅䥁䄴䅁䭁䅁䅍䅁䭁䅁䉣䅁䉁䅁䅁允䅁䅁䅕由夫䈶畍啑䵉䅉䅅䅁䙁䅁䅁睁䵁䅁䅁兂䅁䅁䅃䭳偤兑䅯䅮䅁䅁䅯兓䅁䅁䅯睂䅅䅁䅅䅁䉁䅁䅁兂㡃慬䵡克穁䅑杷允䅁䅁䅙䅁䑁䅁䅷䅁䙁䅁䅁䥁煂歌䈹权睄䅁䅁权歂䅁䅁权䅁䅁䅁权桂䅁䅁允䅁䅁䅅䅁䙁䅁䅁䅁䅁䅁䅁䍄䉁䅁䅁兂䅁䅁䅍䅄䅁䅁䅕䅁䅁䵁い〫䭁䝁䅙䅁䭁䑁䅣䅁䭁䅁䉣䅁䉁䅁䅁允䅁䅁䅯睄䅅䅁杷允䅁䅁䅙䅁䑁䅁䅷䅁䙁䅁䅁䥁煂歌䈹权歄䅁䅁权歂䅁䅁权䅁䅁䅁权桂䅁䅁允䅁䅁䅅䅁䙁䍁牯䙒〷框䅎䍄䉁䅁䅁杂䅁䅁䅍䅄䅁䅁䅕䅁䅁䝧畯ご䭅佁䅙䅁䭁䝁䅑䅁䭁䅁䅁䅁䭁䝁䅅䅁䉁䅁䅁允䅁䅁䅕祡佴堹佺歄䵁䅉䅅䅁䙁䅁䅁睁䵁䅁䅁兂䅁䅁䅁䵙㝲䅑䅯䅙䅁䅁䅯杒䅁䅁䅯睂䅅䅁䅅䅁䉁䅁䅁权㕂䅁䅁䍄䉁䅁䅁杂䅁䅁䅍䅄䅁䅁䅕䅁䅁䝧畯ご䭅偁䅑䅁䭁䝁䅑䅁䭁䅁䅁䅁䭁䝁䅅䅁䉁䅁䅁允䅁䅁䅕䡳⬷杘䝍歍䵁䅉䅅䅁䙁䅁䅁睁䵁䅁䅁兂䅁䅁䅁䍉㕪䅑䅯杭䅁䅁䅯免䅁䅁䅯睂䅅䅁䅅䅁䉁䅁䅁兂䅁䅁獁䄵㥮兑杷允䅁䅁䅕䅁䑁䅁䅷䅁䙁䅁䅁䅁权晹䅴权橂䅁䅁权㍁䅁䅁权䡁允䅁允䅁䅁䅅䅁䙁䅁䅁䕣ㅘㅮ䌵䍄䉁䅁䅁兂䅁䅁䅍䅄䅁䅁䅕䅁䅁䙁坔歔䭅䝁䅁䅁䭁䑁䅳䅁䭁䅁䉣䅁䉁䅁䅁允䅁䅁䅯䅥䅁䅁杷允䅁䅁䅕䅁䑁䅁䅷䅁䙁䅁䅁䅁癃䕰䈹权祄䅁䅁权䑁䅁䅁权䡁允䅁允䅁䅁䅅䅁䙁佁橋穦䉰祓䅰䍄䉁䅁䅁兂䅁䅁䅍䅄䅁䅁䅕䅁䅁䅁乓ご䭅䩁䅑䅁䭁䕁䅑䅁䭁䅁䉣䅁䉁䅁䅁允䅁䅁䅯杏䅅䅁杷允䅁䅁䅙䅁䑁䅁䅷䅁䙁䅁䅁䥁煂歌䈹权䱄䅁䅁权歂䅁䅁权䅁䅁䅁权桂䅁䅁允䅁䅁䅅䅁䙁䅁䅁䅁䅁䅁䅁䍄䉁䅁䅁兂䅁䅁䅍䅄䅁䅁䅕䅁䅁䱧湃ご䭅䩁䄴䅁䭁䕁䅁䅁䭁䅁䉣䅁䉁䅁䅁允䅁䅁䅕㑑獖扯剴穱䴸䅉䅅䅁䙁䅁䅁睁䵁䅁䅁兂䅁䅁䅄佧兊兑䅯䅙䅁䅁䅯䅓䅁䅁䅯睂䅅䅁䅅䅁䉁䅁䅁权⭂䅁䅁䍄䉁䅁䅁兂䅁䅁䅍䅄䅁䅁䅕䅁䅁䭁欫ご䭅䩁䅧䅁䭁䕁䅳䅁䭁䅁䉣䅁䉁䅁䅁允䅁䅁䅕䕺楬䑇䵙啎䵉䅉䅅䅁䝁䅁䅁睁䵁䅁䅁兂䅁䅁䅃楡倵兑䅯睶䅁䅁䅯䅚䅁䅁䅯䅁䅁䅁䅯兙䅁䅁䅅䅁䉁䅁䅁兂䅁䅁䅁䅁䅁䅁杷允䅁䅁䅙䅁䑁䅁䅷䅁䙁䅁䅁䥁煂歌䈹权䍁允䅁权歂䅁䅁权䅁䅁䅁权桂䅁䅁允䅁䅁䅅䅁䙁䩁乓坶摍䅌䄱䍄䉁䅁䅁兂䅁䅁䅍䅄䅁䅁䅕䅁䅁䙁睳ご䭅䭁䅳䅁䭁䑁䅅䅁䭁䅁䉣䅁䉁䅁䅁允䅁䅁䅯权䅅䅁杷允䅁䅁䅕䅁䑁䅁䅷䅁䙁䅁䅁䥁䅂啚䈹权啃䅁䅁权䑁䅁䅁权䡁允䅁允䅁䅁䅅䅁䭁䍁䈸䅁䵁䅉䅅䅁䙁䅁䅁睁䵁䅁䅁兂䅁䅁䅃䝑偖兑䅯睲䅁䅁䅯兏䅁䅁䅯睂䅅䅁䅅䅁䉁䅁䅁兂䅁䅁䅁䅁䅁䅁杷允䅁䅁䅙䅁䑁䅁䅷䅁䙁䅁䅁䥁煂歌䈹权獄䅁䅁权歂䅁䅁权䅁䅁䅁权桂䅁䅁允䅁䅁䅅䅁䙁䝁浹照穗眹䅚䍄䉁䅁䅁兂䅁䅁䅍䅄䅁䅁䅕䅁䅁䕧求ご䭅佁䄴䅁䭁䕁䅍䅁䭁䅁䉣䅁䉁䅁䅁允䅁䅁䅕ㅇ昴佨瑒歔䵁䅉䅅䅁䙁䅁䅁睁䵁䅁䅁兂䅁䅁䅃䭳偤兑䅯朱䅁䅁䅯兔䅁䅁䅯睂䅅䅁䅅䅁䉁䅁䅁兂ㅃ㤸浕偳ㅈ睐杷允䅁䅁䅕䅁䑁䅁䅷䅁䙁䅁䅁䅁乂ㅈ䉂权⽃䅁䅁权㙁䅁䅁权䡁允䅁允䅁䅁䅅䅁䙁䅁䅁䅁䅁䅁䅁䍄䉁䅁䅁兂䅁䅁䅍䅄䅁䅁䅯䅚䅁䅁䅯䅭䅁䅁䅯䅚䅁䅁䅯睂䅅䅁䅅䅁䉁䅁䅁权䥁允䅁䍄䉁䅁䅁兂䅁䅁䅍䅄䅁䅁䅕䅁䅁䡁䭄〫䭁䭁䅫䅁䭁䕁䅷䅁䭁䅁䉣䅁䉁䅁䅁允䅁䅁䅯权䅅䅁杷允䅁䅁䅕䅁䑁䅁䅷䅁䙁䅁䅁䥁煂歌䈹权橂䅁䅁权歂䅁䅁权䡁允䅁允䅁䅁䅅䅁䙁偁杦⭣祵欴䍰䍄䉁䅁䅁兂䅁䅁䅍䅄䅁䅁䅕捺䵺䵺䝷歫䭁䥁䅳䅁䙁䅁䅁䅁䅁䅁䅁权䡁允䅁允䅁䅁䅅䅁䭁䅁䉯䅁䵁䅉䅅䅁䙁䅁䅁睁䵁䅁䅁权兂䅁䅁权䱁允䅁兂塄㍯㥁瑃扣䅑䅯睂䅅䅁䅅䅁䉁䅁䅁权䥃䅁䅁䍄䉁䅁䅁兂䅁䅁䅍䅄䅁䅁䅕噋偹癷䥗䕒䭁䩁䅑䅁䙁䍁捬㡪ㅌ䡸䅨权䡁允䅁允䅁䅁䅅䅁䭁䅁䉷䅁䵁䅉䅅䅁䙁䅁䅁睁䵁䅁䅁兂䅁䅁䅁住佒兑䅯杁䅅䅁䅯睏䅁䅁䅯睂䅅䅁䅅䅁䉁䅁䅁兂䅁䅁䅁䅁䅁䅁杷允䅁䅁䅕䅁䑁䅁䅷䅁䙁䭁䠵場啯歄䅆权䩃䅁䅁兂捂㡪ㅌ䡋ㅨ䅑䅯睂䅅䅁䅅䅁䉁䅁䅁权䥁允䅁䍄䉁䅁䅁兂䅁䅁䅍䅄䅁䅁䅕䅁䅁䭁欫ご䭅䩁䅧䅁䭁䍁䄴䅁䭁䅁䉣䅁䉁䅁䅁允䅁䅁䅕䅁䅁䅁䅁䅁䵁䅉䅅䅁䙁䅁䅁睁䵁䅁䅁兂塄㡄晈ㅋ卓䅑䅯杫䅁䅁䅕㘱睎児塲啃䭁䅁䉣䅁䉁䅁䅁允䅁䅁䅯权䅅䅁杷允䅁䅁䅕䅁䑁䅁䅷䅁䙁䅁䅁䅁灂唸䈵权啃䅁䅁权䡂䅁䅁权䡁允䅁允䅁䅁䅅䅁䭁䑁䉉䅁䵁䅉䅅䅁䙁䅁䅁睁䵁䅁䅁兂䅁䅁䅃佲䝚兑䅯䅬䅁䅁䅯杒䅁䅁䅯睂䅅䅁䅅䅁䉁䅁䅁权潁允䅁䍄䉁䅁䅁兂䅁䅁䅍䅄䅁䅁䅕䅁䅁䥁刳歔䭅䥁䅫䅁䭁䑁䅫䅁䭁䅁䉣䅁䉁䅁䅁允䅁䅁䅯児䅅䅁杷允䅁䅁䅕䅁䑁䅁䅷䅁䙁䅁䅁䅁㑁䔵䈵权穃䅁䅁权䭂䅁䅁权䡁允䅁允䅁䅁䅅䅁䙁䡁䑵穅㑱㉖䍂䍄䉁䅁䅁兂䅁䅁䅍䅄䅁䅁䅕䅁䅁䭁欫ご䭅䱁䄰䅁䭁䑁䅍䅁䭁䅁䉣䅁䉁䅁䅁允䅁䅁䅕㔯癖癵畹啖䵁䅉䅅䅁䙁䅁䅁睁䵁䅁䅁兂塄㍯㥁瑃卣䅑䅯䅯䅁䅁䅯元䅅䅁䅯睂䅅䅁䅅䅁䉁䅁䅁权䭁允䅁䍄䉁䅁䅁兂䅁䅁䅍䅄䅁䅁䅕䅁䅁䑧婴ご䭅佁䅙䅁䭁䕁䄰䅁䭁䅁䉣䅁䉁䅁䅁允䅁䅁䅕䄷灭㡧䨳啃䵁䅉䅅䅁䙁䅁䅁睁䵁䅁䅁兂桄桥畓⭒啅䅑䅯杯䅁䅁䅯䅩䅁䅁䅯睂䅅䅁䅅䅁䉁䅁䅁权䭁允䅁䍄䉁䅁䅁兂䅁䅁䅍䅄䅁䅁䅕䅁䅁佁䉃䔫䭁䥁䄴䅁䭁䑁䅯䅁䭁䅁䉣䅁䉁䅁䅁允䅁䅁䅕䅁䅁䅁䅁䅁䵁䅉䅅䅁䙁䅁䅁睁䵁䅁䅁兂䅁䅁䅁祥倱兑䅯其䅁䅁䅯䅎䅁䅁䅯睂䅅䅁䅅䅁䉁䅁䅁兂䅁䅁䅁䅁䅁䅁杷允䅁䅁䅕䅁䑁䅁䅷䅁䭁䅁䉯䅁䭁䭁䅳䅁䭁䅁䉯䅁䭁䅁䉣䅁䉁䅁䅁允䅁䅁䅯权䅅䅁杷允䅁䅁䅕䅁䑁䅁䅷䅁䙁䅁䅁䅁乃唰䈵权敃䅁䅁权ㅁ䅁䅁权䡁允䅁允䅁䅁䅅䅁䙁䵁剸杁卶⭑⽳䍄䉁䅁䅁兂䅁䅁䅍䅄䅁䅁䅯䅩䅁䅁䅯杬䅁䅁䅯权䅅䅁䅯睂䅅䅁䅅䅁䉁䅁䅁权䭁允䅁䍄䉁䅁䅁兂䅁䅁䅍䅄䅁䅁䅕䅁䅁䑁歪歔䭅佁䅧䅁䭁䑁䅯䅁䭁䅁䉣䅁䉁䅁䅁允䅁䅁䅕䅁䅁䅁䅁䅁䵁䅉䅅䅁䙁䅁䅁睁䵁䅁䅁兂䅁䅁䵄祑愲兑䅯杺䅁䅁䅯睎䅁䅁䅯睂䅅䅁䅅䅁䉁䅁䅁兂䅁䅁䅁䅁䅁䅁杷允䅁䅁䅕䅁䑁䅁䅷䅁䙁䅁䅁䅁㝂啌䈹权橂䅁䅁权㕁䅁䅁权䡁允䅁允䅁䅁䅅䅁䙁䅁䅁䅁䅁䅁䅁䍄䉁䅁䅁兂䅁䅁䅍䅄䅁䅁䅯䅃䅅䅁䅯兰䅁䅁䅯䅄䅅䅁䅯睂䅅䅁䅅䅁䉁䅁䅁权䭁允䅁䍄䉁䅁䅁兂䅁䅁䅍䅄䅁䅁䅕䅁䅁䙁睳ご䭅䱁䅍䅁䭁䑁䄸䅁䭁䅁䉣䅁䉁䅁䅁允䅁䅁䅕䅁䅁䅁䅁䅁䵁䅉䅅䅁䙁䅁䅁睁䵁䅁䅁权䥁允䅁权灃䅁䅁权䭁允䅁权䡁允䅁允䅁䅁䅅䅁䭁䅁䉯䅁䵁䅉䅅䅁䙁䅁䅁睁䵁䅁䅁兂䅁䅁䅁䥅㑈䅑䅯䅙䅁䅁䅯䅓䅁䅁䅯睂䅅䅁䅅䅁䉁䅁䅁权畂䅁䅁䍄䉁䅁䅁兂䅁䅁䅍䅄䅁䅁䅕䅁䅁䡁瑳ご䭅佁䄴䅁䭁䑁䅑䅁䭁䅁䉣䅁䉁䅁䅁允䅁䅁䅕䅁䅁䅁䅁䅁䵁䅉䅅䅁䙁䅁䅁睁䵁䅁䅁兂䅁䅁䅁偷㝔䅑䅯兩䅁䅁䅯睑䅁䅁䅯睂䅅䅁䅅䅁䉁䅁䅁权瑃䅁䅁䍄䉁䅁䅁兂䅁䅁䅍䅄䅁䅁䅕䅁䅁䭧浺歒䭅偁䅙䅁䭁䕁䅁䅁䭁䅁䉣䅁䉁䅁䅁允䅁䅁䅕䅁䅁䅁䅁䅁䵁䅉䅅䅁䙁䅁䅁睁䵁䅁䅁兂䅁䅁䅁䍉㕪䅑䅯䄫䅁䅁䅯睌䅁䅁䅯睂䅅䅁䅅䅁䉁䅁䅁兂䅁䅁䅁䅁䅁䅁杷允䅁䅁䅕䅁䑁䅁䅷䅁䭁䅁䉷䅁䭁䭁䅣䅁䭁䅁䉯䅁䭁䅁䉣䅁䉁䅁䅁允䅁䅁䅯权䅅䅁杷允䅁䅁䅕䅁䑁䅁䅷䅁䙁䅁䅁䥁獃欵䉚权敃䅁䅁权䉂䅁䅁权䡁允䅁允䅁䅁䅅䅁䙁䥁䝖浫㥇⬹⽁䍄䉁䅁䅁兂䅁䅁䅍䅄䅁䅁䅯权䅅䅁䅯䅴䅁䅁䅯权䅅䅁䅯睂䅅䅁䅅䅁䉁䅁䅁权䭁允䅁䍄䉁䅁䅁兂䅁䅁䅍䅄䅁䅁䅕䅁䅁佁䉃䔫䭁偁䅷䅁䭁䕁䅳䅁䭁䅁䉣䅁䉁䅁䅁允䅁䅁䅕䙡副圸瀱歕䵁䅉䅅䅁䙁䅁䅁睁䵁䅁䅁兂䅁䅁䅃䭳偤兑䅯典䅁䅁䅯兓䅁䅁䅯睂䅅䅁䅅䅁䉁䅁䅁兂硄乊䵰佳噑䅑杷允䅁䅁䅕䅁䑁䅁䅷䅁䙁䅁䅁䅁睂癹䅴权䥄䅁䅁权䅂䅁䅁权䡁允䅁允䅁䅁䅅䅁䙁䅁䅁䅁䅁䅁䅁䍄䉁䅁䅁兂䅁䅁䅍䅄䅁䅁䅕䅁䅁䝁确歔䭅䵁䄰䅁䭁䑁䅷䅁䭁䅁䉣䅁䉁䅁䅁允䅁䅁䅕㠸㉐㥊乨歈䵁䅉䅅䅁䙁䅁䅁睁䵁䅁䅁权䭁允䅁权㝃䅁䅁权䭁允䅁权䡁允䅁允䅁䅁䅅䅁䭁䅁䉯䅁䵁䅉䅅䅁䙁䅁䅁睁䵁䅁䅁兂䅁䅁䅁䵑㜳䅑䅯睷䅁䅁䅯兑䅁䅁䅯睂䅅䅁䅅䅁䉁䅁䅁兂卂䵤扈睳硫䅑杷允䅁䅁䅕䅁䑁䅁䅷䅁䙁䅁䅁䅁乂ㅈ䉂权汃䅁䅁权䙂䅁䅁权䡁允䅁允䅁䅁䅅䅁䡁䅁䅁䅁䅃⭃䅖䍄䉁䅁䅁兂䅁䅁䅍䅄䅁䅁䅕䅁䅁䡧睄歔䭅䭁䅳䅁䭁䕁䅁䅁䭁䅁䉣䅁䉁䅁䅁允䅁䅁䅯权䅅䅁杷允䅁䅁䅕䅁䑁䅁䅷䅁䙁䅁䅁䥁啂䙂䉂权佄䅁䅁权㕁䅁䅁权䡁允䅁允䅁䅁䅅䅁䙁䅁䅁䅁䅁䅁䅁䍄䉁䅁䅁兂䅁䅁䅍䅄䅁䅁䅯权䅅䅁䅯䅵䅁䅁䅯权䅅䅁䅯睂䅅䅁䅅䅁䉁䅁䅁权䭁允䅁䍄䉁䅁䅁兂䅁䅁䅍䅄䅁䅁䅕䅁䅁䍁潁唫䭁䭁䅍䅁䭁䕁䅯䅁䭁䅁䉣䅁䉁䅁䅁允䅁䅁䅕䅁杄湰䅉ご䵉䅉䅅䅁䙁䅁䅁睁䵁䅁䅁权䭁允䅁权䡄䅁䅁权䭁允䅁权䡁允䅁允䅁䅁䅅䅁䭁䅁䉯䅁䵁䅉䅅䅁䙁䅁䅁睁䵁䅁䅁兂䅁䅁䅁䡫㑢䅑䅯杫䅁䅁䅯李䅁䅁䅯睂䅅䅁䅅䅁䉁䅁䅁兂䅁䅁奃⭢䭣村杷允䅁䅁䅕䅁䑁䅁䅷䅁䭁䅁䉯䅁䭁䵁䅕䅁䭁䅁䉯䅁䭁䅁䉣䅁䉁䅁䅁允䅁䅁䅯权䅅䅁杷允䅁䅁䅕䅁䑁䅁䅷䅁䙁䅁䅁䅁允晧䅨权楃䅁䅁权䱂䅁䅁权䡁允䅁允䅁䅁䅅䅁䙁䅁䅁䵺䕯䡯䌵䍄䉁䅁䅁兂䅁䅁䅍䅄䅁䅁䅯权䅅䅁䅯具䅁䅁䅯权䅅䅁䅯睂䅅䅁䅅䅁䉁䅁䅁权䭁允䅁䍄䉁䅁䅁兂䅁䅁䅍䅄䅁䅁䅕䅁䅁䡁瑳ご䭅偁䅑䅁䭁䑁䅣䅁䭁䅁䉣䅁䉁䅁䅁允䅁䅁䅕䅁䅁䅁䅁䅁䵁䅉䅅䅁䙁䅁䅁睁䵁䅁䅁权䭁允䅁权䭄䅁䅁权䭁允䅁权䡁允䅁允䅁䅁䅅䅁䭁䅁䉯䅁䵁䅉䅅䅁䙁䅁䅁睁䵁䅁䅁兂䅁䅁䅁晡但兑䅯兺䅁䅁䅯䅑䅁䅁䅯睂䅅䅁䅅䅁䉁䅁䅁兂䅁䅁䅁䅁䅁䅁杷允䅁䅁䅕䅁䑁䅁䅷䅁䙁䅁䅁䥁䅂啚䈹权䱄䅁䅁权䝂䅁䅁权䡁允䅁允䅁䅁䅅䅁䙁䅁䅁䅁䅁䅁䅁䍄䉁䅁䅁兂䅁䅁䅍䅄䅁䅁䅕䅁䅁䙧䕑䕕䭅乁䅁䅁䭁䍁䄸䅁䭁䅁䉣䅁䉁䅁䅁允䅁䅁䅕䅁䅁䅁䅁䅁䵁䅉䅅䅁䙁䅁䅁睁䵁䅁䅁权䭁允䅁权奄䅁䅁权䭁允䅁权䡁允䅁允䅁䅁䅅䅁䭁䅁䉯䅁䵁䅉䅅䅁䙁䅁䅁睁䵁䅁䅁兂䅁䅁䅁䵣㝲䅑䅯共䅁䅁䅯睒䅁䅁䅯睂䅅䅁䅅䅁䉁䅁䅁权䭁允䅁䍄䉁䅁䅁兂䅁䅁䅍䅄䅁䅁䅯权䅅䅁䅯䄵䅁䅁䅯权䅅䅁䅯睂䅅䅁䅅䅁䉁䅁䅁权䭁允䅁䍄䉁䅁䅁兂䅁䅁䅍䅄䅁䅁䅕䅁䅁䵁い〫䭁䭁䅉䅁䭁䕁䅙䅁䭁䅁䉣䅁䉁䅁䅁允䅁䅁䅕䉁䡄㙫穳䕧䵉䅉䅅䅁䙁䅁䅁睁䵁䅁䅁兂䅁䅁䅁穗偂兑䅯朰䅁䅁䅯李䅁䅁䅯睂䅅䅁䅅䅁䉁䅁䅁兂䅁䅁䅁䅁䅁䅁杷允䅁䅁䅕䅁䑁䅁䅷䅁䭁䅁䉯䅁䭁䭁䄸䅁䭁䅁䉯䅁䭁䅁䉣䅁䉁䅁䅁允䅁䅁䅯权䅅䅁杷允䅁䅁䅕䅁䑁䅁䅷䅁䙁䅁䅁䥁睂䔸䈵权䉄䅁䅁权畁䅁䅁权䡁允䅁允䅁䅁䅅䅁䙁䅁䅁䅁䅁䅁䅁䍄䉁䅁䅁兂䅁䅁䅍䅄䅁䅁䅕䅁䅁䡁瑳ご䭅偁䅙䅁䭁䑁䅣䅁䭁䅁䉣䅁䉁䅁䅁允䅁䅁䅕䅁䅁䅁䅁䅁䵁䅉䅅䅁䙁䅁䅁睁䵁䅁䅁权䭁允䅁权杄䅁䅁权䭁允䅁权䡁允䅁允䅁䅁䅅䅁䭁䅁䉯䅁䵁䅉䅅䅁䙁䅁䅁睁䵁䅁䅁兂䅁䅁䅃佲䝚兑䅯末䅁䅁䅯睎䅁䅁䅯睂䅅䅁䅅䅁䉁䅁䅁兂䅁䅁䅁䅁䅁䅁杷允䅁䅁䅕䅁䑁䅁䅷䅁䙁䅁䅁䥁睂䔸䈵权獄䅁䅁权䥂䅁䅁权䡁允䅁允䅁䅁䅅䅁䙁䡁䙺㍬䱔杭䅆䍄䉁䅁䅁兂䅁䅁䅍䅄䅁䅁䅯权䅅䅁䅯䄳䅁䅁䅯权䅅䅁䅯睂䅅䅁䅅䅁䉁䅁䅁权䭁允䅁䍄䉁䅁䅁兂䅁䅁䅍䅄䅁䅁䅕䅁䅁䡁瑳ご䭅䝁䅁䅁䭁䕁䅙䅁䭁䅁䉣䅁䉁䅁䅁允䅁䅁䅯全䅁䅁杷允䅁䅁䅕䅁䑁䅁䅷䅁䙁䅁䅁䅁睂癹䅴权䡄䅁䅁权㕁䅁䅁权䡁允䅁允䅁䅁䅅䅁䙁䅁䅁䅁䅁䅁䅁䍄䉁䅁䅁兂䅁䅁䅍䅄䅁䅁䅕䅁䅁䅁乓ご䭅䵁䅍䅁䭁䍁䄸䅁䭁䅁䉣䅁䉁䅁䅁允䅁䅁䅕䅁䅁䅁䅁䅁䵁䅉䅅䅁䙁䅁䅁睁䵁䅁䅁权䭁允䅁权佄䅁䅁权䭁允䅁权䡁允䅁允䅁䅁䅅䅁䭁䅁䉯䅁䵁䅉䅅䅁䙁䅁䅁睁䵁䅁䅁兂䅁䅁䅃䝑偖兑䅯朷䅁䅁䅯睐䅁䅁䅯睂䅅䅁䅅䅁䉁䅁䅁兂䅁䅁䅁䅁䅁䅁杷允䅁䅁䅕䅁䑁䅁䅷䅁䙁䅁䅁䵁䑸婌䉰权䅁允䅁权㡁䅁䅁权䡁允䅁允䅁䅁䅅䅁䭁䅁䅁䅁䵁䅉䅅䅁䙁䅁䅁睁䵁䅁䅁兂䅁䅁䅄佧兊兑䅯䅭䅁䅁䅯䅔䅁䅁䅯睂䅅䅁䅅䅁䉁䅁䅁兂呄</t>
  </si>
  <si>
    <t>兡浨⽲匫兑杷允䅁䅁䅕䅁䑁䅁䅷䅁䭁䅁䉯䅁䭁佁䅉䅁䭁䅁䉯䅁䭁䅁䉣䅁䉁䅁䅁允䅁䅁䅯权䅅䅁杷允䅁䅁䅕䅁䑁䅁䅷䅁䙁䅁䅁䅁䕁啪䈹权睄䅁䅁权䥂䅁䅁权䡁允䅁允䅁䅁䅅䅁䙁䅁䅁䅁䅁䅁䅁䍄䉁䅁䅁兂䅁䅁䅍䅄䅁䅁䅯权䅅䅁䅯睹䅁䅁䅯权䅅䅁䅯睂䅅䅁䅅䅁䉁䅁䅁权䭁允䅁䍄䉁䅁䅁兂䅁䅁䅍䅄䅁䅁䅕䅁䅁䩁㉂䔫䭁䱁䅍䅁䭁䍁䅷䅁䭁䅁䉣䅁䉁䅁䅁允䅁䅁䅕䅁䅂䉷㕋ぐ䵉䅉䅅䅁䙁䅁䅁睁䵁䅁䅁兂䅁䅁䅁摪但兑䅯睷䅁䅁䅯睎䅁䅁䅯睂䅅䅁䅅䅁䉁䅁䅁兂䅁䅁䅁䅁䅁䅁杷允䅁䅁䅕䅁䑁䅁䅷䅁䙁䅁䅁䥁煂歌䈹权䩃䅁䅁权乂䅁䅁权䡁允䅁允䅁䅁䅅䅁䭁䭁䄰䅁䵁䅉䅅䅁䙁䅁䅁睁䵁䅁䅁兂䅁䅁䅄佧兊兑䅯䅁䅅䅁䅯杌䅁䅁䅯睂䅅䅁䅅䅁䉁䅁䅁权⽁允䅁䍄䉁䅁䅁兂䅁䅁䅍䅄䅁䅁䅕䅁䅁䝁确歔䭅䭁䅣䅁䭁䑁䅁䅁䭁䅁䉣䅁䉁䅁䅁允䅁䅁䅯权䅅䅁杷允䅁䅁䅕䅁䑁䅁䅷䅁䙁䅁䅁䵁䅃水䉂权敄䅁䅁权䉂䅁䅁权䡁允䅁允䅁䅁䅅䅁䙁䅁䅁䅁䅁䅁䅁䍄䉁䅁䅁兂䅁䅁䅍䅄䅁䅁䅯权䅅䅁䅯朰䅁䅁䅯权䅅䅁䅯睂䅅䅁䅅䅁䉁䅁䅁权䭁允䅁䍄䉁䅁䅁兂䅁䅁䅍䅄䅁䅁䅕䅁䅁䙧䕑䕕䭅偁䅑䅁䭁䑁䅫䅁䭁䅁䉣䅁䉁䅁䅁允䅁䅁䅕䅁䅁䅁䅁䅁䵁䅉䅅䅁䙁䅁䅁睁䵁䅁䅁权䭁允䅁权㑄䅁䅁权䭁允䅁权䡁允䅁允䅁䅁䅅䅁䭁䅁䉯䅁䵁䅉䅅䅁䙁䅁䅁睁䵁䅁䅁兂䅁䅁䅃佲䝚兑䅯睩䅁䅁䅯免䅁䅁䅯睂䅅䅁䅅䅁䉁䅁䅁兂䅁䅁䅁䅁䅁䅁杷允䅁䅁䅕䅁䑁䅁䅷䅁䙁䅁䅁䥁睂䔸䈵权㙃䅁䅁权㡁䅁䅁权䡁允䅁允䅁䅁䅅䅁䙁䍁䝥ㄳㅚ䕎䌱䍄䉁䅁䅁兂䅁䅁䅍䅄䅁䅁䅕䅁䅁䭁欫ご䭅䵁䅕䅁䭁䑁䅳䅁䭁䅁䉣䅁䉁䅁䅁允䅁䅁䅕敦杷⽄䭈䕆䵁䅉䅅䅁䙁䅁䅁睁䵁䅁䅁兂䅁䅁䅃佲䝚兑䅯䅭䅁䅁䅯䅒䅁䅁䅯睂䅅䅁䅅䅁䉁䅁䅁兂㡄獘爸噐歫村杷允䅁䅁䅕䅁䑁䅁䅷䅁䙁䅁䅁䥁睃ば䈹权楃䅁䅁权䉂䅁䅁权䡁允䅁允䅁䅁䅅䅁䙁䅁䅂㝎橲㉉䍖䍄䉁䅁䅁兂䅁䅁䅍䅄䅁䅁䅕䅁䅁䝁䭄〫䭁䱁䅍䅁䭁䑁䅕䅁䭁䅁䉣䅁䉁䅁䅁允䅁䅁䅕汭㑪䜹湍䕧䵉䅉䅅䅁䙁䅁䅁睁䵁䅁䅁兂䅁䅁䅃ㅏ偬兑䅯杵䅁䅁䅯兎䅁䅁䅯睂䅅䅁䅅䅁䉁䅁䅁兂⭂へ灒扣椰村杷允䅁䅁䅕䅁䑁䅁䅷䅁䙁䅁䅁䅁㝂啌䈹权浂䅁䅁权䱂䅁䅁权䡁允䅁允䅁䅁䅅䅁䭁䉁䉳䅁䵁䅉䅅䅁䙁䅁䅁睁䵁䅁䅁兂䅁䅁䅃楡倵兑䅯杫䅁䅁䅯杒䅁䅁䅯睂䅅䅁䅅䅁䉁䅁䅁兂䅁䅁䅁䅁䅁䅁杷允䅁䅁䅕䅁䑁䅁䅷䅁䙁䅁䅁䵁䅃水䉂权䙄䅁䅁权㝁䅁䅁权䡁允䅁允䅁䅁䅅䅁䙁䅁䅁䅁䅁䅁䅁䍄䉁䅁䅁兂䅁䅁䅍䅄䅁䅁䅯权䅅䅁䅯䄯䅁䅁䅯权䅅䅁䅯睂䅅䅁䅅䅁䉁䅁䅁权䭁允䅁䍄䉁䅁䅁兂䅁䅁䅍䅄䅁䅁䅕䅁䅁䡁䭄〫䭁䩁䅯䅁䭁䕁䅣䅁䭁䅁䉣䅁䉁䅁䅁允䅁䅁䅕䅁䅁䅁䅁䅁䵁䅉䅅䅁䙁䅁䅁睁䵁䅁䅁兂䅁䅁䅄佧兊兑䅯䅴䅁䅁䅯䅌䅁䅁䅯睂䅅䅁䅅䅁䉁䅁䅁兂䅁䅁䅁䅁䅁䅁杷允䅁䅁䅕䅁䑁䅁䅷䅁䙁䅁䅁䥁睂䔸䈵权䅁允䅁权ぁ䅁䅁权䡁允䅁允䅁䅁䅅䅁䭁䅁䉙䅁䵁䅉䅅䅁䙁䅁䅁睁䵁䅁䅁兂䅁䅁䅃佲䝚兑䅯䅯䅁䅁䅯睐䅁䅁䅯睂䅅䅁䅅䅁䉁䅁䅁兂䱃佢㝦晱睅䅑杷允䅁䅁䅕䅁䑁䅁䅷䅁䙁䅁䅁䅁权晹䅴权㥃䅁䅁权㕁䅁䅁权䡁允䅁允䅁䅁䅅䅁䙁䅁䅁䅁䅁䅁䅁䍄䉁䅁䅁兂䅁䅁䅍䅄䅁䅁䅕䅁䅁䝧畯ご䭅䵁䅧䅁䭁䑁䅳䅁䭁䅁䉣䅁䉁䅁䅁允䅁䅁䅕䅁䅁䅁䅁䅁䵁䅉䅅䅁䙁䅁䅁睁䵁䅁䅁权䭁允䅁权䑄䅁䅁权䭁允䅁权䡁允䅁允䅁䅁䅅䅁䭁䅁䉯䅁䵁䅉䅅䅁䙁䅁䅁睁䵁䅁䅁兂䅁䅁䅁摪但兑䅯䄰䅁䅁䅯児䅁䅁䅯睂䅅䅁䅅䅁䉁䅁䅁兂乃穹䝆㡨㄰䅑杷允䅁䅁䅕䅁䑁䅁䅷䅁䙁䅁䅁䥁啂䙂䉂权硃䅁䅁权䅂䅁䅁权䡁允䅁允䅁䅁䅅䅁䙁䅁䅁䅁䅁䅁䅁䍄䉁䅁䅁兂䅁䅁䅍䅄䅁䅁䅕䅁䅁佁䉃䔫䭁䝁䅍䅁䭁䅁䅍䅁䭁䅁䉣䅁䉁䅁䅁允䅁䅁䅕䅁兂兇晅䕦䵉䅉䅅䅁䙁䅁䅁睁䵁䅁䅁兂䅁䅁䅁祥倱兑䅯䄲䅁䅁䅯兑䅁䅁䅯睂䅅䅁䅅䅁䉁䅁䅁兂䅁䅁䅁䅁䅁䅁杷允䅁䅁䅕䅁䑁䅁䅷䅁䙁䅁䅁䥁睂䔸䈵权㙃䅁䅁权䵂䅁䅁权䡁允䅁允䅁䅁䅅䅁䙁䩁獏㥅䬵ざ䍨䍄䉁䅁䅁兂䅁䅁䅍䅄䅁䅁䅯权䅅䅁䅯朶䅁䅁䅯权䅅䅁䅯睂䅅䅁䅅䅁䉁䅁䅁权䭁允䅁䍄䉁䅁䅁兂䅁䅁䅍䅄䅁䅁䅯权䅅䅁䅯䅂䅅䅁䅯权䅅䅁䅯睂䅅䅁䅅䅁䉁䅁䅁权䭁允䅁䍄䉁䅁䅁兂䅁䅁䅍䅄䅁䅁䅕䅁䅁䭧浺歒䭅䥁䅫䅁䭁䑁䅙䅁䭁䅁䉣䅁䉁䅁䅁允䅁䅁䅯兲䅁䅁杷允䅁䅁䅕䅁䑁䅁䅷䅁䙁䅁䅁䅁乂ㅈ䉂权䙄䅁䅁权乂䅁䅁权䡁允䅁允䅁䅁䅅䅁䙁䱁爲䙵㙂䍥䅊䍄䉁䅁䅁兂䅁䅁䅍䅄䅁䅁䅯权䅅䅁䅯䄷䅁䅁䅯权䅅䅁䅯睂䅅䅁䅅䅁䉁䅁䅁权䭁允䅁䍄䉁䅁䅁兂䅁䅁䅍䅄䅁䅁䅕䅁䅁䥁刳歔䭅䭁䅉䅁䭁䑁䅳䅁䭁䅁䉣䅁䉁䅁䅁允䅁䅁䅕䅁睄䈸䉋ざ䵉䅉䅅䅁䙁䅁䅁睁䵁䅁䅁兂䅁䅁䅁䥅㑈䅑䅯䅂䅅䅁䅯兏䅁䅁䅯睂䅅䅁䅅䅁䉁䅁䅁兂塃㥷嘰䩙灷䅑杷允䅁䅁䅕䅁䑁䅁䅷䅁䙁䅁䅁䥁睃ば䈹权慃䅁䅁权㙁䅁䅁权䡁允䅁允䅁䅁䅅䅁䙁䅁䅁䅁䅁䅁䅁䍄䉁䅁䅁兂䅁䅁䅍䅄䅁䅁䅕䅁䅁䝁䭄〫䭁䩁䅑䅁䭁䕁䅍䅁䭁䅁䉣䅁䉁䅁䅁允䅁䅁䅯李䅅䅁杷允䅁䅁䅕䅁䑁䅁䅷䅁䙁䅁䅁䥁睃ば䈹权䱁允䅁权獁䅁䅁权䡁允䅁允䅁䅁䅅䅁䭁䥁䅧䅁䵁䅉䅅䅁䙁䅁䅁睁䵁䅁䅁兂䅁䅁䅃䭳偤兑䅯典䅁䅁䅯睐䅁䅁䅯睂䅅䅁䅅䅁䉁䅁䅁兂䅁䅁䅁䅁䅁䅁杷允䅁䅁䅕䅁䑁䅁䅷䅁䙁䅁䅁䅁扂䕍䈹权坃䅁䅁权㉁䅁䅁权䡁允䅁允䅁䅁䅅䅁䙁䵁䵺䅣ㄸ协䍤䍄䉁䅁䅁兂䅁䅁䅍䅄䅁䅁䅕䅁䅁䡁䭄〫䭁䝁䅙䅁䭁䕁䅳䅁䭁䅁䉣䅁䉁䅁䅁允䅁䅁䅯兇䅅䅁杷允䅁䅁䅕䅁䑁䅁䅷䅁䙁䅁䅁䥁睃ば䈹权千䅁䅁权獁䅁䅁权䡁允䅁允䅁䅁䅅䅁䙁䅁䅁䅁䅁䅁䅁䍄䉁䅁䅁兂䅁䅁䅍䅄䅁䅁䅕䅁䅁䱧湃ご䭅䝁䅍䅁䭁䍁䅷䅁䭁䅁䉣䅁䉁䅁䅁允䅁䅁䅕䅁䅁䅁䅁䅁䵁䅉䅅䅁䙁䅁䅁睁䵁䅁䅁兂䅁䅁䵄祑愲兑䅯杯䅁䅁䅯䅑䅁䅁䅯睂䅅䅁䅅䅁䉁䅁䅁兂䅁䅁䅁䅁䅁䅁杷允䅁䅁䅕䅁䑁䅁䅷䅁䙁䅁䅁䵁䑸婌䉰权䱃䅁䅁权硁䅁䅁权䡁允䅁允䅁䅁䅅䅁䙁䅁䅁䅁䅁䅁䅁䍄䉁䅁䅁兂䅁䅁䅍䅄䅁䅁䅕䅁䅁䱧湃ご䭅佁䅑䅁䭁䍁䅷䅁䭁䅁䉣䅁䉁䅁䅁允䅁䅁䅕䅁䅁䅁䅁䅁䵁䅉䅅䅁䙁䅁䅁睁䵁䅁䅁兂䅁䅁䅁䥅㑈䅑䅯睸䅁䅁䅯睏䅁䅁䅯睂䅅䅁䅅䅁䉁䅁䅁兂䅁䅁ぃ䅵䕳村杷允䅁䅁䅕䅁䑁䅁䅷䅁䙁䅁䅁䅁㝂啌䈹权敃䅁䅁权ㅁ䅁䅁权䡁允䅁允䅁䅁䅅䅁䙁䙁卺じ戫畑⽣䍄䉁䅁䅁兂䅁䅁䅍䅄䅁䅁䅕䅁䅁䱧湃ご䭅䩁䅑䅁䭁䍁䅷䅁䭁䅁䉣䅁䉁䅁䅁允䅁䅁䅯兄䅅䅁杷允䅁䅁䅕䅁䑁䅁䅷䅁䙁䅁䅁䥁睃ば䈹权佃䅁䅁权獁䅁䅁权䡁允䅁允䅁䅁䅅䅁䙁䅁䅁䅁䅁䅁䅁䍄䉁䅁䅁兂䅁䅁䅍䅄䅁䅁䅕䅁䅁䍁潁唫䭁䝁䅙䅁䭁䕁䅅䅁䭁䅁䉣䅁䉁䅁䅁允䅁䅁䅯先䅅䅁杷允䅁䅁䅕䅁䑁䅁䅷䅁䙁䅁䅁䅁䅄倹䅴权牃䅁䅁权㙁䅁䅁权䡁允䅁允䅁䅁䅅䅁䭁䅁䉯䅁䵁䅉䅅䅁䙁䅁䅁睁䵁䅁䅁兂䅁䅁䅃䭳偤兑䅯睩䅁䅁䅯䅌䅁䅁䅯睂䅅䅁䅅䅁䉁䅁䅁兂䅁䅁䅁䅁䅁䅁杷允䅁䅁䅕䅁䑁䅁䅷䅁䙁䅁䅁䥁睂䔸䈵权㉃䅁䅁权㥁䅁䅁权䡁允䅁允䅁䅁䅅䅁䙁䅁䅁䑙唴剉䍰䍄䉁䅁䅁兂䅁䅁䅍䅄䅁䅁䅕䅁䅁䱧湃ご䭅偁䅷䅁䭁䍁䅷䅁䭁䅁䉣䅁䉁䅁䅁允䅁䅁䅕䅁䅁䅁䅁䅁䵁䅉䅅䅁䙁䅁䅁睁䵁䅁䅁兂䅁䅁䅁䵯㝮䅑䅯䅭䅁䅁䅯䅔䅁䅁䅯睂䅅䅁䅅䅁䉁䅁䅁兂噁ㅹ㍔⭹慧村杷允䅁䅁䅕䅁䑁䅁䅷䅁䙁䅁䅁䥁獃欵䉚权坃䅁䅁权䱂䅁䅁权䡁允䅁允䅁䅁䅅䅁䙁䅁祋䱕噪穚䍰䍄䉁䅁䅁兂䅁䅁䅍䅄䅁䅁䅕䅁䅁䭁欫ご䭅䩁䅉䅁䭁䕁䅉䅁䭁䅁䉣䅁䉁䅁䅁允䅁䅁䅕䭏⭴癆㕎歉䵉䅉䅅䅁䙁䅁䅁睁䵁䅁䅁兂䅁䅁䅁乖佚兑䅯术䅁䅁䅯村䅁䅁䅯睂䅅䅁䅅䅁䉁䅁䅁兂䅁䅁䭁⭤䈸村杷允䅁䅁䅕䅁䑁䅁䅷䅁䙁䅁䅁䥁睃ば䈹权䕁允䅁权獁䅁䅁权䡁允䅁允䅁䅁䅅䅁䙁䅁䅁䅁䅁䅁䅁䍄䉁䅁䅁兂䅁䅁䅍䅄䅁䅁䅕䅁䅁䍁潁唫䭁偁䅉䅁䭁䑁䅅䅁䭁䅁䉣䅁䉁䅁䅁允䅁䅁䅕䅁䅁䅁䅁䅁䵁䅉䅅䅁䙁䅁䅁睁䵁䅁䅁兂䅁䅁䅁䵑㜳䅑䅯睶䅁䅁䅯睌䅁䅁䅯睂䅅䅁䅅䅁䉁䅁䅁兂䅁䅁䅁䅁䅁䅁杷允䅁䅁䅕䅁䑁䅁䅷䅁䙁䅁䅁䅁䅄倹䅴权䩃䅁䅁权䝂䅁䅁权䡁允䅁允䅁䅁䅅䅁䭁䭁䄰䅁䵁䅉䅅䅁䙁䅁䅁睁䵁䅁䅁兂䅁䅁䅃䭳偤兑䅯杯䅁䅁䅯䅌䅁䅁䅯睂䅅䅁䅅䅁䉁䅁䅁兂䅁䅁䅁䅁䅁䅁杷允䅁䅁䅕䅁䑁䅁䅷䅁䙁䅁䅁䅁元癤䅨权橃䅁䅁权ぁ䅁䅁权䡁允䅁允䅁䅁䅅䅁䙁䅁䅁䍑䡁穳䍊䍄䉁䅁䅁兂䅁䅁䅍䅄䅁䅁䅕䅁䅁佁䉃䔫䭁偁䅑䅁䭁䕁䅧䅁䭁䅁䉣䅁䉁䅁䅁允䅁䅁䅕⽷潕䥘䌯啊䵁䅉䅅䅁䙁䅁䅁睁䵁䅁䅁兂䅁䅁䅃䭳偤兑䅯睯䅁䅁䅯䅌䅁䅁䅯睂䅅䅁䅅䅁䉁䅁䅁兂䅁䅁䅁䅁䅁䅁杷允䅁䅁䅕䅁䑁䅁䅷䅁䙁䅁䅁䥁睃ば䈹权㙃䅁䅁权獁䅁䅁权䡁允䅁允䅁䅁䅅䅁䙁䅁䅁䅁䅁䅁䅁䍄䉁䅁䅁兂䅁䅁䅍䅄䅁䅁䅕䅁䅁䡁瑳ご䭅乁䅯䅁䭁䕁䅧䅁䭁䅁䉣䅁䉁䅁䅁允䅁䅁䅕䅁䅁䅁䅁䅁䵁䅉䅅䅁䙁䅁䅁睁䵁䅁䅁兂䅁䅁䅃䭳偤兑䅯典䅁䅁䅯睍䅁䅁䅯睂䅅䅁䅅䅁䉁䅁䅁兂䅁䅁䅁䅁䅁䅁杷允䅁䅁䅕䅁䑁䅁䅷䅁䙁䅁䅁䅁乂ㅈ䉂权㥃䅁䅁权祁䅁䅁权䡁允䅁允䅁䅁䅅䅁䙁䅁䅁䅁䅁䅁䅁䍄䉁䅁䅁兂䅁䅁䅍䅄䅁䅁䅕䅁䅁䝁确歔䭅䩁䅉䅁䭁䕁䅅䅁䭁䅁䉣䅁䉁䅁䅁允䅁䅁䅕橖婂敆汐䕁䵉䅉䅅䅁䙁䅁䅁睁䵁䅁䅁兂䅁䅁䅃ㅏ偬兑䅯杵䅁䅁䅯䅔䅁䅁䅯睂䅅䅁䅅䅁䉁䅁䅁兂呄卓摣圲晍村杷允䅁䅁䅕䅁䑁䅁䅷䅁䙁䅁䅁䅁䕁啪䈹权睄䅁䅁权䝂䅁䅁权䡁允䅁允䅁䅁䅅䅁䙁䅁䅁䅁䅁䅁䅁䍄䉁䅁䅁兂䅁䅁䅍䅄䅁䅁䅕䅁䅁䡁瑳ご䭅䭁䅍䅁䭁䕁䅍䅁䭁䅁䉣䅁䉁䅁䅁允䅁䅁䅕晲具䔴䍯さ䵉䅉䅅䅁䙁䅁䅁睁䵁䅁䅁兂䅁䅁䅃䭳偤兑䅯兰䅁䅁䅯䅌䅁䅁䅯睂䅅䅁䅅䅁䉁䅁䅁权䅁䅁䅁䍄䉁䅁䅁兂䅁䅁䅍䅄䅁䅁䅕䅁䅁䭧浺歒䭅䩁䅷䅁䭁䕁䅳䅁䭁䅁䉣䅁䉁䅁䅁允䅁䅁䅯材䅅䅁杷允䅁䅁䅕䅁䑁䅁䅷䅁䙁䅁䅁䥁睃ば䈹权牃䅁䅁权獁䅁䅁权䡁允䅁允䅁䅁䅅䅁䭁䅁䉯䅁䵁䅉䅅䅁䙁䅁䅁睁䵁䅁䅁兂䅁䅁䅁穗偂兑䅯䅬䅁䅁䅯兔䅁䅁䅯睂䅅䅁䅅䅁䉁䅁䅁权ㅁ允䅁䍄䉁䅁䅁兂䅁䅁䅍䅄䅁䅁䅕䅁䅁䕧求ご䭅䭁䄸䅁䭁䑁䅣䅁䭁䅁䉣䅁䉁䅁䅁允䅁䅁䅕䅁䅁䅁䅁䅁䵁䅉䅅䅁䙁䅁䅁睁䵁䅁䅁兂䅁䅁䅁䥅㑈䅑䅯䄳䅁䅁䅯兑䅁䅁䅯睂䅅䅁䅅䅁䉁䅁䅁兂敄⭎塎㉮䌴䅑杷允䅁䅁䅕䅁䑁䅁䅷䅁䙁䅁䅁䥁睃ば䈹权乄䅁䅁权獁䅁䅁权䡁允䅁允䅁䅁䅅䅁䙁䅁䅁䅁䅁䅁䅁䍄䉁䅁䅁兂䅁䅁䅍䅄䅁䅁䅕䅁䅁䍁潁唫䭁䅁䉁䅁䭁䑁䅕䅁䭁䅁䉣䅁䉁䅁䅁允䅁䅁䅯䅁䅁䅁杷允䅁䅁䅕䅁䑁䅁䅷䅁䙁䅁䅁䥁䅂啚䈹权坃䅁䅁权ぁ䅁䅁权䡁允䅁允䅁䅁䅅䅁䙁䅁䅁䅁䅁䅁䅁䍄䉁䅁䅁兂䅁䅁䅍䅄䅁䅁䅕䅁䅁䱧湃ご䭅䱁䅍䅁䭁䍁䅷䅁䭁䅁䉣䅁䉁䅁䅁允䅁䅁䅕䅁䅁䅁䅁䅁䵁䅉䅅䅁䙁䅁䅁睁䵁䅁䅁兂䅁䅁䅁䵣㝲䅑䅯䄯䅁䅁䅯睐䅁䅁䅯睂䅅䅁䅅䅁䉁䅁䅁兂䅁䅁䅁䅁䅁䅁杷允䅁䅁䅕䅁䑁䅁䅷䅁䙁䅁䅁䅁啂欱䈵权㙄䅁䅁权䑂䅁䅁权䡁允䅁允䅁䅁䅅䅁䙁䅁䅁䐴䕱ㅧ䌵䍄䉁䅁䅁兂䅁䅁䅍䅄䅁䅁䅕䅁䅁䱧湃ご䭅䱁䅑䅁䭁䍁䅷䅁䭁䅁䉣䅁䉁䅁䅁允䅁䅁䅕䅁䅁䅁䅁䅁䵁䅉䅅䅁䙁䅁䅁睁䵁䅁䅁兂䅁䅁䅃䭳偤兑䅯杴䅁䅁䅯䅌䅁䅁䅯睂䅅䅁䅅䅁䉁䅁䅁兂䅁䅁䅁䅁䅁䅁杷允䅁䅁䅕䅁䑁䅁䅷䅁䙁䅁䅁䅁杁偋䅬权牃䅁䅁权䭂䅁䅁权䡁允䅁允䅁䅁䅅䅁䭁䅁䉯䅁䵁䅉䅅䅁䙁䅁䅁睁䵁䅁䅁兂䅁䅁䅁穗偂兑䅯朵䅁䅁䅯䅍䅁䅁䅯睂䅅䅁䅅䅁䉁䅁䅁兂䅁䅁䅁䅁䅁䅁杷允䅁䅁䅕䅁䑁䅁䅷䅁䙁䅁䅁䥁睃ば䈹权㥃䅁䅁权獁䅁䅁权䡁允䅁允䅁䅁䅅䅁䙁䅁䅁䅁䅁䅁䅁䍄䉁䅁䅁兂䅁䅁䅍䅄䅁䅁䅕䅁䅁䩁㉂䔫䭁偁䅷䅁䭁䑁䅕䅁䭁䅁䉣䅁䉁䅁䅁允䅁䅁䅕灕婳ㅢ㡓䕔䵁䅉䅅䅁䙁䅁䅁睁䵁䅁䅁兂䅁䅁䅃䭳偤兑䅯䄴䅁䅁䅯䅌䅁䅁䅯睂䅅䅁䅅䅁䉁䅁䅁兂䅁䅁䅁䅁䅁䅁杷允䅁䅁䅕䅁䑁䅁䅷䅁䙁䅁䅁䥁獃欵䉚权㑃䅁䅁权䡂䅁䅁权䡁允䅁允䅁䅁䅅䅁䙁䍁穌慵䡫歉䅆䍄䉁䅁䅁兂䅁䅁䅍䅄䅁䅁䅕䅁䅁䑁歪歔䭅䵁䅅䅁䭁䍁䅷䅁䭁䅁䉣䅁䉁䅁䅁允䅁䅁䅕䅁䅁䅁䅁䅁䵁䅉䅅䅁䙁䅁䅁睁䵁䅁䅁兂䅁䅁䅃佲䝚兑䅯䄯䅁䅁䅯䅎䅁䅁䅯睂䅅䅁䅅䅁䉁䅁䅁兂䅁䅁䅁䅁䅁䅁杷允䅁䅁䅕䅁䑁䅁䅷䅁䙁䅁䅁䅁扂䕍䈹权䙄䅁䅁权畁䅁䅁权䡁允䅁允䅁䅁䅅䅁䙁䅁䅁䅁䅁䅁䅁䍄䉁䅁䅁兂䅁䅁䅍䅄䅁䅁䅕䅁䅁䱧湃ご䭅䅁䉉䅁䭁䍁䅷䅁䭁䅁䉣䅁䉁䅁䅁允䅁䅁䅕䅁䅁䅁䅁䅁䵁䅉䅅䅁䙁䅁䅁睁䵁䅁䅁兂䅁䅁䅃䭳偤兑䅯䄫䅁䅁䅯䅌䅁䅁䅯睂䅅䅁䅅䅁䉁䅁䅁兂䅁䅁䅁䅁䅁䅁杷允䅁䅁䅕䅁䑁䅁䅷䅁䙁䅁䅁䅁权晹䅴权㉃䅁䅁权㝁䅁䅁权䡁允䅁允䅁䅁䅅䅁䙁䅁䅁䅁䅁䅁䅁䍄䉁䅁䅁兂䅁䅁䅍䅄䅁䅁䅕䅁䅁䙁睳ご䭅䵁䅍䅁䭁䕁䅙䅁䭁䅁䉣䅁䉁䅁䅁允䅁䅁䅕䅁䅁䅁䅁䅁䵁䅉䅅䅁䙁䅁䅁睁䵁䅁䅁兂䅁䅁䅃䭳偤兑䅯䄳䅁䅁䅯䅌䅁䅁䅯睂䅅䅁䅅䅁䉁䅁䅁兂䅁䅁䅁䅁䅁䅁杷允䅁䅁䅕䅁䑁䅁䅷䅁䙁䅁䅁䥁睃ば䈹权楃䅁䅁权睁䅁䅁权䡁允䅁允䅁䅁䅅䅁䙁䅁䅁䅁䅁䅁䅁䍄䉁䅁䅁兂䅁䅁䅍䅄䅁䅁䅕䅁䅁䱧湃ご䭅䵁䄴䅁䭁䍁䅷䅁䭁䅁䉣䅁䉁䅁䅁允䅁䅁䅕䅁䅁䅁䅁䅁䵁䅉䅅䅁䙁䅁䅁睁䵁䅁䅁兂䅁䅁䅁䤴㑈䅑䅯睙䅁䅁䅯䅍䅁䅁䅯睂䅅䅁䅅䅁䉁䅁䅁兂䅁䥁佁䔴湷村杷允䅁䅁䅕䅁䑁䅁䅷䅁䙁䅁䅁䵁䑸婌䉰权捄䅁䅁权⭁䅁䅁权䡁允䅁允䅁䅁䅅䅁䙁䅁䅁䅁䅁䅁䅁䍄䉁䅁䅁兂䅁䅁䅍䅄䅁䅁䅕䅁䅁䩁㉂䔫䭁䭁䅳䅁䭁䑁䅣䅁䭁䅁䉣䅁䉁䅁䅁允䅁䅁䅯权䅅䅁杷允䅁䅁䅕䅁䑁䅁䅷䅁䙁䅁䅁䅁杁偋䅬权坃䅁䅁权䉂䅁䅁权䡁允䅁允䅁䅁䅅䅁䙁䅁䅁䥁䉬硯䌵䍄䉁䅁䅁兂䅁䅁䅍䅄䅁䅁䅕䅁䅁䥁刳歔䭅䵁䅅䅁䭁䍁䄴䅁䭁䅁䉣䅁䉁䅁䅁允䅁䅁䅕䅁䅁䅁䅁䅁䵁䅉䅅䅁䙁䅁䅁睁䵁䅁䅁兂䅁䅁䅃䭳偤兑䅯术䅁䅁䅯䅌䅁䅁䅯睂䅅䅁䅅䅁䉁䅁䅁兂䅁䅁䅁䅁䅁䅁杷允䅁䅁䅕䅁䑁䅁䅷䅁䙁䅁䅁䅁䅄倹䅴权慃䅁䅁权㕁䅁䅁权䡁允䅁允䅁䅁䅅䅁䙁䅁䅁䅁䅁䅁䅁䍄䉁䅁䅁兂䅁䅁䅍䅄䅁䅁䅕䅁䅁䝁确歔䭅䩁䄴䅁䭁䕁䅍䅁䭁䅁䉣䅁䉁䅁䅁允䅁䅁䅕䵄婃獡㡉樵䴸䅉䅅䅁䙁䅁䅁睁䵁䅁䅁兂䅁䅁䅁穗偂兑䅯䄴䅁䅁䅯睎䅁䅁䅯睂䅅䅁䅅䅁䉁䅁䅁兂䅁䅁䅁䅁䅁䅁杷允䅁䅁䅕䅁䑁䅁䅷䅁䙁䅁䅁䥁睃ば䈹权癃䅁䅁权獁䅁䅁权䡁允䅁允䅁䅁䅅䅁䙁䅁䅁䅁䅁䅁䅁䍄䉁䅁䅁兂䅁䅁䅍䅄䅁䅁䅕䅁䅁䉁䉃䔫䭁䩁䅷䅁䭁䑁䅫䅁䭁䅁䉣䅁䉁䅁䅁允䅁䅁䅕㥴呺䵃㥳こ䵁䅉䅅䅁䙁䅁䅁睁䵁䅁䅁兂䅁䅁䅃佲䝚兑䅯杚䅁䅁䅯睒䅁䅁䅯睂䅅䅁䅅䅁䉁䅁䅁权允允䅁䍄䉁䅁䅁兂䅁䅁䅍䅄䅁䅁䅕䅁䅁䡧睄歔䭅乁䅉䅁䭁䑁䅯䅁䭁䅁䉣䅁䉁䅁䅁允䅁䅁䅕䅁䅁䅁䅁䅁䵁䅉䅅䅁䙁䅁䅁睁䵁䅁䅁兂䅁䅁䅃䭳偤兑䅯䄶䅁䅁䅯䅌䅁䅁䅯睂䅅䅁䅅䅁䉁䅁䅁兂䅁䅁䅁䅁䅁䅁杷允䅁䅁䅕䅁䑁䅁䅷䅁䙁䅁䅁䅁睂癹䅴权㙄䅁䅁权䝂䅁䅁权䡁允䅁允䅁䅁䅅䅁䙁䅁䅁䅁䅁䅁䅁䍄䉁䅁䅁兂䅁䅁䅍䅄䅁䅁䅕䅁䅁䭧浺歒䭅䩁䅯䅁䭁䑁䅫䅁䭁䅁䉣䅁䉁䅁䅁允䅁䅁䅕䅁䅁䅁䅁䅁䵁䅉䅅䅁䙁䅁䅁睁䵁䅁䅁兂䅁䅁䅁住佒兑䅯兩䅁䅁䅯䅍䅁䅁䅯睂䅅䅁䅅䅁䉁䅁䅁权瑃䅁䅁䍄䉁䅁䅁兂䅁䅁䅍䅄䅁䅁䅕䅁䅁䱧湃ご䭅乁䅉䅁䭁䍁䅷䅁䭁䅁䉣䅁䉁䅁䅁允䅁䅁䅕䅁䅁䅁䅁䅁䵁䅉䅅䅁䙁䅁䅁睁䵁䅁䅁兂䅁䅁䅃䭳偤兑䅯杚䅁䅁䅯睏䅁䅁䅯睂䅅䅁䅅䅁䉁䅁䅁权䩁允䅁䍄䉁䅁䅁兂䅁䅁䅍䅄䅁䅁䅕䅁䅁䡧睄歔䭅䝁䅍䅁䭁䑁䅅䅁䭁䅁䉣䅁䉁䅁䅁允䅁䅁䅕䅁䅁䅁䅁䅁䵁䅉䅅䅁䙁䅁䅁睁䵁䅁䅁兂䅁䅁䅃䝑偖兑䅯朹䅁䅁䅯睍䅁䅁䅯睂䅅䅁䅅䅁䉁䅁䅁兂䅁䅁䅁䅁䅁䅁杷允䅁䅁䅕䅁䑁䅁䅷䅁䙁䅁䅁䅁癃䕰䈹权啃䅁䅁权䩂䅁䅁权䡁允䅁允䅁䅁䅅䅁䭁䍁䉳䅁䵁䅉䅅䅁䙁䅁䅁睁䵁䅁䅁兂䅁䅁䅃楡倵兑䅯睩䅁䅁䅯䅒䅁䅁䅯睂䅅䅁䅅䅁䉁䅁䅁兂䅁䅁䅁䅁䅁䅁杷允䅁䅁䅕䅁䑁䅁䅷䅁䙁䅁䅁䥁睃ば䈹权浂䅁䅁权㙁䅁䅁权䡁允䅁允䅁䅁䅅䅁䭁䅁䉫䅁䵁䅉䅅䅁䙁䅁䅁睁䵁䅁䅁兂䅁䅁䅃䭳偤兑䅯睯䅁䅁䅯兏䅁䅁䅯睂䅅䅁䅅䅁䉁䅁䅁兂䅁䅁䅁䅁䅁䅁杷允䅁䅁䅕䅁䑁䅁䅷䅁䙁䅁䅁䵁䅃水䉂权ぃ䅁䅁权䕂䅁䅁权䡁允䅁允䅁䅁䅅䅁䙁䅁䅁䅁䅁䅁䅁䍄䉁䅁䅁兂䅁䅁䅍䅄䅁䅁䅕䅁䅁䝁䭄〫䭁䝁䅙䅁䭁䑁䅍䅁䭁䅁䉣䅁䉁䅁䅁允䅁䅁䅯杉䅅䅁杷允䅁䅁䅕䅁䑁䅁䅷䅁䙁䅁䅁䅁乂ㅈ䉂权䩃䅁䅁权䝂䅁䅁权䡁允䅁允䅁䅁䅅䅁䭁䭁䄰䅁䵁䅉䅅䅁䙁䅁䅁睁䵁䅁䅁兂䅁䅁䅃䭳偤兑䅯杚䅁䅁䅯睐䅁䅁䅯睂䅅䅁䅅䅁䉁䅁䅁权䩁允䅁䍄䉁䅁䅁兂䅁䅁䅍䅄䅁䅁䅕䅁䅁䕺瑍歭䭅䱁䅙䅁䭁䑁䅙䅁䭁䅁䉣䅁䉁䅁䅁允䅁䅁䅕䅁䅁䅁䅁䅁䵁䅉䅅䅁䙁䅁䅁睁䵁䅁䅁兂䅁䅁䅄佧兊兑䅯杮䅁䅁䅯睍䅁䅁䅯睂䅅䅁䅅䅁䉁䅁䅁兂䅁䅁䅁䅁䅁䅁杷允䅁䅁䅕䅁䑁䅁䅷䅁䙁䅁䅁䅁杁偋䅬权祄䅁䅁权祁䅁䅁权䡁允䅁允䅁䅁䅅䅁䙁䅁䅁䅁䅁䅁䅁䍄䉁䅁䅁兂䅁䅁䅍䅄䅁䅁䅕䅁䅁䱧湃ご䭅䝁䅙䅁䭁䑁䅣䅁䭁䅁䉣䅁䉁䅁䅁允䅁䅁䅯元䅅䅁杷允䅁䅁䅕䅁䑁䅁䅷䅁䙁䅁䅁䥁獃欵䉚权杂䅁䅁权㝁䅁䅁权䡁允䅁允䅁䅁䅅䅁䭁䡁䅕䅁䵁䅉䅅䅁䙁䅁䅁睁䵁䅁䅁兂䅁䅁䅁剔儹兑䅯杚䅁䅁䅯兏䅁䅁䅯睂䅅䅁䅅䅁䉁䅁䅁权敁允䅁䍄䉁䅁䅁兂䅁䅁䅍䅄䅁䅁䅕䅁䅁䑁歪歔䭅䝁䅍䅁䭁䕁䅧䅁䭁䅁䉣䅁䉁䅁䅁允䅁䅁䅕䅁䅁䅁䅁䅁䵁䅉䅅䅁䙁䅁䅁睁䵁䅁䅁兂䅁䅁䅃佲䝚兑䅯朹䅁䅁䅯兒䅁䅁䅯睂䅅䅁䅅䅁䉁䅁䅁兂䅁䅁䅁䅁䅁䅁杷允䅁䅁䅕䅁䑁䅁䅷䅁䙁䅁䅁䥁睃ば䈹权浂䅁䅁权㥁䅁䅁权䡁允䅁允䅁䅁䅅䅁䭁䅁䉫䅁䵁䅉䅅䅁䙁䅁䅁睁䵁䅁䅁兂䅁䅁䅃䭳偤兑䅯杫䅁䅁䅯䅓䅁䅁䅯睂䅅䅁䅅䅁䉁䅁䅁兂癃㌴㥗㕰剉村杷允䅁䅁䅕䅁䑁䅁䅷䅁䙁䅁䅁䅁权晹䅴权穃䅁䅁权獁䅁䅁权䡁允䅁允䅁䅁䅅䅁䙁䅁䅁䅁䅁䅁䅁䍄䉁䅁䅁兂䅁䅁䅍䅄䅁䅁䅕䅁䅁䝁确歔䭅䝁䅁䅁䭁䑁䄰䅁䭁䅁䉣䅁䉁䅁䅁允䅁䅁䅯睨䅁䅁杷允䅁䅁䅕䅁䑁䅁䅷䅁䙁䅁䅁䅁权晹䅴权捄䅁䅁权䍂䅁䅁权䡁允䅁允䅁䅁䅅䅁䙁偁刷㡉煃⽱⽉䍄䉁䅁䅁兂䅁䅁䅍䅄䅁䅁䅕䅁䅁䝁确歔䭅䵁䅯䅁䭁䑁䅙䅁䭁䅁䉣䅁䉁䅁䅁允䅁䅁䅕浩婄獒婂䐶䴸䅉䅅䅁䙁䅁䅁睁䵁䅁䅁兂䅁䅁䅁晡但兑䅯䅮䅁䅁䅯村䅁䅁䅯睂䅅䅁䅅䅁䉁䅁䅁权⭁允䅁䍄䉁䅁䅁兂䅁䅁䅍䅄䅁䅁䅕䅁䅁䭧浺歒䭅偁䄴䅁䭁䕁䅙䅁䭁䅁䉣䅁䉁䅁䅁允䅁䅁䅕䅁权㍆歵啋䵉䅉䅅䅁䙁䅁䅁睁䵁䅁䅁兂䅁䅁䅃䭳偤兑䅯杚䅁䅁䅯兑䅁䅁䅯睂䅅䅁䅅䅁䉁䅁䅁权䩁允䅁䍄䉁䅁䅁兂䅁䅁䅍䅄䅁䅁䅕䅁䅁䱧湃ご䭅䝁䅙䅁䭁䕁䅣䅁䭁䅁䉣䅁䉁䅁䅁允䅁䅁䅯元䅅䅁杷允䅁䅁䅕䅁䑁䅁䅷䅁䙁䅁䅁䅁权晹䅴权祄䅁䅁权獁䅁䅁权䡁允䅁允䅁䅁䅅䅁䙁䅁䅁䅁䅁䅁䅁䍄䉁䅁䅁兂䅁䅁䅍䅄䅁䅁䅕䅁䅁䙁坔歔䭅䭁䅕䅁䭁䕁䅫䅁䭁䅁䉣䅁䉁䅁䅁允䅁䅁䅣䅁䅁䕁湁䔵䵁䅉䅅䅁䙁䅁䅁睁䵁䅁䅁兂䅁䅁䅃偣佂兑䅯䄶䅁䅁䅯睍䅁䅁䅯睂䅅䅁䅅䅁䉁䅁䅁兂䝁㕷堸牣剂䅑杷允䅁䅁䅕䅁䑁䅁䅷䅁䙁䅁䅁䥁睃ば䈹权浂䅁䅁权䵂䅁䅁权䡁允䅁允䅁䅁䅅䅁䭁䅁䉫䅁䵁䅉䅅䅁䙁䅁䅁睁䵁䅁䅁兂䅁䅁䅁䤴㑈䅑䅯杁䅅䅁䅯䅒䅁䅁䅯睂䅅䅁䅅䅁䉁䅁䅁兂坃伵䩇敡獔睐杷允䅁䅁䅕䅁䑁䅁䅷䅁䙁䅁䅁䵁䅃水䉂权湃䅁䅁权祁䅁䅁权䡁允䅁允䅁䅁䅅䅁䭁䅁䉯䅁䵁䅉䅅䅁䙁䅁䅁睁䵁䅁䅁兂䅁䅁䅃佲䝚兑䅯䄹䅁䅁䅯杒䅁䅁䅯睂䅅䅁䅅䅁䉁䅁䅁兂㕁佷洸䕌歕䅑杷允䅁䅁䅕䅁䑁䅁䅷䅁䙁䅁䅁䅁㝂啌䈹权佃䅁䅁权獁䅁䅁权䡁允䅁允䅁䅁䅅䅁䙁䅁䅁䅁䅁䅁䅁䍄䉁䅁䅁兂䅁䅁䅍䅄䅁䅁䅕䅁䅁䡁䭄〫䭁䱁䅍䅁䭁䕁䅯䅁䭁䅁䉣䅁䉁䅁䅁允䅁䅁䅕䅁元圵䱨䕢䵉䅉䅅䅁䙁䅁䅁睁䵁䅁䅁兂䅁䅁䅁晡但兑䅯䅴䅁䅁䅯睎䅁䅁䅯睂䅅䅁䅅䅁䉁䅁䅁兂䅁䅁䅁䅁䅁䅁杷允䅁䅁䅕䅁䑁䅁䅷䅁䙁䅁䅁䥁睃ば䈹权浂䅁䅁权⭁䅁䅁权䡁允䅁允䅁䅁䅅䅁䭁䅁䉫䅁䵁䅉䅅䅁䙁䅁䅁睁䵁䅁䅁兂䅁䅁䅁偷㝔䅑䅯杚䅁䅁䅯䅒䅁䅁䅯睂䅅䅁䅅䅁䉁䅁䅁权偁允䅁䍄䉁䅁䅁兂䅁䅁䅍䅄䅁䅁䅕䅁䅁䕺瑍歭䭅䵁䅍䅁䭁䑁䅑䅁䭁䅁䉣䅁䉁䅁䅁允䅁䅁䅕䅁䅁䅁䅁䅁䵁䅉䅅䅁䙁䅁䅁睁䵁䅁䅁兂䅁䅁䅁摪但兑䅯䅮䅁䅁䅯睍䅁䅁䅯睂䅅䅁䅅䅁䉁䅁䅁兂䅁䅁䅁䅁䅁䅁杷允䅁䅁䅕䅁䑁䅁䅷䅁䙁䅁䅁䅁允晧䅨权啄䅁䅁权䑂䅁䅁权䡁允䅁允䅁䅁䅅䅁䙁乁湔䅌偢楨䄵䍄䉁䅁䅁兂䅁䅁䅍䅄䅁䅁䅕䅁䅁䝧畯ご䭅䥁䅳䅁䭁䍁䅷䅁䭁䅁䉣䅁䉁䅁䅁允䅁䅁䅕䅁䅁䅁䅁䅁䵁䅉䅅䅁䙁䅁䅁睁䵁䅁䅁兂䅁䅁䅁㙲偒兑䅯杚䅁䅁䅯睑䅁䅁䅯睂䅅䅁䅅䅁䉁䅁䅁权剁允䅁䍄䉁䅁䅁兂䅁䅁䅍䅄䅁䅁䅕䅁䅁佁䉃䔫䭁䱁䅑䅁䭁䅁䅍䅁䭁䅁䉣䅁䉁䅁䅁允䅁䅁䅕䅁啁婴䑢っ䵉䅉䅅䅁䙁䅁䅁睁䵁䅁䅁兂䅁䅁䅁䤴㑈䅑䅯睵䅁䅁䅯䅏䅁䅁䅯睂䅅䅁䅅䅁䉁䅁䅁兂䅁䅁㉁砫䥕村杷允䅁䅁䅕䅁䑁䅁䅷䅁䙁䅁䅁䥁煂歌䈹权浂䅁䅁权癁䅁䅁权䡁允䅁允䅁䅁䅅䅁䭁䉁䉉䅁䵁䅉䅅䅁䙁䅁䅁睁䵁䅁䅁兂䅁䅁䅁䥅㑈䅑䅯杚䅁䅁䅯李䅁䅁䅯睂䅅䅁䅅䅁䉁䅁䅁权噁允䅁䍄䉁䅁䅁兂䅁䅁䅍䅄䅁䅁䅕䅁䅁䡁瑳ご䭅䱁䅳䅁䭁䑁䅫䅁䭁䅁䉣䅁䉁䅁䅁允䅁䅁䅕䅁䅁䅁䅁䅁䵁䅉䅅䅁䙁䅁䅁睁䵁䅁䅁兂䅁䅁䅃佲䝚兑䅯䅵䅁䅁䅯睐䅁䅁䅯睂䅅䅁䅅䅁䉁䅁䅁兂䅁䅁䅁䅁䅁䅁杷允䅁䅁䅕䅁䑁䅁䅷䅁䙁䅁䅁䅁乃唰䈵权㑄䅁䅁权獁䅁䅁权䡁允䅁允䅁䅁䅅䅁䙁䅁䅁䅁䅁䅁䅁䍄䉁䅁䅁兂䅁䅁䅍䅄䅁䅁䅕䅁䅁䩁㉂䔫䭁䩁䅉䅁䭁䕁䅑䅁䭁䅁䉣䅁䉁䅁䅁允䅁䅁䅕䅁䅁䙎桪䔹䵅䅉䅅䅁䙁䅁䅁睁䵁䅁䅁兂䅁䅁䅁乖佚兑䅯杚䅁䅁䅯免䅁䅁䅯睂䅅䅁䅅䅁䉁䅁䅁权坁允䅁䍄䉁䅁䅁兂䅁䅁䅍䅄䅁䅁䅕䅁䅁䙁睳ご䭅偁䅉䅁䭁䑁䅕䅁䭁䅁䉣䅁䉁䅁䅁允䅁䅁䅕䝳䬰砸䘲啉䵁䅉䅅䅁䙁䅁䅁睁䵁䅁䅁兂䅁䅁䅃䝑偖兑䅯杚䅁䅁䅯䅒䅁䅁䅯睂䅅䅁䅅䅁䉁䅁䅁权呁允䅁䍄䉁䅁䅁兂䅁䅁䅍䅄䅁䅁䅕䅁䅁䝧畯ご䭅䝁䅙䅁䭁䕁䅍䅁䭁䅁䉣䅁䉁䅁䅁允䅁䅁䅯杅䅅䅁杷允䅁䅁䅕䅁䑁䅁䅷䅁䙁䅁䅁䥁獃欵䉚权㑄䅁䅁权癁䅁䅁权䡁允䅁允䅁䅁䅅䅁䙁䅁䅁䅁䅁䅁䅁䍄䉁䅁䅁兂䅁䅁䅍䅄䅁䅁䅕䅁䅁䱧湃ご䭅䝁䅙䅁䭁䕁䅍䅁䭁䅁䉣䅁䉁䅁䅁允䅁䅁䅯元䅅䅁杷允䅁䅁䅕䅁䑁䅁䅷䅁䙁䅁䅁䅁允晧䅨权浂䅁䅁权㑁䅁䅁权䡁允䅁允䅁䅁䅅䅁䭁䉁䉕䅁䵁䅉䅅䅁䙁䅁䅁睁䵁䅁䅁兂䅁䅁䅁䵯㝮䅑䅯朶䅁䅁䅯䅍䅁䅁䅯睂䅅䅁䅅䅁䉁䅁䅁兂䅁䅁䅁䅁䅁䅁杷允䅁䅁䅕䅁䑁䅁䅷䅁䙁䅁䅁䅁杂癹䅴权捃䅁䅁权㍁䅁䅁权䡁允䅁允䅁䅁䅅䅁䙁䅁䅁䅁䅁䉁䅔䍄䉁䅁䅁兂䅁䅁䅍䅄䅁䅁䅕䅁䅁䭧浺歒䭅䝁䅙䅁䭁䕁䅫䅁䭁䅁䉣䅁䉁䅁䅁允䅁䅁䅯䅅䅅䅁杷允䅁䅁䅕䅁䑁䅁䅷䅁䙁䅁䅁䅁权晹䅴权㑄䅁䅁权㙁䅁䅁权䡁允䅁允䅁䅁䅅䅁䙁䅁䅁䅁䅁䅁䅁䍄䉁䅁䅁兂䅁䅁䅍䅄䅁䅁䅕䅁䅁䝧畯ご䭅䱁䄸䅁䭁䍁䅷䅁䭁䅁䉣䅁䉁䅁䅁允䅁䅁䅕䅁䅁䅁䅁䅁䵁䅉䅅䅁䙁䅁䅁睁䵁䅁䅁兂䅁䅁䅃䝑偖兑䅯典䅁䅁䅯睒䅁䅁䅯睂䅅䅁䅅䅁䉁䅁䅁兂䅁䅁䅁䅁䅁䅁杷允䅁䅁䅕䅁䑁䅁䅷䅁䙁䅁䅁䥁睃ば䈹权㉃䅁䅁权㉁䅁䅁权䡁允䅁允䅁䅁䅅䅁䙁䅁䅅䭕琯儹䍎䍄䉁䅁䅁兂䅁䅁䅍䅄䅁䅁䅕䅁䅁䡧睄歔䭅䝁䅙䅁䭁䑁䅫䅁䭁䅁䉣䅁䉁䅁䅁允䅁䅁䅯䅇䅅䅁杷允䅁䅁䅕䅁䑁䅁䅷䅁䙁䅁䅁䅁睂癹䅴权浂䅁䅁权睁䅁䅁权䡁允䅁允䅁䅁䅅䅁䭁䉁䉫䅁䵁䅉䅅䅁䙁䅁䅁睁䵁䅁䅁兂䅁䅁䅁偷㝔䅑䅯䅙䅁䅁䅯李䅁䅁䅯睂䅅䅁䅅䅁䉁䅁䅁权穂䅁䅁䍄䉁䅁䅁兂䅁䅁䅍䅄䅁䅁䅕䅁䅁䕁昰䕕䭅偁䅑䅁䭁䑁䅍䅁䭁䅁䉣䅁䉁䅁䅁允䅁䅁䅕䅁䅁䅁䅁䅁䵁䅉䅅䅁䙁䅁䅁睁䵁䅁䅁兂䅁䅁䅁偷㝔䅑䅯兰䅁䅁䅯䅌䅁䅁䅯睂䅅䅁䅅䅁䉁䅁䅁睂䅁䅁䅁䑷杲䅑杷允䅁䅁䅕䅁䑁䅁䅷䅁䙁䅁䅁䥁㝁啗䈹权杄䅁䅁权㥁䅁䅁权䡁允䅁允䅁䅁䅅䅁䙁䅁䅁䅁䅁䅁䅁䍄䉁䅁䅁兂䅁䅁䅍䅄䅁䅁䅕䅁䅁䅁乓ご䭅䝁䅙䅁䭁䍁䅷䅁䭁䅁䉣䅁䉁䅁䅁允䅁䅁䅯䅆䅅䅁杷允䅁䅁䅕䅁䑁䅁䅷䅁䙁䅁䅁䅁睂癹䅴权坃䅁䅁权㉁䅁䅁权䡁允䅁允䅁䅁䅅䅁䙁䅁䅁䅁䅁䅁䅁䍄䉁䅁䅁兂䅁䅁䅍䅄䅁䅁䅕䅁䅁䭁欫ご䭅䅁䉑䅁䭁䕁䅯䅁䭁䅁䉣䅁䉁䅁䅁允䅁䅁䅕䉂教䡧汲ぐ䵁䅉䅅䅁䙁䅁䅁睁䵁䅁䅁兂䅁䅁䅃䅖兒兑䅯杚䅁䅁䅯睍䅁䅁䅯睂䅅䅁䅅䅁䉁䅁䅁权療䅁䅁䍄䉁䅁䅁兂䅁䅁䅍䅄䅁䅁䅕䅁䅁䉁䉃䔫䭁䝁䅙䅁䭁䕁䅅䅁䭁䅁䉣䅁䉁䅁䅁允䅁䅁䅯兆䅅䅁杷允䅁䅁䅕䅁䑁䅁䅷䅁䙁䅁䅁䅁杂癹䅴权灃䅁䅁权睁䅁䅁权䡁允䅁允䅁䅁䅅䅁䭁䅁䉯䅁䵁䅉䅅䅁䙁䅁䅁睁䵁䅁䅁兂䅁䅁䅃偣佂兑䅯杹䅁䅁䅯杏䅁䅁䅯睂䅅䅁䅅䅁䉁䅁䅁兂橁楳瘷共儳睐杷允䅁䅁䅕䅁䑁䅁䅷䅁䙁䅁䅁䅁灂唸䈵权䩃䅁䅁权㥁䅁䅁权䡁允䅁允䅁䅁䅅䅁䭁䭁䄰䅁䵁䅉䅅䅁䙁䅁䅁睁䵁䅁䅁兂䅁䅁䅁䥅㑈䅑䅯杚䅁䅁䅯睒䅁䅁䅯睂䅅䅁䅅䅁䉁䅁䅁权噁允䅁䍄䉁䅁䅁兂䅁䅁䅍䅄䅁䅁䅕䅁䅁䙁坔歔䭅䱁䅯䅁䭁䑁䅁䅁䭁䅁䉣䅁䉁䅁䅁允䅁䅁䅕䅁䅁䅁䅁䅁䵁䅉䅅䅁䙁䅁䅁睁䵁䅁䅁兂䅁䅁䅁穗偂兑䅯杮䅁䅁䅯村䅁䅁䅯睂䅅䅁䅅䅁䉁䅁䅁兂䵃汮摃䵂䠷睐杷允䅁䅁䅕䅁䑁䅁䅷䅁䙁䅁䅁䅁允晧䅨权卄䅁䅁权㡁䅁䅁权䡁允䅁允䅁䅁䅅䅁䙁䱁敧敨剴䍏䄵䍄䉁䅁䅁兂䅁䅁䅍䅄䅁䅁䅕䅁䅁䡧睄歔䭅䝁䅙䅁䭁䑁䅷䅁䭁䅁䉣䅁䉁䅁䅁允䅁䅁䅯䅇䅅䅁杷允䅁䅁䅕䅁䑁䅁䅷䅁䙁䅁䅁䅁杄晧䅨权䩃䅁䅁权穁䅁䅁权䡁允䅁允䅁䅁䅅䅁䭁䭁䄰䅁䵁䅉䅅䅁䙁䅁䅁睁䵁䅁䅁兂䅁䅁䅁䵣㝲䅑䅯杹䅁䅁䅯睐䅁䅁䅯睂䅅䅁䅅䅁䉁䅁䅁兂䅁䅁䅁䅁䅁䅁杷允䅁䅁䅕䅁䑁䅁䅷䅁䙁䅁䅁䅁权晹䅴权浂䅁䅁权畁䅁䅁权䡁允䅁允䅁䅁䅅䅁䭁䉁䈸䅁䵁䅉䅅䅁䙁䅁䅁睁䵁䅁䅁兂䅁䅁䅃偣佂兑䅯䅹䅁䅁䅯䅓䅁䅁䅯睂䅅䅁䅅䅁䉁䅁䅁兂䱁敓㙢⭏剧村杷允䅁䅁䅕䅁䑁䅁䅷䅁䙁䅁䅁䅁灂唸䈵权乄䅁䅁权䑂䅁䅁权䡁允䅁允䅁䅁䅅䅁䙁䉁硚䍙卯楯䅒䍄䉁䅁䅁兂䅁䅁䅍䅄䅁䅁䅕䅁䅁䭧浺歒䭅䱁䅅䅁䭁䑁䅧䅁䭁䅁䉣䅁䉁䅁䅁允䅁䅁䅕䅁䅁䅁䅁䅁䵁䅉䅅䅁䙁䅁䅁睁䵁䅁䅁兂䅁䅁䅁祥倱兑䅯䅙䅁䅁䅯免䅁䅁䅯睂䅅䅁䅅䅁䉁䅁䅁权䙃䅁䅁䍄䉁䅁䅁兂䅁䅁䅍䅄䅁䅁䅕䅁䅁䕁昰䕕䭅乁䅧䅁䭁䑁䅫䅁䭁䅁䉣䅁䉁䅁䅁允䅁䅁䅕丶猲ㅄ〵启䴸䅉䅅䅁䙁䅁䅁睁䵁䅁䅁兂䅁䅁䅁摪但兑䅯睶䅁䅁䅯杓䅁䅁䅯睂䅅䅁䅅䅁䉁䅁䅁兂䅁䅁䅁䅁䅁䅁杷允䅁䅁䅕䅁䑁䅁䅷䅁䙁䅁䅁䅁乂ㅈ䉂权浂䅁䅁权⭁䅁䅁权䡁允䅁允䅁䅁䅅䅁䭁䉁䈴䅁䵁䅉䅅䅁䙁䅁䅁睁䵁䅁䅁兂䅁䅁䅁䡫㑢䅑䅯杚䅁䅁䅯睌䅁䅁䅯睂䅅䅁䅅䅁䉁䅁䅁权捁允䅁䍄䉁䅁䅁兂䅁䅁䅍䅄䅁䅁䅕䅁䅁䥁刳歔䭅䝁䅙䅁䭁䑁䄰䅁䭁䅁䉣䅁䉁䅁䅁允䅁䅁䅯䅉䅅䅁杷允䅁䅁䅕䅁䑁䅁䅷䅁䙁䅁䅁䅁啂欱䈵权㥃䅁䅁权䕂䅁䅁权䡁允䅁允䅁䅁䅅䅁䙁佁慰吱畷汵䅖䍄䉁䅁䅁兂䅁䅁䅍䅄䅁䅁䅕䅁䅁䡁䭄〫䭁䭁䅳䅁䭁䕁䅙䅁䭁䅁䉣䅁䉁䅁䅁允䅁䅁䅯权䅅䅁杷允䅁䅁䅕䅁䑁䅁䅷䅁䙁䅁䅁䥁煂歌䈹权浂䅁䅁权䥂䅁䅁权䡁允䅁允䅁䅁䅅䅁䭁䉁䉉䅁䵁䅉䅅䅁䙁䅁䅁睁䵁䅁䅁兂䅁䅁䅃楡倵兑䅯䅹䅁䅁䅯杌䅁䅁䅯睂䅅䅁䅅䅁䉁䅁䅁兂䅁䅁䅁䅁䅁䅁杷允䅁䅁䅕䅁䑁䅁䅷䅁䙁䅁䅁䥁睃ば䈹权獄䅁䅁权穁䅁䅁权䡁允䅁允䅁䅁䅅䅁䙁䅁䅁䅁䅁䅁䅁䍄䉁䅁䅁兂䅁䅁䅍䅄䅁䅁䅕䅁䅁䙧䕑䕕䭅䝁䅙䅁䭁䕁䅑䅁䭁䅁䉣䅁䉁䅁䅁允䅁䅁䅯睢䅁䅁杷允䅁䅁䅕䅁䑁䅁䅷䅁䙁䅁䅁䅁睂癹䅴权湃䅁䅁权祁䅁䅁权䡁允䅁允䅁䅁䅅䅁䭁䅁䉯䅁䵁䅉䅅䅁䙁䅁䅁睁䵁䅁䅁兂䅁䅁䅃佲䝚兑䅯杚䅁䅁䅯䅎䅁䅁䅯睂䅅䅁䅅䅁䉁䅁䅁权允允䅁䍄䉁䅁䅁兂䅁䅁䅍䅄䅁䅁䅕䅁䅁䩁㉂䔫䭁偁䅧䅁䭁䕁䅳䅁䭁䅁䉣䅁䉁䅁䅁允䅁䅁䅕䅁䅁䅁䅁䅁䵁䅉䅅䅁䙁䅁䅁睁䵁䅁䅁兂䅁䅁䅃䝑偖兑䅯朴䅁䅁䅯䅎䅁䅁䅯睂䅅䅁䅅䅁䉁䅁䅁兂䅁䅁䅁䅁䅁䅁杷允䅁䅁䅕䅁䑁䅁䅷䅁䙁䅁䅁䥁煂歌䈹权浂䅁䅁权䍂䅁䅁权䡁允䅁允䅁䅁䅅䅁䭁䉁䉉䅁䵁䅉䅅䅁䙁䅁䅁睁䵁䅁䅁兂䅁䅁䅁䥅㑈䅑䅯杚䅁䅁䅯睏䅁䅁䅯睂䅅䅁䅅䅁䉁䅁䅁权噁允䅁䍄䉁䅁䅁兂䅁䅁䅍䅄䅁䅁䅕䅁䅁䕁乄〫䭁䩁䅧䅁䭁䑁䅷䅁䭁䅁䉣䅁䉁䅁䅁允䅁䅁䅕䅁䅃瑡䝸歋䵉䅉䅅䅁䙁䅁䅁睁䵁䅁䅁兂䅁䅁䅃佲䝚兑䅯睙䅁䅁䅯睎䅁䅁䅯睂䅅䅁䅅䅁䉁䅁䅁兂⽄て坧扡汆村杷允䅁䅁䅕䅁䑁䅁䅷䅁䙁䅁䅁䥁獃欵䉚权浂䅁䅁权㕁䅁䅁权䡁允䅁允䅁䅁䅅䅁䭁䉁䉁䅁䵁䅉䅅䅁䙁䅁䅁睁䵁䅁䅁兂䅁䅁䅁䡫㑢䅑䅯杚䅁䅁䅯杏䅁䅁䅯睂䅅䅁䅅䅁䉁䅁䅁权捁允䅁䍄䉁䅁䅁兂䅁䅁䅍䅄䅁䅁䅕䅁䅁䱧湃ご䭅佁䅁䅁䭁䕁䄰䅁䭁䅁䉣䅁䉁䅁䅁允䅁䅁䅕灭䉱瑶欴吳䴸䅉䅅䅁䙁䅁䅁睁䵁䅁䅁兂䅁䅁䅁㙲偒兑䅯睱䅁䅁䅯䅔䅁䅁䅯睂䅅䅁䅅䅁䉁䅁䅁权䭁允䅁䍄䉁䅁䅁兂䅁䅁䅍䅄䅁䅁䅕䅁䅁䉁䉃䔫䭁䭁䅍䅁䭁䕁䅯䅁䭁䅁䉣䅁䉁䅁䅁允䅁䅁䅕䅁杂㉐東啗䵉䅉䅅䅁䙁䅁䅁睁䵁䅁䅁兂䅁䅁䅁䵯㝮䅑䅯杴䅁䅁䅯睒䅁䅁䅯睂䅅䅁䅅䅁䉁䅁䅁兂あ獏㡮倹猴村杷允䅁䅁䅕䅁䑁䅁䅷䅁䙁䅁䅁䅁乃唰䈵权浂䅁䅁权⽁䅁䅁权䡁允䅁允䅁䅁䅅䅁䭁䍁䉁䅁䵁䅉䅅䅁䙁䅁䅁睁䵁䅁䅁兂䅁䅁䅃偣佂兑䅯杫䅁䅁䅯䅏䅁䅁䅯睂䅅䅁䅅䅁䉁䅁䅁兂扂捎⭮流䕌兑杷允䅁䅁䅕䅁䑁䅁䅷䅁䙁䅁䅁䅁杂癹䅴权㝃䅁䅁权祁䅁䅁权䡁允䅁允䅁䅁䅅䅁䙁䅁䅁䅁䅁䅁䅁䍄䉁䅁䅁兂䅁䅁䅍䅄䅁䅁䅕䅁䅁䙁坔歔䭅䵁䅅䅁䭁䑁䅙䅁䭁䅁䉣䅁䉁䅁䅁允䅁䅁䅕牓㡐椫㕪啇䵁䅉䅅䅁䙁䅁䅁睁䵁䅁䅁兂䅁䅁䅃楡倵兑䅯䄯䅁䅁䅯睁䅁䅁䅯睂䅅䅁䅅䅁䉁䅁䅁兂桁漴〶歌党䅑杷允䅁䅁䅕䅁䑁䅁䅷䅁䙁䅁䅁䥁㝁啗䈹权浂䅁䅁权㍁䅁䅁权䡁允䅁允䅁䅁䅅䅁䭁䍁䉅䅁䵁䅉䅅䅁䙁䅁䅁睁䵁䅁䅁兂䅁䅁䅁䵙㝲䅑䅯朱䅁䅁䅯杓䅁䅁䅯睂䅅䅁䅅䅁䉁䅁䅁兂卂⽎丶䡄㐯睶杷允䅁䅁䅕䅁䑁䅁䅷䅁䙁䅁䅁䥁睂䔸䈵权䅁允䅁权⭁䅁䅁权䡁允䅁允䅁䅁䅅䅁䭁䅁䉙䅁䵁䅉䅅䅁䙁䅁䅁睁䵁䅁䅁兂䅁䅁䅁䵑㜳䅑䅯杚䅁䅁䅯兔䅁䅁䅯睂䅅䅁䅅䅁䉁䅁䅁权慁允䅁䍄䉁䅁䅁兂䅁䅁䅍䅄䅁䅁䅕䅁䅁䱧湃ご䭅䩁䅷䅁䭁䅁䅍䅁䭁䅁䉣䅁䉁䅁䅁允䅁䅁䅕つㅊ䩺瑗歅䵁䅉䅅䅁䙁䅁䅁睁䵁䅁䅁兂䅁䅁䅁䡫㑢䅑䅯䅙䅁䅁䅯杌䅁䅁䅯睂䅅䅁䅅䅁䉁䅁䅁权⽂䅁䅁䍄䉁䅁䅁兂䅁䅁䅍䅄䅁䅁䅕䅁䅁䕁乄〫䭁偁䅯䅁䭁䕁䅍䅁䭁䅁䉣䅁䉁䅁䅁允䅁䅁䅕䅁杂獒煱し䵉䅉䅅䅁䙁䅁䅁睁䵁䅁䅁兂䅁䅁䅁剔儹兑䅯朵䅁䅁䅯睓䅁䅁䅯睂䅅䅁䅅䅁䉁䅁䅁兂兄畎欫愶䡣䅑杷允䅁䅁䅕䅁䑁䅁䅷䅁䙁䅁䅁䥁獃欵䉚权浂䅁䅁权㝁䅁䅁权䡁允䅁允䅁䅁䅅䅁䭁䉁䉁䅁䵁䅉䅅䅁䙁䅁䅁睁䵁䅁䅁兂䅁䅁䅁穗偂兑䅯䅙䅁䅁䅯䅎䅁䅁䅯睂䅅䅁䅅䅁䉁䅁䅁权獂䅁䅁䍄䉁䅁䅁兂䅁䅁䅍䅄䅁䅁䅕䅁䅁䅁乓ご䭅䱁䅅䅁䭁䑁䄴䅁䭁䅁䉣䅁䉁䅁䅁允䅁䅁䅕䍣穱剫㕲啍䵉䅉䅅䅁䙁䅁䅁睁䵁䅁䅁兂䅁䅁䅁䵙㝲䅑䅯杚䅁䅁䅯杌䅁䅁䅯睂䅅䅁䅅䅁䉁䅁䅁权楁允䅁䍄䉁䅁䅁兂䅁䅁䅍䅄䅁䅁䅕䅁䅁䥷楄䕕䭅䵁䅳䅁䭁䍁䅷䅁䭁䅁䉣䅁䉁䅁䅁允䅁䅁䅕䅁䅁䅁䅁䅁䵁䅉䅅䅁䙁䅁䅁睁䵁䅁䅁兂䅁䅁䅃偣佂兑䅯䅮䅁䅁䅯杍䅁䅁䅯睂䅅䅁䅅䅁䉁䅁䅁兂䅁䅁䅁䅁䅁䅁杷允䅁䅁䅕䅁䑁䅁䅷䅁䙁䅁䅁䅁䅂智䅴权䱄䅁䅁权䉂䅁䅁权䡁允䅁允䅁䅁䅅䅁䙁䅁態浇捅桄䅆䍄䉁䅁䅁兂䅁䅁䅍䅄䅁䅁䅕䅁䅁䝧畯ご䭅䵁䄴䅁䭁䍁䄸䅁䭁䅁䉣䅁䉁䅁䅁允䅁䅁䅕䅁䅁䅁䅁䅁䵁䅉䅅䅁䙁䅁䅁睁䵁䅁䅁兂䅁䅁䅁偷㝔䅑䅯䅮䅁䅁䅯䅓䅁䅁䅯睂䅅䅁䅅䅁䉁䅁䅁兂䑁捎祊祔㑍䅷杷允䅁䅁䅕䅁䑁䅁䅷䅁䙁䅁䅁䅁䅄倹䅴权乄䅁䅁权ぁ䅁䅁权䡁允䅁允䅁䅁䅅䅁䙁䅁䅁䅁䅁䅁䅁䍄䉁䅁䅁兂䅁䅁䅍䅄䅁䅁䅕䅁䅁䥁刳歔䭅䩁䅷䅁䭁䕁䅣䅁䭁䅁䉣䅁䉁䅁䅁允䅁䅁䅕汨䕡䬶㐴䵒䵁䅉䅅䅁䙁䅁䅁睁䵁䅁䅁兂䅁䅁䅃楡倵兑䅯杚䅁䅁䅯睐䅁䅁䅯睂䅅䅁䅅䅁䉁䅁䅁权十允䅁䍄䉁䅁䅁兂䅁䅁䅍䅄䅁䅁䅕䅁䅁䉁䉃䔫䭁䝁䅙䅁䭁䑁䅑䅁䭁䅁䉣䅁䉁䅁䅁允䅁䅁䅯兆䅅䅁杷允䅁䅁䅕䅁䑁䅁䅷䅁䙁䅁䅁䅁杁偋䅬权浂䅁䅁权㕁䅁䅁权䡁允䅁允䅁䅁䅅䅁䭁䉁䈰䅁䵁䅉䅅䅁䙁䅁䅁睁䵁䅁䅁兂䅁䅁䅃䝑偖兑䅯䅬䅁䅁䅯杓䅁䅁䅯睂䅅䅁䅅䅁䉁䅁䅁权癁允䅁䍄䉁䅁䅁兂䅁䅁䅍䅄䅁䅁䅕䅁䅁䍁潁唫䭁䝁䅙䅁䭁䑁䅁䅁䭁䅁䉣䅁䉁䅁䅁允䅁䅁䅯先䅅䅁杷允䅁䅁䅕䅁䑁䅁䅷䅁䙁䅁䅁䅁灂唸䈵权汃䅁䅁权睁䅁䅁权䡁允䅁允䅁䅁䅅䅁䡁䅁䅁䅁杁畬䅂䍄䉁䅁䅁兂䅁䅁䅍䅄䅁䅁䅕䅁䅁䡧睄歔䭅䝁䅙䅁䭁䕁䅣䅁䭁䅁䉣䅁䉁䅁䅁允䅁䅁䅯䅇䅅䅁杷允䅁䅁䅕䅁䑁䅁䅷䅁䙁䅁䅁䥁䅂啚䈹权潄䅁䅁权䵂䅁䅁权䡁允䅁允䅁䅁䅅䅁䙁䩁楶䑩㥕䕦䄱䍄䉁䅁䅁兂䅁䅁䅍䅄䅁䅁䅕䅁䅁䭧浺歒䭅䝁䅙䅁䭁䕁䅅䅁䭁䅁䉣䅁䉁䅁䅁允䅁䅁䅯䅅䅅䅁杷允䅁䅁䅕䅁䑁䅁䅷䅁䙁䅁䅁䅁扂䕍䈹权汃䅁䅁权㙁䅁䅁权䡁允䅁允䅁䅁䅅䅁䭁䅁䅁䅁䵁䅉䅅䅁䙁䅁䅁睁䵁䅁䅁兂䅁䅁䅃䝑偖兑䅯杫䅁䅁䅯兏䅁䅁䅯睂䅅䅁䅅䅁䉁䅁䅁兂䅁䅁䅁䅁䅁䅁杷允䅁䅁䅕䅁䑁䅁䅷䅁䙁䅁䅁䵁䅃水䉂权奄䅁䅁权䱂䅁䅁权䡁允䅁允䅁䅁䅅䅁䙁佁煨癄䜵⭖⽯䍄䉁䅁䅁兂䅁䅁䅍䅄䅁䅁䅕䅁䅁䭧浺歒䭅䝁䅙䅁䭁䅁䅍䅁䭁䅁䉣䅁䉁䅁䅁允䅁䅁䅯䅅䅅䅁杷允䅁䅁䅕䅁䑁䅁䅷䅁䙁䅁䅁䅁㑁䔵䈵权畄䅁䅁权䝂䅁䅁权䡁允䅁允䅁䅁䅅䅁䙁䅁䅁䅁䅁䅁䅁䍄䉁䅁䅁兂䅁䅁䅍䅄䅁䅁䅕䅁䅁䭁䩄〫䭁䭁䅍䅁䭁䑁䅁䅁䭁䅁䉣䅁䉁䅁䅁允䅁䅁䅕䅁䅁䅁䅁䅁䵁䅉䅅䅁䙁䅁䅁睁䵁䅁䅁兂䅁䅁䅁䥂倱兑䅯䄸䅁䅁䅯睓䅁䅁䅯睂䅅䅁䅅䅁䉁䅁䅁兂䅁䅁䅁䅁䅁䅁杷允䅁䅁䅕䅁䑁䅁䅷䅁䙁䅁䅁䥁睃ば䈹权杂䅁䅁权䑁䅁䅁权䡁允䅁允䅁䅁䅅䅁䭁䝁䅯䅁䵁䅉䅅䅁䙁䅁䅁睁䵁䅁䅁兂䅁䅁䅁䍉㕪䅑䅯睰䅁䅁䅯䅐䅁䅁䅯睂䅅䅁䅅䅁䉁䅁䅁权䭁允䅁䍄䉁䅁䅁兂䅁䅁䅍䅄䅁䅁䅕䅁䅁䅁乓ご䭅䝁䅙䅁䭁䕁䅙䅁䭁䅁䉣䅁䉁䅁䅁允䅁䅁䅯䅆䅅䅁杷允䅁䅁䅕䅁䑁䅁䅷䅁䙁䅁䅁䅁杄晧䅨权千䅁䅁权䑁䅁䅁权䡁允䅁允䅁䅁䅅䅁䙁䅁䅁偁搳䉵䍆䍄䉁䅁䅁兂䅁䅁䅍䅄䅁䅁䅕䅁䅁䭁䩄〫䭁乁䅙䅁䭁䑁䅳䅁䭁䅁䉣䅁䉁䅁䅁允䅁䅁䅕䅁䅁䅁䅁䅁䵁䅉䅅䅁䙁䅁䅁睁䵁䅁䅁兂䅁䅁䅁乖佚兑䅯睩䅁䅁䅯材䅁䅁䅯睂䅅䅁䅅䅁䉁䅁䅁兂桄桥畓⭒卅䅑杷允䅁䅁䅕䅁䑁䅁䅷䅁䙁䅁䅁䥁獃欵䉚权浂䅁䅁权䝂䅁䅁权䡁允䅁允䅁䅁䅅䅁䭁䉁䉁䅁䵁䅉䅅䅁䙁䅁䅁睁䵁䅁䅁兂䅁䅁䅁䡫㑢䅑䅯关䅁䅁䅯杏䅁䅁䅯睂䅅䅁䅅䅁䉁䅁䅁兂䅁䍁ㅄ䱫䥬村杷允䅁䅁䅕䅁䑁䅁䅷䅁䙁䅁䅁䅁杁偋䅬权浂䅁䅁权畁䅁䅁权䡁允䅁允䅁䅁䅅䅁䭁䉁䈰䅁䵁䅉䅅䅁䙁䅁䅁睁䵁䅁䅁兂䅁䅁䅃楡倵兑䅯䅂䅅䅁䅯免䅁䅁䅯睂䅅䅁䅅䅁䉁䅁䅁兂䅁䅁䅁䅁䅁䅁杷允䅁䅁䅕䅁䑁䅁䅷䅁䙁䅁䅁䥁㝁啗䈹权浂䅁䅁权獁䅁䅁权䡁允䅁允䅁䅁䅅䅁䭁䍁䉅䅁䵁䅉䅅䅁䙁䅁䅁睁䵁䅁䅁兂䅁䅁䅃佲䝚兑䅯杚䅁䅁䅯睓䅁䅁䅯睂䅅䅁䅅䅁䉁䅁䅁权允允䅁䍄䉁䅁䅁兂䅁䅁䅍䅄䅁䅁䅕䅁䅁䙁坔歔䭅䝁䅍䅁䭁䑁䅯䅁䭁䅁䉣䅁䉁䅁䅁允䅁䅁䅕䅁元癁䈱歡䵉䅉䅅䅁䙁䅁䅁睁䵁䅁䅁兂䅁䅁䅁晡但兑䅯睸䅁䅁䅯兒䅁䅁䅯睂䅅䅁䅅䅁䉁䅁䅁兂元〸浃ㅆ㑲兑杷允䅁䅁䅕䅁䑁䅁䅷䅁䙁䅁䅁䥁獃欵䉚权浂䅁䅁权乂䅁䅁权䡁允䅁允䅁䅁䅅䅁䭁䉁䉁䅁䵁䅉䅅䅁䙁䅁䅁睁䵁䅁䅁兂䅁䅁䅃佲䝚兑䅯杚䅁䅁䅯䅔䅁䅁䅯睂䅅䅁䅅䅁䉁䅁䅁权允允䅁䍄䉁䅁䅁兂䅁䅁䅍䅄䅁䅁䅕䅁䅁䩁㉂䔫䭁䱁䄰䅁䭁䑁䅧䅁䭁䅁䉣䅁䉁䅁䅁允䅁䅁䅕䝣佊夰湧歕䵁䅉䅅䅁䙁䅁䅁睁䵁䅁䅁兂䅁䅁䅁偷㝔䅑䅯杚䅁䅁䅯村䅁䅁䅯睂䅅䅁䅅䅁䉁䅁䅁权偁允䅁䍄䉁䅁䅁兂䅁䅁䅍䅄䅁䅁䅕䅁䅁䑁歪歔䭅䭁䅕䅁䭁䅁䅍䅁䭁䅁䉣䅁䉁䅁䅁允䅁䅁䅣䅁䅁䝁摁欵䵁䅉䅅䅁䙁䅁䅁睁䵁䅁䅁兂䅁䅁䅁䥅㑈䅑䅯杚䅁䅁䅯材䅁䅁䅯睂䅅䅁䅅䅁䉁䅁䅁权噁允䅁䍄䉁䅁䅁兂䅁䅁䅍䅄䅁䅁䅕䅁䅁䙁坔歔䭅䥁䅫䅁䭁䕁䅳䅁䭁䅁䉣䅁䉁䅁䅁允䅁䅁䅯兲䅁䅁杷允䅁䅁䅕䅁䑁䅁䅷䅁䙁䅁䅁䥁獃欵䉚权浂䅁䅁权⭁䅁䅁权䡁允䅁允䅁䅁䅅䅁䭁䉁䉁䅁䵁䅉䅅䅁䙁䅁䅁睁䵁䅁䅁兂䅁䅁䅃佲䝚兑䅯杚䅁䅁䅯䅐䅁䅁䅯睂䅅䅁䅅䅁䉁䅁䅁权允允䅁䍄䉁䅁䅁兂䅁䅁䅍䅄䅁䅁䅕䅁䅁䩁㉂䔫䭁䥁䅫䅁䭁䑁䅕䅁䭁䅁䉣䅁䉁䅁䅁允䅁䅁䅯兲䅁䅁杷允䅁䅁䅕䅁䑁䅁䅷䅁䙁䅁䅁䅁元癤䅨权捄䅁䅁权畁䅁䅁权䡁允䅁允䅁䅁䅅䅁䙁䝁塍橁牦睩䅰䍄䉁䅁䅁兂䅁䅁䅍䅄䅁䅁䅕䅁䅁䭧浺歒䭅偁䅯䅁䭁䑁䅷䅁䭁䅁䉣䅁䉁䅁䅁允䅁䅁䅕癥䘵危㉖す䵉䅉䅅䅁䙁䅁䅁睁䵁䅁䅁兂䅁䅁䅁䍉㕪䅑䅯䅭䅁䅁䅯兓䅁䅁䅯睂䅅䅁䅅䅁䉁䅁䅁兂䅁䅁卂浕奅村杷允䅁䅁䅕䅁䑁䅁䅷䅁䙁䅁䅁䅁䅂智䅴权杂䅁䅁权㉁䅁䅁权䡁允䅁允䅁䅁䅅䅁䭁䡁䅉䅁䵁䅉䅅䅁䙁䅁䅁睁䵁䅁䅁兂䅁䅁䅁䵑㜳䅑䅯杚䅁䅁䅯杌䅁䅁䅯睂䅅䅁䅅䅁䉁䅁䅁权慁允䅁䍄䉁䅁䅁兂䅁䅁䅍䅄䅁䅁䅕䅁䅁䑧婴ご䭅䵁䅧䅁䭁䑁䄴䅁䭁䅁䉣䅁䉁䅁䅁允䅁䅁䅕㙍摺摐䱑〷䵅䅉䅅䅁䙁䅁䅁睁䵁䅁䅁兂䅁䅁䅁䥅㑈䅑䅯杚䅁䅁䅯睌䅁䅁䅯睂䅅䅁䅅䅁䉁䅁䅁权噁允䅁䍄䉁䅁䅁兂䅁䅁䅍䅄䅁䅁䅕䅁䅁䕺瑍歭䭅䵁䅳䅁䭁䕁䅫䅁䭁䅁䉣䅁䉁䅁䅁允䅁䅁䅕䅁䅁䅁䅁䅁䵁䅉䅅䅁䙁䅁䅁睁䵁䅁䅁兂䅁䅁䅁䥅㑈䅑䅯杚䅁䅁䅯兏䅁䅁䅯睂䅅䅁䅅䅁䉁䅁䅁权噁允䅁䍄䉁䅁䅁兂䅁䅁䅍䅄䅁䅁䅕䅁䅁䥁刳歔䭅䝁䅙䅁䭁䑁䅉䅁䭁䅁䉣䅁䉁䅁䅁允䅁䅁䅯䅉䅅䅁杷允䅁䅁䅕䅁䑁䅁䅷䅁䙁䅁䅁䅁允晧䅨权浂䅁䅁权㙁䅁䅁权䡁允䅁允䅁䅁䅅䅁䭁䉁䉕䅁䵁䅉䅅䅁䙁䅁䅁睁䵁䅁䅁兂䅁䅁䅁住佒兑䅯䄰䅁䅁䅯䅌䅁䅁䅯睂䅅䅁䅅䅁䉁䅁䅁兂䅁䅁䅁䅁䅁䅁杷允䅁䅁䅕䅁䑁䅁䅷䅁䙁䅁䅁䥁煂歌䈹权䙄䅁䅁权㙁䅁䅁权䡁允䅁允䅁䅁䅅䅁䙁䅁䅁䅁䅁䅁䅁䍄䉁䅁䅁兂䅁䅁䅍䅄䅁䅁䅕䅁䅁䡁瑳ご䭅䝁䅙䅁䭁䕁䅉䅁䭁䅁䉣䅁䉁䅁䅁允䅁䅁䅯睇䅅䅁杷允䅁䅁䅕䅁䑁䅁䅷䅁䙁䅁䅁䅁允晧䅨权浂䅁䅁权㍁䅁䅁权䡁允䅁允䅁䅁䅅䅁䭁䉁䉕䅁䵁䅉䅅䅁䙁䅁䅁睁䵁䅁䅁兂䅁䅁䅁䵑㜳䅑䅯杺䅁䅁䅯睐䅁䅁䅯睂䅅䅁䅅䅁䉁䅁䅁兂䅁䅁䅁䅁䅁䅁杷允䅁䅁䅕䅁䑁䅁䅷䅁䙁䅁䅁䅁䕁啪䈹权硃䅁䅁权㉁䅁䅁权䡁允䅁允䅁䅁䅅䅁䙁䅁䅁䅁䅁䅁䅁䍄䉁䅁䅁兂䅁䅁䅍䅄䅁䅁䅕䅁䅁䍁潁唫䭁䅁䉑䅁䭁䑁䄴䅁䭁䅁䉣䅁䉁䅁䅁允䅁䅁䅕䅁䅁䅁䅁䅁䵁䅉䅅䅁䙁䅁䅁睁䵁䅁䅁兂䅁䅁䅁䵑㜳䅑䅯䅮䅁䅁䅯睎䅁䅁䅯睂䅅䅁䅅䅁䉁䅁䅁兂允橥牡潐㑣䅑杷允䅁䅁䅕䅁䑁䅁䅷䅁䙁䅁䅁䵁䑸婌䉰权䱃䅁䅁权乂䅁䅁权䡁允䅁允䅁䅁䅅䅁䙁䅁䅁䅁䅁䅁䅁䍄䉁䅁䅁兂䅁䅁䅍䅄䅁䅁䅕䅁䅁䕺瑍歭䭅偁䅉䅁䭁䕁䅯䅁䭁䅁䉣䅁䉁䅁䅁允䅁䅁䅕䅁䅁䅁䅁䅁䵁䅉䅅䅁䙁䅁䅁睁䵁䅁䅁兂䅁䅁䅁䥅㑈䅑䅯䅬䅁䅁䅯杌䅁䅁䅯睂䅅䅁䅅䅁䉁䅁䅁权煁允䅁䍄䉁䅁䅁兂䅁䅁䅍䅄䅁䅁䅕䅁䅁䭁欫ご䭅䭁䅕䅁䭁䕁䅍䅁䭁䅁䉣䅁䉁䅁䅁允䅁䅁䅣䅁䅁䵁癄唵䵁䅉䅅䅁䙁䅁䅁睁䵁䅁䅁兂䅁䅁䅁䥅㑈䅑䅯术䅁䅁䅯睎䅁䅁䅯睂䅅䅁䅅䅁䉁䅁䅁兂䅁䅁䕄吶穮兑杷允䅁䅁䅕䅁䑁䅁䅷䅁䙁䅁䅁䅁睂癹䅴权浂䅁䅁权癁䅁䅁权䡁允䅁允䅁䅁䅅䅁䭁䉁䉫䅁䵁䅉䅅䅁䙁䅁䅁睁䵁䅁䅁兂䅁䅁䅁䡫㑢䅑䅯兩䅁䅁䅯䅐䅁䅁䅯睂䅅䅁䅅䅁䉁䅁䅁权瑃䅁䅁䍄䉁䅁䅁兂䅁䅁䅍䅄䅁䅁䅕䅁䅁䕁乄〫䭁䝁䅙䅁䭁䑁䄴䅁䭁䅁䉣䅁䉁䅁䅁允䅁䅁䅯杇䅅䅁杷允䅁䅁䅕䅁䑁䅁䅷䅁䙁䅁䅁䥁獃欵䉚权䥄䅁䅁权䵂䅁䅁权䡁允䅁允䅁䅁䅅䅁䙁䅁睲䉃畓晲䉴䍄䉁䅁䅁兂䅁䅁䅍䅄䅁䅁䅕䅁䅁䥁刳歔䭅䭁䅉䅁䭁䕁䅯䅁䭁䅁䉣䅁䉁䅁䅁允䅁䅁䅕䅁䅂䑋浄䕢䵉䅉䅅䅁䙁䅁䅁睁䵁䅁䅁兂䅁䅁䅁䥅㑈䅑䅯杚䅁䅁䅯杒䅁䅁䅯睂䅅䅁䅅䅁䉁䅁䅁权噁允䅁䍄䉁䅁䅁兂䅁䅁䅍䅄䅁䅁䅕䅁䅁䕺瑍歭䭅䭁䅣䅁䭁䍁䅷䅁䭁䅁䉣䅁䉁䅁䅁允䅁䅁䅯权䅅䅁杷允䅁䅁䅕䅁䑁䅁䅷䅁䙁䅁䅁䅁允晧䅨权浂䅁䅁权䩂䅁䅁权䡁允䅁允䅁䅁䅅䅁䭁䉁䉕䅁䵁䅉䅅䅁䙁䅁䅁睁䵁䅁䅁兂䅁䅁䅁䵙㝲䅑䅯䅮䅁䅁䅯免䅁䅁䅯睂䅅䅁䅅䅁䉁䅁䅁兂睃浣剩搷祷䅑杷允䅁䅁䅕䅁䑁䅁䅷䅁䙁䅁䅁䅁权晹䅴权浂䅁䅁权㑁䅁䅁权䡁允䅁允䅁䅁䅅䅁䭁䉁䈸䅁䵁䅉䅅䅁䙁䅁䅁睁䵁䅁䅁兂䅁䅁䅁晡但兑䅯朴䅁䅁䅯䅐䅁䅁䅯睂䅅䅁䅅䅁䉁䅁䅁兂䕂改ざ䡙佣䅑杷允䅁䅁䅕䅁䑁䅁䅷䅁䙁䅁䅁䅁䅂智䅴权捃䅁䅁权䙂䅁䅁权䡁允䅁允䅁䅁䅅䅁䙁乁㈶摢㉵奔䅊䍄䉁䅁䅁兂䅁䅁䅍䅄䅁䅁䅕䅁䅁䉁䉃䔫䭁䝁䅙䅁䭁䑁䅕䅁䭁䅁䉣䅁䉁䅁䅁允䅁䅁䅯兆䅅䅁杷允䅁䅁䅕䅁䑁䅁䅷䅁䙁䅁䅁䅁扂䕍䈹权㉃䅁䅁权⽁䅁䅁权䡁允䅁允䅁䅁䅅䅁䙁䅁䅁䅁䅁䅁䅁䍄䉁䅁䅁兂䅁䅁䅍䅄䅁䅁䅕䅁䅁䍁潁唫䭁佁䄴䅁䭁䑁䅫䅁䭁䅁䉣䅁䉁䅁䅁允䅁䅁䅕䅁䅁䅁䅁䅁䵁䅉䅅䅁䙁䅁䅁睁䵁䅁䅁兂䅁䅁䅁䵣㝲䅑䅯杚䅁䅁䅯睍䅁䅁䅯睂䅅䅁䅅䅁䉁䅁䅁权婁允䅁䍄䉁䅁䅁兂䅁䅁䅍䅄䅁䅁䅕䅁䅁䍁潁唫䭁䭁䅉䅁䭁䑁䅍䅁䭁䅁䉣䅁䉁䅁䅁允䅁䅁䅕䅁睂䝚夲啕䵉䅉䅅䅁䙁䅁䅁睁䵁䅁䅁兂䅁䅁䅁䥂倱兑䅯睙䅁䅁䅯䅓䅁䅁䅯睂䅅䅁䅅䅁䉁䅁䅁兂䙄歉㙭併琰村杷允䅁䅁䅕䅁䑁䅁䅷䅁䙁䅁䅁䅁元癤䅨权睄䅁䅁权䭂䅁䅁权䡁允䅁允䅁䅁䅅䅁䙁䅁䅁䅁䅁䅁䅁䍄䉁䅁䅁兂䅁䅁䅍䅄䅁䅁䅕䅁䅁䉁䉃䔫䭁䝁䅙䅁䭁䕁䅕䅁䭁䅁䉣䅁䉁䅁䅁允䅁䅁䅯兆䅅䅁杷允䅁䅁䅕䅁䑁䅁䅷䅁䙁䅁䅁䥁睂䔸䈵权歄䅁䅁权䡂䅁䅁权䡁允䅁允䅁䅁䅅䅁䙁䕁䵥橫⽺䅥䅚䍄䉁䅁䅁兂䅁䅁䅍䅄䅁䅁䅕䅁䅁䡁瑳ご䭅䭁䅕䅁䭁䑁䅳䅁䭁䅁䉣䅁䉁䅁䅁允䅁䅁䅯䅁䅁䅁杷允䅁䅁䅕䅁䑁䅁䅷䅁䙁䅁䅁䅁允晧䅨权湃䅁䅁权ぁ䅁䅁权䡁允䅁允䅁䅁䅅䅁䭁䅁䉯䅁䵁䅉䅅䅁䙁䅁䅁睁䵁䅁䅁兂䅁䅁䅃偣佂兑䅯兩䅁䅁䅯杏䅁䅁䅯睂䅅䅁䅅䅁䉁䅁䅁权瑃䅁䅁䍄䉁䅁䅁兂䅁䅁䅍䅄䅁䅁䅕䅁䅁䉁䉃䔫䭁䝁䅙䅁䭁䅁䅍䅁䭁䅁䉣䅁䉁䅁䅁允䅁䅁䅯兆䅅䅁杷允䅁䅁䅕䅁䑁䅁䅷䅁䙁䅁䅁䥁䅂啚䈹权⭄䅁䅁权⭁䅁䅁权䡁允䅁允䅁䅁䅅䅁䙁䍁㥱䩴橑兇䍨䍄䉁䅁䅁兂䅁䅁䅍䅄䅁䅁䅕䅁䅁䙁睳ご䭅䭁䅕䅁䭁䑁䅑䅁䭁䅁䉣䅁䉁䅁䅁允䅁䅁䅯䅁䅁䅁杷允䅁䅁䅕䅁䑁䅁䅷䅁䙁䅁䅁䅁允晧䅨权浂䅁䅁权乂䅁䅁权䡁允䅁允䅁䅁䅅䅁䭁䉁䉕䅁䵁䅉䅅䅁䙁䅁䅁睁䵁䅁䅁兂䅁䅁䅁晡但兑䅯睳䅁䅁䅯睏䅁䅁䅯睂䅅䅁䅅䅁䉁䅁䅁兂䅁䅁䅁䅁䅁䅁杷允䅁䅁䅕䅁䑁䅁䅷䅁䙁䅁䅁䅁乂ㅈ䉂权䑄䅁䅁权睁䅁䅁权䡁允䅁允䅁䅁䅅䅁䙁䅁䅁䅁䅁䅁䅁䍄䉁䅁䅁兂䅁䅁䅍䅄䅁䅁䅕䅁䅁佁䉃䔫䭁䩁䅑䅁䭁䕁䅯䅁䭁䅁䉣䅁䉁䅁䅁允䅁䅁䅯睍䅅䅁杷允䅁䅁䅕䅁䑁䅁䅷䅁䙁䅁䅁䅁䅄倹䅴权㙄䅁䅁权䍂䅁䅁权䡁允䅁允䅁䅁䅅䅁䙁䭁汴䉱䱷ㄱ䌹䍄䉁䅁䅁兂䅁䅁䅍䅄䅁䅁䅕䅁䅁䩁㉂䔫䭁䵁䅕䅁䭁䑁䅕䅁䭁䅁䉣䅁䉁䅁䅁允䅁䅁䅕牴卦婲䝚ぇ䵁䅉䅅䅁䙁䅁䅁睁䵁䅁䅁兂䅁䅁䅁䵙㝲䅑䅯杚䅁䅁䅯村䅁䅁䅯睂䅅䅁䅅䅁䉁䅁䅁权楁允䅁䍄䉁䅁䅁兂䅁䅁䅍䅄䅁䅁䅕䅁䅁䕁昰䕕䭅䩁䅑䅁䭁䑁䅣䅁䭁䅁䉣䅁䉁䅁䅁允䅁䅁䅯兊䅅䅁杷允䅁䅁䅕䅁䑁䅁䅷䅁䙁䅁䅁䵁䑸婌䉰权楄䅁䅁权獁䅁䅁权䡁允䅁允䅁䅁䅅䅁䙁䅁䅁䅁䅁䅁䅁䍄䉁䅁䅁兂䅁䅁䅍䅄䅁䅁䅕䅁䅁䍁潁唫䭁䭁䅫䅁䭁䕁䅷䅁䭁䅁䉣䅁䉁䅁䅁允䅁䅁䅯权䅅䅁杷允䅁䅁䅕䅁䑁䅁䅷䅁䙁䅁䅁䥁睃ば䈹权㡄䅁䅁权⭁䅁䅁权䡁允䅁允䅁䅁䅅䅁䙁䱁㑱䰴楘歓䄵䍄䉁䅁䅁兂䅁䅁䅍䅄䅁䅁䅕䅁䅁䑁歪歔䭅䩁䅯䅁䭁䕁䅯䅁䭁䅁䉣䅁䉁䅁䅁允䅁䅁䅕㑮整杮㝱䕇䵉䅉䅅䅁䙁䅁䅁睁䵁䅁䅁兂䅁䅁䅃佲䝚兑䅯䅴䅁䅁䅯村䅁䅁䅯睂䅅䅁䅅䅁䉁䅁䅁兂䍁潅㌫㡂睂村杷允䅁䅁䅕䅁䑁䅁䅷䅁䙁䅁䅁䅁䕁啪䈹权浂䅁䅁权䥂䅁䅁权䡁允䅁允䅁䅁䅅䅁䭁䉁䉑䅁䵁䅉䅅䅁䙁䅁䅁睁䵁䅁䅁兂䅁䅁䵄祑愲兑䅯兺䅁䅁䅯䅍䅁䅁䅯睂䅅䅁䅅䅁䉁䅁䅁兂䅁䅁䅁䅁䅁䅁杷允䅁䅁䅕䅁䑁䅁䅷䅁䙁䅁䅁䅁扂䕍䈹权汃䅁䅁权睁䅁䅁权䡁允䅁允䅁䅁䅅䅁䭁䅁䅁䅁䵁䅉䅅䅁䙁䅁䅁睁䵁䅁䅁兂䅁䅁䅃䅖兒兑䅯杚䅁䅁䅯睎䅁䅁䅯睂䅅䅁䅅䅁䉁䅁䅁权療䅁䅁䍄䉁䅁䅁兂䅁䅁䅍䅄䅁䅁䅕䅁䅁䕁乄〫䭁䝁䅙䅁䭁䑁䅅䅁䭁䅁䉣䅁䉁䅁䅁允䅁䅁䅯杇䅅䅁杷允䅁䅁䅕䅁䑁䅁䅷䅁䙁䅁䅁䥁睃ば䈹权㝃䅁䅁权䉂䅁䅁权䡁允䅁允䅁䅁䅅䅁䙁䅁䅁佇兲橑䍦䍄䉁䅁䅁兂䅁䅁䅍䅄䅁䅁䅕䅁䅁䱧湃ご䭅䵁䅣䅁䭁䑁䅅䅁䭁䅁䉣䅁䉁䅁䅁允䅁䅁䅕䅁䅁䅁䅁䅁䵁䅉䅅䅁䙁䅁䅁睁䵁䅁䅁兂䅁䅁䅁剔儹兑䅯䄹䅁䅁䅯杒䅁䅁䅯睂䅅䅁䅅䅁䉁䅁䅁兂偃慯䵖獳樴䅑杷允䅁䅁䅕䅁䑁䅁䅷䅁䙁䅁䅁䥁睂䔸䈵权浂䅁䅁权睁䅁䅁权䡁允䅁允䅁䅁䅅䅁䭁䉁䉧䅁䵁䅉䅅䅁䙁䅁䅁睁䵁䅁䅁兂䅁䅁䅃偣佂兑䅯䄹䅁䅁䅯䅓䅁䅁䅯睂䅅䅁䅅䅁䉁䅁䅁兂㡄剎坱祙歳䅑杷允䅁䅁䅕䅁䑁䅁䅷䅁䙁䅁䅁䅁㝂啌䈹权癃䅁䅁权䑁䅁䅁权䡁允䅁允䅁䅁䅅䅁䙁偁䴵㙗伳⭍⽧䍄䉁䅁䅁兂䅁䅁䅍䅄䅁䅁䅕䅁䅁佁䉃䔫䭁䩁䅯䅁䭁䑁䅷䅁䭁䅁䉣䅁䉁䅁䅁允䅁䅁䅕䅁䅁㙍捙䕊䵉䅉䅅䅁䙁䅁䅁睁䵁䅁䅁兂䅁䅁䅁晡但兑䅯杚䅁䅁䅯李䅁䅁䅯睂䅅䅁䅅䅁䉁䅁䅁权塁允䅁䍄䉁䅁䅁兂䅁䅁䅍䅄䅁䅁䅕䅁䅁䝁䭄〫䭁䭁䄸䅁䭁䑁䄸䅁䭁䅁䉣䅁䉁䅁䅁允䅁䅁䅕䅁䅁䅁䅁䅁䵁䅉䅅䅁䙁䅁䅁睁䵁䅁䅁兂䅁䅁䅁晡但兑䅯兩䅁䅁䅯睁䅁䅁䅯睂䅅䅁䅅䅁䉁䅁䅁权瑃䅁䅁䍄䉁䅁䅁兂䅁䅁䅍䅄䅁䅁䅕䅁䅁䝁确歔䭅䩁䅉䅁䭁䍁䄴䅁䭁䅁䉣䅁䉁䅁䅁允䅁䅁䅕婣丱晳䙏啧䵅䅉䅅䅁䙁䅁䅁睁䵁䅁䅁兂䅁䅁䅁剔儹兑䅯杚䅁䅁䅯睌䅁䅁䅯睂䅅䅁䅅䅁䉁䅁䅁权敁允䅁䍄䉁䅁䅁兂䅁䅁䅍䅄䅁䅁䅕䅁䅁䡧睄歔䭅䝁䅙䅁䭁䍁䄴䅁䭁䅁䉣䅁䉁䅁䅁允䅁䅁䅯䅇䅅䅁杷允䅁䅁䅕䅁䑁䅁䅷䅁䙁䅁䅁䵁䑸婌䉰权奃䅁䅁权㕁䅁䅁权䡁允䅁允䅁䅁䅅䅁䙁䅁䅁䅁䅁䅁䅁䍄䉁䅁䅁兂䅁䅁䅍䅄䅁䅁䅕䅁䅁䭧浺歒䭅偁䅑䅁䭁䑁䅙䅁䭁䅁䉣䅁䉁䅁䅁允䅁䅁䅕乃灺ㅪ䅪啈䵁䅉䅅䅁䙁䅁䅁睁䵁䅁䅁兂䅁䅁䅃䭳偤兑䅯睹䅁䅁䅯杌䅁䅁䅯睂䅅䅁䅅䅁䉁䅁䅁兂䅁䅁䅁䅁䅁䅁杷允䅁䅁䅕䅁䑁䅁䅷䅁䙁䅁䅁䅁㝂啌䈹权佃䅁䅁权䝂䅁䅁权䡁允䅁允䅁䅁䅅䅁䙁䅁䅁䅁䅁䅁䅁䍄䉁䅁䅁兂䅁䅁䅍䅄䅁䅁䅕䅁䅁䥁刳歔䭅䱁䅅䅁䭁䕁䅫䅁䭁䅁䉣䅁䉁䅁䅁允䅁䅁䅕䅁䅁䅁䅁䅁䵁䅉䅅䅁䙁䅁䅁睁䵁䅁䅁兂䅁䅁䅁住佒兑䅯睱䅁䅁䅯杒䅁䅁䅯睂䅅䅁䅅䅁䉁䅁䅁权䭁允䅁䍄䉁䅁䅁兂䅁䅁䅍䅄䅁䅁䅕䅁䅁䡧睄歔䭅䝁䅙䅁䭁䑁䅑䅁䭁䅁䉣䅁䉁䅁䅁允䅁䅁䅯䅇䅅䅁杷允䅁䅁䅕䅁䑁䅁䅷䅁䙁䅁䅁䥁睂䔸䈵权浂䅁䅁权㑁䅁䅁权䡁允䅁允䅁䅁䅅䅁䭁䉁䉧䅁䵁䅉䅅䅁䙁䅁䅁睁䵁䅁䅁兂䅁䅁䅃䭳偤兑䅯䄵䅁䅁䅯䅏䅁䅁䅯睂䅅䅁䅅䅁䉁䅁䅁兂䅁䅁䅁䅁䅁䅁杷允䅁䅁䅕䅁䑁䅁䅷䅁䙁䅁䅁䅁灂唸䈵权ぃ䅁䅁权䝂䅁䅁权䡁允䅁允䅁䅁䅅䅁䙁乁呤牙㡕䜲䍂䍄䉁䅁䅁兂䅁䅁䅍䅄䅁䅁䅕䅁䅁䍁潁唫䭁䱁䅅䅁䭁䕁䅳䅁䭁䅁䉣䅁䉁䅁䅁允䅁䅁䅕䅁䅁䅁䅁䅁䵁䅉䅅䅁䙁䅁䅁睁䵁䅁䅁兂䅁䅁䅃偣佂兑䅯杚䅁䅁䅯睐䅁䅁䅯睂䅅䅁䅅䅁䉁䅁䅁权奁允䅁䍄䉁䅁䅁兂䅁䅁䅍䅄䅁䅁䅕䅁䅁䙁坔歔䭅䱁䅯䅁䭁䕁䄰䅁䭁䅁䉣䅁䉁䅁䅁允䅁䅁䅕䅁䅁桰奩げ䵉䅉䅅䅁䙁䅁䅁睁䵁䅁䅁兂䅁䅁䅃䅖兒兑䅯杬䅁䅁䅯杏䅁䅁䅯睂䅅䅁䅅䅁䉁䅁䅁兂䅁䅁䅁䅁䅁䅁杷允䅁䅁䅕䅁䑁䅁䅷䅁䙁䅁䅁䅁乂ㅈ䉂权浄䅁䅁权䥂䅁䅁权䡁允䅁允䅁䅁䅅䅁䙁䡁呋昴㉆䅁䅸䍄䉁䅁䅁兂䅁䅁䅍䅄䅁䅁䅕䅁䅁䕁昰䕕䭅䱁䅅䅁䭁䑁䄰䅁䭁䅁䉣䅁䉁䅁䅁允䅁䅁䅕䅁䭄浅晧ざ䵉䅉䅅䅁䙁䅁䅁睁䵁䅁䅁兂䅁䅁䅃䝑偖兑䅯杭䅁䅁䅯睓䅁䅁䅯睂䅅䅁䅅䅁䉁䅁䅁兂呁潲牫塍啉村杷允䅁䅁䅕䅁䑁䅁䅷䅁䙁䅁䅁䅁䅂智䅴权浂䅁䅁权獁䅁䅁权䡁允䅁允䅁䅁䅅䅁䭁䉁䉯䅁䵁䅉䅅䅁䙁䅁䅁睁䵁䅁䅁兂䅁䅁䅁摪但兑䅯䅂䅅䅁䅯䅍䅁䅁䅯睂䅅䅁䅅䅁䉁䅁䅁兂䅁䅁䅁䅁䅁䅁杷允䅁䅁䅕䅁䑁䅁䅷䅁䙁䅁䅁䥁睃ば䈹权楃䅁䅁权乂䅁䅁权䡁允䅁允䅁䅁䅅䅁䙁䵁㍧奖甫婰䍂䍄䉁䅁䅁兂䅁䅁䅍䅄䅁䅁䅕䅁䅁䕺瑍歭䭅偁䅷䅁䭁䕁䅳䅁䭁䅁䉣䅁䉁䅁䅁允䅁䅁䅕䅁䅁䅁䅁䅁䵁䅉䅅䅁䙁䅁䅁睁䵁䅁䅁兂䅁䅁䅁䤴㑈䅑䅯杚䅁䅁䅯睑䅁䅁䅯睂䅅䅁䅅䅁䉁䅁䅁权佁允䅁䍄䉁䅁䅁兂䅁䅁䅍䅄䅁䅁䅕䅁䅁䑁歪歔䭅偁䅙䅁䭁䑁䅙䅁䭁䅁䉣䅁䉁䅁䅁允䅁䅁䅕䅁䅁䅁䅁䅁䵁䅉䅅䅁䙁䅁䅁睁䵁䅁䅁兂䅁䅁䵄祑愲兑䅯杚䅁䅁䅯兑䅁䅁䅯睂䅅䅁䅅䅁䉁䅁䅁权㙂䅁䅁䍄䉁䅁䅁兂䅁䅁䅍䅄䅁䅁䅕䅁䅁䍁潁唫䭁䥁䅫䅁䭁䑁䄴䅁䭁䅁䉣䅁䉁䅁䅁允䅁䅁䅯児䅅䅁杷允䅁䅁䅕䅁䑁䅁䅷䅁䙁䅁䅁䅁杂癹䅴权权䅁䅁权䡂䅁䅁权䡁允䅁允䅁䅁䅅䅁䙁䱁楬ㅂ牲桚䅚䍄䉁䅁䅁兂䅁䅁䅍䅄䅁䅁䅕䅁䅁䡧睄歔䭅佁䅉䅁䭁䑁䅉䅁䭁䅁䉣䅁䉁䅁䅁允䅁䅁䅕䅁䅁䅁䅁䅁䵁䅉䅅䅁䙁䅁䅁睁䵁䅁䅁兂䅁䅁䅁䵑㜳䅑䅯杯䅁䅁䅯睓䅁䅁䅯睂䅅䅁䅅䅁䉁䅁䅁兂䅁佁慚祤䑱村杷允䅁䅁䅕䅁䑁䅁䅷䅁䙁䅁䅁䥁睂䔸䈵权浂䅁䅁权㝁䅁䅁权䡁允䅁允䅁䅁䅅䅁䭁䉁䉧䅁䵁䅉䅅䅁䙁䅁䅁睁䵁䅁䅁兂䅁䅁䅁䵑㜳䅑䅯杬䅁䅁䅯䅎䅁䅁䅯睂䅅䅁䅅䅁䉁䅁䅁兂䅁䅁䕄灺扣村杷允䅁䅁䅕䅁䑁䅁䅷䅁䙁䅁䅁䥁㝁啗䈹权权䅁䅁权㡁䅁䅁权䡁允䅁允䅁䅁䅅䅁䙁䩁㍱㑴搰祋䅎䍄䉁䅁䅁兂䅁䅁䅍䅄䅁䅁䅕䅁䅁䙁睳ご䭅佁䅷䅁䭁䑁䅑䅁䭁䅁䉣䅁䉁䅁䅁允䅁䅁䅕䅁䅁䅁䅁䅁䵁䅉䅅䅁䙁䅁䅁睁䵁䅁䅁兂䅁䅁䅃楡倵兑䅯杚䅁䅁䅯䅎䅁䅁䅯睂䅅䅁䅅䅁䉁䅁䅁权十允䅁䍄䉁䅁䅁兂䅁䅁䅍䅄䅁䅁䅕䅁䅁䩁㉂䔫䭁䱁䅳䅁䭁䕁䅯䅁䭁䅁䉣䅁䉁䅁䅁允䅁䅁䅕䅁䅁灱䍪䕓䵉䅉䅅䅁䙁䅁䅁睁䵁䅁䅁兂䅁䅁䅃佲䝚兑䅯䅯䅁䅁䅯杌䅁䅁䅯睂䅅䅁䅅䅁䉁䅁䅁兂㡃䩤奍䙂䵙䅑杷允䅁䅁䅕䅁䑁䅁䅷䅁䙁䅁䅁䥁煂歌䈹权浂䅁䅁权䑁䅁䅁权䡁允䅁允䅁䅁䅅䅁䭁䉁䉉䅁䵁䅉䅅䅁䙁䅁䅁睁䵁䅁䅁兂䅁䅁䅃楡倵兑䅯朲䅁䅁䅯䅌䅁䅁䅯睂䅅䅁䅅䅁䉁䅁䅁兂䅁䅁䅁䅁䅁䅁杷允䅁䅁䅕䅁䑁䅁䅷䅁䙁䅁䅁䅁杁偋䅬权坃䅁䅁权ぁ䅁䅁权䡁允䅁允䅁䅁䅅䅁䙁䅁䅁䵁祺睹䍖䍄䉁䅁䅁兂䅁䅁䅍䅄䅁䅁䅕䅁䅁䅁乓ご䭅䩁䄴䅁䭁䕁䅳䅁䭁䅁䉣䅁䉁䅁䅁允䅁䅁䅕䅁䅁䅁䅁䅁䵁䅉䅅䅁䙁䅁䅁睁䵁䅁䅁兂䅁䅁䅁㙲偒兑䅯杚䅁䅁䅯杏䅁䅁䅯睂䅅䅁䅅䅁䉁䅁䅁权剁允䅁䍄䉁䅁䅁兂䅁䅁䅍䅄䅁䅁䅕䅁䅁䩁㉂䔫䭁䩁䅑䅁䭁䑁䅅䅁䭁䅁䉣䅁䉁䅁䅁允䅁䅁䅯免䅅䅁杷允䅁䅁䅕䅁䑁䅁䅷䅁䙁䅁䅁䥁煂歌䈹权橃䅁䅁权䅂䅁䅁权䡁允䅁允䅁䅁䅅䅁䙁䑁ㄸ桡䙋杰䍆䍄䉁䅁䅁兂䅁䅁䅍䅄䅁䅁䅕䅁䅁䭁欫ご䭅䩁䅑䅁䭁䕁䅧䅁䭁䅁䉣䅁䉁䅁䅁允䅁䅁䅯睋䅅䅁杷允䅁䅁䅕䅁䑁䅁䅷䅁䙁䅁䅁䥁睂䔸䈵权杂䅁䅁权䥂䅁䅁权䡁允䅁允䅁䅁䅅䅁䭁䝁䅳䅁䵁䅉䅅䅁䙁䅁䅁睁䵁䅁䅁兂䅁䅁䅄佧兊兑䅯䄹䅁䅁䅯䅓䅁䅁䅯睂䅅䅁䅅䅁䉁䅁䅁兂䅁䅁䅁䅁䅁䅁杷允䅁䅁䅕䅁䑁䅁䅷䅁䙁䅁䅁䥁獃欵䉚权䍁允䅁权䵂䅁䅁权䡁允䅁允䅁䅁䅅䅁䙁乁䍊極䑡䉒䅤䍄䉁䅁䅁兂䅁䅁䅍䅄䅁䅁䅕䅁䅁䑁歪歔䭅䝁䅙䅁䭁䑁䅕䅁䭁䅁䉣䅁䉁䅁䅁允䅁䅁䅯睉䅅䅁杷允䅁䅁䅕䅁䑁䅁䅷䅁䙁䅁䅁䅁䕁啪䈹权⽃䅁䅁权㙁䅁䅁权䡁允䅁允䅁䅁䅅䅁䙁䅁䅁䅁䅁䅁䅁䍄䉁䅁䅁兂䅁䅁䅍䅄䅁䅁䅕䅁䅁䙁坔歔䭅䝁䅁䅁䭁䑁䅧䅁䭁䅁䉣䅁䉁䅁䅁允䅁䅁䅯䅥䅁䅁杷允䅁䅁䅕䅁䑁䅁䅷䅁䙁䅁䅁䥁睂䔸䈵权浂䅁䅁权䕂䅁䅁权䡁允䅁允䅁䅁䅅䅁䭁䉁䉧䅁䵁䅉䅅䅁䙁䅁䅁睁䵁䅁䅁兂䅁䅁䅃䝑偖兑䅯杚䅁䅁䅯杌䅁䅁䅯睂䅅䅁䅅䅁䉁䅁䅁权呁允䅁䍄䉁䅁䅁兂䅁䅁䅍䅄䅁䅁䅕䅁䅁䡁瑳ご䭅䱁䅑䅁䭁䑁䅍䅁䭁䅁䉣䅁䉁䅁䅁允䅁䅁䅕䅁䅁䅁䅁䅁䵁䅉䅅䅁䙁䅁䅁睁䵁䅁䅁兂䅁䅁䅃䝑偖兑䅯杚䅁䅁䅯兓䅁䅁䅯睂䅅䅁䅅䅁䉁䅁䅁权呁允䅁䍄䉁䅁䅁兂䅁䅁䅍䅄䅁䅁䅕䅁䅁䥁刳歔䭅䱁䅙䅁䭁䍁䅷䅁䭁䅁䉣䅁䉁䅁䅁允䅁䅁䅕䅁䅁䅁䅁䅁䵁䅉䅅䅁䙁䅁䅁睁䵁䅁䅁兂䅁䅁䅁祥倱兑䅯杚䅁䅁䅯䅓䅁䅁䅯睂䅅䅁䅅䅁䉁䅁䅁权扁允䅁䍄䉁䅁䅁兂䅁䅁䅍䅄䅁䅁䅕䅁䅁䝁确歔䭅䵁䄰䅁䭁䑁䅁䅁䭁䅁䉣䅁䉁䅁䅁允䅁䅁䅕䅁䅁䅁䅁䅁䵁䅉䅅䅁䙁䅁䅁睁䵁䅁䅁兂䅁䅁䅃䝑偖兑䅯杮䅁䅁䅯䅎䅁䅁䅯睂䅅䅁䅅䅁䉁䅁䅁兂䅁䅁䅁䅁䅁䅁杷允䅁䅁䅕䅁䑁䅁䅷䅁䙁䅁䅁䅁乂ㅈ䉂权奄䅁䅁权䑁䅁䅁权䡁允䅁允䅁䅁䅅䅁䙁䝁畐扙祉癴⽧䍄䉁䅁䅁兂䅁䅁䅍䅄䅁䅁䅕䅁䅁䑧婴ご䭅䭁䅁䅁䭁䑁䄴䅁䭁䅁䉣䅁䉁䅁䅁允䅁䅁䅕䥕摦戱畱䕋䵁䅉䅅䅁䙁䅁䅁睁䵁䅁䅁兂䅁䅁䅁㙲偒兑䅯杚䅁䅁䅯䅓䅁䅁䅯睂䅅䅁䅅䅁䉁䅁䅁权剁允䅁䍄䉁䅁䅁兂䅁䅁䅍䅄䅁䅁䅕䅁䅁䙁坔歔䭅䝁䅙䅁䭁䑁䅯䅁䭁䅁䉣䅁䉁䅁䅁允䅁䅁䅯杆䅅䅁杷允䅁䅁䅕䅁䑁䅁䅷䅁䙁䅁䅁䅁㑁䔵䈵权慃䅁䅁权䡂䅁䅁权䡁允䅁允䅁䅁䅅䅁䙁䅁䅁䅁䅁䅁䅁䍄䉁䅁䅁兂䅁䅁䅍䅄䅁䅁䅕䅁䅁䅁乓ご䭅䝁䅙䅁䭁䕁䅫䅁䭁䅁䉣䅁䉁䅁䅁允䅁䅁䅯䅆䅅䅁杷允䅁䅁䅕䅁䑁䅁䅷䅁䙁䅁䅁䅁啂欱䈵权䉄䅁䅁权㍁䅁䅁权䡁允䅁允䅁䅁䅅䅁䙁䍁慑偷桴桭䄹䍄䉁䅁䅁兂䅁䅁䅍䅄䅁䅁䅕䅁䅁䕁昰䕕䭅䭁䅣䅁䭁䍁䄸䅁䭁䅁䉣䅁䉁䅁䅁允䅁䅁䅯权䅅䅁杷允䅁䅁䅕䅁䑁䅁䅷䅁䙁䅁䅁䅁杂癹䅴权佃䅁䅁权䙂䅁䅁权䡁允䅁允䅁䅁䅅䅁䙁䭁㍐䡏牏儫䍸䍄䉁䅁䅁兂䅁䅁䅍䅄䅁䅁䅕䅁䅁䕁昰䕕䭅䝁䅙䅁䭁䑁䅑䅁䭁䅁䉣䅁䉁䅁䅁允䅁䅁䅯杈䅅䅁杷允䅁䅁䅕䅁䑁䅁䅷䅁䙁䅁䅁䅁元癤䅨权㙃䅁䅁权睁䅁䅁权䡁允䅁允䅁䅁䅅䅁䙁䅁䅁䉁票䅘䌵䍄䉁䅁䅁兂䅁䅁䅍䅄䅁䅁䅕䅁䅁䝧畯ご䭅佁䅧䅁䭁䍁䅷䅁䭁䅁䉣䅁䉁䅁䅁允䅁䅁䅕䅁䅁䅁䅁䅁䵁䅉䅅䅁䙁䅁䅁睁䵁䅁䅁兂䅁䅁䅃偣佂兑䅯杚䅁䅁䅯睓䅁䅁䅯睂䅅䅁䅅䅁䉁䅁䅁权奁允䅁䍄䉁䅁䅁兂䅁䅁䅍䅄䅁䅁䅕䅁䅁䩁㉂䔫䭁偁䅧䅁䭁䑁䅍䅁䭁䅁䉣䅁䉁䅁䅁允䅁䅁䅕䅁䅁䅁䅁䅁䵁䅉䅅䅁䙁䅁䅁睁䵁䅁䅁兂䅁䅁䅃䭳偤兑䅯䅵䅁䅁䅯䅔䅁䅁䅯睂䅅䅁䅅䅁䉁䅁䅁兂浃卆电畈䡨䅑杷允䅁䅁䅕䅁䑁䅁䅷䅁䙁䅁䅁䥁獃欵䉚权㑄䅁䅁权⭁䅁䅁权䡁允䅁允䅁䅁䅅䅁䙁䉁㑤䑫歋汅䍬䍄䉁䅁䅁兂䅁䅁䅍䅄䅁䅁䅕䅁䅁䭁欫ご䭅䩁䅉䅁䭁䑁䄴䅁䭁䅁䉣䅁䉁䅁䅁允䅁䅁䅕䥡㝂欷䱎䕉䵉䅉䅅䅁䙁䅁䅁睁䵁䅁䅁兂䅁䅁䅁住佒兑䅯睙䅁䅁䅯睍䅁䅁䅯睂䅅䅁䅅䅁䉁䅁䅁兂䅁䅁䅁䅁䅁䅁杷允䅁䅁䅕䅁䑁䅁䅷䅁䙁䅁䅁䅁杁偋䅬权癃䅁䅁权ぁ䅁䅁权䡁允䅁允䅁䅁䅅䅁䙁䅁䅁䅁䅁䅁䅁䍄䉁䅁䅁兂䅁䅁䅍䅄䅁䅁䅕䅁䅁䡁瑳ご䭅䝁䅙䅁䭁䑁䅅䅁䭁䅁䉣䅁䉁䅁䅁允䅁䅁䅯睇䅅䅁杷允䅁䅁䅕䅁䑁䅁䅷䅁䙁䅁䅁䅁权晹䅴权橂䅁䅁权穁䅁䅁权䡁允䅁允䅁䅁䅅䅁䙁䍁䕡琸䱎䙇䍨䍄䉁䅁䅁兂䅁䅁䅍䅄䅁䅁䅕䅁䅁䵁い〫䭁䭁䅳䅁䭁䕁䅍䅁䭁䅁䉣䅁䉁䅁䅁允䅁䅁䅯权䅅䅁杷允䅁䅁䅕䅁䑁䅁䅷䅁䙁䅁䅁䅁杂癹䅴权奄䅁䅁权乂䅁䅁权䡁允䅁允䅁䅁䅅䅁䙁䝁べ乇䵒佪⽯䍄䉁䅁䅁兂䅁䅁䅍䅄䅁䅁䅕䅁䅁䡧睄歔䭅䝁䅙䅁䭁䑁䄴䅁䭁䅁䉣䅁䉁䅁䅁允䅁䅁䅯䅇䅅䅁杷允䅁䅁䅕䅁䑁䅁䅷䅁䙁䅁䅁䅁䕁啪䈹权浄䅁䅁权獁䅁䅁权䡁允䅁允䅁䅁䅅䅁䙁䅁䅁䅁䅁䅁䅁䍄䉁䅁䅁兂䅁䅁䅍䅄䅁䅁䅕䅁䅁䭧浺歒䭅䥁䅫䅁䭁䑁䅳䅁䭁䅁䉣䅁䉁䅁䅁允䅁䅁䅯兲䅁䅁杷允䅁䅁䅕䅁䑁䅁䅷䅁䙁䅁䅁䅁杁偋䅬权楄䅁䅁权ㅁ䅁䅁权䡁允䅁允䅁䅁䅅䅁䙁䅁䅁䅁䅁䅁䅁䍄䉁䅁䅁兂䅁䅁䅍䅄䅁䅁䅕䅁䅁䡧睄歔䭅䝁䅙䅁䭁䕁䅕䅁䭁䅁䉣䅁䉁䅁䅁允䅁䅁䅯䅇䅅䅁杷允䅁䅁䅕䅁䑁䅁䅷䅁䙁䅁䅁䅁乃唰䈵权浂䅁䅁权獁䅁䅁权䡁允䅁允䅁䅁䅅䅁䭁䍁䉁䅁䵁䅉䅅䅁䙁䅁䅁睁䵁䅁䅁兂䅁䅁䅃偣佂兑䅯杚䅁䅁䅯村䅁䅁䅯睂䅅䅁䅅䅁䉁䅁䅁权奁允䅁䍄䉁䅁䅁兂䅁䅁䅍䅄䅁䅁䅕䅁䅁䡧睄歔䭅䩁䅑䅁䭁䕁䅯䅁䭁䅁䉣䅁䉁䅁䅁允䅁䅁䅯䅏䅅䅁杷允䅁䅁䅕䅁䑁䅁䅷䅁䙁䅁䅁䅁灂唸䈵权䱄䅁䅁权ㅁ䅁䅁权䡁允䅁允䅁䅁䅅䅁䙁偁啪䉥噩桢䅖䍄䉁䅁䅁兂䅁䅁䅍䅄䅁䅁䅕䅁䅁䕁乄〫䭁䵁䅯䅁䭁䑁䅳䅁䭁䅁䉣䅁䉁䅁䅁允䅁䅁䅕䅁䅁䅁䅁䅁䵁䅉䅅䅁䙁䅁䅁睁䵁䅁䅁兂䅁䅁䅁䥂倱兑䅯睸䅁䅁䅯䅑䅁䅁䅯睂䅅䅁䅅䅁䉁䅁䅁兂䅁䅁䅁䅁䅁䅁杷允䅁䅁䅕䅁䑁䅁䅷䅁䙁䅁䅁䥁煂歌䈹权浂䅁䅁权䡂䅁䅁权䡁允䅁允䅁䅁䅅䅁䭁䉁䉉䅁䵁䅉䅅䅁䙁䅁䅁睁䵁䅁䅁兂䅁䅁䅁穗偂兑䅯杚䅁䅁䅯兓䅁䅁䅯睂䅅䅁䅅䅁䉁䅁䅁权歁允䅁䍄䉁䅁䅁兂䅁䅁䅍䅄䅁䅁䅕䅁䅁䝧畯ご䭅䵁䅣䅁䭁䕁䅉䅁䭁䅁䉣䅁䉁䅁䅁允䅁䅁䅕乐祘塧㥡䔴䵅䅉䅅䅁䙁䅁䅁睁䵁䅁䅁兂䅁䅁䅃䝑偖兑䅯䅭䅁䅁䅯兎䅁䅁䅯睂䅅䅁䅅䅁䉁䅁䅁兂䍁偍搵娰椰村杷允䅁䅁䅕䅁䑁䅁䅷䅁䙁䅁䅁䅁䅄倹䅴权浂䅁䅁权獁䅁䅁权䡁允䅁允䅁䅁䅅䅁䭁䅁䈸䅁䵁䅉䅅䅁䙁䅁䅁睁䵁䅁䅁兂䅁䅁䅁䵙㝲䅑䅯杚䅁䅁䅯䅐䅁䅁䅯睂䅅䅁䅅䅁䉁䅁䅁权楁允䅁䍄䉁䅁䅁兂䅁䅁䅍䅄䅁䅁䅕䅁䅁䵁い〫䭁䱁䅯䅁䭁䑁䄰䅁䭁䅁䉣䅁䉁䅁䅁允䅁䅁䅕⼯瘹㘸䡇ぉ䵉䅉䅅䅁䙁䅁䅁睁䵁䅁䅁兂䅁䅁䅁剔儹兑䅯关䅁䅁䅯䅏䅁䅁䅯睂䅅䅁䅅䅁䉁䅁䅁兂䉁䱁乌捫倵村杷允䅁䅁䅕䅁䑁䅁䅷䅁䙁䅁䅁䵁䑸婌䉰权㙃䅁䅁权䅂䅁䅁权䡁允䅁允䅁䅁䅅䅁䙁䅁䅁䅁䅁䅁䅁䍄䉁䅁䅁兂䅁䅁䅍䅄䅁䅁䅕䅁䅁䭁䩄〫䭁䝁䅙䅁䭁䑁䄸䅁䭁䅁䉣䅁䉁䅁䅁允䅁䅁䅯睈䅅䅁杷允䅁䅁䅕䅁䑁䅁䅷䅁䙁䅁䅁䅁杁偋䅬权杂䅁䅁权⽁䅁䅁权䡁允䅁允䅁䅁䅅䅁䭁䥁䅁䅁䵁䅉䅅䅁䙁䅁䅁睁䵁䅁䅁兂䅁䅁䅁偷㝔䅑䅯杚䅁䅁䅯免䅁䅁䅯睂䅅䅁䅅䅁䉁䅁䅁权偁允䅁䍄䉁䅁䅁兂䅁䅁䅍䅄䅁䅁䅕䅁䅁䉁䉃䔫䭁乁䅯䅁䭁䑁䅑䅁䭁䅁䉣䅁䉁䅁䅁允䅁䅁䅕䅁䅁䅁䅁䅁䵁䅉䅅䅁䙁䅁䅁睁䵁䅁䅁兂䅁䅁䅃䭳偤兑䅯䅬䅁䅁䅯䅓䅁䅁䅯睂䅅䅁䅅䅁䉁䅁䅁权乁允䅁䍄䉁䅁䅁兂䅁䅁䅍䅄䅁䅁䅕䅁䅁䝁䭄〫䭁䝁䅙䅁䭁䕁䅁䅁䭁䅁䉣䅁䉁䅁䅁允䅁䅁䅯杉䅅䅁杷允䅁䅁䅕䅁䑁䅁䅷䅁䙁䅁䅁䥁䅂啚䈹权浂䅁䅁权㡁䅁䅁权䡁允䅁允䅁䅁䅅䅁䭁䉁䉍䅁䵁䅉䅅䅁䙁䅁䅁睁䵁䅁䅁兂䅁䅁䅁䵑㜳䅑䅯杪䅁䅁䅯兎䅁䅁䅯睂䅅䅁䅅䅁䉁䅁䅁兂䅁䅁橂瑚楧村杷允䅁䅁䅕䅁䑁䅁䅷䅁䙁䅁䅁䥁睃ば䈹权敄䅁䅁权䍂䅁䅁权䡁允䅁允䅁䅁䅅䅁䙁䵁慳⭤〷朲䅰䍄䉁䅁䅁兂䅁䅁䅍䅄䅁䅁䅕䅁䅁䙧䕑䕕䭅䵁䄰䅁䭁䑁䅫䅁䭁䅁䉣䅁䉁䅁䅁允䅁䅁䅕䅁䅁䅁䅁䅁䵁䅉䅅䅁䙁䅁䅁睁䵁䅁䅁兂䅁䅁䅁偷㝔䅑䅯杚䅁䅁䅯杍䅁䅁䅯睂䅅䅁䅅䅁䉁䅁䅁权偁允䅁䍄䉁䅁䅁兂䅁䅁䅍䅄䅁䅁䅕䅁䅁䵁い〫䭁䝁䅙䅁䭁䑁䅑䅁䭁䅁䉣䅁䉁䅁䅁允䅁䅁䅯睄䅅䅁杷允䅁䅁䅕䅁䑁䅁䅷䅁䙁䅁䅁䥁獃欵䉚权啄䅁䅁权䙂䅁䅁权䡁允䅁允䅁䅁䅅䅁䙁䅁䅁䅁䅁䅁䅁䍄䉁䅁䅁兂䅁䅁䅍䅄䅁䅁䅕䅁䅁䝧畯ご䭅䭁䅁䅁䭁䑁䄰䅁䭁䅁䉣䅁䉁䅁䅁允䅁䅁䅕灶愸㥌䔳歍䵁䅉䅅䅁䙁䅁䅁睁䵁䅁䅁兂䅁䅁䅁㙲偒兑䅯关䅁䅁䅯杌䅁䅁䅯睂䅅䅁䅅䅁䉁䅁䅁兂䅁䅁䅁䅁䅁䅁杷允䅁䅁䅕䅁䑁䅁䅷䅁䙁䅁䅁䵁䅃水䉂权䭄䅁䅁权㝁䅁䅁权䡁允䅁允䅁䅁䅅䅁䙁䅁䅁䅁䅁䅁䅁䍄䉁䅁䅁兂䅁䅁䅍䅄䅁䅁䅕䅁䅁䩁㉂䔫䭁䩁䄴䅁䭁䕁䅷䅁䭁䅁䉣䅁䉁䅁䅁允䅁䅁䅕䉉㡦䙍猫稷䴸䅉䅅䅁䙁䅁䅁睁䵁䅁䅁兂䅁䅁䅁偷㝔䅑䅯杚䅁䅁䅯䅏䅁䅁䅯睂䅅䅁䅅䅁䉁䅁䅁权偁允䅁䍄䉁䅁䅁兂䅁䅁䅍䅄䅁䅁䅕䅁䅁䑧婴ご䭅䩁䅉䅁䭁䑁䅷䅁䭁䅁䉣䅁䉁䅁䅁允䅁䅁䅕瑬⽤瘹扷〶䵅䅉䅅䅁䙁䅁䅁睁䵁䅁䅁兂䅁䅁䅁偷㝔䅑䅯杪䅁䅁䅯䅓䅁䅁䅯睂䅅䅁䅅䅁䉁䅁䅁兂䍂湤㍎㠴坙村杷允䅁䅁䅕䅁䑁䅁䅷䅁䙁䅁䅁䥁獃欵䉚权楃䅁䅁权䍂䅁䅁权䡁允䅁允䅁䅁䅅䅁䙁䍁䱨䥁眯奊䍚䍄䉁䅁䅁兂䅁䅁䅍䅄䅁䅁䅕䅁䅁䑁歪歔䭅䩁䅯䅁䭁䕁䅫䅁䭁䅁䉣䅁䉁䅁䅁允䅁䅁䅕塓瘸⽵㈸う䵉䅉䅅䅁䙁䅁䅁睁䵁䅁䅁兂䅁䅁䅁䡫㑢䅑䅯杭䅁䅁䅯睎䅁䅁䅯睂䅅䅁䅅䅁䉁䅁䅁兂䅁䅁㙂汥佅村杷允䅁䅁䅕䅁䑁䅁䅷䅁䙁䅁䅁䥁䅂啚䈹权浂䅁䅁权㙁䅁䅁权䡁允䅁允䅁䅁䅅䅁䭁䉁䉍䅁䵁䅉䅅䅁䙁䅁䅁睁䵁䅁䅁兂䅁䅁䅃ㅏ偬兑䅯杚䅁䅁䅯睁䅁䅁䅯睂䅅䅁䅅䅁䉁䅁䅁权桁允䅁䍄䉁䅁䅁兂䅁䅁䅍䅄䅁䅁䅕䅁䅁䕧求ご䭅䅁䉁䅁䭁䕁䅉䅁䭁䅁䉣䅁䉁䅁䅁允䅁䅁䅯杂䅅䅁杷允䅁䅁䅕䅁䑁䅁䅷䅁䙁䅁䅁䅁权晹䅴权䍁允䅁权獁䅁䅁权䡁允䅁允䅁䅁䅅䅁䙁䅁䅁䅁䅁䅁䅁䍄䉁䅁䅁兂䅁䅁䅍䅄䅁䅁䅕䅁䅁䑧婴ご䭅䩁䄴䅁䭁䕁䅫䅁䭁䅁䉣䅁䉁䅁䅁允䅁䅁䅕ㅒ睥捬夲䐳䴸䅉䅅䅁䙁䅁䅁睁䵁䅁䅁兂䅁䅁䅁偷㝔䅑䅯杚䅁䅁䅯睏䅁䅁䅯睂䅅䅁䅅䅁䉁䅁䅁权偁允䅁䍄䉁䅁䅁兂䅁䅁䅍䅄䅁䅁䅕䅁䅁䝁确歔䭅䭁䅣䅁䭁䑁䅳䅁䭁䅁䉣䅁䉁䅁䅁允䅁䅁䅯权䅅䅁杷允䅁䅁䅕䅁䑁䅁䅷䅁䙁䅁䅁䅁杄晧䅨权㉃䅁䅁权獁䅁䅁权䡁允䅁允䅁䅁䅅䅁䙁䅁䅁䩁㡂畉䉊䍄䉁䅁䅁兂䅁䅁䅍䅄䅁䅁䅕䅁䅁䥷楄䕕䭅䝁䅙䅁䭁䑁䄴䅁䭁䅁䉣䅁䉁䅁䅁允䅁䅁䅯杦䅁䅁杷允䅁䅁䅕䅁䑁䅁䅷䅁䙁䅁䅁䅁䅄倹䅴权浂䅁䅁权㥁䅁䅁权䡁允䅁允䅁䅁䅅䅁䭁䅁䈸䅁䵁䅉䅅䅁䙁䅁䅁睁䵁䅁䅁兂䅁䅁䅁摪但兑䅯兩䅁䅁䅯䅔䅁䅁䅯睂䅅䅁䅅䅁䉁䅁䅁权㥁允䅁䍄䉁䅁䅁兂䅁䅁䅍䅄䅁䅁䅕䅁䅁䥁刳歔䭅䵁䅣䅁䭁䑁䅫䅁䭁䅁䉣䅁䉁䅁䅁允䅁䅁䅕䅁䅁䉯瑫䔵䵅䅉䅅䅁䙁䅁䅁睁䵁䅁䅁兂䅁䅁䅁住佒兑䅯睱䅁䅁䅯材䅁䅁䅯睂䅅䅁䅅䅁䉁䅁䅁权䭁允䅁䍄䉁䅁䅁兂䅁䅁䅍䅄䅁䅁䅕䅁䅁䅁乓ご䭅䱁䅳䅁䭁䍁䅷䅁䭁䅁䉣䅁䉁䅁䅁允䅁䅁䅕䅁䅁䅁䅁䅁䵁䅉䅅䅁䙁䅁䅁睁䵁䅁䅁兂䅁䅁䅁䵙㝲䅑䅯杚䅁䅁䅯児䅁䅁䅯睂䅅䅁䅅䅁䉁䅁䅁权楁允䅁䍄䉁䅁䅁兂䅁䅁䅍䅄䅁䅁䅕䅁䅁䕁乄〫䭁䩁䅧䅁䭁䑁䅙䅁䭁䅁䉣䅁䉁䅁䅁允䅁䅁䅕䅁䅁栴噘歌䵉䅉䅅䅁䙁䅁䅁睁䵁䅁䅁兂䅁䅁䅁䵑㜳䅑䅯杮䅁䅁䅯兎䅁䅁䅯睂䅅䅁䅅䅁䉁䅁䅁兂湁偷䵚祱汪睐杷允䅁䅁䅕䅁䑁䅁䅷䅁䙁䅁䅁䵁䑸婌䉰权捃䅁䅁权䙂䅁䅁权䡁允䅁允䅁䅁䅅䅁䙁䅁䅁䅁䅁䅁䅁䍄䉁䅁䅁兂䅁䅁䅍䅄䅁䅁䅕䅁䅁䵁い〫䭁䝁䅙䅁䭁䑁䅙䅁䭁䅁䉣䅁䉁䅁䅁允䅁䅁䅯睄䅅䅁杷允䅁䅁䅕䅁䑁䅁䅷䅁䙁䅁䅁䅁乂ㅈ䉂权浂䅁䅁权䙂䅁䅁权䡁允䅁允䅁䅁䅅䅁䭁䉁䈴䅁䵁䅉䅅䅁䙁䅁䅁睁䵁䅁䅁兂䅁䅁䅄佧兊兑䅯䅵䅁䅁䅯児䅁䅁䅯睂䅅䅁䅅䅁䉁䅁䅁兂䅁䅁䅁䅁䅁䅁杷允䅁䅁䅕䅁䑁䅁䅷䅁䙁䅁䅁䅁权晹䅴权橂䅁䅁权㥁䅁䅁权䡁允䅁允䅁䅁䅅䅁䙁䑁呎䉘偩㉱䍸䍄䉁䅁䅁兂䅁䅁䅍䅄䅁䅁䅕䅁䅁䵁い〫䭁䝁䅙䅁䭁䕁䅧䅁䭁䅁䉣䅁䉁䅁䅁允䅁䅁䅯睄䅅䅁杷允䅁䅁䅕䅁䑁䅁䅷䅁䙁䅁䅁䅁权晹䅴权奄䅁䅁权ㅁ䅁䅁权䡁允䅁允䅁䅁䅅䅁䙁䱁瑪歊䤷佶⽫䍄䉁䅁䅁兂䅁䅁䅍䅄䅁䅁䅕䅁䅁䵁い〫䭁䝁䅙䅁䭁䑁䅕䅁䭁䅁䉣䅁䉁䅁䅁允䅁䅁䅯睄䅅䅁杷允䅁䅁䅕䅁䑁䅁䅷䅁䙁䅁䅁䥁獃欵䉚权捃䅁䅁权䍂䅁䅁权䡁允䅁允䅁䅁䅅䅁䙁䵁漰吸䭎䌯䅺䍄䉁䅁䅁兂䅁䅁䅍䅄䅁䅁䅕䅁䅁䭁欫ご䭅䝁䅙䅁䭁䕁䅳䅁䭁䅁䉣䅁䉁䅁䅁允䅁䅁䅯充䅅䅁杷允䅁䅁䅕䅁䑁䅁䅷䅁䙁䅁䅁䅁啂欱䈵权汃䅁䅁权䑂䅁䅁权䡁允䅁允䅁䅁䅅䅁䡁䅁䅁䅁䅄⬷䅖䍄䉁䅁䅁兂䅁䅁䅍䅄䅁䅁䅕䅁䅁䝧畯ご䭅䝁䅙䅁䭁䕁䅳䅁䭁䅁䉣䅁䉁䅁䅁允䅁䅁䅯杅䅅䅁杷允䅁䅁䅕䅁䑁䅁䅷䅁䙁䅁䅁䅁乂ㅈ䉂权浂䅁䅁权睁䅁䅁权䡁允䅁允䅁䅁䅅䅁䭁䉁䈴䅁䵁䅉䅅䅁䙁䅁䅁睁䵁䅁䅁兂䅁䅁䅁䡫㑢䅑䅯杚䅁䅁䅯䅒䅁䅁䅯睂䅅䅁䅅䅁䉁䅁䅁权捁允䅁䍄䉁䅁䅁兂䅁䅁䅍䅄䅁䅁䅕䅁䅁䥷楄䕕䭅䥁䅳䅁䭁䑁䅧䅁䭁䅁䉣䅁䉁䅁䅁允䅁䅁䅕䅁䅁䅁䅁䅁䵁䅉䅅䅁䙁䅁䅁睁䵁䅁䅁兂䅁䅁䅁偷㝔䅑䅯杚䅁䅁䅯材䅁䅁䅯睂䅅䅁䅅䅁䉁䅁䅁权偁允䅁䍄䉁䅁䅁兂䅁䅁䅍䅄䅁䅁䅕䅁䅁䙁睳ご䭅偁䅉䅁䭁䑁䅣䅁䭁䅁䉣䅁䉁䅁䅁允䅁䅁䅕䅁䅁䅁䅁䅁䵁䅉䅅䅁䙁䅁䅁睁䵁䅁䅁兂䅁䅁䅁摪但兑䅯杭䅁䅁䅯䅓䅁䅁䅯睂䅅䅁䅅䅁䉁䅁䅁兂䅁䅁⭄䙵䭳村杷允䅁䅁䅕䅁䑁䅁䅷䅁䙁䅁䅁䵁䅃水䉂权硃䅁䅁权䭂䅁䅁权䡁允䅁允䅁䅁䅅䅁䙁䱁⽨㌱琫㥭䉨䍄䉁䅁䅁兂䅁䅁䅍䅄䅁䅁䅕䅁䅁䱧湃ご䭅䩁䅑䅁䭁䑁䅯䅁䭁䅁䉣䅁䉁䅁䅁允䅁䅁䅯兄䅅䅁杷允䅁䅁䅕䅁䑁䅁䅷䅁䙁䅁䅁䅁杂癹䅴权ぃ䅁䅁权穁䅁䅁权䡁允䅁允䅁䅁䅅䅁䙁䅁䅁䅁䅁䅁䅁䍄䉁䅁䅁兂䅁䅁䅍䅄䅁䅁䅕䅁䅁䡁䭄〫䭁乁䄴䅁䭁䑁䅉䅁䭁䅁䉣䅁䉁䅁䅁允䅁䅁䅕䅁䅁䅁䅁䅁䵁䅉䅅䅁䙁䅁䅁睁䵁䅁䅁兂䅁䅁䅁偷㝔䅑䅯杚䅁䅁䅯兒䅁䅁䅯睂䅅䅁䅅䅁䉁䅁䅁权偁允䅁䍄䉁䅁䅁兂䅁䅁䅍䅄䅁䅁䅕䅁䅁䕺瑍歭䭅䭁䄸䅁䭁䑁䅑䅁䭁䅁䉣䅁䉁䅁䅁允䅁䅁䅕䅁䅁䅁䅁䅁䵁䅉䅅䅁䙁䅁䅁睁䵁䅁䅁兂䅁䅁䅁䍉㕪䅑䅯睯䅁䅁䅯児䅁䅁䅯睂䅅䅁䅅䅁䉁䅁䅁兂䅁䉁㙂㉈塸村杷允䅁䅁䅕䅁䑁䅁䅷䅁䙁䅁䅁䅁㑁䔵䈵权浂䅁䅁权㉁䅁䅁权䡁允䅁允䅁䅁䅅䅁䭁䍁䉍䅁䵁䅉䅅䅁䙁䅁䅁睁䵁䅁䅁兂䅁䅁䅁㙲偒兑䅯共䅁䅁䅯児䅁䅁䅯睂䅅䅁䅅䅁䉁䅁䅁权䭁允䅁䍄䉁䅁䅁兂䅁䅁䅍䅄䅁䅁䅕䅁䅁䡧睄歔䭅䱁䅍䅁䭁䍁䅷䅁䭁䅁䉣䅁䉁䅁䅁允䅁䅁䅕䅁䅁䅁䅁䅁䵁䅉䅅䅁䙁䅁䅁睁䵁䅁䅁兂䅁䅁䅁偷㝔䅑䅯杚䅁䅁䅯䅐䅁䅁䅯睂䅅䅁䅅䅁䉁䅁䅁权偁允䅁䍄䉁䅁䅁兂䅁䅁䅍䅄䅁䅁䅕䅁䅁䙁睳ご䭅䥁䅫䅁䭁䑁䅙䅁䭁䅁䉣䅁䉁䅁䅁允䅁䅁䅯兲䅁䅁杷允䅁䅁䅕䅁䑁䅁䅷䅁䙁䅁䅁䅁㝂啌䈹权慃䅁䅁权䙂䅁䅁权䡁允䅁允䅁䅁䅅䅁䙁䙁奓佃奢睑䌵䍄䉁䅁䅁兂䅁䅁䅍䅄䅁䅁䅕䅁䅁䵁い〫䭁䝁䅙䅁䭁䕁䅯䅁䭁䅁䉣䅁䉁䅁䅁允䅁䅁䅯睄䅅䅁杷允䅁䅁䅕䅁䑁䅁䅷䅁䙁䅁䅁䅁癃䕰䈹权佃䅁䅁权㉁䅁䅁权䡁允䅁允䅁䅁䅅䅁䙁䝁卧㡸䅚䉐䍆䍄䉁䅁䅁兂䅁䅁䅍䅄䅁䅁䅕䅁䅁䥷楄䕕䭅䩁䅑䅁䭁䑁䄰䅁䭁䅁䉣䅁䉁䅁䅁允䅁䅁䅯䅁䅁䅁杷允䅁䅁䅕䅁䑁䅁䅷䅁䙁䅁䅁䵁䅃水䉂权奄䅁䅁权硁䅁䅁权䡁允䅁允䅁䅁䅅䅁䙁䅁䅁䅁䅁䅁䅁䍄䉁䅁䅁兂䅁䅁䅍䅄䅁䅁䅕䅁䅁䡁䭄〫䭁乁䅷䅁䭁䅁䅍䅁䭁䅁䉣䅁䉁䅁䅁允䅁䅁䅕䡙䱬㕮㑖䕂䵁䅉䅅䅁䙁䅁䅁睁䵁䅁䅁兂䅁䅁䅁晡但兑䅯杚䅁䅁䅯兎䅁䅁䅯睂䅅䅁䅅䅁䉁䅁䅁权塁允䅁䍄䉁䅁䅁兂䅁䅁䅍䅄䅁䅁䅕䅁䅁䙁坔歔䭅佁䅯䅁䭁䑁䅙䅁䭁䅁䉣䅁䉁䅁䅁允䅁䅁䅕瑣卷戹晱稷䴸䅉䅅䅁䙁䅁䅁睁䵁䅁䅁兂䅁䅁䅁剔儹兑䅯杚䅁䅁䅯䅓䅁䅁䅯睂䅅䅁䅅䅁䉁䅁䅁权敁允䅁䍄䉁䅁䅁兂䅁䅁䅍䅄䅁䅁䅕䅁䅁䝁确歔䭅䩁䅑䅁䭁䕁䅧䅁䭁䅁䉣䅁䉁䅁䅁允䅁䅁䅯杍䅅䅁杷允䅁䅁䅕䅁䑁䅁䅷䅁䙁䅁䅁䵁䅃水䉂权浂䅁䅁权穁䅁䅁权䡁允䅁允䅁䅁䅅䅁䭁䡁䄴䅁䵁䅉䅅䅁䙁䅁䅁睁䵁䅁䅁兂䅁䅁䅁䥅㑈䅑䅯睙䅁䅁䅯䅑䅁䅁䅯睂䅅䅁䅅䅁䉁䅁䅁兂䅁䥁㙂楲睨村杷允䅁䅁䅕䅁䑁䅁䅷䅁䙁䅁䅁䅁杄晧䅨权慃䅁䅁权㍁䅁䅁权䡁允䅁允䅁䅁䅅䅁䙁䅁䅁䍁䴵朵䍤䍄䉁䅁䅁兂䅁䅁䅍䅄䅁䅁䅕䅁䅁䍁潁唫䭁䩁䅑䅁䭁䑁䅕䅁䭁䅁䉣䅁䉁䅁䅁允䅁䅁䅯兌䅅䅁杷允䅁䅁䅕䅁䑁䅁䅷䅁䙁䅁䅁䅁癃䕰䈹权浂䅁䅁权獁䅁䅁权䡁允䅁允䅁䅁䅅䅁䭁䉁䉅䅁䵁䅉䅅䅁䙁䅁䅁睁䵁䅁䅁兂䅁䅁䅁剔儹兑䅯䄷䅁䅁䅯䅍䅁䅁䅯睂䅅䅁䅅䅁䉁䅁䅁兂䅁䅁䅁䅁䅁䅁杷允䅁䅁䅕䅁䑁䅁䅷䅁䙁䅁䅁䥁㝁啗䈹权捃䅁䅁权䍂䅁䅁权䡁允䅁允䅁䅁䅅䅁䙁佁ㅳ乬兤歘䅚䍄䉁䅁䅁兂䅁䅁䅍䅄䅁䅁䅕䅁䅁䕧求ご䭅䝁䅙䅁䭁䕁䅣䅁䭁䅁䉣䅁䉁䅁䅁允䅁䅁䅯睅䅅䅁杷允䅁䅁䅕䅁䑁䅁䅷䅁䙁䅁䅁䅁癃䕰䈹权浂䅁䅁权硁䅁䅁权䡁允䅁允䅁䅁䅅䅁䭁䉁䉅䅁䵁䅉䅅䅁䙁䅁䅁睁䵁䅁䅁兂䅁䅁䅃偣佂兑䅯杪䅁䅁䅯睓䅁䅁䅯睂䅅䅁䅅䅁䉁䅁䅁兂㙁ね䅆智穫村杷允䅁䅁䅕䅁䑁䅁䅷䅁䙁䅁䅁䅁癃䕰䈹权浂䅁䅁权畁䅁䅁权䡁允䅁允䅁䅁䅅䅁䭁䉁䉅䅁䵁䅉䅅䅁䙁䅁䅁睁䵁䅁䅁兂䅁䅁䅁䵑㜳䅑䅯睰䅁䅁䅯睑䅁䅁䅯睂䅅䅁䅅䅁䉁䅁䅁权䭁允䅁䍄䉁䅁䅁兂䅁䅁䅍䅄䅁䅁䅕䅁䅁䡧睄歔䭅䩁䄴䅁䭁䑁䅣䅁䭁䅁䉣䅁䉁䅁䅁允䅁䅁䅕䅵桢坥慁䐱䴸䅉䅅䅁䙁䅁䅁睁䵁䅁䅁兂䅁䅁䅁䥅㑈䅑䅯杮䅁䅁䅯睐䅁䅁䅯睂䅅䅁䅅䅁䉁䅁䅁兂灁䘷歨丸睮睐杷允䅁䅁䅕䅁䑁䅁䅷䅁䙁䅁䅁䅁乃唰䈵权祄䅁䅁权硁䅁䅁权䡁允䅁允䅁䅁䅅䅁䙁䅁䅁䅁䅁䅁䅁䍄䉁䅁䅁兂䅁䅁䅍䅄䅁䅁䅕䅁䅁䝁确歔䭅䝁䅙䅁䭁䑁䅣䅁䭁䅁䉣䅁䉁䅁䅁允䅁䅁䅯睆䅅䅁杷允䅁䅁䅕䅁䑁䅁䅷䅁䙁䅁䅁䅁癃䕰䈹权浂䅁䅁权祁䅁䅁权䡁允䅁允䅁䅁䅅䅁䭁䉁䉅䅁䵁䅉䅅䅁䙁䅁䅁睁䵁䅁䅁兂䅁䅁䅁摪但兑䅯睵䅁䅁䅯䅓䅁䅁䅯睂䅅䅁䅅䅁䉁䅁䅁兂䅁䥁䅁攲留村杷允䅁䅁䅕䅁䑁䅁䅷䅁䙁䅁䅁䥁㝁啗䈹权獄䅁䅁权㉁䅁䅁权䡁允䅁允䅁䅁䅅䅁䙁佁䅹ㅕ䙫畖⽁䍄䉁䅁䅁兂䅁䅁䅍䅄䅁䅁䅕䅁䅁䙁坔歔䭅佁䅉䅁䭁䕁䅁䅁䭁䅁䉣䅁䉁䅁䅁允䅁䅁䅕奈㈴灖湭う䵁䅉䅅䅁䙁䅁䅁睁䵁䅁䅁兂䅁䅁䅁䥂倱兑䅯䅫䅁䅁䅯杍䅁䅁䅯睂䅅䅁䅅䅁䉁䅁䅁权䭁允䅁䍄䉁䅁䅁兂䅁䅁䅍䅄䅁䅁䅕䅁䅁䭁欫ご䭅䝁䅙䅁䭁䑁䅍䅁䭁䅁䉣䅁䉁䅁䅁允䅁䅁䅯充䅅䅁杷允䅁䅁䅕䅁䑁䅁䅷䅁䙁䅁䅁䥁啂䙂䉂权楃䅁䅁权䙂䅁䅁权䡁允䅁允䅁䅁䅅䅁䙁䅁㉄噹捹㈱䍤䍄䉁䅁䅁兂䅁䅁䅍䅄䅁䅁䅕䅁䅁䝁确歔䭅䝁䅙䅁䭁䑁䄸䅁䭁䅁䉣䅁䉁䅁䅁允䅁䅁䅯睆䅅䅁杷允䅁䅁䅕䅁䑁䅁䅷䅁䙁䅁䅁䅁扂䕍䈹权慃䅁䅁权䍂䅁䅁权䡁允䅁允䅁䅁䅅䅁䙁䡁匷戵癥䄱䍒䍄䉁䅁䅁兂䅁䅁䅍䅄䅁䅁䅕䅁䅁䩁㉂䔫䭁䱁䅅䅁䭁䕁䅯䅁䭁䅁䉣䅁䉁䅁䅁允䅁䅁䅕䅁䥄剁湏䕢䵉䅉䅅䅁䙁䅁䅁睁䵁䅁䅁兂䅁䅁䅁㙲偒兑䅯杚䅁䅁䅯睐䅁䅁䅯睂䅅䅁䅅䅁䉁䅁䅁权剁允䅁䍄䉁䅁䅁兂䅁䅁䅍䅄䅁䅁䅕䅁䅁䅁乓ご䭅䝁䅙䅁䭁䑁䅧䅁䭁䅁䉣䅁䉁䅁䅁允䅁䅁䅯䅆䅅䅁杷允䅁䅁䅕䅁䑁䅁䅷䅁䙁䅁䅁䅁权晹䅴权杂䅁䅁权硁䅁䅁权䡁允䅁允䅁䅁䅅䅁䭁䥁䅑䅁䵁䅉䅅䅁䙁䅁䅁睁䵁䅁䅁兂䅁䅁䅁摪但兑䅯朳䅁䅁䅯睍䅁䅁䅯睂䅅䅁䅅䅁䉁䅁䅁兂䅁䅁䅁䅁䅁䅁杷允䅁䅁䅕䅁䑁䅁䅷䅁䙁䅁䅁䥁獃欵䉚权畄䅁䅁权睁䅁䅁权䡁允䅁允䅁䅁䅅䅁䙁䅁䅁䅁䅁䅁䅁䍄䉁䅁䅁兂䅁䅁䅍䅄䅁䅁䅕䅁䅁䍁潁唫䭁䥁䅳䅁䭁䕁䅉䅁䭁䅁䉣䅁䉁䅁䅁允䅁䅁䅕㘱睎児塲啇䵁䅉䅅䅁䙁䅁䅁睁䵁䅁䅁兂䅁䅁䅃䝑偖兑䅯杚䅁䅁䅯䅎䅁䅁䅯睂䅅䅁䅅䅁䉁䅁䅁权呁允䅁䍄䉁䅁䅁兂䅁䅁䅍䅄䅁䅁䅕䅁䅁佁䉃䔫䭁䭁䅫䅁䭁䅁䅍䅁䭁䅁䉣䅁䉁䅁䅁允䅁䅁䅯权䅅䅁杷允䅁䅁䅕䅁䑁䅁䅷䅁䙁䅁䅁䅁䕁啪䈹权佃䅁䅁权䅂䅁䅁权䡁允䅁允䅁䅁䅅䅁䙁䅁䅁䅁䅁䅁䅁䍄䉁䅁䅁兂䅁䅁䅍䅄䅁䅁䅕䅁䅁䭁欫ご䭅䝁䅙䅁䭁䕁䅁䅁䭁䅁䉣䅁䉁䅁䅁允䅁䅁䅯充䅅䅁杷允䅁䅁䅕䅁䑁䅁䅷䅁䙁䅁䅁䅁癃䕰䈹权浂䅁䅁权㉁䅁䅁权䡁允䅁允䅁䅁䅅䅁䭁䉁䉅䅁䵁䅉䅅䅁䙁䅁䅁睁䵁䅁䅁兂䅁䅁䅁祥倱兑䅯杚䅁䅁䅯杏䅁䅁䅯睂䅅䅁䅅䅁䉁䅁䅁权扁允䅁䍄䉁䅁䅁兂䅁䅁䅍䅄䅁䅁䅕䅁䅁䵁い〫䭁䩁䅷䅁䭁䕁䅉䅁䭁䅁䉣䅁䉁䅁䅁允䅁䅁䅕坴戳浴戳捑䵁䅉䅅䅁䙁䅁䅁睁䵁䅁䅁兂䅁䅁䅃䅖兒兑䅯睙䅁䅁䅯䅒䅁䅁䅯睂䅅䅁䅅䅁䉁䅁䅁兂䉁䵁婄塰瘱村杷允䅁䅁䅕䅁䑁䅁䅷䅁䙁䅁䅁䅁权晹䅴权祄䅁䅁权ㅁ䅁䅁权䡁允䅁允䅁䅁䅅䅁䙁䅁䅁䅁䅁䅁䅁䍄䉁䅁䅁兂䅁䅁䅍䅄䅁䅁䅕䅁䅁䕺瑍歭䭅䩁䅁䅁䭁䕁䅧䅁䭁䅁䉣䅁䉁䅁䅁允䅁䅁䅯权䅅䅁杷允䅁䅁䅕䅁䑁䅁䅷䅁䙁䅁䅁䅁元癤䅨权䅁允䅁权硁䅁䅁权䡁允䅁允䅁䅁䅅䅁䭁䅁䉙䅁䵁䅉䅅䅁䙁䅁䅁睁䵁䅁䅁兂䅁䅁䅁㙲偒兑䅯杚䅁䅁䅯睒䅁䅁䅯睂䅅䅁䅅䅁䉁䅁䅁权剁允䅁䍄䉁䅁䅁兂䅁䅁䅍䅄䅁䅁䅕䅁䅁䝁䭄〫䭁䩁䄴䅁䭁䕁䅳䅁䭁䅁䉣䅁䉁䅁䅁允䅁䅁䅕琶湶䕌愰呵䴸䅉䅅䅁䙁䅁䅁睁䵁䅁䅁兂䅁䅁䅁祥倱兑䅯朸䅁䅁䅯睍䅁䅁䅯睂䅅䅁䅅䅁䉁䅁䅁兂䅁䅁䅁䅁䅁䅁杷允䅁䅁䅕䅁䑁䅁䅷䅁䙁䅁䅁䅁扂䕍䈹权浂䅁䅁权䭂䅁䅁权䡁允䅁允䅁䅁䅅䅁䭁䍁䉑䅁䵁䅉䅅䅁䙁䅁䅁睁䵁䅁䅁兂䅁䅁䅁䡫㑢䅑䅯睵䅁䅁䅯兔䅁䅁䅯睂䅅䅁䅅䅁䉁䅁䅁兂䅁䕁兄䔴䵤村杷允䅁䅁䅕䅁䑁䅁䅷䅁䙁䅁䅁䅁灂唸䈵权䩃䅁䅁权䝂䅁䅁权䡁允䅁允䅁䅁䅅䅁䭁䭁䄰䅁䵁䅉䅅䅁䙁䅁䅁睁䵁䅁䅁兂䅁䅁䅁䵑㜳䅑䅯杚䅁䅁䅯兑䅁䅁䅯睂䅅䅁䅅䅁䉁䅁䅁权慁允䅁䍄䉁䅁䅁兂䅁䅁䅍䅄䅁䅁䅕䅁䅁䭁欫ご䭅䝁䅍䅁䭁䑁䅉䅁䭁䅁䉣䅁䉁䅁䅁允䅁䅁䅕䅁䅁䅁䅁䅁䵁䅉䅅䅁䙁䅁䅁睁䵁䅁䅁兂䅁䅁䅃䭳偤兑䅯杫䅁䅁䅯䅍䅁䅁䅯睂䅅䅁䅅䅁䉁䅁䅁兂䅁䅁䅁䅁䅁䅁杷允䅁䅁䅕䅁䑁䅁䅷䅁䙁䅁䅁䅁杄晧䅨权浂䅁䅁权䡂䅁䅁权䡁允䅁允䅁䅁䅅䅁䭁䅁䈴䅁䵁䅉䅅䅁䙁䅁䅁睁䵁䅁䅁兂䅁䅁䅃佲䝚兑䅯䅫䅁䅁䅯䅐䅁䅁䅯睂䅅䅁䅅䅁䉁䅁䅁权䭁允䅁䍄䉁䅁䅁兂䅁䅁䅍䅄䅁䅁䅕䅁䅁䙁坔歔䭅䩁䄴䅁䭁䅁䅍䅁䭁䅁䉣䅁䉁䅁䅁允䅁䅁䅕杰㜱ㄸ噭䐲䴸䅉䅅䅁䙁䅁䅁睁䵁䅁䅁兂䅁䅁䅁䵯㝮䅑䅯朸䅁䅁䅯児䅁䅁䅯睂䅅䅁䅅䅁䉁䅁䅁兂汃䱱攴搳慕䅑杷允䅁䅁䅕䅁䑁䅁䅷䅁䙁䅁䅁䅁㑁䔵䈵权浂䅁䅁权乂䅁䅁权䡁允䅁允䅁䅁䅅䅁䭁䍁䉍䅁䵁䅉䅅䅁䙁䅁䅁睁䵁䅁䅁兂䅁䅁䅃佲䝚兑䅯睙䅁䅁䅯睐䅁䅁䅯睂䅅䅁䅅䅁䉁䅁䅁兂䅁偁桓㈰汊村杷允䅁䅁䅕䅁䑁䅁䅷䅁䙁䅁䅁䵁䑸婌䉰权湃䅁䅁权䑂䅁䅁权䡁允䅁允䅁䅁䅅䅁䭁䅁䉯䅁䵁䅉䅅䅁䙁䅁䅁睁䵁䅁䅁兂䅁䅁䅁䍉㕪䅑䅯杬䅁䅁䅯䅒䅁䅁䅯睂䅅䅁䅅䅁䉁䅁䅁兂䅁䅁奂兮湣村杷允䅁䅁䅕䅁䑁䅁䅷䅁䙁䅁䅁䅁杂癹䅴权䡄䅁䅁权䡂䅁䅁权䡁允䅁允䅁䅁䅅䅁䙁䍁䵖浳瑉敂䉤䍄䉁䅁䅁兂䅁䅁䅍䅄䅁䅁䅕䅁䅁䭁欫ご䭅䝁䅙䅁䭁䕁䅷䅁䭁䅁䉣䅁䉁䅁䅁允䅁䅁䅯充䅅䅁杷允䅁䅁䅕䅁䑁䅁䅷䅁䙁䅁䅁䅁癃䕰䈹权浂䅁䅁权⭁䅁䅁权䡁允䅁允䅁䅁䅅䅁䭁䉁䉅䅁䵁䅉䅅䅁䙁䅁䅁睁䵁䅁䅁兂䅁䅁䅁㙲偒兑䅯杚䅁䅁䅯睁䅁䅁䅯睂䅅䅁䅅䅁䉁䅁䅁权剁允䅁䍄䉁䅁䅁兂䅁䅁䅍䅄䅁䅁䅕䅁䅁䥷楄䕕䭅䵁䅣䅁䭁䕁䅉䅁䭁䅁䉣䅁䉁䅁䅁允䅁䅁䅕歁㔵㝸卍歒䵅䅉䅅䅁䙁䅁䅁睁䵁䅁䅁兂䅁䅁䅁䵣㝲䅑䅯睳䅁䅁䅯杏䅁䅁䅯睂䅅䅁䅅䅁䉁䅁䅁兂䅁䅁䅁䅁䅁䅁杷允䅁䅁䅕䅁䑁䅁䅷䅁䙁䅁䅁䅁啂欱䈵权浂䅁䅁权獁䅁䅁权䡁允䅁允䅁䅁䅅䅁䭁䉁䉙䅁䵁䅉䅅䅁䙁䅁䅁睁䵁䅁䅁兂䅁䅁䅁䵯㝮䅑䅯䅫䅁䅁䅯杌䅁䅁䅯睂䅅䅁䅅䅁䉁䅁䅁权䭁允䅁䍄䉁䅁䅁兂䅁䅁䅍䅄䅁䅁䅕䅁䅁䑧婴ご䭅佁䄴䅁䭁䕁䅉䅁䭁䅁䉣䅁䉁䅁䅁允䅁䅁䅕㝬䑵㥗䱹歓䵁䅉䅅䅁䙁䅁䅁睁䵁䅁䅁兂䅁䅁䅁䥂倱兑䅯杚䅁䅁䅯䅎䅁䅁䅯睂䅅䅁䅅䅁䉁䅁䅁权啁允䅁䍄䉁䅁䅁兂䅁䅁䅍䅄䅁䅁䅕䅁䅁䕁昰䕕䭅䭁䄸䅁䭁䑁䅅䅁䭁䅁䉣䅁䉁䅁䅁允䅁䅁䅕䅁䅁䅁䅁䅁䵁䅉䅅䅁䙁䅁䅁睁䵁䅁䅁兂䅁䅁䅁偷㝔䅑䅯睷䅁䅁䅯杏䅁䅁䅯睂䅅䅁䅅䅁䉁䅁䅁兂䅁䅁䅁䅁䅁䅁杷允䅁䅁䅕䅁䑁䅁䅷䅁䙁䅁䅁䥁啂䙂䉂权浂䅁䅁权㥁䅁䅁权䡁允䅁允䅁䅁䅅䅁䭁䝁䄸䅁䵁䅉䅅䅁䙁䅁䅁睁䵁䅁䅁兂䅁䅁䅁䡫㑢䅑䅯杯䅁䅁䅯村䅁䅁䅯睂䅅䅁䅅䅁䉁䅁䅁兂䅁䱁潲慭䥃村杷允䅁䅁䅕䅁䑁䅁䅷䅁䙁䅁䅁䅁㝂啌䈹权慃䅁䅁权㍁䅁䅁权䡁允䅁允䅁䅁䅅䅁䙁䅁䅁䅁䅁䅁䅁䍄䉁䅁䅁兂䅁䅁䅍䅄䅁䅁䅕䅁䅁䑧婴ご䭅䵁䅧䅁䭁䕁䅍䅁䭁䅁䉣䅁䉁䅁䅁允䅁䅁䅕坃扏㡵牕䔷䵅䅉䅅䅁䙁䅁䅁睁䵁䅁䅁兂䅁䅁䅁乖佚兑䅯关䅁䅁䅯兑䅁䅁䅯睂䅅䅁䅅䅁䉁䅁䅁兂䅁䭁啄㕥湨村杷允䅁䅁䅕䅁䑁䅁䅷䅁䙁䅁䅁䥁啂䙂䉂权浂䅁䅁权䵂䅁䅁权䡁允䅁允䅁䅁䅅䅁䭁䝁䄸䅁䵁䅉䅅䅁䙁䅁䅁睁䵁䅁䅁兂䅁䅁䅁䵯㝮䅑䅯杚䅁䅁䅯䅓䅁䅁䅯睂䅅䅁䅅䅁䉁䅁䅁权晁允䅁䍄䉁䅁䅁兂䅁䅁䅍䅄䅁䅁䅕䅁䅁䥷楄䕕䭅䥁䅳䅁䭁䑁䅉䅁䭁䅁䉣䅁䉁䅁䅁允䅁䅁䅕䅁䅁䅁䅁䅁䵁䅉䅅䅁䙁䅁䅁睁䵁䅁䅁兂䅁䅁䅁䵯㝮䅑䅯睰䅁䅁䅯兑䅁䅁䅯睂䅅䅁䅅䅁䉁䅁䅁权䭁允䅁䍄䉁䅁䅁兂䅁䅁䅍䅄䅁䅁䅕䅁䅁䙁坔歔䭅䝁䅙䅁䭁䍁䄸䅁䭁䅁䉣䅁䉁䅁䅁允䅁䅁䅯杆䅅䅁杷允䅁䅁䅕䅁䑁䅁䅷䅁䙁䅁䅁䅁乃唰䈵权橂䅁䅁权䑁䅁䅁权䡁允䅁允䅁䅁䅅䅁䙁䅁䅁䅋煬㌴䍤䍄䉁䅁䅁兂䅁䅁䅍䅄䅁䅁䅕䅁䅁䝁确歔䭅䝁䅙䅁䭁䍁䄴䅁䭁䅁䉣䅁䉁䅁䅁允䅁䅁䅯睆䅅䅁杷允䅁䅁䅕䅁䑁䅁䅷䅁䙁䅁䅁䅁杄晧䅨权佃䅁䅁权⭁䅁䅁权䡁允䅁允䅁䅁䅅䅁䙁䅁䅁䅁䅁䅁䅁䍄䉁䅁䅁兂䅁䅁䅍䅄䅁䅁䅕䅁䅁䥁刳歔䭅偁䅷䅁䭁䕁䅫䅁䭁䅁䉣䅁䉁䅁䅁允䅁䅁䅕䅁䅁䅁䅁䅁䵁䅉䅅䅁䙁䅁䅁睁䵁䅁䅁兂䅁䅁䅁㙲偒兑䅯术䅁䅁䅯兏䅁䅁䅯睂䅅䅁䅅䅁䉁䅁䅁兂䅁䅁䅁䅁䅁䅁杷允䅁䅁䅕䅁䑁䅁䅷䅁䙁䅁䅁䥁啂䙂䉂权浂䅁䅁权乂䅁䅁权䡁允䅁允䅁䅁䅅䅁䭁䝁䄸䅁䵁䅉䅅䅁䙁䅁䅁睁䵁䅁䅁兂䅁䅁䅄佧兊兑䅯睙䅁䅁䅯䅍䅁䅁䅯睂䅅䅁䅅䅁䉁䅁䅁兂䅁䅁䅁䅁䅁䅁杷允䅁䅁䅕䅁䑁䅁䅷䅁䙁䅁䅁䅁权晹䅴权啃䅁䅁权獁䅁䅁权䡁允䅁允䅁䅁䅅䅁䭁䍁䈴䅁䵁䅉䅅䅁䙁䅁䅁睁䵁䅁䅁兂䅁䅁䅃楡倵兑䅯䅭䅁䅁䅯免䅁䅁䅯睂䅅䅁䅅䅁䉁䅁䅁兂䅁䅁䅁䅁䅁䅁杷允䅁䅁䅕䅁䑁䅁䅷䅁䙁䅁䅁䅁杂癹䅴权䉄䅁䅁权㡁䅁䅁权䡁允䅁允䅁䅁䅅䅁䙁䩁穌愫䥑剚䅒䍄䉁䅁䅁兂䅁䅁䅍䅄䅁䅁䅕䅁䅁䵁い〫䭁䥁䄴䅁䭁䕁䅁䅁䭁䅁䉣䅁䉁䅁䅁允䅁䅁䅕䅁䅁䅁䅁䅁䵁䅉䅅䅁䙁䅁䅁睁䵁䅁䅁兂䅁䅁䅁偷㝔䅑䅯朷䅁䅁䅯杓䅁䅁䅯睂䅅䅁䅅䅁䉁䅁䅁兂瑃䥕ぁ瑤䙰䅑杷允䅁䅁䅕䅁䑁䅁䅷䅁䙁䅁䅁䅁啂欱䈵权浂䅁䅁权畁䅁䅁权䡁允䅁允䅁䅁䅅䅁䭁䉁䉙䅁䵁䅉䅅䅁䙁䅁䅁睁䵁䅁䅁兂䅁䅁䅁䥂倱兑䅯杚䅁䅁䅯杍䅁䅁䅯睂䅅䅁䅅䅁䉁䅁䅁权啁允䅁䍄䉁䅁䅁兂䅁䅁䅍䅄䅁䅁䅕䅁䅁䩁㉂䔫䭁䝁䅍䅁䭁䕁䅍䅁䭁䅁䉣䅁䉁䅁䅁允䅁䅁䅕䅁佃晥牱歩䵉䅉䅅䅁䙁䅁䅁睁䵁䅁䅁兂䅁䅁䅁䥅㑈䅑䅯朰䅁䅁䅯䅓䅁䅁䅯睂䅅䅁䅅䅁䉁䅁䅁兂䅁䅁䅁䵁睁䅑杷允䅁䅁䅕䅁䑁䅁䅷䅁䙁䅁䅁䅁允晧䅨权慃䅁䅁权㍁䅁䅁权䡁允䅁允䅁䅁䅅䅁䙁䅁䅁䅁楯硤䍚䍄䉁䅁䅁兂䅁䅁䅍䅄䅁䅁䅕䅁䅁䥁刳歔䭅䝁䅙䅁䭁䑁䅷䅁䭁䅁䉣䅁䉁䅁䅁允䅁䅁䅯䅉䅅䅁杷允䅁䅁䅕䅁䑁䅁䅷䅁䙁䅁䅁䅁啂欱䈵权浂䅁䅁权祁䅁䅁权䡁允䅁允䅁䅁䅅䅁䭁䉁䉙䅁䵁䅉䅅䅁䙁䅁䅁睁䵁䅁䅁兂䅁䅁䅁䤴㑈䅑䅯䅵䅁䅁䅯䅓䅁䅁䅯睂䅅䅁䅅䅁䉁䅁䅁兂㕃䉨坐湖但䅑杷允䅁䅁䅕䅁䑁䅁䅷䅁䙁䅁䅁䥁煂歌䈹权㙄䅁䅁权獁䅁䅁权䡁允䅁允䅁䅁䅅䅁䙁䅁䅁䅁䅁䅁䅁䍄䉁䅁䅁兂䅁䅁䅍䅄䅁䅁䅕䅁䅁䱧湃ご䭅䝁䅁䅁䭁䕁䅧䅁䭁䅁䉣䅁䉁䅁䅁允䅁䅁䅯条䅁䅁杷允䅁䅁䅕䅁䑁䅁䅷䅁䙁䅁䅁䅁乂ㅈ䉂权歄䅁䅁权䑂䅁䅁权䡁允䅁允䅁䅁䅅䅁䙁䍁䥳㥢摅眯䅖䍄䉁䅁䅁兂䅁䅁䅍䅄䅁䅁䅕䅁䅁䕁乄〫䭁䝁䅙䅁䭁䕁䅕䅁䭁䅁䉣䅁䉁䅁䅁允䅁䅁䅯杇䅅䅁杷允䅁䅁䅕䅁䑁䅁䅷䅁䙁䅁䅁䅁䕁啪䈹权浂䅁䅁权䑁䅁䅁权䡁允䅁允䅁䅁䅅䅁䭁䉁䉑䅁䵁䅉䅅䅁䙁䅁䅁睁䵁䅁䅁兂䅁䅁䅁剔儹兑䅯朳䅁䅁䅯睍䅁䅁䅯睂䅅䅁䅅䅁䉁䅁䅁兂䅁䅁䅁䅁䅁䅁杷允䅁䅁䅕䅁䑁䅁䅷䅁䙁䅁䅁䅁啂欱䈵权浂䅁䅁权穁䅁䅁权䡁允䅁允䅁䅁䅅䅁䭁䉁䉙䅁䵁䅉䅅䅁䙁䅁䅁睁䵁䅁䅁兂䅁䅁䅃佲䝚兑䅯䄲䅁䅁䅯䅍䅁䅁䅯睂䅅䅁䅅䅁䉁䅁䅁兂䅁䅁䅁䅁䅁䅁杷允䅁䅁䅕䅁䑁䅁䅷䅁䙁䅁䅁䅁乃唰䈵权坃䅁䅁权㕁䅁䅁权䡁允䅁允䅁䅁䅅䅁䙁䅁䅁䙁䑋儵䍊䍄䉁䅁䅁兂䅁䅁䅍䅄䅁䅁䅕䅁䅁䙁睳ご䭅䝁䅙䅁䭁䕁䅉䅁䭁䅁䉣䅁䉁䅁䅁允䅁䅁䅯䅊䅅䅁杷允䅁䅁䅕䅁䑁䅁䅷䅁䙁䅁䅁䵁䅃水䉂权坄䅁䅁权⽁䅁䅁权䡁允䅁允䅁䅁䅅䅁䙁䅁䅁䅁䅁䅁䅁䍄䉁䅁䅁兂䅁䅁䅍䅄䅁䅁䅕䅁䅁䕁乄〫䭁䩁䅯䅁䭁䕁䅍䅁䭁䅁䉣䅁䉁䅁䅁允䅁䅁䅕䅁䅃娹汬歉䵉䅉䅅䅁䙁䅁䅁睁䵁䅁䅁兂䅁䅁䅁乖佚兑䅯杚䅁䅁䅯睐䅁䅁䅯睂䅅䅁䅅䅁䉁䅁䅁权坁允䅁䍄䉁䅁䅁兂䅁䅁䅍䅄䅁䅁䅕䅁䅁䙁坔歔䭅䝁䅙䅁䭁䑁䅣䅁䭁䅁䉣䅁䉁䅁䅁允䅁䅁䅯杆䅅䅁杷允䅁䅁䅕䅁䑁䅁䅷䅁䙁䅁䅁䅁啂欱䈵权浂䅁䅁权㝁䅁䅁权䡁允䅁允䅁䅁䅅䅁䭁䉁䉙䅁䵁䅉䅅䅁䙁䅁䅁睁䵁䅁䅁兂䅁䅁䅁乖佚兑䅯杚䅁䅁䅯䅑䅁䅁䅯睂䅅䅁䅅䅁䉁䅁䅁权坁允䅁䍄䉁䅁䅁兂䅁䅁䅍䅄䅁䅁䅕䅁䅁䡁䭄〫䭁䭁䅍䅁䭁䍁䄴䅁䭁䅁䉣䅁䉁䅁䅁允䅁䅁䅕歎穸祓由䕅䵉䅉䅅䅁䙁䅁䅁睁䵁䅁䅁兂䅁䅁䅁乖佚兑䅯杚䅁䅁䅯児䅁䅁䅯睂䅅䅁䅅䅁䉁䅁䅁权坁允䅁䍄䉁䅁䅁兂䅁䅁䅍䅄䅁䅁䅕䅁䅁䅁乓ご䭅佁䅑䅁䭁䑁䅙䅁䭁䅁䉣䅁䉁䅁䅁允䅁䅁䅕䅁䅁䅁䅁䅁䵁䅉䅅䅁䙁䅁䅁睁䵁䅁䅁兂䅁䅁䵄祑愲兑䅯杪䅁䅁䅯杓䅁䅁䅯睂䅅䅁䅅䅁䉁䅁䅁兂䅁䅁䅁䅁䅁䅁杷允䅁䅁䅕䅁䑁䅁䅷䅁䙁䅁䅁䥁睂䔸䈵权䱃䅁䅁权ㅁ䅁䅁权䡁允䅁允䅁䅁䅅䅁䙁䡁煦㙲癊牥⽙䍄䉁䅁䅁兂䅁䅁䅍䅄䅁䅁䅕䅁䅁䕧求ご䭅䝁䅙䅁䭁䑁䄸䅁䭁䅁䉣䅁䉁䅁䅁允䅁䅁䅯睅䅅䅁杷允䅁䅁䅕䅁䑁䅁䅷䅁䙁䅁䅁䅁允晧䅨权橂䅁䅁权㙁䅁䅁权䡁允䅁允䅁䅁䅅䅁䙁䅁䅁䍏祃䝳䍊䍄䉁䅁䅁兂䅁䅁䅍䅄䅁䅁䅕䅁䅁䥷楄䕕䭅䝁䅙䅁䭁䕁䅑䅁䭁䅁䉣䅁䉁䅁䅁允䅁䅁䅯杦䅁䅁杷允䅁䅁䅕䅁䑁䅁䅷䅁䙁䅁䅁䅁癃䕰䈹权㝃䅁䅁权ぁ䅁䅁权䡁允䅁允䅁䅁䅅䅁䙁䅁䅁䉧⭪⽹䉂䍄䉁䅁䅁兂䅁䅁䅍䅄䅁䅁䅕䅁䅁䕺瑍歭䭅䝁䅙䅁䭁䑁䄴䅁䭁䅁䉣䅁䉁䅁䅁允䅁䅁䅯来䅁䅁杷允䅁䅁䅕䅁䑁䅁䅷䅁䙁䅁䅁䅁权晹䅴权浂䅁䅁权ぁ䅁䅁权䡁允䅁允䅁䅁䅅䅁䭁䉁䈸䅁䵁䅉䅅䅁䙁䅁䅁睁䵁䅁䅁兂䅁䅁䅁偷㝔䅑䅯䅙䅁䅁䅯睏䅁䅁䅯睂䅅䅁䅅䅁䉁䅁䅁权穂䅁䅁䍄䉁䅁䅁兂䅁䅁䅍䅄䅁䅁䅕䅁䅁䭁䩄〫䭁偁䅉䅁䭁䕁䅁䅁䭁䅁䉣䅁䉁䅁䅁允䅁䅁䅕䅁䅁䅁䅁䅁䵁䅉䅅䅁䙁䅁䅁睁䵁䅁䅁兂䅁䅁䅃佲䝚兑䅯睯䅁䅁䅯䅏䅁䅁䅯睂䅅䅁䅅䅁䉁䅁䅁兂䅁䙁灧䔹㉙村杷允䅁䅁䅕䅁䑁䅁䅷䅁䙁䅁䅁䅁杂癹䅴权权䅁䅁权䝂䅁䅁权䡁允䅁允䅁䅁䅅䅁䙁䵁牉乤浩䍊䅸䍄䉁䅁䅁兂䅁䅁䅍䅄䅁䅁䅕䅁䅁䡁䭄〫䭁䝁䅙䅁䭁䕁䅷䅁䭁䅁䉣䅁䉁䅁䅁允䅁䅁䅯兇䅅䅁杷允䅁䅁䅕䅁䑁䅁䅷䅁䙁䅁䅁䅁啂欱䈵权浂䅁䅁权䝂䅁䅁权䡁允䅁允䅁䅁䅅䅁䭁䉁䉙䅁䵁䅉䅅䅁䙁䅁䅁睁䵁䅁䅁兂䅁䅁䅁乖佚兑䅯杚䅁䅁䅯睒䅁䅁䅯睂䅅䅁䅅䅁䉁䅁䅁权坁允䅁䍄䉁䅁䅁兂䅁䅁䅍䅄䅁䅁䅕䅁䅁䡧睄歔䭅䥁䅫䅁䭁䕁䅁䅁䭁䅁䉣䅁䉁䅁䅁允䅁䅁䅯兲䅁䅁杷允䅁䅁䅕䅁䑁䅁䅷䅁䙁䅁䅁䅁元癤䅨权奃䅁䅁权⭁䅁䅁权䡁允䅁允䅁䅁䅅䅁䙁䅁䅁佷癰橡䍚䍄䉁䅁䅁兂䅁䅁䅍䅄䅁䅁䅕䅁䅁䙁坔歔䭅䝁䅙䅁䭁䕁䅧䅁䭁䅁䉣䅁䉁䅁䅁允䅁䅁䅯杆䅅䅁杷允䅁䅁䅕䅁䑁䅁䅷䅁䙁䅁䅁䅁允晧䅨权䍁允䅁权睁䅁䅁权䡁允䅁允䅁䅁䅅䅁䙁䕁㝙歂剔晧⼴䍄䉁䅁䅁兂䅁䅁䅍䅄䅁䅁䅕䅁䅁䑁歪歔䭅䥁䅫䅁䭁䑁䄸䅁䭁䅁䉣䅁䉁䅁䅁允䅁䅁䅯兲䅁䅁杷允䅁䅁䅕䅁䑁䅁䅷䅁䙁䅁䅁䥁啂䙂䉂权啄䅁䅁权䡂䅁䅁权䡁允䅁允䅁䅁䅅䅁䙁䅁䅁䅁䅁䅁䅁䍄䉁䅁䅁兂䅁䅁䅍䅄䅁䅁䅕䅁䅁䥷楄䕕䭅䝁䅙䅁䭁䕁䅯䅁䭁䅁䉣䅁䉁䅁䅁允䅁䅁䅯杦䅁䅁杷允䅁䅁䅕䅁䑁䅁䅷䅁䙁䅁䅁䅁杂癹䅴权浂䅁䅁权祁䅁䅁权䡁允䅁允䅁䅁䅅䅁䭁䍁䉉䅁䵁䅉䅅䅁䙁䅁䅁睁䵁䅁䅁兂䅁䅁䅃䅖兒兑䅯䅭䅁䅁䅯児䅁䅁䅯睂䅅䅁䅅䅁䉁䅁䅁兂呁㐵歂畍噙村杷允䅁䅁䅕䅁䑁䅁䅷䅁䙁䅁䅁䅁啂欱䈵权浂䅁䅁权⭁䅁䅁权䡁允䅁允䅁䅁䅅䅁䭁䉁䉙䅁䵁䅉䅅䅁䙁䅁䅁睁䵁䅁䅁兂䅁䅁䅁㙲偒兑䅯朶䅁䅁䅯免䅁䅁䅯睂䅅䅁䅅䅁䉁䅁䅁兂䅁䅁䅁䅁䅁䅁杷允䅁䅁䅕䅁䑁䅁䅷䅁䙁䅁䅁䅁乂ㅈ䉂权奃䅁䅁权㕁䅁䅁权䡁允䅁允䅁䅁䅅䅁䙁䱁乣㉶噯晹䈹䍄䉁䅁䅁兂䅁䅁䅍䅄䅁䅁䅕䅁䅁䍁潁唫䭁乁䄴䅁䭁䕁䅧䅁䭁䅁䉣䅁䉁䅁䅁允䅁䅁䅕䅁䅁䅁䅁䅁䵁䅉䅅䅁䙁䅁䅁睁䵁䅁䅁兂䅁䅁䅁剔儹兑䅯睰䅁䅁䅯睓䅁䅁䅯睂䅅䅁䅅䅁䉁䅁䅁权䭁允䅁䍄䉁䅁䅁兂䅁䅁䅍䅄䅁䅁䅕䅁䅁䕁乄〫䭁偁䅑䅁䭁䕁䅙䅁䭁䅁䉣䅁䉁䅁䅁允䅁䅁䅕桖塈㉙倲啊䵁䅉䅅䅁䙁䅁䅁睁䵁䅁䅁兂䅁䅁䅁乖佚兑䅯杚䅁䅁䅯村䅁䅁䅯睂䅅䅁䅅䅁䉁䅁䅁权坁允䅁䍄䉁䅁䅁兂䅁䅁䅍䅄䅁䅁䅕䅁䅁䑧婴ご䭅䭁䅕䅁䭁䕁䅷䅁䭁䅁䉣䅁䉁䅁䅁允䅁䅁䅣䅁䅁䍁睃䔵䵁䅉䅅䅁䙁䅁䅁睁䵁䅁䅁兂䅁䅁䅁䍉㕪䅑䅯兩䅁䅁䅯杍䅁䅁䅯睂䅅䅁䅅䅁䉁䅁䅁权㥁允䅁䍄䉁䅁䅁兂䅁䅁䅍䅄䅁䅁䅕䅁䅁䝁䭄〫䭁䝁䅍䅁䭁䑁䅫䅁䭁䅁䉣䅁䉁䅁䅁允䅁䅁䅕㌯䈯礸䵓啡䵉䅉䅅䅁䙁䅁䅁睁䵁䅁䅁兂䅁䅁䅁乖佚兑䅯关䅁䅁䅯䅍䅁䅁䅯睂䅅䅁䅅䅁䉁䅁䅁兂䅁䅁䅁䅁䅁䅁杷允䅁䅁䅕䅁䑁䅁䅷䅁䙁䅁䅁䥁啂䙂䉂权浂䅁䅁权睁䅁䅁权䡁允䅁允䅁䅁䅅䅁䭁䝁䄸䅁䵁䅉䅅䅁䙁䅁䅁睁䵁䅁䅁兂䅁䅁䅄佧兊兑䅯睳䅁䅁䅯李䅁䅁䅯睂䅅䅁䅅䅁䉁䅁䅁兂䅁䅁䅁䅁䅁䅁杷允䅁䅁䅕䅁䑁䅁䅷䅁䙁䅁䅁䅁啂欱䈵权浂䅁䅁权䑂䅁䅁权䡁允䅁允䅁䅁䅅䅁䭁䉁䉙䅁䵁䅉䅅䅁䙁䅁䅁睁䵁䅁䅁兂䅁䅁䅃楡倵兑䅯朰䅁䅁䅯䅐䅁䅁䅯睂䅅䅁䅅䅁䉁䅁䅁兂噃摢樯㍊睫䅑杷允䅁䅁䅕䅁䑁䅁䅷䅁䙁䅁䅁䅁㑁䔵䈵权ぃ䅁䅁权㑁䅁䅁权䡁允䅁允䅁䅁䅅䅁䙁䅁䅁䅁䅁䅁䅁䍄䉁䅁䅁兂䅁䅁䅍䅄䅁䅁䅕䅁䅁䙧䕑䕕䭅䝁䅙䅁䭁䑁䅅䅁䭁䅁䉣䅁䉁䅁䅁允䅁䅁䅯睢䅁䅁杷允䅁䅁䅕䅁䑁䅁䅷䅁䙁䅁䅁䅁杄晧䅨权浄䅁䅁权穁䅁䅁权䡁允䅁允䅁䅁䅅䅁䙁䅁䅁䅁䅁䅁䅁䍄䉁䅁䅁兂䅁䅁䅍䅄䅁䅁䅕䅁䅁䙁睳ご䭅䝁䅙䅁䭁䑁䅳䅁䭁䅁䉣䅁䉁䅁䅁允䅁䅁䅯䅊䅅䅁杷允䅁䅁䅕䅁䑁䅁䅷䅁䙁䅁䅁䥁㝁啗䈹权楄䅁䅁权䕂䅁䅁权䡁允䅁允䅁䅁䅅䅁䙁䕁卑乩桬眫䅊䍄䉁䅁䅁兂䅁䅁䅍䅄䅁䅁䅕䅁䅁䝁确歔䭅䝁䅙䅁䭁䕁䅧䅁䭁䅁䉣䅁䉁䅁䅁允䅁䅁䅯睆䅅䅁杷允䅁䅁䅕䅁䑁䅁䅷䅁䙁䅁䅁䥁煂歌䈹权楃䅁䅁权㑁䅁䅁权䡁允䅁允䅁䅁䅅䅁䙁䅁䅁䅁䅁䅁䅁䍄䉁䅁䅁兂䅁䅁䅍䅄䅁䅁䅕䅁䅁䙧䕑䕕䭅䝁䅙䅁䭁䑁䅯䅁䭁䅁䉣䅁䉁䅁䅁允䅁䅁䅯睢䅁䅁杷允䅁䅁䅕䅁䑁䅁䅷䅁䙁䅁䅁䅁杁偋䅬权䩃䅁䅁权㝁䅁䅁权䡁允䅁允䅁䅁䅅䅁䭁䑁䈰䅁䵁䅉䅅䅁䙁䅁䅁睁䵁䅁䅁兂䅁䅁䅄佧兊兑䅯杚䅁䅁䅯睒䅁䅁䅯睂䅅䅁䅅䅁䉁䅁䅁权⭂䅁䅁䍄䉁䅁䅁兂䅁䅁䅍䅄䅁䅁䅕䅁䅁佁䉃䔫䭁偁䄴䅁䭁䕁䅳䅁䭁䅁䉣䅁䉁䅁䅁允䅁䅁䅕䅁䅁手䉸歇䵉䅉䅅䅁䙁䅁䅁睁䵁䅁䅁兂䅁䅁䅁䵣㝲䅑䅯杚䅁䅁䅯䅓䅁䅁䅯睂䅅䅁䅅䅁䉁䅁䅁权婁允䅁䍄䉁䅁䅁兂䅁䅁䅍䅄䅁䅁䅕䅁䅁䕺瑍歭䭅䵁䄴䅁䭁䑁䅍䅁䭁䅁䉣䅁䉁䅁䅁允䅁䅁䅕䅁䅁䅁䅁䅁䵁䅉䅅䅁䙁䅁䅁睁䵁䅁䅁兂䅁䅁䅁晡但兑䅯杚䅁䅁䅯杍䅁䅁䅯睂䅅䅁䅅䅁䉁䅁䅁权塁允䅁䍄䉁䅁䅁兂䅁䅁䅍䅄䅁䅁䅕䅁䅁䅁乓ご䭅佁䅉䅁䭁䍁䅷䅁䭁䅁䉣䅁䉁䅁䅁允䅁䅁䅕䅁䅁䅁䅁䅁䵁䅉䅅䅁䙁䅁䅁睁䵁䅁䅁兂䅁䅁䅁䥅㑈䅑䅯杪䅁䅁䅯睓䅁䅁䅯睂䅅䅁䅅䅁䉁䅁䅁兂䅁䅁䅁䅁䅁䅁杷允䅁䅁䅕䅁䑁䅁䅷䅁䙁䅁䅁䥁䅂啚䈹权ぃ䅁䅁权䍂䅁䅁权䡁允䅁允䅁䅁䅅䅁䙁䍁摬⭓㠫䡃䌵䍄䉁䅁䅁兂䅁䅁䅍䅄䅁䅁䅕䅁䅁䝁䭄〫䭁乁䅑䅁䭁䕁䅉䅁䭁䅁䉣䅁䉁䅁䅁允䅁䅁䅕䝲䐰扃婁䕁䵁䅉䅅䅁䙁䅁䅁睁䵁䅁䅁兂䅁䅁䅁住佒兑䅯䄳䅁䅁䅯杓䅁䅁䅯睂䅅䅁䅅䅁䉁䅁䅁兂塄㝭乳婬䬰䅑杷允䅁䅁䅕䅁䑁䅁䅷䅁䙁䅁䅁䥁䅂啚䈹权楄䅁䅁权䱂䅁䅁权䡁允䅁允䅁䅁䅅䅁䙁䩁畆瑹剦兡䅎䍄䉁䅁䅁兂䅁䅁䅍䅄䅁䅁䅕䅁䅁䙧䕑䕕䭅䝁䅙䅁䭁䕁䅙䅁䭁䅁䉣䅁䉁䅁䅁允䅁䅁䅯睢䅁䅁杷允䅁䅁䅕䅁䑁䅁䅷䅁䙁䅁䅁䅁权晹䅴权浂䅁䅁权䅂䅁䅁权䡁允䅁允䅁䅁䅅䅁䭁䉁䈸䅁䵁䅉䅅䅁䙁䅁䅁睁䵁䅁䅁兂䅁䅁䅃ㅏ偬兑䅯兺䅁䅁䅯睍䅁䅁䅯睂䅅䅁䅅䅁䉁䅁䅁兂䅁䅁䅁䅁䅁䅁杷允䅁䅁䅕䅁䑁䅁䅷䅁䙁䅁䅁䅁㑁䔵䈵权䱃䅁䅁权㥁䅁䅁权䡁允䅁允䅁䅁䅅䅁䙁䑁塳敐浂摏⽁䍄䉁䅁䅁兂䅁䅁䅍䅄䅁䅁䅕䅁䅁䡁瑳ご䭅䩁䅷䅁䭁䕁䅣䅁䭁䅁䉣䅁䉁䅁䅁允䅁䅁䅯材䅅䅁杷允䅁䅁䅕䅁䑁䅁䅷䅁䙁䅁䅁䥁睂䔸䈵权睄䅁䅁权䍂䅁䅁权䡁允䅁允䅁䅁䅅䅁䙁䕁慶⭥㉋䍤䅸䍄䉁䅁䅁兂䅁䅁䅍䅄䅁䅁䅕䅁䅁䝁确歔䭅䩁䅧䅁䭁䕁䅁䅁䭁䅁䉣䅁䉁䅁䅁允䅁䅁䅕杭夶䍱煆歂䵉䅉䅅䅁䙁䅁䅁睁䵁䅁䅁兂䅁䅁䅁剔儹兑䅯杚䅁䅁䅯兑䅁䅁䅯睂䅅䅁䅅䅁䉁䅁䅁权敁允䅁䍄䉁䅁䅁兂䅁䅁䅍䅄䅁䅁䅕䅁䅁䍁潁唫䭁佁䅧䅁䭁䕁䅳䅁䭁䅁䉣䅁䉁䅁䅁允䅁䅁䅕䅁䅁䅁䅁䅁䵁䅉䅅䅁䙁䅁䅁睁䵁䅁䅁兂䅁䅁䅁晡但兑䅯杚䅁䅁䅯䅌䅁䅁䅯睂䅅䅁䅅䅁䉁䅁䅁权塁允䅁䍄䉁䅁䅁兂䅁䅁䅍䅄䅁䅁䅕䅁䅁䝁䭄〫䭁䭁䅳䅁䭁䕁䅍䅁䭁䅁䉣䅁䉁䅁䅁允䅁䅁䅯权䅅䅁杷允䅁䅁䅕䅁䑁䅁䅷䅁䙁䅁䅁䅁杄晧䅨权千䅁䅁权䍂䅁䅁权䡁允䅁允䅁䅁䅅䅁䙁䅁䅁偁ㅃ体䉴䍄䉁䅁䅁兂䅁䅁䅍䅄䅁䅁䅕䅁䅁䙁睳ご䭅䵁䅯䅁䭁䑁䅁䅁䭁䅁䉣䅁䉁䅁䅁允䅁䅁䅕䅁䅁䅁䅁䅁䵁䅉䅅䅁䙁䅁䅁睁䵁䅁䅁兂䅁䅁䅁晡但兑䅯䅙䅁䅁䅯免䅁䅁䅯睂䅅䅁䅅䅁䉁䅁䅁权䡃䅁䅁䍄䉁䅁䅁兂䅁䅁䅍䅄䅁䅁䅕䅁䅁䙧䕑䕕䭅䝁䅙䅁䭁䕁䅫䅁䭁䅁䉣䅁䉁䅁䅁允䅁䅁䅯睢䅁䅁杷允䅁䅁䅕䅁䑁䅁䅷䅁䙁䅁䅁䥁睂䔸䈵权牃䅁䅁权㑁䅁䅁权䡁允䅁允䅁䅁䅅䅁䭁䅁䉯䅁䵁䅉䅅䅁䙁䅁䅁睁䵁䅁䅁兂䅁䅁䅃䅖兒兑䅯杚䅁䅁䅯睓䅁䅁䅯睂䅅䅁䅅䅁䉁䅁䅁权療䅁䅁䍄䉁䅁䅁兂䅁䅁䅍䅄䅁䅁䅕䅁䅁䙧䕑䕕䭅䩁䄴䅁䭁䕁䅷䅁䭁䅁䉣䅁䉁䅁䅁允䅁䅁䅕䨴呍㙅噧戲䴸䅉䅅䅁䙁䅁䅁睁䵁䅁䅁兂䅁䅁䅃䅖兒兑䅯杚䅁䅁䅯材䅁䅁䅯睂䅅䅁䅅䅁䉁䅁䅁权療䅁䅁䍄䉁䅁䅁兂䅁䅁䅍䅄䅁䅁䅕䅁䅁䝁䭄〫䭁佁䅉䅁䭁䕁䅫䅁䭁䅁䉣䅁䉁䅁䅁允䅁䅁䅕奁串止睸え䵁䅉䅅䅁䙁䅁䅁睁䵁䅁䅁兂䅁䅁䅁䵣㝲䅑䅯杚䅁䅁䅯䅒䅁䅁䅯睂䅅䅁䅅䅁䉁䅁䅁权婁允䅁䍄䉁䅁䅁兂䅁䅁䅍䅄䅁䅁䅕䅁䅁䅁乓ご䭅䵁䅅䅁䭁䑁䅧䅁䭁䅁䉣䅁䉁䅁䅁允䅁䅁䅕䅁䅁䅁䅁䅁䵁䅉䅅䅁䙁䅁䅁睁䵁䅁䅁兂䅁䅁䅁䡫㑢䅑䅯睙䅁䅁䅯䅎䅁䅁䅯睂䅅䅁䅅䅁䉁䅁䅁兂䅁䱁癄㕑呂村杷允䅁䅁䅕䅁䑁䅁䅷䅁䙁䅁䅁䅁扂䕍䈹权䕁允䅁权䉂䅁䅁权䡁允䅁允䅁䅁䅅䅁䙁䅁䅁䅁䅁䅁䅁䍄䉁䅁䅁兂䅁䅁䅍䅄䅁䅁䅕䅁䅁䙧䕑䕕䭅䝁䅙䅁䭁䅁䅍䅁䭁䅁䉣䅁䉁䅁䅁允䅁䅁䅯睢䅁䅁杷允䅁䅁䅕䅁䑁䅁䅷䅁䙁䅁䅁䅁杄晧䅨权浂䅁䅁权硁䅁䅁权䡁允䅁允䅁䅁䅅䅁䭁䅁䈴䅁䵁䅉䅅䅁䙁䅁䅁睁䵁䅁䅁兂䅁䅁䅁偷㝔䅑䅯睯䅁䅁䅯䅑䅁䅁䅯睂䅅䅁䅅䅁䉁䅁䅁兂䅁䡁坊橡䵎村杷允䅁䅁䅕䅁䑁䅁䅷䅁䙁䅁䅁䅁䕁啪䈹权䩃䅁䅁权祁䅁䅁权䡁允䅁允䅁䅁䅅䅁䭁䭁䄰䅁䵁䅉䅅䅁䙁䅁䅁睁䵁䅁䅁兂䅁䅁䅁䵙㝲䅑䅯杚䅁䅁䅯䅌䅁䅁䅯睂䅅䅁䅅䅁䉁䅁䅁权楁允䅁䍄䉁䅁䅁兂䅁䅁䅍䅄䅁䅁䅕䅁䅁䝁䭄〫䭁佁䅯䅁䭁䕁䅉䅁䭁䅁䉣䅁䉁䅁䅁允䅁䅁䅕䡩㕲ㅲ䨳吲䴸䅉䅅䅁䙁䅁䅁睁䵁䅁䅁兂䅁䅁䅁䤴㑈䅑䅯朴䅁䅁䅯兏䅁䅁䅯睂䅅䅁䅅䅁䉁䅁䅁兂䅁䅁䅁䅁䅁䅁杷允䅁䅁䅕䅁䑁䅁䅷䅁䙁䅁䅁䥁獃欵䉚权卄䅁䅁权祁䅁䅁权䡁允䅁允䅁䅁䅅䅁䙁䅁䅁䅁䅁䅁䅁䍄䉁䅁䅁兂䅁䅁䅍䅄䅁䅁䅕䅁䅁䙁睳ご䭅䝁䅁䅁䭁䑁䅷䅁䭁䅁䉣䅁䉁䅁䅁允䅁䅁䅯䅢䅁䅁杷允䅁䅁䅕䅁䑁䅁䅷䅁䙁䅁䅁䅁乃唰䈵权浂䅁䅁权䑂䅁䅁权䡁允䅁允䅁䅁䅅䅁䭁䍁䉁䅁䵁䅉䅅䅁䙁䅁䅁睁䵁䅁䅁兂䅁䅁䅁䤴㑈䅑䅯兰䅁䅁䅯睐䅁䅁䅯睂䅅䅁䅅䅁䉁䅁䅁睂䅁䅁䅁䑁楈䅑杷允䅁䅁䅕䅁䑁䅁䅷䅁䙁䅁䅁䅁杄晧䅨权楄䅁䅁权䍂䅁䅁权䡁允䅁允䅁䅁䅅䅁䙁䱁桎㤶坳桚䅊䍄䉁䅁䅁兂䅁䅁䅍䅄䅁䅁䅕䅁䅁䝁䭄〫䭁䝁䅍䅁䭁䕁䅣䅁䭁䅁䉣䅁䉁䅁䅁允䅁䅁䅕稵偈䕎婃歧䵉䅉䅅䅁䙁䅁䅁睁䵁䅁䅁兂䅁䅁䅁䵙㝲䅑䅯杚䅁䅁䅯䅏䅁䅁䅯睂䅅䅁䅅䅁䉁䅁䅁权楁允䅁䍄䉁䅁䅁兂䅁䅁䅍䅄䅁䅁䅕䅁䅁䡁䭄〫䭁佁䄴䅁䭁䑁䅣䅁䭁䅁䉣䅁䉁䅁䅁允䅁䅁䅕䅁䅁䅁䅁䅁䵁䅉䅅䅁䙁䅁䅁睁䵁䅁䅁兂䅁䅁䅃䭳偤兑䅯术䅁䅁䅯杓䅁䅁䅯睂䅅䅁䅅䅁䉁䅁䅁兂䡂橨煫睔婯村杷允䅁䅁䅕䅁䑁䅁䅷䅁䙁䅁䅁䵁䅃水䉂权硃䅁䅁权䵂䅁䅁权䡁允䅁允䅁䅁䅅䅁䙁䝁愶䡢煒䵴䉤䍄䉁䅁䅁兂䅁䅁䅍䅄䅁䅁䅕䅁䅁䕺瑍歭䭅䭁䅣䅁䭁䑁䅣䅁䭁䅁䉣䅁䉁䅁䅁允䅁䅁䅯权䅅䅁杷允䅁䅁䅕䅁䑁䅁䅷䅁䙁䅁䅁䅁䅂智䅴权潄䅁䅁权䭂䅁䅁权䡁允䅁允䅁䅁䅅䅁䙁䡁坘灬畎て䄱䍄䉁䅁䅁兂䅁䅁䅍䅄䅁䅁䅕䅁䅁䑧婴ご䭅䝁䅙䅁䭁䕁䅅䅁䭁䅁䉣䅁䉁䅁䅁允䅁䅁䅯光䅅䅁杷允䅁䅁䅕䅁䑁䅁䅷䅁䙁䅁䅁䥁睃ば䈹权湃䅁䅁权䥂䅁䅁权䡁允䅁允䅁䅁䅅䅁䭁䅁䉯䅁䵁䅉䅅䅁䙁䅁䅁睁䵁䅁䅁兂䅁䅁䅃楡倵兑䅯䄴䅁䅁䅯児䅁䅁䅯睂䅅䅁䅅䅁䉁䅁䅁兂䅁䅁䅁䅁䅁䅁杷允䅁䅁䅕䅁䑁䅁䅷䅁䙁䅁䅁䥁啂䙂䉂权䩃䅁䅁权䅂䅁䅁权䡁允䅁允䅁䅁䅅䅁䭁䭁䄰䅁䵁䅉䅅䅁䙁䅁䅁睁䵁䅁䅁兂䅁䅁䅁䍉㕪䅑䅯䅹䅁䅁䅯䅎䅁䅁䅯睂䅅䅁䅅䅁䉁䅁䅁兂䅁䅁䅄奇摈兑杷允䅁䅁䅕䅁䑁䅁䅷䅁䙁䅁䅁䅁杂癹䅴权浂䅁䅁权㍁䅁䅁权䡁允䅁允䅁䅁䅅䅁䭁䍁䉉䅁䵁䅉䅅䅁䙁䅁䅁睁䵁䅁䅁兂䅁䅁䅁䵣㝲䅑䅯睵䅁䅁䅯睁䅁䅁䅯睂䅅䅁䅅䅁䉁䅁䅁兂䅁䅁瑂䝋祷村杷允䅁䅁䅕䅁䑁䅁䅷䅁䙁䅁䅁䅁乂ㅈ䉂权㉃䅁䅁权睁䅁䅁权䡁允䅁允䅁䅁䅅䅁䙁䅁䅁䅁䅁䅁䅁䍄䉁䅁䅁兂䅁䅁䅍䅄䅁䅁䅕䅁䅁䝁确歔䭅䩁䅁䅁䭁䍁䅷䅁䭁䅁䉣䅁䉁䅁䅁允䅁䅁䅯权䅅䅁杷允䅁䅁䅕䅁䑁䅁䅷䅁䙁䅁䅁䅁㝂啌䈹权慄䅁䅁权獁䅁䅁权䡁允䅁允䅁䅁䅅䅁䙁䅁䅁䅁䅁䅁䅁䍄䉁䅁䅁兂䅁䅁䅍䅄䅁䅁䅕䅁䅁䝁䭄〫䭁䝁䅙䅁䭁䕁䅅䅁䭁䅁䉣䅁䉁䅁䅁允䅁䅁䅯杉䅅䅁杷允䅁䅁䅕䅁䑁䅁䅷䅁䙁䅁䅁䅁㑁䔵䈵权硃䅁䅁权䵂䅁䅁权䡁允䅁允䅁䅁䅅䅁䙁乁穖婖䠳止䌹䍄䉁䅁䅁兂䅁䅁䅍䅄䅁䅁䅕䅁䅁䝁确歔䭅䵁䄰䅁䭁䑁䅙䅁䭁䅁䉣䅁䉁䅁䅁允䅁䅁䅕晈噅払呦啌䵁䅉䅅䅁䙁䅁䅁睁䵁䅁䅁兂䅁䅁䅁祥倱兑䅯杫䅁䅁䅯睏䅁䅁䅯睂䅅䅁䅅䅁䉁䅁䅁兂䅁䅁䅁䅁䅁䅁杷允䅁䅁䅕䅁䑁䅁䅷䅁䙁䅁䅁䅁杄晧䅨权橂䅁䅁权䕂䅁䅁权䡁允䅁允䅁䅁䅅䅁䙁䅁䅁䈯䩐湄䍎䍄䉁䅁䅁兂䅁䅁䅍䅄䅁䅁䅕䅁䅁䡁瑳ご䭅䝁䅙䅁䭁䑁䅉䅁䭁䅁䉣䅁䉁䅁䅁允䅁䅁䅯睇䅅䅁杷允䅁䅁䅕䅁䑁䅁䅷䅁䙁䅁䅁䅁㑁䔵䈵权元䅁䅁权睁䅁䅁权䡁允䅁允䅁䅁䅅䅁䭁䅁䉯䅁䵁䅉䅅䅁䙁䅁䅁睁䵁䅁䅁兂䅁䅁䅃䝑偖兑䅯</t>
  </si>
  <si>
    <t>杚䅁䅁䅯䅌䅁䅁䅯睂䅅䅁䅅䅁䉁䅁䅁权呁允䅁䍄䉁䅁䅁兂䅁䅁䅍䅄䅁䅁䅕䅁䅁䩁㉂䔫䭁䵁䅍䅁䭁䕁䅙䅁䭁䅁䉣䅁䉁䅁䅁允䅁䅁䅕䉌㤷䝳佊歍䵁䅉䅅䅁䙁䅁䅁睁䵁䅁䅁兂䅁䅁䅁䵙㝲䅑䅯杚䅁䅁䅯睒䅁䅁䅯睂䅅䅁䅅䅁䉁䅁䅁权楁允䅁䍄䉁䅁䅁兂䅁䅁䅍䅄䅁䅁䅕䅁䅁䝁䭄〫䭁䝁䅙䅁䭁䕁䅫䅁䭁䅁䉣䅁䉁䅁䅁允䅁䅁䅯杉䅅䅁杷允䅁䅁䅕䅁䑁䅁䅷䅁䙁䅁䅁䅁啂欱䈵权乄䅁䅁权䥂䅁䅁权䡁允䅁允䅁䅁䅅䅁䙁䱁䉗䭑䡚䉘䅬䍄䉁䅁䅁兂䅁䅁䅍䅄䅁䅁䅕䅁䅁䙧䕑䕕䭅䩁䅑䅁䭁䕁䅕䅁䭁䅁䉣䅁䉁䅁䅁允䅁䅁䅯䅁䅁䅁杷允䅁䅁䅕䅁䑁䅁䅷䅁䙁䅁䅁䥁啂䙂䉂权㥃䅁䅁权䱂䅁䅁权䡁允䅁允䅁䅁䅅䅁䙁䱁坏婁䑘䘵䅆䍄䉁䅁䅁兂䅁䅁䅍䅄䅁䅁䅕䅁䅁䡁䭄〫䭁䵁䄰䅁䭁䕁䅳䅁䭁䅁䉣䅁䉁䅁䅁允䅁䅁䅕䅁䅁䅁䅁䅁䵁䅉䅅䅁䙁䅁䅁睁䵁䅁䅁兂䅁䅁䅁䵑㜳䅑䅯朶䅁䅁䅯免䅁䅁䅯睂䅅䅁䅅䅁䉁䅁䅁兂䅁䅁䅁䅁䅁䅁杷允䅁䅁䅕䅁䑁䅁䅷䅁䙁䅁䅁䵁䑸婌䉰权楃䅁䅁权䭂䅁䅁权䡁允䅁允䅁䅁䅅䅁䙁䅁䅁䅁䅁䅁䅁䍄䉁䅁䅁兂䅁䅁䅍䅄䅁䅁䅕䅁䅁䝁䭄〫䭁䝁䅙䅁䭁䑁䅕䅁䭁䅁䉣䅁䉁䅁䅁允䅁䅁䅯杉䅅䅁杷允䅁䅁䅕䅁䑁䅁䅷䅁䙁䅁䅁䅁杂癹䅴权浂䅁䅁权䙂䅁䅁权䡁允䅁允䅁䅁䅅䅁䭁䍁䉉䅁䵁䅉䅅䅁䙁䅁䅁睁䵁䅁䅁兂䅁䅁䅁䵙㝲䅑䅯杯䅁䅁䅯䅔䅁䅁䅯睂䅅䅁䅅䅁䉁䅁䅁兂奄㍭倱䱴㔹村杷允䅁䅁䅕䅁䑁䅁䅷䅁䙁䅁䅁䅁乃唰䈵权浂䅁䅁权癁䅁䅁权䡁允䅁允䅁䅁䅅䅁䭁䍁䉁䅁䵁䅉䅅䅁䙁䅁䅁睁䵁䅁䅁兂䅁䅁䅁摪但兑䅯杚䅁䅁䅯免䅁䅁䅯睂䅅䅁䅅䅁䉁䅁䅁权杁允䅁䍄䉁䅁䅁兂䅁䅁䅍䅄䅁䅁䅕䅁䅁䡧睄歔䭅䩁䅷䅁䭁䑁䅍䅁䭁䅁䉣䅁䉁䅁䅁允䅁䅁䅕䅁䅁䅁䅁䅁䵁䅉䅅䅁䙁䅁䅁睁䵁䅁䅁兂䅁䅁䅁摪但兑䅯杁䅅䅁䅯兎䅁䅁䅯睂䅅䅁䅅䅁䉁䅁䅁兂䅁䅁䅁䅁䅁䅁杷允䅁䅁䅕䅁䑁䅁䅷䅁䙁䅁䅁䅁睂癹䅴权佄䅁䅁权䭂䅁䅁权䡁允䅁允䅁䅁䅅䅁䙁䡁杉ㄫ瑏故⽉䍄䉁䅁䅁兂䅁䅁䅍䅄䅁䅁䅕䅁䅁䡁瑳ご䭅䵁䅧䅁䭁䑁䅅䅁䭁䅁䉣䅁䉁䅁䅁允䅁䅁䅕䅁䅁䅁䅁䅁䵁䅉䅅䅁䙁䅁䅁睁䵁䅁䅁兂䅁䅁䵄祑愲兑䅯兩䅁䅁䅯䅏䅁䅁䅯睂䅅䅁䅅䅁䉁䅁䅁权㡁允䅁䍄䉁䅁䅁兂䅁䅁䅍䅄䅁䅁䅕䅁䅁䭧浺歒䭅䵁䅳䅁䭁䑁䅕䅁䭁䅁䉣䅁䉁䅁䅁允䅁䅁䅕穆晕㕆㉡啅䵁䅉䅅䅁䙁䅁䅁睁䵁䅁䅁兂䅁䅁䅁䤴㑈䅑䅯䄸䅁䅁䅯䅍䅁䅁䅯睂䅅䅁䅅䅁䉁䅁䅁兂䅁䅁䅁䅁䅁䅁杷允䅁䅁䅕䅁䑁䅁䅷䅁䙁䅁䅁䅁乃唰䈵权浂䅁䅁权㑁䅁䅁权䡁允䅁允䅁䅁䅅䅁䭁䍁䉁䅁䵁䅉䅅䅁䙁䅁䅁睁䵁䅁䅁兂䅁䅁䅁䵑㜳䅑䅯杚䅁䅁䅯李䅁䅁䅯睂䅅䅁䅅䅁䉁䅁䅁权慁允䅁䍄䉁䅁䅁兂䅁䅁䅍䅄䅁䅁䅕䅁䅁䕧求ご䭅偁䅁䅁䭁䕁䅕䅁䭁䅁䉣䅁䉁䅁䅁允䅁䅁䅕吹佈啳硲啑䵁䅉䅅䅁䙁䅁䅁睁䵁䅁䅁兂䅁䅁䅃䭳偤兑䅯䄯䅁䅁䅯睒䅁䅁䅯睂䅅䅁䅅䅁䉁䅁䅁兂㍄兩效䅎䭰䅑杷允䅁䅁䅕䅁䑁䅁䅷䅁䙁䅁䅁䥁㝁啗䈹权浂䅁䅁权⽁䅁䅁权䡁允䅁允䅁䅁䅅䅁䭁䍁䉅䅁䵁䅉䅅䅁䙁䅁䅁睁䵁䅁䅁兂䅁䅁䵄祑愲兑䅯䅂䅅䅁䅯睌䅁䅁䅯睂䅅䅁䅅䅁䉁䅁䅁兂䅁䅁䅁䅁䅁䅁杷允䅁䅁䅕䅁䑁䅁䅷䅁䙁䅁䅁䅁杄晧䅨权䡄䅁䅁权䑂䅁䅁权䡁允䅁允䅁䅁䅅䅁䙁䅁䅁䭁村眶䍨䍄䉁䅁䅁兂䅁䅁䅍䅄䅁䅁䅕䅁䅁䥁刳歔䭅䝁䅙䅁䭁䑁䅣䅁䭁䅁䉣䅁䉁䅁䅁允䅁䅁䅯䅉䅅䅁杷允䅁䅁䅕䅁䑁䅁䅷䅁䙁䅁䅁䅁杁偋䅬权潄䅁䅁权硁䅁䅁权䡁允䅁允䅁䅁䅅䅁䙁䅁䅁䅁䅁䅁䅁䍄䉁䅁䅁兂䅁䅁䅍䅄䅁䅁䅕䅁䅁䅁乓ご䭅䩁䅉䅁䭁䕁䅫䅁䭁䅁䉣䅁䉁䅁䅁允䅁䅁䅕䅁䅁䅁䅁䅁䵁䅉䅅䅁䙁䅁䅁睁䵁䅁䅁兂䅁䅁䅁䵙㝲䅑䅯杴䅁䅁䅯睌䅁䅁䅯睂䅅䅁䅅䅁䉁䅁䅁兂䅁䅁䅁䅁䅁䅁杷允䅁䅁䅕䅁䑁䅁䅷䅁䙁䅁䅁䅁乃唰䈵权浂䅁䅁权䝂䅁䅁权䡁允䅁允䅁䅁䅅䅁䭁䍁䉁䅁䵁䅉䅅䅁䙁䅁䅁睁䵁䅁䅁兂䅁䅁䅃佲䝚兑䅯䄰䅁䅁䅯材䅁䅁䅯睂䅅䅁䅅䅁䉁䅁䅁兂元㡔䡔婅杣䅑杷允䅁䅁䅕䅁䑁䅁䅷䅁䙁䅁䅁䵁䑸婌䉰权䑄䅁䅁权⭁䅁䅁权䡁允䅁允䅁䅁䅅䅁䙁䅁䅁䅁䅁䅁䅁䍄䉁䅁䅁兂䅁䅁䅍䅄䅁䅁䅕䅁䅁䥁刳歔䭅䝁䅙䅁䭁䕁䅅䅁䭁䅁䉣䅁䉁䅁䅁允䅁䅁䅯䅉䅅䅁杷允䅁䅁䅕䅁䑁䅁䅷䅁䙁䅁䅁䥁㝁啗䈹权橃䅁䅁权䥂䅁䅁权䡁允䅁允䅁䅁䅅䅁䙁䍁呚ㅧ汯欵䍴䍄䉁䅁䅁兂䅁䅁䅍䅄䅁䅁䅕䅁䅁䕺瑍歭䭅䝁䅙䅁䭁䑁䅳䅁䭁䅁䉣䅁䉁䅁䅁允䅁䅁䅯来䅁䅁杷允䅁䅁䅕䅁䑁䅁䅷䅁䙁䅁䅁䅁䕁啪䈹权楃䅁䅁权䅂䅁䅁权䡁允䅁允䅁䅁䅅䅁䙁䭁睎硗獏䅙䍒䍄䉁䅁䅁兂䅁䅁䅍䅄䅁䅁䅕䅁䅁䥁刳歔䭅䝁䅙䅁䭁䕁䅣䅁䭁䅁䉣䅁䉁䅁䅁允䅁䅁䅯䅉䅅䅁杷允䅁䅁䅕䅁䑁䅁䅷䅁䙁䅁䅁䥁㝁啗䈹权い䅁䅁权䉂䅁䅁权䡁允䅁允䅁䅁䅅䅁䙁䑁䰵乐穡䍭䅂䍄䉁䅁䅁兂䅁䅁䅍䅄䅁䅁䅕䅁䅁䑁歪歔䭅䱁䅍䅁䭁䍁䅷䅁䭁䅁䉣䅁䉁䅁䅁允䅁䅁䅕䅁䅁䅁䅁䅁䵁䅉䅅䅁䙁䅁䅁睁䵁䅁䅁兂䅁䅁䅁䵣㝲䅑䅯杭䅁䅁䅯䅓䅁䅁䅯睂䅅䅁䅅䅁䉁䅁䅁兂䅁䅁䅁䅁䅁䅁杷允䅁䅁䅕䅁䑁䅁䅷䅁䙁䅁䅁䅁乃唰䈵权浂䅁䅁权䱂䅁䅁权䡁允䅁允䅁䅁䅅䅁䭁䍁䉁䅁䵁䅉䅅䅁䙁䅁䅁睁䵁䅁䅁兂䅁䅁䅃楡倵兑䅯杮䅁䅁䅯䅌䅁䅁䅯睂䅅䅁䅅䅁䉁䅁䅁兂䅁䅁䅁䅁䅁䅁杷允䅁䅁䅕䅁䑁䅁䅷䅁䙁䅁䅁䥁睃ば䈹权硃䅁䅁权穁䅁䅁权䡁允䅁允䅁䅁䅅䅁䙁䅁䅁䅁䅁䅁䅁䍄䉁䅁䅁兂䅁䅁䅍䅄䅁䅁䅕䅁䅁䝁䭄〫䭁䩁䅯䅁䭁䕁䅯䅁䭁䅁䉣䅁䉁䅁䅁允䅁䅁䅕睮浪扦浂歁䵉䅉䅅䅁䙁䅁䅁睁䵁䅁䅁兂䅁䅁䅁穗偂兑䅯杚䅁䅁䅯䅎䅁䅁䅯睂䅅䅁䅅䅁䉁䅁䅁权歁允䅁䍄䉁䅁䅁兂䅁䅁䅍䅄䅁䅁䅕䅁䅁䭁欫ご䭅䅁䉉䅁䭁䍁䅷䅁䭁䅁䉣䅁䉁䅁䅁允䅁䅁䅕䅁䅁䅁䅁䅁䵁䅉䅅䅁䙁䅁䅁睁䵁䅁䅁兂䅁䅁䅃䭳偤兑䅯杵䅁䅁䅯睎䅁䅁䅯睂䅅䅁䅅䅁䉁䅁䅁兂䅁䅁䅁䅁䅁䅁杷允䅁䅁䅕䅁䑁䅁䅷䅁䙁䅁䅁䅁癃䕰䈹权獄䅁䅁权ㅁ䅁䅁权䡁允䅁允䅁䅁䅅䅁䙁䉁村䰹ㅤ䅔䅖䍄䉁䅁䅁兂䅁䅁䅍䅄䅁䅁䅕䅁䅁䡁䭄〫䭁䩁䄴䅁䭁䑁䅷䅁䭁䅁䉣䅁䉁䅁䅁允䅁䅁䅕歵䵫楁䡵樳䴸䅉䅅䅁䙁䅁䅁睁䵁䅁䅁兂䅁䅁䅃䅖兒兑䅯䅬䅁䅁䅯䅑䅁䅁䅯睂䅅䅁䅅䅁䉁䅁䅁权䅁䅁䅁䍄䉁䅁䅁兂䅁䅁䅍䅄䅁䅁䅕䅁䅁䭧浺歒䭅偁䅑䅁䭁䑁䅳䅁䭁䅁䉣䅁䉁䅁䅁允䅁䅁䅕䅁䅁䅁䅁䅁䵁䅉䅅䅁䙁䅁䅁睁䵁䅁䅁兂䅁䅁䅁摪但兑䅯杚䅁䅁䅯䅔䅁䅁䅯睂䅅䅁䅅䅁䉁䅁䅁权杁允䅁䍄䉁䅁䅁兂䅁䅁䅍䅄䅁䅁䅕䅁䅁䥁刳歔䭅䝁䅙䅁䭁䑁䄴䅁䭁䅁䉣䅁䉁䅁䅁允䅁䅁䅯䅉䅅䅁杷允䅁䅁䅕䅁䑁䅁䅷䅁䙁䅁䅁䅁乃唰䈵权浂䅁䅁权䙂䅁䅁权䡁允䅁允䅁䅁䅅䅁䭁䍁䉁䅁䵁䅉䅅䅁䙁䅁䅁睁䵁䅁䅁兂䅁䅁䅃ㅏ偬兑䅯共䅁䅁䅯杒䅁䅁䅯睂䅅䅁䅅䅁䉁䅁䅁权䭁允䅁䍄䉁䅁䅁兂䅁䅁䅍䅄䅁䅁䅕䅁䅁䕁昰䕕䭅䥁䅫䅁䭁䕁䅷䅁䭁䅁䉣䅁䉁䅁䅁允䅁䅁䅯兲䅁䅁杷允䅁䅁䅕䅁䑁䅁䅷䅁䙁䅁䅁䅁癃䕰䈹权千䅁䅁权㉁䅁䅁权䡁允䅁允䅁䅁䅅䅁䙁䑁偘瘲內晰䉖䍄䉁䅁䅁兂䅁䅁䅍䅄䅁䅁䅕䅁䅁䉁䉃䔫䭁䝁䅍䅁䭁䕁䅯䅁䭁䅁䉣䅁䉁䅁䅁允䅁䅁䅕䅁畁乕ㅏ啧䵉䅉䅅䅁䙁䅁䅁睁䵁䅁䅁兂䅁䅁䅁晡但兑䅯䅴䅁䅁䅯杓䅁䅁䅯睂䅅䅁䅅䅁䉁䅁䅁兂坃㉪摢㑲晖村杷允䅁䅁䅕䅁䑁䅁䅷䅁䙁䅁䅁䥁睂䔸䈵权慃䅁䅁权䭂䅁䅁权䡁允䅁允䅁䅁䅅䅁䙁䙁⭕杮杮樲䍒䍄䉁䅁䅁兂䅁䅁䅍䅄䅁䅁䅕䅁䅁䝁确歔䭅䝁䅙䅁䭁䑁䅫䅁䭁䅁䉣䅁䉁䅁䅁允䅁䅁䅯睆䅅䅁杷允䅁䅁䅕䅁䑁䅁䅷䅁䙁䅁䅁䅁癃䕰䈹权䩃䅁䅁权䑂䅁䅁权䡁允䅁允䅁䅁䅅䅁䭁䭁䄰䅁䵁䅉䅅䅁䙁䅁䅁睁䵁䅁䅁兂䅁䅁䅁穗偂兑䅯杚䅁䅁䅯材䅁䅁䅯睂䅅䅁䅅䅁䉁䅁䅁权歁允䅁䍄䉁䅁䅁兂䅁䅁䅍䅄䅁䅁䅕䅁䅁䡁䭄〫䭁䝁䅙䅁䭁䍁䄴䅁䭁䅁䉣䅁䉁䅁䅁允䅁䅁䅯兇䅅䅁杷允䅁䅁䅕䅁䑁䅁䅷䅁䙁䅁䅁䥁煂歌䈹权穃䅁䅁权ぁ䅁䅁权䡁允䅁允䅁䅁䅅䅁䙁䅁䅁䅁䅁䅁䅁䍄䉁䅁䅁兂䅁䅁䅍䅄䅁䅁䅕䅁䅁䥁刳歔䭅䝁䅙䅁䭁䕁䅉䅁䭁䅁䉣䅁䉁䅁䅁允䅁䅁䅯䅉䅅䅁杷允䅁䅁䅕䅁䑁䅁䅷䅁䙁䅁䅁䥁獃欵䉚权㙃䅁䅁权䕂䅁䅁权䡁允䅁允䅁䅁䅅䅁䙁䅁䅁䩧䝓呆䍎䍄䉁䅁䅁兂䅁䅁䅍䅄䅁䅁䅕䅁䅁䑧婴ご䭅䝁䅙䅁䭁䕁䄰䅁䭁䅁䉣䅁䉁䅁䅁允䅁䅁䅯光䅅䅁杷允䅁䅁䅕䅁䑁䅁䅷䅁䙁䅁䅁䅁杄晧䅨权奃䅁䅁权⽁䅁䅁权䡁允䅁允䅁䅁䅅䅁䙁䅁䅁䭁灴剫䍎䍄䉁䅁䅁兂䅁䅁䅍䅄䅁䅁䅕䅁䅁䍁潁唫䭁䵁䅅䅁䭁䍁䄸䅁䭁䅁䉣䅁䉁䅁䅁允䅁䅁䅕䅁䅁䅁䅁䅁䵁䅉䅅䅁䙁䅁䅁睁䵁䅁䅁兂䅁䅁䅁穗偂兑䅯睰䅁䅁䅯兒䅁䅁䅯睂䅅䅁䅅䅁䉁䅁䅁权䭁允䅁䍄䉁䅁䅁兂䅁䅁䅍䅄䅁䅁䅕䅁䅁䅁乓ご䭅䝁䅙䅁䭁䑁䄰䅁䭁䅁䉣䅁䉁䅁䅁允䅁䅁䅯䅆䅅䅁杷允䅁䅁䅕䅁䑁䅁䅷䅁䙁䅁䅁䥁睂䔸䈵权楃䅁䅁权㙁䅁䅁权䡁允䅁允䅁䅁䅅䅁䙁䅁䅃塬啳ㅍ䍨䍄䉁䅁䅁兂䅁䅁䅍䅄䅁䅁䅕䅁䅁䵁い〫䭁䵁䅯䅁䭁䑁䅯䅁䭁䅁䉣䅁䉁䅁䅁允䅁䅁䅕䅁䅁䅁䅁䅁䵁䅉䅅䅁䙁䅁䅁睁䵁䅁䅁兂䅁䅁䅁摪但兑䅯杚䅁䅁䅯睁䅁䅁䅯睂䅅䅁䅅䅁䉁䅁䅁权杁允䅁䍄䉁䅁䅁兂䅁䅁䅍䅄䅁䅁䅕䅁䅁䙁坔歔䭅䱁䄰䅁䭁䕁䅕䅁䭁䅁䉣䅁䉁䅁䅁允䅁䅁䅕㑨㈴⽏⭷啕䵁䅉䅅䅁䙁䅁䅁睁䵁䅁䅁兂䅁䅁䅃䭳偤兑䅯䅴䅁䅁䅯䅍䅁䅁䅯睂䅅䅁䅅䅁䉁䅁䅁兂䅁䅁䅁䅁䅁䅁杷允䅁䅁䅕䅁䑁䅁䅷䅁䙁䅁䅁䅁乂ㅈ䉂权浂䅁䅁权䑁䅁䅁权䡁允䅁允䅁䅁䅅䅁䭁䉁䈴䅁䵁䅉䅅䅁䙁䅁䅁睁䵁䅁䅁兂䅁䅁䅄佧兊兑䅯杚䅁䅁䅯䅔䅁䅁䅯睂䅅䅁䅅䅁䉁䅁䅁权⭂䅁䅁䍄䉁䅁䅁兂䅁䅁䅍䅄䅁䅁䅕䅁䅁䩁㉂䔫䭁䝁䅙䅁䭁䑁䅑䅁䭁䅁䉣䅁䉁䅁䅁允䅁䅁䅯䅈䅅䅁杷允䅁䅁䅕䅁䑁䅁䅷䅁䙁䅁䅁䅁䕁啪䈹权兄䅁䅁权䱂䅁䅁权䡁允䅁允䅁䅁䅅䅁䙁䅁䅁䅁䅁䅁䅁䍄䉁䅁䅁兂䅁䅁䅍䅄䅁䅁䅕䅁䅁䭁欫ご䭅䩁䅷䅁䭁䕁䅕䅁䭁䅁䉣䅁䉁䅁䅁允䅁䅁䅕睵䙹䱏䱄歅䵁䅉䅅䅁䙁䅁䅁睁䵁䅁䅁兂䅁䅁䅃偣佂兑䅯䄲䅁䅁䅯兓䅁䅁䅯睂䅅䅁䅅䅁䉁䅁䅁兂偂䥎䥉橣䅙䅑杷允䅁䅁䅕䅁䑁䅁䅷䅁䙁䅁䅁䥁煂歌䈹权啄䅁䅁权穁䅁䅁权䡁允䅁允䅁䅁䅅䅁䙁䅁䅁䅁䅁䅁䅁䍄䉁䅁䅁兂䅁䅁䅍䅄䅁䅁䅕䅁䅁䕺瑍歭䭅䝁䅙䅁䭁䑁䅑䅁䭁䅁䉣䅁䉁䅁䅁允䅁䅁䅯来䅁䅁杷允䅁䅁䅕䅁䑁䅁䅷䅁䙁䅁䅁䅁允晧䅨权硃䅁䅁权䝂䅁䅁权䡁允䅁允䅁䅁䅅䅁䙁䅁䅁䥅稴䝚䍰䍄䉁䅁䅁兂䅁䅁䅍䅄䅁䅁䅕䅁䅁䍁潁唫䭁䝁䅙䅁䭁䕁䅑䅁䭁䅁䉣䅁䉁䅁䅁允䅁䅁䅯先䅅䅁杷允䅁䅁䅕䅁䑁䅁䅷䅁䙁䅁䅁䥁獃欵䉚权祄䅁䅁权䅂䅁䅁权䡁允䅁允䅁䅁䅅䅁䙁䅁䅁䅁䅁䅁䅁䍄䉁䅁䅁兂䅁䅁䅍䅄䅁䅁䅕䅁䅁䕧求ご䭅䱁䄸䅁䭁䕁䅅䅁䭁䅁䉣䅁䉁䅁䅁允䅁䅁䅕䅁䅁䅁䅁䅁䵁䅉䅅䅁䙁䅁䅁睁䵁䅁䅁兂䅁䅁䅃偣佂兑䅯䅯䅁䅁䅯睒䅁䅁䅯睂䅅䅁䅅䅁䉁䅁䅁兂瑃低栱⽭硕䅑杷允䅁䅁䅕䅁䑁䅁䅷䅁䙁䅁䅁䵁䑸婌䉰权浂䅁䅁权㑁䅁䅁权䡁允䅁允䅁䅁䅅䅁䭁䡁䅯䅁䵁䅉䅅䅁䙁䅁䅁睁䵁䅁䅁兂䅁䅁䅁䡫㑢䅑䅯杚䅁䅁䅯䅌䅁䅁䅯睂䅅䅁䅅䅁䉁䅁䅁权捁允䅁䍄䉁䅁䅁兂䅁䅁䅍䅄䅁䅁䅕䅁䅁䍁潁唫䭁䵁䄰䅁䭁䕁䅳䅁䭁䅁䉣䅁䉁䅁䅁允䅁䅁䅕瘴橬婪睰䕆䵁䅉䅅䅁䙁䅁䅁睁䵁䅁䅁兂䅁䅁䅁乖佚兑䅯睩䅁䅁䅯睏䅁䅁䅯睂䅅䅁䅅䅁䉁䅁䅁兂慃婭婭剭䉬䅑杷允䅁䅁䅕䅁䑁䅁䅷䅁䙁䅁䅁䥁煂歌䈹权䥄䅁䅁权䑂䅁䅁权䡁允䅁允䅁䅁䅅䅁䙁䍁癎呤䨫敒䈵䍄䉁䅁䅁兂䅁䅁䅍䅄䅁䅁䅕䅁䅁䥷楄䕕䭅偁䅙䅁䭁䕁䅧䅁䭁䅁䉣䅁䉁䅁䅁允䅁䅁䅕䅁䅁䅁䅁䅁䵁䅉䅅䅁䙁䅁䅁睁䵁䅁䅁兂䅁䅁䵄祑愲兑䅯杚䅁䅁䅯睎䅁䅁䅯睂䅅䅁䅅䅁䉁䅁䅁权㙂䅁䅁䍄䉁䅁䅁兂䅁䅁䅍䅄䅁䅁䅕䅁䅁䙧䕑䕕䭅䵁䅍䅁䭁䑁䄸䅁䭁䅁䉣䅁䉁䅁䅁允䅁䅁䅕䅁䅁䅁䅁䅁䵁䅉䅅䅁䙁䅁䅁睁䵁䅁䅁兂䅁䅁䵄祑愲兑䅯杚䅁䅁䅯䅑䅁䅁䅯睂䅅䅁䅅䅁䉁䅁䅁权㙂䅁䅁䍄䉁䅁䅁兂䅁䅁䅍䅄䅁䅁䅕䅁䅁䕁昰䕕䭅䥁䄴䅁䭁䑁䅣䅁䭁䅁䉣䅁䉁䅁䅁允䅁䅁䅕䅁䅁䅁䅁䅁䵁䅉䅅䅁䙁䅁䅁睁䵁䅁䅁兂䅁䅁䵄祑愲兑䅯杚䅁䅁䅯䅒䅁䅁䅯睂䅅䅁䅅䅁䉁䅁䅁权㙂䅁䅁䍄䉁䅁䅁兂䅁䅁䅍䅄䅁䅁䅕䅁䅁䝁䭄〫䭁䩁䅙䅁䭁䅁䅍䅁䭁䅁䉣䅁䉁䅁䅁允䅁䅁䅕呹䕺ぎ䉊き䵉䅉䅅䅁䙁䅁䅁睁䵁䅁䅁兂䅁䅁䅁偷㝔䅑䅯睶䅁䅁䅯睏䅁䅁䅯睂䅅䅁䅅䅁䉁䅁䅁兂䅁䅁䅁䅁䅁䅁杷允䅁䅁䅕䅁䑁䅁䅷䅁䙁䅁䅁䅁权晹䅴权捄䅁䅁权䉂䅁䅁权䡁允䅁允䅁䅁䅅䅁䙁䱁堯䡯猯晫⽙䍄䉁䅁䅁兂䅁䅁䅍䅄䅁䅁䅕䅁䅁䕺瑍歭䭅䝁䅙䅁䭁䕁䅣䅁䭁䅁䉣䅁䉁䅁䅁允䅁䅁䅯来䅁䅁杷允䅁䅁䅕䅁䑁䅁䅷䅁䙁䅁䅁䥁䅂啚䈹权湃䅁䅁权䑂䅁䅁权䡁允䅁允䅁䅁䅅䅁䭁䅁䉯䅁䵁䅉䅅䅁䙁䅁䅁睁䵁䅁䅁兂䅁䅁䅃䅖兒兑䅯䅬䅁䅁䅯䅌䅁䅁䅯睂䅅䅁䅅䅁䉁䅁䅁权䅁䅁䅁䍄䉁䅁䅁兂䅁䅁䅍䅄䅁䅁䅕䅁䅁䭁欫ご䭅䱁䅙䅁䭁䕁䅣䅁䭁䅁䉣䅁䉁䅁䅁允䅁䅁䅕敓䑁偐偩䕏䵉䅉䅅䅁䙁䅁䅁睁䵁䅁䅁兂䅁䅁䅄佧兊兑䅯睳䅁䅁䅯児䅁䅁䅯睂䅅䅁䅅䅁䉁䅁䅁兂䅁䅁䅁䅁䅁䅁杷允䅁䅁䅕䅁䑁䅁䅷䅁䙁䅁䅁䵁䑸婌䉰权浂䅁䅁权䵂䅁䅁权䡁允䅁允䅁䅁䅅䅁䭁䡁䅯䅁䵁䅉䅅䅁䙁䅁䅁睁䵁䅁䅁兂䅁䅁䅁穗偂兑䅯杚䅁䅁䅯睁䅁䅁䅯睂䅅䅁䅅䅁䉁䅁䅁权歁允䅁䍄䉁䅁䅁兂䅁䅁䅍䅄䅁䅁䅕䅁䅁䭁欫ご䭅䵁䅯䅁䭁䅁䅍䅁䭁䅁䉣䅁䉁䅁䅁允䅁䅁䅕㠷畸塄慹䐷䴸䅉䅅䅁䙁䅁䅁睁䵁䅁䅁兂䅁䅁䵄祑愲兑䅯共䅁䅁䅯䅐䅁䅁䅯睂䅅䅁䅅䅁䉁䅁䅁权䭁允䅁䍄䉁䅁䅁兂䅁䅁䅍䅄䅁䅁䅕䅁䅁䍁潁唫䭁䭁䅣䅁䭁䑁䅳䅁䭁䅁䉣䅁䉁䅁䅁允䅁䅁䅯权䅅䅁杷允䅁䅁䅕䅁䑁䅁䅷䅁䙁䅁䅁䥁䅂啚䈹权浂䅁䅁权䙂䅁䅁权䡁允䅁允䅁䅁䅅䅁䭁䉁䉍䅁䵁䅉䅅䅁䙁䅁䅁睁䵁䅁䅁兂䅁䅁䅃䭳偤兑䅯䅫䅁䅁䅯睑䅁䅁䅯睂䅅䅁䅅䅁䉁䅁䅁权䭁允䅁䍄䉁䅁䅁兂䅁䅁䅍䅄䅁䅁䅕䅁䅁䱧湃ご䭅䩁䅷䅁䭁䕁䅑䅁䭁䅁䉣䅁䉁䅁䅁允䅁䅁䅕䅁䅁䅁䅁䅁䵁䅉䅅䅁䙁䅁䅁睁䵁䅁䅁兂䅁䅁䅃偣佂兑䅯䄴䅁䅁䅯免䅁䅁䅯睂䅅䅁䅅䅁䉁䅁䅁兂䅁䅁䅁䅁䅁䅁杷允䅁䅁䅕䅁䑁䅁䅷䅁䙁䅁䅁䅁䕁啪䈹权浂䅁䅁权畁䅁䅁权䡁允䅁允䅁䅁䅅䅁䭁䉁䉑䅁䵁䅉䅅䅁䙁䅁䅁睁䵁䅁䅁兂䅁䅁䅁䥂倱兑䅯䄰䅁䅁䅯児䅁䅁䅯睂䅅䅁䅅䅁䉁䅁䅁兂䅁䅁䅁䅁䅁䅁杷允䅁䅁䅕䅁䑁䅁䅷䅁䙁䅁䅁䅁乃唰䈵权慄䅁䅁权穁䅁䅁权䡁允䅁允䅁䅁䅅䅁䙁䅁坉䍕吹晄⽫䍄䉁䅁䅁兂䅁䅁䅍䅄䅁䅁䅕䅁䅁䅁乓ご䭅䝁䅙䅁䭁䑁䄸䅁䭁䅁䉣䅁䉁䅁䅁允䅁䅁䅯䅆䅅䅁杷允䅁䅁䅕䅁䑁䅁䅷䅁䙁䅁䅁䅁䕁啪䈹权浂䅁䅁权㝁䅁䅁权䡁允䅁允䅁䅁䅅䅁䭁䉁䉑䅁䵁䅉䅅䅁䙁䅁䅁睁䵁䅁䅁兂䅁䅁䅁䵑㜳䅑䅯䅙䅁䅁䅯兎䅁䅁䅯睂䅅䅁䅅䅁䉁䅁䅁权祂䅁䅁䍄䉁䅁䅁兂䅁䅁䅍䅄䅁䅁䅕䅁䅁䭧浺歒䭅䩁䅉䅁䭁䍁䅷䅁䭁䅁䉣䅁䉁䅁䅁允䅁䅁䅕䅁䅁䅁䅁䅁䵁䅉䅅䅁䙁䅁䅁睁䵁䅁䅁兂䅁䅁䅁䥂倱兑䅯杚䅁䅁䅯䅑䅁䅁䅯睂䅅䅁䅅䅁䉁䅁䅁权啁允䅁䍄䉁䅁䅁兂䅁䅁䅍䅄䅁䅁䅕䅁䅁佁䉃䔫䭁䝁䅙䅁䭁䑁䅯䅁䭁䅁䉣䅁䉁䅁䅁允䅁䅁䅯杄䅅䅁杷允䅁䅁䅕䅁䑁䅁䅷䅁䙁䅁䅁䅁䕁啪䈹权浂䅁䅁权䱂䅁䅁权䡁允䅁允䅁䅁䅅䅁䭁䉁䉑䅁䵁䅉䅅䅁䙁䅁䅁睁䵁䅁䅁兂䅁䅁䅁䤴㑈䅑䅯䄳䅁䅁䅯䅒䅁䅁䅯睂䅅䅁䅅䅁䉁䅁䅁兂硁歸畯⽦义䅑杷允䅁䅁䅕䅁䑁䅁䅷䅁䙁䅁䅁䅁扂䕍䈹权慃䅁䅁权硁䅁䅁权䡁允䅁允䅁䅁䅅䅁䙁䅁䅁䅁䅁䅁䅁䍄䉁䅁䅁兂䅁䅁䅍䅄䅁䅁䅕䅁䅁䕧求ご䭅佁䅧䅁䭁䍁䄴䅁䭁䅁䉣䅁䉁䅁䅁允䅁䅁䅕䅁䅁䅁䅁䅁䵁䅉䅅䅁䙁䅁䅁睁䵁䅁䅁兂䅁䅁䅁剔儹兑䅯䅂䅅䅁䅯児䅁䅁䅯睂䅅䅁䅅䅁䉁䅁䅁兂坁晍䅂㕲㥅䅑杷允䅁䅁䅕䅁䑁䅁䅷䅁䙁䅁䅁䅁䕁啪䈹权浂䅁䅁权㡁䅁䅁权䡁允䅁允䅁䅁䅅䅁䭁䉁䉑䅁䵁䅉䅅䅁䙁䅁䅁睁䵁䅁䅁兂䅁䅁䅁䥂倱兑䅯朸䅁䅁䅯兎䅁䅁䅯睂䅅䅁䅅䅁䉁䅁䅁兂䑄匹捨㡪橉䅑杷允䅁䅁䅕䅁䑁䅁䅷䅁䙁䅁䅁䅁䅂智䅴权浂䅁䅁权㡁䅁䅁权䡁允䅁允䅁䅁䅅䅁䭁䉁䉯䅁䵁䅉䅅䅁䙁䅁䅁睁䵁䅁䅁兂䅁䅁䅁晡但兑䅯睶䅁䅁䅯睍䅁䅁䅯睂䅅䅁䅅䅁䉁䅁䅁兂䅁䅁䅁䅁䅁䅁杷允䅁䅁䅕䅁䑁䅁䅷䅁䙁䅁䅁䥁睃ば䈹权橃䅁䅁权㝁䅁䅁权䡁允䅁允䅁䅁䅅䅁䙁䅁䅁䄴䑓硆䍆䍄䉁䅁䅁兂䅁䅁䅍䅄䅁䅁䅕䅁䅁䅁乓ご䭅䝁䅙䅁䭁䕁䅉䅁䭁䅁䉣䅁䉁䅁䅁允䅁䅁䅯䅆䅅䅁杷允䅁䅁䅕䅁䑁䅁䅷䅁䙁䅁䅁䅁䅂智䅴权浂䅁䅁权㑁䅁䅁权䡁允䅁允䅁䅁䅅䅁䭁䉁䉯䅁䵁䅉䅅䅁䙁䅁䅁睁䵁䅁䅁兂䅁䅁䅁䵑㜳䅑䅯杚䅁䅁䅯睏䅁䅁䅯睂䅅䅁䅅䅁䉁䅁䅁权慁允䅁䍄䉁䅁䅁兂䅁䅁䅍䅄䅁䅁䅕䅁䅁䱧湃ご䭅䩁䅧䅁䭁䑁䅁䅁䭁䅁䉣䅁䉁䅁䅁允䅁䅁䅕䅁䅁䅁䅁䅁䵁䅉䅅䅁䙁䅁䅁睁䵁䅁䅁兂䅁䅁䅁剔儹兑䅯杚䅁䅁䅯䅑䅁䅁䅯睂䅅䅁䅅䅁䉁䅁䅁权敁允䅁䍄䉁䅁䅁兂䅁䅁䅍䅄䅁䅁䅕䅁䅁䕁乄〫䭁䝁䅙䅁䭁䕁䅳䅁䭁䅁䉣䅁䉁䅁䅁允䅁䅁䅯杇䅅䅁杷允䅁䅁䅕䅁䑁䅁䅷䅁䙁䅁䅁䅁扂䕍䈹权潄䅁䅁权穁䅁䅁权䡁允䅁允䅁䅁䅅䅁䙁䅁䅁䅁䅁䅁䅁䍄䉁䅁䅁兂䅁䅁䅍䅄䅁䅁䅕䅁䅁䩁㉂䔫䭁佁䄴䅁䭁䕁䅑䅁䭁䅁䉣䅁䉁䅁䅁允䅁䅁䅕十噐爵䤯啔䵁䅉䅅䅁䙁䅁䅁睁䵁䅁䅁兂䅁䅁䅁䵑㜳䅑䅯杚䅁䅁䅯杓䅁䅁䅯睂䅅䅁䅅䅁䉁䅁䅁权慁允䅁䍄䉁䅁䅁兂䅁䅁䅍䅄䅁䅁䅕䅁䅁䙁坔歔䭅䩁䄴䅁䭁䑁䅣䅁䭁䅁䉣䅁䉁䅁䅁允䅁䅁䅕䕇䥺潧䱉稹䴸䅉䅅䅁䙁䅁䅁睁䵁䅁䅁兂䅁䅁䅁偷㝔䅑䅯䄳䅁䅁䅯睁䅁䅁䅯睂䅅䅁䅅䅁䉁䅁䅁兂煄灥圸呒睘睐杷允䅁䅁䅕䅁䑁䅁䅷䅁䙁䅁䅁䥁煂歌䈹权浂䅁䅁权祁䅁䅁权䡁允䅁允䅁䅁䅅䅁䭁䉁䉉䅁䵁䅉䅅䅁䙁䅁䅁睁䵁䅁䅁兂䅁䅁䅁䥅㑈䅑䅯兰䅁䅁䅯児䅁䅁䅯睂䅅䅁䅅䅁䉁䅁䅁睂䅁䅁䅁佯楦䅑杷允䅁䅁䅕䅁䑁䅁䅷䅁䙁䅁䅁䥁煂歌䈹权浂䅁䅁权穁䅁䅁权䡁允䅁允䅁䅁䅅䅁䭁䉁䉉䅁䵁䅉䅅䅁䙁䅁䅁睁䵁䅁䅁兂䅁䅁䅃楡倵兑䅯睸䅁䅁䅯睍䅁䅁䅯睂䅅䅁䅅䅁䉁䅁䅁兂䅁䅁䅁䅁䅁䅁杷允䅁䅁䅕䅁䑁䅁䅷䅁䙁䅁䅁䅁权晹䅴权浂䅁䅁权祁䅁䅁权䡁允䅁允䅁䅁䅅䅁䭁䉁䈸䅁䵁䅉䅅䅁䙁䅁䅁睁䵁䅁䅁兂䅁䅁䅁䵑㜳䅑䅯朵䅁䅁䅯䅒䅁䅁䅯睂䅅䅁䅅䅁䉁䅁䅁兂睁畄橤穐煪睐杷允䅁䅁䅕䅁䑁䅁䅷䅁䙁䅁䅁䥁䅂啚䈹权千䅁䅁权䡂䅁䅁权䡁允䅁允䅁䅁䅅䅁䙁䉁潓〸婧䅐䍬䍄䉁䅁䅁兂䅁䅁䅍䅄䅁䅁䅕䅁䅁䕁昰䕕䭅䱁䄸䅁䭁䑁䅙䅁䭁䅁䉣䅁䉁䅁䅁允䅁䅁䅕䅁䅃㙦汵䔫䵅䅉䅅䅁䙁䅁䅁睁䵁䅁䅁兂䅁䅁䅃楡倵兑䅯杚䅁䅁䅯兒䅁䅁䅯睂䅅䅁䅅䅁䉁䅁䅁权十允䅁䍄䉁䅁䅁兂䅁䅁䅍䅄䅁䅁䅕䅁䅁䡁䭄〫䭁䝁䅙䅁䭁䕁䅉䅁䭁䅁䉣䅁䉁䅁䅁允䅁䅁䅯兇䅅䅁杷允䅁䅁䅕䅁䑁䅁䅷䅁䙁䅁䅁䅁灂唸䈵权䉄䅁䅁权㕁䅁䅁权䡁允䅁允䅁䅁䅅䅁䙁䅁䅁䅁䅁䅁䅁䍄䉁䅁䅁兂䅁䅁䅍䅄䅁䅁䅕䅁䅁䕧求ご䭅䝁䅙䅁䭁䕁䅍䅁䭁䅁䉣䅁䉁䅁䅁允䅁䅁䅯睅䅅䅁杷允䅁䅁䅕䅁䑁䅁䅷䅁䙁䅁䅁䅁䅄倹䅴权䩃䅁䅁权䅂䅁䅁权䡁允䅁允䅁䅁䅅䅁䭁䭁䄰䅁䵁䅉䅅䅁䙁䅁䅁睁䵁䅁䅁兂䅁䅁䅁摪但兑䅯杺䅁䅁䅯䅍䅁䅁䅯睂䅅䅁䅅䅁䉁䅁䅁兂䅁䅁䅁䅁䅁䅁杷允䅁䅁䅕䅁䑁䅁䅷䅁䙁䅁䅁䅁灂唸䈵权䉄䅁䅁权䡂䅁䅁权䡁允䅁允䅁䅁䅅䅁䙁䙁㝩㕋⭵桉䄱䍄䉁䅁䅁兂䅁䅁䅍䅄䅁䅁䅕䅁䅁䥷楄䕕䭅䝁䅙䅁䭁䍁䅷䅁䭁䅁䉣䅁䉁䅁䅁允䅁䅁䅯杦䅁䅁杷允䅁䅁䅕䅁䑁䅁䅷䅁䙁䅁䅁䵁䅃水䉂权㥃䅁䅁权䉂䅁䅁权䡁允䅁允䅁䅁䅅䅁䙁䅁䅁䅁䅁䅁䅁䍄䉁䅁䅁兂䅁䅁䅍䅄䅁䅁䅕䅁䅁䙧䕑䕕䭅佁䅧䅁䭁䕁䅑䅁䭁䅁䉣䅁䉁䅁䅁允䅁䅁䅕䅁䅁䅁䅁䅁䵁䅉䅅䅁䙁䅁䅁睁䵁䅁䅁兂䅁䅁䅄佧兊兑䅯杚䅁䅁䅯䅍䅁䅁䅯睂䅅䅁䅅䅁䉁䅁䅁权⭂䅁䅁䍄䉁䅁䅁兂䅁䅁䅍䅄䅁䅁䅕䅁䅁䑧婴ご䭅䥁䅫䅁䭁䑁䅳䅁䭁䅁䉣䅁䉁䅁䅁允䅁䅁䅯兲䅁䅁杷允䅁䅁䅕䅁䑁䅁䅷䅁䙁䅁䅁䵁䅃水䉂权慄䅁䅁权⽁䅁䅁权䡁允䅁允䅁䅁䅅䅁䙁䅁䅁䅁䅁䅁䅁䍄䉁䅁䅁兂䅁䅁䅍䅄䅁䅁䅕䅁䅁䍁潁唫䭁䱁䅳䅁䭁䕁䅧䅁䭁䅁䉣䅁䉁䅁䅁允䅁䅁䅕䅁䅃剦䝱か䵉䅉䅅䅁䙁䅁䅁睁䵁䅁䅁兂䅁䅁䅁住佒兑䅯兰䅁䅁䅯杌䅁䅁䅯睂䅅䅁䅅䅁䉁䅁䅁权䅁䅁䅁䍄䉁䅁䅁兂䅁䅁䅍䅄䅁䅁䅕䅁䅁䙧䕑䕕䭅䥁䅳䅁䭁䅁䅍䅁䭁䅁䉣䅁䉁䅁䅁允䅁䅁䅕䅁䅁䅁䅁䅁䵁䅉䅅䅁䙁䅁䅁睁䵁䅁䅁兂䅁䅁䅄佧兊兑䅯杚䅁䅁䅯杌䅁䅁䅯睂䅅䅁䅅䅁䉁䅁䅁权⭂䅁䅁䍄䉁䅁䅁兂䅁䅁䅍䅄䅁䅁䅕䅁䅁䡧睄歔䭅䩁䅧䅁䭁䑁䅁䅁䭁䅁䉣䅁䉁䅁䅁允䅁䅁䅕䅁䅁䅁䅁䅁䵁䅉䅅䅁䙁䅁䅁睁䵁䅁䅁兂䅁䅁䅃ㅏ偬兑䅯杚䅁䅁䅯睒䅁䅁䅯睂䅅䅁䅅䅁䉁䅁䅁权桁允䅁䍄䉁䅁䅁兂䅁䅁䅍䅄䅁䅁䅕䅁䅁䉁䉃䔫䭁䵁䅯䅁䭁䑁䅧䅁䭁䅁䉣䅁䉁䅁䅁允䅁䅁䅕搵慰䉌䠱䐷䴸䅉䅅䅁䙁䅁䅁睁䵁䅁䅁兂䅁䅁䅁䵙㝲䅑䅯朳䅁䅁䅯杓䅁䅁䅯睂䅅䅁䅅䅁䉁䅁䅁兂癁䙔楱假偷䅑杷允䅁䅁䅕䅁䑁䅁䅷䅁䙁䅁䅁䥁䅂啚䈹权䡄䅁䅁权ㅁ䅁䅁权䡁允䅁允䅁䅁䅅䅁䙁䩁物婧ㅈ䅯䍤䍄䉁䅁䅁兂䅁䅁䅍䅄䅁䅁䅕䅁䅁䥷楄䕕䭅䝁䅙䅁䭁䑁䅑䅁䭁䅁䉣䅁䉁䅁䅁允䅁䅁䅯杦䅁䅁杷允䅁䅁䅕䅁䑁䅁䅷䅁䙁䅁䅁䅁乃唰䈵权䕁允䅁权䝂䅁䅁权䡁允䅁允䅁䅁䅅䅁䙁䅁䅁䅁䅁䅁䅁䍄䉁䅁䅁兂䅁䅁䅍䅄䅁䅁䅕䅁䅁䥷楄䕕䭅䝁䅙䅁䭁䑁䄸䅁䭁䅁䉣䅁䉁䅁䅁允䅁䅁䅯杦䅁䅁杷允䅁䅁䅕䅁䑁䅁䅷䅁䙁䅁䅁䅁杄晧䅨权奃䅁䅁权䝂䅁䅁权䡁允䅁允䅁䅁䅅䅁䙁䅁䅁偧奣橰䍒䍄䉁䅁䅁兂䅁䅁䅍䅄䅁䅁䅕䅁䅁䑁歪歔䭅䝁䅙䅁䭁䕁䅣䅁䭁䅁䉣䅁䉁䅁䅁允䅁䅁䅯睉䅅䅁杷允䅁䅁䅕䅁䑁䅁䅷䅁䙁䅁䅁䅁杄晧䅨权慃䅁䅁权乂䅁䅁权䡁允䅁允䅁䅁䅅䅁䙁䅁䅁偁䝢剌䌹䍄䉁䅁䅁兂䅁䅁䅍䅄䅁䅁䅕䅁䅁䕧求ご䭅乁䄴䅁䭁䑁䅯䅁䭁䅁䉣䅁䉁䅁䅁允䅁䅁䅕䅁䅁䅁䅁䅁䵁䅉䅅䅁䙁䅁䅁睁䵁䅁䅁兂䅁䅁䅁䍉㕪䅑䅯杪䅁䅁䅯杏䅁䅁䅯睂䅅䅁䅅䅁䉁䅁䅁兂䅁䅁乂奬婳村杷允䅁䅁䅕䅁䑁䅁䅷䅁䙁䅁䅁䅁㝂啌䈹权浄䅁䅁权畁䅁䅁权䡁允䅁允䅁䅁䅅䅁䙁䅁䅁䅁䅁䅁䅁䍄䉁䅁䅁兂䅁䅁䅍䅄䅁䅁䅕䅁䅁䅁乓ご䭅乁䅧䅁䭁䕁䅅䅁䭁䅁䉣䅁䉁䅁䅁允䅁䅁䅕䅁䅁䅁䅁䅁䵁䅉䅅䅁䙁䅁䅁睁䵁䅁䅁兂䅁䅁䅃䭳偤兑䅯杯䅁䅁䅯䅑䅁䅁䅯睂䅅䅁䅅䅁䉁䅁䅁兂䅁䝁漴橤捰村杷允䅁䅁䅕䅁䑁䅁䅷䅁䙁䅁䅁䥁啂䙂䉂权灃䅁䅁权㝁䅁䅁权䡁允䅁允䅁䅁䅅䅁䭁䅁䉯䅁䵁䅉䅅䅁䙁䅁䅁睁䵁䅁䅁兂䅁䅁䅁晡但兑䅯杚䅁䅁䅯材䅁䅁䅯睂䅅䅁䅅䅁䉁䅁䅁权塁允䅁䍄䉁䅁䅁兂䅁䅁䅍䅄䅁䅁䅕䅁䅁䥷楄䕕䭅䩁䅉䅁䭁䍁䄸䅁䭁䅁䉣䅁䉁䅁䅁允䅁䅁䅕䅁䅁䅁䅁䅁䵁䅉䅅䅁䙁䅁䅁睁䵁䅁䅁兂䅁䅁䅄佧兊兑䅯杚䅁䅁䅯睏䅁䅁䅯睂䅅䅁䅅䅁䉁䅁䅁权⭂䅁䅁䍄䉁䅁䅁兂䅁䅁䅍䅄䅁䅁䅕䅁䅁䭁䩄〫䭁䝁䅙䅁䭁䑁䅍䅁䭁䅁䉣䅁䉁䅁䅁允䅁䅁䅯睈䅅䅁杷允䅁䅁䅕䅁䑁䅁䅷䅁䙁䅁䅁䅁乃唰䈵权奄䅁䅁权䱂䅁䅁权䡁允䅁允䅁䅁䅅䅁䙁䅁䅁䅁䅁䅁䅁䍄䉁䅁䅁兂䅁䅁䅍䅄䅁䅁䅕䅁䅁䙁坔歔䭅䥁䅳䅁䭁䕁䄰䅁䭁䅁䉣䅁䉁䅁䅁允䅁䅁䅕体㙆䭆䠵䕊䵁䅉䅅䅁䙁䅁䅁睁䵁䅁䅁兂䅁䅁䅁偷㝔䅑䅯睰䅁䅁䅯杒䅁䅁䅯睂䅅䅁䅅䅁䉁䅁䅁权䭁允䅁䍄䉁䅁䅁兂䅁䅁䅍䅄䅁䅁䅕䅁䅁䥷楄䕕䭅䝁䅙䅁䭁䑁䅙䅁䭁䅁䉣䅁䉁䅁䅁允䅁䅁䅯杦䅁䅁杷允䅁䅁䅕䅁䑁䅁䅷䅁䙁䅁䅁䅁杄晧䅨权湃䅁䅁权獁䅁䅁权䡁允䅁允䅁䅁䅅䅁䭁䅁䉯䅁䵁䅉䅅䅁䙁䅁䅁睁䵁䅁䅁兂䅁䅁䅁乖佚兑䅯䅴䅁䅁䅯睌䅁䅁䅯睂䅅䅁䅅䅁䉁䅁䅁兂䅁䅁䅁䅁䅁䅁杷允䅁䅁䅕䅁䑁䅁䅷䅁䙁䅁䅁䵁䅃水䉂权浂䅁䅁权䩂䅁䅁权䡁允䅁允䅁䅁䅅䅁䭁䡁䄴䅁䵁䅉䅅䅁䙁䅁䅁睁䵁䅁䅁兂䅁䅁䅃佲䝚兑䅯杮䅁䅁䅯睓䅁䅁䅯睂䅅䅁䅅䅁䉁䅁䅁兂䍂佮佨䨳愲睐杷允䅁䅁䅕䅁䑁䅁䅷䅁䙁䅁䅁䥁煂歌䈹权捃䅁䅁权㑁䅁䅁权䡁允䅁允䅁䅁䅅䅁䙁䅁䅁䅁䅁䅁䅁䍄䉁䅁䅁兂䅁䅁䅍䅄䅁䅁䅕䅁䅁䥷楄䕕䭅䝁䅙䅁䭁䑁䅷䅁䭁䅁䉣䅁䉁䅁䅁允䅁䅁䅯杦䅁䅁杷允䅁䅁䅕䅁䑁䅁䅷䅁䙁䅁䅁䅁杂癹䅴权元䅁䅁权䭂䅁䅁权䡁允䅁允䅁䅁䅅䅁䭁䅁䉯䅁䵁䅉䅅䅁䙁䅁䅁睁䵁䅁䅁兂䅁䅁䅁䵙㝲䅑䅯䄶䅁䅁䅯睁䅁䅁䅯睂䅅䅁䅅䅁䉁䅁䅁兂权㉒啎扉卬䅑杷允䅁䅁䅕䅁䑁䅁䅷䅁䙁䅁䅁䅁乂ㅈ䉂权杂䅁䅁权䑂䅁䅁权䡁允䅁允䅁䅁䅅䅁䭁䡁䅷䅁䵁䅉䅅䅁䙁䅁䅁睁䵁䅁䅁兂䅁䅁䅄佧兊兑䅯杚䅁䅁䅯兔䅁䅁䅯睂䅅䅁䅅䅁䉁䅁䅁权⭂䅁䅁䍄䉁䅁䅁兂䅁䅁䅍䅄䅁䅁䅕䅁䅁䙁坔歔䭅䭁䅫䅁䭁䑁䅁䅁䭁䅁䉣䅁䉁䅁䅁允䅁䅁䅯权䅅䅁杷允䅁䅁䅕䅁䑁䅁䅷䅁䙁䅁䅁䅁㑁䔵䈵权千䅁䅁权㑁䅁䅁权䡁允䅁允䅁䅁䅅䅁䙁䅁䅁䅁䅁䅁䅁䍄䉁䅁䅁兂䅁䅁䅍䅄䅁䅁䅕䅁䅁䝁确歔䭅䭁䅫䅁䭁䑁䅉䅁䭁䅁䉣䅁䉁䅁䅁允䅁䅁䅯权䅅䅁杷允䅁䅁䅕䅁䑁䅁䅷䅁䙁䅁䅁䥁㝁啗䈹权慃䅁䅁权䑁䅁䅁权䡁允䅁允䅁䅁䅅䅁䙁䕁杋楏啣䉷䍊䍄䉁䅁䅁兂䅁䅁䅍䅄䅁䅁䅕䅁䅁䭧浺歒䭅乁䅧䅁䭁䑁䅣䅁䭁䅁䉣䅁䉁䅁䅁允䅁䅁䅕䅁䅁䅁䅁䅁䵁䅉䅅䅁䙁䅁䅁睁䵁䅁䅁兂䅁䅁䅁摪但兑䅯䅯䅁䅁䅯睌䅁䅁䅯睂䅅䅁䅅䅁䉁䅁䅁兂䅁䅁䅁䅁䅁䅁杷允䅁䅁䅕䅁䑁䅁䅷䅁䙁䅁䅁䵁䑸婌䉰权橂䅁䅁权癁䅁䅁权䡁允䅁允䅁䅁䅅䅁䙁䅁䅁䅁䅁䅁䅁䍄䉁䅁䅁兂䅁䅁䅍䅄䅁䅁䅕䅁䅁䕁昰䕕䭅䭁䅕䅁䭁䕁䅧䅁䭁䅁䉣䅁䉁䅁䅁允䅁䅁䅣䅁䅁䥁㕄〴䵁䅉䅅䅁䙁䅁䅁睁䵁䅁䅁兂䅁䅁䅁䡫㑢䅑䅯杚䅁䅁䅯睁䅁䅁䅯睂䅅䅁䅅䅁䉁䅁䅁权捁允䅁䍄䉁䅁䅁兂䅁䅁䅍䅄䅁䅁䅕䅁䅁䥷楄䕕䭅䱁䅅䅁䭁䕁䅧䅁䭁䅁䉣䅁䉁䅁䅁允䅁䅁䅕捦湶⬯噓歺䵅䅉䅅䅁䙁䅁䅁睁䵁䅁䅁兂䅁䅁䵄祑愲兑䅯杯䅁䅁䅯杍䅁䅁䅯睂䅅䅁䅅䅁䉁䅁䅁兂䅁䅁䅁䅁䅁䅁杷允䅁䅁䅕䅁䑁䅁䅷䅁䙁䅁䅁䅁㝂啌䈹权浂䅁䅁权䡂䅁䅁权䡁允䅁允䅁䅁䅅䅁䭁䉁䉳䅁䵁䅉䅅䅁䙁䅁䅁睁䵁䅁䅁兂䅁䅁䅃ㅏ偬兑䅯杚䅁䅁䅯䅑䅁䅁䅯睂䅅䅁䅅䅁䉁䅁䅁权桁允䅁䍄䉁䅁䅁兂䅁䅁䅍䅄䅁䅁䅕䅁䅁䅁乓ご䭅佁䄴䅁䭁䑁䅫䅁䭁䅁䉣䅁䉁䅁䅁允䅁䅁䅕䅁䅁䅁䅁䅁䵁䅉䅅䅁䙁䅁䅁睁䵁䅁䅁兂䅁䅁䅁偷㝔䅑䅯睙䅁䅁䅯睑䅁䅁䅯睂䅅䅁䅅䅁䉁䅁䅁兂牁㙸乌䥗㙰村杷允䅁䅁䅕䅁䑁䅁䅷䅁䙁䅁䅁䥁獃欵䉚权敃䅁䅁权硁䅁䅁权䡁允䅁允䅁䅁䅅䅁䙁偁灹搸乊牙⽁䍄䉁䅁䅁兂䅁䅁䅍䅄䅁䅁䅕䅁䅁䕁昰䕕䭅䝁䅙䅁䭁䑁䅙䅁䭁䅁䉣䅁䉁䅁䅁允䅁䅁䅯杈䅅䅁杷允䅁䅁䅕䅁䑁䅁䅷䅁䙁䅁䅁䅁杁偋䅬权浂䅁䅁权㍁䅁䅁权䡁允䅁允䅁䅁䅅䅁䭁䉁䈰䅁䵁䅉䅅䅁䙁䅁䅁睁䵁䅁䅁兂䅁䅁䅁䍉㕪䅑䅯䄲䅁䅁䅯兎䅁䅁䅯睂䅅䅁䅅䅁䉁䅁䅁兂䅁䅁䅁䅁䅁䅁杷允䅁䅁䅕䅁䑁䅁䅷䅁䙁䅁䅁䅁睂癹䅴权祄䅁䅁权䅂䅁䅁权䡁允䅁允䅁䅁䅅䅁䙁䅁䅁䅁䅁䅁䅁䍄䉁䅁䅁兂䅁䅁䅍䅄䅁䅁䅕䅁䅁䙁睳ご䭅䱁䅑䅁䭁䑁䅁䅁䭁䅁䉣䅁䉁䅁䅁允䅁䅁䅕䅁䅁䅁䅁䅁䵁䅉䅅䅁䙁䅁䅁睁䵁䅁䅁兂䅁䅁䅁偷㝔䅑䅯睙䅁䅁䅯李䅁䅁䅯睂䅅䅁䅅䅁䉁䅁䅁兂䅁䉯琫浨㡎村杷允䅁䅁䅕䅁䑁䅁䅷䅁䙁䅁䅁䅁乂ㅈ䉂权浂䅁䅁权䵂䅁䅁权䡁允䅁允䅁䅁䅅䅁䭁䉁䈴䅁䵁䅉䅅䅁䙁䅁䅁睁䵁䅁䅁兂䅁䅁䅃佲䝚兑䅯术䅁䅁䅯䅓䅁䅁䅯睂䅅䅁䅅䅁䉁䅁䅁兂权瑇执圵煷村杷允䅁䅁䅕䅁䑁䅁䅷䅁䙁䅁䅁䅁乂ㅈ䉂权浂䅁䅁权䑂䅁䅁权䡁允䅁允䅁䅁䅅䅁䭁䉁䈴䅁䵁䅉䅅䅁䙁䅁䅁睁䵁䅁䅁兂䅁䅁䅁摪但兑䅯䄯䅁䅁䅯材䅁䅁䅯睂䅅䅁䅅䅁䉁䅁䅁兂捃椰塋偒偎䅑杷允䅁䅁䅕䅁䑁䅁䅷䅁䙁䅁䅁䥁煂歌䈹权兄䅁䅁权䍂䅁䅁权䡁允䅁允䅁䅁䅅䅁䙁䱁杏ぃ㍫楋䅚䍄䉁䅁䅁兂䅁䅁䅍䅄䅁䅁䅕䅁䅁䡧睄歔䭅䭁䅳䅁䭁䕁䅑䅁䭁䅁䉣䅁䉁䅁䅁允䅁䅁䅯权䅅䅁杷允䅁䅁䅕䅁䑁䅁䅷䅁䙁䅁䅁䥁睃ば䈹权奄䅁䅁权㍁䅁䅁权䡁允䅁允䅁䅁䅅䅁䙁䅁䅁䅁䅁䅁䅁䍄䉁䅁䅁兂䅁䅁䅍䅄䅁䅁䅕䅁䅁䩁㉂䔫䭁䝁䅙䅁䭁䑁䄸䅁䭁䅁䉣䅁䉁䅁䅁允䅁䅁䅯䅈䅅䅁杷允䅁䅁䅕䅁䑁䅁䅷䅁䙁䅁䅁䅁元癤䅨权䉄䅁䅁权㡁䅁䅁权䡁允䅁允䅁䅁䅅䅁䙁䵁湯癗㑌祪䅎䍄䉁䅁䅁兂䅁䅁䅍䅄䅁䅁䅕䅁䅁䩁㉂䔫䭁䝁䅙䅁䭁䑁䅣䅁䭁䅁䉣䅁䉁䅁䅁允䅁䅁䅯䅈䅅䅁杷允䅁䅁䅕䅁䑁䅁䅷䅁䙁䅁䅁䅁允晧䅨权橂䅁䅁权㥁䅁䅁权䡁允䅁允䅁䅁䅅䅁䙁䅁䅁䙺塤䡺䍊䍄䉁䅁䅁兂䅁䅁䅍䅄䅁䅁䅕䅁䅁䝁确歔䭅䥁䄴䅁䭁䕁䅅䅁䭁䅁䉣䅁䉁䅁䅁允䅁䅁䅕㤹㘴摬癇䕋䵉䅉䅅䅁䙁䅁䅁睁䵁䅁䅁兂䅁䅁䅁住佒兑䅯睩䅁䅁䅯兎䅁䅁䅯睂䅅䅁䅅䅁䉁䅁䅁兂汄敪䭇㔳坶睐杷允䅁䅁䅕䅁䑁䅁䅷䅁䙁䅁䅁䅁权晹䅴权奄䅁䅁权䕂䅁䅁权䡁允䅁允䅁䅁䅅䅁䙁䵁㥩癆奊畇⽣䍄䉁䅁䅁兂䅁䅁䅍䅄䅁䅁䅕䅁䅁䕺瑍歭䭅䱁䅙䅁䭁䑁䅳䅁䭁䅁䉣䅁䉁䅁䅁允䅁䅁䅕䅁䅁䅁䅁䅁䵁䅉䅅䅁䙁䅁䅁睁䵁䅁䅁兂䅁䅁䅁摪但兑䅯杹䅁䅁䅯杏䅁䅁䅯睂䅅䅁䅅䅁䉁䅁䅁兂䉄䉦⽣攳硈睐杷允䅁䅁䅕䅁䑁䅁䅷䅁䙁䅁䅁䅁元癤䅨权浂䅁䅁权ㅁ䅁䅁权䡁允䅁允䅁䅁䅅䅁䭁䉁䉷䅁䵁䅉䅅䅁䙁䅁䅁睁䵁䅁䅁兂䅁䅁䅁住佒兑䅯䄫䅁䅁䅯睍䅁䅁䅯睂䅅䅁䅅䅁䉁䅁䅁兂䅁䅁䅁䅁䅁䅁杷允䅁䅁䅕䅁䑁䅁䅷䅁䙁䅁䅁䅁元癤䅨权浂䅁䅁权⭁䅁䅁权䡁允䅁允䅁䅁䅅䅁䭁䉁䉷䅁䵁䅉䅅䅁䙁䅁䅁睁䵁䅁䅁兂䅁䅁䅃䅖兒兑䅯朱䅁䅁䅯李䅁䅁䅯睂䅅䅁䅅䅁䉁䅁䅁兂䅁䅁䅁䅁䅁䅁杷允䅁䅁䅕䅁䑁䅁䅷䅁䙁䅁䅁䅁乂ㅈ䉂权䑄䅁䅁权ぁ䅁䅁权䡁允䅁允䅁䅁䅅䅁䙁䅁䅁䅁䅁䅁䅁䍄䉁䅁䅁兂䅁䅁䅍䅄䅁䅁䅕䅁䅁䵁い〫䭁䩁䅉䅁䭁䕁䅫䅁䭁䅁䉣䅁䉁䅁䅁允䅁䅁䅕䕉䄲䑆婯啳䵅䅉䅅䅁䙁䅁䅁睁䵁䅁䅁兂䅁䅁䅁䵣㝲䅑䅯朹䅁䅁䅯睌䅁䅁䅯睂䅅䅁䅅䅁䉁䅁䅁兂䅁䅁䅁䅁䅁䅁杷允䅁䅁䅕䅁䑁䅁䅷䅁䙁䅁䅁䅁扂䕍䈹权奃䅁䅁权癁䅁䅁权䡁允䅁允䅁䅁䅅䅁䙁䅁䅁䅁䅁䅁䅁䍄䉁䅁䅁兂䅁䅁䅍䅄䅁䅁䅕䅁䅁䩁㉂䔫䭁䝁䅙䅁䭁䕁䅕䅁䭁䅁䉣䅁䉁䅁䅁允䅁䅁䅯䅈䅅䅁杷允䅁䅁䅕䅁䑁䅁䅷䅁䙁䅁䅁䅁元癤䅨权浂䅁䅁权䑂䅁䅁权䡁允䅁允䅁䅁䅅䅁䭁䉁䉷䅁䵁䅉䅅䅁䙁䅁䅁睁䵁䅁䅁兂䅁䅁䅁䵙㝲䅑䅯䄳䅁䅁䅯䅒䅁䅁䅯睂䅅䅁䅅䅁䉁䅁䅁兂䉁ひ捕慮煺睐杷允䅁䅁䅕䅁䑁䅁䅷䅁䙁䅁䅁䥁䅂啚䈹权䩃䅁䅁权䑂䅁䅁权䡁允䅁允䅁䅁䅅䅁䭁䭁䄰䅁䵁䅉䅅䅁䙁䅁䅁睁䵁䅁䅁兂䅁䅁䅃䅖兒兑䅯杪䅁䅁䅯杏䅁䅁䅯睂䅅䅁䅅䅁䉁䅁䅁兂䅁䅁䅁䅁䅁䅁杷允䅁䅁䅕䅁䑁䅁䅷䅁䙁䅁䅁䥁䅂啚䈹权浂䅁䅁权癁䅁䅁权䡁允䅁允䅁䅁䅅䅁䭁䉁䉍䅁䵁䅉䅅䅁䙁䅁䅁睁䵁䅁䅁兂䅁䅁䅃偣佂兑䅯杪䅁䅁䅯䅐䅁䅁䅯睂䅅䅁䅅䅁䉁䅁䅁兂䝁搷丸にき村杷允䅁䅁䅕䅁䑁䅁䅷䅁䙁䅁䅁䥁䅂啚䈹权浂䅁䅁权祁䅁䅁权䡁允䅁允䅁䅁䅅䅁䭁䉁䉍䅁䵁䅉䅅䅁䙁䅁䅁睁䵁䅁䅁兂䅁䅁䅁䍉㕪䅑䅯杚䅁䅁䅯兔䅁䅁䅯睂䅅䅁䅅䅁䉁䅁䅁权摁允䅁䍄䉁䅁䅁兂䅁䅁䅍䅄䅁䅁䅕䅁䅁䥷楄䕕䭅䱁䄰䅁䭁䕁䅧䅁䭁䅁䉣䅁䉁䅁䅁允䅁䅁䅕爯焯杫父歎䵁䅉䅅䅁䙁䅁䅁睁䵁䅁䅁兂䅁䅁䅁䍉㕪䅑䅯杭䅁䅁䅯材䅁䅁䅯睂䅅䅁䅅䅁䉁䅁䅁兂䅁䅁獂㙍䝫村杷允䅁䅁䅕䅁䑁䅁䅷䅁䙁䅁䅁䥁䅂啚䈹权浂䅁䅁权穁䅁䅁权䡁允䅁允䅁䅁䅅䅁䭁䉁䉍䅁䵁䅉䅅䅁䙁䅁䅁睁䵁䅁䅁兂䅁䅁䅁偷㝔䅑䅯兩䅁䅁䅯睐䅁䅁䅯睂䅅䅁䅅䅁䉁䅁䅁权瑃䅁䅁䍄䉁䅁䅁兂䅁䅁䅍䅄䅁䅁䅕䅁䅁䙁睳ご䭅䝁䅍䅁䭁䑁䅑䅁䭁䅁䉣䅁䉁䅁䅁允䅁䅁䅕䅁䅁䅁䅁䅁䵁䅉䅅䅁䙁䅁䅁睁䵁䅁䅁兂䅁䅁䅃䭳偤兑䅯杮䅁䅁䅯兏䅁䅁䅯睂䅅䅁䅅䅁䉁䅁䅁兂䅁䅁䅁䅁䅁䅁杷允䅁䅁䅕䅁䑁䅁䅷䅁䙁䅁䅁䅁乂ㅈ䉂权煄䅁䅁权䕂䅁䅁权䡁允䅁允䅁䅁䅅䅁䙁䉁䅷癦南⭂⽳䍄䉁䅁䅁兂䅁䅁䅍䅄䅁䅁䅕䅁䅁䙁睳ご䭅䝁䅙䅁䭁䑁䅁䅁䭁䅁䉣䅁䉁䅁䅁允䅁䅁䅯䅊䅅䅁杷允䅁䅁䅕䅁䑁䅁䅷䅁䙁䅁䅁䅁权晹䅴权牃䅁䅁权䅂䅁䅁权䡁允䅁允䅁䅁䅅䅁䭁䅁䉯䅁䵁䅉䅅䅁䙁䅁䅁睁䵁䅁䅁兂䅁䅁䅁摪但兑䅯杭䅁䅁䅯睓䅁䅁䅯睂䅅䅁䅅䅁䉁䅁䅁兂䅁䅁䭄㙂儸村杷允䅁䅁䅕䅁䑁䅁䅷䅁䙁䅁䅁䥁啂䙂䉂权灃䅁䅁权䵂䅁䅁权䡁允䅁允䅁䅁䅅䅁䭁䅁䉯䅁䵁䅉䅅䅁䙁䅁䅁睁䵁䅁䅁兂䅁䅁䅁㙲偒兑䅯朹䅁䅁䅯杓䅁䅁䅯睂䅅䅁䅅䅁䉁䅁䅁兂睂礯䅮㕙㉘睐杷允䅁䅁䅕䅁䑁䅁䅷䅁䙁䅁䅁䥁煂歌䈹权潄䅁䅁权䝂䅁䅁权䡁允䅁允䅁䅁䅅䅁䙁䅁䅁䅁䅁䅁䅁䍄䉁䅁䅁兂䅁䅁䅍䅄䅁䅁䅕䅁䅁䕧求ご䭅䝁䅙䅁䭁䑁䅧䅁䭁䅁䉣䅁䉁䅁䅁允䅁䅁䅯睅䅅䅁杷允䅁䅁䅕䅁䑁䅁䅷䅁䙁䅁䅁䵁䅃水䉂权千䅁䅁权㍁䅁䅁权䡁允䅁允䅁䅁䅅䅁䙁䅁䅁䅁䅁䅁䅁䍄䉁䅁䅁兂䅁䅁䅍䅄䅁䅁䅕䅁䅁䩁㉂䔫䭁䱁䅯䅁䭁䅁䅍䅁䭁䅁䉣䅁䉁䅁䅁允䅁䅁䅕䅁杂㡔噍さ䵉䅉䅅䅁䙁䅁䅁睁䵁䅁䅁兂䅁䅁䅁䵙㝲䅑䅯杪䅁䅁䅯材䅁䅁䅯睂䅅䅁䅅䅁䉁䅁䅁兂穂桭㍵㉦䜸村杷允䅁䅁䅕䅁䑁䅁䅷䅁䙁䅁䅁䅁杄晧䅨权浂䅁䅁权癁䅁䅁权䡁允䅁允䅁䅁䅅䅁䭁䅁䈴䅁䵁䅉䅅䅁䙁䅁䅁睁䵁䅁䅁兂䅁䅁䅁䥅㑈䅑䅯杵䅁䅁䅯杏䅁䅁䅯睂䅅䅁䅅䅁䉁䅁䅁兂䅁䅁㉁祳洰村杷允䅁䅁䅕䅁䑁䅁䅷䅁䙁䅁䅁䅁权晹䅴权浂䅁䅁权䑁䅁䅁权䡁允䅁允䅁䅁䅅䅁䭁䉁䈸䅁䵁䅉䅅䅁䙁䅁䅁睁䵁䅁䅁兂䅁䅁䅁䵯㝮䅑䅯朵䅁䅁䅯睎䅁䅁䅯睂䅅䅁䅅䅁䉁䅁䅁兂䅁䅁䅁䅁䅁䅁杷允䅁䅁䅕䅁䑁䅁䅷䅁䙁䅁䅁䥁睂䔸䈵权䱃䅁䅁权䡂䅁䅁权䡁允䅁允䅁䅁䅅䅁䙁䩁㑒癯䭑慗⼰䍄䉁䅁䅁兂䅁䅁䅍䅄䅁䅁䅕䅁䅁䕺瑍歭䭅䭁䅕䅁䭁䑁䄴䅁䭁䅁䉣䅁䉁䅁䅁允䅁䅁䅯䅁䅁䅁杷允䅁䅁䅕䅁䑁䅁䅷䅁䙁䅁䅁䅁睂癹䅴权兄䅁䅁权硁䅁䅁权䡁允䅁允䅁䅁䅅䅁䙁䅁䅁䅁䅁䅁䅁䍄䉁䅁䅁兂䅁䅁䅍䅄䅁䅁䅕䅁䅁䕁乄〫䭁䭁䅣䅁䭁䑁䅉䅁䭁䅁䉣䅁䉁䅁䅁允䅁䅁䅯权䅅䅁杷允䅁䅁䅕䅁䑁䅁䅷䅁䙁䅁䅁䥁煂歌䈹权元䅁䅁权䥂䅁䅁权䡁允䅁允䅁䅁䅅䅁䭁䅁䉯䅁䵁䅉䅅䅁䙁䅁䅁睁䵁䅁䅁兂䅁䅁䅃䝑偖兑䅯杚䅁䅁䅯兎䅁䅁䅯睂䅅䅁䅅䅁䉁䅁䅁权呁允䅁䍄䉁䅁䅁兂䅁䅁䅍䅄䅁䅁䅕䅁䅁䡁䭄〫䭁䝁䅙䅁䭁䑁䅑䅁䭁䅁䉣䅁䉁䅁䅁允䅁䅁䅯兇䅅䅁杷允䅁䅁䅕䅁䑁䅁䅷䅁䙁䅁䅁䅁㝂啌䈹权穃䅁䅁权䝂䅁䅁权䡁允䅁允䅁䅁䅅䅁䙁䅁䅁䅁䅁䅁䅁䍄䉁䅁䅁兂䅁䅁䅍䅄䅁䅁䅕䅁䅁䍁潁唫䭁䩁䅯䅁䭁䕁䅧䅁䭁䅁䉣䅁䉁䅁䅁允䅁䅁䅕䅁䅁潫穳䕃䵉䅉䅅䅁䙁䅁䅁睁䵁䅁䅁兂䅁䅁䅃䝑偖兑䅯杚䅁䅁䅯村䅁䅁䅯睂䅅䅁䅅䅁䉁䅁䅁权呁允䅁䍄䉁䅁䅁兂䅁䅁䅍䅄䅁䅁䅕䅁䅁䕧求ご䭅䝁䅙䅁䭁䕁䄰䅁䭁䅁䉣䅁䉁䅁䅁允䅁䅁䅯睅䅅䅁杷允䅁䅁䅕䅁䑁䅁䅷䅁䙁䅁䅁䅁䕁啪䈹权坄䅁䅁权祁䅁䅁权䡁允䅁允䅁䅁䅅䅁䙁䅁䅁䅁䅁䅁䅁䍄䉁䅁䅁兂䅁䅁䅍䅄䅁䅁䅕䅁䅁䙁睳ご䭅䝁䅙䅁䭁䍁䄸䅁䭁䅁䉣䅁䉁䅁䅁允䅁䅁䅯䅊䅅䅁杷允䅁䅁䅕䅁䑁䅁䅷䅁䙁䅁䅁䵁䅃水䉂权䭄䅁䅁权ぁ䅁䅁权䡁允䅁允䅁䅁䅅䅁䙁䅁䅁䅁䅁䅁䅁䍄䉁䅁䅁兂䅁䅁䅍䅄䅁䅁䅕䅁䅁䙁坔歔䭅䭁䅍䅁䭁䕁䅑䅁䭁䅁䉣䅁䉁䅁䅁允䅁䅁䅕䅁䥁煣杙䕚䵉䅉䅅䅁䙁䅁䅁睁䵁䅁䅁兂䅁䅁䅁穗偂兑䅯杚䅁䅁䅯杍䅁䅁䅯睂䅅䅁䅅䅁䉁䅁䅁权歁允䅁䍄䉁䅁䅁兂䅁䅁䅍䅄䅁䅁䅕䅁䅁䕧求ご䭅䝁䅍䅁䭁䕁䅁䅁䭁䅁䉣䅁䉁䅁䅁允䅁䅁䅕牚䄶桷䌲䕣䵉䅉䅅䅁䙁䅁䅁睁䵁䅁䅁兂䅁䅁䅄佧兊兑䅯朹䅁䅁䅯睐䅁䅁䅯睂䅅䅁䅅䅁䉁䅁䅁兂䅁䅁䅁䅁䅁䅁杷允䅁䅁䅕䅁䑁䅁䅷䅁䙁䅁䅁䥁睃ば䈹权权䅁䅁权䩂䅁䅁权䡁允䅁允䅁䅁䅅䅁䙁䵁穥扒剸橯䅒䍄䉁䅁䅁兂䅁䅁䅍䅄䅁䅁䅕䅁䅁䕁昰䕕䭅乁䅯䅁䭁䕁䅙䅁䭁䅁䉣䅁䉁䅁䅁允䅁䅁䅕䨫㉥硐洶稳䴸䅉䅅䅁䙁䅁䅁睁䵁䅁䅁兂䅁䅁䅁䍉㕪䅑䅯䄵䅁䅁䅯睐䅁䅁䅯睂䅅䅁䅅䅁䉁䅁䅁兂䅁䅁䅁䅁䅁䅁杷允䅁䅁䅕䅁䑁䅁䅷䅁䙁䅁䅁䅁扂䕍䈹权浂䅁䅁权㑁䅁䅁权䡁允䅁允䅁䅁䅅䅁䭁䍁䉑䅁䵁䅉䅅䅁䙁䅁䅁睁䵁䅁䅁兂䅁䅁䅁穗偂兑䅯杚䅁䅁䅯杏䅁䅁䅯睂䅅䅁䅅䅁䉁䅁䅁权歁允䅁䍄䉁䅁䅁兂䅁䅁䅍䅄䅁䅁䅕䅁䅁䙁睳ご䭅䝁䅙䅁䭁䕁䅁䅁䭁䅁䉣䅁䉁䅁䅁允䅁䅁䅯䅊䅅䅁杷允䅁䅁䅕䅁䑁䅁䅷䅁䙁䅁䅁䅁扂䕍䈹权ぃ䅁䅁权穁䅁䅁权䡁允䅁允䅁䅁䅅䅁䙁䅁䅁䅁䅁䅁䅁䍄䉁䅁䅁兂䅁䅁䅍䅄䅁䅁䅕䅁䅁䙁睳ご䭅䝁䅙䅁䭁䑁䄰䅁䭁䅁䉣䅁䉁䅁䅁允䅁䅁䅯䅊䅅䅁杷允䅁䅁䅕䅁䑁䅁䅷䅁䙁䅁䅁䅁䕁啪䈹权䉄䅁䅁权䑂䅁䅁权䡁允䅁允䅁䅁䅅䅁䙁偁散㙇䈰票䅤䍄䉁䅁䅁兂䅁䅁䅍䅄䅁䅁䅕䅁䅁䭁䩄〫䭁䭁䅕䅁䭁䑁䅙䅁䭁䅁䉣䅁䉁䅁䅁允䅁䅁䅣䅁䅁䕁噁〴䵁䅉䅅䅁䙁䅁䅁睁䵁䅁䅁兂䅁䅁䅁㙲偒兑䅯朰䅁䅁䅯免䅁䅁䅯睂䅅䅁䅅䅁䉁䅁䅁兂䅁䅁䅁䅁䅁䅁杷允䅁䅁䅕䅁䑁䅁䅷䅁䙁䅁䅁䅁睂癹䅴权杂䅁䅁权䵂䅁䅁权䡁允䅁允䅁䅁䅅䅁䭁䥁䅙䅁䵁䅉䅅䅁䙁䅁䅁睁䵁䅁䅁兂䅁䅁䅃佲䝚兑䅯兺䅁䅁䅯李䅁䅁䅯睂䅅䅁䅅䅁䉁䅁䅁兂穂㍄奤晭畯䅑杷允䅁䅁䅕䅁䑁䅁䅷䅁䙁䅁䅁䥁㝁啗䈹权ぃ䅁䅁权穁䅁䅁权䡁允䅁允䅁䅁䅅䅁䙁䅁䅁䅁䅁䅁䅁䍄䉁䅁䅁兂䅁䅁䅍䅄䅁䅁䅕䅁䅁䙁睳ご䭅䝁䅙䅁䭁䕁䅣䅁䭁䅁䉣䅁䉁䅁䅁允䅁䅁䅯䅊䅅䅁杷允䅁䅁䅕䅁䑁䅁䅷䅁䙁䅁䅁䅁扂䕍䈹权浂䅁䅁权䑂䅁䅁权䡁允䅁允䅁䅁䅅䅁䭁䍁䉑䅁䵁䅉䅅䅁䙁䅁䅁睁䵁䅁䅁兂䅁䅁䅁䍉㕪䅑䅯杚䅁䅁䅯䅌䅁䅁䅯睂䅅䅁䅅䅁䉁䅁䅁权摁允䅁䍄䉁䅁䅁兂䅁䅁䅍䅄䅁䅁䅕䅁䅁䥷楄䕕䭅乁䅑䅁䭁䑁䅳䅁䭁䅁䉣䅁䉁䅁䅁允䅁䅁䅕䅁䅁䅁䅁䅁䵁䅉䅅䅁䙁䅁䅁睁䵁䅁䅁兂䅁䅁䅁䍉㕪䅑䅯杚䅁䅁䅯睌䅁䅁䅯睂䅅䅁䅅䅁䉁䅁䅁权摁允䅁䍄䉁䅁䅁兂䅁䅁䅍䅄䅁䅁䅕䅁䅁䝧畯ご䭅䩁䅯䅁䭁䑁䅑䅁䭁䅁䉣䅁䉁䅁䅁允䅁䅁䅕䅁䅁䅁䅁䅁䵁䅉䅅䅁䙁䅁䅁睁䵁䅁䅁兂䅁䅁䅃楡倵兑䅯䄰䅁䅁䅯杌䅁䅁䅯睂䅅䅁䅅䅁䉁䅁䅁兂䅁䅁䅁䅁䅁䅁杷允䅁䅁䅕䅁䑁䅁䅷䅁䙁䅁䅁䅁杁偋䅬权浂䅁䅁权㉁䅁䅁权䡁允䅁允䅁䅁䅅䅁䭁䉁䈰䅁䵁䅉䅅䅁䙁䅁䅁睁䵁䅁䅁兂䅁䅁䅃䭳偤兑䅯朹䅁䅁䅯児䅁䅁䅯睂䅅䅁䅅䅁䉁䅁䅁兂䅁䅁䅁䅁䅁䅁杷允䅁䅁䅕䅁䑁䅁䅷䅁䙁䅁䅁䥁㝁啗䈹权䥄䅁䅁权䍂䅁䅁权䡁允䅁允䅁䅁䅅䅁䙁䉁瀳啲䝌佒䉎䍄䉁䅁䅁兂䅁䅁䅍䅄䅁䅁䅕䅁䅁䕧求ご䭅乁䅷䅁䭁䑁䅍䅁䭁䅁䉣䅁䉁䅁䅁允䅁䅁䅕䅁䅁䅁䅁䅁䵁䅉䅅䅁䙁䅁䅁睁䵁䅁䅁兂䅁䅁䅁剔儹兑䅯睩䅁䅁䅯䅐䅁䅁䅯睂䅅䅁䅅䅁䉁䅁䅁兂㑄桋婚⭫⽗睐杷允䅁䅁䅕䅁䑁䅁䅷䅁䙁䅁䅁䅁允晧䅨权硃䅁䅁权㕁䅁䅁权䡁允䅁允䅁䅁䅅䅁䙁䅁䅁䥍㍰汣䍖䍄䉁䅁䅁兂䅁䅁䅍䅄䅁䅁䅕䅁䅁䍁潁唫䭁䝁䅙䅁䭁䕁䅙䅁䭁䅁䉣䅁䉁䅁䅁允䅁䅁䅯先䅅䅁杷允䅁䅁䅕䅁䑁䅁䅷䅁䙁䅁䅁䅁乃唰䈵权兄䅁䅁权䩂䅁䅁权䡁允䅁允䅁䅁䅅䅁䙁䭁焵䵧呚祚䅖䍄䉁䅁䅁兂䅁䅁䅍䅄䅁䅁䅕䅁䅁䕧求ご䭅䩁䅙䅁䭁䑁䅷䅁䭁䅁䉣䅁䉁䅁䅁允䅁䅁䅕塋㥓督汣歑䵉䅉䅅䅁䙁䅁䅁睁䵁䅁䅁兂䅁䅁䅁祥倱兑䅯术䅁䅁䅯䅓䅁䅁䅯睂䅅䅁䅅䅁䉁䅁䅁兂䅁䅁䅁䅁䅁䅁杷允䅁䅁䅕䅁䑁䅁䅷䅁䙁䅁䅁䥁啂䙂䉂权䩃䅁䅁权䥂䅁䅁权䡁允䅁允䅁䅁䅅䅁䭁䭁䄰䅁䵁䅉䅅䅁䙁䅁䅁睁䵁䅁䅁兂䅁䅁䅁䍉㕪䅑䅯杚䅁䅁䅯睒䅁䅁䅯睂䅅䅁䅅䅁䉁䅁䅁权摁允䅁䍄䉁䅁䅁兂䅁䅁䅍䅄䅁䅁䅕䅁䅁䭁䩄〫䭁䥁䄴䅁䭁䕁䅷䅁䭁䅁䉣䅁䉁䅁䅁允䅁䅁䅕灹䑂䘫歪う䵉䅉䅅䅁䙁䅁䅁睁䵁䅁䅁兂䅁䅁䅁䤴㑈䅑䅯䄲䅁䅁䅯䅒䅁䅁䅯睂䅅䅁䅅䅁䉁䅁䅁兂塄杤煄㥰兑䅑杷允䅁䅁䅕䅁䑁䅁䅷䅁䙁䅁䅁䅁乃唰䈵权湃䅁䅁权䵂䅁䅁权䡁允䅁允䅁䅁䅅䅁䭁䅁䉯䅁䵁䅉䅅䅁䙁䅁䅁睁䵁䅁䅁兂䅁䅁䅃䝑偖兑䅯睵䅁䅁䅯杍䅁䅁䅯睂䅅䅁䅅䅁䉁䅁䅁兂䅁䅁䅁䅁䅁䅁杷允䅁䅁䅕䅁䑁䅁䅷䅁䙁䅁䅁䅁䅄倹䅴权卄䅁䅁权䑁䅁䅁权䡁允䅁允䅁䅁䅅䅁䙁䩁㙭㥡䬹呇䅒䍄䉁䅁䅁兂䅁䅁䅍䅄䅁䅁䅕䅁䅁䡧睄歔䭅䩁䅉䅁䭁䑁䄸䅁䭁䅁䉣䅁䉁䅁䅁允䅁䅁䅕㑎癐硳扤啺䵅䅉䅅䅁䙁䅁䅁睁䵁䅁䅁兂䅁䅁䅁㙲偒兑䅯睲䅁䅁䅯兏䅁䅁䅯睂䅅䅁䅅䅁䉁䅁䅁兂乃礲䉨堰䙉䅑杷允䅁䅁䅕䅁䑁䅁䅷䅁䙁䅁䅁䅁䅂智䅴权湃䅁䅁权䑁䅁䅁权䡁允䅁允䅁䅁䅅䅁䭁䅁䉯䅁䵁䅉䅅䅁䙁䅁䅁睁䵁䅁䅁兂䅁䅁䅁摪但兑䅯睶䅁䅁䅯䅎䅁䅁䅯睂䅅䅁䅅䅁䉁䅁䅁兂䅁䅁䅁䅁䅁䅁杷允䅁䅁䅕䅁䑁䅁䅷䅁䙁䅁䅁䅁乂ㅈ䉂权啃䅁䅁权䝂䅁䅁权䡁允䅁允䅁䅁䅅䅁䭁䍁䉕䅁䵁䅉䅅䅁䙁䅁䅁睁䵁䅁䅁兂䅁䅁䅁䍉㕪䅑䅯杚䅁䅁䅯䅓䅁䅁䅯睂䅅䅁䅅䅁䉁䅁䅁权摁允䅁䍄䉁䅁䅁兂䅁䅁䅍䅄䅁䅁䅕䅁䅁䍁潁唫䭁䝁䅙䅁䭁䕁䅷䅁䭁䅁䉣䅁䉁䅁䅁允䅁䅁䅯先䅅䅁杷允䅁䅁䅕䅁䑁䅁䅷䅁䙁䅁䅁䅁乃唰䈵权佃䅁䅁权䉂䅁䅁权䡁允䅁允䅁䅁䅅䅁䙁䅁䅁佁穧楓䍸䍄䉁䅁䅁兂䅁䅁䅍䅄䅁䅁䅕䅁䅁䝧畯ご䭅䭁䅳䅁䭁䕁䅉䅁䭁䅁䉣䅁䉁䅁䅁允䅁䅁䅯权䅅䅁杷允䅁䅁䅕䅁䑁䅁䅷䅁䙁䅁䅁䥁睂䔸䈵权㑃䅁䅁权㥁䅁䅁权䡁允䅁允䅁䅁䅅䅁䙁䵁慉橧乡び䅚䍄䉁䅁䅁兂䅁䅁䅍䅄䅁䅁䅕䅁䅁䉁䉃䔫䭁䵁䄰䅁䭁䑁䅣䅁䭁䅁䉣䅁䉁䅁䅁允䅁䅁䅕灧洵甲獒き䵁䅉䅅䅁䙁䅁䅁睁䵁䅁䅁兂䅁䅁䅁晡但兑䅯睹䅁䅁䅯䅏䅁䅁䅯睂䅅䅁䅅䅁䉁䅁䅁兂䅁䅁䅁䅁䅁䅁杷允䅁䅁䅕䅁䑁䅁䅷䅁䙁䅁䅁䥁㝁啗䈹权ぃ䅁䅁权ぁ䅁䅁权䡁允䅁允䅁䅁䅅䅁䙁䅁䅁䅁䅁䅁䅁䍄䉁䅁䅁兂䅁䅁䅍䅄䅁䅁䅕䅁䅁䑧婴ご䭅䝁䅙䅁䭁䑁䅅䅁䭁䅁䉣䅁䉁䅁䅁允䅁䅁䅯光䅅䅁杷允䅁䅁䅕䅁䑁䅁䅷䅁䙁䅁䅁䥁㝁啗䈹权浂䅁䅁权ぁ䅁䅁权䡁允䅁允䅁䅁䅅䅁䭁䍁䉅䅁䵁䅉䅅䅁䙁䅁䅁睁䵁䅁䅁兂䅁䅁䅁剔儹兑䅯睙䅁䅁䅯䅏䅁䅁䅯睂䅅䅁䅅䅁䉁䅁䅁兂䅁䅁䅁䅁䅁䅁杷允䅁䅁䅕䅁䑁䅁䅷䅁䙁䅁䅁䅁权晹䅴权睄䅁䅁权獁䅁䅁权䡁允䅁允䅁䅁䅅䅁䙁䅁䅁䅁䅁䅁䅁䍄䉁䅁䅁兂䅁䅁䅍䅄䅁䅁䅕䅁䅁䝁䭄〫䭁䩁䅑䅁䭁䑁䄸䅁䭁䅁䉣䅁䉁䅁䅁允䅁䅁䅯李䅅䅁杷允䅁䅁䅕䅁䑁䅁䅷䅁䙁䅁䅁䥁㝁啗䈹权浂䅁䅁权㉁䅁䅁权䡁允䅁允䅁䅁䅅䅁䭁䍁䉅䅁䵁䅉䅅䅁䙁䅁䅁睁䵁䅁䅁兂䅁䅁䅃楡倵兑䅯䅫䅁䅁䅯䅐䅁䅁䅯睂䅅䅁䅅䅁䉁䅁䅁权䭁允䅁䍄䉁䅁䅁兂䅁䅁䅍䅄䅁䅁䅕䅁䅁䵁い〫䭁䩁䄴䅁䭁䑁䅣䅁䭁䅁䉣䅁䉁䅁䅁允䅁䅁䅕㉩湺㘫确樴䴸䅉䅅䅁䙁䅁䅁睁䵁䅁䅁兂䅁䅁䅁晡但兑䅯睱䅁䅁䅯睌䅁䅁䅯睂䅅䅁䅅䅁䉁䅁䅁权䭁允䅁䍄䉁䅁䅁兂䅁䅁䅍䅄䅁䅁䅕䅁䅁䭁欫ご䭅䩁䅉䅁䭁䕁䅷䅁䭁䅁䉣䅁䉁䅁䅁允䅁䅁䅕汳㡙㡏㈷䕉䵉䅉䅅䅁䙁䅁䅁睁䵁䅁䅁兂䅁䅁䅃ㅏ偬兑䅯杚䅁䅁䅯材䅁䅁䅯睂䅅䅁䅅䅁䉁䅁䅁权桁允䅁䍄䉁䅁䅁兂䅁䅁䅍䅄䅁䅁䅕䅁䅁䑁歪歔䭅䭁䅉䅁䭁䕁䅕䅁䭁䅁䉣䅁䉁䅁䅁允䅁䅁䅕甸吱挰歍じ䵉䅉䅅䅁䙁䅁䅁睁䵁䅁䅁兂䅁䅁䅁穗偂兑䅯睵䅁䅁䅯杏䅁䅁䅯睂䅅䅁䅅䅁䉁䅁䅁兂䅁䅁䅁䅁䅁䅁杷允䅁䅁䅕䅁䑁䅁䅷䅁䙁䅁䅁䥁睂䔸䈵权潄䅁䅁权癁䅁䅁权䡁允䅁允䅁䅁䅅䅁䙁䅁䅁䅁䅁䅁䅁䍄䉁䅁䅁兂䅁䅁䅍䅄䅁䅁䅕䅁䅁䑧婴ご䭅䝁䅙䅁䭁䕁䅍䅁䭁䅁䉣䅁䉁䅁䅁允䅁䅁䅯光䅅䅁杷允䅁䅁䅕䅁䑁䅁䅷䅁䙁䅁䅁䅁元癤䅨权橂䅁䅁权䕂䅁䅁权䡁允䅁允䅁䅁䅅䅁䙁䅁䅁䑳穱湰䌹䍄䉁䅁䅁兂䅁䅁䅍䅄䅁䅁䅕䅁䅁䭁䩄〫䭁䝁䅙䅁䭁䍁䄸䅁䭁䅁䉣䅁䉁䅁䅁允䅁䅁䅯睈䅅䅁杷允䅁䅁䅕䅁䑁䅁䅷䅁䙁䅁䅁䅁啂欱䈵权佃䅁䅁权穁䅁䅁权䡁允䅁允䅁䅁䅅䅁䙁䅁䅁䅁䅁䅁䅁䍄䉁䅁䅁兂䅁䅁䅍䅄䅁䅁䅕䅁䅁䱧湃ご䭅乁䄴䅁䭁䕁䅙䅁䭁䅁䉣䅁䉁䅁䅁允䅁䅁䅕ㅅ呒䅢づ歅䵁䅉䅅䅁䙁䅁䅁睁䵁䅁䅁兂䅁䅁䅄佧兊兑䅯睙䅁䅁䅯兓䅁䅁䅯睂䅅䅁䅅䅁䉁䅁䅁兂䑃剪畤䍃㕔兑杷允䅁䅁䅕䅁䑁䅁䅷䅁䙁䅁䅁䅁权晹䅴权浂䅁䅁权㝁䅁䅁权䡁允䅁允䅁䅁䅅䅁䭁䉁䈸䅁䵁䅉䅅䅁䙁䅁䅁睁䵁䅁䅁兂䅁䅁䅃楡倵兑䅯兺䅁䅁䅯䅓䅁䅁䅯睂䅅䅁䅅䅁䉁䅁䅁兂䅁䅁䅁䅁䅁䅁杷允䅁䅁䅕䅁䑁䅁䅷䅁䙁䅁䅁䅁权晹䅴权浂䅁䅁权㥁䅁䅁权䡁允䅁允䅁䅁䅅䅁䭁䉁䈸䅁䵁䅉䅅䅁䙁䅁䅁睁䵁䅁䅁兂䅁䅁䅁䵯㝮䅑䅯杚䅁䅁䅯睒䅁䅁䅯睂䅅䅁䅅䅁䉁䅁䅁权晁允䅁䍄䉁䅁䅁兂䅁䅁䅍䅄䅁䅁䅕䅁䅁䕁昰䕕䭅䱁䅯䅁䭁䍁䄸䅁䭁䅁䉣䅁䉁䅁䅁允䅁䅁䅕䅁䅁䅁䅁䅁䵁䅉䅅䅁䙁䅁䅁睁䵁䅁䅁兂䅁䅁䅁㙲偒兑䅯杹䅁䅁䅯兑䅁䅁䅯睂䅅䅁䅅䅁䉁䅁䅁兂㕄䍙坕瘸硈睐杷允䅁䅁䅕䅁䑁䅁䅷䅁䙁䅁䅁䅁权晹䅴权楃䅁䅁权⭁䅁䅁权䡁允䅁允䅁䅁䅅䅁䙁乁ぬ䨳䉚塹䍒䍄䉁䅁䅁兂䅁䅁䅍䅄䅁䅁䅕䅁䅁䕺瑍歭䭅䩁䅑䅁䭁䍁䄴䅁䭁䅁䉣䅁䉁䅁䅁允䅁䅁䅯䅁䅁䅁杷允䅁䅁䅕䅁䑁䅁䅷䅁䙁䅁䅁䅁权晹䅴权浂䅁䅁权䱂䅁䅁权䡁允䅁允䅁䅁䅅䅁䭁䉁䈸䅁䵁䅉䅅䅁䙁䅁䅁睁䵁䅁䅁兂䅁䅁䅁祥倱兑䅯䄸䅁䅁䅯兔䅁䅁䅯睂䅅䅁䅅䅁䉁䅁䅁兂䩃噇久呗䑨䅑杷允䅁䅁䅕䅁䑁䅁䅷䅁䙁䅁䅁䅁权晹䅴权浂䅁䅁权䵂䅁䅁权䡁允䅁允䅁䅁䅅䅁䭁䉁䈸䅁䵁䅉䅅䅁䙁䅁䅁睁䵁䅁䅁兂䅁䅁䅃偣佂兑䅯典䅁䅁䅯䅔䅁䅁䅯睂䅅䅁䅅䅁䉁䅁䅁兂坄㕃䴴电昸䅑杷允䅁䅁䅕䅁䑁䅁䅷䅁䙁䅁䅁䅁䅄倹䅴权⭄䅁䅁权䩂䅁䅁权䡁允䅁允䅁䅁䅅䅁䙁䑁㥣䅍漴楤䍊䍄䉁䅁䅁兂䅁䅁䅍䅄䅁䅁䅕䅁䅁䥁刳歔䭅偁䅷䅁䭁䑁䅫䅁䭁䅁䉣䅁䉁䅁䅁允䅁䅁䅕䅁䅁䅁䅁䅁䵁䅉䅅䅁䙁䅁䅁睁䵁䅁䅁兂䅁䅁䅁剔儹兑䅯睯䅁䅁䅯䅌䅁䅁䅯睂䅅䅁䅅䅁䉁䅁䅁兂䅁䅁䅁䅁䅁䅁杷允䅁䅁䅕䅁䑁䅁䅷䅁䙁䅁䅁䅁权晹䅴权浂䅁䅁权㡁䅁䅁权䡁允䅁允䅁䅁䅅䅁䭁䉁䈸䅁䵁䅉䅅䅁䙁䅁䅁睁䵁䅁䅁兂䅁䅁䅃佲䝚兑䅯䄱䅁䅁䅯免䅁䅁䅯睂䅅䅁䅅䅁䉁䅁䅁兂䅁䅁䅁䅁䅁䅁杷允䅁䅁䅕䅁䑁䅁䅷䅁䙁䅁䅁䅁扂䕍䈹权卄䅁䅁权ぁ䅁䅁权䡁允䅁允䅁䅁䅅䅁䙁䅁䅁䅁䅁䅁䅁䍄䉁䅁䅁兂䅁䅁䅍䅄䅁䅁䅕䅁䅁䵁い〫䭁䝁䅁䅁䭁䕁䅣䅁䭁䅁䉣䅁䉁䅁䅁允䅁䅁䅯督䅁䅁杷允䅁䅁䅕䅁䑁䅁䅷䅁䙁䅁䅁䅁䅄倹䅴权睄䅁䅁权睁䅁䅁权䡁允䅁允䅁䅁䅅䅁䙁䅁䅁䅁䅁䅁䅁䍄䉁䅁䅁兂䅁䅁䅍䅄䅁䅁䅕䅁䅁䥁刳歔䭅䩁䅷䅁䭁䑁䅁䅁䭁䅁䉣䅁䉁䅁䅁允䅁䅁䅕䅁䅁䅁䅁䅁䵁䅉䅅䅁䙁䅁䅁睁䵁䅁䅁兂䅁䅁䵄祑愲兑䅯睱䅁䅁䅯睍䅁䅁䅯睂䅅䅁䅅䅁䉁䅁䅁权䭁允䅁䍄䉁䅁䅁兂䅁䅁䅍䅄䅁䅁䅕䅁䅁䱧湃ご䭅䥁䅫䅁䭁䅁䅍䅁䭁䅁䉣䅁䉁䅁䅁允䅁䅁䅯兲䅁䅁杷允䅁䅁䅕䅁䑁䅁䅷䅁䙁䅁䅁䅁㝂啌䈹权浂䅁䅁权㕁䅁䅁权䡁允䅁允䅁䅁䅅䅁䭁䉁䉳䅁䵁䅉䅅䅁䙁䅁䅁睁䵁䅁䅁兂䅁䅁䅃佲䝚兑䅯睙䅁䅁䅯兔䅁䅁䅯睂䅅䅁䅅䅁䉁䅁䅁兂煃湬兆据䙹村杷允䅁䅁䅕䅁䑁䅁䅷䅁䙁䅁䅁䅁㑁䔵䈵权浂䅁䅁权獁䅁䅁权䡁允䅁允䅁䅁䅅䅁䭁䍁䉍䅁䵁䅉䅅䅁䙁䅁䅁睁䵁䅁䅁兂䅁䅁䅁祥倱兑䅯朶䅁䅁䅯睏䅁䅁䅯睂䅅䅁䅅䅁䉁䅁䅁兂䅁䅁䅁䅁䅁䅁杷允䅁䅁䅕䅁䑁䅁䅷䅁䙁䅁䅁䅁乃唰䈵权杂䅁䅁权䩂䅁䅁权䡁允䅁允䅁䅁䅅䅁䭁䡁䄰䅁䵁䅉䅅䅁䙁䅁䅁睁䵁䅁䅁兂䅁䅁䅁乖佚兑䅯兩䅁䅁䅯䅏䅁䅁䅯睂䅅䅁䅅䅁䉁䅁䅁权瑃䅁䅁䍄䉁䅁䅁兂䅁䅁䅍䅄䅁䅁䅕䅁䅁䭁䩄〫䭁乁䄴䅁䭁䑁䅕䅁䭁䅁䉣䅁䉁䅁䅁允䅁䅁䅕䅁䅁䅁䅁䅁䵁䅉䅅䅁䙁䅁䅁睁䵁䅁䅁兂䅁䅁䅁住佒兑䅯杚䅁䅁䅯䅍䅁䅁䅯睂䅅䅁䅅䅁䉁䅁䅁权橁允䅁䍄䉁䅁䅁兂䅁䅁䅍䅄䅁䅁䅕䅁䅁䱧湃ご䭅偁䅁䅁䭁䕁䅧䅁䭁䅁䉣䅁䉁䅁䅁允䅁䅁䅕剱污䥃愴歍䵁䅉䅅䅁䙁䅁䅁睁䵁䅁䅁兂䅁䅁䅁住佒兑䅯杚䅁䅁䅯杌䅁䅁䅯睂䅅䅁䅅䅁䉁䅁䅁权橁允䅁䍄䉁䅁䅁兂䅁䅁䅍䅄䅁䅁䅕䅁䅁䙁坔歔䭅䵁䅳䅁䭁䅁䅍䅁䭁䅁䉣䅁䉁䅁䅁允䅁䅁䅕䅁䅁䅁䅁䅁䵁䅉䅅䅁䙁䅁䅁睁䵁䅁䅁兂䅁䅁䅁住佒兑䅯杚䅁䅁䅯䅎䅁䅁䅯睂䅅䅁䅅䅁䉁䅁䅁权橁允䅁䍄䉁䅁䅁兂䅁䅁䅍䅄䅁䅁䅕䅁䅁䩁㉂䔫䭁䝁䅍䅁䭁䑁䅣䅁䭁䅁䉣䅁䉁䅁䅁允䅁䅁䅕䅁䅃䥊噁歚䵉䅉䅅䅁䙁䅁䅁睁䵁䅁䅁兂䅁䅁䅃楡倵兑䅯睵䅁䅁䅯杏䅁䅁䅯睂䅅䅁䅅䅁䉁䅁䅁兂䅁䅁䅁䅁䅁䅁杷允䅁䅁䅕䅁䑁䅁䅷䅁䙁䅁䅁䅁允晧䅨权䍁允䅁权㝁䅁䅁权䡁允䅁允䅁䅁䅅䅁䙁䵁啱慲㥪⭂⽯䍄䉁䅁䅁兂䅁䅁䅍䅄䅁䅁䅕䅁䅁䝁䭄〫䭁偁䅉䅁䭁䕁䅕䅁䭁䅁䉣䅁䉁䅁䅁允䅁䅁䅕畊破䌷娫啌䵁䅉䅅䅁䙁䅁䅁睁䵁䅁䅁兂䅁䅁䅁住佒兑䅯杚䅁䅁䅯䅏䅁䅁䅯睂䅅䅁䅅䅁䉁䅁䅁权橁允䅁䍄䉁䅁䅁兂䅁䅁䅍䅄䅁䅁䅕䅁䅁䱧湃ご䭅䩁䅁䅁䭁䅁䅍䅁䭁䅁䉣䅁䉁䅁䅁允䅁䅁䅯权䅅䅁杷允䅁䅁䅕䅁䑁䅁䅷䅁䙁䅁䅁䵁䅃水䉂权䩃䅁䅁权㍁䅁䅁权䡁允䅁允䅁䅁䅅䅁䭁䭁䄰䅁䵁䅉䅅䅁䙁䅁䅁睁䵁䅁䅁兂䅁䅁䅁住佒兑䅯杚䅁䅁䅯兏䅁䅁䅯睂䅅䅁䅅䅁䉁䅁䅁权橁允䅁䍄䉁䅁䅁兂䅁䅁䅍䅄䅁䅁䅕䅁䅁䝁确歔䭅䵁䅕䅁䭁䕁䅫䅁䭁䅁䉣䅁䉁䅁䅁允䅁䅁䅕㕉敃瀯䭢商䵁䅉䅅䅁䙁䅁䅁睁䵁䅁䅁兂䅁䅁䅃䅖兒兑䅯䅵䅁䅁䅯兏䅁䅁䅯睂䅅䅁䅅䅁䉁䅁䅁兂䅁䅁䅁䅁䅁䅁杷允䅁䅁䅕䅁䑁䅁䅷䅁䙁䅁䅁䅁㑁䔵䈵权浂䅁䅁权䅂䅁䅁权䡁允䅁允䅁䅁䅅䅁䭁䍁䉍䅁䵁䅉䅅䅁䙁䅁䅁睁䵁䅁䅁兂䅁䅁䅁䥅㑈䅑䅯睶䅁䅁䅯杌䅁䅁䅯睂䅅䅁䅅䅁䉁䅁䅁兂䅁䅁䅁䅁䅁䅁杷允䅁䅁䅕䅁䑁䅁䅷䅁䙁䅁䅁䅁杂癹䅴权䍁允䅁权㙁䅁䅁权䡁允䅁允䅁䅁䅅䅁䙁䅁䅁䅁䅁䅁䅁䍄䉁䅁䅁兂䅁䅁䅍䅄䅁䅁䅕䅁䅁䅁乓ご䭅佁䅙䅁䭁䑁䅯䅁䭁䅁䉣䅁䉁䅁䅁允䅁䅁䅕䅁䅁䅁䅁䅁䵁䅉䅅䅁䙁䅁䅁睁䵁䅁䅁兂䅁䅁䅁住佒兑䅯杚䅁䅁䅯睐䅁䅁䅯睂䅅䅁䅅䅁䉁䅁䅁权橁允䅁䍄䉁䅁䅁兂䅁䅁䅍䅄䅁䅁䅕䅁䅁䑁歪歔䭅䝁䅙䅁䭁䑁䅣䅁䭁䅁䉣䅁䉁䅁䅁允䅁䅁䅯睉䅅䅁杷允䅁䅁䅕䅁䑁䅁䅷䅁䙁䅁䅁䅁㝂啌䈹权⽃䅁䅁权㝁䅁䅁权䡁允䅁允䅁䅁䅅䅁䙁䅁䅁䅁䅁䅁䅁䍄䉁䅁䅁兂䅁䅁䅍䅄䅁䅁䅕䅁䅁䕁昰䕕䭅䝁䅍䅁䭁䕁䅧䅁䭁䅁䉣䅁䉁䅁䅁允䅁䅁䅕楱橣汉朷啧䵉䅉䅅䅁䙁䅁䅁睁䵁䅁䅁兂䅁䅁䵄祑愲兑䅯䅵䅁䅁䅯李䅁䅁䅯睂䅅䅁䅅䅁䉁䅁䅁兂䅁䅁䅁䅁䅁䅁杷允䅁䅁䅕䅁䑁䅁䅷䅁䙁䅁䅁䅁㑁䔵䈵权浂䅁䅁权㥁䅁䅁权䡁允䅁允䅁䅁䅅䅁䭁䍁䉍䅁䵁䅉䅅䅁䙁䅁䅁睁䵁䅁䅁兂䅁䅁䅁剔儹兑䅯䅯䅁䅁䅯䅌䅁䅁䅯睂䅅䅁䅅䅁䉁䅁䅁兂䅁䅁䅁䅁䅁䅁杷允䅁䅁䅕䅁䑁䅁䅷䅁䙁䅁䅁䅁乂ㅈ䉂权坃䅁䅁权㍁䅁䅁权䡁允䅁允䅁䅁䅅䅁䙁䅁䅁䥧歋桥䍒䍄䉁䅁䅁兂䅁䅁䅍䅄䅁䅁䅕䅁䅁䉁䉃䔫䭁䩁䅷䅁䭁䑁䅍䅁䭁䅁䉣䅁䉁䅁䅁允䅁䅁䅕獓稯䵐稯歈䵁䅉䅅䅁䙁䅁䅁睁䵁䅁䅁兂䅁䅁䅁晡但兑䅯䅂䅅䅁䅯兒䅁䅁䅯睂䅅䅁䅅䅁䉁䅁䅁兂奁嘲㐸硚䑆䅑杷允䅁䅁䅕䅁䑁䅁䅷䅁䙁䅁䅁䅁啂欱䈵权䙄䅁䅁权䑂䅁䅁权䡁允䅁允䅁䅁䅅䅁䙁䑁䑹穓戶䈰䄱䍄䉁䅁䅁兂䅁䅁䅍䅄䅁䅁䅕䅁䅁䑁歪歔䭅䝁䅙䅁䭁䕁䅙䅁䭁䅁䉣䅁䉁䅁䅁允䅁䅁䅯睉䅅䅁杷允䅁䅁䅕䅁䑁䅁䅷䅁䙁䅁䅁䅁乃唰䈵权杂䅁䅁权㙁䅁䅁权䡁允䅁允䅁䅁䅅䅁䭁䡁䄰䅁䵁䅉䅅䅁䙁䅁䅁睁䵁䅁䅁兂䅁䅁䅃楡倵兑䅯睲䅁䅁䅯兑䅁䅁䅯睂䅅䅁䅅䅁䉁䅁䅁兂䅁䅁䅁䅁䅁䅁杷允䅁䅁䅕䅁䑁䅁䅷䅁䙁䅁䅁䥁啂䙂䉂权㑃䅁䅁权㝁䅁䅁权䡁允䅁允䅁䅁䅅䅁䙁䅁䅁䅁䅁䅁䅁䍄䉁䅁䅁兂䅁䅁䅍䅄䅁䅁䅕䅁䅁䙁睳ご䭅䩁䅉䅁䭁䑁䄰䅁䭁䅁䉣䅁䉁䅁䅁允䅁䅁䅕扫慌㑭婋欹䵅䅉䅅䅁䙁䅁䅁睁䵁䅁䅁兂䅁䅁䅁䥂倱兑䅯末䅁䅁䅯免䅁䅁䅯睂䅅䅁䅅䅁䉁䅁䅁兂䅁䅁䅁䅁䅁䅁杷允䅁䅁䅕䅁䑁䅁䅷䅁䙁䅁䅁䅁允晧䅨权牃䅁䅁权㡁䅁䅁权䡁允䅁允䅁䅁䅅䅁䭁䅁䉯䅁䵁䅉䅅䅁䙁䅁䅁睁䵁䅁䅁兂䅁䅁䅁摪但兑䅯䅯䅁䅁䅯䅒䅁䅁䅯睂䅅䅁䅅䅁䉁䅁䅁兂䕁䍒⽉⭰呑䅑杷允䅁䅁䅕䅁䑁䅁䅷䅁䙁䅁䅁䅁㑁䔵䈵权浂䅁䅁权䩂䅁䅁权䡁允䅁允䅁䅁䅅䅁䭁䍁䉍䅁䵁䅉䅅䅁䙁䅁䅁睁䵁䅁䅁兂䅁䅁䅁䵑㜳䅑䅯䄵䅁䅁䅯兒䅁䅁䅯睂䅅䅁䅅䅁䉁䅁䅁兂㙁桄灢敤䑫䅑杷允䅁䅁䅕䅁䑁䅁䅷䅁䙁䅁䅁䅁灂唸䈵权浂䅁䅁权穁䅁䅁权䡁允䅁允䅁䅁䅅䅁䭁䉁䉣䅁䵁䅉䅅䅁䙁䅁䅁睁䵁䅁䅁兂䅁䅁䅁住佒兑䅯杚䅁䅁䅯䅐䅁䅁䅯睂䅅䅁䅅䅁䉁䅁䅁权橁允䅁䍄䉁䅁䅁兂䅁䅁䅍䅄䅁䅁䅕䅁䅁䕁昰䕕䭅䩁䄴䅁䭁䑁䅕䅁䭁䅁䉣䅁䉁䅁䅁允䅁䅁䅕奣摒瑔牫稹䴸䅉䅅䅁䙁䅁䅁睁䵁䅁䅁兂䅁䅁䅁䍉㕪䅑䅯杬䅁䅁䅯䅏䅁䅁䅯睂䅅䅁䅅䅁䉁䅁䅁兂䅁䅁⭃此䭷村杷允䅁䅁䅕䅁䑁䅁䅷䅁䙁䅁䅁䅁㑁䔵䈵权楃䅁䅁权㉁䅁䅁权䡁允䅁允䅁䅁䅅䅁䙁䅁䅁䅁䅁䅁䅁䍄䉁䅁䅁兂䅁䅁䅍䅄䅁䅁䅕䅁䅁佁䉃䔫䭁偁䅯䅁䭁䑁䅫䅁䭁䅁䉣䅁䉁䅁䅁允䅁䅁䅕䅁䅁䅁䅁䅁䵁䅉䅅䅁䙁䅁䅁睁䵁䅁䅁兂䅁䅁䅁䍉㕪䅑䅯睯䅁䅁䅯䅐䅁䅁䅯睂䅅䅁䅅䅁䉁䅁䅁兂䅁佁摁晡䵬村杷允䅁䅁䅕䅁䑁䅁䅷䅁䙁䅁䅁䅁䅂智䅴权䱄䅁䅁权㝁䅁䅁权䡁允䅁允䅁䅁䅅䅁䙁䅁䅁䅁䅁䅁䅁䍄䉁䅁䅁兂䅁䅁䅍䅄䅁䅁䅕䅁䅁䑁歪歔䭅䝁䅙䅁䭁䕁䅍䅁䭁䅁䉣䅁䉁䅁䅁允䅁䅁䅯睉䅅䅁杷允䅁䅁䅕䅁䑁䅁䅷䅁䙁䅁䅁䅁䅂智䅴权佃䅁䅁权䵂䅁䅁权䡁允䅁允䅁䅁䅅䅁䙁䅁䅁䑧⭰祫䍂䍄䉁䅁䅁兂䅁䅁䅍䅄䅁䅁䅕䅁䅁䝁䭄〫䭁䱁䄰䅁䭁䑁䅯䅁䭁䅁䉣䅁䉁䅁䅁允䅁䅁䅕䅁䅁䅁䅁䅁䵁䅉䅅䅁䙁䅁䅁睁䵁䅁䅁兂䅁䅁䅁摪但兑䅯睷䅁䅁䅯材䅁䅁䅯睂䅅䅁䅅䅁䉁䅁䅁兂䅁䅁䅁䅁䅁䅁杷允䅁䅁䅕䅁䑁䅁䅷䅁䙁䅁䅁䅁啂欱䈵权捄䅁䅁权䡂䅁䅁权䡁允䅁允䅁䅁䅅䅁䙁䵁猱塇䱸杕䅎䍄䉁䅁䅁兂䅁䅁䅍䅄䅁䅁䅕䅁䅁䑁歪歔䭅䝁䅙䅁䭁䅁䅍䅁䭁䅁䉣䅁䉁䅁䅁允䅁䅁䅯睉䅅䅁杷允䅁䅁䅕䅁䑁䅁䅷䅁䙁䅁䅁䥁啂䙂䉂权穃䅁䅁权⽁䅁䅁权䡁允䅁允䅁䅁䅅䅁䙁䅁䅁䅁䅁䅁䅁䍄䉁䅁䅁兂䅁䅁䅍䅄䅁䅁䅕䅁䅁䝁䭄〫䭁䥁䅫䅁䭁䑁䄴䅁䭁䅁䉣䅁䉁䅁䅁允䅁䅁䅯児䅅䅁杷允䅁䅁䅕䅁䑁䅁䅷䅁䙁䅁䅁䅁睂癹䅴权浂䅁䅁权㑁䅁䅁权䡁允䅁允䅁䅁䅅䅁䭁䉁䉫䅁䵁䅉䅅䅁䙁䅁䅁睁䵁䅁䅁兂䅁䅁䅃䅖兒兑䅯睩䅁䅁䅯䅐䅁䅁䅯睂䅅䅁䅅䅁䉁䅁䅁兂䅁䅁䅁䅁䅁䅁杷允䅁䅁䅕䅁䑁䅁䅷䅁䙁䅁䅁䅁杄晧䅨权㡄䅁䅁权䩂䅁䅁权䡁允䅁允䅁䅁䅅䅁䙁䩁㌹栴䵦䘸䅊䍄䉁䅁䅁兂䅁䅁䅍䅄䅁䅁䅕䅁䅁䵁い〫䭁䱁䅅䅁䭁䕁䅣䅁䭁䅁䉣䅁䉁䅁䅁允䅁䅁䅕火㈵瑨䅋す䵉䅉䅅䅁䙁䅁䅁睁䵁䅁䅁兂䅁䅁䅃佲䝚兑䅯䄯䅁䅁䅯睓䅁䅁䅯睂䅅䅁䅅䅁䉁䅁䅁兂癁潊䝅䩮㥉䅑杷允䅁䅁䅕䅁䑁䅁䅷䅁䙁䅁䅁䥁睂䔸䈵权䥄䅁䅁权䝂䅁䅁权䡁允䅁允䅁䅁䅅䅁䙁䝁㤶䕏癚元䍚䍄䉁䅁䅁兂䅁䅁䅍䅄䅁䅁䅕䅁䅁䡁瑳ご䭅䝁䅙䅁䭁䍁䄴䅁䭁䅁䉣䅁䉁䅁䅁允䅁䅁䅯睇䅅䅁杷允䅁䅁䅕䅁䑁䅁䅷䅁䙁䅁䅁䅁睂癹䅴权䩃䅁䅁权䅂䅁䅁权䡁允䅁允䅁䅁䅅䅁䭁䑁䉳䅁䵁䅉䅅䅁䙁䅁䅁睁䵁䅁䅁兂䅁䅁䅁祥倱兑䅯杚䅁䅁䅯睍䅁䅁䅯睂䅅䅁䅅䅁䉁䅁䅁权扁允䅁䍄䉁䅁䅁兂䅁䅁䅍䅄䅁䅁䅕䅁䅁䡁瑳ご䭅䵁䅧䅁䭁䕁䅅䅁䭁䅁䉣䅁䉁䅁䅁允䅁䅁䅕䅁䅁䅁䅁䅁䵁䅉䅅䅁䙁䅁䅁睁䵁䅁䅁兂䅁䅁䅄佧兊兑䅯杴䅁䅁䅯䅔䅁䅁䅯睂䅅䅁䅅䅁䉁䅁䅁兂牃浬儯䠰乏兑杷允䅁䅁䅕䅁䑁䅁䅷䅁䙁䅁䅁䅁䅂智䅴权啃䅁䅁权㝁䅁䅁权䡁允䅁允䅁䅁䅅䅁䭁䑁䉑䅁䵁䅉䅅䅁䙁䅁䅁睁䵁䅁䅁兂䅁䅁䅁住佒兑䅯䄵䅁䅁䅯䅑䅁䅁䅯睂䅅䅁䅅䅁䉁䅁䅁兂䅁䅁䅁䅁䅁䅁杷允䅁䅁䅕䅁䑁䅁䅷䅁䙁䅁䅁䅁啂欱䈵权⽃䅁䅁权䉂䅁䅁权䡁允䅁允䅁䅁䅅䅁䙁䅁䅁䅁䅁䅁䅁䍄䉁䅁䅁兂䅁䅁䅍䅄䅁䅁䅕䅁䅁䡧睄歔䭅䩁䄴䅁䭁䕁䅧䅁䭁䅁䉣䅁䉁䅁䅁允䅁䅁䅕獘估䈹汰樸䴸䅉䅅䅁䙁䅁䅁睁䵁䅁䅁兂䅁䅁䅃ㅏ偬兑䅯睲䅁䅁䅯䅓䅁䅁䅯睂䅅䅁䅅䅁䉁䅁䅁兂塃歙稴䴹瑺睐杷允䅁䅁䅕䅁䑁䅁䅷䅁䙁䅁䅁䅁乃唰䈵权⽃䅁䅁权䩂䅁䅁权䡁允䅁允䅁䅁䅅䅁䙁䅁䅁䅁䅁䅁䅁䍄䉁䅁䅁兂䅁䅁䅍䅄䅁䅁䅕䅁䅁䡁瑳ご䭅䝁䅙䅁䭁䑁䄸䅁䭁䅁䉣䅁䉁䅁䅁允䅁䅁䅯睇䅅䅁杷允䅁䅁䅕䅁䑁䅁䅷䅁䙁䅁䅁䅁㝂啌䈹权浂䅁䅁权㥁䅁䅁权䡁允䅁允䅁䅁䅅䅁䭁䉁䉳䅁䵁䅉䅅䅁䙁䅁䅁睁䵁䅁䅁兂䅁䅁䅁祥倱兑䅯杚䅁䅁䅯杒䅁䅁䅯睂䅅䅁䅅䅁䉁䅁䅁权扁允䅁䍄䉁䅁䅁兂䅁䅁䅍䅄䅁䅁䅕䅁䅁䝧畯ご䭅䱁䅧䅁䭁䑁䅳䅁䭁䅁䉣䅁䉁䅁䅁允䅁䅁䅕䅁䅁䅁䅁䅁䵁䅉䅅䅁䙁䅁䅁睁䵁䅁䅁兂䅁䅁䅁䵑㜳䅑䅯䅮䅁䅁䅯杌䅁䅁䅯睂䅅䅁䅅䅁䉁䅁䅁兂祁呖煁摱湍䅑杷允䅁䅁䅕䅁䑁䅁䅷䅁䙁䅁䅁䥁㝁啗䈹权䙄䅁䅁权㑁䅁䅁权䡁允䅁允䅁䅁䅅䅁䙁䅁䅁䅁䅁䅁䅁䍄䉁䅁䅁兂䅁䅁䅍䅄䅁䅁䅕䅁䅁䱧湃ご䭅䥁䄴䅁䭁䕁䅍䅁䭁䅁䉣䅁䉁䅁䅁允䅁䅁䅕⼷䝭塈偤啐䵉䅉䅅䅁䙁䅁䅁睁䵁䅁䅁兂䅁䅁䅁㙲偒兑䅯杫䅁䅁䅯杌䅁䅁䅯睂䅅䅁䅅䅁䉁䅁䅁兂䅁䅁䅁䅁䅁䅁杷允䅁䅁䅕䅁䑁䅁䅷䅁䙁䅁䅁䅁睂癹䅴权潄䅁䅁权ぁ䅁䅁权䡁允䅁允䅁䅁䅅䅁䙁䅁䅁䅁䅁䅁䅁䍄䉁䅁䅁兂䅁䅁䅍䅄䅁䅁䅕䅁䅁䝁确歔䭅䝁䅙䅁䭁䍁䄸䅁䭁䅁䉣䅁䉁䅁䅁允䅁䅁䅯睆䅅䅁杷允䅁䅁䅕䅁䑁䅁䅷䅁䙁䅁䅁䅁权晹䅴权杂䅁䅁权獁䅁䅁权䡁允䅁允䅁䅁䅅䅁䭁䥁䅑䅁䵁䅉䅅䅁䙁䅁䅁睁䵁䅁䅁兂䅁䅁䅁祥倱兑䅯杁䅅䅁䅯杍䅁䅁䅯睂䅅䅁䅅䅁䉁䅁䅁兂䅁䅁䅁䅁䅁䅁杷允䅁䅁䅕䅁䑁䅁䅷䅁䙁䅁䅁䅁杁偋䅬权杄䅁䅁权睁䅁䅁权䡁允䅁允䅁䅁䅅䅁䙁䅁䅁䅁䅁䅁䅁䍄䉁䅁䅁兂䅁䅁䅍䅄䅁䅁䅕䅁䅁䕁昰䕕䭅乁䅷䅁䭁䕁䅑䅁䭁䅁䉣䅁䉁䅁䅁允䅁䅁䅕䵓扩托氱稸䴸䅉䅅䅁䙁䅁䅁睁䵁䅁䅁兂䅁䅁䅁䵯㝮䅑䅯䄷䅁䅁䅯杌䅁䅁䅯睂䅅䅁䅅䅁䉁䅁䅁兂䅁䅁䅁䅁䅁䅁杷允䅁䅁䅕䅁䑁䅁䅷䅁䙁䅁䅁䅁䅄倹䅴权㥃䅁䅁权㝁䅁䅁权䡁允䅁允䅁䅁䅅䅁䙁䅁䅁䅁䅁䅁䅁䍄䉁䅁䅁兂䅁䅁䅍䅄䅁䅁䅕䅁䅁䑁歪歔䭅䭁䅫䅁䭁䑁䅣䅁䭁䅁䉣䅁䉁䅁䅁允䅁䅁䅯权䅅䅁杷允䅁䅁䅕䅁䑁䅁䅷䅁䙁䅁䅁䥁睂䔸䈵权佄䅁䅁权穁䅁䅁权䡁允䅁允䅁䅁䅅䅁䙁䅁䅁䅁䅁䅁䅁䍄䉁䅁䅁兂䅁䅁䅍䅄䅁䅁䅕䅁䅁䡁瑳ご䭅䝁䅙䅁䭁䕁䅯䅁䭁䅁䉣䅁䉁䅁䅁允䅁䅁䅯睇䅅䅁杷允䅁䅁䅕䅁䑁䅁䅷䅁䙁䅁䅁䅁睂癹䅴权浂䅁䅁权獁䅁䅁权䡁允䅁允䅁䅁䅅䅁䭁䉁䉫䅁䵁䅉䅅䅁䙁䅁䅁睁䵁䅁䅁兂䅁䅁䅃楡倵兑䅯䅙䅁䅁䅯䅐䅁䅁䅯睂䅅䅁䅅䅁䉁䅁䅁权瑂䅁䅁䍄䉁䅁䅁兂䅁䅁䅍䅄䅁䅁䅕䅁䅁䕧求ご䭅䱁䅯䅁䭁䕁䄰䅁䭁䅁䉣䅁䉁䅁䅁允䅁䅁䅕䙥浶䡕啐歑䵉䅉䅅䅁䙁䅁䅁睁䵁䅁䅁兂䅁䅁䅁䵙㝲䅑䅯䅙䅁䅁䅯䅎䅁䅁䅯睂䅅䅁䅅䅁䉁䅁䅁权㕂䅁䅁䍄䉁䅁䅁兂䅁䅁䅍䅄䅁䅁䅕䅁䅁䥁刳歔䭅䩁䅉䅁䭁䕁䅧䅁䭁䅁䉣䅁䉁䅁䅁允䅁䅁䅕䅁䅁䑱䵩䔸䵅䅉䅅䅁䙁䅁䅁睁䵁䅁䅁兂䅁䅁䅁䵣㝲䅑䅯杚䅁䅁䅯睎䅁䅁䅯睂䅅䅁䅅䅁䉁䅁䅁权婁允䅁䍄䉁䅁䅁兂䅁䅁䅍䅄䅁䅁䅕䅁䅁䕧求ご䭅䱁䅙䅁䭁䑁䅁䅁䭁䅁䉣䅁䉁䅁䅁允䅁䅁䅕䅁䅁䅁䅁䅁䵁䅉䅅䅁䙁䅁䅁睁䵁䅁䅁兂䅁䅁䅁䵣㝲䅑䅯杚䅁䅁䅯睑䅁䅁䅯睂䅅䅁䅅䅁䉁䅁䅁权婁允䅁䍄䉁䅁䅁兂䅁䅁䅍䅄䅁䅁䅕䅁䅁䕁昰䕕䭅䵁䅣䅁䭁䕁䅫䅁䭁䅁䉣䅁䉁䅁䅁允䅁䅁䅕坊䵦吰摏啉䵉䅉䅅䅁䙁䅁䅁睁䵁䅁䅁兂䅁䅁䅁晡但兑䅯杚䅁䅁䅯免䅁䅁䅯睂䅅䅁䅅䅁䉁䅁䅁权塁允䅁䍄䉁䅁䅁兂䅁䅁䅍䅄䅁䅁䅕䅁䅁䥷楄䕕䭅䱁䅍䅁䭁䍁䄴䅁䭁䅁䉣䅁䉁䅁䅁允䅁䅁䅕䅁䅁䅁䅁䅁䵁䅉䅅䅁䙁䅁䅁睁䵁䅁䅁兂䅁䅁䅁晡但兑䅯杚䅁䅁䅯杏䅁䅁䅯睂䅅䅁䅅䅁䉁䅁䅁权塁允䅁䍄䉁䅁䅁兂䅁䅁䅍䅄䅁䅁䅕䅁䅁䅁乓ご䭅佁䅉䅁䭁䕁䅍䅁䭁䅁䉣䅁䉁䅁䅁允䅁䅁䅕汤楏牏慑啃䵁䅉䅅䅁䙁䅁䅁睁䵁䅁䅁兂䅁䅁䅁剔儹兑䅯杬䅁䅁䅯李䅁䅁䅯睂䅅䅁䅅䅁䉁䅁䅁兂䉁䍁橌桳獫村杷允䅁䅁䅕䅁䑁䅁䅷䅁䙁䅁䅁䅁权晹䅴权浄䅁䅁权䕂䅁䅁权䡁允䅁允䅁䅁䅅䅁䙁䙁琳啄䱲⽄⽍䍄䉁䅁䅁兂䅁䅁䅍䅄䅁䅁䅕䅁䅁䅁乓ご䭅䥁䄴䅁䭁䑁䅣䅁䭁䅁䉣䅁䉁䅁䅁允䅁䅁䅕䅁䅁䅁䅁䅁䵁䅉䅅䅁䙁䅁䅁睁䵁䅁䅁兂䅁䅁䅁䵣㝲䅑䅯杪䅁䅁䅯兓䅁䅁䅯睂䅅䅁䅅䅁䉁䅁䅁兂䅁䅁䅁䅁䅁䅁杷允䅁䅁䅕䅁䑁䅁䅷䅁䙁䅁䅁䅁㑁䔵䈵权䑄䅁䅁权䥂䅁䅁权䡁允䅁允䅁䅁䅅䅁䙁䅁䅁䅁䅁䅁䅁䍄䉁䅁䅁兂䅁䅁䅍䅄䅁䅁䅕䅁䅁䙁睳ご䭅䭁䅫䅁䭁䕁䅁䅁䭁䅁䉣䅁䉁䅁䅁允䅁䅁䅯权䅅䅁杷允䅁䅁䅕䅁䑁䅁䅷䅁䙁䅁䅁䅁灂唸䈵权浂䅁䅁权㡁䅁䅁权䡁允䅁允䅁䅁䅅䅁䭁䉁䉣䅁䵁䅉䅅䅁䙁䅁䅁睁䵁䅁䅁兂䅁䅁䅁晡但兑䅯杚䅁䅁䅯睁䅁䅁䅯睂䅅䅁䅅䅁䉁䅁䅁权塁允䅁䍄䉁䅁䅁兂䅁䅁䅍䅄䅁䅁䅕䅁䅁佁䉃䔫䭁䝁䅙䅁䭁䑁䅑䅁䭁䅁䉣䅁䉁䅁䅁允䅁䅁䅯杄䅅䅁杷允䅁䅁䅕䅁䑁䅁䅷䅁䙁䅁䅁䅁杄晧䅨权浂䅁䅁权⽁䅁䅁权䡁允䅁允䅁䅁䅅䅁䭁䅁䈴䅁䵁䅉䅅䅁䙁䅁䅁睁䵁䅁䅁兂䅁䅁䅃䝑偖兑䅯䄶䅁䅁䅯兏䅁䅁䅯睂䅅䅁䅅䅁䉁䅁䅁兂䅁䅁䅁䅁䅁䅁杷允䅁䅁䅕䅁䑁䅁䅷䅁䙁䅁䅁䥁啂䙂䉂权㑃䅁䅁权䙂䅁䅁权䡁允䅁允䅁䅁䅅䅁䙁䙁扂䠱䥉啶䅆䍄䉁䅁䅁兂䅁䅁䅍䅄䅁䅁䅕䅁䅁䭁欫ご䭅䩁䄴䅁䭁䕁䅯䅁䭁䅁䉣䅁䉁䅁䅁允䅁䅁䅕戹浇汈婥吸䴸䅉䅅䅁䙁䅁䅁睁䵁䅁䅁兂䅁䅁䅁䤴㑈䅑䅯杚䅁䅁䅯䅒䅁䅁䅯睂䅅䅁䅅䅁䉁䅁䅁权佁允䅁䍄䉁䅁䅁兂䅁䅁䅍䅄䅁䅁䅕䅁䅁䥷楄䕕䭅偁䅷䅁䭁䍁䅷䅁䭁䅁䉣䅁䉁䅁䅁允䅁䅁䅕䅁䅁䅁䅁䅁䵁䅉䅅䅁䙁䅁䅁睁䵁䅁䅁兂䅁䅁䅁䤴㑈䅑䅯杚䅁䅁䅯兓䅁䅁䅯睂䅅䅁䅅䅁䉁䅁䅁权佁允䅁䍄䉁䅁䅁兂䅁䅁䅍䅄䅁䅁䅕䅁䅁䭁欫ご䭅偁䅁䅁䭁䕁䅣䅁䭁䅁䉣䅁䉁䅁䅁允䅁䅁䅕昵呅䍂䵤䕎䵁䅉䅅䅁䙁䅁䅁睁䵁䅁䅁兂䅁䅁䅃䭳偤兑䅯术䅁䅁䅯䅑䅁䅁䅯睂䅅䅁䅅䅁䉁䅁䅁兂䅁䅁䅁䅁䅁䅁杷允䅁䅁䅕䅁䑁䅁䅷䅁䙁䅁䅁䅁乂ㅈ䉂权啃䅁䅁权㕁䅁䅁权䡁允䅁允䅁䅁䅅䅁䭁䍁䉕䅁䵁䅉䅅䅁䙁䅁䅁睁䵁䅁䅁兂䅁䅁䅁䡫㑢䅑䅯䄳䅁䅁䅯材䅁䅁䅯睂䅅䅁䅅䅁䉁䅁䅁兂獂㘱樷㈳䍫䅑杷允䅁䅁䅕䅁䑁䅁䅷䅁䙁䅁䅁䅁杄晧䅨权坃䅁䅁权㥁䅁䅁权䡁允䅁允䅁䅁䅅䅁䙁䅁䅁䝧䬲祃䍎䍄䉁䅁䅁兂䅁䅁䅍䅄䅁䅁䅕䅁䅁䱧湃ご䭅䵁䅧䅁䭁䕁䅯䅁䭁䅁䉣䅁䉁䅁䅁允䅁䅁䅕卤㙬硺慡䕈䵉䅉䅅䅁䙁䅁䅁睁䵁䅁䅁兂䅁䅁䅁䤴㑈䅑䅯杚䅁䅁䅯睓䅁䅁䅯睂䅅䅁䅅䅁䉁䅁䅁权佁允䅁䍄䉁䅁䅁兂䅁䅁䅍䅄䅁䅁䅕䅁䅁䑧婴ご䭅䅁䉑䅁䭁䑁䅳䅁䭁䅁䉣䅁䉁䅁䅁允䅁䅁䅕䅁䅁䅁䅁䅁䵁䅉䅅䅁䙁䅁䅁睁䵁䅁䅁兂䅁䅁䅃䭳偤兑䅯兺䅁䅁䅯李䅁䅁䅯睂䅅䅁䅅䅁䉁䅁䅁兂䡃㙤硳灊婷䅑杷允䅁䅁䅕䅁䑁䅁䅷䅁䙁䅁䅁䅁杄晧䅨权浂䅁䅁权䵂䅁䅁权䡁允䅁允䅁䅁䅅䅁䭁䅁䈴䅁䵁䅉䅅䅁䙁䅁䅁睁䵁䅁䅁兂䅁䅁䅁㙲偒兑䅯䄳䅁䅁䅯兎䅁䅁䅯睂䅅䅁䅅䅁䉁䅁䅁兂乂浄㌷戶ぶ睐杷允䅁䅁䅕䅁䑁䅁䅷䅁䙁䅁䅁䥁獃欵䉚权㡄䅁䅁权㍁䅁䅁权䡁允䅁允䅁䅁䅅䅁䙁䅁䅁䅁䅁䅁䅁䍄䉁䅁䅁兂䅁䅁䅍䅄䅁䅁䅕䅁䅁䩁㉂䔫䭁䵁䅍䅁䭁䍁䅷䅁䭁䅁䉣䅁䉁䅁䅁允䅁䅁䅕䅁䅁䅁䅁䅁䵁䅉䅅䅁䙁䅁䅁睁䵁䅁䅁兂䅁䅁䅁䵣㝲䅑䅯睷䅁䅁䅯睌䅁䅁䅯睂䅅䅁䅅䅁䉁䅁䅁兂䅁䅁䅁䅁䅁䅁杷允䅁䅁䅕䅁䑁䅁䅷䅁䙁䅁䅁䅁乃唰䈵权乄䅁䅁权䩂䅁䅁权䡁允䅁允䅁䅁䅅䅁䙁乁汅䝂䩕卍䅒䍄䉁䅁䅁兂䅁䅁䅍䅄䅁䅁䅕䅁䅁䡁瑳ご䭅䵁䅯䅁䭁䑁䅣䅁䭁䅁䉣䅁䉁䅁䅁允䅁䅁䅕䅁䅁䅁䅁䅁䵁䅉䅅䅁䙁䅁䅁睁䵁䅁䅁兂䅁䅁䅃䭳偤兑䅯睙䅁䅁䅯睌䅁䅁䅯睂䅅䅁䅅䅁䉁䅁䅁兂䅁䅁䅁䅁䅁䅁杷允䅁䅁䅕䅁䑁䅁䅷䅁䙁䅁䅁䅁元癤䅨权橂䅁䅁权祁䅁䅁权䡁允䅁允䅁䅁䅅䅁䙁䅁䅁䄰䭈噳䍆䍄䉁䅁䅁兂䅁䅁䅍䅄䅁䅁䅕䅁䅁䅁乓ご䭅䭁䄸䅁䭁䕁䅯䅁䭁䅁䉣䅁䉁䅁䅁允䅁䅁䅕䍶氱䍣奙歅䵁䅉䅅䅁䙁䅁䅁睁䵁䅁䅁兂䅁䅁䅁偷㝔䅑䅯杵䅁䅁䅯睁䅁䅁䅯睂䅅䅁䅅䅁䉁䅁䅁兂⭂橲塰汃ㅁ村杷允䅁䅁䅕䅁䑁䅁䅷䅁䙁䅁䅁䅁杄晧䅨权灃䅁䅁权ㅁ䅁䅁权䡁允䅁允䅁䅁䅅䅁䭁䅁䉯䅁䵁䅉䅅䅁䙁䅁䅁睁䵁䅁䅁兂䅁䅁䅁偷㝔䅑䅯兩䅁䅁䅯睌䅁䅁䅯睂䅅䅁䅅䅁䉁䅁䅁权瑃䅁䅁䍄䉁䅁䅁兂䅁䅁䅍䅄䅁䅁䅕䅁䅁䕁昰䕕䭅䩁䅑䅁䭁䍁䄸䅁䭁䅁䉣䅁䉁䅁䅁允䅁䅁䅯兊䅅䅁杷允䅁䅁䅕䅁䑁䅁䅷䅁䙁䅁䅁䅁睂癹䅴权啃䅁䅁权䙂䅁䅁权䡁允䅁允䅁䅁䅅䅁䭁䍁䉙䅁䵁䅉䅅䅁䙁䅁䅁睁䵁䅁䅁兂䅁䅁䅃佲䝚兑䅯杹䅁䅁䅯䅍䅁䅁䅯睂䅅䅁䅅䅁䉁䅁䅁兂䅁䅁䅁䅁䅁䅁杷允䅁䅁䅕䅁䑁䅁䅷䅁䙁䅁䅁䥁㝁啗䈹权佄䅁䅁权䡂䅁䅁权䡁允䅁允䅁䅁䅅䅁䙁佁橕佱極估⽫䍄䉁䅁䅁兂䅁䅁䅍䅄䅁䅁䅕䅁䅁䍁潁唫䭁偁䄴䅁䭁䑁䅙䅁䭁䅁䉣䅁䉁䅁䅁允䅁䅁䅕䅁䅁䅁䅁䅁䵁䅉䅅䅁䙁䅁䅁睁䵁䅁䅁兂䅁䅁䅃楡倵兑䅯䅬䅁䅁䅯睓䅁䅁䅯睂䅅䅁䅅䅁䉁䅁䅁权畃䅁䅁䍄䉁䅁䅁兂䅁䅁䅍䅄䅁䅁䅕䅁䅁䑧婴ご䭅䅁䉁䅁䭁䕁䅣䅁䭁䅁䉣䅁䉁䅁䅁允䅁䅁䅯杂䅅䅁杷允䅁䅁䅕䅁䑁䅁䅷䅁䙁䅁䅁䅁䅄倹䅴权奃䅁䅁权䝂䅁䅁权䡁允䅁允䅁䅁䅅䅁䙁䱁噡汮䝋卩䍒䍄䉁䅁䅁兂䅁䅁䅍䅄䅁䅁䅕䅁䅁䙁坔歔䭅䩁䅑䅁䭁䑁䅣䅁䭁䅁䉣䅁䉁䅁䅁允䅁䅁䅯睊䅅䅁杷允䅁䅁䅕䅁䑁䅁䅷䅁䙁䅁䅁䅁啂欱䈵权㉃䅁䅁权穁䅁䅁权䡁允䅁允䅁䅁䅅䅁䙁䅁䅁䍧䡫卦䍎䍄䉁䅁䅁兂䅁䅁䅍䅄䅁䅁䅕䅁䅁䑁歪歔䭅乁䅧䅁䭁䕁䅁䅁䭁䅁䉣䅁䉁䅁䅁允䅁䅁䅕䅁䅁䅁䅁䅁䵁䅉䅅䅁䙁䅁䅁睁䵁䅁䅁兂䅁䅁䅁䵑㜳䅑䅯䅬䅁䅁䅯睌䅁䅁䅯睂䅅䅁䅅䅁䉁䅁䅁权ぁ允䅁䍄䉁䅁䅁兂䅁䅁䅍䅄䅁䅁䅕䅁䅁䱧湃ご䭅䩁䅑䅁䭁䍁䄸䅁䭁䅁䉣䅁䉁䅁䅁允䅁䅁䅯兄䅅䅁杷允䅁䅁䅕䅁䑁䅁䅷䅁䙁䅁䅁䅁元癤䅨权䭄䅁䅁权䡂䅁䅁权䡁允䅁允䅁䅁䅅䅁䙁䕁兯祚㝳畅⽳䍄䉁䅁䅁兂䅁䅁䅍䅄䅁䅁䅕䅁䅁䡁䭄〫䭁䩁䅉䅁䭁䕁䅯䅁䭁䅁䉣䅁䉁䅁䅁允䅁䅁䅕䅁䅁䙇余䔸䵅䅉䅅䅁䙁䅁䅁睁䵁䅁䅁兂䅁䅁䅁乖佚兑䅯末䅁䅁䅯䅐䅁䅁䅯睂䅅䅁䅅䅁䉁䅁䅁兂䅁䩁䅂㜯婴村杷允䅁䅁䅕䅁䑁䅁䅷䅁䙁䅁䅁䥁睃ば䈹权啃䅁䅁权㝁䅁䅁权䡁允䅁允䅁䅁䅅䅁䭁䅁䈰䅁䵁䅉䅅䅁䙁䅁䅁睁䵁䅁䅁兂䅁䅁䅁䵑㜳䅑䅯䅫䅁䅁䅯䅒䅁䅁䅯睂䅅䅁䅅䅁䉁䅁䅁权䭁允䅁䍄䉁䅁䅁兂䅁䅁䅍䅄䅁䅁䅕䅁䅁䭧浺歒䭅䩁䅑䅁䭁䍁䅷䅁䭁䅁䉣䅁䉁䅁䅁允䅁䅁䅯䅋䅅䅁杷允䅁䅁䅕䅁䑁䅁䅷䅁䙁䅁䅁䅁扂䕍䈹权灃䅁䅁权㍁䅁䅁权䡁允䅁允䅁䅁䅅䅁䭁䅁䉯䅁䵁䅉䅅䅁䙁䅁䅁睁䵁䅁䅁兂䅁䅁䅁穗偂兑䅯睷䅁䅁䅯兑䅁䅁䅯睂䅅䅁䅅䅁䉁䅁䅁兂䅁䅁䅁䅁䅁䅁杷允䅁䅁䅕䅁䑁䅁䅷䅁䙁䅁䅁䥁䅂啚䈹权橂䅁䅁权硁䅁䅁权䡁允䅁允䅁䅁䅅䅁䙁䅁䅁䅁䅁䅁䅁䍄䉁䅁䅁兂䅁䅁䅍䅄䅁䅁䅕䅁䅁䙧䕑䕕䭅䩁䅙䅁䭁䑁䅅䅁䭁䅁䉣䅁䉁䅁䅁允䅁䅁䅕䥙䙅愶潩啁䵉䅉䅅䅁䙁䅁䅁睁䵁䅁䅁兂䅁䅁䅃楡倵兑䅯䅙䅁䅁䅯睐䅁䅁䅯睂䅅䅁䅅䅁䉁䅁䅁权瑂䅁䅁䍄䉁䅁䅁兂䅁䅁䅍䅄䅁䅁䅕䅁䅁䕧求ご䭅偁䅉䅁䭁䕁䅫䅁䭁䅁䉣䅁䉁䅁䅁允䅁䅁䅕䅁䅁䅁䅁䅁䵁䅉䅅䅁䙁䅁䅁睁䵁䅁䅁兂䅁䅁䅄佧兊兑䅯睙䅁䅁䅯睏䅁䅁䅯睂䅅䅁䅅䅁䉁䅁䅁兂㡄敱浫洫戯兑杷允䅁䅁䅕䅁䑁䅁䅷䅁䙁䅁䅁䅁啂欱䈵权橂䅁䅁权乂䅁䅁权䡁允䅁允䅁䅁䅅䅁䙁䅁䅁琫坷䥲䍂䍄䉁䅁䅁兂䅁䅁䅍䅄䅁䅁䅕䅁䅁䱧湃ご䭅䝁䅁䅁䭁䑁䅙䅁䭁䅁䉣䅁䉁䅁䅁允䅁䅁䅯条䅁䅁杷允䅁䅁䅕䅁䑁䅁䅷䅁䙁䅁䅁䅁㑁䔵䈵权㙃䅁䅁权㑁䅁䅁权䡁允䅁允䅁䅁䅅䅁䙁䅁䅁䅁䅁䅁䅁䍄䉁䅁䅁兂䅁䅁䅍䅄䅁䅁䅕䅁䅁䅁乓ご䭅䩁䅉䅁䭁䑁䅉䅁䭁䅁䉣䅁䉁䅁䅁允䅁䅁䅕䅁䅁䅁䅁䅁䵁䅉䅅䅁䙁䅁䅁睁䵁䅁䅁兂䅁䅁䅁䥅㑈䅑䅯䅬䅁䅁䅯睒䅁䅁䅯睂䅅䅁䅅䅁䉁䅁䅁权煁允䅁䍄䉁䅁䅁兂䅁䅁䅍䅄䅁䅁䅕䅁䅁䝁䭄〫䭁䭁䅣䅁䭁䑁䅯䅁䭁䅁䉣䅁䉁䅁䅁允䅁䅁䅯权䅅䅁杷允䅁䅁䅕䅁䑁䅁䅷䅁䙁䅁䅁䅁䅂智䅴权䩃䅁䅁权㥁䅁䅁权䡁允䅁允䅁䅁䅅䅁䭁䭁䄰䅁䵁䅉䅅䅁䙁䅁䅁睁䵁䅁䅁兂䅁䅁䅁穗偂兑䅯典䅁䅁䅯児䅁䅁䅯睂䅅䅁䅅䅁䉁䅁䅁兂䅁䅁䅁䅁䅁䅁杷允䅁䅁䅕䅁䑁䅁䅷䅁䙁䅁䅁䅁睂癹䅴权睄䅁䅁权䩂䅁䅁权䡁允䅁允䅁䅁䅅䅁䙁䅁䅁䅁䅁䅁䅁䍄䉁䅁䅁兂䅁䅁䅍䅄䅁䅁䅕䅁䅁䭧浺歒䭅䩁䅑䅁䭁䕁䅯䅁䭁䅁䉣䅁䉁䅁䅁允䅁䅁䅯䅋䅅䅁杷允䅁䅁䅕䅁䑁䅁䅷䅁䙁䅁䅁䅁权晹䅴权啃䅁䅁权穁䅁䅁权䡁允䅁允䅁䅁䅅䅁䭁䍁䈴䅁䵁䅉䅅䅁䙁䅁䅁睁䵁䅁䅁兂䅁䅁䅁偷㝔䅑䅯关䅁䅁䅯兑䅁䅁䅯睂䅅䅁䅅䅁䉁䅁䅁兂䅁䅧之兮歊村杷允䅁䅁䅕䅁䑁䅁䅷䅁䙁䅁䅁䥁睃ば䈹权杂䅁䅁权癁䅁䅁权䡁允䅁允䅁䅁䅅䅁䭁䝁䅯䅁䵁䅉䅅䅁䙁䅁䅁睁䵁䅁䅁兂䅁䅁䅄佧兊兑䅯朱䅁䅁䅯兏䅁䅁䅯睂䅅䅁䅅䅁䉁䅁䅁兂䅁䅁䅁䅁䅁䅁杷允䅁䅁䅕䅁䑁䅁䅷䅁䙁䅁䅁䅁允晧䅨权杂䅁䅁权䙂䅁䅁权䡁允䅁允䅁䅁䅅䅁䭁䝁䄴䅁䵁䅉䅅䅁䙁䅁䅁睁䵁䅁䅁兂䅁䅁䅃ㅏ偬兑䅯睸䅁䅁䅯睒䅁䅁䅯睂䅅䅁䅅䅁䉁䅁䅁兂㉄敯䱌ち焯兑杷允䅁䅁䅕䅁䑁䅁䅷䅁䙁䅁䅁䅁元癤䅨权捃䅁䅁权ㅁ䅁䅁权䡁允䅁允䅁䅁䅅䅁䙁䵁牢煔瑃䑙䅄䍄䉁䅁䅁兂䅁䅁䅍䅄䅁䅁䅕䅁䅁䝧畯ご䭅佁䅉䅁䭁䕁䅅䅁䭁䅁䉣䅁䉁䅁䅁允䅁䅁䅕䅁䅁䅁䅁䅁䵁䅉䅅䅁䙁䅁䅁睁䵁䅁䅁兂䅁䅁䅁偷㝔䅑䅯睙䅁䅁䅯䅔䅁䅁䅯睂䅅䅁䅅䅁䉁䅁䅁兂㑄灑桅睚㑖村杷允䅁䅁䅕䅁䑁䅁䅷䅁䙁䅁䅁䅁癃䕰䈹权敄䅁䅁权癁䅁䅁权䡁允䅁允䅁䅁䅅䅁䙁䅁䅁䅁䅁䅁䅁䍄䉁䅁䅁兂䅁䅁䅍䅄䅁䅁䅕䅁䅁䭁䩄〫䭁䩁䅁䅁䭁䕁䅧䅁䭁䅁䉣䅁䉁䅁䅁允䅁䅁䅯权䅅䅁杷允䅁䅁䅕䅁䑁䅁䅷䅁䙁䅁䅁䅁睂癹䅴权癃䅁䅁权畁䅁䅁权䡁允䅁允䅁䅁䅅䅁䙁䅁䅁䅁䅁䅁䅁䍄䉁䅁䅁兂䅁䅁䅍䅄䅁䅁䅕䅁䅁䝧畯ご䭅䩁䅯䅁䭁䍁䄴䅁䭁䅁䉣䅁䉁䅁䅁允䅁䅁䅕䅁䅁䅁䅁䅁䵁䅉䅅䅁䙁䅁䅁睁䵁䅁䅁兂䅁䅁䅄佧兊兑䅯睸䅁䅁䅯䅒䅁䅁䅯睂䅅䅁䅅䅁䉁䅁䅁兂䅁䅁䅁䅁䅁䅁杷允䅁䅁䅕䅁䑁䅁䅷䅁䙁䅁䅁䅁允晧䅨权癃䅁䅁权穁䅁䅁权䡁允䅁允䅁䅁䅅䅁䙁䅁番睰呲眫䄹䍄䉁䅁䅁兂䅁䅁䅍䅄䅁䅁䅕䅁䅁䙁睳ご䭅偁䅧䅁䭁䑁䅕䅁䭁䅁䉣䅁䉁䅁䅁允䅁䅁䅕䅁䅁䅁䅁䅁䵁䅉䅅䅁䙁䅁䅁睁䵁䅁䅁兂䅁䅁䅁剔儹兑䅯杬䅁䅁䅯䅒䅁䅁䅯睂䅅䅁䅅䅁䉁䅁䅁兂䅁䕁⭷牙き村杷允䅁䅁䅕䅁䑁䅁䅷䅁䙁䅁䅁䥁獃欵䉚权兄䅁䅁权䵂䅁䅁权䡁允䅁允䅁䅁䅅䅁䙁䍁爷㝁䘱䉫䄱䍄䉁䅁䅁兂䅁䅁䅍䅄䅁䅁䅕䅁䅁䥁刳歔䭅䱁䄸䅁䭁䕁䅍䅁䭁䅁䉣䅁䉁䅁䅁允䅁䅁䅕䅁䅁䅁䅁䅁䵁䅉䅅䅁䙁䅁䅁睁䵁䅁䅁兂䅁䅁䅃楡倵兑䅯朴䅁䅁䅯兏䅁䅁䅯睂䅅䅁䅅䅁䉁䅁䅁兂䅁䅁䅁䅁䅁䅁杷允䅁䅁䅕䅁䑁䅁䅷䅁䙁䅁䅁䥁睃ば䈹权杂䅁䅁权睁䅁䅁权䡁允䅁允䅁䅁䅅䅁䭁䝁䅯䅁䵁䅉䅅䅁䙁䅁䅁睁䵁䅁䅁兂䅁䅁䅁䵙㝲䅑䅯䅂䅅䅁䅯䅓䅁䅁䅯睂䅅䅁䅅䅁䉁䅁䅁兂䅂㝶噩䵨㉉䅑杷允䅁䅁䅕䅁䑁䅁䅷䅁䙁䅁䅁䥁獃欵䉚权橂䅁䅁权ぁ䅁䅁权䡁允䅁允䅁䅁䅅䅁䙁䵁塔杶䙂噳䍒䍄䉁䅁䅁兂䅁䅁䅍䅄䅁䅁䅕䅁䅁䡁瑳ご䭅佁䄴䅁䭁䑁䅉䅁䭁䅁䉣䅁䉁䅁䅁允䅁䅁䅕䅁䅁䅁䅁䅁䵁䅉䅅䅁䙁䅁䅁睁䵁䅁䅁兂䅁䅁䅁䥂倱兑䅯杵䅁䅁䅯杓䅁䅁䅯睂䅅䅁䅅䅁䉁䅁䅁兂䉄㙢潋卸坍村杷允䅁䅁䅕䅁䑁䅁䅷䅁䙁䅁䅁䅁扂䕍䈹权橂䅁䅁权䩂䅁䅁权䡁允䅁允䅁䅁䅅䅁䙁乁汅睺㑒堲䍸䍄䉁䅁䅁兂䅁䅁䅍䅄䅁䅁䅕䅁䅁䭧浺歒䭅乁䅙䅁䭁䕁䅕䅁䭁䅁䉣䅁䉁䅁䅁允䅁䅁䅕獑琶づ呭䐹䴸䅉䅅䅁䙁䅁䅁睁䵁䅁䅁兂䅁䅁䅃䭳偤兑䅯睙䅁䅁䅯䅍䅁䅁䅯睂䅅䅁䅅䅁䉁䅁䅁兂䅁䅁䅁䅁䅁䅁杷允䅁䅁䅕䅁䑁䅁䅷䅁䙁䅁䅁䅁乃唰䈵权湃䅁䅁权穁䅁䅁权䡁允䅁允䅁䅁䅅䅁䭁䅁䉯䅁䵁䅉䅅䅁䙁䅁䅁睁䵁䅁䅁兂䅁䅁䅁剔儹兑䅯䄳䅁䅁䅯免䅁䅁䅯睂䅅䅁䅅䅁䉁䅁䅁兂䅁䅁䅁䅁䅁䅁杷允䅁䅁䅕䅁䑁䅁䅷䅁䙁䅁䅁䥁㝁啗䈹权慄䅁䅁权⭁䅁䅁权䡁允䅁允䅁䅁䅅䅁䙁䱁㥪汹奓乤⼸䍄䉁䅁䅁兂䅁䅁䅍䅄䅁䅁䅕䅁䅁䕁昰䕕䭅䥁䅳䅁䭁䕁䅫䅁䭁䅁䉣䅁䉁䅁䅁允䅁䅁䅕灅㕏䥍买穵䴸䅉䅅䅁䙁䅁䅁睁䵁䅁䅁兂䅁䅁䅁䥅㑈䅑䅯䅙䅁䅁䅯杓䅁䅁䅯睂䅅䅁䅅䅁䉁䅁䅁权畂䅁䅁䍄䉁䅁䅁兂䅁䅁䅍䅄䅁䅁䅕䅁䅁䝧畯ご䭅䥁䅳䅁䭁䑁䅷䅁䭁䅁䉣䅁䉁䅁䅁允䅁䅁䅕穡慷瀹坸䑵䴸䅉䅅䅁䙁䅁䅁睁䵁䅁䅁兂䅁䅁䅁䵣㝲䅑䅯睙䅁䅁䅯兔䅁䅁䅯睂䅅䅁䅅䅁䉁䅁䅁兂䅁䱁䡪〰睆村杷允䅁䅁䅕䅁䑁䅁䅷䅁䙁䅁䅁䅁杁偋䅬权啃䅁䅁权穁䅁䅁权䡁允䅁允䅁䅁䅅䅁䭁䍁䈰䅁䵁䅉䅅䅁䙁䅁䅁睁䵁䅁䅁兂䅁䅁䅁䵣㝲䅑䅯䅴䅁䅁䅯兑䅁䅁䅯睂䅅䅁䅅䅁䉁䅁䅁兂䅁䅁䅁䅁䅁䅁杷允䅁䅁䅕䅁䑁䅁䅷䅁䙁䅁䅁䅁㝂啌䈹权卄䅁䅁权䭂䅁䅁权䡁允䅁允䅁䅁䅅䅁䙁䑁搷睰䩃橆䅒䍄䉁䅁䅁兂䅁䅁䅍䅄䅁䅁䅕䅁䅁䭁䩄〫䭁䩁䅉䅁䭁䑁䅣䅁䭁䅁䉣䅁䉁䅁䅁允䅁䅁䅕呗問乶䔱〱䵅䅉䅅䅁䙁䅁䅁睁䵁䅁䅁兂䅁䅁䅁住佒兑䅯朱䅁䅁䅯睒䅁䅁䅯睂䅅䅁䅅䅁䉁䅁䅁兂䅁䅁䅁䅁䅁䅁杷允䅁䅁䅕䅁䑁䅁䅷䅁䙁䅁䅁䥁睂䔸䈵权佃䅁䅁权䭂䅁䅁权䡁允䅁允䅁䅁䅅䅁䙁佁㕇攫穗呴䍖䍄䉁䅁䅁兂䅁䅁䅍䅄䅁䅁䅕䅁䅁䙧䕑䕕䭅䵁䅳䅁䭁䍁䄴䅁䭁䅁䉣䅁䉁䅁䅁允䅁䅁䅕䅁䅁䅁䅁䅁䵁䅉䅅䅁䙁䅁䅁睁䵁䅁䅁兂䅁䅁䅁䡫㑢䅑䅯睙䅁䅁䅯児䅁䅁䅯睂䅅䅁䅅䅁䉁䅁䅁兂䅁䑁硧䡡硊村杷允䅁䅁䅕䅁䑁䅁䅷䅁䙁䅁䅁䅁乂ㅈ䉂权㙃䅁䅁权㕁䅁䅁权䡁允䅁允䅁䅁䅅䅁䙁䅁䅁䉂⽓剡䍒䍄䉁䅁䅁兂䅁䅁䅍䅄䅁䅁䅕䅁䅁䭧浺歒䭅䵁䅕䅁䭁䕁䅅䅁䭁䅁䉣䅁䉁䅁䅁允䅁䅁䅕兹挴匸剱歂䵁䅉䅅䅁䙁䅁䅁睁䵁䅁䅁兂䅁䅁䅃䭳偤兑䅯䅙䅁䅁䅯杌䅁䅁䅯睂䅅䅁䅅䅁䉁䅁䅁权煂䅁䅁䍄䉁䅁䅁兂䅁䅁䅍䅄䅁䅁䅕䅁䅁䭁䩄〫䭁䵁䅕䅁䭁䕁䅳䅁䭁䅁䉣䅁䉁䅁䅁允䅁䅁䅕偌㙫甹䑎䕅䵁䅉䅅䅁䙁䅁䅁睁䵁䅁䅁兂䅁䅁䅁晡但兑䅯杺䅁䅁䅯䅐䅁䅁䅯睂䅅䅁䅅䅁䉁䅁䅁兂桁䜹㉧楔潔睐杷允䅁䅁䅕䅁䑁䅁䅷䅁䙁䅁䅁䥁睃ば䈹权橂䅁䅁权畁䅁䅁权䡁允䅁允䅁䅁䅅䅁䙁䅁䅁䅁䅁䅁䅁䍄䉁䅁䅁兂䅁䅁䅍䅄䅁䅁䅕䅁䅁䡁瑳ご䭅䝁䅁䅁䭁䑁䅉䅁䭁䅁䉣䅁䉁䅁䅁允䅁䅁䅯全䅁䅁杷允䅁䅁䅕䅁䑁䅁䅷䅁䙁䅁䅁䥁䅂啚䈹权元䅁䅁权䝂䅁䅁权䡁允䅁允䅁䅁䅅䅁䭁䅁䉯䅁䵁䅉䅅䅁䙁䅁䅁睁䵁䅁䅁兂䅁䅁䅁乖佚兑䅯䅫䅁䅁䅯李䅁䅁䅯睂䅅䅁䅅䅁䉁䅁䅁权䭁允䅁䍄䉁䅁䅁兂䅁䅁䅍䅄䅁䅁䅕䅁䅁䕁昰䕕䭅䭁䅳䅁䭁䑁䅕䅁䭁䅁䉣䅁䉁䅁䅁允䅁䅁䅯权䅅䅁杷允䅁䅁䅕䅁䑁䅁䅷䅁䙁䅁䅁䵁䅃水䉂权佃䅁䅁权㙁䅁䅁权䡁允䅁允䅁䅁䅅䅁䙁䅁䅁䅁䅁䅁䅁䍄䉁䅁䅁兂䅁䅁䅍䅄䅁䅁䅕䅁䅁䭧浺歒䭅䵁䅧䅁䭁䑁䅳䅁䭁䅁䉣䅁䉁䅁䅁允䅁䅁䅕䅁䅁䅁䅁䅁䵁䅉䅅䅁䙁䅁䅁睁䵁䅁䅁兂䅁䅁䅃䝑偖兑䅯䅙䅁䅁䅯兒䅁䅁䅯睂䅅䅁䅅䅁䉁䅁䅁权䑃䅁䅁䍄䉁䅁䅁兂䅁䅁䅍䅄䅁䅁䅕䅁䅁䡁䭄〫䭁䝁䅍䅁䭁䕁䅅䅁䭁䅁䉣䅁䉁䅁䅁允䅁䅁䅕佁䙂奌㤴啦䵉䅉䅅䅁䙁䅁䅁睁䵁䅁䅁兂䅁䅁䅁偷㝔䅑䅯兩䅁䅁䅯睎䅁䅁䅯睂䅅䅁䅅䅁䉁䅁䅁权瑃䅁䅁䍄䉁䅁䅁兂䅁䅁䅍䅄䅁䅁䅕䅁䅁䥁刳歔䭅䭁䅍䅁䭁䅁䅍䅁䭁䅁䉣䅁䉁䅁䅁允䅁䅁䅕䅁㑃牶㑈䕙䵉䅉䅅䅁䙁䅁䅁睁䵁䅁䅁兂䅁䅁䅁乖佚兑䅯杺䅁䅁䅯兎䅁䅁䅯睂䅅䅁䅅䅁䉁䅁䅁兂潃渳塆㍢㍈睐杷允䅁䅁䅕䅁䑁䅁䅷䅁䙁䅁䅁䅁灂唸䈵权獄䅁䅁权畁䅁䅁权䡁允䅁允䅁䅁䅅䅁䙁䅁䅁䅁䅁䅁䅁䍄䉁䅁䅁兂䅁䅁䅍䅄䅁䅁䅕䅁䅁䕁乄〫䭁乁䅧䅁䭁䕁䅫䅁䭁䅁䉣䅁䉁䅁䅁允䅁䅁䅕㍓戫䔷䕸樹䴸䅉䅅䅁䙁䅁䅁睁䵁䅁䅁兂䅁䅁䅃ㅏ偬兑䅯朸䅁䅁䅯睐䅁䅁䅯睂䅅䅁䅅䅁䉁䅁䅁兂䅁䅁䅁䅁䅁䅁杷允䅁䅁䅕䅁䑁䅁䅷䅁䙁䅁䅁䥁睃ば䈹权啃䅁䅁权畁䅁䅁权䡁允䅁允䅁䅁䅅䅁䭁䅁䈰䅁䵁䅉䅅䅁䙁䅁䅁睁䵁䅁䅁兂䅁䅁䅁乖佚兑䅯䅬䅁䅁䅯睐䅁䅁䅯睂䅅䅁䅅䅁䉁䅁䅁权湁允䅁䍄䉁䅁䅁兂䅁䅁䅍䅄䅁䅁䅕䅁䅁䭧浺歒䭅䩁䅉䅁䭁䑁䅉䅁䭁䅁䉣䅁䉁䅁䅁允䅁䅁䅕䅁䅁䅁䅁䅁䵁䅉䅅䅁䙁䅁䅁睁䵁䅁䅁兂䅁䅁䵄祑愲兑䅯杯䅁䅁䅯兑䅁䅁䅯睂䅅䅁䅅䅁䉁䅁䅁兂䅁䅁䅁䅁䅁䅁杷允䅁䅁䅕䅁䑁䅁䅷䅁䙁䅁䅁䥁睃ば䈹权啃䅁䅁权䕂䅁䅁权䡁允䅁允䅁䅁䅅䅁䭁䅁䈰䅁䵁䅉䅅䅁䙁䅁䅁睁䵁䅁䅁兂䅁䅁䅁䍉㕪䅑䅯杪䅁䅁䅯兓䅁䅁䅯睂䅅䅁䅅䅁䉁䅁䅁兂䅁䅁潂砹⭐兑杷允䅁䅁䅕䅁䑁䅁䅷䅁䙁䅁䅁䅁杂癹䅴权佃䅁䅁权䥂䅁䅁权䡁允䅁允䅁䅁䅅䅁䙁䝁潵睗煫刴䌵䍄䉁䅁䅁兂䅁䅁䅍䅄䅁䅁䅕䅁䅁䑁歪歔䭅䱁䄰䅁䭁䑁䅳䅁䭁䅁䉣䅁䉁䅁䅁允䅁䅁䅕䅁䅁䅁䅁䅁䵁䅉䅅䅁䙁䅁䅁睁䵁䅁䅁兂䅁䅁䅁䵑㜳䅑䅯睙䅁䅁䅯䅍䅁䅁䅯睂䅅䅁䅅䅁䉁䅁䅁兂晁䑴坒睲佬村杷允䅁䅁䅕䅁䑁䅁䅷䅁䙁䅁䅁䥁獃欵䉚权奃䅁䅁权㥁䅁䅁权䡁允䅁允䅁䅁䅅䅁䙁偁䡴㕋氱桄䍰䍄䉁䅁䅁兂䅁䅁䅍䅄䅁䅁䅕䅁䅁䱧湃ご䭅䝁䅍䅁䭁䕁䅅䅁䭁䅁䉣䅁䉁䅁䅁允䅁䅁䅕䕁㍁畵橍啚䵉䅉䅅䅁䙁䅁䅁睁䵁䅁䅁兂䅁䅁䅃䝑偖兑䅯睙䅁䅁䅯杏䅁䅁䅯睂䅅䅁䅅䅁䉁䅁䅁兂䅁䅁䅁䅁䅁䅁杷允䅁䅁䅕䅁䑁䅁䅷䅁䙁䅁䅁䥁㝁啗䈹权坄䅁䅁权祁䅁䅁权䡁允䅁允䅁䅁䅅䅁䙁䅁䅁䅁䅁䅁䅁䍄䉁䅁䅁兂䅁䅁䅍䅄䅁䅁䅕䅁䅁䅁乓ご䭅䱁䅑䅁䭁䑁䅫䅁䭁䅁䉣䅁䉁䅁䅁允䅁䅁䅕䅁䅁䅁䅁䅁䵁䅉䅅䅁䙁䅁䅁睁䵁䅁䅁兂䅁䅁䅁摪但兑䅯睙䅁䅁䅯䅓䅁䅁䅯睂䅅䅁䅅䅁䉁䅁䅁兂䅁䅁硪㥪焵村杷允䅁䅁䅕䅁䑁䅁䅷䅁䙁䅁䅁䥁䅂啚䈹权敃䅁䅁权獁䅁䅁权䡁允䅁允䅁䅁䅅䅁䙁䅁䅁䅁䅁䅁䅁䍄䉁䅁䅁兂䅁䅁䅍䅄䅁䅁䅕䅁䅁䕁昰䕕䭅䩁䅑䅁䭁䕁䅷䅁䭁䅁䉣䅁䉁䅁䅁允䅁䅁䅯兊䅅䅁杷允䅁䅁䅕䅁䑁䅁䅷䅁䙁䅁䅁䅁䅂智䅴权杂䅁䅁权䵂䅁䅁权䡁允䅁允䅁䅁䅅䅁䭁䡁䅉䅁䵁䅉䅅䅁䙁䅁䅁睁䵁䅁䅁兂䅁䅁䅁䵣㝲䅑䅯杴䅁䅁䅯李䅁䅁䅯睂䅅䅁䅅䅁䉁䅁䅁兂䅁䅁䅁䅁䅁䅁杷允䅁䅁䅕䅁䑁䅁䅷䅁䙁䅁䅁䅁灂唸䈵权佃䅁䅁权䥂䅁䅁权䡁允䅁允䅁䅁䅅䅁䙁䡁攱噣⼱杈䍨䍄䉁䅁䅁兂䅁䅁䅍䅄䅁䅁䅕䅁䅁䕁昰䕕䭅䩁䅷䅁䭁䕁䅉䅁䭁䅁䉣䅁䉁䅁䅁允䅁䅁䅕畑䅅㉏䩸特䴸䅉䅅䅁䙁䅁䅁睁䵁䅁䅁兂䅁䅁䅁䥅㑈䅑䅯朶䅁䅁䅯睁䅁䅁䅯睂䅅䅁䅅䅁䉁䅁䅁兂桁佩硍慱捌睐杷允䅁䅁䅕䅁䑁䅁䅷䅁䙁䅁䅁䅁权晹䅴权䕁允䅁权䱂䅁䅁权䡁允䅁允䅁䅁䅅䅁䙁䱁啑剗汥び䅆䍄䉁䅁䅁兂䅁䅁䅍䅄䅁䅁䅕䅁䅁䕧求ご䭅䩁䅑䅁䭁䑁䅙䅁䭁䅁䉣䅁䉁䅁䅁允䅁䅁䅯睌䅅䅁杷允䅁䅁䅕䅁䑁䅁䅷䅁䙁䅁䅁䅁乂ㅈ䉂权佃䅁䅁权䥂䅁䅁权䡁允䅁允䅁䅁䅅䅁䙁乁朶㝘稯橤䍊䍄䉁䅁䅁兂䅁䅁䅍䅄䅁䅁䅕䅁䅁䝁䭄〫䭁䩁䅑䅁䭁䕁䅯䅁䭁䅁䉣䅁䉁䅁䅁允䅁䅁䅯李䅅䅁杷允䅁䅁䅕䅁䑁䅁䅷䅁䙁䅁䅁䅁啂欱䈵权歄䅁䅁权䙂䅁䅁权䡁允䅁允䅁䅁䅅䅁䙁佁㙬則㕌䅥䅒䍄䉁䅁䅁兂䅁䅁䅍䅄䅁䅁䅕䅁䅁䅁乓ご䭅䱁䅅䅁䭁䑁䅑䅁䭁䅁䉣䅁䉁䅁䅁允䅁䅁䅕䅁䅁䅁䅁䅁䵁䅉䅅䅁䙁䅁䅁睁䵁䅁䅁兂䅁䅁䅃佲䝚兑䅯䅬䅁䅁䅯䅓䅁䅁䅯睂䅅䅁䅅䅁䉁䅁䅁权潁允䅁䍄䉁䅁䅁兂䅁䅁䅍䅄䅁䅁䅕䅁䅁䉁䉃䔫䭁䩁䅷䅁䭁䕁䅯䅁䭁䅁䉣䅁䉁䅁䅁允䅁䅁䅕癏䉙牚と商䵁䅉䅅䅁䙁䅁䅁睁䵁䅁䅁兂䅁䅁䅁䤴㑈䅑䅯䄹䅁䅁䅯睎䅁䅁䅯睂䅅䅁䅅䅁䉁䅁䅁兂乄䵺䵺䵺敷䅑杷允䅁䅁䅕䅁䑁䅁䅷䅁䙁䅁䅁䅁㑁䔵䈵权捃䅁䅁权㕁䅁䅁权䡁允䅁允䅁䅁䅅䅁䙁䅁䅁䅁䅁䅁䅁䍄䉁䅁䅁兂䅁䅁䅍䅄䅁䅁䅕䅁䅁䱧湃ご䭅䝁䅁䅁䭁䑁䅑䅁䭁䅁䉣䅁䉁䅁䅁允䅁䅁䅯条䅁䅁杷允䅁䅁䅕䅁䑁䅁䅷䅁䙁䅁䅁䅁睂癹䅴权橂䅁䅁权穁䅁䅁权䡁允䅁允䅁䅁䅅䅁䙁䅁䅁併䠲坲䍖䍄䉁䅁䅁兂䅁䅁䅍䅄䅁䅁䅕䅁䅁䍁潁唫䭁佁䅷䅁䭁䑁䅣䅁䭁䅁䉣䅁䉁䅁䅁允䅁䅁䅕䅁䅁䅁䅁䅁䵁䅉䅅䅁䙁䅁䅁睁䵁䅁䅁兂䅁䅁䅁摪但兑䅯䄰䅁䅁䅯杓䅁䅁䅯睂䅅䅁䅅䅁䉁䅁䅁兂祄㡇捙昫橣䅑杷允䅁䅁䅕䅁䑁䅁䅷䅁䙁䅁䅁䵁䑸婌䉰权啃䅁䅁权癁䅁䅁权䡁允䅁允䅁䅁䅅䅁䭁䅁䅁䅁䵁䅉䅅䅁䙁䅁䅁睁䵁䅁䅁兂䅁䅁䵄祑愲兑䅯朱䅁䅁䅯睐䅁䅁䅯睂䅅䅁䅅䅁䉁䅁䅁兂䅁䅁䅁䅁䅁䅁杷允䅁䅁䅕䅁䑁䅁䅷䅁䙁䅁䅁䅁杁偋䅬权慄䅁䅁权ㅁ䅁䅁权䡁允䅁允䅁䅁䅅䅁䙁䵁獄䡶扚⭑⽑䍄䉁䅁䅁兂䅁䅁䅍䅄䅁䅁䅕䅁䅁䡧睄歔䭅乁䄴䅁䭁䕁䅅䅁䭁䅁䉣䅁䉁䅁䅁允䅁䅁䅕兮䍓乐煢䕅䵁䅉䅅䅁䙁䅁䅁睁䵁䅁䅁兂䅁䅁䅃ㅏ偬兑䅯关䅁䅁䅯䅎䅁䅁䅯睂䅅䅁䅅䅁䉁䅁䅁兂䅁䅁䅁䅁䅁䅁杷允䅁䅁䅕䅁䑁䅁䅷䅁䙁䅁䅁䥁睃ば䈹权啃䅁䅁权ぁ䅁䅁权䡁允䅁允䅁䅁䅅䅁䭁䅁䈰䅁䵁䅉䅅䅁䙁䅁䅁睁䵁䅁䅁兂䅁䅁䅃ㅏ偬兑䅯䅬䅁䅁䅯䅍䅁䅁䅯睂䅅䅁䅅䅁䉁䅁䅁权灁允䅁䍄䉁䅁䅁兂䅁䅁䅍䅄䅁䅁䅕䅁䅁䅁乓ご䭅䭁䅉䅁䭁䕁䅍䅁䭁䅁䉣䅁䉁䅁䅁允䅁䅁䅕㙍䴳䜱克䕕䵉䅉䅅䅁䙁䅁䅁睁䵁䅁䅁兂䅁䅁䅃䭳偤兑䅯䅬䅁䅁䅯睒䅁䅁䅯睂䅅䅁䅅䅁䉁䅁䅁权乁允䅁䍄䉁䅁䅁兂䅁䅁䅍䅄䅁䅁䅕䅁䅁䭁䩄〫䭁䭁䅉䅁䭁䕁䅣䅁䭁䅁䉣䅁䉁䅁䅁允䅁䅁䅕煦䉇兊婅此䵉䅉䅅䅁䙁䅁䅁睁䵁䅁䅁兂䅁䅁䅃佲䝚兑䅯䅬䅁䅁䅯児䅁䅁䅯睂䅅䅁䅅䅁䉁䅁䅁权潁允䅁䍄䉁䅁䅁兂䅁䅁䅍䅄䅁䅁䅕䅁䅁䙁坔歔䭅䥁䄴䅁䭁䕁䅷䅁䭁䅁䉣䅁䉁䅁䅁允䅁䅁䅕䅁䅁䅁䅁䅁䵁䅉䅅䅁䙁䅁䅁睁䵁䅁䅁兂䅁䅁䅃佲䝚兑䅯睹䅁䅁䅯䅏䅁䅁䅯睂䅅䅁䅅䅁䉁䅁䅁兂䅁䅁䅁䅁䅁䅁杷允䅁䅁䅕䅁䑁䅁䅷䅁䙁䅁䅁䅁乃唰䈵权敃䅁䅁权䭂䅁䅁权䡁允䅁允䅁䅁䅅䅁䙁䭁睢牮㑏伵⽳䍄䉁䅁䅁兂䅁䅁䅍䅄䅁䅁䅕䅁䅁䡧睄歔䭅䩁䅧䅁䭁䕁䅷䅁䭁䅁䉣䅁䉁䅁䅁允䅁䅁䅕智扯㡊灲䕍䵉䅉䅅䅁䙁䅁䅁睁䵁䅁䅁兂䅁䅁䅄佧兊兑䅯䅬䅁䅁䅯䅓䅁䅁䅯睂䅅䅁䅅䅁䉁䅁䅁权䅁䅁䅁䍄䉁䅁䅁兂䅁䅁䅍䅄䅁䅁䅕䅁䅁䭁䩄〫䭁䅁䉉䅁䭁䑁䄴䅁䭁䅁䉣䅁䉁䅁䅁允䅁䅁䅕㡴䙙䱖䐶䕆䵁䅉䅅䅁䙁䅁䅁睁䵁䅁䅁兂䅁䅁䅃楡倵兑䅯杫䅁䅁䅯兓䅁䅁䅯睂䅅䅁䅅䅁䉁䅁䅁兂䅁䅁䅁䅁䅁䅁杷允䅁䅁䅕䅁䑁䅁䅷䅁䙁䅁䅁䅁杁偋䅬权㑃䅁䅁权䩂䅁䅁权䡁允䅁允䅁䅁䅅䅁䙁䅁䅁䅁䅁䅁䅁䍄䉁䅁䅁兂䅁䅁䅍䅄䅁䅁䅕䅁䅁䑁歪歔䭅䵁䅧䅁䭁䕁䅕䅁䭁䅁䉣䅁䉁䅁䅁允䅁䅁䅕䥭䬷㑁娯歍䵅䅉䅅䅁䙁䅁䅁睁䵁䅁䅁兂䅁䅁䅃偣佂兑䅯睙䅁䅁䅯睌䅁䅁䅯睂䅅䅁䅅䅁䉁䅁䅁兂䅁䅁䅁䅁䅁䅁杷允䅁䅁䅕䅁䑁䅁䅷䅁䙁䅁䅁䅁㑁䔵䈵权㑃䅁䅁权畁䅁䅁权䡁允䅁允䅁䅁䅅䅁䙁䅁䅁䅁䅁䅁䅁䍄䉁䅁䅁兂䅁䅁䅍䅄䅁䅁䅕䅁䅁䕧求ご䭅䩁䅉䅁䭁䕁䅷䅁䭁䅁䉣䅁䉁䅁䅁允䅁䅁䅕呶猶䕵奖䕁䵉䅉䅅䅁䙁䅁䅁睁䵁䅁䅁兂䅁䅁䵄祑愲兑䅯兩䅁䅁䅯杓䅁䅁䅯睂䅅䅁䅅䅁䉁䅁䅁权㡁允䅁䍄䉁䅁䅁兂䅁䅁䅍䅄䅁䅁䅕䅁䅁䵁い〫䭁䱁䄰䅁䭁䑁䄸䅁䭁䅁䉣䅁䉁䅁䅁允䅁䅁䅕䅁䅁䅁䅁䅁䵁䅉䅅䅁䙁䅁䅁睁䵁䅁䅁兂䅁䅁䅃ㅏ偬兑䅯䅂䅅䅁䅯䅔䅁䅁䅯睂䅅䅁䅅䅁䉁䅁䅁兂⽄佴牰剅楷䅑杷允䅁䅁䅕䅁䑁䅁䅷䅁䙁䅁䅁䥁睃ば䈹权杂䅁䅁权穁䅁䅁权䡁允䅁允䅁䅁䅅䅁䭁䝁䅯䅁䵁䅉䅅䅁䙁䅁䅁睁䵁䅁䅁兂䅁䅁䅃䅖兒兑䅯睙䅁䅁䅯睑䅁䅁䅯睂䅅䅁䅅䅁䉁䅁䅁兂湁癉癗愰朵村杷允䅁䅁䅕䅁䑁䅁䅷䅁䙁䅁䅁䥁啂䙂䉂权⭄䅁䅁权㙁䅁䅁权䡁允䅁允䅁䅁䅅䅁䙁䅁䅁䅁䅁䅁䅁䍄䉁䅁䅁兂䅁䅁䅍䅄䅁䅁䅕䅁䅁䉁䉃䔫䭁䝁䅁䅁䭁䑁䅍䅁䭁䅁䉣䅁䉁䅁䅁允䅁䅁䅯杢䅁䅁杷允䅁䅁䅕䅁䑁䅁䅷䅁䙁䅁䅁䅁乃唰䈵权獄䅁䅁权㝁䅁䅁权䡁允䅁允䅁䅁䅅䅁䙁䅁䅁䅁䅁䅁䅁䍄䉁䅁䅁兂䅁䅁䅍䅄䅁䅁䅕䅁䅁䭧浺歒䭅䝁䅍䅁䭁䑁䅳䅁䭁䅁䉣䅁䉁䅁䅁允䅁䅁䅕䅁䉁桊⽇䕢䵉䅉䅅䅁䙁䅁䅁睁䵁䅁䅁兂䅁䅁䅁摪但兑䅯䅁䅅䅁䅯䅑䅁䅁䅯睂䅅䅁䅅䅁䉁䅁䅁权䅁䅁䅁䍄䉁䅁䅁兂䅁䅁䅍䅄䅁䅁䅕䅁䅁䑁歪歔䭅䝁䅍䅁䭁䑁䄰䅁䭁䅁䉣䅁䉁䅁䅁允䅁䅁䅕䅁䅁䅁䅁䅁䵁䅉䅅䅁䙁䅁䅁睁䵁䅁䅁兂䅁䅁䅁穗偂兑䅯睰䅁䅁䅯睏䅁䅁䅯睂䅅䅁䅅䅁䉁䅁䅁权䭁允䅁䍄䉁䅁䅁兂䅁䅁䅍䅄䅁䅁䅕䅁䅁佁䉃䔫䭁䥁䅳䅁䭁䑁䅳䅁䭁䅁䉣䅁䉁䅁䅁允䅁䅁䅕体㙆䭆䠵启䴸䅉䅅䅁䙁䅁䅁睁䵁䅁䅁兂䅁䅁䅁摪但兑䅯䅬䅁䅁䅯杍䅁䅁䅯睂䅅䅁䅅䅁䉁䅁䅁权獁允䅁䍄䉁䅁䅁兂䅁䅁䅍䅄䅁䅁䅕䅁䅁䭁欫ご䭅䥁䄴䅁䭁䕁䅷䅁䭁䅁䉣䅁䉁䅁䅁允䅁䅁䅕硲唷㔳楆ぎ䵉䅉䅅䅁䙁䅁䅁睁䵁䅁䅁兂䅁䅁䅁穗偂兑䅯睙䅁䅁䅯杌䅁䅁䅯睂䅅䅁䅅䅁䉁䅁䅁兂䅁䅁䅁䅁䅁䅁杷允䅁䅁䅕䅁䑁䅁䅷䅁䙁䅁䅁䥁㝁啗䈹权兄䅁䅁权㥁䅁䅁权䡁允䅁允䅁䅁䅅䅁䙁䅁䅁䅁䅁䅁䅁䍄䉁䅁䅁兂䅁䅁䅍䅄䅁䅁䅕䅁䅁䭁欫ご䭅佁䅁䅁䭁䕁䅕䅁䭁䅁䉣䅁䉁䅁䅁允䅁䅁䅕硁慷䍺唹樷䴸䅉䅅䅁䙁䅁䅁睁䵁䅁䅁兂䅁䅁䅁䡫㑢䅑䅯䅬䅁䅁䅯睒䅁䅁䅯睂䅅䅁䅅䅁䉁䅁䅁权硁允䅁䍄䉁䅁䅁兂䅁䅁䅍䅄䅁䅁䅕䅁䅁䕁乄〫䭁䥁䄴䅁䭁䑁䅣䅁䭁䅁䉣䅁䉁䅁䅁允䅁䅁䅕䅁䅁䅁䅁䅁䵁䅉䅅䅁䙁䅁䅁睁䵁䅁䅁兂䅁䅁䅃䭳偤兑䅯关䅁䅁䅯䅔䅁䅁䅯睂䅅䅁䅅䅁䉁䅁䅁兂灄橢㌹剮穂村杷允䅁䅁䅕䅁䑁䅁䅷䅁䙁䅁䅁䅁杄晧䅨权㑃䅁䅁权䝂䅁䅁权䡁允䅁允䅁䅁䅅䅁䙁䍁啴汭䥄䙊䅂䍄䉁䅁䅁兂䅁䅁䅍䅄䅁䅁䅕䅁䅁䭁䩄〫䭁䵁䅍䅁䭁䑁䅣䅁䭁䅁䉣䅁䉁䅁䅁允䅁䅁䅕䅁䅁䅁䅁䅁䵁䅉䅅䅁䙁䅁䅁睁䵁䅁䅁兂䅁䅁䅁晡但兑䅯䅬䅁䅁䅯䅑䅁䅁䅯睂䅅䅁䅅䅁䉁䅁䅁权祁允䅁䍄䉁䅁䅁兂䅁䅁䅍䅄䅁䅁䅕䅁䅁䕁乄〫䭁䝁䅍䅁䭁䑁䅑䅁䭁䅁䉣䅁䉁䅁䅁允䅁䅁䅕䅁慃夲六ざ䵉䅉䅅䅁䙁䅁䅁睁䵁䅁䅁兂䅁䅁䅁䵯㝮䅑䅯䄴䅁䅁䅯䅌䅁䅁䅯睂䅅䅁䅅䅁䉁䅁䅁兂䅁䅁䅁䅁䅁䅁杷允䅁䅁䅕䅁䑁䅁䅷䅁䙁䅁䅁䅁睂癹䅴权穃䅁䅁权畁䅁䅁权䡁允䅁允䅁䅁䅅䅁䙁䅁䅁䅁䅁䅁䅁䍄䉁䅁䅁兂䅁䅁䅍䅄䅁䅁䅕䅁䅁䅁乓ご䭅䩁䅯䅁䭁䑁䅧䅁䭁䅁䉣䅁䉁䅁䅁允䅁䅁䅕䅁䅁䅁䅁䅁䵁䅉䅅䅁䙁䅁䅁睁䵁䅁䅁兂䅁䅁䅁住佒兑䅯䄶䅁䅁䅯兎䅁䅁䅯睂䅅䅁䅅䅁䉁䅁䅁兂䅃䕰䑅塰伱䅑杷允䅁䅁䅕䅁䑁䅁䅷䅁䙁䅁䅁䥁睂䔸䈵权橂䅁䅁权㡁䅁䅁权䡁允䅁允䅁䅁䅅䅁䙁佁䱔㉪癡㑦䍚䍄䉁䅁䅁兂䅁䅁䅍䅄䅁䅁䅕䅁䅁䡁瑳ご䭅䱁䅑䅁䭁䕁䅅䅁䭁䅁䉣䅁䉁䅁䅁允䅁䅁䅕䅁䅁䅁䅁䅁䵁䅉䅅䅁䙁䅁䅁睁䵁䅁䅁兂䅁䅁䅁剔儹兑䅯典䅁䅁䅯兏䅁䅁䅯睂䅅䅁䅅䅁䉁䅁䅁兂䅁䅁䅁䅁䅁䅁杷允䅁䅁䅕䅁䑁䅁䅷䅁䙁䅁䅁䅁啂欱䈵权慃䅁䅁权䵂䅁䅁权䡁允䅁允䅁䅁䅅䅁䙁䅁䅁䵧佰祬䍂䍄䉁䅁䅁兂䅁䅁䅍䅄䅁䅁䅕䅁䅁䱧湃ご䭅䝁䅍䅁䭁䑁䅧䅁䭁䅁䉣䅁䉁䅁䅁允䅁䅁䅕䅁䅁䅁䅁䅁䵁䅉䅅䅁䙁䅁䅁睁䵁䅁䅁兂䅁䅁䅁䤴㑈䅑䅯䅁䅅䅁䅯睎䅁䅁䅯睂䅅䅁䅅䅁䉁䅁䅁权䝁允䅁䍄䉁䅁䅁兂䅁䅁䅍䅄䅁䅁䅕䅁䅁䥁刳歔䭅䝁䅁䅁䭁䑁䅑䅁䭁䅁䉣䅁䉁䅁䅁允䅁䅁䅯兦䅁䅁杷允䅁䅁䅕䅁䑁䅁䅷䅁䙁䅁䅁䅁杂癹䅴权㉃䅁䅁权㕁䅁䅁权䡁允䅁允䅁䅁䅅䅁䙁䅁䅁䅁䅁䅁䅁䍄䉁䅁䅁兂䅁䅁䅍䅄䅁䅁䅕䅁䅁䭁欫ご䭅乁䅁䅁䭁䑁䅉䅁䭁䅁䉣䅁䉁䅁䅁允䅁䅁䅕䅁䅁䅁䅁䅁䵁䅉䅅䅁䙁䅁䅁睁䵁䅁䅁兂䅁䅁䅁乖佚兑䅯䅭䅁䅁䅯䅔䅁䅁䅯睂䅅䅁䅅䅁䉁䅁䅁兂䅁䕁煄㑡硁村杷允䅁䅁䅕䅁䑁䅁䅷䅁䙁䅁䅁䅁元癤䅨权佄䅁䅁权䙂䅁䅁权䡁允䅁允䅁䅁䅅䅁䙁䑁潸⭊婵晡⽯䍄䉁䅁䅁兂䅁䅁䅍䅄䅁䅁䅕䅁䅁䝧畯ご䭅䝁䅍䅁䭁䕁䅁䅁䭁䅁䉣䅁䉁䅁䅁允䅁䅁䅕獖䔴乕䌫啉䵉䅉䅅䅁䙁䅁䅁睁䵁䅁䅁兂䅁䅁䅁䍉㕪䅑䅯朹䅁䅁䅯杏䅁䅁䅯睂䅅䅁䅅䅁䉁䅁䅁兂䅁䅁䅁䅁䅁䅁杷允䅁䅁䅕䅁䑁䅁䅷䅁䙁䅁䅁䅁䅂智䅴权㥃䅁䅁权癁䅁䅁权䡁允䅁允䅁䅁䅅䅁䙁䅁䅁䅁䅁䅁䅁䍄䉁䅁䅁兂䅁䅁䅍䅄䅁䅁䅕䅁䅁䩁㉂䔫䭁佁䅉䅁䭁䑁䅷䅁䭁䅁䉣䅁䉁䅁䅁允䅁䅁䅕ㄳ敪瑈潎䕅䵁䅉䅅䅁䙁䅁䅁睁䵁䅁䅁兂䅁䅁䅁䤴㑈䅑䅯䅬䅁䅁䅯䅑䅁䅁䅯睂䅅䅁䅅䅁䉁䅁䅁权穁允䅁䍄䉁䅁䅁兂䅁䅁䅍䅄䅁䅁䅕䅁䅁䭁欫ご䭅䝁䅁䅁䭁䑁䅫䅁䭁䅁䉣䅁䉁䅁䅁允䅁䅁䅯睤䅁䅁杷允䅁䅁䅕䅁䑁䅁䅷䅁䙁䅁䅁䥁睃ば䈹权杂䅁䅁权䕂䅁䅁权䡁允䅁允䅁䅁䅅䅁䭁䝁䅯䅁䵁䅉䅅䅁䙁䅁䅁睁䵁䅁䅁兂䅁䅁䅁䡫㑢䅑䅯朱䅁䅁䅯李䅁䅁䅯睂䅅䅁䅅䅁䉁䅁䅁兂⭂づ䕥⽸㕐睐杷允䅁䅁䅕䅁䑁䅁䅷䅁䙁䅁䅁䅁扂䕍䈹权奃䅁䅁权硁䅁䅁权䡁允䅁允䅁䅁䅅䅁䙁䅁䅁䅁䅁䅁䅁䍄䉁䅁䅁兂䅁䅁䅍䅄䅁䅁䅕䅁䅁䱧湃ご䭅䩁䅑䅁䭁䑁䄰䅁䭁䅁䉣䅁䉁䅁䅁允䅁䅁䅯兄䅅䅁杷允䅁䅁䅕䅁䑁䅁䅷䅁䙁䅁䅁䥁睃ば䈹权橂䅁䅁权㉁䅁䅁权䡁允䅁允䅁䅁䅅䅁䙁䅁䅃噃㥺㈯䍎䍄䉁䅁䅁兂䅁䅁䅍䅄䅁䅁䅕䅁䅁䕺瑍歭䭅䱁䅑䅁䭁䍁䄴䅁䭁䅁䉣䅁䉁䅁䅁允䅁䅁䅕䅁䅁䅁䅁䅁䵁䅉䅅䅁䙁䅁䅁睁䵁䅁䅁兂䅁䅁䅁䵑㜳䅑䅯朹䅁䅁䅯材䅁䅁䅯睂䅅䅁䅅䅁䉁䅁䅁兂㡃㈵⽧兆䉍䅑杷允䅁䅁䅕䅁䑁䅁䅷䅁䙁䅁䅁䥁睂䔸䈵权慃䅁䅁权䱂䅁䅁权䡁允䅁允䅁䅁䅅䅁䙁䕁湁橵⽷穙䍎䍄䉁䅁䅁兂䅁䅁䅍䅄䅁䅁䅕䅁䅁䙁睳ご䭅䝁䅁䅁䭁䕁䅷䅁䭁䅁䉣䅁䉁䅁䅁允䅁䅁䅯䅢䅁䅁杷允䅁䅁䅕䅁䑁䅁䅷䅁䙁䅁䅁䥁䅂啚䈹权奄䅁䅁权䑁䅁䅁权䡁允䅁允䅁䅁䅅䅁䙁䵁䡯䘳䑮番⽍䍄䉁䅁䅁兂䅁䅁䅍䅄䅁䅁䅕䅁䅁䭁欫ご䭅䵁䄴䅁䭁䅁䅍䅁䭁䅁䉣䅁䉁䅁䅁允䅁䅁䅕䬹䝡慫煦樹䴸䅉䅅䅁䙁䅁䅁睁䵁䅁䅁兂䅁䅁䅃䭳偤兑䅯睙䅁䅁䅯兏䅁䅁䅯睂䅅䅁䅅䅁䉁䅁䅁兂䅁䅁䅁䅁䅁䅁杷允䅁䅁䅕䅁䑁䅁䅷䅁䙁䅁䅁䥁睃ば䈹权啃䅁䅁权㕁䅁䅁权䡁允䅁允䅁䅁䅅䅁䭁䅁䈰䅁䵁䅉䅅䅁䙁䅁䅁睁䵁䅁䅁兂䅁䅁䅁䍉㕪䅑䅯睙䅁䅁䅯䅌䅁䅁䅯睂䅅䅁䅅䅁䉁䅁䅁兂䅁䅁䅁䅁䅁䅁杷允䅁䅁䅕䅁䑁䅁䅷䅁䙁䅁䅁䅁扂䕍䈹权䙄䅁䅁权癁䅁䅁权䡁允䅁允䅁䅁䅅䅁䙁䅁䅁䅁䅁䅁䅁䍄䉁䅁䅁兂䅁䅁䅍䅄䅁䅁䅕䅁䅁䑧婴ご䭅佁䅁䅁䭁䕁䅕䅁䭁䅁䉣䅁䉁䅁䅁允䅁䅁䅕䍑䙬䩄睗䕂䵁䅉䅅䅁䙁䅁䅁睁䵁䅁䅁兂䅁䅁䅄佧兊兑䅯杭䅁䅁䅯兑䅁䅁䅯睂䅅䅁䅅䅁䉁䅁䅁兂䅁䅁䅁䅁䅁䅁杷允䅁䅁䅕䅁䑁䅁䅷䅁䙁䅁䅁䅁乃唰䈵权䩃䅁䅁权⽁䅁䅁权䡁允䅁允䅁䅁䅅䅁䭁䑁䈰䅁䵁䅉䅅䅁䙁䅁䅁睁䵁䅁䅁兂䅁䅁䅁偷㝔䅑䅯䄷䅁䅁䅯睓䅁䅁䅯睂䅅䅁䅅䅁䉁䅁䅁兂敁㍇䕚祴穌睐杷允䅁䅁䅕䅁䑁䅁䅷䅁䙁䅁䅁䅁啂欱䈵权䥄䅁䅁权㝁䅁䅁权䡁允䅁允䅁䅁䅅䅁䙁䅁䅁䭁㡖䉯䍂䍄䉁䅁䅁兂䅁䅁䅍䅄䅁䅁䅕䅁䅁䱧湃ご䭅䝁䅍䅁䭁䑁䅯䅁䭁䅁䉣䅁䉁䅁䅁允䅁䅁䅕䅁䅁䅁䅁䅁䵁䅉䅅䅁䙁䅁䅁睁䵁䅁䅁兂䅁䅁䅁䡫㑢䅑䅯䅙䅁䅁䅯睒䅁䅁䅯睂䅅䅁䅅䅁䉁䅁䅁权⽂䅁䅁䍄䉁䅁䅁兂䅁䅁䅍䅄䅁䅁䅕䅁䅁䭧浺歒䭅䝁䅁䅁䭁䕁䅳䅁䭁䅁䉣䅁䉁䅁䅁允䅁䅁䅯兤䅁䅁杷允䅁䅁䅕䅁䑁䅁䅷䅁䙁䅁䅁䅁元癤䅨权杂䅁䅁权㥁䅁䅁权䡁允䅁允䅁䅁䅅䅁䭁䡁䄸䅁䵁䅉䅅䅁䙁䅁䅁睁䵁䅁䅁兂䅁䅁䅁晡但兑䅯术䅁䅁䅯兔䅁䅁䅯睂䅅䅁䅅䅁䉁䅁䅁兂㍂匯匵䙇卍村杷允䅁䅁䅕䅁䑁䅁䅷䅁䙁䅁䅁䅁允晧䅨权乄䅁䅁权䉂䅁䅁权䡁允䅁允䅁䅁䅅䅁䙁䕁汍乫ㄯ䌷䅖䍄䉁䅁䅁兂䅁䅁䅍䅄䅁䅁䅕䅁䅁䝁确歔䭅䱁䅧䅁䭁䑁䅅䅁䭁䅁䉣䅁䉁䅁䅁允䅁䅁䅕䅁䅁䅁䅁䅁䵁䅉䅅䅁䙁䅁䅁睁䵁䅁䅁兂䅁䅁䅁乖佚兑䅯杮䅁䅁䅯睒䅁䅁䅯睂䅅䅁䅅䅁䉁䅁䅁兂杄獸䩙㈶桄睐杷允䅁䅁䅕䅁䑁䅁䅷䅁䙁䅁䅁䅁睂癹䅴权佃䅁䅁权畁䅁䅁权䡁允䅁允䅁䅁䅅䅁䙁䅁䅁䅁䅁䅁䅁䍄䉁䅁䅁兂䅁䅁䅍䅄䅁䅁䅕䅁䅁䉁䉃䔫䭁䱁䅑䅁䭁䑁䅕䅁䭁䅁䉣䅁䉁䅁䅁允䅁䅁䅕䅁㡂婁䩸䕣䵉䅉䅅䅁䙁䅁䅁睁䵁䅁䅁兂䅁䅁䅁晡但兑䅯睩䅁䅁䅯睁䅁䅁䅯睂䅅䅁䅅䅁䉁䅁䅁兂慃䙳䵺䵨嘰䅑杷允䅁䅁䅕䅁䑁䅁䅷䅁䙁䅁䅁䥁睃ば䈹权杂䅁䅁权⽁䅁䅁权䡁允䅁允䅁䅁䅅䅁䭁䝁䅯䅁䵁䅉䅅䅁䙁䅁䅁睁䵁䅁䅁兂䅁䅁䅃䅖兒兑䅯兺䅁䅁䅯睑䅁䅁䅯睂䅅䅁䅅䅁䉁䅁䅁兂塃穊⭮汶田䅷杷允䅁䅁䅕䅁䑁䅁䅷䅁䙁䅁䅁䅁啂欱䈵权啃䅁䅁权畁䅁䅁权䡁允䅁允䅁䅁䅅䅁䭁䍁䉣䅁䵁䅉䅅䅁䙁䅁䅁睁䵁䅁䅁兂䅁䅁䅁晡但兑䅯杁䅅䅁䅯免䅁䅁䅯睂䅅䅁䅅䅁䉁䅁䅁兂䅁䅁䅁䅁䅁䅁杷允䅁䅁䅕䅁䑁䅁䅷䅁䙁䅁䅁䅁杂癹䅴权杂䅁䅁权㍁䅁䅁权䡁允䅁允䅁䅁䅅䅁䭁䡁䅫䅁䵁䅉䅅䅁䙁䅁䅁睁䵁䅁䅁兂䅁䅁䅁祥倱兑䅯朲䅁䅁䅯杍䅁䅁䅯睂䅅䅁䅅䅁䉁䅁䅁兂䅁䅁䅁䅁䅁䅁杷允䅁䅁䅕䅁䑁䅁䅷䅁䙁䅁䅁䅁䅂智䅴权䩃䅁䅁权㑁䅁䅁权䡁允䅁允䅁䅁䅅䅁䭁䭁䄰䅁䵁䅉䅅䅁䙁䅁䅁睁䵁䅁䅁兂䅁䅁䅁摪但兑䅯睷䅁䅁䅯村䅁䅁䅯睂䅅䅁䅅䅁䉁䅁䅁兂䅁䅁䅁䅁䅁䅁杷允䅁䅁䅕䅁䑁䅁䅷䅁䙁䅁䅁䅁䅂智䅴权煄䅁䅁权獁䅁䅁权䡁允䅁允䅁䅁䅅䅁䙁䅁䅁䅁䅁䅁䅁䍄䉁䅁䅁兂䅁䅁䅍䅄䅁䅁䅕䅁䅁䉁䉃䔫䭁偁䅙䅁䭁䑁䅙䅁䭁䅁䉣䅁䉁䅁䅁允䅁䅁䅕㉨婤慔癋橸䴸䅉䅅䅁䙁䅁䅁睁䵁䅁䅁兂䅁䅁䅁䵙㝲䅑䅯䅬䅁䅁䅯杍䅁䅁䅯睂䅅䅁䅅䅁䉁䅁䅁权㉁允䅁䍄䉁䅁䅁兂䅁䅁䅍䅄䅁䅁䅕䅁䅁䑧婴ご䭅佁䄴䅁䭁䑁䅅䅁䭁䅁䉣䅁䉁䅁䅁允䅁䅁䅕䅁䅁䅁䅁䅁䵁䅉䅅䅁䙁䅁䅁睁䵁䅁䅁兂䅁䅁䅃䭳偤兑䅯䅬䅁䅁䅯睐䅁䅁䅯睂䅅䅁䅅䅁䉁䅁䅁权乁允䅁䍄䉁䅁䅁兂䅁䅁䅍䅄䅁䅁䅕䅁䅁䙁坔歔䭅䵁䅕䅁䭁䑁䅫䅁䭁䅁䉣䅁䉁䅁䅁允䅁䅁䅕䝋睦㝵眳う䵁䅉䅅䅁䙁䅁䅁睁䵁䅁䅁兂䅁䅁䅃䭳偤兑䅯睙䅁䅁䅯睎䅁䅁䅯睂䅅䅁䅅䅁䉁䅁䅁兂䅁䍁㍧整唵村杷允䅁䅁䅕䅁䑁䅁䅷䅁䙁䅁䅁䵁䑸婌䉰权杂䅁䅁权䑂䅁䅁权䡁允䅁允䅁䅁䅅䅁䭁䡁䅯䅁䵁䅉䅅䅁䙁䅁䅁睁䵁䅁䅁兂䅁䅁䅃䭳偤兑䅯睙䅁䅁䅯䅑䅁䅁䅯睂䅅䅁䅅䅁䉁䅁䅁兂䅁䝁漴橤捰村杷允䅁䅁䅕䅁䑁䅁䅷䅁䙁䅁䅁䅁权晹䅴权捄䅁䅁权䥂䅁䅁权䡁允䅁允䅁䅁䅅䅁䙁䵁奰畊刹晔⽣䍄䉁䅁䅁兂䅁䅁䅍䅄䅁䅁䅕䅁䅁䭧浺歒䭅䩁䅑䅁䭁䕁䅣䅁䭁䅁䉣䅁䉁䅁䅁允䅁䅁䅯䅋䅅䅁杷允䅁䅁䅕䅁䑁䅁䅷䅁䙁䅁䅁䅁䅂智䅴权橂䅁䅁权䙂䅁䅁权䡁允䅁允䅁䅁䅅䅁䙁䅁䅁䅈硈潕䍊䍄䉁䅁䅁兂䅁䅁䅍䅄䅁䅁䅕䅁䅁䭧浺歒䭅䱁䅑䅁䭁䕁䅅䅁䭁䅁䉣䅁䉁䅁䅁允䅁䅁䅕婭䱬㈯䈲啘䵉䅉䅅䅁䙁䅁䅁睁䵁䅁䅁兂䅁䅁䅁乖佚兑䅯睷䅁䅁䅯材䅁䅁䅯睂䅅䅁䅅䅁䉁䅁䅁兂乄挱橣千地䅑杷允䅁䅁䅕䅁䑁䅁䅷䅁䙁䅁䅁䥁䅂啚䈹权千䅁䅁权䑁䅁䅁权䡁允䅁允䅁䅁䅅䅁䙁佁乐扲㥃杫䍸䍄䉁䅁䅁兂䅁䅁䅍䅄䅁䅁䅕䅁䅁䩁㉂䔫䭁佁䅯䅁䭁䑁䄸䅁䭁䅁䉣䅁䉁䅁䅁允䅁䅁䅕瀶稯癊⽑稹䴸䅉䅅䅁䙁䅁䅁睁䵁䅁䅁兂䅁䅁䅁䵯㝮䅑䅯䄯䅁䅁䅯睑䅁䅁䅯睂䅅䅁䅅䅁䉁䅁䅁兂牃偘攵步㑙䅑杷允䅁䅁䅕䅁䑁䅁䅷䅁䙁䅁䅁䥁獃欵䉚权䑄䅁䅁权㡁䅁䅁权䡁允䅁允䅁䅁䅅䅁䙁䑁愴歱㈳稴䅸䍄䉁䅁䅁兂䅁䅁䅍䅄䅁䅁䅕䅁䅁䥷楄䕕䭅䱁䅙䅁䭁䑁䅫䅁䭁䅁䉣䅁䉁䅁䅁允䅁䅁䅕䅁䅁䅁䅁䅁䵁䅉䅅䅁䙁䅁䅁睁䵁䅁䅁兂䅁䅁䅁䤴㑈䅑䅯䄵䅁䅁䅯杌䅁</t>
  </si>
  <si>
    <t>䅁䅯睂䅅䅁䅅䅁䉁䅁䅁兂䅁䅁䅁䅁䅁䅁杷允䅁䅁䅕䅁䑁䅁䅷䅁䙁䅁䅁䥁睂䔸䈵权橂䅁䅁权䍂䅁䅁权䡁允䅁允䅁䅁䅅䅁䙁乁獋千㉫潍䍴䍄䉁䅁䅁兂䅁䅁䅍䅄䅁䅁䅕䅁䅁䥁刳歔䭅䱁䅅䅁䭁䑁䄰䅁䭁䅁䉣䅁䉁䅁䅁允䅁䅁䅕䅁䅁䅁䅁䅁䵁䅉䅅䅁䙁䅁䅁睁䵁䅁䅁兂䅁䅁䅁䡫㑢䅑䅯䄶䅁䅁䅯䅐䅁䅁䅯睂䅅䅁䅅䅁䉁䅁䅁兂療坱䑚楖乤䅑杷允䅁䅁䅕䅁䑁䅁䅷䅁䙁䅁䅁䅁乃唰䈵权䙄䅁䅁权硁䅁䅁权䡁允䅁允䅁䅁䅅䅁䙁䅁䅁䅁䅁䅁䅁䍄䉁䅁䅁兂䅁䅁䅍䅄䅁䅁䅕䅁䅁䵁い〫䭁䭁䅍䅁䭁䑁䄰䅁䭁䅁䉣䅁䉁䅁䅁允䅁䅁䅕䥁䝄杺倱䕙䵉䅉䅅䅁䙁䅁䅁睁䵁䅁䅁兂䅁䅁䅁祥倱兑䅯关䅁䅁䅯䅔䅁䅁䅯睂䅅䅁䅅䅁䉁䅁䅁兂千椫䥯䑋楰村杷允䅁䅁䅕䅁䑁䅁䅷䅁䙁䅁䅁䅁乂ㅈ䉂权杂䅁䅁权䭂䅁䅁权䡁允䅁允䅁䅁䅅䅁䭁䡁䅷䅁䵁䅉䅅䅁䙁䅁䅁睁䵁䅁䅁兂䅁䅁䅁剔儹兑䅯睯䅁䅁䅯兓䅁䅁䅯睂䅅䅁䅅䅁䉁䅁䅁兂祁䡤㍡摔㙯村杷允䅁䅁䅕䅁䑁䅁䅷䅁䙁䅁䅁䥁睃ば䈹权啃䅁䅁权䅂䅁䅁权䡁允䅁允䅁䅁䅅䅁䭁䅁䈰䅁䵁䅉䅅䅁䙁䅁䅁睁䵁䅁䅁兂䅁䅁䅁䥅㑈䅑䅯䅬䅁䅁䅯睑䅁䅁䅯睂䅅䅁䅅䅁䉁䅁䅁权煁允䅁䍄䉁䅁䅁兂䅁䅁䅍䅄䅁䅁䅕䅁䅁䭁䩄〫䭁䱁䅙䅁䭁䑁䅷䅁䭁䅁䉣䅁䉁䅁䅁允䅁䅁䅕剏䭕䭩䔵䕍䵉䅉䅅䅁䙁䅁䅁睁䵁䅁䅁兂䅁䅁䅃䅖兒兑䅯䅴䅁䅁䅯睓䅁䅁䅯睂䅅䅁䅅䅁䉁䅁䅁兂剃吳偬偲啒村杷允䅁䅁䅕䅁䑁䅁䅷䅁䙁䅁䅁䅁权晹䅴权睄䅁䅁权䭂䅁䅁权䡁允䅁允䅁䅁䅅䅁䙁偁歨䠯灡穊䅖䍄䉁䅁䅁兂䅁䅁䅍䅄䅁䅁䅕䅁䅁佁䉃䔫䭁䱁䅍䅁䭁䕁䅉䅁䭁䅁䉣䅁䉁䅁䅁允䅁䅁䅕䅁捁䍅牬䕦䵉䅉䅅䅁䙁䅁䅁睁䵁䅁䅁兂䅁䅁䅁偷㝔䅑䅯䄳䅁䅁䅯杒䅁䅁䅯睂䅅䅁䅅䅁䉁䅁䅁兂歁䭕卩慺獄睐杷允䅁䅁䅕䅁䑁䅁䅷䅁䙁䅁䅁䥁煂歌䈹权奃䅁䅁权癁䅁䅁权䡁允䅁允䅁䅁䅅䅁䙁䅁䅁䅁䅁䅁䅁䍄䉁䅁䅁兂䅁䅁䅍䅄䅁䅁䅕䅁䅁䩁㉂䔫䭁偁䅑䅁䭁䑁䅧䅁䭁䅁䉣䅁䉁䅁䅁允䅁䅁䅕椹捨㡪ㅊ䕉䵁䅉䅅䅁䙁䅁䅁睁䵁䅁䅁兂䅁䅁䅃ㅏ偬兑䅯睙䅁䅁䅯兔䅁䅁䅯睂䅅䅁䅅䅁䉁䅁䅁兂晁㥃㉌畸楂村杷允䅁䅁䅕䅁䑁䅁䅷䅁䙁䅁䅁䥁䅂啚䈹权杂䅁䅁权⽁䅁䅁权䡁允䅁允䅁䅁䅅䅁䭁䥁䅍䅁䵁䅉䅅䅁䙁䅁䅁睁䵁䅁䅁兂䅁䅁䅁祥倱兑䅯睙䅁䅁䅯村䅁䅁䅯睂䅅䅁䅅䅁䉁䅁䅁兂奄乮楥浍䄲村杷允䅁䅁䅕䅁䑁䅁䅷䅁䙁䅁䅁䅁癃䕰䈹权ぃ䅁䅁权㙁䅁䅁权䡁允䅁允䅁䅁䅅䅁䙁䅁䅁䍮摔啒䍸䍄䉁䅁䅁兂䅁䅁䅍䅄䅁䅁䅕䅁䅁䡁瑳ご䭅䱁䅑䅁䭁䑁䅑䅁䭁䅁䉣䅁䉁䅁䅁允䅁䅁䅕䅁䅁䅁䅁䅁䵁䅉䅅䅁䙁䅁䅁睁䵁䅁䅁兂䅁䅁䅃偣佂兑䅯睙䅁䅁䅯兎䅁䅁䅯睂䅅䅁䅅䅁䉁䅁䅁兂㉂偧偍㙵䅹村杷允䅁䅁䅕䅁䑁䅁䅷䅁䙁䅁䅁䅁元癤䅨权奃䅁䅁权⽁䅁䅁权䡁允䅁允䅁䅁䅅䅁䙁䅁䅁䭁湁䉖䍴䍄䉁䅁䅁兂䅁䅁䅍䅄䅁䅁䅕䅁䅁佁䉃䔫䭁䝁䅍䅁䭁䑁䅣䅁䭁䅁䉣䅁䉁䅁䅁允䅁䅁䅕䅁兂㌱呂䕖䵉䅉䅅䅁䙁䅁䅁睁䵁䅁䅁兂䅁䅁䅃䝑偖兑䅯杪䅁䅁䅯䅓䅁䅁䅯睂䅅䅁䅅䅁䉁䅁䅁兂䅁䅁䅁䅁䅁䅁杷允䅁䅁䅕䅁䑁䅁䅷䅁䙁䅁䅁䥁睂䔸䈵权橂䅁䅁权䙂䅁䅁权䡁允䅁允䅁䅁䅅䅁䙁䭁䍩卖扲䥸䍖䍄䉁䅁䅁兂䅁䅁䅍䅄䅁䅁䅕䅁䅁䝧畯ご䭅䱁䅙䅁䭁䑁䅕䅁䭁䅁䉣䅁䉁䅁䅁允䅁䅁䅕䬴换佨䑰あ䵉䅉䅅䅁䙁䅁䅁睁䵁䅁䅁兂䅁䅁䅁摪但兑䅯睙䅁䅁䅯免䅁䅁䅯睂䅅䅁䅅䅁䉁䅁䅁兂䅁䅁䅁䅁䅁䅁杷允䅁䅁䅕䅁䑁䅁䅷䅁䙁䅁䅁䅁杄晧䅨权卄䅁䅁权ぁ䅁䅁权䡁允䅁允䅁䅁䅅䅁䙁䱁敧敨剴䍏䅚䍄䉁䅁䅁兂䅁䅁䅍䅄䅁䅁䅕䅁䅁䡁䭄〫䭁䝁䅁䅁䭁䑁䅁䅁䭁䅁䉣䅁䉁䅁䅁允䅁䅁䅯杨䅁䅁杷允䅁䅁䅕䅁䑁䅁䅷䅁䙁䅁䅁䅁杄晧䅨权䡄䅁䅁权䍂䅁䅁权䡁允䅁允䅁䅁䅅䅁䙁䅁䅁偁ㅃ体䉴䍄䉁䅁䅁兂䅁䅁䅍䅄䅁䅁䅕䅁䅁䱧湃ご䭅䝁䅍䅁䭁䕁䅫䅁䭁䅁䉣䅁䉁䅁䅁允䅁䅁䅕洲噡呇灺武䵉䅉䅅䅁䙁䅁䅁睁䵁䅁䅁兂䅁䅁䅁偷㝔䅑䅯䅬䅁䅁䅯杒䅁䅁䅯睂䅅䅁䅅䅁䉁䅁䅁权睁允䅁䍄䉁䅁䅁兂䅁䅁䅍䅄䅁䅁䅕䅁䅁䭧浺歒䭅䩁䅯䅁䭁䕁䅕䅁䭁䅁䉣䅁䉁䅁䅁允䅁䅁䅕洸⽆啸獪䕇䵉䅉䅅䅁䙁䅁䅁睁䵁䅁䅁兂䅁䅁䅃佲䝚兑䅯䅙䅁䅁䅯兒䅁䅁䅯睂䅅䅁䅅䅁䉁䅁䅁权ㅂ䅁䅁䍄䉁䅁䅁兂䅁䅁䅍䅄䅁䅁䅕䅁䅁䑧婴ご䭅乁䅯䅁䭁䑁䅫䅁䭁䅁䉣䅁䉁䅁䅁允䅁䅁䅕䅁䅁䅁䅁䅁䵁䅉䅅䅁䙁䅁䅁睁䵁䅁䅁兂䅁䅁䵄祑愲兑䅯䅙䅁䅁䅯杌䅁䅁䅯睂䅅䅁䅅䅁䉁䅁䅁权㙂䅁䅁䍄䉁䅁䅁兂䅁䅁䅍䅄䅁䅁䅕䅁䅁佁䉃䔫䭁䩁䅑䅁䭁䑁䅫䅁䭁䅁䉣䅁䉁䅁䅁允䅁䅁䅯睍䅅䅁杷允䅁䅁䅕䅁䑁䅁䅷䅁䙁䅁䅁䅁乃唰䈵权獄䅁䅁权䉂䅁䅁权䡁允䅁允䅁䅁䅅䅁䙁䅁䅁䅁䅁䅁䅁䍄䉁䅁䅁兂䅁䅁䅍䅄䅁䅁䅕䅁䅁䭁䩄〫䭁偁䅧䅁䭁䑁䄴䅁䭁䅁䉣䅁䉁䅁䅁允䅁䅁䅕䅗慐煭橑歖䵉䅉䅅䅁䙁䅁䅁睁䵁䅁䅁兂䅁䅁䅁䵣㝲䅑䅯䅙䅁䅁䅯睑䅁䅁䅯睂䅅䅁䅅䅁䉁䅁䅁权䝃䅁䅁䍄䉁䅁䅁兂䅁䅁䅍䅄䅁䅁䅕䅁䅁䑁歪歔䭅䝁䅍䅁䭁䕁䅫䅁䭁䅁䉣䅁䉁䅁䅁允䅁䅁䅕婮儷噈㝕啖䵉䅉䅅䅁䙁䅁䅁睁䵁䅁䅁兂䅁䅁䅃偣佂兑䅯睙䅁䅁䅯兏䅁䅁䅯睂䅅䅁䅅䅁䉁䅁䅁兂䅁䙧癬㉕啰村杷允䅁䅁䅕䅁䑁䅁䅷䅁䙁䅁䅁䅁灂唸䈵权佄䅁䅁权䝂䅁䅁权䡁允䅁允䅁䅁䅅䅁䙁䝁朵䱋末⽏⽍䍄䉁䅁䅁兂䅁䅁䅍䅄䅁䅁䅕䅁䅁䙧䕑䕕䭅䝁䅁䅁䭁䍁䅷䅁䭁䅁䉣䅁䉁䅁䅁允䅁䅁䅯睢䅁䅁杷允䅁䅁䅕䅁䑁䅁䅷䅁䙁䅁䅁䥁睃ば䈹权杂䅁䅁权ㅁ䅁䅁权䡁允䅁允䅁䅁䅅䅁䭁䝁䅯䅁䵁䅉䅅䅁䙁䅁䅁睁䵁䅁䅁兂䅁䅁䅁䡫㑢䅑䅯朰䅁䅁䅯䅔䅁䅁䅯睂䅅䅁䅅䅁䉁䅁䅁兂㥁瑃橥䑣田䅑杷允䅁䅁䅕䅁䑁䅁䅷䅁䙁䅁䅁䅁㑁䔵䈵权啃䅁䅁权䱂䅁䅁权䡁允䅁允䅁䅁䅅䅁䭁䑁䉣䅁䵁䅉䅅䅁䙁䅁䅁睁䵁䅁䅁兂䅁䅁䅁乖佚兑䅯睙䅁䅁䅯杓䅁䅁䅯睂䅅䅁䅅䅁䉁䅁䅁兂䅁䩁䙨坯㡒村杷允䅁䅁䅕䅁䑁䅁䅷䅁䙁䅁䅁䅁乃唰䈵权灃䅁䅁权㙁䅁䅁权䡁允䅁允䅁䅁䅅䅁䭁䅁䉯䅁䵁䅉䅅䅁䙁䅁䅁睁䵁䅁䅁兂䅁䅁䅁䥂倱兑䅯兩䅁䅁䅯䅎䅁䅁䅯睂䅅䅁䅅䅁䉁䅁䅁权瑃䅁䅁䍄䉁䅁䅁兂䅁䅁䅍䅄䅁䅁䅕䅁䅁䅁乓ご䭅䥁䅳䅁䭁䍁䅷䅁䭁䅁䉣䅁䉁䅁䅁允䅁䅁䅕䅁䅁䅁䅁䅁䵁䅉䅅䅁䙁䅁䅁睁䵁䅁䅁兂䅁䅁䅁䵣㝲䅑䅯杹䅁䅁䅯杌䅁䅁䅯睂䅅䅁䅅䅁䉁䅁䅁兂䅁䅁䅁䅁䅁䅁杷允䅁䅁䅕䅁䑁䅁䅷䅁䙁䅁䅁䥁睃ば䈹权杂䅁䅁权䱂䅁䅁权䡁允䅁允䅁䅁䅅䅁䭁䝁䅯䅁䵁䅉䅅䅁䙁䅁䅁睁䵁䅁䅁兂䅁䅁䅁䍉㕪䅑䅯䅬䅁䅁䅯材䅁䅁䅯睂䅅䅁䅅䅁䉁䅁䅁权瑁允䅁䍄䉁䅁䅁兂䅁䅁䅍䅄䅁䅁䅕䅁䅁䡁瑳ご䭅䵁䅣䅁䭁䑁䅑䅁䭁䅁䉣䅁䉁䅁䅁允䅁䅁䅕䅁䅁䅁䅁䅁䵁䅉䅅䅁䙁䅁䅁睁䵁䅁䅁兂䅁䅁䅃䅖兒兑䅯䅙䅁䅁䅯睑䅁䅁䅯睂䅅䅁䅅䅁䉁䅁䅁权療䅁䅁䍄䉁䅁䅁兂䅁䅁䅍䅄䅁䅁䅕䅁䅁䥁刳歔䭅䝁䅁䅁䭁䕁䅯䅁䭁䅁䉣䅁䉁䅁䅁允䅁䅁䅯兦䅁䅁杷允䅁䅁䅕䅁䑁䅁䅷䅁䙁䅁䅁䅁㑁䔵䈵权㉄䅁䅁权㙁䅁䅁权䡁允䅁允䅁䅁䅅䅁䙁䅁䅁䅁䅁䅁䅁䍄䉁䅁䅁兂䅁䅁䅍䅄䅁䅁䅕䅁䅁䡁瑳ご䭅䵁䅣䅁䭁䑁䄴䅁䭁䅁䉣䅁䉁䅁䅁允䅁䅁䅕朳獕奭灈欹䵅䅉䅅䅁䙁䅁䅁睁䵁䅁䅁兂䅁䅁䅁偷㝔䅑䅯䅬䅁䅁䅯睌䅁䅁䅯睂䅅䅁䅅䅁䉁䅁䅁权睁允䅁䍄䉁䅁䅁兂䅁䅁䅍䅄䅁䅁䅕䅁䅁䵁い〫䭁佁䅯䅁䭁䕁䅑䅁䭁䅁䉣䅁䉁䅁䅁允䅁䅁䅕湔漯啅塲吸䴸䅉䅅䅁䙁䅁䅁睁䵁䅁䅁兂䅁䅁䅁䍉㕪䅑䅯䅯䅁䅁䅯䅍䅁䅁䅯睂䅅䅁䅅䅁䉁䅁䅁兂䅁䅁䅁䅁䅁䅁杷允䅁䅁䅕䅁䑁䅁䅷䅁䙁䅁䅁䅁灂唸䈵权杂䅁䅁权䙂䅁䅁权䡁允䅁允䅁䅁䅅䅁䭁䥁䅣䅁䵁䅉䅅䅁䙁䅁䅁睁䵁䅁䅁兂䅁䅁䅁䵯㝮䅑䅯䄫䅁䅁䅯李䅁䅁䅯睂䅅䅁䅅䅁䉁䅁䅁兂䅁䅁䅁䅁䅁䅁杷允䅁䅁䅕䅁䑁䅁䅷䅁䙁䅁䅁䅁䕁啪䈹权慄䅁䅁权䅂䅁䅁权䡁允䅁允䅁䅁䅅䅁䙁䅁䅁䅁䅁䅁䅁䍄䉁䅁䅁兂䅁䅁䅍䅄䅁䅁䅕䅁䅁䱧湃ご䭅䝁䅍䅁䭁䕁䅷䅁䭁䅁䉣䅁䉁䅁䅁允䅁䅁䅕婔剶䴵瘯で䵉䅉䅅䅁䙁䅁䅁睁䵁䅁䅁兂䅁䅁䅁䤴㑈䅑䅯䅙䅁䅁䅯睑䅁䅁䅯睂䅅䅁䅅䅁䉁䅁䅁权㉂䅁䅁䍄䉁䅁䅁兂䅁䅁䅍䅄䅁䅁䅕䅁䅁䕁乄〫䭁佁䅯䅁䭁䕁䄰䅁䭁䅁䉣䅁䉁䅁䅁允䅁䅁䅕慷剑䩧湥扴䴸䅉䅅䅁䙁䅁䅁睁䵁䅁䅁兂䅁䅁䅁䍉㕪䅑䅯䅬䅁䅁䅯兓䅁䅁䅯睂䅅䅁䅅䅁䉁䅁䅁权瑁允䅁䍄䉁䅁䅁兂䅁䅁䅍䅄䅁䅁䅕䅁䅁䵁い〫䭁䩁䅷䅁䭁䕁䅫䅁䭁䅁䉣䅁䉁䅁䅁允䅁䅁䅯材䅅䅁杷允䅁䅁䅕䅁䑁䅁䅷䅁䙁䅁䅁䅁䅂智䅴权㙄䅁䅁权祁䅁䅁权䡁允䅁允䅁䅁䅅䅁䙁䅁䅁䅁䅁䅁䅁䍄䉁䅁䅁兂䅁䅁䅍䅄䅁䅁䅕䅁䅁䙁睳ご䭅䩁䅧䅁䭁䍁䅷䅁䭁䅁䉣䅁䉁䅁䅁允䅁䅁䅕䅁䅁䅁䅁䅁䵁䅉䅅䅁䙁䅁䅁睁䵁䅁䅁兂䅁䅁䅃䭳偤兑䅯䅬䅁䅁䅯䅔䅁䅁䅯睂䅅䅁䅅䅁䉁䅁䅁权乁允䅁䍄䉁䅁䅁兂䅁䅁䅍䅄䅁䅁䅕䅁䅁䥁刳歔䭅䱁䅙䅁䭁䕁䅕䅁䭁䅁䉣䅁䉁䅁䅁允䅁䅁䅕䅁䅄桬流き䵉䅉䅅䅁䙁䅁䅁睁䵁䅁䅁兂䅁䅁䅁㙲偒兑䅯杭䅁䅁䅯李䅁䅁䅯睂䅅䅁䅅䅁䉁䅁䅁兂慃㙙っ坆关村杷允䅁䅁䅕䅁䑁䅁䅷䅁䙁䅁䅁䅁乂ㅈ䉂权坄䅁䅁权䥂䅁䅁权䡁允䅁允䅁䅁䅅䅁䙁䱁䉸潰㑷睢䅖䍄䉁䅁䅁兂䅁䅁䅍䅄䅁䅁䅕䅁䅁䭧浺歒䭅䩁䅑䅁䭁䑁䄴䅁䭁䅁䉣䅁䉁䅁䅁允䅁䅁䅯䅋䅅䅁杷允䅁䅁䅕䅁䑁䅁䅷䅁䙁䅁䅁䅁㝂啌䈹权佃䅁䅁权䅂䅁䅁权䡁允䅁允䅁䅁䅅䅁䙁䅁䅁䅁䅁䅁䅁䍄䉁䅁䅁兂䅁䅁䅍䅄䅁䅁䅕䅁䅁䙁睳ご䭅䱁䅑䅁䭁䑁䅯䅁䭁䅁䉣䅁䉁䅁䅁允䅁䅁䅕䅁䅁䅁䅁䅁䵁䅉䅅䅁䙁䅁䅁睁䵁䅁䅁兂䅁䅁䅃佲䝚兑䅯朶䅁䅁䅯睏䅁䅁䅯睂䅅䅁䅅䅁䉁䅁䅁兂䅁䅁䅁䅁䅁䅁杷允䅁䅁䅕䅁䑁䅁䅷䅁䙁䅁䅁䥁睃ば䈹权杂䅁䅁权⭁䅁䅁权䡁允䅁允䅁䅁䅅䅁䭁䝁䅯䅁䵁䅉䅅䅁䙁䅁䅁睁䵁䅁䅁兂䅁䅁䅁䡫㑢䅑䅯杭䅁䅁䅯睏䅁䅁䅯睂䅅䅁䅅䅁䉁䅁䅁兂䅁䅁坂䘶呧村杷允䅁䅁䅕䅁䑁䅁䅷䅁䙁䅁䅁䅁元癤䅨权㙃䅁䅁权乂䅁䅁权䡁允䅁允䅁䅁䅅䅁䙁䅁䅁䡣噢汈䍆䍄䉁䅁䅁兂䅁䅁䅍䅄䅁䅁䅕䅁䅁䙁坔歔䭅䵁䅍䅁䭁䑁䅍䅁䭁䅁䉣䅁䉁䅁䅁允䅁䅁䅕䅁䅁䅁䅁䅁䵁䅉䅅䅁䙁䅁䅁睁䵁䅁䅁兂䅁䅁䅁䥂倱兑䅯朲䅁䅁䅯李䅁䅁䅯睂䅅䅁䅅䅁䉁䅁䅁兂䅁䅁䅁䅁䅁䅁杷允䅁䅁䅕䅁䑁䅁䅷䅁䙁䅁䅁䥁睃ば䈹权橂䅁䅁权⭁䅁䅁权䡁允䅁允䅁䅁䅅䅁䙁䭁汨⭅䡖奦䍒䍄䉁䅁䅁兂䅁䅁䅍䅄䅁䅁䅕䅁䅁䱧湃ご䭅䩁䅑䅁䭁䑁䄴䅁䭁䅁䉣䅁䉁䅁䅁允䅁䅁䅯兄䅅䅁杷允䅁䅁䅕䅁䑁䅁䅷䅁䙁䅁䅁䅁乃唰䈵权楃䅁䅁权⽁䅁䅁权䡁允䅁允䅁䅁䅅䅁䙁䅁䅁䍯灚䙌䍊䍄䉁䅁䅁兂䅁䅁䅍䅄䅁䅁䅕䅁䅁䵁い〫䭁乁䄴䅁䭁䑁䄰䅁䭁䅁䉣䅁䉁䅁䅁允䅁䅁䅕䅁䅁䅁䅁䅁䵁䅉䅅䅁䙁䅁䅁睁䵁䅁䅁兂䅁䅁䅃䭳偤兑䅯䅙䅁䅁䅯兒䅁䅁䅯睂䅅䅁䅅䅁䉁䅁䅁权煂䅁䅁䍄䉁䅁䅁兂䅁䅁䅍䅄䅁䅁䅕䅁䅁䥷楄䕕䭅佁䅑䅁䭁䑁䅳䅁䭁䅁䉣䅁䉁䅁䅁允䅁䅁䅕䅁䅁䅁䅁䅁䵁䅉䅅䅁䙁䅁䅁睁䵁䅁䅁兂䅁䅁䅁䤴㑈䅑䅯睙䅁䅁䅯睓䅁䅁䅯睂䅅䅁䅅䅁䉁䅁䅁兂䅁䍁歸䥊㐱村杷允䅁䅁䅕䅁䑁䅁䅷䅁䙁䅁䅁䅁乃唰䈵权橂䅁䅁权䕂䅁䅁权䡁允䅁允䅁䅁䅅䅁䙁䅁䅁䤲橊浶䍬䍄䉁䅁䅁兂䅁䅁䅍䅄䅁䅁䅕䅁䅁䍁潁唫䭁䩁䅉䅁䭁䕁䅙䅁䭁䅁䉣䅁䉁䅁䅁允䅁䅁䅕䅁䅁䠴穢䔱䵅䅉䅅䅁䙁䅁䅁睁䵁䅁䅁兂䅁䅁䅁䵙㝲䅑䅯杬䅁䅁䅯兔䅁䅁䅯睂䅅䅁䅅䅁䉁䅁䅁兂⽄⭚䅹睧祍村杷允䅁䅁䅕䅁䑁䅁䅷䅁䙁䅁䅁䥁睃ば䈹权橂䅁䅁权䙂䅁䅁权䡁允䅁允䅁䅁䅅䅁䙁䅁啑䥯捺潩䍤䍄䉁䅁䅁兂䅁䅁䅍䅄䅁䅁䅕䅁䅁䩁㉂䔫䭁䩁䅑䅁䭁䕁䅕䅁䭁䅁䉣䅁䉁䅁䅁允䅁䅁䅯免䅅䅁杷允䅁䅁䅕䅁䑁䅁䅷䅁䙁䅁䅁䅁允晧䅨权佃䅁䅁权䉂䅁䅁权䡁允䅁允䅁䅁䅅䅁䙁䅁䅁䅁䅁䅁䅁䍄䉁䅁䅁兂䅁䅁䅍䅄䅁䅁䅕䅁䅁䱧湃ご䭅偁䅧䅁䭁䑁䄰䅁䭁䅁䉣䅁䉁䅁䅁允䅁䅁䅕䅁䅁䅁䅁䅁䵁䅉䅅䅁䙁䅁䅁睁䵁䅁䅁兂䅁䅁䅃䭳偤兑䅯䅬䅁䅁䅯兒䅁䅁䅯睂䅅䅁䅅䅁䉁䅁䅁权乁允䅁䍄䉁䅁䅁兂䅁䅁䅍䅄䅁䅁䅕䅁䅁䥷楄䕕䭅䱁䅑䅁䭁䑁䅳䅁䭁䅁䉣䅁䉁䅁䅁允䅁䅁䅕䅁䅁䅁䅁䅁䵁䅉䅅䅁䙁䅁䅁睁䵁䅁䅁兂䅁䅁䅁剔儹兑䅯杮䅁䅁䅯杍䅁䅁䅯睂䅅䅁䅅䅁䉁䅁䅁兂䅁䅁䅁䅁䅁䅁杷允䅁䅁䅕䅁䑁䅁䅷䅁䙁䅁䅁䅁允晧䅨权橂䅁䅁权㑁䅁䅁权䡁允䅁允䅁䅁䅅䅁䙁䅁䅁䑏剉洫䍆䍄䉁䅁䅁兂䅁䅁䅍䅄䅁䅁䅕䅁䅁䙁睳ご䭅乁䅉䅁䭁䍁䄴䅁䭁䅁䉣䅁䉁䅁䅁允䅁䅁䅕䅁䅁䅁䅁䅁䵁䅉䅅䅁䙁䅁䅁睁䵁䅁䅁兂䅁䅁䅃䭳偤兑䅯䅙䅁䅁䅯杓䅁䅁䅯睂䅅䅁䅅䅁䉁䅁䅁权煂䅁䅁䍄䉁䅁䅁兂䅁䅁䅍䅄䅁䅁䅕䅁䅁䕁昰䕕䭅偁䅙䅁䭁䍁䄸䅁䭁䅁䉣䅁䉁䅁䅁允䅁䅁䅕䅁䅁䅁䅁䅁䵁䅉䅅䅁䙁䅁䅁睁䵁䅁䅁兂䅁䅁䅁䵙㝲䅑䅯䅭䅁䅁䅯睌䅁䅁䅯睂䅅䅁䅅䅁䉁䅁䅁兂䅁䅁䅁䅁䅁䅁杷允䅁䅁䅕䅁䑁䅁䅷䅁䙁䅁䅁䅁元癤䅨权权䅁䅁权穁䅁䅁权䡁允䅁允䅁䅁䅅䅁䙁䩁穫奈椶穮䅆䍄䉁䅁䅁兂䅁䅁䅍䅄䅁䅁䅕䅁䅁䡧睄歔䭅乁䅁䅁䭁䑁䅳䅁䭁䅁䉣䅁䉁䅁䅁允䅁䅁䅕橷䐫煱敍か䵁䅉䅅䅁䙁䅁䅁睁䵁䅁䅁兂䅁䅁䅃䝑偖兑䅯䅁䅅䅁䅯材䅁䅁䅯睂䅅䅁䅅䅁䉁䅁䅁权䝁允䅁䍄䉁䅁䅁兂䅁䅁䅍䅄䅁䅁䅕䅁䅁䕁乄〫䭁䱁䅯䅁䭁䕁䅳䅁䭁䅁䉣䅁䉁䅁䅁允䅁䅁䅕䅁䅂㡄䠹げ䵉䅉䅅䅁䙁䅁䅁睁䵁䅁䅁兂䅁䅁䅁晡但兑䅯䅙䅁䅁䅯睑䅁䅁䅯睂䅅䅁䅅䅁䉁䅁䅁权䡃䅁䅁䍄䉁䅁䅁兂䅁䅁䅍䅄䅁䅁䅕䅁䅁䍁潁唫䭁乁䄴䅁䭁䕁䅳䅁䭁䅁䉣䅁䉁䅁䅁允䅁䅁䅕䅁䅁䅁䅁䅁䵁䅉䅅䅁䙁䅁䅁睁䵁䅁䅁兂䅁䅁䅃ㅏ偬兑䅯兩䅁䅁䅯睎䅁䅁䅯睂䅅䅁䅅䅁䉁䅁䅁权瑃䅁䅁䍄䉁䅁䅁兂䅁䅁䅍䅄䅁䅁䅕䅁䅁䥷楄䕕䭅䩁䅙䅁䭁䕁䅳䅁䭁䅁䉣䅁䉁䅁䅁允䅁䅁䅕瑏㔰祒元歧䵅䅉䅅䅁䙁䅁䅁睁䵁䅁䅁兂䅁䅁䅁㙲偒兑䅯睙䅁䅁䅯村䅁䅁䅯睂䅅䅁䅅䅁䉁䅁䅁兂楂买䱕噓偱村杷允䅁䅁䅕䅁䑁䅁䅷䅁䙁䅁䅁䅁权晹䅴权佃䅁䅁权癁䅁䅁权䡁允䅁允䅁䅁䅅䅁䙁䅁䅁䅁䅁䅁䅁䍄䉁䅁䅁兂䅁䅁䅍䅄䅁䅁䅕䅁䅁䙁坔歔䭅䩁䅉䅁䭁䑁䅧䅁䭁䅁䉣䅁䉁䅁䅁允䅁䅁䅕䅁䅁䅗歮唫䵅䅉䅅䅁䙁䅁䅁睁䵁䅁䅁兂䅁䅁䅃䭳偤兑䅯兩䅁䅁䅯䅍䅁䅁䅯睂䅅䅁䅅䅁䉁䅁䅁权瑃䅁䅁䍄䉁䅁䅁兂䅁䅁䅍䅄䅁䅁䅕䅁䅁䱧湃ご䭅䩁䅑䅁䭁䕁䅯䅁䭁䅁䉣䅁䉁䅁䅁允䅁䅁䅯兄䅅䅁杷允䅁䅁䅕䅁䑁䅁䅷䅁䙁䅁䅁䅁䅂智䅴权敄䅁䅁权㥁䅁䅁权䡁允䅁允䅁䅁䅅䅁䙁䅁䅁䅁䅁䅁䅁䍄䉁䅁䅁兂䅁䅁䅍䅄䅁䅁䅕䅁䅁䱧湃ご䭅䵁䅣䅁䭁䕁䅣䅁䭁䅁䉣䅁䉁䅁䅁允䅁䅁䅕塲䡕㙇摉歃䵉䅉䅅䅁䙁䅁䅁睁䵁䅁䅁兂䅁䅁䅃佲䝚兑䅯䅬䅁䅁䅯睍䅁䅁䅯睂䅅䅁䅅䅁䉁䅁䅁权潁允䅁䍄䉁䅁䅁兂䅁䅁䅍䅄䅁䅁䅕䅁䅁䱧湃ご䭅䩁䅧䅁䭁䍁䄴䅁䭁䅁䉣䅁䉁䅁䅁允䅁䅁䅕䅁䅁䅁䅁䅁䵁䅉䅅䅁䙁䅁䅁睁䵁䅁䅁兂䅁䅁䅁偷㝔䅑䅯杭䅁䅁䅯睓䅁䅁䅯睂䅅䅁䅅䅁䉁䅁䅁兂橃呙刹㘲䅉村杷允䅁䅁䅕䅁䑁䅁䅷䅁䙁䅁䅁䅁䅄倹䅴权㥃䅁䅁权癁䅁䅁权䡁允䅁允䅁䅁䅅䅁䙁䅁䅁䅁䅁䅁䅁䍄䉁䅁䅁兂䅁䅁䅍䅄䅁䅁䅕䅁䅁䱧湃ご䭅䝁䅁䅁䭁䕁䅉䅁䭁䅁䉣䅁䉁䅁䅁允䅁䅁䅯条䅁䅁杷允䅁䅁䅕䅁䑁䅁䅷䅁䙁䅁䅁䅁扂䕍䈹权牃䅁䅁权⽁䅁䅁权䡁允䅁允䅁䅁䅅䅁䭁䅁䉯䅁䵁䅉䅅䅁䙁䅁䅁睁䵁䅁䅁兂䅁䅁䅁住佒兑䅯䄱䅁䅁䅯材䅁䅁䅯睂䅅䅁䅅䅁䉁䅁䅁兂䅁䅁䅁䅁䅁䅁杷允䅁䅁䅕䅁䑁䅁䅷䅁䙁䅁䅁䥁睃ば䈹权橂䅁䅁权䍂䅁䅁权䡁允䅁允䅁䅁䅅䅁䙁䵁午潕⽗奕䌵䍄䉁䅁䅁兂䅁䅁䅍䅄䅁䅁䅕䅁䅁䭧浺歒䭅䝁䅁䅁䭁䑁䄰䅁䭁䅁䉣䅁䉁䅁䅁允䅁䅁䅯兤䅁䅁杷允䅁䅁䅕䅁䑁䅁䅷䅁䙁䅁䅁䥁睃ば䈹权啃䅁䅁权䍂䅁䅁权䡁允䅁允䅁䅁䅅䅁䭁䅁䈰䅁䵁䅉䅅䅁䙁䅁䅁睁䵁䅁䅁兂䅁䅁䅁䍉㕪䅑䅯䅬䅁䅁䅯䅒䅁䅁䅯睂䅅䅁䅅䅁䉁䅁䅁权瑁允䅁䍄䉁䅁䅁兂䅁䅁䅍䅄䅁䅁䅕䅁䅁䡁䭄〫䭁乁䅷䅁䭁䑁䅑䅁䭁䅁䉣䅁䉁䅁䅁允䅁䅁䅕䅁䅁䅁䅁䅁䵁䅉䅅䅁䙁䅁䅁睁䵁䅁䅁兂䅁䅁䅃䅖兒兑䅯关䅁䅁䅯睏䅁䅁䅯睂䅅䅁䅅䅁䉁䅁䅁兂䅁䅁䅁䅁䅁䅁杷允䅁䅁䅕䅁䑁䅁䅷䅁䙁䅁䅁䅁啂欱䈵权橂䅁䅁权䑁䅁䅁权䡁允䅁允䅁䅁䅅䅁䙁䅁䅁䉆歊䥪䍆䍄䉁䅁䅁兂䅁䅁䅍䅄䅁䅁䅕䅁䅁䥁刳歔䭅佁䅉䅁䭁䕁䅧䅁䭁䅁䉣䅁䉁䅁䅁允䅁䅁䅕䅁䅁䅁䅁䅁䵁䅉䅅䅁䙁䅁䅁睁䵁䅁䅁兂䅁䅁䅁祥倱兑䅯关䅁䅁䅯睁䅁䅁䅯睂䅅䅁䅅䅁䉁䅁䅁兂煁焳㝏䍂汨村杷允䅁䅁䅕䅁䑁䅁䅷䅁䙁䅁䅁䅁啂欱䈵权杂䅁䅁权⽁䅁䅁权䡁允䅁允䅁䅁䅅䅁䭁䡁䅧䅁䵁䅉䅅䅁䙁䅁䅁睁䵁䅁䅁兂䅁䅁䅁偷㝔䅑䅯兩䅁䅁䅯睁䅁䅁䅯睂䅅䅁䅅䅁䉁䅁䅁权瑃䅁䅁䍄䉁䅁䅁兂䅁䅁䅍䅄䅁䅁䅕䅁䅁䱧湃ご䭅䩁䅑䅁䭁䕁䄰䅁䭁䅁䉣䅁䉁䅁䅁允䅁䅁䅯兄䅅䅁杷允䅁䅁䅕䅁䑁䅁䅷䅁䙁䅁䅁䥁獃欵䉚权啃䅁䅁权䉂䅁䅁权䡁允䅁允䅁䅁䅅䅁䭁䍁䉧䅁䵁䅉䅅䅁䙁䅁䅁睁䵁䅁䅁兂䅁䅁䅁摪但兑䅯䅮䅁䅁䅯兒䅁䅁䅯睂䅅䅁䅅䅁䉁䅁䅁兂⭁兓㑡噕䝨䅷杷允䅁䅁䅕䅁䑁䅁䅷䅁䙁䅁䅁䵁䑸婌䉰权橂䅁䅁权⽁䅁䅁权䡁允䅁允䅁䅁䅅䅁䙁䅁䅁䅁䅁䅁䅁䍄䉁䅁䅁兂䅁䅁䅍䅄䅁䅁䅕䅁䅁䱧湃ご䭅䝁䅍䅁䭁䕁䅍䅁䭁䅁䉣䅁䉁䅁䅁允䅁䅁䅕䘹兇敢欳啫䵉䅉䅅䅁䙁䅁䅁睁䵁䅁䅁兂䅁䅁䅁䍉㕪䅑䅯朱䅁䅁䅯材䅁䅁䅯睂䅅䅁䅅䅁䉁䅁䅁兂䱁䱥捯㥕㙮睐杷允䅁䅁䅕䅁䑁䅁䅷䅁䙁䅁䅁䥁睃ば䈹权煄䅁䅁权㑁䅁䅁权䡁允䅁允䅁䅁䅅䅁䙁䅁䅁䅁䅁䅁䅁䍄䉁䅁䅁兂䅁䅁䅍䅄䅁䅁䅕䅁䅁䙁睳ご䭅偁䅁䅁䭁䕁䄰䅁䭁䅁䉣䅁䉁䅁䅁允䅁䅁䅕㝘䡮扩䈷啑䵁䅉䅅䅁䙁䅁䅁睁䵁䅁䅁兂䅁䅁䅃ㅏ偬兑䅯朹䅁䅁䅯䅍䅁䅁䅯睂䅅䅁䅅䅁䉁䅁䅁兂䅁䅁䅁䅁䅁䅁杷允䅁䅁䅕䅁䑁䅁䅷䅁䙁䅁䅁䥁啂䙂䉂权奃䅁䅁权獁䅁䅁权䡁允䅁允䅁䅁䅅䅁䙁䱁〵佁㑰敍䉂䍄䉁䅁䅁兂䅁䅁䅍䅄䅁䅁䅕䅁䅁䉁䉃䔫䭁䩁䅑䅁䭁䕁䅁䅁䭁䅁䉣䅁䉁䅁䅁允䅁䅁䅯杋䅅䅁杷允䅁䅁䅕䅁䑁䅁䅷䅁䙁䅁䅁䥁睂䔸䈵权啃䅁䅁权䑁䅁䅁权䡁允䅁允䅁䅁䅅䅁䭁䑁䉧䅁䵁䅉䅅䅁䙁䅁䅁睁䵁䅁䅁兂䅁䅁䅄佧兊兑䅯睯䅁䅁䅯睎䅁䅁䅯睂䅅䅁䅅䅁䉁䅁䅁兂䅁䅁䅁䅁䅁䅁杷允䅁䅁䅕䅁䑁䅁䅷䅁䙁䅁䅁䅁㝂啌䈹权啃䅁䅁权䉂䅁䅁权䡁允䅁允䅁䅁䅅䅁䭁䑁䉫䅁䵁䅉䅅䅁䙁䅁䅁睁䵁䅁䅁兂䅁䅁䅁住佒兑䅯杯䅁䅁䅯兏䅁䅁䅯睂䅅䅁䅅䅁䉁䅁䅁兂䅁䅁䅁䅁䅁䅁杷允䅁䅁䅕䅁䑁䅁䅷䅁䙁䅁䅁䵁䅃水䉂权䭄䅁䅁权㑁䅁䅁权䡁允䅁允䅁䅁䅅䅁䙁䅁䅁䅁䅁䅁䅁䍄䉁䅁䅁兂䅁䅁䅍䅄䅁䅁䅕䅁䅁䝁确歔䭅䩁䅉䅁䭁䕁䅫䅁䭁䅁䉣䅁䉁䅁䅁允䅁䅁䅕塆㈴湯牂〱䵅䅉䅅䅁䙁䅁䅁睁䵁䅁䅁兂䅁䅁䅁㙲偒兑䅯䅬䅁䅁䅯䅐䅁䅁䅯睂䅅䅁䅅䅁䉁䅁䅁权牁允䅁䍄䉁䅁䅁兂䅁䅁䅍䅄䅁䅁䅕䅁䅁䥷楄䕕䭅䩁䅷䅁䭁䍁䅷䅁䭁䅁䉣䅁䉁䅁䅁允䅁䅁䅕䅁䅁䅁䅁䅁䵁䅉䅅䅁䙁䅁䅁睁䵁䅁䅁兂䅁䅁䅁䡫㑢䅑䅯䅬䅁䅁䅯杍䅁䅁䅯睂䅅䅁䅅䅁䉁䅁䅁权硁允䅁䍄䉁䅁䅁兂䅁䅁䅍䅄䅁䅁䅕䅁䅁䕁乄〫䭁䩁䅁䅁䭁䑁䅙䅁䭁䅁䉣䅁䉁䅁䅁允䅁䅁䅯权䅅䅁杷允䅁䅁䅕䅁䑁䅁䅷䅁䙁䅁䅁䅁啂欱䈵权䙄䅁䅁权䱂䅁䅁权䡁允䅁允䅁䅁䅅䅁䙁䡁䘯扤䱕楘䅒䍄䉁䅁䅁兂䅁䅁䅍䅄䅁䅁䅕䅁䅁䭁䩄〫䭁䩁䅧䅁䭁䑁䅅䅁䭁䅁䉣䅁䉁䅁䅁允䅁䅁䅕䅁䅁䅁䅁䅁䵁䅉䅅䅁䙁䅁䅁睁䵁䅁䅁兂䅁䅁䅁䵙㝲䅑䅯䄵䅁䅁䅯䅌䅁䅁䅯睂䅅䅁䅅䅁䉁䅁䅁兂䅁䅁䅁䅁䅁䅁杷允䅁䅁䅕䅁䑁䅁䅷䅁䙁䅁䅁䥁睃ば䈹权㉄䅁䅁权䕂䅁䅁权䡁允䅁允䅁䅁䅅䅁䙁䥁慘䕷捨䅬䄹䍄䉁䅁䅁兂䅁䅁䅍䅄䅁䅁䅕䅁䅁䑁歪歔䭅䵁䄴䅁䭁䑁䅯䅁䭁䅁䉣䅁䉁䅁䅁允䅁䅁䅕䅁䅁䅁䅁䅁䵁䅉䅅䅁䙁䅁䅁睁䵁䅁䅁兂䅁䅁䅁䵑㜳䅑䅯䅯䅁䅁䅯䅒䅁䅁䅯睂䅅䅁䅅䅁䉁䅁䅁兂穂げ㤷睢圸䅑杷允䅁䅁䅕䅁䑁䅁䅷䅁䙁䅁䅁䅁扂䕍䈹权佄䅁䅁权獁䅁䅁权䡁允䅁允䅁䅁䅅䅁䙁䅁䅁䅁䅁䅁䅁䍄䉁䅁䅁兂䅁䅁䅍䅄䅁䅁䅕䅁䅁䱧湃ご䭅䩁䅑䅁䭁䅁䅍䅁䭁䅁䉣䅁䉁䅁䅁允䅁䅁䅯兄䅅䅁杷允䅁䅁䅕䅁䑁䅁䅷䅁䙁䅁䅁䥁䅂啚䈹权敃䅁䅁权㉁䅁䅁权䡁允䅁允䅁䅁䅅䅁䙁䡁⼰噎㘶摓⽑䍄䉁䅁䅁兂䅁䅁䅍䅄䅁䅁䅕䅁䅁䝁䭄〫䭁䩁䅑䅁䭁䕁䅙䅁䭁䅁䉣䅁䉁䅁䅁允䅁䅁䅯李䅅䅁杷允䅁䅁䅕䅁䑁䅁䅷䅁䙁䅁䅁䥁獃欵䉚权杂䅁䅁权獁䅁䅁权䡁允䅁允䅁䅁䅅䅁䭁䡁䅕䅁䵁䅉䅅䅁䙁䅁䅁睁䵁䅁䅁兂䅁䅁䅃佲䝚兑䅯䄵䅁䅁䅯睐䅁䅁䅯睂䅅䅁䅅䅁䉁䅁䅁兂䅁䅁䅁䅁䅁䅁杷允䅁䅁䅕䅁䑁䅁䅷䅁䙁䅁䅁䥁獃欵䉚权敃䅁䅁权㙁䅁䅁权䡁允䅁允䅁䅁䅅䅁䙁偁潙䥘䌯改⽑䍄䉁䅁䅁兂䅁䅁䅍䅄䅁䅁䅕䅁䅁䙧䕑䕕䭅乁䅧䅁䭁䕁䅅䅁䭁䅁䉣䅁䉁䅁䅁允䅁䅁䅕䅁䅁䅁䅁䅁䵁䅉䅅䅁䙁䅁䅁睁䵁䅁䅁兂䅁䅁䅁䥅㑈䅑䅯杵䅁䅁䅯睏䅁䅁䅯睂䅅䅁䅅䅁䉁䅁䅁兂䅁䥁䵄慘浧村杷允䅁䅁䅕䅁䑁䅁䅷䅁䙁䅁䅁䥁睂䔸䈵权杂䅁䅁权㥁䅁䅁权䡁允䅁允䅁䅁䅅䅁䭁䝁䅳䅁䵁䅉䅅䅁䙁䅁䅁睁䵁䅁䅁兂䅁䅁䅁住佒兑䅯睲䅁䅁䅯䅎䅁䅁䅯睂䅅䅁䅅䅁䉁䅁䅁兂䅁䅁䅁䅁䅁䅁杷允䅁䅁䅕䅁䑁䅁䅷䅁䙁䅁䅁䥁㝁啗䈹权い䅁䅁权䭂䅁䅁权䡁允䅁允䅁䅁䅅䅁䙁䉁权瘰畡呕䅊䍄䉁䅁䅁兂䅁䅁䅍䅄䅁䅁䅕䅁䅁䭁欫ご䭅䝁䅁䅁䭁䑁䅯䅁䭁䅁䉣䅁䉁䅁䅁允䅁䅁䅯睤䅁䅁杷允䅁䅁䅕䅁䑁䅁䅷䅁䙁䅁䅁䅁权晹䅴权杂䅁䅁权䵂䅁䅁权䡁允䅁允䅁䅁䅅䅁䭁䥁䅑䅁䵁䅉䅅䅁䙁䅁䅁睁䵁䅁䅁兂䅁䅁䅁䵑㜳䅑䅯䅮䅁䅁䅯児䅁䅁䅯睂䅅䅁䅅䅁䉁䅁䅁兂䅁䅁䅁䅁䅁䅁杷允䅁䅁䅕䅁䑁䅁䅷䅁䙁䅁䅁䅁睂癹䅴权橂䅁䅁权㝁䅁䅁权䡁允䅁允䅁䅁䅅䅁䙁䅁䅁⭂汦䡐䍊䍄䉁䅁䅁兂䅁䅁䅍䅄䅁䅁䅕䅁䅁䕧求ご䭅䩁䅉䅁䭁䑁䅳䅁䭁䅁䉣䅁䉁䅁䅁允䅁䅁䅕䅁䅁䅁䅁䅁䵁䅉䅅䅁䙁䅁䅁睁䵁䅁䅁兂䅁䅁䅃佲䝚兑䅯䅙䅁䅁䅯睌䅁䅁䅯睂䅅䅁䅅䅁䉁䅁䅁权ㅂ䅁䅁䍄䉁䅁䅁兂䅁䅁䅍䅄䅁䅁䅕䅁䅁䱧湃ご䭅䭁䅍䅁䭁䕁䅕䅁䭁䅁䉣䅁䉁䅁䅁允䅁䅁䅕扖乆ㄵ獭歒䵉䅉䅅䅁䙁䅁䅁睁䵁䅁䅁兂䅁䅁䅃䅖兒兑䅯䅙䅁䅁䅯兔䅁䅁䅯睂䅅䅁䅅䅁䉁䅁䅁权療䅁䅁䍄䉁䅁䅁兂䅁䅁䅍䅄䅁䅁䅕䅁䅁䩁㉂䔫䭁䝁䅁䅁䭁䕁䅯䅁䭁䅁䉣䅁䉁䅁䅁允䅁䅁䅯睦䅁䅁杷允䅁䅁䅕䅁䑁䅁䅷䅁䙁䅁䅁䵁䅃水䉂权佄䅁䅁权䅂䅁䅁权䡁允䅁允䅁䅁䅅䅁䙁䅁䅁䅁䅁䅁䅁䍄䉁䅁䅁兂䅁䅁䅍䅄䅁䅁䅕䅁䅁佁䉃䔫䭁䅁䉑䅁䭁䑁䅳䅁䭁䅁䉣䅁䉁䅁䅁允䅁䅁䅕愷敘䡦末歌䵁䅉䅅䅁䙁䅁䅁睁䵁䅁䅁兂䅁䅁䅁䵯㝮䅑䅯䅙䅁䅁䅯杓䅁䅁䅯睂䅅䅁䅅䅁䉁䅁䅁权䕃䅁䅁䍄䉁䅁䅁兂䅁䅁䅍䅄䅁䅁䅕䅁䅁䱧湃ご䭅䩁䅉䅁䭁䕁䅳䅁䭁䅁䉣䅁䉁䅁䅁允䅁䅁䅕㙔獭䑖椰ぇ䵉䅉䅅䅁䙁䅁䅁睁䵁䅁䅁兂䅁䅁䅃楡倵兑䅯朷䅁䅁䅯睏䅁䅁䅯睂䅅䅁䅅䅁䉁䅁䅁兂䅁䅁䅁䅁䅁䅁杷允䅁䅁䅕䅁䑁䅁䅷䅁䙁䅁䅁䥁獃欵䉚权橂䅁䅁权癁䅁䅁权䡁允䅁允䅁䅁䅅䅁䙁䅁䅁䅁䅁䅁䅁䍄䉁䅁䅁兂䅁䅁䅍䅄䅁䅁䅕䅁䅁䥁刳歔䭅䅁䉑䅁䭁䕁䅫䅁䭁䅁䉣䅁䉁䅁䅁允䅁䅁䅕䅁䅁䅁䅁䅁䵁䅉䅅䅁䙁䅁䅁睁䵁䅁䅁兂䅁䅁䅃䝑偖兑䅯䄰䅁䅁䅯杍䅁䅁䅯睂䅅䅁䅅䅁䉁䅁䅁兂䅁䅁䅁䅁䅁䅁杷允䅁䅁䅕䅁䑁䅁䅷䅁䙁䅁䅁䵁䑸婌䉰权奃䅁䅁权ㅁ䅁䅁权䡁允䅁允䅁䅁䅅䅁䙁䅁䅁䅁䅁䅁䅁䍄䉁䅁䅁兂䅁䅁䅍䅄䅁䅁䅕䅁䅁䭁欫ご䭅䩁䅷䅁䭁䑁䅍䅁䭁䅁䉣䅁䉁䅁䅁允䅁䅁䅕䅁䅁䅁䅁䅁䵁䅉䅅䅁䙁䅁䅁睁䵁䅁䅁兂䅁䅁䵄祑愲兑䅯䅙䅁䅁䅯䅍䅁䅁䅯睂䅅䅁䅅䅁䉁䅁䅁权㙂䅁䅁䍄䉁䅁䅁兂䅁䅁䅍䅄䅁䅁䅕䅁䅁䭧浺歒䭅䩁䅑䅁䭁䑁䅁䅁䭁䅁䉣䅁䉁䅁䅁允䅁䅁䅯䅋䅅䅁杷允䅁䅁䅕䅁䑁䅁䅷䅁䙁䅁䅁䅁睂癹䅴权楃䅁䅁权䩂䅁䅁权䡁允䅁允䅁䅁䅅䅁䙁䡁案界穷湃䍒䍄䉁䅁䅁兂䅁䅁䅍䅄䅁䅁䅕䅁䅁䡧睄歔䭅䝁䅍䅁䭁䑁䅉䅁䭁䅁䉣䅁䉁䅁䅁允䅁䅁䅕䅁䅁䅁䅁䅁䵁䅉䅅䅁䙁䅁䅁睁䵁䅁䅁兂䅁䅁䅃偣佂兑䅯杬䅁䅁䅯兎䅁䅁䅯睂䅅䅁䅅䅁䉁䅁䅁兂灃湗歁䡈䌱村杷允䅁䅁䅕䅁䑁䅁䅷䅁䙁䅁䅁䅁杂癹䅴权杂䅁䅁权㝁䅁䅁权䡁允䅁允䅁䅁䅅䅁䭁䡁䅫䅁䵁䅉䅅䅁䙁䅁䅁睁䵁䅁䅁兂䅁䅁䵄祑愲兑䅯䅵䅁䅁䅯兔䅁䅁䅯睂䅅䅁䅅䅁䉁䅁䅁兂䅁䅁䅁䅁䅁䅁杷允䅁䅁䅕䅁䑁䅁䅷䅁䙁䅁䅁䵁䅃水䉂权䕁允䅁权䅂䅁䅁权䡁允䅁允䅁䅁䅅䅁䙁䅁䅁䅁䅁䅁䅁䍄䉁䅁䅁兂䅁䅁䅍䅄䅁䅁䅕䅁䅁䕧求ご䭅䭁䅉䅁䭁䑁䄰䅁䭁䅁䉣䅁䉁䅁䅁允䅁䅁䅕汭祫摘㤳つ䵉䅉䅅䅁䙁䅁䅁睁䵁䅁䅁兂䅁䅁䅁䡫㑢䅑䅯朱䅁䅁䅯䅐䅁䅁䅯睂䅅䅁䅅䅁䉁䅁䅁兂牁䉬灬畨䅅䅑杷允䅁䅁䅕䅁䑁䅁䅷䅁䙁䅁䅁䅁扂䕍䈹权橂䅁䅁权䑁䅁䅁权䡁允䅁允䅁䅁䅅䅁䙁䙁堯娸兺堯䍴䍄䉁䅁䅁兂䅁䅁䅍䅄䅁䅁䅕䅁䅁䥁刳歔䭅䝁䅁䅁䭁䑁䅍䅁䭁䅁䉣䅁䉁䅁䅁允䅁䅁䅯兦䅁䅁杷允䅁䅁䅕䅁䑁䅁䅷䅁䙁䅁䅁䅁灂唸䈵权橃䅁䅁权䭂䅁䅁权䡁允䅁允䅁䅁䅅䅁䙁䙁畣娳灎呕䍸䍄䉁䅁䅁兂䅁䅁䅍䅄䅁䅁䅕䅁䅁䅁乓ご䭅䝁䅁䅁䭁䑁䅯䅁䭁䅁䉣䅁䉁䅁䅁允䅁䅁䅯䅤䅁䅁杷允䅁䅁䅕䅁䑁䅁䅷䅁䙁䅁䅁䅁杄晧䅨权⽃䅁䅁权ぁ䅁䅁权䡁允䅁允䅁䅁䅅䅁䙁䅁䅁䅁䅁䅁䅁䍄䉁䅁䅁兂䅁䅁䅍䅄䅁䅁䅕䅁䅁䭧浺歒䭅䩁䅑䅁䭁䑁䅅䅁䭁䅁䉣䅁䉁䅁䅁允䅁䅁䅯䅋䅅䅁杷允䅁䅁䅕䅁䑁䅁䅷䅁䙁䅁䅁䥁煂歌䈹权㡄䅁䅁权畁䅁䅁权䡁允䅁允䅁䅁䅅䅁䙁䅁䅁䅁䅁䅁䅁䍄䉁䅁䅁兂䅁䅁䅍䅄䅁䅁䅕䅁䅁䙧䕑䕕䭅䝁䅁䅁䭁䑁䅯䅁䭁䅁䉣䅁䉁䅁䅁允䅁䅁䅯睢䅁䅁杷允䅁䅁䅕䅁䑁䅁䅷䅁䙁䅁䅁䅁杂癹䅴权杂䅁䅁权⭁䅁䅁权䡁允䅁允䅁䅁䅅䅁䭁䡁䅫䅁䵁䅉䅅䅁䙁䅁䅁睁䵁䅁䅁兂䅁䅁䅁晡但兑䅯兰䅁䅁䅯杒䅁䅁䅯睂䅅䅁䅅䅁䉁䅁䅁睂䅁䅁䅁䩑樷䅑杷允䅁䅁䅕䅁䑁䅁䅷䅁䙁䅁䅁䅁杁偋䅬权穃䅁䅁权䅂䅁䅁权䡁允䅁允䅁䅁䅅䅁䙁䅁䅁䡳即䝷䍖䍄䉁䅁䅁兂䅁䅁䅍䅄䅁䅁䅕䅁䅁䭧浺歒䭅䝁䅁䅁䭁䍁䄴䅁䭁䅁䉣䅁䉁䅁䅁允䅁䅁䅯兤䅁䅁杷允䅁䅁䅕䅁䑁䅁䅷䅁䙁䅁䅁䵁䑸婌䉰权⭄䅁䅁权㡁䅁䅁权䡁允䅁允䅁䅁䅅䅁䙁䅁䅁䅁䅁䅁䅁䍄䉁䅁䅁兂䅁䅁䅍䅄䅁䅁䅕䅁䅁䝁䭄〫䭁䭁䄸䅁䭁䑁䅧䅁䭁䅁䉣䅁䉁䅁䅁允䅁䅁䅕䅁䅁䅁䅁䅁䵁䅉䅅䅁䙁䅁䅁睁䵁䅁䅁兂䅁䅁䅃佲䝚兑䅯䄵䅁䅁䅯杏䅁䅁䅯睂䅅䅁䅅䅁䉁䅁䅁兂䅁䅁䅁䅁䅁䅁杷允䅁䅁䅕䅁䑁䅁䅷䅁䙁䅁䅁䅁䅂智䅴权穃䅁䅁权䙂䅁䅁权䡁允䅁允䅁䅁䅅䅁䙁䅁䅁桂焴套䍊䍄䉁䅁䅁兂䅁䅁䅍䅄䅁䅁䅕䅁䅁䙁睳ご䭅䩁䅑䅁䭁䑁䅍䅁䭁䅁䉣䅁䉁䅁䅁允䅁䅁䅯兎䅅䅁杷允䅁䅁䅕䅁䑁䅁䅷䅁䙁䅁䅁䅁扂䕍䈹权㙃䅁䅁权䑂䅁䅁权䡁允䅁允䅁䅁䅅䅁䙁䩁睱橙敋匴䌹䍄䉁䅁䅁兂䅁䅁䅍䅄䅁䅁䅕䅁䅁䉁䉃䔫䭁䱁䅧䅁䭁䕁䅅䅁䭁䅁䉣䅁䉁䅁䅁允䅁䅁䅕灕癋䍷に歓䵁䅉䅅䅁䙁䅁䅁睁䵁䅁䅁兂䅁䅁䅃佲䝚兑䅯䅙䅁䅁䅯杍䅁䅁䅯睂䅅䅁䅅䅁䉁䅁䅁权ㅂ䅁䅁䍄䉁䅁䅁兂䅁䅁䅍䅄䅁䅁䅕䅁䅁䕁昰䕕䭅偁䄴䅁䭁䑁䅙䅁䭁䅁䉣䅁䉁䅁䅁允䅁䅁䅕允歁䩇瘵䕅䵉䅉䅅䅁䙁䅁䅁睁䵁䅁䅁兂䅁䅁䅁祥倱兑䅯䅂䅅䅁䅯村䅁䅁䅯睂䅅䅁䅅䅁䉁䅁䅁兂浂䅓瑣橮䅒䅑杷允䅁䅁䅕䅁䑁䅁䅷䅁䙁䅁䅁䥁獃欵䉚权橂䅁䅁权穁䅁䅁权䡁允䅁允䅁䅁䅅䅁䙁䑁䩆瑌䩗噏䍖䍄䉁䅁䅁兂䅁䅁䅍䅄䅁䅁䅕䅁䅁䙁坔歔䭅䩁䅑䅁䭁䕁䅍䅁䭁䅁䉣䅁䉁䅁䅁允䅁䅁䅯睊䅅䅁杷允䅁䅁䅕䅁䑁䅁䅷䅁䙁䅁䅁䅁杁偋䅬权敄䅁䅁权睁䅁䅁权䡁允䅁允䅁䅁䅅䅁䙁䅁䅁䅁䅁䅁䅁䍄䉁䅁䅁兂䅁䅁䅍䅄䅁䅁䅕䅁䅁䙁坔歔䭅䩁䅙䅁䭁䑁䅍䅁䭁䅁䉣䅁䉁䅁䅁允䅁䅁䅕䅁䅃克㥤ぉ䵉䅉䅅䅁䙁䅁䅁睁䵁䅁䅁兂䅁䅁䅁䍉㕪䅑䅯䅵䅁䅁䅯睑䅁䅁䅯睂䅅䅁䅅䅁䉁䅁䅁兂䅁䅁䅁䅁䅁䅁杷允䅁䅁䅕䅁䑁䅁䅷䅁䙁䅁䅁䅁扂䕍䈹权䑄䅁䅁权畁䅁䅁权䡁允䅁允䅁䅁䅅䅁䙁䅁䅁䅁䅁䅁䅁䍄䉁䅁䅁兂䅁䅁䅍䅄䅁䅁䅕䅁䅁䅁乓ご䭅䥁䅳䅁䭁䍁䄴䅁䭁䅁䉣䅁䉁䅁䅁允䅁䅁䅕䅁䅁䅁䅁䅁䵁䅉䅅䅁䙁䅁䅁睁䵁䅁䅁兂䅁䅁䅁䵙㝲䅑䅯杹䅁䅁䅯兎䅁䅁䅯睂䅅䅁䅅䅁䉁䅁䅁兂佂婤䉴偙桏睐杷允䅁䅁䅕䅁䑁䅁䅷䅁䙁䅁䅁䥁獃欵䉚权䕁允䅁权䙂䅁䅁权䡁允䅁允䅁䅁䅅䅁䙁䱁爲半㍄呚䅚䍄䉁䅁䅁兂䅁䅁䅍䅄䅁䅁䅕䅁䅁䡧睄歔䭅䩁䅯䅁䭁䑁䅑䅁䭁䅁䉣䅁䉁䅁䅁允䅁䅁䅕䅁䅁䅁䅁䅁䵁䅉䅅䅁䙁䅁䅁睁䵁䅁䅁兂䅁䅁䵄祑愲兑䅯䅙䅁䅁䅯䅐䅁䅁䅯睂䅅䅁䅅䅁䉁䅁䅁权㙂䅁䅁䍄䉁䅁䅁兂䅁䅁䅍䅄䅁䅁䅕䅁䅁䭧浺歒䭅䩁䅑䅁䭁䍁䄴䅁䭁䅁䉣䅁䉁䅁䅁允䅁䅁䅯䅋䅅䅁杷允䅁䅁䅕䅁䑁䅁䅷䅁䙁䅁䅁䅁睂癹䅴权啃䅁䅁权ㅁ䅁䅁权䡁允䅁允䅁䅁䅅䅁䭁䍁䉙䅁䵁䅉䅅䅁䙁䅁䅁睁䵁䅁䅁兂䅁䅁䅁乖佚兑䅯朹䅁䅁䅯睎䅁䅁䅯睂䅅䅁䅅䅁䉁䅁䅁兂䅁䅁䅁䅁䅁䅁杷允䅁䅁䅕䅁䑁䅁䅷䅁䙁䅁䅁䅁㑁䔵䈵权祄䅁䅁权㥁䅁䅁权䡁允䅁允䅁䅁䅅䅁䙁䅁䅁䅁䅁䅁䅁䍄䉁䅁䅁兂䅁䅁䅍䅄䅁䅁䅕䅁䅁䝁确歔䭅䵁䅅䅁䭁䑁䅙䅁䭁䅁䉣䅁䉁䅁䅁允䅁䅁䅕䭓睩䔹䕺䕆䵁䅉䅅䅁䙁䅁䅁睁䵁䅁䅁兂䅁䅁䅁祥倱兑䅯䄷䅁䅁䅯䅍䅁䅁䅯睂䅅䅁䅅䅁䉁䅁䅁兂䅁䅁䅁䅁䅁䅁杷允䅁䅁䅕䅁䑁䅁䅷䅁䙁䅁䅁䥁獃欵䉚权䥄䅁䅁权䉂䅁䅁权䡁允䅁允䅁䅁䅅䅁䙁䉁䤫慧㉭䄫䍎䍄䉁䅁䅁兂䅁䅁䅍䅄䅁䅁䅕䅁䅁䭁欫ご䭅䝁䅍䅁䭁䑁䅫䅁䭁䅁䉣䅁䉁䅁䅁允䅁䅁䅕䅁䅁䅁䅁䅁䵁䅉䅅䅁䙁䅁䅁睁䵁䅁䅁兂䅁䅁䅁䵑㜳䅑䅯䅮䅁䅁䅯䅌䅁䅁䅯睂䅅䅁䅅䅁䉁䅁䅁兂䅁䅁䅁䅁䅁䅁杷允䅁䅁䅕䅁䑁䅁䅷䅁䙁䅁䅁䅁灂唸䈵权啃䅁䅁权㕁䅁䅁权䡁允䅁允䅁䅁䅅䅁䭁䑁䉉䅁䵁䅉䅅䅁䙁䅁䅁睁䵁䅁䅁兂䅁䅁䅃楡倵兑䅯䄶䅁䅁䅯兓䅁䅁䅯睂䅅䅁䅅䅁䉁䅁䅁兂䅁䅁䅁䅁䅁䅁杷允䅁䅁䅕䅁䑁䅁䅷䅁䙁䅁䅁䅁癃䕰䈹权啃䅁䅁权䱂䅁䅁权䡁允䅁允䅁䅁䅅䅁䭁䍁䉳䅁䵁䅉䅅䅁䙁䅁䅁睁䵁䅁䅁兂䅁䅁䅃偣佂兑䅯睙䅁䅁䅯䅑䅁䅁䅯睂䅅䅁䅅䅁䉁䅁䅁兂䉁偁橙癌搹村杷允䅁䅁䅕䅁䑁䅁䅷䅁䙁䅁䅁䥁啂䙂䉂权橂䅁䅁权ぁ䅁䅁权䡁允䅁允䅁䅁䅅䅁䙁䅁䅅歙ㅖぢ䍬䍄䉁䅁䅁兂䅁䅁䅍䅄䅁䅁䅕䅁䅁䵁い〫䭁䩁䅑䅁䭁䕁䅳䅁䭁䅁䉣䅁䉁䅁䅁允䅁䅁䅯䅍䅅䅁杷允䅁䅁䅕䅁䑁䅁䅷䅁䙁䅁䅁䅁杂癹䅴权橂䅁䅁权ぁ䅁䅁权䡁允䅁允䅁䅁䅅䅁䙁䅁䅁䅁䅁䅁䅁䍄䉁䅁䅁兂䅁䅁䅍䅄䅁䅁䅕䅁䅁䕧求ご䭅䩁䅑䅁䭁䕁䄰䅁䭁䅁䉣䅁䉁䅁䅁允䅁䅁䅯睌䅅䅁杷允䅁䅁䅕䅁䑁䅁䅷䅁䙁䅁䅁䵁䑸婌䉰权歄䅁䅁权ぁ䅁䅁权䡁允䅁允䅁䅁䅅䅁䙁䅁䅁䅁䅁䅁䅁䍄䉁䅁䅁兂䅁䅁䅍䅄䅁䅁䅕䅁䅁䡁䭄〫䭁䩁䅧䅁䭁䑁䄴䅁䭁䅁䉣䅁䉁䅁䅁允䅁䅁䅕䅁䅁䍗夳歇䵉䅉䅅䅁䙁䅁䅁睁䵁䅁䅁兂䅁䅁䅁偷㝔䅑䅯䅙䅁䅁䅯䅐䅁䅁䅯睂䅅䅁䅅䅁䉁䅁䅁权穂䅁䅁䍄䉁䅁䅁兂䅁䅁䅍䅄䅁䅁䅕䅁䅁䕧求ご䭅䵁䄰䅁䭁䑁䅙䅁䭁䅁䉣䅁䉁䅁䅁允䅁䅁䅕䅁䅁䅁䅁䅁䵁䅉䅅䅁䙁䅁䅁睁䵁䅁䅁兂䅁䅁䅁摪但兑䅯䅬䅁䅁䅯䅏䅁䅁䅯睂䅅䅁䅅䅁䉁䅁䅁权獁允䅁䍄䉁䅁䅁兂䅁䅁䅍䅄䅁䅁䅕䅁䅁䡁瑳ご䭅䩁䅑䅁䭁䕁䅫䅁䭁䅁䉣䅁䉁䅁䅁允䅁䅁䅯兏䅅䅁杷允䅁䅁䅕䅁䑁䅁䅷䅁䙁䅁䅁䥁獃欵䉚权杂䅁䅁权䥂䅁䅁权䡁允䅁允䅁䅁䅅䅁䭁䡁䅕䅁䵁䅉䅅䅁䙁䅁䅁睁䵁䅁䅁兂䅁䅁䅁䤴㑈䅑䅯朱䅁䅁䅯䅔䅁䅁䅯睂䅅䅁䅅䅁䉁䅁䅁兂敄䩴㕙焷㡺睐杷允䅁䅁䅕䅁䑁䅁䅷䅁䙁䅁䅁䅁啂欱䈵权元䅁䅁权癁䅁䅁权䡁允䅁允䅁䅁䅅䅁䭁䅁䉯䅁䵁䅉䅅䅁䙁䅁䅁睁䵁䅁䅁兂䅁䅁䅁住佒兑䅯兺䅁䅁䅯䅓䅁䅁䅯睂䅅䅁䅅䅁䉁䅁䅁兂䅁䅁䅁䅁䅁䅁杷允䅁䅁䅕䅁䑁䅁䅷䅁䙁䅁䅁䅁灂唸䈵权䕁允䅁权䑂䅁䅁权䡁允䅁允䅁䅁䅅䅁䙁䵁㑎噲䍨呒䅖䍄䉁䅁䅁兂䅁䅁䅍䅄䅁䅁䅕䅁䅁䑧婴ご䭅乁䅧䅁䭁䑁䅣䅁䭁䅁䉣䅁䉁䅁䅁允䅁䅁䅕䅁䅁䅁䅁䅁䵁䅉䅅䅁䙁䅁䅁睁䵁䅁䅁兂䅁䅁䅁㙲偒兑䅯䅬䅁䅁䅯䅌䅁䅁䅯睂䅅䅁䅅䅁䉁䅁䅁权牁允䅁䍄䉁䅁䅁兂䅁䅁䅍䅄䅁䅁䅕䅁䅁䡧睄歔䭅䩁䅑䅁䭁䑁䅷䅁䭁䅁䉣䅁䉁䅁䅁允䅁䅁䅯䅏䅅䅁杷允䅁䅁䅕䅁䑁䅁䅷䅁䙁䅁䅁䵁䑸婌䉰权畄䅁䅁权䉂䅁䅁权䡁允䅁允䅁䅁䅅䅁䙁䅁䅁䅁䅁䅁䅁䍄䉁䅁䅁兂䅁䅁䅍䅄䅁䅁䅕䅁䅁䭧浺歒䭅䩁䅑䅁䭁䑁䅧䅁䭁䅁䉣䅁䉁䅁䅁允䅁䅁䅯䅋䅅䅁杷允䅁䅁䅕䅁䑁䅁䅷䅁䙁䅁䅁䅁扂䕍䈹权杄䅁䅁权㡁䅁䅁权䡁允䅁允䅁䅁䅅䅁䙁䍁权伫摆癥⽅䍄䉁䅁䅁兂䅁䅁䅍䅄䅁䅁䅕䅁䅁䭁䩄〫䭁䅁䉑䅁䭁䍁䅷䅁䭁䅁䉣䅁䉁䅁䅁允䅁䅁䅕䅁䅁䅁䅁䅁䵁䅉䅅䅁䙁䅁䅁睁䵁䅁䅁兂䅁䅁䅁乖佚兑䅯䅬䅁䅁䅯睍䅁䅁䅯睂䅅䅁䅅䅁䉁䅁䅁权湁允䅁䍄䉁䅁䅁兂䅁䅁䅍䅄䅁䅁䅕䅁䅁䉁䉃䔫䭁䩁䅑䅁䭁䍁䅷䅁䭁䅁䉣䅁䉁䅁䅁允䅁䅁䅯杋䅅䅁杷允䅁䅁䅕䅁䑁䅁䅷䅁䙁䅁䅁䅁䅂智䅴权䩃䅁䅁权睁䅁䅁权䡁允䅁允䅁䅁䅅䅁䭁䭁䄰䅁䵁䅉䅅䅁䙁䅁䅁睁䵁䅁䅁兂䅁䅁䅁乖佚兑䅯杪䅁䅁䅯䅌䅁䅁䅯睂䅅䅁䅅䅁䉁䅁䅁兂䅁䅁䅁䅁䅁䅁杷允䅁䅁䅕䅁䑁䅁䅷䅁䙁䅁䅁䅁扂䕍䈹权啃䅁䅁权畁䅁䅁权䡁允䅁允䅁䅁䅅䅁䭁䑁䉕䅁䵁䅉䅅䅁䙁䅁䅁睁䵁䅁䅁兂䅁䅁䅁偷㝔䅑䅯杫䅁䅁䅯杏䅁䅁䅯睂䅅䅁䅅䅁䉁䅁䅁兂㝂稵㤴楸獈兑杷允䅁䅁䅕䅁䑁䅁䅷䅁䙁䅁䅁䥁獃欵䉚权杂䅁䅁权㕁䅁䅁权䡁允䅁允䅁䅁䅅䅁䭁䡁䅕䅁䵁䅉䅅䅁䙁䅁䅁睁䵁䅁䅁兂䅁䅁䅃佲䝚兑䅯睙䅁䅁䅯兏䅁䅁䅯睂䅅䅁䅅䅁䉁䅁䅁兂䅁䙁祮嘳歨村杷允䅁䅁䅕䅁䑁䅁䅷䅁䙁䅁䅁䅁睂癹䅴权䕁允䅁权䱂䅁䅁权䡁允䅁允䅁䅁䅅䅁䙁䡁伫の橤䅖䅖䍄䉁䅁䅁兂䅁䅁䅍䅄䅁䅁䅕䅁䅁䭧浺歒䭅䩁䅑䅁䭁䑁䅫䅁䭁䅁䉣䅁䉁䅁䅁允䅁䅁䅯䅋䅅䅁杷允䅁䅁䅕䅁䑁䅁䅷䅁䙁䅁䅁䥁睃ば䈹权权䅁䅁权䱂䅁䅁权䡁允䅁允䅁䅁䅅䅁䙁䩁㙴㝭ㅰ橗䅎䍄䉁䅁䅁兂䅁䅁䅍䅄䅁䅁䅕䅁䅁䝧畯ご䭅䩁䅑䅁䭁䑁䅧䅁䭁䅁䉣䅁䉁䅁䅁允䅁䅁䅯杲䅁䅁杷允䅁䅁䅕䅁䑁䅁䅷䅁䙁䅁䅁䥁䅂啚䈹权佄䅁䅁权畁䅁䅁权䡁允䅁允䅁䅁䅅䅁䙁䅁䅁䅁䅁䅁䅁䍄䉁䅁䅁兂䅁䅁䅍䅄䅁䅁䅕䅁䅁䭧浺歒䭅䝁䅁䅁䭁䑁䅯䅁䭁䅁䉣䅁䉁䅁䅁允䅁䅁䅯兤䅁䅁杷允䅁䅁䅕䅁䑁䅁䅷䅁䙁䅁䅁䅁䅄倹䅴权杂䅁䅁权乂䅁䅁权䡁允䅁允䅁䅁䅅䅁䭁䡁䅍䅁䵁䅉䅅䅁䙁䅁䅁睁䵁䅁䅁兂䅁䅁䅁摪但兑䅯䅬䅁䅁䅯䅒䅁䅁䅯睂䅅䅁䅅䅁䉁䅁䅁权獁允䅁䍄䉁䅁䅁兂䅁䅁䅍䅄䅁䅁䅕䅁䅁䵁い〫䭁䩁䅑䅁䭁䑁䅉䅁䭁䅁䉣䅁䉁䅁䅁允䅁䅁䅯䅍䅅䅁杷允䅁䅁䅕䅁䑁䅁䅷䅁䙁䅁䅁䅁啂欱䈵权啃䅁䅁权癁䅁䅁权䡁允䅁允䅁䅁䅅䅁䭁䍁䉣䅁䵁䅉䅅䅁䙁䅁䅁睁䵁䅁䅁兂䅁䅁䅁穗偂兑䅯典䅁䅁䅯䅏䅁䅁䅯睂䅅䅁䅅䅁䉁䅁䅁兂䅁䅁䅁䅁䅁䅁杷允䅁䅁䅕䅁䑁䅁䅷䅁䙁䅁䅁䅁乂ㅈ䉂权敄䅁䅁权䥂䅁䅁权䡁允䅁允䅁䅁䅅䅁䙁佁慲戸䵈桰䅊䍄䉁䅁䅁兂䅁䅁䅍䅄䅁䅁䅕䅁䅁䭁䩄〫䭁佁䅉䅁䭁䑁䄰䅁䭁䅁䉣䅁䉁䅁䅁允䅁䅁䅕䅁䅁䅁䅁䅁䵁䅉䅅䅁䙁䅁䅁睁䵁䅁䅁兂䅁䅁䅁晡但兑䅯䅬䅁䅁䅯睐䅁䅁䅯睂䅅䅁䅅䅁䉁䅁䅁权祁允䅁䍄䉁䅁䅁兂䅁䅁䅍䅄䅁䅁䅕䅁䅁䅁乓ご䭅䵁䅍䅁䭁䕁䅅䅁䭁䅁䉣䅁䉁䅁䅁允䅁䅁䅕䅁䅁䅁䅁䅁䵁䅉䅅䅁䙁䅁䅁睁䵁䅁䅁兂䅁䅁䅁䥂倱兑䅯䅬䅁䅁䅯兑䅁䅁䅯睂䅅䅁䅅䅁䉁䅁䅁权㙁允䅁䍄䉁䅁䅁兂䅁䅁䅍䅄䅁䅁䅕䅁䅁䝁䭄〫䭁䩁䅧䅁䭁䑁䅳䅁䭁䅁䉣䅁䉁䅁䅁允䅁䅁䅕海火癧䉆商䵉䅉䅅䅁䙁䅁䅁睁䵁䅁䅁兂䅁䅁䅃䝑偖兑䅯睱䅁䅁䅯䅔䅁䅁䅯睂䅅䅁䅅䅁䉁䅁䅁权䭁允䅁䍄䉁䅁䅁兂䅁䅁䅍䅄䅁䅁䅕䅁䅁䕁乄〫䭁䭁䅍䅁䭁䑁䅅䅁䭁䅁䉣䅁䉁䅁䅁允䅁䅁䅕䑱㍆穙晤う䵉䅉䅅䅁䙁䅁䅁睁䵁䅁䅁兂䅁䅁䅃佲䝚兑䅯䅙䅁䅁䅯睎䅁䅁䅯睂䅅䅁䅅䅁䉁䅁䅁权ㅂ䅁䅁䍄䉁䅁䅁兂䅁䅁䅍䅄䅁䅁䅕䅁䅁䙁睳ご䭅䭁䅕䅁䭁䕁䅉䅁䭁䅁䉣䅁䉁䅁䅁允䅁䅁䅣䅁䅁䥁啃唵䵁䅉䅅䅁䙁䅁䅁睁䵁䅁䅁兂䅁䅁䅃䅖兒兑䅯䅬䅁䅁䅯睌䅁䅁䅯睂䅅䅁䅅䅁䉁䅁䅁权䅁䅁䅁䍄䉁䅁䅁兂䅁䅁䅍䅄䅁䅁䅕䅁䅁䙧䕑䕕䭅佁䅑䅁䭁䕁䅙䅁䭁䅁䉣䅁䉁䅁䅁允䅁䅁䅕䅁䅁䅁䅁䅁䵁䅉䅅䅁䙁䅁䅁睁䵁䅁䅁兂䅁䅁䅁䡫㑢䅑䅯䅙䅁䅁䅯睏䅁䅁䅯睂䅅䅁䅅䅁䉁䅁䅁权⽂䅁䅁䍄䉁䅁䅁兂䅁䅁䅍䅄䅁䅁䅕䅁䅁佁䉃䔫䭁䵁䅳䅁䭁䕁䅙䅁䭁䅁䉣䅁䉁䅁䅁允䅁䅁䅕䅁䅁䅁䅁䅁䵁䅉䅅䅁䙁䅁䅁睁䵁䅁䅁兂䅁䅁䅁剔儹兑䅯朵䅁䅁䅯睎䅁䅁䅯睂䅅䅁䅅䅁䉁䅁䅁兂捃汑㕢焷先睐杷允䅁䅁䅕䅁䑁䅁䅷䅁䙁䅁䅁䥁睃ば䈹权楃䅁䅁权䍂䅁䅁权䡁允䅁允䅁䅁䅅䅁䙁䵁午潕⽗奕䌵䍄䉁䅁䅁兂䅁䅁䅍䅄䅁䅁䅕䅁䅁䍁潁唫䭁䩁䅑䅁䭁䑁䅧䅁䭁䅁䉣䅁䉁䅁䅁允䅁䅁䅯兌䅅䅁杷允䅁䅁䅕䅁䑁䅁䅷䅁䙁䅁䅁䅁䅄倹䅴权牃䅁䅁权䅂䅁䅁权䡁允䅁允䅁䅁䅅䅁䭁䅁䉯䅁䵁䅉䅅䅁䙁䅁䅁睁䵁䅁䅁兂䅁䅁䅁摪但兑䅯䅬䅁䅁䅯睒䅁䅁䅯睂䅅䅁䅅䅁䉁䅁䅁权獁允䅁䍄䉁䅁䅁兂䅁䅁䅍䅄䅁䅁䅕䅁䅁䭧浺歒䭅䝁䅁䅁䭁䕁䅁䅁䭁䅁䉣䅁䉁䅁䅁允䅁䅁䅯兤䅁䅁杷允䅁䅁䅕䅁䑁䅁䅷䅁䙁䅁䅁䅁㑁䔵䈵权䙄䅁䅁权䉂䅁䅁权䡁允䅁允䅁䅁䅅䅁䙁䅁䅁䅁䅁䅁䅁䍄䉁䅁䅁兂䅁䅁䅍䅄䅁䅁䅕䅁䅁䥁刳歔䭅乁䄴䅁䭁䑁䅙䅁䭁䅁䉣䅁䉁䅁䅁允䅁䅁䅕䅁䅁䅁䅁䅁䵁䅉䅅䅁䙁䅁䅁睁䵁䅁䅁兂䅁䅁䅁乖佚兑䅯典䅁䅁䅯杓䅁䅁䅯睂䅅䅁䅅䅁䉁䅁䅁兂乃瘲䉮㉪档䅑杷允䅁䅁䅕䅁䑁䅁䅷䅁䙁䅁䅁䅁灂唸䈵权橂䅁䅁权⽁䅁䅁权䡁允䅁允䅁䅁䅅䅁䙁佁硵瀹婂䕋䍚䍄䉁䅁䅁兂䅁䅁䅍䅄䅁䅁䅕䅁䅁䙧䕑䕕䭅䝁䅁䅁䭁䑁䅧䅁䭁䅁䉣䅁䉁䅁䅁允䅁䅁䅯睢䅁䅁杷允䅁䅁䅕䅁䑁䅁䅷䅁䙁䅁䅁䥁獃欵䉚权啃䅁䅁权㉁䅁䅁权䡁允䅁允䅁䅁䅅䅁䭁䍁䉧䅁䵁䅉䅅䅁䙁䅁䅁睁䵁䅁䅁兂䅁䅁䅁䥂倱兑䅯睷䅁䅁䅯䅎䅁䅁䅯睂䅅䅁䅅䅁䉁䅁䅁兂䅁䅁䅁䅁䅁䅁杷允䅁䅁䅕䅁䑁䅁䅷䅁䙁䅁䅁䥁睃ば䈹权䩃䅁䅁权⭁䅁䅁权䡁允䅁允䅁䅁䅅䅁䭁䭁䄰䅁䵁䅉䅅䅁䙁䅁䅁睁䵁䅁䅁兂䅁䅁䅁䍉㕪䅑䅯睙䅁䅁䅯児䅁䅁䅯睂䅅䅁䅅䅁䉁䅁䅁兂䅁䩁摩䍨煚村杷允䅁䅁䅕䅁䑁䅁䅷䅁䙁䅁䅁䅁癃䕰䈹权癃䅁䅁权䅂䅁䅁权䡁允䅁允䅁䅁䅅䅁䙁䙁爹畵敗杪䅚䍄䉁䅁䅁兂䅁䅁䅍䅄䅁䅁䅕䅁䅁䱧湃ご䭅䱁䅍䅁䭁䕁䅉䅁䭁䅁䉣䅁䉁䅁䅁允䅁䅁䅕摷半扨刹歪䵉䅉䅅䅁䙁䅁䅁睁䵁䅁䅁兂䅁䅁䅃佲䝚兑䅯䅙䅁䅁䅯兑䅁䅁䅯睂䅅䅁䅅䅁䉁䅁䅁权ㅂ䅁䅁䍄䉁䅁䅁兂䅁䅁䅍䅄䅁䅁䅕䅁䅁䑧婴ご䭅䩁䅷䅁䭁䑁䅕䅁䭁䅁䉣䅁䉁䅁䅁允䅁䅁䅕核吱㍁䡶䐹䴸䅉䅅䅁䙁䅁䅁睁䵁䅁䅁兂䅁䅁䅃䅖兒兑䅯睯䅁䅁䅯村䅁䅁䅯睂䅅䅁䅅䅁䉁䅁䅁兂呃㑍䔳䅰乨村杷允䅁䅁䅕䅁䑁䅁䅷䅁䙁䅁䅁䅁允晧䅨权啃䅁䅁权䕂䅁䅁权䡁允䅁允䅁䅁䅅䅁䭁䍁䉯䅁䵁䅉䅅䅁䙁䅁䅁睁䵁䅁䅁兂䅁䅁䅁䵣㝲䅑䅯兩䅁䅁䅯杍䅁䅁䅯睂䅅䅁䅅䅁䉁䅁䅁权㝁允䅁䍄䉁䅁䅁兂䅁䅁䅍䅄䅁䅁䅕䅁䅁䵁い〫䭁䭁䅕䅁䭁䕁䅷䅁䭁䅁䉣䅁䉁䅁䅁允䅁䅁䅣䅁䅁䍁睃䔵䵁䅉䅅䅁䙁䅁䅁睁䵁䅁䅁兂䅁䅁䅃佲䝚兑䅯睙䅁䅁䅯兑䅁䅁䅯睂䅅䅁䅅䅁䉁䅁䅁兂穁硡剆內䍡村杷允䅁䅁䅕䅁䑁䅁䅷䅁䙁䅁䅁䥁䅂啚䈹权䕁允䅁权㍁䅁䅁权䡁允䅁允䅁䅁䅅䅁䙁䅁䅁䅁䅁䅁䅁䍄䉁䅁䅁兂䅁䅁䅍䅄䅁䅁䅕䅁䅁䍁潁唫䭁䭁䅣䅁䭁䑁䅉䅁䭁䅁䉣䅁䉁䅁䅁允䅁䅁䅯权䅅䅁杷允䅁䅁䅕䅁䑁䅁䅷䅁䙁䅁䅁䅁杂癹䅴权啃䅁䅁权硁䅁䅁权䡁允䅁允䅁䅁䅅䅁䭁䑁䉙䅁䵁䅉䅅䅁䙁䅁䅁睁䵁䅁䅁兂䅁䅁䅁穗偂兑䅯睲䅁䅁䅯杌䅁䅁䅯睂䅅䅁䅅䅁䉁䅁䅁兂䅁䅁䅁䅁䅁䅁杷允䅁䅁䅕䅁䑁䅁䅷䅁䙁䅁䅁䥁睂䔸䈵权橂䅁䅁权䭂䅁䅁权䡁允䅁允䅁䅁䅅䅁䙁䵁牌䌱楯㑹䍤䍄䉁䅁䅁兂䅁䅁䅍䅄䅁䅁䅕䅁䅁䝁确歔䭅佁䅁䅁䭁䑁䅳䅁䭁䅁䉣䅁䉁䅁䅁允䅁䅁䅕䅁䅁䅁䅁䅁䵁䅉䅅䅁䙁䅁䅁睁䵁䅁䅁兂䅁䅁䅃佲䝚兑䅯䅙䅁䅁䅯䅒䅁䅁䅯睂䅅䅁䅅䅁䉁䅁䅁权ㅂ䅁䅁䍄䉁䅁䅁兂䅁䅁䅍䅄䅁䅁䅕䅁䅁䍁潁唫䭁䵁䅯䅁䭁䕁䅫䅁䭁䅁䉣䅁䉁䅁䅁允䅁䅁䅕㠸偆䍹癴穴䴸䅉䅅䅁䙁䅁䅁睁䵁䅁䅁兂䅁䅁䅁穗偂兑䅯睙䅁䅁䅯睓䅁䅁䅯睂䅅䅁䅅䅁䉁䅁䅁兂⽄獑楴獦㍰村杷允䅁䅁䅕䅁䑁䅁䅷䅁䙁䅁䅁䅁允晧䅨权灃䅁䅁权䙂䅁䅁权䡁允䅁允䅁䅁䅅䅁䭁䅁䉯䅁䵁䅉䅅䅁䙁䅁䅁睁䵁䅁䅁兂䅁䅁䅁穗偂兑䅯䅙䅁䅁䅯䅒䅁䅁䅯睂䅅䅁䅅䅁䉁䅁䅁权獂䅁䅁䍄䉁䅁䅁兂䅁䅁䅍䅄䅁䅁䅕䅁䅁佁䉃䔫䭁䅁䉉䅁䭁䕁䅧䅁䭁䅁䉣䅁䉁䅁䅁允䅁䅁䅕博剄歶㝲啅䵁䅉䅅䅁䙁䅁䅁睁䵁䅁䅁兂䅁䅁䅃楡倵兑䅯睶䅁䅁䅯䅎䅁䅁䅯睂䅅䅁䅅䅁䉁䅁䅁兂䅁䅁䅁䅁䅁䅁杷允䅁䅁䅕䅁䑁䅁䅷䅁䙁䅁䅁䅁啂欱䈵权啃䅁䅁权䭂䅁䅁权䡁允䅁允䅁䅁䅅䅁䭁䍁䉣䅁䵁䅉䅅䅁䙁䅁䅁睁䵁䅁䅁兂䅁䅁䅃佲䝚兑䅯䅬䅁䅁䅯䅒䅁䅁䅯睂䅅䅁䅅䅁䉁䅁䅁权潁允䅁䍄䉁䅁䅁兂䅁䅁䅍䅄䅁䅁䅕䅁䅁䭧浺歒䭅䝁䅁䅁䭁䕁䅙䅁䭁䅁䉣䅁䉁䅁䅁允䅁䅁䅯兤䅁䅁杷允䅁䅁䅕䅁䑁䅁䅷䅁䙁䅁䅁䅁允晧䅨权千䅁䅁权㙁䅁䅁权䡁允䅁允䅁䅁䅅䅁䙁䅁䅁䉁䙔偁䉸䍄䉁䅁䅁兂䅁䅁䅍䅄䅁䅁䅕䅁䅁䙁坔歔䭅䩁䅑䅁䭁䑁䅙䅁䭁䅁䉣䅁䉁䅁䅁允䅁䅁䅯睊䅅䅁杷允䅁䅁䅕䅁䑁䅁䅷䅁䙁䅁䅁䵁䑸婌䉰权㥃䅁䅁权䱂䅁䅁权䡁允䅁允䅁䅁䅅䅁䙁䅁䅁䅁䅁䅁䅁䍄䉁䅁䅁兂䅁䅁䅍䅄䅁䅁䅕䅁䅁䩁㉂䔫䭁䩁䅧䅁䭁䑁䅳䅁䭁䅁䉣䅁䉁䅁䅁允䅁䅁䅕䅁䅁伷楮歈䵉䅉䅅䅁䙁䅁䅁睁䵁䅁䅁兂䅁䅁䅃ㅏ偬兑䅯䅁䅅䅁䅯睍䅁䅁䅯睂䅅䅁䅅䅁䉁䅁䅁权䝁允䅁䍄䉁䅁䅁兂䅁䅁䅍䅄䅁䅁䅕䅁䅁䡁䭄〫䭁䝁䅍䅁䭁䍁䄴䅁䭁䅁䉣䅁䉁䅁䅁允䅁䅁䅕煍偉昲䅙啔䵉䅉䅅䅁䙁䅁䅁睁䵁䅁䅁兂䅁䅁䅁䍉㕪䅑䅯䄫䅁䅁䅯李䅁䅁䅯睂䅅䅁䅅䅁䉁䅁䅁兂䅁䅁䅁䅁䅁䅁杷允䅁䅁䅕䅁䑁䅁䅷䅁䙁䅁䅁䥁睃ば䈹权㉄䅁䅁权㙁䅁䅁权䡁允䅁允䅁䅁䅅䅁䙁䅁䅁䅁䅁䅁䅁䍄䉁䅁䅁兂䅁䅁䅍䅄䅁䅁䅕䅁䅁䝁䭄〫䭁佁䅙䅁䭁䕁䅕䅁䭁䅁䉣䅁䉁䅁䅁允䅁䅁䅕呄橭汬㔴樱䴸䅉䅅䅁䙁䅁䅁睁䵁䅁䅁兂䅁䅁䅃䅖兒兑䅯杮䅁䅁䅯兎䅁䅁䅯睂䅅䅁䅅䅁䉁䅁䅁兂䉂乍䑐硨呦睐杷允䅁䅁䅕䅁䑁䅁䅷䅁䙁䅁䅁䥁獃欵䉚权杂䅁䅁权䡂䅁䅁权䡁允䅁允䅁䅁䅅䅁䭁䡁䅕䅁䵁䅉䅅䅁䙁䅁䅁睁䵁䅁䅁兂䅁䅁䅁䥅㑈䅑䅯䅬䅁䅁䅯䅍䅁䅁䅯睂䅅䅁䅅䅁䉁䅁䅁权煁允䅁䍄䉁䅁䅁兂䅁䅁䅍䅄䅁䅁䅕䅁䅁䉁䉃䔫䭁乁䅧䅁䭁䑁䅍䅁䭁䅁䉣䅁䉁䅁䅁允䅁䅁䅕慵䥦瑓奚ぃ䵁䅉䅅䅁䙁䅁䅁睁䵁䅁䅁兂䅁䅁䅁䵙㝲䅑䅯睯䅁䅁䅯兒䅁䅁䅯睂䅅䅁䅅䅁䉁䅁䅁兂㉁牸汱獸塂村杷允䅁䅁䅕䅁䑁䅁䅷䅁䙁䅁䅁䅁䕁啪䈹权啄䅁䅁权祁䅁䅁权䡁允䅁允䅁䅁䅅䅁䙁䅁䅁䅁䅁䅁䅁䍄䉁䅁䅁兂䅁䅁䅍䅄䅁䅁䅕䅁䅁䭧浺歒䭅偁䅯䅁䭁䕁䅯䅁䭁䅁䉣䅁䉁䅁䅁允䅁䅁䅕瘸䉖呸乳䕚䵉䅉䅅䅁䙁䅁䅁睁䵁䅁䅁兂䅁䅁䅃䝑偖兑䅯䄰䅁䅁䅯䅐䅁䅁䅯睂䅅䅁䅅䅁䉁䅁䅁兂䉃摃ㄷ攸夰䅑杷允䅁䅁䅕䅁䑁䅁䅷䅁䙁䅁䅁䥁䅂啚䈹权啃䅁䅁权⭁䅁䅁权䡁允䅁允䅁䅁䅅䅁䭁䍁䈸䅁䵁䅉䅅䅁䙁䅁䅁睁䵁䅁䅁兂䅁䅁䅁䥂倱兑䅯䅬䅁䅁䅯杌䅁䅁䅯睂䅅䅁䅅䅁䉁䅁䅁权㙁允䅁䍄䉁䅁䅁兂䅁䅁䅍䅄䅁䅁䅕䅁䅁䕁乄〫䭁䭁䅕䅁䭁䕁䅕䅁䭁䅁䉣䅁䉁䅁䅁允䅁䅁䅣䅁䅁䥁䱁唵䵁䅉䅅䅁䙁䅁䅁睁䵁䅁䅁兂䅁䅁䅁䥂倱兑䅯杭䅁䅁䅯睁䅁䅁䅯睂䅅䅁䅅䅁䉁䅁䅁兂㥃汸䉵奡塧村杷允䅁䅁䅕䅁䑁䅁䅷䅁䙁䅁䅁䥁獃欵䉚权橂䅁䅁权䥂䅁䅁权䡁允䅁允䅁䅁䅅䅁䙁䱁㡌伯佧潫䍊䍄䉁䅁䅁兂䅁䅁䅍䅄䅁䅁䅕䅁䅁䭧浺歒䭅乁䅑䅁䭁䕁䅧䅁䭁䅁䉣䅁䉁䅁䅁允䅁䅁䅕䅁䅁䅁䅁䅁䵁䅉䅅䅁䙁䅁䅁睁䵁䅁䅁兂䅁䅁䅁剔儹兑䅯杭䅁䅁䅯杏䅁䅁䅯睂䅅䅁䅅䅁䉁䅁䅁兂⽃瑇⽎㉙䭅村杷允䅁䅁䅕䅁䑁䅁䅷䅁䙁䅁䅁䥁獃欵䉚权杂䅁䅁权䩂䅁䅁权䡁允䅁允䅁䅁䅅䅁䭁䡁䅕䅁䵁䅉䅅䅁䙁䅁䅁睁䵁䅁䅁兂䅁䅁䅃偣佂兑䅯䅬䅁䅁䅯兏䅁䅁䅯睂䅅䅁䅅䅁䉁䅁䅁权㑁允䅁䍄䉁䅁䅁兂䅁䅁䅍䅄䅁䅁䅕䅁䅁䕧求ご䭅䝁䅁䅁䭁䕁䅉䅁䭁䅁䉣䅁䉁䅁䅁允䅁䅁䅯睧䅁䅁杷允䅁䅁䅕䅁䑁䅁䅷䅁䙁䅁䅁䥁獃欵䉚权啃䅁䅁权䩂䅁䅁权䡁允䅁允䅁䅁䅅䅁䭁䍁䉧䅁䵁䅉䅅䅁䙁䅁䅁睁䵁䅁䅁兂䅁䅁䅁䍉㕪䅑䅯䅙䅁䅁䅯李䅁䅁䅯睂䅅䅁䅅䅁䉁䅁䅁权䅃䅁䅁䍄䉁䅁䅁兂䅁䅁䅍䅄䅁䅁䅕䅁䅁䝧畯ご䭅䝁䅁䅁䭁䕁䅫䅁䭁䅁䉣䅁䉁䅁䅁允䅁䅁䅯兢䅁䅁杷允䅁䅁䅕䅁䑁䅁䅷䅁䙁䅁䅁䅁扂䕍䈹权佄䅁䅁权䕂䅁䅁权䡁允䅁允䅁䅁䅅䅁䙁䅁䅁䅁䅁䅁䅁䍄䉁䅁䅁兂䅁䅁䅍䅄䅁䅁䅕䅁䅁䱧湃ご䭅乁䄴䅁䭁䍁䄸䅁䭁䅁䉣䅁䉁䅁䅁允䅁䅁䅕䅁䅁䅁䅁䅁䵁䅉䅅䅁䙁䅁䅁睁䵁䅁䅁兂䅁䅁䅁䵣㝲䅑䅯䅙䅁䅁䅯杓䅁䅁䅯睂䅅䅁䅅䅁䉁䅁䅁权䝃䅁䅁䍄䉁䅁䅁兂䅁䅁䅍䅄䅁䅁䅕䅁䅁䡁䭄〫䭁佁䅉䅁䭁䑁䅍䅁䭁䅁䉣䅁䉁䅁䅁允䅁䅁䅕䅁䅁䅁䅁䅁䵁䅉䅅䅁䙁䅁䅁睁䵁䅁䅁兂䅁䅁䅁㙲偒兑䅯睙䅁䅁䅯免䅁䅁䅯睂䅅䅁䅅䅁䉁䅁䅁兂䅁䅁䅁䅁䅁䅁杷允䅁䅁䅕䅁䑁䅁䅷䅁䙁䅁䅁䅁㝂啌䈹权奄䅁䅁权㑁䅁䅁权䡁允䅁允䅁䅁䅅䅁䙁䅁䅁䅁䅁䅁䅁䍄䉁䅁䅁兂䅁䅁䅍䅄䅁䅁䅕䅁䅁䙧䕑䕕䭅䩁䅁䅁䭁䕁䅅䅁䭁䅁䉣䅁䉁䅁䅁允䅁䅁䅯权䅅䅁杷允䅁䅁䅕䅁䑁䅁䅷䅁䙁䅁䅁䅁杁偋䅬权杂䅁䅁权䑁䅁䅁权䡁允䅁允䅁䅁䅅䅁䭁䥁䅁䅁䵁䅉䅅䅁䙁䅁䅁睁䵁䅁䅁兂䅁䅁䅁穗偂兑䅯䄸䅁䅁䅯免䅁䅁䅯睂䅅䅁䅅䅁䉁䅁䅁兂䅁䅁䅁䅁䅁䅁杷允䅁䅁䅕䅁䑁䅁䅷䅁䙁䅁䅁䥁獃欵䉚权橂䅁䅁权䱂䅁䅁权䡁允䅁允䅁䅁䅅䅁䙁䵁䥄特兌䥔䍊䍄䉁䅁䅁兂䅁䅁䅍䅄䅁䅁䅕䅁䅁䝁䭄〫䭁偁䅙䅁䭁䑁䅣䅁䭁䅁䉣䅁䉁䅁䅁允䅁䅁䅕䅁䅁䅁䅁䅁䵁䅉䅅䅁䙁䅁䅁睁䵁䅁䅁兂䅁䅁䅃佲䝚兑䅯䅬䅁䅁䅯睓䅁䅁䅯睂䅅䅁䅅䅁䉁䅁䅁权潁允䅁䍄䉁䅁䅁兂䅁䅁䅍䅄䅁䅁䅕䅁䅁䥷楄䕕䭅䵁䅕䅁䭁䕁䅑䅁䭁䅁䉣䅁䉁䅁䅁允䅁䅁䅕䅁䅁䅁䅁䅁䵁䅉䅅䅁䙁䅁䅁睁䵁䅁䅁兂䅁䅁䅃佲䝚兑䅯睙䅁䅁䅯䅔䅁䅁䅯睂䅅䅁䅅䅁䉁䅁䅁兂牁湲卪奺⽒村杷允䅁䅁䅕䅁䑁䅁䅷䅁䙁䅁䅁䅁睂癹䅴权橂䅁䅁权䑁䅁䅁权䡁允䅁允䅁䅁䅅䅁䙁䅁䅁䝵㥣堯䍨䍄䉁䅁䅁兂䅁䅁䅍䅄䅁䅁䅕䅁䅁䡁䭄〫䭁乁䅙䅁䭁䕁䄰䅁䭁䅁䉣䅁䉁䅁䅁允䅁䅁䅕癕卅愳兖䕂䵁䅉䅅䅁䙁䅁䅁睁䵁䅁䅁兂䅁䅁䅃䭳偤兑䅯䄫䅁䅁䅯睁䅁䅁䅯睂䅅䅁䅅䅁䉁䅁䅁兂乃瑷䍡潺爹村杷允䅁䅁䅕䅁䑁䅁䅷䅁䙁䅁䅁䵁䅃水䉂权㑃䅁䅁权⭁䅁䅁权䡁允䅁允䅁䅁䅅䅁䙁䝁䈯獖桒卧䅚䍄䉁䅁䅁兂䅁䅁䅍䅄䅁䅁䅕䅁䅁䵁い〫䭁䝁䅁䅁䭁䑁䄸䅁䭁䅁䉣䅁䉁䅁䅁允䅁䅁䅯督䅁䅁杷允䅁䅁䅕䅁䑁䅁䅷䅁䙁䅁䅁䵁䅃水䉂权敃䅁䅁权䉂䅁䅁权䡁允䅁允䅁䅁䅅䅁䙁乁㕶浦㡱佤⽍䍄䉁䅁䅁兂䅁䅁䅍䅄䅁䅁䅕䅁䅁䭧浺歒䭅䝁䅍䅁䭁䑁䄴䅁䭁䅁䉣䅁䉁䅁䅁允䅁䅁䅕癷牸晅晢て䵉䅉䅅䅁䙁䅁䅁睁䵁䅁䅁兂䅁䅁䅃ㅏ偬兑䅯睯䅁䅁䅯䅍䅁䅁䅯睂䅅䅁䅅䅁䉁䅁䅁兂佃扰㡋㡘䥅村杷允䅁䅁䅕䅁䑁䅁䅷䅁䙁䅁䅁䅁䅂智䅴权牃䅁䅁权䥂䅁䅁权䡁允䅁允䅁䅁䅅䅁䭁䅁䉯䅁䵁䅉䅅䅁䙁䅁䅁睁䵁䅁䅁兂䅁䅁䅃䝑偖兑䅯末䅁䅁䅯材䅁䅁䅯睂䅅䅁䅅䅁䉁䅁䅁兂佄䌹癋祥杒村杷允䅁䅁䅕䅁䑁䅁䅷䅁䙁䅁䅁䅁啂欱䈵权橂䅁䅁权畁䅁䅁权䡁允䅁允䅁䅁䅅䅁䙁䅁䅁䩑㡯䐲䍰䍄䉁䅁䅁兂䅁䅁䅍䅄䅁䅁䅕䅁䅁䵁い〫䭁偁䅧䅁䭁䕁䅁䅁䭁䅁䉣䅁䉁䅁䅁允䅁䅁䅕䅁䅁䅁䅁䅁䵁䅉䅅䅁䙁䅁䅁睁䵁䅁䅁兂䅁䅁䅃楡倵兑䅯䅯䅁䅁䅯兎䅁䅁䅯睂䅅䅁䅅䅁䉁䅁䅁兂卄㉯杋㙎畧䅑杷允䅁䅁䅕䅁䑁䅁䅷䅁䙁䅁䅁䅁乃唰䈵权䭄䅁䅁权㡁䅁䅁权䡁允䅁允䅁䅁䅅䅁䙁䝁⽓做䭹⽓⽅䍄䉁䅁䅁兂䅁䅁䅍䅄䅁䅁䅕䅁䅁䕧求ご䭅䩁䅑䅁䭁䕁䅙䅁䭁䅁䉣䅁䉁䅁䅁允䅁䅁䅯睌䅅䅁杷允䅁䅁䅕䅁䑁䅁䅷䅁䙁䅁䅁䅁元癤䅨权杂䅁䅁权硁䅁䅁权䡁允䅁允䅁䅁䅅䅁䭁䡁䄸䅁䵁䅉䅅䅁䙁䅁䅁睁䵁䅁䅁兂䅁䅁䵄祑愲兑䅯睩䅁䅁䅯兎䅁䅁䅯睂䅅䅁䅅䅁䉁䅁䅁兂䅁䅁䅁䅁䅁䅁杷允䅁䅁䅕䅁䑁䅁䅷䅁䙁䅁䅁䅁乃唰䈵权橂䅁䅁权䩂䅁䅁权䡁允䅁允䅁䅁䅅䅁䙁䅁䅁䩭䡪䝕䍴䍄䉁䅁䅁兂䅁䅁䅍䅄䅁䅁䅕䅁䅁䝧畯ご䭅佁䅙䅁䭁䕁䅷䅁䭁䅁䉣䅁䉁䅁䅁允䅁䅁䅕啐䅓扬歲あ䵁䅉䅅䅁䙁䅁䅁睁䵁䅁䅁兂䅁䅁䅁䵙㝲䅑䅯杪䅁䅁䅯睓䅁䅁䅯睂䅅䅁䅅䅁䉁䅁䅁兂䍃湨ㅴ場卑村杷允䅁䅁䅕䅁䑁䅁䅷䅁䙁䅁䅁䥁䅂啚䈹权牃䅁䅁权䭂䅁䅁权䡁允䅁允䅁䅁䅅䅁䭁䅁䉯䅁䵁䅉䅅䅁䙁䅁䅁睁䵁䅁䅁兂䅁䅁䅁祥倱兑䅯睙䅁䅁䅯睎䅁䅁䅯睂䅅䅁䅅䅁䉁䅁䅁兂䅁䅁䅁䅁䅁䅁杷允䅁䅁䅕䅁䑁䅁䅷䅁䙁䅁䅁䅁杁偋䅬权㉃䅁䅁权ㅁ䅁䅁权䡁允䅁允䅁䅁䅅䅁䙁䅁䅁䕧汒楳䌵䍄䉁䅁䅁兂䅁䅁䅍䅄䅁䅁䅕䅁䅁䡧睄歔䭅䩁䄴䅁䭁䑁䅧䅁䭁䅁䉣䅁䉁䅁䅁允䅁䅁䅕佮汳兓ㅙ穹䴸䅉䅅䅁䙁䅁䅁睁䵁䅁䅁兂䅁䅁䅄佧兊兑䅯䅬䅁䅁䅯䅌䅁䅁䅯睂䅅䅁䅅䅁䉁䅁䅁权䅁䅁䅁䍄䉁䅁䅁兂䅁䅁䅍䅄䅁䅁䅕䅁䅁䙁睳ご䭅䝁䅍䅁䭁䕁䅕䅁䭁䅁䉣䅁䉁䅁䅁允䅁䅁䅕搸㘸硱畐步䵉䅉䅅䅁䙁䅁䅁睁䵁䅁䅁兂䅁䅁䅃䝑偖兑䅯䅯䅁䅁䅯䅓䅁䅁䅯睂䅅䅁䅅䅁䉁䅁䅁兂塁挲㌷㉕婍䅑杷允䅁䅁䅕䅁䑁䅁䅷䅁䙁䅁䅁䥁獃欵䉚权杂䅁䅁权㡁䅁䅁权䡁允䅁允䅁䅁䅅䅁䭁䡁䅕䅁䵁䅉䅅䅁䙁䅁䅁睁䵁䅁䅁兂䅁䅁䅁乖佚兑䅯杹䅁䅁䅯免䅁䅁䅯睂䅅䅁䅅䅁䉁䅁䅁兂䅁䅁䅁䅁䅁䅁杷允䅁䅁䅕䅁䑁䅁䅷䅁䙁䅁䅁䅁癃䕰䈹权橃䅁䅁权䅂䅁䅁权䡁允䅁允䅁䅁䅅䅁䙁䅁䅁䝁光⽰䉒䍄䉁䅁䅁兂䅁䅁䅍䅄䅁䅁䅕䅁䅁䡁䭄〫䭁䝁䅁䅁䭁䑁䅅䅁䭁䅁䉣䅁䉁䅁䅁允䅁䅁䅯杨䅁䅁杷允䅁䅁䅕䅁䑁䅁䅷䅁䙁䅁䅁䅁权晹䅴权䱃䅁䅁权䅂䅁䅁权䡁允䅁允䅁䅁䅅䅁䙁䭁㕖㍅䄸祲䅎䍄䉁䅁䅁兂䅁䅁䅍䅄䅁䅁䅕䅁䅁䭧浺歒䭅䝁䅍䅁䭁䑁䅷䅁䭁䅁䉣䅁䉁䅁䅁允䅁䅁䅕潊煄汷䅷啧䵉䅉䅅䅁䙁䅁䅁睁䵁䅁䅁兂䅁䅁䅁䥂倱兑䅯䅫䅁䅁䅯兒䅁䅁䅯睂䅅䅁䅅䅁䉁䅁䅁权䭁允䅁䍄䉁䅁䅁兂䅁䅁䅍䅄䅁䅁䅕䅁䅁䕁乄〫䭁䥁䄴䅁䭁䑁䅧䅁䭁䅁䉣䅁䉁䅁䅁允䅁䅁䅕䅁䅁䅁䅁䅁䵁䅉䅅䅁䙁䅁䅁睁䵁䅁䅁兂䅁䅁䅁偷㝔䅑䅯杵䅁䅁䅯兑䅁䅁䅯睂䅅䅁䅅䅁䉁䅁䅁兂䅁䩁坃硣畯村杷允䅁䅁䅕䅁䑁䅁䅷䅁䙁䅁䅁䥁獃欵䉚权啃䅁䅁权㡁䅁䅁权䡁允䅁允䅁䅁䅅䅁䭁䍁䉧䅁䵁䅉䅅䅁䙁䅁䅁睁䵁䅁䅁兂䅁䅁䅁㙲偒兑䅯末䅁䅁䅯杌䅁䅁䅯睂䅅䅁䅅䅁䉁䅁䅁兂䅁䅁䅁䅁䅁䅁杷允䅁䅁䅕䅁䑁䅁䅷䅁䙁䅁䅁䥁啂䙂䉂权捃䅁䅁权䕂䅁䅁权䡁允䅁允䅁䅁䅅䅁䭁䑁䈴䅁䵁䅉䅅䅁䙁䅁䅁睁䵁䅁䅁兂䅁䅁䅃佲䝚兑䅯䅙䅁䅁䅯杓䅁䅁䅯睂䅅䅁䅅䅁䉁䅁䅁权ㅂ䅁䅁䍄䉁䅁䅁兂䅁䅁䅍䅄䅁䅁䅕䅁䅁䕧求ご䭅䩁䅙䅁䭁䍁䅷䅁䭁䅁䉣䅁䉁䅁䅁允䅁䅁䅕䅁䅁䅁䅁䅁䵁䅉䅅䅁䙁䅁䅁睁䵁䅁䅁兂䅁䅁䅁䵯㝮䅑䅯杬䅁䅁䅯杒䅁䅁䅯睂䅅䅁䅅䅁䉁䅁䅁兂䅁乁牁啉癳村杷允䅁䅁䅕䅁䑁䅁䅷䅁䙁䅁䅁䥁獃欵䉚权佃䅁䅁权癁䅁䅁权䡁允䅁允䅁䅁䅅䅁䙁䅁䅁䅁䅁䅁䅁䍄䉁䅁䅁兂䅁䅁䅍䅄䅁䅁䅕䅁䅁䕧求ご䭅䱁䅍䅁䭁䕁䅫䅁䭁䅁䉣䅁䉁䅁䅁允䅁䅁䅕朰湃捪桐歧䵉䅉䅅䅁䙁䅁䅁睁䵁䅁䅁兂䅁䅁䅃楡倵兑䅯䅬䅁䅁䅯䅒䅁䅁䅯睂䅅䅁䅅䅁䉁䅁䅁权畃䅁䅁䍄䉁䅁䅁兂䅁䅁䅍䅄䅁䅁䅕䅁䅁䙁睳ご䭅䝁䅍䅁䭁䑁䄸䅁䭁䅁䉣䅁䉁䅁䅁允䅁䅁䅕䅁䅁䅁䅁䅁䵁䅉䅅䅁䙁䅁䅁睁䵁䅁䅁兂䅁䅁䅁剔儹兑䅯朶䅁䅁䅯䅓䅁䅁䅯睂䅅䅁䅅䅁䉁䅁䅁兂㡂啪儱㥔扐睐杷允䅁䅁䅕䅁䑁䅁䅷䅁䙁䅁䅁䥁獃欵䉚权橂䅁䅁权䭂䅁䅁权䡁允䅁允䅁䅁䅅䅁䙁䥁佗剅娯䥲䍆䍄䉁䅁䅁兂䅁䅁䅍䅄䅁䅁䅕䅁䅁䥁刳歔䭅䝁䅁䅁䭁䑁䅙䅁䭁䅁䉣䅁䉁䅁䅁允䅁䅁䅯兦䅁䅁杷允䅁䅁䅕䅁䑁䅁䅷䅁䙁䅁䅁䅁䕁啪䈹权灃䅁䅁权㉁䅁䅁权䡁允䅁允䅁䅁䅅䅁䭁䅁䉯䅁䵁䅉䅅䅁䙁䅁䅁睁䵁䅁䅁兂䅁䅁䅃䝑偖兑䅯䅭䅁䅁䅯睎䅁䅁䅯睂䅅䅁䅅䅁䉁䅁䅁兂䅁䅁䅁䅁䅁䅁杷允䅁䅁䅕䅁䑁䅁䅷䅁䙁䅁䅁䅁允晧䅨权橂䅁䅁权䵂䅁䅁权䡁允䅁允䅁䅁䅅䅁䙁䅁䅁䡘塁䡎䌹䍄䉁䅁䅁兂䅁䅁䅍䅄䅁䅁䅕䅁䅁䍁潁唫䭁䩁䅑䅁䭁䑁䅷䅁䭁䅁䉣䅁䉁䅁䅁允䅁䅁䅯兌䅅䅁杷允䅁䅁䅕䅁䑁䅁䅷䅁䙁䅁䅁䅁䅂智䅴权㑃䅁䅁权䙂䅁䅁权䡁允䅁允䅁䅁䅅䅁䙁䑁浨潃偪う䅎䍄䉁䅁䅁兂䅁䅁䅍䅄䅁䅁䅕䅁䅁䝧畯ご䭅䩁䅙䅁䭁䕁䅁䅁䭁䅁䉣䅁䉁䅁䅁允䅁䅁䅕浗䱑䵴氵唵䵅䅉䅅䅁䙁䅁䅁睁䵁䅁䅁兂䅁䅁䅃佲䝚兑䅯䅙䅁䅁䅯兔䅁䅁䅯睂䅅䅁䅅䅁䉁䅁䅁权ㅂ䅁䅁䍄䉁䅁䅁兂䅁䅁䅍䅄䅁䅁䅕䅁䅁䑁歪歔䭅偁䅷䅁䭁䑁䅷䅁䭁䅁䉣䅁䉁䅁䅁允䅁䅁䅕穂䩁橣㕎歓䵁䅉䅅䅁䙁䅁䅁睁䵁䅁䅁兂䅁䅁䅁晡但兑䅯䅯䅁䅁䅯李䅁䅁䅯睂䅅䅁䅅䅁䉁䅁䅁兂摁券剖㥴瑍䅑杷允䅁䅁䅕䅁䑁䅁䅷䅁䙁䅁䅁䥁䅂啚䈹权奃䅁䅁权乂䅁䅁权䡁允䅁允䅁䅁䅅䅁䙁䱁畐奴䤷匫䍊䍄䉁䅁䅁兂䅁䅁䅍䅄䅁䅁䅕䅁䅁䝧畯ご䭅乁䅑䅁䭁䑁䅁䅁䭁䅁䉣䅁䉁䅁䅁允䅁䅁䅕䅁䅁䅁䅁䅁䵁䅉䅅䅁䙁䅁䅁睁䵁䅁䅁兂䅁䅁䅁㙲偒兑䅯杹䅁䅁䅯䅌䅁䅁䅯睂䅅䅁䅅䅁䉁䅁䅁兂䅁䅁䅁䅁䅁䅁杷允䅁䅁䅕䅁䑁䅁䅷䅁䙁䅁䅁䵁䅃水䉂权杂䅁䅁权䑂䅁䅁权䡁允䅁允䅁䅁䅅䅁䭁䡁䄴䅁䵁䅉䅅䅁䙁䅁䅁睁䵁䅁䅁兂䅁䅁䅁䵣㝲䅑䅯兺䅁䅁䅯睌䅁䅁䅯睂䅅䅁䅅䅁䉁䅁䅁兂䅁䅁䅁䅁䅁䅁杷允䅁䅁䅕䅁䑁䅁䅷䅁䙁䅁䅁䥁煂歌䈹权橂䅁䅁权䱂䅁䅁权䡁允䅁允䅁䅁䅅䅁䙁䍁㝊浰㜫穎䌱䍄䉁䅁䅁兂䅁䅁䅍䅄䅁䅁䅕䅁䅁䥷楄䕕䭅佁䅁䅁䭁䑁䅙䅁䭁䅁䉣䅁䉁䅁䅁允䅁䅁䅕䅁䅁䅁䅁䅁䵁䅉䅅䅁䙁䅁䅁睁䵁䅁䅁兂䅁䅁䅁祥倱兑䅯兰䅁䅁䅯兎䅁䅁䅯睂䅅䅁䅅䅁䉁䅁䅁睂䅁䅁䅁䘴歔䅑杷允䅁䅁䅕䅁䑁䅁䅷䅁䙁䅁䅁䥁啂䙂䉂权杂䅁䅁权ㅁ䅁䅁权䡁允䅁允䅁䅁䅅䅁䭁䝁䄸䅁䵁䅉䅅䅁䙁䅁䅁睁䵁䅁䅁兂䅁䅁䅁剔儹兑䅯睷䅁䅁䅯兑䅁䅁䅯睂䅅䅁䅅䅁䉁䅁䅁兂呄晔㠫㔰硷䅑杷允䅁䅁䅕䅁䑁䅁䅷䅁䙁䅁䅁䵁䅃水䉂权啃䅁䅁权䑂䅁䅁权䡁允䅁允䅁䅁䅅䅁䭁䅁䅁䅁䵁䅉䅅䅁䙁䅁䅁睁䵁䅁䅁兂䅁䅁䅁䡫㑢䅑䅯䅫䅁䅁䅯䅒䅁䅁䅯睂䅅䅁䅅䅁䉁䅁䅁权䭁允䅁䍄䉁䅁䅁兂䅁䅁䅍䅄䅁䅁䅕䅁䅁䡁瑳ご䭅䝁䅁䅁䭁䑁䅯䅁䭁䅁䉣䅁䉁䅁䅁允䅁䅁䅯全䅁䅁杷允䅁䅁䅕䅁䑁䅁䅷䅁䙁䅁䅁䥁獃欵䉚权橂䅁䅁权䑂䅁䅁权䡁允䅁允䅁䅁䅅䅁䙁䍁䙷㕪匲潴䍒䍄䉁䅁䅁兂䅁䅁䅍䅄䅁䅁䅕䅁䅁䑁歪歔䭅䭁䅍䅁䭁䕁䅙䅁䭁䅁䉣䅁䉁䅁䅁允䅁䅁䅕䅁䅁䅁䅁䅁䵁䅉䅅䅁䙁䅁䅁睁䵁䅁䅁兂䅁䅁䅁䵯㝮䅑䅯睙䅁䅁䅯杌䅁䅁䅯睂䅅䅁䅅䅁䉁䅁䅁兂䅁䅁䅁䅁䅁䅁杷允䅁䅁䅕䅁䑁䅁䅷䅁䙁䅁䅁䅁权晹䅴权癃䅁䅁权䙂䅁䅁权䡁允䅁允䅁䅁䅅䅁䙁䉁㕙䱌剶⬵⽯䍄䉁䅁䅁兂䅁䅁䅍䅄䅁䅁䅕䅁䅁䭁䩄〫䭁䩁䅑䅁䭁䑁䅙䅁䭁䅁䉣䅁䉁䅁䅁允䅁䅁䅯杌䅅䅁杷允䅁䅁䅕䅁䑁䅁䅷䅁䙁䅁䅁䥁獃欵䉚权啃䅁䅁权䑁䅁䅁权䡁允䅁允䅁䅁䅅䅁䭁䍁䉧䅁䵁䅉䅅䅁䙁䅁䅁睁䵁䅁䅁兂䅁䅁䅁祥倱兑䅯䅭䅁䅁䅯兎䅁䅁䅯睂䅅䅁䅅䅁䉁䅁䅁兂瑂㍙爳噹搴村杷允䅁䅁䅕䅁䑁䅁䅷䅁䙁䅁䅁䅁䕁啪䈹权䱄䅁䅁权畁䅁䅁权䡁允䅁允䅁䅁䅅䅁䙁䅁䅁䅁䅁䅁䅁䍄䉁䅁䅁兂䅁䅁䅍䅄䅁䅁䅕䅁䅁䉁䉃䔫䭁䝁䅍䅁䭁䍁䅷䅁䭁䅁䉣䅁䉁䅁䅁允䅁䅁䅕䅁䅄摅扑く䵉䅉䅅䅁䙁䅁䅁睁䵁䅁䅁兂䅁䅁䅄佧兊兑䅯朸䅁䅁䅯兑䅁䅁䅯睂䅅䅁䅅䅁䉁䅁䅁兂䅁䅁䅁䅁䅁䅁杷允䅁䅁䅕䅁䑁䅁䅷䅁䙁䅁䅁䅁杄晧䅨权䥄䅁䅁权㑁䅁䅁权䡁允䅁允䅁䅁䅅䅁䙁䅁䅁䩁ぁ畏䉂䍄䉁䅁䅁兂䅁䅁䅍䅄䅁䅁䅕䅁䅁䭧浺歒䭅䩁䄴䅁䭁䑁䅳䅁䭁䅁䉣䅁䉁䅁䅁允䅁䅁䅕灭婭婭婭吴䴸䅉䅅䅁䙁䅁䅁睁䵁䅁䅁兂䅁䅁䅁祥倱兑䅯䅯䅁䅁䅯杍䅁䅁䅯睂䅅䅁䅅䅁䉁䅁䅁兂䅁䅁䅁䅁䅁䅁杷允䅁䅁䅕䅁䑁䅁䅷䅁䙁䅁䅁䅁灂唸䈵权啃䅁䅁权㙁䅁䅁权䡁允䅁允䅁䅁䅅䅁䭁䑁䉉䅁䵁䅉䅅䅁䙁䅁䅁睁䵁䅁䅁兂䅁䅁䅁摪但兑䅯杯䅁䅁䅯䅒䅁䅁䅯睂䅅䅁䅅䅁䉁䅁䅁兂䅁乁䍩㝙瀵村杷允䅁䅁䅕䅁䑁䅁䅷䅁䙁䅁䅁䅁允晧䅨权杂䅁䅁权癁䅁䅁权䡁允䅁允䅁䅁䅅䅁䭁䝁䄴䅁䵁䅉䅅䅁䙁䅁䅁睁䵁䅁䅁兂䅁䅁䅁㙲偒兑䅯睹䅁䅁䅯䅒䅁䅁䅯睂䅅䅁䅅䅁䉁䅁䅁兂㉂奓奇䱌坕䅑杷允䅁䅁䅕䅁䑁䅁䅷䅁䙁䅁䅁䥁䅂啚䈹权䩃䅁䅁权⭁䅁䅁权䡁允䅁允䅁䅁䅅䅁䭁䭁䄰䅁䵁䅉䅅䅁䙁䅁䅁睁䵁䅁䅁兂䅁䅁䅁偷㝔䅑䅯睙䅁䅁䅯兑䅁䅁䅯睂䅅䅁䅅䅁䉁䅁䅁兂䉁䨸祤㡷䉡村杷允䅁䅁䅕䅁䑁䅁䅷䅁䙁䅁䅁䅁杄晧䅨权橂䅁䅁权䙂䅁䅁权䡁允䅁允䅁䅁䅅䅁䙁䅁䅁䤱捘湚䍸䍄䉁䅁䅁兂䅁䅁䅍䅄䅁䅁䅕䅁䅁䉁䉃䔫䭁䝁䅁䅁䭁䑁䅅䅁䭁䅁䉣䅁䉁䅁䅁允䅁䅁䅯杢䅁䅁杷允䅁䅁䅕䅁䑁䅁䅷䅁䙁䅁䅁䅁䕁啪䈹权橂䅁䅁权䉂䅁䅁权䡁允䅁允䅁䅁䅅䅁䙁䕁歨㝑㥃䉥䌹䍄䉁䅁䅁兂䅁䅁䅍䅄䅁䅁䅕䅁䅁䉁䉃䔫䭁䩁䅯䅁䭁䑁䅳䅁䭁䅁䉣䅁䉁䅁䅁允䅁䅁䅕䅁䅁䰰桇䕇䵉䅉䅅䅁䙁䅁䅁睁䵁䅁䅁兂䅁䅁䅁㙲偒兑䅯关䅁䅁䅯䅍䅁䅁䅯睂䅅䅁䅅䅁䉁䅁䅁兂䅁䅁䅁䅁䅁䅁杷允䅁䅁䅕䅁䑁䅁䅷䅁䙁䅁䅁䅁䅂智䅴权橂䅁䅁权癁䅁䅁权䡁允䅁允䅁䅁䅅䅁䙁佁卌祁桎啰䍊䍄䉁䅁䅁兂䅁䅁䅍䅄䅁䅁䅕䅁䅁䝁确歔䭅䩁䅁䅁䭁䕁䅯䅁䭁䅁䉣䅁䉁䅁䅁允䅁䅁䅯权䅅䅁杷允䅁䅁䅕䅁䑁䅁䅷䅁䙁䅁䅁䅁乃唰䈵权杂䅁䅁权䅂䅁䅁权䡁允䅁允䅁䅁䅅䅁䭁䡁䄰䅁䵁䅉䅅䅁䙁䅁䅁睁䵁䅁䅁兂䅁䅁䅁晡但兑䅯䅬䅁䅁䅯材䅁䅁䅯睂䅅䅁䅅䅁䉁䅁䅁权祁允䅁䍄䉁䅁䅁兂䅁䅁䅍䅄䅁䅁䅕䅁䅁佁䉃䔫䭁䭁䅍䅁䭁䕁䅷䅁䭁䅁䉣䅁䉁䅁䅁允䅁䅁䅕䅁䅃灏䭬啕䵉䅉䅅䅁䙁䅁䅁睁䵁䅁䅁兂䅁䅁䅁㙲偒兑䅯䅙䅁䅁䅯杒䅁䅁䅯睂䅅䅁䅅䅁䉁䅁䅁权㍂䅁䅁䍄䉁䅁䅁兂䅁䅁䅍䅄䅁䅁䅕䅁䅁䕁乄〫䭁䱁䅑䅁䭁䑁䅕䅁䭁䅁䉣䅁䉁䅁䅁允䅁䅁䅕䅁允唹渲䕤䵉䅉䅅䅁䙁䅁䅁睁䵁䅁䅁兂䅁䅁䅁乖佚兑䅯杫䅁䅁䅯䅓䅁䅁䅯睂䅅䅁䅅䅁䉁䅁䅁兂䅁䅁元㠳䕅村杷允䅁䅁䅕䅁䑁䅁䅷䅁䙁䅁䅁䅁癃䕰䈹权橂䅁䅁权䅂䅁䅁权䡁允䅁允䅁䅁䅅䅁䙁䅁䅁䝷㤱ㅦ䍴䍄䉁䅁䅁兂䅁䅁䅍䅄䅁䅁䅕䅁䅁佁䉃䔫䭁䝁䅁䅁䭁䕁䅉䅁䭁䅁䉣䅁䉁䅁䅁允䅁䅁䅯杤䅁䅁杷允䅁䅁䅕䅁䑁䅁䅷䅁䙁䅁䅁䅁元癤䅨权䥄䅁䅁权䕂䅁䅁权䡁允䅁允䅁䅁䅅䅁䙁䅁䅁䑁奒昴䉒䍄䉁䅁䅁兂䅁䅁䅍䅄䅁䅁䅕䅁䅁䙁坔歔䭅䱁䅧䅁䭁䑁䅕䅁䭁䅁䉣䅁䉁䅁䅁允䅁䅁䅕祷㍶㑆噂啑䵁䅉䅅䅁䙁䅁䅁睁䵁䅁䅁兂䅁䅁䅃楡倵兑䅯睩䅁䅁䅯睑䅁䅁䅯睂䅅䅁䅅䅁䉁䅁䅁兂癃䠷猳啖楶睐杷允䅁䅁䅕䅁䑁䅁䅷䅁䙁䅁䅁䅁杂癹䅴权硃䅁䅁权睁䅁䅁权䡁允䅁允䅁䅁䅅䅁䙁䅁䅁䅁䅁䅁䅁䍄䉁䅁䅁兂䅁䅁䅍䅄䅁䅁䅕䅁䅁䵁い〫䭁䝁䅁䅁䭁䍁䅷䅁䭁䅁䉣䅁䉁䅁䅁允䅁䅁䅯督䅁䅁杷允䅁䅁䅕䅁䑁䅁䅷䅁䙁䅁䅁䥁睂䔸䈵权佄䅁䅁权䅂䅁䅁权䡁允䅁允䅁䅁䅅䅁䙁佁塃手㕌⽯⽙䍄䉁䅁䅁兂䅁䅁䅍䅄䅁䅁䅕䅁䅁䕁昰䕕䭅䝁䅍䅁䭁䕁䅫䅁䭁䅁䉣䅁䉁䅁䅁允䅁䅁䅕唴穨㕶㑂䕨䵉䅉䅅䅁䙁䅁䅁睁䵁䅁䅁兂䅁䅁䅁䥅㑈䅑䅯䅙䅁䅁䅯䅎䅁䅁䅯睂䅅䅁䅅䅁䉁䅁䅁权畂䅁䅁䍄䉁䅁䅁兂䅁䅁䅍䅄䅁䅁䅕䅁䅁䥷楄䕕䭅䱁䅅䅁䭁䑁䅍䅁䭁䅁䉣䅁䉁䅁䅁允䅁䅁䅕䅁䅁䅁䅁䅁䵁䅉䅅䅁䙁䅁䅁睁䵁䅁䅁兂䅁䅁䅁䍉㕪䅑䅯䄳䅁䅁䅯䅓䅁䅁䅯睂䅅䅁䅅䅁䉁䅁䅁兂䅁䅁䅁䅁䅁䅁杷允䅁䅁䅕䅁䑁䅁䅷䅁䙁䅁䅁䅁乃唰䈵权啃䅁䅁权䉂䅁䅁权䡁允䅁允䅁䅁䅅䅁䭁䍁䉷䅁䵁䅉䅅䅁䙁䅁䅁睁䵁䅁䅁兂䅁䅁䅃偣佂兑䅯䄯䅁䅁䅯䅔䅁䅁䅯睂䅅䅁䅅䅁䉁䅁䅁兂䑁共獓愳倱䅑杷允䅁䅁䅕䅁䑁䅁䅷䅁䙁䅁䅁䅁㑁䔵䈵权杂䅁䅁权䅂䅁䅁权䡁允䅁允䅁䅁䅅䅁䭁䥁䅉䅁䵁䅉䅅䅁䙁䅁䅁睁䵁䅁䅁兂䅁䅁䅁䥅㑈䅑䅯睙䅁䅁䅯䅎䅁䅁䅯睂䅅䅁䅅䅁䉁䅁䅁兂䅁䕁㙃㙆䙆村杷允䅁䅁䅕䅁䑁䅁䅷䅁䙁䅁䅁䅁杂癹䅴权橂䅁䅁权祁䅁䅁权䡁允䅁允䅁䅁䅅䅁䙁䅁䅁䅁䅁䅁䅁䍄䉁䅁䅁兂䅁䅁䅍䅄䅁䅁䅕䅁䅁䝁䭄〫䭁䩁䅙䅁䭁䑁䄴䅁䭁䅁䉣䅁䉁䅁䅁允䅁䅁䅕㍫㡚祌噦が䵉䅉䅅䅁䙁䅁䅁睁䵁䅁䅁兂䅁䅁䅁䵙㝲䅑䅯䅙䅁䅁䅯䅓䅁䅁䅯睂䅅䅁䅅䅁䉁䅁䅁权㕂䅁䅁䍄䉁䅁䅁兂䅁䅁䅍䅄䅁䅁䅕䅁䅁䥷楄䕕䭅䱁䄰䅁䭁䑁䅧䅁䭁䅁䉣䅁䉁䅁䅁允䅁䅁䅕䅁䅁䅁䅁䅁䵁䅉䅅䅁䙁䅁䅁睁䵁䅁䅁兂䅁䅁䵄祑愲兑䅯睯䅁䅁䅯䅑䅁䅁䅯睂䅅䅁䅅䅁䉁䅁䅁兂䅁䅁䅁䅁䅁䅁杷允䅁䅁䅕䅁䑁䅁䅷䅁䙁䅁䅁䥁睂䔸䈵权佄䅁䅁权䩂䅁䅁权䡁允䅁允䅁䅁䅅䅁䙁䵁⬷湂佘偉⽯䍄䉁䅁䅁兂䅁䅁䅍䅄䅁䅁䅕䅁䅁䕧求ご䭅䭁䅫䅁䭁䕁䅙䅁䭁䅁䉣䅁䉁䅁䅁允䅁䅁䅯权䅅䅁杷允䅁䅁䅕䅁䑁䅁䅷䅁䙁䅁䅁䵁䑸婌䉰权䕁允䅁权ぁ䅁䅁权䡁允䅁允䅁䅁䅅䅁䙁䅁䅁䅁䅁䅁䅁䍄䉁䅁䅁兂䅁䅁䅍䅄䅁䅁䅕䅁䅁䉁䉃䔫䭁䩁䅑䅁䭁䑁䅑䅁䭁䅁䉣䅁䉁䅁䅁允䅁䅁䅯杋䅅䅁杷允䅁䅁䅕䅁䑁䅁䅷䅁䙁䅁䅁䥁睃ば䈹权楄䅁䅁权䙂䅁䅁权䡁允䅁允䅁䅁䅅䅁䙁䝁啕兗䈰⼸⽣䍄䉁䅁䅁兂䅁䅁䅍䅄䅁䅁䅕䅁䅁䱧湃ご䭅偁䅷䅁䭁䑁䄸䅁䭁䅁䉣䅁䉁䅁䅁允䅁䅁䅕䅁䅁䅁䅁䅁䵁䅉䅅䅁䙁䅁䅁睁䵁䅁䅁兂䅁䅁䅁䥅㑈䅑䅯睙䅁䅁䅯睍䅁䅁䅯睂䅅䅁䅅䅁䉁䅁䅁兂䅁偁歩㕊朵村杷允䅁䅁䅕䅁䑁䅁䅷䅁䙁䅁䅁䥁睃ば䈹权㉄䅁䅁权祁䅁䅁权䡁允䅁允䅁䅁䅅䅁䙁䅁䅁䅁䅁䅁䅁䍄䉁䅁䅁兂䅁䅁䅍䅄䅁䅁䅕䅁䅁䥷楄䕕䭅佁䅷䅁䭁䅁䅍䅁䭁䅁䉣䅁䉁䅁䅁允䅁䅁䅕䅁䅁䅁䅁䅁䵁䅉䅅䅁䙁䅁䅁睁䵁䅁䅁兂䅁䅁䅃ㅏ偬兑䅯兰䅁䅁䅯材䅁䅁䅯睂䅅䅁䅅䅁䉁䅁䅁睂䅁䅁䅁临欳䅑杷允䅁䅁䅕䅁䑁䅁䅷䅁䙁䅁䅁䅁癃䕰䈹权⽃䅁䅁权䍂䅁䅁权䡁允䅁允䅁䅁䅅䅁䙁䱁癦び獔穷䍊䍄䉁䅁䅁兂䅁䅁䅍䅄䅁䅁䅕䅁䅁䥷楄䕕䭅䭁䅫䅁䭁䕁䅳䅁䭁䅁䉣䅁䉁䅁䅁允䅁䅁䅯权䅅䅁杷允䅁䅁䅕䅁䑁䅁䅷䅁䙁䅁䅁䅁扂䕍䈹权啃䅁䅁权癁䅁䅁权䡁允䅁允䅁䅁䅅䅁䭁䑁䉕䅁䵁䅉䅅䅁䙁䅁䅁睁䵁䅁䅁兂䅁䅁䅃䭳偤兑䅯睩䅁䅁䅯兓䅁䅁䅯睂䅅䅁䅅䅁䉁䅁䅁兂䱂ㅰ䅂楙祋睐杷允䅁䅁䅕䅁䑁䅁䅷䅁䙁䅁䅁䅁允晧䅨权橂䅁䅁权乂䅁䅁权䡁允䅁允䅁䅁䅅䅁䙁䅁䅁癈欲㑄䍤䍄䉁䅁䅁兂䅁䅁䅍䅄䅁䅁䅕䅁䅁䙁坔歔䭅䱁䄰䅁䭁䕁䅳䅁䭁䅁䉣䅁䉁䅁䅁允䅁䅁䅕剳慬晰癵啕䵁䅉䅅䅁䙁䅁䅁睁䵁䅁䅁兂䅁䅁䅁乖佚兑䅯朰䅁䅁䅯睌䅁䅁䅯睂䅅䅁䅅䅁䉁䅁䅁兂䅁䅁䅁䅁䅁䅁杷允䅁䅁䅕䅁䑁䅁䅷䅁䙁䅁䅁䅁䅄倹䅴权杂䅁䅁权㕁䅁䅁权䡁允䅁允䅁䅁䅅䅁䭁䡁䅍䅁䵁䅉䅅䅁䙁䅁䅁睁䵁䅁䅁兂䅁䅁䅁䵯㝮䅑䅯䅬䅁䅁䅯兑䅁䅁䅯睂䅅䅁䅅䅁䉁䅁䅁权畁允䅁䍄䉁䅁䅁兂䅁䅁䅍䅄䅁䅁䅕䅁䅁䑁歪歔䭅䱁䅧䅁䭁䕁䅯䅁䭁䅁䉣䅁䉁䅁䅁允䅁䅁䅕歃偸欲楕䕔䵁䅉䅅䅁䙁䅁䅁睁䵁䅁䅁兂䅁䅁䅃䝑偖兑䅯䄲䅁䅁䅯睐䅁䅁䅯睂䅅䅁䅅䅁䉁䅁䅁兂䅁䅁䅁䅁䅁䅁杷允䅁䅁䅕䅁䑁䅁䅷䅁䙁䅁䅁䥁睂䔸䈵权杂䅁䅁权⭁䅁䅁权䡁允䅁允䅁䅁䅅䅁䭁䝁䅳䅁䵁䅉䅅䅁䙁䅁䅁睁䵁䅁䅁兂䅁䅁䅁偷㝔䅑䅯杯䅁䅁䅯䅑䅁䅁䅯睂䅅䅁䅅䅁䉁䅁䅁兂䅁䍧䩅硖畊村杷允䅁䅁䅕䅁䑁䅁䅷䅁䙁䅁䅁䅁㑁䔵䈵权汃䅁䅁权㡁䅁䅁权䡁允䅁允䅁䅁䅅䅁䡁䅁䅁䅁杁敏䅖䍄䉁䅁䅁兂䅁䅁䅍䅄䅁䅁䅕䅁䅁䕁昰䕕䭅乁䅧䅁䭁䕁䅉䅁䭁䅁䉣䅁䉁䅁䅁允䅁䅁䅕剩䱢㡪獮稯䴸䅉䅅䅁䙁䅁䅁睁䵁䅁䅁兂䅁䅁䅃䅖兒兑䅯睙䅁䅁䅯睐䅁䅁䅯睂䅅䅁䅅䅁䉁䅁䅁兂䅁䅁䅁䅁䅁䅁杷允䅁䅁䅕䅁䑁䅁䅷䅁䙁䅁䅁䅁允晧䅨权橂䅁䅁权㕁䅁䅁权䡁允䅁允䅁䅁䅅䅁䙁䅁䅁䍣䱣坡䍊䍄䉁䅁䅁兂䅁䅁䅍䅄䅁䅁䅕䅁䅁䕁乄〫䭁䅁䉑䅁䭁䑁䅣䅁䭁䅁䉣䅁䉁䅁䅁允䅁䅁䅕䅁䅁䅁䅁䅁䵁䅉䅅䅁䙁䅁䅁睁䵁䅁䅁兂䅁䅁䅃ㅏ偬兑䅯䄫䅁䅁䅯杍䅁䅁䅯睂䅅䅁䅅䅁䉁䅁䅁兂䅁䅁䅁䅁䅁䅁杷允䅁䅁䅕䅁䑁䅁䅷䅁䙁䅁䅁䅁灂唸䈵权卄䅁䅁权睁䅁䅁权䡁允䅁允䅁䅁䅅䅁䙁䅁䅁䅁䅁䅁䅁䍄䉁䅁䅁兂䅁䅁䅍䅄䅁䅁䅕䅁䅁䉁䉃䔫䭁䝁䅁䅁䭁䑁䅯䅁䭁䅁䉣䅁䉁䅁䅁允䅁䅁䅯杢䅁䅁杷允䅁䅁䅕䅁䑁䅁䅷䅁䙁䅁䅁䅁乂ㅈ䉂权䡄䅁䅁权乂䅁䅁权䡁允䅁允䅁䅁䅅䅁䙁䝁㙨奶䭵䍓䍬䍄䉁䅁䅁兂䅁䅁䅍䅄䅁䅁䅕䅁䅁䙁坔歔䭅佁䄴䅁䭁䍁䄸䅁䭁䅁䉣䅁䉁䅁䅁允䅁䅁䅕䅁䅁䅁䅁䅁䵁䅉䅅䅁䙁䅁䅁睁䵁䅁䅁兂䅁䅁䅁乖佚兑䅯朲䅁䅁䅯兓䅁䅁䅯睂䅅䅁䅅䅁䉁䅁䅁兂䅁䅁䅁䅁䅁䅁杷允䅁䅁䅕䅁䑁䅁䅷䅁䙁䅁䅁䅁扂䕍䈹权橃䅁䅁权䝂䅁䅁权䡁允䅁允䅁䅁䅅䅁䙁䝁浡㜯呤䙎䌱䍄䉁䅁䅁兂䅁䅁䅍䅄䅁䅁䅕䅁䅁䉁䉃䔫䭁䝁䅁䅁䭁䑁䄸䅁䭁䅁䉣䅁䉁䅁䅁允䅁䅁䅯杢䅁䅁杷允䅁䅁䅕䅁䑁䅁䅷䅁䙁䅁䅁䅁㝂啌䈹权䅁允䅁权䱂䅁䅁权䡁允䅁允䅁䅁䅅䅁䭁䅁䉙䅁䵁䅉䅅䅁䙁䅁䅁睁䵁䅁䅁兂䅁䅁䅃楡倵兑䅯睙䅁䅁䅯䅎䅁䅁䅯睂䅅䅁䅅䅁䉁䅁䅁兂䅁䅁䅁䅁䅁䅁杷允䅁䅁䅕䅁䑁䅁䅷䅁䙁䅁䅁䅁允晧䅨权啃䅁䅁权⽁䅁䅁权䡁允䅁允䅁䅁䅅䅁䭁䍁䉯䅁䵁䅉䅅䅁䙁䅁䅁睁䵁䅁䅁兂䅁䅁䅄佧兊兑䅯睱䅁䅁䅯兎䅁䅁䅯睂䅅䅁䅅䅁䉁䅁䅁权䭁允䅁䍄䉁䅁䅁兂䅁䅁䅍䅄䅁䅁䅕䅁䅁䑁歪歔䭅䝁䅍䅁䭁䕁䅉䅁䭁䅁䉣䅁䉁䅁䅁允䅁䅁䅕婍䕔䍧噥歙䵉䅉䅅䅁䙁䅁䅁睁䵁䅁䅁兂䅁䅁䅁䥅㑈䅑䅯䅙䅁䅁䅯睎䅁䅁䅯睂䅅䅁䅅䅁䉁䅁䅁权畂䅁䅁䍄䉁䅁䅁兂䅁䅁䅍䅄䅁䅁䅕䅁䅁䭁䩄〫䭁乁䅁䅁䭁䍁䄸䅁䭁䅁䉣䅁䉁䅁䅁允䅁䅁䅕䅁䅁䅁䅁䅁䵁䅉䅅䅁䙁䅁䅁睁䵁䅁䅁兂䅁䅁䅃ㅏ偬兑䅯䅬䅁䅁䅯睁䅁䅁䅯睂䅅䅁䅅䅁䉁䅁䅁权灁允䅁䍄䉁䅁䅁兂䅁䅁䅍䅄䅁䅁䅕䅁䅁䅁乓ご䭅䱁䅑䅁䭁䕁䄰䅁䭁䅁䉣䅁䉁䅁䅁允䅁䅁䅕硤㘫㙙儲歒䵉䅉䅅䅁䙁䅁䅁睁䵁䅁䅁兂䅁䅁䅁䵙㝲䅑䅯䄵䅁䅁䅯材䅁䅁䅯睂䅅䅁䅅䅁䉁䅁䅁兂䕂塺児剃呦睐杷允䅁䅁䅕䅁䑁䅁䅷䅁䙁䅁䅁䥁睂䔸䈵权䕁允䅁权㉁䅁䅁权䡁允䅁允䅁䅁䅅䅁䙁䑁吶摌㥑䌲䄵䍄䉁䅁䅁兂䅁䅁䅍䅄䅁䅁䅕䅁䅁䵁い〫䭁䝁䅍䅁䭁䍁䄸䅁䭁䅁䉣䅁䉁䅁䅁允䅁䅁䅕瑗扇㈱坨歔䵉䅉䅅䅁䙁䅁䅁睁䵁䅁䅁兂䅁䅁䅁䥅㑈䅑䅯䅬䅁䅁䅯睎䅁䅁䅯睂䅅䅁䅅䅁䉁䅁䅁权煁允䅁䍄䉁䅁䅁兂䅁䅁䅍䅄䅁䅁䅕䅁䅁䭧浺歒䭅䱁䅳䅁䭁䕁䅕䅁䭁䅁䉣䅁䉁䅁䅁允䅁䅁䅕圷砲瘵摤歏䵉䅉䅅䅁䙁䅁䅁睁䵁䅁䅁兂䅁䅁䅁䥂倱兑䅯朱䅁䅁䅯䅒䅁䅁䅯睂䅅䅁䅅䅁䉁䅁䅁兂䅁䅁䅁䅁䅁䅁杷允䅁䅁䅕䅁䑁䅁䅷䅁䙁䅁䅁䥁睂䔸䈵权啃䅁䅁权䩂䅁䅁权䡁允䅁允䅁䅁䅅䅁䭁䑁䉧䅁䵁䅉䅅䅁䙁䅁䅁睁䵁䅁䅁兂䅁䅁䅁䥅㑈䅑䅯䅙䅁䅁䅯睏䅁䅁䅯睂䅅䅁䅅䅁䉁䅁䅁权畂䅁䅁䍄䉁䅁䅁兂䅁䅁䅍䅄䅁䅁䅕䅁䅁䥁刳歔䭅䭁䅳䅁䭁䕁䅑䅁䭁䅁䉣䅁䉁䅁䅁允䅁䅁䅯权䅅䅁杷允䅁䅁䅕䅁䑁䅁䅷䅁䙁䅁䅁䅁灂唸䈵权䩃䅁䅁权ぁ䅁䅁权䡁允䅁允䅁䅁䅅䅁䭁䭁䄰䅁䵁䅉䅅䅁䙁䅁䅁睁䵁䅁䅁兂䅁䅁䅃䝑偖兑䅯䄴䅁䅁䅯䅎䅁䅁䅯睂䅅䅁䅅䅁䉁䅁䅁兂䅁䅁䅁䅁䅁䅁杷允䅁䅁䅕䅁䑁䅁䅷䅁䙁䅁䅁䵁䅃水䉂权⽃䅁䅁权乂䅁䅁权䡁允䅁允䅁䅁䅅䅁䙁䍁㝸䉖㍰换䈱䍄䉁䅁䅁兂䅁䅁䅍䅄䅁䅁䅕䅁䅁䥁刳歔䭅䩁䄴䅁䭁䕁䄰䅁䭁䅁䉣䅁䉁䅁䅁允䅁䅁䅕䥤䕙湷䅰含䴸䅉䅅䅁䙁䅁䅁睁䵁䅁䅁兂䅁䅁䅃楡倵兑䅯朰䅁䅁䅯䅏䅁䅁䅯睂䅅䅁䅅䅁䉁䅁䅁兂䅁䅁䅁䅁䅁䅁杷允䅁䅁䅕䅁䑁䅁䅷䅁䙁䅁䅁䅁允晧䅨权橂䅁䅁权㝁䅁䅁权䡁允䅁允䅁䅁䅅䅁䙁䅁䅁佭共䜸䍒䍄䉁䅁䅁兂䅁䅁䅍䅄䅁䅁䅕䅁䅁䭁䩄〫䭁䥁䅫䅁䭁䑁䅍䅁䭁䅁䉣䅁䉁䅁䅁允䅁䅁䅯兲䅁䅁杷允䅁䅁䅕䅁䑁䅁䅷䅁䙁䅁䅁䥁獃欵䉚权䅁允䅁权㝁䅁䅁权䡁允䅁允䅁䅁䅅䅁䭁䑁䈸䅁䵁䅉䅅䅁䙁䅁䅁睁䵁䅁䅁兂䅁䅁䅁䥅㑈䅑䅯䅙䅁䅁䅯䅑䅁䅁䅯睂䅅䅁䅅䅁䉁䅁䅁权畂䅁䅁䍄䉁䅁䅁兂䅁䅁䅍䅄䅁䅁䅕䅁䅁䑁歪歔䭅䱁䅑䅁䭁䕁䅯䅁䭁䅁䉣䅁䉁䅁䅁允䅁䅁䅕穏灘䑤㍱啗䵉䅉䅅䅁䙁䅁䅁睁䵁䅁䅁兂䅁䅁䅁䤴㑈䅑䅯杮䅁䅁䅯䅏䅁䅁䅯睂䅅䅁䅅䅁䉁䅁䅁兂卄晗印㡢睮睐杷允䅁䅁䅕䅁䑁䅁䅷䅁䙁䅁䅁䅁杁偋䅬权橂䅁䅁权畁䅁䅁权䡁允䅁允䅁䅁䅅䅁䙁䅁䅁䡁晘硱䌱䍄䉁䅁䅁兂䅁䅁䅍䅄䅁䅁䅕䅁䅁䝁确歔䭅䝁䅁䅁䭁䑁䅙䅁䭁䅁䉣䅁䉁䅁䅁允䅁䅁䅯睨䅁䅁杷允䅁䅁䅕䅁䑁䅁䅷䅁䙁䅁䅁䅁乂ㅈ䉂权杂䅁䅁权㙁䅁䅁权䡁允䅁允䅁䅁䅅䅁䭁䡁䅷䅁䵁䅉䅅䅁䙁䅁䅁睁䵁䅁䅁兂䅁䅁䅄佧兊兑䅯䅙䅁䅁䅯杒䅁䅁䅯睂䅅䅁䅅䅁䉁䅁䅁权⭂䅁䅁䍄䉁䅁䅁兂䅁䅁䅍䅄䅁䅁䅕䅁䅁䡧睄歔䭅䩁䅑䅁䭁䍁䄴䅁䭁䅁䉣䅁䉁䅁䅁允䅁䅁䅯䅏䅅䅁杷允䅁䅁䅕䅁䑁䅁䅷䅁䙁䅁䅁䅁允晧䅨权啃䅁䅁权㥁䅁䅁权䡁允䅁允䅁䅁䅅䅁䭁䍁䉯䅁䵁䅉䅅䅁䙁䅁䅁睁䵁䅁䅁兂䅁䅁䅁住佒兑䅯朹䅁䅁䅯睎䅁䅁䅯睂䅅䅁䅅䅁䉁䅁䅁兂䅁䅁䅁䅁䅁䅁杷允䅁䅁䅕䅁䑁䅁䅷䅁䙁䅁䅁䅁䕁啪䈹权㙄䅁䅁权ㅁ䅁䅁权䡁允䅁允䅁䅁䅅䅁䙁䅁䅁䅁䅁䅁䅁䍄䉁䅁䅁兂䅁䅁䅍䅄䅁䅁䅕䅁䅁䕁乄〫䭁偁䅑䅁䭁䅁䅍䅁䭁䅁䉣䅁䉁䅁䅁允䅁䅁䅕䩅汸伴术䕍䵁䅉䅅䅁䙁䅁䅁睁䵁䅁䅁兂䅁䅁䅁穗偂兑䅯䄹䅁䅁䅯兏䅁䅁䅯睂䅅䅁䅅䅁䉁䅁䅁兂䅁䅁䅁䅁䅁䅁杷允䅁䅁䅕䅁䑁䅁䅷䅁䙁䅁䅁䅁扂䕍䈹权佃䅁䅁权㙁䅁䅁权䡁允䅁允䅁䅁䅅䅁䙁䅁䅁䅁䅁䅁䅁䍄䉁䅁䅁兂䅁䅁䅍䅄䅁䅁䅕䅁䅁䡧睄歔䭅䩁䅑䅁䭁䕁䅙䅁䭁䅁䉣䅁䉁䅁䅁允䅁䅁䅯䅏䅅䅁杷允䅁䅁䅕䅁䑁䅁䅷䅁䙁䅁䅁䥁䅂啚䈹权䥄䅁䅁权䑂䅁䅁权䡁允䅁允䅁䅁䅅䅁䙁䝁䥓㍌煹佂䉤䍄䉁䅁䅁兂䅁䅁䅍䅄䅁䅁䅕䅁䅁䉁䉃䔫䭁䝁䅍䅁䭁䕁䅅䅁䭁䅁䉣䅁䉁䅁䅁允䅁䅁䅕䅁䥄䬵㍢䕥䵉䅉䅅䅁䙁䅁䅁睁䵁䅁䅁兂䅁䅁䅄佧兊兑䅯睯䅁䅁䅯杒䅁䅁䅯睂䅅䅁䅅䅁䉁䅁䅁兂呂噭偓敒敲兑杷允䅁䅁䅕䅁䑁䅁䅷䅁䙁䅁䅁䅁睂癹䅴权佃䅁䅁权䉂䅁䅁权䡁允䅁允䅁䅁䅅䅁䙁䅁䅁䅁䅁䅁䅁䍄䉁䅁䅁兂䅁䅁䅍䅄䅁䅁䅕䅁䅁䭧浺歒䭅䩁䅧䅁䭁䕁䅍䅁䭁䅁䉣䅁䉁䅁䅁允䅁䅁䅕癆⽍㘷塨歊䵉䅉䅅䅁䙁䅁䅁睁䵁䅁䅁兂䅁䅁䅁䥅㑈䅑䅯杫䅁䅁䅯睒䅁䅁䅯睂䅅䅁䅅䅁䉁䅁䅁兂䅁䅁睂慰杺具杷允䅁䅁䅕䅁䑁䅁䅷䅁䙁䅁䅁䅁允晧䅨权啃䅁䅁权䉂䅁䅁权䡁允䅁允䅁䅁䅅䅁䭁䍁䉯䅁䵁䅉䅅䅁䙁䅁䅁睁䵁䅁䅁兂䅁䅁䅁䵑㜳䅑䅯䅬䅁䅁䅯杒䅁䅁䅯睂䅅䅁䅅䅁䉁䅁䅁权ぁ允䅁䍄䉁䅁䅁兂䅁䅁䅍䅄䅁䅁䅕䅁䅁䙁坔歔䭅偁䄴䅁䭁䕁䅁䅁䭁䅁䉣䅁䉁䅁䅁允䅁䅁䅕䅁䅁䅁䅁䅁䵁䅉䅅䅁䙁䅁䅁睁䵁䅁䅁兂䅁䅁䅃䅖兒兑䅯杫䅁䅁䅯李䅁䅁䅯睂䅅䅁䅅䅁䉁䅁䅁兂⭄稯䅵㙣⽢兑杷允䅁䅁䅕䅁䑁䅁䅷䅁䙁䅁䅁䅁䅄倹䅴权湃䅁䅁权ㅁ䅁䅁权䡁允䅁允䅁䅁䅅䅁䭁䅁䉯䅁䵁䅉䅅䅁䙁䅁䅁睁䵁䅁䅁兂䅁䅁䅃偣佂兑䅯杫䅁䅁䅯杏䅁䅁䅯睂䅅䅁䅅䅁䉁䅁䅁兂䙂塂卉慌䵢兑杷允䅁䅁䅕䅁䑁䅁䅷䅁䙁䅁䅁䅁啂欱䈵权橂䅁䅁权癁䅁䅁权䡁允䅁允䅁䅁䅅䅁䙁䅁䅁䅁䱇䉆䍒䍄䉁䅁䅁兂䅁䅁䅍䅄䅁䅁䅕䅁䅁䙁坔歔䭅䩁䄴䅁䭁䑁䅳䅁䭁䅁䉣䅁䉁䅁䅁允䅁䅁䅕捙兂獕歷䐫䴸䅉䅅䅁䙁䅁䅁睁䵁䅁䅁兂䅁䅁䅁䥅㑈䅑䅯䅙䅁䅁䅯杒䅁䅁䅯睂䅅䅁䅅䅁䉁䅁䅁权畂䅁䅁䍄䉁䅁䅁兂䅁䅁䅍䅄䅁䅁䅕䅁䅁䩁㉂䔫䭁䝁䅍䅁䭁䕁䅕䅁䭁䅁䉣䅁䉁䅁䅁允䅁䅁䅕䅁䅄穮癊歧䵉䅉䅅䅁䙁䅁䅁睁䵁䅁䅁兂䅁䅁䅃ㅏ偬兑䅯兰䅁䅁䅯䅏䅁䅁䅯睂䅅䅁䅅䅁䉁䅁䅁睂䅁䅁䅁䭁桪䅑杷允䅁䅁䅕䅁䑁䅁䅷䅁䙁䅁䅁䅁杁偋䅬权坃䅁䅁权獁䅁䅁权䡁允䅁允䅁䅁䅅䅁䙁䅁䅁䅁䅁䅁䅁䍄䉁䅁䅁兂䅁䅁䅍䅄䅁䅁䅕䅁䅁䝧畯ご䭅乁䄴䅁䭁䑁䄴䅁䭁䅁䉣䅁䉁䅁䅁允䅁䅁䅕䘯效煡䕉歄䵁䅉䅅䅁䙁䅁䅁睁䵁䅁䅁兂䅁䅁䅁㙲偒兑䅯睙䅁䅁䅯䅔䅁䅁䅯睂䅅䅁䅅䅁䉁䅁䅁兂䵁䅐㉇夶䔫村杷允䅁䅁䅕䅁䑁䅁䅷䅁䙁䅁䅁䅁允晧䅨权橂䅁䅁权䝂䅁䅁权䡁允䅁允䅁䅁䅅䅁䙁䅁䅁䡍栰潏䍂䍄䉁䅁䅁兂䅁䅁䅍䅄䅁䅁䅕䅁䅁䝁䭄〫䭁乁䅧䅁䭁䅁䅍䅁䭁䅁䉣䅁䉁䅁䅁允䅁䅁䅕獗噍㕓坳䐸䴸䅉䅅䅁䙁䅁䅁睁䵁䅁䅁兂䅁䅁䅁晡但兑䅯兩䅁䅁䅯䅏䅁䅁䅯睂䅅䅁䅅䅁䉁䅁䅁权瑃䅁䅁䍄䉁䅁䅁兂䅁䅁䅍䅄䅁䅁䅕䅁䅁䕺瑍歭䭅䱁䅅䅁䭁䑁䄸䅁䭁䅁䉣䅁䉁䅁䅁允䅁䅁䅕䅁䅁䅁䅁䅁䵁䅉䅅䅁䙁䅁䅁睁䵁䅁䅁兂䅁䅁䅁䥅㑈䅑䅯䅬䅁䅁䅯杒䅁䅁䅯睂䅅䅁䅅䅁䉁䅁䅁权煁允䅁䍄䉁䅁䅁兂䅁䅁䅍䅄䅁䅁䅕䅁䅁䉁䉃䔫䭁乁䅁䅁䭁䕁䅉䅁䭁䅁䉣䅁䉁䅁䅁允䅁䅁䅕潈㡆呃䭉ぇ䵁䅉䅅䅁䙁䅁䅁睁䵁䅁䅁兂䅁䅁䅁㙲偒兑䅯䄶䅁䅁䅯李䅁䅁䅯睂䅅䅁䅅䅁䉁䅁䅁兂⽂獊㈶癴䙸䅑杷允䅁䅁䅕䅁䑁䅁䅷䅁䙁䅁䅁䵁䑸婌䉰权坃䅁䅁权䕂䅁䅁权䡁允䅁允䅁䅁䅅䅁䙁䅁䅁䅁䅁䅁䅁䍄䉁䅁䅁兂䅁䅁䅍䅄䅁䅁䅕䅁䅁䑁歪歔䭅乁䅉䅁䭁䕁䅉䅁䭁䅁䉣䅁䉁䅁䅁允䅁䅁䅕䘷㑇潈牖啌䵁䅉䅅䅁䙁䅁䅁睁䵁䅁䅁兂䅁䅁䅁摪但兑䅯兩䅁䅁䅯兑䅁䅁䅯睂䅅䅁䅅䅁䉁䅁䅁权㥁允䅁䍄䉁䅁䅁兂䅁䅁䅍䅄䅁䅁䅕䅁䅁䙧䕑䕕䭅䵁䅕䅁䭁䍁䄴䅁䭁䅁䉣䅁䉁䅁䅁允䅁䅁䅕䅁䅁䅁䅁䅁䵁䅉䅅䅁䙁䅁䅁睁䵁䅁䅁兂䅁䅁䅁䥅㑈䅑䅯睙䅁䅁䅯䅓䅁䅁䅯睂䅅䅁䅅䅁䉁䅁䅁兂䅁䉁㥨偕⭴村杷允䅁䅁䅕䅁䑁䅁䅷䅁䙁䅁䅁䅁杂癹䅴权敃䅁䅁权硁䅁䅁权䡁允䅁允䅁䅁䅅䅁䙁乁欰潂噇㥑⽳䍄䉁䅁䅁兂䅁䅁䅍䅄䅁䅁䅕䅁䅁䝁䭄〫䭁䵁䅅䅁䭁䑁䅳䅁䭁䅁䉣䅁䉁䅁䅁允䅁䅁䅕䅁䅁䅁䅁䅁䵁䅉䅅䅁䙁䅁䅁睁䵁䅁䅁兂䅁䅁䅁祥倱兑䅯䅮䅁䅁䅯䅏䅁䅁䅯睂䅅䅁䅅䅁䉁䅁䅁兂䅁䅁䅁䅁䅁䅁杷允䅁䅁䅕䅁䑁䅁䅷䅁䙁䅁䅁䅁杁偋䅬权⭄䅁䅁权癁䅁䅁权䡁允䅁允䅁䅁䅅䅁䙁䅁䅁䅁䅁䅁䅁䍄䉁䅁䅁兂䅁䅁䅍䅄䅁䅁䅕䅁䅁䥁刳歔䭅乁䅑䅁䭁䍁䅷䅁䭁䅁䉣䅁䉁䅁䅁允䅁䅁䅕䅁䅁䅁䅁䅁䵁䅉䅅䅁䙁䅁䅁睁䵁䅁䅁兂䅁䅁䅁䥂倱兑䅯睙䅁䅁䅯兎䅁䅁䅯睂䅅䅁䅅䅁䉁䅁䅁兂乂⼳坔⽮祉村杷允䅁䅁䅕䅁䑁䅁䅷䅁䙁䅁䅁䅁癃䕰䈹权癃䅁䅁权䭂䅁䅁权䡁允䅁允䅁䅁䅅䅁䙁䑁桗㡓捒睨䅊䍄䉁䅁䅁兂䅁䅁䅍䅄䅁䅁䅕䅁䅁䥷楄䕕䭅䝁䅁䅁䭁䕁䅉䅁䭁䅁䉣䅁䉁䅁䅁允䅁䅁䅯杦䅁䅁杷允䅁䅁䅕䅁䑁䅁䅷䅁䙁䅁䅁䅁啂欱䈵权杂䅁䅁权獁䅁䅁权䡁允䅁允䅁䅁䅅䅁䭁䡁䅧䅁䵁䅉䅅䅁䙁䅁䅁睁䵁䅁䅁兂䅁䅁䅃佲䝚兑䅯睷䅁䅁䅯睓䅁䅁䅯睂䅅䅁䅅䅁䉁䅁䅁兂慁㑖䴸剷䔹䅑杷允䅁䅁䅕䅁䑁䅁䅷䅁䙁䅁䅁䅁乃唰䈵权兄䅁䅁权ぁ䅁䅁权䡁允䅁允䅁䅁䅅䅁䙁䅁䅁䅁䅁䅁䅁䍄䉁䅁䅁兂䅁䅁䅍䅄䅁䅁䅕䅁䅁䕁乄〫䭁乁䅧䅁䭁䕁䄰䅁䭁䅁䉣䅁䉁䅁䅁允䅁䅁䅕㉥楲䝡橙䐷䴸䅉䅅䅁䙁䅁䅁睁䵁䅁䅁兂䅁䅁䵄祑愲兑䅯䅭䅁䅁䅯睐䅁䅁䅯睂䅅䅁䅅䅁䉁䅁䅁兂䅁䅁䅁䅁䅁䅁杷允䅁䅁䅕䅁䑁䅁䅷䅁䙁䅁䅁䅁扂䕍䈹权䅁允䅁权䍂䅁䅁权䡁允䅁允䅁䅁䅅䅁䭁䅁䉙䅁䵁䅉䅅䅁䙁䅁䅁睁䵁䅁䅁兂䅁䅁䅁䥅㑈䅑䅯睙䅁䅁䅯兓䅁䅁䅯睂䅅䅁䅅䅁䉁䅁䅁兂䅁䵁㑹剚䅓村杷允䅁䅁䅕䅁䑁䅁䅷䅁䙁䅁䅁䅁权晹䅴权奃䅁䅁权䕂䅁䅁权䡁允䅁允䅁䅁䅅䅁䙁佁捵䑆婶栯䌵䍄䉁䅁䅁兂䅁䅁䅍䅄䅁䅁䅕䅁䅁䥁刳歔䭅䩁䅷䅁䭁䕁䅙䅁䭁䅁䉣䅁䉁䅁䅁允䅁䅁䅕礶䕚ぴ硃䕥䵁䅉䅅䅁䙁䅁䅁睁䵁䅁䅁兂䅁䅁䅁䵙㝲䅑䅯䄹䅁䅁䅯䅌䅁䅁䅯睂䅅䅁䅅䅁䉁䅁䅁兂䅁䅁䅁䅁䅁䅁杷允䅁䅁䅕䅁䑁䅁䅷䅁䙁䅁䅁䅁乃唰䈵权䉄䅁䅁权䉂䅁䅁权䡁允䅁允䅁䅁䅅䅁䙁乁奶楓㉏睫䄵䍄䉁䅁䅁兂䅁䅁䅍䅄䅁䅁䅕䅁䅁䙁坔歔䭅䩁䅑䅁䭁䕁䅫䅁䭁䅁䉣䅁䉁䅁䅁允䅁䅁䅯睊䅅䅁杷允䅁䅁䅕䅁䑁䅁䅷䅁䙁䅁䅁䅁允晧䅨权啃䅁䅁权䩂䅁䅁权䡁允䅁允䅁䅁䅅䅁䭁䍁䉯䅁䵁䅉䅅䅁䙁䅁䅁睁䵁䅁䅁兂䅁䅁䅃䭳偤兑䅯杺䅁䅁䅯䅑䅁䅁䅯睂䅅䅁䅅䅁䉁䅁䅁兂䭂桷六䄴摔睐杷允䅁䅁䅕䅁䑁䅁䅷䅁䙁䅁䅁䅁䅄倹䅴权慃䅁䅁权䙂䅁䅁权䡁允䅁允䅁䅁䅅䅁䙁䕁匷牺煫杬䍆䍄䉁䅁䅁兂䅁䅁䅍䅄䅁䅁䅕䅁䅁䡧睄歔䭅偁䅉䅁䭁䍁䄴䅁䭁䅁䉣䅁䉁䅁䅁允䅁䅁䅕䅁䅁䅁䅁䅁䵁䅉䅅䅁䙁䅁䅁睁䵁䅁䅁兂䅁䅁䅁䍉㕪䅑䅯䅹䅁䅁䅯睑䅁䅁䅯睂䅅䅁䅅䅁䉁䅁䅁兂䅁䅁㙂奃䕳村杷允䅁䅁䅕䅁䑁䅁䅷䅁䙁䅁䅁䅁䅄倹䅴权啃䅁䅁权㝁䅁䅁权䡁允䅁允䅁䅁䅅䅁䭁䑁䉁䅁䵁䅉䅅䅁䙁䅁䅁睁䵁䅁䅁兂䅁䅁䅁䥅㑈䅑䅯睙䅁䅁䅯兎䅁䅁䅯睂䅅䅁䅅䅁䉁䅁䅁兂䅁䍁䕔㕫⭤村杷允䅁䅁䅕䅁䑁䅁䅷䅁䙁䅁䅁䅁㝂啌䈹权⭄䅁䅁权獁䅁䅁权䡁允䅁允䅁䅁䅅䅁䙁䅁䅁䅁䅁䅁䅁䍄䉁䅁䅁兂䅁䅁䅍䅄䅁䅁䅕䅁䅁䙁睳ご䭅䩁䅷䅁䭁䑁䄴䅁䭁䅁䉣䅁䉁䅁䅁允䅁䅁䅕坃栲⼷噥え䵁䅉䅅䅁䙁䅁䅁睁䵁䅁䅁兂䅁䅁䅃䅖兒兑䅯杮䅁䅁䅯杌䅁䅁䅯睂䅅䅁䅅䅁䉁䅁䅁兂㙄浦㡱䩤材睐杷允䅁䅁䅕䅁䑁䅁䅷䅁䙁䅁䅁䅁杂癹䅴权䙄䅁䅁权⽁䅁䅁权䡁允䅁允䅁䅁䅅䅁䙁䅁䅁䅁䅁䅁䅁䍄䉁䅁䅁兂䅁䅁䅍䅄䅁䅁䅕䅁䅁䅁乓ご䭅䩁䅑䅁䭁䑁䅉䅁䭁䅁䉣䅁䉁䅁䅁允䅁䅁䅯杏䅅䅁杷允䅁䅁䅕䅁䑁䅁䅷䅁䙁䅁䅁䅁乃唰䈵权ぃ䅁䅁权㡁䅁䅁权䡁允䅁允䅁䅁䅅䅁䙁䅁䅁䉉瑤䕢䍊䍄䉁䅁䅁兂䅁䅁䅍䅄䅁䅁䅕䅁䅁䡧睄歔䭅䩁䅑䅁䭁䍁䄸䅁䭁䅁䉣䅁䉁䅁䅁允䅁䅁䅯䅏䅅䅁杷允䅁䅁䅕䅁䑁䅁䅷䅁䙁䅁䅁䅁㝂啌䈹权杂䅁䅁权䅂䅁䅁权䡁允䅁允䅁䅁䅅䅁䭁䥁䅕䅁䵁䅉䅅䅁䙁䅁䅁睁䵁䅁䅁兂䅁䅁䅁乖佚兑䅯睹䅁䅁䅯兑䅁䅁䅯睂䅅䅁䅅䅁䉁䅁䅁兂䅁䅁䅁䅁䅁䅁杷允䅁䅁䅕䅁䑁䅁䅷䅁䙁䅁䅁䥁睂䔸䈵权敃䅁䅁权⽁䅁䅁权䡁允䅁允䅁䅁䅅䅁䙁䑁乘㍨眰獲⼴䍄䉁䅁䅁兂䅁䅁䅍䅄䅁䅁䅕䅁䅁䕧求ご䭅佁䅑䅁䭁䕁䅉䅁䭁䅁䉣䅁䉁䅁䅁允䅁䅁䅕浧剩樸呕樸䴸䅉䅅䅁䙁䅁䅁睁䵁䅁䅁兂䅁䅁䅃偣佂兑䅯朷䅁䅁䅯兔䅁䅁䅯睂䅅䅁䅅䅁䉁䅁䅁兂獁⽵吱䵪卤䅑杷允䅁䅁䅕䅁䑁䅁䅷䅁䙁䅁䅁䵁䑸婌䉰权啃䅁䅁权乂䅁䅁权䡁允䅁允䅁䅁䅅䅁䭁䅁䅁䅁䵁䅉䅅䅁䙁䅁䅁睁䵁䅁䅁兂䅁䅁䅁䥅㑈䅑䅯䅬䅁䅁䅯睓䅁䅁䅯睂䅅䅁䅅䅁䉁䅁䅁权煁允䅁䍄䉁䅁䅁兂䅁䅁䅍䅄䅁䅁䅕䅁䅁䉁䉃䔫䭁䝁䅍䅁䭁䑁䅷䅁䭁䅁䉣䅁䉁䅁䅁允䅁䅁䅕䅁䝂婢桷啧䵉䅉䅅䅁䙁䅁䅁睁䵁䅁䅁兂䅁䅁䅁䤴㑈䅑䅯共䅁䅁䅯睒䅁䅁䅯睂䅅䅁䅅䅁䉁䅁䅁权䭁允䅁䍄䉁䅁䅁兂䅁䅁䅍䅄䅁䅁䅕䅁䅁䵁い〫䭁偁䅉䅁䭁䕁䅑䅁䭁䅁䉣䅁䉁䅁䅁允䅁䅁䅕㕁眯䝊㡚歆䵁䅉䅅䅁䙁䅁䅁睁䵁䅁䅁兂䅁䅁䅁祥倱兑䅯䅬䅁䅁䅯䅍䅁䅁䅯睂䅅䅁䅅䅁䉁䅁䅁权㕁允䅁䍄䉁䅁䅁兂䅁䅁䅍䅄䅁䅁䅕䅁䅁䥁刳歔䭅䭁䅉䅁䭁䕁䅷䅁䭁䅁䉣䅁䉁䅁䅁允䅁䅁䅕䅁奂⭫剑啡䵉䅉䅅䅁䙁䅁䅁睁䵁䅁䅁兂䅁䅁䅃楡倵兑䅯睹䅁䅁䅯䅓䅁䅁䅯睂䅅䅁䅅䅁䉁䅁䅁兂䅁䅁䅁䅁䅁䅁杷允䅁䅁䅕䅁䑁䅁䅷䅁䙁䅁䅁䅁扂䕍䈹权卄䅁䅁权穁䅁䅁权䡁允䅁允䅁䅁䅅䅁䙁䅁䅁䅁䅁䅁䅁䍄䉁䅁䅁兂䅁䅁䅍䅄䅁䅁䅕䅁䅁䑧婴ご䭅䝁䅍䅁䭁䑁䅫䅁䭁䅁䉣䅁䉁䅁䅁允䅁䅁䅕䅁捃䵎䑒䕏䵉䅉䅅䅁䙁䅁䅁睁䵁䅁䅁兂䅁䅁䅃䭳偤兑䅯䄵䅁䅁䅯䅒䅁䅁䅯睂䅅䅁䅅䅁䉁䅁䅁兂䅁䅁䅁䅁䅁䅁杷允䅁䅁䅕䅁䑁䅁䅷䅁䙁䅁䅁䅁䅄倹䅴权橂䅁䅁权ぁ䅁䅁权䡁允䅁允䅁䅁䅅䅁䙁䅁䅁䅎汒ㅨ䍊䍄䉁䅁䅁兂䅁䅁䅍䅄䅁䅁䅕䅁䅁䭁欫ご䭅䝁䅍䅁䭁䕁䅙䅁䭁䅁䉣䅁䉁䅁䅁允䅁䅁䅕䕁楁協䑋䕤䵉䅉䅅䅁䙁䅁䅁睁䵁䅁䅁兂䅁䅁䅁䥅㑈䅑䅯䅬䅁䅁䅯村䅁䅁䅯睂䅅䅁䅅䅁䉁䅁䅁权煁允䅁䍄䉁䅁䅁兂䅁䅁䅍䅄䅁䅁䅕䅁䅁䑧婴ご䭅䥁䄴䅁䭁䑁䅧䅁䭁䅁䉣䅁䉁䅁䅁允䅁䅁䅕䅁䅁䅁䅁䅁䵁䅉䅅䅁䙁䅁䅁睁䵁䅁䅁兂䅁䅁䅁䡫㑢䅑䅯朸䅁䅁䅯睍䅁䅁䅯睂䅅䅁䅅䅁䉁䅁䅁兂䅁䅁䅁䅁䅁䅁杷允䅁䅁䅕䅁䑁䅁䅷䅁䙁䅁䅁䅁䅂智䅴权啃䅁䅁权穁䅁䅁权䡁允䅁允䅁䅁䅅䅁䭁䑁䉑䅁䵁䅉䅅䅁䙁䅁䅁睁䵁䅁䅁兂䅁䅁䅃䭳偤兑䅯䄰䅁䅁䅯兎䅁䅁䅯睂䅅䅁䅅䅁䉁䅁䅁兂䩄攲六㝈す䅑杷允䅁䅁䅕䅁䑁䅁䅷䅁䙁䅁䅁䅁允晧䅨权杂䅁䅁权䑂䅁䅁权䡁允䅁允䅁䅁䅅䅁䭁䝁䄴䅁䵁䅉䅅䅁䙁䅁䅁睁䵁䅁䅁兂䅁䅁䅁㙲偒兑䅯睳䅁䅁䅯児䅁䅁䅯睂䅅䅁䅅䅁䉁䅁䅁兂䅁䅁䤷奯杬村杷允䅁䅁䅕䅁䑁䅁䅷䅁䙁䅁䅁䅁杄晧䅨权权䅁䅁权⽁䅁䅁权䡁允䅁允䅁䅁䅅䅁䙁佁潄㉫硏祘䅬䍄䉁䅁䅁兂䅁䅁䅍䅄䅁䅁䅕䅁䅁䥷楄䕕䭅䝁䅁䅁䭁䕁䄰䅁䭁䅁䉣䅁䉁䅁䅁允䅁䅁䅯杦䅁䅁杷允䅁䅁䅕䅁䑁䅁䅷䅁䙁䅁䅁䥁㝁啗䈹权慃䅁䅁权㙁䅁䅁权䡁允䅁允䅁䅁䅅䅁䙁䅁䅁䅁䅁䅁䅁䍄䉁䅁䅁兂䅁䅁䅍䅄䅁䅁䅕䅁䅁䩁㉂䔫䭁䭁䅳䅁䭁䑁䅁䅁䭁䅁䉣䅁䉁䅁䅁允䅁䅁䅯权䅅䅁杷允䅁䅁䅕䅁䑁䅁䅷䅁䙁䅁䅁䅁权晹䅴权卄䅁䅁权㥁䅁䅁权䡁允䅁允䅁䅁䅅䅁䙁䩁杍故㝺卭䅚䍄䉁䅁䅁兂䅁䅁䅍䅄䅁䅁䅕䅁䅁䡧睄歔䭅䩁䅑䅁䭁䍁䅷䅁䭁䅁䉣䅁䉁䅁䅁允䅁䅁䅯䅏䅅䅁杷允䅁䅁䅕䅁䑁䅁䅷䅁䙁䅁䅁䥁煂歌䈹权慃䅁䅁权癁䅁䅁权䡁允䅁允䅁䅁䅅䅁䙁䅁䅁䅁䅁䅁䅁䍄䉁䅁䅁兂䅁䅁䅍䅄䅁䅁䅕䅁䅁䍁潁唫䭁䩁䄴䅁䭁䑁䅷䅁䭁䅁䉣䅁䉁䅁䅁允䅁䅁䅕䕘婙塋㍊䐸䴸䅉䅅䅁䙁䅁䅁睁䵁䅁䅁兂䅁䅁䅁剔儹兑䅯䅯䅁䅁䅯睎䅁䅁䅯睂䅅䅁䅅䅁䉁䅁䅁兂㥃湔瀱獂䴰䅑杷允䅁䅁䅕䅁䑁䅁䅷䅁䙁䅁䅁䵁䅃水䉂权权䅁䅁权䭂䅁䅁权䡁允䅁允䅁䅁䅅䅁䙁䑁䑫㤲敡橰䅆䍄䉁䅁䅁兂䅁䅁䅍䅄䅁䅁䅕䅁䅁䕺瑍歭䭅䝁䅍䅁䭁䑁䅫䅁䭁䅁䉣䅁䉁䅁䅁允䅁䅁䅕䅁䅁䅁䅁䅁䵁䅉䅅䅁䙁䅁䅁睁䵁䅁䅁兂䅁䅁䅁穗偂兑䅯䅙䅁䅁䅯睌䅁䅁䅯睂䅅䅁䅅䅁䉁䅁䅁权獂䅁䅁䍄䉁䅁䅁兂䅁䅁䅍䅄䅁䅁䅕䅁䅁䡁䭄〫䭁䩁䅑䅁䭁䍁䄴䅁䭁䅁䉣䅁䉁䅁䅁允䅁䅁䅯杊䅅䅁杷允䅁䅁䅕䅁䑁䅁䅷䅁䙁䅁䅁䅁䕁啪䈹权䅁允䅁权㡁䅁䅁权䡁允䅁允䅁䅁䅅䅁䭁䅁䉙䅁䵁䅉䅅䅁䙁䅁䅁睁䵁䅁䅁兂䅁䅁䅃偣佂兑䅯䅬䅁䅁䅯䅍䅁䅁䅯睂䅅䅁䅅䅁䉁䅁䅁权㑁允䅁䍄䉁䅁䅁兂䅁䅁䅍䅄䅁䅁䅕䅁䅁䕺瑍歭䭅佁䅧䅁䭁䑁䅷䅁䭁䅁䉣䅁䉁䅁䅁允䅁䅁䅕䅁䅁䅁䅁䅁䵁䅉䅅䅁䙁䅁䅁睁䵁䅁䅁兂䅁䅁䅁䍉㕪䅑䅯䅬䅁䅁䅯䅑䅁䅁䅯睂䅅䅁䅅䅁䉁䅁䅁权瑁允䅁䍄䉁䅁䅁兂䅁䅁䅍䅄䅁䅁䅕䅁䅁䅁乓ご䭅䱁䅧䅁䭁䕁䅳䅁䭁䅁䉣䅁䉁䅁䅁允䅁䅁䅕祂㌲䙲⬹䕕䵁䅉䅅䅁䙁䅁䅁睁䵁䅁䅁兂䅁䅁䅁䵯㝮䅑䅯杪䅁䅁䅯兑䅁䅁䅯睂䅅䅁䅅䅁䉁䅁䅁兂䙄灦橒㉖潳村杷允䅁䅁䅕䅁䑁䅁䅷䅁䙁䅁䅁䅁杂癹䅴权啃䅁䅁权癁䅁䅁权䡁允䅁允䅁䅁䅅䅁䭁䑁䉙䅁䵁䅉䅅䅁䙁䅁䅁睁䵁䅁䅁兂䅁䅁䅁住佒兑䅯术䅁䅁䅯免䅁䅁䅯睂䅅䅁䅅䅁䉁䅁䅁兂䅁䅁䅁䅁䅁䅁杷允䅁䅁䅕䅁䑁䅁䅷䅁䙁䅁䅁䅁䅂智䅴权歄䅁䅁权㙁䅁䅁权䡁允䅁允䅁䅁䅅䅁䙁䅁䅁䅁䅁䅁䅁䍄䉁䅁䅁兂䅁䅁䅍䅄䅁䅁䅕䅁䅁䙁睳ご䭅䝁䅁䅁䭁䑁䅣䅁䭁䅁䉣䅁䉁䅁䅁允䅁䅁䅯䅢䅁䅁杷允䅁䅁䅕䅁䑁䅁䅷䅁䙁䅁䅁䥁睂䔸䈵权杂䅁䅁权畁䅁䅁权䡁允䅁允䅁䅁䅅䅁䭁䝁䅳䅁䵁䅉䅅䅁䙁䅁䅁睁䵁䅁䅁兂䅁䅁䅁㙲偒兑䅯睩䅁䅁䅯睍䅁䅁䅯睂䅅䅁䅅䅁䉁䅁䅁兂䅁䅁䅁䅁䅁䅁杷允䅁䅁䅕䅁䑁䅁䅷䅁䙁䅁䅁䵁䑸婌䉰权杂䅁䅁权䭂䅁䅁权䡁允䅁允䅁䅁䅅䅁䭁䡁䅯䅁䵁䅉䅅䅁䙁䅁䅁睁䵁䅁䅁兂䅁䅁䅃偣佂兑䅯睙䅁䅁䅯杌䅁䅁䅯睂䅅䅁䅅䅁䉁䅁䅁兂䅁䅁䅁䅁䅁䅁杷允䅁䅁䅕䅁䑁䅁䅷䅁䙁䅁䅁䵁䅃水䉂权灃䅁䅁权䩂䅁䅁权䡁允䅁允䅁䅁䅅䅁䭁䅁䉯䅁䵁䅉䅅䅁䙁䅁䅁睁䵁䅁䅁兂䅁䅁䅁摪但兑䅯䅬䅁䅁䅯兓䅁䅁䅯睂䅅䅁䅅䅁䉁䅁䅁权獁允䅁䍄䉁䅁䅁兂䅁䅁䅍䅄䅁䅁䅕䅁䅁䡧睄歔䭅䝁䅁䅁䭁䑁䅉䅁䭁䅁䉣䅁䉁䅁䅁允䅁䅁䅯睡䅁䅁杷允䅁䅁䅕䅁䑁䅁䅷䅁䙁䅁䅁䅁癃䕰䈹权㙃䅁䅁权䭂䅁䅁权䡁允䅁允䅁䅁䅅䅁䙁䝁坴㕭婬ㅲ䍊䍄䉁䅁䅁兂䅁䅁䅍䅄䅁䅁䅕䅁䅁䕺瑍歭䭅䱁䅑䅁䭁䕁䄰䅁䭁䅁䉣䅁䉁䅁䅁允䅁䅁䅕䅁䅁䅁䅁䅁䵁䅉䅅䅁䙁䅁䅁睁䵁䅁䅁兂䅁䅁䅃佲䝚兑䅯兰䅁䅁䅯杒䅁䅁䅯睂䅅䅁䅅䅁䉁䅁䅁睂䅁䅁䅁䩑樷䅑杷允䅁䅁䅕䅁䑁䅁䅷䅁䙁䅁䅁䥁睂䔸䈵权橂䅁䅁权穁䅁䅁权䡁允䅁允䅁䅁䅅䅁䙁䅁䅁䑷䉱ㅸ䍆䍄䉁䅁䅁兂䅁䅁䅍䅄䅁䅁䅕䅁䅁䡧睄歔䭅䭁䅣䅁䭁䍁䅷䅁䭁䅁䉣䅁䉁䅁䅁允䅁䅁䅯权䅅䅁杷允䅁䅁䅕䅁䑁䅁䅷䅁䙁䅁䅁䅁乃唰䈵权汃䅁䅁权䵂䅁䅁权䡁允䅁允䅁䅁䅅䅁䡁䅁䅁䅁杁佳䅒䍄䉁䅁䅁兂䅁䅁䅍䅄䅁䅁䅕䅁䅁䙧䕑䕕䭅䵁䅣䅁䭁䑁䅑䅁䭁䅁䉣䅁䉁䅁䅁允䅁䅁䅕䅁䅁䅁䅁䅁䵁䅉䅅䅁䙁䅁䅁睁䵁䅁䅁兂䅁䅁䅃偣佂兑䅯䅙䅁䅁䅯䅔䅁䅁䅯睂䅅䅁䅅䅁䉁䅁䅁权牂䅁䅁䍄䉁䅁䅁兂䅁䅁䅍䅄䅁䅁䅕䅁䅁䙁睳ご䭅䩁䅙䅁䭁䑁䄴䅁䭁䅁䉣䅁䉁䅁䅁允䅁䅁䅕扮㥵䝺硍歍䵉䅉䅅䅁䙁䅁䅁睁䵁䅁䅁兂䅁䅁䅁䡫㑢䅑䅯䅙䅁䅁䅯杒䅁䅁䅯睂䅅䅁䅅䅁䉁䅁䅁权⽂䅁䅁䍄䉁䅁䅁兂䅁䅁䅍䅄䅁䅁䅕䅁䅁䕁昰䕕䭅䭁䅣䅁䭁䍁䄴䅁䭁䅁䉣䅁䉁䅁䅁允䅁䅁䅯权䅅䅁杷允䅁䅁䅕䅁䑁䅁䅷䅁䙁䅁䅁䥁啂䙂䉂权啃䅁䅁权䕂䅁䅁权䡁允䅁允䅁䅁䅅䅁䭁䅁䅁䅁䵁䅉䅅䅁䙁䅁䅁睁䵁䅁䅁兂䅁䅁䅄佧兊兑䅯杬䅁䅁䅯材䅁䅁䅯睂䅅䅁䅅䅁䉁䅁䅁兂塂䥎吴杇制兑杷允䅁䅁䅕䅁䑁䅁䅷䅁䙁䅁䅁䅁杄晧䅨权捃䅁䅁权⭁䅁䅁权䡁允䅁允䅁䅁䅅䅁䙁䥁䭰獺楳材䅮䍄䉁䅁䅁兂䅁䅁䅍䅄䅁䅁䅕䅁䅁䙧䕑䕕䭅䩁䅧䅁䭁䕁䅁䅁䭁䅁䉣䅁䉁䅁䅁允䅁䅁䅕㉵儶橷䱊ぅ䵉䅉䅅䅁䙁䅁䅁睁䵁䅁䅁兂䅁䅁䅁穗偂兑䅯睙䅁䅁䅯免䅁䅁䅯睂䅅䅁䅅䅁䉁䅁䅁兂䅁䅁䅁䅁䅁䅁杷允䅁䅁䅕䅁䑁䅁䅷䅁䙁䅁䅁䅁䅄倹䅴权㑄䅁䅁权䑁䅁䅁权䡁允䅁允䅁䅁䅅䅁䙁䩁䡐关䡷䘯䍨䍄䉁䅁䅁兂䅁䅁䅍䅄䅁䅁䅕䅁䅁䕺瑍歭䭅䵁䅣䅁䭁䑁䅳䅁䭁䅁䉣䅁䉁䅁䅁允䅁䅁䅕䅁䅁䅁䅁䅁䵁䅉䅅䅁䙁䅁䅁睁䵁䅁䅁兂䅁䅁䅃偣佂兑䅯䅬䅁䅁䅯睍䅁䅁䅯睂䅅䅁䅅䅁䉁䅁䅁权㑁允䅁䍄䉁䅁䅁兂䅁䅁䅍䅄䅁䅁䅕䅁䅁䝁䭄〫䭁䝁䅁䅁䭁䕁䅷䅁䭁䅁䉣䅁䉁䅁䅁允䅁䅁䅯入䅁䅁杷允䅁䅁䅕䅁䑁䅁䅷䅁䙁䅁䅁䥁獃欵䉚权汃䅁䅁权㍁䅁䅁权䡁允䅁允䅁䅁䅅䅁䡁䅁䅁䅁权畘䅊䍄䉁䅁䅁兂䅁䅁䅍䅄䅁䅁䅕䅁䅁䙁睳ご䭅䥁䅫䅁䭁䕁䅁䅁䭁䅁䉣䅁䉁䅁䅁允䅁䅁䅯兲䅁䅁杷允䅁䅁䅕䅁䑁䅁䅷䅁䙁䅁䅁䅁杂癹䅴权湃䅁䅁权䕂䅁䅁权䡁允䅁允䅁䅁䅅䅁䭁䅁䉯䅁䵁䅉䅅䅁䙁䅁䅁睁䵁䅁䅁兂䅁䅁䅃偣佂兑䅯䅙䅁䅁䅯䅏䅁䅁䅯睂䅅䅁䅅䅁䉁䅁䅁权牂䅁䅁䍄䉁䅁䅁兂䅁䅁䅍䅄䅁䅁䅕䅁䅁䙁坔歔䭅䅁䉁䅁䭁䍁䄴䅁䭁䅁䉣䅁䉁䅁䅁允䅁䅁䅯杂䅅䅁杷允䅁䅁䅕䅁䑁䅁䅷䅁䙁䅁䅁䥁睂䔸䈵权橂䅁䅁权㑁䅁䅁权䡁允䅁允䅁䅁䅅䅁䙁䅁䅁䑧䩥ㅱ䍎䍄䉁䅁䅁兂䅁䅁䅍䅄䅁䅁䅕䅁䅁䝁确歔䭅䩁䅧䅁䭁䑁䅙䅁䭁䅁䉣䅁䉁䅁䅁允䅁䅁䅕硳夫啳䠯啈䵉䅉䅅䅁䙁䅁䅁睁䵁䅁䅁兂䅁䅁䅁䡫㑢䅑䅯䅵䅁䅁䅯䅓䅁䅁䅯睂䅅䅁䅅䅁䉁䅁䅁兂橂䅋㑮㜰⭳䅑杷允䅁䅁䅕䅁䑁䅁䅷䅁䙁䅁䅁䥁睂䔸䈵权橂䅁䅁权㙁䅁䅁权䡁允䅁允䅁䅁䅅䅁䙁䅁䅃塬啳ㅍ䍨䍄䉁䅁䅁兂䅁䅁䅍䅄䅁䅁䅕䅁䅁䕺瑍歭䭅䭁䅁䅁䭁䑁䅙䅁䭁䅁䉣䅁䉁䅁䅁允䅁䅁䅕䅁䅁䅁䅁䅁䵁䅉䅅䅁䙁䅁䅁睁䵁䅁䅁兂䅁䅁䅁㙲偒兑䅯杬䅁䅁䅯睌䅁䅁䅯睂䅅䅁䅅䅁䉁䅁䅁兂䅁䅁䅁䅁䅁䅁杷允䅁䅁䅕䅁䑁䅁䅷䅁䙁䅁䅁䥁獃欵䉚权卄䅁䅁权㍁䅁䅁权䡁允䅁允䅁䅁䅅䅁䙁䅁䅁䅁䅁䅁䅁䍄䉁䅁䅁兂䅁䅁䅍䅄䅁䅁䅕䅁䅁䙧䕑䕕䭅䵁䅳䅁䭁䑁䅷䅁䭁䅁䉣䅁䉁䅁䅁允䅁䅁䅕瑪杮硥癭䕆䵁䅉䅅䅁䙁䅁䅁睁䵁䅁䅁兂䅁䅁䅃䝑偖兑䅯䅙䅁䅁䅯睏䅁䅁䅯睂䅅䅁䅅䅁䉁䅁䅁权䑃䅁䅁䍄䉁䅁䅁兂䅁䅁䅍䅄䅁䅁䅕䅁䅁䕺瑍歭䭅䱁䅧䅁䭁䑁䅉䅁䭁䅁䉣䅁䉁䅁䅁允䅁䅁䅕䅁䅁䅁䅁䅁䵁䅉䅅䅁䙁䅁䅁睁䵁䅁䅁兂䅁䅁䅁祥倱兑䅯䅫䅁䅁䅯杓䅁䅁䅯睂䅅䅁䅅䅁䉁䅁䅁权䭁允䅁䍄䉁䅁䅁兂䅁䅁䅍䅄䅁䅁䅕䅁䅁䕧求ご䭅䩁䅑䅁䭁䑁䅫䅁䭁䅁䉣䅁䉁䅁䅁允䅁䅁䅯睌䅅䅁杷允䅁䅁䅕䅁䑁䅁䅷䅁䙁䅁䅁䅁䅄倹䅴权⽃䅁䅁权䥂䅁䅁权䡁允䅁允䅁䅁䅅䅁䙁䅁䅁䅁䅁䅁䅁䍄䉁䅁䅁兂䅁䅁䅍䅄䅁䅁䅕䅁䅁䱧湃ご䭅䭁䅍䅁䭁䍁䄴䅁䭁䅁䉣䅁䉁䅁䅁允䅁䅁䅕䅁䅁䅁䅁䅁䵁䅉䅅䅁䙁䅁䅁睁䵁䅁䅁兂䅁䅁䅁䵙㝲䅑䅯朳䅁䅁䅯睐䅁䅁䅯睂䅅䅁䅅䅁䉁䅁䅁兂䅁䅁䅁䅁䅁䅁杷允䅁䅁䅕䅁䑁䅁䅷䅁䙁䅁䅁䵁䑸婌䉰权橂䅁䅁权畁䅁䅁权䡁允䅁允䅁䅁䅅䅁䙁䅁䅁䅁䅁䅁䅁䍄䉁䅁䅁兂䅁䅁䅍䅄䅁䅁䅕䅁䅁䝁䭄〫䭁䩁䅯䅁䭁䑁䄴䅁䭁䅁䉣䅁䉁䅁䅁允䅁䅁䅕煅歭㝴坦ぁ䵉䅉䅅䅁䙁䅁䅁睁䵁䅁䅁兂䅁䅁䅁晡但兑䅯杬䅁䅁䅯䅔䅁䅁䅯睂䅅䅁䅅䅁䉁䅁䅁兂㍂畆歨杉爰村杷允䅁䅁䅕䅁䑁䅁䅷䅁䙁䅁䅁䥁睂䔸䈵权杂䅁䅁权⽁䅁䅁权䡁允䅁允䅁䅁䅅䅁䭁䝁䅳䅁䵁䅉䅅䅁䙁䅁䅁睁䵁䅁䅁兂䅁䅁䅄佧兊兑䅯睙䅁䅁䅯児䅁䅁䅯睂䅅䅁䅅䅁䉁䅁䅁兂㝄浚䘹䑂杲兑杷允䅁䅁䅕䅁䑁䅁䅷䅁䙁䅁䅁䅁㑁䔵䈵权䕁允䅁权硁䅁䅁权䡁允䅁允䅁䅁䅅䅁䙁䅁䅁䅁䅁䅁䅁䍄䉁䅁䅁兂䅁䅁䅍䅄䅁䅁䅕䅁䅁䕧求ご䭅佁䄴䅁䭁䕁䅑䅁䭁䅁䉣䅁䉁䅁䅁允䅁䅁䅕䅁䅁䅁䅁䅁䵁䅉䅅䅁䙁䅁䅁睁䵁䅁䅁兂䅁䅁䅁㙲偒兑䅯䅙䅁䅁䅯䅒䅁䅁䅯睂䅅䅁䅅䅁䉁䅁䅁权㍂䅁䅁䍄䉁䅁䅁兂䅁䅁䅍䅄䅁䅁䅕䅁䅁䭁䩄〫䭁䵁䅯䅁䭁䑁䅕䅁䭁䅁䉣䅁䉁䅁䅁允䅁䅁䅕⽱灌㡄吲䑹䴸䅉䅅䅁䙁䅁䅁睁䵁䅁䅁兂䅁䅁䵄祑愲兑䅯䄶䅁䅁䅯杓䅁䅁䅯睂䅅䅁䅅䅁䉁䅁䅁兂䅁䅁䅁䅁䅁䅁杷允䅁䅁䅕䅁䑁䅁䅷䅁䙁䅁䅁䅁乂ㅈ䉂权千䅁䅁权㝁䅁䅁权䡁允䅁允䅁䅁䅅䅁䙁䱁⭪䥤䕫䱊䉎䍄䉁䅁䅁兂䅁䅁䅍䅄䅁䅁䅕䅁䅁䭁䩄〫䭁佁䅙䅁䭁䕁䅷䅁䭁䅁䉣䅁䉁䅁䅁允䅁䅁䅕㕯捎畋扯稫䴸䅉䅅䅁䙁䅁䅁睁䵁䅁䅁兂䅁䅁䅃偣佂兑䅯睙䅁䅁䅯睐䅁䅁䅯睂䅅䅁䅅䅁䉁䅁䅁兂䅁䱧䙁䭏塒村杷允䅁䅁䅕䅁䑁䅁䅷䅁䙁䅁䅁䅁啂欱䈵权䩃䅁䅁权䡂䅁䅁权䡁允䅁允䅁䅁䅅䅁䭁䭁䄰䅁䵁䅉䅅䅁䙁䅁䅁睁䵁䅁䅁兂䅁䅁䅁剔儹兑䅯兩䅁䅁䅯䅒䅁䅁䅯睂䅅䅁䅅䅁䉁䅁䅁权瑃䅁䅁䍄䉁䅁䅁兂䅁䅁䅍䅄䅁䅁䅕䅁䅁䥷楄䕕䭅䝁䅍䅁䭁䕁䅳䅁䭁䅁䉣䅁䉁䅁䅁允䅁䅁䅕剏婯唵〫唹䵅䅉䅅䅁䙁䅁䅁睁䵁䅁䅁兂䅁䅁䅃偣佂兑䅯杹䅁䅁䅯䅐䅁䅁䅯睂䅅䅁䅅䅁䉁䅁䅁兂䅂桳摰楮畈睐杷允䅁䅁䅕䅁䑁䅁䅷䅁䙁䅁䅁䅁癃䕰䈹权橂䅁䅁权䙂䅁䅁权䡁允䅁允䅁䅁䅅䅁䙁䩁坁㠶稹奶䍨䍄䉁䅁䅁兂䅁䅁䅍䅄䅁䅁䅕䅁䅁䡧睄歔䭅䝁䅍䅁䭁䑁䅳䅁䭁䅁䉣䅁䉁䅁䅁允䅁䅁䅕䅁䥂浂硐し䵉䅉䅅䅁䙁䅁䅁睁䵁䅁䅁兂䅁䅁䅃ㅏ偬兑䅯术䅁䅁䅯免䅁䅁䅯睂䅅䅁䅅䅁䉁䅁䅁兂䅁䅁䅁䅁䅁䅁杷允䅁䅁䅕䅁䑁䅁䅷䅁䙁䅁䅁䥁睂䔸䈵权杂䅁䅁权䅂䅁䅁权䡁允䅁允䅁䅁䅅䅁䭁䝁䅳䅁䵁䅉䅅䅁䙁䅁䅁睁䵁䅁䅁兂䅁䅁䅃ㅏ偬兑䅯末䅁䅁䅯䅍䅁䅁䅯睂䅅䅁䅅䅁䉁䅁䅁兂䅁䅁䅁䅁䅁䅁杷允䅁䅁䅕䅁䑁䅁䅷䅁䙁䅁䅁䅁杁偋䅬权潄䅁䅁权㥁䅁䅁权䡁允䅁允䅁䅁䅅䅁䙁䅁䅁䅁䅁䅁䅁䍄䉁䅁䅁兂䅁䅁䅍䅄䅁䅁䅕䅁䅁䵁い〫䭁䝁䅁䅁䭁䍁䄸䅁䭁䅁䉣䅁䉁䅁䅁允䅁䅁䅯督䅁䅁杷允䅁䅁䅕䅁䑁䅁䅷䅁䙁䅁䅁䥁睃ば䈹权㙄䅁䅁权䉂䅁䅁权䡁允䅁允䅁䅁䅅䅁䙁䅁䅁婧牌呃䍊䍄䉁䅁䅁兂䅁䅁䅍䅄䅁䅁䅕䅁䅁䥁刳歔䭅佁䅙䅁䭁䑁䅳䅁䭁䅁䉣䅁䉁䅁䅁允䅁䅁䅕䅁䅁䅁䅁䅁䵁䅉䅅䅁䙁䅁䅁睁䵁䅁䅁兂䅁䅁䅁䥂倱兑䅯朴䅁䅁䅯䅏䅁䅁䅯睂䅅䅁䅅䅁䉁䅁䅁兂䅁䅁䅁䅁䅁䅁杷允䅁䅁䅕䅁䑁䅁䅷䅁䙁䅁䅁䅁癃䕰䈹权奃䅁䅁权䥂䅁䅁权䡁允䅁允䅁䅁䅅䅁䙁䉁爵佤癢楸䍸䍄䉁䅁䅁兂䅁䅁䅍䅄䅁䅁䅕䅁䅁䥷楄䕕䭅䩁䅙䅁䭁䑁䅷䅁䭁䅁䉣䅁䉁䅁䅁允䅁䅁䅕奪䑤䍹攳に䵅䅉䅅䅁䙁䅁䅁睁䵁䅁䅁兂䅁䅁䅁偷㝔䅑䅯䅬䅁䅁䅯杓䅁䅁䅯睂䅅䅁䅅䅁䉁䅁䅁权睁允䅁䍄䉁䅁䅁兂䅁䅁䅍䅄䅁䅁䅕䅁䅁䡧睄歔䭅䱁䅧䅁䭁䑁䅧䅁䭁䅁䉣䅁䉁䅁䅁允䅁䅁䅕楙佫瑰癑啓䵁䅉䅅䅁䙁䅁䅁睁䵁䅁䅁兂䅁䅁䅁祥倱兑䅯朰䅁䅁䅯䅌䅁䅁䅯睂䅅䅁䅅䅁䉁䅁䅁兂䅁䅁䅁䅁䅁䅁杷允䅁䅁䅕䅁䑁䅁䅷䅁䙁䅁䅁䥁䅂啚䈹权啃䅁䅁权䕂䅁䅁权䡁允䅁允䅁䅁䅅䅁䭁䍁䈸䅁䵁䅉䅅䅁䙁䅁䅁睁䵁䅁䅁兂䅁䅁䅃偣佂兑䅯䅬䅁䅁䅯䅑䅁䅁䅯睂䅅䅁䅅䅁䉁䅁䅁权㑁允䅁䍄䉁䅁䅁兂䅁䅁䅍䅄䅁䅁䅕䅁䅁䝁䭄〫䭁䝁䅍䅁䭁䅁䅍䅁䭁䅁䉣䅁䉁䅁䅁允䅁䅁䅕瑁䡷捳扳啤䵉䅉䅅䅁䙁䅁䅁睁䵁䅁䅁兂䅁䅁䅁䵙㝲䅑䅯䅯䅁䅁䅯䅏䅁䅁䅯睂䅅䅁䅅䅁䉁䅁䅁兂療潅䅐畹橅䅑杷允䅁䅁䅕䅁䑁䅁䅷䅁䙁䅁䅁䵁䑸婌䉰权敃䅁䅁权ぁ䅁䅁权䡁允䅁允䅁䅁䅅䅁䙁䅁䅁䅁䅁䅁䅁䍄䉁䅁䅁兂䅁䅁䅍䅄䅁䅁䅕䅁䅁䉁䉃䔫䭁佁䅉䅁䭁䑁䄰䅁䭁䅁䉣䅁䉁䅁䅁允䅁䅁䅕䉧䥋塰䩩歃䵁䅉䅅䅁䙁䅁䅁睁䵁䅁䅁兂䅁䅁䅁䤴㑈䅑䅯末䅁䅁䅯䅔䅁䅁䅯睂䅅䅁䅅䅁䉁䅁䅁兂䅁䥁㙁啭剰村杷允䅁䅁䅕䅁䑁䅁䅷䅁䙁䅁䅁䅁啂欱䈵权啃䅁䅁权㙁䅁䅁权䡁允䅁允䅁䅁䅅䅁䭁䍁䉣䅁䵁䅉䅅䅁䙁䅁䅁睁䵁䅁䅁兂䅁䅁䅁穗偂兑䅯睙䅁䅁䅯䅔䅁䅁䅯睂䅅䅁䅅䅁䉁䅁䅁兂浄牄硬㙖㍤村杷允䅁䅁䅕䅁䑁䅁䅷䅁䙁䅁䅁䥁㝁啗䈹权千䅁䅁权ぁ䅁䅁权䡁允䅁允䅁䅁䅅䅁䙁䅁䅁䅁䅁䅁䅁䍄䉁䅁䅁兂䅁䅁䅍䅄䅁䅁䅕䅁䅁䉁䉃䔫䭁䩁䅙䅁䭁䕁䅷䅁䭁䅁䉣䅁䉁䅁䅁允䅁䅁䅕䅁杄畲䉶啔䵉䅉䅅䅁䙁䅁䅁睁䵁䅁䅁兂䅁䅁䅃䝑偖兑䅯朷䅁䅁䅯䅑䅁䅁䅯睂䅅䅁䅅䅁䉁䅁䅁兂䅁䅁䅁䅁䅁䅁杷允䅁䅁䅕䅁䑁䅁䅷䅁䙁䅁䅁䥁睂䔸䈵权橂䅁䅁权䡂䅁䅁权䡁允䅁允䅁䅁䅅䅁䙁䅁偲䬱㕖㍃䍤䍄䉁䅁䅁兂䅁䅁䅍䅄䅁䅁䅕䅁䅁䡁瑳ご䭅偁䅷䅁䭁䑁䅑䅁䭁䅁䉣䅁䉁䅁䅁允䅁䅁䅕䅁䅁䅁䅁䅁䵁䅉䅅䅁䙁䅁䅁睁䵁䅁䅁兂䅁䅁䅃偣佂兑䅯䅬䅁䅁䅯児䅁䅁䅯睂䅅䅁䅅䅁䉁䅁䅁权㑁允䅁䍄䉁䅁䅁兂䅁䅁䅍䅄䅁䅁䅕䅁䅁䥁刳歔䭅䝁䅍䅁䭁䕁䅉䅁䭁䅁䉣䅁䉁䅁䅁允䅁䅁䅕䅁兄瀷猳䕣䵉䅉䅅䅁䙁䅁䅁睁䵁䅁䅁兂䅁䅁䅃䭳偤兑䅯䄷䅁䅁䅯睐䅁䅁䅯睂䅅䅁䅅䅁䉁䅁䅁兂䅁䅁䅁䅁䅁䅁杷允䅁䅁䅕䅁䑁䅁䅷䅁䙁䅁䅁䥁睂䔸䈵权杂䅁䅁权㉁䅁䅁权䡁允䅁允䅁䅁䅅䅁䭁䝁䅳䅁䵁䅉䅅䅁䙁䅁䅁睁䵁䅁䅁兂䅁䅁䅁穗偂兑䅯睷䅁䅁䅯睏䅁䅁䅯睂䅅䅁䅅䅁䉁䅁䅁兂䅁䅁䅁䅁䅁䅁杷允䅁䅁䅕䅁䑁䅁䅷䅁䙁䅁䅁䵁䑸婌䉰权䉄䅁䅁权䡂䅁䅁权䡁允䅁允䅁䅁䅅䅁䙁䅁䅁䅁䅁䅁䅁䍄䉁䅁䅁兂䅁䅁䅍䅄䅁䅁䅕䅁䅁䭧浺歒䭅䵁䅣䅁䭁䕁䅁䅁䭁䅁䉣䅁䉁䅁䅁允䅁䅁䅕</t>
  </si>
  <si>
    <t>䅁䅁䅁䅁䅁䵁䅉䅅䅁䙁䅁䅁睁䵁䅁䅁兂䅁䅁䅃偣佂兑䅯杯䅁䅁䅯睁䅁䅁䅯睂䅅䅁䅅䅁䉁䅁䅁兂あ坄瑖䭱兏村杷允䅁䅁䅕䅁䑁䅁䅷䅁䙁䅁䅁䅁癃䕰䈹权敃䅁䅁权硁䅁䅁权䡁允䅁允䅁䅁䅅䅁䙁䅁䅁䅁䅁䅁䅁䍄䉁䅁䅁兂䅁䅁䅍䅄䅁䅁䅕䅁䅁䙧䕑䕕䭅䝁䅍䅁䭁䑁䅧䅁䭁䅁䉣䅁䉁䅁䅁允䅁䅁䅕䅁䅁䅁䅁䅁䵁䅉䅅䅁䙁䅁䅁睁䵁䅁䅁兂䅁䅁䅁䵙㝲䅑䅯兺䅁䅁䅯材䅁䅁䅯睂䅅䅁䅅䅁䉁䅁䅁兂䩃硘啧䕕䅳䅷杷允䅁䅁䅕䅁䑁䅁䅷䅁䙁䅁䅁䥁睂䔸䈵权啃䅁䅁权䕂䅁䅁权䡁允䅁允䅁䅁䅅䅁䭁䑁䉧䅁䵁䅉䅅䅁䙁䅁䅁睁䵁䅁䅁兂䅁䅁䅁剔儹兑䅯䅮䅁䅁䅯兎䅁䅁䅯睂䅅䅁䅅䅁䉁䅁䅁兂䭁䩯剸㍎欰䅑杷允䅁䅁䅕䅁䑁䅁䅷䅁䙁䅁䅁䥁煂歌䈹权橂䅁䅁权䕂䅁䅁权䡁允䅁允䅁䅁䅅䅁䙁䅁䅁䅁䅁䅁䅁䍄䉁䅁䅁兂䅁䅁䅍䅄䅁䅁䅕䅁䅁䙁睳ご䭅䱁䅅䅁䭁䕁䅕䅁䭁䅁䉣䅁䉁䅁䅁允䅁䅁䅕䅙灴塄⭪䕚䵉䅉䅅䅁䙁䅁䅁睁䵁䅁䅁兂䅁䅁䅁剔儹兑䅯䅯䅁䅁䅯睐䅁䅁䅯睂䅅䅁䅅䅁䉁䅁䅁兂歁㝈䵪湭䩉䅑杷允䅁䅁䅕䅁䑁䅁䅷䅁䙁䅁䅁䥁煂歌䈹权杂䅁䅁权䝂䅁䅁权䡁允䅁允䅁䅁䅅䅁䭁䝁䄰䅁䵁䅉䅅䅁䙁䅁䅁睁䵁䅁䅁兂䅁䅁䅁䥂倱兑䅯睙䅁䅁䅯睏䅁䅁䅯睂䅅䅁䅅䅁䉁䅁䅁兂楄楥㥺潪⭐兑杷允䅁䅁䅕䅁䑁䅁䅷䅁䙁䅁䅁䅁元癤䅨权㙄䅁䅁权㡁䅁䅁权䡁允䅁允䅁䅁䅅䅁䙁䅁䅁佑呫浈䍎䍄䉁䅁䅁兂䅁䅁䅍䅄䅁䅁䅕䅁䅁䭧浺歒䭅䵁䅕䅁䭁䕁䅙䅁䭁䅁䉣䅁䉁䅁䅁允䅁䅁䅕䰲䩖睓䥨歃䵁䅉䅅䅁䙁䅁䅁睁䵁䅁䅁兂䅁䅁䅁住佒兑䅯䅙䅁䅁䅯䅏䅁䅁䅯睂䅅䅁䅅䅁䉁䅁䅁权䍃䅁䅁䍄䉁䅁䅁兂䅁䅁䅍䅄䅁䅁䅕䅁䅁䡧睄歔䭅偁䅯䅁䭁䑁䅙䅁䭁䅁䉣䅁䉁䅁䅁允䅁䅁䅕允捃坔䡈啌䵉䅉䅅䅁䙁䅁䅁睁䵁䅁䅁兂䅁䅁䅁剔儹兑䅯杫䅁䅁䅯睁䅁䅁䅯睂䅅䅁䅅䅁䉁䅁䅁兂㡁儯䝵杹潙村杷允䅁䅁䅕䅁䑁䅁䅷䅁䙁䅁䅁䥁睂䔸䈵权橂䅁䅁权䵂䅁䅁权䡁允䅁允䅁䅁䅅䅁䙁䑁挫捭楄㐱䍊䍄䉁䅁䅁兂䅁䅁䅍䅄䅁䅁䅕䅁䅁䡧睄歔䭅䵁䅅䅁䭁䕁䅑䅁䭁䅁䉣䅁䉁䅁䅁允䅁䅁䅕噘潢卵睧䕈䵁䅉䅅䅁䙁䅁䅁睁䵁䅁䅁兂䅁䅁䅁祥倱兑䅯杯䅁䅁䅯睒䅁䅁䅯睂䅅䅁䅅䅁䉁䅁䅁兂い祏杺㝴㍎村杷允䅁䅁䅕䅁䑁䅁䅷䅁䙁䅁䅁䥁獃欵䉚权坄䅁䅁权㉁䅁䅁权䡁允䅁允䅁䅁䅅䅁䙁䍁䡒䰸奈偶⼰䍄䉁䅁䅁兂䅁䅁䅍䅄䅁䅁䅕䅁䅁䥁刳歔䭅䵁䄴䅁䭁䕁䅳䅁䭁䅁䉣䅁䉁䅁䅁允䅁䅁䅕䅁䅁䅁䅁䅁䵁䅉䅅䅁䙁䅁䅁睁䵁䅁䅁兂䅁䅁䅁㙲偒兑䅯睩䅁䅁䅯睒䅁䅁䅯睂䅅䅁䅅䅁䉁䅁䅁兂牂丰儶䍹ㄲ睐杷允䅁䅁䅕䅁䑁䅁䅷䅁䙁䅁䅁䅁杁偋䅬权坃䅁䅁权㙁䅁䅁权䡁允䅁允䅁䅁䅅䅁䙁䅁䅁䡁儫核䍆䍄䉁䅁䅁兂䅁䅁䅍䅄䅁䅁䅕䅁䅁䍁潁唫䭁䱁䅯䅁䭁䑁䅫䅁䭁䅁䉣䅁䉁䅁䅁允䅁䅁䅕䅁䅁佔睩い䵉䅉䅅䅁䙁䅁䅁睁䵁䅁䅁兂䅁䅁䵄祑愲兑䅯䅙䅁䅁䅯睓䅁䅁䅯睂䅅䅁䅅䅁䉁䅁䅁权㙂䅁䅁䍄䉁䅁䅁兂䅁䅁䅍䅄䅁䅁䅕䅁䅁䵁い〫䭁䝁䅁䅁䭁䑁䅣䅁䭁䅁䉣䅁䉁䅁䅁允䅁䅁䅯督䅁䅁杷允䅁䅁䅕䅁䑁䅁䅷䅁䙁䅁䅁䅁䅄倹䅴权䱃䅁䅁权䡂䅁䅁权䡁允䅁允䅁䅁䅅䅁䙁䵁歪㙉䅳瑲⽷䍄䉁䅁䅁兂䅁䅁䅍䅄䅁䅁䅕䅁䅁䙁坔歔䭅䅁䉁䅁䭁䕁䅍䅁䭁䅁䉣䅁䉁䅁䅁允䅁䅁䅯杂䅅䅁杷允䅁䅁䅕䅁䑁䅁䅷䅁䙁䅁䅁䅁䕁啪䈹权䱃䅁䅁权䙂䅁䅁权䡁允䅁允䅁䅁䅅䅁䙁䅁䅁䅁䅁䅁䅁䍄䉁䅁䅁兂䅁䅁䅍䅄䅁䅁䅕䅁䅁䡁䭄〫䭁䱁䅧䅁䭁䕁䅣䅁䭁䅁䉣䅁䉁䅁䅁允䅁䅁䅕䅁䅁䅁䅁䅁䵁䅉䅅䅁䙁䅁䅁睁䵁䅁䅁兂䅁䅁䅃䅖兒兑䅯睙䅁䅁䅯睒䅁䅁䅯睂䅅䅁䅅䅁䉁䅁䅁兂婂〹摦湚癊村杷允䅁䅁䅕䅁䑁䅁䅷䅁䙁䅁䅁䅁䕁啪䈹权䑄䅁䅁权㝁䅁䅁权䡁允䅁允䅁䅁䅅䅁䙁䅁䅁䅁䅁䅁䅁䍄䉁䅁䅁兂䅁䅁䅍䅄䅁䅁䅕䅁䅁䕺瑍歭䭅䩁䄴䅁䭁䕁䅧䅁䭁䅁䉣䅁䉁䅁䅁允䅁䅁䅕䅁䅁䅁䅁䅁䵁䅉䅅䅁䙁䅁䅁睁䵁䅁䅁兂䅁䅁䅁䵯㝮䅑䅯睙䅁䅁䅯兏䅁䅁䅯睂䅅䅁䅅䅁䉁䅁䅁兂䅁偁づ坄婬村杷允䅁䅁䅕䅁䑁䅁䅷䅁䙁䅁䅁䅁睂癹䅴权䍁允䅁权䍂䅁䅁权䡁允䅁允䅁䅁䅅䅁䙁䙁偗摖爵⭁⽷䍄䉁䅁䅁兂䅁䅁䅍䅄䅁䅁䅕䅁䅁䥷楄䕕䭅乁䅙䅁䭁䕁䅯䅁䭁䅁䉣䅁䉁䅁䅁允䅁䅁䅕䅁䅁䅁䅁䅁䵁䅉䅅䅁䙁䅁䅁睁䵁䅁䅁兂䅁䅁䅁䵙㝲䅑䅯关䅁䅁䅯睑䅁䅁䅯睂䅅䅁䅅䅁䉁䅁䅁兂奁乎䝂態摖村杷允䅁䅁䅕䅁䑁䅁䅷䅁䙁䅁䅁䅁乃唰䈵权橂䅁䅁权䅂䅁䅁权䡁允䅁允䅁䅁䅅䅁䙁䅁䅁䅳煑氷䌵䍄䉁䅁䅁兂䅁䅁䅍䅄䅁䅁䅕䅁䅁䍁潁唫䭁䩁䅑䅁䭁䍁䄸䅁䭁䅁䉣䅁䉁䅁䅁允䅁䅁䅯兌䅅䅁杷允䅁䅁䅕䅁䑁䅁䅷䅁䙁䅁䅁䥁睂䔸䈵权杂䅁䅁权䡂䅁䅁权䡁允䅁允䅁䅁䅅䅁䭁䝁䅳䅁䵁䅉䅅䅁䙁䅁䅁睁䵁䅁䅁兂䅁䅁䅁㙲偒兑䅯䅹䅁䅁䅯兔䅁䅁䅯睂䅅䅁䅅䅁䉁䅁䅁兂㑄橷㍯琶汙村杷允䅁䅁䅕䅁䑁䅁䅷䅁䙁䅁䅁䅁乃唰䈵权坃䅁䅁权䡂䅁䅁权䡁允䅁允䅁䅁䅅䅁䙁䅁䅁䥁䄳橎䍊䍄䉁䅁䅁兂䅁䅁䅍䅄䅁䅁䅕䅁䅁䥷楄䕕䭅䝁䅍䅁䭁䑁䄸䅁䭁䅁䉣䅁䉁䅁䅁允䅁䅁䅕䅁䅁䅁䅁䅁䵁䅉䅅䅁䙁䅁䅁睁䵁䅁䅁兂䅁䅁䅁䥅㑈䅑䅯睩䅁䅁䅯䅒䅁䅁䅯睂䅅䅁䅅䅁䉁䅁䅁兂䥂場啯歲桦睐杷允䅁䅁䅕䅁䑁䅁䅷䅁䙁䅁䅁䥁㝁啗䈹权元䅁䅁权乂䅁䅁权䡁允䅁允䅁䅁䅅䅁䭁䅁䉯䅁䵁䅉䅅䅁䙁䅁䅁睁䵁䅁䅁兂䅁䅁䵄祑愲兑䅯䅙䅁䅁䅯䅌䅁䅁䅯睂䅅䅁䅅䅁䉁䅁䅁权㙂䅁䅁䍄䉁䅁䅁兂䅁䅁䅍䅄䅁䅁䅕䅁䅁䡧睄歔䭅䩁䅑䅁䭁䕁䅣䅁䭁䅁䉣䅁䉁䅁䅁允䅁䅁䅯䅏䅅䅁杷允䅁䅁䅕䅁䑁䅁䅷䅁䙁䅁䅁䅁䅂智䅴权⭄䅁䅁权䩂䅁䅁权䡁允䅁允䅁䅁䅅䅁䙁䅁䅁䕧硐十䍊䍄䉁䅁䅁兂䅁䅁䅍䅄䅁䅁䅕䅁䅁䵁い〫䭁䩁䅑䅁䭁䑁䅫䅁䭁䅁䉣䅁䉁䅁䅁允䅁䅁䅯䅍䅅䅁杷允䅁䅁䅕䅁䑁䅁䅷䅁䙁䅁䅁䥁獃欵䉚权浄䅁䅁权䡂䅁䅁权䡁允䅁允䅁䅁䅅䅁䙁䱁癏礸㍇䄴䅂䍄䉁䅁䅁兂䅁䅁䅍䅄䅁䅁䅕䅁䅁䥁刳歔䭅䝁䅍䅁䭁䕁䅙䅁䭁䅁䉣䅁䉁䅁䅁允䅁䅁䅕䅁睄䉘ㅹ䕡䵉䅉䅅䅁䙁䅁䅁睁䵁䅁䅁兂䅁䅁䅁䡫㑢䅑䅯䅬䅁䅁䅯䅔䅁䅁䅯睂䅅䅁䅅䅁䉁䅁䅁权硁允䅁䍄䉁䅁䅁兂䅁䅁䅍䅄䅁䅁䅕䅁䅁䱧湃ご䭅䩁䅷䅁䭁䍁䄴䅁䭁䅁䉣䅁䉁䅁䅁允䅁䅁䅕䅁䅁䅁䅁䅁䵁䅉䅅䅁䙁䅁䅁睁䵁䅁䅁兂䅁䅁䅁䵯㝮䅑䅯睙䅁䅁䅯睒䅁䅁䅯睂䅅䅁䅅䅁䉁䅁䅁兂⭂奯汅剁㉬村杷允䅁䅁䅕䅁䑁䅁䅷䅁䙁䅁䅁䅁䅂智䅴权穃䅁䅁权㑁䅁䅁权䡁允䅁允䅁䅁䅅䅁䙁䅁䅁䅁䅁䅁䅁䍄䉁䅁䅁兂䅁䅁䅍䅄䅁䅁䅕䅁䅁䍁潁唫䭁䵁䄴䅁䭁䕁䅣䅁䭁䅁䉣䅁䉁䅁䅁允䅁䅁䅕䅁䅁䅁䅁䅁䵁䅉䅅䅁䙁䅁䅁睁䵁䅁䅁兂䅁䅁䅁䵙㝲䅑䅯其䅁䅁䅯䅔䅁䅁䅯睂䅅䅁䅅䅁䉁䅁䅁兂⭂汔制剒塖䅑杷允䅁䅁䅕䅁䑁䅁䅷䅁䙁䅁䅁䵁䑸婌䉰权祄䅁䅁权睁䅁䅁权䡁允䅁允䅁䅁䅅䅁䙁䅁䅁䅁䅁䅁䅁䍄䉁䅁䅁兂䅁䅁䅍䅄䅁䅁䅕䅁䅁䕧求ご䭅䥁䄴䅁䭁䕁䅁䅁䭁䅁䉣䅁䉁䅁䅁允䅁䅁䅕䅁䅁䅁䅁䅁䵁䅉䅅䅁䙁䅁䅁睁䵁䅁䅁兂䅁䅁䅃䅖兒兑䅯睙䅁䅁䅯睁䅁䅁䅯睂䅅䅁䅅䅁䉁䅁䅁兂㡃䵥杭啭晤村杷允䅁䅁䅕䅁䑁䅁䅷䅁䙁䅁䅁䅁杂癹䅴权杂䅁䅁权䑁䅁䅁权䡁允䅁允䅁䅁䅅䅁䭁䡁䅫䅁䵁䅉䅅䅁䙁䅁䅁睁䵁䅁䅁兂䅁䅁䅁穗偂兑䅯典䅁䅁䅯䅓䅁䅁䅯睂䅅䅁䅅䅁䉁䅁䅁兂䅁䅁䅁䅁䅁䅁杷允䅁䅁䅕䅁䑁䅁䅷䅁䙁䅁䅁䅁允晧䅨权灃䅁䅁权䍂䅁䅁权䡁允䅁允䅁䅁䅅䅁䭁䅁䉯䅁䵁䅉䅅䅁䙁䅁䅁睁䵁䅁䅁兂䅁䅁䅁祥倱兑䅯睩䅁䅁䅯睓䅁䅁䅯睂䅅䅁䅅䅁䉁䅁䅁兂䥁之う奖坉䅑杷允䅁䅁䅕䅁䑁䅁䅷䅁䙁䅁䅁䅁灂唸䈵权权䅁䅁权䕂䅁䅁权䡁允䅁允䅁䅁䅅䅁䙁䡁啅癴书硷䄱䍄䉁䅁䅁兂䅁䅁䅍䅄䅁䅁䅕䅁䅁佁䉃䔫䭁乁䅁䅁䭁䕁䅁䅁䭁䅁䉣䅁䉁䅁䅁允䅁䅁䅕稷摨䭡〱き䵁䅉䅅䅁䙁䅁䅁睁䵁䅁䅁兂䅁䅁䅃䝑偖兑䅯䅭䅁䅁䅯李䅁䅁䅯睂䅅䅁䅅䅁䉁䅁䅁兂权摖䡵湑摫村杷允䅁䅁䅕䅁䑁䅁䅷䅁䙁䅁䅁䥁睂䔸䈵权千䅁䅁权㕁䅁䅁权䡁允䅁允䅁䅁䅅䅁䙁䥁㐱晶挳䰲䈹䍄䉁䅁䅁兂䅁䅁䅍䅄䅁䅁䅕䅁䅁䡧睄歔䭅䝁䅍䅁䭁䕁䅧䅁䭁䅁䉣䅁䉁䅁䅁允䅁䅁䅕杰㤰畦呴づ䵉䅉䅅䅁䙁䅁䅁睁䵁䅁䅁兂䅁䅁䅁䡫㑢䅑䅯䅯䅁䅁䅯材䅁䅁䅯睂䅅䅁䅅䅁䉁䅁䅁兂灂㉮㠷才橳䅑杷允䅁䅁䅕䅁䑁䅁䅷䅁䙁䅁䅁䅁㝂啌䈹权歄䅁䅁权䭂䅁䅁权䡁允䅁允䅁䅁䅅䅁䙁䱁敘数杫⽱⼸䍄䉁䅁䅁兂䅁䅁䅍䅄䅁䅁䅕䅁䅁䝁䭄〫䭁䱁䅑䅁䭁䕁䅫䅁䭁䅁䉣䅁䉁䅁䅁允䅁䅁䅕㉑畮啷渰歚䵉䅉䅅䅁䙁䅁䅁睁䵁䅁䅁兂䅁䅁䅃偣佂兑䅯睙䅁䅁䅯兓䅁䅁䅯睂䅅䅁䅅䅁䉁䅁䅁兂䝁䉮⽧㕡㥨村杷允䅁䅁䅕䅁䑁䅁䅷䅁䙁䅁䅁䅁啂欱䈵权橂䅁䅁权䍂䅁䅁权䡁允䅁允䅁䅁䅅䅁䙁䅁䅁佬⭓奣䍂䍄䉁䅁䅁兂䅁䅁䅍䅄䅁䅁䅕䅁䅁䝧畯ご䭅偁䅉䅁䭁䑁䅉䅁䭁䅁䉣䅁䉁䅁䅁允䅁䅁䅕䅁䅁䅁䅁䅁䵁䅉䅅䅁䙁䅁䅁睁䵁䅁䅁兂䅁䅁䅁䵯㝮䅑䅯睩䅁䅁䅯䅐䅁䅁䅯睂䅅䅁䅅䅁䉁䅁䅁兂桃婶ㅍ睤啣䅑杷允䅁䅁䅕䅁䑁䅁䅷䅁䙁䅁䅁䵁䅃水䉂权啃䅁䅁权䵂䅁䅁权䡁允䅁允䅁䅁䅅䅁䭁䅁䅁䅁䵁䅉䅅䅁䙁䅁䅁睁䵁䅁䅁兂䅁䅁䅃偣佂兑䅯䅙䅁䅁䅯兎䅁䅁䅯睂䅅䅁䅅䅁䉁䅁䅁权牂䅁䅁䍄䉁䅁䅁兂䅁䅁䅍䅄䅁䅁䅕䅁䅁䡧睄歔䭅䝁䅁䅁䭁䕁䅳䅁䭁䅁䉣䅁䉁䅁䅁允䅁䅁䅯睡䅁䅁杷允䅁䅁䅕䅁䑁䅁䅷䅁䙁䅁䅁䥁㝁啗䈹权牃䅁䅁权䭂䅁䅁权䡁允䅁允䅁䅁䅅䅁䭁䅁䉯䅁䵁䅉䅅䅁䙁䅁䅁睁䵁䅁䅁兂䅁䅁䅁剔儹兑䅯䅴䅁䅁䅯睒䅁䅁䅯睂䅅䅁䅅䅁䉁䅁䅁兂汄欸㑎潎㐵村杷允䅁䅁䅕䅁䑁䅁䅷䅁䙁䅁䅁䅁杂癹䅴权橂䅁䅁权㑁䅁䅁权䡁允䅁允䅁䅁䅅䅁䙁偁⼯䩈剌坡䍖䍄䉁䅁䅁兂䅁䅁䅍䅄䅁䅁䅕䅁䅁䑁歪歔䭅䩁䄴䅁䭁䕁䅕䅁䭁䅁䉣䅁䉁䅁䅁允䅁䅁䅕渴敆䕖䩯䑧䴸䅉䅅䅁䙁䅁䅁睁䵁䅁䅁兂䅁䅁䅃䝑偖兑䅯睰䅁䅁䅯兔䅁䅁䅯睂䅅䅁䅅䅁䉁䅁䅁权䭁允䅁䍄䉁䅁䅁兂䅁䅁䅍䅄䅁䅁䅕䅁䅁䡧睄歔䭅䝁䅁䅁䭁䕁䅕䅁䭁䅁䉣䅁䉁䅁䅁允䅁䅁䅯睡䅁䅁杷允䅁䅁䅕䅁䑁䅁䅷䅁䙁䅁䅁䅁癃䕰䈹权䉄䅁䅁权㍁䅁䅁权䡁允䅁允䅁䅁䅅䅁䙁佁穌䵹扷眰䅴䍄䉁䅁䅁兂䅁䅁䅍䅄䅁䅁䅕䅁䅁䵁い〫䭁䩁䅑䅁䭁䑁䅙䅁䭁䅁䉣䅁䉁䅁䅁允䅁䅁䅯䅍䅅䅁杷允䅁䅁䅕䅁䑁䅁䅷䅁䙁䅁䅁䥁煂歌䈹权捃䅁䅁权䡂䅁䅁权䡁允䅁允䅁䅁䅅䅁䙁䅁䅁䅁䅁䅁䅁䍄䉁䅁䅁兂䅁䅁䅍䅄䅁䅁䅕䅁䅁䕁乄〫䭁䝁䅁䅁䭁䕁䅣䅁䭁䅁䉣䅁䉁䅁䅁允䅁䅁䅯杣䅁䅁杷允䅁䅁䅕䅁䑁䅁䅷䅁䙁䅁䅁䥁睂䔸䈵权杂䅁䅁权乂䅁䅁权䡁允䅁允䅁䅁䅅䅁䭁䝁䅳䅁䵁䅉䅅䅁䙁䅁䅁睁䵁䅁䅁兂䅁䅁䅃偣佂兑䅯䄳䅁䅁䅯兒䅁䅁䅯睂䅅䅁䅅䅁䉁䅁䅁兂流ば䥯䄰漯睐杷允䅁䅁䅕䅁䑁䅁䅷䅁䙁䅁䅁䅁元癤䅨权慄䅁䅁权⽁䅁䅁权䡁允䅁允䅁䅁䅅䅁䙁䅁䅁䅁䅁䅁䅁䍄䉁䅁䅁兂䅁䅁䅍䅄䅁䅁䅕䅁䅁䕁乄〫䭁䩁䅙䅁䭁䑁䅍䅁䭁䅁䉣䅁䉁䅁䅁允䅁䅁䅕䅁䅁楱呩䕈䵉䅉䅅䅁䙁䅁䅁睁䵁䅁䅁兂䅁䅁䅁䥂倱兑䅯䅙䅁䅁䅯李䅁䅁䅯睂䅅䅁䅅䅁䉁䅁䅁权あ䅁䅁䍄䉁䅁䅁兂䅁䅁䅍䅄䅁䅁䅕䅁䅁䭧浺歒䭅佁䅉䅁䭁䕁䅫䅁䭁䅁䉣䅁䉁䅁䅁允䅁䅁䅕猱啖余つ歅䵁䅉䅅䅁䙁䅁䅁睁䵁䅁䅁兂䅁䅁䅁䥂倱兑䅯䅬䅁䅁䅯睍䅁䅁䅯睂䅅䅁䅅䅁䉁䅁䅁权㙁允䅁䍄䉁䅁䅁兂䅁䅁䅍䅄䅁䅁䅕䅁䅁䱧湃ご䭅䱁䅧䅁䭁䑁䅉䅁䭁䅁䉣䅁䉁䅁䅁允䅁䅁䅕䅁䅁䅁䅁䅁䵁䅉䅅䅁䙁䅁䅁睁䵁䅁䅁兂䅁䅁䅁住佒兑䅯兰䅁䅁䅯村䅁䅁䅯睂䅅䅁䅅䅁䉁䅁䅁睂䅁䅁䅁䩧汔䅑杷允䅁䅁䅕䅁䑁䅁䅷䅁䙁䅁䅁䥁睂䔸䈵权橂䅁䅁权乂䅁䅁权䡁允䅁允䅁䅁䅅䅁䙁䉁呕䑷䝬㑭䌵䍄䉁䅁䅁兂䅁䅁䅍䅄䅁䅁䅕䅁䅁䭁欫ご䭅䭁䅁䅁䭁䑁䅳䅁䭁䅁䉣䅁䉁䅁䅁允䅁䅁䅕䭸䑃灳䑃歌䵁䅉䅅䅁䙁䅁䅁睁䵁䅁䅁兂䅁䅁䅁䵙㝲䅑䅯䅬䅁䅁䅯睍䅁䅁䅯睂䅅䅁䅅䅁䉁䅁䅁权㉁允䅁䍄䉁䅁䅁兂䅁䅁䅍䅄䅁䅁䅕䅁䅁䭧浺歒䭅䩁䅙䅁䭁䑁䄰䅁䭁䅁䉣䅁䉁䅁䅁允䅁䅁䅕㉚噙噙䑚啋䵉䅉䅅䅁䙁䅁䅁睁䵁䅁䅁兂䅁䅁䅁住佒兑䅯杬䅁䅁䅯䅎䅁䅁䅯睂䅅䅁䅅䅁䉁䅁䅁兂䅁䅁䅁䅁䅁䅁杷允䅁䅁䅕䅁䑁䅁䅷䅁䙁䅁䅁䅁扂䕍䈹权啃䅁䅁权㥁䅁䅁权䡁允䅁允䅁䅁䅅䅁䭁䑁䉕䅁䵁䅉䅅䅁䙁䅁䅁睁䵁䅁䅁兂䅁䅁䅁住佒兑䅯睵䅁䅁䅯睐䅁䅁䅯睂䅅䅁䅅䅁䉁䅁䅁兂䅁䅁䅁䅁䅁䅁杷允䅁䅁䅕䅁䑁䅁䅷䅁䙁䅁䅁䥁睂䔸䈵权橂䅁䅁权䑂䅁䅁权䡁允䅁允䅁䅁䅅䅁䙁䍁椴橸眳潥䌵䍄䉁䅁䅁兂䅁䅁䅍䅄䅁䅁䅕䅁䅁䭁欫ご䭅䱁䅧䅁䭁䑁䅕䅁䭁䅁䉣䅁䉁䅁䅁允䅁䅁䅕啈慂䙕㉧こ䵁䅉䅅䅁䙁䅁䅁睁䵁䅁䅁兂䅁䅁䅁䵙㝲䅑䅯䄸䅁䅁䅯睏䅁䅁䅯睂䅅䅁䅅䅁䉁䅁䅁兂䅁䅁䅁䅁䅁䅁杷允䅁䅁䅕䅁䑁䅁䅷䅁䙁䅁䅁䅁啂欱䈵权楃䅁䅁权ぁ䅁䅁权䡁允䅁允䅁䅁䅅䅁䙁䅁䅁䕕儳浐䍊䍄䉁䅁䅁兂䅁䅁䅍䅄䅁䅁䅕䅁䅁䕧求ご䭅䅁䉑䅁䭁䕁䅣䅁䭁䅁䉣䅁䉁䅁䅁允䅁䅁䅕䅁䅁䅁䅁䅁䵁䅉䅅䅁䙁䅁䅁睁䵁䅁䅁兂䅁䅁䅁剔儹兑䅯䅙䅁䅁䅯村䅁䅁䅯睂䅅䅁䅅䅁䉁䅁䅁权㡂䅁䅁䍄䉁䅁䅁兂䅁䅁䅍䅄䅁䅁䅕䅁䅁䍁潁唫䭁䱁䅍䅁䭁䕁䅣䅁䭁䅁䉣䅁䉁䅁䅁允䅁䅁䅕䅁允摲䉇ず䵉䅉䅅䅁䙁䅁䅁睁䵁䅁䅁兂䅁䅁䅁乖佚兑䅯睱䅁䅁䅯兎䅁䅁䅯睂䅅䅁䅅䅁䉁䅁䅁权䭁允䅁䍄䉁䅁䅁兂䅁䅁䅍䅄䅁䅁䅕䅁䅁䑁歪歔䭅䝁䅍䅁䭁䍁䅷䅁䭁䅁䉣䅁䉁䅁䅁允䅁䅁䅕䅁䅁䅁䅁䅁䵁䅉䅅䅁䙁䅁䅁睁䵁䅁䅁兂䅁䅁䅁䍉㕪䅑䅯䅬䅁䅁䅯䅍䅁䅁䅯睂䅅䅁䅅䅁䉁䅁䅁权瑁允䅁䍄䉁䅁䅁兂䅁䅁䅍䅄䅁䅁䅕䅁䅁䑧婴ご䭅䱁䅍䅁䭁䕁䅷䅁䭁䅁䉣䅁䉁䅁䅁允䅁䅁䅕戳剂䭙祚䕚䵉䅉䅅䅁䙁䅁䅁睁䵁䅁䅁兂䅁䅁䅁䡫㑢䅑䅯睱䅁䅁䅯兏䅁䅁䅯睂䅅䅁䅅䅁䉁䅁䅁权䭁允䅁䍄䉁䅁䅁兂䅁䅁䅍䅄䅁䅁䅕䅁䅁䵁い〫䭁䩁䅑䅁䭁䑁䄸䅁䭁䅁䉣䅁䉁䅁䅁允䅁䅁䅯䅍䅅䅁杷允䅁䅁䅕䅁䑁䅁䅷䅁䙁䅁䅁䥁獃欵䉚权歄䅁䅁权䅂䅁䅁权䡁允䅁允䅁䅁䅅䅁䙁䅁䅁䅁䅁䅁䅁䍄䉁䅁䅁兂䅁䅁䅍䅄䅁䅁䅕䅁䅁䵁い〫䭁䩁䅑䅁䭁䍁䅷䅁䭁䅁䉣䅁䉁䅁䅁允䅁䅁䅯䅍䅅䅁杷允䅁䅁䅕䅁䑁䅁䅷䅁䙁䅁䅁䅁㝂啌䈹权啃䅁䅁权䡂䅁䅁权䡁允䅁允䅁䅁䅅䅁䭁䑁䉫䅁䵁䅉䅅䅁䙁䅁䅁睁䵁䅁䅁兂䅁䅁䅁穗偂兑䅯睩䅁䅁䅯杌䅁䅁䅯睂䅅䅁䅅䅁䉁䅁䅁兂䅁䅁䅁䅁䅁䅁杷允䅁䅁䅕䅁䑁䅁䅷䅁䙁䅁䅁䅁䅄倹䅴权橂䅁䅁权睁䅁䅁权䡁允䅁允䅁䅁䅅䅁䙁䩁䬸挸䭘か䍸䍄䉁䅁䅁兂䅁䅁䅍䅄䅁䅁䅕䅁䅁䉁䉃䔫䭁乁䅯䅁䭁䕁䅫䅁䭁䅁䉣䅁䉁䅁䅁允䅁䅁䅕䅁䅁䅁䅁䅁䵁䅉䅅䅁䙁䅁䅁睁䵁䅁䅁兂䅁䅁䅁偷㝔䅑䅯䅬䅁䅁䅯䅍䅁䅁䅯睂䅅䅁䅅䅁䉁䅁䅁权睁允䅁䍄䉁䅁䅁兂䅁䅁䅍䅄䅁䅁䅕䅁䅁䥷楄䕕䭅佁䄴䅁䭁䑁䅑䅁䭁䅁䉣䅁䉁䅁䅁允䅁䅁䅕䅁䅁䅁䅁䅁䵁䅉䅅䅁䙁䅁䅁睁䵁䅁䅁兂䅁䅁䅁䥂倱兑䅯杮䅁䅁䅯杍䅁䅁䅯睂䅅䅁䅅䅁䉁䅁䅁兂䅁䅁䅁䅁䅁䅁杷允䅁䅁䅕䅁䑁䅁䅷䅁䙁䅁䅁䅁䅄倹䅴权杂䅁䅁权硁䅁䅁权䡁允䅁允䅁䅁䅅䅁䭁䡁䅍䅁䵁䅉䅅䅁䙁䅁䅁睁䵁䅁䅁兂䅁䅁䅁䍉㕪䅑䅯杯䅁䅁䅯睏䅁䅁䅯睂䅅䅁䅅䅁䉁䅁䅁兂䅁䩁䙪㑨桴村杷允䅁䅁䅕䅁䑁䅁䅷䅁䙁䅁䅁䅁䅄倹䅴权啃䅁䅁权㍁䅁䅁权䡁允䅁允䅁䅁䅅䅁䭁䑁䉁䅁䵁䅉䅅䅁䙁䅁䅁睁䵁䅁䅁兂䅁䅁䅁䵯㝮䅑䅯睙䅁䅁䅯䅒䅁䅁䅯睂䅅䅁䅅䅁䉁䅁䅁兂䅁䵁㕅乖㉴村杷允䅁䅁䅕䅁䑁䅁䅷䅁䙁䅁䅁䅁扂䕍䈹权啄䅁䅁权ぁ䅁䅁权䡁允䅁允䅁䅁䅅䅁䙁䅁䅁䅁䅁䅁䅁䍄䉁䅁䅁兂䅁䅁䅍䅄䅁䅁䅕䅁䅁䡁瑳ご䭅䭁䅉䅁䭁䑁䅳䅁䭁䅁䉣䅁䉁䅁䅁允䅁䅁䅕䅁䅁䅁䅁䅁䵁䅉䅅䅁䙁䅁䅁睁䵁䅁䅁兂䅁䅁䅁䥂倱兑䅯术䅁䅁䅯村䅁䅁䅯睂䅅䅁䅅䅁䉁䅁䅁兂楁套祗南噈兑杷允䅁䅁䅕䅁䑁䅁䅷䅁䙁䅁䅁䅁允晧䅨权橃䅁䅁权䅂䅁䅁权䡁允䅁允䅁䅁䅅䅁䙁䅁䅁䝣晇汍䍆䍄䉁䅁䅁兂䅁䅁䅍䅄䅁䅁䅕䅁䅁佁䉃䔫䭁䥁䅫䅁䭁䕁䅍䅁䭁䅁䉣䅁䉁䅁䅁允䅁䅁䅯兲䅁䅁杷允䅁䅁䅕䅁䑁䅁䅷䅁䙁䅁䅁䅁䅄倹䅴权橂䅁䅁权硁䅁䅁权䡁允䅁允䅁䅁䅅䅁䙁䭁浈味湵啭䍸䍄䉁䅁䅁兂䅁䅁䅍䅄䅁䅁䅕䅁䅁䭁欫ご䭅乁䅯䅁䭁䕁䅍䅁䭁䅁䉣䅁䉁䅁䅁允䅁䅁䅕⭡⽯䕨癤樱䴸䅉䅅䅁䙁䅁䅁睁䵁䅁䅁兂䅁䅁䅁䡫㑢䅑䅯杪䅁䅁䅯兎䅁䅁䅯睂䅅䅁䅅䅁䉁䅁䅁兂䅁䅁䅁䅁䅁䅁杷允䅁䅁䅕䅁䑁䅁䅷䅁䙁䅁䅁䥁獃欵䉚权⭄䅁䅁权㍁䅁䅁权䡁允䅁允䅁䅁䅅䅁䙁䅁䅁䅁䅁䅁䅁䍄䉁䅁䅁兂䅁䅁䅍䅄䅁䅁䅕䅁䅁䵁い〫䭁䩁䅑䅁䭁䑁䅅䅁䭁䅁䉣䅁䉁䅁䅁允䅁䅁䅯䅍䅅䅁杷允䅁䅁䅕䅁䑁䅁䅷䅁䙁䅁䅁䅁䕁啪䈹权杂䅁䅁权硁䅁䅁权䡁允䅁允䅁䅁䅅䅁䭁䡁䅑䅁䵁䅉䅅䅁䙁䅁䅁睁䵁䅁䅁兂䅁䅁䅁偷㝔䅑䅯䅬䅁䅁䅯杌䅁䅁䅯睂䅅䅁䅅䅁䉁䅁䅁权睁允䅁䍄䉁䅁䅁兂䅁䅁䅍䅄䅁䅁䅕䅁䅁䵁い〫䭁佁䅁䅁䭁䑁䄴䅁䭁䅁䉣䅁䉁䅁䅁允䅁䅁䅕污契䩋卩启䴸䅉䅅䅁䙁䅁䅁睁䵁䅁䅁兂䅁䅁䅁摪但兑䅯睹䅁䅁䅯睒䅁䅁䅯睂䅅䅁䅅䅁䉁䅁䅁兂䅁䅁䅁䅁䅁䅁杷允䅁䅁䅕䅁䑁䅁䅷䅁䙁䅁䅁䥁䅂啚䈹权啃䅁䅁权祁䅁䅁权䡁允䅁允䅁䅁䅅䅁䭁䍁䈸䅁䵁䅉䅅䅁䙁䅁䅁睁䵁䅁䅁兂䅁䅁䅁摪但兑䅯睙䅁䅁䅯睏䅁䅁䅯睂䅅䅁䅅䅁䉁䅁䅁兂䅁偁睄潅塆村杷允䅁䅁䅕䅁䑁䅁䅷䅁䙁䅁䅁䅁元癤䅨权捄䅁䅁权獁䅁䅁权䡁允䅁允䅁䅁䅅䅁䙁䙁⭫⭥う兌䅬䍄䉁䅁䅁兂䅁䅁䅍䅄䅁䅁䅕䅁䅁䭁欫ご䭅䭁䅁䅁䭁䑁䅅䅁䭁䅁䉣䅁䉁䅁䅁允䅁䅁䅕䅁䅁䅁䅁䅁䵁䅉䅅䅁䙁䅁䅁睁䵁䅁䅁兂䅁䅁䅃䅖兒兑䅯䅬䅁䅁䅯村䅁䅁䅯睂䅅䅁䅅䅁䉁䅁䅁权䅁䅁䅁䍄䉁䅁䅁兂䅁䅁䅍䅄䅁䅁䅕䅁䅁䵁い〫䭁䝁䅁䅁䭁䑁䅑䅁䭁䅁䉣䅁䉁䅁䅁允䅁䅁䅯督䅁䅁杷允䅁䅁䅕䅁䑁䅁䅷䅁䙁䅁䅁䥁睃ば䈹权坃䅁䅁权㑁䅁䅁权䡁允䅁允䅁䅁䅅䅁䙁䅁䅁䅁䅁䅁䅁䍄䉁䅁䅁兂䅁䅁䅍䅄䅁䅁䅕䅁䅁䕺瑍歭䭅䩁䄴䅁䭁䕁䅑䅁䭁䅁䉣䅁䉁䅁䅁允䅁䅁䅕䅁䅁䅁䅁䅁䵁䅉䅅䅁䙁䅁䅁睁䵁䅁䅁兂䅁䅁䅁䵑㜳䅑䅯睯䅁䅁䅯䅔䅁䅁䅯睂䅅䅁䅅䅁䉁䅁䅁兂䅁䵁佁㍧兖村杷允䅁䅁䅕䅁䑁䅁䅷䅁䙁䅁䅁䅁乃唰䈵权佄䅁䅁权䑂䅁䅁权䡁允䅁允䅁䅁䅅䅁䙁䅁䅁䅁䅁䅁䅁䍄䉁䅁䅁兂䅁䅁䅍䅄䅁䅁䅕䅁䅁䵁い〫䭁䩁䅑䅁䭁䑁䅑䅁䭁䅁䉣䅁䉁䅁䅁允䅁䅁䅯䅍䅅䅁杷允䅁䅁䅕䅁䑁䅁䅷䅁䙁䅁䅁䅁㑁䔵䈵权敃䅁䅁权䑁䅁䅁权䡁允䅁允䅁䅁䅅䅁䙁䥁慩扅漯癖⽅䍄䉁䅁䅁兂䅁䅁䅍䅄䅁䅁䅕䅁䅁䙧䕑䕕䭅䝁䅁䅁䭁䕁䅫䅁䭁䅁䉣䅁䉁䅁䅁允䅁䅁䅯睢䅁䅁杷允䅁䅁䅕䅁䑁䅁䅷䅁䙁䅁䅁䅁䅄倹䅴权杂䅁䅁权穁䅁䅁权䡁允䅁允䅁䅁䅅䅁䭁䡁䅍䅁䵁䅉䅅䅁䙁䅁䅁睁䵁䅁䅁兂䅁䅁䅁乖佚兑䅯睱䅁䅁䅯兒䅁䅁䅯睂䅅䅁䅅䅁䉁䅁䅁权䭁允䅁䍄䉁䅁䅁兂䅁䅁䅍䅄䅁䅁䅕䅁䅁䙧䕑䕕䭅佁䄴䅁䭁䑁䄸䅁䭁䅁䉣䅁䉁䅁䅁允䅁䅁䅕䅁䅁䅁䅁䅁䵁䅉䅅䅁䙁䅁䅁睁䵁䅁䅁兂䅁䅁䅁䵯㝮䅑䅯睳䅁䅁䅯䅏䅁䅁䅯睂䅅䅁䅅䅁䉁䅁䅁兂䅁䅁䅁䅁䅁䅁杷允䅁䅁䅕䅁䑁䅁䅷䅁䙁䅁䅁䅁㑁䔵䈵权啃䅁䅁权㙁䅁䅁权䡁允䅁允䅁䅁䅅䅁䭁䑁䉣䅁䵁䅉䅅䅁䙁䅁䅁睁䵁䅁䅁兂䅁䅁䅁䥅㑈䅑䅯睰䅁䅁䅯䅔䅁䅁䅯睂䅅䅁䅅䅁䉁䅁䅁权䭁允䅁䍄䉁䅁䅁兂䅁䅁䅍䅄䅁䅁䅕䅁䅁䝁䭄〫䭁䥁䄴䅁䭁䕁䅷䅁䭁䅁䉣䅁䉁䅁䅁允䅁䅁䅕⽱䝒煭⭉唹䵅䅉䅅䅁䙁䅁䅁睁䵁䅁䅁兂䅁䅁䅁偷㝔䅑䅯䅙䅁䅁䅯䅏䅁䅁䅯睂䅅䅁䅅䅁䉁䅁䅁权穂䅁䅁䍄䉁䅁䅁兂䅁䅁䅍䅄䅁䅁䅕䅁䅁䙁坔歔䭅䭁䅳䅁䭁䑁䄴䅁䭁䅁䉣䅁䉁䅁䅁允䅁䅁䅯权䅅䅁杷允䅁䅁䅕䅁䑁䅁䅷䅁䙁䅁䅁䅁䅄倹䅴权慃䅁䅁权乂䅁䅁权䡁允䅁允䅁䅁䅅䅁䙁䉁噬摃䵲䅈䌱䍄䉁䅁䅁兂䅁䅁䅍䅄䅁䅁䅕䅁䅁䝧畯ご䭅䱁䅙䅁䭁䕁䄰䅁䭁䅁䉣䅁䉁䅁䅁允䅁䅁䅕⭂剬㌱樷商䵉䅉䅅䅁䙁䅁䅁睁䵁䅁䅁兂䅁䅁䅃佲䝚兑䅯杺䅁䅁䅯睎䅁䅁䅯睂䅅䅁䅅䅁䉁䅁䅁兂䅁䅁䅁䅁䅁䅁杷允䅁䅁䅕䅁䑁䅁䅷䅁䙁䅁䅁䥁䅂啚䈹权牃䅁䅁权祁䅁䅁权䡁允䅁允䅁䅁䅅䅁䭁䅁䉯䅁䵁䅉䅅䅁䙁䅁䅁睁䵁䅁䅁兂䅁䅁䅃ㅏ偬兑䅯䅬䅁䅁䅯兑䅁䅁䅯睂䅅䅁䅅䅁䉁䅁䅁权灁允䅁䍄䉁䅁䅁兂䅁䅁䅍䅄䅁䅁䅕䅁䅁佁䉃䔫䭁䝁䅍䅁䭁䑁䅫䅁䭁䅁䉣䅁䉁䅁䅁允䅁䅁䅕䅁权偣偁䕔䵉䅉䅅䅁䙁䅁䅁睁䵁䅁䅁兂䅁䅁䅃佲䝚兑䅯䄴䅁䅁䅯杍䅁䅁䅯睂䅅䅁䅅䅁䉁䅁䅁兂䅁䅁䅁䅁䅁䅁杷允䅁䅁䅕䅁䑁䅁䅷䅁䙁䅁䅁䅁䅂智䅴权坃䅁䅁权獁䅁䅁权䡁允䅁允䅁䅁䅅䅁䙁䵁浔䵹䍙晫䉸䍄䉁䅁䅁兂䅁䅁䅍䅄䅁䅁䅕䅁䅁佁䉃䔫䭁䩁䅯䅁䭁䕁䅅䅁䭁䅁䉣䅁䉁䅁䅁允䅁䅁䅕䅁䅁癚⽅䕇䵉䅉䅅䅁䙁䅁䅁睁䵁䅁䅁兂䅁䅁䅁偷㝔䅑䅯睙䅁䅁䅯䅏䅁䅁䅯睂䅅䅁䅅䅁䉁䅁䅁兂䅁䉁䅑唰噆村杷允䅁䅁䅕䅁䑁䅁䅷䅁䙁䅁䅁䅁䅄倹䅴权啃䅁䅁权㑁䅁䅁权䡁允䅁允䅁䅁䅅䅁䭁䑁䉁䅁䵁䅉䅅䅁䙁䅁䅁睁䵁䅁䅁兂䅁䅁䅁䵙㝲䅑䅯䅙䅁䅁䅯睐䅁䅁䅯睂䅅䅁䅅䅁䉁䅁䅁权㕂䅁䅁䍄䉁䅁䅁兂䅁䅁䅍䅄䅁䅁䅕䅁䅁䵁い〫䭁䩁䅑䅁䭁䕁䅅䅁䭁䅁䉣䅁䉁䅁䅁允䅁䅁䅯䅍䅅䅁杷允䅁䅁䅕䅁䑁䅁䅷䅁䙁䅁䅁䥁䅂啚䈹权佃䅁䅁权硁䅁䅁权䡁允䅁允䅁䅁䅅䅁䙁䅁䅁䅁䅁䅁䅁䍄䉁䅁䅁兂䅁䅁䅍䅄䅁䅁䅕䅁䅁䥁刳歔䭅䝁䅍䅁䭁䑁䄸䅁䭁䅁䉣䅁䉁䅁䅁允䅁䅁䅕䅁权浊獫歕䵉䅉䅅䅁䙁䅁䅁睁䵁䅁䅁兂䅁䅁䅃䅖兒兑䅯兩䅁䅁䅯兎䅁䅁䅯睂䅅䅁䅅䅁䉁䅁䅁权瑃䅁䅁䍄䉁䅁䅁兂䅁䅁䅍䅄䅁䅁䅕䅁䅁䙁坔歔䭅䥁䅳䅁䭁䕁䅍䅁䭁䅁䉣䅁䉁䅁䅁允䅁䅁䅕䅁䅁䅁䅁䕈䵁䅉䅅䅁䙁䅁䅁睁䵁䅁䅁兂䅁䅁䅁偷㝔䅑䅯䅙䅁䅁䅯杏䅁䅁䅯睂䅅䅁䅅䅁䉁䅁䅁权穂䅁䅁䍄䉁䅁䅁兂䅁䅁䅍䅄䅁䅁䅕䅁䅁佁䉃䔫䭁䵁䅍䅁䭁䍁䄸䅁䭁䅁䉣䅁䉁䅁䅁允䅁䅁䅕䅁䅁䅁䅁䅁䵁䅉䅅䅁䙁䅁䅁睁䵁䅁䅁兂䅁䅁䅁䍉㕪䅑䅯睱䅁䅁䅯兒䅁䅁䅯睂䅅䅁䅅䅁䉁䅁䅁权䭁允䅁䍄䉁䅁䅁兂䅁䅁䅍䅄䅁䅁䅕䅁䅁䑁歪歔䭅䝁䅁䅁䭁䅁䅍䅁䭁䅁䉣䅁䉁䅁䅁允䅁䅁䅯杧䅁䅁杷允䅁䅁䅕䅁䑁䅁䅷䅁䙁䅁䅁䅁灂唸䈵权㉄䅁䅁权䡂䅁䅁权䡁允䅁允䅁䅁䅅䅁䙁䅁䅁䅁䅁䅁䅁䍄䉁䅁䅁兂䅁䅁䅍䅄䅁䅁䅕䅁䅁䥷楄䕕䭅佁䅷䅁䭁䕁䅫䅁䭁䅁䉣䅁䉁䅁䅁允䅁䅁䅕浫ㅰㅐ奥呸䴸䅉䅅䅁䙁䅁䅁睁䵁䅁䅁兂䅁䅁䅁䵙㝲䅑䅯睙䅁䅁䅯䅐䅁䅁䅯睂䅅䅁䅅䅁䉁䅁䅁兂䥂敪ㅰ䡌㉚村杷允䅁䅁䅕䅁䑁䅁䅷䅁䙁䅁䅁䅁乃唰䈵权奃䅁䅁权䩂䅁䅁权䡁允䅁允䅁䅁䅅䅁䙁䅁䅁䭁儱硗䌹䍄䉁䅁䅁兂䅁䅁䅍䅄䅁䅁䅕䅁䅁佁䉃䔫䭁䩁䅯䅁䭁䕁䅧䅁䭁䅁䉣䅁䉁䅁䅁允䅁䅁䅕䅁䅁啡㕙䕈䵉䅉䅅䅁䙁䅁䅁睁䵁䅁䅁兂䅁䅁䅃楡倵兑䅯睙䅁䅁䅯材䅁䅁䅯睂䅅䅁䅅䅁䉁䅁䅁兂捂〹婲潳䅤村杷允䅁䅁䅕䅁䑁䅁䅷䅁䙁䅁䅁䅁灂唸䈵权杄䅁䅁权ぁ䅁䅁权䡁允䅁允䅁䅁䅅䅁䙁䅁䅁䅁䅁䅁䅁䍄䉁䅁䅁兂䅁䅁䅍䅄䅁䅁䅕䅁䅁佁䉃䔫䭁偁䅧䅁䭁䑁䅙䅁䭁䅁䉣䅁䉁䅁䅁允䅁䅁䅕䅁䅁䅁䅁䅁䵁䅉䅅䅁䙁䅁䅁睁䵁䅁䅁兂䅁䅁䅁䵯㝮䅑䅯睸䅁䅁䅯睌䅁䅁䅯睂䅅䅁䅅䅁䉁䅁䅁兂䅁䅁䅁䅁䅁䅁杷允䅁䅁䅕䅁䑁䅁䅷䅁䙁䅁䅁䵁䅃水䉂权权䅁䅁权畁䅁䅁权䡁允䅁允䅁䅁䅅䅁䙁䅁䅁䅁䅁䅁䅁䍄䉁䅁䅁兂䅁䅁䅍䅄䅁䅁䅕䅁䅁䕺瑍歭䭅䝁䅁䅁䭁䕁䅧䅁䭁䅁䉣䅁䉁䅁䅁允䅁䅁䅯来䅁䅁杷允䅁䅁䅕䅁䑁䅁䅷䅁䙁䅁䅁䅁元癤䅨权啃䅁䅁权乂䅁䅁权䡁允䅁允䅁䅁䅅䅁䭁䑁䉅䅁䵁䅉䅅䅁䙁䅁䅁睁䵁䅁䅁兂䅁䅁䅁䍉㕪䅑䅯䄫䅁䅁䅯杓䅁䅁䅯睂䅅䅁䅅䅁䉁䅁䅁兂䅁䅁䅁䅁䅁䅁杷允䅁䅁䅕䅁䑁䅁䅷䅁䙁䅁䅁䅁䅄倹䅴权啃䅁䅁权㙁䅁䅁权䡁允䅁允䅁䅁䅅䅁䭁䑁䉁䅁䵁䅉䅅䅁䙁䅁䅁睁䵁䅁䅁兂䅁䅁䅁摪但兑䅯具䅁䅁䅯兎䅁䅁䅯睂䅅䅁䅅䅁䉁䅁䅁兂汁穰㑧䕵桳䅑杷允䅁䅁䅕䅁䑁䅁䅷䅁䙁䅁䅁䅁䕁啪䈹权杂䅁䅁权癁䅁䅁权䡁允䅁允䅁䅁䅅䅁䭁䡁䅑䅁䵁䅉䅅䅁䙁䅁䅁睁䵁䅁䅁兂䅁䅁䅁䍉㕪䅑䅯䅫䅁䅁䅯村䅁䅁䅯睂䅅䅁䅅䅁䉁䅁䅁权䭁允䅁䍄䉁䅁䅁兂䅁䅁䅍䅄䅁䅁䅕䅁䅁䝧畯ご䭅佁䅯䅁䭁䑁䅑䅁䭁䅁䉣䅁䉁䅁䅁允䅁䅁䅕䅁䅁䅁䅁䅁䵁䅉䅅䅁䙁䅁䅁睁䵁䅁䅁兂䅁䅁䅁䥂倱兑䅯䅬䅁䅁䅯兓䅁䅁䅯睂䅅䅁䅅䅁䉁䅁䅁权㙁允䅁䍄䉁䅁䅁兂䅁䅁䅍䅄䅁䅁䅕䅁䅁䅁乓ご䭅䱁䅑䅁䭁䅁䅍䅁䭁䅁䉣䅁䉁䅁䅁允䅁䅁䅕䍇偹䡖男歔䵉䅉䅅䅁䙁䅁䅁睁䵁䅁䅁兂䅁䅁䅁偷㝔䅑䅯睙䅁䅁䅯睐䅁䅁䅯睂䅅䅁䅅䅁䉁䅁䅁兂䅁䍁晪吵敖村杷允䅁䅁䅕䅁䑁䅁䅷䅁䙁䅁䅁䅁䅂智䅴权元䅁䅁权㑁䅁䅁权䡁允䅁允䅁䅁䅅䅁䭁䅁䉯䅁䵁䅉䅅䅁䙁䅁䅁睁䵁䅁䅁兂䅁䅁䅁䤴㑈䅑䅯䄸䅁䅁䅯睑䅁䅁䅯睂䅅䅁䅅䅁䉁䅁䅁兂䅁䅁䅁䅁䅁䅁杷允䅁䅁䅕䅁䑁䅁䅷䅁䙁䅁䅁䅁杄晧䅨权㑄䅁䅁权⽁䅁䅁权䡁允䅁允䅁䅁䅅䅁䙁䅁䅁䅁䅁䅁䅁䍄䉁䅁䅁兂䅁䅁䅍䅄䅁䅁䅕䅁䅁䑁歪歔䭅䩁䅑䅁䭁䕁䅧䅁䭁䅁䉣䅁䉁䅁䅁允䅁䅁䅯睎䅅䅁杷允䅁䅁䅕䅁䑁䅁䅷䅁䙁䅁䅁䅁权晹䅴权䭄䅁䅁权䭂䅁䅁权䡁允䅁允䅁䅁䅅䅁䙁䑁兎⭸䥁摙⽉䍄䉁䅁䅁兂䅁䅁䅍䅄䅁䅁䅕䅁䅁䝧畯ご䭅䝁䅁䅁䭁䍁䄸䅁䭁䅁䉣䅁䉁䅁䅁允䅁䅁䅯兢䅁䅁杷允䅁䅁䅕䅁䑁䅁䅷䅁䙁䅁䅁䅁癃䕰䈹权坃䅁䅁权祁䅁䅁权䡁允䅁允䅁䅁䅅䅁䙁䅁䅁䅁䅁䅁䅁䍄䉁䅁䅁兂䅁䅁䅍䅄䅁䅁䅕䅁䅁䭁欫ご䭅䝁䅍䅁䭁䕁䅑䅁䭁䅁䉣䅁䉁䅁䅁允䅁䅁䅕䥁偁楸摳䕣䵉䅉䅅䅁䙁䅁䅁睁䵁䅁䅁兂䅁䅁䅁䤴㑈䅑䅯杭䅁䅁䅯䅌䅁䅁䅯睂䅅䅁䅅䅁䉁䅁䅁兂䅁䅁奂圴橦兑杷允䅁䅁䅕䅁䑁䅁䅷䅁䙁䅁䅁䅁乂ㅈ䉂权兄䅁䅁权䙂䅁䅁权䡁允䅁允䅁䅁䅅䅁䙁䱁䠲坡䑆䍵䅸䍄䉁䅁䅁兂䅁䅁䅍䅄䅁䅁䅕䅁䅁䥁刳歔䭅䝁䅁䅁䭁䕁䅳䅁䭁䅁䉣䅁䉁䅁䅁允䅁䅁䅯兦䅁䅁杷允䅁䅁䅕䅁䑁䅁䅷䅁䙁䅁䅁䥁㝁啗䈹权敃䅁䅁权䅂䅁䅁权䡁允䅁允䅁䅁䅅䅁䙁䙁乃㉬匴⭧⽧䍄䉁䅁䅁兂䅁䅁䅍䅄䅁䅁䅕䅁䅁䵁い〫䭁䝁䅍䅁䭁䑁䅳䅁䭁䅁䉣䅁䉁䅁䅁允䅁䅁䅕允剁杈女ず䵉䅉䅅䅁䙁䅁䅁睁䵁䅁䅁兂䅁䅁䅃佲䝚兑䅯䅹䅁䅁䅯兏䅁䅁䅯睂䅅䅁䅅䅁䉁䅁䅁兂䅁䅁䅁䅁䅁䅁杷允䅁䅁䅕䅁䑁䅁䅷䅁䙁䅁䅁䥁獃欵䉚权㑄䅁䅁权䵂䅁䅁权䡁允䅁允䅁䅁䅅䅁䙁䥁兑牑穗汯䍒䍄䉁䅁䅁兂䅁䅁䅍䅄䅁䅁䅕䅁䅁䵁い〫䭁乁䅙䅁䭁䑁䄸䅁䭁䅁䉣䅁䉁䅁䅁允䅁䅁䅕䅁䅁䅁䅁䅁䵁䅉䅅䅁䙁䅁䅁睁䵁䅁䅁兂䅁䅁䅃楡倵兑䅯睙䅁䅁䅯䅌䅁䅁䅯睂䅅䅁䅅䅁䉁䅁䅁兂䅁䅁䅁䅁䅁䅁杷允䅁䅁䅕䅁䑁䅁䅷䅁䙁䅁䅁䅁元癤䅨权权䅁䅁权獁䅁䅁权䡁允䅁允䅁䅁䅅䅁䙁䕁坪奸䭪桶䅤䍄䉁䅁䅁兂䅁䅁䅍䅄䅁䅁䅕䅁䅁䝁确歔䭅䱁䅙䅁䭁䑁䅑䅁䭁䅁䉣䅁䉁䅁䅁允䅁䅁䅕䅁䅁䅁䅁䅁䵁䅉䅅䅁䙁䅁䅁睁䵁䅁䅁兂䅁䅁䵄祑愲兑䅯䅙䅁䅁䅯兑䅁䅁䅯睂䅅䅁䅅䅁䉁䅁䅁权㙂䅁䅁䍄䉁䅁䅁兂䅁䅁䅍䅄䅁䅁䅕䅁䅁䵁い〫䭁䝁䅁䅁䭁䕁䅁䅁䭁䅁䉣䅁䉁䅁䅁允䅁䅁䅯督䅁䅁杷允䅁䅁䅕䅁䑁䅁䅷䅁䙁䅁䅁䥁㝁啗䈹权奃䅁䅁权祁䅁䅁权䡁允䅁允䅁䅁䅅䅁䙁䅁䅁䅁䅁䅁䅁䍄䉁䅁䅁兂䅁䅁䅍䅄䅁䅁䅕䅁䅁䭁欫ご䭅䱁䅍䅁䭁䑁䅣䅁䭁䅁䉣䅁䉁䅁䅁允䅁䅁䅕䅁啁㙁畹啖䵉䅉䅅䅁䙁䅁䅁睁䵁䅁䅁兂䅁䅁䅁㙲偒兑䅯䅬䅁䅁䅯李䅁䅁䅯睂䅅䅁䅅䅁䉁䅁䅁权牁允䅁䍄䉁䅁䅁兂䅁䅁䅍䅄䅁䅁䅕䅁䅁䩁㉂䔫䭁乁䅙䅁䭁䑁䅧䅁䭁䅁䉣䅁䉁䅁䅁允䅁䅁䅕䅁䅁䅁䅁䅁䵁䅉䅅䅁䙁䅁䅁睁䵁䅁䅁兂䅁䅁䅁乖佚兑䅯䅬䅁䅁䅯杍䅁䅁䅯睂䅅䅁䅅䅁䉁䅁䅁权湁允䅁䍄䉁䅁䅁兂䅁䅁䅍䅄䅁䅁䅕䅁䅁䕁昰䕕䭅䱁䄸䅁䭁䕁䅣䅁䭁䅁䉣䅁䉁䅁䅁允䅁䅁䅕礫楦即䝨商䵉䅉䅅䅁䙁䅁䅁睁䵁䅁䅁兂䅁䅁䅁䡫㑢䅑䅯䅬䅁䅁䅯睎䅁䅁䅯睂䅅䅁䅅䅁䉁䅁䅁权硁允䅁䍄䉁䅁䅁兂䅁䅁䅍䅄䅁䅁䅕䅁䅁佁䉃䔫䭁佁䅑䅁䭁䕁䅫䅁䭁䅁䉣䅁䉁䅁䅁允䅁䅁䅕杅㘵偖䉲ぃ䵁䅉䅅䅁䙁䅁䅁睁䵁䅁䅁兂䅁䅁䅃楡倵兑䅯兩䅁䅁䅯児䅁䅁䅯睂䅅䅁䅅䅁䉁䅁䅁权瑃䅁䅁䍄䉁䅁䅁兂䅁䅁䅍䅄䅁䅁䅕䅁䅁䵁い〫䭁䩁䅑䅁䭁䕁䅁䅁䭁䅁䉣䅁䉁䅁䅁允䅁䅁䅯䅍䅅䅁杷允䅁䅁䅕䅁䑁䅁䅷䅁䙁䅁䅁䅁元癤䅨权奃䅁䅁权䱂䅁䅁权䡁允䅁允䅁䅁䅅䅁䙁䅁䅁偁摉告䍚䍄䉁䅁䅁兂䅁䅁䅍䅄䅁䅁䅕䅁䅁䵁い〫䭁䩁䅯䅁䭁䑁䅙䅁䭁䅁䉣䅁䉁䅁䅁允䅁䅁䅕㜹䑅睴⭈䕉䵉䅉䅅䅁䙁䅁䅁睁䵁䅁䅁兂䅁䅁䅃ㅏ偬兑䅯睙䅁䅁䅯睁䅁䅁䅯睂䅅䅁䅅䅁䉁䅁䅁兂啁剌奇㡑椹村杷允䅁䅁䅕䅁䑁䅁䅷䅁䙁䅁䅁䥁睃ば䈹权㉄䅁䅁权ㅁ䅁䅁权䡁允䅁允䅁䅁䅅䅁䙁䝁獭填瑣伯⼴䍄䉁䅁䅁兂䅁䅁䅍䅄䅁䅁䅕䅁䅁䭁䩄〫䭁䩁䅧䅁䭁䑁䄰䅁䭁䅁䉣䅁䉁䅁䅁允䅁䅁䅕䝏匸䑗げ歆䵉䅉䅅䅁䙁䅁䅁睁䵁䅁䅁兂䅁䅁䅃佲䝚兑䅯朷䅁䅁䅯杒䅁䅁䅯睂䅅䅁䅅䅁䉁䅁䅁兂桄噮䕵呶䩤䅑杷允䅁䅁䅕䅁䑁䅁䅷䅁䙁䅁䅁䅁睂癹䅴权杄䅁䅁权睁䅁䅁权䡁允䅁允䅁䅁䅅䅁䙁䅁䅁䅁䅁䅁䅁䍄䉁䅁䅁兂䅁䅁䅍䅄䅁䅁䅕䅁䅁䝁确歔䭅䱁䅯䅁䭁䑁䅁䅁䭁䅁䉣䅁䉁䅁䅁允䅁䅁䅕䅁䅁䅁䅁䅁䵁䅉䅅䅁䙁䅁䅁睁䵁䅁䅁兂䅁䅁䅁祥倱兑䅯杯䅁䅁䅯䅒䅁䅁䅯睂䅅䅁䅅䅁䉁䅁䅁兂䅁䑑䔰慤祚村杷允䅁䅁䅕䅁䑁䅁䅷䅁䙁䅁䅁䅁权晹䅴权ぃ䅁䅁权㍁䅁䅁权䡁允䅁允䅁䅁䅅䅁䙁䅁䅁䅁䅁䅁䅁䍄䉁䅁䅁兂䅁䅁䅍䅄䅁䅁䅕䅁䅁䕺瑍歭䭅䝁䅁䅁䭁䑁䅙䅁䭁䅁䉣䅁䉁䅁䅁允䅁䅁䅯来䅁䅁杷允䅁䅁䅕䅁䑁䅁䅷䅁䙁䅁䅁䅁杂癹䅴权煄䅁䅁权㥁䅁䅁权䡁允䅁允䅁䅁䅅䅁䙁䅁䅁䅁䅁䅁䅁䍄䉁䅁䅁兂䅁䅁䅍䅄䅁䅁䅕䅁䅁䵁い〫䭁䝁䅍䅁䭁䑁䄰䅁䭁䅁䉣䅁䉁䅁䅁允䅁䅁䅕稯刹灔塣つ䵉䅉䅅䅁䙁䅁䅁睁䵁䅁䅁兂䅁䅁䅁䵣㝲䅑䅯䅬䅁䅁䅯䅔䅁䅁䅯睂䅅䅁䅅䅁䉁䅁䅁权流允䅁䍄䉁䅁䅁兂䅁䅁䅍䅄䅁䅁䅕䅁䅁䕧求ご䭅䵁䄴䅁䭁䑁䄸䅁䭁䅁䉣䅁䉁䅁䅁允䅁䅁䅕䅁䅁䅁䅁䅁䵁䅉䅅䅁䙁䅁䅁睁䵁䅁䅁兂䅁䅁䅁䵣㝲䅑䅯䄲䅁䅁䅯䅎䅁䅁䅯睂䅅䅁䅅䅁䉁䅁䅁兂䅁䅁䅁䅁䅁䅁杷允䅁䅁䅕䅁䑁䅁䅷䅁䙁䅁䅁䵁䑸婌䉰权䕁允䅁权畁䅁䅁权䡁允䅁允䅁䅁䅅䅁䙁䅁䅁䅁䅁䅁䅁䍄䉁䅁䅁兂䅁䅁䅍䅄䅁䅁䅕䅁䅁䕁昰䕕䭅䱁䅅䅁䭁䑁䅕䅁䭁䅁䉣䅁䉁䅁䅁允䅁䅁䅕摅扣坯䙖つ䵉䅉䅅䅁䙁䅁䅁睁䵁䅁䅁兂䅁䅁䅁㙲偒兑䅯䅬䅁䅁䅯䅑䅁䅁䅯睂䅅䅁䅅䅁䉁䅁䅁权牁允䅁䍄䉁䅁䅁兂䅁䅁䅍䅄䅁䅁䅕䅁䅁䩁㉂䔫䭁䩁䄴䅁䭁䕁䅧䅁䭁䅁䉣䅁䉁䅁䅁允䅁䅁䅕獹䌸獇佹稶䴸䅉䅅䅁䙁䅁䅁睁䵁䅁䅁兂䅁䅁䅁䵙㝲䅑䅯杫䅁䅁䅯李䅁䅁䅯睂䅅䅁䅅䅁䉁䅁䅁兂剂杴㝸堰㡌兑杷允䅁䅁䅕䅁䑁䅁䅷䅁䙁䅁䅁䅁䅂智䅴权ぃ䅁䅁权⭁䅁䅁权䡁允䅁允䅁䅁䅅䅁䙁䅁䅁䅗㍂䡌䍎䍄䉁䅁䅁兂䅁䅁䅍䅄䅁䅁䅕䅁䅁䝧畯ご䭅䝁䅍䅁䭁䑁䅧䅁䭁䅁䉣䅁䉁䅁䅁允䅁䅁䅕䅁䅁䅁䅁䅁䵁䅉䅅䅁䙁䅁䅁睁䵁䅁䅁兂䅁䅁䅁偷㝔䅑䅯䅙䅁䅁䅯䅒䅁䅁䅯睂䅅䅁䅅䅁䉁䅁䅁权穂䅁䅁䍄䉁䅁䅁兂䅁䅁䅍䅄䅁䅁䅕䅁䅁䕁昰䕕䭅䩁䅷䅁䭁䑁䄸䅁䭁䅁䉣䅁䉁䅁䅁允䅁䅁䅕䅁䅁䅁䅁䅁䵁䅉䅅䅁䙁䅁䅁睁䵁䅁䅁兂䅁䅁䅁䡫㑢䅑䅯兩䅁䅁䅯杍䅁䅁䅯睂䅅䅁䅅䅁䉁䅁䅁权瑃䅁䅁䍄䉁䅁䅁兂䅁䅁䅍䅄䅁䅁䅕䅁䅁䵁い〫䭁䩁䅑䅁䭁䑁䄴䅁䭁䅁䉣䅁䉁䅁䅁允䅁䅁䅯䅍䅅䅁杷允䅁䅁䅕䅁䑁䅁䅷䅁䙁䅁䅁䅁癃䕰䈹权ぃ䅁䅁权祁䅁䅁权䡁允䅁允䅁䅁䅅䅁䙁䅁䅁䅁䅁䅁䅁䍄䉁䅁䅁兂䅁䅁䅍䅄䅁䅁䅕䅁䅁䡁䭄〫䭁䥁䅫䅁䭁䑁䅧䅁䭁䅁䉣䅁䉁䅁䅁允䅁䅁䅯睏䅅䅁杷允䅁䅁䅕䅁䑁䅁䅷䅁䙁䅁䅁䅁啂欱䈵权杂䅁䅁权ぁ䅁䅁权䡁允䅁允䅁䅁䅅䅁䭁䡁䅧䅁䵁䅉䅅䅁䙁䅁䅁睁䵁䅁䅁兂䅁䅁䅄佧兊兑䅯朸䅁䅁䅯䅎䅁䅁䅯睂䅅䅁䅅䅁䉁䅁䅁兂䅁䅁䅁䅁䅁䅁杷允䅁䅁䅕䅁䑁䅁䅷䅁䙁䅁䅁䅁睂癹䅴权橂䅁䅁权㕁䅁䅁权䡁允䅁允䅁䅁䅅䅁䙁䅁䅁十㙄䝔䍂䍄䉁䅁䅁兂䅁䅁䅍䅄䅁䅁䅕䅁䅁䵁い〫䭁䱁䅧䅁䭁䑁䅫䅁䭁䅁䉣䅁䉁䅁䅁允䅁䅁䅕䅁䅁䅁䅁䅁䵁䅉䅅䅁䙁䅁䅁睁䵁䅁䅁兂䅁䅁䅁祥倱兑䅯䄷䅁䅁䅯睐䅁䅁䅯睂䅅䅁䅅䅁䉁䅁䅁兂䅁䅁䅁䅁䅁䅁杷允䅁䅁䅕䅁䑁䅁䅷䅁䙁䅁䅁䥁啂䙂䉂权坄䅁䅁权⽁䅁䅁权䡁允䅁允䅁䅁䅅䅁䙁䅁䅁䅁䅁䅁䅁䍄䉁䅁䅁兂䅁䅁䅍䅄䅁䅁䅕䅁䅁䙁坔歔䭅䩁䅧䅁䭁䕁䅫䅁䭁䅁䉣䅁䉁䅁䅁允䅁䅁䅕䅁䅁佶歮䕍䵉䅉䅅䅁䙁䅁䅁睁䵁䅁䅁兂䅁䅁䅁晡但兑䅯䅴䅁䅁䅯児䅁䅁䅯睂䅅䅁䅅䅁䉁䅁䅁兂㑂䡍剡硅呴村杷允䅁䅁䅕䅁䑁䅁䅷䅁䙁䅁䅁䅁睂癹䅴权䭄䅁䅁权㕁䅁䅁权䡁允䅁允䅁䅁䅅䅁䙁䅁䅁䅁䅁䅁䅁䍄䉁䅁䅁兂䅁䅁䅍䅄䅁䅁䅕䅁䅁䵁い〫䭁䝁䅁䅁䭁䕁䅧䅁䭁䅁䉣䅁䉁䅁䅁允䅁䅁䅯督䅁䅁杷允䅁䅁䅕䅁䑁䅁䅷䅁䙁䅁䅁䥁䅂啚䈹权䭄䅁䅁权ぁ䅁䅁权䡁允䅁允䅁䅁䅅䅁䙁䅁䅁䅁䅁䅁䅁䍄䉁䅁䅁兂䅁䅁䅍䅄䅁䅁䅕䅁䅁䭁䩄〫䭁䩁䄴䅁䭁䑁䅉䅁䭁䅁䉣䅁䉁䅁䅁允䅁䅁䅕倹唳佥浫吰䴸䅉䅅䅁䙁䅁䅁睁䵁䅁䅁兂䅁䅁䅃䝑偖兑䅯䄯䅁䅁䅯兓䅁䅁䅯睂䅅䅁䅅䅁䉁䅁䅁兂䱂瑷㕩祖䕂䅑杷允䅁䅁䅕䅁䑁䅁䅷䅁䙁䅁䅁䅁灂唸䈵权橂䅁䅁权乂䅁䅁权䡁允䅁允䅁䅁䅅䅁䙁䵁㑒䭌祌㉗䌵䍄䉁䅁䅁兂䅁䅁䅍䅄䅁䅁䅕䅁䅁䙁坔歔䭅䩁䅑䅁䭁䕁䅧䅁䭁䅁䉣䅁䉁䅁䅁允䅁䅁䅯睊䅅䅁杷允䅁䅁䅕䅁䑁䅁䅷䅁䙁䅁䅁䅁㑁䔵䈵权⽃䅁䅁权㙁䅁䅁权䡁允䅁允䅁䅁䅅䅁䙁䅁䅁䅁䅁䅁䅁䍄䉁䅁䅁兂䅁䅁䅍䅄䅁䅁䅕䅁䅁䵁い〫䭁䝁䅁䅁䭁䕁䅫䅁䭁䅁䉣䅁䉁䅁䅁允䅁䅁䅯督䅁䅁杷允䅁䅁䅕䅁䑁䅁䅷䅁䙁䅁䅁䅁䅄倹䅴权乄䅁䅁权䙂䅁䅁权䡁允䅁允䅁䅁䅅䅁䙁䭁獊刱䱚⼲⽃䍄䉁䅁䅁兂䅁䅁䅍䅄䅁䅁䅕䅁䅁䝧畯ご䭅䝁䅍䅁䭁䍁䄴䅁䭁䅁䉣䅁䉁䅁䅁允䅁䅁䅕䅁䅁䅁䅁䅁䵁䅉䅅䅁䙁䅁䅁睁䵁䅁䅁兂䅁䅁䅁偷㝔䅑䅯䅬䅁䅁䅯兓䅁䅁䅯睂䅅䅁䅅䅁䉁䅁䅁权睁允䅁䍄䉁䅁䅁兂䅁䅁䅍䅄䅁䅁䅕䅁䅁䅁乓ご䭅䥁䅳䅁䭁䑁䅣䅁䭁䅁䉣䅁䉁䅁䅁允䅁䅁䅕㤹扊䡴破呭䴸䅉䅅䅁䙁䅁䅁睁䵁䅁䅁兂䅁䅁䅁䥅㑈䅑䅯杭䅁䅁䅯村䅁䅁䅯睂䅅䅁䅅䅁䉁䅁䅁兂䅁䅁い䙷婫村杷允䅁䅁䅕䅁䑁䅁䅷䅁䙁䅁䅁䅁䅄倹䅴权杂䅁䅁权䱂䅁䅁权䡁允䅁允䅁䅁䅅䅁䭁䡁䅍䅁䵁䅉䅅䅁䙁䅁䅁睁䵁䅁䅁兂䅁䅁䅄佧兊兑䅯朸䅁䅁䅯睑䅁䅁䅯睂䅅䅁䅅䅁䉁䅁䅁兂䅁䅁䅁䅁䅁䅁杷允䅁䅁䅕䅁䑁䅁䅷䅁䙁䅁䅁䅁杂癹䅴权坄䅁䅁权䥂䅁䅁权䡁允䅁允䅁䅁䅅䅁䙁䥁焹䝂⽰癨⽑䍄䉁䅁䅁兂䅁䅁䅍䅄䅁䅁䅕䅁䅁䵁い〫䭁䝁䅍䅁䭁䕁䅳䅁䭁䅁䉣䅁䉁䅁䅁允䅁䅁䅕浌䅢獁伳武䵉䅉䅅䅁䙁䅁䅁睁䵁䅁䅁兂䅁䅁䅁偷㝔䅑䅯䅙䅁䅁䅯䅔䅁䅁䅯睂䅅䅁䅅䅁䉁䅁䅁权穂䅁䅁䍄䉁䅁䅁兂䅁䅁䅍䅄䅁䅁䅕䅁䅁䅁乓ご䭅䩁䅁䅁䭁䕁䄰䅁䭁䅁䉣䅁䉁䅁䅁允䅁䅁䅯权䅅䅁杷允䅁䅁䅕䅁䑁䅁䅷䅁䙁䅁䅁䅁啂欱䈵权橂䅁䅁权䙂䅁䅁权䡁允䅁允䅁䅁䅅䅁䙁䅁䅁䥰㍹㍺䍰䍄䉁䅁䅁兂䅁䅁䅍䅄䅁䅁䅕䅁䅁䵁い〫䭁䝁䅁䅁䭁䕁䅯䅁䭁䅁䉣䅁䉁䅁䅁允䅁䅁䅯督䅁䅁杷允䅁䅁䅕䅁䑁䅁䅷䅁䙁䅁䅁䥁㝁啗䈹权杂䅁䅁权㉁䅁䅁权䡁允䅁允䅁䅁䅅䅁䭁䥁䅅䅁䵁䅉䅅䅁䙁䅁䅁睁䵁䅁䅁兂䅁䅁䅁䵣㝲䅑䅯䅫䅁䅁䅯睓䅁䅁䅯睂䅅䅁䅅䅁䉁䅁䅁权䭁允䅁䍄䉁䅁䅁兂䅁䅁䅍䅄䅁䅁䅕䅁䅁䵁い〫䭁䝁䅍䅁䭁䕁䅯䅁䭁䅁䉣䅁䉁䅁䅁允䅁䅁䅕㉒剺戸㕌啤䵉䅉䅅䅁䙁䅁䅁睁䵁䅁䅁兂䅁䅁䅁䥂倱兑䅯䅮䅁䅁䅯杏䅁䅁䅯睂䅅䅁䅅䅁䉁䅁䅁兂䅁䅁䅁䅁䅁䅁杷允䅁䅁䅕䅁䑁䅁䅷䅁䙁䅁䅁䅁杂癹䅴权䉄䅁䅁权㙁䅁䅁权䡁允䅁允䅁䅁䅅䅁䙁䅁䅁䅁䅁䅁䅁䍄䉁䅁䅁兂䅁䅁䅍䅄䅁䅁䅕䅁䅁䡁瑳ご䭅䩁䅧䅁䭁䕁䅕䅁䭁䅁䉣䅁䉁䅁䅁允䅁䅁䅕礲䡷奢灲啇䵉䅉䅅䅁䙁䅁䅁睁䵁䅁䅁兂䅁䅁䅁䥅㑈䅑䅯睯䅁䅁䅯睏䅁䅁䅯睂䅅䅁䅅䅁䉁䅁䅁兂䅁䅁䅁䅁䅁䅁杷允䅁䅁䅕䅁䑁䅁䅷䅁䙁䅁䅁䅁䅄倹䅴权杂䅁䅁权䑁䅁䅁权䡁允䅁允䅁䅁䅅䅁䭁䡁䅍䅁䵁䅉䅅䅁䙁䅁䅁睁䵁䅁䅁兂䅁䅁䅁晡但兑䅯䅹䅁䅁䅯杏䅁䅁䅯睂䅅䅁䅅䅁䉁䅁䅁兂䅁䅁䅁䅁䅁䅁杷允䅁䅁䅕䅁䑁䅁䅷䅁䙁䅁䅁䅁癃䕰䈹权ぃ䅁䅁权㥁䅁䅁权䡁允䅁允䅁䅁䅅䅁䙁偁⼯⭏欯䘵䍸䍄䉁䅁䅁兂䅁䅁䅍䅄䅁䅁䅕䅁䅁䱧湃ご䭅偁䅷䅁䭁䕁䅕䅁䭁䅁䉣䅁䉁䅁䅁允䅁䅁䅕婮牳甶癲啔䵁䅉䅅䅁䙁䅁䅁睁䵁䅁䅁兂䅁䅁䅄佧兊兑䅯䅬䅁䅁䅯䅑䅁䅁䅯睂䅅䅁䅅䅁䉁䅁䅁权䅁䅁䅁䍄䉁䅁䅁兂䅁䅁䅍䅄䅁䅁䅕䅁䅁䕁乄〫䭁䝁䅁䅁䭁䕁䅁䅁䭁䅁䉣䅁䉁䅁䅁允䅁䅁䅯杣䅁䅁杷允䅁䅁䅕䅁䑁䅁䅷䅁䙁䅁䅁䅁䅄倹䅴权啃䅁䅁权䍂䅁䅁权䡁允䅁允䅁䅁䅅䅁䭁䑁䉁䅁䵁䅉䅅䅁䙁䅁䅁睁䵁䅁䅁兂䅁䅁䅁偷㝔䅑䅯睙䅁䅁䅯兔䅁䅁䅯睂䅅䅁䅅䅁䉁䅁䅁兂流啫潑び㝚村杷允䅁䅁䅕䅁䑁䅁䅷䅁䙁䅁䅁䅁杂癹䅴权橂䅁䅁权㙁䅁䅁权䡁允䅁允䅁䅁䅅䅁䙁䅁䅁桤㕙浙䍬䍄䉁䅁䅁兂䅁䅁䅍䅄䅁䅁䅕䅁䅁䵁い〫䭁䩁䅯䅁䭁䑁䅕䅁䭁䅁䉣䅁䉁䅁䅁允䅁䅁䅕䅁䅁䅁䅁䅁䵁䅉䅅䅁䙁䅁䅁睁䵁䅁䅁兂䅁䅁䅃䝑偖兑䅯兩䅁䅁䅯兓䅁䅁䅯睂䅅䅁䅅䅁䉁䅁䅁权瑃䅁䅁䍄䉁䅁䅁兂䅁䅁䅍䅄䅁䅁䅕䅁䅁䙧䕑䕕䭅偁䅧䅁䭁䕁䄰䅁䭁䅁䉣䅁䉁䅁䅁允䅁䅁䅕䅁䅁䅁䅁䅁䵁䅉䅅䅁䙁䅁䅁睁䵁䅁䅁兂䅁䅁䅁䡫㑢䅑䅯睸䅁䅁䅯免䅁䅁䅯睂䅅䅁䅅䅁䉁䅁䅁兂䅁䅁兂摍桢兑杷允䅁䅁䅕䅁䑁䅁䅷䅁䙁䅁䅁䥁睃ば䈹权灃䅁䅁权䑂䅁䅁权䡁允䅁允䅁䅁䅅䅁䭁䅁䉯䅁䵁䅉䅅䅁䙁䅁䅁睁䵁䅁䅁兂䅁䅁䅁偷㝔䅑䅯䅙䅁䅁䅯睑䅁䅁䅯睂䅅䅁䅅䅁䉁䅁䅁权穂䅁䅁䍄䉁䅁䅁兂䅁䅁䅍䅄䅁䅁䅕䅁䅁䝁确歔䭅䭁䅁䅁䭁䕁䅣䅁䭁䅁䉣䅁䉁䅁䅁允䅁䅁䅕唳癸晄䍹ぁ䵁䅉䅅䅁䙁䅁䅁睁䵁䅁䅁兂䅁䅁䅁䥂倱兑䅯䅂䅅䅁䅯睏䅁䅁䅯睂䅅䅁䅅䅁䉁䅁䅁兂䅁䅁䅁䅁䅁䅁杷允䅁䅁䅕䅁䑁䅁䅷䅁䙁䅁䅁䅁杂癹䅴权敃䅁䅁权䉂䅁䅁权䡁允䅁允䅁䅁䅅䅁䙁乁㑢塙慷义⽣䍄䉁䅁䅁兂䅁䅁䅍䅄䅁䅁䅕䅁䅁䵁い〫䭁䝁䅍䅁䭁䅁䅍䅁䭁䅁䉣䅁䉁䅁䅁允䅁䅁䅕㡹灄㥓楚づ䵉䅉䅅䅁䙁䅁䅁睁䵁䅁䅁兂䅁䅁䅁䥅㑈䅑䅯睸䅁䅁䅯児䅁䅁䅯睂䅅䅁䅅䅁䉁䅁䅁兂䅁䅁祃㙈佳村杷允䅁䅁䅕䅁䑁䅁䅷䅁䙁䅁䅁䅁癃䕰䈹权橂䅁䅁权獁䅁䅁权䡁允䅁允䅁䅁䅅䅁䙁䅁䅁䅁䅁䅁䅁䍄䉁䅁䅁兂䅁䅁䅍䅄䅁䅁䅕䅁䅁䕁昰䕕䭅䭁䅕䅁䭁䕁䅅䅁䭁䅁䉣䅁䉁䅁䅁允䅁䅁䅣䅁䅁佁䍂〴䵁䅉䅅䅁䙁䅁䅁睁䵁䅁䅁兂䅁䅁䅁偷㝔䅑䅯杹䅁䅁䅯䅔䅁䅁䅯睂䅅䅁䅅䅁䉁䅁䅁兂㍁㡷歳畆牓睐杷允䅁䅁䅕䅁䑁䅁䅷䅁䙁䅁䅁䅁允晧䅨权坄䅁䅁权㥁䅁䅁权䡁允䅁允䅁䅁䅅䅁䙁䡁剢㉕䭡⼶⼴䍄䉁䅁䅁兂䅁䅁䅍䅄䅁䅁䅕䅁䅁䱧湃ご䭅䥁䅳䅁䭁䕁䅍䅁䭁䅁䉣䅁䉁䅁䅁允䅁䅁䅕浣䡥汎啴橵䴸䅉䅅䅁䙁䅁䅁睁䵁䅁䅁兂䅁䅁䅁住佒兑䅯䅬䅁䅁䅯村䅁䅁䅯睂䅅䅁䅅䅁䉁䅁䅁权㍁允䅁䍄䉁䅁䅁兂䅁䅁䅍䅄䅁䅁䅕䅁䅁䥁刳歔䭅䅁䉉䅁䭁䕁䅳䅁䭁䅁䉣䅁䉁䅁䅁允䅁䅁䅕䅁䅁䅁䅁䅁䵁䅉䅅䅁䙁䅁䅁睁䵁䅁䅁兂䅁䅁䅁㙲偒兑䅯䅙䅁䅁䅯睌䅁䅁䅯睂䅅䅁䅅䅁䉁䅁䅁权㍂䅁䅁䍄䉁䅁䅁兂䅁䅁䅍䅄䅁䅁䅕䅁䅁䡧睄歔䭅乁䅷䅁䭁䑁䅑䅁䭁䅁䉣䅁䉁䅁䅁允䅁䅁䅕䅁䅁䅁䅁䅁䵁䅉䅅䅁䙁䅁䅁睁䵁䅁䅁兂䅁䅁䅁㙲偒兑䅯睙䅁䅁䅯睌䅁䅁䅯睂䅅䅁䅅䅁䉁䅁䅁兂䅁䅁䅁䅁䅁䅁杷允䅁䅁䅕䅁䑁䅁䅷䅁䙁䅁䅁䅁睂癹䅴权杂䅁䅁权䅂䅁䅁权䡁允䅁允䅁䅁䅅䅁䭁䥁䅙䅁䵁䅉䅅䅁䙁䅁䅁睁䵁䅁䅁兂䅁䅁䅁䥂倱兑䅯杬䅁䅁䅯杏䅁䅁䅯睂䅅䅁䅅䅁䉁䅁䅁兂䅁䅁䅁䅁䅁䅁杷允䅁䅁䅕䅁䑁䅁䅷䅁䙁䅁䅁䅁杄晧䅨权橂䅁䅁权䩂䅁䅁权䡁允䅁允䅁䅁䅅䅁䙁䅁䅁䄴㑪䡴䍒䍄䉁䅁䅁兂䅁䅁䅍䅄䅁䅁䅕䅁䅁䭧浺歒䭅䥁䅳䅁䭁䑁䅍䅁䭁䅁䉣䅁䉁䅁䅁允䅁䅁䅕獍牖晌䴲ぁ䵁䅉䅅䅁䙁䅁䅁睁䵁䅁䅁兂䅁䅁䅁摪但兑䅯睳䅁䅁䅯睎䅁䅁䅯睂䅅䅁䅅䅁䉁䅁䅁兂䅁䝁煁㝤啊村杷允䅁䅁䅕䅁䑁䅁䅷䅁䙁䅁䅁䥁㝁啗䈹权䉄䅁䅁权獁䅁䅁权䡁允䅁允䅁䅁䅅䅁䙁䅁䅁䅁䅁䅁䅁䍄䉁䅁䅁兂䅁䅁䅍䅄䅁䅁䅕䅁䅁䙧䕑䕕䭅䵁䅳䅁䭁䑁䅕䅁䭁䅁䉣䅁䉁䅁䅁允䅁䅁䅕捡煺䬷摗歅䵁䅉䅅䅁䙁䅁䅁睁䵁䅁䅁兂䅁䅁䅁㙲偒兑䅯䅬䅁䅁䅯睌䅁䅁䅯睂䅅䅁䅅䅁䉁䅁䅁权牁允䅁䍄䉁䅁䅁兂䅁䅁䅍䅄䅁䅁䅕䅁䅁䉁䉃䔫䭁䭁䅣䅁䭁䑁䅉䅁䭁䅁䉣䅁䉁䅁䅁允䅁䅁䅯权䅅䅁杷允䅁䅁䅕䅁䑁䅁䅷䅁䙁䅁䅁䅁癃䕰䈹权橂䅁䅁权睁䅁䅁权䡁允䅁允䅁䅁䅅䅁䙁䅁䅁䅁䅁䅁䅁䍄䉁䅁䅁兂䅁䅁䅍䅄䅁䅁䅕䅁䅁佁䉃䔫䭁䭁䅫䅁䭁䕁䅍䅁䭁䅁䉣䅁䉁䅁䅁允䅁䅁䅯权䅅䅁杷允䅁䅁䅕䅁䑁䅁䅷䅁䙁䅁䅁䅁权晹䅴权杄䅁䅁权䉂䅁䅁权䡁允䅁允䅁䅁䅅䅁䙁䅁⽖捣湒杲䅎䍄䉁䅁䅁兂䅁䅁䅍䅄䅁䅁䅕䅁䅁䭁欫ご䭅䝁䅁䅁䭁䍁䄴䅁䭁䅁䉣䅁䉁䅁䅁允䅁䅁䅯睤䅁䅁杷允䅁䅁䅕䅁䑁䅁䅷䅁䙁䅁䅁䥁啂䙂䉂权元䅁䅁权䵂䅁䅁权䡁允䅁允䅁䅁䅅䅁䭁䅁䉯䅁䵁䅉䅅䅁䙁䅁䅁睁䵁䅁䅁兂䅁䅁䅁䡫㑢䅑䅯共䅁䅁䅯杏䅁䅁䅯睂䅅䅁䅅䅁䉁䅁䅁权䭁允䅁䍄䉁䅁䅁兂䅁䅁䅍䅄䅁䅁䅕䅁䅁䙁坔歔䭅䝁䅍䅁䭁䑁䅉䅁䭁䅁䉣䅁䉁䅁䅁允䅁䅁䅕䅁䅁⭎䙹歏䵉䅉䅅䅁䙁䅁䅁睁䵁䅁䅁兂䅁䅁䅁㙲偒兑䅯睙䅁䅁䅯杌䅁䅁䅯睂䅅䅁䅅䅁䉁䅁䅁兂䅁䅁䅁䅁䅁䅁杷允䅁䅁䅕䅁䑁䅁䅷䅁䙁䅁䅁䅁䅂智䅴权啃䅁䅁权㥁䅁䅁权䡁允䅁允䅁䅁䅅䅁䭁䑁䉑䅁䵁䅉䅅䅁䙁䅁䅁睁䵁䅁䅁兂䅁䅁䅁穗偂兑䅯䅙䅁䅁䅯児䅁䅁䅯睂䅅䅁䅅䅁䉁䅁䅁权獂䅁䅁䍄䉁䅁䅁兂䅁䅁䅍䅄䅁䅁䅕䅁䅁䙧䕑䕕䭅乁䅙䅁䭁䕁䅫䅁䭁䅁䉣䅁䉁䅁䅁允䅁䅁䅕楅乖䍁晆吵䴸䅉䅅䅁䙁䅁䅁睁䵁䅁䅁兂䅁䅁䅁乖佚兑䅯䅙䅁䅁䅯兏䅁䅁䅯睂䅅䅁䅅䅁䉁䅁䅁权㑂䅁䅁䍄䉁䅁䅁兂䅁䅁䅍䅄䅁䅁䅕䅁䅁䕁乄〫䭁䩁䄴䅁䭁䍁䄸䅁䭁䅁䉣䅁䉁䅁䅁允䅁䅁䅕硨婢発呤稶䴸䅉䅅䅁䙁䅁䅁睁䵁䅁䅁兂䅁䅁䅁䥂倱兑䅯䄸䅁䅁䅯村䅁䅁䅯睂䅅䅁䅅䅁䉁䅁䅁兂䅁䅁䅁䅁䅁䅁杷允䅁䅁䅕䅁䑁䅁䅷䅁䙁䅁䅁䅁癃䕰䈹权啃䅁䅁权畁䅁䅁权䡁允䅁允䅁䅁䅅䅁䭁䍁䉳䅁䵁䅉䅅䅁䙁䅁䅁睁䵁䅁䅁兂䅁䅁䅁䍉㕪䅑䅯睙䅁䅁䅯䅑䅁䅁䅯睂䅅䅁䅅䅁䉁䅁䅁兂䅁䱁㝂獅求村杷允䅁䅁䅕䅁䑁䅁䅷䅁䙁䅁䅁䅁扂䕍䈹权佃䅁䅁权ぁ䅁䅁权䡁允䅁允䅁䅁䅅䅁䙁䅁䅁䅁䅁䅁䅁䍄䉁䅁䅁兂䅁䅁䅍䅄䅁䅁䅕䅁䅁䕁乄〫䭁䥁䅫䅁䭁䑁䅕䅁䭁䅁䉣䅁䉁䅁䅁允䅁䅁䅯兲䅁䅁杷允䅁䅁䅕䅁䑁䅁䅷䅁䙁䅁䅁䅁乂ㅈ䉂权䅁允䅁权䡂䅁䅁权䡁允䅁允䅁䅁䅅䅁䭁䅁䉙䅁䵁䅉䅅䅁䙁䅁䅁睁䵁䅁䅁兂䅁䅁䅃䝑偖兑䅯䄶䅁䅁䅯睁䅁䅁䅯睂䅅䅁䅅䅁䉁䅁䅁兂䭂㌶䬱摢䭊䅑杷允䅁䅁䅕䅁䑁䅁䅷䅁䙁䅁䅁䅁癃䕰䈹权啃䅁䅁权祁䅁䅁权䡁允䅁允䅁䅁䅅䅁䭁䍁䉳䅁䵁䅉䅅䅁䙁䅁䅁睁䵁䅁䅁兂䅁䅁䅁䥂倱兑䅯杭䅁䅁䅯䅎䅁䅁䅯睂䅅䅁䅅䅁䉁䅁䅁兂䅁䅁䅁䅁䅁䅁杷允䅁䅁䅕䅁䑁䅁䅷䅁䙁䅁䅁䅁扂䕍䈹权㉃䅁䅁权㝁䅁䅁权䡁允䅁允䅁䅁䅅䅁䙁䅁䅁䅁䅁䅁䅁䍄䉁䅁䅁兂䅁䅁䅍䅄䅁䅁䅕䅁䅁䭁欫ご䭅䝁䅍䅁䭁䑁䄴䅁䭁䅁䉣䅁䉁䅁䅁允䅁䅁䅕⽹祫乏祄啨䵉䅉䅅䅁䙁䅁䅁睁䵁䅁䅁兂䅁䅁䅁䵯㝮䅑䅯䄹䅁䅁䅯材䅁䅁䅯睂䅅䅁䅅䅁䉁䅁䅁兂⽁琳瑓瀶瑧䅑杷允䅁䅁䅕䅁䑁䅁䅷䅁䙁䅁䅁䥁啂䙂䉂权㉃䅁䅁权ぁ䅁䅁权䡁允䅁允䅁䅁䅅䅁䙁䅁䅁䅁䅁䅁䅁䍄䉁䅁䅁兂䅁䅁䅍䅄䅁䅁䅕䅁䅁䕁昰䕕䭅䭁䅣䅁䭁䑁䅙䅁䭁䅁䉣䅁䉁䅁䅁允䅁䅁䅯权䅅䅁杷允䅁䅁䅕䅁䑁䅁䅷䅁䙁䅁䅁䅁䅂智䅴权䉄䅁䅁权祁䅁䅁权䡁允䅁允䅁䅁䅅䅁䙁䅁䅁䅁䅁䅁䅁䍄䉁䅁䅁兂䅁䅁䅍䅄䅁䅁䅕䅁䅁䥁刳歔䭅䥁䅳䅁䭁䕁䅁䅁䭁䅁䉣䅁䉁䅁䅁允䅁䅁䅕㘱睎児塲啉䵁䅉䅅䅁䙁䅁䅁睁䵁䅁䅁兂䅁䅁䅁摪但兑䅯睯䅁䅁䅯䅔䅁䅁䅯睂䅅䅁䅅䅁䉁䅁䅁兂䅁偁湃匸呚村杷允䅁䅁䅕䅁䑁䅁䅷䅁䙁䅁䅁䅁癃䕰䈹权杂䅁䅁权ぁ䅁䅁权䡁允䅁允䅁䅁䅅䅁䭁䡁䅣䅁䵁䅉䅅䅁䙁䅁䅁睁䵁䅁䅁兂䅁䅁䅁㙲偒兑䅯䄹䅁䅁䅯杍䅁䅁䅯睂䅅䅁䅅䅁䉁䅁䅁兂䅁䅁䅁䅁䅁䅁杷允䅁䅁䅕䅁䑁䅁䅷䅁䙁䅁䅁䥁啂䙂䉂权啃䅁䅁权ぁ䅁䅁权䡁允䅁允䅁䅁䅅䅁䭁䅁䅁䅁䵁䅉䅅䅁䙁䅁䅁睁䵁䅁䅁兂䅁䅁䵄祑愲兑䅯䅫䅁䅁䅯睎䅁䅁䅯睂䅅䅁䅅䅁䉁䅁䅁权䭁允䅁䍄䉁䅁䅁兂䅁䅁䅍䅄䅁䅁䅕䅁䅁䉁䉃䔫䭁䵁䅯䅁䭁䑁䄸䅁䭁䅁䉣䅁䉁䅁䅁允䅁䅁䅕敋奸做婄䐸䴸䅉䅅䅁䙁䅁䅁睁䵁䅁䅁兂䅁䅁䅁㙲偒兑䅯䅙䅁䅁䅯睍䅁䅁䅯睂䅅䅁䅅䅁䉁䅁䅁权㍂䅁䅁䍄䉁䅁䅁兂䅁䅁䅍䅄䅁䅁䅕䅁䅁䙁睳ご䭅䝁䅍䅁䭁䕁䅉䅁䭁䅁䉣䅁䉁䅁䅁允䅁䅁䅕捘祡䑥㕭武䵉䅉䅅䅁䙁䅁䅁睁䵁䅁䅁兂䅁䅁䅁㙲偒兑䅯睙䅁䅁䅯䅏䅁䅁䅯睂䅅䅁䅅䅁䉁䅁䅁兂䅁䅁䅁䅁䅁䅁杷允䅁䅁䅕䅁䑁䅁䅷䅁䙁䅁䅁䅁杁偋䅬权橂䅁䅁权䍂䅁䅁权䡁允䅁允䅁䅁䅅䅁䙁䅁䅁佇漷䡐䍂䍄䉁䅁䅁兂䅁䅁䅍䅄䅁䅁䅕䅁䅁䅁乓ご䭅偁䅑䅁䭁䕁䅑䅁䭁䅁䉣䅁䉁䅁䅁允䅁䅁䅕䅁䅁䅁䅁䅁䵁䅉䅅䅁䙁䅁䅁睁䵁䅁䅁兂䅁䅁䅁㙲偒兑䅯朱䅁䅁䅯兏䅁䅁䅯睂䅅䅁䅅䅁䉁䅁䅁兂䅁䅁䅁䅁䅁䅁杷允䅁䅁䅕䅁䑁䅁䅷䅁䙁䅁䅁䥁煂歌䈹权千䅁䅁权⭁䅁䅁权䡁允䅁允䅁䅁䅅䅁䙁䥁䙩敡椷瑋䉖䍄䉁䅁䅁兂䅁䅁䅍䅄䅁䅁䅕䅁䅁䕧求ご䭅䝁䅁䅁䭁䑁䅕䅁䭁䅁䉣䅁䉁䅁䅁允䅁䅁䅯睧䅁䅁杷允䅁䅁䅕䅁䑁䅁䅷䅁䙁䅁䅁䵁䅃水䉂权䑄䅁䅁权䡂䅁䅁权䡁允䅁允䅁䅁䅅䅁䙁䅁䅁䅁䅁䅁䅁䍄䉁䅁䅁兂䅁䅁䅍䅄䅁䅁䅕䅁䅁䍁潁唫䭁䵁䅣䅁䭁䍁䄸䅁䭁䅁䉣䅁䉁䅁䅁允䅁䅁䅕䅁䅁䅁䅁䅁䵁䅉䅅䅁䙁䅁䅁睁䵁䅁䅁兂䅁䅁䅁乖佚兑䅯䅬䅁䅁䅯睓䅁䅁䅯睂䅅䅁䅅䅁䉁䅁䅁权湁允䅁䍄䉁䅁䅁兂䅁䅁䅍䅄䅁䅁䅕䅁䅁䕧求ご䭅佁䅷䅁䭁䅁䅍䅁䭁䅁䉣䅁䉁䅁䅁允䅁䅁䅕湃灑䔰愲稸䴸䅉䅅䅁䙁䅁䅁睁䵁䅁䅁兂䅁䅁䅃䭳偤兑䅯䅫䅁䅁䅯兑䅁䅁䅯睂䅅䅁䅅䅁䉁䅁䅁权䭁允䅁䍄䉁䅁䅁兂䅁䅁䅍䅄䅁䅁䅕䅁䅁䍁潁唫䭁䝁䅍䅁䭁䕁䅣䅁䭁䅁䉣䅁䉁䅁䅁允䅁䅁䅕䅁允摲䉇ず䵉䅉䅅䅁䙁䅁䅁睁䵁䅁䅁兂䅁䅁䅃䅖兒兑䅯䄳䅁䅁䅯杓䅁䅁䅯睂䅅䅁䅅䅁䉁䅁䅁兂㡃坉捈甹䅅䅑杷允䅁䅁䅕䅁䑁䅁䅷䅁䙁䅁䅁䅁元癤䅨权啃䅁䅁权睁䅁䅁权䡁允䅁允䅁䅁䅅䅁䭁䑁䉅䅁䵁䅉䅅䅁䙁䅁䅁睁䵁䅁䅁兂䅁䅁䅁摪但兑䅯杭䅁䅁䅯䅔䅁䅁䅯睂䅅䅁䅅䅁䉁䅁䅁兂䅁䅁䵁䜴䭉村杷允䅁䅁䅕䅁䑁䅁䅷䅁䙁䅁䅁䥁煂歌䈹权橂䅁䅁权祁䅁䅁权䡁允䅁允䅁䅁䅅䅁䙁䅁䅁䅁䅁䅁䅁䍄䉁䅁䅁兂䅁䅁䅍䅄䅁䅁䅕䅁䅁䭁欫ご䭅䩁䅑䅁䭁䑁䅯䅁䭁䅁䉣䅁䉁䅁䅁允䅁䅁䅯睋䅅䅁杷允䅁䅁䅕䅁䑁䅁䅷䅁䙁䅁䅁䅁乃唰䈵权敃䅁䅁权硁䅁䅁权䡁允䅁允䅁䅁䅅䅁䙁䅁䅁䅁䅁䅁䅁䍄䉁䅁䅁兂䅁䅁䅍䅄䅁䅁䅕䅁䅁䡁瑳ご䭅䩁䅙䅁䭁䑁䅣䅁䭁䅁䉣䅁䉁䅁䅁允䅁䅁䅕䅁䅁䅁䅁䅁䵁䅉䅅䅁䙁䅁䅁睁䵁䅁䅁兂䅁䅁䅁㙲偒兑䅯睙䅁䅁䅯睐䅁䅁䅯睂䅅䅁䅅䅁䉁䅁䅁兂䅁䅁䅁䅁䅁䅁杷允䅁䅁䅕䅁䑁䅁䅷䅁䙁䅁䅁䅁㝂啌䈹权慃䅁䅁权䭂䅁䅁权䡁允䅁允䅁䅁䅅䅁䙁䡁䰲㔶㡶䉩䍎䍄䉁䅁䅁兂䅁䅁䅍䅄䅁䅁䅕䅁䅁䕧求ご䭅偁䅧䅁䭁䕁䅣䅁䭁䅁䉣䅁䉁䅁䅁允䅁䅁䅕䅁䅁䅁䅁䅁䵁䅉䅅䅁䙁䅁䅁睁䵁䅁䅁兂䅁䅁䅁祥倱兑䅯䅫䅁䅁䅯睐䅁䅁䅯睂䅅䅁䅅䅁䉁䅁䅁权䭁允䅁䍄䉁䅁䅁兂䅁䅁䅍䅄䅁䅁䅕䅁䅁䙁睳ご䭅䱁䅅䅁䭁䍁䄴䅁䭁䅁䉣䅁䉁䅁䅁允䅁䅁䅕䅁䅁䅁䅁䅁䵁䅉䅅䅁䙁䅁䅁睁䵁䅁䅁兂䅁䅁䅃ㅏ偬兑䅯杹䅁䅁䅯杌䅁䅁䅯睂䅅䅁䅅䅁䉁䅁䅁兂䅁䅁䅁䅁䅁䅁杷允䅁䅁䅕䅁䑁䅁䅷䅁䙁䅁䅁䅁癃䕰䈹权橂䅁䅁权㍁䅁䅁权䡁允䅁允䅁䅁䅅䅁䙁䅁䅁䅁䅁䅁䅁䍄䉁䅁䅁兂䅁䅁䅍䅄䅁䅁䅕䅁䅁䙁坔歔䭅䩁䅑䅁䭁䕁䅁䅁䭁䅁䉣䅁䉁䅁䅁允䅁䅁䅯睊䅅䅁杷允䅁䅁䅕䅁䑁䅁䅷䅁䙁䅁䅁䅁杄晧䅨权湃䅁䅁权䑂䅁䅁权䡁允䅁允䅁䅁䅅䅁䭁䅁䉯䅁䵁䅉䅅䅁䙁䅁䅁睁䵁䅁䅁兂䅁䅁䅃偣佂兑䅯䅮䅁䅁䅯睒䅁䅁䅯睂䅅䅁䅅䅁䉁䅁䅁兂䍁慒楳癤㕁䅑杷允䅁䅁䅕䅁䑁䅁䅷䅁䙁䅁䅁䥁䅂啚䈹权䑄䅁䅁权乂䅁䅁权䡁允䅁允䅁䅁䅅䅁䙁䕁硚灙洫桊䄹䍄䉁䅁䅁兂䅁䅁䅍䅄䅁䅁䅕䅁䅁䙧䕑䕕䭅䩁䄴䅁䭁䑁䅙䅁䭁䅁䉣䅁䉁䅁䅁允䅁䅁䅕扉祂䩡瑈䐷䴸䅉䅅䅁䙁䅁䅁睁䵁䅁䅁兂䅁䅁䅁晡但兑䅯䅭䅁䅁䅯睑䅁䅁䅯睂䅅䅁䅅䅁䉁䅁䅁兂⭁䵃砳煐啑村杷允䅁䅁䅕䅁䑁䅁䅷䅁䙁䅁䅁䅁癃䕰䈹权啃䅁䅁权㍁䅁䅁权䡁允䅁允䅁䅁䅅䅁䭁䍁䉳䅁䵁䅉䅅䅁䙁䅁䅁睁䵁䅁䅁兂䅁䅁䅁㙲偒兑䅯䅬䅁䅁䅯睏䅁䅁䅯睂䅅䅁䅅䅁䉁䅁䅁权牁允䅁䍄䉁䅁䅁兂䅁䅁䅍䅄䅁䅁䅕䅁䅁䕁昰䕕䭅䵁䅕䅁䭁䍁䅷䅁䭁䅁䉣䅁䉁䅁䅁允䅁䅁䅕䅁䅁䅁䅁䅁䵁䅉䅅䅁䙁䅁䅁睁䵁䅁䅁兂䅁䅁䅁䍉㕪䅑䅯䅬䅁䅁䅯兑䅁䅁䅯睂䅅䅁䅅䅁䉁䅁䅁权瑁允䅁䍄䉁䅁䅁兂䅁䅁䅍䅄䅁䅁䅕䅁䅁䙁坔歔䭅偁䄴䅁䭁䕁䅳䅁䭁䅁䉣䅁䉁䅁䅁允䅁䅁䅕䅁䅁昰䩥歆䵉䅉䅅䅁䙁䅁䅁睁䵁䅁䅁兂䅁䅁䅁祥倱兑䅯杁䅅䅁䅯兓䅁䅁䅯睂䅅䅁䅅䅁䉁䅁䅁兂䝃⬶穸䜵䘰䅑杷允䅁䅁䅕䅁䑁䅁䅷䅁䙁䅁䅁䅁扂䕍䈹权敃䅁䅁权䙂䅁䅁权䡁允䅁允䅁䅁䅅䅁䙁乁啌挹佈摏⽍䍄䉁䅁䅁兂䅁䅁䅍䅄䅁䅁䅕䅁䅁䥁刳歔䭅佁䅯䅁䭁䑁䅧䅁䭁䅁䉣䅁䉁䅁䅁允䅁䅁䅕䅁䅁䅁䅁䅁䵁䅉䅅䅁䙁䅁䅁睁䵁䅁䅁兂䅁䅁䅁䥂倱兑䅯睙䅁䅁䅯兒䅁䅁䅯睂䅅䅁䅅䅁䉁䅁䅁兂呂潃㝅桍䔹村杷允䅁䅁䅕䅁䑁䅁䅷䅁䙁䅁䅁䅁杂癹䅴权啃䅁䅁权䑁䅁䅁权䡁允䅁允䅁䅁䅅䅁䭁䑁䉙䅁䵁䅉䅅䅁䙁䅁䅁睁䵁䅁䅁兂䅁䅁䅁穗偂兑䅯䄱䅁䅁䅯杍䅁䅁䅯睂䅅䅁䅅䅁䉁䅁䅁兂䅁䅁䅁䅁䅁䅁杷允䅁䅁䅕䅁䑁䅁䅷䅁䙁䅁䅁䅁䅂智䅴权䱄䅁䅁权䵂䅁䅁权䡁允䅁允䅁䅁䅅䅁䙁偁䵇敍佯刴䅨䍄䉁䅁䅁兂䅁䅁䅍䅄䅁䅁䅕䅁䅁䙁睳ご䭅䩁䅑䅁䭁䕁䅷䅁䭁䅁䉣䅁䉁䅁䅁允䅁䅁䅯兎䅅䅁杷允䅁䅁䅕䅁䑁䅁䅷䅁䙁䅁䅁䅁乃唰䈵权䅁允䅁权睁䅁䅁权䡁允䅁允䅁䅁䅅䅁䭁䅁䅁䅁䵁䅉䅅䅁䙁䅁䅁睁䵁䅁䅁兂䅁䅁䅁㙲偒兑䅯䅬䅁䅁䅯児䅁䅁䅯睂䅅䅁䅅䅁䉁䅁䅁权牁允䅁䍄䉁䅁䅁兂䅁䅁䅍䅄䅁䅁䅕䅁䅁䍁潁唫䭁䭁䅁䅁䭁䑁䄸䅁䭁䅁䉣䅁䉁䅁䅁允䅁䅁䅕⽌橬瑺漲啍䵁䅉䅅䅁䙁䅁䅁睁䵁䅁䅁兂䅁䅁䅁㙲偒兑䅯杭䅁䅁䅯䅏䅁䅁䅯睂䅅䅁䅅䅁䉁䅁䅁兂䭄晄捂㑲⭺兑杷允䅁䅁䅕䅁䑁䅁䅷䅁䙁䅁䅁䅁㑁䔵䈵权啄䅁䅁权睁䅁䅁权䡁允䅁允䅁䅁䅅䅁䙁䅁䅁䅁䅁䅁䅁䍄䉁䅁䅁兂䅁䅁䅍䅄䅁䅁䅕䅁䅁䭁欫ご䭅䝁䅍䅁䭁䑁䅙䅁䭁䅁䉣䅁䉁䅁䅁允䅁䅁䅕敁奃杖剒䕚䵉䅉䅅䅁䙁䅁䅁睁䵁䅁䅁兂䅁䅁䅁䵑㜳䅑䅯䅙䅁䅁䅯杒䅁䅁䅯睂䅅䅁䅅䅁䉁䅁䅁权祂䅁䅁䍄䉁䅁䅁兂䅁䅁䅍䅄䅁䅁䅕䅁䅁䭧浺歒䭅䅁䉉䅁䭁䑁䅣䅁䭁䅁䉣䅁䉁䅁䅁允䅁䅁䅕䅁䅁䅁䅁䅁䵁䅉䅅䅁䙁䅁䅁睁䵁䅁䅁兂䅁䅁䅃佲䝚兑䅯睳䅁䅁䅯兏䅁䅁䅯睂䅅䅁䅅䅁䉁䅁䅁兂䅁䅁䅁䅁䅁䅁杷允䅁䅁䅕䅁䑁䅁䅷䅁䙁䅁䅁䅁癃䕰䈹权穃䅁䅁权ぁ䅁䅁权䡁允䅁允䅁䅁䅅䅁䙁䅁䅁浊稴䔹䍚䍄䉁䅁䅁兂䅁䅁䅍䅄䅁䅁䅕䅁䅁䙁坔歔䭅䩁䅑䅁䭁䑁䅳䅁䭁䅁䉣䅁䉁䅁䅁允䅁䅁䅯睊䅅䅁杷允䅁䅁䅕䅁䑁䅁䅷䅁䙁䅁䅁䅁癃䕰䈹权杂䅁䅁权䉂䅁䅁权䡁允䅁允䅁䅁䅅䅁䭁䡁䅣䅁䵁䅉䅅䅁䙁䅁䅁睁䵁䅁䅁兂䅁䅁䅃䭳偤兑䅯朸䅁䅁䅯睍䅁䅁䅯睂䅅䅁䅅䅁䉁䅁䅁兂䅁䅁䅁䅁䅁䅁杷允䅁䅁䅕䅁䑁䅁䅷䅁䙁䅁䅁䥁獃欵䉚权獄䅁䅁权獁䅁䅁权䡁允䅁允䅁䅁䅅䅁䙁䅁䅁䅁䅁䅁䅁䍄䉁䅁䅁兂䅁䅁䅍䅄䅁䅁䅕䅁䅁䱧湃ご䭅䭁䅣䅁䭁䕁䅁䅁䭁䅁䉣䅁䉁䅁䅁允䅁䅁䅯权䅅䅁杷允䅁䅁䅕䅁䑁䅁䅷䅁䙁䅁䅁䥁啂䙂䉂权啃䅁䅁权乂䅁䅁权䡁允䅁允䅁䅁䅅䅁䭁䅁䅁䅁䵁䅉䅅䅁䙁䅁䅁睁䵁䅁䅁兂䅁䅁䅄佧兊兑䅯朶䅁䅁䅯睌䅁䅁䅯睂䅅䅁䅅䅁䉁䅁䅁兂䅁䅁䅁䅁䅁䅁杷允䅁䅁䅕䅁䑁䅁䅷䅁䙁䅁䅁䅁灂唸䈵权睄䅁䅁权穁䅁䅁权䡁允䅁允䅁䅁䅅䅁䙁䅁䅁䅁䅁䅁䅁䍄䉁䅁䅁兂䅁䅁䅍䅄䅁䅁䅕䅁䅁䭁欫ご䭅䝁䅍䅁䭁䕁䅅䅁䭁䅁䉣䅁䉁䅁䅁允䅁䅁䅕䭁乄䡃䭴歡䵉䅉䅅䅁䙁䅁䅁睁䵁䅁䅁兂䅁䅁䅁剔儹兑䅯䄷䅁䅁䅯免䅁䅁䅯睂䅅䅁䅅䅁䉁䅁䅁兂䅁䅁䅁䅁䅁䅁杷允䅁䅁䅕䅁䑁䅁䅷䅁䙁䅁䅁䥁獃欵䉚权乄䅁䅁权㝁䅁䅁权䡁允䅁允䅁䅁䅅䅁䙁䅁䅁䅁䅁䅁䅁䍄䉁䅁䅁兂䅁䅁䅍䅄䅁䅁䅕䅁䅁䝧畯ご䭅佁䅁䅁䭁䑁䅫䅁䭁䅁䉣䅁䉁䅁䅁允䅁䅁䅕䅁䅁䅁䅁䅁䵁䅉䅅䅁䙁䅁䅁睁䵁䅁䅁兂䅁䅁䅁㙲偒兑䅯䅬䅁䅁䅯杒䅁䅁䅯睂䅅䅁䅅䅁䉁䅁䅁权牁允䅁䍄䉁䅁䅁兂䅁䅁䅍䅄䅁䅁䅕䅁䅁䙁睳ご䭅䱁䅙䅁䭁䕁䅫䅁䭁䅁䉣䅁䉁䅁䅁允䅁䅁䅕楶啡睲決か䵉䅉䅅䅁䙁䅁䅁睁䵁䅁䅁兂䅁䅁䅁㙲偒兑䅯睙䅁䅁䅯睒䅁䅁䅯睂䅅䅁䅅䅁䉁䅁䅁兂あ㙓䑎瑉㍆村杷允䅁䅁䅕䅁䑁䅁䅷䅁䙁䅁䅁䅁乂ㅈ䉂权橂䅁䅁权獁䅁䅁权䡁允䅁允䅁䅁䅅䅁䙁䅁䅁䅁䅁䅁䅁䍄䉁䅁䅁兂䅁䅁䅍䅄䅁䅁䅕䅁䅁䭁䩄〫䭁䅁䉁䅁䭁䑁䄴䅁䭁䅁䉣䅁䉁䅁䅁允䅁䅁䅯杂䅅䅁杷允䅁䅁䅕䅁䑁䅁䅷䅁䙁䅁䅁䅁杂癹䅴权橂䅁䅁权䱂䅁䅁权䡁允䅁允䅁䅁䅅䅁䙁乁㤷䙷栵塇䌵䍄䉁䅁䅁兂䅁䅁䅍䅄䅁䅁䅕䅁䅁䭁欫ご䭅䩁䅑䅁䭁䕁䅣䅁䭁䅁䉣䅁䉁䅁䅁允䅁䅁䅯睋䅅䅁杷允䅁䅁䅕䅁䑁䅁䅷䅁䙁䅁䅁䵁䑸婌䉰权歄䅁䅁权䝂䅁䅁权䡁允䅁允䅁䅁䅅䅁䙁䅁䅁䅁䅁䅁䅁䍄䉁䅁䅁兂䅁䅁䅍䅄䅁䅁䅕䅁䅁䩁㉂䔫䭁䭁䅍䅁䭁䑁䅧䅁䭁䅁䉣䅁䉁䅁䅁允䅁䅁䅕䅁杄㑈睃啒䵉䅉䅅䅁䙁䅁䅁睁䵁䅁䅁兂䅁䅁䅁穗偂兑䅯睙䅁䅁䅯李䅁䅁䅯睂䅅䅁䅅䅁䉁䅁䅁兂浂楂灷奫祴村杷允䅁䅁䅕䅁䑁䅁䅷䅁䙁䅁䅁䅁权晹䅴权䱃䅁䅁权䉂䅁䅁权䡁允䅁允䅁䅁䅅䅁䙁䭁挰奥㑅杒䅖䍄䉁䅁䅁兂䅁䅁䅍䅄䅁䅁䅕䅁䅁䅁乓ご䭅䩁䅑䅁䭁䕁䅕䅁䭁䅁䉣䅁䉁䅁䅁允䅁䅁䅯杏䅅䅁杷允䅁䅁䅕䅁䑁䅁䅷䅁䙁䅁䅁䅁㑁䔵䈵权楄䅁䅁权䭂䅁䅁权䡁允䅁允䅁䅁䅅䅁䙁䑁契剩䭯䉶䅬䍄䉁䅁䅁兂䅁䅁䅍䅄䅁䅁䅕䅁䅁䭁欫ご䭅䝁䅁䅁䭁䕁䅫䅁䭁䅁䉣䅁䉁䅁䅁允䅁䅁䅯睤䅁䅁杷允䅁䅁䅕䅁䑁䅁䅷䅁䙁䅁䅁䅁元癤䅨权杂䅁䅁权癁䅁䅁权䡁允䅁允䅁䅁䅅䅁䭁䡁䄸䅁䵁䅉䅅䅁䙁䅁䅁睁䵁䅁䅁兂䅁䅁䅃䝑偖兑䅯䅴䅁䅁䅯䅑䅁䅁䅯睂䅅䅁䅅䅁䉁䅁䅁兂䅁䅁䅁䅁䅁䅁杷允䅁䅁䅕䅁䑁䅁䅷䅁䙁䅁䅁䵁䑸婌䉰权慄䅁䅁权䍂䅁䅁权䡁允䅁允䅁䅁䅅䅁䙁䅁䅁䅁䅁䅁䅁䍄䉁䅁䅁兂䅁䅁䅍䅄䅁䅁䅕䅁䅁䡁䭄〫䭁䱁䄸䅁䭁䑁䅕䅁䭁䅁䉣䅁䉁䅁䅁允䅁䅁䅕䅁䅁䅁䅁䅁䵁䅉䅅䅁䙁䅁䅁睁䵁䅁䅁兂䅁䅁䅁㙲偒兑䅯睙䅁䅁䅯兓䅁䅁䅯睂䅅䅁䅅䅁䉁䅁䅁兂時畫啮歐䄶村杷允䅁䅁䅕䅁䑁䅁䅷䅁䙁䅁䅁䅁癃䕰䈹权捃䅁䅁权⭁䅁䅁权䡁允䅁允䅁䅁䅅䅁䙁偁晨䱫⭑佩⼸䍄䉁䅁䅁兂䅁䅁䅍䅄䅁䅁䅕䅁䅁䕁乄〫䭁偁䅯䅁䭁䕁䅣䅁䭁䅁䉣䅁䉁䅁䅁允䅁䅁䅕䅁睁睴灙啙䵉䅉䅅䅁䙁䅁䅁睁䵁䅁䅁兂䅁䅁䵄祑愲兑䅯睙䅁䅁䅯免䅁䅁䅯睂䅅䅁䅅䅁䉁䅁䅁兂䅁䅁䅁䅁䅁䅁杷允䅁䅁䅕䅁䑁䅁䅷䅁䙁䅁䅁䥁䅂啚䈹权い䅁䅁权䑂䅁䅁权䡁允䅁允䅁䅁䅅䅁䙁䵁⽏䑂穎卭䅚䍄䉁䅁䅁兂䅁䅁䅍䅄䅁䅁䅕䅁䅁䍁潁唫䭁䩁䅑䅁䭁䑁䅙䅁䭁䅁䉣䅁䉁䅁䅁允䅁䅁䅯兌䅅䅁杷允䅁䅁䅕䅁䑁䅁䅷䅁䙁䅁䅁䅁扂䕍䈹权奃䅁䅁权䑂䅁䅁权䡁允䅁允䅁䅁䅅䅁䙁䭁到ㄱ匫桡䍆䍄䉁䅁䅁兂䅁䅁䅍䅄䅁䅁䅕䅁䅁䥁刳歔䭅䝁䅍䅁䭁䕁䅷䅁䭁䅁䉣䅁䉁䅁䅁允䅁䅁䅕䅁奂⭫剑啡䵉䅉䅅䅁䙁䅁䅁睁䵁䅁䅁兂䅁䅁䅃ㅏ偬兑䅯睱䅁䅁䅯兒䅁䅁䅯睂䅅䅁䅅䅁䉁䅁䅁权䭁允䅁䍄䉁䅁䅁兂䅁䅁䅍䅄䅁䅁䅕䅁䅁䕧求ご䭅䩁䅉䅁䭁䕁䅍䅁䭁䅁䉣䅁䉁䅁䅁允䅁䅁䅕呕佋稰塎〶䵅䅉䅅䅁䙁䅁䅁睁䵁䅁䅁兂䅁䅁䅁䥅㑈䅑䅯䅭䅁䅁䅯杏䅁䅁䅯睂䅅䅁䅅䅁䉁䅁䅁兂䅁䅁䩁奶救村杷允䅁䅁䅕䅁䑁䅁䅷䅁䙁䅁䅁䅁扂䕍䈹权坃䅁䅁权䩂䅁䅁权䡁允䅁允䅁䅁䅅䅁䙁䅁乶䉑琵呹䍊䍄䉁䅁䅁兂䅁䅁䅍䅄䅁䅁䅕䅁䅁䭁欫ご䭅䩁䅑䅁䭁䑁䅕䅁䭁䅁䉣䅁䉁䅁䅁允䅁䅁䅯睋䅅䅁杷允䅁䅁䅕䅁䑁䅁䅷䅁䙁䅁䅁䅁杂癹䅴权橂䅁䅁权⽁䅁䅁权䡁允䅁允䅁䅁䅅䅁䙁䅁䅃㥍䝤㉹䍤䍄䉁䅁䅁兂䅁䅁䅍䅄䅁䅁䅕䅁䅁䭁欫ご䭅乁䅷䅁䭁䑁䅙䅁䭁䅁䉣䅁䉁䅁䅁允䅁䅁䅕兆䵬㙮杔䐹䴸䅉䅅䅁䙁䅁䅁睁䵁䅁䅁兂䅁䅁䅃佲䝚兑䅯杯䅁䅁䅯材䅁䅁䅯睂䅅䅁䅅䅁䉁䅁䅁兂䍄䜯剳琹⼹村杷允䅁䅁䅕䅁䑁䅁䅷䅁䙁䅁䅁䅁杁偋䅬权䭄䅁䅁权㝁䅁䅁权䡁允䅁允䅁䅁䅅䅁䙁䕁剥嘳ㅒ⭚⽕䍄䉁䅁䅁兂䅁䅁䅍䅄䅁䅁䅕䅁䅁䭁欫ご䭅䝁䅍䅁䭁䕁䅳䅁䭁䅁䉣䅁䉁䅁䅁允䅁䅁䅕䭇剹婏敩で䵉䅉䅅䅁䙁䅁䅁睁䵁䅁䅁兂䅁䅁䅁偷㝔䅑䅯术䅁䅁䅯睌䅁䅁䅯睂䅅䅁䅅䅁䉁䅁䅁兂䅁䅁䅁䅁䅁䅁杷允䅁䅁䅕䅁䑁䅁䅷䅁䙁䅁䅁䅁灂唸䈵权杂䅁䅁权穁䅁䅁权䡁允䅁允䅁䅁䅅䅁䭁䥁䅣䅁䵁䅉䅅䅁䙁䅁䅁睁䵁䅁䅁兂䅁䅁䅁剔儹兑䅯䄱䅁䅁䅯睒䅁䅁䅯睂䅅䅁䅅䅁䉁䅁䅁兂䭄瑕楃楒㍫䅑杷允䅁䅁䅕䅁䑁䅁䅷䅁䙁䅁䅁䥁獃欵䉚权䙄䅁䅁权乂䅁䅁权䡁允䅁允䅁䅁䅅䅁䙁䕁䩖洰儵硕䅆䍄䉁䅁䅁兂䅁䅁䅍䅄䅁䅁䅕䅁䅁䑁歪歔䭅佁䅑䅁䭁䑁䄴䅁䭁䅁䉣䅁䉁䅁䅁允䅁䅁䅕猱㉨㕈㜫ぃ䵁䅉䅅䅁䙁䅁䅁睁䵁䅁䅁兂䅁䅁䅁穗偂兑䅯䅬䅁䅁䅯兎䅁䅁䅯睂䅅䅁䅅䅁䉁䅁䅁权ㅁ允䅁䍄䉁䅁䅁兂䅁䅁䅍䅄䅁䅁䅕䅁䅁䍁潁唫䭁䩁䄴䅁䭁䑁䄴䅁䭁䅁䉣䅁䉁䅁䅁允䅁䅁䅕㙭嘰歄婍䐶䴸䅉䅅䅁䙁䅁䅁睁䵁䅁䅁兂䅁䅁䅁㙲偒兑䅯䅙䅁䅁䅯䅔䅁䅁䅯睂䅅䅁䅅䅁䉁䅁䅁权㍂䅁䅁䍄䉁䅁䅁兂䅁䅁䅍䅄䅁䅁䅕䅁䅁䝁䭄〫䭁䭁䅕䅁䭁䑁䅕䅁䭁䅁䉣䅁䉁䅁䅁允䅁䅁䅣䅁䅁佁啂䔵䵁䅉䅅䅁䙁䅁䅁睁䵁䅁䅁兂䅁䅁䅁摪但兑䅯䅬䅁䅁䅯䅓䅁䅁䅯睂䅅䅁䅅䅁䉁䅁䅁权獁允䅁䍄䉁䅁䅁兂䅁䅁䅍䅄䅁䅁䅕䅁䅁䝁确歔䭅䝁䅍䅁䭁䕁䅍䅁䭁䅁䉣䅁䉁䅁䅁允䅁䅁䅕偷獪剷畓歡䵉䅉䅅䅁䙁䅁䅁睁䵁䅁䅁兂䅁䅁䅃䅖兒兑䅯䅯䅁䅁䅯杍䅁䅁䅯睂䅅䅁䅅䅁䉁䅁䅁兂䅁䅁䅁䅁䅁䅁杷允䅁䅁䅕䅁䑁䅁䅷䅁䙁䅁䅁䥁煂歌䈹权歄䅁䅁权㡁䅁䅁权䡁允䅁允䅁䅁䅅䅁䙁䡁䠵䍍楙硋䅂䍄䉁䅁䅁兂䅁䅁䅍䅄䅁䅁䅕䅁䅁䅁乓ご䭅佁䅯䅁䭁䑁䅫䅁䭁䅁䉣䅁䉁䅁䅁允䅁䅁䅕䅁䅁䅁䅁䅁䵁䅉䅅䅁䙁䅁䅁睁䵁䅁䅁兂䅁䅁䅁㙲偒兑䅯䅬䅁䅁䅯䅔䅁䅁䅯睂䅅䅁䅅䅁䉁䅁䅁权牁允䅁䍄䉁䅁䅁兂䅁䅁䅍䅄䅁䅁䅕䅁䅁䍁潁唫䭁䩁䄴䅁䭁䑁䅙䅁䭁䅁䉣䅁䉁䅁䅁允䅁䅁䅕摓晬批橨稵䴸䅉䅅䅁䙁䅁䅁睁䵁䅁䅁兂䅁䅁䅁偷㝔䅑䅯朲䅁䅁䅯睐䅁䅁䅯睂䅅䅁䅅䅁䉁䅁䅁兂䅁䅁䅁䅁䅁䅁杷允䅁䅁䅕䅁䑁䅁䅷䅁䙁䅁䅁䅁权晹䅴权祄䅁䅁权䑁䅁䅁权䡁允䅁允䅁䅁䅅䅁䙁䡁煬䑵塸䍔䅰䍄䉁䅁䅁兂䅁䅁䅍䅄䅁䅁䅕䅁䅁䥁刳歔䭅䩁䅉䅁䭁䕁䅣䅁䭁䅁䉣䅁䉁䅁䅁允䅁䅁䅕䅁䅁偹攴〯䵅䅉䅅䅁䙁䅁䅁睁䵁䅁䅁兂䅁䅁䵄祑愲兑䅯睙䅁䅁䅯睓䅁䅁䅯睂䅅䅁䅅䅁䉁䅁䅁兂䅁䅁䅁䅁䅁䅁杷允䅁䅁䅕䅁䑁䅁䅷䅁䙁䅁䅁䅁癃䕰䈹权啃䅁䅁权⭁䅁䅁权䡁允䅁允䅁䅁䅅䅁䭁䍁䉳䅁䵁䅉䅅䅁䙁䅁䅁睁䵁䅁䅁兂䅁䅁䅁䥅㑈䅑䅯䅭䅁䅁䅯䅑䅁䅁䅯睂䅅䅁䅅䅁䉁䅁䅁兂䅁䥁䕃婭湯村杷允䅁䅁䅕䅁䑁䅁䅷䅁䙁䅁䅁䅁㑁䔵䈵权硃䅁䅁权㝁䅁䅁权䡁允䅁允䅁䅁䅅䅁䙁䅁䅁䅁䅁䅁䅁䍄䉁䅁䅁兂䅁䅁䅍䅄䅁䅁䅕䅁䅁䕺瑍歭䭅䅁䉉䅁䭁䕁䅫䅁䭁䅁䉣䅁䉁䅁䅁允䅁䅁䅕䅁䅁䅁䅁䅁䵁䅉䅅䅁䙁䅁䅁睁䵁䅁䅁兂䅁䅁䅁䥅㑈䅑䅯睶䅁䅁䅯杓䅁䅁䅯睂䅅䅁䅅䅁䉁䅁䅁兂䅁䅁䅁䅁䅁䅁杷允䅁䅁䅕䅁䑁䅁䅷䅁䙁䅁䅁䥁睂䔸䈵权䱃䅁䅁权獁䅁䅁权䡁允䅁允䅁䅁䅅䅁䙁䅁䅁䅁䅁䅁䅁䍄䉁䅁䅁兂䅁䅁䅍䅄䅁䅁䅕䅁䅁䅁乓ご䭅䝁䅍䅁䭁䑁䅙䅁䭁䅁䉣䅁䉁䅁䅁允䅁䅁䅕ㅥ䙓漹㈰ぅ䵉䅉䅅䅁䙁䅁䅁睁䵁䅁䅁兂䅁䅁䅃ㅏ偬兑䅯杴䅁䅁䅯䅔䅁䅁䅯睂䅅䅁䅅䅁䉁䅁䅁兂塃䘰匷浬晍村杷允䅁䅁䅕䅁䑁䅁䅷䅁䙁䅁䅁䅁杄晧䅨权畄䅁䅁权䵂䅁䅁权䡁允䅁允䅁䅁䅅䅁䙁䩁瑎潱㑫歔䅴䍄䉁䅁䅁兂䅁䅁䅍䅄䅁䅁䅕䅁䅁䭁䩄〫䭁䭁䄸䅁䭁䑁䅣䅁䭁䅁䉣䅁䉁䅁䅁允䅁䅁䅕䅁䅁䅁䅁䅁䵁䅉䅅䅁䙁䅁䅁睁䵁䅁䅁兂䅁䅁䅁偷㝔䅑䅯䄯䅁䅁䅯兏䅁䅁䅯睂䅅䅁䅅䅁䉁䅁䅁兂䅁䅁䅁䅁䅁䅁杷允䅁䅁䅕䅁䑁䅁䅷䅁䙁䅁䅁䅁㝂啌䈹权楃䅁䅁权畁䅁䅁权䡁允䅁允䅁䅁䅅䅁䙁䅁䅁䅁䅁䅁䅁䍄䉁䅁䅁兂䅁䅁䅍䅄䅁䅁䅕䅁䅁䑧婴ご䭅乁䅑䅁䭁䕁䅅䅁䭁䅁䉣䅁䉁䅁䅁允䅁䅁䅕睏楰䌱い歎䵁䅉䅅䅁䙁䅁䅁睁䵁䅁䅁兂䅁䅁䅃䅖兒兑䅯睙䅁䅁䅯䅐䅁䅁䅯睂䅅䅁䅅䅁䉁䅁䅁兂扃㥗桊瑉浚村杷允䅁䅁䅕䅁䑁䅁䅷䅁䙁䅁䅁䅁元癤䅨权牃䅁䅁权䅂䅁䅁权䡁允䅁允䅁䅁䅅䅁䭁䅁䉯䅁䵁䅉䅅䅁䙁䅁䅁睁䵁䅁䅁兂䅁䅁䅁䵣㝲䅑䅯兩䅁䅁䅯兎䅁䅁䅯睂䅅䅁䅅䅁䉁䅁䅁权㝁允䅁䍄䉁䅁䅁兂䅁䅁䅍䅄䅁䅁䅕䅁䅁䡧睄歔䭅䅁䉁䅁䭁䑁䅕䅁䭁䅁䉣䅁䉁䅁䅁允䅁䅁䅯杂䅅䅁杷允䅁䅁䅕䅁䑁䅁䅷䅁䙁䅁䅁䥁獃欵䉚权い䅁䅁权䥂䅁䅁权䡁允䅁允䅁䅁䅅䅁䙁䩁戫㍴搴䍊䅤䍄䉁䅁䅁兂䅁䅁䅍䅄䅁䅁䅕䅁䅁䱧湃ご䭅乁䅑䅁䭁䑁䅉䅁䭁䅁䉣䅁䉁䅁䅁允䅁䅁䅕䅁䅁䅁䅁䅁䵁䅉䅅䅁䙁䅁䅁睁䵁䅁䅁兂䅁䅁䅁䵣㝲䅑䅯朹䅁䅁䅯兏䅁䅁䅯睂䅅䅁䅅䅁䉁䅁䅁兂䅁䅁䅁䅁䅁䅁杷允䅁䅁䅕䅁䑁䅁䅷䅁䙁䅁䅁䥁啂䙂䉂权橂䅁䅁权穁䅁䅁权䡁允䅁允䅁䅁䅅䅁䙁䅁䅁䅁䅁䅁䅁䍄䉁䅁䅁兂䅁䅁䅍䅄䅁䅁䅕䅁䅁䥁刳歔䭅䝁䅁䅁䭁䕁䅧䅁䭁䅁䉣䅁䉁䅁䅁允䅁䅁䅯兦䅁䅁杷允䅁䅁䅕䅁䑁䅁䅷䅁䙁䅁䅁䥁煂歌䈹权䱃䅁䅁权䩂䅁䅁权䡁允䅁允䅁䅁䅅䅁䙁䭁吸㝣䑙搰⽁䍄䉁䅁䅁兂䅁䅁䅍䅄䅁䅁䅕䅁䅁䩁㉂䔫䭁䭁䅁䅁䭁䕁䅙䅁䭁䅁䉣䅁䉁䅁䅁允䅁䅁䅕扡噮䙦眱䕈䵁䅉䅅䅁䙁䅁䅁睁䵁䅁䅁兂䅁䅁䅁晡但兑䅯杭䅁䅁䅯䅓䅁䅁䅯睂䅅䅁䅅䅁䉁䅁䅁兂偂䩬⭯捪䈸村杷允䅁䅁䅕䅁䑁䅁䅷䅁䙁䅁䅁䅁㝂啌䈹权杂䅁䅁权㑁䅁䅁权䡁允䅁允䅁䅁䅅䅁䭁䥁䅕䅁䵁䅉䅅䅁䙁䅁䅁睁䵁䅁䅁兂䅁䅁䵄祑愲兑䅯兩䅁䅁䅯兓䅁䅁䅯睂䅅䅁䅅䅁䉁䅁䅁权㡁允䅁䍄䉁䅁䅁兂䅁䅁䅍䅄䅁䅁䅕䅁䅁佁䉃䔫䭁佁䄴䅁䭁䑁䅕䅁䭁䅁䉣䅁䉁䅁䅁允䅁䅁䅕杅䑘䭦㥈啓䵁䅉䅅䅁䙁䅁䅁睁䵁䅁䅁兂䅁䅁䅃佲䝚兑䅯朳䅁䅁䅯睌䅁䅁䅯睂䅅䅁䅅䅁䉁䅁䅁兂䅁䅁䅁䅁䅁䅁杷允䅁䅁䅕䅁䑁䅁䅷䅁䙁䅁䅁䅁癃䕰䈹权啃䅁䅁权䙂䅁䅁权䡁允䅁允䅁䅁䅅䅁䭁䍁䉳䅁䵁䅉䅅䅁䙁䅁䅁睁䵁䅁䅁兂䅁䅁䅁㙲偒兑䅯䅙䅁䅁䅯䅐䅁䅁䅯睂䅅䅁䅅䅁䉁䅁䅁权㍂䅁䅁䍄䉁䅁䅁兂䅁䅁䅍䅄䅁䅁䅕䅁䅁佁䉃䔫䭁䭁䅉䅁䭁䑁䅁䅁䭁䅁䉣䅁䉁䅁䅁允䅁䅁䅕䅁䅃畄䵂お䵉䅉䅅䅁䙁䅁䅁睁䵁䅁䅁兂䅁䅁䅁乖佚兑䅯杫䅁䅁䅯杌䅁䅁䅯睂䅅䅁䅅䅁䉁䅁䅁兂䅁䅁杄捓呌兑杷允䅁䅁䅕䅁䑁䅁䅷䅁䙁䅁䅁䅁䅂智䅴权睄䅁䅁权䵂䅁䅁权䡁允䅁允䅁䅁䅅䅁䙁䅁剗祎敦穄䅨䍄䉁䅁䅁兂䅁䅁䅍䅄䅁䅁䅕䅁䅁䭧浺歒䭅偁䅷䅁䭁䕁䅣䅁䭁䅁䉣䅁䉁䅁䅁允䅁䅁䅕呗焲潅䵍歐䵁䅉䅅䅁䙁䅁䅁睁䵁䅁䅁兂䅁䅁䅁晡但兑䅯䄫䅁䅁䅯䅌䅁䅁䅯睂䅅䅁䅅䅁䉁䅁䅁兂䅁䅁䅁䅁䅁䅁杷允䅁䅁䅕䅁䑁䅁䅷䅁䙁䅁䅁䵁䅃水䉂权啃䅁䅁权⽁䅁䅁权䡁允䅁允䅁䅁䅅䅁䭁䅁䅁䅁䵁䅉䅅䅁䙁䅁䅁睁䵁䅁䅁兂䅁䅁䅁㙲偒兑䅯睙䅁䅁䅯䅐䅁䅁䅯睂䅅䅁䅅䅁䉁䅁䅁兂潃氹䵚灑䥇村杷允䅁䅁䅕䅁䑁䅁䅷䅁䙁䅁䅁䅁睂癹䅴权橃䅁䅁权䕂䅁䅁权䡁允䅁允䅁䅁䅅䅁䙁䅁䅁䕑搹䡙䍊䍄䉁䅁䅁兂䅁䅁䅍䅄䅁䅁䅕䅁䅁䭁欫ご䭅䝁䅍䅁䭁䕁䅯䅁䭁䅁䉣䅁䉁䅁䅁允䅁䅁䅕㍙橯湄啓歩䵉䅉䅅䅁䙁䅁䅁睁䵁䅁䅁兂䅁䅁䅃䭳偤兑䅯䅴䅁䅁䅯兏䅁䅁䅯睂䅅䅁䅅䅁䉁䅁䅁兂䅁䅁䅁䅁䅁䅁杷允䅁䅁䅕䅁䑁䅁䅷䅁䙁䅁䅁䅁杁偋䅬权权䅁䅁权穁䅁䅁权䡁允䅁允䅁䅁䅅䅁䙁乁歆爳奕呺䅒䍄䉁䅁䅁兂䅁䅁䅍䅄䅁䅁䅕䅁䅁䙧䕑䕕䭅䩁䅑䅁䭁䑁䅍䅁䭁䅁䉣䅁䉁䅁䅁允䅁䅁䅯䅁䅁䅁杷允䅁䅁䅕䅁䑁䅁䅷䅁䙁䅁䅁䅁癃䕰䈹权杂䅁䅁权䍂䅁䅁权䡁允䅁允䅁䅁䅅䅁䭁䡁䅣䅁䵁䅉䅅䅁䙁䅁䅁睁䵁䅁䅁兂䅁䅁䅁䤴㑈䅑䅯杪䅁䅁䅯睌䅁䅁䅯睂䅅䅁䅅䅁䉁䅁䅁兂䅁䅁䅁䅁䅁䅁杷允䅁䅁䅕䅁䑁䅁䅷䅁䙁䅁䅁䥁睂䔸䈵权湃䅁䅁权㡁䅁䅁权䡁允䅁允䅁䅁䅅䅁䭁䅁䉯䅁䵁䅉䅅䅁䙁䅁䅁睁䵁䅁䅁兂䅁䅁䅁㙲偒兑䅯䅬䅁䅁䅯村䅁䅁䅯睂䅅䅁䅅䅁䉁䅁䅁权牁允䅁䍄䉁䅁䅁兂䅁䅁䅍䅄䅁䅁䅕䅁䅁䭁欫ご䭅䝁䅁䅁䭁䕁䄰䅁䭁䅁䉣䅁䉁䅁䅁允䅁䅁䅯睤䅁䅁杷允䅁䅁䅕䅁䑁䅁䅷䅁䙁䅁䅁䵁䑸婌䉰权坃䅁䅁权䍂䅁䅁权䡁允䅁允䅁䅁䅅䅁䙁䅁䅁䅁䅁䅁䅁䍄䉁䅁䅁兂䅁䅁䅍䅄䅁䅁䅕䅁䅁䭧浺歒䭅䭁䅍䅁䭁䑁䅙䅁䭁䅁䉣䅁䉁䅁䅁允䅁䅁䅕䕁扂㙫䭪歙䵉䅉䅅䅁䙁䅁䅁睁䵁䅁䅁兂䅁䅁䅁摪但兑䅯共䅁䅁䅯兒䅁䅁䅯睂䅅䅁䅅䅁䉁䅁䅁权䭁允䅁䍄䉁䅁䅁兂䅁䅁䅍䅄䅁䅁䅕䅁䅁䝁确歔䭅䝁䅍䅁䭁䕁䅁䅁䭁䅁䉣䅁䉁䅁䅁允䅁䅁䅕え啕㑮⽢䕖䵉䅉䅅䅁䙁䅁䅁睁䵁䅁䅁兂䅁䅁䅁䡫㑢䅑䅯睰䅁䅁䅯䅓䅁䅁䅯睂䅅䅁䅅䅁䉁䅁䅁权䭁允䅁䍄䉁䅁䅁兂䅁䅁䅍䅄䅁䅁䅕䅁䅁佁䉃䔫䭁䩁䅑䅁䭁䑁䅧䅁䭁䅁䉣䅁䉁䅁䅁允䅁䅁䅯睍䅅䅁杷允䅁䅁䅕䅁䑁䅁䅷䅁䙁䅁䅁䅁㑁䔵䈵权权䅁䅁权䍂䅁䅁权䡁允䅁允䅁䅁䅅䅁䙁䑁桎浏㈷䍙䅊䍄䉁䅁䅁兂䅁䅁䅍䅄䅁䅁䅕䅁䅁䅁乓ご䭅䭁䅉䅁䭁䑁䅉䅁䭁䅁䉣䅁䉁䅁䅁允䅁䅁䅕䅁䅁䅁䅁䅁䵁䅉䅅䅁䙁䅁䅁睁䵁䅁䅁兂䅁䅁䅃ㅏ偬兑䅯朲䅁䅁䅯杒䅁䅁䅯睂䅅䅁䅅䅁䉁䅁䅁兂坄奓偲ㄸ坄睐杷允䅁䅁䅕䅁䑁䅁䅷䅁䙁䅁䅁䥁啂䙂䉂权千䅁䅁权ㅁ䅁䅁权䡁允䅁允䅁䅁䅅䅁䙁䡁捎煐㑩⭉䉖䍄䉁䅁䅁兂䅁䅁䅍䅄䅁䅁䅕䅁䅁䝁确歔䭅䝁䅍䅁䭁䑁䅣䅁䭁䅁䉣䅁䉁䅁䅁允䅁䅁䅕⽍剎ぇ䝵歓䵉䅉䅅䅁䙁䅁䅁睁䵁䅁䅁兂䅁䅁䅃ㅏ偬兑䅯兺䅁䅁䅯睏䅁䅁䅯睂䅅䅁䅅䅁䉁䅁䅁兂䅁䅁䅁䅁䅁䅁杷允䅁䅁䅕䅁䑁䅁䅷䅁䙁䅁䅁䅁癃䕰䈹权橂䅁䅁权乂䅁䅁权䡁允䅁允䅁䅁䅅䅁䙁䩁䭫眱楤㕕䍆䍄䉁䅁䅁兂䅁䅁䅍䅄䅁䅁䅕䅁䅁䕁昰䕕䭅䝁䅍䅁䭁䕁䅁䅁䭁䅁䉣䅁䉁䅁䅁允䅁䅁䅕䅁い塡呐啙䵉䅉䅅䅁䙁䅁䅁睁䵁䅁䅁兂䅁䅁䅁䵙㝲䅑䅯䅙䅁䅁䅯兒䅁䅁䅯睂䅅䅁䅅䅁䉁䅁䅁权㕂䅁䅁䍄䉁䅁䅁兂䅁䅁䅍䅄䅁䅁䅕䅁䅁䕁乄〫䭁䵁䅅䅁䭁䕁䅯䅁䭁䅁䉣䅁䉁䅁䅁允䅁䅁䅕即偉ㅲ楖䕈䵁䅉䅅䅁䙁䅁䅁睁䵁䅁䅁兂䅁䅁䅁䥅㑈䅑䅯杴䅁䅁䅯䅎䅁䅁䅯睂䅅䅁䅅䅁䉁䅁䅁兂䅁䥁啄灒桫村杷允䅁䅁䅕䅁䑁䅁䅷䅁䙁䅁䅁䅁癃䕰䈹权杂䅁䅁权䑂䅁䅁权䡁允䅁允䅁䅁䅅䅁䭁䡁䅣䅁䵁䅉䅅䅁䙁䅁䅁睁䵁䅁䅁兂䅁䅁䅁䵣㝲䅑䅯䅬䅁䅁䅯杓䅁䅁䅯睂䅅䅁䅅䅁䉁䅁䅁权流允䅁䍄䉁䅁䅁兂䅁䅁䅍䅄䅁䅁䅕䅁䅁䑁歪歔䭅䩁䅑䅁䭁䑁䄰䅁䭁䅁䉣䅁䉁䅁䅁允䅁䅁䅯睎䅅䅁杷允䅁䅁䅕䅁䑁䅁䅷䅁䙁䅁䅁䥁獃欵䉚权敃䅁䅁权睁䅁䅁权䡁允䅁允䅁䅁䅅䅁䙁䍁硣䭃捷獗⽑䍄䉁䅁䅁兂䅁䅁䅍䅄䅁䅁䅕䅁䅁䕧求ご䭅䩁䅑䅁䭁䍁䄸䅁䭁䅁䉣䅁䉁䅁䅁允䅁䅁䅯睌䅅䅁杷允䅁䅁䅕䅁䑁䅁䅷䅁䙁䅁䅁䅁杁偋䅬权睄䅁䅁权㉁䅁䅁权䡁允䅁允䅁䅁䅅䅁䙁䅁䅁䅁䅁䅁䅁䍄䉁䅁䅁兂䅁䅁䅍䅄䅁䅁䅕䅁䅁䥁刳歔䭅乁䅉䅁䭁䑁䅳䅁䭁䅁䉣䅁䉁䅁䅁允䅁䅁䅕䅁䅁䅁䅁䅁䵁䅉䅅䅁䙁䅁䅁睁䵁䅁䅁兂䅁䅁䅄佧兊兑䅯杯䅁䅁䅯䅍䅁䅁䅯睂䅅䅁䅅䅁䉁䅁䅁兂䅁䅁䅁䅁䅁䅁杷允䅁䅁䅕䅁䑁䅁䅷䅁䙁䅁䅁䵁䑸婌䉰权䉄䅁䅁权獁䅁䅁权䡁允䅁允䅁䅁䅅䅁䙁䅁䅁䅁䅁䅁䅁䍄䉁䅁䅁兂䅁䅁䅍䅄䅁䅁䅕䅁䅁䡧睄歔䭅䥁䄴䅁䭁䅁䅍䅁䭁䅁䉣䅁䉁䅁䅁允䅁䅁䅕捖敒敃楺啐䵉䅉䅅䅁䙁䅁䅁睁䵁䅁䅁兂䅁䅁䅁䤴㑈䅑䅯䅁䅅䅁䅯兓䅁䅁䅯睂䅅䅁䅅䅁䉁䅁䅁权䝁允䅁䍄䉁䅁䅁兂䅁䅁䅍䅄䅁䅁䅕䅁䅁䭁欫ご䭅䝁䅍䅁䭁䕁䅍䅁䭁䅁䉣䅁䉁䅁䅁允䅁䅁䅕㥇桂剋䅰歫䵉䅉䅅䅁䙁䅁䅁睁䵁䅁䅁兂䅁䅁䵄祑愲兑䅯睲䅁䅁䅯睑䅁䅁䅯睂䅅䅁䅅䅁䉁䅁䅁兂䅁䅁䅁䅁䅁䅁杷允䅁䅁䅕䅁䑁䅁䅷䅁䙁䅁䅁䅁㑁䔵䈵权慄䅁䅁权㙁䅁䅁权䡁允䅁允䅁䅁䅅䅁䙁䅁䅁䅁䅁䅁䅁䍄䉁䅁䅁兂䅁䅁䅍䅄䅁䅁䅕䅁䅁䕧求ご䭅䩁䅑䅁䭁䍁䄴䅁䭁䅁䉣䅁䉁䅁䅁允䅁䅁䅯睌䅅䅁杷允䅁䅁䅕䅁䑁䅁䅷䅁䙁䅁䅁䥁睃ば䈹权敃䅁䅁权䙂䅁䅁权䡁允䅁允䅁䅁䅅䅁䙁䡁䍥破䑵佷⼴䍄䉁䅁䅁兂䅁䅁䅍䅄䅁䅁䅕䅁䅁䙁坔歔䭅䝁䅍䅁䭁䑁䅫䅁䭁䅁䉣䅁䉁䅁䅁允䅁䅁䅕䅁䅁灄湁ず䵉䅉䅅䅁䙁䅁䅁睁䵁䅁䅁兂䅁䅁䅁䵣㝲䅑䅯睙䅁䅁䅯䅐䅁䅁䅯睂䅅䅁䅅䅁䉁䅁䅁兂䅁䅁癩佔牖村杷允䅁䅁䅕䅁䑁䅁䅷䅁䙁䅁䅁䥁㝁啗䈹权慄䅁䅁权㝁䅁䅁权䡁允䅁允䅁䅁䅅䅁䙁䅁䅁䅁䅁䅁䅁䍄䉁䅁䅁兂䅁䅁䅍䅄䅁䅁䅕䅁䅁䝁确歔䭅䩁䅧䅁䭁䑁䄸䅁䭁䅁䉣䅁䉁䅁䅁允䅁䅁䅕㡒䘰䙲䨸啁䵉䅉䅅䅁䙁䅁䅁睁䵁䅁䅁兂䅁䅁䅁㙲偒兑䅯杭䅁䅁䅯兓䅁䅁䅯睂䅅䅁䅅䅁䉁䅁䅁兂㡄㥣䝆潺祁村杷允䅁䅁䅕䅁䑁䅁䅷䅁䙁䅁䅁䥁煂歌䈹权橂䅁䅁权㝁䅁䅁权䡁允䅁允䅁䅁䅅䅁䙁䅁䅁䅁䅁䅁䅁䍄䉁䅁䅁兂䅁䅁䅍䅄䅁䅁䅕䅁䅁䩁㉂䔫䭁䩁䅑䅁䭁䑁䅫䅁䭁䅁䉣䅁䉁䅁䅁允䅁䅁䅯免䅅䅁杷允䅁䅁䅕䅁䑁䅁䅷䅁䙁䅁䅁䅁扂䕍䈹权佄䅁䅁权睁䅁䅁权䡁允䅁允䅁䅁䅅䅁䙁䅁䅁䅁䅁䅁䅁䍄䉁䅁䅁兂䅁䅁䅍䅄䅁䅁䅕䅁䅁䭧浺歒䭅䩁䅉䅁䭁䑁䅫䅁䭁䅁䉣䅁䉁䅁䅁允䅁䅁䅕䉂睐橘汷欲䵅䅉䅅䅁䙁䅁䅁睁䵁䅁䅁兂䅁䅁䅄佧兊兑䅯睰䅁䅁䅯兑䅁䅁䅯睂䅅䅁䅅䅁䉁䅁䅁权䭁允䅁䍄䉁䅁䅁兂䅁䅁䅍䅄䅁䅁䅕䅁䅁䝁䭄〫䭁偁䅯䅁䭁䕁䅷䅁䭁䅁䉣䅁䉁䅁䅁允䅁䅁䅕稲䩖挷员歗䵉䅉䅅䅁䙁䅁䅁睁䵁䅁䅁兂䅁䅁䅁㙲偒兑䅯睙䅁䅁䅯睁䅁䅁䅯睂䅅䅁䅅䅁䉁䅁䅁兂噄䐴晤煭呭村杷允䅁䅁䅕䅁䑁䅁䅷䅁䙁䅁䅁䥁㝁啗䈹权杂䅁䅁权㙁䅁䅁权䡁允䅁允䅁䅁䅅䅁䭁䥁䅅䅁䵁䅉䅅䅁䙁䅁䅁睁䵁䅁䅁兂䅁䅁䅁住佒兑䅯朷䅁䅁䅯兔䅁䅁䅯睂䅅䅁䅅䅁䉁䅁䅁兂㑁ㅁ匫杷䭂䅑杷允䅁䅁䅕䅁䑁䅁䅷䅁䙁䅁䅁䵁䅃水䉂权䍁允䅁权䩂䅁䅁权䡁允䅁允䅁䅁䅅䅁䙁䅁䅁䅁䅁䅁䅁䍄䉁䅁䅁兂䅁䅁䅍䅄䅁䅁䅕䅁䅁䭁欫ご䭅䭁䅁䅁䭁䕁䅕䅁䭁䅁䉣䅁䉁䅁䅁允䅁䅁䅕䩸潃坧愰啌䵁䅉䅅䅁䙁䅁䅁睁䵁䅁䅁兂䅁䅁䅁乖佚兑䅯䅬䅁䅁䅯䅎䅁䅁䅯睂䅅䅁䅅䅁䉁䅁䅁权湁允䅁䍄䉁䅁䅁兂䅁䅁䅍䅄䅁䅁䅕䅁䅁䕁昰䕕䭅乁䅧䅁䭁䑁䅙䅁䭁䅁䉣䅁䉁䅁䅁允䅁䅁䅕丶䍳歯ね歁䵁䅉䅅䅁䙁䅁䅁睁䵁䅁䅁兂䅁䅁䅁㙲偒兑䅯䅬䅁䅁䅯睁䅁䅁䅯睂䅅䅁䅅䅁䉁䅁䅁权牁允䅁䍄䉁䅁䅁兂䅁䅁䅍䅄䅁䅁䅕䅁䅁佁䉃䔫䭁䭁䅳䅁䭁䕁䅁䅁䭁䅁䉣䅁䉁䅁䅁允䅁䅁䅯权䅅䅁杷允䅁䅁䅕䅁䑁䅁䅷䅁䙁䅁䅁䅁啂欱䈵权橂䅁䅁权獁䅁䅁权䡁允䅁允䅁䅁䅅䅁䙁䅁䅁䅁䅁䅁䅁䍄䉁䅁䅁兂䅁䅁䅍䅄䅁䅁䅕䅁䅁䙧䕑䕕䭅䭁䅉䅁䭁䑁䅉䅁䭁䅁䉣䅁䉁䅁䅁允䅁䅁䅕攱䑈䑂獗䕓䵉䅉䅅䅁䙁䅁䅁睁䵁䅁䅁兂䅁䅁䅁䍉㕪䅑䅯䅮䅁䅁䅯兑䅁䅁䅯睂䅅䅁䅅䅁䉁䅁䅁兂䩃䅨㙚塰丱䅷杷允䅁䅁䅕䅁䑁䅁䅷䅁䙁䅁䅁䅁杁偋䅬权楃䅁䅁权㉁䅁䅁权䡁允䅁允䅁䅁䅅䅁䙁䅁䅁䅯䕐䡕䍂䍄䉁䅁䅁兂䅁䅁䅍䅄䅁䅁䅕䅁䅁佁䉃䔫䭁䥁䅳䅁䭁䑁䅫䅁䭁䅁䉣䅁䉁䅁䅁允䅁䅁䅕児塲㍯㥁樸䴸䅉䅅䅁䙁䅁䅁睁䵁䅁䅁兂䅁䅁䅁䵑㜳䅑䅯兩䅁䅁䅯村䅁䅁䅯睂䅅䅁䅅䅁䉁䅁䅁权瑃䅁䅁䍄䉁䅁䅁兂䅁䅁䅍䅄䅁䅁䅕䅁䅁䙁坔歔䭅䱁䄰䅁䭁䕁䅉䅁䭁䅁䉣䅁䉁䅁䅁允䅁䅁䅕㑢䅔㘸灥啓䵁䅉䅅䅁䙁䅁䅁睁䵁䅁䅁兂䅁䅁䅁摪但兑䅯䅬䅁䅁䅯䅔䅁䅁䅯睂䅅䅁䅅䅁䉁䅁䅁权獁允䅁䍄䉁䅁䅁兂䅁䅁䅍䅄䅁䅁䅕䅁䅁䅁乓ご䭅䱁䄰䅁䭁䕁䅍䅁䭁䅁䉣䅁䉁䅁䅁允䅁䅁䅕䉡㕕ふ則歖䵁䅉䅅䅁䙁䅁䅁睁䵁䅁䅁兂䅁䅁䅁䍉㕪䅑䅯睙䅁䅁䅯睌䅁䅁䅯睂䅅䅁䅅䅁䉁䅁䅁兂䅁䅁䅁䅁䅁䅁杷允䅁䅁䅕䅁䑁䅁䅷䅁䙁䅁䅁䅁灂唸䈵权䩃䅁䅁权䑂䅁䅁权䡁允䅁允䅁䅁䅅䅁䭁䭁䄰䅁䵁䅉䅅䅁䙁䅁䅁睁䵁䅁䅁兂䅁䅁䅁乖佚兑䅯䅙䅁䅁䅯睌䅁䅁䅯睂䅅䅁䅅䅁䉁䅁䅁权㑂䅁䅁䍄䉁䅁䅁兂䅁䅁䅍䅄䅁䅁䅕䅁䅁佁䉃䔫䭁佁䅑䅁䭁䕁䅯䅁䭁䅁䉣䅁䉁䅁䅁允䅁䅁䅕㝰㡄う䥱ぁ䵁䅉䅅䅁䙁䅁䅁睁䵁䅁䅁兂䅁䅁䅃ㅏ偬兑䅯䅙䅁䅁䅯児䅁䅁䅯睂䅅䅁䅅䅁䉁䅁䅁权䉃䅁䅁䍄䉁䅁䅁兂䅁䅁䅍䅄䅁䅁䅕䅁䅁䝁䭄〫䭁䝁䅁䅁䭁䑁䄰䅁䭁䅁䉣䅁䉁䅁䅁允䅁䅁䅯入䅁䅁杷允䅁䅁䅕䅁䑁䅁䅷䅁䙁䅁䅁䵁䑸婌䉰权睄䅁䅁权⽁䅁䅁权䡁允䅁允䅁䅁䅅䅁䙁䅁䅁䅁䅁䅁䅁䍄䉁䅁䅁兂䅁䅁䅍䅄䅁䅁䅕䅁䅁䭁欫ご䭅䩁䅯䅁䭁䕁䅑䅁䭁䅁䉣䅁䉁䅁䅁允䅁䅁䅕甶杗㍉婮䕉䵉䅉䅅䅁䙁䅁䅁睁䵁䅁䅁兂䅁䅁䅁䤴㑈䅑䅯睩䅁䅁䅯免䅁䅁䅯睂䅅䅁䅅䅁䉁䅁䅁兂啁歲桦桥敔睐杷允䅁䅁䅕䅁䑁䅁䅷䅁䙁䅁䅁䅁㑁䔵䈵权橂䅁䅁权䙂䅁䅁权䡁允䅁允䅁䅁䅅䅁䙁偁瑌㥕䑈䙊䌹䍄䉁䅁䅁兂䅁䅁䅍䅄䅁䅁䅕䅁䅁䭧浺歒䭅佁䅙䅁䭁䅁䅍䅁䭁䅁䉣䅁䉁䅁䅁允䅁䅁䅕䉢歇硧湱樫䴸䅉䅅䅁䙁䅁䅁睁䵁䅁䅁兂䅁䅁䅁乖佚兑䅯䅬䅁䅁䅯免䅁䅁䅯睂䅅䅁䅅䅁䉁䅁䅁权湁允䅁䍄䉁䅁䅁兂䅁䅁䅍䅄䅁䅁䅕䅁䅁䕁昰䕕䭅䭁䅕䅁䭁䑁䅧䅁䭁䅁䉣䅁䉁䅁䅁允䅁䅁䅣䅁䅁䅁潃唴䵁䅉䅅䅁䙁䅁䅁睁䵁䅁䅁兂䅁䅁䅃偣佂兑䅯朴䅁䅁䅯児䅁䅁䅯睂䅅䅁䅅䅁䉁䅁䅁兂癃獙汄䙶⭌睐杷允䅁䅁䅕䅁䑁䅁䅷䅁䙁䅁䅁䥁啂䙂䉂权橂䅁䅁权癁䅁䅁权䡁允䅁允䅁䅁䅅䅁䙁䝁睘塉慬䑮䍰䍄䉁䅁䅁兂䅁䅁䅍䅄䅁䅁䅕䅁䅁䍁潁唫䭁䩁䅑䅁䭁䑁䅫䅁䭁䅁䉣䅁䉁䅁䅁允䅁䅁䅯兌䅅䅁杷允䅁䅁䅕䅁䑁䅁䅷䅁䙁䅁䅁䅁㝂啌䈹权敄䅁䅁权䙂䅁䅁权䡁允䅁允䅁䅁䅅䅁䙁䅁瑺䱢兺⽫⼸䍄䉁䅁䅁兂䅁䅁䅍䅄䅁䅁䅕䅁䅁䕺瑍歭䭅䭁䅫䅁䭁䑁䅉䅁䭁䅁䉣䅁䉁䅁䅁允䅁䅁䅯权䅅䅁杷允䅁䅁䅕䅁䑁䅁䅷䅁䙁䅁䅁䥁䅂啚䈹权湃䅁䅁权㑁䅁䅁权䡁允䅁允䅁䅁䅅䅁䭁䅁䉯䅁䵁䅉䅅䅁䙁䅁䅁睁䵁䅁䅁兂䅁䅁䅁䵙㝲䅑䅯杮䅁䅁䅯䅓䅁䅁䅯睂䅅䅁䅅䅁䉁䅁䅁兂䍄㥃䍧剉䱄睐杷允䅁䅁䅕䅁䑁䅁䅷䅁䙁䅁䅁䅁䅂智䅴权䕁允䅁权䭂䅁䅁权䡁允䅁允䅁䅁䅅䅁䙁䥁甫灶㑡協䅤䍄䉁䅁䅁兂䅁䅁䅍䅄䅁䅁䅕䅁䅁䑁歪歔䭅䭁䅫䅁䭁䕁䅑䅁䭁䅁䉣䅁䉁䅁䅁允䅁䅁䅯权䅅䅁杷允䅁䅁䅕䅁䑁䅁䅷䅁䙁䅁䅁䥁㝁啗䈹权杂䅁䅁权睁䅁䅁权䡁允䅁允䅁䅁䅅䅁䭁䥁䅅䅁䵁䅉䅅䅁䙁䅁䅁睁䵁䅁䅁兂䅁䅁䅁䵣㝲䅑䅯䅬䅁䅁䅯睎䅁䅁䅯睂䅅䅁䅅䅁䉁䅁䅁权流允䅁䍄䉁䅁䅁兂䅁䅁䅍䅄䅁䅁䅕䅁䅁䩁㉂䔫䭁䵁䄰䅁䭁䑁䄸䅁䭁䅁䉣䅁䉁䅁䅁允䅁䅁䅕扫橇⽏㙏い䵁䅉䅅䅁䙁䅁䅁睁䵁䅁䅁兂䅁䅁䅃䭳偤兑䅯䄷䅁䅁䅯兓䅁䅁䅯睂䅅䅁䅅䅁䉁䅁䅁兂塄晷卍坪剧䅑杷允䅁䅁䅕䅁䑁䅁䅷䅁䙁䅁䅁䅁杁偋䅬权ぃ䅁䅁权㙁䅁䅁权䡁允䅁允䅁䅁䅅䅁䙁䅁䅁乁煓䅏䍚䍄䉁䅁䅁兂䅁䅁䅍䅄䅁䅁䅕䅁䅁䕺瑍歭䭅䱁䅯䅁䭁䑁䅷䅁䭁䅁䉣䅁䉁䅁䅁允䅁䅁䅕䅁䅁䅁䅁䅁䵁䅉䅅䅁䙁䅁䅁睁䵁䅁䅁兂䅁䅁䅁䍉㕪䅑䅯䄸䅁䅁䅯杓䅁䅁䅯睂䅅䅁䅅䅁䉁䅁䅁兂䅁䅁䅁䅁䅁䅁杷允䅁䅁䅕䅁䑁䅁䅷䅁䙁䅁䅁䅁睂癹䅴权䭄䅁䅁权㑁䅁䅁权䡁允䅁允䅁䅁䅅䅁䙁䅁䅁䅁䅁䅁䅁䍄䉁䅁䅁兂䅁䅁䅍䅄䅁䅁䅕䅁䅁䙁坔歔䭅䝁䅁䅁䭁䑁䅍䅁䭁䅁䉣䅁䉁䅁䅁允䅁䅁䅯䅥䅁䅁杷允䅁䅁䅕䅁䑁䅁䅷䅁䙁䅁䅁䥁煂歌䈹权㉃䅁䅁权㉁䅁䅁权䡁允䅁允䅁䅁䅅䅁䙁䅁䅁䅁䅁䅁䅁䍄䉁䅁䅁兂䅁䅁䅍䅄䅁䅁䅕䅁䅁䱧湃ご䭅䅁䉁䅁䭁䑁䅑䅁䭁䅁䉣䅁䉁䅁䅁允䅁䅁䅯杂䅅䅁杷允䅁䅁䅕䅁䑁䅁䅷䅁䙁䅁䅁䅁䅂智䅴权千䅁䅁权䡂䅁䅁权䡁允䅁允䅁䅁䅅䅁䙁䅁䅁䵁䰷杢䍰䍄䉁䅁䅁兂䅁䅁䅍䅄䅁䅁䅕䅁䅁䕁乄〫䭁䩁䅑䅁䭁䑁䄸䅁䭁䅁䉣䅁䉁䅁䅁允䅁䅁䅯䅎䅅䅁杷允䅁䅁䅕䅁䑁䅁䅷䅁䙁䅁䅁䅁乃唰䈵权⽃䅁䅁权睁䅁䅁权䡁允䅁允䅁䅁䅅䅁䙁䅁䅁䅁䅁䅁䅁䍄䉁䅁䅁兂䅁䅁䅍䅄䅁䅁䅕䅁䅁䙁坔歔䭅䩁䅑䅁䭁䑁䅧䅁䭁䅁䉣䅁䉁䅁䅁允䅁䅁䅯睊䅅䅁杷允䅁䅁䅕䅁䑁䅁䅷䅁䙁䅁䅁䥁睃ば䈹权佃䅁䅁权䡂䅁䅁权䡁允䅁允䅁䅁䅅䅁䙁偁火睰汨祂䍆䍄䉁䅁䅁兂䅁䅁䅍䅄䅁䅁䅕䅁䅁䭁䩄〫䭁䱁䅅䅁䭁䍁䅷䅁䭁䅁䉣䅁䉁䅁䅁允䅁䅁䅕䅁䅁䅁䅁䅁䵁䅉䅅䅁䙁䅁䅁睁䵁䅁䅁兂䅁䅁䅁摪但兑䅯术䅁䅁䅯兎䅁䅁䅯睂䅅䅁䅅䅁䉁䅁䅁兂䅁䅁䅁䅁䅁䅁杷允䅁䅁䅕䅁䑁䅁䅷䅁䙁䅁䅁䅁啂欱䈵权啃䅁䅁权㕁䅁䅁权䡁允䅁允䅁䅁䅅䅁䭁䍁䉣䅁䵁䅉䅅䅁䙁䅁䅁睁䵁䅁䅁兂䅁䅁䅃䭳偤兑䅯睰䅁䅁䅯睒䅁䅁䅯睂䅅䅁䅅䅁䉁䅁䅁权䭁允䅁䍄䉁䅁䅁兂䅁䅁䅍䅄䅁䅁䅕䅁䅁䥁刳歔䭅䩁䅙䅁䭁䍁䄸䅁䭁䅁䉣䅁䉁䅁䅁允䅁䅁䅕䅁䅁䅁䅁䅁䵁䅉䅅䅁䙁䅁䅁睁䵁䅁䅁兂䅁䅁䵄祑愲兑䅯睙䅁䅁䅯䅐䅁䅁䅯睂䅅䅁䅅䅁䉁䅁䅁兂䅁䅁䅁䅁䅁䅁杷允䅁䅁䅕䅁䑁䅁䅷䅁䙁䅁䅁䅁啂欱䈵权橂䅁䅁权⽁䅁䅁权䡁允䅁允䅁䅁䅅䅁䙁䅁䅁䱕灪坭䌵䍄䉁䅁䅁兂䅁䅁䅍䅄䅁䅁䅕䅁䅁䝁确歔䭅䩁䅑䅁䭁䕁䅯䅁䭁䅁䉣䅁䉁䅁䅁允䅁䅁䅯杍䅅䅁杷允䅁䅁䅕䅁䑁䅁䅷䅁䙁䅁䅁䅁啂欱䈵权橂䅁䅁权㝁䅁䅁权䡁允䅁允䅁䅁䅅䅁䙁䅁䅁乧楲䡚䍊䍄䉁䅁䅁兂䅁䅁䅍䅄䅁䅁䅕䅁䅁䭁欫ご䭅䱁䅑䅁䭁䕁䅧䅁䭁䅁䉣䅁䉁䅁䅁允䅁䅁䅕䝁䑅㈫卑つ䵉䅉䅅䅁䙁䅁䅁睁䵁䅁䅁兂䅁䅁䅁摪但兑䅯䅬䅁䅁䅯兏䅁䅁䅯睂䅅䅁䅅䅁䉁䅁䅁权獁允䅁䍄䉁䅁䅁兂䅁䅁䅍䅄䅁䅁䅕䅁䅁䕺瑍歭䭅乁䅯䅁䭁䕁䅁䅁䭁䅁䉣䅁䉁䅁䅁允䅁䅁䅕䅁䅁䅁䅁䅁䵁䅉䅅䅁䙁䅁䅁睁䵁䅁䅁兂䅁䅁䅁乖佚兑䅯䅙䅁䅁䅯䅑䅁䅁䅯睂䅅䅁䅅䅁䉁䅁䅁权㑂䅁䅁䍄䉁䅁䅁兂䅁䅁䅍䅄䅁䅁䅕䅁䅁佁䉃䔫䭁乁䅁䅁䭁䑁䅑䅁䭁䅁䉣䅁䉁䅁䅁允䅁䅁䅕䭲㥯䙡歔啋䵁䅉䅅䅁䙁䅁䅁睁䵁䅁䅁兂䅁䅁䅁䍉㕪䅑䅯朷䅁䅁䅯村䅁䅁䅯睂䅅䅁䅅䅁䉁䅁䅁兂䅁䅁䅁䅁䅁䅁杷允䅁䅁䅕䅁䑁䅁䅷䅁䙁䅁䅁䅁䅂智䅴权奃䅁䅁权㕁䅁䅁权䡁允䅁允䅁䅁䅅䅁䙁䅁䅁䕁樫剂䍊䍄䉁䅁䅁兂䅁䅁䅍䅄䅁䅁䅕䅁䅁䝁确歔䭅䭁䅁䅁䭁䑁䅑䅁䭁䅁䉣䅁䉁䅁䅁允䅁䅁䅕䅁䅁䅁䅁䅁䵁䅉䅅䅁䙁䅁䅁睁䵁䅁䅁兂䅁䅁䅁住佒兑䅯睙䅁䅁䅯杓䅁䅁䅯睂䅅䅁䅅䅁䉁䅁䅁兂䅁䅁䅁䅁䅁䅁杷允䅁䅁䅕䅁䑁䅁䅷䅁䙁䅁䅁䥁啂䙂䉂权灃䅁䅁权䡂䅁䅁权䡁允䅁允䅁䅁䅅䅁䭁䅁䉯䅁䵁䅉䅅䅁䙁䅁䅁睁䵁䅁䅁兂䅁䅁䅁摪但兑䅯杫䅁䅁䅯兔䅁䅁䅯睂䅅䅁䅅䅁䉁䅁䅁兂䅁䅁扃祌啙村杷允䅁䅁䅕䅁䑁䅁䅷䅁䙁䅁䅁䥁䅂啚䈹权䍁允䅁权䭂䅁䅁权䡁允䅁允䅁䅁䅅䅁䙁䡁㉋唯灯偆⽁䍄䉁䅁䅁兂䅁䅁䅍䅄䅁䅁䅕䅁䅁䕺瑍歭䭅䝁䅍䅁䭁䕁䅕䅁䭁䅁䉣䅁䉁䅁䅁允䅁䅁䅕䅁䅁䅁䅁䅁䵁䅉䅅䅁䙁䅁䅁睁䵁䅁䅁兂䅁䅁䅁㙲偒兑䅯共䅁䅁䅯睍䅁䅁䅯睂䅅䅁䅅䅁䉁䅁䅁权䭁允䅁䍄䉁䅁䅁兂䅁䅁䅍䅄䅁䅁䅕䅁䅁䕺瑍歭䭅䝁䅁䅁䭁䕁䄰䅁䭁䅁䉣䅁䉁䅁䅁允䅁䅁䅯来䅁䅁杷允䅁䅁䅕䅁䑁䅁䅷䅁䙁䅁䅁䅁啂欱䈵权橂䅁䅁权䅂䅁䅁权䡁允䅁允䅁䅁䅅䅁䙁䅁䅁䅴ㅇ䡭䍖䍄䉁䅁䅁兂䅁䅁䅍䅄䅁䅁䅕䅁䅁䝁䭄〫䭁䝁䅍䅁䭁䕁䅑䅁䭁䅁䉣䅁䉁䅁䅁允䅁䅁䅕䥁䝄䑁䜵歨䵉䅉䅅䅁䙁䅁䅁睁䵁䅁䅁兂䅁䅁䅁剔儹兑䅯杫䅁䅁䅯杒䅁䅁䅯睂䅅䅁䅅䅁䉁䅁䅁兂奄癢橡煉剑村杷允䅁䅁䅕䅁䑁䅁䅷䅁䙁䅁䅁䅁元癤䅨权慃䅁䅁权㙁䅁䅁权䡁允䅁允䅁䅁䅅䅁䙁䅁䅁䝁卸祳䍂䍄䉁䅁䅁兂䅁䅁䅍䅄䅁䅁䅕䅁䅁䙧䕑䕕䭅䩁䅑䅁䭁䑁䅫䅁䭁䅁䉣䅁䉁䅁䅁允䅁䅁䅯䅁䅁䅁杷允䅁䅁䅕䅁䑁䅁䅷䅁䙁䅁䅁䅁权晹䅴权硃䅁䅁权䩂䅁䅁权䡁允䅁允䅁䅁䅅䅁䙁䉁佤婱戱ㅆ䌱䍄䉁䅁䅁兂䅁䅁䅍䅄䅁䅁䅕䅁䅁䙁坔歔䭅䝁䅍䅁䭁䑁䅙䅁䭁䅁䉣䅁䉁䅁䅁允䅁䅁䅕䅁㑁煲牆づ䵉䅉䅅䅁䙁䅁䅁睁䵁䅁䅁兂䅁䅁䅁祥倱兑䅯䄱䅁䅁䅯睓䅁䅁䅯睂䅅䅁䅅䅁䉁䅁䅁兂䅁䅁䅁䅁䅁䅁杷允䅁䅁䅕䅁䑁䅁䅷䅁䙁䅁䅁䅁乂ㅈ䉂权奃䅁䅁权䑂䅁䅁权䡁允䅁允䅁䅁䅅䅁䙁偁噮琸偯䑗䌱䍄䉁䅁䅁兂䅁䅁䅍䅄䅁䅁䅕䅁䅁䝁䭄〫䭁䥁䅳䅁䭁䕁䅕䅁䭁䅁䉣䅁䉁䅁䅁允䅁䅁䅕䭒㍴㕐灯㜴䴸䅉䅅䅁䙁䅁䅁睁䵁䅁䅁兂䅁䅁䅁乖佚兑䅯朹䅁䅁䅯免䅁䅁䅯睂䅅䅁䅅䅁䉁䅁䅁兂䅁䅁䅁䅁䅁䅁杷允䅁䅁䅕䅁䑁䅁䅷䅁䙁䅁䅁䅁扂䕍䈹权啃䅁䅁权䑁䅁䅁权䡁允䅁允䅁䅁䅅䅁䭁䑁䉕䅁䵁䅉䅅䅁䙁䅁䅁睁䵁䅁䅁兂䅁䅁䅃䅖兒兑䅯睩䅁䅁䅯兑䅁䅁䅯睂䅅䅁䅅䅁䉁䅁䅁兂兂㑹塬礰穢睐杷允䅁䅁䅕䅁䑁䅁䅷䅁䙁䅁䅁䅁杂癹䅴权牃䅁䅁权乂䅁䅁权䡁允䅁允䅁䅁䅅䅁䭁䅁䉯䅁䵁䅉䅅䅁䙁䅁䅁睁䵁䅁䅁兂䅁䅁䅁䤴㑈䅑䅯睷䅁䅁䅯李䅁䅁䅯睂䅅䅁䅅䅁䉁䅁䅁兂䉁啇祲瀳剅䅑杷允䅁䅁䅕䅁䑁䅁䅷䅁䙁䅁䅁䅁杂癹䅴权䑄䅁䅁权⭁䅁䅁权䡁允䅁允䅁䅁䅅䅁䙁䝁奢啑㍴楱䅨䍄䉁䅁䅁兂䅁䅁䅍䅄䅁䅁䅕䅁䅁䙧䕑䕕䭅䝁䅁䅁䭁䑁䅳䅁䭁䅁䉣䅁䉁䅁䅁允䅁䅁䅯睢䅁䅁杷允䅁䅁䅕䅁䑁䅁䅷䅁䙁䅁䅁䵁䅃水䉂权䱃䅁䅁权㍁䅁䅁权䡁允䅁允䅁䅁䅅䅁䙁䅁䅁䅁䅁䅁䅁䍄䉁䅁䅁兂䅁䅁䅍䅄䅁䅁䅕䅁䅁䙁坔歔䭅䝁䅁䅁䭁䕁䅅䅁䭁䅁䉣䅁䉁䅁䅁允䅁䅁䅯䅥䅁䅁杷允䅁䅁䅕䅁䑁䅁䅷䅁䙁䅁䅁䅁啂欱䈵权橂䅁䅁权䉂䅁䅁权䡁允䅁允䅁䅁䅅䅁䙁䅁䅁䡙⼷䠱䌹䍄䉁䅁䅁兂䅁䅁䅍䅄䅁䅁䅕䅁䅁䙧䕑䕕䭅佁䅧䅁䭁䑁䅧䅁䭁䅁䉣䅁䉁䅁䅁允䅁䅁䅕䅁䅁䅁䅁䅁䵁䅉䅅䅁䙁䅁䅁睁䵁䅁䅁兂䅁䅁䵄祑愲兑䅯睙䅁䅁䅯睁䅁䅁䅯睂䅅䅁䅅䅁䉁䅁䅁兂䅁䅁䅁䅁䅁䅁杷允䅁䅁䅕䅁䑁䅁䅷䅁䙁䅁䅁䅁啂欱䈵权啃䅁䅁权䉂䅁䅁权䡁允䅁允䅁䅁䅅䅁䭁䍁䉣䅁䵁䅉䅅䅁䙁䅁䅁睁䵁䅁䅁兂䅁䅁䅃䅖兒兑䅯杹䅁䅁䅯免䅁䅁䅯睂䅅䅁䅅䅁䉁䅁䅁兂䅁䅁䅁䅁䅁䅁杷允䅁䅁䅕䅁䑁䅁䅷䅁䙁䅁䅁䥁㝁啗䈹权佃䅁䅁权㝁䅁䅁权䡁允䅁允䅁䅁䅅䅁䙁䅁䅁䅁䅁䅁䅁䍄䉁䅁䅁兂䅁䅁䅍䅄䅁䅁䅕䅁䅁䙁坔歔䭅䝁䅍䅁䭁䕁䅑䅁䭁䅁䉣䅁䉁䅁䅁允䅁䅁䅕䅁奂噄㄰䕦䵉䅉䅅䅁䙁䅁䅁睁䵁䅁䅁兂䅁䅁䅁䵑㜳䅑䅯兩䅁䅁䅯䅒䅁䅁䅯睂䅅䅁䅅䅁䉁䅁䅁权瑃䅁䅁䍄䉁䅁䅁兂䅁䅁䅍䅄䅁䅁䅕䅁䅁䝧畯ご䭅䱁䅍䅁䭁䍁䄸䅁䭁䅁䉣䅁䉁䅁䅁允䅁䅁䅕䅁䅁䅁䅁䅁䵁䅉䅅䅁䙁䅁䅁睁䵁䅁䅁兂䅁䅁䅁穗偂兑䅯䅮䅁䅁䅯児䅁䅁䅯睂䅅䅁䅅䅁䉁䅁䅁兂婁㥣卣猸瑅䅑杷允䅁䅁䅕䅁䑁䅁䅷䅁䙁䅁䅁䅁䕁啪䈹权橂䅁䅁权㡁䅁䅁权䡁允䅁允䅁䅁䅅䅁䙁䅁䅁䅁䅁䅁䅁䍄䉁䅁䅁兂䅁䅁䅍䅄䅁䅁䅕䅁䅁䩁㉂䔫䭁䝁䅍䅁䭁䑁䅧䅁䭁䅁䉣䅁䉁䅁䅁允䅁䅁䅕䅁睃偘䱚啖䵉䅉䅅䅁䙁䅁䅁睁䵁䅁䅁兂䅁䅁䅁䵯㝮䅑䅯杵䅁䅁䅯李䅁䅁䅯睂䅅䅁䅅䅁䉁䅁䅁兂䉁佁睃潗正村杷允䅁䅁䅕䅁䑁䅁䅷䅁䙁䅁䅁䅁杂癹䅴权橂䅁䅁权獁䅁䅁权䡁允䅁允䅁䅁䅅䅁䙁䅁䅁䅁䅁䅁䅁䍄䉁䅁䅁兂䅁䅁䅍䅄䅁䅁䅕䅁䅁䙁坔歔䭅䝁䅍䅁䭁䕁䅙䅁䭁䅁䉣䅁䉁䅁䅁允䅁䅁䅕䅁奄潭䕳づ䵉䅉䅅䅁䙁䅁䅁睁䵁䅁䅁兂䅁䅁䵄祑愲兑䅯䅵䅁䅁䅯睓䅁䅁䅯睂䅅䅁䅅䅁䉁䅁䅁兂䅁䅁䅁䅁䅁䅁杷允䅁䅁䅕䅁䑁䅁䅷䅁䙁䅁䅁䅁啂欱䈵权䉄䅁䅁权ぁ䅁䅁权䡁允䅁允䅁䅁䅅䅁䙁佁㝔癍眷桧䅨䍄䉁䅁䅁兂䅁䅁䅍䅄䅁䅁䅕䅁䅁䙁睳ご䭅䩁䅑䅁䭁䕁䅧䅁䭁䅁䉣䅁䉁䅁䅁允䅁䅁䅯兎䅅䅁杷允䅁䅁䅕䅁䑁䅁䅷䅁䙁䅁䅁䅁杄晧䅨权捃䅁䅁权㝁䅁䅁权䡁允䅁允䅁䅁䅅䅁䙁䙁䡖朹䕸印䄹䍄䉁䅁䅁兂䅁䅁䅍䅄䅁䅁䅕䅁䅁䭁䩄〫䭁䵁䅅䅁䭁䑁䅕䅁䭁䅁䉣䅁䉁䅁䅁允䅁䅁䅕扣䰴㕇䡶啅䵁䅉䅅䅁䙁䅁䅁睁䵁䅁䅁兂䅁䅁䵄祑愲兑䅯䅙䅁䅁䅯杏䅁䅁䅯睂䅅䅁䅅䅁䉁䅁䅁权㙂䅁䅁䍄䉁䅁䅁兂䅁䅁䅍䅄䅁䅁䅕䅁䅁䥁刳歔䭅䥁䅳䅁䭁䕁䅙䅁䭁䅁䉣䅁䉁䅁䅁允䅁䅁䅕場啯歲档歎䵁䅉䅅䅁䙁䅁䅁睁䵁䅁䅁兂䅁䅁䅁摪但兑䅯䄲䅁䅁䅯䅔䅁䅁䅯睂䅅䅁䅅䅁䉁䅁䅁兂䅁䅁䅁䅁䅁䅁杷允䅁䅁䅕䅁䑁䅁䅷䅁䙁䅁䅁䅁啂欱䈵权啃䅁䅁权䝂䅁䅁权䡁允䅁允䅁䅁䅅䅁䭁䍁䉣䅁䵁䅉䅅䅁䙁䅁䅁睁䵁䅁䅁兂䅁䅁䅁乖佚兑䅯䅴䅁䅁䅯睁䅁䅁䅯睂䅅䅁䅅䅁䉁䅁䅁兂䅁䕁ㅒ睎穴村杷允䅁䅁䅕䅁䑁䅁䅷䅁䙁䅁䅁䅁杄晧䅨权千䅁䅁权㕁䅁䅁权䡁允䅁允䅁䅁䅅䅁䙁䅁䅁䩁扪⭷䈱䍄䉁䅁䅁兂䅁䅁䅍䅄䅁䅁䅕䅁䅁䱧湃ご䭅䵁䅯䅁䭁䑁䅍䅁䭁䅁䉣䅁䉁䅁䅁允䅁䅁䅕䅁䅁䅁䅁䅁䵁䅉䅅䅁䙁䅁䅁睁䵁䅁䅁兂䅁䅁䅁䍉㕪䅑䅯朳䅁䅁䅯䅐䅁䅁䅯睂䅅䅁䅅䅁䉁䅁䅁兂䅁䅁䅁䅁䅁䅁杷允䅁䅁䅕䅁䑁䅁䅷䅁䙁䅁䅁䅁啂欱䈵权杂䅁䅁权䡂䅁䅁权䡁允䅁允䅁䅁䅅䅁䭁䡁䅧䅁䵁䅉䅅䅁䙁䅁䅁睁䵁䅁䅁兂䅁䅁䵄祑愲兑䅯睵䅁䅁䅯杏䅁䅁䅯睂䅅䅁䅅䅁䉁䅁䅁兂䅁䅁䅁䅁䅁䅁杷允䅁䅁䅕䅁䑁䅁䅷䅁䙁䅁䅁䅁杄晧䅨权杂䅁䅁权㍁䅁䅁权䡁允䅁允䅁䅁䅅䅁䭁䡁䅙䅁䵁䅉䅅䅁䙁䅁䅁睁䵁䅁䅁兂䅁䅁䅁乖佚兑䅯睙䅁䅁䅯睒䅁䅁䅯睂䅅䅁䅅䅁䉁䅁䅁兂䅁䡁畧㤱㝬村杷允䅁䅁䅕䅁䑁䅁䅷䅁䙁䅁䅁䥁睃ば䈹权湃䅁䅁权硁䅁䅁权䡁允䅁允䅁䅁䅅䅁䭁䅁䉯䅁䵁䅉䅅䅁䙁䅁䅁睁䵁䅁䅁兂䅁䅁䅁乖佚兑䅯䅬䅁䅁䅯睒䅁䅁䅯睂䅅䅁䅅䅁䉁䅁䅁权湁允䅁䍄䉁䅁䅁兂䅁䅁䅍䅄䅁䅁䅕䅁䅁䩁㉂䔫䭁佁䅑䅁䭁䑁䄰䅁䭁䅁䉣䅁䉁䅁䅁允䅁䅁䅕湰穚牉䡌啁䵁䅉䅅䅁䙁䅁䅁睁䵁䅁䅁兂䅁䅁䅁䥅㑈䅑䅯睯䅁䅁䅯䅎䅁䅁䅯睂䅅䅁䅅䅁䉁䅁䅁兂䅁䵁煂䭲ぁ村杷允䅁䅁䅕䅁䑁䅁䅷䅁䙁䅁䅁䅁㑁䔵䈵权㑃䅁䅁权㡁䅁䅁权䡁允䅁允䅁䅁䅅䅁䙁䩁㍡ㅢ圹䔳䅴䍄䉁䅁䅁兂䅁䅁䅍䅄䅁䅁䅕䅁䅁䅁乓ご䭅乁䄴䅁䭁䑁䅷䅁䭁䅁䉣䅁䉁䅁䅁允䅁䅁䅕䅁䅁䅁䅁䅁䵁䅉䅅䅁䙁䅁䅁睁䵁䅁䅁兂䅁䅁䅁乖佚兑䅯䄶䅁䅁䅯杓䅁䅁䅯睂䅅䅁䅅䅁䉁䅁䅁兂奁䭄䉕䱄䴵䅑杷允䅁䅁䅕䅁䑁䅁䅷䅁䙁䅁䅁䅁㑁䔵䈵权啃䅁䅁权䙂䅁䅁权䡁允䅁允䅁䅁䅅䅁䭁䑁䉣䅁䵁䅉䅅䅁䙁䅁䅁睁䵁䅁䅁兂䅁䅁䅁䵙㝲䅑䅯䅙䅁䅁䅯兑䅁䅁䅯睂䅅䅁䅅䅁䉁䅁䅁权㕂䅁䅁䍄䉁䅁䅁兂䅁䅁䅍䅄䅁䅁䅕䅁䅁䝁䭄〫䭁偁䅧䅁䭁䑁䄰䅁䭁䅁䉣䅁䉁䅁䅁允䅁䅁䅕䅁䅁䅁䅁䅁䵁䅉䅅䅁䙁䅁䅁睁䵁䅁䅁兂䅁䅁䅁䵙㝲䅑䅯兰䅁䅁䅯睏䅁䅁䅯睂䅅䅁䅅䅁䉁䅁䅁睂䅁䅁䅁䥑楺䅑杷允䅁䅁䅕䅁䑁䅁䅷䅁䙁䅁䅁䅁䅄倹䅴权䩃䅁䅁权獁䅁䅁权䡁允䅁允䅁䅁䅅䅁䭁䭁䄰䅁䵁䅉䅅䅁䙁䅁䅁睁䵁䅁䅁兂䅁䅁䅁晡但兑䅯䄶䅁䅁䅯兓䅁䅁䅯睂䅅䅁䅅䅁䉁䅁䅁兂䡂匶獹⽍偒䅑杷允䅁䅁䅕䅁䑁䅁䅷䅁䙁䅁䅁䥁㝁啗䈹权敄䅁䅁权䑁䅁䅁权䡁允䅁允䅁䅁䅅䅁䙁䩁䙄呂䩎桇䅖䍄䉁䅁䅁兂䅁䅁䅍䅄䅁䅁䅕䅁䅁䭧浺歒䭅䭁䅉䅁䭁䕁䅍䅁䭁䅁䉣䅁䉁䅁䅁允䅁䅁䅕䅌偗婮㉋䕨䵉䅉䅅䅁䙁䅁䅁睁䵁䅁䅁兂䅁䅁䅃偣佂兑䅯杹䅁䅁䅯睑䅁䅁䅯睂䅅䅁䅅䅁䉁䅁䅁兂䱁㥶⭈剢牄睐杷允䅁䅁䅕䅁䑁䅁䅷䅁䙁䅁䅁䥁獃欵䉚权䱃䅁䅁权䍂䅁䅁权䡁允䅁允䅁䅁䅅䅁䙁䅁扰獸䍭䉑䅨䍄䉁䅁䅁兂䅁䅁䅍䅄䅁䅁䅕䅁䅁䙧䕑䕕䭅䵁䅧䅁䭁䑁䅣䅁䭁䅁䉣䅁䉁䅁䅁允䅁䅁䅕䅁䅁䅁䅁䅁䵁䅉䅅䅁䙁䅁䅁睁䵁䅁䅁兂䅁䅁䅃䝑偖兑䅯䅙䅁䅁䅯䅌䅁䅁䅯睂䅅䅁䅅䅁䉁䅁䅁权䑃䅁䅁䍄䉁䅁䅁兂䅁䅁䅍䅄䅁䅁䅕䅁䅁䭁䩄〫䭁䭁䅳䅁䭁䕁䅯䅁䭁䅁䉣䅁䉁䅁䅁允䅁䅁䅯权䅅䅁杷允䅁䅁䅕䅁䑁䅁䅷䅁䙁䅁䅁䥁㝁啗䈹权权䅁䅁权䵂䅁䅁权䡁允䅁允䅁䅁䅅䅁䙁䱁摐煷䩴楲䅨䍄䉁䅁䅁兂䅁䅁䅍䅄䅁䅁䅕䅁䅁䥁刳歔䭅䝁䅍䅁䭁䑁䄴䅁䭁䅁䉣䅁䉁䅁䅁允䅁䅁䅕䅁潂扩䥯啡䵉䅉䅅䅁䙁䅁䅁睁䵁䅁䅁兂䅁䅁䅁偷㝔䅑䅯朱䅁䅁䅯材䅁䅁䅯睂䅅䅁䅅䅁䉁䅁䅁兂潄䌯体摆灘睐杷允䅁䅁䅕䅁䑁䅁䅷䅁䙁䅁䅁䥁獃欵䉚权坄䅁䅁权穁䅁䅁权䡁允䅁允䅁䅁䅅䅁䙁䅁䅁䅁䅁䅁䅁䍄䉁䅁䅁兂䅁䅁䅍䅄䅁䅁䅕䅁䅁䥁刳歔䭅䩁䅉䅁䭁䑁䅉䅁䭁䅁䉣䅁䉁䅁䅁允䅁䅁䅕䅁䅁䑑坙䔱䵅䅉䅅䅁䙁䅁䅁睁䵁䅁䅁兂䅁䅁䅃楡倵兑䅯睙䅁䅁䅯兓䅁䅁䅯睂䅅䅁䅅䅁䉁䅁䅁兂䅁䅁䅁䅁䅁䅁杷允䅁䅁䅕䅁䑁䅁䅷䅁䙁䅁䅁䅁杁偋䅬权䡄䅁䅁权㙁䅁䅁权䡁允䅁允䅁䅁䅅䅁䙁䅁䅁䕁⽁⽕䉒䍄䉁䅁䅁兂䅁䅁䅍䅄䅁䅁䅕䅁䅁䭧浺歒䭅䩁䄴䅁䭁䕁䅉䅁䭁䅁䉣䅁䉁䅁䅁允䅁䅁䅕潰慑焷呗樰䴸䅉䅅䅁䙁䅁䅁睁䵁䅁䅁兂䅁䅁䅁㙲偒兑䅯杯䅁䅁䅯䅍䅁䅁䅯睂䅅䅁䅅䅁䉁䅁䅁兂䅁䅁䅁䅁䅁䅁杷允䅁䅁䅕䅁䑁䅁䅷䅁䙁䅁䅁䅁啂欱䈵权杂䅁䅁权䩂䅁䅁权䡁允䅁允䅁䅁䅅䅁䭁䡁䅧䅁䵁䅉䅅䅁䙁䅁䅁睁䵁䅁䅁兂䅁䅁䅃䅖兒兑䅯术䅁䅁䅯睓䅁䅁䅯睂䅅䅁䅅䅁䉁䅁䅁兂扄⼹潒佣䅺兑杷允䅁䅁䅕䅁䑁䅁䅷䅁䙁䅁䅁䅁啂欱䈵权杂䅁䅁权ㅁ䅁䅁权䡁允䅁允䅁䅁䅅䅁䭁䡁䅧䅁䵁䅉䅅䅁䙁䅁䅁睁䵁䅁䅁兂䅁䅁䅁㙲偒兑䅯兺䅁䅁䅯䅑䅁䅁䅯睂䅅䅁䅅䅁䉁䅁䅁兂㕂噡䉐㝱㕁䅑杷允䅁䅁䅕䅁䑁䅁䅷䅁䙁䅁䅁䵁䑸婌䉰权啃䅁䅁权䭂䅁䅁权䡁允䅁允䅁䅁䅅䅁䭁䅁䅁䅁䵁䅉䅅䅁䙁䅁䅁睁䵁䅁䅁兂䅁䅁䅁䵙㝲䅑䅯睙䅁䅁䅯児䅁䅁䅯睂䅅䅁䅅䅁䉁䅁䅁兂浂案㙙睹硤村杷允䅁䅁䅕䅁䑁䅁䅷䅁䙁䅁䅁䥁睃ば䈹权奃䅁䅁权䱂䅁䅁权䡁允䅁允䅁䅁䅅䅁䙁䍁偦昳剋䑱䍎䍄䉁䅁䅁兂䅁䅁䅍䅄䅁䅁䅕䅁䅁䡁䭄〫䭁䱁䅅䅁䭁䕁䅉䅁䭁䅁䉣䅁䉁䅁䅁允䅁䅁䅕䅁䅃䝢塧歖䵉䅉䅅䅁䙁䅁䅁睁䵁䅁䅁兂䅁䅁䅁乖佚兑䅯䅙䅁䅁䅯䅔䅁䅁䅯睂䅅䅁䅅䅁䉁䅁䅁权㑂䅁䅁䍄䉁䅁䅁兂䅁䅁䅍䅄䅁䅁䅕䅁䅁䉁䉃䔫䭁偁䅉䅁䭁䑁䅑䅁䭁䅁䉣䅁䉁䅁䅁允䅁䅁䅕䅁䅁䅁䅁䅁䵁䅉䅅䅁䙁䅁䅁睁䵁䅁䅁兂䅁䅁䅁晡但兑䅯睯䅁䅁䅯䅓䅁䅁䅯睂䅅䅁䅅䅁䉁䅁䅁兂䙄㑙晱睋䬵村杷允䅁䅁䅕䅁䑁䅁䅷䅁䙁䅁䅁䅁啂欱䈵权橂䅁䅁权⭁䅁䅁权䡁允䅁允䅁䅁䅅䅁䙁䅁䅁䴱䈴䡆䍰䍄䉁䅁䅁兂䅁䅁䅍䅄䅁䅁䅕䅁䅁䩁㉂䔫䭁䩁䅁䅁䭁䕁䅕䅁䭁䅁䉣䅁䉁䅁䅁允䅁䅁䅯权䅅䅁杷允䅁䅁䅕䅁䑁䅁䅷䅁䙁䅁䅁䅁睂癹䅴权杂䅁䅁权䍂䅁䅁权䡁允䅁允䅁䅁䅅䅁䭁䥁䅙䅁䵁䅉䅅䅁䙁䅁䅁睁䵁䅁䅁兂䅁䅁䅁䍉㕪䅑䅯䅙䅁䅁䅯睌䅁䅁䅯睂䅅䅁䅅䅁䉁䅁䅁权䅃䅁䅁䍄䉁䅁䅁兂䅁䅁䅍䅄䅁䅁䅕䅁䅁䩁㉂䔫䭁䩁䅉䅁䭁䑁䅍䅁䭁䅁䉣䅁䉁䅁䅁允䅁䅁䅕䅁䅁䠴杋〶䵅䅉䅅䅁䙁䅁䅁睁䵁䅁䅁兂䅁䅁䅁乖佚兑䅯䅬䅁䅁䅯兒䅁䅁䅯睂䅅䅁䅅䅁䉁䅁䅁权湁允䅁䍄䉁䅁䅁兂䅁䅁䅍䅄䅁䅁䅕䅁䅁䙁睳ご䭅䭁䅳䅁䭁䕁䅕䅁䭁䅁䉣䅁䉁䅁䅁允䅁䅁䅯权䅅䅁杷允䅁䅁䅕䅁䑁䅁䅷䅁䙁䅁䅁䥁煂歌䈹权ぃ䅁䅁权⽁䅁䅁权䡁允䅁允䅁䅁䅅䅁䙁䅁䅁䅁䅁䅁䅁䍄䉁䅁䅁兂䅁䅁䅍䅄䅁䅁䅕䅁䅁䕁昰䕕䭅䥁䅫䅁䭁䑁䅁䅁䭁䅁䉣䅁䉁䅁䅁允䅁䅁䅯兲䅁䅁杷允䅁䅁䅕䅁䑁䅁䅷䅁䙁䅁䅁䅁杄晧䅨权㑄䅁䅁权䩂䅁䅁权䡁允䅁允䅁䅁䅅䅁䙁䅁䅁䅁䅁䅁䅁䍄䉁䅁䅁兂䅁䅁䅍䅄䅁䅁䅕䅁䅁䕁乄〫䭁䝁䅁䅁䭁䑁䅑䅁䭁䅁䉣䅁䉁䅁䅁允䅁䅁䅯杣䅁䅁杷允䅁䅁䅕䅁䑁䅁䅷䅁䙁䅁䅁䅁䅂智䅴权灃䅁䅁权㡁䅁䅁权䡁允䅁允䅁䅁䅅䅁䭁䅁䉯䅁䵁䅉䅅䅁䙁䅁䅁睁䵁䅁䅁兂䅁䅁䅃䅖兒兑䅯睳䅁䅁䅯睏䅁䅁䅯睂䅅䅁䅅䅁䉁䅁䅁兂䅁䅁䅁䅁䅁䅁杷允䅁䅁䅕䅁䑁䅁䅷䅁䙁䅁䅁䅁乂ㅈ䉂权硃䅁䅁权ぁ䅁䅁权䡁允䅁允䅁䅁䅅䅁䙁䅁䅁䅁䅁䅁䅁䍄䉁䅁䅁兂䅁䅁䅍䅄䅁䅁䅕䅁䅁䡁䭄〫䭁䝁䅍䅁䭁䕁䅳䅁䭁䅁䉣䅁䉁䅁䅁允䅁䅁䅕浫獌啮楙ぢ䵉䅉䅅䅁䙁䅁䅁睁䵁䅁䅁兂䅁䅁䅁㙲偒兑䅯杯䅁䅁䅯児䅁䅁䅯睂䅅䅁䅅䅁䉁䅁䅁兂䅁䅁䤷奯杬村杷允䅁䅁䅕䅁䑁䅁䅷䅁䙁䅁䅁䅁啂欱䈵权杂䅁䅁权䭂䅁䅁权䡁允䅁允䅁䅁䅅䅁䭁䡁䅧䅁䵁䅉䅅䅁䙁䅁䅁睁䵁䅁䅁兂䅁䅁䅁剔儹兑䅯䄫䅁䅁䅯䅎䅁䅁䅯睂䅅䅁䅅䅁䉁䅁䅁兂䅁䅁䅁䅁䅁䅁杷允䅁䅁䅕䅁䑁䅁䅷䅁䙁䅁䅁䅁灂唸䈵权捃䅁䅁权㍁䅁䅁权䡁允䅁允䅁䅁䅅䅁䙁䥁ㄵ剣乳䄴䅊䍄䉁䅁䅁兂䅁䅁䅍䅄䅁䅁䅕䅁䅁䡁瑳ご䭅䩁䅯䅁䭁䑁䅯䅁䭁䅁䉣䅁䉁䅁䅁允䅁䅁䅕䅁䅁䅁䅁䅁䵁䅉䅅䅁䙁䅁䅁睁䵁䅁䅁兂䅁䅁䅁䍉㕪䅑䅯兰䅁䅁䅯睓䅁䅁䅯睂䅅䅁䅅䅁䉁䅁䅁睂䅁䅁䅁䥧歌䅑杷允䅁䅁䅕䅁䑁䅁䅷䅁䙁䅁䅁䅁䅂智䅴权橂䅁䅁权䍂䅁䅁权䡁允䅁允䅁䅁䅅䅁䙁䅁䅁䕃睨潴䍖䍄䉁䅁䅁兂䅁䅁䅍䅄䅁䅁䅕䅁䅁䙁坔歔䭅䅁䉁䅁䭁䕁䅅䅁䭁䅁䉣䅁䉁䅁䅁允䅁䅁䅯杂䅅䅁杷允䅁䅁䅕䅁䑁䅁䅷䅁䙁䅁䅁䅁杁偋䅬权慄䅁䅁权硁䅁䅁权䡁允䅁允䅁䅁䅅䅁䙁䩁⭵坓牖癫⽅䍄䉁䅁䅁兂䅁䅁䅍䅄䅁䅁䅕䅁䅁䑁歪歔䭅䱁䅑䅁䭁䕁䅍䅁䭁䅁䉣䅁䉁䅁䅁允䅁䅁䅕㙹漰浯の啘䵉䅉䅅䅁䙁䅁䅁睁䵁䅁䅁兂䅁䅁䅁䵣㝲䅑䅯杬䅁䅁䅯免䅁䅁䅯睂䅅䅁䅅䅁䉁䅁䅁兂䅁䅁䅁䅁䅁䅁杷允䅁䅁䅕䅁䑁䅁䅷䅁䙁䅁䅁䅁乂ㅈ䉂权捃䅁䅁权㑁䅁䅁权䡁允䅁允䅁䅁䅅䅁䙁䅁䅁䅁䅁䅁䅁䍄䉁䅁䅁兂䅁䅁䅍䅄䅁䅁䅕䅁䅁䉁䉃䔫䭁䩁䅧䅁䭁䕁䅷䅁䭁䅁䉣䅁䉁䅁䅁允䅁䅁䅕䅁䅂硢剬き䵉䅉䅅䅁䙁䅁䅁睁䵁䅁䅁兂䅁䅁䅁㙲偒兑䅯䅯䅁䅁䅯兑䅁䅁䅯睂䅅䅁䅅䅁䉁䅁䅁兂䭁摍慹坧祁䅑杷允䅁䅁䅕䅁䑁䅁䅷䅁䙁䅁䅁䅁㝂啌䈹权啃䅁䅁权䱂䅁䅁权䡁允䅁允䅁䅁䅅䅁䭁䑁䉫䅁䵁䅉䅅䅁䙁䅁䅁睁䵁䅁䅁兂䅁䅁䅄佧兊兑䅯䅭䅁䅁䅯兔䅁䅁䅯睂䅅䅁䅅䅁䉁䅁䅁兂橄潈內㥳朶兑杷允䅁䅁䅕䅁䑁䅁䅷䅁䙁䅁䅁䅁乂ㅈ䉂权㑄䅁䅁权䥂䅁䅁权䡁允䅁允䅁䅁䅅䅁䙁乁噇䙡塦䕣䌹䍄䉁䅁䅁兂䅁䅁䅍䅄䅁䅁䅕䅁䅁䝁确歔䭅䝁䅁䅁䭁䕁䅧䅁䭁䅁䉣䅁䉁䅁䅁允䅁䅁䅯睨䅁䅁杷允䅁䅁䅕䅁䑁䅁䅷䅁䙁䅁䅁䅁啂欱䈵权橂䅁䅁权䑂䅁䅁权䡁允䅁允䅁䅁䅅䅁䙁䅁䅁佩潰奬䍆䍄䉁䅁䅁兂䅁䅁䅍䅄䅁䅁䅕䅁䅁䵁い〫䭁䅁䉑䅁䭁䕁䅫䅁䭁䅁䉣䅁䉁䅁䅁允䅁䅁䅕㘳㍳態卬啘䵁䅉䅅䅁䙁䅁䅁睁䵁䅁䅁兂䅁䅁䅁剔儹兑䅯睙䅁䅁䅯兔䅁䅁䅯睂䅅䅁䅅䅁䉁䅁䅁兂扁䅯㉖䍔啓村杷允䅁䅁䅕䅁䑁䅁䅷䅁䙁䅁䅁䥁啂䙂䉂权穃䅁䅁权㍁䅁䅁权䡁允䅁允䅁䅁䅅䅁䙁䅁䅁䅁䅁䅁䅁䍄䉁䅁䅁兂䅁䅁䅍䅄䅁䅁䅕䅁䅁䩁㉂䔫䭁䝁䅍䅁䭁䕁䅫䅁䭁䅁䉣䅁䉁䅁䅁允䅁䅁䅕䅁慁穆焴啧䵉䅉䅅䅁䙁䅁䅁睁䵁䅁䅁兂䅁䅁䅁剔儹兑䅯杭䅁䅁䅯䅌䅁䅁䅯睂䅅䅁䅅䅁䉁䅁䅁兂䅁䅁䅁䅁䅁䅁杷允䅁䅁䅕䅁䑁䅁䅷䅁䙁䅁䅁䅁啂欱䈵权啃䅁䅁权䑁䅁䅁权䡁允䅁允䅁䅁䅅䅁䭁䍁䉣䅁䵁䅉䅅䅁䙁䅁䅁睁䵁䅁䅁兂䅁䅁䅁乖佚兑䅯兰䅁䅁䅯睌䅁䅁䅯睂䅅䅁䅅䅁䉁</t>
  </si>
  <si>
    <t>䅁䅁睂䅁䅁䅁䝙杪䅑杷允䅁䅁䅕䅁䑁䅁䅷䅁䙁䅁䅁䅁杂癹䅴权祄䅁䅁权䕂䅁䅁权䡁允䅁允䅁䅁䅅䅁䙁偁䩓䱂ㅺ䈶䅴䍄䉁䅁䅁兂䅁䅁䅍䅄䅁䅁䅕䅁䅁䙧䕑䕕䭅䝁䅁䅁䭁䑁䅁䅁䭁䅁䉣䅁䉁䅁䅁允䅁䅁䅯睢䅁䅁杷允䅁䅁䅕䅁䑁䅁䅷䅁䙁䅁䅁䅁乂ㅈ䉂权䅁允䅁权㉁䅁䅁权䡁允䅁允䅁䅁䅅䅁䭁䅁䉙䅁䵁䅉䅅䅁䙁䅁䅁睁䵁䅁䅁兂䅁䅁䅁䡫㑢䅑䅯䅙䅁䅁䅯兑䅁䅁䅯睂䅅䅁䅅䅁䉁䅁䅁权⽂䅁䅁䍄䉁䅁䅁兂䅁䅁䅍䅄䅁䅁䅕䅁䅁䭧浺歒䭅佁䅙䅁䭁䑁䄴䅁䭁䅁䉣䅁䉁䅁䅁允䅁䅁䅕ㅶ桶㝁祒䐯䴸䅉䅅䅁䙁䅁䅁睁䵁䅁䅁兂䅁䅁䅁㙲偒兑䅯朶䅁䅁䅯䅐䅁䅁䅯睂䅅䅁䅅䅁䉁䅁䅁兂䉄攳浗睍硶睐杷允䅁䅁䅕䅁䑁䅁䅷䅁䙁䅁䅁䥁睃ば䈹权䉄䅁䅁权㥁䅁䅁权䡁允䅁允䅁䅁䅅䅁䙁䩁䰷兑氵癳⽯䍄䉁䅁䅁兂䅁䅁䅍䅄䅁䅁䅕䅁䅁䡁瑳ご䭅䝁䅁䅁䭁䑁䄰䅁䭁䅁䉣䅁䉁䅁䅁允䅁䅁䅯全䅁䅁杷允䅁䅁䅕䅁䑁䅁䅷䅁䙁䅁䅁䥁睃ば䈹权奄䅁䅁权䅂䅁䅁权䡁允䅁允䅁䅁䅅䅁䙁佁䑪樱剏晦⽣䍄䉁䅁䅁兂䅁䅁䅍䅄䅁䅁䅕䅁䅁佁䉃䔫䭁䝁䅁䅁䭁䅁䅍䅁䭁䅁䉣䅁䉁䅁䅁允䅁䅁䅯杤䅁䅁杷允䅁䅁䅕䅁䑁䅁䅷䅁䙁䅁䅁䅁㑁䔵䈵权杂䅁䅁权䭂䅁䅁权䡁允䅁允䅁䅁䅅䅁䭁䥁䅉䅁䵁䅉䅅䅁䙁䅁䅁睁䵁䅁䅁兂䅁䅁䅁䵯㝮䅑䅯睷䅁䅁䅯兎䅁䅁䅯睂䅅䅁䅅䅁䉁䅁䅁兂噃晁䩷㍚䘵䅑杷允䅁䅁䅕䅁䑁䅁䅷䅁䙁䅁䅁䅁杂癹䅴权慃䅁䅁权睁䅁䅁权䡁允䅁允䅁䅁䅅䅁䙁䅁䅁䅁䅁䅁䅁䍄䉁䅁䅁兂䅁䅁䅍䅄䅁䅁䅕䅁䅁䕧求ご䭅佁䅯䅁䭁䕁䅕䅁䭁䅁䉣䅁䉁䅁䅁允䅁䅁䅕乚捔杘䭒䑷䴸䅉䅅䅁䙁䅁䅁睁䵁䅁䅁兂䅁䅁䅃楡倵兑䅯䅙䅁䅁䅯䅓䅁䅁䅯睂䅅䅁䅅䅁䉁䅁䅁权瑂䅁䅁䍄䉁䅁䅁兂䅁䅁䅍䅄䅁䅁䅕䅁䅁佁䉃䔫䭁䥁䄴䅁䭁䑁䄸䅁䭁䅁䉣䅁䉁䅁䅁允䅁䅁䅕䅁䅁䅁䅁䅁䵁䅉䅅䅁䙁䅁䅁睁䵁䅁䅁兂䅁䅁䅁䡫㑢䅑䅯䄹䅁䅁䅯䅍䅁䅁䅯睂䅅䅁䅅䅁䉁䅁䅁兂䭁㘱睎児捯䅑杷允䅁䅁䅕䅁䑁䅁䅷䅁䙁䅁䅁䅁啂欱䈵权牃䅁䅁权䭂䅁䅁权䡁允䅁允䅁䅁䅅䅁䭁䅁䉯䅁䵁䅉䅅䅁䙁䅁䅁睁䵁䅁䅁兂䅁䅁䅁住佒兑䅯䅬䅁䅁䅯睌䅁䅁䅯睂䅅䅁䅅䅁䉁䅁䅁权㍁允䅁䍄䉁䅁䅁兂䅁䅁䅍䅄䅁䅁䅕䅁䅁䝁确歔䭅䥁䅳䅁䭁䑁䅁䅁䭁䅁䉣䅁䉁䅁䅁允䅁䅁䅕扐灊㕸楖䕂䵁䅉䅅䅁䙁䅁䅁睁䵁䅁䅁兂䅁䅁䅃䅖兒兑䅯睙䅁䅁䅯免䅁䅁䅯睂䅅䅁䅅䅁䉁䅁䅁兂ㅃ猱共䍢䍰村杷允䅁䅁䅕䅁䑁䅁䅷䅁䙁䅁䅁䅁杂癹䅴权橂䅁䅁权䝂䅁䅁权䡁允䅁允䅁䅁䅅䅁䙁䅁䅁瑍䉁塖䌹䍄䉁䅁䅁兂䅁䅁䅍䅄䅁䅁䅕䅁䅁䡁瑳ご䭅佁䅉䅁䭁䕁䅑䅁䭁䅁䉣䅁䉁䅁䅁允䅁䅁䅕䅁䅁䅁䅁䅁䵁䅉䅅䅁䙁䅁䅁睁䵁䅁䅁兂䅁䅁䅄佧兊兑䅯杫䅁䅁䅯兔䅁䅁䅯睂䅅䅁䅅䅁䉁䅁䅁兂畂䝶啥癮䑩兑杷允䅁䅁䅕䅁䑁䅁䅷䅁䙁䅁䅁䅁扂䕍䈹权啃䅁䅁权祁䅁䅁权䡁允䅁允䅁䅁䅅䅁䭁䑁䉕䅁䵁䅉䅅䅁䙁䅁䅁睁䵁䅁䅁兂䅁䅁䅃䅖兒兑䅯䅬䅁䅁䅯杒䅁䅁䅯睂䅅䅁䅅䅁䉁䅁䅁权䅁䅁䅁䍄䉁䅁䅁兂䅁䅁䅍䅄䅁䅁䅕䅁䅁䭧浺歒䭅䅁䉉䅁䭁䕁䅫䅁䭁䅁䉣䅁䉁䅁䅁允䅁䅁䅕煓㍊扨䱦啇䵁䅉䅅䅁䙁䅁䅁睁䵁䅁䅁兂䅁䅁䅃䭳偤兑䅯䄯䅁䅁䅯睑䅁䅁䅯睂䅅䅁䅅䅁䉁䅁䅁兂婁樰䭏歅乚䅑杷允䅁䅁䅕䅁䑁䅁䅷䅁䙁䅁䅁䅁杁偋䅬权い䅁䅁权㝁䅁䅁权䡁允䅁允䅁䅁䅅䅁䙁䅁䅁䅁䅁䅁䅁䍄䉁䅁䅁兂䅁䅁䅍䅄䅁䅁䅕䅁䅁䙧䕑䕕䭅䝁䅍䅁䭁䑁䄰䅁䭁䅁䉣䅁䉁䅁䅁允䅁䅁䅕䅁癃唹㐷䕡䵉䅉䅅䅁䙁䅁䅁睁䵁䅁䅁兂䅁䅁䅁䍉㕪䅑䅯䅙䅁䅁䅯睓䅁䅁䅯睂䅅䅁䅅䅁䉁䅁䅁权䅃䅁䅁䍄䉁䅁䅁兂䅁䅁䅍䅄䅁䅁䅕䅁䅁䡁䭄〫䭁䝁䅁䅁䭁䑁䅷䅁䭁䅁䉣䅁䉁䅁䅁允䅁䅁䅯杨䅁䅁杷允䅁䅁䅕䅁䑁䅁䅷䅁䙁䅁䅁䅁灂唸䈵权啃䅁䅁权䵂䅁䅁权䡁允䅁允䅁䅁䅅䅁䭁䑁䉉䅁䵁䅉䅅䅁䙁䅁䅁睁䵁䅁䅁兂䅁䅁䅃䝑偖兑䅯䄶䅁䅁䅯兓䅁䅁䅯睂䅅䅁䅅䅁䉁䅁䅁兂畂扯䉪乯乎䅑杷允䅁䅁䅕䅁䑁䅁䅷䅁䙁䅁䅁䥁獃欵䉚权楄䅁䅁权䉂䅁䅁权䡁允䅁允䅁䅁䅅䅁䙁䍁婏浇杢儷䄱䍄䉁䅁䅁兂䅁䅁䅍䅄䅁䅁䅕䅁䅁䕧求ご䭅乁䅧䅁䭁䑁䅕䅁䭁䅁䉣䅁䉁䅁䅁允䅁䅁䅕䩃扣䠹乹吶䴸䅉䅅䅁䙁䅁䅁睁䵁䅁䅁兂䅁䅁䅁乖佚兑䅯杭䅁䅁䅯睒䅁䅁䅯睂䅅䅁䅅䅁䉁䅁䅁兂䅁䥁⭁夹桁村杷允䅁䅁䅕䅁䑁䅁䅷䅁䙁䅁䅁䅁元癤䅨权乄䅁䅁权䉂䅁䅁权䡁允䅁允䅁䅁䅅䅁䙁䩁㡗䝉⽙椴䅬䍄䉁䅁䅁兂䅁䅁䅍䅄䅁䅁䅕䅁䅁䵁い〫䭁佁䅯䅁䭁䕁䅧䅁䭁䅁䉣䅁䉁䅁䅁允䅁䅁䅕㕬こ究兆吶䴸䅉䅅䅁䙁䅁䅁睁䵁䅁䅁兂䅁䅁䅃䅖兒兑䅯䅙䅁䅁䅯睍䅁䅁䅯睂䅅䅁䅅䅁䉁䅁䅁权療䅁䅁䍄䉁䅁䅁兂䅁䅁䅍䅄䅁䅁䅕䅁䅁䥁刳歔䭅偁䅑䅁䭁䕁䅉䅁䭁䅁䉣䅁䉁䅁䅁允䅁䅁䅕浚浚浚浚歌䵁䅉䅅䅁䙁䅁䅁睁䵁䅁䅁兂䅁䅁䅃偣佂兑䅯睱䅁䅁䅯睏䅁䅁䅯睂䅅䅁䅅䅁䉁䅁䅁权䭁允䅁䍄䉁䅁䅁兂䅁䅁䅍䅄䅁䅁䅕䅁䅁䭁䩄〫䭁䵁䄰䅁䭁䑁䅯䅁䭁䅁䉣䅁䉁䅁䅁允䅁䅁䅕䅁䅁䅁䅁䅁䵁䅉䅅䅁䙁䅁䅁睁䵁䅁䅁兂䅁䅁䅁住佒兑䅯朶䅁䅁䅯兏䅁䅁䅯睂䅅䅁䅅䅁䉁䅁䅁兂䅁䅁䅁䅁䅁䅁杷允䅁䅁䅕䅁䑁䅁䅷䅁䙁䅁䅁䥁啂䙂䉂权啃䅁䅁权㑁䅁䅁权䡁允䅁允䅁䅁䅅䅁䭁䅁䅁䅁䵁䅉䅅䅁䙁䅁䅁睁䵁䅁䅁兂䅁䅁䅃䭳偤兑䅯䄹䅁䅁䅯睁䅁䅁䅯睂䅅䅁䅅䅁䉁䅁䅁兂卂椶海㝨瀰䅑杷允䅁䅁䅕䅁䑁䅁䅷䅁䙁䅁䅁䅁杂癹䅴权啃䅁䅁权䵂䅁䅁权䡁允䅁允䅁䅁䅅䅁䭁䑁䉙䅁䵁䅉䅅䅁䙁䅁䅁睁䵁䅁䅁兂䅁䅁䅁住佒兑䅯其䅁䅁䅯睌䅁䅁䅯睂䅅䅁䅅䅁䉁䅁䅁兂䅁䅁䅁䅁䅁䅁杷允䅁䅁䅕䅁䑁䅁䅷䅁䙁䅁䅁䥁煂歌䈹权湃䅁䅁权畁䅁䅁权䡁允䅁允䅁䅁䅅䅁䭁䅁䉯䅁䵁䅉䅅䅁䙁䅁䅁睁䵁䅁䅁兂䅁䅁䅃䅖兒兑䅯䅙䅁䅁䅯兏䅁䅁䅯睂䅅䅁䅅䅁䉁䅁䅁权療䅁䅁䍄䉁䅁䅁兂䅁䅁䅍䅄䅁䅁䅕䅁䅁䉁䉃䔫䭁䥁䄴䅁䭁䑁䅍䅁䭁䅁䉣䅁䉁䅁䅁允䅁䅁䅕䅁䅁䅁䅁䅁䵁䅉䅅䅁䙁䅁䅁睁䵁䅁䅁兂䅁䅁䅁偷㝔䅑䅯兩䅁䅁䅯䅓䅁䅁䅯睂䅅䅁䅅䅁䉁䅁䅁权瑃䅁䅁䍄䉁䅁䅁兂䅁䅁䅍䅄䅁䅁䅕䅁䅁䙧䕑䕕䭅䝁䅍䅁䭁䑁䅫䅁䭁䅁䉣䅁䉁䅁䅁允䅁䅁䅕䅁䅁䅁䅁䅁䵁䅉䅅䅁䙁䅁䅁睁䵁䅁䅁兂䅁䅁䅁晡但兑䅯睙䅁䅁䅯䅍䅁䅁䅯睂䅅䅁䅅䅁䉁䅁䅁兂癄㙅䅂搴睕村杷允䅁䅁䅕䅁䑁䅁䅷䅁䙁䅁䅁䥁㝁啗䈹权㉃䅁䅁权癁䅁䅁权䡁允䅁允䅁䅁䅅䅁䙁䅁䅁䅁䅁䅁䅁䍄䉁䅁䅁兂䅁䅁䅍䅄䅁䅁䅕䅁䅁䉁䉃䔫䭁䭁䅫䅁䭁䕁䅳䅁䭁䅁䉣䅁䉁䅁䅁允䅁䅁䅯权䅅䅁杷允䅁䅁䅕䅁䑁䅁䅷䅁䙁䅁䅁䅁杂癹䅴权䥄䅁䅁权䡂䅁䅁权䡁允䅁允䅁䅁䅅䅁䙁偁典婍塋田䉚䍄䉁䅁䅁兂䅁䅁䅍䅄䅁䅁䅕䅁䅁䅁乓ご䭅䩁䅑䅁䭁䑁䅁䅁䭁䅁䉣䅁䉁䅁䅁允䅁䅁䅯杏䅅䅁杷允䅁䅁䅕䅁䑁䅁䅷䅁䙁䅁䅁䅁䅂智䅴权杂䅁䅁权㍁䅁䅁权䡁允䅁允䅁䅁䅅䅁䭁䡁䅉䅁䵁䅉䅅䅁䙁䅁䅁睁䵁䅁䅁兂䅁䅁䅁乖佚兑䅯末䅁䅁䅯睐䅁䅁䅯睂䅅䅁䅅䅁䉁䅁䅁兂䅁䅁䅁䅁䅁䅁杷允䅁䅁䅕䅁䑁䅁䅷䅁䙁䅁䅁䥁睃ば䈹权卄䅁䅁权㙁䅁䅁权䡁允䅁允䅁䅁䅅䅁䙁䅁䅁䅁䅁䅁䅁䍄䉁䅁䅁兂䅁䅁䅍䅄䅁䅁䅕䅁䅁䝁确歔䭅䥁䅫䅁䭁䕁䅉䅁䭁䅁䉣䅁䉁䅁䅁允䅁䅁䅯兲䅁䅁杷允䅁䅁䅕䅁䑁䅁䅷䅁䙁䅁䅁䅁乃唰䈵权啃䅁䅁权ぁ䅁䅁权䡁允䅁允䅁䅁䅅䅁䭁䍁䉷䅁䵁䅉䅅䅁䙁䅁䅁睁䵁䅁䅁兂䅁䅁䅁䵯㝮䅑䅯朳䅁䅁䅯杌䅁䅁䅯睂䅅䅁䅅䅁䉁䅁䅁兂䅁䅁䅁䅁䅁䅁杷允䅁䅁䅕䅁䑁䅁䅷䅁䙁䅁䅁䥁啂䙂䉂权杂䅁䅁权䅂䅁䅁权䡁允䅁允䅁䅁䅅䅁䭁䝁䄸䅁䵁䅉䅅䅁䙁䅁䅁睁䵁䅁䅁兂䅁䅁䅁䤴㑈䅑䅯䅬䅁䅁䅯䅓䅁䅁䅯睂䅅䅁䅅䅁䉁䅁䅁权穁允䅁䍄䉁䅁䅁兂䅁䅁䅍䅄䅁䅁䅕䅁䅁䥁刳歔䭅䱁䅍䅁䭁䕁䅣䅁䭁䅁䉣䅁䉁䅁䅁允䅁䅁䅕䅁杁倲䙏歡䵉䅉䅅䅁䙁䅁䅁睁䵁䅁䅁兂䅁䅁䅁䍉㕪䅑䅯杵䅁䅁䅯免䅁䅁䅯睂䅅䅁䅅䅁䉁䅁䅁兂䅁䅁䥁灵㝲兑杷允䅁䅁䅕䅁䑁䅁䅷䅁䙁䅁䅁䥁獃欵䉚权奃䅁䅁权㝁䅁䅁权䡁允䅁允䅁䅁䅅䅁䙁䉁戵⽅牃䉬䍊䍄䉁䅁䅁兂䅁䅁䅍䅄䅁䅁䅕䅁䅁䕺瑍歭䭅䱁䅑䅁䭁䕁䅙䅁䭁䅁䉣䅁䉁䅁䅁允䅁䅁䅕䅁䅁䅁䅁䅁䵁䅉䅅䅁䙁䅁䅁睁䵁䅁䅁兂䅁䅁䅁剔儹兑䅯睙䅁䅁䅯睐䅁䅁䅯睂䅅䅁䅅䅁䉁䅁䅁兂䅁䉧桬㐲敎村杷允䅁䅁䅕䅁䑁䅁䅷䅁䙁䅁䅁䅁权晹䅴权啃䅁䅁权䡂䅁䅁权䡁允䅁允䅁䅁䅅䅁䭁䍁䈴䅁䵁䅉䅅䅁䙁䅁䅁睁䵁䅁䅁兂䅁䅁䅁祥倱兑䅯睩䅁䅁䅯䅔䅁䅁䅯睂䅅䅁䅅䅁䉁䅁䅁兂䉁挴湉琹兯䅑杷允䅁䅁䅕䅁䑁䅁䅷䅁䙁䅁䅁䅁䕁啪䈹权杂䅁䅁权⭁䅁䅁权䡁允䅁允䅁䅁䅅䅁䭁䡁䅑䅁䵁䅉䅅䅁䙁䅁䅁睁䵁䅁䅁兂䅁䅁䅁䡫㑢䅑䅯䅙䅁䅁䅯睁䅁䅁䅯睂䅅䅁䅅䅁䉁䅁䅁权⽂䅁䅁䍄䉁䅁䅁兂䅁䅁䅍䅄䅁䅁䅕䅁䅁䝁䭄〫䭁䱁䅧䅁䭁䑁䄴䅁䭁䅁䉣䅁䉁䅁䅁允䅁䅁䅕䍶㑈猴晄䕏䵁䅉䅅䅁䙁䅁䅁睁䵁䅁䅁兂䅁䅁䅄佧兊兑䅯兩䅁䅁䅯睏䅁䅁䅯睂䅅䅁䅅䅁䉁䅁䅁权瑃䅁䅁䍄䉁䅁䅁兂䅁䅁䅍䅄䅁䅁䅕䅁䅁䑧婴ご䭅䝁䅍䅁䭁䕁䅍䅁䭁䅁䉣䅁䉁䅁䅁允䅁䅁䅕㐰呩䨴⽊歙䵉䅉䅅䅁䙁䅁䅁睁䵁䅁䅁兂䅁䅁䅁偷㝔䅑䅯杫䅁䅁䅯䅎䅁䅁䅯睂䅅䅁䅅䅁䉁䅁䅁兂婂坭㍢瀳樷兑杷允䅁䅁䅕䅁䑁䅁䅷䅁䙁䅁䅁䅁㝂啌䈹权啃䅁䅁权㑁䅁䅁权䡁允䅁允䅁䅁䅅䅁䭁䑁䉫䅁䵁䅉䅅䅁䙁䅁䅁睁䵁䅁䅁兂䅁䅁䅁䵯㝮䅑䅯典䅁䅁䅯村䅁䅁䅯睂䅅䅁䅅䅁䉁䅁䅁兂煄橶执乣免䅑杷允䅁䅁䅕䅁䑁䅁䅷䅁䙁䅁䅁䥁㝁啗䈹权啃䅁䅁权ㅁ䅁䅁权䡁允䅁允䅁䅁䅅䅁䭁䍁䉫䅁䵁䅉䅅䅁䙁䅁䅁睁䵁䅁䅁兂䅁䅁䅃佲䝚兑䅯䅹䅁䅁䅯䅎䅁䅁䅯睂䅅䅁䅅䅁䉁䅁䅁兂䅁䅁䅁䅁䅁䅁杷允䅁䅁䅕䅁䑁䅁䅷䅁䙁䅁䅁䥁啂䙂䉂权啃䅁䅁权䉂䅁䅁权䡁允䅁允䅁䅁䅅䅁䭁䅁䅁䅁䵁䅉䅅䅁䙁䅁䅁睁䵁䅁䅁兂䅁䅁䅃䅖兒兑䅯䅙䅁䅁䅯䅒䅁䅁䅯睂䅅䅁䅅䅁䉁䅁䅁权療䅁䅁䍄䉁䅁䅁兂䅁䅁䅍䅄䅁䅁䅕䅁䅁䙁睳ご䭅偁䅑䅁䭁䕁䅷䅁䭁䅁䉣䅁䉁䅁䅁允䅁䅁䅕䥁呍剔䑯啋䵁䅉䅅䅁䙁䅁䅁睁䵁䅁䅁兂䅁䅁䅁䥂倱兑䅯䅬䅁䅁䅯免䅁䅁䅯睂䅅䅁䅅䅁䉁䅁䅁权㙁允䅁䍄䉁䅁䅁兂䅁䅁䅍䅄䅁䅁䅕䅁䅁䕧求ご䭅䱁䅳䅁䭁䕁䅑䅁䭁䅁䉣䅁䉁䅁䅁允䅁䅁䅕䅁䅁䅁䅁䅁䵁䅉䅅䅁䙁䅁䅁睁䵁䅁䅁兂䅁䅁䅃䅖兒兑䅯睙䅁䅁䅯杒䅁䅁䅯睂䅅䅁䅅䅁䉁䅁䅁兂䅁䍁嘲㍆獎村杷允䅁䅁䅕䅁䑁䅁䅷䅁䙁䅁䅁䥁啂䙂䉂权杂䅁䅁权䡂䅁䅁权䡁允䅁允䅁䅁䅅䅁䭁䝁䄸䅁䵁䅉䅅䅁䙁䅁䅁睁䵁䅁䅁兂䅁䅁䅃䅖兒兑䅯䅭䅁䅁䅯䅔䅁䅁䅯睂䅅䅁䅅䅁䉁䅁䅁兂䩁に䕡⭗啫村杷允䅁䅁䅕䅁䑁䅁䅷䅁䙁䅁䅁䅁䅄倹䅴权䩃䅁䅁权硁䅁䅁权䡁允䅁允䅁䅁䅅䅁䭁䭁䄰䅁䵁䅉䅅䅁䙁䅁䅁睁䵁䅁䅁兂䅁䅁䅁摪但兑䅯睙䅁䅁䅯睍䅁䅁䅯睂䅅䅁䅅䅁䉁䅁䅁兂䅁䍁摃㡷䕒村杷允䅁䅁䅕䅁䑁䅁䅷䅁䙁䅁䅁䅁䅄倹䅴权䍁允䅁权䉂䅁䅁权䡁允䅁允䅁䅁䅅䅁䙁䱁欳㙔䅸儵䅊䍄䉁䅁䅁兂䅁䅁䅍䅄䅁䅁䅕䅁䅁䥷楄䕕䭅偁䅧䅁䭁䕁䅯䅁䭁䅁䉣䅁䉁䅁䅁允䅁䅁䅕术⬷桪偏䔴䵅䅉䅅䅁䙁䅁䅁睁䵁䅁䅁兂䅁䅁䅃䝑偖兑䅯睙䅁䅁䅯睒䅁䅁䅯睂䅅䅁䅅䅁䉁䅁䅁兂畂⼶奢卉䍹村杷允䅁䅁䅕䅁䑁䅁䅷䅁䙁䅁䅁䅁杁偋䅬权㑃䅁䅁权䥂䅁䅁权䡁允䅁允䅁䅁䅅䅁䙁䅁䅁䅁䅁䅁䅁䍄䉁䅁䅁兂䅁䅁䅍䅄䅁䅁䅕䅁䅁䝁䭄〫䭁䭁䅕䅁䭁䍁䄸䅁䭁䅁䉣䅁䉁䅁䅁允䅁䅁䅣䅁䅁䝁潂䔴䵁䅉䅅䅁䙁䅁䅁睁䵁䅁䅁兂䅁䅁䅁摪但兑䅯䅬䅁䅁䅯杌䅁䅁䅯睂䅅䅁䅅䅁䉁䅁䅁权獁允䅁䍄䉁䅁䅁兂䅁䅁䅍䅄䅁䅁䅕䅁䅁䭁欫ご䭅佁䅙䅁䭁䑁䄰䅁䭁䅁䉣䅁䉁䅁䅁允䅁䅁䅕䅁䅁䅁䅁䅁䵁䅉䅅䅁䙁䅁䅁睁䵁䅁䅁兂䅁䅁䵄祑愲兑䅯睩䅁䅁䅯杍䅁䅁䅯睂䅅䅁䅅䅁䉁䅁䅁兂䅁䅁䅁䅁䅁䅁杷允䅁䅁䅕䅁䑁䅁䅷䅁䙁䅁䅁䅁权晹䅴权捃䅁䅁权㝁䅁䅁权䡁允䅁允䅁䅁䅅䅁䙁䕁䵯楁䡵汉䅎䍄䉁䅁䅁兂䅁䅁䅍䅄䅁䅁䅕䅁䅁䑧婴ご䭅䥁䅳䅁䭁䍁䅷䅁䭁䅁䉣䅁䉁䅁䅁允䅁䅁䅕欲硪牙瑒牰䴸䅉䅅䅁䙁䅁䅁睁䵁䅁䅁兂䅁䅁䅁住佒兑䅯䅙䅁䅁䅯睏䅁䅁䅯睂䅅䅁䅅䅁䉁䅁䅁权䍃䅁䅁䍄䉁䅁䅁兂䅁䅁䅍䅄䅁䅁䅕䅁䅁䕁乄〫䭁䭁䅣䅁䭁䑁䅁䅁䭁䅁䉣䅁䉁䅁䅁允䅁䅁䅯权䅅䅁杷允䅁䅁䅕䅁䑁䅁䅷䅁䙁䅁䅁䅁扂䕍䈹权元䅁䅁权獁䅁䅁权䡁允䅁允䅁䅁䅅䅁䭁䅁䉯䅁䵁䅉䅅䅁䙁䅁䅁睁䵁䅁䅁兂䅁䅁䅃偣佂兑䅯䅭䅁䅁䅯䅑䅁䅁䅯睂䅅䅁䅅䅁䉁䅁䅁兂䝁䌲晙敉䡷村杷允䅁䅁䅕䅁䑁䅁䅷䅁䙁䅁䅁䅁㝂啌䈹权䡄䅁䅁权䍂䅁䅁权䡁允䅁允䅁䅁䅅䅁䙁䅁㥵偒㍁⽦䉊䍄䉁䅁䅁兂䅁䅁䅍䅄䅁䅁䅕䅁䅁䙧䕑䕕䭅䝁䅍䅁䭁䕁䅧䅁䭁䅁䉣䅁䉁䅁䅁允䅁䅁䅕湸爯穣奫䕣䵉䅉䅅䅁䙁䅁䅁睁䵁䅁䅁兂䅁䅁䅁䍉㕪䅑䅯具䅁䅁䅯杌䅁䅁䅯睂䅅䅁䅅䅁䉁䅁䅁兂あ䵶畩夲噕䅑杷允䅁䅁䅕䅁䑁䅁䅷䅁䙁䅁䅁䥁啂䙂䉂权啃䅁䅁权䥂䅁䅁权䡁允䅁允䅁䅁䅅䅁䭁䅁䅁䅁䵁䅉䅅䅁䙁䅁䅁睁䵁䅁䅁兂䅁䅁䅁䥅㑈䅑䅯朱䅁䅁䅯村䅁䅁䅯睂䅅䅁䅅䅁䉁䅁䅁兂䕄呙㡐睊稳睐杷允䅁䅁䅕䅁䑁䅁䅷䅁䙁䅁䅁䅁䅄倹䅴权敃䅁䅁权䡂䅁䅁权䡁允䅁允䅁䅁䅅䅁䙁䡁礷ㅫ䈴乴⽁䍄䉁䅁䅁兂䅁䅁䅍䅄䅁䅁䅕䅁䅁䑧婴ご䭅䝁䅁䅁䭁䑁䅑䅁䭁䅁䉣䅁䉁䅁䅁允䅁䅁䅯內䅁䅁杷允䅁䅁䅕䅁䑁䅁䅷䅁䙁䅁䅁䅁允晧䅨权楄䅁䅁权㙁䅁䅁权䡁允䅁允䅁䅁䅅䅁䙁䝁欳呁䄴䅙䅴䍄䉁䅁䅁兂䅁䅁䅍䅄䅁䅁䅕䅁䅁䕁昰䕕䭅䩁䅑䅁䭁䕁䅑䅁䭁䅁䉣䅁䉁䅁䅁允䅁䅁䅯兊䅅䅁杷允䅁䅁䅕䅁䑁䅁䅷䅁䙁䅁䅁䅁乃唰䈵权㥃䅁䅁权㝁䅁䅁权䡁允䅁允䅁䅁䅅䅁䙁䅁䅁䅁䅁䅁䅁䍄䉁䅁䅁兂䅁䅁䅍䅄䅁䅁䅕䅁䅁䙧䕑䕕䭅䝁䅍䅁䭁䑁䅕䅁䭁䅁䉣䅁䉁䅁䅁允䅁䅁䅕扰䩈䝌㈷ち䵉䅉䅅䅁䙁䅁䅁睁䵁䅁䅁兂䅁䅁䅁䡫㑢䅑䅯䅬䅁䅁䅯杓䅁䅁䅯睂䅅䅁䅅䅁䉁䅁䅁权硁允䅁䍄䉁䅁䅁兂䅁䅁䅍䅄䅁䅁䅕䅁䅁䝁䭄〫䭁偁䅙䅁䭁䑁䅉䅁䭁䅁䉣䅁䉁䅁䅁允䅁䅁䅕䅁䅁䅁䅁䅁䵁䅉䅅䅁䙁䅁䅁睁䵁䅁䅁兂䅁䅁䅁䵑㜳䅑䅯䅯䅁䅁䅯杏䅁䅁䅯睂䅅䅁䅅䅁䉁䅁䅁兂扁㥌欰浂睅䅑杷允䅁䅁䅕䅁䑁䅁䅷䅁䙁䅁䅁䥁睂䔸䈵权兄䅁䅁权ㅁ䅁䅁权䡁允䅁允䅁䅁䅅䅁䙁䥁浗祍㉒樸䅆䍄䉁䅁䅁兂䅁䅁䅍䅄䅁䅁䅕䅁䅁䅁乓ご䭅䭁䅣䅁䭁䑁䅍䅁䭁䅁䉣䅁䉁䅁䅁允䅁䅁䅯权䅅䅁杷允䅁䅁䅕䅁䑁䅁䅷䅁䙁䅁䅁䅁䕁啪䈹权灃䅁䅁权䉂䅁䅁权䡁允䅁允䅁䅁䅅䅁䭁䅁䉯䅁䵁䅉䅅䅁䙁䅁䅁睁䵁䅁䅁兂䅁䅁䅃䅖兒兑䅯睙䅁䅁䅯睓䅁䅁䅯睂䅅䅁䅅䅁䉁䅁䅁兂㉃攵㍓潺煎村杷允䅁䅁䅕䅁䑁䅁䅷䅁䙁䅁䅁䥁啂䙂䉂权䑄䅁䅁权䑁䅁䅁权䡁允䅁允䅁䅁䅅䅁䙁乁㕂䵔呸桬䅂䍄䉁䅁䅁兂䅁䅁䅍䅄䅁䅁䅕䅁䅁䕁昰䕕䭅䱁䅍䅁䭁䕁䅧䅁䭁䅁䉣䅁䉁䅁䅁允䅁䅁䅕楱橣汉朷啧䵉䅉䅅䅁䙁䅁䅁睁䵁䅁䅁兂䅁䅁䅃佲䝚兑䅯䄱䅁䅁䅯䅌䅁䅁䅯睂䅅䅁䅅䅁䉁䅁䅁兂䅁䅁䅁䅁䅁䅁杷允䅁䅁䅕䅁䑁䅁䅷䅁䙁䅁䅁䥁啂䙂䉂权啃䅁䅁权䱂䅁䅁权䡁允䅁允䅁䅁䅅䅁䭁䅁䅁䅁䵁䅉䅅䅁䙁䅁䅁睁䵁䅁䅁兂䅁䅁䅁穗偂兑䅯䅙䅁䅁䅯杌䅁䅁䅯睂䅅䅁䅅䅁䉁䅁䅁权獂䅁䅁䍄䉁䅁䅁兂䅁䅁䅍䅄䅁䅁䅕䅁䅁䕧求ご䭅䱁䅑䅁䭁䕁䄰䅁䭁䅁䉣䅁䉁䅁䅁允䅁䅁䅕獏牲㙂ㄳづ䵉䅉䅅䅁䙁䅁䅁睁䵁䅁䅁兂䅁䅁䅃䅖兒兑䅯睱䅁䅁䅯兑䅁䅁䅯睂䅅䅁䅅䅁䉁䅁䅁权䭁允䅁䍄䉁䅁䅁兂䅁䅁䅍䅄䅁䅁䅕䅁䅁䝧畯ご䭅䅁䉉䅁䭁䕁䅳䅁䭁䅁䉣䅁䉁䅁䅁允䅁䅁䅕刵伱扷㘹䕄䵁䅉䅅䅁䙁䅁䅁睁䵁䅁䅁兂䅁䅁䵄祑愲兑䅯杪䅁䅁䅯䅏䅁䅁䅯睂䅅䅁䅅䅁䉁䅁䅁兂䅁䅁䅁䅁䅁䅁杷允䅁䅁䅕䅁䑁䅁䅷䅁䙁䅁䅁䥁啂䙂䉂权杂䅁䅁权⭁䅁䅁权䡁允䅁允䅁䅁䅅䅁䭁䝁䄸䅁䵁䅉䅅䅁䙁䅁䅁睁䵁䅁䅁兂䅁䅁䅁摪但兑䅯朰䅁䅁䅯睁䅁䅁䅯睂䅅䅁䅅䅁䉁䅁䅁兂慃婭婭剭祫䅑杷允䅁䅁䅕䅁䑁䅁䅷䅁䙁䅁䅁䥁啂䙂䉂权橂䅁䅁权⭁䅁䅁权䡁允䅁允䅁䅁䅅䅁䙁䭁歔渹㑙㉩䍤䍄䉁䅁䅁兂䅁䅁䅍䅄䅁䅁䅕䅁䅁佁䉃䔫䭁䱁䅙䅁䭁䑁䅅䅁䭁䅁䉣䅁䉁䅁䅁允䅁䅁䅕䅁䅁䘹䙧䔷䵅䅉䅅䅁䙁䅁䅁睁䵁䅁䅁兂䅁䅁䅃ㅏ偬兑䅯朵䅁䅁䅯兓䅁䅁䅯睂䅅䅁䅅䅁䉁䅁䅁兂䕁㑌慏偒䉫䅑杷允䅁䅁䅕䅁䑁䅁䅷䅁䙁䅁䅁䅁杁偋䅬权啃䅁䅁权㥁䅁䅁权䡁允䅁允䅁䅁䅅䅁䭁䍁䈰䅁䵁䅉䅅䅁䙁䅁䅁睁䵁䅁䅁兂䅁䅁䅁剔儹兑䅯䅯䅁䅁䅯睒䅁䅁䅯睂䅅䅁䅅䅁䉁䅁䅁兂⭃奃㍍卷㉁䅑杷允䅁䅁䅕䅁䑁䅁䅷䅁䙁䅁䅁䥁啂䙂䉂权啃䅁䅁权⭁䅁䅁权䡁允䅁允䅁䅁䅅䅁䭁䅁䅁䅁䵁䅉䅅䅁䙁䅁䅁睁䵁䅁䅁兂䅁䅁䅄佧兊兑䅯䅬䅁䅁䅯䅍䅁䅁䅯睂䅅䅁䅅䅁䉁䅁䅁权䅁䅁䅁䍄䉁䅁䅁兂䅁䅁䅍䅄䅁䅁䅕䅁䅁䍁潁唫䭁䩁䅑䅁䭁䕁䅯䅁䭁䅁䉣䅁䉁䅁䅁允䅁䅁䅯兌䅅䅁杷允䅁䅁䅕䅁䑁䅁䅷䅁䙁䅁䅁䥁㝁啗䈹权潄䅁䅁权ㅁ䅁䅁权䡁允䅁允䅁䅁䅅䅁䙁䭁杏楖瀹䕙䅬䍄䉁䅁䅁兂䅁䅁䅍䅄䅁䅁䅕䅁䅁䥷楄䕕䭅乁䅑䅁䭁䑁䅫䅁䭁䅁䉣䅁䉁䅁䅁允䅁䅁䅕䅁䅁䅁䅁䅁䵁䅉䅅䅁䙁䅁䅁睁䵁䅁䅁兂䅁䅁䅁䡫㑢䅑䅯典䅁䅁䅯睎䅁䅁䅯睂䅅䅁䅅䅁䉁䅁䅁兂䉂捋偺䉣卉䅑杷允䅁䅁䅕䅁䑁䅁䅷䅁䙁䅁䅁䅁乂ㅈ䉂权杂䅁䅁权癁䅁䅁权䡁允䅁允䅁䅁䅅䅁䭁䡁䅷䅁䵁䅉䅅䅁䙁䅁䅁睁䵁䅁䅁兂䅁䅁䅃䭳偤兑䅯杵䅁䅁䅯䅒䅁䅁䅯睂䅅䅁䅅䅁䉁䅁䅁兂⽄㜯䅐㥍橑村杷允䅁䅁䅕䅁䑁䅁䅷䅁䙁䅁䅁䅁乃唰䈵权兄䅁䅁权㉁䅁䅁权䡁允䅁允䅁䅁䅅䅁䙁䅁瑏偦䵁ず䅂䍄䉁䅁䅁兂䅁䅁䅍䅄䅁䅁䅕䅁䅁䙁坔歔䭅䱁䅅䅁䭁䕁䅫䅁䭁䅁䉣䅁䉁䅁䅁允䅁䅁䅕䅁权坪椲歙䵉䅉䅅䅁䙁䅁䅁睁䵁䅁䅁兂䅁䅁䅃䅖兒兑䅯䅙䅁䅁䅯兒䅁䅁䅯睂䅅䅁䅅䅁䉁䅁䅁权療䅁䅁䍄䉁䅁䅁兂䅁䅁䅍䅄䅁䅁䅕䅁䅁䙧䕑䕕䭅䥁䅳䅁䭁䕁䅧䅁䭁䅁䉣䅁䉁䅁䅁允䅁䅁䅕䅁䅁䅁䅁䅁䵁䅉䅅䅁䙁䅁䅁睁䵁䅁䅁兂䅁䅁䅁䥂倱兑䅯䅁䅅䅁䅯䅎䅁䅁䅯睂䅅䅁䅅䅁䉁䅁䅁权䝁允䅁䍄䉁䅁䅁兂䅁䅁䅍䅄䅁䅁䅕䅁䅁䕁昰䕕䭅䝁䅍䅁䭁䅁䅍䅁䭁䅁䉣䅁䉁䅁䅁允䅁䅁䅕氯浏奷畮歬䵉䅉䅅䅁䙁䅁䅁睁䵁䅁䅁兂䅁䅁䅁䍉㕪䅑䅯睙䅁䅁䅯睐䅁䅁䅯睂䅅䅁䅅䅁䉁䅁䅁兂䅁䕁㉃硴捤村杷允䅁䅁䅕䅁䑁䅁䅷䅁䙁䅁䅁䥁獃欵䉚权敄䅁䅁权㙁䅁䅁权䡁允䅁允䅁䅁䅅䅁䙁䅁䅁䅁䅁䅁䅁䍄䉁䅁䅁兂䅁䅁䅍䅄䅁䅁䅕䅁䅁䕧求ご䭅偁䅑䅁䭁䑁䄰䅁䭁䅁䉣䅁䉁䅁䅁允䅁䅁䅕䅁䅁䅁䅁䅁䵁䅉䅅䅁䙁䅁䅁睁䵁䅁䅁兂䅁䅁䅃䅖兒兑䅯䅬䅁䅁䅯䅐䅁䅁䅯睂䅅䅁䅅䅁䉁䅁䅁权䅁䅁䅁䍄䉁䅁䅁兂䅁䅁䅍䅄䅁䅁䅕䅁䅁䙧䕑䕕䭅乁䅉䅁䭁䕁䅧䅁䭁䅁䉣䅁䉁䅁䅁允䅁䅁䅕渫ㅺ獊乲䕎䵁䅉䅅䅁䙁䅁䅁睁䵁䅁䅁兂䅁䅁䅃偣佂兑䅯杯䅁䅁䅯兏䅁䅁䅯睂䅅䅁䅅䅁䉁䅁䅁兂䅁䙧癬㉕啰村杷允䅁䅁䅕䅁䑁䅁䅷䅁䙁䅁䅁䵁䑸婌䉰权啃䅁䅁权㥁䅁䅁权䡁允䅁允䅁䅁䅅䅁䭁䅁䅁䅁䵁䅉䅅䅁䙁䅁䅁睁䵁䅁䅁兂䅁䅁䅄佧兊兑䅯䅭䅁䅁䅯李䅁䅁䅯睂䅅䅁䅅䅁䉁䅁䅁兂扂⽤汥㥐䕇兑杷允䅁䅁䅕䅁䑁䅁䅷䅁䙁䅁䅁䅁䅄倹䅴权䭄䅁䅁权㝁䅁䅁权䡁允䅁允䅁䅁䅅䅁䙁䅁䅁䅁䅁䅁䅁䍄䉁䅁䅁兂䅁䅁䅍䅄䅁䅁䅕䅁䅁䱧湃ご䭅佁䅁䅁䭁䕁䅯䅁䭁䅁䉣䅁䉁䅁䅁允䅁䅁䅕㥋㑸灎坵稳䴸䅉䅅䅁䙁䅁䅁睁䵁䅁䅁兂䅁䅁䅁䥅㑈䅑䅯睹䅁䅁䅯睎䅁䅁䅯睂䅅䅁䅅䅁䉁䅁䅁兂䅁䅁䅁䅁䅁䅁杷允䅁䅁䅕䅁䑁䅁䅷䅁䙁䅁䅁䥁啂䙂䉂权杂䅁䅁权䭂䅁䅁权䡁允䅁允䅁䅁䅅䅁䭁䝁䄸䅁䵁䅉䅅䅁䙁䅁䅁睁䵁䅁䅁兂䅁䅁䅃佲䝚兑䅯睰䅁䅁䅯兑䅁䅁䅯睂䅅䅁䅅䅁䉁䅁䅁权䭁允䅁䍄䉁䅁䅁兂䅁䅁䅍䅄䅁䅁䅕䅁䅁䕧求ご䭅䅁䉑䅁䭁䑁䅳䅁䭁䅁䉣䅁䉁䅁䅁允䅁䅁䅕䅁䅁䅁䅁䅁䵁䅉䅅䅁䙁䅁䅁睁䵁䅁䅁兂䅁䅁䅁䵣㝲䅑䅯䄯䅁䅁䅯杌䅁䅁䅯睂䅅䅁䅅䅁䉁䅁䅁兂䅁䅁䅁䅁䅁䅁杷允䅁䅁䅕䅁䑁䅁䅷䅁䙁䅁䅁䥁啂䙂䉂权啃䅁䅁权䭂䅁䅁权䡁允䅁允䅁䅁䅅䅁䭁䅁䅁䅁䵁䅉䅅䅁䙁䅁䅁睁䵁䅁䅁兂䅁䅁䅁祥倱兑䅯睙䅁䅁䅯杌䅁䅁䅯睂䅅䅁䅅䅁䉁䅁䅁兂䅁䅁䅁䅁䅁䅁杷允䅁䅁䅕䅁䑁䅁䅷䅁䙁䅁䅁䅁睂癹䅴权䥄䅁䅁权ㅁ䅁䅁权䡁允䅁允䅁䅁䅅䅁䙁䅁䅁䅁䅁䅁䅁䍄䉁䅁䅁兂䅁䅁䅍䅄䅁䅁䅕䅁䅁䡁瑳ご䭅䩁䅑䅁䭁䑁䅳䅁䭁䅁䉣䅁䉁䅁䅁允䅁䅁䅯兏䅅䅁杷允䅁䅁䅕䅁䑁䅁䅷䅁䙁䅁䅁䥁䅂啚䈹权䉄䅁䅁权㡁䅁䅁权䡁允䅁允䅁䅁䅅䅁䙁佁愳楺き䉒䅚䍄䉁䅁䅁兂䅁䅁䅍䅄䅁䅁䅕䅁䅁䝁䭄〫䭁䝁䅁䅁䭁䍁䅷䅁䭁䅁䉣䅁䉁䅁䅁允䅁䅁䅯入䅁䅁杷允䅁䅁䅕䅁䑁䅁䅷䅁䙁䅁䅁䅁杂癹䅴权啃䅁䅁权獁䅁䅁权䡁允䅁允䅁䅁䅅䅁䭁䑁䉙䅁䵁䅉䅅䅁䙁䅁䅁睁䵁䅁䅁兂䅁䅁䅁䵙㝲䅑䅯䅙䅁䅁䅯杓䅁䅁䅯睂䅅䅁䅅䅁䉁䅁䅁权㕂䅁䅁䍄䉁䅁䅁兂䅁䅁䅍䅄䅁䅁䅕䅁䅁䕺瑍歭䭅䥁䄴䅁䭁䑁䅙䅁䭁䅁䉣䅁䉁䅁䅁允䅁䅁䅕䅁䅁䅁䅁䅁䵁䅉䅅䅁䙁䅁䅁睁䵁䅁䅁兂䅁䅁䅁偷㝔䅑䅯典䅁䅁䅯䅌䅁䅁䅯睂䅅䅁䅅䅁䉁䅁䅁兂䅁䅁䅁䅁䅁䅁杷允䅁䅁䅕䅁䑁䅁䅷䅁䙁䅁䅁䥁䅂啚䈹权䱃䅁䅁权祁䅁䅁权䡁允䅁允䅁䅁䅅䅁䙁䅁䅁䅁䅁䅁䅁䍄䉁䅁䅁兂䅁䅁䅍䅄䅁䅁䅕䅁䅁䝁䭄〫䭁䩁䅑䅁䭁䑁䅁䅁䭁䅁䉣䅁䉁䅁䅁允䅁䅁䅯李䅅䅁杷允䅁䅁䅕䅁䑁䅁䅷䅁䙁䅁䅁䥁㝁啗䈹权橂䅁䅁权㉁䅁䅁权䡁允䅁允䅁䅁䅅䅁䙁䅁䅅娸癷䙯䍰䍄䉁䅁䅁兂䅁䅁䅍䅄䅁䅁䅕䅁䅁佁䉃䔫䭁䵁䅯䅁䭁䑁䄴䅁䭁䅁䉣䅁䉁䅁䅁允䅁䅁䅕乷偆卯ㅋ樸䴸䅉䅅䅁䙁䅁䅁睁䵁䅁䅁兂䅁䅁䅁䵙㝲䅑䅯䅙䅁䅁䅯免䅁䅁䅯睂䅅䅁䅅䅁䉁䅁䅁权㕂䅁䅁䍄䉁䅁䅁兂䅁䅁䅍䅄䅁䅁䅕䅁䅁䍁潁唫䭁䥁䄴䅁䭁䑁䅅䅁䭁䅁䉣䅁䉁䅁䅁允䅁䅁䅕䅁䅁䅁䅁䅁䵁䅉䅅䅁䙁䅁䅁睁䵁䅁䅁兂䅁䅁䅁䵯㝮䅑䅯睹䅁䅁䅯杒䅁䅁䅯睂䅅䅁䅅䅁䉁䅁䅁兂瑃䝥㠵搶䩯䅑杷允䅁䅁䅕䅁䑁䅁䅷䅁䙁䅁䅁䅁灂唸䈵权敄䅁䅁权䙂䅁䅁权䡁允䅁允䅁䅁䅅䅁䙁䭁䱶挲欷睫䅚䍄䉁䅁䅁兂䅁䅁䅍䅄䅁䅁䅕䅁䅁䝁䭄〫䭁䝁䅍䅁䭁䑁䅅䅁䭁䅁䉣䅁䉁䅁䅁允䅁䅁䅕䅁䅁䅁䅁䅁䵁䅉䅅䅁䙁䅁䅁睁䵁䅁䅁兂䅁䅁䅁䵙㝲䅑䅯䅮䅁䅁䅯䅓䅁䅁䅯睂䅅䅁䅅䅁䉁䅁䅁兂偁汋潓䭕䡆䅑杷允䅁䅁䅕䅁䑁䅁䅷䅁䙁䅁䅁䅁㝂啌䈹权橂䅁䅁权㑁䅁䅁权䡁允䅁允䅁䅁䅅䅁䙁䅁䅁䅁䅁䅁䅁䍄䉁䅁䅁兂䅁䅁䅍䅄䅁䅁䅕䅁䅁䅁乓ご䭅偁䅉䅁䭁䑁䅷䅁䭁䅁䉣䅁䉁䅁䅁允䅁䅁䅕灭婭婭婭啌䵁䅉䅅䅁䙁䅁䅁睁䵁䅁䅁兂䅁䅁䵄祑愲兑䅯兰䅁䅁䅯䅍䅁䅁䅯睂䅅䅁䅅䅁䉁䅁䅁权䅁䅁䅁䍄䉁䅁䅁兂䅁䅁䅍䅄䅁䅁䅕䅁䅁䭁䩄〫䭁䝁䅁䅁䭁䕁䅑䅁䭁䅁䉣䅁䉁䅁䅁允䅁䅁䅯䅨䅁䅁杷允䅁䅁䅕䅁䑁䅁䅷䅁䙁䅁䅁䅁灂唸䈵权啃䅁䅁权䝂䅁䅁权䡁允䅁允䅁䅁䅅䅁䭁䑁䉉䅁䵁䅉䅅䅁䙁䅁䅁睁䵁䅁䅁兂䅁䅁䅁䥂倱兑䅯䅬䅁䅁䅯䅑䅁䅁䅯睂䅅䅁䅅䅁䉁䅁䅁权㙁允䅁䍄䉁䅁䅁兂䅁䅁䅍䅄䅁䅁䅕䅁䅁䕁乄〫䭁䭁䅍䅁䭁䕁䄰䅁䭁䅁䉣䅁䉁䅁䅁允䅁䅁䅕䅁元歩愫䕖䵉䅉䅅䅁䙁䅁䅁睁䵁䅁䅁兂䅁䅁䅁祥倱兑䅯兩䅁䅁䅯䅏䅁䅁䅯睂䅅䅁䅅䅁䉁䅁䅁权瑃䅁䅁䍄䉁䅁䅁兂䅁䅁䅍䅄䅁䅁䅕䅁䅁䩁㉂䔫䭁䩁䅑䅁䭁䑁䅷䅁䭁䅁䉣䅁䉁䅁䅁允䅁䅁䅯免䅅䅁杷允䅁䅁䅕䅁䑁䅁䅷䅁䙁䅁䅁䅁㑁䔵䈵权啃䅁䅁权硁䅁䅁权䡁允䅁允䅁䅁䅅䅁䭁䑁䉣䅁䵁䅉䅅䅁䙁䅁䅁睁䵁䅁䅁兂䅁䅁䅁䥅㑈䅑䅯睩䅁䅁䅯児䅁䅁䅯睂䅅䅁䅅䅁䉁䅁䅁兂灁䥘䌯匹內䅑杷允䅁䅁䅕䅁䑁䅁䅷䅁䙁䅁䅁䅁元癤䅨权⽃䅁䅁权ㅁ䅁䅁权䡁允䅁允䅁䅁䅅䅁䙁䅁䅁䅁䅁䅁䅁䍄䉁䅁䅁兂䅁䅁䅍䅄䅁䅁䅕䅁䅁䵁い〫䭁乁䅧䅁䭁䍁䅷䅁䭁䅁䉣䅁䉁䅁䅁允䅁䅁䅕䅁䅁䅁䅁䅁䵁䅉䅅䅁䙁䅁䅁睁䵁䅁䅁兂䅁䅁䅃ㅏ偬兑䅯睲䅁䅁䅯䅒䅁䅁䅯睂䅅䅁䅅䅁䉁䅁䅁兂汃汈歹桑〳睐杷允䅁䅁䅕䅁䑁䅁䅷䅁䙁䅁䅁䥁獃欵䉚权㑃䅁䅁权睁䅁䅁权䡁允䅁允䅁䅁䅅䅁䙁䅁䅁䅁䅁䅁䅁䍄䉁䅁䅁兂䅁䅁䅍䅄䅁䅁䅕䅁䅁䥁刳歔䭅䩁䅧䅁䭁䍁䄸䅁䭁䅁䉣䅁䉁䅁䅁允䅁䅁䅕䅁䅁䅁䅁䅁䵁䅉䅅䅁䙁䅁䅁睁䵁䅁䅁兂䅁䅁䅁祥倱兑䅯杵䅁䅁䅯䅑䅁䅁䅯睂䅅䅁䅅䅁䉁䅁䅁兂䅁䅁䅁䅁䅁䅁杷允䅁䅁䅕䅁䑁䅁䅷䅁䙁䅁䅁䅁乂ㅈ䉂权䉄䅁䅁权䵂䅁䅁权䡁允䅁允䅁䅁䅅䅁䙁䉁䡉䕤㑋楎䅂䍄䉁䅁䅁兂䅁䅁䅍䅄䅁䅁䅕䅁䅁䝁䭄〫䭁䝁䅍䅁䭁䍁䄴䅁䭁䅁䉣䅁䉁䅁䅁允䅁䅁䅕䅁䅁䅁䅁䅁䵁䅉䅅䅁䙁䅁䅁睁䵁䅁䅁兂䅁䅁䅃ㅏ偬兑䅯睹䅁䅁䅯児䅁䅁䅯睂䅅䅁䅅䅁䉁䅁䅁兂ㅃ杣牨䅫䰴䅑杷允䅁䅁䅕䅁䑁䅁䅷䅁䙁䅁䅁䅁元癤䅨权杂䅁䅁权䵂䅁䅁权䡁允䅁允䅁䅁䅅䅁䭁䡁䄸䅁䵁䅉䅅䅁䙁䅁䅁睁䵁䅁䅁兂䅁䅁䅃佲䝚兑䅯朶䅁䅁䅯兓䅁䅁䅯睂䅅䅁䅅䅁䉁䅁䅁兂塁ㅬ晤睘楔睐杷允䅁䅁䅕䅁䑁䅁䅷䅁䙁䅁䅁䥁睂䔸䈵权㑄䅁䅁权䑂䅁䅁权䡁允䅁允䅁䅁䅅䅁䙁䕁潁⬶浙䜶䍊䍄䉁䅁䅁兂䅁䅁䅍䅄䅁䅁䅕䅁䅁䙁睳ご䭅䱁䅑䅁䭁䕁䅫䅁䭁䅁䉣䅁䉁䅁䅁允䅁䅁䅕ㅩぴ睩祳ぢ䵉䅉䅅䅁䙁䅁䅁睁䵁䅁䅁兂䅁䅁䅁䵯㝮䅑䅯睙䅁䅁䅯䅔䅁䅁䅯睂䅅䅁䅅䅁䉁䅁䅁兂䑁桙瀱削ㅤ村杷允䅁䅁䅕䅁䑁䅁䅷䅁䙁䅁䅁䥁㝁啗䈹权䥄䅁䅁权㍁䅁䅁权䡁允䅁允䅁䅁䅅䅁䙁䅁䅁䅁䅁䅁䅁䍄䉁䅁䅁兂䅁䅁䅍䅄䅁䅁䅕䅁䅁䝁䭄〫䭁䩁䅑䅁䭁䍁䄴䅁䭁䅁䉣䅁䉁䅁䅁允䅁䅁䅯李䅅䅁杷允䅁䅁䅕䅁䑁䅁䅷䅁䙁䅁䅁䅁允晧䅨权楃䅁䅁权䅂䅁䅁权䡁允䅁允䅁䅁䅅䅁䙁䅁䅁䡧畱䡋䍂䍄䉁䅁䅁兂䅁䅁䅍䅄䅁䅁䅕䅁䅁䥁刳歔䭅䩁䅑䅁䭁䑁䄴䅁䭁䅁䉣䅁䉁䅁䅁允䅁䅁䅯䅌䅅䅁杷允䅁䅁䅕䅁䑁䅁䅷䅁䙁䅁䅁䥁㝁啗䈹权㉃䅁䅁权㙁䅁䅁权䡁允䅁允䅁䅁䅅䅁䙁䅁䅁䅁䅁䅁䅁䍄䉁䅁䅁兂䅁䅁䅍䅄䅁䅁䅕䅁䅁䡧睄歔䭅䥁䅳䅁䭁䑁䅧䅁䭁䅁䉣䅁䉁䅁䅁允䅁䅁䅕䅁䅁䅁䅁䅁䵁䅉䅅䅁䙁䅁䅁睁䵁䅁䅁兂䅁䅁䅁晡但兑䅯杭䅁䅁䅯杓䅁䅁䅯睂䅅䅁䅅䅁䉁䅁䅁兂剄噬扗湬⽔兑杷允䅁䅁䅕䅁䑁䅁䅷䅁䙁䅁䅁䥁䅂啚䈹权卄䅁䅁权畁䅁䅁权䡁允䅁允䅁䅁䅅䅁䙁䅁䅁䅁䅁䅁䅁䍄䉁䅁䅁兂䅁䅁䅍䅄䅁䅁䅕䅁䅁䝁䭄〫䭁䝁䅁䅁䭁䑁䅉䅁䭁䅁䉣䅁䉁䅁䅁允䅁䅁䅯入䅁䅁杷允䅁䅁䅕䅁䑁䅁䅷䅁䙁䅁䅁䥁啂䙂䉂权敄䅁䅁权乂䅁䅁权䡁允䅁允䅁䅁䅅䅁䙁偁䨷乕噴睵䅂䍄䉁䅁䅁兂䅁䅁䅍䅄䅁䅁䅕䅁䅁佁䉃䔫䭁佁䅯䅁䭁䕁䅯䅁䭁䅁䉣䅁䉁䅁䅁允䅁䅁䅕慃㉥㠰欶吰䴸䅉䅅䅁䙁䅁䅁睁䵁䅁䅁兂䅁䅁䅁䍉㕪䅑䅯兺䅁䅁䅯村䅁䅁䅯睂䅅䅁䅅䅁䉁䅁䅁兂祃㘷䱺⽨潳䅑杷允䅁䅁䅕䅁䑁䅁䅷䅁䙁䅁䅁䅁杂癹䅴权佄䅁䅁权㙁䅁䅁权䡁允䅁允䅁䅁䅅䅁䙁䅁䅁䅁䅁䅁䅁䍄䉁䅁䅁兂䅁䅁䅍䅄䅁䅁䅕䅁䅁䡁瑳ご䭅䩁䅑䅁䭁䑁䅑䅁䭁䅁䉣䅁䉁䅁䅁允䅁䅁䅯兏䅅䅁杷允䅁䅁䅕䅁䑁䅁䅷䅁䙁䅁䅁䥁䅂啚䈹权敄䅁䅁权癁䅁䅁权䡁允䅁允䅁䅁䅅䅁䙁䅁䅁䅁䅁䅁䅁䍄䉁䅁䅁兂䅁䅁䅍䅄䅁䅁䅕䅁䅁䅁乓ご䭅䵁䅯䅁䭁䕁䅅䅁䭁䅁䉣䅁䉁䅁䅁允䅁䅁䅕䅁䅁䅁䅁䅁䵁䅉䅅䅁䙁䅁䅁睁䵁䅁䅁兂䅁䅁䅁剔儹兑䅯睯䅁䅁䅯杏䅁䅁䅯睂䅅䅁䅅䅁䉁䅁䅁兂䅁䭁湁佚硄兑杷允䅁䅁䅕䅁䑁䅁䅷䅁䙁䅁䅁䅁杂癹䅴权㑃䅁䅁权ㅁ䅁䅁权䡁允䅁允䅁䅁䅅䅁䙁䉁婯㍧䵊樶䅖䍄䉁䅁䅁兂䅁䅁䅍䅄䅁䅁䅕䅁䅁䥷楄䕕䭅䩁䅯䅁䭁䕁䅉䅁䭁䅁䉣䅁䉁䅁䅁允䅁䅁䅕㝢午䡵呌啨䵅䅉䅅䅁䙁䅁䅁睁䵁䅁䅁兂䅁䅁䅁䵯㝮䅑䅯䅴䅁䅁䅯村䅁䅁䅯睂䅅䅁䅅䅁䉁䅁䅁兂⭄吷㕁呤杸村杷允䅁䅁䅕䅁䑁䅁䅷䅁䙁䅁䅁䥁睃ば䈹权权䅁䅁权䑁䅁䅁权䡁允䅁允䅁䅁䅅䅁䙁䅁䑯瑖䅙䍨䅎䍄䉁䅁䅁兂䅁䅁䅍䅄䅁䅁䅕䅁䅁䥷楄䕕䭅佁䅙䅁䭁䑁䅳䅁䭁䅁䉣䅁䉁䅁䅁允䅁䅁䅕䅁䅁䅁䅁䅁䵁䅉䅅䅁䙁䅁䅁睁䵁䅁䅁兂䅁䅁䅁乖佚兑䅯兩䅁䅁䅯睎䅁䅁䅯睂䅅䅁䅅䅁䉁䅁䅁权瑃䅁䅁䍄䉁䅁䅁兂䅁䅁䅍䅄䅁䅁䅕䅁䅁䅁乓ご䭅䩁䅑䅁䭁䑁䄴䅁䭁䅁䉣䅁䉁䅁䅁允䅁䅁䅯杏䅅䅁杷允䅁䅁䅕䅁䑁䅁䅷䅁䙁䅁䅁䅁乂ㅈ䉂权啃䅁䅁权㡁䅁䅁权䡁允䅁允䅁䅁䅅䅁䭁䍁䉕䅁䵁䅉䅅䅁䙁䅁䅁睁䵁䅁䅁兂䅁䅁䅁䵙㝲䅑䅯䅬䅁䅁䅯䅏䅁䅁䅯睂䅅䅁䅅䅁䉁䅁䅁权㉁允䅁䍄䉁䅁䅁兂䅁䅁䅍䅄䅁䅁䅕䅁䅁䝁䭄〫䭁䩁䅑䅁䭁䑁䅫䅁䭁䅁䉣䅁䉁䅁䅁允䅁䅁䅯李䅅䅁杷允䅁䅁䅕䅁䑁䅁䅷䅁䙁䅁䅁䅁睂癹䅴权㡄䅁䅁权㙁䅁䅁权䡁允䅁允䅁䅁䅅䅁䙁䅁䅁䅁䅁䅁䅁䍄䉁䅁䅁兂䅁䅁䅍䅄䅁䅁䅕䅁䅁䝁䭄〫䭁䝁䅁䅁䭁䑁䅯䅁䭁䅁䉣䅁䉁䅁䅁允䅁䅁䅯入䅁䅁杷允䅁䅁䅕䅁䑁䅁䅷䅁䙁䅁䅁䅁㝂啌䈹权啃䅁䅁权乂䅁䅁权䡁允䅁允䅁䅁䅅䅁䭁䑁䉫䅁䵁䅉䅅䅁䙁䅁䅁睁䵁䅁䅁兂䅁䅁䅁䍉㕪䅑䅯杫䅁䅁䅯䅏䅁䅁䅯睂䅅䅁䅅䅁䉁䅁䅁兂䅁䅁杂坥潪兑杷允䅁䅁䅕䅁䑁䅁䅷䅁䙁䅁䅁䥁煂歌䈹权祄䅁䅁权㥁䅁䅁权䡁允䅁允䅁䅁䅅䅁䙁䅁䅁䅁䅁䅁䅁䍄䉁䅁䅁兂䅁䅁䅍䅄䅁䅁䅕䅁䅁䅁乓ご䭅䭁䅳䅁䭁䑁䅍䅁䭁䅁䉣䅁䉁䅁䅁允䅁䅁䅯权䅅䅁杷允䅁䅁䅕䅁䑁䅁䅷䅁䙁䅁䅁䅁乂ㅈ䉂权啃䅁䅁权睁䅁䅁权䡁允䅁允䅁䅁䅅䅁䭁䍁䉕䅁䵁䅉䅅䅁䙁䅁䅁睁䵁䅁䅁兂䅁䅁䅁䡫㑢䅑䅯杭䅁䅁䅯杌䅁䅁䅯睂䅅䅁䅅䅁䉁䅁䅁兂䅁䅁䅂祺䥍村杷允䅁䅁䅕䅁䑁䅁䅷䅁䙁䅁䅁䅁杂癹䅴权橂䅁䅁权㍁䅁䅁权䡁允䅁允䅁䅁䅅䅁䙁偁⼹根㍘䝋䍤䍄䉁䅁䅁兂䅁䅁䅍䅄䅁䅁䅕䅁䅁䕺瑍歭䭅䵁䅧䅁䭁䕁䅯䅁䭁䅁䉣䅁䉁䅁䅁允䅁䅁䅕䅁䅁䅁䅁䅁䵁䅉䅅䅁䙁䅁䅁睁䵁䅁䅁兂䅁䅁䅁䵯㝮䅑䅯睱䅁䅁䅯兎䅁䅁䅯睂䅅䅁䅅䅁䉁䅁䅁权䭁允䅁䍄䉁䅁䅁兂䅁䅁䅍䅄䅁䅁䅕䅁䅁䭧浺歒䭅䩁䅷䅁䭁䕁䅙䅁䭁䅁䉣䅁䉁䅁䅁允䅁䅁䅕㡏䙑塕䭡啕䵁䅉䅅䅁䙁䅁䅁睁䵁䅁䅁兂䅁䅁䵄祑愲兑䅯朷䅁䅁䅯材䅁䅁䅯睂䅅䅁䅅䅁䉁䅁䅁兂䅁䅁䅁䅁䅁䅁杷允䅁䅁䅕䅁䑁䅁䅷䅁䙁䅁䅁䅁扂䕍䈹权橂䅁䅁权䝂䅁䅁权䡁允䅁允䅁䅁䅅䅁䙁䩁䩰佬畂䡉䍨䍄䉁䅁䅁兂䅁䅁䅍䅄䅁䅁䅕䅁䅁䡁䭄〫䭁䝁䅁䅁䭁䑁䄴䅁䭁䅁䉣䅁䉁䅁䅁允䅁䅁䅯杨䅁䅁杷允䅁䅁䅕䅁䑁䅁䅷䅁䙁䅁䅁䅁杁偋䅬权汃䅁䅁权㝁䅁䅁权䡁允䅁允䅁䅁䅅䅁䡁䅁䅁䅁杂佩䅊䍄䉁䅁䅁兂䅁䅁䅍䅄䅁䅁䅕䅁䅁䕺瑍歭䭅䩁䅷䅁䭁䑁䅑䅁䭁䅁䉣䅁䉁䅁䅁允䅁䅁䅕䅁䅁䅁䅁䅁䵁䅉䅅䅁䙁䅁䅁睁䵁䅁䅁兂䅁䅁䅁剔儹兑䅯䅙䅁䅁䅯兏䅁䅁䅯睂䅅䅁䅅䅁䉁䅁䅁权㡂䅁䅁䍄䉁䅁䅁兂䅁䅁䅍䅄䅁䅁䅕䅁䅁䝁䭄〫䭁䩁䅑䅁䭁䕁䅁䅁䭁䅁䉣䅁䉁䅁䅁允䅁䅁䅯李䅅䅁杷允䅁䅁䅕䅁䑁䅁䅷䅁䙁䅁䅁䥁睃ば䈹权元䅁䅁权ㅁ䅁䅁权䡁允䅁允䅁䅁䅅䅁䭁䅁䉯䅁䵁䅉䅅䅁䙁䅁䅁睁䵁䅁䅁兂䅁䅁䅁䵣㝲䅑䅯䅯䅁䅁䅯睓䅁䅁䅯睂䅅䅁䅅䅁䉁䅁䅁兂獄払敧敨扳䅑杷允䅁䅁䅕䅁䑁䅁䅷䅁䙁䅁䅁䅁䅂智䅴权捃䅁䅁权䱂䅁䅁权䡁允䅁允䅁䅁䅅䅁䙁䵁瑎㜲瑚稲䅈䍄䉁䅁䅁兂䅁䅁䅍䅄䅁䅁䅕䅁䅁佁䉃䔫䭁䭁䄸䅁䭁䕁䅑䅁䭁䅁䉣䅁䉁䅁䅁允䅁䅁䅕睵䉫樵偆ぅ䵁䅉䅅䅁䙁䅁䅁睁䵁䅁䅁兂䅁䅁䅁䵙㝲䅑䅯䅙䅁䅁䅯李䅁䅁䅯睂䅅䅁䅅䅁䉁䅁䅁权㕂䅁䅁䍄䉁䅁䅁兂䅁䅁䅍䅄䅁䅁䅕䅁䅁䑧婴ご䭅䝁䅍䅁䭁䕁䅣䅁䭁䅁䉣䅁䉁䅁䅁允䅁䅁䅕䝇佹偘獋歚䵉䅉䅅䅁䙁䅁䅁睁䵁䅁䅁兂䅁䅁䅃ㅏ偬兑䅯杮䅁䅁䅯䅍䅁䅁䅯睂䅅䅁䅅䅁䉁䅁䅁兂獄払敧敨桶睶杷允䅁䅁䅕䅁䑁䅁䅷䅁䙁䅁䅁䅁杂癹䅴权啃䅁䅁权䉂䅁䅁权䡁允䅁允䅁䅁䅅䅁䭁䑁䉙䅁䵁䅉䅅䅁䙁䅁䅁睁䵁䅁䅁兂䅁䅁䅃ㅏ偬兑䅯䅬䅁䅁䅯睐䅁䅁䅯睂䅅䅁䅅䅁䉁䅁䅁权灁允䅁䍄䉁䅁䅁兂䅁䅁䅍䅄䅁䅁䅕䅁䅁䅁乓ご䭅䩁䅑䅁䭁䕁䅯䅁䭁䅁䉣䅁䉁䅁䅁允䅁䅁䅯杏䅅䅁杷允䅁䅁䅕䅁䑁䅁䅷䅁䙁䅁䅁䥁睃ば䈹权捃䅁䅁权㕁䅁䅁权䡁允䅁允䅁䅁䅅䅁䙁䅁䅁䅁䅁䅁䅁䍄䉁䅁䅁兂䅁䅁䅍䅄䅁䅁䅕䅁䅁䝁䭄〫䭁䝁䅁䅁䭁䕁䅣䅁䭁䅁䉣䅁䉁䅁䅁允䅁䅁䅯入䅁䅁杷允䅁䅁䅕䅁䑁䅁䅷䅁䙁䅁䅁䅁元癤䅨权⭄䅁䅁权䭂䅁䅁权䡁允䅁允䅁䅁䅅䅁䙁䅁䅁䑁批䅎䍊䍄䉁䅁䅁兂䅁䅁䅍䅄䅁䅁䅕䅁䅁䥁刳歔䭅䩁䅑䅁䭁䕁䄰䅁䭁䅁䉣䅁䉁䅁䅁允䅁䅁䅯䅌䅅䅁杷允䅁䅁䅕䅁䑁䅁䅷䅁䙁䅁䅁䅁杄晧䅨权乄䅁䅁权獁䅁䅁权䡁允䅁允䅁䅁䅅䅁䙁䕁睳䙐估削䄱䍄䉁䅁䅁兂䅁䅁䅍䅄䅁䅁䅕䅁䅁䝁䭄〫䭁䩁䅑䅁䭁䕁䅣䅁䭁䅁䉣䅁䉁䅁䅁允䅁䅁䅯李䅅䅁杷允䅁䅁䅕䅁䑁䅁䅷䅁䙁䅁䅁䅁杂癹䅴权啃䅁䅁权䥂䅁䅁权䡁允䅁允䅁䅁䅅䅁䭁䑁䉙䅁䵁䅉䅅䅁䙁䅁䅁睁䵁䅁䅁兂䅁䅁䅁䥂倱兑䅯睲䅁䅁䅯睍䅁䅁䅯睂䅅䅁䅅䅁䉁䅁䅁兂䅁䅁䅁䅁䅁䅁杷允䅁䅁䅕䅁䑁䅁䅷䅁䙁䅁䅁䅁灂唸䈵权杂䅁䅁权䵂䅁䅁权䡁允䅁允䅁䅁䅅䅁䭁䥁䅣䅁䵁䅉䅅䅁䙁䅁䅁睁䵁䅁䅁兂䅁䅁䅁䵙㝲䅑䅯睙䅁䅁䅯兓䅁䅁䅯睂䅅䅁䅅䅁䉁䅁䅁兂䭁ㄸ伫䔫䐶村杷允䅁䅁䅕䅁䑁䅁䅷䅁䙁䅁䅁䥁獃欵䉚权祄䅁䅁权䵂䅁䅁权䡁允䅁允䅁䅁䅅䅁䙁䩁剂㤲湩䍇䅚䍄䉁䅁䅁兂䅁䅁䅍䅄䅁䅁䅕䅁䅁䕁昰䕕䭅䥁䄴䅁䭁䑁䅁䅁䭁䅁䉣䅁䉁䅁䅁允䅁䅁䅕䅁䅁䅁䅁䅁䵁䅉䅅䅁䙁䅁䅁睁䵁䅁䅁兂䅁䅁䅃楡倵兑䅯䅬䅁䅁䅯䅓䅁䅁䅯睂䅅䅁䅅䅁䉁䅁䅁权畃䅁䅁䍄䉁䅁䅁兂䅁䅁䅍䅄䅁䅁䅕䅁䅁䝧畯ご䭅䩁䅑䅁䭁䕁䅅䅁䭁䅁䉣䅁䉁䅁䅁允䅁䅁䅯杲䅁䅁杷允䅁䅁䅕䅁䑁䅁䅷䅁䙁䅁䅁䵁䑸婌䉰权坃䅁䅁权䅂䅁䅁权䡁允䅁允䅁䅁䅅䅁䙁䅁䅁䅁䅁䅁䅁䍄䉁䅁䅁兂䅁䅁䅍䅄䅁䅁䅕䅁䅁䝁䭄〫䭁䝁䅁䅁䭁䕁䅳䅁䭁䅁䉣䅁䉁䅁䅁允䅁䅁䅯入䅁䅁杷允䅁䅁䅕䅁䑁䅁䅷䅁䙁䅁䅁䅁扂䕍䈹权橃䅁䅁权㥁䅁䅁权䡁允䅁允䅁䅁䅅䅁䙁䅁䅁祏㕋汷䍖䍄䉁䅁䅁兂䅁䅁䅍䅄䅁䅁䅕䅁䅁䙁睳ご䭅䱁䅍䅁䭁䕁䅅䅁䭁䅁䉣䅁䉁䅁䅁允䅁䅁䅕䅁䅁䅁䅁䅁䵁䅉䅅䅁䙁䅁䅁睁䵁䅁䅁兂䅁䅁䅁䤴㑈䅑䅯䄶䅁䅁䅯杒䅁䅁䅯睂䅅䅁䅅䅁䉁䅁䅁兂橁瑴䭘瑔䭂䅑杷允䅁䅁䅕䅁䑁䅁䅷䅁䙁䅁䅁䅁䕁啪䈹权敃䅁䅁权癁䅁䅁权䡁允䅁允䅁䅁䅅䅁䙁䅁䅁䅁䅁䅁䅁䍄䉁䅁䅁兂䅁䅁䅍䅄䅁䅁䅕䅁䅁䝁䭄〫䭁䩁䅑䅁䭁䕁䅳䅁䭁䅁䉣䅁䉁䅁䅁允䅁䅁䅯李䅅䅁杷允䅁䅁䅕䅁䑁䅁䅷䅁䙁䅁䅁䅁䅂智䅴权歄䅁䅁权㑁䅁䅁权䡁允䅁允䅁䅁䅅䅁䙁䅁䅁䅁䅁䅁䅁䍄䉁䅁䅁兂䅁䅁䅍䅄䅁䅁䅕䅁䅁䕧求ご䭅䭁䅉䅁䭁䑁䅉䅁䭁䅁䉣䅁䉁䅁䅁允䅁䅁䅕䅁䅁䅁䅁䅁䵁䅉䅅䅁䙁䅁䅁睁䵁䅁䅁兂䅁䅁䅃䅖兒兑䅯共䅁䅁䅯杓䅁䅁䅯睂䅅䅁䅅䅁䉁䅁䅁权䭁允䅁䍄䉁䅁䅁兂䅁䅁䅍䅄䅁䅁䅕䅁䅁䝁䭄〫䭁䩁䅑䅁䭁䑁䄴䅁䭁䅁䉣䅁䉁䅁䅁允䅁䅁䅯李䅅䅁杷允䅁䅁䅕䅁䑁䅁䅷䅁䙁䅁䅁䅁杂癹䅴权橂䅁䅁权䙂䅁䅁权䡁允䅁允䅁䅁䅅䅁䙁䱁䡄䬹䩦䡸䍬䍄䉁䅁䅁兂䅁䅁䅍䅄䅁䅁䅕䅁䅁䥁刳歔䭅䥁䅫䅁䭁䍁䄸䅁䭁䅁䉣䅁䉁䅁䅁允䅁䅁䅯児䅅䅁杷允䅁䅁䅕䅁䑁䅁䅷䅁䙁䅁䅁䅁䅂智䅴权佃䅁䅁权⭁䅁䅁权䡁允䅁允䅁䅁䅅䅁䙁䅁䅁䑁㕦剆䍒䍄䉁䅁䅁兂䅁䅁䅍䅄䅁䅁䅕䅁䅁䅁乓ご䭅䩁䅑䅁䭁䍁䅷䅁䭁䅁䉣䅁䉁䅁䅁允䅁䅁䅯杏䅅䅁杷允䅁䅁䅕䅁䑁䅁䅷䅁䙁䅁䅁䅁杂癹䅴权啃䅁䅁权䙂䅁䅁权䡁允䅁允䅁䅁䅅䅁䭁䑁䉙䅁䵁䅉䅅䅁䙁䅁䅁睁䵁䅁䅁兂䅁䅁䅁䵯㝮䅑䅯杬䅁䅁䅯兒䅁䅁䅯睂䅅䅁䅅䅁䉁䅁䅁兂慃㑮湤⭎硣村杷允䅁䅁䅕䅁䑁䅁䅷䅁䙁䅁䅁䅁㝂啌䈹权䙄䅁䅁权䭂䅁䅁权䡁允䅁允䅁䅁䅅䅁䙁乁䑺焳渰桄䅒䍄䉁䅁䅁兂䅁䅁䅍䅄䅁䅁䅕䅁䅁䙁睳ご䭅䩁䅑䅁䭁䑁䅳䅁䭁䅁䉣䅁䉁䅁䅁允䅁䅁䅯兎䅅䅁杷允䅁䅁䅕䅁䑁䅁䅷䅁䙁䅁䅁䅁䕁啪䈹权䩃䅁䅁权䭂䅁䅁权䡁允䅁允䅁䅁䅅䅁䭁䭁䄰䅁䵁䅉䅅䅁䙁䅁䅁睁䵁䅁䅁兂䅁䅁䅁䡫㑢䅑䅯杁䅅䅁䅯䅐䅁䅁䅯睂䅅䅁䅅䅁䉁䅁䅁兂療㐫浪潸砯睐杷允䅁䅁䅕䅁䑁䅁䅷䅁䙁䅁䅁䅁杂癹䅴权橂䅁䅁权䭂䅁䅁权䡁允䅁允䅁䅁䅅䅁䙁偁乱潌⭢䡍䍖䍄䉁䅁䅁兂䅁䅁䅍䅄䅁䅁䅕䅁䅁䕺瑍歭䭅偁䄴䅁䭁䕁䅳䅁䭁䅁䉣䅁䉁䅁䅁允䅁䅁䅕䅁䅁䅁䅁䅁䵁䅉䅅䅁䙁䅁䅁睁䵁䅁䅁兂䅁䅁䅁䵙㝲䅑䅯睙䅁䅁䅯村䅁䅁䅯睂䅅䅁䅅䅁䉁䅁䅁兂畄噏牯婷㍖村杷允䅁䅁䅕䅁䑁䅁䅷䅁䙁䅁䅁䥁煂歌䈹权硃䅁䅁权㍁䅁䅁权䡁允䅁允䅁䅁䅅䅁䙁䅁䅁䅁䅁䅁䅁䍄䉁䅁䅁兂䅁䅁䅍䅄䅁䅁䅕䅁䅁䱧湃ご䭅䭁䅣䅁䭁䕁䅙䅁䭁䅁䉣䅁䉁䅁䅁允䅁䅁䅯权䅅䅁杷允䅁䅁䅕䅁䑁䅁䅷䅁䙁䅁䅁䅁杄晧䅨权㙃䅁䅁权㡁䅁䅁权䡁允䅁允䅁䅁䅅䅁䙁䅁䅁䕑䝍唸䍚䍄䉁䅁䅁兂䅁䅁䅍䅄䅁䅁䅕䅁䅁䕧求ご䭅䝁䅁䅁䭁䕁䅷䅁䭁䅁䉣䅁䉁䅁䅁允䅁䅁䅯睧䅁䅁杷允䅁䅁䅕䅁䑁䅁䅷䅁䙁䅁䅁䅁允晧䅨权䩃䅁䅁权䭂䅁䅁权䡁允䅁允䅁䅁䅅䅁䭁䭁䄰䅁䵁䅉䅅䅁䙁䅁䅁睁䵁䅁䅁兂䅁䅁䅁䡫㑢䅑䅯杮䅁䅁䅯兎䅁䅁䅯睂䅅䅁䅅䅁䉁䅁䅁兂䑄楯㉓督漳睐杷允䅁䅁䅕䅁䑁䅁䅷䅁䙁䅁䅁䅁杁偋䅬权权䅁䅁权㕁䅁䅁权䡁允䅁允䅁䅁䅅䅁䙁乁噩礲歗䑕䄹䍄䉁䅁䅁兂䅁䅁䅍䅄䅁䅁䅕䅁䅁䅁乓ご䭅䵁䅣䅁䭁䑁䅑䅁䭁䅁䉣䅁䉁䅁䅁允䅁䅁䅕䅁䅁䅁䅁䅁䵁䅉䅅䅁䙁䅁䅁睁䵁䅁䅁兂䅁䅁䅁䵣㝲䅑䅯睯䅁䅁䅯䅏䅁䅁䅯睂䅅䅁䅅䅁䉁䅁䅁兂䅁䱁㙂偷呆村杷允䅁䅁䅕䅁䑁䅁䅷䅁䙁䅁䅁䵁䑸婌䉰权啃䅁䅁权穁䅁䅁权䡁允䅁允䅁䅁䅅䅁䭁䅁䅁䅁䵁䅉䅅䅁䙁䅁䅁睁䵁䅁䅁兂䅁䅁䅁䵙㝲䅑䅯䅬䅁䅁䅯兔䅁䅁䅯睂䅅䅁䅅䅁䉁䅁䅁权㉁允䅁䍄䉁䅁䅁兂䅁䅁䅍䅄䅁䅁䅕䅁䅁䡧睄歔䭅䥁䅳䅁䭁䍁䄴䅁䭁䅁䉣䅁䉁䅁䅁允䅁䅁䅕䅁䅁䅁䅁䅁䵁䅉䅅䅁䙁䅁䅁睁䵁䅁䅁兂䅁䅁䅁住佒兑䅯兩䅁䅁䅯材䅁䅁䅯睂䅅䅁䅅䅁䉁䅁䅁权瑃䅁䅁䍄䉁䅁䅁兂䅁䅁䅍䅄䅁䅁䅕䅁䅁䑧婴ご䭅䭁䅁䅁䭁䑁䅯䅁䭁䅁䉣䅁䉁䅁䅁允䅁䅁䅕䑚晶㑔堲歍䵁䅉䅅䅁䙁䅁䅁睁䵁䅁䅁兂䅁䅁䅁穗偂兑䅯朲䅁䅁䅯杒䅁䅁䅯睂䅅䅁䅅䅁䉁䅁䅁兂䅁䅁䅁䅁䅁䅁杷允䅁䅁䅕䅁䑁䅁䅷䅁䙁䅁䅁䅁杄晧䅨权啃䅁䅁权畁䅁䅁权䡁允䅁允䅁䅁䅅䅁䭁䑁䉍䅁䵁䅉䅅䅁䙁䅁䅁睁䵁䅁䅁兂䅁䅁䅁䵙㝲䅑䅯䅙䅁䅁䅯睑䅁䅁䅯睂䅅䅁䅅䅁䉁䅁䅁权㕂䅁䅁䍄䉁䅁䅁兂䅁䅁䅍䅄䅁䅁䅕䅁䅁䙁坔歔䭅䩁䅷䅁䭁䑁䅉䅁䭁䅁䉣䅁䉁䅁䅁允䅁䅁䅕婍煫䩇歕䕔䵁䅉䅅䅁䙁䅁䅁睁䵁䅁䅁兂䅁䅁䅁䵣㝲䅑䅯朷䅁䅁䅯兑䅁䅁䅯睂䅅䅁䅅䅁䉁䅁䅁兂䅁䅁䅁䅁䅁䅁杷允䅁䅁䅕䅁䑁䅁䅷䅁䙁䅁䅁䅁癃䕰䈹权䩃䅁䅁权癁䅁䅁权䡁允䅁允䅁䅁䅅䅁䭁䭁䄰䅁䵁䅉䅅䅁䙁䅁䅁睁䵁䅁䅁兂䅁䅁䅁䵙㝲䅑䅯睙䅁䅁䅯睑䅁䅁䅯睂䅅䅁䅅䅁䉁䅁䅁兂佁獁䍫㡉ば村杷允䅁䅁䅕䅁䑁䅁䅷䅁䙁䅁䅁䅁灂唸䈵权⭄䅁䅁权㕁䅁䅁权䡁允䅁允䅁䅁䅅䅁䙁䅁䅁䅁䅁䅁䅁䍄䉁䅁䅁兂䅁䅁䅍䅄䅁䅁䅕䅁䅁䵁い〫䭁䭁䅉䅁䭁䑁䄸䅁䭁䅁䉣䅁䉁䅁䅁允䅁䅁䅕䅁潁⬳ㅕ歘䵉䅉䅅䅁䙁䅁䅁睁䵁䅁䅁兂䅁䅁䅃楡倵兑䅯睶䅁䅁䅯杌䅁䅁䅯睂䅅䅁䅅䅁䉁䅁䅁兂䅁䅁䅁䅁䅁䅁杷允䅁䅁䅕䅁䑁䅁䅷䅁䙁䅁䅁䅁乃唰䈵权啃䅁䅁权䑁䅁䅁权䡁允䅁允䅁䅁䅅䅁䭁䍁䉷䅁䵁䅉䅅䅁䙁䅁䅁睁䵁䅁䅁兂䅁䅁䵄祑愲兑䅯䅫䅁䅁䅯睁䅁䅁䅯睂䅅䅁䅅䅁䉁䅁䅁权䭁允䅁䍄䉁䅁䅁兂䅁䅁䅍䅄䅁䅁䅕䅁䅁䍁潁唫䭁䭁䅁䅁䭁䑁䅙䅁䭁䅁䉣䅁䉁䅁䅁允䅁䅁䅕㥬浣䕕㜴ぎ䵁䅉䅅䅁䙁䅁䅁睁䵁䅁䅁兂䅁䅁䅁晡但兑䅯䅬䅁䅁䅯杍䅁䅁䅯睂䅅䅁䅅䅁䉁䅁䅁权祁允䅁䍄䉁䅁䅁兂䅁䅁䅍䅄䅁䅁䅕䅁䅁䭁䩄〫䭁䱁䅑䅁䭁䕁䄰䅁䭁䅁䉣䅁䉁䅁䅁允䅁䅁䅕穳摈兪慲䕙䵉䅉䅅䅁䙁䅁䅁睁䵁䅁䅁兂䅁䅁䅁䡫㑢䅑䅯朳䅁䅁䅯兏䅁䅁䅯睂䅅䅁䅅䅁䉁䅁䅁兂䅁䅁䅁䅁䅁䅁杷允䅁䅁䅕䅁䑁䅁䅷䅁䙁䅁䅁䅁睂癹䅴权佃䅁䅁权㍁䅁䅁权䡁允䅁允䅁䅁䅅䅁䙁䅁䅁䅁䅁䅁䅁䍄䉁䅁䅁兂䅁䅁䅍䅄䅁䅁䅕䅁䅁䡧睄歔䭅佁䄴䅁䭁䕁䅫䅁䭁䅁䉣䅁䉁䅁䅁允䅁䅁䅕晕匯楅楂歕䵁䅉䅅䅁䙁䅁䅁睁䵁䅁䅁兂䅁䅁䅁䵯㝮䅑䅯䄲䅁䅁䅯䅑䅁䅁䅯睂䅅䅁䅅䅁䉁䅁䅁兂䅁䅁䅁䅁䅁䅁杷允䅁䅁䅕䅁䑁䅁䅷䅁䙁䅁䅁䵁䑸婌䉰权啃䅁䅁权㑁䅁䅁权䡁允䅁允䅁䅁䅅䅁䭁䅁䅁䅁䵁䅉䅅䅁䙁䅁䅁睁䵁䅁䅁兂䅁䅁䅁䵑㜳䅑䅯䅂䅅䅁䅯睌䅁䅁䅯睂䅅䅁䅅䅁䉁䅁䅁兂䅁䅁䅁䅁䅁䅁杷允䅁䅁䅕䅁䑁䅁䅷䅁䙁䅁䅁䅁乃唰䈵权杂䅁䅁权獁䅁䅁权䡁允䅁允䅁䅁䅅䅁䭁䡁䄰䅁䵁䅉䅅䅁䙁䅁䅁睁䵁䅁䅁兂䅁䅁䅁䍉㕪䅑䅯䄱䅁䅁䅯睐䅁䅁䅯睂䅅䅁䅅䅁䉁䅁䅁兂䅁䅁䅁䅁䅁䅁杷允䅁䅁䅕䅁䑁䅁䅷䅁䙁䅁䅁䅁㑁䔵䈵权啃䅁䅁权祁䅁䅁权䡁允䅁允䅁䅁䅅䅁䭁䑁䉣䅁䵁䅉䅅䅁䙁䅁䅁睁䵁䅁䅁兂䅁䅁䅁䥂倱兑䅯兰䅁䅁䅯睏䅁䅁䅯睂䅅䅁䅅䅁䉁䅁䅁睂䅁䅁䅁䥑楺䅑杷允䅁䅁䅕䅁䑁䅁䅷䅁䙁䅁䅁䅁乂ㅈ䉂权穃䅁䅁权穁䅁䅁权䡁允䅁允䅁䅁䅅䅁䙁䅁䅁㑄䑷汯䍒䍄䉁䅁䅁兂䅁䅁䅍䅄䅁䅁䅕䅁䅁䕺瑍歭䭅䝁䅍䅁䭁䍁䅷䅁䭁䅁䉣䅁䉁䅁䅁允䅁䅁䅕䅁䅁䅁䅁䅁䵁䅉䅅䅁䙁䅁䅁睁䵁䅁䅁兂䅁䅁䅁䵣㝲䅑䅯䅮䅁䅁䅯村䅁䅁䅯睂䅅䅁䅅䅁䉁䅁䅁兂睄㡰䱚㕎䱆䅑杷允䅁䅁䅕䅁䑁䅁䅷䅁䙁䅁䅁䅁扂䕍䈹权祄䅁䅁权癁䅁䅁权䡁允䅁允䅁䅁䅅䅁䙁䅁䅁䅁䅁䅁䅁䍄䉁䅁䅁兂䅁䅁䅍䅄䅁䅁䅕䅁䅁䥁刳歔䭅䝁䅍䅁䭁䍁䅷䅁䭁䅁䉣䅁䉁䅁䅁允䅁䅁䅕䅁䅁䅁䅁䅁䵁䅉䅅䅁䙁䅁䅁睁䵁䅁䅁兂䅁䅁䅄佧兊兑䅯朶䅁䅁䅯䅒䅁䅁䅯睂䅅䅁䅅䅁䉁䅁䅁兂䅁䅁䅁䅁䅁䅁杷允䅁䅁䅕䅁䑁䅁䅷䅁䙁䅁䅁䵁䅃水䉂权䩃䅁䅁权癁䅁䅁权䡁允䅁允䅁䅁䅅䅁䭁䭁䄰䅁䵁䅉䅅䅁䙁䅁䅁睁䵁䅁䅁兂䅁䅁䅄佧兊兑䅯䅬䅁䅁䅯杒䅁䅁䅯睂䅅䅁䅅䅁䉁䅁䅁权䅁䅁䅁䍄䉁䅁䅁兂䅁䅁䅍䅄䅁䅁䅕䅁䅁䝁䭄〫䭁䥁䅳䅁䭁䕁䅍䅁䭁䅁䉣䅁䉁䅁䅁允䅁䅁䅕朱倶塧㕶ぁ䵁䅉䅅䅁䙁䅁䅁睁䵁䅁䅁兂䅁䅁䅁䵣㝲䅑䅯共䅁䅁䅯李䅁䅁䅯睂䅅䅁䅅䅁䉁䅁䅁权䭁允䅁䍄䉁䅁䅁兂䅁䅁䅍䅄䅁䅁䅕䅁䅁䝁确歔䭅䵁䅍䅁䭁䕁䅫䅁䭁䅁䉣䅁䉁䅁䅁允䅁䅁䅕㜵䥃䭯䡒歖䵁䅉䅅䅁䙁䅁䅁睁䵁䅁䅁兂䅁䅁䅃佲䝚兑䅯其䅁䅁䅯兔䅁䅁䅯睂䅅䅁䅅䅁䉁䅁䅁兂桄⽌䡒橹嘹䅑杷允䅁䅁䅕䅁䑁䅁䅷䅁䙁䅁䅁䅁乂ㅈ䉂权䉄䅁䅁权穁䅁䅁权䡁允䅁允䅁䅁䅅䅁䙁䑁橬煢捤杙䅰䍄䉁䅁䅁兂䅁䅁䅍䅄䅁䅁䅕䅁䅁䍁潁唫䭁䱁䅙䅁䭁䑁䅣䅁䭁䅁䉣䅁䉁䅁䅁允䅁䅁䅕䅁䅁捚桰䕆䵉䅉䅅䅁䙁䅁䅁睁䵁䅁䅁兂䅁䅁䅁摪但兑䅯睙䅁䅁䅯睌䅁䅁䅯睂䅅䅁䅅䅁䉁䅁䅁兂䅁䅁䅁䅁䅁䅁杷允䅁䅁䅕䅁䑁䅁䅷䅁䙁䅁䅁䅁允晧䅨权䉄䅁䅁权䅂䅁䅁权䡁允䅁允䅁䅁䅅䅁䙁䉁呥し渫卄䅊䍄䉁䅁䅁兂䅁䅁䅍䅄䅁䅁䅕䅁䅁䡁瑳ご䭅䩁䄴䅁䭁䍁䄴䅁䭁䅁䉣䅁䉁䅁䅁允䅁䅁䅕䅁䅁䅁䅁䅁䵁䅉䅅䅁䙁䅁䅁睁䵁䅁䅁兂䅁䅁䅁剔儹兑䅯朸䅁䅁䅯䅑䅁䅁䅯睂䅅䅁䅅䅁䉁䅁䅁兂䅁䅁䅁䅁䅁䅁杷允䅁䅁䅕䅁䑁䅁䅷䅁䙁䅁䅁䵁䅃水䉂权橂䅁䅁权ぁ䅁䅁权䡁允䅁允䅁䅁䅅䅁䙁䅁䅁䅁䅁䅁䅁䍄䉁䅁䅁兂䅁䅁䅍䅄䅁䅁䅕䅁䅁䥷楄䕕䭅䩁䅑䅁䭁䕁䅉䅁䭁䅁䉣䅁䉁䅁䅁允䅁䅁䅯䅁䅁䅁杷允䅁䅁䅕䅁䑁䅁䅷䅁䙁䅁䅁䅁䅂智䅴权杂䅁䅁权硁䅁䅁权䡁允䅁允䅁䅁䅅䅁䭁䡁䅉䅁䵁䅉䅅䅁䙁䅁䅁睁䵁䅁䅁兂䅁䅁䵄祑愲兑䅯杹䅁䅁䅯杍䅁䅁䅯睂䅅䅁䅅䅁䉁䅁䅁兂䅁䅁䅁䅁䅁䅁杷允䅁䅁䅕䅁䑁䅁䅷䅁䙁䅁䅁䅁䅄倹䅴权奃䅁䅁权㝁䅁䅁权䡁允䅁允䅁䅁䅅䅁䙁䉁䝈䉢⭏剶䍂䍄䉁䅁䅁兂䅁䅁䅍䅄䅁䅁䅕䅁䅁䕁乄〫䭁䝁䅁䅁䭁䑁䅯䅁䭁䅁䉣䅁䉁䅁䅁允䅁䅁䅯杣䅁䅁杷允䅁䅁䅕䅁䑁䅁䅷䅁䙁䅁䅁䅁扂䕍䈹权佃䅁䅁权䵂䅁䅁权䡁允䅁允䅁䅁䅅䅁䙁䅁䅁䅁䅁䅁䅁䍄䉁䅁䅁兂䅁䅁䅍䅄䅁䅁䅕䅁䅁䉁䉃䔫䭁䥁䅫䅁䭁䑁䅍䅁䭁䅁䉣䅁䉁䅁䅁允䅁䅁䅯兲䅁䅁杷允䅁䅁䅕䅁䑁䅁䅷䅁䙁䅁䅁䅁杁偋䅬权元䅁䅁权穁䅁䅁权䡁允䅁允䅁䅁䅅䅁䭁䅁䉯䅁䵁䅉䅅䅁䙁䅁䅁睁䵁䅁䅁兂䅁䅁䅁㙲偒兑䅯杁䅅䅁䅯䅓䅁䅁䅯睂䅅䅁䅅䅁䉁䅁䅁兂穁䕈琹䡎硦睐杷允䅁䅁䅕䅁䑁䅁䅷䅁䙁䅁䅁䅁灂唸䈵权奄䅁䅁权㙁䅁䅁权䡁允䅁允䅁䅁䅅䅁䙁䅁䅁䅁䅁䅁䅁䍄䉁䅁䅁兂䅁䅁䅍䅄䅁䅁䅕䅁䅁䡁瑳ご䭅䝁䅁䅁䭁䕁䅧䅁䭁䅁䉣䅁䉁䅁䅁允䅁䅁䅯全䅁䅁杷允䅁䅁䅕䅁䑁䅁䅷䅁䙁䅁䅁䅁啂欱䈵权楄䅁䅁权㑁䅁䅁权䡁允䅁允䅁䅁䅅䅁䙁䅁䅁䅁䅁䅁䅁䍄䉁䅁䅁兂䅁䅁䅍䅄䅁䅁䅕䅁䅁䕺瑍歭䭅䝁䅁䅁䭁䑁䅑䅁䭁䅁䉣䅁䉁䅁䅁允䅁䅁䅯来䅁䅁杷允䅁䅁䅕䅁䑁䅁䅷䅁䙁䅁䅁䵁䑸婌䉰权卄䅁䅁权䅂䅁䅁权䡁允䅁允䅁䅁䅅䅁䙁䅁䅁䅁䅁䅁䅁䍄䉁䅁䅁兂䅁䅁䅍䅄䅁䅁䅕䅁䅁䝁䭄〫䭁䱁䅳䅁䭁䑁䄴䅁䭁䅁䉣䅁䉁䅁䅁允䅁䅁䅕㉂㥕⭸牴か䵉䅉䅅䅁䙁䅁䅁睁䵁䅁䅁兂䅁䅁䅃佲䝚兑䅯兰䅁䅁䅯兓䅁䅁䅯睂䅅䅁䅅䅁䉁䅁䅁睂䅁䅁䅁䍑武䅑杷允䅁䅁䅕䅁䑁䅁䅷䅁䙁䅁䅁䅁权晹䅴权⽃䅁䅁权乂䅁䅁权䡁允䅁允䅁䅁䅅䅁䙁乁積䰷摤歍䍤䍄䉁䅁䅁兂䅁䅁䅍䅄䅁䅁䅕䅁䅁䥁刳歔䭅䝁䅍䅁䭁䍁䄴䅁䭁䅁䉣䅁䉁䅁䅁允䅁䅁䅕䅁䅁䅁䅁䅁䵁䅉䅅䅁䙁䅁䅁睁䵁䅁䅁兂䅁䅁䅁䵯㝮䅑䅯䅭䅁䅁䅯睏䅁䅁䅯睂䅅䅁䅅䅁䉁䅁䅁兂佁礶㔵噲偍村杷允䅁䅁䅕䅁䑁䅁䅷䅁䙁䅁䅁䅁杂癹䅴权獄䅁䅁权㑁䅁䅁权䡁允䅁允䅁䅁䅅䅁䙁䅁䅁䅁䅁䅁䅁䍄䉁䅁䅁兂䅁䅁䅍䅄䅁䅁䅕䅁䅁䕁昰䕕䭅䵁䅅䅁䭁䕁䅑䅁䭁䅁䉣䅁䉁䅁䅁允䅁䅁䅕慷䬰潇效䕇䵁䅉䅅䅁䙁䅁䅁睁䵁䅁䅁兂䅁䅁䅁乖佚兑䅯杭䅁䅁䅯杍䅁䅁䅯睂䅅䅁䅅䅁䉁䅁䅁兂䅁䅁䅁䅁䅁䅁杷允䅁䅁䅕䅁䑁䅁䅷䅁䙁䅁䅁䥁煂歌䈹权橂䅁䅁权㡁䅁䅁权䡁允䅁允䅁䅁䅅䅁䙁佁㍫㙵㙲啳䍎䍄䉁䅁䅁兂䅁䅁䅍䅄䅁䅁䅕䅁䅁䩁㉂䔫䭁䱁䅑䅁䭁䅁䅍䅁䭁䅁䉣䅁䉁䅁䅁允䅁䅁䅕䅁杂煐㍆啧䵉䅉䅅䅁䙁䅁䅁睁䵁䅁䅁兂䅁䅁䅁祥倱兑䅯䄵䅁䅁䅯兒䅁䅁䅯睂䅅䅁䅅䅁䉁䅁䅁兂㍃⽪䩰南㡮睐杷允䅁䅁䅕䅁䑁䅁䅷䅁䙁䅁䅁䥁獃欵䉚权奄䅁䅁权㕁䅁䅁权䡁允䅁允䅁䅁䅅䅁䙁䅁䅁䅁䅁䅁䅁䍄䉁䅁䅁兂䅁䅁䅍䅄䅁䅁䅕䅁䅁䥷楄䕕䭅䝁䅁䅁䭁䕁䅫䅁䭁䅁䉣䅁䉁䅁䅁允䅁䅁䅯杦䅁䅁杷允䅁䅁䅕䅁䑁䅁䅷䅁䙁䅁䅁䅁允晧䅨权䍁允䅁权硁䅁䅁权䡁允䅁允䅁䅁䅅䅁䙁乁穐乣⽂偋⽍䍄䉁䅁䅁兂䅁䅁䅍䅄䅁䅁䅕䅁䅁䍁潁唫䭁䵁䅳䅁䭁䑁䅳䅁䭁䅁䉣䅁䉁䅁䅁允䅁䅁䅕䅁䅁䅁䅁䅁䵁䅉䅅䅁䙁䅁䅁睁䵁䅁䅁兂䅁䅁䅁摪但兑䅯睙䅁䅁䅯杍䅁䅁䅯睂䅅䅁䅅䅁䉁䅁䅁兂䅁䅁䅁䅁䅁䅁杷允䅁䅁䅕䅁䑁䅁䅷䅁䙁䅁䅁䅁杁偋䅬权橂䅁䅁权䕂䅁䅁权䡁允䅁允䅁䅁䅅䅁䙁䅁䅁䌴䥱䝌䍎䍄䉁䅁䅁兂䅁䅁䅍䅄䅁䅁䅕䅁䅁䑁歪歔䭅偁䅉䅁䭁䕁䅙䅁䭁䅁䉣䅁䉁䅁䅁允䅁䅁䅕䅁䅁䅁䅁䅁䵁䅉䅅䅁䙁䅁䅁睁䵁䅁䅁兂䅁䅁䅁祥倱兑䅯睸䅁䅁䅯䅌䅁䅁䅯睂䅅䅁䅅䅁䉁䅁䅁兂䅁䅁䅁䅁䅁䅁杷允䅁䅁䅕䅁䑁䅁䅷䅁䙁䅁䅁䥁睃ば䈹权坄䅁䅁权㑁䅁䅁权䡁允䅁允䅁䅁䅅䅁䙁䅁䅁䅁䅁䅁䅁䍄䉁䅁䅁兂䅁䅁䅍䅄䅁䅁䅕䅁䅁䥁刳歔䭅䩁䅑䅁䭁䑁䅍䅁䭁䅁䉣䅁䉁䅁䅁允䅁䅁䅯䅌䅅䅁杷允䅁䅁䅕䅁䑁䅁䅷䅁䙁䅁䅁䅁允晧䅨权㑃䅁䅁权䑁䅁䅁权䡁允䅁允䅁䅁䅅䅁䙁䡁浕橄砲っ䅂䍄䉁䅁䅁兂䅁䅁䅍䅄䅁䅁䅕䅁䅁䭁䩄〫䭁䩁䅑䅁䭁䕁䅕䅁䭁䅁䉣䅁䉁䅁䅁允䅁䅁䅯杌䅅䅁杷允䅁䅁䅕䅁䑁䅁䅷䅁䙁䅁䅁䥁睃ば䈹权㡄䅁䅁权䅂䅁䅁权䡁允䅁允䅁䅁䅅䅁䙁䅁䅁䅁䅁䅁䅁䍄䉁䅁䅁兂䅁䅁䅍䅄䅁䅁䅕䅁䅁䩁㉂䔫䭁佁䄴䅁䭁䑁䅉䅁䭁䅁䉣䅁䉁䅁䅁允䅁䅁䅕硥䝱㍣䵗こ䵁䅉䅅䅁䙁䅁䅁睁䵁䅁䅁兂䅁䅁䅁䵙㝲䅑䅯兩䅁䅁䅯䅏䅁䅁䅯睂䅅䅁䅅䅁䉁䅁䅁权㥁允䅁䍄䉁䅁䅁兂䅁䅁䅍䅄䅁䅁䅕䅁䅁䙧䕑䕕䭅佁䅑䅁䭁䑁䅉䅁䭁䅁䉣䅁䉁䅁䅁允䅁䅁䅕䅁䅁䅁䅁䅁䵁䅉䅅䅁䙁䅁䅁睁䵁䅁䅁兂䅁䅁䅁摪但兑䅯睙䅁䅁䅯䅏䅁䅁䅯睂䅅䅁䅅䅁䉁䅁䅁兂䅁䥁䥄啢䨵村杷允䅁䅁䅕䅁䑁䅁䅷䅁䙁䅁䅁䅁䕁啪䈹权畄䅁䅁权䱂䅁䅁权䡁允䅁允䅁䅁䅅䅁䙁䅁䅁䅁䅁䅁䅁䍄䉁䅁䅁兂䅁䅁䅍䅄䅁䅁䅕䅁䅁䥁刳歔䭅䝁䅍䅁䭁䑁䅫䅁䭁䅁䉣䅁䉁䅁䅁允䅁䅁䅕䅁杂橱灙啔䵉䅉䅅䅁䙁䅁䅁睁䵁䅁䅁兂䅁䅁䅁䡫㑢䅑䅯䅹䅁䅁䅯䅑䅁䅁䅯睂䅅䅁䅅䅁䉁䅁䅁兂䅁䅁䥁䭈睐兑杷允䅁䅁䅕䅁䑁䅁䅷䅁䙁䅁䅁䅁允晧䅨权䱄䅁䅁权㡁䅁䅁权䡁允䅁允䅁䅁䅅䅁䙁䅁䅁䅁䅁䅁䅁䍄䉁䅁䅁兂䅁䅁䅍䅄䅁䅁䅕䅁䅁䥁刳歔䭅䝁䅁䅁䭁䑁䅣䅁䭁䅁䉣䅁䉁䅁䅁允䅁䅁䅯兦䅁䅁杷允䅁䅁䅕䅁䑁䅁䅷䅁䙁䅁䅁䅁乃唰䈵权慃䅁䅁权ぁ䅁䅁权䡁允䅁允䅁䅁䅅䅁䙁䅁䅁䅁䅁䅁䅁䍄䉁䅁䅁兂䅁䅁䅍䅄䅁䅁䅕䅁䅁䕁昰䕕䭅佁䄴䅁䭁䕁䅣䅁䭁䅁䉣䅁䉁䅁䅁允䅁䅁䅕䑖偄䉑噶さ䵁䅉䅅䅁䙁䅁䅁睁䵁䅁䅁兂䅁䅁䅁䍉㕪䅑䅯兩䅁䅁䅯䅓䅁䅁䅯睂䅅䅁䅅䅁䉁䅁䅁权㥁允䅁䍄䉁䅁䅁兂䅁䅁䅍䅄䅁䅁䅕䅁䅁䑁歪歔䭅䱁䅑䅁䭁䕁䅣䅁䭁䅁䉣䅁䉁䅁䅁允䅁䅁䅕䅁䅁䅁䅁䅁䵁䅉䅅䅁䙁䅁䅁睁䵁䅁䅁兂䅁䅁䅃楡倵兑䅯䅬䅁䅁䅯䅎䅁䅁䅯睂䅅䅁䅅䅁䉁䅁䅁权畃䅁䅁䍄䉁䅁䅁兂䅁䅁䅍䅄䅁䅁䅕䅁䅁䑧婴ご䭅䵁䅯䅁䭁䕁䅷䅁䭁䅁䉣䅁䉁䅁䅁允䅁䅁䅕睎捅䈹剕吴䴸䅉䅅䅁䙁䅁䅁睁䵁䅁䅁兂䅁䅁䅃䝑偖兑䅯䅙䅁䅁䅯睎䅁䅁䅯睂䅅䅁䅅䅁䉁䅁䅁权䑃䅁䅁䍄䉁䅁䅁兂䅁䅁䅍䅄䅁䅁䅕䅁䅁䭁䩄〫䭁䩁䅉䅁䭁䕁䅕䅁䭁䅁䉣䅁䉁䅁䅁允䅁䅁䅕灋䕪捊是䔷䵅䅉䅅䅁䙁䅁䅁睁䵁䅁䅁兂䅁䅁䅁摪但兑䅯睩䅁䅁䅯兑䅁䅁䅯睂䅅䅁䅅䅁䉁䅁䅁兂㝂䭆䠵戴㑯䅑杷允䅁䅁䅕䅁䑁䅁䅷䅁䙁䅁䅁䅁乃唰䈵权杂䅁䅁权㝁䅁䅁权䡁允䅁允䅁䅁䅅䅁䭁䡁䄰䅁䵁䅉䅅䅁䙁䅁䅁睁䵁䅁䅁兂䅁䅁䅁摪但兑䅯其䅁䅁䅯睎䅁䅁䅯睂䅅䅁䅅䅁䉁䅁䅁兂䅁䅁䅁䅁䅁䅁杷允䅁䅁䅕䅁䑁䅁䅷䅁䙁䅁䅁䅁杁偋䅬权橂䅁䅁权䝂䅁䅁权䡁允䅁允䅁䅁䅅䅁䙁䅁䅁偳圳㉣䍚䍄䉁䅁䅁兂䅁䅁䅍䅄䅁䅁䅕䅁䅁䭁䩄〫䭁偁䄴䅁䭁䕁䄰䅁䭁䅁䉣䅁䉁䅁䅁允䅁䅁䅕娶扗䉣㕯啅䵉䅉䅅䅁䙁䅁䅁睁䵁䅁䅁兂䅁䅁䅁䵣㝲䅑䅯杵䅁䅁䅯睎䅁䅁䅯睂䅅䅁䅅䅁䉁䅁䅁兂䅁䅁䅁䅁䅁䅁杷允䅁䅁䅕䅁䑁䅁䅷䅁䙁䅁䅁䅁啂欱䈵权獄䅁䅁权䭂䅁䅁权䡁允䅁允䅁䅁䅅䅁䙁䑁畺汲捕昷⽷䍄䉁䅁䅁兂䅁䅁䅍䅄䅁䅁䅕䅁䅁䵁い〫䭁䩁䅉䅁䭁䑁䅳䅁䭁䅁䉣䅁䉁䅁䅁允䅁䅁䅕䑭㈷甯敌䔸䵅䅉䅅䅁䙁䅁䅁睁䵁䅁䅁兂䅁䅁䅁偷㝔䅑䅯杪䅁䅁䅯睑䅁䅁䅯睂䅅䅁䅅䅁䉁䅁䅁兂捁畅住敥呁村杷允䅁䅁䅕䅁䑁䅁䅷䅁䙁䅁䅁䅁杂癹䅴权㥃䅁䅁权䭂䅁䅁权䡁允䅁允䅁䅁䅅䅁䙁䑁噘呕㕆噙䅖䍄䉁䅁䅁兂䅁䅁䅍䅄䅁䅁䅕䅁䅁䥁刳歔䭅䩁䅑䅁䭁䕁䅁䅁䭁䅁䉣䅁䉁䅁䅁允䅁䅁䅯䅌䅅䅁杷允䅁䅁䅕䅁䑁䅁䅷䅁䙁䅁䅁䅁元癤䅨权煄䅁䅁权䉂䅁䅁权䡁允䅁允䅁䅁䅅䅁䙁䑁䵦楌䭄瘯⽕䍄䉁䅁䅁兂䅁䅁䅍䅄䅁䅁䅕䅁䅁䥁刳歔䭅䝁䅁䅁䭁䑁䄰䅁䭁䅁䉣䅁䉁䅁䅁允䅁䅁䅯兦䅁䅁杷允䅁䅁䅕䅁䑁䅁䅷䅁䙁䅁䅁䥁㝁啗䈹权楄䅁䅁权㉁䅁䅁权䡁允䅁允䅁䅁䅅䅁䙁偁㡷晆⽲睔䅆䍄䉁䅁䅁兂䅁䅁䅍䅄䅁䅁䅕䅁䅁䙧䕑䕕䭅䩁䅉䅁䭁䑁䅣䅁䭁䅁䉣䅁䉁䅁䅁允䅁䅁䅕䅁䅁䅁䅁䅁䵁䅉䅅䅁䙁䅁䅁睁䵁䅁䅁兂䅁䅁䅃䝑偖兑䅯杺䅁䅁䅯睌䅁䅁䅯睂䅅䅁䅅䅁䉁䅁䅁兂䅁䅁䅁䅁䅁䅁杷允䅁䅁䅕䅁䑁䅁䅷䅁䙁䅁䅁䅁睂癹䅴权㑄䅁䅁权獁䅁䅁权䡁允䅁允䅁䅁䅅䅁䙁䅁䅁䅁䅁䅁䅁䍄䉁䅁䅁兂䅁䅁䅍䅄䅁䅁䅕䅁䅁䙁睳ご䭅乁䅷䅁䭁䑁䅣䅁䭁䅁䉣䅁䉁䅁䅁允䅁䅁䅕䅁䅁䅁䅁䅁䵁䅉䅅䅁䙁䅁䅁睁䵁䅁䅁兂䅁䅁䅃䭳偤兑䅯䅭䅁䅁䅯䅎䅁䅁䅯睂䅅䅁䅅䅁䉁䅁䅁兂䅁䅁䅁䅁䅁䅁杷允䅁䅁䅕䅁䑁䅁䅷䅁䙁䅁䅁䅁乃唰䈵权啃䅁䅁权㥁䅁䅁权䡁允䅁允䅁䅁䅅䅁䭁䍁䉷䅁䵁䅉䅅䅁䙁䅁䅁睁䵁䅁䅁兂䅁䅁䅁摪但兑䅯䅬䅁䅁䅯李䅁䅁䅯睂䅅䅁䅅䅁䉁䅁䅁权獁允䅁䍄䉁䅁䅁兂䅁䅁䅍䅄䅁䅁䅕䅁䅁䝁䭄〫䭁䩁䅷䅁䭁䑁䄸䅁䭁䅁䉣䅁䉁䅁䅁允䅁䅁䅕圵桇樱偒䵗䵁䅉䅅䅁䙁䅁䅁睁䵁䅁䅁兂䅁䅁䅁摪但兑䅯睙䅁䅁䅯兑䅁䅁䅯睂䅅䅁䅅䅁䉁䅁䅁兂䅁䙁癃䕫睴村杷允䅁䅁䅕䅁䑁䅁䅷䅁䙁䅁䅁䅁乂ㅈ䉂权煄䅁䅁权䱂䅁䅁权䡁允䅁允䅁䅁䅅䅁䙁䍁䑲䥣⽄敁⽅䍄䉁䅁䅁兂䅁䅁䅍䅄䅁䅁䅕䅁䅁䡁䭄〫䭁偁䅯䅁䭁䕁䅕䅁䭁䅁䉣䅁䉁䅁䅁允䅁䅁䅕䅁权䌯䙭さ䵉䅉䅅䅁䙁䅁䅁睁䵁䅁䅁兂䅁䅁䅁剔儹兑䅯典䅁䅁䅯䅏䅁䅁䅯睂䅅䅁䅅䅁䉁䅁䅁兂䅁䅁䅁䅁䅁䅁杷允䅁䅁䅕䅁䑁䅁䅷䅁䙁䅁䅁䅁乃唰䈵权杂䅁䅁权䕂䅁䅁权䡁允䅁允䅁䅁䅅䅁䭁䡁䄰䅁䵁䅉䅅䅁䙁䅁䅁睁䵁䅁䅁兂䅁䅁䅁䍉㕪䅑䅯朷䅁䅁䅯䅓䅁䅁䅯睂䅅䅁䅅䅁䉁䅁䅁兂䅁䅁䅁䅁䅁䅁杷允䅁䅁䅕䅁䑁䅁䅷䅁䙁䅁䅁䅁㑁䔵䈵权杂䅁䅁权䑂䅁䅁权䡁允䅁允䅁䅁䅅䅁䭁䥁䅉䅁䵁䅉䅅䅁䙁䅁䅁睁䵁䅁䅁兂䅁䅁䅁晡但兑䅯典䅁䅁䅯䅍䅁䅁䅯睂䅅䅁䅅䅁䉁䅁䅁兂䅁䅁䅁䅁䅁䅁杷允䅁䅁䅕䅁䑁䅁䅷䅁䙁䅁䅁䅁元癤䅨权橂䅁䅁权䝂䅁䅁权䡁允䅁允䅁䅁䅅䅁䙁䅁䅁䱤⽩填䌱䍄䉁䅁䅁兂䅁䅁䅍䅄䅁䅁䅕䅁䅁䝧畯ご䭅䩁䅁䅁䭁䑁䄴䅁䭁䅁䉣䅁䉁䅁䅁允䅁䅁䅯权䅅䅁杷允䅁䅁䅕䅁䑁䅁䅷䅁䙁䅁䅁䅁䅄倹䅴权䱃䅁䅁权䅂䅁䅁权䡁允䅁允䅁䅁䅅䅁䙁䭁㕅噘䭰敎⼰䍄䉁䅁䅁兂䅁䅁䅍䅄䅁䅁䅕䅁䅁䭧浺歒䭅䩁䅁䅁䭁䕁䅧䅁䭁䅁䉣䅁䉁䅁䅁允䅁䅁䅯权䅅䅁杷允䅁䅁䅕䅁䑁䅁䅷䅁䙁䅁䅁䅁乃唰䈵权杂䅁䅁权䝂䅁䅁权䡁允䅁允䅁䅁䅅䅁䭁䡁䄰䅁䵁䅉䅅䅁䙁䅁䅁睁䵁䅁䅁兂䅁䅁䅁穗偂兑䅯朵䅁䅁䅯兑䅁䅁䅯睂䅅䅁䅅䅁䉁䅁䅁兂䅁䅁䅁䅁䅁䅁杷允䅁䅁䅕䅁䑁䅁䅷䅁䙁䅁䅁䅁㑁䔵䈵权橃䅁䅁权䭂䅁䅁权䡁允䅁允䅁䅁䅅䅁䙁䕁杇㝫䤸卖䍊䍄䉁䅁䅁兂䅁䅁䅍䅄䅁䅁䅕䅁䅁䙁坔歔䭅䵁䅣䅁䭁䕁䅧䅁䭁䅁䉣䅁䉁䅁䅁允䅁䅁䅕䅁䅁乫䈯䕂䵉䅉䅅䅁䙁䅁䅁睁䵁䅁䅁兂䅁䅁䅁剔儹兑䅯䄯䅁䅁䅯䅏䅁䅁䅯睂䅅䅁䅅䅁䉁䅁䅁兂䅁䅁䅁䅁䅁䅁杷允䅁䅁䅕䅁䑁䅁䅷䅁䙁䅁䅁䥁䅂啚䈹权橂䅁䅁权⽁䅁䅁权䡁允䅁允䅁䅁䅅䅁䙁䅁䅃剴㈱䜹䍒䍄䉁䅁䅁兂䅁䅁䅍䅄䅁䅁䅕䅁䅁䡁䭄〫䭁䵁䄰䅁䭁䑁䅳䅁䭁䅁䉣䅁䉁䅁䅁允䅁䅁䅕䅁䅁䅁䅁䅁䵁䅉䅅䅁䙁䅁䅁睁䵁䅁䅁兂䅁䅁䅁摪但兑䅯䅬䅁䅁䅯杒䅁䅁䅯睂䅅䅁䅅䅁䉁䅁䅁权獁允䅁䍄䉁䅁䅁兂䅁䅁䅍䅄䅁䅁䅕䅁䅁䵁い〫䭁䭁䅣䅁䭁䑁䄸䅁䭁䅁䉣䅁䉁䅁䅁允䅁䅁䅯权䅅䅁杷允䅁䅁䅕䅁䑁䅁䅷䅁䙁䅁䅁䅁啂欱䈵权奃䅁䅁权㉁䅁䅁权䡁允䅁允䅁䅁䅅䅁䙁䅁䅁䭁潣橅䍒䍄䉁䅁䅁兂䅁䅁䅍䅄䅁䅁䅕䅁䅁䝁䭄〫䭁䵁䄰䅁䭁䕁䅕䅁䭁䅁䉣䅁䉁䅁䅁允䅁䅁䅕硉䱱⽎㑯戸䴸䅉䅅䅁䙁䅁䅁睁䵁䅁䅁兂䅁䅁䅃佲䝚兑䅯䄳䅁䅁䅯兎䅁䅁䅯睂䅅䅁䅅䅁䉁䅁䅁兂䱂乸浡堶ㅶ睐杷允䅁䅁䅕䅁䑁䅁䅷䅁䙁䅁䅁䅁㑁䔵䈵权䍁允䅁权畁䅁䅁权䡁允䅁允䅁䅁䅅䅁䙁䅁䅁䅁䅁䅁䅁䍄䉁䅁䅁兂䅁䅁䅍䅄䅁䅁䅕䅁䅁䙁睳ご䭅䩁䅑䅁䭁䑁䅯䅁䭁䅁䉣䅁䉁䅁䅁允䅁䅁䅯兎䅅䅁杷允䅁䅁䅕䅁䑁䅁䅷䅁䙁䅁䅁䥁煂歌䈹权捄䅁䅁权䭂䅁䅁权䡁允䅁允䅁䅁䅅䅁䙁䑁晍䱋潔桱䅎䍄䉁䅁䅁兂䅁䅁䅍䅄䅁䅁䅕䅁䅁䥁刳歔䭅䝁䅍䅁䭁䕁䅣䅁䭁䅁䉣䅁䉁䅁䅁允䅁䅁䅕䅁杁倲䙏歡䵉䅉䅅䅁䙁䅁䅁睁䵁䅁䅁兂䅁䅁䅁䵑㜳䅑䅯䅬䅁䅁䅯李䅁䅁䅯睂䅅䅁䅅䅁䉁䅁䅁权ぁ允䅁䍄䉁䅁䅁兂䅁䅁䅍䅄䅁䅁䅕䅁䅁䑧婴ご䭅佁䅁䅁䭁䑁䅉䅁䭁䅁䉣䅁䉁䅁䅁允䅁䅁䅕䅁䅁䅁䅁䅁䵁䅉䅅䅁䙁䅁䅁睁䵁䅁䅁兂䅁䅁䅁䥂倱兑䅯杴䅁䅁䅯睍䅁䅁䅯睂䅅䅁䅅䅁䉁䅁䅁兂䅁䅁䅁䅁䅁䅁杷允䅁䅁䅕䅁䑁䅁䅷䅁䙁䅁䅁䅁乃唰䈵权啃䅁䅁权䭂䅁䅁权䡁允䅁允䅁䅁䅅䅁䭁䍁䉷䅁䵁䅉䅅䅁䙁䅁䅁睁䵁䅁䅁兂䅁䅁䅁摪但兑䅯杭䅁䅁䅯兑䅁䅁䅯睂䅅䅁䅅䅁䉁䅁䅁兂䅁䥁歄扆爸村杷允䅁䅁䅕䅁䑁䅁䅷䅁䙁䅁䅁䅁乃唰䈵权啃䅁䅁权ㅁ䅁䅁权䡁允䅁允䅁䅁䅅䅁䭁䍁䉷䅁䵁䅉䅅䅁䙁䅁䅁睁䵁䅁䅁兂䅁䅁䅁住佒兑䅯朸䅁䅁䅯䅎䅁䅁䅯睂䅅䅁䅅䅁䉁䅁䅁兂䅁䅁䅁䅁䅁䅁杷允䅁䅁䅕䅁䑁䅁䅷䅁䙁䅁䅁䅁乃唰䈵权湃䅁䅁权䡂䅁䅁权䡁允䅁允䅁䅁䅅䅁䭁䅁䉯䅁䵁䅉䅅䅁䙁䅁䅁睁䵁䅁䅁兂䅁䅁䅁摪但兑䅯䅬䅁䅁䅯睓䅁䅁䅯睂䅅䅁䅅䅁䉁䅁䅁权獁允䅁䍄䉁䅁䅁兂䅁䅁䅍䅄䅁䅁䅕䅁䅁䙁坔歔䭅乁䅧䅁䭁䑁䅑䅁䭁䅁䉣䅁䉁䅁䅁允䅁䅁䅕猷㍕塡䕥歂䵁䅉䅅䅁䙁䅁䅁睁䵁䅁䅁兂䅁䅁䵄祑愲兑䅯杹䅁䅁䅯村䅁䅁䅯睂䅅䅁䅅䅁䉁䅁䅁兂䅁䅁䅁䅁䅁䅁杷允䅁䅁䅕䅁䑁䅁䅷䅁䙁䅁䅁䅁啂欱䈵权㝃䅁䅁权㉁䅁䅁权䡁允䅁允䅁䅁䅅䅁䙁䅁䅁䙧攷䑣䍎䍄䉁䅁䅁兂䅁䅁䅍䅄䅁䅁䅕䅁䅁䕧求ご䭅䝁䅍䅁䭁䑁䅍䅁䭁䅁䉣䅁䉁䅁䅁允䅁䅁䅕䅁䅁䅁䅁䅁䵁䅉䅅䅁䙁䅁䅁睁䵁䅁䅁兂䅁䅁䅁䥅㑈䅑䅯末䅁䅁䅯睍䅁䅁䅯睂䅅䅁䅅䅁䉁䅁䅁兂䅁䅁䅁䅁䅁䅁杷允䅁䅁䅕䅁䑁䅁䅷䅁䙁䅁䅁䅁㝂啌䈹权㡄䅁䅁权䕂䅁䅁权䡁允䅁允䅁䅁䅅䅁䙁䅁䅁䅁䅁䅁䅁䍄䉁䅁䅁兂䅁䅁䅍䅄䅁䅁䅕䅁䅁䙧䕑䕕䭅䩁䅧䅁䭁䑁䅍䅁䭁䅁䉣䅁䉁䅁䅁允䅁䅁䅕䅁䅁䅁䅁䅁䵁䅉䅅䅁䙁䅁䅁睁䵁䅁䅁兂䅁䅁䅃偣佂兑䅯䄵䅁䅁䅯材䅁䅁䅯睂䅅䅁䅅䅁䉁䅁䅁兂楂奖睏䱤䝳䅑杷允䅁䅁䅕䅁䑁䅁䅷䅁䙁䅁䅁䅁乃唰䈵权杂䅁䅁权䵂䅁䅁权䡁允䅁允䅁䅁䅅䅁䭁䡁䄰䅁䵁䅉䅅䅁䙁䅁䅁睁䵁䅁䅁兂䅁䅁䅁穗偂兑䅯睯䅁䅁䅯䅍䅁䅁䅯睂䅅䅁䅅䅁䉁䅁䅁兂䅁䅁䅁䅁䅁䅁杷允䅁䅁䅕䅁䑁䅁䅷䅁䙁䅁䅁䅁䅄倹䅴权捃䅁䅁权ぁ䅁䅁权䡁允䅁允䅁䅁䅅䅁䙁䑁癘䕏䡖橷䅚䍄䉁䅁䅁兂䅁䅁䅍䅄䅁䅁䅕䅁䅁䭁欫ご䭅偁䅧䅁䭁䑁䅧䅁䭁䅁䉣䅁䉁䅁䅁允䅁䅁䅕䅁䅁䅁䅁䅁䵁䅉䅅䅁䙁䅁䅁睁䵁䅁䅁兂䅁䅁䅃楡倵兑䅯䅬䅁䅁䅯睌䅁䅁䅯睂䅅䅁䅅䅁䉁䅁䅁权畃䅁䅁䍄䉁䅁䅁兂䅁䅁䅍䅄䅁䅁䅕䅁䅁䥁刳歔䭅䩁䅑䅁䭁䕁䅕䅁䭁䅁䉣䅁䉁䅁䅁允䅁䅁䅯䅌䅅䅁杷允䅁䅁䅕䅁䑁䅁䅷䅁䙁䅁䅁䥁睂䔸䈵权佃䅁䅁权祁䅁䅁权䡁允䅁允䅁䅁䅅䅁䙁䅁䅁䅁䅁䅁䅁䍄䉁䅁䅁兂䅁䅁䅍䅄䅁䅁䅕䅁䅁䩁㉂䔫䭁䝁䅍䅁䭁䑁䅫䅁䭁䅁䉣䅁䉁䅁䅁允䅁䅁䅕䅁奃潑瀹す䵉䅉䅅䅁䙁䅁䅁睁䵁䅁䅁兂䅁䅁䅃ㅏ偬兑䅯䅭䅁䅁䅯睎䅁䅁䅯睂䅅䅁䅅䅁䉁䅁䅁兂流穰娷歒〷兑杷允䅁䅁䅕䅁䑁䅁䅷䅁䙁䅁䅁䅁䅂智䅴权䥄䅁䅁权䡂䅁䅁权䡁允䅁允䅁䅁䅅䅁䙁䅁䅁䑁稶杧䍨䍄䉁䅁䅁兂䅁䅁䅍䅄䅁䅁䅕䅁䅁䥷楄䕕䭅䝁䅁䅁䭁䑁䅣䅁䭁䅁䉣䅁䉁䅁䅁允䅁䅁䅯杦䅁䅁杷允䅁䅁䅕䅁䑁䅁䅷䅁䙁䅁䅁䅁乃唰䈵权啃䅁䅁权㡁䅁䅁权䡁允䅁允䅁䅁䅅䅁䭁䍁䉷䅁䵁䅉䅅䅁䙁䅁䅁睁䵁䅁䅁兂䅁䅁䅃偣佂兑䅯朹䅁䅁䅯兏䅁䅁䅯睂䅅䅁䅅䅁䉁䅁䅁兂䅁䅁䅁䅁䅁䅁杷允䅁䅁䅕䅁䑁䅁䅷䅁䙁䅁䅁䅁元癤䅨权穃䅁䅁权䥂䅁䅁权䡁允䅁允䅁䅁䅅䅁䙁䅁䅁䱉奪潥䍂䍄䉁䅁䅁兂䅁䅁䅍䅄䅁䅁䅕䅁䅁䥁刳歔䭅䝁䅍䅁䭁䕁䅯䅁䭁䅁䉣䅁䉁䅁䅁允䅁䅁䅕䅁䅂䑋浄䕢䵉䅉䅅䅁䙁䅁䅁睁䵁䅁䅁兂䅁䅁䅃䅖兒兑䅯关䅁䅁䅯杌䅁䅁䅯睂䅅䅁䅅䅁䉁䅁䅁兂䅁䅁䅁䅁䅁䅁杷允䅁䅁䅕䅁䑁䅁䅷䅁䙁䅁䅁䅁灂唸䈵权权䅁䅁权㙁䅁䅁权䡁允䅁允䅁䅁䅅䅁䙁䑁ㄸ牘䩰䐷䅂䍄䉁䅁䅁兂䅁䅁䅍䅄䅁䅁䅕䅁䅁䡁瑳ご䭅䝁䅁䅁䭁䕁䅷䅁䭁䅁䉣䅁䉁䅁䅁允䅁䅁䅯全䅁䅁杷允䅁䅁䅕䅁䑁䅁䅷䅁䙁䅁䅁䥁䅂啚䈹权橂䅁䅁权㥁䅁䅁权䡁允䅁允䅁䅁䅅䅁䙁䩁婰汍搳堯䍤䍄䉁䅁䅁兂䅁䅁䅍䅄䅁䅁䅕䅁䅁䥁刳歔䭅䝁䅍䅁䭁䕁䄰䅁䭁䅁䉣䅁䉁䅁䅁允䅁䅁䅕䅁兂捷乤啤䵉䅉䅅䅁䙁䅁䅁睁䵁䅁䅁兂䅁䅁䅁住佒兑䅯䅫䅁䅁䅯䅐䅁䅁䅯睂䅅䅁䅅䅁䉁䅁䅁权䭁允䅁䍄䉁䅁䅁兂䅁䅁䅍䅄䅁䅁䅕䅁䅁䙧䕑䕕䭅佁䅷䅁䭁䕁䅳䅁䭁䅁䉣䅁䉁䅁䅁允䅁䅁䅕礱㍤倫䩘呺䴸䅉䅅䅁䙁䅁䅁睁䵁䅁䅁兂䅁䅁䅁䥂倱兑䅯䅬䅁䅁䅯睁䅁䅁䅯睂䅅䅁䅅䅁䉁䅁䅁权㙁允䅁䍄䉁䅁䅁兂䅁䅁䅍䅄䅁䅁䅕䅁䅁䱧湃ご䭅䩁䅉䅁䭁䕁䅫䅁䭁䅁䉣䅁䉁䅁䅁允䅁䅁䅕獸煁塊牎商䵉䅉䅅䅁䙁䅁䅁睁䵁䅁䅁兂䅁䅁䅁祥倱兑䅯睙䅁䅁䅯材䅁䅁䅯睂䅅䅁䅅䅁䉁䅁䅁兂奁獢扶癵㌱村杷允䅁䅁䅕䅁䑁䅁䅷䅁䙁䅁䅁䵁䅃水䉂权慄䅁䅁权㡁䅁䅁权䡁允䅁允䅁䅁䅅䅁䙁佁瑸慣㕩䵒⽧䍄䉁䅁䅁兂䅁䅁䅍䅄䅁䅁䅕䅁䅁䕺瑍歭䭅䝁䅁䅁䭁䑁䅅䅁䭁䅁䉣䅁䉁䅁䅁允䅁䅁䅯来䅁䅁杷允䅁䅁䅕䅁䑁䅁䅷䅁䙁䅁䅁䅁杁偋䅬权橂䅁䅁权㑁䅁䅁权䡁允䅁允䅁䅁䅅䅁䙁䅁䅁䱙ㅒ䙦䍊䍄䉁䅁䅁兂䅁䅁䅍䅄䅁䅁䅕䅁䅁䙁坔歔䭅䵁䄰䅁䭁䕁䅫䅁䭁䅁䉣䅁䉁䅁䅁允䅁䅁䅕琳噋啚敵䕅䵁䅉䅅䅁䙁䅁䅁睁䵁䅁䅁兂䅁䅁䵄祑愲兑䅯䅬䅁䅁䅯免䅁䅁䅯睂䅅䅁䅅䅁䉁䅁䅁权䅁䅁䅁䍄䉁䅁䅁兂䅁䅁䅍䅄䅁䅁䅕䅁䅁䕧求ご䭅䝁䅍䅁䭁䍁䅷䅁䭁䅁䉣䅁䉁䅁䅁允䅁䅁䅕䅁䅁䅁䅁䅁䵁䅉䅅䅁䙁䅁䅁睁䵁䅁䅁兂䅁䅁䅁䵣㝲䅑䅯䅬䅁䅁䅯李䅁䅁䅯睂䅅䅁䅅䅁䉁䅁䅁权流允䅁䍄䉁䅁䅁兂䅁䅁䅍䅄䅁䅁䅕䅁䅁䡁䭄〫䭁䱁䅙䅁䭁䑁䅑䅁䭁䅁䉣䅁䉁䅁䅁允䅁䅁䅕䅁䅁䅁䅁䅁䵁䅉䅅䅁䙁䅁䅁睁䵁䅁䅁兂䅁䅁䅁䍉㕪䅑䅯䅹䅁䅁䅯兔䅁䅁䅯睂䅅䅁䅅䅁䉁䅁䅁兂䅁䅁啁典䵁村杷允䅁䅁䅕䅁䑁䅁䅷䅁䙁䅁䅁䥁睃ば䈹权煄䅁䅁权㥁䅁䅁权䡁允䅁允䅁䅁䅅䅁䙁佁汴坯堵捩⽷䍄䉁䅁䅁兂䅁䅁䅍䅄䅁䅁䅕䅁䅁䕺瑍歭䭅䥁䅫䅁䭁䕁䅍䅁䭁䅁䉣䅁䉁䅁䅁允䅁䅁䅯䅐䅅䅁杷允䅁䅁䅕䅁䑁䅁䅷䅁䙁䅁䅁䵁䑸婌䉰权杂䅁䅁权穁䅁䅁权䡁允䅁允䅁䅁䅅䅁䭁䡁䅯䅁䵁䅉䅅䅁䙁䅁䅁睁䵁䅁䅁兂䅁䅁䅃偣佂兑䅯䄯䅁䅁䅯䅎䅁䅁䅯睂䅅䅁䅅䅁䉁䅁䅁兂䅁䅁䅁䅁䅁䅁杷允䅁䅁䅕䅁䑁䅁䅷䅁䙁䅁䅁䅁㝂啌䈹权㑃䅁䅁权㑁䅁䅁权䡁允䅁允䅁䅁䅅䅁䙁䅁䅁䅁䅁䅁䅁䍄䉁䅁䅁兂䅁䅁䅍䅄䅁䅁䅕䅁䅁䕧求ご䭅䝁䅁䅁䭁䑁䄴䅁䭁䅁䉣䅁䉁䅁䅁允䅁䅁䅯睧䅁䅁杷允䅁䅁䅕䅁䑁䅁䅷䅁䙁䅁䅁䵁䑸婌䉰权啃䅁䅁权㕁䅁䅁权䡁允䅁允䅁䅁䅅䅁䭁䅁䅁䅁䵁䅉䅅䅁䙁䅁䅁睁䵁䅁䅁兂䅁䅁䅁住佒兑䅯杴䅁䅁䅯睒䅁䅁䅯睂䅅䅁䅅䅁䉁䅁䅁兂䅁䅁䅁䅁䅁䅁杷允䅁䅁䅕䅁䑁䅁䅷䅁䙁䅁䅁䅁㝂啌䈹权䱃䅁䅁权㥁䅁䅁权䡁允䅁允䅁䅁䅅䅁䙁䱁䑸汕㉸䅮䅖䍄䉁䅁䅁兂䅁䅁䅍䅄䅁䅁䅕䅁䅁䅁乓ご䭅䵁䅳䅁䭁䕁䅙䅁䭁䅁䉣䅁䉁䅁䅁允䅁䅁䅕䅁䅁䅁䅁䅁䵁䅉䅅䅁䙁䅁䅁睁䵁䅁䅁兂䅁䅁䵄祑愲兑䅯䅬䅁䅁䅯杏䅁䅁䅯睂䅅䅁䅅䅁䉁䅁䅁权䅁䅁䅁䍄䉁䅁䅁兂䅁䅁䅍䅄䅁䅁䅕䅁䅁䉁䉃䔫䭁䩁䅯䅁䭁䑁䅫䅁䭁䅁䉣䅁䉁䅁䅁允䅁䅁䅕䅁䅁扢洰啈䵉䅉䅅䅁䙁䅁䅁睁䵁䅁䅁兂䅁䅁䅃ㅏ偬兑䅯䄱䅁䅁䅯睐䅁䅁䅯睂䅅䅁䅅䅁䉁䅁䅁兂䅁䅁䅁䅁䅁䅁杷允䅁䅁䅕䅁䑁䅁䅷䅁䙁䅁䅁䅁允晧䅨权汃䅁䅁权㍁䅁䅁权䡁允䅁允䅁䅁䅅䅁䡁䅁䅁䅁权畘䅊䍄䉁䅁䅁兂䅁䅁䅍䅄䅁䅁䅕䅁䅁䡧睄歔䭅䅁䉉䅁䭁䑁䅑䅁䭁䅁䉣䅁䉁䅁䅁允䅁䅁䅕䅁䅁䅁䅁䅁䵁䅉䅅䅁䙁䅁䅁睁䵁䅁䅁兂䅁䅁䅁䤴㑈䅑䅯䅙䅁䅁䅯李䅁䅁䅯睂䅅䅁䅅䅁䉁䅁䅁权㉂䅁䅁䍄䉁䅁䅁兂䅁䅁䅍䅄䅁䅁䅕䅁䅁䙁坔歔䭅䩁䅉䅁䭁䅁䅍䅁䭁䅁䉣䅁䉁䅁䅁允䅁䅁䅕䅁䅁橭㕖啁䵉䅉䅅䅁䙁䅁䅁睁䵁䅁䅁兂䅁䅁䅃䝑偖兑䅯䄰䅁䅁䅯杏䅁䅁䅯睂䅅䅁䅅䅁䉁䅁䅁兂䅁䅁䅁䅁䅁䅁杷允䅁䅁䅕䅁䑁䅁䅷䅁䙁䅁䅁䅁癃䕰䈹权⭄䅁䅁权睁䅁䅁权䡁允䅁允䅁䅁䅅䅁䙁䅁䅁䅁䅁䅁䅁䍄䉁䅁䅁兂䅁䅁䅍䅄䅁䅁䅕䅁䅁䕺瑍歭䭅䩁䅑䅁䭁䑁䄸䅁䭁䅁䉣䅁䉁䅁䅁允䅁䅁䅯䅁䅁䅁杷允䅁䅁䅕䅁䑁䅁䅷䅁䙁䅁䅁䅁䕁啪䈹权杂䅁䅁权䍂䅁䅁权䡁允䅁允䅁䅁䅅䅁䭁䡁䅑䅁䵁䅉䅅䅁䙁䅁䅁睁䵁䅁䅁兂䅁䅁䅁剔儹兑䅯杬䅁䅁䅯睒䅁䅁䅯睂䅅䅁䅅䅁䉁䅁䅁兂ぃ癵佘晸㡙村杷允䅁䅁䅕䅁䑁䅁䅷䅁䙁䅁䅁䅁啂欱䈵权䥄䅁䅁权ㅁ䅁䅁权䡁允䅁允䅁䅁䅅䅁䙁䅁䅁䝁教兣䍬䍄䉁䅁䅁兂䅁䅁䅍䅄䅁䅁䅕䅁䅁䕺瑍歭䭅䝁䅁䅁䭁䕁䅁䅁䭁䅁䉣䅁䉁䅁䅁允䅁䅁䅯来䅁䅁杷允䅁䅁䅕䅁䑁䅁䅷䅁䙁䅁䅁䅁癃䕰䈹权坄䅁䅁权㡁䅁䅁权䡁允䅁允䅁䅁䅅䅁䙁䉁㘰呚塗癸⼴䍄䉁䅁䅁兂䅁䅁䅍䅄䅁䅁䅕䅁䅁䕺瑍歭䭅䝁䅍䅁䭁䕁䅁䅁䭁䅁䉣䅁䉁䅁䅁允䅁䅁䅕䅁䅁䅁䅁䅁䵁䅉䅅䅁䙁䅁䅁睁䵁䅁䅁兂䅁䅁䅁祥倱兑䅯杮䅁䅁䅯兒䅁䅁䅯睂䅅䅁䅅䅁䉁䅁䅁兂灃稲睪剦摄睐杷允䅁䅁䅕䅁䑁䅁䅷䅁䙁䅁䅁䵁䑸婌䉰权啃䅁䅁权䅂䅁䅁权䡁允䅁允䅁䅁䅅䅁䭁䅁䅁䅁䵁䅉䅅䅁䙁䅁䅁睁䵁䅁䅁兂䅁䅁䵄祑愲兑䅯䅙䅁䅁䅯児䅁䅁䅯睂䅅䅁䅅䅁䉁䅁䅁权㙂䅁䅁䍄䉁䅁䅁兂䅁䅁䅍䅄䅁䅁䅕䅁䅁䝧畯ご䭅䝁䅁䅁䭁䑁䅫䅁䭁䅁䉣䅁䉁䅁䅁允䅁䅁䅯兢䅁䅁杷允䅁䅁䅕䅁䑁䅁䅷䅁䙁䅁䅁䥁啂䙂䉂权癃䅁䅁权穁䅁䅁权䡁允䅁允䅁䅁䅅䅁䙁䅁䅁䅁䅁䅁䅁䍄䉁䅁䅁兂䅁䅁䅍䅄䅁䅁䅕䅁䅁䝁确歔䭅䝁䅍䅁䭁䍁䄸䅁䭁䅁䉣䅁䉁䅁䅁允䅁䅁䅕器佩㡲噧き䵉䅉䅅䅁䙁䅁䅁睁䵁䅁䅁兂䅁䅁䅄佧兊兑䅯术䅁䅁䅯兔䅁䅁䅯睂䅅䅁䅅䅁䉁䅁䅁兂䅁䅁䅁䅁䅁䅁杷允䅁䅁䅕䅁䑁䅁䅷䅁䙁䅁䅁䥁䅂啚䈹权橂䅁䅁权癁䅁䅁权䡁允䅁允䅁䅁䅅䅁䙁䅁䅁䅁䅁䅁䅁䍄䉁䅁䅁兂䅁䅁䅍䅄䅁䅁䅕䅁䅁䅁乓ご䭅偁䅧䅁䭁䕁䅑䅁䭁䅁䉣䅁䉁䅁䅁允䅁䅁䅕䅁䅁䅁䅁䅁䵁䅉䅅䅁䙁䅁䅁睁䵁䅁䅁兂䅁䅁䅁乖佚兑䅯杪䅁䅁䅯材䅁䅁䅯睂䅅䅁䅅䅁䉁䅁䅁兂䅁䅁䅁䅁䅁䅁杷允䅁䅁䅕䅁䑁䅁䅷䅁䙁䅁䅁䅁㝂啌䈹权捄䅁䅁权䅂䅁䅁权䡁允䅁允䅁䅁䅅䅁䙁䅁䅁䅁䅁䅁䅁䍄䉁䅁䅁兂䅁䅁䅍䅄䅁䅁䅕䅁䅁䕺瑍歭䭅䩁䅑䅁䭁䑁䅙䅁䭁䅁䉣䅁䉁䅁䅁允䅁䅁䅯䅁䅁䅁杷允䅁䅁䅕䅁䑁䅁䅷䅁䙁䅁䅁䅁元癤䅨权啃䅁䅁权㙁䅁䅁权䡁允䅁允䅁䅁䅅䅁䭁䑁䉅䅁䵁䅉䅅䅁䙁䅁䅁睁䵁䅁䅁兂䅁䅁䅃ㅏ偬兑䅯杹䅁䅁䅯睒䅁䅁䅯睂䅅䅁䅅䅁䉁䅁䅁兂杁晪偏浯敦睐杷允䅁䅁䅕䅁䑁䅁䅷䅁䙁䅁䅁䅁㑁䔵䈵权湃䅁䅁权䑁䅁䅁权䡁允䅁允䅁䅁䅅䅁䭁䅁䉯䅁䵁䅉䅅䅁䙁䅁䅁睁䵁䅁䅁兂䅁䅁䅁㙲偒兑䅯䅴䅁䅁䅯兔䅁䅁䅯睂䅅䅁䅅䅁䉁䅁䅁兂䅂㐵䩓䭳䩇村杷允䅁䅁䅕䅁䑁䅁䅷䅁䙁䅁䅁䥁獃欵䉚权㝃䅁䅁权䑂䅁䅁权䡁允䅁允䅁䅁䅅䅁䙁佁摌浇䉰䑇䌱䍄䉁䅁䅁兂䅁䅁䅍䅄䅁䅁䅕䅁䅁䥷楄䕕䭅䥁䅳䅁䭁䑁䅫䅁䭁䅁䉣䅁䉁䅁䅁允䅁䅁䅕䅁䅁䅁䅁䅁䵁䅉䅅䅁䙁䅁䅁睁䵁䅁䅁兂䅁䅁䅃䭳偤兑䅯朹䅁䅁䅯䅔䅁䅁䅯睂䅅䅁䅅䅁䉁䅁䅁兂⽁㥶摩杒⽄睐杷允䅁䅁䅕䅁䑁䅁䅷䅁䙁䅁䅁䵁䑸婌䉰权杂䅁䅁权䕂䅁䅁权䡁允䅁允䅁䅁䅅䅁䭁䡁䅯䅁䵁䅉䅅䅁䙁䅁䅁睁䵁䅁䅁兂䅁䅁䅃楡倵兑䅯䅬䅁䅁䅯睑䅁䅁䅯睂䅅䅁䅅䅁䉁䅁䅁权畃䅁䅁䍄䉁䅁䅁兂䅁䅁䅍䅄䅁䅁䅕䅁䅁䅁乓ご䭅䩁䅉䅁䭁䍁䄴䅁䭁䅁䉣䅁䉁䅁䅁允䅁䅁䅕䅁䅁䅁䅁䅁䵁䅉䅅䅁䙁䅁䅁睁䵁䅁䅁兂䅁䅁䅁住佒兑䅯䄹䅁䅁䅯李䅁䅁䅯睂䅅䅁䅅䅁䉁䅁䅁兂䅁䅁䅁䅁䅁䅁杷允䅁䅁䅕䅁䑁䅁䅷䅁䙁䅁䅁䅁乂ㅈ䉂权杂䅁䅁权⭁䅁䅁权䡁允䅁允䅁䅁䅅䅁䭁䡁䅷䅁䵁䅉䅅䅁䙁䅁䅁睁䵁䅁䅁兂䅁䅁䅁䵯㝮䅑䅯䅬䅁䅁䅯杓䅁䅁䅯睂䅅䅁䅅䅁䉁䅁䅁权畁允䅁䍄䉁䅁䅁兂䅁䅁䅍䅄䅁䅁䅕䅁䅁䝧畯ご䭅偁䅑䅁䭁䑁䄴䅁䭁䅁䉣䅁䉁䅁䅁允䅁䅁䅕剴呕乸䍩啋䵁䅉䅅䅁䙁䅁䅁睁䵁䅁䅁兂䅁䅁䅁摪但兑䅯杮䅁䅁䅯䅑䅁䅁䅯睂䅅䅁䅅䅁䉁䅁䅁兂汃瑡其穩瘳睐杷允䅁䅁䅕䅁䑁䅁䅷䅁䙁䅁䅁䵁䅃水䉂权䕁允䅁权䙂䅁䅁权䡁允䅁允䅁䅁䅅䅁䙁䉁㙋䥲獹杷䅈䍄䉁䅁䅁兂䅁䅁䅍䅄䅁䅁䅕䅁䅁䍁潁唫䭁䭁䅁䅁䭁䕁䄰䅁䭁䅁䉣䅁䉁䅁䅁允䅁䅁䅕慎楙汭䡨䕌䵁䅉䅅䅁䙁䅁䅁睁䵁䅁䅁兂䅁䅁䅁䵑㜳䅑䅯䅙䅁䅁䅯睑䅁䅁䅯睂䅅䅁䅅䅁䉁䅁䅁权祂䅁䅁䍄䉁䅁䅁兂䅁䅁䅍䅄䅁䅁䅕䅁䅁䝧畯ご䭅偁䄴䅁䭁䑁䅉䅁䭁䅁䉣䅁䉁䅁䅁允䅁䅁䅕䅁䅁䅁䅁䅁䵁䅉䅅䅁䙁䅁䅁睁䵁䅁䅁兂䅁䅁䅁䥂倱兑䅯朴䅁䅁䅯免䅁䅁䅯睂䅅䅁䅅䅁䉁䅁䅁兂䅁䅁䅁䅁䅁䅁杷允䅁䅁䅕䅁䑁䅁䅷䅁䙁䅁䅁䵁䑸婌䉰权杂䅁䅁权䝂䅁䅁权䡁允䅁允䅁䅁䅅䅁䭁䡁䅯䅁䵁䅉䅅䅁䙁䅁䅁睁䵁䅁䅁兂䅁䅁䅃䅖兒兑䅯睵䅁䅁䅯杒䅁䅁䅯睂䅅䅁䅅䅁䉁䅁䅁兂䅁䅁䅁䅁䅁䅁杷允䅁䅁䅕䅁䑁䅁䅷䅁䙁䅁䅁䵁䅃水䉂权煄䅁䅁权畁䅁䅁权䡁允䅁允䅁䅁䅅䅁䙁䅁䅁䅁䅁䅁䅁䍄䉁䅁䅁兂䅁䅁䅍䅄䅁䅁䅕䅁䅁䥷楄䕕䭅䩁䅧䅁䭁䕁䅳䅁䭁䅁䉣䅁䉁䅁䅁允䅁䅁䅕留㌱嘸穥啫䵅䅉䅅䅁䙁䅁䅁睁䵁䅁䅁兂䅁䅁䵄祑愲兑䅯睙䅁䅁䅯杒䅁䅁䅯睂䅅䅁䅅䅁䉁䅁䅁兂䅁䅁䅁䅁䅁䅁杷允䅁䅁䅕䅁䑁䅁䅷䅁䙁䅁䅁䅁元癤䅨权啃䅁䅁权䥂䅁䅁权䡁允䅁允䅁䅁䅅䅁䭁䑁䉅䅁䵁䅉䅅䅁䙁䅁䅁睁䵁䅁䅁兂䅁䅁䅁乖佚兑䅯杫䅁䅁䅯杏䅁䅁䅯睂䅅䅁䅅䅁䉁䅁䅁兂䅁䅁佃䍘䨴村杷允䅁䅁䅕䅁䑁䅁䅷䅁䙁䅁䅁䵁䑸婌䉰权歄䅁䅁权⭁䅁䅁权䡁允䅁允䅁䅁䅅䅁䙁䅁䅁䅁䅁䅁䅁䍄䉁䅁䅁兂䅁䅁䅍䅄䅁䅁䅕䅁䅁䡁䭄〫䭁䝁䅁䅁䭁䑁䅍䅁䭁䅁䉣䅁䉁䅁䅁允䅁䅁䅯杨䅁䅁杷允䅁䅁䅕䅁䑁䅁䅷䅁䙁䅁䅁䥁睃ば䈹权汃䅁䅁权睁䅁䅁权䡁允䅁允䅁䅁䅅䅁䭁䅁䅁䅁䵁䅉䅅䅁䙁䅁䅁睁䵁䅁䅁兂䅁䅁䅄佧兊兑䅯䄯䅁䅁䅯兒䅁䅁䅯睂䅅䅁䅅䅁䉁䅁䅁兂䅁䅁䅁䅁䅁䅁杷允䅁䅁䅕䅁䑁䅁䅷䅁䙁䅁䅁䅁允晧䅨权千䅁䅁权祁䅁䅁权䡁允䅁允䅁䅁䅅䅁䙁䅁䅁佁潃瑄䈱䍄䉁䅁䅁兂䅁䅁䅍䅄䅁䅁䅕䅁䅁䕺瑍歭䭅䩁䅑䅁䭁䕁䅙䅁䭁䅁䉣䅁䉁䅁䅁允䅁䅁䅯䅁䅁䅁杷允䅁䅁䅕䅁䑁䅁䅷䅁䙁䅁䅁䅁睂癹䅴权杂䅁䅁权䕂䅁䅁权䡁允䅁允䅁䅁䅅䅁䭁䥁䅙䅁䵁䅉䅅䅁䙁䅁䅁睁䵁䅁䅁兂䅁䅁䅁穗偂兑䅯䅯䅁䅁䅯兒䅁䅁䅯睂䅅䅁䅅䅁䉁䅁䅁兂灂㑥畅睕慧䅑杷允䅁䅁䅕䅁䑁䅁䅷䅁䙁䅁䅁䅁乂ㅈ䉂权啃䅁䅁权穁䅁䅁权䡁允䅁允䅁䅁䅅䅁䭁䍁䉕䅁䵁䅉䅅䅁䙁䅁䅁睁䵁䅁䅁兂䅁䅁䵄祑愲兑䅯睲䅁䅁䅯村䅁䅁䅯睂䅅䅁䅅䅁䉁䅁䅁兂䅁䅁䅁䅁䅁䅁杷允䅁䅁䅕䅁䑁䅁䅷䅁䙁䅁䅁䅁杄晧䅨权啃䅁䅁权硁䅁䅁权䡁允䅁允䅁䅁䅅䅁䭁䑁䉍䅁䵁䅉䅅䅁䙁䅁䅁睁䵁䅁䅁兂䅁䅁䅁偷㝔䅑䅯兩䅁䅁䅯䅏䅁䅁䅯睂䅅䅁䅅䅁䉁䅁䅁权瑃䅁䅁䍄䉁䅁䅁兂䅁䅁䅍䅄䅁䅁䅕䅁䅁䕁昰䕕䭅䵁䅣䅁䭁䍁䄴䅁䭁䅁䉣䅁䉁䅁䅁允䅁䅁䅕䅁䅁䅁䅁䅁䵁䅉䅅䅁䙁䅁䅁睁䵁䅁䅁兂䅁䅁䅃ㅏ偬兑䅯睙䅁䅁䅯睓䅁䅁䅯睂䅅䅁䅅䅁䉁䅁䅁兂婃楤㕬䩹湒村杷允䅁䅁䅕䅁䑁䅁䅷䅁䙁䅁䅁䵁䅃水䉂权䑄䅁䅁权䵂䅁䅁权䡁允䅁允䅁䅁䅅䅁䙁䅁䅁䅁䅁䅁䅁䍄䉁䅁䅁兂䅁䅁䅍䅄䅁䅁䅕䅁䅁䕺瑍歭䭅乁䄴䅁䭁䑁䅷䅁䭁䅁䉣䅁䉁䅁䅁允䅁䅁䅕䅁䅁䅁䅁䅁䵁䅉䅅䅁䙁䅁䅁睁䵁䅁䅁兂䅁䅁䅁摪但兑䅯䅁䅅䅁䅯睑䅁䅁䅯睂䅅䅁䅅䅁䉁䅁䅁权䅁䅁䅁䍄䉁䅁䅁兂䅁䅁䅍䅄䅁䅁䅕䅁䅁䙧䕑䕕䭅䱁䅑䅁䭁䑁䄸䅁䭁䅁䉣䅁䉁䅁䅁允䅁䅁䅕䅁䅁䅁䅁䅁䵁䅉䅅䅁䙁䅁䅁睁䵁䅁䅁兂䅁䅁䵄祑愲兑䅯䅙䅁䅁䅯睒䅁䅁䅯睂䅅䅁䅅䅁䉁䅁䅁权㙂䅁䅁䍄䉁䅁䅁兂䅁䅁䅍䅄䅁䅁䅕䅁䅁䵁い〫䭁䭁䄸䅁䭁䕁䅅䅁䭁䅁䉣䅁䉁䅁䅁允䅁䅁䅕䅁䅁䅁䅁䅁䵁䅉䅅䅁䙁䅁䅁睁䵁䅁䅁兂䅁䅁䅁穗偂兑䅯杬䅁䅁䅯䅏䅁䅁䅯睂䅅䅁䅅䅁䉁䅁䅁兂䅁䅁䅁䅁䅁䅁杷允䅁䅁䅕䅁䑁䅁䅷䅁䙁䅁䅁䥁睃ば䈹权㝃䅁䅁权ぁ䅁䅁权䡁允䅁允䅁䅁䅅䅁䙁䅁䅁䅁䅁䅁䅁䍄䉁䅁䅁兂䅁䅁䅍䅄䅁䅁䅕䅁䅁䙧䕑䕕䭅䭁䅫䅁䭁䑁䅁䅁䭁䅁䉣䅁䉁䅁䅁允䅁䅁䅯权䅅䅁杷允䅁䅁䅕䅁䑁䅁䅷䅁䙁䅁䅁䵁䑸婌䉰权啃䅁䅁权䡂䅁䅁权䡁允䅁允䅁䅁䅅䅁䭁䅁䅁䅁䵁䅉䅅䅁䙁䅁䅁睁䵁䅁䅁兂䅁䅁䅁䵑㜳䅑䅯䅙䅁䅁䅯兏䅁䅁䅯睂䅅䅁䅅䅁䉁䅁䅁权祂䅁䅁䍄䉁䅁䅁兂䅁䅁䅍䅄䅁䅁䅕䅁䅁䡧睄歔䭅䩁䅧䅁䭁䕁䅑䅁䭁䅁䉣䅁䉁䅁䅁允䅁䅁䅕丸慦睦獗啈䵉䅉䅅䅁䙁䅁䅁睁䵁䅁䅁兂䅁䅁䅁䵙㝲䅑䅯䅮䅁䅁䅯䅍䅁䅁䅯睂䅅䅁䅅䅁䉁䅁䅁兂ㅁ稷䙨㕒㡉䅑杷允䅁䅁䅕䅁䑁䅁䅷䅁䙁䅁䅁䥁睂䔸䈵权灃䅁䅁权㙁䅁䅁权䡁允䅁允䅁䅁䅅䅁䭁䅁䉯䅁䵁䅉䅅䅁䙁䅁䅁睁䵁䅁䅁兂䅁䅁䅁晡但兑䅯睙䅁䅁䅯児䅁䅁䅯睂䅅䅁䅅䅁䉁䅁䅁兂权獴共睂牤村杷允䅁䅁䅕䅁䑁䅁䅷䅁䙁䅁䅁䥁啂䙂䉂权奄䅁䅁权㑁䅁䅁权䡁允䅁允䅁䅁䅅䅁䙁䅁䅁䅁䅁䅁䅁䍄䉁䅁䅁兂䅁䅁䅍䅄䅁䅁䅕䅁䅁䕺瑍歭䭅䝁䅍䅁䭁䕁䅧䅁䭁䅁䉣䅁䉁䅁䅁允䅁䅁䅕䅁䅁䅁䅁䅁䵁䅉䅅䅁䙁䅁䅁睁䵁䅁䅁兂䅁䅁䅁䤴㑈䅑䅯䅙䅁䅁䅯睌䅁䅁䅯睂䅅䅁䅅䅁䉁䅁䅁权㉂䅁䅁䍄䉁䅁䅁兂䅁䅁䅍䅄䅁䅁䅕䅁䅁䵁い〫䭁佁䅙䅁䭁䑁䄸䅁䭁䅁䉣䅁䉁䅁䅁允䅁䅁䅕䅁䅁䅁䅁䅁䵁䅉䅅䅁䙁䅁䅁睁䵁䅁䅁兂䅁䅁䅁䍉㕪䅑䅯䄵䅁䅁䅯杓䅁䅁䅯睂䅅䅁䅅䅁䉁䅁䅁兂䅁䅁䅁䅁䅁䅁杷允䅁䅁䅕䅁䑁䅁䅷䅁䙁䅁䅁䵁䑸婌䉰权橂䅁䅁权䩂䅁䅁权䡁允䅁允䅁䅁䅅䅁䙁䅁䅁䅁䅁䅁䅁䍄䉁䅁䅁兂䅁䅁䅍䅄䅁䅁䅕䅁䅁䥁刳歔䭅䵁䅳䅁䭁䕁䅁䅁䭁䅁䉣䅁䉁䅁䅁允䅁䅁䅕䅁䅁䅁䅁䅁䵁䅉䅅䅁䙁䅁䅁睁䵁䅁䅁兂䅁䅁䅁䥂倱兑䅯杫䅁䅁䅯杓䅁䅁䅯睂䅅䅁䅅䅁䉁䅁䅁兂乂洳㑒㥸牪兑杷允䅁䅁䅕䅁䑁䅁䅷䅁䙁䅁䅁䵁䅃水䉂权杂䅁䅁权穁䅁䅁权䡁允䅁允䅁䅁䅅䅁䭁䡁䄴䅁䵁䅉䅅䅁䙁䅁䅁睁䵁䅁䅁兂䅁䅁䵄祑愲兑䅯睙䅁䅁䅯兎䅁䅁䅯睂䅅䅁䅅䅁䉁䅁䅁兂䅁䅁䅁䅁䅁䅁杷允䅁䅁䅕䅁䑁䅁䅷䅁䙁䅁䅁䅁权晹䅴权啃䅁䅁权䕂䅁䅁权䡁允䅁允䅁䅁䅅䅁䭁䍁䈴䅁䵁䅉䅅䅁䙁䅁䅁睁䵁䅁䅁兂䅁䅁䅃ㅏ偬兑䅯杬䅁䅁䅯䅓䅁䅁䅯睂䅅䅁䅅䅁䉁䅁䅁兂䕃㥸䕔睫晑村杷允䅁䅁䅕䅁䑁䅁䅷䅁䙁䅁䅁䅁㑁䔵䈵权杂䅁䅁权硁䅁䅁权䡁允䅁允䅁䅁䅅䅁䭁䥁䅉䅁䵁䅉䅅䅁䙁䅁䅁睁䵁䅁䅁兂䅁䅁䅄佧兊兑䅯具䅁䅁䅯䅑䅁䅁䅯睂䅅䅁䅅䅁䉁䅁䅁兂䅁䅁䅁䅁䅁䅁杷允䅁䅁䅕䅁䑁䅁䅷䅁䙁䅁䅁䅁㝂啌䈹权牃䅁䅁权ぁ䅁䅁权䡁允䅁允䅁䅁䅅䅁䭁䅁䉯䅁䵁䅉䅅䅁䙁䅁䅁睁䵁䅁䅁兂䅁䅁䅃䅖兒兑䅯䅭䅁䅁䅯䅏䅁䅁䅯睂䅅䅁䅅䅁䉁䅁䅁兂䅁䅁䅁䅁䅁䅁杷允䅁䅁䅕䅁䑁䅁䅷䅁䙁䅁䅁䅁灂唸䈵权奃䅁䅁权䱂䅁䅁权䡁允䅁允䅁䅁䅅䅁䙁䍁睂兌⭄刷䍸䍄䉁䅁䅁兂䅁䅁䅍䅄䅁䅁䅕䅁䅁䙧䕑䕕䭅䵁䄴䅁䭁䑁䅷䅁䭁䅁䉣䅁䉁䅁䅁允䅁䅁䅕倷穵䅱剷吲䴸䅉䅅䅁䙁䅁䅁睁䵁䅁䅁兂䅁䅁䵄祑愲兑䅯䅬䅁䅁䅯兎䅁䅁䅯睂䅅䅁䅅䅁䉁䅁䅁权䅁䅁䅁䍄䉁䅁䅁兂䅁䅁䅍䅄䅁䅁䅕䅁䅁䕁昰䕕䭅䱁䅍䅁䭁䑁䅣䅁䭁䅁䉣䅁䉁䅁䅁允䅁䅁䅕䅁㉂䵉䰯䕙䵉䅉䅅䅁䙁䅁䅁睁䵁䅁䅁兂䅁䅁䵄祑愲兑䅯䅬䅁䅁䅯睓䅁䅁䅯睂䅅䅁䅅䅁䉁䅁䅁权䅁䅁䅁䍄䉁䅁䅁兂䅁䅁䅍䅄䅁䅁䅕䅁䅁䕺瑍歭䭅乁䅁䅁䭁䑁䅉䅁䭁䅁䉣䅁䉁䅁䅁允䅁䅁䅕䅁䅁䅁䅁䅁䵁䅉䅅䅁䙁䅁䅁睁䵁䅁䅁兂䅁䅁䅁䵯㝮䅑䅯杪䅁䅁䅯䅐䅁䅁䅯睂䅅䅁䅅䅁䉁䅁䅁兂畃䵑㜰奖啳村杷允䅁䅁䅕䅁䑁䅁䅷䅁䙁䅁䅁䅁杂癹䅴权睄䅁䅁权癁䅁䅁权䡁允䅁允䅁䅁䅅䅁䙁䅁䅁䅁䅁䅁䅁䍄䉁䅁䅁兂䅁䅁䅍䅄䅁䅁䅕䅁䅁䕺瑍歭䭅䝁䅍䅁䭁䕁䅷䅁䭁䅁䉣䅁䉁䅁䅁允䅁䅁䅕䅁䅁䅁䅁䅁䵁䅉䅅䅁䙁䅁䅁睁䵁䅁䅁兂䅁䅁䵄祑愲兑䅯䅬䅁䅁䅯䅔䅁䅁䅯睂䅅䅁䅅䅁䉁䅁䅁权䅁䅁䅁䍄䉁䅁䅁兂䅁䅁䅍䅄䅁䅁䅕䅁䅁䭧浺歒䭅䅁䉑䅁䭁䑁䅙䅁䭁䅁䉣䅁䉁䅁䅁允䅁䅁䅕浂創歯䑌啈䵁䅉䅅䅁䙁䅁䅁睁䵁䅁䅁兂䅁䅁䅃䭳偤兑䅯朹䅁䅁䅯兑䅁䅁䅯睂䅅䅁䅅䅁䉁䅁䅁兂䅁䅁䅁䅁䅁䅁杷允䅁䅁䅕䅁䑁䅁䅷䅁䙁䅁䅁䵁䑸婌䉰权杂䅁䅁权⭁䅁䅁权䡁允䅁允䅁䅁䅅䅁䭁䡁䅯䅁䵁䅉䅅䅁䙁䅁䅁睁䵁䅁䅁兂䅁䅁䅁䡫㑢䅑䅯䅙䅁䅁䅯䅏䅁䅁䅯睂䅅䅁䅅䅁䉁䅁䅁权⽂䅁䅁䍄䉁䅁䅁兂䅁䅁䅍䅄䅁䅁䅕䅁䅁䡁瑳ご䭅䵁䅕䅁䭁䑁䅯䅁䭁䅁䉣䅁䉁䅁䅁允䅁䅁䅕䅁䅁䅁䅁䅁䵁䅉䅅䅁䙁䅁䅁睁䵁䅁䅁兂䅁䅁䅁穗偂兑䅯杭䅁䅁䅯兑䅁䅁䅯睂䅅䅁䅅䅁䉁䅁䅁兂䅁䅁䅁䅁䅁䅁杷允䅁䅁䅕䅁䑁䅁䅷䅁䙁䅁䅁䅁元癤䅨权橂䅁䅁权㙁䅁䅁权䡁允䅁允䅁䅁䅅䅁䙁䅁䅁䅯䍦地䍒䍄䉁䅁䅁兂䅁䅁䅍䅄䅁䅁䅕䅁䅁䙁坔歔䭅䭁䄸䅁䭁䑁䅑䅁䭁䅁䉣䅁䉁䅁䅁允䅁䅁䅕父婱䥮潑歃䵁䅉䅅䅁䙁䅁䅁睁䵁䅁䅁兂䅁䅁䅁摪但兑䅯䄳䅁䅁䅯兏䅁䅁䅯睂䅅䅁䅅䅁䉁䅁䅁兂䅁䅁䅁䅁䅁䅁杷允䅁䅁䅕䅁䑁䅁䅷䅁䙁䅁䅁䵁䑸婌䉰权橂䅁䅁权⭁䅁䅁权䡁允䅁允䅁䅁䅅䅁䙁䅁䅁䅁䅁䅁䅁䍄䉁䅁䅁兂䅁䅁䅍䅄䅁䅁䅕䅁䅁䡁瑳ご䭅䵁䅕䅁䭁䕁䅕䅁䭁䅁䉣䅁䉁䅁䅁允䅁䅁䅕硆䉙瑑橋商䵁䅉䅅䅁䙁䅁䅁睁䵁䅁䅁兂䅁䅁䅃䝑偖兑䅯共䅁䅁䅯免䅁䅁䅯睂䅅䅁䅅䅁䉁䅁䅁权䭁允䅁䍄䉁䅁䅁兂䅁䅁䅍䅄䅁䅁䅕䅁䅁䍁潁唫䭁䝁䅁䅁䭁䕁䅧䅁䭁䅁䉣䅁䉁䅁䅁允䅁䅁䅯䅧䅁䅁杷允䅁䅁䅕䅁䑁䅁䅷䅁䙁䅁䅁䥁煂歌䈹权啃䅁䅁权㝁䅁䅁权䡁允䅁允䅁䅁䅅䅁䭁䭁䄴䅁䵁䅉䅅䅁䙁䅁䅁睁䵁䅁䅁兂䅁䅁䅁穗偂兑䅯䅙䅁䅁䅯免䅁䅁䅯睂䅅䅁䅅䅁䉁䅁䅁权獂䅁䅁䍄䉁䅁䅁兂䅁䅁䅍䅄䅁䅁䅕䅁䅁䕺瑍歭䭅䩁䅑䅁䭁䑁䄴䅁䭁䅁䉣䅁䉁䅁䅁允䅁䅁䅯䅁䅁䅁杷允䅁䅁䅕䅁䑁䅁䅷䅁䙁䅁䅁䅁杁偋䅬权獄䅁䅁权㙁䅁䅁权䡁允䅁允䅁䅁䅅䅁䙁䅁䅁䅁䅁䅁䅁䍄䉁䅁䅁兂䅁䅁䅍䅄䅁䅁䅕䅁䅁䕺瑍歭䭅䩁䅑䅁䭁䕁䅕䅁䭁䅁䉣䅁䉁䅁䅁允䅁䅁䅯䅁䅁䅁杷允䅁䅁䅕䅁䑁䅁䅷䅁䙁䅁䅁䅁元癤䅨权啃䅁䅁权䅂䅁䅁权䡁允䅁允䅁䅁䅅䅁䭁䑁䉅䅁䵁䅉䅅䅁䙁䅁䅁睁䵁䅁䅁兂䅁䅁䅃ㅏ偬兑䅯关䅁䅁䅯兓䅁䅁䅯睂䅅䅁䅅䅁䉁䅁䅁兂穄晳㉣㕆慒村杷允䅁䅁䅕䅁䑁䅁䅷䅁䙁䅁䅁䅁杂癹䅴权灃䅁䅁权㑁䅁䅁权䡁允䅁允䅁䅁䅅䅁䭁䅁䉯䅁䵁䅉䅅䅁䙁䅁䅁睁䵁䅁䅁兂䅁䅁䅁乖佚兑䅯睸䅁䅁䅯杍䅁䅁䅯睂䅅䅁䅅䅁䉁䅁䅁兂䅁䅁䅁䅁䅁䅁杷允䅁䅁䅕䅁䑁䅁䅷䅁䙁䅁䅁䅁㝂啌䈹权橂䅁䅁权乂䅁䅁权䡁允䅁允䅁䅁䅅䅁䙁䅁お乃㑓塲䌹䍄䉁䅁䅁兂䅁䅁䅍䅄䅁䅁䅕䅁䅁䉁䉃䔫䭁䩁䅷䅁䭁䕁䅁䅁䭁䅁䉣䅁䉁䅁䅁允䅁䅁䅕潅坬䈲䥸䕂䵁䅉䅅䅁䙁䅁䅁睁䵁䅁䅁兂䅁䅁䵄祑愲兑䅯睙䅁䅁䅯杓䅁䅁䅯睂䅅䅁䅅䅁䉁䅁䅁兂䅁䅁䅁䅁䅁䅁杷允䅁䅁䅕䅁䑁䅁䅷䅁䙁䅁䅁䅁元癤䅨权啃䅁䅁权䩂䅁䅁权䡁允䅁允䅁䅁䅅䅁䭁䑁䉅䅁䵁䅉䅅䅁䙁䅁䅁睁䵁䅁䅁兂䅁䅁䅃偣佂兑䅯杫䅁䅁䅯杌䅁䅁䅯睂䅅䅁䅅䅁䉁䅁䅁兂䅁䅁䅁䅁䅁䅁杷允䅁䅁䅕䅁䑁䅁䅷䅁䙁䅁䅁䥁獃欵䉚权捄䅁䅁权ぁ䅁䅁权䡁允䅁允䅁䅁䅅䅁䙁䅁䅁䅁䅁䅁䅁䍄䉁䅁䅁兂䅁䅁䅍䅄䅁䅁䅕䅁䅁䝁䭄〫䭁䵁䅯䅁䭁䕁䅅䅁䭁䅁䉣䅁䉁䅁䅁允䅁䅁䅕瘱桨䉦杯稱䴸䅉䅅䅁䙁䅁䅁睁䵁䅁䅁兂䅁䅁䅃佲䝚兑䅯䄫䅁䅁䅯䅍䅁䅁䅯睂䅅䅁䅅䅁䉁䅁䅁兂䅁䅁䅁䅁䅁䅁杷允䅁䅁䅕䅁䑁䅁䅷䅁䙁䅁䅁䵁䑸婌䉰权橂䅁䅁权乂䅁䅁权䡁允䅁允䅁䅁䅅䅁䙁䅁䅁䅁䅁䅁䅁䍄䉁䅁䅁兂䅁䅁䅍䅄䅁䅁䅕䅁䅁䩁㉂䔫䭁䩁䅑䅁䭁䍁䄴䅁䭁䅁䉣䅁䉁䅁䅁允䅁䅁䅯免䅅䅁杷允䅁䅁䅕䅁䑁䅁䅷䅁䙁䅁䅁䅁䅄倹䅴权汃䅁䅁权䥂䅁䅁权䡁允䅁允䅁䅁䅅䅁䡁䅁䅁䅁䅃攫䅎䍄䉁䅁䅁兂䅁䅁䅍䅄䅁䅁䅕䅁䅁䙁坔歔䭅佁䅙䅁䭁䑁䅍䅁䭁䅁䉣䅁䉁䅁䅁允䅁䅁䅕䅁䅁䅁䅁䅁䵁䅉䅅䅁䙁䅁䅁睁䵁䅁䅁兂䅁䅁䅁住佒兑䅯䄳䅁䅁䅯睑䅁䅁䅯睂䅅䅁䅅䅁䉁䅁䅁兂歂䨰䱪噱䭳䅑杷允䅁䅁䅕䅁䑁䅁䅷䅁䙁䅁䅁䵁䑸婌䉰权橂䅁䅁权䑂䅁䅁权䡁允䅁允䅁䅁䅅䅁䙁䅁䅁䅁䅁䅁䅁䍄䉁䅁䅁兂䅁䅁䅍䅄䅁䅁䅕䅁䅁䝁䭄〫䭁䭁䅫䅁䭁䕁䅕䅁䭁䅁䉣䅁䉁䅁䅁允䅁䅁䅯权䅅䅁杷允䅁䅁䅕䅁䑁䅁䅷䅁䙁䅁䅁䵁䑸婌䉰权啃䅁䅁权䑁䅁䅁权䡁允䅁允䅁䅁䅅䅁䭁䅁䅁䅁䵁䅉䅅䅁䙁䅁䅁睁䵁䅁䅁兂䅁䅁䅁䥅㑈䅑䅯末䅁䅁䅯䅍䅁䅁䅯睂䅅䅁䅅䅁䉁䅁䅁兂䅁䅁䅁䅁䅁䅁杷允䅁䅁䅕䅁䑁䅁䅷䅁䙁䅁䅁䅁啂欱䈵权穃䅁䅁权ㅁ䅁䅁权䡁允䅁允䅁䅁䅅䅁䙁䅁䅁䈷瑥㍗䍴䍄䉁䅁䅁兂䅁䅁䅍䅄䅁䅁䅕䅁䅁䕺瑍歭䭅佁䅷䅁䭁䕁䅁䅁䭁䅁䉣䅁䉁䅁䅁允䅁䅁䅕䅁䅁䅁䅁䅁䵁䅉䅅䅁䙁䅁䅁睁䵁䅁䅁兂䅁䅁䅁䵑㜳䅑䅯睙䅁䅁䅯兏䅁䅁䅯睂䅅䅁䅅䅁䉁䅁䅁兂䅁䙁⭨灡杂村杷允䅁䅁䅕䅁䑁䅁䅷䅁䙁䅁䅁䅁睂癹䅴权啃䅁䅁权㑁䅁䅁权䡁允䅁允䅁䅁䅅䅁䭁䍁䉙䅁䵁䅉䅅䅁䙁䅁䅁睁䵁䅁䅁兂䅁䅁䅁偷㝔䅑䅯䅹䅁䅁䅯䅎䅁䅁䅯睂䅅䅁䅅䅁䉁䅁䅁兂䅁䅁䅁䅁䅁䅁杷允䅁䅁䅕䅁䑁䅁䅷䅁䙁䅁䅁䅁䕁啪䈹权橂䅁䅁权獁䅁䅁权䡁允䅁允䅁䅁䅅䅁䙁䅁䅁䅁䅁䅁䅁䍄䉁䅁䅁兂䅁䅁䅍䅄䅁䅁䅕䅁䅁䅁乓ご䭅䝁䅁䅁䭁䑁䅁䅁䭁䅁䉣䅁䉁䅁䅁允䅁䅁䅯䅤䅁䅁杷允䅁䅁䅕䅁䑁䅁䅷䅁䙁䅁䅁䅁睂癹䅴权楃䅁䅁权⽁䅁䅁权䡁允䅁允䅁䅁䅅䅁䙁偁⼹㙶洴䜫䍖䍄䉁䅁䅁兂䅁䅁䅍䅄䅁䅁䅕䅁䅁䡁䭄〫䭁䵁䄴䅁䭁䑁䅷䅁䭁䅁䉣䅁䉁䅁䅁允䅁䅁䅕佁婦㡙穘樴䴸䅉䅅䅁䙁䅁䅁睁䵁䅁䅁兂䅁䅁䅁䥂倱兑䅯䅙䅁䅁䅯䅎䅁䅁䅯睂䅅䅁䅅䅁䉁䅁䅁权あ䅁䅁䍄䉁䅁䅁兂䅁䅁䅍䅄䅁䅁䅕䅁䅁䝁䭄〫䭁乁䅷䅁䭁䑁䅣䅁䭁䅁䉣䅁䉁䅁䅁允䅁䅁䅕䅁䅁䅁䅁䅁䵁䅉䅅䅁䙁䅁䅁睁䵁䅁䅁兂䅁䅁䅃ㅏ偬兑䅯䅙䅁䅁䅯兒䅁䅁䅯睂䅅䅁䅅䅁䉁䅁䅁权䉃䅁䅁䍄䉁䅁䅁兂䅁䅁䅍䅄䅁䅁䅕䅁䅁䅁乓ご䭅䩁䅁䅁䭁䕁䅷䅁䭁䅁䉣䅁䉁䅁䅁允䅁䅁䅯权䅅䅁杷允䅁䅁䅕䅁䑁䅁䅷䅁䙁䅁䅁䥁䅂啚䈹权煄䅁䅁权䱂䅁䅁权䡁允䅁允䅁䅁䅅䅁䙁䥁䡎䡋㑑ㄹ⽵䍄䉁䅁䅁兂䅁䅁䅍䅄䅁䅁䅕䅁䅁䅁乓ご䭅䝁䅁䅁䭁䍁䄴䅁䭁䅁䉣䅁䉁䅁䅁允䅁䅁䅯䅤䅁䅁杷允䅁䅁䅕䅁䑁䅁䅷䅁䙁䅁䅁䅁睂癹䅴权ぃ䅁䅁权䕂䅁䅁权䡁允䅁允䅁䅁䅅䅁䙁䅁䅁䅁䅁䅁䅁䍄䉁䅁䅁兂䅁䅁䅍䅄䅁䅁䅕䅁䅁䅁乓ご䭅䩁䄴䅁䭁䑁䅍䅁䭁䅁䉣䅁䉁䅁䅁允䅁䅁䅕䅁䅁䅁䅁䅁䵁䅉䅅䅁䙁䅁䅁睁䵁䅁䅁兂䅁䅁䅁䵯㝮䅑䅯睲䅁䅁䅯睑䅁䅁䅯睂䅅䅁䅅䅁䉁䅁䅁兂䡃捙娶穔睦睐杷允䅁䅁䅕䅁䑁䅁䅷䅁䙁䅁䅁䅁䕁啪䈹权杂䅁䅁权祁䅁䅁权䡁允䅁允䅁䅁䅅䅁䭁䡁䅑䅁䵁䅉䅅䅁䙁䅁䅁睁䵁䅁䅁兂䅁䅁䅃佲䝚兑䅯朵䅁䅁䅯兒䅁䅁䅯睂䅅䅁䅅䅁䉁䅁䅁兂䍂儲穧決㡲睐杷允䅁䅁䅕䅁䑁䅁䅷䅁䙁䅁䅁䥁睃ば䈹权㙄䅁䅁权畁䅁䅁权䡁允䅁允䅁䅁䅅䅁䙁䅁䅁䅁䅁䅁䅁䍄䉁䅁䅁兂䅁䅁䅍䅄䅁䅁䅕䅁䅁䥷楄䕕䭅佁䅯䅁䭁䑁䅙䅁䭁䅁䉣䅁䉁䅁䅁允䅁䅁䅕䅁䅁䅁䅁䅁䵁䅉䅅䅁䙁䅁䅁睁䵁䅁䅁兂䅁䅁䅁剔儹兑䅯䅙䅁䅁䅯䅒䅁䅁䅯睂䅅䅁䅅䅁䉁䅁䅁权㡂䅁䅁䍄䉁䅁䅁兂䅁䅁䅍䅄䅁䅁䅕䅁䅁䅁乓ご䭅䝁䅍䅁䭁䑁䅍䅁䭁䅁䉣䅁䉁䅁䅁允䅁䅁䅕䅁䅁䅁䅁䅁䵁䅉䅅䅁䙁䅁䅁睁䵁䅁䅁兂䅁䅁䅁䥂倱兑䅯䅹䅁䅁䅯李䅁䅁䅯睂䅅䅁䅅䅁䉁䅁䅁兂䅁䅁䅁䅁䅁䅁杷允䅁䅁䅕䅁䑁䅁䅷䅁䙁䅁䅁䅁㑁䔵䈵权敄䅁䅁权ㅁ䅁䅁权䡁允䅁允䅁䅁䅅䅁䙁䍁杳楡畢根䅊䍄䉁䅁䅁兂䅁䅁䅍䅄䅁䅁䅕䅁䅁䡁瑳ご䭅䭁䅣䅁䭁䑁䅑䅁䭁䅁䉣䅁䉁䅁䅁允䅁䅁䅯权䅅䅁杷允䅁䅁䅕䅁䑁䅁䅷䅁䙁䅁䅁䥁啂䙂䉂权䭄䅁䅁权癁䅁䅁权䡁允䅁允䅁䅁䅅䅁䙁䅁䅁䅁䅁䅁䅁䍄䉁䅁䅁兂䅁䅁䅍䅄䅁䅁䅕䅁䅁䅁乓ご䭅䝁䅁䅁䭁䑁䅧䅁䭁䅁䉣䅁䉁䅁䅁允䅁䅁䅯䅤䅁䅁杷允䅁䅁䅕䅁䑁䅁䅷䅁䙁䅁䅁䅁杂癹䅴权㙃䅁䅁权ぁ䅁䅁权䡁允䅁允䅁䅁䅅䅁䙁䅁䅁䅁䅁䅁䅁䍄䉁䅁䅁兂䅁䅁䅍䅄䅁䅁䅕䅁䅁䥷楄䕕䭅䱁䅳䅁䭁䑁䅑䅁䭁䅁䉣䅁䉁䅁䅁允䅁䅁䅕䅁䅁䅁䅁䅁䵁䅉䅅䅁䙁䅁䅁睁䵁䅁䅁兂䅁䅁䅁䵣㝲䅑䅯兩䅁䅁䅯杏䅁䅁䅯睂䅅䅁䅅䅁䉁䅁䅁权㝁允䅁䍄䉁䅁䅁兂䅁䅁䅍䅄䅁䅁䅕䅁䅁䅁乓ご䭅䩁䅑䅁䭁䑁䅧䅁䭁䅁䉣䅁䉁䅁䅁允䅁䅁䅯杏䅅䅁杷允䅁䅁䅕䅁䑁䅁䅷䅁䙁䅁䅁䅁癃䕰䈹权敃䅁䅁权䱂䅁䅁权䡁允䅁允䅁䅁䅅䅁䙁䕁畗偐丶晘⽙䍄䉁䅁䅁兂䅁䅁䅍䅄䅁䅁䅕䅁䅁䍁潁唫䭁䱁䅯䅁䭁䑁䅳䅁䭁䅁䉣䅁䉁䅁䅁允䅁䅁䅕䅁䅁㡏潅う䵉䅉䅅䅁䙁䅁䅁睁䵁䅁䅁兂䅁䅁䅄佧兊兑䅯睳䅁䅁䅯䅓䅁䅁䅯睂䅅䅁䅅䅁䉁䅁䅁兂汄伵䙷卦㍔兑杷允䅁䅁䅕䅁䑁䅁䅷䅁䙁䅁䅁䅁㑁䔵䈵权䩃䅁䅁权䡂䅁䅁权䡁允䅁允䅁䅁䅅䅁䭁䭁䄰䅁䵁䅉䅅䅁䙁䅁䅁睁䵁䅁䅁兂䅁䅁䅁䥂倱兑䅯䅂䅅䅁䅯睌䅁䅁䅯睂䅅䅁䅅䅁䉁䅁䅁兂䅁䅁䅁䅁䅁䅁杷允䅁䅁䅕䅁䑁䅁䅷䅁䙁䅁䅁䅁䕁啪䈹权杂䅁䅁权䉂䅁䅁权䡁允䅁允䅁䅁䅅䅁䭁䡁䅑䅁䵁䅉䅅䅁䙁䅁䅁睁䵁䅁䅁兂䅁䅁䅁䥂倱兑䅯睙䅁䅁䅯兏䅁䅁䅯睂䅅䅁䅅䅁䉁䅁䅁兂䅁䅁䅁䅁䅁䅁杷允䅁䅁䅕䅁䑁䅁䅷䅁䙁䅁䅁䅁䕁啪䈹权啃䅁䅁权㙁䅁䅁权䡁允䅁允䅁䅁䅅䅁䭁䑁䉯䅁䵁䅉䅅䅁䙁䅁䅁睁䵁䅁䅁兂䅁䅁䅁䵙㝲䅑䅯䅭䅁䅁䅯䅌䅁䅁䅯睂䅅䅁䅅䅁䉁䅁䅁兂䅁䅁䅁䅁䅁䅁杷允䅁䅁䅕䅁䑁䅁䅷䅁䙁䅁䅁䅁杂癹䅴权浄䅁䅁权䥂䅁䅁权䡁允䅁允䅁䅁䅅䅁䙁䵁奎扤摦癫⽫䍄䉁䅁䅁兂䅁䅁䅍䅄䅁䅁䅕䅁䅁䭁欫ご䭅䩁䅙䅁䭁䕁䅙䅁䭁䅁䉣䅁䉁䅁䅁允䅁䅁䅕䅁元婯关き䵉䅉䅅䅁䙁䅁䅁睁䵁䅁䅁兂䅁䅁䅁䥂倱兑䅯䅙䅁䅁䅯睐䅁䅁䅯睂䅅䅁䅅䅁䉁䅁䅁权あ䅁䅁䍄䉁䅁䅁兂䅁䅁䅍䅄䅁䅁䅕䅁䅁䍁潁唫䭁偁䅉䅁䭁䕁䅯䅁䭁䅁䉣䅁䉁䅁䅁允䅁䅁䅕浚浚浚浚䕍䵁䅉䅅䅁䙁䅁䅁睁䵁䅁䅁兂䅁䅁䅃ㅏ偬兑䅯睙䅁䅁䅯睎䅁䅁䅯睂䅅䅁䅅䅁䉁䅁䅁兂⽄ㄯ⭮湒伵村杷允䅁䅁䅕䅁䑁䅁䅷䅁䙁䅁䅁䅁䅂智䅴权㑄䅁䅁权䭂䅁䅁权䡁允䅁允䅁䅁䅅䅁䙁䅁䅁乧塹ㅅ䍚䍄䉁䅁䅁兂䅁䅁䅍䅄䅁䅁䅕䅁䅁䡁䭄〫䭁䱁䅙䅁䭁䑁䄸䅁䭁䅁䉣䅁䉁䅁䅁允䅁䅁䅕䅁䅁䅁䅁䅁䵁䅉䅅䅁䙁䅁䅁睁䵁䅁䅁兂䅁䅁䅄佧兊兑䅯睙䅁䅁䅯兏䅁䅁䅯睂䅅䅁䅅䅁䉁䅁䅁兂䅁䅁䅁䅁䅁䅁杷允䅁䅁䅕䅁䑁䅁䅷䅁䙁䅁䅁䵁䑸婌䉰权㥃䅁䅁权䑁䅁䅁权䡁允䅁允䅁䅁䅅䅁䙁䅁䅁䅁䅁䅁䅁䍄䉁䅁䅁兂䅁䅁䅍䅄䅁䅁䅕䅁䅁佁䉃䔫䭁䩁䄴䅁䭁䑁䅍䅁䭁䅁䉣䅁䉁䅁䅁允䅁䅁䅕䵐㉃剺歶吹䴸䅉䅅䅁䙁䅁䅁睁䵁䅁䅁兂䅁䅁䅁䵣㝲䅑䅯共䅁䅁䅯睑䅁䅁䅯睂䅅䅁䅅䅁䉁䅁䅁权䭁允䅁䍄䉁䅁䅁兂䅁䅁䅍䅄䅁䅁䅕䅁䅁䅁乓ご䭅䩁䅑䅁䭁䑁䅳䅁䭁䅁䉣䅁䉁䅁䅁允䅁䅁䅯杏䅅䅁杷允䅁䅁䅕䅁䑁䅁䅷䅁䙁䅁䅁䅁㑁䔵䈵权橂䅁䅁权䵂䅁䅁权䡁允䅁允䅁䅁䅅䅁䙁䕁嘹䈰呚氰䍨䍄䉁䅁䅁兂䅁䅁䅍䅄䅁䅁䅕䅁䅁䱧湃ご䭅䥁䄴䅁䭁䑁䅣䅁䭁䅁䉣䅁䉁䅁䅁允䅁䅁䅕䅁䅁䅁䅁䅁䵁䅉䅅䅁䙁䅁䅁睁䵁䅁䅁兂䅁䅁䅁剔儹兑䅯睙䅁䅁䅯村䅁䅁䅯睂䅅䅁䅅䅁䉁䅁䅁兂㡁㑌牎㕷卓村杷允䅁䅁䅕䅁䑁䅁䅷䅁䙁䅁䅁䥁煂歌䈹权奄䅁䅁权䅂䅁䅁权䡁允䅁允䅁䅁䅅䅁䙁䅁䅁䅁䅁䅁䅁䍄䉁䅁䅁兂䅁䅁䅍䅄䅁䅁䅕䅁䅁䕧求ご䭅䝁䅁䅁䭁䑁䅁䅁䭁䅁䉣䅁䉁䅁䅁允䅁䅁䅯睧䅁䅁杷允䅁䅁䅕䅁䑁䅁䅷䅁䙁䅁䅁䅁允晧䅨权潄䅁䅁权䥂䅁䅁权䡁允䅁允䅁䅁䅅䅁䙁䑁危杆㥰嘯䅚䍄䉁䅁䅁兂䅁䅁䅍䅄䅁䅁䅕䅁䅁䍁潁唫䭁䝁䅍䅁䭁䑁䅣䅁䭁䅁䉣䅁䉁䅁䅁允䅁䅁䅕䅁睁祙卢歘䵉䅉䅅䅁䙁䅁䅁睁䵁䅁䅁兂䅁䅁䅁䥂倱兑䅯䅬䅁䅁䅯児䅁䅁䅯睂䅅䅁䅅䅁䉁䅁䅁权㙁允䅁䍄䉁䅁䅁兂䅁䅁䅍䅄䅁䅁䅕䅁䅁䡧睄歔䭅䱁䅅䅁䭁䑁䅉䅁䭁䅁䉣䅁䉁䅁䅁允䅁䅁䅕䅁䅁䅁䅁䅁䵁䅉䅅䅁䙁䅁䅁睁䵁䅁䅁兂䅁䅁䅁祥倱兑䅯䅹䅁䅁䅯睎䅁䅁䅯睂䅅䅁䅅䅁䉁䅁䅁兂䅁䅁䅁䅁䅁䅁杷允䅁䅁䅕䅁䑁䅁䅷䅁䙁䅁䅁䅁䕁啪䈹权啃䅁䅁权㉁䅁䅁权䡁允䅁允䅁䅁䅅䅁䭁䑁䉯䅁䵁䅉䅅䅁䙁䅁䅁睁䵁䅁䅁兂䅁䅁䅁䤴㑈䅑䅯䅙䅁䅁䅯杏䅁䅁䅯睂䅅䅁䅅䅁䉁䅁䅁权㉂䅁䅁䍄䉁䅁䅁兂䅁䅁䅍䅄䅁䅁䅕䅁䅁䙧䕑䕕䭅䵁䅅䅁䭁䕁䅉䅁䭁䅁䉣䅁䉁䅁䅁允䅁䅁䅕坺眷㉹杲歆䵁䅉䅅䅁䙁䅁䅁睁䵁䅁䅁兂䅁䅁䅁䤴㑈䅑䅯䅂䅅䅁䅯䅌䅁䅁䅯睂䅅䅁䅅䅁䉁䅁䅁兂䅁䅁䅁䅁䅁䅁杷允䅁䅁䅕䅁䑁䅁䅷䅁䙁䅁䅁䅁杂癹䅴权浄䅁䅁权睁䅁䅁权䡁允䅁允䅁䅁䅅䅁䙁䅁䅁䅁䅁䅁䅁䍄䉁䅁䅁兂䅁䅁䅍䅄䅁䅁䅕䅁䅁䅁乓ご䭅䝁䅁䅁䭁䕁䅑䅁䭁䅁䉣䅁䉁䅁䅁允䅁䅁䅯䅤䅁䅁杷允䅁䅁䅕䅁䑁䅁䅷䅁䙁䅁䅁䅁䕁啪䈹权橂䅁䅁权䕂䅁䅁权䡁允䅁允䅁䅁䅅䅁䙁䙁䍶武䥡票䍆䍄䉁䅁䅁兂䅁䅁䅍䅄䅁䅁䅕䅁䅁䕁乄〫䭁䩁䅑䅁䭁䑁䅑䅁䭁䅁䉣䅁䉁䅁䅁允䅁䅁䅯䅎䅅䅁杷允䅁䅁䅕䅁䑁䅁䅷䅁䙁䅁䅁䅁㑁䔵䈵权䱃䅁䅁权䵂䅁䅁权䡁允䅁允䅁䅁䅅䅁䙁䭁敃䡣桥瑯⽑䍄䉁䅁䅁兂䅁䅁䅍䅄䅁䅁䅕䅁䅁䥷楄䕕䭅䥁䄴䅁䭁䕁䅕䅁䭁䅁䉣䅁䉁䅁䅁允䅁䅁䅕䅁䅁䅁䅁䅁䵁䅉䅅䅁䙁䅁䅁睁䵁䅁䅁兂䅁䅁䅃偣佂兑䅯䅹䅁䅁䅯杍䅁䅁䅯睂䅅䅁䅅䅁䉁䅁䅁兂䅁䅁䅁䅁䅁䅁杷允䅁䅁䅕䅁䑁䅁䅷䅁䙁䅁䅁䅁䕁啪䈹权杂䅁䅁权䝂䅁䅁权䡁允䅁允䅁䅁䅅䅁䭁䡁䅑䅁䵁䅉䅅䅁䙁䅁䅁睁䵁䅁䅁兂䅁䅁䅃佲䝚兑䅯䅴䅁䅁䅯睍䅁䅁䅯睂䅅䅁䅅䅁䉁䅁䅁兂䅁䅁䅁䅁䅁䅁杷允䅁䅁䅕䅁䑁䅁䅷䅁䙁䅁䅁䅁䕁啪䈹权啃䅁䅁权䝂䅁䅁权䡁允䅁允䅁䅁䅅䅁䭁䑁䉯䅁䵁䅉䅅䅁䙁䅁䅁睁䵁䅁䅁兂䅁䅁䅁住佒兑䅯䄲䅁䅁䅯杒䅁䅁䅯睂䅅䅁䅅䅁䉁䅁䅁兂䅁䅁䅁䅁䅁䅁杷允䅁䅁䅕䅁䑁䅁䅷䅁䙁䅁䅁䥁煂歌䈹权橂䅁䅁权乂䅁䅁权䡁允䅁允䅁䅁䅅䅁䙁䝁浨䅳ぬこ䍰䍄䉁䅁䅁兂䅁䅁䅍䅄䅁䅁䅕䅁䅁䱧湃ご䭅偁䄴䅁䭁䑁䄸䅁䭁䅁䉣䅁䉁䅁䅁允䅁䅁䅕䅁䅁䅁䅁䅁䵁䅉䅅䅁䙁䅁䅁睁䵁䅁䅁兂䅁䅁䅁剔儹兑䅯杹䅁䅁䅯杒䅁䅁䅯睂䅅䅁䅅䅁䉁䅁䅁兂汄㉅癍㕱祄睐杷允䅁䅁䅕䅁䑁䅁䅷䅁䙁䅁䅁䅁㝂啌䈹权楃䅁䅁权⽁䅁䅁权䡁允䅁允䅁䅁䅅䅁䙁䅁䅁䅁䅁䅁䅁䍄䉁䅁䅁兂䅁䅁䅍䅄䅁䅁䅕䅁䅁䅁乓ご䭅䝁䅁䅁䭁䕁䅣䅁䭁䅁䉣䅁䉁䅁䅁允䅁䅁䅯䅤䅁䅁杷允䅁䅁䅕䅁䑁䅁䅷䅁䙁䅁䅁䅁睂癹䅴权奄䅁䅁权㕁䅁䅁权䡁允䅁允䅁䅁䅅䅁䙁䅁䅁䅁䅁䅁䅁䍄䉁䅁䅁兂䅁䅁䅍䅄䅁䅁䅕䅁䅁䅁乓ご䭅䝁䅍䅁䭁䕁䅣䅁䭁䅁䉣䅁䉁䅁䅁允䅁䅁䅕戫㙱㝵⽦䕌䵉䅉䅅䅁䙁䅁䅁睁䵁䅁䅁兂䅁䅁䅁䥂倱兑䅯䅬䅁䅁䅯睒䅁䅁䅯睂䅅䅁䅅䅁䉁䅁䅁权㙁允䅁䍄䉁䅁䅁兂䅁䅁䅍䅄䅁䅁䅕䅁䅁䩁㉂䔫䭁䵁䅧䅁䭁䍁䅷䅁䭁䅁䉣䅁䉁䅁䅁允䅁䅁䅕䅁䅁乁㔴歵䵅䅉䅅䅁䙁䅁䅁睁䵁䅁䅁兂䅁䅁䅁穗偂兑䅯睙䅁䅁䅯睌䅁䅁䅯睂䅅䅁䅅䅁䉁䅁䅁兂䅁䅁䅁䅁䅁䅁杷允䅁䅁䅕䅁䑁䅁䅷䅁䙁䅁䅁䥁獃欵䉚权湃䅁䅁权祁䅁䅁权䡁允䅁允䅁䅁䅅䅁䭁䅁䉯䅁䵁䅉䅅䅁䙁䅁䅁睁䵁䅁䅁兂䅁䅁䅁䥂倱兑䅯䅙䅁䅁䅯睓䅁䅁䅯睂䅅䅁䅅䅁䉁䅁䅁权あ䅁䅁䍄䉁䅁䅁兂䅁䅁䅍䅄䅁䅁䅕䅁䅁䩁㉂䔫䭁䩁䅉䅁䭁䍁䄸䅁䭁䅁䉣䅁䉁䅁䅁允䅁䅁䅕䅁䅁䱷㍈ぷ䵅䅉䅅䅁䙁䅁䅁睁䵁䅁䅁兂䅁䅁䅁䵑㜳䅑䅯䅬䅁䅁䅯村䅁䅁䅯睂䅅䅁䅅䅁䉁䅁䅁权ぁ允䅁䍄䉁䅁䅁兂䅁䅁䅍䅄䅁䅁䅕䅁䅁䕁乄〫䭁偁䅉䅁䭁䑁䄴䅁䭁䅁䉣䅁䉁䅁䅁允䅁䅁䅕桶楱㝹硯か䵁䅉䅅䅁䙁䅁䅁睁䵁䅁䅁兂䅁䅁䅁晡但兑䅯睲䅁䅁䅯睎䅁䅁䅯睂䅅䅁䅅䅁䉁䅁䅁兂䅁䅁䅁䅁䅁䅁杷允䅁䅁䅕䅁䑁䅁䅷䅁䙁䅁䅁䥁獃欵䉚权灃䅁䅁权㍁䅁䅁权䡁允䅁允䅁䅁䅅䅁䭁䅁䉯䅁䵁䅉䅅䅁䙁䅁䅁睁䵁䅁䅁兂䅁䅁䅁乖佚兑䅯具䅁䅁䅯杍䅁䅁䅯睂䅅䅁䅅䅁䉁䅁䅁兂䅁䅁䅁䅁䅁䅁杷允䅁䅁䅕䅁䑁䅁䅷䅁䙁䅁䅁䅁㝂啌䈹权杂䅁䅁权乂䅁䅁权䡁允䅁允䅁䅁䅅䅁䭁䥁䅕䅁䵁䅉䅅䅁䙁䅁䅁睁䵁䅁䅁兂䅁䅁䅁剔儹兑䅯䄶䅁䅁䅯杓䅁䅁䅯睂䅅䅁䅅䅁䉁䅁䅁兂㥄䡒婢牑㙁䅑杷允䅁䅁䅕䅁䑁䅁䅷䅁䙁䅁䅁䥁獃欵䉚权坄䅁䅁权䩂䅁䅁权䡁允䅁允䅁䅁䅅䅁䙁䩁㕴䕁慙癗⽑䍄䉁䅁䅁兂䅁䅁䅍䅄䅁䅁䅕䅁䅁䅁乓ご䭅䱁䅧䅁䭁䑁䅙䅁䭁䅁䉣䅁䉁䅁䅁允䅁䅁䅕䅁䅁䅁䅁䅁䵁䅉䅅䅁䙁䅁䅁睁䵁䅁䅁兂䅁䅁䅁䥂倱兑䅯䅙䅁䅁䅯兒䅁䅁䅯睂䅅䅁䅅䅁䉁䅁䅁权あ䅁䅁䍄䉁䅁䅁兂䅁䅁䅍䅄䅁䅁䅕䅁䅁䅁乓ご䭅䝁䅁䅁䭁䑁䅷䅁䭁䅁䉣䅁䉁䅁䅁允䅁䅁䅯䅤䅁䅁杷允䅁䅁䅕䅁䑁䅁䅷䅁䙁䅁䅁䅁元癤䅨权啃䅁䅁权䑂䅁䅁权䡁允䅁允䅁䅁䅅䅁䭁䑁䉅䅁䵁䅉䅅䅁䙁䅁䅁睁䵁䅁䅁兂䅁䅁䅁䵑㜳䅑䅯术䅁䅁䅯䅍䅁䅁䅯睂䅅䅁䅅䅁䉁䅁䅁兂䅁䅁䅁䅁䅁䅁杷允䅁䅁䅕䅁䑁䅁䅷䅁䙁䅁䅁䅁䅄倹䅴权佃䅁䅁权㝁䅁䅁权䡁允䅁允䅁䅁䅅䅁䙁䅁䅁䅁䅁䅁䅁䍄䉁䅁䅁兂䅁䅁䅍䅄䅁䅁䅕䅁䅁䕧求ご䭅䥁䅳䅁䭁䑁䅳䅁䭁䅁䉣䅁䉁䅁䅁允䅁䅁䅕䅁䅁䅁䅁䅁䵁䅉䅅䅁䙁䅁䅁睁䵁䅁䅁兂䅁䅁䅁乖佚兑䅯䄹䅁䅁䅯䅎䅁䅁䅯睂䅅䅁䅅䅁䉁䅁䅁兂䅁䅁䅁䅁䅁䅁杷允䅁䅁䅕䅁䑁䅁䅷䅁䙁䅁䅁䅁䕁啪䈹权橂䅁䅁权䭂䅁䅁权䡁允䅁允䅁䅁䅅䅁䙁䩁㐸漵噮は䍤䍄䉁䅁䅁兂䅁䅁䅍䅄䅁䅁䅕䅁䅁䱧湃ご䭅䥁䅫䅁䭁䑁䅯䅁䭁䅁䉣䅁䉁䅁䅁允䅁䅁䅯兲䅁䅁杷允䅁䅁䅕䅁䑁䅁䅷䅁䙁䅁䅁䅁䕁啪䈹权橂䅁䅁权䍂䅁䅁权䡁允䅁允䅁䅁䅅䅁䙁䱁教塨漸啎䍴䍄䉁䅁䅁兂䅁䅁䅍䅄䅁䅁䅕䅁䅁䡁䭄〫䭁䭁䅕䅁䭁䕁䄰䅁䭁䅁䉣䅁䉁䅁䅁允䅁䅁䅣䅁䅁䍁䍄唵䵁䅉䅅䅁䙁䅁䅁睁䵁䅁䅁兂䅁䅁䅁䥂倱兑䅯䅬䅁䅁䅯村䅁䅁䅯睂䅅䅁䅅䅁䉁䅁䅁权㙁允䅁䍄䉁䅁䅁兂䅁䅁䅍䅄䅁䅁䅕䅁䅁䥷楄䕕䭅䵁䅅䅁䭁䕁䅫䅁䭁䅁䉣䅁䉁䅁䅁允䅁䅁䅕奨捳が䉮樵䴸䅉䅅䅁䙁䅁䅁睁䵁䅁䅁兂䅁䅁䅁䥂倱兑䅯䅙䅁䅁䅯兔䅁䅁䅯睂䅅䅁䅅䅁䉁䅁䅁权あ䅁䅁䍄䉁䅁䅁兂䅁䅁䅍䅄䅁䅁䅕䅁䅁䅁乓ご䭅䝁䅁䅁䭁䕁䅍䅁䭁䅁䉣䅁䉁䅁䅁允䅁䅁䅯䅤䅁䅁杷允䅁䅁䅕䅁䑁䅁䅷䅁䙁䅁䅁䅁乂ㅈ䉂权啃䅁䅁权䅂䅁䅁权䡁允䅁允䅁䅁䅅䅁䭁䍁䉕䅁䵁䅉䅅䅁䙁䅁䅁睁䵁䅁䅁兂䅁䅁䅁䵯㝮䅑䅯䅙䅁䅁䅯䅎䅁䅁䅯睂䅅䅁䅅䅁䉁䅁䅁权䕃䅁䅁䍄䉁䅁䅁兂䅁䅁䅍䅄䅁䅁䅕䅁䅁䅁乓ご䭅䝁䅍䅁䭁䕁䅍䅁䭁䅁䉣䅁䉁䅁䅁允䅁䅁䅕䅁䅁䅁䅁䅁䵁䅉䅅䅁䙁䅁䅁睁䵁䅁䅁兂䅁䅁䅄佧兊兑䅯䄸䅁䅁䅯杍䅁䅁䅯睂䅅䅁䅅䅁䉁䅁䅁兂䅁䅁䅁䅁䅁䅁杷允䅁䅁䅕䅁䑁䅁䅷䅁䙁䅁䅁䅁㑁䔵䈵权佃䅁䅁权䱂䅁䅁权䡁允䅁允䅁䅁䅅䅁䙁䅁䅁䅁䅁䅁䅁䍄䉁䅁䅁兂䅁䅁䅍䅄䅁䅁䅕䅁䅁䅁乓ご䭅䩁䅑䅁䭁䕁䅍䅁䭁䅁䉣䅁䉁䅁䅁允䅁䅁䅯杏䅅䅁杷允䅁䅁䅕䅁䑁䅁䅷䅁䙁䅁䅁䅁杁偋䅬权元䅁䅁权乂䅁䅁权䡁允䅁允䅁䅁䅅䅁䭁䅁䉯䅁䵁䅉䅅䅁䙁䅁䅁睁䵁䅁䅁兂䅁䅁䅁䵣㝲䅑䅯䄵䅁䅁䅯䅓䅁䅁䅯睂䅅䅁䅅䅁䉁䅁䅁兂䅁䅁䅁䅁䅁䅁杷允䅁䅁䅕䅁䑁䅁䅷䅁䙁䅁䅁䅁权晹䅴权坃䅁䅁权癁䅁䅁权䡁允䅁允䅁䅁䅅䅁䙁䅁䅁䅁䅁䅁䅁䍄䉁䅁䅁兂䅁䅁䅍䅄䅁䅁䅕䅁䅁䡧睄歔䭅䵁䄰䅁䭁䕁䅳䅁䭁䅁䉣䅁䉁䅁䅁允䅁䅁䅕䡺桇㌵桯啍䵁䅉䅅䅁䙁䅁䅁睁䵁䅁䅁兂䅁䅁䅄佧兊兑䅯䅬䅁䅁䅯兒䅁䅁䅯睂䅅䅁䅅䅁䉁䅁䅁权䅁䅁䅁䍄䉁䅁䅁兂䅁䅁䅍䅄䅁䅁䅕䅁䅁䙁睳ご䭅䩁䅁䅁䭁䕁䅕䅁䭁䅁䉣䅁䉁䅁䅁允䅁䅁䅯权䅅䅁杷允䅁䅁䅕䅁䑁䅁䅷䅁䙁䅁䅁䅁䕁啪䈹权杂䅁䅁权䑁䅁䅁权䡁允䅁</t>
  </si>
  <si>
    <t>允䅁䅁䅅䅁䭁䡁䅑䅁䵁䅉䅅䅁䙁䅁䅁睁䵁䅁䅁兂䅁䅁䅁䵑㜳䅑䅯杫䅁䅁䅯䅒䅁䅁䅯睂䅅䅁䅅䅁䉁䅁䅁兂䅁䅁䥄含㑔兑杷允䅁䅁䅕䅁䑁䅁䅷䅁䙁䅁䅁䅁䕁啪䈹权橂䅁䅁权䑁䅁䅁权䡁允䅁允䅁䅁䅅䅁䙁䉁儶汳奍噊䍴䍄䉁䅁䅁兂䅁䅁䅍䅄䅁䅁䅕䅁䅁䕁乄〫䭁䝁䅁䅁䭁䍁䅷䅁䭁䅁䉣䅁䉁䅁䅁允䅁䅁䅯杣䅁䅁杷允䅁䅁䅕䅁䑁䅁䅷䅁䙁䅁䅁䅁䅂智䅴权元䅁䅁权㝁䅁䅁权䡁允䅁允䅁䅁䅅䅁䭁䅁䉯䅁䵁䅉䅅䅁䙁䅁䅁睁䵁䅁䅁兂䅁䅁䅁晡但兑䅯杮䅁䅁䅯杒䅁䅁䅯睂䅅䅁䅅䅁䉁䅁䅁兂䅄呥䙃噘䭘睐杷允䅁䅁䅕䅁䑁䅁䅷䅁䙁䅁䅁䅁䅂智䅴权橂䅁䅁权獁䅁䅁权䡁允䅁允䅁䅁䅅䅁䙁乁㕍瑪潌䕓䍆䍄䉁䅁䅁兂䅁䅁䅍䅄䅁䅁䅕䅁䅁䙧䕑䕕䭅䵁䅯䅁䭁䑁䅫䅁䭁䅁䉣䅁䉁䅁䅁允䅁䅁䅕䅁䅁䅁䅁䅁䵁䅉䅅䅁䙁䅁䅁睁䵁䅁䅁兂䅁䅁䵄祑愲兑䅯睩䅁䅁䅯䅏䅁䅁䅯睂䅅䅁䅅䅁䉁䅁䅁兂䅁䅁䅁䅁䅁䅁杷允䅁䅁䅕䅁䑁䅁䅷䅁䙁䅁䅁䅁䅄倹䅴权湃䅁䅁权睁䅁䅁权䡁允䅁允䅁䅁䅅䅁䭁䅁䉯䅁䵁䅉䅅䅁䙁䅁䅁睁䵁䅁䅁兂䅁䅁䅁住佒兑䅯睙䅁䅁䅯睎䅁䅁䅯睂䅅䅁䅅䅁䉁䅁䅁兂䅁䅁䅁䅁䅁䅁杷允䅁䅁䅕䅁䑁䅁䅷䅁䙁䅁䅁䵁䑸婌䉰权敃䅁䅁权㥁䅁䅁权䡁允䅁允䅁䅁䅅䅁䙁䅁䅁䅁䅁䅁䅁䍄䉁䅁䅁兂䅁䅁䅍䅄䅁䅁䅕䅁䅁䵁い〫䭁偁䅯䅁䭁䕁䅑䅁䭁䅁䉣䅁䉁䅁䅁允䅁䅁䅕䅁䅁䅁䅁䅁䵁䅉䅅䅁䙁䅁䅁睁䵁䅁䅁兂䅁䅁䅁䵑㜳䅑䅯䅙䅁䅁䅯睌䅁䅁䅯睂䅅䅁䅅䅁䉁䅁䅁权祂䅁䅁䍄䉁䅁䅁兂䅁䅁䅍䅄䅁䅁䅕䅁䅁䑁歪歔䭅䱁䅯䅁䭁䕁䅑䅁䭁䅁䉣䅁䉁䅁䅁允䅁䅁䅕䅁䅁䅁䅁䅁䵁䅉䅅䅁䙁䅁䅁睁䵁䅁䅁兂䅁䅁䅁䵑㜳䅑䅯䅙䅁䅁䅯䅍䅁䅁䅯睂䅅䅁䅅䅁䉁䅁䅁权祂䅁䅁䍄䉁䅁䅁兂䅁䅁䅍䅄䅁䅁䅕䅁䅁䝧畯ご䭅乁䅙䅁䭁䑁䄸䅁䭁䅁䉣䅁䉁䅁䅁允䅁䅁䅕䅁䅁䅁䅁䅁䵁䅉䅅䅁䙁䅁䅁睁䵁䅁䅁兂䅁䅁䅃佲䝚兑䅯朶䅁䅁䅯睎䅁䅁䅯睂䅅䅁䅅䅁䉁䅁䅁兂䅁䅁䅁䅁䅁䅁杷允䅁䅁䅕䅁䑁䅁䅷䅁䙁䅁䅁䅁䅂智䅴权橂䅁䅁权硁䅁䅁权䡁允䅁允䅁䅁䅅䅁䙁䥁⽺㕅ㅬ嘳䍆䍄䉁䅁䅁兂䅁䅁䅍䅄䅁䅁䅕䅁䅁䕁乄〫䭁䝁䅁䅁䭁䑁䅉䅁䭁䅁䉣䅁䉁䅁䅁允䅁䅁䅯杣䅁䅁杷允䅁䅁䅕䅁䑁䅁䅷䅁䙁䅁䅁䅁允晧䅨权㙃䅁䅁权㥁䅁䅁权䡁允䅁允䅁䅁䅅䅁䙁䅁䅁䭑坈穯䍤䍄䉁䅁䅁兂䅁䅁䅍䅄䅁䅁䅕䅁䅁䕧求ご䭅䭁䅳䅁䭁䅁䅍䅁䭁䅁䉣䅁䉁䅁䅁允䅁䅁䅯权䅅䅁杷允䅁䅁䅕䅁䑁䅁䅷䅁䙁䅁䅁䅁杄晧䅨权慄䅁䅁权㕁䅁䅁权䡁允䅁允䅁䅁䅅䅁䙁䅁䅁䅁䅁䅁䅁䍄䉁䅁䅁兂䅁䅁䅍䅄䅁䅁䅕䅁䅁䕁乄〫䭁䝁䅍䅁䭁䑁䅉䅁䭁䅁䉣䅁䉁䅁䅁允䅁䅁䅕⼯搫畑⽖䕖䵉䅉䅅䅁䙁䅁䅁睁䵁䅁䅁兂䅁䅁䅁䵯㝮䅑䅯䄯䅁䅁䅯䅎䅁䅁䅯睂䅅䅁䅅䅁䉁䅁䅁兂䅁䅁䅁䅁䅁䅁杷允䅁䅁䅕䅁䑁䅁䅷䅁䙁䅁䅁䵁䅃水䉂权杂䅁䅁权睁䅁䅁权䡁允䅁允䅁䅁䅅䅁䭁䡁䄴䅁䵁䅉䅅䅁䙁䅁䅁睁䵁䅁䅁兂䅁䅁䅁䵑㜳䅑䅯䅙䅁䅁䅯兓䅁䅁䅯睂䅅䅁䅅䅁䉁䅁䅁权祂䅁䅁䍄䉁䅁䅁兂䅁䅁䅍䅄䅁䅁䅕䅁䅁䝁确歔䭅䩁䅷䅁䭁䍁䄴䅁䭁䅁䉣䅁䉁䅁䅁允䅁䅁䅕敥浫免捧捖䵁䅉䅅䅁䙁䅁䅁睁䵁䅁䅁兂䅁䅁䅃䭳偤兑䅯睩䅁䅁䅯李䅁䅁䅯睂䅅䅁䅅䅁䉁䅁䅁兂䅁䅁䅁䅁䅁䅁杷允䅁䅁䅕䅁䑁䅁䅷䅁䙁䅁䅁䅁权晹䅴权灃䅁䅁权䉂䅁䅁权䡁允䅁允䅁䅁䅅䅁䭁䅁䉯䅁䵁䅉䅅䅁䙁䅁䅁睁䵁䅁䅁兂䅁䅁䅁剔儹兑䅯睙䅁䅁䅯䅎䅁䅁䅯睂䅅䅁䅅䅁䉁䅁䅁兂䅁䅁䅁䅁䅁䅁杷允䅁䅁䅕䅁䑁䅁䅷䅁䙁䅁䅁䅁灂唸䈵权牃䅁䅁权䍂䅁䅁权䡁允䅁允䅁䅁䅅䅁䭁䅁䉯䅁䵁䅉䅅䅁䙁䅁䅁睁䵁䅁䅁兂䅁䅁䅁䵑㜳䅑䅯䅬䅁䅁䅯杍䅁䅁䅯睂䅅䅁䅅䅁䉁䅁䅁权ぁ允䅁䍄䉁䅁䅁兂䅁䅁䅍䅄䅁䅁䅕䅁䅁䡧睄歔䭅䱁䄰䅁䭁䑁䅍䅁䭁䅁䉣䅁䉁䅁䅁允䅁䅁䅕湅䅐扣䱃さ䵁䅉䅅䅁䙁䅁䅁睁䵁䅁䅁兂䅁䅁䅁晡但兑䅯朹䅁䅁䅯䅍䅁䅁䅯睂䅅䅁䅅䅁䉁䅁䅁兂䅁䅁䅁䅁䅁䅁杷允䅁䅁䅕䅁䑁䅁䅷䅁䙁䅁䅁䥁睂䔸䈵权杄䅁䅁权乂䅁䅁权䡁允䅁允䅁䅁䅅䅁䙁䕁瘷⭥䜶何⽁䍄䉁䅁䅁兂䅁䅁䅍䅄䅁䅁䅕䅁䅁䕁乄〫䭁䝁䅁䅁䭁䑁䅍䅁䭁䅁䉣䅁䉁䅁䅁允䅁䅁䅯杣䅁䅁杷允䅁䅁䅕䅁䑁䅁䅷䅁䙁䅁䅁䅁权晹䅴权慄䅁䅁权䉂䅁䅁权䡁允䅁允䅁䅁䅅䅁䙁佁ㅪ䉏㡘⭶⽣䍄䉁䅁䅁兂䅁䅁䅍䅄䅁䅁䅕䅁䅁䑧婴ご䭅䱁䅑䅁䭁䕁䅅䅁䭁䅁䉣䅁䉁䅁䅁允䅁䅁䅕㍍祏煺㕳䕓䵉䅉䅅䅁䙁䅁䅁睁䵁䅁䅁兂䅁䅁䅃䅖兒兑䅯睯䅁䅁䅯䅌䅁䅁䅯睂䅅䅁䅅䅁䉁䅁䅁兂㝄瘹㉄湔䱳村杷允䅁䅁䅕䅁䑁䅁䅷䅁䙁䅁䅁䅁杂癹䅴权杄䅁䅁权䍂䅁䅁权䡁允䅁允䅁䅁䅅䅁䙁䭁戴䔳兺兺䅚䍄䉁䅁䅁兂䅁䅁䅍䅄䅁䅁䅕䅁䅁䥁刳歔䭅䩁䅷䅁䭁䕁䄰䅁䭁䅁䉣䅁䉁䅁䅁允䅁䅁䅕桏㈶䩕䩋啙䵁䅉䅅䅁䙁䅁䅁睁䵁䅁䅁兂䅁䅁䅁偷㝔䅑䅯睲䅁䅁䅯児䅁䅁䅯睂䅅䅁䅅䅁䉁䅁䅁兂䅁䅁䅁䅁䅁䅁杷允䅁䅁䅕䅁䑁䅁䅷䅁䙁䅁䅁䅁灂唸䈵权啃䅁䅁权㑁䅁䅁权䡁允䅁允䅁䅁䅅䅁䭁䑁䉉䅁䵁䅉䅅䅁䙁䅁䅁睁䵁䅁䅁兂䅁䅁䅁䵑㜳䅑䅯睙䅁䅁䅯䅏䅁䅁䅯睂䅅䅁䅅䅁䉁䅁䅁兂䅁䥁偁硋挹村杷允䅁䅁䅕䅁䑁䅁䅷䅁䙁䅁䅁䅁权晹䅴权煄䅁䅁权㕁䅁䅁权䡁允䅁允䅁䅁䅅䅁䙁䅁䅁䅁䅁䅁䅁䍄䉁䅁䅁兂䅁䅁䅍䅄䅁䅁䅕䅁䅁䕁乄〫䭁䩁䅑䅁䭁䑁䅧䅁䭁䅁䉣䅁䉁䅁䅁允䅁䅁䅯䅎䅅䅁杷允䅁䅁䅕䅁䑁䅁䅷䅁䙁䅁䅁䅁䅂智䅴权橂䅁䅁权㙁䅁䅁权䡁允䅁允䅁䅁䅅䅁䙁䅁䅁䑍佚䝮䍎䍄䉁䅁䅁兂䅁䅁䅍䅄䅁䅁䅕䅁䅁䕁乄〫䭁䭁䅕䅁䭁䍁䅷䅁䭁䅁䉣䅁䉁䅁䅁允䅁䅁䅣䅁䅁䵁㙁䔴䵁䅉䅅䅁䙁䅁䅁睁䵁䅁䅁兂䅁䅁䅄佧兊兑䅯睙䅁䅁䅯兔䅁䅁䅯睂䅅䅁䅅䅁䉁䅁䅁兂呁穙䬲塺癸村杷允䅁䅁䅕䅁䑁䅁䅷䅁䙁䅁䅁䅁䅂智䅴权啃䅁䅁权㙁䅁䅁权䡁允䅁允䅁䅁䅅䅁䭁䑁䉑䅁䵁䅉䅅䅁䙁䅁䅁睁䵁䅁䅁兂䅁䅁䅁䵙㝲䅑䅯杪䅁䅁䅯䅎䅁䅁䅯睂䅅䅁䅅䅁䉁䅁䅁兂䅁䅁䅁䅁䅁䅁杷允䅁䅁䅕䅁䑁䅁䅷䅁䙁䅁䅁䥁䅂啚䈹权橂䅁䅁权㡁䅁䅁权䡁允䅁允䅁䅁䅅䅁䙁䝁卓偊䥆㑘䍒䍄䉁䅁䅁兂䅁䅁䅍䅄䅁䅁䅕䅁䅁䱧湃ご䭅乁䅑䅁䭁䕁䄰䅁䭁䅁䉣䅁䉁䅁䅁允䅁䅁䅕橆愹祭灋お䵁䅉䅅䅁䙁䅁䅁睁䵁䅁䅁兂䅁䅁䅁䵑㜳䅑䅯䅬䅁䅁䅯睎䅁䅁䅯睂䅅䅁䅅䅁䉁䅁䅁权ぁ允䅁䍄䉁䅁䅁兂䅁䅁䅍䅄䅁䅁䅕䅁䅁䡧睄歔䭅䩁䄴䅁䭁䕁䅷䅁䭁䅁䉣䅁䉁䅁䅁允䅁䅁䅕瘱䥌捰潱吸䴸䅉䅅䅁䙁䅁䅁睁䵁䅁䅁兂䅁䅁䅃楡倵兑䅯朲䅁䅁䅯兓䅁䅁䅯睂䅅䅁䅅䅁䉁䅁䅁兂䅁䅁䅁䅁䅁䅁杷允䅁䅁䅕䅁䑁䅁䅷䅁䙁䅁䅁䅁䅂智䅴权杂䅁䅁权㝁䅁䅁权䡁允䅁允䅁䅁䅅䅁䭁䡁䅉䅁䵁䅉䅅䅁䙁䅁䅁睁䵁䅁䅁兂䅁䅁䅁䍉㕪䅑䅯睱䅁䅁䅯睏䅁䅁䅯睂䅅䅁䅅䅁䉁䅁䅁权䭁允䅁䍄䉁䅁䅁兂䅁䅁䅍䅄䅁䅁䅕䅁䅁䕁乄〫䭁䝁䅍䅁䭁䑁䅳䅁䭁䅁䉣䅁䉁䅁䅁允䅁䅁䅕䅁䅂奥婉止䵉䅉䅅䅁䙁䅁䅁睁䵁䅁䅁兂䅁䅁䅃偣佂兑䅯䄵䅁䅁䅯睏䅁䅁䅯睂䅅䅁䅅䅁䉁䅁䅁兂䅁䅁䅁䅁䅁䅁杷允䅁䅁䅕䅁䑁䅁䅷䅁䙁䅁䅁䅁元癤䅨权啃䅁䅁权癁䅁䅁权䡁允䅁允䅁䅁䅅䅁䭁䑁䉅䅁䵁䅉䅅䅁䙁䅁䅁睁䵁䅁䅁兂䅁䅁䅁䵣㝲䅑䅯䅹䅁䅁䅯児䅁䅁䅯睂䅅䅁䅅䅁䉁䅁䅁兂䅁䅁䅁䅁䅁䅁杷允䅁䅁䅕䅁䑁䅁䅷䅁䙁䅁䅁䅁权晹䅴权橂䅁䅁权㡁䅁䅁权䡁允䅁允䅁䅁䅅䅁䙁偁䡢㝁剙堰䍖䍄䉁䅁䅁兂䅁䅁䅍䅄䅁䅁䅕䅁䅁䭧浺歒䭅䭁䅕䅁䭁䑁䅍䅁䭁䅁䉣䅁䉁䅁䅁允䅁䅁䅣䅁䅁䝁㙂唴䵁䅉䅅䅁䙁䅁䅁睁䵁䅁䅁兂䅁䅁䅁䵑㜳䅑䅯䅬䅁䅁䅯䅑䅁䅁䅯睂䅅䅁䅅䅁䉁䅁䅁权ぁ允䅁䍄䉁䅁䅁兂䅁䅁䅍䅄䅁䅁䅕䅁䅁䕧求ご䭅偁䅧䅁䭁䑁䄰䅁䭁䅁䉣䅁䉁䅁䅁允䅁䅁䅕䅁䅁䅁䅁䅁䵁䅉䅅䅁䙁䅁䅁睁䵁䅁䅁兂䅁䅁䅁䵑㜳䅑䅯睙䅁䅁䅯児䅁䅁䅯睂䅅䅁䅅䅁䉁䅁䅁兂䅁䥁㉧瑒ㅴ村杷允䅁䅁䅕䅁䑁䅁䅷䅁䙁䅁䅁䥁䅂啚䈹权畄䅁䅁权䡂䅁䅁权䡁允䅁允䅁䅁䅅䅁䙁䅁䅁䅁䅁䅁䅁䍄䉁䅁䅁兂䅁䅁䅍䅄䅁䅁䅕䅁䅁䕁乄〫䭁䝁䅁䅁䭁䕁䅑䅁䭁䅁䉣䅁䉁䅁䅁允䅁䅁䅯杣䅁䅁杷允䅁䅁䅕䅁䑁䅁䅷䅁䙁䅁䅁䅁乂ㅈ䉂权䉄䅁䅁权祁䅁䅁权䡁允䅁允䅁䅁䅅䅁䙁䅁䅁䅁䅁䅁䅁䍄䉁䅁䅁兂䅁䅁䅍䅄䅁䅁䅕䅁䅁䕁乄〫䭁䵁䅯䅁䭁䑁䅫䅁䭁䅁䉣䅁䉁䅁䅁允䅁䅁䅕䅁䅁䅁䅁䅁䵁䅉䅅䅁䙁䅁䅁睁䵁䅁䅁兂䅁䅁䅁偷㝔䅑䅯兰䅁䅁䅯村䅁䅁䅯睂䅅䅁䅅䅁䉁䅁䅁睂䅁䅁䅁䩧汔䅑杷允䅁䅁䅕䅁䑁䅁䅷䅁䙁䅁䅁䅁扂䕍䈹权橂䅁䅁权㡁䅁䅁权䡁允䅁允䅁䅁䅅䅁䙁佁㥆楤塤湶䍰䍄䉁䅁䅁兂䅁䅁䅍䅄䅁䅁䅕䅁䅁䙁睳ご䭅䩁䅑䅁䭁䑁䅷䅁䭁䅁䉣䅁䉁䅁䅁允䅁䅁䅯兎䅅䅁杷允䅁䅁䅕䅁䑁䅁䅷䅁䙁䅁䅁䅁䅂智䅴权橂䅁䅁权䝂䅁䅁权䡁允䅁允䅁䅁䅅䅁䙁䅁䅁䩩楉䥎䍆䍄䉁䅁䅁兂䅁䅁䅍䅄䅁䅁䅕䅁䅁䩁㉂䔫䭁䝁䅍䅁䭁䅁䅍䅁䭁䅁䉣䅁䉁䅁䅁允䅁䅁䅕䅁千湙祳䕪䵉䅉䅅䅁䙁䅁䅁睁䵁䅁䅁兂䅁䅁䅃楡倵兑䅯睸䅁䅁䅯睎䅁䅁䅯睂䅅䅁䅅䅁䉁䅁䅁兂䅁䅁䅁䅁䅁䅁杷允䅁䅁䅕䅁䑁䅁䅷䅁䙁䅁䅁䵁䑸婌䉰权䱄䅁䅁权䡂䅁䅁权䡁允䅁允䅁䅁䅅䅁䙁䅁䅁䅁䅁䅁䅁䍄䉁䅁䅁兂䅁䅁䅍䅄䅁䅁䅕䅁䅁䭧浺歒䭅䭁䅍䅁䭁䑁䅑䅁䭁䅁䉣䅁䉁䅁䅁允䅁䅁䅕樯㕺㉱ㅚ歋䵉䅉䅅䅁䙁䅁䅁睁䵁䅁䅁兂䅁䅁䅁剔儹兑䅯睙䅁䅁䅯睓䅁䅁䅯睂䅅䅁䅅䅁䉁䅁䅁兂卂佔塘䍎䥡村杷允䅁䅁䅕䅁䑁䅁䅷䅁䙁䅁䅁䅁䅂智䅴权橂䅁䅁权䡂䅁䅁权䡁允䅁允䅁䅁䅅䅁䙁䅁䅁畕㈰䤳䍆䍄䉁䅁䅁兂䅁䅁䅍䅄䅁䅁䅕䅁䅁䕁乄〫䭁䩁䅑䅁䭁䕁䅣䅁䭁䅁䉣䅁䉁䅁䅁允䅁䅁䅯䅎䅅䅁杷允䅁䅁䅕䅁䑁䅁䅷䅁䙁䅁䅁䅁扂䕍䈹权啄䅁䅁权㥁䅁䅁权䡁允䅁允䅁䅁䅅䅁䙁䅁䅁䅁䅁䅁䅁䍄䉁䅁䅁兂䅁䅁䅍䅄䅁䅁䅕䅁䅁䕁乄〫䭁䝁䅍䅁䭁䕁䅫䅁䭁䅁䉣䅁䉁䅁䅁允䅁䅁䅕䅁啁穋堶で䵉䅉䅅䅁䙁䅁䅁睁䵁䅁䅁兂䅁䅁䅁乖佚兑䅯䄷䅁䅁䅯兑䅁䅁䅯睂䅅䅁䅅䅁䉁䅁䅁兂⽃ㅯ噑䌴⼯睐杷允䅁䅁䅕䅁䑁䅁䅷䅁䙁䅁䅁䅁䅂智䅴权啃䅁䅁权䩂䅁䅁权䡁允䅁允䅁䅁䅅䅁䭁䑁䉑䅁䵁䅉䅅䅁䙁䅁䅁睁䵁䅁䅁兂䅁䅁䅃偣佂兑䅯睩䅁䅁䅯村䅁䅁䅯睂䅅䅁䅅䅁䉁䅁䅁兂歂杷䵋䴹㉵睐杷允䅁䅁䅕䅁䑁䅁䅷䅁䙁䅁䅁䥁煂歌䈹权汃䅁䅁权㙁䅁䅁权䡁允䅁允䅁䅁䅅䅁䡁䅁䅁䅁杂⭁䅊䍄䉁䅁䅁兂䅁䅁䅍䅄䅁䅁䅕䅁䅁䝁确歔䭅䩁䅑䅁䭁䑁䄰䅁䭁䅁䉣䅁䉁䅁䅁允䅁䅁䅯杍䅅䅁杷允䅁䅁䅕䅁䑁䅁䅷䅁䙁䅁䅁䥁啂䙂䉂权䱃䅁䅁权㑁䅁䅁权䡁允䅁允䅁䅁䅅䅁䙁䅁䅁䅁䅁䅁䅁䍄䉁䅁䅁兂䅁䅁䅍䅄䅁䅁䅕䅁䅁䕺瑍歭䭅䩁䅯䅁䭁䑁䄸䅁䭁䅁䉣䅁䉁䅁䅁允䅁䅁䅕䅁䅁䅁䅁䅁䵁䅉䅅䅁䙁䅁䅁睁䵁䅁䅁兂䅁䅁䅁䵑㜳䅑䅯睙䅁䅁䅯䅔䅁䅁䅯睂䅅䅁䅅䅁䉁䅁䅁兂䅁偁䕃奖䉩村杷允䅁䅁䅕䅁䑁䅁䅷䅁䙁䅁䅁䅁元癤䅨权啃䅁䅁权㑁䅁䅁权䡁允䅁允䅁䅁䅅䅁䭁䑁䉅䅁䵁䅉䅅䅁䙁䅁䅁睁䵁䅁䅁兂䅁䅁䅁䵯㝮䅑䅯杪䅁䅁䅯杍䅁䅁䅯睂䅅䅁䅅䅁䉁䅁䅁兂䅁䅁䅁䅁䅁䅁杷允䅁䅁䅕䅁䑁䅁䅷䅁䙁䅁䅁䅁䅂智䅴权杂䅁䅁权⭁䅁䅁权䡁允䅁允䅁䅁䅅䅁䭁䡁䅉䅁䵁䅉䅅䅁䙁䅁䅁睁䵁䅁䅁兂䅁䅁䅁䵑㜳䅑䅯睙䅁䅁䅯材䅁䅁䅯睂䅅䅁䅅䅁䉁䅁䅁兂䅁䑁呓啷䉥村杷允䅁䅁䅕䅁䑁䅁䅷䅁䙁䅁䅁䅁权晹䅴权穃䅁䅁权㉁䅁䅁权䡁允䅁允䅁䅁䅅䅁䙁䅁权䠰報䡘䍊䍄䉁䅁䅁兂䅁䅁䅍䅄䅁䅁䅕䅁䅁䑧婴ご䭅䩁䅑䅁䭁䕁䅧䅁䭁䅁䉣䅁䉁䅁䅁允䅁䅁䅯克䅅䅁杷允䅁䅁䅕䅁䑁䅁䅷䅁䙁䅁䅁䅁䅂智䅴权杂䅁䅁权䙂䅁䅁权䡁允䅁允䅁䅁䅅䅁䭁䡁䅉䅁䵁䅉䅅䅁䙁䅁䅁睁䵁䅁䅁兂䅁䅁䅁䵑㜳䅑䅯䅙䅁䅁䅯䅐䅁䅁䅯睂䅅䅁䅅䅁䉁䅁䅁权祂䅁䅁䍄䉁䅁䅁兂䅁䅁䅍䅄䅁䅁䅕䅁䅁䙧䕑䕕䭅䭁䅁䅁䭁䕁䅧䅁䭁䅁䉣䅁䉁䅁䅁允䅁䅁䅕稹湭砯呯商䵁䅉䅅䅁䙁䅁䅁睁䵁䅁䅁兂䅁䅁䅁䵯㝮䅑䅯睙䅁䅁䅯䅌䅁䅁䅯睂䅅䅁䅅䅁䉁䅁䅁兂䅁䅁䅁䅁䅁䅁杷允䅁䅁䅕䅁䑁䅁䅷䅁䙁䅁䅁䥁睂䔸䈵权奃䅁䅁权畁䅁䅁权䡁允䅁允䅁䅁䅅䅁䙁䅁䅁䅁䅁䅁䅁䍄䉁䅁䅁兂䅁䅁䅍䅄䅁䅁䅕䅁䅁䕁昰䕕䭅偁䅙䅁䭁䕁䅧䅁䭁䅁䉣䅁䉁䅁䅁允䅁䅁䅕䍙瀯䠵潩稶䴸䅉䅅䅁䙁䅁䅁睁䵁䅁䅁兂䅁䅁䅁䵑㜳䅑䅯睙䅁䅁䅯䅐䅁䅁䅯睂䅅䅁䅅䅁䉁䅁䅁兂䅁䉁啩䨴䍹村杷允䅁䅁䅕䅁䑁䅁䅷䅁䙁䅁䅁䅁元癤䅨权⽃䅁䅁权䍂䅁䅁权䡁允䅁允䅁䅁䅅䅁䙁䅁䅁䅁䅁䅁䅁䍄䉁䅁䅁兂䅁䅁䅍䅄䅁䅁䅕䅁䅁佁䉃䔫䭁䥁䅫䅁䭁䕁䅣䅁䭁䅁䉣䅁䉁䅁䅁允䅁䅁䅯兲䅁䅁杷允䅁䅁䅕䅁䑁䅁䅷䅁䙁䅁䅁䥁䅂啚䈹权啃䅁䅁权㥁䅁䅁权䡁允䅁允䅁䅁䅅䅁䭁䍁䈸䅁䵁䅉䅅䅁䙁䅁䅁睁䵁䅁䅁兂䅁䅁䅄佧兊兑䅯兰䅁䅁䅯杏䅁䅁䅯睂䅅䅁䅅䅁䉁䅁䅁权䅁䅁䅁䍄䉁䅁䅁兂䅁䅁䅍䅄䅁䅁䅕䅁䅁䕁乄〫䭁䅁䉁䅁䭁䕁䅑䅁䭁䅁䉣䅁䉁䅁䅁允䅁䅁䅯睐䅅䅁杷允䅁䅁䅕䅁䑁䅁䅷䅁䙁䅁䅁䅁䅂智䅴权啃䅁䅁权䭂䅁䅁权䡁允䅁允䅁䅁䅅䅁䭁䑁䉑䅁䵁䅉䅅䅁䙁䅁䅁睁䵁䅁䅁兂䅁䅁䅃䝑偖兑䅯䅫䅁䅁䅯睍䅁䅁䅯睂䅅䅁䅅䅁䉁䅁䅁权䭁允䅁䍄䉁䅁䅁兂䅁䅁䅍䅄䅁䅁䅕䅁䅁䝧畯ご䭅䩁䅑䅁䭁䍁䅷䅁䭁䅁䉣䅁䉁䅁䅁允䅁䅁䅯杲䅁䅁杷允䅁䅁䅕䅁䑁䅁䅷䅁䙁䅁䅁䅁杁偋䅬权橂䅁䅁权䭂䅁䅁权䡁允䅁允䅁䅁䅅䅁䙁䅁䅁䕡㍤㉄䍰䍄䉁䅁䅁兂䅁䅁䅍䅄䅁䅁䅕䅁䅁䭧浺歒䭅䭁䅫䅁䭁䑁䅑䅁䭁䅁䉣䅁䉁䅁䅁允䅁䅁䅯权䅅䅁杷允䅁䅁䅕䅁䑁䅁䅷䅁䙁䅁䅁䥁煂歌䈹权橂䅁䅁权睁䅁䅁权䡁允䅁允䅁䅁䅅䅁䙁䅁䅁䅁䅁䅁䅁䍄䉁䅁䅁兂䅁䅁䅍䅄䅁䅁䅕䅁䅁䑁歪歔䭅䩁䅑䅁䭁䑁䅣䅁䭁䅁䉣䅁䉁䅁䅁允䅁䅁䅯睎䅅䅁杷允䅁䅁䅕䅁䑁䅁䅷䅁䙁䅁䅁䥁睃ば䈹权㥃䅁䅁权乂䅁䅁权䡁允䅁允䅁䅁䅅䅁䙁偁杙扥佧ㅸ䅊䍄䉁䅁䅁兂䅁䅁䅍䅄䅁䅁䅕䅁䅁䭁䩄〫䭁䱁䅙䅁䭁䕁䄰䅁䭁䅁䉣䅁䉁䅁䅁允䅁䅁䅕儵伸慫㙫啍䵉䅉䅅䅁䙁䅁䅁睁䵁䅁䅁兂䅁䅁䅃楡倵兑䅯睙䅁䅁䅯睎䅁䅁䅯睂䅅䅁䅅䅁䉁䅁䅁兂䅁䅁䅁䅁䅁䅁杷允䅁䅁䅕䅁䑁䅁䅷䅁䙁䅁䅁䥁睃ば䈹权祄䅁䅁权䕂䅁䅁权䡁允䅁允䅁䅁䅅䅁䙁䥁䱑獆㝚楆䅂䍄䉁䅁䅁兂䅁䅁䅍䅄䅁䅁䅕䅁䅁䕁昰䕕䭅䝁䅁䅁䭁䑁䅍䅁䭁䅁䉣䅁䉁䅁䅁允䅁䅁䅯䅦䅁䅁杷允䅁䅁䅕䅁䑁䅁䅷䅁䙁䅁䅁䅁䅄倹䅴权祄䅁䅁权癁䅁䅁权䡁允䅁允䅁䅁䅅䅁䙁䅁䅁䅁䅁䅁䅁䍄䉁䅁䅁兂䅁䅁䅍䅄䅁䅁䅕䅁䅁䝧畯ご䭅䝁䅁䅁䭁䍁䄴䅁䭁䅁䉣䅁䉁䅁䅁允䅁䅁䅯兢䅁䅁杷允䅁䅁䅕䅁䑁䅁䅷䅁䙁䅁䅁䅁㑁䔵䈵权啄䅁䅁权癁䅁䅁权䡁允䅁允䅁䅁䅅䅁䙁䅁䅁䅁䅁䅁䅁䍄䉁䅁䅁兂䅁䅁䅍䅄䅁䅁䅕䅁䅁䭁欫ご䭅佁䅧䅁䭁䑁䅅䅁䭁䅁䉣䅁䉁䅁䅁允䅁䅁䅕䅁䅁䅁䅁䅁䵁䅉䅅䅁䙁䅁䅁睁䵁䅁䅁兂䅁䅁䅁剔儹兑䅯䄱䅁䅁䅯䅏䅁䅁䅯睂䅅䅁䅅䅁䉁䅁䅁兂䅁䅁䅁䅁䅁䅁杷允䅁䅁䅕䅁䑁䅁䅷䅁䙁䅁䅁䥁䅂啚䈹权橂䅁䅁权㍁䅁䅁权䡁允䅁允䅁䅁䅅䅁䙁䅁䅁䅁䅁䅁䅁䍄䉁䅁䅁兂䅁䅁䅍䅄䅁䅁䅕䅁䅁䕺瑍歭䭅䩁䅁䅁䭁䕁䄰䅁䭁䅁䉣䅁䉁䅁䅁允䅁䅁䅯权䅅䅁杷允䅁䅁䅕䅁䑁䅁䅷䅁䙁䅁䅁䅁㝂啌䈹权湃䅁䅁权㡁䅁䅁权䡁允䅁允䅁䅁䅅䅁䭁䅁䉯䅁䵁䅉䅅䅁䙁䅁䅁睁䵁䅁䅁兂䅁䅁䅃楡倵兑䅯䅙䅁䅁䅯杍䅁䅁䅯睂䅅䅁䅅䅁䉁䅁䅁权瑂䅁䅁䍄䉁䅁䅁兂䅁䅁䅍䅄䅁䅁䅕䅁䅁䥁刳歔䭅佁䅯䅁䭁䕁䅅䅁䭁䅁䉣䅁䉁䅁䅁允䅁䅁䅕䅁䅁䅁䅁䅁䵁䅉䅅䅁䙁䅁䅁睁䵁䅁䅁兂䅁䅁䅁乖佚兑䅯睳䅁䅁䅯睏䅁䅁䅯睂䅅䅁䅅䅁䉁䅁䅁兂䅁䥁慄洴祒村杷允䅁䅁䅕䅁䑁䅁䅷䅁䙁䅁䅁䅁乂ㅈ䉂权啃䅁䅁权㉁䅁䅁权䡁允䅁允䅁䅁䅅䅁䭁䍁䉕䅁䵁䅉䅅䅁䙁䅁䅁睁䵁䅁䅁兂䅁䅁䅃偣佂兑䅯杹䅁䅁䅯免䅁䅁䅯睂䅅䅁䅅䅁䉁䅁䅁兂䅁䅁䅁䅁䅁䅁杷允䅁䅁䅕䅁䑁䅁䅷䅁䙁䅁䅁䅁杁偋䅬权䱄䅁䅁权䱂䅁䅁权䡁允䅁允䅁䅁䅅䅁䙁䅁䅁䅁䅁䅁䅁䍄䉁䅁䅁兂䅁䅁䅍䅄䅁䅁䅕䅁䅁䭁䩄〫䭁䩁䅙䅁䭁䕁䅑䅁䭁䅁䉣䅁䉁䅁䅁允䅁䅁䅕⼯昫兙㍎歋䵉䅉䅅䅁䙁䅁䅁睁䵁䅁䅁兂䅁䅁䅄佧兊兑䅯朱䅁䅁䅯䅏䅁䅁䅯睂䅅䅁䅅䅁䉁䅁䅁兂䅁䅁䅁䅁䅁䅁杷允䅁䅁䅕䅁䑁䅁䅷䅁䙁䅁䅁䅁睂癹䅴权千䅁䅁权ぁ䅁䅁权䡁允䅁允䅁䅁䅅䅁䙁䝁潪㥆湙欲䈷䍄䉁䅁䅁兂䅁䅁䅍䅄䅁䅁䅕䅁䅁䭁䩄〫䭁䭁䅍䅁䭁䕁䅫䅁䭁䅁䉣䅁䉁䅁䅁允䅁䅁䅕儶偕潇硧さ䵉䅉䅅䅁䙁䅁䅁睁䵁䅁䅁兂䅁䅁䅃ㅏ偬兑䅯䅫䅁䅁䅯睑䅁䅁䅯睂䅅䅁䅅䅁䉁䅁䅁权䭁允䅁䍄䉁䅁䅁兂䅁䅁䅍䅄䅁䅁䅕䅁䅁䝧畯ご䭅䝁䅁䅁䭁䑁䅯䅁䭁䅁䉣䅁䉁䅁䅁允䅁䅁䅯兢䅁䅁杷允䅁䅁䅕䅁䑁䅁䅷䅁䙁䅁䅁䥁獃欵䉚权穃䅁䅁权乂䅁䅁权䡁允䅁允䅁䅁䅅䅁䙁䭁坱噣摃䥺䍖䍄䉁䅁䅁兂䅁䅁䅍䅄䅁䅁䅕䅁䅁䙁睳ご䭅䝁䅍䅁䭁䕁䅯䅁䭁䅁䉣䅁䉁䅁䅁允䅁䅁䅕⭧䍇䡎䤹づ䵉䅉䅅䅁䙁䅁䅁睁䵁䅁䅁兂䅁䅁䅁䡫㑢䅑䅯䄯䅁䅁䅯杍䅁䅁䅯睂䅅䅁䅅䅁䉁䅁䅁兂䉁䑰睖倹卸䅑杷允䅁䅁䅕䅁䑁䅁䅷䅁䙁䅁䅁䵁䅃水䉂权啃䅁䅁权硁䅁䅁权䡁允䅁允䅁䅁䅅䅁䭁䅁䅁䅁䵁䅉䅅䅁䙁䅁䅁睁䵁䅁䅁兂䅁䅁䅁䵑㜳䅑䅯䅁䅅䅁䅯睓䅁䅁䅯睂䅅䅁䅅䅁䉁䅁䅁权⽁允䅁䍄䉁䅁䅁兂䅁䅁䅍䅄䅁䅁䅕䅁䅁䝧畯ご䭅䝁䅍䅁䭁䑁䅯䅁䭁䅁䉣䅁䉁䅁䅁允䅁䅁䅕積呍晫獯啅䵉䅉䅅䅁䙁䅁䅁睁䵁䅁䅁兂䅁䅁䅁䡫㑢䅑䅯朵䅁䅁䅯杓䅁䅁䅯睂䅅䅁䅅䅁䉁䅁䅁兂灁䩐⼱㈰䡍䅑杷允䅁䅁䅕䅁䑁䅁䅷䅁䙁䅁䅁䅁㝂啌䈹权硃䅁䅁权獁䅁䅁权䡁允䅁允䅁䅁䅅䅁䙁䅁䅁䅁䅁䅁䅁䍄䉁䅁䅁兂䅁䅁䅍䅄䅁䅁䅕䅁䅁䥁刳歔䭅䱁䄰䅁䭁䍁䅷䅁䭁䅁䉣䅁䉁䅁䅁允䅁䅁䅕䅁䅁䅁䅁䅁䵁䅉䅅䅁䙁䅁䅁睁䵁䅁䅁兂䅁䅁䅃ㅏ偬兑䅯兩䅁䅁䅯杌䅁䅁䅯睂䅅䅁䅅䅁䉁䅁䅁权瑃䅁䅁䍄䉁䅁䅁兂䅁䅁䅍䅄䅁䅁䅕䅁䅁䭁䩄〫䭁䵁䄴䅁䭁䍁䄴䅁䭁䅁䉣䅁䉁䅁䅁允䅁䅁䅕䅁䅁䅁䅁䅁䵁䅉䅅䅁䙁䅁䅁睁䵁䅁䅁兂䅁䅁䅁住佒兑䅯杫䅁䅁䅯免䅁䅁䅯睂䅅䅁䅅䅁䉁䅁䅁兂䅁䅁䅁䅁䅁䅁杷允䅁䅁䅕䅁䑁䅁䅷䅁䙁䅁䅁䅁睂癹䅴权杂䅁䅁权䩂䅁䅁权䡁允䅁允䅁䅁䅅䅁䭁䥁䅙䅁䵁䅉䅅䅁䙁䅁䅁睁䵁䅁䅁兂䅁䅁䅃楡倵兑䅯䄴䅁䅁䅯李䅁䅁䅯睂䅅䅁䅅䅁䉁䅁䅁兂䅁䅁䅁䅁䅁䅁杷允䅁䅁䅕䅁䑁䅁䅷䅁䙁䅁䅁䅁权晹䅴权䱃䅁䅁权䕂䅁䅁权䡁允䅁允䅁䅁䅅䅁䙁䭁⭲䉷瑢䉸䅎䍄䉁䅁䅁兂䅁䅁䅍䅄䅁䅁䅕䅁䅁䙁坔歔䭅䩁䅁䅁䭁䑁䅧䅁䭁䅁䉣䅁䉁䅁䅁允䅁䅁䅯权䅅䅁杷允䅁䅁䅕䅁䑁䅁䅷䅁䙁䅁䅁䅁䅂智䅴权捃䅁䅁权䉂䅁䅁权䡁允䅁允䅁䅁䅅䅁䙁䱁捺䤱㙌橗䅆䍄䉁䅁䅁兂䅁䅁䅍䅄䅁䅁䅕䅁䅁䥷楄䕕䭅䵁䄴䅁䭁䍁䅷䅁䭁䅁䉣䅁䉁䅁䅁允䅁䅁䅕䅁䅁䅁䅁䅁䵁䅉䅅䅁䙁䅁䅁睁䵁䅁䅁兂䅁䅁䅃楡倵兑䅯䅙䅁䅁䅯睎䅁䅁䅯睂䅅䅁䅅䅁䉁䅁䅁权瑂䅁䅁䍄䉁䅁䅁兂䅁䅁䅍䅄䅁䅁䅕䅁䅁䩁㉂䔫䭁䩁䅯䅁䭁䕁䅑䅁䭁䅁䉣䅁䉁䅁䅁允䅁䅁䅕䅁䅁業㡷啉䵉䅉䅅䅁䙁䅁䅁睁䵁䅁䅁兂䅁䅁䅁摪但兑䅯兺䅁䅁䅯䅐䅁䅁䅯睂䅅䅁䅅䅁䉁䅁䅁兂歁捚樰剱潁䅑杷允䅁䅁䅕䅁䑁䅁䅷䅁䙁䅁䅁䥁㝁啗䈹权⭄䅁䅁权睁䅁䅁权䡁允䅁允䅁䅁䅅䅁䙁䅁䅁䅁䅁䅁䅁䍄䉁䅁䅁兂䅁䅁䅍䅄䅁䅁䅕䅁䅁䑁歪歔䭅䝁䅍䅁䭁䑁䅁䅁䭁䅁䉣䅁䉁䅁䅁允䅁䅁䅕䅁䅁䅁䅁䅁䵁䅉䅅䅁䙁䅁䅁睁䵁䅁䅁兂䅁䅁䅁偷㝔䅑䅯杫䅁䅁䅯睑䅁䅁䅯睂䅅䅁䅅䅁䉁䅁䅁兂煃䍆甹奆㝔兑杷允䅁䅁䅕䅁䑁䅁䅷䅁䙁䅁䅁䥁睂䔸䈵权坄䅁䅁权䍂䅁䅁权䡁允䅁允䅁䅁䅅䅁䙁䑁⭩噐橪偂⽙䍄䉁䅁䅁兂䅁䅁䅍䅄䅁䅁䅕䅁䅁䑧婴ご䭅䭁䅕䅁䭁䑁䅫䅁䭁䅁䉣䅁䉁䅁䅁允䅁䅁䅣䅁䅁䭁噄唴䵁䅉䅅䅁䙁䅁䅁睁䵁䅁䅁兂䅁䅁䅁䥅㑈䅑䅯兰䅁䅁䅯杌䅁䅁䅯睂䅅䅁䅅䅁䉁䅁䅁睂䅁䅁䅁偙杈䅑杷允䅁䅁䅕䅁䑁䅁䅷䅁䙁䅁䅁䅁睂癹䅴权い䅁䅁权䡂䅁䅁权䡁允䅁允䅁䅁䅅䅁䙁䅁䅁䅁䅁䅁䅁䍄䉁䅁䅁兂䅁䅁䅍䅄䅁䅁䅕䅁䅁䝧畯ご䭅䝁䅁䅁䭁䑁䅳䅁䭁䅁䉣䅁䉁䅁䅁允䅁䅁䅯兢䅁䅁杷允䅁䅁䅕䅁䑁䅁䅷䅁䙁䅁䅁䅁杂癹䅴权㡄䅁䅁权穁䅁䅁权䡁允䅁允䅁䅁䅅䅁䙁䅁䅁䅁䅁䅁䅁䍄䉁䅁䅁兂䅁䅁䅍䅄䅁䅁䅕䅁䅁䑧婴ご䭅䱁䅑䅁䭁䕁䄰䅁䭁䅁䉣䅁䉁䅁䅁允䅁䅁䅕䤸㕈䕃⽍こ䵉䅉䅅䅁䙁䅁䅁睁䵁䅁䅁兂䅁䅁䅃楡倵兑䅯䅙䅁䅁䅯児䅁䅁䅯睂䅅䅁䅅䅁䉁䅁䅁权瑂䅁䅁䍄䉁䅁䅁兂䅁䅁䅍䅄䅁䅁䅕䅁䅁䝁䭄〫䭁佁䅙䅁䭁䍁䅷䅁䭁䅁䉣䅁䉁䅁䅁允䅁䅁䅕䅁䅁䅁䅁䅁䵁䅉䅅䅁䙁䅁䅁睁䵁䅁䅁兂䅁䅁䅃佲䝚兑䅯睩䅁䅁䅯兏䅁䅁䅯睂䅅䅁䅅䅁䉁䅁䅁兂䅃㕚牪渰䡯䅑杷允䅁䅁䅕䅁䑁䅁䅷䅁䙁䅁䅁䥁䅂啚䈹权奃䅁䅁权䕂䅁䅁权䡁允䅁允䅁䅁䅅䅁䙁佁歫ㅔ䔴䉪䌱䍄䉁䅁䅁兂䅁䅁䅍䅄䅁䅁䅕䅁䅁䕁昰䕕䭅䝁䅁䅁䭁䑁䅑䅁䭁䅁䉣䅁䉁䅁䅁允䅁䅁䅯䅦䅁䅁杷允䅁䅁䅕䅁䑁䅁䅷䅁䙁䅁䅁䅁杁偋䅬权敃䅁䅁权䅂䅁䅁权䡁允䅁允䅁䅁䅅䅁䙁偁癭灑桇畋⽑䍄䉁䅁䅁兂䅁䅁䅍䅄䅁䅁䅕䅁䅁䭁䩄〫䭁偁䅉䅁䭁䑁䅧䅁䭁䅁䉣䅁䉁䅁䅁允䅁䅁䅕䅁䅁䅁䅁䅁䵁䅉䅅䅁䙁䅁䅁睁䵁䅁䅁兂䅁䅁䅃楡倵兑䅯睙䅁䅁䅯児䅁䅁䅯睂䅅䅁䅅䅁䉁䅁䅁兂癄⽊橎煡猴村杷允䅁䅁䅕䅁䑁䅁䅷䅁䙁䅁䅁䅁杂癹䅴权䡄䅁䅁权⽁䅁䅁权䡁允䅁允䅁䅁䅅䅁䙁䅁䅁䅁䅁䅁䅁䍄䉁䅁䅁兂䅁䅁䅍䅄䅁䅁䅕䅁䅁䡁䭄〫䭁䩁䄴䅁䭁䑁䅁䅁䭁䅁䉣䅁䉁䅁䅁允䅁䅁䅕䑔䩥坑汄䐴䴸䅉䅅䅁䙁䅁䅁睁䵁䅁䅁兂䅁䅁䅄佧兊兑䅯䄫䅁䅁䅯睍䅁䅁䅯睂䅅䅁䅅䅁䉁䅁䅁兂䅁䅁䅁䅁䅁䅁杷允䅁䅁䅕䅁䑁䅁䅷䅁䙁䅁䅁䅁㑁䔵䈵权灃䅁䅁权⽁䅁䅁权䡁允䅁允䅁䅁䅅䅁䭁䅁䉯䅁䵁䅉䅅䅁䙁䅁䅁睁䵁䅁䅁兂䅁䅁䅄佧兊兑䅯睙䅁䅁䅯村䅁䅁䅯睂䅅䅁䅅䅁䉁䅁䅁兂⽃噈䉙⽄㑘兑杷允䅁䅁䅕䅁䑁䅁䅷䅁䙁䅁䅁䅁杄晧䅨权橂䅁䅁权ㅁ䅁䅁权䡁允䅁允䅁䅁䅅䅁䙁䅁䅁偦卹䡏䍚䍄䉁䅁䅁兂䅁䅁䅍䅄䅁䅁䅕䅁䅁䡁䭄〫䭁䵁䅳䅁䭁䕁䅯䅁䭁䅁䉣䅁䉁䅁䅁允䅁䅁䅕䑗ㅲ兆呶䕅䵁䅉䅅䅁䙁䅁䅁睁䵁䅁䅁兂䅁䅁䅃楡倵兑䅯䅙䅁䅁䅯兑䅁䅁䅯睂䅅䅁䅅䅁䉁䅁䅁权瑂䅁䅁䍄䉁䅁䅁兂䅁䅁䅍䅄䅁䅁䅕䅁䅁䉁䉃䔫䭁䩁䅷䅁䭁䍁䄴䅁䭁䅁䉣䅁䉁䅁䅁允䅁䅁䅕䝓㑓㡖獅啇䵁䅉䅅䅁䙁䅁䅁睁䵁䅁䅁兂䅁䅁䅁䵣㝲䅑䅯睙䅁䅁䅯䅓䅁䅁䅯睂䅅䅁䅅䅁䉁䅁䅁兂噃婙㑤眷㉬村杷允䅁䅁䅕䅁䑁䅁䅷䅁䙁䅁䅁䅁癃䕰䈹权㙃䅁䅁权䅂䅁䅁权䡁允䅁允䅁䅁䅅䅁䙁䅁䅁䍉瑑剁䍚䍄䉁䅁䅁兂䅁䅁䅍䅄䅁䅁䅕䅁䅁䥷楄䕕䭅䝁䅁䅁䭁䕁䅅䅁䭁䅁䉣䅁䉁䅁䅁允䅁䅁䅯杦䅁䅁杷允䅁䅁䅕䅁䑁䅁䅷䅁䙁䅁䅁䥁睂䔸䈵权奃䅁䅁权㉁䅁䅁权䡁允䅁允䅁䅁䅅䅁䙁䵁㠶䨰啹剨䍂䍄䉁䅁䅁兂䅁䅁䅍䅄䅁䅁䅕䅁䅁䝧畯ご䭅䝁䅍䅁䭁䕁䅅䅁䭁䅁䉣䅁䉁䅁䅁允䅁䅁䅕䅁䅁䅁䅁䅁䵁䅉䅅䅁䙁䅁䅁睁䵁䅁䅁兂䅁䅁䅁䵯㝮䅑䅯䅬䅁䅁䅯兓䅁䅁䅯睂䅅䅁䅅䅁䉁䅁䅁权畁允䅁䍄䉁䅁䅁兂䅁䅁䅍䅄䅁䅁䅕䅁䅁䱧湃ご䭅䵁䄰䅁䭁䕁䅫䅁䭁䅁䉣䅁䉁䅁䅁允䅁䅁䅕㝸䙎䙶楇䕎䵁䅉䅅䅁䙁䅁䅁睁䵁䅁䅁兂䅁䅁䅁祥倱兑䅯杪䅁䅁䅯䅒䅁䅁䅯睂䅅䅁䅅䅁䉁䅁䅁兂䅁䅁䅁䅁䅁䅁杷允䅁䅁䅕䅁䑁䅁䅷䅁䙁䅁䅁䥁獃欵䉚权㡄䅁䅁权㕁䅁䅁权䡁允䅁允䅁䅁䅅䅁䙁䅁䅁䅁䅁䅁䅁䍄䉁䅁䅁兂䅁䅁䅍䅄䅁䅁䅕䅁䅁䕁昰䕕䭅䝁䅍䅁䭁䕁䅙䅁䭁䅁䉣䅁䉁䅁䅁允䅁䅁䅕䵁⽄扷敉啥䵉䅉䅅䅁䙁䅁䅁睁䵁䅁䅁兂䅁䅁䅃楡倵兑䅯睙䅁䅁䅯杒䅁䅁䅯睂䅅䅁䅅䅁䉁䅁䅁兂䅁䅁䅁䅁䅁䅁杷允䅁䅁䅕䅁䑁䅁䅷䅁䙁䅁䅁䥁䅂啚䈹权啃䅁䅁权睁䅁䅁权䡁允䅁允䅁䅁䅅䅁䭁䍁䈸䅁䵁䅉䅅䅁䙁䅁䅁睁䵁䅁䅁兂䅁䅁䅁䵣㝲䅑䅯䄳䅁䅁䅯杓䅁䅁䅯睂䅅䅁䅅䅁䉁䅁䅁兂坁㌰䱅剧䉁䅑杷允䅁䅁䅕䅁䑁䅁䅷䅁䙁䅁䅁䵁䅃水䉂权灃䅁䅁权㉁䅁䅁权䡁允䅁允䅁䅁䅅䅁䭁䅁䉯䅁䵁䅉䅅䅁䙁䅁䅁睁䵁䅁䅁兂䅁䅁䅁䵙㝲䅑䅯兩䅁䅁䅯睁䅁䅁䅯睂䅅䅁䅅䅁䉁䅁䅁权㥁允䅁䍄䉁䅁䅁兂䅁䅁䅍䅄䅁䅁䅕䅁䅁䑁歪歔䭅䵁䅍䅁䭁䑁䅉䅁䭁䅁䉣䅁䉁䅁䅁允䅁䅁䅕䅁䅁䅁䅁䅁䵁䅉䅅䅁䙁䅁䅁睁䵁䅁䅁兂䅁䅁䅄佧兊兑䅯睯䅁䅁䅯兒䅁䅁䅯睂䅅䅁䅅䅁䉁䅁䅁兂捄䵖䡯䡒噡兑杷允䅁䅁䅕䅁䑁䅁䅷䅁䙁䅁䅁䥁煂歌䈹权杂䅁䅁权䡂䅁䅁权䡁允䅁允䅁䅁䅅䅁䭁䝁䄰䅁䵁䅉䅅䅁䙁䅁䅁睁䵁䅁䅁兂䅁䅁䅁䥅㑈䅑䅯睩䅁䅁䅯兎䅁䅁䅯睂䅅䅁䅅䅁䉁䅁䅁兂偃癷潕䥘焯睐杷允䅁䅁䅕䅁䑁䅁䅷䅁䙁䅁䅁䥁睂䔸䈵权穃䅁䅁权㑁䅁䅁权䡁允䅁允䅁䅁䅅䅁䙁䅁䅁䑧䩥ㅱ䍎䍄䉁䅁䅁兂䅁䅁䅍䅄䅁䅁䅕䅁䅁䝧畯ご䭅䝁䅍䅁䭁䕁䅧䅁䭁䅁䉣䅁䉁䅁䅁允䅁䅁䅕䅁䅁䅁䅁䅁䵁䅉䅅䅁䙁䅁䅁睁䵁䅁䅁兂䅁䅁䅁䤴㑈䅑䅯杯䅁䅁䅯材䅁䅁䅯睂䅅䅁䅅䅁䉁䅁䅁兂䅁䝁慷剐㡚村杷允䅁䅁䅕䅁䑁䅁䅷䅁䙁䅁䅁䅁睂癹䅴权牃䅁䅁权䡂䅁䅁权䡁允䅁允䅁䅁䅅䅁䭁䅁䉯䅁䵁䅉䅅䅁䙁䅁䅁睁䵁䅁䅁兂䅁䅁䅃楡倵兑䅯䅬䅁䅁䅯兓䅁䅁䅯睂䅅䅁䅅䅁䉁䅁䅁权畃䅁䅁䍄䉁䅁䅁兂䅁䅁䅍䅄䅁䅁䅕䅁䅁䑧婴ご䭅䩁䅑䅁䭁䑁䄴䅁䭁䅁䉣䅁䉁䅁䅁允䅁䅁䅯克䅅䅁杷允䅁䅁䅕䅁䑁䅁䅷䅁䙁䅁䅁䅁䅄倹䅴权浄䅁䅁权㝁䅁䅁权䡁允䅁允䅁䅁䅅䅁䙁䅁䅁䅁䅁䅁䅁䍄䉁䅁䅁兂䅁䅁䅍䅄䅁䅁䅕䅁䅁䑁歪歔䭅䭁䅉䅁䭁䑁䅑䅁䭁䅁䉣䅁䉁䅁䅁允䅁䅁䅕䅁䅁䅁䅁䅁䵁䅉䅅䅁䙁䅁䅁睁䵁䅁䅁兂䅁䅁䅃楡倵兑䅯睙䅁䅁䅯兎䅁䅁䅯睂䅅䅁䅅䅁䉁䅁䅁兂䅁䅁䅁䅁䅁䅁杷允䅁䅁䅕䅁䑁䅁䅷䅁䙁䅁䅁䅁癃䕰䈹权㡄䅁䅁权䑁䅁䅁权䡁允䅁允䅁䅁䅅䅁䙁䕁杗礳祈ぎ䄱䍄䉁䅁䅁兂䅁䅁䅍䅄䅁䅁䅕䅁䅁䉁䉃䔫䭁䱁䅯䅁䭁䕁䅁䅁䭁䅁䉣䅁䉁䅁䅁允䅁䅁䅕䅁䅄䡵坨ぎ䵉䅉䅅䅁䙁䅁䅁睁䵁䅁䅁兂䅁䅁䅃佲䝚兑䅯具䅁䅁䅯睒䅁䅁䅯睂䅅䅁䅅䅁䉁䅁䅁兂偃浇匰祐剑䅑杷允䅁䅁䅕䅁䑁䅁䅷䅁䙁䅁䅁䥁煂歌䈹权杂䅁䅁权䱂䅁䅁权䡁允䅁允䅁䅁䅅䅁䭁䝁䄰䅁䵁䅉䅅䅁䙁䅁䅁睁䵁䅁䅁兂䅁䅁䅁䡫㑢䅑䅯䅯䅁䅁䅯䅑䅁䅁䅯睂䅅䅁䅅䅁䉁䅁䅁兂䱃ば畱啥場䅑杷允䅁䅁䅕䅁䑁䅁䅷䅁䙁䅁䅁䥁煂歌䈹权杂䅁䅁权䵂䅁䅁权䡁允䅁允䅁䅁䅅䅁䭁䝁䄰䅁䵁䅉䅅䅁䙁䅁䅁睁䵁䅁䅁兂䅁䅁䅃ㅏ偬兑䅯䅵䅁䅁䅯䅍䅁䅁䅯睂䅅䅁䅅䅁䉁䅁䅁兂䅁䅁䅁䅁䅁䅁杷允䅁䅁䅕䅁䑁䅁䅷䅁䙁䅁䅁䥁睃ば䈹权奃䅁䅁权䥂䅁䅁权䡁允䅁允䅁䅁䅅䅁䙁䭁潮呉栰䍘䍴䍄䉁䅁䅁兂䅁䅁䅍䅄䅁䅁䅕䅁䅁䥁刳歔䭅乁䅯䅁䭁䑁䄴䅁䭁䅁䉣䅁䉁䅁䅁允䅁䅁䅕㝯慸礹椫樵䴸䅉䅅䅁䙁䅁䅁睁䵁䅁䅁兂䅁䅁䵄祑愲兑䅯兺䅁䅁䅯䅎䅁䅁䅯睂䅅䅁䅅䅁䉁䅁䅁兂䅁䅁䅁䅁䅁䅁杷允䅁䅁䅕䅁䑁䅁䅷䅁䙁䅁䅁䅁㝂啌䈹权千䅁䅁权䡂䅁䅁权䡁允䅁允䅁䅁䅅䅁䙁佁㡇奭䥓癗䉴䍄䉁䅁䅁兂䅁䅁䅍䅄䅁䅁䅕䅁䅁䝧畯ご䭅䝁䅍䅁䭁䕁䅕䅁䭁䅁䉣䅁䉁䅁䅁允䅁䅁䅕䙗呯儴㑑け䵉䅉䅅䅁䙁䅁䅁睁䵁䅁䅁兂䅁䅁䅃楡倵兑䅯䅬䅁䅁䅯兒䅁䅁䅯睂䅅䅁䅅䅁䉁䅁䅁权畃䅁䅁䍄䉁䅁䅁兂䅁䅁䅍䅄䅁䅁䅕䅁䅁䭁䩄〫䭁䵁䅯䅁䭁䑁䅣䅁䭁䅁䉣䅁䉁䅁䅁允䅁䅁䅕䅁䅁䅁䅁䅁䵁䅉䅅䅁䙁䅁䅁睁䵁䅁䅁兂䅁䅁䅁䵙㝲䅑䅯䅫䅁䅁䅯䅌䅁䅁䅯睂䅅䅁䅅䅁䉁䅁䅁权䭁允䅁䍄䉁䅁䅁兂䅁䅁䅍䅄䅁䅁䅕䅁䅁䝁䭄〫䭁偁䅯䅁䭁䑁䅑䅁䭁䅁䉣䅁䉁䅁䅁允䅁䅁䅕䅁䅁䅁䅁䅁䵁䅉䅅䅁䙁䅁䅁睁䵁䅁䅁兂䅁䅁䅃䭳偤兑䅯杬䅁䅁䅯䅓䅁䅁䅯睂䅅䅁䅅䅁䉁䅁䅁兂䅂歑獄䅘㑑村杷允䅁䅁䅕䅁䑁䅁䅷䅁䙁䅁䅁䥁煂歌䈹权啃䅁䅁权㡁䅁䅁权䡁允䅁允䅁䅁䅅䅁䭁䭁䄴䅁䵁䅉䅅䅁䙁䅁䅁睁䵁䅁䅁兂䅁䅁䅁䡫㑢䅑䅯睙䅁䅁䅯兎䅁䅁䅯睂䅅䅁䅅䅁䉁䅁䅁兂䅁䍁䡊火䉏村杷允䅁䅁䅕䅁䑁䅁䅷䅁䙁䅁䅁䅁杂癹䅴权楃䅁䅁权㉁䅁䅁权䡁允䅁允䅁䅁䅅䅁䙁䅁杁穊塋㍚䌵䍄䉁䅁䅁兂䅁䅁䅍䅄䅁䅁䅕䅁䅁佁䉃䔫䭁䥁䅫䅁䭁䕁䅁䅁䭁䅁䉣䅁䉁䅁䅁允䅁䅁䅯兲䅁䅁杷允䅁䅁䅕䅁䑁䅁䅷䅁䙁䅁䅁䅁䅄倹䅴权䥄䅁䅁权䉂䅁䅁权䡁允䅁允䅁䅁䅅䅁䙁䵁佶洸伱䅥䍂䍄䉁䅁䅁兂䅁䅁䅍䅄䅁䅁䅕䅁䅁䉁䉃䔫䭁佁䅧䅁䭁䑁䅅䅁䭁䅁䉣䅁䉁䅁䅁允䅁䅁䅕买問㕭䔰䕕䵁䅉䅅䅁䙁䅁䅁睁䵁䅁䅁兂䅁䅁䅁䵯㝮䅑䅯䅙䅁䅁䅯睍䅁䅁䅯睂䅅䅁䅅䅁䉁䅁䅁权䕃䅁䅁䍄䉁䅁䅁兂䅁䅁䅍䅄䅁䅁䅕䅁䅁䝧畯ご䭅䝁䅍䅁䭁䕁䅯䅁䭁䅁䉣䅁䉁䅁䅁允䅁䅁䅕䅁䅁䅁䅁䅁䵁䅉䅅䅁䙁䅁䅁睁䵁䅁䅁兂䅁䅁䅁剔儹兑䅯睶䅁䅁䅯䅏䅁䅁䅯睂䅅䅁䅅䅁䉁䅁䅁兂䅁䅁䅁䅁䅁䅁杷允䅁䅁䅕䅁䑁䅁䅷䅁䙁䅁䅁䥁煂歌䈹权橃䅁䅁权䍂䅁䅁权䡁允䅁允䅁䅁䅅䅁䙁䱁䉊䍑失硵䍎䍄䉁䅁䅁兂䅁䅁䅍䅄䅁䅁䅕䅁䅁䕧求ご䭅䩁䅯䅁䭁䑁䅳䅁䭁䅁䉣䅁䉁䅁䅁允䅁䅁䅕䅁䅁䅁䅁䅁䵁䅉䅅䅁䙁䅁䅁睁䵁䅁䅁兂䅁䅁䅄佧兊兑䅯䄯䅁䅁䅯䅎䅁䅁䅯睂䅅䅁䅅䅁䉁䅁䅁兂䅁䅁䅁䅁䅁䅁杷允䅁䅁䅕䅁䑁䅁䅷䅁䙁䅁䅁䥁煂歌䈹权啃䅁䅁权䭂䅁䅁权䡁允䅁允䅁䅁䅅䅁䭁䭁䄴䅁䵁䅉䅅䅁䙁䅁䅁睁䵁䅁䅁兂䅁䅁䵄祑愲兑䅯杫䅁䅁䅯睒䅁䅁䅯睂䅅䅁䅅䅁䉁䅁䅁兂䅁䅁䅁䅁䅁䅁杷允䅁䅁䅕䅁䑁䅁䅷䅁䙁䅁䅁䥁獃欵䉚权㑄䅁䅁权䝂䅁䅁权䡁允䅁允䅁䅁䅅䅁䙁䅁䅁䅁䅁䅁䅁䍄䉁䅁䅁兂䅁䅁䅍䅄䅁䅁䅕䅁䅁䭁欫ご䭅䩁䅧䅁䭁䑁䅷䅁䭁䅁䉣䅁䉁䅁䅁允䅁䅁䅕晚丹啵奎歎䵉䅉䅅䅁䙁䅁䅁睁䵁䅁䅁兂䅁䅁䅃䭳偤兑䅯䅵䅁䅁䅯䅏䅁䅁䅯睂䅅䅁䅅䅁䉁䅁䅁兂䅁䅁䅁䅁䅁䅁杷允䅁䅁䅕䅁䑁䅁䅷䅁䙁䅁䅁䵁䅃水䉂权杂䅁䅁权䅂䅁䅁权䡁允䅁允䅁䅁䅅䅁䭁䡁䄴䅁䵁䅉䅅䅁䙁䅁䅁睁䵁䅁䅁兂䅁䅁䅃楡倵兑䅯睙䅁䅁䅯村䅁䅁䅯睂䅅䅁䅅䅁䉁䅁䅁兂ㅂ桹業呭䥨村杷允䅁䅁䅕䅁䑁䅁䅷䅁䙁䅁䅁䅁乂ㅈ䉂权敃䅁䅁权⽁䅁䅁权䡁允䅁允䅁䅁䅅䅁䙁偁睰䨫慺獯⽉䍄䉁䅁䅁兂䅁䅁䅍䅄䅁䅁䅕䅁䅁䉁䉃䔫䭁䱁䅯䅁䭁䑁䅧䅁䭁䅁䉣䅁䉁䅁䅁允䅁䅁䅕䅁䅁呧歸啊䵉䅉䅅䅁䙁䅁䅁睁䵁䅁䅁兂䅁䅁䅃ㅏ偬兑䅯䄫䅁䅁䅯睎䅁䅁䅯睂䅅䅁䅅䅁䉁䅁䅁兂䅁䅁䅁䅁䅁䅁杷允䅁䅁䅕䅁䑁䅁䅷䅁䙁䅁䅁䅁灂唸䈵权乄䅁䅁权㕁䅁䅁权䡁允䅁允䅁䅁䅅䅁䙁䅁䅁䅁䅁䅁䅁䍄䉁䅁䅁兂䅁䅁䅍䅄䅁䅁䅕䅁䅁䝧畯ご䭅䝁䅁䅁䭁䕁䄰䅁䭁䅁䉣䅁䉁䅁䅁允䅁䅁䅯兢䅁䅁杷允䅁䅁䅕䅁䑁䅁䅷䅁䙁䅁䅁䅁癃䕰䈹权睄䅁䅁权乂䅁䅁权䡁允䅁允䅁䅁䅅䅁䙁偁婔⽶坂却䄹䍄䉁䅁䅁兂䅁䅁䅍䅄䅁䅁䅕䅁䅁䍁潁唫䭁䝁䅁䅁䭁䕁䅕䅁䭁䅁䉣䅁䉁䅁䅁允䅁䅁䅯䅧䅁䅁杷允䅁䅁䅕䅁䑁䅁䅷䅁䙁䅁䅁䥁煂歌䈹权杂䅁䅁权䑂䅁䅁权䡁允䅁允䅁䅁䅅䅁䭁䝁䄰䅁䵁䅉䅅䅁䙁䅁䅁睁䵁䅁䅁兂䅁䅁䅃楡倵兑䅯䅬䅁䅁䅯睁䅁䅁䅯睂䅅䅁䅅䅁䉁䅁䅁权畃䅁䅁䍄䉁䅁䅁兂䅁䅁䅍䅄䅁䅁䅕䅁䅁䱧湃ご䭅偁䅧䅁䭁䕁䅕䅁䭁䅁䉣䅁䉁䅁䅁允䅁䅁䅕⭫啴䱘硍ざ䵉䅉䅅䅁䙁䅁䅁睁䵁䅁䅁兂䅁䅁䅃䅖兒兑䅯䄶䅁䅁䅯杒䅁䅁䅯睂䅅䅁䅅䅁䉁䅁䅁兂䅁䅁䅁䅁䅁䅁杷允䅁䅁䅕䅁䑁䅁䅷䅁䙁䅁䅁䵁䅃水䉂权杂䅁䅁权獁䅁䅁权䡁允䅁允䅁䅁䅅䅁䭁䡁䄴䅁䵁䅉䅅䅁䙁䅁䅁睁䵁䅁䅁兂䅁䅁䅁祥倱兑䅯䅬䅁䅁䅯村䅁䅁䅯睂䅅䅁䅅䅁䉁䅁䅁权㕁允䅁䍄䉁䅁䅁兂䅁䅁䅍䅄䅁䅁䅕䅁䅁䥷楄䕕䭅䝁䅍䅁䭁䍁䅷䅁䭁䅁䉣䅁䉁䅁䅁允䅁䅁䅕䅁䅁䅁䅁䅁䵁䅉䅅䅁䙁䅁䅁睁䵁䅁䅁兂䅁䅁䅁䍉㕪䅑䅯睱䅁䅁䅯兓䅁䅁䅯睂䅅䅁䅅䅁䉁䅁䅁权䭁允䅁䍄䉁䅁䅁兂䅁䅁䅍䅄䅁䅁䅕䅁䅁䥷楄䕕䭅䝁䅁䅁䭁䑁䅅䅁䭁䅁䉣䅁䉁䅁䅁允䅁䅁䅯杦䅁䅁杷允䅁䅁䅕䅁䑁䅁䅷䅁䙁䅁䅁䵁䅃水䉂权橂䅁䅁权硁䅁䅁权䡁允䅁允䅁䅁䅅䅁䙁䅁䅁䅁䅁䅁䅁䍄䉁䅁䅁兂䅁䅁䅍䅄䅁䅁䅕䅁䅁䍁潁唫䭁䱁䅙䅁䭁䑁䅙䅁䭁䅁䉣䅁䉁䅁䅁允䅁䅁䅕䅁䅁牯㍤䕉䵉䅉䅅䅁䙁䅁䅁睁䵁䅁䅁兂䅁䅁䅃楡倵兑䅯䅮䅁䅁䅯睎䅁䅁䅯睂䅅䅁䅅䅁䉁䅁䅁兂䅁䅁䅁䅁䅁䅁杷允䅁䅁䅕䅁䑁䅁䅷䅁䙁䅁䅁䥁睂䔸䈵权硃䅁䅁权獁䅁䅁权䡁允䅁允䅁䅁䅅䅁䙁䅁䅁䅁䅁䅁䅁䍄䉁䅁䅁兂䅁䅁䅍䅄䅁䅁䅕䅁䅁䥷楄䕕䭅䝁䅁䅁䭁䍁䄴䅁䭁䅁䉣䅁䉁䅁䅁允䅁䅁䅯杦䅁䅁杷允䅁䅁䅕䅁䑁䅁䅷䅁䙁䅁䅁䅁㑁䔵䈵权杂䅁䅁权䙂䅁䅁权䡁允䅁允䅁䅁䅅䅁䭁䥁䅉䅁䵁䅉䅅䅁䙁䅁䅁睁䵁䅁䅁兂䅁䅁䅁穗偂兑䅯䅙䅁䅁䅯兒䅁䅁䅯睂䅅䅁䅅䅁䉁䅁䅁权獂䅁䅁䍄䉁䅁䅁兂䅁䅁䅍䅄䅁䅁䅕䅁䅁䱧湃ご䭅䭁䅣䅁䭁䑁䅫䅁䭁䅁䉣䅁䉁䅁䅁允䅁䅁䅯权䅅䅁杷允䅁䅁䅕䅁䑁䅁䅷䅁䙁䅁䅁䥁㝁啗䈹权楄䅁䅁权㑁䅁䅁权䡁允䅁允䅁䅁䅅䅁䙁䅁䅁䅁䅁䅁䅁䍄䉁䅁䅁兂䅁䅁䅍䅄䅁䅁䅕䅁䅁䡁䭄〫䭁䝁䅍䅁䭁䕁䅑䅁䭁䅁䉣䅁䉁䅁䅁允䅁䅁䅕䅁权瑘䱋づ䵉䅉䅅䅁䙁䅁䅁睁䵁䅁䅁兂䅁䅁䅃䭳偤兑䅯䄯䅁䅁䅯兔䅁䅁䅯睂䅅䅁䅅䅁䉁䅁䅁兂婂牊㤶㝲低䅑杷允䅁䅁䅕䅁䑁䅁䅷䅁䙁䅁䅁䥁睃ば䈹权⽃䅁䅁权ぁ䅁䅁权䡁允䅁允䅁䅁䅅䅁䙁䅁䅁䅁䅁䅁䅁䍄䉁䅁䅁兂䅁䅁䅍䅄䅁䅁䅕䅁䅁䕁昰䕕䭅䅁䉑䅁䭁䑁䅙䅁䭁䅁䉣䅁䉁䅁䅁允䅁䅁䅕噏捺灂灕啐䵁䅉䅅䅁䙁䅁䅁睁䵁䅁䅁兂䅁䅁䅄佧兊兑䅯睙䅁䅁䅯杌䅁䅁䅯睂䅅䅁䅅䅁䉁䅁䅁兂䅁䅁䅁䅁䅁䅁杷允䅁䅁䅕䅁䑁䅁䅷䅁䙁䅁䅁䅁灂唸䈵权啃䅁䅁权睁䅁䅁权䡁允䅁允䅁䅁䅅䅁䭁䑁䉉䅁䵁䅉䅅䅁䙁䅁䅁睁䵁䅁䅁兂䅁䅁䅄佧兊兑䅯睙䅁䅁䅯李䅁䅁䅯睂䅅䅁䅅䅁䉁䅁䅁兂乁䜴煐げ汪兑杷允䅁䅁䅕䅁䑁䅁䅷䅁䙁䅁䅁䅁㝂啌䈹权捃䅁䅁权䱂䅁䅁权䡁允䅁允䅁䅁䅅䅁䙁䑁併㝢㙏祇䄳䍄䉁䅁䅁兂䅁䅁䅍䅄䅁䅁䅕䅁䅁䥷楄䕕䭅䩁䅑䅁䭁䑁䅍䅁䭁䅁䉣䅁䉁䅁䅁允䅁䅁䅯䅁䅁䅁杷允䅁䅁䅕䅁䑁䅁䅷䅁䙁䅁䅁䅁䅄倹䅴权畄䅁䅁权乂䅁䅁权䡁允䅁允䅁䅁䅅䅁䙁乁坧圴挱䕚䅊䍄䉁䅁䅁兂䅁䅁䅍䅄䅁䅁䅕䅁䅁䡁瑳ご䭅䵁䅯䅁䭁䑁䄴䅁䭁䅁䉣䅁䉁䅁䅁允䅁䅁䅕⽎䥊煱欸稱䴸䅉䅅䅁䙁䅁䅁睁䵁䅁䅁兂䅁䅁䵄祑愲兑䅯睩䅁䅁䅯䅐䅁䅁䅯睂䅅䅁䅅䅁䉁䅁䅁兂䅁䅁䅁䅁䅁䅁杷允䅁䅁䅕䅁䑁䅁䅷䅁䙁䅁䅁䅁㝂啌䈹权灃䅁䅁权㥁䅁䅁权䡁允䅁允䅁䅁䅅䅁䭁䅁䉯䅁䵁䅉䅅䅁䙁䅁䅁睁䵁䅁䅁兂䅁䅁䅃ㅏ偬兑䅯朸䅁䅁䅯睌䅁䅁䅯睂䅅䅁䅅䅁䉁䅁䅁兂䅁䅁䅁䅁䅁䅁杷允䅁䅁䅕䅁䑁䅁䅷䅁䙁䅁䅁䥁煂歌䈹权啄䅁䅁权癁䅁䅁权䡁允䅁允䅁䅁䅅䅁䙁䅁䅁䅁䅁䅁䅁䍄䉁䅁䅁兂䅁䅁䅍䅄䅁䅁䅕䅁䅁䥷楄䕕䭅䝁䅍䅁䭁䑁䅧䅁䭁䅁䉣䅁䉁䅁䅁允䅁䅁䅕䅁䅁䅁䅁䅁䵁䅉䅅䅁䙁䅁䅁睁䵁䅁䅁兂䅁䅁䅁䡫㑢䅑䅯杬䅁䅁䅯䅎䅁䅁䅯睂䅅䅁䅅䅁䉁䅁䅁兂䅁䅁十䥘吰村杷允䅁䅁䅕䅁䑁䅁䅷䅁䙁䅁䅁䅁杂癹䅴权歄䅁䅁权ぁ䅁䅁权䡁允䅁允䅁䅁䅅䅁䙁䅁䅁䅁䅁䅁䅁䍄䉁䅁䅁兂䅁䅁䅍䅄䅁䅁䅕䅁䅁䥷楄䕕䭅䩁䅑䅁䭁䑁䅧䅁䭁䅁䉣䅁䉁䅁䅁允䅁䅁䅯䅁䅁䅁杷允䅁䅁䅕䅁䑁䅁䅷䅁䙁䅁䅁䅁㝂啌䈹权杂䅁䅁权䕂䅁䅁权䡁允䅁允䅁䅁䅅䅁䭁䥁䅕䅁䵁䅉䅅䅁䙁䅁䅁睁䵁䅁䅁兂䅁䅁䅃䭳偤兑䅯杬䅁䅁䅯兏䅁䅁䅯睂䅅䅁䅅䅁䉁䅁䅁兂䅁䅁䅁䅁䅁䅁杷允䅁䅁䅕䅁䑁䅁䅷䅁䙁䅁䅁䅁㝂啌䈹权橂䅁䅁权䩂䅁䅁权䡁允䅁允䅁䅁䅅䅁䙁䥁獹佗內湃䍨䍄䉁䅁䅁兂䅁䅁䅍䅄䅁䅁䅕䅁䅁佁䉃䔫䭁䩁䅑䅁䭁䑁䅳䅁䭁䅁䉣䅁䉁䅁䅁允䅁䅁䅯睍䅅䅁杷允䅁䅁䅕䅁䑁䅁䅷䅁䙁䅁䅁䅁乂ㅈ䉂权奃䅁䅁权䥂䅁䅁权䡁允䅁允䅁䅁䅅䅁䙁䉁䠵㍪摎橃䍆䍄䉁䅁䅁兂䅁䅁䅍䅄䅁䅁䅕䅁䅁䝁䭄〫䭁䩁䅙䅁䭁䕁䅉䅁䭁䅁䉣䅁䉁䅁䅁允䅁䅁䅕癑㑔猳㉏啍䵉䅉䅅䅁䙁䅁䅁睁䵁䅁䅁兂䅁䅁䅁䍉㕪䅑䅯䅬䅁䅁䅯杍䅁䅁䅯睂䅅䅁䅅䅁䉁䅁䅁权瑁允䅁䍄䉁䅁䅁兂䅁䅁䅍䅄䅁䅁䅕䅁䅁䭧浺歒䭅䅁䉑䅁䭁䑁䅉䅁䭁䅁䉣䅁䉁䅁䅁允䅁䅁䅕䅁䅁䅁䅁䅁䵁䅉䅅䅁䙁䅁䅁睁䵁䅁䅁兂䅁䅁䅁住佒兑䅯朱䅁䅁䅯免䅁䅁䅯睂䅅䅁䅅䅁䉁䅁䅁兂䅁䅁䅁䅁䅁䅁杷允䅁䅁䅕䅁䑁䅁䅷䅁䙁䅁䅁䥁㝁啗䈹权䩃䅁䅁权䍂䅁䅁权䡁允䅁允䅁䅁䅅䅁䭁䭁䄰䅁䵁䅉䅅䅁䙁䅁䅁睁䵁䅁䅁兂䅁䅁䅁䥂倱兑䅯睱䅁䅁䅯䅍䅁䅁䅯睂䅅䅁䅅䅁䉁䅁䅁权䭁允䅁䍄䉁䅁䅁兂䅁䅁䅍䅄䅁䅁䅕䅁䅁䙁睳ご䭅䩁䅙䅁䭁䕁䅳䅁䭁䅁䉣䅁䉁䅁䅁允䅁䅁䅕敒䥤乘䡺啍䵉䅉䅅䅁䙁䅁䅁睁䵁䅁䅁兂䅁䅁䅃ㅏ偬兑䅯睙䅁䅁䅯睌䅁䅁䅯睂䅅䅁䅅䅁䉁䅁䅁兂佃渹吴浬獅村杷允䅁䅁䅕䅁䑁䅁䅷䅁䙁䅁䅁䅁权晹䅴权橂䅁䅁权㝁䅁䅁权䡁允䅁允䅁䅁䅅䅁䙁䅁䅄䉖㌳䝺䍎䍄䉁䅁䅁兂䅁䅁䅍䅄䅁䅁䅕䅁䅁䡁䭄〫䭁䝁䅍䅁䭁䕁䅫䅁䭁䅁䉣䅁䉁䅁䅁允䅁䅁䅕散畅䐷䭍䕤䵉䅉䅅䅁䙁䅁䅁睁䵁䅁䅁兂䅁䅁䅃佲䝚兑䅯兩䅁䅁䅯兒䅁䅁䅯睂䅅䅁䅅䅁䉁䅁䅁权瑃䅁䅁䍄䉁䅁䅁兂䅁䅁䅍䅄䅁䅁䅕䅁䅁䥷楄䕕䭅䝁䅍䅁䭁䑁䅣䅁䭁䅁䉣䅁䉁䅁䅁允䅁䅁䅕䅁䅁䅁䅁䅁䵁䅉䅅䅁䙁䅁䅁睁䵁䅁䅁兂䅁䅁䅁住佒兑䅯关䅁䅁䅯兔䅁䅁䅯睂䅅䅁䅅䅁䉁䅁䅁兂晃硚呤㕰啖村杷允䅁䅁䅕䅁䑁䅁䅷䅁䙁䅁䅁䵁䅃水䉂权杂䅁䅁权㝁䅁䅁权䡁允䅁允䅁䅁䅅䅁䭁䡁䄴䅁䵁䅉䅅䅁䙁䅁䅁睁䵁䅁䅁兂䅁䅁䅁晡但兑䅯䅮䅁䅁䅯兑䅁䅁䅯睂䅅䅁䅅䅁䉁䅁䅁兂䅁䅁䅁䅁䅁䅁杷允䅁䅁䅕䅁䑁䅁䅷䅁䙁䅁䅁䅁癃䕰䈹权千䅁䅁权䕂䅁䅁权䡁允䅁允䅁䅁䅅䅁䙁䕁䝍呲楍䄲䍨䍄䉁䅁䅁兂䅁䅁䅍䅄䅁䅁䅕䅁䅁䥷楄䕕䭅䝁䅁䅁䭁䑁䄰䅁䭁䅁䉣䅁䉁䅁䅁允䅁䅁䅯杦䅁䅁杷允䅁䅁䅕䅁䑁䅁䅷䅁䙁䅁䅁䵁䅃水䉂权啃䅁䅁权㉁䅁䅁权䡁允䅁允䅁䅁䅅䅁䭁䅁䅁䅁䵁䅉䅅䅁䙁䅁䅁睁䵁䅁䅁兂䅁䅁䅁住佒兑䅯䅙䅁䅁䅯村䅁䅁䅯睂䅅䅁䅅䅁䉁䅁䅁权䍃䅁䅁䍄䉁䅁䅁兂䅁䅁䅍䅄䅁䅁䅕䅁䅁䥷楄䕕䭅䝁䅍䅁䭁䕁䅑䅁䭁䅁䉣䅁䉁䅁䅁允䅁䅁䅕改味兔儷䔫䵅䅉䅅䅁䙁䅁䅁睁䵁䅁䅁兂䅁䅁䅃佲䝚兑䅯䄲䅁䅁䅯兓䅁䅁䅯睂䅅䅁䅅䅁䉁䅁䅁兂䕃硸癸時硪睐杷允䅁䅁䅕䅁䑁䅁䅷䅁䙁䅁䅁䵁䅃水䉂权橂䅁䅁权䝂䅁䅁权䡁允䅁允䅁䅁䅅䅁䙁䅁䝧卢朸昵䉚䍄䉁䅁䅁兂䅁䅁䅍䅄䅁䅁䅕䅁䅁䥷楄䕕䭅䝁䅁䅁䭁䕁䅣䅁䭁䅁䉣䅁䉁䅁䅁允䅁䅁䅯杦䅁䅁杷允䅁䅁䅕䅁䑁䅁䅷䅁䙁䅁䅁䅁杁偋䅬权㙄䅁䅁权乂䅁䅁权䡁允䅁允䅁䅁䅅䅁䙁䅁䅁䅁䅁䅁䅁䍄䉁䅁䅁兂䅁䅁䅍䅄䅁䅁䅕䅁䅁䭧浺歒䭅䩁䅷䅁䭁䑁䅉䅁䭁䅁䉣䅁䉁䅁䅁允䅁䅁䅕䅁䅁䅁䅁䅁䵁䅉䅅䅁䙁䅁䅁睁䵁䅁䅁兂䅁䅁䅁䥂倱兑䅯兺䅁䅁䅯䅍䅁䅁䅯睂䅅䅁䅅䅁䉁䅁䅁兂䅁䅁䅁䅁䅁䅁杷允䅁䅁䅕䅁䑁䅁䅷䅁䙁䅁䅁䵁䅃水䉂权橂䅁䅁权䡂䅁䅁权䡁允䅁允䅁䅁䅅䅁䙁䍁䅪焴き晃䉤䍄䉁䅁䅁兂䅁䅁䅍䅄䅁䅁䅕䅁䅁䥷楄䕕䭅䝁䅁䅁䭁䑁䅕䅁䭁䅁䉣䅁䉁䅁䅁允䅁䅁䅯杦䅁䅁杷允䅁䅁䅕䅁䑁䅁䅷䅁䙁䅁䅁䵁䅃水䉂权杂䅁䅁权䱂䅁䅁权䡁允䅁允䅁䅁䅅䅁䭁䡁䄴䅁䵁䅉䅅䅁䙁䅁䅁睁䵁䅁䅁兂䅁䅁䅁偷㝔䅑䅯䄸䅁䅁䅯杏䅁䅁䅯睂䅅䅁䅅䅁䉁䅁䅁兂䅁䅁䅁䅁䅁䅁杷允䅁䅁䅕䅁䑁䅁䅷䅁䙁䅁䅁䅁灂唸䈵权汃䅁䅁权穁䅁䅁权䡁允䅁允䅁䅁䅅䅁䡁䅁䅁䅁杂略䅆䍄䉁䅁䅁兂䅁䅁䅍䅄䅁䅁䅕䅁䅁䕁乄〫䭁偁䄴䅁䭁䍁䅷䅁䭁䅁䉣䅁䉁䅁䅁允䅁䅁䅕䅁䅁䅁䅁䅁䵁䅉䅅䅁䙁䅁䅁睁䵁䅁䅁兂䅁䅁䅄佧兊兑䅯䅬䅁䅁䅯睓䅁䅁䅯睂䅅䅁䅅䅁䉁䅁䅁权䅁䅁䅁䍄䉁䅁䅁兂䅁䅁䅍䅄䅁䅁䅕䅁䅁佁䉃䔫䭁乁䅯䅁䭁䕁䅯䅁䭁䅁䉣䅁䉁䅁䅁允䅁䅁䅕䅁䅁䅁䅁䅁䵁䅉䅅䅁䙁䅁䅁睁䵁䅁䅁兂䅁䅁䅄佧兊兑䅯䅙䅁䅁䅯材䅁䅁䅯睂䅅䅁䅅䅁䉁䅁䅁权⭂䅁䅁䍄䉁䅁䅁兂䅁䅁䅍䅄䅁䅁䅕䅁䅁䭁䩄〫䭁䩁䅑䅁䭁䕁䅁䅁䭁䅁䉣䅁䉁䅁䅁允䅁䅁䅯杌䅅䅁杷允䅁䅁䅕䅁䑁䅁䅷䅁䙁䅁䅁䥁䅂啚䈹权卄䅁䅁权䑁䅁䅁权䡁允䅁允䅁䅁䅅䅁䙁䵁坦煸灡単䄱䍄䉁䅁䅁兂䅁䅁䅍䅄䅁䅁䅕䅁䅁䥷楄䕕䭅䝁䅍䅁䭁䑁䄴䅁䭁䅁䉣䅁䉁䅁䅁允䅁䅁䅕橂敁摃硈欹䵅䅉䅅䅁䙁䅁䅁睁䵁䅁䅁兂䅁䅁䅁䡫㑢䅑䅯䅬䅁䅁䅯村䅁䅁䅯睂䅅䅁䅅䅁䉁䅁䅁权硁允䅁䍄䉁䅁䅁兂䅁䅁䅍䅄䅁䅁䅕䅁䅁䥁刳歔䭅乁䅑䅁䭁䑁䅁䅁䭁䅁䉣䅁䉁䅁䅁允䅁䅁䅕䅁䅁䅁䅁䅁䵁䅉䅅䅁䙁䅁䅁睁䵁䅁䅁兂䅁䅁䅃ㅏ偬兑䅯䅮䅁䅁䅯䅒䅁䅁䅯睂䅅䅁䅅䅁䉁䅁䅁兂桂啑畹䍉橙䅑杷允䅁䅁䅕䅁䑁䅁䅷䅁䙁䅁䅁䅁睂癹䅴权坃䅁䅁权ぁ䅁䅁权䡁允䅁允䅁䅁䅅䅁䙁䅁䅁䰸塐剖䍂䍄䉁䅁䅁兂䅁䅁䅍䅄䅁䅁䅕䅁䅁䡁䭄〫䭁䩁䅯䅁䭁䕁䅕䅁䭁䅁䉣䅁䉁䅁䅁允䅁䅁䅕䅁䅁䅁䅁䅁䵁䅉䅅䅁䙁䅁䅁睁䵁䅁䅁兂䅁䅁䅁䥅㑈䅑䅯䄴䅁䅁䅯児䅁䅁䅯睂䅅䅁䅅䅁䉁䅁䅁兂䅁䅁䅁䅁䅁䅁杷允䅁䅁䅕䅁䑁䅁䅷䅁䙁䅁䅁䅁㝂啌䈹权慃䅁䅁权㥁䅁䅁权䡁允䅁允䅁䅁䅅䅁䙁䅁䅁䅁䅁䅁䅁䍄䉁䅁䅁兂䅁䅁䅍䅄䅁䅁䅕䅁䅁䉁䉃䔫䭁乁䅉䅁䭁䕁䅳䅁䭁䅁䉣䅁䉁䅁䅁允䅁䅁䅕瑃橥䑣䬲䕍䵁䅉䅅䅁䙁䅁䅁睁䵁䅁䅁兂䅁䅁䅁䵣㝲䅑䅯睲䅁䅁䅯兑䅁䅁䅯睂䅅䅁䅅䅁䉁䅁䅁兂䅁䅁䅁䅁䅁䅁杷允䅁䅁䅕䅁䑁䅁䅷䅁䙁䅁䅁䵁䅃水䉂权啃䅁䅁权⭁䅁䅁权䡁允䅁允䅁䅁䅅䅁䭁䅁䅁䅁䵁䅉䅅䅁䙁䅁䅁睁䵁䅁䅁兂䅁䅁䅁乖佚兑䅯杭䅁䅁䅯兏䅁䅁䅯睂䅅䅁䅅䅁䉁䅁䅁兂䅁䥁奃挫氰村杷允䅁䅁䅕䅁䑁䅁䅷䅁䙁䅁䅁䥁煂歌䈹权⽃䅁䅁权ㅁ䅁䅁权䡁允䅁允䅁䅁䅅䅁䙁䅁䅁䅁䅁䅁䅁䍄䉁䅁䅁兂䅁䅁䅍䅄䅁䅁䅕䅁䅁䱧湃ご䭅䵁䅯䅁䭁䕁䅳䅁䭁䅁䉣䅁䉁䅁䅁允䅁䅁䅕䘸啊䕚晦樸䴸䅉䅅䅁䙁䅁䅁睁䵁䅁䅁兂䅁䅁䅄佧兊兑䅯䅙䅁䅁䅯兒䅁䅁䅯睂䅅䅁䅅䅁䉁䅁䅁权⭂䅁䅁䍄䉁䅁䅁兂䅁䅁䅍䅄䅁䅁䅕䅁䅁䥁刳歔䭅偁䅯䅁䭁䍁䄴䅁䭁䅁䉣䅁䉁䅁䅁允䅁䅁䅕䅁䅁䅁䅁䅁䵁䅉䅅䅁䙁䅁䅁睁䵁䅁䅁兂䅁䅁䅁晡但兑䅯朹䅁䅁䅯睐䅁䅁䅯睂䅅䅁䅅䅁䉁䅁䅁兂䅁䅁䅁䅁䅁䅁杷允䅁䅁䅕䅁䑁䅁䅷䅁䙁䅁䅁䵁䅃水䉂权杂䅁䅁权㡁䅁䅁权䡁允䅁允䅁䅁䅅䅁䭁䡁䄴䅁䵁䅉䅅䅁䙁䅁䅁睁䵁䅁䅁兂䅁䅁䅁住佒兑䅯䄵䅁䅁䅯杌䅁䅁䅯睂䅅䅁䅅䅁䉁䅁䅁兂䅁䅁䅁䅁䅁䅁杷允䅁䅁䅕䅁䑁䅁䅷䅁䙁䅁䅁䅁癃䕰䈹权獄䅁䅁权㕁䅁䅁权䡁允䅁允䅁䅁䅅䅁䙁䭁㕭㕴刵敉⼸䍄䉁䅁䅁兂䅁䅁䅍䅄䅁䅁䅕䅁䅁䥷楄䕕䭅䩁䅑䅁䭁䑁䅷䅁䭁䅁䉣䅁䉁䅁䅁允䅁䅁䅯䅁䅁䅁杷允䅁䅁䅕䅁䑁䅁䅷䅁䙁䅁䅁䅁元癤䅨权橂䅁䅁权䅂䅁䅁权䡁允䅁允䅁䅁䅅䅁䙁䅁䅁䱁噉㌱䍂䍄䉁䅁䅁兂䅁䅁䅍䅄䅁䅁䅕䅁䅁䭁䩄〫䭁䱁䅙䅁䭁䑁䅕䅁䭁䅁䉣䅁䉁䅁䅁允䅁䅁䅕捸穊匵卤䕍䵉䅉䅅䅁䙁䅁䅁睁䵁䅁䅁兂䅁䅁䅁䥂倱兑䅯䄶䅁䅁䅯䅔䅁䅁䅯睂䅅䅁䅅䅁䉁䅁䅁兂䅁䅁䅁䅁䅁䅁杷允䅁䅁䅕䅁䑁䅁䅷䅁䙁䅁䅁䅁睂癹䅴权佃䅁䅁权䭂䅁䅁权䡁允䅁允䅁䅁䅅䅁䙁䅁䅁䅁䅁䅁䅁䍄䉁䅁䅁兂䅁䅁䅍䅄䅁䅁䅕䅁䅁䙧䕑䕕䭅乁䅁䅁䭁䕁䄰䅁䭁䅁䉣䅁䉁䅁䅁允䅁䅁䅕䭨兓㙂䑳捁䵁䅉䅅䅁䙁䅁䅁睁䵁䅁䅁兂䅁䅁䅁㙲偒兑䅯杫䅁䅁䅯睎䅁䅁䅯睂䅅䅁䅅䅁䉁䅁䅁兂歃瑊潦晋⬫兑杷允䅁䅁䅕䅁䑁䅁䅷䅁䙁䅁䅁䵁䅃水䉂权橂䅁䅁权䭂䅁䅁权䡁允䅁允䅁䅁䅅䅁䙁䱁椴へ䵥晅䉰䍄䉁䅁䅁兂䅁䅁䅍䅄䅁䅁䅕䅁䅁䝁确歔䭅䱁䅅䅁䭁䑁䅁䅁䭁䅁䉣䅁䉁䅁䅁允䅁䅁䅕䅁䅁䅁䅁䅁䵁䅉䅅䅁䙁䅁䅁睁䵁䅁䅁兂䅁䅁䅄佧兊兑䅯睙䅁䅁䅯睑䅁䅁䅯睂䅅䅁䅅䅁䉁䅁䅁兂穂䱨㕍桱異村杷允䅁䅁䅕䅁䑁䅁䅷䅁䙁䅁䅁䅁杂癹䅴权牃䅁䅁权ㅁ䅁䅁权䡁允䅁允䅁䅁䅅䅁䭁䅁䉯䅁䵁䅉䅅䅁䙁䅁䅁睁䵁䅁䅁兂䅁䅁䅁乖佚兑䅯杮䅁䅁䅯兑䅁䅁䅯睂䅅䅁䅅䅁䉁䅁䅁兂乁卲橆療䜳睐杷允䅁䅁䅕䅁䑁䅁䅷䅁䙁䅁䅁䅁䅄倹䅴权㙄䅁䅁权癁䅁䅁权䡁允䅁允䅁䅁䅅䅁䙁䅁䅁䅁䅁䅁䅁䍄䉁䅁䅁兂䅁䅁䅍䅄䅁䅁䅕䅁䅁䙁睳ご䭅䝁䅁䅁䭁䑁䅯䅁䭁䅁䉣䅁䉁䅁䅁允䅁䅁䅯䅢䅁䅁杷允䅁䅁䅕䅁䑁䅁䅷䅁䙁䅁䅁䅁扂䕍䈹权䡄䅁䅁权⭁䅁䅁权䡁允䅁允䅁䅁䅅䅁䙁䵁䱍䭐武昳䉤䍄䉁䅁䅁兂䅁䅁䅍䅄䅁䅁䅕䅁䅁䭧浺歒䭅䩁䅉䅁䭁䑁䅷䅁䭁䅁䉣䅁䉁䅁䅁允䅁䅁䅕灋䩈摵扡啁䵉䅉䅅䅁䙁䅁䅁睁䵁䅁䅁兂䅁䅁䅁䥂倱兑䅯睳䅁䅁䅯兒䅁䅁䅯睂䅅䅁䅅䅁䉁䅁䅁兂塁⽡癒⽖䉖村杷允䅁䅁䅕䅁䑁䅁䅷䅁䙁䅁䅁䥁煂歌䈹权捃䅁䅁权䵂䅁䅁权䡁允䅁允䅁䅁䅅䅁䙁䡁䥩倫呚䈵䄵䍄䉁䅁䅁兂䅁䅁䅍䅄䅁䅁䅕䅁䅁䥷楄䕕䭅䝁䅍䅁䭁䅁䅍䅁䭁䅁䉣䅁䉁䅁䅁允䅁䅁䅕䡪煗獮楒ぢ䵉䅉䅅䅁䙁䅁䅁睁䵁䅁䅁兂䅁䅁䅃䝑偖兑䅯睙䅁䅁䅯睏䅁䅁䅯睂䅅䅁䅅䅁䉁䅁䅁兂䅁䅁䅁䅁䅁䅁杷允䅁䅁䅕䅁䑁䅁䅷䅁䙁䅁䅁䥁䅂啚䈹权千䅁䅁权㡁䅁䅁权䡁允䅁允䅁䅁䅅䅁䙁䵁䭐奂乔睪䍊䍄䉁䅁䅁兂䅁䅁䅍䅄䅁䅁䅕䅁䅁䕧求ご䭅䭁䅉䅁䭁䍁䄴䅁䭁䅁䉣䅁䉁䅁䅁允䅁䅁䅕䅁䅁䅁䅁䅁䵁䅉䅅䅁䙁䅁䅁睁䵁䅁䅁兂䅁䅁䅄佧兊兑䅯䅬䅁䅁䅯睁䅁䅁䅯睂䅅䅁䅅䅁䉁䅁䅁权䅁䅁䅁䍄䉁䅁䅁兂䅁䅁䅍䅄䅁䅁䅕䅁䅁䑁歪歔䭅䝁䅍䅁䭁䕁䅍䅁䭁䅁䉣䅁䉁䅁䅁允䅁䅁䅕䍏⼫牅㔴䕚䵉䅉䅅䅁䙁䅁䅁睁䵁䅁䅁兂䅁䅁䅃䝑偖兑䅯具䅁䅁䅯兓䅁䅁䅯睂䅅䅁䅅䅁䉁䅁䅁兂畃㝸慖瑨嘰䅑杷允䅁䅁䅕䅁䑁䅁䅷䅁䙁䅁䅁䅁杁偋䅬权杂䅁䅁权ぁ䅁䅁权䡁允䅁允䅁䅁䅅䅁䭁䥁䅁䅁䵁䅉䅅䅁䙁䅁䅁睁䵁䅁䅁兂䅁䅁䅃䭳偤兑䅯朴䅁䅁䅯䅐䅁䅁䅯睂䅅䅁䅅䅁䉁䅁䅁兂㉃䑐偖摳㍔睐杷允䅁䅁䅕䅁䑁䅁䅷䅁䙁䅁䅁䅁䅂智䅴权奃䅁䅁权䭂䅁䅁权䡁允䅁允䅁䅁䅅䅁䙁䅁䅁偁㍰䌳䍰䍄䉁䅁䅁兂䅁䅁䅍䅄䅁䅁䅕䅁䅁䑧婴ご䭅佁䅙䅁䭁䑁䅧䅁䭁䅁䉣䅁䉁䅁䅁允䅁䅁䅕䅁䅁䅁䅁䅁䵁䅉䅅䅁䙁䅁䅁睁䵁䅁䅁兂䅁䅁䅁䍉㕪䅑䅯杮䅁䅁䅯兑䅁䅁䅯睂䅅䅁䅅䅁䉁䅁䅁兂晃楰㕮䕗剺睐杷允䅁䅁䅕䅁䑁䅁䅷䅁䙁䅁䅁䅁乂ㅈ䉂权煄䅁䅁权䝂䅁䅁权䡁允䅁允䅁䅁䅅䅁䙁䵁噣均潴搸⽯䍄䉁䅁䅁兂䅁䅁䅍䅄䅁䅁䅕䅁䅁䕁昰䕕䭅䩁䅑䅁䭁䍁䅷䅁䭁䅁䉣䅁䉁䅁䅁允䅁䅁䅯兊䅅䅁杷允䅁䅁䅕䅁䑁䅁䅷䅁䙁䅁䅁䅁睂癹䅴权䱃䅁䅁权䩂䅁䅁权䡁允䅁允䅁䅁䅅䅁䙁䱁兒摚瀰佫⽡䍄䉁䅁䅁兂䅁䅁䅍䅄䅁䅁䅕䅁䅁䝧畯ご䭅佁䅷䅁䭁䍁䄸䅁䭁䅁䉣䅁䉁䅁䅁允䅁䅁䅕䅁䅁䅁䅁䅁䵁䅉䅅䅁䙁䅁䅁睁䵁䅁䅁兂䅁䅁䅃ㅏ偬兑䅯睩䅁䅁䅯䅏䅁䅁䅯睂䅅䅁䅅䅁䉁䅁䅁兂噁瑋愸䭓塶睐杷允䅁䅁䅕䅁䑁䅁䅷䅁䙁䅁䅁䅁睂癹䅴权㉃䅁䅁权獁䅁䅁权䡁允䅁允䅁䅁䅅䅁䙁䅁䅁䅁䅁䅁䅁䍄䉁䅁䅁兂䅁䅁䅍䅄䅁䅁䅕䅁䅁䕁乄〫䭁䅁䉁䅁䭁䕁䅯䅁䭁䅁䉣䅁䉁䅁䅁允䅁䅁䅯睐䅅䅁杷允䅁䅁䅕䅁䑁䅁䅷䅁䙁䅁䅁䅁啂欱䈵权穃䅁䅁权䑁䅁䅁权䡁允䅁允䅁䅁䅅䅁䙁䅁䅁䉆歊䥪䍆䍄䉁䅁䅁兂䅁䅁䅍䅄䅁䅁䅕䅁䅁䕁昰䕕䭅䝁䅍䅁䭁䍁䄸䅁䭁䅁䉣䅁䉁䅁䅁允䅁䅁䅕䅁䅁䅁䅁䅁䵁䅉䅅䅁䙁䅁䅁睁䵁䅁䅁兂䅁䅁䅁䵙㝲䅑䅯末䅁䅁䅯児䅁䅁䅯睂䅅䅁䅅䅁䉁䅁䅁兂䅁䅁䅁䅁䅁䅁杷允䅁䅁䅕䅁䑁䅁䅷䅁䙁䅁䅁䅁啂欱䈵权穃䅁䅁权䕂䅁䅁权䡁允䅁允䅁䅁䅅䅁䙁䅁䅁䅗搱塎䍸䍄䉁䅁䅁兂䅁䅁䅍䅄䅁䅁䅕䅁䅁䑁歪歔䭅䩁䅷䅁䭁䑁䄴䅁䭁䅁䉣䅁䉁䅁䅁允䅁䅁䅕卅䍮呺⼷捕䵁䅉䅅䅁䙁䅁䅁睁䵁䅁䅁兂䅁䅁䅁祥倱兑䅯朲䅁䅁䅯睎䅁䅁䅯睂䅅䅁䅅䅁䉁䅁䅁兂䅁䅁䅁䅁䅁䅁杷允䅁䅁䅕䅁䑁䅁䅷䅁䙁䅁䅁䅁乂ㅈ䉂权橂䅁䅁权睁䅁䅁权䡁允䅁允䅁䅁䅅䅁䙁䅁䅁䅁䅁䅁䅁䍄䉁䅁䅁兂䅁䅁䅍䅄䅁䅁䅕䅁䅁䕁乄〫䭁䵁䅕䅁䭁䕁䅫䅁䭁䅁䉣䅁䉁䅁䅁允䅁䅁䅕䴴佦灩䝫う䵁䅉䅅䅁䙁䅁䅁睁䵁䅁䅁兂䅁䅁䅃䝑偖兑䅯睱䅁䅁䅯䅒䅁䅁䅯睂䅅䅁䅅䅁䉁䅁䅁权䭁允䅁䍄䉁䅁䅁兂䅁䅁䅍䅄䅁䅁䅕䅁䅁䥷楄䕕䭅䩁䅷䅁䭁䕁䅍䅁䭁䅁䉣䅁䉁䅁䅁允䅁䅁䅕䅁䅁䅁䅁䅁䵁䅉䅅䅁䙁䅁䅁睁䵁䅁䅁兂䅁䅁䅃䭳偤兑䅯杪䅁䅁䅯杏䅁䅁䅯睂䅅䅁䅅䅁䉁䅁䅁兂䅁䅁䅁䅁䅁䅁杷允䅁䅁䅕䅁䑁䅁䅷䅁䙁䅁䅁䅁乂ㅈ䉂权橂䅁䅁权硁䅁䅁权䡁允䅁允䅁䅁䅅䅁䙁䅁䅁䅁䅁䅁䅁䍄䉁䅁䅁兂䅁䅁䅍䅄䅁䅁䅕䅁䅁䝁䭄〫䭁䵁䄰䅁䭁䑁䄰䅁䭁䅁䉣䅁䉁䅁䅁允䅁䅁䅕䅁䅁䅁䅁䅁䵁䅉䅅䅁䙁䅁䅁睁䵁䅁䅁兂䅁䅁䅃䝑偖兑䅯䅫䅁䅁䅯睓䅁䅁䅯睂䅅䅁䅅䅁䉁䅁䅁权䭁允䅁䍄䉁䅁䅁兂䅁䅁䅍䅄䅁䅁䅕䅁䅁䕁昰䕕䭅䝁䅁䅁䭁䍁䄴䅁䭁䅁䉣䅁䉁䅁䅁允䅁䅁䅯䅦䅁䅁杷允䅁䅁䅕䅁䑁䅁䅷䅁䙁䅁䅁䅁啂欱䈵权硃䅁䅁权⭁䅁䅁权䡁允䅁允䅁䅁䅅䅁䙁䅁䅁䕳䐳坈䍊䍄䉁䅁䅁兂䅁䅁䅍䅄䅁䅁䅕䅁䅁䕁昰䕕䭅䝁䅍䅁䭁䍁䄴䅁䭁䅁䉣䅁䉁䅁䅁允䅁䅁䅕䅁䅁䅁䅁䅁䵁䅉䅅䅁䙁䅁䅁睁䵁䅁䅁兂䅁䅁䅁䥅㑈䅑䅯睵䅁䅁䅯杏䅁䅁䅯睂䅅䅁䅅䅁䉁䅁䅁兂䅁䥁乂卦杣村杷允䅁䅁䅕䅁䑁䅁䅷䅁䙁䅁䅁䅁乂ㅈ䉂权啃䅁䅁权畁䅁䅁权䡁允䅁允䅁䅁䅅䅁䭁䍁䉕䅁䵁䅉䅅䅁䙁䅁䅁睁䵁䅁䅁兂䅁䅁䅁䤴㑈䅑䅯䅬䅁䅁䅯兔䅁䅁䅯睂䅅䅁䅅䅁䉁䅁䅁权穁允䅁䍄䉁䅁䅁兂䅁䅁䅍䅄䅁䅁䅕䅁䅁䕧求ご䭅䩁䅑䅁䭁䕁䅧䅁䭁䅁䉣䅁䉁䅁䅁允䅁䅁䅯睌䅅䅁杷允䅁䅁䅕䅁䑁䅁䅷䅁䙁䅁䅁䅁杁偋䅬权䅁允䅁权㙁䅁䅁权䡁允䅁允䅁䅁䅅䅁䭁䅁䅁䅁䵁䅉䅅䅁䙁䅁䅁睁䵁䅁䅁兂䅁䅁䅃偣佂兑䅯杹䅁䅁䅯䅌䅁䅁䅯睂䅅䅁䅅䅁䉁䅁䅁兂䅁䅁䅁䅁䅁䅁杷允䅁䅁䅕䅁䑁䅁䅷䅁䙁䅁䅁䅁䅂智䅴权佃䅁䅁权䅂䅁䅁权䡁允䅁允䅁䅁䅅䅁䙁䅁䅁䅁䅁䅁䅁䍄䉁䅁䅁兂䅁䅁䅍䅄䅁䅁䅕䅁䅁䕁昰䕕䭅䩁䅑䅁䭁䑁䅑䅁䭁䅁䉣䅁䉁䅁䅁允䅁䅁䅯兊䅅䅁杷允䅁䅁䅕䅁䑁䅁䅷䅁䙁䅁䅁䅁杁偋䅬权汃䅁䅁权䡂䅁䅁权䡁允䅁允䅁䅁䅅䅁䡁䅁䅁䅁杄⭹䅎䍄䉁䅁䅁兂䅁䅁䅍䅄䅁䅁䅕䅁䅁䕁昰䕕䭅䝁䅁䅁䭁䑁䅧䅁䭁䅁䉣䅁䉁䅁䅁允䅁䅁䅯䅦䅁䅁杷允䅁䅁䅕䅁䑁䅁䅷䅁䙁䅁䅁䅁灂唸䈵权杂䅁䅁权䍂䅁䅁权䡁允䅁允䅁䅁䅅䅁䭁䥁䅣䅁䵁䅉䅅䅁䙁䅁䅁睁䵁䅁䅁兂䅁䅁䅁祥倱兑䅯䄱䅁䅁䅯睐䅁䅁䅯睂䅅䅁䅅䅁䉁䅁䅁兂䅁䅁䅁䅁䅁䅁杷允䅁䅁䅕䅁䑁䅁䅷䅁䙁䅁䅁䅁䕁啪䈹权捄䅁䅁权⽁䅁䅁权䡁允䅁允䅁䅁䅅䅁䙁䅁䅁䅁䅁䅁䅁䍄䉁䅁䅁兂䅁䅁䅍䅄䅁䅁䅕䅁䅁䍁潁唫䭁䥁䅫䅁䭁䕁䅙䅁䭁䅁䉣䅁䉁䅁䅁允䅁䅁䅯児䅅䅁杷允䅁䅁䅕䅁䑁䅁䅷䅁䙁䅁䅁䅁䅂智䅴权㝃䅁䅁权㙁䅁䅁权䡁允䅁允䅁䅁䅅䅁䙁䅁䅁䅁䅁䅁䅁䍄䉁䅁䅁兂䅁䅁䅍䅄䅁䅁䅕䅁䅁䭁欫ご䭅䩁䅯䅁䭁䑁䅣䅁䭁䅁䉣䅁䉁䅁䅁允䅁䅁䅕慁才䕢捷〸䵅䅉䅅䅁䙁䅁䅁睁䵁䅁䅁兂䅁䅁䅁住佒兑䅯其䅁䅁䅯䅔䅁䅁䅯睂䅅䅁䅅䅁䉁䅁䅁兂杁䜹䥸㔫啚䅑杷允䅁䅁䅕䅁䑁䅁䅷䅁䙁䅁䅁䅁乂ㅈ䉂权啃䅁䅁权㑁䅁䅁权䡁允䅁允䅁䅁䅅䅁䭁䍁䉕䅁䵁䅉䅅䅁䙁䅁䅁睁䵁䅁䅁兂䅁䅁䅃䭳偤兑䅯朱䅁䅁䅯杏䅁䅁䅯睂䅅䅁䅅䅁䉁䅁䅁兂䅁䅁䅁䅁䅁䅁杷允䅁䅁䅕䅁䑁䅁䅷䅁䙁䅁䅁䅁乂ㅈ䉂权橂䅁䅁权㕁䅁䅁权䡁允䅁允䅁䅁䅅䅁䙁䅁䅁䅁䅁䅁䅁䍄䉁䅁䅁兂䅁䅁䅍䅄䅁䅁䅕䅁䅁䩁㉂䔫䭁䩁䅑䅁䭁䕁䅑䅁䭁䅁䉣䅁䉁䅁䅁允䅁䅁䅯免䅅䅁杷允䅁䅁䅕䅁䑁䅁䅷䅁䙁䅁䅁䅁乂ㅈ䉂权杂䅁䅁权⽁䅁䅁权䡁允䅁允䅁䅁䅅䅁䭁䡁䅷䅁䵁䅉䅅䅁䙁䅁䅁睁䵁䅁䅁兂䅁䅁䅁䵣㝲䅑䅯朶䅁䅁䅯䅔䅁䅁䅯睂䅅䅁䅅䅁䉁䅁䅁兂䅁䅁䅁䅁䅁䅁杷允䅁䅁䅕䅁䑁䅁䅷䅁䙁䅁䅁䅁㝂啌䈹权橃䅁䅁权䭂䅁䅁权䡁允䅁允䅁䅁䅅䅁䙁乁娷䘲洸䙙䍖䍄䉁䅁䅁兂䅁䅁䅍䅄䅁䅁䅕䅁䅁䕁昰䕕䭅䩁䅑䅁䭁䑁䄸䅁䭁䅁䉣䅁䉁䅁䅁允䅁䅁䅯兊䅅䅁杷允䅁䅁䅕䅁䑁䅁䅷䅁䙁䅁䅁䅁杁偋䅬权啃䅁䅁权䥂䅁䅁权䡁允䅁允䅁䅁䅅䅁䭁䍁䈰䅁䵁䅉䅅䅁䙁䅁䅁睁䵁䅁䅁兂䅁䅁䅁䵙㝲䅑䅯典䅁䅁䅯材䅁䅁䅯睂䅅䅁䅅䅁䉁䅁䅁兂⭃䭗湄橣䴴䅑杷允䅁䅁䅕䅁䑁䅁䅷䅁䙁䅁䅁䥁睂䔸䈵权浄䅁䅁权䭂䅁䅁权䡁允䅁允䅁䅁䅅䅁䙁䝁浄佯祓偦⼰䍄䉁䅁䅁兂䅁䅁䅍䅄䅁䅁䅕䅁䅁佁䉃䔫䭁䩁䅉䅁䭁䑁䄴䅁䭁䅁䉣䅁䉁䅁䅁允䅁䅁䅕䅁䅁時䡃䕆䵉䅉䅅䅁䙁䅁䅁睁䵁䅁䅁兂䅁䅁䅁䵙㝲䅑䅯䄴䅁䅁䅯睓䅁䅁䅯睂䅅䅁䅅䅁䉁䅁䅁兂㉄潹琲偃䩍䅑杷允䅁䅁䅕䅁䑁䅁䅷䅁䙁䅁䅁䥁㝁啗䈹权杂䅁䅁权穁䅁䅁权䡁允䅁允䅁䅁䅅䅁䭁䥁䅅䅁䵁䅉䅅䅁䙁䅁䅁睁䵁䅁䅁兂䅁䅁䅄佧兊兑䅯杺䅁䅁䅯兏䅁䅁䅯睂䅅䅁䅅䅁䉁䅁䅁兂䅁䅁䅁䅁䅁䅁杷允䅁䅁䅕䅁䑁䅁䅷䅁䙁䅁䅁䅁乃唰䈵权捃䅁䅁权ㅁ䅁䅁权䡁允䅁允䅁䅁䅅䅁䙁䵁桭⽚⽑礰䅊䍄䉁䅁䅁兂䅁䅁䅍䅄䅁䅁䅕䅁䅁䕁昰䕕䭅䩁䅑䅁䭁䑁䅳䅁䭁䅁䉣䅁䉁䅁䅁允䅁䅁䅯兊䅅䅁杷允䅁䅁䅕䅁䑁䅁䅷䅁䙁䅁䅁䅁㝂啌䈹权兄䅁䅁权畁䅁䅁权䡁允䅁允䅁䅁䅅䅁䙁䅁䅁䅁䅁䅁䅁䍄䉁䅁䅁兂䅁䅁䅍䅄䅁䅁䅕䅁䅁䭁欫ご䭅䩁䅙䅁䭁䑁䅷䅁䭁䅁䉣䅁䉁䅁䅁允䅁䅁䅕剷䵖晇慪䕕䵉䅉䅅䅁䙁䅁䅁睁䵁䅁䅁兂䅁䅁䅃䅖兒兑䅯其䅁䅁䅯䅔䅁䅁䅯睂䅅䅁䅅䅁䉁䅁䅁兂噁ㅗ癔穤呚䅑杷允䅁䅁䅕䅁䑁䅁䅷䅁䙁䅁䅁䅁乂ㅈ䉂权橂䅁䅁权㥁䅁䅁权䡁允䅁允䅁䅁䅅䅁䙁䅁䅁㥷湨䝓䍤䍄䉁䅁䅁兂䅁䅁䅍䅄䅁䅁䅕䅁䅁䥁刳歔䭅乁䅯䅁䭁䑁䅕䅁䭁䅁䉣䅁䉁䅁䅁允䅁䅁䅕㥋啡歎捴䐵䴸䅉䅅䅁䙁䅁䅁睁䵁䅁䅁兂䅁䅁䅁摪但兑䅯䄹䅁䅁䅯睌䅁䅁䅯睂䅅䅁䅅䅁䉁䅁䅁兂䅁䅁䅁䅁䅁䅁杷允䅁䅁䅕䅁䑁䅁䅷䅁䙁䅁䅁䅁㑁䔵䈵权䩃䅁䅁权硁䅁䅁权䡁允䅁允䅁䅁䅅䅁䭁䭁䄰䅁䵁䅉䅅䅁䙁䅁䅁睁䵁䅁䅁兂䅁䅁䅁剔儹兑䅯䅙䅁䅁䅯李䅁䅁䅯睂䅅䅁䅅䅁䉁䅁䅁权㡂䅁䅁䍄䉁䅁䅁兂䅁䅁䅍䅄䅁䅁䅕䅁䅁䍁潁唫䭁䱁䅧䅁䭁䕁䄰䅁䭁䅁䉣䅁䉁䅁䅁允䅁䅁䅕䅁䅁䅁䅁䅁䵁䅉䅅䅁䙁䅁䅁睁䵁䅁䅁兂䅁䅁䅁剔儹兑䅯䅙䅁䅁䅯兑䅁䅁䅯睂䅅䅁䅅䅁䉁䅁䅁权㡂䅁䅁䍄䉁䅁䅁兂䅁䅁䅍䅄䅁䅁䅕䅁䅁䩁㉂䔫䭁䝁䅁䅁䭁䑁䅷䅁䭁䅁䉣䅁䉁䅁䅁允䅁䅁䅯睦䅁䅁杷允䅁䅁䅕䅁䑁䅁䅷䅁䙁䅁䅁䥁睃ば䈹权捃䅁䅁权䭂䅁䅁权䡁允䅁允䅁䅁䅅䅁䙁䉁⭂䍭䑪畋⼴䍄䉁䅁䅁兂䅁䅁䅍䅄䅁䅁䅕䅁䅁䍁潁唫䭁䭁䅕䅁䭁䑁䅍䅁䭁䅁䉣䅁䉁䅁䅁允䅁䅁䅣䅁䅁䥁㉂唴䵁䅉䅅䅁䙁䅁䅁睁䵁䅁䅁兂䅁䅁䅁㙲偒兑䅯兩䅁䅁䅯䅔䅁䅁䅯睂䅅䅁䅅䅁䉁䅁䅁权瑃䅁䅁䍄䉁䅁䅁兂䅁䅁䅍䅄䅁䅁䅕䅁䅁䕁昰䕕䭅䝁䅍䅁䭁䕁䅣䅁䭁䅁䉣䅁䉁䅁䅁允䅁䅁䅕獔捤捗洶啦䵉䅉䅅䅁䙁䅁䅁睁䵁䅁䅁兂䅁䅁䅁剔儹兑䅯䅙䅁䅁䅯兓䅁䅁䅯睂䅅䅁䅅䅁䉁䅁䅁权㡂䅁䅁䍄䉁䅁䅁兂䅁䅁䅍䅄䅁䅁䅕䅁䅁䉁䉃䔫䭁䩁䅁䅁䭁䑁䅯䅁䭁䅁䉣䅁䉁䅁䅁允䅁䅁䅯权䅅䅁杷允䅁䅁䅕䅁䑁䅁䅷䅁䙁䅁䅁䅁杄晧䅨权㑄䅁䅁权䱂䅁䅁权䡁允䅁允䅁䅁䅅䅁䙁䅁䅁䅁䅁䅁䅁䍄䉁䅁䅁兂䅁䅁䅍䅄䅁䅁䅕䅁䅁䥁刳歔䭅䩁䅧䅁䭁䍁䅷䅁䭁䅁䉣䅁䉁䅁䅁允䅁䅁䅕䅁䅁䅁䅁䅁䵁䅉䅅䅁䙁䅁䅁睁䵁䅁䅁兂䅁䅁䅁䥅㑈䅑䅯朳䅁䅁䅯杌䅁䅁䅯睂䅅䅁䅅䅁䉁䅁䅁兂偄公ㅏ楲券䅑杷允䅁䅁䅕䅁䑁䅁䅷䅁䙁䅁䅁䅁乂ㅈ䉂权杂䅁䅁权ㅁ䅁䅁权䡁允䅁允䅁䅁䅅䅁䭁䡁䅷䅁䵁䅉䅅䅁䙁䅁䅁睁䵁䅁䅁兂䅁䅁䅁䍉㕪䅑䅯䅫䅁䅁䅯杓䅁䅁䅯睂䅅䅁䅅䅁䉁䅁䅁权䭁允䅁䍄䉁䅁䅁兂䅁䅁䅍䅄䅁䅁䅕䅁䅁䕁昰䕕䭅佁䅁䅁䭁䑁䅁䅁䭁䅁䉣䅁䉁䅁䅁允䅁䅁䅕䅁䅁䅁䅁䅁䵁䅉䅅䅁䙁䅁䅁睁䵁䅁䅁兂䅁䅁䅃佲䝚兑䅯兺䅁䅁䅯䅑䅁䅁䅯睂䅅䅁䅅䅁䉁䅁䅁兂䅁䅁䅁䅁䅁䅁杷允䅁䅁䅕䅁䑁䅁䅷䅁䙁䅁䅁䅁乂ㅈ䉂权啃䅁䅁权䱂䅁䅁权䡁允䅁允䅁䅁䅅䅁䭁䍁䉕䅁䵁䅉䅅䅁䙁䅁䅁睁䵁䅁䅁兂䅁䅁䅁䵯㝮䅑䅯杯䅁䅁䅯睓䅁䅁䅯睂䅅䅁䅅䅁䉁䅁䅁兂噄䅤䔵元㍴村杷允䅁䅁䅕䅁䑁䅁䅷䅁䙁䅁䅁䅁啂欱䈵权坄䅁䅁权ぁ䅁䅁权䡁允䅁允䅁䅁䅅䅁䙁䅁䅁䅁䅁䅁䅁䍄䉁䅁䅁兂䅁䅁䅍䅄䅁䅁䅕䅁䅁䭁欫ご䭅䩁䅉䅁䭁䕁䅫䅁䭁䅁䉣䅁䉁䅁䅁允䅁䅁䅕呬敮摚升䕈䵉䅉䅅䅁䙁䅁䅁睁䵁䅁䅁兂䅁䅁䅁剔儹兑䅯䅙䅁䅁䅯䅔䅁䅁䅯睂䅅䅁䅅䅁䉁䅁䅁权㡂䅁䅁䍄䉁䅁䅁兂䅁䅁䅍䅄䅁䅁䅕䅁䅁䕁昰䕕䭅䝁䅁䅁䭁䕁䅕䅁䭁䅁䉣䅁䉁䅁䅁允䅁䅁䅯䅦䅁䅁杷允䅁䅁䅕䅁䑁䅁䅷䅁䙁䅁䅁䅁乂ㅈ䉂权敃䅁䅁权䑁䅁䅁权䡁允䅁允䅁䅁䅅䅁䙁䙁呓穃獃佪⽳䍄䉁䅁䅁兂䅁䅁䅍䅄䅁䅁䅕䅁䅁佁䉃䔫䭁䭁䅕䅁䭁䑁䅍䅁䭁䅁䉣䅁䉁䅁䅁允䅁䅁䅣䅁䅁䝁㙂唴䵁䅉䅅䅁䙁䅁䅁睁䵁䅁䅁兂䅁䅁䅁䥂倱兑䅯末䅁䅁䅯李䅁䅁䅯睂䅅䅁䅅䅁䉁䅁䅁兂䅁䅁䅁䅁䅁䅁杷允䅁䅁䅕䅁䑁䅁䅷䅁䙁䅁䅁䥁䅂啚䈹权い䅁䅁权⭁䅁䅁权䡁允䅁允䅁䅁䅅䅁䙁䍁䌸䥢捗祥䅬䍄䉁䅁䅁兂䅁䅁䅍䅄䅁䅁䅕䅁䅁䕁昰䕕䭅䝁䅍䅁䭁䕁䅕䅁䭁䅁䉣䅁䉁䅁䅁允䅁䅁䅕瀱ㅴ㥥牍啪䵉䅉䅅䅁䙁䅁䅁睁䵁䅁䅁兂䅁䅁䅁䤴㑈䅑䅯杭䅁䅁䅯䅍䅁䅁䅯睂䅅䅁䅅䅁䉁䅁䅁兂䅁䅁潁䵘术兑杷允䅁䅁䅕䅁䑁䅁䅷䅁䙁䅁䅁䅁啂欱䈵权硃䅁䅁权硁䅁䅁权䡁允䅁允䅁䅁䅅䅁䙁䅁䅁䅁䅁䅁䅁䍄䉁䅁䅁兂䅁䅁䅍䅄䅁䅁䅕䅁䅁䭁䩄〫䭁䱁䅙䅁䭁䑁䅧䅁䭁䅁䉣䅁䉁䅁䅁允䅁䅁䅕䅁䅁䅁䅁䅁䵁䅉䅅䅁䙁䅁䅁睁䵁䅁䅁兂䅁䅁䅁剔儹兑䅯䅙䅁䅁䅯䅐䅁䅁䅯睂䅅䅁䅅䅁䉁䅁䅁权㡂䅁䅁䍄䉁䅁䅁兂䅁䅁䅍䅄䅁䅁䅕䅁䅁䕁昰䕕䭅䝁䅍䅁䭁䑁䅷䅁䭁䅁䉣䅁䉁䅁䅁允䅁䅁䅕畂䭈扊乊啪䵉䅉䅅䅁䙁䅁䅁睁䵁䅁䅁兂䅁䅁䅁晡但兑䅯䅙䅁䅁䅯兏䅁䅁䅯睂䅅䅁䅅䅁䉁䅁䅁权䡃䅁䅁䍄䉁䅁䅁兂䅁䅁䅍䅄䅁䅁䅕䅁䅁䭁欫ご䭅䭁䅕䅁䭁䑁䅍䅁䭁䅁䉣䅁䉁䅁䅁允䅁䅁䅣䅁䅁䝁㙂唴䵁䅉䅅䅁䙁䅁䅁睁䵁䅁䅁兂䅁䅁䅃䭳偤兑䅯睯䅁䅁䅯児䅁䅁䅯睂䅅䅁䅅䅁䉁䅁䅁兂䅁䅁啄牨婧村杷允䅁䅁䅕䅁䑁䅁䅷䅁䙁䅁䅁䅁乂ㅈ䉂权橂䅁䅁权䭂䅁䅁权䡁允䅁允䅁䅁䅅䅁䙁䕁䩪兹呃潤䌹䍄䉁䅁䅁兂䅁䅁䅍䅄䅁䅁䅕䅁䅁䕁昰䕕䭅䝁䅁䅁䭁䕁䄰䅁䭁䅁䉣䅁䉁䅁䅁允䅁䅁䅯䅦䅁䅁杷允䅁䅁䅕䅁䑁䅁䅷䅁䙁䅁䅁䅁元癤䅨权㉃䅁䅁权㉁䅁䅁权䡁允䅁允䅁䅁䅅䅁䙁䅁䅁䍧昫吹䍰䍄䉁䅁䅁兂䅁䅁䅍䅄䅁䅁䅕䅁䅁䕁昰䕕䭅䩁䅑䅁䭁䕁䄰䅁䭁䅁䉣䅁䉁䅁䅁允䅁䅁䅯兊䅅䅁杷允䅁䅁䅕䅁䑁䅁䅷䅁䙁䅁䅁䵁䑸婌䉰权楄䅁䅁权⭁䅁䅁权䡁允䅁允䅁䅁䅅䅁䙁䅁䅁䅁䅁䅁䅁䍄䉁䅁䅁兂䅁䅁䅍䅄䅁䅁䅕䅁䅁䙁坔歔䭅䩁䅷䅁䭁䑁䅕䅁䭁䅁䉣䅁䉁䅁䅁允䅁䅁䅕䑥礹煭嘯さ䵁䅉䅅䅁䙁䅁䅁睁䵁䅁䅁兂䅁䅁䅁穗偂兑䅯䅙䅁䅁䅯杍䅁䅁䅯睂䅅䅁䅅䅁䉁䅁䅁权獂䅁䅁䍄䉁䅁䅁兂䅁䅁䅍䅄䅁䅁䅕䅁䅁䡁䭄〫䭁䵁䄴䅁䭁䕁䅧䅁䭁䅁䉣䅁䉁䅁䅁允䅁䅁䅕䅁䅁䅁䅁䅁䵁䅉䅅䅁䙁䅁䅁睁䵁䅁䅁兂䅁䅁䅁乖佚兑䅯䅭䅁䅁䅯䅍䅁䅁䅯睂䅅䅁䅅䅁䉁䅁䅁兂䅁䅁潁慶睲兑杷允䅁䅁䅕䅁䑁䅁䅷䅁䙁䅁䅁䅁乂ㅈ䉂权橂䅁䅁权䑂䅁䅁权䡁允䅁允䅁䅁䅅䅁䙁䕁慄䥖䙥䨵䍒䍄䉁䅁䅁兂䅁䅁䅍䅄䅁䅁䅕䅁䅁䑧婴ご䭅䩁䅯䅁䭁䑁䄸䅁䭁䅁䉣䅁䉁䅁䅁允䅁䅁䅕䅁䅁䅁䅁䅁䵁䅉䅅䅁䙁䅁䅁睁䵁䅁䅁兂䅁䅁䅁㙲偒兑䅯杫䅁䅁䅯睐䅁䅁䅯睂䅅䅁䅅䅁䉁䅁䅁兂慁偸獑婵䍲兑杷允䅁䅁䅕䅁䑁䅁䅷䅁䙁䅁䅁䅁扂䕍䈹权权䅁䅁权㙁䅁䅁权䡁允䅁允䅁䅁䅅䅁䙁䅁䅁䅁䅁䅁䅁䍄䉁䅁䅁兂䅁䅁䅍䅄䅁䅁䅕䅁䅁䙧䕑䕕䭅䭁䅍䅁䭁䑁䅫䅁䭁䅁䉣䅁䉁䅁䅁允䅁䅁䅕䅁䅁䅁䅁䅁䵁䅉䅅䅁䙁䅁䅁睁䵁䅁䅁兂䅁䅁䅁剔儹兑䅯䅬䅁䅁䅯睑䅁䅁䅯睂䅅䅁䅅䅁䉁䅁䅁权汁允䅁䍄䉁䅁䅁兂䅁䅁䅍䅄䅁䅁䅕䅁䅁䡧睄歔䭅佁䄴䅁䭁䍁䄴䅁䭁䅁䉣䅁䉁䅁䅁允䅁䅁䅕䅁䅁䅁䅁䅁䵁䅉䅅䅁䙁䅁䅁睁䵁䅁䅁兂䅁䅁䅁剔儹兑䅯杫䅁䅁䅯䅌䅁䅁䅯睂䅅䅁䅅䅁䉁䅁䅁兂䅁䅁䅁䅁䅁䅁杷允䅁䅁䅕䅁䑁䅁䅷䅁䙁䅁䅁䅁元癤䅨权杂䅁䅁权睁䅁䅁权䡁允䅁允䅁䅁䅅䅁䭁䡁䄸䅁䵁䅉䅅䅁䙁䅁䅁睁䵁䅁䅁兂䅁䅁䅁㙲偒兑䅯共䅁䅁䅯睁䅁䅁䅯睂䅅䅁䅅䅁䉁䅁䅁权䭁允䅁䍄䉁䅁䅁兂䅁䅁䅍䅄䅁䅁䅕䅁䅁䕁乄〫䭁䩁䅷䅁䭁䑁䅫䅁䭁䅁䉣䅁䉁䅁䅁允䅁䅁䅕浔光䑗歭歎䵁䅉䅅䅁䙁䅁䅁睁䵁䅁䅁兂䅁䅁䅁䡫㑢䅑䅯睙䅁䅁䅯䅍䅁䅁䅯睂䅅䅁䅅䅁䉁䅁䅁兂䅁佁塁ぃ䅊村杷允䅁䅁䅕䅁䑁䅁䅷䅁䙁䅁䅁䅁杁偋䅬权奄䅁䅁权睁䅁䅁权䡁允䅁允䅁䅁䅅䅁䙁䅁䅁䅁䅁䅁䅁䍄䉁䅁䅁兂䅁䅁䅍䅄䅁䅁䅕䅁䅁䅁乓ご䭅佁䅁䅁䭁䕁䅍䅁䭁䅁䉣䅁䉁䅁䅁允䅁䅁䅕䅁䅁䅁䅁䅁䵁䅉䅅䅁䙁䅁䅁睁䵁䅁䅁兂䅁䅁䅁䥅㑈䅑䅯䄰䅁䅁䅯杌䅁䅁䅯睂䅅䅁䅅䅁䉁䅁䅁兂㕂ㄯ敵硧睫䅑杷允䅁䅁䅕䅁䑁䅁䅷䅁䙁䅁䅁䥁睂䔸䈵权⭄䅁䅁权䍂䅁䅁权䡁允䅁允䅁䅁䅅䅁䙁䭁㉓啌獆剫䌱䍄䉁䅁䅁兂䅁䅁䅍䅄䅁䅁䅕䅁䅁䡧睄歔䭅䩁䅉䅁䭁䕁䅧䅁䭁䅁䉣䅁䉁䅁䅁允䅁䅁䅕か敮留乘歅䵉䅉䅅䅁䙁䅁䅁睁䵁䅁䅁兂䅁䅁䅁䤴㑈䅑䅯䅙䅁䅁䅯兒䅁䅁䅯睂䅅䅁䅅䅁䉁䅁䅁权㉂䅁䅁䍄䉁䅁䅁兂䅁䅁䅍䅄䅁䅁䅕䅁䅁䥁刳歔䭅䵁䅅䅁䭁䑁䅣䅁䭁䅁䉣䅁䉁䅁䅁允䅁䅁䅕穹噕灧杒商䵁䅉䅅䅁䙁䅁䅁睁䵁䅁䅁兂䅁䅁䅃楡倵兑䅯睱䅁䅁䅯兔䅁䅁䅯睂䅅䅁䅅䅁䉁䅁䅁权䭁允䅁䍄䉁䅁䅁兂䅁䅁䅍䅄䅁䅁䅕䅁䅁䡁瑳ご䭅䱁䅅䅁䭁䕁䅙䅁䭁䅁䉣䅁䉁䅁䅁允䅁䅁䅕䅁䅁䅁䅁䅁䵁䅉䅅䅁䙁䅁䅁睁䵁䅁䅁兂䅁䅁䅃䅖兒兑䅯杮䅁䅁䅯兔䅁䅁䅯睂䅅䅁䅅䅁䉁䅁䅁兂啃刵䱗䍋䄷睶杷允䅁䅁䅕䅁䑁䅁䅷䅁䙁䅁䅁䅁元癤䅨权橂䅁䅁权畁䅁䅁权䡁允䅁允䅁䅁䅅䅁䙁䅁䅁䰴乌䔹䍎䍄䉁䅁䅁兂䅁䅁䅍䅄䅁䅁䅕䅁䅁䑧婴ご䭅佁䅧䅁䭁䅁䅍䅁䭁䅁䉣䅁䉁䅁䅁允䅁䅁䅕婎昸呉牰啒䵁䅉䅅䅁䙁䅁䅁睁䵁䅁䅁兂䅁䅁䅁䍉㕪䅑䅯䅬䅁䅁䅯杏䅁䅁䅯睂䅅䅁䅅䅁䉁䅁䅁权瑁允䅁䍄䉁䅁䅁兂䅁䅁䅍䅄䅁䅁䅕䅁䅁䙁坔歔䭅乁䅁䅁䭁䑁䅫䅁䭁䅁䉣䅁䉁䅁䅁允䅁䅁䅕㌶㙋硇㙚啎䵁䅉䅅䅁䙁䅁䅁睁䵁䅁䅁兂䅁䅁䅁䡫㑢䅑䅯䅙䅁䅁䅯䅎䅁䅁䅯睂䅅䅁䅅䅁䉁䅁䅁权⽂䅁䅁䍄䉁䅁䅁兂䅁䅁䅍䅄䅁䅁䅕䅁䅁䝧畯ご䭅䩁䅧䅁䭁䑁䅍䅁䭁䅁䉣䅁䉁䅁䅁允䅁䅁䅕䅁䅁䅁䅁䅁䵁䅉䅅䅁䙁䅁䅁睁䵁䅁䅁兂䅁䅁䅁穗偂兑䅯䅬䅁䅁䅯兓䅁䅁䅯睂䅅䅁䅅䅁䉁䅁䅁权ㅁ允䅁䍄䉁䅁䅁兂䅁䅁䅍䅄䅁䅁䅕䅁䅁䍁潁唫䭁䝁䅍䅁䭁䑁䅍䅁䭁䅁䉣䅁䉁䅁䅁允䅁䅁䅕䅁睂䝚夲啕䵉䅉䅅䅁䙁䅁䅁睁䵁䅁䅁兂䅁䅁䅁䡫㑢䅑䅯䅙䅁䅁䅯睎䅁䅁䅯睂䅅䅁䅅䅁䉁䅁䅁权⽂䅁䅁䍄䉁䅁䅁兂䅁䅁䅍䅄䅁䅁䅕䅁䅁䕺瑍歭䭅䩁䅙䅁䭁䑁䄰䅁䭁䅁䉣䅁䉁䅁䅁允䅁䅁䅕䅁䅁䅁䅁䅁䵁䅉䅅䅁䙁䅁䅁睁䵁䅁䅁兂䅁䅁䅁䡫㑢䅑䅯䅬䅁䅁䅯睏䅁䅁䅯睂䅅䅁䅅䅁䉁䅁䅁权硁允䅁䍄䉁䅁䅁兂䅁䅁䅍䅄䅁䅁䅕䅁䅁䩁㉂䔫䭁䝁䅁䅁䭁䕁䅁䅁䭁䅁䉣䅁䉁䅁䅁允䅁䅁䅯睦䅁䅁杷允䅁䅁䅕䅁䑁䅁䅷䅁䙁䅁䅁䥁煂歌䈹权佃䅁䅁权䭂䅁䅁权䡁允䅁允䅁䅁䅅䅁䙁䅁䅁䅁䅁䅁䅁䍄䉁䅁䅁兂䅁䅁䅍䅄䅁䅁䅕䅁䅁䡁䭄〫䭁䝁䅍䅁䭁䑁䅑䅁䭁䅁䉣䅁䉁䅁䅁允䅁䅁䅕䅁䑄㉭攳さ䵉䅉䅅䅁䙁䅁䅁睁䵁䅁䅁兂䅁䅁䅁剔儹兑䅯杯䅁䅁䅯睒䅁䅁䅯睂䅅䅁䅅䅁䉁䅁䅁兂佂ㅸ婸煺㥚村杷允䅁䅁䅕䅁䑁䅁䅷䅁䙁䅁䅁䥁㝁啗䈹权橂䅁䅁权硁䅁䅁权䡁允䅁允䅁䅁䅅䅁䙁䝁ㅫ啃娶祈䍤䍄䉁䅁䅁兂䅁䅁䅍䅄䅁䅁䅕䅁䅁䡁䭄〫䭁䝁䅁䅁䭁䕁䅅䅁䭁䅁䉣䅁䉁䅁䅁允䅁䅁䅯杨䅁䅁杷允䅁䅁䅕䅁䑁䅁䅷䅁䙁䅁䅁䅁䅄倹䅴权啄䅁䅁权䉂䅁䅁权䡁允䅁允䅁䅁䅅䅁䙁䱁睖㤵噊の䅂䍄䉁䅁䅁兂䅁䅁䅍䅄䅁䅁䅕䅁䅁䝧畯ご䭅偁䅉䅁䭁䕁䅯䅁䭁䅁䉣䅁䉁䅁䅁允䅁䅁䅕䥘䌯匹捪歋䵁䅉䅅䅁䙁䅁䅁睁䵁䅁䅁兂䅁䅁䅁䡫㑢䅑䅯䅙䅁䅁䅯䅓䅁䅁䅯睂䅅䅁䅅䅁䉁䅁䅁权⽂䅁䅁䍄䉁䅁䅁兂䅁䅁䅍䅄䅁䅁䅕䅁䅁䩁㉂䔫䭁䝁䅁䅁䭁䕁䅫䅁䭁䅁䉣䅁䉁䅁䅁允䅁䅁䅯睦䅁䅁杷允䅁䅁䅕䅁䑁䅁䅷䅁䙁䅁䅁䥁䅂啚䈹权啃䅁䅁权䉂䅁䅁权䡁允䅁允䅁䅁䅅䅁䭁䍁䈸䅁䵁䅉䅅䅁䙁䅁䅁睁䵁䅁䅁兂䅁䅁䅃䝑偖兑䅯睰䅁䅁䅯睐䅁䅁䅯睂䅅䅁䅅䅁䉁䅁䅁权䭁允䅁䍄䉁䅁䅁兂䅁䅁䅍䅄䅁䅁䅕䅁䅁䩁㉂䔫䭁䝁䅍䅁䭁䕁䅳䅁䭁䅁䉣䅁䉁䅁䅁允䅁䅁䅕䅁䕁稰㍵歧䵉䅉䅅䅁䙁䅁䅁睁䵁䅁䅁兂䅁䅁䅁䡫㑢䅑䅯䅬䅁䅁䅯睓䅁䅁䅯睂䅅䅁䅅䅁䉁䅁䅁权硁允䅁䍄䉁䅁䅁兂䅁䅁䅍䅄䅁䅁䅕䅁䅁䩁㉂䔫䭁䩁䅉䅁䭁䑁䅕䅁䭁䅁䉣䅁䉁䅁䅁允䅁䅁䅕䅁䅁決潱䕅䵉䅉䅅䅁䙁䅁䅁睁䵁䅁䅁兂䅁䅁䅁䥅㑈䅑䅯朱䅁䅁䅯睏䅁䅁䅯睂䅅䅁䅅䅁䉁䅁䅁兂敄㍢杇䝔⽐睐杷允䅁䅁䅕䅁䑁䅁䅷䅁䙁䅁䅁䅁䅄倹䅴权睄䅁䅁权䙂䅁䅁权䡁允䅁允䅁䅁䅅䅁䙁䥁剱㠹穑啍䅂䍄䉁䅁䅁兂䅁䅁䅍䅄䅁䅁䅕䅁䅁䡁䭄〫䭁䝁䅍䅁䭁䍁䄸䅁䭁䅁䉣䅁䉁䅁䅁允䅁䅁䅕牕坓摇兂啒䵉䅉䅅䅁䙁䅁䅁睁䵁䅁䅁兂䅁䅁䅃䭳偤兑䅯䅫䅁䅁䅯睍䅁䅁䅯睂䅅䅁䅅䅁䉁䅁䅁权䭁允䅁䍄䉁䅁䅁兂䅁䅁䅍䅄䅁䅁䅕䅁䅁䩁㉂䔫䭁䝁䅁䅁䭁䑁䄴䅁䭁䅁䉣䅁䉁䅁䅁允䅁䅁䅯睦䅁䅁杷允䅁䅁䅕䅁䑁䅁䅷䅁䙁䅁䅁䅁睂癹䅴权橂䅁䅁权䙂䅁䅁权䡁允䅁允䅁䅁䅅䅁䙁䅁䅁䥏獑浖䍴䍄䉁䅁䅁兂䅁䅁䅍䅄䅁䅁䅕䅁䅁䩁㉂䔫䭁䝁䅍䅁䭁䑁䄴䅁䭁䅁䉣䅁䉁䅁䅁允䅁䅁䅕䅁㑂獁晷歧䵉䅉䅅䅁䙁䅁䅁睁䵁䅁䅁兂䅁䅁䅃楡倵兑䅯䅴䅁䅁䅯杒䅁䅁䅯睂䅅䅁䅅䅁䉁䅁䅁兂䅁䅁䅁䅁䅁䅁杷允䅁䅁䅕䅁䑁䅁䅷䅁䙁䅁䅁䅁乃唰䈵权䱄䅁䅁权䉂䅁䅁权䡁允䅁允䅁䅁䅅䅁䙁䅁䅁䅁䅁䅁䅁䍄䉁䅁䅁兂䅁䅁䅍䅄䅁䅁䅕䅁䅁䡧睄歔䭅䭁䅳䅁䭁䑁䅫䅁䭁䅁䉣䅁䉁䅁䅁允䅁䅁䅯权䅅䅁杷允䅁䅁䅕䅁䑁䅁䅷䅁䙁䅁䅁䥁㝁啗䈹权啃䅁䅁权祁䅁䅁权䡁允䅁允䅁䅁䅅䅁䭁䍁䉫䅁䵁䅉䅅䅁䙁䅁䅁睁䵁䅁䅁兂䅁䅁䅁䡫㑢䅑䅯䅬䅁䅁䅯材䅁䅁䅯睂䅅䅁䅅䅁䉁䅁䅁权硁允䅁䍄䉁䅁䅁兂䅁䅁䅍䅄䅁䅁䅕䅁䅁䩁㉂䔫䭁䝁䅁䅁䭁䕁䅕䅁䭁䅁䉣䅁䉁䅁䅁允䅁䅁䅯睦䅁䅁杷允䅁䅁䅕䅁䑁䅁䅷䅁䙁䅁䅁䅁㑁䔵䈵权浄䅁䅁权䑂䅁䅁权䡁允䅁允䅁䅁䅅䅁䙁䕁䕷欵牋儴䅎䍄䉁䅁䅁兂䅁䅁䅍䅄䅁䅁䅕䅁䅁䩁㉂䔫䭁䝁䅁䅁䭁䕁䅉䅁䭁䅁䉣䅁䉁䅁䅁允䅁䅁䅯睦䅁䅁杷允䅁䅁䅕䅁䑁䅁䅷䅁䙁䅁䅁䅁杄晧䅨权㑃䅁䅁权畁䅁䅁权䡁允䅁允䅁䅁䅅䅁䙁䍁灪⽮䭮䕒䅸䍄䉁䅁䅁兂䅁䅁䅍䅄䅁䅁䅕䅁䅁䩁㉂䔫䭁䝁䅍䅁䭁䕁䅉䅁䭁䅁䉣䅁䉁䅁䅁允䅁䅁䅕䅁㙃䨶杭䕩䵉䅉䅅䅁䙁䅁䅁睁䵁䅁䅁兂䅁䅁䅁䡫㑢䅑䅯睙䅁䅁䅯兔䅁䅁䅯睂䅅䅁䅅䅁䉁䅁䅁兂䅁䥁娷稷䱹村杷允䅁䅁䅕䅁䑁䅁䅷䅁䙁䅁䅁䅁元癤䅨权杂䅁䅁权䑂䅁䅁权䡁允䅁允䅁䅁䅅䅁䭁䡁䄸䅁䵁䅉䅅䅁䙁䅁䅁睁䵁䅁䅁兂䅁䅁䅁䵙㝲䅑䅯睯䅁䅁䅯杓䅁䅁䅯睂䅅䅁䅅䅁䉁䅁䅁兂畂佗䵚煪佒村杷允䅁䅁䅕䅁䑁䅁䅷䅁䙁䅁䅁䅁䅂智䅴权䥄䅁䅁权㉁䅁䅁权䡁允䅁允䅁䅁䅅䅁䙁䅁䅁䍁䥲䅡䌱䍄䉁䅁䅁兂䅁䅁䅍䅄䅁䅁䅕䅁䅁䭁欫ご䭅䩁䅧䅁䭁䍁䅷䅁䭁䅁䉣䅁䉁䅁䅁允䅁䅁䅕䅁䅁䅁䅁䅁䵁䅉䅅䅁䙁䅁䅁睁䵁䅁䅁兂䅁䅁䅁偷㝔䅑䅯杫䅁䅁䅯睒䅁䅁䅯睂䅅䅁䅅䅁䉁䅁䅁兂湄獉⬵祱㘯兑杷允䅁䅁䅕䅁䑁䅁䅷䅁䙁䅁䅁䅁乂ㅈ䉂权千䅁䅁权㙁䅁䅁权䡁允䅁允䅁䅁䅅䅁䙁䩁䄹摉汊獃䉎䍄䉁䅁䅁兂䅁䅁䅍䅄䅁䅁䅕䅁䅁䑁歪歔䭅䩁䅧䅁䭁䕁䄰䅁䭁䅁䉣䅁䉁䅁䅁允䅁䅁䅕㈸㡫㍇睁え䵉䅉䅅䅁䙁䅁䅁睁䵁䅁䅁兂䅁䅁䅃偣佂兑䅯䅯䅁䅁䅯睁䅁䅁䅯睂䅅䅁䅅䅁䉁䅁䅁兂捃杰⽶漱楯䅑杷允䅁䅁䅕䅁䑁䅁䅷䅁䙁䅁䅁䅁杄晧䅨权㡄䅁䅁权乂䅁䅁权䡁允䅁允䅁䅁䅅䅁䙁䝁浆㑐橷啺䄹䍄䉁䅁䅁兂䅁䅁䅍䅄䅁䅁䅕䅁䅁䑧婴ご䭅䩁䅷䅁䭁䑁䅙䅁䭁䅁䉣䅁䉁䅁䅁允䅁䅁䅕㕺ㅑ啚娱䕒䵁䅉䅅䅁䙁䅁䅁睁䵁䅁䅁兂䅁䅁䅃䝑偖兑䅯䅙䅁䅁䅯睌䅁䅁䅯睂䅅䅁䅅䅁䉁䅁䅁权䑃䅁䅁䍄䉁䅁䅁兂䅁䅁䅍䅄䅁䅁䅕䅁䅁䕧求ご䭅䵁䅧䅁䭁䕁䅷䅁䭁䅁䉣䅁䉁䅁䅁允䅁䅁䅕䡐獑䝏䜶唯䵅䅉䅅䅁䙁䅁䅁睁䵁䅁䅁兂䅁䅁䅁祥倱兑䅯䅬䅁䅁䅯䅓䅁䅁䅯睂䅅䅁䅅䅁䉁䅁䅁权㕁允䅁䍄䉁䅁䅁兂䅁䅁䅍䅄䅁䅁䅕䅁䅁䭁䩄〫䭁䝁䅁䅁䭁䑁䅳䅁䭁䅁䉣䅁䉁䅁䅁允䅁䅁䅯䅨䅁䅁杷允䅁䅁䅕䅁䑁䅁䅷䅁䙁䅁䅁䅁允晧䅨权⽃䅁䅁权⽁䅁䅁权䡁允䅁允䅁䅁䅅䅁䙁䅁䅁䅁䅁䅁䅁䍄䉁䅁䅁兂䅁䅁䅍䅄䅁䅁䅕䅁䅁䵁い〫䭁䱁䅙䅁䭁䑁䅅䅁䭁䅁䉣䅁䉁䅁䅁允䅁䅁䅕䅁䅁䅁䅁䅁䵁䅉䅅䅁䙁䅁䅁睁䵁䅁䅁兂䅁䅁䅁乖佚兑䅯䄲䅁䅁䅯兓䅁䅁䅯睂䅅䅁䅅䅁䉁䅁䅁兂㍄卄夸啣䔰䅑杷允䅁䅁䅕䅁䑁䅁䅷䅁䙁䅁䅁䅁扂䕍䈹权敃䅁䅁权祁䅁䅁权䡁允䅁允䅁䅁䅅䅁䙁䅁䅁䅁䅁䅁䅁䍄䉁䅁䅁兂䅁䅁䅍䅄䅁䅁䅕䅁䅁䕧求ご䭅䝁䅁䅁䭁䑁䅍䅁䭁䅁䉣䅁䉁䅁䅁允䅁䅁䅯睧䅁䅁杷允䅁䅁䅕䅁䑁䅁䅷䅁䙁䅁䅁䅁乃唰䈵权楃䅁䅁权㉁䅁䅁权䡁允䅁允䅁䅁䅅䅁䙁䅁䅁䥃噧坚䍨䍄䉁䅁䅁兂䅁䅁䅍䅄䅁䅁䅕䅁䅁䥁刳歔䭅䅁䉉䅁䭁䑁䅷䅁䭁䅁䉣䅁䉁䅁䅁允䅁䅁䅕䅁䅁䅁䅁䅁䵁䅉䅅䅁䙁䅁䅁睁䵁䅁䅁兂䅁䅁䅃䝑偖兑䅯䅬䅁䅁䅯睍䅁䅁䅯睂䅅䅁䅅䅁䉁䅁䅁权癁允䅁䍄䉁䅁䅁兂䅁䅁䅍䅄䅁䅁䅕䅁䅁䕧求ご䭅䥁䄴䅁䭁䑁䅫䅁䭁䅁䉣䅁䉁䅁䅁允䅁䅁䅕䅁䅁䅁䅁䅁䵁䅉䅅䅁䙁䅁䅁睁䵁䅁䅁兂䅁䅁䅃䝑偖兑䅯䅬䅁䅁䅯䅏䅁䅁䅯睂䅅䅁䅅䅁䉁䅁䅁权癁允䅁䍄䉁䅁䅁兂䅁䅁䅍䅄䅁䅁䅕䅁䅁佁䉃䔫䭁䝁䅁䅁䭁䑁䄸䅁䭁䅁䉣䅁䉁䅁䅁允䅁䅁䅯杤䅁䅁杷允䅁䅁䅕䅁䑁䅁䅷䅁䙁䅁䅁䅁权晹䅴权卄䅁䅁权㡁䅁䅁权䡁允䅁允䅁䅁䅅䅁䙁䵁䥹偖䩃䑧䅂䍄䉁䅁䅁兂䅁䅁䅍䅄䅁䅁䅕䅁䅁䱧湃ご䭅䅁䉁䅁䭁䕁䅯䅁䭁䅁䉣䅁䉁䅁䅁允䅁䅁䅯杂䅅䅁杷允䅁䅁䅕䅁䑁䅁䅷䅁䙁䅁䅁䅁䕁啪䈹权千䅁䅁权䑁䅁䅁权䡁允䅁允䅁䅁䅅䅁䙁䉁獌牖楃晇䉴䍄䉁䅁䅁兂䅁䅁䅍䅄䅁䅁䅕䅁䅁䝁确歔䭅䭁䅕䅁䭁䑁䅣䅁䭁䅁䉣䅁䉁䅁䅁允䅁䅁䅣䅁䅁䭁敂欴䵁䅉䅅䅁䙁䅁䅁睁䵁䅁䅁兂䅁䅁䅃䝑偖兑䅯䅬䅁䅁䅯杏䅁䅁䅯睂䅅䅁䅅䅁䉁䅁䅁权癁允䅁䍄䉁䅁䅁兂䅁䅁䅍䅄䅁䅁䅕䅁䅁䝁䭄〫䭁乁䅑䅁䭁䍁䄴䅁䭁䅁䉣䅁䉁䅁䅁允䅁䅁䅕䅁䅁䅁䅁䅁䵁䅉䅅䅁䙁䅁䅁睁䵁䅁䅁兂䅁䅁䅁摪但兑䅯杫䅁䅁䅯杓䅁䅁䅯睂䅅䅁䅅䅁䉁䅁䅁兂䅁䅁䥃潺⽮兑杷允䅁䅁䅕䅁䑁䅁䅷䅁䙁䅁䅁䅁扂䕍䈹权㙄䅁䅁权乂䅁䅁权䡁允䅁允䅁䅁䅅䅁䙁䅁瑪䥩㙧ㅒ䍤䍄䉁䅁䅁兂䅁䅁䅍䅄䅁䅁䅕䅁䅁䕧求ご䭅䝁䅁䅁䭁䕁䅁䅁䭁䅁䉣䅁䉁䅁䅁允䅁䅁䅯睧䅁䅁杷允䅁䅁䅕䅁䑁䅁䅷䅁䙁䅁䅁䅁杁偋䅬权啃䅁䅁权ぁ䅁䅁权䡁允䅁允䅁䅁䅅䅁䭁䍁䈰䅁䵁䅉䅅䅁䙁䅁䅁睁䵁䅁䅁兂䅁䅁䅁乖佚兑䅯睶䅁䅁䅯䅌䅁䅁䅯睂䅅䅁䅅䅁䉁䅁䅁兂䅁䅁䅁䅁䅁䅁杷允䅁䅁䅕䅁䑁䅁䅷䅁䙁䅁䅁䅁䅄倹䅴权䱃䅁䅁权㙁䅁䅁权䡁允䅁允䅁䅁䅅䅁䙁䝁祧睇湶畚⽍䍄䉁䅁䅁兂䅁䅁䅍䅄䅁䅁䅕䅁䅁䡁䭄〫䭁䝁䅍䅁䭁䕁䅣䅁䭁䅁䉣䅁䉁䅁䅁允䅁䅁䅕呖瑭坌⭸䕤䵉䅉䅅䅁䙁䅁䅁睁䵁䅁䅁兂䅁䅁䅃䝑偖兑䅯䅙䅁䅁䅯児䅁䅁䅯睂䅅䅁䅅䅁䉁䅁䅁权䑃䅁䅁䍄䉁䅁䅁兂䅁䅁䅍䅄䅁䅁䅕䅁䅁䙧䕑䕕䭅䥁䄴䅁䭁䕁䅕䅁䭁䅁䉣䅁䉁䅁䅁允䅁䅁䅕䅁䅁䅁䅁䅁䵁䅉䅅䅁䙁䅁䅁睁䵁䅁䅁兂䅁䅁䅁䥅㑈䅑䅯䅮䅁䅁䅯杏䅁䅁䅯睂䅅䅁䅅䅁䉁䅁䅁兂㝂䩓歉婓獌睐杷允䅁䅁䅕䅁䑁䅁䅷䅁䙁䅁䅁䅁㝂啌䈹权灃䅁䅁权䥂䅁䅁权䡁允䅁允䅁䅁䅅䅁䭁䅁䉯䅁䵁䅉䅅䅁䙁䅁䅁睁䵁䅁䅁兂䅁䅁䅁䤴㑈䅑䅯䅂䅅䅁䅯兑䅁䅁䅯睂䅅䅁䅅䅁䉁䅁䅁兂塄牴汥敄㠸䅑杷允䅁䅁䅕䅁䑁䅁䅷䅁䙁䅁䅁䅁元癤䅨权ぃ䅁䅁权䭂䅁䅁权䡁允䅁允䅁䅁䅅䅁䙁䅁䅁䘳䍃䡶䍚䍄䉁䅁䅁兂䅁䅁䅍䅄䅁䅁䅕䅁䅁䕧求ご䭅佁䅷䅁䭁䕁䅳䅁䭁䅁䉣䅁䉁䅁䅁允䅁䅁䅕祥畑汎捒吶䴸䅉䅅䅁䙁䅁䅁睁䵁䅁䅁兂䅁䅁䅃䝑偖兑䅯䅙䅁䅁䅯李䅁䅁䅯睂䅅䅁䅅䅁䉁䅁䅁权䑃䅁䅁䍄䉁䅁䅁兂䅁䅁䅍䅄䅁䅁䅕䅁䅁䙧䕑䕕䭅䵁䅕䅁䭁䕁䅙䅁䭁䅁䉣䅁䉁䅁䅁允䅁䅁䅕䅁䅁䅁䅁䅁䵁䅉䅅䅁䙁䅁䅁睁䵁䅁䅁兂䅁䅁䅃偣佂兑䅯杵䅁䅁䅯睓䅁䅁䅯睂䅅䅁䅅䅁䉁䅁䅁兂畂堰⽈䍶䜹村杷允䅁䅁䅕䅁䑁䅁䅷䅁䙁䅁䅁䅁灂唸䈵权杂䅁䅁权祁䅁䅁权䡁允䅁允䅁䅁䅅䅁䭁䥁䅣䅁䵁䅉䅅䅁䙁䅁䅁睁䵁䅁䅁兂䅁䅁䅁䥅㑈䅑䅯杫䅁䅁䅯兔䅁䅁䅯睂䅅䅁䅅䅁䉁䅁䅁兂䅁䅁㙁獊摧村杷允䅁䅁䅕䅁䑁䅁䅷䅁䙁䅁䅁䅁睂癹䅴权䉄䅁䅁权䍂䅁䅁权䡁允䅁允䅁䅁䅅䅁䙁䥁欶硏⽧䉐䅖䍄䉁䅁䅁兂䅁䅁䅍䅄䅁䅁䅕䅁䅁䕧求ご䭅䝁䅁䅁䭁䕁䅑䅁䭁䅁䉣䅁䉁䅁䅁允䅁䅁䅯睧䅁䅁杷允䅁䅁䅕䅁䑁䅁䅷䅁䙁䅁䅁䅁扂䕍䈹权啃䅁䅁权睁䅁䅁权䡁允䅁允䅁䅁䅅䅁䭁䑁䉕䅁䵁䅉䅅䅁䙁䅁䅁睁䵁䅁䅁兂䅁䅁䅃䝑偖兑䅯睙䅁䅁䅯杒䅁䅁䅯睂䅅䅁䅅䅁䉁䅁䅁兂乄䑶桤塱⽒村杷允䅁䅁䅕䅁䑁䅁䅷䅁䙁䅁䅁䥁睃ば䈹权啄䅁䅁权䵂䅁䅁权䡁允䅁允䅁䅁䅅䅁䙁䵁奺汸敄䑥䅆䍄䉁䅁䅁兂䅁䅁䅍䅄䅁䅁䅕䅁䅁䉁䉃䔫䭁佁䅯䅁䭁䑁䄴䅁䭁䅁䉣䅁䉁䅁䅁允䅁䅁䅕摙佺奄浳吲䴸䅉䅅䅁䙁䅁䅁睁䵁䅁䅁兂䅁䅁䅁䥂倱兑䅯兩䅁䅁䅯兒䅁䅁䅯睂䅅䅁䅅䅁䉁䅁䅁权瑃䅁䅁䍄䉁䅁䅁兂䅁䅁䅍䅄䅁䅁䅕䅁䅁䡁䭄〫䭁䝁䅁䅁䭁䕁䅣䅁䭁䅁䉣䅁䉁䅁䅁允䅁䅁䅯杨䅁䅁杷允䅁䅁䅕䅁䑁䅁䅷䅁䙁䅁䅁䅁元癤䅨权敃䅁䅁权㝁䅁䅁权䡁允䅁允䅁䅁䅅䅁䙁䡁噵䩁⼸整⽳䍄䉁䅁䅁兂䅁䅁䅍䅄䅁䅁䅕䅁䅁䕧求ご䭅䝁䅍䅁䭁䕁䅫䅁䭁䅁䉣䅁䉁䅁䅁允䅁䅁䅕朰湃捪桐歧䵉䅉䅅䅁䙁䅁䅁睁䵁䅁䅁兂䅁䅁䅃佲䝚兑䅯䄷䅁䅁䅯䅍䅁䅁䅯睂䅅䅁䅅䅁䉁䅁䅁兂䅁䅁䅁䅁䅁䅁杷允䅁䅁䅕䅁䑁䅁䅷䅁䙁䅁䅁䅁乃唰䈵权捃䅁䅁权䱂䅁䅁权䡁允䅁允䅁䅁䅅䅁䙁偁桌栳ぐ礰䅒䍄䉁䅁䅁兂䅁䅁䅍䅄䅁䅁䅕䅁䅁䝧畯ご䭅乁䅉䅁䭁䅁䅍䅁䭁䅁䉣䅁䉁䅁䅁允䅁䅁䅕桕䭅癗䑘䕌䵁䅉䅅䅁䙁䅁䅁睁䵁䅁䅁兂䅁䅁䅃䝑偖兑䅯䅬䅁䅁䅯兓䅁䅁䅯睂䅅䅁䅅䅁䉁䅁䅁权癁允䅁䍄䉁䅁䅁兂䅁䅁䅍䅄䅁䅁䅕䅁䅁䝁确歔䭅䥁䄴䅁䭁䕁䅙䅁䭁䅁䉣䅁䉁䅁䅁允䅁䅁䅕坉核睷剡䕈䵉䅉䅅䅁䙁䅁䅁睁䵁䅁䅁兂䅁䅁䅃䅖兒兑䅯䄫䅁䅁䅯䅎䅁䅁䅯睂䅅䅁䅅䅁䉁䅁䅁兂䅁䅁䅁䅁䅁䅁杷允䅁䅁䅕䅁䑁䅁䅷䅁䙁䅁䅁䅁灂唸䈵权权䅁䅁权䅂䅁䅁权䡁允䅁允䅁䅁䅅䅁䙁偁潙䥘䌯匹䄵䍄䉁䅁䅁兂䅁䅁䅍䅄䅁䅁䅕䅁䅁䙁睳ご䭅䩁䅑䅁䭁䕁䅯䅁䭁䅁䉣䅁䉁䅁䅁允䅁䅁䅯兎䅅䅁杷允䅁䅁䅕䅁䑁䅁䅷䅁䙁䅁䅁䥁啂䙂䉂权权䅁䅁权㉁䅁䅁权䡁允䅁允䅁䅁䅅䅁䙁䍁扐堫焵䑮䅰䍄䉁䅁䅁兂䅁䅁䅍䅄䅁䅁䅕䅁䅁䩁㉂䔫䭁偁䅉䅁䭁䕁䅉䅁䭁䅁䉣䅁䉁䅁䅁允䅁䅁䅕体㙆䭆䠵歋䵁䅉䅅䅁䙁䅁䅁睁䵁䅁䅁兂䅁䅁䅁䥅㑈䅑䅯朶䅁䅁䅯䅌䅁䅁䅯睂䅅䅁䅅䅁䉁䅁䅁兂㙁煖㌰戯䍅䅑杷允䅁䅁䅕䅁䑁䅁䅷䅁䙁䅁䅁䅁睂癹䅴权䅁允䅁权㡁䅁䅁权䡁允䅁允䅁䅁䅅䅁䭁䑁䈸䅁䵁䅉䅅䅁䙁䅁䅁睁䵁䅁䅁兂䅁䅁䅁䵣㝲䅑䅯睳䅁䅁䅯免䅁䅁䅯睂䅅䅁䅅䅁䉁䅁䅁兂䅁䅁䅁䅁䅁䅁杷允䅁䅁䅕䅁䑁䅁䅷䅁䙁䅁䅁䅁灂唸䈵权橂䅁䅁权㡁䅁䅁权䡁允䅁允䅁䅁䅅䅁䙁䩁灩剈楦浵䍴䍄䉁䅁䅁兂䅁䅁䅍䅄䅁䅁䅕䅁䅁䕧求ご䭅䩁䅑䅁䭁䑁䅕䅁䭁䅁䉣䅁䉁䅁䅁允䅁䅁䅯睌䅅䅁杷允䅁䅁䅕䅁䑁䅁䅷䅁䙁䅁䅁䅁杂癹䅴权湃䅁䅁权㡁䅁䅁权䡁允䅁允䅁䅁䅅䅁䭁䅁䉯䅁䵁䅉䅅䅁䙁䅁䅁睁䵁䅁䅁兂䅁䅁䅁偷㝔䅑䅯杫䅁䅁䅯睍䅁䅁䅯睂䅅䅁䅅䅁䉁䅁䅁兂䕁䍁䥗䱤捺兑杷允䅁䅁䅕䅁䑁䅁䅷䅁䙁䅁䅁䅁灂唸䈵权杂䅁䅁权ぁ䅁䅁权䡁允䅁允䅁䅁䅅䅁䭁䥁䅣䅁䵁䅉䅅䅁䙁䅁䅁睁䵁䅁䅁兂䅁䅁䅃䝑偖兑䅯䅙䅁䅁䅯睓䅁䅁䅯睂䅅䅁䅅䅁䉁䅁䅁权䑃䅁䅁䍄䉁䅁䅁兂䅁䅁䅍䅄䅁䅁䅕䅁䅁䝁确歔䭅䝁䅍䅁䭁䑁䅅䅁䭁䅁䉣䅁䉁䅁䅁允䅁䅁䅕䥲噹牯硯䕍䵉䅉䅅䅁䙁䅁䅁睁䵁䅁䅁兂䅁䅁䅃䝑偖兑䅯䅁䅅䅁䅯䅍䅁䅁䅯睂䅅䅁䅅䅁䉁䅁䅁权䝁允䅁䍄䉁䅁䅁兂䅁䅁䅍䅄䅁䅁䅕䅁䅁䍁潁唫䭁偁䅯䅁䭁䕁䅷䅁䭁䅁䉣䅁䉁䅁䅁允䅁䅁䅕䅁䅁䅁䅁䅁䵁䅉䅅䅁䙁䅁䅁睁䵁䅁䅁兂䅁䅁䅃䝑偖兑䅯䅬䅁䅁䅯睓䅁䅁䅯睂䅅䅁䅅䅁䉁䅁䅁权癁允䅁䍄䉁䅁䅁兂䅁䅁䅍䅄䅁䅁䅕䅁䅁䵁い〫䭁佁䅧䅁䭁䑁䅅䅁䭁䅁䉣䅁䉁䅁䅁允䅁䅁䅕䅁䅁䅁䅁䅁䵁䅉䅅䅁䙁䅁䅁睁䵁䅁䅁兂䅁䅁䅁摪但兑䅯䅯䅁䅁䅯睓䅁䅁䅯睂䅅䅁䅅䅁䉁䅁䅁兂牄㥘䥵摹欸䅑杷允䅁䅁䅕䅁䑁䅁䅷䅁䙁䅁䅁䅁䅂智䅴权⽃䅁䅁权䭂䅁䅁权䡁允䅁允䅁䅁䅅䅁䙁䅁䅁䬴䅃啊䍖䍄䉁䅁䅁兂䅁䅁䅍䅄䅁䅁䅕䅁䅁䕧求ご䭅䝁䅍䅁䭁䑁䄴䅁䭁䅁䉣䅁䉁䅁䅁允䅁䅁䅕牍䍓浹堳歧䵉䅉䅅䅁䙁䅁䅁睁䵁䅁䅁兂䅁䅁䅁䵣㝲䅑䅯䅙䅁䅁䅯李䅁䅁䅯睂䅅䅁䅅䅁䉁䅁䅁权䝃䅁䅁䍄䉁䅁䅁兂䅁䅁䅍䅄䅁䅁䅕䅁䅁䵁い〫䭁佁䅙䅁䭁䕁䅳䅁䭁䅁䉣䅁䉁䅁䅁允䅁䅁䅕䙧潸捹婥䐱䴸䅉䅅䅁䙁䅁䅁睁䵁䅁䅁兂䅁䅁䅁䤴㑈䅑䅯睙䅁䅁䅯䅐䅁䅁䅯睂䅅䅁䅅䅁䉁䅁䅁兂䅁䥁獺灴㝚村杷允䅁䅁䅕䅁䑁䅁䅷䅁䙁䅁䅁䥁䅂啚䈹权穃䅁䅁权䙂䅁䅁权䡁允䅁允䅁䅁䅅䅁䙁䕁⽫挰卅䥍䍒䍄䉁䅁䅁兂䅁䅁䅍䅄䅁䅁䅕䅁䅁䕧求ご䭅䩁䅷䅁䭁䕁䅉䅁䭁䅁䉣䅁䉁䅁䅁允䅁䅁䅕卭摮员瑷捆䵁䅉䅅䅁䙁䅁䅁睁䵁䅁䅁兂䅁䅁䅃䅖兒兑䅯杫䅁䅁䅯䅑䅁䅁䅯睂䅅䅁䅅䅁䉁䅁䅁兂桂倵䥍奙癮兑杷允䅁䅁䅕䅁䑁䅁䅷䅁䙁䅁䅁䥁獃欵䉚权捄䅁䅁权癁䅁䅁权䡁允䅁允䅁䅁䅅䅁䙁䅁䅁䅁䅁䅁䅁䍄䉁䅁䅁兂䅁䅁䅍䅄䅁䅁䅕䅁䅁䕧求ご䭅䝁䅁䅁䭁䕁䅯䅁䭁䅁䉣䅁䉁䅁䅁允䅁䅁䅯睧䅁䅁杷允䅁䅁䅕䅁䑁䅁䅷䅁䙁䅁䅁䅁䕁啪䈹权牃䅁䅁权䵂䅁䅁权䡁允䅁允䅁䅁䅅䅁䭁䅁䉯䅁䵁䅉䅅䅁䙁䅁䅁睁䵁䅁䅁兂䅁䅁䅁乖佚兑䅯末䅁䅁䅯䅔䅁䅁䅯睂䅅䅁䅅䅁䉁䅁䅁兂䅁䍁坁㍓器村杷允䅁䅁䅕䅁䑁䅁䅷䅁䙁䅁䅁䅁灂唸䈵权㑄䅁䅁权⽁䅁䅁权䡁允䅁允䅁䅁䅅䅁䙁䅁䅁䅁䅁䅁䅁䍄䉁䅁䅁兂䅁䅁䅍䅄䅁䅁䅕䅁䅁䕧求ご䭅䝁䅍䅁䭁䕁䅉䅁䭁䅁䉣䅁䉁䅁䅁允䅁䅁䅕睌奰潂䱔䕩䵉䅉䅅䅁䙁䅁䅁睁䵁䅁䅁兂䅁䅁䅁住佒兑䅯关䅁䅁䅯児䅁䅁䅯睂䅅䅁䅅䅁䉁䅁䅁兂䅁䅁䅁䅁䅁䅁杷允䅁䅁䅕䅁䑁䅁䅷䅁䙁䅁䅁䥁睂䔸䈵权佃䅁䅁权㙁䅁䅁权䡁允䅁允䅁䅁䅅䅁䙁䅁䅁䅁䅁䅁䅁䍄䉁䅁䅁兂䅁䅁䅍䅄䅁䅁䅕䅁䅁䑧婴ご䭅䝁䅍䅁䭁䑁䄰䅁䭁䅁䉣䅁䉁䅁䅁允䅁䅁䅕獚䡡楧慬歖䵉䅉䅅䅁䙁䅁䅁睁䵁䅁䅁兂䅁䅁䅁䤴㑈䅑䅯䅙䅁䅁䅯睍䅁䅁䅯睂䅅䅁䅅䅁䉁䅁䅁权㉂䅁䅁䍄䉁䅁䅁兂䅁䅁䅍䅄䅁䅁䅕䅁䅁䍁潁唫䭁乁䅙䅁䭁䑁䅳䅁䭁䅁䉣䅁䉁䅁䅁允䅁䅁䅕䅁䅁䅁䅁䅁䵁䅉䅅䅁䙁䅁䅁睁䵁䅁䅁兂䅁䅁䅃䝑偖兑䅯朷䅁䅁䅯児䅁䅁䅯睂䅅䅁䅅䅁䉁䅁䅁兂䅁䅁䅁䅁䅁䅁杷允䅁䅁䅕䅁䑁䅁䅷䅁䙁䅁䅁䅁杁偋䅬权捃䅁䅁权㡁䅁䅁权䡁允䅁允䅁䅁䅅䅁䙁䱁坤䑃獉啃䅴䍄䉁䅁䅁兂䅁䅁䅍䅄䅁䅁䅕䅁䅁䕧求ご䭅䵁䅅䅁䭁䕁䄰䅁䭁䅁䉣䅁䉁䅁䅁允䅁䅁䅕䱰㡰慸摖䕆䵁䅉䅅䅁䙁䅁䅁睁䵁䅁䅁兂䅁䅁䅃䝑偖兑䅯䅬䅁䅁䅯村䅁䅁䅯睂䅅䅁䅅䅁䉁䅁䅁权癁允䅁䍄䉁䅁䅁兂䅁䅁䅍䅄䅁䅁䅕䅁䅁䝁䭄〫䭁䩁䅯䅁䭁䑁䅷䅁䭁䅁䉣䅁䉁䅁䅁允䅁䅁䅕ㅮ⽚㝩䈴䕄䵉䅉䅅䅁䙁䅁䅁睁䵁䅁䅁兂䅁䅁䅄佧兊兑䅯睱䅁䅁䅯杌䅁䅁䅯睂䅅䅁䅅䅁䉁䅁䅁权䭁允䅁䍄䉁䅁䅁兂䅁䅁䅍䅄䅁䅁䅕䅁䅁䕧求ご䭅䝁䅍䅁䭁䕁䄰䅁䭁䅁䉣䅁䉁䅁䅁允䅁䅁䅕祊䍁ㄹ摑と䵉䅉䅅䅁䙁䅁䅁睁䵁䅁䅁兂䅁䅁䅁穗偂兑䅯睸䅁䅁䅯杌䅁䅁䅯睂䅅䅁䅅䅁䉁䅁䅁兂䅁䅁䅁䅁䅁䅁杷允䅁䅁䅕䅁䑁䅁䅷䅁䙁䅁䅁䥁啂䙂䉂权牃䅁䅁权㝁䅁䅁权䡁允䅁允䅁䅁䅅䅁䭁䅁䉯䅁䵁䅉䅅䅁䙁䅁䅁睁䵁䅁䅁兂䅁䅁䅁䍉㕪䅑䅯睩䅁䅁䅯兑䅁䅁䅯睂䅅䅁䅅䅁䉁䅁䅁兂穁積積積䡍䅑杷允䅁䅁䅕䅁䑁䅁䅷䅁䙁䅁䅁䥁䅂啚䈹权杂䅁䅁权䑂䅁䅁权䡁允䅁允䅁䅁䅅䅁䭁䥁䅍䅁䵁䅉䅅䅁䙁䅁䅁睁䵁䅁䅁兂䅁䅁䅃䝑偖兑䅯睙䅁䅁䅯睑䅁䅁䅯睂䅅䅁䅅䅁䉁䅁䅁兂㕂摣䝹㕊䙩村杷允䅁䅁䅕䅁䑁䅁䅷䅁䙁䅁䅁䥁䅂啚䈹权啃䅁䅁权䑂䅁䅁权䡁允䅁允䅁䅁䅅䅁䭁䍁䈸䅁䵁䅉䅅䅁䙁䅁䅁睁䵁䅁䅁兂䅁䅁䅃䝑偖兑䅯䅙䅁䅁䅯睁䅁䅁䅯睂䅅䅁䅅䅁䉁䅁䅁权䑃䅁䅁䍄䉁䅁䅁兂䅁䅁䅍䅄䅁䅁䅕䅁䅁䙁睳ご䭅䩁䅑䅁䭁䍁䅷䅁䭁䅁䉣䅁䉁䅁䅁允䅁䅁䅯兎䅅䅁杷允䅁䅁䅕䅁䑁䅁䅷䅁䙁䅁䅁䥁睃ば䈹权敃䅁䅁权㍁䅁䅁权䡁允䅁允䅁䅁䅅䅁䙁䅁䅁䅁䅁䅁䅁䍄䉁䅁䅁兂䅁䅁䅍䅄䅁䅁䅕䅁䅁䱧湃ご䭅䭁䅣䅁䭁䑁䅳䅁䭁䅁䉣䅁䉁䅁䅁允䅁䅁䅯权䅅䅁杷允䅁䅁䅕䅁䑁䅁䅷䅁䙁䅁䅁䅁杄晧䅨权穃䅁䅁权䑁䅁䅁权䡁允䅁允䅁䅁䅅䅁䙁䅁䅁䉕䉫㍈䍸䍄䉁䅁䅁兂䅁䅁䅍䅄䅁䅁䅕䅁䅁䙁睳ご䭅䩁䅑䅁䭁䑁䅅䅁䭁䅁䉣䅁䉁䅁䅁允䅁䅁䅯兎䅅䅁杷允䅁䅁䅕䅁䑁䅁䅷䅁䙁䅁䅁䥁獃欵䉚权䩃䅁䅁权䱂䅁䅁权䡁允䅁允䅁䅁䅅䅁䭁䭁䄰䅁䵁䅉䅅䅁䙁䅁䅁睁䵁䅁䅁兂䅁䅁䅃楡倵兑䅯朴䅁䅁䅯杓䅁䅁䅯睂䅅䅁䅅䅁䉁䅁䅁兂䡃䍪䅰礱晳䅑杷允䅁䅁䅕䅁䑁䅁䅷䅁䙁䅁䅁䅁㝂啌䈹权䉄䅁䅁权䕂䅁䅁权䡁允䅁允䅁䅁䅅䅁䙁䅁䅁䅁䅁䅁䅁䍄䉁䅁䅁兂䅁䅁䅍䅄䅁䅁䅕䅁䅁䡧睄歔䭅䭁䅳䅁䭁䑁䅍䅁䭁䅁䉣䅁䉁䅁䅁允䅁䅁䅯权䅅䅁杷允䅁䅁䅕䅁䑁䅁䅷䅁䙁䅁䅁䅁扂䕍䈹权啃䅁䅁权ぁ䅁䅁权䡁允䅁允䅁䅁䅅䅁䭁䑁䉕䅁䵁䅉䅅䅁䙁䅁䅁睁䵁䅁䅁兂䅁䅁䅁䵙㝲䅑䅯杬䅁䅁䅯杏䅁䅁䅯睂䅅䅁䅅䅁䉁䅁䅁兂䅁䉁䍁砷橧村杷允䅁䅁䅕䅁䑁䅁䅷䅁䙁䅁䅁䅁睂癹䅴权い䅁䅁权䝂䅁䅁权䡁允䅁允䅁䅁䅅䅁䙁䅁䅁䅁䅁䅁䅁䍄䉁䅁䅁兂䅁䅁䅍䅄䅁䅁䅕䅁䅁䙁睳ご䭅䝁䅁䅁䭁䑁䅧䅁䭁䅁䉣䅁䉁䅁䅁允䅁䅁䅯䅢䅁䅁杷允䅁䅁䅕䅁䑁䅁䅷䅁䙁䅁䅁䅁扂䕍䈹权橂䅁䅁权㑁䅁䅁权䡁允䅁允䅁䅁䅅䅁䙁䅁䅁䅁䅁䅁䅁䍄䉁䅁䅁兂䅁䅁䅍䅄䅁䅁䅕䅁䅁䑁歪歔䭅䱁䅍䅁䭁䕁䅍䅁䭁䅁䉣䅁䉁䅁䅁允䅁䅁䅕䍏⼫牅㔴䕚䵉䅉䅅䅁䙁䅁䅁睁䵁䅁䅁兂䅁䅁䅁穗偂兑䅯䅬䅁䅁䅯䅏䅁䅁䅯睂䅅䅁䅅䅁䉁䅁䅁权ㅁ允䅁䍄䉁䅁䅁兂䅁䅁䅍䅄䅁䅁䅕䅁䅁䕺瑍歭䭅䭁䅫䅁䭁䑁䅍䅁䭁䅁䉣䅁䉁䅁䅁允䅁䅁䅯权䅅䅁杷允䅁䅁䅕䅁䑁䅁䅷䅁䙁䅁䅁䅁乂ㅈ䉂权㝃䅁䅁权㙁䅁䅁权䡁允䅁允䅁䅁䅅䅁䙁䅁䅁䅁䅁䅁䅁䍄䉁䅁䅁兂䅁䅁䅍䅄䅁䅁䅕䅁䅁䱧湃ご䭅佁䄴䅁䭁䑁䄴䅁䭁䅁䉣䅁䉁䅁䅁允䅁䅁䅕睰䍋⭤祌さ䵁䅉䅅䅁䙁䅁䅁睁䵁䅁䅁兂䅁䅁䅃䭳偤兑䅯术䅁䅁䅯睁䅁䅁䅯睂䅅䅁䅅䅁䉁䅁䅁兂獄爹卮䵑橁村杷允䅁䅁䅕䅁䑁䅁䅷䅁䙁䅁䅁䅁扂䕍䈹权杂䅁䅁权㕁䅁䅁权䡁允䅁允䅁䅁䅅䅁䭁䝁䅷䅁䵁䅉䅅䅁䙁䅁䅁睁䵁䅁䅁兂䅁䅁䅁䡫㑢䅑䅯兰䅁䅁䅯杌䅁䅁䅯睂䅅䅁䅅䅁䉁䅁䅁睂䅁䅁䅁偙杈䅑杷允䅁䅁䅕䅁䑁䅁䅷䅁䙁䅁䅁䅁㑁䔵䈵权啃䅁䅁权獁䅁䅁权䡁允䅁允䅁䅁䅅䅁䭁䑁䉣䅁䵁䅉䅅䅁䙁䅁䅁睁䵁䅁䅁兂䅁䅁䅄佧兊兑䅯䄱䅁䅁䅯兓䅁䅁䅯睂䅅䅁䅅䅁䉁䅁䅁兂剄剘批椸䩰䅑杷允䅁䅁䅕䅁䑁䅁䅷䅁䙁䅁䅁䥁啂䙂䉂权千䅁䅁权⽁䅁䅁权䡁允䅁允䅁䅁䅅䅁䙁䅁䅁䅁䅁䅁䅁䍄䉁䅁䅁兂䅁䅁䅍䅄䅁䅁䅕䅁䅁䙁睳ご䭅䝁䅍䅁䭁䑁䅫䅁䭁䅁䉣䅁䉁䅁䅁允䅁䅁䅕䅁䅁䅁䅁䅁䵁䅉䅅䅁䙁䅁䅁睁䵁䅁䅁兂䅁䅁䅁摪但兑䅯杪䅁䅁䅯兔䅁䅁䅯睂䅅䅁䅅䅁䉁䅁䅁兂䅁䥁敃楯杫村杷允䅁䅁䅕䅁䑁䅁䅷䅁䙁䅁䅁䅁灂唸䈵权楃䅁䅁权䥂䅁䅁权䡁允䅁允䅁䅁䅅䅁䙁䉁獌婢智㍑䍆䍄䉁䅁䅁兂䅁䅁䅍䅄䅁䅁䅕䅁䅁䙁睳ご䭅䩁䅑䅁䭁䑁䅫䅁䭁䅁䉣䅁䉁䅁䅁允䅁䅁䅯兎䅅䅁杷允䅁䅁䅕䅁䑁䅁䅷䅁䙁䅁䅁䅁扂䕍䈹权橂䅁䅁权㍁䅁䅁权䡁允䅁允䅁䅁䅅䅁䙁䅁䅁䅁䅁䅁䅁䍄䉁䅁䅁兂䅁䅁䅍䅄䅁䅁䅕䅁䅁䍁潁唫䭁䩁䅑䅁䭁䍁䅷䅁䭁䅁䉣䅁䉁䅁䅁允䅁䅁䅯兌䅅䅁杷允䅁䅁䅕䅁䑁䅁䅷䅁䙁䅁䅁䅁允晧䅨权䱃䅁䅁权㡁䅁䅁权䡁允䅁允䅁䅁䅅䅁䙁佁㙆䭆䠵儴䅒䍄䉁䅁䅁兂䅁䅁䅍䅄䅁䅁䅕䅁䅁䩁㉂䔫䭁乁䅉䅁䭁䍁䄴䅁䭁䅁䉣䅁䉁䅁䅁允䅁䅁䅕椹捨㡪ㅊ䕋䵁䅉䅅䅁䙁䅁䅁睁䵁䅁䅁兂䅁䅁䅁䵙㝲䅑䅯其䅁䅁䅯睍䅁䅁䅯睂䅅䅁䅅䅁䉁䅁䅁兂䅁䅁䅁䅁䅁䅁杷允䅁䅁䅕䅁䑁䅁䅷䅁䙁䅁䅁䥁䅂啚䈹权湃䅁䅁权獁䅁䅁权䡁允䅁允䅁䅁䅅䅁䭁䅁䉯䅁䵁䅉䅅䅁䙁䅁䅁睁䵁䅁䅁兂䅁䅁䅁䤴㑈䅑䅯䅬䅁䅁䅯杒䅁䅁䅯睂䅅䅁䅅䅁䉁䅁䅁权穁允䅁䍄䉁䅁䅁兂䅁䅁䅍䅄䅁䅁䅕䅁䅁䅁乓ご䭅䥁䅫䅁䭁䕁䅳䅁䭁䅁䉣䅁䉁䅁䅁允䅁䅁䅯兲䅁䅁杷允䅁䅁䅕䅁䑁䅁䅷䅁䙁䅁䅁䥁睃ば䈹权硃䅁䅁权祁䅁䅁权䡁允䅁允䅁䅁䅅䅁䙁䅁䅁䅁䅁䅁䅁䍄䉁䅁䅁兂䅁䅁䅍䅄䅁䅁䅕䅁䅁䭁䩄〫䭁偁䅷䅁䭁䍁䄸䅁䭁䅁䉣䅁䉁䅁䅁允䅁䅁䅕䅁䅁䅁䅁䅁䵁䅉䅅䅁䙁䅁䅁睁䵁䅁䅁兂䅁䅁䅁穗偂兑䅯䅙䅁䅁䅯睏䅁䅁䅯睂䅅䅁䅅䅁䉁䅁䅁权獂䅁䅁䍄䉁䅁䅁兂䅁䅁䅍䅄䅁䅁䅕䅁䅁䙁睳ご䭅䝁䅍䅁䭁䕁䅧䅁䭁䅁䉣䅁䉁䅁䅁允䅁䅁䅕祉瘰究䑹武䵉䅉䅅䅁䙁䅁䅁睁䵁䅁䅁兂䅁䅁䅃䝑偖兑䅯睩䅁䅁䅯䅌䅁䅁䅯睂䅅䅁䅅䅁䉁䅁䅁兂䅁䅁䅁䅁䅁䅁杷允䅁䅁䅕䅁䑁䅁䅷䅁䙁䅁䅁䅁癃䕰䈹权䡄䅁䅁权㥁䅁䅁权䡁允䅁允䅁䅁䅅䅁䙁䥁〶娶㉡癡䉖䍄䉁䅁䅁兂䅁䅁䅍䅄䅁䅁䅕䅁䅁䡁䭄〫䭁䝁䅍䅁䭁䑁䅁䅁䭁䅁䉣䅁䉁䅁䅁允䅁䅁䅕畳杰摷畉啒䵉䅉䅅䅁䙁䅁䅁睁䵁䅁䅁兂䅁䅁䅁㙲偒兑䅯睱䅁䅁䅯兔䅁䅁䅯睂䅅䅁䅅䅁䉁䅁䅁权䭁允䅁䍄䉁䅁䅁兂䅁䅁䅍䅄䅁䅁䅕䅁䅁䝁䭄〫䭁偁䅁䅁䭁䅁䅍䅁䭁䅁䉣䅁䉁䅁䅁允䅁䅁䅕穏瑖湤杈ぐ䵁䅉䅅䅁䙁䅁䅁睁䵁䅁䅁兂䅁䅁䅃佲䝚兑䅯朲䅁䅁䅯睓䅁䅁䅯睂䅅䅁䅅䅁䉁䅁䅁兂䑃㕣捆䑵夳睐杷允䅁䅁䅕䅁䑁䅁䅷䅁䙁䅁䅁䅁癃䕰䈹权䱄䅁䅁权㡁䅁䅁权䡁允䅁允䅁䅁䅅䅁䙁䅁䅁䅁䅁䅁䅁䍄䉁䅁䅁兂䅁䅁䅍䅄䅁䅁䅕䅁䅁䕁昰䕕䭅乁䄴䅁䭁䑁䅅䅁䭁䅁䉣䅁䉁䅁䅁允䅁䅁䅕䅁䅁䅁䅁䅁䵁䅉䅅䅁䙁䅁䅁睁䵁䅁䅁兂䅁䅁䅁住佒兑䅯䅹䅁䅁䅯䅏䅁䅁䅯睂䅅䅁䅅䅁䉁䅁䅁兂䅁䅁䅁䅁䅁䅁杷允䅁䅁䅕䅁䑁䅁䅷䅁䙁䅁䅁䅁扂䕍䈹权杂䅁䅁权䅂䅁䅁权䡁允䅁允䅁䅁䅅䅁䭁䝁䅷䅁䵁䅉䅅䅁䙁䅁䅁睁䵁䅁䅁兂䅁䅁䅁䵙㝲䅑䅯杮䅁䅁䅯兎䅁䅁䅯睂䅅䅁䅅䅁䉁䅁䅁兂佂婤䉴偙桏睐杷允䅁䅁䅕䅁䑁䅁䅷䅁䙁䅁䅁䅁杂癹䅴权坄䅁䅁权睁䅁䅁权䡁允䅁允䅁䅁䅅䅁䙁䅁䅁䅁䅁䅁䅁䍄䉁䅁䅁兂䅁䅁䅍䅄䅁䅁䅕䅁䅁䙁睳ご䭅䩁䅑䅁䭁䑁䅙䅁䭁䅁䉣䅁䉁䅁䅁允䅁䅁䅯兎䅅䅁杷允䅁䅁䅕䅁䑁䅁䅷䅁䙁䅁䅁䅁睂癹䅴权橂䅁䅁权䭂䅁䅁权䡁允䅁允䅁䅁䅅䅁䙁䅁䅁佫潖㉓䍸䍄䉁䅁䅁兂䅁䅁䅍䅄䅁䅁䅕䅁䅁䭁欫ご䭅佁䅁䅁䭁䑁䅍䅁䭁䅁䉣䅁䉁䅁䅁允䅁䅁䅕䅁䅁䅁䅁䅁䵁䅉䅅䅁䙁䅁䅁睁䵁䅁䅁兂䅁䅁䅁穗偂兑䅯䅙䅁䅁䅯兑䅁䅁䅯睂䅅䅁䅅䅁䉁䅁䅁权獂䅁䅁䍄䉁䅁䅁兂䅁䅁䅍䅄䅁䅁䅕䅁䅁䭁䩄〫䭁䩁䅑䅁䭁䕁䅧䅁䭁䅁䉣䅁䉁䅁䅁允䅁䅁䅯杌䅅䅁杷允䅁䅁䅕䅁䑁䅁䅷䅁䙁䅁䅁䅁扂䕍䈹权啃䅁䅁权䕂䅁䅁权䡁允䅁允䅁䅁䅅䅁䭁䑁䉕䅁䵁䅉䅅䅁䙁䅁䅁睁䵁䅁䅁兂䅁䅁䅁䤴㑈䅑䅯睙䅁䅁䅯睐䅁䅁䅯睂䅅䅁䅅䅁䉁䅁䅁兂䅁䍁䵂畍剚村杷允䅁䅁䅕䅁䑁䅁䅷䅁䙁䅁䅁䵁䑸婌䉰权ぃ䅁䅁权䵂䅁䅁权䡁允䅁允䅁䅁䅅䅁䙁䅁䅁䅁䅁䅁䅁䍄䉁䅁䅁兂䅁䅁䅍䅄䅁䅁䅕䅁䅁䩁㉂䔫䭁偁䅷䅁䭁䑁䅣䅁䭁䅁䉣䅁䉁䅁䅁允䅁䅁䅕兂䭵し䱉歔䵁䅉䅅䅁䙁䅁䅁睁䵁䅁䅁兂䅁䅁䅁䵙㝲䅑䅯䅭䅁䅁䅯䅎䅁䅁䅯睂䅅䅁䅅䅁䉁䅁䅁兂䅁䅁䅁䅁䅁䅁杷允䅁䅁䅕䅁䑁䅁䅷䅁䙁䅁䅁䅁灂唸䈵权畄䅁䅁权㥁䅁䅁权䡁允䅁允䅁䅁䅅䅁䙁䱁浡瀳⭂啲䅚䍄䉁䅁䅁兂䅁䅁䅍䅄䅁䅁䅕䅁䅁䙁坔歔䭅䩁䅷䅁䭁䕁䅑䅁䭁䅁䉣䅁䉁䅁䅁允䅁䅁䅯材䅅䅁杷允䅁䅁䅕䅁䑁䅁䅷䅁䙁䅁䅁䅁㝂啌䈹权啃䅁䅁权䵂䅁䅁权䡁允䅁允䅁䅁䅅䅁䭁䑁䉫䅁䵁䅉䅅䅁䙁䅁䅁睁䵁䅁䅁兂䅁䅁䅁祥倱兑䅯䅁䅅䅁䅯免䅁䅁䅯睂䅅䅁䅅䅁䉁䅁䅁权䝁允䅁䍄䉁䅁䅁兂䅁䅁䅍䅄䅁䅁䅕䅁䅁䙁睳ご䭅䝁䅁䅁䭁䕁䅧䅁䭁䅁䉣䅁䉁䅁䅁允䅁䅁䅯䅢䅁䅁杷允䅁䅁䅕䅁䑁䅁䅷䅁䙁䅁䅁䅁扂䕍䈹权杂䅁䅁权ㅁ䅁䅁权䡁允䅁允䅁䅁䅅䅁䭁䝁䅷䅁䵁䅉䅅䅁䙁䅁䅁睁䵁䅁䅁兂䅁䅁䅁䵣㝲䅑䅯睰䅁䅁䅯䅐䅁䅁䅯睂䅅䅁䅅䅁䉁䅁䅁权䭁允䅁䍄䉁䅁䅁兂䅁䅁䅍䅄䅁䅁䅕䅁䅁䙁睳ご䭅䝁䅁䅁䭁䕁䅳䅁䭁䅁䉣䅁䉁䅁䅁允䅁䅁䅯䅢䅁䅁杷允䅁䅁䅕䅁䑁䅁䅷䅁䙁䅁䅁䥁睃ば䈹权䍁允䅁权䍂䅁䅁权䡁允䅁允䅁䅁䅅䅁䙁偁睊ㅓ䙅癁⽫䍄䉁䅁䅁兂䅁䅁䅍䅄䅁䅁䅕䅁䅁䥁刳歔䭅佁䅷䅁䭁䕁䄰䅁䭁䅁䉣䅁䉁䅁䅁允䅁䅁䅕䅁䅁䅁䅁䅁䵁䅉䅅䅁䙁䅁䅁睁䵁䅁䅁兂䅁䅁䅁乖佚兑䅯杪䅁䅁䅯睌䅁䅁䅯睂䅅䅁䅅䅁䉁䅁䅁兂䅁䅁䅁䅁䅁䅁杷允䅁䅁䅕䅁䑁䅁䅷䅁䙁䅁䅁䅁扂䕍䈹权啃䅁䅁权䱂䅁䅁权䡁允䅁允䅁䅁䅅䅁䭁䑁䉕䅁䵁䅉䅅䅁䙁䅁䅁睁䵁䅁䅁兂䅁䅁䅄佧兊兑䅯䅮䅁䅁䅯睌䅁䅁䅯睂䅅䅁䅅䅁䉁䅁䅁兂䅁䅁䅁䅁䅁䅁杷允䅁䅁䅕䅁䑁䅁䅷䅁䙁䅁䅁䅁扂䕍䈹权杂䅁䅁权⭁䅁䅁权䡁允䅁允䅁䅁䅅䅁䭁䝁䅷䅁䵁䅉䅅䅁䙁䅁䅁睁䵁䅁䅁兂䅁䅁䅁偷㝔䅑䅯睳䅁䅁䅯杍䅁䅁䅯睂䅅䅁䅅䅁䉁䅁䅁兂䅁䅁䅁䅁䅁䅁杷允䅁䅁䅕䅁䑁䅁䅷䅁䙁䅁䅁䅁扂䕍䈹权啃䅁䅁权⭁䅁䅁权䡁允䅁允䅁䅁䅅䅁䭁䑁䉕䅁䵁䅉䅅䅁䙁䅁䅁睁䵁䅁䅁兂䅁䅁䅁䡫㑢䅑䅯睩䅁䅁䅯杍䅁䅁䅯睂䅅䅁䅅䅁䉁䅁䅁兂啁歲桦桥䅑䅑杷允䅁䅁䅕䅁䑁䅁䅷䅁䙁䅁䅁䅁扂䕍䈹权杂䅁䅁权䍂䅁䅁权䡁允䅁允䅁䅁䅅䅁䭁䝁䅷䅁䵁䅉䅅䅁䙁䅁䅁睁䵁䅁䅁兂䅁䅁䅁䤴㑈䅑䅯杭䅁䅁䅯杓䅁䅁䅯睂䅅䅁䅅䅁䉁䅁䅁兂䅁䥁噂㤱欴村杷允䅁䅁䅕䅁䑁䅁䅷䅁䙁䅁䅁䥁䅂啚䈹权い䅁䅁权䕂䅁䅁权䡁允䅁允䅁䅁䅅䅁䙁䅁䅁䅁䅁䅁䅁䍄䉁䅁䅁兂䅁䅁䅍䅄䅁䅁䅕䅁䅁䝁确歔䭅䝁䅁䅁䭁䑁䅯䅁䭁䅁䉣䅁䉁䅁䅁允䅁䅁䅯睨䅁䅁杷允䅁䅁䅕䅁䑁䅁䅷䅁䙁䅁䅁䅁杂癹䅴权千䅁䅁权㡁䅁䅁权䡁允䅁允䅁䅁䅅䅁䙁䕁㙺晚娯䱁䉨䍄䉁䅁䅁兂䅁䅁䅍䅄䅁䅁䅕䅁䅁䕁乄〫䭁偁䅁䅁䭁䕁䄰䅁䭁䅁䉣䅁䉁䅁䅁允䅁䅁䅕䱩䴵䡌䉘䕏䵁䅉䅅䅁䙁䅁䅁睁䵁䅁䅁兂䅁䅁䅁穗偂兑䅯䅙䅁䅁䅯兔䅁䅁䅯睂䅅䅁䅅䅁䉁䅁䅁权獂䅁䅁䍄䉁䅁䅁兂䅁䅁䅍䅄䅁䅁䅕䅁䅁䭁欫ご䭅䭁䅳䅁䭁䕁䅫䅁䭁䅁䉣䅁䉁䅁䅁允䅁䅁䅯权䅅䅁杷允䅁䅁䅕䅁䑁䅁䅷䅁䙁䅁䅁䅁乃唰䈵权䡄䅁䅁权䥂䅁䅁权䡁允䅁允䅁䅁䅅䅁䙁䅁䅁䭁㑧偪䉂䍄䉁䅁䅁兂䅁䅁䅍䅄䅁䅁䅕䅁䅁䙁睳ご䭅䝁䅁䅁䭁䅁䅍䅁䭁䅁䉣䅁䉁䅁䅁允䅁䅁䅯䅢䅁䅁杷允䅁䅁䅕䅁䑁䅁䅷䅁䙁䅁䅁䅁杁偋䅬权杂䅁䅁权獁䅁䅁权䡁允䅁允䅁䅁䅅䅁䭁䥁䅁䅁䵁䅉䅅䅁䙁䅁䅁睁䵁䅁䅁兂䅁䅁䵄祑愲兑䅯杫䅁䅁䅯睐䅁䅁䅯睂䅅䅁䅅䅁䉁䅁䅁兂䅁䅁䅁䅁䅁䅁杷允䅁䅁䅕䅁䑁䅁䅷䅁䙁䅁䅁䅁杁偋䅬权杂䅁䅁权祁䅁䅁权䡁允䅁允䅁䅁䅅䅁䭁䥁䅁䅁䵁䅉䅅䅁䙁䅁䅁睁䵁䅁䅁兂䅁䅁䅄佧兊兑䅯䄸䅁䅁䅯䅒䅁䅁䅯睂䅅䅁䅅䅁䉁䅁䅁兂䅁䅁䅁䅁䅁䅁杷允䅁䅁䅕䅁䑁䅁䅷䅁䙁䅁䅁䅁杁偋䅬权杂䅁䅁权睁䅁䅁权䡁允䅁允䅁䅁䅅䅁䭁䥁䅁䅁䵁䅉䅅䅁䙁䅁䅁睁䵁䅁䅁兂䅁䅁䅁住佒兑䅯具䅁䅁䅯村䅁䅁䅯睂䅅䅁䅅䅁䉁䅁䅁兂ㅄ儶头啬奁䅑杷允䅁䅁䅕䅁䑁䅁䅷䅁䙁䅁䅁䅁睂癹䅴权乄䅁䅁权祁䅁䅁权䡁允䅁允䅁䅁䅅䅁䙁䅁䅁䅁䅁䅁䅁䍄䉁䅁䅁兂䅁䅁䅍䅄䅁䅁䅕䅁䅁䭁䩄〫䭁䵁䄴䅁䭁䕁䄰䅁䭁䅁䉣䅁䉁䅁䅁允䅁䅁䅕卥塍灇湏吴䴸䅉䅅䅁䙁䅁䅁睁䵁䅁䅁兂䅁䅁䅃佲䝚兑䅯䅭䅁䅁䅯杏䅁䅁䅯睂䅅䅁䅅䅁䉁䅁䅁兂杄㤷㑴奨乁村杷允䅁䅁䅕䅁䑁䅁䅷䅁䙁䅁䅁䅁杄晧䅨权佃䅁䅁权ぁ䅁䅁权䡁允䅁允䅁䅁䅅䅁䙁䅁䅁䅁䅁䅁䅁䍄䉁䅁䅁兂䅁䅁䅍䅄䅁䅁䅕䅁䅁䍁潁唫䭁䩁䅑䅁䭁䑁䅅䅁䭁䅁䉣䅁䉁䅁䅁允䅁䅁䅯兌䅅䅁杷允䅁䅁䅕䅁䑁䅁䅷䅁䙁䅁䅁䅁䅂智䅴权慄䅁䅁权㡁䅁䅁权䡁允䅁允䅁䅁䅅䅁䙁䩁穅橑啁丷⼴䍄䉁䅁䅁兂䅁䅁䅍䅄䅁䅁䅕䅁䅁䙁睳ご䭅偁䅧䅁䭁䕁䄰䅁䭁䅁䉣䅁䉁䅁䅁允䅁䅁䅕䅁䅁䅁䅁䅁䵁䅉䅅䅁䙁䅁䅁睁䵁䅁䅁兂䅁䅁䅁䍉㕪䅑䅯䅙䅁䅁䅯杌䅁䅁䅯睂䅅䅁䅅䅁䉁䅁䅁权䅃䅁䅁䍄䉁䅁䅁兂䅁䅁䅍䅄䅁䅁䅕䅁䅁䙁坔歔䭅䭁䅍䅁䭁䑁䅷䅁䭁䅁䉣䅁䉁䅁䅁允䅁䅁䅕䅁元偑㜫啗䵉䅉䅅䅁䙁䅁䅁睁䵁䅁䅁兂䅁䅁䅁䍉㕪䅑䅯䅬䅁䅁䅯杌䅁䅁䅯睂䅅䅁䅅䅁䉁䅁䅁权瑁允䅁䍄䉁䅁䅁兂䅁䅁䅍䅄䅁䅁䅕䅁䅁䕁昰䕕䭅䩁䅁䅁䭁䕁䅑䅁䭁䅁䉣䅁䉁䅁䅁允䅁䅁䅯权䅅䅁杷允䅁䅁䅕䅁䑁䅁䅷䅁䙁䅁䅁䅁杁偋䅬权橂䅁䅁权ぁ䅁䅁权䡁允䅁允䅁䅁䅅䅁䙁䅁䅁䍧嘲歺䍴䍄䉁䅁䅁兂䅁䅁䅍䅄䅁䅁䅕䅁䅁䕁乄〫䭁佁䅧䅁䭁䑁䅙䅁䭁䅁䉣䅁䉁䅁䅁允䅁䅁䅕䅸㙦即䝸啓䵁䅉䅅䅁䙁䅁䅁睁䵁䅁䅁兂䅁䅁䅁偷㝔䅑䅯䅹䅁䅁䅯杌䅁䅁䅯睂䅅䅁䅅䅁䉁䅁䅁兂䅁䅁䅁䅁䅁䅁杷允䅁䅁䅕䅁䑁䅁䅷䅁䙁䅁䅁䅁乃唰䈵权煄䅁䅁权穁䅁䅁权䡁允䅁允䅁䅁䅅䅁䙁䅁䅁䅁䅁䅁䅁䍄䉁䅁䅁兂䅁䅁䅍䅄䅁䅁䅕䅁䅁䍁潁唫䭁䝁䅁䅁䭁䑁䅍䅁䭁䅁䉣䅁䉁䅁䅁允䅁䅁䅯䅧䅁䅁杷允䅁䅁䅕䅁䑁䅁䅷䅁䙁䅁䅁䥁煂歌䈹权歄䅁䅁权䭂䅁䅁权䡁允䅁允䅁䅁䅅䅁䙁偁佬㙄㉺剓䅂䍄䉁䅁䅁兂䅁䅁䅍䅄䅁䅁䅕䅁䅁佁䉃䔫䭁䝁䅁䅁䭁䑁䅫䅁䭁䅁䉣䅁䉁䅁䅁允䅁䅁䅯杤䅁䅁杷允䅁䅁䅕䅁䑁䅁䅷䅁䙁䅁䅁䥁煂歌䈹权⭄䅁䅁权䩂䅁䅁权䡁允䅁允䅁䅁䅅䅁䙁乁慍汶桙㥧䉰䍄䉁䅁䅁兂䅁䅁䅍䅄䅁䅁䅕䅁䅁䭧浺歒䭅䱁䅅䅁䭁䅁䅍䅁䭁䅁䉣䅁䉁䅁䅁允䅁䅁䅕㜲く瑧樶ち䵉䅉䅅䅁䙁䅁䅁睁䵁䅁䅁兂䅁䅁䅃佲䝚兑䅯其䅁䅁䅯杓䅁䅁䅯睂䅅䅁䅅䅁䉁䅁䅁兂捁瑬く楥奊䅑杷允䅁䅁䅕䅁䑁䅁䅷䅁䙁䅁䅁䅁杁偋䅬权杂䅁䅁权㝁䅁䅁权䡁允䅁允䅁䅁䅅䅁䭁䥁䅁䅁䵁䅉䅅䅁䙁䅁䅁睁䵁䅁䅁兂䅁䅁䅁䥂倱兑䅯兰䅁䅁䅯児䅁䅁䅯睂䅅䅁䅅䅁䉁䅁䅁睂䅁䅁䅁佯楦䅑杷允䅁䅁䅕䅁䑁䅁䅷䅁䙁䅁䅁䅁权晹䅴权橂䅁䅁权䱂䅁䅁权䡁允䅁允䅁䅁䅅䅁䙁乁ざ歄䩑㍃䍤䍄䉁䅁䅁兂䅁䅁䅍䅄䅁䅁䅕䅁䅁䝁确歔䭅䵁䅕䅁䭁䕁䅙䅁䭁䅁䉣䅁䉁䅁䅁允䅁䅁䅕䅳䑪⼷牆䕅䵁䅉䅅䅁䙁䅁䅁睁䵁䅁䅁兂䅁䅁䅃䅖兒兑䅯杯䅁䅁䅯睒䅁䅁䅯睂䅅䅁䅅䅁䉁䅁䅁兂婂〹摦湚癊村杷允䅁䅁䅕䅁䑁䅁䅷䅁䙁䅁䅁䵁䅃水䉂权⭄䅁䅁权䑁䅁䅁权䡁允䅁允䅁䅁䅅䅁䙁䅁䅁䅁䅁䅁䅁䍄䉁䅁䅁兂䅁䅁䅍䅄䅁䅁䅕䅁䅁䍁潁唫䭁䝁䅍䅁䭁䑁䅳䅁䭁䅁䉣䅁䉁䅁䅁允䅁䅁䅕䅁奃奸䱥啙䵉䅉䅅䅁䙁䅁䅁睁䵁䅁䅁兂䅁䅁䅃䅖兒兑䅯睶䅁䅁䅯䅑䅁䅁䅯睂䅅䅁䅅䅁䉁䅁䅁兂䅁䅁䅁䅁䅁䅁杷允䅁䅁䅕䅁䑁䅁䅷䅁䙁䅁䅁䥁睂䔸䈵权睄䅁䅁权䑁䅁䅁权䡁</t>
  </si>
  <si>
    <t>允䅁允䅁䅁䅅䅁䙁䩁䅍⭬渲䍧䅰䍄䉁䅁䅁兂䅁䅁䅍䅄䅁䅁䅕䅁䅁䍁潁唫䭁䩁䅑䅁䭁䑁䅳䅁䭁䅁䉣䅁䉁䅁䅁允䅁䅁䅯兌䅅䅁杷允䅁䅁䅕䅁䑁䅁䅷䅁䙁䅁䅁䅁乃唰䈵权歄䅁䅁权䍂䅁䅁权䡁允䅁允䅁䅁䅅䅁䙁䅁䅁䅁䅁䅁䅁䍄䉁䅁䅁兂䅁䅁䅍䅄䅁䅁䅕䅁䅁佁䉃䔫䭁䩁䅉䅁䭁䍁䅷䅁䭁䅁䉣䅁䉁䅁䅁允䅁䅁䅕䅁䅁䩣癉䕰䵅䅉䅅䅁䙁䅁䅁睁䵁䅁䅁兂䅁䅁䅃ㅏ偬兑䅯䅬䅁䅁䅯兓䅁䅁䅯睂䅅䅁䅅䅁䉁䅁䅁权灁允䅁䍄䉁䅁䅁兂䅁䅁䅍䅄䅁䅁䅕䅁䅁䍁潁唫䭁䝁䅁䅁䭁䕁䅙䅁䭁䅁䉣䅁䉁䅁䅁允䅁䅁䅯䅧䅁䅁杷允䅁䅁䅕䅁䑁䅁䅷䅁䙁䅁䅁䅁㑁䔵䈵权穃䅁䅁权⭁䅁䅁权䡁允䅁允䅁䅁䅅䅁䙁偁噊剃硦噳䍸䍄䉁䅁䅁兂䅁䅁䅍䅄䅁䅁䅕䅁䅁䍁潁唫䭁䝁䅁䅁䭁䕁䅫䅁䭁䅁䉣䅁䉁䅁䅁允䅁䅁䅯䅧䅁䅁杷允䅁䅁䅕䅁䑁䅁䅷䅁䙁䅁䅁䅁权晹䅴权橂䅁䅁权㑁䅁䅁权䡁允䅁允䅁䅁䅅䅁䙁偁⼯ㅥ牱氲䍴䍄䉁䅁䅁兂䅁䅁䅍䅄䅁䅁䅕䅁䅁䑁歪歔䭅偁䅁䅁䭁䑁䅙䅁䭁䅁䉣䅁䉁䅁䅁允䅁䅁䅕䅁䅁䅁䅁䅁䵁䅉䅅䅁䙁䅁䅁睁䵁䅁䅁兂䅁䅁䅃偣佂兑䅯睱䅁䅁䅯䅔䅁䅁䅯睂䅅䅁䅅䅁䉁䅁䅁权䭁允䅁䍄䉁䅁䅁兂䅁䅁䅍䅄䅁䅁䅕䅁䅁䙧䕑䕕䭅偁䄴䅁䭁䍁䅷䅁䭁䅁䉣䅁䉁䅁䅁允䅁䅁䅕䅁䅁䅁䅁䅁䵁䅉䅅䅁䙁䅁䅁睁䵁䅁䅁兂䅁䅁䅁䍉㕪䅑䅯䅙䅁䅁䅯材䅁䅁䅯睂䅅䅁䅅䅁䉁䅁䅁权䅃䅁䅁䍄䉁䅁䅁兂䅁䅁䅍䅄䅁䅁䅕䅁䅁䍁潁唫䭁䩁䅑䅁䭁䕁䅕䅁䭁䅁䉣䅁䉁䅁䅁允䅁䅁䅯兌䅅䅁杷允䅁䅁䅕䅁䑁䅁䅷䅁䙁䅁䅁䅁杁偋䅬权橂䅁䅁权㡁䅁䅁权䡁允䅁允䅁䅁䅅䅁䙁䅁䅁䍭丹㈱䍨䍄䉁䅁䅁兂䅁䅁䅍䅄䅁䅁䅕䅁䅁佁䉃䔫䭁乁䅯䅁䭁䑁䅑䅁䭁䅁䉣䅁䉁䅁䅁允䅁䅁䅕䅁䅁䅁䅁䅁䵁䅉䅅䅁䙁䅁䅁睁䵁䅁䅁兂䅁䅁䅁䍉㕪䅑䅯䅙䅁䅁䅯村䅁䅁䅯睂䅅䅁䅅䅁䉁䅁䅁权䅃䅁䅁䍄䉁䅁䅁兂䅁䅁䅍䅄䅁䅁䅕䅁䅁䝁䭄〫䭁偁䅧䅁䭁䑁䄴䅁䭁䅁䉣䅁䉁䅁䅁允䅁䅁䅕⭬卬畴䅌啕䵉䅉䅅䅁䙁䅁䅁睁䵁䅁䅁兂䅁䅁䅃楡倵兑䅯䄯䅁䅁䅯材䅁䅁䅯睂䅅䅁䅅䅁䉁䅁䅁兂剂案儯扉剂䅑杷允䅁䅁䅕䅁䑁䅁䅷䅁䙁䅁䅁䅁杁偋䅬权啃䅁䅁权乂䅁䅁权䡁允䅁允䅁䅁䅅䅁䭁䍁䈰䅁䵁䅉䅅䅁䙁䅁䅁睁䵁䅁䅁兂䅁䅁䅃偣佂兑䅯杁䅅䅁䅯䅑䅁䅁䅯睂䅅䅁䅅䅁䉁䅁䅁兂畂欳桩㑱啙䅑杷允䅁䅁䅕䅁䑁䅁䅷䅁䙁䅁䅁䅁睂癹䅴权㙄䅁䅁权㝁䅁䅁权䡁允䅁允䅁䅁䅅䅁䙁䅁䅁䅁䅁䅁䅁䍄䉁䅁䅁兂䅁䅁䅍䅄䅁䅁䅕䅁䅁䉁䉃䔫䭁偁䅧䅁䭁䕁䅁䅁䭁䅁䉣䅁䉁䅁䅁允䅁䅁䅕䅁䅁䅁䅁䅁䵁䅉䅅䅁䙁䅁䅁睁䵁䅁䅁兂䅁䅁䅁穗偂兑䅯睳䅁䅁䅯睁䅁䅁䅯睂䅅䅁䅅䅁䉁䅁䅁兂時⼱捇倰㜱村杷允䅁䅁䅕䅁䑁䅁䅷䅁䙁䅁䅁䅁睂癹䅴权啃䅁䅁权癁䅁䅁权䡁允䅁允䅁䅁䅅䅁䭁䍁䉙䅁䵁䅉䅅䅁䙁䅁䅁睁䵁䅁䅁兂䅁䅁䅃楡倵兑䅯关䅁䅁䅯杍䅁䅁䅯睂䅅䅁䅅䅁䉁䅁䅁兂䅁䅁䅁䅁䅁䅁杷允䅁䅁䅕䅁䑁䅁䅷䅁䙁䅁䅁䅁允晧䅨权㙄䅁䅁权䥂䅁䅁权䡁允䅁允䅁䅁䅅䅁䙁䅁䅁䈫⭍㈴䍎䍄䉁䅁䅁兂䅁䅁䅍䅄䅁䅁䅕䅁䅁䭁欫ご䭅䥁䄴䅁䭁䕁䅁䅁䭁䅁䉣䅁䉁䅁䅁允䅁䅁䅕楇䉮䠸㙥あ䵉䅉䅅䅁䙁䅁䅁睁䵁䅁䅁兂䅁䅁䅁䍉㕪䅑䅯䅙䅁䅁䅯睑䅁䅁䅯睂䅅䅁䅅䅁䉁䅁䅁权䅃䅁䅁䍄䉁䅁䅁兂䅁䅁䅍䅄䅁䅁䅕䅁䅁䥁刳歔䭅䭁䅁䅁䭁䕁䅉䅁䭁䅁䉣䅁䉁䅁䅁允䅁䅁䅕⭸桯灏䅆䕊䵁䅉䅅䅁䙁䅁䅁睁䵁䅁䅁兂䅁䅁䅁䍉㕪䅑䅯䅬䅁䅁䅯睑䅁䅁䅯睂䅅䅁䅅䅁䉁䅁䅁权瑁允䅁䍄䉁䅁䅁兂䅁䅁䅍䅄䅁䅁䅕䅁䅁䑧婴ご䭅䝁䅁䅁䭁䍁䅷䅁䭁䅁䉣䅁䉁䅁䅁允䅁䅁䅯內䅁䅁杷允䅁䅁䅕䅁䑁䅁䅷䅁䙁䅁䅁䥁㝁啗䈹权橂䅁䅁权獁䅁䅁权䡁允䅁允䅁䅁䅅䅁䙁佁偰捷偄稫䍂䍄䉁䅁䅁兂䅁䅁䅍䅄䅁䅁䅕䅁䅁䕁昰䕕䭅䵁䅍䅁䭁䅁䅍䅁䭁䅁䉣䅁䉁䅁䅁允䅁䅁䅕ㅄ呫䭴煂え䵁䅉䅅䅁䙁䅁䅁睁䵁䅁䅁兂䅁䅁䅁剔儹兑䅯䅂䅅䅁䅯兏䅁䅁䅯睂䅅䅁䅅䅁䉁䅁䅁兂䅁䅁䅁䅁䅁䅁杷允䅁䅁䅕䅁䑁䅁䅷䅁䙁䅁䅁䥁睃ば䈹权㑃䅁䅁权ㅁ䅁䅁权䡁允䅁允䅁䅁䅅䅁䙁䝁浖㍐䝬び䅤䍄䉁䅁䅁兂䅁䅁䅍䅄䅁䅁䅕䅁䅁䑧婴ご䭅䝁䅁䅁䭁䍁䄸䅁䭁䅁䉣䅁䉁䅁䅁允䅁䅁䅯內䅁䅁杷允䅁䅁䅕䅁䑁䅁䅷䅁䙁䅁䅁䥁㝁啗䈹权杂䅁䅁权畁䅁䅁权䡁允䅁允䅁䅁䅅䅁䭁䥁䅅䅁䵁䅉䅅䅁䙁䅁䅁睁䵁䅁䅁兂䅁䅁䅃ㅏ偬兑䅯睙䅁䅁䅯杌䅁䅁䅯睂䅅䅁䅅䅁䉁䅁䅁兂䩃栯稵態汷村杷允䅁䅁䅕䅁䑁䅁䅷䅁䙁䅁䅁䥁睃ば䈹权癃䅁䅁权㡁䅁䅁权䡁允䅁允䅁䅁䅅䅁䙁䑁浫㡌䝖睭䅊䍄䉁䅁䅁兂䅁䅁䅍䅄䅁䅁䅕䅁䅁䭁䩄〫䭁䝁䅍䅁䭁䕁䄰䅁䭁䅁䉣䅁䉁䅁䅁允䅁䅁䅕坦ぶㅓ㠰䕥䵉䅉䅅䅁䙁䅁䅁睁䵁䅁䅁兂䅁䅁䅁䵣㝲䅑䅯睱䅁䅁䅯児䅁䅁䅯睂䅅䅁䅅䅁䉁䅁䅁权䭁允䅁䍄䉁䅁䅁兂䅁䅁䅍䅄䅁䅁䅕䅁䅁䑧婴ご䭅䩁䅑䅁䭁䍁䄴䅁䭁䅁䉣䅁䉁䅁䅁允䅁䅁䅯克䅅䅁杷允䅁䅁䅕䅁䑁䅁䅷䅁䙁䅁䅁䅁䕁啪䈹权乄䅁䅁权畁䅁䅁权䡁允䅁允䅁䅁䅅䅁䙁䅁䅁䅁䅁䅁䅁䍄䉁䅁䅁兂䅁䅁䅍䅄䅁䅁䅕䅁䅁䝧畯ご䭅䱁䅅䅁䭁䕁䅍䅁䭁䅁䉣䅁䉁䅁䅁允䅁䅁䅕煡吱坎〰啐䵉䅉䅅䅁䙁䅁䅁睁䵁䅁䅁兂䅁䅁䅃䝑偖兑䅯睰䅁䅁䅯杍䅁䅁䅯睂䅅䅁䅅䅁䉁䅁䅁权䭁允䅁䍄䉁䅁䅁兂䅁䅁䅍䅄䅁䅁䅕䅁䅁䑧婴ご䭅䝁䅍䅁䭁䑁䅉䅁䭁䅁䉣䅁䉁䅁䅁允䅁䅁䅕䅁䅁䅁䅁䅁䵁䅉䅅䅁䙁䅁䅁睁䵁䅁䅁兂䅁䅁䅁䵣㝲䅑䅯睯䅁䅁䅯免䅁䅁䅯睂䅅䅁䅅䅁䉁䅁䅁兂䅁䅁䅁䅁䅁䅁杷允䅁䅁䅕䅁䑁䅁䅷䅁䙁䅁䅁䥁煂歌䈹权楃䅁䅁权䑂䅁䅁权䡁允䅁允䅁䅁䅅䅁䙁䵁䘷䵲猳ど䍰䍄䉁䅁䅁兂䅁䅁䅍䅄䅁䅁䅕䅁䅁䡁䭄〫䭁偁䅯䅁䭁䑁䄰䅁䭁䅁䉣䅁䉁䅁䅁允䅁䅁䅕䅁䅁䅁䅁䅁䵁䅉䅅䅁䙁䅁䅁睁䵁䅁䅁兂䅁䅁䅃ㅏ偬兑䅯䅬䅁䅁䅯睍䅁䅁䅯睂䅅䅁䅅䅁䉁䅁䅁权灁允䅁䍄䉁䅁䅁兂䅁䅁䅍䅄䅁䅁䅕䅁䅁䡧睄歔䭅䱁䅯䅁䭁䕁䅫䅁䭁䅁䉣䅁䉁䅁䅁允䅁䅁䅕䭣䉑杉坫䕑䵉䅉䅅䅁䙁䅁䅁睁䵁䅁䅁兂䅁䅁䅃ㅏ偬兑䅯睙䅁䅁䅯䅏䅁䅁䅯睂䅅䅁䅅䅁䉁䅁䅁兂䅁䡁ぃ䕎㙅村杷允䅁䅁䅕䅁䑁䅁䅷䅁䙁䅁䅁䥁㝁啗䈹权啃䅁䅁权㕁䅁䅁权䡁允䅁允䅁䅁䅅䅁䭁䍁䉫䅁䵁䅉䅅䅁䙁䅁䅁睁䵁䅁䅁兂䅁䅁䵄祑愲兑䅯睱䅁䅁䅯村䅁䅁䅯睂䅅䅁䅅䅁䉁䅁䅁权䭁允䅁䍄䉁䅁䅁兂䅁䅁䅍䅄䅁䅁䅕䅁䅁䭁欫ご䭅䭁䅁䅁䭁䑁䅣䅁䭁䅁䉣䅁䉁䅁䅁允䅁䅁䅕ㅰ䡦㔫䡅䕅䵁䅉䅅䅁䙁䅁䅁睁䵁䅁䅁兂䅁䅁䅃䭳偤兑䅯睩䅁䅁䅯村䅁䅁䅯睂䅅䅁䅅䅁䉁䅁䅁兂潁㔶㕺由ㅥ睐杷允䅁䅁䅕䅁䑁䅁䅷䅁䙁䅁䅁䥁㝁啗䈹权橂䅁䅁权⽁䅁䅁权䡁允䅁允䅁䅁䅅䅁䙁䅁䅁塪䜶啃䍬䍄䉁䅁䅁兂䅁䅁䅍䅄䅁䅁䅕䅁䅁䱧湃ご䭅乁䅑䅁䭁䑁䅷䅁䭁䅁䉣䅁䉁䅁䅁允䅁䅁䅕䕶㉙潄潏か䵁䅉䅅䅁䙁䅁䅁睁䵁䅁䅁兂䅁䅁䅁䵙㝲䅑䅯杬䅁䅁䅯䅔䅁䅁䅯睂䅅䅁䅅䅁䉁䅁䅁兂煄刴扗栳硫村杷允䅁䅁䅕䅁䑁䅁䅷䅁䙁䅁䅁䥁㝁啗䈹权杂䅁䅁权㍁䅁䅁权䡁允䅁允䅁䅁䅅䅁䭁䥁䅅䅁䵁䅉䅅䅁䙁䅁䅁睁䵁䅁䅁兂䅁䅁䅃䭳偤兑䅯朲䅁䅁䅯睍䅁䅁䅯睂䅅䅁䅅䅁䉁䅁䅁兂䅁䅁䅁䅁䅁䅁杷允䅁䅁䅕䅁䑁䅁䅷䅁䙁䅁䅁䥁㝁啗䈹权牃䅁䅁权畁䅁䅁权䡁允䅁允䅁䅁䅅䅁䭁䅁䉯䅁䵁䅉䅅䅁䙁䅁䅁睁䵁䅁䅁兂䅁䅁䅁䥅㑈䅑䅯䅮䅁䅁䅯免䅁䅁䅯睂䅅䅁䅅䅁䉁䅁䅁兂楂祸佪奤㙷䅑杷允䅁䅁䅕䅁䑁䅁䅷䅁䙁䅁䅁䥁㝁啗䈹权乄䅁䅁权㍁䅁䅁权䡁允䅁允䅁䅁䅅䅁䙁䅁䅁䅁䅁䅁䅁䍄䉁䅁䅁兂䅁䅁䅍䅄䅁䅁䅕䅁䅁佁䉃䔫䭁偁䄴䅁䭁䑁䅑䅁䭁䅁䉣䅁䉁䅁䅁允䅁䅁䅕䅁䅁䍯啤べ䵅䅉䅅䅁䙁䅁䅁睁䵁䅁䅁兂䅁䅁䅃ㅏ偬兑䅯睙䅁䅁䅯睏䅁䅁䅯睂䅅䅁䅅䅁䉁䅁䅁兂䅁䕁嘹稷吹村杷允䅁䅁䅕䅁䑁䅁䅷䅁䙁䅁䅁䥁獃欵䉚权祄䅁䅁权ㅁ䅁䅁权䡁允䅁允䅁䅁䅅䅁䙁䡁氱婏伷楥䅤䍄䉁䅁䅁兂䅁䅁䅍䅄䅁䅁䅕䅁䅁䑧婴ご䭅䝁䅍䅁䭁䕁䅁䅁䭁䅁䉣䅁䉁䅁䅁允䅁䅁䅕允楃㕒潳歖䵉䅉䅅䅁䙁䅁䅁睁䵁䅁䅁兂䅁䅁䅃ㅏ偬兑䅯睹䅁䅁䅯睌䅁䅁䅯睂䅅䅁䅅䅁䉁䅁䅁兂䅁䅁䅁䅁䅁䅁杷允䅁䅁䅕䅁䑁䅁䅷䅁䙁䅁䅁䥁啂䙂䉂权奃䅁䅁权䡂䅁䅁权䡁允䅁允䅁䅁䅅䅁䙁䑁捃元䍩䉶䍨䍄䉁䅁䅁兂䅁䅁䅍䅄䅁䅁䅕䅁䅁䙁坔歔䭅䩁䅧䅁䭁䑁䅯䅁䭁䅁䉣䅁䉁䅁䅁允䅁䅁䅕䅁䅁失䈲啍䵉䅉䅅䅁䙁䅁䅁睁䵁䅁䅁兂䅁䅁䅃偣佂兑䅯睯䅁䅁䅯䅓䅁䅁䅯睂䅅䅁䅅䅁䉁䅁䅁兂汄樴坱㑥欴村杷允䅁䅁䅕䅁䑁䅁䅷䅁䙁䅁䅁䅁㝂啌䈹权㙃䅁䅁权䝂䅁䅁权䡁允䅁允䅁䅁䅅䅁䙁䅁䅁䅁䅁䅁䅁䍄䉁䅁䅁兂䅁䅁䅍䅄䅁䅁䅕䅁䅁䡁瑳ご䭅䭁䅁䅁䭁䑁䅧䅁䭁䅁䉣䅁䉁䅁䅁允䅁䅁䅕䅁䅁䅁䅁䅁䵁䅉䅅䅁䙁䅁䅁睁䵁䅁䅁兂䅁䅁䅃ㅏ偬兑䅯䅬䅁䅁䅯䅑䅁䅁䅯睂䅅䅁䅅䅁䉁䅁䅁权灁允䅁䍄䉁䅁䅁兂䅁䅁䅍䅄䅁䅁䅕䅁䅁䉁䉃䔫䭁䥁䅫䅁䭁䑁䄸䅁䭁䅁䉣䅁䉁䅁䅁允䅁䅁䅯兲䅁䅁杷允䅁䅁䅕䅁䑁䅁䅷䅁䙁䅁䅁䅁杁偋䅬权㑄䅁䅁权㡁䅁䅁权䡁允䅁允䅁䅁䅅䅁䙁䅁䅁䅁䅁䅁䅁䍄䉁䅁䅁兂䅁䅁䅍䅄䅁䅁䅕䅁䅁䕁乄〫䭁乁䅁䅁䭁䑁䅙䅁䭁䅁䉣䅁䉁䅁䅁允䅁䅁䅕場䈫䥰䝂が䵁䅉䅅䅁䙁䅁䅁睁䵁䅁䅁兂䅁䅁䅁乖佚兑䅯䅴䅁䅁䅯杏䅁䅁䅯睂䅅䅁䅅䅁䉁䅁䅁兂䅁䭁塃䡆刹村杷允䅁䅁䅕䅁䑁䅁䅷䅁䙁䅁䅁䅁㝂啌䈹权杂䅁䅁权⭁䅁䅁权䡁允䅁允䅁䅁䅅䅁䭁䥁䅕䅁䵁䅉䅅䅁䙁䅁䅁睁䵁䅁䅁兂䅁䅁䅁穗偂兑䅯睰䅁䅁䅯兏䅁䅁䅯睂䅅䅁䅅䅁䉁䅁䅁权䭁允䅁䍄䉁䅁䅁兂䅁䅁䅍䅄䅁䅁䅕䅁䅁䑧婴ご䭅䝁䅁䅁䭁䕁䅅䅁䭁䅁䉣䅁䉁䅁䅁允䅁䅁䅯內䅁䅁杷允䅁䅁䅕䅁䑁䅁䅷䅁䙁䅁䅁䅁元癤䅨权慃䅁䅁权穁䅁䅁权䡁允䅁允䅁䅁䅅䅁䙁䅁䅁乁剑硋䍊䍄䉁䅁䅁兂䅁䅁䅍䅄䅁䅁䅕䅁䅁䝁䭄〫䭁偁䅉䅁䭁䑁䅍䅁䭁䅁䉣䅁䉁䅁䅁允䅁䅁䅕䅁䅁䅁䅁䅁䵁䅉䅅䅁䙁䅁䅁睁䵁䅁䅁兂䅁䅁䅃ㅏ偬兑䅯䅙䅁䅁䅯䅒䅁䅁䅯睂䅅䅁䅅䅁䉁䅁䅁权䉃䅁䅁䍄䉁䅁䅁兂䅁䅁䅍䅄䅁䅁䅕䅁䅁䝁确歔䭅䩁䅉䅁䭁䑁䅷䅁䭁䅁䉣䅁䉁䅁䅁允䅁䅁䅕杇づ晏塍〸䵅䅉䅅䅁䙁䅁䅁睁䵁䅁䅁兂䅁䅁䅃ㅏ偬兑䅯䅙䅁䅁䅯杒䅁䅁䅯睂䅅䅁䅅䅁䉁䅁䅁权䉃䅁䅁䍄䉁䅁䅁兂䅁䅁䅍䅄䅁䅁䅕䅁䅁䅁乓ご䭅䩁䅯䅁䭁䑁䅅䅁䭁䅁䉣䅁䉁䅁䅁允䅁䅁䅕䅁䅁䅁䅁䅁䵁䅉䅅䅁䙁䅁䅁睁䵁䅁䅁兂䅁䅁䅃ㅏ偬兑䅯䅬䅁䅁䅯杒䅁䅁䅯睂䅅䅁䅅䅁䉁䅁䅁权灁允䅁䍄䉁䅁䅁兂䅁䅁䅍䅄䅁䅁䅕䅁䅁䕧求ご䭅佁䅙䅁䭁䕁䅅䅁䭁䅁䉣䅁䉁䅁䅁允䅁䅁䅕䅁䅁䅁䅁䅁䵁䅉䅅䅁䙁䅁䅁睁䵁䅁䅁兂䅁䅁䅁䵣㝲䅑䅯睙䅁䅁䅯䅔䅁䅁䅯睂䅅䅁䅅䅁䉁䅁䅁兂桃换䱄坢牤村杷允䅁䅁䅕䅁䑁䅁䅷䅁䙁䅁䅁䥁㝁啗䈹权杂䅁䅁权ㅁ䅁䅁权䡁允䅁允䅁䅁䅅䅁䭁䥁䅅䅁䵁䅉䅅䅁䙁䅁䅁睁䵁䅁䅁兂䅁䅁䅁剔儹兑䅯末䅁䅁䅯杓䅁䅁䅯睂䅅䅁䅅䅁䉁䅁䅁兂㡃杸㔲堷晊村杷允䅁䅁䅕䅁䑁䅁䅷䅁䙁䅁䅁䅁䅂智䅴权元䅁䅁权䭂䅁䅁权䡁允䅁允䅁䅁䅅䅁䭁䅁䉯䅁䵁䅉䅅䅁䙁䅁䅁睁䵁䅁䅁兂䅁䅁䅃ㅏ偬兑䅯睶䅁䅁䅯兒䅁䅁䅯睂䅅䅁䅅䅁䉁䅁䅁兂婂甫⭢㕌䑨村杷允䅁䅁䅕䅁䑁䅁䅷䅁䙁䅁䅁䥁㝁啗䈹权杂䅁䅁权䱂䅁䅁权䡁允䅁允䅁䅁䅅䅁䭁䥁䅅䅁䵁䅉䅅䅁䙁䅁䅁睁䵁䅁䅁兂䅁䅁䅃佲䝚兑䅯䄲䅁䅁䅯睏䅁䅁䅯睂䅅䅁䅅䅁䉁䅁䅁兂䅁䅁䅁䅁䅁䅁杷允䅁䅁䅕䅁䑁䅁䅷䅁䙁䅁䅁䅁乃唰䈵权⭄䅁䅁权硁䅁䅁权䡁允䅁允䅁䅁䅅䅁䙁䅁䅁䅁䅁䅁䅁䍄䉁䅁䅁兂䅁䅁䅍䅄䅁䅁䅕䅁䅁䙧䕑䕕䭅䥁䅳䅁䭁䕁䅫䅁䭁䅁䉣䅁䉁䅁䅁允䅁䅁䅕䅁䅁䅁䅁䅁䵁䅉䅅䅁䙁䅁䅁睁䵁䅁䅁兂䅁䅁䅃ㅏ偬兑䅯䅬䅁䅁䅯睓䅁䅁䅯睂䅅䅁䅅䅁䉁䅁䅁权灁允䅁䍄䉁䅁䅁兂䅁䅁䅍䅄䅁䅁䅕䅁䅁䕧求ご䭅偁䅧䅁䭁䑁䅯䅁䭁䅁䉣䅁䉁䅁䅁允䅁䅁䅕䅁䅁䅁䅁䅁䵁䅉䅅䅁䙁䅁䅁睁䵁䅁䅁兂䅁䅁䅁䵣㝲䅑䅯朷䅁䅁䅯䅐䅁䅁䅯睂䅅䅁䅅䅁䉁䅁䅁兂灂䱹ㅇ䵃眴䅑杷允䅁䅁䅕䅁䑁䅁䅷䅁䙁䅁䅁䥁䅂啚䈹权奃䅁䅁权㡁䅁䅁权䡁允䅁允䅁䅁䅅䅁䙁䡁楅欲瑭匫䍂䍄䉁䅁䅁兂䅁䅁䅍䅄䅁䅁䅕䅁䅁䑧婴ご䭅䝁䅁䅁䭁䕁䅷䅁䭁䅁䉣䅁䉁䅁䅁允䅁䅁䅯內䅁䅁杷允䅁䅁䅕䅁䑁䅁䅷䅁䙁䅁䅁䅁权晹䅴权橂䅁䅁权䩂䅁䅁权䡁允䅁允䅁䅁䅅䅁䙁䡁牍㡊㕧塁䍨䍄䉁䅁䅁兂䅁䅁䅍䅄䅁䅁䅕䅁䅁䑁歪歔䭅䱁䅑䅁䭁䕁䄰䅁䭁䅁䉣䅁䉁䅁䅁允䅁䅁䅕硋硃㉱噬歘䵉䅉䅅䅁䙁䅁䅁睁䵁䅁䅁兂䅁䅁䅁䵑㜳䅑䅯杬䅁䅁䅯䅍䅁䅁䅯睂䅅䅁䅅䅁䉁䅁䅁兂牃潔䈹が䭁村杷允䅁䅁䅕䅁䑁䅁䅷䅁䙁䅁䅁䥁㝁啗䈹权啃䅁䅁权䵂䅁䅁权䡁允䅁允䅁䅁䅅䅁䭁䍁䉫䅁䵁䅉䅅䅁䙁䅁䅁睁䵁䅁䅁兂䅁䅁䅁䵣㝲䅑䅯䅬䅁䅁䅯兏䅁䅁䅯睂䅅䅁䅅䅁䉁䅁䅁权流允䅁䍄䉁䅁䅁兂䅁䅁䅍䅄䅁䅁䅕䅁䅁䡧睄歔䭅䩁䅙䅁䭁䕁䅫䅁䭁䅁䉣䅁䉁䅁䅁允䅁䅁䅕䭣䉑杉坫䕑䵉䅉䅅䅁䙁䅁䅁睁䵁䅁䅁兂䅁䅁䅃偣佂兑䅯具䅁䅁䅯材䅁䅁䅯睂䅅䅁䅅䅁䉁䅁䅁兂权䩡䙘㉐杍䅑杷允䅁䅁䅕䅁䑁䅁䅷䅁䙁䅁䅁䅁䅄倹䅴权浄䅁䅁权䥂䅁䅁权䡁允䅁允䅁䅁䅅䅁䙁䑁䥬㍉䄴⽦⽣䍄䉁䅁䅁兂䅁䅁䅍䅄䅁䅁䅕䅁䅁䡁䭄〫䭁偁䅧䅁䭁䑁䅯䅁䭁䅁䉣䅁䉁䅁䅁允䅁䅁䅕䅁䅁䅁䅁䅁䵁䅉䅅䅁䙁䅁䅁睁䵁䅁䅁兂䅁䅁䅁摪但兑䅯䄫䅁䅁䅯睌䅁䅁䅯睂䅅䅁䅅䅁䉁䅁䅁兂䅁䅁䅁䅁䅁䅁杷允䅁䅁䅕䅁䑁䅁䅷䅁䙁䅁䅁䥁㝁啗䈹权啃䅁䅁权䙂䅁䅁权䡁允䅁允䅁䅁䅅䅁䭁䍁䉫䅁䵁䅉䅅䅁䙁䅁䅁睁䵁䅁䅁兂䅁䅁䅁祥倱兑䅯朸䅁䅁䅯杌䅁䅁䅯睂䅅䅁䅅䅁䉁䅁䅁兂䅁䅁䅁䅁䅁䅁杷允䅁䅁䅕䅁䑁䅁䅷䅁䙁䅁䅁䥁㝁啗䈹权橂䅁䅁权㡁䅁䅁权䡁允䅁允䅁䅁䅅䅁䙁䭁佸癈偮㉘䍊䍄䉁䅁䅁兂䅁䅁䅍䅄䅁䅁䅕䅁䅁䙧䕑䕕䭅䥁䅳䅁䭁䑁䅍䅁䭁䅁䉣䅁䉁䅁䅁允䅁䅁䅕䅁䅁䅁䅁䅁䵁䅉䅅䅁䙁䅁䅁睁䵁䅁䅁兂䅁䅁䅃ㅏ偬兑䅯䅙䅁䅁䅯杓䅁䅁䅯睂䅅䅁䅅䅁䉁䅁䅁权䉃䅁䅁䍄䉁䅁䅁兂䅁䅁䅍䅄䅁䅁䅕䅁䅁䙁坔歔䭅䵁䅯䅁䭁䕁䅯䅁䭁䅁䉣䅁䉁䅁䅁允䅁䅁䅕㝸灈栴㝚稷䴸䅉䅅䅁䙁䅁䅁睁䵁䅁䅁兂䅁䅁䅁祥倱兑䅯朴䅁䅁䅯䅑䅁䅁䅯睂䅅䅁䅅䅁䉁䅁䅁兂䅁䅁䅁䅁䅁䅁杷允䅁䅁䅕䅁䑁䅁䅷䅁䙁䅁䅁䥁㝁啗䈹权橂䅁䅁权䭂䅁䅁权䡁允䅁允䅁䅁䅅䅁䙁䅁䅺塲歁㉈䍊䍄䉁䅁䅁兂䅁䅁䅍䅄䅁䅁䅕䅁䅁䥷楄䕕䭅䵁䄴䅁䭁䑁䅅䅁䭁䅁䉣䅁䉁䅁䅁允䅁䅁䅕䅁䅁䅁䅁䅁䵁䅉䅅䅁䙁䅁䅁睁䵁䅁䅁兂䅁䅁䅁䍉㕪䅑䅯杺䅁䅁䅯䅐䅁䅁䅯睂䅅䅁䅅䅁䉁䅁䅁兂䅁䅁䅁䅁䅁䅁杷允䅁䅁䅕䅁䑁䅁䅷䅁䙁䅁䅁䅁权晹䅴权元䅁䅁权睁䅁䅁权䡁允䅁允䅁䅁䅅䅁䭁䅁䉯䅁䵁䅉䅅䅁䙁䅁䅁睁䵁䅁䅁兂䅁䅁䅃ㅏ偬兑䅯䅬䅁䅁䅯杓䅁䅁䅯睂䅅䅁䅅䅁䉁䅁䅁权灁允䅁䍄䉁䅁䅁兂䅁䅁䅍䅄䅁䅁䅕䅁䅁䕺瑍歭䭅䭁䅫䅁䭁䍁䄸䅁䭁䅁䉣䅁䉁䅁䅁允䅁䅁䅯权䅅䅁杷允䅁䅁䅕䅁䑁䅁䅷䅁䙁䅁䅁䥁䅂啚䈹权慃䅁䅁权⭁䅁䅁权䡁允䅁允䅁䅁䅅䅁䙁䝁䱧㉳䰶剤䍊䍄䉁䅁䅁兂䅁䅁䅍䅄䅁䅁䅕䅁䅁佁䉃䔫䭁䥁䅫䅁䭁䍁䅷䅁䭁䅁䉣䅁䉁䅁䅁允䅁䅁䅯兲䅁䅁杷允䅁䅁䅕䅁䑁䅁䅷䅁䙁䅁䅁䥁㝁啗䈹权啃䅁䅁权䍂䅁䅁权䡁允䅁允䅁䅁䅅䅁䭁䍁䉫䅁䵁䅉䅅䅁䙁䅁䅁睁䵁䅁䅁兂䅁䅁䅁䤴㑈䅑䅯䅂䅅䅁䅯杏䅁䅁䅯睂䅅䅁䅅䅁䉁䅁䅁兂䵄佲牡⽐瑕䅑杷允䅁䅁䅕䅁䑁䅁䅷䅁䙁䅁䅁䥁㝁啗䈹权啃䅁䅁权乂䅁䅁权䡁允䅁允䅁䅁䅅䅁䭁䍁䉫䅁䵁䅉䅅䅁䙁䅁䅁睁䵁䅁䅁兂䅁䅁䅃ㅏ偬兑䅯䅙䅁䅁䅯睑䅁䅁䅯睂䅅䅁䅅䅁䉁䅁䅁权䉃䅁䅁䍄䉁䅁䅁兂䅁䅁䅍䅄䅁䅁䅕䅁䅁䉁䉃䔫䭁䵁䅧䅁䭁䑁䅉䅁䭁䅁䉣䅁䉁䅁䅁允䅁䅁䅕䅁䅁䬴佧唳䵅䅉䅅䅁䙁䅁䅁睁䵁䅁䅁兂䅁䅁䅁䵯㝮䅑䅯睙䅁䅁䅯䅍䅁䅁䅯睂䅅䅁䅅䅁䉁䅁䅁兂䅁䅁䅁䅁䅁䅁杷允䅁䅁䅕䅁䑁䅁䅷䅁䙁䅁䅁䅁㑁䔵䈵权汃䅁䅁权䩂䅁䅁权䡁允䅁允䅁䅁䅅䅁䡁䅁䅁䅁䅂⭊䅒䍄䉁䅁䅁兂䅁䅁䅍䅄䅁䅁䅕䅁䅁䕧求ご䭅䥁䄴䅁䭁䍁䅷䅁䭁䅁䉣䅁䉁䅁䅁允䅁䅁䅕䅁䅁䅁䅁䅁䵁䅉䅅䅁䙁䅁䅁睁䵁䅁䅁兂䅁䅁䅁䵯㝮䅑䅯䅙䅁䅁䅯杌䅁䅁䅯睂䅅䅁䅅䅁䉁䅁䅁权䕃䅁䅁䍄䉁䅁䅁兂䅁䅁䅍䅄䅁䅁䅕䅁䅁䝁䭄〫䭁偁䅉䅁䭁䅁䅍䅁䭁䅁䉣䅁䉁䅁䅁允䅁䅁䅕䭊潲㑗㠵か䵁䅉䅅䅁䙁䅁䅁睁䵁䅁䅁兂䅁䅁䅁晡但兑䅯睯䅁䅁䅯杌䅁䅁䅯睂䅅䅁䅅䅁䉁䅁䅁兂卄圱桫䡏㡺兑杷允䅁䅁䅕䅁䑁䅁䅷䅁䙁䅁䅁䅁权晹䅴权啃䅁䅁权畁䅁䅁权䡁允䅁允䅁䅁䅅䅁䭁䍁䈴䅁䵁䅉䅅䅁䙁䅁䅁睁䵁䅁䅁兂䅁䅁䅃ㅏ偬兑䅯其䅁䅁䅯杍䅁䅁䅯睂䅅䅁䅅䅁䉁䅁䅁兂䅁䅁䅁䅁䅁䅁杷允䅁䅁䅕䅁䑁䅁䅷䅁䙁䅁䅁䅁权晹䅴权橂䅁䅁权祁䅁䅁权䡁允䅁允䅁䅁䅅䅁䙁䅁䅁䅁䅁䅁䅁䍄䉁䅁䅁兂䅁䅁䅍䅄䅁䅁䅕䅁䅁䝁䭄〫䭁䵁䅣䅁䭁䑁䅉䅁䭁䅁䉣䅁䉁䅁䅁允䅁䅁䅕䅁䅁䅁䅁䅁䵁䅉䅅䅁䙁䅁䅁睁䵁䅁䅁兂䅁䅁䅃楡倵兑䅯䄲䅁䅁䅯睎䅁䅁䅯睂䅅䅁䅅䅁䉁䅁䅁兂䅁䅁䅁䅁䅁䅁杷允䅁䅁䅕䅁䑁䅁䅷䅁䙁䅁䅁䥁㝁啗䈹权浄䅁䅁权ぁ䅁䅁权䡁允䅁允䅁䅁䅅䅁䙁䅁䅁䅁䅁䅁䅁䍄䉁䅁䅁兂䅁䅁䅍䅄䅁䅁䅕䅁䅁䙧䕑䕕䭅䥁䅳䅁䭁䑁䅉䅁䭁䅁䉣䅁䉁䅁䅁允䅁䅁䅕䭤敏䥪䐰樴䴸䅉䅅䅁䙁䅁䅁睁䵁䅁䅁兂䅁䅁䅁䵯㝮䅑䅯䅬䅁䅁䅯杍䅁䅁䅯睂䅅䅁䅅䅁䉁䅁䅁权畁允䅁䍄䉁䅁䅁兂䅁䅁䅍䅄䅁䅁䅕䅁䅁䑁歪歔䭅䱁䄰䅁䭁䕁䅉䅁䭁䅁䉣䅁䉁䅁䅁允䅁䅁䅕焰穕兔祪䕕䵁䅉䅅䅁䙁䅁䅁睁䵁䅁䅁兂䅁䅁䅁晡但兑䅯睙䅁䅁䅯䅓䅁䅁䅯睂䅅䅁䅅䅁䉁䅁䅁兂十䜷挲〳硎村杷允䅁䅁䅕䅁䑁䅁䅷䅁䙁䅁䅁䅁允晧䅨权坄䅁䅁权ぁ䅁䅁权䡁允䅁允䅁䅁䅅䅁䙁䅁䅁䅁䅁䅁䅁䍄䉁䅁䅁兂䅁䅁䅍䅄䅁䅁䅕䅁䅁䭁䩄〫䭁䝁䅍䅁䭁䑁䅑䅁䭁䅁䉣䅁䉁䅁䅁允䅁䅁䅕䍷偡桅䝌さ䵉䅉䅅䅁䙁䅁䅁睁䵁䅁䅁兂䅁䅁䅁䵯㝮䅑䅯杪䅁䅁䅯杏䅁䅁䅯睂䅅䅁䅅䅁䉁䅁䅁兂䅁䅁䅁䅁䅁䅁杷允䅁䅁䅕䅁䑁䅁䅷䅁䙁䅁䅁䅁权晹䅴权啃䅁䅁权ぁ䅁䅁权䡁允䅁允䅁䅁䅅䅁䭁䍁䈴䅁䵁䅉䅅䅁䙁䅁䅁睁䵁䅁䅁兂䅁䅁䅁乖佚兑䅯睰䅁䅁䅯睁䅁䅁䅯睂䅅䅁䅅䅁䉁䅁䅁权䭁允䅁䍄䉁䅁䅁兂䅁䅁䅍䅄䅁䅁䅕䅁䅁䭁欫ご䭅偁䅑䅁䭁䑁䄰䅁䭁䅁䉣䅁䉁䅁䅁允䅁䅁䅕唯樶塮瀸歊䵁䅉䅅䅁䙁䅁䅁睁䵁䅁䅁兂䅁䅁䅁䵯㝮䅑䅯䅙䅁䅁䅯䅏䅁䅁䅯睂䅅䅁䅅䅁䉁䅁䅁权䕃䅁䅁䍄䉁䅁䅁兂䅁䅁䅍䅄䅁䅁䅕䅁䅁䑧婴ご䭅䭁䅁䅁䭁䍁䄴䅁䭁䅁䉣䅁䉁䅁䅁允䅁䅁䅕積積積呏き䵁䅉䅅䅁䙁䅁䅁睁䵁䅁䅁兂䅁䅁䅁剔儹兑䅯䅯䅁䅁䅯児䅁䅁䅯睂䅅䅁䅅䅁䉁䅁䅁权⭁允䅁䍄䉁䅁䅁兂䅁䅁䅍䅄䅁䅁䅕䅁䅁䩁㉂䔫䭁䩁䅙䅁䭁䑁䅙䅁䭁䅁䉣䅁䉁䅁䅁允䅁䅁䅕䅁䅃㕌ㄯ歏䵉䅉䅅䅁䙁䅁䅁睁䵁䅁䅁兂䅁䅁䅁䵯㝮䅑䅯䅙䅁䅁䅯兏䅁䅁䅯睂䅅䅁䅅䅁䉁䅁䅁权䕃䅁䅁䍄䉁䅁䅁兂䅁䅁䅍䅄䅁䅁䅕䅁䅁䭁䩄〫䭁䩁䅑䅁䭁䑁䅫䅁䭁䅁䉣䅁䉁䅁䅁允䅁䅁䅯杌䅅䅁杷允䅁䅁䅕䅁䑁䅁䅷䅁䙁䅁䅁䅁䅂智䅴权祄䅁䅁权乂䅁䅁权䡁允䅁允䅁䅁䅅䅁䙁䩁夳さ汢䍯䄹䍄䉁䅁䅁兂䅁䅁䅍䅄䅁䅁䅕䅁䅁䑧婴ご䭅䩁䄴䅁䭁䑁䅷䅁䭁䅁䉣䅁䉁䅁䅁允䅁䅁䅕晵湕瀴㕑吴䴸䅉䅅䅁䙁䅁䅁睁䵁䅁䅁兂䅁䅁䅁䍉㕪䅑䅯睯䅁䅁䅯睒䅁䅁䅯睂䅅䅁䅅䅁䉁䅁䅁兂䅁䕁元灦啤村杷允䅁䅁䅕䅁䑁䅁䅷䅁䙁䅁䅁䅁权晹䅴权千䅁䅁权䅂䅁䅁权䡁允䅁允䅁䅁䅅䅁䙁䡁唷㕁㥺癹䉂䍄䉁䅁䅁兂䅁䅁䅍䅄䅁䅁䅕䅁䅁䭁䩄〫䭁䝁䅁䅁䭁䑁䅯䅁䭁䅁䉣䅁䉁䅁䅁允䅁䅁䅯䅨䅁䅁杷允䅁䅁䅕䅁䑁䅁䅷䅁䙁䅁䅁䅁乃唰䈵权元䅁䅁权㉁䅁䅁权䡁允䅁允䅁䅁䅅䅁䭁䅁䉯䅁䵁䅉䅅䅁䙁䅁䅁睁䵁䅁䅁兂䅁䅁䅁䤴㑈䅑䅯兩䅁䅁䅯睎䅁䅁䅯睂䅅䅁䅅䅁䉁䅁䅁权瑃䅁䅁䍄䉁䅁䅁兂䅁䅁䅍䅄䅁䅁䅕䅁䅁䍁潁唫䭁䵁䅧䅁䭁䑁䄸䅁䭁䅁䉣䅁䉁䅁䅁允䅁䅁䅕䅁䅁䵓㝙欶䵅䅉䅅䅁䙁䅁䅁睁䵁䅁䅁兂䅁䅁䅁䵯㝮䅑䅯睙䅁䅁䅯杏䅁䅁䅯睂䅅䅁䅅䅁䉁䅁䅁兂䅁䅁啢⭲奬村杷允䅁䅁䅕䅁䑁䅁䅷䅁䙁䅁䅁䅁㝂啌䈹权⭄䅁䅁权㥁䅁䅁权䡁允䅁允䅁䅁䅅䅁䙁䅁䅁䅁䅁䅁䅁䍄䉁䅁䅁兂䅁䅁䅍䅄䅁䅁䅕䅁䅁䝁确歔䭅䵁䅧䅁䭁䕁䅉䅁䭁䅁䉣䅁䉁䅁䅁允䅁䅁䅕畵䴫穘砶㠵䵅䅉䅅䅁䙁䅁䅁睁䵁䅁䅁兂䅁䅁䅃䭳偤兑䅯关䅁䅁䅯睒䅁䅁䅯睂䅅䅁䅅䅁䉁䅁䅁兂偂伫噥别汨村杷允䅁䅁䅕䅁䑁䅁䅷䅁䙁䅁䅁䅁权晹䅴权啃䅁䅁权⽁䅁䅁权䡁允䅁允䅁䅁䅅䅁䭁䍁䈴䅁䵁䅉䅅䅁䙁䅁䅁睁䵁䅁䅁兂䅁䅁䅃䝑偖兑䅯睹䅁䅁䅯睍䅁䅁䅯睂䅅䅁䅅䅁䉁䅁䅁兂䅁䅁䅁䅁䅁䅁杷允䅁䅁䅕䅁䑁䅁䅷䅁䙁䅁䅁䅁䅄倹䅴权佃䅁䅁权穁䅁䅁权䡁允䅁允䅁䅁䅅䅁䙁䅁䅁䅁䅁䅁䅁䍄䉁䅁䅁兂䅁䅁䅍䅄䅁䅁䅕䅁䅁䝧畯ご䭅佁䅑䅁䭁䑁䅍䅁䭁䅁䉣䅁䉁䅁䅁允䅁䅁䅕䅁䅁䅁䅁䅁䵁䅉䅅䅁䙁䅁䅁睁䵁䅁䅁兂䅁䅁䅁晡但兑䅯䅙䅁䅁䅯杌䅁䅁䅯睂䅅䅁䅅䅁䉁䅁䅁权䡃䅁䅁䍄䉁䅁䅁兂䅁䅁䅍䅄䅁䅁䅕䅁䅁䭁䩄〫䭁䝁䅁䅁䭁䑁䅙䅁䭁䅁䉣䅁䉁䅁䅁允䅁䅁䅯䅨䅁䅁杷允䅁䅁䅕䅁䑁䅁䅷䅁䙁䅁䅁䅁权晹䅴权㑃䅁䅁权䵂䅁䅁权䡁允䅁允䅁䅁䅅䅁䙁䙁䉸䴫爫橘䄵䍄䉁䅁䅁兂䅁䅁䅍䅄䅁䅁䅕䅁䅁䝁确歔䭅䱁䅙䅁䭁䑁䅯䅁䭁䅁䉣䅁䉁䅁䅁允䅁䅁䅕䅁䅁䅁䅁䅁䵁䅉䅅䅁䙁䅁䅁睁䵁䅁䅁兂䅁䅁䅁䵯㝮䅑䅯䅙䅁䅁䅯兑䅁䅁䅯睂䅅䅁䅅䅁䉁䅁䅁权䕃䅁䅁䍄䉁䅁䅁兂䅁䅁䅍䅄䅁䅁䅕䅁䅁䥷楄䕕䭅䵁䄰䅁䭁䕁䅧䅁䭁䅁䉣䅁䉁䅁䅁允䅁䅁䅕䩆坮䑭歎ざ䵁䅉䅅䅁䙁䅁䅁睁䵁䅁䅁兂䅁䅁䅃䝑偖兑䅯杬䅁䅁䅯村䅁䅁䅯睂䅅䅁䅅䅁䉁䅁䅁兂睂牤㉵䰫䑊村杷允䅁䅁䅕䅁䑁䅁䅷䅁䙁䅁䅁䅁权晹䅴权杂䅁䅁权䝂䅁䅁权䡁允䅁允䅁䅁䅅䅁䭁䥁䅑䅁䵁䅉䅅䅁䙁䅁䅁睁䵁䅁䅁兂䅁䅁䅁䤴㑈䅑䅯睰䅁䅁䅯睓䅁䅁䅯睂䅅䅁䅅䅁䉁䅁䅁权䭁允䅁䍄䉁䅁䅁兂䅁䅁䅍䅄䅁䅁䅕䅁䅁䭁䩄〫䭁䝁䅍䅁䭁䕁䅙䅁䭁䅁䉣䅁䉁䅁䅁允䅁䅁䅕䵁捄㙎晤啤䵉䅉䅅䅁䙁䅁䅁睁䵁䅁䅁兂䅁䅁䅁䵯㝮䅑䅯䅬䅁䅁䅯杒䅁䅁䅯睂䅅䅁䅅䅁䉁䅁䅁权畁允䅁䍄䉁䅁䅁兂䅁䅁䅍䅄䅁䅁䅕䅁䅁䭧浺歒䭅䭁䅕䅁䭁䑁䅕䅁䭁䅁䉣䅁䉁䅁䅁允䅁䅁䅣䅁䅁佁啂䔵䵁䅉䅅䅁䙁䅁䅁睁䵁䅁䅁兂䅁䅁䅁祥倱兑䅯睙䅁䅁䅯兎䅁䅁䅯睂䅅䅁䅅䅁䉁䅁䅁兂⭃㑣㡫䵢ㅂ村杷允䅁䅁䅕䅁䑁䅁䅷䅁䙁䅁䅁䅁允晧䅨权⽃䅁䅁权㥁䅁䅁权䡁允䅁允䅁䅁䅅䅁䙁䅁䅁䅁䅁䅁䅁䍄䉁䅁䅁兂䅁䅁䅍䅄䅁䅁䅕䅁䅁䭁䩄〫䭁䝁䅍䅁䭁䕁䅧䅁䭁䅁䉣䅁䉁䅁䅁允䅁䅁䅕㕯晖㑍呚此䵉䅉䅅䅁䙁䅁䅁睁䵁䅁䅁兂䅁䅁䅁㙲偒兑䅯睹䅁䅁䅯䅏䅁䅁䅯睂䅅䅁䅅䅁䉁䅁䅁兂䅁䅁䅁䅁䅁䅁杷允䅁䅁䅕䅁䑁䅁䅷䅁䙁䅁䅁䅁乃唰䈵权敄䅁䅁权䩂䅁䅁权䡁允䅁允䅁䅁䅅䅁䙁䅁䅁䅁䅁䅁䅁䍄䉁䅁䅁兂䅁䅁䅍䅄䅁䅁䅕䅁䅁䭁䩄〫䭁䝁䅁䅁䭁䕁䅫䅁䭁䅁䉣䅁䉁䅁䅁允䅁䅁䅯䅨䅁䅁杷允䅁䅁䅕䅁䑁䅁䅷䅁䙁䅁䅁䅁䅄倹䅴权湃䅁䅁权㉁䅁䅁权䡁允䅁允䅁䅁䅅䅁䭁䅁䉯䅁䵁䅉䅅䅁䙁䅁䅁睁䵁䅁䅁兂䅁䅁䅁䵯㝮䅑䅯睙䅁䅁䅯兎䅁䅁䅯睂䅅䅁䅅䅁䉁䅁䅁兂允丵杵䙄㑨村杷允䅁䅁䅕䅁䑁䅁䅷䅁䙁䅁䅁䵁䑸婌䉰权奃䅁䅁权畁䅁䅁权䡁允䅁允䅁䅁䅅䅁䙁䅁䅁䅁䅁䅁䅁䍄䉁䅁䅁兂䅁䅁䅍䅄䅁䅁䅕䅁䅁䭁䩄〫䭁䝁䅁䅁䭁䕁䅳䅁䭁䅁䉣䅁䉁䅁䅁允䅁䅁䅯䅨䅁䅁杷允䅁䅁䅕䅁䑁䅁䅷䅁䙁䅁䅁䅁㝂啌䈹权䅁允䅁权穁䅁䅁权䡁允䅁允䅁䅁䅅䅁䭁䅁䉙䅁䵁䅉䅅䅁䙁䅁䅁睁䵁䅁䅁兂䅁䅁䅃楡倵兑䅯杁䅅䅁䅯杌䅁䅁䅯睂䅅䅁䅅䅁䉁䅁䅁兂䅁䅁䅁䅁䅁䅁杷允䅁䅁䅕䅁䑁䅁䅷䅁䙁䅁䅁䅁权晹䅴权橂䅁䅁权⭁䅁䅁权䡁允䅁允䅁䅁䅅䅁䙁乁ぬ䨳䉚塹䍒䍄䉁䅁䅁兂䅁䅁䅍䅄䅁䅁䅕䅁䅁䭁䩄〫䭁䝁䅁䅁䭁䕁䅕䅁䭁䅁䉣䅁䉁䅁䅁允䅁䅁䅯䅨䅁䅁杷允䅁䅁䅕䅁䑁䅁䅷䅁䙁䅁䅁䥁獃欵䉚权㙄䅁䅁权䅂䅁䅁权䡁允䅁允䅁䅁䅅䅁䙁䅁䅁䅁䅁䅁䅁䍄䉁䅁䅁兂䅁䅁䅍䅄䅁䅁䅕䅁䅁䭁䩄〫䭁䝁䅍䅁䭁䕁䅕䅁䭁䅁䉣䅁䉁䅁䅁允䅁䅁䅕⬳畉砱䉬此䵉䅉䅅䅁䙁䅁䅁睁䵁䅁䅁兂䅁䅁䅁䥂倱兑䅯睶䅁䅁䅯䅐䅁䅁䅯睂䅅䅁䅅䅁䉁䅁䅁兂䅁䅁䅁䅁䅁䅁杷允䅁䅁䅕䅁䑁䅁䅷䅁䙁䅁䅁䅁权晹䅴权杂䅁䅁权㡁䅁䅁权䡁允䅁允䅁䅁䅅䅁䭁䥁䅑䅁䵁䅉䅅䅁䙁䅁䅁睁䵁䅁䅁兂䅁䅁䅁祥倱兑䅯朶䅁䅁䅯睑䅁䅁䅯睂䅅䅁䅅䅁䉁䅁䅁兂千㉐䉲㑰佮睐杷允䅁䅁䅕䅁䑁䅁䅷䅁䙁䅁䅁䅁睂癹䅴权杂䅁䅁权㥁䅁䅁权䡁允䅁允䅁䅁䅅䅁䭁䥁䅙䅁䵁䅉䅅䅁䙁䅁䅁睁䵁䅁䅁兂䅁䅁䅁偷㝔䅑䅯朵䅁䅁䅯䅔䅁䅁䅯睂䅅䅁䅅䅁䉁䅁䅁兂奁浣㕉硊吷睐杷允䅁䅁䅕䅁䑁䅁䅷䅁䙁䅁䅁䅁扂䕍䈹权䙄䅁䅁权硁䅁䅁权䡁允䅁允䅁䅁䅅䅁䙁䅁䅁䅁䅁䅁䅁䍄䉁䅁䅁兂䅁䅁䅍䅄䅁䅁䅕䅁䅁䭁欫ご䭅䥁䄴䅁䭁䑁䄴䅁䭁䅁䉣䅁䉁䅁䅁允䅁䅁䅕䩰牖慑瘫䕎䵉䅉䅅䅁䙁䅁䅁睁䵁䅁䅁兂䅁䅁䅁䵯㝮䅑䅯䅙䅁䅁䅯村䅁䅁䅯睂䅅䅁䅅䅁䉁䅁䅁权䕃䅁䅁䍄䉁䅁䅁兂䅁䅁䅍䅄䅁䅁䅕䅁䅁䱧湃ご䭅䅁䉉䅁䭁䕁䅑䅁䭁䅁䉣䅁䉁䅁䅁允䅁䅁䅕头㝷啁䴹啅䵁䅉䅅䅁䙁䅁䅁睁䵁䅁䅁兂䅁䅁䅃偣佂兑䅯杪䅁䅁䅯兎䅁䅁䅯睂䅅䅁䅅䅁䉁䅁䅁兂䱂坥潣漲砸村杷允䅁䅁䅕䅁䑁䅁䅷䅁䙁䅁䅁䅁权晹䅴权啃䅁䅁权䍂䅁䅁权䡁允䅁允䅁䅁䅅䅁䭁䍁䈴䅁䵁䅉䅅䅁䙁䅁䅁睁䵁䅁䅁兂䅁䅁䅁䵙㝲䅑䅯䅯䅁䅁䅯睎䅁䅁䅯睂䅅䅁䅅䅁䉁䅁䅁兂剄瑉㕶浦睲睐杷允䅁䅁䅕䅁䑁䅁䅷䅁䙁䅁䅁䅁权晹䅴权啃䅁䅁权乂䅁䅁权䡁允䅁允䅁䅁䅅䅁䭁䍁䈴䅁䵁䅉䅅䅁䙁䅁䅁睁䵁䅁䅁兂䅁䅁䅁䥅㑈䅑䅯杬䅁䅁䅯免䅁䅁䅯睂䅅䅁䅅䅁䉁䅁䅁兂䅁䅁浃㕗䍙村杷允䅁䅁䅕䅁䑁䅁䅷䅁䙁䅁䅁䅁权晹䅴权杂䅁䅁权䑂䅁䅁权䡁允䅁允䅁䅁䅅䅁䭁䥁䅑䅁䵁䅉䅅䅁䙁䅁䅁睁䵁䅁䅁兂䅁䅁䅁晡但兑䅯䅮䅁䅁䅯䅎䅁䅁䅯睂䅅䅁䅅䅁䉁䅁䅁兂䅁䅁䅁䅁䅁䅁杷允䅁䅁䅕䅁䑁䅁䅷䅁䙁䅁䅁䅁权晹䅴权灃䅁䅁权ぁ䅁䅁权䡁允䅁允䅁䅁䅅䅁䭁䅁䉯䅁䵁䅉䅅䅁䙁䅁䅁睁䵁䅁䅁兂䅁䅁䅃䅖兒兑䅯杺䅁䅁䅯睐䅁䅁䅯睂䅅䅁䅅䅁䉁䅁䅁兂䅁䅁䅁䅁䅁䅁杷允䅁䅁䅕䅁䑁䅁䅷䅁䙁䅁䅁䅁权晹䅴权啃䅁䅁权䑂䅁䅁权䡁允䅁允䅁䅁䅅䅁䭁䍁䈴䅁䵁䅉䅅䅁䙁䅁䅁睁䵁䅁䅁兂䅁䅁䅁䵯㝮䅑䅯䅙䅁䅁䅯睁䅁䅁䅯睂䅅䅁䅅䅁䉁䅁䅁权䕃䅁䅁䍄䉁䅁䅁兂䅁䅁䅍䅄䅁䅁䅕䅁䅁䭁䩄〫䭁䝁䅍䅁䭁䅁䅍䅁䭁䅁䉣䅁䉁䅁䅁允䅁䅁䅕浧啰档⽲䕥䵉䅉䅅䅁䙁䅁䅁睁䵁䅁䅁兂䅁䅁䅃偣佂兑䅯䅭䅁䅁䅯睏䅁䅁䅯睂䅅䅁䅅䅁䉁䅁䅁兂㑃奕㡮⭳䔴村杷允䅁䅁䅕䅁䑁䅁䅷䅁䙁䅁䅁䅁元癤䅨权楃䅁䅁权㑁䅁䅁权䡁允䅁允䅁䅁䅅䅁䙁䅁䅁偣啣㉐䍊䍄䉁䅁䅁兂䅁䅁䅍䅄䅁䅁䅕䅁䅁䭁䩄〫䭁䩁䅑䅁䭁䅁䅍䅁䭁䅁䉣䅁䉁䅁䅁允䅁䅁䅯杌䅅䅁杷允䅁䅁䅕䅁䑁䅁䅷䅁䙁䅁䅁䵁䑸婌䉰权卄䅁䅁权穁䅁䅁权䡁允䅁允䅁䅁䅅䅁䙁䅁䅁䅁䅁䅁䅁䍄䉁䅁䅁兂䅁䅁䅍䅄䅁䅁䅕䅁䅁䑁歪歔䭅䝁䅁䅁䭁䑁䅁䅁䭁䅁䉣䅁䉁䅁䅁允䅁䅁䅯杧䅁䅁杷允䅁䅁䅕䅁䑁䅁䅷䅁䙁䅁䅁䅁㑁䔵䈵权楃䅁䅁权䍂䅁䅁权䡁允䅁允䅁䅁䅅䅁䙁䑁啇䥸湁坬䍊䍄䉁䅁䅁兂䅁䅁䅍䅄䅁䅁䅕䅁䅁䍁潁唫䭁䵁䅧䅁䭁䕁䅁䅁䭁䅁䉣䅁䉁䅁䅁允䅁䅁䅕䅁䅁䌲㈶䔸䵅䅉䅅䅁䙁䅁䅁睁䵁䅁䅁兂䅁䅁䅁乖佚兑䅯朷䅁䅁䅯兓䅁䅁䅯睂䅅䅁䅅䅁䉁䅁䅁兂⽃ㅶ癈䍏兎䅑杷允䅁䅁䅕䅁䑁䅁䅷䅁䙁䅁䅁䅁㑁䔵䈵权啃䅁䅁权睁䅁䅁权䡁允䅁允䅁䅁䅅䅁䭁䑁䉣䅁䵁䅉䅅䅁䙁䅁䅁睁䵁䅁䅁兂䅁䅁䅁䥅㑈䅑䅯睸䅁䅁䅯䅍䅁䅁䅯睂䅅䅁䅅䅁䉁䅁䅁兂䅁䅁允䄱刯兑杷允䅁䅁䅕䅁䑁䅁䅷䅁䙁䅁䅁䅁睂癹䅴权啃䅁䅁权㥁䅁䅁权䡁允䅁允䅁䅁䅅䅁䭁䍁䉙䅁䵁䅉䅅䅁䙁䅁䅁睁䵁䅁䅁兂䅁䅁䅁䵣㝲䅑䅯杮䅁䅁䅯睏䅁䅁䅯睂䅅䅁䅅䅁䉁䅁䅁兂扄堫焵䡶扔睐杷允䅁䅁䅕䅁䑁䅁䅷䅁䙁䅁䅁䅁㑁䔵䈵权杂䅁䅁权畁䅁䅁权䡁允䅁允䅁䅁䅅䅁䭁䥁䅉䅁䵁䅉䅅䅁䙁䅁䅁睁䵁䅁䅁兂䅁䅁䅁䥅㑈䅑䅯䅁䅅䅁䅯睍䅁䅁䅯睂䅅䅁䅅䅁䉁䅁䅁权䝁允䅁䍄䉁䅁䅁兂䅁䅁䅍䅄䅁䅁䅕䅁䅁䑁歪歔䭅䝁䅍䅁䭁䑁䅑䅁䭁䅁䉣䅁䉁䅁䅁允䅁䅁䅕䅁䅁䅁䅁䅁䵁䅉䅅䅁䙁䅁䅁睁䵁䅁䅁兂䅁䅁䅁䤴㑈䅑䅯杴䅁䅁䅯睁䅁䅁䅯睂䅅䅁䅅䅁䉁䅁䅁兂䅁佁塃婖䘹村杷允䅁䅁䅕䅁䑁䅁䅷䅁䙁䅁䅁䅁㑁䔵䈵权啃䅁䅁权ぁ䅁䅁权䡁允䅁允䅁䅁䅅䅁䭁䑁䉣䅁䵁䅉䅅䅁䙁䅁䅁睁䵁䅁䅁兂䅁䅁䅁㙲偒兑䅯䅂䅅䅁䅯睌䅁䅁䅯睂䅅䅁䅅䅁䉁䅁䅁兂䅁䅁䅁䅁䅁䅁杷允䅁䅁䅕䅁䑁䅁䅷䅁䙁䅁䅁䅁权晹䅴权千䅁䅁权䥂䅁䅁权䡁允䅁允䅁䅁䅅䅁䙁䡁䈯䤷䭬⬶䉸䍄䉁䅁䅁兂䅁䅁䅍䅄䅁䅁䅕䅁䅁䉁䉃䔫䭁䵁䅍䅁䭁䅁䅍䅁䭁䅁䉣䅁䉁䅁䅁允䅁䅁䅕灎瑤䩙剤ぁ䵁䅉䅅䅁䙁䅁䅁睁䵁䅁䅁兂䅁䅁䅁住佒兑䅯䅙䅁䅁䅯睍䅁䅁䅯睂䅅䅁䅅䅁䉁䅁䅁权䍃䅁䅁䍄䉁䅁䅁兂䅁䅁䅍䅄䅁䅁䅕䅁䅁䑁歪歔䭅䝁䅁䅁䭁䕁䅣䅁䭁䅁䉣䅁䉁䅁䅁允䅁䅁䅯杧䅁䅁杷允䅁䅁䅕䅁䑁䅁䅷䅁䙁䅁䅁䵁䑸婌䉰权慃䅁䅁权㕁䅁䅁权䡁允䅁允䅁䅁䅅䅁䙁䅁䅁䅁䅁䅁䅁䍄䉁䅁䅁兂䅁䅁䅍䅄䅁䅁䅕䅁䅁䑁歪歔䭅䭁䅁䅁䭁䍁䄸䅁䭁䅁䉣䅁䉁䅁䅁允䅁䅁䅕䅁䅁䅁䅁䅁䵁䅉䅅䅁䙁䅁䅁睁䵁䅁䅁兂䅁䅁䅃偣佂兑䅯朶䅁䅁䅯兒䅁䅁䅯睂䅅䅁䅅䅁䉁䅁䅁兂䩄煉㍫䡰灈睐杷允䅁䅁䅕䅁䑁䅁䅷䅁䙁䅁䅁䅁杁偋䅬权䩃䅁䅁权⽁䅁䅁权䡁允䅁允䅁䅁䅅䅁䭁䑁䈰䅁䵁䅉䅅䅁䙁䅁䅁睁䵁䅁䅁兂䅁䅁䵄祑愲兑䅯䄷䅁䅁䅯䅌䅁䅁䅯睂䅅䅁䅅䅁䉁䅁䅁兂䅁䅁䅁䅁䅁䅁杷允䅁䅁䅕䅁䑁䅁䅷䅁䙁䅁䅁䅁㑁䔵䈵权啃䅁䅁权穁䅁䅁权䡁允䅁允䅁䅁䅅䅁䭁䑁䉣䅁䵁䅉䅅䅁䙁䅁䅁睁䵁䅁䅁兂䅁䅁䅁住佒兑䅯䄷䅁䅁䅯村䅁䅁䅯睂䅅䅁䅅䅁䉁䅁䅁兂桂硔桒ㅋ䵷䅑杷允䅁䅁䅕䅁䑁䅁䅷䅁䙁䅁䅁䅁㝂啌䈹权乄䅁䅁权䅂䅁䅁权䡁允䅁允䅁䅁䅅䅁䙁䅁䅁䅁䅁䅁䅁䍄䉁䅁䅁兂䅁䅁䅍䅄䅁䅁䅕䅁䅁䩁㉂䔫䭁偁䄴䅁䭁䕁䅕䅁䭁䅁䉣䅁䉁䅁䅁允䅁䅁䅕䅁䅁瑵瑉䕃䵉䅉䅅䅁䙁䅁䅁睁䵁䅁䅁兂䅁䅁䅁住佒兑䅯睙䅁䅁䅯䅏䅁䅁䅯睂䅅䅁䅅䅁䉁䅁䅁兂䅁䅁䅁䅁䅁䅁杷允䅁䅁䅕䅁䑁䅁䅷䅁䙁䅁䅁䅁㑁䔵䈵权捄䅁䅁权䩂䅁䅁权䡁允䅁允䅁䅁䅅䅁䙁乁䭇啥乁䄲䅆䍄䉁䅁䅁兂䅁䅁䅍䅄䅁䅁䅕䅁䅁䍁潁唫䭁䭁䄸䅁䭁䕁䅅䅁䭁䅁䉣䅁䉁䅁䅁允䅁䅁䅕䅁䅁䅁䅁䅁䵁䅉䅅䅁䙁䅁䅁睁䵁䅁䅁兂䅁䅁䅁住佒兑䅯䅬䅁䅁䅯䅏䅁䅁䅯睂䅅䅁䅅䅁䉁䅁䅁权㍁允䅁䍄䉁䅁䅁兂䅁䅁䅍䅄䅁䅁䅕䅁䅁䑁歪歔䭅䝁䅍䅁䭁䑁䅫䅁䭁䅁䉣䅁䉁䅁䅁允䅁䅁䅕䅁䅁䅁䅁䅁䵁䅉䅅䅁䙁䅁䅁睁䵁䅁䅁兂䅁䅁䅁䤴㑈䅑䅯典䅁䅁䅯兑䅁䅁䅯睂䅅䅁䅅䅁䉁䅁䅁兂㝁瘷⽌ぺ奣䅑杷允䅁䅁䅕䅁䑁䅁䅷䅁䙁䅁䅁䅁扂䕍䈹权啄䅁䅁权䕂䅁䅁权䡁允䅁允䅁䅁䅅䅁䙁䅁䅁䅁䅁䅁䅁䍄䉁䅁䅁兂䅁䅁䅍䅄䅁䅁䅕䅁䅁䱧湃ご䭅䵁䅣䅁䭁䑁䅍䅁䭁䅁䉣䅁䉁䅁䅁允䅁䅁䅕䅁䅁䅁䅁䅁䵁䅉䅅䅁䙁䅁䅁睁䵁䅁䅁兂䅁䅁䅁䵯㝮䅑䅯䅭䅁䅁䅯睒䅁䅁䅯睂䅅䅁䅅䅁䉁䅁䅁兂癁㉄呓漫杙村杷允䅁䅁䅕䅁䑁䅁䅷䅁䙁䅁䅁䅁㑁䔵䈵权橂䅁䅁权㙁䅁䅁权䡁允䅁允䅁䅁䅅䅁䙁䅁䅁䅁䅁䅁䅁䍄䉁䅁䅁兂䅁䅁䅍䅄䅁䅁䅕䅁䅁䵁い〫䭁佁䅑䅁䭁䕁䅍䅁䭁䅁䉣䅁䉁䅁䅁允䅁䅁䅕硍桮剚䡱歂䵁䅉䅅䅁䙁䅁䅁睁䵁䅁䅁兂䅁䅁䅁住佒兑䅯䅙䅁䅁䅯睎䅁䅁䅯睂䅅䅁䅅䅁䉁䅁䅁权䍃䅁䅁䍄䉁䅁䅁兂䅁䅁䅍䅄䅁䅁䅕䅁䅁䑁歪歔䭅䝁䅍䅁䭁䑁䅳䅁䭁䅁䉣䅁䉁䅁䅁允䅁䅁䅕䅁䅁䅁䅁䅁䵁䅉䅅䅁䙁䅁䅁睁䵁䅁䅁兂䅁䅁䅁住佒兑䅯䅬䅁䅁䅯睏䅁䅁䅯睂䅅䅁䅅䅁䉁䅁䅁权㍁允䅁䍄䉁䅁䅁兂䅁䅁䅍䅄䅁䅁䅕䅁䅁䑁歪歔䭅䝁䅍䅁䭁䑁䅙䅁䭁䅁䉣䅁䉁䅁䅁允䅁䅁䅕䅁䅁䅁䅁䅁䵁䅉䅅䅁䙁䅁䅁睁䵁䅁䅁兂䅁䅁䅁䡫㑢䅑䅯其䅁䅁䅯䅐䅁䅁䅯睂䅅䅁䅅䅁䉁䅁䅁兂橃楩晷䄲剬䅑杷允䅁䅁䅕䅁䑁䅁䅷䅁䙁䅁䅁䅁㑁䔵䈵权杂䅁䅁权䩂䅁䅁权䡁允䅁允䅁䅁䅅䅁䭁䥁䅉䅁䵁䅉䅅䅁䙁䅁䅁睁䵁䅁䅁兂䅁䅁䅁晡但兑䅯杬䅁䅁䅯村䅁䅁䅯睂䅅䅁䅅䅁䉁䅁䅁兂千䅮䱩䉢硉村杷允䅁䅁䅕䅁䑁䅁䅷䅁䙁䅁䅁䅁杄晧䅨权睄䅁䅁权㕁䅁䅁权䡁允䅁允䅁䅁䅅䅁䙁䅁䅁䅁䅁䅁䅁䍄䉁䅁䅁兂䅁䅁䅍䅄䅁䅁䅕䅁䅁䑁歪歔䭅䩁䅑䅁䭁䑁䅙䅁䭁䅁䉣䅁䉁䅁䅁允䅁䅁䅯睎䅅䅁杷允䅁䅁䅕䅁䑁䅁䅷䅁䙁䅁䅁䅁䕁啪䈹权㉃䅁䅁权獁䅁䅁权䡁允䅁允䅁䅁䅅䅁䙁䅁䅁䅁䅁䅁䅁䍄䉁䅁䅁兂䅁䅁䅍䅄䅁䅁䅕䅁䅁䱧湃ご䭅䵁䅕䅁䭁䕁䅳䅁䭁䅁䉣䅁䉁䅁䅁允䅁䅁䅕㝘硢ぎ㉳啇䵁䅉䅅䅁䙁䅁䅁睁䵁䅁䅁兂䅁䅁䅁住佒兑䅯䅙䅁䅁䅯兑䅁䅁䅯睂䅅䅁䅅䅁䉁䅁䅁权䍃䅁䅁䍄䉁䅁䅁兂䅁䅁䅍䅄䅁䅁䅕䅁䅁䑁歪歔䭅䩁䅑䅁䭁䕁䅣䅁䭁䅁䉣䅁䉁䅁䅁允䅁䅁䅯睎䅅䅁杷允䅁䅁䅕䅁䑁䅁䅷䅁䙁䅁䅁䅁㑁䔵䈵权啃䅁䅁权䩂䅁䅁权䡁允䅁允䅁䅁䅅䅁䭁䑁䉣䅁䵁䅉䅅䅁䙁䅁䅁睁䵁䅁䅁兂䅁䅁䅁䤴㑈䅑䅯朸䅁䅁䅯兑䅁䅁䅯睂䅅䅁䅅䅁䉁䅁䅁兂㥁瑃橥䑣愰䅑杷允䅁䅁䅕䅁䑁䅁䅷䅁䙁䅁䅁䅁䅄倹䅴权牃䅁䅁权ㅁ䅁䅁权䡁允䅁允䅁䅁䅅䅁䭁䅁䉯䅁䵁䅉䅅䅁䙁䅁䅁睁䵁䅁䅁兂䅁䅁䅄佧兊兑䅯兰䅁䅁䅯兓䅁䅁䅯睂䅅䅁䅅䅁䉁䅁䅁睂䅁䅁䅁䍑武䅑杷允䅁䅁䅕䅁䑁䅁䅷䅁䙁䅁䅁䅁㑁䔵䈵权杂䅁䅁权ㅁ䅁䅁权䡁允䅁允䅁䅁䅅䅁䭁䥁䅉䅁䵁䅉䅅䅁䙁䅁䅁睁䵁䅁䅁兂䅁䅁䅁祥倱兑䅯朷䅁䅁䅯杌䅁䅁䅯睂䅅䅁䅅䅁䉁䅁䅁兂䅁䅁䅁䅁䅁䅁杷允䅁䅁䅕䅁䑁䅁䅷䅁䙁䅁䅁䥁䅂啚䈹权慃䅁䅁权祁䅁䅁权䡁允䅁允䅁䅁䅅䅁䙁䅁䅁䅁䅁䅁䅁䍄䉁䅁䅁兂䅁䅁䅍䅄䅁䅁䅕䅁䅁䕁昰䕕䭅䥁䅳䅁䭁䑁䅯䅁䭁䅁䉣䅁䉁䅁䅁允䅁䅁䅕䅁䅁䅁䅁䅁䵁䅉䅅䅁䙁䅁䅁睁䵁䅁䅁兂䅁䅁䅁䵯㝮䅑䅯睱䅁䅁䅯杍䅁䅁䅯睂䅅䅁䅅䅁䉁䅁䅁权䭁允䅁䍄䉁䅁䅁兂䅁䅁䅍䅄䅁䅁䅕䅁䅁䭧浺歒䭅佁䅑䅁䭁䑁䄰䅁䭁䅁䉣䅁䉁䅁䅁允䅁䅁䅕䅁䅁䅁䅁䅁䵁䅉䅅䅁䙁䅁䅁睁䵁䅁䅁兂䅁䅁䅁祥倱兑䅯兩䅁䅁䅯䅑䅁䅁䅯睂䅅䅁䅅䅁䉁䅁䅁权瑃䅁䅁䍄䉁䅁䅁兂䅁䅁䅍䅄䅁䅁䅕䅁䅁䝧畯ご䭅䭁䅣䅁䭁䕁䅳䅁䭁䅁䉣䅁䉁䅁䅁允䅁䅁䅯权䅅䅁杷允䅁䅁䅕䅁䑁䅁䅷䅁䙁䅁䅁䵁䅃水䉂权䭄䅁䅁权癁䅁䅁权䡁允䅁允䅁䅁䅅䅁䙁䅁䅁䅁䅁䅁䅁䍄䉁䅁䅁兂䅁䅁䅍䅄䅁䅁䅕䅁䅁䑁歪歔䭅䝁䅁䅁䭁䕁䅳䅁䭁䅁䉣䅁䉁䅁䅁允䅁䅁䅯杧䅁䅁杷允䅁䅁䅕䅁䑁䅁䅷䅁䙁䅁䅁䅁杁偋䅬权㑃䅁䅁权䑁䅁䅁权䡁允䅁允䅁䅁䅅䅁䙁䅁䅁䅁䅁䅁䅁䍄䉁䅁䅁兂䅁䅁䅍䅄䅁䅁䅕䅁䅁䅁乓ご䭅䩁䅉䅁䭁䑁䅣䅁䭁䅁䉣䅁䉁䅁䅁允䅁䅁䅕㥊慏睰㠴啫䵅䅉䅅䅁䙁䅁䅁睁䵁䅁䅁兂䅁䅁䅁偷㝔䅑䅯䄴䅁䅁䅯兑䅁䅁䅯睂䅅䅁䅅䅁䉁䅁䅁兂硃湅䕒敥䍷䅑杷允䅁䅁䅕䅁䑁䅁䅷䅁䙁䅁䅁䵁䅃水䉂权䑄䅁䅁权⽁䅁䅁权䡁允䅁允䅁䅁䅅䅁䙁䅁䅁䅁䅁䅁䅁䍄䉁䅁䅁兂䅁䅁䅍䅄䅁䅁䅕䅁䅁䑁歪歔䭅䝁䅍䅁䭁䕁䅳䅁䭁䅁䉣䅁䉁䅁䅁允䅁䅁䅕単䴰慰䭖ざ䵉䅉䅅䅁䙁䅁䅁睁䵁䅁䅁兂䅁䅁䅁䤴㑈䅑䅯䄳䅁䅁䅯兒䅁䅁䅯睂䅅䅁䅅䅁䉁䅁䅁兂敃呵䐶㍢䜴䅑杷允䅁䅁䅕䅁䑁䅁䅷䅁䙁䅁䅁䅁㑁䔵䈵权杂䅁䅁权䵂䅁䅁权䡁允䅁允䅁䅁䅅䅁䭁䥁䅉䅁䵁䅉䅅䅁䙁䅁䅁睁䵁䅁䅁兂䅁䅁䵄祑愲兑䅯睯䅁䅁䅯䅓䅁䅁䅯睂䅅䅁䅅䅁䉁䅁䅁兂䅁䅁䅁䅁䅁䅁杷允䅁䅁䅕䅁䑁䅁䅷䅁䙁䅁䅁䅁㑁䔵䈵权啃䅁䅁权乂䅁䅁权䡁允䅁允䅁䅁䅅䅁䭁䑁䉣䅁䵁䅉䅅䅁䙁䅁䅁睁䵁䅁䅁兂䅁䅁䅃偣佂兑䅯睱䅁䅁䅯䅌䅁䅁䅯睂䅅䅁䅅䅁䉁䅁䅁权䭁允䅁䍄䉁䅁䅁兂䅁䅁䅍䅄䅁䅁䅕䅁䅁䭁䩄〫䭁䭁䅳䅁䭁䍁䅷䅁䭁䅁䉣䅁䉁䅁䅁允䅁䅁䅯权䅅䅁杷允䅁䅁䅕䅁䑁䅁䅷䅁䙁䅁䅁䅁䅄倹䅴权敃䅁䅁权䕂䅁䅁权䡁允䅁允䅁䅁䅅䅁䙁䡁䡂煷㡷瑓⽍䍄䉁䅁䅁兂䅁䅁䅍䅄䅁䅁䅕䅁䅁䅁乓ご䭅䱁䄰䅁䭁䕁䅙䅁䭁䅁䉣䅁䉁䅁䅁允䅁䅁䅕䅁䅁䅁䅁䅁䵁䅉䅅䅁䙁䅁䅁睁䵁䅁䅁兂䅁䅁䅁住佒兑䅯䅬䅁䅁䅯䅔䅁䅁䅯睂䅅䅁䅅䅁䉁䅁䅁权㍁允䅁䍄䉁䅁䅁兂䅁䅁䅍䅄䅁䅁䅕䅁䅁䡧睄歔䭅偁䅉䅁䭁䑁䅣䅁䭁䅁䉣䅁䉁䅁䅁允䅁䅁䅕ぴ煢癔灆え䵁䅉䅅䅁䙁䅁䅁睁䵁䅁䅁兂䅁䅁䅁祥倱兑䅯䄰䅁䅁䅯䅐䅁䅁䅯睂䅅䅁䅅䅁䉁䅁䅁兂䥁㑏䥁䥶扷䅑杷允䅁䅁䅕䅁䑁䅁䅷䅁䙁䅁䅁䅁允晧䅨权䩃䅁䅁权乂䅁䅁权䡁允䅁允䅁䅁䅅䅁䭁䭁䄰䅁䵁䅉䅅䅁䙁䅁䅁睁䵁䅁䅁兂䅁䅁䅁䥅㑈䅑䅯朰䅁䅁䅯睁䅁䅁䅯睂䅅䅁䅅䅁䉁䅁䅁兂硂児塲㍯畁䅑杷允䅁䅁䅕䅁䑁䅁䅷䅁䙁䅁䅁䅁扂䕍䈹权䱃䅁䅁权㍁䅁䅁权䡁允䅁允䅁䅁䅅䅁䙁䅁䅁䅁䅁䅁䅁䍄䉁䅁䅁兂䅁䅁䅍䅄䅁䅁䅕䅁䅁䑁歪歔䭅䥁䅫䅁䭁䅁䅍䅁䭁䅁䉣䅁䉁䅁䅁允䅁䅁䅯兲䅁䅁杷允䅁䅁䅕䅁䑁䅁䅷䅁䙁䅁䅁䵁䑸婌䉰权䭄䅁䅁权⭁䅁䅁权䡁允䅁允䅁䅁䅅䅁䙁䅁䅁䅁䅁䅁䅁䍄䉁䅁䅁兂䅁䅁䅍䅄䅁䅁䅕䅁䅁䡁瑳ご䭅䩁䅑䅁䭁䑁䅣䅁䭁䅁䉣䅁䉁䅁䅁允䅁䅁䅯兏䅅䅁杷允䅁䅁䅕䅁䑁䅁䅷䅁䙁䅁䅁䅁㑁䔵䈵权杂䅁䅁权⭁䅁䅁权䡁允䅁允䅁䅁䅅䅁䭁䥁䅉䅁䵁䅉䅅䅁䙁䅁䅁睁䵁䅁䅁兂䅁䅁䅁住佒兑䅯䅬䅁䅁䅯材䅁䅁䅯睂䅅䅁䅅䅁䉁䅁䅁权㍁允䅁䍄䉁䅁䅁兂䅁䅁䅍䅄䅁䅁䅕䅁䅁䝧畯ご䭅䭁䅕䅁䭁䑁䅕䅁䭁䅁䉣䅁䉁䅁䅁允䅁䅁䅣䅁䅁佁啂䔵䵁䅉䅅䅁䙁䅁䅁睁䵁䅁䅁兂䅁䅁䅁㙲偒兑䅯䄲䅁䅁䅯材䅁䅁䅯睂䅅䅁䅅䅁䉁䅁䅁兂䡃晚㥭偊䅯䅑杷允䅁䅁䅕䅁䑁䅁䅷䅁䙁䅁䅁䅁权晹䅴权ぃ䅁䅁权㙁䅁䅁权䡁允䅁允䅁䅁䅅䅁䙁䅁䅁䅁䅁䅁䅁䍄䉁䅁䅁兂䅁䅁䅍䅄䅁䅁䅕䅁䅁䑁歪歔䭅䝁䅍䅁䭁䑁䅷䅁䭁䅁䉣䅁䉁䅁䅁允䅁䅁䅕桢䄱晰嘹じ䵉䅉䅅䅁䙁䅁䅁睁䵁䅁䅁兂䅁䅁䅁住佒兑䅯䅬䅁䅁䅯杓䅁䅁䅯睂䅅䅁䅅䅁䉁䅁䅁权㍁允䅁䍄䉁䅁䅁兂䅁䅁䅍䅄䅁䅁䅕䅁䅁䭁欫ご䭅䵁䅧䅁䭁䑁䅑䅁䭁䅁䉣䅁䉁䅁䅁允䅁䅁䅕䕍扱婃䨹啷䵅䅉䅅䅁䙁䅁䅁睁䵁䅁䅁兂䅁䅁䅁䵑㜳䅑䅯杪䅁䅁䅯䅐䅁䅁䅯睂䅅䅁䅅䅁䉁䅁䅁兂䅁䅁乁䅙橷村杷允䅁䅁䅕䅁䑁䅁䅷䅁䙁䅁䅁䅁㑁䔵䈵权啃䅁䅁权䑁䅁䅁权䡁允䅁允䅁䅁䅅䅁䭁䑁䉣䅁䵁䅉䅅䅁䙁䅁䅁睁䵁䅁䅁兂䅁䅁䅁䍉㕪䅑䅯杪䅁䅁䅯䅏䅁䅁䅯睂䅅䅁䅅䅁䉁䅁䅁兂䅁䅁楃椹卉村杷允䅁䅁䅕䅁䑁䅁䅷䅁䙁䅁䅁䅁䅂智䅴权坃䅁䅁权㍁䅁䅁权䡁允䅁允䅁䅁䅅䅁䙁䅁䅁䉁䴸䍋䍴䍄䉁䅁䅁兂䅁䅁䅍䅄䅁䅁䅕䅁䅁䥁刳歔䭅䩁䄴䅁䭁䑁䄴䅁䭁䅁䉣䅁䉁䅁䅁允䅁䅁䅕牲䑖噌硇樶䴸䅉䅅䅁䙁䅁䅁睁䵁䅁䅁兂䅁䅁䅁祥倱兑䅯䅙䅁䅁䅯䅌䅁䅁䅯睂䅅䅁䅅䅁䉁䅁䅁权䙃䅁䅁䍄䉁䅁䅁兂䅁䅁䅍䅄䅁䅁䅕䅁䅁䡁瑳ご䭅䝁䅍䅁䭁䍁䅷䅁䭁䅁䉣䅁䉁䅁䅁允䅁䅁䅕䅁䅁䅁䅁䅁䵁䅉䅅䅁䙁䅁䅁睁䵁䅁䅁兂䅁䅁䅃楡倵兑䅯共䅁䅁䅯睎䅁䅁䅯睂䅅䅁䅅䅁䉁䅁䅁权䭁允䅁䍄䉁䅁䅁兂䅁䅁䅍䅄䅁䅁䅕䅁䅁䍁潁唫䭁偁䅉䅁䭁䕁䅍䅁䭁䅁䉣䅁䉁䅁䅁允䅁䅁䅕灭婭婭婭歌䵁䅉䅅䅁䙁䅁䅁睁䵁䅁䅁兂䅁䅁䅁祥倱兑䅯睙䅁䅁䅯睌䅁䅁䅯睂䅅䅁䅅䅁䉁䅁䅁兂䅁䅁䅁䅁䅁䅁杷允䅁䅁䅕䅁䑁䅁䅷䅁䙁䅁䅁䅁㝂啌䈹权橂䅁䅁权䥂䅁䅁权䡁允䅁允䅁䅁䅅䅁䙁䡁㔵桥啉䡑䍰䍄䉁䅁䅁兂䅁䅁䅍䅄䅁䅁䅕䅁䅁䑁歪歔䭅佁䅙䅁䭁䑁䅫䅁䭁䅁䉣䅁䉁䅁䅁允䅁䅁䅕䅁䅁䅁䅁䅁䵁䅉䅅䅁䙁䅁䅁睁䵁䅁䅁兂䅁䅁䅁祥倱兑䅯䅙䅁䅁䅯䅍䅁䅁䅯睂䅅䅁䅅䅁䉁䅁䅁权䙃䅁䅁䍄䉁䅁䅁兂䅁䅁䅍䅄䅁䅁䅕䅁䅁䡁瑳ご䭅䵁䅣䅁䭁䍁䄸䅁䭁䅁䉣䅁䉁䅁䅁允䅁䅁䅕䅁䅁䅁䅁䅁䵁䅉䅅䅁䙁䅁䅁睁䵁䅁䅁兂䅁䅁䅁䵯㝮䅑䅯杹䅁䅁䅯䅔䅁䅁䅯睂䅅䅁䅅䅁䉁䅁䅁兂ㅁ䬵卮娹啮睐杷允䅁䅁䅕䅁䑁䅁䅷䅁䙁䅁䅁䅁㝂啌䈹权橂䅁䅁权硁䅁䅁权䡁允䅁允䅁䅁䅅䅁䙁䅁䅁䅁䅁䅁䅁䍄䉁䅁䅁兂䅁䅁䅍䅄䅁䅁䅕䅁䅁䝧畯ご䭅䵁䅍䅁䭁䕁䅳䅁䭁䅁䉣䅁䉁䅁䅁允䅁䅁䅕䅁䅁䅁䅁䅁䵁䅉䅅䅁䙁䅁䅁睁䵁䅁䅁兂䅁䅁䅃䭳偤兑䅯䅭䅁䅁䅯兏䅁䅁䅯睂䅅䅁䅅䅁䉁䅁䅁兂䅁䅁䅁䅁䅁䅁杷允䅁䅁䅕䅁䑁䅁䅷䅁䙁䅁䅁䅁乂ㅈ䉂权楃䅁䅁权㉁䅁䅁权䡁允䅁允䅁䅁䅅䅁䙁䅁杄桷獭㈯䍴䍄䉁䅁䅁兂䅁䅁䅍䅄䅁䅁䅕䅁䅁䡁瑳ご䭅䩁䅑䅁䭁䑁䅅䅁䭁䅁䉣䅁䉁䅁䅁允䅁䅁䅯兏䅅䅁杷允䅁䅁䅕䅁䑁䅁䅷䅁䙁䅁䅁䅁䅄倹䅴权⽃䅁䅁权䍂䅁䅁权䡁允䅁允䅁䅁䅅䅁䙁䵁癎歩㍷の䍊䍄䉁䅁䅁兂䅁䅁䅍䅄䅁䅁䅕䅁䅁䡁瑳ご䭅䝁䅍䅁䭁䑁䅉䅁䭁䅁䉣䅁䉁䅁䅁允䅁䅁䅕䅁䅁䅁䅁䅁䵁䅉䅅䅁䙁䅁䅁睁䵁䅁䅁兂䅁䅁䅁䍉㕪䅑䅯杭䅁䅁䅯児䅁䅁䅯睂䅅䅁䅅䅁䉁䅁䅁兂䅁䅁摁䤸扙村杷允䅁䅁䅕䅁䑁䅁䅷䅁䙁䅁䅁䅁㝂啌䈹权杂䅁䅁权ぁ䅁䅁权䡁允䅁允䅁䅁䅅䅁䭁䥁䅕䅁䵁䅉䅅䅁䙁䅁䅁睁䵁䅁䅁兂䅁䅁䅁祥倱兑䅯睙䅁䅁䅯䅎䅁䅁䅯睂䅅䅁䅅䅁䉁䅁䅁兂䅁䅁䅁䅁䅁䅁杷允䅁䅁䅕䅁䑁䅁䅷䅁䙁䅁䅁䅁睂癹䅴权䱃䅁䅁权䕂䅁䅁权䡁允䅁允䅁䅁䅅䅁䙁佁橸㙳䜵剓䅺䍄䉁䅁䅁兂䅁䅁䅍䅄䅁䅁䅕䅁䅁䡁䭄〫䭁䱁䅑䅁䭁䑁䄴䅁䭁䅁䉣䅁䉁䅁䅁允䅁䅁䅕䅁睁瑬㙷䕗䵉䅉䅅䅁䙁䅁䅁睁䵁䅁䅁兂䅁䅁䅃偣佂兑䅯杹䅁䅁䅯兒䅁䅁䅯睂䅅䅁䅅䅁䉁䅁䅁兂卂慕佹佂畺睐杷允䅁䅁䅕䅁䑁䅁䅷䅁䙁䅁䅁䅁㝂啌䈹权敄䅁䅁权⽁䅁䅁权䡁允䅁允䅁䅁䅅䅁䙁䅁䅁䅁䅁䅁䅁䍄䉁䅁䅁兂䅁䅁䅍䅄䅁䅁䅕䅁䅁䕁昰䕕䭅䭁䅣䅁䭁䑁䅧䅁䭁䅁䉣䅁䉁䅁䅁允䅁䅁䅯权䅅䅁杷允䅁䅁䅕䅁䑁䅁䅷䅁䙁䅁䅁䅁㝂啌䈹权橂䅁䅁权穁䅁䅁权䡁允䅁允䅁䅁䅅䅁䙁䅁䅁䅁䅁䅁䅁䍄䉁䅁䅁兂䅁䅁䅍䅄䅁䅁䅕䅁䅁䕧求ご䭅䩁䅷䅁䭁䑁䄸䅁䭁䅁䉣䅁䉁䅁䅁允䅁䅁䅕䅁䅁䅁䅁䅁䵁䅉䅅䅁䙁䅁䅁睁䵁䅁䅁兂䅁䅁䅁䵙㝲䅑䅯朲䅁䅁䅯䅓䅁䅁䅯睂䅅䅁䅅䅁䉁䅁䅁兂牂䉯䍭灲楐睐杷允䅁䅁䅕䅁䑁䅁䅷䅁䙁䅁䅁䅁䅄倹䅴权坃䅁䅁权䭂䅁䅁权䡁允䅁允䅁䅁䅅䅁䙁䱁塍漰䩎穐䍒䍄䉁䅁䅁兂䅁䅁䅍䅄䅁䅁䅕䅁䅁䱧湃ご䭅䵁䄴䅁䭁䑁䅑䅁䭁䅁䉣䅁䉁䅁䅁允䅁䅁䅕䅁䅁䅁䅁䅁䵁䅉䅅䅁䙁䅁䅁睁䵁䅁䅁兂䅁䅁䅁祥倱兑䅯䅙䅁䅁䅯兏䅁䅁䅯睂䅅䅁䅅䅁䉁䅁䅁权䙃䅁䅁䍄䉁䅁䅁兂䅁䅁䅍䅄䅁䅁䅕䅁䅁䡁瑳ご䭅佁䄴䅁䭁䕁䅁䅁䭁䅁䉣䅁䉁䅁䅁允䅁䅁䅕䅁䅁䅁䅁䅁䵁䅉䅅䅁䙁䅁䅁睁䵁䅁䅁兂䅁䅁䅁住佒兑䅯䄴䅁䅁䅯䅔䅁䅁䅯睂䅅䅁䅅䅁䉁䅁䅁兂䅁䅁䅁䅁䅁䅁杷允䅁䅁䅕䅁䑁䅁䅷䅁䙁䅁䅁䅁㝂啌䈹权橂䅁䅁权㙁䅁䅁权䡁允䅁允䅁䅁䅅䅁䙁䅁䅁䅁䅁䅁䅁䍄䉁䅁䅁兂䅁䅁䅍䅄䅁䅁䅕䅁䅁䝧畯ご䭅乁䅷䅁䭁䕁䅷䅁䭁䅁䉣䅁䉁䅁䅁允䅁䅁䅕ㅉ䩎㥵㐫歅䵁䅉䅅䅁䙁䅁䅁睁䵁䅁䅁兂䅁䅁䅁㙲偒兑䅯杪䅁䅁䅯睓䅁䅁䅯睂䅅䅁䅅䅁䉁䅁䅁兂偂㥓䙗浧㍁村杷允䅁䅁䅕䅁䑁䅁䅷䅁䙁䅁䅁䅁䕁啪䈹权奃䅁䅁权㕁䅁䅁权䡁允䅁允䅁䅁䅅䅁䙁䅁䅁䅁䅁䅁䅁䍄䉁䅁䅁兂䅁䅁䅍䅄䅁䅁䅕䅁䅁䕁乄〫䭁䵁䄰䅁䭁䕁䄰䅁䭁䅁䉣䅁䉁䅁䅁允䅁䅁䅕兯⼰戶獬䕈䵁䅉䅅䅁䙁䅁䅁睁䵁䅁䅁兂䅁䅁䅁祥倱兑䅯䅙䅁䅁䅯睐䅁䅁䅯睂䅅䅁䅅䅁䉁䅁䅁权䙃䅁䅁䍄䉁䅁䅁兂䅁䅁䅍䅄䅁䅁䅕䅁䅁䝁确歔䭅佁䅯䅁䭁䑁䅫䅁䭁䅁䉣䅁䉁䅁䅁允䅁䅁䅕䅁䅁䅁䅁䅁䵁䅉䅅䅁䙁䅁䅁睁䵁䅁䅁兂䅁䅁䅁祥倱兑䅯典䅁䅁䅯䅎䅁䅁䅯睂䅅䅁䅅䅁䉁䅁䅁兂䅁䅁䅁䅁䅁䅁杷允䅁䅁䅕䅁䑁䅁䅷䅁䙁䅁䅁䅁㝂啌䈹权啃䅁䅁权⽁䅁䅁权䡁允䅁允䅁䅁䅅䅁䭁䑁䉫䅁䵁䅉䅅䅁䙁䅁䅁睁䵁䅁䅁兂䅁䅁䅃佲䝚兑䅯䄯䅁䅁䅯䅓䅁䅁䅯睂䅅䅁䅅䅁䉁䅁䅁兂䝂婹䅢䑚⽧䅑杷允䅁䅁䅕䅁䑁䅁䅷䅁䙁䅁䅁䅁权晹䅴权杄䅁䅁权䝂䅁䅁权䡁允䅁允䅁䅁䅅䅁䙁䥁儰䙗儷关䅊䍄䉁䅁䅁兂䅁䅁䅍䅄䅁䅁䅕䅁䅁䙧䕑䕕䭅䩁䅧䅁䭁䕁䅫䅁䭁䅁䉣䅁䉁䅁䅁允䅁䅁䅕匷㉸橎慊商䵉䅉䅅䅁䙁䅁䅁睁䵁䅁䅁兂䅁䅁䅁祥倱兑䅯䅬䅁䅁䅯䅑䅁䅁䅯睂䅅䅁䅅䅁䉁䅁䅁权㕁允䅁䍄䉁䅁䅁兂䅁䅁䅍䅄䅁䅁䅕䅁䅁䡁瑳ご䭅䩁䅑䅁䭁䑁䄰䅁䭁䅁䉣䅁䉁䅁䅁允䅁䅁䅯兏䅅䅁杷允䅁䅁䅕䅁䑁䅁䅷䅁䙁䅁䅁䅁䕁啪䈹权敃䅁䅁权䉂䅁䅁权䡁允䅁允䅁䅁䅅䅁䙁䉁䑋䵷桱晒⽑䍄䉁䅁䅁兂䅁䅁䅍䅄䅁䅁䅕䅁䅁䥁刳歔䭅䱁䅑䅁䭁䑁䄸䅁䭁䅁䉣䅁䉁䅁䅁允䅁䅁䅕䅁䅁䅁䅁䅁䵁䅉䅅䅁䙁䅁䅁睁䵁䅁䅁兂䅁䅁䅁祥倱兑䅯睙䅁䅁䅯李䅁䅁䅯睂䅅䅁䅅䅁䉁䅁䅁兂穁⬸佌坪灨村杷允䅁䅁䅕䅁䑁䅁䅷䅁䙁䅁䅁䅁㝂啌䈹权啃䅁䅁权㉁䅁䅁权䡁允䅁允䅁䅁䅅䅁䭁䑁䉫䅁䵁䅉䅅䅁䙁䅁䅁睁䵁䅁䅁兂䅁䅁䅁乖佚兑䅯睸䅁䅁䅯兓䅁䅁䅯睂䅅䅁䅅䅁䉁䅁䅁兂䅁䅁㑁䰱㡪兑杷允䅁䅁䅕䅁䑁䅁䅷䅁䙁䅁䅁䅁扂䕍䈹权汃䅁䅁权㡁䅁䅁权䡁允䅁允䅁䅁䅅䅁䡁䅁䅁䅁杁敏䅖䍄䉁䅁䅁兂䅁䅁䅍䅄䅁䅁䅕䅁䅁䍁潁唫䭁䩁䅧䅁䭁䕁䅯䅁䭁䅁䉣䅁䉁䅁䅁允䅁䅁䅕䅁䅁手塤ぉ䵉䅉䅅䅁䙁䅁䅁睁䵁䅁䅁兂䅁䅁䅃楡倵兑䅯朴䅁䅁䅯䅔䅁䅁䅯睂䅅䅁䅅䅁䉁䅁䅁兂獁㝣浹硔婍䅑杷允䅁䅁䅕䅁䑁䅁䅷䅁䙁䅁䅁䥁獃欵䉚权汃䅁䅁权畁䅁䅁权䡁允䅁允䅁䅁䅅䅁䡁䅁䅁䅁杂攸䅂䍄䉁䅁䅁兂䅁䅁䅍䅄䅁䅁䅕䅁䅁䑁歪歔䭅佁䅑䅁䭁䑁䄸䅁䭁䅁䉣䅁䉁䅁䅁允䅁䅁䅕䅁䅁䅁䅁䅁䵁䅉䅅䅁䙁䅁䅁睁䵁䅁䅁兂䅁䅁䅁祥倱兑䅯䅙䅁䅁䅯兑䅁䅁䅯睂䅅䅁䅅䅁䉁䅁䅁权䙃䅁䅁䍄䉁䅁䅁兂䅁䅁䅍䅄䅁䅁䅕䅁䅁䡁瑳ご䭅䝁䅍䅁䭁䕁䅅䅁䭁䅁䉣䅁䉁䅁䅁允䅁䅁䅕䝎湍䘵⭎䕢䵉䅉䅅䅁䙁䅁䅁睁䵁䅁䅁兂䅁䅁䅁䵯㝮䅑䅯䅁䅅䅁䅯睏䅁䅁䅯睂䅅䅁䅅䅁䉁䅁䅁权䝁允䅁䍄䉁䅁䅁兂䅁䅁䅍䅄䅁䅁䅕䅁䅁䡧睄歔䭅䱁䅅䅁䭁䕁䅅䅁䭁䅁䉣䅁䉁䅁䅁允䅁䅁䅕䕁坁䡈穐啖䵉䅉䅅䅁䙁䅁䅁睁䵁䅁䅁兂䅁䅁䅁祥倱兑䅯睙䅁䅁䅯䅒䅁䅁䅯睂䅅䅁䅅䅁䉁䅁䅁兂䅁䑑䔰慤祚村杷允䅁䅁䅕䅁䑁䅁䅷䅁䙁䅁䅁䅁䕁啪䈹权乄䅁䅁权癁䅁䅁权䡁允䅁允䅁䅁䅅䅁䙁䅁䅁䅁䅁䅁䅁䍄䉁䅁䅁兂䅁䅁䅍䅄䅁䅁䅕䅁䅁䕧求ご䭅䩁䅷䅁䭁䑁䅅䅁䭁䅁䉣䅁䉁䅁䅁允䅁䅁䅕䅁䅁䅁䅁䅁䵁䅉䅅䅁䙁䅁䅁睁䵁䅁䅁兂䅁䅁䅁䥅㑈䅑䅯䄯䅁䅁䅯睓䅁䅁䅯睂䅅䅁䅅䅁䉁䅁䅁兂䉁⭫湓⼰乨䅑杷允䅁䅁䅕䅁䑁䅁䅷䅁䙁䅁䅁䅁啂欱䈵权乄䅁䅁权㙁䅁䅁权䡁允䅁允䅁䅁䅅䅁䙁䑁佒摮䕄䐫䅖䍄䉁䅁䅁兂䅁䅁䅍䅄䅁䅁䅕䅁䅁䡁瑳ご䭅䩁䅑䅁䭁䕁䅑䅁䭁䅁䉣䅁䉁䅁䅁允䅁䅁䅯兏䅅䅁杷允䅁䅁䅕䅁䑁䅁䅷䅁䙁䅁䅁䥁獃欵䉚权奃䅁䅁权⭁䅁䅁权䡁允䅁允䅁䅁䅅䅁䙁佁䭗㉒㍱楫䍚䍄䉁䅁䅁兂䅁䅁䅍䅄䅁䅁䅕䅁䅁䡁瑳ご䭅䝁䅁䅁䭁䕁䅳䅁䭁䅁䉣䅁䉁䅁䅁允䅁䅁䅯全䅁䅁杷允䅁䅁䅕䅁䑁䅁䅷䅁䙁䅁䅁䅁杁偋䅬权䩃䅁䅁权畁䅁䅁权䡁允䅁允䅁䅁䅅䅁䭁䑁䈰䅁䵁䅉䅅䅁䙁䅁䅁睁䵁䅁䅁兂䅁䅁䅁㙲偒兑䅯兩䅁䅁䅯睎䅁䅁䅯睂䅅䅁䅅䅁䉁䅁䅁权瑃䅁䅁䍄䉁䅁䅁兂䅁䅁䅍䅄䅁䅁䅕䅁䅁䡁瑳ご䭅䝁䅍䅁䭁䕁䅳䅁䭁䅁䉣䅁䉁䅁䅁允䅁䅁䅕灥洳㙱呬啤䵉䅉䅅䅁䙁䅁䅁睁䵁䅁䅁兂䅁䅁䅁㙲偒兑䅯睵䅁䅁䅯兑䅁䅁䅯睂䅅䅁䅅䅁䉁䅁䅁兂䅁䱁啯瀵瀴村杷允䅁䅁䅕䅁䑁䅁䅷䅁䙁䅁䅁䅁杄晧䅨权杂䅁䅁权㥁䅁䅁权䡁允䅁允䅁䅁䅅䅁䭁䡁䅙䅁䵁䅉䅅䅁䙁䅁䅁睁䵁䅁䅁兂䅁䅁䅁祥倱兑䅯睙䅁䅁䅯兒䅁䅁䅯睂䅅䅁䅅䅁䉁䅁䅁兂湃婯⽇救㙒村杷允䅁䅁䅕䅁䑁䅁䅷䅁䙁䅁䅁䅁乃唰䈵权慃䅁䅁权㥁䅁䅁权䡁允䅁允䅁䅁䅅䅁䙁䅁䅁䅁穰䉮䍨䍄䉁䅁䅁兂䅁䅁䅍䅄䅁䅁䅕䅁䅁䡁瑳ご䭅䝁䅁䅁䭁䑁䅷䅁䭁䅁䉣䅁䉁䅁䅁允䅁䅁䅯全䅁䅁杷允䅁䅁䅕䅁䑁䅁䅷䅁䙁䅁䅁䅁㝂啌䈹权橂䅁䅁权㡁䅁䅁权䡁允䅁允䅁䅁䅅䅁䙁偁祱器䕶湹䍰䍄䉁䅁䅁兂䅁䅁䅍䅄䅁䅁䅕䅁䅁䝧畯ご䭅䭁䅣䅁䭁䅁䅍䅁䭁䅁䉣䅁䉁䅁䅁允䅁䅁䅯权䅅䅁杷允䅁䅁䅕䅁䑁䅁䅷䅁䙁䅁䅁䅁乃唰䈵权乄䅁䅁权⽁䅁䅁权䡁允䅁允䅁䅁䅅䅁䙁䙁砫橗䝃䍇䅰䍄䉁䅁䅁兂䅁䅁䅍䅄䅁䅁䅕䅁䅁䙧䕑䕕䭅䩁䅷䅁䭁䑁䄰䅁䭁䅁䉣䅁䉁䅁䅁允䅁䅁䅕䴫歊浱あ䵌䵁䅉䅅䅁䙁䅁䅁睁䵁䅁䅁兂䅁䅁䵄祑愲兑䅯䄴䅁䅁䅯睒䅁䅁䅯睂䅅䅁䅅䅁䉁䅁䅁兂䅁䅁䅁䅁䅁䅁杷允䅁䅁䅕䅁䑁䅁䅷䅁䙁䅁䅁䅁杂癹䅴权䱃䅁䅁权䱂䅁䅁权䡁允䅁允䅁䅁䅅䅁䙁䡁瀵伳䩇倲⽳䍄䉁䅁䅁兂䅁䅁䅍䅄䅁䅁䅕䅁䅁䥁刳歔䭅乁䅧䅁䭁䑁䅙䅁䭁䅁䉣䅁䉁䅁䅁允䅁䅁䅕䅁䅁䅁䅁䅁䵁䅉䅅䅁䙁䅁䅁睁䵁䅁䅁兂䅁䅁䅁乖佚兑䅯朱䅁䅁䅯睍䅁䅁䅯睂䅅䅁䅅䅁䉁䅁䅁兂䅁䅁䅁䅁䅁䅁杷允䅁䅁䅕䅁䑁䅁䅷䅁䙁䅁䅁䅁㝂啌䈹权啃䅁䅁权㡁䅁䅁权䡁允䅁允䅁䅁䅅䅁䭁䑁䉫䅁䵁䅉䅅䅁䙁䅁䅁睁䵁䅁䅁兂䅁䅁䅁祥倱兑䅯䅙䅁䅁䅯杓䅁䅁䅯睂䅅䅁䅅䅁䉁䅁䅁权䙃䅁䅁䍄䉁䅁䅁兂䅁䅁䅍䅄䅁䅁䅕䅁䅁䕺瑍歭䭅佁䅧䅁䭁䑁䄴䅁䭁䅁䉣䅁䉁䅁䅁允䅁䅁䅕䅁䅁䅁䅁䅁䵁䅉䅅䅁䙁䅁䅁睁䵁䅁䅁兂䅁䅁䅃偣佂兑䅯朰䅁䅁䅯䅏䅁䅁䅯睂䅅䅁䅅䅁䉁䅁䅁兂䅁䅁䅁䅁䅁䅁杷允䅁䅁䅕䅁䑁䅁䅷䅁䙁䅁䅁䅁灂唸䈵权橂䅁䅁权䵂䅁䅁权䡁允䅁允䅁䅁䅅䅁䙁䩁㡱㑬椷浍䍴䍄䉁䅁䅁兂䅁䅁䅍䅄䅁䅁䅕䅁䅁䡁瑳ご䭅佁䅙䅁䭁䑁䅳䅁䭁䅁䉣䅁䉁䅁䅁允䅁䅁䅕䅁䅁䅁䅁䅁䵁䅉䅅䅁䙁䅁䅁睁䵁䅁䅁兂䅁䅁䅁祥倱兑䅯䅙䅁䅁䅯村䅁䅁䅯睂䅅䅁䅅䅁䉁䅁䅁权䙃䅁䅁䍄䉁䅁䅁兂䅁䅁䅍䅄䅁䅁䅕䅁䅁䩁㉂䔫䭁䩁䅧䅁䭁䅁䅍䅁䭁䅁䉣䅁䉁䅁䅁允䅁䅁䅕䅁䅄眲䰸歑䵉䅉䅅䅁䙁䅁䅁睁䵁䅁䅁兂䅁䅁䅁䥅㑈䅑䅯杮䅁䅁䅯睁䅁䅁䅯睂䅅䅁䅅䅁䉁䅁䅁兂䝄䉎晢电煦睐杷允䅁䅁䅕䅁䑁䅁䅷䅁䙁䅁䅁䅁㝂啌䈹权橂䅁䅁权䑂䅁䅁权䡁允䅁允䅁䅁䅅䅁䙁䕁橪楱㙇㍍䌱䍄䉁䅁䅁兂䅁䅁䅍䅄䅁䅁䅕䅁䅁䡁瑳ご䭅䩁䄴䅁䭁䕁䅅䅁䭁䅁䉣䅁䉁䅁䅁允䅁䅁䅕⼵灵搸乊樲䴸䅉䅅䅁䙁䅁䅁睁䵁䅁䅁兂䅁䅁䅃䭳偤兑䅯杬䅁䅁䅯睍䅁䅁䅯睂䅅䅁䅅䅁䉁䅁䅁兂䅁䅁䅁䅁䅁䅁杷允䅁䅁䅕䅁䑁䅁䅷䅁䙁䅁䅁䅁㑁䔵䈵权敃䅁䅁权㥁䅁䅁权䡁允䅁允䅁䅁䅅䅁䙁䅁䅁䅁䅁䅁䅁䍄䉁䅁䅁兂䅁䅁䅍䅄䅁䅁䅕䅁䅁䡁瑳ご䭅䩁䅑䅁䭁䅁䅍䅁䭁䅁䉣䅁䉁䅁䅁允䅁䅁䅯兏䅅䅁杷允䅁䅁䅕䅁䑁䅁䅷䅁䙁䅁䅁䅁杄晧䅨权穃䅁䅁权䭂䅁䅁权䡁允䅁允䅁䅁䅅䅁䙁䅁䅁䍂㤳塂䍸䍄䉁䅁䅁兂䅁䅁䅍䅄䅁䅁䅕䅁䅁䡁䭄〫䭁䭁䅍䅁䭁䕁䅍䅁䭁䅁䉣䅁䉁䅁䅁允䅁䅁䅕䅁杄䍉㝄啖䵉䅉䅅䅁䙁䅁䅁睁䵁䅁䅁兂䅁䅁䅁䵣㝲䅑䅯䅬䅁䅁䅯䅌䅁䅁䅯睂䅅䅁䅅䅁䉁䅁䅁权流允䅁䍄䉁䅁䅁兂䅁䅁䅍䅄䅁䅁䅕䅁䅁䡁䭄〫䭁佁䅑䅁䭁䑁䄴䅁䭁䅁䉣䅁䉁䅁䅁允䅁䅁䅕䅁䅁䅁䅁䅁䵁䅉䅅䅁䙁䅁䅁睁䵁䅁䅁兂䅁䅁䅁䵣㝲䅑䅯䅙䅁䅁䅯杌䅁䅁䅯睂䅅䅁䅅䅁䉁䅁䅁权䝃䅁䅁䍄䉁䅁䅁兂䅁䅁䅍䅄䅁䅁䅕䅁䅁䥁刳歔䭅佁䅯䅁䭁䍁䄴䅁䭁䅁䉣䅁䉁䅁䅁允䅁䅁䅕䅁䅁䅁䅁䅁䵁䅉䅅䅁䙁䅁䅁睁䵁䅁䅁兂䅁䅁䅁乖佚兑䅯睸䅁䅁䅯材䅁䅁䅯睂䅅䅁䅅䅁䉁䅁䅁兂䅁䅁畄畯䱑村杷允䅁䅁䅕䅁䑁䅁䅷䅁䙁䅁䅁䥁㝁啗䈹权㥃䅁䅁权䍂䅁䅁权䡁允䅁允䅁䅁䅅䅁䙁偁䝡汯嘯䝥䅚䍄䉁䅁䅁兂䅁䅁䅍䅄䅁䅁䅕䅁䅁䙁睳ご䭅䩁䅉䅁䭁䕁䅁䅁䭁䅁䉣䅁䉁䅁䅁允䅁䅁䅕祒昹䅡じ唫䵅䅉䅅䅁䙁䅁䅁睁䵁䅁䅁兂䅁䅁䅃䭳偤兑䅯䅵䅁䅁䅯䅎䅁䅁䅯睂䅅䅁䅅䅁䉁䅁䅁兂䅁䅁䅁䅁䅁䅁杷允䅁䅁䅕䅁䑁䅁䅷䅁䙁䅁䅁䅁睂癹䅴权杂䅁䅁权祁䅁䅁权䡁允䅁允䅁䅁䅅䅁䭁䥁䅙䅁䵁䅉䅅䅁䙁䅁䅁睁䵁䅁䅁兂䅁䅁䅁䵣㝲䅑䅯䅬䅁䅁䅯杍䅁䅁䅯睂䅅䅁䅅䅁䉁䅁䅁权流允䅁䍄䉁䅁䅁兂䅁䅁䅍䅄䅁䅁䅕䅁䅁䙧䕑䕕䭅䵁䅣䅁䭁䑁䅍䅁䭁䅁䉣䅁䉁䅁䅁允䅁䅁䅕䅁䅁䅁䅁䅁䵁䅉䅅䅁䙁䅁䅁睁䵁䅁䅁兂䅁䅁䅁䵣㝲䅑䅯䅙䅁䅁䅯䅎䅁䅁䅯睂䅅䅁䅅䅁䉁䅁䅁权䝃䅁䅁䍄䉁䅁䅁兂䅁䅁䅍䅄䅁䅁䅕䅁䅁䡁䭄〫䭁䩁䅑䅁䭁䑁䅑䅁䭁䅁䉣䅁䉁䅁䅁允䅁䅁䅯杊䅅䅁杷允䅁䅁䅕䅁䑁䅁䅷䅁䙁䅁䅁䥁煂歌䈹权䥄䅁䅁权䱂䅁䅁权䡁允䅁允䅁䅁䅅䅁䙁䍁啰欳䅁摃䈱䍄䉁䅁䅁兂䅁䅁䅍䅄䅁䅁䅕䅁䅁䙁睳ご䭅偁䅙䅁䭁䑁䅫䅁䭁䅁䉣䅁䉁䅁䅁允䅁䅁䅕䅁䅁䅁䅁䅁䵁䅉䅅䅁䙁䅁䅁睁䵁䅁䅁兂䅁䅁䅄佧兊兑䅯䄰䅁䅁䅯杒䅁䅁䅯睂䅅䅁䅅䅁䉁䅁䅁兂䅁䅁䅁䅁䅁䅁杷允䅁䅁䅕䅁䑁䅁䅷䅁䙁䅁䅁䵁䑸婌䉰权牃䅁䅁权䙂䅁䅁权䡁允䅁允䅁䅁䅅䅁䭁䅁䉯䅁䵁䅉䅅䅁䙁䅁䅁睁䵁䅁䅁兂䅁䅁䅁䵣㝲䅑䅯䅬䅁䅁䅯睍䅁䅁䅯睂䅅䅁䅅䅁䉁䅁䅁权流允䅁䍄䉁䅁䅁兂䅁䅁䅍䅄䅁䅁䅕䅁䅁䡁䭄〫䭁䝁䅁䅁䭁䑁䅧䅁䭁䅁䉣䅁䉁䅁䅁允䅁䅁䅯杨䅁䅁杷允䅁䅁䅕䅁䑁䅁䅷䅁䙁䅁䅁䵁䅃水䉂权㑄䅁䅁权䍂䅁䅁权䡁允䅁允䅁䅁䅅䅁䙁䭁浲癑㝉㥶䉚䍄䉁䅁䅁兂䅁䅁䅍䅄䅁䅁䅕䅁䅁䱧湃ご䭅䱁䄰䅁䭁䕁䅕䅁䭁䅁䉣䅁䉁䅁䅁允䅁䅁䅕䵌娷䄹慮ご䵁䅉䅅䅁䙁䅁䅁睁䵁䅁䅁兂䅁䅁䅁䵣㝲䅑䅯睙䅁䅁䅯䅏䅁䅁䅯睂䅅䅁䅅䅁䉁䅁䅁兂䅁偁穄䑮椹村杷允䅁䅁䅕䅁䑁䅁䅷䅁䙁䅁䅁䅁睂癹䅴权杂䅁䅁权㕁䅁䅁权䡁允䅁允䅁䅁䅅䅁䭁䥁䅙䅁䵁䅉䅅䅁䙁䅁䅁睁䵁䅁䅁兂䅁䅁䅁䥂倱兑䅯䄴䅁䅁䅯䅏䅁䅁䅯睂䅅䅁䅅䅁䉁䅁䅁兂䅁䅁䅁䅁䅁䅁杷允䅁䅁䅕䅁䑁䅁䅷䅁䙁䅁䅁䅁杁偋䅬权䑄䅁䅁权睁䅁䅁权䡁允䅁允䅁䅁䅅䅁䙁䅁䅁䅁䅁䅁䅁䍄䉁䅁䅁兂䅁䅁䅍䅄䅁䅁䅕䅁䅁䡁䭄〫䭁䝁䅁䅁䭁䑁䅯䅁䭁䅁䉣䅁䉁䅁䅁允䅁䅁䅯杨䅁䅁杷允䅁䅁䅕䅁䑁䅁䅷䅁䙁䅁䅁䅁癃䕰䈹权敄䅁䅁权䱂䅁䅁权䡁允䅁允䅁䅁䅅䅁䙁䅁啈睏桦剢䅆䍄䉁䅁䅁兂䅁䅁䅍䅄䅁䅁䅕䅁䅁䅁乓ご䭅乁䅑䅁䭁䑁䅑䅁䭁䅁䉣䅁䉁䅁䅁允䅁䅁䅕䅁䅁䅁䅁䅁䵁䅉䅅䅁䙁䅁䅁睁䵁䅁䅁兂䅁䅁䅁䵙㝲䅑䅯睲䅁䅁䅯睌䅁䅁䅯睂䅅䅁䅅䅁䉁䅁䅁兂䅁䅁䅁䅁䅁䅁杷允䅁䅁䅕䅁䑁䅁䅷䅁䙁䅁䅁䥁獃欵䉚权穃䅁䅁权㍁䅁䅁权䡁允䅁允䅁䅁䅅䅁䙁䅁䅁䅁䅁䅁䅁䍄䉁䅁䅁兂䅁䅁䅍䅄䅁䅁䅕䅁䅁䱧湃ご䭅䭁䅕䅁䭁䕁䅷䅁䭁䅁䉣䅁䉁䅁䅁允䅁䅁䅣䅁䅁䍁睃䔵䵁䅉䅅䅁䙁䅁䅁睁䵁䅁䅁兂䅁䅁䅁䵣㝲䅑䅯睙䅁䅁䅯杏䅁䅁䅯睂䅅䅁䅅䅁䉁䅁䅁兂䉁䉁㙄潎橨村杷允䅁䅁䅕䅁䑁䅁䅷䅁䙁䅁䅁䅁乃唰䈵权ぃ䅁䅁权䡂䅁䅁权䡁允䅁允䅁䅁䅅䅁䙁䅁䅁䡧䥪匹䍆䍄䉁䅁䅁兂䅁䅁䅍䅄䅁䅁䅕䅁䅁䝁确歔䭅䩁䅷䅁䭁䑁䅕䅁䭁䅁䉣䅁䉁䅁䅁允䅁䅁䅯材䅅䅁杷允䅁䅁䅕䅁䑁䅁䅷䅁䙁䅁䅁䅁睂癹䅴权啃䅁䅁权㙁䅁䅁权䡁允䅁允䅁䅁䅅䅁䭁䍁䉙䅁䵁䅉䅅䅁䙁䅁䅁睁䵁䅁䅁兂䅁䅁䅁䡫㑢䅑䅯睱䅁䅁䅯兑䅁䅁䅯睂䅅䅁䅅䅁䉁䅁䅁权䭁允䅁䍄䉁䅁䅁兂䅁䅁䅍䅄䅁䅁䅕䅁䅁佁䉃䔫䭁䝁䅍䅁䭁䑁䄴䅁䭁䅁䉣䅁䉁䅁䅁允䅁䅁䅕䅁獂橇地䕦䵉䅉䅅䅁䙁䅁䅁睁䵁䅁䅁兂䅁䅁䅁䵯㝮䅑䅯䅫䅁䅁䅯李䅁䅁䅯睂䅅䅁䅅䅁䉁䅁䅁权䭁允䅁䍄䉁䅁䅁兂䅁䅁䅍䅄䅁䅁䅕䅁䅁䡁䭄〫䭁䝁䅁䅁䭁䑁䄸䅁䭁䅁䉣䅁䉁䅁䅁允䅁䅁䅯杨䅁䅁杷允䅁䅁䅕䅁䑁䅁䅷䅁䙁䅁䅁䅁睂癹䅴权杂䅁䅁权㍁䅁䅁权䡁允䅁允䅁䅁䅅䅁䭁䥁䅙䅁䵁䅉䅅䅁䙁䅁䅁睁䵁䅁䅁兂䅁䅁䅃䅖兒兑䅯睶䅁䅁䅯䅍䅁䅁䅯睂䅅䅁䅅䅁䉁䅁䅁兂䅁䅁䅁䅁䅁䅁杷允䅁䅁䅕䅁䑁䅁䅷䅁䙁䅁䅁䅁睂癹䅴权啃䅁䅁权䅂䅁䅁权䡁允䅁允䅁䅁䅅䅁䭁䍁䉙䅁䵁䅉䅅䅁䙁䅁䅁睁䵁䅁䅁兂䅁䅁䅃䝑偖兑䅯䅁䅅䅁䅯䅔䅁䅁䅯睂䅅䅁䅅䅁䉁䅁䅁权䝁允䅁䍄䉁䅁䅁兂䅁䅁䅍䅄䅁䅁䅕䅁䅁䡁䭄〫䭁䝁䅍䅁䭁䑁䄰䅁䭁䅁䉣䅁䉁䅁䅁允䅁䅁䅕䥁慁兡㘲此䵉䅉䅅䅁䙁䅁䅁睁䵁䅁䅁兂䅁䅁䅁䵯㝮䅑䅯朶䅁䅁䅯睌䅁䅁䅯睂䅅䅁䅅䅁䉁䅁䅁兂䅁䅁䅁䅁䅁䅁杷允䅁䅁䅕䅁䑁䅁䅷䅁䙁䅁䅁䅁睂癹䅴权啃䅁䅁权䕂䅁䅁权䡁允䅁允䅁䅁䅅䅁䭁䍁䉙䅁䵁䅉䅅䅁䙁䅁䅁睁䵁䅁䅁兂䅁䅁䅁住佒兑䅯睩䅁䅁䅯免䅁䅁䅯睂䅅䅁䅅䅁䉁䅁䅁兂䅁䅁䅁䅁䅁䅁杷允䅁䅁䅕䅁䑁䅁䅷䅁䙁䅁䅁䥁煂歌䈹权㙄䅁䅁权㍁䅁䅁权䡁允䅁允䅁䅁䅅䅁䙁䅁䅁䅁䅁䅁䅁䍄䉁䅁䅁兂䅁䅁䅍䅄䅁䅁䅕䅁䅁䙁睳ご䭅䵁䅍䅁䭁䅁䅍䅁䭁䅁䉣䅁䉁䅁䅁允䅁䅁䅕剓䤴浆浱お䵁䅉䅅䅁䙁䅁䅁睁䵁䅁䅁兂䅁䅁䅃䝑偖兑䅯睩䅁䅁䅯兒䅁䅁䅯睂䅅䅁䅅䅁䉁䅁䅁兂㡂瀲噚㈱汌睐杷允䅁䅁䅕䅁䑁䅁䅷䅁䙁䅁䅁䅁睂癹䅴权杂䅁䅁权䝂䅁䅁权䡁允䅁允䅁䅁䅅䅁䭁䥁䅙䅁䵁䅉䅅䅁䙁䅁䅁睁䵁䅁䅁兂䅁䅁䅁乖佚兑䅯睯䅁䅁䅯免䅁䅁䅯睂䅅䅁䅅䅁䉁䅁䅁兂䅁䅁い䥍噫村杷允䅁䅁䅕䅁䑁䅁䅷䅁䙁䅁䅁䅁元癤䅨权㑃䅁䅁权㑁䅁䅁权䡁允䅁允䅁䅁䅅䅁䙁䑁硂䍩汈樫䄵䍄䉁䅁䅁兂䅁䅁䅍䅄䅁䅁䅕䅁䅁䝁确歔䭅䥁䅳䅁䭁䑁䅕䅁䭁䅁䉣䅁䉁䅁䅁允䅁䅁䅕煤獋捖噒䵑䵁䅉䅅䅁䙁䅁䅁睁䵁䅁䅁兂䅁䅁䅁䵣㝲䅑䅯䅬䅁䅁䅯兓䅁䅁䅯睂䅅䅁䅅䅁䉁䅁䅁权流允䅁䍄䉁䅁䅁兂䅁䅁䅍䅄䅁䅁䅕䅁䅁䑧婴ご䭅䭁䅁䅁䭁䕁䅳䅁䭁䅁䉣䅁䉁䅁䅁允䅁䅁䅕⽺慎⭅浔歊䵁䅉䅅䅁䙁䅁䅁睁䵁䅁䅁兂䅁䅁䅁䵣㝲䅑䅯䅙䅁䅁䅯兎䅁䅁䅯睂䅅䅁䅅䅁䉁䅁䅁权䝃䅁䅁䍄䉁䅁䅁兂䅁䅁䅍䅄䅁䅁䅕䅁䅁䵁い〫䭁䵁䅍䅁䭁䕁䅧䅁䭁䅁䉣䅁䉁䅁䅁允䅁䅁䅕刱㝵〸摉歒䵁䅉䅅䅁䙁䅁䅁睁䵁䅁䅁兂䅁䅁䅃偣佂兑䅯䅯䅁䅁䅯睑䅁䅁䅯睂䅅䅁䅅䅁䉁䅁䅁兂䭂歗㑏啔橳䅑杷允䅁䅁䅕䅁䑁䅁䅷䅁䙁䅁䅁䅁睂癹䅴权橂䅁䅁权ㅁ䅁䅁权䡁允䅁允䅁䅁䅅䅁䙁䱁䍕汃ㄳ䡬䍂䍄䉁䅁䅁兂䅁䅁䅍䅄䅁䅁䅕䅁䅁䑁歪歔䭅䵁䅅䅁䭁䑁䅣䅁䭁䅁䉣䅁䉁䅁䅁允䅁䅁䅕䅁䅁䅁䅁䅁䵁䅉䅅䅁䙁䅁䅁睁䵁䅁䅁兂䅁䅁䅄佧兊兑䅯兰䅁䅁䅯睁䅁䅁䅯睂䅅䅁䅅䅁䉁䅁䅁睂䅁䅁䅁䉙洳䅑杷允䅁䅁䅕䅁䑁䅁䅷䅁䙁䅁䅁䅁睂癹䅴权啃䅁䅁权䱂䅁䅁权䡁允䅁允䅁䅁䅅䅁䭁䍁䉙䅁䵁䅉䅅䅁䙁䅁䅁睁䵁䅁䅁兂䅁䅁䅁䡫㑢䅑䅯朷䅁䅁䅯睌䅁䅁䅯睂䅅䅁䅅䅁䉁䅁䅁兂あ吱獫佦乚䅑杷允䅁䅁䅕䅁䑁䅁䅷䅁䙁䅁䅁䅁睂癹䅴权橂䅁䅁权⭁䅁䅁权䡁允䅁允䅁䅁䅅䅁䙁䅁䅁䉕楰浶䍰䍄䉁䅁䅁兂䅁䅁䅍䅄䅁䅁䅕䅁䅁䕧求ご䭅乁䅯䅁䭁䑁䅕䅁䭁䅁䉣䅁䉁䅁䅁允䅁䅁䅕祉佹問橯吴䴸䅉䅅䅁䙁䅁䅁睁䵁䅁䅁兂䅁䅁䅃佲䝚兑䅯睩䅁䅁䅯睑䅁䅁䅯睂䅅䅁䅅䅁䉁䅁䅁兂千畃穒㝨晁䅑杷允䅁䅁䅕䅁䑁䅁䅷䅁䙁䅁䅁䅁乂ㅈ䉂权㉃䅁䅁权㉁䅁䅁权䡁允䅁允䅁䅁䅅䅁䙁䅁䅅䡑湰䌱䍴䍄䉁䅁䅁兂䅁䅁䅍䅄䅁䅁䅕䅁䅁䡁䭄〫䭁䩁䅑䅁䭁䑁䄴䅁䭁䅁䉣䅁䉁䅁䅁允䅁䅁䅯杊䅅䅁杷允䅁䅁䅕䅁䑁䅁䅷䅁䙁䅁䅁䅁睂癹䅴权橃䅁䅁权癁䅁䅁权䡁允䅁允䅁䅁䅅䅁䙁䍁噧捖礰䉑䍂䍄䉁䅁䅁兂䅁䅁䅍䅄䅁䅁䅕䅁䅁䭁欫ご䭅䵁䅍䅁䭁䑁䅉䅁䭁䅁䉣䅁䉁䅁䅁允䅁䅁䅕䅁䅁䅁䅁䅁䵁䅉䅅䅁䙁䅁䅁睁䵁䅁䅁兂䅁䅁䅁䵣㝲䅑䅯䅙䅁䅁䅯兒䅁䅁䅯睂䅅䅁䅅䅁䉁䅁䅁权䝃䅁䅁䍄䉁䅁䅁兂䅁䅁䅍䅄䅁䅁䅕䅁䅁䕺瑍歭䭅䱁䅍䅁䭁䑁䅑䅁䭁䅁䉣䅁䉁䅁䅁允䅁䅁䅕䅁䅁䅁䅁䅁䵁䅉䅅䅁䙁䅁䅁睁䵁䅁䅁兂䅁䅁䅃偣佂兑䅯䅫䅁䅁䅯睓䅁䅁䅯睂䅅䅁䅅䅁䉁䅁䅁权䭁允䅁䍄䉁䅁䅁兂䅁䅁䅍䅄䅁䅁䅕䅁䅁䡁䭄〫䭁䝁䅍䅁䭁䕁䅉䅁䭁䅁䉣䅁䉁䅁䅁允䅁䅁䅕䅁ぃ獋栱䕣䵉䅉䅅䅁䙁䅁䅁睁䵁䅁䅁兂䅁䅁䅃䅖兒兑䅯朷䅁䅁䅯䅍䅁䅁䅯睂䅅䅁䅅䅁䉁䅁䅁兂䅁䅁䅁䅁䅁䅁杷允䅁䅁䅕䅁䑁䅁䅷䅁䙁䅁䅁䅁睂癹䅴权杂䅁䅁权䑁䅁䅁权䡁允䅁允䅁䅁䅅䅁䭁䥁䅙䅁䵁䅉䅅䅁䙁䅁䅁睁䵁䅁䅁兂䅁䅁䅁穗偂兑䅯杁䅅䅁䅯兑䅁䅁䅯睂䅅䅁䅅䅁䉁䅁䅁兂䅁䅁䅁䅁䅁䅁杷允䅁䅁䅕䅁䑁䅁䅷䅁䙁䅁䅁䅁睂癹䅴权啃䅁䅁权䑁䅁䅁权䡁允䅁允䅁䅁䅅䅁䭁䍁䉙䅁䵁䅉䅅䅁䙁䅁䅁睁䵁䅁䅁兂䅁䅁䅁䵑㜳䅑䅯䅫䅁䅁䅯睎䅁䅁䅯睂䅅䅁䅅䅁䉁䅁䅁权䭁允䅁䍄䉁䅁䅁兂䅁䅁䅍䅄䅁䅁䅕䅁䅁䑧婴ご䭅䩁䅉䅁䭁䑁䅳䅁䭁䅁䉣䅁䉁䅁䅁允䅁䅁䅕杌火夹瑷唲䵅䅉䅅䅁䙁䅁䅁睁䵁䅁䅁兂䅁䅁䅃ㅏ偬兑䅯䄰䅁䅁䅯睍䅁䅁䅯睂䅅䅁䅅䅁䉁䅁䅁兂䅁䅁䅁䅁䅁䅁杷允䅁䅁䅕䅁䑁䅁䅷䅁䙁䅁䅁䥁䅂啚䈹权牃䅁䅁权ぁ䅁䅁权䡁允䅁允䅁䅁䅅䅁䭁䅁䉯䅁䵁䅉䅅䅁䙁䅁䅁睁䵁䅁䅁兂䅁䅁䅁住佒兑䅯朸䅁䅁䅯杍䅁䅁䅯睂䅅䅁䅅䅁䉁䅁䅁兂䅁䅁䅁䅁䅁䅁杷允䅁䅁䅕䅁䑁䅁䅷䅁䙁䅁䅁䅁灂唸䈵权橂䅁䅁权獁䅁䅁权䡁允䅁允䅁䅁䅅䅁䙁䙁汌䙊䱏呺䍊䍄䉁䅁䅁兂䅁䅁䅍䅄䅁䅁䅕䅁䅁䕺瑍歭䭅䵁䅣䅁䭁䕁䅧䅁䭁䅁䉣䅁䉁䅁䅁允䅁䅁䅕䅁䅁䅁䅁䅁䵁䅉䅅䅁䙁䅁䅁睁䵁䅁䅁兂䅁䅁䅁䍉㕪䅑䅯䅴䅁䅁䅯睒䅁䅁䅯睂䅅䅁䅅䅁䉁䅁䅁兂䅁䅁祃㜫瑙村杷允䅁䅁䅕䅁䑁䅁䅷䅁䙁䅁䅁䅁啂欱䈵权汃䅁䅁权祁䅁䅁权䡁允䅁允䅁䅁䅅䅁䡁䅁䅁䅁䅁⭈䅆䍄䉁䅁䅁兂䅁䅁䅍䅄䅁䅁䅕䅁䅁䵁い〫䭁䅁䉁䅁䭁䕁䅫䅁䭁䅁䉣䅁䉁䅁䅁允䅁䅁䅯睐䅅䅁杷允䅁䅁䅕䅁䑁䅁䅷䅁䙁䅁䅁䵁䑸婌䉰权千䅁䅁权䙂䅁䅁权䡁允䅁允䅁䅁䅅䅁䙁䅁䅁䅁䅁䅁䅁䍄䉁䅁䅁兂䅁䅁䅍䅄䅁䅁䅕䅁䅁䍁潁唫䭁䅁䉉䅁䭁䕁䄰䅁䭁䅁䉣䅁䉁䅁䅁允䅁䅁䅕䅁䅁䅁䅁䅁䵁䅉䅅䅁䙁䅁䅁睁䵁䅁䅁兂䅁䅁䅁晡但兑䅯䅙䅁䅁䅯䅏䅁䅁䅯睂䅅䅁䅅䅁䉁䅁䅁权䡃䅁䅁䍄䉁䅁䅁兂䅁䅁䅍䅄䅁䅁䅕䅁䅁䝁确歔䭅䝁䅁䅁䭁䍁䄸䅁䭁䅁䉣䅁䉁䅁䅁允䅁䅁䅯睨䅁䅁杷允䅁䅁䅕䅁䑁䅁䅷䅁䙁䅁䅁䅁灂唸䈵权啃䅁䅁权癁䅁䅁权䡁允䅁允䅁䅁䅅䅁䭁䑁䉉䅁䵁䅉䅅䅁䙁䅁䅁睁䵁䅁䅁兂䅁䅁䅁晡但兑䅯䅙䅁䅁䅯䅍䅁䅁䅯睂䅅䅁䅅䅁䉁䅁䅁权䡃䅁䅁䍄䉁䅁䅁兂䅁䅁䅍䅄䅁䅁䅕䅁䅁䭁欫ご䭅䵁䅣䅁䭁䑁䅷䅁䭁䅁䉣䅁䉁䅁䅁允䅁䅁䅕䅶㑁坑䙫歉䵉䅉䅅䅁䙁䅁䅁睁䵁䅁䅁兂䅁䅁䅄佧兊兑䅯杮䅁䅁䅯睎䅁䅁䅯睂䅅䅁䅅䅁䉁䅁䅁兂䅁䅁䅁䅁䅁䅁杷允䅁䅁䅕䅁䑁䅁䅷䅁䙁䅁䅁䵁䑸婌䉰权䱃䅁䅁权䑁䅁䅁权䡁允䅁允䅁䅁䅅䅁䙁䅁䅁䅁䅁䅁䅁䍄䉁䅁䅁兂䅁䅁䅍䅄䅁䅁䅕䅁䅁䝁确歔䭅䩁䅑䅁䭁䑁䅅䅁䭁䅁䉣䅁䉁䅁䅁允䅁䅁䅯杍䅅䅁杷允䅁䅁䅕䅁䑁䅁䅷䅁䙁䅁䅁䅁灂唸䈵权啃䅁䅁权畁䅁䅁权䡁允䅁允䅁䅁䅅䅁䭁䑁䉉䅁䵁䅉䅅䅁䙁䅁䅁睁䵁䅁䅁兂䅁䅁䅁穗偂兑䅯兺䅁䅁䅯䅍䅁䅁䅯睂䅅䅁䅅䅁䉁䅁䅁兂䅁䅁䅁䅁䅁䅁杷允䅁䅁䅕䅁䑁䅁䅷䅁䙁䅁䅁䅁灂唸䈵权橂䅁䅁权祁䅁䅁权䡁允䅁允䅁䅁䅅䅁䙁䅁䜫琴潅稷䍤䍄䉁䅁䅁兂䅁䅁䅍䅄䅁䅁䅕䅁䅁䕁昰䕕䭅偁䅁䅁䭁䍁䄴䅁䭁䅁䉣䅁䉁䅁䅁允䅁䅁䅕䅁䅁䅁䅁䅁䵁䅉䅅䅁䙁䅁䅁睁䵁䅁䅁兂䅁䅁䅁䥅㑈䅑䅯䅫䅁䅁䅯睒䅁䅁䅯睂䅅䅁䅅䅁䉁䅁䅁权䭁允䅁䍄䉁䅁䅁兂䅁䅁䅍䅄䅁䅁䅕䅁䅁䕧求ご䭅䵁䅕䅁䭁䑁䅅䅁䭁䅁䉣䅁䉁䅁䅁允䅁䅁䅕䅁䅁䅁䅁䅁䵁䅉䅅䅁䙁䅁䅁睁䵁䅁䅁兂䅁䅁䅃䝑偖兑䅯睶䅁䅁䅯䅔䅁䅁䅯睂䅅䅁䅅䅁䉁䅁䅁兂䅁䅁䅁䅁䅁䅁杷允䅁䅁䅕䅁䑁䅁䅷䅁䙁䅁䅁䵁䑸婌䉰权捃䅁䅁权䉂䅁䅁权䡁允䅁允䅁䅁䅅䅁䙁䅁䅁䅁䅁䅁䅁䍄䉁䅁䅁兂䅁䅁䅍䅄䅁䅁䅕䅁䅁䡧睄歔䭅佁䅷䅁䭁䑁䄰䅁䭁䅁䉣䅁䉁䅁䅁允䅁䅁䅕獲捚慊䍲啄䵁䅉䅅䅁䙁䅁䅁睁䵁䅁䅁兂䅁䅁䅁晡但兑䅯睙䅁䅁䅯䅎䅁䅁䅯睂䅅䅁䅅䅁䉁䅁䅁兂煁券䑰㍪䙸村杷允䅁䅁䅕䅁䑁䅁䅷䅁䙁䅁䅁䅁癃䕰䈹权㉃䅁䅁权ぁ䅁䅁权䡁允䅁允䅁䅁䅅䅁䙁䅁䅁䭧⭢癴䉒䍄䉁䅁䅁兂䅁䅁䅍䅄䅁䅁䅕䅁䅁䵁い〫䭁䵁䅍䅁䭁䕁䅯䅁䭁䅁䉣䅁䉁䅁䅁允䅁䅁䅕㥆㘳䜲剐䕋䵁䅉䅅䅁䙁䅁䅁睁䵁䅁䅁兂䅁䅁䅄佧兊兑䅯杴䅁䅁䅯䅍䅁䅁䅯睂䅅䅁䅅䅁䉁䅁䅁兂䅁䅁䅁䅁䅁䅁杷允䅁䅁䅕䅁䑁䅁䅷䅁䙁䅁䅁䅁䅂智䅴权牃䅁䅁权䉂䅁䅁权䡁允䅁允䅁䅁䅅䅁䭁䅁䉯䅁䵁䅉䅅䅁䙁䅁䅁睁䵁䅁䅁兂䅁䅁䅁䵙㝲䅑䅯䅂䅅䅁䅯材䅁䅁䅯睂䅅䅁䅅䅁䉁䅁䅁兂祄杂挴䥏敂䅑杷允䅁䅁䅕䅁䑁䅁䅷䅁䙁䅁䅁䅁癃䕰䈹权㙄䅁䅁权䑂䅁䅁权䡁允䅁允䅁䅁䅅䅁䙁偁湶呤⭩流䍬䍄䉁䅁䅁兂䅁䅁䅍䅄䅁䅁䅕䅁䅁䝁确歔䭅䩁䅑䅁䭁䑁䅑䅁䭁䅁䉣䅁䉁䅁䅁允䅁䅁䅯杍䅅䅁杷允䅁䅁䅕䅁䑁䅁䅷䅁䙁䅁䅁䅁癃䕰䈹权牃䅁䅁权硁䅁䅁权䡁允䅁允䅁䅁䅅䅁䭁䅁䉯䅁䵁䅉䅅䅁䙁䅁䅁睁䵁䅁䅁兂䅁䅁䅁晡但兑䅯睙䅁䅁䅯睍䅁䅁䅯睂䅅䅁䅅䅁䉁䅁䅁兂㥄昱䍵慒䍬村杷允䅁䅁䅕䅁䑁䅁䅷䅁䙁䅁䅁䥁啂䙂䉂权杄䅁䅁权䝂䅁䅁权䡁允䅁允䅁䅁䅅䅁䙁䅁䅁䅁䅁䅁䅁䍄䉁䅁䅁兂䅁䅁䅍䅄䅁䅁䅕䅁䅁䝁确歔䭅䝁䅍䅁䭁䑁䅫䅁䭁䅁䉣䅁䉁䅁䅁允䅁䅁䅕䅁⭂歉⼫䕒䵉䅉䅅䅁䙁䅁䅁睁䵁䅁䅁兂䅁䅁䅃ㅏ偬兑䅯睳䅁䅁䅯材䅁䅁䅯睂䅅䅁䅅䅁䉁䅁䅁兂十睢摶畭楖村杷允䅁䅁䅕䅁䑁䅁䅷䅁䙁䅁䅁䥁煂歌䈹权慃䅁䅁权㕁䅁䅁权䡁允䅁允䅁䅁䅅䅁䙁䅁䅁䅁䅁䅁䅁䍄䉁䅁䅁兂䅁䅁䅍䅄䅁䅁䅕䅁䅁䝧畯ご䭅䭁䅉䅁䭁䑁䅍䅁䭁䅁䉣䅁䉁䅁䅁允䅁䅁䅕䅁䅁䅁䅁䅁䵁䅉䅅䅁䙁䅁䅁睁䵁䅁䅁兂䅁䅁䅃䝑偖兑䅯典䅁䅁䅯睓䅁䅁䅯睂䅅䅁䅅䅁䉁䅁䅁兂乄⭸牚牑噁䅑杷允䅁䅁䅕䅁䑁䅁䅷䅁䙁䅁䅁䅁乂ㅈ䉂权佃䅁䅁权穁䅁䅁权䡁允䅁允䅁䅁䅅䅁䙁䅁䅁䅁䅁䅁䅁䍄䉁䅁䅁兂䅁䅁䅍䅄䅁䅁䅕䅁䅁䝁确歔䭅䝁䅁䅁䭁䑁䄸䅁䭁䅁䉣䅁䉁䅁䅁允䅁䅁䅯睨䅁䅁杷允䅁䅁䅕䅁䑁䅁䅷䅁䙁䅁䅁䅁扂䕍䈹权牃䅁䅁权䑁䅁䅁权䡁允䅁允䅁䅁䅅䅁䭁䅁䉯䅁䵁䅉䅅䅁䙁䅁䅁睁䵁䅁䅁兂䅁䅁䅁䥅㑈䅑䅯睰䅁䅁䅯睑䅁䅁䅯睂䅅䅁䅅䅁䉁䅁䅁权䭁允䅁䍄䉁䅁䅁兂䅁䅁䅍䅄䅁䅁䅕䅁䅁䅁乓ご䭅䭁䅣䅁䭁䑁䅯䅁䭁䅁䉣䅁䉁䅁䅁允䅁䅁䅯权䅅䅁杷允䅁䅁䅕䅁䑁䅁䅷䅁䙁䅁䅁䅁杄晧䅨权橂䅁䅁权乂䅁䅁权䡁允䅁允䅁䅁䅅䅁䙁䅁䅁䝅敳塗䍸䍄䉁䅁䅁兂䅁䅁䅍䅄䅁䅁䅕䅁䅁䝁确歔䭅䝁䅍䅁䭁䑁䅙䅁䭁䅁䉣䅁䉁䅁䅁允䅁䅁䅕⭍华㐷奡ぢ䵉䅉䅅䅁䙁䅁䅁睁䵁䅁䅁兂䅁䅁䅃䅖兒兑䅯杮䅁䅁䅯兏䅁䅁䅯睂䅅䅁䅅䅁䉁䅁䅁兂䅁䅁䅁䅁䅁䅁杷允䅁䅁䅕䅁䑁䅁䅷䅁䙁䅁䅁䅁灂唸䈵权啃䅁䅁权㉁䅁䅁权䡁允䅁允䅁䅁䅅䅁䭁䑁䉉䅁䵁䅉䅅䅁䙁䅁䅁睁䵁䅁䅁兂䅁䅁䅁偷㝔䅑䅯朶䅁䅁䅯睌䅁䅁䅯睂䅅䅁䅅䅁䉁䅁䅁兂䅁䅁䅁䅁䅁䅁杷允䅁䅁䅕䅁䑁䅁䅷䅁䙁䅁䅁䅁乃唰䈵权㉃䅁䅁权㉁䅁䅁权䡁允䅁允䅁䅁䅅䅁䙁䅁䅁䅁䜰楱䍂䍄䉁䅁䅁兂䅁䅁䅍䅄䅁䅁䅕䅁䅁䙧䕑䕕䭅䩁䅷䅁䭁䑁䅕䅁䭁䅁䉣䅁䉁䅁䅁允䅁䅁䅕䅁䅁䅁䅁䅁䵁䅉䅅䅁䙁䅁䅁睁䵁䅁䅁兂䅁䅁䅁晡但兑䅯睙䅁䅁䅯兑䅁䅁䅯睂䅅䅁䅅䅁䉁䅁䅁兂坄奂㌯牨ㄱ村杷允䅁䅁䅕䅁䑁䅁䅷䅁䙁䅁䅁䵁䑸婌䉰权捄䅁䅁权䥂䅁䅁权䡁允䅁允䅁䅁䅅䅁䙁䅁䅁䅁䅁䅁䅁䍄䉁䅁䅁兂䅁䅁䅍䅄䅁䅁䅕䅁䅁䕁昰䕕䭅䩁䅯䅁䭁䑁䅉䅁䭁䅁䉣䅁䉁䅁䅁允䅁䅁䅕䅁䅁䅁䅁䅁䵁䅉䅅䅁䙁䅁䅁睁䵁䅁䅁兂䅁䅁䅁䵑㜳䅑䅯䄷䅁䅁䅯睁䅁䅁䅯睂䅅䅁䅅䅁䉁䅁䅁兂䍃㠴䩁祆祶睐杷允䅁䅁䅕䅁䑁䅁䅷䅁䙁䅁䅁䅁乃唰䈵权䱃䅁䅁权䙂䅁䅁权䡁允䅁允䅁䅁䅅䅁䙁䥁牘払敧卂䅊䍄䉁䅁䅁兂䅁䅁䅍䅄䅁䅁䅕䅁䅁䙁睳ご䭅佁䅷䅁䭁䑁䅫䅁䭁䅁䉣䅁䉁䅁䅁允䅁䅁䅕䅁䅁䅁䅁䅁䵁䅉䅅䅁䙁䅁䅁睁䵁䅁䅁兂䅁䅁䅁䥂倱兑䅯朹䅁䅁䅯睑䅁䅁䅯睂䅅䅁䅅䅁䉁䅁䅁兂㑁氫ぷ䱉稷睐杷允䅁䅁䅕䅁䑁䅁䅷䅁䙁䅁䅁䅁啂欱䈵权奃䅁䅁权㡁䅁䅁权䡁允䅁允䅁䅁䅅䅁䙁䅁䅁䑁䵅告䍆䍄䉁䅁䅁兂䅁䅁䅍䅄䅁䅁䅕䅁䅁䕧求ご䭅䵁䅅䅁䭁䕁䅙䅁䭁䅁䉣䅁䉁䅁䅁允䅁䅁䅕䅁䅁䅁䅁䅁䵁䅉䅅䅁䙁䅁䅁睁䵁䅁䅁兂䅁䅁䅁晡但兑䅯䅬䅁䅁䅯兑䅁䅁䅯睂䅅䅁䅅䅁䉁䅁䅁权祁允䅁䍄䉁䅁䅁兂䅁䅁䅍䅄䅁䅁䅕䅁䅁䝁确歔䭅䝁䅍䅁䭁䕁䅙䅁䭁䅁䉣䅁䉁䅁䅁允䅁䅁䅕䅁祃橏歊っ䵉䅉䅅䅁䙁䅁䅁睁䵁䅁䅁兂䅁䅁䅃䅖兒兑䅯䅮䅁䅁䅯睑䅁䅁䅯睂䅅䅁䅅䅁䉁䅁䅁权⭁允䅁䍄䉁䅁䅁兂䅁䅁䅍䅄䅁䅁䅕䅁䅁䕁乄〫䭁偁䅙䅁䭁䍁䅷䅁䭁䅁䉣䅁䉁䅁䅁允䅁䅁䅕䅁䅁䅁䅁䅁䵁䅉䅅䅁䙁䅁䅁睁䵁䅁䅁兂䅁䅁䅁住佒兑䅯睰䅁䅁䅯䅐䅁䅁䅯睂䅅䅁䅅䅁䉁䅁䅁权䭁允䅁䍄䉁䅁䅁兂䅁䅁䅍䅄䅁䅁䅕䅁䅁䝁确歔䭅䝁䅁䅁䭁䕁䅫䅁䭁䅁䉣䅁䉁䅁䅁允䅁䅁䅯睨䅁䅁杷允䅁䅁䅕䅁䑁䅁䅷䅁䙁䅁䅁䅁䕁啪䈹权䙄䅁䅁权䭂䅁䅁权䡁允䅁允䅁䅁䅅䅁䙁䑁㕓卉督博䅤䍄䉁䅁䅁兂䅁䅁䅍䅄䅁䅁䅕䅁䅁䵁い〫䭁偁䄴䅁䭁䅁䅍䅁䭁䅁䉣䅁䉁䅁䅁允䅁䅁䅕橧砯䭕偁啁䵉䅉䅅䅁䙁䅁䅁睁䵁䅁䅁兂䅁䅁䅁晡但兑䅯䄵䅁䅁䅯睑䅁䅁䅯睂䅅䅁䅅䅁䉁䅁䅁兂敁低䡒牄䡉䅑杷允䅁䅁䅕䅁䑁䅁䅷䅁䙁䅁䅁䅁灂唸䈵权啃䅁䅁权䩂䅁䅁权䡁允䅁允䅁䅁䅅䅁䭁䑁䉉䅁䵁䅉䅅䅁䙁䅁䅁睁䵁䅁䅁兂䅁䅁䅁穗偂兑䅯杮䅁䅁䅯䅐䅁䅁䅯睂䅅䅁䅅䅁䉁䅁䅁兂求敳义䭣儳睐杷允䅁䅁䅕䅁䑁䅁䅷䅁䙁䅁䅁䅁允晧䅨权慃䅁䅁权乂䅁䅁权䡁允䅁允䅁䅁䅅䅁䙁䅁䅁䥁剕祂䍊䍄䉁䅁䅁兂䅁䅁䅍䅄䅁䅁䅕䅁䅁佁䉃䔫䭁䭁䅫䅁䭁䕁䅙䅁䭁䅁䉣䅁䉁䅁䅁允䅁䅁䅯权䅅䅁杷允䅁䅁䅕䅁䑁䅁䅷䅁䙁䅁䅁䅁杂癹䅴权敃䅁䅁权䍂䅁䅁权䡁允䅁允䅁䅁䅅䅁䙁䥁⽁㙳挸㙶⽙䍄䉁䅁䅁兂䅁䅁䅍䅄䅁䅁䅕䅁䅁䙁坔歔䭅䭁䅫䅁䭁䕁䅣䅁䭁䅁䉣䅁䉁䅁䅁允䅁䅁䅯权䅅䅁杷允䅁䅁䅕䅁䑁䅁䅷䅁䙁䅁䅁䅁灂唸䈵权杂䅁䅁权䱂䅁䅁权䡁允䅁允䅁䅁䅅䅁䭁䥁䅣䅁䵁䅉䅅䅁䙁䅁䅁睁䵁䅁䅁兂䅁䅁䅁晡但兑䅯睙䅁䅁䅯睓䅁䅁䅯睂䅅䅁䅅䅁䉁䅁䅁兂湂畵椰㜫琱村杷允䅁䅁䅕䅁䑁䅁䅷䅁䙁䅁䅁䅁灂唸䈵权杂䅁䅁权⭁䅁䅁权䡁允䅁允䅁䅁䅅䅁䭁䥁䅣䅁䵁䅉䅅䅁䙁䅁䅁睁䵁䅁䅁兂䅁䅁䅁䡫㑢䅑䅯朷䅁䅁䅯睁䅁䅁䅯睂䅅䅁䅅䅁䉁䅁䅁兂ㅄ㡭啡味䵎䅑杷允䅁䅁䅕䅁䑁䅁䅷䅁䙁䅁䅁䅁杂癹䅴权楃䅁䅁权㙁䅁䅁权䡁允䅁允䅁䅁䅅䅁䙁䅁䅁桤㕙浙䍬䍄䉁䅁䅁兂䅁䅁䅍䅄䅁䅁䅕䅁䅁䝁确歔䭅䩁䅑䅁䭁䕁䅕䅁䭁䅁䉣䅁䉁䅁䅁允䅁䅁䅯杍䅅䅁杷允䅁䅁䅕䅁䑁䅁䅷䅁䙁䅁䅁䅁扂䕍䈹权捃䅁䅁权䡂䅁䅁权䡁允䅁允䅁䅁䅅䅁䭁䑁䈴䅁䵁䅉䅅䅁䙁䅁䅁睁䵁䅁䅁兂䅁䅁䅃佲䝚兑䅯杫䅁䅁䅯村䅁䅁䅯睂䅅䅁䅅䅁䉁䅁䅁兂呁䩨挲奓⽲兑杷允䅁䅁䅕䅁䑁䅁䅷䅁䙁䅁䅁䅁允晧䅨权癃䅁䅁权㕁䅁䅁权䡁允䅁允䅁䅁䅅䅁䙁䕁呷儯㙤睭䅴䍄䉁䅁䅁兂䅁䅁䅍䅄䅁䅁䅕䅁䅁䝧畯ご䭅䩁䅁䅁䭁䑁䅧䅁䭁䅁䉣䅁䉁䅁䅁允䅁䅁䅯权䅅䅁杷允䅁䅁䅕䅁䑁䅁䅷䅁䙁䅁䅁䅁灂唸䈵权啃䅁䅁权㡁䅁䅁权䡁允䅁允䅁䅁䅅䅁䭁䑁䉉䅁䵁䅉䅅䅁䙁䅁䅁睁䵁䅁䅁兂䅁䅁䅃佲䝚兑䅯䅮䅁䅁䅯䅒䅁䅁䅯睂䅅䅁䅅䅁䉁䅁䅁兂䍃䰹卨摫偨䅷杷允䅁䅁䅕䅁䑁䅁䅷䅁䙁䅁䅁䅁灂唸䈵权杂䅁䅁权䭂䅁䅁权䡁允䅁允䅁䅁䅅䅁䭁䥁䅣䅁䵁䅉䅅䅁䙁䅁䅁睁䵁䅁䅁兂䅁䅁䅁晡但兑䅯睙䅁䅁䅯杓䅁䅁䅯睂䅅䅁䅅䅁䉁䅁䅁兂䉄框䑩⽊牊村杷允䅁䅁䅕䅁䑁䅁䅷䅁䙁䅁䅁䅁䕁啪䈹权䉄䅁䅁权㍁䅁䅁权䡁允䅁允䅁䅁䅅䅁䙁䅁䅁䅁䅁䅁䅁䍄䉁䅁䅁兂䅁䅁䅍䅄䅁䅁䅕䅁䅁䕁昰䕕䭅䥁䄴䅁䭁䑁䅷䅁䭁䅁䉣䅁䉁䅁䅁允䅁䅁䅕䅁䅁䅁䅁䅁䵁䅉䅅䅁䙁䅁䅁睁䵁䅁䅁兂䅁䅁䅁晡但兑䅯䅙䅁䅁䅯兔䅁䅁䅯睂䅅䅁䅅䅁䉁䅁䅁权䡃䅁䅁䍄䉁䅁䅁兂䅁䅁䅍䅄䅁䅁䅕䅁䅁䕺瑍歭䭅䩁䄴䅁䭁䕁䅍䅁䭁䅁䉣䅁䉁䅁䅁允䅁䅁䅕䅁䅁䅁䅁䅁䵁䅉䅅䅁䙁䅁䅁睁䵁䅁䅁兂䅁䅁䅁䤴㑈䅑䅯䅙䅁䅁䅯䅌䅁䅁䅯睂䅅䅁䅅䅁䉁䅁䅁权㉂䅁䅁䍄䉁䅁䅁兂䅁䅁䅍䅄䅁䅁䅕䅁䅁佁䉃䔫䭁䝁䅁䅁䭁䑁䅁䅁䭁䅁䉣䅁䉁䅁䅁允䅁䅁䅯杤䅁䅁杷允䅁䅁䅕䅁䑁䅁䅷䅁䙁䅁䅁䅁睂癹䅴权奃䅁䅁权㉁䅁䅁权䡁允䅁允䅁䅁䅅䅁䙁偁䠸にㅰ祰䍆䍄䉁䅁䅁兂䅁䅁䅍䅄䅁䅁䅕䅁䅁䅁乓ご䭅佁䅙䅁䭁䅁䅍䅁䭁䅁䉣䅁䉁䅁䅁允䅁䅁䅕楱楍㉡塔歄䵁䅉䅅䅁䙁䅁䅁睁䵁䅁䅁兂䅁䅁䅃䭳偤兑䅯䅂䅅䅁䅯睒䅁䅁䅯睂䅅䅁䅅䅁䉁䅁䅁兂汁瑣牏堫㙑䅑杷允䅁䅁䅕䅁䑁䅁䅷䅁䙁䅁䅁䅁杄晧䅨权啃䅁䅁权睁䅁䅁权䡁允䅁允䅁䅁䅅䅁䭁䑁䉍䅁䵁䅉䅅䅁䙁䅁䅁睁䵁䅁䅁兂䅁䅁䅁住佒兑䅯杪䅁䅁䅯兔䅁䅁䅯睂䅅䅁䅅䅁䉁䅁䅁兂䅁䅁䅁䅁䅁䅁杷允䅁䅁䅕䅁䑁䅁䅷䅁䙁䅁䅁䥁㝁啗䈹权㉄䅁䅁权獁䅁䅁权䡁允䅁允䅁䅁䅅䅁䙁䅁䅁䅁䅁䅁䅁䍄䉁䅁䅁兂䅁䅁䅍䅄䅁䅁䅕䅁䅁佁䉃䔫䭁䝁䅍䅁䭁䑁䅅䅁䭁䅁䉣䅁䉁䅁䅁允䅁䅁䅕䅁䅃䩡ぎ啋䵉䅉䅅䅁䙁䅁䅁睁䵁䅁䅁兂䅁䅁䅁䤴㑈䅑䅯睙䅁䅁䅯杌䅁䅁䅯睂䅅䅁䅅䅁䉁䅁䅁兂䅁䵁捃婁爸村杷允䅁䅁䅕䅁䑁䅁䅷䅁䙁䅁䅁䵁䑸婌䉰权牃䅁䅁权ぁ䅁䅁权䡁允䅁允䅁䅁䅅䅁䭁䅁䉯䅁䵁䅉䅅䅁䙁䅁䅁睁䵁䅁䅁兂䅁䅁䅁䤴㑈䅑䅯䅙䅁䅁䅯䅎䅁䅁䅯睂䅅䅁䅅䅁䉁䅁䅁权㉂䅁䅁䍄䉁䅁䅁兂䅁䅁䅍䅄䅁䅁䅕䅁䅁佁䉃䔫䭁䝁䅍䅁䭁䑁䅍䅁䭁䅁䉣䅁䉁䅁䅁允䅁䅁䅕䅁权㥈摩啒䵉䅉䅅䅁䙁䅁䅁睁䵁䅁䅁兂䅁䅁䅁䍉㕪䅑䅯具䅁䅁䅯杍䅁䅁䅯睂䅅䅁䅅䅁䉁䅁䅁兂煄㝍橶䅆坁䅑杷允䅁䅁䅕䅁䑁䅁䅷䅁䙁䅁䅁䥁睂䔸䈵权楃䅁䅁权䕂䅁䅁权䡁允䅁允䅁䅁䅅䅁䙁䅁䅁䑷䭑㉰䌱䍄䉁䅁䅁兂䅁䅁䅍䅄䅁䅁䅕䅁䅁佁䉃䔫䭁䝁䅁䅁䭁䑁䄴䅁䭁䅁䉣䅁䉁䅁䅁允䅁䅁䅯杤䅁䅁杷允䅁䅁䅕䅁䑁䅁䅷䅁䙁䅁䅁䅁癃䕰䈹权敃䅁䅁权㡁䅁䅁权䡁允䅁允䅁䅁䅅䅁䙁䩁啶晰奵倳⽅䍄䉁䅁䅁兂䅁䅁䅍䅄䅁䅁䅕䅁䅁佁䉃䔫䭁䩁䅑䅁䭁䑁䅍䅁䭁䅁䉣䅁䉁䅁䅁允䅁䅁䅯睍䅅䅁杷允䅁䅁䅕䅁䑁䅁䅷䅁䙁䅁䅁䅁乂ㅈ䉂权㉄䅁䅁权䍂䅁䅁权䡁允䅁允䅁䅁䅅䅁䙁偁祓煂䡹⽘⽣䍄䉁䅁䅁兂䅁䅁䅍䅄䅁䅁䅕䅁䅁䙁坔歔䭅䩁䅙䅁䭁䕁䅫䅁䭁䅁䉣䅁䉁䅁䅁允䅁䅁䅕䅁杁歧祉歒䵉䅉䅅䅁䙁䅁䅁睁䵁䅁䅁兂䅁䅁䅁䤴㑈䅑䅯睙䅁䅁䅯杏䅁䅁䅯睂䅅䅁䅅䅁䉁䅁䅁兂䅁䕁療户做村杷允䅁䅁䅕䅁䑁䅁䅷䅁䙁䅁䅁䅁杂癹䅴权橃䅁䅁权㉁䅁䅁权䡁允䅁允䅁䅁䅅䅁䙁䅁䅇ぎ㡨㉩䍚䍄䉁䅁䅁兂䅁䅁䅍䅄䅁䅁䅕䅁䅁䡧睄歔䭅䭁䅁䅁䭁䑁䅣䅁䭁䅁䉣䅁䉁䅁䅁允䅁䅁䅕䑐䑊瀴婧ぅ䵁䅉䅅䅁䙁䅁䅁睁䵁䅁䅁兂䅁䅁䅁晡但兑䅯杭䅁䅁䅯睍䅁䅁䅯睂䅅䅁䅅䅁䉁䅁䅁兂䅁䅁䅁䅁䅁䅁杷允䅁䅁䅕䅁䑁䅁䅷䅁䙁䅁䅁䅁杄晧䅨权啃䅁䅁权㍁䅁䅁权䡁允䅁允䅁䅁䅅䅁䭁䑁䉍䅁䵁䅉䅅䅁䙁䅁䅁睁䵁䅁䅁兂䅁䅁䅁摪但兑䅯关䅁䅁䅯䅏䅁䅁䅯睂䅅䅁䅅䅁䉁䅁䅁兂䅁䅁䅁䅁䅁䅁杷允䅁䅁䅕䅁䑁䅁䅷䅁䙁䅁䅁䅁㑁䔵䈵权灃䅁䅁权䅂䅁䅁权䡁允䅁允䅁䅁䅅䅁䭁䅁䉯䅁䵁䅉䅅䅁䙁䅁䅁睁䵁䅁䅁兂䅁䅁䅁䡫㑢䅑䅯关䅁䅁䅯兑䅁䅁䅯睂䅅䅁䅅䅁䉁䅁䅁兂䅁䵁灃扲摆村杷允䅁䅁䅕䅁䑁䅁䅷䅁䙁䅁䅁䅁杄晧䅨权杂䅁䅁权㝁䅁䅁权䡁允䅁允䅁䅁䅅䅁䭁䡁䅙䅁䵁䅉䅅䅁䙁䅁䅁睁䵁䅁䅁兂䅁䅁䅁䤴㑈䅑䅯䅬䅁䅁䅯李䅁䅁䅯睂䅅䅁䅅䅁䉁䅁䅁权穁允䅁䍄䉁䅁䅁兂䅁䅁䅍䅄䅁䅁䅕䅁䅁䭧浺歒䭅䩁䄴䅁䭁䑁䄴䅁䭁䅁䉣䅁䉁䅁䅁允䅁䅁䅕呆摵偳畊䐲䴸䅉䅅䅁䙁䅁䅁睁䵁䅁䅁兂䅁䅁䅁䤴㑈䅑䅯䅬䅁䅁䅯兑䅁䅁䅯睂䅅䅁䅅䅁䉁䅁䅁权穁允䅁䍄䉁䅁䅁兂䅁䅁䅍䅄䅁䅁䅕䅁䅁佁䉃䔫䭁䝁䅁䅁䭁䕁䅑䅁䭁䅁䉣䅁䉁䅁䅁允䅁䅁䅯杤䅁䅁杷允䅁䅁䅕䅁䑁䅁䅷䅁䙁䅁䅁䅁杄晧䅨权杂䅁䅁权䝂䅁䅁权䡁允䅁允䅁䅁䅅䅁䭁䡁䅙䅁䵁䅉䅅䅁䙁䅁䅁睁䵁䅁䅁兂䅁䅁䅃䅖兒兑䅯䅭䅁䅁䅯䅍䅁䅁䅯睂䅅䅁䅅䅁䉁䅁䅁兂敄䩤⬯氷歮兑杷允䅁䅁䅕䅁䑁䅁䅷䅁䙁䅁䅁䅁乂ㅈ䉂权奃䅁䅁权䭂䅁䅁权䡁允䅁允䅁䅁䅅䅁䙁䙁へ䨰卙穐䍰䍄䉁䅁䅁兂䅁䅁䅍䅄䅁䅁䅕䅁䅁佁䉃䔫䭁䝁䅍䅁䭁䕁䅣䅁䭁䅁䉣䅁䉁䅁䅁允䅁䅁䅕䅁䅂佘佒正䵉䅉䅅䅁䙁䅁䅁睁䵁䅁䅁兂䅁䅁䅁偷㝔䅑䅯杺䅁䅁䅯睌䅁䅁䅯睂䅅䅁䅅䅁䉁䅁䅁兂䅁䅁䅁䅁䅁䅁杷允䅁䅁䅕䅁䑁䅁䅷䅁䙁䅁䅁䅁㑁䔵䈵权ぃ䅁䅁权⭁䅁䅁权䡁允䅁允䅁䅁䅅䅁䙁䱁湥啄六汢䍚䍄䉁䅁䅁兂䅁䅁䅍䅄䅁䅁䅕䅁䅁佁䉃䔫䭁䩁䅑䅁䭁䕁䅣䅁䭁䅁䉣䅁䉁䅁䅁允䅁䅁䅯睍䅅䅁杷允䅁䅁䅕䅁䑁䅁䅷䅁䙁䅁䅁䅁允晧䅨权捃䅁䅁权䑁䅁䅁权䡁允䅁允䅁䅁䅅䅁䙁䅁栵慵剣杬䅶䍄䉁䅁䅁兂䅁䅁䅍䅄䅁䅁䅕䅁䅁䡧睄歔䭅䅁䉁䅁䭁䑁䄸䅁䭁䅁䉣䅁䉁䅁䅁允䅁䅁䅯杂䅅䅁杷允䅁䅁䅕䅁䑁䅁䅷䅁䙁䅁䅁䅁㝂啌䈹权䙄䅁䅁权祁䅁䅁权䡁允䅁允䅁䅁䅅䅁䙁䅁䅁䅁䅁䅁䅁䍄䉁䅁䅁兂䅁䅁䅍䅄䅁䅁䅕䅁䅁佁䉃䔫䭁䝁䅁䅁䭁䕁䅧䅁䭁䅁䉣䅁䉁䅁䅁允䅁䅁䅯杤䅁䅁杷允䅁䅁䅕䅁䑁䅁䅷䅁䙁䅁䅁䅁元癤䅨权睄䅁䅁权畁䅁䅁权䡁允䅁允䅁䅁䅅䅁䙁䅁䅁䅁䅁䅁䅁䍄䉁䅁䅁兂䅁䅁䅍䅄䅁䅁䅕䅁䅁佁䉃䔫䭁䩁䅑䅁䭁䑁䅕䅁䭁䅁䉣䅁䉁䅁䅁允䅁䅁䅯睍䅅䅁杷允䅁䅁䅕䅁䑁䅁䅷䅁䙁䅁䅁䅁权晹䅴权ぃ䅁䅁权䑂䅁䅁权䡁允䅁允䅁䅁䅅䅁䙁䙁偤䝘⽧浧䍂䍄䉁䅁䅁兂䅁䅁䅍䅄䅁䅁䅕䅁䅁䅁乓ご䭅乁䅯䅁䭁䕁䅷䅁䭁䅁䉣䅁䉁䅁䅁允䅁䅁䅕䅁䅁䅁䅁䅁䵁䅉䅅䅁䙁䅁䅁睁䵁䅁䅁兂䅁䅁䅄佧兊兑䅯䅭䅁䅁䅯睍䅁䅁䅯睂䅅䅁䅅䅁䉁䅁䅁兂䅁䅁䅁䅁䅁䅁杷允䅁䅁䅕䅁䑁䅁䅷䅁䙁䅁䅁䅁杄晧䅨权啃䅁䅁权䱂䅁䅁权䡁允䅁允䅁䅁䅅䅁䭁䑁䉍䅁䵁䅉䅅䅁䙁䅁䅁睁䵁䅁䅁兂䅁䅁䅁䤴㑈䅑䅯䅙䅁䅁䅯䅔䅁䅁䅯睂䅅䅁䅅䅁䉁䅁䅁权㉂䅁䅁䍄䉁䅁䅁兂䅁䅁䅍䅄䅁䅁䅕䅁䅁䕁乄〫䭁佁䅁䅁䭁䍁䄴䅁䭁䅁䉣䅁䉁䅁䅁允䅁䅁䅕䅁䅁䅁䅁䅁䵁䅉䅅䅁䙁䅁䅁睁䵁䅁䅁兂䅁䅁䅁穗偂兑䅯杴䅁䅁䅯睎䅁䅁䅯睂䅅䅁䅅䅁䉁䅁䅁兂䅁䅁䅁䅁䅁䅁杷允䅁䅁䅕䅁䑁䅁䅷䅁䙁䅁䅁䅁杄晧䅨权啃䅁䅁权⭁䅁䅁权䡁允䅁允䅁䅁䅅䅁䭁䑁䉍䅁䵁䅉䅅䅁䙁䅁䅁睁䵁䅁䅁兂䅁䅁䅁䤴㑈䅑䅯睙䅁䅁䅯杓䅁䅁䅯睂䅅䅁䅅䅁䉁䅁䅁兂䅁䝁祹睳㡸村杷允䅁䅁䅕䅁䑁䅁䅷䅁䙁䅁䅁䅁权晹䅴权奃䅁䅁权癁䅁䅁权䡁允䅁允䅁䅁䅅䅁䙁䅁䅁䅁䅁䅁䅁䍄䉁䅁䅁兂䅁䅁䅍䅄䅁䅁䅕䅁䅁佁䉃䔫䭁䩁䅑䅁䭁䕁䅉䅁䭁䅁䉣䅁䉁䅁䅁允䅁䅁䅯睍䅅䅁杷允䅁䅁䅕䅁䑁䅁䅷䅁䙁䅁䅁䥁煂歌䈹权佃䅁䅁权䱂䅁䅁权䡁允䅁允䅁䅁䅅䅁䙁䅁䅁䅁䅁䅁䅁䍄䉁䅁䅁兂䅁䅁䅍䅄䅁䅁䅕䅁䅁䝧畯ご䭅乁䅁䅁䭁䑁䅣䅁䭁䅁䉣䅁䉁䅁䅁允䅁䅁䅕䅁䅁䅁䅁䅁䵁䅉䅅䅁䙁䅁䅁睁䵁䅁䅁兂䅁䅁䅁䥅㑈䅑䅯䄶䅁䅁䅯䅍䅁䅁䅯睂䅅䅁䅅䅁䉁䅁䅁兂㍂䤱㍲䤰兎䅑杷允䅁䅁䅕䅁䑁䅁䅷䅁䙁䅁䅁䅁㝂啌䈹权千䅁䅁权䕂䅁䅁权䡁允䅁允䅁䅁䅅䅁䙁䕁䵡煥ㅨ敏䉚䍄䉁䅁䅁兂䅁䅁䅍䅄䅁䅁䅕䅁䅁䝁确歔䭅䭁䅫䅁䭁䕁䅷䅁䭁䅁䉣䅁䉁䅁䅁允䅁䅁䅯权䅅䅁杷允䅁䅁䅕䅁䑁䅁䅷䅁䙁䅁䅁䅁杄晧䅨权㥃䅁䅁权乂䅁䅁权䡁允䅁允䅁䅁䅅䅁䙁䡁䘲呏匸に䄵䍄䉁䅁䅁兂䅁䅁䅍䅄䅁䅁䅕䅁䅁䭧浺歒䭅䥁䄴䅁䭁䍁䄴䅁䭁䅁䉣䅁䉁䅁䅁允䅁䅁䅕䅁䅁䅁䅁䅁䵁䅉䅅䅁䙁䅁䅁睁䵁䅁䅁兂䅁䅁䅁摪但兑䅯䄰䅁䅁䅯䅍䅁䅁䅯睂䅅䅁䅅䅁䉁䅁䅁兂䅁䅁䅁䅁䅁䅁杷允䅁䅁䅕䅁䑁䅁䅷䅁䙁䅁䅁䅁癃䕰䈹权奃䅁䅁权䑂䅁䅁权䡁允䅁允䅁䅁䅅䅁䙁䝁浈䍚㍄橓䍰䍄䉁䅁䅁兂䅁䅁䅍䅄䅁䅁䅕䅁䅁䭁䩄〫䭁偁䅁䅁䭁䍁䄸䅁䭁䅁䉣䅁䉁䅁䅁允䅁䅁䅕䅁䅁䅁䅁䅁䵁䅉䅅䅁䙁䅁䅁睁䵁䅁䅁兂䅁䅁䅁偷㝔䅑䅯䄷䅁䅁䅯杒䅁䅁䅯睂䅅䅁䅅䅁䉁䅁䅁兂㥄䥉敉乄䍉䅑杷允䅁䅁䅕䅁䑁䅁䅷䅁䙁䅁䅁䥁睂䔸䈵权䱃䅁䅁权㉁䅁䅁权䡁允䅁允䅁䅁䅅䅁䙁偁畗㝚扪㕐⽣䍄䉁䅁䅁兂䅁䅁䅍䅄䅁䅁䅕䅁䅁佁䉃䔫䭁䭁䅫䅁䭁䑁䅣䅁䭁䅁䉣䅁䉁䅁䅁允䅁䅁䅯权䅅䅁杷允䅁䅁䅕䅁䑁䅁䅷䅁䙁䅁䅁䅁䕁啪䈹权佃䅁䅁权㥁䅁䅁权䡁允䅁允䅁䅁䅅䅁䙁䅁䅁䅁䅁䅁䅁䍄䉁䅁䅁兂䅁䅁䅍䅄䅁䅁䅕䅁䅁䝁䭄〫䭁䱁䅍䅁䭁䕁䅫䅁䭁䅁䉣䅁䉁䅁䅁允䅁䅁䅕睒畵洱湚で䵉䅉䅅䅁䙁䅁䅁睁䵁䅁䅁兂䅁䅁䅁摪但兑䅯杵䅁䅁䅯睑䅁䅁䅯睂䅅䅁䅅䅁䉁䅁䅁兂䅁䥁癁坳㜸村杷允䅁䅁䅕䅁䑁䅁䅷䅁䙁䅁䅁䅁允晧䅨权獄䅁䅁权癁䅁䅁权䡁允䅁允䅁䅁䅅䅁䙁䕁桱㙅灁䅢䅊䍄䉁䅁䅁兂䅁䅁䅍䅄䅁䅁䅕䅁䅁䡁瑳ご䭅䥁䄴䅁䭁䅁䅍䅁䭁䅁䉣䅁䉁䅁䅁允䅁䅁䅕䅁䅁䅁䅁䅁䵁䅉䅅䅁䙁䅁䅁睁䵁䅁䅁兂䅁䅁䅁䥅㑈䅑䅯䅭䅁䅁䅯睏䅁䅁䅯睂䅅䅁䅅䅁䉁䅁䅁兂䅁䥁塁睖椴村杷允䅁䅁䅕䅁䑁䅁䅷䅁䙁䅁䅁䵁䑸婌䉰权千䅁䅁权䑂䅁䅁权䡁允䅁允䅁䅁䅅䅁䙁䅁䅁䅁䅁䅁䅁䍄䉁䅁䅁兂䅁䅁䅍䅄䅁䅁䅕䅁䅁䩁㉂䔫䭁䵁䅣䅁䭁䑁䅯䅁䭁䅁䉣䅁䉁䅁䅁允䅁䅁䅕䅁䅁䱘噆唹䵅䅉䅅䅁䙁䅁䅁睁䵁䅁䅁兂䅁䅁䅃䅖兒兑䅯杭䅁䅁䅯睁䅁䅁䅯睂䅅䅁䅅䅁䉁䅁䅁兂噃堯䵷奮䙍村杷允䅁䅁䅕䅁䑁䅁䅷䅁䙁䅁䅁䅁䅂智䅴权千䅁䅁权㍁䅁䅁权䡁允䅁允䅁䅁䅅䅁䙁䅁䅁䱁奂癧䉰䍄䉁䅁䅁兂䅁䅁䅍䅄䅁䅁䅕䅁䅁䩁㉂䔫䭁偁䅁䅁䭁䕁䄰䅁䭁䅁䉣䅁䉁䅁䅁允䅁䅁䅕䅁䅁䅁䅁䅁䵁䅉䅅䅁䙁䅁䅁睁䵁䅁䅁兂䅁䅁䅃佲䝚兑䅯䅵䅁䅁䅯睌䅁䅁䅯睂䅅䅁䅅䅁䉁䅁䅁兂䅁䅁䅁䅁䅁䅁杷允䅁䅁䅕䅁䑁䅁䅷䅁䙁䅁䅁䵁䑸婌䉰权楄䅁䅁权䙂䅁䅁权䡁允䅁允䅁䅁䅅䅁䙁䅁䅁䅁䅁䅁䅁䍄䉁䅁䅁兂䅁䅁䅍䅄䅁䅁䅕䅁䅁䝁确歔䭅䩁䅉䅁䭁䕁䅯䅁䭁䅁䉣䅁䉁䅁䅁允䅁䅁䅕卬䥴㙏攰唷䵅䅉䅅䅁䙁䅁䅁睁䵁䅁䅁兂䅁䅁䅃䭳偤兑䅯䅭䅁䅁䅯睌䅁䅁䅯睂䅅䅁䅅䅁䉁䅁䅁兂䅁䅁䅁䅁䅁䅁杷允䅁䅁䅕䅁䑁䅁䅷䅁䙁䅁䅁䅁元癤䅨权⭄䅁䅁权㥁䅁䅁权䡁允䅁允䅁䅁䅅䅁䙁䅁䅁佁卂⬯䉎䍄䉁䅁䅁兂䅁䅁䅍䅄䅁䅁䅕䅁䅁佁䉃䔫䭁䩁䅧䅁䭁䑁䅑䅁䭁䅁䉣䅁䉁䅁䅁允䅁䅁䅕䅁䅁㝩㡋啃䵉䅉䅅䅁䙁䅁䅁睁䵁䅁䅁兂䅁䅁䅁乖佚兑䅯具䅁䅁䅯䅔䅁䅁䅯睂䅅䅁䅅䅁䉁䅁䅁兂牃癐㕆䴴灕䅑杷允䅁䅁䅕䅁䑁䅁䅷䅁䙁䅁䅁䅁癃䕰䈹权奃䅁䅁权䅂䅁䅁权䡁允䅁允䅁䅁䅅䅁䙁偁䥔㙏䱆杰䍬䍄䉁䅁䅁兂䅁䅁䅍䅄䅁䅁䅕䅁䅁䕁乄〫䭁䩁䅷䅁䭁䑁䅉䅁䭁䅁䉣䅁䉁䅁䅁允䅁䅁䅕歵䵫楁塳歍䵁䅉䅅䅁䙁䅁䅁睁䵁䅁䅁兂䅁䅁䅁晡但兑䅯杭䅁䅁䅯䅐䅁䅁䅯睂䅅䅁䅅䅁䉁䅁䅁兂㉂數兰户䉉村杷允䅁䅁䅕䅁䑁䅁䅷䅁䙁䅁䅁䅁元癤䅨权㥃䅁䅁权㥁䅁䅁权䡁允䅁允䅁䅁䅅䅁䙁䡁⽕㘱㡏ㅪ䅊䍄䉁䅁䅁兂䅁䅁䅍䅄䅁䅁䅕䅁䅁䱧湃ご䭅䥁䄴䅁䭁䑁䅁䅁䭁䅁䉣䅁䉁䅁䅁允䅁䅁䅕䅁䅁䅁䅁䅁䵁䅉䅅䅁䙁䅁䅁睁䵁䅁䅁兂䅁䅁䅃䅖兒兑䅯䄱䅁䅁䅯杏䅁䅁䅯睂䅅䅁䅅䅁䉁䅁䅁兂䅁䅁䅁䅁䅁䅁杷允䅁䅁䅕䅁䑁䅁䅷䅁䙁䅁䅁䥁睃ば䈹权千䅁䅁权㑁䅁䅁权䡁允䅁允䅁䅁䅅䅁䙁䅁䅁䅁䅁䅁䅁䍄䉁䅁䅁兂䅁䅁䅍䅄䅁䅁䅕䅁䅁䥷楄䕕䭅乁䅁䅁䭁䕁䅑䅁䭁䅁䉣䅁䉁䅁䅁允䅁䅁䅕䅁䅁䅁䅁䅁䵁䅉䅅䅁䙁䅁䅁睁䵁䅁䅁兂䅁䅁䅁䥅㑈䅑䅯睱䅁䅁䅯睎䅁䅁䅯睂䅅䅁䅅䅁䉁䅁䅁权䭁允䅁䍄䉁䅁䅁兂䅁䅁䅍䅄䅁䅁䅕䅁䅁䭁欫ご䭅䵁䅍䅁䭁䕁䅙䅁䭁䅁䉣䅁䉁䅁䅁允䅁䅁䅕㐸⭏歹獋啊䵁䅉䅅䅁䙁䅁䅁睁䵁䅁䅁兂䅁䅁䅃䭳偤兑䅯杭䅁䅁䅯免䅁䅁䅯睂䅅䅁䅅䅁䉁䅁䅁兂䅁䅁䅁䅁䅁䅁杷允䅁䅁䅕䅁䑁䅁䅷䅁䙁䅁䅁䅁允晧䅨权䩃䅁䅁权䉂䅁䅁权䡁允䅁允䅁䅁䅅䅁䭁䭁䄰䅁䵁䅉䅅䅁䙁䅁䅁睁䵁䅁䅁兂䅁䅁䅁䵣㝲䅑䅯关䅁䅁䅯睒䅁䅁䅯睂䅅䅁䅅䅁䉁䅁䅁兂䅁䅁䅁䅁䅁䅁杷允䅁䅁䅕䅁䑁䅁䅷䅁䙁䅁䅁䥁睃ば䈹权䩃䅁䅁权䙂䅁䅁权䡁允䅁允䅁䅁䅅䅁䭁䭁䄰䅁䵁䅉䅅䅁䙁䅁䅁睁䵁䅁䅁兂䅁䅁䅃䭳偤兑䅯杫䅁䅁䅯児䅁䅁䅯睂䅅䅁䅅䅁䉁䅁䅁兂楂歎㡁浢敋兑杷允䅁䅁䅕䅁䑁䅁䅷䅁䙁䅁䅁䅁杂癹䅴权慃䅁䅁权䙂䅁䅁权䡁允䅁允䅁䅁䅅䅁䙁乁䜱湨噆䅆䍰䍄䉁䅁䅁兂䅁䅁䅍䅄䅁䅁䅕䅁䅁䕁昰䕕䭅䩁䅉䅁䭁䑁䄰䅁䭁䅁䉣䅁䉁䅁䅁允䅁䅁䅕穒穔杄䭊唸䵅䅉䅅䅁䙁䅁䅁睁䵁䅁䅁兂䅁䅁䅁䵑㜳䅑䅯䄯䅁䅁䅯村䅁䅁䅯睂䅅䅁䅅䅁䉁䅁䅁兂硃㝴猯扖㡷䅑杷允䅁䅁䅕䅁䑁䅁䅷䅁䙁䅁䅁䥁獃欵䉚权元䅁䅁权䑂䅁䅁权䡁允䅁允䅁䅁䅅䅁䭁䅁䉯䅁䵁䅉䅅䅁䙁䅁䅁睁䵁䅁䅁兂䅁䅁䅁住佒兑䅯杪䅁䅁䅯兑䅁䅁䅯睂䅅䅁䅅䅁䉁䅁䅁兂䅁䅁䅁䅁䅁䅁杷允䅁䅁䅕䅁䑁䅁䅷䅁䙁䅁䅁䥁獃欵䉚权䩃䅁䅁权㑁䅁䅁权䡁允䅁允䅁䅁䅅䅁䭁䭁䄰䅁䵁䅉䅅䅁䙁䅁䅁睁䵁䅁䅁兂䅁䅁䅁摪但兑䅯共䅁䅁䅯䅍䅁䅁䅯睂䅅䅁䅅䅁䉁䅁䅁权䭁允䅁䍄䉁䅁䅁兂䅁䅁䅍䅄䅁䅁䅕䅁䅁䕁昰䕕䭅䥁䄴䅁䭁䑁䅅䅁䭁䅁䉣䅁䉁䅁䅁允䅁䅁䅕䅁䅁䅁䅁䅁䵁䅉䅅䅁䙁䅁䅁睁䵁䅁䅁兂䅁䅁䅁住佒兑䅯睰䅁䅁䅯材䅁䅁䅯睂䅅䅁䅅䅁䉁䅁䅁权䭁允䅁䍄䉁䅁䅁兂䅁䅁䅍䅄䅁䅁䅕䅁䅁䡁瑳ご䭅䥁䅫䅁䭁䑁䄴䅁䭁䅁䉣䅁䉁䅁䅁允䅁䅁䅯兲䅁䅁杷允䅁䅁䅕䅁䑁䅁䅷䅁䙁䅁䅁䅁杂癹䅴权楃䅁䅁权㡁䅁䅁权䡁允䅁允䅁䅁䅅䅁䙁䕁乩渶獕湤䍚䍄䉁䅁䅁兂䅁䅁䅍䅄䅁䅁䅕䅁䅁䥁刳歔䭅䥁䄴䅁䭁䑁䅍䅁䭁䅁䉣䅁䉁䅁䅁允䅁䅁䅕䅁䅁䕨楕歄䵉䅉䅅䅁䙁䅁䅁睁䵁䅁䅁兂䅁䅁䅃䭳偤兑䅯兩䅁䅁䅯杓䅁䅁䅯睂䅅䅁䅅䅁䉁䅁䅁权瑃䅁䅁䍄䉁䅁䅁兂䅁䅁䅍䅄䅁䅁䅕䅁䅁䕁乄〫䭁佁䅙䅁䭁䕁䅙䅁䭁䅁䉣䅁䉁䅁䅁允䅁䅁䅕浣癶䜳捘稴䴸䅉䅅䅁䙁䅁䅁睁䵁䅁䅁兂䅁䅁䅁摪但兑䅯睩䅁䅁䅯睐䅁䅁䅯睂䅅䅁䅅䅁䉁䅁䅁兂䭁㘱睎児副䅑杷允䅁䅁䅕䅁䑁䅁䅷䅁䙁䅁䅁䅁䅄倹䅴权橃䅁䅁权䝂䅁䅁权䡁允䅁允䅁䅁䅅䅁䙁䅁䅃晎奘㉢䍚䍄䉁䅁䅁兂䅁䅁䅍䅄䅁䅁䅕䅁䅁䝧畯ご䭅佁䅙䅁䭁䅁䅍䅁䭁䅁䉣䅁䉁䅁䅁允䅁䅁䅕戱婕塚猯歅䵁䅉䅅䅁䙁䅁䅁睁䵁䅁䅁兂䅁䅁䅁䵙㝲䅑䅯睵䅁䅁䅯李䅁䅁䅯睂䅅䅁䅅䅁䉁䅁䅁兂䉁䉁灪女敧村杷允䅁䅁䅕䅁䑁䅁䅷䅁䙁䅁䅁䥁睂䔸䈵权䥄䅁䅁权㑁䅁䅁权䡁允䅁允䅁䅁䅅䅁䙁䙁ㅳ晹䌴獙䉒䍄䉁䅁䅁兂䅁䅁䅍䅄䅁䅁䅕䅁䅁䱧湃ご䭅䥁䅫䅁䭁䍁䄸䅁䭁䅁䉣䅁䉁䅁䅁允䅁䅁䅯兲䅁䅁杷允䅁䅁䅕䅁䑁䅁䅷䅁䙁䅁䅁䅁㝂啌䈹权祄䅁䅁权ぁ䅁䅁权䡁允䅁允䅁䅁䅅䅁䙁䅁䅁䅁䅁䅁䅁䍄䉁䅁䅁兂䅁䅁䅍䅄䅁䅁䅕䅁䅁䉁䉃䔫䭁䩁䅧䅁䭁䕁䅑䅁䭁䅁䉣䅁䉁䅁䅁允䅁䅁䅕䅁䅃敘䑔䕍䵉䅉䅅䅁䙁䅁䅁睁䵁䅁䅁兂䅁䅁䅃䭳偤兑䅯䅹䅁䅁䅯睒䅁䅁䅯睂䅅䅁䅅䅁䉁䅁䅁兂潄余ㅮ䉐䭳村杷允䅁䅁䅕䅁䑁䅁䅷䅁䙁䅁䅁䅁䅄倹䅴权捃䅁䅁权䵂䅁䅁权䡁允䅁允䅁䅁䅅䅁䭁䑁䈴䅁䵁䅉䅅䅁䙁䅁䅁睁䵁䅁䅁兂䅁䅁䵄祑愲兑䅯䄴䅁䅁䅯兔䅁䅁䅯睂䅅䅁䅅䅁䉁䅁䅁兂䅁䅁䅁䅁䅁䅁杷允䅁䅁䅕䅁䑁䅁䅷䅁䙁䅁䅁䅁允晧䅨权硃䅁䅁权䅂䅁䅁权䡁允䅁允䅁䅁䅅䅁䙁䅁䅁䵍娵噔䌵䍄䉁䅁䅁兂䅁䅁䅍䅄䅁䅁䅕䅁䅁佁䉃䔫䭁乁䅑䅁䭁䕁䅧䅁䭁䅁䉣䅁䉁䅁䅁允䅁䅁䅕䅁䅁䅁䅁䅁䵁䅉䅅䅁䙁䅁䅁睁䵁䅁䅁兂䅁䅁䅁晡但兑䅯杫䅁䅁䅯杏䅁䅁䅯睂䅅䅁䅅䅁䉁䅁䅁兂䝃睦嘴娹婌兑杷允䅁䅁䅕䅁䑁䅁䅷䅁䙁䅁䅁䅁䅂智䅴权灃䅁䅁权乂䅁䅁权䡁允䅁允䅁䅁䅅䅁䭁䅁䉯䅁䵁䅉䅅䅁䙁䅁䅁睁䵁䅁䅁兂䅁䅁䅁䍉㕪䅑䅯䅹䅁䅁䅯䅓䅁䅁䅯睂䅅䅁䅅䅁䉁䅁䅁兂䅁䅁睄㕍甯兑杷允䅁䅁䅕䅁䑁䅁䅷䅁䙁䅁䅁䅁癃䕰䈹权千䅁䅁权㥁䅁䅁权䡁允䅁允䅁䅁䅅䅁䙁䥁〶娶㉡癡䉖䍄䉁䅁䅁兂䅁䅁䅍䅄䅁䅁䅕䅁䅁䭁䩄〫䭁䭁䄸䅁䭁䕁䅷䅁䭁䅁䉣䅁䉁䅁䅁允䅁䅁䅕琷䙧䍁敡稵䴸䅉䅅䅁䙁䅁䅁睁䵁䅁䅁兂䅁䅁䅁偷㝔䅑䅯䅭䅁䅁䅯材䅁䅁䅯睂䅅䅁䅅䅁䉁䅁䅁兂睂婔桘獋愸村杷允䅁䅁䅕䅁䑁䅁䅷䅁䙁䅁䅁䥁䅂啚䈹权楃䅁䅁权㑁䅁䅁权䡁允䅁允䅁䅁䅅䅁䙁䅁䅁䅁䅁䅁䅁䍄䉁䅁䅁兂䅁䅁䅍䅄䅁䅁䅕䅁䅁䥷楄䕕䭅䩁䅁䅁䭁䕁䅯䅁䭁䅁䉣䅁䉁䅁䅁允䅁䅁䅯权䅅䅁杷允䅁䅁䅕䅁䑁䅁䅷䅁䙁䅁䅁䅁杄晧䅨权䩃䅁䅁权ぁ䅁䅁权䡁允䅁允䅁䅁䅅䅁䭁䭁䄰䅁䵁䅉䅅䅁䙁䅁䅁睁䵁䅁䅁兂䅁䅁䅁乖佚兑䅯共䅁䅁䅯睐䅁䅁䅯睂䅅䅁䅅䅁䉁䅁䅁权䭁允䅁䍄䉁䅁䅁兂䅁䅁䅍䅄䅁䅁䅕䅁䅁䕧求ご䭅䱁䅑䅁䭁䑁䅙䅁䭁䅁䉣䅁䉁䅁䅁允䅁䅁䅕䅁䅁䅁䅁䅁䵁䅉䅅䅁䙁䅁䅁睁䵁䅁䅁兂䅁䅁䅁住佒兑䅯杬䅁䅁䅯兒䅁䅁䅯睂䅅䅁䅅䅁䉁䅁䅁兂偂協䭖癳杧村杷允䅁䅁䅕䅁䑁䅁䅷䅁䙁䅁䅁䅁㑁䔵䈵权煄䅁䅁权䍂䅁䅁权䡁允䅁允䅁䅁䅅䅁䙁䩁噄數䭣⼱⼸䍄䉁䅁䅁兂䅁䅁䅍䅄䅁䅁䅕䅁䅁䙧䕑䕕䭅䥁䄴䅁䭁䍁䅷䅁䭁䅁䉣䅁䉁䅁䅁允䅁䅁䅕䅁䅁䅁䅁䅁䵁䅉䅅䅁䙁䅁䅁睁䵁䅁䅁兂䅁䅁䅃ㅏ偬兑䅯杫䅁䅁䅯睎䅁䅁䅯睂䅅䅁䅅䅁䉁䅁䅁兂㡁䵭䵋睰䩄兑杷允䅁䅁䅕䅁䑁䅁䅷䅁䙁䅁䅁䅁䕁啪䈹权权䅁䅁权䕂䅁䅁权䡁允䅁允䅁䅁䅅䅁䙁䥁獴⼵灵匸䄱䍄䉁䅁䅁兂䅁䅁䅍䅄䅁䅁䅕䅁䅁䙧䕑䕕䭅䩁䅯䅁䭁䕁䅑䅁䭁䅁䉣䅁䉁䅁䅁允䅁䅁䅕䅁䅁䅁䅁䅁䵁䅉䅅䅁䙁䅁䅁睁䵁䅁䅁兂䅁䅁䅁祥倱兑䅯睹䅁䅁䅯䅑䅁䅁䅯睂䅅䅁䅅䅁䉁䅁䅁兂䅁䅁䅁䅁䅁䅁杷允䅁䅁䅕䅁䑁䅁䅷䅁䙁䅁䅁䥁煂歌䈹权敄䅁䅁权䑂䅁䅁权䡁允䅁允䅁䅁䅅䅁䙁䡁䱡䍄䙉硘䅬䍄䉁䅁䅁兂䅁䅁䅍䅄䅁䅁䅕䅁䅁䭁欫ご䭅䥁䄴䅁䭁䍁䄴䅁䭁䅁䉣䅁䉁䅁䅁允䅁䅁䅕䅁䅁䅁䅁䅁䵁䅉䅅䅁䙁䅁䅁睁䵁䅁䅁兂䅁䅁䅁䵣㝲䅑䅯杭䅁䅁䅯杒䅁䅁䅯睂䅅䅁䅅䅁䉁䅁䅁兂䅁䅁䅁䅁䅁䅁杷允䅁䅁䅕䅁䑁䅁䅷䅁䙁䅁䅁䅁睂癹䅴权㥃䅁䅁权㥁䅁䅁权䡁允䅁允䅁䅁䅅䅁䙁䅁䅁䅁䅁䅁䅁䍄䉁䅁䅁兂䅁䅁䅍䅄䅁䅁䅕䅁䅁䵁い〫䭁乁䅉䅁䭁䕁䅑䅁䭁䅁䉣䅁䉁䅁䅁允䅁䅁䅕橪䡪ㅭ扉か䵁䅉䅅䅁䙁䅁䅁睁䵁䅁䅁兂䅁䅁䅁䍉㕪䅑䅯䅹䅁䅁䅯兎䅁䅁䅯睂䅅䅁䅅䅁䉁䅁䅁兂䅁䅁权乗汪兑杷允䅁䅁䅕䅁䑁䅁䅷䅁䙁䅁䅁䥁㝁啗䈹权䩃䅁䅁权䝂䅁䅁权䡁允䅁允䅁䅁䅅䅁䭁䭁䄰䅁䵁䅉䅅䅁䙁䅁䅁睁䵁䅁䅁兂䅁䅁䅃䭳偤兑䅯兺䅁䅁䅯䅓䅁䅁䅯睂䅅䅁䅅䅁䉁䅁䅁兂㑃牳㡁湚に䅑杷允䅁䅁䅕䅁䑁䅁䅷䅁䙁䅁䅁䥁睃ば䈹权䩃䅁䅁权祁䅁䅁权䡁允䅁允䅁䅁䅅䅁䭁䭁䄰䅁䵁䅉䅅䅁䙁䅁䅁睁䵁䅁䅁兂䅁䅁䅁晡但兑䅯杯䅁䅁䅯睍䅁䅁䅯睂䅅䅁䅅䅁䉁䅁䅁兂㥄昱䍵慒䍬村杷允䅁䅁䅕䅁䑁䅁䅷䅁䙁䅁䅁䥁䅂啚䈹权佃䅁䅁权㑁䅁䅁权䡁允䅁允䅁䅁䅅䅁䙁䅁䅁䅁䅁䅁䅁䍄䉁䅁䅁兂䅁䅁䅍䅄䅁䅁䅕䅁䅁䙧䕑䕕䭅乁䄴䅁䭁䑁䅕䅁䭁䅁䉣䅁䉁䅁䅁允䅁䅁䅕噥敹睺㥏啃䵁䅉䅅䅁䙁䅁䅁睁䵁䅁䅁兂䅁䅁䅁剔儹兑䅯杪䅁䅁䅯杏䅁䅁䅯睂䅅䅁䅅䅁䉁䅁䅁兂䅁䅁䅁䅁䅁䅁杷允䅁䅁䅕䅁䑁䅁䅷䅁䙁䅁䅁䵁䑸婌䉰权灃䅁䅁权䑂䅁䅁权䡁允䅁允䅁䅁䅅䅁䭁䅁䉯䅁䵁䅉䅅䅁䙁䅁䅁睁䵁䅁䅁兂䅁䅁䅁䵑㜳䅑䅯䄸䅁䅁䅯村䅁䅁䅯睂䅅䅁䅅䅁䉁䅁䅁兂灂婣䱳奨㉳䅑杷允䅁䅁䅕䅁䑁䅁䅷䅁䙁䅁䅁䅁乃唰䈵权䩃䅁䅁权睁䅁䅁权䡁允䅁允䅁䅁䅅䅁䭁䑁䈰䅁䵁䅉䅅䅁䙁䅁䅁睁䵁䅁䅁兂䅁䅁䅃䝑偖兑䅯其䅁䅁䅯杓䅁䅁䅯睂䅅䅁䅅䅁䉁䅁䅁兂杁㍋敍坹䱎䅑杷允䅁䅁䅕䅁䑁䅁䅷䅁䙁䅁䅁䅁杂癹䅴权㉄䅁䅁权癁䅁䅁权䡁允䅁允䅁䅁䅅䅁䙁䅁䅁䅁䅁䅁䅁䍄䉁䅁䅁兂䅁䅁䅍䅄䅁䅁䅕䅁䅁䑧婴ご䭅䱁䅑䅁䭁䕁䅑䅁䭁䅁䉣䅁䉁䅁䅁允䅁䅁䅕䅁潃㉧䱯䕓䵉䅉䅅䅁䙁䅁䅁睁䵁䅁䅁兂䅁䅁䅁䥂倱兑䅯睩䅁䅁䅯睌䅁䅁䅯睂䅅䅁䅅䅁䉁䅁䅁兂䅁䅁䅁䅁䅁䅁杷允䅁䅁䅕䅁䑁䅁䅷䅁䙁䅁䅁䵁䅃水䉂权䍁允䅁权䍂䅁䅁权䡁允䅁允䅁䅁䅅䅁䙁䅁䅁䅁䅁䅁䅁䍄䉁䅁䅁兂䅁䅁䅍䅄䅁䅁䅕䅁䅁䱧湃ご䭅䥁䄴䅁䭁䍁䄸䅁䭁䅁䉣䅁䉁䅁䅁允䅁䅁䅕䅁䅁䅁䅁䅁䵁䅉䅅䅁䙁䅁䅁睁䵁䅁䅁兂䅁䅁䅃偣佂兑䅯杭䅁䅁䅯李䅁䅁䅯睂䅅䅁䅅䅁䉁䅁䅁兂䉁䭺䡬改卫村杷允䅁䅁䅕䅁䑁䅁䅷䅁䙁䅁䅁䥁煂歌䈹权祄䅁䅁权㡁䅁䅁权䡁允䅁允䅁䅁䅅䅁䙁䑁積積積祳䅰䍄䉁䅁䅁兂䅁䅁䅍䅄䅁䅁䅕䅁䅁䉁䉃䔫䭁乁䅙䅁䭁䕁䅯䅁䭁䅁䉣䅁䉁䅁䅁允䅁䅁䅕楹圶䱖湶启䴸䅉䅅䅁䙁䅁䅁睁䵁䅁䅁兂䅁䅁䅃ㅏ偬兑䅯睹䅁䅁䅯兔䅁䅁䅯睂䅅䅁䅅䅁䉁䅁䅁兂㉁㍤䘵ㅯ呫䅑杷允䅁䅁䅕䅁䑁䅁䅷䅁䙁䅁䅁䅁睂癹䅴权敃䅁䅁权䩂䅁䅁权䡁允䅁允䅁䅁䅅䅁䙁䉁癳匳䝑捧⽗䍄䉁䅁䅁兂䅁䅁䅍䅄䅁䅁䅕䅁䅁䭧浺歒䭅偁䅧䅁䭁䑁䅉䅁䭁䅁䉣䅁䉁䅁䅁允䅁䅁䅕䅁䅁䅁䅁䅁䵁䅉䅅䅁䙁䅁䅁睁䵁䅁䅁兂䅁䅁䅃䭳偤兑䅯杭䅁䅁䅯睍䅁䅁䅯睂䅅䅁䅅䅁䉁䅁䅁兂䅁䅁䅁䅁䅁䅁杷允䅁䅁䅕䅁䑁䅁䅷䅁䙁䅁䅁䅁允晧䅨权千䅁䅁权獁䅁䅁权䡁允䅁允䅁䅁䅅䅁䙁䅁䅁䝁㥂㡵䉆䍄䉁䅁䅁兂䅁䅁䅍䅄䅁䅁䅕䅁䅁䭁䩄〫䭁䩁䅙䅁䭁䑁䅉䅁䭁䅁䉣䅁䉁䅁䅁允䅁䅁䅕䅁䅁䅁䅁䅁䵁䅉䅅䅁䙁䅁䅁睁䵁䅁䅁兂䅁䅁䅃䝑偖兑䅯杯䅁䅁䅯李䅁䅁䅯睂䅅䅁䅅䅁䉁䅁䅁兂穁⽕执䙫㌵村杷允䅁䅁䅕䅁䑁䅁䅷䅁䙁䅁䅁䥁睃ば䈹权佃䅁䅁权祁䅁䅁权䡁允䅁允䅁䅁䅅䅁䙁䅁䅁䅁䅁䅁䅁䍄䉁䅁䅁兂䅁䅁䅍䅄䅁䅁䅕䅁䅁䙧䕑䕕䭅䩁䅯䅁䭁䕁䅉䅁䭁䅁䉣䅁䉁䅁䅁允䅁䅁䅕橋㘯伫吳䕁䵉䅉䅅䅁䙁䅁䅁睁䵁䅁䅁兂䅁䅁䅄佧兊兑䅯睹䅁䅁䅯睓䅁䅁䅯睂䅅䅁䅅䅁䉁䅁䅁兂䅁䅁䅁䅁䅁䅁杷允䅁䅁䅕䅁䑁䅁䅷䅁䙁䅁䅁䵁䑸婌䉰权慃䅁䅁权㑁䅁䅁权䡁允䅁允䅁䅁䅅䅁䙁䅁䅁䅁䅁䅁䅁䍄䉁䅁䅁兂䅁䅁䅍䅄䅁䅁䅕䅁䅁䱧湃ご䭅䩁䅉䅁䭁䍁䄸䅁䭁䅁䉣䅁䉁䅁䅁允䅁䅁䅕䅁䅁䅁䅁䅁䵁䅉䅅䅁䙁䅁䅁睁䵁䅁䅁兂䅁䅁䅃䭳偤兑䅯䅭䅁䅁䅯䅒䅁䅁䅯睂䅅䅁䅅䅁䉁䅁䅁兂歃婯摸牚捉村杷允䅁䅁䅕䅁䑁䅁䅷䅁䙁䅁䅁䅁元癤䅨权䩃䅁䅁权睁䅁䅁权䡁允䅁允䅁䅁䅅䅁䭁䭁䄰䅁䵁䅉䅅䅁䙁䅁䅁睁䵁䅁䅁兂䅁䅁䅃偣佂兑䅯䄴䅁䅁䅯䅐䅁䅁䅯睂䅅䅁䅅䅁䉁䅁䅁兂煂㝉夫䙢浐睐杷允䅁䅁䅕䅁䑁䅁䅷䅁䙁䅁䅁䅁䕁啪䈹权䩃䅁䅁权ㅁ䅁䅁权䡁允䅁允䅁䅁䅅䅁䭁䭁䄰䅁䵁䅉䅅䅁䙁䅁䅁睁䵁䅁䅁兂䅁䅁䅄佧兊兑䅯兩䅁䅁䅯兓䅁䅁䅯睂䅅䅁䅅䅁䉁䅁䅁权瑃䅁䅁䍄䉁䅁䅁兂䅁䅁䅍䅄䅁䅁䅕䅁䅁䝁确歔䭅䥁䄴䅁䭁䑁䄸䅁䭁䅁䉣䅁䉁䅁䅁允䅁䅁䅕䅁䅁䅁䅁䅁䵁䅉䅅䅁䙁䅁䅁睁䵁䅁䅁兂䅁䅁䅃䭳偤兑䅯杫䅁䅁䅯杌䅁䅁䅯睂䅅䅁䅅䅁䉁䅁䅁兂䅁䅁䅁䅁䅁䅁杷允䅁䅁䅕䅁䑁䅁䅷䅁䙁䅁䅁䵁䑸婌䉰权权䅁䅁权祁䅁䅁权䡁允䅁允䅁䅁䅅䅁䙁䅁䅁䅁䅁䅁䅁䍄䉁䅁䅁兂䅁䅁䅍䅄䅁䅁䅕䅁䅁䝧畯ご䭅䩁䅧䅁䭁䕁䅙䅁䭁䅁䉣䅁䉁䅁䅁允䅁䅁䅕䅁䅁䅁䅁䅁䵁䅉䅅䅁䙁䅁䅁睁䵁䅁䅁兂䅁䅁䅁䵯㝮䅑䅯朴䅁䅁䅯睑䅁䅁䅯睂䅅䅁䅅䅁䉁䅁䅁兂㍁㕈啬䥯呅䅑杷允䅁䅁䅕䅁䑁䅁䅷䅁䙁䅁䅁䥁㝁啗䈹权佃䅁䅁权睁䅁䅁权䡁允䅁允䅁䅁䅅䅁䙁䅁䅁䅁䅁䅁䅁䍄䉁䅁䅁兂䅁䅁䅍䅄䅁䅁䅕䅁䅁䕧求ご䭅䥁䄴䅁䭁䑁䅳䅁䭁䅁䉣䅁䉁䅁䅁允䅁䅁䅕䅁䅁䅁䅁䅁䵁䅉䅅䅁䙁䅁䅁睁䵁䅁䅁兂䅁䅁䅁䥅㑈䅑䅯朶䅁䅁䅯䅎䅁䅁䅯睂䅅䅁䅅䅁䉁䅁䅁兂䅄癯㑄䱉砯睐杷允䅁䅁䅕䅁䑁䅁䅷䅁䙁䅁䅁䵁䑸婌䉰权硃䅁䅁</t>
  </si>
  <si>
    <t>权䕂䅁䅁权䡁允䅁允䅁䅁䅅䅁䙁䅁䅁䅁䅁䅁䅁䍄䉁䅁䅁兂䅁䅁䅍䅄䅁䅁䅕䅁䅁䭁欫ご䭅䩁䅯䅁䭁䑁䅑䅁䭁䅁䉣䅁䉁䅁䅁允䅁䅁䅕晭普䵎剩啂䵉䅉䅅䅁䙁䅁䅁睁䵁䅁䅁兂䅁䅁䅄佧兊兑䅯杪䅁䅁䅯䅔䅁䅁䅯睂䅅䅁䅅䅁䉁䅁䅁兂䅁䅁䅁䅁䅁䅁杷允䅁䅁䅕䅁䑁䅁䅷䅁䙁䅁䅁䥁獃欵䉚权䩃䅁䅁权䝂䅁䅁权䡁允䅁允䅁䅁䅅䅁䭁䭁䄰䅁䵁䅉䅅䅁䙁䅁䅁睁䵁䅁䅁兂䅁䅁䅁䤴㑈䅑䅯䅁䅅䅁䅯䅔䅁䅁䅯睂䅅䅁䅅䅁䉁䅁䅁权䝁允䅁䍄䉁䅁䅁兂䅁䅁䅍䅄䅁䅁䅕䅁䅁䭧浺歒䭅䭁䅁䅁䭁䕁䅁䅁䭁䅁䉣䅁䉁䅁䅁允䅁䅁䅕挲㌷⭕汎歌䵁䅉䅅䅁䙁䅁䅁睁䵁䅁䅁兂䅁䅁䅁乖佚兑䅯䄲䅁䅁䅯杓䅁䅁䅯睂䅅䅁䅅䅁䉁䅁䅁兂䉂愰浉㑮䑯䅑杷允䅁䅁䅕䅁䑁䅁䅷䅁䙁䅁䅁䅁乃唰䈵权⽃䅁䅁权䑁䅁䅁权䡁允䅁允䅁䅁䅅䅁䙁䅁䅁䅁䅁䅁䅁䍄䉁䅁䅁兂䅁䅁䅍䅄䅁䅁䅕䅁䅁䑧婴ご䭅䥁䅫䅁䭁䑁䅅䅁䭁䅁䉣䅁䉁䅁䅁允䅁䅁䅯兲䅁䅁杷允䅁䅁䅕䅁䑁䅁䅷䅁䙁䅁䅁䵁䅃水䉂权䩃䅁䅁权⭁䅁䅁权䡁允䅁允䅁䅁䅅䅁䭁䭁䄰䅁䵁䅉䅅䅁䙁䅁䅁睁䵁䅁䅁兂䅁䅁䅁䡫㑢䅑䅯䄳䅁䅁䅯䅍䅁䅁䅯睂䅅䅁䅅䅁䉁䅁䅁兂煂剒䥒夹丰䅑杷允䅁䅁䅕䅁䑁䅁䅷䅁䙁䅁䅁䅁癃䕰䈹权千䅁䅁权䡂䅁䅁权䡁允䅁允䅁䅁䅅䅁䙁䭁婥慆兯䉬䍊䍄䉁䅁䅁兂䅁䅁䅍䅄䅁䅁䅕䅁䅁䑁歪歔䭅佁䄴䅁䭁䕁䅍䅁䭁䅁䉣䅁䉁䅁䅁允䅁䅁䅕礯猴瑡䭅䕔䵁䅉䅅䅁䙁䅁䅁睁䵁䅁䅁兂䅁䅁䅁䵑㜳䅑䅯杫䅁䅁䅯兓䅁䅁䅯睂䅅䅁䅅䅁䉁䅁䅁兂䅁䅁獁漰䴸村杷允䅁䅁䅕䅁䑁䅁䅷䅁䙁䅁䅁䅁䅄倹䅴权㑄䅁䅁权䝂䅁䅁权䡁允䅁允䅁䅁䅅䅁䙁䅁䅁䅁䅁䅁䅁䍄䉁䅁䅁兂䅁䅁䅍䅄䅁䅁䅕䅁䅁䑁歪歔䭅䱁䅳䅁䭁䕁䅉䅁䭁䅁䉣䅁䉁䅁䅁允䅁䅁䅕䅁䅁䅁䅁䅁䵁䅉䅅䅁䙁䅁䅁睁䵁䅁䅁兂䅁䅁䅁祥倱兑䅯䅴䅁䅁䅯兓䅁䅁䅯睂䅅䅁䅅䅁䉁䅁䅁兂畄睁㡴硳眹村杷允䅁䅁䅕䅁䑁䅁䅷䅁䙁䅁䅁䥁睃ば䈹权慃䅁䅁权睁䅁䅁权䡁允䅁允䅁䅁䅅䅁䙁䅁䅁䅁䅁䅁䅁䍄䉁䅁䅁兂䅁䅁䅍䅄䅁䅁䅕䅁䅁䥁刳歔䭅䭁䅉䅁䭁䍁䄴䅁䭁䅁䉣䅁䉁䅁䅁允䅁䅁䅕䅁䅁䅁䅁䅁䵁䅉䅅䅁䙁䅁䅁睁䵁䅁䅁兂䅁䅁䅁㙲偒兑䅯睯䅁䅁䅯杏䅁䅁䅯睂䅅䅁䅅䅁䉁䅁䅁兂䅁䭁㝄乃祄兑杷允䅁䅁䅕䅁䑁䅁䅷䅁䙁䅁䅁䅁䅂智䅴权䱄䅁䅁权硁䅁䅁权䡁允䅁允䅁䅁䅅䅁䙁䅁䅁䅁䅁䅁䅁䍄䉁䅁䅁兂䅁䅁䅍䅄䅁䅁䅕䅁䅁䑁歪歔䭅䥁䄴䅁䭁䑁䅑䅁䭁䅁䉣䅁䉁䅁䅁允䅁䅁䅕䅁䅁䅁䅁䅁䵁䅉䅅䅁䙁䅁䅁睁䵁䅁䅁兂䅁䅁䅁䡫㑢䅑䅯兰䅁䅁䅯杏䅁䅁䅯睂䅅䅁䅅䅁䉁䅁䅁睂䅁䅁䅁䅙楐䅑杷允䅁䅁䅕䅁䑁䅁䅷䅁䙁䅁䅁䥁煂歌䈹权䅁允䅁权ㅁ䅁䅁权䡁允䅁允䅁䅁䅅䅁䭁䅁䉙䅁䵁䅉䅅䅁䙁䅁䅁睁䵁䅁䅁兂䅁䅁䅁住佒兑䅯睷䅁䅁䅯䅏䅁䅁䅯睂䅅䅁䅅䅁䉁䅁䅁兂䅁䅁䅁䅁䅁䅁杷允䅁䅁䅕䅁䑁䅁䅷䅁䙁䅁䅁䵁䑸婌䉰权硃䅁䅁权䑂䅁䅁权䡁允䅁允䅁䅁䅅䅁䙁䅁䅁䅁䅁䅁䅁䍄䉁䅁䅁兂䅁䅁䅍䅄䅁䅁䅕䅁䅁䱧湃ご䭅䩁䅯䅁䭁䑁䅑䅁䭁䅁䉣䅁䉁䅁䅁允䅁䅁䅕䅁䅁䅁䅁䅁䵁䅉䅅䅁䙁䅁䅁睁䵁䅁䅁兂䅁䅁䅁䍉㕪䅑䅯兩䅁䅁䅯䅑䅁䅁䅯睂䅅䅁䅅䅁䉁䅁䅁权㥁允䅁䍄䉁䅁䅁兂䅁䅁䅍䅄䅁䅁䅕䅁䅁䝁䭄〫䭁䩁䅉䅁䭁䑁䅑䅁䭁䅁䉣䅁䉁䅁䅁允䅁䅁䅕䅁䅁䅁䅁䅁䵁䅉䅅䅁䙁䅁䅁睁䵁䅁䅁兂䅁䅁䅁䵙㝲䅑䅯䅭䅁䅁䅯䅒䅁䅁䅯睂䅅䅁䅅䅁䉁䅁䅁兂噂摏䭒捚啅村杷允䅁䅁䅕䅁䑁䅁䅷䅁䙁䅁䅁䥁睂䔸䈵权潄䅁䅁权睁䅁䅁权䡁允䅁允䅁䅁䅅䅁䙁䅁䅁䅁䅁䅁䅁䍄䉁䅁䅁兂䅁䅁䅍䅄䅁䅁䅕䅁䅁䡁瑳ご䭅䥁䅫䅁䭁䕁䅳䅁䭁䅁䉣䅁䉁䅁䅁允䅁䅁䅯兲䅁䅁杷允䅁䅁䅕䅁䑁䅁䅷䅁䙁䅁䅁䅁乂ㅈ䉂权千䅁䅁权穁䅁䅁权䡁允䅁允䅁䅁䅅䅁䙁䅁䅁䅁䅁䅁䅁䍄䉁䅁䅁兂䅁䅁䅍䅄䅁䅁䅕䅁䅁䍁潁唫䭁偁䅉䅁䭁䑁䄸䅁䭁䅁䉣䅁䉁䅁䅁允䅁䅁䅕䅁䅁䅁䅁䅁䵁䅉䅅䅁䙁䅁䅁睁䵁䅁䅁兂䅁䅁䅁䵑㜳䅑䅯兩䅁䅁䅯兒䅁䅁䅯睂䅅䅁䅅䅁䉁䅁䅁权瑃䅁䅁䍄䉁䅁䅁兂䅁䅁䅍䅄䅁䅁䅕䅁䅁䑧婴ご䭅䥁䄴䅁䭁䑁䄸䅁䭁䅁䉣䅁䉁䅁䅁允䅁䅁䅕䅁䅁䅁䅁䅁䵁䅉䅅䅁䙁䅁䅁睁䵁䅁䅁兂䅁䅁䅁穗偂兑䅯兩䅁䅁䅯睏䅁䅁䅯睂䅅䅁䅅䅁䉁䅁䅁权瑃䅁䅁䍄䉁䅁䅁兂䅁䅁䅍䅄䅁䅁䅕䅁䅁䕧求ご䭅䭁䅁䅁䭁䕁䅅䅁䭁䅁䉣䅁䉁䅁䅁允䅁䅁䅕へ㍳啩杆䕁䵁䅉䅅䅁䙁䅁䅁睁䵁䅁䅁兂䅁䅁䅃䭳偤兑䅯杪䅁䅁䅯杌䅁䅁䅯睂䅅䅁䅅䅁䉁䅁䅁兂䅁䅁䅁䅁䅁䅁杷允䅁䅁䅕䅁䑁䅁䅷䅁䙁䅁䅁䅁睂癹䅴权元䅁䅁权獁䅁䅁权䡁允䅁允䅁䅁䅅䅁䭁䅁䉯䅁䵁䅉䅅䅁䙁䅁䅁睁䵁䅁䅁兂䅁䅁䅃佲䝚兑䅯兺䅁䅁䅯䅍䅁䅁䅯睂䅅䅁䅅䅁䉁䅁䅁兂䅁䅁䅁䅁䅁䅁杷允䅁䅁䅕䅁䑁䅁䅷䅁䙁䅁䅁䥁䅂啚䈹权乄䅁䅁权䑁䅁䅁权䡁允䅁允䅁䅁䅅䅁䙁䵁䑳偍坧祱䅚䍄䉁䅁䅁兂䅁䅁䅍䅄䅁䅁䅕䅁䅁䝁䭄〫䭁䱁䄸䅁䭁䍁䅷䅁䭁䅁䉣䅁䉁䅁䅁允䅁䅁䅕䅁䅁䅁䅁䅁䵁䅉䅅䅁䙁䅁䅁睁䵁䅁䅁兂䅁䅁䅁䵑㜳䅑䅯兩䅁䅁䅯䅑䅁䅁䅯睂䅅䅁䅅䅁䉁䅁䅁权瑃䅁䅁䍄䉁䅁䅁兂䅁䅁䅍䅄䅁䅁䅕䅁䅁䱧湃ご䭅䩁䅉䅁䭁䑁䅫䅁䭁䅁䉣䅁䉁䅁䅁允䅁䅁䅕䅁䅁䅁䅁䅁䵁䅉䅅䅁䙁䅁䅁睁䵁䅁䅁兂䅁䅁䅁䥅㑈䅑䅯杺䅁䅁䅯睍䅁䅁䅯睂䅅䅁䅅䅁䉁䅁䅁兂㉂畭潔父䌸䅑杷允䅁䅁䅕䅁䑁䅁䅷䅁䙁䅁䅁䵁䅃水䉂权䅁允䅁权穁䅁䅁权䡁允䅁允䅁䅁䅅䅁䭁䑁䈸䅁䵁䅉䅅䅁䙁䅁䅁睁䵁䅁䅁兂䅁䅁䅁䵣㝲䅑䅯杫䅁䅁䅯杌䅁䅁䅯睂䅅䅁䅅䅁䉁䅁䅁兂潄婒李㜯剺兑杷允䅁䅁䅕䅁䑁䅁䅷䅁䙁䅁䅁䅁䅄倹䅴权奃䅁䅁权㙁䅁䅁权䡁允䅁允䅁䅁䅅䅁䙁乁䅘䝓㝙杇䍬䍄䉁䅁䅁兂䅁䅁䅍䅄䅁䅁䅕䅁䅁䡁䭄〫䭁䩁䄴䅁䭁䕁䅁䅁䭁䅁䉣䅁䉁䅁䅁允䅁䅁䅕䉵䘶ㄶ㑇樳䴸䅉䅅䅁䙁䅁䅁睁䵁䅁䅁兂䅁䅁䅁乖佚兑䅯兩䅁䅁䅯杒䅁䅁䅯睂䅅䅁䅅䅁䉁䅁䅁权瑃䅁䅁䍄䉁䅁䅁兂䅁䅁䅍䅄䅁䅁䅕䅁䅁䝁确歔䭅䩁䅉䅁䭁䅁䅍䅁䭁䅁䉣䅁䉁䅁䅁允䅁䅁䅕㕲偱㙉ぁぁ䵉䅉䅅䅁䙁䅁䅁睁䵁䅁䅁兂䅁䅁䅁乖佚兑䅯杪䅁䅁䅯兒䅁䅁䅯睂䅅䅁䅅䅁䉁䅁䅁兂䅁䅁䅁䅁䅁䅁杷允䅁䅁䅕䅁䑁䅁䅷䅁䙁䅁䅁䥁睃ば䈹权奃䅁䅁权硁䅁䅁权䡁允䅁允䅁䅁䅅䅁䙁䅁䅁䅁䅁䅁䅁䍄䉁䅁䅁兂䅁䅁䅍䅄䅁䅁䅕䅁䅁䩁㉂䔫䭁䱁䄰䅁䭁䕁䅍䅁䭁䅁䉣䅁䉁䅁䅁允䅁䅁䅕倹䤴牙塦げ䵁䅉䅅䅁䙁䅁䅁睁䵁䅁䅁兂䅁䅁䅁摪但兑䅯杪䅁䅁䅯材䅁䅁䅯睂䅅䅁䅅䅁䉁䅁䅁兂䅁䅁坁卖剑村杷允䅁䅁䅕䅁䑁䅁䅷䅁䙁䅁䅁䅁允晧䅨权慃䅁䅁权祁䅁䅁权䡁允䅁允䅁䅁䅅䅁䙁䅁䅁乁獩䅄䍒䍄䉁䅁䅁兂䅁䅁䅍䅄䅁䅁䅕䅁䅁䑧婴ご䭅䱁䅙䅁䭁䑁䅕䅁䭁䅁䉣䅁䉁䅁䅁允䅁䅁䅕慇䴵剕㤲歉䵉䅉䅅䅁䙁䅁䅁睁䵁䅁䅁兂䅁䅁䅃佲䝚兑䅯睵䅁䅁䅯䅐䅁䅁䅯睂䅅䅁䅅䅁䉁䅁䅁兂䱁䝳摶伲㑫村杷允䅁䅁䅕䅁䑁䅁䅷䅁䙁䅁䅁䥁煂歌䈹权䩃䅁䅁权䑁䅁䅁权䡁允䅁允䅁䅁䅅䅁䭁䭁䄰䅁䵁䅉䅅䅁䙁䅁䅁睁䵁䅁䅁兂䅁䅁䅁䵣㝲䅑䅯朸䅁䅁䅯睒䅁䅁䅯睂䅅䅁䅅䅁䉁䅁䅁兂䅁䅁䅁䅁䅁䅁杷允䅁䅁䅕䅁䑁䅁䅷䅁䙁䅁䅁䅁扂䕍䈹权⽃䅁䅁权䑁䅁䅁权䡁允䅁允䅁䅁䅅䅁䙁䅁䅁䅁䅁䅁䅁䍄䉁䅁䅁兂䅁䅁䅍䅄䅁䅁䅕䅁䅁䙧䕑䕕䭅䥁䅫䅁䭁䑁䅷䅁䭁䅁䉣䅁䉁䅁䅁允䅁䅁䅯兲䅁䅁杷允䅁䅁䅕䅁䑁䅁䅷䅁䙁䅁䅁䥁煂歌䈹权硃䅁䅁权䅂䅁䅁权䡁允䅁允䅁䅁䅅䅁䙁䅁䅁䅁䅁䅁䅁䍄䉁䅁䅁兂䅁䅁䅍䅄䅁䅁䅕䅁䅁䕺瑍歭䭅䩁䅉䅁䭁䕁䅁䅁䭁䅁䉣䅁䉁䅁䅁允䅁䅁䅕䅁䅁䅁䅁䅁䵁䅉䅅䅁䙁䅁䅁睁䵁䅁䅁兂䅁䅁䅁晡但兑䅯䅴䅁䅁䅯䅑䅁䅁䅯睂䅅䅁䅅䅁䉁䅁䅁兂䅁䅁䅁䅁䅁䅁杷允䅁䅁䅕䅁䑁䅁䅷䅁䙁䅁䅁䥁睃ば䈹权佃䅁䅁权㑁䅁䅁权䡁允䅁允䅁䅁䅅䅁䙁䅁䅁䅁䅁䅁䅁䍄䉁䅁䅁兂䅁䅁䅍䅄䅁䅁䅕䅁䅁䱧湃ご䭅䭁䅕䅁䭁䕁䅉䅁䭁䅁䉣䅁䉁䅁䅁允䅁䅁䅣䅁䅁䥁啃唵䵁䅉䅅䅁䙁䅁䅁睁䵁䅁䅁兂䅁䅁䅁䵯㝮䅑䅯兰䅁䅁䅯村䅁䅁䅯睂䅅䅁䅅䅁䉁䅁䅁睂䅁䅁䅁䩧汔䅑杷允䅁䅁䅕䅁䑁䅁䅷䅁䙁䅁䅁䵁䑸婌䉰权慃䅁䅁权㡁䅁䅁权䡁允䅁允䅁䅁䅅䅁䙁䅁䅁䅁䅁䅁䅁䍄䉁䅁䅁兂䅁䅁䅍䅄䅁䅁䅕䅁䅁䭧浺歒䭅䥁䅫䅁䭁䑁䄴䅁䭁䅁䉣䅁䉁䅁䅁允䅁䅁䅯兲䅁䅁杷允䅁䅁䅕䅁䑁䅁䅷䅁䙁䅁䅁䅁㑁䔵䈵权慃䅁䅁权䅂䅁䅁权䡁允䅁允䅁䅁䅅䅁䙁䅁䅁䅁䅁䅁䅁䍄䉁䅁䅁兂䅁䅁䅍䅄䅁䅁䅕䅁䅁䙁睳ご䭅乁䅁䅁䭁䑁䅅䅁䭁䅁䉣䅁䉁䅁䅁允䅁䅁䅕䅁䅁䅁䅁䅁䵁䅉䅅䅁䙁䅁䅁睁䵁䅁䅁兂䅁䅁䅁穗偂兑䅯杵䅁䅁䅯䅒䅁䅁䅯睂䅅䅁䅅䅁䉁䅁䅁兂䅁䅁䅁䅁䅁䅁杷允䅁䅁䅕䅁䑁䅁䅷䅁䙁䅁䅁䅁乂ㅈ䉂权灃䅁䅁权䍂䅁䅁权䡁允䅁允䅁䅁䅅䅁䭁䅁䉯䅁䵁䅉䅅䅁䙁䅁䅁睁䵁䅁䅁兂䅁䅁䅁住佒兑䅯睵䅁䅁䅯䅔䅁䅁䅯睂䅅䅁䅅䅁䉁䅁䅁兂䅁䅁䅁䅁䅁䅁杷允䅁䅁䅕䅁䑁䅁䅷䅁䙁䅁䅁䥁睃ば䈹权千䅁䅁权硁䅁䅁权䡁允䅁允䅁䅁䅅䅁䙁䅁䅁䅁䅁䅁䅁䍄䉁䅁䅁兂䅁䅁䅍䅄䅁䅁䅕䅁䅁䕁乄〫䭁佁䅯䅁䭁䕁䅍䅁䭁䅁䉣䅁䉁䅁䅁允䅁䅁䅕㙫䭩但㡶吱䴸䅉䅅䅁䙁䅁䅁睁䵁䅁䅁兂䅁䅁䅁偷㝔䅑䅯兩䅁䅁䅯䅐䅁䅁䅯睂䅅䅁䅅䅁䉁䅁䅁权瑃䅁䅁䍄䉁䅁䅁兂䅁䅁䅍䅄䅁䅁䅕䅁䅁䙁坔歔䭅偁䅧䅁䭁䑁䅑䅁䭁䅁䉣䅁䉁䅁䅁允䅁䅁䅕䅁䅁䅁䅁䅁䵁䅉䅅䅁䙁䅁䅁睁䵁䅁䅁兂䅁䅁䅃䝑偖兑䅯䅹䅁䅁䅯䅒䅁䅁䅯睂䅅䅁䅅䅁䉁䅁䅁兂䅁䅁䅁䅁䅁䅁杷允䅁䅁䅕䅁䑁䅁䅷䅁䙁䅁䅁䵁䅃水䉂权㝃䅁䅁权䑂䅁䅁权䡁允䅁允䅁䅁䅅䅁䙁䙁㠲灤佅䭺䉂䍄䉁䅁䅁兂䅁䅁䅍䅄䅁䅁䅕䅁䅁䭁䩄〫䭁䩁䅙䅁䭁䑁䄸䅁䭁䅁䉣䅁䉁䅁䅁允䅁䅁䅕䅁杁剳周啄䵉䅉䅅䅁䙁䅁䅁睁䵁䅁䅁兂䅁䅁䅁祥倱兑䅯朴䅁䅁䅯李䅁䅁䅯睂䅅䅁䅅䅁䉁䅁䅁兂䅁䅁䅁䅁䅁䅁杷允䅁䅁䅕䅁䑁䅁䅷䅁䙁䅁䅁䥁獃欵䉚权湃䅁䅁权⽁䅁䅁权䡁允䅁允䅁䅁䅅䅁䭁䅁䉯䅁䵁䅉䅅䅁䙁䅁䅁睁䵁䅁䅁兂䅁䅁䅃佲䝚兑䅯杭䅁䅁䅯睒䅁䅁䅯睂䅅䅁䅅䅁䉁䅁䅁兂歃䅣乣堲浅村杷允䅁䅁䅕䅁䑁䅁䅷䅁䙁䅁䅁䅁杂癹䅴权慃䅁䅁权㙁䅁䅁权䡁允䅁允䅁䅁䅅䅁䙁䅁䅁䅁䅁䅁䅁䍄䉁䅁䅁兂䅁䅁䅍䅄䅁䅁䅕䅁䅁䍁潁唫䭁䩁䄴䅁䭁䑁䅣䅁䭁䅁䉣䅁䉁䅁䅁允䅁䅁䅕灷⽍伴歈樴䴸䅉䅅䅁䙁䅁䅁睁䵁䅁䅁兂䅁䅁䅃䭳偤兑䅯兩䅁䅁䅯杌䅁䅁䅯睂䅅䅁䅅䅁䉁䅁䅁权瑃䅁䅁䍄䉁䅁䅁兂䅁䅁䅍䅄䅁䅁䅕䅁䅁䭁䩄〫䭁乁䅯䅁䭁䑁䅁䅁䭁䅁䉣䅁䉁䅁䅁允䅁䅁䅕䅁䅁䅁䅁䅁䵁䅉䅅䅁䙁䅁䅁睁䵁䅁䅁兂䅁䅁䅄佧兊兑䅯睳䅁䅁䅯䅎䅁䅁䅯睂䅅䅁䅅䅁䉁䅁䅁兂䅁䅁䅁䅁䅁䅁杷允䅁䅁䅕䅁䑁䅁䅷䅁䙁䅁䅁䥁啂䙂䉂权䱃䅁䅁权䙂䅁䅁权䡁允䅁允䅁䅁䅅䅁䙁䅁䅁䅁䅁䅁䅁䍄䉁䅁䅁兂䅁䅁䅍䅄䅁䅁䅕䅁䅁䕁昰䕕䭅䩁䅁䅁䭁䕁䅉䅁䭁䅁䉣䅁䉁䅁䅁允䅁䅁䅯权䅅䅁杷允䅁䅁䅕䅁䑁䅁䅷䅁䙁䅁䅁䵁䅃水䉂权坃䅁䅁权䥂䅁䅁权䡁允䅁允䅁䅁䅅䅁䙁䅁䥕ㅲ光夷䉚䍄䉁䅁䅁兂䅁䅁䅍䅄䅁䅁䅕䅁䅁䕧求ご䭅䥁䄴䅁䭁䕁䄰䅁䭁䅁䉣䅁䉁䅁䅁允䅁䅁䅕䅁䅁䅁䅁䅁䵁䅉䅅䅁䙁䅁䅁睁䵁䅁䅁兂䅁䅁䅁穗偂兑䅯朸䅁䅁䅯䅏䅁䅁䅯睂䅅䅁䅅䅁䉁䅁䅁兂䅁䅁䅁䅁䅁䅁杷允䅁䅁䅕䅁䑁䅁䅷䅁䙁䅁䅁䥁睃ば䈹权慃䅁䅁权祁䅁䅁权䡁允䅁允䅁䅁䅅䅁䙁䅁䅁䅁䅁䅁䅁䍄䉁䅁䅁兂䅁䅁䅍䅄䅁䅁䅕䅁䅁䅁乓ご䭅偁䅑䅁䭁䍁䅷䅁䭁䅁䉣䅁䉁䅁䅁允䅁䅁䅕䅁䅁䅁䅁䅁䵁䅉䅅䅁䙁䅁䅁睁䵁䅁䅁兂䅁䅁䅁䡫㑢䅑䅯䄹䅁䅁䅯䅒䅁䅁䅯睂䅅䅁䅅䅁䉁䅁䅁兂桄桥畓⭒汅䅑杷允䅁䅁䅕䅁䑁䅁䅷䅁䙁䅁䅁䅁䕁啪䈹权奃䅁䅁权㥁䅁䅁权䡁允䅁允䅁䅁䅅䅁䙁䵁㑓䡔㡕䵲䉊䍄䉁䅁䅁兂䅁䅁䅍䅄䅁䅁䅕䅁䅁䡧睄歔䭅䥁䄴䅁䭁䑁䅣䅁䭁䅁䉣䅁䉁䅁䅁允䅁䅁䅕䅁䅁䅁䅁䅁䵁䅉䅅䅁䙁䅁䅁睁䵁䅁䅁兂䅁䅁䅃佲䝚兑䅯杫䅁䅁䅯児䅁䅁䅯睂䅅䅁䅅䅁䉁䅁䅁兂剁橭猹䍏㥌兑杷允䅁䅁䅕䅁䑁䅁䅷䅁䙁䅁䅁䥁睃ば䈹权䩃䅁䅁权䉂䅁䅁权䡁允䅁允䅁䅁䅅䅁䭁䭁䄰䅁䵁䅉䅅䅁䙁䅁䅁睁䵁䅁䅁兂䅁䅁䅃楡倵兑䅯兩䅁䅁䅯睏䅁䅁䅯睂䅅䅁䅅䅁䉁䅁䅁权瑃䅁䅁䍄䉁䅁䅁兂䅁䅁䅍䅄䅁䅁䅕䅁䅁䅁乓ご䭅䩁䅧䅁䭁䑁䅁䅁䭁䅁䉣䅁䉁䅁䅁允䅁䅁䅕䅁䅁䅁䅁䅁䵁䅉䅅䅁䙁䅁䅁睁䵁䅁䅁兂䅁䅁䅁偷㝔䅑䅯䅴䅁䅁䅯兔䅁䅁䅯睂䅅䅁䅅䅁䉁䅁䅁兂潃刵㡏佭歴村杷允䅁䅁䅕䅁䑁䅁䅷䅁䙁䅁䅁䥁睃ば䈹权慃䅁䅁权畁䅁䅁权䡁允䅁允䅁䅁䅅䅁䙁䅁䅁䅁䅁䅁䅁䍄䉁䅁䅁兂䅁䅁䅍䅄䅁䅁䅕䅁䅁䱧湃ご䭅偁䅙䅁䭁䍁䄸䅁䭁䅁䉣䅁䉁䅁䅁允䅁䅁䅕䅁䅁䅁䅁䅁䵁䅉䅅䅁䙁䅁䅁睁䵁䅁䅁兂䅁䅁䅄佧兊兑䅯杪䅁䅁䅯杓䅁䅁䅯睂䅅䅁䅅䅁䉁䅁䅁兂䅁䅁䅁䅁䅁䅁杷允䅁䅁䅕䅁䑁䅁䅷䅁䙁䅁䅁䥁睂䔸䈵权奃䅁䅁权㥁䅁䅁权䡁允䅁允䅁䅁䅅䅁䙁䑁內䍎䙤兦䍴䍄䉁䅁䅁兂䅁䅁䅍䅄䅁䅁䅕䅁䅁䕁昰䕕䭅䭁䅉䅁䭁䑁䅍䅁䭁䅁䉣䅁䉁䅁䅁允䅁䅁䅕䅁偁䅪楏䕖䵉䅉䅅䅁䙁䅁䅁睁䵁䅁䅁兂䅁䅁䅃佲䝚兑䅯朲䅁䅁䅯䅔䅁䅁䅯睂䅅䅁䅅䅁䉁䅁䅁兂䑃䕺⽱䝖坄睐杷允䅁䅁䅕䅁䑁䅁䅷䅁䙁䅁䅁䵁䑸婌䉰权佃䅁䅁权䱂䅁䅁权䡁允䅁允䅁䅁䅅䅁䙁䅁䅁䅁䅁䅁䅁䍄䉁䅁䅁兂䅁䅁䅍䅄䅁䅁䅕䅁䅁䡧睄歔䭅䥁䅫䅁䭁䑁䅙䅁䭁䅁䉣䅁䉁䅁䅁允䅁䅁䅯兲䅁䅁杷允䅁䅁䅕䅁䑁䅁䅷䅁䙁䅁䅁䅁乂ㅈ䉂权㙃䅁䅁权㡁䅁䅁权䡁允䅁允䅁䅁䅅䅁䙁䝁㕵瑗洱䘲䍎䍄䉁䅁䅁兂䅁䅁䅍䅄䅁䅁䅕䅁䅁䡧睄歔䭅䩁䅷䅁䭁䕁䅕䅁䭁䅁䉣䅁䉁䅁䅁允䅁䅁䅕䍚圹匯䑢ぅ䵁䅉䅅䅁䙁䅁䅁睁䵁䅁䅁兂䅁䅁䅄佧兊兑䅯䄸䅁䅁䅯睒䅁䅁䅯睂䅅䅁䅅䅁䉁䅁䅁兂捂㑫䥆䱁眰䅑杷允䅁䅁䅕䅁䑁䅁䅷䅁䙁䅁䅁䅁䅂智䅴权慃䅁䅁权穁䅁䅁权䡁允䅁允䅁䅁䅅䅁䙁䅁䅁䅁䅁䅁䅁䍄䉁䅁䅁兂䅁䅁䅍䅄䅁䅁䅕䅁䅁䵁い〫䭁䩁䅯䅁䭁䍁䄴䅁䭁䅁䉣䅁䉁䅁䅁允䅁䅁䅕䅁䅁䅁䅁䅁䵁䅉䅅䅁䙁䅁䅁睁䵁䅁䅁兂䅁䅁䅁住佒兑䅯兰䅁䅁䅯材䅁䅁䅯睂䅅䅁䅅䅁䉁䅁䅁睂䅁䅁䅁临欳䅑杷允䅁䅁䅕䅁䑁䅁䅷䅁䙁䅁䅁䅁㑁䔵䈵权⭄䅁䅁权㡁䅁䅁权䡁允䅁允䅁䅁䅅䅁䙁偁扗娷昰硒䍬䍄䉁䅁䅁兂䅁䅁䅍䅄䅁䅁䅕䅁䅁䑁歪歔䭅䩁䅧䅁䭁䕁䅙䅁䭁䅁䉣䅁䉁䅁䅁允䅁䅁䅕瀶啊樳兰歂䵉䅉䅅䅁䙁䅁䅁睁䵁䅁䅁兂䅁䅁䅁祥倱兑䅯杪䅁䅁䅯睎䅁䅁䅯睂䅅䅁䅅䅁䉁䅁䅁兂䅁䅁䅁䅁䅁䅁杷允䅁䅁䅕䅁䑁䅁䅷䅁䙁䅁䅁䥁煂歌䈹权权䅁䅁权⭁䅁䅁权䡁允䅁允䅁䅁䅅䅁䙁䱁牑睁捋礵䅊䍄䉁䅁䅁兂䅁䅁䅍䅄䅁䅁䅕䅁䅁䝧畯ご䭅偁䅉䅁䭁䑁䄴䅁䭁䅁䉣䅁䉁䅁䅁允䅁䅁䅕硥畓⭒㙆啋䵁䅉䅅䅁䙁䅁䅁睁䵁䅁䅁兂䅁䅁䅁㙲偒兑䅯朱䅁䅁䅯兑䅁䅁䅯睂䅅䅁䅅䅁䉁䅁䅁兂允䡪湥䙰䅑䅑杷允䅁䅁䅕䅁䑁䅁䅷䅁䙁䅁䅁䅁元癤䅨权汃䅁䅁权㕁䅁䅁权䡁允䅁允䅁䅁䅅䅁䡁䅁䅁䅁权攱䅆䍄䉁䅁䅁兂䅁䅁䅍䅄䅁䅁䅕䅁䅁䡁瑳ご䭅䩁䅧䅁䭁䑁䅁䅁䭁䅁䉣䅁䉁䅁䅁允䅁䅁䅕䅁䅁䅁䅁䅁䵁䅉䅅䅁䙁䅁䅁睁䵁䅁䅁兂䅁䅁䅁䡫㑢䅑䅯杴䅁䅁䅯免䅁䅁䅯睂䅅䅁䅅䅁䉁䅁䅁兂䅁䅁䙃䵃副村杷允䅁䅁䅕䅁䑁䅁䅷䅁䙁䅁䅁䅁扂䕍䈹权佃䅁䅁权䍂䅁䅁权䡁允䅁允䅁䅁䅅䅁䙁䅁䅁䅁䅁䅁䅁䍄䉁䅁䅁兂䅁䅁䅍䅄䅁䅁䅕䅁䅁䙁睳ご䭅乁䄴䅁䭁䑁䄴䅁䭁䅁䉣䅁䉁䅁䅁允䅁䅁䅕㌯㝇偏橭樹䴸䅉䅅䅁䙁䅁䅁睁䵁䅁䅁兂䅁䅁䅁䤴㑈䅑䅯䄱䅁䅁䅯睐䅁䅁䅯睂䅅䅁䅅䅁䉁䅁䅁兂䅁䅁䅁䅁䅁䅁杷允䅁䅁䅕䅁䑁䅁䅷䅁䙁䅁䅁䅁杁偋䅬权奃䅁䅁权⽁䅁䅁权䡁允䅁允䅁䅁䅅䅁䙁䅁䅁䉁倰剫䍖䍄䉁䅁䅁兂䅁䅁䅍䅄䅁䅁䅕䅁䅁䍁潁唫䭁䱁䄸䅁䭁䑁䅉䅁䭁䅁䉣䅁䉁䅁䅁允䅁䅁䅕䅁䅁䅁䅁䅁䵁䅉䅅䅁䙁䅁䅁睁䵁䅁䅁兂䅁䅁䅁住佒兑䅯杪䅁䅁䅯睎䅁䅁䅯睂䅅䅁䅅䅁䉁䅁䅁兂䅁䅁䅁䅁䅁䅁杷允䅁䅁䅕䅁䑁䅁䅷䅁䙁䅁䅁䅁㑁䔵䈵权佃䅁䅁权㥁䅁䅁权䡁允䅁允䅁䅁䅅䅁䙁䅁䅁䅁䅁䅁䅁䍄䉁䅁䅁兂䅁䅁䅍䅄䅁䅁䅕䅁䅁䕺瑍歭䭅䭁䅫䅁䭁䑁䅕䅁䭁䅁䉣䅁䉁䅁䅁允䅁䅁䅯权䅅䅁杷允䅁䅁䅕䅁䑁䅁䅷䅁䙁䅁䅁䵁䅃水䉂权楃䅁䅁权㕁䅁䅁权䡁允䅁允䅁䅁䅅䅁䙁䅁䅁䅁䅁䅁䅁䍄䉁䅁䅁兂䅁䅁䅍䅄䅁䅁䅕䅁䅁䡧睄歔䭅䩁䅉䅁䭁䑁䅉䅁䭁䅁䉣䅁䉁䅁䅁允䅁䅁䅕䅁䅁䅁䅁䅁䵁䅉䅅䅁䙁䅁䅁睁䵁䅁䅁兂䅁䅁䅃佲䝚兑䅯䅭䅁䅁䅯兎䅁䅁䅯睂䅅䅁䅅䅁䉁䅁䅁兂㑃⽚䑬䥡湳村杷允䅁䅁䅕䅁䑁䅁䅷䅁䙁䅁䅁䅁杁偋䅬权䩃䅁䅁权㍁䅁䅁权䡁允䅁允䅁䅁䅅䅁䭁䑁䈰䅁䵁䅉䅅䅁䙁䅁䅁睁䵁䅁䅁兂䅁䅁䅁䵯㝮䅑䅯兰䅁䅁䅯兑䅁䅁䅯睂䅅䅁䅅䅁䉁䅁䅁睂䅁䅁䅁䔴橌䅑杷允䅁䅁䅕䅁䑁䅁䅷䅁䙁䅁䅁䅁䅂智䅴权㝃䅁䅁权㉁䅁䅁权䡁允䅁允䅁䅁䅅䅁䙁䅁䅁䑑湪䑅䍊䍄䉁䅁䅁兂䅁䅁䅍䅄䅁䅁䅕䅁䅁䭧浺歒䭅偁䅉䅁䭁䑁䅉䅁䭁䅁䉣䅁䉁䅁䅁允䅁䅁䅕䅁䅁䅁䅁䅁䵁䅉䅅䅁䙁䅁䅁睁䵁䅁䅁兂䅁䅁䅁穗偂兑䅯朰䅁䅁䅯䅌䅁䅁䅯睂䅅䅁䅅䅁䉁䅁䅁兂䅁䅁䅁䅁䅁䅁杷允䅁䅁䅕䅁䑁䅁䅷䅁䙁䅁䅁䥁獃欵䉚权䩃䅁䅁权䩂䅁䅁权䡁允䅁允䅁䅁䅅䅁䭁䭁䄰䅁䵁䅉䅅䅁䙁䅁䅁睁䵁䅁䅁兂䅁䅁䅁㙲偒兑䅯䅭䅁䅁䅯村䅁䅁䅯睂䅅䅁䅅䅁䉁䅁䅁兂㥁䤯䉄椵㑕村杷允䅁䅁䅕䅁䑁䅁䅷䅁䙁䅁䅁䥁睃ば䈹权坃䅁䅁权㥁䅁䅁权䡁允䅁允䅁䅁䅅䅁䙁偁⼯㕶氲睘䍊䍄䉁䅁䅁兂䅁䅁䅍䅄䅁䅁䅕䅁䅁䙧䕑䕕䭅䥁䄴䅁䭁䑁䅁䅁䭁䅁䉣䅁䉁䅁䅁允䅁䅁䅕䅁䅁䅁䅁䅁䵁䅉䅅䅁䙁䅁䅁睁䵁䅁䅁兂䅁䅁䅁祥倱兑䅯关䅁䅁䅯免䅁䅁䅯睂䅅䅁䅅䅁䉁䅁䅁兂䅁䅁䅁䅁䅁䅁杷允䅁䅁䅕䅁䑁䅁䅷䅁䙁䅁䅁䵁䅃水䉂权千䅁䅁权䙂䅁䅁权䡁允䅁允䅁䅁䅅䅁䙁偁䱯潺睩浅䉰䍄䉁䅁䅁兂䅁䅁䅍䅄䅁䅁䅕䅁䅁䉁䉃䔫䭁䩁䅯䅁䭁䑁䄴䅁䭁䅁䉣䅁䉁䅁䅁允䅁䅁䅕䅁䅁䱅扁䕉䵉䅉䅅䅁䙁䅁䅁睁䵁䅁䅁兂䅁䅁䵄祑愲兑䅯朳䅁䅁䅯材䅁䅁䅯睂䅅䅁䅅䅁䉁䅁䅁兂䅁䅁䅁䅁䅁䅁杷允䅁䅁䅕䅁䑁䅁䅷䅁䙁䅁䅁䅁睂癹䅴权慃䅁䅁权㙁䅁䅁权䡁允䅁允䅁䅁䅅䅁䙁䅁䅁䅁䅁䅁䅁䍄䉁䅁䅁兂䅁䅁䅍䅄䅁䅁䅕䅁䅁䭧浺歒䭅乁䅧䅁䭁䑁䅅䅁䭁䅁䉣䅁䉁䅁䅁允䅁䅁䅕䅁䅁䅁䅁䅁䵁䅉䅅䅁䙁䅁䅁睁䵁䅁䅁兂䅁䅁䅁祥倱兑䅯朷䅁䅁䅯児䅁䅁䅯睂䅅䅁䅅䅁䉁䅁䅁兂䅁䅁䅁䅁䅁䅁杷允䅁䅁䅕䅁䑁䅁䅷䅁䙁䅁䅁䥁煂歌䈹权敃䅁䅁权䍂䅁䅁权䡁允䅁允䅁䅁䅅䅁䙁乁㝋䨫㍳晱⽉䍄䉁䅁䅁兂䅁䅁䅍䅄䅁䅁䅕䅁䅁䱧湃ご䭅䩁䅉䅁䭁䑁䅉䅁䭁䅁䉣䅁䉁䅁䅁允䅁䅁䅕䅁䅁䅁䅁䅁䵁䅉䅅䅁䙁䅁䅁睁䵁䅁䅁兂䅁䅁䅃䅖兒兑䅯䄯䅁䅁䅯材䅁䅁䅯睂䅅䅁䅅䅁䉁䅁䅁兂晄偋ㄷ湎䅚䅑杷允䅁䅁䅕䅁䑁䅁䅷䅁䙁䅁䅁䅁权晹䅴权杄䅁䅁权穁䅁䅁权䡁允䅁允䅁䅁䅅䅁䙁䅁䅁䅁䅁䅁䅁䍄䉁䅁䅁兂䅁䅁䅍䅄䅁䅁䅕䅁䅁䡧睄歔䭅䩁䅉䅁䭁䕁䅅䅁䭁䅁䉣䅁䉁䅁䅁允䅁䅁䅕婣佯楦歨欯䵅䅉䅅䅁䙁䅁䅁睁䵁䅁䅁兂䅁䅁䅁剔儹兑䅯䄸䅁䅁䅯䅒䅁䅁䅯睂䅅䅁䅅䅁䉁䅁䅁兂ㅃ㙸桦樱獁䅑杷允䅁䅁䅕䅁䑁䅁䅷䅁䙁䅁䅁䅁扂䕍䈹权䑄䅁䅁权䕂䅁䅁权䡁允䅁允䅁䅁䅅䅁䙁䅁䅁䅁䅁䅁䅁䍄䉁䅁䅁兂䅁䅁䅍䅄䅁䅁䅕䅁䅁䱧湃ご䭅䥁䅫䅁䭁䑁䅑䅁䭁䅁䉣䅁䉁䅁䅁允䅁䅁䅯兲䅁䅁杷允䅁䅁䅕䅁䑁䅁䅷䅁䙁䅁䅁䅁䅂智䅴权慃䅁䅁权睁䅁䅁权䡁允䅁允䅁䅁䅅䅁䙁䅁䅁䅁䅁䅁䅁䍄䉁䅁䅁兂䅁䅁䅍䅄䅁䅁䅕䅁䅁䭧浺歒䭅䩁䅉䅁䭁䑁䅕䅁䭁䅁䉣䅁䉁䅁䅁允䅁䅁䅕䕉戵摕剮欫䵅䅉䅅䅁䙁䅁䅁睁䵁䅁䅁兂䅁䅁䅃楡倵兑䅯䅭䅁䅁䅯睏䅁䅁䅯睂䅅䅁䅅䅁䉁䅁䅁兂桂䭧䭃瑨歭兑杷允䅁䅁䅕䅁䑁䅁䅷䅁䙁䅁䅁䥁䅂啚䈹权䡄䅁䅁权睁䅁䅁权䡁允䅁允䅁䅁䅅䅁䙁䅁䅁䅁䅁䅁䅁䍄䉁䅁䅁兂䅁䅁䅍䅄䅁䅁䅕䅁䅁䭧浺歒䭅䥁䄴䅁䭁䑁䅧䅁䭁䅁䉣䅁䉁䅁䅁允䅁䅁䅕䅁䅁䅁䅁䅁䵁䅉䅅䅁䙁䅁䅁睁䵁䅁䅁兂䅁䅁䅃偣佂兑䅯杁䅅䅁䅯兎䅁䅁䅯睂䅅䅁䅅䅁䉁䅁䅁兂䩃潶杇獒申睐杷允䅁䅁䅕䅁䑁䅁䅷䅁䙁䅁䅁䥁睃ば䈹权千䅁䅁权ぁ䅁䅁权䡁允䅁允䅁䅁䅅䅁䙁䅁䅁䅁䅁䅁䅁䍄䉁䅁䅁兂䅁䅁䅍䅄䅁䅁䅕䅁䅁䭧浺歒䭅䱁䅳䅁䭁䕁䅅䅁䭁䅁䉣䅁䉁䅁䅁允䅁䅁䅕積卍桡潯䕍䵉䅉䅅䅁䙁䅁䅁睁䵁䅁䅁兂䅁䅁䅁摪但兑䅯杭䅁䅁䅯䅒䅁䅁䅯睂䅅䅁䅅䅁䉁䅁䅁兂䅁䅁䙃坃晅村杷允䅁䅁䅕䅁䑁䅁䅷䅁䙁䅁䅁䅁权晹䅴权佃䅁䅁权㝁䅁䅁权䡁允䅁允䅁䅁䅅䅁䙁䅁䅁䅁䅁䅁䅁䍄䉁䅁䅁兂䅁䅁䅍䅄䅁䅁䅕䅁䅁䑁歪歔䭅䱁䅳䅁䭁䑁䅑䅁䭁䅁䉣䅁䉁䅁䅁允䅁䅁䅕䅁䅁䅁䅁䅁䵁䅉䅅䅁䙁䅁䅁睁䵁䅁䅁兂䅁䅁䅁穗偂兑䅯杪䅁䅁䅯睑䅁䅁䅯睂䅅䅁䅅䅁䉁䅁䅁兂䅁䅁䅁䅁䅁䅁杷允䅁䅁䅕䅁䑁䅁䅷䅁䙁䅁䅁䅁杁偋䅬权穃䅁䅁权睁䅁䅁权䡁允䅁允䅁䅁䅅䅁䙁䅁䅁䬴潌啁䍂䍄䉁䅁䅁兂䅁䅁䅍䅄䅁䅁䅕䅁䅁䭁欫ご䭅䭁䅫䅁䭁䕁䅳䅁䭁䅁䉣䅁䉁䅁䅁允䅁䅁䅯权䅅䅁杷允䅁䅁䅕䅁䑁䅁䅷䅁䙁䅁䅁䥁睃ば䈹权䩃䅁䅁权穁䅁䅁权䡁允䅁允䅁䅁䅅䅁䭁䭁䄰䅁䵁䅉䅅䅁䙁䅁䅁睁䵁䅁䅁兂䅁䅁䅁䵯㝮䅑䅯杴䅁䅁䅯䅎䅁䅁䅯睂䅅䅁䅅䅁䉁䅁䅁兂䅁䅁䅁䅁䅁䅁杷允䅁䅁䅕䅁䑁䅁䅷䅁䙁䅁䅁䥁睃ば䈹权慃䅁䅁权㕁䅁䅁权䡁允䅁允䅁䅁䅅䅁䙁䅁䅁䅁䅁䅁䅁䍄䉁䅁䅁兂䅁䅁䅍䅄䅁䅁䅕䅁䅁䡁瑳ご䭅䥁䄴䅁䭁䑁䄰䅁䭁䅁䉣䅁䉁䅁䅁允䅁䅁䅕䅁䅁䅁䅁䅁䵁䅉䅅䅁䙁䅁䅁睁䵁䅁䅁兂䅁䅁䅁䍉㕪䅑䅯杪䅁䅁䅯睁䅁䅁䅯睂䅅䅁䅅䅁䉁䅁䅁兂䅁䅁歃剣牁村杷允䅁䅁䅕䅁䑁䅁䅷䅁䙁䅁䅁䅁䕁啪䈹权⭄䅁䅁权ㅁ䅁䅁权䡁允䅁允䅁䅁䅅䅁䙁䩁㙊潡䩔㝁䈵䍄䉁䅁䅁兂䅁䅁䅍䅄䅁䅁䅕䅁䅁䙧䕑䕕䭅䥁䅫䅁䭁䕁䅉䅁䭁䅁䉣䅁䉁䅁䅁允䅁䅁䅯兲䅁䅁杷允䅁䅁䅕䅁䑁䅁䅷䅁䙁䅁䅁䅁允晧䅨权䱃䅁䅁权㍁䅁䅁权䡁允䅁允䅁䅁䅅䅁䙁䩁婱婭婭六䅤䍄䉁䅁䅁兂䅁䅁䅍䅄䅁䅁䅕䅁䅁䥷楄䕕䭅佁䅧䅁䭁䕁䅑䅁䭁䅁䉣䅁䉁䅁䅁允䅁䅁䅕䅁䅁䅁䅁䅁䵁䅉䅅䅁䙁䅁䅁睁䵁䅁䅁兂䅁䅁䅁䥅㑈䅑䅯具䅁䅁䅯兏䅁䅁䅯睂䅅䅁䅅䅁䉁䅁䅁兂歁栶捱䉶捉䅑杷允䅁䅁䅕䅁䑁䅁䅷䅁䙁䅁䅁䥁獃欵䉚权元䅁䅁权㑁䅁䅁权䡁允䅁允䅁䅁䅅䅁䭁䅁䉯䅁䵁䅉䅅䅁䙁䅁䅁睁䵁䅁䅁兂䅁䅁䅁剔儹兑䅯朰䅁䅁䅯睌䅁䅁䅯睂䅅䅁䅅䅁䉁䅁䅁兂䅁䅁䅁䅁䅁䅁杷允䅁䅁䅕䅁䑁䅁䅷䅁䙁䅁䅁䅁杂癹䅴权佃䅁䅁权㡁䅁䅁权䡁允䅁允䅁䅁䅅䅁䙁䑁噣煦䑹䅘䌹䍄䉁䅁䅁兂䅁䅁䅍䅄䅁䅁䅕䅁䅁䑁歪歔䭅䱁䅙䅁䭁䕁䅁䅁䭁䅁䉣䅁䉁䅁䅁允䅁䅁䅕䅁䅁䅁䅁䅁䵁䅉䅅䅁䙁䅁䅁睁䵁䅁䅁兂䅁䅁䅃佲䝚兑䅯朲䅁䅁䅯李䅁䅁䅯睂䅅䅁䅅䅁䉁䅁䅁兂佃浰乔⽕捔睐杷允䅁䅁䅕䅁䑁䅁䅷䅁䙁䅁䅁䥁睃ば䈹权奃䅁䅁权穁䅁䅁权䡁允䅁允䅁䅁䅅䅁䙁䅁䅁䅁䅁䅁䅁䍄䉁䅁䅁兂䅁䅁䅍䅄䅁䅁䅕䅁䅁䙧䕑䕕䭅䩁䅧䅁䭁䑁䅯䅁䭁䅁䉣䅁䉁䅁䅁允䅁䅁䅕䅁䅁䅁䅁䅁䵁䅉䅅䅁䙁䅁䅁睁䵁䅁䅁兂䅁䅁䅃佲䝚兑䅯杭䅁䅁䅯児䅁䅁䅯睂䅅䅁䅅䅁䉁䅁䅁兂祁㍣儵⽔椰村杷允䅁䅁䅕䅁䑁䅁䅷䅁䙁䅁䅁䅁灂唸䈵权千䅁䅁权㕁䅁䅁权䡁允䅁允䅁䅁䅅䅁䙁䱁漹䑏慲乄䉰䍄䉁䅁䅁兂䅁䅁䅍䅄䅁䅁䅕䅁䅁佁䉃䔫䭁䩁䅉䅁䭁䑁䅷䅁䭁䅁䉣䅁䉁䅁䅁允䅁䅁䅕䅁䅁䉐佂商䵉䅉䅅䅁䙁䅁䅁睁䵁䅁䅁兂䅁䅁䅁偷㝔䅑䅯睯䅁䅁䅯兓䅁䅁䅯睂䅅䅁䅅䅁䉁䅁䅁兂呂慗栰挱氹村杷允䅁䅁䅕䅁䑁䅁䅷䅁䙁䅁䅁䅁杁偋䅬权䩃䅁䅁权㙁䅁䅁权䡁允䅁允䅁䅁䅅䅁䭁䑁䈰䅁䵁䅉䅅䅁䙁䅁䅁睁䵁䅁䅁兂䅁䅁䅁摪但兑䅯朶䅁䅁䅯睎䅁䅁䅯睂䅅䅁䅅䅁䉁䅁䅁兂䅁䅁䅁䅁䅁䅁杷允䅁䅁䅕䅁䑁䅁䅷䅁䙁䅁䅁䅁癃䕰䈹权硃䅁䅁权䝂䅁䅁权䡁允䅁允䅁䅁䅅䅁䙁䅁䅃䕩健坁䍒䍄䉁䅁䅁兂䅁䅁䅍䅄䅁䅁䅕䅁䅁䝧畯ご䭅䩁䅉䅁䭁䕁䄰䅁䭁䅁䉣䅁䉁䅁䅁允䅁䅁䅕浧睴卣㍘〵䵅䅉䅅䅁䙁䅁䅁睁䵁䅁䅁兂䅁䅁䅁乖佚兑䅯杫䅁䅁䅯䅌䅁䅁䅯睂䅅䅁䅅䅁䉁䅁䅁兂䅁䅁䅄桊㍇兑杷允䅁䅁䅕䅁䑁䅁䅷䅁䙁䅁䅁䅁䅂智䅴权佃䅁䅁权䍂䅁䅁权䡁允䅁允䅁䅁䅅䅁䙁䅁䅁䡁䝩砹䍨䍄䉁䅁䅁兂䅁䅁䅍䅄䅁䅁䅕䅁䅁䱧湃ご䭅䥁䄴䅁䭁䑁䅍䅁䭁䅁䉣䅁䉁䅁䅁允䅁䅁䅕䅁䅁䅁䅁䅁䵁䅉䅅䅁䙁䅁䅁睁䵁䅁䅁兂䅁䅁䅁乖佚兑䅯䅮䅁䅁䅯䅍䅁䅁䅯睂䅅䅁䅅䅁䉁䅁䅁兂乂䅨倱祲佒䅑杷允䅁䅁䅕䅁䑁䅁䅷䅁䙁䅁䅁䅁乂ㅈ䉂权奃䅁䅁权䑁䅁䅁权䡁允䅁允䅁䅁䅅䅁䙁䭁䙆⼷汉穳䍰䍄䉁䅁䅁兂䅁䅁䅍䅄䅁䅁䅕䅁䅁䙁坔歔䭅䵁䅧䅁䭁䑁䅉䅁䭁䅁䉣䅁䉁䅁䅁允䅁䅁䅕䅁䅁䅁䅁䅁䵁䅉䅅䅁䙁䅁䅁睁䵁䅁䅁兂䅁䅁䅁剔儹兑䅯䅭䅁䅁䅯兑䅁䅁䅯睂䅅䅁䅅䅁䉁䅁䅁兂䉂⽹焲潶晣村杷允䅁䅁䅕䅁䑁䅁䅷䅁䙁䅁䅁䅁癃䕰䈹权癃䅁䅁权癁䅁䅁权䡁允䅁允䅁䅁䅅䅁䙁䅁䅁䅁䅁䅁䅁䍄䉁䅁䅁兂䅁䅁䅍䅄䅁䅁䅕䅁䅁䱧湃ご䭅䩁䅉䅁䭁䑁䅍䅁䭁䅁䉣䅁䉁䅁䅁允䅁䅁䅕䅁䅁䅁䅁䅁䵁䅉䅅䅁䙁䅁䅁睁䵁䅁䅁兂䅁䅁䅁䥅㑈䅑䅯杪䅁䅁䅯睁䅁䅁䅯睂䅅䅁䅅䅁䉁䅁䅁兂䅁䅁䅁䅁䅁䅁杷允䅁䅁䅕䅁䑁䅁䅷䅁䙁䅁䅁䅁䅄倹䅴权㑄䅁䅁权䵂䅁䅁权䡁允䅁允䅁䅁䅅䅁䙁䙁䰷琸䜱ㅑ䍂䍄䉁䅁䅁兂䅁䅁䅍䅄䅁䅁䅕䅁䅁䝧畯ご䭅䩁䅯䅁䭁䕁䅳䅁䭁䅁䉣䅁䉁䅁䅁允䅁䅁䅕䅁䅁䅁䅁䅁䵁䅉䅅䅁䙁䅁䅁睁䵁䅁䅁兂䅁䅁䅃䅖兒兑䅯䄴䅁䅁䅯睎䅁䅁䅯睂䅅䅁䅅䅁䉁䅁䅁兂䅁䅁䅁䅁䅁䅁杷允䅁䅁䅕䅁䑁䅁䅷䅁䙁䅁䅁䅁杂癹䅴权䩃䅁䅁权䱂䅁䅁权䡁允䅁允䅁䅁䅅䅁䭁䑁䈰䅁䵁䅉䅅䅁䙁䅁䅁睁䵁䅁䅁兂䅁䅁䅃䭳偤兑䅯兩䅁䅁䅯䅏䅁䅁䅯睂䅅䅁䅅䅁䉁䅁䅁权瑃䅁䅁䍄䉁䅁䅁兂䅁䅁䅍䅄䅁䅁䅕䅁䅁䉁䉃䔫䭁䵁䅍䅁䭁䕁䅣䅁䭁䅁䉣䅁䉁䅁䅁允䅁䅁䅕䡚昵煢䑕く䵁䅉䅅䅁䙁䅁䅁睁䵁䅁䅁兂䅁䅁䅃䭳偤兑䅯䅭䅁䅁䅯䅏䅁䅁䅯睂䅅䅁䅅䅁䉁䅁䅁兂䅁䅁䅁䅁䅁䅁杷允䅁䅁䅕䅁䑁䅁䅷䅁䙁䅁䅁䅁䅂智䅴权千䅁䅁权畁䅁䅁权䡁允䅁允䅁䅁䅅䅁䙁䥁慹㉪㕱畲䉰䍄䉁䅁䅁兂䅁䅁䅍䅄䅁䅁䅕䅁䅁䕁昰䕕䭅䵁䄰䅁䭁䍁䄴䅁䭁䅁䉣䅁䉁䅁䅁允䅁䅁䅕䅁䅁䅁䅁䅁䵁䅉䅅䅁䙁䅁䅁睁䵁䅁䅁兂䅁䅁䅁䵙㝲䅑䅯䅮䅁䅁䅯䅔䅁䅁䅯睂䅅䅁䅅䅁䉁䅁䅁权⭁允䅁䍄䉁䅁䅁兂䅁䅁䅍䅄䅁䅁䅕䅁䅁䭧浺歒䭅䩁䅉䅁䭁䑁䅅䅁䭁䅁䉣䅁䉁䅁䅁允䅁䅁䅕䅁䅁䅁䅁䅁䵁䅉䅅䅁䙁䅁䅁睁䵁䅁䅁兂䅁䅁䅁䵣㝲䅑䅯杴䅁䅁䅯睒䅁䅁䅯睂䅅䅁䅅䅁䉁䅁䅁兂䅁䅁䅁䅁䅁䅁杷允䅁䅁䅕䅁䑁䅁䅷䅁䙁䅁䅁䥁睃ば䈹权奃䅁䅁权䩂䅁䅁权䡁允䅁允䅁䅁䅅䅁䙁䑁礴杷漴䍘䌹䍄䉁䅁䅁兂䅁䅁䅍䅄䅁䅁䅕䅁䅁䭁䩄〫䭁䭁䅍䅁䭁䕁䅣䅁䭁䅁䉣䅁䉁䅁䅁允䅁䅁䅕問婨噪奊さ䵉䅉䅅䅁䙁䅁䅁睁䵁䅁䅁兂䅁䅁䅃佲䝚兑䅯䅴䅁䅁䅯睓䅁䅁䅯睂䅅䅁䅅䅁䉁䅁䅁兂啁䉨婊灈浰村杷允䅁䅁䅕䅁䑁䅁䅷䅁䙁䅁䅁䥁睃ば䈹权慃䅁䅁权㑁䅁䅁权䡁允䅁允䅁䅁䅅䅁䙁䅁䅁䅁䅁䅁䅁䍄䉁䅁䅁兂䅁䅁䅍䅄䅁䅁䅕䅁䅁䑧婴ご䭅䭁䅳䅁䭁䑁䄸䅁䭁䅁䉣䅁䉁䅁䅁允䅁䅁䅯权䅅䅁杷允䅁䅁䅕䅁䑁䅁䅷䅁䙁䅁䅁䅁允晧䅨权奃䅁䅁权䉂䅁䅁权䡁允䅁允䅁䅁䅅䅁䙁䅁䅁佧䴵䍢䌵䍄䉁䅁䅁兂䅁䅁䅍䅄䅁䅁䅕䅁䅁䝁䭄〫䭁乁䅑䅁䭁䕁䅣䅁䭁䅁䉣䅁䉁䅁䅁允䅁䅁䅕污䩌穃嘳啉䵁䅉䅅䅁䙁䅁䅁睁䵁䅁䅁兂䅁䅁䅁㙲偒兑䅯睲䅁䅁䅯睏䅁䅁䅯睂䅅䅁䅅䅁䉁䅁䅁兂捃噣坑剆䉁䅑杷允䅁䅁䅕䅁䑁䅁䅷䅁䙁䅁䅁䅁允晧䅨权㙃䅁䅁权穁䅁䅁权䡁允䅁允䅁䅁䅅䅁䙁䅁䅁䱁呔楷䍒䍄䉁䅁䅁兂䅁䅁䅍䅄䅁䅁䅕䅁䅁䱧湃ご䭅䥁䅫䅁䭁䑁䅫䅁䭁䅁䉣䅁䉁䅁䅁允䅁䅁䅯兲䅁䅁杷允䅁䅁䅕䅁䑁䅁䅷䅁䙁䅁䅁䅁杂癹䅴权佃䅁䅁权䑁䅁䅁权䡁允䅁允䅁䅁䅅䅁䙁䝁地瘵穈楌䍎䍄䉁䅁䅁兂䅁䅁䅍䅄䅁䅁䅕䅁䅁䭁欫ご䭅䥁䅳䅁䭁䑁䅯䅁䭁䅁䉣䅁䉁䅁䅁允䅁䅁䅕䅁䅁䅁䅁䅁䵁䅉䅅䅁䙁䅁䅁睁䵁䅁䅁兂䅁䅁䅁祥倱兑䅯睰䅁䅁䅯材䅁䅁䅯睂䅅䅁䅅䅁䉁䅁䅁权䭁允䅁䍄䉁䅁䅁兂䅁䅁䅍䅄䅁䅁䅕䅁䅁䩁㉂䔫䭁䥁䅫䅁䭁䕁䅕䅁䭁䅁䉣䅁䉁䅁䅁允䅁䅁䅯兲䅁䅁杷允䅁䅁䅕䅁䑁䅁䅷䅁䙁䅁䅁䥁䅂啚䈹权䱄䅁䅁权癁䅁䅁权䡁允䅁允䅁䅁䅅䅁䙁䅁䅁䅁䅁䅁䅁䍄䉁䅁䅁兂䅁䅁䅍䅄䅁䅁䅕䅁䅁䵁い〫䭁䩁䄴䅁䭁䑁䅫䅁䭁䅁䉣䅁䉁䅁䅁允䅁䅁䅕灰䕶䱉祂䐶䴸䅉䅅䅁䙁䅁䅁睁䵁䅁䅁兂䅁䅁䅁住佒兑䅯末䅁䅁䅯睁䅁䅁䅯睂䅅䅁䅅䅁䉁䅁䅁兂䅁䅁䅁䅁䅁䅁杷允䅁䅁䅕䅁䑁䅁䅷䅁䙁䅁䅁䅁元癤䅨权奃䅁䅁权祁䅁䅁权䡁允䅁允䅁䅁䅅䅁䙁䅁䅁佁穢䅴䍴䍄䉁䅁䅁兂䅁䅁䅍䅄䅁䅁䅕䅁䅁䡁瑳ご䭅偁䅑䅁䭁䑁䅉䅁䭁䅁䉣䅁䉁䅁䅁允䅁䅁䅕䅁䅁䅁䅁䅁䵁䅉䅅䅁䙁䅁䅁睁䵁䅁䅁兂䅁䅁䅁䥂倱兑䅯䅴䅁䅁䅯兒䅁䅁䅯睂䅅䅁䅅䅁䉁䅁䅁兂䅁䅁䅁䅁䅁䅁杷允䅁䅁䅕䅁䑁䅁䅷䅁䙁䅁䅁䅁䅄倹䅴权元䅁䅁权䡂䅁䅁权䡁允䅁允䅁䅁䅅䅁䭁䅁䉯䅁䵁䅉䅅䅁䙁䅁䅁睁䵁䅁䅁兂䅁䅁䅃楡倵兑䅯䅮䅁䅁䅯䅍䅁䅁䅯睂䅅䅁䅅䅁䉁䅁䅁兂䅁䅁䅁䅁䅁䅁杷允䅁䅁䅕䅁䑁䅁䅷䅁䙁䅁䅁䅁㑁䔵䈵权千䅁䅁权ㅁ䅁䅁权䡁允䅁允䅁䅁䅅䅁䙁䭁䡸䱬す敶䉊䍄䉁䅁䅁兂䅁䅁䅍䅄䅁䅁䅕䅁䅁䙁睳ご䭅䥁䄴䅁䭁䕁䅁䅁䭁䅁䉣䅁䉁䅁䅁允䅁䅁䅕䅁䅁䅁䅁䅁䵁䅉䅅䅁䙁䅁䅁睁䵁䅁䅁兂䅁䅁䅁䡫㑢䅑䅯其䅁䅁䅯兒䅁䅁䅯睂䅅䅁䅅䅁䉁䅁䅁兂⽂偳䵑㉅兂䅑杷允䅁䅁䅕䅁䑁䅁䅷䅁䙁䅁䅁䅁权晹䅴权獄䅁䅁权䙂䅁䅁权䡁允䅁允䅁䅁䅅䅁䙁䝁獍䑪偵朳䅖䍄䉁䅁䅁兂䅁䅁䅍䅄䅁䅁䅕䅁䅁䱧湃ご䭅䩁䅧䅁䭁䑁䅯䅁䭁䅁䉣䅁䉁䅁䅁允䅁䅁䅕䅁䅁䅁䅁䅁䵁䅉䅅䅁䙁䅁䅁睁䵁䅁䅁兂䅁䅁䅁䡫㑢䅑䅯杪䅁䅁䅯䅐䅁䅁䅯睂䅅䅁䅅䅁䉁䅁䅁兂䅁䅁䅁䅁䅁䅁杷允䅁䅁䅕䅁䑁䅁䅷䅁䙁䅁䅁䅁㑁䔵䈵权楄䅁䅁权祁䅁䅁权䡁允䅁允䅁䅁䅅䅁䙁䅁䅁䅁䅁䅁䅁䍄䉁䅁䅁兂䅁䅁䅍䅄䅁䅁䅕䅁䅁䩁㉂䔫䭁䩁䅉䅁䭁䕁䅯䅁䭁䅁䉣䅁䉁䅁䅁允䅁䅁䅕䅁䅃⬴㉮䕉䵉䅉䅅䅁䙁䅁䅁睁䵁䅁䅁兂䅁䅁䅁穗偂兑䅯朲䅁䅁䅯睌䅁䅁䅯睂䅅䅁䅅䅁䉁䅁䅁兂䅁䅁䅁䅁䅁䅁杷允䅁䅁䅕䅁䑁䅁䅷䅁䙁䅁䅁䥁㝁啗䈹权啄䅁䅁权㙁䅁䅁权䡁允䅁允䅁䅁䅅䅁䙁䅁䅁䅁䅁䅁䅁䍄䉁䅁䅁兂䅁䅁䅍䅄䅁䅁䅕䅁䅁䵁い〫䭁䭁䅉䅁䭁䍁䄴䅁䭁䅁䉣䅁䉁䅁䅁允䅁䅁䅕煫牥晰呇啔䵉䅉䅅䅁䙁䅁䅁睁䵁䅁䅁兂䅁䅁䅁剔儹兑䅯䄳䅁䅁䅯兔䅁䅁䅯睂䅅䅁䅅䅁䉁䅁䅁兂䍃摫桌獊汌睐杷允䅁䅁䅕䅁䑁䅁䅷䅁䙁䅁䅁䅁睂癹䅴权佃䅁䅁权睁䅁䅁权䡁允䅁允䅁䅁䅅䅁䙁䅁䅁䅁䅁䅁䅁䍄䉁䅁䅁兂䅁䅁䅍䅄䅁䅁䅕䅁䅁䕺瑍歭䭅䱁䅙䅁䭁䕁䅳䅁䭁䅁䉣䅁䉁䅁䅁允䅁䅁䅕䅁䅁䅁䅁䅁䵁䅉䅅䅁䙁䅁䅁睁䵁䅁䅁兂䅁䅁䅁摪但兑䅯朰䅁䅁䅯児䅁䅁䅯睂䅅䅁䅅䅁䉁䅁䅁兂䅁䅁䅁䅁䅁䅁杷允䅁䅁䅕䅁䑁䅁䅷䅁䙁䅁䅁䥁䅂啚䈹权歄䅁䅁权䑁䅁䅁权䡁允䅁允䅁䅁䅅䅁䙁䕁㐹䩵㡕全䅊䍄䉁䅁䅁兂䅁䅁䅍䅄䅁䅁䅕䅁䅁䕺瑍歭䭅䩁䅯䅁䭁䍁䄸䅁䭁䅁䉣䅁䉁䅁䅁允䅁䅁䅕䅁䅁䅁䅁䅁䵁䅉䅅䅁䙁䅁䅁睁䵁䅁䅁兂䅁䅁䅁㙲偒兑䅯睯䅁䅁䅯杒䅁䅁䅯睂䅅䅁䅅䅁䉁䅁䅁兂⽄㔯䔹男䬰村杷允䅁䅁䅕䅁䑁䅁䅷䅁䙁䅁䅁䥁煂歌䈹权佃䅁䅁权䑂䅁䅁权䡁允䅁允䅁䅁䅅䅁䙁䅁䅁䅁䅁䅁䅁䍄䉁䅁䅁兂䅁䅁䅍䅄䅁䅁䅕䅁䅁䱧湃ご䭅䩁䅯䅁䭁䑁䄸䅁䭁䅁䉣䅁䉁䅁䅁允䅁䅁䅕䅁䅁䅁䅁䅁䵁䅉䅅䅁䙁䅁䅁睁䵁䅁䅁兂䅁䅁䅁䥅㑈䅑䅯兩䅁䅁䅯李䅁䅁䅯睂䅅䅁䅅䅁䉁䅁䅁权瑃䅁䅁䍄䉁䅁䅁兂䅁䅁䅍䅄䅁䅁䅕䅁䅁䩁㉂䔫䭁偁䅁䅁䭁䕁䅷䅁䭁䅁䉣䅁䉁䅁䅁允䅁䅁䅕䅁䅁䅁䅁䅁䵁䅉䅅䅁䙁䅁䅁睁䵁䅁䅁兂䅁䅁䅃䅖兒兑䅯睯䅁䅁䅯睒䅁䅁䅯睂䅅䅁䅅䅁䉁䅁䅁兂煂䥐⽍坹坊村杷允䅁䅁䅕䅁䑁䅁䅷䅁䙁䅁䅁䥁睃ば䈹权䩃䅁䅁权㍁䅁䅁权䡁允䅁允䅁䅁䅅䅁䭁䭁䄰䅁䵁䅉䅅䅁䙁䅁䅁睁䵁䅁䅁兂䅁䅁䅄佧兊兑䅯睳䅁䅁䅯睑䅁䅁䅯睂䅅䅁䅅䅁䉁䅁䅁兂湂啢汵偤焳兑杷允䅁䅁䅕䅁䑁䅁䅷䅁䙁䅁䅁䅁睂癹䅴权千䅁䅁权㍁䅁䅁权䡁允䅁允䅁䅁䅅䅁䙁䩁欰桇癍敪䉊䍄䉁䅁䅁兂䅁䅁䅍䅄䅁䅁䅕䅁䅁䑁歪歔䭅䩁䅧䅁䭁䑁䅉䅁䭁䅁䉣䅁䉁䅁䅁允䅁䅁䅕䅁䅁䅁䅁䅁䵁䅉䅅䅁䙁䅁䅁睁䵁䅁䅁兂䅁䅁䵄祑愲兑䅯末䅁䅁䅯䅌䅁䅁䅯睂䅅䅁䅅䅁䉁䅁䅁兂䅁䅁䅁䅁䅁䅁杷允䅁䅁䅕䅁䑁䅁䅷䅁䙁䅁䅁䥁睃ば䈹权奃䅁䅁权㡁䅁䅁权䡁允䅁允䅁䅁䅅䅁䙁䵁䅲振坮呮䍒䍄䉁䅁䅁兂䅁䅁䅍䅄䅁䅁䅕䅁䅁䕧求ご䭅䥁䅫䅁䭁䑁䅍䅁䭁䅁䉣䅁䉁䅁䅁允䅁䅁䅯兲䅁䅁杷允䅁䅁䅕䅁䑁䅁䅷䅁䙁䅁䅁䅁癃䕰䈹权灃䅁䅁权祁䅁䅁权䡁允䅁允䅁䅁䅅䅁䭁䅁䉯䅁䵁䅉䅅䅁䙁䅁䅁睁䵁䅁䅁兂䅁䅁䅁摪但兑䅯䅂䅅䅁䅯䅐䅁䅁䅯睂䅅䅁䅅䅁䉁䅁䅁兂䅁䅁䅁䅁䅁䅁杷允䅁䅁䅕䅁䑁䅁䅷䅁䙁䅁䅁䥁啂䙂䉂权䩃䅁䅁权䉂䅁䅁权䡁允䅁允䅁䅁䅅䅁䭁䭁䄰䅁䵁䅉䅅䅁䙁䅁䅁睁䵁䅁䅁兂䅁䅁䅁䵯㝮䅑䅯杪䅁䅁䅯兒䅁䅁䅯睂䅅䅁䅅䅁䉁䅁䅁兂浃剐䙢坑啯村杷允䅁䅁䅕䅁䑁䅁䅷䅁䙁䅁䅁䅁允晧䅨权䩃䅁䅁权㙁䅁䅁权䡁允䅁允䅁䅁䅅䅁䭁䭁䄰䅁䵁䅉䅅䅁䙁䅁䅁睁䵁䅁䅁兂䅁䅁䅁摪但兑䅯杫䅁䅁䅯睑䅁䅁䅯睂䅅䅁䅅䅁䉁䅁䅁兂䅁䅁䭄晱䕫村杷允䅁䅁䅕䅁䑁䅁䅷䅁䙁䅁䅁䅁䅄倹䅴权䕁允䅁权獁䅁䅁权䡁允䅁允䅁䅁䅅䅁䙁䅁䅁䅁䅁䅁䅁䍄䉁䅁䅁兂䅁䅁䅍䅄䅁䅁䅕䅁䅁䭁欫ご䭅䥁䅳䅁䭁䑁䅷䅁䭁䅁䉣䅁䉁䅁䅁允䅁䅁䅕卬祊片瘵穷䴸䅉䅅䅁䙁䅁䅁睁䵁䅁䅁兂䅁䅁䅁䡫㑢䅑䅯杭䅁䅁䅯村䅁䅁䅯睂䅅䅁䅅䅁䉁䅁䅁兂䅁䥁橁決汁村杷允䅁䅁䅕䅁䑁䅁䅷䅁䙁䅁䅁䅁允晧䅨权佃䅁䅁权㑁䅁䅁权䡁允䅁允䅁䅁䅅䅁䙁䅁䅁䅁䅁䅁䅁䍄䉁䅁䅁兂䅁䅁䅍䅄䅁䅁䅕䅁䅁䝁䭄〫䭁䭁䅳䅁䭁䑁䅍䅁䭁䅁䉣䅁䉁䅁䅁允䅁䅁䅯权䅅䅁杷允䅁䅁䅕䅁䑁䅁䅷䅁䙁䅁䅁䅁䅂智䅴权卄䅁䅁权㍁䅁䅁权䡁允䅁允䅁䅁䅅䅁䙁䅁䅁䅁䅁䅁䅁䍄䉁䅁䅁兂䅁䅁䅍䅄䅁䅁䅕䅁䅁䕁昰䕕䭅䵁䅯䅁䭁䍁䅷䅁䭁䅁䉣䅁䉁䅁䅁允䅁䅁䅕䅁䅁䅁䅁䅁䵁䅉䅅䅁䙁䅁䅁睁䵁䅁䅁兂䅁䅁䅁䡫㑢䅑䅯兩䅁䅁䅯䅒䅁䅁䅯睂䅅䅁䅅䅁䉁䅁䅁权瑃䅁䅁䍄䉁䅁䅁兂䅁䅁䅍䅄䅁䅁䅕䅁䅁䭁欫ご䭅䩁䅯䅁䭁䕁䅯䅁䭁䅁䉣䅁䉁䅁䅁允䅁䅁䅕剰婩䙋啩ぎ䵉䅉䅅䅁䙁䅁䅁睁䵁䅁䅁兂䅁䅁䅃偣佂兑䅯杭䅁䅁䅯䅏䅁䅁䅯睂䅅䅁䅅䅁䉁䅁䅁兂瑃潍剷䅥充村杷允䅁䅁䅕䅁䑁䅁䅷䅁䙁䅁䅁䅁䅂智䅴权佃䅁䅁权䡂䅁䅁权䡁允䅁允䅁䅁䅅䅁䙁䅁䅁䙁䑋匵䍊䍄䉁䅁䅁兂䅁䅁䅍䅄䅁䅁䅕䅁䅁䙧䕑䕕䭅䥁䅫䅁䭁䕁䄰䅁䭁䅁䉣䅁䉁䅁䅁允䅁䅁䅯兲䅁䅁杷允䅁䅁䅕䅁䑁䅁䅷䅁䙁䅁䅁䥁獃欵䉚权千䅁䅁权䝂䅁䅁权䡁允䅁允䅁䅁䅅䅁䙁佁氳塋牕儰䍂䍄䉁䅁䅁兂䅁䅁䅍䅄䅁䅁䅕䅁䅁䩁㉂䔫䭁䩁䅉䅁䭁䕁䅍䅁䭁䅁䉣䅁䉁䅁䅁允䅁䅁䅕䅁䅁汒䱓啉䵉䅉䅅䅁䙁䅁䅁睁䵁䅁䅁兂䅁䅁䅃ㅏ偬兑䅯睲䅁䅁䅯睍䅁䅁䅯睂䅅䅁䅅䅁䉁䅁䅁兂䅁䅁䅁䅁䅁䅁杷允䅁䅁䅕䅁䑁䅁䅷䅁䙁䅁䅁䥁睃ば䈹权千䅁䅁权㝁䅁䅁权䡁允䅁允䅁䅁䅅䅁䙁䍁入䅴潤煲䉴䍄䉁䅁䅁兂䅁䅁䅍䅄䅁䅁䅕䅁䅁䉁䉃䔫䭁䩁䅧䅁䭁䕁䅕䅁䭁䅁䉣䅁䉁䅁䅁允䅁䅁䅕䅁䅄吲却䕎䵉䅉䅅䅁䙁䅁䅁睁䵁䅁䅁兂䅁䅁䅃䝑偖兑䅯兩䅁䅁䅯兒䅁䅁䅯睂䅅䅁䅅䅁䉁䅁䅁权瑃䅁䅁䍄䉁䅁䅁兂䅁䅁䅍䅄䅁䅁䅕䅁䅁䭧浺歒䭅䵁䅳䅁䭁䕁䅁䅁䭁䅁䉣䅁䉁䅁䅁允䅁䅁䅕䅁䅁䅁䅁䅁䵁䅉䅅䅁䙁䅁䅁睁䵁䅁䅁兂䅁䅁䅃䝑偖兑䅯杫䅁䅁䅯兓䅁䅁䅯睂䅅䅁䅅䅁䉁䅁䅁兂塂㥘䡘獢䍕村杷允䅁䅁䅕䅁䑁䅁䅷䅁䙁䅁䅁䅁癃䕰䈹权敃䅁䅁权䑁䅁䅁权䡁允䅁允䅁䅁䅅䅁䙁佁䴯杢㠱畭⽷䍄䉁䅁䅁兂䅁䅁䅍䅄䅁䅁䅕䅁䅁䱧湃ご䭅䥁䅫䅁䭁䑁䅳䅁䭁䅁䉣䅁䉁䅁䅁允䅁䅁䅯兲䅁䅁杷允䅁䅁䅕䅁䑁䅁䅷䅁䙁䅁䅁䅁允晧䅨权佃䅁䅁权䙂䅁䅁权䡁允䅁允䅁䅁䅅䅁䙁䅁䅁䅁䅁䅁䅁䍄䉁䅁䅁兂䅁䅁䅍䅄䅁䅁䅕䅁䅁䅁乓ご䭅䱁䅑䅁䭁䑁䅧䅁䭁䅁䉣䅁䉁䅁䅁允䅁䅁䅕䅁䅁䅁䅁䅁䵁䅉䅅䅁䙁䅁䅁睁䵁䅁䅁兂䅁䅁䅃ㅏ偬兑䅯䅭䅁䅁䅯䅑䅁䅁䅯睂䅅䅁䅅䅁䉁䅁䅁兂楃橸〱㙥⼯兑杷允䅁䅁䅕䅁䑁䅁䅷䅁䙁䅁䅁䥁睃ば䈹权奃䅁䅁权㝁䅁䅁权䡁允䅁允䅁䅁䅅䅁䙁䉁䰰潨䝖晪䉤䍄䉁䅁䅁兂䅁䅁䅍䅄䅁䅁䅕䅁䅁䕺瑍歭䭅䵁䅯䅁䭁䑁䅙䅁䭁䅁䉣䅁䉁䅁䅁允䅁䅁䅕䅁䅁䅁䅁䅁䵁䅉䅅䅁䙁䅁䅁睁䵁䅁䅁兂䅁䅁䵄祑愲兑䅯末䅁䅁䅯䅐䅁䅁䅯睂䅅䅁䅅䅁䉁䅁䅁兂䅁䅁䅁䅁䅁䅁杷允䅁䅁䅕䅁䑁䅁䅷䅁䙁䅁䅁䥁獃欵䉚权佃䅁䅁权䉂䅁䅁权䡁允䅁允䅁䅁䅅䅁䙁䉁䑦㙔䅅穮䍎䍄䉁䅁䅁兂䅁䅁䅍䅄䅁䅁䅕䅁䅁䝁确歔䭅䩁䅯䅁䭁䕁䅁䅁䭁䅁䉣䅁䉁䅁䅁允䅁䅁䅕䅁䅁䅁䅁䅁䵁䅉䅅䅁䙁䅁䅁睁䵁䅁䅁兂䅁䅁䅁摪但兑䅯睲䅁䅁䅯杓䅁䅁䅯睂䅅䅁䅅䅁䉁䅁䅁兂䅁䅁䅁䅁䅁䅁杷允䅁䅁䅕䅁䑁䅁䅷䅁䙁䅁䅁䅁杁偋䅬权硃䅁䅁权硁䅁䅁权䡁允䅁允䅁䅁䅅䅁䙁䅁䅁䅁䅁䅁䅁䍄䉁䅁䅁兂䅁䅁䅍䅄䅁䅁䅕䅁䅁䡧睄歔䭅偁䅯䅁䭁䕁䅙䅁䭁䅁䉣䅁䉁䅁䅁允䅁䅁䅕䅁允㝈佈啒䵉䅉䅅䅁䙁䅁䅁睁䵁䅁䅁兂䅁䅁䅃䝑偖兑䅯杮䅁䅁䅯䅐䅁䅁䅯睂䅅䅁䅅䅁䉁䅁䅁兂㉁䩮塚䅓塲睐杷允䅁䅁䅕䅁䑁䅁䅷䅁䙁䅁䅁䅁杂癹䅴权佃䅁䅁权㍁䅁䅁权䡁允䅁允䅁䅁䅅䅁䙁䅁䅁䅁䅁䅁䅁䍄䉁䅁䅁兂䅁䅁䅍䅄䅁䅁䅕䅁䅁䡁䭄〫䭁䭁䅕䅁䭁䕁䅳䅁䭁䅁䉣䅁䉁䅁䅁允䅁䅁䅣䅁䅁䥁䍃䔵䵁䅉䅅䅁䙁䅁䅁睁䵁䅁䅁兂䅁䅁䅁䵑㜳䅑䅯朲䅁䅁䅯睓䅁䅁䅯睂䅅䅁䅅䅁䉁䅁䅁兂㥃ㅆ瑙杨樳睐杷允䅁䅁䅕䅁䑁䅁䅷䅁䙁䅁䅁䥁獃欵䉚权㑃䅁䅁权䑂䅁䅁权䡁允䅁允䅁䅁䅅䅁䙁䑁睥桓ぁ歆䅂䍄䉁䅁䅁兂䅁䅁䅍䅄䅁䅁䅕䅁䅁䕁昰䕕䭅䭁䄸䅁䭁䍁䄸䅁䭁䅁䉣䅁䉁䅁䅁允䅁䅁䅕䅁䅁䅁䅁䅁䵁䅉䅅䅁䙁䅁䅁睁䵁䅁䅁兂䅁䅁䅁住佒兑䅯䅭䅁䅁䅯䅓䅁䅁䅯睂䅅䅁䅅䅁䉁䅁䅁兂㉂慸㍍䕍䩁村杷允䅁䅁䅕䅁䑁䅁䅷䅁䙁䅁䅁䥁䅂啚䈹权卄䅁䅁权⽁䅁䅁权䡁允䅁允䅁䅁䅅䅁䙁䅁䅁䅁䅁䅁䅁䍄䉁䅁䅁兂䅁䅁䅍䅄䅁䅁䅕䅁䅁䭁䩄〫䭁䵁䅧䅁䭁䕁䅫䅁䭁䅁䉣䅁䉁䅁䅁允䅁䅁䅕橣畤㑐䕆歺䵅䅉䅅䅁䙁䅁䅁睁䵁䅁䅁兂䅁䅁䅃佲䝚兑䅯兩䅁䅁䅯兔䅁䅁䅯睂䅅䅁䅅䅁䉁䅁䅁权瑃䅁䅁䍄䉁䅁䅁兂䅁䅁䅍䅄䅁䅁䅕䅁䅁䑁歪歔䭅䵁䄴䅁䭁䑁䅫䅁䭁䅁䉣䅁䉁䅁䅁允䅁䅁䅕䅁䅁䅁䅁䅁䵁䅉䅅䅁䙁䅁䅁睁䵁䅁䅁兂䅁䅁䅁晡但兑䅯兰䅁䅁䅯䅎䅁䅁䅯睂䅅䅁䅅䅁䉁䅁䅁睂䅁䅁䅁䕷桺䅑杷允䅁䅁䅕䅁䑁䅁䅷䅁䙁䅁䅁䅁癃䕰䈹权硃䅁䅁权癁䅁䅁权䡁允䅁允䅁䅁䅅䅁䙁䅁䅁䅁䅁䅁䅁䍄䉁䅁䅁兂䅁䅁䅍䅄䅁䅁䅕䅁䅁䱧湃ご䭅䩁䅷䅁䭁䑁䄸䅁䭁䅁䉣䅁䉁䅁䅁允䅁䅁䅕䅁䅁䅁䅁䅁䵁䅉䅅䅁䙁䅁䅁睁䵁䅁䅁兂䅁䅁䅁䡫㑢䅑䅯杭䅁䅁䅯䅓䅁䅁䅯睂䅅䅁䅅䅁䉁䅁䅁兂䅁䅁䩁剄橍村杷允䅁䅁䅕䅁䑁䅁䅷䅁䙁䅁䅁䥁睃ば䈹权乄䅁䅁权硁䅁䅁权䡁允䅁允䅁䅁䅅䅁䙁䅁䅁䅁䅁䅁䅁䍄䉁䅁䅁兂䅁䅁䅍䅄䅁䅁䅕䅁䅁䝁䭄〫䭁偁䅯䅁䭁䕁䅳䅁䭁䅁䉣䅁䉁䅁䅁允䅁䅁䅕塔剺䍧扁䕘䵉䅉䅅䅁䙁䅁䅁睁䵁䅁䅁兂䅁䅁䅁䥅㑈䅑䅯䄸䅁䅁䅯兓䅁䅁䅯睂䅅䅁䅅䅁䉁䅁䅁兂䅁䅁䅁䅁䅁䅁杷允䅁䅁䅕䅁䑁䅁䅷䅁䙁䅁䅁䅁杁偋䅬权奃䅁䅁权䝂䅁䅁权䡁允䅁允䅁䅁䅅䅁䙁䅁䅁䅁䍤硬䍖䍄䉁䅁䅁兂䅁䅁䅍䅄䅁䅁䅕䅁䅁䙁坔歔䭅䩁䅉䅁䭁䑁䅳䅁䭁䅁䉣䅁䉁䅁䅁允䅁䅁䅕䅁䅁塰杹䕅䵉䅉䅅䅁䙁䅁䅁睁䵁䅁䅁兂䅁䅁䅁乖佚兑䅯杴䅁䅁䅯睓䅁䅁䅯睂䅅䅁䅅䅁䉁䅁䅁兂䅁䍁䭂䡁䥨村杷允䅁䅁䅕䅁䑁䅁䅷䅁䙁䅁䅁䅁杄晧䅨权敃䅁䅁权䡂䅁䅁权䡁允䅁允䅁䅁䅅䅁䙁䩁䙢⭫湆⽧⽁䍄䉁䅁䅁兂䅁䅁䅍䅄䅁䅁䅕䅁䅁䑧婴ご䭅䅁䉑䅁䭁䕁䅣䅁䭁䅁䉣䅁䉁䅁䅁允䅁䅁䅕啩㘸呩睒き䵁䅉䅅䅁䙁䅁䅁睁䵁䅁䅁兂䅁䅁䅃䭳偤兑䅯杪䅁䅁䅯睏䅁䅁䅯睂䅅䅁䅅䅁䉁䅁䅁兂䅁䅁䅁䅁䅁䅁杷允䅁䅁䅕䅁䑁䅁䅷䅁䙁䅁䅁䥁䅂啚䈹权奃䅁䅁权祁䅁䅁权䡁允䅁允䅁䅁䅅䅁䙁䅁䅁䅁䅁䅁䅁䍄䉁䅁䅁兂䅁䅁䅍䅄䅁䅁䅕䅁䅁佁䉃䔫䭁䩁䅯䅁䭁䑁䅳䅁䭁䅁䉣䅁䉁䅁䅁允䅁䅁䅕䅁䅁䡍䉯䕃䵉䅉䅅䅁䙁䅁䅁睁䵁䅁䅁兂䅁䅁䅃偣佂兑䅯睵䅁䅁䅯材䅁䅁䅯睂䅅䅁䅅䅁䉁䅁䅁兂穃癭潐㙓䥂村杷允䅁䅁䅕䅁䑁䅁䅷䅁䙁䅁䅁䥁睃ば䈹权䩃䅁䅁权䅂䅁䅁权䡁允䅁允䅁䅁䅅䅁䭁䭁䄰䅁䵁䅉䅅䅁䙁䅁䅁睁䵁䅁䅁兂䅁䅁䅄佧兊兑䅯杭䅁䅁䅯䅐䅁䅁䅯睂䅅䅁䅅䅁䉁䅁䅁兂ㅁ䉫㥡副噡兑杷允䅁䅁䅕䅁䑁䅁䅷䅁䙁䅁䅁䥁獃欵䉚权佃䅁䅁权穁䅁䅁权䡁允䅁允䅁䅁䅅䅁䙁䅁䅁䅁䅁䅁䅁䍄䉁䅁䅁兂䅁䅁䅍䅄䅁䅁䅕䅁䅁䭧浺歒䭅䱁䄰䅁䭁䕁䅍䅁䭁䅁䉣䅁䉁䅁䅁允䅁䅁䅕牃瑘硍䉨啖䵁䅉䅅䅁䙁䅁䅁睁䵁䅁䅁兂䅁䅁䅁䤴㑈䅑䅯䄴䅁䅁䅯杓䅁䅁䅯睂䅅䅁䅅䅁䉁䅁䅁兂䅁䅁䅁䅁䅁䅁杷允䅁䅁䅕䅁䑁䅁䅷䅁䙁䅁䅁䅁杂癹䅴权穃䅁䅁权⭁䅁䅁权䡁允䅁允䅁䅁䅅䅁䙁䭁坬㥦睌䡡䍨䍄䉁䅁䅁兂䅁䅁䅍䅄䅁䅁䅕䅁䅁䱧湃ご䭅䩁䅧䅁䭁䕁䅕䅁䭁䅁䉣䅁䉁䅁䅁允䅁䅁䅕杍甸㝯申啍䵉䅉䅅䅁䙁䅁䅁睁䵁䅁䅁兂䅁䅁䅁䡫㑢䅑䅯杭䅁䅁䅯䅎䅁䅁䅯睂䅅䅁䅅䅁䉁䅁䅁兂䅁䅁潂慷䵕村杷允䅁䅁䅕䅁䑁䅁䅷䅁䙁䅁䅁䅁杄晧䅨权权䅁䅁权穁䅁䅁权䡁允䅁允䅁䅁䅅䅁䙁䭁婩稶奃匶䅬䍄䉁䅁䅁兂䅁䅁䅍䅄䅁䅁䅕䅁䅁佁䉃䔫䭁䩁䅉䅁䭁䍁䄸䅁䭁䅁䉣䅁䉁䅁䅁允䅁䅁䅕䅁䅁䡅畲䕵䵅䅉䅅䅁䙁䅁䅁睁䵁䅁䅁兂䅁䅁䅁䵯㝮䅑䅯䄵䅁䅁䅯杍䅁䅁䅯睂䅅䅁䅅䅁䉁䅁䅁兂䅁䅁䅁䅁䅁䅁杷允䅁䅁䅕䅁䑁䅁䅷䅁䙁䅁䅁䅁杁偋䅬权千䅁䅁权㙁䅁䅁权䡁允䅁允䅁䅁䅅䅁䙁䅁䅁䕁⽁⽕䉒䍄䉁䅁䅁兂䅁䅁䅍䅄䅁䅁䅕䅁䅁䭁䩄〫䭁䩁䅉䅁䭁䕁䅍䅁䭁䅁䉣䅁䉁䅁䅁允䅁䅁䅕䭰煑⭅栫唵䵅䅉䅅䅁䙁䅁䅁睁䵁䅁䅁兂䅁䅁䅁住佒兑䅯䄲䅁䅁䅯兏䅁䅁䅯睂䅅䅁䅅䅁䉁䅁䅁兂䅁䅁䅁䅁䅁䅁杷允䅁䅁䅕䅁䑁䅁䅷䅁䙁䅁䅁䅁杂癹䅴权㉃䅁䅁权㉁䅁䅁权䡁允䅁允䅁䅁䅅䅁䙁䅁䅁䩥湒午䍒䍄䉁䅁䅁兂䅁䅁䅍䅄䅁䅁䅕䅁䅁䡁䭄〫䭁䱁䅑䅁䭁䑁䅳䅁䭁䅁䉣䅁䉁䅁䅁允䅁䅁䅕䅁䅁䅁䅁䅁䵁䅉䅅䅁䙁䅁䅁睁䵁䅁䅁兂䅁䅁䅁晡但兑䅯䄫䅁䅁䅯䅔䅁䅁䅯睂䅅䅁䅅䅁䉁䅁䅁兂䅁䅁䅁䅁䅁䅁杷允䅁䅁䅕䅁䑁䅁䅷䅁䙁䅁䅁䥁啂䙂䉂权奃䅁䅁权䝂䅁䅁权䡁允䅁允䅁䅁䅅䅁䙁䕁䩔戫⽑硈䍴䍄䉁䅁䅁兂䅁䅁䅍䅄䅁䅁䅕䅁䅁䉁䉃䔫䭁䩁䅉䅁䭁䑁䅫䅁䭁䅁䉣䅁䉁䅁䅁允䅁䅁䅕䅁䅁乡捸唯䵅䅉䅅䅁䙁䅁䅁睁䵁䅁䅁兂䅁䅁䅁䍉㕪䅑䅯典䅁䅁䅯杏䅁䅁䅯睂䅅䅁䅅䅁䉁䅁䅁兂䩂浥唹䉵到䅑杷允䅁䅁䅕䅁䑁䅁䅷䅁䙁䅁䅁䅁䕁啪䈹权楄䅁䅁权㝁䅁䅁权䡁允䅁允䅁䅁䅅䅁䙁䅁䅁䅁䅁䅁䅁䍄䉁䅁䅁兂䅁䅁䅍䅄䅁䅁䅕䅁䅁䥁刳歔䭅䥁䄴䅁䭁䑁䅅䅁䭁䅁䉣䅁䉁䅁䅁允䅁䅁䅕䅁䅁䅁䅁䅁䵁䅉䅅䅁䙁䅁䅁睁䵁䅁䅁兂䅁䅁䅃䭳偤兑䅯杪䅁䅁䅯䅑䅁䅁䅯睂䅅䅁䅅䅁䉁䅁䅁兂䅁䅁䅁䅁䅁䅁杷允䅁䅁䅕䅁䑁䅁䅷䅁䙁䅁䅁䅁睂癹䅴权癃䅁䅁权䥂䅁䅁权䡁允䅁允䅁䅁䅅䅁䙁䅁䅁䅁䅁䅁䅁䍄䉁䅁䅁兂䅁䅁䅍䅄䅁䅁䅕䅁䅁䡧睄歔䭅䥁䄴䅁䭁䑁䅫䅁䭁䅁䉣䅁䉁䅁䅁允䅁䅁䅕䅁䅁䅁䅁䅁䵁䅉䅅䅁䙁䅁䅁睁䵁䅁䅁兂䅁䅁䅁剔儹兑䅯睩䅁䅁䅯䅎䅁䅁䅯睂䅅䅁䅅䅁䉁䅁䅁兂䅁䅁䅁䅁䅁䅁杷允䅁䅁䅕䅁䑁䅁䅷䅁䙁䅁䅁䥁䅂啚䈹权慃䅁䅁权䙂䅁䅁权䡁允䅁允䅁䅁䅅䅁䙁䭁奙䝱䝕桯䍒䍄䉁䅁䅁兂䅁䅁䅍䅄䅁䅁䅕䅁䅁䵁い〫䭁䭁䅣䅁䭁䑁䅣䅁䭁䅁䉣䅁䉁䅁䅁允䅁䅁䅯权䅅䅁杷允䅁䅁䅕䅁䑁䅁䅷䅁䙁䅁䅁䅁㑁䔵䈵权㡄䅁䅁权穁䅁䅁权䡁允䅁允䅁䅁䅅䅁䙁䅁䅁䅁䅁䅁䅁䍄䉁䅁䅁兂䅁䅁䅍䅄䅁䅁䅕䅁䅁䱧湃ご䭅䥁䅫䅁䭁䕁䅑䅁䭁䅁䉣䅁䉁䅁䅁允䅁䅁䅯兲䅁䅁杷允䅁䅁䅕䅁䑁䅁䅷䅁䙁䅁䅁䅁允晧䅨权䩃䅁䅁权䱂䅁䅁权䡁允䅁允䅁䅁䅅䅁䭁䭁䄰䅁䵁䅉䅅䅁䙁䅁䅁睁䵁䅁䅁兂䅁䅁䅃䭳偤兑䅯䄱䅁䅁䅯睏䅁䅁䅯睂䅅䅁䅅䅁䉁䅁䅁兂䅁䅁䅁䅁䅁䅁杷允䅁䅁䅕䅁䑁䅁䅷䅁䙁䅁䅁䅁扂䕍䈹权捃䅁䅁权睁䅁䅁权䡁允䅁允䅁䅁䅅䅁䙁䅁䅁䅁䅁䅁䅁䍄䉁䅁䅁兂䅁䅁䅍䅄䅁䅁䅕䅁䅁䉁䉃䔫䭁䥁䄴䅁䭁䕁䅍䅁䭁䅁䉣䅁䉁䅁䅁允䅁䅁䅕䅁䅁䅁䅁䅁䵁䅉䅅䅁䙁䅁䅁睁䵁䅁䅁兂䅁䅁䅃楡倵兑䅯关䅁䅁䅯䅍䅁䅁䅯睂䅅䅁䅅䅁䉁䅁䅁兂䅁䅁䅁䅁䅁䅁杷允䅁䅁䅕䅁䑁䅁䅷䅁䙁䅁䅁䅁癃䕰䈹权杄䅁䅁权㍁䅁䅁权䡁允䅁允䅁䅁䅅䅁䙁䩁䕤ㅈ㜳猱⽫䍄䉁䅁䅁兂䅁䅁䅍䅄䅁䅁䅕䅁䅁䱧湃ご䭅佁䅷䅁䭁䑁䄰䅁䭁䅁䉣䅁䉁䅁䅁允䅁䅁䅕䑦硓䝚晊䐹䴸䅉䅅䅁䙁䅁䅁睁䵁䅁䅁兂䅁䅁䅁䥂倱兑䅯杪䅁䅁䅯睑䅁䅁䅯睂䅅䅁䅅䅁䉁䅁䅁兂䅁䅁䅁䅁䅁䅁杷允䅁䅁䅕䅁䑁䅁䅷䅁䙁䅁䅁䅁扂䕍䈹权坄䅁䅁权硁䅁䅁权䡁允䅁允䅁䅁䅅䅁䙁䅁䅁䅁䅁䅁䅁䍄䉁䅁䅁兂䅁䅁䅍䅄䅁䅁䅕䅁䅁䥷楄䕕䭅䩁䅧䅁䭁䕁䅙䅁䭁䅁䉣䅁䉁䅁䅁允䅁䅁䅕剕桎慴㥂歭䵅䅉䅅䅁䙁䅁䅁睁䵁䅁䅁兂䅁䅁䅄佧兊兑䅯睹䅁䅁䅯杓䅁䅁䅯睂䅅䅁䅅䅁䉁䅁䅁兂䅁䅁䅁䅁䅁䅁杷允䅁䅁䅕䅁䑁䅁䅷䅁䙁䅁䅁䅁元癤䅨权敃䅁䅁权䡂䅁䅁权䡁允䅁允䅁䅁䅅䅁䙁䕁兯祚㝳畅⽳䍄䉁䅁䅁兂䅁䅁䅍䅄䅁䅁䅕䅁䅁䕁乄〫䭁偁䄴䅁䭁䕁䅯䅁䭁䅁䉣䅁䉁䅁䅁允䅁䅁䅕䅁䅁䍰牄䕃䵉䅉䅅䅁䙁䅁䅁睁䵁䅁䅁兂䅁䅁䅁摪但兑䅯杫䅁䅁䅯杌䅁䅁䅯睂䅅䅁䅅䅁䉁䅁䅁兂䅁䅁䅁䅁䅁䅁杷允䅁䅁䅕䅁䑁䅁䅷䅁䙁䅁䅁䅁灂唸䈵权㑄䅁䅁权㡁䅁䅁权䡁允䅁允䅁䅁䅅䅁䙁䵁㕊塪噉啲䍒䍄䉁䅁䅁兂䅁䅁䅍䅄䅁䅁䅕䅁䅁䑧婴ご䭅佁䅑䅁䭁䑁䅉䅁䭁䅁䉣䅁䉁䅁䅁允䅁䅁䅕䅁䅁䅁䅁䅁䵁䅉䅅䅁䙁䅁䅁睁䵁䅁䅁兂䅁䅁䅁䵙㝲䅑䅯䅴䅁䅁䅯䅓䅁䅁䅯睂䅅䅁䅅䅁䉁䅁䅁兂允婣䡙㝙洵村杷允䅁䅁䅕䅁䑁䅁䅷䅁䙁䅁䅁䥁睃ば䈹权慃䅁䅁权䅂䅁䅁权䡁允䅁允䅁䅁䅅䅁䙁䝁噸灑㐹⼱䉨䍄䉁䅁䅁兂䅁䅁䅍䅄䅁䅁䅕䅁䅁䕺瑍歭䭅䱁䄰䅁䭁䕁䅷䅁䭁䅁䉣䅁䉁䅁䅁允䅁䅁䅕䅁䅁䅁䅁䅁䵁䅉䅅䅁䙁䅁䅁睁䵁䅁䅁兂䅁䅁䅁䵣㝲䅑䅯睹䅁䅁䅯児䅁䅁䅯睂䅅䅁䅅䅁䉁䅁䅁兂䅁䅁䅁䅁䅁䅁杷允䅁䅁䅕䅁䑁䅁䅷䅁䙁䅁䅁䥁䅂啚䈹权慃䅁䅁权䕂䅁䅁权䡁允䅁允䅁䅁䅅䅁䙁䅁䅁䅁䅁䅁䅁䍄䉁䅁䅁兂䅁䅁䅍䅄䅁䅁䅕䅁䅁䉁䉃䔫䭁䩁䅉䅁䭁䑁䄸䅁䭁䅁䉣䅁䉁䅁䅁允䅁䅁䅕䅁䅁䙉乴唫䵅䅉䅅䅁䙁䅁䅁睁䵁䅁䅁兂䅁䅁䅁剔儹兑䅯杭䅁䅁䅯杌䅁䅁䅯睂䅅䅁䅅䅁䉁䅁䅁兂䅁䅁䅁䅁䅁䅁杷允䅁䅁䅕䅁䑁䅁䅷䅁䙁䅁䅁䅁䅂智䅴权佃䅁䅁权㙁䅁䅁权䡁允䅁允䅁䅁䅅䅁䙁䅁䅁䅁䅁䅁䅁䍄䉁䅁䅁兂䅁䅁䅍䅄䅁䅁䅕䅁䅁佁䉃䔫䭁佁䅁䅁䭁䑁䄸䅁䭁䅁䉣䅁䉁䅁䅁允䅁䅁䅕䅁䅁䅁䅁䅁䵁䅉䅅䅁䙁䅁䅁睁䵁䅁䅁兂䅁䅁䅁䵯㝮䅑䅯睯䅁䅁䅯兎䅁䅁䅯睂䅅䅁䅅䅁䉁䅁䅁兂歄䭫お祩奚村杷允䅁䅁䅕䅁䑁䅁䅷䅁䙁䅁䅁䥁睃ば䈹权䩃䅁䅁权㥁䅁䅁权䡁允䅁允䅁䅁䅅䅁䭁䭁䄰䅁䵁䅉䅅䅁䙁䅁䅁睁䵁䅁䅁兂䅁䅁䅁䍉㕪䅑䅯睶䅁䅁䅯睍䅁䅁䅯睂䅅䅁䅅䅁䉁䅁䅁兂䅁䅁䅁䅁䅁䅁杷允䅁䅁䅕䅁䑁䅁䅷䅁䙁䅁䅁䵁䑸婌䉰权慃䅁䅁权㥁䅁䅁权䡁允䅁允䅁䅁䅅䅁䙁䅁䅁䅁䅁䅁䅁䍄䉁䅁䅁兂䅁䅁䅍䅄䅁䅁䅕䅁䅁䕧求ご䭅䱁䅳䅁䭁䑁䄸䅁䭁䅁䉣䅁䉁䅁䅁允䅁䅁䅕䅁䅁䅁䅁䅁䵁䅉䅅䅁䙁䅁䅁睁䵁䅁䅁兂䅁䅁䅁䍉㕪䅑䅯朹䅁䅁䅯睑䅁䅁䅯睂䅅䅁䅅䅁䉁䅁䅁兂䅁䅁䅁䅁䅁䅁杷允䅁䅁䅕䅁䑁䅁䅷䅁䙁䅁䅁䥁睂䔸䈵权千䅁䅁权㍁䅁䅁权䡁允䅁允䅁䅁䅅䅁䙁䑁煂䙬券㥱䉎䍄䉁䅁䅁兂䅁䅁䅍䅄䅁䅁䅕䅁䅁䕁乄〫䭁乁䄴䅁䭁䑁䅅䅁䭁䅁䉣䅁䉁䅁䅁允䅁䅁䅕䅁䅁䅁䅁䅁䵁䅉䅅䅁䙁䅁䅁睁䵁䅁䅁兂䅁䅁䅁䥂倱兑䅯杭䅁䅁䅯兓䅁䅁䅯睂䅅䅁䅅䅁䉁䅁䅁兂䅁䅁䅁䅁䅁䅁杷允䅁䅁䅕䅁䑁䅁䅷䅁䙁䅁䅁䥁睃ば䈹权慄䅁䅁权䭂䅁䅁权䡁允䅁允䅁䅁䅅䅁䙁乁硬睬ㅢ瑎⽑䍄䉁䅁䅁兂䅁䅁䅍䅄䅁䅁䅕䅁䅁䩁㉂䔫䭁䱁䅅䅁䭁䕁䅍䅁䭁䅁䉣䅁䉁䅁䅁允䅁䅁䅕䅁歂楍㥅䕣䵉䅉䅅䅁䙁䅁䅁睁䵁䅁䅁兂䅁䅁䅁偷㝔䅑䅯杭䅁䅁䅯睐䅁䅁䅯睂䅅䅁䅅䅁䉁䅁䅁兂䅁䅁䅁䅁䅁䅁杷允䅁䅁䅕䅁䑁䅁䅷䅁䙁䅁䅁䥁䅂啚䈹权灃䅁䅁权⭁䅁䅁权䡁允䅁允䅁䅁䅅䅁䭁䅁䉯䅁䵁䅉䅅䅁䙁䅁䅁睁䵁䅁䅁兂䅁䅁䅃䭳偤兑䅯朴䅁䅁䅯兓䅁䅁䅯睂䅅䅁䅅䅁䉁䅁䅁兂ぁ摊㡉塵䘸䅑杷允䅁䅁䅕䅁䑁䅁䅷䅁䙁䅁䅁䅁杄晧䅨权䙄䅁䅁权畁䅁䅁权䡁允䅁允䅁䅁䅅䅁䙁䅁䅁䅁䅁䅁䅁䍄䉁䅁䅁兂䅁䅁䅍䅄䅁䅁䅕䅁䅁䝧畯ご䭅佁䅑䅁䭁䑁䅫䅁䭁䅁䉣䅁䉁䅁䅁允䅁䅁䅕䅁䅁䅁䅁䅁䵁䅉䅅䅁䙁䅁䅁睁䵁䅁䅁兂䅁䅁䅃䅖兒兑䅯䅭䅁䅁䅯杌䅁䅁䅯睂䅅䅁䅅䅁䉁䅁䅁兂䥃奂穂娷癐兑杷允䅁䅁䅕䅁䑁䅁䅷䅁䙁䅁䅁䅁乂ㅈ䉂权獄䅁䅁权ㅁ䅁䅁权䡁允䅁允䅁䅁䅅䅁䙁䙁昷㍸祴兢䅎䍄䉁䅁䅁兂䅁䅁䅍䅄䅁䅁䅕䅁䅁䕁乄〫䭁䩁䅯䅁䭁䍁䄸䅁䭁䅁䉣䅁䉁䅁䅁允䅁䅁䅕䅁䅁䅁䅁䅁䵁䅉䅅䅁䙁䅁䅁睁䵁䅁䅁兂䅁䅁䅃偣佂兑䅯杬䅁䅁䅯䅌䅁䅁䅯睂䅅䅁䅅䅁䉁䅁䅁兂䅁䅁䅁䅁䅁䅁杷允䅁䅁䅕䅁䑁䅁䅷䅁䙁䅁䅁䥁睃ば䈹权佃䅁䅁权㥁䅁䅁权䡁允䅁允䅁䅁䅅䅁䙁䅁䅁䅁䅁䅁䅁䍄䉁䅁䅁兂䅁䅁䅍䅄䅁䅁䅕䅁䅁䑧婴ご䭅䅁䉉䅁䭁䕁䄰䅁䭁䅁䉣䅁䉁䅁䅁允䅁䅁䅕䙦䕵㍅㜴吴䴸䅉䅅䅁䙁䅁䅁睁䵁䅁䅁兂䅁䅁䅃䭳偤兑䅯杭䅁䅁䅯児䅁䅁䅯睂䅅䅁䅅䅁䉁䅁䅁兂呁渴樹㑒⽈兑杷允䅁䅁䅕䅁䑁䅁䅷䅁䙁䅁䅁䅁元癤䅨权坄䅁䅁权㝁䅁䅁权䡁允䅁允䅁䅁䅅䅁䙁䑁㙩噪㑥晖⽙䍄䉁䅁䅁兂䅁䅁䅍䅄䅁䅁䅕䅁䅁䡁䭄〫䭁佁䅙䅁䭁䕁䅳䅁䭁䅁䉣䅁䉁䅁䅁允䅁䅁䅕䅁䅁䅁䅁䅁䵁䅉䅅䅁䙁䅁䅁睁䵁䅁䅁兂䅁䅁䅃佲䝚兑䅯杫䅁䅁䅯兒䅁䅁䅯睂䅅䅁䅅䅁䉁䅁䅁兂瑁㍁兔啮䉕村杷允䅁䅁䅕䅁䑁䅁䅷䅁䙁䅁䅁䥁啂䙂䉂权䡄䅁䅁权㙁䅁䅁权䡁允䅁允䅁䅁䅅䅁䙁䅁䅁䅁䅁䅁䅁䍄䉁䅁䅁兂䅁䅁䅍䅄䅁䅁䅕䅁䅁䥁刳歔䭅䥁䅫䅁䭁䕁䅍䅁䭁䅁䉣䅁䉁䅁䅁允䅁䅁䅯児䅅䅁杷允䅁䅁䅕䅁䑁䅁䅷䅁䙁䅁䅁䅁灂唸䈵权㙄䅁䅁权䝂䅁䅁权䡁允䅁允䅁䅁䅅䅁䙁䅁䅁䅁䅁䅁䅁䍄䉁䅁䅁兂䅁䅁䅍䅄䅁䅁䅕䅁䅁䱧湃ご䭅佁䅷䅁䭁䕁䅍䅁䭁䅁䉣䅁䉁䅁䅁允䅁䅁䅕䡙䕸告睩い䵁䅉䅅䅁䙁䅁䅁睁䵁䅁䅁兂䅁䅁䅄佧兊兑䅯朳䅁䅁䅯杌䅁䅁䅯睂䅅䅁䅅䅁䉁䅁䅁兂䅁䅁䅁䅁䅁䅁杷允䅁䅁䅕䅁䑁䅁䅷䅁䙁䅁䅁䥁啂䙂䉂权䩃䅁䅁权䵂䅁䅁权䡁允䅁允䅁䅁䅅䅁䭁䭁䄰䅁䵁䅉䅅䅁䙁䅁䅁睁䵁䅁䅁兂䅁䅁䅃䭳偤兑䅯兩䅁䅁䅯李䅁䅁䅯睂䅅䅁䅅䅁䉁䅁䅁权瑃䅁䅁䍄䉁䅁䅁兂䅁䅁䅍䅄䅁䅁䅕䅁䅁䭧浺歒䭅䱁䅧䅁䭁䍁䄴䅁䭁䅁䉣䅁䉁䅁䅁允䅁䅁䅕䅁䅁䅁䅁䅁䵁䅉䅅䅁䙁䅁䅁睁䵁䅁䅁兂䅁䅁䅁住佒兑䅯杫䅁䅁䅯村䅁䅁䅯睂䅅䅁䅅䅁䉁䅁䅁兂ㅄ㠳㤴捉漷兑杷允䅁䅁䅕䅁䑁䅁䅷䅁䙁䅁䅁䅁睂癹䅴权歄䅁䅁权畁䅁䅁权䡁允䅁允䅁䅁䅅䅁䙁䅁䅁䅁䅁䅁䅁䍄䉁䅁䅁兂䅁䅁䅍䅄䅁䅁䅕䅁䅁䕁昰䕕䭅䥁䅫䅁䭁䅁䅍䅁䭁䅁䉣䅁䉁䅁䅁允䅁䅁䅯兲䅁䅁杷允䅁䅁䅕䅁䑁䅁䅷䅁䙁䅁䅁䅁䅂智䅴权㙃䅁䅁权㉁䅁䅁权䡁允䅁允䅁䅁䅅䅁䙁䅁䅁䉁⭷橷䍰䍄䉁䅁䅁兂䅁䅁䅍䅄䅁䅁䅕䅁䅁䱧湃ご䭅䩁䅧䅁䭁䑁䅙䅁䭁䅁䉣䅁䉁䅁䅁允䅁䅁䅕⽭㤲㡥䙃ぃ䵉䅉䅅䅁䙁䅁䅁睁䵁䅁䅁兂䅁䅁䅁䥅㑈䅑䅯䅭䅁䅁䅯䅓䅁䅁䅯睂䅅䅁䅅䅁䉁䅁䅁兂䅁䥁晁敒穫村杷允䅁䅁䅕䅁䑁䅁䅷䅁䙁䅁䅁䅁杁偋䅬权㑄䅁䅁权㙁䅁䅁权䡁允䅁允䅁䅁䅅䅁䙁䅁䅁䅁䅁䅁䅁䍄䉁䅁䅁兂䅁䅁䅍䅄䅁䅁䅕䅁䅁䝁确歔䭅佁䅧䅁䭁䑁䅑䅁䭁䅁䉣䅁䉁䅁䅁允䅁䅁䅕䅁䅁䅁䅁䅁䵁䅉䅅䅁䙁䅁䅁睁䵁䅁䅁兂䅁䅁䅁乖佚兑䅯䅯䅁䅁䅯李䅁䅁䅯睂䅅䅁䅅䅁䉁䅁䅁兂佃䅬灓佡祫䅑杷允䅁䅁䅕䅁䑁䅁䅷䅁䙁䅁䅁䅁杂癹䅴权䩃䅁䅁权祁䅁䅁权䡁允䅁允䅁䅁䅅䅁䭁䑁䈰䅁䵁䅉䅅䅁䙁䅁䅁睁䵁䅁䅁兂䅁䅁䅁㙲偒兑䅯䅫䅁䅁䅯杓䅁䅁䅯睂䅅䅁䅅䅁䉁䅁䅁权䭁允䅁䍄䉁䅁䅁兂䅁䅁䅍䅄䅁䅁䅕䅁䅁䅁乓ご䭅䩁䅉䅁䭁䑁䅅䅁䭁䅁䉣䅁䉁䅁䅁允䅁䅁䅕䅁䅁䅁䅁䅁䵁䅉䅅䅁䙁䅁䅁睁䵁䅁䅁兂䅁䅁䅁摪但兑䅯典䅁䅁䅯村䅁䅁䅯睂䅅䅁䅅䅁䉁䅁䅁兂䩁煯橆昴晷䅑杷允䅁䅁䅕䅁䑁䅁䅷䅁䙁䅁䅁䅁扂䕍䈹权捄䅁䅁权乂䅁䅁权䡁允䅁允䅁䅁䅅䅁䙁偁楒啮摸收⽍䍄䉁䅁䅁兂䅁䅁䅍䅄䅁䅁䅕䅁䅁䱧湃ご䭅䩁䅯䅁䭁䑁䅙䅁䭁䅁䉣䅁䉁䅁䅁允䅁䅁䅕ず睹䡉唹啂䵉䅉䅅䅁䙁䅁䅁睁䵁䅁䅁兂䅁䅁䅁䡫㑢䅑䅯䅴䅁䅁䅯兒䅁䅁䅯睂䅅䅁䅅䅁䉁䅁䅁兂䅁偁䱩䅑ㅎ村杷允䅁䅁䅕䅁䑁䅁䅷䅁䙁䅁䅁䅁㑁䔵䈵权䩃䅁䅁权㕁䅁䅁权䡁允䅁允䅁䅁䅅䅁䭁䭁䄰䅁䵁䅉䅅䅁䙁䅁䅁睁䵁䅁䅁兂䅁䅁䅁䍉㕪䅑䅯杪䅁䅁䅯䅐䅁䅁䅯睂䅅䅁䅅䅁䉁䅁䅁兂䅁䅁㍂婣噍村杷允䅁䅁䅕䅁䑁䅁䅷䅁䙁䅁䅁䅁癃䕰䈹权佃䅁䅁权㑁䅁䅁权䡁允䅁允䅁䅁䅅䅁䙁䅁䅁䅁䅁䅁䅁䍄䉁䅁䅁兂䅁䅁䅍䅄䅁䅁䅕䅁䅁䱧湃ご䭅䩁䅉䅁䭁䑁䅙䅁䭁䅁䉣䅁䉁䅁䅁允䅁䅁䅕㙚㥚䝏䩹ぷ䵅䅉䅅䅁䙁䅁䅁睁䵁䅁䅁兂䅁䅁䅁䵙㝲䅑䅯睩䅁䅁䅯杓䅁䅁䅯睂䅅䅁䅅䅁䉁䅁䅁兂䕂䱺䵎ぱ䥕䅷杷允䅁䅁䅕䅁䑁䅁䅷䅁䙁䅁䅁䥁㝁啗䈹权㉃䅁䅁权䙂䅁䅁权䡁允䅁允䅁䅁䅅䅁䙁䩁琶浘汶䍩䍊䍄䉁䅁䅁兂䅁䅁䅍䅄䅁䅁䅕䅁䅁䡁䭄〫䭁䩁䅧䅁䭁䑁䅁䅁䭁䅁䉣䅁䉁䅁䅁允䅁䅁䅕瑭牔剎睄欹䵅䅉䅅䅁䙁䅁䅁睁䵁䅁䅁兂䅁䅁䅃佲䝚兑䅯睷䅁䅁䅯兒䅁䅁䅯睂䅅䅁䅅䅁䉁䅁䅁兂䅁䅁䅁䅁䅁䅁杷允䅁䅁䅕䅁䑁䅁䅷䅁䙁䅁䅁䅁睂癹䅴权奃䅁䅁权䕂䅁䅁权䡁允䅁允䅁䅁䅅䅁䙁乁牣䰱攱捁䉚䍄䉁䅁䅁兂䅁䅁䅍䅄䅁䅁䅕䅁䅁䥁刳歔䭅䵁䅣䅁䭁䑁䅕䅁䭁䅁䉣䅁䉁䅁䅁允䅁䅁䅕䅁䅁䥯穲唯䵅䅉䅅䅁䙁䅁䅁睁䵁䅁䅁兂䅁䅁䅃ㅏ偬兑䅯杁䅅䅁䅯杏䅁䅁䅯睂䅅䅁䅅䅁䉁䅁䅁兂䅁䅁䅁䅁䅁䅁杷允䅁䅁䅕䅁䑁䅁䅷䅁䙁䅁䅁䥁睃ば䈹权杄䅁䅁权㥁䅁䅁权䡁允䅁允䅁䅁䅅䅁䙁䅁䅁䅁䅁䅁䅁䍄䉁䅁䅁兂䅁䅁䅍䅄䅁䅁䅕䅁䅁䥁刳歔䭅䥁䅫䅁䭁䑁䅷䅁䭁䅁䉣䅁䉁䅁䅁允䅁䅁䅯児䅅䅁杷允䅁䅁䅕䅁䑁䅁䅷䅁䙁䅁䅁䥁啂䙂䉂权䩃䅁䅁权㍁䅁䅁权䡁允䅁允䅁䅁䅅䅁䭁䭁䄰䅁䵁䅉䅅䅁䙁䅁䅁睁䵁䅁䅁兂䅁䅁䅃䭳偤兑䅯睩䅁䅁䅯杍䅁䅁䅯睂䅅䅁䅅䅁䉁䅁䅁兂䅁䅁䅁䅁䅁䅁杷允䅁䅁䅕䅁䑁䅁䅷䅁䙁䅁䅁䥁睃ば䈹权千䅁䅁权䡂䅁䅁权䡁允䅁允䅁䅁䅅䅁䙁䭁ㄱ硂極先䍰䍄䉁䅁䅁兂䅁䅁䅍䅄䅁䅁䅕䅁䅁佁䉃䔫䭁䩁䅷䅁䭁䑁䅧䅁䭁䅁䉣䅁䉁䅁䅁允䅁䅁䅕剱㝍剳㝍㡍䵁䅉䅅䅁䙁䅁䅁睁䵁䅁䅁兂䅁䅁䅃䝑偖兑䅯睶䅁䅁䅯杌䅁䅁䅯睂䅅䅁䅅䅁䉁䅁䅁兂䅁䅁䅁䅁䅁䅁杷允䅁䅁䅕䅁䑁䅁䅷䅁䙁䅁䅁䥁獃欵䉚权千䅁䅁权癁䅁䅁权䡁允䅁允䅁䅁䅅䅁䙁䅁䅁䅁䅁䅁䅁䍄䉁䅁䅁兂䅁䅁䅍䅄䅁䅁䅕䅁䅁䕁乄〫䭁䥁䄴䅁䭁䑁䅙䅁䭁䅁䉣䅁䉁䅁䅁允䅁䅁䅕䅁䅃䉅偹歌䵉䅉䅅䅁䙁䅁䅁睁䵁䅁䅁兂䅁䅁䅁乖佚兑䅯典䅁䅁䅯免䅁䅁䅯睂䅅䅁䅅䅁䉁䅁䅁兂䅁䅁䅁䅁䅁䅁杷允䅁䅁䅕䅁䑁䅁䅷䅁䙁䅁䅁䅁㝂啌䈹权癃䅁䅁权㥁䅁䅁权䡁允䅁允䅁䅁䅅䅁䙁䅁䅁䅁䅁䅁䅁䍄䉁䅁䅁兂䅁䅁䅍䅄䅁䅁䅕䅁䅁䡧睄歔䭅䥁䄴䅁䭁䕁䅁䅁䭁䅁䉣䅁䉁䅁䅁允䅁䅁䅕䅁䅁䅁䅁䅁䵁䅉䅅䅁䙁䅁䅁睁䵁䅁䅁兂䅁䅁䅃䭳偤兑䅯杪䅁䅁䅯兑䅁䅁䅯睂䅅䅁䅅䅁䉁䅁䅁兂睁䡃灔杚嘴村杷允䅁䅁䅕䅁䑁䅁䅷䅁䙁䅁䅁䅁灂唸䈵权佃䅁䅁权祁䅁䅁权䡁允䅁允䅁䅁䅅䅁䙁䅁䅁䅁䅁䅁䅁䍄䉁䅁䅁兂䅁䅁䅍䅄䅁䅁䅕䅁䅁䙧䕑䕕䭅䩁䅯䅁䭁䕁䄰䅁䭁䅁䉣䅁䉁䅁䅁允䅁䅁䅕啎⭒电湯唷䵅䅉䅅䅁䙁䅁䅁睁䵁䅁䅁兂䅁䅁䅁䥅㑈䅑䅯兩䅁䅁䅯䅔䅁䅁䅯睂䅅䅁䅅䅁䉁䅁䅁权瑃䅁䅁䍄䉁䅁䅁兂䅁䅁䅍䅄䅁䅁䅕䅁䅁䥷楄䕕䭅䩁䅙䅁䭁䑁䅁䅁䭁䅁䉣䅁䉁䅁䅁允䅁䅁䅕䅁䅁䅁䅁䅁䵁䅉䅅䅁䙁䅁䅁睁䵁䅁䅁兂䅁䅁䅁祥倱兑䅯杪䅁䅁䅯杍䅁䅁䅯睂䅅䅁䅅䅁䉁䅁䅁兂䅁䅁䅁䅁䅁䅁杷允䅁䅁䅕䅁䑁䅁䅷䅁䙁䅁䅁䥁獃欵䉚权湃䅁䅁权獁䅁䅁权䡁允䅁允䅁䅁䅅䅁䭁䅁䉯䅁䵁䅉䅅䅁䙁䅁䅁睁䵁䅁䅁兂䅁䅁䅃偣佂兑䅯䅭䅁䅁䅯村䅁䅁䅯睂䅅䅁䅅䅁䉁䅁䅁兂㑄橶歱畩硷村杷允䅁䅁䅕䅁䑁䅁䅷䅁䙁䅁䅁䥁㝁啗䈹权䩃䅁䅁权䱂䅁䅁权䡁允䅁允䅁䅁䅅䅁䭁䭁䄰䅁䵁䅉䅅䅁䙁䅁䅁睁䵁䅁䅁兂䅁䅁䅁乖佚兑䅯杭䅁䅁䅯免䅁䅁䅯睂䅅䅁䅅䅁䉁䅁䅁兂䅁䅁䅁䅁䅁䅁杷允䅁䅁䅕䅁䑁䅁䅷䅁䙁䅁䅁䅁权晹䅴权敄䅁䅁权癁䅁䅁权䡁允䅁允䅁䅁䅅䅁䙁䅁䅁䅁䅁䅁䅁䍄䉁䅁䅁兂䅁䅁䅍䅄䅁䅁䅕䅁䅁䅁乓ご䭅䥁䅫䅁䭁䕁䅣䅁䭁䅁䉣䅁䉁䅁䅁允䅁䅁䅯兲䅁䅁杷允䅁䅁䅕䅁䑁䅁䅷䅁䙁䅁䅁䥁㝁啗䈹权䩃䅁䅁权䕂䅁䅁权䡁允䅁允䅁䅁䅅䅁䭁䭁䄰䅁䵁䅉䅅䅁䙁䅁䅁睁䵁䅁䅁兂䅁䅁䅁䵙㝲䅑䅯䅭䅁䅁䅯睍䅁䅁䅯睂䅅䅁䅅䅁䉁䅁䅁兂䅁䅁䅁䅁䅁䅁杷允䅁䅁䅕䅁䑁䅁䅷䅁䙁䅁䅁䅁㑁䔵䈵权䭄䅁䅁权䩂䅁䅁权䡁允䅁允䅁䅁䅅䅁䙁偁㡲塯㠲側⽁䍄䉁䅁䅁兂䅁䅁䅍䅄䅁䅁䅕䅁䅁䩁㉂䔫䭁䭁䅣䅁䭁䕁䄰䅁䭁䅁䉣䅁䉁䅁䅁允䅁䅁䅯权䅅䅁杷允䅁䅁䅕䅁䑁䅁䅷䅁䙁䅁䅁䅁癃䕰䈹权佃䅁䅁权䙂䅁䅁权䡁允䅁允䅁䅁䅅䅁䙁䑁㑫灑硰穊䍖䍄䉁䅁䅁兂䅁䅁䅍䅄䅁䅁䅕䅁䅁䱧湃ご䭅䩁䅯䅁䭁䕁䅑䅁䭁䅁䉣䅁䉁䅁䅁允䅁䅁䅕䨶橹扲扆う䵉䅉䅅䅁䙁䅁䅁睁䵁䅁䅁兂䅁䅁䅃䅖兒兑䅯睳䅁䅁䅯児䅁䅁䅯睂䅅䅁䅅䅁䉁䅁䅁兂䅁䅁䅁䅁䅁䅁杷允䅁䅁䅕䅁䑁䅁䅷䅁䙁䅁䅁䅁扂䕍䈹权橃䅁䅁权䥂䅁䅁权䡁允䅁允䅁䅁䅅䅁䙁䙁䍹婁䐲㉖䍊䍄䉁䅁䅁兂䅁䅁䅍䅄䅁䅁䅕䅁䅁䕺瑍歭䭅䩁䅉䅁䭁䑁䅅䅁䭁䅁䉣䅁䉁䅁䅁允䅁䅁䅕䅁䅁䅁䅁䅁䵁䅉䅅䅁䙁䅁䅁睁䵁䅁䅁兂䅁䅁䅁摪但兑䅯䅭䅁䅁䅯杏䅁䅁䅯睂䅅䅁䅅䅁䉁䅁䅁兂䅁䅁㡂畵余村杷允䅁䅁䅕䅁䑁䅁䅷䅁䙁䅁䅁䅁允晧䅨权千䅁䅁权䍂䅁䅁权䡁允䅁允䅁䅁䅅䅁䙁䅁䅁䉁䑚桱䍂䍄䉁䅁䅁兂䅁䅁䅍䅄䅁䅁䅕䅁䅁䭧浺歒䭅䭁䅁䅁䭁䑁䅯䅁䭁䅁䉣䅁䉁䅁䅁允䅁䅁䅕扌摋㘷䝤き䵁䅉䅅䅁䙁䅁䅁睁䵁䅁䅁兂䅁䅁䅃偣佂兑䅯睱䅁䅁䅯杓䅁䅁䅯睂䅅䅁䅅䅁䉁䅁䅁权䭁允䅁䍄䉁䅁䅁兂䅁䅁䅍䅄䅁䅁䅕䅁䅁䙧䕑䕕䭅䩁䅯䅁䭁䑁䅍䅁䭁䅁䉣䅁䉁䅁䅁允䅁䅁䅕䅁䅁䅁䅁䅁䵁䅉䅅䅁䙁䅁䅁睁䵁䅁䅁兂䅁䅁䅁穗偂兑䅯杪䅁䅁䅯睎䅁䅁䅯睂䅅䅁䅅䅁䉁䅁䅁兂䅁䅁䅁䅁䅁䅁杷允䅁䅁䅕䅁䑁䅁䅷䅁䙁䅁䅁䅁睂癹䅴权㉃䅁䅁权祁䅁䅁权䡁允䅁允䅁䅁䅅䅁䙁䅁䅁䅁䅁䅁䅁䍄䉁䅁䅁兂䅁䅁䅍䅄䅁䅁䅕䅁䅁䡧睄歔䭅䥁䄴䅁䭁䕁䅉䅁䭁䅁䉣䅁䉁䅁䅁允䅁䅁䅕䉵睎㘷敪䕎䵉䅉䅅䅁䙁䅁䅁睁䵁䅁䅁兂䅁䅁䅃䭳偤兑䅯兩䅁䅁䅯杒䅁䅁䅯睂䅅䅁䅅䅁䉁䅁䅁权瑃䅁䅁䍄䉁䅁䅁兂䅁䅁䅍䅄䅁䅁䅕䅁䅁䝁䭄〫䭁䩁䅙䅁䭁䑁䅉䅁䭁䅁䉣䅁䉁䅁䅁允䅁䅁䅕䅁䅁䅁䅁䅁䵁䅉䅅䅁䙁䅁䅁睁䵁䅁䅁兂䅁䅁䅁住佒兑䅯睯䅁䅁䅯児䅁䅁䅯睂䅅䅁䅅䅁䉁䅁䅁兂䅁䅁䅁䅁䅁䅁杷允䅁䅁䅕䅁䑁䅁䅷䅁䙁䅁䅁䥁睃ば䈹权奃䅁䅁权䝂䅁䅁权䡁允䅁允䅁䅁䅅䅁䙁䅁䩡䥗乂剦䌵䍄䉁䅁䅁兂䅁䅁䅍䅄䅁䅁䅕䅁䅁䅁乓ご䭅偁䅑䅁䭁䑁䅫䅁䭁䅁䉣䅁䉁䅁䅁允䅁䅁䅕䅁䅁䅁䅁䅁䵁䅉䅅䅁䙁䅁䅁睁䵁䅁䅁兂䅁䅁䅁䵯㝮䅑䅯杫䅁䅁䅯兑䅁䅁䅯睂䅅䅁䅅䅁䉁䅁䅁兂畃卋䭐䝴杈兑杷允䅁䅁䅕䅁䑁䅁䅷䅁䙁䅁䅁䥁䅂啚䈹权䱃䅁䅁权穁䅁䅁权䡁允䅁允䅁䅁䅅䅁䙁䅁䅁䅁䅁䅁䅁䍄䉁䅁䅁兂䅁䅁䅍䅄䅁䅁䅕䅁䅁䱧湃ご䭅䥁䄴䅁䭁䕁䅙䅁䭁䅁䉣䅁䉁䅁䅁允䅁䅁䅕㜹卷獤潳ぇ䵉䅉䅅䅁䙁䅁䅁睁䵁䅁䅁兂䅁䅁䅁䥅㑈䅑䅯兩䅁䅁䅯兒䅁䅁䅯睂䅅䅁䅅䅁䉁䅁䅁权瑃䅁䅁䍄䉁䅁䅁兂䅁䅁䅍䅄䅁䅁䅕䅁䅁䥷楄䕕䭅䭁䅍䅁䭁䑁䅳䅁䭁䅁䉣䅁䉁䅁䅁允䅁䅁䅕佖桏瀴卢䔱䵅䅉䅅䅁䙁䅁䅁睁䵁䅁䅁兂䅁䅁䅁祥倱兑䅯杪䅁䅁䅯睐䅁䅁䅯睂䅅䅁䅅䅁䉁䅁䅁兂䅁䅁䅁䅁䅁䅁杷允䅁䅁䅕䅁䑁䅁䅷䅁䙁䅁䅁䅁扂䕍䈹权畄䅁䅁权⭁䅁䅁权䡁允䅁允䅁䅁䅅䅁䙁偁䕸晄㡤啸䅎䍄䉁䅁䅁兂䅁䅁䅍䅄䅁䅁䅕䅁䅁䙧䕑䕕䭅䵁䅳䅁䭁䍁䄸䅁䭁䅁䉣䅁䉁䅁䅁允䅁䅁䅕䅁䅁䅁䅁䅁䵁䅉䅅䅁䙁䅁䅁睁䵁䅁䅁兂䅁䅁䅁䵑㜳䅑䅯䅫䅁䅁䅯睍䅁䅁䅯睂䅅䅁䅅䅁䉁䅁䅁权䭁允䅁䍄䉁䅁䅁兂䅁䅁䅍䅄䅁䅁䅕䅁䅁䭧浺歒䭅佁䅙䅁䭁䑁䅍䅁䭁䅁䉣䅁䉁䅁䅁允䅁䅁䅕䅁䅁䅁䅁䅁䵁䅉䅅䅁䙁䅁䅁睁䵁䅁䅁兂䅁䅁䅃楡倵兑䅯睲䅁䅁䅯杌䅁䅁䅯睂䅅䅁䅅䅁䉁䅁䅁兂䅁䅁䅁䅁䅁䅁杷允䅁䅁䅕䅁䑁䅁䅷䅁䙁䅁䅁䅁㝂啌䈹权奃䅁䅁权㑁䅁䅁权䡁允䅁允䅁䅁䅅䅁䙁䅁䅁䅁䅁䅁䅁䍄䉁䅁䅁兂䅁䅁䅍䅄䅁䅁䅕䅁䅁䱧湃ご䭅䩁䅯䅁䭁䕁䅙䅁䭁䅁䉣䅁䉁䅁䅁允䅁䅁䅕瑁䑖䱵睱啇䵉䅉䅅䅁䙁䅁䅁睁䵁䅁䅁兂䅁䅁䅃楡倵兑䅯䅭䅁䅁䅯兒䅁䅁䅯睂䅅䅁䅅䅁䉁䅁䅁兂歂乳扇晭䝣村杷允䅁䅁䅕䅁䑁䅁䅷䅁䙁䅁䅁䅁杂癹䅴权䩃䅁䅁权䅂䅁䅁权䡁允䅁允䅁䅁䅅䅁䭁䑁䈰䅁䵁䅉䅅䅁䙁䅁䅁睁䵁䅁䅁兂䅁䅁䅄佧兊兑䅯共䅁䅁䅯兒䅁䅁䅯睂䅅䅁䅅䅁䉁䅁䅁权䭁允䅁䍄䉁䅁䅁兂䅁䅁䅍䅄䅁䅁䅕䅁䅁䵁い〫䭁偁䅯䅁䭁䕁䅙䅁䭁䅁䉣䅁䉁䅁䅁允䅁䅁䅕䅁䅁䅁䅁䅁䵁䅉䅅䅁䙁䅁䅁睁䵁䅁䅁兂䅁䅁䅃䅖兒兑䅯睩䅁䅁䅯睒䅁䅁䅯睂䅅䅁䅅䅁䉁䅁䅁兂䅁䅁䅁䅁䅁䅁杷允䅁䅁䅕䅁䑁䅁䅷䅁䙁䅁䅁䅁灂唸䈵权奃䅁䅁权ぁ䅁䅁权䡁允䅁允䅁䅁䅅䅁䙁䕁䡖流睙⼸䉖䍄䉁䅁䅁兂䅁䅁䅍䅄䅁䅁䅕䅁䅁䡁瑳ご䭅䵁䅕䅁䭁䍁䅷䅁䭁䅁䉣䅁䉁䅁䅁允䅁䅁䅕䅁䅁䅁䅁䅁䵁䅉䅅䅁䙁䅁䅁睁䵁䅁䅁兂䅁䅁䅃䭳偤兑䅯兩䅁䅁䅯睒䅁䅁䅯睂䅅䅁䅅䅁䉁䅁䅁权瑃䅁䅁䍄䉁䅁䅁兂䅁䅁䅍䅄䅁䅁䅕䅁䅁䝁䭄〫䭁䭁䅳䅁䭁䑁䅉䅁䭁䅁䉣䅁䉁䅁䅁允䅁䅁䅯权䅅䅁杷允䅁䅁䅕䅁䑁䅁䅷䅁䙁䅁䅁䅁䅄倹䅴权千䅁䅁权睁䅁䅁权䡁允䅁允䅁䅁䅅䅁䙁䙁圳⽗块扐䈷䍄䉁䅁䅁兂䅁䅁䅍䅄䅁䅁䅕䅁䅁䅁乓ご䭅佁䅷䅁䭁䑁䅣䅁䭁䅁䉣䅁䉁䅁䅁允䅁䅁䅕䅁䅁䅁䅁䅁䵁䅉䅅䅁䙁䅁䅁睁䵁䅁䅁兂䅁䅁䅁䍉㕪䅑䅯兩䅁䅁䅯睓䅁䅁䅯睂䅅䅁䅅䅁䉁䅁䅁权㥁允䅁䍄䉁䅁䅁兂䅁䅁䅍䅄䅁䅁䅕䅁䅁䵁い〫䭁䩁䄴䅁䭁䕁䅁䅁䭁䅁䉣䅁䉁䅁䅁允䅁䅁䅕䬸䝦穓䩥吵䴸䅉䅅䅁䙁䅁䅁睁䵁䅁䅁兂䅁䅁䅁偷㝔䅑䅯䅭䅁䅁䅯兎䅁䅁䅯睂䅅䅁䅅䅁䉁䅁䅁兂祃渷䅤啌栴村杷允䅁䅁䅕䅁䑁䅁䅷䅁䙁䅁䅁䅁允晧䅨权慃䅁䅁权䵂䅁䅁权䡁允䅁允䅁䅁䅅䅁䙁䅁䅁佁敄䉦䌵䍄䉁䅁䅁兂䅁䅁䅍䅄䅁䅁䅕䅁䅁䙁坔歔䭅䅁䉉䅁䭁䑁䅉䅁䭁䅁䉣䅁䉁䅁䅁允䅁䅁䅕䅁䅁䅁䅁䅁䵁䅉䅅䅁䙁䅁䅁睁䵁䅁䅁兂䅁䅁䅁偷㝔䅑䅯杁䅅䅁䅯兏䅁䅁䅯睂䅅䅁䅅䅁䉁䅁䅁兂䅁䅁䅁䅁䅁䅁杷允䅁䅁䅕䅁䑁䅁䅷䅁䙁䅁䅁䥁睂䔸䈵权橃䅁䅁权㙁䅁䅁权䡁允䅁允䅁䅁䅅䅁䙁䅁䅁䙓浳䈫䍂䍄䉁䅁䅁兂䅁䅁䅍䅄䅁䅁䅕䅁䅁䵁い〫䭁䥁䄴䅁䭁䑁䅕䅁䭁䅁䉣䅁䉁䅁䅁允䅁䅁䅕䅁䅁䅁䅁䅁䵁䅉䅅䅁䙁䅁䅁睁䵁䅁䅁兂䅁䅁䅁偷㝔䅑䅯䄱䅁䅁䅯杏䅁䅁䅯睂䅅䅁䅅䅁䉁䅁䅁兂䅁䅁䅁䅁䅁䅁杷允䅁䅁䅕䅁䑁䅁䅷䅁䙁䅁䅁䅁㑁䔵䈵权歄䅁䅁权乂䅁䅁权䡁允䅁允䅁䅁䅅䅁䙁䡁癲䬫⭪䅷䅴䍄䉁䅁䅁兂䅁䅁䅍䅄䅁䅁䅕䅁䅁䙁睳ご䭅䥁䅫䅁䭁䕁䅯䅁䭁䅁䉣䅁䉁䅁䅁允䅁䅁䅯兲䅁䅁杷允䅁䅁䅕䅁䑁䅁䅷䅁䙁䅁䅁䅁杁偋䅬权奃䅁䅁权䙂䅁䅁权䡁允䅁允䅁䅁䅅䅁䙁䅁䅁䥧求祱䍆䍄䉁䅁䅁兂䅁䅁䅍䅄䅁䅁䅕䅁䅁䝁䭄〫䭁䭁䅳䅁䭁䕁䅧䅁䭁䅁䉣䅁䉁䅁䅁允䅁䅁䅯权䅅䅁杷允䅁䅁䅕䅁䑁䅁䅷䅁䙁䅁䅁䅁啂欱䈵权奃䅁䅁权䥂䅁䅁权䡁允䅁允䅁䅁䅅䅁䙁䅁䅁䕁睺橖䍊䍄䉁䅁䅁兂䅁䅁䅍䅄䅁䅁䅕䅁䅁䙧䕑䕕䭅䭁䄸䅁䭁䕁䄰䅁䭁䅁䉣䅁䉁䅁䅁允䅁䅁䅕獓捫氰塐吶䴸䅉䅅䅁䙁䅁䅁睁䵁䅁䅁兂䅁䅁䵄祑愲兑䅯杫䅁䅁䅯杌䅁䅁䅯睂䅅䅁䅅䅁䉁䅁䅁兂䅁䅁䅁䅁䅁䅁杷允䅁䅁䅕䅁䑁䅁䅷䅁䙁䅁䅁䅁䅄倹䅴权坄䅁䅁权祁䅁䅁权䡁允䅁允䅁䅁䅅䅁䙁䅁䅁䅁䅁䅁䅁䍄䉁䅁䅁兂䅁䅁䅍䅄䅁䅁䅕䅁䅁䱧湃ご䭅䩁䅯䅁䭁䕁䅣䅁䭁䅁䉣䅁䉁䅁䅁允䅁䅁䅕圸潹渷䅖䕉䵉䅉䅅䅁䙁䅁䅁睁䵁䅁䅁兂䅁䅁䅁摪但兑䅯兩䅁䅁䅯䅒䅁䅁䅯睂䅅䅁䅅䅁䉁䅁䅁权㥁允䅁䍄䉁䅁䅁兂䅁䅁䅍䅄䅁䅁䅕䅁䅁䥷楄䕕䭅䩁䄴䅁䭁䑁䅷䅁䭁䅁䉣䅁䉁䅁䅁允䅁䅁䅕祣牚䉖䅄䐱䴸䅉䅅䅁䙁䅁䅁睁䵁䅁䅁兂䅁䅁䅁摪但兑䅯䄸䅁䅁䅯杓䅁䅁䅯睂䅅䅁䅅䅁䉁䅁䅁兂䅁䅁䅁䅁䅁䅁杷允䅁䅁䅕䅁䑁䅁䅷䅁䙁䅁䅁䅁㝂啌䈹权奃䅁䅁权䵂䅁䅁权䡁允䅁允䅁䅁䅅䅁䙁䥁浔ㅬ琲剬䍚䍄䉁䅁䅁兂䅁䅁䅍䅄䅁䅁䅕䅁䅁䝁䭄〫䭁䩁䅧䅁䭁䑁䄴䅁䭁䅁䉣䅁䉁䅁䅁允䅁䅁䅕㕦䝂䩙〫啈䵉䅉䅅䅁䙁䅁䅁睁䵁䅁䅁兂䅁䅁䅃䭳偤兑䅯朱䅁䅁䅯睐䅁䅁䅯睂䅅䅁䅅䅁䉁䅁䅁兂䅁䅁䅁䅁䅁䅁杷允䅁䅁䅕䅁䑁䅁䅷䅁䙁䅁䅁䅁㝂啌䈹权穃䅁䅁权㡁䅁䅁权䡁允䅁允䅁䅁䅅䅁䙁偁祱器䕶湹䍰䍄䉁䅁䅁兂䅁䅁䅍䅄䅁䅁䅕䅁䅁䝁䭄〫䭁佁䅧䅁䭁䕁䅁䅁䭁䅁䉣䅁䉁䅁䅁允䅁䅁䅕䅁䅁䅁䅁䅁䵁䅉䅅䅁䙁䅁䅁睁䵁䅁䅁兂䅁䅁䅁住佒兑䅯朷䅁䅁䅯䅌䅁䅁䅯睂䅅䅁䅅䅁䉁䅁䅁兂䅁䅁䅁䅁䅁䅁杷允䅁䅁䅕䅁䑁䅁䅷䅁䙁䅁䅁䥁䅂啚䈹权佃䅁䅁权䡂䅁䅁权䡁允䅁允䅁䅁䅅䅁䙁䅁䅁䅁䅁䅁䅁䍄䉁䅁䅁兂䅁䅁䅍䅄䅁䅁䅕䅁䅁䕁乄〫䭁䩁䅁䅁䭁䑁䅷䅁䭁䅁䉣䅁䉁䅁䅁允䅁䅁䅯权䅅䅁杷允䅁䅁䅕䅁䑁䅁䅷䅁䙁䅁䅁䅁㝂啌䈹权兄䅁䅁权㑁䅁䅁权䡁允䅁允䅁䅁䅅䅁䙁䅁䅁䅁䅁䅁䅁䍄䉁䅁䅁兂䅁䅁䅍䅄䅁䅁䅕䅁䅁䕧求ご䭅䩁䅯䅁䭁䍁䄸䅁䭁䅁䉣䅁䉁䅁䅁允䅁䅁䅕䅁䅁䅁䅁䅁䵁䅉䅅䅁䙁䅁䅁睁䵁䅁䅁兂䅁䅁䅁住佒兑䅯䄰䅁䅁䅯杓䅁䅁䅯睂䅅䅁䅅䅁䉁䅁䅁兂䥂整㡥㜰塅䅑杷允䅁䅁䅕䅁䑁䅁䅷䅁䙁䅁䅁䥁睃ば䈹权佃䅁䅁权䥂䅁䅁权䡁允䅁允䅁䅁䅅䅁䙁䙁䐸灖䝵䍓䍨䍄䉁䅁䅁兂䅁䅁䅍䅄䅁䅁䅕䅁䅁䕺瑍歭䭅䩁䅧䅁䭁䕁䅕䅁䭁䅁䉣䅁䉁䅁䅁允䅁䅁䅕䅁䅁䅁䅁䅁䵁䅉䅅䅁䙁䅁䅁睁䵁䅁䅁兂䅁䅁䅁䵣㝲䅑䅯其䅁䅁䅯兎䅁䅁䅯睂䅅䅁䅅䅁䉁䅁䅁兂䅁䅁䅁䅁䅁䅁杷允䅁䅁䅕䅁䑁䅁䅷䅁䙁䅁䅁䵁䅃水䉂权元䅁䅁权㙁䅁䅁权䡁允䅁允䅁䅁䅅䅁䭁䅁䉯䅁䵁䅉䅅䅁䙁䅁䅁睁䵁䅁䅁兂䅁䅁䅃佲䝚兑䅯䅭䅁䅁䅯兒䅁䅁䅯睂䅅䅁䅅䅁䉁䅁䅁兂千噋么䌸游村杷允䅁䅁䅕䅁䑁䅁䅷䅁䙁䅁䅁䅁灂唸䈵权卄䅁䅁权㝁䅁䅁权䡁允䅁允䅁䅁䅅䅁䙁䅁䅁䅁䅁䅁䅁䍄䉁䅁䅁兂䅁䅁䅍䅄䅁䅁䅕䅁䅁䕁乄〫䭁䱁䅯䅁䭁䕁䅫䅁䭁䅁䉣䅁䉁䅁䅁允䅁䅁䅕䅁杁䭚剴啒䵉䅉䅅䅁䙁䅁䅁睁䵁䅁䅁兂䅁䅁䅁㙲偒兑䅯杫䅁䅁䅯杏䅁䅁䅯睂䅅䅁䅅䅁䉁䅁䅁兂㍃稵桂匸䱔兑杷允䅁䅁䅕䅁䑁䅁䅷䅁䙁䅁䅁䅁权晹䅴权䩃䅁䅁权乂䅁䅁权䡁允䅁允䅁䅁䅅䅁䭁䭁䄰䅁䵁䅉䅅䅁䙁䅁䅁睁䵁䅁䅁兂䅁䅁䅃楡倵兑䅯杁䅅䅁䅯䅎䅁䅁䅯睂䅅䅁䅅䅁䉁䅁䅁兂䅁䅁䅁䅁䅁䅁杷允䅁䅁䅕䅁䑁䅁䅷䅁䙁䅁䅁䅁杂癹䅴权㥃䅁䅁权䡂䅁䅁权䡁允䅁允䅁䅁䅅䅁䙁䩁瘫䑏䨯汆䅎䍄䉁䅁䅁兂䅁䅁䅍䅄䅁䅁䅕䅁䅁䍁潁唫䭁䭁䄸䅁䭁䑁䅧䅁䭁䅁䉣䅁䉁䅁䅁允䅁䅁䅕䅁䅁䅁䅁䅁䵁䅉䅅䅁䙁䅁䅁睁䵁䅁䅁兂䅁䅁䅃偣佂兑䅯䅭䅁䅁䅯睁䅁䅁䅯睂䅅䅁䅅䅁䉁䅁䅁兂十㑏慗䨯穑村杷允䅁䅁䅕䅁䑁䅁䅷䅁䙁䅁䅁䅁啂欱䈵权楄䅁䅁权ぁ䅁䅁权䡁允䅁允䅁䅁䅅䅁䙁䅁䅁䅁䅁䅁䅁䍄䉁䅁䅁兂䅁䅁䅍䅄䅁䅁䅕䅁䅁䡁瑳ご䭅䭁䅣䅁䭁䕁䅣䅁䭁䅁䉣䅁䉁䅁䅁允䅁䅁䅯权䅅䅁杷允䅁䅁䅕䅁䑁䅁䅷䅁䙁䅁䅁䅁扂䕍䈹权元䅁䅁权䅂䅁䅁权䡁允䅁允䅁䅁䅅䅁䭁䅁䉯䅁䵁䅉䅅䅁䙁䅁䅁睁䵁䅁䅁兂䅁䅁䅃䭳偤兑䅯杭䅁䅁䅯䅓䅁䅁䅯睂䅅䅁䅅䅁䉁䅁䅁兂瑄剮のㅗ湙村杷允䅁䅁䅕䅁䑁䅁䅷䅁䙁䅁䅁䅁杄晧䅨权㑄䅁䅁权䵂䅁䅁权䡁允䅁允䅁䅁䅅䅁䙁䅁䅁䅁䅁䅁䅁䍄䉁䅁䅁兂䅁䅁䅍䅄䅁䅁䅕䅁䅁䝁䭄〫䭁䩁䅯䅁䭁䕁䅧䅁䭁䅁䉣䅁䉁䅁䅁允䅁䅁䅕潬晘潯堫啈䵉䅉䅅䅁䙁䅁䅁睁䵁䅁䅁兂䅁䅁䅃楡倵兑䅯末䅁䅁䅯䅓䅁䅁䅯睂䅅䅁䅅䅁䉁䅁䅁兂䅁䅁䅁䅁䅁䅁杷允䅁䅁䅕䅁䑁䅁䅷䅁䙁䅁䅁䥁獃欵䉚权兄䅁䅁权祁䅁䅁权䡁允䅁允䅁䅁䅅䅁䙁䅁䅁䅁䅁䅁䅁䍄䉁䅁䅁兂䅁䅁䅍䅄䅁䅁䅕䅁䅁䙧䕑䕕䭅佁䅷䅁䭁䕁䅙䅁䭁䅁䉣䅁䉁䅁䅁允䅁䅁䅕䅁䅁䅁䅁䅁䵁䅉䅅䅁䙁䅁䅁睁䵁䅁䅁兂䅁䅁䅁祥倱兑䅯杺䅁䅁䅯睏䅁䅁䅯睂䅅䅁䅅䅁䉁䅁䅁兂䅁䅁䅁䅁䅁䅁杷允䅁䅁䅕䅁䑁䅁䅷䅁䙁䅁䅁䅁癃䕰䈹权佃䅁䅁权⽁䅁䅁权䡁允䅁允䅁䅁䅅䅁䙁䅁䅁䅁䅁䅁䅁䍄䉁䅁䅁兂䅁䅁䅍䅄䅁䅁䅕䅁䅁䉁䉃䔫䭁䩁䅙䅁䭁䑁䄰䅁䭁䅁䉣䅁䉁䅁䅁允䅁䅁䅕䅁䅂摯橡ぎ䵉䅉䅅䅁䙁䅁䅁睁䵁䅁䅁兂䅁䅁䅃䅖兒兑䅯䄴䅁䅁䅯李䅁䅁䅯睂䅅䅁䅅䅁䉁䅁䅁兂䅁䅁䅁䅁䅁䅁杷允䅁䅁䅕䅁䑁䅁䅷䅁䙁䅁䅁䵁䅃水䉂权䩃䅁䅁权䡂䅁䅁权䡁允䅁允䅁䅁䅅䅁䭁䭁䄰䅁䵁䅉䅅䅁䙁䅁䅁睁䵁䅁䅁兂䅁䅁䅁䵯㝮䅑䅯兩䅁䅁䅯䅓䅁䅁䅯睂䅅䅁䅅䅁䉁䅁䅁权瑃䅁䅁䍄䉁䅁䅁兂䅁䅁䅍䅄䅁䅁䅕䅁䅁䡁䭄〫䭁䥁䄴䅁䭁䑁䅕䅁䭁䅁䉣䅁䉁䅁䅁允䅁䅁䅕䅁䅁䅁䅁䅁䵁䅉䅅䅁䙁䅁䅁睁䵁䅁䅁兂䅁䅁䅁䤴㑈䅑䅯睱䅁䅁䅯杒䅁䅁䅯睂䅅䅁䅅䅁䉁䅁䅁权䭁允䅁䍄䉁䅁䅁兂䅁䅁䅍䅄䅁䅁䅕䅁䅁䙁睳ご䭅䥁䄴䅁䭁䕁䅅䅁䭁䅁䉣䅁䉁䅁䅁允䅁䅁䅕䅁䅁䅁䅁䅁䵁䅉䅅䅁䙁䅁䅁睁䵁䅁䅁兂䅁䅁䅃䭳偤兑䅯杭䅁䅁䅯兔䅁䅁䅯睂䅅䅁䅅䅁䉁䅁䅁兂啂䅑⼰稸㙍村杷允䅁䅁䅕䅁䑁䅁䅷䅁䙁䅁䅁䅁元癤䅨权奃䅁䅁权乂䅁䅁权䡁允䅁允䅁䅁䅅䅁䙁䅁䅁䝑夷橕䍸䍄䉁䅁䅁兂䅁䅁䅍䅄䅁䅁䅕䅁䅁䑁歪歔䭅䩁䅯䅁䭁䑁䄴䅁䭁䅁䉣䅁䉁䅁䅁允䅁䅁䅕䭹愴䱲䡬商䵉䅉䅅䅁䙁䅁䅁睁䵁䅁䅁兂䅁䅁䅁住佒兑䅯睱䅁䅁䅯兑䅁䅁䅯睂䅅䅁䅅䅁䉁䅁䅁权䭁允䅁䍄䉁䅁䅁兂䅁䅁䅍䅄䅁䅁䅕䅁䅁䱧湃ご䭅䩁䅯䅁䭁䕁䅫䅁䭁䅁䉣䅁䉁䅁䅁允䅁䅁䅕光䙧ㅤ灨歌䵉䅉䅅䅁䙁䅁䅁睁䵁䅁䅁兂䅁䅁䅁䥂倱兑䅯杭䅁䅁䅯睏䅁䅁䅯睂䅅䅁䅅䅁䉁䅁䅁兂䅁䅁䅁䅁䅁䅁杷允䅁䅁䅕䅁䑁䅁䅷䅁䙁䅁䅁䅁权晹䅴权㥃䅁䅁权畁䅁䅁权䡁允䅁允䅁䅁䅅䅁䙁䅁䅁䅁䅁䅁䅁䍄䉁䅁䅁兂䅁䅁䅍䅄䅁䅁䅕䅁䅁䕺瑍歭䭅䥁䅫䅁䭁䕁䅣䅁䭁䅁䉣䅁䉁䅁䅁允䅁䅁䅯䅐䅅䅁杷允䅁䅁䅕䅁䑁䅁䅷䅁䙁䅁䅁䅁㝂啌䈹权慃䅁䅁权䩂䅁䅁权䡁允䅁允䅁䅁䅅䅁䙁䝁免䥓䡳杖䌵䍄䉁䅁䅁兂䅁䅁䅍䅄䅁䅁䅕䅁䅁䝧畯ご䭅乁䅁䅁䭁䑁䅙䅁䭁䅁䉣䅁䉁䅁䅁允䅁䅁䅕䅁䅁䅁䅁䅁䵁䅉䅅䅁䙁䅁䅁睁䵁䅁䅁兂䅁䅁䅁䵙㝲䅑䅯杁䅅䅁䅯杓䅁䅁䅯睂䅅䅁䅅䅁䉁䅁䅁兂噁㑸䍦奰㘷睐杷允䅁䅁䅕䅁䑁䅁䅷䅁䙁䅁䅁䅁㑁䔵䈵权慃䅁䅁权䱂䅁䅁权䡁允䅁允䅁䅁䅅䅁䙁䑁匴晄䉵䉳䍤䍄䉁䅁䅁兂䅁䅁䅍䅄䅁䅁䅕䅁䅁䭁欫ご䭅䭁䅁䅁䭁䑁䄰䅁䭁䅁䉣䅁䉁䅁䅁允䅁䅁䅕塋祰朹⭎き䵁䅉䅅䅁䙁䅁䅁睁䵁䅁䅁兂䅁䅁䅃䭳偤兑䅯杭䅁䅁䅯睁䅁䅁䅯睂䅅䅁䅅䅁䉁䅁䅁兂佄免婊㕺⽁村杷允䅁䅁䅕䅁䑁䅁䅷䅁䙁䅁䅁䅁元癤䅨权奃䅁䅁权㙁䅁䅁权䡁允䅁允䅁䅁䅅䅁䙁䅁䅁佁䈫栲䌱䍄䉁䅁䅁兂䅁䅁䅍䅄䅁䅁䅕䅁䅁䕁昰䕕䭅䩁䅁䅁䭁䍁䄸䅁䭁䅁䉣䅁䉁䅁䅁允䅁䅁䅯权䅅䅁杷允䅁䅁䅕䅁䑁䅁䅷䅁䙁䅁䅁䅁䕁啪䈹权楄䅁䅁权䕂䅁䅁权䡁允䅁允䅁䅁䅅䅁䙁䅁䅁䅁䅁䅁䅁䍄䉁䅁䅁兂䅁䅁䅍䅄䅁䅁䅕䅁䅁䕁昰䕕䭅䵁䅳䅁䭁䕁䅕䅁䭁䅁䉣䅁䉁䅁䅁允䅁䅁䅕䅁䅁䅁䅁䅁䵁䅉䅅䅁䙁䅁䅁睁䵁䅁䅁兂䅁䅁䅁䤴㑈䅑䅯共䅁䅁䅯睓䅁䅁䅯睂䅅䅁䅅䅁䉁䅁䅁权䭁允䅁䍄䉁䅁䅁兂䅁䅁䅍䅄䅁䅁䅕䅁䅁䑁歪歔䭅佁䄴䅁䭁䑁䅁䅁䭁䅁䉣䅁䉁䅁䅁允䅁䅁䅕䅁䅁䅁䅁䅁䵁䅉䅅䅁䙁䅁䅁睁䵁䅁䅁兂䅁䅁䅁穗偂兑䅯䄯䅁䅁䅯䅐䅁䅁䅯睂䅅䅁䅅䅁䉁䅁䅁兂煂椰䩙娸⭍䅑杷允䅁䅁䅕䅁䑁䅁䅷䅁䙁䅁䅁䅁啂欱䈵权䱃䅁䅁权䑁䅁䅁权䡁允䅁允䅁䅁䅅䅁䙁䍁捬㡪ㅌ䉋䅂䍄䉁䅁䅁兂䅁䅁䅍䅄䅁䅁䅕䅁䅁䉁䉃䔫䭁䱁䄰䅁䭁䍁䄴䅁䭁䅁䉣䅁䉁䅁䅁允䅁䅁䅕䙥䡏㡦䈱啗䵁䅉䅅䅁䙁䅁䅁睁䵁䅁䅁兂䅁䅁䅁偷㝔䅑䅯杪䅁䅁䅯䅌䅁䅁䅯睂䅅䅁䅅䅁䉁䅁䅁兂䅁䅁䅁䅁䅁䅁杷允䅁䅁䅕䅁䑁䅁䅷䅁䙁䅁䅁䅁癃䕰䈹权䥄䅁䅁权⽁䅁䅁权䡁允䅁允䅁䅁䅅䅁䙁䉁䕲䌹㕹獭䉊䍄䉁䅁䅁兂䅁䅁䅍䅄䅁䅁䅕䅁䅁䩁㉂䔫䭁䩁䅉䅁䭁䕁䅉䅁䭁䅁䉣䅁䉁䅁䅁允䅁䅁䅕䅁䅁ㅉ核ぇ䵉䅉䅅䅁䙁䅁䅁睁䵁䅁䅁兂䅁䅁䅁㙲偒兑䅯睸䅁䅁䅯睁䅁䅁䅯睂䅅䅁䅅䅁䉁䅁䅁兂ㅂ汊㌳敱汁村杷允䅁䅁䅕䅁䑁䅁䅷䅁䙁䅁䅁䅁杂癹䅴权敃䅁䅁权㡁䅁䅁权䡁允䅁允䅁䅁䅅䅁䙁佁圶歌扒㕅⽧䍄䉁䅁䅁兂䅁䅁䅍䅄䅁䅁䅕䅁䅁䕧求ご䭅偁䅷䅁䭁䑁䅳䅁䭁䅁䉣䅁䉁䅁䅁允䅁䅁䅕䅁䅁䅁䅁䅁䵁䅉䅅䅁䙁䅁䅁睁䵁䅁䅁兂䅁䅁䅃佲䝚兑䅯睲䅁䅁䅯䅓䅁䅁䅯睂䅅䅁䅅䅁䉁䅁䅁兂㡄噉搳⭙〷睐杷允䅁䅁䅕䅁䑁䅁䅷䅁䙁䅁䅁䅁癃䕰䈹权慃䅁䅁权獁䅁䅁权䡁允䅁允䅁䅁䅅䅁䙁䅁䅁䅁䅁䅁䅁䍄䉁䅁䅁兂䅁䅁䅍䅄䅁䅁䅕䅁䅁䙧䕑䕕䭅乁䅑䅁䭁䑁䅍䅁䭁䅁䉣䅁䉁䅁䅁允䅁䅁䅕䅁䅁䅁䅁䅁䵁䅉䅅䅁䙁䅁䅁睁䵁䅁䅁兂䅁䅁䅁䤴㑈䅑䅯杬䅁䅁䅯李䅁䅁䅯睂䅅䅁䅅䅁䉁䅁䅁兂䅁䅁䭄㍵汍村杷允䅁䅁䅕䅁䑁䅁䅷䅁䙁䅁䅁䅁䕁啪䈹权楃䅁䅁权癁䅁䅁权䡁允䅁允䅁䅁䅅䅁䙁䅁䅁䅁䅁䅁䅁䍄䉁䅁䅁兂䅁䅁䅍䅄䅁䅁䅕䅁䅁䵁い〫䭁䥁䄴䅁䭁䍁䄸䅁䭁䅁䉣䅁䉁䅁䅁允䅁䅁䅕䅁䅁䅁䅁䅁䵁䅉䅅䅁䙁䅁䅁睁䵁䅁䅁兂䅁䅁䅃ㅏ偬兑䅯共䅁䅁䅯睏䅁䅁䅯睂䅅䅁䅅䅁䉁䅁䅁权䭁允䅁䍄䉁䅁䅁兂䅁䅁䅍䅄䅁䅁䅕䅁䅁䅁乓ご䭅䩁䅁䅁䭁䅁䅍䅁䭁䅁䉣䅁䉁䅁䅁允䅁䅁䅯权䅅䅁杷允䅁䅁䅕䅁䑁䅁䅷䅁䙁䅁䅁䅁啂欱䈵权佃䅁䅁权䉂䅁䅁权䡁允䅁允䅁䅁䅅䅁䙁䅁䅁䅁䅁䅁䅁䍄䉁䅁䅁兂䅁䅁䅍䅄䅁䅁䅕䅁䅁䙧䕑䕕䭅佁䅁䅁䭁䑁䅉䅁䭁䅁䉣䅁䉁䅁䅁允䅁䅁䅕䅁䅁䅁䅁䅁䵁䅉䅅䅁䙁䅁䅁睁䵁䅁䅁兂䅁䅁䵄祑愲兑䅯䅭䅁䅁䅯兑䅁䅁䅯睂䅅䅁䅅䅁䉁䅁䅁兂䅁䅁䅁䅁䅁䅁杷允䅁䅁䅕䅁䑁䅁䅷䅁䙁䅁䅁䅁㑁䔵䈵权佃䅁䅁权硁䅁䅁权䡁允䅁允䅁䅁䅅䅁䙁䅁䅁䅁䅁䅁䅁䍄䉁䅁䅁兂䅁䅁䅍䅄䅁䅁䅕䅁䅁䡁䭄〫䭁乁䅙䅁䭁䕁䅧䅁䭁䅁䉣䅁䉁䅁䅁允䅁䅁䅕䅁䅁䅁䅁䅁䵁䅉䅅䅁䙁䅁䅁睁䵁䅁䅁兂䅁䅁䅃ㅏ偬兑䅯杭䅁䅁䅯兑䅁䅁䅯睂䅅䅁䅅䅁䉁䅁䅁兂煁䄷奎昸偁村杷允䅁䅁䅕䅁䑁䅁䅷䅁䙁䅁䅁䥁睃ば䈹权䩃䅁䅁权ㅁ䅁䅁权䡁允䅁允䅁䅁䅅䅁䭁䭁䄰䅁䵁䅉䅅䅁䙁䅁䅁睁䵁䅁䅁兂䅁䅁䅁䥅㑈䅑䅯杫䅁䅁䅯杓䅁䅁䅯睂䅅䅁䅅䅁䉁䅁䅁兂䅁䅁坂漰婳村杷允䅁䅁䅕䅁䑁䅁䅷䅁䙁䅁䅁䵁䅃水䉂权千䅁䅁权祁䅁䅁权䡁允䅁允䅁䅁䅅䅁䙁䅁䅁䅁䅁䅁䅁䍄䉁䅁䅁兂䅁䅁䅍䅄䅁䅁䅕䅁䅁䉁䉃䔫䭁䥁䅫䅁䭁䕁䅉䅁䭁䅁䉣䅁䉁䅁䅁允䅁䅁䅯兲䅁䅁杷允䅁䅁䅕䅁䑁䅁䅷䅁䙁䅁䅁䥁睂䔸䈵权⭄䅁䅁权㕁䅁䅁权䡁允䅁允䅁䅁䅅䅁䙁䅁䅁坅硏橂䍆䍄䉁䅁䅁兂䅁䅁䅍䅄䅁䅁䅕䅁䅁䙧䕑䕕䭅䥁䄴䅁䭁䕁䅯䅁䭁䅁䉣䅁䉁䅁䅁允䅁䅁䅕䅁䅁䅁䅁䅁䵁䅉䅅䅁䙁䅁䅁睁䵁䅁䅁兂䅁䅁䅁䵯㝮䅑䅯䅴䅁䅁䅯䅓䅁䅁䅯睂䅅䅁䅅䅁䉁䅁䅁兂歂乤歈㝄婤村杷允䅁䅁䅕䅁䑁䅁䅷䅁䙁䅁䅁䅁䅂智䅴权祄䅁䅁权癁䅁䅁权䡁允䅁允䅁䅁䅅䅁䙁䅁䅁䅁䅁䅁䅁䍄䉁䅁䅁兂䅁䅁䅍䅄䅁䅁䅕䅁䅁䑁歪歔䭅䩁䅯䅁䭁䕁䄰䅁䭁䅁䉣䅁䉁䅁䅁允䅁䅁䅕穷奫眫穫啇䵉䅉䅅䅁䙁䅁䅁睁䵁䅁䅁兂䅁䅁䅁䥅㑈䅑䅯䅭䅁䅁䅯杍䅁䅁䅯睂䅅䅁䅅䅁䉁䅁䅁兂䅁䅁あ住⽪兑杷允䅁䅁䅕䅁䑁䅁䅷䅁䙁䅁䅁䅁睂癹䅴权䍁允䅁权䉂䅁䅁权䡁允䅁允䅁䅁䅅䅁䙁䅁䅁䅁䅁䅁䅁䍄䉁䅁䅁兂䅁䅁䅍䅄䅁䅁䅕䅁䅁䡁瑳ご䭅䥁䄴䅁䭁䕁䅍䅁䭁䅁䉣䅁䉁䅁䅁允䅁䅁䅕䅁䅁䅁䅁䅁䵁䅉䅅䅁䙁䅁䅁睁䵁䅁䅁兂䅁䅁䅁穗偂兑䅯杭䅁䅁䅯睐䅁䅁䅯睂䅅䅁䅅䅁䉁䅁䅁兂䅁䅁䅁䅁䅁䅁杷允䅁䅁䅕䅁䑁䅁䅷䅁䙁䅁䅁䥁啂䙂䉂权祄䅁䅁权䥂䅁䅁权䡁允䅁允䅁䅁䅅䅁䙁䉁噎测填匰䅒䍄䉁䅁䅁兂䅁䅁䅍䅄䅁䅁䅕䅁䅁䙁睳ご䭅偁䅉䅁䭁䑁䅍䅁䭁䅁䉣䅁䉁䅁䅁允䅁䅁䅕䅁䅁䅁䅁䅁䵁䅉䅅䅁䙁䅁䅁睁䵁䅁䅁兂䅁䅁䅃䝑偖兑䅯杮䅁䅁䅯村䅁䅁䅯睂䅅䅁䅅䅁䉁䅁䅁兂䕃捂⽸氹䠳睐杷允䅁䅁䅕䅁䑁䅁䅷䅁䙁䅁䅁䅁权晹䅴权䩃䅁䅁权䅂䅁䅁权䡁允䅁允䅁䅁䅅䅁䭁䭁䄰䅁䵁䅉䅅䅁䙁䅁䅁睁䵁䅁䅁兂䅁䅁䅁䵙㝲䅑䅯䅮䅁䅁䅯兒䅁䅁䅯睂䅅䅁䅅䅁䉁䅁䅁权⭁允䅁䍄䉁䅁䅁兂䅁䅁䅍䅄䅁䅁䅕䅁䅁䵁い〫䭁䩁䅉䅁䭁䑁䅫䅁䭁䅁䉣䅁䉁䅁䅁允䅁䅁䅕戲兆攵呶唵䵅䅉䅅䅁䙁䅁䅁睁䵁䅁䅁兂䅁䅁䅁㙲偒兑䅯睸䅁䅁䅯䅏䅁䅁䅯睂䅅䅁䅅䅁䉁䅁䅁兂㑂乊汱䭧橇兑杷允䅁䅁䅕䅁䑁䅁䅷䅁䙁䅁䅁䥁煂歌䈹权千䅁䅁权ㅁ䅁䅁权䡁允䅁允䅁䅁䅅䅁䙁䉁䅔㕱䌯之䈱䍄䉁䅁䅁兂䅁䅁䅍䅄䅁䅁䅕䅁䅁䑧婴ご䭅䭁䅁䅁䭁䕁䅁䅁䭁䅁䉣䅁䉁䅁䅁允䅁䅁䅕䑚晶㑔㌲䕍䵁䅉䅅䅁䙁䅁䅁睁䵁䅁䅁兂䅁䅁䅁穗偂兑䅯杪䅁䅁䅯䅌䅁䅁䅯睂䅅䅁䅅䅁䉁䅁䅁兂䅁䅁䅁䅁䅁䅁杷允䅁䅁䅕䅁䑁䅁䅷䅁䙁䅁䅁䅁权晹䅴权楃䅁䅁权穁䅁䅁权䡁允䅁允䅁䅁䅅䅁䙁䍁䕡琸䱎䙇䍨䍄䉁䅁䅁兂䅁䅁䅍䅄䅁䅁䅕䅁䅁䱧湃ご䭅䩁䅉䅁䭁䑁䅕䅁䭁䅁䉣䅁䉁䅁䅁允䅁䅁䅕呺佧䨯牯啇䵉䅉䅅䅁䙁䅁䅁睁䵁䅁䅁兂䅁䅁䅁䵙㝲䅑䅯杭䅁䅁䅯杒䅁䅁䅯睂䅅䅁䅅䅁䉁䅁䅁兂呁䑺婢㔲婑村杷允䅁䅁䅕䅁䑁䅁䅷䅁䙁䅁䅁䥁啂䙂䉂权敃䅁䅁权䉂䅁䅁权䡁允䅁允䅁䅁䅅䅁䙁䡁⼰噎㘶敓⽷䍄䉁䅁䅁兂䅁䅁䅍䅄䅁䅁䅕䅁䅁䝁䭄〫䭁䱁䅳䅁䭁䅁䅍䅁䭁䅁䉣䅁䉁䅁䅁允䅁䅁䅕㝉㠲潅敨啍䵉䅉䅅䅁䙁䅁䅁睁䵁䅁䅁兂䅁䅁䅁摪但兑䅯杯䅁䅁䅯睎䅁䅁䅯睂䅅䅁䅅䅁䉁䅁䅁兂䅁䝁煁㝤啊村杷允䅁䅁䅕䅁䑁䅁䅷䅁䙁䅁䅁䅁癃䕰䈹权䩃䅁䅁权⽁䅁䅁权䡁允䅁允䅁䅁䅅䅁䭁䭁䄰䅁䵁䅉䅅䅁䙁䅁䅁睁䵁䅁䅁兂䅁䅁䅄佧兊兑䅯兩䅁䅁䅯䅎䅁䅁䅯睂䅅䅁䅅䅁䉁䅁䅁权瑃䅁䅁䍄䉁䅁䅁兂䅁䅁䅍䅄䅁䅁䅕䅁䅁䥁刳歔䭅䵁䅕䅁䭁䕁䅍䅁䭁䅁䉣䅁䉁䅁䅁允䅁䅁䅕灰㐰橸䱥歈䵁䅉䅅䅁䙁䅁䅁睁䵁䅁䅁兂䅁䅁䅃䭳偤兑䅯兩䅁䅁䅯睓䅁䅁䅯睂䅅䅁䅅䅁䉁䅁䅁权瑃䅁䅁䍄䉁䅁䅁兂䅁䅁䅍䅄䅁䅁䅕䅁䅁䅁乓ご䭅䭁䅉䅁䭁䑁䅷䅁䭁䅁䉣䅁䉁䅁䅁允䅁䅁䅕瀵伵㉷䴱䕒䵉䅉䅅䅁䙁䅁䅁睁䵁䅁䅁兂䅁䅁䅁䵙㝲䅑䅯䅭䅁䅁䅯兓䅁䅁䅯睂䅅䅁䅅䅁䉁䅁䅁兂㙃坐煅児歳村杷允䅁䅁䅕䅁䑁䅁䅷䅁䙁䅁䅁䅁睂癹䅴权䍁允䅁权㡁䅁䅁权䡁允䅁允䅁䅁䅅䅁䙁䡁楧瘹䍯整⽣䍄䉁䅁䅁兂䅁䅁䅍䅄䅁䅁䅕䅁䅁䕺瑍歭䭅䵁䄰䅁䭁䑁䅣䅁䭁䅁䉣䅁䉁䅁䅁允䅁䅁䅕䅁䅁䅁䅁䅁䵁䅉䅅䅁䙁䅁䅁睁䵁䅁䅁兂䅁䅁䅁䵑㜳䅑䅯关䅁䅁䅯兑䅁䅁䅯睂䅅䅁䅅䅁䉁䅁䅁兂䅁䝁㡁灇獆村杷允䅁䅁䅕䅁䑁䅁䅷䅁䙁䅁䅁䅁㑁䔵䈵权千䅁䅁权䉂䅁䅁权䡁允䅁允䅁䅁䅅䅁䙁䭁㥷㌷㉲㥵䈹䍄䉁䅁䅁兂䅁䅁䅍䅄䅁䅁䅕䅁䅁䭁䩄〫䭁乁䄴䅁䭁䑁䅉䅁䭁䅁䉣䅁䉁䅁䅁允䅁䅁䅕䅁䅁䅁䅁䅁䵁䅉䅅䅁䙁䅁䅁睁䵁䅁䅁兂䅁䅁䅁摪但兑䅯杴䅁䅁䅯兔䅁䅁䅯睂䅅䅁䅅䅁䉁䅁䅁兂䅁䥁汃婇㕧村杷允䅁䅁䅕䅁䑁䅁䅷䅁䙁䅁䅁䅁䅄倹䅴权佃䅁䅁权䙂䅁䅁权䡁允䅁允䅁䅁䅅䅁䙁䱁䙯㥬佇睘䍒䍄䉁䅁䅁兂䅁䅁䅍䅄䅁䅁䅕䅁䅁䭁欫ご䭅䱁䅑䅁䭁䕁䅁䅁䭁䅁䉣䅁䉁䅁䅁允䅁䅁䅕䅁敃㍃乱䕗䵉䅉䅅䅁䙁䅁䅁睁䵁䅁䅁兂䅁䅁䅃䭳偤兑䅯朴䅁䅁䅯杓䅁䅁䅯睂䅅䅁䅅䅁䉁䅁䅁兂療倷䑅楯㉶睐杷允䅁䅁䅕䅁䑁䅁䅷䅁䙁䅁䅁䅁杂癹䅴权千䅁䅁权䕂䅁䅁权䡁允䅁允䅁䅁䅅䅁䙁䩁㠶呋⼸晗䉘䍄䉁䅁䅁兂䅁䅁䅍䅄䅁䅁䅕䅁䅁䕺瑍歭䭅䩁䅯䅁䭁䑁䅑䅁䭁䅁䉣䅁䉁䅁䅁允䅁䅁䅕䅁䅁䅁䅁䅁䵁䅉䅅䅁䙁䅁䅁睁䵁䅁䅁兂䅁䅁䅁䵣㝲䅑䅯䄲䅁䅁䅯杌䅁䅁䅯睂䅅䅁䅅䅁䉁䅁䅁兂䅁䅁䅁䅁䅁䅁杷允䅁䅁䅕䅁䑁䅁䅷䅁䙁䅁䅁䥁獃欵䉚权奄䅁䅁权㙁䅁䅁权䡁允䅁允䅁䅁䅅䅁䙁䅁䅁䅁䅁䅁䅁䍄䉁䅁䅁兂䅁䅁䅍䅄䅁䅁䅕䅁䅁䥁刳歔䭅䩁䅧䅁䭁䍁䄴䅁䭁䅁䉣䅁䉁䅁䅁允䅁䅁䅕䅁䅁䅁䅁䅁䵁䅉䅅䅁䙁䅁䅁睁䵁䅁䅁兂䅁䅁䅃䭳偤兑䅯杫䅁䅁䅯村䅁䅁䅯睂䅅䅁䅅䅁䉁䅁䅁兂㑃㍐㙔橶摯村杷允䅁䅁䅕䅁䑁䅁䅷䅁䙁䅁䅁䅁杂癹䅴权奃䅁䅁权ㅁ䅁䅁权䡁允䅁允䅁䅁䅅䅁䙁䩁㝵䵶㡸卦䍎䍄䉁䅁䅁兂䅁䅁䅍䅄䅁䅁䅕䅁䅁䡁䭄〫䭁乁䅉䅁䭁䍁䄸䅁䭁䅁䉣䅁䉁䅁䅁允䅁䅁䅕䅁䅁䅁䅁䅁䵁䅉䅅䅁䙁䅁䅁睁䵁䅁䅁兂䅁䅁䅃䝑偖兑䅯杫䅁䅁䅯杒䅁䅁䅯睂䅅䅁䅅䅁䉁䅁䅁兂祁䡩䥃剅䩉杷杷允䅁䅁䅕䅁䑁䅁䅷䅁䙁䅁䅁䅁扂䕍䈹权㑃䅁䅁权ㅁ䅁䅁权䡁允䅁允䅁䅁䅅䅁䙁䝁䭍振㡬か䅊䍄䉁䅁䅁兂䅁䅁䅍䅄䅁䅁䅕䅁䅁䑧婴ご䭅䭁䄸䅁䭁䕁䅫䅁䭁䅁䉣䅁䉁䅁䅁允䅁䅁䅕癫㕁䩡䝇樶䴸䅉䅅䅁䙁䅁䅁睁䵁䅁䅁兂䅁䅁䅃䅖兒兑䅯䅮䅁䅁䅯李䅁䅁䅯睂䅅䅁䅅䅁䉁䅁䅁兂䝁婧䑖ㅩ奸䅑杷允䅁䅁䅕䅁䑁䅁䅷䅁䙁䅁䅁䥁睂䔸䈵权佃䅁䅁权⭁䅁䅁权䡁允䅁允䅁䅁䅅䅁䙁䉁䠫坔煁穤䍆䍄䉁䅁䅁兂䅁䅁䅍䅄䅁䅁䅕䅁䅁䭁䩄〫䭁䩁䅉䅁䭁䍁䄸䅁䭁䅁䉣䅁䉁䅁䅁允䅁䅁䅕䅁䅁䅁䅁䅁䵁䅉䅅䅁䙁䅁䅁睁䵁䅁䅁兂䅁䅁䅁䵯㝮䅑䅯睯䅁䅁䅯杌䅁䅁䅯睂䅅䅁䅅䅁䉁䅁䅁兂䅁䅁䅁䅁䅁䅁杷允䅁䅁䅕䅁䑁䅁䅷䅁䙁䅁䅁䥁煂歌䈹权硃䅁䅁权䡂䅁䅁权䡁允䅁允䅁䅁䅅䅁䙁䅁䅁䅁䅁䅁䅁䍄䉁䅁䅁兂䅁䅁䅍䅄䅁䅁䅕䅁䅁䙧䕑䕕䭅䅁䉑䅁䭁䑁䅕䅁䭁䅁䉣䅁䉁䅁䅁允䅁䅁䅕摯䥕档䄷ぁ䵁䅉䅅䅁䙁䅁䅁睁䵁䅁䅁兂䅁䅁䅁䥂倱兑䅯其䅁䅁䅯睐䅁䅁䅯睂䅅䅁䅅䅁䉁䅁䅁兂䅁䅁䅁䅁䅁䅁杷允䅁䅁䅕䅁䑁䅁䅷䅁䙁䅁䅁䥁睂䔸䈵权慃䅁䅁权䙂䅁䅁权䡁允䅁允䅁䅁䅅䅁䙁䥁⭺挫䙑橥䍆䍄䉁䅁䅁兂䅁䅁䅍䅄䅁䅁䅕䅁䅁䕁乄〫䭁䥁䄴䅁䭁䑁䅅䅁䭁䅁䉣䅁䉁䅁䅁允䅁䅁䅕䅁䅁䅁䅁䅁䵁䅉䅅䅁䙁䅁䅁睁䵁䅁䅁兂䅁䅁䵄祑愲兑䅯杮䅁䅁䅯兑䅁䅁䅯睂䅅䅁䅅䅁䉁䅁䅁兂䅁䅁䅁䅁䅁䅁杷允䅁䅁䅕䅁䑁䅁䅷䅁䙁䅁䅁䅁䅂智䅴权捃䅁䅁权䑁䅁䅁权䡁允䅁允䅁䅁䅅䅁䙁䭁煡煱煱歋䄱䍄䉁䅁䅁兂䅁䅁䅍䅄䅁䅁䅕䅁䅁䙧䕑䕕䭅佁䅧䅁䭁䑁䅁䅁䭁䅁䉣䅁䉁䅁䅁允䅁䅁䅕䅁䅁䅁䅁䅁䵁䅉䅅䅁䙁䅁䅁睁䵁䅁䅁兂䅁䅁䅁偷㝔䅑䅯睵䅁䅁䅯李䅁䅁䅯睂䅅䅁䅅䅁䉁䅁䅁兂⽄⼯睐歫椰村杷允䅁䅁䅕䅁䑁䅁䅷䅁䙁䅁䅁䅁啂欱䈵权慃䅁䅁权䅂䅁䅁权䡁允䅁允䅁䅁䅅䅁䙁䅁䅁䕁吶祩䍖䍄䉁䅁䅁兂䅁䅁䅍䅄䅁䅁䅕䅁䅁䝁䭄〫䭁偁䅧䅁䭁䍁䅷䅁䭁䅁䉣䅁䉁䅁䅁允䅁䅁䅕䅁䅁䅁䅁䅁䵁䅉䅅䅁䙁䅁䅁睁䵁䅁䅁兂䅁䅁䅃䭳偤兑䅯杪䅁䅁䅯睓䅁䅁䅯睂䅅䅁䅅䅁䉁䅁䅁兂十牬含焷稸村杷允䅁䅁䅕䅁䑁䅁䅷䅁䙁䅁䅁䥁睂䔸䈵权千䅁䅁权䩂䅁䅁权䡁允䅁允䅁䅁䅅䅁䙁䍁汕䭵癭桧䍖䍄䉁䅁䅁兂䅁䅁䅍䅄䅁䅁䅕䅁䅁䡧睄歔䭅䱁䄸䅁䭁䑁䅣䅁䭁䅁䉣䅁䉁䅁䅁允䅁䅁䅕䅁䅁䅁䅁䅁䵁䅉䅅䅁䙁䅁䅁睁䵁䅁䅁兂䅁䅁䅁䤴㑈䅑䅯兰䅁䅁䅯睑䅁䅁䅯睂䅅䅁䅅䅁䉁䅁䅁睂䅁䅁䅁佷氯䅑杷允䅁䅁䅕䅁䑁䅁䅷䅁䙁䅁䅁䥁啂䙂䉂权捃䅁䅁权䭂䅁䅁权䡁允䅁允䅁䅁䅅䅁䙁䅁䅁䅁䅁䅁䅁䍄䉁䅁䅁兂䅁䅁䅍䅄䅁䅁䅕䅁䅁䑁歪歔䭅䱁䅧䅁䭁䑁䅑䅁䭁䅁䉣䅁䉁䅁䅁允䅁䅁䅕䅁䅁䅁䅁䅁䵁䅉䅅䅁䙁䅁䅁睁䵁䅁䅁兂䅁䅁䅃偣佂兑䅯䅭䅁䅁䅯䅎䅁䅁䅯睂䅅䅁䅅䅁䉁䅁䅁兂䅁䅁䅁䅁䅁䅁杷允䅁䅁䅕䅁䑁䅁䅷䅁䙁䅁䅁䅁允晧䅨权千䅁䅁权⭁䅁䅁权䡁允䅁允䅁䅁䅅䅁䙁䅁䅁䥁头剭䍂䍄䉁䅁䅁兂䅁䅁䅍䅄䅁䅁䅕䅁䅁䭁欫ご䭅䩁䅯䅁䭁䅁䅍䅁䭁䅁䉣䅁䉁䅁䅁允䅁䅁䅕倲伯㜫䙌䕑䵉䅉䅅䅁䙁䅁䅁睁䵁䅁䅁兂䅁䅁䅁䡫㑢䅑䅯䄳䅁䅁䅯䅒䅁䅁䅯睂䅅䅁䅅䅁䉁䅁䅁兂獃坏捬坌䐰䅑杷允䅁䅁䅕䅁䑁䅁䅷䅁䙁䅁䅁䅁杁偋䅬权捄䅁䅁权㑁䅁䅁权䡁允䅁允䅁䅁䅅䅁䙁䅁䅁䅁䅁䅁䅁䍄䉁䅁䅁兂䅁䅁䅍䅄䅁䅁䅕䅁䅁䭧浺歒䭅䩁䅧䅁䭁䑁䅑䅁䭁䅁䉣䅁䉁䅁䅁允䅁䅁䅕杹䴷婦㥣唫䵅䅉䅅䅁䙁䅁䅁睁䵁䅁䅁兂䅁䅁䅃䅖兒兑䅯朹䅁䅁䅯睎䅁䅁䅯睂䅅䅁䅅䅁䉁䅁䅁兂䅁䅁䅁䅁䅁䅁杷允䅁䅁䅕䅁䑁䅁䅷䅁䙁䅁䅁䅁元癤䅨权汃䅁䅁权㝁䅁䅁权䡁允䅁允䅁䅁䅅䅁䡁䅁䅁䅁䅂佪䅊䍄䉁䅁䅁兂䅁䅁䅍䅄䅁䅁䅕䅁䅁䕁昰䕕䭅䥁䅫䅁䭁䑁䅳䅁䭁䅁䉣䅁䉁䅁䅁允䅁䅁䅯兲䅁䅁杷允䅁䅁䅕䅁䑁䅁䅷䅁䙁䅁䅁䥁睂䔸䈵权㙄䅁䅁权⭁䅁䅁权䡁允䅁允䅁䅁䅅䅁䙁䍁浯䵵晕ㅄ䍬䍄䉁䅁䅁兂䅁䅁䅍䅄䅁䅁䅕䅁䅁䱧湃ご䭅乁䅙䅁䭁䕁䅯䅁䭁䅁䉣䅁䉁䅁䅁允䅁䅁䅕卶煆娵余稹䴸䅉䅅䅁䙁䅁䅁睁䵁䅁䅁兂䅁䅁䅁䵣㝲䅑䅯䅹䅁䅁䅯兒䅁䅁䅯睂䅅䅁䅅䅁䉁䅁䅁兂䅁䅁杁甴䵄兑杷允䅁䅁䅕䅁䑁䅁䅷䅁䙁䅁䅁䥁啂䙂䉂权慃䅁䅁权㕁䅁䅁权䡁允䅁允䅁䅁䅅䅁䙁䅁䅁䅁䅁䅁䅁䍄䉁䅁䅁兂䅁䅁䅍䅄䅁䅁䅕䅁䅁䕁昰䕕䭅䱁䄰䅁䭁䕁䅳䅁䭁䅁䉣䅁䉁䅁䅁允䅁䅁䅕眸偅䕅佚啕䵁䅉䅅䅁䙁䅁䅁睁䵁䅁䅁兂䅁䅁䅁穗偂兑䅯杁䅅䅁䅯睐䅁䅁䅯睂䅅䅁䅅䅁䉁䅁䅁兂䅁䅁䅁䅁䅁䅁杷允䅁䅁䅕䅁䑁䅁䅷䅁䙁䅁䅁䅁乂ㅈ䉂权元䅁䅁权䡂䅁䅁权䡁允䅁允䅁䅁䅅䅁䭁䅁䉯䅁䵁䅉䅅䅁䙁䅁䅁睁䵁䅁䅁兂䅁䅁䵄祑愲兑䅯杪䅁䅁䅯䅎䅁䅁䅯睂䅅䅁䅅䅁䉁䅁䅁兂䅁䅁䅁䅁䅁䅁杷允䅁䅁䅕䅁䑁䅁䅷䅁䙁䅁䅁䅁癃䕰䈹权佃䅁䅁权㍁䅁䅁权䡁允䅁允䅁䅁䅅䅁䙁䅁䅁䅁䅁䅁䅁䍄䉁䅁䅁兂䅁䅁䅍䅄䅁䅁䅕䅁䅁䱧湃ご䭅乁䅷䅁䭁䕁䄰䅁䭁䅁䉣䅁䉁䅁䅁允䅁䅁䅕䥳䙸の汎䐶䴸䅉䅅䅁䙁䅁䅁睁䵁䅁䅁兂䅁䅁䅁䍉㕪䅑䅯杪䅁䅁䅯睑䅁䅁䅯睂䅅䅁䅅䅁䉁䅁䅁兂䅁䅁牁歍捕村杷允䅁䅁䅕䅁䑁䅁䅷䅁䙁䅁䅁䥁煂歌䈹权⭄䅁䅁权㡁䅁䅁权䡁允䅁允䅁䅁䅅䅁䙁偁で牷ㅙ癩䈱䍄䉁䅁䅁兂䅁䅁䅍䅄䅁䅁䅕䅁䅁䭁欫ご䭅佁䅑䅁䭁䍁䄴䅁䭁䅁䉣䅁䉁䅁䅁允䅁䅁䅕䅁䅁䅁䅁䅁䵁䅉䅅䅁䙁䅁䅁睁䵁䅁䅁兂䅁䅁䵄祑愲兑䅯䅫䅁䅁䅯杓䅁䅁䅯睂䅅䅁䅅䅁䉁䅁䅁权䭁允䅁䍄䉁䅁䅁兂䅁䅁䅍䅄䅁䅁䅕䅁䅁䵁い〫䭁佁䅙䅁䭁䍁䅷䅁䭁䅁䉣䅁䉁䅁䅁允䅁䅁䅕䅁䅁䅁䅁䅁䵁䅉䅅䅁䙁䅁䅁睁䵁䅁䅁兂䅁䅁䵄祑愲兑䅯杫䅁䅁䅯村䅁䅁䅯睂䅅䅁䅅䅁䉁䅁䅁兂䅁䅁䅁䅁䅁䅁杷允䅁䅁䅕䅁䑁䅁䅷䅁䙁䅁䅁䥁煂歌䈹权千䅁䅁权㉁䅁䅁权䡁允䅁允䅁䅁䅅䅁䙁䅁䅁䅁䅁䅁䅁䍄䉁䅁䅁兂䅁䅁䅍䅄䅁䅁䅕䅁䅁䝧畯ご䭅䩁䅷䅁䭁䑁䅯䅁䭁䅁䉣䅁䉁䅁䅁允䅁䅁䅕䅁䅁䅁䅁䅁䵁䅉䅅䅁䙁䅁䅁睁䵁䅁䅁兂䅁䅁䅁剔儹兑䅯䄰䅁䅁䅯睑䅁䅁䅯睂䅅䅁䅅䅁䉁䅁䅁兂捄坪塗杧湷䅑杷允䅁䅁䅕䅁䑁䅁䅷䅁䙁䅁䅁䥁煂歌䈹权䩃䅁䅁权䍂䅁䅁权䡁允䅁允䅁䅁䅅䅁䭁䭁䄰䅁䵁䅉䅅䅁䙁䅁䅁睁䵁䅁䅁兂䅁䅁䅁䥂倱兑䅯杪䅁䅁䅯兑䅁䅁䅯睂䅅䅁䅅䅁䉁䅁䅁兂䅁䅁䅁䅁䅁䅁杷允䅁䅁䅕䅁䑁䅁䅷䅁䙁䅁䅁䵁䑸婌䉰权佃䅁䅁权硁䅁䅁权䡁允䅁允䅁䅁䅅䅁䙁䅁䅁䅁䅁䅁䅁䍄䉁䅁䅁兂䅁䅁䅍䅄䅁䅁䅕䅁䅁䅁乓ご䭅䵁䅅䅁䭁䑁䅙䅁䭁䅁䉣䅁䉁䅁䅁允䅁䅁䅕䅁䅁䅁䅁䅁䵁䅉䅅䅁䙁䅁䅁睁䵁䅁䅁兂䅁䅁䅃䭳偤兑䅯杪䅁䅁䅯䅔䅁䅁䅯睂䅅䅁䅅䅁䉁䅁䅁兂煁晈伯材け村杷允䅁䅁䅕䅁䑁䅁䅷䅁䙁䅁䅁䅁䅄倹䅴权汃䅁䅁权睁䅁䅁权䡁允䅁允䅁䅁䅅䅁䡁䅁䅁䅁杁畬䅂䍄䉁䅁䅁兂䅁䅁䅍䅄䅁䅁䅕䅁䅁䕺瑍歭䭅䩁䅧䅁䭁䑁䄰䅁䭁䅁䉣䅁䉁䅁䅁允䅁䅁䅕䅁䅁䅁䅁䅁䵁䅉䅅䅁䙁䅁䅁睁䵁䅁䅁兂䅁䅁䅁䵙㝲䅑䅯䅭䅁䅁䅯免䅁䅁䅯睂䅅䅁䅅䅁䉁䅁䅁兂䅁䅁䅁䅁䅁䅁杷允䅁䅁䅕䅁䑁䅁䅷䅁䙁䅁䅁䥁㝁啗䈹权⽃䅁䅁权䵂䅁䅁权䡁允䅁允䅁䅁䅅䅁䙁䍁畧䝮究歺䍊䍄䉁䅁䅁兂䅁䅁䅍䅄䅁䅁䅕䅁䅁䵁い〫䭁䥁䅫䅁䭁䕁䅕䅁䭁䅁䉣䅁䉁䅁䅁允䅁䅁䅯兲䅁䅁杷允䅁䅁䅕䅁䑁䅁䅷䅁䙁䅁䅁䅁䕁啪䈹权奃䅁䅁权䑂䅁䅁权䡁允䅁允䅁䅁䅅䅁䙁偁䑖䬸敯䅵䍸䍄䉁䅁䅁兂䅁䅁䅍䅄䅁䅁䅕䅁䅁䱧湃ご䭅䩁䅯䅁䭁䕁䅷䅁䭁䅁䉣䅁䉁䅁䅁允䅁䅁䅕䴹牖癩䨱き䵉䅉䅅䅁䙁䅁䅁睁䵁䅁䅁兂䅁䅁䅁䥅㑈䅑䅯兩䅁䅁䅯睒䅁䅁䅯睂䅅䅁䅅䅁䉁䅁䅁权瑃䅁䅁䍄䉁䅁䅁兂䅁䅁䅍䅄䅁䅁䅕䅁䅁䭧浺歒䭅䱁䅳䅁䭁䕁䅙䅁䭁䅁䉣䅁䉁䅁䅁允䅁䅁䅕⼯䠹六睆歎䵉䅉䅅䅁䙁䅁䅁睁䵁䅁䅁兂䅁䅁䅁䍉㕪䅑䅯杫䅁䅁䅯材䅁䅁䅯睂䅅䅁䅅䅁䉁䅁䅁兂䅁䅁䵁捗㈯兑杷允䅁䅁䅕䅁䑁䅁䅷䅁䙁䅁䅁䅁杁偋䅬权獄䅁䅁权穁䅁䅁权䡁允䅁允䅁䅁䅅䅁䙁䅁䅁䅁䅁䅁䅁䍄䉁䅁䅁兂䅁䅁䅍䅄䅁䅁䅕䅁䅁䕧求ご䭅䵁䄴䅁䭁䕁䅳䅁䭁䅁䉣䅁䉁䅁䅁允䅁䅁䅕䡒浍漷穘䐵䴸䅉䅅䅁䙁䅁䅁睁䵁䅁䅁兂䅁䅁䅁䥂倱兑䅯䄹䅁䅁䅯䅎䅁䅁䅯睂䅅䅁䅅䅁䉁䅁䅁兂䅁䅁䅁䅁䅁䅁杷允䅁䅁䅕䅁䑁䅁䅷䅁䙁䅁䅁䅁允晧䅨权湃䅁䅁权㉁䅁䅁权䡁允䅁允䅁䅁䅅䅁䭁䅁䉯䅁䵁䅉䅅䅁䙁䅁䅁睁䵁䅁䅁兂䅁䅁䅁摪但兑䅯杭䅁䅁䅯䅐䅁䅁䅯睂䅅䅁䅅䅁䉁䅁䅁兂䅁䅁硁㍡慅村杷允䅁䅁䅕䅁䑁䅁䅷䅁䙁䅁䅁䅁乂ㅈ䉂权杄䅁䅁权䍂䅁䅁权䡁允䅁允䅁䅁䅅䅁䙁䭁儯䔰湈畚⽕䍄䉁䅁䅁兂䅁䅁䅍䅄䅁䅁䅕䅁䅁䝁䭄〫䭁䩁䅯䅁䭁䕁䅑䅁䭁䅁䉣䅁䉁䅁䅁允䅁䅁䅕㍣礫䴫浢䕋䵉䅉䅅䅁䙁䅁䅁睁䵁䅁䅁兂䅁䅁䅁䥅㑈䅑䅯睰䅁䅁䅯児䅁䅁䅯睂䅅䅁䅅䅁䉁䅁䅁权䭁允䅁䍄䉁䅁䅁兂䅁䅁䅍䅄䅁䅁䅕䅁䅁䱧湃ご䭅䩁䅉䅁䭁䕁䅷䅁䭁䅁䉣䅁䉁䅁䅁允䅁䅁䅕䅗䙗併䱐歇䵉䅉䅅䅁䙁䅁䅁睁䵁䅁䅁兂䅁䅁䅃偣佂兑䅯䅹䅁䅁䅯兑䅁䅁䅯睂䅅䅁䅅䅁䉁䅁䅁兂䭂摅汃㑑㜷兑杷允䅁䅁䅕䅁䑁䅁䅷䅁䙁䅁䅁䅁乂ㅈ䉂权捄䅁䅁权畁䅁䅁权䡁允䅁允䅁䅁䅅䅁䙁䅁䅁䅁䅁䅁䅁䍄䉁䅁䅁兂䅁䅁䅍䅄䅁䅁䅕䅁䅁䕺瑍歭䭅䥁䄴䅁䭁䑁䄸䅁䭁䅁䉣䅁䉁䅁䅁允䅁䅁䅕䅁䅁䅁䅁䅁䵁䅉䅅䅁䙁䅁䅁睁䵁䅁䅁兂䅁䅁䅁偷㝔䅑䅯䄳䅁䅁䅯睒䅁䅁䅯睂䅅䅁䅅䅁䉁䅁䅁兂噄ㅡ潰晰砷睐杷允䅁䅁䅕䅁䑁䅁䅷䅁䙁䅁䅁䥁啂䙂䉂权䉄䅁䅁权㥁䅁䅁权䡁允䅁允䅁䅁䅅䅁䙁䅁䅁䅁䅁䅁䅁䍄䉁䅁䅁兂䅁䅁䅍䅄䅁䅁䅕䅁䅁䑁歪歔䭅䩁䅷䅁䭁䑁䅕䅁䭁䅁䉣䅁䉁䅁䅁允䅁䅁䅕猰晓祁剶䵐䵁䅉䅅䅁䙁䅁䅁睁䵁䅁䅁兂䅁䅁䅁剔儹兑䅯兩䅁䅁䅯兔䅁䅁䅯睂䅅䅁䅅䅁䉁䅁䅁权瑃䅁䅁䍄䉁䅁䅁兂䅁䅁䅍䅄䅁䅁䅕䅁䅁䭁欫ご䭅䥁䅫䅁䭁䑁䅙䅁䭁䅁䉣䅁䉁䅁䅁允䅁䅁䅯兲䅁䅁杷允䅁䅁䅕䅁䑁䅁䅷䅁䙁䅁䅁䅁㑁䔵䈵权祄䅁䅁权畁䅁䅁权䡁允䅁允䅁䅁䅅䅁䙁䅁䅁䅁䅁䅁䅁䍄䉁䅁䅁兂䅁䅁䅍䅄䅁䅁䅕䅁䅁䭁欫ご䭅䥁䄴䅁䭁䑁䄰䅁䭁䅁䉣䅁䉁䅁䅁允䅁䅁䅕礯㤴头唰ぃ䵉䅉䅅䅁䙁䅁䅁睁䵁䅁䅁兂䅁䅁䅁偷㝔䅑䅯䅭䅁䅁䅯村䅁䅁䅯睂䅅䅁䅅䅁䉁䅁䅁兂㑁儴硦坊愸村杷允䅁䅁䅕䅁䑁䅁䅷䅁䙁䅁䅁䥁㝁啗䈹权慃䅁䅁权㝁䅁䅁权䡁允䅁允䅁䅁䅅䅁䙁䅁䅁䅁䅁䅁䅁䍄䉁䅁䅁兂䅁䅁䅍䅄䅁䅁䅕䅁䅁䉁䉃䔫䭁䥁䄴䅁䭁䕁䅷䅁䭁䅁䉣䅁䉁䅁䅁允䅁䅁䅕䅁䅁䅁䅁䅁䵁䅉䅅䅁䙁䅁䅁睁䵁䅁䅁兂䅁䅁䅃偣佂兑䅯杭䅁䅁䅯䅒䅁䅁䅯睂䅅䅁䅅䅁䉁䅁䅁兂潄㑴㐳䙴捁村杷允䅁䅁䅕䅁䑁䅁䅷䅁䙁䅁䅁䵁䑸婌䉰权卄䅁䅁权睁䅁䅁权䡁允䅁允䅁䅁䅅䅁䙁䅁䅁䅁䅁䅁䅁䍄䉁䅁䅁兂䅁䅁䅍䅄䅁䅁䅕䅁䅁䭧浺歒䭅偁䅷䅁䭁䑁䅅䅁䭁䅁䉣䅁䉁䅁䅁允䅁䅁䅕䅁䅁䅁䅁䅁䵁䅉䅅䅁䙁䅁䅁睁䵁䅁䅁兂䅁䅁䅁晡但兑䅯兰䅁䅁䅯䅏䅁䅁䅯睂䅅䅁䅅䅁䉁䅁䅁睂䅁䅁䅁䭁桪䅑杷允䅁䅁䅕䅁䑁䅁䅷䅁䙁䅁䅁䅁扂䕍䈹权千䅁䅁权畁䅁䅁权䡁允䅁允䅁䅁䅅䅁䙁䅁䅁䅁䅁䅁䅁䍄䉁䅁䅁兂䅁䅁䅍䅄䅁䅁䅕䅁䅁䱧湃ご䭅䥁䄴䅁䭁䕁䅯䅁䭁䅁䉣䅁䉁䅁䅁允䅁䅁䅕䴹癦䉂牑歎䵉䅉䅅䅁䙁䅁䅁睁䵁䅁䅁兂䅁䅁䅁䡫㑢䅑䅯䅭䅁䅁䅯村䅁䅁䅯睂䅅䅁䅅䅁䉁䅁䅁兂䅁䵁䉁⭯㜰村杷允䅁䅁䅕䅁䑁䅁䅷䅁䙁䅁䅁䥁睂䔸䈵权硃䅁䅁权⭁䅁䅁权䡁允䅁允䅁䅁䅅䅁䙁䥁儷が䩳湚䍒䍄䉁䅁䅁兂䅁䅁䅍䅄䅁䅁䅕䅁䅁䕧求ご䭅䵁䄰䅁䭁䕁䅑䅁䭁䅁䉣䅁䉁䅁䅁允䅁䅁䅕䅁䅁䅁䅁䅁䵁䅉䅅䅁䙁䅁䅁睁䵁䅁䅁兂䅁䅁䅁䥅㑈䅑䅯具䅁䅁䅯睍䅁䅁䅯睂䅅䅁䅅䅁䉁䅁䅁兂偂併㝐穲晳䅑杷允䅁䅁䅕䅁䑁䅁䅷䅁䙁䅁䅁䥁煂歌䈹权捃䅁䅁权䝂䅁䅁权䡁允䅁允䅁䅁䅅䅁䙁䅁䅁䅁䅁䅁䅁䍄䉁䅁䅁兂䅁䅁䅍䅄䅁䅁䅕䅁䅁䉁䉃䔫䭁䥁䅫䅁䭁䑁䅳䅁䭁䅁䉣䅁䉁䅁䅁允䅁䅁䅯兲䅁䅁杷允䅁䅁䅕䅁䑁䅁䅷䅁䙁䅁䅁䅁䕁啪䈹权䩃䅁䅁权䍂䅁䅁权䡁允䅁允䅁䅁䅅䅁䭁䭁䄰䅁䵁䅉䅅䅁䙁䅁䅁睁䵁䅁䅁兂䅁䅁䵄祑愲兑䅯杭䅁䅁䅯䅌䅁䅁䅯睂䅅䅁䅅䅁䉁䅁䅁兂䅁䅁䅁䅁䅁䅁杷允䅁䅁䅕䅁䑁䅁䅷䅁䙁䅁䅁䅁乂ㅈ䉂权奃䅁䅁权⭁䅁䅁权䡁允䅁允䅁䅁䅅䅁䙁䡁男煲䱂橬䍚䍄䉁䅁䅁兂䅁䅁䅍䅄䅁䅁䅕䅁䅁佁䉃䔫䭁偁䅁䅁䭁䍁䄸䅁䭁䅁䉣䅁䉁䅁䅁允䅁䅁䅕䅁䅁䅁䅁䅁䵁䅉䅅䅁䙁䅁䅁睁䵁䅁䅁兂䅁䅁䅃佲䝚兑䅯兩䅁䅁䅯䅔䅁䅁䅯睂䅅䅁䅅䅁䉁䅁䅁权瑃䅁䅁䍄䉁䅁䅁兂䅁䅁䅍䅄䅁䅁䅕䅁䅁䅁乓ご䭅䥁䄴䅁䭁䑁䅧䅁䭁䅁䉣䅁䉁䅁䅁允䅁䅁䅕䅁䅁䅁䅁䅁䵁䅉䅅䅁䙁䅁䅁睁䵁䅁䅁兂䅁䅁䅁㙲偒兑䅯睩䅁䅁䅯兓䅁䅁䅯睂䅅䅁䅅䅁䉁䅁䅁兂䥂乗㙇汇⽹睐杷允䅁䅁䅕䅁䑁䅁䅷䅁䙁䅁䅁䅁睂癹䅴权兄䅁䅁权䥂䅁䅁权䡁允䅁允䅁䅁䅅䅁䙁䅁䅁䅁䅁䅁䅁䍄䉁䅁䅁兂䅁䅁䅍䅄䅁䅁䅕䅁䅁䱧湃ご䭅乁䅧䅁䭁䕁䅳䅁䭁䅁䉣䅁䉁䅁䅁允䅁䅁䅕偦煂癵奱歂䵁䅉䅅䅁䙁䅁䅁睁䵁䅁䅁兂䅁䅁䅁㙲偒兑䅯䄯䅁䅁䅯睓䅁䅁䅯睂䅅䅁䅅䅁䉁䅁䅁兂獄啮啫㍐佨䅑杷允䅁䅁䅕䅁䑁䅁䅷䅁䙁䅁䅁䅁乂ㅈ䉂权䩃䅁䅁权㙁䅁䅁权䡁允䅁允䅁䅁䅅䅁䭁䭁䄰䅁䵁䅉䅅䅁䙁䅁䅁睁䵁䅁䅁兂䅁䅁䅁䍉㕪䅑䅯䅭䅁䅁䅯杏䅁䅁䅯睂䅅䅁䅅䅁䉁䅁䅁兂䅁䅁⭃剓婳村杷允䅁䅁䅕䅁䑁䅁䅷䅁䙁䅁䅁䥁睃ば䈹权慃䅁䅁权⭁䅁䅁权䡁允䅁允䅁䅁䅅䅁䙁䅁噉晫晅穂䍆䍄䉁</t>
  </si>
  <si>
    <t>䅁䅁兂䅁䅁䅍䅄䅁䅁䅕䅁䅁䝁䭄〫䭁偁䅙䅁䭁䑁䅕䅁䭁䅁䉣䅁䉁䅁䅁允䅁䅁䅕潘硫獆䑧ぃ䵁䅉䅅䅁䙁䅁䅁睁䵁䅁䅁兂䅁䅁䅁摪但兑䅯朴䅁䅁䅯兒䅁䅁䅯睂䅅䅁䅅䅁䉁䅁䅁兂䅁䅁䅁䅁䅁䅁杷允䅁䅁䅕䅁䑁䅁䅷䅁䙁䅁䅁䥁睂䔸䈵权㥃䅁䅁权獁䅁䅁权䡁允䅁允䅁䅁䅅䅁䙁䅁䅁䅁䅁䅁䅁䍄䉁䅁䅁兂䅁䅁䅍䅄䅁䅁䅕䅁䅁䙁睳ご䭅偁䅉䅁䭁䕁䅙䅁䭁䅁䉣䅁䉁䅁䅁允䅁䅁䅕䅁䅁䅁䅁䅁䵁䅉䅅䅁䙁䅁䅁睁䵁䅁䅁兂䅁䅁䅃偣佂兑䅯杭䅁䅁䅯睎䅁䅁䅯睂䅅䅁䅅䅁䉁䅁䅁兂穃慕特瑯㝦兑杷允䅁䅁䅕䅁䑁䅁䅷䅁䙁䅁䅁䅁允晧䅨权佃䅁䅁权䅂䅁䅁权䡁允䅁允䅁䅁䅅䅁䙁䅁䅁䅁䅁䅁䅁䍄䉁䅁䅁兂䅁䅁䅍䅄䅁䅁䅕䅁䅁䕁乄〫䭁䩁䅯䅁䭁䑁䅣䅁䭁䅁䉣䅁䉁䅁䅁允䅁䅁䅕䅁䅁䅁䅁䅁䵁䅉䅅䅁䙁䅁䅁睁䵁䅁䅁兂䅁䅁䅁䥂倱兑䅯杫䅁䅁䅯村䅁䅁䅯睂䅅䅁䅅䅁䉁䅁䅁兂䱃㔰浊攳畈兑杷允䅁䅁䅕䅁䑁䅁䅷䅁䙁䅁䅁䵁䑸婌䉰权䩃䅁䅁权㝁䅁䅁权䡁允䅁允䅁䅁䅅䅁䭁䑁䉷䅁䵁䅉䅅䅁䙁䅁䅁睁䵁䅁䅁兂䅁䅁䅃䭳偤兑䅯典䅁䅁䅯䅏䅁䅁䅯睂䅅䅁䅅䅁䉁䅁䅁兂䅁䅁䅁䅁䅁䅁杷允䅁䅁䅕䅁䑁䅁䅷䅁䙁䅁䅁䥁啂䙂䉂权䅁允䅁权ぁ䅁䅁权䡁允䅁允䅁䅁䅅䅁䭁䅁䉙䅁䵁䅉䅅䅁䙁䅁䅁睁䵁䅁䅁兂䅁䅁䅁穗偂兑䅯杭䅁䅁䅯䅏䅁䅁䅯睂䅅䅁䅅䅁䉁䅁䅁兂䅁䅁䅁䅁䅁䅁杷允䅁䅁䅕䅁䑁䅁䅷䅁䙁䅁䅁䥁䅂啚䈹权䑄䅁䅁权䑁䅁䅁权䡁允䅁允䅁䅁䅅䅁䙁䑁䝄⽡䡚祄䅂䍄䉁䅁䅁兂䅁䅁䅍䅄䅁䅁䅕䅁䅁䅁乓ご䭅䭁䅫䅁䭁䕁䄰䅁䭁䅁䉣䅁䉁䅁䅁允䅁䅁䅯权䅅䅁杷允䅁䅁䅕䅁䑁䅁䅷䅁䙁䅁䅁䥁啂䙂䉂权穃䅁䅁权㑁䅁䅁权䡁允䅁允䅁䅁䅅䅁䙁䅁䅁䅁䅁䅁䅁䍄䉁䅁䅁兂䅁䅁䅍䅄䅁䅁䅕䅁䅁䩁㉂䔫䭁䩁䅯䅁䭁䕁䅫䅁䭁䅁䉣䅁䉁䅁䅁允䅁䅁䅕䅁䅃偖潪歉䵉䅉䅅䅁䙁䅁䅁睁䵁䅁䅁兂䅁䅁䅄佧兊兑䅯䄶䅁䅁䅯村䅁䅁䅯睂䅅䅁䅅䅁䉁䅁䅁兂乂桰礶坷塤䅑杷允䅁䅁䅕䅁䑁䅁䅷䅁䙁䅁䅁䅁杄晧䅨权㝃䅁䅁权䍂䅁䅁权䡁允䅁允䅁䅁䅅䅁䙁䅁䅁䱉歖つ䍊䍄䉁䅁䅁兂䅁䅁䅍䅄䅁䅁䅕䅁䅁䕧求ご䭅乁䅙䅁䭁䑁䅁䅁䭁䅁䉣䅁䉁䅁䅁允䅁䅁䅕䅁䅁䅁䅁䅁䵁䅉䅅䅁䙁䅁䅁睁䵁䅁䅁兂䅁䅁䅁㙲偒兑䅯杪䅁䅁䅯䅓䅁䅁䅯睂䅅䅁䅅䅁䉁䅁䅁兂䝂祏橳塰瑷村杷允䅁䅁䅕䅁䑁䅁䅷䅁䙁䅁䅁䅁啂欱䈵权慃䅁䅁权癁䅁䅁权䡁允䅁允䅁䅁䅅䅁䙁䅁䅁䅁䅁䅁䅁䍄䉁䅁䅁兂䅁䅁䅍䅄䅁䅁䅕䅁䅁䙁坔歔䭅䭁䅫䅁䭁䕁䅑䅁䭁䅁䉣䅁䉁䅁䅁允䅁䅁䅯权䅅䅁杷允䅁䅁䅕䅁䑁䅁䅷䅁䙁䅁䅁䥁煂歌䈹权坃䅁䅁权䑂䅁䅁权䡁允䅁允䅁䅁䅅䅁䙁乁睲均婆硷䍤䍄䉁䅁䅁兂䅁䅁䅍䅄䅁䅁䅕䅁䅁䭁欫ご䭅䩁䅉䅁䭁䕁䅅䅁䭁䅁䉣䅁䉁䅁䅁允䅁䅁䅕䴱扢慣発䕁䵉䅉䅅䅁䙁䅁䅁睁䵁䅁䅁兂䅁䅁䅃䅖兒兑䅯杫䅁䅁䅯䅒䅁䅁䅯睂䅅䅁䅅䅁䉁䅁䅁兂癃㙕畸㡔䑅杷杷允䅁䅁䅕䅁䑁䅁䅷䅁䙁䅁䅁䅁杁偋䅬权䉄䅁䅁权㕁䅁䅁权䡁允䅁允䅁䅁䅅䅁䙁乁㥶䕭潹硩䅊䍄䉁䅁䅁兂䅁䅁䅍䅄䅁䅁䅕䅁䅁䥷楄䕕䭅䩁䅧䅁䭁䕁䅕䅁䭁䅁䉣䅁䉁䅁䅁允䅁䅁䅕卭䕙㕯㙸䕫䵅䅉䅅䅁䙁䅁䅁睁䵁䅁䅁兂䅁䅁䅁䵙㝲䅑䅯杫䅁䅁䅯睐䅁䅁䅯睂䅅䅁䅅䅁䉁䅁䅁兂穃婬卙摐桋兑杷允䅁䅁䅕䅁䑁䅁䅷䅁䙁䅁䅁䥁睂䔸䈵权橃䅁䅁权⽁䅁䅁权䡁允䅁允䅁䅁䅅䅁䙁䅁䅁䵉硘兇䍨䍄䉁䅁䅁兂䅁䅁䅍䅄䅁䅁䅕䅁䅁䵁い〫䭁䥁䄴䅁䭁䕁䅑䅁䭁䅁䉣䅁䉁䅁䅁允䅁䅁䅕捳歎楩㈹ぉ䵉䅉䅅䅁䙁䅁䅁睁䵁䅁䅁兂䅁䅁䅃佲䝚兑䅯杪䅁䅁䅯䅌䅁䅁䅯睂䅅䅁䅅䅁䉁䅁䅁兂䅁䅁䅁䅁䅁䅁杷允䅁䅁䅕䅁䑁䅁䅷䅁䙁䅁䅁䅁元癤䅨权奃䅁䅁权䕂䅁䅁权䡁允䅁允䅁䅁䅅䅁䙁䅁䅁䅁收楔䌵䍄䉁䅁䅁兂䅁䅁䅍䅄䅁䅁䅕䅁䅁䥷楄䕕䭅佁䅯䅁䭁䕁䅯䅁䭁䅁䉣䅁䉁䅁䅁允䅁䅁䅕㍆橺㠱ㄲ呚䴸䅉䅅䅁䙁䅁䅁睁䵁䅁䅁兂䅁䅁䅁䍉㕪䅑䅯杫䅁䅁䅯睌䅁䅁䅯睂䅅䅁䅅䅁䉁䅁䅁兂䅁䅁䅁䅁䅁䅁杷允䅁䅁䅕䅁䑁䅁䅷䅁䙁䅁䅁䥁䅂啚䈹权歄䅁䅁权㝁䅁䅁权䡁允䅁允䅁䅁䅅䅁䙁䅁䅁䅁䅁䅁䅁䍄䉁䅁䅁兂䅁䅁䅍䅄䅁䅁䅕䅁䅁䱧湃ご䭅䩁䅉䅁䭁䕁䅕䅁䭁䅁䉣䅁䉁䅁䅁允䅁䅁䅕㐷奄䡣晡歇䵉䅉䅅䅁䙁䅁䅁睁䵁䅁䅁兂䅁䅁䅁䍉㕪䅑䅯杪䅁䅁䅯䅍䅁䅁䅯睂䅅䅁䅅䅁䉁䅁䅁兂䅁䅁䅁䅁䅁䅁杷允䅁䅁䅕䅁䑁䅁䅷䅁䙁䅁䅁䥁睂䔸䈵权⽃䅁䅁权ㅁ䅁䅁权䡁允䅁允䅁䅁䅅䅁䙁䵁摰她㍧穯䍊䍄䉁䅁䅁兂䅁䅁䅍䅄䅁䅁䅕䅁䅁䙁睳ご䭅乁䅷䅁䭁䑁䄰䅁䭁䅁䉣䅁䉁䅁䅁允䅁䅁䅕䅁䅁䅁䅁䅁䵁䅉䅅䅁䙁䅁䅁睁䵁䅁䅁兂䅁䅁䅁乖佚兑䅯䅮䅁䅁䅯児䅁䅁䅯睂䅅䅁䅅䅁䉁䅁䅁兂湃桒䡇瑔䝰䅑杷允䅁䅁䅕䅁䑁䅁䅷䅁䙁䅁䅁䅁杁偋䅬权千䅁䅁权䥂䅁䅁权䡁允䅁允䅁䅁䅅䅁䙁䅁䅁䑁剔晔䉆䍄䉁䅁䅁兂䅁䅁䅍䅄䅁䅁䅕䅁䅁䕁乄〫䭁䭁䅣䅁䭁䍁䅷䅁䭁䅁䉣䅁䉁䅁䅁允䅁䅁䅯权䅅䅁杷允䅁䅁䅕䅁䑁䅁䅷䅁䙁䅁䅁䅁杂癹䅴权䩃䅁䅁权䩂䅁䅁权䡁允䅁允䅁䅁䅅䅁䭁䑁䈰䅁䵁䅉䅅䅁䙁䅁䅁睁䵁䅁䅁兂䅁䅁䅃䅖兒兑䅯䄵䅁䅁䅯睓䅁䅁䅯睂䅅䅁䅅䅁䉁䅁䅁兂橁䵃爸䵬硢睐杷允䅁䅁䅕䅁䑁䅁䅷䅁䙁䅁䅁䅁元癤䅨权䭄䅁䅁权㥁䅁䅁权䡁允䅁允䅁䅁䅅䅁䙁䥁㝗兵䬸伶⽙䍄䉁䅁䅁兂䅁䅁䅍䅄䅁䅁䅕䅁䅁䡁䭄〫䭁䩁䅉䅁䭁䑁䅕䅁䭁䅁䉣䅁䉁䅁䅁允䅁䅁䅕水噗片癅〶䵅䅉䅅䅁䙁䅁䅁睁䵁䅁䅁兂䅁䅁䅁乖佚兑䅯杭䅁䅁䅯材䅁䅁䅯睂䅅䅁䅅䅁䉁䅁䅁兂䅁䅁獃灮教村杷允䅁䅁䅕䅁䑁䅁䅷䅁䙁䅁䅁䅁权晹䅴权佃䅁䅁权䡂䅁䅁权䡁允䅁允䅁䅁䅅䅁䙁䉁楥婖扥桨䍸䍄䉁䅁䅁兂䅁䅁䅍䅄䅁䅁䅕䅁䅁䭧浺歒䭅䥁䅳䅁䭁䑁䅷䅁䭁䅁䉣䅁䉁䅁䅁允䅁䅁䅕琲漰噯剕ぇ䵁䅉䅅䅁䙁䅁䅁睁䵁䅁䅁兂䅁䅁䅁穗偂兑䅯杬䅁䅁䅯䅐䅁䅁䅯睂䅅䅁䅅䅁䉁䅁䅁兂ㅄ䜵婇䱴稸村杷允䅁䅁䅕䅁䑁䅁䅷䅁䙁䅁䅁䅁杂癹䅴权奃䅁䅁权䥂䅁䅁权䡁允䅁允䅁䅁䅅䅁䙁佁湆塶橋半䍚䍄䉁䅁䅁兂䅁䅁䅍䅄䅁䅁䅕䅁䅁䥁刳歔䭅䱁䅯䅁䭁䑁䅯䅁䭁䅁䉣䅁䉁䅁䅁允䅁䅁䅕䅁䅁䉒䬷歄䵉䅉䅅䅁䙁䅁䅁睁䵁䅁䅁兂䅁䅁䅃䭳偤兑䅯睹䅁䅁䅯免䅁䅁䅯睂䅅䅁䅅䅁䉁䅁䅁兂䅁䅁䅁䅁䅁䅁杷允䅁䅁䅕䅁䑁䅁䅷䅁䙁䅁䅁䥁睃ば䈹权佃䅁䅁权㡁䅁䅁权䡁允䅁允䅁䅁䅅䅁䙁偁ㅦ䈹敍呒䍒䍄䉁䅁䅁兂䅁䅁䅍䅄䅁䅁䅕䅁䅁䭁䩄〫䭁䩁䅯䅁䭁䕁䅕䅁䭁䅁䉣䅁䉁䅁䅁允䅁䅁䅕汌癶体捂ぅ䵉䅉䅅䅁䙁䅁䅁睁䵁䅁䅁兂䅁䅁䅃偣佂兑䅯䄸䅁䅁䅯䅔䅁䅁䅯睂䅅䅁䅅䅁䉁䅁䅁兂㕃剮䴰橙〸䅑杷允䅁䅁䅕䅁䑁䅁䅷䅁䙁䅁䅁䅁杂癹䅴权元䅁䅁权䕂䅁䅁权䡁允䅁允䅁䅁䅅䅁䭁䅁䉯䅁䵁䅉䅅䅁䙁䅁䅁睁䵁䅁䅁兂䅁䅁䅁穗偂兑䅯杫䅁䅁䅯䅍䅁䅁䅯睂䅅䅁䅅䅁䉁䅁䅁兂䅁䅁䅁䅁䅁䅁杷允䅁䅁䅕䅁䑁䅁䅷䅁䙁䅁䅁䅁扂䕍䈹权啄䅁䅁权硁䅁䅁权䡁允䅁允䅁䅁䅅䅁䙁䅁䅁䅁䅁䅁䅁䍄䉁䅁䅁兂䅁䅁䅍䅄䅁䅁䅕䅁䅁䱧湃ご䭅䩁䅯䅁䭁䑁䅷䅁䭁䅁䉣䅁䉁䅁䅁允䅁䅁䅕甶ㅣ杵硋き䵉䅉䅅䅁䙁䅁䅁睁䵁䅁䅁兂䅁䅁䅄佧兊兑䅯杭䅁䅁䅯児䅁䅁䅯睂䅅䅁䅅䅁䉁䅁䅁兂䅁䅁䅁䅁䅁䅁杷允䅁䅁䅕䅁䑁䅁䅷䅁䙁䅁䅁䅁乃唰䈵权䩃䅁䅁权畁䅁䅁权䡁允䅁允䅁䅁䅅䅁䭁䑁䈰䅁䵁䅉䅅䅁䙁䅁䅁睁䵁䅁䅁兂䅁䅁䅁摪但兑䅯杭䅁䅁䅯兓䅁䅁䅯睂䅅䅁䅅䅁䉁䅁䅁兂䅁䅁ぃ坖剷村杷允䅁䅁䅕䅁䑁䅁䅷䅁䙁䅁䅁䅁元癤䅨权䡄䅁䅁权䑂䅁䅁权䡁允䅁允䅁䅁䅅䅁䙁䅁䅁䕁啚祩䍆䍄䉁䅁䅁兂䅁䅁䅍䅄䅁䅁䅕䅁䅁䉁䉃䔫䭁䩁䅷䅁䭁䕁䅧䅁䭁䅁䉣䅁䉁䅁䅁允䅁䅁䅯材䅅䅁杷允䅁䅁䅕䅁䑁䅁䅷䅁䙁䅁䅁䅁䅄倹䅴权捄䅁䅁权䑂䅁䅁权䡁允䅁允䅁䅁䅅䅁䙁䥁别㍧〯佥⼸䍄䉁䅁䅁兂䅁䅁䅍䅄䅁䅁䅕䅁䅁䑁歪歔䭅䵁䅳䅁䭁䕁䅁䅁䭁䅁䉣䅁䉁䅁䅁允䅁䅁䅕䅁䅁䅁䅁䅁䵁䅉䅅䅁䙁䅁䅁睁䵁䅁䅁兂䅁䅁䅃偣佂兑䅯䅮䅁䅁䅯睏䅁䅁䅯睂䅅䅁䅅䅁䉁䅁䅁兂䅁䅁䅁䅁䅁䅁杷允䅁䅁䅕䅁䑁䅁䅷䅁䙁䅁䅁䅁㝂啌䈹权千䅁䅁权癁䅁䅁权䡁允䅁允䅁䅁䅅䅁䙁䅁䅁䅁䅁䅁䅁䍄䉁䅁䅁兂䅁䅁䅍䅄䅁䅁䅕䅁䅁䅁乓ご䭅䩁䅯䅁䭁䕁䅑䅁䭁䅁䉣䅁䉁䅁䅁允䅁䅁䅕䅁䅁䅁䅁䅁䵁䅉䅅䅁䙁䅁䅁睁䵁䅁䅁兂䅁䅁䅃䭳偤兑䅯杫䅁䅁䅯䅐䅁䅁䅯睂䅅䅁䅅䅁䉁䅁䅁兂獄坱湋㔹捅村杷允䅁䅁䅕䅁䑁䅁䅷䅁䙁䅁䅁䥁煂歌䈹权煄䅁䅁权䵂䅁䅁权䡁允䅁允䅁䅁䅅䅁䙁䅁䅁䅁䅁䅁䅁䍄䉁䅁䅁兂䅁䅁䅍䅄䅁䅁䅕䅁䅁䕧求ご䭅䩁䅧䅁䭁䑁䅁䅁䭁䅁䉣䅁䉁䅁䅁允䅁䅁䅕䅁䅁䅁䅁䅁䵁䅉䅅䅁䙁䅁䅁睁䵁䅁䅁兂䅁䅁䅁偷㝔䅑䅯兩䅁䅁䅯睏䅁䅁䅯睂䅅䅁䅅䅁䉁䅁䅁权瑃䅁䅁䍄䉁䅁䅁兂䅁䅁䅍䅄䅁䅁䅕䅁䅁䙧䕑䕕䭅䩁䄴䅁䭁䑁䅷䅁䭁䅁䉣䅁䉁䅁䅁允䅁䅁䅕塑䕹䤲啮穹䴸䅉䅅䅁䙁䅁䅁睁䵁䅁䅁兂䅁䅁䅁䡫㑢䅑䅯术䅁䅁䅯睁䅁䅁䅯睂䅅䅁䅅䅁䉁䅁䅁兂䅁䅁ぃ䵫㕔兑杷允䅁䅁䅕䅁䑁䅁䅷䅁䙁䅁䅁䅁杄晧䅨权千䅁䅁权乂䅁䅁权䡁允䅁允䅁䅁䅅䅁䙁䅁䅁䭁昸桋䍚䍄䉁䅁䅁兂䅁䅁䅍䅄䅁䅁䅕䅁䅁䱧湃ご䭅䩁䅧䅁䭁䕁䅯䅁䭁䅁䉣䅁䉁䅁䅁允䅁䅁䅕湰䍒奪畊䕎䵉䅉䅅䅁䙁䅁䅁睁䵁䅁䅁兂䅁䅁䅃楡倵兑䅯兩䅁䅁䅯李䅁䅁䅯睂䅅䅁䅅䅁䉁䅁䅁权瑃䅁䅁䍄䉁䅁䅁兂䅁䅁䅍䅄䅁䅁䅕䅁䅁䭁欫ご䭅䭁䅍䅁䭁䍁䅷䅁䭁䅁䉣䅁䉁䅁䅁允䅁䅁䅕䅁䅁䅁䅁䅁䵁䅉䅅䅁䙁䅁䅁睁䵁䅁䅁兂䅁䅁䅁䥅㑈䅑䅯杪䅁䅁䅯䅍䅁䅁䅯睂䅅䅁䅅䅁䉁䅁䅁兂䅁䅁䅁䅁䅁䅁杷允䅁䅁䅕䅁䑁䅁䅷䅁䙁䅁䅁䥁䅂啚䈹权灃䅁䅁权㙁䅁䅁权䡁允䅁允䅁䅁䅅䅁䭁䅁䉯䅁䵁䅉䅅䅁䙁䅁䅁睁䵁䅁䅁兂䅁䅁䵄祑愲兑䅯杮䅁䅁䅯兏䅁䅁䅯睂䅅䅁䅅䅁䉁䅁䅁兂䅁䅁䅁䅁䅁䅁杷允䅁䅁䅕䅁䑁䅁䅷䅁䙁䅁䅁䅁䅂智䅴权汃䅁䅁权⽁䅁䅁权䡁允䅁允䅁䅁䅅䅁䡁䅁䅁䅁䅁敍䅊䍄䉁䅁䅁兂䅁䅁䅍䅄䅁䅁䅕䅁䅁䭧浺歒䭅䥁䅫䅁䭁䕁䅧䅁䭁䅁䉣䅁䉁䅁䅁允䅁䅁䅯兲䅁䅁杷允䅁䅁䅕䅁䑁䅁䅷䅁䙁䅁䅁䅁乃唰䈵权敃䅁䅁权祁䅁䅁权䡁允䅁允䅁䅁䅅䅁䙁䅁䅁䅁䅁䅁䅁䍄䉁䅁䅁兂䅁䅁䅍䅄䅁䅁䅕䅁䅁䕧求ご䭅佁䅉䅁䭁䕁䅑䅁䭁䅁䉣䅁䉁䅁䅁允䅁䅁䅕䅁䅁䅁䅁䅁䵁䅉䅅䅁䙁䅁䅁睁䵁䅁䅁兂䅁䅁䅃䭳偤兑䅯杭䅁䅁䅯杓䅁䅁䅯睂䅅䅁䅅䅁䉁䅁䅁兂硄䬸䵋㑬ㅫ村杷允䅁䅁䅕䅁䑁䅁䅷䅁䙁䅁䅁䥁睃ば䈹权䩃䅁䅁权䍂䅁䅁权䡁允䅁允䅁䅁䅅䅁䭁䭁䄰䅁䵁䅉䅅䅁䙁䅁䅁睁䵁䅁䅁兂䅁䅁䅁䥂倱兑䅯杴䅁䅁䅯䅎䅁䅁䅯睂䅅䅁䅅䅁䉁䅁䅁兂䅁䅁䅁䅁䅁䅁杷允䅁䅁䅕䅁䑁䅁䅷䅁䙁䅁䅁䵁䅃水䉂权䩃䅁䅁权䥂䅁䅁权䡁允䅁允䅁䅁䅅䅁䭁䭁䄰䅁䵁䅉䅅䅁䙁䅁䅁睁䵁䅁䅁兂䅁䅁䅃偣佂兑䅯䅭䅁䅁䅯䅐䅁䅁䅯睂䅅䅁䅅䅁䉁䅁䅁兂癃潖樷瘸睯村杷允䅁䅁䅕䅁䑁䅁䅷䅁䙁䅁䅁䅁䕁啪䈹权穃䅁䅁权穁䅁䅁权䡁允䅁允䅁䅁䅅䅁䙁䅁䅁䅁䅁䅁䅁䍄䉁䅁䅁兂䅁䅁䅍䅄䅁䅁䅕䅁䅁䙧䕑䕕䭅䥁䄴䅁䭁䕁䅁䅁䭁䅁䉣䅁䉁䅁䅁允䅁䅁䅕䅁䅁䅁䅁䅁䵁䅉䅅䅁䙁䅁䅁睁䵁䅁䅁兂䅁䅁䅁住佒兑䅯朱䅁䅁䅯兑䅁䅁䅯睂䅅䅁䅅䅁䉁䅁䅁兂䅁䅁䅁䅁䅁䅁杷允䅁䅁䅕䅁䑁䅁䅷䅁䙁䅁䅁䥁㝁啗䈹权千䅁䅁权祁䅁䅁权䡁允䅁允䅁䅁䅅䅁䙁䅁䅁䅁䅁䅁䅁䍄䉁䅁䅁兂䅁䅁䅍䅄䅁䅁䅕䅁䅁䍁潁唫䭁䭁䅣䅁䭁䕁䅅䅁䭁䅁䉣䅁䉁䅁䅁允䅁䅁䅯权䅅䅁杷允䅁䅁䅕䅁䑁䅁䅷䅁䙁䅁䅁䅁啂欱䈵权⭄䅁䅁权䩂䅁䅁权䡁允䅁允䅁䅁䅅䅁䙁䅁䅁䩧佱礲䍆䍄䉁䅁䅁兂䅁䅁䅍䅄䅁䅁䅕䅁䅁䭁欫ご䭅䥁䄴䅁䭁䕁䄰䅁䭁䅁䉣䅁䉁䅁䅁允䅁䅁䅕橆打硑ㅦ歐䵉䅉䅅䅁䙁䅁䅁睁䵁䅁䅁兂䅁䅁䅃䅖兒兑䅯䅫䅁䅁䅯䅓䅁䅁䅯睂䅅䅁䅅䅁䉁䅁䅁权䭁允䅁䍄䉁䅁䅁兂䅁䅁䅍䅄䅁䅁䅕䅁䅁䕁昰䕕䭅䩁䅯䅁䭁䕁䅯䅁䭁䅁䉣䅁䉁䅁䅁允䅁䅁䅕瑹楘桷⽡く䵉䅉䅅䅁䙁䅁䅁睁䵁䅁䅁兂䅁䅁䅁䤴㑈䅑䅯杭䅁䅁䅯杏䅁䅁䅯睂䅅䅁䅅䅁䉁䅁䅁兂䅁䅁䕃㡸䭳村杷允䅁䅁䅕䅁䑁䅁䅷䅁䙁䅁䅁䅁灂唸䈵权敃䅁䅁权䉂䅁䅁权䡁允䅁允䅁䅁䅅䅁䙁䭁奮䄱⽋伹⽙䍄䉁䅁䅁兂䅁䅁䅍䅄䅁䅁䅕䅁䅁䡁瑳ご䭅䩁䅧䅁䭁䑁䅳䅁䭁䅁䉣䅁䉁䅁䅁允䅁䅁䅕䅁䅁䅁䅁䅁䵁䅉䅅䅁䙁䅁䅁睁䵁䅁䅁兂䅁䅁䅁摪但兑䅯杫䅁䅁䅯睌䅁䅁䅯睂䅅䅁䅅䅁䉁䅁䅁兂䅁䅁䅁䅁䅁䅁杷允䅁䅁䅕䅁䑁䅁䅷䅁䙁䅁䅁䥁睃ば䈹权䉄䅁䅁权乂䅁䅁权䡁允䅁允䅁䅁䅅䅁䙁䥁䥮⽫䡈䍱䅂䍄䉁䅁䅁兂䅁䅁䅍䅄䅁䅁䅕䅁䅁䙁睳ご䭅䥁䅫䅁䭁䕁䅑䅁䭁䅁䉣䅁䉁䅁䅁允䅁䅁䅯兲䅁䅁杷允䅁䅁䅕䅁䑁䅁䅷䅁䙁䅁䅁䅁扂䕍䈹权䩃䅁䅁权乂䅁䅁权䡁允䅁允䅁䅁䅅䅁䭁䭁䄰䅁䵁䅉䅅䅁䙁䅁䅁睁䵁䅁䅁兂䅁䅁䅁摪但兑䅯兩䅁䅁䅯児䅁䅁䅯睂䅅䅁䅅䅁䉁䅁䅁权㥁允䅁䍄䉁䅁䅁兂䅁䅁䅍䅄䅁䅁䅕䅁䅁䱧湃ご䭅䩁䅧䅁䭁䕁䅉䅁䭁䅁䉣䅁䉁䅁䅁允䅁䅁䅕ㄱ䅴䍩塸啎䵉䅉䅅䅁䙁䅁䅁睁䵁䅁䅁兂䅁䅁䅁剔儹兑䅯䅮䅁䅁䅯睏䅁䅁䅯睂䅅䅁䅅䅁䉁䅁䅁兂䅁䅁䅁䅁䅁䅁杷允䅁䅁䅕䅁䑁䅁䅷䅁䙁䅁䅁䅁睂癹䅴权千䅁䅁权睁䅁䅁权䡁允䅁允䅁䅁䅅䅁䙁䵁硌䭚䐯猹䉸䍄䉁䅁䅁兂䅁䅁䅍䅄䅁䅁䅕䅁䅁䱧湃ご䭅䭁䅉䅁䭁䑁䅫䅁䭁䅁䉣䅁䉁䅁䅁允䅁䅁䅕䅁䅁䅁䅁䅁䵁䅉䅅䅁䙁䅁䅁睁䵁䅁䅁兂䅁䅁䅁䍉㕪䅑䅯杮䅁䅁䅯村䅁䅁䅯睂䅅䅁䅅䅁䉁䅁䅁兂捁㥹㍑坸祲睐杷允䅁䅁䅕䅁䑁䅁䅷䅁䙁䅁䅁䅁䕁啪䈹权㡄䅁䅁权䩂䅁䅁权䡁允䅁允䅁䅁䅅䅁䙁䅁䅁䅁䅁䅁䅁䍄䉁䅁䅁兂䅁䅁䅍䅄䅁䅁䅕䅁䅁䑁歪歔䭅䅁䉁䅁䭁䑁䅣䅁䭁䅁䉣䅁䉁䅁䅁允䅁䅁䅯杂䅅䅁杷允䅁䅁䅕䅁䑁䅁䅷䅁䙁䅁䅁䥁煂歌䈹权楃䅁䅁权䍂䅁䅁权䡁允䅁允䅁䅁䅅䅁䙁䡁䭘慇婋䕏䍨䍄䉁䅁䅁兂䅁䅁䅍䅄䅁䅁䅕䅁䅁䱧湃ご䭅䥁䄴䅁䭁䕁䅉䅁䭁䅁䉣䅁䉁䅁䅁允䅁䅁䅕䩄畢捬橱歎䵉䅉䅅䅁䙁䅁䅁睁䵁䅁䅁兂䅁䅁䅃䭳偤兑䅯杭䅁䅁䅯村䅁䅁䅯睂䅅䅁䅅䅁䉁䅁䅁兂あ祰⭢⽸ㅯ村杷允䅁䅁䅕䅁䑁䅁䅷䅁䙁䅁䅁䵁䑸婌䉰权千䅁䅁权ㅁ䅁䅁权䡁允䅁允䅁䅁䅅䅁䙁䅁䅁䅁䅁䅁䅁䍄䉁䅁䅁兂䅁䅁䅍䅄䅁䅁䅕䅁䅁䭁䩄〫䭁䩁䅉䅁䭁䑁䄰䅁䭁䅁䉣䅁䉁䅁䅁允䅁䅁䅕灆䥇牷䤳欹䵅䅉䅅䅁䙁䅁䅁睁䵁䅁䅁兂䅁䅁䅃佲䝚兑䅯䅭䅁䅁䅯兏䅁䅁䅯睂䅅䅁䅅䅁䉁䅁䅁兂捂䡎瑔扖䕑村杷允䅁䅁䅕䅁䑁䅁䅷䅁䙁䅁䅁䅁杄晧䅨权䍁允䅁权⭁䅁䅁权䡁允䅁允䅁䅁䅅䅁䙁佁䩊歭㝳儴䅊䍄䉁䅁䅁兂䅁䅁䅍䅄䅁䅁䅕䅁䅁䕺瑍歭䭅䩁䄴䅁䭁䍁䅷䅁䭁䅁䉣䅁䉁䅁䅁允䅁䅁䅕䅁䅁䅁䅁䅁䵁䅉䅅䅁䙁䅁䅁睁䵁䅁䅁兂䅁䅁䅁乖佚兑䅯杫䅁䅁䅯兑䅁䅁䅯睂䅅䅁䅅䅁䉁䅁䅁兂䅁䅁杄䅱琷兑杷允䅁䅁䅕䅁䑁䅁䅷䅁䙁䅁䅁䅁元癤䅨权㉄䅁䅁权㝁䅁䅁权䡁允䅁允䅁䅁䅅䅁䙁䱁㙡焱汁⬷⽅䍄䉁䅁䅁兂䅁䅁䅍䅄䅁䅁䅕䅁䅁䵁い〫䭁䩁䅷䅁䭁䕁䄰䅁䭁䅁䉣䅁䉁䅁䅁允䅁䅁䅕䅁䅁䅁䅄正䵁䅉䅅䅁䙁䅁䅁睁䵁䅁䅁兂䅁䅁䅁穗偂兑䅯共䅁䅁䅯䅌䅁䅁䅯睂䅅䅁䅅䅁䉁䅁䅁权䭁允䅁䍄䉁䅁䅁兂䅁䅁䅍䅄䅁䅁䅕䅁䅁䱧湃ご䭅䩁䅧䅁䭁䕁䄰䅁䭁䅁䉣䅁䉁䅁䅁允䅁䅁䅕牶煁甴祺䕏䵉䅉䅅䅁䙁䅁䅁睁䵁䅁䅁兂䅁䅁䅁剔儹兑䅯杪䅁䅁䅯兎䅁䅁䅯睂䅅䅁䅅䅁䉁䅁䅁兂慄慺䠸䱚㕉村杷允䅁䅁䅕䅁䑁䅁䅷䅁䙁䅁䅁䅁允晧䅨权䱃䅁䅁权䍂䅁䅁权䡁允䅁允䅁䅁䅅䅁䙁佁剸䉵䘶⼶⼰䍄䉁䅁䅁兂䅁䅁䅍䅄䅁䅁䅕䅁䅁䭁䩄〫䭁䥁䄴䅁䭁䕁䅍䅁䭁䅁䉣䅁䉁䅁䅁允䅁䅁䅕潅⽨祂䍊う䵉䅉䅅䅁䙁䅁䅁睁䵁䅁䅁兂䅁䅁䅁䥂倱兑䅯朵䅁䅁䅯杍䅁䅁䅯睂䅅䅁䅅䅁䉁䅁䅁兂䅁䅁䅁䅁䅁䅁杷允䅁䅁䅕䅁䑁䅁䅷䅁䙁䅁䅁䥁獃欵䉚权奃䅁䅁权䥂䅁䅁权䡁允䅁允䅁䅁䅅䅁䙁䍁兲穢㕔楉䍸䍄䉁䅁䅁兂䅁䅁䅍䅄䅁䅁䅕䅁䅁䝁䭄〫䭁䥁䅫䅁䭁䕁䅙䅁䭁䅁䉣䅁䉁䅁䅁允䅁䅁䅯児䅅䅁杷允䅁䅁䅕䅁䑁䅁䅷䅁䙁䅁䅁䥁睃ば䈹权敄䅁䅁权䡂䅁䅁权䡁允䅁允䅁䅁䅅䅁䙁䭁䵭瑯眯栲䅎䍄䉁䅁䅁兂䅁䅁䅍䅄䅁䅁䅕䅁䅁䱧湃ご䭅䱁䅅䅁䭁䕁䅍䅁䭁䅁䉣䅁䉁䅁䅁允䅁䅁䅕⽎汒⽤䙣䕨䵉䅉䅅䅁䙁䅁䅁睁䵁䅁䅁兂䅁䅁䅃䅖兒兑䅯兩䅁䅁䅯䅍䅁䅁䅯睂䅅䅁䅅䅁䉁䅁䅁权瑃䅁䅁䍄䉁䅁䅁兂䅁䅁䅍䅄䅁䅁䅕䅁䅁䡁䭄〫䭁䩁䅁䅁䭁䑁䅯䅁䭁䅁䉣䅁䉁䅁䅁允䅁䅁䅯权䅅䅁杷允䅁䅁䅕䅁䑁䅁䅷䅁䙁䅁䅁䥁獃欵䉚权佃䅁䅁权䙂䅁䅁权䡁允䅁允䅁䅁䅅䅁䙁䡁湯乔砸創䍰䍄䉁䅁䅁兂䅁䅁䅍䅄䅁䅁䅕䅁䅁䱧湃ご䭅䥁䅫䅁䭁䕁䅍䅁䭁䅁䉣䅁䉁䅁䅁允䅁䅁䅯兲䅁䅁杷允䅁䅁䅕䅁䑁䅁䅷䅁䙁䅁䅁䅁乂ㅈ䉂权捃䅁䅁权䉂䅁䅁权䡁允䅁允䅁䅁䅅䅁䙁䩁㜫捄火う䅊䍄䉁䅁䅁兂䅁䅁䅍䅄䅁䅁䅕䅁䅁䉁䉃䔫䭁䥁䄴䅁䭁䑁䅳䅁䭁䅁䉣䅁䉁䅁䅁允䅁䅁䅕䅁䅁䅁䅁䅁䵁䅉䅅䅁䙁䅁䅁睁䵁䅁䅁兂䅁䅁䅁䵙㝲䅑䅯䅭䅁䅁䅯䅏䅁䅁䅯睂䅅䅁䅅䅁䉁䅁䅁兂㙃儲楓䵈䱣村杷允䅁䅁䅕䅁䑁䅁䅷䅁䙁䅁䅁䥁㝁啗䈹权䱃䅁䅁权䙂䅁䅁权䡁允䅁允䅁䅁䅅䅁䙁䩁挵佪樯效⽳䍄䉁䅁䅁兂䅁䅁䅍䅄䅁䅁䅕䅁䅁䭁欫ご䭅偁䅙䅁䭁䕁䅳䅁䭁䅁䉣䅁䉁䅁䅁允䅁䅁䅕琷ㅤ⭭⭵吸䴸䅉䅅䅁䙁䅁䅁睁䵁䅁䅁兂䅁䅁䅁㙲偒兑䅯睩䅁䅁䅯睓䅁䅁䅯睂䅅䅁䅅䅁䉁䅁䅁兂奄㜸䡆⬸䍺睐杷允䅁䅁䅕䅁䑁䅁䅷䅁䙁䅁䅁䅁权晹䅴权千䅁䅁权畁䅁䅁权䡁允䅁允䅁䅁䅅䅁䙁䅁䅁䅁䅁䅁䅁䍄䉁䅁䅁兂䅁䅁䅍䅄䅁䅁䅕䅁䅁䕺瑍歭䭅䥁䄴䅁䭁䕁䅙䅁䭁䅁䉣䅁䉁䅁䅁允䅁䅁䅕䅁䅁䅁䅁䅁䵁䅉䅅䅁䙁䅁䅁睁䵁䅁䅁兂䅁䅁䅁䥅㑈䅑䅯杫䅁䅁䅯兎䅁䅁䅯睂䅅䅁䅅䅁䉁䅁䅁兂䅁䅁䝁㙙䑅村杷允䅁䅁䅕䅁䑁䅁䅷䅁䙁䅁䅁䅁杂癹䅴权千䅁䅁权䝂䅁䅁权䡁允䅁允䅁䅁䅅䅁䙁乁夫杢唸癷䉬䍄䉁䅁䅁兂䅁䅁䅍䅄䅁䅁䅕䅁䅁䍁潁唫䭁䥁䄴䅁䭁䕁䅧䅁䭁䅁䉣䅁䉁䅁䅁允䅁䅁䅕䅁䅁杓剢歃䵉䅉䅅䅁䙁䅁䅁睁䵁䅁䅁兂䅁䅁䅁偷㝔䅑䅯䅫䅁䅁䅯材䅁䅁䅯睂䅅䅁䅅䅁䉁䅁䅁权䭁允䅁䍄䉁䅁䅁兂䅁䅁䅍䅄䅁䅁䅕䅁䅁䑁歪歔䭅䵁䅯䅁䭁䑁䅑䅁䭁䅁䉣䅁䉁䅁䅁允䅁䅁䅕䅁䅁䅁䅁䅁䵁䅉䅅䅁䙁䅁䅁睁䵁䅁䅁兂䅁䅁䅃䭳偤兑䅯䅭䅁䅁䅯睑䅁䅁䅯睂䅅䅁䅅䅁䉁䅁䅁兂睁䱲穬攰㍕村杷允䅁䅁䅕䅁䑁䅁䅷䅁䙁䅁䅁䅁元癤䅨权兄䅁䅁权㑁䅁䅁权䡁允䅁允䅁䅁䅅䅁䙁䙁摙湱歅楳䅸䍄䉁䅁䅁兂䅁䅁䅍䅄䅁䅁䅕䅁䅁䝧畯ご䭅䩁䅉䅁䭁䑁䅁䅁䭁䅁䉣䅁䉁䅁䅁允䅁䅁䅕䅁䅁䅁䅁䅁䵁䅉䅅䅁䙁䅁䅁睁䵁䅁䅁兂䅁䅁䅁䥅㑈䅑䅯杫䅁䅁䅯睁䅁䅁䅯睂䅅䅁䅅䅁䉁䅁䅁兂䅁䅁牁㝱奅村杷允䅁䅁䅕䅁䑁䅁䅷䅁䙁䅁䅁䅁允晧䅨权楄䅁䅁权祁䅁䅁权䡁允䅁允䅁䅁䅅䅁䙁䵁㉶ㄴ湰䄷䄱䍄䉁䅁䅁兂䅁䅁䅍䅄䅁䅁䅕䅁䅁䝁䭄〫䭁䥁䄴䅁䭁䑁䅕䅁䭁䅁䉣䅁䉁䅁䅁允䅁䅁䅕洯啅浭䥵䕅䵉䅉䅅䅁䙁䅁䅁睁䵁䅁䅁兂䅁䅁䅁䤴㑈䅑䅯末䅁䅁䅯睍䅁䅁䅯睂䅅䅁䅅䅁䉁䅁䅁兂䅁䅁䅁䅁䅁䅁杷允䅁䅁䅕䅁䑁䅁䅷䅁䙁䅁䅁䥁獃欵䉚权灃䅁䅁权㉁䅁䅁权䡁允䅁允䅁䅁䅅䅁䭁䅁䉯䅁䵁䅉䅅䅁䙁䅁䅁睁䵁䅁䅁兂䅁䅁䅃䅖兒兑䅯䅭䅁䅁䅯睑䅁䅁䅯睂䅅䅁䅅䅁䉁䅁䅁兂呄橇㉄牓䱫村杷允䅁䅁䅕䅁䑁䅁䅷䅁䙁䅁䅁䅁元癤䅨权ぃ䅁䅁权硁䅁䅁权䡁允䅁允䅁䅁䅅䅁䙁䅁䅁䝑䕅䕸䍎䍄䉁䅁䅁兂䅁䅁䅍䅄䅁䅁䅕䅁䅁䭁欫ご䭅佁䅉䅁䭁䍁䅷䅁䭁䅁䉣䅁䉁䅁䅁允䅁䅁䅕䅁䅁䅁䅁䅁䵁䅉䅅䅁䙁䅁䅁睁䵁䅁䅁兂䅁䅁䅁穗偂兑䅯䅭䅁䅁䅯睓䅁䅁䅯睂䅅䅁䅅䅁䉁䅁䅁兂奁焹欵做呯村杷允䅁䅁䅕䅁䑁䅁䅷䅁䙁䅁䅁䅁㝂啌䈹权佃䅁䅁权䡂䅁䅁权䡁允䅁允䅁䅁䅅䅁䙁䅁䅁䅁䅁䅁䅁䍄䉁䅁䅁兂䅁䅁䅍䅄䅁䅁䅕䅁䅁䅁乓ご䭅䩁䅷䅁䭁䕁䅍䅁䭁䅁䉣䅁䉁䅁䅁允䅁䅁䅕唷䩺䩲杙啎䵁䅉䅅䅁䙁䅁䅁睁䵁䅁䅁兂䅁䅁䅃䅖兒兑䅯杺䅁䅁䅯杍䅁䅁䅯睂䅅䅁䅅䅁䉁䅁䅁兂䅁䅁䅁䅁䅁䅁杷允䅁䅁䅕䅁䑁䅁䅷䅁䙁䅁䅁䅁癃䕰䈹权千䅁䅁权㡁䅁䅁权䡁允䅁允䅁䅁䅅䅁䙁䱁䅷䕏灆卂䍊䍄䉁䅁䅁兂䅁䅁䅍䅄䅁䅁䅕䅁䅁䱧湃ご䭅䭁䅫䅁䭁䑁䅣䅁䭁䅁䉣䅁䉁䅁䅁允䅁䅁䅯权䅅䅁杷允䅁䅁䅕䅁䑁䅁䅷䅁䙁䅁䅁䅁允晧䅨权奃䅁䅁权硁䅁䅁权䡁允䅁允䅁䅁䅅䅁䙁䅁䅁䙁㍪晡䉬䍄䉁䅁䅁兂䅁䅁䅍䅄䅁䅁䅕䅁䅁䩁㉂䔫䭁䱁䄰䅁䭁䕁䅅䅁䭁䅁䉣䅁䉁䅁䅁允䅁䅁䅕污獧㙤㌸啕䵁䅉䅅䅁䙁䅁䅁睁䵁䅁䅁兂䅁䅁䅁摪但兑䅯睩䅁䅁䅯䅍䅁䅁䅯睂䅅䅁䅅䅁䉁䅁䅁兂䅁䅁䅁䅁䅁䅁杷允䅁䅁䅕䅁䑁䅁䅷䅁䙁䅁䅁䅁权晹䅴权千䅁䅁权䍂䅁䅁权䡁允䅁允䅁䅁䅅䅁䙁䩁㙤睯灹慲䉰䍄䉁䅁䅁兂䅁䅁䅍䅄䅁䅁䅕䅁䅁佁䉃䔫䭁乁䅧䅁䭁䍁䅷䅁䭁䅁䉣䅁䉁䅁䅁允䅁䅁䅕票橘佧癇䕅䵁䅉䅅䅁䙁䅁䅁睁䵁䅁䅁兂䅁䅁䅁䵯㝮䅑䅯具䅁䅁䅯杌䅁䅁䅯睂䅅䅁䅅䅁䉁䅁䅁兂䅁䅁䅁䅁䅁䅁杷允䅁䅁䅕䅁䑁䅁䅷䅁䙁䅁䅁䅁杁偋䅬权千䅁䅁权䵂䅁䅁权䡁允䅁允䅁䅁䅅䅁䙁䅁䅁偁敷做䉤䍄䉁䅁䅁兂䅁䅁䅍䅄䅁䅁䅕䅁䅁䭧浺歒䭅乁䅷䅁䭁䑁䅫䅁䭁䅁䉣䅁䉁䅁䅁允䅁䅁䅕䅁䅁䅁䅁䅁䵁䅉䅅䅁䙁䅁䅁睁䵁䅁䅁兂䅁䅁䅁䵯㝮䅑䅯朰䅁䅁䅯兎䅁䅁䅯睂䅅䅁䅅䅁䉁䅁䅁兂䅁䅁䅁䅁䅁䅁杷允䅁䅁䅕䅁䑁䅁䅷䅁䙁䅁䅁䅁啂欱䈵权奃䅁䅁权䙂䅁䅁权䡁允䅁允䅁䅁䅅䅁䙁䅁䅁佧㤲䑂䍆䍄䉁䅁䅁兂䅁䅁䅍䅄䅁䅁䅕䅁䅁䝁䭄〫䭁䩁䅷䅁䭁䕁䅫䅁䭁䅁䉣䅁䉁䅁䅁允䅁䅁䅕瑘塁䄹㥖㡖䵁䅉䅅䅁䙁䅁䅁睁䵁䅁䅁兂䅁䅁䅁㙲偒兑䅯兩䅁䅁䅯児䅁䅁䅯睂䅅䅁䅅䅁䉁䅁䅁权瑃䅁䅁䍄䉁䅁䅁兂䅁䅁䅍䅄䅁䅁䅕䅁䅁䩁㉂䔫䭁䥁䄴䅁䭁䑁䅣䅁䭁䅁䉣䅁䉁䅁䅁允䅁䅁䅕䅁䅁䅁䅁䅁䵁䅉䅅䅁䙁䅁䅁睁䵁䅁䅁兂䅁䅁䅁䵙㝲䅑䅯朹䅁䅁䅯兓䅁䅁䅯睂䅅䅁䅅䅁䉁䅁䅁兂流桐祅㡰䥧䅑杷允䅁䅁䅕䅁䑁䅁䅷䅁䙁䅁䅁䥁煂歌䈹权啄䅁䅁权⭁䅁䅁权䡁允䅁允䅁䅁䅅䅁䙁䅁䅁䅁䅁䅁䅁䍄䉁䅁䅁兂䅁䅁䅍䅄䅁䅁䅕䅁䅁䥁刳歔䭅䥁䅫䅁䭁䕁䅉䅁䭁䅁䉣䅁䉁䅁䅁允䅁䅁䅯児䅅䅁杷允䅁䅁䅕䅁䑁䅁䅷䅁䙁䅁䅁䅁㝂啌䈹权䩃䅁䅁权䝂䅁䅁权䡁允䅁允䅁䅁䅅䅁䭁䭁䄰䅁䵁䅉䅅䅁䙁䅁䅁睁䵁䅁䅁兂䅁䅁䅁剔儹兑䅯睳䅁䅁䅯䅍䅁䅁䅯睂䅅䅁䅅䅁䉁䅁䅁兂䅁䅁䅁䅁䅁䅁杷允䅁䅁䅕䅁䑁䅁䅷䅁䙁䅁䅁䅁杁偋䅬权㙃䅁䅁权䍂䅁䅁权䡁允䅁允䅁䅁䅅䅁䙁䅁䅁乑潕䑂䍨䍄䉁䅁䅁兂䅁䅁䅍䅄䅁䅁䅕䅁䅁䝧畯ご䭅乁䄴䅁䭁䑁䅳䅁䭁䅁䉣䅁䉁䅁䅁允䅁䅁䅕䅁䅁䅁䅁䅁䵁䅉䅅䅁䙁䅁䅁睁䵁䅁䅁兂䅁䅁䅃䭳偤兑䅯杭䅁䅁䅯睑䅁䅁䅯睂䅅䅁䅅䅁䉁䅁䅁兂橂睋は䩢㡣村杷允䅁䅁䅕䅁䑁䅁䅷䅁䙁䅁䅁䥁睃ば䈹权䑄䅁䅁权㙁䅁䅁权䡁允䅁允䅁䅁䅅䅁䙁䅁䅁䅁䅁䅁䅁䍄䉁䅁䅁兂䅁䅁䅍䅄䅁䅁䅕䅁䅁䭧浺歒䭅䥁䄴䅁䭁䕁䅁䅁䭁䅁䉣䅁䉁䅁䅁允䅁䅁䅕䅁䅁䅁䅁䅁䵁䅉䅅䅁䙁䅁䅁睁䵁䅁䅁兂䅁䅁䅃䭳偤兑䅯杫䅁䅁䅯睑䅁䅁䅯睂䅅䅁䅅䅁䉁䅁䅁兂硃䍊特偊桅村杷允䅁䅁䅕䅁䑁䅁䅷䅁䙁䅁䅁䥁啂䙂䉂权㝃䅁䅁权㙁䅁䅁权䡁允䅁允䅁䅁䅅䅁䙁䅁䅁䅁䅁䅁䅁䍄䉁䅁䅁兂䅁䅁䅍䅄䅁䅁䅕䅁䅁䡁瑳ご䭅䵁䅳䅁䭁䕁䅑䅁䭁䅁䉣䅁䉁䅁䅁允䅁䅁䅕䅁䅁䅁䅁䅁䵁䅉䅅䅁䙁䅁䅁睁䵁䅁䅁兂䅁䅁䅃䭳偤兑䅯杮䅁䅁䅯睌䅁䅁䅯睂䅅䅁䅅䅁䉁䅁䅁兂䅁䅁䅁䅁䅁䅁杷允䅁䅁䅕䅁䑁䅁䅷䅁䙁䅁䅁䅁杂癹䅴权千䅁䅁权䡂䅁䅁权䡁允䅁允䅁䅁䅅䅁䙁䍁䵖浳瑉敂䉤䍄䉁䅁䅁兂䅁䅁䅍䅄䅁䅁䅕䅁䅁䱧湃ご䭅䩁䅧䅁䭁䅁䅍䅁䭁䅁䉣䅁䉁䅁䅁允䅁䅁䅕ㅖ䅱癤癋歎䵉䅉䅅䅁䙁䅁䅁睁䵁䅁䅁兂䅁䅁䵄祑愲兑䅯睳䅁䅁䅯䅔䅁䅁䅯睂䅅䅁䅅䅁䉁䅁䅁兂䅁䅁䅁䅁䅁䅁杷允䅁䅁䅕䅁䑁䅁䅷䅁䙁䅁䅁䅁允晧䅨权䩃䅁䅁权㍁䅁䅁权䡁允䅁允䅁䅁䅅䅁䭁䭁䄰䅁䵁䅉䅅䅁䙁䅁䅁睁䵁䅁䅁兂䅁䅁䅁摪但兑䅯杫䅁䅁䅯䅍䅁䅁䅯睂䅅䅁䅅䅁䉁䅁䅁兂䅁䅁䅁䅁䅁䅁杷允䅁䅁䅕䅁䑁䅁䅷䅁䙁䅁䅁䥁睂䔸䈵权䩃䅁䅁权䵂䅁䅁权䡁允䅁允䅁䅁䅅䅁䭁䭁䄰䅁䵁䅉䅅䅁䙁䅁䅁睁䵁䅁䅁兂䅁䅁䅁剔儹兑䅯典䅁䅁䅯李䅁䅁䅯睂䅅䅁䅅䅁䉁䅁䅁兂汁㙭渶㥹堸䅑杷允䅁䅁䅕䅁䑁䅁䅷䅁䙁䅁䅁䅁啂欱䈵权千䅁䅁权䑂䅁䅁权䡁允䅁允䅁䅁䅅䅁䙁䅁䅁䅁坷儰䍴䍄䉁䅁䅁兂䅁䅁䅍䅄䅁䅁䅕䅁䅁䕺瑍歭䭅佁䅙䅁䭁䑁䅁䅁䭁䅁䉣䅁䉁䅁䅁允䅁䅁䅕䅁䅁䅁䅁䅁䵁䅉䅅䅁䙁䅁䅁睁䵁䅁䅁兂䅁䅁䅃ㅏ偬兑䅯䅮䅁䅁䅯免䅁䅁䅯睂䅅䅁䅅䅁䉁䅁䅁权⭁允䅁䍄䉁䅁䅁兂䅁䅁䅍䅄䅁䅁䅕䅁䅁䅁乓ご䭅䥁䅳䅁䭁䑁䅕䅁䭁䅁䉣䅁䉁䅁䅁允䅁䅁䅕䅁䅁䅁䅁䅁䵁䅉䅅䅁䙁䅁䅁睁䵁䅁䅁兂䅁䅁䅃䭳偤兑䅯杪䅁䅁䅯睁䅁䅁䅯睂䅅䅁䅅䅁䉁䅁䅁兂硁䑹渱楤䅎村杷允䅁䅁䅕䅁䑁䅁䅷䅁䙁䅁䅁䅁杁偋䅬权䱃䅁䅁权㍁䅁䅁权䡁允䅁允䅁䅁䅅䅁䙁䥁牘払敧全䅖䍄䉁䅁䅁兂䅁䅁䅍䅄䅁䅁䅕䅁䅁䱧湃ご䭅䩁䅉䅁䭁䅁䅍䅁䭁䅁䉣䅁䉁䅁䅁允䅁䅁䅕礵䐲䝊䉺啉䵉䅉䅅䅁䙁䅁䅁睁䵁䅁䅁兂䅁䅁䅁䵯㝮䅑䅯睱䅁䅁䅯睁䅁䅁䅯睂䅅䅁䅅䅁䉁䅁䅁权䭁允䅁䍄䉁䅁䅁兂䅁䅁䅍䅄䅁䅁䅕䅁䅁䭁欫ご䭅䩁䅯䅁䭁䑁䄰䅁䭁䅁䉣䅁䉁䅁䅁允䅁䅁䅕兇戸㉚偃啃䵉䅉䅅䅁䙁䅁䅁睁䵁䅁䅁兂䅁䅁䅁䤴㑈䅑䅯杴䅁䅁䅯兎䅁䅁䅯睂䅅䅁䅅䅁䉁䅁䅁兂䅁䵁硂䵯䐵村杷允䅁䅁䅕䅁䑁䅁䅷䅁䙁䅁䅁䥁獃欵䉚权䩃䅁䅁权獁䅁䅁权䡁允䅁允䅁䅁䅅䅁䭁䭁䄰䅁䵁䅉䅅䅁䙁䅁䅁睁䵁䅁䅁兂䅁䅁䅃佲䝚兑䅯杴䅁䅁䅯杒䅁䅁䅯睂䅅䅁䅅䅁䉁䅁䅁兂䅁䍁䕺味㍣村杷允䅁䅁䅕䅁䑁䅁䅷䅁䙁䅁䅁䅁乃唰䈵权奃䅁䅁权䝂䅁䅁权䡁允䅁允䅁䅁䅅䅁䙁䅁䅁䥧䬴千䍖䍄䉁䅁䅁兂䅁䅁䅍䅄䅁䅁䅕䅁䅁䡧睄歔䭅䥁䅫䅁䭁䍁䅷䅁䭁䅁䉣䅁䉁䅁䅁允䅁䅁䅯兲䅁䅁杷允䅁䅁䅕䅁䑁䅁䅷䅁䙁䅁䅁䥁啂䙂䉂权奄䅁䅁权畁䅁䅁权䡁允䅁允䅁䅁䅅䅁䙁䅁䅁䅁䅁䅁䅁䍄䉁䅁䅁兂䅁䅁䅍䅄䅁䅁䅕䅁䅁䍁潁唫䭁䭁䅍䅁䭁䍁䅷䅁䭁䅁䉣䅁䉁䅁䅁允䅁䅁䅕䅁䅁䅁䅁䅁䵁䅉䅅䅁䙁䅁䅁睁䵁䅁䅁兂䅁䅁䅁䥅㑈䅑䅯朴䅁䅁䅯䅏䅁䅁䅯睂䅅䅁䅅䅁䉁䅁䅁兂䅁䅁䅁䅁䅁䅁杷允䅁䅁䅕䅁䑁䅁䅷䅁䙁䅁䅁䵁䅃水䉂权佃䅁䅁权ぁ䅁䅁权䡁允䅁允䅁䅁䅅䅁䙁䅁䅁䅁䅁䅁䅁䍄䉁䅁䅁兂䅁䅁䅍䅄䅁䅁䅕䅁䅁佁䉃䔫䭁䥁䅫䅁䭁䕁䄰䅁䭁䅁䉣䅁䉁䅁䅁允䅁䅁䅯兲䅁䅁杷允䅁䅁䅕䅁䑁䅁䅷䅁䙁䅁䅁䥁睂䔸䈵权慃䅁䅁权䍂䅁䅁权䡁允䅁允䅁䅁䅅䅁䙁䍁癚乥桘䐸䍎䍄䉁䅁䅁兂䅁䅁䅍䅄䅁䅁䅕䅁䅁䕺瑍歭䭅䩁䅧䅁䭁䕁䅣䅁䭁䅁䉣䅁䉁䅁䅁允䅁䅁䅕䅁䅁䅁䅁䅁䵁䅉䅅䅁䙁䅁䅁睁䵁䅁䅁兂䅁䅁䅁偷㝔䅑䅯睷䅁䅁䅯睎䅁䅁䅯睂䅅䅁䅅䅁䉁䅁䅁兂䅁䅁䅁䅁䅁䅁杷允䅁䅁䅕䅁䑁䅁䅷䅁䙁䅁䅁䥁䅂啚䈹权佃䅁䅁权䍂䅁䅁权䡁允䅁允䅁䅁䅅䅁䙁䅁䅁䅁䅁䅁䅁䍄䉁䅁䅁兂䅁䅁䅍䅄䅁䅁䅕䅁䅁䙁坔歔䭅乁䅯䅁䭁䑁䅷䅁䭁䅁䉣䅁䉁䅁䅁允䅁䅁䅕䅁䅁䅁䅁䅁䵁䅉䅅䅁䙁䅁䅁睁䵁䅁䅁兂䅁䅁䅄佧兊兑䅯杭䅁䅁䅯䅓䅁䅁䅯睂䅅䅁䅅䅁䉁䅁䅁兂䕄砫畇摯睱兑杷允䅁䅁䅕䅁䑁䅁䅷䅁䙁䅁䅁䅁睂癹䅴权湃䅁䅁权䱂䅁䅁权䡁允䅁允䅁䅁䅅䅁䭁䅁䉯䅁䵁䅉䅅䅁䙁䅁䅁睁䵁䅁䅁兂䅁䅁䅃佲䝚兑䅯朲䅁䅁䅯䅐䅁䅁䅯睂䅅䅁䅅䅁䉁䅁䅁兂㍁睫㘱汗扶睐杷允䅁䅁䅕䅁䑁䅁䅷䅁䙁䅁䅁䥁䅂啚䈹权牃䅁䅁权癁䅁䅁权䡁允䅁允䅁䅁䅅䅁䭁䅁䉯䅁䵁䅉䅅䅁䙁䅁䅁睁䵁䅁䅁兂䅁䅁䅁䵯㝮䅑䅯兺䅁䅁䅯杒䅁䅁䅯睂䅅䅁䅅䅁䉁䅁䅁兂牁䙃㝁穚䕕䅑杷允䅁䅁䅕䅁䑁䅁䅷䅁䙁䅁䅁䅁睂癹䅴权㑄䅁䅁权䅂䅁䅁权䡁允䅁允䅁䅁䅅䅁䙁䅁䅁䅁䅁䅁䅁䍄䉁䅁䅁兂䅁䅁䅍䅄䅁䅁䅕䅁䅁䑁歪歔䭅䥁䄴䅁䭁䅁䅍䅁䭁䅁䉣䅁䉁䅁䅁允䅁䅁䅕䅁䅁䅁䅁䅁䵁䅉䅅䅁䙁䅁䅁睁䵁䅁䅁兂䅁䅁䅃偣佂兑䅯兩䅁䅁䅯睐䅁䅁䅯睂䅅䅁䅅䅁䉁䅁䅁权瑃䅁䅁䍄䉁䅁䅁兂䅁䅁䅍䅄䅁䅁䅕䅁䅁䭧浺歒䭅偁䅯䅁䭁䑁䄴䅁䭁䅁䉣䅁䉁䅁䅁允䅁䅁䅕獴䉑㥇摕啙䵉䅉䅅䅁䙁䅁䅁睁䵁䅁䅁兂䅁䅁䅁䍉㕪䅑䅯杫䅁䅁䅯睒䅁䅁䅯睂䅅䅁䅅䅁䉁䅁䅁兂䅁䅁奄吲ㄳ兑杷允䅁䅁䅕䅁䑁䅁䅷䅁䙁䅁䅁䅁㝂啌䈹权兄䅁䅁权䝂䅁䅁权䡁允䅁允䅁䅁䅅䅁䙁䅁䅁䅁䅁䅁䅁䍄䉁䅁䅁兂䅁䅁䅍䅄䅁䅁䅕䅁䅁佁䉃䔫䭁佁䅷䅁䭁䕁䅣䅁䭁䅁䉣䅁䉁䅁䅁允䅁䅁䅕框夷婩㙋歂䵁䅉䅅䅁䙁䅁䅁睁䵁䅁䅁兂䅁䅁䅁偷㝔䅑䅯杭䅁䅁䅯䅐䅁䅁䅯睂䅅䅁䅅䅁䉁䅁䅁兂ぁ漹术噺䝁村杷允䅁䅁䅕䅁䑁䅁䅷䅁䙁䅁䅁䥁獃欵䉚权䩃䅁䅁权癁䅁䅁权䡁允䅁允䅁䅁䅅䅁䭁䭁䄰䅁䵁䅉䅅䅁䙁䅁䅁睁䵁䅁䅁兂䅁䅁䅁偷㝔䅑䅯䅭䅁䅁䅯䅌䅁䅁䅯睂䅅䅁䅅䅁䉁䅁䅁兂䭁㘲焫剚⭔兑杷允䅁䅁䅕䅁䑁䅁䅷䅁䙁䅁䅁䥁睃ば䈹权㉄䅁䅁权穁䅁䅁权䡁允䅁允䅁䅁䅅䅁䙁䅁䅁䅁䅁䅁䅁䍄䉁䅁䅁兂䅁䅁䅍䅄䅁䅁䅕䅁䅁䝁䭄〫䭁䵁䄰䅁䭁䍁䄴䅁䭁䅁䉣䅁䉁䅁䅁允䅁䅁䅕䅁䅁䅁䅁䅁䵁䅉䅅䅁䙁䅁䅁睁䵁䅁䅁兂䅁䅁䅁偷㝔䅑䅯䅯䅁䅁䅯兔䅁䅁䅯睂䅅䅁䅅䅁䉁䅁䅁兂啄䭗扦㜲歙䅑杷允䅁䅁䅕䅁䑁䅁䅷䅁䙁䅁䅁䥁獃欵䉚权慃䅁䅁权䥂䅁䅁权䡁允䅁允䅁䅁䅅䅁䙁䍁眴䵓婗楑䍖䍄䉁䅁䅁兂䅁䅁䅍䅄䅁䅁䅕䅁䅁䭧浺歒䭅䩁䅯䅁䭁䅁䅍䅁䭁䅁䉣䅁䉁䅁䅁允䅁䅁䅕捇楏牲畣歍䵉䅉䅅䅁䙁䅁䅁睁䵁䅁䅁兂䅁䅁䅁乖佚兑䅯䅵䅁䅁䅯杍䅁䅁䅯睂䅅䅁䅅䅁䉁䅁䅁兂䅁䅁䅁䅁䅁䅁杷允䅁䅁䅕䅁䑁䅁䅷䅁䙁䅁䅁䅁㝂啌䈹权捃䅁䅁权䅂䅁䅁权䡁允䅁允䅁䅁䅅䅁䙁䅁䅁䅁䅁䅁䅁䍄䉁䅁䅁兂䅁䅁䅍䅄䅁䅁䅕䅁䅁䭧浺歒䭅䩁䅉䅁䭁䕁䅁䅁䭁䅁䉣䅁䉁䅁䅁允䅁䅁䅕橐䰴祅卦䔫䵅䅉䅅䅁䙁䅁䅁睁䵁䅁䅁兂䅁䅁䅁晡但兑䅯䅭䅁䅁䅯兓䅁䅁䅯睂䅅䅁䅅䅁䉁䅁䅁兂瑄摎扄協救村杷允䅁䅁䅕䅁䑁䅁䅷䅁䙁䅁䅁䥁獃欵䉚权慃䅁䅁权睁䅁䅁权䡁允䅁允䅁䅁䅅䅁䙁䅁䅁䅁䅁䅁䅁䍄䉁䅁䅁兂䅁䅁䅍䅄䅁䅁䅕䅁䅁䑧婴ご䭅䩁䅯䅁䭁䑁䅑䅁䭁䅁䉣䅁䉁䅁䅁允䅁䅁䅕䅁䅁䅁䅁䅁䵁䅉䅅䅁䙁䅁䅁睁䵁䅁䅁兂䅁䅁䅁乖佚兑䅯兩䅁䅁䅯児䅁䅁䅯睂䅅䅁䅅䅁䉁䅁䅁权瑃䅁䅁䍄䉁䅁䅁兂䅁䅁䅍䅄䅁䅁䅕䅁䅁䝧畯ご䭅䩁䅧䅁䭁䕁䅷䅁䭁䅁䉣䅁䉁䅁䅁允䅁䅁䅕圶渷㉂䑦歁䵉䅉䅅䅁䙁䅁䅁睁䵁䅁䅁兂䅁䅁䅁穗偂兑䅯睱䅁䅁䅯䅓䅁䅁䅯睂䅅䅁䅅䅁䉁䅁䅁权䭁允䅁䍄䉁䅁䅁兂䅁䅁䅍䅄䅁䅁䅕䅁䅁䉁䉃䔫䭁䵁䅧䅁䭁䕁䅫䅁䭁䅁䉣䅁䉁䅁䅁允䅁䅁䅕䅁䅁乏㑓䔷䵅䅉䅅䅁䙁䅁䅁睁䵁䅁䅁兂䅁䅁䅁㙲偒兑䅯兩䅁䅁䅯睒䅁䅁䅯睂䅅䅁䅅䅁䉁䅁䅁权瑃䅁䅁䍄䉁䅁䅁兂䅁䅁䅍䅄䅁䅁䅕䅁䅁䙧䕑䕕䭅䩁䄴䅁䭁䕁䅣䅁䭁䅁䉣䅁䉁䅁䅁允䅁䅁䅕䅁䅁䅁䅁䅁䵁䅉䅅䅁䙁䅁䅁睁䵁䅁䅁兂䅁䅁䅁䤴㑈䅑䅯兩䅁䅁䅯材䅁䅁䅯睂䅅䅁䅅䅁䉁䅁䅁权瑃䅁䅁䍄䉁䅁䅁兂䅁䅁䅍䅄䅁䅁䅕䅁䅁䭧浺歒䭅䩁䅉䅁䭁䑁䅁䅁䭁䅁䉣䅁䉁䅁䅁允䅁䅁䅕䅁䅁䅁䅁䅁䵁䅉䅅䅁䙁䅁䅁睁䵁䅁䅁兂䅁䅁䅁剔儹兑䅯䄯䅁䅁䅯䅒䅁䅁䅯睂䅅䅁䅅䅁䉁䅁䅁兂杄娸䵺䘴䥖䅑杷允䅁䅁䅕䅁䑁䅁䅷䅁䙁䅁䅁䥁獃欵䉚权奃䅁䅁权硁䅁䅁权䡁允䅁允䅁䅁䅅䅁䙁䅁䅁䅁䅁䅁䅁䍄䉁䅁䅁兂䅁䅁䅍䅄䅁䅁䅕䅁䅁䡧睄歔䭅䩁䅉䅁䭁䑁䄴䅁䭁䅁䉣䅁䉁䅁䅁允䅁䅁䅕䨸煘呹倷啇䵉䅉䅅䅁䙁䅁䅁睁䵁䅁䅁兂䅁䅁䅁穗偂兑䅯杫䅁䅁䅯材䅁䅁䅯睂䅅䅁䅅䅁䉁䅁䅁兂䑄穃湹丵㌳兑杷允䅁䅁䅕䅁䑁䅁䅷䅁䙁䅁䅁䅁元癤䅨权敄䅁䅁权㉁䅁䅁权䡁允䅁允䅁䅁䅅䅁䙁䉁䡂穫匹兆䅎䍄䉁䅁䅁兂䅁䅁䅍䅄䅁䅁䅕䅁䅁䭁䩄〫䭁䥁䄴䅁䭁䕁䅯䅁䭁䅁䉣䅁䉁䅁䅁允䅁䅁䅕牨㙢ㄴ堸䕆䵉䅉䅅䅁䙁䅁䅁睁䵁䅁䅁兂䅁䅁䅃䅖兒兑䅯睯䅁䅁䅯睁䅁䅁䅯睂䅅䅁䅅䅁䉁䅁䅁兂䅃䵴潢㙗䤱村杷允䅁䅁䅕䅁䑁䅁䅷䅁䙁䅁䅁䥁獃欵䉚权佃䅁䅁权硁䅁䅁权䡁允䅁允䅁䅁䅅䅁䙁䅁䅁䅁䅁䅁䅁䍄䉁䅁䅁兂䅁䅁䅍䅄䅁䅁䅕䅁䅁䙧䕑䕕䭅䱁䅍䅁䭁䍁䄸䅁䭁䅁䉣䅁䉁䅁䅁允䅁䅁䅕䅁䅁䅁䅁䅁䵁䅉䅅䅁䙁䅁䅁睁䵁䅁䅁兂䅁䅁䅁穗偂兑䅯䄷䅁䅁䅯杓䅁䅁䅯睂䅅䅁䅅䅁䉁䅁䅁兂䵁啳䅰け坢睐杷允䅁䅁䅕䅁䑁䅁䅷䅁䙁䅁䅁䅁䕁啪䈹权千䅁䅁权䙂䅁䅁权䡁允䅁允䅁䅁䅅䅁䙁䅁䅁䅁䅁䅁䅁䍄䉁䅁䅁兂䅁䅁䅍䅄䅁䅁䅕䅁䅁䉁䉃䔫䭁䩁䅷䅁䭁䕁䅍䅁䭁䅁䉣䅁䉁䅁䅁允䅁䅁䅕㥅䩸摊䩸捊䵁䅉䅅䅁䙁䅁䅁睁䵁䅁䅁兂䅁䅁䅁䥅㑈䅑䅯睳䅁䅁䅯杌䅁䅁䅯睂䅅䅁䅅䅁䉁䅁䅁兂䅁䥁啄㝬䐵村杷允䅁䅁䅕䅁䑁䅁䅷䅁䙁䅁䅁䥁睂䔸䈵权汃䅁䅁权䥂䅁䅁权䡁允䅁允䅁䅁䅅䅁䡁䅁䅁䅁䅃攫䅎䍄䉁䅁䅁兂䅁䅁䅍䅄䅁䅁䅕䅁䅁䝁确歔䭅偁䅑䅁䭁䕁䅅䅁䭁䅁䉣䅁䉁䅁䅁允䅁䅁䅕普扤㙎睍歇䵁䅉䅅䅁䙁䅁䅁睁䵁䅁䅁兂䅁䅁䅃佲䝚兑䅯杪䅁䅁䅯兏䅁䅁䅯睂䅅䅁䅅䅁䉁䅁䅁兂䅁䅁䅁䅁䅁䅁杷允䅁䅁䅕䅁䑁䅁䅷䅁䙁䅁䅁䥁䅂啚䈹权㙃䅁䅁权䡂䅁䅁权䡁允䅁允䅁䅁䅅䅁䙁䅁䅁䅁䅁䅁䅁䍄䉁䅁䅁兂䅁䅁䅍䅄䅁䅁䅕䅁䅁䉁䉃䔫䭁䩁䅧䅁䭁䍁䄸䅁䭁䅁䉣䅁䉁䅁䅁允䅁䅁䅕䅁䅃佥啸欹䵅䅉䅅䅁䙁䅁䅁睁䵁䅁䅁兂䅁䅁䅃楡倵兑䅯朱䅁䅁䅯兓䅁䅁䅯睂䅅䅁䅅䅁䉁䅁䅁兂䅁䅁䅁䅁䅁䅁杷允䅁䅁䅕䅁䑁䅁䅷䅁䙁䅁䅁䅁䅂智䅴权奃䅁䅁权畁䅁䅁权䡁允䅁允䅁䅁䅅䅁䙁䉁奏䉲噉允䍚䍄䉁䅁䅁兂䅁䅁䅍䅄䅁䅁䅕䅁䅁䙁睳ご䭅䱁䅳䅁䭁䑁䅣䅁䭁䅁䉣䅁䉁䅁䅁允䅁䅁䅕䅁䅁䅁䅁䅁䵁䅉䅅䅁䙁䅁䅁睁䵁䅁䅁兂䅁䅁䅁䵙㝲䅑䅯兩䅁䅁䅯䅌䅁䅁䅯睂䅅䅁䅅䅁䉁䅁䅁权㥁允䅁䍄䉁䅁䅁兂䅁䅁䅍䅄䅁䅁䅕䅁䅁䭧浺歒䭅䥁䅫䅁䭁䍁䄴䅁䭁䅁䉣䅁䉁䅁䅁允䅁䅁䅯兲䅁䅁杷允䅁䅁䅕䅁䑁䅁䅷䅁䙁䅁䅁䥁睂䔸䈵权奃䅁䅁权䝂䅁䅁权䡁允䅁允䅁䅁䅅䅁䙁䥁〲杶癔剖䌵䍄䉁䅁䅁兂䅁䅁䅍䅄䅁䅁䅕䅁䅁䥁刳歔䭅䩁䅉䅁䭁䑁䅑䅁䭁䅁䉣䅁䉁䅁䅁允䅁䅁䅕䅁䅁䱵晲唴䵅䅉䅅䅁䙁䅁䅁睁䵁䅁䅁兂䅁䅁䅁乖佚兑䅯杪䅁䅁䅯村䅁䅁䅯睂䅅䅁䅅䅁䉁䅁䅁兂䅁䅁䅁䅁䅁䅁杷允䅁䅁䅕䅁䑁䅁䅷䅁䙁䅁䅁䥁䅂啚䈹权啄䅁䅁权䡂䅁䅁权䡁允䅁允䅁䅁䅅䅁䙁䅁䅁䅁䅁䅁䅁䍄䉁䅁䅁兂䅁䅁䅍䅄䅁䅁䅕䅁䅁䝁䭄〫䭁䥁䅫䅁䭁䑁䄸䅁䭁䅁䉣䅁䉁䅁䅁允䅁䅁䅯児䅅䅁杷允䅁䅁䅕䅁䑁䅁䅷䅁䙁䅁䅁䥁䅂啚䈹权佃䅁䅁权䝂䅁䅁权䡁允䅁允䅁䅁䅅䅁䙁䅁䅁䅁䅁䅁䅁䍄䉁䅁䅁兂䅁䅁䅍䅄䅁䅁䅕䅁䅁䭧浺歒䭅䥁䄴䅁䭁䅁䅍䅁䭁䅁䉣䅁䉁䅁䅁允䅁䅁䅕李㡃剬⭓歍䵉䅉䅅䅁䙁䅁䅁睁䵁䅁䅁兂䅁䅁䅁䥅㑈䅑䅯䄰䅁䅁䅯児䅁䅁䅯睂䅅䅁䅅䅁䉁䅁䅁兂䕃䉋余䥸睍䅑杷允䅁䅁䅕䅁䑁䅁䅷䅁䙁䅁䅁䥁獃欵䉚权奃䅁䅁权畁䅁䅁权䡁允䅁允䅁䅁䅅䅁䙁䅁䅁䅁䅁䅁䅁䍄䉁䅁䅁兂䅁䅁䅍䅄䅁䅁䅕䅁䅁䕁昰䕕䭅佁䄴䅁䭁䕁䅉䅁䭁䅁䉣䅁䉁䅁䅁允䅁䅁䅕捬䴷呡瑣䕖䵁䅉䅅䅁䙁䅁䅁睁䵁䅁䅁兂䅁䅁䅁䵑㜳䅑䅯杭䅁䅁䅯䅌䅁䅁䅯睂䅅䅁䅅䅁䉁䅁䅁兂䅁䅁䅁䅁䅁䅁杷允䅁䅁䅕䅁䑁䅁䅷䅁䙁䅁䅁䅁㑁䔵䈵权い䅁䅁权㡁䅁䅁权䡁允䅁允䅁䅁䅅䅁䙁偁䅁祦坱楯䅖䍄䉁䅁䅁兂䅁䅁䅍䅄䅁䅁䅕䅁䅁䩁㉂䔫䭁䭁䅍䅁䭁䕁䅅䅁䭁䅁䉣䅁䉁䅁䅁允䅁䅁䅕䅁睂挲穈啗䵉䅉䅅䅁䙁䅁䅁睁䵁䅁䅁兂䅁䅁䅃佲䝚兑䅯兩䅁䅁䅯䅐䅁䅁䅯睂䅅䅁䅅䅁䉁䅁䅁权瑃䅁䅁䍄䉁䅁䅁兂䅁䅁䅍䅄䅁䅁䅕䅁䅁䙁睳ご䭅䭁䅉䅁䭁䕁䅑䅁䭁䅁䉣䅁䉁䅁䅁允䅁䅁䅕䝎摍䍪㡙啥䵉䅉䅅䅁䙁䅁䅁睁䵁䅁䅁兂䅁䅁䅄佧兊兑䅯杮䅁䅁䅯杌䅁䅁䅯睂䅅䅁䅅䅁䉁䅁䅁兂䅁䅁䅁䅁䅁䅁杷允䅁䅁䅕䅁䑁䅁䅷䅁䙁䅁䅁䅁元癤䅨权䉄䅁䅁权ぁ䅁䅁权䡁允䅁允䅁䅁䅅䅁䙁䑁潹坒䩸䈯䅨䍄䉁䅁䅁兂䅁䅁䅍䅄䅁䅁䅕䅁䅁䝁䭄〫䭁䱁䅅䅁䭁䕁䅅䅁䭁䅁䉣䅁䉁䅁䅁允䅁䅁䅕啺兹楱瑐䕕䵉䅉䅅䅁䙁䅁䅁睁䵁䅁䅁兂䅁䅁䅃佲䝚兑䅯杭䅁䅁䅯杌䅁䅁䅯睂䅅䅁䅅䅁䉁䅁䅁兂䅁䅁䅁䅁䅁䅁杷允䅁䅁䅕䅁䑁䅁䅷䅁䙁䅁䅁䥁䅂啚䈹权䩃䅁䅁权䑁䅁䅁权䡁允䅁允䅁䅁䅅䅁䭁䭁䄰䅁䵁䅉䅅䅁䙁䅁䅁睁䵁䅁䅁兂䅁䅁䅁祥倱兑䅯朵䅁䅁䅯䅓䅁䅁䅯睂䅅䅁䅅䅁䉁䅁䅁兂䅁䅁䅁䅁䅁䅁杷允䅁䅁䅕䅁䑁䅁䅷䅁䙁䅁䅁䥁煂歌䈹权㉄䅁䅁权䅂䅁䅁权䡁允䅁允䅁䅁䅅䅁䙁䅁䅁䅁䅁䅁䅁䍄䉁䅁䅁兂䅁䅁䅍䅄䅁䅁䅕䅁䅁䕧求ご䭅佁䅉䅁䭁䑁䅫䅁䭁䅁䉣䅁䉁䅁䅁允䅁䅁䅕䅁䅁䅁䅁䅁䵁䅉䅅䅁䙁䅁䅁睁䵁䅁䅁兂䅁䅁䅃偣佂兑䅯䅹䅁䅁䅯䅑䅁䅁䅯睂䅅䅁䅅䅁䉁䅁䅁兂⭁敗湈㥱楦兑杷允䅁䅁䅕䅁䑁䅁䅷䅁䙁䅁䅁䵁䑸婌䉰权䍁允䅁权䉂䅁䅁权䡁允䅁允䅁䅁䅅䅁䙁䅁䅁䅁䅁䅁䅁䍄䉁䅁䅁兂䅁䅁䅍䅄䅁䅁䅕䅁䅁䝁䭄〫䭁䩁䅉䅁䭁䑁䅕䅁䭁䅁䉣䅁䉁䅁䅁允䅁䅁䅕潒樱睪ぶ歹䵅䅉䅅䅁䙁䅁䅁睁䵁䅁䅁兂䅁䅁䅁偷㝔䅑䅯杁䅅䅁䅯䅏䅁䅁䅯睂䅅䅁䅅䅁䉁䅁䅁兂䅁䅁䅁䅁䅁䅁杷允䅁䅁䅕䅁䑁䅁䅷䅁䙁䅁䅁䥁啂䙂䉂权佃䅁䅁权畁䅁䅁权䡁允䅁允䅁䅁䅅䅁䙁䅁䅁䅁䅁䅁䅁䍄䉁䅁䅁兂䅁䅁䅍䅄䅁䅁䅕䅁䅁䙧䕑䕕䭅佁䅁䅁䭁䅁䅍䅁䭁䅁䉣䅁䉁䅁䅁允䅁䅁䅕䡁㕴䄱稳䕁䵁䅉䅅䅁䙁䅁䅁睁䵁䅁䅁兂䅁䅁䅁剔儹兑䅯睲䅁䅁䅯睓䅁䅁䅯睂䅅䅁䅅䅁䉁䅁䅁兂䡁婶㝰歒䙕䅑杷允䅁䅁䅕䅁䑁䅁䅷䅁䙁䅁䅁䥁獃欵䉚权千䅁䅁权畁䅁䅁权䡁允䅁允䅁䅁䅅䅁䙁䅁䅁䅁䅁䅁䅁䍄䉁䅁䅁兂䅁䅁䅍䅄䅁䅁䅕䅁䅁䑁歪歔䭅䅁䉁䅁䭁䕁䅳䅁䭁䅁䉣䅁䉁䅁䅁允䅁䅁䅯杂䅅䅁杷允䅁䅁䅕䅁䑁䅁䅷䅁䙁䅁䅁䵁䑸婌䉰权䥄䅁䅁权ㅁ䅁䅁权䡁允䅁允䅁䅁䅅䅁䙁䅁䅁䅁䅁䅁䅁䍄䉁䅁䅁兂䅁䅁䅍䅄䅁䅁䅕䅁䅁䭧浺歒䭅䥁䅫䅁䭁䕁䅑䅁䭁䅁䉣䅁䉁䅁䅁允䅁䅁䅯兲䅁䅁杷允䅁䅁䅕䅁䑁䅁䅷䅁䙁䅁䅁䥁㝁啗䈹权䕁允䅁权㡁䅁䅁权䡁允䅁允䅁䅁䅅䅁䙁䕁楹瘯卹桤䅊䍄䉁䅁䅁兂䅁䅁䅍䅄䅁䅁䅕䅁䅁䱧湃ご䭅䥁䅳䅁䭁䑁䅧䅁䭁䅁䉣䅁䉁䅁䅁允䅁䅁䅕䅁䅁䅁䅁䅁䵁䅉䅅䅁䙁䅁䅁睁䵁䅁䅁兂䅁䅁䅁䥅㑈䅑䅯杹䅁䅁䅯兎䅁䅁䅯睂䅅䅁䅅䅁䉁䅁䅁兂㥄噴単䌲昳睐杷允䅁䅁䅕䅁䑁䅁䅷䅁䙁䅁䅁䥁獃欵䉚权奃䅁䅁权祁䅁䅁权䡁允䅁允䅁䅁䅅䅁䙁䅁䅁䅁䅁䅁䅁䍄䉁䅁䅁兂䅁䅁䅍䅄䅁䅁䅕䅁䅁䝧畯ご䭅䵁䄰䅁䭁䕁䅍䅁䭁䅁䉣䅁䉁䅁䅁允䅁䅁䅕䩈䝍䡮伸啍䵁䅉䅅䅁䙁䅁䅁睁䵁䅁䅁兂䅁䅁䅃䅖兒兑䅯共䅁䅁䅯䅐䅁䅁䅯睂䅅䅁䅅䅁䉁䅁䅁权䭁允䅁䍄䉁䅁䅁兂䅁䅁䅍䅄䅁䅁䅕䅁䅁䡁䭄〫䭁䩁䅯䅁䭁䑁䄴䅁䭁䅁䉣䅁䉁䅁䅁允䅁䅁䅕䅁䅁䅁䅁䅁䵁䅉䅅䅁䙁䅁䅁睁䵁䅁䅁兂䅁䅁䅃䅖兒兑䅯睳䅁䅁䅯杏䅁䅁䅯睂䅅䅁䅅䅁䉁䅁䅁兂䅁䅁䅁䅁䅁䅁杷允䅁䅁䅕䅁䑁䅁䅷䅁䙁䅁䅁䅁䅂智䅴权⭄䅁䅁权㍁䅁䅁权䡁允䅁允䅁䅁䅅䅁䙁䅁䅁䅁䅁䅁䅁䍄䉁䅁䅁兂䅁䅁䅍䅄䅁䅁䅕䅁䅁䥁刳歔䭅偁䅧䅁䭁䑁䅍䅁䭁䅁䉣䅁䉁䅁䅁允䅁䅁䅕䅁䅁䅁䅁䅁䵁䅉䅅䅁䙁䅁䅁睁䵁䅁䅁兂䅁䅁䅃䝑偖兑䅯杫䅁䅁䅯免䅁䅁䅯睂䅅䅁䅅䅁䉁䅁䅁兂䅁䅁䅁䅁䅁䅁杷允䅁䅁䅕䅁䑁䅁䅷䅁䙁䅁䅁䵁䑸婌䉰权い䅁䅁权䅂䅁䅁权䡁允䅁允䅁䅁䅅䅁䙁䅁䅁䅁䅁䅁䅁䍄䉁䅁䅁兂䅁䅁䅍䅄䅁䅁䅕䅁䅁䵁い〫䭁䩁䅷䅁䭁䑁䄴䅁䭁䅁䉣䅁䉁䅁䅁允䅁䅁䅯材䅅䅁杷允䅁䅁䅕䅁䑁䅁䅷䅁䙁䅁䅁䅁乃唰䈵权䩃䅁䅁权䡂䅁䅁权䡁允䅁允䅁䅁䅅䅁䭁䑁䈰䅁䵁䅉䅅䅁䙁䅁䅁睁䵁䅁䅁兂䅁䅁䅁穗偂兑䅯关䅁䅁䅯䅒䅁䅁䅯睂䅅䅁䅅䅁䉁䅁䅁兂䅁䅁䅁䅁䅁䅁杷允䅁䅁䅕䅁䑁䅁䅷䅁䙁䅁䅁䥁㝁啗䈹权千䅁䅁权䕂䅁䅁权䡁允䅁允䅁䅁䅅䅁䙁䩁ㅔ㍯㘹体䈱䍄䉁䅁䅁兂䅁䅁䅍䅄䅁䅁䅕䅁䅁䭧浺歒䭅䥁䄴䅁䭁䑁䅙䅁䭁䅁䉣䅁䉁䅁䅁允䅁䅁䅕丷䍮煴〹か䵉䅉䅅䅁䙁䅁䅁睁䵁䅁䅁兂䅁䅁䅃偣佂兑䅯兩䅁䅁䅯杓䅁䅁䅯睂䅅䅁䅅䅁䉁䅁䅁权瑃䅁䅁䍄䉁䅁䅁兂䅁䅁䅍䅄䅁䅁䅕䅁䅁䱧湃ご䭅偁䅑䅁䭁䑁䅍䅁䭁䅁䉣䅁䉁䅁䅁允䅁䅁䅕䅁䅁䅁䅁䅁䵁䅉䅅䅁䙁䅁䅁睁䵁䅁䅁兂䅁䅁䅁䥅㑈䅑䅯杭䅁䅁䅯睐䅁䅁䅯睂䅅䅁䅅䅁䉁䅁䅁兂䅁䅁奃䑖慁村杷允䅁䅁䅕䅁䑁䅁䅷䅁䙁䅁䅁䥁䅂啚䈹权汃䅁䅁权䙂䅁䅁权䡁允䅁允䅁䅁䅅䅁䡁䅁䅁䅁䅃⭃䅖䍄䉁䅁䅁兂䅁䅁䅍䅄䅁䅁䅕䅁䅁䝧畯ご䭅䥁䄴䅁䭁䕁䅫䅁䭁䅁䉣䅁䉁䅁䅁允䅁䅁䅕䅁䅁䅁䅁䅁䵁䅉䅅䅁䙁䅁䅁睁䵁䅁䅁兂䅁䅁䅁䤴㑈䅑䅯䅯䅁䅁䅯村䅁䅁䅯睂䅅䅁䅅䅁䉁䅁䅁兂慄匷噲䱨⽮睐杷允䅁䅁䅕䅁䑁䅁䅷䅁䙁䅁䅁䥁獃欵䉚权佃䅁䅁权ぁ䅁䅁权䡁允䅁允䅁䅁䅅䅁䙁䅁䅁䅁䅁䅁䅁䍄䉁䅁䅁兂䅁䅁䅍䅄䅁䅁䅕䅁䅁䡁瑳ご䭅䱁䅍䅁䭁䑁䄸䅁䭁䅁䉣䅁䉁䅁䅁允䅁䅁䅕䅁䅁䅁䅁䅁䵁䅉䅅䅁䙁䅁䅁睁䵁䅁䅁兂䅁䅁䅁䥅㑈䅑䅯杭䅁䅁䅯兓䅁䅁䅯睂䅅䅁䅅䅁䉁䅁䅁兂䅁䅁䡄健剑村杷允䅁䅁䅕䅁䑁䅁䅷䅁䙁䅁䅁䅁允晧䅨权ぃ䅁䅁权䥂䅁䅁权䡁允䅁允䅁䅁䅅䅁䙁䅁䅁䙹䉢䝅䌵䍄䉁䅁䅁兂䅁䅁䅍䅄䅁䅁䅕䅁䅁䡧睄歔䭅䵁䅳䅁䭁䑁䅑䅁䭁䅁䉣䅁䉁䅁䅁允䅁䅁䅕䅁䅁䅁䅁䅁䵁䅉䅅䅁䙁䅁䅁睁䵁䅁䅁兂䅁䅁䅃佲䝚兑䅯兩䅁䅁䅯睍䅁䅁䅯睂䅅䅁䅅䅁䉁䅁䅁权瑃䅁䅁䍄䉁䅁䅁兂䅁䅁䅍䅄䅁䅁䅕䅁䅁䙁睳ご䭅䩁䅁䅁䭁䑁䄰䅁䭁䅁䉣䅁䉁䅁䅁允䅁䅁䅯权䅅䅁杷允䅁䅁䅕䅁䑁䅁䅷䅁䙁䅁䅁䅁允晧䅨权奃䅁䅁权睁䅁䅁权䡁允䅁允䅁䅁䅅䅁䙁䅁䅁䩁䵓晈䉤䍄䉁䅁䅁兂䅁䅁䅍䅄䅁䅁䅕䅁䅁䥁刳歔䭅佁䅑䅁䭁䑁䄸䅁䭁䅁䉣䅁䉁䅁䅁允䅁䅁䅕䅁䅁䅁䅁䅁䵁䅉䅅䅁䙁䅁䅁睁䵁䅁䅁兂䅁䅁䅃ㅏ偬兑䅯朱䅁䅁䅯兓䅁䅁䅯睂䅅䅁䅅䅁䉁䅁䅁兂䵂䅳䴷瑖㝌睐杷允䅁䅁䅕䅁䑁䅁䅷䅁䙁䅁䅁䅁啂欱䈵权佃䅁䅁权䡂䅁䅁权䡁允䅁允䅁䅁䅅䅁䙁䅁䅁䅁䅁䅁䅁䍄䉁䅁䅁兂䅁䅁䅍䅄䅁䅁䅕䅁䅁䡧睄歔䭅䵁䄴䅁䭁䕁䅅䅁䭁䅁䉣䅁䉁䅁䅁允䅁䅁䅕䑣㝘牺敊稯䴸䅉䅅䅁䙁䅁䅁睁䵁䅁䅁兂䅁䅁䅁乖佚兑䅯兩䅁䅁䅯䅔䅁䅁䅯睂䅅䅁䅅䅁䉁䅁䅁权瑃䅁䅁䍄䉁䅁䅁兂䅁䅁䅍䅄䅁䅁䅕䅁䅁䝧畯ご䭅偁䅙䅁䭁䕁䅍䅁䭁䅁䉣䅁䉁䅁䅁允䅁䅁䅕歳䜵獇偣あ䵁䅉䅅䅁䙁䅁䅁睁䵁䅁䅁兂䅁䅁䅃佲䝚兑䅯杭䅁䅁䅯睍䅁䅁䅯睂䅅䅁䅅䅁䉁䅁䅁兂䅁䅁䅁䅁䅁䅁杷允䅁䅁䅕䅁䑁䅁䅷䅁䙁䅁䅁䥁獃欵䉚权千䅁䅁权䑂䅁䅁权䡁允䅁允䅁䅁䅅䅁䙁䡁歮父扷䅈䍒䍄䉁䅁䅁兂䅁䅁䅍䅄䅁䅁䅕䅁䅁䙧䕑䕕䭅䥁䅫䅁䭁䑁䅫䅁䭁䅁䉣䅁䉁䅁䅁允䅁䅁䅯兲䅁䅁杷允䅁䅁䅕䅁䑁䅁䅷䅁䙁䅁䅁䵁䅃水䉂权千䅁䅁权獁䅁䅁权䡁允䅁允䅁䅁䅅䅁䙁䅁䅁䅁䅁䅁䅁䍄䉁䅁䅁兂䅁䅁䅍䅄䅁䅁䅕䅁䅁䙁睳ご䭅䩁䅧䅁䭁䑁䅙䅁䭁䅁䉣䅁䉁䅁䅁允䅁䅁䅕䍢⭰捳兑ぇ䵉䅉䅅䅁䙁䅁䅁睁䵁䅁䅁兂䅁䅁䅄佧兊兑䅯末䅁䅁䅯杍䅁䅁䅯睂䅅䅁䅅䅁䉁䅁䅁兂䅁䅁䅁䅁䅁䅁杷允䅁䅁䅕䅁䑁䅁䅷䅁䙁䅁䅁䅁㝂啌䈹权䍁允䅁权䉂䅁䅁权䡁允䅁允䅁䅁䅅䅁䙁䅁䅁䅁䅁䅁䅁䍄䉁䅁䅁兂䅁䅁䅍䅄䅁䅁䅕䅁䅁䅁乓ご䭅䩁䅁䅁䭁䑁䅙䅁䭁䅁䉣䅁䉁䅁䅁允䅁䅁䅯权䅅䅁杷允䅁䅁䅕䅁䑁䅁䅷䅁䙁䅁䅁䅁乃唰䈵权䱄䅁䅁权癁䅁䅁权䡁允䅁允䅁䅁䅅䅁䙁䅁䅁䅁䅁䅁䅁䍄䉁䅁䅁兂䅁䅁䅍䅄䅁䅁䅕䅁䅁䭁欫ご䭅䥁䅳䅁䭁䑁䄴䅁䭁䅁䉣䅁䉁䅁䅁允䅁䅁䅕焲睄刹䙌呷䴸䅉䅅䅁䙁䅁䅁睁䵁䅁䅁兂䅁䅁䅃ㅏ偬兑䅯䅭䅁䅁䅯兓䅁䅁䅯睂䅅䅁䅅䅁䉁䅁䅁兂㝄噴啇⼶䡁村杷允䅁䅁䅕䅁䑁䅁䅷䅁䙁䅁䅁䅁杁偋䅬权奃䅁䅁权䕂䅁䅁权䡁允䅁允䅁䅁䅅䅁䙁䅁䅁䙁坹桮䍒䍄䉁䅁䅁兂䅁䅁䅍䅄䅁䅁䅕䅁䅁䥷楄䕕䭅䭁䅕䅁䭁䑁䅙䅁䭁䅁䉣䅁䉁䅁䅁允䅁䅁䅣䅁䅁䕁噁〴䵁䅉䅅䅁䙁䅁䅁睁䵁䅁䅁兂䅁䅁䅁䵣㝲䅑䅯术䅁䅁䅯睁䅁䅁䅯睂䅅䅁䅅䅁䉁䅁䅁兂䅁䅁䥄晲獮兑杷允䅁䅁䅕䅁䑁䅁䅷䅁䙁䅁䅁䅁䕁啪䈹权穃䅁䅁权ぁ䅁䅁权䡁允䅁允䅁䅁䅅䅁䙁䅁䅁䅁䅁䅁䅁䍄䉁䅁䅁兂䅁䅁䅍䅄䅁䅁䅕䅁䅁䍁潁唫䭁䥁䅳䅁䭁䑁䅕䅁䭁䅁䉣䅁䉁䅁䅁允䅁䅁䅕⽷潕䥘䌯吹䴸䅉䅅䅁䙁䅁䅁睁䵁䅁䅁兂䅁䅁䅃佲䝚兑䅯关䅁䅁䅯睎䅁䅁䅯睂䅅䅁䅅䅁䉁䅁䅁兂䅁䅁䅁䅁䅁䅁杷允䅁䅁䅕䅁䑁䅁䅷䅁䙁䅁䅁䅁灂唸䈵权㉄䅁䅁权䩂䅁䅁权䡁允䅁允䅁䅁䅅䅁䙁佁浚晶挴䑓䅊䍄䉁䅁䅁兂䅁䅁䅍䅄䅁䅁䅕䅁䅁䙁睳ご䭅䥁䅫䅁䭁䕁䅉䅁䭁䅁䉣䅁䉁䅁䅁允䅁䅁䅯兲䅁䅁杷允䅁䅁䅕䅁䑁䅁䅷䅁䙁䅁䅁䵁䅃水䉂权慃䅁䅁权畁䅁䅁权䡁允䅁允䅁䅁䅅䅁䙁䅁䅁䅁䅁䅁䅁䍄䉁䅁䅁兂䅁䅁䅍䅄䅁䅁䅕䅁䅁䩁㉂䔫䭁䭁䅉䅁䭁䕁䅙䅁䭁䅁䉣䅁䉁䅁䅁允䅁䅁䅕䅁あ䱵别啦䵉䅉䅅䅁䙁䅁䅁睁䵁䅁䅁兂䅁䅁䅁䥂倱兑䅯睵䅁䅁䅯兎䅁䅁䅯睂䅅䅁䅅䅁䉁䅁䅁兂䅁䅁䅁䅁䅁䅁杷允䅁䅁䅕䅁䑁䅁䅷䅁䙁䅁䅁䅁癃䕰䈹权䭄䅁䅁权䡂䅁䅁权䡁允䅁允䅁䅁䅅䅁䙁䝁䡓汌瑺癋⽕䍄䉁䅁䅁兂䅁䅁䅍䅄䅁䅁䅕䅁䅁䭧浺歒䭅䩁䅉䅁䭁䑁䅍䅁䭁䅁䉣䅁䉁䅁䅁允䅁䅁䅕婲偸䄯䙯䔰䵅䅉䅅䅁䙁䅁䅁睁䵁䅁䅁兂䅁䅁䅁䍉㕪䅑䅯朰䅁䅁䅯睒䅁䅁䅯睂䅅䅁䅅䅁䉁䅁䅁兂䅁䅁䅁䅁䅁䅁杷允䅁䅁䅕䅁䑁䅁䅷䅁䙁䅁䅁䅁乂ㅈ䉂权䩃䅁䅁权ぁ䅁䅁权䡁允䅁允䅁䅁䅅䅁䭁䭁䄰䅁䵁䅉䅅䅁䙁䅁䅁睁䵁䅁䅁兂䅁䅁䅁䍉㕪䅑䅯睩䅁䅁䅯睏䅁䅁䅯睂䅅䅁䅅䅁䉁䅁䅁兂慃婭婭婭䱫䅑杷允䅁䅁䅕䅁䑁䅁䅷䅁䙁䅁䅁䅁乃唰䈵权䩃䅁䅁权ㅁ䅁䅁权䡁允䅁允䅁䅁䅅䅁䭁䑁䈰䅁䵁䅉䅅䅁䙁䅁䅁睁䵁䅁䅁兂䅁䅁䅃偣佂兑䅯睱䅁䅁䅯睒䅁䅁䅯睂䅅䅁䅅䅁䉁䅁䅁权䭁允䅁䍄䉁䅁䅁兂䅁䅁䅍䅄䅁䅁䅕䅁䅁䝧畯ご䭅䭁䅍䅁䭁䕁䅣䅁䭁䅁䉣䅁䉁䅁䅁允䅁䅁䅕䅁䅁䅁䅁䅁䵁䅉䅅䅁䙁䅁䅁睁䵁䅁䅁兂䅁䅁䅁穗偂兑䅯䅭䅁䅁䅯䅔䅁䅁䅯睂䅅䅁䅅䅁䉁䅁䅁兂塂呫䵣䙵即村杷允䅁䅁䅕䅁䑁䅁䅷䅁䙁䅁䅁䅁乂ㅈ䉂权畄䅁䅁权㡁䅁䅁权䡁允䅁允䅁䅁䅅䅁䙁䥁㝌䌳楓噙䅒䍄䉁䅁䅁兂䅁䅁䅍䅄䅁䅁䅕䅁䅁䭧浺歒䭅䩁䅧䅁䭁䑁䅧䅁䭁䅁䉣䅁䉁䅁䅁允䅁䅁䅕㡕灓低ぱ䔯䵅䅉䅅䅁䙁䅁䅁睁䵁䅁䅁兂䅁䅁䅃佲䝚兑䅯朸䅁䅁䅯䅌䅁䅁䅯睂䅅䅁䅅䅁䉁䅁䅁兂䅁䅁䅁䅁䅁䅁杷允䅁䅁䅕䅁䑁䅁䅷䅁䙁䅁䅁䅁乃唰䈵权坃䅁䅁权獁䅁䅁权䡁允䅁允䅁䅁䅅䅁䙁䅁䅁䅁䅁䅁䅁䍄䉁䅁䅁兂䅁䅁䅍䅄䅁䅁䅕䅁䅁䙁睳ご䭅䥁䄴䅁䭁䑁䅉䅁䭁䅁䉣䅁䉁䅁䅁允䅁䅁䅕䅁䅁䅁䅁䅁䵁䅉䅅䅁䙁䅁䅁睁䵁䅁䅁兂䅁䅁䅁䥂倱兑䅯杹䅁䅁䅯睍䅁䅁䅯睂䅅䅁䅅䅁䉁䅁䅁兂䅁䅁䅁䅁䅁䅁杷允䅁䅁䅕䅁䑁䅁䅷䅁䙁䅁䅁䵁䅃水䉂权歄䅁䅁权䙂䅁䅁权䡁允䅁允䅁䅁䅅䅁䙁䅁䅁䅁䅁䅁䅁䍄䉁䅁䅁兂䅁䅁䅍䅄䅁䅁䅕䅁䅁䕺瑍歭䭅䥁䅫䅁䭁䑁䅙䅁䭁䅁䉣䅁䉁䅁䅁允䅁䅁䅯䅐䅅䅁杷允䅁䅁䅕䅁䑁䅁䅷䅁䙁䅁䅁䅁允晧䅨权䩃䅁䅁权䑂䅁䅁权䡁允䅁允䅁䅁䅅䅁䭁䭁䄰䅁䵁䅉䅅䅁䙁䅁䅁睁䵁䅁䅁兂䅁䅁䅁䵙㝲䅑䅯䅴䅁䅁䅯䅌䅁䅁䅯睂䅅䅁䅅䅁䉁䅁䅁兂䅁䅁䅁䅁䅁䅁杷允䅁䅁䅕䅁䑁䅁䅷䅁䙁䅁䅁䅁杁偋䅬权ぃ䅁䅁权ㅁ䅁䅁权䡁允䅁允䅁䅁䅅䅁䙁䅁䅁䡷偒橋䍰䍄䉁䅁䅁兂䅁䅁䅍䅄䅁䅁䅕䅁䅁䭁䩄〫䭁䥁䅫䅁䭁䑁䅷䅁䭁䅁䉣䅁䉁䅁䅁允䅁䅁䅯兲䅁䅁杷允䅁䅁䅕䅁䑁䅁䅷䅁䙁䅁䅁䅁元癤䅨权䉄䅁䅁权ㅁ䅁䅁权䡁允䅁允䅁䅁䅅䅁䙁䙁ひ椰剥楤䅆䍄䉁䅁䅁兂䅁䅁䅍䅄䅁䅁䅕䅁䅁䙁坔歔䭅䩁䅉䅁䭁䕁䅑䅁䭁䅁䉣䅁䉁䅁䅁允䅁䅁䅕䅁䅁祕慧獇䵉䅉䅅䅁䙁䅁䅁睁䵁䅁䅁兂䅁䅁䅃䝑偖兑䅯朰䅁䅁䅯䅎䅁䅁䅯睂䅅䅁䅅䅁䉁䅁䅁兂䅁䅁䅁䅁䅁䅁杷允䅁䅁䅕䅁䑁䅁䅷䅁䙁䅁䅁䥁獃欵䉚权䩃䅁䅁权㍁䅁䅁权䡁允䅁允䅁䅁䅅䅁䭁䭁䄰䅁䵁䅉䅅䅁䙁䅁䅁睁䵁䅁䅁兂䅁䅁䅃偣佂兑䅯䄳䅁䅁䅯兏䅁䅁䅯睂䅅䅁䅅䅁䉁䅁䅁兂歃䅤㡔卐猯睐杷允䅁䅁䅕䅁䑁䅁䅷䅁䙁䅁䅁䥁睃ば䈹权䑄䅁䅁权ぁ䅁䅁权䡁允䅁允䅁䅁䅅䅁䙁䅁䅁䅁䅁䅁䅁䍄䉁䅁䅁兂䅁䅁䅍䅄䅁䅁䅕䅁䅁䭁䩄〫䭁佁䅑䅁䭁䕁䅫䅁䭁䅁䉣䅁䉁䅁䅁允䅁䅁䅕慚刵㥬㝲稯䴸䅉䅅䅁䙁䅁䅁睁䵁䅁䅁兂䅁䅁䅁㙲偒兑䅯关䅁䅁䅯睒䅁䅁䅯睂䅅䅁䅅䅁䉁䅁䅁兂剂捅圫噥潬村杷允䅁䅁䅕䅁䑁䅁䅷䅁䙁䅁䅁䥁獃欵䉚权千䅁䅁权㑁䅁䅁权䡁允䅁允䅁䅁䅅䅁䙁䱁塖㡌乷摦䉎䍄䉁䅁䅁兂䅁䅁䅍䅄䅁䅁䅕䅁䅁䉁䉃䔫䭁䩁䅯䅁䭁䑁䅷䅁䭁䅁䉣䅁䉁䅁䅁允䅁䅁䅕䅁䅃㥦䕺䕋䵉䅉䅅䅁䙁䅁䅁睁䵁䅁䅁兂䅁䅁䅃楡倵兑䅯杬䅁䅁䅯免䅁䅁䅯睂䅅䅁䅅䅁䉁䅁䅁兂䅁䅁䅁䅁䅁䅁杷允䅁䅁䅕䅁䑁䅁䅷䅁䙁䅁䅁䅁癃䕰䈹权敃䅁䅁权䉂䅁䅁权䡁允䅁允䅁䅁䅅䅁䙁偁杬削祢昸⽅䍄䉁䅁䅁兂䅁䅁䅍䅄䅁䅁䅕䅁䅁䍁潁唫䭁䩁䅧䅁䭁䕁䅳䅁䭁䅁䉣䅁䉁䅁䅁允䅁䅁䅕䅁䅁㠫牶え䵉䅉䅅䅁䙁䅁䅁睁䵁䅁䅁兂䅁䅁䅁晡但兑䅯䅭䅁䅁䅯睌䅁䅁䅯睂䅅䅁䅅䅁䉁䅁䅁兂婃䥫⭥唸楮兑杷允䅁䅁䅕䅁䑁䅁䅷䅁䙁䅁䅁䅁允晧䅨权慃䅁䅁权穁䅁䅁权䡁允䅁允䅁䅁䅅䅁䙁䅁䅁䩁奫硢䍴䍄䉁䅁䅁兂䅁䅁䅍䅄䅁䅁䅕䅁䅁䍁潁唫䭁偁䅁䅁䭁䑁䄸䅁䭁䅁䉣䅁䉁䅁䅁允䅁䅁䅕䅁䅁䅁䅁䅁䵁䅉䅅䅁䙁䅁䅁睁䵁䅁䅁兂䅁䅁䅁偷㝔䅑䅯杭䅁䅁䅯䅑䅁䅁䅯睂䅅䅁䅅䅁䉁䅁䅁兂䅁䅁䅁䅁䅁䅁杷允䅁䅁䅕䅁䑁䅁䅷䅁䙁䅁䅁䥁獃欵䉚权癃䅁䅁权癁䅁䅁权䡁允䅁允䅁䅁䅅䅁䙁䅁䅁䅁䅁䅁䅁䍄䉁䅁䅁兂䅁䅁䅍䅄䅁䅁䅕䅁䅁䭧浺歒䭅䥁䅫䅁䭁䑁䅯䅁䭁䅁䉣䅁䉁䅁䅁允䅁䅁䅯兲䅁䅁杷允䅁䅁䅕䅁䑁䅁䅷䅁䙁䅁䅁䵁䅃水䉂权慄䅁䅁权䍂䅁䅁权䡁允䅁允䅁䅁䅅䅁䙁偁䭙䍊坺㡓⼰䍄䉁䅁䅁兂䅁䅁䅍䅄䅁䅁䅕䅁䅁䭧浺歒䭅䭁䅁䅁䭁䍁䄸䅁䭁䅁䉣䅁䉁䅁䅁允䅁䅁䅕児塲㍯㥁歈䵁䅉䅅䅁䙁䅁䅁睁䵁䅁䅁兂䅁䅁䅁乖佚兑䅯杯䅁䅁䅯杓䅁䅁䅯睂䅅䅁䅅䅁䉁䅁䅁兂䅁䩁䙨坯㡒村杷允䅁䅁䅕䅁䑁䅁䅷䅁䙁䅁䅁䅁啂欱䈵权䱄䅁䅁权㕁䅁䅁权䡁允䅁允䅁䅁䅅䅁䙁䅁䅁䅁䅁䅁䅁䍄䉁䅁䅁兂䅁䅁䅍䅄䅁䅁䅕䅁䅁䅁乓ご䭅䭁䅣䅁䭁䕁䅁䅁䭁䅁䉣䅁䉁䅁䅁允䅁䅁䅯权䅅䅁杷允䅁䅁䅕䅁䑁䅁䅷䅁䙁䅁䅁䵁䅃水䉂权㙃䅁䅁权⽁䅁䅁权䡁允䅁允䅁䅁䅅䅁䙁䅁䅁䅁䅁䅁䅁䍄䉁䅁䅁兂䅁䅁䅍䅄䅁䅁䅕䅁䅁䭁欫ご䭅䵁䅕䅁䭁䑁䅧䅁䭁䅁䉣䅁䉁䅁䅁允䅁䅁䅕䅁䅁䅁䅁䅁䵁䅉䅅䅁䙁䅁䅁睁䵁䅁䅁兂䅁䅁䵄祑愲兑䅯杫䅁䅁䅯䅔䅁䅁䅯睂䅅䅁䅅䅁䉁䅁䅁兂䅁䅁䅁䅁䅁䅁杷允䅁䅁䅕䅁䑁䅁䅷䅁䙁䅁䅁䅁元癤䅨权敃䅁䅁权㑁䅁䅁权䡁允䅁允䅁䅁䅅䅁䙁偁癳䵭汶敉⽣䍄䉁䅁䅁兂䅁䅁䅍䅄䅁䅁䅕䅁䅁䡁瑳ご䭅䩁䅉䅁䭁䑁䅉䅁䭁䅁䉣䅁䉁䅁䅁允䅁䅁䅕䅁䅁䅁䅁䅁䵁䅉䅅䅁䙁䅁䅁睁䵁䅁䅁兂䅁䅁䅁乖佚兑䅯杪䅁䅁䅯免䅁䅁䅯睂䅅䅁䅅䅁䉁䅁䅁兂䅁䅁䅁䅁䅁䅁杷允䅁䅁䅕䅁䑁䅁䅷䅁䙁䅁䅁䅁癃䕰䈹权䩃䅁䅁权㑁䅁䅁权䡁允䅁允䅁䅁䅅䅁䭁䭁䄰䅁䵁䅉䅅䅁䙁䅁䅁睁䵁䅁䅁兂䅁䅁䅄佧兊兑䅯杵䅁䅁䅯杏䅁䅁䅯睂䅅䅁䅅䅁䉁䅁䅁兂䅁䅁䅁䅁䅁䅁杷允䅁䅁䅕䅁䑁䅁䅷䅁䙁䅁䅁䅁允晧䅨权佃䅁䅁权䭂䅁䅁权䡁允䅁允䅁䅁䅅䅁䙁䅁䅁䅁䅁䅁䅁䍄䉁䅁䅁兂䅁䅁䅍䅄䅁䅁䅕䅁䅁䝁䭄〫䭁䥁䄴䅁䭁䕁䄰䅁䭁䅁䉣䅁䉁䅁䅁允䅁䅁䅕⭐兘瑕楄あ䵉䅉䅅䅁䙁䅁䅁睁䵁䅁䅁兂䅁䅁䅃佲䝚兑䅯䅵䅁䅁䅯睁䅁䅁䅯睂䅅䅁䅅䅁䉁䅁䅁兂呁琲䉥䩹䅎䅑杷允䅁䅁䅕䅁䑁䅁䅷䅁䙁䅁䅁䅁扂䕍䈹权橃䅁䅁权䡂䅁䅁权䡁允䅁允䅁䅁䅅䅁䙁佁䵩歘䙎㉖䍂䍄䉁䅁䅁兂䅁䅁䅍䅄䅁䅁䅕䅁䅁䕧求ご䭅䩁䅉䅁䭁䑁䅕䅁䭁䅁䉣䅁䉁䅁䅁允䅁䅁䅕䭭䉵晫杗あ䵉䅉䅅䅁䙁䅁䅁睁䵁䅁䅁兂䅁䅁䅁䵯㝮䅑䅯杭䅁䅁䅯杌䅁䅁䅯睂䅅䅁䅅䅁䉁䅁䅁兂䅁䅁䅁䅁䅁䅁杷允䅁䅁䅕䅁䑁䅁䅷䅁䙁䅁䅁䅁乂ㅈ䉂权牃䅁䅁权睁䅁䅁权䡁允䅁允䅁䅁䅅䅁䭁䅁䉯䅁䵁䅉䅅䅁䙁䅁䅁睁䵁䅁䅁兂䅁䅁䅁䵑㜳䅑䅯杯䅁䅁䅯睒䅁䅁䅯睂䅅䅁䅅䅁䉁䅁䅁兂䅁䙁瑌瑎䉹村杷允䅁䅁䅕䅁䑁䅁䅷䅁䙁䅁䅁䅁乃唰䈵权䩃䅁䅁权㑁䅁䅁权䡁允䅁允䅁䅁䅅䅁䭁䑁䈰䅁䵁䅉䅅䅁䙁䅁䅁睁䵁䅁䅁兂䅁䅁䅁䵙㝲䅑䅯杭䅁䅁䅯睍䅁䅁䅯睂䅅䅁䅅䅁䉁䅁䅁兂䅁䅁䅁䅁䅁䅁杷允䅁䅁䅕䅁䑁䅁䅷䅁䙁䅁䅁䅁䕁啪䈹权䕁允䅁权⭁䅁䅁权䡁允䅁允䅁䅁䅅䅁䙁䅁䅁䅁䅁䅁䅁䍄䉁䅁䅁兂䅁䅁䅍䅄䅁䅁䅕䅁䅁䍁潁唫䭁䩁䅯䅁䭁䕁䅕䅁䭁䅁䉣䅁䉁䅁䅁允䅁䅁䅕䅁䅁䉃㥔啄䵉䅉䅅䅁䙁䅁䅁睁䵁䅁䅁兂䅁䅁䅁䥂倱兑䅯䄱䅁䅁䅯免䅁䅁䅯睂䅅䅁䅅䅁䉁䅁䅁兂䅁䅁䅁䅁䅁䅁杷允䅁䅁䅕䅁䑁䅁䅷䅁䙁䅁䅁䵁䅃水䉂权䱃䅁䅁权䍂䅁䅁权䡁允䅁允䅁䅁䅅䅁䙁䅁䅁䅁䅁䅁䅁䍄䉁䅁䅁兂䅁䅁䅍䅄䅁䅁䅕䅁䅁䑧婴ご䭅䥁䄴䅁䭁䕁䅯䅁䭁䅁䉣䅁䉁䅁䅁允䅁䅁䅕㤲灶祯瀴䔫䵅䅉䅅䅁䙁䅁䅁睁䵁䅁䅁兂䅁䅁䅁䡫㑢䅑䅯杪䅁䅁䅯村䅁䅁䅯睂䅅䅁䅅䅁䉁䅁䅁兂䅁䅁䅁䅁䅁䅁杷允䅁䅁䅕䅁䑁䅁䅷䅁䙁䅁䅁䵁䅃水䉂权杄䅁䅁权䕂䅁䅁权䡁允䅁允䅁䅁䅅䅁䙁䅁䅁䅁䅁䅁䅁䍄䉁䅁䅁兂䅁䅁䅍䅄䅁䅁䅕䅁䅁䉁䉃䔫䭁䩁䅧䅁䭁䕁䅙䅁䭁䅁䉣䅁䉁䅁䅁允䅁䅁䅕䅁䅄猵㑦歏䵉䅉䅅䅁䙁䅁䅁睁䵁䅁䅁兂䅁䅁䅁䵣㝲䅑䅯杵䅁䅁䅯睌䅁䅁䅯睂䅅䅁䅅䅁䉁䅁䅁兂䅁䅁䅁䅁䅁䅁杷允䅁䅁䅕䅁䑁䅁䅷䅁䙁䅁䅁䅁䅂智䅴权捃䅁䅁权䅂䅁䅁权䡁允䅁允䅁䅁䅅䅁䙁䕁硈㡙摸づ䅒䍄䉁䅁䅁兂䅁䅁䅍䅄䅁䅁䅕䅁䅁䭧浺歒䭅䥁䅳䅁䭁䑁䅧䅁䭁䅁䉣䅁䉁䅁䅁允䅁䅁䅕䱺扳業⽔歂䵁䅉䅅䅁䙁䅁䅁睁䵁䅁䅁兂䅁䅁䅃佲䝚兑䅯杪䅁䅁䅯杏䅁䅁䅯睂䅅䅁䅅䅁䉁䅁䅁兂䅁䅁䅁䅁䅁䅁杷允䅁䅁䅕䅁䑁䅁䅷䅁䙁䅁䅁䥁啂䙂䉂权慄䅁䅁权祁䅁䅁权䡁允䅁允䅁䅁䅅䅁䙁䅁䅁䅁䅁䅁䅁䍄䉁䅁䅁兂䅁䅁䅍䅄䅁䅁䅕䅁䅁䑧婴ご䭅䩁䅉䅁䭁䕁䅕䅁䭁䅁䉣䅁䉁䅁䅁允䅁䅁䅕㝅㉬娲潓唶䵅䅉䅅䅁䙁䅁䅁睁䵁䅁䅁兂䅁䅁䅁䵯㝮䅑䅯䅯䅁䅁䅯村䅁䅁䅯睂䅅䅁䅅䅁䉁䅁䅁兂睂吲䅏乖卄睐杷允䅁䅁䅕䅁䑁䅁䅷䅁䙁䅁䅁䥁獃欵䉚权慃䅁䅁权㙁䅁䅁权䡁允䅁允䅁䅁䅅䅁䙁䅁䅁䅁䅁䅁䅁䍄䉁䅁䅁兂䅁䅁䅍䅄䅁䅁䅕䅁䅁䡁䭄〫䭁䩁䅉䅁䭁䕁䅁䅁䭁䅁䉣䅁䉁䅁䅁允䅁䅁䅕敘穑䬯塕唫䵅䅉䅅䅁䙁䅁䅁睁䵁䅁䅁兂䅁䅁䅁穗偂兑䅯杺䅁䅁䅯䅏䅁䅁䅯睂䅅䅁䅅䅁䉁䅁䅁兂䅁䅁䅁䅁䅁䅁杷允䅁䅁䅕䅁䑁䅁䅷䅁䙁䅁䅁䅁䕁啪䈹权兄䅁䅁权䕂䅁䅁权䡁允䅁允䅁䅁䅅䅁䙁䅁䅁䅁䅁䅁䅁䍄䉁䅁䅁兂䅁䅁䅍䅄䅁䅁䅕䅁䅁䙧䕑䕕䭅䵁䅅䅁䭁䑁䅯䅁䭁䅁䉣䅁䉁䅁䅁允䅁䅁䅕䅁䅁䅁䅁䅁䵁䅉䅅䅁䙁䅁䅁睁䵁䅁䅁兂䅁䅁䅁摪但兑䅯䄱䅁䅁䅯䅎䅁䅁䅯睂䅅䅁䅅䅁䉁䅁䅁兂䅁䅁䅁䅁䅁䅁杷允䅁䅁䅕䅁䑁䅁䅷䅁䙁䅁䅁䅁㑁䔵䈵权灃䅁䅁权乂䅁䅁权䡁允䅁允䅁䅁䅅䅁䭁䅁䉯䅁䵁䅉䅅䅁䙁䅁䅁睁䵁䅁䅁兂䅁䅁䅃偣佂兑䅯兩䅁䅁䅯䅎䅁䅁䅯睂䅅䅁䅅䅁䉁䅁䅁权瑃䅁䅁䍄䉁䅁䅁兂䅁䅁䅍䅄䅁䅁䅕䅁䅁䭧浺歒䭅䥁䄴䅁䭁䑁䄸䅁䭁䅁䉣䅁䉁䅁䅁允䅁䅁䅕䅁䅁䅁䅁䅁䵁䅉䅅䅁䙁䅁䅁睁䵁䅁䅁兂䅁䅁䅁摪但兑䅯杵䅁䅁䅯杒䅁䅁䅯睂䅅䅁䅅䅁䉁䅁䅁兂䅁䥁祂片睁村杷允䅁䅁䅕䅁䑁䅁䅷䅁䙁䅁䅁䅁允晧䅨权千䅁䅁权ぁ䅁䅁权䡁允䅁允䅁䅁䅅䅁䙁䅁䅁䡁ㅓ⽰䉖䍄䉁䅁䅁兂䅁䅁䅍䅄䅁䅁䅕䅁䅁䕺瑍歭䭅䱁䄸䅁䭁䑁䅷䅁䭁䅁䉣䅁䉁䅁䅁允䅁䅁䅕䅁䅁䅁䅁䅁䵁䅉䅅䅁䙁䅁䅁睁䵁䅁䅁兂䅁䅁䅁䍉㕪䅑䅯䅭䅁䅁䅯䅏䅁䅁䅯睂䅅䅁䅅䅁䉁䅁䅁兂䅁䅁婂䝏內村杷允䅁䅁䅕䅁䑁䅁䅷䅁䙁䅁䅁䅁乂ㅈ䉂权祄䅁䅁权㉁䅁䅁权䡁允䅁允䅁䅁䅅䅁䙁乁剰摤潨祣䅨䍄䉁䅁䅁兂䅁䅁䅍䅄䅁䅁䅕䅁䅁䭁䩄〫䭁佁䅑䅁䭁䑁䅯䅁䭁䅁䉣䅁䉁䅁䅁允䅁䅁䅕䅁䅁䅁䅁䅁䵁䅉䅅䅁䙁䅁䅁睁䵁䅁䅁兂䅁䅁䅃佲䝚兑䅯杭䅁䅁䅯睐䅁䅁䅯睂䅅䅁䅅䅁䉁䅁䅁兂䅁䅁䅁䅁䅁䅁杷允䅁䅁䅕䅁䑁䅁䅷䅁䙁䅁䅁䅁元癤䅨权灃䅁䅁权癁䅁䅁权䡁允䅁允䅁䅁䅅䅁䭁䅁䉯䅁䵁䅉䅅䅁䙁䅁䅁睁䵁䅁䅁兂䅁䅁䅃偣佂兑䅯䄲䅁䅁䅯村䅁䅁䅯睂䅅䅁䅅䅁䉁䅁䅁兂䙂⽲洹娷㝦睐杷允䅁䅁䅕䅁䑁䅁䅷䅁䙁䅁䅁䥁䅂啚䈹权元䅁䅁权獁䅁䅁权䡁允䅁允䅁䅁䅅䅁䭁䅁䉯䅁䵁䅉䅅䅁䙁䅁䅁睁䵁䅁䅁兂䅁䅁䅃偣佂兑䅯睷䅁䅁䅯杓䅁䅁䅯睂䅅䅁䅅䅁䉁䅁䅁兂佄穒癕歅晙䅑杷允䅁䅁䅕䅁䑁䅁䅷䅁䙁䅁䅁䥁睂䔸䈵权䕁允䅁权䵂䅁䅁权䡁允䅁允䅁䅁䅅䅁䙁䙁䕎䔰渱穸䅎䍄䉁䅁䅁兂䅁䅁䅍䅄䅁䅁䅕䅁䅁䭧浺歒䭅䩁䅉䅁䭁䑁䄸䅁䭁䅁䉣䅁䉁䅁䅁允䅁䅁䅕ㄴ慧䕭祤唷䵅䅉䅅䅁䙁䅁䅁睁䵁䅁䅁兂䅁䅁䅁䵯㝮䅑䅯朵䅁䅁䅯兎䅁䅁䅯睂䅅䅁䅅䅁䉁䅁䅁兂䅁䅁䅁䅁䅁䅁杷允䅁䅁䅕䅁䑁䅁䅷䅁䙁䅁䅁䵁䑸婌䉰权䩃䅁䅁权ㅁ䅁䅁权䡁允䅁允䅁䅁䅅䅁䭁䑁䉷䅁䵁䅉䅅䅁䙁䅁䅁睁䵁䅁䅁兂䅁䅁䅁祥倱兑䅯杭䅁䅁䅯睍䅁䅁䅯睂䅅䅁䅅䅁䉁䅁䅁兂䅁䅁䅁䅁䅁䅁杷允䅁䅁䅕䅁䑁䅁䅷䅁䙁䅁䅁䥁啂䙂䉂权慃䅁䅁权癁䅁䅁权䡁允䅁允䅁䅁䅅䅁䙁䅁䅁䅁䅁䅁䅁䍄䉁䅁䅁兂䅁䅁䅍䅄䅁䅁䅕䅁䅁䱧湃ご䭅䱁䅙䅁䭁䑁䅁䅁䭁䅁䉣䅁䉁䅁䅁允䅁䅁䅕䅁䅁䅁䅁䅁䵁䅉䅅䅁䙁䅁䅁睁䵁䅁䅁兂䅁䅁䅁穗偂兑䅯杭䅁䅁䅯兔䅁䅁䅯睂䅅䅁䅅䅁䉁䅁䅁兂䉄が䉢瑅䄸村杷允䅁䅁䅕䅁䑁䅁䅷䅁䙁䅁䅁䅁元癤䅨权汃䅁䅁权䅂䅁䅁权䡁允䅁允䅁䅁䅅䅁䡁䅁䅁䅁䅁畵䅊䍄䉁䅁䅁兂䅁䅁䅍䅄䅁䅁䅕䅁䅁䅁乓ご䭅䱁䅅䅁䭁䑁䄸䅁䭁䅁䉣䅁䉁䅁䅁允䅁䅁䅕䅁䅁䅁䅁䅁䵁䅉䅅䅁䙁䅁䅁睁䵁䅁䅁兂䅁䅁䅁䵯㝮䅑䅯䄵䅁䅁䅯䅍䅁䅁䅯睂䅅䅁䅅䅁䉁䅁䅁兂䅁䅁䅁䅁䅁䅁杷允䅁䅁䅕䅁䑁䅁䅷䅁䙁䅁䅁䅁啂欱䈵权㉃䅁䅁权䵂䅁䅁权䡁允䅁允䅁䅁䅅䅁䙁䅁䅁䩉慘〰䍬䍄䉁䅁䅁兂䅁䅁䅍䅄䅁䅁䅕䅁䅁䝁䭄〫䭁䩁䅯䅁䭁䑁䅳䅁䭁䅁䉣䅁䉁䅁䅁允䅁䅁䅕䅁䅁䅁䅁䅁䵁䅉䅅䅁䙁䅁䅁睁䵁䅁䅁兂䅁䅁䅁䵑㜳䅑䅯杪䅁䅁䅯䅓䅁䅁䅯睂䅅䅁䅅䅁䉁䅁䅁兂䅁䥁㥁䱁水村杷允䅁䅁䅕䅁䑁䅁䅷䅁䙁䅁䅁䥁睂䔸䈵权佄䅁䅁权䑂䅁䅁权䡁允䅁允䅁䅁䅅䅁䙁䵁䝬か䍥⼰⽕䍄䉁䅁䅁兂䅁䅁䅍䅄䅁䅁䅕䅁䅁䥷楄䕕䭅䩁䅧䅁䭁䍁䄸䅁䭁䅁䉣䅁䉁䅁䅁允䅁䅁䅕䅁䅁䅁䅁䅁䵁䅉䅅䅁䙁䅁䅁睁䵁䅁䅁兂䅁䅁䅁䤴㑈䅑䅯朷䅁䅁䅯杒䅁䅁䅯睂䅅䅁䅅䅁䉁䅁䅁兂捄晍䅮楓䭊䅑杷允䅁䅁䅕䅁䑁䅁䅷䅁䙁䅁䅁䅁䅂智䅴权䡄䅁䅁权ㅁ䅁䅁权䡁允䅁允䅁䅁䅅䅁䙁䅁䅁䵁婪硫䍂䍄䉁䅁䅁兂䅁䅁䅍䅄䅁䅁䅕䅁䅁䭧浺歒䭅䩁䅧䅁䭁䑁䅣䅁䭁䅁䉣䅁䉁䅁䅁允䅁䅁䅕畖ㅃ栶㙏䕄䵉䅉䅅䅁䙁䅁䅁睁䵁䅁䅁兂䅁䅁䅁䥅㑈䅑䅯睯䅁䅁䅯䅔䅁䅁䅯睂䅅䅁䅅䅁䉁䅁䅁兂䅁䩁⽃㐴娹村杷允䅁䅁䅕䅁䑁䅁䅷䅁䙁䅁䅁䅁癃䕰䈹权千䅁䅁权睁䅁䅁权䡁允䅁允䅁䅁䅅䅁䙁䅁䅁䅁䅁䅁䅁䍄䉁䅁䅁兂䅁䅁䅍䅄䅁䅁䅕䅁䅁䕺瑍歭䭅䅁䉁䅁䭁䕁䅕䅁䭁䅁䉣䅁䉁䅁䅁允䅁䅁䅯䅁䅁䅁杷允䅁䅁䅕䅁䑁䅁䅷䅁䙁䅁䅁䅁䅄倹䅴权佃䅁䅁权㕁䅁䅁权䡁允䅁允䅁䅁䅅䅁䙁䅁䅁䅁䅁䅁䅁䍄䉁䅁䅁兂䅁䅁䅍䅄䅁䅁䅕䅁䅁䭧浺歒䭅䥁䄴䅁䭁䕁䅙䅁䭁䅁䉣䅁䉁䅁䅁允䅁䅁䅕湶䑘夶䉖お䵉䅉䅅䅁䙁䅁䅁睁䵁䅁䅁兂䅁䅁䅁䤴㑈䅑䅯兩䅁䅁䅯児䅁䅁䅯睂䅅䅁䅅䅁䉁䅁䅁权瑃䅁䅁䍄䉁䅁䅁兂䅁䅁䅍䅄䅁䅁䅕䅁䅁䕧求ご䭅䭁䅉䅁䭁䕁䅧䅁䭁䅁䉣䅁䉁䅁䅁允䅁䅁䅕㝧畳椰癔で䵉䅉䅅䅁䙁䅁䅁睁䵁䅁䅁兂䅁䅁䅃佲䝚兑䅯杭䅁䅁䅯睎䅁䅁䅯睂䅅䅁䅅䅁䉁䅁䅁兂䅁䅁䅁䅁䅁䅁杷允䅁䅁䅕䅁䑁䅁䅷䅁䙁䅁䅁䅁啂欱䈵权䩃䅁䅁权㝁䅁䅁权䡁允䅁允䅁䅁䅅䅁䭁䭁䄰䅁䵁䅉䅅䅁䙁䅁䅁睁䵁䅁䅁兂䅁䅁䅃䭳偤兑䅯睰䅁䅁䅯杏䅁䅁䅯睂䅅䅁䅅䅁䉁䅁䅁权䭁允䅁䍄䉁䅁䅁兂䅁䅁䅍䅄䅁䅁䅕䅁䅁䑁歪歔䭅䩁䅯䅁䭁䕁䅅䅁䭁䅁䉣䅁䉁䅁䅁允䅁䅁䅕䅁䅁䅁䅁䅁䵁䅉䅅䅁䙁䅁䅁睁䵁䅁䅁兂䅁䅁䅄佧兊兑䅯杯䅁䅁䅯李䅁䅁䅯睂䅅䅁䅅䅁䉁䅁䅁兂乁䜴煐げ汪兑杷允䅁䅁䅕䅁䑁䅁䅷䅁䙁䅁䅁䅁乂ㅈ䉂权穃䅁䅁权獁䅁䅁权䡁允䅁允䅁䅁䅅䅁䙁䅁䅁䅁䅁䅁䅁䍄䉁䅁䅁兂䅁䅁䅍䅄䅁䅁䅕䅁䅁䝧畯ご䭅䩁䅧䅁䭁䕁䅣䅁䭁䅁䉣䅁䉁䅁䅁允䅁䅁䅕䅁䅁䅁䅁䅁䵁䅉䅅䅁䙁䅁䅁睁䵁䅁䅁兂䅁䅁䵄祑愲兑䅯䅭䅁䅁䅯䅒䅁䅁䅯睂䅅䅁䅅䅁䉁䅁䅁兂䅁䅁䅁䅁䅁䅁杷允䅁䅁䅕䅁䑁䅁䅷䅁䙁䅁䅁䥁啂䙂䉂权㉄䅁䅁权䅂䅁䅁权䡁允䅁允䅁䅁䅅䅁䙁䅁䅁䅁䅁䅁䅁䍄䉁䅁䅁兂䅁䅁䅍䅄䅁䅁䅕䅁䅁䭧浺歒䭅䩁䅧䅁䭁䕁䅁䅁䭁䅁䉣䅁䉁䅁䅁允䅁䅁䅕卣估䐯礸歆䵉䅉䅅䅁䙁䅁䅁睁䵁䅁䅁兂䅁䅁䅃䝑偖兑䅯䅮䅁䅁䅯杍䅁䅁䅯睂䅅䅁䅅䅁䉁䅁䅁兂䅁䅁䅁䅁䅁䅁杷允䅁䅁䅕䅁䑁䅁䅷䅁䙁䅁䅁䵁䑸婌䉰权兄䅁䅁权䍂䅁䅁权䡁允䅁允䅁䅁䅅䅁䙁䅁䅁䅁䅁䅁䅁䍄䉁䅁䅁兂䅁䅁䅍䅄䅁䅁䅕䅁䅁䡁䭄〫䭁䩁䅯䅁䭁䑁䅅䅁䭁䅁䉣䅁䉁䅁䅁允䅁䅁䅕䅁䅁䅁䅁䅁䵁䅉䅅䅁䙁䅁䅁睁䵁䅁䅁兂䅁䅁䅁䤴㑈䅑䅯具䅁䅁䅯睓䅁䅁䅯睂䅅䅁䅅䅁䉁䅁䅁兂灄⭤⭩癉汙䅑杷允䅁䅁䅕䅁䑁䅁䅷䅁䙁䅁䅁䅁乃唰䈵权佃䅁䅁权䵂䅁䅁权䡁允䅁允䅁䅁䅅䅁䙁䅁䅁䡁佸权䍸䍄䉁䅁䅁兂䅁䅁䅍䅄䅁䅁䅕䅁䅁䥁刳歔䭅䩁䅧䅁䭁䕁䅕䅁䭁䅁䉣䅁䉁䅁䅁允䅁䅁䅕䅁䅁䕱杊歈䵉䅉䅅䅁䙁䅁䅁睁䵁䅁䅁兂䅁䅁䅁䡫㑢䅑䅯共䅁䅁䅯䅍䅁䅁䅯睂䅅䅁䅅䅁䉁䅁䅁权䭁允䅁䍄䉁䅁䅁兂䅁䅁䅍䅄䅁䅁䅕䅁䅁䙧䕑䕕䭅䩁䅙䅁䭁䕁䅕䅁䭁䅁䉣䅁䉁䅁䅁允䅁䅁䅕䭨儸砶偘䕊䵉䅉䅅䅁䙁䅁䅁睁䵁䅁䅁兂䅁䅁䅄佧兊兑䅯杭䅁䅁䅯睒䅁䅁䅯睂䅅䅁䅅䅁䉁䅁䅁兂䩄穈嘷匹硃兑杷允䅁䅁䅕䅁䑁䅁䅷䅁䙁䅁䅁䅁癃䕰䈹权䕁允䅁权㉁䅁䅁权䡁允䅁允䅁䅁䅅䅁䙁乁䔯睌䵪橳䅚䍄䉁䅁䅁兂䅁䅁䅍䅄䅁䅁䅕䅁䅁䕺瑍歭䭅䥁䄴䅁䭁䑁䅍䅁䭁䅁䉣䅁䉁䅁䅁允䅁䅁䅕䅁䅁䅁䅁䅁䵁䅉䅅䅁䙁䅁䅁睁䵁䅁䅁兂䅁䅁䅁摪但兑䅯杫䅁䅁䅯兑䅁䅁䅯睂䅅䅁䅅䅁䉁䅁䅁兂䅁䅁佃娱䙯村杷允䅁䅁䅕䅁䑁䅁䅷䅁䙁䅁䅁䅁权晹䅴权䑄䅁䅁权獁䅁䅁权䡁允䅁允䅁䅁䅅䅁䙁䅁䅁䅁䅁䅁䅁䍄䉁䅁䅁兂䅁䅁䅍䅄䅁䅁䅕䅁䅁䡁䭄〫䭁䭁䅫䅁䭁䑁䅁䅁䭁䅁䉣䅁䉁䅁䅁允䅁䅁䅯权䅅䅁杷允䅁䅁䅕䅁䑁䅁䅷䅁䙁䅁䅁䥁㝁啗䈹权千䅁䅁权䍂䅁䅁权䡁允䅁允䅁䅁䅅䅁䙁䉁瀳啲䝌佒䉎䍄䉁䅁䅁兂䅁䅁䅍䅄䅁䅁䅕䅁䅁䭁䩄〫䭁䩁䅯䅁䭁䑁䅙䅁䭁䅁䉣䅁䉁䅁䅁允䅁䅁䅕乗敯䬵㡴䕊䵉䅉䅅䅁䙁䅁䅁睁䵁䅁䅁兂䅁䅁䅃䅖兒兑䅯睱䅁䅁䅯睎䅁䅁䅯睂䅅䅁䅅䅁䉁䅁䅁权䭁允䅁䍄䉁䅁䅁兂䅁䅁䅍䅄䅁䅁䅕䅁䅁䕺瑍歭䭅佁䅷䅁䭁䕁䅅䅁䭁䅁䉣䅁䉁䅁䅁允䅁䅁䅕䅁䅁䅁䅁䅁䵁䅉䅅䅁䙁䅁䅁睁䵁䅁䅁兂䅁䅁䅃偣佂兑䅯睳䅁䅁䅯睏䅁䅁䅯睂䅅䅁䅅䅁䉁䅁䅁兂䅁䡑捧偢戱村杷允䅁䅁䅕䅁䑁䅁䅷䅁䙁䅁䅁䅁允晧䅨权䑄䅁䅁权⭁䅁䅁权䡁允䅁允䅁䅁䅅䅁䙁䙁煴橔㝫䍏䅂䍄䉁䅁䅁兂䅁䅁䅍䅄䅁䅁䅕䅁䅁䭁䩄〫䭁䭁䅉䅁䭁䑁䅯䅁䭁䅁䉣䅁䉁䅁䅁允䅁䅁䅕䅁䝁䬱瀯䕗䵉䅉䅅䅁䙁䅁䅁睁䵁䅁䅁兂䅁䅁䅁乖佚兑䅯杪䅁䅁䅯睐䅁䅁䅯睂䅅䅁䅅䅁䉁䅁䅁兂䅁䅁䅁䅁䅁䅁杷允䅁䅁䅕䅁䑁䅁䅷䅁䙁䅁䅁䅁啂欱䈵权㑃䅁䅁权䥂䅁䅁权䡁允䅁允䅁䅁䅅䅁䙁䕁浨硍䅆啹䅂䍄䉁䅁䅁兂䅁䅁䅍䅄䅁䅁䅕䅁䅁䭁欫ご䭅䥁䄴䅁䭁䕁䅉䅁䭁䅁䉣䅁䉁䅁䅁允䅁䅁䅕娯䡤㘵㍅歏䵉䅉䅅䅁䙁䅁䅁睁䵁䅁䅁兂䅁䅁䅁䍉㕪䅑䅯䄷䅁䅁䅯䅓䅁䅁䅯睂䅅䅁䅅䅁䉁䅁䅁兂䅁䅁䅁䅁䅁䅁杷允䅁䅁䅕䅁䑁䅁䅷䅁䙁䅁䅁䅁睂癹䅴权奃䅁䅁权⽁䅁䅁权䡁允䅁允䅁䅁䅅䅁䙁䝁慊灭条剦䍒䍄䉁䅁䅁兂䅁䅁䅍䅄䅁䅁䅕䅁䅁䥷楄䕕䭅佁䅉䅁䭁䕁䅉䅁䭁䅁䉣䅁䉁䅁䅁允䅁䅁䅕䅁䅁䅁䅁䅁䵁䅉䅅䅁䙁䅁䅁睁䵁䅁䅁兂䅁䅁䅃偣佂兑䅯䅭䅁䅁䅯睐䅁䅁䅯睂䅅䅁䅅䅁䉁䅁䅁兂䝂㈴䭨田㥌兑杷允䅁䅁䅕䅁䑁䅁䅷䅁䙁䅁䅁䅁允晧䅨权千䅁䅁权䝂䅁䅁权䡁允䅁允䅁䅁䅅䅁䙁䅁䅁䩁䍂晙䉤䍄䉁䅁䅁兂䅁䅁䅍䅄䅁䅁䅕䅁䅁䕺瑍歭䭅䱁䅳䅁䭁䕁䄰䅁䭁䅁䉣䅁䉁䅁䅁允䅁䅁䅕䅁䅁䅁䅁䅁䵁䅉䅅䅁䙁䅁䅁睁䵁䅁䅁兂䅁䅁䅃佲䝚兑䅯杪䅁䅁䅯児䅁䅁䅯睂䅅䅁䅅䅁䉁䅁䅁兂穁兰塤洶樴村杷允䅁䅁䅕䅁䑁䅁䅷䅁䙁䅁䅁䥁睃ば䈹权煄䅁䅁权乂䅁䅁权䡁允䅁允䅁䅁䅅䅁䙁䡁㙬煮头⽤⽁䍄䉁䅁䅁兂䅁䅁䅍䅄䅁䅁䅕䅁䅁䭧浺歒䭅䩁䅧䅁䭁䑁䅙䅁䭁䅁䉣䅁䉁䅁䅁允䅁䅁䅕杪硆䍊琲䕉䵉䅉䅅䅁䙁䅁䅁睁䵁䅁䅁兂䅁䅁䅃佲䝚兑䅯兩䅁䅁䅯兑䅁䅁䅯睂䅅䅁䅅䅁䉁䅁䅁权瑃䅁䅁䍄䉁䅁䅁兂䅁䅁䅍䅄䅁䅁䅕䅁䅁䵁い〫䭁䵁䅍䅁䭁䕁䅉䅁䭁䅁䉣䅁䉁䅁䅁允䅁䅁䅕呮㙋摢⽏歋䵁䅉䅅䅁䙁䅁䅁睁䵁䅁䅁兂䅁䅁䅃楡倵兑䅯䅭䅁䅁䅯睑䅁䅁䅯睂䅅䅁䅅䅁䉁䅁䅁兂偂稹慬煌估村杷允䅁䅁䅕䅁䑁䅁䅷䅁䙁䅁䅁䅁允晧䅨权䩃䅁䅁权獁䅁䅁权䡁允䅁允䅁䅁䅅䅁䭁䭁䄰䅁䵁䅉䅅䅁䙁䅁䅁睁䵁䅁䅁兂䅁䅁䅁祥倱兑䅯关䅁䅁䅯杓䅁䅁䅯睂䅅䅁䅅䅁䉁䅁䅁兂摂䉶煒㈰汒村杷允䅁䅁䅕䅁䑁䅁䅷䅁䙁䅁䅁䥁獃欵䉚权权䅁䅁权穁䅁䅁权䡁允䅁允䅁䅁䅅䅁䙁佁㠵穐敖楏䅒䍄䉁䅁䅁兂䅁䅁䅍䅄䅁䅁䅕䅁䅁䙁睳ご䭅䥁䅫䅁䭁䑁䅅䅁䭁䅁䉣䅁䉁䅁䅁允䅁䅁䅯兲䅁䅁杷允䅁䅁䅕䅁䑁䅁䅷䅁䙁䅁䅁䅁乂ㅈ䉂权佃䅁䅁权㉁䅁䅁权䡁允䅁允䅁䅁䅅䅁䙁䅁商奇䑤剔䍚䍄䉁䅁䅁兂䅁䅁䅍䅄䅁䅁䅕䅁䅁䙁睳ご䭅䥁䅳䅁䭁䑁䅙䅁䭁䅁䉣䅁䉁䅁䅁允䅁䅁䅕煃㌱塣敖ぇ䵁䅉䅅䅁䙁䅁䅁睁䵁䅁䅁兂䅁䅁䅁䡫㑢䅑䅯杪䅁䅁䅯䅎䅁䅁䅯睂䅅䅁䅅䅁䉁䅁䅁兂䅁䅁䅁䅁䅁䅁杷允䅁䅁䅕䅁䑁䅁䅷䅁䙁䅁䅁䅁杁偋䅬权䍁允䅁权䙂䅁䅁权䡁允䅁允䅁䅁䅅䅁䙁䅁䅁䅁䅁䅁䅁䍄䉁䅁䅁兂䅁䅁䅍䅄䅁䅁䅕䅁䅁䭧浺歒䭅䩁䅉䅁䭁䕁䅅䅁䭁䅁䉣䅁䉁䅁䅁允䅁䅁䅕ㅦ潹氯㑙啂䵉䅉䅅䅁䙁䅁䅁睁䵁䅁䅁兂䅁䅁䅁住佒兑䅯朹䅁䅁䅯睐䅁䅁䅯睂䅅䅁䅅䅁䉁䅁䅁兂䅁䅁䅁䅁䅁䅁杷允䅁䅁䅕䅁䑁䅁䅷䅁䙁䅁䅁䅁灂唸䈵权硃䅁䅁权䵂䅁䅁权䡁允䅁允䅁䅁䅅䅁䙁佁佺歉啒䙋䍸䍄䉁䅁䅁兂䅁䅁䅍䅄䅁䅁䅕䅁䅁䕁昰䕕䭅䩁䅉䅁䭁䕁䅯䅁䭁䅁䉣䅁䉁䅁䅁允䅁䅁䅕昸䝹偩村啊䵉䅉䅅䅁䙁䅁䅁睁䵁䅁䅁兂䅁䅁䅁䵯㝮䅑䅯关䅁䅁䅯兏䅁䅁䅯睂䅅䅁䅅䅁䉁䅁䅁兂䅁䅁䅁䅁䅁䅁杷允䅁䅁䅕䅁䑁䅁䅷䅁䙁䅁䅁䥁啂䙂䉂权汃䅁䅁权乂䅁䅁权䡁允䅁允䅁䅁䅅䅁䡁䅁䅁䅁杁畷䅖䍄䉁䅁䅁兂䅁䅁䅍䅄䅁䅁䅕䅁䅁䝧畯ご䭅䥁䅫䅁䭁䍁䅷䅁䭁䅁䉣䅁䉁䅁䅁允䅁䅁䅯兲䅁䅁杷允䅁䅁䅕䅁䑁䅁䅷䅁䙁䅁䅁䅁䅂智䅴权奃䅁䅁权䙂䅁䅁权䡁允䅁允䅁䅁䅅䅁䙁䅁䅁䍁䠸䌶䍨䍄䉁䅁䅁兂䅁䅁䅍䅄䅁䅁䅕䅁䅁䙧䕑䕕䭅䥁䅳䅁䭁䑁䅑䅁䭁䅁䉣䅁䉁䅁䅁允䅁䅁䅕奏䔲慰穃䰷䴸䅉䅅䅁䙁䅁䅁睁䵁䅁䅁兂䅁䅁䅃偣佂兑䅯睲䅁䅁䅯兎䅁䅁䅯睂䅅䅁䅅䅁䉁䅁䅁兂灁㡤栯癯䉍䅑杷允䅁䅁䅕䅁䑁䅁䅷䅁䙁䅁䅁䅁乃唰䈵权千䅁䅁权㕁䅁䅁权䡁允䅁允䅁䅁䅅䅁䙁䅁䅁䭁婁敌䉒䍄䉁䅁䅁兂䅁䅁䅍䅄䅁䅁䅕䅁䅁䙁坔歔䭅䩁䅯䅁䭁䕁䅑䅁䭁䅁䉣䅁䉁䅁䅁允䅁䅁䅕䅁䅁䅁䅁䅁䵁䅉䅅䅁䙁䅁䅁睁䵁䅁䅁兂䅁䅁䅃ㅏ偬兑䅯䅴䅁䅁䅯免䅁䅁䅯睂䅅䅁䅅䅁䉁䅁䅁兂䅁䅁䅁䅁䅁䅁杷允䅁䅁䅕䅁䑁䅁䅷䅁䙁䅁䅁䥁獃欵䉚权佃䅁䅁权䕂䅁䅁权䡁允䅁允䅁䅁䅅䅁䙁䍁捥扒敂䑐䍆䍄䉁䅁䅁兂䅁䅁䅍䅄䅁䅁䅕䅁䅁䡁瑳ご䭅䩁䅉䅁䭁䑁䅁䅁䭁䅁䉣䅁䉁䅁䅁允䅁䅁䅕䅁䅁䅁䅁䅁䵁䅉䅅䅁䙁䅁䅁睁䵁䅁䅁兂䅁䅁䅄佧兊兑䅯睹䅁䅁䅯兒䅁䅁䅯睂䅅䅁䅅䅁䉁䅁䅁兂䅁䅁䅁䅁䅁䅁杷允䅁䅁䅕䅁䑁䅁䅷䅁䙁䅁䅁䅁权晹䅴权佃䅁䅁权㑁䅁䅁权䡁允䅁允䅁䅁䅅䅁䙁䅁䅁䅁䅁䅁䅁䍄䉁䅁䅁兂䅁䅁䅍䅄䅁䅁䅕䅁䅁䝁确歔䭅䥁䄴䅁䭁䅁䅍䅁䭁䅁䉣䅁䉁䅁䅁允䅁䅁䅕䩶⼳㙃㕧䕉䵉䅉䅅䅁䙁䅁䅁睁䵁䅁䅁兂䅁䅁䅃佲䝚兑䅯杫䅁䅁䅯䅒䅁䅁䅯睂䅅䅁䅅䅁䉁䅁䅁兂乁噴督敡祲兑杷允䅁䅁䅕䅁䑁䅁䅷䅁䙁䅁䅁䵁䅃水䉂权䑄䅁䅁权䅂䅁䅁权䡁允䅁允䅁䅁䅅䅁䙁䅁䅁䅁䅁䅁䅁䍄䉁䅁䅁兂䅁䅁䅍䅄䅁䅁䅕䅁䅁䕁乄〫䭁䱁䅅䅁䭁䕁䅧䅁䭁䅁䉣䅁䉁䅁䅁允䅁䅁䅕䅁元楦煕歡䵉䅉䅅䅁䙁䅁䅁睁䵁䅁䅁兂䅁䅁䅁晡但兑䅯杪䅁䅁䅯李䅁䅁䅯睂䅅䅁䅅䅁䉁䅁䅁兂煁牱㍔䔫楑村杷允䅁䅁䅕䅁䑁䅁䅷䅁䙁䅁䅁䥁睂䔸䈵权千䅁䅁权㡁䅁䅁权䡁允䅁允䅁䅁䅅䅁䙁䥁摙噇硘剉䍴䍄䉁䅁䅁兂䅁䅁䅍䅄䅁䅁䅕䅁䅁䙁睳ご䭅䭁䅍䅁䭁䑁䄸䅁䭁䅁䉣䅁䉁䅁䅁允䅁䅁䅕䅁䅁䅁䅁䅁䵁䅉䅅䅁䙁䅁䅁睁䵁䅁䅁兂䅁䅁䅁偷㝔䅑䅯末䅁䅁䅯睒䅁䅁䅯睂䅅䅁䅅䅁䉁䅁䅁兂奁㍴䡑慈瑆村杷允䅁䅁䅕䅁䑁䅁䅷䅁䙁䅁䅁䥁啂䙂䉂权千䅁䅁权畁䅁䅁权䡁允䅁允䅁䅁䅅䅁䙁䩁睺䩪伹獓䉰䍄䉁䅁䅁兂䅁䅁䅍䅄䅁䅁䅕䅁䅁佁䉃䔫䭁䩁䅉䅁䭁䕁䅕䅁䭁䅁䉣䅁䉁䅁䅁允䅁䅁䅕䅁䅁佮煈䕆䵉䅉䅅䅁䙁䅁䅁睁䵁䅁䅁兂䅁䅁䅃佲䝚兑䅯䅭䅁䅁䅯杒䅁䅁䅯睂䅅䅁䅅䅁䉁䅁䅁兂噄䨶潹剅牅村杷允䅁䅁䅕䅁䑁䅁䅷䅁䙁䅁䅁䥁䅂啚䈹权畄䅁䅁权㉁䅁䅁权䡁允䅁允䅁䅁䅅䅁䙁䅁䅁䅁䅁䅁䅁䍄䉁䅁䅁兂䅁䅁䅍䅄䅁䅁䅕䅁䅁䕺瑍歭䭅偁䅯䅁䭁䑁䄴䅁䭁䅁䉣䅁䉁䅁䅁允䅁䅁䅕䅁䅁䅁䅁䅁䵁䅉䅅䅁䙁䅁䅁睁䵁䅁䅁兂䅁䅁䅃佲䝚兑䅯兩䅁䅁䅯睒䅁䅁䅯睂䅅䅁䅅䅁䉁䅁䅁权瑃䅁䅁䍄䉁䅁䅁兂䅁䅁䅍䅄䅁䅁䅕䅁䅁䑧婴ご䭅偁䅉䅁䭁䕁䅅䅁䭁䅁䉣䅁䉁䅁䅁允䅁䅁䅕浱睯䅓潢啈䵁䅉䅅䅁䙁䅁䅁睁䵁䅁䅁兂䅁䅁䅁䡫㑢䅑䅯睯䅁䅁䅯兔䅁䅁䅯睂䅅䅁䅅䅁䉁䅁䅁兂䅁䵁票潄杨村杷允䅁䅁䅕䅁䑁䅁䅷䅁䙁䅁䅁䥁獃欵䉚权奃䅁䅁权䡂䅁䅁权䡁允䅁允䅁䅁䅅䅁䙁䵁煊䡃䥶䌴䍴䍄䉁䅁䅁兂䅁䅁䅍䅄䅁䅁䅕䅁䅁䡧睄歔䭅䩁䄴䅁䭁䕁䅉䅁䭁䅁䉣䅁䉁䅁䅁允䅁䅁䅕楺穴㙙㈰稶䴸䅉䅅䅁䙁䅁䅁睁䵁䅁䅁兂䅁䅁䅃楡倵兑䅯朷䅁䅁䅯睌䅁䅁䅯睂䅅䅁䅅䅁䉁䅁䅁兂䅁䅁䅁䅁䅁䅁杷允䅁䅁䅕䅁䑁䅁䅷䅁䙁䅁䅁䅁杁偋䅬权千䅁䅁权祁䅁䅁权䡁允䅁允䅁䅁䅅䅁䙁䅁䅁䉁䥃丱䉖䍄䉁䅁䅁兂䅁䅁䅍䅄䅁䅁䅕䅁䅁䝁䭄〫䭁䥁䄴䅁䭁䍁䄸䅁䭁䅁䉣䅁䉁䅁䅁允䅁䅁䅕䅁䅁䅁䅁䅁䵁䅉䅅䅁䙁䅁䅁睁䵁䅁䅁兂䅁䅁䅁祥倱兑䅯䄸䅁䅁䅯睍䅁䅁䅯睂䅅䅁䅅䅁䉁䅁䅁兂䅁䅁䅁䅁䅁䅁杷允䅁䅁䅕䅁䑁䅁䅷䅁䙁䅁䅁䅁䕁啪䈹权元䅁䅁权䑂䅁䅁权䡁允䅁允䅁䅁䅅䅁䭁䅁䉯䅁䵁䅉䅅䅁䙁䅁䅁睁䵁䅁䅁兂䅁䅁䅄佧兊兑䅯睰䅁䅁䅯兒䅁䅁䅯睂䅅䅁䅅䅁䉁䅁䅁权䭁允䅁䍄䉁䅁䅁兂䅁䅁䅍䅄䅁䅁䅕䅁䅁䵁い〫䭁䩁䅧䅁䭁䑁䄸䅁䭁䅁䉣䅁䉁䅁䅁允䅁䅁䅕䅒㝯䡮䩮歃䵉䅉䅅䅁䙁䅁䅁睁䵁䅁䅁兂䅁䅁䅃䭳偤兑䅯䄫䅁䅁䅯䅏䅁䅁䅯睂䅅䅁䅅䅁䉁䅁䅁兂䅁䅁䅁䅁䅁䅁杷允䅁䅁䅕䅁䑁䅁䅷䅁䙁䅁䅁䅁乂ㅈ䉂权坃䅁䅁权乂䅁䅁权䡁允䅁允䅁䅁䅅䅁䙁䱁〶歷〲汁䌵䍄䉁䅁䅁兂䅁䅁䅍䅄䅁䅁䅕䅁䅁䡁瑳ご䭅䥁䄴䅁䭁䑁䅷䅁䭁䅁䉣䅁䉁䅁䅁允䅁䅁䅕䅁䅁䅁䅁䅁䵁䅉䅅䅁䙁䅁䅁睁䵁䅁䅁兂䅁䅁䅁剔儹兑䅯朲䅁䅁䅯杏䅁䅁䅯睂䅅䅁䅅䅁䉁䅁䅁兂晃㑺㥶㙧ㄶ睐杷允䅁䅁䅕䅁䑁䅁䅷䅁䙁䅁䅁䅁允晧䅨权乄䅁䅁权祁䅁䅁权䡁允䅁允䅁䅁䅅䅁䙁䝁啂瑰硂穂䅆䍄䉁䅁䅁兂䅁䅁䅍䅄䅁䅁䅕䅁䅁䡧睄歔䭅䭁䅕䅁䭁䑁䅧䅁䭁䅁䉣䅁䉁䅁䅁允䅁䅁䅣䅁䅁䅁潃唴䵁䅉䅅䅁䙁䅁䅁睁䵁䅁䅁兂䅁䅁䅁䥂倱兑䅯杮䅁䅁䅯䅔䅁䅁䅯睂䅅䅁䅅䅁䉁䅁䅁兂䅁䅁䅁䅁䅁䅁杷允䅁䅁䅕䅁䑁䅁䅷䅁䙁䅁䅁䅁䅂智䅴权佃䅁䅁权畁䅁䅁权䡁允䅁允䅁䅁䅅䅁䙁䅁䅁䅁䅁䅁䅁䍄䉁䅁䅁兂䅁䅁䅍䅄䅁䅁䅕䅁䅁䵁い〫䭁䥁䄴䅁䭁䕁䅯䅁䭁䅁䉣䅁䉁䅁䅁允䅁䅁䅕㈴瑘㕯䡸䕄䵉䅉䅅䅁䙁䅁䅁睁䵁䅁䅁兂䅁䅁䅄佧兊兑䅯䅮䅁䅁䅯杍䅁䅁䅯睂䅅䅁䅅䅁䉁䅁䅁兂䅁䅁䅁䅁䅁䅁杷允䅁䅁䅕䅁䑁䅁䅷䅁䙁䅁䅁䅁䕁啪䈹权い䅁䅁权睁䅁䅁权䡁允䅁允䅁䅁䅅䅁䙁䅁䅁䅁䅁䅁䅁䍄䉁䅁䅁兂䅁䅁䅍䅄䅁䅁䅕䅁䅁䕁乄〫䭁䩁䅉䅁䭁䑁䄴䅁䭁䅁䉣䅁䉁䅁䅁允䅁䅁䅕䅁䅁䱍獭唶䵅䅉䅅䅁䙁䅁䅁睁䵁䅁䅁兂䅁䅁䅃佲䝚兑䅯䅭䅁䅁䅯兓䅁䅁䅯睂䅅䅁䅅䅁䉁䅁䅁兂䵁愹爷杷灧村杷允䅁䅁䅕䅁䑁䅁䅷䅁䙁䅁䅁䅁㑁䔵䈵权䩃䅁䅁权ㅁ䅁䅁权䡁允䅁允䅁䅁䅅䅁䭁䭁䄰䅁䵁䅉䅅䅁䙁䅁䅁睁䵁䅁䅁兂䅁䅁䅁乖佚兑䅯杭䅁䅁䅯兔䅁䅁䅯睂䅅䅁䅅䅁䉁䅁䅁兂䅁䅁汁䤫杅村杷允䅁䅁䅕䅁䑁䅁䅷䅁䙁䅁䅁䅁允晧䅨权佃䅁䅁权㍁䅁䅁权䡁允䅁允䅁䅁䅅䅁䙁䅁䅁䅁䅁䅁䅁䍄䉁䅁䅁兂䅁䅁䅍䅄䅁䅁䅕䅁䅁䝁䭄〫䭁䩁䅯䅁䭁䍁䄸䅁䭁䅁䉣䅁䉁䅁䅁允䅁䅁䅕䅁䅁䅁䅁䅁䵁䅉䅅䅁䙁䅁䅁睁䵁䅁䅁兂䅁䅁䅃佲䝚兑䅯兩䅁䅁䅯兎䅁䅁䅯睂䅅䅁䅅䅁䉁䅁䅁权瑃䅁䅁䍄䉁䅁䅁兂䅁䅁䅍䅄䅁䅁䅕䅁䅁䅁乓ご䭅偁䅧䅁䭁䕁䅯䅁䭁䅁䉣䅁䉁䅁䅁允䅁䅁䅕䅁䅁䅁䅁䅁䵁䅉䅅䅁䙁䅁䅁睁䵁䅁䅁兂䅁䅁䅁䵙㝲䅑䅯睹䅁䅁䅯䅐䅁䅁䅯睂䅅䅁䅅䅁䉁䅁䅁兂浃䑏䅯䙥卣䅑杷允䅁䅁䅕䅁䑁䅁䅷䅁䙁䅁䅁䅁䅄倹䅴权佃䅁䅁权㉁䅁䅁权䡁允䅁允䅁䅁䅅䅁䙁偁坥㉩捘祦䍆䍄䉁䅁䅁兂䅁䅁䅍䅄䅁䅁䅕䅁䅁䭧浺歒䭅䩁䅯䅁䭁䑁䅕䅁䭁䅁䉣䅁䉁䅁䅁允䅁䅁䅕偦捒䍰癭え䵉䅉䅅䅁䙁䅁䅁睁䵁䅁䅁兂䅁䅁䅃佲䝚兑䅯具䅁䅁䅯睌䅁䅁䅯睂䅅䅁䅅䅁䉁䅁䅁兂䅁䅁䅁䅁䅁䅁杷允䅁䅁䅕䅁䑁䅁䅷䅁䙁䅁䅁䅁乃唰䈵权穃䅁䅁权獁䅁䅁权䡁允䅁允䅁䅁䅅䅁䙁䅁䅁䅁䅁䅁䅁䍄䉁䅁䅁兂䅁䅁䅍䅄䅁䅁䅕䅁䅁䑧婴ご䭅䭁䅍䅁䭁䅁䅍䅁䭁䅁䉣䅁䉁䅁䅁允䅁䅁䅕猰䘵呆敊䕓䵉䅉䅅䅁䙁䅁䅁睁䵁䅁䅁兂䅁䅁䅃䝑偖兑䅯䅭䅁䅁䅯児䅁䅁䅯睂䅅䅁䅅䅁䉁䅁䅁兂㍂祅摸灒啣村杷允䅁䅁䅕䅁䑁䅁䅷䅁䙁䅁䅁䅁杄晧䅨权㉃䅁䅁权䕂䅁䅁权䡁允䅁允䅁䅁䅅䅁䙁䅁䅁乁摶呅䍤䍄䉁䅁䅁兂䅁䅁䅍䅄䅁䅁䅕䅁䅁䭧浺歒䭅䥁䄴䅁䭁䕁䅳䅁䭁䅁䉣䅁䉁䅁䅁允䅁䅁䅕⽣洰汧則䕈䵉䅉䅅䅁䙁䅁䅁睁䵁䅁䅁兂䅁䅁䅁祥倱兑䅯杫䅁䅁䅯睁䅁䅁䅯睂䅅䅁䅅䅁䉁䅁䅁兂捃摘瑌啪㉶兑杷允䅁䅁䅕䅁䑁䅁䅷䅁䙁䅁䅁䥁睂䔸䈵权敄䅁䅁权䱂䅁䅁权䡁允䅁允䅁䅁䅅䅁䙁䉁昵汆唴䅪䅰䍄䉁䅁䅁兂䅁䅁䅍䅄䅁䅁䅕䅁䅁䵁い〫䭁䩁䅯䅁䭁䑁䅯䅁䭁䅁䉣䅁䉁䅁䅁允䅁䅁䅕䅁䅁䅁䅁䅁䵁䅉䅅䅁䙁䅁䅁睁䵁䅁䅁兂䅁䅁䅁䵙㝲䅑䅯䄱䅁䅁䅯䅌䅁䅁䅯睂䅅䅁䅅䅁䉁䅁䅁兂䅁䅁䅁䅁䅁䅁杷允䅁䅁䅕䅁䑁䅁䅷䅁䙁䅁䅁䅁乃唰䈵权㡄䅁䅁权㥁䅁䅁权䡁允䅁允䅁䅁䅅䅁䙁䅁䅁䅁䅁䅁䅁䍄䉁䅁䅁兂䅁䅁䅍䅄䅁䅁䅕䅁䅁䙁坔歔䭅䥁䅫䅁䭁䕁䅯䅁䭁䅁䉣䅁䉁䅁䅁允䅁䅁䅯兲䅁䅁杷允䅁䅁䅕䅁䑁䅁䅷䅁䙁䅁䅁䅁䕁啪䈹权䍁允䅁权䩂䅁䅁权䡁允䅁允䅁䅁䅅䅁䙁䅁䅁䅁䅁䅁䅁䍄䉁䅁䅁兂䅁䅁䅍䅄䅁䅁䅕䅁䅁䙁睳ご䭅佁䄴䅁䭁䑁䄰䅁䭁䅁䉣䅁䉁䅁䅁允䅁䅁䅕䅁䅁䅁䅁䅁䵁䅉䅅䅁䙁䅁䅁睁䵁䅁䅁兂䅁䅁䵄祑愲兑䅯杪䅁䅁䅯䅔䅁䅁䅯睂䅅䅁䅅䅁䉁䅁䅁兂䅁䅁䅁䅁䅁䅁杷允䅁䅁䅕䅁䑁䅁䅷䅁䙁䅁䅁䥁獃欵䉚权千䅁䅁权䱂䅁䅁权䡁允䅁允䅁䅁䅅䅁䙁䡁摲㝰摐獅䉒䍄䉁䅁䅁兂䅁䅁䅍䅄䅁䅁䅕䅁䅁䵁い〫䭁䥁䄴䅁䭁䑁䅯䅁䭁䅁䉣䅁䉁䅁䅁允䅁䅁䅕䅁䅁䅁䅁䅁䵁䅉䅅䅁䙁䅁䅁睁䵁䅁䅁兂䅁䅁䅁㙲偒兑䅯兩䅁䅁䅯䅍䅁䅁䅯睂䅅䅁䅅䅁䉁䅁䅁权瑃䅁䅁䍄䉁䅁䅁兂䅁䅁䅍䅄䅁䅁䅕䅁䅁䭧浺歒䭅䩁䅯䅁䭁䕁䅷䅁䭁䅁䉣䅁䉁䅁䅁允䅁䅁䅕䙋畔⽮眰歈䵉䅉䅅䅁䙁䅁䅁睁䵁䅁䅁兂䅁䅁䅁住佒兑䅯杫䅁䅁䅯睐䅁䅁䅯睂䅅䅁䅅䅁䉁䅁䅁兂䅁䅁䅁䅁䅁䅁杷允䅁䅁䅕䅁䑁䅁䅷䅁䙁䅁䅁䅁㑁䔵䈵权灃䅁䅁权獁䅁䅁权䡁允䅁允䅁䅁䅅䅁䭁䅁䉯䅁䵁䅉䅅䅁䙁䅁䅁睁䵁䅁䅁兂䅁䅁䅃楡倵兑䅯具䅁䅁䅯児䅁䅁䅯睂䅅䅁䅅䅁䉁䅁䅁兂䅁䅁䅁䅁䅁䅁杷允䅁䅁䅕䅁䑁䅁䅷䅁䙁䅁䅁䅁灂唸䈵权佃䅁䅁权䕂䅁䅁权䡁允䅁允䅁䅁䅅䅁䙁䵁楐㉱慬䍋䌱䍄䉁䅁䅁兂䅁䅁䅍䅄䅁䅁䅕䅁䅁䑧婴ご䭅䵁䅯䅁䭁䑁䅳䅁䭁䅁䉣䅁䉁䅁䅁允䅁䅁䅕䅁䅁䅁䅁䅁䵁䅉䅅䅁䙁䅁䅁睁䵁䅁䅁兂䅁䅁䅃佲䝚兑䅯杭䅁䅁䅯杓䅁䅁䅯睂䅅䅁䅅䅁䉁䅁䅁兂佁稲場獨捕村杷允䅁䅁䅕䅁䑁䅁䅷䅁䙁䅁䅁䅁允晧䅨权奃䅁䅁权㕁䅁䅁权䡁允䅁允䅁䅁䅅䅁䙁䅁䅁䑁卋硔䌵䍄䉁䅁䅁兂䅁䅁䅍䅄䅁䅁䅕䅁䅁䭁䩄〫䭁䩁䅙䅁䭁䑁䅯䅁䭁䅁䉣䅁䉁䅁䅁允䅁䅁䅕䅁䅃硕娶歃䵉䅉䅅䅁䙁䅁䅁睁䵁䅁䅁兂䅁䅁䅁䵯㝮䅑䅯杬䅁䅁䅯兑䅁䅁䅯睂䅅䅁䅅䅁䉁䅁䅁兂䅁䑁桥䔹汯村杷允䅁䅁䅕䅁䑁䅁䅷䅁䙁䅁䅁䵁䑸婌䉰权啄䅁䅁权䝂䅁䅁权䡁允䅁允䅁䅁䅅䅁䙁䅁䅁䅁䅁䅁䅁䍄䉁䅁䅁兂䅁䅁䅍䅄䅁䅁䅕䅁䅁䙧䕑䕕䭅䩁䅉䅁䭁䕁䅉䅁䭁䅁䉣䅁䉁䅁䅁允䅁䅁䅕噚⭰⽖㕶〴䵅䅉䅅䅁䙁䅁䅁睁䵁䅁䅁兂䅁䅁䅃佲䝚兑䅯杪䅁䅁䅯材䅁䅁䅯睂䅅䅁䅅䅁䉁䅁䅁兂捃⭑䄳呇杍村杷允䅁䅁䅕䅁䑁䅁䅷䅁䙁䅁䅁䅁灂唸䈵权慃䅁䅁权獁䅁䅁权䡁允䅁允䅁䅁䅅䅁䙁䅁䅁䅁䅁䅁䅁䍄䉁䅁䅁兂䅁䅁䅍䅄䅁䅁䅕䅁䅁䩁㉂䔫䭁䥁䄴䅁䭁䍁䄸䅁䭁䅁䉣䅁䉁䅁䅁允䅁䅁䅕䅁䅁䅁䅁䅁䵁䅉䅅䅁䙁䅁䅁睁䵁䅁䅁兂䅁䅁䅃䭳偤兑䅯朳䅁䅁䅯兔䅁䅁䅯睂䅅䅁䅅䅁䉁䅁䅁兂湂䙅㈲呗䭙䅑杷允䅁䅁䅕䅁䑁䅁䅷䅁䙁䅁䅁䅁䅄倹䅴权千䅁䅁权乂䅁䅁权䡁允䅁允䅁䅁䅅䅁䙁䵁㙓敥㕥䅆䍊䍄䉁䅁䅁兂䅁䅁䅍䅄䅁䅁䅕䅁䅁䵁い〫䭁佁䅷䅁䭁䑁䅍䅁䭁䅁䉣䅁䉁䅁䅁允䅁䅁䅕䅁䅁䅁䅁䅁䵁䅉䅅䅁䙁䅁䅁睁䵁䅁䅁兂䅁䅁䅁住佒兑䅯朵䅁䅁䅯杌䅁䅁䅯睂䅅䅁䅅䅁䉁䅁䅁兂䅁䅁䅁䅁䅁䅁杷允䅁䅁䅕䅁䑁䅁䅷䅁䙁䅁䅁䥁獃欵䉚权⽃䅁䅁权㍁䅁䅁权䡁允䅁允䅁䅁䅅䅁䙁䅁䅁䅁䅁䅁䅁䍄䉁䅁䅁兂䅁䅁䅍䅄䅁䅁䅕䅁䅁䙁睳ご䭅䭁䅁䅁䭁䕁䅍䅁䭁䅁䉣䅁䉁䅁䅁允䅁䅁䅕儴久汇㡴歇䵁䅉䅅䅁䙁䅁䅁睁䵁䅁䅁兂䅁䅁䅁㙲偒兑䅯䅭䅁䅁䅯材䅁䅁䅯睂䅅䅁䅅䅁䉁䅁䅁兂䕁楴㙱䭏穅村杷允䅁䅁䅕䅁䑁䅁䅷䅁䙁䅁䅁䅁允晧䅨权奃䅁䅁权穁䅁䅁权䡁允䅁允䅁䅁䅅䅁䙁䅁䅁乁㥐剘䍸䍄䉁䅁䅁兂䅁䅁䅍䅄䅁䅁䅕䅁䅁䕧求ご䭅䥁䅳䅁䭁䕁䅳䅁䭁䅁䉣䅁䉁䅁䅁允䅁䅁䅕䉁乯䄹剌稵䴸䅉䅅䅁䙁䅁䅁睁䵁䅁䅁兂䅁䅁䅁䍉㕪䅑䅯共䅁䅁䅯村䅁䅁䅯睂䅅䅁䅅䅁䉁䅁䅁权䭁允䅁䍄䉁䅁䅁兂䅁䅁䅍䅄䅁䅁䅕䅁䅁䥁刳歔䭅䥁䅫䅁䭁䑁䅉䅁䭁䅁䉣䅁䉁䅁䅁允䅁䅁䅯児䅅䅁杷允䅁䅁䅕䅁䑁䅁䅷䅁䙁䅁䅁䅁癃䕰䈹权㝃䅁䅁权䡂䅁䅁权䡁允䅁允䅁䅁䅅䅁䙁䉁䐹瑎㈶橁䍨䍄䉁䅁䅁兂䅁䅁䅍䅄䅁䅁䅕䅁䅁䭧浺歒䭅䩁䅉䅁䭁䑁䄴䅁䭁䅁䉣䅁䉁䅁䅁允䅁䅁䅕啣乭䤯㕇䕁䵉䅉䅅䅁䙁䅁䅁睁䵁䅁䅁兂䅁䅁䅁䵙㝲䅑䅯䄳䅁䅁䅯睏䅁䅁䅯睂䅅䅁䅅䅁䉁䅁䅁兂䅁䅁䅁䅁䅁䅁杷允䅁䅁䅕䅁䑁䅁䅷䅁䙁䅁䅁䅁癃䕰䈹权敃䅁䅁权䕂䅁䅁权䡁允䅁允䅁䅁䅅䅁䙁䡁奔䍯䑐偂⽕䍄䉁䅁䅁兂䅁䅁䅍䅄䅁䅁䅕䅁䅁䭁䩄〫䭁䥁䅫䅁䭁䑁䅁䅁䭁䅁䉣䅁䉁䅁䅁允䅁䅁䅯兲䅁䅁杷允䅁䅁䅕䅁䑁䅁䅷䅁䙁䅁䅁䅁扂䕍䈹权㝃䅁䅁权⭁䅁䅁权䡁允䅁允䅁䅁䅅䅁䙁䥁䍕扏桃穋䍂䍄䉁䅁䅁兂䅁䅁䅍䅄䅁䅁䅕䅁䅁䭁欫ご䭅䥁䄴䅁䭁䑁䅁䅁䭁䅁䉣䅁䉁䅁䅁允䅁䅁䅕䅁䅁䅁䅁䅁䵁䅉䅅䅁䙁䅁䅁睁䵁䅁䅁兂䅁䅁䅃偣佂兑䅯杫䅁䅁䅯杒䅁䅁䅯睂䅅䅁䅅䅁䉁䅁䅁兂⽄浴䭄䕰䡕村杷允䅁䅁䅕䅁䑁䅁䅷䅁䙁䅁䅁䅁允晧䅨权佃䅁䅁权㥁䅁䅁权䡁允䅁允䅁䅁䅅䅁䙁䅁䅁䅁䅁䅁䅁䍄䉁䅁䅁兂䅁䅁䅍䅄䅁䅁䅕䅁䅁䝁䭄〫䭁乁䅑䅁䭁䑁䅕䅁䭁䅁䉣䅁䉁䅁䅁允䅁䅁䅕㑩煉琫坷歂䵁䅉䅅䅁䙁䅁䅁睁䵁䅁䅁兂䅁䅁䅁偷㝔䅑䅯杭䅁䅁䅯児䅁䅁䅯睂䅅䅁䅅䅁䉁䅁䅁兂敁久䅴塳奕村杷允䅁䅁䅕䅁䑁䅁䅷䅁䙁䅁䅁䅁乃唰䈵权䭄䅁䅁权㉁䅁䅁权䡁允䅁允䅁䅁䅅䅁䙁䡁捎䉆佣晭⽉䍄䉁䅁䅁兂䅁䅁䅍䅄䅁䅁䅕䅁䅁䱧湃ご䭅䱁䅑䅁䭁䕁䅫䅁䭁䅁䉣䅁䉁䅁䅁允䅁䅁䅕汙楹䝃慒啥䵉䅉䅅䅁䙁䅁䅁睁䵁䅁䅁兂䅁䅁䅃楡倵兑䅯杪䅁䅁䅯杏䅁䅁䅯睂䅅䅁䅅䅁䉁䅁䅁兂䅁䅁䅁䅁䅁䅁杷允䅁䅁䅕䅁䑁䅁䅷䅁䙁䅁䅁䅁䅄倹䅴权奃䅁䅁权㉁䅁䅁权䡁允䅁允䅁䅁䅅䅁䙁偁㉙穊剥楁䍎䍄䉁䅁䅁兂䅁䅁䅍䅄䅁䅁䅕䅁䅁䝧畯ご䭅䱁䄸䅁䭁䑁䅷䅁䭁䅁䉣䅁䉁䅁䅁允䅁䅁䅕䅁䅁䅁䅁䅁䵁䅉䅅䅁䙁䅁䅁睁䵁䅁䅁兂䅁䅁䅁䵯㝮䅑䅯睯䅁䅁䅯䅔䅁䅁䅯睂䅅䅁䅅䅁䉁䅁䅁兂畁㉦㔶橖塴村杷允䅁䅁䅕䅁䑁䅁䅷䅁䙁䅁䅁䥁獃欵䉚权奃䅁䅁权㡁䅁䅁权䡁允䅁允䅁䅁䅅䅁䙁䵁㉰䭑䥍䍸䍤䍄䉁䅁䅁兂䅁䅁䅍䅄䅁䅁䅕䅁䅁䕁昰䕕䭅䵁䅣䅁䭁䑁䄸䅁䭁䅁䉣䅁䉁䅁䅁允䅁䅁䅕桃武半慢啸䵅䅉䅅䅁䙁䅁䅁睁䵁䅁䅁兂䅁䅁䅁䡫㑢䅑䅯䅂䅅䅁䅯免䅁䅁䅯睂䅅䅁䅅䅁䉁䅁䅁兂潄㥭剭扷䥎䅑杷允䅁䅁䅕䅁䑁䅁䅷䅁䙁䅁䅁䥁啂䙂䉂权䩃䅁䅁权䱂䅁䅁权䡁允䅁允䅁䅁䅅䅁䭁䭁䄰䅁䵁䅉䅅䅁䙁䅁䅁睁䵁䅁䅁兂䅁䅁䅁䥅㑈䅑䅯术䅁䅁䅯睑䅁䅁䅯睂䅅䅁䅅䅁䉁䅁䅁兂䅁䅁獁㠯㥄兑杷允䅁䅁䅕䅁䑁䅁䅷䅁䙁䅁䅁䥁睂䔸䈵权佃䅁䅁权䝂䅁䅁权䡁允䅁允䅁䅁䅅䅁䙁䉁睊婯㐶硔䌵䍄䉁䅁䅁兂䅁䅁䅍䅄䅁䅁䅕䅁䅁䙧䕑䕕䭅䭁䅁䅁䭁䑁䄴䅁䭁䅁䉣䅁䉁䅁䅁允䅁䅁䅕火浲䔯潶捇䵁䅉䅅䅁䙁䅁䅁睁䵁䅁䅁兂䅁䅁䅁䥅㑈䅑䅯䅭䅁䅁䅯材䅁䅁䅯睂䅅䅁䅅䅁䉁䅁䅁兂䅁䥁敂渳穁村杷允䅁䅁䅕䅁䑁䅁䅷䅁䙁䅁䅁䅁杂癹䅴权奃䅁䅁权乂䅁䅁权䡁允䅁允䅁䅁䅅䅁䙁䭁摫摃奕栯䍴䍄䉁䅁䅁兂䅁䅁䅍䅄䅁䅁䅕䅁䅁䵁い〫䭁佁䅉䅁䭁䕁䅅䅁䭁䅁䉣䅁䉁䅁䅁允䅁䅁䅕䅃䡺㙯䍩䕅䵁䅉䅅䅁䙁䅁䅁睁䵁䅁䅁兂䅁䅁䅃佲䝚兑䅯杫䅁䅁䅯杓䅁䅁䅯睂䅅䅁䅅䅁䉁䅁䅁兂牂噦愸佃䉙村杷允䅁䅁䅕䅁䑁䅁䅷䅁䙁䅁䅁䅁䅄倹䅴权䙄䅁䅁权䡂䅁䅁权䡁允䅁允䅁䅁䅅䅁䙁䭁婅呷⭤眷䅸䍄䉁䅁䅁兂䅁䅁䅍䅄䅁䅁䅕䅁䅁䅁乓ご䭅䥁䄴䅁䭁䑁䄴䅁䭁䅁䉣䅁䉁䅁䅁允䅁䅁䅕䅁䅁䅁䅁䅁䵁䅉䅅䅁䙁䅁䅁睁䵁䅁䅁兂䅁䅁䅃楡倵兑䅯睸䅁䅁䅯䅏䅁䅁䅯睂䅅䅁䅅䅁䉁䅁䅁兂䅁䅁䅁䅁䅁䅁杷允䅁䅁䅕䅁䑁䅁䅷䅁䙁䅁䅁䅁癃䕰䈹权奃䅁䅁权䕂䅁䅁权䡁允䅁允䅁䅁䅅䅁䙁䍁扆䑃⽲卆䍊䍄䉁䅁䅁兂䅁䅁䅍䅄䅁䅁䅕䅁䅁䡁䭄〫䭁䩁䅯䅁䭁䍁䄸䅁䭁䅁䉣䅁䉁䅁䅁允䅁䅁䅕䅁䅁䅁䅁䅁䵁䅉䅅䅁䙁䅁䅁睁䵁䅁䅁兂䅁䅁䅃佲䝚兑䅯具䅁䅁䅯睑䅁䅁䅯睂䅅䅁䅅䅁䉁䅁䅁兂楄圹㙔敆卷䅑杷允䅁䅁䅕䅁䑁䅁䅷䅁䙁䅁䅁䅁乂ㅈ䉂权楄䅁䅁权䱂䅁䅁权䡁允䅁允䅁䅁䅅䅁䙁偁礱啨䑊偮⽷䍄䉁䅁䅁兂䅁䅁䅍䅄䅁䅁䅕䅁䅁䕧求ご䭅䱁䅑䅁䭁䑁䅫䅁䭁䅁䉣䅁䉁䅁䅁允䅁䅁䅕䅁䅁䅁䅁䅁䵁䅉䅅䅁䙁䅁䅁睁䵁䅁䅁兂䅁䅁䅁䵯㝮䅑䅯睯䅁䅁䅯材䅁䅁䅯睂䅅䅁䅅䅁䉁䅁䅁兂䅄䡡祹灪圹村杷允䅁䅁䅕䅁䑁䅁䅷䅁䙁䅁䅁䥁獃欵䉚权䩃䅁䅁权䍂䅁䅁权䡁允䅁允䅁䅁䅅䅁䭁䭁䄰䅁䵁䅉䅅䅁䙁䅁䅁睁䵁䅁䅁兂䅁䅁䅁乖佚兑䅯兩䅁䅁䅯兒䅁䅁䅯睂䅅䅁䅅䅁䉁䅁䅁权瑃䅁䅁䍄䉁䅁䅁兂䅁䅁䅍䅄䅁䅁䅕䅁䅁䕁乄〫䭁䭁䅉䅁䭁䑁䅑䅁䭁䅁䉣䅁䉁䅁䅁允䅁䅁䅕䅁慃夲六ざ䵉䅉䅅䅁䙁䅁䅁睁䵁䅁䅁兂䅁䅁䅁偷㝔䅑䅯䅭䅁䅁䅯睑䅁䅁䅯睂䅅䅁䅅䅁䉁䅁䅁兂乄㝁汰䭺捳村杷允䅁䅁䅕䅁䑁䅁䅷䅁䙁䅁䅁䥁獃欵䉚权奃䅁䅁权乂䅁䅁权䡁允䅁允䅁䅁䅅䅁䙁䵁䌳汘潮祫䍨䍄䉁䅁䅁兂䅁䅁䅍䅄䅁䅁䅕䅁䅁䍁潁唫䭁䭁䄸䅁䭁䕁䅣䅁䭁䅁䉣䅁䉁䅁䅁允䅁䅁䅕䅁䅁䅁䅁䅁䵁䅉䅅䅁䙁䅁䅁睁䵁䅁䅁兂䅁䅁䅃楡倵兑䅯杴䅁䅁䅯䅏䅁䅁䅯睂䅅䅁䅅䅁䉁䅁䅁兂䅁䅁䅁䅁䅁䅁杷允䅁䅁䅕䅁䑁䅁䅷䅁䙁䅁䅁䥁煂歌䈹权奃䅁䅁权㥁䅁䅁权䡁允䅁允䅁䅁䅅䅁䙁䥁捊婓捩⭬䉸䍄䉁䅁䅁兂䅁䅁䅍䅄䅁䅁䅕䅁䅁䭁欫ご䭅䩁䅧䅁䭁䕁䅕䅁䭁䅁䉣䅁䉁䅁䅁允䅁䅁䅕橯䱸創㙰䕎䵉䅉䅅䅁䙁䅁䅁睁䵁䅁䅁兂䅁䅁䅁䤴㑈䅑䅯杪䅁䅁䅯杌䅁䅁䅯睂䅅䅁䅅䅁䉁䅁䅁兂䅁䅁䅁䅁䅁䅁杷允䅁䅁䅕䅁䑁䅁䅷䅁䙁䅁䅁䅁权晹䅴权千䅁䅁权䵂䅁䅁权䡁允䅁允䅁䅁䅅䅁䙁䉁䍇䍈灉偌䉊䍄䉁䅁䅁兂䅁䅁䅍䅄䅁䅁䅕䅁䅁䑧婴ご䭅䵁䅳䅁䭁䑁䅣䅁䭁䅁䉣䅁䉁䅁䅁允䅁䅁䅕䅁䅁䅁䅁䅁䵁䅉䅅䅁䙁䅁䅁睁䵁䅁䅁兂䅁䅁䅁䵙㝲䅑䅯䅴䅁䅁䅯䅏䅁䅁䅯睂䅅䅁䅅䅁䉁䅁䅁兂䅁䅁䅁䅁䅁䅁杷允䅁䅁䅕䅁䑁䅁䅷䅁䙁䅁䅁䥁㝁啗䈹权䩃䅁䅁权ㅁ䅁䅁权䡁允䅁允䅁䅁䅅䅁䭁䭁䄰䅁䵁䅉䅅䅁䙁䅁䅁睁䵁䅁䅁兂䅁䅁䅁䤴㑈䅑䅯兰䅁䅁䅯睌䅁䅁䅯睂䅅䅁䅅䅁䉁䅁䅁睂䅁䅁䅁䝙杪䅑杷允䅁䅁䅕䅁䑁䅁䅷䅁䙁䅁䅁䥁獃欵䉚权䩃䅁䅁权䑂䅁䅁权䡁允䅁允䅁䅁䅅䅁䭁䭁䄰䅁䵁䅉䅅䅁䙁䅁䅁睁䵁䅁䅁兂䅁䅁䅁䡫㑢䅑䅯杪䅁䅁䅯䅔䅁䅁䅯睂䅅䅁䅅䅁䉁䅁䅁兂䅁䅁䅁䅁䅁䅁杷允䅁䅁䅕䅁䑁䅁䅷䅁䙁䅁䅁䅁䅂智䅴权い䅁䅁权祁䅁䅁权䡁允䅁允䅁䅁䅅䅁䙁䅁䅁䅁䅁䅁䅁䍄䉁䅁䅁兂䅁䅁䅍䅄䅁䅁䅕䅁䅁䝧畯ご䭅䥁䅫䅁䭁䑁䅧䅁䭁䅁䉣䅁䉁䅁䅁允䅁䅁䅯兲䅁䅁杷允䅁䅁䅕䅁䑁䅁䅷䅁䙁䅁䅁䅁杄晧䅨权䩃䅁䅁权㡁䅁䅁权䡁允䅁允䅁䅁䅅䅁䭁䭁䄰䅁䵁䅉䅅䅁䙁䅁䅁睁䵁䅁䅁兂䅁䅁䅁䵑㜳䅑䅯䅭䅁䅁䅯睒䅁䅁䅯睂䅅䅁䅅䅁䉁䅁䅁兂䅁䕁晁㑈睁村杷允䅁䅁䅕䅁䑁䅁䅷䅁䙁䅁䅁䅁乃唰䈵权䩃䅁䅁权乂䅁䅁权䡁允䅁允䅁䅁䅅䅁䭁䑁䈰䅁䵁䅉䅅䅁䙁䅁䅁睁䵁䅁䅁兂䅁䅁䅁䵣㝲䅑䅯朱䅁䅁䅯䅑䅁䅁䅯睂䅅䅁䅅䅁䉁䅁䅁兂䅁䅁䅁䅁䅁䅁杷允䅁䅁䅕䅁䑁䅁䅷䅁䙁䅁䅁䥁獃欵䉚权佃䅁䅁权䑂䅁䅁权䡁允䅁允䅁䅁䅅䅁䙁偁啓䵃卨卥䍆䍄䉁䅁䅁兂䅁䅁䅍䅄䅁䅁䅕䅁䅁䕁昰䕕䭅䩁䅁䅁䭁䕁䅧䅁䭁䅁䉣䅁䉁䅁䅁允䅁䅁䅯权䅅䅁杷允䅁䅁䅕䅁䑁䅁䅷䅁䙁䅁䅁䥁啂䙂䉂权䩃䅁䅁权㝁䅁䅁权䡁允䅁允䅁䅁䅅䅁䭁䭁䄰䅁䵁䅉䅅䅁䙁䅁䅁睁䵁䅁䅁兂䅁䅁䅁䍉㕪䅑䅯䅭䅁䅁䅯睒䅁䅁䅯睂䅅䅁䅅䅁䉁䅁䅁兂䅁䅁摃桱摍村杷允䅁䅁䅕䅁䑁䅁䅷䅁䙁䅁䅁䅁睂癹䅴权楃䅁䅁权乂䅁䅁权䡁允䅁允䅁䅁䅅䅁䙁䅁䅁䵵呦塑䍂䍄䉁䅁䅁兂䅁䅁䅍䅄䅁䅁䅕䅁䅁䙁坔歔䭅䩁䅉䅁䭁䑁䄰䅁䭁䅁䉣䅁䉁䅁䅁允䅁䅁䅕䅁䅁塤浮歆䵉䅉䅅䅁䙁䅁䅁睁䵁䅁䅁兂䅁䅁䅁偷㝔䅑䅯睯䅁䅁䅯睌䅁䅁䅯睂䅅䅁䅅䅁䉁䅁䅁兂㡁永㡦捵㜷兑杷允䅁䅁䅕䅁䑁䅁䅷䅁䙁䅁䅁䥁睂䔸䈵权楄䅁䅁权癁䅁䅁权䡁允䅁允䅁䅁䅅䅁䙁䅁䅁䅁䅁䅁䅁䍄䉁䅁䅁兂䅁䅁䅍䅄䅁䅁䅕䅁䅁䉁䉃䔫䭁䩁䅉䅁䭁䕁䅕䅁䭁䅁䉣䅁䉁䅁䅁允䅁䅁䅕䅁䅁丫㙪䕅䵉䅉䅅䅁䙁䅁䅁睁䵁䅁䅁兂䅁䅁䅁䤴㑈䅑䅯朵䅁䅁䅯杍䅁䅁䅯睂䅅䅁䅅䅁䉁䅁䅁兂䱃䑧煒䨳捧䅑杷允䅁䅁䅕䅁䑁䅁䅷䅁䙁䅁䅁䥁睂䔸䈵权捃䅁䅁权䝂䅁䅁权䡁允䅁允䅁䅁䅅䅁䙁䙁桕剂睦呢䅖䍄䉁䅁䅁兂䅁䅁䅍䅄䅁䅁䅕䅁䅁䕧求ご䭅䵁䅧䅁䭁䕁䅕䅁䭁䅁䉣䅁䉁䅁䅁允䅁䅁䅕申煅㕩灏䕁䵉䅉䅅䅁䙁䅁䅁睁䵁䅁䅁兂䅁䅁䅃楡倵兑䅯杭䅁䅁䅯睐䅁䅁䅯睂䅅䅁䅅䅁䉁䅁䅁兂䅁䅁䅁䅁䅁䅁杷允䅁䅁䅕䅁䑁䅁䅷䅁䙁䅁䅁䥁獃欵䉚权千䅁䅁权䑁䅁䅁权䡁允䅁允䅁䅁䅅䅁䙁䕁㝢䍋䉣末䍚䍄䉁䅁䅁兂䅁䅁䅍䅄䅁䅁䅕䅁䅁䝧畯ご䭅䩁䅯䅁䭁䕁䅙䅁䭁䅁䉣䅁䉁䅁䅁允䅁䅁䅕䅁䅁䅁䅁䅁䵁䅉䅅䅁䙁䅁䅁睁䵁䅁䅁兂䅁䅁䵄祑愲兑䅯䅯䅁䅁䅯睌䅁䅁䅯睂䅅䅁䅅䅁䉁䅁䅁兂䅁䅁䅁䅁䅁䅁杷允䅁䅁䅕䅁䑁䅁䅷䅁䙁䅁䅁䅁允晧䅨权奃䅁䅁权獁䅁䅁权䡁允䅁允䅁䅁䅅䅁䙁䅁䅁䥁浂⽱䉎䍄䉁䅁䅁兂䅁䅁䅍䅄䅁䅁䅕䅁䅁䝁䭄〫䭁䵁䅕䅁䭁䕁䅫䅁䭁䅁䉣䅁䉁䅁䅁允䅁䅁䅕硥婯浊橶稯䴸䅉䅅䅁䙁䅁䅁睁䵁䅁䅁兂䅁䅁䅁摪但兑䅯杭䅁䅁䅯杌䅁䅁䅯睂䅅䅁䅅䅁䉁䅁䅁兂䅁䅁䅁䅁䅁䅁杷允䅁䅁䅕䅁䑁䅁䅷䅁䙁䅁䅁䅁允晧䅨权䩃䅁䅁权癁䅁䅁权䡁允䅁允䅁䅁䅅䅁䭁䭁䄰䅁䵁䅉䅅䅁䙁䅁䅁睁䵁䅁䅁兂䅁䅁䅁䥅㑈䅑䅯杬䅁䅁䅯杍䅁䅁䅯睂䅅䅁䅅䅁䉁䅁䅁兂䅁䅁十琯䡣村杷允䅁䅁䅕䅁䑁䅁䅷䅁䙁䅁䅁䅁睂癹䅴权慃䅁䅁权䑁䅁䅁权䡁允䅁允䅁䅁䅅䅁䙁䅁䅁䅁䅁䅁䅁䍄䉁䅁䅁兂䅁䅁䅍䅄䅁䅁䅕䅁䅁䝧畯ご䭅䥁䅫䅁䭁䕁䅫䅁䭁䅁䉣䅁䉁䅁䅁允䅁䅁䅯兲䅁䅁杷允䅁䅁䅕䅁䑁䅁䅷䅁䙁䅁䅁䅁癃䕰䈹权卄䅁䅁权睁䅁䅁权䡁允䅁允䅁䅁䅅䅁䙁䅁䅁䅁䅁䅁䅁䍄䉁䅁䅁兂䅁䅁䅍䅄䅁䅁䅕䅁䅁䥁刳歔䭅偁䅑䅁䭁䕁䄰䅁䭁䅁䉣䅁䉁䅁䅁允䅁䅁䅕灭婭婭婭が䵁䅉䅅䅁䙁䅁䅁睁䵁䅁䅁兂䅁䅁䅁䥂倱兑䅯䅭䅁䅁䅯睎䅁䅁䅯睂䅅䅁䅅䅁䉁䅁䅁兂敄䱒契佧瀲兑杷允䅁䅁䅕䅁䑁䅁䅷䅁䙁䅁䅁䅁允晧䅨权慃䅁䅁权畁䅁䅁权䡁允䅁允䅁䅁䅅䅁䙁䅁䅁䍁䡒偖䈱䍄䉁䅁䅁兂䅁䅁䅍䅄䅁䅁䅕䅁䅁䉁䉃䔫䭁䥁䄴䅁䭁䍁䄸䅁䭁䅁䉣䅁䉁䅁䅁允䅁䅁䅕䅁䅁䅁䅁䅁䵁䅉䅅䅁䙁䅁䅁睁䵁䅁䅁兂䅁䅁䅃䝑偖兑䅯杪䅁䅁䅯杏䅁䅁䅯睂䅅䅁䅅䅁䉁䅁䅁兂䅁䅁䅁䅁䅁䅁杷允䅁䅁䅕䅁䑁䅁䅷䅁䙁䅁䅁䅁允晧䅨权䩃䅁䅁权睁䅁䅁权䡁允䅁允䅁䅁䅅䅁䭁䭁䄰䅁䵁䅉䅅䅁䙁䅁䅁睁䵁䅁䅁兂䅁䅁䅁䥅㑈䅑䅯杪䅁䅁䅯免䅁䅁䅯睂䅅䅁䅅䅁䉁䅁䅁兂䅁䅁䅁䅁䅁䅁杷允䅁䅁䅕䅁䑁䅁䅷䅁䙁䅁䅁䅁㑁䔵䈵权敃䅁䅁权穁䅁䅁权䡁允䅁允䅁䅁䅅䅁䙁䅁䅁䅁䅁䅁䅁䍄䉁䅁䅁兂䅁䅁䅍䅄䅁䅁䅕䅁䅁䉁䉃䔫䭁䱁䅅䅁䭁䅁䅍䅁䭁䅁䉣䅁䉁䅁䅁允䅁䅁䅕䅁䅄呗ば止䵉䅉䅅䅁䙁䅁䅁睁䵁䅁䅁兂䅁䅁䅃偣佂兑䅯杫䅁䅁䅯児䅁䅁䅯睂䅅䅁䅅䅁䉁䅁䅁兂穃牉䱒扳獐兑杷允䅁䅁䅕䅁䑁䅁䅷䅁䙁䅁䅁䅁杄晧䅨权䱃䅁䅁权⭁䅁䅁权䡁允䅁允䅁䅁䅅䅁䙁佁剸䉵䘶眶䄹䍄䉁䅁䅁兂䅁䅁䅍䅄䅁䅁䅕䅁䅁䕧求ご䭅䩁䅧䅁䭁䕁䅷䅁䭁䅁䉣䅁䉁䅁䅁允䅁䅁䅕卫䉊䭹啙啉䵉䅉䅅䅁䙁䅁䅁睁䵁䅁䅁兂䅁䅁䅁住佒兑䅯典䅁䅁䅯䅏䅁䅁䅯睂䅅䅁䅅䅁䉁䅁䅁兂䅁䅁䅁䅁䅁䅁杷允䅁䅁䅕䅁䑁䅁䅷䅁䙁䅁䅁䥁䅂啚䈹权佃䅁䅁权穁䅁䅁权䡁允䅁允䅁䅁䅅䅁䙁䅁䅁䅁䅁䅁䅁䍄䉁䅁䅁兂䅁䅁䅍䅄䅁䅁䅕䅁䅁䉁䉃䔫䭁䩁䅯䅁䭁䕁䅍䅁䭁䅁䉣䅁䉁䅁䅁允䅁䅁䅕䅁䅁䕷䥈お䵉䅉䅅䅁䙁䅁䅁睁䵁䅁䅁兂䅁䅁䅁䵯㝮䅑䅯䄵䅁䅁䅯材䅁䅁䅯睂䅅䅁䅅䅁䉁䅁䅁兂ㅄ㉍獗睅䍑䅑杷允䅁䅁䅕䅁䑁䅁䅷䅁䙁䅁䅁䅁杂癹䅴权䩃䅁䅁权㥁䅁䅁权䡁允䅁允䅁䅁䅅䅁䭁䑁䈰䅁䵁䅉䅅䅁䙁䅁䅁睁䵁䅁䅁兂䅁䅁䅁偷㝔䅑䅯杫䅁䅁䅯睁䅁䅁䅯睂䅅䅁䅅䅁䉁䅁䅁兂剃瘴䬰㙐㑮兑杷允䅁䅁䅕䅁䑁䅁䅷䅁䙁䅁䅁䅁乂ㅈ䉂权㥃䅁䅁权獁䅁䅁权䡁允䅁允䅁䅁䅅䅁䙁䅁䅁䅁䅁䅁䅁䍄䉁䅁䅁兂䅁䅁䅍䅄䅁䅁䅕䅁䅁䥁刳歔䭅䵁䄰䅁䭁䕁䅣䅁䭁䅁䉣䅁䉁䅁䅁允䅁䅁䅕㡰堶䵥䑒歊䵁䅉䅅䅁䙁䅁䅁睁䵁䅁䅁兂䅁䅁䅁晡但兑䅯兩䅁䅁䅯䅔䅁䅁䅯睂䅅䅁䅅䅁䉁䅁䅁权瑃䅁䅁䍄䉁䅁䅁兂䅁䅁䅍䅄䅁䅁䅕䅁䅁䅁乓ご䭅䩁䅧䅁䭁䑁䄴䅁䭁䅁䉣䅁䉁䅁䅁允䅁䅁䅕䅁䅁䅁䅁䅁䵁䅉䅅䅁䙁䅁䅁睁䵁䅁䅁兂䅁䅁䅁䥅㑈䅑䅯兩䅁䅁䅯䅎䅁䅁䅯睂䅅䅁䅅䅁䉁䅁䅁权瑃䅁䅁䍄䉁䅁䅁兂䅁䅁䅍䅄䅁䅁䅕䅁䅁䕁乄〫䭁䥁䅳䅁䭁䑁䅍䅁䭁䅁䉣䅁䉁䅁䅁允䅁䅁䅕⽷潕䥘䌯吵䴸䅉䅅䅁䙁䅁䅁睁䵁䅁䅁兂䅁䅁䅁晡但兑䅯杴䅁䅁䅯杓䅁䅁䅯睂䅅䅁䅅䅁䉁䅁䅁兂歁䡡䍭睃睷村杷允䅁䅁䅕䅁䑁䅁䅷䅁䙁䅁䅁䅁元癤䅨权硃䅁䅁权㍁䅁䅁权䡁允䅁允䅁䅁䅅䅁䙁䅁䅁䅷ㄶ䕫䍨䍄䉁䅁䅁兂䅁䅁䅍䅄䅁䅁䅕䅁䅁䉁䉃䔫䭁䥁䅫䅁䭁䕁䅑䅁䭁䅁䉣䅁䉁䅁䅁允䅁䅁䅯兲䅁䅁杷允䅁䅁䅕䅁䑁䅁䅷䅁䙁䅁䅁䅁允晧䅨权千䅁䅁权穁䅁䅁权䡁允䅁允䅁䅁䅅䅁䙁䅁䅁偁癪癘䉨䍄䉁䅁䅁兂䅁䅁䅍䅄䅁䅁䅕䅁䅁䉁䉃䔫䭁䥁䅫䅁䭁䑁䅧䅁䭁䅁䉣䅁䉁䅁䅁允䅁䅁䅯兲䅁䅁杷允䅁䅁䅕䅁䑁䅁䅷䅁䙁䅁䅁䅁䕁啪䈹权㡄䅁䅁权㕁䅁䅁权䡁允䅁允䅁䅁䅅䅁䙁䅁䅁䅁䅁䅁䅁䍄䉁䅁䅁兂䅁䅁䅍䅄䅁䅁䅕䅁䅁䭁䩄〫䭁䥁䄴䅁䭁䑁䄸䅁䭁䅁䉣䅁䉁䅁䅁允䅁䅁䅕䅁䅁䅁䅁䅁䵁䅉䅅䅁䙁䅁䅁睁䵁䅁䅁兂䅁䅁䅁䍉㕪䅑䅯杯䅁䅁䅯兏䅁䅁䅯睂䅅䅁䅅䅁䉁䅁䅁兂䅁偁䍁䙐噸村杷允䅁䅁䅕䅁䑁䅁䅷䅁䙁䅁䅁䥁㝁啗䈹权千䅁䅁权㕁䅁䅁权䡁允䅁允䅁䅁䅅䅁䙁䡁䵵汰婆瑥䉆䍄䉁䅁䅁兂䅁䅁䅍䅄䅁䅁䅕䅁䅁䉁䉃䔫䭁䥁䄴䅁䭁䑁䅫䅁䭁䅁䉣䅁䉁䅁䅁允䅁䅁䅕䅁䅁䅁䅁䅁䵁䅉䅅䅁䙁䅁䅁睁䵁䅁䅁兂䅁䅁䅁偷㝔䅑䅯兩䅁䅁䅯兏䅁䅁䅯睂䅅䅁䅅䅁䉁䅁䅁权瑃䅁䅁䍄䉁䅁䅁兂䅁䅁䅍䅄䅁䅁䅕䅁䅁䩁㉂䔫䭁䩁䅯䅁䭁䕁䅯䅁䭁䅁䉣䅁䉁䅁䅁允䅁䅁䅕䅁䅂噆癓䕍䵉䅉䅅䅁䙁䅁䅁睁䵁䅁䅁兂䅁䅁䅃䭳偤兑䅯杁䅅䅁䅯睏䅁䅁䅯睂䅅䅁䅅䅁䉁䅁䅁兂䅁䅁䅁䅁䅁䅁杷允䅁䅁䅕䅁䑁䅁䅷䅁䙁䅁䅁䅁杂癹䅴权佃䅁䅁权䅂䅁䅁权䡁允䅁允䅁䅁䅅䅁䙁䅁䅁䅁䅁䅁䅁䍄䉁䅁䅁兂䅁䅁䅍䅄䅁䅁䅕䅁䅁䕧求ご䭅䵁䅳䅁䭁䑁䅳䅁䭁䅁䉣䅁䉁䅁䅁允䅁䅁䅕䅁䅁䅁䅁䅁䵁䅉䅅䅁䙁䅁䅁睁䵁䅁䅁兂䅁䅁䅁䵯㝮䅑䅯睷䅁䅁䅯兏䅁䅁䅯睂䅅䅁䅅䅁䉁䅁䅁兂䅁䅁䅁䅁䅁䅁杷允䅁䅁䅕䅁䑁䅁䅷䅁䙁䅁䅁䅁癃䕰䈹权佃䅁䅁权㡁䅁䅁权䡁允䅁允䅁䅁䅅䅁䙁䡁灢㠫⭤䐸䍚䍄䉁䅁䅁兂䅁䅁䅍䅄䅁䅁䅕䅁䅁䉁䉃䔫䭁䥁䄴䅁䭁䑁䅯䅁䭁䅁䉣䅁䉁䅁䅁允䅁䅁䅕䅁䅁䅁䅁䅁䵁䅉䅅䅁䙁䅁䅁睁䵁䅁䅁兂䅁䅁䅁䡫㑢䅑䅯兩䅁䅁䅯兓䅁䅁䅯睂䅅䅁䅅䅁䉁䅁䅁权瑃䅁䅁䍄䉁䅁䅁兂䅁䅁䅍䅄䅁䅁䅕䅁䅁䝁䭄〫䭁偁䅷䅁䭁䕁䅯䅁䭁䅁䉣䅁䉁䅁䅁允䅁䅁䅕噷極睎㑲䕏䵁䅉䅅䅁䙁䅁䅁睁䵁䅁䅁兂䅁䅁䅁摪但兑䅯兩䅁䅁䅯睓䅁䅁䅯睂䅅䅁䅅䅁䉁䅁䅁权㥁允䅁䍄䉁䅁䅁兂䅁䅁䅍䅄䅁䅁䅕䅁䅁䉁䉃䔫䭁䩁䅧䅁䭁䑁䄸䅁䭁䅁䉣䅁䉁䅁䅁允䅁䅁䅕䅁䅁䅏呂䕉䵉䅉䅅䅁䙁䅁䅁睁䵁䅁䅁兂䅁䅁䅁䤴㑈䅑䅯朰䅁䅁䅯村䅁䅁䅯睂䅅䅁䅅䅁䉁䅁䅁兂歃䑣䬰礱睍䅑杷允䅁䅁䅕䅁䑁䅁䅷䅁䙁䅁䅁䥁睂䔸䈵权穃䅁䅁权穁䅁䅁权䡁允䅁允䅁䅁䅅䅁䙁䅁䅁䑷䉱ㅸ䍆䍄䉁䅁䅁兂䅁䅁䅍䅄䅁䅁䅕䅁䅁䭧浺歒䭅偁䅁䅁䭁䍁䄸䅁䭁䅁䉣䅁䉁䅁䅁允䅁䅁䅕䅁䅁䅁䅁䅁䵁䅉䅅䅁䙁䅁䅁睁䵁䅁䅁兂䅁䅁䅁摪但兑䅯䅴䅁䅁䅯杍䅁䅁䅯睂䅅䅁䅅䅁䉁䅁䅁兂䅁䅁䅁䅁䅁䅁杷允䅁䅁䅕䅁䑁䅁䅷䅁䙁䅁䅁䥁啂䙂䉂权捃䅁䅁权ぁ䅁䅁权䡁允䅁允䅁䅁䅅䅁䭁䑁䈴䅁䵁䅉䅅䅁䙁䅁䅁睁䵁䅁䅁兂䅁䅁䅃ㅏ偬兑䅯杵䅁䅁䅯睑䅁䅁䅯睂䅅䅁䅅䅁䉁䅁䅁</t>
  </si>
  <si>
    <t>兂慃汆嘷㝈敍村杷允䅁䅁䅕䅁䑁䅁䅷䅁䙁䅁䅁䥁睂䔸䈵权慃䅁䅁权㥁䅁䅁权䡁允䅁允䅁䅁䅅䅁䙁䡁䅥㡏湡䅤䍴䍄䉁䅁䅁兂䅁䅁䅍䅄䅁䅁䅕䅁䅁䅁乓ご䭅䭁䅫䅁䭁䍁䄴䅁䭁䅁䉣䅁䉁䅁䅁允䅁䅁䅯权䅅䅁杷允䅁䅁䅕䅁䑁䅁䅷䅁䙁䅁䅁䅁睂癹䅴权祄䅁䅁权獁䅁䅁权䡁允䅁允䅁䅁䅅䅁䙁䅁䅁䅁䅁䅁䅁䍄䉁䅁䅁兂䅁䅁䅍䅄䅁䅁䅕䅁䅁䝁确歔䭅䱁䅳䅁䭁䍁䄴䅁䭁䅁䉣䅁䉁䅁䅁允䅁䅁䅕䅁䅁䅁䅁䅁䵁䅉䅅䅁䙁䅁䅁睁䵁䅁䅁兂䅁䅁䅁穗偂兑䅯杮䅁䅁䅯李䅁䅁䅯睂䅅䅁䅅䅁䉁䅁䅁兂剄瑉㕶浦潲睐杷允䅁䅁䅕䅁䑁䅁䅷䅁䙁䅁䅁䅁允晧䅨权䩃䅁䅁权ㅁ䅁䅁权䡁允䅁允䅁䅁䅅䅁䭁䭁䄰䅁䵁䅉䅅䅁䙁䅁䅁睁䵁䅁䅁兂䅁䅁䅁㙲偒兑䅯杯䅁䅁䅯兎䅁䅁䅯睂䅅䅁䅅䅁䉁䅁䅁兂あ獬昫㌰䍡村杷允䅁䅁䅕䅁䑁䅁䅷䅁䙁䅁䅁䅁扂䕍䈹权慃䅁䅁权穁䅁䅁权䡁允䅁允䅁䅁䅅䅁䙁䅁䅁䅁䅁䅁䅁䍄䉁䅁䅁兂䅁䅁䅍䅄䅁䅁䅕䅁䅁䍁潁唫䭁乁䅉䅁䭁䑁䄰䅁䭁䅁䉣䅁䉁䅁䅁允䅁䅁䅕䅁䅁䅁䅁䅁䵁䅉䅅䅁䙁䅁䅁睁䵁䅁䅁兂䅁䅁䅁䥂倱兑䅯术䅁䅁䅯睐䅁䅁䅯睂䅅䅁䅅䅁䉁䅁䅁兂䅁䅁䅁䅁䅁䅁杷允䅁䅁䅕䅁䑁䅁䅷䅁䙁䅁䅁䅁乂ㅈ䉂权䩃䅁䅁权㑁䅁䅁权䡁允䅁允䅁䅁䅅䅁䭁䭁䄰䅁䵁䅉䅅䅁䙁䅁䅁睁䵁䅁䅁兂䅁䅁䅃䝑偖兑䅯䄵䅁䅁䅯䅎䅁䅁䅯睂䅅䅁䅅䅁䉁䅁䅁兂䅁䅁䅁䅁䅁䅁杷允䅁䅁䅕䅁䑁䅁䅷䅁䙁䅁䅁䅁元癤䅨权奃䅁䅁权䝂䅁䅁权䡁允䅁允䅁䅁䅅䅁䙁䅁䅁乑㍲穕䍤䍄䉁䅁䅁兂䅁䅁䅍䅄䅁䅁䅕䅁䅁䝁䭄〫䭁䥁䄴䅁䭁䕁䅙䅁䭁䅁䉣䅁䉁䅁䅁允䅁䅁䅕剑漸氳嘹歇䵉䅉䅅䅁䙁䅁䅁睁䵁䅁䅁兂䅁䅁䅁䵙㝲䅑䅯睸䅁䅁䅯䅓䅁䅁䅯睂䅅䅁䅅䅁䉁䅁䅁兂睁㑢㕎䝱㈯兑杷允䅁䅁䅕䅁䑁䅁䅷䅁䙁䅁䅁䅁允晧䅨权慃䅁䅁权䙂䅁䅁权䡁允䅁允䅁䅁䅅䅁䙁䅁䅁佧䅹南䍎䍄䉁䅁䅁兂䅁䅁䅍䅄䅁䅁䅕䅁䅁䕁昰䕕䭅䭁䅕䅁䭁䅁䅍䅁䭁䅁䉣䅁䉁䅁䅁允䅁䅁䅣䅁䅁䝁摁欵䵁䅉䅅䅁䙁䅁䅁睁䵁䅁䅁兂䅁䅁䅃楡倵兑䅯杫䅁䅁䅯睐䅁䅁䅯睂䅅䅁䅅䅁䉁䅁䅁兂䅁䅁䅁䅁䅁䅁杷允䅁䅁䅕䅁䑁䅁䅷䅁䙁䅁䅁䅁扂䕍䈹权䙄䅁䅁权ㅁ䅁䅁权䡁允䅁允䅁䅁䅅䅁䙁䱁⽚杢㕣剨䅂䍄䉁䅁䅁兂䅁䅁䅍䅄䅁䅁䅕䅁䅁䱧湃ご䭅䱁䅍䅁䭁䑁䅫䅁䭁䅁䉣䅁䉁䅁䅁允䅁䅁䅕䅁䅁䅁䅁䅁䵁䅉䅅䅁䙁䅁䅁睁䵁䅁䅁兂䅁䅁䅁剔儹兑䅯䅭䅁䅁䅯兎䅁䅁䅯睂䅅䅁䅅䅁䉁䅁䅁兂䙁硏坬瘫ㄴ村杷允䅁䅁䅕䅁䑁䅁䅷䅁䙁䅁䅁䅁允晧䅨权千䅁䅁权㝁䅁䅁权䡁允䅁允䅁䅁䅅䅁䙁䅁䅁䱁㑓睃䍒䍄䉁䅁䅁兂䅁䅁䅍䅄䅁䅁䅕䅁䅁䙁坔歔䭅䱁䅯䅁䭁䕁䅳䅁䭁䅁䉣䅁䉁䅁䅁允䅁䅁䅕䅁䅁杔汩䕓䵉䅉䅅䅁䙁䅁䅁睁䵁䅁䅁兂䅁䅁䅃ㅏ偬兑䅯兩䅁䅁䅯睒䅁䅁䅯睂䅅䅁䅅䅁䉁䅁䅁权瑃䅁䅁䍄䉁䅁䅁兂䅁䅁䅍䅄䅁䅁䅕䅁䅁䍁潁唫䭁䱁䄸䅁䭁䕁䅧䅁䭁䅁䉣䅁䉁䅁䅁允䅁䅁䅕䅁䅁䅁䅁䅁䵁䅉䅅䅁䙁䅁䅁睁䵁䅁䅁兂䅁䅁䅁䍉㕪䅑䅯朷䅁䅁䅯䅐䅁䅁䅯睂䅅䅁䅅䅁䉁䅁䅁兂䅁䅁䅁䅁䅁䅁杷允䅁䅁䅕䅁䑁䅁䅷䅁䙁䅁䅁䅁癃䕰䈹权灃䅁䅁权䅂䅁䅁权䡁允䅁允䅁䅁䅅䅁䭁䅁䉯䅁䵁䅉䅅䅁䙁䅁䅁睁䵁䅁䅁兂䅁䅁䅁䥅㑈䅑䅯杭䅁䅁䅯䅑䅁䅁䅯睂䅅䅁䅅䅁䉁䅁䅁兂䅁䥁千㝵杣村杷允䅁䅁䅕䅁䑁䅁䅷䅁䙁䅁䅁䵁䅃水䉂权䉄䅁䅁权睁䅁䅁权䡁允䅁允䅁䅁䅅䅁䙁䅁䅁䅁䅁䅁䅁䍄䉁䅁䅁兂䅁䅁䅍䅄䅁䅁䅕䅁䅁䕁乄〫䭁䱁䅑䅁䭁䅁䅍䅁䭁䅁䉣䅁䉁䅁䅁允䅁䅁䅕䅁啂䩲橲つ䵉䅉䅅䅁䙁䅁䅁睁䵁䅁䅁兂䅁䅁䅃䅖兒兑䅯兩䅁䅁䅯免䅁䅁䅯睂䅅䅁䅅䅁䉁䅁䅁权瑃䅁䅁䍄䉁䅁䅁兂䅁䅁䅍䅄䅁䅁䅕䅁䅁䉁䉃䔫䭁䥁䅫䅁䭁䑁䄰䅁䭁䅁䉣䅁䉁䅁䅁允䅁䅁䅯兲䅁䅁杷允䅁䅁䅕䅁䑁䅁䅷䅁䙁䅁䅁䥁睃ば䈹权湃䅁䅁权䙂䅁䅁权䡁允䅁允䅁䅁䅅䅁䭁䅁䉯䅁䵁䅉䅅䅁䙁䅁䅁睁䵁䅁䅁兂䅁䅁䅁䵣㝲䅑䅯杪䅁䅁䅯睓䅁䅁䅯睂䅅䅁䅅䅁䉁䅁䅁兂䅁䅁䅁䅁䅁䅁杷允䅁䅁䅕䅁䑁䅁䅷䅁䙁䅁䅁䅁权晹䅴权奃䅁䅁权乂䅁䅁权䡁允䅁允䅁䅁䅅䅁䙁䕁㑶剣硡剤䍸䍄䉁䅁䅁兂䅁䅁䅍䅄䅁䅁䅕䅁䅁䝧畯ご䭅偁䅙䅁䭁䍁䄸䅁䭁䅁䉣䅁䉁䅁䅁允䅁䅁䅕䅁䅁䅁䅁䅁䵁䅉䅅䅁䙁䅁䅁睁䵁䅁䅁兂䅁䅁䅁䥅㑈䅑䅯杭䅁䅁䅯児䅁䅁䅯睂䅅䅁䅅䅁䉁䅁䅁兂䅁䥁䵁㈳潉村杷允䅁䅁䅕䅁䑁䅁䅷䅁䙁䅁䅁䅁杁偋䅬权䱄䅁䅁权䥂䅁䅁权䡁允䅁允䅁䅁䅅䅁䙁䅁䅁䅁䅁䅁䅁䍄䉁䅁䅁兂䅁䅁䅍䅄䅁䅁䅕䅁䅁䉁䉃䔫䭁䩁䅉䅁䭁䑁䄰䅁䭁䅁䉣䅁䉁䅁䅁允䅁䅁䅕䅁䅁桳爫歄䵉䅉䅅䅁䙁䅁䅁睁䵁䅁䅁兂䅁䅁䅁䥅㑈䅑䅯䅭䅁䅁䅯村䅁䅁䅯睂䅅䅁䅅䅁䉁䅁䅁兂䅁䅁㉃攳穫村杷允䅁䅁䅕䅁䑁䅁䅷䅁䙁䅁䅁䥁獃欵䉚权卄䅁䅁权⽁䅁䅁权䡁允䅁允䅁䅁䅅䅁䙁䅁䅁䅁䅁䅁䅁䍄䉁䅁䅁兂䅁䅁䅍䅄䅁䅁䅕䅁䅁䑁歪歔䭅䭁䅣䅁䭁䍁䄸䅁䭁䅁䉣䅁䉁䅁䅁允䅁䅁䅯权䅅䅁杷允䅁䅁䅕䅁䑁䅁䅷䅁䙁䅁䅁䵁䑸婌䉰权祄䅁䅁权䝂䅁䅁权䡁允䅁允䅁䅁䅅䅁䙁䅁䅁䅁䅁䅁䅁䍄䉁䅁䅁兂䅁䅁䅍䅄䅁䅁䅕䅁䅁䵁い〫䭁䩁䅯䅁䭁䕁䅉䅁䭁䅁䉣䅁䉁䅁䅁允䅁䅁䅕牌慪牥奊䕁䵉䅉䅅䅁䙁䅁䅁睁䵁䅁䅁兂䅁䅁䅁摪但兑䅯䄫䅁䅁䅯杌䅁䅁䅯睂䅅䅁䅅䅁䉁䅁䅁兂䅁䅁䅁䅁䅁䅁杷允䅁䅁䅕䅁䑁䅁䅷䅁䙁䅁䅁䅁允晧䅨权慃䅁䅁权䉂䅁䅁权䡁允䅁允䅁䅁䅅䅁䙁䅁䅁䕷䵑橌䍆䍄䉁䅁䅁兂䅁䅁䅍䅄䅁䅁䅕䅁䅁䝧畯ご䭅䵁䅍䅁䭁䕁䅯䅁䭁䅁䉣䅁䉁䅁䅁允䅁䅁䅕䩬礱䩩どく䵁䅉䅅䅁䙁䅁䅁睁䵁䅁䅁兂䅁䅁䅁䵯㝮䅑䅯䅭䅁䅁䅯兑䅁䅁䅯睂䅅䅁䅅䅁䉁䅁䅁兂塁晹戫橤挸村杷允䅁䅁䅕䅁䑁䅁䅷䅁䙁䅁䅁䅁杂癹䅴权慄䅁䅁权乂䅁䅁权䡁允䅁允䅁䅁䅅䅁䙁佁瑎正渫敂⽯䍄䉁䅁䅁兂䅁䅁䅍䅄䅁䅁䅕䅁䅁䝁确歔䭅偁䅧䅁䭁䕁䄰䅁䭁䅁䉣䅁䉁䅁䅁允䅁䅁䅕婡坵⽎奉ぎ䵉䅉䅅䅁䙁䅁䅁睁䵁䅁䅁兂䅁䅁䅁䥂倱兑䅯杫䅁䅁䅯䅓䅁䅁䅯睂䅅䅁䅅䅁䉁䅁䅁兂卂煏ぃㄳ佈兑杷允䅁䅁䅕䅁䑁䅁䅷䅁䙁䅁䅁䅁允晧䅨权千䅁䅁权䉂䅁䅁权䡁允䅁允䅁䅁䅅䅁䙁䅁䅁䝁㕺眵䍴䍄䉁䅁䅁兂䅁䅁䅍䅄䅁䅁䅕䅁䅁䉁䉃䔫䭁䩁䄴䅁䭁䕁䅕䅁䭁䅁䉣䅁䉁䅁䅁允䅁䅁䅕㑏兕潔㍹吶䴸䅉䅅䅁䙁䅁䅁睁䵁䅁䅁兂䅁䅁䅁剔儹兑䅯杪䅁䅁䅯睓䅁䅁䅯睂䅅䅁䅅䅁䉁䅁䅁兂䑂䑖敍瑯㝉村杷允䅁䅁䅕䅁䑁䅁䅷䅁䙁䅁䅁䅁扂䕍䈹权兄䅁䅁权䝂䅁䅁权䡁允䅁允䅁䅁䅅䅁䙁䅁䅁䅁䅁䅁䅁䍄䉁䅁䅁兂䅁䅁䅍䅄䅁䅁䅕䅁䅁䅁乓ご䭅䵁䅕䅁䭁䍁䄸䅁䭁䅁䉣䅁䉁䅁䅁允䅁䅁䅕䅁䅁䅁䅁䅁䵁䅉䅅䅁䙁䅁䅁睁䵁䅁䅁兂䅁䅁䅁剔儹兑䅯杫䅁䅁䅯睒䅁䅁䅯睂䅅䅁䅅䅁䉁䅁䅁兂いㅫ䱇乶坣村杷允䅁䅁䅕䅁䑁䅁䅷䅁䙁䅁䅁䅁允晧䅨权硃䅁䅁权㝁䅁䅁权䡁允䅁允䅁䅁䅅䅁䙁䅁䅁乷ぁ䙷䍖䍄䉁䅁䅁兂䅁䅁䅍䅄䅁䅁䅕䅁䅁䍁潁唫䭁䩁䅉䅁䭁䑁䅁䅁䭁䅁䉣䅁䉁䅁䅁允䅁䅁䅕䅁䅁余䈶べ䵅䅉䅅䅁䙁䅁䅁睁䵁䅁䅁兂䅁䅁䅁祥倱兑䅯䅁䅅䅁䅯䅒䅁䅁䅯睂䅅䅁䅅䅁䉁䅁䅁权䝁允䅁䍄䉁䅁䅁兂䅁䅁䅍䅄䅁䅁䅕䅁䅁䝧畯ご䭅偁䅑䅁䭁䕁䅙䅁䭁䅁䉣䅁䉁䅁䅁允䅁䅁䅕䅁䅁䅁䅁䅁䵁䅉䅅䅁䙁䅁䅁睁䵁䅁䅁兂䅁䅁䅁䥅㑈䅑䅯兩䅁䅁䅯杒䅁䅁䅯睂䅅䅁䅅䅁䉁䅁䅁权瑃䅁䅁䍄䉁䅁䅁兂䅁䅁䅍䅄䅁䅁䅕䅁䅁䑁歪歔䭅䭁䄸䅁䭁䑁䅅䅁䭁䅁䉣䅁䉁䅁䅁允䅁䅁䅕䅁䅁䅁䅁䅁䵁䅉䅅䅁䙁䅁䅁睁䵁䅁䅁兂䅁䅁䵄祑愲兑䅯关䅁䅁䅯䅓䅁䅁䅯睂䅅䅁䅅䅁䉁䅁䅁兂䅁䅁䅁䅁䅁䅁杷允䅁䅁䅕䅁䑁䅁䅷䅁䙁䅁䅁䅁元癤䅨权灃䅁䅁权ぁ䅁䅁权䡁允䅁允䅁䅁䅅䅁䭁䅁䉯䅁䵁䅉䅅䅁䙁䅁䅁睁䵁䅁䅁兂䅁䅁䵄祑愲兑䅯杫䅁䅁䅯䅍䅁䅁䅯睂䅅䅁䅅䅁䉁䅁䅁兂䅁䅁䅁䅁䅁䅁杷允䅁䅁䅕䅁䑁䅁䅷䅁䙁䅁䅁䥁睂䔸䈵权慃䅁䅁权穁䅁䅁权䡁允䅁允䅁䅁䅅䅁䙁䩁杏敄卭硡䍂䍄䉁䅁䅁兂䅁䅁䅍䅄䅁䅁䅕䅁䅁䙁睳ご䭅佁䄴䅁䭁䕁䅷䅁䭁䅁䉣䅁䉁䅁䅁允䅁䅁䅕㑂䭇畘偆歒䵁䅉䅅䅁䙁䅁䅁睁䵁䅁䅁兂䅁䅁䅃䭳偤兑䅯䄱䅁䅁䅯児䅁䅁䅯睂䅅䅁䅅䅁䉁䅁䅁兂䅁䅁䅁䅁䅁䅁杷允䅁䅁䅕䅁䑁䅁䅷䅁䙁䅁䅁䵁䅃水䉂权千䅁䅁权㥁䅁䅁权䡁允䅁允䅁䅁䅅䅁䙁䉁娫桮偵浗䉬䍄䉁䅁䅁兂䅁䅁䅍䅄䅁䅁䅕䅁䅁佁䉃䔫䭁䩁䅙䅁䭁䕁䅕䅁䭁䅁䉣䅁䉁䅁䅁允䅁䅁䅕䅁杄䑹㕷䕓䵉䅉䅅䅁䙁䅁䅁睁䵁䅁䅁兂䅁䅁䅁偷㝔䅑䅯睸䅁䅁䅯杓䅁䅁䅯睂䅅䅁䅅䅁䉁䅁䅁兂⭃元く佴癢兑杷允䅁䅁䅕䅁䑁䅁䅷䅁䙁䅁䅁䅁乃唰䈵权奃䅁䅁权䱂䅁䅁权䡁允䅁允䅁䅁䅅䅁䙁䅁䅁䱁㉣破䌹䍄䉁䅁䅁兂䅁䅁䅍䅄䅁䅁䅕䅁䅁䥷楄䕕䭅䩁䅷䅁䭁䑁䅍䅁䭁䅁䉣䅁䉁䅁䅁允䅁䅁䅕䅁䅁䅁䅁䅁䵁䅉䅅䅁䙁䅁䅁睁䵁䅁䅁兂䅁䅁䅁䥅㑈䅑䅯䅭䅁䅁䅯睒䅁䅁䅯睂䅅䅁䅅䅁䉁䅁䅁兂䅁䅁权椱㔴村杷允䅁䅁䅕䅁䑁䅁䅷䅁䙁䅁䅁䥁䅂啚䈹权权䅁䅁权㉁䅁䅁权䡁允䅁允䅁䅁䅅䅁䙁䉁䕫杖琴桍䅰䍄䉁䅁䅁兂䅁䅁䅍䅄䅁䅁䅕䅁䅁䍁潁唫䭁䭁䅣䅁䭁䕁䅉䅁䭁䅁䉣䅁䉁䅁䅁允䅁䅁䅯权䅅䅁杷允䅁䅁䅕䅁䑁䅁䅷䅁䙁䅁䅁䅁癃䕰䈹权煄䅁䅁权睁䅁䅁权䡁允䅁允䅁䅁䅅䅁䙁䅁䅁䅁䅁䅁䅁䍄䉁䅁䅁兂䅁䅁䅍䅄䅁䅁䅕䅁䅁䉁䉃䔫䭁䥁䄴䅁䭁䕁䅣䅁䭁䅁䉣䅁䉁䅁䅁允䅁䅁䅕䅁䅁䅁䅁䅁䵁䅉䅅䅁䙁䅁䅁睁䵁䅁䅁兂䅁䅁䅃䅖兒兑䅯䄲䅁䅁䅯杒䅁䅁䅯睂䅅䅁䅅䅁䉁䅁䅁兂䅁䅁䅁䅁䅁䅁杷允䅁䅁䅕䅁䑁䅁䅷䅁䙁䅁䅁䵁䑸婌䉰权湃䅁䅁权䥂䅁䅁权䡁允䅁允䅁䅁䅅䅁䭁䅁䉯䅁䵁䅉䅅䅁䙁䅁䅁睁䵁䅁䅁兂䅁䅁䅁䤴㑈䅑䅯䅁䅅䅁䅯䅍䅁䅁䅯睂䅅䅁䅅䅁䉁䅁䅁权䝁允䅁䍄䉁䅁䅁兂䅁䅁䅍䅄䅁䅁䅕䅁䅁䑁歪歔䭅䥁䄴䅁䭁䑁䅁䅁䭁䅁䉣䅁䉁䅁䅁允䅁䅁䅕䅁䅁䅁䅁䅁䵁䅉䅅䅁䙁䅁䅁睁䵁䅁䅁兂䅁䅁䅁晡但兑䅯杮䅁䅁䅯䅓䅁䅁䅯睂䅅䅁䅅䅁䉁䅁䅁兂時焳㐫捴畐睶杷允䅁䅁䅕䅁䑁䅁䅷䅁䙁䅁䅁䥁煂歌䈹权兄䅁䅁权睁䅁䅁权䡁允䅁允䅁䅁䅅䅁䙁䅁䅁䅁䅁䅁䅁䍄䉁䅁䅁兂䅁䅁䅍䅄䅁䅁䅕䅁䅁䑁歪歔䭅䩁䅧䅁䭁䍁䄸䅁䭁䅁䉣䅁䉁䅁䅁允䅁䅁䅕䅁䅁䅁䅁䅁䵁䅉䅅䅁䙁䅁䅁睁䵁䅁䅁兂䅁䅁䅃偣佂兑䅯朲䅁䅁䅯杌䅁䅁䅯睂䅅䅁䅅䅁䉁䅁䅁兂䅁䅁䅁䅁䅁䅁杷允䅁䅁䅕䅁䑁䅁䅷䅁䙁䅁䅁䅁乂ㅈ䉂权慃䅁䅁权䉂䅁䅁权䡁允䅁允䅁䅁䅅䅁䙁䝁㉃晩灮剚䌵䍄䉁䅁䅁兂䅁䅁䅍䅄䅁䅁䅕䅁䅁䉁䉃䔫䭁乁䅧䅁䭁䑁䅅䅁䭁䅁䉣䅁䉁䅁䅁允䅁䅁䅕潱睓汢摅䕄䵁䅉䅅䅁䙁䅁䅁睁䵁䅁䅁兂䅁䅁䅃偣佂兑䅯杫䅁䅁䅯䅍䅁䅁䅯睂䅅䅁䅅䅁䉁䅁䅁兂䅁䅁䅁䅁䅁䅁杷允䅁䅁䅕䅁䑁䅁䅷䅁䙁䅁䅁䅁灂唸䈵权慃䅁䅁权䕂䅁䅁权䡁允䅁允䅁䅁䅅䅁䙁䱁瑡慤桤䍉䍸䍄䉁䅁䅁兂䅁䅁䅍䅄䅁䅁䅕䅁䅁䉁䉃䔫䭁䩁䅉䅁䭁䕁䅧䅁䭁䅁䉣䅁䉁䅁䅁允䅁䅁䅕䅁䅁䅑南唲䵅䅉䅅䅁䙁䅁䅁睁䵁䅁䅁兂䅁䅁䅄佧兊兑䅯䅂䅅䅁䅯睍䅁䅁䅯睂䅅䅁䅅䅁䉁䅁䅁兂䅁䅁䅁䅁䅁䅁杷允䅁䅁䅕䅁䑁䅁䅷䅁䙁䅁䅁䥁㝁啗䈹权坄䅁䅁权硁䅁䅁权䡁允䅁允䅁䅁䅅䅁䙁䅁䅁䅁䅁䅁䅁䍄䉁䅁䅁兂䅁䅁䅍䅄䅁䅁䅕䅁䅁䅁乓ご䭅䥁䄴䅁䭁䑁䅉䅁䭁䅁䉣䅁䉁䅁䅁允䅁䅁䅕䅁䅁䅁䅁䅁䵁䅉䅅䅁䙁䅁䅁睁䵁䅁䅁兂䅁䅁䅁䥅㑈䅑䅯杪䅁䅁䅯兓䅁䅁䅯睂䅅䅁䅅䅁䉁䅁䅁兂䅁䅁䅁䅁䅁䅁杷允䅁䅁䅕䅁䑁䅁䅷䅁䙁䅁䅁䵁䅃水䉂权䍁允䅁权㙁䅁䅁权䡁允䅁允䅁䅁䅅䅁䙁䅁䅁䅁䅁䅁䅁䍄䉁䅁䅁兂䅁䅁䅍䅄䅁䅁䅕䅁䅁䭁欫ご䭅䭁䅍䅁䭁䑁䄸䅁䭁䅁䉣䅁䉁䅁䅁允䅁䅁䅕䅁䅄䥋慌唸䵅䅉䅅䅁䙁䅁䅁睁䵁䅁䅁兂䅁䅁䅁䥅㑈䅑䅯杫䅁䅁䅯兓䅁䅁䅯睂䅅䅁䅅䅁䉁䅁䅁兂䅁䅁㑁䰱獪兑杷允䅁䅁䅕䅁䑁䅁䅷䅁䙁䅁䅁䅁允晧䅨权䍁允䅁权畁䅁䅁权䡁允䅁允䅁䅁䅅䅁䙁䉁獨佁圱併⽧䍄䉁䅁䅁兂䅁䅁䅍䅄䅁䅁䅕䅁䅁䵁い〫䭁䩁䅧䅁䭁䕁䅫䅁䭁䅁䉣䅁䉁䅁䅁允䅁䅁䅕牐硂湗扱歈䵉䅉䅅䅁䙁䅁䅁睁䵁䅁䅁兂䅁䅁䅁晡但兑䅯朴䅁䅁䅯䅍䅁䅁䅯睂䅅䅁䅅䅁䉁䅁䅁兂䅁䅁䅁䅁䅁䅁杷允䅁䅁䅕䅁䑁䅁䅷䅁䙁䅁䅁䅁乃唰䈵权癃䅁䅁权㥁䅁䅁权䡁允䅁允䅁䅁䅅䅁䙁䅁䅁䅁䅁䅁䅁䍄䉁䅁䅁兂䅁䅁䅍䅄䅁䅁䅕䅁䅁䑁歪歔䭅䱁䅅䅁䭁䕁䅯䅁䭁䅁䉣䅁䉁䅁䅁允䅁䅁䅕猸睡卮歴歕䵉䅉䅅䅁䙁䅁䅁睁䵁䅁䅁兂䅁䅁䅁䥅㑈䅑䅯杭䅁䅁䅯兎䅁䅁䅯睂䅅䅁䅅䅁䉁䅁䅁兂䅁䅁杂灰婫村杷允䅁䅁䅕䅁䑁䅁䅷䅁䙁䅁䅁䅁䅄倹䅴权㑄䅁䅁权ぁ䅁䅁权䡁允䅁允䅁䅁䅅䅁䙁䅁䅁䅁䅁䅁䅁䍄䉁䅁䅁兂䅁䅁䅍䅄䅁䅁䅕䅁䅁䅁乓ご䭅偁䅷䅁䭁䕁䅅䅁䭁䅁䉣䅁䉁䅁䅁允䅁䅁䅕䅁䅁䅁䅁䅁䵁䅉䅅䅁䙁䅁䅁睁䵁䅁䅁兂䅁䅁䅃偣佂兑䅯䅭䅁䅁䅯兑䅁䅁䅯睂䅅䅁䅅䅁䉁䅁䅁兂ㅄ偹吷乸坉村杷允䅁䅁䅕䅁䑁䅁䅷䅁䙁䅁䅁䅁䅂智䅴权穃䅁䅁权䑁䅁䅁权䡁允䅁允䅁䅁䅅䅁䙁䅁䅁栫㙲㑇䍚䍄䉁䅁䅁兂䅁䅁䅍䅄䅁䅁䅕䅁䅁䉁䉃䔫䭁䩁䅧䅁䭁䑁䅕䅁䭁䅁䉣䅁䉁䅁䅁允䅁䅁䅕䅁䅂慳祑䕎䵉䅉䅅䅁䙁䅁䅁睁䵁䅁䅁兂䅁䅁䅁䍉㕪䅑䅯䅵䅁䅁䅯䅔䅁䅁䅯睂䅅䅁䅅䅁䉁䅁䅁兂䅁䅁䅁䅁䅁䅁杷允䅁䅁䅕䅁䑁䅁䅷䅁䙁䅁䅁䅁䅄倹䅴权千䅁䅁权⽁䅁䅁权䡁允䅁允䅁䅁䅅䅁䙁䥁啉楔娫⭮䉰䍄䉁䅁䅁兂䅁䅁䅍䅄䅁䅁䅕䅁䅁䕧求ご䭅䵁䅧䅁䭁䑁䄸䅁䭁䅁䉣䅁䉁䅁䅁允䅁䅁䅕䅁䅁䅁䅁䅁䵁䅉䅅䅁䙁䅁䅁睁䵁䅁䅁兂䅁䅁䅁䥅㑈䅑䅯杪䅁䅁䅯兎䅁䅁䅯睂䅅䅁䅅䅁䉁䅁䅁兂䅁䅁䅁䅁䅁䅁杷允䅁䅁䅕䅁䑁䅁䅷䅁䙁䅁䅁䅁㑁䔵䈵权啄䅁䅁权䡂䅁䅁权䡁允䅁允䅁䅁䅅䅁䙁䅁䅁䅁䅁䅁䅁䍄䉁䅁䅁兂䅁䅁䅍䅄䅁䅁䅕䅁䅁䕁乄〫䭁䥁䄴䅁䭁䍁䄸䅁䭁䅁䉣䅁䉁䅁䅁允䅁䅁䅕䅁䅁䅁䅁䅁䵁䅉䅅䅁䙁䅁䅁睁䵁䅁䅁兂䅁䅁䅁住佒兑䅯䅮䅁䅁䅯䅑䅁䅁䅯睂䅅䅁䅅䅁䉁䅁䅁兂䭃番祔㑈㡉䅑杷允䅁䅁䅕䅁䑁䅁䅷䅁䙁䅁䅁䅁乃唰䈵权捃䅁䅁权⭁䅁䅁权䡁允䅁允䅁䅁䅅䅁䙁䉁港䍰敥う䅆䍄䉁䅁䅁兂䅁䅁䅍䅄䅁䅁䅕䅁䅁䑧婴ご䭅乁䅁䅁䭁䑁䅯䅁䭁䅁䉣䅁䉁䅁䅁允䅁䅁䅕䅁䅁䅁䅁䅁䵁䅉䅅䅁䙁䅁䅁睁䵁䅁䅁兂䅁䅁䅁㙲偒兑䅯兩䅁䅁䅯兑䅁䅁䅯睂䅅䅁䅅䅁䉁䅁䅁权瑃䅁䅁䍄䉁䅁䅁兂䅁䅁䅍䅄䅁䅁䅕䅁䅁䉁䉃䔫䭁䩁䅉䅁䭁䕁䅳䅁䭁䅁䉣䅁䉁䅁䅁允䅁䅁䅕䅁䅁䕑兩䔹䵅䅉䅅䅁䙁䅁䅁睁䵁䅁䅁兂䅁䅁䅃偣佂兑䅯杪䅁䅁䅯䅌䅁䅁䅯睂䅅䅁䅅䅁䉁䅁䅁兂䅁䅁䅁䅁䅁䅁杷允䅁䅁䅕䅁䑁䅁䅷䅁䙁䅁䅁䅁扂䕍䈹权灃䅁䅁权䱂䅁䅁权䡁允䅁允䅁䅁䅅䅁䭁䅁䉯䅁䵁䅉䅅䅁䙁䅁䅁睁䵁䅁䅁兂䅁䅁䅃偣佂兑䅯䄫䅁䅁䅯䅓䅁䅁䅯睂䅅䅁䅅䅁䉁䅁䅁兂䵄數洶捘䩆村杷允䅁䅁䅕䅁䑁䅁䅷䅁䙁䅁䅁䅁䕁啪䈹权佃䅁䅁权ㅁ䅁䅁权䡁允䅁允䅁䅁䅅䅁䙁䅁䅁䅁䅁䅁䅁䍄䉁䅁䅁兂䅁䅁䅍䅄䅁䅁䅕䅁䅁䉁䉃䔫䭁䥁䅫䅁䭁䑁䄴䅁䭁䅁䉣䅁䉁䅁䅁允䅁䅁䅯兲䅁䅁杷允䅁䅁䅕䅁䑁䅁䅷䅁䙁䅁䅁䅁癃䕰䈹权⭄䅁䅁权⭁䅁䅁权䡁允䅁允䅁䅁䅅䅁䙁䡁噄䉴晊核䍤䍄䉁䅁䅁兂䅁䅁䅍䅄䅁䅁䅕䅁䅁䱧湃ご䭅䩁䅁䅁䭁䑁䅉䅁䭁䅁䉣䅁䉁䅁䅁允䅁䅁䅯权䅅䅁杷允䅁䅁䅕䅁䑁䅁䅷䅁䙁䅁䅁䅁允晧䅨权䩃䅁䅁权㡁䅁䅁权䡁允䅁允䅁䅁䅅䅁䭁䭁䄰䅁䵁䅉䅅䅁䙁䅁䅁睁䵁䅁䅁兂䅁䅁䅁䥂倱兑䅯杭䅁䅁䅯李䅁䅁䅯睂䅅䅁䅅䅁䉁䅁䅁兂䅁䅁䅁䅁䅁䅁杷允䅁䅁䅕䅁䑁䅁䅷䅁䙁䅁䅁䅁癃䕰䈹权敃䅁䅁权癁䅁䅁权䡁允䅁允䅁䅁䅅䅁䙁䅁䅁䅁䅁䅁䅁䍄䉁䅁䅁兂䅁䅁䅍䅄䅁䅁䅕䅁䅁佁䉃䔫䭁䩁䅯䅁䭁䕁䅫䅁䭁䅁䉣䅁䉁䅁䅁允䅁䅁䅕䅁䅁䡙匵え䵉䅉䅅䅁䙁䅁䅁睁䵁䅁䅁兂䅁䅁䅄佧兊兑䅯杭䅁䅁䅯杏䅁䅁䅯睂䅅䅁䅅䅁䉁䅁䅁兂䅁䅁䅁䅁䅁䅁杷允䅁䅁䅕䅁䑁䅁䅷䅁䙁䅁䅁䅁癃䕰䈹权佃䅁䅁权ぁ䅁䅁权䡁允䅁允䅁䅁䅅䅁䙁䅁䅁䅁䅁䅁䅁䍄䉁䅁䅁兂䅁䅁䅍䅄䅁䅁䅕䅁䅁䉁䉃䔫䭁䩁䅉䅁䭁䑁䅷䅁䭁䅁䉣䅁䉁䅁䅁允䅁䅁䅕䅁䅁㡩㉑歇䵉䅉䅅䅁䙁䅁䅁睁䵁䅁䅁兂䅁䅁䅃䅖兒兑䅯朴䅁䅁䅯䅏䅁䅁䅯睂䅅䅁䅅䅁䉁䅁䅁兂䅁䅁䅁䅁䅁䅁杷允䅁䅁䅕䅁䑁䅁䅷䅁䙁䅁䅁䥁獃欵䉚权敄䅁䅁权䥂䅁䅁权䡁允䅁允䅁䅁䅅䅁䙁䑁䭬㝢牅䉄䅂䍄䉁䅁䅁兂䅁䅁䅍䅄䅁䅁䅕䅁䅁䭧浺歒䭅偁䅷䅁䭁䕁䅁䅁䭁䅁䉣䅁䉁䅁䅁允䅁䅁䅕䅁䅁䅁䅁䅁䵁䅉䅅䅁䙁䅁䅁睁䵁䅁䅁兂䅁䅁䅄佧兊兑䅯杫䅁䅁䅯材䅁䅁䅯睂䅅䅁䅅䅁䉁䅁䅁兂偄䉢㉗㕉㙬兑杷允䅁䅁䅕䅁䑁䅁䅷䅁䙁䅁䅁䵁䑸婌䉰权千䅁䅁权㡁䅁䅁权䡁允䅁允䅁䅁䅅䅁䙁䅁䅁䅁䅁䅁䅁䍄䉁䅁䅁兂䅁䅁䅍䅄䅁䅁䅕䅁䅁䡁䭄〫䭁䩁䅉䅁䭁䑁䅳䅁䭁䅁䉣䅁䉁䅁䅁允䅁䅁䅕但㕦湹卂唸䵅䅉䅅䅁䙁䅁䅁睁䵁䅁䅁兂䅁䅁䅁䵑㜳䅑䅯其䅁䅁䅯睒䅁䅁䅯睂䅅䅁䅅䅁䉁䅁䅁兂䑂愴湂晡兤䅑杷允䅁䅁䅕䅁䑁䅁䅷䅁䙁䅁䅁䅁癃䕰䈹权䥄䅁䅁权䙂䅁䅁权䡁允䅁允䅁䅁䅅䅁䙁䉁焳䕆昲楳䍂䍄䉁䅁䅁兂䅁䅁䅍䅄䅁䅁䅕䅁䅁䝧畯ご䭅䩁䅧䅁䭁䕁䅳䅁䭁䅁䉣䅁䉁䅁䅁允䅁䅁䅕䑺椶啭术䕁䵉䅉䅅䅁䙁䅁䅁睁䵁䅁䅁兂䅁䅁䅃楡倵兑䅯朱䅁䅁䅯杓䅁䅁䅯睂䅅䅁䅅䅁䉁䅁䅁兂䙄啪汨奺㉐睐杷允䅁䅁䅕䅁䑁䅁䅷䅁䙁䅁䅁䅁䕁啪䈹权㑃䅁䅁权ぁ䅁䅁权䡁允䅁允䅁䅁䅅䅁䙁䅁䅁䅁䅁䅁䅁䍄䉁䅁䅁兂䅁䅁䅍䅄䅁䅁䅕䅁䅁䱧湃ご䭅䭁䅣䅁䭁䕁䅅䅁䭁䅁䉣䅁䉁䅁䅁允䅁䅁䅯权䅅䅁杷允䅁䅁䅕䅁䑁䅁䅷䅁䙁䅁䅁䅁杄晧䅨权癃䅁䅁权乂䅁䅁权䡁允䅁允䅁䅁䅅䅁䙁䵁典捂硗杢䅂䍄䉁䅁䅁兂䅁䅁䅍䅄䅁䅁䅕䅁䅁䍁潁唫䭁佁䅯䅁䭁䕁䅙䅁䭁䅁䉣䅁䉁䅁䅁允䅁䅁䅕䅁䅁䅁䅁䅁䵁䅉䅅䅁䙁䅁䅁睁䵁䅁䅁兂䅁䅁䅁摪但兑䅯杭䅁䅁䅯杍䅁䅁䅯睂䅅䅁䅅䅁䉁䅁䅁兂䅁䅁䅁䅁䅁䅁杷允䅁䅁䅕䅁䑁䅁䅷䅁䙁䅁䅁䥁㝁啗䈹权牃䅁䅁权䅂䅁䅁权䡁允䅁允䅁䅁䅅䅁䭁䅁䉯䅁䵁䅉䅅䅁䙁䅁䅁睁䵁䅁䅁兂䅁䅁䅁䥅㑈䅑䅯杪䅁䅁䅯村䅁䅁䅯睂䅅䅁䅅䅁䉁䅁䅁兂䅁䅁䅁䅁䅁䅁杷允䅁䅁䅕䅁䑁䅁䅷䅁䙁䅁䅁䵁䑸婌䉰权潄䅁䅁权㕁䅁䅁权䡁允䅁允䅁䅁䅅䅁䙁䅁䅁䅁䅁䅁䅁䍄䉁䅁䅁兂䅁䅁䅍䅄䅁䅁䅕䅁䅁䡧睄歔䭅䩁䅧䅁䭁䕁䅍䅁䭁䅁䉣䅁䉁䅁䅁允䅁䅁䅕ㅙ焱扷晲き䵉䅉䅅䅁䙁䅁䅁睁䵁䅁䅁兂䅁䅁䅁䵙㝲䅑䅯䄴䅁䅁䅯䅔䅁䅁䅯睂䅅䅁䅅䅁䉁䅁䅁兂獃䠲桧特䥍䅑杷允䅁䅁䅕䅁䑁䅁䅷䅁䙁䅁䅁䥁睂䔸䈵权ぃ䅁䅁权穁䅁䅁权䡁允䅁允䅁䅁䅅䅁䙁䅁䅁歭⽘啃䍤䍄䉁䅁䅁兂䅁䅁䅍䅄䅁䅁䅕䅁䅁䑁歪歔䭅偁䅙䅁䭁䕁䅫䅁䭁䅁䉣䅁䉁䅁䅁允䅁䅁䅕硬䱶兪䐰商䵁䅉䅅䅁䙁䅁䅁睁䵁䅁䅁兂䅁䅁䅃偣佂兑䅯杫䅁䅁䅯兎䅁䅁䅯睂䅅䅁䅅䅁䉁䅁䅁兂扄⭄眵挲女村杷允䅁䅁䅕䅁䑁䅁䅷䅁䙁䅁䅁䅁杂癹䅴权奃䅁䅁权䑁䅁䅁权䡁允䅁允䅁䅁䅅䅁䙁䩁䝙䬵敩框䌱䍄䉁䅁䅁兂䅁䅁䅍䅄䅁䅁䅕䅁䅁䡧睄歔䭅䩁䅧䅁䭁䕁䄰䅁䭁䅁䉣䅁䉁䅁䅁允䅁䅁䅕呙吳偓瑨䕎䵉䅉䅅䅁䙁䅁䅁睁䵁䅁䅁兂䅁䅁䅁䡫㑢䅑䅯杭䅁䅁䅯兏䅁䅁䅯睂䅅䅁䅅䅁䉁䅁䅁兂䅁䅁穂楙攸村杷允䅁䅁䅕䅁䑁䅁䅷䅁䙁䅁䅁䅁杄晧䅨权千䅁䅁权㥁䅁䅁权䡁允䅁允䅁䅁䅅䅁䙁䅁䅁乁求癚䈱䍄䉁䅁䅁兂䅁䅁䅍䅄䅁䅁䅕䅁䅁䝁䭄〫䭁䅁䉉䅁䭁䕁䅙䅁䭁䅁䉣䅁䉁䅁䅁允䅁䅁䅕灶愯吵框ぁ䵁䅉䅅䅁䙁䅁䅁睁䵁䅁䅁兂䅁䅁䅁乖佚兑䅯杭䅁䅁䅯睑䅁䅁䅯睂䅅䅁䅅䅁䉁䅁䅁兂䅁䥁乃牡欴村杷允䅁䅁䅕䅁䑁䅁䅷䅁䙁䅁䅁䅁允晧䅨权奃䅁䅁权乂䅁䅁权䡁允䅁允䅁䅁䅅䅁䙁䅁䅁䡑䵩究䍒䍄䉁䅁䅁兂䅁䅁䅍䅄䅁䅁䅕䅁䅁䕁昰䕕䭅䭁䅣䅁䭁䑁䅫䅁䭁䅁䉣䅁䉁䅁䅁允䅁䅁䅯权䅅䅁杷允䅁䅁䅕䅁䑁䅁䅷䅁䙁䅁䅁䅁允晧䅨权千䅁䅁权䑂䅁䅁权䡁允䅁允䅁䅁䅅䅁䙁䅁䅁䵁癧硯䍬䍄䉁䅁䅁兂䅁䅁䅍䅄䅁䅁䅕䅁䅁䡧睄歔䭅䩁䅯䅁䭁䑁䅉䅁䭁䅁䉣䅁䉁䅁䅁允䅁䅁䅕䅁䅁䅁䅁䅁䵁䅉䅅䅁䙁䅁䅁睁䵁䅁䅁兂䅁䅁䅃䭳偤兑䅯杁䅅䅁䅯兔䅁䅁䅯睂䅅䅁䅅䅁䉁䅁䅁兂灂灎硯敩㉘睐杷允䅁䅁䅕䅁䑁䅁䅷䅁䙁䅁䅁䅁䅂智䅴权千䅁䅁权乂䅁䅁权䡁允䅁允䅁䅁䅅䅁䙁䅁䅁䉁牯杘䍴䍄䉁䅁䅁兂䅁䅁䅍䅄䅁䅁䅕䅁䅁䕺瑍歭䭅䩁䅯䅁䭁䕁䅕䅁䭁䅁䉣䅁䉁䅁䅁允䅁䅁䅕䅁䅁䅁䅁䅁䵁䅉䅅䅁䙁䅁䅁睁䵁䅁䅁兂䅁䅁䅁䍉㕪䅑䅯䅭䅁䅁䅯睍䅁䅁䅯睂䅅䅁䅅䅁䉁䅁䅁兂䅁䅁獄㈱佧村杷允䅁䅁䅕䅁䑁䅁䅷䅁䙁䅁䅁䅁扂䕍䈹权浄䅁䅁权穁䅁䅁权䡁允䅁允䅁䅁䅅䅁䙁䅁䅁䅁䅁䅁䅁䍄䉁䅁䅁兂䅁䅁䅍䅄䅁䅁䅕䅁䅁䅁乓ご䭅䥁䄴䅁䭁䑁䅳䅁䭁䅁䉣䅁䉁䅁䅁允䅁䅁䅕䅁䅁䅁䅁䅁䵁䅉䅅䅁䙁䅁䅁睁䵁䅁䅁兂䅁䅁䅁䡫㑢䅑䅯朰䅁䅁䅯睁䅁䅁䅯睂䅅䅁䅅䅁䉁䅁䅁兂穁積積㝍硍䅑杷允䅁䅁䅕䅁䑁䅁䅷䅁䙁䅁䅁䥁啂䙂䉂权奃䅁䅁权䉂䅁䅁权䡁允䅁允䅁䅁䅅䅁䙁䕁⽏偱䌵硥䍸䍄䉁䅁䅁兂䅁䅁䅍䅄䅁䅁䅕䅁䅁䡧睄歔䭅䩁䅧䅁䭁䍁䅷䅁䭁䅁䉣䅁䉁䅁䅁允䅁䅁䅕䅁䅁䅁䅁䅁䵁䅉䅅䅁䙁䅁䅁睁䵁䅁䅁兂䅁䅁䅃ㅏ偬兑䅯䅯䅁䅁䅯睐䅁䅁䅯睂䅅䅁䅅䅁䉁䅁䅁兂䅁䅁䅁䕁牁䅑杷允䅁䅁䅕䅁䑁䅁䅷䅁䙁䅁䅁䅁睂癹䅴权⽃䅁䅁权獁䅁䅁权䡁允䅁允䅁䅁䅅䅁䙁䅁䅁䅁䅁䅁䅁䍄䉁䅁䅁兂䅁䅁䅍䅄䅁䅁䅕䅁䅁䕧求ご䭅䩁䅯䅁䭁䑁䅫䅁䭁䅁䉣䅁䉁䅁䅁允䅁䅁䅕䅁䅁䅁䅁䅁䵁䅉䅅䅁䙁䅁䅁睁䵁䅁䅁兂䅁䅁䅃ㅏ偬兑䅯䄯䅁䅁䅯兎䅁䅁䅯睂䅅䅁䅅䅁䉁䅁䅁兂睃㥪唰䭚㑁䅑杷允䅁䅁䅕䅁䑁䅁䅷䅁䙁䅁䅁䅁䕁啪䈹权湃䅁䅁权䙂䅁䅁权䡁允䅁允䅁䅁䅅䅁䭁䅁䉯䅁䵁䅉䅅䅁䙁䅁䅁睁䵁䅁䅁兂䅁䅁䅁㙲偒兑䅯杭䅁䅁䅯䅓䅁䅁䅯睂䅅䅁䅅䅁䉁䅁䅁兂硂汅䍒㕊獙村杷允䅁䅁䅕䅁䑁䅁䅷䅁䙁䅁䅁䅁权晹䅴权千䅁䅁权䭂䅁䅁权䡁允䅁允䅁䅁䅅䅁䙁䉁㡲橲歳晤䉂䍄䉁䅁䅁兂䅁䅁䅍䅄䅁䅁䅕䅁䅁䑁歪歔䭅佁䅁䅁䭁䑁䅣䅁䭁䅁䉣䅁䉁䅁䅁允䅁䅁䅕䅁䅁䅁䅁䅁䵁䅉䅅䅁䙁䅁䅁睁䵁䅁䅁兂䅁䅁䅁晡但兑䅯杺䅁䅁䅯睌䅁䅁䅯睂䅅䅁䅅䅁䉁䅁䅁兂䅁䅁䅁䅁䅁䅁杷允䅁䅁䅕䅁䑁䅁䅷䅁䙁䅁䅁䅁杄晧䅨权元䅁䅁权䑂䅁䅁权䡁允䅁允䅁䅁䅅䅁䭁䅁䉯䅁䵁䅉䅅䅁䙁䅁䅁睁䵁䅁䅁兂䅁䅁䅃偣佂兑䅯杭䅁䅁䅯䅌䅁䅁䅯睂䅅䅁䅅䅁䉁䅁䅁兂䅁䅁䅁䅁䅁䅁杷允䅁䅁䅕䅁䑁䅁䅷䅁䙁䅁䅁䵁䑸婌䉰权慃䅁䅁权硁䅁䅁权䡁允䅁允䅁䅁䅅䅁䙁䅁䅁䅁䅁䅁䅁䍄䉁䅁䅁兂䅁䅁䅍䅄䅁䅁䅕䅁䅁䵁い〫䭁偁䄴䅁䭁䕁䅳䅁䭁䅁䉣䅁䉁䅁䅁允䅁䅁䅕浯⽅橁祈啇䵉䅉䅅䅁䙁䅁䅁睁䵁䅁䅁兂䅁䅁䅁住佒兑䅯杴䅁䅁䅯杌䅁䅁䅯睂䅅䅁䅅䅁䉁䅁䅁兂䅁䅁䅁䅁䅁䅁杷允䅁䅁䅕䅁䑁䅁䅷䅁䙁䅁䅁䥁㝁啗䈹权佄䅁䅁权㍁䅁䅁权䡁允䅁允䅁䅁䅅䅁䙁䅁䅁䅁䅁䅁䅁䍄䉁䅁䅁兂䅁䅁䅍䅄䅁䅁䅕䅁䅁䙁坔歔䭅䩁䅧䅁䭁䑁䅳䅁䭁䅁䉣䅁䉁䅁䅁允䅁䅁䅕䅁䅃佊䡣歍䵉䅉䅅䅁䙁䅁䅁睁䵁䅁䅁兂䅁䅁䅁䥂倱兑䅯睳䅁䅁䅯兑䅁䅁䅯睂䅅䅁䅅䅁䉁䅁䅁兂䅁䅁䅁䅁䅁䅁杷允䅁䅁䅕䅁䑁䅁䅷䅁䙁䅁䅁䅁杁偋䅬权㉃䅁䅁权癁䅁䅁权䡁允䅁允䅁䅁䅅䅁䙁䅁䅁䅁䅁䅁䅁䍄䉁䅁䅁兂䅁䅁䅍䅄䅁䅁䅕䅁䅁䡁䭄〫䭁偁䅯䅁䭁䑁䅫䅁䭁䅁䉣䅁䉁䅁䅁允䅁䅁䅕䅁䅁䅁䅁䅁䵁䅉䅅䅁䙁䅁䅁睁䵁䅁䅁兂䅁䅁䅁乖佚兑䅯杪䅁䅁䅯睁䅁䅁䅯睂䅅䅁䅅䅁䉁䅁䅁兂䅁䅁䅁䅁䅁䅁杷允䅁䅁䅕䅁䑁䅁䅷䅁䙁䅁䅁䥁煂歌䈹权慄䅁䅁权畁䅁䅁权䡁允䅁允䅁䅁䅅䅁䙁䅁䅁䅁䅁䅁䅁䍄䉁䅁䅁兂䅁䅁䅍䅄䅁䅁䅕䅁䅁䙧䕑䕕䭅䱁䅑䅁䭁䑁䅅䅁䭁䅁䉣䅁䉁䅁䅁允䅁䅁䅕䅁䅁䅁䅁䅁䵁䅉䅅䅁䙁䅁䅁睁䵁䅁䅁兂䅁䅁䅃偣佂兑䅯䅭䅁䅁䅯睌䅁䅁䅯睂䅅䅁䅅䅁䉁䅁䅁兂䅁䅁䅁䅁䅁䅁杷允䅁䅁䅕䅁䑁䅁䅷䅁䙁䅁䅁䅁杄晧䅨权奃䅁䅁权畁䅁䅁权䡁允䅁允䅁䅁䅅䅁䙁䅁䅁佁杺晰䈵䍄䉁䅁䅁兂䅁䅁䅍䅄䅁䅁䅕䅁䅁䭁欫ご䭅䥁䄴䅁䭁䑁䅅䅁䭁䅁䉣䅁䉁䅁䅁允䅁䅁䅕䅁䅁䅁䅁䅁䵁䅉䅅䅁䙁䅁䅁睁䵁䅁䅁兂䅁䅁䅁䡫㑢䅑䅯杴䅁䅁䅯睏䅁䅁䅯睂䅅䅁䅅䅁䉁䅁䅁兂䅁䅁乂䠯氰村杷允䅁䅁䅕䅁䑁䅁䅷䅁䙁䅁䅁䅁权晹䅴权啄䅁䅁权㕁䅁䅁权䡁允䅁允䅁䅁䅅䅁䙁䅁䅁䅁䅁䅁䅁䍄䉁䅁䅁兂䅁䅁䅍䅄䅁䅁䅕䅁䅁䭁䩄〫䭁乁䅯䅁䭁䑁䅷䅁䭁䅁䉣䅁䉁䅁䅁允䅁䅁䅕䔹桖㙈晬稲䴸䅉䅅䅁䙁䅁䅁睁䵁䅁䅁兂䅁䅁䅃佲䝚兑䅯睩䅁䅁䅯䅔䅁䅁䅯睂䅅䅁䅅䅁䉁䅁䅁兂䭂坏ㅄ䵭坙䅑杷允䅁䅁䅕䅁䑁䅁䅷䅁䙁䅁䅁䥁獃欵䉚权い䅁䅁权穁䅁䅁权䡁允䅁允䅁䅁䅅䅁䙁䅁䅁䅁䅁䅁䅁䍄䉁䅁䅁兂䅁䅁䅍䅄䅁䅁䅕䅁䅁䡧睄歔䭅䥁䄴䅁䭁䑁䄸䅁䭁䅁䉣䅁䉁䅁䅁允䅁䅁䅕䅁䅁䅁䅁䅁䵁䅉䅅䅁䙁䅁䅁睁䵁䅁䅁兂䅁䅁䅁䤴㑈䅑䅯䅭䅁䅁䅯材䅁䅁䅯睂䅅䅁䅅䅁䉁䅁䅁兂䅁䵁祃㉩さ村杷允䅁䅁䅕䅁䑁䅁䅷䅁䙁䅁䅁䥁睂䔸䈵权千䅁䅁权癁䅁䅁权䡁允䅁允䅁䅁䅅䅁䙁䅁䅁䅁䅁䅁䅁䍄䉁䅁䅁兂䅁䅁䅍䅄䅁䅁䅕䅁䅁䭁欫ご䭅䥁䄴䅁䭁䕁䅣䅁䭁䅁䉣䅁䉁䅁䅁允䅁䅁䅕污攫畚䴶啊䵉䅉䅅䅁䙁䅁䅁睁䵁䅁䅁兂䅁䅁䵄祑愲兑䅯杪䅁䅁䅯睎䅁䅁䅯睂䅅䅁䅅䅁䉁䅁䅁兂䅁䅁䅁䅁䅁䅁杷允䅁䅁䅕䅁䑁䅁䅷䅁䙁䅁䅁䅁元癤䅨权畄䅁䅁权畁䅁䅁权䡁允䅁允䅁䅁䅅䅁䙁䥁䍪灭煎〲䅴䍄䉁䅁䅁兂䅁䅁䅍䅄䅁䅁䅕䅁䅁䡧睄歔䭅䥁䅫䅁䭁䑁䅁䅁䭁䅁䉣䅁䉁䅁䅁允䅁䅁䅯兲䅁䅁杷允䅁䅁䅕䅁䑁䅁䅷䅁䙁䅁䅁䅁睂癹䅴权䑄䅁䅁权䵂䅁䅁权䡁允䅁允䅁䅁䅅䅁䙁䅁䅁䅁䅁䅁䅁䍄䉁䅁䅁兂䅁䅁䅍䅄䅁䅁䅕䅁䅁䱧湃ご䭅佁䅉䅁䭁䕁䅁䅁䭁䅁䉣䅁䉁䅁䅁允䅁䅁䅕䅁䅁䅁䅁䅁䵁䅉䅅䅁䙁䅁䅁睁䵁䅁䅁兂䅁䅁䅁住佒兑䅯睵䅁䅁䅯兎䅁䅁䅯睂䅅䅁䅅䅁䉁䅁䅁兂䅁䅁䅁䅁䅁䅁杷允䅁䅁䅕䅁䑁䅁䅷䅁䙁䅁䅁䅁䕁啪䈹权䱃䅁䅁权䡂䅁䅁权䡁允䅁允䅁䅁䅅䅁䙁䍁⭵睷䩁䴱⽣䍄䉁䅁䅁兂䅁䅁䅍䅄䅁䅁䅕䅁䅁䵁い〫䭁䩁䅁䅁䭁䑁䅳䅁䭁䅁䉣䅁䉁䅁䅁允䅁䅁䅯权䅅䅁杷允䅁䅁䅕䅁䑁䅁䅷䅁䙁䅁䅁䅁允晧䅨权䥄䅁䅁权䕂䅁䅁权䡁允䅁允䅁䅁䅅䅁䙁䅁䅁䕁湃伳䈱䍄䉁䅁䅁兂䅁䅁䅍䅄䅁䅁䅕䅁䅁䙁睳ご䭅䩁䅯䅁䭁䑁䅣䅁䭁䅁䉣䅁䉁䅁䅁允䅁䅁䅕䅁䅁䅁䅁䅁䵁䅉䅅䅁䙁䅁䅁睁䵁䅁䅁兂䅁䅁䅁剔儹兑䅯典䅁䅁䅯䅒䅁䅁䅯睂䅅䅁䅅䅁䉁䅁䅁兂捄䜴晒猱塯䅑杷允䅁䅁䅕䅁䑁䅁䅷䅁䙁䅁䅁䅁㑁䔵䈵权䩃䅁䅁权䉂䅁䅁权䡁允䅁允䅁䅁䅅䅁䭁䭁䄰䅁䵁䅉䅅䅁䙁䅁䅁睁䵁䅁䅁兂䅁䅁䅃偣佂兑䅯䅫䅁䅁䅯村䅁䅁䅯睂䅅䅁䅅䅁䉁䅁䅁权䭁允䅁䍄䉁䅁䅁兂䅁䅁䅍䅄䅁䅁䅕䅁䅁䭁䩄〫䭁䩁䅯䅁䭁䕁䅧䅁䭁䅁䉣䅁䉁䅁䅁允䅁䅁䅕䡕卒湑⼵え䵉䅉䅅䅁䙁䅁䅁睁䵁䅁䅁兂䅁䅁䅁偷㝔䅑䅯䅭䅁䅁䅯兏䅁䅁䅯睂䅅䅁䅅䅁䉁䅁䅁兂十桬堷入䡧村杷允䅁䅁䅕䅁䑁䅁䅷䅁䙁䅁䅁䅁元癤䅨权奃䅁䅁权㥁䅁䅁权䡁允䅁允䅁䅁䅅䅁䙁䅁䅁䩁摔楑䍬䍄䉁䅁䅁兂䅁䅁䅍䅄䅁䅁䅕䅁䅁䩁㉂䔫䭁䵁䅧䅁䭁䕁䅷䅁䭁䅁䉣䅁䉁䅁䅁允䅁䅁䅕䅁䅁浓䐳歆䵉䅉䅅䅁䙁䅁䅁睁䵁䅁䅁兂䅁䅁䅃楡倵兑䅯朹䅁䅁䅯児䅁䅁䅯睂䅅䅁䅅䅁䉁䅁䅁兂䅁䅁䅁䅁䅁䅁杷允䅁䅁䅕䅁䑁䅁䅷䅁䙁䅁䅁䅁䅄倹䅴权䩃䅁䅁权㙁䅁䅁权䡁允䅁允䅁䅁䅅䅁䭁䭁䄰䅁䵁䅉䅅䅁䙁䅁䅁睁䵁䅁䅁兂䅁䅁䅁乖佚兑䅯䄯䅁䅁䅯睎䅁䅁䅯睂䅅䅁䅅䅁䉁䅁䅁兂睁搰㕯扰偨䅑杷允䅁䅁䅕䅁䑁䅁䅷䅁䙁䅁䅁䥁煂歌䈹权癃䅁䅁权㝁䅁䅁权䡁允䅁允䅁䅁䅅䅁䙁䅁䅁䅁䅁䅁䅁䍄䉁䅁䅁兂䅁䅁䅍䅄䅁䅁䅕䅁䅁䱧湃ご䭅䱁䅙䅁䭁䑁䅯䅁䭁䅁䉣䅁䉁䅁䅁允䅁䅁䅕䅁䅁䅁䅁䅁䵁䅉䅅䅁䙁䅁䅁睁䵁䅁䅁兂䅁䅁䅁偷㝔䅑䅯兩䅁䅁䅯李䅁䅁䅯睂䅅䅁䅅䅁䉁䅁䅁权瑃䅁䅁䍄䉁䅁䅁兂䅁䅁䅍䅄䅁䅁䅕䅁䅁䑁歪歔䭅䥁䅫䅁䭁䕁䅉䅁䭁䅁䉣䅁䉁䅁䅁允䅁䅁䅯兲䅁䅁杷允䅁䅁䅕䅁䑁䅁䅷䅁䙁䅁䅁䅁杂癹䅴权坄䅁䅁权䩂䅁䅁权䡁允䅁允䅁䅁䅅䅁䙁䝁敉削㉉䱇⽙䍄䉁䅁䅁兂䅁䅁䅍䅄䅁䅁䅕䅁䅁䡁䭄〫䭁䥁䄴䅁䭁䅁䅍䅁䭁䅁䉣䅁䉁䅁䅁允䅁䅁䅕䅁䅁䅁䅁䅁䵁䅉䅅䅁䙁䅁䅁睁䵁䅁䅁兂䅁䅁䅁晡但兑䅯䅭䅁䅁䅯䅐䅁䅁䅯睂䅅䅁䅅䅁䉁䅁䅁兂瑄头⼯癏噕村杷允䅁䅁䅕䅁䑁䅁䅷䅁䙁䅁䅁䥁煂歌䈹权䙄䅁䅁权䝂䅁䅁权䡁允䅁允䅁䅁䅅䅁䙁䅁䅁䅁䅁䅁䅁䍄䉁䅁䅁兂䅁䅁䅍䅄䅁䅁䅕䅁䅁䭁欫ご䭅䩁䅉䅁䭁䕁䅕䅁䭁䅁䉣䅁䉁䅁䅁允䅁䅁䅕䥔噙䡷䭘䕉䵉䅉䅅䅁䙁䅁䅁睁䵁䅁䅁兂䅁䅁䅁䡫㑢䅑䅯睰䅁䅁䅯李䅁䅁䅯睂䅅䅁䅅䅁䉁䅁䅁权䭁允䅁䍄䉁䅁䅁兂䅁䅁䅍䅄䅁䅁䅕䅁䅁䕺瑍歭䭅佁䄴䅁䭁䑁䅕䅁䭁䅁䉣䅁䉁䅁䅁允䅁䅁䅕䅁䅁䅁䅁䅁䵁䅉䅅䅁䙁䅁䅁睁䵁䅁䅁兂䅁䅁䅃偣佂兑䅯兩䅁䅁䅯免䅁䅁䅯睂䅅䅁䅅䅁䉁䅁䅁权瑃䅁䅁䍄䉁䅁䅁兂䅁䅁䅍䅄䅁䅁䅕䅁䅁䭁䩄〫䭁偁䅁䅁䭁䑁䄸䅁䭁䅁䉣䅁䉁䅁䅁允䅁䅁䅕䅁䅁䅁䅁䅁䵁䅉䅅䅁䙁䅁䅁睁䵁䅁䅁兂䅁䅁䅁晡但兑䅯杭䅁䅁䅯兒䅁䅁䅯睂䅅䅁䅅䅁䉁䅁䅁兂䉃瘴慖匯䉷村杷允䅁䅁䅕䅁䑁䅁䅷䅁䙁䅁䅁䵁䑸婌䉰权㝃䅁䅁权㍁䅁䅁权䡁允䅁允䅁䅁䅅䅁䙁䅁䅁䅁䅁䅁䅁䍄䉁䅁䅁兂䅁䅁䅍䅄䅁䅁䅕䅁䅁䡧睄歔䭅䩁䅧䅁䭁䑁䅅䅁䭁䅁䉣䅁䉁䅁䅁允䅁䅁䅕䅁䅁䅁䅁䅁䵁䅉䅅䅁䙁䅁䅁睁䵁䅁䅁兂䅁䅁䅁㙲偒兑䅯朲䅁䅁䅯睓䅁䅁䅯睂䅅䅁䅅䅁䉁䅁䅁兂䑂䅁剫げ汔睐杷允䅁䅁䅕䅁䑁䅁䅷䅁䙁䅁䅁䥁睂䔸䈵权佃䅁䅁权硁䅁䅁权䡁允䅁允䅁䅁䅅䅁䙁䅁䅁䅁䅁䅁䅁䍄䉁䅁䅁兂䅁䅁䅍䅄䅁䅁䅕䅁䅁䡧睄歔䭅䩁䅉䅁䭁䑁䅅䅁䭁䅁䉣䅁䉁䅁䅁允䅁䅁䅕䅁䅁䅁䅁䅁䵁䅉䅅䅁䙁䅁䅁睁䵁䅁䅁兂䅁䅁䅃䝑偖兑䅯杮䅁䅁䅯睎䅁䅁䅯睂䅅䅁䅅䅁䉁䅁䅁兂䅁䅁䅁䅁䅁䅁杷允䅁䅁䅕䅁䑁䅁䅷䅁䙁䅁䅁䥁睂䔸䈵权䩃䅁䅁权畁䅁䅁权䡁允䅁允䅁䅁䅅䅁䭁䭁䄰䅁䵁䅉䅅䅁䙁䅁䅁睁䵁䅁䅁兂䅁䅁䅃䭳偤兑䅯䄸䅁䅁䅯兎䅁䅁䅯睂䅅䅁䅅䅁䉁䅁䅁兂㕁ㅉ啤⬳硅䅑杷允䅁䅁䅕䅁䑁䅁䅷䅁䙁䅁䅁䥁睂䔸䈵权佃䅁䅁权畁䅁䅁权䡁允䅁允䅁䅁䅅䅁䙁䅁䅁䅁䅁䅁䅁䍄䉁䅁䅁兂䅁䅁䅍䅄䅁䅁䅕䅁䅁䝁䭄〫䭁偁䅷䅁䭁䕁䅳䅁䭁䅁䉣䅁䉁䅁䅁允䅁䅁䅕晵剮䭊㉅ぎ䵁䅉䅅䅁䙁䅁䅁睁䵁䅁䅁兂䅁䅁䅁剔儹兑䅯杭䅁䅁䅯睒䅁䅁䅯睂䅅䅁䅅䅁䉁䅁䅁兂䉂啮爳㡐灉村杷允䅁䅁䅕䅁䑁䅁䅷䅁䙁䅁䅁䅁䅄倹䅴权千䅁䅁权獁䅁䅁权䡁允䅁允䅁䅁䅅䅁䙁䵁汓㙺眳乱䉂䍄䉁䅁䅁兂䅁䅁䅍䅄䅁䅁䅕䅁䅁䩁㉂䔫䭁佁䅷䅁䭁䑁䅧䅁䭁䅁䉣䅁䉁䅁䅁允䅁䅁䅕汰⭡佥㙣䕁䵁䅉䅅䅁䙁䅁䅁睁䵁䅁䅁兂䅁䅁䅃偣佂兑䅯杭䅁䅁䅯杌䅁䅁䅯睂䅅䅁䅅䅁䉁䅁䅁兂䅁䅁䅁䅁䅁䅁杷允䅁䅁䅕䅁䑁䅁䅷䅁䙁䅁䅁䅁权晹䅴权元䅁䅁权䑁䅁䅁权䡁允䅁允䅁䅁䅅䅁䭁䅁䉯䅁䵁䅉䅅䅁䙁䅁䅁睁䵁䅁䅁兂䅁䅁䅃䝑偖兑䅯䅭䅁䅁䅯村䅁䅁䅯睂䅅䅁䅅䅁䉁䅁䅁兂乃楎坂含楑村杷允䅁䅁䅕䅁䑁䅁䅷䅁䙁䅁䅁䅁乃唰䈵权奃䅁䅁权硁䅁䅁权䡁允䅁允䅁䅁䅅䅁䙁䅁䅁䅁䅁䅁䅁䍄䉁䅁䅁兂䅁䅁䅍䅄䅁䅁䅕䅁䅁佁䉃䔫䭁乁䅷䅁䭁䕁䅁䅁䭁䅁䉣䅁䉁䅁䅁允䅁䅁䅕楨印乖䡑啅䵁䅉䅅䅁䙁䅁䅁睁䵁䅁䅁兂䅁䅁䅃䝑偖兑䅯睳䅁䅁䅯杓䅁䅁䅯睂䅅䅁䅅䅁䉁䅁䅁兂䭂癒硃八䙹村杷允䅁䅁䅕䅁䑁䅁䅷䅁䙁䅁䅁䥁睂䔸䈵权䩃䅁䅁权祁䅁䅁权䡁允䅁允䅁䅁䅅䅁䭁䭁䄰䅁䵁䅉䅅䅁䙁䅁䅁睁䵁䅁䅁兂䅁䅁䅁䡫㑢䅑䅯杫䅁䅁䅯杏䅁䅁䅯睂䅅䅁䅅䅁䉁䅁䅁兂䅁䅁捂噳ㅘ兑杷允䅁䅁䅕䅁䑁䅁䅷䅁䙁䅁䅁䥁睂䔸䈵权奃䅁䅁权祁䅁䅁权䡁允䅁允䅁䅁䅅䅁䙁䅁䅁䅁䅁䅁䅁䍄䉁䅁䅁兂䅁䅁䅍䅄䅁䅁䅕䅁䅁䕧求ご䭅䭁䅕䅁䭁䑁䅍䅁䭁䅁䉣䅁䉁䅁䅁允䅁䅁䅯䅁䅁䅁杷允䅁䅁䅕䅁䑁䅁䅷䅁䙁䅁䅁䅁元癤䅨权佃䅁䅁权䝂䅁䅁权䡁允䅁允䅁䅁䅅䅁䙁䅁䅁䅁䅁䅁䅁䍄䉁䅁䅁兂䅁䅁䅍䅄䅁䅁䅕䅁䅁䍁潁唫䭁䱁䄸䅁䭁䕁䅁䅁䭁䅁䉣䅁䉁䅁䅁允䅁䅁䅕䅁䅁䅁䅁䅁䵁䅉䅅䅁䙁䅁䅁睁䵁䅁䅁兂䅁䅁䅁䵯㝮䅑䅯䄱䅁䅁䅯䅏䅁䅁䅯睂䅅䅁䅅䅁䉁䅁䅁兂䅁䅁䅁䅁䅁䅁杷允䅁䅁䅕䅁䑁䅁䅷䅁䙁䅁䅁䅁乂ㅈ䉂权浄䅁䅁权ㅁ䅁䅁权䡁允䅁允䅁䅁䅅䅁䙁偁䭣焲䉃睍䅬䍄䉁䅁䅁兂䅁䅁䅍䅄䅁䅁䅕䅁䅁䑁歪歔䭅䩁䅧䅁䭁䑁䅳䅁䭁䅁䉣䅁䉁䅁䅁允䅁䅁䅕䱫啺伯扇欷䵅䅉䅅䅁䙁䅁䅁睁䵁䅁䅁兂䅁䅁䅃偣佂兑䅯朲䅁䅁䅯兔䅁䅁䅯睂䅅䅁䅅䅁䉁䅁䅁兂㝂䅨充朲唳睐杷允䅁䅁䅕䅁䑁䅁䅷䅁䙁䅁䅁䅁杄晧䅨权䩃䅁䅁权䩂䅁䅁权䡁允䅁允䅁䅁䅅䅁䭁䭁䄰䅁䵁䅉䅅䅁䙁䅁䅁睁䵁䅁䅁兂䅁䅁䅁乖佚兑䅯朳䅁䅁䅯材䅁䅁䅯睂䅅䅁䅅䅁䉁䅁䅁兂瑃穧㑡硣偧䅑杷允䅁䅁䅕䅁䑁䅁䅷䅁䙁䅁䅁䥁獃欵䉚权䥄䅁䅁权睁䅁䅁权䡁允䅁允䅁䅁䅅䅁䙁䅁䅁䅁䅁䅁䅁䍄䉁䅁䅁兂䅁䅁䅍䅄䅁䅁䅕䅁䅁䭁欫ご䭅䥁䅫䅁䭁䑁䅉䅁䭁䅁䉣䅁䉁䅁䅁允䅁䅁䅯兲䅁䅁杷允䅁䅁䅕䅁䑁䅁䅷䅁䙁䅁䅁䥁睂䔸䈵权千䅁䅁权ぁ䅁䅁权䡁允䅁允䅁䅁䅅䅁䙁䅁䅁䅁䅁䅁䅁䍄䉁䅁䅁兂䅁䅁䅍䅄䅁䅁䅕䅁䅁䭁欫ご䭅偁䄴䅁䭁䍁䅷䅁䭁䅁䉣䅁䉁䅁䅁允䅁䅁䅕䅁䅁䅁䅁䅁䵁䅉䅅䅁䙁䅁䅁睁䵁䅁䅁兂䅁䅁䅁剔儹兑䅯睩䅁䅁䅯䅔䅁䅁䅯睂䅅䅁䅅䅁䉁䅁䅁兂捂䙆敢㍯⽓睐杷允䅁䅁䅕䅁䑁䅁䅷䅁䙁䅁䅁䵁䅃水䉂权灃䅁䅁权獁䅁䅁权䡁允䅁允䅁䅁䅅䅁䭁䅁䉯䅁䵁䅉䅅䅁䙁䅁䅁睁䵁䅁䅁兂䅁䅁䅁晡但兑䅯睩䅁䅁䅯䅏䅁䅁䅯睂䅅䅁䅅䅁䉁䅁䅁兂䅃䉈睵婏啧䅑杷允䅁䅁䅕䅁䑁䅁䅷䅁䙁䅁䅁䥁啂䙂䉂权杄䅁䅁权⭁䅁䅁权䡁允䅁允䅁䅁䅅䅁䙁䝁㙪火㙙䄳䅴䍄䉁䅁䅁兂䅁䅁䅍䅄䅁䅁䅕䅁䅁䝧畯ご䭅䥁䅫䅁䭁䕁䅕䅁䭁䅁䉣䅁䉁䅁䅁允䅁䅁䅯兲䅁䅁杷允䅁䅁䅕䅁䑁䅁䅷䅁䙁䅁䅁䥁睂䔸䈵权千䅁䅁权穁䅁䅁权䡁允䅁允䅁䅁䅅䅁䙁䩁䅙歨洹㥸䉂䍄䉁䅁䅁兂䅁䅁䅍䅄䅁䅁䅕䅁䅁䑧婴ご䭅偁䅉䅁䭁䍁䄴䅁䭁䅁䉣䅁䉁䅁䅁允䅁䅁䅕䅁䅁䅁䅁䅁䵁䅉䅅䅁䙁䅁䅁睁䵁䅁䅁兂䅁䅁䅁䵙㝲䅑䅯杫䅁䅁䅯兑䅁䅁䅯睂䅅䅁䅅䅁䉁䅁䅁兂䝁坂乶婊䄸村杷允䅁䅁䅕䅁䑁䅁䅷䅁䙁䅁䅁䅁扂䕍䈹权睄䅁䅁权ぁ䅁䅁权䡁允䅁允䅁䅁䅅䅁䙁䅁䅁䅁䅁䅁䅁䍄䉁䅁䅁兂䅁䅁䅍䅄䅁䅁䅕䅁䅁䑧婴ご䭅䩁䅷䅁䭁䍁䅷䅁䭁䅁䉣䅁䉁䅁䅁允䅁䅁䅯材䅅䅁杷允䅁䅁䅕䅁䑁䅁䅷䅁䙁䅁䅁䥁睂䔸䈵权䩃䅁䅁权㑁䅁䅁权䡁允䅁允䅁䅁䅅䅁䭁䭁䄰䅁䵁䅉䅅䅁䙁䅁䅁睁䵁䅁䅁兂䅁䅁䅃楡倵兑䅯其䅁䅁䅯睎䅁䅁䅯睂䅅䅁䅅䅁䉁䅁䅁兂䅁䅁䅁䅁䅁䅁杷允䅁䅁䅕䅁䑁䅁䅷䅁䙁䅁䅁䥁睂䔸䈵权奃䅁䅁权㑁䅁䅁权䡁允䅁允䅁䅁䅅䅁䙁䑁䱎ㅳ晡癘䉖䍄䉁䅁䅁兂䅁䅁䅍䅄䅁䅁䅕䅁䅁䕁乄〫䭁佁䅷䅁䭁䑁䅫䅁䭁䅁䉣䅁䉁䅁䅁允䅁䅁䅕䅁䅁䅁䅁䅁䵁䅉䅅䅁䙁䅁䅁睁䵁䅁䅁兂䅁䅁䅁偷㝔䅑䅯䅮䅁䅁䅯睎䅁䅁䅯睂䅅䅁䅅䅁䉁䅁䅁兂㕂䭗ㅧ塺杳䅷杷允䅁䅁䅕䅁䑁䅁䅷䅁䙁䅁䅁䅁䅄倹䅴权潄䅁䅁权㝁䅁䅁权䡁允䅁允䅁䅁䅅䅁䙁䅁䅁䅁䅁䅁䅁䍄䉁䅁䅁兂䅁䅁䅍䅄䅁䅁䅕䅁䅁䩁㉂䔫䭁乁䅙䅁䭁䍁䄸䅁䭁䅁䉣䅁䉁䅁䅁允䅁䅁䅕䅁䅁䅁䅁䅁䵁䅉䅅䅁䙁䅁䅁睁䵁䅁䅁兂䅁䅁䅃偣佂兑䅯杪䅁䅁䅯䅏䅁䅁䅯睂䅅䅁䅅䅁䉁䅁䅁兂䅁䅁䅁䅁䅁䅁杷允䅁䅁䅕䅁䑁䅁䅷䅁䙁䅁䅁䅁䅂智䅴权㡄䅁䅁权ㅁ䅁䅁权䡁允䅁允䅁䅁䅅䅁䙁䑁猷匱慭っ䅒䍄䉁䅁䅁兂䅁䅁䅍䅄䅁䅁䅕䅁䅁䥁刳歔䭅䥁䄴䅁䭁䑁䅁䅁䭁䅁䉣䅁䉁䅁䅁允䅁䅁䅕䅁䅁䅁䅁䅁䵁䅉䅅䅁䙁䅁䅁睁䵁䅁䅁兂䅁䅁䅃䝑偖兑䅯朵䅁䅁䅯睓䅁䅁䅯睂䅅䅁䅅䅁䉁䅁䅁兂䝁爰䥺䴷㙐睐杷允䅁䅁䅕䅁䑁䅁䅷䅁䙁䅁䅁䅁元癤䅨权慃䅁䅁权⽁䅁䅁权䡁允䅁允䅁䅁䅅䅁䙁䅁䅁乁畈䉔䍚䍄䉁䅁䅁兂䅁䅁䅍䅄䅁䅁䅕䅁䅁䍁潁唫䭁䅁䉑䅁䭁䕁䅕䅁䭁䅁䉣䅁䉁䅁䅁允䅁䅁䅕䅁䅁䅁䅁䅁䵁䅉䅅䅁䙁䅁䅁睁䵁䅁䅁兂䅁䅁䅁䵯㝮䅑䅯䄰䅁䅁䅯杏䅁䅁䅯睂䅅䅁䅅䅁䉁䅁䅁兂䅁䅁䅁䅁䅁䅁杷允䅁䅁䅕䅁䑁䅁䅷䅁䙁䅁䅁䅁癃䕰䈹权佃䅁䅁权䉂䅁䅁权䡁允䅁允䅁䅁䅅䅁䙁佁牒甹㑲䉬䍨䍄䉁䅁䅁兂䅁䅁䅍䅄䅁䅁䅕䅁䅁䝁确歔䭅䩁䅙䅁䭁䕁䅑䅁䭁䅁䉣䅁䉁䅁䅁允䅁䅁䅕䅁睂䑏娷歍䵉䅉䅅䅁䙁䅁䅁睁䵁䅁䅁兂䅁䅁䅃䝑偖兑䅯杭䅁䅁䅯䅓䅁䅁䅯睂䅅䅁䅅䅁䉁䅁䅁兂䅁䅁䅁䅁䅁䅁杷允䅁䅁䅕䅁䑁䅁䅷䅁䙁䅁䅁䥁睂䔸䈵权䩃䅁䅁权㕁䅁䅁权䡁允䅁允䅁䅁䅅䅁䭁䭁䄰䅁䵁䅉䅅䅁䙁䅁䅁睁䵁䅁䅁兂䅁䅁䅄佧兊兑䅯睯䅁䅁䅯兑䅁䅁䅯睂䅅䅁䅅䅁䉁䅁䅁兂䥁䙺㡐割偺兑杷允䅁䅁䅕䅁䑁䅁䅷䅁䙁䅁䅁䅁睂癹䅴权㉃䅁䅁权㝁䅁䅁权䡁允䅁允䅁䅁䅅䅁䙁䅁䅁䅁䅁䅁䅁䍄䉁䅁䅁兂䅁䅁䅍䅄䅁䅁䅕䅁䅁䭧浺歒䭅䵁䅕䅁䭁䕁䅧䅁䭁䅁䉣䅁䉁䅁䅁允䅁䅁䅕㕍杭癓灒啄䵁䅉䅅䅁䙁䅁䅁睁䵁䅁䅁兂䅁䅁䅁祥倱兑䅯䅭䅁䅁䅯兑䅁䅁䅯睂䅅䅁䅅䅁䉁䅁䅁兂䥃ぷ瑩敧婳村杷允䅁䅁䅕䅁䑁䅁䅷䅁䙁䅁䅁䅁癃䕰䈹权奃䅁䅁权祁䅁䅁权䡁允䅁允䅁䅁䅅䅁䙁䅁䅁䅁䅁䅁䅁䍄䉁䅁䅁兂䅁䅁䅍䅄䅁䅁䅕䅁䅁䕁昰䕕䭅䩁䄴䅁䭁䕁䅉䅁䭁䅁䉣䅁䉁䅁䅁允䅁䅁䅕晘啱㡯捴稷䴸䅉䅅䅁䙁䅁䅁睁䵁䅁䅁兂䅁䅁䅁䥅㑈䅑䅯术䅁䅁䅯䅓䅁䅁䅯睂䅅䅁䅅䅁䉁䅁䅁兂䅁䥁癁䥲歕村杷允䅁䅁䅕䅁䑁䅁䅷䅁䙁䅁䅁䅁癃䕰䈹权䉄䅁䅁权䥂䅁䅁权䡁允䅁允䅁䅁䅅䅁䙁䱁硩猵獶䉭䅰䍄䉁䅁䅁兂䅁䅁䅍䅄䅁䅁䅕䅁䅁䡧睄歔䭅䩁䅧䅁䭁䑁䅫䅁䭁䅁䉣䅁䉁䅁䅁允䅁䅁䅕摍摉摊㑎唹䵅䅉䅅䅁䙁䅁䅁睁䵁䅁䅁兂䅁䅁䅁剔儹兑䅯䅵䅁䅁䅯免䅁䅁䅯睂䅅䅁䅅䅁䉁䅁䅁兂䅁䅁䅁䅁䅁䅁杷允䅁䅁䅕䅁䑁䅁䅷䅁䙁䅁䅁䵁䑸婌䉰权汃䅁䅁权硁䅁䅁权䡁允䅁允䅁䅁䅅䅁䭁䅁䅁䅁䵁䅉䅅䅁䙁䅁䅁睁䵁䅁䅁兂䅁䅁䅁䤴㑈䅑䅯睳䅁䅁䅯睐䅁䅁䅯睂䅅䅁䅅䅁䉁䅁䅁兂䅁䍁䵂畍剚村杷允䅁䅁䅕䅁䑁䅁䅷䅁䙁䅁䅁䅁杄晧䅨权䕁允䅁权䡂䅁䅁权䡁允䅁允䅁䅁䅅䅁䙁䉁䡬䙉畲武䅖䍄䉁䅁䅁兂䅁䅁䅍䅄䅁䅁䅕䅁䅁䡁瑳ご䭅䱁䅯䅁䭁䕁䅷䅁䭁䅁䉣䅁䉁䅁䅁允䅁䅁䅕嘸潖嘱全啎䵉䅉䅅䅁䙁䅁䅁睁䵁䅁䅁兂䅁䅁䅁䵣㝲䅑䅯末䅁䅁䅯䅒䅁䅁䅯睂䅅䅁䅅䅁䉁䅁䅁兂䅁䅁䅁䅁䅁䅁杷允䅁䅁䅕䅁䑁䅁䅷䅁䙁䅁䅁䥁啂䙂䉂权䩃䅁䅁权䡂䅁䅁权䡁允䅁允䅁䅁䅅䅁䭁䭁䄰䅁䵁䅉䅅䅁䙁䅁䅁睁䵁䅁䅁兂䅁䅁䅁㙲偒兑䅯杪䅁䅁䅯杏䅁䅁䅯睂䅅䅁䅅䅁䉁䅁䅁兂䅁䅁䅁䅁䅁䅁杷允䅁䅁䅕䅁䑁䅁䅷䅁䙁䅁䅁䅁㑁䔵䈵权坃䅁䅁权㡁䅁䅁权䡁允䅁允䅁䅁䅅䅁䙁䝁搴橇㙥䈱䌹䍄䉁䅁䅁兂䅁䅁䅍䅄䅁䅁䅕䅁䅁䑧婴ご䭅䵁䅕䅁䭁䕁䅫䅁䭁䅁䉣䅁䉁䅁䅁允䅁䅁䅕瑖㜰牰啡啄䵁䅉䅅䅁䙁䅁䅁睁䵁䅁䅁兂䅁䅁䅁穗偂兑䅯兩䅁䅁䅯兒䅁䅁䅯睂䅅䅁䅅䅁䉁䅁䅁权瑃䅁䅁䍄䉁䅁䅁兂䅁䅁䅍䅄䅁䅁䅕䅁䅁䑧婴ご䭅䱁䅧䅁䭁䕁䅧䅁䭁䅁䉣䅁䉁䅁䅁允䅁䅁䅕倴敱光䴰䕓䵁䅉䅅䅁䙁䅁䅁睁䵁䅁䅁兂䅁䅁䅁䵑㜳䅑䅯䄯䅁䅁䅯杍䅁䅁䅯睂䅅䅁䅅䅁䉁䅁䅁兂䅁䅁䅁䅁䅁䅁杷允䅁䅁䅕䅁䑁䅁䅷䅁䙁䅁䅁䅁㝂啌䈹权䩃䅁䅁权㙁䅁䅁权䡁允䅁允䅁䅁䅅䅁䭁䭁䄰䅁䵁䅉䅅䅁䙁䅁䅁睁䵁䅁䅁兂䅁䅁䅁䵙㝲䅑䅯兩䅁䅁䅯睌䅁䅁䅯睂䅅䅁䅅䅁䉁䅁䅁权㥁允䅁䍄䉁䅁䅁兂䅁䅁䅍䅄䅁䅁䅕䅁䅁䡁䭄〫䭁䵁䅧䅁䭁䕁䅍䅁䭁䅁䉣䅁䉁䅁䅁允䅁䅁䅕䅁䅁䤫獨䔯䵅䅉䅅䅁䙁䅁䅁睁䵁䅁䅁兂䅁䅁䅃佲䝚兑䅯䅂䅅䅁䅯睁䅁䅁䅯睂䅅䅁䅅䅁䉁䅁䅁兂㥃畱捗娳㉷䅑杷允䅁䅁䅕䅁䑁䅁䅷䅁䙁䅁䅁䥁睃ば䈹权睄䅁䅁权䑁䅁䅁权䡁允䅁允䅁䅁䅅䅁䙁䱁堯呢破祏䅤䍄䉁䅁䅁兂䅁䅁䅍䅄䅁䅁䅕䅁䅁䍁潁唫䭁䭁䄸䅁䭁䕁䅉䅁䭁䅁䉣䅁䉁䅁䅁允䅁䅁䅕䅁䅁䅁䅁䅁䵁䅉䅅䅁䙁䅁䅁睁䵁䅁䅁兂䅁䅁䅃偣佂兑䅯䅭䅁䅁䅯杏䅁䅁䅯睂䅅䅁䅅䅁䉁䅁䅁兂䡃䡑〲䥓⬷兑杷允䅁䅁䅕䅁䑁䅁䅷䅁䙁䅁䅁䥁睂䔸䈵权慃䅁䅁权㙁䅁䅁权䡁允䅁允䅁䅁䅅䅁䙁䡁搱朸啑睪䍸䍄䉁䅁䅁兂䅁䅁䅍䅄䅁䅁䅕䅁䅁䡧睄歔䭅䭁䅣䅁䭁䑁䅅䅁䭁䅁䉣䅁䉁䅁䅁允䅁䅁䅯权䅅䅁杷允䅁䅁䅕䅁䑁䅁䅷䅁䙁䅁䅁䅁权晹䅴权䩃䅁䅁权䑁䅁䅁权䡁允䅁允䅁䅁䅅䅁䭁䭁䄰䅁䵁䅉䅅䅁䙁䅁䅁睁䵁䅁䅁兂䅁䅁䅃ㅏ偬兑䅯兺䅁䅁䅯杒䅁䅁䅯睂䅅䅁䅅䅁䉁䅁䅁兂⽁䄷癖扦浑䅑杷允䅁䅁䅕䅁䑁䅁䅷䅁䙁䅁䅁䅁癃䕰䈹权牃䅁䅁权㉁䅁䅁权䡁允䅁允䅁䅁䅅䅁䭁䅁䉯䅁䵁䅉䅅䅁䙁䅁䅁睁䵁䅁䅁兂䅁䅁䅁㙲偒兑䅯䄯䅁䅁䅯䅔䅁䅁䅯睂䅅䅁䅅䅁䉁䅁䅁兂㡂摇煅穘乤䅑杷允䅁䅁䅕䅁䑁䅁䅷䅁䙁䅁䅁䥁睂䔸䈵权䩃䅁䅁权㍁䅁䅁权䡁允䅁允䅁䅁䅅䅁䭁䭁䄰䅁䵁䅉䅅䅁䙁䅁䅁睁䵁䅁䅁兂䅁䅁䅃䅖兒兑䅯睩䅁䅁䅯䅌䅁䅁䅯睂䅅䅁䅅䅁䉁䅁䅁兂䅁䅁䅁䅁䅁䅁杷允䅁䅁䅕䅁䑁䅁䅷䅁䙁䅁䅁䥁睂䔸䈵权元䅁䅁权㥁䅁䅁权䡁允䅁允䅁䅁䅅䅁䭁䅁䉯䅁䵁䅉䅅䅁䙁䅁䅁睁䵁䅁䅁兂䅁䅁䅃偣佂兑䅯䅭䅁䅁䅯睎䅁䅁䅯睂䅅䅁䅅䅁䉁䅁䅁兂桄洷氹扩䅁村杷允䅁䅁䅕䅁䑁䅁䅷䅁䙁䅁䅁䥁㝁啗䈹权煄䅁䅁权䉂䅁䅁权䡁允䅁允䅁䅁䅅䅁䙁䝁獇浉䝪㕱⽡䍄䉁䅁䅁兂䅁䅁䅍䅄䅁䅁䅕䅁䅁䭁欫ご䭅䩁䅯䅁䭁䕁䅅䅁䭁䅁䉣䅁䉁䅁䅁允䅁䅁䅕捅穉偎敇う䵉䅉䅅䅁䙁䅁䅁睁䵁䅁䅁兂䅁䅁䵄祑愲兑䅯睹䅁䅁䅯杒䅁䅁䅯睂䅅䅁䅅䅁䉁䅁䅁兂䅁䅁䅁䅁䅁䅁杷允䅁䅁䅕䅁䑁䅁䅷䅁䙁䅁䅁䥁啂䙂䉂权䩃䅁䅁权䕂䅁䅁权䡁允䅁允䅁䅁䅅䅁䭁䭁䄰䅁䵁䅉䅅䅁䙁䅁䅁睁䵁䅁䅁兂䅁䅁䅁偷㝔䅑䅯兩䅁䅁䅯睓䅁䅁䅯睂䅅䅁䅅䅁䉁䅁䅁权瑃䅁䅁䍄䉁䅁䅁兂䅁䅁䅍䅄䅁䅁䅕䅁䅁䡧睄歔䭅䥁䄴䅁䭁䑁䅳䅁䭁䅁䉣䅁䉁䅁䅁允䅁䅁䅕䅁䅁䅁䅁䅁䵁䅉䅅䅁䙁䅁䅁睁䵁䅁䅁兂䅁䅁䅁䵯㝮䅑䅯杪䅁䅁䅯杒䅁䅁䅯睂䅅䅁䅅䅁䉁䅁䅁兂䵁䉪獍㙥愸村杷允䅁䅁䅕䅁䑁䅁䅷䅁䙁䅁䅁䥁睃ば䈹权灃䅁䅁权䍂䅁䅁权䡁允䅁允䅁䅁䅅䅁䭁䅁䉯䅁䵁䅉䅅䅁䙁䅁䅁睁䵁䅁䅁兂䅁䅁䅁剔儹兑䅯兩䅁䅁䅯杓䅁䅁䅯睂䅅䅁䅅䅁䉁䅁䅁权瑃䅁䅁䍄䉁䅁䅁兂䅁䅁䅍䅄䅁䅁䅕䅁䅁䝁䭄〫䭁䱁䅅䅁䭁䑁䅣䅁䭁䅁䉣䅁䉁䅁䅁允䅁䅁䅕䅁䅁䅁䅁䅁䵁䅉䅅䅁䙁䅁䅁睁䵁䅁䅁兂䅁䅁䅁偷㝔䅑䅯杪䅁䅁䅯䅍䅁䅁䅯睂䅅䅁䅅䅁䉁䅁䅁兂䅁䅁䅁䅁䅁䅁杷允䅁䅁䅕䅁䑁䅁䅷䅁䙁䅁䅁䅁㝂啌䈹权奃䅁䅁权㍁䅁䅁权䡁允䅁允䅁䅁䅅䅁䙁䅁䅁䅁䅁䅁䅁䍄䉁䅁䅁兂䅁䅁䅍䅄䅁䅁䅕䅁䅁䱧湃ご䭅䩁䄴䅁䭁䑁䅯䅁䭁䅁䉣䅁䉁䅁䅁允䅁䅁䅕䅁䅁䅁䅁䅁䵁䅉䅅䅁䙁䅁䅁睁䵁䅁䅁兂䅁䅁䅃偣佂兑䅯杫䅁䅁䅯睏䅁䅁䅯睂䅅䅁䅅䅁䉁䅁䅁兂敂桃䴯扑獢兑杷允䅁䅁䅕䅁䑁䅁䅷䅁䙁䅁䅁䅁灂唸䈵权䑄䅁䅁权睁䅁䅁权䡁允䅁允䅁䅁䅅䅁䙁䅁䅁䅁䅁䅁䅁䍄䉁䅁䅁兂䅁䅁䅍䅄䅁䅁䅕䅁䅁䡁瑳ご䭅䭁䅉䅁䭁䑁䅯䅁䭁䅁䉣䅁䉁䅁䅁允䅁䅁䅕䅁䅁䅁䅁䅁䵁䅉䅅䅁䙁䅁䅁睁䵁䅁䅁兂䅁䅁䅁剔儹兑䅯朱䅁䅁䅯兑䅁䅁䅯睂䅅䅁䅅䅁䉁䅁䅁兂晄佥兕桤䅑䅑杷允䅁䅁䅕䅁䑁䅁䅷䅁䙁䅁䅁䅁杄晧䅨权千䅁䅁权硁䅁䅁权䡁允䅁允䅁䅁䅅䅁䙁䅁䅁䍁乃捒䉊䍄䉁䅁䅁兂䅁䅁䅍䅄䅁䅁䅕䅁䅁䡁瑳ご䭅䩁䅧䅁䭁䍁䅷䅁䭁䅁䉣䅁䉁䅁䅁允䅁䅁䅕䅁䅁䅁䅁䅁䵁䅉䅅䅁䙁䅁䅁睁䵁䅁䅁兂䅁䅁䅁住佒兑䅯杮䅁䅁䅯兓䅁䅁䅯睂䅅䅁䅅䅁䉁䅁䅁兂㙄䬯㥆䱶睔睐杷允䅁䅁䅕䅁䑁䅁䅷䅁䙁䅁䅁䥁啂䙂䉂权䩃䅁䅁权䝂䅁䅁权䡁允䅁允䅁䅁䅅䅁䭁䭁䄰䅁䵁䅉䅅䅁䙁䅁䅁睁䵁䅁䅁兂䅁䅁䅁摪但兑䅯杭䅁䅁䅯兎䅁䅁䅯睂䅅䅁䅅䅁䉁䅁䅁兂䅁䅁乁䍇剑村杷允䅁䅁䅕䅁䑁䅁䅷䅁䙁䅁䅁䅁䅂智䅴权奃䅁䅁权䅂䅁䅁权䡁允䅁允䅁䅁䅅䅁䙁䅁䅁䩧琯礫䍒䍄䉁䅁䅁兂䅁䅁䅍䅄䅁䅁䅕䅁䅁䕧求ご䭅䭁䅕䅁䭁䕁䅳䅁䭁䅁䉣䅁䉁䅁䅁允䅁䅁䅣䅁䅁䥁䍃䔵䵁䅉䅅䅁䙁䅁䅁睁䵁䅁䅁兂䅁䅁䅃偣佂兑䅯杫䅁䅁䅯䅑䅁䅁䅯睂䅅䅁䅅䅁䉁䅁䅁兂䭂䤰䈶㝺浮兑杷允䅁䅁䅕䅁䑁䅁䅷䅁䙁䅁䅁䅁㑁䔵䈵权卄䅁䅁权ぁ䅁䅁权䡁允䅁允䅁䅁䅅䅁䙁䅁䅁䅁䅁䅁䅁䍄䉁䅁䅁兂䅁䅁䅍䅄䅁䅁䅕䅁䅁䡧睄歔䭅䥁䅫䅁䭁䑁䄰䅁䭁䅁䉣䅁䉁䅁䅁允䅁䅁䅯兲䅁䅁杷允䅁䅁䅕䅁䑁䅁䅷䅁䙁䅁䅁䅁䕁啪䈹权敃䅁䅁权䕂䅁䅁权䡁允䅁允䅁䅁䅅䅁䙁䝁剩堷⽷晎⽑䍄䉁䅁䅁兂䅁䅁䅍䅄䅁䅁䅕䅁䅁䙧䕑䕕䭅偁䅷䅁䭁䕁䅅䅁䭁䅁䉣䅁䉁䅁䅁允䅁䅁䅕䅁䅁䅁䅁䅁䵁䅉䅅䅁䙁䅁䅁睁䵁䅁䅁兂䅁䅁䵄祑愲兑䅯䅯䅁䅁䅯兓䅁䅁䅯睂䅅䅁䅅䅁䉁䅁䅁兂䅁䅁䅁䅁䅁䅁杷允䅁䅁䅕䅁䑁䅁䅷䅁䙁䅁䅁䥁睂䔸䈵权千䅁䅁权㉁䅁䅁权䡁允䅁允䅁䅁䅅䅁䙁䑁呖求⭓晪䉚䍄䉁䅁䅁兂䅁䅁䅍䅄䅁䅁䅕䅁䅁䝧畯ご䭅䥁䄴䅁䭁䑁䅉䅁䭁䅁䉣䅁䉁䅁䅁允䅁䅁䅕䅁䅁䅁䅁䅁䵁䅉䅅䅁䙁䅁䅁睁䵁䅁䅁兂䅁䅁䅁䵑㜳䅑䅯杫䅁䅁䅯睁䅁䅁䅯睂䅅䅁䅅䅁䉁䅁䅁兂䅁䅁湂瑕圸村杷允䅁䅁䅕䅁䑁䅁䅷䅁䙁䅁䅁䥁睃ば䈹权奄䅁䅁权䑂䅁䅁权䡁允䅁允䅁䅁䅅䅁䙁䕁摇浂ㅗ⽶⼰䍄䉁䅁䅁兂䅁䅁䅍䅄䅁䅁䅕䅁䅁䡁瑳ご䭅䩁䅯䅁䭁䑁䅕䅁䭁䅁䉣䅁䉁䅁䅁允䅁䅁䅕䍕啑㕡䝗䕅䵉䅉䅅䅁䙁䅁䅁睁䵁䅁䅁兂䅁䅁䅃佲䝚兑䅯䄰䅁䅁䅯䅌䅁䅁䅯睂䅅䅁䅅䅁䉁䅁䅁兂䅁䅁䅁䅁䅁䅁杷允䅁䅁䅕䅁䑁䅁䅷䅁䙁䅁䅁䅁啂欱䈵权䩃䅁䅁权獁䅁䅁权䡁允䅁允䅁䅁䅅䅁䭁䭁䄰䅁䵁䅉䅅䅁䙁䅁䅁睁䵁䅁䅁兂䅁䅁䅃䝑偖兑䅯睲䅁䅁䅯児䅁䅁䅯睂䅅䅁䅅䅁䉁䅁䅁兂䅁䅁䅁䅁䅁䅁杷允䅁䅁䅕䅁䑁䅁䅷䅁䙁䅁䅁䅁扂䕍䈹权穃䅁䅁权䑂䅁䅁权䡁允䅁允䅁䅁䅅䅁䙁䅁刹慰效䡹䍴䍄䉁䅁䅁兂䅁䅁䅍䅄䅁䅁䅕䅁䅁䙧䕑䕕䭅佁䅯䅁䭁䕁䅕䅁䭁䅁䉣䅁䉁䅁䅁允䅁䅁䅕穨䝷䐷兕穳䴸䅉䅅䅁䙁䅁䅁睁䵁䅁䅁兂䅁䅁䅁住佒兑䅯䅭䅁䅁䅯兑䅁䅁䅯睂䅅䅁䅅䅁䉁䅁䅁兂桃田橐㉇⭢兑杷允䅁䅁䅕䅁䑁䅁䅷䅁䙁䅁䅁䅁啂欱䈵权佃䅁䅁权畁䅁䅁权䡁允䅁允䅁䅁䅅䅁䙁䅁䅁䅁䅁䅁䅁䍄䉁䅁䅁兂䅁䅁䅍䅄䅁䅁䅕䅁䅁䡧睄歔䭅䩁䅯䅁䭁䕁䅅䅁䭁䅁䉣䅁䉁䅁䅁允䅁䅁䅕瑪㙖卡㕆䕇䵉䅉䅅䅁䙁䅁䅁睁䵁䅁䅁兂䅁䅁䅄佧兊兑䅯共䅁䅁䅯兑䅁䅁䅯睂䅅䅁䅅䅁䉁䅁䅁权䭁允䅁䍄䉁䅁䅁兂䅁䅁䅍䅄䅁䅁䅕䅁䅁䝁䭄〫䭁䥁䄴䅁䭁䑁䅅䅁䭁䅁䉣䅁䉁䅁䅁允䅁䅁䅕䅁䅁䅁䅁䅁䵁䅉䅅䅁䙁䅁䅁睁䵁䅁䅁兂䅁䅁䅁摪但兑䅯杴䅁䅁䅯睎䅁䅁䅯睂䅅䅁䅅䅁䉁䅁䅁兂䅁䅁呁㝱剉村杷允䅁䅁䅕䅁䑁䅁䅷䅁䙁䅁䅁䥁獃欵䉚权㙃䅁䅁权硁䅁䅁权䡁允䅁允䅁䅁䅅䅁䙁䅁䅁䅁䅁䅁䅁䍄䉁䅁䅁兂䅁䅁䅍䅄䅁䅁䅕䅁䅁䡁瑳ご䭅䥁䅫䅁䭁䕁䅷䅁䭁䅁䉣䅁䉁䅁䅁允䅁䅁䅯兲䅁䅁杷允䅁䅁䅕䅁䑁䅁䅷䅁䙁䅁䅁䥁睂䔸䈵权慃䅁䅁权䝂䅁䅁权䡁允䅁允䅁䅁䅅䅁䙁䥁汷兺欱䉉䌱䍄䉁䅁䅁兂䅁䅁䅍䅄䅁䅁䅕䅁䅁䡧睄歔䭅䥁䄴䅁䭁䕁䅣䅁䭁䅁䉣䅁䉁䅁䅁允䅁䅁䅕䤹硚獸㈫歉䵉䅉䅅䅁䙁䅁䅁睁䵁䅁䅁兂䅁䅁䅄佧兊兑䅯杭䅁䅁䅯兔䅁䅁䅯睂䅅䅁䅅䅁䉁䅁䅁兂㍁塵⭲灒啡兑杷允䅁䅁䅕䅁䑁䅁䅷䅁䙁䅁䅁䅁乂ㅈ䉂权奃䅁䅁权䱂䅁䅁权䡁允䅁允䅁䅁䅅䅁䙁䍁㉴慦灖橅䍨䍄䉁䅁䅁兂䅁䅁䅍䅄䅁䅁䅕䅁䅁䥁刳歔䭅䥁䄴䅁䭁䑁䅫䅁䭁䅁䉣䅁䉁䅁䅁允䅁䅁䅕䅁䅁楸㔶歃䵉䅉䅅䅁䙁䅁䅁睁䵁䅁䅁兂䅁䅁䅃䝑偖兑䅯杯䅁䅁䅯材䅁䅁䅯睂䅅䅁䅅䅁䉁䅁䅁兂祁䥴䭌摢䍥村杷允䅁䅁䅕䅁䑁䅁䅷䅁䙁䅁䅁䥁啂䙂䉂权㉄䅁䅁权㑁䅁䅁权䡁允䅁允䅁䅁䅅䅁䙁䅁䅁䅁䅁䅁䅁䍄䉁䅁䅁兂䅁䅁䅍䅄䅁䅁䅕䅁䅁䡁瑳ご䭅䭁䄸䅁䭁䕁䅧䅁䭁䅁䉣䅁䉁䅁䅁允䅁䅁䅕䅁䅁䅁䅁䅁䵁䅉䅅䅁䙁䅁䅁睁䵁䅁䅁兂䅁䅁䅁䥅㑈䅑䅯䄵䅁䅁䅯兎䅁䅁䅯睂䅅䅁䅅䅁䉁䅁䅁兂捄佣之瑄㡪睐杷允䅁䅁䅕䅁䑁䅁䅷䅁䙁䅁䅁䅁杂癹䅴权㝃䅁䅁权䅂䅁䅁权䡁允䅁允䅁䅁䅅䅁䙁䅁䅁䅁䅁䅁䅁䍄䉁䅁䅁兂䅁䅁䅍䅄䅁䅁䅕䅁䅁䡧睄歔䭅䥁䅫䅁䭁䕁䅧䅁䭁䅁䉣䅁䉁䅁䅁允䅁䅁䅯兲䅁䅁杷允䅁䅁䅕䅁䑁䅁䅷䅁䙁䅁䅁䅁䅂智䅴权楃䅁䅁权㕁䅁䅁权䡁允䅁允䅁䅁䅅䅁䙁䅁䅁䡗焵䝫䍂䍄䉁䅁䅁兂䅁䅁䅍䅄䅁䅁䅕䅁䅁䅁乓ご䭅䥁䄴䅁䭁䑁䅷䅁䭁䅁䉣䅁䉁䅁䅁允䅁䅁䅕䅁䅁䅁䅁䅁䵁䅉䅅䅁䙁䅁䅁睁䵁䅁䅁兂䅁䅁䅁偷㝔䅑䅯䄶䅁䅁䅯䅒䅁䅁䅯睂䅅䅁䅅䅁䉁䅁䅁兂䕁啥婋摓䱒䅑杷允䅁䅁䅕䅁䑁䅁䅷䅁䙁䅁䅁䅁灂唸䈵权千䅁䅁权⭁䅁䅁权䡁允䅁允䅁䅁䅅䅁䙁䕁㥁䘴偌睖䍦䍄䉁䅁䅁兂䅁䅁䅍䅄䅁䅁䅕䅁䅁䱧湃ご䭅䭁䅉䅁䭁䑁䅑䅁䭁䅁䉣䅁䉁䅁䅁允䅁䅁䅕䅁䅁䅁䅁䅁䵁䅉䅅䅁䙁䅁䅁睁䵁䅁䅁兂䅁䅁䅁祥倱兑䅯杬䅁䅁䅯兓䅁䅁䅯睂䅅䅁䅅䅁䉁䅁䅁兂㙄敳⽚䱫ぷ村杷允䅁䅁䅕䅁䑁䅁䅷䅁䙁䅁䅁䅁䕁啪䈹权慃䅁䅁权䵂䅁䅁权䡁允䅁允䅁䅁䅅䅁䙁䅁䅁䅁䅁䅁䅁䍄䉁䅁䅁兂䅁䅁䅍䅄䅁䅁䅕䅁䅁䭁欫ご䭅䩁䅧䅁䭁䑁䅳䅁䭁䅁䉣䅁䉁䅁䅁允䅁䅁䅕橬穨慄䉡䕂䵉䅉䅅䅁䙁䅁䅁睁䵁䅁䅁兂䅁䅁䅁䤴㑈䅑䅯睳䅁䅁䅯睏䅁䅁䅯睂䅅䅁䅅䅁䉁䅁䅁兂䅁䝁㑄㕯坊村杷允䅁䅁䅕䅁䑁䅁䅷䅁䙁䅁䅁䅁杂癹䅴权䩃䅁䅁权㍁䅁䅁权䡁允䅁允䅁䅁䅅䅁䭁䑁䈰䅁䵁䅉䅅䅁䙁䅁䅁睁䵁䅁䅁兂䅁䅁䅁乖佚兑䅯兩䅁䅁䅯睍䅁䅁䅯睂䅅䅁䅅䅁䉁䅁䅁权瑃䅁䅁䍄䉁䅁䅁兂䅁䅁䅍䅄䅁䅁䅕䅁䅁䑁歪歔䭅䩁䅷䅁䭁䍁䄸䅁䭁䅁䉣䅁䉁䅁䅁允䅁䅁䅕䅁䅁䅁䅁䅁䵁䅉䅅䅁䙁䅁䅁睁䵁䅁䅁兂䅁䅁䅁䡫㑢䅑䅯䄶䅁䅁䅯睐䅁䅁䅯睂䅅䅁䅅䅁䉁䅁䅁兂敁䉕㜱⽡剎䅑杷允䅁䅁䅕䅁䑁䅁䅷䅁䙁䅁䅁䅁䅂智䅴权䙄䅁䅁权㉁䅁䅁权䡁允䅁允䅁䅁䅅䅁䙁䝁䩶䅳㙤剂䅆䍄䉁䅁䅁兂䅁䅁䅍䅄䅁䅁䅕䅁䅁䭧浺歒䭅佁䅯䅁䭁䅁䅍䅁䭁䅁䉣䅁䉁䅁䅁允䅁䅁䅕㙔ㄯ桹桊樲䴸䅉䅅䅁䙁䅁䅁睁䵁䅁䅁兂䅁䅁䅃䝑偖兑䅯杯䅁䅁䅯睁䅁䅁䅯睂䅅䅁䅅䅁䉁䅁䅁兂呄戹浇湯䔶村杷允䅁䅁䅕䅁䑁䅁䅷䅁䙁䅁䅁䅁扂䕍䈹权佃䅁䅁权㥁䅁䅁权䡁允䅁允䅁䅁䅅䅁䙁䅁䅁䅁䅁䅁䅁䍄䉁䅁䅁兂䅁䅁䅍䅄䅁䅁䅕䅁䅁佁䉃䔫䭁䱁䅑䅁䭁䕁䅷䅁䭁䅁䉣䅁䉁䅁䅁允䅁䅁䅕䅁䅂䑐么啣䵉䅉䅅䅁䙁䅁䅁睁䵁䅁䅁兂䅁䅁䅁䵯㝮䅑䅯杪䅁䅁䅯睁䅁䅁䅯睂䅅䅁䅅䅁䉁䅁䅁兂あ䑴夲療潧村杷允䅁䅁䅕䅁䑁䅁䅷䅁䙁䅁䅁䥁獃欵䉚权ぃ䅁䅁权䵂䅁䅁权䡁允䅁允䅁䅁䅅䅁䙁佁䩶止捯㉉䍚䍄䉁䅁䅁兂䅁䅁䅍䅄䅁䅁䅕䅁䅁䡧睄歔䭅䥁䄴䅁䭁䕁䅧䅁䭁䅁䉣䅁䉁䅁䅁允䅁䅁䅕䉷何䔲摰歋䵉䅉䅅䅁䙁䅁䅁睁䵁䅁䅁兂䅁䅁䅄佧兊兑䅯䅴䅁䅁䅯杌䅁䅁䅯睂䅅䅁䅅䅁䉁䅁䅁兂䅁䅁䅁䅁䅁䅁杷允䅁䅁䅕䅁䑁䅁䅷䅁䙁䅁䅁䅁乃唰䈵权㙄䅁䅁权㥁䅁䅁权䡁允䅁允䅁䅁䅅䅁䙁䅁䅁䅁䅁䅁䅁䍄䉁䅁䅁兂䅁䅁䅍䅄䅁䅁䅕䅁䅁䕁昰䕕䭅偁䅑䅁䭁䕁䅣䅁䭁䅁䉣䅁䉁䅁䅁允䅁䅁䅕栳佣歪硶ぉ䵁䅉䅅䅁䙁䅁䅁睁䵁䅁䅁兂䅁䅁䅁晡但兑䅯䅫䅁䅁䅯杌䅁䅁䅯睂䅅䅁䅅䅁䉁䅁䅁权䭁允䅁䍄䉁䅁䅁兂䅁䅁䅍䅄䅁䅁䅕䅁䅁䉁䉃䔫䭁䵁䅅䅁䭁䕁䅙䅁䭁䅁䉣䅁䉁䅁䅁允䅁䅁䅕汳ㅐ䙨䉈䕊䵁䅉䅅䅁䙁䅁䅁睁䵁䅁䅁兂䅁䅁䅁偷㝔䅑䅯杭䅁䅁䅯䅍䅁䅁䅯睂䅅䅁䅅䅁䉁䅁䅁兂䅁䅁䅁䅁䅁䅁杷允䅁䅁䅕䅁䑁䅁䅷䅁䙁䅁䅁䅁杂癹䅴权䩃䅁䅁权ぁ䅁䅁权䡁允䅁允䅁䅁䅅䅁䭁䑁䈰䅁䵁䅉䅅䅁䙁䅁䅁睁䵁䅁䅁兂䅁䅁䅁摪但兑䅯睯䅁䅁䅯杌䅁䅁䅯睂䅅䅁䅅䅁䉁䅁䅁兂䅁䅁䅁䅁䅁䅁杷允䅁䅁䅕䅁䑁䅁䅷䅁䙁䅁䅁䥁㝁啗䈹权硃䅁䅁权㝁䅁䅁权䡁允䅁允䅁䅁䅅䅁䙁䅁䅁䅁䅁䅁䅁䍄䉁䅁䅁兂䅁䅁䅍䅄䅁䅁䅕䅁䅁䭁欫ご䭅䥁䅫䅁䭁䑁䅷䅁䭁䅁䉣䅁䉁䅁䅁允䅁䅁䅯兲䅁䅁杷允䅁䅁䅕䅁䑁䅁䅷䅁䙁䅁䅁䥁睂䔸䈵权䩃䅁䅁权䩂䅁䅁权䡁允䅁允䅁䅁䅅䅁䭁䭁䄰䅁䵁䅉䅅䅁䙁䅁䅁睁䵁䅁䅁兂䅁䅁䅁䵑㜳䅑䅯䅭䅁䅁䅯睌䅁䅁䅯睂䅅䅁䅅䅁䉁䅁䅁兂䉄䝳圳㡍睐兑杷允䅁䅁䅕䅁䑁䅁䅷䅁䙁䅁䅁䥁睂䔸䈵权奃䅁䅁权䩂䅁䅁权䡁允䅁允䅁䅁䅅䅁䙁䙁歁啫浏卹䍬䍄䉁䅁䅁兂䅁䅁䅍䅄䅁䅁䅕䅁䅁䙧䕑䕕䭅䱁䄰䅁䭁䑁䄸䅁䭁䅁䉣䅁䉁䅁䅁允䅁䅁䅕䅁䅁䅁䅁䅁䵁䅉䅅䅁䙁䅁䅁睁䵁䅁䅁兂䅁䅁䅁䥅㑈䅑䅯䄰䅁䅁䅯兑䅁䅁䅯睂䅅䅁䅅䅁䉁䅁䅁兂ぁ摐㝯兘流䅑杷允䅁䅁䅕䅁䑁䅁䅷䅁䙁䅁䅁䅁䅂智䅴权佃䅁䅁权祁䅁䅁权䡁允䅁允䅁䅁䅅䅁䙁䅁䅁䅁䅁䅁䅁䍄䉁䅁䅁兂䅁䅁䅍䅄䅁䅁䅕䅁䅁䙁坔歔䭅䭁䅁䅁䭁䑁䄸䅁䭁䅁䉣䅁䉁䅁䅁允䅁䅁䅕慘䰰䝩潨き䵁䅉䅅䅁䙁䅁䅁睁䵁䅁䅁兂䅁䅁䅁㙲偒兑䅯睰䅁䅁䅯睓䅁䅁䅯睂䅅䅁䅅䅁䉁䅁䅁权䭁允䅁䍄䉁䅁䅁兂䅁䅁䅍䅄䅁䅁䅕䅁䅁䵁い〫䭁䭁䅫䅁䭁䕁䅷䅁䭁䅁䉣䅁䉁䅁䅁允䅁䅁䅯权䅅䅁杷允䅁䅁䅕䅁䑁䅁䅷䅁䙁䅁䅁䅁癃䕰䈹权㑃䅁䅁权㡁䅁䅁权䡁允䅁允䅁䅁䅅䅁䙁䑁杤䉊呐歸䅸䍄䉁䅁䅁兂䅁䅁䅍䅄䅁䅁䅕䅁䅁䝧畯ご䭅䩁䅯䅁䭁䑁䅧䅁䭁䅁䉣䅁䉁䅁䅁允䅁䅁䅕䅁䅁䅁䅁䅁䵁䅉䅅䅁䙁䅁䅁睁䵁䅁䅁兂䅁䅁䅁䵯㝮䅑䅯兩䅁䅁䅯材䅁䅁䅯睂䅅䅁䅅䅁䉁䅁䅁权瑃䅁䅁䍄䉁䅁䅁兂䅁䅁䅍䅄䅁䅁䅕䅁䅁䕁昰䕕䭅䩁䄴䅁䭁䑁䅫䅁䭁䅁䉣䅁䉁䅁䅁允䅁䅁䅕兵㜴䈱煙究䴸䅉䅅䅁䙁䅁䅁睁䵁䅁䅁兂䅁䅁䅄佧兊兑䅯杁䅅䅁䅯䅑䅁䅁䅯睂䅅䅁䅅䅁䉁䅁䅁兂䅁䅁䅁䅁䅁䅁杷允䅁䅁䅕䅁䑁䅁䅷䅁䙁䅁䅁䥁獃欵䉚权㑄䅁䅁权硁䅁䅁权䡁允䅁允䅁䅁䅅䅁䙁䅁䅁䅁䅁䅁䅁䍄䉁䅁䅁兂䅁䅁䅍䅄䅁䅁䅕䅁䅁䡧睄歔䭅䩁䅧䅁䭁䑁䅕䅁䭁䅁䉣䅁䉁䅁䅁允䅁䅁䅕䵲䍒煬睨啌䵉䅉䅅䅁䙁䅁䅁睁䵁䅁䅁兂䅁䅁䅃佲䝚兑䅯䅮䅁䅁䅯䅏䅁䅁䅯睂䅅䅁䅅䅁䉁䅁䅁兂䭂䅄牉睨穙䅑杷允䅁䅁䅕䅁䑁䅁䅷䅁䙁䅁䅁䅁啂欱䈵权䩃䅁䅁权䉂䅁䅁权䡁允䅁允䅁䅁䅅䅁䭁䭁䄰䅁䵁䅉䅅䅁䙁䅁䅁睁䵁䅁䅁兂䅁䅁䅃䝑偖兑䅯兰䅁䅁䅯睁䅁䅁䅯睂䅅䅁䅅䅁䉁䅁䅁睂䅁䅁䅁䉙洳䅑杷允䅁䅁䅕䅁䑁䅁䅷䅁䙁䅁䅁䅁权晹䅴权千䅁䅁权穁䅁䅁权䡁允䅁允䅁䅁䅅䅁䙁䥁倰䰲噡瑔䉂䍄䉁䅁䅁兂䅁䅁䅍䅄䅁䅁䅕䅁䅁䡁䭄〫䭁䱁䅙䅁䭁䕁䅙䅁䭁䅁䉣䅁䉁䅁䅁允䅁䅁䅕䅁䅁䅁䅁䅁䵁䅉䅅䅁䙁䅁䅁睁䵁䅁䅁兂䅁䅁䅃佲䝚兑䅯兰䅁䅁䅯睌䅁䅁䅯睂䅅䅁䅅䅁䉁䅁䅁睂䅁䅁䅁䝙杪䅑杷允䅁䅁䅕䅁䑁䅁䅷䅁䙁䅁䅁䅁乃唰䈵权䅁允䅁权獁䅁䅁权䡁允䅁允䅁䅁䅅䅁䭁䅁䅁䅁䵁䅉䅅䅁䙁䅁䅁睁䵁䅁䅁兂䅁䅁䅃䝑偖兑䅯杺䅁䅁䅯兓䅁䅁䅯睂䅅䅁䅅䅁䉁䅁䅁兂橂䉳䄳戯橈睐杷允䅁䅁䅕䅁䑁䅁䅷䅁䙁䅁䅁䅁扂䕍䈹权⽃䅁䅁权䥂䅁䅁权䡁允䅁允䅁䅁䅅䅁䙁䅁䅁䅁䅁䅁䅁䍄䉁䅁䅁兂䅁䅁䅍䅄䅁䅁䅕䅁䅁䑧婴ご䭅䵁䅳䅁䭁䑁䅅䅁䭁䅁䉣䅁䉁䅁䅁允䅁䅁䅕䅁䅁䅁䅁䅁䵁䅉䅅䅁䙁䅁䅁睁䵁䅁䅁兂䅁䅁䅁祥倱兑䅯䅂䅅䅁䅯睁䅁䅁䅯睂䅅䅁䅅䅁䉁䅁䅁兂摁睨癇丷睯䅑杷允䅁䅁䅕䅁䑁䅁䅷䅁䙁䅁䅁䥁㝁啗䈹权灃䅁䅁权㡁䅁䅁权䡁允䅁允䅁䅁䅅䅁䭁䅁䉯䅁䵁䅉䅅䅁䙁䅁䅁睁䵁䅁䅁兂䅁䅁䅁住佒兑䅯兰䅁䅁䅯兒䅁䅁䅯睂䅅䅁䅅䅁䉁䅁䅁睂䅁䅁䅁䅧汶䅑杷允䅁䅁䅕䅁䑁䅁䅷䅁䙁䅁䅁䥁睂䔸䈵权䩃䅁䅁权䱂䅁䅁权䡁允䅁允䅁䅁䅅䅁䭁䭁䄰䅁䵁䅉䅅䅁䙁䅁䅁睁䵁䅁䅁兂䅁䅁䅁㙲偒兑䅯䄶䅁䅁䅯村䅁䅁䅯睂䅅䅁䅅䅁䉁䅁䅁兂㥁奡獢噮㘴䅑杷允䅁䅁䅕䅁䑁䅁䅷䅁䙁䅁䅁䅁杂癹䅴权䩃䅁䅁权ㅁ䅁䅁权䡁允䅁允䅁䅁䅅䅁䭁䑁䈰䅁䵁䅉䅅䅁䙁䅁䅁睁䵁䅁䅁兂䅁䅁䅁䵙㝲䅑䅯朳䅁䅁䅯杒䅁䅁䅯睂䅅䅁䅅䅁䉁䅁䅁兂浂慡硘捔免䅑杷允䅁䅁䅕䅁䑁䅁䅷䅁䙁䅁䅁䵁䑸婌䉰权坄䅁䅁权硁䅁䅁权䡁允䅁允䅁䅁䅅䅁䙁䅁䅁䅁䅁䅁䅁䍄䉁䅁䅁兂䅁䅁䅍䅄䅁䅁䅕䅁䅁䡁瑳ご䭅䥁䄴䅁䭁䕁䅫䅁䭁䅁䉣䅁䉁䅁䅁允䅁䅁䅕䅁䅁䅁䅁䅁䵁䅉䅅䅁䙁䅁䅁睁䵁䅁䅁兂䅁䅁䅃䝑偖兑䅯朰䅁䅁䅯睒䅁䅁䅯睂䅅䅁䅅䅁䉁䅁䅁兂䅁䅁䅁䅁䅁䅁杷允䅁䅁䅕䅁䑁䅁䅷䅁䙁䅁䅁䥁睂䔸䈵权佃䅁䅁权䵂䅁䅁权䡁允䅁允䅁䅁䅅䅁䙁䵁䰵瑧䡷橸䍎䍄䉁䅁䅁兂䅁䅁䅍䅄䅁䅁䅕䅁䅁䵁い〫䭁䥁䅫䅁䭁䑁䄰䅁䭁䅁䉣䅁䉁䅁䅁允䅁䅁䅯兲䅁䅁杷允䅁䅁䅕䅁䑁䅁䅷䅁䙁䅁䅁䅁权晹䅴权䡄䅁䅁权乂䅁䅁权䡁允䅁允䅁䅁䅅䅁䙁䕁潭䙙琰昷䉴䍄䉁䅁䅁兂䅁䅁䅍䅄䅁䅁䅕䅁䅁䙁睳ご䭅䩁䅁䅁䭁䕁䅣䅁䭁䅁䉣䅁䉁䅁䅁允䅁䅁䅯权䅅䅁杷允䅁䅁䅕䅁䑁䅁䅷䅁䙁䅁䅁䵁䑸婌䉰权⽃䅁䅁权㝁䅁䅁权䡁允䅁允䅁䅁䅅䅁䙁䅁䅁䅁䅁䅁䅁䍄䉁䅁䅁兂䅁䅁䅍䅄䅁䅁䅕䅁䅁䩁㉂䔫䭁䭁䅣䅁䭁䍁䄴䅁䭁䅁䉣䅁䉁䅁䅁允䅁䅁䅯权䅅䅁杷允䅁䅁䅕䅁䑁䅁䅷䅁䙁䅁䅁䅁䅄倹䅴权乄䅁䅁权㍁䅁䅁权䡁允䅁允䅁䅁䅅䅁䙁䅁䅁䅁䅁䅁䅁䍄䉁䅁䅁兂䅁䅁䅍䅄䅁䅁䅕䅁䅁䡧睄歔䭅䩁䅯䅁䭁䕁䅷䅁䭁䅁䉣䅁䉁䅁䅁允䅁䅁䅕啕㙶瘰硕き䵉䅉䅅䅁䙁䅁䅁睁䵁䅁䅁兂䅁䅁䅁祥倱兑䅯䅮䅁䅁䅯杌䅁䅁䅯睂䅅䅁䅅䅁䉁䅁䅁兂䅁䅁䅁䅁䅁䅁杷允䅁䅁䅕䅁䑁䅁䅷䅁䙁䅁䅁䥁啂䙂䉂权䑄䅁䅁权㕁䅁䅁权䡁允䅁允䅁䅁䅅䅁䙁䅁䅁䅁䅁䅁䅁䍄䉁䅁䅁兂䅁䅁䅍䅄䅁䅁䅕䅁䅁佁䉃䔫䭁乁䅙䅁䭁䑁䅍䅁䭁䅁䉣䅁䉁䅁䅁允䅁䅁䅕䅁䅁䅁䅁䅁䵁䅉䅅䅁䙁䅁䅁睁䵁䅁䅁兂䅁䅁䅃偣佂兑䅯兩䅁䅁䅯材䅁䅁䅯睂䅅䅁䅅䅁䉁䅁䅁权瑃䅁䅁䍄䉁䅁䅁兂䅁䅁䅍䅄䅁䅁䅕䅁䅁䵁い〫䭁䥁䅫䅁䭁䑁䅁䅁䭁䅁䉣䅁䉁䅁䅁允䅁䅁䅯兲䅁䅁杷允䅁䅁䅕䅁䑁䅁䅷䅁䙁䅁䅁䅁㝂啌䈹权奄䅁䅁权ぁ䅁䅁权䡁允䅁允䅁䅁䅅䅁䙁䅁䅁䅁䅁䅁䅁䍄䉁䅁䅁兂䅁䅁䅍䅄䅁䅁䅕䅁䅁䍁潁唫䭁䥁䄴䅁䭁䕁䅣䅁䭁䅁䉣䅁䉁䅁䅁允䅁䅁䅕䅁䅁䕹摅歃䵉䅉䅅䅁䙁䅁䅁睁䵁䅁䅁兂䅁䅁䅁摪但兑䅯睳䅁䅁䅯䅑䅁䅁䅯睂䅅䅁䅅䅁䉁䅁䅁兂䅁䱁䕁畋攵村杷允䅁䅁䅕䅁䑁䅁䅷䅁䙁䅁䅁䅁灂唸䈵权灃䅁䅁权ぁ䅁䅁权䡁允䅁允䅁䅁䅅䅁䭁䅁䉯䅁䵁䅉䅅䅁䙁䅁䅁睁䵁䅁䅁兂䅁䅁䅁䤴㑈䅑䅯兩䅁䅁䅯兒䅁䅁䅯睂䅅䅁䅅䅁䉁䅁䅁权瑃䅁䅁䍄䉁䅁䅁兂䅁䅁䅍䅄䅁䅁䅕䅁䅁䝁䭄〫䭁䥁䅫䅁䭁䑁䅷䅁䭁䅁䉣䅁䉁䅁䅁允䅁䅁䅯児䅅䅁杷允䅁䅁䅕䅁䑁䅁䅷䅁䙁䅁䅁䅁㑁䔵䈵权奃䅁䅁权䩂䅁䅁权䡁允䅁允䅁䅁䅅䅁䙁䵁婘祘ぅ䄯䌱䍄䉁䅁䅁兂䅁䅁䅍䅄䅁䅁䅕䅁䅁䙁坔歔䭅佁䅑䅁䭁䕁䄰䅁䭁䅁䉣䅁䉁䅁䅁允䅁䅁䅕獘〲眹牮稯䴸䅉䅅䅁䙁䅁䅁睁䵁䅁䅁兂䅁䅁䅁晡但兑䅯杪䅁䅁䅯兒䅁䅁䅯睂䅅䅁䅅䅁䉁䅁䅁兂噁穡楮汖䐴村杷允䅁䅁䅕䅁䑁䅁䅷䅁䙁䅁䅁䅁㝂啌䈹权ぃ䅁䅁权獁䅁䅁权䡁允䅁允䅁䅁䅅䅁䙁䅁䅁䅁䅁䅁䅁䍄䉁䅁䅁兂䅁䅁䅍䅄䅁䅁䅕䅁䅁䥷楄䕕䭅偁䅑䅁䭁䕁䅍䅁䭁䅁䉣䅁䉁䅁䅁允䅁䅁䅕䅁䅁䅁䅁䅁䵁䅉䅅䅁䙁䅁䅁睁䵁䅁䅁兂䅁䅁䵄祑愲兑䅯䅮䅁䅁䅯䅍䅁䅁䅯睂䅅䅁䅅䅁䉁䅁䅁兂䅁䅁䅁䅁䅁䅁杷允䅁䅁䅕䅁䑁䅁䅷䅁䙁䅁䅁䅁元癤䅨权䱃䅁䅁权䑁䅁䅁权䡁允䅁允䅁䅁䅅䅁䙁䡁啳歲桦橏䅂䍄䉁䅁䅁兂䅁䅁䅍䅄䅁䅁䅕䅁䅁䡁瑳ご䭅䭁䅳䅁䭁䕁䅁䅁䭁䅁䉣䅁䉁䅁䅁允䅁䅁䅯权䅅䅁杷允䅁䅁䅕䅁䑁䅁䅷䅁䙁䅁䅁䅁杄晧䅨权ぃ䅁䅁权䝂䅁䅁权䡁允䅁允䅁䅁䅅䅁䙁䅁䅁䩅灴㈫䍤䍄䉁䅁䅁兂䅁䅁䅍䅄䅁䅁䅕䅁䅁䕺瑍歭䭅䵁䅣䅁䭁䑁䅕䅁䭁䅁䉣䅁䉁䅁䅁允䅁䅁䅕䅁䅁䅁䅁䅁䵁䅉䅅䅁䙁䅁䅁睁䵁䅁䅁兂䅁䅁䅁䡫㑢䅑䅯杭䅁䅁䅯睁䅁䅁䅯睂䅅䅁䅅䅁䉁䅁䅁兂䅁䭁⽁䭶䅎村杷允䅁䅁䅕䅁䑁䅁䅷䅁䙁䅁䅁䅁杂癹䅴权㥃䅁䅁权⽁䅁䅁权䡁允䅁允䅁䅁䅅䅁䙁䅁䅁䅁䅁䅁䅁䍄䉁䅁䅁兂䅁䅁䅍䅄䅁䅁䅕䅁䅁䡧睄歔䭅䩁䅯䅁䭁䑁䄴䅁䭁䅁䉣䅁䉁䅁䅁允䅁䅁䅕㔰塴ㅶ煦䕍䵉䅉䅅䅁䙁䅁䅁睁䵁䅁䅁兂䅁䅁䅁䵑㜳䅑䅯杪䅁䅁䅯兔䅁䅁䅯睂䅅䅁䅅䅁䉁䅁䅁兂䅁䅁佃偅摍村杷允䅁䅁䅕䅁䑁䅁䅷䅁䙁䅁䅁䅁乃唰䈵权㙃䅁䅁权㝁䅁䅁权䡁允䅁允䅁䅁䅅䅁䙁䅁䅁䥁㑂削䍒䍄䉁䅁䅁兂䅁䅁䅍䅄䅁䅁䅕䅁䅁䵁い〫䭁佁䅷䅁䭁䍁䅷䅁䭁䅁䉣䅁䉁䅁䅁允䅁䅁䅕䅁䅁䅁䅁䅁䵁䅉䅅䅁䙁䅁䅁睁䵁䅁䅁兂䅁䅁䅃偣佂兑䅯杪䅁䅁䅯兒䅁䅁䅯睂䅅䅁䅅䅁䉁䅁䅁兂䭂䉷祖朹礰村杷允䅁䅁䅕䅁䑁䅁䅷䅁䙁䅁䅁䅁䅂智䅴权慃䅁䅁权畁䅁䅁权䡁允䅁允䅁䅁䅅䅁䙁䅁䅁䅁䅁䅁䅁䍄䉁䅁䅁兂䅁䅁䅍䅄䅁䅁䅕䅁䅁䥁刳歔䭅佁䅙䅁䭁䑁䅷䅁䭁䅁䉣䅁䉁䅁䅁允䅁䅁䅕晚穊楢牡䕁䵁䅉䅅䅁䙁䅁䅁睁䵁䅁䅁兂䅁䅁䅃偣佂兑䅯兺䅁䅁䅯睍䅁䅁䅯睂䅅䅁䅅䅁䉁䅁䅁兂䅁䅁䅁䅁䅁䅁杷允䅁䅁䅕䅁䑁䅁䅷䅁䙁䅁䅁䅁癃䕰䈹权奃䅁䅁权䝂䅁䅁权䡁允䅁允䅁䅁䅅䅁䙁䉁潰䩮䰳祕䍊䍄䉁䅁䅁兂䅁䅁䅍䅄䅁䅁䅕䅁䅁䝁䭄〫䭁偁䅯䅁䭁䑁䅁䅁䭁䅁䉣䅁䉁䅁䅁允䅁䅁䅕䅁䅁䅁䅁䅁䵁䅉䅅䅁䙁䅁䅁睁䵁䅁䅁兂䅁䅁䅁䵣㝲䅑䅯兰䅁䅁䅯杒䅁䅁䅯睂䅅䅁䅅䅁䉁䅁䅁睂䅁䅁䅁䩑樷䅑杷允䅁䅁䅕䅁䑁䅁䅷䅁䙁䅁䅁䅁睂癹䅴权䡄䅁䅁权䱂䅁䅁权䡁允䅁允䅁䅁䅅䅁䙁䅁䅁䥁杄畲䈱䍄䉁䅁䅁兂䅁䅁䅍䅄䅁䅁䅕䅁䅁䕁昰䕕䭅䱁䄸䅁䭁䕁䅙䅁䭁䅁䉣䅁䉁䅁䅁允䅁䅁䅕䅁䅂楇灋歃䵉䅉䅅䅁䙁䅁䅁睁䵁䅁䅁兂䅁䅁䅁乖佚兑䅯杭䅁䅁䅯村䅁䅁䅯睂䅅䅁䅅䅁䉁䅁䅁兂䅁䅁煁桊娴村杷允䅁䅁䅕䅁䑁䅁䅷䅁䙁䅁䅁䅁癃䕰䈹权㥃䅁䅁权䑁䅁䅁权䡁允䅁允䅁䅁䅅䅁䙁䵁眲湄㈰氳䅒䍄䉁䅁䅁兂䅁䅁䅍䅄䅁䅁䅕䅁䅁䭧浺歒䭅佁䅯䅁䭁䑁䅕䅁䭁䅁䉣䅁䉁䅁䅁允䅁䅁䅕砶煔䱂䜹吴䴸䅉䅅䅁䙁䅁䅁睁䵁䅁䅁兂䅁䅁䅁穗偂兑䅯䅭䅁䅁䅯兔䅁䅁䅯睂䅅䅁䅅䅁䉁䅁䅁兂佂换㝗兲呕村杷允䅁䅁䅕䅁䑁䅁䅷䅁䙁䅁䅁䅁乃唰䈵权䩃䅁䅁权䙂䅁䅁权䡁允䅁允䅁䅁䅅䅁䭁䑁䈰䅁䵁䅉䅅䅁䙁䅁䅁睁䵁䅁䅁兂䅁䅁䅁乖佚兑䅯睩䅁䅁䅯李䅁䅁䅯睂䅅䅁䅅䅁䉁䅁䅁兂慃婭婭噭䙬䅑杷允䅁䅁䅕䅁䑁䅁䅷䅁䙁䅁䅁䥁睂䔸䈵权千䅁䅁权䙂䅁䅁权䡁允䅁允䅁䅁䅅䅁䙁乁睱煏㉪硦䍬䍄䉁䅁䅁兂䅁䅁䅍䅄䅁䅁䅕䅁䅁䝁䭄〫䭁䩁䅉䅁䭁䑁䅣䅁䭁䅁䉣䅁䉁䅁䅁允䅁䅁䅕潹硉䥗根歴䵅䅉䅅䅁䙁䅁䅁睁䵁䅁䅁兂䅁䅁䅁䥂倱兑䅯杪䅁䅁䅯䅍䅁䅁䅯睂䅅䅁䅅䅁䉁䅁䅁兂䅁䅁䅁䅁䅁䅁杷允䅁䅁䅕䅁䑁䅁䅷䅁䙁䅁䅁䅁乃唰䈵权䩃䅁䅁权䭂䅁䅁权䡁允䅁允䅁䅁䅅䅁䭁䑁䈰䅁䵁䅉䅅䅁䙁䅁䅁睁䵁䅁䅁兂䅁䅁䅁住佒兑䅯䄫䅁䅁䅯睒䅁䅁䅯睂䅅䅁䅅䅁䉁䅁䅁兂䅁䅁䅁䅁䅁䅁杷允䅁䅁䅕䅁䑁䅁䅷䅁䙁䅁䅁䅁权晹䅴权䩃䅁䅁权䵂䅁䅁权䡁允䅁允䅁䅁䅅䅁䭁䭁䄰䅁䵁䅉䅅䅁䙁䅁䅁睁䵁䅁䅁兂䅁䅁䅁䥅㑈䅑䅯睰䅁䅁䅯免䅁䅁䅯睂䅅䅁䅅䅁䉁䅁䅁权䭁允䅁䍄䉁䅁䅁兂䅁䅁䅍䅄䅁䅁䅕䅁䅁䱧湃ご䭅䵁䅳䅁䭁䑁䄸䅁䭁䅁䉣䅁䉁䅁䅁允䅁䅁䅕䅁䅁䅁䅁䅁䵁䅉䅅䅁䙁䅁䅁睁䵁䅁䅁兂䅁䅁䅃偣佂兑䅯杭䅁䅁䅯䅐䅁䅁䅯睂䅅䅁䅅䅁䉁䅁䅁兂坂䙈慰䭹穫村杷允䅁䅁䅕䅁䑁䅁䅷䅁䙁䅁䅁䵁䅃水䉂权敃䅁䅁权硁䅁䅁权䡁允䅁允䅁䅁䅅䅁䙁䅁䅁䅁䅁䅁䅁䍄䉁䅁䅁兂䅁䅁䅍䅄䅁䅁䅕䅁䅁䑁歪歔䭅䱁䅙䅁䭁䑁䅧䅁䭁䅁䉣䅁䉁䅁䅁允䅁䅁䅕䅁䅁䅁䅁䅁䵁䅉䅅䅁䙁䅁䅁睁䵁䅁䅁兂䅁䅁䅃偣佂兑䅯䅭䅁䅁䅯杓䅁䅁䅯睂䅅䅁䅅䅁䉁䅁䅁兂癄㝮敯㐷硑村杷允䅁䅁䅕䅁䑁䅁䅷䅁䙁䅁䅁䅁元癤䅨权慃䅁䅁权獁䅁䅁权䡁允䅁允䅁䅁䅅䅁䙁䅁䅁䅁䅁䅁䅁䍄䉁䅁䅁兂䅁䅁䅍䅄䅁䅁䅕䅁䅁䍁潁唫䭁䩁䅷䅁䭁䕁䅧䅁䭁䅁䉣䅁䉁䅁䅁允䅁䅁䅕癚㑇牌摃獓䵁䅉䅅䅁䙁䅁䅁睁䵁䅁䅁兂䅁䅁䅁摪但兑䅯兩䅁䅁䅯李䅁䅁䅯睂䅅䅁䅅䅁䉁䅁䅁权㥁允䅁䍄䉁䅁䅁兂䅁䅁䅍䅄䅁䅁䅕䅁䅁䭁䩄〫䭁䵁䅍䅁䭁䍁䄴䅁䭁䅁䉣䅁䉁䅁䅁允䅁䅁䅕䅁䅁䅁䅁䅁䵁䅉䅅䅁䙁䅁䅁睁䵁䅁䅁兂䅁䅁䅁摪但兑䅯杪䅁䅁䅯䅐䅁䅁䅯睂䅅䅁䅅䅁䉁䅁䅁兂䅁䅁桄慃戴村杷允䅁䅁䅕䅁䑁䅁䅷䅁䙁䅁䅁䅁权晹䅴权敃䅁䅁权㉁䅁䅁权䡁允䅁允䅁䅁䅅䅁䙁䕁啉䡊㍙敱⽑䍄䉁䅁䅁兂䅁䅁䅍䅄䅁䅁䅕䅁䅁䙁坔歔䭅䩁䅧䅁䭁䕁䅅䅁䭁䅁䉣䅁䉁䅁䅁允䅁䅁䅕䅁䅄㥌⬹啍䵉䅉䅅䅁䙁䅁䅁睁䵁䅁䅁兂䅁䅁䅃䅖兒兑䅯杪䅁䅁䅯兔䅁䅁䅯睂䅅䅁䅅䅁䉁䅁䅁兂䅁䅁䅁䅁䅁䅁杷允䅁䅁䅕䅁䑁䅁䅷䅁䙁䅁䅁䅁䅂智䅴权㑄䅁䅁权畁䅁䅁权䡁允䅁允䅁䅁䅅䅁䙁䅁䅁䅁䅁䅁䅁䍄䉁䅁䅁兂䅁䅁䅍䅄䅁䅁䅕䅁䅁䙧䕑䕕䭅䩁䅧䅁䭁䕁䅑䅁䭁䅁䉣䅁䉁䅁䅁允䅁䅁䅕䩢灚昵ㄵ欹䵅䅉䅅䅁䙁䅁䅁睁䵁䅁䅁兂䅁䅁䅁䤴㑈䅑䅯兩䅁䅁䅯兏䅁䅁䅯睂䅅䅁䅅䅁䉁䅁䅁权瑃䅁䅁䍄䉁䅁䅁兂䅁䅁䅍䅄䅁䅁䅕䅁䅁佁䉃䔫䭁䵁䅣䅁䭁䍁䄸䅁䭁䅁䉣䅁䉁䅁䅁允䅁䅁䅕䅁䅁䡅畲䕵䵅䅉䅅䅁䙁䅁䅁睁䵁䅁䅁兂䅁䅁䅃偣佂兑䅯杪䅁䅁䅯兔䅁䅁䅯睂䅅䅁䅅䅁䉁䅁䅁兂あ⽸杈楆㐰村杷允䅁䅁䅕䅁䑁䅁䅷䅁䙁䅁䅁䅁䕁啪䈹权䱃䅁䅁权䩂䅁䅁权䡁允䅁允䅁䅁䅅䅁䙁䅁䅁䅁䅁䅁䅁䍄䉁䅁䅁兂䅁䅁䅍䅄䅁䅁䅕䅁䅁䥁刳歔䭅䩁䅉䅁䭁䑁䅙䅁䭁䅁䉣䅁䉁䅁䅁允䅁䅁䅕䅁䅁火䑪啁䵉䅉䅅䅁䙁䅁䅁睁䵁䅁䅁兂䅁䅁䅁䥂倱兑䅯䅭䅁䅁䅯兑䅁䅁䅯睂䅅䅁䅅䅁䉁䅁䅁兂㕄穒䌹甹呢兑杷允䅁䅁䅕䅁䑁䅁䅷䅁䙁䅁䅁䅁㝂啌䈹权㉄䅁䅁权䑁䅁䅁权䡁允䅁允䅁䅁䅅䅁䙁偁礯㥸兕偕⽍䍄䉁䅁䅁兂䅁䅁䅍䅄䅁䅁䅕䅁䅁䙁睳ご䭅乁䅉䅁䭁䑁䅕䅁䭁䅁䉣䅁䉁䅁䅁允䅁䅁䅕氯刹偬䅐啌䵁䅉䅅䅁䙁䅁䅁睁䵁䅁䅁兂䅁䅁䅃ㅏ偬兑䅯䅫䅁䅁䅯兑䅁䅁䅯睂䅅䅁䅅䅁䉁䅁䅁权䭁允䅁䍄䉁䅁䅁兂䅁䅁䅍䅄䅁䅁䅕䅁䅁䕁乄〫䭁䩁䅯䅁䭁䕁䅣䅁䭁䅁䉣䅁䉁䅁䅁允䅁䅁䅕䅁䅃畢煵啉䵉䅉䅅䅁䙁䅁䅁睁䵁䅁䅁兂䅁䅁䅁䵣㝲䅑䅯䅯䅁䅁䅯兎䅁䅁䅯睂䅅䅁䅅䅁䉁䅁䅁兂潂敫㠱穐捕䅑杷允䅁䅁䅕䅁䑁䅁䅷䅁䙁䅁䅁䥁啂䙂䉂权佃䅁䅁权癁䅁䅁权䡁允䅁允䅁䅁䅅䅁䙁䅁䅁䅁䅁䅁䅁䍄䉁䅁䅁兂䅁䅁䅍䅄䅁䅁䅕䅁䅁䭧浺歒䭅䥁䅳䅁䭁䕁䅣䅁䭁䅁䉣䅁䉁䅁䅁允䅁䅁䅕琰佘攱䍶䕉䵁䅉䅅䅁䙁䅁䅁睁䵁䅁䅁兂䅁䅁䅁晡但兑䅯杫䅁䅁䅯䅏䅁䅁䅯睂䅅䅁䅅䅁䉁䅁䅁兂硂䡑歕洹䉺兑杷允䅁䅁䅕䅁䑁䅁䅷䅁䙁䅁䅁䥁㝁啗䈹权楄䅁䅁权癁䅁䅁权䡁允䅁允䅁䅁䅅䅁䙁䅁䅁䅁䅁䅁䅁䍄䉁䅁䅁兂䅁䅁䅍䅄䅁䅁䅕䅁䅁䩁㉂䔫䭁䱁䅙䅁䭁䕁䅕䅁䭁䅁䉣䅁䉁䅁䅁允䅁䅁䅕䅁权橸䔷啔䵉䅉䅅䅁䙁䅁䅁睁䵁䅁䅁兂䅁䅁䅄佧兊兑䅯朰䅁䅁䅯䅒䅁䅁䅯睂䅅䅁䅅䅁䉁䅁䅁兂䅁䅁䅁䅁䅁䅁杷允䅁䅁䅕䅁䑁䅁䅷䅁䙁䅁䅁䅁杂癹䅴权奃䅁䅁权䱂䅁䅁权䡁允䅁允䅁䅁䅅䅁䙁䱁㉅礴唯卮䍎䍄䉁䅁䅁兂䅁䅁䅍䅄䅁䅁䅕䅁䅁䕺瑍歭䭅䭁䅣䅁䭁䑁䅳䅁䭁䅁䉣䅁䉁䅁䅁允䅁䅁䅯权䅅䅁杷允䅁䅁䅕䅁䑁䅁䅷䅁䙁䅁䅁䅁乃唰䈵权㑃䅁䅁权䕂䅁䅁权䡁允䅁允䅁䅁䅅䅁䙁䅁䅁䅁䅁䅁䅁䍄䉁䅁䅁兂䅁䅁䅍䅄䅁䅁䅕䅁䅁䙧䕑䕕䭅䩁䅧䅁䭁䍁䄸䅁䭁䅁䉣䅁䉁䅁䅁允䅁䅁䅕奭噹穗湈䔵䵅䅉䅅䅁䙁䅁䅁睁䵁䅁䅁兂䅁䅁䅁䵣㝲䅑䅯杺䅁䅁䅯䅏䅁䅁䅯睂䅅䅁䅅䅁䉁䅁䅁兂䅁䅁䅁䅁䅁䅁杷允䅁䅁䅕䅁䑁䅁䅷䅁䙁䅁䅁䅁乂ㅈ䉂权慃䅁䅁权㕁䅁䅁权䡁允䅁允䅁䅁䅅䅁䙁䉁⽺扣搷兙䍸䍄䉁䅁䅁兂䅁䅁䅍䅄䅁䅁䅕䅁䅁䩁㉂䔫䭁乁䅁䅁䭁䍁䄴䅁䭁䅁䉣䅁䉁䅁䅁允䅁䅁䅕䕤夲渵㕃か䵁䅉䅅䅁䙁䅁䅁睁䵁䅁䅁兂䅁䅁䅁偷㝔䅑䅯杪䅁䅁䅯兔䅁䅁䅯睂䅅䅁䅅䅁䉁䅁䅁兂歂婎塋䱊免村杷允䅁䅁䅕䅁䑁䅁䅷䅁䙁䅁䅁䅁杂癹䅴权奄䅁䅁权ㅁ䅁䅁权䡁允䅁允䅁䅁䅅䅁䙁䩁摗楔㕅佣⽧䍄䉁䅁䅁兂䅁䅁䅍䅄䅁䅁䅕䅁䅁䵁い〫䭁䭁䅫䅁䭁䑁䅉䅁䭁䅁䉣䅁䉁䅁䅁允䅁䅁䅯权䅅䅁杷允䅁䅁䅕䅁䑁䅁䅷䅁䙁䅁䅁䥁䅂啚䈹权㉃䅁䅁权㕁䅁䅁权䡁允䅁允䅁䅁䅅䅁䙁䅁䅁䅁䅁䅁䅁䍄䉁䅁䅁兂䅁䅁䅍䅄䅁䅁䅕䅁䅁䕁昰䕕䭅䥁䅫䅁䭁䕁䅧䅁䭁䅁䉣䅁䉁䅁䅁允䅁䅁䅯兲䅁䅁杷允䅁䅁䅕䅁䑁䅁䅷䅁䙁䅁䅁䅁乂ㅈ䉂权楃䅁䅁权畁䅁䅁权䡁允䅁允䅁䅁䅅䅁䙁䅁䅁䅁䅁䅁䅁䍄䉁䅁䅁兂䅁䅁䅍䅄䅁䅁䅕䅁䅁䵁い〫䭁䥁䄴䅁䭁䕁䅣䅁䭁䅁䉣䅁䉁䅁䅁允䅁䅁䅕㡐湳睃佊商䵉䅉䅅䅁䙁䅁䅁睁䵁䅁䅁兂䅁䅁䅁住佒兑䅯睯䅁䅁䅯杏䅁䅁䅯睂䅅䅁䅅䅁䉁䅁䅁兂䅁䅁䅁䅁䅁䅁杷允䅁䅁䅕䅁䑁䅁䅷䅁䙁䅁䅁䅁乂ㅈ䉂权乄䅁䅁权䭂䅁䅁权䡁允䅁允䅁䅁䅅䅁䙁偁䉩䱯灱礸䅨䍄䉁䅁䅁兂䅁䅁䅍䅄䅁䅁䅕䅁䅁䝁䭄〫䭁䩁䄴䅁䭁䕁䅕䅁䭁䅁䉣䅁䉁䅁䅁允䅁䅁䅕瑢瑘㥰即䱱䴸䅉䅅䅁䙁䅁䅁睁䵁䅁䅁兂䅁䅁䅃偣佂兑䅯杫䅁䅁䅯睁䅁䅁䅯睂䅅䅁䅅䅁䉁䅁䅁兂兄䩊䝢呚杙村杷允䅁䅁䅕䅁䑁䅁䅷䅁䙁䅁䅁䅁乃唰䈵权千䅁䅁权獁䅁䅁权䡁允䅁允䅁䅁䅅䅁䙁䅁䅁䅁䅁䅁䅁䍄䉁䅁䅁兂䅁䅁䅍䅄䅁䅁䅕䅁䅁䱧湃ご䭅䭁䅕䅁䭁䑁䄸䅁䭁䅁䉣䅁䉁䅁䅁允䅁䅁䅯䅁䅁䅁杷允䅁䅁䅕䅁䑁䅁䅷䅁䙁䅁䅁䵁䑸婌䉰权⭄䅁䅁权䉂䅁䅁权䡁允䅁允䅁䅁䅅䅁䙁䅁䅁䅁䅁䅁䅁䍄䉁䅁䅁兂䅁䅁䅍䅄䅁䅁䅕䅁䅁䩁㉂䔫䭁䭁䅣䅁䭁䕁䅑䅁䭁䅁䉣䅁䉁䅁䅁允䅁䅁䅯权䅅䅁杷允䅁䅁䅕䅁䑁䅁䅷䅁䙁䅁䅁䥁煂歌䈹权慃䅁䅁权䑂䅁䅁权䡁允䅁允䅁䅁䅅䅁䙁乁楙穭噆睩䍖䍄䉁䅁䅁兂䅁䅁䅍䅄䅁䅁䅕䅁䅁䵁い〫䭁䩁䅉䅁䭁䑁䅙䅁䭁䅁䉣䅁䉁䅁䅁允䅁䅁䅕甹敏䵣噘啁䵉䅉䅅䅁䙁䅁䅁睁䵁䅁䅁兂䅁䅁䅁偷㝔䅑䅯杫䅁䅁䅯睌䅁䅁䅯睂䅅䅁䅅䅁䉁䅁䅁兂䕃祐乇穹⽥兑杷允䅁䅁䅕䅁䑁䅁䅷䅁䙁䅁䅁䅁䅄倹䅴权奃䅁䅁权睁䅁䅁权䡁允䅁允䅁䅁䅅䅁䙁䉁睥ㅍ㍹晢䉴䍄䉁䅁䅁兂䅁䅁䅍䅄䅁䅁䅕䅁䅁䭁欫ご䭅佁䅑䅁䭁䕁䄰䅁䭁䅁䉣䅁䉁䅁䅁允䅁䅁䅕汬橔琳㌲䕃䵁䅉䅅䅁䙁䅁䅁睁䵁䅁䅁兂䅁䅁䅁䵣㝲䅑䅯杪䅁䅁䅯兏䅁䅁䅯睂䅅䅁䅅䅁䉁䅁䅁兂䅁䅁䅁䅁䅁䅁杷允䅁䅁䅕䅁䑁䅁䅷䅁䙁䅁䅁䅁睂癹䅴权䕁允䅁权䵂䅁䅁权䡁允䅁允䅁䅁䅅䅁䙁䥁䝬佸塍倲⽷䍄䉁䅁䅁兂䅁䅁䅍䅄䅁䅁䅕䅁䅁䝁䭄〫䭁乁䅑䅁䭁䑁䅙䅁䭁䅁䉣䅁䉁䅁䅁允䅁䅁䅕䱏橡畯噌歏䵁䅉䅅䅁䙁䅁䅁睁䵁䅁䅁兂䅁䅁䅃偣佂兑䅯䅴䅁䅁䅯村䅁䅁䅯睂䅅䅁䅅䅁䉁䅁䅁兂啂䱔瑫䵵䌫村杷允䅁䅁䅕䅁䑁䅁䅷䅁䙁䅁䅁䅁乃唰䈵权䩃䅁䅁权硁䅁䅁权䡁允䅁允䅁䅁䅅䅁䭁䑁䈰䅁䵁䅉䅅䅁䙁䅁䅁睁䵁䅁䅁兂䅁䅁䅃ㅏ偬兑䅯杵䅁䅁䅯䅐䅁䅁䅯睂䅅䅁䅅䅁䉁䅁䅁兂硂挱癮奮桯村杷允䅁䅁䅕䅁䑁䅁䅷䅁䙁䅁䅁䅁㑁䔵䈵权权䅁䅁权乂䅁䅁权䡁允䅁允䅁䅁䅅䅁䙁䅁穒獱䕹却䅚䍄䉁䅁䅁兂䅁䅁䅍䅄䅁䅁䅕䅁䅁䡧睄歔䭅䱁䅯䅁䭁䑁䅍䅁䭁䅁䉣䅁䉁䅁䅁允䅁䅁䅕䅁䅃䑭癪䕂䵉䅉䅅䅁䙁䅁䅁睁䵁䅁䅁兂䅁䅁䅃楡倵兑䅯䅭䅁䅁䅯李䅁䅁䅯睂䅅䅁䅅䅁䉁䅁䅁兂䅁䅁䅁䅁䅁䅁杷允䅁䅁䅕䅁䑁䅁䅷䅁䙁䅁䅁䅁䅄倹䅴权慃䅁䅁权硁䅁䅁权䡁允䅁允䅁䅁䅅䅁䙁䅁䅁䅁䅁䅁䅁䍄䉁䅁䅁兂䅁䅁䅍䅄䅁䅁䅕䅁䅁䭧浺歒䭅䩁䄴䅁䭁䍁䄸䅁䭁䅁䉣䅁䉁䅁䅁允䅁䅁䅕䭆䠵場啯橺䴸䅉䅅䅁䙁䅁䅁睁䵁䅁䅁兂䅁䅁䅁偷㝔䅑䅯䅭䅁䅁䅯杌䅁䅁䅯睂䅅䅁䅅䅁䉁䅁䅁兂敄䝩⬲汊䌴村杷允䅁䅁䅕䅁䑁䅁䅷䅁䙁䅁䅁䵁䑸婌䉰权ぃ䅁䅁权㙁䅁䅁权䡁允䅁允䅁䅁䅅䅁䙁䅁䅁䅁䅁䅁䅁䍄䉁䅁䅁兂䅁䅁䅍䅄䅁䅁䅕䅁䅁䡧睄歔䭅䭁䅣䅁䭁䑁䄰䅁䭁䅁䉣䅁䉁䅁䅁允䅁䅁䅯权䅅䅁杷允䅁䅁䅕䅁䑁䅁䅷䅁䙁䅁䅁䥁䅂啚䈹权敄䅁䅁权䡂䅁䅁权䡁允䅁允䅁䅁䅅䅁䙁䅁䅁䅁䅁䅁䅁䍄䉁䅁䅁兂䅁䅁䅍䅄䅁䅁䅕䅁䅁䭁欫ご䭅䥁䅫䅁䭁䕁䄰䅁䭁䅁䉣䅁䉁䅁䅁允䅁䅁䅯兲䅁䅁杷允䅁䅁䅕䅁䑁䅁䅷䅁䙁䅁䅁䅁杂癹䅴权佃䅁䅁权㥁䅁䅁权䡁允䅁允䅁䅁䅅䅁䙁䅁䅁䅁䅁䅁䅁䍄䉁䅁䅁兂䅁䅁䅍䅄䅁䅁䅕䅁䅁䡁瑳ご䭅䱁䅳䅁䭁䍁䄴䅁䭁䅁䉣䅁䉁䅁䅁允䅁䅁䅕䅁䅁䅁䅁䅁䵁䅉䅅䅁䙁䅁䅁睁䵁䅁䅁兂䅁䅁䅁剔儹兑䅯䅯䅁䅁䅯䅏䅁䅁䅯睂䅅䅁䅅䅁䉁䅁䅁兂䩂扚䱹㙔䑷䅑杷允䅁䅁䅕䅁䑁䅁䅷䅁䙁䅁䅁䅁䅄倹䅴权千䅁䅁权畁䅁䅁权䡁允䅁允䅁䅁䅅䅁䙁乁爸䄸⽦乫䉸䍄䉁䅁䅁兂䅁䅁䅍䅄䅁䅁䅕䅁䅁䭧浺歒䭅佁䅷䅁䭁䑁䅉䅁䭁䅁䉣䅁䉁䅁䅁允䅁䅁䅕䅁䅁䅁䅁䅁䵁䅉䅅䅁䙁䅁䅁睁䵁䅁䅁兂䅁䅁䅁偷㝔䅑䅯䄴䅁䅁䅯睏䅁䅁䅯睂䅅䅁䅅䅁䉁䅁䅁兂䅁䅁䅁䅁䅁䅁杷允䅁䅁䅕䅁䑁䅁䅷䅁䙁䅁䅁䥁煂歌䈹权䩃䅁䅁权䕂䅁䅁权䡁允䅁允䅁䅁䅅䅁䭁䭁䄰䅁䵁䅉䅅䅁䙁䅁䅁睁䵁䅁䅁兂䅁䅁䅁乖佚兑䅯术䅁䅁䅯睌䅁䅁䅯睂䅅䅁䅅䅁䉁䅁䅁兂䅁䅁䅁䅁䅁䅁杷允䅁䅁䅕䅁䑁䅁䅷䅁䙁䅁䅁䅁䅄倹䅴权佃䅁䅁权祁䅁䅁权䡁允䅁允䅁䅁䅅䅁䙁䅁䅁䅁䅁䅁䅁䍄䉁䅁䅁兂䅁䅁䅍䅄䅁䅁䅕䅁䅁䝁确歔䭅䥁䄴䅁䭁䕁䄰䅁䭁䅁䉣䅁䉁䅁䅁允䅁䅁䅕畂吷游⭅唯䵅䅉䅅䅁䙁䅁䅁睁䵁䅁䅁兂䅁䅁䅁㙲偒兑䅯䄸䅁䅁䅯睌䅁䅁䅯睂䅅䅁䅅䅁䉁䅁䅁兂䅁䅁䅁䅁䅁䅁杷允䅁䅁䅕䅁䑁䅁䅷䅁䙁䅁䅁䅁灂唸䈵权㥃䅁䅁权䱂䅁䅁权䡁允䅁允䅁䅁䅅䅁䙁䑁⬳剣啳汆䅸䍄䉁䅁䅁兂䅁䅁䅍䅄䅁䅁䅕䅁䅁䥁刳歔䭅䩁䅯䅁䭁䑁䅁䅁䭁䅁䉣䅁䉁䅁䅁允䅁䅁䅕䅁䅁䅁䅁䅁䵁䅉䅅䅁䙁䅁䅁睁䵁䅁䅁兂䅁䅁䅁摪但兑䅯杺䅁䅁䅯䅒䅁䅁䅯睂䅅䅁䅅䅁䉁䅁䅁兂䅁䅁䅁䅁䅁䅁杷允䅁䅁䅕䅁䑁䅁䅷䅁䙁䅁䅁䅁灂唸䈵权硃䅁䅁权䑁䅁䅁权䡁允䅁允䅁䅁䅅䅁䙁䥁氰㡬䑤㉍䍂䍄䉁䅁䅁兂䅁䅁䅍䅄䅁䅁䅕䅁䅁䥷楄䕕䭅乁䄴䅁䭁䕁䅫䅁䭁䅁䉣䅁䉁䅁䅁允䅁䅁䅕䅁䅁䅁䅁䅁䵁䅉䅅䅁䙁䅁䅁睁䵁䅁䅁兂䅁䅁䅃偣佂兑䅯䅮䅁䅁䅯睑䅁䅁䅯睂䅅䅁䅅䅁䉁䅁䅁兂汃㉮䝃敷䰰䅑杷允䅁䅁䅕䅁䑁䅁䅷䅁䙁䅁䅁䅁睂癹䅴权祄䅁䅁权䍂䅁䅁权䡁允䅁允䅁䅁䅅䅁䙁䥁穗㉗䵋䍭䅴䍄䉁䅁䅁兂䅁䅁䅍䅄䅁䅁䅕䅁䅁䵁い〫䭁䥁䅫䅁䭁䑁䅑䅁䭁䅁䉣䅁䉁䅁䅁允䅁䅁䅯兲䅁䅁杷允䅁䅁䅕䅁䑁䅁䅷䅁䙁䅁䅁䅁乂ㅈ䉂权奃䅁䅁权䡂䅁䅁权䡁允䅁允䅁䅁䅅䅁䙁䝁漷䩋浯祖䍰䍄䉁䅁䅁兂䅁䅁䅍䅄䅁䅁䅕䅁䅁䅁乓ご䭅䱁䅙䅁䭁䑁䅧䅁䭁䅁䉣䅁䉁䅁䅁允䅁䅁䅕䅁䅁䅁䅁䅁䵁䅉䅅䅁䙁䅁䅁睁䵁䅁䅁兂䅁䅁䅁㙲偒兑䅯杭䅁䅁䅯睏䅁䅁䅯睂䅅䅁䅅䅁䉁䅁䅁兂㍂晚器牚䈰村杷允䅁䅁䅕䅁䑁䅁䅷䅁䙁䅁䅁䅁㑁䔵䈵权䩃䅁䅁权㡁䅁䅁权䡁允䅁允䅁䅁䅅䅁䭁䭁䄰䅁䵁䅉䅅䅁䙁䅁䅁睁䵁䅁䅁兂䅁䅁䅁䵙㝲䅑䅯朲䅁䅁䅯杒䅁䅁䅯睂䅅䅁䅅䅁䉁䅁䅁兂摁潍歴乘摶睐杷允䅁䅁䅕䅁䑁䅁䅷䅁䙁䅁䅁䅁䅄倹䅴权奃䅁䅁权ぁ䅁䅁权䡁允䅁允䅁䅁䅅䅁䙁䉁晌䐴睋兩䍖䍄䉁䅁䅁兂䅁䅁䅍䅄䅁䅁䅕䅁䅁䵁い〫䭁䥁䄴䅁䭁䑁䅑䅁䭁䅁䉣䅁䉁䅁䅁允䅁䅁䅕䅁䅁䅁䅁䅁䵁䅉䅅䅁䙁䅁䅁睁䵁䅁䅁兂䅁䅁䅁䍉㕪䅑䅯杯䅁䅁䅯村䅁䅁䅯睂䅅䅁䅅䅁䉁䅁䅁兂䅁䉁番䐶睸村杷允䅁䅁䅕䅁䑁䅁䅷䅁䙁䅁䅁䅁灂唸䈵权千䅁䅁权䝂䅁䅁权䡁允䅁允䅁䅁䅅䅁䙁佁嘶敖䩉佊䉖䍄䉁䅁䅁兂䅁䅁䅍䅄䅁䅁䅕䅁䅁䭧浺歒䭅䅁䉁䅁䭁䍁䅷䅁䭁䅁䉣䅁䉁䅁䅁允䅁䅁䅯睐䅅䅁杷允䅁䅁䅕䅁䑁䅁䅷䅁䙁䅁䅁䥁啂䙂䉂权奃䅁䅁权祁䅁䅁权䡁允䅁允䅁䅁䅅䅁䙁䙁眫瑺慄偒䉚䍄䉁䅁䅁兂䅁䅁䅍䅄䅁䅁䅕䅁䅁䙧䕑䕕䭅乁䄴䅁䭁䑁䅙䅁䭁䅁䉣䅁䉁䅁䅁允䅁䅁䅕䅁䅁䅁䅁䅁䵁䅉䅅䅁䙁䅁䅁睁䵁䅁䅁兂䅁䅁䅄佧兊兑䅯杪䅁䅁䅯杍䅁䅁䅯睂䅅䅁䅅䅁䉁䅁䅁兂䅁䅁䅁䅁䅁䅁杷允䅁䅁䅕䅁䑁䅁䅷䅁䙁䅁䅁䥁獃欵䉚权㉄䅁䅁权䵂䅁䅁权䡁允䅁允䅁䅁䅅䅁䙁偁獪䑸漳䉎䅰䍄䉁䅁䅁兂䅁䅁䅍䅄䅁䅁䅕䅁䅁䅁乓ご䭅䱁䅯䅁䭁䑁䅫䅁䭁䅁䉣䅁䉁䅁䅁允䅁䅁䅕䅁䅁䅁䅁䅁䵁䅉䅅䅁䙁䅁䅁睁䵁䅁䅁兂䅁䅁䅃ㅏ偬兑䅯杫䅁䅁䅯兎䅁䅁䅯睂䅅䅁䅅䅁䉁䅁䅁兂婁㑡剌乁畘兑杷允䅁䅁䅕䅁䑁䅁䅷䅁䙁䅁䅁䥁啂䙂䉂权佃䅁䅁权䵂䅁䅁权䡁允䅁允䅁䅁䅅䅁䙁䅁䅁䅁䅁䅁䅁䍄䉁䅁䅁兂䅁䅁䅍䅄䅁䅁䅕䅁䅁䙁坔歔䭅佁䅷䅁䭁䕁䅫䅁䭁䅁䉣䅁䉁䅁䅁允䅁䅁䅕樴噉䵏坓歄䵁䅉䅅䅁䙁䅁䅁睁䵁䅁䅁兂䅁䅁䅁穗偂兑䅯䅭䅁䅁䅯兎䅁䅁䅯睂䅅䅁䅅䅁䉁䅁䅁兂扄䅍眳权嘸村杷允䅁䅁䅕䅁䑁䅁䅷䅁䙁䅁䅁䅁癃䕰䈹权慃䅁䅁权䝂䅁䅁权䡁允䅁允䅁䅁䅅䅁䙁䱁摖坙ㅁ祊䍊䍄䉁䅁䅁兂䅁䅁䅍䅄䅁䅁䅕䅁䅁䱧湃ご䭅䅁䉑䅁䭁䑁䅣䅁䭁䅁䉣䅁䉁䅁䅁允䅁䅁䅕䅁䅁䅁䅁䅁䵁䅉䅅䅁䙁䅁䅁睁䵁䅁䅁兂䅁䅁䅁䵯㝮䅑䅯睲䅁䅁䅯杏䅁䅁䅯睂䅅䅁䅅䅁䉁䅁䅁兂䅁䅁䅁䅁䅁䅁杷允䅁䅁䅕䅁䑁䅁䅷䅁䙁䅁䅁䅁䅄倹䅴权慃䅁䅁权穁䅁䅁权䡁允䅁允䅁䅁䅅䅁䙁䅁䅁䅁䅁䅁䅁䍄䉁䅁䅁兂䅁䅁䅍䅄䅁䅁䅕䅁䅁䭁欫ご䭅䩁䅯䅁䭁䑁䅅䅁䭁䅁䉣䅁䉁䅁䅁允䅁䅁䅕䅁䅁䅁䅁䅁䵁䅉䅅䅁䙁䅁䅁睁䵁䅁䅁兂䅁䅁䅁䥂倱兑䅯杴䅁䅁䅯䅒䅁䅁䅯睂䅅䅁䅅䅁䉁䅁䅁兂䅁䅁䅁䅁䅁䅁杷允䅁䅁䅕䅁䑁䅁䅷䅁䙁䅁䅁䵁䑸婌䉰权佃䅁䅁权䅂䅁䅁权䡁允䅁允䅁䅁䅅䅁䙁䅁䅁䅁䅁䅁䅁䍄䉁䅁䅁兂䅁䅁䅍䅄䅁䅁䅕䅁䅁䵁い〫䭁䥁䄴䅁䭁䑁䄸䅁䭁䅁䉣䅁䉁䅁䅁允䅁䅁䅕䅁䅁䅁䅁䅁䵁䅉䅅䅁䙁䅁䅁睁䵁䅁䅁兂䅁䅁䵄祑愲兑䅯杯䅁䅁䅯杌䅁䅁䅯睂䅅䅁䅅䅁䉁䅁䅁兂䅁䅁䅁䅁䅁䅁杷允䅁䅁䅕䅁䑁䅁䅷䅁䙁䅁䅁䅁元癤䅨权坄䅁䅁权䡂䅁䅁权䡁允䅁允䅁䅁䅅䅁䙁䕁㥋獫瘱倯⽣䍄䉁䅁䅁兂䅁䅁䅍䅄䅁䅁䅕䅁䅁䅁乓ご䭅䩁䅉䅁䭁䑁䅷䅁䭁䅁䉣䅁䉁䅁䅁允䅁䅁䅕䅁䅁䅁䅁䅁䵁䅉䅅䅁䙁䅁䅁睁䵁䅁䅁兂䅁䅁䅁晡但兑䅯䄸䅁䅁䅯杓䅁䅁䅯睂䅅䅁䅅䅁䉁䅁䅁兂噃桥䩭吱⽁䅑杷允䅁䅁䅕䅁䑁䅁䅷䅁䙁䅁䅁䅁㝂啌䈹权奃䅁䅁权䥂䅁䅁权䡁允䅁允䅁䅁䅅䅁䙁䑁䰳兮丫祤䍎䍄䉁䅁䅁兂䅁䅁䅍䅄䅁䅁䅕䅁䅁䥷楄䕕䭅䭁䅁䅁䭁䕁䅑䅁䭁䅁䉣䅁䉁䅁䅁允䅁䅁䅕卸睃浣䉧䕒䵁䅉䅅䅁䙁䅁䅁睁䵁䅁䅁兂䅁䅁䅃ㅏ偬兑䅯杫䅁䅁䅯睍䅁䅁䅯睂䅅䅁䅅䅁䉁䅁䅁兂䅁䅁䅁䅁䅁䅁杷允䅁䅁䅕䅁䑁䅁䅷䅁䙁䅁䅁䅁杁偋䅬权佃䅁䅁权䭂䅁䅁权䡁允䅁允䅁䅁䅅䅁䙁䅁䅁䕁慺剩䍨䍄䉁䅁䅁兂䅁䅁䅍䅄䅁䅁䅕䅁䅁䡁䭄〫䭁乁䅉䅁䭁䍁䅷䅁䭁䅁䉣䅁䉁䅁䅁允䅁䅁䅕䅁䅁䅁䅁䅁䵁䅉䅅䅁䙁䅁䅁睁䵁䅁䅁兂䅁䅁䅃䝑偖兑䅯䄹䅁䅁䅯䅏䅁䅁䅯睂䅅䅁䅅䅁䉁䅁䅁兂䅁䅁䅁䅁䅁䅁杷允䅁䅁䅕䅁䑁䅁䅷䅁䙁䅁䅁䅁䅄倹䅴权奃䅁䅁权㍁䅁䅁权䡁允䅁允䅁䅁䅅䅁䙁䍁㥓浥䭯党䍴䍄䉁䅁䅁兂䅁䅁䅍䅄䅁䅁䅕䅁䅁䙁坔歔䭅䱁䅙䅁䭁䍁䄴䅁䭁䅁䉣䅁䉁䅁䅁允䅁䅁䅕䅁䅁䅁䅁䅁䵁䅉䅅䅁䙁䅁䅁睁䵁䅁䅁兂䅁䅁䅁穗偂兑䅯兩䅁䅁䅯睍䅁䅁䅯睂䅅䅁䅅䅁䉁䅁䅁权瑃䅁䅁䍄䉁䅁䅁兂䅁䅁䅍䅄䅁䅁䅕䅁䅁䕧求ご䭅䩁䅉䅁䭁䕁䅧䅁䭁䅁䉣䅁䉁䅁䅁允䅁䅁䅕契〯睗硥䕁䵉䅉䅅䅁䙁䅁䅁睁䵁䅁䅁兂䅁䅁䅃䅖兒兑䅯具䅁䅁䅯䅏䅁䅁䅯睂䅅䅁䅅䅁䉁䅁䅁兂䅁䅁䅁䅁䅁䅁杷允䅁䅁䅕䅁䑁䅁䅷䅁䙁䅁䅁䅁䅄倹䅴权佃䅁䅁权㍁䅁䅁权䡁允䅁允䅁䅁䅅䅁䙁䅁䅁䅁䅁䅁䅁䍄䉁䅁䅁兂䅁䅁䅍䅄䅁䅁䅕䅁䅁佁䉃䔫䭁䵁䄰䅁䭁䅁䅍䅁䭁䅁䉣䅁䉁䅁䅁允䅁䅁䅕⬴瑌坩坓䕊䵁䅉䅅䅁䙁䅁䅁睁䵁䅁䅁兂䅁䅁䅁祥倱兑䅯朰䅁䅁䅯睁䅁䅁䅯睂䅅䅁䅅䅁䉁䅁䅁兂䵄㉳湳䡤督䅑杷允䅁䅁䅕䅁䑁䅁䅷䅁䙁䅁䅁䵁䅃水䉂权灃䅁䅁权⽁䅁䅁权䡁允䅁允䅁䅁䅅䅁䭁䅁䉯䅁䵁䅉䅅䅁䙁䅁䅁睁䵁䅁䅁兂䅁䅁䅁晡但兑䅯兰䅁䅁䅯䅔䅁䅁䅯睂䅅䅁䅅䅁䉁䅁䅁睂䅁䅁䅁䱉歄䅑杷允䅁䅁䅕䅁䑁䅁䅷䅁䙁䅁䅁䵁䅃水䉂权千䅁䅁权䉂䅁䅁权䡁允䅁允䅁䅁䅅䅁䙁䅁剉䥉乧䡲䉂䍄䉁䅁䅁兂䅁䅁䅍䅄䅁䅁䅕䅁䅁䡁䭄〫䭁䭁䅕䅁䭁䍁䅷䅁䭁䅁䉣䅁䉁䅁䅁允䅁䅁䅣䅁䅁䵁㙁䔴䵁䅉䅅䅁䙁䅁䅁睁䵁䅁䅁兂䅁䅁䅁䥂倱兑䅯䅭䅁䅁䅯睍䅁䅁䅯睂䅅䅁䅅䅁䉁䅁䅁兂䅁䅁䅁䅁䅁䅁杷允䅁䅁䅕䅁䑁䅁䅷䅁䙁䅁䅁䅁乂ㅈ䉂权楃䅁䅁权⽁䅁䅁权䡁允䅁允䅁䅁䅅䅁䙁䅁䅃均扈ㅧ䌵䍄䉁䅁䅁兂䅁䅁䅍䅄䅁䅁䅕䅁䅁䝁确歔䭅䥁䅫䅁䭁䕁䅑䅁䭁䅁䉣䅁䉁䅁䅁允䅁䅁䅯兲䅁䅁杷允䅁䅁䅕䅁䑁䅁䅷䅁䙁䅁䅁䥁煂歌䈹权楃䅁䅁权乂䅁䅁权䡁允䅁允䅁䅁䅅䅁䙁䝁浨䅳ぬこ䍰䍄䉁䅁䅁兂䅁䅁䅍䅄䅁䅁䅕䅁䅁䅁乓ご䭅䥁䅫䅁䭁䍁䄴䅁䭁䅁䉣䅁䉁䅁䅁允䅁䅁䅯兲䅁䅁杷允䅁䅁䅕䅁䑁䅁䅷䅁䙁䅁䅁䅁䅄倹䅴权千䅁䅁权㍁䅁䅁权䡁允䅁允䅁䅁䅅䅁䙁䱁硍牪牂畍䉬䍄䉁䅁䅁兂䅁䅁䅍䅄䅁䅁䅕䅁䅁䭁欫ご䭅偁䅉䅁䭁䕁䅉䅁䭁䅁䉣䅁䉁䅁䅁允䅁䅁䅕佐䡘䍯㥑か䵁䅉䅅䅁䙁䅁䅁睁䵁䅁䅁兂䅁䅁䵄祑愲兑䅯杮䅁䅁䅯睌䅁䅁䅯睂䅅䅁䅅䅁䉁䅁䅁兂䅁䅁䅁䅁䅁䅁杷允䅁䅁䅕䅁䑁䅁䅷䅁䙁䅁䅁䅁杄晧䅨权牃䅁䅁权乂䅁䅁权䡁允䅁允䅁䅁䅅䅁䭁䅁䉯䅁䵁䅉䅅䅁䙁䅁䅁睁䵁䅁䅁兂䅁䅁䅁偷㝔䅑䅯睸䅁䅁䅯村䅁䅁䅯睂䅅䅁䅅䅁䉁䅁䅁兂湁偷䱩夸湲兑杷允䅁䅁䅕䅁䑁䅁䅷䅁䙁䅁䅁䥁啂䙂䉂权慃䅁䅁权硁䅁䅁权䡁允䅁允䅁䅁䅅䅁䙁䅁䅁䅁䅁䅁䅁䍄䉁䅁䅁兂䅁䅁䅍䅄䅁䅁䅕䅁䅁䡁瑳ご䭅䵁䄴䅁䭁䕁䄰䅁䭁䅁䉣䅁䉁䅁䅁允䅁䅁䅕㈱瀲㐳偰䐴䴸䅉䅅䅁䙁䅁䅁睁䵁䅁䅁兂䅁䅁䅁穗偂兑䅯杭䅁䅁䅯睓䅁䅁䅯睂䅅䅁䅅䅁䉁䅁䅁兂乄摭歚慺䡣村杷允䅁䅁䅕䅁䑁䅁䅷䅁䙁䅁䅁䥁㝁啗䈹权硃䅁䅁权䡂䅁䅁权䡁允䅁允䅁䅁䅅䅁䙁䅁䄳㙏⭆䙩䍨䍄䉁䅁䅁兂䅁䅁䅍䅄䅁䅁䅕䅁䅁䍁潁唫䭁䥁䅳䅁䭁䕁䅯䅁䭁䅁䉣䅁䉁䅁䅁允䅁䅁䅕⽷潕䥘䌯䕆䵁䅉䅅䅁䙁䅁䅁睁䵁䅁䅁兂䅁䅁䅃偣佂兑䅯朳䅁䅁䅯睍䅁䅁䅯睂䅅䅁䅅䅁䉁䅁䅁兂䅁䅁䅁䅁䅁䅁杷允䅁䅁䅕䅁䑁䅁䅷䅁䙁䅁䅁䅁癃䕰䈹权䡄䅁䅁权䑂䅁䅁权䡁允䅁允䅁䅁䅅䅁䙁䑁摨䑑洰䍨䍚䍄䉁䅁䅁兂䅁䅁䅍䅄䅁䅁䅕䅁䅁䕺瑍歭䭅䥁䄴䅁䭁䍁䄸䅁䭁䅁䉣䅁䉁䅁䅁允䅁䅁䅕䅁䅁䅁䅁䅁䵁䅉䅅䅁䙁䅁䅁睁䵁䅁䅁兂䅁䅁䅁偷㝔䅑䅯杪䅁䅁䅯児䅁䅁䅯睂䅅䅁䅅䅁䉁䅁䅁兂㙄䕺戸稹婑村杷允䅁䅁䅕䅁䑁䅁䅷䅁䙁䅁䅁䅁杂癹䅴权千䅁䅁权穁䅁䅁权䡁允䅁允䅁䅁䅅䅁䙁䅁䅁䅁䅁䅁䅁䍄䉁䅁䅁兂䅁䅁䅍䅄䅁䅁䅕䅁䅁䙁睳ご䭅䭁䅳䅁䭁䕁䅉䅁䭁䅁䉣䅁䉁䅁䅁允䅁䅁䅯权䅅䅁杷允䅁䅁䅕䅁䑁䅁䅷䅁䙁䅁䅁䅁杂癹䅴权牃䅁䅁权䵂䅁䅁权䡁允䅁允䅁䅁䅅䅁䭁䅁䉯䅁䵁䅉䅅䅁䙁䅁䅁睁䵁䅁䅁兂䅁䅁䅁偷㝔䅑䅯杵䅁䅁䅯睐䅁䅁䅯睂䅅䅁䅅䅁䉁䅁䅁兂䅁䅁䅁䅁䅁䅁杷允䅁䅁䅕䅁䑁䅁䅷䅁䙁䅁䅁䅁元癤䅨权牃䅁䅁权乂䅁䅁权䡁允䅁允䅁䅁䅅䅁䭁䅁䉯䅁䵁䅉䅅䅁䙁䅁䅁睁䵁䅁䅁兂䅁䅁䅄佧兊兑䅯睱䅁䅁䅯䅒䅁䅁䅯睂䅅䅁䅅䅁䉁䅁䅁权䭁允䅁䍄䉁䅁䅁兂䅁䅁䅍䅄䅁䅁䅕䅁䅁䵁い〫䭁䩁䅉䅁䭁䑁䄰䅁䭁䅁䉣䅁䉁䅁䅁允䅁䅁䅕䅙䝄捥䡅欫䵅䅉䅅䅁䙁䅁䅁睁䵁䅁䅁兂䅁䅁䵄祑愲兑䅯䅁䅅䅁䅯杒䅁䅁䅯睂䅅䅁䅅䅁䉁䅁䅁权䅁䅁䅁䍄䉁䅁䅁兂䅁䅁䅍䅄䅁䅁䅕䅁䅁䝁确歔䭅䱁䅍䅁䭁䑁䅫䅁䭁䅁䉣䅁䉁䅁䅁允䅁䅁䅕䅁䅁䅁䅁䅁䵁䅉䅅䅁䙁䅁䅁睁䵁䅁䅁兂䅁䅁䵄祑愲兑䅯杭䅁䅁䅯䅑䅁䅁䅯睂䅅䅁䅅䅁䉁䅁䅁兂䅁䅁䅁䅁䅁䅁杷允䅁䅁䅕䅁䑁䅁䅷䅁䙁䅁䅁䥁㝁啗䈹权慃䅁䅁权獁䅁䅁权䡁允䅁允䅁䅁䅅䅁䙁䅁䅁䅁䅁䅁䅁䍄䉁䅁䅁兂䅁䅁䅍䅄䅁䅁䅕䅁䅁䕺瑍歭䭅䅁䉑䅁䭁䑁䅳䅁䭁䅁䉣䅁䉁䅁䅁允䅁䅁䅕䅁䅁䅁䅁䅁䵁䅉䅅䅁䙁䅁䅁睁䵁䅁䅁兂䅁䅁䅁乖佚兑䅯杪䅁䅁䅯兓䅁䅁䅯睂䅅䅁䅅䅁䉁䅁䅁兂䅁䅁䅁䅁䅁䅁杷允䅁䅁䅕䅁䑁䅁䅷䅁䙁䅁䅁䅁啂欱䈵权灃䅁䅁权䭂䅁䅁权䡁允䅁允䅁䅁䅅䅁䭁䅁䉯䅁䵁䅉䅅䅁䙁䅁䅁睁䵁䅁䅁兂䅁䅁䅁䵙㝲䅑䅯杯䅁䅁䅯兔䅁䅁䅯睂䅅䅁䅅䅁䉁䅁䅁兂㥃䥧䡯敔ㅬ村杷允䅁䅁䅕䅁䑁䅁䅷䅁䙁䅁䅁䅁䅄倹䅴权奃䅁䅁权䉂䅁䅁权䡁允䅁允䅁䅁䅅䅁䙁乁㑢㡥慡祸䍖䍄䉁䅁䅁兂䅁䅁䅍䅄䅁䅁䅕䅁䅁䕧求ご䭅䥁䅫䅁䭁䑁䅣䅁䭁䅁䉣䅁䉁䅁䅁允䅁䅁䅯兲䅁䅁杷允䅁䅁䅕䅁䑁䅁䅷䅁䙁䅁䅁䅁癃䕰䈹权奃䅁䅁权䑁䅁䅁权䡁允䅁允䅁䅁䅅䅁䙁䅁䡧㥬佷橫䍨䍄䉁䅁䅁兂䅁䅁䅍䅄䅁䅁䅕䅁䅁䵁い〫䭁䩁䅧䅁䭁䕁䅑䅁䭁䅁䉣䅁䉁䅁䅁允䅁䅁䅕匶乢余䑔䕊䵉䅉䅅䅁䙁䅁䅁睁䵁䅁䅁兂䅁䅁䅁䡫㑢䅑䅯具䅁䅁䅯睍䅁䅁䅯睂䅅䅁䅅䅁䉁䅁䅁兂䙃䝏牏猫塯䅑杷允䅁䅁䅕䅁䑁䅁䅷䅁䙁䅁䅁䥁䅂啚䈹权䩃䅁䅁权䉂䅁䅁权䡁允䅁允䅁䅁䅅䅁䭁䭁䄰䅁䵁䅉䅅䅁䙁䅁䅁睁䵁䅁䅁兂䅁䅁䅁䡫㑢䅑䅯杴䅁䅁䅯兑䅁䅁䅯睂䅅䅁䅅䅁䉁䅁䅁兂䅁䕁⽁㝩㡁村杷允䅁䅁䅕䅁䑁䅁䅷䅁䙁䅁䅁䵁䑸婌䉰权䩃䅁䅁权乂䅁䅁权䡁允䅁允䅁䅁䅅䅁䭁䑁䉷䅁䵁䅉䅅䅁䙁䅁䅁睁䵁䅁䅁兂䅁䅁䅁住佒兑䅯䅭䅁䅁䅯李䅁䅁䅯睂䅅䅁䅅䅁䉁䅁䅁兂十奁兘捭㍲兑杷允䅁䅁䅕䅁䑁䅁䅷䅁䙁䅁䅁䅁䅂智䅴权坃䅁䅁权㝁䅁䅁权䡁允䅁允䅁䅁䅅䅁䙁䅁䅁䭧⬵稳䍎䍄䉁䅁䅁兂䅁䅁䅍䅄䅁䅁䅕䅁䅁䑧婴ご䭅䩁䅯䅁䭁䑁䅣䅁䭁䅁䉣䅁䉁䅁䅁允䅁䅁䅕䅁䅁䅁䅁䅁䵁䅉䅅䅁䙁䅁䅁睁䵁䅁䅁兂䅁䅁䅃䭳偤兑䅯睲䅁䅁䅯兔䅁䅁䅯睂䅅䅁䅅䅁䉁䅁䅁兂硁㍗乄倵䅫䅑杷允䅁䅁䅕䅁䑁䅁䅷䅁䙁䅁䅁䅁权晹䅴权䩃䅁䅁权㙁䅁䅁权䡁允䅁允䅁䅁䅅䅁䭁䭁䄰䅁䵁䅉䅅䅁䙁䅁䅁睁䵁䅁䅁兂䅁䅁䅄佧兊兑䅯睱䅁䅁䅯睁䅁䅁䅯睂䅅䅁䅅䅁䉁䅁䅁权䭁允䅁䍄䉁䅁䅁兂䅁䅁䅍䅄䅁䅁䅕䅁䅁䕺瑍歭䭅佁䅑䅁䭁䕁䅷䅁䭁䅁䉣䅁䉁䅁䅁允䅁䅁䅕䅁䅁䅁䅁䅁䵁䅉䅅䅁䙁䅁䅁睁䵁䅁䅁兂䅁䅁䅁乖佚兑䅯䅭䅁䅁䅯䅌䅁䅁䅯睂䅅䅁䅅䅁䉁䅁䅁兂䅁䅁ぃ㥩祲兑杷允䅁䅁䅕䅁䑁䅁䅷䅁䙁䅁䅁䅁癃䕰䈹权橃䅁䅁权畁䅁䅁权䡁允䅁允䅁䅁䅅䅁䙁䅁䅁䅁䅁䅁䅁䍄䉁䅁䅁兂䅁䅁䅍䅄䅁䅁䅕䅁䅁䵁い〫䭁䩁䅯䅁䭁䕁䅑䅁䭁䅁䉣䅁䉁䅁䅁允䅁䅁䅕潵博浅穗歉䵉䅉䅅䅁䙁䅁䅁睁䵁䅁䅁兂䅁䅁䅁穗偂兑䅯䅁䅅䅁䅯䅎䅁䅁䅯睂䅅䅁䅅䅁䉁䅁䅁权䝁允䅁䍄䉁䅁䅁兂䅁䅁䅍䅄䅁䅁䅕䅁䅁䭁欫ご䭅䱁䅧䅁䭁䑁䅉䅁䭁䅁䉣䅁䉁䅁䅁允䅁䅁䅕䅁䅁䅁䅁䅁䵁䅉䅅䅁䙁䅁䅁睁䵁䅁䅁兂䅁䅁䅁䵙㝲䅑䅯杭䅁䅁䅯䅌䅁䅁䅯睂䅅䅁䅅䅁䉁䅁䅁兂䅁䅁䅁䅁䅁䅁杷允䅁䅁䅕䅁䑁䅁䅷䅁䙁䅁䅁䅁䕁啪䈹权䱃䅁䅁权㥁䅁䅁权䡁允䅁允䅁䅁䅅䅁䙁乁摌䠰杓愵⼰䍄䉁䅁䅁兂䅁䅁䅍䅄䅁䅁䅕䅁䅁䵁い〫䭁䩁䅉䅁䭁䑁䅕䅁䭁䅁䉣䅁䉁䅁䅁允䅁䅁䅕扯杧佗㡳欳䵅䅉䅅䅁䙁䅁䅁睁䵁䅁䅁兂䅁䅁䅁乖佚兑䅯䅭䅁䅁䅯䅏䅁䅁䅯睂䅅䅁䅅䅁䉁䅁䅁兂䅁䥁歂打灧村杷允䅁䅁䅕䅁䑁䅁䅷䅁䙁䅁䅁䅁啂欱䈵权䱃䅁䅁权䅂䅁䅁权䡁允䅁允䅁䅁䅅䅁䙁䵁䴳䵺䵺䕔䅂䍄䉁䅁䅁兂䅁䅁䅍䅄䅁䅁䅕䅁䅁䝁确歔䭅䩁䅧䅁䭁䕁䅑䅁䭁䅁䉣䅁䉁䅁䅁允䅁䅁䅕琫婸啊晗ぉ䵉䅉䅅䅁䙁䅁䅁睁䵁䅁䅁兂䅁䅁䅁乖佚兑䅯朰䅁䅁䅯杌䅁䅁䅯睂䅅䅁䅅䅁䉁䅁䅁兂䅁䅁䅁䅁䅁䅁杷允䅁䅁䅕䅁䑁䅁䅷䅁䙁䅁䅁䥁啂䙂䉂权䱃䅁䅁权㥁䅁䅁权䡁允䅁允䅁䅁䅅䅁䙁䉁桇慌側⬵⽑䍄䉁䅁䅁兂䅁䅁䅍䅄䅁䅁䅕䅁䅁䡁瑳ご䭅䩁䄴䅁䭁䑁䄴䅁䭁䅁䉣䅁䉁䅁䅁允䅁䅁䅕⽎䥊煱欸稱䴸䅉䅅䅁䙁䅁䅁睁䵁䅁䅁兂䅁䅁䅁剔儹兑䅯睰䅁䅁䅯睁䅁䅁䅯睂䅅䅁䅅䅁䉁䅁䅁权䭁允䅁䍄䉁䅁䅁兂䅁䅁䅍䅄䅁䅁䅕䅁䅁䕧求ご䭅䱁䅳䅁䭁䑁䅫䅁䭁䅁䉣䅁䉁䅁䅁允䅁䅁䅕䅁䅁䅁䅁䅁䵁䅉䅅䅁䙁䅁䅁睁䵁䅁䅁兂䅁䅁䅃䅖兒兑䅯杪䅁䅁䅯睍䅁䅁䅯睂䅅䅁䅅䅁䉁䅁䅁兂䅁䅁䅁䅁䅁䅁杷允䅁䅁䅕䅁䑁䅁䅷䅁䙁䅁䅁䅁杂癹䅴权汃䅁䅁权㕁䅁䅁权䡁允䅁允䅁䅁䅅䅁䡁䅁䅁䅁权攱䅆䍄䉁䅁䅁兂䅁䅁䅍䅄䅁䅁䅕䅁䅁䥁刳歔䭅䩁䅯䅁䭁䑁䅧䅁䭁䅁䉣䅁䉁䅁䅁允䅁䅁䅕䅁䅁潺睨い䵉䅉䅅䅁䙁䅁䅁睁䵁䅁䅁兂䅁䅁䅁㙲偒兑䅯杮䅁䅁䅯睒䅁䅁䅯睂䅅䅁䅅䅁䉁䅁䅁兂歂票挵匷ㅲ睐杷允䅁䅁䅕䅁䑁䅁䅷䅁䙁䅁䅁䵁䑸婌䉰权奃䅁䅁权㙁䅁䅁权䡁允䅁允䅁䅁䅅䅁䙁䅁䅁䅁䅁䅁䅁䍄䉁䅁䅁兂䅁䅁䅍䅄䅁䅁䅕䅁䅁䵁い〫䭁䥁䅫䅁䭁䕁䅣䅁䭁䅁䉣䅁䉁䅁䅁允䅁䅁䅯兲䅁䅁杷允䅁䅁䅕䅁䑁䅁䅷䅁䙁䅁䅁䅁杁偋䅬权千䅁䅁权㉁䅁䅁权䡁允䅁允䅁䅁䅅䅁䙁䅁䅁䵁慄昱䉴䍄䉁䅁䅁兂䅁䅁䅍䅄䅁䅁䅕䅁䅁䙁坔歔䭅䩁䅉䅁䭁䑁䅣䅁䭁䅁䉣䅁䉁䅁䅁允䅁䅁䅕䅁䅁䍇ば䕄䵉䅉䅅䅁䙁䅁䅁睁䵁䅁䅁兂䅁䅁䅁剔儹兑䅯杬䅁䅁䅯䅑䅁䅁䅯睂䅅䅁䅅䅁䉁䅁䅁兂䉁䅁呁晈瑅杷杷允䅁䅁䅕䅁䑁䅁䅷䅁䙁䅁䅁䥁䅂啚䈹权佃䅁䅁权䵂䅁䅁权䡁允䅁允䅁䅁䅅䅁䙁䅁䅁䅁䅁䅁䅁䍄䉁䅁䅁兂䅁䅁䅍䅄䅁䅁䅕䅁䅁䅁乓ご䭅䭁䅳䅁䭁䕁䅕䅁䭁䅁䉣䅁䉁䅁䅁允䅁䅁䅯权䅅䅁杷允䅁䅁䅕䅁䑁䅁䅷䅁䙁䅁䅁䅁䅄倹䅴权奃䅁䅁权䡂䅁䅁权䡁允䅁允䅁䅁䅅䅁䙁䩁う瑌塶䌰䍚䍄䉁䅁䅁兂䅁䅁䅍䅄䅁䅁䅕䅁䅁䵁い〫䭁乁䄴䅁䭁䕁䅣䅁䭁䅁䉣䅁䉁䅁䅁允䅁䅁䅕䡩啇䙊㉦䕃䵁䅉䅅䅁䙁䅁䅁睁䵁䅁䅁兂䅁䅁䅁䥅㑈䅑䅯䅂䅅䅁䅯䅔䅁䅁䅯睂䅅䅁䅅䅁䉁䅁䅁兂奂煓昳䙇渰䅑杷允䅁䅁䅕䅁䑁䅁䅷䅁䙁䅁䅁䥁煂歌䈹权㉃䅁䅁权硁䅁䅁权䡁允䅁允䅁䅁䅅䅁䙁䅁䅁䅁䅁䅁䅁䍄䉁䅁䅁兂䅁䅁䅍䅄䅁䅁䅕䅁䅁䵁い〫䭁䱁䅍䅁䭁䍁䅷䅁䭁䅁䉣䅁䉁䅁䅁允䅁䅁䅕䅁䅁䅁䅁䅁䵁䅉䅅䅁䙁䅁䅁睁䵁䅁䅁兂䅁䅁䅁乖佚兑䅯䄳䅁䅁䅯䅒䅁䅁䅯睂䅅䅁䅅䅁䉁䅁䅁兂硂唳畦㍓䩯䅑杷允䅁䅁䅕䅁䑁䅁䅷䅁䙁䅁䅁䅁元癤䅨权捃䅁䅁权㉁䅁䅁权䡁允䅁允䅁䅁䅅䅁䙁䩁摦㕢摔ㅢ䅆䍄䉁䅁䅁兂䅁䅁䅍䅄䅁䅁䅕䅁䅁䝧畯ご䭅䥁䅫䅁䭁䑁䄸䅁䭁䅁䉣䅁䉁䅁䅁允䅁䅁䅯兲䅁䅁杷允䅁䅁䅕䅁䑁䅁䅷䅁䙁䅁䅁䥁啂䙂䉂权㙄䅁䅁权ㅁ䅁䅁权䡁允䅁允䅁䅁䅅䅁䙁䙁ㅧ㑦䍊汍䍰䍄䉁䅁䅁兂䅁䅁䅍䅄䅁䅁䅕䅁䅁䕺瑍歭䭅䩁䅉䅁䭁䕁䅯䅁䭁䅁䉣䅁䉁䅁䅁允䅁䅁䅕䅁䅁䅁䅁䅁䵁䅉䅅䅁䙁䅁䅁睁䵁䅁䅁兂䅁䅁䅁䵯㝮䅑䅯关䅁䅁䅯兒䅁䅁䅯睂䅅䅁䅅䅁䉁䅁䅁兂汁娲栲㝬摨村杷允䅁䅁䅕䅁䑁䅁䅷䅁䙁䅁䅁䅁䅄倹䅴权奃䅁䅁权䥂䅁䅁权䡁允䅁允䅁䅁䅅䅁䙁䝁噆䍏䩙楓䍤䍄䉁䅁䅁兂䅁䅁䅍䅄䅁䅁䅕䅁䅁䅁乓ご䭅䩁䅯䅁䭁䑁䅁䅁䭁䅁䉣䅁䉁䅁䅁允䅁䅁䅕䅁䅁䅁䅁䅁䵁䅉䅅䅁䙁䅁䅁睁䵁䅁䅁兂䅁䅁䅁䥅㑈䅑䅯䅴䅁䅁䅯児䅁䅁䅯睂䅅䅁䅅䅁䉁䅁䅁兂䅁偁い䡱楨村杷允䅁䅁䅕䅁䑁䅁䅷䅁䙁䅁䅁䅁䅄倹䅴权慃䅁䅁权䥂䅁䅁权䡁允䅁允䅁䅁䅅䅁䙁䉁塨搴扊削䍖䍄䉁䅁䅁兂䅁䅁䅍䅄䅁䅁䅕䅁䅁䡁瑳ご䭅䩁䅯䅁䭁䕁䅣䅁䭁䅁䉣䅁䉁䅁䅁允䅁䅁䅕䅁䅁䅁䅁䅁䵁䅉䅅䅁䙁䅁䅁睁䵁䅁䅁兂䅁䅁䅁剔儹兑䅯睰䅁䅁䅯䅍䅁䅁䅯睂䅅䅁䅅䅁䉁䅁䅁权䭁允䅁䍄䉁䅁䅁兂䅁䅁䅍䅄䅁䅁䅕䅁䅁䕁乄〫䭁乁䅁䅁䭁䕁䅍䅁䭁䅁䉣䅁䉁䅁䅁允䅁䅁䅕华坘匷䅕歉䵁䅉䅅䅁䙁䅁䅁睁䵁䅁䅁兂䅁䅁䅁剔儹兑䅯杫䅁䅁䅯睐䅁䅁䅯睂䅅䅁䅅䅁䉁䅁䅁兂䭁⭆汑瑊䙲兑杷允䅁䅁䅕䅁䑁䅁䅷䅁䙁䅁䅁䅁杁偋䅬权䩃䅁䅁权䵂䅁䅁权䡁允䅁允䅁䅁䅅䅁䭁䑁䈰䅁䵁䅉䅅䅁䙁䅁䅁睁䵁䅁䅁兂䅁䅁䅁䍉㕪䅑䅯兩䅁䅁䅯䅏䅁䅁䅯睂䅅䅁䅅䅁䉁䅁䅁权㥁允䅁䍄䉁䅁䅁兂䅁䅁䅍䅄䅁䅁䅕䅁䅁䭁䩄〫䭁䭁䅕䅁䭁䑁䅷䅁䭁䅁䉣䅁䉁䅁䅁允䅁䅁䅣䅁䅁䍁㕁唵䵁䅉䅅䅁䙁䅁䅁睁䵁䅁䅁兂䅁䅁䅁晡但兑䅯杫䅁䅁䅯杍䅁䅁䅯睂䅅䅁䅅䅁䉁䅁䅁兂卄㕁㡳戫欲兑杷允䅁䅁䅕䅁䑁䅁䅷䅁䙁䅁䅁䅁允晧䅨权䅁允䅁权癁䅁䅁权䡁允䅁允䅁䅁䅅䅁䭁䅁䉙䅁䵁䅉䅅䅁䙁䅁䅁睁䵁䅁䅁兂䅁䅁䵄祑愲兑䅯睶䅁䅁䅯杒䅁䅁䅯睂䅅䅁䅅䅁䉁䅁䅁兂䅁䅁䅁䅁䅁䅁杷允䅁䅁䅕䅁䑁䅁䅷䅁䙁䅁䅁䅁睂癹䅴权䙄䅁䅁权祁䅁䅁权䡁允䅁允䅁䅁䅅䅁䙁䅁䅁䅁䅁䅁䅁䍄䉁䅁䅁兂䅁䅁䅍䅄䅁䅁䅕䅁䅁䅁乓ご䭅䩁䅉䅁䭁䕁䅍䅁䭁䅁䉣䅁䉁䅁䅁允䅁䅁䅕獢䅮㡤敌䔹䵅䅉䅅䅁䙁䅁䅁睁䵁䅁䅁兂䅁䅁䅁䡫㑢䅑䅯杹䅁䅁䅯䅎䅁䅁䅯睂䅅䅁䅅䅁䉁䅁䅁兂兄ㅙ呴㐱潐睐杷允䅁䅁䅕䅁䑁䅁䅷䅁䙁䅁䅁䅁㑁䔵䈵权䉄䅁䅁权ぁ䅁䅁权䡁允䅁允䅁䅁䅅䅁䙁䅁䅁䅁䅁䅁䅁䍄䉁䅁䅁兂䅁䅁䅍䅄䅁䅁䅕䅁䅁䭁欫ご䭅䩁䅉䅁䭁䕁䅧䅁䭁䅁䉣䅁䉁䅁䅁允䅁䅁䅕湒㍚䍩焹䕇䵉䅉䅅䅁䙁䅁䅁睁䵁䅁䅁兂䅁䅁䅁偷㝔䅑䅯兩䅁䅁䅯䅔䅁䅁䅯睂䅅䅁䅅䅁䉁䅁䅁权瑃䅁䅁䍄䉁䅁䅁兂䅁䅁䅍䅄䅁䅁䅕䅁䅁䕁乄〫䭁䩁䅉䅁䭁䕁䅧䅁䭁䅁䉣䅁䉁䅁䅁允䅁䅁䅕䅁䅁䌲㈶䕅䵉䅉䅅䅁䙁䅁䅁睁䵁䅁䅁兂䅁䅁䅁乖佚兑䅯朸䅁䅁䅯䅓䅁䅁䅯睂䅅䅁䅅䅁䉁䅁䅁兂䅁䅁䅁䅁䅁䅁杷允䅁䅁䅕䅁䑁䅁䅷䅁䙁䅁䅁䥁睂䔸䈵权灃䅁䅁权⭁䅁䅁权䡁允䅁允䅁䅁䅅䅁䭁䅁䉯䅁䵁䅉䅅䅁䙁䅁䅁睁䵁䅁䅁兂䅁䅁䅁偷㝔䅑䅯杪䅁䅁䅯材䅁䅁䅯睂䅅䅁䅅䅁䉁䅁䅁兂癃䭴穊䑙䙁村杷允䅁䅁䅕䅁䑁䅁䅷䅁䙁䅁䅁䅁杄晧䅨权汃䅁䅁权ㅁ䅁䅁权䡁允䅁允䅁䅁䅅䅁䡁䅁䅁䅁杄佖䅒䍄䉁䅁䅁兂䅁䅁䅍䅄䅁䅁䅕䅁䅁䭁欫ご䭅䥁䅫䅁䭁䑁䅫䅁䭁䅁䉣䅁䉁䅁䅁允䅁䅁䅯兲䅁䅁杷允䅁䅁䅕䅁䑁䅁䅷䅁䙁䅁䅁䅁䅂智䅴权硃䅁䅁权䑂䅁䅁权䡁允䅁允䅁䅁䅅䅁䙁䅁䅁䵩儸圴䍰䍄䉁䅁䅁兂䅁䅁䅍䅄䅁䅁䅕䅁䅁䵁い〫䭁䩁䅯䅁䭁䑁䄴䅁䭁䅁䉣䅁䉁䅁䅁允䅁䅁䅕㙃ぢ㙱䉖歁䵉䅉䅅䅁䙁䅁䅁睁䵁䅁䅁兂䅁䅁䅁偷㝔䅑䅯杫䅁䅁䅯材䅁䅁䅯睂䅅䅁䅅䅁䉁䅁䅁兂扄晙㥔㥆瑦兑杷允䅁䅁䅕䅁䑁䅁䅷䅁䙁䅁䅁䵁䅃水䉂权硃䅁䅁权䩂䅁䅁权䡁允䅁允䅁䅁䅅䅁䙁䍁㠷搸浺獃䈵䍄䉁䅁䅁兂䅁䅁䅍䅄䅁䅁䅕䅁䅁䵁い〫䭁䵁䅯䅁䭁䕁䅫䅁䭁䅁䉣䅁䉁䅁䅁允䅁䅁䅕䙄扈ね潶穨䴸䅉䅅䅁䙁䅁䅁睁䵁䅁䅁兂䅁䅁䅁乖佚兑䅯杭䅁䅁䅯兎䅁䅁䅯睂䅅䅁䅅䅁䉁䅁䅁兂䅁䅁牁硚杷村杷允䅁䅁䅕䅁䑁䅁䅷䅁䙁䅁䅁䅁䅄倹䅴权千䅁䅁权䙂䅁䅁权䡁允䅁允䅁䅁䅅䅁䙁䵁㍯扚扡獰䉶䍄䉁䅁䅁兂䅁䅁䅍䅄䅁䅁䅕䅁䅁䍁潁唫䭁䅁䉑䅁䭁䑁䅷䅁䭁䅁䉣䅁䉁䅁䅁允䅁䅁䅕䅁䅁䅁䅁䅁䵁䅉䅅䅁䙁䅁䅁睁䵁䅁䅁兂䅁䅁䅁偷㝔䅑䅯兩䅁䅁䅯杓䅁䅁䅯睂䅅䅁䅅䅁䉁䅁䅁权瑃䅁䅁䍄䉁䅁䅁兂䅁䅁䅍䅄䅁䅁䅕䅁䅁䍁潁唫䭁䩁䅯䅁䭁䑁䅕䅁䭁䅁䉣䅁䉁䅁䅁允䅁䅁䅕䅁䅁歃⭱䕁䵉䅉䅅䅁䙁䅁䅁睁䵁䅁䅁兂䅁䅁䅁偷㝔䅑䅯䅭䅁䅁䅯杓䅁䅁䅯睂䅅䅁䅅䅁䉁䅁䅁兂䝄婯儯娱婙村杷允䅁䅁䅕䅁䑁䅁䅷䅁䙁䅁䅁䥁啂䙂䉂权㡄䅁䅁权㥁䅁䅁权䡁允䅁允䅁䅁䅅䅁䙁䅁䅁䅁䅁䅁䅁䍄䉁䅁䅁兂䅁䅁䅍䅄䅁䅁䅕䅁䅁䵁い〫䭁䩁䅯䅁䭁䕁䅯䅁䭁䅁䉣䅁䉁䅁䅁允䅁䅁䅕祋剂㉮⬶䕃䵉䅉䅅䅁䙁䅁䅁睁䵁䅁䅁兂䅁䅁䅁晡但兑䅯杯䅁䅁䅯䅍䅁䅁䅯睂䅅䅁䅅䅁䉁䅁䅁兂癄㙅䅂搴睕村杷允䅁䅁䅕䅁䑁䅁䅷䅁䙁䅁䅁䵁䅃水䉂权杄䅁䅁权硁䅁䅁权䡁允䅁允䅁䅁䅅䅁䙁䅁䅁䅁䅁䅁䅁䍄䉁䅁䅁兂䅁䅁䅍䅄䅁䅁䅕䅁䅁</t>
  </si>
  <si>
    <t>䉁䉃䔫䭁佁䅑䅁䭁䑁䄴䅁䭁䅁䉣䅁䉁䅁䅁允䅁䅁䅕⽢㜵瑷摨启䴸䅉䅅䅁䙁䅁䅁睁䵁䅁䅁兂䅁䅁䅁剔儹兑䅯杭䅁䅁䅯睎䅁䅁䅯睂䅅䅁䅅䅁䉁䅁䅁兂⽃䉂捯ㅍ䉕村杷允䅁䅁䅕䅁䑁䅁䅷䅁䙁䅁䅁䵁䑸婌䉰权佃䅁䅁权䕂䅁䅁权䡁允䅁允䅁䅁䅅䅁䙁䅁䅁䅁䅁䅁䅁䍄䉁䅁䅁兂䅁䅁䅍䅄䅁䅁䅕䅁䅁䭁䩄〫䭁䩁䅉䅁䭁䑁䅉䅁䭁䅁䉣䅁䉁䅁䅁允䅁䅁䅕䅁䅁䅁䅁䅁䵁䅉䅅䅁䙁䅁䅁睁䵁䅁䅁兂䅁䅁䅁住佒兑䅯朰䅁䅁䅯䅌䅁䅁䅯睂䅅䅁䅅䅁䉁䅁䅁兂䅁䅁䅁䅁䅁䅁杷允䅁䅁䅕䅁䑁䅁䅷䅁䙁䅁䅁䅁䅄倹䅴权千䅁䅁权䭂䅁䅁权䡁允䅁允䅁䅁䅅䅁䙁䱁䨴㝁こ电䈹䍄䉁䅁䅁兂䅁䅁䅍䅄䅁䅁䅕䅁䅁䩁㉂䔫䭁䭁䅕䅁䭁䑁䅉䅁䭁䅁䉣䅁䉁䅁䅁允䅁䅁䅣䅁䅁䅁晁唴䵁䅉䅅䅁䙁䅁䅁睁䵁䅁䅁兂䅁䅁䅁㙲偒兑䅯䅮䅁䅁䅯睁䅁䅁䅯睂䅅䅁䅅䅁䉁䅁䅁兂煃橴瑄汱䌸䅑杷允䅁䅁䅕䅁䑁䅁䅷䅁䙁䅁䅁䅁扂䕍䈹权慃䅁䅁权䵂䅁䅁权䡁允䅁允䅁䅁䅅䅁䙁佁煃䩶䱉睇䍖䍄䉁䅁䅁兂䅁䅁䅍䅄䅁䅁䅕䅁䅁䵁い〫䭁䥁䅫䅁䭁䕁䅉䅁䭁䅁䉣䅁䉁䅁䅁允䅁䅁䅯兲䅁䅁杷允䅁䅁䅕䅁䑁䅁䅷䅁䙁䅁䅁䥁獃欵䉚权佄䅁䅁权乂䅁䅁权䡁允䅁允䅁䅁䅅䅁䙁䥁䐴獸圹⭤⽉䍄䉁䅁䅁兂䅁䅁䅍䅄䅁䅁䅕䅁䅁䕁乄〫䭁䩁䅉䅁䭁䑁䅉䅁䭁䅁䉣䅁䉁䅁䅁允䅁䅁䅕䌸偱奲剰䔸䵅䅉䅅䅁䙁䅁䅁睁䵁䅁䅁兂䅁䅁䅁㙲偒兑䅯杭䅁䅁䅯杍䅁䅁䅯睂䅅䅁䅅䅁䉁䅁䅁兂䅁䅁䅁䅁䅁䅁杷允䅁䅁䅕䅁䑁䅁䅷䅁䙁䅁䅁䅁元癤䅨权煄䅁䅁权㍁䅁䅁权䡁允䅁允䅁䅁䅅䅁䙁䩁偹⽩楓⽏⼴䍄䉁䅁䅁兂䅁䅁䅍䅄䅁䅁䅕䅁䅁䥁刳歔䭅䥁䄴䅁䭁䕁䅕䅁䭁䅁䉣䅁䉁䅁䅁允䅁䅁䅕䅁䅁剹獌䕆䵉䅉䅅䅁䙁䅁䅁睁䵁䅁䅁兂䅁䅁䅁䍉㕪䅑䅯共䅁䅁䅯兓䅁䅁䅯睂䅅䅁䅅䅁䉁䅁䅁权䭁允䅁䍄䉁䅁䅁兂䅁䅁䅍䅄䅁䅁䅕䅁䅁䑧婴ご䭅䱁䅯䅁䭁䑁䅁䅁䭁䅁䉣䅁䉁䅁䅁允䅁䅁䅕䅁䅁䅁䅁䅁䵁䅉䅅䅁䙁䅁䅁睁䵁䅁䅁兂䅁䅁䅃䅖兒兑䅯兩䅁䅁䅯李䅁䅁䅯睂䅅䅁䅅䅁䉁䅁䅁权瑃䅁䅁䍄䉁䅁䅁兂䅁䅁䅍䅄䅁䅁䅕䅁䅁䅁乓ご䭅䭁䅣䅁䭁䕁䅅䅁䭁䅁䉣䅁䉁䅁䅁允䅁䅁䅯权䅅䅁杷允䅁䅁䅕䅁䑁䅁䅷䅁䙁䅁䅁䅁乂ㅈ䉂权汃䅁䅁权䍂䅁䅁权䡁允䅁允䅁䅁䅅䅁䡁䅁䅁䅁䅃佬䅖䍄䉁䅁䅁兂䅁䅁䅍䅄䅁䅁䅕䅁䅁䵁い〫䭁䥁䅫䅁䭁䕁䄰䅁䭁䅁䉣䅁䉁䅁䅁允䅁䅁䅯兲䅁䅁杷允䅁䅁䅕䅁䑁䅁䅷䅁䙁䅁䅁䥁煂歌䈹权㑃䅁䅁权ㅁ䅁䅁权䡁允䅁允䅁䅁䅅䅁䙁䉁橕儷兑歡䅰䍄䉁䅁䅁兂䅁䅁䅍䅄䅁䅁䅕䅁䅁䝁确歔䭅䭁䅁䅁䭁䍁䄴䅁䭁䅁䉣䅁䉁䅁䅁允䅁䅁䅕祇搯䅊䉡吸䴸䅉䅅䅁䙁䅁䅁睁䵁䅁䅁兂䅁䅁䅁祥倱兑䅯睷䅁䅁䅯䅑䅁䅁䅯睂䅅䅁䅅䅁䉁䅁䅁兂䅁䅁䅁䅁䅁䅁杷允䅁䅁䅕䅁䑁䅁䅷䅁䙁䅁䅁䵁䑸婌䉰权硃䅁䅁权畁䅁䅁权䡁允䅁允䅁䅁䅅䅁䙁䅁䅁䅁䅁䅁䅁䍄䉁䅁䅁兂䅁䅁䅍䅄䅁䅁䅕䅁䅁䭧浺歒䭅䭁䅫䅁䭁䅁䅍䅁䭁䅁䉣䅁䉁䅁䅁允䅁䅁䅯权䅅䅁杷允䅁䅁䅕䅁䑁䅁䅷䅁䙁䅁䅁䅁灂唸䈵权佃䅁䅁权穁䅁䅁权䡁允䅁允䅁䅁䅅䅁䙁䅁䅁䅁䅁䅁䅁䍄䉁䅁䅁兂䅁䅁䅍䅄䅁䅁䅕䅁䅁䡁瑳ご䭅䵁䅯䅁䭁䕁䅫䅁䭁䅁䉣䅁䉁䅁䅁允䅁䅁䅕㉚穮刷楘吴䴸䅉䅅䅁䙁䅁䅁睁䵁䅁䅁兂䅁䅁䅄佧兊兑䅯兩䅁䅁䅯睍䅁䅁䅯睂䅅䅁䅅䅁䉁䅁䅁权瑃䅁䅁䍄䉁䅁䅁兂䅁䅁䅍䅄䅁䅁䅕䅁䅁䭁䩄〫䭁䥁䄴䅁䭁䍁䅷䅁䭁䅁䉣䅁䉁䅁䅁允䅁䅁䅕䅁䅁䅁䅁䅁䵁䅉䅅䅁䙁䅁䅁睁䵁䅁䅁兂䅁䅁䵄祑愲兑䅯术䅁䅁䅯杍䅁䅁䅯睂䅅䅁䅅䅁䉁䅁䅁兂䅁䅁䅁䅁䅁䅁杷允䅁䅁䅕䅁䑁䅁䅷䅁䙁䅁䅁䅁睂癹䅴权歄䅁䅁权䱂䅁䅁权䡁允䅁允䅁䅁䅅䅁䙁䅁䅁䅁䅁䅁䅁䍄䉁䅁䅁兂䅁䅁䅍䅄䅁䅁䅕䅁䅁䱧湃ご䭅䱁䅑䅁䭁䕁䅳䅁䭁䅁䉣䅁䉁䅁䅁允䅁䅁䅕挶湭䉆晤啦䵉䅉䅅䅁䙁䅁䅁睁䵁䅁䅁兂䅁䅁䅁䡫㑢䅑䅯睹䅁䅁䅯䅎䅁䅁䅯睂䅅䅁䅅䅁䉁䅁䅁兂䅁䅁䅁䅁䅁䅁杷允䅁䅁䅕䅁䑁䅁䅷䅁䙁䅁䅁䅁㝂啌䈹权啄䅁䅁权睁䅁䅁权䡁允䅁允䅁䅁䅅䅁䙁䅁䅁䅁䅁䅁䅁䍄䉁䅁䅁兂䅁䅁䅍䅄䅁䅁䅕䅁䅁䥷楄䕕䭅䩁䅧䅁䭁䕁䅑䅁䭁䅁䉣䅁䉁䅁䅁允䅁䅁䅕瘸匴䭈歬な䵅䅉䅅䅁䙁䅁䅁睁䵁䅁䅁兂䅁䅁䅁䵑㜳䅑䅯䅭䅁䅁䅯䅍䅁䅁䅯睂䅅䅁䅅䅁䉁䅁䅁兂ぃ㐯ど堲⽪兑杷允䅁䅁䅕䅁䑁䅁䅷䅁䙁䅁䅁䥁煂歌䈹权佃䅁䅁权㉁䅁䅁权䡁允䅁允䅁䅁䅅䅁䙁䅁䅁䅁䅁䅁䅁䍄䉁䅁䅁兂䅁䅁䅍䅄䅁䅁䅕䅁䅁䡁䭄〫䭁䥁䅫䅁䭁䕁䅧䅁䭁䅁䉣䅁䉁䅁䅁允䅁䅁䅯睏䅅䅁杷允䅁䅁䅕䅁䑁䅁䅷䅁䙁䅁䅁䵁䅃水䉂权权䅁䅁权䝂䅁䅁权䡁允䅁允䅁䅁䅅䅁䙁佁㠵穐敖汱䅸䍄䉁䅁䅁兂䅁䅁䅍䅄䅁䅁䅕䅁䅁䵁い〫䭁䩁䅯䅁䭁䕁䅍䅁䭁䅁䉣䅁䉁䅁䅁允䅁䅁䅕㡵㙪㍥歶啅䵉䅉䅅䅁䙁䅁䅁睁䵁䅁䅁兂䅁䅁䅃䭳偤兑䅯朲䅁䅁䅯䅏䅁䅁䅯睂䅅䅁䅅䅁䉁䅁䅁兂䅁䅁䅁䅁䅁䅁杷允䅁䅁䅕䅁䑁䅁䅷䅁䙁䅁䅁䥁獃欵䉚权㥃䅁䅁权㡁䅁䅁权䡁允䅁允䅁䅁䅅䅁䙁偁儰橭䙵噃䅨䍄䉁䅁䅁兂䅁䅁䅍䅄䅁䅁䅕䅁䅁䕧求ご䭅䩁䅉䅁䭁䕁䅳䅁䭁䅁䉣䅁䉁䅁䅁允䅁䅁䅕奶睴湏桹啂䵉䅉䅅䅁䙁䅁䅁睁䵁䅁䅁兂䅁䅁䅃䭳偤兑䅯兰䅁䅁䅯材䅁䅁䅯睂䅅䅁䅅䅁䉁䅁䅁睂䅁䅁䅁临欳䅑杷允䅁䅁䅕䅁䑁䅁䅷䅁䙁䅁䅁䥁䅂啚䈹权兄䅁䅁权癁䅁䅁权䡁允䅁允䅁䅁䅅䅁䙁䅁䅁䅁䅁䅁䅁䍄䉁䅁䅁兂䅁䅁䅍䅄䅁䅁䅕䅁䅁䡁瑳ご䭅䱁䅙䅁䭁䕁䅁䅁䭁䅁䉣䅁䉁䅁䅁允䅁䅁䅕䅁䅁䅁䅁䅁䵁䅉䅅䅁䙁䅁䅁睁䵁䅁䅁兂䅁䅁䅁䥂倱兑䅯䄴䅁䅁䅯免䅁䅁䅯睂䅅䅁䅅䅁䉁䅁䅁兂䅁䅁䅁䅁䅁䅁杷允䅁䅁䅕䅁䑁䅁䅷䅁䙁䅁䅁䅁灂唸䈵权慃䅁䅁权㉁䅁䅁权䡁允䅁允䅁䅁䅅䅁䙁䑁噐扥橪䍪䍆䍄䉁䅁䅁兂䅁䅁䅍䅄䅁䅁䅕䅁䅁䭁䩄〫䭁䭁䅫䅁䭁䑁䅳䅁䭁䅁䉣䅁䉁䅁䅁允䅁䅁䅯权䅅䅁杷允䅁䅁䅕䅁䑁䅁䅷䅁䙁䅁䅁䅁癃䕰䈹权硃䅁䅁权㍁䅁䅁权䡁允䅁允䅁䅁䅅䅁䙁䅁䅅䭇剘䕎䍨䍄䉁䅁䅁兂䅁䅁䅍䅄䅁䅁䅕䅁䅁䕧求ご䭅䩁䅉䅁䭁䕁䄰䅁䭁䅁䉣䅁䉁䅁䅁允䅁䅁䅕䱔獌敐摖歂䵉䅉䅅䅁䙁䅁䅁睁䵁䅁䅁兂䅁䅁䅁䵯㝮䅑䅯䅂䅅䅁䅯睐䅁䅁䅯睂䅅䅁䅅䅁䉁䅁䅁兂䅁䅁䅁䅁䅁䅁杷允䅁䅁䅕䅁䑁䅁䅷䅁䙁䅁䅁䅁啂欱䈵权灃䅁䅁权ぁ䅁䅁权䡁允䅁允䅁䅁䅅䅁䭁䅁䉯䅁䵁䅉䅅䅁䙁䅁䅁睁䵁䅁䅁兂䅁䅁䅁祥倱兑䅯兩䅁䅁䅯児䅁䅁䅯睂䅅䅁䅅䅁䉁䅁䅁权瑃䅁䅁䍄䉁䅁䅁兂䅁䅁䅍䅄䅁䅁䅕䅁䅁䕁乄〫䭁䭁䅫䅁䭁䑁䅁䅁䭁䅁䉣䅁䉁䅁䅁允䅁䅁䅯权䅅䅁杷允䅁䅁䅕䅁䑁䅁䅷䅁䙁䅁䅁䅁㑁䔵䈵权畄䅁䅁权㙁䅁䅁权䡁允䅁允䅁䅁䅅䅁䙁䅁䅁䅁䅁䅁䅁䍄䉁䅁䅁兂䅁䅁䅍䅄䅁䅁䅕䅁䅁䥷楄䕕䭅䥁䅫䅁䭁䑁䅙䅁䭁䅁䉣䅁䉁䅁䅁允䅁䅁䅯兲䅁䅁杷允䅁䅁䅕䅁䑁䅁䅷䅁䙁䅁䅁䵁䅃水䉂权楄䅁䅁权㙁䅁䅁权䡁允䅁允䅁䅁䅅䅁䙁䅁䅁䅁䅁䅁䅁䍄䉁䅁䅁兂䅁䅁䅍䅄䅁䅁䅕䅁䅁䭁䩄〫䭁偁䅷䅁䭁䑁䄸䅁䭁䅁䉣䅁䉁䅁䅁允䅁䅁䅕䅁䅁䅁䅁䅁䵁䅉䅅䅁䙁䅁䅁睁䵁䅁䅁兂䅁䅁䅁䵣㝲䅑䅯䅴䅁䅁䅯児䅁䅁䅯睂䅅䅁䅅䅁䉁䅁䅁兂䅁䅁䅁䅁䅁䅁杷允䅁䅁䅕䅁䑁䅁䅷䅁䙁䅁䅁䥁䅂啚䈹权啄䅁䅁权穁䅁䅁权䡁允䅁允䅁䅁䅅䅁䙁䅁䅁䅁䅁䅁䅁䍄䉁䅁䅁兂䅁䅁䅍䅄䅁䅁䅕䅁䅁䙁睳ご䭅䩁䅧䅁䭁䑁䅉䅁䭁䅁䉣䅁䉁䅁䅁允䅁䅁䅕䅁䅁䅁䅁䅁䵁䅉䅅䅁䙁䅁䅁睁䵁䅁䅁兂䅁䅁䅃䅖兒兑䅯兩䅁䅁䅯杌䅁䅁䅯睂䅅䅁䅅䅁䉁䅁䅁权瑃䅁䅁䍄䉁䅁䅁兂䅁䅁䅍䅄䅁䅁䅕䅁䅁䥷楄䕕䭅䥁䅫䅁䭁䕁䅷䅁䭁䅁䉣䅁䉁䅁䅁允䅁䅁䅯兲䅁䅁杷允䅁䅁䅕䅁䑁䅁䅷䅁䙁䅁䅁䥁䅂啚䈹权㙄䅁䅁权ㅁ䅁䅁权䡁允䅁允䅁䅁䅅䅁䙁佁敘䍊䙢䙥䌵䍄䉁䅁䅁兂䅁䅁䅍䅄䅁䅁䅕䅁䅁䭁欫ご䭅䥁䅫䅁䭁䍁䅷䅁䭁䅁䉣䅁䉁䅁䅁允䅁䅁䅯兲䅁䅁杷允䅁䅁䅕䅁䑁䅁䅷䅁䙁䅁䅁䅁䅄倹䅴权牃䅁䅁权㉁䅁䅁权䡁允䅁允䅁䅁䅅䅁䭁䅁䉯䅁䵁䅉䅅䅁䙁䅁䅁睁䵁䅁䅁兂䅁䅁䅁乖佚兑䅯朸䅁䅁䅯児䅁䅁䅯睂䅅䅁䅅䅁䉁䅁䅁兂慃婭婭婭晫䅑杷允䅁䅁䅕䅁䑁䅁䅷䅁䙁䅁䅁䵁䅃水䉂权奃䅁䅁权䭂䅁䅁权䡁允䅁允䅁䅁䅅䅁䙁䡁祔䭊⽳䩏䉤䍄䉁䅁䅁兂䅁䅁䅍䅄䅁䅁䅕䅁䅁䙧䕑䕕䭅䩁䅯䅁䭁䑁䄰䅁䭁䅁䉣䅁䉁䅁䅁允䅁䅁䅕䅁䅁䅁䅁䅁䵁䅉䅅䅁䙁䅁䅁睁䵁䅁䅁兂䅁䅁䅁䍉㕪䅑䅯杪䅁䅁䅯睏䅁䅁䅯睂䅅䅁䅅䅁䉁䅁䅁兂䅁䅁橂畑剑村杷允䅁䅁䅕䅁䑁䅁䅷䅁䙁䅁䅁䅁杂癹䅴权㉄䅁䅁权䝂䅁䅁权䡁允䅁允䅁䅁䅅䅁䙁偁䡒㕤煃䅅䅖䍄䉁䅁䅁兂䅁䅁䅍䅄䅁䅁䅕䅁䅁䭁䩄〫䭁䩁䄴䅁䭁䍁䅷䅁䭁䅁䉣䅁䉁䅁䅁允䅁䅁䅕灭婭婭婭吰䴸䅉䅅䅁䙁䅁䅁睁䵁䅁䅁兂䅁䅁䅁䵙㝲䅑䅯朰䅁䅁䅯材䅁䅁䅯睂䅅䅁䅅䅁䉁䅁䅁兂䡃⭲呯㌱硉䅑杷允䅁䅁䅕䅁䑁䅁䅷䅁䙁䅁䅁䥁獃欵䉚权㙄䅁䅁权癁䅁䅁权䡁允䅁允䅁䅁䅅䅁䙁䅁䅁䅁䅁䅁䅁䍄䉁䅁䅁兂䅁䅁䅍䅄䅁䅁䅕䅁䅁䵁い〫䭁䭁䅍䅁䭁䑁䅷䅁䭁䅁䉣䅁䉁䅁䅁允䅁䅁䅕汷㜷汧杓䕗䵉䅉䅅䅁䙁䅁䅁睁䵁䅁䅁兂䅁䅁䅁穗偂兑䅯睹䅁䅁䅯䅍䅁䅁䅯睂䅅䅁䅅䅁䉁䅁䅁兂䅁䅁䅁䅁䅁䅁杷允䅁䅁䅕䅁䑁䅁䅷䅁䙁䅁䅁䅁乃唰䈵权千䅁䅁权ㅁ䅁䅁权䡁允䅁允䅁䅁䅅䅁䙁䅁䅁䭁䭃⼸䈱䍄䉁䅁䅁兂䅁䅁䅍䅄䅁䅁䅕䅁䅁䱧湃ご䭅䵁䅕䅁䭁䕁䅉䅁䭁䅁䉣䅁䉁䅁䅁允䅁䅁䅕杁䐳婅噕䕉䵁䅉䅅䅁䙁䅁䅁睁䵁䅁䅁兂䅁䅁䅁䵣㝲䅑䅯关䅁䅁䅯免䅁䅁䅯睂䅅䅁䅅䅁䉁䅁䅁兂䅁䅁䅁䅁䅁䅁杷允䅁䅁䅕䅁䑁䅁䅷䅁䙁䅁䅁䥁獃欵䉚权兄䅁䅁权㉁䅁䅁权䡁允䅁允䅁䅁䅅䅁䙁䡁䥃慍䥅橏䅆䍄䉁䅁䅁兂䅁䅁䅍䅄䅁䅁䅕䅁䅁䕧求ご䭅䩁䅧䅁䭁䑁䅳䅁䭁䅁䉣䅁䉁䅁䅁允䅁䅁䅕䅁䅁䅁䅁䅁䵁䅉䅅䅁䙁䅁䅁睁䵁䅁䅁兂䅁䅁䅁㙲偒兑䅯䅭䅁䅁䅯睌䅁䅁䅯睂䅅䅁䅅䅁䉁䅁䅁兂䅁䅁䅁䅁䅁䅁杷允䅁䅁䅕䅁䑁䅁䅷䅁䙁䅁䅁䅁权晹䅴权䭄䅁䅁权㕁䅁䅁权䡁允䅁允䅁䅁䅅䅁䙁䅁䅁䅁䅁䅁䅁䍄䉁䅁䅁兂䅁䅁䅍䅄䅁䅁䅕䅁䅁䡧睄歔䭅䱁䅍䅁䭁䑁䅕䅁䭁䅁䉣䅁䉁䅁䅁允䅁䅁䅕潤穄㝄獵䕧䵉䅉䅅䅁䙁䅁䅁睁䵁䅁䅁兂䅁䅁䅁䵙㝲䅑䅯䅭䅁䅁䅯兏䅁䅁䅯睂䅅䅁䅅䅁䉁䅁䅁兂䅂刹㉹到夰村杷允䅁䅁䅕䅁䑁䅁䅷䅁䙁䅁䅁䅁癃䕰䈹权奃䅁䅁权睁䅁䅁权䡁允䅁允䅁䅁䅅䅁䙁䅁䅁䅁䅁䅁䅁䍄䉁䅁䅁兂䅁䅁䅍䅄䅁䅁䅕䅁䅁䥁刳歔䭅䥁䄴䅁䭁䑁䅕䅁䭁䅁䉣䅁䉁䅁䅁允䅁䅁䅕䅁䅁㠷牧歅䵉䅉䅅䅁䙁䅁䅁睁䵁䅁䅁兂䅁䅁䅁祥倱兑䅯兩䅁䅁䅯䅎䅁䅁䅯睂䅅䅁䅅䅁䉁䅁䅁权瑃䅁䅁䍄䉁䅁䅁兂䅁䅁䅍䅄䅁䅁䅕䅁䅁䍁潁唫䭁佁䅑䅁䭁䑁䅉䅁䭁䅁䉣䅁䉁䅁䅁允䅁䅁䅕䅁䅁䅁䅁䅁䵁䅉䅅䅁䙁䅁䅁睁䵁䅁䅁兂䅁䅁䅁㙲偒兑䅯兩䅁䅁䅯免䅁䅁䅯睂䅅䅁䅅䅁䉁䅁䅁权瑃䅁䅁䍄䉁䅁䅁兂䅁䅁䅍䅄䅁䅁䅕䅁䅁䭁欫ご䭅䩁䅧䅁䭁䑁䅅䅁䭁䅁䉣䅁䉁䅁䅁允䅁䅁䅕䅁䅁䅁䅁䅁䵁䅉䅅䅁䙁䅁䅁睁䵁䅁䅁兂䅁䅁䅁晡但兑䅯典䅁䅁䅯睐䅁䅁䅯睂䅅䅁䅅䅁䉁䅁䅁兂䅁䅁䅁䅁䅁䅁杷允䅁䅁䅕䅁䑁䅁䅷䅁䙁䅁䅁䥁睃ば䈹权䭄䅁䅁权䙂䅁䅁权䡁允䅁允䅁䅁䅅䅁䙁䡁䍥破䑵佷⼴䍄䉁䅁䅁兂䅁䅁䅍䅄䅁䅁䅕䅁䅁䝧畯ご䭅偁䅉䅁䭁䕁䅙䅁䭁䅁䉣䅁䉁䅁䅁允䅁䅁䅕䅁䅁䅁䅁䅁䵁䅉䅅䅁䙁䅁䅁睁䵁䅁䅁兂䅁䅁䅁㙲偒兑䅯杭䅁䅁䅯杌䅁䅁䅯睂䅅䅁䅅䅁䉁䅁䅁兂䅁䅁䅁䅁䅁䅁杷允䅁䅁䅕䅁䑁䅁䅷䅁䙁䅁䅁䅁䕁啪䈹权㙄䅁䅁权䕂䅁䅁权䡁允䅁允䅁䅁䅅䅁䙁䅁䅁䅁䅁䅁䅁䍄䉁䅁䅁兂䅁䅁䅍䅄䅁䅁䅕䅁䅁䭁欫ご䭅䩁䅉䅁䭁䑁䅉䅁䭁䅁䉣䅁䉁䅁䅁允䅁䅁䅕䅁䅁䅁䅁䅁䵁䅉䅅䅁䙁䅁䅁睁䵁䅁䅁兂䅁䅁䅁剔儹兑䅯杬䅁䅁䅯睁䅁䅁䅯睂䅅䅁䅅䅁䉁䅁䅁兂睁㙡桫杔時村杷允䅁䅁䅕䅁䑁䅁䅷䅁䙁䅁䅁䅁啂欱䈵权坃䅁䅁权㙁䅁䅁权䡁允䅁允䅁䅁䅅䅁䙁䅁䅁䵁敤䌱䌵䍄䉁䅁䅁兂䅁䅁䅍䅄䅁䅁䅕䅁䅁䭁欫ご䭅䥁䅫䅁䭁䑁䅑䅁䭁䅁䉣䅁䉁䅁䅁允䅁䅁䅯兲䅁䅁杷允䅁䅁䅕䅁䑁䅁䅷䅁䙁䅁䅁䥁獃欵䉚权啄䅁䅁权䍂䅁䅁权䡁允䅁允䅁䅁䅅䅁䙁䅁䅁䅁䅁䅁䅁䍄䉁䅁䅁兂䅁䅁䅍䅄䅁䅁䅕䅁䅁䕧求ご䭅䵁䅯䅁䭁䕁䅑䅁䭁䅁䉣䅁䉁䅁䅁允䅁䅁䅕䅁䅁䅁䅁䅁䵁䅉䅅䅁䙁䅁䅁睁䵁䅁䅁兂䅁䅁䅁㙲偒兑䅯䅭䅁䅁䅯兔䅁䅁䅯睂䅅䅁䅅䅁䉁䅁䅁兂䱄硎敮㙓㝫村杷允䅁䅁䅕䅁䑁䅁䅷䅁䙁䅁䅁䅁啂欱䈵权千䅁䅁权癁䅁䅁权䡁允䅁允䅁䅁䅅䅁䙁䅁䅁䅁畂牃䈵䍄䉁䅁䅁兂䅁䅁䅍䅄䅁䅁䅕䅁䅁䩁㉂䔫䭁䥁䅫䅁䭁䕁䅍䅁䭁䅁䉣䅁䉁䅁䅁允䅁䅁䅯兲䅁䅁杷允䅁䅁䅕䅁䑁䅁䅷䅁䙁䅁䅁䥁睃ば䈹权㥃䅁䅁权畁䅁䅁权䡁允䅁允䅁䅁䅅䅁䙁䅁䅁䅁䅁䅁䅁䍄䉁䅁䅁兂䅁䅁䅍䅄䅁䅁䅕䅁䅁䩁㉂䔫䭁偁䅷䅁䭁䍁䄴䅁䭁䅁䉣䅁䉁䅁䅁允䅁䅁䅕攴焹⽁塌歕䵁䅉䅅䅁䙁䅁䅁睁䵁䅁䅁兂䅁䅁䅁住佒兑䅯朸䅁䅁䅯䅒䅁䅁䅯睂䅅䅁䅅䅁䉁䅁䅁兂䅁䅁䅁䅁䅁䅁杷允䅁䅁䅕䅁䑁䅁䅷䅁䙁䅁䅁䅁权晹䅴权佄䅁䅁权⭁䅁䅁权䡁允䅁允䅁䅁䅅䅁䙁䙁㡵䥔敓⭓⽉䍄䉁䅁䅁兂䅁䅁䅍䅄䅁䅁䅕䅁䅁䡁䭄〫䭁䩁䅉䅁䭁䅁䅍䅁䭁䅁䉣䅁䉁䅁䅁允䅁䅁䅕䅁䅁奯穪啇䵉䅉䅅䅁䙁䅁䅁睁䵁䅁䅁兂䅁䅁䅁䵙㝲䅑䅯䅁䅅䅁䅯睎䅁䅁䅯睂䅅䅁䅅䅁䉁䅁䅁权⽁允䅁䍄䉁䅁䅁兂䅁䅁䅍䅄䅁䅁䅕䅁䅁䙧䕑䕕䭅䩁䅉䅁䭁䕁䅯䅁䭁䅁䉣䅁䉁䅁䅁允䅁䅁䅕畕兌䅋ㄸ〵䵅䅉䅅䅁䙁䅁䅁睁䵁䅁䅁兂䅁䅁䅁䵣㝲䅑䅯睷䅁䅁䅯材䅁䅁䅯睂䅅䅁䅅䅁䉁䅁䅁兂䅁䅁䅁䅁䅁䅁杷允䅁䅁䅕䅁䑁䅁䅷䅁䙁䅁䅁䅁乂ㅈ䉂权慃䅁䅁权䕂䅁䅁权䡁允䅁允䅁䅁䅅䅁䙁䵁単䨱㐸楰䍖䍄䉁䅁䅁兂䅁䅁䅍䅄䅁䅁䅕䅁䅁䙁睳ご䭅䩁䄴䅁䭁䑁䅁䅁䭁䅁䉣䅁䉁䅁䅁允䅁䅁䅕䅁䅁䅁䅁䅁䵁䅉䅅䅁䙁䅁䅁睁䵁䅁䅁兂䅁䅁䅃ㅏ偬兑䅯睩䅁䅁䅯兔䅁䅁䅯睂䅅䅁䅅䅁䉁䅁䅁兂穂䑮扆癢硲睐杷允䅁䅁䅕䅁䑁䅁䅷䅁䙁䅁䅁䥁啂䙂䉂权䭄䅁䅁权䡂䅁䅁权䡁允䅁允䅁䅁䅅䅁䙁䅁䅁䅁䅁䅁䅁䍄䉁䅁䅁兂䅁䅁䅍䅄䅁䅁䅕䅁䅁䕁昰䕕䭅䭁䄸䅁䭁䑁䅷䅁䭁䅁䉣䅁䉁䅁䅁允䅁䅁䅕杢捡卖婳ぁ䵁䅉䅅䅁䙁䅁䅁睁䵁䅁䅁兂䅁䅁䵄祑愲兑䅯䅭䅁䅁䅯杍䅁䅁䅯睂䅅䅁䅅䅁䉁䅁䅁兂䅁䅁䅁䅁䅁䅁杷允䅁䅁䅕䅁䑁䅁䅷䅁䙁䅁䅁䅁允晧䅨权乄䅁䅁权䱂䅁䅁权䡁允䅁允䅁䅁䅅䅁䙁䕁噓呍煱睨䅊䍄䉁䅁䅁兂䅁䅁䅍䅄䅁䅁䅕䅁䅁䕺瑍歭䭅䩁䅉䅁䭁䑁䅧䅁䭁䅁䉣䅁䉁䅁䅁允䅁䅁䅕䅁䅁䅁䅁䅁䵁䅉䅅䅁䙁䅁䅁睁䵁䅁䅁兂䅁䅁䅁䍉㕪䅑䅯杪䅁䅁䅯睌䅁䅁䅯睂䅅䅁䅅䅁䉁䅁䅁兂䅁䅁䅁䅁䅁䅁杷允䅁䅁䅕䅁䑁䅁䅷䅁䙁䅁䅁䅁扂䕍䈹权䥄䅁䅁权睁䅁䅁权䡁允䅁允䅁䅁䅅䅁䙁䅁䅁䅁䅁䅁䅁䍄䉁䅁䅁兂䅁䅁䅍䅄䅁䅁䅕䅁䅁䕁昰䕕䭅䱁䅑䅁䭁䕁䅁䅁䭁䅁䉣䅁䉁䅁䅁允䅁䅁䅕䅁㙁伯止啙䵉䅉䅅䅁䙁䅁䅁睁䵁䅁䅁兂䅁䅁䅁䵑㜳䅑䅯䅭䅁䅁䅯睐䅁䅁䅯睂䅅䅁䅅䅁䉁䅁䅁兂䅁䅁啂摑坅村杷允䅁䅁䅕䅁䑁䅁䅷䅁䙁䅁䅁䅁癃䕰䈹权湃䅁䅁权獁䅁䅁权䡁允䅁允䅁䅁䅅䅁䭁䅁䉯䅁䵁䅉䅅䅁䙁䅁䅁睁䵁䅁䅁兂䅁䅁䅁㙲偒兑䅯杫䅁䅁䅯䅏䅁䅁䅯睂䅅䅁䅅䅁䉁䅁䅁兂㑂乊汱䭧橇兑杷允䅁䅁䅕䅁䑁䅁䅷䅁䙁䅁䅁䵁䑸婌䉰权畄䅁䅁权䍂䅁䅁权䡁允䅁允䅁䅁䅅䅁䙁䅁䅁䅁䅁䅁䅁䍄䉁䅁䅁兂䅁䅁䅍䅄䅁䅁䅕䅁䅁䉁䉃䔫䭁䱁䅅䅁䭁䕁䅧䅁䭁䅁䉣䅁䉁䅁䅁允䅁䅁䅕䅁奄潒昹歡䵉䅉䅅䅁䙁䅁䅁睁䵁䅁䅁兂䅁䅁䅁䵑㜳䅑䅯睳䅁䅁䅯䅒䅁䅁䅯睂䅅䅁䅅䅁䉁䅁䅁兂䅁䝁㙉坸䍏村杷允䅁䅁䅕䅁䑁䅁䅷䅁䙁䅁䅁䥁煂歌䈹权千䅁䅁权䍂䅁䅁权䡁允䅁允䅁䅁䅅䅁䙁䑁噺漸㉆敶䉂䍄䉁䅁䅁兂䅁䅁䅍䅄䅁䅁䅕䅁䅁䥁刳歔䭅䩁䅷䅁䭁䑁䅅䅁䭁䅁䉣䅁䉁䅁䅁允䅁䅁䅕䅁䅁䅁䅁䅁䵁䅉䅅䅁䙁䅁䅁睁䵁䅁䅁兂䅁䅁䅁㙲偒兑䅯杪䅁䅁䅯兏䅁䅁䅯睂䅅䅁䅅䅁䉁䅁䅁兂䅁䅁䅁䅁䅁䅁杷允䅁䅁䅕䅁䑁䅁䅷䅁䙁䅁䅁䅁杁偋䅬权䱃䅁䅁权䝂䅁䅁权䡁允䅁允䅁䅁䅅䅁䙁䭁睒児塲⭯⽩䍄䉁䅁䅁兂䅁䅁䅍䅄䅁䅁䅕䅁䅁䝁䭄〫䭁䭁䅣䅁䭁䕁䅷䅁䭁䅁䉣䅁䉁䅁䅁允䅁䅁䅯权䅅䅁杷允䅁䅁䅕䅁䑁䅁䅷䅁䙁䅁䅁䅁䕁啪䈹权慃䅁䅁权獁䅁䅁权䡁允䅁允䅁䅁䅅䅁䙁䅁䅁䅁䅁䅁䅁䍄䉁䅁䅁兂䅁䅁䅍䅄䅁䅁䅕䅁䅁䅁乓ご䭅䱁䅧䅁䭁䕁䅕䅁䭁䅁䉣䅁䉁䅁䅁允䅁䅁䅕欳敳䄱⬯䕕䵁䅉䅅䅁䙁䅁䅁睁䵁䅁䅁兂䅁䅁䅁㙲偒兑䅯杭䅁䅁䅯兏䅁䅁䅯睂䅅䅁䅅䅁䉁䅁䅁兂㉂桄潥楢⬳兑杷允䅁䅁䅕䅁䑁䅁䅷䅁䙁䅁䅁䥁睂䔸䈵权䱄䅁䅁权䥂䅁䅁权䡁允䅁允䅁䅁䅅䅁䙁䉁噣㝗戲桹䅚䍄䉁䅁䅁兂䅁䅁䅍䅄䅁䅁䅕䅁䅁䡁瑳ご䭅䩁䅯䅁䭁䑁䄴䅁䭁䅁䉣䅁䉁䅁䅁允䅁䅁䅕焱瘹圸偲䕃䵉䅉䅅䅁䙁䅁䅁睁䵁䅁䅁兂䅁䅁䅁䵙㝲䅑䅯睩䅁䅁䅯䅓䅁䅁䅯睂䅅䅁䅅䅁䉁䅁䅁兂噂㥵啮⽉塉䅑杷允䅁䅁䅕䅁䑁䅁䅷䅁䙁䅁䅁䥁䅂啚䈹权楃䅁䅁权䙂䅁䅁权䡁允䅁允䅁䅁䅅䅁䙁䕁⽫挰卅䥍䍒䍄䉁䅁䅁兂䅁䅁䅍䅄䅁䅁䅕䅁䅁䭁欫ご䭅䥁䅫䅁䭁䑁䅯䅁䭁䅁䉣䅁䉁䅁䅁允䅁䅁䅯兲䅁䅁杷允䅁䅁䅕䅁䑁䅁䅷䅁䙁䅁䅁䅁睂癹䅴权奄䅁䅁权䑂䅁䅁权䡁允䅁允䅁䅁䅅䅁䙁䱁㥷㍹塶佷⽅䍄䉁䅁䅁兂䅁䅁䅍䅄䅁䅁䅕䅁䅁䭁欫ご䭅䭁䅕䅁䭁䅁䅍䅁䭁䅁䉣䅁䉁䅁䅁允䅁䅁䅣䅁䅁䝁摁欵䵁䅉䅅䅁䙁䅁䅁睁䵁䅁䅁兂䅁䅁䅁䍉㕪䅑䅯䅭䅁䅁䅯䅑䅁䅁䅯睂䅅䅁䅅䅁䉁䅁䅁兂䅁䅁䍃䭁坍村杷允䅁䅁䅕䅁䑁䅁䅷䅁䙁䅁䅁䅁允晧䅨权楃䅁䅁权䥂䅁䅁权䡁允䅁允䅁䅁䅅䅁䙁䅁䅁䡇儱㌫䌵䍄䉁䅁䅁兂䅁䅁䅍䅄䅁䅁䅕䅁䅁䭁欫ご䭅䩁䅧䅁䭁䑁䄸䅁䭁䅁䉣䅁䉁䅁䅁允䅁䅁䅕吳嘱䵄栲〫䵅䅉䅅䅁䙁䅁䅁睁䵁䅁䅁兂䅁䅁䅃䅖兒兑䅯杫䅁䅁䅯䅎䅁䅁䅯睂䅅䅁䅅䅁䉁䅁䅁兂硃漴爫坄剦具杷允䅁䅁䅕䅁䑁䅁䅷䅁䙁䅁䅁䅁㑁䔵䈵权奃䅁䅁权䙂䅁䅁权䡁允䅁允䅁䅁䅅䅁䙁䭁䕱塯䡴刳䍖䍄䉁䅁䅁兂䅁䅁䅍䅄䅁䅁䅕䅁䅁䕁昰䕕䭅偁䅉䅁䭁䕁䄰䅁䭁䅁䉣䅁䉁䅁䅁允䅁䅁䅕剥敓歐摭歋䵁䅉䅅䅁䙁䅁䅁睁䵁䅁䅁兂䅁䅁䅃䭳偤兑䅯具䅁䅁䅯杌䅁䅁䅯睂䅅䅁䅅䅁䉁䅁䅁兂䅁䅁䅁䅁䅁䅁杷允䅁䅁䅕䅁䑁䅁䅷䅁䙁䅁䅁䅁啂欱䈵权捃䅁䅁权䑂䅁䅁权䡁允䅁允䅁䅁䅅䅁䙁䱁杘套煰稹䄷䍄䉁䅁䅁兂䅁䅁䅍䅄䅁䅁䅕䅁䅁䭁欫ご䭅䥁䅫䅁䭁䑁䅳䅁䭁䅁䉣䅁䉁䅁䅁允䅁䅁䅯兲䅁䅁杷允䅁䅁䅕䅁䑁䅁䅷䅁䙁䅁䅁䅁杁偋䅬权慃䅁䅁权⽁䅁䅁权䡁允䅁允䅁䅁䅅䅁䙁䅁䅁䩁婖剭䍨䍄䉁䅁䅁兂䅁䅁䅍䅄䅁䅁䅕䅁䅁䡁䭄〫䭁䅁䉉䅁䭁䕁䄰䅁䭁䅁䉣䅁䉁䅁䅁允䅁䅁䅕瑭栫㡊湬樴䴸䅉䅅䅁䙁䅁䅁睁䵁䅁䅁兂䅁䅁䅁乖佚兑䅯杭䅁䅁䅯兑䅁䅁䅯睂䅅䅁䅅䅁䉁䅁䅁兂䅁䅁䡂丹硕村杷允䅁䅁䅕䅁䑁䅁䅷䅁䙁䅁䅁䥁啂䙂䉂权奄䅁䅁权㍁䅁䅁权䡁允䅁允䅁䅁䅅䅁䙁䅁䅁䅁䅁䅁䅁䍄䉁䅁䅁兂䅁䅁䅍䅄䅁䅁䅕䅁䅁䭁欫ご䭅䥁䄴䅁䭁䑁䅳䅁䭁䅁䉣䅁䉁䅁䅁允䅁䅁䅕䅁䅁䅁䅁䅁䵁䅉䅅䅁䙁䅁䅁睁䵁䅁䅁兂䅁䅁䅁住佒兑䅯杫䅁䅁䅯睏䅁䅁䅯睂䅅䅁䅅䅁䉁䅁䅁兂潄灘癋㑆伷兑杷允䅁䅁䅕䅁䑁䅁䅷䅁䙁䅁䅁䅁乃唰䈵权潄䅁䅁权䭂䅁䅁权䡁允䅁允䅁䅁䅅䅁䙁䅁䅁䅁䅁䅁䅁䍄䉁䅁䅁兂䅁䅁䅍䅄䅁䅁䅕䅁䅁䡁瑳ご䭅䩁䅧䅁䭁䑁䅷䅁䭁䅁䉣䅁䉁䅁䅁允䅁䅁䅕㑆ㄵ癳婁啇䵉䅉䅅䅁䙁䅁䅁睁䵁䅁䅁兂䅁䅁䅁住佒兑䅯睶䅁䅁䅯䅐䅁䅁䅯睂䅅䅁䅅䅁䉁䅁䅁兂䅁䅁䅁䅁䅁䅁杷允䅁䅁䅕䅁䑁䅁䅷䅁䙁䅁䅁䥁䅂啚䈹权千䅁䅁权㙁䅁䅁权䡁允䅁允䅁䅁䅅䅁䙁䅁䅁䅁䅁䅁䅁䍄䉁䅁䅁兂䅁䅁䅍䅄䅁䅁䅕䅁䅁䭁欫ご䭅䩁䅉䅁䭁䑁䅳䅁䭁䅁䉣䅁䉁䅁䅁允䅁䅁䅕浧䩰㡥海䔵䵅䅉䅅䅁䙁䅁䅁睁䵁䅁䅁兂䅁䅁䅁䡫㑢䅑䅯具䅁䅁䅯䅏䅁䅁䅯睂䅅䅁䅅䅁䉁䅁䅁兂㥁湺橋浺坑䅑杷允䅁䅁䅕䅁䑁䅁䅷䅁䙁䅁䅁䅁杂癹䅴权䱃䅁䅁权㑁䅁䅁权䡁允䅁允䅁䅁䅅䅁䙁䵁䭡塭㙗睡䅸䍄䉁䅁䅁兂䅁䅁䅍䅄䅁䅁䅕䅁䅁䭁欫ご䭅䅁䉑䅁䭁䑁䅫䅁䭁䅁䉣䅁䉁䅁䅁允䅁䅁䅕㡒ぺ䍺畔啔䵁䅉䅅䅁䙁䅁䅁睁䵁䅁䅁兂䅁䅁䵄祑愲兑䅯杯䅁䅁䅯兒䅁䅁䅯睂䅅䅁䅅䅁䉁䅁䅁兂䅁䅁䅁䅁䅁䅁杷允䅁䅁䅕䅁䑁䅁䅷䅁䙁䅁䅁䅁㑁䔵䈵权䥄䅁䅁权䑁䅁䅁权䡁允䅁允䅁䅁䅅䅁䙁䩁䙑潌偫偹䉸䍄䉁䅁䅁兂䅁䅁䅍䅄䅁䅁䅕䅁䅁䅁乓ご䭅䥁䅫䅁䭁䑁䄸䅁䭁䅁䉣䅁䉁䅁䅁允䅁䅁䅯兲䅁䅁杷允䅁䅁䅕䅁䑁䅁䅷䅁䙁䅁䅁䅁杄晧䅨权汃䅁䅁权㥁䅁䅁权䡁允䅁允䅁䅁䅅䅁䡁䅁䅁䅁权⬵䅊䍄䉁䅁䅁兂䅁䅁䅍䅄䅁䅁䅕䅁䅁䝧畯ご䭅䥁䅳䅁䭁䕁䄰䅁䭁䅁䉣䅁䉁䅁䅁允䅁䅁䅕牃漷䡤䅬稲䴸䅉䅅䅁䙁䅁䅁睁䵁䅁䅁兂䅁䅁䅁剔儹兑䅯杫䅁䅁䅯䅔䅁䅁䅯睂䅅䅁䅅䅁䉁䅁䅁兂噂乯䭋婘歕村杷允䅁䅁䅕䅁䑁䅁䅷䅁䙁䅁䅁䅁癃䕰䈹权慃䅁䅁权䅂䅁䅁权䡁允䅁允䅁䅁䅅䅁䙁䑁㕅晕琷杺䍖䍄䉁䅁䅁兂䅁䅁䅍䅄䅁䅁䅕䅁䅁䭁欫ご䭅䩁䅉䅁䭁䕁䅁䅁䭁䅁䉣䅁䉁䅁䅁允䅁䅁䅕い灈漸卅欹䵅䅉䅅䅁䙁䅁䅁睁䵁䅁䅁兂䅁䅁䅄佧兊兑䅯朶䅁䅁䅯杍䅁䅁䅯睂䅅䅁䅅䅁䉁䅁䅁兂䅁䅁䅁䅁䅁䅁杷允䅁䅁䅕䅁䑁䅁䅷䅁䙁䅁䅁䅁癃䕰䈹权千䅁䅁权䭂䅁䅁权䡁允䅁允䅁䅁䅅䅁䙁䝁桄〵剳祊䍊䍄䉁䅁䅁兂䅁䅁䅍䅄䅁䅁䅕䅁䅁佁䉃䔫䭁䭁䅍䅁䭁䍁䄸䅁䭁䅁䉣䅁䉁䅁䅁允䅁䅁䅕䅁䅁䅁䅁䅁䵁䅉䅅䅁䙁䅁䅁睁䵁䅁䅁兂䅁䅁䅁㙲偒兑䅯睲䅁䅁䅯䅔䅁䅁䅯睂䅅䅁䅅䅁䉁䅁䅁兂剂浵杣硖䙉䅑杷允䅁䅁䅕䅁䑁䅁䅷䅁䙁䅁䅁䥁䅂啚䈹权慃䅁䅁权㉁䅁䅁权䡁允䅁允䅁䅁䅅䅁䙁䅁䅁䅁䅁䅁䅁䍄䉁䅁䅁兂䅁䅁䅍䅄䅁䅁䅕䅁䅁䭧浺歒䭅䩁䄴䅁䭁䅁䅍䅁䭁䅁䉣䅁䉁䅁䅁允䅁䅁䅕き敆癪乖稲䴸䅉䅅䅁䙁䅁䅁睁䵁䅁䅁兂䅁䅁䅃䝑偖兑䅯兩䅁䅁䅯䅒䅁䅁䅯睂䅅䅁䅅䅁䉁䅁䅁权瑃䅁䅁䍄䉁䅁䅁兂䅁䅁䅍䅄䅁䅁䅕䅁䅁䭁欫ご䭅䥁䄴䅁䭁䕁䅙䅁䭁䅁䉣䅁䉁䅁䅁允䅁䅁䅕䙸ふ䄹汄歉䵉䅉䅅䅁䙁䅁䅁睁䵁䅁䅁兂䅁䅁䅁摪但兑䅯睵䅁䅁䅯䅍䅁䅁䅯睂䅅䅁䅅䅁䉁䅁䅁兂䅁䅁䅁䅁䅁䅁杷允䅁䅁䅕䅁䑁䅁䅷䅁䙁䅁䅁䅁䕁啪䈹权千䅁䅁权㝁䅁䅁权䡁允䅁允䅁䅁䅅䅁䙁偁潯湫桘㕢䉤䍄䉁䅁䅁兂䅁䅁䅍䅄䅁䅁䅕䅁䅁䙁坔歔䭅䭁䅳䅁䭁䕁䅣䅁䭁䅁䉣䅁䉁䅁䅁允䅁䅁䅯权䅅䅁杷允䅁䅁䅕䅁䑁䅁䅷䅁䙁䅁䅁䅁癃䕰䈹权奃䅁䅁权䡂䅁䅁权䡁允䅁允䅁䅁䅅䅁䙁䭁扔䅂煶卡䍚䍄䉁䅁䅁兂䅁䅁䅍䅄䅁䅁䅕䅁䅁䥁刳歔䭅䱁䅍䅁䭁䕁䅷䅁䭁䅁䉣䅁䉁䅁䅁允䅁䅁䅕䅁奂⭫剑啡䵉䅉䅅䅁䙁䅁䅁睁䵁䅁䅁兂䅁䅁䅃䅖兒兑䅯杭䅁䅁䅯睑䅁䅁䅯睂䅅䅁䅅䅁䉁䅁䅁兂煃煂䝅灺爷兑杷允䅁䅁䅕䅁䑁䅁䅷䅁䙁䅁䅁䵁䑸婌䉰权奃䅁䅁权䅂䅁䅁权䡁允䅁允䅁䅁䅅䅁䙁䅁䅁䅁䅁䅁䅁䍄䉁䅁䅁兂䅁䅁䅍䅄䅁䅁䅕䅁䅁䅁乓ご䭅䭁䅣䅁䭁䕁䅷䅁䭁䅁䉣䅁䉁䅁䅁允䅁䅁䅯权䅅䅁杷允䅁䅁䅕䅁䑁䅁䅷䅁䙁䅁䅁䵁䑸婌䉰权䩃䅁䅁权䵂䅁䅁权䡁允䅁允䅁䅁䅅䅁䭁䑁䉷䅁䵁䅉䅅䅁䙁䅁䅁睁䵁䅁䅁兂䅁䅁䅁㙲偒兑䅯䅭䅁䅁䅯兓䅁䅁䅯睂䅅䅁䅅䅁䉁䅁䅁兂㥄䡴ㅷ剎硅村杷允䅁䅁䅕䅁䑁䅁䅷䅁䙁䅁䅁䅁䕁啪䈹权佃䅁䅁权䍂䅁䅁权䡁允䅁允䅁䅁䅅䅁䙁䅁䅁䅁䅁䅁䅁䍄䉁䅁䅁兂䅁䅁䅍䅄䅁䅁䅕䅁䅁䩁㉂䔫䭁䥁䅫䅁䭁䕁䅣䅁䭁䅁䉣䅁䉁䅁䅁允䅁䅁䅯兲䅁䅁杷允䅁䅁䅕䅁䑁䅁䅷䅁䙁䅁䅁䅁㑁䔵䈵权硃䅁䅁权ㅁ䅁䅁权䡁允䅁允䅁䅁䅅䅁䙁䡁ㅱ獹䭏啖䍸䍄䉁䅁䅁兂䅁䅁䅍䅄䅁䅁䅕䅁䅁䭁欫ご䭅䥁䄴䅁䭁䕁䅫䅁䭁䅁䉣䅁䉁䅁䅁允䅁䅁䅕渰挲偏䐸き䵉䅉䅅䅁䙁䅁䅁睁䵁䅁䅁兂䅁䅁䅁剔儹兑䅯杫䅁䅁䅯兏䅁䅁䅯睂䅅䅁䅅䅁䉁䅁䅁兂⭁捣䑳䱳㥏兑杷允䅁䅁䅕䅁䑁䅁䅷䅁䙁䅁䅁䅁扂䕍䈹权䩃䅁䅁权䵂䅁䅁权䡁允䅁允䅁䅁䅅䅁䭁䭁䄰䅁䵁䅉䅅䅁䙁䅁䅁睁䵁䅁䅁兂䅁䅁䵄祑愲兑䅯共䅁䅁䅯杒䅁䅁䅯睂䅅䅁䅅䅁䉁䅁䅁权䭁允䅁䍄䉁䅁䅁兂䅁䅁䅍䅄䅁䅁䅕䅁䅁䕺瑍歭䭅䩁䅷䅁䭁䕁䄰䅁䭁䅁䉣䅁䉁䅁䅁允䅁䅁䅕䅁䅁䅁䅁䅁䵁䅉䅅䅁䙁䅁䅁睁䵁䅁䅁兂䅁䅁䅁㙲偒兑䅯䅭䅁䅁䅯兎䅁䅁䅯睂䅅䅁䅅䅁䉁䅁䅁兂潁婫千䙧穯村杷允䅁䅁䅕䅁䑁䅁䅷䅁䙁䅁䅁䅁权晹䅴权奃䅁䅁权䙂䅁䅁权䡁允䅁允䅁䅁䅅䅁䙁䡁噪捎㕔䉩䍰䍄䉁䅁䅁兂䅁䅁䅍䅄䅁䅁䅕䅁䅁䑁歪歔䭅䱁䄰䅁䭁䕁䄰䅁䭁䅁䉣䅁䉁䅁䅁允䅁䅁䅕ㅪ婯副㍐䕕䵁䅉䅅䅁䙁䅁䅁睁䵁䅁䅁兂䅁䅁䅁㙲偒兑䅯杭䅁䅁䅯兎䅁䅁䅯睂䅅䅁䅅䅁䉁䅁䅁兂歁䌯呚欲〸村杷允䅁䅁䅕䅁䑁䅁䅷䅁䙁䅁䅁䅁乂ㅈ䉂权橃䅁䅁权ㅁ䅁䅁权䡁允䅁允䅁䅁䅅䅁䙁䙁䱕煘乃䔹䍎䍄䉁䅁䅁兂䅁䅁䅍䅄䅁䅁䅕䅁䅁佁䉃䔫䭁䵁䅣䅁䭁䕁䄰䅁䭁䅁䉣䅁䉁䅁䅁允䅁䅁䅕䅁䅁硲焸歆䵉䅉䅅䅁䙁䅁䅁睁䵁䅁䅁兂䅁䅁䅁䵯㝮䅑䅯典䅁䅁䅯兔䅁䅁䅯睂䅅䅁䅅䅁䉁䅁䅁兂䕃䱰橭煕副䅑杷允䅁䅁䅕䅁䑁䅁䅷䅁䙁䅁䅁䅁啂欱䈵权奃䅁䅁权䝂䅁䅁权䡁允䅁允䅁䅁䅅䅁䙁䅁䅁䅧樴穓䍊䍄䉁䅁䅁兂䅁䅁䅍䅄䅁䅁䅕䅁䅁䭁䩄〫䭁䩁䅷䅁䭁䕁䅑䅁䭁䅁䉣䅁䉁䅁䅁允䅁䅁䅕䡸穡䥐䵬歕䵁䅉䅅䅁䙁䅁䅁睁䵁䅁䅁兂䅁䅁䅁䥂倱兑䅯杪䅁䅁䅯兓䅁䅁䅯睂䅅䅁䅅䅁䉁䅁䅁兂䅁䅁䅁䅁䅁䅁杷允䅁䅁䅕䅁䑁䅁䅷䅁䙁䅁䅁䥁㝁啗䈹权奃䅁䅁权乂䅁䅁权䡁允䅁允䅁䅁䅅䅁䙁偁牰癱獆䅙䍖䍄䉁䅁䅁兂䅁䅁䅍䅄䅁䅁䅕䅁䅁䕧求ご䭅偁䅙䅁䭁䕁䅙䅁䭁䅁䉣䅁䉁䅁䅁允䅁䅁䅕䅁䅁䅁䅁䅁䵁䅉䅅䅁䙁䅁䅁睁䵁䅁䅁兂䅁䅁䅁㙲偒兑䅯杭䅁䅁䅯睓䅁䅁䅯睂䅅䅁䅅䅁䉁䅁䅁兂㡂穊丱扎㉑村杷允䅁䅁䅕䅁䑁䅁䅷䅁䙁䅁䅁䥁㝁啗䈹权敄䅁䅁权䍂䅁䅁权䡁允䅁允䅁䅁䅅䅁䙁偁坬临㝤杲䅤䍄䉁䅁䅁兂䅁䅁䅍䅄䅁䅁䅕䅁䅁䱧湃ご䭅佁䅯䅁䭁䑁䄸䅁䭁䅁䉣䅁䉁䅁䅁允䅁䅁䅕䅁䅁䅁䅁䅁䵁䅉䅅䅁䙁䅁䅁睁䵁䅁䅁兂䅁䅁䅁㙲偒兑䅯杫䅁䅁䅯睓䅁䅁䅯睂䅅䅁䅅䅁䉁䅁䅁兂䕄䝗伫歅桁村杷允䅁䅁䅕䅁䑁䅁䅷䅁䙁䅁䅁䅁癃䕰䈹权乄䅁䅁权ㅁ䅁䅁权䡁允䅁允䅁䅁䅅䅁䙁䉁㑰塋匫䑉䅖䍄䉁䅁䅁兂䅁䅁䅍䅄䅁䅁䅕䅁䅁䍁潁唫䭁䱁䅍䅁䭁䑁䅕䅁䭁䅁䉣䅁䉁䅁䅁允䅁䅁䅕䅁睂剂㠰䕡䵉䅉䅅䅁䙁䅁䅁睁䵁䅁䅁兂䅁䅁䅁摪但兑䅯杫䅁䅁䅯䅔䅁䅁䅯睂䅅䅁䅅䅁䉁䅁䅁兂䅁䅁獂㙍㉮兑杷允䅁䅁䅕䅁䑁䅁䅷䅁䙁䅁䅁䅁扂䕍䈹权浄䅁䅁权䍂䅁䅁权䡁允䅁允䅁䅁䅅䅁䙁䭁摭穹⭚⭈⼰䍄䉁䅁䅁兂䅁䅁䅍䅄䅁䅁䅕䅁䅁䭁欫ご䭅䩁䅧䅁䭁䕁䅷䅁䭁䅁䉣䅁䉁䅁䅁允䅁䅁䅕兮礷浸䅪啎䵉䅉䅅䅁䙁䅁䅁睁䵁䅁䅁兂䅁䅁䅁䥅㑈䅑䅯睶䅁䅁䅯睌䅁䅁䅯睂䅅䅁䅅䅁䉁䅁䅁兂䅁䅁䅁䅁䅁䅁杷允䅁䅁䅕䅁䑁䅁䅷䅁䙁䅁䅁䅁杁偋䅬权慃䅁䅁权䑂䅁䅁权䡁允䅁允䅁䅁䅅䅁䙁䅁䅁䩁⼳硩䍨䍄䉁䅁䅁兂䅁䅁䅍䅄䅁䅁䅕䅁䅁䡁䭄〫䭁䱁䄰䅁䭁䑁䅁䅁䭁䅁䉣䅁䉁䅁䅁允䅁䅁䅕䅁䅁䅁䅁䅁䵁䅉䅅䅁䙁䅁䅁睁䵁䅁䅁兂䅁䅁䅄佧兊兑䅯杬䅁䅁䅯睏䅁䅁䅯睂䅅䅁䅅䅁䉁䅁䅁兂獃䙈浱氱稵兑杷允䅁䅁䅕䅁䑁䅁䅷䅁䙁䅁䅁䅁扂䕍䈹权杄䅁䅁权䩂䅁䅁权䡁允䅁允䅁䅁䅅䅁䙁䭁䱲䭃䝖瘶⽁䍄䉁䅁䅁兂䅁䅁䅍䅄䅁䅁䅕䅁䅁䕁乄〫䭁䱁䄰䅁䭁䅁䅍䅁䭁䅁䉣䅁䉁䅁䅁允䅁䅁䅕婆教䵰嘫䕔䵁䅉䅅䅁䙁䅁䅁睁䵁䅁䅁兂䅁䅁䅁㙲偒兑䅯兩䅁䅁䅯材䅁䅁䅯睂䅅䅁䅅䅁䉁䅁䅁权瑃䅁䅁䍄䉁䅁䅁兂䅁䅁䅍䅄䅁䅁䅕䅁䅁䉁䉃䔫䭁䱁䅙䅁䭁䕁䅫䅁䭁䅁䉣䅁䉁䅁䅁允䅁䅁䅕䅁䅂杬坓こ䵉䅉䅅䅁䙁䅁䅁睁䵁䅁䅁兂䅁䅁䅃䝑偖兑䅯睩䅁䅁䅯䅑䅁䅁䅯睂䅅䅁䅅䅁䉁䅁䅁兂㙄愯噆䙚橄睐杷允䅁䅁䅕䅁䑁䅁䅷䅁䙁䅁䅁䅁灂唸䈵权㝃䅁䅁权㉁䅁䅁权䡁允䅁允䅁䅁䅅䅁䙁䅁䅁畦体楄䍊䍄䉁䅁䅁兂䅁䅁䅍䅄䅁䅁䅕䅁䅁䭁欫ご䭅䩁䅯䅁䭁䑁䄴䅁䭁䅁䉣䅁䉁䅁䅁允䅁䅁䅕ㅅ塆敯昸䕎䵉䅉䅅䅁䙁䅁䅁睁䵁䅁䅁兂䅁䅁䅁摪但兑䅯杪䅁䅁䅯䅒䅁䅁䅯睂䅅䅁䅅䅁䉁䅁䅁兂䅁䅁呄㍏杉村杷允䅁䅁䅕䅁䑁䅁䅷䅁䙁䅁䅁䥁睂䔸䈵权佄䅁䅁权獁䅁䅁权䡁允䅁允䅁䅁䅅䅁䙁䅁䅁䅁䅁䅁䅁䍄䉁䅁䅁兂䅁䅁䅍䅄䅁䅁䅕䅁䅁䕺瑍歭䭅䩁䅉䅁䭁䍁䅷䅁䭁䅁䉣䅁䉁䅁䅁允䅁䅁䅕䅁䅁䅁䅁䅁䵁䅉䅅䅁䙁䅁䅁睁䵁䅁䅁兂䅁䅁䅁䵣㝲䅑䅯睶䅁䅁䅯兓䅁䅁䅯睂䅅䅁䅅䅁䉁䅁䅁兂䅁䅁䅁䅁䅁䅁杷允䅁䅁䅕䅁䑁䅁䅷䅁䙁䅁䅁䅁癃䕰䈹权䩃䅁䅁权䙂䅁䅁权䡁允䅁允䅁䅁䅅䅁䭁䭁䄰䅁䵁䅉䅅䅁䙁䅁䅁睁䵁䅁䅁兂䅁䅁䅁䤴㑈䅑䅯杫䅁䅁䅯䅎䅁䅁䅯睂䅅䅁䅅䅁䉁䅁䅁兂䅁䅁奁癮桢兑杷允䅁䅁䅕䅁䑁䅁䅷䅁䙁䅁䅁䅁癃䕰䈹权慃䅁䅁权䍂䅁䅁权䡁允䅁允䅁䅁䅅䅁䙁䥁甶瑘䵒呖䍬䍄䉁䅁䅁兂䅁䅁䅍䅄䅁䅁䅕䅁䅁䅁乓ご䭅佁䅁䅁䭁䅁䅍䅁䭁䅁䉣䅁䉁䅁䅁允䅁䅁䅕䅁䅁䅁䅁䅁䵁䅉䅅䅁䙁䅁䅁睁䵁䅁䅁兂䅁䅁䅁㙲偒兑䅯杪䅁䅁䅯睑䅁䅁䅯睂䅅䅁䅅䅁䉁䅁䅁兂㝄㙴穐橨䅚村杷允䅁䅁䅕䅁䑁䅁䅷䅁䙁䅁䅁䅁癃䕰䈹权千䅁䅁权䑁䅁䅁权䡁允䅁允䅁䅁䅅䅁䙁䡁浕晘灥䌴䍖䍄䉁䅁䅁兂䅁䅁䅍䅄䅁䅁䅕䅁䅁䭁䩄〫䭁䥁䅫䅁䭁䕁䅕䅁䭁䅁䉣䅁䉁䅁䅁允䅁䅁䅯兲䅁䅁杷允䅁䅁䅕䅁䑁䅁䅷䅁䙁䅁䅁䅁䅄倹䅴权硃䅁䅁权獁䅁䅁权䡁允䅁允䅁䅁䅅䅁䙁䅁䅁䅁䅁䅁䅁䍄䉁䅁䅁兂䅁䅁䅍䅄䅁䅁䅕䅁䅁䝧畯ご䭅佁䄴䅁䭁䕁䅳䅁䭁䅁䉣䅁䉁䅁䅁允䅁䅁䅕䜸呩䥋䐳け䵁䅉䅅䅁䙁䅁䅁睁䵁䅁䅁兂䅁䅁䅄佧兊兑䅯䄵䅁䅁䅯䅐䅁䅁䅯睂䅅䅁䅅䅁䉁䅁䅁兂䅁䅁䅁䅁䅁䅁杷允䅁䅁䅕䅁䑁䅁䅷䅁䙁䅁䅁䅁元癤䅨权奃䅁䅁权䥂䅁䅁权䡁允䅁允䅁䅁䅅䅁䙁䅁䅁䱷汌穸䍚䍄䉁䅁䅁兂䅁䅁䅍䅄䅁䅁䅕䅁䅁䙧䕑䕕䭅䩁䅧䅁䭁䑁䅫䅁䭁䅁䉣䅁䉁䅁䅁允䅁䅁䅕䅁䅁䅁䅁䅁䵁䅉䅅䅁䙁䅁䅁睁䵁䅁䅁兂䅁䅁䅁乖佚兑䅯兩䅁䅁䅯睌䅁䅁䅯睂䅅䅁䅅䅁䉁䅁䅁权瑃䅁䅁䍄䉁䅁䅁兂䅁䅁䅍䅄䅁䅁䅕䅁䅁䝁确歔䭅䱁䅧䅁䭁䕁䅧䅁䭁䅁䉣䅁䉁䅁䅁允䅁䅁䅕党睲ㅆ琱歔䵁䅉䅅䅁䙁䅁䅁睁䵁䅁䅁兂䅁䅁䅁乖佚兑䅯䅭䅁䅁䅯睌䅁䅁䅯睂䅅䅁䅅䅁䉁䅁䅁兂䅁䅁㑃⽌の兑杷允䅁䅁䅕䅁䑁䅁䅷䅁䙁䅁䅁䅁啂欱䈵权煄䅁䅁权畁䅁䅁权䡁允䅁允䅁䅁䅅䅁䙁䅁䅁䅁䅁䅁䅁䍄䉁䅁䅁兂䅁䅁䅍䅄䅁䅁䅕䅁䅁䑁歪歔䭅䅁䉑䅁䭁䕁䅯䅁䭁䅁䉣䅁䉁䅁䅁允䅁䅁䅕䅁䅁䅁䅁䅁䵁䅉䅅䅁䙁䅁䅁睁䵁䅁䅁兂䅁䅁䅁䡫㑢䅑䅯䄴䅁䅁䅯兔䅁䅁䅯睂䅅䅁䅅䅁䉁䅁䅁兂䅁䅁䅁䅁䅁䅁杷允䅁䅁䅕䅁䑁䅁䅷䅁䙁䅁䅁䅁杁偋䅬权㙃䅁䅁权䑂䅁䅁权䡁允䅁允䅁䅁䅅䅁䙁䅁䅁䡷坮呫䍤䍄䉁䅁䅁兂䅁䅁䅍䅄䅁䅁䅕䅁䅁䑧婴ご䭅䥁䅫䅁䭁䑁䅙䅁䭁䅁䉣䅁䉁䅁䅁允䅁䅁䅯兲䅁䅁杷允䅁䅁䅕䅁䑁䅁䅷䅁䙁䅁䅁䅁杂癹䅴权乄䅁䅁权乂䅁䅁权䡁允䅁允䅁䅁䅅䅁䙁䝁刹㑨䑃儶䄵䍄䉁䅁䅁兂䅁䅁䅍䅄䅁䅁䅕䅁䅁䥷楄䕕䭅䥁䅫䅁䭁䕁䅯䅁䭁䅁䉣䅁䉁䅁䅁允䅁䅁䅯兲䅁䅁杷允䅁䅁䅕䅁䑁䅁䅷䅁䙁䅁䅁䅁权晹䅴权奃䅁䅁权穁䅁䅁权䡁允䅁允䅁䅁䅅䅁䙁䭁剸潃䍩䅇䍂䍄䉁䅁䅁兂䅁䅁䅍䅄䅁䅁䅕䅁䅁䍁潁唫䭁䅁䉉䅁䭁䕁䅍䅁䭁䅁䉣䅁䉁䅁䅁允䅁䅁䅕䅁䅁䅁䅁䅁䵁䅉䅅䅁䙁䅁䅁睁䵁䅁䅁兂䅁䅁䅁䵙㝲䅑䅯䄶䅁䅁䅯睌䅁䅁䅯睂䅅䅁䅅䅁䉁䅁䅁兂䅁䅁䅁䅁䅁䅁杷允䅁䅁䅕䅁䑁䅁䅷䅁䙁䅁䅁䥁㝁啗䈹权䩃䅁䅁权ぁ䅁䅁权䡁允䅁允䅁䅁䅅䅁䭁䭁䄰䅁䵁䅉䅅䅁䙁䅁䅁睁䵁䅁䅁兂䅁䅁䅃佲䝚兑䅯䅵䅁䅁䅯䅎䅁䅁䅯睂䅅䅁䅅䅁䉁䅁䅁兂䅁䅁䅁䅁䅁䅁杷允䅁䅁䅕䅁䑁䅁䅷䅁䙁䅁䅁䅁啂欱䈵权䩃䅁䅁权睁䅁䅁权䡁允䅁允䅁䅁䅅䅁䭁䭁䄰䅁䵁䅉䅅䅁䙁䅁䅁睁䵁䅁䅁兂䅁䅁䅁穗偂兑䅯朲䅁䅁䅯睏䅁䅁䅯睂䅅䅁䅅䅁䉁䅁䅁兂䅁䅁䅁䅁䅁䅁杷允䅁䅁䅕䅁䑁䅁䅷䅁䙁䅁䅁䅁元癤䅨权奃䅁䅁权睁䅁䅁权䡁允䅁允䅁䅁䅅䅁䙁䅁䅁乁硌李䍬䍄䉁䅁䅁兂䅁䅁䅍䅄䅁䅁䅕䅁䅁䡁䭄〫䭁佁䅧䅁䭁䕁䅳䅁䭁䅁䉣䅁䉁䅁䅁允䅁䅁䅕楺㕂灶歋歖䵁䅉䅅䅁䙁䅁䅁睁䵁䅁䅁兂䅁䅁䅁住佒兑䅯杬䅁䅁䅯䅔䅁䅁䅯睂䅅䅁䅅䅁䉁䅁䅁兂佄橋㉚㉣愰村杷允䅁䅁䅕䅁䑁䅁䅷䅁䙁䅁䅁䅁权晹䅴权䩃䅁䅁权畁䅁䅁权䡁允䅁允䅁䅁䅅䅁䭁䭁䄰䅁䵁䅉䅅䅁䙁䅁䅁睁䵁䅁䅁兂䅁䅁䅁晡但兑䅯兩䅁䅁䅯睏䅁䅁䅯睂䅅䅁䅅䅁䉁䅁䅁权瑃䅁䅁䍄䉁䅁䅁兂䅁䅁䅍䅄䅁䅁䅕䅁䅁䝁确歔䭅偁䅑䅁䭁䕁䅣䅁䭁䅁䉣䅁䉁䅁䅁允䅁䅁䅕济䕤䡋獢歉䵁䅉䅅䅁䙁䅁䅁睁䵁䅁䅁兂䅁䅁䅃佲䝚兑䅯䅫䅁䅁䅯睐䅁䅁䅯睂䅅䅁䅅䅁䉁䅁䅁权䭁允䅁䍄䉁䅁䅁兂䅁䅁䅍䅄䅁䅁䅕䅁䅁䕁昰䕕䭅乁䄴䅁䭁䑁䅷䅁䭁䅁䉣䅁䉁䅁䅁允䅁䅁䅕婲奂敆穩䕄䵁䅉䅅䅁䙁䅁䅁睁䵁䅁䅁兂䅁䅁䅁剔儹兑䅯睵䅁䅁䅯睍䅁䅁䅯睂䅅䅁䅅䅁䉁䅁䅁兂䅁䅁䅁䅁䅁䅁杷允䅁䅁䅕䅁䑁䅁䅷䅁䙁䅁䅁䅁扂䕍䈹权佃䅁䅁权睁䅁䅁权䡁允䅁允䅁䅁䅅䅁䙁䅁䅁䅁䅁䅁䅁䍄䉁䅁䅁兂䅁䅁䅍䅄䅁䅁䅕䅁䅁䝁䭄〫䭁䩁䅉䅁䭁䕁䅕䅁䭁䅁䉣䅁䉁䅁䅁允䅁䅁䅕ㄲ昱义⽡䵹䵅䅉䅅䅁䙁䅁䅁睁䵁䅁䅁兂䅁䅁䵄祑愲兑䅯䅭䅁䅁䅯睎䅁䅁䅯睂䅅䅁䅅䅁䉁䅁䅁兂䅁䅁䅁䅁䅁䅁杷允䅁䅁䅕䅁䑁䅁䅷䅁䙁䅁䅁䅁权晹䅴权奃䅁䅁权䑁䅁䅁权䡁允䅁允䅁䅁䅅䅁䙁䵁㥶す瑊䉧䍬䍄䉁䅁䅁兂䅁䅁䅍䅄䅁䅁䅕䅁䅁䕧求ご䭅䭁䅫䅁䭁䍁䅷䅁䭁䅁䉣䅁䉁䅁䅁允䅁䅁䅯权䅅䅁杷允䅁䅁䅕䅁䑁䅁䅷䅁䙁䅁䅁䅁允晧䅨权牃䅁䅁权㙁䅁䅁权䡁允䅁允䅁䅁䅅䅁䭁䅁䉯䅁䵁䅉䅅䅁䙁䅁䅁睁䵁䅁䅁兂䅁䅁䅁乖佚兑䅯䅭䅁䅁䅯杌䅁䅁䅯睂䅅䅁䅅䅁䉁䅁䅁兂䅁䅁慃㕚䩑村杷允䅁䅁䅕䅁䑁䅁䅷䅁䙁䅁䅁䵁䑸婌䉰权㙄䅁䅁权乂䅁䅁权䡁允䅁允䅁䅁䅅䅁䙁䅁䅁䅁䅁䅁䅁䍄䉁䅁䅁兂䅁䅁䅍䅄䅁䅁䅕䅁䅁䍁潁唫䭁䩁䅉䅁䭁䕁䄰䅁䭁䅁䉣䅁䉁䅁䅁允䅁䅁䅕䅁䅁䵉灣䕄䵉䅉䅅䅁䙁䅁䅁睁䵁䅁䅁兂䅁䅁䅃ㅏ偬兑䅯朹䅁䅁䅯兏䅁䅁䅯睂䅅䅁䅅䅁䉁䅁䅁兂䅁䅁䅁䅁䅁䅁杷允䅁䅁䅕䅁䑁䅁䅷䅁䙁䅁䅁䅁癃䕰䈹权汃䅁䅁权䭂䅁䅁权䡁允䅁允䅁䅁䅅䅁䡁䅁䅁䅁䅄畚䅖䍄䉁䅁䅁兂䅁䅁䅍䅄䅁䅁䅕䅁䅁䥷楄䕕䭅偁䅉䅁䭁䑁䅙䅁䭁䅁䉣䅁䉁䅁䅁允䅁䅁䅕䅁䅁䅁䅁䅁䵁䅉䅅䅁䙁䅁䅁睁䵁䅁䅁兂䅁䅁䵄祑愲兑䅯杪䅁䅁䅯䅌䅁䅁䅯睂䅅䅁䅅䅁䉁䅁䅁兂䅁䅁䅁䅁䅁䅁杷允䅁䅁䅕䅁䑁䅁䅷䅁䙁䅁䅁䥁獃欵䉚权乄䅁䅁权䙂䅁䅁权䡁允䅁允䅁䅁䅅䅁䙁䝁㑒䤫橡䉃䄹䍄䉁䅁䅁兂䅁䅁䅍䅄䅁䅁䅕䅁䅁䕺瑍歭䭅䱁䅯䅁䭁䑁䅁䅁䭁䅁䉣䅁䉁䅁䅁允䅁䅁䅕䅁䅁䅁䅁䅁䵁䅉䅅䅁䙁䅁䅁睁䵁䅁䅁兂䅁䅁䅁䍉㕪䅑䅯杁䅅䅁䅯䅏䅁䅁䅯睂䅅䅁䅅䅁䉁䅁䅁兂䅁䅁䅁䅁䅁䅁杷允䅁䅁䅕䅁䑁䅁䅷䅁䙁䅁䅁䅁啂欱䈵权䩃䅁䅁权祁䅁䅁权䡁允䅁允䅁䅁䅅䅁䭁䭁䄰䅁䵁䅉䅅䅁䙁䅁䅁睁䵁䅁䅁兂䅁䅁䅁䵣㝲䅑䅯䅹䅁䅁䅯杒䅁䅁䅯睂䅅䅁䅅䅁䉁䅁䅁兂䅁䅁䅁䅁䅁䅁杷允䅁䅁䅕䅁䑁䅁䅷䅁䙁䅁䅁䅁扂䕍䈹权千䅁䅁权獁䅁䅁权䡁允䅁允䅁䅁䅅䅁䙁䅁䅁䅁䅁䅁䅁䍄䉁䅁䅁兂䅁䅁䅍䅄䅁䅁䅕䅁䅁䭧浺歒䭅偁䅉䅁䭁䑁䅣䅁䭁䅁䉣䅁䉁䅁䅁允䅁䅁䅕䅁䅁䅁䅁䅁䵁䅉䅅䅁䙁䅁䅁睁䵁䅁䅁兂䅁䅁䅁摪但兑䅯杮䅁䅁䅯児䅁䅁䅯睂䅅䅁䅅䅁䉁䅁䅁兂坃潍空㜫獌睐杷允䅁䅁䅕䅁䑁䅁䅷䅁䙁䅁䅁䅁癃䕰䈹权㝃䅁䅁权㝁䅁䅁权䡁允䅁允䅁䅁䅅䅁䙁䅁䅁䌯洳剸䍒䍄䉁䅁䅁兂䅁䅁䅍䅄䅁䅁䅕䅁䅁䑁歪歔䭅䭁䅍䅁䭁䅁䅍䅁䭁䅁䉣䅁䉁䅁䅁允䅁䅁䅕䡂潃䑚䝥䕍䵉䅉䅅䅁䙁䅁䅁睁䵁䅁䅁兂䅁䅁䅁乖佚兑䅯䅭䅁䅁䅯杍䅁䅁䅯睂䅅䅁䅅䅁䉁䅁䅁兂䅁䅁浄䥔允村杷允䅁䅁䅕䅁䑁䅁䅷䅁䙁䅁䅁䅁㑁䔵䈵权捃䅁䅁权㍁䅁䅁权䡁允䅁允䅁䅁䅅䅁䙁䅁䅁䅁䅁䅁䅁䍄䉁䅁䅁兂䅁䅁䅍䅄䅁䅁䅕䅁䅁䡁瑳ご䭅䭁䅕䅁䭁䕁䅅䅁䭁䅁䉣䅁䉁䅁䅁允䅁䅁䅣䅁䅁佁䍂〴䵁䅉䅅䅁䙁䅁䅁睁䵁䅁䅁兂䅁䅁䅁䵙㝲䅑䅯关䅁䅁䅯睒䅁䅁䅯睂䅅䅁䅅䅁䉁䅁䅁兂㡁⭗硔瑶晖村杷允䅁䅁䅕䅁䑁䅁䅷䅁䙁䅁䅁䅁乃唰䈵权㑃䅁䅁权⽁䅁䅁权䡁允䅁允䅁䅁䅅䅁䙁䅁䅁䅁䅁䅁䅁䍄䉁䅁䅁兂䅁䅁䅍䅄䅁䅁䅕䅁䅁䝁䭄〫䭁䵁䅧䅁䭁䕁䅉䅁䭁䅁䉣䅁䉁䅁䅁允䅁䅁䅕瑑灑硈奪䕷䵅䅉䅅䅁䙁䅁䅁睁䵁䅁䅁兂䅁䅁䅁偷㝔䅑䅯朱䅁䅁䅯睌䅁䅁䅯睂䅅䅁䅅䅁䉁䅁䅁兂䅁䅁䅁䅁䅁䅁杷允䅁䅁䅕䅁䑁䅁䅷䅁䙁䅁䅁䅁睂癹䅴权獄䅁䅁权㍁䅁䅁权䡁允䅁允䅁䅁䅅䅁䙁䅁䅁䅁䅁䅁䅁䍄䉁䅁䅁兂䅁䅁䅍䅄䅁䅁䅕䅁䅁䙁坔歔䭅䩁䅉䅁䭁䑁䅉䅁䭁䅁䉣䅁䉁䅁䅁允䅁䅁䅕䅁䅁䱗剷唴䵅䅉䅅䅁䙁䅁䅁睁䵁䅁䅁兂䅁䅁䅁䥅㑈䅑䅯朰䅁䅁䅯睌䅁䅁䅯睂䅅䅁䅅䅁䉁䅁䅁兂慃婭婭婭歫䅑杷允䅁䅁䅕䅁䑁䅁䅷䅁䙁䅁䅁䅁䅂智䅴权兄䅁䅁权䑁䅁䅁权䡁允䅁允䅁䅁䅅䅁䙁䕁䙨㡅䕪卄䅴䍄䉁䅁䅁兂䅁䅁䅍䅄䅁䅁䅕䅁䅁䡧睄歔䭅䩁䅁䅁䭁䑁䅣䅁䭁䅁䉣䅁䉁䅁䅁允䅁䅁䅯权䅅䅁杷允䅁䅁䅕䅁䑁䅁䅷䅁䙁䅁䅁䅁㝂啌䈹权千䅁䅁权⽁䅁䅁权䡁允䅁允䅁䅁䅅䅁䙁䅁䅁䅁䅁䅁䅁䍄䉁䅁䅁兂䅁䅁䅍䅄䅁䅁䅕䅁䅁䕁昰䕕䭅乁䅑䅁䭁䕁䅧䅁䭁䅁䉣䅁䉁䅁䅁允䅁䅁䅕啩䙐穰牭䕏䵁䅉䅅䅁䙁䅁䅁睁䵁䅁䅁兂䅁䅁䅁䵑㜳䅑䅯杭䅁䅁䅯児䅁䅁䅯睂䅅䅁䅅䅁䉁䅁䅁兂䅁䅁塁卺湣村杷允䅁䅁䅕䅁䑁䅁䅷䅁䙁䅁䅁䥁睃ば䈹权䑄䅁䅁权䑂䅁䅁权䡁允䅁允䅁䅁䅅䅁䙁䭁湘瑅兏桯䄹䍄䉁䅁䅁兂䅁䅁䅍䅄䅁䅁䅕䅁䅁䕺瑍歭䭅䥁䄴䅁䭁䕁䅫䅁䭁䅁䉣䅁䉁䅁䅁允䅁䅁䅕䅁䅁䅁䅁䅁䵁䅉䅅䅁䙁䅁䅁睁䵁䅁䅁兂䅁䅁䅁䍉㕪䅑䅯睸䅁䅁䅯睓䅁䅁䅯睂䅅䅁䅅䅁䉁䅁䅁兂䅁䅁奂ㅐ牌兑杷允䅁䅁䅕䅁䑁䅁䅷䅁䙁䅁䅁䅁啂欱䈵权奃䅁䅁权ぁ䅁䅁权䡁允䅁允䅁䅁䅅䅁䙁䅁䅁䵧破卙䍒䍄䉁䅁䅁兂䅁䅁䅍䅄䅁䅁䅕䅁䅁䙁坔歔䭅䩁䅯䅁䭁䑁䅑䅁䭁䅁䉣䅁䉁䅁䅁允䅁䅁䅕䅁䅁稳礴歈䵉䅉䅅䅁䙁䅁䅁睁䵁䅁䅁兂䅁䅁䅁乖佚兑䅯杫䅁䅁䅯䅎䅁䅁䅯睂䅅䅁䅅䅁䉁䅁䅁兂䅁䅁獃硺㕲兑杷允䅁䅁䅕䅁䑁䅁䅷䅁䙁䅁䅁䅁啂欱䈵权䩃䅁䅁权䑂䅁䅁权䡁允䅁允䅁䅁䅅䅁䭁䭁䄰䅁䵁䅉䅅䅁䙁䅁䅁睁䵁䅁䅁兂䅁䅁䅁乖佚兑䅯䅭䅁䅁䅯睍䅁䅁䅯睂䅅䅁䅅䅁䉁䅁䅁兂䅁䅁牄歄流村杷允䅁䅁䅕䅁䑁䅁䅷䅁䙁䅁䅁䥁㝁啗䈹权䕁允䅁权㕁䅁䅁权䡁允䅁允䅁䅁䅅䅁䙁䅁䅁䅁䅁䅁䅁䍄䉁䅁䅁兂䅁䅁䅍䅄䅁䅁䅕䅁䅁䙁坔歔䭅䩁䅯䅁䭁䑁䅍䅁䭁䅁䉣䅁䉁䅁䅁允䅁䅁䅕䅁䅁晄猱䕉䵉䅉䅅䅁䙁䅁䅁睁䵁䅁䅁兂䅁䅁䅁穗偂兑䅯䄲䅁䅁䅯睏䅁䅁䅯睂䅅䅁䅅䅁䉁䅁䅁兂䅁䅁䅁䅁䅁䅁杷允䅁䅁䅕䅁䑁䅁䅷䅁䙁䅁䅁䅁䕁啪䈹权千䅁䅁权ㅁ䅁䅁权䡁允䅁允䅁䅁䅅䅁䙁䅁䅁䅁䅁䅁䅁䍄䉁䅁䅁兂䅁䅁䅍䅄䅁䅁䅕䅁䅁䭧浺歒䭅䱁䅧䅁䭁䕁䅳䅁䭁䅁䉣䅁䉁䅁䅁允䅁䅁䅕㘱䤸乎橩ぐ䵁䅉䅅䅁䙁䅁䅁睁䵁䅁䅁兂䅁䅁䅁乖佚兑䅯杭䅁䅁䅯䅏䅁䅁䅯睂䅅䅁䅅䅁䉁䅁䅁兂䅁䥁捄䡎橑村杷允䅁䅁䅕䅁䑁䅁䅷䅁䙁䅁䅁䅁乂ㅈ䉂权杄䅁䅁权㡁䅁䅁权䡁允䅁允䅁䅁䅅䅁䙁䵁䵄歚㐵畄⽧䍄䉁䅁䅁兂䅁䅁䅍䅄䅁䅁䅕䅁䅁䙁坔歔䭅䥁䅫䅁䭁䑁䅫䅁䭁䅁䉣䅁䉁䅁䅁允䅁䅁䅯兲䅁䅁杷允䅁䅁䅕䅁䑁䅁䅷䅁䙁䅁䅁䥁煂歌䈹权獄䅁䅁权㥁䅁䅁权䡁允䅁允䅁䅁䅅䅁䙁䅁䅁䅁䅁䅁䅁䍄䉁䅁䅁兂䅁䅁䅍䅄䅁䅁䅕䅁䅁䙁坔歔䭅䩁䅧䅁䭁䑁䅫䅁䭁䅁䉣䅁䉁䅁䅁允䅁䅁䅕䅁䅁慒慹歌䵉䅉䅅䅁䙁䅁䅁睁䵁䅁䅁兂䅁䅁䵄祑愲兑䅯䄲䅁䅁䅯睒䅁䅁䅯睂䅅䅁䅅䅁䉁䅁䅁兂䅁䅁䅁䅁䅁䅁杷允䅁䅁䅕䅁䑁䅁䅷䅁䙁䅁䅁䥁㝁啗䈹权佃䅁䅁权䥂䅁䅁权䡁允䅁允䅁䅁䅅䅁䙁䥁ふ娵穷睩䍰䍄䉁䅁䅁兂䅁䅁䅍䅄䅁䅁䅕䅁䅁䭧浺歒䭅䩁䅙䅁䭁䑁䅣䅁䭁䅁䉣䅁䉁䅁䅁允䅁䅁䅕䅁䅄㙮䝒歈䵉䅉䅅䅁䙁䅁䅁睁䵁䅁䅁兂䅁䅁䅁摪但兑䅯杫䅁䅁䅯児䅁䅁䅯睂䅅䅁䅅䅁䉁䅁䅁兂䅁䅁潁⽘じ兑杷允䅁䅁䅕䅁䑁䅁䅷䅁䙁䅁䅁䅁啂欱䈵权千䅁䅁权㕁䅁䅁权䡁允䅁允䅁䅁䅅䅁䙁䅁䅁䥁啙儸䍒䍄䉁䅁䅁兂䅁䅁䅍䅄䅁䅁䅕䅁䅁䵁い〫䭁䥁䅳䅁䭁䕁䅧䅁䭁䅁䉣䅁䉁䅁䅁允䅁䅁䅕甸䑁漳啡樱䴸䅉䅅䅁䙁䅁䅁睁䵁䅁䅁兂䅁䅁䅁剔儹兑䅯末䅁䅁䅯睌䅁䅁䅯睂䅅䅁䅅䅁䉁䅁䅁兂䅁䅁䅁䅁䅁䅁杷允䅁䅁䅕䅁䑁䅁䅷䅁䙁䅁䅁䅁杄晧䅨权杄䅁䅁权㕁䅁䅁权䡁允䅁允䅁䅁䅅䅁䙁䅁䅁䅁䅁䅁䅁䍄䉁䅁䅁兂䅁䅁䅍䅄䅁䅁䅕䅁䅁䭧浺歒䭅偁䅑䅁䭁䑁䅷䅁䭁䅁䉣䅁䉁䅁䅁允䅁䅁䅕昵潂捯⽕歋䵁䅉䅅䅁䙁䅁䅁睁䵁䅁䅁兂䅁䅁䅁乖佚兑䅯兩䅁䅁䅯杏䅁䅁䅯睂䅅䅁䅅䅁䉁䅁䅁权瑃䅁䅁䍄䉁䅁䅁兂䅁䅁䅍䅄䅁䅁䅕䅁䅁䙁睳ご䭅䩁䅙䅁䭁䕁䅁䅁䭁䅁䉣䅁䉁䅁䅁允䅁䅁䅕浚佚坑愲歊䵉䅉䅅䅁䙁䅁䅁睁䵁䅁䅁兂䅁䅁䅃楡倵兑䅯䅮䅁䅁䅯睐䅁䅁䅯睂䅅䅁䅅䅁䉁䅁䅁兂䅁䅁䅁䅁䅁䅁杷允䅁䅁䅕䅁䑁䅁䅷䅁䙁䅁䅁䵁䑸婌䉰权䩃䅁䅁权獁䅁䅁权䡁允䅁允䅁䅁䅅䅁䭁䑁䉷䅁䵁䅉䅅䅁䙁䅁䅁睁䵁䅁䅁兂䅁䅁䅁摪但兑䅯杪䅁䅁䅯杓䅁䅁䅯睂䅅䅁䅅䅁䉁䅁䅁兂䅁䅁塄慎扁村杷允䅁䅁䅕䅁䑁䅁䅷䅁䙁䅁䅁䅁灂唸䈵权硃䅁䅁权㥁䅁䅁权䡁允䅁允䅁䅁䅅䅁䙁䑁剂䕰唸ㅍ䌱䍄䉁䅁䅁兂䅁䅁䅍䅄䅁䅁䅕䅁䅁䥷楄䕕䭅䩁䅉䅁䭁䑁䅍䅁䭁䅁䉣䅁䉁䅁䅁允䅁䅁䅕䅁䅁䅁䅁䅁䵁䅉䅅䅁䙁䅁䅁睁䵁䅁䅁兂䅁䅁䅃佲䝚兑䅯睹䅁䅁䅯睓䅁䅁䅯睂䅅䅁䅅䅁䉁䅁䅁兂扁睶摪䱒倰䅑杷允䅁䅁䅕䅁䑁䅁䅷䅁䙁䅁䅁䅁啂欱䈵权慃䅁䅁权㙁䅁䅁权䡁允䅁允䅁䅁䅅䅁䙁䅁䅁䍧䤴䌶䍰䍄䉁䅁䅁兂䅁䅁䅍䅄䅁䅁䅕䅁䅁䑧婴ご䭅䱁䅍䅁䭁䕁䅣䅁䭁䅁䉣䅁䉁䅁䅁允䅁䅁䅕䝇佹偘獋歚䵉䅉䅅䅁䙁䅁䅁睁䵁䅁䅁兂䅁䅁䅁䤴㑈䅑䅯兩䅁䅁䅯兎䅁䅁䅯睂䅅䅁䅅䅁䉁䅁䅁权瑃䅁䅁䍄䉁䅁䅁兂䅁䅁䅍䅄䅁䅁䅕䅁䅁䝁确歔䭅䩁䅉䅁䭁䕁䅑䅁䭁䅁䉣䅁䉁䅁䅁允䅁䅁䅕歈煱䭅剌䔫䵅䅉䅅䅁䙁䅁䅁睁䵁䅁䅁兂䅁䅁䅁祥倱兑䅯䅭䅁䅁䅯睒䅁䅁䅯睂䅅䅁䅅䅁䉁䅁䅁兂千ぁ扲卋桧村杷允䅁䅁䅕䅁䑁䅁䅷䅁䙁䅁䅁䅁䕁啪䈹权䱃䅁䅁权ぁ䅁䅁权䡁允䅁允䅁䅁䅅䅁䙁䅁䅁䅁䅁䅁䅁䍄䉁䅁䅁兂䅁䅁䅍䅄䅁䅁䅕䅁䅁䕁昰䕕䭅䱁䅑䅁䭁䑁䄸䅁䭁䅁䉣䅁䉁䅁䅁允䅁䅁䅕䅁牃䘴湬啗䵉䅉䅅䅁䙁䅁䅁睁䵁䅁䅁兂䅁䅁䅁䡫㑢䅑䅯䄳䅁䅁䅯䅑䅁䅁䅯睂䅅䅁䅅䅁䉁䅁䅁兂坁獧砯嘵䥍䅑杷允䅁䅁䅕䅁䑁䅁䅷䅁䙁䅁䅁䵁䑸婌䉰权奃䅁䅁权䥂䅁䅁权䡁允䅁允䅁䅁䅅䅁䙁䅁䅁䅁䅁䅁䅁䍄䉁䅁䅁兂䅁䅁䅍䅄䅁䅁䅕䅁䅁䙁坔歔䭅䩁䅉䅁䭁䑁䄸䅁䭁䅁䉣䅁䉁䅁䅁允䅁䅁䅕䅁䅁䵐倱歃䵉䅉䅅䅁䙁䅁䅁睁䵁䅁䅁兂䅁䅁䅁䥂倱兑䅯杬䅁䅁䅯杒䅁䅁䅯睂䅅䅁䅅䅁䉁䅁䅁兂捃內圶ㅃ砷兑杷允䅁䅁䅕䅁䑁䅁䅷䅁䙁䅁䅁䅁癃䕰䈹权䉄䅁䅁权䙂䅁䅁权䡁允䅁允䅁䅁䅅䅁䙁乁㑆晆样祏䅂䍄䉁䅁䅁兂䅁䅁䅍䅄䅁䅁䅕䅁䅁䕺瑍歭䭅䩁䄴䅁䭁䑁䅙䅁䭁䅁䉣䅁䉁䅁䅁允䅁䅁䅕䅁䅁䅁䅁䅁䵁䅉䅅䅁䙁䅁䅁睁䵁䅁䅁兂䅁䅁䅁乖佚兑䅯杭䅁䅁䅯睎䅁䅁䅯睂䅅䅁䅅䅁䉁䅁䅁兂䅁䥁䅁塋橕村杷允䅁䅁䅕䅁䑁䅁䅷䅁䙁䅁䅁䅁啂欱䈵权浄䅁䅁权畁䅁䅁权䡁允䅁允䅁䅁䅅䅁䙁䅁䅁䅁䅁䅁䅁䍄䉁䅁䅁兂䅁䅁䅍䅄䅁䅁䅕䅁䅁䑧婴ご䭅䵁䄴䅁䭁䕁䅕䅁䭁䅁䉣䅁䉁䅁䅁允䅁䅁䅕摺䩇㕗印樵䴸䅉䅅䅁䙁䅁䅁睁䵁䅁䅁兂䅁䅁䅃䝑偖兑䅯䄶䅁䅁䅯䅍䅁䅁䅯睂䅅䅁䅅䅁䉁䅁䅁兂䅁䅁䅁䅁䅁䅁杷允䅁䅁䅕䅁䑁䅁䅷䅁䙁䅁䅁䅁权晹䅴权硃䅁䅁权䉂䅁䅁权䡁允䅁允䅁䅁䅅䅁䙁䝁䝚癙瑋噒䍸䍄䉁䅁䅁兂䅁䅁䅍䅄䅁䅁䅕䅁䅁䵁い〫䭁䱁䄸䅁䭁䑁䅕䅁䭁䅁䉣䅁䉁䅁䅁允䅁䅁䅕渫㥓浯杅啒䵉䅉䅅䅁䙁䅁䅁睁䵁䅁䅁兂䅁䅁䅁摪但兑䅯䅁䅅䅁䅯䅓䅁䅁䅯睂䅅䅁䅅䅁䉁䅁䅁权䅁䅁䅁䍄䉁䅁䅁兂䅁䅁䅍䅄䅁䅁䅕䅁䅁䙁坔歔䭅䥁䄴䅁䭁䑁䅳䅁䭁䅁䉣䅁䉁䅁䅁允䅁䅁䅕䅁䅁䅁䅁䅁䵁䅉䅅䅁䙁䅁䅁睁䵁䅁䅁兂䅁䅁䅃䭳偤兑䅯䅮䅁䅁䅯䅔䅁䅁䅯睂䅅䅁䅅䅁䉁䅁䅁兂㍁㐱橇㡨洷睶杷允䅁䅁䅕䅁䑁䅁䅷䅁䙁䅁䅁䅁啂欱䈵权䩃䅁䅁权䅂䅁䅁权䡁允䅁允䅁䅁䅅䅁䭁䭁䄰䅁䵁䅉䅅䅁䙁䅁䅁睁䵁䅁䅁兂䅁䅁䅁摪但兑䅯杫䅁䅁䅯睓䅁䅁䅯睂䅅䅁䅅䅁䉁䅁䅁兂䅁䅁啁䩔⽔兑杷允䅁䅁䅕䅁䑁䅁䅷䅁䙁䅁䅁䅁䅂智䅴权慃䅁䅁权䉂䅁䅁权䡁允䅁允䅁䅁䅅䅁䙁䅁䅁䙁焵穖䍊䍄䉁䅁䅁兂䅁䅁䅍䅄䅁䅁䅕䅁䅁䥁刳歔䭅偁䅧䅁䭁䕁䅙䅁䭁䅁䉣䅁䉁䅁䅁允䅁䅁䅕䅁䅁䅁䅁䅁䵁䅉䅅䅁䙁䅁䅁睁䵁䅁䅁兂䅁䅁䅃ㅏ偬兑䅯杪䅁䅁䅯兔䅁䅁䅯睂䅅䅁䅅䅁䉁䅁䅁兂睄樳䘴爷㜷兑杷允䅁䅁䅕䅁䑁䅁䅷䅁䙁䅁䅁䅁䅄倹䅴权䱃䅁䅁权祁䅁䅁权䡁允䅁允䅁䅁䅅䅁䙁䉁橚兘慂摈⽕䍄䉁䅁䅁兂䅁䅁䅍䅄䅁䅁䅕䅁䅁䡧睄歔䭅䱁䅧䅁䭁䑁䅫䅁䭁䅁䉣䅁䉁䅁䅁允䅁䅁䅕焲儰塷ㅺ䕓䵁䅉䅅䅁䙁䅁䅁睁䵁䅁䅁兂䅁䅁䅁穗偂兑䅯杮䅁䅁䅯睌䅁䅁䅯睂䅅䅁䅅䅁䉁䅁䅁兂䅁䅁䅁䅁䅁䅁杷允䅁䅁䅕䅁䑁䅁䅷䅁䙁䅁䅁䅁䅂智䅴权䩃䅁䅁权䉂䅁䅁权䡁允䅁允䅁䅁䅅䅁䭁䭁䄰䅁䵁䅉䅅䅁䙁䅁䅁睁䵁䅁䅁兂䅁䅁䅁䵑㜳䅑䅯睲䅁䅁䅯免䅁䅁䅯睂䅅䅁䅅䅁䉁䅁䅁兂䅁䅁䅁䅁䅁䅁杷允䅁䅁䅕䅁䑁䅁䅷䅁䙁䅁䅁䅁杄晧䅨权千䅁䅁权祁䅁䅁权䡁允䅁允䅁䅁䅅䅁䙁䅁䅁䕁敃㥮䈱䍄䉁䅁䅁兂䅁䅁䅍䅄䅁䅁䅕䅁䅁䭧浺歒䭅䭁䅕䅁䭁䑁䅯䅁䭁䅁䉣䅁䉁䅁䅁允䅁䅁䅣䅁䅁䝁䑁欴䵁䅉䅅䅁䙁䅁䅁睁䵁䅁䅁兂䅁䅁䅁乖佚兑䅯䅭䅁䅁䅯児䅁䅁䅯睂䅅䅁䅅䅁䉁䅁䅁兂䅁䅁獄塆礰村杷允䅁䅁䅕䅁䑁䅁䅷䅁䙁䅁䅁䅁权晹䅴权牃䅁䅁权㑁䅁䅁权䡁允䅁允䅁䅁䅅䅁䭁䅁䉯䅁䵁䅉䅅䅁䙁䅁䅁睁䵁䅁䅁兂䅁䅁䅁䤴㑈䅑䅯睲䅁䅁䅯兒䅁䅁䅯睂䅅䅁䅅䅁䉁䅁䅁兂婁卢癚佅䝫䅑杷允䅁䅁䅕䅁䑁䅁䅷䅁䙁䅁䅁䅁杂癹䅴权⭄䅁䅁权䙂䅁䅁权䡁允䅁允䅁䅁䅅䅁䙁䙁剡捯儯瘴䉴䍄䉁䅁䅁兂䅁䅁䅍䅄䅁䅁䅕䅁䅁䭁欫ご䭅䱁䄸䅁䭁䑁䅧䅁䭁䅁䉣䅁䉁䅁䅁允䅁䅁䅕䅁䅁䅁䅁䅁䵁䅉䅅䅁䙁䅁䅁睁䵁䅁䅁兂䅁䅁䅁乖佚兑䅯杭䅁䅁䅯李䅁䅁䅯睂䅅䅁䅅䅁䉁䅁䅁兂䅁䅁䱄灃穫村杷允䅁䅁䅕䅁䑁䅁䅷䅁䙁䅁䅁䵁䅃水䉂权睄䅁䅁权㡁䅁䅁权䡁允䅁允䅁䅁䅅䅁䙁䙁䅎千坣稱䅂䍄䉁䅁䅁兂䅁䅁䅍䅄䅁䅁䅕䅁䅁䙁坔歔䭅䩁䅉䅁䭁䑁䅙䅁䭁䅁䉣䅁䉁䅁䅁允䅁䅁䅕䅁䅁⽗呚䕆䵉䅉䅅䅁䙁䅁䅁睁䵁䅁䅁兂䅁䅁䅁䵣㝲䅑䅯杵䅁䅁䅯杏䅁䅁䅯睂䅅䅁䅅䅁䉁䅁䅁兂䅁䅁䅁䅁䅁䅁杷允䅁䅁䅕䅁䑁䅁䅷䅁䙁䅁䅁䅁癃䕰䈹权䱃䅁䅁权睁䅁䅁权䡁允䅁允䅁䅁䅅䅁䙁䅁䅁䅁䅁䅁䅁䍄䉁䅁䅁兂䅁䅁䅍䅄䅁䅁䅕䅁䅁䙁坔歔䭅䩁䅧䅁䭁䕁䅑䅁䭁䅁䉣䅁䉁䅁䅁允䅁䅁䅕䅁䅁㝉圳歊䵉䅉䅅䅁䙁䅁䅁睁䵁䅁䅁兂䅁䅁䅄佧兊兑䅯睯䅁䅁䅯睌䅁䅁䅯睂䅅䅁䅅䅁䉁䅁䅁兂䅁䅁䅁䅁䅁䅁杷允䅁䅁䅕䅁䑁䅁䅷䅁䙁䅁䅁䥁㝁啗䈹权敃䅁䅁权䭂䅁䅁权䡁允䅁允䅁䅁䅅䅁䙁偁剡搵汘瑅⽅䍄䉁䅁䅁兂䅁䅁䅍䅄䅁䅁䅕䅁䅁䙁坔歔䭅䩁䅯䅁䭁䕁䅙䅁䭁䅁䉣䅁䉁䅁䅁允䅁䅁䅕䅁䅁䅁䅁䅁䵁䅉䅅䅁䙁䅁䅁睁䵁䅁䅁兂䅁䅁䅁䵣㝲䅑䅯兩䅁䅁䅯李䅁䅁䅯睂䅅䅁䅅䅁䉁䅁䅁权㝁允䅁䍄䉁䅁䅁兂䅁䅁䅍䅄䅁䅁䅕䅁䅁䥷楄䕕䭅乁䅷䅁䭁䕁䅯䅁䭁䅁䉣䅁䉁䅁䅁允䅁䅁䅕䉩慮䜱噉䐸䴸䅉䅅䅁䙁䅁䅁睁䵁䅁䅁兂䅁䅁䅄佧兊兑䅯杪䅁䅁䅯䅌䅁䅁䅯睂䅅䅁䅅䅁䉁䅁䅁兂䅁䅁䅁䅁䅁䅁杷允䅁䅁䅕䅁䑁䅁䅷䅁䙁䅁䅁䅁睂癹䅴权千䅁䅁权䩂䅁䅁权䡁允䅁允䅁䅁䅅䅁䙁䭁华䥸䑅伷䉈䍄䉁䅁䅁兂䅁䅁䅍䅄䅁䅁䅕䅁䅁䥁刳歔䭅䭁䅳䅁䭁䕁䅕䅁䭁䅁䉣䅁䉁䅁䅁允䅁䅁䅯权䅅䅁杷允䅁䅁䅕䅁䑁䅁䅷䅁䙁䅁䅁䅁啂欱䈵权䩃䅁䅁权䥂䅁䅁权䡁允䅁允䅁䅁䅅䅁䭁䭁䄰䅁䵁䅉䅅䅁䙁䅁䅁睁䵁䅁䅁兂䅁䅁䅁䵯㝮䅑䅯杮䅁䅁䅯杏䅁䅁䅯睂䅅䅁䅅䅁䉁䅁䅁兂歃䑣䬰㘱歐睐杷允䅁䅁䅕䅁䑁䅁䅷䅁䙁䅁䅁䥁煂歌䈹权奄䅁䅁权㥁䅁䅁权䡁允䅁允䅁䅁䅅䅁䙁䅁䅁䅁䅁䅁䅁䍄䉁䅁䅁兂䅁䅁䅍䅄䅁䅁䅕䅁䅁䙁坔歔䭅乁䅷䅁䭁䑁䅑䅁䭁䅁䉣䅁䉁䅁䅁允䅁䅁䅕䍊穙䥣夳䕆䵁䅉䅅䅁䙁䅁䅁睁䵁䅁䅁兂䅁䅁䅁乖佚兑䅯杪䅁䅁䅯䅓䅁䅁䅯睂䅅䅁䅅䅁䉁䅁䅁兂䅁䅁䅁䅁䅁䅁杷允䅁䅁䅕䅁䑁䅁䅷䅁䙁䅁䅁䥁睃ば䈹权䑄䅁䅁权畁䅁䅁权䡁允䅁允䅁䅁䅅䅁䙁䅁䅁䅁䅁䅁䅁䍄䉁䅁䅁兂䅁䅁䅍䅄䅁䅁䅕䅁䅁䡁䭄〫䭁䱁䅧䅁䭁䑁䅧䅁䭁䅁䉣䅁䉁䅁䅁允䅁䅁䅕䅁䅁䅁䅁䅁䵁䅉䅅䅁䙁䅁䅁睁䵁䅁䅁兂䅁䅁䅃䝑偖兑䅯杪䅁䅁䅯睌䅁䅁䅯睂䅅䅁䅅䅁䉁䅁䅁兂䅁䅁䅁䅁䅁䅁杷允䅁䅁䅕䅁䑁䅁䅷䅁䙁䅁䅁䥁睃ば䈹权穃䅁䅁权畁䅁䅁权䡁允䅁允䅁䅁䅅䅁䙁䅁䅁䅁䅁䅁䅁䍄䉁䅁䅁兂䅁䅁䅍䅄䅁䅁䅕䅁䅁䙁睳ご䭅䩁䅯䅁䭁䕁䅧䅁䭁䅁䉣䅁䉁䅁䅁允䅁䅁䅕䅁䅁䅁䅁䅁䵁䅉䅅䅁䙁䅁䅁睁䵁䅁䅁兂䅁䅁䅁䥂倱兑䅯䅵䅁䅁䅯睁䅁䅁䅯睂䅅䅁䅅䅁䉁䅁䅁兂䵄坚䴰呦儱䅑杷允䅁䅁䅕䅁䑁䅁䅷䅁䙁䅁䅁䅁癃䕰䈹权兄䅁䅁权䍂䅁䅁权䡁允䅁允䅁䅁䅅䅁䙁䙁䩥灗琫楓䅨䍄䉁䅁䅁兂䅁䅁䅍䅄䅁䅁䅕䅁䅁䅁乓ご䭅䥁䅳䅁䭁䑁䅯䅁䭁䅁䉣䅁䉁䅁䅁允䅁䅁䅕䅁䅁䅁䅁䅁䵁䅉䅅䅁䙁䅁䅁睁䵁䅁䅁兂䅁䅁䅁祥倱兑䅯朱䅁䅁䅯䅐䅁䅁䅯睂䅅䅁䅅䅁䉁䅁䅁兂允䥴灣䵗な睐杷允䅁䅁䅕䅁䑁䅁䅷䅁䙁䅁䅁䵁䑸婌䉰权䱄䅁䅁权睁䅁䅁权䡁允䅁允䅁䅁䅅䅁䙁䅁䅁䅁䅁䅁䅁䍄䉁䅁䅁兂䅁䅁䅍䅄䅁䅁䅕䅁䅁佁䉃䔫䭁䥁䄴䅁䭁䑁䅍䅁䭁䅁䉣䅁䉁䅁䅁允䅁䅁䅕䅁䅁䅁䅁䅁䵁䅉䅅䅁䙁䅁䅁睁䵁䅁䅁兂䅁䅁䅁䵣㝲䅑䅯兩䅁䅁䅯睍䅁䅁䅯睂䅅䅁䅅䅁䉁䅁䅁权㝁允䅁䍄䉁䅁䅁兂䅁䅁䅍䅄䅁䅁䅕䅁䅁䝁䭄〫䭁䵁䅣䅁䭁䑁䅁䅁䭁䅁䉣䅁䉁䅁䅁允䅁䅁䅕䅁䅁䅁䅁䅁䵁䅉䅅䅁䙁䅁䅁睁䵁䅁䅁兂䅁䅁䅁乖佚兑䅯杫䅁䅁䅯兓䅁䅁䅯睂䅅䅁䅅䅁䉁䅁䅁兂䅁䅁㑁䰱㡪兑杷允䅁䅁䅕䅁䑁䅁䅷䅁䙁䅁䅁䅁杄晧䅨权祄䅁䅁权䅂䅁䅁权䡁允䅁允䅁䅁䅅䅁䙁䕁桪桥畓硒䅸䍄䉁䅁䅁兂䅁䅁䅍䅄䅁䅁䅕䅁䅁䝧畯ご䭅䥁䅫䅁䭁䕁䅅䅁䭁䅁䉣䅁䉁䅁䅁允䅁䅁䅯兲䅁䅁杷允䅁䅁䅕䅁䑁䅁䅷䅁䙁䅁䅁䥁睃ば䈹权㙃䅁䅁权䥂䅁䅁权䡁允䅁允䅁䅁䅅䅁䙁䕁䍂佑捸䑂䍨䍄䉁䅁䅁兂䅁䅁䅍䅄䅁䅁䅕䅁䅁䕁昰䕕䭅䩁䅉䅁䭁䕁䅑䅁䭁䅁䉣䅁䉁䅁䅁允䅁䅁䅕㍇䡅偏呲啄䵉䅉䅅䅁䙁䅁䅁睁䵁䅁䅁兂䅁䅁䅁乖佚兑䅯兩䅁䅁䅯兎䅁䅁䅯睂䅅䅁䅅䅁䉁䅁䅁权瑃䅁䅁䍄䉁䅁䅁兂䅁䅁䅍䅄䅁䅁䅕䅁䅁䙁坔歔䭅䩁䅧䅁䭁䑁䅕䅁䭁䅁䉣䅁䉁䅁䅁允䅁䅁䅕䅁䅁樱䜹歍䵉䅉䅅䅁䙁䅁䅁睁䵁䅁䅁兂䅁䅁䅃楡倵兑䅯术䅁䅁䅯睓䅁䅁䅯睂䅅䅁䅅䅁䉁䅁䅁兂祄ㅵ㥰啕椯兑杷允䅁䅁䅕䅁䑁䅁䅷䅁䙁䅁䅁䅁啂欱䈵权佃䅁䅁权ㅁ䅁䅁权䡁允䅁允䅁䅁䅅䅁䙁䅁䅁䅁䅁䅁䅁䍄䉁䅁䅁兂䅁䅁䅍䅄䅁䅁䅕䅁䅁䡧睄歔䭅䱁䅑䅁䭁䕁䅑䅁䭁䅁䉣䅁䉁䅁䅁允䅁䅁䅕䕁卄剉䈴歚䵉䅉䅅䅁䙁䅁䅁睁䵁䅁䅁兂䅁䅁䅁祥倱兑䅯䅮䅁䅁䅯睐䅁䅁䅯睂䅅䅁䅅䅁䉁䅁䅁兂䅁䅁䅁䅁䅁䅁杷允䅁䅁䅕䅁䑁䅁䅷䅁䙁䅁䅁䅁㝂啌䈹权㑃䅁䅁权䩂䅁䅁权䡁允䅁允䅁䅁䅅䅁䙁䕁䑎牑癍䔫䅖䍄䉁䅁䅁兂䅁䅁䅍䅄䅁䅁䅕䅁䅁䅁乓ご䭅偁䅧䅁䭁䕁䅫䅁䭁䅁䉣䅁䉁䅁䅁允䅁䅁䅕䅁䅁䅁䅁䅁䵁䅉䅅䅁䙁䅁䅁睁䵁䅁䅁兂䅁䅁䅁䍉㕪䅑䅯睲䅁䅁䅯免䅁䅁䅯睂䅅䅁䅅䅁䉁䅁䅁兂䅁䅁䅁䅁䅁䅁杷允䅁䅁䅕䅁䑁䅁䅷䅁䙁䅁䅁䅁权晹䅴权坄䅁䅁权⽁䅁䅁权䡁允䅁允䅁䅁䅅䅁䙁䅁䅁䅁䅁䅁䅁䍄䉁䅁䅁兂䅁䅁䅍䅄䅁䅁䅕䅁䅁䡁䭄〫䭁䩁䅧䅁䭁䕁䅍䅁䭁䅁䉣䅁䉁䅁䅁允䅁䅁䅕䅁䅁佣畘え䵉䅉䅅䅁䙁䅁䅁睁䵁䅁䅁兂䅁䅁䅁摪但兑䅯䅭䅁䅁䅯兏䅁䅁䅯睂䅅䅁䅅䅁䉁䅁䅁兂䅁䅁卂乚䥳村杷允䅁䅁䅕䅁䑁䅁䅷䅁䙁䅁䅁䅁㝂啌䈹权敃䅁䅁权㝁䅁䅁权䡁允䅁允䅁䅁䅅䅁䙁䅁䅁䅁䅁䅁䅁䍄䉁䅁䅁兂䅁䅁䅍䅄䅁䅁䅕䅁䅁䑁歪歔䭅乁䅯䅁䭁䍁䄸䅁䭁䅁䉣䅁䉁䅁䅁允䅁䅁䅕䅁䅁䅁䅁䅁䵁䅉䅅䅁䙁䅁䅁睁䵁䅁䅁兂䅁䅁䅁剔儹兑䅯杭䅁䅁䅯䅍䅁䅁䅯睂䅅䅁䅅䅁䉁䅁䅁兂䅁䅁䅁䅁䅁䅁杷允䅁䅁䅕䅁䑁䅁䅷䅁䙁䅁䅁䅁乃唰䈵权浄䅁䅁权㉁䅁䅁权䡁允䅁允䅁䅁䅅䅁䙁䅁䅁䅁䅁䅁䅁䍄䉁䅁䅁兂䅁䅁䅍䅄䅁䅁䅕䅁䅁䙁坔歔䭅䩁䅉䅁䭁䑁䅕䅁䭁䅁䉣䅁䉁䅁䅁允䅁䅁䅕䅁䅁䙘摺啃䵉䅉䅅䅁䙁䅁䅁睁䵁䅁䅁兂䅁䅁䅄佧兊兑䅯睰䅁䅁䅯杓䅁䅁䅯睂䅅䅁䅅䅁䉁䅁䅁权䭁允䅁䍄䉁䅁䅁兂䅁䅁䅍䅄䅁䅁䅕䅁䅁䭧浺歒䭅䭁䅁䅁䭁䑁䄴䅁䭁䅁䉣䅁䉁䅁䅁允䅁䅁䅕㕯坲偳癃え䵁䅉䅅䅁䙁䅁䅁睁䵁䅁䅁兂䅁䅁䅁乖佚兑䅯杪䅁䅁䅯睓䅁䅁䅯睂䅅䅁䅅䅁䉁䅁䅁兂䅁䅁䅁䅁䅁䅁杷允䅁䅁䅕䅁䑁䅁䅷䅁䙁䅁䅁䅁啂欱䈵权慃䅁䅁权䱂䅁䅁权䡁允䅁允䅁䅁䅅䅁䙁䅁䅁䭁㉆剥䍬䍄䉁䅁䅁兂䅁䅁䅍䅄䅁䅁䅕䅁䅁䭧浺歒䭅佁䅷䅁䭁䕁䅳䅁䭁䅁䉣䅁䉁䅁䅁允䅁䅁䅕允䑒剚摈歄䵁䅉䅅䅁䙁䅁䅁睁䵁䅁䅁兂䅁䅁䅁摪但兑䅯杭䅁䅁䅯免䅁䅁䅯睂䅅䅁䅅䅁䉁䅁䅁兂䅁䅁䅁䅁䅁䅁杷允䅁䅁䅕䅁䑁䅁䅷䅁䙁䅁䅁䅁杄晧䅨权祄䅁䅁权㍁䅁䅁权䡁允䅁允䅁䅁䅅䅁䙁䅁䅁䅁䅁䅁䅁䍄䉁䅁䅁兂䅁䅁䅍䅄䅁䅁䅕䅁䅁䅁乓ご䭅偁䅷䅁䭁䕁䅣䅁䭁䅁䉣䅁䉁䅁䅁允䅁䅁䅕䅁䅁䅁䅁䅁䵁䅉䅅䅁䙁䅁䅁睁䵁䅁䅁兂䅁䅁䅃䅖兒兑䅯睯䅁䅁䅯䅏䅁䅁䅯睂䅅䅁䅅䅁䉁䅁䅁兂䅁䅁䅁䅁䅁䅁杷允䅁䅁䅕䅁䑁䅁䅷䅁䙁䅁䅁䅁啂欱䈵权奃䅁䅁权⭁䅁䅁权䡁允䅁允䅁䅁䅅䅁䙁䅁䅁䕧⽄穰䍂䍄䉁䅁䅁兂䅁䅁䅍䅄䅁䅁䅕䅁䅁䕺瑍歭䭅䵁䅣䅁䭁䑁䅍䅁䭁䅁䉣䅁䉁䅁䅁允䅁䅁䅕䅁䅁䅁䅁䅁䵁䅉䅅䅁䙁䅁䅁睁䵁䅁䅁兂䅁䅁䅁穗偂兑䅯䅭䅁䅁䅯杌䅁䅁䅯睂䅅䅁䅅䅁䉁䅁䅁兂䅁䅁䅁䅁䅁䅁杷允䅁䅁䅕䅁䑁䅁䅷䅁䙁䅁䅁䅁权晹䅴权䱃䅁䅁权硁䅁䅁权䡁允䅁允䅁䅁䅅䅁䙁䅁䅁䅁䅁䅁䅁䍄䉁䅁䅁兂䅁䅁䅍䅄䅁䅁䅕䅁䅁䙁坔歔䭅䩁䅉䅁䭁䑁䄴䅁䭁䅁䉣䅁䉁䅁䅁允䅁䅁䅕䅁䅁焷歌ぃ䵉䅉䅅䅁䙁䅁䅁睁䵁䅁䅁兂䅁䅁䅁㙲偒兑䅯䄰䅁䅁䅯杏䅁䅁䅯睂䅅䅁䅅䅁䉁䅁䅁兂千㙭然橯扑䅑杷允䅁䅁䅕䅁䑁䅁䅷䅁䙁䅁䅁䥁啂䙂䉂权奃䅁䅁权䭂䅁䅁权䡁允䅁允䅁䅁䅅䅁䙁䩁湏䩥㥫剅䍒䍄䉁䅁䅁兂䅁䅁䅍䅄䅁䅁䅕䅁䅁䝁䭄〫䭁䩁䄴䅁䭁䕁䅑䅁䭁䅁䉣䅁䉁䅁䅁允䅁䅁䅕橉祪祬焴㝸䴸䅉䅅䅁䙁䅁䅁睁䵁䅁䅁兂䅁䅁䅃楡倵兑䅯典䅁䅁䅯睁䅁䅁䅯睂䅅䅁䅅䅁䉁䅁䅁兂乁䅰ㅮ䵐流䅑杷允䅁䅁䅕䅁䑁䅁䅷䅁䙁䅁䅁䅁杄晧䅨权䥄䅁䅁权䙂䅁䅁权䡁允䅁允䅁䅁䅅䅁䙁䅁䅁乁圯䉱䍒䍄䉁䅁䅁兂䅁䅁䅍䅄䅁䅁䅕䅁䅁䙁坔歔䭅䩁䅉䅁䭁䑁䅷䅁䭁䅁䉣䅁䉁䅁䅁允䅁䅁䅕䅁䅁䩯坶䕅䵉䅉䅅䅁䙁䅁䅁睁䵁䅁䅁兂䅁䅁䅁乖佚兑䅯杪䅁䅁䅯杓䅁䅁䅯睂䅅䅁䅅䅁䉁䅁䅁兂䅁䅁䅁䅁䅁䅁杷允䅁䅁䅕䅁䑁䅁䅷䅁䙁䅁䅁䅁啂欱䈵权慃䅁䅁权䭂䅁䅁权䡁允䅁允䅁䅁䅅䅁䙁䅁䅁䥧敭䍗䍨䍄䉁䅁䅁兂䅁䅁䅍䅄䅁䅁䅕䅁䅁䡁瑳ご䭅䥁䅫䅁䭁䕁䅅䅁䭁䅁䉣䅁䉁䅁䅁允䅁䅁䅯兲䅁䅁杷允䅁䅁䅕䅁䑁䅁䅷䅁䙁䅁䅁䅁扂䕍䈹权灃䅁䅁权㝁䅁䅁权䡁允䅁允䅁䅁䅅䅁䭁䅁䉯䅁䵁䅉䅅䅁䙁䅁䅁睁䵁䅁䅁兂䅁䅁䅁䵑㜳䅑䅯杵䅁䅁䅯䅐䅁䅁䅯睂䅅䅁䅅䅁䉁䅁䅁兂䅁䍁䍂灅䜱村杷允䅁䅁䅕䅁䑁䅁䅷䅁䙁䅁䅁䅁㝂啌䈹权慃䅁䅁权獁䅁䅁权䡁允䅁允䅁䅁䅅䅁䙁䅁䅁䅁䅁䅁䅁䍄䉁䅁䅁兂䅁䅁䅍䅄䅁䅁䅕䅁䅁䭧浺歒䭅䱁䅅䅁䭁䑁䅳䅁䭁䅁䉣䅁䉁䅁䅁允䅁䅁䅕䅁䅁䅁䅁䅁䵁䅉䅅䅁䙁䅁䅁睁䵁䅁䅁兂䅁䅁䅁祥倱兑䅯䄵䅁䅁䅯材䅁䅁䅯睂䅅䅁䅅䅁䉁䅁䅁兂潁ㄯ䥸橸㕌睐杷允䅁䅁䅕䅁䑁䅁䅷䅁䙁䅁䅁䵁䑸婌䉰权佃䅁䅁权䑂䅁䅁权䡁允䅁允䅁䅁䅅䅁䙁䅁䅁䅁䅁䅁䅁䍄䉁䅁䅁兂䅁䅁䅍䅄䅁䅁䅕䅁䅁䩁㉂䔫䭁偁䅷䅁䭁䕁䄰䅁䭁䅁䉣䅁䉁䅁䅁允䅁䅁䅕㙨桖䱪橮啒䵁䅉䅅䅁䙁䅁䅁睁䵁䅁䅁兂䅁䅁䅁乖佚兑䅯兩䅁䅁䅯村䅁䅁䅯睂䅅䅁䅅䅁䉁䅁䅁权瑃䅁䅁䍄䉁䅁䅁兂䅁䅁䅍䅄䅁䅁䅕䅁䅁䕁乄〫䭁䥁䅫䅁䭁䕁䄰䅁䭁䅁䉣䅁䉁䅁䅁允䅁䅁䅯兲䅁䅁杷允䅁䅁䅕䅁䑁䅁䅷䅁䙁䅁䅁䅁元癤䅨权千䅁䅁权䡂䅁䅁权䡁允䅁允䅁䅁䅅䅁䙁䅁䅁䭁啰剌䍂䍄䉁䅁䅁兂䅁䅁䅍䅄䅁䅁䅕䅁䅁䥷楄䕕䭅䱁䅯䅁䭁䕁䅯䅁䭁䅁䉣䅁䉁䅁䅁允䅁䅁䅕䙡噎㉩獍な䵅䅉䅅䅁䙁䅁䅁睁䵁䅁䅁兂䅁䅁䅁摪但兑䅯朰䅁䅁䅯兔䅁䅁䅯睂䅅䅁䅅䅁䉁䅁䅁兂浂浚浚畚硙䅑杷允䅁䅁䅕䅁䑁䅁䅷䅁䙁䅁䅁䅁啂欱䈵权千䅁䅁权䍂䅁䅁权䡁允䅁允䅁䅁䅅䅁䙁䅁䅁䥁砶杰䍒䍄䉁䅁䅁兂䅁䅁䅍䅄䅁䅁䅕䅁䅁䙁睳ご䭅偁䄴䅁䭁䑁䅉䅁䭁䅁䉣䅁䉁䅁䅁允䅁䅁䅕䅁䅁䅁䅁䅁䵁䅉䅅䅁䙁䅁䅁睁䵁䅁䅁兂䅁䅁䵄祑愲兑䅯杭䅁䅁䅯睁䅁䅁䅯睂䅅䅁䅅䅁䉁䅁䅁兂䅁䅁䅁䅁䅁䅁杷允䅁䅁䅕䅁䑁䅁䅷䅁䙁䅁䅁䅁杁偋䅬权慃䅁䅁权䵂䅁䅁权䡁允䅁允䅁䅁䅅䅁䙁䅁䅁䉁㑯朷䍒䍄䉁䅁䅁兂䅁䅁䅍䅄䅁䅁䅕䅁䅁䙁坔歔䭅䥁䄴䅁䭁䕁䄰䅁䭁䅁䉣䅁䉁䅁䅁允䅁䅁䅕䅁䅁䅁䅁䅁䵁䅉䅅䅁䙁䅁䅁睁䵁䅁䅁兂䅁䅁䅁穗偂兑䅯杫䅁䅁䅯杒䅁䅁䅯睂䅅䅁䅅䅁䉁䅁䅁兂䉁㉰歗畄瀯具杷允䅁䅁䅕䅁䑁䅁䅷䅁䙁䅁䅁䅁啂欱䈵权千䅁䅁权乂䅁䅁权䡁允䅁允䅁䅁䅅䅁䙁䅁䅁䙁牅硧䍒䍄䉁䅁䅁兂䅁䅁䅍䅄䅁䅁䅕䅁䅁䡁瑳ご䭅䥁䅫䅁䭁䑁䅁䅁䭁䅁䉣䅁䉁䅁䅁允䅁䅁䅯兲䅁䅁杷允䅁䅁䅕䅁䑁䅁䅷䅁䙁䅁䅁䅁啂欱䈵权佃䅁䅁权䑂䅁䅁权䡁允䅁允䅁䅁䅅䅁䙁䅁䅁䅁䅁䅁䅁䍄䉁䅁䅁兂䅁䅁䅍䅄䅁䅁䅕䅁䅁䩁㉂䔫䭁䩁䅧䅁䭁䑁䅍䅁䭁䅁䉣䅁䉁䅁䅁允䅁䅁䅕䅁䅁䅰敯い䵉䅉䅅䅁䙁䅁䅁睁䵁䅁䅁兂䅁䅁䅁摪但兑䅯末䅁䅁䅯兑䅁䅁䅯睂䅅䅁䅅䅁䉁䅁䅁兂䅁䅁䅁䅁䅁䅁杷允䅁䅁䅕䅁䑁䅁䅷䅁䙁䅁䅁䅁乃唰䈵权䙄䅁䅁权⽁䅁䅁权䡁允䅁允䅁䅁䅅䅁䙁䩁䍅瑉䝸硤䅆䍄䉁䅁䅁兂䅁䅁䅍䅄䅁䅁䅕䅁䅁䑧婴ご䭅䩁䅯䅁䭁䕁䅙䅁䭁䅁䉣䅁䉁䅁䅁允䅁䅁䅕湪が䅉䝄歂䵉䅉䅅䅁䙁䅁䅁睁䵁䅁䅁兂䅁䅁䅄佧兊兑䅯杭䅁䅁䅯兎䅁䅁䅯睂䅅䅁䅅䅁䉁䅁䅁兂呂䥮䰫佇奏兑杷允䅁䅁䅕䅁䑁䅁䅷䅁䙁䅁䅁䅁䅂智䅴权权䅁䅁权穁䅁䅁权䡁允䅁允䅁䅁䅅䅁䙁乁楅⼲⭬橩䅒䍄䉁䅁䅁兂䅁䅁䅍䅄䅁䅁䅕䅁䅁䙁坔歔䭅䥁䅫䅁䭁䅁䅍䅁䭁䅁䉣䅁䉁䅁䅁允䅁䅁䅯兲䅁䅁杷允䅁䅁䅕䅁䑁䅁䅷䅁䙁䅁䅁䥁獃欵䉚权䉄䅁䅁权䥂䅁䅁权䡁允䅁允䅁䅁䅅䅁䙁䝁䙴偆⬹剢䅆䍄䉁䅁䅁兂䅁䅁䅍䅄䅁䅁䅕䅁䅁䙁坔歔䭅䩁䅯䅁䭁䅁䅍䅁䭁䅁䉣䅁䉁䅁䅁允䅁䅁䅕䅁䅁晋⼸啎䵉䅉䅅䅁䙁䅁䅁睁䵁䅁䅁兂䅁䅁䅃䝑偖兑䅯睸䅁䅁䅯杍䅁䅁䅯睂䅅䅁䅅䅁䉁䅁䅁兂䅁䅁䅁䅁䅁䅁杷允䅁䅁䅕䅁䑁䅁䅷䅁䙁䅁䅁䥁睃ば䈹权坄䅁䅁权ぁ䅁䅁权䡁允䅁允䅁䅁䅅䅁䙁䅁䅁䅁䅁䅁䅁䍄䉁䅁䅁兂䅁䅁䅍䅄䅁䅁䅕䅁䅁䥁刳歔䭅䩁䅧䅁䭁䑁䄰䅁䭁䅁䉣䅁䉁䅁䅁允䅁䅁䅕䅁䅁橒䉗う䵉䅉䅅䅁䙁䅁䅁睁䵁䅁䅁兂䅁䅁䅃䅖兒兑䅯杭䅁䅁䅯䅌䅁䅁䅯睂䅅䅁䅅䅁䉁䅁䅁兂䅁䅁䅁䅁䅁䅁杷允䅁䅁䅕䅁䑁䅁䅷䅁䙁䅁䅁䥁睃ば䈹权权䅁䅁权硁䅁䅁权䡁允䅁允䅁䅁䅅䅁䙁䅁䅁䅁䅁䅁䅁䍄䉁䅁䅁兂䅁䅁䅍䅄䅁䅁䅕䅁䅁䙧䕑䕕䭅䩁䅉䅁䭁䍁䅷䅁䭁䅁䉣䅁䉁䅁䅁允䅁䅁䅕㡔祉乬焫ぴ䵅䅉䅅䅁䙁䅁䅁睁䵁䅁䅁兂䅁䅁䅃䭳偤兑䅯朹䅁䅁䅯兔䅁䅁䅯睂䅅䅁䅅䅁䉁䅁䅁兂桁⭍呔权㉪睐杷允䅁䅁䅕䅁䑁䅁䅷䅁䙁䅁䅁䥁獃欵䉚权敃䅁䅁权䕂䅁䅁权䡁允䅁允䅁䅁䅅䅁䙁䍁䭇㐶䱘䵣⽣䍄䉁䅁䅁兂䅁䅁䅍䅄䅁䅁䅕䅁䅁䩁㉂䔫䭁䩁䅙䅁䭁䑁䄸䅁䭁䅁䉣䅁䉁䅁䅁允䅁䅁䅕䅁䅃圸橅ぉ䵉䅉䅅䅁䙁䅁䅁睁䵁䅁䅁兂䅁䅁䅃䅖兒兑䅯杭䅁䅁䅯䅍䅁䅁䅯睂䅅䅁䅅䅁䉁䅁䅁兂䅁䅁䅁䅁䅁䅁杷允䅁䅁䅕䅁䑁䅁䅷䅁䙁䅁䅁䵁䑸婌䉰权坃䅁䅁权畁䅁䅁权䡁允䅁允䅁䅁䅅䅁䙁䅁䅁䅁䅁䅁䅁䍄䉁䅁䅁兂䅁䅁䅍䅄䅁䅁䅕䅁䅁䙧䕑䕕䭅䩁䅉䅁䭁䑁䅁䅁䭁䅁䉣䅁䉁䅁䅁允䅁䅁䅕䅶湍睰側䕸䵅䅉䅅䅁䙁䅁䅁睁䵁䅁䅁兂䅁䅁䅄佧兊兑䅯兩䅁䅁䅯兎䅁䅁䅯睂䅅䅁䅅䅁䉁䅁䅁权瑃䅁䅁䍄䉁䅁䅁兂䅁䅁䅍䅄䅁䅁䅕䅁䅁䑧婴ご䭅偁䅧䅁䭁䕁䅉䅁䭁䅁䉣䅁䉁䅁䅁允䅁䅁䅕⭧硪兮䑮歎䵉䅉䅅䅁䙁䅁䅁睁䵁䅁䅁兂䅁䅁䅃䅖兒兑䅯䅭䅁䅁䅯免䅁䅁䅯睂䅅䅁䅅䅁䉁䅁䅁兂煃䍪㑵煪睐兑杷允䅁䅁䅕䅁䑁䅁䅷䅁䙁䅁䅁䥁啂䙂䉂权佃䅁䅁权硁䅁䅁权䡁允䅁允䅁䅁䅅䅁䙁䅁䅁䅁䅁䅁䅁䍄䉁䅁䅁兂䅁䅁䅍䅄䅁䅁䅕䅁䅁䙧䕑䕕䭅䩁䅉䅁䭁䑁䅧䅁䭁䅁䉣䅁䉁䅁䅁允䅁䅁䅕䅁䅁䅁䅁䅁䵁䅉䅅䅁䙁䅁䅁睁䵁䅁䅁兂䅁䅁䅁䵙㝲䅑䅯杫䅁䅁䅯杓䅁䅁䅯睂䅅䅁䅅䅁䉁䅁䅁兂ㅁ煳扌⽢ㅘ具杷允䅁䅁䅕䅁䑁䅁䅷䅁䙁䅁䅁䥁啂䙂䉂权千䅁䅁权硁䅁䅁权䡁允䅁允䅁䅁䅅䅁䙁乁㡕穑灖䵤䈱䍄䉁䅁䅁兂䅁䅁䅍䅄䅁䅁䅕䅁䅁䕁昰䕕䭅偁䅙䅁䭁䑁䅫䅁䭁䅁䉣䅁䉁䅁䅁允䅁䅁䅕䅁䅁䅁䅁䅁䵁䅉䅅䅁䙁䅁䅁睁䵁䅁䅁兂䅁䅁䅁䵣㝲䅑䅯杫䅁䅁䅯兑䅁䅁䅯睂䅅䅁䅅䅁䉁䅁䅁兂䑄㡐䍂啖瑌具杷允䅁䅁䅕䅁䑁䅁䅷䅁䙁䅁䅁䵁䅃水䉂权奄䅁䅁权畁䅁䅁权䡁允䅁允䅁䅁䅅䅁䙁䅁䅁䅁䅁䅁䅁䍄䉁䅁䅁兂䅁䅁䅍䅄䅁䅁䅕䅁䅁䭧浺歒䭅乁䅷䅁䭁䕁䅕䅁䭁䅁䉣䅁䉁䅁䅁允䅁䅁䅕䝷汏⽲䅱樹䴸䅉䅅䅁䙁䅁䅁睁䵁䅁䅁兂䅁䅁䅃偣佂兑䅯杬䅁䅁䅯䅐䅁䅁䅯睂䅅䅁䅅䅁䉁䅁䅁兂湁瑨圹呤乒村杷允䅁䅁䅕䅁䑁䅁䅷䅁䙁䅁䅁䵁䑸婌䉰权千䅁䅁权㥁䅁䅁权䡁允䅁允䅁䅁䅅䅁䙁䅁䅁䅁䅁䅁䅁䍄䉁䅁䅁兂䅁䅁䅍䅄䅁䅁䅕䅁䅁䭁欫ご䭅䵁䅕䅁䭁䑁䅷䅁䭁䅁䉣䅁䉁䅁䅁允䅁䅁䅕䡪晣䄫㤯䕉䵁䅉䅅䅁䙁䅁䅁睁䵁䅁䅁兂䅁䅁䅃䅖兒兑䅯杭䅁䅁䅯杌䅁䅁䅯睂䅅䅁䅅䅁䉁䅁䅁兂䅁䅁䅁䅁䅁䅁杷允䅁䅁䅕䅁䑁䅁䅷䅁䙁䅁䅁䥁啂䙂䉂权汃䅁䅁权⭁䅁䅁权䡁允䅁允䅁䅁䅅䅁䡁䅁䅁䅁杄攳䅒䍄䉁䅁䅁兂䅁䅁䅍䅄䅁䅁䅕䅁䅁䑁歪歔䭅䭁䅫䅁䭁䕁䅳䅁䭁䅁䉣䅁䉁䅁䅁允䅁䅁䅯权䅅䅁杷允䅁䅁䅕䅁䑁䅁䅷䅁䙁䅁䅁䥁啂䙂䉂权䩃䅁䅁权祁䅁䅁权䡁允䅁允䅁䅁䅅䅁䭁䭁䄰䅁䵁䅉䅅䅁䙁䅁䅁睁䵁䅁䅁兂䅁䅁䅁䍉㕪䅑䅯朱䅁䅁䅯児䅁䅁䅯睂䅅䅁䅅䅁䉁䅁䅁兂䅁䅁䅁䅁䅁䅁杷允䅁䅁䅕䅁䑁䅁䅷䅁䙁䅁䅁䅁睂癹䅴权い䅁䅁权畁䅁䅁权䡁允䅁允䅁䅁䅅䅁䙁䅁䅁䅁䅁䅁䅁䍄䉁䅁䅁兂䅁䅁䅍䅄䅁䅁䅕䅁䅁䡁瑳ご䭅䩁䅉䅁䭁䑁䅷䅁䭁䅁䉣䅁䉁䅁䅁允䅁䅁䅕䅄灕坔橯䔯䵅䅉䅅䅁䙁䅁䅁睁䵁䅁䅁兂䅁䅁䅁偷㝔䅑䅯杬䅁䅁䅯免䅁䅁䅯睂䅅䅁䅅䅁䉁䅁䅁兂䱁琴橁穸䅣村杷允䅁䅁䅕䅁䑁䅁䅷䅁䙁䅁䅁䥁啂䙂䉂权千䅁䅁权祁䅁䅁权䡁允䅁允䅁䅁䅅䅁䙁䭁奊䥵略捌䈹䍄䉁䅁䅁兂䅁䅁䅍䅄䅁䅁䅕䅁䅁䕁乄〫䭁䱁䄰䅁䭁䑁䅉䅁䭁䅁䉣䅁䉁䅁䅁允䅁䅁䅕䅁䅁䅁䅁䅁䵁䅉䅅䅁䙁䅁䅁睁䵁䅁䅁兂䅁䅁䅃䅖兒兑䅯䅭䅁䅁䅯䅎䅁䅁䅯睂䅅䅁䅅䅁䉁䅁䅁兂摂㙈䡹剖㍄兑杷允䅁䅁䅕䅁䑁䅁䅷䅁䙁䅁䅁䅁杄晧䅨权䩃䅁䅁权硁䅁䅁权䡁允䅁允䅁䅁䅅䅁䭁䭁䄰䅁䵁䅉䅅䅁䙁䅁䅁睁䵁䅁䅁兂䅁䅁䅃ㅏ偬兑䅯䄵䅁䅁䅯村䅁䅁䅯睂䅅䅁䅅䅁䉁䅁䅁兂㑁䝇儰㑊䕙䅑杷允䅁䅁䅕䅁䑁䅁䅷䅁䙁䅁䅁䥁䅂啚䈹权䥄䅁䅁权畁䅁䅁权䡁允䅁允䅁䅁䅅䅁䙁䅁䅁䅁䅁䅁䅁䍄䉁䅁䅁兂䅁䅁䅍䅄䅁䅁䅕䅁䅁䭁欫ご䭅乁䅙䅁䭁䑁䅯䅁䭁䅁䉣䅁䉁䅁䅁允䅁䅁䅕䅁䅁䅁䅁䅁䵁䅉䅅䅁䙁䅁䅁睁䵁䅁䅁兂䅁䅁䵄祑愲兑䅯䄫䅁䅁䅯杌䅁䅁䅯睂䅅䅁䅅䅁䉁䅁䅁兂䅁䅁䅁䅁䅁䅁杷允䅁䅁䅕䅁䑁䅁䅷䅁䙁䅁䅁䅁杁偋䅬权慃䅁䅁权㉁䅁䅁权䡁允䅁允䅁䅁䅅䅁䙁䅁䅁䑁祓祑䍤䍄䉁䅁䅁兂䅁䅁䅍䅄䅁䅁䅕䅁䅁䝁䭄〫䭁䭁䄸䅁䭁䑁䅳䅁䭁䅁䉣䅁䉁䅁䅁允䅁䅁䅕䅁䅁䅁䅁䅁䵁䅉䅅䅁䙁䅁䅁睁䵁䅁䅁兂䅁䅁䅁住佒兑䅯兩䅁䅁䅯䅑䅁䅁䅯睂䅅䅁䅅䅁䉁䅁䅁权瑃䅁䅁䍄䉁䅁䅁兂䅁䅁䅍䅄䅁䅁䅕䅁䅁䝁确歔䭅䵁䄴䅁䭁䕁䅫䅁䭁䅁䉣䅁䉁䅁䅁允䅁䅁䅕瑒䱋㥬硫稷䴸䅉䅅䅁䙁䅁䅁睁䵁䅁䅁兂䅁䅁䅁䥅㑈䅑䅯䅴䅁䅁䅯杍䅁䅁䅯睂䅅䅁䅅䅁䉁䅁䅁兂䅁䵁㙃湰㍅村杷允䅁䅁䅕䅁䑁䅁䅷䅁䙁䅁䅁䅁䅄倹䅴权坄䅁䅁权䡂䅁䅁权䡁允䅁允䅁䅁䅅䅁䙁䍁剩ㅊ慹癉⽉䍄䉁䅁䅁兂䅁䅁䅍䅄䅁䅁䅕䅁䅁䥁刳歔䭅乁䅧䅁䭁䕁䅯䅁䭁䅁䉣䅁䉁䅁䅁允䅁䅁䅕䅁䅁䅁䅁䅁䵁䅉䅅䅁䙁䅁䅁睁䵁䅁䅁兂䅁䅁䅁㙲偒兑䅯末䅁䅁䅯李䅁䅁䅯睂䅅䅁䅅䅁䉁䅁䅁兂䅁佁牒浒栰村杷允䅁䅁䅕䅁䑁䅁䅷䅁䙁䅁䅁䥁啂䙂䉂权䍁允䅁权㍁䅁䅁权䡁允䅁允䅁䅁䅅䅁䙁䅁䅁䅁䅁䅁䅁䍄䉁䅁䅁兂䅁䅁䅍䅄䅁䅁䅕䅁䅁䥁刳歔䭅䩁䅯䅁䭁䕁䅍䅁䭁䅁䉣䅁䉁䅁䅁允䅁䅁䅕䅁䅁䕓㑷䕉䵉䅉䅅䅁䙁䅁䅁睁䵁䅁䅁兂䅁䅁䅁㙲偒兑䅯杺䅁䅁䅯児䅁䅁䅯睂䅅䅁䅅䅁䉁䅁䅁兂歁歹塧㉂㙌睐杷允䅁䅁䅕䅁䑁䅁䅷䅁䙁䅁䅁䥁睃ば䈹权㝃䅁䅁权䭂䅁䅁权䡁允䅁允䅁䅁䅅䅁䙁䅁㤰睮㤯䙉䍂䍄䉁䅁䅁兂䅁䅁䅍䅄䅁䅁䅕䅁䅁䙧䕑䕕䭅䥁䄴䅁䭁䑁䅑䅁䭁䅁䉣䅁䉁䅁䅁允䅁䅁䅕䅁䅁䅁䅁䅁䵁䅉䅅䅁䙁䅁䅁睁䵁䅁䅁兂䅁䅁䅁䵯㝮䅑䅯䄱䅁䅁䅯免䅁䅁䅯睂䅅䅁䅅䅁䉁䅁䅁兂䅁䅁䅁䅁䅁䅁杷允䅁䅁䅕䅁䑁䅁䅷䅁䙁䅁䅁䥁䅂啚䈹权慃䅁䅁权乂䅁䅁权䡁允䅁允䅁䅁䅅䅁䙁䉁昱睸䈴䈶䍊䍄䉁䅁䅁兂䅁䅁䅍䅄䅁䅁䅕䅁䅁䡧睄歔䭅乁䄴䅁䭁䑁䄰䅁䭁䅁䉣䅁䉁䅁䅁允䅁䅁䅕捬堫䑕⼶ぃ䵁䅉䅅䅁䙁䅁䅁睁䵁䅁䅁兂䅁䅁䅁偷㝔䅑䅯兺䅁䅁䅯睑䅁䅁䅯睂䅅䅁䅅䅁䉁䅁䅁兂㡁橪䍈䑒桕䅑杷允䅁䅁䅕䅁䑁䅁䅷䅁䙁䅁䅁䅁乃唰䈵权牃䅁䅁权癁䅁䅁权䡁允䅁允䅁䅁䅅䅁䭁䅁䉯䅁䵁䅉䅅䅁䙁䅁䅁睁䵁䅁䅁兂䅁䅁䅃䭳偤兑䅯睱䅁䅁䅯兓䅁䅁䅯睂䅅䅁䅅䅁䉁䅁䅁权䭁允䅁䍄䉁䅁䅁兂䅁䅁䅍䅄䅁䅁䅕䅁䅁䉁䉃䔫䭁偁䅙䅁䭁䕁䅁䅁䭁䅁䉣䅁䉁䅁䅁允䅁䅁䅕渷て穳灳稰䴸䅉䅅䅁䙁䅁䅁睁䵁䅁䅁兂䅁䅁䅁䵑㜳䅑䅯朶䅁䅁䅯䅒䅁䅁䅯睂䅅䅁䅅䅁䉁䅁䅁兂桄潑捊敚䉧䅑杷允䅁䅁䅕䅁䑁䅁䅷䅁䙁䅁䅁䅁乂ㅈ䉂权慃䅁䅁权㝁䅁䅁权䡁允䅁允䅁䅁䅅䅁䙁䱁瑋䥪㈱癉䈵䍄䉁䅁䅁兂䅁䅁䅍䅄䅁䅁䅕䅁䅁䙧䕑䕕䭅䩁䅯䅁䭁䕁䅷䅁䭁䅁䉣䅁䉁䅁䅁允䅁䅁䅕祑䥴䅏儹〫䵅䅉䅅䅁䙁䅁䅁睁䵁䅁䅁兂䅁䅁䅃偣佂兑䅯睩䅁䅁䅯兓䅁䅁䅯睂䅅䅁䅅䅁䉁䅁䅁兂㑁吲堸㙰穋睐杷允䅁䅁䅕䅁䑁䅁䅷䅁䙁䅁䅁䥁啂䙂䉂权千䅁䅁权穁䅁䅁权䡁允䅁允䅁䅁䅅䅁䙁䅁䅁䅁䅁䅁䅁䍄䉁䅁䅁兂䅁䅁䅍䅄䅁䅁䅕䅁䅁䙧䕑䕕䭅䥁䅫䅁䭁䑁䅧䅁䭁䅁䉣䅁䉁䅁䅁允䅁䅁䅯兲䅁䅁杷允䅁䅁䅕䅁䑁䅁䅷䅁䙁䅁䅁䅁杂癹䅴权捃䅁䅁权㥁䅁䅁权䡁允䅁允䅁䅁䅅䅁䙁䅁䅁䅁䅁䅁䅁䍄䉁䅁䅁兂䅁䅁䅍䅄䅁䅁䅕䅁䅁䉁䉃䔫䭁佁䅁䅁䭁䑁䅳䅁䭁䅁䉣䅁䉁䅁䅁允䅁䅁䅕䅁䅁䅁䅁䅁䵁䅉䅅䅁䙁䅁䅁睁䵁䅁䅁兂䅁䅁䅃楡倵兑䅯䅭䅁䅁䅯兏䅁䅁䅯睂䅅䅁䅅䅁䉁䅁䅁兂䅁䅁䅁䅁䅁䅁杷允䅁䅁䅕䅁䑁䅁䅷䅁䙁䅁䅁䅁㝂啌䈹权䩃䅁䅁权䭂䅁䅁权䡁允䅁允䅁䅁䅅䅁䭁䭁䄰䅁䵁䅉䅅䅁䙁䅁䅁睁䵁䅁䅁兂䅁䅁䅃䭳偤兑䅯䅫䅁䅁䅯䅍䅁䅁䅯睂䅅䅁䅅䅁䉁䅁䅁权䭁允䅁䍄䉁䅁䅁兂䅁䅁䅍䅄䅁䅁䅕䅁䅁䡧睄歔䭅䱁䅧䅁䭁䑁䅙䅁䭁䅁䉣䅁䉁䅁䅁允䅁䅁䅕䑯䕶㑏睢啒䵁䅉䅅䅁䙁䅁䅁睁䵁䅁䅁兂䅁䅁䅃䝑偖兑䅯杪䅁䅁䅯睁䅁䅁䅯睂䅅䅁䅅䅁䉁䅁䅁兂䅁䅁䅁䅁䅁䅁杷允䅁䅁䅕䅁䑁䅁䅷䅁䙁䅁䅁䥁啂䙂䉂权佃䅁䅁权㕁䅁䅁权䡁允䅁允䅁䅁䅅䅁䙁䅁䅁䅁䅁䅁䅁䍄䉁䅁䅁兂䅁䅁䅍䅄䅁䅁䅕䅁䅁䑧婴ご䭅佁䅷䅁䭁䑁䄰䅁䭁䅁䉣䅁䉁䅁䅁允䅁䅁䅕娸歫浵浗䐶䴸䅉䅅䅁䙁䅁䅁睁䵁䅁䅁兂䅁䅁䅃䅖兒兑䅯䅯䅁䅁䅯䅏䅁䅁䅯睂䅅䅁䅅䅁䉁䅁䅁兂䅁䅁䅁䅁䅁䅁杷允䅁䅁䅕䅁䑁䅁䅷䅁䙁䅁䅁䅁元癤䅨权䱃䅁䅁权㥁䅁䅁权䡁允䅁允䅁䅁䅅䅁䙁䅁塲㍯㥁权䅎䍄䉁䅁䅁兂䅁䅁䅍䅄䅁䅁䅕䅁䅁䡁䭄〫䭁偁䅁䅁䭁䕁䅙䅁䭁䅁䉣䅁䉁䅁䅁允䅁䅁䅕䅁䅁䅁䅁䅁䵁䅉䅅䅁䙁䅁䅁睁䵁䅁䅁兂䅁䅁䅃楡倵兑䅯朱䅁䅁䅯兑䅁䅁䅯睂䅅䅁䅅䅁䉁䅁䅁兂䅁䅁䅁䅁䅁䅁杷允䅁䅁䅕䅁䑁䅁䅷䅁䙁䅁䅁䅁䅄倹䅴权佄䅁䅁权䡂䅁䅁权䡁允䅁允䅁䅁䅅䅁䙁䡁湲癑䝸敏⽙䍄䉁䅁䅁兂䅁䅁䅍䅄䅁䅁䅕䅁䅁䙁睳ご䭅䩁䅧䅁䭁䕁䅕䅁䭁䅁䉣䅁䉁䅁䅁允䅁䅁䅕捰氫洴琴歅䵉䅉䅅䅁䙁䅁䅁睁䵁䅁䅁兂䅁䅁䅁住佒兑䅯朴䅁䅁䅯睐䅁䅁䅯睂䅅䅁䅅䅁䉁䅁䅁兂䅁䅁䅁䅁䅁䅁杷允䅁䅁䅕䅁䑁䅁䅷䅁䙁䅁䅁䥁啂䙂䉂权䩃䅁䅁权㙁䅁䅁权䡁允䅁允䅁䅁䅅䅁䭁䭁䄰䅁䵁䅉䅅䅁䙁䅁䅁睁䵁䅁䅁兂䅁䅁䅁乖佚兑䅯睵䅁䅁䅯睁䅁䅁䅯睂䅅䅁䅅䅁䉁䅁䅁兂䅁佁䩁呯䙸村杷允䅁䅁䅕䅁䑁䅁䅷䅁䙁䅁䅁䅁乂ㅈ䉂权慃䅁䅁权䅂䅁䅁权䡁允䅁允䅁䅁䅅䅁䙁䉁偤䅴瑎䅳䍴䍄䉁䅁䅁兂䅁䅁䅍䅄䅁䅁䅕䅁䅁䕧求ご䭅䥁䅳䅁䭁䑁䅫䅁䭁䅁䉣䅁䉁䅁䅁允䅁䅁䅕䅁䅁䅁䅁䅁䵁䅉䅅䅁䙁䅁䅁睁䵁䅁䅁兂䅁䅁䅃䅖兒兑䅯杫䅁䅁䅯杏䅁䅁䅯睂䅅䅁䅅䅁䉁䅁䅁兂䅁䅁䅁䅁䅁䅁杷允䅁䅁䅕䅁䑁䅁䅷䅁䙁䅁䅁䅁㝂啌䈹权䩃䅁䅁权㕁䅁䅁权䡁允䅁允䅁䅁䅅䅁䭁䭁䄰䅁䵁䅉䅅䅁䙁䅁䅁睁䵁䅁䅁兂䅁䅁䅁䥂倱兑䅯朹䅁䅁䅯睏䅁䅁䅯睂䅅䅁䅅䅁䉁䅁䅁兂䅁䅁䅁䅁䅁䅁杷允䅁䅁䅕䅁䑁䅁䅷䅁䙁䅁䅁䥁啂䙂䉂权佃䅁䅁权㍁䅁䅁权䡁允䅁允䅁䅁䅅䅁䙁䅁䅁䅁䅁䅁䅁䍄䉁䅁䅁兂䅁䅁䅍䅄䅁䅁䅕䅁䅁䩁㉂䔫䭁䩁䅉䅁䭁䑁䅳䅁䭁䅁䉣䅁䉁䅁䅁允䅁䅁䅕䅁䅁䰳䡷唫䵅䅉䅅䅁䙁䅁䅁睁䵁䅁䅁兂䅁䅁䅁䥂倱兑䅯朵䅁䅁䅯䅏䅁䅁䅯睂䅅䅁䅅䅁䉁䅁䅁兂䅁䅁䅁䅁䅁䅁杷允䅁䅁䅕䅁䑁䅁䅷䅁䙁䅁䅁䅁乃唰䈵权元䅁䅁权䑂䅁䅁权䡁允䅁允䅁䅁䅅䅁䭁䅁䉯䅁䵁䅉䅅䅁䙁䅁䅁睁䵁䅁䅁兂䅁䅁䅁祥倱兑䅯䅯䅁䅁䅯兒䅁䅁䅯睂䅅䅁䅅䅁䉁䅁䅁兂䙃㝺偗敊晅䅑杷允䅁䅁䅕䅁䑁䅁䅷䅁䙁䅁䅁䵁䅃水䉂权佃䅁䅁权㉁䅁䅁权䡁允䅁允䅁䅁䅅䅁䙁䅁䅁䅁䅁䅁䅁䍄䉁䅁䅁兂䅁䅁䅍䅄䅁䅁䅕䅁䅁䡁瑳ご䭅䅁䉁䅁䭁䕁䅍䅁䭁䅁䉣䅁䉁䅁䅁允䅁䅁䅯杂䅅䅁杷允䅁䅁䅕䅁䑁䅁䅷䅁䙁䅁䅁䥁啂䙂䉂权奃䅁䅁权㝁䅁䅁权䡁允䅁允䅁䅁䅅䅁䙁䵁䝍㉏商內䌹䍄䉁䅁䅁兂䅁䅁䅍䅄䅁䅁䅕䅁䅁䕁昰䕕䭅䭁䅣䅁䭁䑁䅳䅁䭁䅁䉣䅁䉁䅁䅁允䅁䅁䅯权䅅䅁杷允䅁䅁䅕䅁䑁䅁䅷䅁䙁䅁䅁䵁䑸婌䉰权佃䅁䅁权䙂䅁䅁权䡁允䅁允䅁䅁䅅䅁䙁䅁䅁䅁䅁䅁䅁䍄䉁䅁䅁兂䅁䅁䅍䅄䅁䅁䅕䅁䅁䑁歪歔䭅䥁䅫䅁䭁䕁䅯䅁䭁䅁䉣䅁䉁䅁䅁允䅁䅁䅯兲䅁䅁杷允䅁䅁䅕䅁䑁䅁䅷䅁䙁䅁䅁䥁㝁啗䈹权䉄䅁䅁权䕂䅁䅁权䡁允䅁允䅁䅁䅅䅁䙁偁䍔煁氯权䄵䍄䉁䅁䅁兂䅁䅁䅍䅄䅁䅁䅕䅁䅁䍁潁唫䭁䭁䅣䅁䭁䑁䅕䅁䭁䅁䉣䅁䉁䅁䅁允䅁䅁䅯权䅅䅁杷允䅁䅁䅕䅁䑁䅁䅷䅁䙁䅁䅁䅁啂欱䈵权㙄䅁䅁权䭂䅁䅁权䡁允䅁允䅁䅁䅅䅁䙁䅁䅁䝁䍩氫䍰䍄䉁䅁䅁兂䅁䅁䅍䅄䅁䅁䅕䅁䅁䙧䕑䕕䭅䥁䄴䅁䭁䑁䅳䅁䭁䅁䉣䅁䉁䅁䅁允䅁䅁䅕䅁䅁䅁䅁䅁䵁䅉䅅䅁䙁䅁䅁睁䵁䅁䅁兂䅁䅁䅁乖佚兑䅯䄵䅁䅁䅯䅔䅁䅁䅯睂䅅䅁䅅䅁䉁䅁䅁兂䡁ㅗ䥪䡳䍯䅑杷允䅁䅁䅕䅁䑁䅁䅷䅁䙁䅁䅁䥁睃ば䈹权捃䅁䅁权㑁䅁䅁权䡁允䅁允䅁䅁䅅䅁䙁䅁䅁䅁䅁䅁䅁䍄䉁䅁䅁兂䅁䅁䅍䅄䅁䅁䅕䅁䅁䙁坔歔䭅乁䅙䅁䭁䕁䅯䅁䭁䅁䉣䅁䉁䅁䅁允䅁䅁䅕䵃伫㍵兆樫䴸䅉䅅䅁䙁䅁䅁睁䵁䅁䅁兂䅁䅁䅃ㅏ偬兑䅯杹䅁䅁䅯杏䅁䅁䅯睂䅅䅁䅅䅁䉁䅁䅁兂䅁䅁䅁䅁䅁䅁杷允䅁䅁䅕䅁䑁䅁䅷䅁䙁䅁䅁䥁啂䙂䉂权千䅁䅁权⭁䅁䅁权䡁允䅁允䅁䅁䅅䅁䙁乁㙍佴留甲䉘䍄䉁䅁䅁兂䅁䅁䅍䅄䅁䅁䅕䅁䅁䩁㉂䔫䭁䩁䅯䅁䭁䕁䅕䅁䭁䅁䉣䅁䉁䅁䅁允䅁䅁䅕䅁䅁㐷瑕お䵉䅉䅅䅁䙁䅁䅁睁䵁䅁䅁兂䅁䅁䅃ㅏ偬兑䅯朴䅁䅁䅯睑䅁䅁䅯睂䅅䅁䅅䅁䉁䅁䅁兂牄䵑欱㑆䩣䅑杷允䅁䅁䅕䅁䑁䅁䅷䅁䙁䅁䅁䅁杁偋䅬权㑃䅁䅁权㕁䅁䅁权䡁允䅁允䅁䅁䅅䅁䙁䅁䅁䅁䅁䅁䅁䍄䉁䅁䅁兂䅁䅁䅍䅄䅁䅁䅕䅁䅁䥁刳歔䭅䵁䅳䅁䭁䑁䅷䅁䭁䅁䉣䅁䉁䅁䅁允䅁䅁䅕䅁䅁䅁䅁䅁䵁䅉䅅䅁䙁䅁䅁睁䵁䅁䅁兂䅁䅁䅁䵯㝮䅑䅯睳䅁䅁䅯兓䅁䅁䅯睂䅅䅁䅅䅁䉁䅁䅁兂穂祋䥦兏㑆村杷允䅁䅁䅕䅁䑁䅁䅷䅁䙁䅁䅁䅁杁偋䅬权䱃䅁䅁权㉁䅁䅁权䡁允䅁允䅁䅁䅅䅁䙁䕁桪桥畓硒䅸䍄䉁䅁䅁兂䅁䅁䅍䅄䅁䅁䅕䅁䅁䙁睳ご䭅偁䅁䅁䭁䕁䅳䅁䭁䅁䉣䅁䉁䅁䅁允䅁䅁䅕䍹塆獏癕く䵁䅉䅅䅁䙁䅁䅁睁䵁䅁䅁兂䅁䅁䅁䵙㝲䅑䅯共䅁䅁䅯杍䅁䅁䅯睂䅅䅁䅅䅁䉁䅁䅁权䭁允䅁䍄䉁䅁䅁兂䅁䅁䅍䅄䅁䅁䅕䅁䅁䡧睄歔䭅䩁䅷䅁䭁䑁䄰䅁䭁䅁䉣䅁䉁䅁䅁允䅁䅁䅕婅汣捲偲ぎ䵁䅉䅅䅁䙁䅁䅁睁䵁䅁䅁兂䅁䅁䅁晡但兑䅯睲䅁䅁䅯䅌䅁䅁䅯睂䅅䅁䅅䅁䉁䅁䅁兂䅁䅁䅁䅁䅁䅁杷允䅁䅁䅕䅁䑁䅁䅷䅁䙁䅁䅁䅁杁偋䅬权奃䅁䅁权㥁䅁䅁权䡁允䅁允䅁䅁䅅䅁䙁䅁䅁䉁洶桮䍖䍄䉁䅁䅁兂䅁䅁䅍䅄䅁䅁䅕䅁䅁䅁乓ご䭅䵁䅳䅁䭁䑁䅣䅁䭁䅁䉣䅁䉁䅁䅁允䅁䅁䅕䅁䅁䅁䅁䅁䵁䅉䅅䅁䙁䅁䅁睁䵁䅁䅁兂䅁䅁䅃偣佂兑䅯睯䅁䅁䅯睒䅁䅁䅯睂䅅䅁䅅䅁䉁䅁䅁兂祃杲瑐扫晉村杷允䅁䅁䅕䅁䑁䅁䅷䅁䙁䅁䅁䥁煂歌䈹权佃䅁䅁权㝁䅁䅁权䡁允䅁允䅁䅁䅅䅁䙁䅁䅁䅁䅁䅁䅁䍄䉁䅁䅁兂䅁䅁䅍䅄䅁䅁䅕䅁䅁䑁歪歔䭅䵁䅧䅁䭁䑁䅳䅁䭁䅁䉣䅁䉁䅁䅁允䅁䅁䅕䅁䅁䅁䅁䅁䵁䅉䅅䅁䙁䅁䅁睁䵁䅁䅁兂䅁䅁䅁䥂倱兑䅯兩䅁䅁䅯杏䅁䅁䅯睂䅅䅁䅅䅁䉁䅁䅁权瑃䅁䅁䍄䉁䅁䅁兂䅁䅁䅍䅄䅁䅁䅕䅁䅁䡧睄歔䭅䱁䄰䅁䭁䑁䄴䅁䭁䅁䉣䅁䉁䅁䅁允䅁䅁䅕呅偢橶卲歕䵁䅉䅅䅁䙁䅁䅁睁䵁䅁䅁兂䅁䅁䅄佧兊兑䅯䅭䅁䅁䅯免䅁䅁䅯睂䅅䅁䅅䅁䉁䅁䅁兂䅁䅁䅁䅁䅁䅁杷允䅁䅁䅕䅁䑁䅁䅷䅁䙁䅁䅁䵁䑸婌䉰权歄䅁䅁权睁䅁䅁权䡁允䅁允䅁䅁䅅䅁䙁䅁䅁䅁䅁䅁䅁䍄䉁䅁䅁兂䅁䅁䅍䅄䅁䅁䅕䅁䅁䙧䕑䕕䭅䩁䅉䅁䭁䕁䅅䅁䭁䅁䉣䅁䉁䅁䅁允䅁䅁䅕坭潦〰婇啁䵉䅉䅅䅁䙁䅁䅁睁䵁䅁䅁兂䅁䅁䅁䵙㝲䅑䅯䅭䅁䅁䅯李䅁䅁䅯睂䅅䅁䅅䅁䉁䅁䅁兂佃㌵挶䬸村村杷允䅁䅁䅕䅁䑁䅁䅷䅁䙁䅁䅁䅁杁偋䅬权㉄䅁䅁权乂䅁䅁权䡁允䅁允䅁䅁䅅䅁䙁䅁䅁䅁䅁䅁䅁䍄䉁䅁䅁兂䅁䅁䅍䅄䅁䅁䅕䅁䅁䙧䕑䕕䭅䥁䄴䅁䭁䕁䅑䅁䭁䅁䉣䅁䉁䅁䅁允䅁䅁䅕䅁䅁䅁䅁䅁䵁䅉䅅䅁䙁䅁䅁睁䵁䅁䅁兂䅁䅁䅁䥂倱兑䅯䅵䅁䅁䅯睒䅁䅁䅯睂䅅䅁䅅䅁䉁䅁䅁兂䅁䅁䅁䅁䅁䅁杷允䅁䅁䅕䅁䑁䅁䅷䅁䙁䅁䅁䅁灂唸䈵权佃䅁䅁权㥁䅁䅁权䡁允䅁允䅁䅁䅅䅁䙁䵁敚睃䝙杸䍤䍄䉁䅁䅁兂䅁䅁䅍䅄䅁䅁䅕䅁䅁䕧求ご䭅䩁䅉䅁䭁䕁䅅䅁䭁䅁䉣䅁䉁䅁䅁允䅁䅁䅕漹汕乂硷欲䵅䅉䅅䅁䙁䅁䅁睁䵁䅁䅁兂䅁䅁䅁乖佚兑䅯睩䅁䅁䅯睐䅁䅁䅯睂䅅䅁䅅䅁䉁䅁䅁兂穁積積積㝍䅑杷允䅁䅁䅕䅁䑁䅁䅷䅁䙁䅁䅁䅁扂䕍䈹权祄䅁䅁权䵂䅁䅁权䡁允䅁允䅁䅁䅅䅁䙁䥁䭊䡊癔祭䅒䍄䉁䅁䅁兂䅁䅁䅍䅄䅁䅁䅕䅁䅁䙧䕑䕕䭅䥁䄴䅁䭁䕁䅣䅁䭁䅁䉣䅁䉁䅁䅁允䅁䅁䅕䅁䅁䅁䅁䅁䵁䅉䅅䅁䙁䅁䅁睁䵁䅁䅁兂䅁䅁䅃䅖兒兑䅯杭䅁䅁䅯睒䅁䅁䅯睂䅅䅁䅅䅁䉁䅁䅁兂扃呃坧㍖坙村杷允䅁䅁䅕䅁䑁䅁䅷䅁䙁䅁䅁䅁允晧䅨权敃䅁䅁权穁䅁䅁权䡁允䅁允䅁䅁䅅䅁䙁偁䍤㡋坱⽐⽍䍄䉁䅁䅁兂䅁䅁䅍䅄䅁䅁䅕䅁䅁䙧䕑䕕䭅䩁䅉䅁䭁䕁䅣䅁䭁䅁䉣䅁䉁䅁䅁允䅁䅁䅕䱸⭘样浲唸䵅䅉䅅䅁䙁䅁䅁睁䵁䅁䅁兂䅁䅁䅃䅖兒兑䅯杵䅁䅁䅯杒䅁䅁䅯睂䅅䅁䅅䅁䉁䅁䅁兂䅁䅁䅁䅁䅁䅁杷允䅁䅁䅕䅁䑁䅁䅷䅁䙁䅁䅁䥁啂䙂䉂权慃䅁䅁权䥂䅁䅁权䡁允䅁允䅁䅁䅅䅁䙁䕁䥚慤塨砸䍎䍄䉁䅁䅁兂䅁䅁䅍䅄䅁䅁䅕䅁䅁䩁㉂䔫䭁偁䅙䅁䭁䕁䅣䅁䭁䅁䉣䅁䉁䅁䅁允䅁䅁䅕杳扯啌浺ぁ䵁䅉䅅䅁䙁䅁䅁睁䵁䅁䅁兂䅁䅁䅁祥倱兑䅯朱䅁䅁䅯免䅁䅁䅯睂䅅䅁䅅䅁䉁䅁䅁兂䅁䅁䅁䅁䅁䅁杷允䅁䅁䅕䅁䑁䅁䅷䅁䙁䅁䅁䥁㝁啗䈹权奃䅁䅁权㡁䅁䅁权䡁允䅁允䅁䅁䅅䅁䙁䙁㉥牃䝁䄷䍊䍄䉁䅁䅁兂䅁䅁䅍䅄䅁䅁䅕䅁䅁䝁确歔䭅䱁䅳䅁䭁䕁䅉䅁䭁䅁䉣䅁䉁䅁䅁允䅁䅁䅕匴㙂䉗㑊䕍䵉䅉䅅䅁䙁䅁䅁睁䵁䅁䅁兂䅁䅁䅃䭳偤兑䅯共䅁䅁䅯兎䅁䅁䅯睂䅅䅁䅅䅁䉁䅁䅁权䭁允䅁䍄䉁䅁䅁兂䅁䅁䅍䅄䅁䅁䅕䅁䅁䡁䭄〫䭁偁䄴䅁䭁䍁䅷䅁䭁䅁䉣䅁䉁䅁䅁允䅁䅁䅕䅁䅁䅁䅁䅁䵁䅉䅅䅁䙁䅁䅁睁䵁䅁䅁兂䅁䅁䅃䅖兒兑䅯兩䅁䅁䅯兓䅁䅁䅯睂䅅䅁䅅䅁䉁䅁䅁权瑃䅁䅁䍄䉁䅁䅁兂䅁䅁䅍䅄䅁䅁䅕䅁䅁䝁䭄〫䭁䩁䅧䅁䭁䕁䅍䅁䭁䅁䉣䅁䉁䅁䅁允䅁䅁䅕乐畩㑣祇歇䵉䅉䅅䅁䙁䅁䅁睁䵁䅁䅁兂䅁䅁䅁䵣㝲䅑䅯兰䅁䅁䅯䅒䅁䅁䅯睂䅅䅁䅅䅁䉁䅁䅁睂䅁䅁䅁䡯橄䅑杷允䅁䅁䅕䅁䑁䅁䅷䅁䙁䅁䅁䅁㑁䔵䈵权㙄䅁䅁权䱂䅁䅁权䡁允䅁允䅁䅁䅅䅁䙁䅁䅁䅁䅁䅁䅁䍄䉁䅁䅁兂䅁䅁䅍䅄䅁䅁䅕䅁䅁䉁䉃䔫䭁佁䅷䅁䭁䑁䅉䅁䭁䅁䉣䅁䉁䅁䅁允䅁䅁䅕㥸橶楧潙启䴸䅉䅅䅁䙁䅁䅁睁䵁䅁䅁兂䅁䅁䅃䅖兒兑䅯杪䅁䅁䅯兓䅁䅁䅯睂䅅䅁䅅䅁䉁䅁䅁兂䅁䅁䅁䅁䅁䅁杷允䅁䅁䅕䅁䑁䅁䅷䅁䙁䅁䅁䅁元癤䅨权千䅁䅁权㍁䅁䅁权䡁允䅁允䅁䅁䅅䅁䙁䅁䅁䡁塄㥸䉨䍄䉁䅁䅁兂䅁䅁䅍䅄䅁䅁䅕䅁䅁䝁䭄〫䭁䩁䅧䅁䭁䕁䅯䅁䭁䅁䉣䅁䉁䅁䅁允䅁䅁䅕何㥳捰浣䕇䵉䅉䅅䅁䙁䅁䅁睁䵁䅁䅁兂䅁䅁䅃䝑偖兑䅯杮䅁䅁䅯兑䅁䅁䅯睂䅅䅁䅅䅁䉁䅁䅁兂硁䭃捷浗㝓睐杷允䅁䅁䅕䅁䑁䅁䅷䅁䙁䅁䅁䅁䅂智䅴权佃䅁䅁权䩂䅁䅁权䡁允䅁允䅁䅁䅅䅁䙁䅁䅁䝧䵁䍪䍎䍄䉁䅁䅁兂䅁䅁䅍䅄䅁䅁䅕䅁䅁䅁乓ご䭅乁䅁䅁䭁䑁䅕䅁䭁䅁䉣䅁䉁䅁䅁允䅁䅁䅕䅁䅁䅁䅁䅁䵁䅉䅅䅁䙁䅁䅁睁䵁䅁䅁兂䅁䅁䅃䅖兒兑䅯杫䅁䅁䅯兓䅁䅁䅯睂䅅䅁䅅䅁䉁䅁䅁兂睄刴剫捣塐兑杷允䅁䅁䅕䅁䑁䅁䅷䅁䙁䅁䅁䅁㝂啌䈹权千䅁䅁权䵂䅁䅁权䡁允䅁允䅁䅁䅅䅁䙁䥁㥯敯䐷⼳䉨䍄䉁䅁䅁兂䅁䅁䅍䅄䅁䅁䅕䅁䅁䡁䭄〫䭁佁䅷䅁䭁䕁䅫䅁䭁䅁䉣䅁䉁䅁䅁允䅁䅁䅕䅁䅁䅁䅁䅁䵁䅉䅅䅁䙁䅁䅁睁䵁䅁䅁兂䅁䅁䅃偣佂兑䅯杮䅁䅁䅯䅐䅁䅁䅯睂䅅䅁䅅䅁䉁䅁䅁兂䅂桳摰楮畈睐杷允䅁䅁䅕䅁䑁䅁䅷䅁䙁䅁䅁䵁䑸婌䉰权い䅁䅁权睁䅁䅁权䡁允䅁允䅁䅁䅅䅁䙁䅁䅁䅁䅁䅁䅁䍄䉁䅁䅁兂䅁䅁䅍䅄䅁䅁䅕䅁䅁䑧婴ご䭅䱁䅑䅁䭁䑁䄴䅁䭁䅁䉣䅁䉁䅁䅁允䅁䅁䅕婹楗挱摖啒䵉䅉䅅䅁䙁䅁䅁睁䵁䅁䅁兂䅁䅁䅃䝑偖兑䅯朵䅁䅁䅯杓䅁䅁䅯睂䅅䅁䅅䅁䉁䅁䅁兂呁杚㜯䅷港睐杷允䅁䅁䅕䅁䑁䅁䅷䅁䙁䅁䅁䥁啂䙂䉂权佃䅁䅁权ㅁ䅁䅁权䡁允䅁允䅁䅁䅅䅁䙁䅁䅁䅁䅁䅁䅁䍄䉁䅁䅁兂䅁䅁䅍䅄䅁䅁䅕䅁䅁䡁䭄〫䭁䩁䅁䅁䭁䍁䄸䅁䭁䅁䉣䅁䉁䅁䅁允䅁䅁䅯权䅅䅁杷允䅁䅁䅕䅁䑁䅁䅷䅁䙁䅁䅁䥁㝁啗䈹权慃䅁䅁权䭂䅁䅁权䡁允䅁允䅁䅁䅅䅁䙁䭁噪佗渱昱䉖䍄䉁䅁䅁兂䅁䅁䅍䅄䅁䅁䅕䅁䅁䕁昰䕕䭅䱁䅙䅁䭁䑁䅧䅁䭁䅁䉣䅁䉁䅁䅁允䅁䅁䅕䅁睃何牭䕆䵉䅉䅅䅁䙁䅁䅁睁䵁䅁䅁兂䅁䅁䅃䅖兒兑䅯杭䅁䅁䅯兎䅁䅁䅯睂䅅䅁䅅䅁䉁䅁䅁兂坁睴愶桍位村杷允䅁䅁䅕䅁䑁䅁䅷䅁䙁䅁䅁䥁啂䙂䉂权敃䅁䅁权䍂䅁䅁权䡁允䅁允䅁䅁䅅䅁䙁䱁洱䠰㥕㥧⽍䍄䉁䅁䅁兂䅁䅁䅍䅄䅁䅁䅕䅁䅁䅁乓ご䭅䥁䅫䅁䭁䑁䅅䅁䭁䅁䉣䅁䉁䅁䅁允䅁䅁䅯兲䅁䅁杷允䅁䅁䅕䅁䑁䅁䅷䅁䙁䅁䅁䅁权晹䅴权㙄䅁䅁权畁䅁䅁权䡁允䅁允䅁䅁䅅䅁䙁䅁䅁䅁䅁䅁䅁䍄䉁䅁䅁兂䅁䅁䅍䅄䅁䅁䅕䅁䅁䡁瑳ご䭅䩁䅯䅁䭁䍁䄸䅁䭁䅁䉣䅁䉁䅁䅁允䅁䅁䅕䅁䅁䅁䅁䅁䵁䅉䅅䅁䙁䅁䅁睁䵁䅁䅁兂䅁䅁䅃䅖兒兑䅯䅭䅁䅁䅯睓䅁䅁䅯睂䅅䅁䅅䅁䉁䅁䅁兂橃䕴汆䡰奷村杷允䅁䅁䅕䅁䑁䅁䅷䅁䙁䅁䅁䅁啂欱䈵权硃䅁䅁权㍁䅁䅁权䡁允䅁允䅁䅁䅅䅁䙁䅁䅁䑷吱䙗䍰䍄䉁䅁䅁兂䅁䅁䅍䅄䅁䅁䅕䅁䅁䡁瑳ご䭅䅁䉁䅁䭁䑁䄴䅁䭁䅁䉣䅁䉁䅁䅁允䅁䅁䅯杂䅅䅁杷允䅁䅁䅕䅁䑁䅁䅷䅁䙁䅁䅁䅁乂ㅈ䉂权䭄䅁䅁权㥁䅁䅁权䡁允䅁允䅁䅁䅅䅁䙁䉁潈䍭啚但⽕䍄䉁䅁䅁兂䅁䅁䅍䅄䅁䅁䅕䅁䅁䙧䕑䕕䭅䥁䄴䅁䭁䕁䅳䅁䭁䅁䉣䅁䉁䅁䅁允䅁䅁䅕䅁䅁䅁䅁䅁䵁䅉䅅䅁䙁䅁䅁睁䵁䅁䅁兂䅁䅁䅁䡫㑢䅑䅯䄴䅁䅁䅯免䅁䅁䅯睂䅅䅁䅅䅁䉁䅁䅁兂䅁䅁䅁䅁䅁䅁杷允䅁䅁䅕䅁䑁䅁䅷䅁䙁䅁䅁䅁㑁䔵䈵权慃䅁䅁权䥂䅁䅁权䡁允䅁允䅁䅁䅅䅁䙁䅁䅁䅁䅁䅁䅁䍄䉁䅁䅁兂䅁䅁䅍䅄䅁䅁䅕䅁䅁䉁䉃䔫䭁䵁䄴䅁䭁䍁䄴䅁䭁䅁䉣䅁䉁䅁䅁允䅁䅁䅕湮䱊坱坓䐯䴸䅉䅅䅁䙁䅁䅁睁䵁䅁䅁兂䅁䅁䅃䅖兒兑䅯杫䅁䅁䅯䅔䅁䅁䅯睂䅅䅁䅅䅁䉁䅁䅁兂扁⽦测祬煪具杷允䅁䅁䅕䅁䑁䅁䅷䅁䙁䅁䅁䅁权晹䅴权睄䅁䅁权㕁䅁䅁权䡁允䅁允䅁䅁䅅䅁䙁䅁䅁䅁䅁䅁䅁䍄䉁䅁䅁兂䅁䅁䅍䅄䅁䅁䅕䅁䅁䡁䭄〫䭁䵁䄰䅁䭁䕁䅍䅁䭁䅁䉣䅁䉁䅁䅁允䅁䅁䅕䡒杳㜳㉊歋䵁䅉䅅䅁䙁䅁䅁睁䵁䅁䅁兂䅁䅁䅁乖佚兑䅯䅫䅁䅁䅯睏䅁䅁䅯睂䅅䅁䅅䅁䉁䅁䅁权䭁允䅁䍄䉁䅁䅁兂䅁䅁䅍䅄䅁䅁䅕䅁䅁䑧婴ご䭅䩁䅉䅁䭁䕁䅯䅁䭁䅁䉣䅁䉁䅁䅁允䅁䅁䅕却䙃灸㕇唲䵅䅉䅅䅁䙁䅁䅁睁䵁䅁䅁兂䅁䅁䅃䅖兒兑䅯睩䅁䅁䅯材䅁䅁䅯睂䅅䅁䅅䅁䉁䅁䅁兂䅁䅁䅁䅁䅁䅁杷允䅁䅁䅕䅁䑁䅁䅷䅁䙁䅁䅁䅁元癤䅨权千䅁䅁权䑁䅁䅁权䡁允䅁允䅁䅁䅅䅁䙁䅁䅁䅁偧祅䍤䍄䉁䅁䅁兂䅁䅁䅍䅄䅁䅁䅕䅁䅁䕁昰䕕䭅䵁䅕䅁䭁䑁䅕䅁䭁䅁䉣䅁䉁䅁䅁允䅁䅁䅕流㙦渰氱歇䵁䅉䅅䅁䙁䅁䅁睁䵁䅁䅁兂䅁䅁䅁䥂倱兑䅯杹䅁䅁䅯杒䅁䅁䅯睂䅅䅁䅅䅁䉁䅁䅁兂䅁䅁䅁䅁䅁䅁杷允䅁䅁䅕䅁䑁䅁䅷䅁䙁䅁䅁䥁獃欵䉚权⽃䅁䅁权䅂䅁䅁权䡁允䅁允䅁䅁䅅䅁䙁䅁䅁䅁䅁䅁䅁䍄䉁䅁䅁兂䅁䅁䅍䅄䅁䅁䅕䅁䅁䙧䕑䕕䭅䥁䄴䅁䭁䑁䄴䅁䭁䅁䉣䅁䉁䅁䅁允䅁䅁䅕䅁䅁䅁䅁䅁䵁䅉䅅䅁䙁䅁䅁睁䵁䅁䅁兂䅁䅁䅁䥅㑈䅑䅯䅂䅅䅁䅯児䅁䅁䅯睂䅅䅁䅅䅁䉁䅁䅁兂䩃⭴昶摧牁䅑杷允䅁䅁䅕䅁䑁䅁䅷䅁䙁䅁䅁䅁乃唰䈵权奃䅁䅁权䭂䅁䅁权䡁允䅁允䅁䅁䅅䅁䙁䅁䅁䅁㤸楁䍆䍄䉁䅁䅁兂䅁䅁䅍䅄䅁䅁䅕䅁䅁䡁䭄〫䭁䱁䅑䅁䭁䑁䅍䅁䭁䅁䉣䅁䉁䅁䅁允䅁䅁䅕䅁䅁䅁䅁䅁䵁䅉䅅䅁䙁䅁䅁睁䵁䅁䅁兂䅁䅁䅁䥂倱兑䅯兰䅁䅁䅯睒䅁䅁䅯睂䅅䅁䅅䅁䉁䅁䅁睂䅁䅁䅁䴴橶䅑杷允䅁䅁䅕䅁䑁䅁䅷䅁䙁䅁䅁䥁啂䙂䉂权慃䅁䅁权⭁䅁䅁权䡁允䅁允䅁䅁䅅䅁䙁䉁䭕䩄䕳偬䉴䍄䉁䅁䅁兂䅁䅁䅍䅄䅁䅁䅕䅁䅁䑁歪歔䭅䩁䅧䅁䭁䑁䄰䅁䭁䅁䉣䅁䉁䅁䅁允䅁䅁䅕㈯礴匶夳䔹䵅䅉䅅䅁䙁䅁䅁睁䵁䅁䅁兂䅁䅁䅃䝑偖兑䅯杯䅁䅁䅯䅎䅁䅁䅯睂䅅䅁䅅䅁䉁䅁䅁兂䅁䅁䅁䅁䅁䅁杷允䅁䅁䅕䅁䑁䅁䅷䅁䙁䅁䅁䥁啂䙂䉂权䩃䅁䅁权䙂䅁䅁权䡁允䅁允䅁䅁䅅䅁䭁䭁䄰䅁䵁䅉䅅䅁䙁䅁䅁睁䵁䅁䅁兂䅁䅁䅃䅖兒兑䅯䅭䅁䅁䅯兒䅁䅁䅯睂䅅䅁䅅䅁䉁䅁䅁兂䝂奴眯䡭卷村杷允䅁䅁䅕䅁䑁䅁䅷䅁䙁䅁䅁䥁䅂啚䈹权元䅁䅁权㝁䅁䅁权䡁允䅁允䅁䅁䅅䅁䭁䅁䉯䅁䵁䅉䅅䅁䙁䅁䅁睁䵁䅁䅁兂䅁䅁䅃䅖兒兑䅯杫䅁䅁䅯兒䅁䅁䅯睂䅅䅁䅅䅁䉁䅁䅁兂㝃搳㝩灵卦具杷允䅁䅁䅕䅁䑁䅁䅷䅁䙁䅁䅁䵁䅃水䉂权元䅁䅁权䑂䅁䅁权䡁允䅁允䅁䅁䅅䅁䭁䅁䉯䅁䵁䅉䅅䅁䙁䅁䅁睁䵁䅁䅁兂䅁䅁䅃楡倵兑䅯杫䅁䅁䅯兏䅁䅁䅯睂䅅䅁䅅䅁䉁䅁䅁兂䅁䅁䅁䅁䅁䅁杷允䅁䅁䅕䅁䑁䅁䅷䅁䙁䅁䅁䥁啂䙂䉂权奃䅁䅁权㡁䅁䅁权䡁允䅁允䅁䅁䅅䅁䙁䥁楡㡶睙䉯䍊䍄䉁䅁䅁兂䅁䅁䅍䅄䅁䅁䅕䅁䅁䑁歪歔䭅䱁䅅䅁䭁䕁䅑䅁䭁䅁䉣䅁䉁䅁䅁允䅁䅁䅕䅁䅁䅁䅁䅁䵁䅉䅅䅁䙁䅁䅁睁䵁䅁䅁兂䅁䅁䅁晡但兑䅯共䅁䅁䅯睍䅁䅁䅯睂䅅䅁䅅䅁䉁䅁䅁权䭁允䅁䍄䉁䅁䅁兂䅁䅁䅍䅄䅁䅁䅕䅁䅁䱧湃ご䭅佁䅙䅁䭁䕁䅣䅁䭁䅁䉣䅁䉁䅁䅁允䅁䅁䅕䕺⽑婕䵘ぁ䵁䅉䅅䅁䙁䅁䅁睁䵁䅁䅁兂䅁䅁䅃䅖兒兑䅯杪䅁䅁䅯䅐䅁䅁䅯睂䅅䅁䅅䅁䉁䅁䅁兂䅁䅁䅁䅁䅁䅁杷允䅁䅁䅕䅁䑁䅁䅷䅁䙁䅁䅁䵁䑸婌䉰权敄䅁䅁权䩂䅁䅁权䡁允䅁允䅁䅁䅅䅁䙁䅁䅁䅁䅁䅁䅁䍄䉁䅁䅁兂䅁䅁䅍䅄䅁䅁䅕䅁䅁䡁瑳ご䭅䩁䅉䅁䭁䑁䅣䅁䭁䅁䉣䅁䉁䅁䅁允䅁䅁䅕䅁䅁䅁䅁䅁䵁䅉䅅䅁䙁䅁䅁睁䵁䅁䅁兂䅁䅁䅃䝑偖兑䅯䅁䅅䅁䅯杒䅁䅁䅯睂䅅䅁䅅䅁䉁䅁䅁权䝁允䅁䍄䉁䅁䅁兂䅁䅁䅍䅄䅁䅁䅕䅁䅁䝁确歔䭅乁䅁䅁䭁䑁䄰䅁䭁䅁䉣䅁䉁䅁䅁允䅁䅁䅕䅁䅁䅁䅁䅁䵁䅉䅅䅁䙁䅁䅁睁䵁䅁䅁兂䅁䅁䅃䅖兒兑䅯杫䅁䅁䅯䅐䅁䅁䅯睂䅅䅁䅅䅁䉁䅁䅁兂⭂䥩䉢穅慺兑杷允䅁䅁䅕䅁䑁䅁䅷䅁䙁䅁䅁䥁啂䙂䉂权奃䅁䅁权䍂䅁䅁权䡁允䅁允䅁䅁䅅䅁䙁䱁䱩㑤噥桇䍖䍄䉁䅁䅁兂䅁䅁䅍䅄䅁䅁䅕䅁䅁䙧䕑䕕䭅䥁䄴䅁䭁䕁䅉䅁䭁䅁䉣䅁䉁䅁䅁允䅁䅁䅕䅁䅁䅁䅁䅁䵁䅉䅅䅁䙁䅁䅁睁䵁䅁䅁兂䅁䅁䅁䥂倱兑䅯䅮䅁䅁䅯兓䅁䅁䅯睂䅅䅁䅅䅁䉁䅁䅁兂䅁䅁䅁䅁䅁䅁杷允䅁䅁䅕䅁䑁䅁䅷䅁䙁䅁䅁䥁啂䙂䉂权䩃䅁䅁权䑁䅁䅁权䡁允䅁允䅁䅁䅅䅁䭁䭁䄰䅁䵁䅉䅅䅁䙁䅁䅁睁䵁䅁䅁兂䅁䅁䵄祑愲兑䅯睲䅁䅁䅯睏䅁䅁䅯睂䅅䅁䅅䅁䉁䅁䅁兂䅁䅁䅁䅁䅁䅁杷允䅁䅁䅕䅁䑁䅁䅷䅁䙁䅁䅁䅁元癤䅨权佃䅁䅁权䑁䅁䅁权䡁允䅁允䅁䅁䅅䅁䙁䅁䅁䅁䅁䅁䅁䍄䉁䅁䅁兂䅁䅁䅍䅄䅁䅁䅕䅁䅁䥁刳歔䭅䥁䅫䅁䭁䕁䅁䅁䭁䅁䉣䅁䉁䅁䅁允䅁䅁䅯児䅅䅁杷允䅁䅁䅕䅁䑁䅁䅷䅁䙁䅁䅁䥁啂䙂䉂权慄䅁䅁权䕂䅁䅁权䡁允䅁允䅁䅁䅅䅁䙁䅁䅁䅁䅁䅁䅁䍄䉁䅁䅁兂䅁䅁䅍䅄䅁䅁䅕䅁䅁䭧浺歒䭅佁䅯䅁䭁䑁䅅䅁䭁䅁䉣䅁䉁䅁䅁允䅁䅁䅕䅁䅁䅁䅁䅁䵁䅉䅅䅁䙁䅁䅁睁䵁䅁䅁兂䅁䅁䅁祥倱兑䅯睲䅁䅁䅯䅎䅁䅁䅯睂䅅䅁䅅䅁䉁䅁䅁兂䅁䅁䅁䅁䅁䅁杷允䅁䅁䅕䅁䑁䅁䅷䅁䙁䅁䅁䥁啂䙂䉂权千䅁䅁权䑁䅁䅁权䡁允䅁允䅁䅁䅅䅁䙁䩁䭋癆桑晅䉈䍄䉁䅁䅁兂䅁䅁䅍䅄䅁䅁䅕䅁䅁䡁瑳ご䭅䥁䄴䅁䭁䑁䅅䅁䭁䅁䉣䅁䉁䅁䅁允䅁䅁䅕䅁䅁䅁䅁䅁䵁䅉䅅䅁䙁䅁䅁睁䵁䅁䅁兂䅁䅁䅃ㅏ偬兑䅯杪䅁䅁䅯兑䅁䅁䅯睂䅅䅁䅅䅁䉁䅁䅁兂睄牔灧桉兯村杷允䅁䅁䅕䅁䑁䅁䅷䅁䙁䅁䅁䅁杂癹䅴权千䅁䅁权癁䅁䅁权䡁允䅁允䅁䅁䅅䅁䙁䅁䅁䅁䅁䅁䅁䍄䉁䅁䅁兂䅁䅁䅍䅄䅁䅁䅕䅁䅁䝁䭄〫䭁䩁䅧䅁䭁䑁䅁䅁䭁䅁䉣䅁䉁䅁䅁允䅁䅁䅕䅁䅁䅁䅁䅁䵁䅉䅅䅁䙁䅁䅁睁䵁䅁䅁兂䅁䅁䅁䵣㝲䅑䅯䅭䅁䅁䅯児䅁䅁䅯睂䅅䅁䅅䅁䉁䅁䅁兂⭄䘫㈷䡶敁村杷允䅁䅁䅕䅁䑁䅁䅷䅁䙁䅁䅁䅁权晹䅴权捃䅁䅁权睁䅁䅁权䡁允䅁允䅁䅁䅅䅁䙁䅁㕮䝯穥桱䅲䍄䉁䅁䅁兂䅁䅁䅍䅄䅁䅁䅕䅁䅁䵁い〫䭁䅁䉑䅁䭁䑁䄴䅁䭁䅁䉣䅁䉁䅁䅁允䅁䅁䅕䵹煐䑶㍹げ䵁䅉䅅䅁䙁䅁䅁睁䵁䅁䅁兂䅁䅁䅃楡倵兑䅯朶䅁䅁䅯兏䅁䅁䅯睂䅅䅁䅅䅁䉁䅁䅁兂䅁䅁䅁䅁䅁䅁杷允䅁䅁䅕䅁䑁䅁䅷䅁䙁䅁䅁䅁啂欱䈵权䙄䅁䅁权䙂䅁䅁权䡁允䅁允䅁䅁䅅䅁䙁佁⽪瀸䩚卡䅎䍄䉁䅁䅁兂䅁䅁䅍䅄䅁䅁䅕䅁䅁䑁歪歔䭅䥁䅫䅁䭁䑁䅧䅁䭁䅁䉣䅁䉁䅁䅁允䅁䅁䅯兲䅁䅁杷允䅁䅁䅕䅁䑁䅁䅷䅁䙁䅁䅁䥁煂歌䈹权慃䅁䅁权㡁䅁䅁权䡁允䅁允䅁䅁䅅䅁䙁偁佱癕捏癪䉨䍄䉁䅁䅁兂䅁䅁䅍䅄䅁䅁䅕䅁䅁䕁昰䕕䭅偁䅧䅁䭁䕁䅫䅁䭁䅁䉣䅁䉁䅁䅁允䅁䅁䅕漴㐶卋樯歕䵉䅉䅅䅁䙁䅁䅁睁䵁䅁䅁兂䅁䅁䵄祑愲兑䅯睳䅁䅁䅯䅓䅁䅁䅯睂䅅䅁䅅䅁䉁䅁䅁兂䅁䅁䅁䅁䅁䅁杷允䅁䅁䅕䅁䑁䅁䅷䅁䙁䅁䅁䅁杂癹䅴权䩃䅁䅁权硁䅁䅁权䡁允䅁允䅁䅁䅅䅁䭁䑁䈰䅁䵁䅉䅅䅁䙁䅁䅁睁䵁䅁䅁兂䅁䅁䅁䵙㝲䅑䅯䄹䅁䅁䅯睌䅁䅁䅯睂䅅䅁䅅䅁䉁䅁䅁兂䅁䅁䅁䅁䅁䅁杷允䅁䅁䅕䅁䑁䅁䅷䅁䙁䅁䅁䅁杄晧䅨权䩃䅁䅁权⽁䅁䅁权䡁允䅁允䅁䅁䅅䅁䭁䭁䄰䅁䵁䅉䅅䅁䙁䅁䅁睁䵁䅁䅁兂䅁䅁䅁摪但兑䅯兩䅁䅁䅯杒䅁䅁䅯睂䅅䅁䅅䅁䉁䅁䅁权㥁允䅁䍄䉁䅁䅁兂䅁䅁䅍䅄䅁䅁䅕䅁䅁䝁䭄〫䭁䥁䅫䅁䭁䍁䄴䅁䭁䅁䉣䅁䉁䅁䅁允䅁䅁䅯児䅅䅁杷允䅁䅁䅕䅁䑁䅁䅷䅁䙁䅁䅁䅁㑁䔵䈵权㡄䅁䅁权⭁䅁䅁权䡁允䅁允䅁䅁䅅䅁䙁偁佂㥉䡏啹䅴䍄䉁䅁䅁兂䅁䅁䅍䅄䅁䅁䅕䅁䅁䝁䭄〫䭁䩁䅉䅁䭁䑁䅉䅁䭁䅁䉣䅁䉁䅁䅁允䅁䅁䅕䅁䅁䅁䅁䅁䵁䅉䅅䅁䙁䅁䅁睁䵁䅁䅁兂䅁䅁䅁䵣㝲䅑䅯䅫䅁䅁䅯睎䅁䅁䅯睂䅅䅁䅅䅁䉁䅁䅁权䭁允䅁䍄䉁䅁䅁兂䅁䅁䅍䅄䅁䅁䅕䅁䅁䡁瑳ご䭅佁䅙䅁䭁䍁䄸䅁䭁䅁䉣䅁䉁䅁䅁允䅁䅁䅕䅁䅁䅁䅁䅁䵁䅉䅅䅁䙁䅁䅁睁䵁䅁䅁兂䅁䅁䅁穗偂兑䅯䅴䅁䅁䅯兎䅁䅁䅯睂䅅䅁䅅䅁䉁䅁䅁兂塁橴祮䅘猱村杷允䅁䅁䅕䅁䑁䅁䅷䅁䙁䅁䅁䥁䅂啚䈹权坄䅁䅁权畁䅁䅁权䡁允䅁允䅁䅁䅅䅁䙁䅁䅁䅁䅁䅁䅁䍄䉁䅁䅁兂䅁䅁䅍䅄䅁䅁䅕䅁䅁䥷楄䕕䭅䵁䅣䅁䭁䑁䅣䅁䭁䅁䉣䅁䉁䅁䅁允䅁䅁䅕䅁䅁䅁䅁䅁䵁䅉䅅䅁䙁䅁䅁睁䵁䅁䅁兂䅁䅁䅃佲䝚兑䅯䅂䅅䅁䅯䅒䅁䅁䅯睂䅅䅁䅅䅁䉁䅁䅁兂乄㈳穤䕱儹䅑杷允䅁䅁䅕䅁䑁䅁䅷䅁䙁䅁䅁䥁㝁啗䈹权佃䅁䅁权㕁䅁䅁权䡁允䅁允䅁䅁䅅䅁䙁䅁䅁䅁䅁䅁䅁䍄䉁䅁䅁兂䅁䅁䅍䅄䅁䅁䅕䅁䅁䝁䭄〫䭁䥁䅫䅁䭁䑁䅍䅁䭁䅁䉣䅁䉁䅁䅁允䅁䅁䅯児䅅䅁杷允䅁䅁䅕䅁䑁䅁䅷䅁䙁䅁䅁䅁灂唸䈵权奃䅁䅁权ㅁ䅁䅁权䡁允䅁允䅁䅁䅅䅁䙁偁氫栯楔硰䌵䍄䉁䅁䅁兂䅁䅁䅍䅄䅁䅁䅕䅁䅁䉁䉃䔫䭁乁䅁䅁䭁䑁䅙䅁䭁䅁䉣䅁䉁䅁䅁允䅁䅁䅕潘㌱䤱䕎䕍䵁䅉䅅䅁䙁䅁䅁睁䵁䅁䅁兂䅁䅁䅁穗偂兑䅯睩䅁䅁䅯兑䅁䅁䅯睂䅅䅁䅅䅁䉁䅁䅁兂杄穦噪穃䠸䅑杷允䅁䅁䅕䅁䑁䅁䅷䅁䙁䅁䅁䵁䅃水䉂权⽃䅁䅁权䭂䅁䅁权䡁允䅁允䅁䅁䅅䅁䙁偁祥㙅癓漹䉰䍄䉁䅁䅁兂䅁䅁䅍䅄䅁䅁䅕䅁䅁䩁㉂䔫䭁偁䄴䅁䭁䕁䅣䅁䭁䅁䉣䅁䉁䅁䅁允䅁䅁䅕䅁䅁で㑉ぇ䵉䅉䅅䅁䙁䅁䅁睁䵁䅁䅁兂䅁䅁䅃䅖兒兑䅯䄰䅁䅁䅯村䅁䅁䅯睂䅅䅁䅅䅁䉁䅁䅁兂䍃刳⼸㔫啳䅑杷允䅁䅁䅕䅁䑁䅁䅷䅁䙁䅁䅁䅁杂癹䅴权佃䅁䅁权㑁䅁䅁权䡁允䅁允䅁䅁䅅䅁䙁䅁䅁䅁䅁䅁䅁䍄䉁䅁䅁兂䅁䅁䅍䅄䅁䅁䅕䅁䅁䙧䕑䕕䭅佁䅷䅁䭁䅁䅍䅁䭁䅁䉣䅁䉁䅁䅁允䅁䅁䅕摷䱙⭶挶䐶䴸䅉䅅䅁䙁䅁䅁睁䵁䅁䅁兂䅁䅁䅄佧兊兑䅯䅫䅁䅁䅯䅐䅁䅁䅯睂䅅䅁䅅䅁䉁䅁䅁权䭁允䅁䍄䉁䅁䅁兂䅁䅁䅍䅄䅁䅁䅕䅁䅁䕁乄〫䭁䥁䅫䅁䭁䑁䅷䅁䭁䅁䉣䅁䉁䅁䅁允䅁䅁䅯兲䅁䅁杷允䅁䅁䅕䅁䑁䅁䅷䅁䙁䅁䅁䅁杂癹䅴权佃䅁䅁权㕁䅁䅁权䡁允䅁允䅁䅁䅅䅁䙁䅁䅁䅁䅁䅁䅁䍄䉁䅁䅁兂䅁䅁䅍䅄䅁䅁䅕䅁䅁䡧睄歔䭅佁䅉䅁䭁䕁䄰䅁䭁䅁䉣䅁䉁䅁䅁允䅁䅁䅕坵督乑㥳樸䴸䅉䅅䅁䙁䅁䅁睁䵁䅁䅁兂䅁䅁䅁㙲偒兑䅯杬䅁䅁䅯兑䅁䅁䅯睂䅅䅁䅅䅁䉁䅁䅁兂䅁䝁桰攫煳村杷允䅁䅁䅕䅁䑁䅁䅷䅁䙁䅁䅁䵁䅃水䉂权䉄䅁䅁权㡁䅁䅁权䡁允䅁允䅁䅁䅅䅁䙁乁睌䩎攵佣⽷䍄䉁䅁䅁兂䅁䅁䅍䅄䅁䅁䅕䅁䅁䝁䭄〫䭁䥁䅫䅁䭁䕁䅷䅁䭁䅁䉣䅁䉁䅁䅁允䅁䅁䅯児䅅䅁杷允䅁䅁䅕䅁䑁䅁䅷䅁䙁䅁䅁䅁䅂智䅴权捃䅁䅁权癁䅁䅁权䡁允䅁允䅁䅁䅅䅁䙁䅁䅁䅁䅁䅁䅁䍄䉁䅁䅁兂䅁䅁䅍䅄䅁䅁䅕䅁䅁䝁䭄〫䭁䩁䅉䅁䭁䑁䅫䅁䭁䅁䉣䅁䉁䅁䅁允䅁䅁䅕瘰䩩剏扃唲䵅䅉䅅䅁䙁䅁䅁睁䵁䅁䅁兂䅁䅁䅃楡倵兑䅯睰䅁䅁䅯材䅁䅁䅯睂䅅䅁䅅䅁䉁䅁䅁权䭁允䅁䍄䉁䅁䅁兂䅁䅁䅍䅄䅁䅁䅕䅁䅁䥷楄䕕䭅佁䅯䅁䭁䑁䅳䅁䭁䅁䉣䅁䉁䅁䅁允䅁䅁䅕䅁䅁䅁䅁䅁䵁䅉䅅䅁䙁䅁䅁睁䵁䅁䅁兂䅁䅁䅁䵙㝲䅑䅯睹䅁䅁䅯䅎䅁䅁䅯睂䅅䅁䅅䅁䉁䅁䅁兂䅁䅁䅁䅁䅁䅁杷允䅁䅁䅕䅁䑁䅁䅷䅁䙁䅁䅁䅁癃䕰䈹权硃䅁䅁权乂䅁䅁权䡁允䅁允䅁䅁䅅䅁䙁䝁噅婣䕮㑺䍒䍄䉁䅁䅁兂䅁䅁䅍䅄䅁䅁䅕䅁䅁䕁昰䕕䭅佁䅯䅁䭁䑁䄴䅁䭁䅁䉣䅁䉁䅁䅁允䅁䅁䅕乓⽔批挳吵䴸䅉䅅䅁䙁䅁䅁睁䵁䅁䅁兂䅁䅁䅁摪但兑䅯杪䅁䅁䅯睑䅁䅁䅯睂䅅䅁䅅䅁䉁䅁䅁兂䅁䥁癄䘹桷村杷允䅁䅁䅕䅁䑁䅁䅷䅁䙁䅁䅁䅁灂唸䈵权䑄䅁䅁权㝁䅁䅁权䡁允䅁允䅁䅁䅅䅁䙁䅁䅁䅁䅁䅁䅁䍄䉁䅁䅁兂䅁䅁䅍䅄䅁䅁䅕䅁䅁䅁乓ご䭅䩁䅁䅁䭁䕁䅑䅁䭁䅁䉣䅁䉁䅁䅁允䅁䅁䅯权䅅䅁杷允䅁䅁䅕䅁䑁䅁䅷䅁䙁䅁䅁䅁㝂啌䈹权湃䅁䅁权㍁䅁䅁权䡁允䅁允䅁䅁䅅䅁䭁䅁䉯䅁䵁䅉䅅䅁䙁䅁䅁睁䵁䅁䅁兂䅁䅁䅁䵙㝲䅑䅯杪䅁䅁䅯杏䅁䅁䅯睂䅅䅁䅅䅁䉁䅁䅁兂䅁䅁䅁䅁䅁䅁杷允䅁䅁䅕䅁䑁䅁䅷䅁䙁䅁䅁䅁睂癹䅴权佃䅁䅁权⭁䅁䅁权䡁允䅁允䅁䅁䅅䅁䙁䅁䅁䅁䅁䅁䅁䍄䉁䅁䅁兂䅁䅁䅍䅄䅁䅁䅕䅁䅁䝁确歔䭅䅁䉑䅁䭁䍁䅷䅁䭁䅁䉣䅁䉁䅁䅁允䅁䅁䅕䅁䅁䅁䅁䅁䵁䅉䅅䅁䙁䅁䅁睁䵁䅁䅁兂䅁䅁䅃ㅏ偬兑䅯睯䅁䅁䅯睑䅁䅁䅯睂䅅䅁䅅䅁䉁䅁䅁兂ㅄ桤捒祍䠱村杷允䅁䅁䅕䅁䑁䅁䅷䅁䙁䅁䅁䅁䅂智䅴权千䅁䅁权ぁ䅁䅁权䡁允䅁允䅁䅁䅅䅁䙁偁㉶䕩䵡偆䉒䍄䉁䅁䅁兂䅁䅁䅍䅄䅁䅁䅕䅁䅁䡁瑳ご䭅䩁䅯䅁䭁䕁䅳䅁䭁䅁䉣䅁䉁䅁䅁允䅁䅁䅕猳䈫潕㕎歄䵉䅉䅅䅁䙁䅁䅁睁䵁䅁䅁兂䅁䅁䅁䍉㕪䅑䅯䅫䅁䅁䅯䅓䅁䅁䅯睂䅅䅁䅅䅁䉁䅁䅁权䭁允䅁䍄䉁䅁䅁兂䅁䅁䅍䅄䅁䅁䅕䅁䅁䝁䭄〫䭁䩁䅧䅁䭁䑁䅣䅁䭁䅁䉣䅁䉁䅁䅁允䅁䅁䅕晦⭨佷䭇商䵉䅉䅅䅁䙁䅁䅁睁䵁䅁䅁兂䅁䅁䅁䵙㝲䅑䅯杭䅁䅁䅯睎䅁䅁䅯睂䅅䅁䅅䅁䉁䅁䅁兂䅁䅁䅁䅁䅁䅁杷允䅁䅁䅕䅁䑁䅁䅷䅁䙁䅁䅁䅁杂癹䅴权佃䅁䅁权㝁䅁䅁权䡁允䅁允䅁䅁䅅䅁䙁䅁䅁䅁䅁䅁䅁䍄䉁䅁䅁兂䅁䅁䅍䅄䅁䅁䅕䅁䅁䭁䩄〫䭁䩁䅧䅁䭁䑁䅣䅁䭁䅁䉣䅁䉁䅁䅁允䅁䅁䅕䵋㝢䥑睦歂䵉䅉䅅䅁䙁䅁䅁睁䵁䅁䅁兂䅁䅁䅁晡但兑䅯睵䅁䅁䅯兓䅁䅁䅯睂䅅䅁䅅䅁䉁䅁䅁兂慄剎䭴塇畷村杷允䅁䅁䅕䅁䑁䅁䅷䅁䙁䅁䅁䥁獃欵䉚权浄䅁䅁权㥁䅁䅁权䡁允䅁允䅁䅁䅅䅁䙁䅁䅁䅁䅁䅁䅁䍄䉁䅁䅁兂䅁䅁䅍䅄䅁䅁䅕䅁䅁䕁昰䕕䭅䥁䅳䅁䭁䑁䅕䅁䭁䅁䉣䅁䉁䅁䅁允䅁䅁䅕桚㥮睥橘橶䴸䅉䅅䅁䙁䅁䅁睁䵁䅁䅁兂䅁䅁䅁䵙㝲䅑䅯杫䅁䅁䅯児䅁䅁䅯睂䅅䅁䅅䅁䉁䅁䅁兂摁⽕䡏ㅆ睶兑杷允䅁䅁䅕䅁䑁䅁䅷䅁䙁䅁䅁䵁䅃水䉂权佃䅁䅁权䥂䅁䅁权䡁允䅁允䅁䅁䅅䅁䙁䅁䅁䅁䅁䅁䅁䍄䉁䅁䅁兂䅁䅁䅍䅄䅁䅁䅕䅁䅁䡁䭄〫䭁䩁䅧䅁䭁䕁䅕䅁䭁䅁䉣䅁䉁䅁䅁允䅁䅁䅕䅁䅁睔偵ぇ䵉䅉䅅䅁䙁䅁䅁睁䵁䅁䅁兂䅁䅁䅃ㅏ偬兑䅯杪䅁䅁䅯䅎䅁䅁䅯睂䅅䅁䅅䅁䉁䅁䅁兂䅁䅁䅁䅁䅁䅁杷允䅁䅁䅕䅁䑁䅁䅷䅁䙁䅁䅁䵁䑸婌䉰权佃䅁䅁权畁䅁䅁</t>
  </si>
  <si>
    <t>权䡁允䅁允䅁䅁䅅䅁䙁䅁䅁䅁䅁䅁䅁䍄䉁䅁䅁兂䅁䅁䅍䅄䅁䅁䅕䅁䅁䝁䭄〫䭁䥁䅫䅁䭁䑁䅙䅁䭁䅁䉣䅁䉁䅁䅁允䅁䅁䅯児䅅䅁杷允䅁䅁䅕䅁䑁䅁䅷䅁䙁䅁䅁䅁䕁啪䈹权䱄䅁䅁权䙂䅁䅁权䡁允䅁允䅁䅁䅅䅁䙁䅁䅁䅁䅁䅁䅁䍄䉁䅁䅁兂䅁䅁䅍䅄䅁䅁䅕䅁䅁䝁䭄〫䭁䥁䄴䅁䭁䑁䅙䅁䭁䅁䉣䅁䉁䅁䅁允䅁䅁䅕砸瀰䙁呭啍䵉䅉䅅䅁䙁䅁䅁睁䵁䅁䅁兂䅁䅁䅁䵙㝲䅑䅯兩䅁䅁䅯兑䅁䅁䅯睂䅅䅁䅅䅁䉁䅁䅁权㥁允䅁䍄䉁䅁䅁兂䅁䅁䅍䅄䅁䅁䅕䅁䅁䕧求ご䭅佁䅙䅁䭁䑁䄴䅁䭁䅁䉣䅁䉁䅁䅁允䅁䅁䅕留⽤偶䩶稸䴸䅉䅅䅁䙁䅁䅁睁䵁䅁䅁兂䅁䅁䅁䵙㝲䅑䅯兩䅁䅁䅯䅒䅁䅁䅯睂䅅䅁䅅䅁䉁䅁䅁权㥁允䅁䍄䉁䅁䅁兂䅁䅁䅍䅄䅁䅁䅕䅁䅁䝧畯ご䭅䥁䄴䅁䭁䑁䅕䅁䭁䅁䉣䅁䉁䅁䅁允䅁䅁䅕䅁䅁䅁䅁䅁䵁䅉䅅䅁䙁䅁䅁睁䵁䅁䅁兂䅁䅁䅁䵯㝮䅑䅯朳䅁䅁䅯睏䅁䅁䅯睂䅅䅁䅅䅁䉁䅁䅁兂䅁䅁䅁䅁䅁䅁杷允䅁䅁䅕䅁䑁䅁䅷䅁䙁䅁䅁䅁啂欱䈵权䱃䅁䅁权䝂䅁䅁权䡁允䅁允䅁䅁䅅䅁䙁偁潙䥘䌯刹䄯䍄䉁䅁䅁兂䅁䅁䅍䅄䅁䅁䅕䅁䅁䙁睳ご䭅䩁䅧䅁䭁䕁䅣䅁䭁䅁䉣䅁䉁䅁䅁允䅁䅁䅕奢䩲瑤湋䕇䵉䅉䅅䅁䙁䅁䅁睁䵁䅁䅁兂䅁䅁䅁䵙㝲䅑䅯杪䅁䅁䅯䅒䅁䅁䅯睂䅅䅁䅅䅁䉁䅁䅁兂䭃桺䍈唴瀰村杷允䅁䅁䅕䅁䑁䅁䅷䅁䙁䅁䅁䥁㝁啗䈹权坃䅁䅁权⽁䅁䅁权䡁允䅁允䅁䅁䅅䅁䙁䅁䅁佁婗共䍎䍄䉁䅁䅁兂䅁䅁䅍䅄䅁䅁䅕䅁䅁䕧求ご䭅䩁䄴䅁䭁䕁䅁䅁䭁䅁䉣䅁䉁䅁䅁允䅁䅁䅕䅁䅁䅁䅁䅁䵁䅉䅅䅁䙁䅁䅁睁䵁䅁䅁兂䅁䅁䅁晡但兑䅯兩䅁䅁䅯兓䅁䅁䅯睂䅅䅁䅅䅁䉁䅁䅁权瑃䅁䅁䍄䉁䅁䅁兂䅁䅁䅍䅄䅁䅁䅕䅁䅁䕺瑍歭䭅䩁䅧䅁䭁䑁䄴䅁䭁䅁䉣䅁䉁䅁䅁允䅁䅁䅕䅁䅁䅁䅁䅁䵁䅉䅅䅁䙁䅁䅁睁䵁䅁䅁兂䅁䅁䅁摪但兑䅯杫䅁䅁䅯睍䅁䅁䅯睂䅅䅁䅅䅁䉁䅁䅁兂䅁䅁兂䡬歘兑杷允䅁䅁䅕䅁䑁䅁䅷䅁䙁䅁䅁䅁权晹䅴权歄䅁䅁权䉂䅁䅁权䡁允䅁允䅁䅁䅅䅁䙁䅁乡桍牫兣䅒䍄䉁䅁䅁兂䅁䅁䅍䅄䅁䅁䅕䅁䅁䅁乓ご䭅䥁䄴䅁䭁䕁䅕䅁䭁䅁䉣䅁䉁䅁䅁允䅁䅁䅕䅁䅁䅁䅁䅁䵁䅉䅅䅁䙁䅁䅁睁䵁䅁䅁兂䅁䅁䅁䍉㕪䅑䅯朳䅁䅁䅯兔䅁䅁䅯睂䅅䅁䅅䅁䉁䅁䅁兂䅁䅁䅁䅁䅁䅁杷允䅁䅁䅕䅁䑁䅁䅷䅁䙁䅁䅁䅁䕁啪䈹权牃䅁䅁权ㅁ䅁䅁权䡁允䅁允䅁䅁䅅䅁䭁䅁䉯䅁䵁䅉䅅䅁䙁䅁䅁睁䵁䅁䅁兂䅁䅁䅁䥅㑈䅑䅯术䅁䅁䅯睏䅁䅁䅯睂䅅䅁䅅䅁䉁䅁䅁兂䅁䅁䙄杧湘兑杷允䅁䅁䅕䅁䑁䅁䅷䅁䙁䅁䅁䅁杁偋䅬权奃䅁䅁权祁䅁䅁权䡁允䅁允䅁䅁䅅䅁䙁䅁䅁䑁剺杯䍎䍄䉁䅁䅁兂䅁䅁䅍䅄䅁䅁䅕䅁䅁䡧睄歔䭅䩁䄴䅁䭁䑁䅳䅁䭁䅁䉣䅁䉁䅁䅁允䅁䅁䅕瀲票朲ひ樶䴸䅉䅅䅁䙁䅁䅁睁䵁䅁䅁兂䅁䅁䅁䥂倱兑䅯杪䅁䅁䅯䅒䅁䅁䅯睂䅅䅁䅅䅁䉁䅁䅁兂䅁䅁䅁䅁䅁䅁杷允䅁䅁䅕䅁䑁䅁䅷䅁䙁䅁䅁䅁杂癹䅴权千䅁䅁权䥂䅁䅁权䡁允䅁允䅁䅁䅅䅁䙁䑁療㍧潭⽢䉚䍄䉁䅁䅁兂䅁䅁䅍䅄䅁䅁䅕䅁䅁䥁刳歔䭅乁䅁䅁䭁䕁䅳䅁䭁䅁䉣䅁䉁䅁䅁允䅁䅁䅕獦㥯䡅扒歊䵁䅉䅅䅁䙁䅁䅁睁䵁䅁䅁兂䅁䅁䅁㙲偒兑䅯杵䅁䅁䅯兑䅁䅁䅯睂䅅䅁䅅䅁䉁䅁䅁兂䅁䝁桰攫煳村杷允䅁䅁䅕䅁䑁䅁䅷䅁䙁䅁䅁䅁睂癹䅴权㉃䅁䅁权睁䅁䅁权䡁允䅁允䅁䅁䅅䅁䙁䅁䅁䅁䅁䅁䅁䍄䉁䅁䅁兂䅁䅁䅍䅄䅁䅁䅕䅁䅁䭁䩄〫䭁䥁䄴䅁䭁䑁䅕䅁䭁䅁䉣䅁䉁䅁䅁允䅁䅁䅕睡䩴䥮䉶啇䵉䅉䅅䅁䙁䅁䅁睁䵁䅁䅁兂䅁䅁䅁祥倱兑䅯䅫䅁䅁䅯䅓䅁䅁䅯睂䅅䅁䅅䅁䉁䅁䅁权䭁允䅁䍄䉁䅁䅁兂䅁䅁䅍䅄䅁䅁䅕䅁䅁䭁欫ご䭅䭁䄸䅁䭁䑁䅧䅁䭁䅁䉣䅁䉁䅁䅁允䅁䅁䅕济䠵㑐塳䕄䵁䅉䅅䅁䙁䅁䅁睁䵁䅁䅁兂䅁䅁䅁䵙㝲䅑䅯杪䅁䅁䅯兓䅁䅁䅯睂䅅䅁䅅䅁䉁䅁䅁兂瑁啇堹⽊啷村杷允䅁䅁䅕䅁䑁䅁䅷䅁䙁䅁䅁䅁䕁啪䈹权䡄䅁䅁权䉂䅁䅁权䡁允䅁允䅁䅁䅅䅁䙁䅁䅁䅁䅁䅁䅁䍄䉁䅁䅁兂䅁䅁䅍䅄䅁䅁䅕䅁䅁䝧畯ご䭅偁䄴䅁䭁䑁䅫䅁䭁䅁䉣䅁䉁䅁䅁允䅁䅁䅕䅁䅁䅁䅁䅁䵁䅉䅅䅁䙁䅁䅁睁䵁䅁䅁兂䅁䅁䅁䍉㕪䅑䅯䄱䅁䅁䅯睏䅁䅁䅯睂䅅䅁䅅䅁䉁䅁䅁兂婃噍术䩐硯䅑杷允䅁䅁䅕䅁䑁䅁䅷䅁䙁䅁䅁䅁灂唸䈵权奃䅁䅁权穁䅁䅁权䡁允䅁允䅁䅁䅅䅁䙁䥁䵁商㕉偧䉖䍄䉁䅁䅁兂䅁䅁䅍䅄䅁䅁䅕䅁䅁䕧求ご䭅䭁䅫䅁䭁䍁䄸䅁䭁䅁䉣䅁䉁䅁䅁允䅁䅁䅯权䅅䅁杷允䅁䅁䅕䅁䑁䅁䅷䅁䙁䅁䅁䅁杄晧䅨权奃䅁䅁权䡂䅁䅁权䡁允䅁允䅁䅁䅅䅁䙁䅁䅁䝧灲樱䍎䍄䉁䅁䅁兂䅁䅁䅍䅄䅁䅁䅕䅁䅁䭧浺歒䭅䅁䉑䅁䭁䕁䅁䅁䭁䅁䉣䅁䉁䅁䅁允䅁䅁䅕䅁䅁䅁䅁䅁䵁䅉䅅䅁䙁䅁䅁睁䵁䅁䅁兂䅁䅁䅃ㅏ偬兑䅯杺䅁䅁䅯杒䅁䅁䅯睂䅅䅁䅅䅁䉁䅁䅁兂䅃灒㐸副男睐杷允䅁䅁䅕䅁䑁䅁䅷䅁䙁䅁䅁䅁杄晧䅨权䱄䅁䅁权㥁䅁䅁权䡁允䅁允䅁䅁䅅䅁䙁䅁䅁䅁䅁䅁䅁䍄䉁䅁䅁兂䅁䅁䅍䅄䅁䅁䅕䅁䅁䝁䭄〫䭁䩁䅉䅁䭁䕁䅫䅁䭁䅁䉣䅁䉁䅁䅁允䅁䅁䅕祗奸䵺㈰䕵䵅䅉䅅䅁䙁䅁䅁睁䵁䅁䅁兂䅁䅁䅁䵙㝲䅑䅯杭䅁䅁䅯兎䅁䅁䅯睂䅅䅁䅅䅁䉁䅁䅁兂湃䌴呑呂估村杷允䅁䅁䅕䅁䑁䅁䅷䅁䙁䅁䅁䅁䕁啪䈹权䩃䅁䅁权䝂䅁䅁权䡁允䅁允䅁䅁䅅䅁䭁䭁䄰䅁䵁䅉䅅䅁䙁䅁䅁睁䵁䅁䅁兂䅁䅁䅃䅖兒兑䅯杯䅁䅁䅯免䅁䅁䅯睂䅅䅁䅅䅁䉁䅁䅁兂ㅃ猱共䍢䍰村杷允䅁䅁䅕䅁䑁䅁䅷䅁䙁䅁䅁䅁杂癹䅴权慃䅁䅁权䱂䅁䅁权䡁允䅁允䅁䅁䅅䅁䙁䅁䙁灸啎剉䍆䍄䉁䅁䅁兂䅁䅁䅍䅄䅁䅁䅕䅁䅁䝁确歔䭅䵁䅧䅁䭁䕁䅳䅁䭁䅁䉣䅁䉁䅁䅁允䅁䅁䅕扂㠹㡑晄〴䵅䅉䅅䅁䙁䅁䅁睁䵁䅁䅁兂䅁䅁䅁䵣㝲䅑䅯䅴䅁䅁䅯兎䅁䅁䅯睂䅅䅁䅅䅁䉁䅁䅁兂䅁䅁䅁䅁䅁䅁杷允䅁䅁䅕䅁䑁䅁䅷䅁䙁䅁䅁䅁啂欱䈵权浄䅁䅁权䍂䅁䅁权䡁允䅁允䅁䅁䅅䅁䙁䙁䥍橥卷昲⽅䍄䉁䅁䅁兂䅁䅁䅍䅄䅁䅁䅕䅁䅁䙁睳ご䭅䩁䅉䅁䭁䑁䅅䅁䭁䅁䉣䅁䉁䅁䅁允䅁䅁䅕䅁䅁䅁䅁䅁䵁䅉䅅䅁䙁䅁䅁睁䵁䅁䅁兂䅁䅁䅁䵙㝲䅑䅯杫䅁䅁䅯睓䅁䅁䅯睂䅅䅁䅅䅁䉁䅁䅁兂歂堹挰䰷杺兑杷允䅁䅁䅕䅁䑁䅁䅷䅁䙁䅁䅁䅁㝂啌䈹权湃䅁䅁权䑂䅁䅁权䡁允䅁允䅁䅁䅅䅁䭁䅁䉯䅁䵁䅉䅅䅁䙁䅁䅁睁䵁䅁䅁兂䅁䅁䅁䵙㝲䅑䅯䅭䅁䅁䅯䅔䅁䅁䅯睂䅅䅁䅅䅁䉁䅁䅁兂䉂㝂䵷吲核村杷允䅁䅁䅕䅁䑁䅁䅷䅁䙁䅁䅁䅁允晧䅨权穃䅁䅁权䝂䅁䅁权䡁允䅁允䅁䅁䅅䅁䙁䅁䅁䡍栰潏䍂䍄䉁䅁䅁兂䅁䅁䅍䅄䅁䅁䅕䅁䅁䝁䭄〫䭁佁䅧䅁䭁䕁䅑䅁䭁䅁䉣䅁䉁䅁䅁允䅁䅁䅕昳䩒呹捭啘䵁䅉䅅䅁䙁䅁䅁睁䵁䅁䅁兂䅁䅁䅃佲䝚兑䅯末䅁䅁䅯睓䅁䅁䅯睂䅅䅁䅅䅁䉁䅁䅁兂⽁啍䰯䐴浰村杷允䅁䅁䅕䅁䑁䅁䅷䅁䙁䅁䅁䅁乃唰䈵权佃䅁䅁权䥂䅁䅁权䡁允䅁允䅁䅁䅅䅁䙁䅁䅁䡁晧兂䌱䍄䉁䅁䅁兂䅁䅁䅍䅄䅁䅁䅕䅁䅁䕁乄〫䭁䵁䅯䅁䭁䅁䅍䅁䭁䅁䉣䅁䉁䅁䅁允䅁䅁䅕堶湣昫甲吶䴸䅉䅅䅁䙁䅁䅁睁䵁䅁䅁兂䅁䅁䅃楡倵兑䅯杭䅁䅁䅯睏䅁䅁䅯睂䅅䅁䅅䅁䉁䅁䅁兂䅁䅁䅁䅁䅁䅁杷允䅁䅁䅕䅁䑁䅁䅷䅁䙁䅁䅁䅁扂䕍䈹权乄䅁䅁权㍁䅁䅁权䡁允䅁允䅁䅁䅅䅁䙁䅁䅁䅁䅁䅁䅁䍄䉁䅁䅁兂䅁䅁䅍䅄䅁䅁䅕䅁䅁䕧求ご䭅䱁䅅䅁䭁䑁䅳䅁䭁䅁䉣䅁䉁䅁䅁允䅁䅁䅕䅁䅁䅁䅁䅁䵁䅉䅅䅁䙁䅁䅁睁䵁䅁䅁兂䅁䅁䅁䵙㝲䅑䅯杭䅁䅁䅯䅔䅁䅁䅯睂䅅䅁䅅䅁䉁䅁䅁兂䵂煺敏㍚眷兑杷允䅁䅁䅕䅁䑁䅁䅷䅁䙁䅁䅁䅁乂ㅈ䉂权䍁允䅁权䕂䅁䅁权䡁允䅁允䅁䅁䅅䅁䙁䑁⭃⽮㉣䅓䅊䍄䉁䅁䅁兂䅁䅁䅍䅄䅁䅁䅕䅁䅁䝁䭄〫䭁䥁䅫䅁䭁䕁䅕䅁䭁䅁䉣䅁䉁䅁䅁允䅁䅁䅯児䅅䅁杷允䅁䅁䅕䅁䑁䅁䅷䅁䙁䅁䅁䅁元癤䅨权湃䅁䅁权祁䅁䅁权䡁允䅁允䅁䅁䅅䅁䭁䅁䉯䅁䵁䅉䅅䅁䙁䅁䅁睁䵁䅁䅁兂䅁䅁䅁䵑㜳䅑䅯杭䅁䅁䅯睏䅁䅁䅯睂䅅䅁䅅䅁䉁䅁䅁兂䅁䅁䅁䅁䅁䅁杷允䅁䅁䅕䅁䑁䅁䅷䅁䙁䅁䅁䥁睃ば䈹权䥄䅁䅁权㙁䅁䅁权䡁允䅁允䅁䅁䅅䅁䙁䅁䅁䅁䅁䅁䅁䍄䉁䅁䅁兂䅁䅁䅍䅄䅁䅁䅕䅁䅁佁䉃䔫䭁䩁䅉䅁䭁䕁䅯䅁䭁䅁䉣䅁䉁䅁䅁允䅁䅁䅕䅁䅁湘剺歅䵉䅉䅅䅁䙁䅁䅁睁䵁䅁䅁兂䅁䅁䅁剔儹兑䅯共䅁䅁䅯睁䅁䅁䅯睂䅅䅁䅅䅁䉁䅁䅁权䭁允䅁䍄䉁䅁䅁兂䅁䅁䅍䅄䅁䅁䅕䅁䅁佁䉃䔫䭁䩁䅧䅁䭁䑁䅕䅁䭁䅁䉣䅁䉁䅁䅁允䅁䅁䅕䅁䅁慗䈲き䵉䅉䅅䅁䙁䅁䅁睁䵁䅁䅁兂䅁䅁䅁䵣㝲䅑䅯䅯䅁䅁䅯䅏䅁䅁䅯睂䅅䅁䅅䅁䉁䅁䅁兂䝂癴㥐䐱橧䅑杷允䅁䅁䅕䅁䑁䅁䅷䅁䙁䅁䅁䅁䅂智䅴权䉄䅁䅁权穁䅁䅁权䡁允䅁允䅁䅁䅅䅁䙁䅁䅁䅁䅁䅁䅁䍄䉁䅁䅁兂䅁䅁䅍䅄䅁䅁䅕䅁䅁䝁䭄〫䭁䥁䅫䅁䭁䕁䅯䅁䭁䅁䉣䅁䉁䅁䅁允䅁䅁䅯児䅅䅁杷允䅁䅁䅕䅁䑁䅁䅷䅁䙁䅁䅁䅁杄晧䅨权千䅁䅁权䅂䅁䅁权䡁允䅁允䅁䅁䅅䅁䙁䅁䅁䅁湄癤䉰䍄䉁䅁䅁兂䅁䅁䅍䅄䅁䅁䅕䅁䅁䙁坔歔䭅䱁䅑䅁䭁䍁䅷䅁䭁䅁䉣䅁䉁䅁䅁允䅁䅁䅕䅁䅁䅁䅁䅁䵁䅉䅅䅁䙁䅁䅁睁䵁䅁䅁兂䅁䅁䅃䭳偤兑䅯睲䅁䅁䅯児䅁䅁䅯睂䅅䅁䅅䅁䉁䅁䅁兂佁䙓畈㘫睺睐杷允䅁䅁䅕䅁䑁䅁䅷䅁䙁䅁䅁䅁扂䕍䈹权千䅁䅁权䕂䅁䅁权䡁允䅁允䅁䅁䅅䅁䙁䱁㑎㡔ㅸ瑭䉈䍄䉁䅁䅁兂䅁䅁䅍䅄䅁䅁䅕䅁䅁䝁䭄〫䭁䥁䄴䅁䭁䕁䅯䅁䭁䅁䉣䅁䉁䅁䅁允䅁䅁䅕橲浙䑧ㅙあ䵉䅉䅅䅁䙁䅁䅁睁䵁䅁䅁兂䅁䅁䅁䵙㝲䅑䅯朸䅁䅁䅯免䅁䅁䅯睂䅅䅁䅅䅁䉁䅁䅁兂䅁䅁䅁䅁䅁䅁杷允䅁䅁䅕䅁䑁䅁䅷䅁䙁䅁䅁䥁睂䔸䈵权啄䅁䅁权䝂䅁䅁权䡁允䅁允䅁䅁䅅䅁䙁䅁㉁呎户穇䅆䍄䉁䅁䅁兂䅁䅁䅍䅄䅁䅁䅕䅁䅁䉁䉃䔫䭁䩁䅙䅁䭁䑁䅳䅁䭁䅁䉣䅁䉁䅁䅁允䅁䅁䅕䅁䅃䙺漲歊䵉䅉䅅䅁䙁䅁䅁睁䵁䅁䅁兂䅁䅁䅁䵙㝲䅑䅯䅭䅁䅁䅯村䅁䅁䅯睂䅅䅁䅅䅁䉁䅁䅁兂㝄㑑㉍奇娰村杷允䅁䅁䅕䅁䑁䅁䅷䅁䙁䅁䅁䥁睃ば䈹权㉃䅁䅁权䙂䅁䅁权䡁允䅁允䅁䅁䅅䅁䙁䵁捏但坖啨䍬䍄䉁䅁䅁兂䅁䅁䅍䅄䅁䅁䅕䅁䅁䩁㉂䔫䭁䥁䄴䅁䭁䕁䅣䅁䭁䅁䉣䅁䉁䅁䅁允䅁䅁䅕䅁䅁䅁䅁䅁䵁䅉䅅䅁䙁䅁䅁睁䵁䅁䅁兂䅁䅁䅁䵙㝲䅑䅯杪䅁䅁䅯村䅁䅁䅯睂䅅䅁䅅䅁䉁䅁䅁兂婂伶䕚⭍䑫村杷允䅁䅁䅕䅁䑁䅁䅷䅁䙁䅁䅁䅁杂癹䅴权千䅁䅁权䍂䅁䅁权䡁允䅁允䅁䅁䅅䅁䙁䍁䝓楌慔㡏䉖䍄䉁䅁䅁兂䅁䅁䅍䅄䅁䅁䅕䅁䅁䙧䕑䕕䭅䱁䅅䅁䭁䑁䅁䅁䭁䅁䉣䅁䉁䅁䅁允䅁䅁䅕䅁䅁䅁䅁䅁䵁䅉䅅䅁䙁䅁䅁睁䵁䅁䅁兂䅁䅁䅁䵙㝲䅑䅯兩䅁䅁䅯兔䅁䅁䅯睂䅅䅁䅅䅁䉁䅁䅁权㥁允䅁䍄䉁䅁䅁兂䅁䅁䅍䅄䅁䅁䅕䅁䅁䝁䭄〫䭁䥁䄴䅁䭁䕁䅍䅁䭁䅁䉣䅁䉁䅁䅁允䅁䅁䅕㝰䑣焲塐啅䵉䅉䅅䅁䙁䅁䅁睁䵁䅁䅁兂䅁䅁䅁偷㝔䅑䅯朵䅁䅁䅯兑䅁䅁䅯睂䅅䅁䅅䅁䉁䅁䅁兂煂敗噷ㅑ䈸䅑杷允䅁䅁䅕䅁䑁䅁䅷䅁䙁䅁䅁䅁杁偋䅬权䍁允䅁权癁䅁䅁权䡁允䅁允䅁䅁䅅䅁䙁䅁䅁䅁䅁䅁䅁䍄䉁䅁䅁兂䅁䅁䅍䅄䅁䅁䅕䅁䅁䝁䭄〫䭁䩁䅁䅁䭁䑁䅉䅁䭁䅁䉣䅁䉁䅁䅁允䅁䅁䅯权䅅䅁杷允䅁䅁䅕䅁䑁䅁䅷䅁䙁䅁䅁䅁乃唰䈵权䱄䅁䅁权䥂䅁䅁权䡁允䅁允䅁䅁䅅䅁䙁䅁䅁䅁䅁䅁䅁䍄䉁䅁䅁兂䅁䅁䅍䅄䅁䅁䅕䅁䅁䡁䭄〫䭁䱁䄸䅁䭁䑁䅣䅁䭁䅁䉣䅁䉁䅁䅁允䅁䅁䅕䅁䅁䅁䅁䅁䵁䅉䅅䅁䙁䅁䅁睁䵁䅁䅁兂䅁䅁䅁䵯㝮䅑䅯杪䅁䅁䅯睎䅁䅁䅯睂䅅䅁䅅䅁䉁䅁䅁兂䅁䅁䅁䅁䅁䅁杷允䅁䅁䅕䅁䑁䅁䅷䅁䙁䅁䅁䅁乃唰䈵权橃䅁䅁权㙁䅁䅁权䡁允䅁允䅁䅁䅅䅁䙁䅁䅁䅧卮呕䍚䍄䉁䅁䅁兂䅁䅁䅍䅄䅁䅁䅕䅁䅁䕁昰䕕䭅䵁䅕䅁䭁䕁䅉䅁䭁䅁䉣䅁䉁䅁䅁允䅁䅁䅕潬欸㑘䨱啉䵁䅉䅅䅁䙁䅁䅁睁䵁䅁䅁兂䅁䅁䅁䍉㕪䅑䅯睷䅁䅁䅯杓䅁䅁䅯睂䅅䅁䅅䅁䉁䅁䅁兂䅁䅁䅁䅁䅁䅁杷允䅁䅁䅕䅁䑁䅁䅷䅁䙁䅁䅁䥁睂䔸䈵权楃䅁䅁权㑁䅁䅁权䡁允䅁允䅁䅁䅅䅁䙁䅁䅁䑧䩥ㅱ䍎䍄䉁䅁䅁兂䅁䅁䅍䅄䅁䅁䅕䅁䅁䭁䩄〫䭁䭁䅫䅁䭁䑁䅅䅁䭁䅁䉣䅁䉁䅁䅁允䅁䅁䅯权䅅䅁杷允䅁䅁䅕䅁䑁䅁䅷䅁䙁䅁䅁䅁杂癹䅴权慃䅁䅁权䑂䅁䅁权䡁允䅁允䅁䅁䅅䅁䙁䕁㝒祄㉩眳䌹䍄䉁䅁䅁兂䅁䅁䅍䅄䅁䅁䅕䅁䅁䡁䭄〫䭁䭁䅍䅁䭁䕁䅣䅁䭁䅁䉣䅁䉁䅁䅁允䅁䅁䅕呁潱呓偤ず䵉䅉䅅䅁䙁䅁䅁睁䵁䅁䅁兂䅁䅁䅁偷㝔䅑䅯其䅁䅁䅯杌䅁䅁䅯睂䅅䅁䅅䅁䉁䅁䅁兂䅁䅁䅁䅁䅁䅁杷允䅁䅁䅕䅁䑁䅁䅷䅁䙁䅁䅁䅁䅂智䅴权䩃䅁䅁权䥂䅁䅁权䡁允䅁允䅁䅁䅅䅁䭁䭁䄰䅁䵁䅉䅅䅁䙁䅁䅁睁䵁䅁䅁兂䅁䅁䅁摪但兑䅯杪䅁䅁䅯兓䅁䅁䅯睂䅅䅁䅅䅁䉁䅁䅁兂䅁䅁慃煙卯村杷允䅁䅁䅕䅁䑁䅁䅷䅁䙁䅁䅁䅁扂䕍䈹权䥄䅁䅁权⽁䅁䅁权䡁允䅁允䅁䅁䅅䅁䙁䅁䅁䅁䅁䅁䅁䍄䉁䅁䅁兂䅁䅁䅍䅄䅁䅁䅕䅁䅁䝁䭄〫䭁䩁䅯䅁䭁䅁䅍䅁䭁䅁䉣䅁䉁䅁䅁允䅁䅁䅕䱳㥈婙さ歉䵉䅉䅅䅁䙁䅁䅁睁䵁䅁䅁兂䅁䅁䅁摪但兑䅯兩䅁䅁䅯䅌䅁䅁䅯睂䅅䅁䅅䅁䉁䅁䅁权㥁允䅁䍄䉁䅁䅁兂䅁䅁䅍䅄䅁䅁䅕䅁䅁䝧畯ご䭅乁䅧䅁䭁䕁䅍䅁䭁䅁䉣䅁䉁䅁䅁允䅁䅁䅕奪橌橨ㅷ啄䵁䅉䅅䅁䙁䅁䅁睁䵁䅁䅁兂䅁䅁䅁穗偂兑䅯䄳䅁䅁䅯睁䅁䅁䅯睂䅅䅁䅅䅁䉁䅁䅁兂ㅂ灌卍癣楈睐杷允䅁䅁䅕䅁䑁䅁䅷䅁䙁䅁䅁䵁䑸婌䉰权奃䅁䅁权獁䅁䅁权䡁允䅁允䅁䅁䅅䅁䙁䅁䅁䅁䅁䅁䅁䍄䉁䅁䅁兂䅁䅁䅍䅄䅁䅁䅕䅁䅁䥁刳歔䭅䩁䅯䅁䭁䍁䅷䅁䭁䅁䉣䅁䉁䅁䅁允䅁䅁䅕䅁䅁䅁䅁䅁䵁䅉䅅䅁䙁䅁䅁睁䵁䅁䅁兂䅁䅁䅃ㅏ偬兑䅯末䅁䅁䅯杍䅁䅁䅯睂䅅䅁䅅䅁䉁䅁䅁兂䅁䅁䅁䅁䅁䅁杷允䅁䅁䅕䅁䑁䅁䅷䅁䙁䅁䅁䅁䕁啪䈹权慃䅁䅁权畁䅁䅁权䡁允䅁允䅁䅁䅅䅁䙁䅁䅁䅁䅁䅁䅁䍄䉁䅁䅁兂䅁䅁䅍䅄䅁䅁䅕䅁䅁䱧湃ご䭅佁䅁䅁䭁䑁䄸䅁䭁䅁䉣䅁䉁䅁䅁允䅁䅁䅕䅁䅁䅁䅁䅁䵁䅉䅅䅁䙁䅁䅁睁䵁䅁䅁兂䅁䅁䅃䅖兒兑䅯朰䅁䅁䅯睎䅁䅁䅯睂䅅䅁䅅䅁䉁䅁䅁兂䅁䅁䅁䅁䅁䅁杷允䅁䅁䅕䅁䑁䅁䅷䅁䙁䅁䅁䅁䕁啪䈹权佃䅁䅁权䑁䅁䅁权䡁允䅁允䅁䅁䅅䅁䙁䅁䅁䅁䅁䅁䅁䍄䉁䅁䅁兂䅁䅁䅍䅄䅁䅁䅕䅁䅁䝁䭄〫䭁䩁䄴䅁䭁䕁䅣䅁䭁䅁䉣䅁䉁䅁䅁允䅁䅁䅕祲歁稳坏究䴸䅉䅅䅁䙁䅁䅁睁䵁䅁䅁兂䅁䅁䅁住佒兑䅯杹䅁䅁䅯杏䅁䅁䅯睂䅅䅁䅅䅁䉁䅁䅁兂䅁䅁䅁䅁䅁䅁杷允䅁䅁䅕䅁䑁䅁䅷䅁䙁䅁䅁䅁杂癹䅴权歄䅁䅁权睁䅁䅁权䡁允䅁允䅁䅁䅅䅁䙁䅁䅁䅁䅁䅁䅁䍄䉁䅁䅁兂䅁䅁䅍䅄䅁䅁䅕䅁䅁䝁确歔䭅䱁䅙䅁䭁䑁䅧䅁䭁䅁䉣䅁䉁䅁䅁允䅁䅁䅕䅁䅁䅁䅁䅁䵁䅉䅅䅁䙁䅁䅁睁䵁䅁䅁兂䅁䅁䅁剔儹兑䅯睶䅁䅁䅯睁䅁䅁䅯睂䅅䅁䅅䅁䉁䅁䅁兂慁歧㉌䝪䅒村杷允䅁䅁䅕䅁䑁䅁䅷䅁䙁䅁䅁䵁䅃水䉂权㙄䅁䅁权睁䅁䅁权䡁允䅁允䅁䅁䅅䅁䙁䅁䅁䅁䅁䅁䅁䍄䉁䅁䅁兂䅁䅁䅍䅄䅁䅁䅕䅁䅁䡁瑳ご䭅䩁䅉䅁䭁䕁䅙䅁䭁䅁䉣䅁䉁䅁䅁允䅁䅁䅕搲灙瀰㍦挰䵅䅉䅅䅁䙁䅁䅁睁䵁䅁䅁兂䅁䅁䅁䤴㑈䅑䅯杪䅁䅁䅯䅓䅁䅁䅯睂䅅䅁䅅䅁䉁䅁䅁兂䅁䅁䅁䅁䅁䅁杷允䅁䅁䅕䅁䑁䅁䅷䅁䙁䅁䅁䅁灂唸䈵权慃䅁䅁权硁䅁䅁权䡁允䅁允䅁䅁䅅䅁䙁䅁䅁䅁䅁䅁䅁䍄䉁䅁䅁兂䅁䅁䅍䅄䅁䅁䅕䅁䅁䭁欫ご䭅䅁䉑䅁䭁䍁䄴䅁䭁䅁䉣䅁䉁䅁䅁允䅁䅁䅕䅁䅁䅁䅁䅁䵁䅉䅅䅁䙁䅁䅁睁䵁䅁䅁兂䅁䅁䅁䍉㕪䅑䅯杪䅁䅁䅯睓䅁䅁䅯睂䅅䅁䅅䅁䉁䅁䅁兂䅁䅁㑂坥⽦兑杷允䅁䅁䅕䅁䑁䅁䅷䅁䙁䅁䅁䅁权晹䅴权卄䅁䅁权䙂䅁䅁权䡁允䅁允䅁䅁䅅䅁䙁䑁牧效⭄穊䅆䍄䉁䅁䅁兂䅁䅁䅍䅄䅁䅁䅕䅁䅁䥁刳歔䭅䩁䅧䅁䭁䑁䅑䅁䭁䅁䉣䅁䉁䅁䅁允䅁䅁䅕䅁䅁䈵噈欹䵅䅉䅅䅁䙁䅁䅁睁䵁䅁䅁兂䅁䅁䅁乖佚兑䅯䅫䅁䅁䅯兏䅁䅁䅯睂䅅䅁䅅䅁䉁䅁䅁权䭁允䅁䍄䉁䅁䅁兂䅁䅁䅍䅄䅁䅁䅕䅁䅁䥁刳歔䭅䩁䅧䅁䭁䑁䅍䅁䭁䅁䉣䅁䉁䅁䅁允䅁䅁䅕䅁䅁䅐⭏〫䵅䅉䅅䅁䙁䅁䅁睁䵁䅁䅁兂䅁䅁䅁䵙㝲䅑䅯䄫䅁䅁䅯兒䅁䅁䅯睂䅅䅁䅅䅁䉁䅁䅁兂塃樫⭗ㅚ噬村杷允䅁䅁䅕䅁䑁䅁䅷䅁䙁䅁䅁䅁㝂啌䈹权啄䅁䅁权ぁ䅁䅁权䡁允䅁允䅁䅁䅅䅁䙁䅁䅁䅁䅁䅁䅁䍄䉁䅁䅁兂䅁䅁䅍䅄䅁䅁䅕䅁䅁佁䉃䔫䭁乁䅯䅁䭁䑁䄴䅁䭁䅁䉣䅁䉁䅁䅁允䅁䅁䅕䍬猸灹婢䐸䴸䅉䅅䅁䙁䅁䅁睁䵁䅁䅁兂䅁䅁䅁䵙㝲䅑䅯䅂䅅䅁䅯杓䅁䅁䅯睂䅅䅁䅅䅁䉁䅁䅁兂㕃祧䥏䉴㘵䅑杷允䅁䅁䅕䅁䑁䅁䅷䅁䙁䅁䅁䅁睂癹䅴权睄䅁䅁权䙂䅁䅁权䡁允䅁允䅁䅁䅅䅁䙁䭁愸啅楡歴䄱䍄䉁䅁䅁兂䅁䅁䅍䅄䅁䅁䅕䅁䅁䙁坔歔䭅䱁䄰䅁䭁䑁䄰䅁䭁䅁䉣䅁䉁䅁䅁允䅁䅁䅕汹穗䍯塲䕗䵁䅉䅅䅁䙁䅁䅁睁䵁䅁䅁兂䅁䅁䅃偣佂兑䅯共䅁䅁䅯䅌䅁䅁䅯睂䅅䅁䅅䅁䉁䅁䅁权䭁允䅁䍄䉁䅁䅁兂䅁䅁䅍䅄䅁䅁䅕䅁䅁䑧婴ご䭅䥁䅳䅁䭁䑁䅷䅁䭁䅁䉣䅁䉁䅁䅁允䅁䅁䅕丹睘灮㑥䐷䴸䅉䅅䅁䙁䅁䅁睁䵁䅁䅁兂䅁䅁䅁䥂倱兑䅯杫䅁䅁䅯䅏䅁䅁䅯睂䅅䅁䅅䅁䉁䅁䅁兂䅁䅁䅁䅁䅁䅁杷允䅁䅁䅕䅁䑁䅁䅷䅁䙁䅁䅁䅁乃唰䈵权佃䅁䅁权㑁䅁䅁权䡁允䅁允䅁䅁䅅䅁䙁䅁䅁乁瑌眴䌹䍄䉁䅁䅁兂䅁䅁䅍䅄䅁䅁䅕䅁䅁䥁刳歔䭅䩁䅉䅁䭁䑁䅧䅁䭁䅁䉣䅁䉁䅁䅁允䅁䅁䅕䅁䅁䄴塯欴䵅䅉䅅䅁䙁䅁䅁睁䵁䅁䅁兂䅁䅁䅃ㅏ偬兑䅯䄲䅁䅁䅯睁䅁䅁䅯睂䅅䅁䅅䅁䉁䅁䅁兂敄⼶㡘丱穈睐杷允䅁䅁䅕䅁䑁䅁䅷䅁䙁䅁䅁䅁㝂啌䈹权䩃䅁䅁权䩂䅁䅁权䡁允䅁允䅁䅁䅅䅁䭁䭁䄰䅁䵁䅉䅅䅁䙁䅁䅁睁䵁䅁䅁兂䅁䅁䅁剔儹兑䅯杮䅁䅁䅯睑䅁䅁䅯睂䅅䅁䅅䅁䉁䅁䅁兂扃倰䭣䥑畮睐杷允䅁䅁䅕䅁䑁䅁䅷䅁䙁䅁䅁䅁杁偋䅬权⭄䅁䅁权㍁䅁䅁权䡁允䅁允䅁䅁䅅䅁䙁䅁䅁䅁䅁䅁䅁䍄䉁䅁䅁兂䅁䅁䅍䅄䅁䅁䅕䅁䅁䝧畯ご䭅䩁䅷䅁䭁䑁䅷䅁䭁䅁䉣䅁䉁䅁䅁允䅁䅁䅕湉扨杨浹捓䵁䅉䅅䅁䙁䅁䅁睁䵁䅁䅁兂䅁䅁䵄祑愲兑䅯䅭䅁䅁䅯䅎䅁䅁䅯睂䅅䅁䅅䅁䉁䅁䅁兂䅁䅁䅁䅁䅁䅁杷允䅁䅁䅕䅁䑁䅁䅷䅁䙁䅁䅁䅁杁偋䅬权牃䅁䅁权㍁䅁䅁权䡁允䅁允䅁䅁䅅䅁䭁䅁䉯䅁䵁䅉䅅䅁䙁䅁䅁睁䵁䅁䅁兂䅁䅁䅁䥂倱兑䅯睶䅁䅁䅯睁䅁䅁䅯睂䅅䅁䅅䅁䉁䅁䅁兂䅁䅁䅁䅁䅁䅁杷允䅁䅁䅕䅁䑁䅁䅷䅁䙁䅁䅁䅁乃唰䈵权佃䅁䅁权㙁䅁䅁权䡁允䅁允䅁䅁䅅䅁䙁䅁䅁䡁畷剡䍒䍄䉁䅁䅁兂䅁䅁䅍䅄䅁䅁䅕䅁䅁䙁坔歔䭅偁䅷䅁䭁䑁䅷䅁䭁䅁䉣䅁䉁䅁䅁允䅁䅁䅕杓時汁来歔䵁䅉䅅䅁䙁䅁䅁睁䵁䅁䅁兂䅁䅁䅁摪但兑䅯杭䅁䅁䅯杏䅁䅁䅯睂䅅䅁䅅䅁䉁䅁䅁兂䅁䅁浂⽔呕村杷允䅁䅁䅕䅁䑁䅁䅷䅁䙁䅁䅁䅁乂ㅈ䉂权敄䅁䅁权䑂䅁䅁权䡁允䅁允䅁䅁䅅䅁䙁䙁䩭獶卒睄䅬䍄䉁䅁䅁兂䅁䅁䅍䅄䅁䅁䅕䅁䅁䱧湃ご䭅䭁䅕䅁䭁䍁䄸䅁䭁䅁䉣䅁䉁䅁䅁允䅁䅁䅯䅁䅁䅁杷允䅁䅁䅕䅁䑁䅁䅷䅁䙁䅁䅁䥁啂䙂䉂权敃䅁䅁权㍁䅁䅁权䡁允䅁允䅁䅁䅅䅁䙁䅁䅁䅁䅁䅁䅁䍄䉁䅁䅁兂䅁䅁䅍䅄䅁䅁䅕䅁䅁䩁㉂䔫䭁䩁䅷䅁䭁䕁䅙䅁䭁䅁䉣䅁䉁䅁䅁允䅁䅁䅕扯䔲根慌䕕䵁䅉䅅䅁䙁䅁䅁睁䵁䅁䅁兂䅁䅁䅁晡但兑䅯朸䅁䅁䅯睎䅁䅁䅯睂䅅䅁䅅䅁䉁䅁䅁兂䅁䅁䅁䅁䅁䅁杷允䅁䅁䅕䅁䑁䅁䅷䅁䙁䅁䅁䅁乃唰䈵权千䅁䅁权㍁䅁䅁权䡁允䅁允䅁䅁䅅䅁䙁䅁䅁䍁䙂乧䈹䍄䉁䅁䅁兂䅁䅁䅍䅄䅁䅁䅕䅁䅁䑁歪歔䭅佁䅷䅁䭁䕁䅫䅁䭁䅁䉣䅁䉁䅁䅁允䅁䅁䅕䅁䅁䅁䅁䅁䵁䅉䅅䅁䙁䅁䅁睁䵁䅁䅁兂䅁䅁䅁摪但兑䅯杫䅁䅁䅯睏䅁䅁䅯睂䅅䅁䅅䅁䉁䅁䅁兂䅁䅁潁坬浐兑杷允䅁䅁䅕䅁䑁䅁䅷䅁䙁䅁䅁䥁㝁啗䈹权䩃䅁䅁权䉂䅁䅁权䡁允䅁允䅁䅁䅅䅁䭁䭁䄰䅁䵁䅉䅅䅁䙁䅁䅁睁䵁䅁䅁兂䅁䅁䅁穗偂兑䅯杫䅁䅁䅯䅐䅁䅁䅯睂䅅䅁䅅䅁䉁䅁䅁兂䥄匫塰楌祔兑杷允䅁䅁䅕䅁䑁䅁䅷䅁䙁䅁䅁䅁杁偋䅬权㉃䅁䅁权䅂䅁䅁权䡁允䅁允䅁䅁䅅䅁䙁䅁䅁䩁嘷䉒䍰䍄䉁䅁䅁兂䅁䅁䅍䅄䅁䅁䅕䅁䅁䡁䭄〫䭁佁䅉䅁䭁䕁䅁䅁䭁䅁䉣䅁䉁䅁䅁允䅁䅁䅕䅁䅁䅁䅁䅁䵁䅉䅅䅁䙁䅁䅁睁䵁䅁䅁兂䅁䅁䅃楡倵兑䅯杭䅁䅁䅯杏䅁䅁䅯睂䅅䅁䅅䅁䉁䅁䅁兂䅁䅁䅁䅁䅁䅁杷允䅁䅁䅕䅁䑁䅁䅷䅁䙁䅁䅁䅁乃唰䈵权奃䅁䅁权䅂䅁䅁权䡁允䅁允䅁䅁䅅䅁䙁䅁䅁䥁戸硧䍎䍄䉁䅁䅁兂䅁䅁䅍䅄䅁䅁䅕䅁䅁䕧求ご䭅䩁䄴䅁䭁䑁䅯䅁䭁䅁䉣䅁䉁䅁䅁允䅁䅁䅕䅁䅁䅁䅁䅁䵁䅉䅅䅁䙁䅁䅁睁䵁䅁䅁兂䅁䅁䅁剔儹兑䅯䅭䅁䅁䅯兔䅁䅁䅯睂䅅䅁䅅䅁䉁䅁䅁兂獄䕁灌祴⼰村杷允䅁䅁䅕䅁䑁䅁䅷䅁䙁䅁䅁䅁乃唰䈵权佃䅁䅁权䅂䅁䅁权䡁允䅁允䅁䅁䅅䅁䙁䅁䅁䵁牊䅫䌵䍄䉁䅁䅁兂䅁䅁䅍䅄䅁䅁䅕䅁䅁䕧求ご䭅佁䅧䅁䭁䑁䅅䅁䭁䅁䉣䅁䉁䅁䅁允䅁䅁䅕䅁䅁䅁䅁䅁䵁䅉䅅䅁䙁䅁䅁睁䵁䅁䅁兂䅁䅁䅁晡但兑䅯睳䅁䅁䅯村䅁䅁䅯睂䅅䅁䅅䅁䉁䅁䅁兂祄琵甹䩬睒村杷允䅁䅁䅕䅁䑁䅁䅷䅁䙁䅁䅁䥁啂䙂䉂权敄䅁䅁权䡂䅁䅁权䡁允䅁允䅁䅁䅅䅁䙁䅁䅁䅁䅁䅁䅁䍄䉁䅁䅁兂䅁䅁䅍䅄䅁䅁䅕䅁䅁䍁潁唫䭁佁䅑䅁䭁䑁䅕䅁䭁䅁䉣䅁䉁䅁䅁允䅁䅁䅕䅁䅁䅁䅁䅁䵁䅉䅅䅁䙁䅁䅁睁䵁䅁䅁兂䅁䅁䅁摪但兑䅯杪䅁䅁䅯児䅁䅁䅯睂䅅䅁䅅䅁䉁䅁䅁兂䅁䅁允㉄婧村杷允䅁䅁䅕䅁䑁䅁䅷䅁䙁䅁䅁䅁乃唰䈵权佃䅁䅁权㉁䅁䅁权䡁允䅁允䅁䅁䅅䅁䙁䅁䅁偧么礯䍖䍄䉁䅁䅁兂䅁䅁䅍䅄䅁䅁䅕䅁䅁䩁㉂䔫䭁䥁䄴䅁䭁䑁䄰䅁䭁䅁䉣䅁䉁䅁䅁允䅁䅁䅕䅁䅁䅁䅁䅁䵁䅉䅅䅁䙁䅁䅁睁䵁䅁䅁兂䅁䅁䅃䅖兒兑䅯睹䅁䅁䅯睎䅁䅁䅯睂䅅䅁䅅䅁䉁䅁䅁兂䅁䅁䅁䅁䅁䅁杷允䅁䅁䅕䅁䑁䅁䅷䅁䙁䅁䅁䅁乃唰䈵权奃䅁䅁权䉂䅁䅁权䡁允䅁允䅁䅁䅅䅁䙁䅁䅁乧吰楡䍖䍄䉁䅁䅁兂䅁䅁䅍䅄䅁䅁䅕䅁䅁䥁刳歔䭅䩁䅧䅁䭁䕁䅣䅁䭁䅁䉣䅁䉁䅁䅁允䅁䅁䅕䅁䅃䘴㡯歉䵉䅉䅅䅁䙁䅁䅁睁䵁䅁䅁兂䅁䅁䅁䵯㝮䅑䅯杭䅁䅁䅯免䅁䅁䅯睂䅅䅁䅅䅁䉁䅁䅁兂䅁䅁䅁䅁䅁䅁杷允䅁䅁䅕䅁䑁䅁䅷䅁䙁䅁䅁䅁扂䕍䈹权⽃䅁䅁权乂䅁䅁权䡁允䅁允䅁䅁䅅䅁䙁䅁䅁䅁䅁䅁䅁䍄䉁䅁䅁兂䅁䅁䅍䅄䅁䅁䅕䅁䅁䥁刳歔䭅䩁䅯䅁䭁䕁䅣䅁䭁䅁䉣䅁䉁䅁䅁允䅁䅁䅕䅁䅁汧夵歅䵉䅉䅅䅁䙁䅁䅁睁䵁䅁䅁兂䅁䅁䅄佧兊兑䅯杫䅁䅁䅯睒䅁䅁䅯睂䅅䅁䅅䅁䉁䅁䅁兂㥁ㄳ瑴捦䅵兑杷允䅁䅁䅕䅁䑁䅁䅷䅁䙁䅁䅁䵁䑸婌䉰权ぃ䅁䅁权䩂䅁䅁权䡁允䅁允䅁䅁䅅䅁䙁䅁䅁䅁䅁䅁䅁䍄䉁䅁䅁兂䅁䅁䅍䅄䅁䅁䅕䅁䅁䭁䩄〫䭁䩁䅉䅁䭁䅁䅍䅁䭁䅁䉣䅁䉁䅁䅁允䅁䅁䅕䝓汰奔䭐〶䵅䅉䅅䅁䙁䅁䅁睁䵁䅁䅁兂䅁䅁䅁摪但兑䅯䅭䅁䅁䅯兎䅁䅁䅯睂䅅䅁䅅䅁䉁䅁䅁兂䅁䅁橁煃晫村杷允䅁䅁䅕䅁䑁䅁䅷䅁䙁䅁䅁䅁㑁䔵䈵权权䅁䅁权㕁䅁䅁权䡁允䅁允䅁䅁䅅䅁䙁䅁䅁䅁䅁䅁䅁䍄䉁䅁䅁兂䅁䅁䅍䅄䅁䅁䅕䅁䅁䕁昰䕕䭅佁䅧䅁䭁䕁䅳䅁䭁䅁䉣䅁䉁䅁䅁允䅁䅁䅕㝩朷偓火啑䵁䅉䅅䅁䙁䅁䅁睁䵁䅁䅁兂䅁䅁䅁摪但兑䅯杪䅁䅁䅯睓䅁䅁䅯睂䅅䅁䅅䅁䉁䅁䅁兂䅁䅁橁㔹剣村杷允䅁䅁䅕䅁䑁䅁䅷䅁䙁䅁䅁䅁灂唸䈵权敃䅁䅁权穁䅁䅁权䡁允䅁允䅁䅁䅅䅁䙁䱁へ硫䕧瑖⼴䍄䉁䅁䅁兂䅁䅁䅍䅄䅁䅁䅕䅁䅁䑧婴ご䭅佁䄴䅁䭁䕁䅧䅁䭁䅁䉣䅁䉁䅁䅁允䅁䅁䅕䅅㉙㌵㉥䕔䵁䅉䅅䅁䙁䅁䅁睁䵁䅁䅁兂䅁䅁䅁䥂倱兑䅯朷䅁䅁䅯䅑䅁䅁䅯睂䅅䅁䅅䅁䉁䅁䅁兂䅁䅁䅁䅁䅁䅁杷允䅁䅁䅕䅁䑁䅁䅷䅁䙁䅁䅁䅁杄晧䅨权祄䅁䅁权獁䅁䅁权䡁允䅁允䅁䅁䅅䅁䙁䅁䅁䅁䅁䅁䅁䍄䉁䅁䅁兂䅁䅁䅍䅄䅁䅁䅕䅁䅁䵁い〫䭁乁䅷䅁䭁䑁䅙䅁䭁䅁䉣䅁䉁䅁䅁允䅁䅁䅕牐桕敖䉯稸䴸䅉䅅䅁䙁䅁䅁睁䵁䅁䅁兂䅁䅁䅁祥倱兑䅯兩䅁䅁䅯兒䅁䅁䅯睂䅅䅁䅅䅁䉁䅁䅁权瑃䅁䅁䍄䉁䅁䅁兂䅁䅁䅍䅄䅁䅁䅕䅁䅁䡁瑳ご䭅䩁䅷䅁䭁䍁䅷䅁䭁䅁䉣䅁䉁䅁䅁允䅁䅁䅕䅁䅁䅁䅁䅁䵁䅉䅅䅁䙁䅁䅁睁䵁䅁䅁兂䅁䅁䅁䥂倱兑䅯杺䅁䅁䅯杏䅁䅁䅯睂䅅䅁䅅䅁䉁䅁䅁兂䅁䅁䅁䅁䅁䅁杷允䅁䅁䅕䅁䑁䅁䅷䅁䙁䅁䅁䵁䑸婌䉰权杄䅁䅁权㍁䅁䅁权䡁允䅁允䅁䅁䅅䅁䙁䅁䅁䅁䅁䅁䅁䍄䉁䅁䅁兂䅁䅁䅍䅄䅁䅁䅕䅁䅁䙁睳ご䭅䩁䅧䅁䭁䑁䅑䅁䭁䅁䉣䅁䉁䅁䅁允䅁䅁䅕䅁䅁䅁䅁䅁䵁䅉䅅䅁䙁䅁䅁睁䵁䅁䅁兂䅁䅁䅃ㅏ偬兑䅯杪䅁䅁䅯睎䅁䅁䅯睂䅅䅁䅅䅁䉁䅁䅁兂䅁䅁䅁䅁䅁䅁杷允䅁䅁䅕䅁䑁䅁䅷䅁䙁䅁䅁䵁䅃水䉂权䱃䅁䅁权䝂䅁䅁权䡁允䅁允䅁䅁䅅䅁䙁䅁䅁䅁䅁䅁䅁䍄䉁䅁䅁兂䅁䅁䅍䅄䅁䅁䅕䅁䅁䝁确歔䭅䩁䅯䅁䭁䑁䅑䅁䭁䅁䉣䅁䉁䅁䅁允䅁䅁䅕䅁䅁䅁䅁䅁䵁䅉䅅䅁䙁䅁䅁睁䵁䅁䅁兂䅁䅁䅁䤴㑈䅑䅯䄷䅁䅁䅯杏䅁䅁䅯睂䅅䅁䅅䅁䉁䅁䅁兂硁湳爵楁䉑䅑杷允䅁䅁䅕䅁䑁䅁䅷䅁䙁䅁䅁䅁乃唰䈵权䩃䅁䅁权⭁䅁䅁权䡁允䅁允䅁䅁䅅䅁䭁䑁䈰䅁䵁䅉䅅䅁䙁䅁䅁睁䵁䅁䅁兂䅁䅁䅁摪但兑䅯杫䅁䅁䅯材䅁䅁䅯睂䅅䅁䅅䅁䉁䅁䅁兂䅁䅁奂䥓㜯兑杷允䅁䅁䅕䅁䑁䅁䅷䅁䙁䅁䅁䅁元癤䅨权捃䅁䅁权㙁䅁䅁权䡁允䅁允䅁䅁䅅䅁䙁䍁噏晏䐱橦䅢䍄䉁䅁䅁兂䅁䅁䅍䅄䅁䅁䅕䅁䅁䕧求ご䭅䩁䅯䅁䭁䑁䅅䅁䭁䅁䉣䅁䉁䅁䅁允䅁䅁䅕䅁䅁䅁䅁䅁䵁䅉䅅䅁䙁䅁䅁睁䵁䅁䅁兂䅁䅁䅁䵑㜳䅑䅯朰䅁䅁䅯杍䅁䅁䅯睂䅅䅁䅅䅁䉁䅁䅁兂䅁䅁䅁䅁䅁䅁杷允䅁䅁䅕䅁䑁䅁䅷䅁䙁䅁䅁䅁㑁䔵䈵权硃䅁䅁权䡂䅁䅁权䡁允䅁允䅁䅁䅅䅁䙁䅁䅁䅁䅁䅁䅁䍄䉁䅁䅁兂䅁䅁䅍䅄䅁䅁䅕䅁䅁佁䉃䔫䭁䩁䅯䅁䭁䑁䄴䅁䭁䅁䉣䅁䉁䅁䅁允䅁䅁䅕䅁䅃洫ㅩ啉䵉䅉䅅䅁䙁䅁䅁睁䵁䅁䅁兂䅁䅁䅁摪但兑䅯其䅁䅁䅯村䅁䅁䅯睂䅅䅁䅅䅁䉁䅁䅁兂䅁䅁䅁䅁䅁䅁杷允䅁䅁䅕䅁䑁䅁䅷䅁䙁䅁䅁䅁㑁䔵䈵权千䅁䅁权睁䅁䅁权䡁允䅁允䅁䅁䅅䅁䙁䅁䅁䅁䅁䅁䅁䍄䉁䅁䅁兂䅁䅁䅍䅄䅁䅁䅕䅁䅁䡁瑳ご䭅佁䅁䅁䭁䑁䅕䅁䭁䅁䉣䅁䉁䅁䅁允䅁䅁䅕稷䅚䩈癰樫䴸䅉䅅䅁䙁䅁䅁睁䵁䅁䅁兂䅁䅁䅃䝑偖兑䅯杫䅁䅁䅯睎䅁䅁䅯睂䅅䅁䅅䅁䉁䅁䅁兂䅁䅁䅁䅁䅁䅁杷允䅁䅁䅕䅁䑁䅁䅷䅁䙁䅁䅁䅁扂䕍䈹权灃䅁䅁权䍂䅁䅁权䡁允䅁允䅁䅁䅅䅁䭁䅁䉯䅁䵁䅉䅅䅁䙁䅁䅁睁䵁䅁䅁兂䅁䅁䅁䤴㑈䅑䅯䅭䅁䅁䅯睎䅁䅁䅯睂䅅䅁䅅䅁䉁䅁䅁兂䅁䅁牂䥷堸村杷允䅁䅁䅕䅁䑁䅁䅷䅁䙁䅁䅁䥁䅂啚䈹权权䅁䅁权㕁䅁䅁权䡁允䅁允䅁䅁䅅䅁䙁䅁䅁䅁䅁䅁䅁䍄䉁䅁䅁兂䅁䅁䅍䅄䅁䅁䅕䅁䅁䡁䭄〫䭁䩁䄴䅁䭁䕁䄰䅁䭁䅁䉣䅁䉁䅁䅁允䅁䅁䅕へ㍳啩杆吵䴸䅉䅅䅁䙁䅁䅁睁䵁䅁䅁兂䅁䅁䅃䭳偤兑䅯朴䅁䅁䅯免䅁䅁䅯睂䅅䅁䅅䅁䉁䅁䅁兂䅁䅁䅁䅁䅁䅁杷允䅁䅁䅕䅁䑁䅁䅷䅁䙁䅁䅁䅁扂䕍䈹权慃䅁䅁权䭂䅁䅁权䡁允䅁允䅁䅁䅅䅁䙁䭁救㉪㕴杴䍬䍄䉁䅁䅁兂䅁䅁䅍䅄䅁䅁䅕䅁䅁䥁刳歔䭅䩁䅧䅁䭁䑁䅷䅁䭁䅁䉣䅁䉁䅁䅁允䅁䅁䅕䅁䅁伱㕔䕉䵉䅉䅅䅁䙁䅁䅁睁䵁䅁䅁兂䅁䅁䅁摪但兑䅯杫䅁䅁䅯䅐䅁䅁䅯睂䅅䅁䅅䅁䉁䅁䅁兂䅁䅁浂塐䑳村杷允䅁䅁䅕䅁䑁䅁䅷䅁䙁䅁䅁䅁乃唰䈵权慃䅁䅁权䭂䅁䅁权䡁允䅁允䅁䅁䅅䅁䙁䅁䅁佁砯剃䍰䍄䉁䅁䅁兂䅁䅁䅍䅄䅁䅁䅕䅁䅁䕁昰䕕䭅偁䅙䅁䭁䕁䅅䅁䭁䅁䉣䅁䉁䅁䅁允䅁䅁䅕㡊偏啚䵊䕂䵁䅉䅅䅁䙁䅁䅁睁䵁䅁䅁兂䅁䅁䅁住佒兑䅯朱䅁䅁䅯䅐䅁䅁䅯睂䅅䅁䅅䅁䉁䅁䅁兂歂偓奍㍹卪睶杷允䅁䅁䅕䅁䑁䅁䅷䅁䙁䅁䅁䥁煂歌䈹权千䅁䅁权㝁䅁䅁权䡁允䅁允䅁䅁䅅䅁䙁䕁湁獬晔扴䉈䍄䉁䅁䅁兂䅁䅁䅍䅄䅁䅁䅕䅁䅁䭁欫ご䭅䵁䄴䅁䭁䍁䄴䅁䭁䅁䉣䅁䉁䅁䅁允䅁䅁䅕䅁䅁䅁䅁䅁䵁䅉䅅䅁䙁䅁䅁睁䵁䅁䅁兂䅁䅁䅃䝑偖兑䅯杭䅁䅁䅯兎䅁䅁䅯睂䅅䅁䅅䅁䉁䅁䅁兂乂⽹䠫獵啑村杷允䅁䅁䅕䅁䑁䅁䅷䅁䙁䅁䅁䵁䑸婌䉰权䩃䅁䅁权穁䅁䅁权䡁允䅁允䅁䅁䅅䅁䭁䑁䉷䅁䵁䅉䅅䅁䙁䅁䅁睁䵁䅁䅁兂䅁䅁䅁晡但兑䅯兩䅁䅁䅯睍䅁䅁䅯睂䅅䅁䅅䅁䉁䅁䅁权瑃䅁䅁䍄䉁䅁䅁兂䅁䅁䅍䅄䅁䅁䅕䅁䅁䙁睳ご䭅䩁䅧䅁䭁䕁䅧䅁䭁䅁䉣䅁䉁䅁䅁允䅁䅁䅕獂卑愹摳䕇䵉䅉䅅䅁䙁䅁䅁睁䵁䅁䅁兂䅁䅁䅁䡫㑢䅑䅯朱䅁䅁䅯児䅁䅁䅯睂䅅䅁䅅䅁䉁䅁䅁兂䩁慤㤳穃睢睐杷允䅁䅁䅕䅁䑁䅁䅷䅁䙁䅁䅁䅁元癤䅨权坄䅁䅁权䙂䅁䅁权䡁允䅁允䅁䅁䅅䅁䙁䡁㥯浮灘癋⽯䍄䉁䅁䅁兂䅁䅁䅍䅄䅁䅁䅕䅁䅁䡧睄歔䭅䅁䉑䅁䭁䑁䄸䅁䭁䅁䉣䅁䉁䅁䅁允䅁䅁䅕桊歨栵䅯啕䵁䅉䅅䅁䙁䅁䅁睁䵁䅁䅁兂䅁䅁䅃䭳偤兑䅯睯䅁䅁䅯免䅁䅁䅯睂䅅䅁䅅䅁䉁䅁䅁兂䅁䅁䅁䅁䅁䅁杷允䅁䅁䅕䅁䑁䅁䅷䅁䙁䅁䅁䅁元癤䅨权䩃䅁䅁权䭂䅁䅁权䡁允䅁允䅁䅁䅅䅁䭁䭁䄰䅁䵁䅉䅅䅁䙁䅁䅁睁䵁䅁䅁兂䅁䅁䅃䭳偤兑䅯䄯䅁䅁䅯䅓䅁䅁䅯睂䅅䅁䅅䅁䉁䅁䅁兂煂⼳愹噡䱰䅑杷允䅁䅁䅕䅁䑁䅁䅷䅁䙁䅁䅁䅁䅂智䅴权䕁允䅁权乂䅁䅁权䡁允䅁允䅁䅁䅅䅁䙁偁婶睙䩦䉺䅈䍄䉁䅁䅁兂䅁䅁䅍䅄䅁䅁䅕䅁䅁䙁睳ご䭅䭁䅁䅁䭁䕁䅣䅁䭁䅁䉣䅁䉁䅁䅁允䅁䅁䅕佖汏㡭杒䕊䵁䅉䅅䅁䙁䅁䅁睁䵁䅁䅁兂䅁䅁䅁摪但兑䅯杭䅁䅁䅯兔䅁䅁䅯睂䅅䅁䅅䅁䉁䅁䅁兂䅁䅁浂㌲敉村杷允䅁䅁䅕䅁䑁䅁䅷䅁䙁䅁䅁䅁癃䕰䈹权橃䅁䅁权䙂䅁䅁权䡁允䅁允䅁䅁䅅䅁䙁乁㉙煱硫啦䍸䍄䉁䅁䅁兂䅁䅁䅍䅄䅁䅁䅕䅁䅁䝁确歔䭅䩁䅷䅁䭁䕁䅯䅁䭁䅁䉣䅁䉁䅁䅁允䅁䅁䅕䵅硤䵈硤㡍䵁䅉䅅䅁䙁䅁䅁睁䵁䅁䅁兂䅁䅁䅁剔儹兑䅯杫䅁䅁䅯杍䅁䅁䅯睂䅅䅁䅅䅁䉁䅁䅁兂䅁䅁䅁䅁䅁䅁杷允䅁䅁䅕䅁䑁䅁䅷䅁䙁䅁䅁䅁啂欱䈵权㙃䅁䅁权㡁䅁䅁权䡁允䅁允䅁䅁䅅䅁䙁䅁䅁䕑䑸唸䍚䍄䉁䅁䅁兂䅁䅁䅍䅄䅁䅁䅕䅁䅁䕺瑍歭䭅䥁䅫䅁䭁䍁䄸䅁䭁䅁䉣䅁䉁䅁䅁允䅁䅁䅯䅐䅅䅁杷允䅁䅁䅕䅁䑁䅁䅷䅁䙁䅁䅁䅁杁偋䅬权䩃䅁䅁权䡂䅁䅁权䡁允䅁允䅁䅁䅅䅁䭁䑁䈰䅁䵁䅉䅅䅁䙁䅁䅁睁䵁䅁䅁兂䅁䅁䅁䵣㝲䅑䅯兩䅁䅁䅯䅎䅁䅁䅯睂䅅䅁䅅䅁䉁䅁䅁权㝁允䅁䍄䉁䅁䅁兂䅁䅁䅍䅄䅁䅁䅕䅁䅁䙧䕑䕕䭅佁䅷䅁䭁䕁䅕䅁䭁䅁䉣䅁䉁䅁䅁允䅁䅁䅕㠯佩洫奐稰䴸䅉䅅䅁䙁䅁䅁睁䵁䅁䅁兂䅁䅁䅁䡫㑢䅑䅯兺䅁䅁䅯睏䅁䅁䅯睂䅅䅁䅅䅁䉁䅁䅁兂⽄㤳⭂奁畳䅑杷允䅁䅁䅕䅁䑁䅁䅷䅁䙁䅁䅁䅁乃唰䈵权权䅁䅁权祁䅁䅁权䡁允䅁允䅁䅁䅅䅁䙁䅁䅁䅁䅁䅁䅁䍄䉁䅁䅁兂䅁䅁䅍䅄䅁䅁䅕䅁䅁䑧婴ご䭅䭁䅁䅁䭁䑁䄰䅁䭁䅁䉣䅁䉁䅁䅁允䅁䅁䅕䅁䅁䅁䅁䅁䵁䅉䅅䅁䙁䅁䅁睁䵁䅁䅁兂䅁䅁䅁䵯㝮䅑䅯䅂䅅䅁䅯睌䅁䅁䅯睂䅅䅁䅅䅁䉁䅁䅁兂䅁䅁䅁䅁䅁䅁杷允䅁䅁䅕䅁䑁䅁䅷䅁䙁䅁䅁䵁䑸婌䉰权䩃䅁䅁权⽁䅁䅁权䡁允䅁允䅁䅁䅅䅁䭁䑁䉷䅁䵁䅉䅅䅁䙁䅁䅁睁䵁䅁䅁兂䅁䅁䅁䡫㑢䅑䅯䅹䅁䅁䅯兑䅁䅁䅯睂䅅䅁䅅䅁䉁䅁䅁兂䅁䅁慂灭䴴村杷允䅁䅁䅕䅁䑁䅁䅷䅁䙁䅁䅁䅁杁偋䅬权佄䅁䅁权㑁䅁䅁权䡁允䅁允䅁䅁䅅䅁䙁䅁䅁䅁䅁䅁䅁䍄䉁䅁䅁兂䅁䅁䅍䅄䅁䅁䅕䅁䅁䡁䭄〫䭁䩁䅷䅁䭁䑁䅧䅁䭁䅁䉣䅁䉁䅁䅁允䅁䅁䅯材䅅䅁杷允䅁䅁䅕䅁䑁䅁䅷䅁䙁䅁䅁䅁乃唰䈵权卄䅁䅁权⭁䅁䅁权䡁允䅁允䅁䅁䅅䅁䙁䵁䴳䵺䵺䑺䅆䍄䉁䅁䅁兂䅁䅁䅍䅄䅁䅁䅕䅁䅁䙧䕑䕕䭅䭁䅳䅁䭁䑁䅕䅁䭁䅁䉣䅁䉁䅁䅁允䅁䅁䅯权䅅䅁杷允䅁䅁䅕䅁䑁䅁䅷䅁䙁䅁䅁䵁䑸婌䉰权佃䅁䅁权睁䅁䅁权䡁允䅁允䅁䅁䅅䅁䙁䅁䅁䅁䅁䅁䅁䍄䉁䅁䅁兂䅁䅁䅍䅄䅁䅁䅕䅁䅁䝁确歔䭅䭁䅣䅁䭁䕁䅷䅁䭁䅁䉣䅁䉁䅁䅁允䅁䅁䅯权䅅䅁杷允䅁䅁䅕䅁䑁䅁䅷䅁䙁䅁䅁䅁灂唸䈵权捄䅁䅁权㉁䅁䅁权䡁允䅁允䅁䅁䅅䅁䙁䵁ㅆ䙄䉳偬⼰䍄䉁䅁䅁兂䅁䅁䅍䅄䅁䅁䅕䅁䅁䱧湃ご䭅乁䅙䅁䭁䑁䄰䅁䭁䅁䉣䅁䉁䅁䅁允䅁䅁䅕䅁䅁䅁䅁䅁䵁䅉䅅䅁䙁䅁䅁睁䵁䅁䅁兂䅁䅁䵄祑愲兑䅯䅭䅁䅁䅯免䅁䅁䅯睂䅅䅁䅅䅁䉁䅁䅁兂䅁䅁䅁䅁䅁䅁杷允䅁䅁䅕䅁䑁䅁䅷䅁䙁䅁䅁䥁睂䔸䈵权杄䅁䅁权䕂䅁䅁权䡁允䅁允䅁䅁䅅䅁䙁乁㙁䴶扨癪⽁䍄䉁䅁䅁兂䅁䅁䅍䅄䅁䅁䅕䅁䅁䕺瑍歭䭅䥁䅫䅁䭁䍁䄴䅁䭁䅁䉣䅁䉁䅁䅁允䅁䅁䅯䅐䅅䅁杷允䅁䅁䅕䅁䑁䅁䅷䅁䙁䅁䅁䅁允晧䅨权湃䅁䅁权䩂䅁䅁权䡁允䅁允䅁䅁䅅䅁䭁䅁䉯䅁䵁䅉䅅䅁䙁䅁䅁睁䵁䅁䅁兂䅁䅁䵄祑愲兑䅯杪䅁䅁䅯杍䅁䅁䅯睂䅅䅁䅅䅁䉁䅁䅁兂䅁䅁䅁䅁䅁䅁杷允䅁䅁䅕䅁䑁䅁䅷䅁䙁䅁䅁䥁睂䔸䈵权橃䅁䅁权䑁䅁䅁权䡁允䅁允䅁䅁䅅䅁䙁乁扏噩㝍ㅙ䍬䍄䉁䅁䅁兂䅁䅁䅍䅄䅁䅁䅕䅁䅁䕺瑍歭䭅䥁䅫䅁䭁䑁䅑䅁䭁䅁䉣䅁䉁䅁䅁允䅁䅁䅯䅐䅅䅁杷允䅁䅁䅕䅁䑁䅁䅷䅁䙁䅁䅁䅁扂䕍䈹权䩃䅁䅁权ぁ䅁䅁权䡁允䅁允䅁䅁䅅䅁䭁䭁䄰䅁䵁䅉䅅䅁䙁䅁䅁睁䵁䅁䅁兂䅁䅁䅃佲䝚兑䅯䅵䅁䅁䅯児䅁䅁䅯睂䅅䅁䅅䅁䉁䅁䅁兂慄灦䑔昴㍁䅑杷允䅁䅁䅕䅁䑁䅁䅷䅁䙁䅁䅁䵁䑸婌䉰权千䅁䅁权ぁ䅁䅁权䡁允䅁允䅁䅁䅅䅁䙁䅁䅁䅁䅁䅁䅁䍄䉁䅁䅁兂䅁䅁䅍䅄䅁䅁䅕䅁䅁佁䉃䔫䭁偁䄴䅁䭁䑁䅅䅁䭁䅁䉣䅁䉁䅁䅁允䅁䅁䅕䅁䅁䩁伫䕱䵅䅉䅅䅁䙁䅁䅁睁䵁䅁䅁兂䅁䅁䵄祑愲兑䅯杫䅁䅁䅯睍䅁䅁䅯睂䅅䅁䅅䅁䉁䅁䅁兂䅁䅁䅁䅁䅁䅁杷允䅁䅁䅕䅁䑁䅁䅷䅁䙁䅁䅁䅁杁偋䅬权千䅁䅁权畁䅁䅁权䡁允䅁允䅁䅁䅅䅁䙁䅁䅁䉁呁㥵䉊䍄䉁䅁䅁兂䅁䅁䅍䅄䅁䅁䅕䅁䅁䕧求ご䭅䥁䅫䅁䭁䍁䅷䅁䭁䅁䉣䅁䉁䅁䅁允䅁䅁䅯兲䅁䅁杷允䅁䅁䅕䅁䑁䅁䅷䅁䙁䅁䅁䥁睃ば䈹权乄䅁䅁权䍂䅁䅁权䡁允䅁允䅁䅁䅅䅁䙁佁瑎㈴杮䍹䅒䍄䉁䅁䅁兂䅁䅁䅍䅄䅁䅁䅕䅁䅁䑁歪歔䭅䭁䅣䅁䭁䕁䅉䅁䭁䅁䉣䅁䉁䅁䅁允䅁䅁䅯权䅅䅁杷允䅁䅁䅕䅁䑁䅁䅷䅁䙁䅁䅁䅁杁偋䅬权兄䅁䅁权⭁䅁䅁权䡁允䅁允䅁䅁䅅䅁䙁䥁呓偧敵刯䄹䍄䉁䅁䅁兂䅁䅁䅍䅄䅁䅁䅕䅁䅁䙁睳ご䭅䥁䅫䅁䭁䑁䅫䅁䭁䅁䉣䅁䉁䅁䅁允䅁䅁䅯兲䅁䅁杷允䅁䅁䅕䅁䑁䅁䅷䅁䙁䅁䅁䅁杄晧䅨权䭄䅁䅁权硁䅁䅁权䡁允䅁允䅁䅁䅅䅁䙁乁と㡱癪癒⽍䍄䉁䅁䅁兂䅁䅁䅍䅄䅁䅁䅕䅁䅁䕺瑍歭䭅䩁䅉䅁䭁䑁䅫䅁䭁䅁䉣䅁䉁䅁䅁允䅁䅁䅕䅁䅁䅁䅁䅁䵁䅉䅅䅁䙁䅁䅁睁䵁䅁䅁兂䅁䅁䅁䤴㑈䅑䅯杭䅁䅁䅯睑䅁䅁䅯睂䅅䅁䅅䅁䉁䅁䅁兂䅁䅁㍂睰塅村杷允䅁䅁䅕䅁䑁䅁䅷䅁䙁䅁䅁䵁䑸婌䉰权慃䅁䅁权㙁䅁䅁权䡁允䅁允䅁䅁䅅䅁䙁䅁䅁䅁䅁䅁䅁䍄䉁䅁䅁兂䅁䅁䅍䅄䅁䅁䅕䅁䅁䑁歪歔䭅䩁䅉䅁䭁䑁䅙䅁䭁䅁䉣䅁䉁䅁䅁允䅁䅁䅕ㅓ婹䵑晴欰䵅䅉䅅䅁䙁䅁䅁睁䵁䅁䅁兂䅁䅁䅃ㅏ偬兑䅯睹䅁䅁䅯睐䅁䅁䅯睂䅅䅁䅅䅁䉁䅁䅁兂䅁䅁䅁䅁䅁䅁杷允䅁䅁䅕䅁䑁䅁䅷䅁䙁䅁䅁䅁元癤䅨权䩃䅁䅁权㥁䅁䅁权䡁允䅁允䅁䅁䅅䅁䭁䭁䄰䅁䵁䅉䅅䅁䙁䅁䅁睁䵁䅁䅁兂䅁䅁䅁䡫㑢䅑䅯杺䅁䅁䅯杏䅁䅁䅯睂䅅䅁䅅䅁䉁䅁䅁兂灄偁䅹ざ㑔睐杷允䅁䅁䅕䅁䑁䅁䅷䅁䙁䅁䅁䵁䑸婌䉰权坃䅁䅁权ㅁ䅁䅁权䡁允䅁允䅁䅁䅅䅁䙁䅁䅁䅁䅁䅁䅁䍄䉁䅁䅁兂䅁䅁䅍䅄䅁䅁䅕䅁䅁䱧湃ご䭅䩁䅷䅁䭁䑁䅯䅁䭁䅁䉣䅁䉁䅁䅁允䅁䅁䅕䅁䅁䅁䅁䅁䵁䅉䅅䅁䙁䅁䅁睁䵁䅁䅁兂䅁䅁䅁䍉㕪䅑䅯杪䅁䅁䅯児䅁䅁䅯睂䅅䅁䅅䅁䉁䅁䅁兂䅁䅁䕄ぐ捫村杷允䅁䅁䅕䅁䑁䅁䅷䅁䙁䅁䅁䥁睃ば䈹权䑄䅁䅁权㥁䅁䅁权䡁允䅁允䅁䅁䅅䅁䙁䅁䅁䅁䅁䅁䅁䍄䉁䅁䅁兂䅁䅁䅍䅄䅁䅁䅕䅁䅁䕺瑍歭䭅䵁䅧䅁䭁䑁䅧䅁䭁䅁䉣䅁䉁䅁䅁允䅁䅁䅕䅁䅁䅁䅁䅁䵁䅉䅅䅁䙁䅁䅁睁䵁䅁䅁兂䅁䅁䅃偣佂兑䅯䅵䅁䅁䅯睓䅁䅁䅯睂䅅䅁䅅䅁䉁䅁䅁兂䕂䭂煉樯䱒䅑杷允䅁䅁䅕䅁䑁䅁䅷䅁䙁䅁䅁䵁䑸婌䉰权千䅁䅁权㍁䅁䅁权䡁允䅁允䅁䅁䅅䅁䙁䅁䅁䅁䅁䅁䅁䍄䉁䅁䅁兂䅁䅁䅍䅄䅁䅁䅕䅁䅁䙁睳ご䭅䵁䅧䅁䭁䑁䅳䅁䭁䅁䉣䅁䉁䅁䅁允䅁䅁䅕䅁䅁䅁䅁䅁䵁䅉䅅䅁䙁䅁䅁睁䵁䅁䅁兂䅁䅁䅁剔儹兑䅯杭䅁䅁䅯杒䅁䅁䅯睂䅅䅁䅅䅁䉁䅁䅁兂瑂兯㝲ㅩ流村杷允䅁䅁䅕䅁䑁䅁䅷䅁䙁䅁䅁䅁灂唸䈵权敃䅁䅁权䕂䅁䅁权䡁允䅁允䅁䅁䅅䅁䙁䑁䑐剷桧摱⽳䍄䉁䅁䅁兂䅁䅁䅍䅄䅁䅁䅕䅁䅁䝁确歔䭅䱁䄸䅁䭁䕁䅕䅁䭁䅁䉣䅁䉁䅁䅁允䅁䅁䅕㡖ㄲ呏ぎ啓䵉䅉䅅䅁䙁䅁䅁睁䵁䅁䅁兂䅁䅁䵄祑愲兑䅯杭䅁䅁䅯睏䅁䅁䅯睂䅅䅁䅅䅁䉁䅁䅁兂䅁䅁䅁䅁䅁䅁杷允䅁䅁䅕䅁䑁䅁䅷䅁䙁䅁䅁䅁权晹䅴权䩃䅁䅁权䍂䅁䅁权䡁允䅁允䅁䅁䅅䅁䭁䭁䄰䅁䵁䅉䅅䅁䙁䅁䅁睁䵁䅁䅁兂䅁䅁䵄祑愲兑䅯兩䅁䅁䅯児䅁䅁䅯睂䅅䅁䅅䅁䉁䅁䅁权㡁允䅁䍄䉁䅁䅁兂䅁䅁䅍䅄䅁䅁䅕䅁䅁䡁䭄〫䭁佁䅯䅁䭁䑁䅁䅁䭁䅁䉣䅁䉁䅁䅁允䅁䅁䅕䅁䅁䅁䅁䅁䵁䅉䅅䅁䙁䅁䅁睁䵁䅁䅁兂䅁䅁䅁摪但兑䅯朰䅁䅁䅯杍䅁䅁䅯睂䅅䅁䅅䅁䉁䅁䅁兂䅁䅁䅁䅁䅁䅁杷允䅁䅁䅕䅁䑁䅁䅷䅁䙁䅁䅁䵁䑸婌䉰权佃䅁䅁权㥁䅁䅁权䡁允䅁允䅁䅁䅅䅁䙁䅁䅁䅁䅁䅁䅁䍄䉁䅁䅁兂䅁䅁䅍䅄䅁䅁䅕䅁䅁䥁刳歔䭅䭁䅁䅁䭁䕁䅷䅁䭁䅁䉣䅁䉁䅁䅁允䅁䅁䅕卒⽧晳䥁䕈䵁䅉䅅䅁䙁䅁䅁睁䵁䅁䅁兂䅁䅁䅃䝑偖兑䅯杴䅁䅁䅯睒䅁䅁䅯睂䅅䅁䅅䅁䉁䅁䅁兂䅁䅁䅁䅁䅁䅁杷允䅁䅁䅕䅁䑁䅁䅷䅁䙁䅁䅁䵁䑸婌䉰权奃䅁䅁权㉁䅁䅁权䡁允䅁允䅁䅁䅅䅁䙁䅁䅁䅁䅁䅁䅁䍄䉁䅁䅁兂䅁䅁䅍䅄䅁䅁䅕䅁䅁䅁乓ご䭅䩁䅯䅁䭁䕁䅍䅁䭁䅁䉣䅁䉁䅁䅁允䅁䅁䅕㉣䑓䉹佋歄䵉䅉䅅䅁䙁䅁䅁睁䵁䅁䅁兂䅁䅁䵄祑愲兑䅯兩䅁䅁䅯䅐䅁䅁䅯睂䅅䅁䅅䅁䉁䅁䅁权㡁允䅁䍄䉁䅁䅁兂䅁䅁䅍䅄䅁䅁䅕䅁䅁䝧畯ご䭅䅁䉑䅁䭁䕁䅷䅁䭁䅁䉣䅁䉁䅁䅁允䅁䅁䅕䅁䅁䅁䅁䅁䵁䅉䅅䅁䙁䅁䅁睁䵁䅁䅁兂䅁䅁䵄祑愲兑䅯杫䅁䅁䅯杒䅁䅁䅯睂䅅䅁䅅䅁䉁䅁䅁兂䅁䅁䅁䅁䅁䅁杷允䅁䅁䅕䅁䑁䅁䅷䅁䙁䅁䅁䅁㝂啌䈹权楃䅁䅁权㉁䅁䅁权䡁允䅁允䅁䅁䅅䅁䙁䑁穐猴丶䝡䍬䍄䉁䅁䅁兂䅁䅁䅍䅄䅁䅁䅕䅁䅁䥷楄䕕䭅䭁䅣䅁䭁䍁䅷䅁䭁䅁䉣䅁䉁䅁䅁允䅁䅁䅯权䅅䅁杷允䅁䅁䅕䅁䑁䅁䅷䅁䙁䅁䅁䵁䑸婌䉰权佃䅁䅁权䥂䅁䅁权䡁允䅁允䅁䅁䅅䅁䙁䅁䅁䅁䅁䅁䅁䍄䉁䅁䅁兂䅁䅁䅍䅄䅁䅁䅕䅁䅁䍁潁唫䭁䩁䅷䅁䭁䕁䅍䅁䭁䅁䉣䅁䉁䅁䅁允䅁䅁䅕买㑎㑎灚㡎䵁䅉䅅䅁䙁䅁䅁睁䵁䅁䅁兂䅁䅁䵄祑愲兑䅯杫䅁䅁䅯䅓䅁䅁䅯睂䅅䅁䅅䅁䉁䅁䅁兂䅁䅁䅁䅁䅁䅁杷允䅁䅁䅕䅁䑁䅁䅷䅁䙁䅁䅁䅁睂癹䅴权牃䅁䅁权䅂䅁䅁权䡁允䅁允䅁䅁䅅䅁䭁䅁䉯䅁䵁䅉䅅䅁䙁䅁䅁睁䵁䅁䅁兂䅁䅁䵄祑愲兑䅯䅭䅁䅁䅯兓䅁䅁䅯睂䅅䅁䅅䅁䉁䅁䅁兂䅁䅁䅁䅁䅁䅁杷允䅁䅁䅕䅁䑁䅁䅷䅁䙁䅁䅁䥁睂䔸䈵权䑄䅁䅁权⭁䅁䅁权䡁允䅁允䅁䅁䅅䅁䙁䕁杪䥃積升䅆䍄䉁䅁䅁兂䅁䅁䅍䅄䅁䅁䅕䅁䅁䅁乓ご䭅䩁䅧䅁䭁䑁䅷䅁䭁䅁䉣䅁䉁䅁䅁允䅁䅁䅕䅁䅁䅁䅁䅁䵁䅉䅅䅁䙁䅁䅁睁䵁䅁䅁兂䅁䅁䵄祑愲兑䅯兩䅁䅁䅯睓䅁䅁䅯睂䅅䅁䅅䅁䉁䅁䅁权㡁允䅁䍄䉁䅁䅁兂䅁䅁䅍䅄䅁䅁䅕䅁䅁䥁刳歔䭅䵁䅍䅁䭁䑁䅳䅁䭁䅁䉣䅁䉁䅁䅁允䅁䅁䅕䅁䅁䅁䅁䅁䵁䅉䅅䅁䙁䅁䅁睁䵁䅁䅁兂䅁䅁䅁晡但兑䅯兩䅁䅁䅯兑䅁䅁䅯睂䅅䅁䅅䅁䉁䅁䅁权瑃䅁䅁䍄䉁䅁䅁兂䅁䅁䅍䅄䅁䅁䅕䅁䅁䕺瑍歭䭅乁䅧䅁䭁䑁䄰䅁䭁䅁䉣䅁䉁䅁䅁允䅁䅁䅕䅁䅁䅁䅁䅁䵁䅉䅅䅁䙁䅁䅁睁䵁䅁䅁兂䅁䅁䅃楡倵兑䅯䅮䅁䅁䅯杍䅁䅁䅯睂䅅䅁䅅䅁䉁䅁䅁兂䅁䅁䅁䅁䅁䅁杷允䅁䅁䅕䅁䑁䅁䅷䅁䙁䅁䅁䵁䑸婌䉰权慃䅁䅁权䱂䅁䅁权䡁允䅁允䅁䅁䅅䅁䙁䅁䅁䅁䅁䅁䅁䍄䉁䅁䅁兂䅁䅁䅍䅄䅁䅁䅕䅁䅁䝁䭄〫䭁䭁䅁䅁䭁䕁䅷䅁䭁䅁䉣䅁䉁䅁䅁允䅁䅁䅕楈䥲晘㥆獉䵁䅉䅅䅁䙁䅁䅁睁䵁䅁䅁兂䅁䅁䅃ㅏ偬兑䅯兩䅁䅁䅯杏䅁䅁䅯睂䅅䅁䅅䅁䉁䅁䅁权瑃䅁䅁䍄䉁䅁䅁兂䅁䅁䅍䅄䅁䅁䅕䅁䅁䝁确歔䭅偁䅙䅁䭁䕁䅧䅁䭁䅁䉣䅁䉁䅁䅁允䅁䅁䅕䅁䅁䅁䅁䅁䵁䅉䅅䅁䙁䅁䅁睁䵁䅁䅁兂䅁䅁䅁䥂倱兑䅯䅮䅁䅁䅯䅏䅁䅁䅯睂䅅䅁䅅䅁䉁䅁䅁兂䅁䅁䅁䅁䅁䅁杷允䅁䅁䅕䅁䑁䅁䅷䅁䙁䅁䅁䅁䕁啪䈹权千䅁䅁权䵂䅁䅁权䡁允䅁允䅁䅁䅅䅁䙁䅁䅁䅁䅁䅁䅁䍄䉁䅁䅁兂䅁䅁䅍䅄䅁䅁䅕䅁䅁䥁刳歔䭅偁䅑䅁䭁䕁䅑䅁䭁䅁䉣䅁䉁䅁䅁允䅁䅁䅕䅁䅁䅁䅁䅁䵁䅉䅅䅁䙁䅁䅁睁䵁䅁䅁兂䅁䅁䅁摪但兑䅯术䅁䅁䅯䅑䅁䅁䅯睂䅅䅁䅅䅁䉁䅁䅁兂䅁䅁䅁䅁䅁䅁杷允䅁䅁䅕䅁䑁䅁䅷䅁䙁䅁䅁䅁乃唰䈵权㡄䅁䅁权䍂䅁䅁权䡁允䅁允䅁䅁䅅䅁䙁䩁晊䌯䍲歎䅰䍄䉁䅁䅁兂䅁䅁䅍䅄䅁䅁䅕䅁䅁䕺瑍歭䭅䩁䅯䅁䭁䕁䅷䅁䭁䅁䉣䅁䉁䅁䅁允䅁䅁䅕䅁䅁䅁䅁䅁䵁䅉䅅䅁䙁䅁䅁睁䵁䅁䅁兂䅁䅁䅃䭳偤兑䅯睳䅁䅁䅯䅑䅁䅁䅯睂䅅䅁䅅䅁䉁䅁䅁兂䅁䝁漴橤捰村杷允䅁䅁䅕䅁䑁䅁䅷䅁䙁䅁䅁䵁䑸婌䉰权慃䅁䅁权⭁䅁䅁权䡁允䅁允䅁䅁䅅䅁䙁䅁䅁䅁䅁䅁䅁䍄䉁䅁䅁兂䅁䅁䅍䅄䅁䅁䅕䅁䅁䙁睳ご䭅佁䅁䅁䭁䕁䅑䅁䭁䅁䉣䅁䉁䅁䅁允䅁䅁䅕䅁䅁䅁䅁䅁䵁䅉䅅䅁䙁䅁䅁睁䵁䅁䅁兂䅁䅁䵄祑愲兑䅯䅭䅁䅁䅯䅐䅁䅁䅯睂䅅䅁䅅䅁䉁䅁䅁兂䅁䅁䅁䅁䅁䅁杷允䅁䅁䅕䅁䑁䅁䅷䅁䙁䅁䅁䅁元癤䅨权奃䅁䅁权硁䅁䅁权䡁允䅁允䅁䅁䅅䅁䙁䅁䅁䉁奰睪䍸䍄䉁䅁䅁兂䅁䅁䅍䅄䅁䅁䅕䅁䅁䭧浺歒䭅䱁䅯䅁䭁䕁䅣䅁䭁䅁䉣䅁䉁䅁䅁允䅁䅁䅕允慏啕⭋歏䵉䅉䅅䅁䙁䅁䅁睁䵁䅁䅁兂䅁䅁䅃偣佂兑䅯具䅁䅁䅯睍䅁䅁䅯睂䅅䅁䅅䅁䉁䅁䅁兂䉁剳ㅋ䝷丸䅑杷允䅁䅁䅕䅁䑁䅁䅷䅁䙁䅁䅁䅁䅂智䅴权奃䅁䅁权穁䅁䅁权䡁允䅁允䅁䅁䅅䅁䙁䅁䅁䝁䡋栴䍂䍄䉁䅁䅁兂䅁䅁䅍䅄䅁䅁䅕䅁䅁䅁乓ご䭅䵁䄰䅁䭁䕁䅫䅁䭁䅁䉣䅁䉁䅁䅁允䅁䅁䅕䅁䅁䅁䅁䅁䵁䅉䅅䅁䙁䅁䅁睁䵁䅁䅁兂䅁䅁䵄祑愲兑䅯杪䅁䅁䅯䅐䅁䅁䅯睂䅅䅁䅅䅁䉁䅁䅁兂䅁䅁䅁䅁䅁䅁杷允䅁䅁䅕䅁䑁䅁䅷䅁䙁䅁䅁䥁㝁啗䈹权慃䅁䅁权㥁䅁䅁权䡁允䅁允䅁䅁䅅䅁䙁佁潉㥂湨䅗䍆䍄䉁䅁䅁兂䅁䅁䅍䅄䅁䅁䅕䅁䅁䡁䭄〫䭁䱁䄸䅁䭁䑁䄸䅁䭁䅁䉣䅁䉁䅁䅁允䅁䅁䅕䅁䅁䅁䅁䅁䵁䅉䅅䅁䙁䅁䅁睁䵁䅁䅁兂䅁䅁䅃䅖兒兑䅯睯䅁䅁䅯睓䅁䅁䅯睂䅅䅁䅅䅁䉁䅁䅁兂敄䍃䈶潕偤村杷允䅁䅁䅕䅁䑁䅁䅷䅁䙁䅁䅁䵁䅃水䉂权㑄䅁䅁权䡂䅁䅁权䡁允䅁允䅁䅁䅅䅁䙁䅁䰴㜯灙捐䉨䍄䉁䅁䅁兂䅁䅁䅍䅄䅁䅁䅕䅁䅁䕺瑍歭䭅䭁䅉䅁䭁䍁䄸䅁䭁䅁䉣䅁䉁䅁䅁允䅁䅁䅕䅁䅁䅁䅁䅁䵁䅉䅅䅁䙁䅁䅁睁䵁䅁䅁兂䅁䅁䅁住佒兑䅯杬䅁䅁䅯䅑䅁䅁䅯睂䅅䅁䅅䅁䉁䅁䅁兂䅁䅁䅁䅁䅁䅁杷允䅁䅁䅕䅁䑁䅁䅷䅁䙁䅁䅁䥁㝁啗䈹权橃䅁䅁权䝂䅁䅁权䡁允䅁允䅁䅁䅅䅁䙁䅁䅁䑳硑䕁䍤䍄䉁䅁䅁兂䅁䅁䅍䅄䅁䅁䅕䅁䅁䥷楄䕕䭅䥁䅫䅁䭁䍁䅷䅁䭁䅁䉣䅁䉁䅁䅁允䅁䅁䅯兲䅁䅁杷允䅁䅁䅕䅁䑁䅁䅷䅁䙁䅁䅁䵁䑸婌䉰权䱄䅁䅁权䉂䅁䅁权䡁允䅁允䅁䅁䅅䅁䙁䅁䅁䅁䅁䅁䅁䍄䉁䅁䅁兂䅁䅁䅍䅄䅁䅁䅕䅁䅁䅁乓ご䭅䩁䄴䅁䭁䑁䅑䅁䭁䅁䉣䅁䉁䅁䅁允䅁䅁䅕䅁䅁䅁䅁䅁䵁䅉䅅䅁䙁䅁䅁睁䵁䅁䅁兂䅁䅁䅁䵯㝮䅑䅯睲䅁䅁䅯睌䅁䅁䅯睂䅅䅁䅅䅁䉁䅁䅁兂䅁䅁䅁䅁䅁䅁杷允䅁䅁䅕䅁䑁䅁䅷䅁䙁䅁䅁䵁䅃水䉂权奃䅁䅁权㑁䅁䅁权䡁允䅁允䅁䅁䅅䅁䙁䅁䅁䅁䅁䅁䅁䍄䉁䅁䅁兂䅁䅁䅍䅄䅁䅁䅕䅁䅁䝁䭄〫䭁偁䅷䅁䭁䑁䅯䅁䭁䅁䉣䅁䉁䅁䅁允䅁䅁䅕䅁䅁䅁䅁䅁䵁䅉䅅䅁䙁䅁䅁睁䵁䅁䅁兂䅁䅁䅁剔儹兑䅯兩䅁䅁䅯睌䅁䅁䅯睂䅅䅁䅅䅁䉁䅁䅁权瑃䅁䅁䍄䉁䅁䅁兂䅁䅁䅍䅄䅁䅁䅕䅁䅁䡁䭄〫䭁乁䅙䅁䭁䑁䅉䅁䭁䅁䉣䅁䉁䅁䅁允䅁䅁䅕䅁䅁䅁䅁䅁䵁䅉䅅䅁䙁䅁䅁睁䵁䅁䅁兂䅁䅁䅁㙲偒兑䅯䄫䅁䅁䅯杏䅁䅁䅯睂䅅䅁䅅䅁䉁䅁䅁兂䅁䅁䅁䅁䅁䅁杷允䅁䅁䅕䅁䑁䅁䅷䅁䙁䅁䅁䵁䑸婌䉰权佃䅁䅁权䍂䅁䅁权䡁允䅁允䅁䅁䅅䅁䙁䅁䅁䅁䅁䅁䅁䍄䉁䅁䅁兂䅁䅁䅍䅄䅁䅁䅕䅁䅁䕁乄〫䭁偁䅉䅁䭁䕁䅕䅁䭁䅁䉣䅁䉁䅁䅁允䅁䅁䅕桊㕍啧え䕌䵁䅉䅅䅁䙁䅁䅁睁䵁䅁䅁兂䅁䅁䅁祥倱兑䅯杵䅁䅁䅯兓䅁䅁䅯睂䅅䅁䅅䅁䉁䅁䅁兂㙄敳⽚䱫ぷ村杷允䅁䅁䅕䅁䑁䅁䅷䅁䙁䅁䅁䅁㝂啌䈹权い䅁䅁权䝂䅁䅁权䡁允䅁允䅁䅁䅅䅁䙁䅁䅁䅁䅁䅁䅁䍄䉁䅁䅁兂䅁䅁䅍䅄䅁䅁䅕䅁䅁䕺瑍歭䭅䥁䄴䅁䭁䕁䄰䅁䭁䅁䉣䅁䉁䅁䅁允䅁䅁䅕䅁䅁䅁䅁䅁䵁䅉䅅䅁䙁䅁䅁睁䵁䅁䅁兂䅁䅁䅁䡫㑢䅑䅯朷䅁䅁䅯睐䅁䅁䅯睂䅅䅁䅅䅁䉁䅁䅁兂癃穐桥睚䕒䅑杷允䅁䅁䅕䅁䑁䅁䅷䅁䙁䅁䅁䵁䑸婌䉰权慃䅁䅁权䑂䅁䅁权䡁允䅁允䅁䅁䅅䅁䙁䅁䅁䅁䅁䅁䅁䍄䉁䅁䅁兂䅁䅁䅍䅄䅁䅁䅕䅁䅁䉁䉃䔫䭁偁䅧䅁䭁䑁䅅䅁䭁䅁䉣䅁䉁䅁䅁允䅁䅁䅕䅁䅁䅁䅁䅁䵁䅉䅅䅁䙁䅁䅁睁䵁䅁䅁兂䅁䅁䅁䍉㕪䅑䅯杫䅁䅁䅯䅒䅁䅁䅯睂䅅䅁䅅䅁䉁䅁䅁兂䅁䅁杁䡩愷兑杷允䅁䅁䅕䅁䑁䅁䅷䅁䙁䅁䅁䅁杁偋䅬权敃䅁䅁权ㅁ䅁䅁权䡁允䅁允䅁䅁䅅䅁䙁䵁乲は㕙搶⽳䍄䉁䅁䅁兂䅁䅁䅍䅄䅁䅁䅕䅁䅁䕺瑍歭䭅䥁䄴䅁䭁䅁䅍䅁䭁䅁䉣䅁䉁䅁䅁允䅁䅁䅕䅁䅁䅁䅁䅁䵁䅉䅅䅁䙁䅁䅁睁䵁䅁䅁兂䅁䅁䅁䤴㑈䅑䅯睶䅁䅁䅯杓䅁䅁䅯睂䅅䅁䅅䅁䉁䅁䅁兂䅁䅁䅁䅁䅁䅁杷允䅁䅁䅕䅁䑁䅁䅷䅁䙁䅁䅁䥁㝁啗䈹权奃䅁䅁权穁䅁䅁权䡁允䅁允䅁䅁䅅䅁䙁䅁䅁䅁䅁䅁䅁䍄䉁䅁䅁兂䅁䅁䅍䅄䅁䅁䅕䅁䅁䩁㉂䔫䭁䥁䄴䅁䭁䑁䅫䅁䭁䅁䉣䅁䉁䅁䅁允䅁䅁䅕䅁䅁䅁䅁䅁䵁䅉䅅䅁䙁䅁䅁睁䵁䅁䅁兂䅁䅁䅁䥂倱兑䅯共䅁䅁䅯睏䅁䅁䅯睂䅅䅁䅅䅁䉁䅁䅁权䭁允䅁䍄䉁䅁䅁兂䅁䅁䅍䅄䅁䅁䅕䅁䅁䙁坔歔䭅䩁䅷䅁䭁䕁䅯䅁䭁䅁䉣䅁䉁䅁䅁允䅁䅁䅕㑸䝎瘳扬䕎䵁䅉䅅䅁䙁䅁䅁睁䵁䅁䅁兂䅁䅁䅁䵙㝲䅑䅯睳䅁䅁䅯杌䅁䅁䅯睂䅅䅁䅅䅁䉁䅁䅁兂䅁䅁䅁䅁䅁䅁杷允䅁䅁䅕䅁䑁䅁䅷䅁䙁䅁䅁䅁灂唸䈵权捃䅁䅁权䥂䅁䅁权䡁允䅁允䅁䅁䅅䅁䭁䑁䈴䅁䵁䅉䅅䅁䙁䅁䅁睁䵁䅁䅁兂䅁䅁䅁䵑㜳䅑䅯䄷䅁䅁䅯䅌䅁䅁䅯睂䅅䅁䅅䅁䉁䅁䅁兂䅁䅁䅁䅁䅁䅁杷允䅁䅁䅕䅁䑁䅁䅷䅁䙁䅁䅁䅁䕁啪䈹权佃䅁䅁权癁䅁䅁权䡁允䅁允䅁䅁䅅䅁䙁䅁䅁䅁䅁䅁䅁䍄䉁䅁䅁兂䅁䅁䅍䅄䅁䅁䅕䅁䅁䉁䉃䔫䭁䭁䅁䅁䭁䕁䅫䅁䭁䅁䉣䅁䉁䅁䅁允䅁䅁䅕䑙䡭捬牑樫䴸䅉䅅䅁䙁䅁䅁睁䵁䅁䅁兂䅁䅁䅃䝑偖兑䅯杪䅁䅁䅯睐䅁䅁䅯睂䅅䅁䅅䅁䉁䅁䅁兂䅁䅁䅁䅁䅁䅁杷允䅁䅁䅕䅁䑁䅁䅷䅁䙁䅁䅁䅁杁偋䅬权啄䅁䅁权䉂䅁䅁权䡁允䅁允䅁䅁䅅䅁䙁䑁瘰楌稴祓䅎䍄䉁䅁䅁兂䅁䅁䅍䅄䅁䅁䅕䅁䅁䕁乄〫䭁䩁䅙䅁䭁䑁䄴䅁䭁䅁䉣䅁䉁䅁䅁允䅁䅁䅕䅁䅂䑭䈹啒䵉䅉䅅䅁䙁䅁䅁睁䵁䅁䅁兂䅁䅁䅃ㅏ偬兑䅯睳䅁䅁䅯睎䅁䅁䅯睂䅅䅁䅅䅁䉁䅁䅁兂䅁䅁䅁䅁䅁䅁杷允䅁䅁䅕䅁䑁䅁䅷䅁䙁䅁䅁䅁䕁啪䈹权慃䅁䅁权癁䅁䅁权䡁允䅁允䅁䅁䅅䅁䙁䅁䅁䅁䅁䅁䅁䍄䉁䅁䅁兂䅁䅁䅍䅄䅁䅁䅕䅁䅁䙁坔歔䭅䅁䉑䅁䭁䕁䅕䅁䭁䅁䉣䅁䉁䅁䅁允䅁䅁䅕佊㍫㡸䕆問䵁䅉䅅䅁䙁䅁䅁睁䵁䅁䅁兂䅁䅁䅁晡但兑䅯杺䅁䅁䅯杍䅁䅁䅯睂䅅䅁䅅䅁䉁䅁䅁兂䅁䅁䅁䅁䅁䅁杷允䅁䅁䅕䅁䑁䅁䅷䅁䙁䅁䅁䅁䕁啪䈹权䩃䅁䅁权睁䅁䅁权䡁允䅁允䅁䅁䅅䅁䭁䭁䄰䅁䵁䅉䅅䅁䙁䅁䅁睁䵁䅁䅁兂䅁䅁䅄佧兊兑䅯杭䅁䅁䅯䅍䅁䅁䅯睂䅅䅁䅅䅁䉁䅁䅁兂䅁䅁䅁䅁䅁䅁杷允䅁䅁䅕䅁䑁䅁䅷䅁䙁䅁䅁䅁权晹䅴权䡄䅁䅁权㝁䅁䅁权䡁允䅁允䅁䅁䅅䅁䙁䅁䅁䅁䅁䅁䅁䍄䉁䅁䅁兂䅁䅁䅍䅄䅁䅁䅕䅁䅁䑁歪歔䭅䥁䄴䅁䭁䕁䅯䅁䭁䅁䉣䅁䉁䅁䅁允䅁䅁䅕䅁䅁䅁䅁䅁䵁䅉䅅䅁䙁䅁䅁睁䵁䅁䅁兂䅁䅁䅁䥂倱兑䅯䄴䅁䅁䅯村䅁䅁䅯睂䅅䅁䅅䅁䉁䅁䅁兂䅁䅁䅁䅁䅁䅁杷允䅁䅁䅕䅁䑁䅁䅷䅁䙁䅁䅁䅁允晧䅨权㙄䅁䅁权硁䅁䅁权䡁允䅁允䅁䅁䅅䅁䙁䅁䅁䅁䅁䅁䅁䍄䉁䅁䅁兂䅁䅁䅍䅄䅁䅁䅕䅁䅁䵁い〫䭁䱁䅅䅁䭁䑁䅕䅁䭁䅁䉣䅁䉁䅁䅁允䅁䅁䅕偣湋湧獺䕚䵉䅉䅅䅁䙁䅁䅁睁䵁䅁䅁兂䅁䅁䅁䥂倱兑䅯䅭䅁䅁䅯免䅁䅁䅯睂䅅䅁䅅䅁䉁䅁䅁兂䅁䅁䅁䅁䅁䅁杷允䅁䅁䅕䅁䑁䅁䅷䅁䙁䅁䅁䥁䅂啚䈹权湃䅁䅁权㍁䅁䅁权䡁允䅁允䅁䅁䅅䅁䭁䅁䉯䅁䵁䅉䅅䅁䙁䅁䅁睁䵁䅁䅁兂䅁䅁䅁晡但兑䅯朸䅁䅁䅯免䅁䅁䅯睂䅅䅁䅅䅁䉁䅁䅁兂䅁䅁䅁䅁䅁䅁杷允䅁䅁䅕䅁䑁䅁䅷䅁䙁䅁䅁䅁䕁啪䈹权佃䅁䅁权畁䅁䅁权䡁允䅁允䅁䅁䅅䅁䙁䅁䅁䅁䅁䅁䅁䍄䉁䅁䅁兂䅁䅁䅍䅄䅁䅁䅕䅁䅁䅁乓ご䭅䩁䅧䅁䭁䑁䅉䅁䭁䅁䉣䅁䉁䅁䅁允䅁䅁䅕䅁䅁䅁䅁䅁䵁䅉䅅䅁䙁䅁䅁睁䵁䅁䅁兂䅁䅁䵄祑愲兑䅯朶䅁䅁䅯杍䅁䅁䅯睂䅅䅁䅅䅁䉁䅁䅁兂䅁䅁䅁䅁䅁䅁杷允䅁䅁䅕䅁䑁䅁䅷䅁䙁䅁䅁䅁允晧䅨权汃䅁䅁权㉁䅁䅁权䡁允䅁允䅁䅁䅅䅁䡁䅁䅁䅁䅂敆䅎䍄䉁䅁䅁兂䅁䅁䅍䅄䅁䅁䅕䅁䅁䅁乓ご䭅䥁䅫䅁䭁䑁䅍䅁䭁䅁䉣䅁䉁䅁䅁允䅁䅁䅯兲䅁䅁杷允䅁䅁䅕䅁䑁䅁䅷䅁䙁䅁䅁䅁啂欱䈵权汃䅁䅁权䥂䅁䅁权䡁允䅁允䅁䅁䅅䅁䡁䅁䅁䅁䅃攫䅎䍄䉁䅁䅁兂䅁䅁䅍䅄䅁䅁䅕䅁䅁䑁歪歔䭅䩁䅧䅁䭁䍁䄴䅁䭁䅁䉣䅁䉁䅁䅁允䅁䅁䅕䅁䅁䅁䅁䅁䵁䅉䅅䅁䙁䅁䅁睁䵁䅁䅁兂䅁䅁䅁祥倱兑䅯睰䅁䅁䅯睐䅁䅁䅯睂䅅䅁䅅䅁䉁䅁䅁权䭁允䅁䍄䉁䅁䅁兂䅁䅁䅍䅄䅁䅁䅕䅁䅁䥁刳歔䭅䥁䅳䅁䭁䍁䄸䅁䭁䅁䉣䅁䉁䅁䅁允䅁䅁䅕䅁䅁䅁䅁䅁䵁䅉䅅䅁䙁䅁䅁睁䵁䅁䅁兂䅁䅁䅁乖佚兑䅯朹䅁䅁䅯䅍䅁䅁䅯睂䅅䅁䅅䅁䉁䅁䅁兂䅁䅁䅁䅁䅁䅁杷允䅁䅁䅕䅁䑁䅁䅷䅁䙁䅁䅁䅁䕁啪䈹权奃䅁䅁权㑁䅁䅁权䡁允䅁允䅁䅁䅅䅁䙁䅁䅁䅁䅁䅁䅁䍄䉁䅁䅁兂䅁䅁䅍䅄䅁䅁䅕䅁䅁䝁䭄〫䭁偁䅷䅁䭁䕁䅣䅁䭁䅁䉣䅁䉁䅁䅁允䅁䅁䅕䕅䝋乴煷歍䵁䅉䅅䅁䙁䅁䅁睁䵁䅁䅁兂䅁䅁䅁䥂倱兑䅯杪䅁䅁䅯兏䅁䅁䅯睂䅅䅁䅅䅁䉁䅁䅁兂䅁䅁䅁䅁䅁䅁杷允䅁䅁䅕䅁䑁䅁䅷䅁䙁䅁䅁䅁䅄倹䅴权㉃䅁䅁权䉂䅁䅁权䡁允䅁允䅁䅁䅅䅁䙁䅁䅅䙬桢楬䍖䍄䉁䅁䅁兂䅁䅁䅍䅄䅁䅁䅕䅁䅁䅁乓ご䭅佁䅑䅁䭁䍁䄴䅁䭁䅁䉣䅁䉁䅁䅁允䅁䅁䅕䅁䅁䅁䅁䅁䵁䅉䅅䅁䙁䅁䅁睁䵁䅁䅁兂䅁䅁䅁住佒兑䅯䄳䅁䅁䅯兒䅁䅁䅯睂䅅䅁䅅䅁䉁䅁䅁兂㡂楣䥑畖䙳䅑杷允䅁䅁䅕䅁䑁䅁䅷䅁䙁䅁䅁䵁䅃水䉂权慃䅁䅁权穁䅁䅁权䡁允䅁允䅁䅁䅅䅁䙁䅁䅁䅁䅁䅁䅁䍄䉁䅁䅁兂䅁䅁䅍䅄䅁䅁䅕䅁䅁䍁潁唫䭁䱁䅅䅁䭁䑁䅕䅁䭁䅁䉣䅁䉁䅁䅁允䅁䅁䅕䅁䅁䅁䅁䅁䵁䅉䅅䅁䙁䅁䅁睁䵁䅁䅁兂䅁䅁䅁䥂倱兑䅯䅭䅁䅁䅯杏䅁䅁䅯睂䅅䅁䅅䅁䉁䅁䅁兂䅁䅁䅁䅁䅁䅁杷允䅁䅁䅕䅁䑁䅁䅷䅁䙁䅁䅁䅁灂唸䈵权坃䅁䅁权祁䅁䅁权䡁允䅁允䅁䅁䅅䅁䙁佁䱰汓婒昱䉊䍄䉁䅁䅁兂䅁䅁䅍䅄䅁䅁䅕䅁䅁䅁乓ご䭅䥁䅫䅁䭁䑁䅣䅁䭁䅁䉣䅁䉁䅁䅁允䅁䅁䅯兲䅁䅁杷允䅁䅁䅕䅁䑁䅁䅷䅁䙁䅁䅁䅁䕁啪䈹权慃䅁䅁权㍁䅁䅁权䡁允䅁允䅁䅁䅅䅁䙁䅁䅁䅁䅁䅁䅁䍄䉁䅁䅁兂䅁䅁䅍䅄䅁䅁䅕䅁䅁䅁乓ご䭅䩁䅯䅁䭁䕁䅁䅁䭁䅁䉣䅁䉁䅁䅁允䅁䅁䅕䅁䅁䅁䅁䅁䵁䅉䅅䅁䙁䅁䅁睁䵁䅁䅁兂䅁䅁䅁住佒兑䅯杫䅁䅁䅯睁䅁䅁䅯睂䅅䅁䅅䅁䉁䅁䅁兂㙄栴晒瑣㥐兑杷允䅁䅁䅕䅁䑁䅁䅷䅁䙁䅁䅁䅁㑁䔵䈵权乄䅁䅁权穁䅁䅁权䡁允䅁允䅁䅁䅅䅁䙁䅁䅁䅁䅁䅁䅁䍄䉁䅁䅁兂䅁䅁䅍䅄䅁䅁䅕䅁䅁䅁乓ご䭅佁䅯䅁䭁䕁䅣䅁䭁䅁䉣䅁䉁䅁䅁允䅁䅁䅕䅁䅁䅁䅁䅁䵁䅉䅅䅁䙁䅁䅁睁䵁䅁䅁兂䅁䅁䅁䥂倱兑䅯兩䅁䅁䅯児䅁䅁䅯睂䅅䅁䅅䅁䉁䅁䅁权瑃䅁䅁䍄䉁䅁䅁兂䅁䅁䅍䅄䅁䅁䅕䅁䅁䅁乓ご䭅䩁䅉䅁䭁䑁䄰䅁䭁䅁䉣䅁䉁䅁䅁允䅁䅁䅕㑩⭹搫䱔啰䵅䅉䅅䅁䙁䅁䅁睁䵁䅁䅁兂䅁䅁䅁祥倱兑䅯朶䅁䅁䅯䅌䅁䅁䅯睂䅅䅁䅅䅁䉁䅁䅁兂䅁䅁䅁䅁䅁䅁杷允䅁䅁䅕䅁䑁䅁䅷䅁䙁䅁䅁䅁䕁啪䈹权奃䅁䅁权㉁䅁䅁权䡁允䅁允䅁䅁䅅䅁䙁䭁ㅁ䉏⭓獬䉬䍄䉁䅁䅁兂䅁䅁䅍䅄䅁䅁䅕䅁䅁䝧畯ご䭅䩁䄴䅁䭁䑁䅍䅁䭁䅁䉣䅁䉁䅁䅁允䅁䅁䅕䅁䅁䅁䅁䅁䵁䅉䅅䅁䙁䅁䅁睁䵁䅁䅁兂䅁䅁䅁䥂倱兑䅯杪䅁䅁䅯李䅁䅁䅯睂䅅䅁䅅䅁䉁䅁䅁兂䅁䅁䅁䅁䅁䅁杷允䅁䅁䅕䅁䑁䅁䅷䅁䙁䅁䅁䅁杁偋䅬权䭄䅁䅁权㡁䅁䅁权䡁允䅁允䅁䅁䅅䅁䙁䙁䝸升祬⽤⽁䍄䉁䅁䅁兂䅁䅁䅍䅄䅁䅁䅕䅁䅁䅁乓ご䭅䩁䅯䅁䭁䕁䅅䅁䭁䅁䉣䅁䉁䅁䅁允䅁䅁䅕䅁䅁䅁䅁䅁䵁䅉䅅䅁䙁䅁䅁睁䵁䅁䅁兂䅁䅁䅁䥂倱兑䅯䅭䅁䅁䅯䅒䅁䅁䅯睂䅅䅁䅅䅁䉁䅁䅁兂䩁㉘䵴啣捘兑杷允䅁䅁䅕䅁䑁䅁䅷䅁䙁䅁䅁䅁杁偋䅬权千䅁䅁权⽁䅁䅁权䡁允䅁允䅁䅁䅅䅁䙁䅁䅁䕁䝪⭏䉰䍄䉁䅁䅁兂䅁䅁䅍䅄䅁䅁䅕䅁䅁䝁䭄〫䭁䩁䄴䅁䭁䑁䅍䅁䭁䅁䉣䅁䉁䅁䅁允䅁䅁䅕啩杆搵楁穵䴸䅉䅅䅁䙁䅁䅁睁䵁䅁䅁兂䅁䅁䅁䥂倱兑䅯杫䅁䅁䅯睒䅁䅁䅯睂䅅䅁䅅䅁䉁䅁䅁兂晃潺㕃佨䩘兑杷允䅁䅁䅕䅁䑁䅁䅷䅁䙁䅁䅁䅁䕁啪䈹权佃䅁䅁权䥂䅁䅁权䡁允䅁允䅁䅁䅅䅁䙁䅁䅁䅁䅁䅁䅁䍄䉁䅁䅁兂䅁䅁䅍䅄䅁䅁䅕䅁䅁䥷楄䕕䭅䩁䅉䅁䭁䕁䅙䅁䭁䅁䉣䅁䉁䅁䅁允䅁䅁䅕䕶坄報呆と䵅䅉䅅䅁䙁䅁䅁睁䵁䅁䅁兂䅁䅁䅁摪但兑䅯睳䅁䅁䅯䅍䅁䅁䅯睂䅅䅁䅅䅁䉁䅁䅁兂䅁䅁䅁䅁䅁䅁杷允䅁䅁䅕䅁䑁䅁䅷䅁䙁䅁䅁䅁䕁啪䈹权奃䅁䅁权䩂䅁䅁权䡁允䅁允䅁䅁䅅䅁䙁䅁䅁䅁䅁䅁䅁䍄䉁䅁䅁兂䅁䅁䅍䅄䅁䅁䅕䅁䅁䝧畯ご䭅䩁䅧䅁䭁䕁䅧䅁䭁䅁䉣䅁䉁䅁䅁允䅁䅁䅕䅁䅁䅁䅁䅁䵁䅉䅅䅁䙁䅁䅁睁䵁䅁䅁兂䅁䅁䅁穗偂兑䅯杴䅁䅁䅯睌䅁䅁䅯睂䅅䅁䅅䅁䉁䅁䅁兂䅁䅁䅁䅁䅁䅁杷允䅁䅁䅕䅁䑁䅁䅷䅁䙁䅁䅁䥁啂䙂䉂权䅁允䅁权䥂䅁䅁权䡁允䅁允䅁䅁䅅䅁䭁䅁䉙䅁䵁䅉䅅䅁䙁䅁䅁睁䵁䅁䅁兂䅁䅁䅁䥂倱兑䅯杪䅁䅁䅯睓䅁䅁䅯睂䅅䅁䅅䅁䉁䅁䅁兂䅁䅁䅁䅁䅁䅁杷允䅁䅁䅕䅁䑁䅁䅷䅁䙁䅁䅁䅁睂癹䅴权坄䅁䅁权㥁䅁䅁权䡁允䅁允䅁䅁䅅䅁䙁䅁䅁䅁䅁䅁䅁䍄䉁䅁䅁兂䅁䅁䅍䅄䅁䅁䅕䅁䅁䕁昰䕕䭅䵁䅣䅁䭁䕁䅣䅁䭁䅁䉣䅁䉁䅁䅁允䅁䅁䅕䨹剎㝩塺歆䵉䅉䅅䅁䙁䅁䅁睁䵁䅁䅁兂䅁䅁䅁䥂倱兑䅯杫䅁䅁䅯睓䅁䅁䅯睂䅅䅁䅅䅁䉁䅁䅁兂䅁䅁䅁䅁䅁䅁杷允䅁䅁䅕䅁䑁䅁䅷䅁䙁䅁䅁䅁元癤䅨权佃䅁䅁权㑁䅁䅁权䡁允䅁允䅁䅁䅅䅁䙁䅁䅁䅁䅁䅁䅁䍄䉁䅁䅁兂䅁䅁䅍䅄䅁䅁䅕䅁䅁䥁刳歔䭅䱁䅅䅁䭁䑁䄴䅁䭁䅁䉣䅁䉁䅁䅁允䅁䅁䅕䅁䅁䅁䅁䅁䵁䅉䅅䅁䙁䅁䅁睁䵁䅁䅁兂䅁䅁䅁䥂倱兑䅯䅭䅁䅁䅯䅔䅁䅁䅯睂䅅䅁䅅䅁䉁䅁䅁兂䅁䅁䅁䅁䅁䅁杷允䅁䅁䅕䅁䑁䅁䅷䅁䙁䅁䅁䅁睂癹䅴权奃䅁䅁权䵂䅁䅁权䡁允䅁允䅁䅁䅅䅁䙁乁塩噆㐫副䌱䍄䉁䅁䅁兂䅁䅁䅍䅄䅁䅁䅕䅁䅁䕁乄〫䭁䩁䅉䅁䭁䕁䅉䅁䭁䅁䉣䅁䉁䅁䅁允䅁䅁䅕䅁䅁䡲㑗欹䵅䅉䅅䅁䙁䅁䅁睁䵁䅁䅁兂䅁䅁䅁穗偂兑䅯兩䅁䅁䅯䅌䅁䅁䅯睂䅅䅁䅅䅁䉁䅁䅁权瑃䅁䅁䍄䉁䅁䅁兂䅁䅁䅍䅄䅁䅁䅕䅁䅁䅁乓ご䭅䩁䅉䅁䭁䑁䄴䅁䭁䅁䉣䅁䉁䅁䅁允䅁䅁䅕䅁䅁䅁䅁䅁䵁䅉䅅䅁䙁䅁䅁睁䵁䅁䅁兂䅁䅁䅃佲䝚兑䅯朳䅁䅁䅯材䅁䅁䅯睂䅅䅁䅅䅁䉁䅁䅁兂㝃㈷晫坡䵑䅑杷允䅁䅁䅕䅁䑁䅁䅷䅁䙁䅁䅁䅁䕁啪䈹权奃䅁䅁权䙂䅁䅁权䡁允䅁允䅁䅁䅅䅁䙁䅁䅁䅁䅁䅁䅁䍄䉁䅁䅁兂䅁䅁䅍䅄䅁䅁䅕䅁䅁䑁歪歔䭅䩁䅉䅁䭁䕁䅕䅁䭁䅁䉣䅁䉁䅁䅁允䅁䅁䅕㑔椱䙐瑴で䵅䅉䅅䅁䙁䅁䅁睁䵁䅁䅁兂䅁䅁䅁䵣㝲䅑䅯睩䅁䅁䅯睍䅁䅁䅯睂䅅䅁䅅䅁䉁䅁䅁兂䉁婬㉙啷㉃睶杷允䅁䅁䅕䅁䑁䅁䅷䅁䙁䅁䅁䅁䕁啪䈹权䩃䅁䅁权㡁䅁䅁权䡁允䅁允䅁䅁䅅䅁䭁䭁䄰䅁䵁䅉䅅䅁䙁䅁䅁睁䵁䅁䅁兂䅁䅁䅁䵑㜳䅑䅯䅭䅁䅁䅯䅎䅁䅁䅯睂䅅䅁䅅䅁䉁䅁䅁兂允椳杈㙣䱷村杷允䅁䅁䅕䅁䑁䅁䅷䅁䙁䅁䅁䅁䕁啪䈹权慃䅁䅁权㡁䅁䅁权䡁允䅁允䅁䅁䅅䅁䙁䅁䅁䅁䅁䅁䅁䍄䉁䅁䅁兂䅁䅁䅍䅄䅁䅁䅕䅁䅁䅁乓ご䭅䭁䄸䅁䭁䑁䅅䅁䭁䅁䉣䅁䉁䅁䅁允䅁䅁䅕䅁䅁䅁䅁䅁䵁䅉䅅䅁䙁䅁䅁睁䵁䅁䅁兂䅁䅁䅃楡倵兑䅯兩䅁䅁䅯睑䅁䅁䅯睂䅅䅁䅅䅁䉁䅁䅁权瑃䅁䅁䍄䉁䅁䅁兂䅁䅁䅍䅄䅁䅁䅕䅁䅁䩁㉂䔫䭁䱁䄸䅁䭁䑁䅫䅁䭁䅁䉣䅁䉁䅁䅁允䅁䅁䅕䅁䅁䅁䅁䅁䵁䅉䅅䅁䙁䅁䅁睁䵁䅁䅁兂䅁䅁䅃ㅏ偬兑䅯䅵䅁䅁䅯睓䅁䅁䅯睂䅅䅁䅅䅁䉁䅁䅁兂呂婬㉦䅨䭂䅑杷允䅁䅁䅕䅁䑁䅁䅷䅁䙁䅁䅁䅁扂䕍䈹权䩃䅁䅁权䱂䅁䅁权䡁允䅁允䅁䅁䅅䅁䭁䭁䄰䅁䵁䅉䅅䅁䙁䅁䅁睁䵁䅁䅁兂䅁䅁䅁䵑㜳䅑䅯具䅁䅁䅯睒䅁䅁䅯睂䅅䅁䅅䅁䉁䅁䅁兂䱃摇䕚橣娴䅑杷允䅁䅁䅕䅁䑁䅁䅷䅁䙁䅁䅁䅁灂唸䈵权佃䅁䅁权䑂䅁䅁权䡁允䅁允䅁䅁䅅䅁䙁䱁浩啘⽘䄸䍴䍄䉁䅁䅁兂䅁䅁䅍䅄䅁䅁䅕䅁䅁䅁乓ご䭅䩁䅯䅁䭁䕁䅯䅁䭁䅁䉣䅁䉁䅁䅁允䅁䅁䅕楤䕴ぅ楕歃䵉䅉䅅䅁䙁䅁䅁睁䵁䅁䅁兂䅁䅁䅁摪但兑䅯䅮䅁䅁䅯杏䅁䅁䅯睂䅅䅁䅅䅁䉁䅁䅁兂䅁䅁䅁䅁䅁䅁杷允䅁䅁䅕䅁䑁䅁䅷䅁䙁䅁䅁䅁啂欱䈵权䍁允䅁权ㅁ䅁䅁权䡁允䅁允䅁䅁䅅䅁䙁䵁䝲䕹卭砯䅆䍄䉁䅁䅁兂䅁䅁䅍䅄䅁䅁䅕䅁䅁䅁乓ご䭅䩁䅧䅁䭁䕁䅉䅁䭁䅁䉣䅁䉁䅁䅁允䅁䅁䅕㥥扲⭕䙊あ䵉䅉䅅䅁䙁䅁䅁睁䵁䅁䅁兂䅁䅁䅁䍉㕪䅑䅯具䅁䅁䅯兎䅁䅁䅯睂䅅䅁䅅䅁䉁䅁䅁兂⽁灮〴㕡村䅑杷允䅁䅁䅕䅁䑁䅁䅷䅁䙁䅁䅁䅁杂癹䅴权汃䅁䅁权睁䅁䅁权䡁允䅁允䅁䅁䅅䅁䡁䅁䅁䅁杁畬䅂䍄䉁䅁䅁兂䅁䅁䅍䅄䅁䅁䅕䅁䅁䅁乓ご䭅䩁䅯䅁䭁䕁䅉䅁䭁䅁䉣䅁䉁䅁䅁允䅁䅁䅕癓䭅扵敏啃䵉䅉䅅䅁䙁䅁䅁睁䵁䅁䅁兂䅁䅁䅁䵯㝮䅑䅯䄯䅁䅁䅯䅒䅁䅁䅯睂䅅䅁䅅䅁䉁䅁䅁兂偄㑖南灱⭍䅑杷允䅁䅁䅕䅁䑁䅁䅷䅁䙁䅁䅁䅁啂欱䈵权䡄䅁䅁权㝁䅁䅁权䡁允䅁允䅁䅁䅅䅁䙁䅁䅁䭁㡖䉯䍂䍄䉁䅁䅁兂䅁䅁䅍䅄䅁䅁䅕䅁䅁䕁乄〫䭁䩁䅷䅁䭁䕁䅙䅁䭁䅁䉣䅁䉁䅁䅁允䅁䅁䅕䙔㘱琱㝋㡏䵁䅉䅅䅁䙁䅁䅁睁䵁䅁䅁兂䅁䅁䅃偣佂兑䅯关䅁䅁䅯䅎䅁䅁䅯睂䅅䅁䅅䅁䉁䅁䅁兂䅁䅁䅁䅁䅁䅁杷允䅁䅁䅕䅁䑁䅁䅷䅁䙁䅁䅁䅁灂唸䈵权慃䅁䅁权䑂䅁䅁权䡁允䅁允䅁䅁䅅䅁䙁䭁之奴塇䅨䍬䍄䉁䅁䅁兂䅁䅁䅍䅄䅁䅁䅕䅁䅁䕁昰䕕䭅佁䅷䅁䭁䅁䅍䅁䭁䅁䉣䅁䉁䅁䅁允䅁䅁䅕婈佑ㅺ水あ䵁䅉䅅䅁䙁䅁䅁睁䵁䅁䅁兂䅁䅁䅁䥂倱兑䅯杴䅁䅁䅯李䅁䅁䅯睂䅅䅁䅅䅁䉁䅁䅁兂䅁䅁䅁䅁䅁䅁杷允䅁䅁䅕䅁䑁䅁䅷䅁䙁䅁䅁䅁䅂智䅴权䩃䅁䅁权獁䅁䅁权䡁允䅁允䅁䅁䅅䅁䭁䭁䄰䅁䵁䅉䅅䅁䙁䅁䅁睁䵁䅁䅁兂䅁䅁䅁䵑㜳䅑䅯杫䅁䅁䅯䅍䅁䅁䅯睂䅅䅁䅅䅁䉁䅁䅁兂浃堳ㅶ䵨楶兑杷允䅁䅁䅕䅁䑁䅁䅷䅁䙁䅁䅁䥁啂䙂䉂权㉄䅁䅁权硁䅁䅁权䡁允䅁允䅁䅁䅅䅁䙁䅁䅁䅁䅁䅁䅁䍄䉁䅁䅁兂䅁䅁䅍䅄䅁䅁䅕䅁䅁佁䉃䔫䭁䭁䅍䅁䭁䍁䅷䅁䭁䅁䉣䅁䉁䅁䅁允䅁䅁䅕䅁䅁䅁䅁䅁䵁䅉䅅䅁䙁䅁䅁睁䵁䅁䅁兂䅁䅁䅁䵙㝲䅑䅯睩䅁䅁䅯睒䅁䅁䅯睂䅅䅁䅅䅁䉁䅁䅁兂流瑏啹癄佯䅑杷允䅁䅁䅕䅁䑁䅁䅷䅁䙁䅁䅁䅁䅂智䅴权奃䅁䅁权硁䅁䅁权䡁允䅁允䅁䅁䅅䅁䙁䍁噮猶癓䄵䍎䍄䉁䅁䅁兂䅁䅁䅍䅄䅁䅁䅕䅁䅁䕧求ご䭅䭁䄸䅁䭁䑁䅕䅁䭁䅁䉣䅁䉁䅁䅁允䅁䅁䅕爸䉥㡢匶樷䴸䅉䅅䅁䙁䅁䅁睁䵁䅁䅁兂䅁䅁䅁摪但兑䅯䅹䅁䅁䅯䅌䅁䅁䅯睂䅅䅁䅅䅁䉁䅁䅁兂䅁䅁䅁䅁䅁䅁杷允䅁䅁䅕䅁䑁䅁䅷䅁䙁䅁䅁䅁㝂啌䈹权奃䅁䅁权䭂䅁䅁权䡁允䅁允䅁䅁䅅䅁䙁偁晒久〹䈰䍨䍄䉁䅁䅁兂䅁䅁䅍䅄䅁䅁䅕䅁䅁䕁乄〫䭁䩁䅯䅁䭁䑁䅅䅁䭁䅁䉣䅁䉁䅁䅁允䅁䅁䅕䅁䅁䅁䅁䅁䵁䅉䅅䅁䙁䅁䅁睁䵁䅁䅁兂䅁䅁䅁穗偂兑䅯朳䅁䅁䅯睁䅁䅁䅯睂䅅䅁䅅䅁䉁䅁䅁兂浂䉨噡㉬穢睐杷允䅁䅁䅕䅁䑁䅁䅷䅁䙁䅁䅁䅁元癤䅨权千䅁䅁权䙂䅁䅁权䡁允䅁允䅁䅁䅅䅁䙁䅁䅁䕁睅硷䍚䍄䉁䅁䅁兂䅁䅁䅍䅄䅁䅁䅕䅁䅁䕁昰䕕䭅䱁䅙䅁䭁䑁䅉䅁䭁䅁䉣䅁䉁䅁䅁允䅁䅁䅕䅁䅁䅁䅁䅁䵁䅉䅅䅁䙁䅁䅁睁䵁䅁䅁兂䅁䅁䅁摪但兑䅯朵䅁䅁䅯杓䅁䅁䅯睂䅅䅁䅅䅁䉁䅁䅁兂呄潘瀴䑒⭦睐杷允䅁䅁䅕䅁䑁䅁䅷䅁䙁䅁䅁䅁灂唸䈵权汃䅁䅁权䉂䅁䅁权䡁允䅁允䅁䅁䅅䅁䡁䅁䅁䅁杄畑䅎䍄䉁䅁䅁兂䅁䅁䅍䅄䅁䅁䅕䅁䅁䡁瑳ご䭅䭁䅉䅁䭁䑁䅑䅁䭁䅁䉣䅁䉁䅁䅁允䅁䅁䅕䅁䅁䅁䅁䅁䵁䅉䅅䅁䙁䅁䅁睁䵁䅁䅁兂䅁䅁䅃䝑偖兑䅯杭䅁䅁䅯睐䅁䅁䅯睂䅅䅁䅅䅁䉁䅁䅁兂䅁䅁䅁䅁䅁䅁杷允䅁䅁䅕䅁䑁䅁䅷䅁䙁䅁䅁䅁杁偋䅬权穃䅁䅁权ぁ䅁䅁权䡁允䅁允䅁䅁䅅䅁䙁䅁䅁䍧嘲歺䍴䍄䉁䅁䅁兂䅁䅁䅍䅄䅁䅁䅕䅁䅁䕁乄〫䭁䥁䅫䅁䭁䑁䅉䅁䭁䅁䉣䅁䉁䅁䅁允䅁䅁䅯兲䅁䅁杷允䅁䅁䅕䅁䑁䅁䅷䅁䙁䅁䅁䥁㝁啗䈹权捃䅁䅁权䩂䅁䅁权䡁允䅁允䅁䅁䅅䅁䙁䝁渰浤湉橤䅊䍄䉁䅁䅁兂䅁䅁䅍䅄䅁䅁䅕䅁䅁䑁歪歔䭅䩁䅧䅁䭁䍁䅷䅁䭁䅁䉣䅁䉁䅁䅁允䅁䅁䅕䅁䅁䅁䅁䅁䵁䅉䅅䅁䙁䅁䅁睁䵁䅁䅁兂䅁䅁䅁䵑㜳䅑䅯杭䅁䅁䅯杍䅁䅁䅯睂䅅䅁䅅䅁䉁䅁䅁兂䅁䅁䅁䅁䅁䅁杷允䅁䅁䅕䅁䑁䅁䅷䅁䙁䅁䅁䅁䅂智䅴权佃䅁䅁权ぁ䅁䅁权䡁允䅁允䅁䅁䅅䅁䙁䅁䅁䅁䅁䅁䅁䍄䉁䅁䅁兂䅁䅁䅍䅄䅁䅁䅕䅁䅁佁䉃䔫䭁䱁䅯䅁䭁䑁䅯䅁䭁䅁䉣䅁䉁䅁䅁允䅁䅁䅕䅁䅁捒歵䕇䵉䅉䅅䅁䙁䅁䅁睁䵁䅁䅁兂䅁䅁䅁䵣㝲䅑䅯杭䅁䅁䅯䅐䅁䅁䅯睂䅅䅁䅅䅁䉁䅁䅁兂䅁䅁䅁䅁䅁䅁杷允䅁䅁䅕䅁䑁䅁䅷䅁䙁䅁䅁䅁灂唸䈵权兄䅁䅁权㕁䅁䅁权䡁允䅁允䅁䅁䅅䅁䙁䅁䅁䅁䅁䅁䅁䍄䉁䅁䅁兂䅁䅁䅍䅄䅁䅁䅕䅁䅁䕁乄〫䭁䩁䅯䅁䭁䑁䅑䅁䭁䅁䉣䅁䉁䅁䅁允䅁䅁䅕䅁䅁䅁䅁䅁䵁䅉䅅䅁䙁䅁䅁睁䵁䅁䅁兂䅁䅁䅃䝑偖兑䅯䄴䅁䅁䅯睓䅁䅁䅯睂䅅䅁䅅䅁䉁䅁䅁兂灄ㅎ偲卓ㅢ睐杷允䅁䅁䅕䅁䑁䅁䅷䅁䙁䅁䅁䥁㝁啗䈹权慃䅁䅁权畁䅁䅁权䡁允䅁允䅁䅁䅅䅁䙁䅁䅁䅁䅁䅁䅁䍄䉁䅁䅁兂䅁䅁䅍䅄䅁䅁䅕䅁䅁䕁乄〫䭁䩁䅉䅁䭁䑁䅧䅁䭁䅁䉣䅁䉁䅁䅁允䅁䅁䅕䅁䅁䡥兪唸䵅䅉䅅䅁䙁䅁䅁睁䵁䅁䅁兂䅁䅁䅁䥅㑈䅑䅯朸䅁䅁䅯䅏䅁䅁䅯睂䅅䅁䅅䅁䉁䅁䅁兂䅁䅁䅁䅁䅁䅁杷允䅁䅁䅕䅁䑁䅁䅷䅁䙁䅁䅁䅁杄晧䅨权硃䅁䅁权䱂䅁䅁权䡁允䅁允䅁䅁䅅䅁䙁䅁䅁何湭坖䍬䍄䉁䅁䅁兂䅁䅁䅍䅄䅁䅁䅕䅁䅁䙁睳ご䭅䩁䅁䅁䭁䕁䅉䅁䭁䅁䉣䅁䉁䅁䅁允䅁䅁䅯权䅅䅁杷允䅁䅁䅕䅁䑁䅁䅷䅁䙁䅁䅁䅁䅂智䅴权奃䅁䅁权䉂䅁䅁权䡁允䅁允䅁䅁䅅䅁䙁䅁䅁䙧睰䑷䍊䍄䉁䅁䅁兂䅁䅁䅍䅄䅁䅁䅕䅁䅁䑧婴ご䭅乁䅯䅁䭁䑁䅍䅁䭁䅁䉣䅁䉁䅁䅁允䅁䅁䅕䅁䅁䅁䅁䅁䵁䅉䅅䅁䙁䅁䅁睁䵁䅁䅁兂䅁䅁䅃䭳偤兑䅯共䅁䅁䅯材䅁䅁䅯睂䅅䅁䅅䅁䉁䅁䅁权䭁允䅁䍄䉁䅁䅁兂䅁䅁䅍䅄䅁䅁䅕䅁䅁䭁䩄〫䭁䩁䅯䅁䭁䑁䄰䅁䭁䅁䉣䅁䉁䅁䅁允䅁䅁䅕汧楰㙮剑ぇ䵉䅉䅅䅁䙁䅁䅁睁䵁䅁䅁兂䅁䅁䅁偷㝔䅑䅯睳䅁䅁䅯睑䅁䅁䅯睂䅅䅁䅅䅁䉁䅁䅁兂牁㙸乌䥗㙰村杷允䅁䅁䅕䅁䑁䅁䅷䅁䙁䅁䅁䥁睃ば䈹权啄䅁䅁权㕁䅁䅁权䡁允䅁允䅁䅁䅅䅁䙁䅁䅁䅁䅁䅁䅁䍄䉁䅁䅁兂䅁䅁䅍䅄䅁䅁䅕䅁䅁䱧湃ご䭅䅁䉑䅁䭁䑁䅑䅁䭁䅁䉣䅁䉁䅁䅁允䅁䅁䅕䅁䅁䅁䅁䅁䵁䅉䅅䅁䙁䅁䅁睁䵁䅁䅁兂䅁䅁䅄佧兊兑䅯睰䅁䅁䅯䅑䅁䅁䅯睂䅅䅁䅅䅁䉁䅁䅁权䭁允䅁䍄䉁䅁䅁兂䅁䅁䅍䅄䅁䅁䅕䅁䅁䕁乄〫䭁䩁䅯䅁䭁䑁䅫䅁䭁䅁䉣䅁䉁䅁䅁允䅁䅁䅕䅁䅁䅁䅁䅁䵁䅉䅅䅁䙁䅁䅁睁䵁䅁䅁兂䅁䅁䅁晡但兑䅯䅯䅁䅁䅯䅐䅁䅁䅯睂䅅䅁䅅䅁䉁䅁䅁兂穄⽷湙䔲攰䅑杷允䅁䅁䅕䅁䑁䅁䅷䅁䙁䅁䅁䅁䅂智䅴权千䅁䅁权㕁䅁䅁权䡁允䅁允䅁䅁䅅䅁䙁䅁䅁佁橃偊䉚䍄䉁䅁䅁兂䅁䅁䅍䅄䅁䅁䅕䅁䅁䕧求ご䭅䥁䅫䅁䭁䕁䅁䅁䭁䅁䉣䅁䉁䅁䅁允䅁䅁䅯兲䅁䅁杷允䅁䅁䅕䅁䑁䅁䅷䅁䙁䅁䅁䅁䅂智䅴权䩃䅁䅁权⽁䅁䅁权䡁允䅁允䅁䅁䅅䅁䭁䭁䄰䅁䵁䅉䅅䅁䙁䅁䅁睁䵁䅁䅁兂䅁䅁䅁穗偂兑䅯杫䅁䅁䅯睁䅁䅁䅯睂䅅䅁䅅䅁䉁䅁䅁兂坄杺瑏塑硺兑杷允䅁䅁䅕䅁䑁䅁䅷䅁䙁䅁䅁䅁䅂智䅴权佃䅁䅁权⽁䅁䅁权䡁允䅁允䅁䅁䅅䅁䙁䅁䅁䅁䅁䅁䅁䍄䉁䅁䅁兂䅁䅁䅍䅄䅁䅁䅕䅁䅁䑧婴ご䭅䩁䅧䅁䭁䕁䅳䅁䭁䅁䉣䅁䉁䅁䅁允䅁䅁䅕䝐㉴䉉潴䕃䵉䅉䅅䅁䙁䅁䅁睁䵁䅁䅁兂䅁䅁䅁䥂倱兑䅯䅹䅁䅁䅯兏䅁䅁䅯睂䅅䅁䅅䅁䉁䅁䅁兂䅁䅁䅁䅁䅁䅁杷允䅁䅁䅕䅁䑁䅁䅷䅁䙁䅁䅁䅁䅂智䅴权慃䅁䅁权⽁䅁䅁权䡁允䅁允䅁䅁䅅䅁䙁䅁䅁䅁䅁䅁䅁䍄䉁䅁䅁兂䅁䅁䅍䅄䅁䅁䅕䅁䅁䉁䉃䔫䭁䩁䄴䅁䭁䑁䄰䅁䭁䅁䉣䅁䉁䅁䅁允䅁䅁䅕⽹䥑戯⭹䐹䴸䅉䅅䅁䙁䅁䅁睁䵁䅁䅁兂䅁䅁䅃䝑偖兑䅯末䅁䅁䅯杒䅁䅁䅯睂䅅䅁䅅䅁䉁䅁䅁兂䅁䅁䅁䅁䅁䅁杷允䅁䅁䅕䅁䑁䅁䅷䅁䙁䅁䅁䥁睃ば䈹权㉄䅁䅁权䙂䅁䅁权䡁允䅁允䅁䅁䅅䅁䙁偁留䉱䭄偯⽧䍄䉁䅁䅁兂䅁䅁䅍䅄䅁䅁䅕䅁䅁䕁乄〫䭁䩁䅉䅁䭁䑁䄸䅁䭁䅁䉣䅁䉁䅁䅁允䅁䅁䅕䅁䅁䡣氱欹䵅䅉䅅䅁䙁䅁䅁睁䵁䅁䅁兂䅁䅁䅁䵑㜳䅑䅯杭䅁䅁䅯䅑䅁䅁䅯睂䅅䅁䅅䅁䉁䅁䅁兂䅁䅁䅁䅁䅁䅁杷允䅁䅁䅕䅁䑁䅁䅷䅁䙁䅁䅁䅁乂ㅈ䉂权穃䅁䅁权乂䅁䅁权䡁允䅁允䅁䅁䅅䅁䙁䉁杵塂䵚䩊䍒䍄䉁䅁䅁兂䅁䅁䅍䅄䅁䅁䅕䅁䅁䕁乄〫䭁䩁䅉䅁䭁䕁䅁䅁䭁䅁䉣䅁䉁䅁䅁允䅁䅁䅕䅁䅁䱨伶歃䵉䅉䅅䅁䙁䅁䅁睁䵁䅁䅁兂䅁䅁䅁䥂倱兑䅯䄱䅁䅁䅯兓䅁䅁䅯睂䅅䅁䅅䅁䉁䅁䅁兂䅁䅁䅁䅁䅁䅁杷允䅁䅁䅕䅁䑁䅁䅷䅁䙁䅁䅁䅁杁偋䅬权奃䅁䅁权ㅁ䅁䅁权䡁允䅁允䅁䅁䅅䅁䙁䅁䅁䙁癘桑䌵䍄䉁䅁䅁兂䅁䅁䅍䅄䅁䅁䅕䅁䅁佁䉃䔫䭁䵁䅯䅁䭁䍁䄸䅁䭁䅁䉣䅁䉁䅁䅁允䅁䅁䅕㕖㠹婯兢樷䴸䅉䅅䅁䙁䅁䅁睁䵁䅁䅁兂䅁䅁䅁䵑㜳䅑䅯杫䅁䅁䅯児䅁䅁䅯睂䅅䅁䅅䅁䉁䅁䅁兂䅁䅁十瀱乁村杷允䅁䅁䅕䅁䑁䅁䅷䅁䙁䅁䅁䅁杄晧䅨权佃䅁䅁权䝂䅁䅁权䡁允䅁允䅁䅁䅅䅁䙁䅁䅁䅁䅁䅁䅁䍄䉁䅁䅁兂䅁䅁䅍䅄䅁䅁䅕䅁䅁䕁昰䕕䭅偁䅯䅁䭁䑁䅧䅁䭁䅁䉣䅁䉁䅁䅁允䅁䅁䅕䅁元潱娸䕈䵉䅉䅅䅁䙁䅁䅁睁䵁䅁䅁兂䅁䅁䅁䵯㝮䅑䅯杁䅅䅁䅯䅏䅁䅁䅯睂䅅䅁䅅䅁䉁䅁䅁兂䅁䅁䅁䅁䅁䅁杷允䅁䅁䅕䅁䑁䅁䅷䅁䙁䅁䅁䥁睃ば䈹权汃䅁䅁权䭂䅁䅁权䡁允䅁允䅁䅁䅅䅁䡁䅁䅁䅁䅄畚䅖䍄䉁䅁䅁兂䅁䅁䅍䅄䅁䅁䅕䅁䅁䕁乄〫䭁䥁䅫䅁䭁䑁䅙䅁䭁䅁䉣䅁䉁䅁䅁允䅁䅁䅯兲䅁䅁杷允䅁䅁䅕䅁䑁䅁䅷䅁䙁䅁䅁䅁䅂智䅴权佃䅁䅁权䉂䅁䅁权䡁允䅁允䅁䅁䅅䅁䙁䅁䅁䍷畈吵䍊䍄䉁䅁䅁兂䅁䅁䅍䅄䅁䅁䅕䅁䅁䅁乓ご䭅佁䅷䅁䭁䕁䅕䅁䭁䅁䉣䅁䉁䅁䅁允䅁䅁䅕塆硵⽭灤稶䴸䅉䅅䅁䙁䅁䅁睁䵁䅁䅁兂䅁䅁䅁䡫㑢䅑䅯䅴䅁䅁䅯杏䅁䅁䅯睂䅅䅁䅅䅁䉁䅁䅁兂䅁乁浄䔳兊村杷允䅁䅁䅕䅁䑁䅁䅷䅁䙁䅁䅁䅁䅂智䅴权奃䅁䅁权䕂䅁䅁权䡁允䅁允䅁䅁䅅䅁䙁䅁䅁䍁䈰䑆䍎䍄䉁䅁䅁兂䅁䅁䅍䅄䅁䅁䅕䅁䅁䵁い〫䭁䱁䅑䅁䭁䕁䅙䅁䭁䅁䉣䅁䉁䅁䅁允䅁䅁䅕䅁䅁照汢歘䵉䅉䅅䅁䙁䅁䅁睁䵁䅁䅁兂䅁䅁䅁䵑㜳䅑䅯杪䅁䅁䅯䅒䅁䅁䅯睂䅅䅁䅅䅁䉁䅁䅁兂䅁䅁祁卑獯村杷允䅁䅁䅕䅁䑁䅁䅷䅁䙁䅁䅁䅁灂唸䈵权㥃䅁䅁权㥁䅁䅁权䡁允䅁允䅁䅁䅅䅁䙁䑁䅒䕺塓浇䅎䍄䉁䅁䅁兂䅁䅁䅍䅄䅁䅁䅕䅁䅁䙁坔歔䭅䭁䅍䅁䭁䑁䅧䅁䭁䅁䉣䅁䉁䅁䅁允䅁䅁䅕䅁䅄啤慃䕐䵉䅉䅅䅁䙁䅁䅁睁䵁䅁䅁兂䅁䅁䅁祥倱兑䅯兺䅁䅁䅯䅓䅁䅁䅯睂䅅䅁䅅䅁䉁䅁䅁兂䅁䅁䅁䅁䅁䅁杷允䅁䅁䅕䅁䑁䅁䅷䅁䙁䅁䅁䅁灂唸䈵权佃䅁䅁权㝁䅁䅁权䡁允䅁允䅁䅁䅅䅁䙁䅁䅁䅁䅁䅁䅁䍄䉁䅁䅁兂䅁䅁䅍䅄䅁䅁䅕䅁䅁䕁乄〫䭁䥁䅫䅁䭁䕁䅙䅁䭁䅁䉣䅁䉁䅁䅁允䅁䅁䅯兲䅁䅁杷允䅁䅁䅕䅁䑁䅁䅷䅁䙁䅁䅁䵁䑸婌䉰权浄䅁䅁权䡂䅁䅁权䡁允䅁允䅁䅁䅅䅁䙁䅁䅁䅁䅁䅁䅁䍄䉁䅁䅁兂䅁䅁䅍䅄䅁䅁䅕䅁䅁䕁乄〫䭁䩁䅧䅁䭁䕁䅙䅁䭁䅁䉣䅁䉁䅁䅁允䅁䅁䅕䅁䅁䜸兄が䵉䅉䅅䅁䙁䅁䅁睁䵁䅁䅁兂䅁䅁䅃楡倵兑䅯睸䅁䅁䅯兑䅁䅁䅯睂䅅䅁䅅䅁䉁䅁䅁兂䅁䅁䅁䅁䅁䅁杷允䅁䅁䅕䅁䑁䅁䅷䅁䙁䅁䅁䅁䅂智䅴权千䅁䅁权䝂䅁䅁权䡁允䅁允䅁䅁䅅䅁䙁䅁䅁䙁汪⼷䉨䍄䉁䅁䅁兂䅁䅁䅍䅄䅁䅁䅕䅁䅁䕁乄〫䭁䩁䅧䅁䭁䕁䅧䅁䭁䅁䉣䅁䉁䅁䅁允䅁䅁䅕䅁䅂䙸桋啍䵉䅉䅅䅁䙁䅁䅁睁䵁䅁䅁兂䅁䅁䅁䡫㑢䅑䅯朱䅁䅁䅯睎䅁䅁䅯睂䅅䅁䅅䅁䉁䅁䅁兂噃畴畤㡙塺睐杷允䅁䅁䅕䅁䑁䅁䅷䅁䙁䅁䅁䅁䅂智䅴权䩃䅁䅁权䩂䅁䅁权䡁允䅁允䅁䅁䅅䅁䭁䭁䄰䅁䵁䅉䅅䅁䙁䅁䅁睁䵁䅁䅁兂䅁䅁䅁住佒兑䅯杵䅁䅁䅯兏䅁䅁䅯睂䅅䅁䅅䅁䉁䅁䅁兂䅁䅁䅁䅁䅁䅁杷允䅁䅁䅕䅁䑁䅁䅷䅁䙁䅁䅁䅁睂癹䅴权佃䅁䅁权癁䅁䅁权䡁允䅁允䅁䅁䅅䅁䙁䅁䅁䅁䅁䅁䅁䍄䉁䅁䅁兂䅁䅁䅍䅄䅁䅁䅕䅁䅁䵁い〫䭁偁䅧䅁䭁䕁䅕䅁䭁䅁䉣䅁䉁䅁䅁允䅁䅁䅕䍅䱋瀴浨さ䵉䅉䅅䅁䙁䅁䅁睁䵁䅁䅁兂䅁䅁䅄佧兊兑䅯䄳䅁䅁䅯䅐䅁䅁䅯睂䅅䅁䅅䅁䉁䅁䅁兂䵃㑩扔異浌睐杷允䅁䅁䅕䅁䑁䅁䅷䅁䙁䅁䅁䅁㑁䔵䈵权权䅁䅁权ㅁ䅁䅁权䡁允䅁允䅁䅁䅅䅁䙁䉁湬乸ㅃ䍳䅖䍄䉁䅁䅁兂䅁䅁䅍䅄䅁䅁䅕䅁䅁䕺瑍歭䭅偁䅁䅁䭁䑁䅷䅁䭁䅁䉣䅁䉁䅁䅁允䅁䅁䅕䅁䅁䅁䅁䅁䵁䅉䅅䅁䙁䅁䅁睁䵁䅁䅁兂䅁䅁䅃偣佂兑䅯䄴䅁䅁䅯児䅁䅁䅯睂䅅䅁䅅䅁䉁䅁䅁兂睂㡃睭噑啌睐杷允䅁䅁䅕䅁䑁䅁䅷䅁䙁䅁䅁䅁䅂智䅴权奃䅁䅁权ㅁ䅁䅁权䡁允䅁允䅁䅁䅅䅁䙁䅁䅁䩧牰楦䌵䍄䉁䅁䅁兂䅁䅁䅍䅄䅁䅁䅕䅁䅁䅁乓ご䭅䱁䅙䅁䭁䕁䄰䅁䭁䅁䉣䅁䉁䅁䅁允䅁䅁䅕䰳㕑癗串啈䵉䅉䅅䅁䙁䅁䅁睁䵁䅁䅁兂䅁䅁䅁䵑㜳䅑䅯杫䅁䅁䅯兎䅁䅁䅯睂䅅䅁䅅䅁䉁䅁䅁兂䅁䅁䥄娲免村杷允䅁䅁䅕䅁䑁䅁䅷䅁䙁䅁䅁䥁睂䔸䈵权捄䅁䅁权⭁䅁䅁权䡁允䅁允䅁䅁䅅䅁䙁䝁㝥但㑹畺⽳䍄䉁䅁䅁兂䅁䅁䅍䅄䅁䅁䅕䅁䅁䉁䉃䔫䭁䩁䄴䅁䭁䑁䅙䅁䭁䅁䉣䅁䉁䅁䅁允䅁䅁䅕㥭漴乇乁稹䴸䅉䅅䅁䙁䅁䅁睁䵁䅁䅁兂䅁䅁䅃楡倵兑䅯䅭䅁䅁䅯杏䅁䅁䅯睂䅅䅁䅅䅁䉁䅁䅁兂千灗䝪睈㕱兑杷允䅁䅁䅕䅁䑁䅁䅷䅁䙁䅁䅁䥁㝁啗䈹权䩃䅁䅁权䑂䅁䅁权䡁允䅁允䅁䅁䅅䅁䭁䭁䄰䅁䵁䅉䅅䅁䙁䅁䅁睁䵁䅁䅁兂䅁䅁䅁穗偂兑䅯杫䅁䅁䅯兑䅁䅁䅯睂䅅䅁䅅䅁䉁䅁䅁兂䭃䝇佮桓発兑杷允䅁䅁䅕䅁䑁䅁䅷䅁䙁䅁䅁䅁杄晧䅨权䱃䅁䅁权㙁䅁䅁权䡁允䅁允䅁䅁䅅䅁䙁䥁䌯匹捨⽪⽉䍄䉁䅁䅁兂䅁䅁䅍䅄䅁䅁䅕䅁䅁䙁睳ご䭅䥁䅫䅁䭁䕁䅙䅁䭁䅁䉣䅁䉁䅁䅁允䅁䅁䅯兲䅁䅁杷允䅁䅁䅕䅁䑁䅁䅷䅁䙁䅁䅁䅁䅂智䅴权佃䅁䅁权䱂䅁䅁权䡁允䅁允䅁䅁䅅䅁䙁䅁䅁䉧偵䍕䍆䍄䉁䅁䅁兂䅁䅁䅍䅄䅁䅁䅕䅁䅁䙁睳ご䭅䥁䄴䅁䭁䑁䅧䅁䭁䅁䉣䅁䉁䅁䅁允䅁䅁䅕䅁䅁䅁䅁䅁䵁䅉䅅䅁䙁䅁䅁睁䵁䅁䅁兂䅁䅁䅁䥅㑈䅑䅯睩䅁䅁䅯杓䅁䅁䅯睂䅅䅁䅅䅁䉁䅁䅁兂䅁䅁䅁䅁䝁䅑杷允䅁䅁䅕䅁䑁䅁䅷䅁䙁䅁䅁䅁权晹䅴权䕁允䅁权䵂䅁䅁权䡁允䅁允䅁䅁䅅䅁䙁䱁剪睈䩲呒䄱䍄䉁䅁䅁兂䅁䅁䅍䅄䅁䅁䅕䅁䅁䕁乄〫䭁䥁䅫䅁䭁䕁䅷䅁䭁䅁䉣䅁䉁䅁䅁允䅁䅁䅯兲䅁䅁杷允䅁䅁䅕䅁䑁䅁䅷䅁䙁䅁䅁䅁啂欱䈵权䕁允䅁权乂䅁䅁权䡁允䅁允䅁䅁䅅䅁䙁䩁婰㥂䱴卯䄷䍄䉁䅁䅁兂䅁䅁䅍䅄䅁䅁䅕䅁䅁䙁坔歔䭅䱁䅳䅁䭁䑁䅷䅁䭁䅁䉣䅁䉁䅁䅁允䅁䅁䅕䅁䅁硹坐け䵉䅉䅅䅁䙁䅁䅁睁䵁䅁䅁兂䅁䅁䅁祥倱兑䅯䅫䅁䅁䅯睏䅁䅁䅯睂䅅䅁䅅䅁䉁䅁䅁权䭁允䅁䍄䉁䅁䅁兂䅁䅁䅍䅄䅁䅁䅕䅁䅁䙁睳ご䭅䩁䅉䅁䭁䑁䅙䅁䭁䅁䉣䅁䉁䅁䅁允䅁䅁䅕到䝃⼷砵歁䵉䅉䅅䅁䙁䅁䅁睁䵁䅁䅁兂䅁䅁䅃䝑偖兑䅯䅵䅁䅁䅯杏䅁䅁䅯睂䅅䅁䅅䅁䉁䅁䅁兂䅁䅁䅁䅁䅁䅁杷允䅁䅁䅕䅁䑁䅁䅷䅁䙁䅁䅁䅁䅂智䅴权慃䅁䅁权⭁䅁䅁权䡁允䅁允䅁䅁䅅䅁䙁䅁䅁䅁祮硗䍊䍄䉁䅁䅁兂䅁䅁䅍䅄䅁䅁䅕䅁䅁䕁乄〫䭁䵁䅧䅁䭁䕁䅫䅁䭁䅁䉣䅁䉁䅁䅁允䅁䅁䅕䅁䅁灒杧歃䵉䅉䅅䅁䙁䅁䅁睁䵁䅁䅁兂䅁䅁䅁剔儹兑䅯杪䅁䅁䅯兔䅁䅁䅯睂䅅䅁䅅䅁䉁䅁䅁兂䱄き牄䭖䅎村杷允䅁䅁䅕䅁䑁䅁䅷䅁䙁䅁䅁䅁䅂智䅴权佃䅁䅁权䙂䅁䅁权䡁允䅁允䅁䅁䅅䅁䙁䅁䅁䝁倳䉯䌱䍄䉁䅁䅁兂䅁䅁䅍䅄䅁䅁䅕䅁䅁䥷楄䕕䭅䥁䄴䅁䭁䑁䅫䅁䭁䅁䉣䅁䉁䅁䅁允䅁䅁䅕䅁䅁䅁䅁䅁䵁䅉䅅䅁䙁䅁䅁睁䵁䅁䅁兂䅁䅁䅁䵯㝮䅑䅯䅴䅁䅁䅯兒䅁䅁䅯睂䅅䅁䅅䅁䉁䅁䅁兂睃搵⭰䱚捎村杷允䅁䅁䅕䅁䑁䅁䅷䅁䙁䅁䅁䅁䕁啪䈹权㉃䅁䅁权䡂䅁䅁权䡁允䅁允䅁䅁䅅䅁䙁䅁䅁䅁䅁䅁䅁䍄䉁䅁䅁兂䅁䅁䅍䅄䅁䅁䅕䅁䅁䕁昰䕕䭅䩁䅯䅁䭁䑁䅍䅁䭁䅁䉣䅁䉁䅁䅁允䅁䅁䅕䅁䅁䅁䅁䅁䵁䅉䅅䅁䙁䅁䅁睁䵁䅁䅁兂䅁䅁䅃楡倵兑䅯䅭䅁䅁䅯䅐䅁䅁䅯睂䅅䅁䅅䅁䉁䅁䅁兂坁偧硖牣䥯村杷允䅁䅁䅕䅁䑁䅁䅷䅁䙁䅁䅁䥁睃ば䈹权灃䅁䅁权穁䅁䅁权䡁允䅁允䅁䅁䅅䅁䭁䅁䉯䅁䵁䅉䅅䅁䙁䅁䅁睁䵁䅁䅁兂䅁䅁䅁剔儹兑䅯䄴䅁䅁䅯兓䅁䅁䅯睂䅅䅁䅅䅁䉁䅁䅁兂坂䈶䑧救祢睐杷允䅁䅁䅕䅁䑁䅁䅷䅁䙁䅁䅁䅁䅂智䅴权慃䅁䅁权䍂䅁䅁权䡁允䅁允䅁䅁䅅䅁䙁䅁䅁䅁浐䉙䍖䍄䉁䅁䅁兂䅁䅁䅍䅄䅁䅁䅕䅁䅁䡧睄歔䭅䅁䉉䅁䭁䅁䅍䅁䭁䅁䉣䅁䉁䅁䅁允䅁䅁䅕挸潴䩑䱆䐹䴸䅉䅅䅁䙁䅁䅁睁䵁䅁䅁兂䅁䅁䅁住佒兑䅯䅹䅁䅁䅯䅐䅁䅁䅯睂䅅䅁䅅䅁䉁䅁䅁兂偄䉵䙕嘴䵈具杷允䅁䅁䅕䅁䑁䅁䅷䅁䙁䅁䅁䅁元癤䅨权啄䅁䅁权㙁䅁䅁权䡁允䅁允䅁䅁䅅䅁䙁䡁䡕㑖㝏䑍䅚䍄䉁䅁䅁兂䅁䅁䅍䅄䅁䅁䅕䅁䅁䕁乄〫䭁䩁䅧䅁䭁䕁䄰䅁䭁䅁䉣䅁䉁䅁䅁允䅁䅁䅕䅁䅃䵥楓䕋䵉䅉䅅䅁䙁䅁䅁睁䵁䅁䅁兂䅁䅁䅄佧兊兑䅯䄸䅁䅁䅯睐䅁䅁䅯睂䅅䅁䅅䅁䉁䅁䅁兂䅁䅁䅁䅁䅁䅁杷允䅁䅁䅕䅁䑁䅁䅷䅁䙁䅁䅁䅁扂䕍䈹权千䅁䅁权㑁䅁䅁权䡁允䅁允䅁䅁䅅䅁䙁䅁䅁䅁䅁䅁䅁䍄䉁䅁䅁兂䅁䅁䅍䅄䅁䅁䅕䅁䅁䵁い〫䭁䵁䅅䅁䭁䕁䅑䅁䭁䅁䉣䅁䉁䅁䅁允䅁䅁䅕穕渶䩢㕬歁䵁䅉䅅䅁䙁䅁䅁睁䵁䅁䅁兂䅁䅁䅃佲䝚兑䅯䄹䅁䅁䅯杍䅁䅁䅯睂䅅䅁䅅䅁䉁䅁䅁兂䅁䅁䅁䅁䅁䅁杷允䅁䅁䅕䅁䑁䅁䅷䅁䙁䅁䅁䥁㝁啗䈹权㝃䅁䅁权㕁䅁䅁权䡁允䅁允䅁䅁䅅䅁䙁䅁䅁䅁䅁䅁䅁䍄䉁䅁䅁兂䅁䅁䅍䅄䅁䅁䅕䅁䅁䑁歪歔䭅佁䅁䅁䭁䍁䄴䅁䭁䅁䉣䅁䉁䅁䅁允䅁䅁䅕䅁䅁䅁䅁䅁䵁䅉䅅䅁䙁䅁䅁睁䵁䅁䅁兂䅁䅁䅃䝑偖兑䅯杭䅁䅁䅯杓䅁䅁䅯睂䅅䅁䅅䅁䉁䅁䅁兂湄ㅥ捧潑奍村杷允䅁䅁䅕䅁䑁䅁䅷䅁䙁䅁䅁䅁睂癹䅴权㉃䅁䅁权㡁䅁䅁权䡁允䅁允䅁䅁䅅䅁䙁䅁䅁乁硃卯䍨䍄䉁䅁䅁兂䅁䅁䅍䅄䅁䅁䅕䅁䅁䕁乄〫䭁䩁䅧䅁䭁䕁䅍䅁䭁䅁䉣䅁䉁䅁䅁允䅁䅁䅕䅁䅃捖佰か䵉䅉䅅䅁䙁䅁䅁睁䵁䅁䅁兂䅁䅁䅁穗偂兑䅯睱䅁䅁䅯䅔䅁䅁䅯睂䅅䅁䅅䅁䉁䅁䅁权䭁允䅁䍄䉁䅁䅁兂䅁䅁䅍䅄䅁䅁䅕䅁䅁䍁潁唫䭁䵁䅕䅁䭁䍁䄸䅁䭁䅁䉣䅁䉁䅁䅁允䅁䅁䅕䅁䅁䅁䅁䅁䵁䅉䅅䅁䙁䅁䅁睁䵁䅁䅁兂䅁䅁䅃䭳偤兑䅯朳䅁䅁䅯李䅁䅁䅯睂䅅䅁䅅䅁䉁䅁䅁兂䅁䅁䅁䅁䅁䅁杷允䅁䅁䅕䅁䑁䅁䅷䅁䙁䅁䅁䅁睂癹䅴权千䅁䅁权䍂䅁䅁权䡁允䅁允䅁䅁䅅䅁䙁䅁䅁䑁䵃⽥䉨䍄䉁䅁䅁兂䅁䅁䅍䅄䅁䅁䅕䅁䅁䭁欫ご䭅偁䅷䅁䭁䑁䅫䅁䭁䅁䉣䅁䉁䅁䅁允䅁䅁䅕䅁䅁䅁䅁䅁䵁䅉䅅䅁䙁䅁䅁睁䵁䅁䅁兂䅁䅁䵄祑愲兑䅯朰䅁䅁䅯䅐䅁䅁䅯睂䅅䅁䅅䅁䉁䅁䅁兂䅁䅁䅁䅁䅁䅁杷允䅁䅁䅕䅁䑁䅁䅷䅁䙁䅁䅁䅁㑁䔵䈵权穃䅁䅁权䅂䅁䅁权䡁允䅁允䅁䅁䅅䅁䙁䅁䅁䅁䅁䅁䅁䍄䉁䅁䅁兂䅁䅁䅍䅄䅁䅁䅕䅁䅁佁䉃䔫䭁䩁䅉䅁䭁䑁䅕䅁䭁䅁䉣䅁䉁䅁䅁允䅁䅁䅕䅁䅁䩕礲䕆䵉䅉䅅䅁䙁䅁䅁睁䵁䅁䅁兂䅁䅁䅁䵑㜳䅑䅯杯䅁䅁䅯睁䅁䅁䅯睂䅅䅁䅅䅁䉁䅁䅁兂䅁偁慯栫䝵村杷允䅁䅁䅕䅁䑁䅁䅷䅁䙁䅁䅁䅁䅂智䅴权千䅁䅁权䑂䅁䅁权䡁允䅁允䅁䅁䅅䅁䙁䅁䅁䥁杉䅒䌵䍄䉁䅁䅁兂䅁䅁䅍䅄䅁䅁䅕䅁䅁䩁㉂䔫䭁䵁䅧䅁䭁䕁䄰䅁䭁䅁䉣䅁䉁䅁䅁允䅁䅁䅕䅁䅁㥮䉹歊䵉䅉䅅䅁䙁䅁䅁睁䵁䅁䅁兂䅁䅁䅁䵑㜳䅑䅯兩䅁䅁䅯睁䅁䅁䅯睂䅅䅁䅅䅁䉁䅁䅁权瑃䅁䅁䍄䉁䅁䅁兂䅁䅁䅍䅄䅁䅁䅕䅁䅁䭧浺歒䭅䩁䄴䅁䭁䕁䅁䅁䭁䅁䉣䅁䉁䅁䅁允䅁䅁䅕積積積積稴䴸䅉䅅䅁䙁䅁䅁睁䵁䅁䅁兂䅁䅁䅃佲䝚兑䅯睱䅁䅁䅯睌䅁䅁䅯睂䅅䅁䅅䅁䉁䅁䅁权䭁允䅁䍄䉁䅁䅁兂䅁䅁䅍䅄䅁䅁䅕䅁䅁䙁睳ご䭅䩁䅧䅁䭁䑁䅍䅁䭁䅁䉣䅁䉁䅁䅁允䅁䅁䅕䅁䅁䅁䅁䅁䵁䅉䅅䅁䙁䅁䅁睁䵁䅁䅁兂䅁䅁䅃佲䝚兑䅯朸䅁䅁䅯睐䅁䅁䅯睂䅅䅁䅅䅁䉁䅁䅁兂䅁䅁䅁䅁䅁䅁杷允䅁䅁䅕䅁䑁䅁䅷䅁䙁䅁䅁䅁㑁䔵䈵权䡄䅁䅁权祁䅁䅁权䡁允䅁允䅁䅁䅅䅁䙁䅁䅁䅁䅁䅁䅁䍄䉁䅁䅁兂䅁䅁䅍䅄䅁䅁䅕䅁䅁䑧婴ご䭅䥁䄴䅁䭁䕁䅉䅁䭁䅁䉣䅁䉁䅁䅁允䅁䅁䅕䑢伵伱煵唹䵅䅉䅅䅁䙁䅁䅁睁䵁䅁䅁兂䅁䅁䅁䵑㜳䅑䅯杪䅁䅁䅯睁䅁䅁䅯睂䅅䅁䅅䅁䉁䅁䅁兂䅁䅁桃䉈㍣村杷允䅁䅁䅕䅁䑁䅁䅷䅁䙁䅁䅁䅁䅂智䅴权慃䅁䅁权䑁䅁䅁权䡁允䅁允䅁䅁䅅䅁䙁䅁䅁䭁㕤穎䍚䍄䉁䅁䅁兂䅁䅁䅍䅄䅁䅁䅕䅁䅁䙁坔歔䭅䱁䅳䅁䭁䕁䅅䅁䭁䅁䉣䅁䉁䅁䅁允䅁䅁䅕䅁䅃䑋奵が䵉䅉䅅䅁䙁䅁䅁睁䵁䅁䅁兂䅁䅁䅁䵯㝮䅑䅯杭䅁䅁䅯䅑䅁䅁䅯睂䅅䅁䅅䅁䉁䅁䅁兂䅁䅁䅁䅁䅁䅁杷允䅁䅁䅕䅁䑁䅁䅷䅁䙁䅁䅁䥁睃ば䈹权坄䅁䅁权䩂䅁䅁权䡁允䅁允䅁䅁䅅䅁䙁䥁捱㕘䭭充䅆䍄䉁䅁䅁兂䅁䅁䅍䅄䅁䅁䅕䅁䅁䭁䩄〫䭁䭁䅫䅁䭁䑁䅫䅁䭁䅁䉣䅁䉁䅁䅁允䅁䅁䅯权䅅䅁杷允䅁䅁䅕䅁䑁䅁䅷䅁䙁䅁䅁䥁啂䙂䉂权祄䅁䅁权䵂䅁䅁权䡁允䅁允䅁䅁䅅䅁䙁䑁瑌慣䜫礴䅴䍄䉁䅁䅁兂䅁䅁䅍䅄䅁䅁䅕䅁䅁䝁䭄〫䭁偁䄴䅁䭁䍁䄸䅁䭁䅁䉣䅁䉁䅁䅁允䅁䅁䅕䅁䅁䅁䅁䅁䵁䅉䅅䅁䙁䅁䅁睁䵁䅁䅁兂䅁䅁䅁䵣㝲䅑䅯杭䅁䅁䅯睎䅁䅁䅯睂䅅䅁䅅䅁䉁䅁䅁兂䅁䅁䅁䅁䅁䅁杷允䅁䅁䅕䅁䑁䅁䅷䅁䙁䅁䅁䥁㝁啗䈹权䩃䅁䅁权⽁䅁䅁权䡁允䅁允䅁䅁䅅䅁䭁䭁䄰䅁䵁䅉䅅䅁䙁䅁䅁睁䵁䅁䅁兂䅁䅁䅁㙲偒兑䅯杯䅁䅁䅯杍䅁䅁䅯睂䅅䅁䅅䅁䉁䅁䅁兂䅁䅁䅁䅁䅁䅁杷允䅁䅁䅕䅁䑁䅁䅷䅁䙁䅁䅁䅁杁偋䅬权汃䅁䅁权ㅁ䅁䅁权䡁允䅁允䅁䅁䅅䅁䡁䅁䅁䅁杄佖䅒䍄䉁䅁䅁兂䅁䅁䅍䅄䅁䅁䅕䅁䅁䝧畯ご䭅䥁䄴䅁䭁䍁䄸䅁䭁䅁䉣䅁䉁䅁䅁允䅁䅁䅕䅁䅁䅁䅁䅁䵁䅉䅅䅁䙁䅁䅁睁䵁䅁䅁兂䅁䅁䅁䡫㑢䅑䅯睩䅁䅁䅯材䅁䅁䅯睂䅅䅁䅅䅁䉁䅁䅁兂䑄匹捨㡪奉䅑杷允䅁䅁䅕䅁䑁䅁䅷䅁䙁䅁䅁䥁煂歌䈹权千䅁䅁权癁䅁䅁权䡁允䅁允䅁䅁䅅䅁䙁䅁䅁䅁䅁䅁䅁䍄䉁䅁䅁兂䅁䅁䅍䅄䅁䅁䅕䅁䅁䡧睄歔䭅䅁䉉䅁䭁䑁䄸䅁䭁䅁䉣䅁䉁䅁䅁允䅁䅁䅕啡扉㝁㔹く䵁䅉䅅䅁䙁䅁䅁睁䵁䅁䅁兂䅁䅁䅁住佒兑䅯杁䅅䅁䅯兑䅁䅁䅯睂䅅䅁䅅䅁䉁䅁䅁兂䅁䅁䅁䅁䅁䅁杷允䅁䅁䅕䅁䑁䅁䅷䅁䙁䅁䅁䥁煂歌䈹权䩃䅁䅁权睁䅁䅁权䡁允䅁允䅁䅁䅅䅁䭁䭁䄰䅁䵁䅉䅅䅁䙁䅁䅁睁䵁䅁䅁兂䅁䅁䅃楡倵兑䅯杪䅁䅁䅯䅍䅁䅁䅯睂䅅䅁䅅䅁䉁䅁䅁兂䅁䅁䅁䅁䅁䅁杷允䅁䅁䅕䅁䑁䅁䅷䅁䙁䅁䅁䅁㝂啌䈹权佃䅁䅁权㝁䅁䅁权䡁允䅁允䅁䅁䅅䅁䙁䅁䅁䅁䅁䅁䅁䍄䉁䅁䅁兂䅁䅁䅍䅄䅁䅁䅕䅁䅁䕁乄〫䭁偁䅧䅁䭁䑁䅯䅁䭁䅁䉣䅁䉁䅁䅁允䅁䅁䅕䅁䅁䅁䅁䅁䵁䅉䅅䅁䙁䅁䅁睁䵁䅁䅁兂䅁䅁䅄佧兊兑䅯杫䅁䅁䅯杌䅁䅁䅯睂䅅䅁䅅䅁䉁䅁䅁兂䅁䅁䅁䅁䅁䅁杷允䅁䅁䅕䅁䑁䅁䅷䅁䙁䅁䅁䥁煂歌䈹权佃䅁䅁权硁䅁䅁权䡁允䅁允䅁䅁䅅䅁䙁䅁䅁䅁䅁䅁䅁䍄䉁䅁䅁兂䅁䅁䅍䅄䅁䅁䅕䅁䅁䭁欫ご䭅乁䄴䅁䭁䑁䄴䅁䭁䅁䉣䅁䉁䅁䅁允䅁䅁䅕桰䅋䍬䅓啄䵁䅉䅅䅁䙁䅁䅁睁䵁䅁䅁兂䅁䅁䅃楡倵兑䅯杫䅁䅁䅯免䅁䅁䅯睂䅅䅁䅅䅁䉁䅁䅁兂䅁䅁䅁䅁䅁䅁杷允䅁䅁䅕䅁䑁䅁䅷䅁䙁䅁䅁䅁允晧䅨权歄䅁䅁权㝁䅁䅁权䡁允䅁允䅁䅁䅅䅁䙁䝁兒獩䍎兡䅴䍄䉁䅁䅁兂䅁䅁䅍䅄䅁䅁䅕䅁䅁䝧畯ご䭅䥁䅫䅁䭁䍁䄴䅁䭁䅁䉣䅁䉁䅁䅁允䅁䅁䅯兲䅁䅁杷允䅁䅁䅕䅁䑁䅁䅷䅁䙁䅁䅁䅁杁偋䅬权慃䅁䅁权乂䅁䅁权䡁允䅁允䅁䅁䅅䅁䙁䅁䅁䡁汲桬䍎䍄䉁䅁䅁兂䅁䅁䅍䅄䅁䅁䅕䅁䅁䕁乄〫䭁䱁䅯䅁䭁䑁䄰䅁䭁䅁䉣䅁䉁䅁䅁允䅁䅁䅕䅁䅃䰰敮歎䵉䅉䅅䅁䙁䅁䅁睁䵁䅁䅁兂䅁䅁䅁䵑㜳䅑䅯杬䅁䅁䅯兎䅁䅁䅯睂䅅䅁䅅䅁䉁䅁䅁兂䅁䝁慄楈䝸村杷允䅁䅁䅕䅁䑁䅁䅷䅁䙁䅁䅁䥁䅂啚䈹权千䅁䅁权䍂䅁䅁权䡁允䅁允䅁䅁䅅䅁䙁䭁煦栶扶晱䉖䍄䉁䅁䅁兂䅁䅁䅍䅄䅁䅁䅕䅁䅁䭧浺歒䭅偁䅉䅁䭁䑁䅙䅁䭁䅁䉣䅁䉁䅁䅁允䅁䅁䅕湯䑗晋婊う䵁䅉䅅䅁䙁䅁䅁睁䵁䅁䅁兂䅁䅁䅁䵙㝲䅑䅯睷䅁䅁䅯李䅁䅁䅯睂䅅䅁䅅䅁䉁䅁䅁兂㙃䉗佹㌶歯䅑杷允䅁䅁䅕䅁䑁䅁䅷䅁䙁䅁䅁䥁煂歌䈹权慃䅁䅁权祁䅁䅁权䡁允䅁允䅁䅁䅅䅁䙁䅁䅁䅁䅁䅁䅁䍄䉁䅁䅁兂䅁䅁䅍䅄䅁䅁䅕䅁䅁䭁欫ご䭅偁䄴䅁䭁䑁䄸䅁䭁䅁䉣䅁䉁䅁䅁允䅁䅁䅕䅁䅁䅁䅁䅁䵁䅉䅅䅁䙁䅁䅁睁䵁䅁䅁兂䅁䅁䅁䵣㝲䅑䅯睲䅁䅁䅯材䅁䅁䅯睂䅅䅁䅅䅁䉁䅁䅁兂㝄㉗䵁啸浐睐杷允䅁䅁䅕䅁䑁䅁䅷䅁䙁䅁䅁䵁䅃水䉂权千䅁䅁权㕁䅁䅁权䡁允䅁允䅁䅁䅅䅁䙁䅁䅁䅁䅁䅁䅁䍄䉁䅁䅁兂䅁䅁䅍䅄䅁䅁䅕䅁䅁䑁歪歔䭅䩁䅯䅁䭁䑁䅫䅁䭁䅁䉣䅁䉁䅁䅁允䅁䅁䅕䅁䅁䅁䅁䅁䵁䅉䅅䅁䙁䅁䅁睁䵁䅁䅁兂䅁䅁䅁住佒兑䅯䄵䅁䅁䅯睏䅁䅁䅯睂䅅䅁䅅䅁䉁䅁䅁兂䅁䅁䅁䅁䅁䅁杷允䅁䅁䅕䅁䑁䅁䅷䅁䙁䅁䅁䥁煂歌䈹权千䅁䅁权㑁䅁䅁权䡁允䅁允䅁䅁䅅䅁䙁䅁䅁䅁䅁䅁䅁䍄䉁䅁䅁兂䅁䅁䅍䅄䅁䅁䅕䅁䅁䡁瑳ご䭅䩁䅯䅁䭁䑁䅳䅁䭁䅁䉣䅁䉁䅁䅁允䅁䅁䅕䅁䅁䅁䅁䅁䵁䅉䅅䅁䙁䅁䅁睁䵁䅁䅁兂䅁䅁䅃楡倵兑䅯䅭䅁䅁䅯䅏䅁䅁䅯睂䅅䅁䅅䅁䉁䅁䅁兂䅁䅁䅁䅁䅁䅁杷允䅁䅁䅕䅁䑁䅁䅷䅁䙁䅁䅁䥁煂歌䈹权千䅁䅁权㙁䅁䅁权䡁允䅁允䅁䅁䅅䅁䙁䝁䉏㍭扚慵䉤䍄䉁䅁䅁兂䅁䅁䅍䅄䅁䅁䅕䅁䅁䝧畯ご䭅䩁䅧䅁䭁䑁䄸䅁䭁䅁䉣䅁䉁䅁䅁允䅁䅁䅕䅁䅁䅁䅁䅁䵁䅉䅅䅁䙁䅁䅁睁䵁䅁䅁兂䅁䅁䅁䵯㝮䅑䅯兩䅁䅁䅯睎䅁䅁䅯睂䅅䅁䅅䅁䉁䅁䅁权瑃䅁䅁䍄䉁䅁䅁兂䅁䅁䅍䅄䅁䅁䅕䅁䅁䝧畯ご䭅䥁䅫䅁䭁䑁䅣䅁䭁䅁䉣䅁䉁䅁䅁允䅁䅁䅯兲䅁䅁杷允䅁䅁䅕䅁䑁䅁䅷䅁䙁䅁䅁䥁煂歌䈹权奃䅁䅁权㍁䅁䅁权䡁允䅁允䅁䅁䅅䅁䙁䅁䅁䅁䅁䅁䅁䍄䉁䅁䅁兂䅁䅁䅍䅄䅁䅁䅕䅁䅁䕧求ご䭅䩁䄴䅁䭁䕁䅙䅁䭁䅁䉣䅁䉁䅁䅁允䅁䅁䅕佖汏㡭村䰵䴸䅉䅅䅁䙁䅁䅁睁䵁䅁䅁兂䅁䅁䅃佲䝚兑䅯睹䅁䅁䅯兑䅁䅁䅯睂䅅䅁䅅䅁䉁䅁䅁兂坂啒歡乂䄸䅑杷允䅁䅁䅕䅁䑁䅁䅷䅁䙁䅁䅁䥁睂䔸䈵权⽃䅁䅁权䙂䅁䅁权䡁允䅁允䅁䅁䅅䅁䙁䱁㙰挹倲呚䍆䍄䉁䅁䅁兂䅁䅁䅍䅄䅁䅁䅕䅁䅁䡧睄歔䭅䵁䅯䅁䭁䑁䅳䅁䭁䅁䉣䅁䉁䅁䅁允䅁䅁䅕瀲票朲ひ樶䴸䅉䅅䅁䙁䅁䅁睁䵁䅁䅁兂䅁䅁䅁䥂倱兑䅯具䅁䅁䅯䅎䅁䅁䅯睂䅅䅁䅅䅁䉁䅁䅁兂䅁䅁䅁䅁䅁䅁杷允䅁䅁䅕䅁䑁䅁䅷䅁䙁䅁䅁䥁煂歌䈹权慃䅁䅁权㍁䅁䅁权䡁允䅁允䅁䅁䅅䅁䙁䅁䅁䅁䅁䅁䅁䍄䉁䅁䅁兂䅁䅁䅍䅄䅁䅁䅕䅁䅁䍁潁唫䭁䵁䅅䅁䭁䕁䅣䅁䭁䅁䉣䅁䉁䅁䅁允䅁䅁䅕噆潌椰祙䕉䵁䅉䅅䅁䙁䅁䅁睁䵁䅁䅁兂䅁䅁䅃楡倵兑䅯杫䅁䅁䅯䅑䅁䅁䅯睂䅅䅁䅅䅁䉁䅁䅁兂十へ䥉圵呃兑杷允䅁䅁䅕䅁䑁䅁䅷䅁䙁䅁䅁䅁䕁啪䈹权捄䅁䅁权祁䅁䅁权䡁允䅁允䅁䅁䅅䅁䙁䅁䅁䅁䅁䅁䅁䍄䉁䅁䅁兂䅁䅁䅍䅄䅁䅁䅕䅁䅁䝧畯ご䭅䩁䅯䅁䭁䑁䅙䅁䭁䅁䉣䅁䉁䅁䅁允䅁䅁䅕䅁䅁䅁䅁䅁䵁䅉䅅䅁䙁䅁䅁睁䵁䅁䅁兂䅁䅁䅁䵣㝲䅑䅯杪䅁䅁䅯睒䅁䅁䅯睂䅅䅁䅅䅁䉁䅁䅁兂䅁䅁䅁䅁䅁䅁杷允䅁䅁䅕䅁䑁䅁䅷䅁䙁䅁䅁䅁灂唸䈵权慃䅁䅁权㥁䅁䅁权䡁允䅁允䅁䅁䅅䅁䙁䡁㝷唫䥤杳䍚䍄䉁䅁䅁兂䅁䅁䅍䅄䅁䅁䅕䅁䅁䭧浺歒䭅䅁䉉䅁䭁䑁䅳䅁䭁䅁䉣䅁䉁䅁䅁允䅁䅁䅕䅁䅁䅁䅁䅁䵁䅉䅅䅁䙁䅁䅁睁䵁䅁䅁兂䅁䅁䅁乖佚兑䅯䅁䅅䅁䅯䅍䅁䅁䅯睂䅅䅁䅅䅁䉁䅁䅁权䝁允䅁䍄䉁䅁䅁兂䅁䅁䅍䅄䅁䅁䅕䅁䅁䝧畯ご䭅䩁䅧䅁䭁䕁䅅䅁䭁䅁䉣䅁䉁䅁䅁允䅁䅁䅕䅁䅁䅁䅁䅁䵁䅉䅅䅁䙁䅁䅁睁䵁䅁䅁兂䅁䅁䅃楡倵兑䅯杭䅁䅁䅯兑䅁䅁䅯睂䅅䅁䅅䅁䉁䅁䅁兂䅁䅁䅁䅁䅁䅁杷允䅁䅁䅕䅁䑁䅁䅷䅁䙁䅁䅁䥁煂歌䈹权奃䅁䅁权䕂䅁䅁权䡁允䅁允䅁䅁䅅䅁䙁䅁䅁䅁䅁䅁䅁䍄䉁䅁䅁兂䅁䅁䅍䅄䅁䅁䅕䅁䅁䝧畯ご䭅䥁䄴䅁䭁䕁䅑䅁䭁䅁䉣䅁䉁䅁䅁允䅁䅁䅕䅁䅁䅁䅁䅁䵁䅉䅅䅁䙁䅁䅁睁䵁䅁䅁兂䅁䅁䅃楡倵兑䅯杫䅁䅁䅯䅒䅁䅁䅯睂䅅䅁䅅䅁䉁䅁䅁兂䅁䅁䅁䅁䅁䅁杷允䅁䅁䅕䅁䑁䅁䅷䅁䙁䅁䅁䥁㝁啗䈹权畄䅁䅁权癁䅁䅁权䡁允䅁允䅁䅁䅅䅁䙁䅁䅁䅁䅁䅁䅁䍄䉁䅁䅁兂䅁䅁䅍䅄䅁䅁䅕䅁䅁䕁昰䕕䭅䵁䅧䅁䭁䍁䅷䅁䭁䅁䉣䅁䉁䅁䅁允䅁䅁䅕䅁䅁䅁䅁䅁䵁䅉䅅䅁䙁䅁䅁睁䵁䅁䅁兂䅁䅁䅁穗偂兑䅯杯䅁䅁䅯兒䅁䅁䅯睂䅅䅁䅅䅁䉁䅁䅁兂硄稳牱⭅㘵村杷允䅁䅁䅕䅁䑁䅁䅷䅁䙁䅁䅁䅁乂ㅈ䉂权㝃䅁䅁权䑁䅁䅁权䡁允䅁允䅁䅁䅅䅁䙁䕁愳佶䙢䙶䌵䍄䉁䅁䅁兂䅁䅁䅍䅄䅁䅁䅕䅁䅁䍁潁唫䭁䥁䅫䅁䭁䕁䅯䅁䭁䅁䉣䅁䉁䅁䅁允䅁䅁䅯児䅅䅁杷允䅁䅁䅕䅁䑁䅁䅷䅁䙁䅁䅁䅁睂癹䅴权㉄䅁䅁权䅂䅁䅁权䡁允䅁允䅁䅁䅅䅁䙁䅁䅁䅁䅁䅁䅁䍄䉁䅁䅁兂䅁䅁䅍䅄䅁䅁䅕䅁䅁䭧浺歒䭅佁䅑䅁䭁䑁䅙䅁䭁䅁䉣䅁䉁䅁䅁允䅁䅁䅕㕱硋爷啶啂䵁䅉䅅䅁䙁䅁䅁睁䵁䅁䅁兂䅁䅁䵄祑愲兑䅯具䅁䅁䅯睓䅁䅁䅯睂䅅䅁䅅䅁䉁䅁䅁兂䅁䅁䅁䅁䅁䅁杷允䅁䅁䅕䅁䑁䅁䅷䅁䙁䅁䅁䥁煂歌䈹权兄䅁䅁权䅂䅁䅁权䡁允䅁允䅁䅁䅅䅁䙁䅁䅁䅁䅁䅁䅁䍄䉁䅁䅁兂䅁䅁䅍䅄䅁䅁䅕䅁䅁䕧求ご䭅䵁䅧䅁䭁䕁䅣䅁䭁䅁䉣䅁䉁䅁䅁允䅁䅁䅕䅁䅁䅁䅁䅁䵁䅉䅅䅁䙁䅁䅁睁䵁䅁䅁兂䅁䅁䅁㙲偒兑䅯䅮䅁䅁䅯睌䅁䅁䅯睂䅅䅁䅅䅁䉁䅁䅁兂䅁䅁䅁䅁䅁䅁杷允䅁䅁䅕䅁䑁䅁䅷䅁䙁䅁䅁䥁獃欵䉚权⭄䅁䅁权乂䅁䅁权䡁允䅁允䅁䅁䅅䅁䙁乁硲敖䉧硤䌱䍄䉁䅁䅁兂䅁䅁䅍䅄䅁䅁䅕䅁䅁䡧睄歔䭅䩁䅷䅁䭁䕁䅅䅁䭁䅁䉣䅁䉁䅁䅁允䅁䅁䅕㠰扄搲楧歎䵁䅉䅅䅁䙁䅁䅁睁䵁䅁䅁兂䅁䅁䅃楡倵兑䅯杪䅁䅁䅯杒䅁䅁䅯睂䅅䅁䅅䅁䉁䅁䅁兂䅁䅁䅁䅁䅁䅁杷允䅁䅁䅕䅁䑁䅁䅷䅁䙁䅁䅁䥁䅂啚䈹权㙄䅁䅁权㥁䅁䅁权䡁允䅁允䅁䅁䅅䅁䙁䅁䅁䅁䅁䅁䅁䍄䉁䅁䅁兂䅁䅁䅍䅄䅁䅁䅕䅁䅁䭧浺歒䭅䱁䅅䅁䭁䕁䅯䅁䭁䅁䉣䅁䉁䅁䅁允䅁䅁䅕牘牂䍯刹歡䵉䅉䅅䅁䙁䅁䅁睁䵁䅁䅁兂䅁䅁䅃楡倵兑䅯兩䅁䅁䅯睒䅁䅁䅯睂䅅䅁䅅䅁䉁䅁䅁权瑃䅁䅁䍄䉁䅁䅁兂䅁䅁䅍䅄䅁䅁䅕䅁䅁䝧畯ご䭅䥁䅫䅁䭁䕁䅧䅁䭁䅁䉣䅁䉁䅁䅁允䅁䅁䅯兲䅁䅁杷允䅁䅁䅕䅁䑁䅁䅷䅁䙁䅁䅁䅁乂ㅈ䉂权啄䅁䅁权䱂䅁䅁权䡁允䅁允䅁䅁䅅䅁䙁䝁歊䠹佐橬䅒䍄䉁䅁䅁兂䅁䅁䅍䅄䅁䅁䅕䅁䅁䕁乄〫䭁乁䄴䅁䭁䕁䅳䅁䭁䅁䉣䅁䉁䅁䅁允䅁䅁䅕楪㘸偎ㅭ歂䵁䅉䅅䅁䙁䅁䅁睁䵁䅁䅁兂䅁䅁䅃楡倵兑䅯䅭䅁䅁䅯兓䅁䅁䅯睂䅅䅁䅅䅁䉁䅁䅁兂䅁䅁䅁䅁䅁䅁杷允䅁䅁䅕䅁䑁䅁䅷䅁䙁䅁䅁䅁权晹䅴权㑃䅁䅁权䙂䅁䅁权䡁允䅁允䅁䅁䅅䅁䙁䵁㡏煙体䕲䅂䍄䉁䅁䅁兂䅁䅁䅍䅄䅁䅁䅕䅁䅁䥷楄䕕䭅䩁䅉䅁䭁䕁䅳䅁䭁䅁䉣䅁䉁䅁䅁允䅁䅁䅕ㅆ慪术煩ぢ䵅䅉䅅䅁䙁䅁䅁睁䵁䅁䅁兂䅁䅁䅁䍉㕪䅑䅯䅭䅁䅁䅯䅍䅁䅁䅯睂䅅䅁䅅䅁䉁䅁䅁兂䅁䅁允ㅖ㝄兑杷允䅁䅁䅕䅁䑁䅁䅷䅁䙁䅁䅁䅁㑁䔵䈵权佃䅁䅁权⽁䅁䅁权䡁允䅁允䅁䅁䅅䅁䙁䅁䅁䅁䅁䅁䅁䍄䉁䅁䅁兂䅁䅁䅍䅄䅁䅁䅕䅁䅁䡁瑳ご䭅偁䅉䅁䭁䕁䅙䅁䭁䅁䉣䅁䉁䅁䅁允䅁䅁䅕䅁䅁䅁䅁䅁䵁䅉䅅䅁䙁䅁䅁睁䵁䅁䅁兂䅁䅁䅃楡倵兑䅯䅭䅁䅁䅯兎䅁䅁䅯睂䅅䅁䅅䅁䉁䅁䅁兂㑁乗䑘ご⽺兑杷允䅁䅁䅕䅁䑁䅁䅷䅁䙁䅁䅁䅁元癤䅨权元䅁䅁权䑂䅁䅁权䡁允䅁允䅁䅁䅅䅁䭁䅁䉯䅁䵁䅉䅅䅁䙁䅁䅁睁䵁䅁䅁兂䅁䅁䅁摪但兑䅯术䅁䅁䅯䅏䅁䅁䅯睂䅅䅁䅅䅁䉁䅁䅁兂䅁䅁䅁䅁䅁䅁杷允䅁䅁䅕䅁䑁䅁䅷䅁䙁䅁䅁䵁䅃水䉂权㑄䅁䅁权䝂䅁䅁权䡁允䅁允䅁䅁䅅䅁䙁䅁䅁䅁䅁䅁䅁䍄䉁䅁䅁兂䅁䅁䅍䅄䅁䅁䅕䅁䅁佁䉃䔫䭁偁䅑䅁䭁䕁䅑䅁䭁䅁䉣䅁䉁䅁䅁允䅁䅁䅕䥘䌯匹捨え䵁䅉䅅䅁䙁䅁䅁睁䵁䅁䅁兂䅁䅁䅁䥂倱兑䅯䄱䅁䅁䅯睓䅁䅁䅯睂䅅䅁䅅䅁䉁䅁䅁兂䅁䅁䅁䅁䅁䅁杷允䅁䅁䅕䅁䑁䅁䅷䅁䙁䅁䅁䥁䅂啚䈹权奃䅁䅁权癁䅁䅁权䡁允䅁允䅁䅁䅅䅁䙁䅁䅁䅁䅁䅁䅁䍄䉁䅁䅁兂䅁䅁䅍䅄䅁䅁䅕䅁䅁䡁瑳ご䭅䱁䅑䅁䭁䕁䅕䅁䭁䅁䉣䅁䉁䅁䅁允䅁䅁䅕末畕硚䑓啣䵉䅉䅅䅁䙁䅁䅁睁䵁䅁䅁兂䅁䅁䅃楡倵兑䅯杭䅁䅁䅯兎䅁䅁䅯睂䅅䅁䅅䅁䉁䅁䅁兂䅁䅁䅁䅁䅁䅁杷允䅁䅁䅕䅁䑁䅁䅷䅁䙁䅁䅁䅁乂ㅈ䉂权千䅁䅁权䱂䅁䅁权䡁允䅁允䅁䅁䅅䅁䙁佁呖橑䙵匴䍒䍄䉁䅁䅁兂䅁䅁䅍䅄䅁䅁䅕䅁䅁䍁潁唫䭁䩁䅯䅁䭁䑁䅯䅁䭁䅁䉣䅁䉁䅁䅁允䅁䅁䅕䅁䅁歶敄䕇䵉䅉䅅䅁䙁䅁䅁睁䵁䅁䅁兂䅁䅁䅁摪但兑䅯朴䅁䅁䅯材䅁䅁䅯睂䅅䅁䅅䅁䉁䅁䅁兂䅁䅁䅁䅁䅁䅁杷允䅁䅁䅕䅁䑁䅁䅷䅁䙁䅁䅁䅁䕁啪䈹权㙄䅁䅁权䑂䅁䅁权䡁允䅁允䅁䅁䅅䅁䙁䅁䅁䅁䅁䅁䅁䍄䉁䅁䅁兂䅁䅁䅍䅄䅁䅁䅕䅁䅁䝧畯ご䭅䩁䅉䅁䭁䕁䅳䅁䭁䅁䉣䅁䉁䅁䅁允䅁䅁䅕堵䅖欶眲欳䵅䅉䅅䅁䙁䅁䅁睁䵁䅁䅁兂䅁䅁䅃楡倵兑䅯兩䅁䅁䅯䅔䅁䅁䅯睂䅅䅁䅅䅁䉁䅁䅁权瑃䅁䅁䍄䉁䅁䅁兂䅁䅁䅍䅄䅁䅁䅕䅁䅁䕁昰䕕䭅乁䅉䅁䭁䕁䅙䅁䭁䅁䉣䅁䉁䅁䅁允䅁䅁䅕歲䱰兊㕋䕋䵁䅉䅅䅁䙁䅁䅁睁䵁䅁䅁兂䅁䅁䅄佧兊兑䅯杪䅁䅁䅯兎䅁䅁䅯睂䅅䅁䅅䅁䉁䅁䅁兂䅁䅁䅁䅁䅁䅁杷允䅁䅁䅕䅁䑁䅁䅷䅁䙁䅁䅁䅁䅄倹䅴权敃䅁䅁权祁䅁䅁权䡁允䅁允䅁䅁䅅䅁䙁䑁積積積⭍⽳䍄䉁䅁䅁兂䅁䅁䅍䅄䅁䅁䅕䅁䅁䑧婴ご䭅偁䅷䅁䭁䕁䄰䅁䭁䅁䉣䅁䉁䅁䅁允䅁䅁䅕畑汳稷楩歏䵁䅉䅅䅁䙁䅁䅁睁䵁䅁䅁兂䅁䅁䅃楡倵兑䅯杫䅁䅁䅯䅔䅁䅁䅯睂䅅䅁䅅䅁䉁䅁䅁兂潄橨䩐㕶晈兑杷允䅁䅁䅕䅁䑁䅁䅷䅁䙁䅁䅁䥁睃ば䈹权睄䅁䅁权㕁䅁䅁权䡁允䅁允䅁䅁䅅䅁䙁䅁䅁䅁䅁䅁䅁䍄䉁䅁䅁兂䅁䅁䅍䅄䅁䅁䅕䅁䅁䝧畯ご䭅䥁䅫䅁䭁䑁䄴䅁䭁䅁䉣䅁䉁䅁䅁允䅁䅁䅯兲䅁䅁杷允䅁䅁䅕䅁䑁䅁䅷䅁䙁䅁䅁䥁煂歌䈹权㡄䅁䅁权䝂䅁䅁权䡁允䅁允䅁䅁䅅䅁䙁䅁䅁䅁䅁䅁䅁䍄䉁䅁䅁兂䅁䅁䅍䅄䅁䅁䅕䅁䅁䑁歪歔䭅䩁䅯䅁䭁䑁䅁䅁䭁䅁䉣䅁䉁䅁䅁允䅁䅁䅕䅁䅁䅁䅁䅁䵁䅉䅅䅁䙁䅁䅁睁䵁䅁䅁兂䅁䅁䅁䵯㝮䅑䅯䄵䅁䅁䅯睑䅁䅁䅯睂䅅䅁䅅䅁䉁䅁䅁兂㕁敹啷晍䑯䅑杷允䅁䅁䅕䅁䑁䅁䅷䅁䙁䅁䅁䥁煂歌䈹权奃䅁䅁权⭁䅁䅁权䡁允䅁允䅁䅁䅅䅁䙁䑁稵䍱䰸䅨䍖䍄䉁䅁䅁兂䅁䅁䅍䅄䅁䅁䅕䅁䅁佁䉃䔫䭁䭁䅫䅁䭁䕁䅁䅁䭁䅁䉣䅁䉁䅁䅁允䅁䅁䅯权䅅䅁杷允䅁䅁䅕䅁䑁䅁䅷䅁䙁䅁䅁䥁煂歌䈹权佃䅁䅁权⭁䅁䅁权䡁允䅁允䅁䅁䅅䅁䙁䅁䅁䅁䅁䅁䅁䍄䉁䅁䅁兂䅁䅁䅍䅄䅁䅁䅕䅁䅁佁䉃䔫䭁乁䅯䅁䭁䍁䄴䅁䭁䅁䉣䅁䉁䅁䅁允䅁䅁䅕䅁䅁䅁䅁䅁䵁䅉䅅䅁䙁䅁䅁睁䵁䅁䅁兂䅁䅁䅁摪但兑䅯兺䅁䅁䅯睌䅁䅁䅯睂䅅䅁䅅䅁䉁䅁䅁兂䅁䅁䅁䅁䅁䅁杷允䅁䅁䅕䅁䑁䅁䅷䅁䙁䅁䅁䥁煂歌䈹权ぃ䅁䅁权䅂䅁䅁权䡁允䅁允䅁䅁䅅䅁䙁䅁䅁䅁䅁䅁䅁䍄䉁䅁䅁兂䅁䅁䅍䅄䅁䅁䅕䅁䅁䑁歪歔䭅乁䅧䅁䭁䕁䅉䅁䭁䅁䉣䅁䉁䅁䅁允䅁䅁䅕䠶積穑䑈啂䵁䅉䅅䅁䙁䅁䅁睁䵁䅁䅁兂䅁䅁䅁祥倱兑䅯䅮䅁䅁䅯睁䅁䅁䅯睂䅅䅁䅅䅁䉁䅁䅁兂ㅂ坲䱣桥牐睐杷允䅁䅁䅕䅁䑁䅁䅷䅁䙁䅁䅁䥁䅂啚䈹权慃䅁䅁权䩂䅁䅁权䡁允䅁允䅁䅁䅅䅁䙁䭁但硹摷剗䍎䍄䉁䅁䅁兂䅁䅁䅍䅄䅁䅁䅕䅁䅁䕧求ご䭅佁䅑䅁䭁䕁䅑䅁䭁䅁䉣䅁䉁䅁䅁允䅁䅁䅕䅁䅁䅁䅁䅁䵁䅉䅅䅁䙁䅁䅁睁䵁䅁䅁兂䅁䅁䅁住佒兑䅯杪䅁䅁䅯材䅁䅁䅯睂䅅䅁䅅䅁䉁䅁䅁兂䅁䅁䅁䅁䅁䅁杷允䅁䅁䅕䅁䑁䅁䅷䅁䙁䅁䅁䅁啂欱䈵权潄䅁䅁权㍁䅁䅁权䡁允䅁允䅁䅁䅅䅁䙁䭁佥愲晩䔰䅸䍄䉁䅁䅁兂䅁䅁䅍䅄䅁䅁䅕䅁䅁䝧畯ご䭅䩁䅧䅁䭁䕁䅯䅁䭁䅁䉣䅁䉁䅁䅁允䅁䅁䅕⬴㉡塺愷䕃䵉䅉䅅䅁䙁䅁䅁睁䵁䅁䅁兂䅁䅁䅁䤴㑈䅑䅯䅹䅁䅁䅯睎䅁䅁䅯睂䅅䅁䅅䅁䉁䅁䅁兂䅁䅁潁䑒〷兑杷允䅁䅁䅕䅁䑁䅁䅷䅁䙁䅁䅁䅁扂䕍䈹权䩃䅁䅁权䉂䅁䅁权䡁允䅁允䅁䅁䅅䅁䭁䭁䄰䅁䵁䅉䅅䅁䙁䅁䅁睁䵁䅁䅁兂䅁䅁䅃䝑偖兑䅯兰䅁䅁䅯李䅁䅁䅯睂䅅䅁䅅䅁䉁䅁䅁睂䅁䅁䅁䉑橘䅑杷允䅁䅁䅕䅁䑁䅁䅷䅁䙁䅁䅁䥁煂歌䈹权慃䅁䅁权䭂䅁䅁权䡁允䅁允䅁䅁䅅䅁䙁䥁䍹䕁䘸睥䍂䍄䉁䅁䅁兂䅁䅁䅍䅄䅁䅁䅕䅁䅁䝧畯ご䭅䥁䄴䅁䭁䕁䅉䅁䭁䅁䉣䅁䉁䅁䅁允䅁䅁䅕䅁䅁䅁䅁䅁䵁䅉䅅䅁䙁䅁䅁睁䵁䅁䅁兂䅁䅁䅃䝑偖兑䅯䅂䅅䅁䅯睌䅁䅁䅯睂䅅䅁䅅䅁䉁䅁䅁兂䅁䅁䅁䅁䅁䅁杷允䅁䅁䅕䅁䑁䅁䅷䅁䙁䅁䅁䅁灂唸䈵权䙄䅁䅁权㥁䅁䅁权䡁允䅁允䅁䅁䅅䅁䙁䙁䱺桌㕪朷䅰䍄䉁䅁䅁兂䅁䅁䅍䅄䅁䅁䅕䅁䅁䝧畯ご䭅䩁䅯䅁䭁䕁䅉䅁䭁䅁䉣䅁䉁䅁䅁允䅁䅁䅕吱扫䱃䙰䕁䵉䅉䅅䅁䙁䅁䅁睁䵁䅁䅁兂䅁䅁䅃楡倵兑䅯䅭䅁䅁䅯兔䅁䅁䅯睂䅅䅁䅅䅁䉁䅁䅁兂㙄煔䑘㥙乕村杷允䅁䅁䅕䅁䑁䅁䅷䅁䙁䅁䅁䥁㝁啗䈹权乄䅁䅁权㕁䅁䅁权䡁允䅁允䅁䅁䅅䅁䙁䅁䅁䅁䅁䅁䅁䍄䉁䅁䅁兂䅁䅁䅍䅄䅁䅁䅕䅁䅁䕁昰䕕䭅佁䄴䅁䭁䕁䅳䅁䭁䅁䉣䅁䉁䅁䅁允䅁䅁䅕湃丳噬敨さ䵁䅉䅅䅁䙁䅁䅁睁䵁䅁䅁兂䅁䅁䅁䵙㝲䅑䅯睩䅁䅁䅯䅐䅁䅁䅯睂䅅䅁䅅䅁䉁䅁䅁兂睂兌愴䍱䤫睶杷允䅁䅁䅕䅁䑁䅁䅷䅁䙁䅁䅁䥁煂歌䈹权佃䅁䅁权乂䅁䅁权䡁允䅁允䅁䅁䅅䅁䙁䅁䅁䅁䅁䅁䅁䍄䉁䅁䅁兂䅁䅁䅍䅄䅁䅁䅕䅁䅁䑧婴ご䭅䭁䅣䅁䭁䑁䅫䅁䭁䅁䉣䅁䉁䅁䅁允䅁䅁䅯权䅅䅁杷允䅁䅁䅕䅁䑁䅁䅷䅁䙁䅁䅁䅁杁偋䅬权奄䅁䅁权䝂䅁䅁权䡁允䅁允䅁䅁䅅䅁䙁䅁䅁䅁䅁䅁䅁䍄䉁䅁䅁兂䅁䅁䅍䅄䅁䅁䅕䅁䅁䑧婴ご䭅䩁䅉䅁䭁䑁䅅䅁䭁䅁䉣䅁䉁䅁䅁允䅁䅁䅕穅灧䅚䵔䕴䵅䅉䅅䅁䙁䅁䅁睁䵁䅁䅁兂䅁䅁䅁䵯㝮䅑䅯兩䅁䅁䅯免䅁䅁䅯睂䅅䅁䅅䅁䉁䅁䅁权瑃䅁䅁䍄䉁䅁䅁兂䅁䅁䅍䅄䅁䅁䅕䅁䅁䕁乄〫䭁偁䅙䅁䭁䕁䅣䅁䭁䅁䉣䅁䉁䅁䅁允䅁䅁䅕㍡㜰偡⭐䕅䵁䅉䅅䅁䙁䅁䅁睁䵁䅁䅁兂䅁䅁䅃楡倵兑䅯杫䅁䅁䅯睑䅁䅁䅯睂䅅䅁䅅䅁䉁䅁䅁兂䱂煗戳㕖発兑杷允䅁䅁䅕䅁䑁䅁䅷䅁䙁䅁䅁䥁䅂啚䈹权慄䅁䅁权㉁䅁䅁权䡁允䅁允䅁䅁䅅䅁䙁䅁䅁䅁䅁䅁䅁䍄䉁䅁䅁兂䅁䅁䅍䅄䅁䅁䅕䅁䅁䭁欫ご䭅偁䅧䅁䭁䑁䅑䅁䭁䅁䉣䅁䉁䅁䅁允䅁䅁䅕䅁䅁䅁䅁䅁䵁䅉䅅䅁䙁䅁䅁睁䵁䅁䅁兂䅁䅁䅁剔儹兑䅯兩䅁䅁䅯李䅁䅁䅯睂䅅䅁䅅䅁䉁䅁䅁权瑃䅁䅁䍄䉁䅁䅁兂䅁䅁䅍䅄䅁䅁䅕䅁䅁䑧婴ご䭅佁䅉䅁䭁䑁䅣䅁䭁䅁䉣䅁䉁䅁䅁允䅁䅁䅕䅁䅁䅁䅁䅁䵁䅉䅅䅁䙁䅁䅁睁䵁䅁䅁兂䅁䅁䅄佧兊兑䅯杭䅁䅁䅯䅌䅁䅁䅯睂䅅䅁䅅䅁䉁䅁䅁兂䅁䅁䅁䅁䅁䅁杷允䅁䅁䅕䅁䑁䅁䅷䅁䙁䅁䅁䥁睃ば䈹权䉄䅁䅁权䕂䅁䅁权䡁允䅁允䅁䅁䅅䅁䙁䙁䱪杨䉵剫䅂䍄䉁䅁䅁兂䅁䅁䅍䅄䅁䅁䅕䅁䅁䥷楄䕕䭅䥁䄴䅁䭁䍁䄸䅁䭁䅁䉣䅁䉁䅁䅁允䅁䅁䅕䅁䅁䅁䅁䅁䵁䅉䅅䅁䙁䅁䅁睁䵁䅁䅁兂䅁䅁䅁䡫㑢䅑䅯䅭䅁䅁䅯睎䅁䅁䅯睂䅅䅁䅅䅁䉁䅁䅁兂䅁䅁敁㕨扑村杷允䅁䅁䅕䅁䑁䅁䅷䅁䙁䅁䅁䥁獃欵䉚权㙃䅁䅁权䅂䅁䅁权䡁允䅁允䅁䅁䅅䅁䙁䅁䅁䅁䅁䅁䅁䍄䉁</t>
  </si>
  <si>
    <t>䅁䅁兂䅁䅁䅍䅄䅁䅁䅕䅁䅁䡁䭄〫䭁䭁䅍䅁䭁䕁䅳䅁䭁䅁䉣䅁䉁䅁䅁允䅁䅁䅕䵤㝸㥋⬱歗䵉䅉䅅䅁䙁䅁䅁睁䵁䅁䅁兂䅁䅁䅁䥂倱兑䅯朳䅁䅁䅯李䅁䅁䅯睂䅅䅁䅅䅁䉁䅁䅁兂䅁䅁䅁䅁䅁䅁杷允䅁䅁䅕䅁䑁䅁䅷䅁䙁䅁䅁䥁煂歌䈹权㡄䅁䅁权䙂䅁䅁权䡁允䅁允䅁䅁䅅䅁䙁䑁扊慙乎䙣䅂䍄䉁䅁䅁兂䅁䅁䅍䅄䅁䅁䅕䅁䅁䑁歪歔䭅䩁䅉䅁䭁䑁䅷䅁䭁䅁䉣䅁䉁䅁䅁允䅁䅁䅕噁㥡㑈焸䵹䵅䅉䅅䅁䙁䅁䅁睁䵁䅁䅁兂䅁䅁䅁剔儹兑䅯末䅁䅁䅯睍䅁䅁䅯睂䅅䅁䅅䅁䉁䅁䅁兂䅁䡁獂慴樸村杷允䅁䅁䅕䅁䑁䅁䅷䅁䙁䅁䅁䵁䅃水䉂权慃䅁䅁权癁䅁䅁权䡁允䅁允䅁䅁䅅䅁䙁䅁䅁䅁䅁䅁䅁䍄䉁䅁䅁兂䅁䅁䅍䅄䅁䅁䅕䅁䅁䑧婴ご䭅䥁䅫䅁䭁䕁䅧䅁䭁䅁䉣䅁䉁䅁䅁允䅁䅁䅯兲䅁䅁杷允䅁䅁䅕䅁䑁䅁䅷䅁䙁䅁䅁䥁睃ば䈹权湃䅁䅁权畁䅁䅁权䡁允䅁允䅁䅁䅅䅁䭁䅁䉯䅁䵁䅉䅅䅁䙁䅁䅁睁䵁䅁䅁兂䅁䅁䅃䝑偖兑䅯䅭䅁䅁䅯兏䅁䅁䅯睂䅅䅁䅅䅁䉁䅁䅁兂䅁䅁䅁䅁䅁䅁杷允䅁䅁䅕䅁䑁䅁䅷䅁䙁䅁䅁䥁睃ば䈹权䱃䅁䅁权癁䅁䅁权䡁允䅁允䅁䅁䅅䅁䙁䅁䅁䅁䅁䅁䅁䍄䉁䅁䅁兂䅁䅁䅍䅄䅁䅁䅕䅁䅁䝁确歔䭅偁䅷䅁䭁䑁䅣䅁䭁䅁䉣䅁䉁䅁䅁允䅁䅁䅕䅁䅁䅁䅁䅁䵁䅉䅅䅁䙁䅁䅁睁䵁䅁䅁兂䅁䅁䅁祥倱兑䅯共䅁䅁䅯睍䅁䅁䅯睂䅅䅁䅅䅁䉁䅁䅁权䭁允䅁䍄䉁䅁䅁兂䅁䅁䅍䅄䅁䅁䅕䅁䅁䕁昰䕕䭅佁䅧䅁䭁䑁䅯䅁䭁䅁䉣䅁䉁䅁䅁允䅁䅁䅕呍啕䉷眰ざ䵁䅉䅅䅁䙁䅁䅁睁䵁䅁䅁兂䅁䅁䅄佧兊兑䅯䅭䅁䅁䅯䅍䅁䅁䅯睂䅅䅁䅅䅁䉁䅁䅁兂䅁䅁䅁䅁䅁䅁杷允䅁䅁䅕䅁䑁䅁䅷䅁䙁䅁䅁䅁扂䕍䈹权䍁允䅁权䙂䅁䅁权䡁允䅁允䅁䅁䅅䅁䙁䙁㉳㙚〴敡⽧䍄䉁䅁䅁兂䅁䅁䅍䅄䅁䅁䅕䅁䅁䥷楄䕕䭅䥁䄴䅁䭁䑁䅁䅁䭁䅁䉣䅁䉁䅁䅁允䅁䅁䅕䅁䅁䅁䅁䅁䵁䅉䅅䅁䙁䅁䅁睁䵁䅁䅁兂䅁䅁䅁偷㝔䅑䅯关䅁䅁䅯杍䅁䅁䅯睂䅅䅁䅅䅁䉁䅁䅁兂䅁䅁䅁䅁䅁䅁杷允䅁䅁䅕䅁䑁䅁䅷䅁䙁䅁䅁䅁㑁䔵䈵权慃䅁䅁权䑂䅁䅁权䡁允䅁允䅁䅁䅅䅁䙁䥁婱硊㉯栲䍸䍄䉁䅁䅁兂䅁䅁䅍䅄䅁䅁䅕䅁䅁䩁㉂䔫䭁䭁䅕䅁䭁䍁䄸䅁䭁䅁䉣䅁䉁䅁䅁允䅁䅁䅣䅁䅁䝁潂䔴䵁䅉䅅䅁䙁䅁䅁睁䵁䅁䅁兂䅁䅁䅄佧兊兑䅯兩䅁䅁䅯免䅁䅁䅯睂䅅䅁䅅䅁䉁䅁䅁权瑃䅁䅁䍄䉁䅁䅁兂䅁䅁䅍䅄䅁䅁䅕䅁䅁䑁歪歔䭅乁䅑䅁䭁䑁䅣䅁䭁䅁䉣䅁䉁䅁䅁允䅁䅁䅕䅁䅁䅁䅁䅁䵁䅉䅅䅁䙁䅁䅁睁䵁䅁䅁兂䅁䅁䅁住佒兑䅯䄹䅁䅁䅯杍䅁䅁䅯睂䅅䅁䅅䅁䉁䅁䅁兂䅁䅁䅁䅁䅁䅁杷允䅁䅁䅕䅁䑁䅁䅷䅁䙁䅁䅁䵁䅃水䉂权千䅁䅁权硁䅁䅁权䡁允䅁允䅁䅁䅅䅁䙁䅁䅁䅁䅁䅁䅁䍄䉁䅁䅁兂䅁䅁䅍䅄䅁䅁䅕䅁䅁䥷楄䕕䭅䩁䅧䅁䭁䍁䄴䅁䭁䅁䉣䅁䉁䅁䅁允䅁䅁䅕䅁䅁䅁䅁䅁䵁䅉䅅䅁䙁䅁䅁睁䵁䅁䅁兂䅁䅁䅁摪但兑䅯睷䅁䅁䅯兎䅁䅁䅯睂䅅䅁䅅䅁䉁䅁䅁兂䅁䅁䅁䅁䅁䅁杷允䅁䅁䅕䅁䑁䅁䅷䅁䙁䅁䅁䵁䅃水䉂权佃䅁䅁权畁䅁䅁权䡁允䅁允䅁䅁䅅䅁䙁䅁䅁䅁䅁䅁䅁䍄䉁䅁䅁兂䅁䅁䅍䅄䅁䅁䅕䅁䅁䍁潁唫䭁䥁䄴䅁䭁䑁䅍䅁䭁䅁䉣䅁䉁䅁䅁允䅁䅁䅕䅁䅁但㍃䕄䵉䅉䅅䅁䙁䅁䅁睁䵁䅁䅁兂䅁䅁䅁㙲偒兑䅯睯䅁䅁䅯䅒䅁䅁䅯睂䅅䅁䅅䅁䉁䅁䅁兂䅁偁瑄䅌䅍村杷允䅁䅁䅕䅁䑁䅁䅷䅁䙁䅁䅁䥁獃欵䉚权牃䅁䅁权䩂䅁䅁权䡁允䅁允䅁䅁䅅䅁䭁䅁䉯䅁䵁䅉䅅䅁䙁䅁䅁睁䵁䅁䅁兂䅁䅁䅁䍉㕪䅑䅯䅯䅁䅁䅯兒䅁䅁䅯睂䅅䅁䅅䅁䉁䅁䅁兂乃材㍃浈晁䅑杷允䅁䅁䅕䅁䑁䅁䅷䅁䙁䅁䅁䥁䅂啚䈹权千䅁䅁权⽁䅁䅁权䡁允䅁允䅁䅁䅅䅁䙁䱁䄯䘰留乃䉘䍄䉁䅁䅁兂䅁䅁䅍䅄䅁䅁䅕䅁䅁䡁䭄〫䭁䭁䅉䅁䭁䑁䅑䅁䭁䅁䉣䅁䉁䅁䅁允䅁䅁䅕䅁䑄㉭攳さ䵉䅉䅅䅁䙁䅁䅁睁䵁䅁䅁兂䅁䅁䅁祥倱兑䅯杪䅁䅁䅯睌䅁䅁䅯睂䅅䅁䅅䅁䉁䅁䅁兂䅁䅁䅁䅁䅁䅁杷允䅁䅁䅕䅁䑁䅁䅷䅁䙁䅁䅁䥁㝁啗䈹权千䅁䅁权畁䅁䅁权䡁允䅁允䅁䅁䅅䅁䙁䝁坒祉倳牏䉤䍄䉁䅁䅁兂䅁䅁䅍䅄䅁䅁䅕䅁䅁䕧求ご䭅偁䅧䅁䭁䕁䄰䅁䭁䅁䉣䅁䉁䅁䅁允䅁䅁䅕䅁䅁䅁䅁䅁䵁䅉䅅䅁䙁䅁䅁睁䵁䅁䅁兂䅁䅁䅄佧兊兑䅯杪䅁䅁䅯睍䅁䅁䅯睂䅅䅁䅅䅁䉁䅁䅁兂䅁䅁䅁䅁䅁䅁杷允䅁䅁䅕䅁䑁䅁䅷䅁䙁䅁䅁䅁权晹䅴权㥃䅁䅁权䙂䅁䅁权䡁允䅁允䅁䅁䅅䅁䙁佁歇䉧䙵ㄴ䅬䍄䉁䅁䅁兂䅁䅁䅍䅄䅁䅁䅕䅁䅁佁䉃䔫䭁佁䅉䅁䭁䑁䅧䅁䭁䅁䉣䅁䉁䅁䅁允䅁䅁䅕䅁䅁䅁䅁䅁䵁䅉䅅䅁䙁䅁䅁睁䵁䅁䅁兂䅁䅁䅁䵣㝲䅑䅯䅭䅁䅁䅯䅐䅁䅁䅯睂䅅䅁䅅䅁䉁䅁䅁兂䅁䅁時㉥捧村杷允䅁䅁䅕䅁䑁䅁䅷䅁䙁䅁䅁䅁允晧䅨权㙃䅁䅁权睁䅁䅁权䡁允䅁允䅁䅁䅅䅁䙁䅁䅁乁䍧偈䈱䍄䉁䅁䅁兂䅁䅁䅍䅄䅁䅁䅕䅁䅁䑁歪歔䭅佁䅷䅁䭁䑁䄸䅁䭁䅁䉣䅁䉁䅁䅁允䅁䅁䅕䅁䅁䅁䅁䅁䵁䅉䅅䅁䙁䅁䅁睁䵁䅁䅁兂䅁䅁䅁晡但兑䅯䅴䅁䅁䅯材䅁䅁䅯睂䅅䅁䅅䅁䉁䅁䅁兂桄㌱瑱獨捨村杷允䅁䅁䅕䅁䑁䅁䅷䅁䙁䅁䅁䅁扂䕍䈹权䩃䅁䅁权⽁䅁䅁权䡁允䅁允䅁䅁䅅䅁䭁䭁䄰䅁䵁䅉䅅䅁䙁䅁䅁睁䵁䅁䅁兂䅁䅁䅁住佒兑䅯䅮䅁䅁䅯杏䅁䅁䅯睂䅅䅁䅅䅁䉁䅁䅁兂䅁䅁䅁䅁䅁䅁杷允䅁䅁䅕䅁䑁䅁䅷䅁䙁䅁䅁䥁䅂啚䈹权奃䅁䅁权䉂䅁䅁权䡁允䅁允䅁䅁䅅䅁䙁䩁噮潘〲前䌹䍄䉁䅁䅁兂䅁䅁䅍䅄䅁䅁䅕䅁䅁䍁潁唫䭁䩁䅧䅁䭁䍁䅷䅁䭁䅁䉣䅁䉁䅁䅁允䅁䅁䅕䅁䅁䅁䅁䅁䵁䅉䅅䅁䙁䅁䅁睁䵁䅁䅁兂䅁䅁䅁䵣㝲䅑䅯䅁䅅䅁䅯兎䅁䅁䅯睂䅅䅁䅅䅁䉁䅁䅁权⽁允䅁䍄䉁䅁䅁兂䅁䅁䅍䅄䅁䅁䅕䅁䅁䝁䭄〫䭁䭁䅕䅁䭁䕁䄰䅁䭁䅁䉣䅁䉁䅁䅁允䅁䅁䅣䅁䅁䍁䍄唵䵁䅉䅅䅁䙁䅁䅁睁䵁䅁䅁兂䅁䅁䅁䵑㜳䅑䅯朳䅁䅁䅯睒䅁䅁䅯睂䅅䅁䅅䅁䉁䅁䅁兂䥄牂㡶穄䵧䅑杷允䅁䅁䅕䅁䑁䅁䅷䅁䙁䅁䅁䵁䑸婌䉰权硃䅁䅁权乂䅁䅁权䡁允䅁允䅁䅁䅅䅁䙁䅁䅁䅁䅁䅁䅁䍄䉁䅁䅁兂䅁䅁䅍䅄䅁䅁䅕䅁䅁䝁确歔䭅䵁䄰䅁䭁䕁䅙䅁䭁䅁䉣䅁䉁䅁䅁允䅁䅁䅕焷ㅉ瑧湓歃䵁䅉䅅䅁䙁䅁䅁睁䵁䅁䅁兂䅁䅁䅄佧兊兑䅯兩䅁䅁䅯兏䅁䅁䅯睂䅅䅁䅅䅁䉁䅁䅁权瑃䅁䅁䍄䉁䅁䅁兂䅁䅁䅍䅄䅁䅁䅕䅁䅁䍁潁唫䭁䭁䄸䅁䭁䑁䅷䅁䭁䅁䉣䅁䉁䅁䅁允䅁䅁䅕䅁䅁䅁䅁䅁䵁䅉䅅䅁䙁䅁䅁睁䵁䅁䅁兂䅁䅁䅁穗偂兑䅯睩䅁䅁䅯䅓䅁䅁䅯睂䅅䅁䅅䅁䉁䅁䅁兂摃牌䉸⭁ㅄ睐杷允䅁䅁䅕䅁䑁䅁䅷䅁䙁䅁䅁䵁䅃水䉂权䩃䅁䅁权䙂䅁䅁权䡁允䅁允䅁䅁䅅䅁䭁䭁䄰䅁䵁䅉䅅䅁䙁䅁䅁睁䵁䅁䅁兂䅁䅁䅁䵯㝮䅑䅯䅹䅁䅁䅯兏䅁䅁䅯睂䅅䅁䅅䅁䉁䅁䅁兂䅁䅁䅁䅁䅁䅁杷允䅁䅁䅕䅁䑁䅁䅷䅁䙁䅁䅁䅁扂䕍䈹权权䅁䅁权ㅁ䅁䅁权䡁允䅁允䅁䅁䅅䅁䙁䵁癒䍏兂楘䅖䍄䉁䅁䅁兂䅁䅁䅍䅄䅁䅁䅕䅁䅁䕁昰䕕䭅䥁䅫䅁䭁䑁䅷䅁䭁䅁䉣䅁䉁䅁䅁允䅁䅁䅯兲䅁䅁杷允䅁䅁䅕䅁䑁䅁䅷䅁䙁䅁䅁䅁允晧䅨权㝃䅁䅁权㕁䅁䅁权䡁允䅁允䅁䅁䅅䅁䙁䅁䅁䵁晘硫䍸䍄䉁䅁䅁兂䅁䅁䅍䅄䅁䅁䅕䅁䅁䭁欫ご䭅䥁䅳䅁䭁䕁䅙䅁䭁䅁䉣䅁䉁䅁䅁允䅁䅁䅕㡁獡ㅮ杅味䴸䅉䅅䅁䙁䅁䅁睁䵁䅁䅁兂䅁䅁䅃䅖兒兑䅯朵䅁䅁䅯䅑䅁䅁䅯睂䅅䅁䅅䅁䉁䅁䅁兂䅁䅁䅁䅁䅁䅁杷允䅁䅁䅕䅁䑁䅁䅷䅁䙁䅁䅁䵁䅃水䉂权千䅁䅁权㙁䅁䅁权䡁允䅁允䅁䅁䅅䅁䙁䅁䅁䅁䅁䅁䅁䍄䉁䅁䅁兂䅁䅁䅍䅄䅁䅁䅕䅁䅁䉁䉃䔫䭁䵁䄰䅁䭁䑁䄴䅁䭁䅁䉣䅁䉁䅁䅁允䅁䅁䅕䬷䩬久兲歇䵁䅉䅅䅁䙁䅁䅁睁䵁䅁䅁兂䅁䅁䅁䵯㝮䅑䅯杪䅁䅁䅯免䅁䅁䅯睂䅅䅁䅅䅁䉁䅁䅁兂䅁䅁䅁䅁䅁䅁杷允䅁䅁䅕䅁䑁䅁䅷䅁䙁䅁䅁䅁䅄倹䅴权敃䅁䅁权硁䅁䅁权䡁允䅁允䅁䅁䅅䅁䙁䝁渳㘫确猰⼰䍄䉁䅁䅁兂䅁䅁䅍䅄䅁䅁䅕䅁䅁䥷楄䕕䭅䩁䅧䅁䭁䑁䄸䅁䭁䅁䉣䅁䉁䅁䅁允䅁䅁䅕䅁䅁䅁䅁䅁䵁䅉䅅䅁䙁䅁䅁睁䵁䅁䅁兂䅁䅁䅁穗偂兑䅯杭䅁䅁䅯児䅁䅁䅯睂䅅䅁䅅䅁䉁䅁䅁兂䅁䅁䅁䅁䅁䅁杷允䅁䅁䅕䅁䑁䅁䅷䅁䙁䅁䅁䅁杄晧䅨权䱃䅁䅁权乂䅁䅁权䡁允䅁允䅁䅁䅅䅁䙁䙁㑋潈牘剕䅒䍄䉁䅁䅁兂䅁䅁䅍䅄䅁䅁䅕䅁䅁䭧浺歒䭅佁䅉䅁䭁䍁䄸䅁䭁䅁䉣䅁䉁䅁䅁允䅁䅁䅕䅁䅁䅁䅁䅁䵁䅉䅅䅁䙁䅁䅁睁䵁䅁䅁兂䅁䅁䅃楡倵兑䅯䄵䅁䅁䅯材䅁䅁䅯睂䅅䅁䅅䅁䉁䅁䅁兂扄杭㑌婰卍䅑杷允䅁䅁䅕䅁䑁䅁䅷䅁䙁䅁䅁䵁䅃水䉂权慃䅁䅁权⽁䅁䅁权䡁允䅁允䅁䅁䅅䅁䙁䅁䅁䅁䅁䅁䅁䍄䉁䅁䅁兂䅁䅁䅍䅄䅁䅁䅕䅁䅁䥷楄䕕䭅䩁䅉䅁䭁䑁䄸䅁䭁䅁䉣䅁䉁䅁䅁允䅁䅁䅕䅁䅁䅁䅁䅁䵁䅉䅅䅁䙁䅁䅁睁䵁䅁䅁兂䅁䅁䅁乖佚兑䅯䅹䅁䅁䅯䅔䅁䅁䅯睂䅅䅁䅅䅁䉁䅁䅁兂䅁䅁煁䄰儴村杷允䅁䅁䅕䅁䑁䅁䅷䅁䙁䅁䅁䵁䅃水䉂权奃䅁䅁权㍁䅁䅁权䡁允䅁允䅁䅁䅅䅁䙁䅁䅁䅁䅁䅁䅁䍄䉁䅁䅁兂䅁䅁䅍䅄䅁䅁䅕䅁䅁䑁歪歔䭅䩁䅯䅁䭁䕁䅷䅁䭁䅁䉣䅁䉁䅁䅁允䅁䅁䅕㜵瑔㑪楁䕇䵉䅉䅅䅁䙁䅁䅁睁䵁䅁䅁兂䅁䅁䅄佧兊兑䅯杭䅁䅁䅯睎䅁䅁䅯睂䅅䅁䅅䅁䉁䅁䅁兂䅁䅁䅁䅁䅁䅁杷允䅁䅁䅕䅁䑁䅁䅷䅁䙁䅁䅁䅁元癤䅨权奄䅁䅁权獁䅁䅁权䡁允䅁允䅁䅁䅅䅁䙁䅁婊癦偘杂䅒䍄䉁䅁䅁兂䅁䅁䅍䅄䅁䅁䅕䅁䅁䡧睄歔䭅佁䅙䅁䭁䑁䄸䅁䭁䅁䉣䅁䉁䅁䅁允䅁䅁䅕䅁䅁䅁䅁䅁䵁䅉䅅䅁䙁䅁䅁睁䵁䅁䅁兂䅁䅁䅁住佒兑䅯杫䅁䅁䅯兏䅁䅁䅯睂䅅䅁䅅䅁䉁䅁䅁兂䅁䅁䅁䅁䅁䅁杷允䅁䅁䅕䅁䑁䅁䅷䅁䙁䅁䅁䥁獃欵䉚权歄䅁䅁权癁䅁䅁权䡁允䅁允䅁䅁䅅䅁䙁䅁䅁䅁䅁䅁䅁䍄䉁䅁䅁兂䅁䅁䅍䅄䅁䅁䅕䅁䅁䥷楄䕕䭅䩁䅧䅁䭁䑁䅳䅁䭁䅁䉣䅁䉁䅁䅁允䅁䅁䅕牊䑁敆䵍䕤䵅䅉䅅䅁䙁䅁䅁睁䵁䅁䅁兂䅁䅁䅁住佒兑䅯杭䅁䅁䅯睍䅁䅁䅯睂䅅䅁䅅䅁䉁䅁䅁兂䅁䅁䅁䅁䅁䅁杷允䅁䅁䅕䅁䑁䅁䅷䅁䙁䅁䅁䅁灂唸䈵权元䅁䅁权䝂䅁䅁权䡁允䅁允䅁䅁䅅䅁䭁䅁䉯䅁䵁䅉䅅䅁䙁䅁䅁睁䵁䅁䅁兂䅁䅁䅄佧兊兑䅯杭䅁䅁䅯睏䅁䅁䅯睂䅅䅁䅅䅁䉁䅁䅁兂䅁䅁䅁䅁䅁䅁杷允䅁䅁䅕䅁䑁䅁䅷䅁䙁䅁䅁䅁权晹䅴权㙄䅁䅁权祁䅁䅁权䡁允䅁允䅁䅁䅅䅁䙁䅁䅁䅁䅁䅁䅁䍄䉁䅁䅁兂䅁䅁䅍䅄䅁䅁䅕䅁䅁䙧䕑䕕䭅䱁䅯䅁䭁䑁䅙䅁䭁䅁䉣䅁䉁䅁䅁允䅁䅁䅕䅁䅁䅁䅁䅁䵁䅉䅅䅁䙁䅁䅁睁䵁䅁䅁兂䅁䅁䅄佧兊兑䅯杫䅁䅁䅯睏䅁䅁䅯睂䅅䅁䅅䅁䉁䅁䅁兂㡁坊戳獈䝴兑杷允䅁䅁䅕䅁䑁䅁䅷䅁䙁䅁䅁䵁䅃水䉂权佃䅁䅁权䅂䅁䅁权䡁允䅁允䅁䅁䅅䅁䙁䅁䅁䅁䅁䅁䅁䍄䉁䅁䅁兂䅁䅁䅍䅄䅁䅁䅕䅁䅁䡁瑳ご䭅䩁䄴䅁䭁䕁䄰䅁䭁䅁䉣䅁䉁䅁䅁允䅁䅁䅕䌲㍗啊吳樰䴸䅉䅅䅁䙁䅁䅁睁䵁䅁䅁兂䅁䅁䅃楡倵兑䅯朷䅁䅁䅯䅒䅁䅁䅯睂䅅䅁䅅䅁䉁䅁䅁兂䅁䅁䅁䅁䅁䅁杷允䅁䅁䅕䅁䑁䅁䅷䅁䙁䅁䅁䵁䅃水䉂权䩃䅁䅁权㥁䅁䅁权䡁允䅁允䅁䅁䅅䅁䭁䭁䄰䅁䵁䅉䅅䅁䙁䅁䅁睁䵁䅁䅁兂䅁䅁䅄佧兊兑䅯䅭䅁䅁䅯児䅁䅁䅯睂䅅䅁䅅䅁䉁䅁䅁兂呁䡇䉮嘫䝭兑杷允䅁䅁䅕䅁䑁䅁䅷䅁䙁䅁䅁䅁元癤䅨权权䅁䅁权硁䅁䅁权䡁允䅁允䅁䅁䅅䅁䙁䵁硹䍇㐵楁䅴䍄䉁䅁䅁兂䅁䅁䅍䅄䅁䅁䅕䅁䅁佁䉃䔫䭁䥁䅫䅁䭁䕁䅷䅁䭁䅁䉣䅁䉁䅁䅁允䅁䅁䅯兲䅁䅁杷允䅁䅁䅕䅁䑁䅁䅷䅁䙁䅁䅁䅁元癤䅨权千䅁䅁权㡁䅁䅁权䡁允䅁允䅁䅁䅅䅁䙁䅁䅁䭁湰桐䌵䍄䉁䅁䅁兂䅁䅁䅍䅄䅁䅁䅕䅁䅁䑧婴ご䭅䭁䅫䅁䭁䕁䅕䅁䭁䅁䉣䅁䉁䅁䅁允䅁䅁䅯权䅅䅁杷允䅁䅁䅕䅁䑁䅁䅷䅁䙁䅁䅁䅁杂癹䅴权慄䅁䅁权䡂䅁䅁权䡁允䅁允䅁䅁䅅䅁䙁乁㡮䘯偊但⽉䍄䉁䅁䅁兂䅁䅁䅍䅄䅁䅁䅕䅁䅁䥷楄䕕䭅䥁䅫䅁䭁䕁䅅䅁䭁䅁䉣䅁䉁䅁䅁允䅁䅁䅯兲䅁䅁杷允䅁䅁䅕䅁䑁䅁䅷䅁䙁䅁䅁䅁杁偋䅬权灃䅁䅁权ㅁ䅁䅁权䡁允䅁允䅁䅁䅅䅁䭁䅁䉯䅁䵁䅉䅅䅁䙁䅁䅁睁䵁䅁䅁兂䅁䅁䅄佧兊兑䅯杪䅁䅁䅯兑䅁䅁䅯睂䅅䅁䅅䅁䉁䅁䅁兂䅁䅁䅁䅁䅁䅁杷允䅁䅁䅕䅁䑁䅁䅷䅁䙁䅁䅁䅁乂ㅈ䉂权楃䅁䅁权䱂䅁䅁权䡁允䅁允䅁䅁䅅䅁䙁䙁䵊搵っ潊䍨䍄䉁䅁䅁兂䅁䅁䅍䅄䅁䅁䅕䅁䅁佁䉃䔫䭁佁䅯䅁䭁䑁䅙䅁䭁䅁䉣䅁䉁䅁䅁允䅁䅁䅕㥲扬坭䑎䐵䴸䅉䅅䅁䙁䅁䅁睁䵁䅁䅁兂䅁䅁䅁偷㝔䅑䅯杵䅁䅁䅯睌䅁䅁䅯睂䅅䅁䅅䅁䉁䅁䅁兂䅁䅁䅁䅁䅁䅁杷允䅁䅁䅕䅁䑁䅁䅷䅁䙁䅁䅁䥁䅂啚䈹权兄䅁䅁权䵂䅁䅁权䡁允䅁允䅁䅁䅅䅁䙁䱁䱯䥡挶䉢䅬䍄䉁䅁䅁兂䅁䅁䅍䅄䅁䅁䅕䅁䅁䥷楄䕕䭅䩁䅉䅁䭁䕁䅑䅁䭁䅁䉣䅁䉁䅁䅁允䅁䅁䅕啒䙗祅午歡䵅䅉䅅䅁䙁䅁䅁睁䵁䅁䅁兂䅁䅁䅄佧兊兑䅯杮䅁䅁䅯睏䅁䅁䅯睂䅅䅁䅅䅁䉁䅁䅁兂䅁䅁䅁䅁䅁䅁杷允䅁䅁䅕䅁䑁䅁䅷䅁䙁䅁䅁䅁啂欱䈵权敃䅁䅁权獁䅁䅁权䡁允䅁允䅁䅁䅅䅁䙁䅁䅁䅁䅁䅁䅁䍄䉁䅁䅁兂䅁䅁䅍䅄䅁䅁䅕䅁䅁䥷楄䕕䭅䥁䅫䅁䭁䕁䅙䅁䭁䅁䉣䅁䉁䅁䅁允䅁䅁䅯兲䅁䅁杷允䅁䅁䅕䅁䑁䅁䅷䅁䙁䅁䅁䅁扂䕍䈹权橃䅁䅁权ㅁ䅁䅁权䡁允䅁允䅁䅁䅅䅁䙁䍁㉹睏䉡噆䍸䍄䉁䅁䅁兂䅁䅁䅍䅄䅁䅁䅕䅁䅁䙁坔歔䭅䱁䅍䅁䭁䍁䄴䅁䭁䅁䉣䅁䉁䅁䅁允䅁䅁䅕䅁䅁䅁䅁䅁䵁䅉䅅䅁䙁䅁䅁睁䵁䅁䅁兂䅁䅁䅄佧兊兑䅯杪䅁䅁䅯杒䅁䅁䅯睂䅅䅁䅅䅁䉁䅁䅁兂䅁䅁䅁䅁䅁䅁杷允䅁䅁䅕䅁䑁䅁䅷䅁䙁䅁䅁䅁元癤䅨权䱃䅁䅁权㍁䅁䅁权䡁允䅁允䅁䅁䅅䅁䙁䩁婱婭婭敭⽫䍄䉁䅁䅁兂䅁䅁䅍䅄䅁䅁䅕䅁䅁䡁䭄〫䭁䩁䅯䅁䭁䍁䄴䅁䭁䅁䉣䅁䉁䅁䅁允䅁䅁䅕䅁䅁䅁䅁䅁䵁䅉䅅䅁䙁䅁䅁睁䵁䅁䅁兂䅁䅁䅁䥂倱兑䅯朹䅁䅁䅯睁䅁䅁䅯睂䅅䅁䅅䅁䉁䅁䅁兂晄乥䭪田な睐杷允䅁䅁䅕䅁䑁䅁䅷䅁䙁䅁䅁䥁獃欵䉚权䭄䅁䅁权乂䅁䅁权䡁允䅁允䅁䅁䅅䅁䙁䕁䅥啊湨搰⽣䍄䉁䅁䅁兂䅁䅁䅍䅄䅁䅁䅕䅁䅁䥷楄䕕䭅䥁䄴䅁䭁䕁䅣䅁䭁䅁䉣䅁䉁䅁䅁允䅁䅁䅕䅁䅁䅁䅁䅁䵁䅉䅅䅁䙁䅁䅁睁䵁䅁䅁兂䅁䅁䅁䵯㝮䅑䅯兩䅁䅁䅯睑䅁䅁䅯睂䅅䅁䅅䅁䉁䅁䅁权瑃䅁䅁䍄䉁䅁䅁兂䅁䅁䅍䅄䅁䅁䅕䅁䅁䭁欫ご䭅䩁䅷䅁䭁䕁䅙䅁䭁䅁䉣䅁䉁䅁䅁允䅁䅁䅕煚瑒㙹呓歌䵁䅉䅅䅁䙁䅁䅁睁䵁䅁䅁兂䅁䅁䵄祑愲兑䅯睸䅁䅁䅯睁䅁䅁䅯睂䅅䅁䅅䅁䉁䅁䅁兂䅁䅁䅁䅁䅁䅁杷允䅁䅁䅕䅁䑁䅁䅷䅁䙁䅁䅁䅁权晹䅴权奃䅁䅁权䭂䅁䅁权䡁允䅁允䅁䅁䅅䅁䙁䥁単䅬噅制䍬䍄䉁䅁䅁兂䅁䅁䅍䅄䅁䅁䅕䅁䅁䙧䕑䕕䭅䱁䅍䅁䭁䑁䅫䅁䭁䅁䉣䅁䉁䅁䅁允䅁䅁䅕䅁䅁䅁䅁䅁䵁䅉䅅䅁䙁䅁䅁睁䵁䅁䅁兂䅁䅁䅁乖佚兑䅯杁䅅䅁䅯兔䅁䅁䅯睂䅅䅁䅅䅁䉁䅁䅁兂湄敩剓剪畄睐杷允䅁䅁䅕䅁䑁䅁䅷䅁䙁䅁䅁䵁䅃水䉂权ぃ䅁䅁权㥁䅁䅁权䡁允䅁允䅁䅁䅅䅁䙁䅁䅁䅁䅁䅁䅁䍄䉁䅁䅁兂䅁䅁䅍䅄䅁䅁䅕䅁䅁䵁い〫䭁佁䅁䅁䭁䕁䅁䅁䭁䅁䉣䅁䉁䅁䅁允䅁䅁䅕䅁䅁䅁䅁䅁䵁䅉䅅䅁䙁䅁䅁睁䵁䅁䅁兂䅁䅁䅄佧兊兑䅯杪䅁䅁䅯兓䅁䅁䅯睂䅅䅁䅅䅁䉁䅁䅁兂䅁䅁䅁䅁䅁䅁杷允䅁䅁䅕䅁䑁䅁䅷䅁䙁䅁䅁䅁啂欱䈵权敃䅁䅁权祁䅁䅁权䡁允䅁允䅁䅁䅅䅁䙁䉁婦発呤⼴⼰䍄䉁䅁䅁兂䅁䅁䅍䅄䅁䅁䅕䅁䅁䥷楄䕕䭅䩁䅧䅁䭁䑁䅕䅁䭁䅁䉣䅁䉁䅁䅁允䅁䅁䅕ぴ佧㥁㝔䕪䵅䅉䅅䅁䙁䅁䅁睁䵁䅁䅁兂䅁䅁䅁祥倱兑䅯睵䅁䅁䅯䅓䅁䅁䅯睂䅅䅁䅅䅁䉁䅁䅁兂䅁䅁䅁䅁䅁䅁杷允䅁䅁䅕䅁䑁䅁䅷䅁䙁䅁䅁䵁䅃水䉂权千䅁䅁权ㅁ䅁䅁权䡁允䅁允䅁䅁䅅䅁䙁䉁䱶䵍䭳㉡䉒䍄䉁䅁䅁兂䅁䅁䅍䅄䅁䅁䅕䅁䅁䵁い〫䭁乁䅁䅁䭁䕁䅫䅁䭁䅁䉣䅁䉁䅁䅁允䅁䅁䅕㥗啱桴桭爸䴸䅉䅅䅁䙁䅁䅁睁䵁䅁䅁兂䅁䅁䅄佧兊兑䅯䅭䅁䅁䅯材䅁䅁䅯睂䅅䅁䅅䅁䉁䅁䅁兂䙁㥸捰娲剥兑杷允䅁䅁䅕䅁䑁䅁䅷䅁䙁䅁䅁䥁獃欵䉚权捃䅁䅁权⽁䅁䅁权䡁允䅁允䅁䅁䅅䅁䙁䵁⭘湳祶偳⽓䍄䉁䅁䅁兂䅁䅁䅍䅄䅁䅁䅕䅁䅁䙧䕑䕕䭅䩁䅷䅁䭁䍁䅷䅁䭁䅁䉣䅁䉁䅁䅁允䅁䅁䅕䅁䅁䅁䅁䅁䵁䅉䅅䅁䙁䅁䅁睁䵁䅁䅁兂䅁䅁䅄佧兊兑䅯杭䅁䅁䅯材䅁䅁䅯睂䅅䅁䅅䅁䉁䅁䅁兂䙄䵚啪慮匫兑杷允䅁䅁䅕䅁䑁䅁䅷䅁䙁䅁䅁䥁睃ば䈹权佄䅁䅁权䭂䅁䅁权䡁允䅁允䅁䅁䅅䅁䙁䡁䘹⬴䵒⽺⽳䍄䉁䅁䅁兂䅁䅁䅍䅄䅁䅁䅕䅁䅁䙧䕑䕕䭅䵁䅳䅁䭁䕁䅫䅁䭁䅁䉣䅁䉁䅁䅁允䅁䅁䅕扥㙐䅆㠲䕄䵁䅉䅅䅁䙁䅁䅁睁䵁䅁䅁兂䅁䅁䅃ㅏ偬兑䅯䄳䅁䅁䅯睏䅁䅁䅯睂䅅䅁䅅䅁䉁䅁䅁兂䅁䅁䅁䅁䅁䅁杷允䅁䅁䅕䅁䑁䅁䅷䅁䙁䅁䅁䵁䅃水䉂权䩃䅁䅁权㡁䅁䅁权䡁允䅁允䅁䅁䅅䅁䭁䭁䄰䅁䵁䅉䅅䅁䙁䅁䅁睁䵁䅁䅁兂䅁䅁䅁偷㝔䅑䅯睶䅁䅁䅯䅐䅁䅁䅯睂䅅䅁䅅䅁䉁䅁䅁兂㙁㍴潓摋䉬村杷允䅁䅁䅕䅁䑁䅁䅷䅁䙁䅁䅁䵁䅃水䉂权佃䅁䅁权㡁䅁䅁权䡁允䅁允䅁䅁䅅䅁䙁䅁䅁䅁䅁䅁䅁䍄䉁䅁䅁兂䅁䅁䅍䅄䅁䅁䅕䅁䅁䭧浺歒䭅乁䅷䅁䭁䑁䄸䅁䭁䅁䉣䅁䉁䅁䅁允䅁䅁䅕䅁䅁䅁䅁䅁䵁䅉䅅䅁䙁䅁䅁睁䵁䅁䅁兂䅁䅁䅁摪但兑䅯睩䅁䅁䅯睍䅁䅁䅯睂䅅䅁䅅䅁䉁䅁䅁兂䅁䅁䅁䅁䅁䅁杷允䅁䅁䅕䅁䑁䅁䅷䅁䙁䅁䅁䅁扂䕍䈹权千䅁䅁权㝁䅁䅁权䡁允䅁允䅁䅁䅅䅁䙁䝁䑫㕦剚晔䉲䍄䉁䅁䅁兂䅁䅁䅍䅄䅁䅁䅕䅁䅁䙧䕑䕕䭅䵁䄰䅁䭁䑁䄸䅁䭁䅁䉣䅁䉁䅁䅁允䅁䅁䅕䅁䅁䅁䅁䅁䵁䅉䅅䅁䙁䅁䅁睁䵁䅁䅁兂䅁䅁䅁晡但兑䅯朵䅁䅁䅯䅏䅁䅁䅯睂䅅䅁䅅䅁䉁䅁䅁兂䅁䅁䅁䅁䅁䅁杷允䅁䅁䅕䅁䑁䅁䅷䅁䙁䅁䅁䅁㝂啌䈹权奃䅁䅁权硁䅁䅁权䡁允䅁允䅁䅁䅅䅁䙁䅁䅁䅁䅁䅁䅁䍄䉁䅁䅁兂䅁䅁䅍䅄䅁䅁䅕䅁䅁䡁瑳ご䭅䵁䅳䅁䭁䑁䅉䅁䭁䅁䉣䅁䉁䅁䅁允䅁䅁䅕䅁䅁䅁䅁䅁䵁䅉䅅䅁䙁䅁䅁睁䵁䅁䅁兂䅁䅁䅄佧兊兑䅯杫䅁䅁䅯䅐䅁䅁䅯睂䅅䅁䅅䅁䉁䅁䅁兂䥃汑橌关⽬兑杷允䅁䅁䅕䅁䑁䅁䅷䅁䙁䅁䅁䥁獃欵䉚权杄䅁䅁权乂䅁䅁权䡁允䅁允䅁䅁䅅䅁䙁䍁䥈㘶扵癥⽣䍄䉁䅁䅁兂䅁䅁䅍䅄䅁䅁䅕䅁䅁䕁昰䕕䭅䩁䅯䅁䭁䑁䅑䅁䭁䅁䉣䅁䉁䅁䅁允䅁䅁䅕䅁䅁䅁䅁䅁䵁䅉䅅䅁䙁䅁䅁睁䵁䅁䅁兂䅁䅁䅁乖佚兑䅯䅫䅁䅁䅯免䅁䅁䅯睂䅅䅁䅅䅁䉁䅁䅁权䭁允䅁䍄䉁䅁䅁兂䅁䅁䅍䅄䅁䅁䅕䅁䅁䑁歪歔䭅䭁䄸䅁䭁䑁䅧䅁䭁䅁䉣䅁䉁䅁䅁允䅁䅁䅕䅁䅁䅁䅁䅁䵁䅉䅅䅁䙁䅁䅁睁䵁䅁䅁兂䅁䅁䅁䵑㜳䅑䅯䄯䅁䅁䅯免䅁䅁䅯睂䅅䅁䅅䅁䉁䅁䅁兂䅁䅁䅁䅁䅁䅁杷允䅁䅁䅕䅁䑁䅁䅷䅁䙁䅁䅁䵁䅃水䉂权䩃䅁䅁权䍂䅁䅁权䡁允䅁允䅁䅁䅅䅁䭁䭁䄰䅁䵁䅉䅅䅁䙁䅁䅁睁䵁䅁䅁兂䅁䅁䅄佧兊兑䅯睩䅁䅁䅯杓䅁䅁䅯睂䅅䅁䅅䅁䉁䅁䅁兂䅁䅁䅁䅁䅁䅁杷允䅁䅁䅕䅁䑁䅁䅷䅁䙁䅁䅁䵁䅃水䉂权奃䅁䅁权䍂䅁䅁权䡁允䅁允䅁䅁䅅䅁䙁䍁䙐湢商㔫䉒䍄䉁䅁䅁兂䅁䅁䅍䅄䅁䅁䅕䅁䅁䙁坔歔䭅䱁䅙䅁䭁䑁䅁䅁䭁䅁䉣䅁䉁䅁䅁允䅁䅁䅕䅁䅁䅁䅁䅁䵁䅉䅅䅁䙁䅁䅁睁䵁䅁䅁兂䅁䅁䅃楡倵兑䅯杮䅁䅁䅯䅍䅁䅁䅯睂䅅䅁䅅䅁䉁䅁䅁兂䅁䅁䅁䅁䅁䅁杷允䅁䅁䅕䅁䑁䅁䅷䅁䙁䅁䅁䅁啂欱䈵权䙄䅁䅁权癁䅁䅁权䡁允䅁允䅁䅁䅅䅁䙁䅁䅁䅁䅁䅁䅁䍄䉁䅁䅁兂䅁䅁䅍䅄䅁䅁䅕䅁䅁䥷楄䕕䭅䥁䄴䅁䭁䕁䅉䅁䭁䅁䉣䅁䉁䅁䅁允䅁䅁䅕䅁䅁䅁䅁䅁䵁䅉䅅䅁䙁䅁䅁睁䵁䅁䅁兂䅁䅁䅁穗偂兑䅯杪䅁䅁䅯睐䅁䅁䅯睂䅅䅁䅅䅁䉁䅁䅁兂䅁䅁䅁䅁䅁䅁杷允䅁䅁䅕䅁䑁䅁䅷䅁䙁䅁䅁䅁癃䕰䈹权㙄䅁䅁权㕁䅁䅁权䡁允䅁允䅁䅁䅅䅁䙁䅁䅁䅳㍣剢䍨䍄䉁䅁䅁兂䅁䅁䅍䅄䅁䅁䅕䅁䅁䥷楄䕕䭅䩁䅉䅁䭁䕁䅉䅁䭁䅁䉣䅁䉁䅁䅁允䅁䅁䅕歁㔵㝸卍歒䵅䅉䅅䅁䙁䅁䅁睁䵁䅁䅁兂䅁䅁䅁䵯㝮䅑䅯杪䅁䅁䅯䅎䅁䅁䅯睂䅅䅁䅅䅁䉁䅁䅁兂䅁䅁䅁䅁䅁䅁杷允䅁䅁䅕䅁䑁䅁䅷䅁䙁䅁䅁䥁睃ば䈹权啄䅁䅁权䩂䅁䅁权䡁允䅁允䅁䅁䅅䅁䙁䝁婷头䕮穲䅖䍄䉁䅁䅁兂䅁䅁䅍䅄䅁䅁䅕䅁䅁䥷楄䕕䭅䥁䅫䅁䭁䕁䄰䅁䭁䅁䉣䅁䉁䅁䅁允䅁䅁䅯兲䅁䅁杷允䅁䅁䅕䅁䑁䅁䅷䅁䙁䅁䅁䅁杄晧䅨权慃䅁䅁权䕂䅁䅁权䡁允䅁允䅁䅁䅅䅁䙁䅁䅁佁戴兕䍨䍄䉁䅁䅁兂䅁䅁䅍䅄䅁䅁䅕䅁䅁䭁欫ご䭅䭁䅍䅁䭁䑁䅍䅁䭁䅁䉣䅁䉁䅁䅁允䅁䅁䅕䅁䅄䙒朷啁䵉䅉䅅䅁䙁䅁䅁睁䵁䅁䅁兂䅁䅁䅁㙲偒兑䅯其䅁䅁䅯睑䅁䅁䅯睂䅅䅁䅅䅁䉁䅁䅁兂晁䵌流㌲啬䅑杷允䅁䅁䅕䅁䑁䅁䅷䅁䙁䅁䅁䵁䅃水䉂权慃䅁䅁权䑂䅁䅁权䡁允䅁允䅁䅁䅅䅁䙁䭁癶ㅵ硴䩯䉸䍄䉁䅁䅁兂䅁䅁䅍䅄䅁䅁䅕䅁䅁䝧畯ご䭅䭁䅣䅁䭁䕁䅙䅁䭁䅁䉣䅁䉁䅁䅁允䅁䅁䅯权䅅䅁杷允䅁䅁䅕䅁䑁䅁䅷䅁䙁䅁䅁䵁䅃水䉂权慃䅁䅁权䑁䅁䅁权䡁允䅁允䅁䅁䅅䅁䙁䅁䅁䅁䅁䅁䅁䍄䉁䅁䅁兂䅁䅁䅍䅄䅁䅁䅕䅁䅁䑁歪歔䭅乁䅯䅁䭁䕁䅳䅁䭁䅁䉣䅁䉁䅁䅁允䅁䅁䅕䅁䅁䅁䅁䅁䵁䅉䅅䅁䙁䅁䅁睁䵁䅁䅁兂䅁䅁䅁䥂倱兑䅯䅴䅁䅁䅯村䅁䅁䅯睂䅅䅁䅅䅁䉁䅁䅁兂獁㥮汚䔫䕂村杷允䅁䅁䅕䅁䑁䅁䅷䅁䙁䅁䅁䅁乂ㅈ䉂权佃䅁䅁权癁䅁䅁权䡁允䅁允䅁䅁䅅䅁䙁䅁䅁䅁䅁䅁䅁䍄䉁䅁䅁兂䅁䅁䅍䅄䅁䅁䅕䅁䅁䭁䩄〫䭁䩁䅯䅁䭁䍁䄸䅁䭁䅁䉣䅁䉁䅁䅁允䅁䅁䅕䅁䅁䅁䅁䅁䵁䅉䅅䅁䙁䅁䅁睁䵁䅁䅁兂䅁䅁䅃偣佂兑䅯睹䅁䅁䅯杒䅁䅁䅯睂䅅䅁䅅䅁䉁䅁䅁兂⽁桚橦䡵嘰䅑杷允䅁䅁䅕䅁䑁䅁䅷䅁䙁䅁䅁䥁䅂啚䈹权䭄䅁䅁权獁䅁䅁权䡁允䅁允䅁䅁䅅䅁䙁䅁䅁䅁䅁䅁䅁䍄䉁䅁䅁兂䅁䅁䅍䅄䅁䅁䅕䅁䅁䕁昰䕕䭅䩁䅯䅁䭁䍁䄸䅁䭁䅁䉣䅁䉁䅁䅁允䅁䅁䅕䅁䅁䅁䅁䅁䵁䅉䅅䅁䙁䅁䅁睁䵁䅁䅁兂䅁䅁䅁剔儹兑䅯䅭䅁䅁䅯䅍䅁䅁䅯睂䅅䅁䅅䅁䉁䅁䅁兂䅁䅁䅁䅁䅁䅁杷允䅁䅁䅕䅁䑁䅁䅷䅁䙁䅁䅁䅁允晧䅨权敃䅁䅁权䕂䅁䅁权䡁允䅁允䅁䅁䅅䅁䙁䡁硭獂䴵猰⽳䍄䉁䅁䅁兂䅁䅁䅍䅄䅁䅁䅕䅁䅁䑁歪歔䭅䥁䄴䅁䭁䑁䅷䅁䭁䅁䉣䅁䉁䅁䅁允䅁䅁䅕䅁䅁䅁䅁䅁䵁䅉䅅䅁䙁䅁䅁睁䵁䅁䅁兂䅁䅁䅁䥂倱兑䅯杬䅁䅁䅯材䅁䅁䅯睂䅅䅁䅅䅁䉁䅁䅁兂䅁䅁䅁䅁䅁䅁杷允䅁䅁䅕䅁䑁䅁䅷䅁䙁䅁䅁䅁杂癹䅴权啄䅁䅁权㕁䅁䅁权䡁允䅁允䅁䅁䅅䅁䙁䅁䅁䅁䅁䅁䅁䍄䉁䅁䅁兂䅁䅁䅍䅄䅁䅁䅕䅁䅁䵁い〫䭁䩁䅷䅁䭁䑁䅍䅁䭁䅁䉣䅁䉁䅁䅁允䅁䅁䅕偒瑲㠶䩃䵐䵁䅉䅅䅁䙁䅁䅁睁䵁䅁䅁兂䅁䅁䅁祥倱兑䅯朹䅁䅁䅯䅑䅁䅁䅯睂䅅䅁䅅䅁䉁䅁䅁兂䅁䅁䅁䅁䅁䅁杷允䅁䅁䅕䅁䑁䅁䅷䅁䙁䅁䅁䵁䑸婌䉰权㉄䅁䅁权䩂䅁䅁权䡁允䅁允䅁䅁䅅䅁䙁䅁䅁䅁䅁䅁䅁䍄䉁䅁䅁兂䅁䅁䅍䅄䅁䅁䅕䅁䅁䕁昰䕕䭅䩁䅉䅁䭁䑁䅁䅁䭁䅁䉣䅁䉁䅁䅁允䅁䅁䅕䅁䅁䅁䅁䅁䵁䅉䅅䅁䙁䅁䅁睁䵁䅁䅁兂䅁䅁䅁䤴㑈䅑䅯杫䅁䅁䅯睎䅁䅁䅯睂䅅䅁䅅䅁䉁䅁䅁兂䅁䅁潁䑒〷兑杷允䅁䅁䅕䅁䑁䅁䅷䅁䙁䅁䅁䅁杂癹䅴权䥄䅁䅁权䱂䅁䅁权䡁允䅁允䅁䅁䅅䅁䙁佁㑢㝁㑔敤䉂䍄䉁䅁䅁兂䅁䅁䅍䅄䅁䅁䅕䅁䅁䝁确歔䭅䩁䅁䅁䭁䑁䄰䅁䭁䅁䉣䅁䉁䅁䅁允䅁䅁䅯权䅅䅁杷允䅁䅁䅕䅁䑁䅁䅷䅁䙁䅁䅁䅁乂ㅈ䉂权千䅁䅁权硁䅁䅁权䡁允䅁允䅁䅁䅅䅁䙁䅁䅁䅁䅁䅁䅁䍄䉁䅁䅁兂䅁䅁䅍䅄䅁䅁䅕䅁䅁䑁歪歔䭅䥁䄴䅁䭁䑁䅳䅁䭁䅁䉣䅁䉁䅁䅁允䅁䅁䅕䅁䅁䅁䅁䅁䵁䅉䅅䅁䙁䅁䅁睁䵁䅁䅁兂䅁䅁䅃偣佂兑䅯睳䅁䅁䅯䅔䅁䅁䅯睂䅅䅁䅅䅁䉁䅁䅁兂⽁䩮䅮琴䍥村杷允䅁䅁䅕䅁䑁䅁䅷䅁䙁䅁䅁䅁扂䕍䈹权祄䅁䅁权䑂䅁䅁权䡁允䅁允䅁䅁䅅䅁䙁偁歨剒歋楢䅤䍄䉁䅁䅁兂䅁䅁䅍䅄䅁䅁䅕䅁䅁䝧畯ご䭅䱁䅅䅁䭁䕁䅧䅁䭁䅁䉣䅁䉁䅁䅁允䅁䅁䅕䅁䅁䅁䅁䅁䵁䅉䅅䅁䙁䅁䅁睁䵁䅁䅁兂䅁䅁䅃偣佂兑䅯其䅁䅁䅯兎䅁䅁䅯睂䅅䅁䅅䅁䉁䅁䅁兂獁祌穎䝅匵䅑杷允䅁䅁䅕䅁䑁䅁䅷䅁䙁䅁䅁䅁乂ㅈ䉂权䩃䅁䅁权畁䅁䅁权䡁允䅁允䅁䅁䅅䅁䭁䭁䄰䅁䵁䅉䅅䅁䙁䅁䅁睁䵁䅁䅁兂䅁䅁䅁䍉㕪䅑䅯杯䅁䅁䅯䅓䅁䅁䅯睂䅅䅁䅅䅁䉁䅁䅁兂䅁乁獄乌汎村杷允䅁䅁䅕䅁䑁䅁䅷䅁䙁䅁䅁䅁乂ㅈ䉂权䩃䅁䅁权祁䅁䅁权䡁允䅁允䅁䅁䅅䅁䭁䭁䄰䅁䵁䅉䅅䅁䙁䅁䅁睁䵁䅁䅁兂䅁䅁䅁䵣㝲䅑䅯睰䅁䅁䅯杌䅁䅁䅯睂䅅䅁䅅䅁䉁䅁䅁权䭁允䅁䍄䉁䅁䅁兂䅁䅁䅍䅄䅁䅁䅕䅁䅁䑁歪歔䭅䩁䅧䅁䭁䕁䅑䅁䭁䅁䉣䅁䉁䅁䅁允䅁䅁䅕杪䍪ㅦ偏啁䵉䅉䅅䅁䙁䅁䅁睁䵁䅁䅁兂䅁䅁䅁剔儹兑䅯䅭䅁䅁䅯杍䅁䅁䅯睂䅅䅁䅅䅁䉁䅁䅁兂䅁䅁䅁䅁䅁䅁杷允䅁䅁䅕䅁䑁䅁䅷䅁䙁䅁䅁䅁啂欱䈵权ぃ䅁䅁权㍁䅁䅁权䡁允䅁允䅁䅁䅅䅁䙁䅁䅁偣噲䙆䍬䍄䉁䅁䅁兂䅁䅁䅍䅄䅁䅁䅕䅁䅁䩁㉂䔫䭁佁䅷䅁䭁䕁䄰䅁䭁䅁䉣䅁䉁䅁䅁允䅁䅁䅕穥祓㝚呬䐫䴸䅉䅅䅁䙁䅁䅁睁䵁䅁䅁兂䅁䅁䅁偷㝔䅑䅯睶䅁䅁䅯䅏䅁䅁䅯睂䅅䅁䅅䅁䉁䅁䅁兂䅁䅁䅁䅁䅁䅁杷允䅁䅁䅕䅁䑁䅁䅷䅁䙁䅁䅁䅁乂ㅈ䉂权佃䅁䅁权祁䅁䅁权䡁允䅁允䅁䅁䅅䅁䙁䅁䅁䅁䅁䅁䅁䍄䉁䅁䅁兂䅁䅁䅍䅄䅁䅁䅕䅁䅁䕁昰䕕䭅䥁䄴䅁䭁䑁䅑䅁䭁䅁䉣䅁䉁䅁䅁允䅁䅁䅕䅁䅁䅁䅁䅁䵁䅉䅅䅁䙁䅁䅁睁䵁䅁䅁兂䅁䅁䅁䵙㝲䅑䅯兰䅁䅁䅯免䅁䅁䅯睂䅅䅁䅅䅁䉁䅁䅁睂䅁䅁䅁䵷材䅑杷允䅁䅁䅕䅁䑁䅁䅷䅁䙁䅁䅁䅁乂ㅈ䉂权千䅁䅁权ぁ䅁䅁权䡁允䅁允䅁䅁䅅䅁䙁䅁䅁䅁䅁䅁䅁䍄䉁䅁䅁兂䅁䅁䅍䅄䅁䅁䅕䅁䅁佁䉃䔫䭁䭁䅉䅁䭁䑁䅅䅁䭁䅁䉣䅁䉁䅁䅁允䅁䅁䅕䅁䅃䩡ぎ啋䵉䅉䅅䅁䙁䅁䅁睁䵁䅁䅁兂䅁䅁䅁剔儹兑䅯䅭䅁䅁䅯睍䅁䅁䅯睂䅅䅁䅅䅁䉁䅁䅁兂䅁䅁䅁䅁䅁䅁杷允䅁䅁䅕䅁䑁䅁䅷䅁䙁䅁䅁䅁灂唸䈵权慃䅁䅁权ㅁ䅁䅁权䡁允䅁允䅁䅁䅅䅁䙁䝁䵺㉔ㅹ⽳䉢䍄䉁䅁䅁兂䅁䅁䅍䅄䅁䅁䅕䅁䅁䍁潁唫䭁偁䅑䅁䭁䑁䅕䅁䭁䅁䉣䅁䉁䅁䅁允䅁䅁䅕䅁䅁䅁䅁䅁䵁䅉䅅䅁䙁䅁䅁睁䵁䅁䅁兂䅁䅁䅁剔儹兑䅯杪䅁䅁䅯䅏䅁䅁䅯睂䅅䅁䅅䅁䉁䅁䅁兂䅁䅁䅁䅁䅁䅁杷允䅁䅁䅕䅁䑁䅁䅷䅁䙁䅁䅁䅁乂ㅈ䉂权慃䅁䅁权㑁䅁䅁权䡁允䅁允䅁䅁䅅䅁䙁䕁ㅹ䱹祫兑䍸䍄䉁䅁䅁兂䅁䅁䅍䅄䅁䅁䅕䅁䅁䕁昰䕕䭅䥁䅫䅁䭁䑁䅫䅁䭁䅁䉣䅁䉁䅁䅁允䅁䅁䅯兲䅁䅁杷允䅁䅁䅕䅁䑁䅁䅷䅁䙁䅁䅁䅁元癤䅨权佃䅁䅁权睁䅁䅁权䡁允䅁允䅁䅁䅅䅁䙁䅁䅁䅁䅁䅁䅁䍄䉁䅁䅁兂䅁䅁䅍䅄䅁䅁䅕䅁䅁䡁瑳ご䭅䭁䅣䅁䭁䕁䅙䅁䭁䅁䉣䅁䉁䅁䅁允䅁䅁䅯权䅅䅁杷允䅁䅁䅕䅁䑁䅁䅷䅁䙁䅁䅁䅁扂䕍䈹权千䅁䅁权癁䅁䅁权䡁允䅁允䅁䅁䅅䅁䙁䅁䅁䅁䅁䅁䅁䍄䉁䅁䅁兂䅁䅁䅍䅄䅁䅁䅕䅁䅁䝁䭄〫䭁偁䅁䅁䭁䕁䅳䅁䭁䅁䉣䅁䉁䅁䅁允䅁䅁䅕䠰楶礵剡け䵁䅉䅅䅁䙁䅁䅁睁䵁䅁䅁兂䅁䅁䅁䵣㝲䅑䅯杯䅁䅁䅯免䅁䅁䅯睂䅅䅁䅅䅁䉁䅁䅁兂䅁䅁䅁䅁䅁䅁杷允䅁䅁䅕䅁䑁䅁䅷䅁䙁䅁䅁䅁乂ㅈ䉂权䩃䅁䅁权⽁䅁䅁权䡁允䅁允䅁䅁䅅䅁䭁䭁䄰䅁䵁䅉䅅䅁䙁䅁䅁睁䵁䅁䅁兂䅁䅁䅁䵑㜳䅑䅯䅮䅁䅁䅯䅍䅁䅁䅯睂䅅䅁䅅䅁䉁䅁䅁兂橄㕸㝩杬卨䅑杷允䅁䅁䅕䅁䑁䅁䅷䅁䙁䅁䅁䥁煂歌䈹权䍁允䅁权䑁䅁䅁权䡁允䅁允䅁䅁䅅䅁䙁乁䉎兗獍材䅊䍄䉁䅁䅁兂䅁䅁䅍䅄䅁䅁䅕䅁䅁䥷楄䕕䭅䱁䅧䅁䭁䑁䅧䅁䭁䅁䉣䅁䉁䅁䅁允䅁䅁䅕䅁䅁䅁䅁䅁䵁䅉䅅䅁䙁䅁䅁睁䵁䅁䅁兂䅁䅁䅁剔儹兑䅯杭䅁䅁䅯睐䅁䅁䅯睂䅅䅁䅅䅁䉁䅁䅁兂癄瑒漫敳䕍村杷允䅁䅁䅕䅁䑁䅁䅷䅁䙁䅁䅁䅁杂癹䅴权浄䅁䅁权䕂䅁䅁权䡁允䅁允䅁䅁䅅䅁䙁偁㔷獺塈偦⼲䍄䉁䅁䅁兂䅁䅁䅍䅄䅁䅁䅕䅁䅁䙁睳ご䭅䭁䅍䅁䭁䕁䅍䅁䭁䅁䉣䅁䉁䅁䅁允䅁䅁䅕扃塖獡䠯啕䵉䅉䅅䅁䙁䅁䅁睁䵁䅁䅁兂䅁䅁䅃䝑偖兑䅯䅭䅁䅁䅯䅓䅁䅁䅯睂䅅䅁䅅䅁䉁䅁䅁兂求牂樳洳橯村杷允䅁䅁䅕䅁䑁䅁䅷䅁䙁䅁䅁䥁㝁啗䈹权千䅁䅁权䑁䅁䅁权䡁允䅁允䅁䅁䅅䅁䙁䕁稰䅦敦倴䉎䍄䉁䅁䅁兂䅁䅁䅍䅄䅁䅁䅕䅁䅁䕁乄〫䭁乁䅙䅁䭁䕁䅍䅁䭁䅁䉣䅁䉁䅁䅁允䅁䅁䅕呦呦兴呮樯䴸䅉䅅䅁䙁䅁䅁睁䵁䅁䅁兂䅁䅁䅃ㅏ偬兑䅯兩䅁䅁䅯杓䅁䅁䅯睂䅅䅁䅅䅁䉁䅁䅁权瑃䅁䅁䍄䉁䅁䅁兂䅁䅁䅍䅄䅁䅁䅕䅁䅁䭁欫ご䭅䭁䅳䅁䭁䑁䅣䅁䭁䅁䉣䅁䉁䅁䅁允䅁䅁䅯权䅅䅁杷允䅁䅁䅕䅁䑁䅁䅷䅁䙁䅁䅁䥁啂䙂䉂权乄䅁䅁权㡁䅁䅁权䡁允䅁允䅁䅁䅅䅁䙁䕁搷佧䵘䄶䄵䍄䉁䅁䅁兂䅁䅁䅍䅄䅁䅁䅕䅁䅁䕁昰䕕䭅䩁䅉䅁䭁䑁䅣䅁䭁䅁䉣䅁䉁䅁䅁允䅁䅁䅕奶ㅨ䡧乨䕹䵅䅉䅅䅁䙁䅁䅁睁䵁䅁䅁兂䅁䅁䅁穗偂兑䅯䄴䅁䅁䅯兎䅁䅁䅯睂䅅䅁䅅䅁䉁䅁䅁兂乂㥑偹桳硺睐杷允䅁䅁䅕䅁䑁䅁䅷䅁䙁䅁䅁䅁乂ㅈ䉂权䩃䅁䅁权䅂䅁䅁权䡁允䅁允䅁䅁䅅䅁䭁䭁䄰䅁䵁䅉䅅䅁䙁䅁䅁睁䵁䅁䅁兂䅁䅁䅄佧兊兑䅯睩䅁䅁䅯䅒䅁䅁䅯睂䅅䅁䅅䅁䉁䅁䅁兂䅁䅁䅁䅁䅁䅁杷允䅁䅁䅕䅁䑁䅁䅷䅁䙁䅁䅁䅁䕁啪䈹权䱃䅁䅁权䍂䅁䅁权䡁允䅁允䅁䅁䅅䅁䙁佁晲䍄䅮⭁⽧䍄䉁䅁䅁兂䅁䅁䅍䅄䅁䅁䅕䅁䅁䕁昰䕕䭅䩁䅉䅁䭁䕁䅁䅁䭁䅁䉣䅁䉁䅁䅁允䅁䅁䅕畓䔰㕔儵〶䵅䅉䅅䅁䙁䅁䅁睁䵁䅁䅁兂䅁䅁䅃䭳偤兑䅯䅁䅅䅁䅯睁䅁䅁䅯睂䅅䅁䅅䅁䉁䅁䅁权䝁允䅁䍄䉁䅁䅁兂䅁䅁䅍䅄䅁䅁䅕䅁䅁䡁䭄〫䭁䅁䉉䅁䭁䑁䅣䅁䭁䅁䉣䅁䉁䅁䅁允䅁䅁䅕䅁䅁䅁䅁䅁䵁䅉䅅䅁䙁䅁䅁睁䵁䅁䅁兂䅁䅁䅁剔儹兑䅯兩䅁䅁䅯児䅁䅁䅯睂䅅䅁䅅䅁䉁䅁䅁权瑃䅁䅁䍄䉁䅁䅁兂䅁䅁䅍䅄䅁䅁䅕䅁䅁䉁䉃䔫䭁䱁䅳䅁䭁䕁䅑䅁䭁䅁䉣䅁䉁䅁䅁允䅁䅁䅕䅁䅄䜴爴啎䵉䅉䅅䅁䙁䅁䅁睁䵁䅁䅁兂䅁䅁䅁剔儹兑䅯兩䅁䅁䅯兑䅁䅁䅯睂䅅䅁䅅䅁䉁䅁䅁权瑃䅁䅁䍄䉁䅁䅁兂䅁䅁䅍䅄䅁䅁䅕䅁䅁䕁昰䕕䭅䩁䅉䅁䭁䕁䅅䅁䭁䅁䉣䅁䉁䅁䅁允䅁䅁䅕祮塤⭭汉䕂䵉䅉䅅䅁䙁䅁䅁睁䵁䅁䅁兂䅁䅁䅁䡫㑢䅑䅯杪䅁䅁䅯睑䅁䅁䅯睂䅅䅁䅅䅁䉁䅁䅁兂䅁䅁䅁䅁䅁䅁杷允䅁䅁䅕䅁䑁䅁䅷䅁䙁䅁䅁䥁獃欵䉚权⭄䅁䅁权䉂䅁䅁权䡁允䅁允䅁䅁䅅䅁䙁䅁䅁䅁䅁䅁䅁䍄䉁䅁䅁兂䅁䅁䅍䅄䅁䅁䅕䅁䅁䅁乓ご䭅䱁䄸䅁䭁䕁䅫䅁䭁䅁䉣䅁䉁䅁䅁允䅁䅁䅕䅁䅁䅁䅁䅁䵁䅉䅅䅁䙁䅁䅁睁䵁䅁䅁兂䅁䅁䅃䅖兒兑䅯䅴䅁䅁䅯䅏䅁䅁䅯睂䅅䅁䅅䅁䉁䅁䅁兂䅁䅁䅁䅁䅁䅁杷允䅁䅁䅕䅁䑁䅁䅷䅁䙁䅁䅁䅁乂ㅈ䉂权佃䅁䅁权䕂䅁䅁权䡁允䅁允䅁䅁䅅䅁䙁佁䝋婓婧卓䍚䍄䉁䅁䅁兂䅁䅁䅍䅄䅁䅁䅕䅁䅁佁䉃䔫䭁䵁䅕䅁䭁䕁䅷䅁䭁䅁䉣䅁䉁䅁䅁允䅁䅁䅕㠶㐹琵㑱歉䵁䅉䅅䅁䙁䅁䅁睁䵁䅁䅁兂䅁䅁䅃偣佂兑䅯杴䅁䅁䅯䅍䅁䅁䅯睂䅅䅁䅅䅁䉁䅁䅁兂䅁䅁䅁䅁䅁䅁杷允䅁䅁䅕䅁䑁䅁䅷䅁䙁䅁䅁䅁乂ㅈ䉂权奃䅁䅁权䝂䅁䅁权䡁允䅁允䅁䅁䅅䅁䙁䑁牧嘹湧楏䍖䍄䉁䅁䅁兂䅁䅁䅍䅄䅁䅁䅕䅁䅁䡁䭄〫䭁偁䅑䅁䭁䕁䅯䅁䭁䅁䉣䅁䉁䅁䅁允䅁䅁䅕楨⽐䅈䅯䕎䵁䅉䅅䅁䙁䅁䅁睁䵁䅁䅁兂䅁䅁䅃䝑偖兑䅯睷䅁䅁䅯䅓䅁䅁䅯睂䅅䅁䅅䅁䉁䅁䅁兂䅁䅁䅁䅁䅁䅁杷允䅁䅁䅕䅁䑁䅁䅷䅁䙁䅁䅁䅁乂ㅈ䉂权佃䅁䅁权䡂䅁䅁权䡁允䅁允䅁䅁䅅䅁䙁佁摸啊摤䍭䍰䍄䉁䅁䅁兂䅁䅁䅍䅄䅁䅁䅕䅁䅁䡁䭄〫䭁䥁䅳䅁䭁䕁䅉䅁䭁䅁䉣䅁䉁䅁䅁允䅁䅁䅕⼵灵搸乊䐯䴸䅉䅅䅁䙁䅁䅁睁䵁䅁䅁兂䅁䅁䅃佲䝚兑䅯睵䅁䅁䅯睁䅁䅁䅯睂䅅䅁䅅䅁䉁䅁䅁兂㍂畮十煴⭳村杷允䅁䅁䅕䅁䑁䅁䅷䅁䙁䅁䅁䥁煂歌䈹权祄䅁䅁权䵂䅁䅁权䡁允䅁允䅁䅁䅅䅁䙁佁剸䉵䘶祡䅤䍄䉁䅁䅁兂䅁䅁䅍䅄䅁䅁䅕䅁䅁䕁昰䕕䭅䩁䅯䅁䭁䕁䅧䅁䭁䅁䉣䅁䉁䅁䅁允䅁䅁䅕噄䥺攴㙐啍䵉䅉䅅䅁䙁䅁䅁睁䵁䅁䅁兂䅁䅁䅄佧兊兑䅯䄫䅁䅁䅯䅍䅁䅁䅯睂䅅䅁䅅䅁䉁䅁䅁兂䅁䅁䅁䅁䅁䅁杷允䅁䅁䅕䅁䑁䅁䅷䅁䙁䅁䅁䅁杄晧䅨权ぃ䅁䅁权䑂䅁䅁权䡁允䅁允䅁䅁䅅䅁䙁䅁䅁倵⭋㍉䍒䍄䉁䅁䅁兂䅁䅁䅍䅄䅁䅁䅕䅁䅁䕁昰䕕䭅䩁䅧䅁䭁䕁䅫䅁䭁䅁䉣䅁䉁䅁䅁允䅁䅁䅕⽵癖䨹欶き䵉䅉䅅䅁䙁䅁䅁睁䵁䅁䅁兂䅁䅁䵄祑愲兑䅯睯䅁䅁䅯䅎䅁䅁䅯睂䅅䅁䅅䅁䉁䅁䅁兂䅁䅁䅁䅁䅁䅁杷允䅁䅁䅕䅁䑁䅁䅷䅁䙁䅁䅁䥁䅂啚䈹权穃䅁䅁权㙁䅁䅁权䡁允䅁允䅁䅁䅅䅁䙁䅁䅁䅁䅁䅁䅁䍄䉁䅁䅁兂䅁䅁䅍䅄䅁䅁䅕䅁䅁䥷楄䕕䭅偁䄴䅁䭁䑁䅁䅁䭁䅁䉣䅁䉁䅁䅁允䅁䅁䅕䅁䅁䅁䅁䅁䵁䅉䅅䅁䙁䅁䅁睁䵁䅁䅁兂䅁䅁䅁剔儹兑䅯杪䅁䅁䅯兓䅁䅁䅯睂䅅䅁䅅䅁䉁䅁䅁兂佄煲䝓协㍕村杷允䅁䅁䅕䅁䑁䅁䅷䅁䙁䅁䅁䅁权晹䅴权奃䅁䅁权㉁䅁䅁权䡁允䅁允䅁䅁䅅䅁䙁䙁敍㡋ㄲ䉖䍰䍄䉁䅁䅁兂䅁䅁䅍䅄䅁䅁䅕䅁䅁䝧畯ご䭅䭁䅫䅁䭁䍁䄸䅁䭁䅁䉣䅁䉁䅁䅁允䅁䅁䅯权䅅䅁杷允䅁䅁䅕䅁䑁䅁䅷䅁䙁䅁䅁䥁睃ば䈹权坃䅁䅁权ㅁ䅁䅁权䡁允䅁允䅁䅁䅅䅁䙁䭁堰䨫硎啐䍂䍄䉁䅁䅁兂䅁䅁䅍䅄䅁䅁䅕䅁䅁䵁い〫䭁乁䅙䅁䭁䕁䅅䅁䭁䅁䉣䅁䉁䅁䅁允䅁䅁䅕㙒ㅘ䝹䕧含䴸䅉䅅䅁䙁䅁䅁睁䵁䅁䅁兂䅁䅁䅁住佒兑䅯其䅁䅁䅯免䅁䅁䅯睂䅅䅁䅅䅁䉁䅁䅁兂䅁䅁䅁䅁䅁䅁杷允䅁䅁䅕䅁䑁䅁䅷䅁䙁䅁䅁䵁䅃水䉂权捃䅁䅁权㙁䅁䅁权䡁允䅁允䅁䅁䅅䅁䙁䅁䅁䅁䅁䅁䅁䍄䉁䅁䅁兂䅁䅁䅍䅄䅁䅁䅕䅁䅁䡧睄歔䭅佁䅧䅁䭁䑁䄴䅁䭁䅁䉣䅁䉁䅁䅁允䅁䅁䅕煡敹㄰浨䕑䵁䅉䅅䅁䙁䅁䅁睁䵁䅁䅁兂䅁䅁䅁㙲偒兑䅯杮䅁䅁䅯睑䅁䅁䅯睂䅅䅁䅅䅁䉁䅁䅁兂祂䩎坧㉑癔睐杷允䅁䅁䅕䅁䑁䅁䅷䅁䙁䅁䅁䅁乂ㅈ䉂权䩃䅁䅁权ㅁ䅁䅁权䡁允䅁允䅁䅁䅅䅁䭁䭁䄰䅁䵁䅉䅅䅁䙁䅁䅁睁䵁䅁䅁兂䅁䅁䅁住佒兑䅯䅁䅅䅁䅯児䅁䅁䅯睂䅅䅁䅅䅁䉁䅁䅁权䝁允䅁䍄䉁䅁䅁兂䅁䅁䅍䅄䅁䅁䅕䅁䅁䝁确歔䭅䱁䅙䅁䭁䕁䅷䅁䭁䅁䉣䅁䉁䅁䅁允䅁䅁䅕䥥兮剏噊啋䵉䅉䅅䅁䙁䅁䅁睁䵁䅁䅁兂䅁䅁䅁剔儹兑䅯杫䅁䅁䅯兎䅁䅁䅯睂䅅䅁䅅䅁䉁䅁䅁兂呄䉇均⭑橫村杷允䅁䅁䅕䅁䑁䅁䅷䅁䙁䅁䅁䅁乂ㅈ䉂权䩃䅁䅁权䱂䅁䅁权䡁允䅁允䅁䅁䅅䅁䭁䭁䄰䅁䵁䅉䅅䅁䙁䅁䅁睁䵁䅁䅁兂䅁䅁䅁摪但兑䅯杬䅁䅁䅯䅍䅁䅁䅯睂䅅䅁䅅䅁䉁䅁䅁兂䅁䅁䅁䅁䅁䅁杷允䅁䅁䅕䅁䑁䅁䅷䅁䙁䅁䅁䅁㝂啌䈹权䩃䅁䅁权䍂䅁䅁权䡁允䅁允䅁䅁䅅䅁䭁䭁䄰䅁䵁䅉䅅䅁䙁䅁䅁睁䵁䅁䅁兂䅁䅁䅁剔儹兑䅯杭䅁䅁䅯䅔䅁䅁䅯睂䅅䅁䅅䅁䉁䅁䅁兂煄䥓契癕㙉村杷允䅁䅁䅕䅁䑁䅁䅷䅁䙁䅁䅁䵁䑸婌䉰权䭄䅁䅁权㑁䅁䅁权䡁允䅁允䅁䅁䅅䅁䙁䅁䅁䅁䅁䅁䅁䍄䉁䅁䅁兂䅁䅁䅍䅄䅁䅁䅕䅁䅁䩁㉂䔫䭁偁䅙䅁䭁䑁䅍䅁䭁䅁䉣䅁䉁䅁䅁允䅁䅁䅕礱睧煳佴䐱䴸䅉䅅䅁䙁䅁䅁睁䵁䅁䅁兂䅁䅁䅃楡倵兑䅯䅯䅁䅁䅯杒䅁䅁䅯睂䅅䅁䅅䅁䉁䅁䅁兂䅁䅁䅁䅁䅁䅁杷允䅁䅁䅕䅁䑁䅁䅷䅁䙁䅁䅁䅁乂ㅈ䉂权佃䅁䅁权⭁䅁䅁权䡁允䅁允䅁䅁䅅䅁䙁䥁䥡汦䙉穨䍨䍄䉁䅁䅁兂䅁䅁䅍䅄䅁䅁䅕䅁䅁䥁刳歔䭅䩁䄴䅁䭁䕁䅙䅁䭁䅁䉣䅁䉁䅁䅁允䅁䅁䅕嘸噐婇㙴稹䴸䅉䅅䅁䙁䅁䅁睁䵁䅁䅁兂䅁䅁䅃楡倵兑䅯䄯䅁䅁䅯免䅁䅁䅯睂䅅䅁䅅䅁䉁䅁䅁兂䅁䅁䅁䅁䅁䅁杷允䅁䅁䅕䅁䑁䅁䅷䅁䙁䅁䅁䅁䅂智䅴权㑃䅁䅁权㝁䅁䅁权䡁允䅁允䅁䅁䅅䅁䙁䅁䅁䅁䅁䅁䅁䍄䉁䅁䅁兂䅁䅁䅍䅄䅁䅁䅕䅁䅁䙁睳ご䭅䅁䉉䅁䭁䑁䅷䅁䭁䅁䉣䅁䉁䅁䅁允䅁䅁䅕奖味摖礵䐶䴸䅉䅅䅁䙁䅁䅁睁䵁䅁䅁兂䅁䅁䅃ㅏ偬兑䅯䅭䅁䅁䅯睑䅁䅁䅯睂䅅䅁䅅䅁䉁䅁䅁兂䥁㉂畢剭䕯村杷允䅁䅁䅕䅁䑁䅁䅷䅁䙁䅁䅁䅁㝂啌䈹权楃䅁䅁权穁䅁䅁权䡁允䅁允䅁䅁䅅䅁䙁䅁䅁䅁䅁䅁䅁䍄䉁䅁䅁兂䅁䅁䅍䅄䅁䅁䅕䅁䅁䭁欫ご䭅佁䅧䅁䭁䑁䄰䅁䭁䅁䉣䅁䉁䅁䅁允䅁䅁䅕乕橪晲六歒䵁䅉䅅䅁䙁䅁䅁睁䵁䅁䅁兂䅁䅁䅁剔儹兑䅯杭䅁䅁䅯兒䅁䅁䅯睂䅅䅁䅅䅁䉁䅁䅁兂牁⽱穮啐㑑村杷允䅁䅁䅕䅁䑁䅁䅷䅁䙁䅁䅁䅁乂ㅈ䉂权千䅁䅁权䙂䅁䅁权䡁允䅁允䅁䅁䅅䅁䙁䕁㠳㉵獌祺䍎䍄䉁䅁䅁兂䅁䅁䅍䅄䅁䅁䅕䅁䅁䅁乓ご䭅偁䅁䅁䭁䑁䅅䅁䭁䅁䉣䅁䉁䅁䅁允䅁䅁䅕䅁䅁䅁䅁䅁䵁䅉䅅䅁䙁䅁䅁睁䵁䅁䅁兂䅁䅁䅃䭳偤兑䅯䅵䅁䅁䅯免䅁䅁䅯睂䅅䅁䅅䅁䉁䅁䅁兂䅁䅁䅁䅁䅁䅁杷允䅁䅁䅕䅁䑁䅁䅷䅁䙁䅁䅁䅁乂ㅈ䉂权慃䅁䅁权㡁䅁䅁权䡁允䅁允䅁䅁䅅䅁䙁䅁䅁䅁䅁䅁䅁䍄䉁䅁䅁兂䅁䅁䅍䅄䅁䅁䅕䅁䅁䙁睳ご䭅䥁䅫䅁䭁䑁䄴䅁䭁䅁䉣䅁䉁䅁䅁允䅁䅁䅯兲䅁䅁杷允䅁䅁䅕䅁䑁䅁䅷䅁䙁䅁䅁䵁䑸婌䉰权坃䅁䅁权祁䅁䅁权䡁允䅁允䅁䅁䅅䅁䙁䅁䅁䅁䅁䅁䅁䍄䉁䅁䅁兂䅁䅁䅍䅄䅁䅁䅕䅁䅁䍁潁唫䭁䩁䅯䅁䭁䕁䅙䅁䭁䅁䉣䅁䉁䅁䅁允䅁䅁䅕䅁䅁䬱椸唯䵅䅉䅅䅁䙁䅁䅁睁䵁䅁䅁兂䅁䅁䅁剔儹兑䅯杪䅁䅁䅯杓䅁䅁䅯睂䅅䅁䅅䅁䉁䅁䅁兂硃煲是湥㠴村杷允䅁䅁䅕䅁䑁䅁䅷䅁䙁䅁䅁䥁睂䔸䈵权楃䅁䅁权硁䅁䅁权䡁允䅁允䅁䅁䅅䅁䙁䅁䅁䅁䅁䅁䅁䍄䉁䅁䅁兂䅁䅁䅍䅄䅁䅁䅕䅁䅁䉁䉃䔫䭁乁䅧䅁䭁䕁䅕䅁䭁䅁䉣䅁䉁䅁䅁允䅁䅁䅕㝅䬳㍇䡂䕁䵁䅉䅅䅁䙁䅁䅁睁䵁䅁䅁兂䅁䅁䅃ㅏ偬兑䅯杭䅁䅁䅯睌䅁䅁䅯睂䅅䅁䅅䅁䉁䅁䅁兂䅁䅁䅁䅁䅁䅁杷允䅁䅁䅕䅁䑁䅁䅷䅁䙁䅁䅁䅁乂ㅈ䉂权䩃䅁䅁权䍂䅁䅁权䡁允䅁允䅁䅁䅅䅁䭁䭁䄰䅁䵁䅉䅅䅁䙁䅁䅁睁䵁䅁䅁兂䅁䅁䅃佲䝚兑䅯䄯䅁䅁䅯杒䅁䅁䅯睂䅅䅁䅅䅁䉁䅁䅁兂畁堫時祗⭯䅑杷允䅁䅁䅕䅁䑁䅁䅷䅁䙁䅁䅁䅁㑁䔵䈵权奃䅁䅁权䑁䅁䅁权䡁允䅁允䅁䅁䅅䅁䙁䡁浣卖橺䍗䍊䍄䉁䅁䅁兂䅁䅁䅍䅄䅁䅁䅕䅁䅁䕺瑍歭䭅乁䅑䅁䭁䕁䅧䅁䭁䅁䉣䅁䉁䅁䅁允䅁䅁䅕䅁䅁䅁䅁䅁䵁䅉䅅䅁䙁䅁䅁睁䵁䅁䅁兂䅁䅁䅁䵑㜳䅑䅯䄰䅁䅁䅯材䅁䅁䅯睂䅅䅁䅅䅁䉁䅁䅁兂瑂䑯甫啭灪睐杷允䅁䅁䅕䅁䑁䅁䅷䅁䙁䅁䅁䥁睃ば䈹权䍁允䅁权㍁䅁䅁权䡁允䅁允䅁䅁䅅䅁䙁䅁䅁䅁䅁䅁䅁䍄䉁䅁䅁兂䅁䅁䅍䅄䅁䅁䅕䅁䅁䕁昰䕕䭅䥁䄴䅁䭁䕁䅉䅁䭁䅁䉣䅁䉁䅁䅁允䅁䅁䅕㉙㙏湆扙啐䵉䅉䅅䅁䙁䅁䅁睁䵁䅁䅁兂䅁䅁䅁偷㝔䅑䅯朰䅁䅁䅯兎䅁䅁䅯睂䅅䅁䅅䅁䉁䅁䅁兂楄牋㔴甸穯䅑杷允䅁䅁䅕䅁䑁䅁䅷䅁䙁䅁䅁䅁㑁䔵䈵权奃䅁䅁权ぁ䅁䅁权䡁允䅁允䅁䅁䅅䅁䙁䅁䅁䅁䅁䅁䅁䍄䉁䅁䅁兂䅁䅁䅍䅄䅁䅁䅕䅁䅁䙧䕑䕕䭅䭁䅕䅁䭁䕁䅷䅁䭁䅁䉣䅁䉁䅁䅁允䅁䅁䅣䅁䅁䍁睃䔵䵁䅉䅅䅁䙁䅁䅁睁䵁䅁䅁兂䅁䅁䵄祑愲兑䅯兰䅁䅁䅯䅓䅁䅁䅯睂䅅䅁䅅䅁䉁䅁䅁权䅁䅁䅁䍄䉁䅁䅁兂䅁䅁䅍䅄䅁䅁䅕䅁䅁䥷楄䕕䭅䵁䅣䅁䭁䑁䄸䅁䭁䅁䉣䅁䉁䅁䅁允䅁䅁䅕䅁䅁䅁䅁䅁䵁䅉䅅䅁䙁䅁䅁睁䵁䅁䅁兂䅁䅁䅁䍉㕪䅑䅯杹䅁䅁䅯䅍䅁䅁䅯睂䅅䅁䅅䅁䉁䅁䅁兂䅁䅁䅁䅁䅁䅁杷允䅁䅁䅕䅁䑁䅁䅷䅁䙁䅁䅁䅁灂唸䈵权䍁允䅁权⭁䅁䅁权䡁允䅁允䅁䅁䅅䅁䙁䍁䥋婵䭅楄䅤䍄䉁䅁䅁兂䅁䅁䅍䅄䅁䅁䅕䅁䅁䕁昰䕕䭅䩁䅉䅁䭁䕁䅉䅁䭁䅁䉣䅁䉁䅁䅁允䅁䅁䅕䉤㑦㑒う啊䵉䅉䅅䅁䙁䅁䅁睁䵁䅁䅁兂䅁䅁䅁䵑㜳䅑䅯䅂䅅䅁䅯材䅁䅁䅯睂䅅䅁䅅䅁䉁䅁䅁兂婁湏睈䡰祯䅑杷允䅁䅁䅕䅁䑁䅁䅷䅁䙁䅁䅁䥁煂歌䈹权捄䅁䅁权㕁䅁䅁权䡁允䅁允䅁䅁䅅䅁䙁䅁䅁䅁䅁䅁䅁䍄䉁䅁䅁兂䅁䅁䅍䅄䅁䅁䅕䅁䅁䵁い〫䭁䩁䅁䅁䭁䑁䅁䅁䭁䅁䉣䅁䉁䅁䅁允䅁䅁䅯权䅅䅁杷允䅁䅁䅕䅁䑁䅁䅷䅁䙁䅁䅁䅁乂ㅈ䉂权慃䅁䅁权乂䅁䅁权䡁允䅁允䅁䅁䅅䅁䙁䅁䉩⽔樳啌䍂䍄䉁䅁䅁兂䅁䅁䅍䅄䅁䅁䅕䅁䅁䝁确歔䭅䥁䅳䅁䭁䑁䄰䅁䭁䅁䉣䅁䉁䅁䅁允䅁䅁䅕唰坴坘䉭䕒䵁䅉䅅䅁䙁䅁䅁睁䵁䅁䅁兂䅁䅁䅁䵣㝲䅑䅯典䅁䅁䅯杏䅁䅁䅯睂䅅䅁䅅䅁䉁䅁䅁兂䅁䅁䅁䅁䅁䅁杷允䅁䅁䅕䅁䑁䅁䅷䅁䙁䅁䅁䅁㝂啌䈹权ぃ䅁䅁权睁䅁䅁权䡁允䅁允䅁䅁䅅䅁䙁䅁䅁䅁䅁䅁䅁䍄䉁䅁䅁兂䅁䅁䅍䅄䅁䅁䅕䅁䅁䕁昰䕕䭅䩁䅉䅁䭁䕁䄰䅁䭁䅁䉣䅁䉁䅁䅁允䅁䅁䅕䡡㥱㑩䥰啋䵉䅉䅅䅁䙁䅁䅁睁䵁䅁䅁兂䅁䅁䵄祑愲兑䅯共䅁䅁䅯睏䅁䅁䅯睂䅅䅁䅅䅁䉁䅁䅁权䭁允䅁䍄䉁䅁䅁兂䅁䅁䅍䅄䅁䅁䅕䅁䅁䡁䭄〫䭁䱁䅳䅁䭁䍁䅷䅁䭁䅁䉣䅁䉁䅁䅁允䅁䅁䅕䅁䅁䅁䅁䅁䵁䅉䅅䅁䙁䅁䅁睁䵁䅁䅁兂䅁䅁䅁䵑㜳䅑䅯睱䅁䅁䅯䅑䅁䅁䅯睂䅅䅁䅅䅁䉁䅁䅁权䭁允䅁䍄䉁䅁䅁兂䅁䅁䅍䅄䅁䅁䅕䅁䅁䕁昰䕕䭅䥁䅫䅁䭁䕁䅍䅁䭁䅁䉣䅁䉁䅁䅁允䅁䅁䅯兲䅁䅁杷允䅁䅁䅕䅁䑁䅁䅷䅁䙁䅁䅁䵁䑸婌䉰权い䅁䅁权穁䅁䅁权䡁允䅁允䅁䅁䅅䅁䙁䅁䅁䅁䅁䅁䅁䍄䉁䅁䅁兂䅁䅁䅍䅄䅁䅁䅕䅁䅁䕁昰䕕䭅䥁䄴䅁䭁䅁䅍䅁䭁䅁䉣䅁䉁䅁䅁允䅁䅁䅕䅁䅁䅁䅁䅁䵁䅉䅅䅁䙁䅁䅁睁䵁䅁䅁兂䅁䅁䅁䡫㑢䅑䅯䅭䅁䅁䅯䅌䅁䅁䅯睂䅅䅁䅅䅁䉁䅁䅁兂䅁䅁啁呅㍺兑杷允䅁䅁䅕䅁䑁䅁䅷䅁䙁䅁䅁䅁睂癹䅴权䩃䅁䅁权䍂䅁䅁权䡁允䅁允䅁䅁䅅䅁䭁䑁䉳䅁䵁䅉䅅䅁䙁䅁䅁睁䵁䅁䅁兂䅁䅁䅁乖佚兑䅯杮䅁䅁䅯䅑䅁䅁䅯睂䅅䅁䅅䅁䉁䅁䅁兂䅃歅乍䜶稳睐杷允䅁䅁䅕䅁䑁䅁䅷䅁䙁䅁䅁䅁䅂智䅴权硃䅁䅁权䙂䅁䅁权䡁允䅁允䅁䅁䅅䅁䙁䅁䅁䉯歇浂䍸䍄䉁䅁䅁兂䅁䅁䅍䅄䅁䅁䅕䅁䅁䑧婴ご䭅䩁䅉䅁䭁䑁䄴䅁䭁䅁䉣䅁䉁䅁䅁允䅁䅁䅕㙍摺摐䱑〷䵅䅉䅅䅁䙁䅁䅁睁䵁䅁䅁兂䅁䅁䅃䭳偤兑䅯睵䅁䅁䅯杒䅁䅁䅯睂䅅䅁䅅䅁䉁䅁䅁兂䅁䕁慨灴汉村杷允䅁䅁䅕䅁䑁䅁䅷䅁䙁䅁䅁䅁元癤䅨权䩃䅁䅁权癁䅁䅁权䡁允䅁允䅁䅁䅅䅁䭁䭁䄰䅁䵁䅉䅅䅁䙁䅁䅁睁䵁䅁䅁兂䅁䅁䅁䥅㑈䅑䅯睲䅁䅁䅯材䅁䅁䅯睂䅅䅁䅅䅁䉁䅁䅁兂橄㙦砰匹䍫䅑杷允䅁䅁䅕䅁䑁䅁䅷䅁䙁䅁䅁䥁睃ば䈹权奄䅁䅁权祁䅁䅁权䡁允䅁允䅁䅁䅅䅁䙁䅁䅁䅁䅁䅁䅁䍄䉁䅁䅁兂䅁䅁䅍䅄䅁䅁䅕䅁䅁䥁刳歔䭅䵁䅅䅁䭁䕁䅫䅁䭁䅁䉣䅁䉁䅁䅁允䅁䅁䅕䉃畲爹⽣䕉䵁䅉䅅䅁䙁䅁䅁睁䵁䅁䅁兂䅁䅁䅃ㅏ偬兑䅯䄫䅁䅁䅯兎䅁䅁䅯睂䅅䅁䅅䅁䉁䅁䅁兂卄䙵㝑祗䭎村杷允䅁䅁䅕䅁䑁䅁䅷䅁䙁䅁䅁䥁䅂啚䈹权啄䅁䅁权䉂䅁䅁权䡁允䅁允䅁䅁䅅䅁䙁䅁䅁䅁䅁䅁䅁䍄䉁䅁䅁兂䅁䅁䅍䅄䅁䅁䅕䅁䅁䡁瑳ご䭅䥁䅫䅁䭁䅁䅍䅁䭁䅁䉣䅁䉁䅁䅁允䅁䅁䅯兲䅁䅁杷允䅁䅁䅕䅁䑁䅁䅷䅁䙁䅁䅁䅁权晹䅴权慃䅁䅁权䑂䅁䅁权䡁允䅁允䅁䅁䅅䅁䙁䡁啸㕸䩉䉵䍖䍄䉁䅁䅁兂䅁䅁䅍䅄䅁䅁䅕䅁䅁䩁㉂䔫䭁䥁䅫䅁䭁䑁䅅䅁䭁䅁䉣䅁䉁䅁䅁允䅁䅁䅯兲䅁䅁杷允䅁䅁䅕䅁䑁䅁䅷䅁䙁䅁䅁䅁元癤䅨权佃䅁䅁权硁䅁䅁权䡁允䅁允䅁䅁䅅䅁䙁䅁䅁䅁䅁䅁䅁䍄䉁䅁䅁兂䅁䅁䅍䅄䅁䅁䅕䅁䅁䩁㉂䔫䭁䩁䅉䅁䭁䑁䅅䅁䭁䅁䉣䅁䉁䅁䅁允䅁䅁䅕䅁䅁䑕坈唴䵅䅉䅅䅁䙁䅁䅁睁䵁䅁䅁兂䅁䅁䅁住佒兑䅯兰䅁䅁䅯睑䅁䅁䅯睂䅅䅁䅅䅁䉁䅁䅁睂䅁䅁䅁佷氯䅑杷允䅁䅁䅕䅁䑁䅁䅷䅁䙁䅁䅁䅁元癤䅨权千䅁䅁权畁䅁䅁权䡁允䅁允䅁䅁䅅䅁䙁䅁䅁䑁牃敨䉊䍄䉁䅁䅁兂䅁䅁䅍䅄䅁䅁䅕䅁䅁䝁䭄〫䭁乁䅉䅁䭁䑁䅧䅁䭁䅁䉣䅁䉁䅁䅁允䅁䅁䅕䅁䅁䅁䅁䅁䵁䅉䅅䅁䙁䅁䅁睁䵁䅁䅁兂䅁䅁䅁䡫㑢䅑䅯杭䅁䅁䅯杍䅁䅁䅯睂䅅䅁䅅䅁䉁䅁䅁兂䅁䅁㑂䑔余村杷允䅁䅁䅕䅁䑁䅁䅷䅁䙁䅁䅁䅁元癤䅨权千䅁䅁权祁䅁䅁权䡁允䅁允䅁䅁䅅䅁䙁䅁䅁䑁奪⭃䉚䍄䉁䅁䅁兂䅁䅁䅍䅄䅁䅁䅕䅁䅁䥷楄䕕䭅佁䅧䅁䭁䍁䄴䅁䭁䅁䉣䅁䉁䅁䅁允䅁䅁䅕䅁䅁䅁䅁䅁䵁䅉䅅䅁䙁䅁䅁睁䵁䅁䅁兂䅁䅁䅁穗偂兑䅯睱䅁䅁䅯䅍䅁䅁䅯睂䅅䅁䅅䅁䉁䅁䅁权䭁允䅁䍄䉁䅁䅁兂䅁䅁䅍䅄䅁䅁䅕䅁䅁䝁䭄〫䭁偁䅁䅁䭁䑁䄰䅁䭁䅁䉣䅁䉁䅁䅁允䅁䅁䅕灙偍慗獇け䵁䅉䅅䅁䙁䅁䅁睁䵁䅁䅁兂䅁䅁䅃䅖兒兑䅯睰䅁䅁䅯䅍䅁䅁䅯睂䅅䅁䅅䅁䉁䅁䅁权䭁允䅁䍄䉁䅁䅁兂䅁䅁䅍䅄䅁䅁䅕䅁䅁䙧䕑䕕䭅佁䅁䅁䭁䑁䅷䅁䭁䅁䉣䅁䉁䅁䅁允䅁䅁䅕⭎䙯噐㝧歄䵁䅉䅅䅁䙁䅁䅁睁䵁䅁䅁兂䅁䅁䅁䵯㝮䅑䅯兩䅁䅁䅯䅒䅁䅁䅯睂䅅䅁䅅䅁䉁䅁䅁权瑃䅁䅁䍄䉁䅁䅁兂䅁䅁䅍䅄䅁䅁䅕䅁䅁䩁㉂䔫䭁䥁䅫䅁䭁䑁䅍䅁䭁䅁䉣䅁䉁䅁䅁允䅁䅁䅯兲䅁䅁杷允䅁䅁䅕䅁䑁䅁䅷䅁䙁䅁䅁䥁睂䔸䈵权睄䅁䅁权䅂䅁䅁权䡁允䅁允䅁䅁䅅䅁䙁䵁橣卷㤱升䅂䍄䉁䅁䅁兂䅁䅁䅍䅄䅁䅁䅕䅁䅁䩁㉂䔫䭁䥁䅫䅁䭁䑁䅧䅁䭁䅁䉣䅁䉁䅁䅁允䅁䅁䅯兲䅁䅁杷允䅁䅁䅕䅁䑁䅁䅷䅁䙁䅁䅁䅁啂欱䈵权䥄䅁䅁权䭂䅁䅁权䡁允䅁允䅁䅁䅅䅁䙁䅁䅁䉁假剅䍊䍄䉁䅁䅁兂䅁䅁䅍䅄䅁䅁䅕䅁䅁䭁欫ご䭅偁䅙䅁䭁䑁䄰䅁䭁䅁䉣䅁䉁䅁䅁允䅁䅁䅕⭌瑎楗⽴啄䵁䅉䅅䅁䙁䅁䅁睁䵁䅁䅁兂䅁䅁䅁䡫㑢䅑䅯兩䅁䅁䅯兏䅁䅁䅯睂䅅䅁䅅䅁䉁䅁䅁权瑃䅁䅁䍄䉁䅁䅁兂䅁䅁䅍䅄䅁䅁䅕䅁䅁䉁䉃䔫䭁乁䄴䅁䭁䑁䅅䅁䭁䅁䉣䅁䉁䅁䅁允䅁䅁䅕空湇䜰剸歅䵁䅉䅅䅁䙁䅁䅁睁䵁䅁䅁兂䅁䅁䅁晡但兑䅯朰䅁䅁䅯䅐䅁䅁䅯睂䅅䅁䅅䅁䉁䅁䅁兂⭁扎丷瀱癣䅑杷允䅁䅁䅕䅁䑁䅁䅷䅁䙁䅁䅁䅁元癤䅨权奃䅁䅁权㕁䅁䅁权䡁允䅁允䅁䅁䅅䅁䙁䅁䅁䙁琷硬䍸䍄䉁䅁䅁兂䅁䅁䅍䅄䅁䅁䅕䅁䅁䱧湃ご䭅䱁䄰䅁䭁䕁䅙䅁䭁䅁䉣䅁䉁䅁䅁允䅁䅁䅕㙪奯湵䅘歓䵁䅉䅅䅁䙁䅁䅁睁䵁䅁䅁兂䅁䅁䅁䍉㕪䅑䅯䅫䅁䅁䅯䅑䅁䅁䅯睂䅅䅁䅅䅁䉁䅁䅁权䭁允䅁䍄䉁䅁䅁兂䅁䅁䅍䅄䅁䅁䅕䅁䅁䙁睳ご䭅乁䄴䅁䭁䕁䅷䅁䭁䅁䉣䅁䉁䅁䅁允䅁䅁䅕佪䙑摚慇樫䴸䅉䅅䅁䙁䅁䅁睁䵁䅁䅁兂䅁䅁䅁䡫㑢䅑䅯杫䅁䅁䅯兏䅁䅁䅯睂䅅䅁䅅䅁䉁䅁䅁兂䅁䅁啄癧㝈兑杷允䅁䅁䅕䅁䑁䅁䅷䅁䙁䅁䅁䅁䅂智䅴权捄䅁䅁权祁䅁䅁权䡁允䅁允䅁䅁䅅䅁䙁䅁䅁䅁䅁䅁䅁䍄䉁䅁䅁兂䅁䅁䅍䅄䅁䅁䅕䅁䅁䑁歪歔䭅䩁䅧䅁䭁䑁䅍䅁䭁䅁䉣䅁䉁䅁䅁允䅁䅁䅕䅁䅁䅁䅁䅁䵁䅉䅅䅁䙁䅁䅁睁䵁䅁䅁兂䅁䅁䅃䝑偖兑䅯䅫䅁䅁䅯睌䅁䅁䅯睂䅅䅁䅅䅁䉁䅁䅁权䭁允䅁䍄䉁䅁䅁兂䅁䅁䅍䅄䅁䅁䅕䅁䅁䭁欫ご䭅䵁䅧䅁䭁䅁䅍䅁䭁䅁䉣䅁䉁䅁䅁允䅁䅁䅕癳⬫佔橲啊䵉䅉䅅䅁䙁䅁䅁睁䵁䅁䅁兂䅁䅁䅁䡫㑢䅑䅯兩䅁䅁䅯杏䅁䅁䅯睂䅅䅁䅅䅁䉁䅁䅁权瑃䅁䅁䍄䉁䅁䅁兂䅁䅁䅍䅄䅁䅁䅕䅁䅁䉁䉃䔫䭁䱁䄰䅁䭁䑁䅯䅁䭁䅁䉣䅁䉁䅁䅁允䅁䅁䅕㍁湸汈䨳歗䵁䅉䅅䅁䙁䅁䅁睁䵁䅁䅁兂䅁䅁䅁䵯㝮䅑䅯䅮䅁䅁䅯睐䅁䅁䅯睂䅅䅁䅅䅁䉁䅁䅁兂䉁朳䩉灩〸䅷杷允䅁䅁䅕䅁䑁䅁䅷䅁䙁䅁䅁䅁元癤䅨权佃䅁䅁权㙁䅁䅁权䡁允䅁允䅁䅁䅅䅁䙁䅁䅁䅁䅁䅁䅁䍄䉁䅁䅁兂䅁䅁䅍䅄䅁䅁䅕䅁䅁䱧湃ご䭅䩁䅷䅁䭁䑁䅙䅁䭁䅁䉣䅁䉁䅁䅁允䅁䅁䅕䅁䅁䅁䅁䅁䵁䅉䅅䅁䙁䅁䅁睁䵁䅁䅁兂䅁䅁䅁䡫㑢䅑䅯兩䅁䅁䅯睎䅁䅁䅯睂䅅䅁䅅䅁䉁䅁䅁权瑃䅁䅁䍄䉁䅁䅁兂䅁䅁䅍䅄䅁䅁䅕䅁䅁䩁㉂䔫䭁䥁䄴䅁䭁䑁䅳䅁䭁䅁䉣䅁䉁䅁䅁允䅁䅁䅕䅁䅁䅁䅁䅁䵁䅉䅅䅁䙁䅁䅁睁䵁䅁䅁兂䅁䅁䅁䍉㕪䅑䅯䅹䅁䅁䅯䅔䅁䅁䅯睂䅅䅁䅅䅁䉁䅁䅁兂䅁䅁捃摋㉐兑杷允䅁䅁䅕䅁䑁䅁䅷䅁䙁䅁䅁䅁元癤䅨权千䅁䅁权䅂䅁䅁权䡁允䅁允䅁䅁䅅䅁䙁䅁䅁䅁捧⽯䉂䍄䉁䅁䅁兂䅁䅁䅍䅄䅁䅁䅕䅁䅁佁䉃䔫䭁䱁䅙䅁䭁䑁䅧䅁䭁䅁䉣䅁䉁䅁䅁允䅁䅁䅕䅁䅁䙑么䕆䵉䅉䅅䅁䙁䅁䅁睁䵁䅁䅁兂䅁䅁䅄佧兊兑䅯䅮䅁䅁䅯児䅁䅁䅯睂䅅䅁䅅䅁䉁䅁䅁兂䅁䅁䅁䅁䅁䅁杷允䅁䅁䅕䅁䑁䅁䅷䅁䙁䅁䅁䅁元癤䅨权慃䅁䅁权㥁䅁䅁权䡁允䅁允䅁䅁䅅䅁䙁䅁䅁䑧䭏博䍆䍄䉁䅁䅁兂䅁䅁䅍䅄䅁䅁䅕䅁䅁䙁坔歔䭅䭁䅫䅁䭁䑁䄴䅁䭁䅁䉣䅁䉁䅁䅁允䅁䅁䅯权䅅䅁杷允䅁䅁䅕䅁䑁䅁䅷䅁䙁䅁䅁䥁㝁啗䈹权权䅁䅁权ぁ䅁䅁权䡁允䅁允䅁䅁䅅䅁䙁䡁⼰噎㘶卩䅨䍄䉁䅁䅁兂䅁䅁䅍䅄䅁䅁䅕䅁䅁䩁㉂䔫䭁䩁䅧䅁䭁䑁䅙䅁䭁䅁䉣䅁䉁䅁䅁允䅁䅁䅕䅁䅃㝧剚䕌䵉䅉䅅䅁䙁䅁䅁睁䵁䅁䅁兂䅁䅁䅁䡫㑢䅑䅯杵䅁䅁䅯睒䅁䅁䅯睂䅅䅁䅅䅁䉁䅁䅁兂䅁䕁湁潘䕂村杷允䅁䅁䅕䅁䑁䅁䅷䅁䙁䅁䅁䅁扂䕍䈹权汃䅁䅁权䱂䅁䅁权䡁允䅁允䅁䅁䅅䅁䡁䅁䅁䅁䅃畧䅒䍄䉁䅁䅁兂䅁䅁䅍䅄䅁䅁䅕䅁䅁䩁㉂䔫䭁䥁䄴䅁䭁䕁䅫䅁䭁䅁䉣䅁䉁䅁䅁允䅁䅁䅕䅁䅁䅁䅁䅁䵁䅉䅅䅁䙁䅁䅁睁䵁䅁䅁兂䅁䅁䅁䡫㑢䅑䅯杭䅁䅁䅯李䅁䅁䅯睂䅅䅁䅅䅁䉁䅁䅁兂䅁䥁湃佤煑村杷允䅁䅁䅕䅁䑁䅁䅷䅁䙁䅁䅁䅁癃䕰䈹权⽃䅁䅁权䑁䅁䅁权䡁允䅁允䅁䅁䅅䅁䙁䩁噔䙃丱ぱ䍂䍄䉁䅁䅁兂䅁䅁䅍䅄䅁䅁䅕䅁䅁䡧睄歔䭅䱁䅙䅁䭁䕁䅳䅁䭁䅁䉣䅁䉁䅁䅁允䅁䅁䅕佫捯浺樵啒䵉䅉䅅䅁䙁䅁䅁睁䵁䅁䅁兂䅁䅁䅁䡫㑢䅑䅯䅭䅁䅁䅯兑䅁䅁䅯睂䅅䅁䅅䅁䉁䅁䅁兂䅁䅁䱂灇眴村杷允䅁䅁䅕䅁䑁䅁䅷䅁䙁䅁䅁䅁䅄倹䅴权楃䅁䅁权㝁䅁䅁权䡁允䅁允䅁䅁䅅䅁䙁䅁䅅剅䰴䝇䍤䍄䉁䅁䅁兂䅁䅁䅍䅄䅁䅁䅕䅁䅁䭧浺歒䭅佁䅙䅁䭁䕁䅉䅁䭁䅁䉣䅁䉁䅁䅁允䅁䅁䅕㙉兲匯汃吹䴸䅉䅅䅁䙁䅁䅁睁䵁䅁䅁兂䅁䅁䅁摪但兑䅯杴䅁䅁䅯兓䅁䅁䅯睂䅅䅁䅅䅁䉁䅁䅁兂䅁䅁㕂煂硅村杷允䅁䅁䅕䅁䑁䅁䅷䅁䙁䅁䅁䥁䅂啚䈹权千䅁䅁权㉁䅁䅁权䡁允䅁允䅁䅁䅅䅁䙁乁㡇時扥癭䉎䍄䉁䅁䅁兂䅁䅁䅍䅄䅁䅁䅕䅁䅁佁䉃䔫䭁䵁䅣䅁䭁䑁䅙䅁䭁䅁䉣䅁䉁䅁䅁允䅁䅁䅕䅁䅁䍶煄〯䵅䅉䅅䅁䙁䅁䅁睁䵁䅁䅁兂䅁䅁䅁䵑㜳䅑䅯朱䅁䅁䅯䅔䅁䅁䅯睂䅅䅁䅅䅁䉁䅁䅁兂⭄摩乵奬が睐杷允䅁䅁䅕䅁䑁䅁䅷䅁䙁䅁䅁䥁獃欵䉚权䱄䅁䅁权硁䅁䅁权䡁允䅁允䅁䅁䅅䅁䙁䅁䅁䅁䅁䅁䅁䍄䉁䅁䅁兂䅁䅁䅍䅄䅁䅁䅕䅁䅁䕧求ご䭅䥁䄴䅁䭁䑁䄴䅁䭁䅁䉣䅁䉁䅁䅁允䅁䅁䅕䅁䅁䅁䅁䅁䵁䅉䅅䅁䙁䅁䅁睁䵁䅁䅁兂䅁䅁䅁㙲偒兑䅯朳䅁䅁䅯免䅁䅁䅯睂䅅䅁䅅䅁䉁䅁䅁兂䅁䅁䅁䅁䅁䅁杷允䅁䅁䅕䅁䑁䅁䅷䅁䙁䅁䅁䅁杂癹䅴权湃䅁䅁权癁䅁䅁权䡁允䅁允䅁䅁䅅䅁䭁䅁䉯䅁䵁䅉䅅䅁䙁䅁䅁睁䵁䅁䅁兂䅁䅁䅁䵑㜳䅑䅯䄲䅁䅁䅯免䅁䅁䅯睂䅅䅁䅅䅁䉁䅁䅁兂䅁䅁䅁䅁䅁䅁杷允䅁䅁䅕䅁䑁䅁䅷䅁䙁䅁䅁䥁䅂啚䈹权慃䅁䅁权䉂䅁䅁权䡁允䅁允䅁䅁䅅䅁䙁䅁䅁䅁䅁䅁䅁䍄䉁䅁䅁兂䅁䅁䅍䅄䅁䅁䅕䅁䅁䩁㉂䔫䭁䩁䅯䅁䭁䕁䅙䅁䭁䅁䉣䅁䉁䅁䅁允䅁䅁䅕䅁䅁卋敧啈䵉䅉䅅䅁䙁䅁䅁睁䵁䅁䅁兂䅁䅁䅁䤴㑈䅑䅯睷䅁䅁䅯睍䅁䅁䅯睂䅅䅁䅅䅁䉁䅁䅁兂䅁䅁䅁䅁䅁䅁杷允䅁䅁䅕䅁䑁䅁䅷䅁䙁䅁䅁䅁权晹䅴权歄䅁䅁权㕁䅁䅁权䡁允䅁允䅁䅁䅅䅁䙁䅁䅁䅁䅁䅁䅁䍄䉁䅁䅁兂䅁䅁䅍䅄䅁䅁䅕䅁䅁䭧浺歒䭅䩁䄴䅁䭁䑁䅧䅁䭁䅁䉣䅁䉁䅁䅁允䅁䅁䅕䭆䠵場啯樱䴸䅉䅅䅁䙁䅁䅁睁䵁䅁䅁兂䅁䅁䅃偣佂兑䅯朵䅁䅁䅯杒䅁䅁䅯睂䅅䅁䅅䅁䉁䅁䅁兂㥁獲䥧塵䑣䅑杷允䅁䅁䅕䅁䑁䅁䅷䅁䙁䅁䅁䅁㝂啌䈹权佃䅁䅁权ぁ䅁䅁权䡁允䅁允䅁䅁䅅䅁䙁䅁䅁䅁䅁䅁䅁䍄䉁䅁䅁兂䅁䅁䅍䅄䅁䅁䅕䅁䅁䩁㉂䔫䭁䩁䅉䅁䭁䕁䅙䅁䭁䅁䉣䅁䉁䅁䅁允䅁䅁䅕䅁䅁䙯奪啂䵉䅉䅅䅁䙁䅁䅁睁䵁䅁䅁兂䅁䅁䅁䤴㑈䅑䅯朶䅁䅁䅯睎䅁䅁䅯睂䅅䅁䅅䅁䉁䅁䅁兂呁䕁䅎捁潄睐杷允䅁䅁䅕䅁䑁䅁䅷䅁䙁䅁䅁䅁㑁䔵䈵权䅁允䅁权㕁䅁䅁权䡁允䅁允䅁䅁䅅䅁䭁䅁䉙䅁䵁䅉䅅䅁䙁䅁䅁睁䵁䅁䅁兂䅁䅁䵄祑愲兑䅯杬䅁䅁䅯材䅁䅁䅯睂䅅䅁䅅䅁䉁䅁䅁兂䅁䅁䅁䅁䅁䅁杷允䅁䅁䅕䅁䑁䅁䅷䅁䙁䅁䅁䅁元癤䅨权湃䅁䅁权䉂䅁䅁权䡁允䅁允䅁䅁䅅䅁䭁䅁䉯䅁䵁䅉䅅䅁䙁䅁䅁睁䵁䅁䅁兂䅁䅁䅃佲䝚兑䅯朱䅁䅁䅯睌䅁䅁䅯睂䅅䅁䅅䅁䉁䅁䅁兂䅁䅁䅁䅁䅁䅁杷允䅁䅁䅕䅁䑁䅁䅷䅁䙁䅁䅁䅁权晹䅴权杄䅁䅁权䡂䅁䅁权䡁允䅁允䅁䅁䅅䅁䙁䵁䩺睥㙦䅋䅊䍄䉁䅁䅁兂䅁䅁䅍䅄䅁䅁䅕䅁䅁䑁歪歔䭅䩁䅉䅁䭁䕁䅯䅁䭁䅁䉣䅁䉁䅁䅁允䅁䅁䅕煷䴶稵卖䔴䵅䅉䅅䅁䙁䅁䅁睁䵁䅁䅁兂䅁䅁䅁䡫㑢䅑䅯䅭䅁䅁䅯睒䅁䅁䅯睂䅅䅁䅅䅁䉁䅁䅁兂䅁䥁噁畃㍫村杷允䅁䅁䅕䅁䑁䅁䅷䅁䙁䅁䅁䅁㑁䔵䈵权灃䅁䅁权ぁ䅁䅁权䡁允䅁允䅁䅁䅅䅁䭁䅁䉯䅁䵁䅉䅅䅁䙁䅁䅁睁䵁䅁䅁兂䅁䅁䅃䝑偖兑䅯䅮䅁䅁䅯睑䅁䅁䅯睂䅅䅁䅅䅁䉁䅁䅁兂㡂⽰癈慣儵䅷杷允䅁䅁䅕䅁䑁䅁䅷䅁䙁䅁䅁䅁癃䕰䈹权䉄䅁䅁权癁䅁䅁权䡁允䅁允䅁䅁䅅䅁䙁䅁䅁䅁䅁䅁䅁䍄䉁䅁䅁兂䅁䅁䅍䅄䅁䅁䅕䅁䅁佁䉃䔫䭁䩁䅙䅁䭁䍁䄸䅁䭁䅁䉣䅁䉁䅁䅁允䅁䅁䅕䅁䅁䍃䭲〵䵅䅉䅅䅁䙁䅁䅁睁䵁䅁䅁兂䅁䅁䅁䵑㜳䅑䅯䄱䅁䅁䅯睓䅁䅁䅯睂䅅䅁䅅䅁䉁䅁䅁兂䝂圶慯獡楕䅑杷允䅁䅁䅕䅁䑁䅁䅷䅁䙁䅁䅁䅁㑁䔵䈵权佃䅁䅁权䅂䅁䅁权䡁允䅁允䅁䅁䅅䅁䙁䅁䅁䅁䅁䅁䅁䍄䉁䅁䅁兂䅁䅁䅍䅄䅁䅁䅕䅁䅁䕧求ご䭅乁䅙䅁䭁䑁䅫䅁䭁䅁䉣䅁䉁䅁䅁允䅁䅁䅕䅁䅁䅁䅁䅁䵁䅉䅅䅁䙁䅁䅁睁䵁䅁䅁兂䅁䅁䅁䡫㑢䅑䅯杭䅁䅁䅯睒䅁䅁䅯睂䅅䅁䅅䅁䉁䅁䅁兂䅁䅁歃奃档村杷允䅁䅁䅕䅁䑁䅁䅷䅁䙁䅁䅁䅁元癤䅨权奄䅁䅁权㉁䅁䅁权䡁允䅁允䅁䅁䅅䅁䙁䑁㙹䌷琲晊⽯䍄䉁䅁䅁兂䅁䅁䅍䅄䅁䅁䅕䅁䅁䅁乓ご䭅䭁䅕䅁䭁䑁䅉䅁䭁䅁䉣䅁䉁䅁䅁允䅁䅁䅯䅁䅁䅁杷允䅁䅁䅕䅁䑁䅁䅷䅁䙁䅁䅁䅁元癤䅨权千䅁䅁权䥂䅁䅁权䡁允䅁允䅁䅁䅅䅁䙁䅁䅁䝁㉸硰䍆䍄䉁䅁䅁兂䅁䅁䅍䅄䅁䅁䅕䅁䅁䭧浺歒䭅䵁䄰䅁䭁䕁䅯䅁䭁䅁䉣䅁䉁䅁䅁允䅁䅁䅕潥佊⭴偎え䵁䅉䅅䅁䙁䅁䅁睁䵁䅁䅁兂䅁䅁䅁䵣㝲䅑䅯䄹䅁䅁䅯睍䅁䅁䅯睂䅅䅁䅅䅁䉁䅁䅁兂䅁䅁䅁䅁䅁䅁杷允䅁䅁䅕䅁䑁䅁䅷䅁䙁䅁䅁䥁啂䙂䉂权㙄䅁䅁权㕁䅁䅁权䡁允䅁允䅁䅁䅅䅁䙁䅁䅁䅁䅁䅁䅁䍄䉁䅁䅁兂䅁䅁䅍䅄䅁䅁䅕䅁䅁䩁㉂䔫䭁䩁䅧䅁䭁䕁䅫䅁䭁䅁䉣䅁䉁䅁䅁允䅁䅁䅕䅁䅁娲㠱歎䵉䅉䅅䅁䙁䅁䅁睁䵁䅁䅁兂䅁䅁䅁䵑㜳䅑䅯䄶䅁䅁䅯睍䅁䅁䅯睂䅅䅁䅅䅁䉁䅁䅁兂䅁䅁䅁䅁䅁䅁杷允䅁䅁䅕䅁䑁䅁䅷䅁䙁䅁䅁䅁元癤䅨权佃䅁䅁权䱂䅁䅁权䡁允䅁允䅁䅁䅅䅁䙁䅁䅁䅁䅁䅁䅁䍄䉁䅁䅁兂䅁䅁䅍䅄䅁䅁䅕䅁䅁䭁欫ご䭅佁䅧䅁䭁䕁䅑䅁䭁䅁䉣䅁䉁䅁䅁允䅁䅁䅕㕳摒䩒椱歑䵁䅉䅅䅁䙁䅁䅁睁䵁䅁䅁兂䅁䅁䅁䡫㑢䅑䅯兩䅁䅁䅯䅔䅁䅁䅯睂䅅䅁䅅䅁䉁䅁䅁权瑃䅁䅁䍄䉁䅁䅁兂䅁䅁䅍䅄䅁䅁䅕䅁䅁䝁䭄〫䭁䭁䅁䅁䭁䕁䅉䅁䭁䅁䉣䅁䉁䅁䅁允䅁䅁䅕癊煔瑌昳稷䴸䅉䅅䅁䙁䅁䅁睁䵁䅁䅁兂䅁䅁䅃佲䝚兑䅯杴䅁䅁䅯兑䅁䅁䅯睂䅅䅁䅅䅁䉁䅁䅁兂浂爵㡣䙗祁村杷允䅁䅁䅕䅁䑁䅁䅷䅁䙁䅁䅁䅁元癤䅨权奃䅁䅁权䵂䅁䅁权䡁允䅁允䅁䅁䅅䅁䙁䅁䅁佷奥穸䍖䍄䉁䅁䅁兂䅁䅁䅍䅄䅁䅁䅕䅁䅁䥁刳歔䭅䭁䅫䅁䭁䕁䅁䅁䭁䅁䉣䅁䉁䅁䅁允䅁䅁䅯权䅅䅁杷允䅁䅁䅕䅁䑁䅁䅷䅁䙁䅁䅁䅁元癤䅨权慃䅁䅁权䵂䅁䅁权䡁允䅁允䅁䅁䅅䅁䙁䅁䅁䙧昶卸䍆䍄䉁䅁䅁兂䅁䅁䅍䅄䅁䅁䅕䅁䅁䝧畯ご䭅䭁䅕䅁䭁䕁䅕䅁䭁䅁䉣䅁䉁䅁䅁允䅁䅁䅣䅁䅁䥁䱁唵䵁䅉䅅䅁䙁䅁䅁睁䵁䅁䅁兂䅁䅁䅁䤴㑈䅑䅯杪䅁䅁䅯兔䅁䅁䅯睂䅅䅁䅅䅁䉁䅁䅁兂䅁䅁䅁䅁䅁䅁杷允䅁䅁䅕䅁䑁䅁䅷䅁䙁䅁䅁䅁䅂智䅴权敃䅁䅁权䕂䅁䅁权䡁允䅁允䅁䅁䅅䅁䙁佁煋䬫䙸㥫⽁䍄䉁䅁䅁兂䅁䅁䅍䅄䅁䅁䅕䅁䅁䩁㉂䔫䭁䩁䅉䅁䭁䕁䅷䅁䭁䅁䉣䅁䉁䅁䅁允䅁䅁䅕䅁䅁浓䐳歆䵉䅉䅅䅁䙁䅁䅁睁䵁䅁䅁兂䅁䅁䅃佲䝚兑䅯睹䅁䅁䅯睒䅁䅁䅯睂䅅䅁䅅䅁䉁䅁䅁兂桃测摃稷䱍䅑杷允䅁䅁䅕䅁䑁䅁䅷䅁䙁䅁䅁䅁杁偋䅬权元䅁䅁权㡁䅁䅁权䡁允䅁允䅁䅁䅅䅁䭁䅁䉯䅁䵁䅉䅅䅁䙁䅁䅁睁䵁䅁䅁兂䅁䅁䅁䵑㜳䅑䅯䅁䅅䅁䅯䅑䅁䅁䅯睂䅅䅁䅅䅁䉁䅁䅁权⽁允䅁䍄䉁䅁䅁兂䅁䅁䅍䅄䅁䅁䅕䅁䅁䑁歪歔䭅䱁䅧䅁䭁䑁䅧䅁䭁䅁䉣䅁䉁䅁䅁允䅁䅁䅕䅁䅁䅁䅁䅁䵁䅉䅅䅁䙁䅁䅁睁䵁䅁䅁兂䅁䅁䅁乖佚兑䅯杯䅁䅁䅯睌䅁䅁䅯睂䅅䅁䅅䅁䉁䅁䅁兂䅁䅁䉁硩啑村杷允䅁䅁䅕䅁䑁䅁䅷䅁䙁䅁䅁䅁灂唸䈵权奃䅁䅁权㙁䅁䅁权䡁允䅁允䅁䅁䅅䅁䙁䵁煎㑳呐⼱䉸䍄䉁䅁䅁兂䅁䅁䅍䅄䅁䅁䅕䅁䅁䕺瑍歭䭅佁䅙䅁䭁䑁䅙䅁䭁䅁䉣䅁䉁䅁䅁允䅁䅁䅕䅁䅁䅁䅁䅁䵁䅉䅅䅁䙁䅁䅁睁䵁䅁䅁兂䅁䅁䅁䡫㑢䅑䅯杫䅁䅁䅯材䅁䅁䅯睂䅅䅁䅅䅁䉁䅁䅁兂䅁䅁䙃杺塧村杷允䅁䅁䅕䅁䑁䅁䅷䅁䙁䅁䅁䅁乃唰䈵权㉄䅁䅁权㕁䅁䅁权䡁允䅁允䅁䅁䅅䅁䙁䅁䅁䅁䅁䅁䅁䍄䉁䅁䅁兂䅁䅁䅍䅄䅁䅁䅕䅁䅁䙁坔歔䭅䩁䅷䅁䭁䕁䅧䅁䭁䅁䉣䅁䉁䅁䅁允䅁䅁䅕橍睱坌㙇稯䴸䅉䅅䅁䙁䅁䅁睁䵁䅁䅁兂䅁䅁䅁摪但兑䅯朲䅁䅁䅯䅎䅁䅁䅯睂䅅䅁䅅䅁䉁䅁䅁兂䅁䅁䅁䅁䅁䅁杷允䅁䅁䅕䅁䑁䅁䅷䅁䙁䅁䅁䥁睃ば䈹权䙄䅁䅁权㕁䅁䅁权䡁允䅁允䅁䅁䅅䅁䙁䅁䅁䅁䅁䅁䅁䍄䉁䅁䅁兂䅁䅁䅍䅄䅁䅁䅕䅁䅁䙁睳ご䭅䱁䅍䅁䭁䕁䅯䅁䭁䅁䉣䅁䉁䅁䅁允䅁䅁䅕⭧䍇䡎䤹づ䵉䅉䅅䅁䙁䅁䅁睁䵁䅁䅁兂䅁䅁䅁䵣㝲䅑䅯兺䅁䅁䅯材䅁䅁䅯睂䅅䅁䅅䅁䉁䅁䅁兂捁湘㝵獇奅䅑杷允䅁䅁䅕䅁䑁䅁䅷䅁䙁䅁䅁䵁䑸婌䉰权䱃䅁䅁权睁䅁䅁权䡁允䅁允䅁䅁䅅䅁䙁䅁䅁䅁䅁䅁䅁䍄䉁䅁䅁兂䅁䅁䅍䅄䅁䅁䅕䅁䅁䩁㉂䔫䭁䥁䄴䅁䭁䕁䅕䅁䭁䅁䉣䅁䉁䅁䅁允䅁䅁䅕䅁䅁䅁䅁䅁䵁䅉䅅䅁䙁䅁䅁睁䵁䅁䅁兂䅁䅁䅁祥倱兑䅯朷䅁䅁䅯䅏䅁䅁䅯睂䅅䅁䅅䅁䉁䅁䅁兂䅁䅁䅁䅁䅁䅁杷允䅁䅁䅕䅁䑁䅁䅷䅁䙁䅁䅁䅁㝂啌䈹权䩃䅁䅁权穁䅁䅁权䡁允䅁允䅁䅁䅅䅁䭁䭁䄰䅁䵁䅉䅅䅁䙁䅁䅁睁䵁䅁䅁兂䅁䅁䅃ㅏ偬兑䅯睩䅁䅁䅯睐䅁䅁䅯睂䅅䅁䅅䅁䉁䅁䅁兂晁啲ㅁ噖攳睐杷允䅁䅁䅕䅁䑁䅁䅷䅁䙁䅁䅁䅁䕁啪䈹权捃䅁䅁权癁䅁䅁权䡁允䅁允䅁䅁䅅䅁䙁䅁䅁䅁䅁䅁䅁䍄䉁䅁䅁兂䅁䅁䅍䅄䅁䅁䅕䅁䅁䩁㉂䔫䭁䩁䅯䅁䭁䑁䅷䅁䭁䅁䉣䅁䉁䅁䅁允䅁䅁䅕䅁䅃父䡲䕌䵉䅉䅅䅁䙁䅁䅁睁䵁䅁䅁兂䅁䅁䅁䡫㑢䅑䅯杪䅁䅁䅯杓䅁䅁䅯睂䅅䅁䅅䅁䉁䅁䅁兂䅁䅁䅁䅁䅁䅁杷允䅁䅁䅕䅁䑁䅁䅷䅁䙁䅁䅁䅁䅂智䅴权穃䅁䅁权畁䅁䅁权䡁允䅁允䅁䅁䅅䅁䙁䅁䅁䅁䅁䅁䅁䍄䉁䅁䅁兂䅁䅁䅍䅄䅁䅁䅕䅁䅁䍁潁唫䭁䥁䄴䅁䭁䍁䄴䅁䭁䅁䉣䅁䉁䅁䅁允䅁䅁䅕䅁䅁䅁䅁䅁䵁䅉䅅䅁䙁䅁䅁睁䵁䅁䅁兂䅁䅁䅁䵑㜳䅑䅯䅯䅁䅁䅯杌䅁䅁䅯睂䅅䅁䅅䅁䉁䅁䅁兂潃歸㍳兩ぅ䅑杷允䅁䅁䅕䅁䑁䅁䅷䅁䙁䅁䅁䅁元癤䅨权䩃䅁䅁权乂䅁䅁权䡁允䅁允䅁䅁䅅䅁䭁䭁䄰䅁䵁䅉䅅䅁䙁䅁䅁睁䵁䅁䅁兂䅁䅁䅁䡫㑢䅑䅯杪䅁䅁䅯兔䅁䅁䅯睂䅅䅁䅅䅁䉁䅁䅁兂䅁䅁䅁䅁䅁䅁杷允䅁䅁䅕䅁䑁䅁䅷䅁䙁䅁䅁䅁乂ㅈ䉂权䱄䅁䅁权䕂䅁䅁权䡁允䅁允䅁䅁䅅䅁䙁䕁楈䕇余剂䅖䍄䉁䅁䅁兂䅁䅁䅍䅄䅁䅁䅕䅁䅁䩁㉂䔫䭁䩁䅯䅁䭁䕁䄰䅁䭁䅁䉣䅁䉁䅁䅁允䅁䅁䅕䅁䅃噇卂歌䵉䅉䅅䅁䙁䅁䅁睁䵁䅁䅁兂䅁䅁䅁䡫㑢䅑䅯朹䅁䅁䅯睑䅁䅁䅯睂䅅䅁䅅䅁䉁䅁䅁兂䅁䅁䅁䅁䅁䅁杷允䅁䅁䅕䅁䑁䅁䅷䅁䙁䅁䅁䅁权晹䅴权穃䅁䅁权㍁䅁䅁权䡁允䅁允䅁䅁䅅䅁䙁䅁䅁䅁䅁䅁䅁䍄䉁䅁䅁兂䅁䅁䅍䅄䅁䅁䅕䅁䅁䭁欫ご䭅佁䅁䅁䭁䑁䅉䅁䭁䅁䉣䅁䉁䅁䅁允䅁䅁䅕䅁䅁䅁䅁䅁䵁䅉䅅䅁䙁䅁䅁睁䵁䅁䅁兂䅁䅁䅁䡫㑢䅑䅯䅭䅁䅁䅯睑䅁䅁䅯睂䅅䅁䅅䅁䉁䅁䅁兂䅁䕁呂㡖㥁村杷允䅁䅁䅕䅁䑁䅁䅷䅁䙁䅁䅁䵁䑸婌䉰权啄䅁䅁权䵂䅁䅁权䡁允䅁允䅁䅁䅅䅁䙁䅁䅁䅁䅁䅁䅁䍄䉁䅁䅁兂䅁䅁䅍䅄䅁䅁䅕䅁䅁䑧婴ご䭅䱁䅙䅁䭁䕁䅁䅁䭁䅁䉣䅁䉁䅁䅁允䅁䅁䅕䅁䅁䅁䅁䅁䵁䅉䅅䅁䙁䅁䅁睁䵁䅁䅁兂䅁䅁䅁䵯㝮䅑䅯关䅁䅁䅯兎䅁䅁䅯睂䅅䅁䅅䅁䉁䅁䅁兂䕂㥣ぢ畆捤村杷允䅁䅁䅕䅁䑁䅁䅷䅁䙁䅁䅁䅁灂唸䈵权⽃䅁䅁权㡁䅁䅁权䡁允䅁允䅁䅁䅅䅁䙁䥁穸⭧祲啒䍂䍄䉁䅁䅁兂䅁䅁䅍䅄䅁䅁䅕䅁䅁䡁瑳ご䭅佁䅷䅁䭁䑁䅧䅁䭁䅁䉣䅁䉁䅁䅁允䅁䅁䅕䅁䅁䅁䅁䅁䵁䅉䅅䅁䙁䅁䅁睁䵁䅁䅁兂䅁䅁䅁䥂倱兑䅯䄰䅁䅁䅯兏䅁䅁䅯睂䅅䅁䅅䅁䉁䅁䅁兂䅁䅁䅁䅁䅁䅁杷允䅁䅁䅕䅁䑁䅁䅷䅁䙁䅁䅁䅁㝂啌䈹权奃䅁䅁权㉁䅁䅁权䡁允䅁允䅁䅁䅅䅁䙁䑁扭乇摪䉑䍤䍄䉁䅁䅁兂䅁䅁䅍䅄䅁䅁䅕䅁䅁䕧求ご䭅䥁䅫䅁䭁䍁䄸䅁䭁䅁䉣䅁䉁䅁䅁允䅁䅁䅯兲䅁䅁杷允䅁䅁䅕䅁䑁䅁䅷䅁䙁䅁䅁䥁䅂啚䈹权千䅁䅁权睁䅁䅁权䡁允䅁允䅁䅁䅅䅁䙁䅁䅁䅁䅁䅁䅁䍄䉁䅁䅁兂䅁䅁䅍䅄䅁䅁䅕䅁䅁䕧求ご䭅䩁䅧䅁䭁䑁䅅䅁䭁䅁䉣䅁䉁䅁䅁允䅁䅁䅕䅁䅁䅁䅁䅁䵁䅉䅅䅁䙁䅁䅁睁䵁䅁䅁兂䅁䅁䅁䵯㝮䅑䅯杭䅁䅁䅯睒䅁䅁䅯睂䅅䅁䅅䅁䉁䅁䅁兂㙁洷䱦䝬扁村杷允䅁䅁䅕䅁䑁䅁䅷䅁䙁䅁䅁䅁扂䕍䈹权坄䅁䅁权㝁䅁䅁权䡁允䅁允䅁䅁䅅䅁䙁䅁䅁䅁䅁䅁䅁䍄䉁䅁䅁兂䅁䅁䅍䅄䅁䅁䅕䅁䅁䉁䉃䔫䭁䩁䅷䅁䭁䍁䅷䅁䭁䅁䉣䅁䉁䅁䅁允䅁䅁䅕䅁䅁䅁䅁䵒䵁䅉䅅䅁䙁䅁䅁睁䵁䅁䅁兂䅁䅁䅁祥倱兑䅯杭䅁䅁䅯䅐䅁䅁䅯睂䅅䅁䅅䅁䉁䅁䅁兂䉂桔ぱ搫剙村杷允䅁䅁䅕䅁䑁䅁䅷䅁䙁䅁䅁䵁䑸婌䉰权捃䅁䅁权㙁䅁䅁权䡁允䅁允䅁䅁䅅䅁䙁䅁䅁䅁䅁䅁䅁䍄䉁䅁䅁兂䅁䅁䅍䅄䅁䅁䅕䅁䅁䥷楄䕕䭅䩁䄴䅁䭁䍁䄸䅁䭁䅁䉣䅁䉁䅁䅁允䅁䅁䅕䅁䅁䅁䅁䅁䵁䅉䅅䅁䙁䅁䅁睁䵁䅁䅁兂䅁䅁䅃ㅏ偬兑䅯䅭䅁䅁䅯䅌䅁䅁䅯睂䅅䅁䅅䅁䉁䅁䅁兂睂㍯煕倰噪兑杷允䅁䅁䅕䅁䑁䅁䅷䅁䙁䅁䅁䅁㝂啌䈹权䕁允䅁权㑁䅁䅁权䡁允䅁允䅁䅁䅅䅁䙁䅁䅁䅁䅁䅁䅁䍄䉁䅁䅁兂䅁䅁䅍䅄䅁䅁䅕䅁䅁䙁睳ご䭅䭁䅍䅁䭁䕁䄰䅁䭁䅁䉣䅁䉁䅁䅁允䅁䅁䅕⽲祇䵬呏歖䵉䅉䅅䅁䙁䅁䅁睁䵁䅁䅁兂䅁䅁䅃䝑偖兑䅯䅭䅁䅁䅯杌䅁䅁䅯睂䅅䅁䅅䅁䉁䅁䅁兂䅁䅁䅁䅁䅁䅁杷允䅁䅁䅕䅁䑁䅁䅷䅁䙁䅁䅁䅁癃䕰䈹权㉄䅁䅁权硁䅁䅁权䡁允䅁允䅁䅁䅅䅁䙁䅁䅁䅁䅁䅁䅁䍄䉁䅁䅁兂䅁䅁䅍䅄䅁䅁䅕䅁䅁䕁乄〫䭁䭁䅕䅁䭁䕁䅉䅁䭁䅁䉣䅁䉁䅁䅁允䅁䅁䅣䅁䅁䥁啃唵䵁䅉䅅䅁䙁䅁䅁睁䵁䅁䅁兂䅁䅁䅁䍉㕪䅑䅯䅁䅅䅁䅯材䅁䅁䅯睂䅅䅁䅅䅁䉁䅁䅁权䅁䅁䅁䍄䉁䅁䅁兂䅁䅁䅍䅄䅁䅁䅕䅁䅁䕧求ご䭅䩁䅯䅁䭁䍁䄴䅁䭁䅁䉣䅁䉁䅁䅁允䅁䅁䅕䅁䅁䅁䅁䅁䵁䅉䅅䅁䙁䅁䅁睁䵁䅁䅁兂䅁䅁䅃佲䝚兑䅯典䅁䅁䅯材䅁䅁䅯睂䅅䅁䅅䅁䉁䅁䅁兂⽄做䡲獸剫䅑杷允䅁䅁䅕䅁䑁䅁䅷䅁䙁䅁䅁䥁䅂啚䈹权千䅁䅁权畁䅁䅁权䡁允䅁允䅁䅁䅅䅁䙁䅁䅁䅁䅁䅁䅁䍄䉁䅁䅁兂䅁䅁䅍䅄䅁䅁䅕䅁䅁䕁昰䕕䭅䭁䅍䅁䭁䑁䄸䅁䭁䅁䉣䅁䉁䅁䅁允䅁䅁䅕䅁杂㉣䡩䔫䵅䅉䅅䅁䙁䅁䅁睁䵁䅁䅁兂䅁䅁䅁䥂倱兑䅯共䅁䅁䅯兎䅁䅁䅯睂䅅䅁䅅䅁䉁䅁䅁权䭁允䅁䍄䉁䅁䅁兂䅁䅁䅍䅄䅁䅁䅕䅁䅁䙁睳ご䭅䩁䅧䅁䭁䑁䅧䅁䭁䅁䉣䅁䉁䅁䅁允䅁䅁䅕䅁䅁䅁䅁䅁䵁䅉䅅䅁䙁䅁䅁睁䵁䅁䅁兂䅁䅁䅃ㅏ偬兑䅯䅭䅁䅁䅯兏䅁䅁䅯睂䅅䅁䅅䅁䉁䅁䅁兂佃煔瑋㡺渳兑杷允䅁䅁䅕䅁䑁䅁䅷䅁䙁䅁䅁䥁䅂啚䈹权䩃䅁䅁权ぁ䅁䅁权䡁允䅁允䅁䅁䅅䅁䭁䭁䄰䅁䵁䅉䅅䅁䙁䅁䅁睁䵁䅁䅁兂䅁䅁䅁䵣㝲䅑䅯杹䅁䅁䅯睎䅁䅁䅯睂䅅䅁䅅䅁䉁䅁䅁兂䅁䅁䅁䅁䅁䅁杷允䅁䅁䅕䅁䑁䅁䅷䅁䙁䅁䅁䥁䅂啚䈹权佃䅁䅁权ぁ䅁䅁权䡁允䅁允䅁䅁䅅䅁䙁䅁䅁䅁䅁䅁䅁䍄䉁䅁䅁兂䅁䅁䅍䅄䅁䅁䅕䅁䅁䕧求ご䭅䩁䅯䅁䭁䑁䅑䅁䭁䅁䉣䅁䉁䅁䅁允䅁䅁䅕䅁䅁䅁䅁䅁䵁䅉䅅䅁䙁䅁䅁睁䵁䅁䅁兂䅁䅁䅁䤴㑈䅑䅯杭䅁䅁䅯䅎䅁䅁䅯睂䅅䅁䅅䅁䉁䅁䅁兂䅁䅁允䄱䈸村杷允䅁䅁䅕䅁䑁䅁䅷䅁䙁䅁䅁䅁䕁啪䈹权䙄䅁䅁权硁䅁䅁权䡁允䅁允䅁䅁䅅䅁䙁䅁䅁䅁䅁䅁䅁䍄䉁䅁䅁兂䅁䅁䅍䅄䅁䅁䅕䅁䅁䭧浺歒䭅䵁䅳䅁䭁䑁䅁䅁䭁䅁䉣䅁䉁䅁䅁允䅁䅁䅕䅁䅁䅁䅁䅁䵁䅉䅅䅁䙁䅁䅁睁䵁䅁䅁兂䅁䅁䅁晡但兑䅯杯䅁䅁䅯䅌䅁䅁䅯睂䅅䅁䅅䅁䉁䅁䅁兂卂匵呒㡩礰村杷允䅁䅁䅕䅁䑁䅁䅷䅁䙁䅁䅁䥁䅂啚䈹权奃䅁䅁权穁䅁䅁权䡁允䅁允䅁䅁䅅䅁䙁䅁䅁䅁䅁䅁䅁䍄䉁䅁䅁兂䅁䅁䅍䅄䅁䅁䅕䅁䅁䡁䭄〫䭁佁䅁䅁䭁䑁䄰䅁䭁䅁䉣䅁䉁䅁䅁允䅁䅁䅕䅁䅁䅁䅁䅁䵁䅉䅅䅁䙁䅁䅁睁䵁䅁䅁兂䅁䅁䅃䝑偖兑䅯杫䅁䅁䅯睍䅁䅁䅯睂䅅䅁䅅䅁䉁䅁䅁兂䅁䅁䅁䅁䅁䅁杷允䅁䅁䅕䅁䑁䅁䅷䅁䙁䅁䅁䅁乃唰䈵权橃䅁䅁权䉂䅁䅁权䡁允䅁允䅁䅁䅅䅁䙁䅁䅁䅍䍲ㅺ䍰䍄䉁䅁䅁兂䅁䅁䅍䅄䅁䅁䅕䅁䅁䅁乓ご䭅䩁䅷䅁䭁䕁䅣䅁䭁䅁䉣䅁䉁䅁䅁允䅁䅁䅕䥯睭攴汬啑䵁䅉䅅䅁䙁䅁䅁睁䵁䅁䅁兂䅁䅁䅁䵯㝮䅑䅯杭䅁䅁䅯睐䅁䅁䅯睂䅅䅁䅅䅁䉁䅁䅁兂䅁䅁䅁䅁䅁䅁杷允䅁䅁䅕䅁䑁䅁䅷䅁䙁䅁䅁䥁㝁啗䈹权楄䅁䅁权ぁ䅁䅁权䡁允䅁允䅁䅁䅅䅁䙁䅁䅁䅁䅁䅁䅁䍄䉁䅁䅁兂䅁䅁䅍䅄䅁䅁䅕䅁䅁䉁䉃䔫䭁乁䅑䅁䭁䕁䅕䅁䭁䅁䉣䅁䉁䅁䅁允䅁䅁䅕䅁䅁䅁䅁䅁䵁䅉䅅䅁䙁䅁䅁睁䵁䅁䅁兂䅁䅁䅁䵯㝮䅑䅯䅭䅁䅁䅯村䅁䅁䅯睂䅅䅁䅅䅁䉁䅁䅁兂祂潧⽔晍堰村杷允䅁䅁䅕䅁䑁䅁䅷䅁䙁䅁䅁䅁杂癹䅴权䕁允䅁权䙂䅁䅁权䡁允䅁允䅁䅁䅅䅁䙁䙁㑊器㑤呂䄵䍄䉁䅁䅁兂䅁䅁䅍䅄䅁䅁䅕䅁䅁䡁瑳ご䭅䩁䅯䅁䭁䍁䄴䅁䭁䅁䉣䅁䉁䅁䅁允䅁䅁䅕䅁䅁䅁䅁䅁䵁䅉䅅䅁䙁䅁䅁睁䵁䅁䅁兂䅁䅁䅃䝑偖兑䅯兩䅁䅁䅯兏䅁䅁䅯睂䅅䅁䅅䅁䉁䅁䅁权瑃䅁䅁䍄䉁䅁䅁兂䅁䅁䅍䅄䅁䅁䅕䅁䅁佁䉃䔫䭁䱁䅳䅁䭁䑁䅁䅁䭁䅁䉣䅁䉁䅁䅁允䅁䅁䅕䅁䅁䅁䅁䅁䵁䅉䅅䅁䙁䅁䅁睁䵁䅁䅁兂䅁䅁䅃䝑偖兑䅯䅭䅁䅁䅯杏䅁䅁䅯睂䅅䅁䅅䅁䉁䅁䅁兂䅁䅁䅁䅁䅁䅁杷允䅁䅁䅕䅁䑁䅁䅷䅁䙁䅁䅁䅁䅂智䅴权歄䅁䅁权㕁䅁䅁权䡁允䅁允䅁䅁䅅䅁䙁䅁䅁䅁䅁䅁䅁䍄䉁䅁䅁兂䅁䅁䅍䅄䅁䅁䅕䅁䅁䕧求ご䭅䵁䅕䅁䭁䑁䅣䅁䭁䅁䉣䅁䉁䅁䅁允䅁䅁䅕䅁䅁䅁䅁䅁䵁䅉䅅䅁䙁䅁䅁睁䵁䅁䅁兂䅁䅁䅄佧兊兑䅯䄸䅁䅁䅯兔䅁䅁䅯睂䅅䅁䅅䅁䉁䅁䅁兂癄䕷䥌䥗䑰䅑杷允䅁䅁䅕䅁䑁䅁䅷䅁䙁䅁䅁䥁䅂啚䈹权䩃䅁䅁权⽁䅁䅁权䡁允䅁允䅁䅁䅅䅁䭁䭁䄰䅁䵁䅉䅅䅁䙁䅁䅁睁䵁䅁䅁兂䅁䅁䅃䝑偖兑䅯䅭䅁䅁䅯睐䅁䅁䅯睂䅅䅁䅅䅁䉁䅁䅁兂䱄䍺㉺䙔㕶兑杷允䅁䅁䅕䅁䑁䅁䅷䅁䙁䅁䅁䥁獃欵䉚权杄䅁䅁权䑁䅁䅁权䡁允䅁允䅁䅁䅅䅁䙁䡁汇⬸挴⽕⽙䍄䉁䅁䅁兂䅁䅁䅍䅄䅁䅁䅕䅁䅁䕧求ご䭅䥁䄴䅁䭁䑁䅣䅁䭁䅁䉣䅁䉁䅁䅁允䅁䅁䅕䅁䅁䅁䅁䅁䵁䅉䅅䅁䙁䅁䅁睁䵁䅁䅁兂䅁䅁䅃䭳偤兑䅯䅂䅅䅁䅯睍䅁䅁䅯睂䅅䅁䅅䅁䉁䅁䅁兂䅁䅁䅁䅁䅁䅁杷允䅁䅁䅕䅁䑁䅁䅷䅁䙁䅁䅁䵁䑸婌䉰权㙄䅁䅁权㝁䅁䅁权䡁允䅁允䅁䅁䅅䅁䙁䅁䅁䅁䅁䅁䅁䍄䉁䅁䅁兂䅁䅁䅍䅄䅁䅁䅕䅁䅁䭁䩄〫䭁乁䅧䅁䭁䕁䅫䅁䭁䅁䉣䅁䉁䅁䅁允䅁䅁䅕癫朳吴博吷䴸䅉䅅䅁䙁䅁䅁睁䵁䅁䅁兂䅁䅁䅁偷㝔䅑䅯朰䅁䅁䅯杓䅁䅁䅯睂䅅䅁䅅䅁䉁䅁䅁兂䩂奣䑑㕓ㅁ䅑杷允䅁䅁䅕䅁䑁䅁䅷䅁䙁䅁䅁䥁煂歌䈹权捃䅁䅁权䱂䅁䅁权䡁允䅁允䅁䅁䅅䅁䙁䩁慮䈲瑔祤䅎䍄䉁䅁䅁兂䅁䅁䅍䅄䅁䅁䅕䅁䅁䝧畯ご䭅乁䅧䅁䭁䑁䅉䅁䭁䅁䉣䅁䉁䅁䅁允䅁䅁䅕䅁䅁䅁䅁䅁䵁䅉䅅䅁䙁䅁䅁睁䵁䅁䅁兂䅁䅁䅃䝑偖兑䅯关䅁䅁䅯睎䅁䅁䅯睂䅅䅁䅅䅁䉁䅁䅁兂䅁䅁䅁䅁䅁䅁杷允䅁䅁䅕䅁䑁䅁䅷䅁䙁䅁䅁䥁䅂啚䈹权慃䅁䅁权㍁䅁䅁权䡁允䅁允䅁䅁䅅䅁䙁䅁䅁䅁䅁䅁䅁䍄䉁䅁䅁兂䅁䅁䅍䅄䅁䅁䅕䅁䅁䙧䕑䕕䭅䭁䅁䅁䭁䑁䅣䅁䭁䅁䉣䅁䉁䅁䅁允䅁䅁䅕䅁䅁䅁䅁䅁䵁䅉䅅䅁䙁䅁䅁睁䵁䅁䅁兂䅁䅁䅁住佒兑䅯杫䅁䅁䅯䅎䅁䅁䅯睂䅅䅁䅅䅁䉁䅁䅁兂䅁䅁䅁䅁䅁䅁杷允䅁䅁䅕䅁䑁䅁䅷䅁䙁䅁䅁䥁㝁啗䈹权䩃䅁䅁权睁䅁䅁权䡁允䅁允䅁䅁䅅䅁䭁䭁䄰䅁䵁䅉䅅䅁䙁䅁䅁睁䵁䅁䅁兂䅁䅁䅁㙲偒兑䅯睰䅁䅁䅯李䅁䅁䅯睂䅅䅁䅅䅁䉁䅁䅁权䭁允䅁䍄䉁䅁䅁兂䅁䅁䅍䅄䅁䅁䅕䅁䅁䩁㉂䔫䭁佁䅁䅁䭁䕁䅧䅁䭁䅁䉣䅁䉁䅁䅁允䅁䅁䅕䅁䅁䅁䅁䅁䵁䅉䅅䅁䙁䅁䅁睁䵁䅁䅁兂䅁䅁䅃偣佂兑䅯杮䅁䅁䅯杒䅁䅁䅯睂䅅䅁䅅䅁䉁䅁䅁兂汃慢偵㉖硔睐杷允䅁䅁䅕䅁䑁䅁䅷䅁䙁䅁䅁䥁啂䙂䉂权㑄䅁䅁权䭂䅁䅁权䡁允䅁允䅁䅁䅅䅁䙁䅁䅁䅁䅁䅁䅁䍄䉁䅁䅁兂䅁䅁䅍䅄䅁䅁䅕䅁䅁䉁䉃䔫䭁偁䅁䅁䭁䕁䅅䅁䭁䅁䉣䅁䉁䅁䅁允䅁䅁䅕䅁䅁䅁䅁䅁䵁䅉䅅䅁䙁䅁䅁睁䵁䅁䅁兂䅁䅁䅃䝑偖兑䅯杪䅁䅁䅯児䅁䅁䅯睂䅅䅁䅅䅁䉁䅁䅁兂䅁䅁䅁䅁䅁䅁杷允䅁䅁䅕䅁䑁䅁䅷䅁䙁䅁䅁䥁䅂啚䈹权慃䅁䅁权㥁䅁䅁权䡁允䅁允䅁䅁䅅䅁䙁䅁䅁䅁䅁䅁䅁䍄䉁䅁䅁兂䅁䅁䅍䅄䅁䅁䅕䅁䅁䭁䩄〫䭁䱁䅑䅁䭁䕁䅫䅁䭁䅁䉣䅁䉁䅁䅁允䅁䅁䅕䭣䍡乑楌啗䵉䅉䅅䅁䙁䅁䅁睁䵁䅁䅁兂䅁䅁䅁晡但兑䅯杬䅁䅁䅯兔䅁䅁䅯睂䅅䅁䅅䅁䉁䅁䅁兂㥄橤乇瀰睙村杷允䅁䅁䅕䅁䑁䅁䅷䅁䙁䅁䅁䥁䅂啚䈹权䩃䅁䅁权㉁䅁䅁权䡁允䅁允䅁䅁䅅䅁䭁䭁䄰䅁䵁䅉䅅䅁䙁䅁䅁睁䵁䅁䅁兂䅁䅁䅁乖佚兑䅯关䅁䅁䅯杌䅁䅁䅯睂䅅䅁䅅䅁䉁䅁䅁兂䅁䅁䅁䅁䅁䅁杷允䅁䅁䅕䅁䑁䅁䅷䅁䙁䅁䅁䥁䅂啚䈹权佃䅁䅁权䉂䅁䅁权䡁允䅁允䅁䅁䅅䅁䙁䅁䅁䅁䅁䅁䅁䍄䉁䅁䅁兂䅁䅁䅍䅄䅁䅁䅕䅁䅁䱧湃ご䭅䭁䅣䅁䭁䑁䄰䅁䭁䅁䉣䅁䉁䅁䅁允䅁䅁䅯权䅅䅁杷允䅁䅁䅕䅁䑁䅁䅷䅁䙁䅁䅁䥁䅂啚䈹权佃䅁䅁权䕂䅁䅁权䡁允䅁允䅁䅁䅅䅁䙁䅁䅁䅁䅁䅁䅁䍄䉁䅁䅁兂䅁䅁䅍䅄䅁䅁䅕䅁䅁䕧求ご䭅䩁䅉䅁䭁䕁䅑䅁䭁䅁䉣䅁䉁䅁䅁允䅁䅁䅕䔫か㡐䱺猯䵅䅉䅅䅁䙁䅁䅁睁䵁䅁䅁兂䅁䅁䅃䝑偖兑䅯末䅁䅁䅯䅔䅁䅁䅯睂䅅䅁䅅䅁䉁䅁䅁兂㑁塩捹爷朹村杷允䅁䅁䅕䅁䑁䅁䅷䅁䙁䅁䅁䥁獃欵䉚权䅁允䅁权䅂䅁䅁权䡁允䅁允䅁䅁䅅䅁䭁䑁䈸䅁䵁䅉䅅䅁䙁䅁䅁睁䵁䅁䅁兂䅁䅁䅃䝑偖兑䅯䅭䅁䅁䅯睒䅁䅁䅯睂䅅䅁䅅䅁䉁䅁䅁兂睂倸乔汃橁村杷允䅁䅁䅕䅁䑁䅁䅷䅁䙁䅁䅁䅁灂唸䈵权佃䅁䅁权䵂䅁䅁权䡁允䅁允䅁䅁䅅䅁䙁䝁䍮㍵奩杹䍊䍄䉁䅁䅁兂䅁䅁䅍䅄䅁䅁䅕䅁䅁䕧求ご䭅䥁䅫䅁䭁䕁䅳䅁䭁䅁䉣䅁䉁䅁䅁允䅁䅁䅯兲䅁䅁杷允䅁䅁䅕䅁䑁䅁䅷䅁䙁䅁䅁䅁䅂智䅴权㉃䅁䅁权獁䅁䅁权䡁允䅁允䅁䅁䅅䅁䙁䅁䅁䅁䅁䅁䅁䍄䉁䅁䅁兂䅁䅁䅍䅄䅁䅁䅕䅁䅁䡁瑳ご䭅佁䅑䅁䭁䍁䅷䅁䭁䅁䉣䅁䉁䅁䅁允䅁䅁䅕䅁䅁䅁䅁䅁䵁䅉䅅䅁䙁䅁䅁睁䵁䅁䅁兂䅁䅁䅁穗偂兑䅯其䅁䅁䅯睎䅁䅁䅯睂䅅䅁䅅䅁䉁䅁䅁兂䅁䅁䅁䅁䅁䅁杷允䅁䅁䅕䅁䑁䅁䅷䅁䙁䅁䅁䥁䅂啚䈹权奃䅁䅁权䱂䅁䅁权䡁允䅁允䅁䅁䅅䅁䙁佁䉊䩘欯䍥䍎䍄䉁䅁䅁兂䅁䅁䅍䅄䅁䅁䅕䅁䅁䑁歪歔䭅䩁䅯䅁䭁䕁䅕䅁䭁䅁䉣䅁䉁䅁䅁允䅁䅁䅕浓㍚慏ㅏ䕆䵉䅉䅅䅁䙁䅁䅁睁䵁䅁䅁兂䅁䅁䅁晡但兑䅯朱䅁䅁䅯睌䅁䅁䅯睂䅅䅁䅅䅁䉁䅁䅁兂䅁䅁䅁䅁䅁䅁杷允䅁䅁䅕䅁䑁䅁䅷䅁䙁䅁䅁䥁煂歌䈹权湃䅁䅁权ぁ䅁䅁权䡁允䅁允䅁䅁䅅䅁䭁䅁䉯䅁䵁䅉䅅䅁䙁䅁䅁睁䵁䅁䅁兂䅁䅁䅁穗偂兑䅯䄰䅁䅁䅯杏䅁䅁䅯睂䅅䅁䅅䅁䉁䅁䅁兂䅁䅁䅁䅁䅁䅁杷允䅁䅁䅕䅁䑁䅁䅷䅁䙁䅁䅁䥁䅂啚䈹权䩃䅁䅁权䵂䅁䅁权䡁允䅁允䅁䅁䅅䅁䭁䭁䄰䅁䵁䅉䅅䅁䙁䅁䅁睁䵁䅁䅁兂䅁䅁䅁摪但兑䅯朷䅁䅁䅯睍䅁䅁䅯睂䅅䅁䅅䅁䉁䅁䅁兂䅁䅁䅁䅁䅁䅁杷允䅁䅁䅕䅁䑁䅁䅷䅁䙁䅁䅁䅁乂ㅈ䉂权橃䅁䅁权㡁䅁䅁权䡁允䅁允䅁䅁䅅䅁䙁䑁呆浙䨵歎䍬䍄䉁䅁䅁兂䅁䅁䅍䅄䅁䅁䅕䅁䅁䕧求ご䭅䩁䅧䅁䭁䑁䄴䅁䭁䅁䉣䅁䉁䅁䅁允䅁䅁䅕汖搰乕ㅺ啉䵉䅉䅅䅁䙁䅁䅁睁䵁䅁䅁兂䅁䅁䅁䵯㝮䅑䅯䅭䅁䅁䅯䅎䅁䅁䅯睂䅅䅁䅅䅁䉁䅁䅁兂䱁橦歄湆㡢兑杷允䅁䅁䅕䅁䑁䅁䅷䅁䙁䅁䅁䅁䅄倹䅴权ぃ䅁䅁权硁䅁䅁权䡁允䅁允䅁䅁䅅䅁䙁䅁䅁䅁䅁䅁䅁䍄䉁䅁䅁兂䅁䅁䅍䅄䅁䅁䅕䅁䅁䵁い〫䭁偁䅑䅁䭁䑁䅷䅁䭁䅁䉣䅁䉁䅁䅁允䅁䅁䅕兂琷娴㥘䕍䵁䅉䅅䅁䙁䅁䅁睁䵁䅁䅁兂䅁䅁䅃䝑偖兑䅯睯䅁䅁䅯睎䅁䅁䅯睂䅅䅁䅅䅁䉁䅁䅁兂䅁䅁䅁䅁䅁䅁杷允䅁䅁䅕䅁䑁䅁䅷䅁䙁䅁䅁䥁䅂啚䈹权千䅁䅁权⭁䅁䅁权䡁允䅁允䅁䅁䅅䅁䙁䩁㕆桐䭅兰䍂䍄䉁䅁䅁兂䅁䅁䅍䅄䅁䅁䅕䅁䅁䑁歪歔䭅佁䅑䅁䭁䑁䅫䅁䭁䅁䉣䅁䉁䅁䅁允䅁䅁䅕䅁䅁䅁䅁䅁䵁䅉䅅䅁䙁䅁䅁睁䵁䅁䅁兂䅁䅁䅃䝑偖兑䅯䅭䅁䅁䅯兒䅁䅁䅯睂䅅䅁䅅䅁䉁䅁䅁兂权⭧䵑圯档村杷允䅁䅁䅕䅁䑁䅁䅷䅁䙁䅁䅁䥁䅂啚䈹权佃䅁䅁权䙂䅁䅁权䡁允䅁允䅁䅁䅅䅁䙁䅁䅁䅁䅁䅁䅁䍄䉁䅁䅁兂䅁䅁䅍䅄䅁䅁䅕䅁䅁䕺瑍歭䭅佁䅁䅁䭁䑁䅍䅁䭁䅁䉣䅁䉁䅁䅁允䅁䅁䅕䅁䅁䅁䅁䅁䵁䅉䅅䅁䙁䅁䅁睁䵁䅁䅁兂䅁䅁䅁䵯㝮䅑䅯杫䅁䅁䅯李䅁䅁䅯睂䅅䅁䅅䅁䉁䅁䅁兂獄㙌䜴剭㝌兑杷允䅁䅁䅕䅁䑁䅁䅷䅁䙁䅁䅁䥁睃ば䈹权㝃䅁䅁权㕁䅁䅁权䡁允䅁允䅁䅁䅅䅁䙁䅁䅁䅁䅁䅁䅁䍄䉁䅁䅁兂䅁䅁䅍䅄䅁䅁䅕䅁䅁䕧求ご䭅䩁䅧䅁䭁䕁䅯䅁䭁䅁䉣䅁䉁䅁䅁允䅁䅁䅕娳浇䅫婹啉䵉䅉䅅䅁䙁䅁䅁睁䵁䅁䅁兂䅁䅁䅃䝑偖兑䅯杪䅁䅁䅯杓䅁䅁䅯睂䅅䅁䅅䅁䉁䅁䅁兂䅁䅁䅁䅁䅁䅁杷允䅁䅁䅕䅁䑁䅁䅷䅁䙁䅁䅁䥁䅂啚䈹权千䅁䅁权䭂䅁䅁权䡁允䅁允䅁䅁䅅䅁䙁䑁䭒偊塙晩䉚䍄䉁䅁䅁兂䅁䅁䅍䅄䅁䅁䅕䅁䅁䕺瑍歭䭅䩁䅷䅁䭁䑁䄸䅁䭁䅁䉣䅁䉁䅁䅁允䅁䅁䅕䅁䅁䅁䅁䅁䵁䅉䅅䅁䙁䅁䅁睁䵁䅁䅁兂䅁䅁䅁䍉㕪䅑䅯睯䅁䅁䅯䅍䅁䅁䅯睂䅅䅁䅅䅁䉁䅁䅁兂䅁䅁䅁䅁䅁䅁杷允䅁䅁䅕䅁䑁䅁䅷䅁䙁䅁䅁䥁睃ば䈹权䱃䅁䅁权䥂䅁䅁权䡁允䅁允䅁䅁䅅䅁䙁䥁䭢㝰獗䭴⼰䍄䉁䅁䅁兂䅁䅁䅍䅄䅁䅁䅕䅁䅁䭁䩄〫䭁䩁䅧䅁䭁䑁䅕䅁䭁䅁䉣䅁䉁䅁䅁允䅁䅁䅕汬挱捸嘳ぇ䵉䅉䅅䅁䙁䅁䅁睁䵁䅁䅁兂䅁䅁䅃䅖兒兑䅯朵䅁䅁䅯䅌䅁䅁䅯睂䅅䅁䅅䅁䉁䅁䅁兂䅁䅁䅁䅁䅁䅁杷允䅁䅁䅕䅁䑁䅁䅷䅁䙁䅁䅁䅁允晧䅨权兄䅁䅁权䵂䅁䅁权䡁允䅁允䅁䅁䅅䅁䙁䩁湊䨶䑷硉䅬䍄䉁䅁䅁兂䅁䅁䅍䅄䅁䅁䅕䅁䅁䕧求ご䭅䥁䅫䅁䭁䕁䄰䅁䭁䅁䉣䅁䉁䅁䅁允䅁䅁䅯兲䅁䅁杷允䅁䅁䅕䅁䑁䅁䅷䅁䙁䅁䅁䅁睂癹䅴权坄䅁䅁权⽁䅁䅁权䡁允䅁允䅁䅁䅅䅁䙁䅁䅁䅁䅁䅁䅁䍄䉁䅁䅁兂䅁䅁䅍䅄䅁䅁䅕䅁䅁䕧求ご䭅䩁䅧䅁䭁䕁䅍䅁䭁䅁䉣䅁䉁䅁䅁允䅁䅁䅕㑒䍦䍧䩶䕉䵉䅉䅅䅁䙁䅁䅁睁䵁䅁䅁兂䅁䅁䅁祥倱兑䅯杫䅁䅁䅯睍䅁䅁䅯睂䅅䅁䅅䅁䉁䅁䅁兂䅁䅁䅁䅁䅁䅁杷允䅁䅁䅕䅁䑁䅁䅷䅁䙁䅁䅁䵁䑸婌䉰权ぃ䅁䅁权⭁䅁䅁权䡁允䅁允䅁䅁䅅䅁䙁䅁䅁䅁䅁䅁䅁䍄䉁䅁䅁兂䅁䅁䅍䅄䅁䅁䅕䅁䅁䝁䭄〫䭁䭁䅍䅁䭁䑁䅧䅁䭁䅁䉣䅁䉁䅁䅁允䅁䅁䅕䅁㑄湋洷啐䵉䅉䅅䅁䙁䅁䅁睁䵁䅁䅁兂䅁䅁䅃䝑偖兑䅯睰䅁䅁䅯杓䅁䅁䅯睂䅅䅁䅅䅁䉁䅁䅁权䭁允䅁䍄䉁䅁䅁兂䅁䅁䅍䅄䅁䅁䅕䅁䅁䕧求ご䭅䩁䅧䅁䭁䅁䅍䅁䭁䅁䉣䅁䉁䅁䅁允䅁䅁䅕䘸䑪橹歒啉䵉䅉䅅䅁䙁䅁䅁睁䵁䅁䅁兂䅁䅁䅁摪但兑䅯典䅁䅁䅯兔䅁䅁䅯睂䅅䅁䅅䅁䉁䅁䅁兂㉂ㅄ䈲剬摉䅑杷允䅁䅁䅕䅁䑁䅁䅷䅁䙁䅁䅁䅁㑁䔵䈵权兄䅁䅁权畁䅁䅁权䡁允䅁允䅁䅁䅅䅁䙁䅁䅁䅁䅁䅁䅁䍄䉁䅁䅁兂䅁䅁䅍䅄䅁䅁䅕䅁䅁䙁睳ご䭅䩁䅯䅁䭁䍁䅷䅁䭁䅁䉣䅁䉁䅁䅁允䅁䅁䅕䅁䅁䅁䅁䅁䵁䅉䅅䅁䙁䅁䅁睁䵁䅁䅁兂䅁䅁䅁偷㝔䅑䅯杵䅁䅁䅯䅓䅁䅁䅯睂䅅䅁䅅䅁䉁䅁䅁兂千慯穔楆㍙村杷允䅁䅁䅕䅁䑁䅁䅷䅁䙁䅁䅁䅁扂䕍䈹权䩃䅁䅁权癁䅁䅁权䡁允䅁允䅁䅁䅅䅁䭁䭁䄰䅁䵁䅉䅅䅁䙁䅁䅁睁䵁䅁䅁兂䅁䅁䅃ㅏ偬兑䅯睷䅁䅁䅯䅌䅁䅁䅯睂䅅䅁䅅䅁䉁䅁䅁兂䅁䅁䅁䅁䅁䅁杷允䅁䅁䅕䅁䑁䅁䅷䅁䙁䅁䅁䅁杄晧䅨权佃䅁䅁权㥁䅁䅁权䡁允䅁允䅁䅁䅅䅁䙁䅁䅁䅁䅁䅁䅁䍄䉁䅁䅁兂䅁䅁䅍䅄䅁䅁䅕䅁䅁䑁歪歔䭅佁䅧䅁䭁䕁䅙䅁䭁䅁䉣䅁䉁䅁䅁允䅁䅁䅕䅁䅁䅁䅁䅁䵁䅉䅅䅁䙁䅁䅁睁䵁䅁䅁兂䅁䅁䅁剔儹兑䅯䅴䅁䅁䅯村䅁䅁䅯睂䅅䅁䅅䅁䉁䅁䅁兂呂印䐰睅䵏村杷允䅁䅁䅕䅁䑁䅁䅷䅁䙁䅁䅁䵁䑸婌䉰权睄䅁䅁权㑁䅁䅁权䡁允䅁允䅁䅁䅅䅁䙁䅁䅁䅁䅁䅁䅁䍄䉁䅁䅁兂䅁䅁䅍䅄䅁䅁䅕䅁䅁䱧湃ご䭅䵁䅣䅁䭁䑁䅁䅁䭁䅁䉣䅁䉁䅁䅁允䅁䅁䅕䅁䅁䅁䅁䅁䵁䅉䅅䅁䙁䅁䅁睁䵁䅁䅁兂䅁䅁䅁穗偂兑䅯兩䅁䅁䅯䅍䅁䅁䅯睂䅅䅁䅅䅁䉁䅁䅁权瑃䅁䅁䍄䉁䅁䅁兂䅁䅁䅍䅄䅁䅁䅕䅁䅁䭧浺歒䭅䱁䄰䅁䭁䕁䅑䅁䭁䅁䉣䅁䉁䅁䅁允䅁䅁䅕洫坓牲户啘䵁䅉䅅䅁䙁䅁䅁睁䵁䅁䅁兂䅁䅁䅁䵣㝲䅑䅯䄵䅁䅁䅯兔䅁䅁䅯睂䅅䅁䅅䅁䉁䅁䅁兂㑂坌愵橑䰴䅑杷允䅁䅁䅕䅁䑁䅁䅷䅁䙁䅁䅁䥁㝁啗䈹权奃䅁䅁权䉂䅁䅁权䡁允䅁允䅁䅁䅅䅁䙁䩁䑨挫䱡杉䍒䍄䉁䅁䅁兂䅁䅁䅍䅄䅁䅁䅕䅁䅁䭧浺歒䭅偁䅷䅁䭁䕁䅍䅁䭁䅁䉣䅁䉁䅁䅁允䅁䅁䅕䩚坋㉩㉦く䵁䅉䅅䅁䙁䅁䅁睁䵁䅁䅁兂䅁䅁䅁祥倱兑䅯兩䅁䅁䅯杌䅁䅁䅯睂䅅䅁䅅䅁䉁䅁䅁权瑃䅁䅁䍄䉁䅁䅁兂䅁䅁䅍䅄䅁䅁䅕䅁䅁佁䉃䔫䭁䩁䅉䅁䭁䕁䅍䅁䭁䅁䉣䅁䉁䅁䅁允䅁䅁䅕䅁䅁䍰牄䕃䵉䅉䅅䅁䙁䅁䅁睁䵁䅁䅁兂䅁䅁䅁䤴㑈䅑䅯䄫䅁䅁䅯䅑䅁䅁䅯睂䅅䅁䅅䅁䉁䅁䅁兂䅁䅁䅁䅁䅁䅁杷允䅁䅁䅕䅁䑁䅁䅷䅁䙁䅁䅁䅁乂ㅈ䉂权㑄䅁䅁权㑁䅁䅁权䡁允䅁允䅁䅁䅅䅁䙁䅁䅁䅁䅁䅁䅁䍄䉁䅁䅁兂䅁䅁䅍䅄䅁䅁䅕䅁䅁䝁䭄〫䭁乁䅯䅁䭁䕁䅍䅁䭁䅁䉣䅁䉁䅁䅁允䅁䅁䅕摰楡卄䭬樵䴸䅉䅅䅁䙁䅁䅁睁䵁䅁䅁兂䅁䅁䅃佲䝚兑䅯朱䅁䅁䅯兏䅁䅁䅯睂䅅䅁䅅䅁䉁䅁䅁兂䅁䅁䅁䅁䅁䅁杷允䅁䅁䅕䅁䑁䅁䅷䅁䙁䅁䅁䅁㝂啌䈹权坃䅁䅁权乂䅁䅁权䡁允䅁允䅁䅁䅅䅁䙁䥁䄸潷穥樶䍨䍄䉁䅁䅁兂䅁䅁䅍䅄䅁䅁䅕䅁䅁䙁睳ご䭅䩁䅯䅁䭁䑁䅁䅁䭁䅁䉣䅁䉁䅁䅁允䅁䅁䅕䅁䅁䅁䅁䅁䵁䅉䅅䅁䙁䅁䅁睁䵁䅁䅁兂䅁䅁䅃ㅏ偬兑䅯杫䅁䅁䅯睒䅁䅁䅯睂䅅䅁䅅䅁䉁䅁䅁兂㉄敯䱌ち焯兑杷允䅁䅁䅕䅁䑁䅁䅷䅁䙁䅁䅁䅁㝂啌䈹权慃䅁䅁权祁䅁䅁权䡁允䅁允䅁䅁䅅䅁䙁䅁䅁䅁䅁䅁䅁䍄䉁䅁䅁兂䅁䅁䅍䅄䅁䅁䅕䅁䅁䉁䉃䔫䭁䭁䅫䅁䭁䕁䅯䅁䭁䅁䉣䅁䉁䅁䅁允䅁䅁䅯权䅅䅁杷允䅁䅁䅕䅁䑁䅁䅷䅁䙁䅁䅁䅁睂癹䅴权硃䅁䅁权㕁䅁䅁权䡁允䅁允䅁䅁䅅䅁䙁䅁䅁䅁䅁䅁䅁䍄䉁䅁䅁兂䅁䅁䅍䅄䅁䅁䅕䅁䅁䥁刳歔䭅䵁䅧䅁䭁䑁䅑䅁䭁䅁䉣䅁䉁䅁䅁允䅁䅁䅕䅁䅁䅁䅁䅁䵁䅉䅅䅁䙁䅁䅁睁䵁䅁䅁兂䅁䅁䅁住佒兑䅯杪䅁䅁䅯兎䅁䅁䅯睂䅅䅁䅅䅁䉁䅁䅁兂䅁䅁䅁䅁䅁䅁杷允䅁䅁䅕䅁䑁䅁䅷䅁䙁䅁䅁䅁㑁䔵䈵权畄䅁䅁权䥂䅁䅁权䡁允䅁允䅁䅁䅅䅁䙁䅁䅁䅁䅁䅁䅁䍄䉁䅁䅁兂䅁䅁䅍䅄䅁䅁䅕䅁䅁佁䉃䔫䭁䭁䅳䅁䭁䑁䄸䅁䭁䅁䉣䅁䉁䅁䅁允䅁䅁䅯权䅅䅁杷允䅁䅁䅕䅁䑁䅁䅷䅁䙁䅁䅁䅁扂䕍䈹权䩃䅁䅁权畁䅁䅁权䡁允䅁允䅁䅁䅅䅁䭁䭁䄰䅁䵁䅉䅅䅁䙁䅁䅁睁䵁䅁䅁兂䅁䅁䅁䵯㝮䅑䅯杫䅁䅁䅯兎䅁䅁䅯睂䅅䅁䅅䅁䉁䅁䅁兂塄㉅㑈牉湄兑杷允䅁䅁䅕䅁䑁䅁䅷䅁䙁䅁䅁䅁灂唸䈵权坄䅁䅁权㉁䅁䅁权䡁允䅁允䅁䅁䅅䅁䙁䝁呵に䵮晗⽣䍄䉁䅁䅁兂䅁䅁䅍䅄䅁䅁䅕䅁䅁䙧䕑䕕䭅䵁䄰䅁䭁䕁䅯䅁䭁䅁䉣䅁䉁䅁䅁允䅁䅁䅕扪䱹㈸䠲歇䵁䅉䅅䅁䙁䅁䅁睁䵁䅁䅁兂䅁䅁䅃ㅏ偬兑䅯杭䅁䅁䅯免䅁䅁䅯睂䅅䅁䅅䅁䉁䅁䅁兂䅁䅁䅁䅁䅁䅁杷允䅁䅁䅕䅁䑁䅁䅷䅁䙁䅁䅁䅁扂䕍䈹权千䅁䅁权ぁ䅁䅁权䡁允䅁允䅁䅁䅅䅁䙁䅁䅁䅁䅁䅁䅁䍄䉁䅁䅁兂䅁䅁䅍䅄䅁䅁䅕䅁䅁䙁睳ご䭅䩁䅧䅁䭁䕁䅉䅁䭁䅁䉣䅁䉁䅁䅁允䅁䅁䅕䄵㑪䡴⭩歅䵉䅉䅅䅁䙁䅁䅁睁䵁䅁䅁兂䅁䅁䅁䵣㝲䅑䅯杫䅁䅁䅯睒䅁䅁䅯睂䅅䅁䅅䅁䉁䅁䅁兂䩁䥡呂㡤㝲兑杷允䅁䅁䅕䅁䑁䅁䅷䅁䙁䅁䅁䅁扂䕍䈹权䩃䅁䅁权㑁䅁䅁权䡁允䅁允䅁䅁䅅䅁䭁䭁䄰䅁䵁䅉䅅䅁䙁䅁䅁睁䵁䅁䅁兂䅁䅁䅃䅖兒兑䅯睩䅁䅁䅯杓䅁䅁䅯睂䅅䅁䅅䅁䉁䅁䅁兂䅁䅁䅁䅁䅁䅁杷允䅁䅁䅕䅁䑁䅁䅷䅁䙁䅁䅁䅁扂䕍䈹权慃䅁䅁权㕁䅁䅁权䡁允䅁允䅁䅁䅅䅁䙁䅁䅁䅁䅁䅁䅁䍄䉁䅁䅁兂䅁䅁䅍䅄䅁䅁䅕䅁䅁䙁睳ご䭅乁䄴䅁䭁䕁䅁䅁䭁䅁䉣䅁䉁䅁䅁允䅁䅁䅕䅁䅁䅁䅁䅁䵁䅉䅅䅁䙁䅁䅁睁䵁䅁䅁兂䅁䅁䅁穗偂兑䅯䅭䅁䅁䅯睐䅁䅁䅯睂䅅䅁䅅䅁䉁䅁䅁兂䅁䅁䅁䅁䅁䅁杷允䅁䅁䅕䅁䑁䅁䅷䅁䙁䅁䅁䅁乃唰䈵权啄䅁䅁权癁䅁䅁权䡁允䅁允䅁䅁䅅䅁䙁䅁䅁䅁䅁䅁䅁䍄䉁䅁䅁兂䅁䅁䅍䅄䅁䅁䅕䅁䅁䑁歪歔䭅䥁䅫䅁䭁䑁䅯䅁䭁䅁䉣䅁䉁䅁䅁允䅁䅁䅯兲䅁䅁杷允䅁䅁䅕䅁䑁䅁䅷䅁䙁䅁䅁䅁㝂啌䈹权千䅁䅁权獁䅁䅁权䡁允䅁允䅁䅁䅅䅁䙁䅁䅁䅁䅁䅁䅁䍄䉁䅁䅁兂䅁䅁䅍䅄䅁䅁䅕䅁䅁䡁瑳ご䭅佁䅁䅁䭁䑁䅧䅁䭁䅁䉣䅁䉁䅁䅁允䅁䅁䅕䅁䅁䅁䅁䅁䵁䅉䅅䅁䙁䅁䅁睁䵁䅁䅁兂䅁䅁䅁乖佚兑䅯朹䅁䅁䅯䅔䅁䅁䅯睂䅅䅁䅅䅁䉁䅁䅁兂坃灙坂婆祄睐杷允䅁䅁䅕䅁䑁䅁䅷䅁䙁䅁䅁䅁扂䕍䈹权䩃䅁䅁权㍁䅁䅁权䡁允䅁允䅁䅁䅅䅁䭁䭁䄰䅁䵁䅉䅅䅁䙁䅁䅁睁䵁䅁䅁兂䅁䅁䅁穗偂兑䅯䅭䅁䅁䅯睎䅁䅁䅯睂䅅䅁䅅䅁䉁䅁䅁兂䅁䅁䅁䅁䅁䅁杷允䅁䅁䅕䅁䑁䅁䅷䅁䙁䅁䅁䅁元癤䅨权䥄䅁䅁权⽁䅁䅁权䡁允䅁允䅁䅁䅅䅁䙁䅁䅁佁奁瑐䉬䍄䉁䅁䅁兂䅁䅁䅍䅄䅁䅁䅕䅁䅁䙧䕑䕕䭅䵁䅕䅁䭁䕁䅍䅁䭁䅁䉣䅁䉁䅁䅁允䅁䅁䅕牣橷㉴汫啉䵁䅉䅅䅁䙁䅁䅁睁䵁䅁䅁兂䅁䅁䵄祑愲兑䅯朴䅁䅁䅯村䅁䅁䅯睂䅅䅁䅅䅁䉁䅁䅁兂䅁䅁䅁䅁䅁䅁杷允䅁䅁䅕䅁䑁䅁䅷䅁䙁䅁䅁䅁睂癹䅴权汃䅁䅁权睁䅁䅁权䡁允䅁允䅁䅁䅅䅁䡁䅁䅁䅁杁畬䅂䍄䉁䅁䅁兂䅁䅁䅍䅄䅁䅁䅕䅁䅁䙁坔歔䭅䵁䅧䅁䭁䑁䅣䅁䭁䅁䉣䅁䉁䅁䅁允䅁䅁䅕䅁䅁䍇ば䕄䵉䅉䅅䅁䙁䅁䅁睁䵁䅁䅁兂䅁䅁䅁穗偂兑䅯杫䅁䅁䅯睎䅁䅁䅯睂䅅䅁䅅䅁䉁䅁䅁兂䅁䅁䅁䅁䅁䅁杷允䅁䅁䅕䅁䑁䅁䅷䅁䙁䅁䅁䅁元癤䅨权㙄䅁䅁权祁䅁䅁权䡁允䅁允䅁䅁䅅䅁䙁䅁䅁䅁䅁䅁䅁䍄䉁䅁䅁兂䅁䅁䅍䅄䅁䅁䅕䅁䅁䙁睳ご䭅䥁䅫䅁䭁䑁䅷䅁䭁䅁䉣䅁䉁䅁䅁允䅁䅁䅯兲䅁䅁杷允䅁䅁䅕䅁䑁䅁䅷䅁䙁䅁䅁䥁睃ば䈹权㑄䅁䅁权⭁䅁䅁权䡁允䅁允䅁䅁䅅䅁䙁䅁東捺敄噚䍎䍄䉁䅁䅁兂䅁䅁䅍䅄䅁䅁䅕䅁䅁䝁䭄〫䭁䵁䅍䅁䭁䅁䅍䅁䭁䅁䉣䅁䉁䅁䅁允䅁䅁䅕䈰呔㍏䵬啍䵁䅉䅅䅁䙁䅁䅁睁䵁䅁䅁兂䅁䅁䅁䵣㝲䅑䅯关䅁䅁䅯児䅁䅁䅯睂䅅䅁䅅䅁䉁䅁䅁兂䅁䅁䅁䅁䅁䅁杷允䅁䅁䅕䅁䑁䅁䅷䅁䙁䅁䅁䅁啂欱䈵权䱃䅁䅁权䱂䅁䅁权䡁允䅁允䅁䅁䅅䅁䙁䩁婱婭婭六䅆䍄䉁䅁䅁兂䅁䅁䅍䅄䅁䅁䅕䅁䅁䙁睳ご䭅䥁䅫䅁䭁䑁䄰䅁䭁䅁䉣䅁䉁䅁䅁允䅁䅁䅯兲䅁䅁杷允䅁䅁䅕䅁䑁䅁䅷䅁䙁䅁䅁䅁杁偋䅬权奃䅁䅁权畁䅁䅁权䡁允䅁允䅁䅁䅅䅁䙁䅁䅁䉁啄睄䍆䍄䉁䅁䅁兂䅁䅁䅍䅄䅁䅁䅕䅁䅁䭧浺歒䭅䭁䅳䅁䭁䕁䅳䅁䭁䅁䉣䅁䉁䅁䅁允䅁䅁䅯权䅅䅁杷允䅁䅁䅕䅁䑁䅁䅷䅁䙁䅁䅁䅁扂䕍䈹权楄䅁䅁权㙁䅁䅁权䡁允䅁允䅁䅁䅅䅁䙁䅁䅁䅁䅁䅁䅁䍄䉁䅁䅁兂䅁䅁䅍䅄䅁䅁䅕䅁䅁䡧睄歔䭅䩁䅷䅁䭁䑁䅯䅁䭁䅁䉣䅁䉁䅁䅁允䅁䅁䅕䅁䅁䅁䅁䅁䵁䅉䅅䅁䙁䅁䅁睁䵁䅁䅁兂䅁䅁䅁穗偂兑䅯杭䅁䅁䅯李䅁䅁䅯睂䅅䅁䅅䅁䉁䅁䅁兂䅁䅁䅁䅁䅁䅁杷允䅁䅁䅕䅁䑁䅁䅷䅁䙁䅁䅁䅁㝂啌䈹权敃䅁䅁权㥁䅁䅁权䡁允䅁允䅁䅁䅅䅁䙁䕁桪桥畓㥒⽅䍄䉁䅁䅁兂䅁䅁䅍䅄䅁䅁䅕䅁䅁䙁睳ご䭅䩁䅧䅁䭁䕁䅅䅁䭁䅁䉣䅁䉁䅁䅁允䅁䅁䅕噸㈱煵橷商䵉䅉䅅䅁䙁䅁䅁睁䵁䅁䅁兂䅁䅁䅁䵣㝲䅑䅯杬䅁䅁䅯䅍䅁䅁䅯睂䅅䅁䅅䅁䉁䅁䅁兂獁桡瑁瑙䥅村杷允䅁䅁䅕䅁䑁䅁䅷䅁䙁䅁䅁䅁扂䕍䈹权奃䅁䅁权䕂䅁䅁权䡁允䅁允䅁䅁䅅䅁䙁乁娲橃䙦破䍖䍄䉁䅁䅁兂䅁䅁䅍䅄䅁䅁䅕䅁䅁䉁䉃䔫䭁䱁䄰䅁䭁䅁䅍䅁䭁䅁䉣䅁䉁䅁䅁允䅁䅁䅕汤湵刱祅こ䵁䅉䅅䅁䙁䅁䅁睁䵁䅁䅁兂䅁䅁䅁䵣㝲䅑䅯兩䅁䅁䅯免䅁䅁䅯睂䅅䅁䅅䅁䉁䅁䅁权㝁允䅁䍄䉁䅁䅁兂䅁䅁䅍䅄䅁䅁䅕䅁䅁䥁刳歔䭅偁䅯䅁䭁䕁䅁䅁䭁䅁䉣䅁䉁䅁䅁允䅁䅁䅕䅁䅁䅁䅁䅁䵁䅉䅅䅁䙁䅁䅁睁䵁䅁䅁兂䅁䅁䅁乖佚兑䅯杯䅁䅁䅯睁䅁䅁䅯睂䅅䅁䅅䅁䉁䅁䅁兂䅁䉁卑䥚䉹村杷允䅁䅁䅕䅁䑁䅁䅷䅁䙁䅁䅁䥁睂䔸䈵权楃䅁䅁权䡂䅁䅁权䡁允䅁允䅁䅁䅅䅁䙁䅁偲䬱㕖㍃䍤䍄䉁䅁䅁兂䅁䅁䅍䅄䅁䅁䅕䅁䅁䭁欫ご䭅䱁䅅䅁䭁䕁䅑䅁䭁䅁䉣䅁䉁䅁䅁允䅁䅁䅕䥁扂牳獨じ䵉䅉䅅䅁䙁䅁䅁睁䵁䅁䅁兂䅁䅁䅁祥倱兑䅯杫䅁䅁䅯睑䅁䅁䅯睂䅅䅁䅅䅁䉁䅁䅁兂晃䑨呦湨㐳兑杷允䅁䅁䅕䅁䑁䅁䅷䅁䙁䅁䅁䅁扂䕍䈹权奃䅁䅁权䝂䅁䅁权䡁允䅁允䅁䅁䅅䅁䙁䭁歱硂硒兮䌹䍄䉁䅁䅁兂䅁䅁䅍䅄䅁䅁䅕䅁䅁䙁睳ご䭅䥁䄴䅁䭁䕁䅙䅁䭁䅁䉣䅁䉁䅁䅁允䅁䅁䅕䅁䅁䅁䅁䅁䵁䅉䅅䅁䙁䅁䅁睁䵁䅁䅁兂䅁䅁䅁䥂倱兑䅯䅁䅅䅁䅯䅔䅁䅁䅯睂䅅䅁䅅䅁䉁䅁䅁权䝁允䅁䍄䉁䅁䅁兂䅁䅁䅍䅄䅁䅁䅕䅁䅁䙁睳ご䭅䩁䅯䅁䭁䕁䅣䅁䭁䅁䉣䅁䉁䅁䅁允䅁䅁䅕䅁䅁䅁䅁䅁䵁䅉䅅䅁䙁䅁䅁睁䵁䅁䅁兂䅁䅁䅁穗偂兑䅯兩䅁䅁䅯䅓䅁䅁䅯睂䅅䅁䅅䅁䉁䅁䅁权瑃䅁䅁䍄䉁䅁䅁兂䅁䅁䅍䅄䅁䅁䅕䅁䅁䭁䩄〫䭁䩁䅉䅁䭁䑁䄸䅁䭁䅁䉣䅁䉁䅁䅁允䅁䅁䅕畖桂噱䭯〳䵅䅉䅅䅁䙁䅁䅁睁䵁䅁䅁兂䅁䅁䅁䵑㜳䅑䅯朱䅁䅁䅯児䅁䅁䅯睂䅅䅁䅅䅁䉁䅁䅁兂䅁䅁䅁䅁䅁䅁杷允䅁䅁䅕䅁䑁䅁䅷䅁䙁䅁䅁䥁㝁啗䈹权千䅁䅁权䑂䅁䅁权䡁允䅁允䅁䅁䅅䅁䙁䥁啑敏䅲⭊䉸䍄䉁䅁䅁兂䅁䅁䅍䅄䅁䅁䅕䅁䅁䙁睳ご䭅䥁䄴䅁䭁䕁䅧䅁䭁䅁䉣䅁䉁䅁䅁允䅁䅁䅕䅁䅁䅁䅁䅁䵁䅉䅅䅁䙁䅁䅁睁䵁䅁䅁兂䅁䅁䅃䅖兒兑䅯睯䅁䅁䅯兔䅁䅁䅯睂䅅䅁䅅䅁䉁䅁䅁兂奁摘楌潺䵊村杷允䅁䅁䅕䅁䑁䅁䅷䅁䙁䅁䅁䅁扂䕍䈹权佃䅁䅁权䩂䅁䅁权䡁允䅁允䅁䅁䅅䅁䙁䅁䅁䅁䅁䅁䅁䍄䉁䅁䅁兂䅁䅁䅍䅄䅁䅁䅕䅁䅁䕧求ご䭅佁䄴䅁䭁䑁䅕䅁䭁䅁䉣䅁䉁䅁䅁允䅁䅁䅕㉭䭮歙浰䕓䵁䅉䅅䅁䙁䅁䅁睁䵁䅁䅁兂䅁䅁䅁穗偂兑䅯杫䅁䅁䅯兓䅁䅁䅯睂䅅䅁䅅䅁䉁䅁䅁兂あ伹佷䅎䅉村杷允䅁䅁䅕䅁䑁䅁䅷䅁䙁䅁䅁䅁扂䕍䈹权千䅁䅁权ㅁ䅁䅁权䡁允䅁允䅁䅁䅅䅁䙁䱁啊ㅅ昸昱䈹䍄䉁䅁䅁兂䅁䅁䅍䅄䅁䅁䅕䅁䅁䙁睳ご䭅䩁䅉䅁䭁䕁䅳䅁䭁䅁䉣䅁䉁䅁䅁允䅁䅁䅕楁偰略ㄵ唫䵅䅉䅅䅁䙁䅁䅁睁䵁䅁䅁兂䅁䅁䅁䵣㝲䅑䅯兺䅁䅁䅯免䅁䅁䅯睂䅅䅁䅅䅁䉁䅁䅁兂䅁䅁䅁䅁䅁䅁杷允䅁䅁䅕䅁䑁䅁䅷䅁䙁䅁䅁䅁扂䕍䈹权佃䅁䅁权⭁䅁䅁权䡁允䅁允䅁䅁䅅䅁䙁䅁䅁䅁䅁䅁䅁䍄䉁䅁䅁兂䅁䅁䅍䅄䅁䅁䅕䅁䅁䡁瑳ご䭅䱁䅙䅁䭁䑁䄴䅁䭁䅁䉣䅁䉁䅁䅁允䅁䅁䅕刹⽥䱯硨歍䵉䅉䅅䅁䙁䅁䅁睁䵁䅁䅁兂䅁䅁䅁㙲偒兑䅯䅵䅁䅁䅯李䅁䅁䅯睂䅅䅁䅅䅁䉁䅁䅁兂䡂桄卭慦䩨䅑杷允䅁䅁䅕䅁䑁䅁䅷䅁䙁䅁䅁䅁䅂智䅴权㝃䅁䅁权ぁ䅁䅁权䡁允䅁允䅁䅁䅅䅁䙁䅁䅁䅁䅁䅁䅁䍄䉁䅁䅁兂䅁䅁䅍䅄䅁䅁䅕䅁䅁䙁坔歔䭅䱁䄰䅁䭁䅁䅍䅁䭁䅁䉣䅁䉁䅁䅁允䅁䅁䅕婳䉡湳䠷啓䵁䅉䅅䅁䙁䅁䅁睁䵁䅁䅁兂䅁䅁䅁䥂倱兑䅯具䅁䅁䅯兑䅁䅁䅯睂䅅䅁䅅䅁䉁䅁䅁兂䅁䅁䅁䅁䅁䅁杷允䅁䅁䅕䅁䑁䅁䅷䅁䙁䅁䅁䅁扂䕍䈹权慃䅁䅁权䙂䅁䅁权䡁允䅁允䅁䅁䅅䅁䙁䭁㉆䅭伲杢䍰䍄䉁䅁䅁兂䅁䅁䅍䅄䅁䅁䅕䅁䅁䭁欫ご䭅偁䅙䅁䭁䅁䅍䅁䭁䅁䉣䅁䉁䅁䅁允䅁䅁䅕㙍焰瀯㠸稹䴸䅉䅅䅁䙁䅁䅁睁䵁䅁䅁兂䅁䅁䅁乖佚兑䅯朸䅁䅁䅯兎䅁䅁䅯睂䅅䅁䅅䅁䉁䅁䅁兂䅁䅁䅁䅁䅁䅁杷允䅁䅁䅕䅁䑁䅁䅷䅁䙁䅁䅁䥁睃ば䈹权獄䅁䅁权㡁䅁䅁权䡁允䅁允䅁䅁䅅䅁䙁䙁㌴汔⽐䉄䅂䍄䉁䅁䅁兂䅁䅁䅍䅄䅁䅁䅕䅁䅁䝁确歔䭅䭁䅍䅁䭁䑁䅍䅁䭁䅁䉣䅁䉁䅁䅁允䅁䅁䅕偎卋婗捡歉䵉䅉䅅䅁䙁䅁䅁睁䵁䅁䅁兂䅁䅁䅁穗偂兑䅯杪䅁䅁䅯䅐䅁䅁䅯睂䅅䅁䅅䅁䉁䅁䅁兂䅁䅁䅁䅁䅁䅁杷允䅁䅁䅕䅁䑁䅁䅷䅁䙁䅁䅁䥁㝁啗䈹权㑃䅁䅁权ぁ䅁䅁权䡁允䅁允䅁䅁䅅䅁䙁䅁䅁䅁䅁䅁䅁䍄䉁䅁䅁兂䅁䅁䅍䅄䅁䅁䅕䅁䅁䙁睳ご䭅䩁䅧䅁䭁䕁䅯䅁䭁䅁䉣䅁䉁䅁䅁允䅁䅁䅕浫㕪慦晩啅䵉䅉䅅䅁䙁䅁䅁睁䵁䅁䅁兂䅁䅁䅄佧兊兑䅯睱䅁䅁䅯睍䅁䅁䅯睂䅅䅁䅅䅁䉁䅁䅁权䭁允䅁䍄䉁䅁䅁兂䅁䅁䅍䅄䅁䅁䅕䅁䅁䕁昰䕕䭅䱁䄰䅁䭁䑁䅑䅁䭁䅁䉣䅁䉁䅁䅁允䅁䅁䅕䅁䅁䅁䅁䅁䵁䅉䅅䅁䙁䅁䅁睁䵁䅁䅁兂䅁䅁䅁穗偂兑䅯杫䅁䅁䅯兔䅁䅁䅯睂䅅䅁䅅䅁䉁䅁䅁兂㍂歳䍩㕴ぢ兑杷允䅁䅁䅕䅁䑁䅁䅷䅁䙁䅁䅁䅁杁偋䅬权卄䅁䅁权睁䅁䅁权䡁允䅁允䅁䅁䅅䅁䙁䅁䅁䅁䅁䅁䅁䍄䉁䅁䅁兂䅁䅁䅍䅄䅁䅁䅕䅁䅁䙁睳ご䭅䥁䅫䅁䭁䕁䅍䅁䭁䅁䉣䅁䉁䅁䅁允䅁䅁䅯兲䅁䅁杷允䅁䅁䅕䅁䑁䅁䅷䅁䙁䅁䅁䥁煂歌䈹权ぃ䅁䅁权㉁䅁䅁权䡁允䅁允䅁䅁䅅䅁䙁䅁䅁䅁䅁䅁䅁䍄䉁䅁䅁兂䅁䅁䅍䅄䅁䅁䅕䅁䅁䑧婴ご䭅䥁䄴䅁䭁䑁䅷䅁䭁䅁䉣䅁䉁䅁䅁允䅁䅁䅕⭅汃㕢歈欯䵅䅉䅅䅁䙁䅁䅁睁䵁䅁䅁兂䅁䅁䅁䍉㕪䅑䅯睹䅁䅁䅯兎䅁䅁䅯睂䅅䅁䅅䅁䉁䅁䅁兂䅁䅁䅁䅁䅁䅁杷允䅁䅁䅕䅁䑁䅁䅷䅁䙁䅁䅁䵁䅃水䉂权獄䅁䅁权ぁ䅁䅁权䡁允䅁允䅁䅁䅅䅁䙁䅁䅁䅁䅁䅁䅁䍄䉁䅁䅁兂䅁䅁䅍䅄䅁䅁䅕䅁䅁䥁刳歔䭅䩁䅁䅁䭁䕁䅕䅁䭁䅁䉣䅁䉁䅁䅁允䅁䅁䅯权䅅䅁杷允䅁䅁䅕䅁䑁䅁䅷䅁䙁䅁䅁䅁扂䕍䈹权慃䅁䅁权䑂䅁䅁权䡁允䅁允䅁䅁䅅䅁䙁乁卅癵噸䄱䌵䍄䉁䅁䅁兂䅁䅁䅍䅄䅁䅁䅕䅁䅁䡧睄歔䭅䭁䅍䅁䭁䍁䄴䅁䭁䅁䉣䅁䉁䅁䅁允䅁䅁䅕䅁䅁䅁䅁䅁䵁䅉䅅䅁䙁䅁䅁睁䵁䅁䅁兂䅁䅁䅁穗偂兑䅯杫䅁䅁䅯睑䅁䅁䅯睂䅅䅁䅅䅁䉁䅁䅁兂㥁杒晑祹砳兑杷允䅁䅁䅕䅁䑁䅁䅷䅁䙁䅁䅁䥁睃ば䈹权元䅁䅁权䕂䅁䅁权䡁允䅁允䅁䅁䅅䅁䭁䅁䉯䅁䵁䅉䅅䅁䙁䅁䅁睁䵁䅁䅁兂䅁䅁䅁穗偂兑䅯䅭䅁䅁䅯睁䅁䅁䅯睂䅅䅁䅅䅁䉁䅁䅁兂ㅃ䅍䍴污剫村杷允䅁䅁䅕䅁䑁䅁䅷䅁䙁䅁䅁䅁元癤䅨权楃䅁䅁权䙂䅁䅁权䡁允䅁允䅁䅁䅅䅁䙁䅁䅁䩷礸㑢䍊䍄䉁䅁䅁兂䅁䅁䅍䅄䅁䅁䅕䅁䅁䑁歪歔䭅䩁䅧䅁䭁䕁䅣䅁䭁䅁䉣䅁䉁䅁䅁允䅁䅁䅕䕷䝓噶婘歃䵉䅉䅅䅁䙁䅁䅁睁䵁䅁䅁兂䅁䅁䅁䥅㑈䅑䅯䄸䅁䅁䅯兏䅁䅁䅯睂䅅䅁䅅䅁䉁䅁䅁兂䅁䅁䅁䅁䅁䅁杷允䅁䅁䅕䅁䑁䅁䅷䅁䙁䅁䅁䅁㝂啌䈹权千䅁䅁权畁䅁䅁权䡁允䅁允䅁䅁䅅䅁䙁䅁䅁䅁䅁䅁䅁䍄䉁䅁䅁兂䅁䅁䅍䅄䅁䅁䅕䅁䅁䙁睳ご䭅䩁䅯䅁䭁䅁䅍䅁䭁䅁䉣䅁䉁䅁䅁允䅁䅁䅕坎刷⭋敵啉䵉䅉䅅䅁䙁䅁䅁睁䵁䅁䅁兂䅁䅁䅁㙲偒兑䅯杬䅁䅁䅯村䅁䅁䅯睂䅅䅁䅅䅁䉁䅁䅁兂剂佬㡁䕫嘱村杷允䅁䅁䅕䅁䑁䅁䅷䅁䙁䅁䅁䅁杄晧䅨权㑃䅁䅁权䍂䅁䅁权䡁允䅁允䅁䅁䅅䅁䙁䭁戳捄㍘歌䅤䍄䉁䅁䅁兂䅁䅁䅍䅄䅁䅁䅕䅁䅁䍁潁唫䭁䥁䅫䅁䭁䍁䅷䅁䭁䅁䉣䅁䉁䅁䅁允䅁䅁䅯児䅅䅁杷允䅁䅁䅕䅁䑁䅁䅷䅁䙁䅁䅁䅁杁偋䅬权坃䅁䅁权䑁䅁䅁权䡁允䅁允䅁䅁䅅䅁䙁䅁䅁䑧欹穒䍤䍄䉁䅁䅁兂䅁䅁䅍䅄䅁䅁䅕䅁䅁䍁潁唫䭁䩁䅯䅁䭁䍁䅷䅁䭁䅁䉣䅁䉁䅁䅁允䅁䅁䅕䅁䅁䅁䅁䅁䵁䅉䅅䅁䙁䅁䅁睁䵁䅁䅁兂䅁䅁䅁剔儹兑䅯杮䅁䅁䅯睍䅁䅁䅯睂䅅䅁䅅䅁䉁䅁䅁兂䅁䅁䅁䅁䅁䅁杷允䅁䅁䅕䅁䑁䅁䅷䅁䙁䅁䅁䅁杁偋䅬权千䅁䅁权獁䅁䅁权䡁允䅁允䅁䅁䅅䅁䙁䅁䅁䅁䅁䅁䅁䍄䉁䅁䅁兂䅁䅁䅍䅄䅁䅁䅕䅁䅁䭧浺歒䭅乁䅁䅁䭁䕁䅁䅁䭁䅁䉣䅁䉁䅁䅁允䅁䅁䅕䅁䅁䅁䅁䅁䵁䅉䅅䅁䙁䅁䅁睁䵁䅁䅁兂䅁䅁䅃ㅏ偬兑䅯睳䅁䅁䅯䅏䅁䅁䅯睂䅅䅁䅅䅁䉁䅁䅁兂䅁䅁䅁䅁䅁䅁杷允䅁䅁䅕䅁䑁䅁䅷䅁䙁䅁䅁䥁啂䙂䉂权獄䅁䅁权䩂䅁䅁权䡁允䅁允䅁䅁䅅䅁䙁䅁䉐⭴扅乏⽑䍄䉁䅁䅁兂䅁䅁䅍䅄䅁䅁䅕䅁䅁佁䉃䔫䭁佁䅁䅁䭁䕁䅫䅁䭁䅁䉣䅁䉁䅁䅁允䅁䅁䅕摹⭔䔵㕁樫䴸䅉䅅䅁䙁䅁䅁睁䵁䅁䅁兂䅁䅁䅁䍉㕪䅑䅯兩䅁䅁䅯睌䅁䅁䅯睂䅅䅁䅅䅁䉁䅁䅁权㥁允䅁䍄䉁䅁䅁兂䅁䅁䅍䅄䅁䅁䅕䅁䅁䍁潁唫䭁䩁䅧䅁䭁䍁䄸䅁䭁䅁䉣䅁䉁䅁䅁允䅁䅁䅕䅁䅁䅁䅁䅁䵁䅉䅅䅁䙁䅁䅁睁䵁䅁䅁兂䅁䅁䅁乖佚兑䅯䅴䅁䅁䅯䅔䅁䅁䅯睂䅅䅁䅅䅁䉁䅁䅁兂䅁䑁䡧坓煸村杷允䅁䅁䅕䅁䑁䅁䅷䅁䙁䅁䅁䅁杄晧䅨权ぃ䅁䅁权䱂䅁䅁权䡁允䅁允䅁䅁䅅䅁䙁䅁䅁䑭䰱䡁䍆䍄䉁䅁䅁兂䅁䅁䅍䅄䅁䅁䅕䅁䅁䍁潁唫䭁䩁䅯䅁䭁䍁䄸䅁䭁䅁䉣䅁䉁䅁䅁允䅁䅁䅕䅁䅁䅁䅁䅁䵁䅉䅅䅁䙁䅁䅁睁䵁䅁䅁兂䅁䅁䅃ㅏ偬兑䅯兩䅁䅁䅯䅐䅁䅁䅯睂䅅䅁䅅䅁䉁䅁䅁权瑃䅁䅁䍄䉁䅁䅁兂䅁䅁䅍䅄䅁䅁䅕䅁䅁䍁潁唫䭁䩁䅧䅁䭁䑁䅑䅁䭁䅁䉣䅁䉁䅁䅁允䅁䅁䅕䅁䅁畵湓䕃䵉䅉䅅䅁䙁䅁䅁睁䵁䅁䅁兂䅁䅁䅁䍉㕪䅑䅯杪䅁䅁䅯䅎䅁䅁䅯睂䅅䅁䅅䅁䉁䅁䅁兂䅁䅁㡄佄䝯村杷允䅁䅁䅕䅁䑁䅁䅷䅁䙁䅁䅁䅁权晹䅴权⽃䅁䅁权䅂䅁䅁权䡁允䅁允䅁䅁䅅䅁䙁䅁䅁䅁䅁䅁䅁䍄䉁䅁䅁兂䅁䅁䅍䅄䅁䅁䅕䅁䅁䕁乄〫䭁佁䄴䅁䭁䍁䅷䅁䭁䅁䉣䅁䉁䅁䅁允䅁䅁䅕䅁䅁䅁䅁䅁䵁䅉䅅䅁䙁䅁䅁睁䵁䅁䅁兂䅁䅁䅁䍉㕪䅑䅯杫䅁䅁䅯䅎䅁䅁䅯睂䅅䅁䅅䅁䉁䅁䅁兂䅁䅁䅄奇摈兑杷允䅁䅁䅕䅁䑁䅁䅷䅁䙁䅁䅁䥁䅂啚䈹权䡄䅁䅁权䉂䅁䅁权䡁允䅁允䅁䅁䅅䅁䙁䅁䅁䅁䅁䅁䅁䍄䉁䅁䅁兂䅁䅁䅍䅄䅁䅁䅕䅁䅁䉁䉃䔫䭁乁䅙䅁䭁䑁䅫䅁䭁䅁䉣䅁䉁䅁䅁允䅁䅁䅕㕋杌㍍夵䐫䴸䅉䅅䅁䙁䅁䅁睁䵁䅁䅁兂䅁䅁䅁㙲偒兑䅯睷䅁䅁䅯睒䅁䅁䅯睂䅅䅁䅅䅁䉁䅁䅁兂摃䅱㝷㉨晣䅑杷允䅁䅁䅕䅁䑁䅁䅷䅁䙁䅁䅁䥁睃ば䈹权牃䅁䅁权癁䅁䅁权䡁允䅁允䅁䅁䅅䅁䭁䅁䉯䅁䵁䅉䅅䅁䙁䅁䅁睁䵁䅁䅁兂䅁䅁䅁䍉㕪䅑䅯兩䅁䅁䅯睍䅁䅁䅯睂䅅䅁䅅䅁䉁䅁䅁权㥁允䅁䍄䉁䅁䅁兂䅁䅁䅍䅄䅁䅁䅕䅁䅁䍁潁唫䭁䩁䅯䅁䭁䑁䅍䅁䭁䅁䉣䅁䉁䅁䅁允䅁䅁䅕䅁䅁䱕坑䕄䵉䅉䅅䅁䙁䅁䅁睁䵁䅁䅁兂䅁䅁䅃䝑偖兑䅯䄯䅁䅁䅯睌䅁䅁䅯睂䅅䅁䅅䅁䉁䅁䅁兂䅁䅁䅁䅁䅁䅁杷允䅁䅁䅕䅁䑁䅁䅷䅁䙁䅁䅁䅁杄晧䅨权硃䅁䅁权䙂䅁䅁权䡁允䅁允䅁䅁䅅䅁䙁䅁䅁䍥㌹䝊䍸䍄䉁䅁䅁兂䅁䅁䅍䅄䅁䅁䅕䅁䅁䍁潁唫䭁䩁䅧䅁䭁䑁䅫䅁䭁䅁䉣䅁䉁䅁䅁允䅁䅁䅕䅁䅁䘫伫䕆䵉䅉䅅䅁䙁䅁䅁睁䵁䅁䅁兂䅁䅁䅁䵯㝮䅑䅯朰䅁䅁䅯䅑䅁䅁䅯睂䅅䅁䅅䅁䉁䅁䅁兂䅁䅁䅁䅁䅁䅁杷允䅁䅁䅕䅁䑁䅁䅷䅁䙁䅁䅁䅁杁偋䅬权佃䅁䅁权㕁䅁䅁权䡁允䅁允䅁䅁䅅䅁䙁䅁䅁䱁䭂硗䍎䍄䉁䅁䅁兂䅁䅁䅍䅄䅁䅁䅕䅁䅁䍁潁唫䭁䥁䄴䅁䭁䑁䅣䅁䭁䅁䉣䅁䉁䅁䅁允䅁䅁䅕䅁䅁呯歌䕅䵉䅉䅅䅁䙁䅁䅁睁䵁䅁䅁兂䅁䅁䅃偣佂兑䅯朷䅁䅁䅯睁䅁䅁䅯睂䅅䅁䅅䅁䉁䅁䅁兂㑁畗䱐䩃呬䅑杷允䅁䅁䅕䅁䑁䅁䅷䅁䙁䅁䅁䅁杁偋䅬权慃䅁䅁权㝁䅁䅁权䡁允䅁允䅁䅁䅅䅁䙁䅁䅁偁椵䉔䍆䍄䉁䅁䅁兂䅁䅁䅍䅄䅁䅁䅕䅁䅁䍁潁唫䭁䩁䅉䅁䭁䑁䅳䅁䭁䅁䉣䅁䉁䅁䅁允䅁䅁䅕䅁䅁䍇㍅䔷䵅䅉䅅䅁䙁䅁䅁睁䵁䅁䅁兂䅁䅁䅁祥倱兑䅯睸䅁䅁䅯兒䅁䅁䅯睂䅅䅁䅅䅁䉁䅁䅁兂塁㕱橩汕⭢兑杷允䅁䅁䅕䅁䑁䅁䅷䅁䙁䅁䅁䅁杁偋䅬权啄䅁䅁权䑂䅁䅁权䡁允䅁允䅁䅁䅅䅁䙁偁⭲堹硤椶䄹䍄䉁䅁䅁兂䅁䅁䅍䅄䅁䅁䅕䅁䅁䡁瑳ご䭅䱁䄰䅁䭁䅁䅍䅁䭁䅁䉣䅁䉁䅁䅁允䅁䅁䅕瘸䝂䉅䝧啔䵁䅉䅅䅁䙁䅁䅁睁䵁䅁䅁兂䅁䅁䅃楡倵兑䅯䅴䅁䅁䅯睓䅁䅁䅯睂䅅䅁䅅䅁䉁䅁䅁兂奁佩䍰剂獍村杷允䅁䅁䅕䅁䑁䅁䅷䅁䙁䅁䅁䅁杄晧䅨权穃䅁䅁权硁䅁䅁权䡁允䅁允䅁䅁䅅䅁䙁䅁䅁䝧呩䍤䍬䍄䉁䅁䅁兂䅁䅁䅍䅄䅁䅁䅕䅁䅁䝁确歔䭅偁䅁䅁䭁䕁䅳䅁䭁䅁䉣䅁䉁䅁䅁允䅁䅁䅕穤剡卑乕䕑䵁䅉䅅䅁䙁䅁䅁睁䵁䅁䅁兂䅁䅁䅃ㅏ偬兑䅯䄱䅁䅁䅯睎䅁䅁䅯睂䅅䅁䅅䅁䉁䅁䅁兂䅁䅁䅁䅁䅁䅁杷允䅁䅁䅕䅁䑁䅁䅷䅁䙁䅁䅁䅁杁偋䅬权佃䅁䅁权䅂䅁䅁权䡁允䅁允䅁䅁䅅䅁䙁䅁䅁䥁癋剦䍒䍄䉁䅁䅁兂䅁䅁䅍䅄䅁䅁䅕䅁䅁䱧湃ご䭅䅁䉑䅁䭁䑁䅕䅁䭁䅁䉣䅁䉁䅁䅁允䅁䅁䅕䱺㥹祎㑥き䵁䅉䅅䅁䙁䅁䅁睁䵁䅁䅁兂䅁䅁䅁祥倱兑䅯杫䅁䅁䅯睓䅁䅁䅯睂䅅䅁䅅䅁䉁䅁䅁兂汁别䱪䕺䄸村杷允䅁䅁䅕</t>
  </si>
  <si>
    <t>䅁䑁䅁䅷䅁䙁䅁䅁䅁扂䕍䈹权㝃䅁䅁权乂䅁䅁权䡁允䅁允䅁䅁䅅䅁䙁䱁戳湏㝐䐰䍆䍄䉁䅁䅁兂䅁䅁䅍䅄䅁䅁䅕䅁䅁䍁潁唫䭁䩁䅉䅁䭁䕁䅁䅁䭁䅁䉣䅁䉁䅁䅁允䅁䅁䅕䅁䅁䌲㈶䔸䵅䅉䅅䅁䙁䅁䅁睁䵁䅁䅁兂䅁䅁䅁䵯㝮䅑䅯杭䅁䅁䅯兎䅁䅁䅯睂䅅䅁䅅䅁䉁䅁䅁兂扁灆⭉慲奉村杷允䅁䅁䅕䅁䑁䅁䅷䅁䙁䅁䅁䅁允晧䅨权祄䅁䅁权䑂䅁䅁权䡁允䅁允䅁䅁䅅䅁䙁䡁㥅瑃橥䍣䅚䍄䉁䅁䅁兂䅁䅁䅍䅄䅁䅁䅕䅁䅁䍁潁唫䭁䥁䅫䅁䭁䑁䅙䅁䭁䅁䉣䅁䉁䅁䅁允䅁䅁䅯児䅅䅁杷允䅁䅁䅕䅁䑁䅁䅷䅁䙁䅁䅁䅁癃䕰䈹权䱃䅁䅁权癁䅁䅁权䡁允䅁允䅁䅁䅅䅁䙁䅁䅁䅁䅁䅁䅁䍄䉁䅁䅁兂䅁䅁䅍䅄䅁䅁䅕䅁䅁䙧䕑䕕䭅偁䅑䅁䭁䕁䅍䅁䭁䅁䉣䅁䉁䅁䅁允䅁䅁䅕䵓䰳䙯㘳啎䵁䅉䅅䅁䙁䅁䅁睁䵁䅁䅁兂䅁䅁䅃䅖兒兑䅯术䅁䅁䅯杓䅁䅁䅯睂䅅䅁䅅䅁䉁䅁䅁兂敁收獌橧呶兑杷允䅁䅁䅕䅁䑁䅁䅷䅁䙁䅁䅁䅁权晹䅴权千䅁䅁权㡁䅁䅁权䡁允䅁允䅁䅁䅅䅁䙁䵁䱗歉牭偌䉖䍄䉁䅁䅁兂䅁䅁䅍䅄䅁䅁䅕䅁䅁䥁刳歔䭅䱁䅅䅁䭁䍁䄸䅁䭁䅁䉣䅁䉁䅁䅁允䅁䅁䅕䅁䅁䅁䅁䅁䵁䅉䅅䅁䙁䅁䅁睁䵁䅁䅁兂䅁䅁䅁住佒兑䅯兺䅁䅁䅯睏䅁䅁䅯睂䅅䅁䅅䅁䉁䅁䅁兂䅁䅁䅁䅁䅁䅁杷允䅁䅁䅕䅁䑁䅁䅷䅁䙁䅁䅁䅁杁偋䅬权䩃䅁䅁权䉂䅁䅁权䡁允䅁允䅁䅁䅅䅁䭁䑁䈰䅁䵁䅉䅅䅁䙁䅁䅁睁䵁䅁䅁兂䅁䅁䅁晡但兑䅯具䅁䅁䅯睑䅁䅁䅯睂䅅䅁䅅䅁䉁䅁䅁兂睂猯䕢㕍摷䅑杷允䅁䅁䅕䅁䑁䅁䅷䅁䙁䅁䅁䅁杁偋䅬权奃䅁䅁权䉂䅁䅁权䡁允䅁允䅁䅁䅅䅁䙁䅁䅁䥁䘸桴䍬䍄䉁䅁䅁兂䅁䅁䅍䅄䅁䅁䅕䅁䅁佁䉃䔫䭁䩁䅧䅁䭁䕁䅍䅁䭁䅁䉣䅁䉁䅁䅁允䅁䅁䅕䅁䅁䭯儱啍䵉䅉䅅䅁䙁䅁䅁睁䵁䅁䅁兂䅁䅁䅁䍉㕪䅑䅯杪䅁䅁䅯䅒䅁䅁䅯睂䅅䅁䅅䅁䉁䅁䅁兂䅁䥁癄瑂档村杷允䅁䅁䅕䅁䑁䅁䅷䅁䙁䅁䅁䅁㑁䔵䈵权千䅁䅁权䡂䅁䅁权䡁允䅁允䅁䅁䅅䅁䙁偁杢摱㔷界䉒䍄䉁䅁䅁兂䅁䅁䅍䅄䅁䅁䅕䅁䅁䑧婴ご䭅䩁䅉䅁䭁䑁䅙䅁䭁䅁䉣䅁䉁䅁䅁允䅁䅁䅕⽧䍭㡖䍗唷䵅䅉䅅䅁䙁䅁䅁睁䵁䅁䅁兂䅁䅁䅁㙲偒兑䅯杁䅅䅁䅯䅐䅁䅁䅯睂䅅䅁䅅䅁䉁䅁䅁兂䉁扊济噔㍈睐杷允䅁䅁䅕䅁䑁䅁䅷䅁䙁䅁䅁䅁灂唸䈵权佃䅁䅁权獁䅁䅁权䡁允䅁允䅁䅁䅅䅁䙁䅁䅁䅁䅁䅁䅁䍄䉁䅁䅁兂䅁䅁䅍䅄䅁䅁䅕䅁䅁䍁潁唫䭁䩁䅯䅁䭁䕁䅣䅁䭁䅁䉣䅁䉁䅁䅁允䅁䅁䅕䅁䅁煁㑂あ䵉䅉䅅䅁䙁䅁䅁睁䵁䅁䅁兂䅁䅁䅃ㅏ偬兑䅯䄴䅁䅁䅯兑䅁䅁䅯睂䅅䅁䅅䅁䉁䅁䅁兂潃偭䝅穑穄睐杷允䅁䅁䅕䅁䑁䅁䅷䅁䙁䅁䅁䅁杁偋䅬权千䅁䅁权䩂䅁䅁权䡁允䅁允䅁䅁䅅䅁䙁䅁䅁䥁汃獖䉖䍄䉁䅁䅁兂䅁䅁䅍䅄䅁䅁䅕䅁䅁䡧睄歔䭅䱁䅅䅁䭁䍁䄴䅁䭁䅁䉣䅁䉁䅁䅁允䅁䅁䅕䅁䅁䅁䅁䅁䵁䅉䅅䅁䙁䅁䅁睁䵁䅁䅁兂䅁䅁䅁㙲偒兑䅯睩䅁䅁䅯睁䅁䅁䅯睂䅅䅁䅅䅁䉁䅁䅁兂穂睵慡㝈䡌睐杷允䅁䅁䅕䅁䑁䅁䅷䅁䙁䅁䅁䅁杁偋䅬权䩃䅁䅁权ㅁ䅁䅁权䡁允䅁允䅁䅁䅅䅁䭁䑁䈰䅁䵁䅉䅅䅁䙁䅁䅁睁䵁䅁䅁兂䅁䅁䅁䍉㕪䅑䅯杪䅁䅁䅯兎䅁䅁䅯睂䅅䅁䅅䅁䉁䅁䅁兂䅁䅁䥂潹䐴村杷允䅁䅁䅕䅁䑁䅁䅷䅁䙁䅁䅁䅁杁偋䅬权䩃䅁䅁权䙂䅁䅁权䡁允䅁允䅁䅁䅅䅁䭁䑁䈰䅁䵁䅉䅅䅁䙁䅁䅁睁䵁䅁䅁兂䅁䅁䅁䍉㕪䅑䅯杫䅁䅁䅯䅐䅁䅁䅯睂䅅䅁䅅䅁䉁䅁䅁兂䅁䅁坃潶䅳村杷允䅁䅁䅕䅁䑁䅁䅷䅁䙁䅁䅁䅁杁偋䅬权慃䅁䅁权䭂䅁䅁权䡁允䅁允䅁䅁䅅䅁䙁䅁䅁䝁㉇硅䍚䍄䉁䅁䅁兂䅁䅁䅍䅄䅁䅁䅕䅁䅁䭁䩄〫䭁䩁䅧䅁䭁䑁䅷䅁䭁䅁䉣䅁䉁䅁䅁允䅁䅁䅕㉘佶灰㍶ぇ䵉䅉䅅䅁䙁䅁䅁睁䵁䅁䅁兂䅁䅁䅁祥倱兑䅯䄫䅁䅁䅯䅓䅁䅁䅯睂䅅䅁䅅䅁䉁䅁䅁兂䅁䅁䅁䅁䅁䅁杷允䅁䅁䅕䅁䑁䅁䅷䅁䙁䅁䅁䅁杁偋䅬权奃䅁䅁权䑂䅁䅁权䡁允䅁允䅁䅁䅅䅁䙁䅁䅁䝁㕋匯䍨䍄䉁䅁䅁兂䅁䅁䅍䅄䅁䅁䅕䅁䅁䥷楄䕕䭅䱁䅯䅁䭁䕁䅳䅁䭁䅁䉣䅁䉁䅁䅁允䅁䅁䅕瑏㔰祒元歧䵅䅉䅅䅁䙁䅁䅁睁䵁䅁䅁兂䅁䅁䅁䍉㕪䅑䅯兩䅁䅁䅯睁䅁䅁䅯睂䅅䅁䅅䅁䉁䅁䅁权㥁允䅁䍄䉁䅁䅁兂䅁䅁䅍䅄䅁䅁䅕䅁䅁䕁乄〫䭁䵁䅧䅁䭁䅁䅍䅁䭁䅁䉣䅁䉁䅁䅁允䅁䅁䅕䅁䅁扖煔商䵉䅉䅅䅁䙁䅁䅁睁䵁䅁䅁兂䅁䅁䅁㙲偒兑䅯杬䅁䅁䅯兏䅁䅁䅯睂䅅䅁䅅䅁䉁䅁䅁兂䅁䑁坨杹䥯村杷允䅁䅁䅕䅁䑁䅁䅷䅁䙁䅁䅁䅁权晹䅴权佃䅁䅁权㕁䅁䅁权䡁允䅁允䅁䅁䅅䅁䙁䅁䅁䅁䅁䅁䅁䍄䉁䅁䅁兂䅁䅁䅍䅄䅁䅁䅕䅁䅁䝁确歔䭅佁䅁䅁䭁䑁䅣䅁䭁䅁䉣䅁䉁䅁䅁允䅁䅁䅕䅁䅁䅁䅁䅁䵁䅉䅅䅁䙁䅁䅁睁䵁䅁䅁兂䅁䅁䅁䍉㕪䅑䅯杭䅁䅁䅯睁䅁䅁䅯睂䅅䅁䅅䅁䉁䅁䅁兂䅁䅁啄框灕村杷允䅁䅁䅕䅁䑁䅁䅷䅁䙁䅁䅁䥁㝁啗䈹权奃䅁䅁权㑁䅁䅁权䡁允䅁允䅁䅁䅅䅁䙁偁瘯㝁い畱䉖䍄䉁䅁䅁兂䅁䅁䅍䅄䅁䅁䅕䅁䅁佁䉃䔫䭁䩁䅧䅁䭁䕁䅳䅁䭁䅁䉣䅁䉁䅁䅁允䅁䅁䅕䅁䅄䡆橭き䵉䅉䅅䅁䙁䅁䅁睁䵁䅁䅁兂䅁䅁䅁䵯㝮䅑䅯兩䅁䅁䅯睐䅁䅁䅯睂䅅䅁䅅䅁䉁䅁䅁权瑃䅁䅁䍄䉁䅁䅁兂䅁䅁䅍䅄䅁䅁䅕䅁䅁䭁䩄〫䭁乁䅯䅁䭁䕁䅧䅁䭁䅁䉣䅁䉁䅁䅁允䅁䅁䅕祕䭨㑒䱋稴䴸䅉䅅䅁䙁䅁䅁睁䵁䅁䅁兂䅁䅁䅃偣佂兑䅯䄫䅁䅁䅯䅐䅁䅁䅯睂䅅䅁䅅䅁䉁䅁䅁兂捁兂剔敖摨村杷允䅁䅁䅕䅁䑁䅁䅷䅁䙁䅁䅁䥁㝁啗䈹权䩃䅁䅁权獁䅁䅁权䡁允䅁允䅁䅁䅅䅁䭁䭁䄰䅁䵁䅉䅅䅁䙁䅁䅁睁䵁䅁䅁兂䅁䅁䅃ㅏ偬兑䅯杫䅁䅁䅯䅌䅁䅁䅯睂䅅䅁䅅䅁䉁䅁䅁兂䭁嘷楸㙗汋具杷允䅁䅁䅕䅁䑁䅁䅷䅁䙁䅁䅁䥁㝁啗䈹权䩃䅁䅁权癁䅁䅁权䡁允䅁允䅁䅁䅅䅁䭁䭁䄰䅁䵁䅉䅅䅁䙁䅁䅁睁䵁䅁䅁兂䅁䅁䅁摪但兑䅯关䅁䅁䅯睏䅁䅁䅯睂䅅䅁䅅䅁䉁䅁䅁兂䅁䅁䅁䅁䅁䅁杷允䅁䅁䅕䅁䑁䅁䅷䅁䙁䅁䅁䅁杄晧䅨权㉄䅁䅁权䡂䅁䅁权䡁允䅁允䅁䅁䅅䅁䙁䕁䍇剧特睳䄱䍄䉁䅁䅁兂䅁䅁䅍䅄䅁䅁䅕䅁䅁䑧婴ご䭅䥁䄴䅁䭁䍁䄸䅁䭁䅁䉣䅁䉁䅁䅁允䅁䅁䅕䅁䅁䅁䅁䅁䵁䅉䅅䅁䙁䅁䅁睁䵁䅁䅁兂䅁䅁䅃佲䝚兑䅯䄲䅁䅁䅯児䅁䅁䅯睂䅅䅁䅅䅁䉁䅁䅁兂䅁䅁䅁䅁䅁䅁杷允䅁䅁䅕䅁䑁䅁䅷䅁䙁䅁䅁䅁扂䕍䈹权⭄䅁䅁权㝁䅁䅁权䡁允䅁允䅁䅁䅅䅁䙁䅁䅁䅁䅁䅁䅁䍄䉁䅁䅁兂䅁䅁䅍䅄䅁䅁䅕䅁䅁䑧婴ご䭅䩁䅧䅁䭁䑁䅁䅁䭁䅁䉣䅁䉁䅁䅁允䅁䅁䅕㤶夹桁畎䵲䵅䅉䅅䅁䙁䅁䅁睁䵁䅁䅁兂䅁䅁䅃ㅏ偬兑䅯杫䅁䅁䅯䅍䅁䅁䅯睂䅅䅁䅅䅁䉁䅁䅁兂牁歅搵䥷穗具杷允䅁䅁䅕䅁䑁䅁䅷䅁䙁䅁䅁䅁扂䕍䈹权癃䅁䅁权䙂䅁䅁权䡁允䅁允䅁䅁䅅䅁䙁䅁䩵呏䩐摃⼴䍄䉁䅁䅁兂䅁䅁䅍䅄䅁䅁䅕䅁䅁䑧婴ご䭅䥁䄴䅁䭁䑁䅅䅁䭁䅁䉣䅁䉁䅁䅁允䅁䅁䅕䅁䅁䅁䅁䅁䵁䅉䅅䅁䙁䅁䅁睁䵁䅁䅁兂䅁䅁䅃ㅏ偬兑䅯杪䅁䅁䅯杍䅁䅁䅯睂䅅䅁䅅䅁䉁䅁䅁兂䅁䅁䅁䅁䅁䅁杷允䅁䅁䅕䅁䑁䅁䅷䅁䙁䅁䅁䥁㝁啗䈹权慃䅁䅁权祁䅁䅁权䡁允䅁允䅁䅁䅅䅁䙁䅁䅁䅁䅁䅁䅁䍄䉁䅁䅁兂䅁䅁䅍䅄䅁䅁䅕䅁䅁䕺瑍歭䭅䩁䅙䅁䭁䕁䅕䅁䭁䅁䉣䅁䉁䅁䅁允䅁䅁䅕䅁䅁䅁䅁䅁䵁䅉䅅䅁䙁䅁䅁睁䵁䅁䅁兂䅁䅁䅁剔儹兑䅯典䅁䅁䅯兓䅁䅁䅯睂䅅䅁䅅䅁䉁䅁䅁兂㥁啕嘰杒婫䅑杷允䅁䅁䅕䅁䑁䅁䅷䅁䙁䅁䅁䥁㝁啗䈹权䩃䅁䅁权穁䅁䅁权䡁允䅁允䅁䅁䅅䅁䭁䭁䄰䅁䵁䅉䅅䅁䙁䅁䅁睁䵁䅁䅁兂䅁䅁䅁䥅㑈䅑䅯兺䅁䅁䅯䅐䅁䅁䅯睂䅅䅁䅅䅁䉁䅁䅁兂慁䬹桏す汍䅑杷允䅁䅁䅕䅁䑁䅁䅷䅁䙁䅁䅁䥁㝁啗䈹权䩃䅁䅁权㑁䅁䅁权䡁允䅁允䅁䅁䅅䅁䭁䭁䄰䅁䵁䅉䅅䅁䙁䅁䅁睁䵁䅁䅁兂䅁䅁䅃ㅏ偬兑䅯杭䅁䅁䅯䅏䅁䅁䅯睂䅅䅁䅅䅁䉁䅁䅁兂䅁䅁䅁䅁䅁䅁杷允䅁䅁䅕䅁䑁䅁䅷䅁䙁䅁䅁䅁扂䕍䈹权杄䅁䅁权⭁䅁䅁权䡁允䅁允䅁䅁䅅䅁䙁䙁䵌䱑塶普⽁䍄䉁䅁䅁兂䅁䅁䅍䅄䅁䅁䅕䅁䅁䕧求ご䭅䥁䅳䅁䭁䕁䅑䅁䭁䅁䉣䅁䉁䅁䅁允䅁䅁䅕牆汇䰵䅗㜶䴸䅉䅅䅁䙁䅁䅁睁䵁䅁䅁兂䅁䅁䅁䤴㑈䅑䅯朵䅁䅁䅯䅔䅁䅁䅯睂䅅䅁䅅䅁䉁䅁䅁兂䡁䵅敂䰹䕧䅑杷允䅁䅁䅕䅁䑁䅁䅷䅁䙁䅁䅁䥁㝁啗䈹权千䅁䅁权㑁䅁䅁权䡁允䅁允䅁䅁䅅䅁䙁䝁㙢㔵䉑据䉤䍄䉁䅁䅁兂䅁䅁䅍䅄䅁䅁䅕䅁䅁䩁㉂䔫䭁䥁䅳䅁䭁䕁䅑䅁䭁䅁䉣䅁䉁䅁䅁允䅁䅁䅕灭婭婭婭吹䴸䅉䅅䅁䙁䅁䅁睁䵁䅁䅁兂䅁䅁䅁䵯㝮䅑䅯兩䅁䅁䅯兏䅁䅁䅯睂䅅䅁䅅䅁䉁䅁䅁权瑃䅁䅁䍄䉁䅁䅁兂䅁䅁䅍䅄䅁䅁䅕䅁䅁䝁确歔䭅䥁䅫䅁䭁䕁䅣䅁䭁䅁䉣䅁䉁䅁䅁允䅁䅁䅯兲䅁䅁杷允䅁䅁䅕䅁䑁䅁䅷䅁䙁䅁䅁䅁杄晧䅨权权䅁䅁权ㅁ䅁䅁权䡁允䅁允䅁䅁䅅䅁䙁䩁㌯故獊䌸䅰䍄䉁䅁䅁兂䅁䅁䅍䅄䅁䅁䅕䅁䅁䝁确歔䭅䩁䅯䅁䭁䍁䄴䅁䭁䅁䉣䅁䉁䅁䅁允䅁䅁䅕䅁䅁䅁䅁䅁䵁䅉䅅䅁䙁䅁䅁睁䵁䅁䅁兂䅁䅁䅁乖佚兑䅯术䅁䅁䅯兏䅁䅁䅯睂䅅䅁䅅䅁䉁䅁䅁兂䅁䅁䅁䅁䅁䅁杷允䅁䅁䅕䅁䑁䅁䅷䅁䙁䅁䅁䥁㝁啗䈹权奃䅁䅁权㝁䅁䅁权䡁允䅁允䅁䅁䅅䅁䙁䥁癹汕䴲癰䉨䍄䉁䅁䅁兂䅁䅁䅍䅄䅁䅁䅕䅁䅁䑁歪歔䭅䭁䅫䅁䭁䑁䅧䅁䭁䅁䉣䅁䉁䅁䅁允䅁䅁䅯权䅅䅁杷允䅁䅁䅕䅁䑁䅁䅷䅁䙁䅁䅁䥁㝁啗䈹权奃䅁䅁权㥁䅁䅁权䡁允䅁允䅁䅁䅅䅁䙁䑁朶䩪㥃癤䈵䍄䉁䅁䅁兂䅁䅁䅍䅄䅁䅁䅕䅁䅁䕁乄〫䭁䵁䅅䅁䭁䕁䅉䅁䭁䅁䉣䅁䉁䅁䅁允䅁䅁䅕祥䵎し㙴ぇ䵁䅉䅅䅁䙁䅁䅁睁䵁䅁䅁兂䅁䅁䅁住佒兑䅯朲䅁䅁䅯材䅁䅁䅯睂䅅䅁䅅䅁䉁䅁䅁兂䅁䅁䅁䅁䅁䅁杷允䅁䅁䅕䅁䑁䅁䅷䅁䙁䅁䅁䥁㝁啗䈹权佃䅁䅁权㥁䅁䅁权䡁允䅁允䅁䅁䅅䅁䙁䵁晘唫⽥睯䍆䍄䉁䅁䅁兂䅁䅁䅍䅄䅁䅁䅕䅁䅁䑧婴ご䭅䩁䅉䅁䭁䑁䄰䅁䭁䅁䉣䅁䉁䅁䅁允䅁䅁䅕䄱䡗歗䥁唵䵅䅉䅅䅁䙁䅁䅁睁䵁䅁䅁兂䅁䅁䅁䥂倱兑䅯䅮䅁䅁䅯杌䅁䅁䅯睂䅅䅁䅅䅁䉁䅁䅁兂䅁䅁䅁䅁䅁䅁杷允䅁䅁䅕䅁䑁䅁䅷䅁䙁䅁䅁䥁㝁啗䈹权奃䅁䅁权㉁䅁䅁权䡁允䅁允䅁䅁䅅䅁䙁偁㍑伱㥗睏䍆䍄䉁䅁䅁兂䅁䅁䅍䅄䅁䅁䅕䅁䅁䥁刳歔䭅䭁䅫䅁䭁䕁䅙䅁䭁䅁䉣䅁䉁䅁䅁允䅁䅁䅯权䅅䅁杷允䅁䅁䅕䅁䑁䅁䅷䅁䙁䅁䅁䅁扂䕍䈹权獄䅁䅁权㝁䅁䅁权䡁允䅁允䅁䅁䅅䅁䙁䅁䅁䅁䅁䅁䅁䍄䉁䅁䅁兂䅁䅁䅍䅄䅁䅁䅕䅁䅁䙧䕑䕕䭅䅁䉁䅁䭁䅁䅍䅁䭁䅁䉣䅁䉁䅁䅁允䅁䅁䅯杂䅅䅁杷允䅁䅁䅕䅁䑁䅁䅷䅁䙁䅁䅁䥁㝁啗䈹权奃䅁䅁权䕂䅁䅁权䡁允䅁允䅁䅁䅅䅁䙁䕁祇呄焹睤䍚䍄䉁䅁䅁兂䅁䅁䅍䅄䅁䅁䅕䅁䅁䑧婴ご䭅䩁䅯䅁䭁䕁䅑䅁䭁䅁䉣䅁䉁䅁䅁允䅁䅁䅕⽪娹剘杓䕆䵉䅉䅅䅁䙁䅁䅁睁䵁䅁䅁兂䅁䅁䅁穗偂兑䅯朴䅁䅁䅯睌䅁䅁䅯睂䅅䅁䅅䅁䉁䅁䅁兂䅁䅁䅁䅁䅁䅁杷允䅁䅁䅕䅁䑁䅁䅷䅁䙁䅁䅁䥁㝁啗䈹权佃䅁䅁权䝂䅁䅁权䡁允䅁允䅁䅁䅅䅁䙁䥁祴奨婅睉䍤䍄䉁䅁䅁兂䅁䅁䅍䅄䅁䅁䅕䅁䅁䭧浺歒䭅䭁䅁䅁䭁䑁䅉䅁䭁䅁䉣䅁䉁䅁䅁允䅁䅁䅕䅁䅁䅁䅁䅁䵁䅉䅅䅁䙁䅁䅁睁䵁䅁䅁兂䅁䅁䅁䤴㑈䅑䅯䄫䅁䅁䅯杒䅁䅁䅯睂䅅䅁䅅䅁䉁䅁䅁兂䅁䅁䅁䅁䅁䅁杷允䅁䅁䅕䅁䑁䅁䅷䅁䙁䅁䅁䥁睃ば䈹权橃䅁䅁权䑂䅁䅁权䡁允䅁允䅁䅁䅅䅁䙁䩁捚䑢䙌ㄱ䍤䍄䉁䅁䅁兂䅁䅁䅍䅄䅁䅁䅕䅁䅁䑧婴ご䭅䩁䅧䅁䭁䕁䅣䅁䭁䅁䉣䅁䉁䅁䅁允䅁䅁䅕湇楨杭佣あ䵉䅉䅅䅁䙁䅁䅁睁䵁䅁䅁兂䅁䅁䅁住佒兑䅯睷䅁䅁䅯児䅁䅁䅯睂䅅䅁䅅䅁䉁䅁䅁兂䅁䅁䅁䅁䅁䅁杷允䅁䅁䅕䅁䑁䅁䅷䅁䙁䅁䅁䥁㝁啗䈹权慃䅁䅁权䡂䅁䅁权䡁允䅁允䅁䅁䅅䅁䙁䕁漰䍐攸䅌䍒䍄䉁䅁䅁兂䅁䅁䅍䅄䅁䅁䅕䅁䅁䡁瑳ご䭅䭁䅉䅁䭁䕁䅉䅁䭁䅁䉣䅁䉁䅁䅁允䅁䅁䅕䨲塺橯瑊䕧䵉䅉䅅䅁䙁䅁䅁睁䵁䅁䅁兂䅁䅁䅃ㅏ偬兑䅯杭䅁䅁䅯兎䅁䅁䅯睂䅅䅁䅅䅁䉁䅁䅁兂允䙹琯䰳䜴村杷允䅁䅁䅕䅁䑁䅁䅷䅁䙁䅁䅁䥁㝁啗䈹权佃䅁䅁权䱂䅁䅁权䡁允䅁允䅁䅁䅅䅁䙁乁坅䉤⽷䅡䍚䍄䉁䅁䅁兂䅁䅁䅍䅄䅁䅁䅕䅁䅁䝁䭄〫䭁䭁䅳䅁䭁䑁䅙䅁䭁䅁䉣䅁䉁䅁䅁允䅁䅁䅯权䅅䅁杷允䅁䅁䅕䅁䑁䅁䅷䅁䙁䅁䅁䥁㝁啗䈹权千䅁䅁权䱂䅁䅁权䡁允䅁允䅁䅁䅅䅁䙁䝁癅獗卩晦䉂䍄䉁䅁䅁兂䅁䅁䅍䅄䅁䅁䅕䅁䅁䭁欫ご䭅䵁䅍䅁䭁䍁䄸䅁䭁䅁䉣䅁䉁䅁䅁允䅁䅁䅕䅁䅁䅁䅁䅁䵁䅉䅅䅁䙁䅁䅁睁䵁䅁䅁兂䅁䅁䅁祥倱兑䅯䅯䅁䅁䅯睌䅁䅁䅯睂䅅䅁䅅䅁䉁䅁䅁兂䅁䅁䅁䅁䅁䅁杷允䅁䅁䅕䅁䑁䅁䅷䅁䙁䅁䅁䅁䅂智䅴权敄䅁䅁权䵂䅁䅁权䡁允䅁允䅁䅁䅅䅁䙁䕁㠱偩婤兇䅚䍄䉁䅁䅁兂䅁䅁䅍䅄䅁䅁䅕䅁䅁䑧婴ご䭅䥁䅫䅁䭁䕁䅷䅁䭁䅁䉣䅁䉁䅁䅁允䅁䅁䅯兲䅁䅁杷允䅁䅁䅕䅁䑁䅁䅷䅁䙁䅁䅁䅁元癤䅨权い䅁䅁权癁䅁䅁权䡁允䅁允䅁䅁䅅䅁䙁䥁䌯匹捨硪䅒䍄䉁䅁䅁兂䅁䅁䅍䅄䅁䅁䅕䅁䅁䝁䭄〫䭁䩁䅷䅁䭁䕁䄰䅁䭁䅁䉣䅁䉁䅁䅁允䅁䅁䅯材䅅䅁杷允䅁䅁䅕䅁䑁䅁䅷䅁䙁䅁䅁䥁㝁啗䈹权奃䅁䅁权䵂䅁䅁权䡁允䅁允䅁䅁䅅䅁䙁䭁こ瑃䈲六䍒䍄䉁䅁䅁兂䅁䅁䅍䅄䅁䅁䅕䅁䅁䅁乓ご䭅乁䅁䅁䭁䕁䅯䅁䭁䅁䉣䅁䉁䅁䅁允䅁䅁䅕ㅥ硙坓晡䕍䵁䅉䅅䅁䙁䅁䅁睁䵁䅁䅁兂䅁䅁䅁䥅㑈䅑䅯睩䅁䅁䅯睁䅁䅁䅯睂䅅䅁䅅䅁䉁䅁䅁兂歃䑣䬰㘱䥍䅑杷允䅁䅁䅕䅁䑁䅁䅷䅁䙁䅁䅁䥁㝁啗䈹权慃䅁䅁权䵂䅁䅁权䡁允䅁允䅁䅁䅅䅁䙁䙁位䘴䥵睉䍆䍄䉁䅁䅁兂䅁䅁䅍䅄䅁䅁䅕䅁䅁䩁㉂䔫䭁䵁䅣䅁䭁䕁䅫䅁䭁䅁䉣䅁䉁䅁䅁允䅁䅁䅕䅁䅁㑙䵲ぅ䵉䅉䅅䅁䙁䅁䅁睁䵁䅁䅁兂䅁䅁䅃偣佂兑䅯䄳䅁䅁䅯䅍䅁䅁䅯睂䅅䅁䅅䅁䉁䅁䅁兂䅁䅁䅁䅁䅁䅁杷允䅁䅁䅕䅁䑁䅁䅷䅁䙁䅁䅁䥁㝁啗䈹权千䅁䅁权䵂䅁䅁权䡁允䅁允䅁䅁䅅䅁䙁䥁㍵申䭩体䈵䍄䉁䅁䅁兂䅁䅁䅍䅄䅁䅁䅕䅁䅁䝁䭄〫䭁䭁䄸䅁䭁䑁䅣䅁䭁䅁䉣䅁䉁䅁䅁允䅁䅁䅕䅁䅁䅁䅁䅁䵁䅉䅅䅁䙁䅁䅁睁䵁䅁䅁兂䅁䅁䅃偣佂兑䅯朰䅁䅁䅯児䅁䅁䅯睂䅅䅁䅅䅁䉁䅁䅁兂畂甯扁琰歙䅑杷允䅁䅁䅕䅁䑁䅁䅷䅁䙁䅁䅁䥁㝁啗䈹权䩃䅁䅁权⭁䅁䅁权䡁允䅁允䅁䅁䅅䅁䭁䭁䄰䅁䵁䅉䅅䅁䙁䅁䅁睁䵁䅁䅁兂䅁䅁䅃䅖兒兑䅯䄫䅁䅁䅯免䅁䅁䅯睂䅅䅁䅅䅁䉁䅁䅁兂䅁䅁䅁䅁䅁䅁杷允䅁䅁䅕䅁䑁䅁䅷䅁䙁䅁䅁䅁䅄倹䅴权㥃䅁䅁权㑁䅁䅁权䡁允䅁允䅁䅁䅅䅁䙁䅁䅁䅁䅁䅁䅁䍄䉁䅁䅁兂䅁䅁䅍䅄䅁䅁䅕䅁䅁䑧婴ご䭅䩁䅧䅁䭁䑁䄴䅁䭁䅁䉣䅁䉁䅁䅁允䅁䅁䅕䕑晕䕑慁䕂䵉䅉䅅䅁䙁䅁䅁睁䵁䅁䅁兂䅁䅁䅁剔儹兑䅯睰䅁䅁䅯䅒䅁䅁䅯睂䅅䅁䅅䅁䉁䅁䅁权䭁允䅁䍄䉁䅁䅁兂䅁䅁䅍䅄䅁䅁䅕䅁䅁䱧湃ご䭅佁䅧䅁䭁䕁䄰䅁䭁䅁䉣䅁䉁䅁䅁允䅁䅁䅕㡎㥉䜱祄歐䵁䅉䅅䅁䙁䅁䅁睁䵁䅁䅁兂䅁䅁䅁䵣㝲䅑䅯睯䅁䅁䅯兑䅁䅁䅯睂䅅䅁䅅䅁䉁䅁䅁兂䅁䠴楩穴硴村杷允䅁䅁䅕䅁䑁䅁䅷䅁䙁䅁䅁䥁㝁啗䈹权佃䅁䅁权⭁䅁䅁权䡁允䅁允䅁䅁䅅䅁䙁䭁䙄浄楍李䍂䍄䉁䅁䅁兂䅁䅁䅍䅄䅁䅁䅕䅁䅁䑧婴ご䭅䥁䅫䅁䭁䕁䅕䅁䭁䅁䉣䅁䉁䅁䅁允䅁䅁䅯兲䅁䅁杷允䅁䅁䅕䅁䑁䅁䅷䅁䙁䅁䅁䥁㝁啗䈹权奃䅁䅁权䙂䅁䅁权䡁允䅁允䅁䅁䅅䅁䙁䑁剚灍䥱儷䍎䍄䉁䅁䅁兂䅁䅁䅍䅄䅁䅁䅕䅁䅁䕺瑍歭䭅䅁䉁䅁䭁䕁䅫䅁䭁䅁䉣䅁䉁䅁䅁允䅁䅁䅯䅁䅁䅁杷允䅁䅁䅕䅁䑁䅁䅷䅁䙁䅁䅁䅁䅂智䅴权灃䅁䅁权㕁䅁䅁权䡁允䅁允䅁䅁䅅䅁䭁䅁䉯䅁䵁䅉䅅䅁䙁䅁䅁睁䵁䅁䅁兂䅁䅁䅁㙲偒兑䅯䅴䅁䅁䅯兏䅁䅁䅯睂䅅䅁䅅䅁䉁䅁䅁兂⽄㕦㄰捅䤹村杷允䅁䅁䅕䅁䑁䅁䅷䅁䙁䅁䅁䅁啂欱䈵权獄䅁䅁权䝂䅁䅁权䡁允䅁允䅁䅁䅅䅁䙁䉁捂扏䉒砫䅤䍄䉁䅁䅁兂䅁䅁䅍䅄䅁䅁䅕䅁䅁䑧婴ご䭅䩁䅧䅁䭁䕁䅯䅁䭁䅁䉣䅁䉁䅁䅁允䅁䅁䅕㙂潔攸啋啁䵉䅉䅅䅁䙁䅁䅁睁䵁䅁䅁兂䅁䅁䅁䍉㕪䅑䅯朸䅁䅁䅯杏䅁䅁䅯睂䅅䅁䅅䅁䉁䅁䅁兂䅁䅁䅁䅁䅁䅁杷允䅁䅁䅕䅁䑁䅁䅷䅁䙁䅁䅁䅁乃唰䈵权㉄䅁䅁权癁䅁䅁权䡁允䅁允䅁䅁䅅䅁䙁䅁䅁䅁䅁䅁䅁䍄䉁䅁䅁兂䅁䅁䅍䅄䅁䅁䅕䅁䅁䑧婴ご䭅䩁䅧䅁䭁䕁䅉䅁䭁䅁䉣䅁䉁䅁䅁允䅁䅁䅕田䭪全圴歁䵉䅉䅅䅁䙁䅁䅁睁䵁䅁䅁兂䅁䅁䅁晡但兑䅯䅴䅁䅁䅯兓䅁䅁䅯睂䅅䅁䅅䅁䉁䅁䅁兂橂㡋穖乄晊村杷允䅁䅁䅕䅁䑁䅁䅷䅁䙁䅁䅁䥁㝁啗䈹权佃䅁䅁权䑂䅁䅁权䡁允䅁允䅁䅁䅅䅁䙁䡁杲杧⽢兲䍂䍄䉁䅁䅁兂䅁䅁䅍䅄䅁䅁䅕䅁䅁䭁欫ご䭅䩁䅁䅁䭁䑁䅫䅁䭁䅁䉣䅁䉁䅁䅁允䅁䅁䅯权䅅䅁杷允䅁䅁䅕䅁䑁䅁䅷䅁䙁䅁䅁䥁㝁啗䈹权䩃䅁䅁权䑁䅁䅁权䡁允䅁允䅁䅁䅅䅁䭁䭁䄰䅁䵁䅉䅅䅁䙁䅁䅁睁䵁䅁䅁兂䅁䅁䅁䥂倱兑䅯睱䅁䅁䅯杍䅁䅁䅯睂䅅䅁䅅䅁䉁䅁䅁权䭁允䅁䍄䉁䅁䅁兂䅁䅁䅍䅄䅁䅁䅕䅁䅁䑧婴ご䭅䥁䄴䅁䭁䅁䅍䅁䭁䅁䉣䅁䉁䅁䅁允䅁䅁䅕估㍈剨摴ぅ䵉䅉䅅䅁䙁䅁䅁睁䵁䅁䅁兂䅁䅁䅃䅖兒兑䅯杵䅁䅁䅯村䅁䅁䅯睂䅅䅁䅅䅁䉁䅁䅁兂晁〸呗䵯潑村杷允䅁䅁䅕䅁䑁䅁䅷䅁䙁䅁䅁䅁䕁啪䈹权捃䅁䅁权獁䅁䅁权䡁允䅁允䅁䅁䅅䅁䙁䅁䅁䅁䅁䅁䅁䍄䉁䅁䅁兂䅁䅁䅍䅄䅁䅁䅕䅁䅁䭁䩄〫䭁䩁䅧䅁䭁䑁䅁䅁䭁䅁䉣䅁䉁䅁䅁允䅁䅁䅕䅁䅁䅁䅁䅁䵁䅉䅅䅁䙁䅁䅁睁䵁䅁䅁兂䅁䅁䅁乖佚兑䅯䅮䅁䅁䅯杒䅁䅁䅯睂䅅䅁䅅䅁䉁䅁䅁权⭁允䅁䍄䉁䅁䅁兂䅁䅁䅍䅄䅁䅁䅕䅁䅁䭁䩄〫䭁䥁䄴䅁䭁䑁䅁䅁䭁䅁䉣䅁䉁䅁䅁允䅁䅁䅕䅁䅁䅁䅁䅁䵁䅉䅅䅁䙁䅁䅁睁䵁䅁䅁兂䅁䅁䅁䥅㑈䅑䅯䄫䅁䅁䅯兑䅁䅁䅯睂䅅䅁䅅䅁䉁䅁䅁兂䅁䅁䅁䅁䅁䅁杷允䅁䅁䅕䅁䑁䅁䅷䅁䙁䅁䅁䵁䑸婌䉰权い䅁䅁权䱂䅁䅁权䡁允䅁允䅁䅁䅅䅁䙁䅁䅁䅁䅁䅁䅁䍄䉁䅁䅁兂䅁䅁䅍䅄䅁䅁䅕䅁䅁䭁䩄〫䭁䩁䅉䅁䭁䑁䅅䅁䭁䅁䉣䅁䉁䅁䅁允䅁䅁䅕䅁䅁䅁䅁䅁䵁䅉䅅䅁䙁䅁䅁睁䵁䅁䅁兂䅁䅁䅁䵯㝮䅑䅯䅭䅁䅁䅯杌䅁䅁䅯睂䅅䅁䅅䅁䉁䅁䅁兂䅁䅁䅁䅁䅁䅁杷允䅁䅁䅕䅁䑁䅁䅷䅁䙁䅁䅁䅁䅄倹䅴权癃䅁䅁权ㅁ䅁䅁权䡁允䅁允䅁䅁䅅䅁䙁䅁䅁䅁䅁䅁䅁䍄䉁䅁䅁兂䅁䅁䅍䅄䅁䅁䅕䅁䅁䙁睳ご䭅䭁䅳䅁䭁䍁䄴䅁䭁䅁䉣䅁䉁䅁䅁允䅁䅁䅯权䅅䅁杷允䅁䅁䅕䅁䑁䅁䅷䅁䙁䅁䅁䅁权晹䅴权奃䅁䅁权祁䅁䅁权䡁允䅁允䅁䅁䅅䅁䙁䅁䅁䅁䅁䅁䅁䍄䉁䅁䅁兂䅁䅁䅍䅄䅁䅁䅕䅁䅁䑧婴ご䭅䭁䅫䅁䭁䅁䅍䅁䭁䅁䉣䅁䉁䅁䅁允䅁䅁䅯权䅅䅁杷允䅁䅁䅕䅁䑁䅁䅷䅁䙁䅁䅁䥁啂䙂䉂权歄䅁䅁权䕂䅁䅁权䡁允䅁允䅁䅁䅅䅁䙁䅁䅁䅁䅁䅁䅁䍄䉁䅁䅁兂䅁䅁䅍䅄䅁䅁䅕䅁䅁䭁䩄〫䭁䥁䅫䅁䭁䑁䅑䅁䭁䅁䉣䅁䉁䅁䅁允䅁䅁䅯兲䅁䅁杷允䅁䅁䅕䅁䑁䅁䅷䅁䙁䅁䅁䅁权晹䅴权佃䅁䅁权穁䅁䅁权䡁允䅁允䅁䅁䅅䅁䙁䅁䅁䅁䅁䅁䅁䍄䉁䅁䅁兂䅁䅁䅍䅄䅁䅁䅕䅁䅁䑧婴ご䭅乁䅧䅁䭁䑁䅅䅁䭁䅁䉣䅁䉁䅁䅁允䅁䅁䅕䅁䅁䅁䅁䅁䵁䅉䅅䅁䙁䅁䅁睁䵁䅁䅁兂䅁䅁䅁住佒兑䅯兰䅁䅁䅯児䅁䅁䅯睂䅅䅁䅅䅁䉁䅁䅁睂䅁䅁䅁佯楦䅑杷允䅁䅁䅕䅁䑁䅁䅷䅁䙁䅁䅁䅁䅄倹䅴权坃䅁䅁权㑁䅁䅁权䡁允䅁允䅁䅁䅅䅁䙁偁⼯㈯潃杒䍬䍄䉁䅁䅁兂䅁䅁䅍䅄䅁䅁䅕䅁䅁䡁瑳ご䭅䵁䄰䅁䭁䑁䅫䅁䭁䅁䉣䅁䉁䅁䅁允䅁䅁䅕䅁䅁䅁䅁䅁䵁䅉䅅䅁䙁䅁䅁睁䵁䅁䅁兂䅁䅁䅁穗偂兑䅯䄫䅁䅁䅯睐䅁䅁䅯睂䅅䅁䅅䅁䉁䅁䅁兂䅁䅁䅁䅁䅁䅁杷允䅁䅁䅕䅁䑁䅁䅷䅁䙁䅁䅁䅁权晹䅴权奃䅁䅁权㑁䅁䅁权䡁允䅁允䅁䅁䅅䅁䙁佁祓样祱䅑䍊䍄䉁䅁䅁兂䅁䅁䅍䅄䅁䅁䅕䅁䅁䭁䩄〫䭁䩁䅉䅁䭁䑁䅧䅁䭁䅁䉣䅁䉁䅁䅁允䅁䅁䅕礳㉊㍍潄䕸䵅䅉䅅䅁䙁䅁䅁睁䵁䅁䅁兂䅁䅁䅃楡倵兑䅯睸䅁䅁䅯杍䅁䅁䅯睂䅅䅁䅅䅁䉁䅁䅁兂䅁䅁䅁䅁䅁䅁杷允䅁䅁䅕䅁䑁䅁䅷䅁䙁䅁䅁䵁䑸婌䉰权汃䅁䅁权䵂䅁䅁权䡁允䅁允䅁䅁䅅䅁䭁䅁䅁䅁䵁䅉䅅䅁䙁䅁䅁睁䵁䅁䅁兂䅁䅁䅁䵯㝮䅑䅯䅭䅁䅁䅯兏䅁䅁䅯睂䅅䅁䅅䅁䉁䅁䅁兂時硦潵協䠴村杷允䅁䅁䅕䅁䑁䅁䅷䅁䙁䅁䅁䅁㑁䔵䈵权䍁允䅁权癁䅁䅁权䡁允䅁允䅁䅁䅅䅁䙁䅁䅁䅁䅁䅁䅁䍄䉁䅁䅁兂䅁䅁䅍䅄䅁䅁䅕䅁䅁䭁䩄〫䭁䩁䅯䅁䭁䑁䅫䅁䭁䅁䉣䅁䉁䅁䅁允䅁䅁䅕䅁䅁䅁䅁䅁䵁䅉䅅䅁䙁䅁䅁睁䵁䅁䅁兂䅁䅁䅁䥅㑈䅑䅯睩䅁䅁䅯兑䅁䅁䅯睂䅅䅁䅅䅁䉁䅁䅁兂卂䉵䘶ㄶ䭅䅑杷允䅁䅁䅕䅁䑁䅁䅷䅁䙁䅁䅁䅁灂唸䈵权㉃䅁䅁权獁䅁䅁权䡁允䅁允䅁䅁䅅䅁䙁䅁䅁䅁䅁䅁䅁䍄䉁䅁䅁兂䅁䅁䅍䅄䅁䅁䅕䅁䅁䭁䩄〫䭁䩁䅉䅁䭁䑁䅫䅁䭁䅁䉣䅁䉁䅁䅁允䅁䅁䅕獸䵸效挴〴䵅䅉䅅䅁䙁䅁䅁睁䵁䅁䅁兂䅁䅁䅁䵯㝮䅑䅯杫䅁䅁䅯杏䅁䅁䅯睂䅅䅁䅅䅁䉁䅁䅁兂啂ㅎ扎䵹橺兑杷允䅁䅁䅕䅁䑁䅁䅷䅁䙁䅁䅁䅁元癤䅨权元䅁䅁权䍂䅁䅁权䡁允䅁允䅁䅁䅅䅁䭁䅁䉯䅁䵁䅉䅅䅁䙁䅁䅁睁䵁䅁䅁兂䅁䅁䅃佲䝚兑䅯睩䅁䅁䅯兒䅁䅁䅯睂䅅䅁䅅䅁䉁䅁䅁兂潃啉乤噶扣䅑杷允䅁䅁䅕䅁䑁䅁䅷䅁䙁䅁䅁䅁权晹䅴权奃䅁䅁权⽁䅁䅁权䡁允䅁允䅁䅁䅅䅁䙁䱁剦癁灥䅒䍚䍄䉁䅁䅁兂䅁䅁䅍䅄䅁䅁䅕䅁䅁䝁确歔䭅䩁䅧䅁䭁䑁䄰䅁䭁䅁䉣䅁䉁䅁䅁允䅁䅁䅕䥕⽯㑫倲ぃ䵉䅉䅅䅁䙁䅁䅁睁䵁䅁䅁兂䅁䅁䅄佧兊兑䅯杹䅁䅁䅯睓䅁䅁䅯睂䅅䅁䅅䅁䉁䅁䅁兂塁䄰㑲欳其睐杷允䅁䅁䅕䅁䑁䅁䅷䅁䙁䅁䅁䅁权晹䅴权䩃䅁䅁权㥁䅁䅁权䡁允䅁允䅁䅁䅅䅁䭁䭁䄰䅁䵁䅉䅅䅁䙁䅁䅁睁䵁䅁䅁兂䅁䅁䅁晡但兑䅯䅮䅁䅁䅯杒䅁䅁䅯睂䅅䅁䅅䅁䉁䅁䅁兂䙄䱹稰楦佒䅷杷允䅁䅁䅕䅁䑁䅁䅷䅁䙁䅁䅁䅁㑁䔵䈵权㙄䅁䅁权䕂䅁䅁权䡁允䅁允䅁䅁䅅䅁䙁䅁䅁䅁䅁䅁䅁䍄䉁䅁䅁兂䅁䅁䅍䅄䅁䅁䅕䅁䅁䭧浺歒䭅䵁䅯䅁䭁䑁䅙䅁䭁䅁䉣䅁䉁䅁䅁允䅁䅁䅕楢剚猴䕥樴䴸䅉䅅䅁䙁䅁䅁睁䵁䅁䅁兂䅁䅁䅁住佒兑䅯䄷䅁䅁䅯児䅁䅁䅯睂䅅䅁䅅䅁䉁䅁䅁兂䅁䅁䅁䅁䅁䅁杷允䅁䅁䅕䅁䑁䅁䅷䅁䙁䅁䅁䅁㝂啌䈹权奃䅁䅁权⭁䅁䅁权䡁允䅁允䅁䅁䅅䅁䙁佁剖㠴洵剈䍨䍄䉁䅁䅁兂䅁䅁䅍䅄䅁䅁䅕䅁䅁䭁䩄〫䭁䩁䅯䅁䭁䕁䅙䅁䭁䅁䉣䅁䉁䅁䅁允䅁䅁䅕穒砹䥨婏啇䵉䅉䅅䅁䙁䅁䅁睁䵁䅁䅁兂䅁䅁䅁䵯㝮䅑䅯兩䅁䅁䅯兓䅁䅁䅯睂䅅䅁䅅䅁䉁䅁䅁权瑃䅁䅁䍄䉁䅁䅁兂䅁䅁䅍䅄䅁䅁䅕䅁䅁䥁刳歔䭅偁䅙䅁䭁䅁䅍䅁䭁䅁䉣䅁䉁䅁䅁允䅁䅁䅕䅁䅁䅁䅁䅁䵁䅉䅅䅁䙁䅁䅁睁䵁䅁䅁兂䅁䅁䅁䥅㑈䅑䅯睯䅁䅁䅯村䅁䅁䅯睂䅅䅁䅅䅁䉁䅁䅁兂䅁䵁祁⽁慒村杷允䅁䅁䅕䅁䑁䅁䅷䅁䙁䅁䅁䅁权晹䅴权奃䅁䅁权䩂䅁䅁权䡁允䅁允䅁䅁䅅䅁䙁䱁捉䭈䭫䈸䍴䍄䉁䅁䅁兂䅁䅁䅍䅄䅁䅁䅕䅁䅁䭁䩄〫䭁䥁䄴䅁䭁䕁䅫䅁䭁䅁䉣䅁䉁䅁䅁允䅁䅁䅕⽩㤵砫⭣啇䵉䅉䅅䅁䙁䅁䅁睁䵁䅁䅁兂䅁䅁䅃䝑偖兑䅯朴䅁䅁䅯杌䅁䅁䅯睂䅅䅁䅅䅁䉁䅁䅁兂䅁䅁䅁䅁䅁䅁杷允䅁䅁䅕䅁䑁䅁䅷䅁䙁䅁䅁䵁䅃水䉂权㙃䅁䅁权畁䅁䅁权䡁允䅁允䅁䅁䅅䅁䙁䅁䅁䅁䅁䅁䅁䍄䉁䅁䅁兂䅁䅁䅍䅄䅁䅁䅕䅁䅁䉁䉃䔫䭁䩁䅙䅁䭁䑁䄴䅁䭁䅁䉣䅁䉁䅁䅁允䅁䅁䅕䅁杂呲㥲歔䵉䅉䅅䅁䙁䅁䅁睁䵁䅁䅁兂䅁䅁䅁䵯㝮䅑䅯杫䅁䅁䅯兓䅁䅁䅯睂䅅䅁䅅䅁䉁䅁䅁兂求瑐橱㍯塌兑杷允䅁䅁䅕䅁䑁䅁䅷䅁䙁䅁䅁䅁权晹䅴权䩃䅁䅁权䱂䅁䅁权䡁允䅁允䅁䅁䅅䅁䭁䭁䄰䅁䵁䅉䅅䅁䙁䅁䅁睁䵁䅁䅁兂䅁䅁䅁㙲偒兑䅯䅮䅁䅁䅯免䅁䅁䅯睂䅅䅁䅅䅁䉁䅁䅁兂䅁䅁䅁䅁䅁䅁杷允䅁䅁䅕䅁䑁䅁䅷䅁䙁䅁䅁䅁权晹䅴权奃䅁䅁权䱂䅁䅁权䡁允䅁允䅁䅁䅅䅁䙁䙁杕湍䉥䉢䌱䍄䉁䅁䅁兂䅁䅁䅍䅄䅁䅁䅕䅁䅁䭁䩄〫䭁䩁䅯䅁䭁䕁䅳䅁䭁䅁䉣䅁䉁䅁䅁允䅁䅁䅕穰扲汢整う䵉䅉䅅䅁䙁䅁䅁睁䵁䅁䅁兂䅁䅁䅃偣佂兑䅯䅮䅁䅁䅯免䅁䅁䅯睂䅅䅁䅅䅁䉁䅁䅁兂䅁䅁䅁䅁䅁䅁杷允䅁䅁䅕䅁䑁䅁䅷䅁䙁䅁䅁䅁扂䕍䈹权䍁允䅁权䝂䅁䅁权䡁允䅁允䅁䅁䅅䅁䙁䅁䅁䅁䅁䅁䅁䍄䉁䅁䅁兂䅁䅁䅍䅄䅁䅁䅕䅁䅁䭁䩄〫䭁䩁䅯䅁䭁䑁䅷䅁䭁䅁䉣䅁䉁䅁䅁允䅁䅁䅕乤䴷䉱乓ぅ䵉䅉䅅䅁䙁䅁䅁睁䵁䅁䅁兂䅁䅁䅁䵑㜳䅑䅯䅮䅁䅁䅯免䅁䅁䅯睂䅅䅁䅅䅁䉁䅁䅁兂癃敊䑓楮琰䅑杷允䅁䅁䅕䅁䑁䅁䅷䅁䙁䅁䅁䅁杂癹䅴权汃䅁䅁权ぁ䅁䅁权䡁允䅁允䅁䅁䅅䅁䡁䅁䅁䅁䅄佔䅆䍄䉁䅁䅁兂䅁䅁䅍䅄䅁䅁䅕䅁䅁䅁乓ご䭅䭁䅉䅁䭁䑁䅫䅁䭁䅁䉣䅁䉁䅁䅁允䅁䅁䅕䅁䅁䅁䅁䅁䵁䅉䅅䅁䙁䅁䅁睁䵁䅁䅁兂䅁䅁䅃ㅏ偬兑䅯䅁䅅䅁䅯兒䅁䅁䅯睂䅅䅁䅅䅁䉁䅁䅁权䝁允䅁䍄䉁䅁䅁兂䅁䅁䅍䅄䅁䅁䅕䅁䅁䥷楄䕕䭅䭁䅳䅁䭁䑁䅯䅁䭁䅁䉣䅁䉁䅁䅁允䅁䅁䅯权䅅䅁杷允䅁䅁䅕䅁䑁䅁䅷䅁䙁䅁䅁䅁权晹䅴权䩃䅁䅁权䭂䅁䅁权䡁允䅁允䅁䅁䅅䅁䭁䭁䄰䅁䵁䅉䅅䅁䙁䅁䅁睁䵁䅁䅁兂䅁䅁䅁偷㝔䅑䅯䄷䅁䅁䅯李䅁䅁䅯睂䅅䅁䅅䅁䉁䅁䅁兂䭃灩㘹特确睐杷允䅁䅁䅕䅁䑁䅁䅷䅁䙁䅁䅁䅁允晧䅨权卄䅁䅁权獁䅁䅁权䡁允䅁允䅁䅁䅅䅁䙁䍁捬㡪ㅌ䍋䅎䍄䉁䅁䅁兂䅁䅁䅍䅄䅁䅁䅕䅁䅁䡧睄歔䭅䵁䄴䅁䭁䕁䅧䅁䭁䅁䉣䅁䉁䅁䅁允䅁䅁䅕栵桙䕘獫樫䴸䅉䅅䅁䙁䅁䅁睁䵁䅁䅁兂䅁䅁䅁䍉㕪䅑䅯睲䅁䅁䅯䅒䅁䅁䅯睂䅅䅁䅅䅁䉁䅁䅁兂䅁䅁䅁䅁䅁䅁杷允䅁䅁䅕䅁䑁䅁䅷䅁䙁䅁䅁䅁权晹䅴权慃䅁䅁权䭂䅁䅁权䡁允䅁允䅁䅁䅅䅁䙁䥁桢剢祴桦䍊䍄䉁䅁䅁兂䅁䅁䅍䅄䅁䅁䅕䅁䅁䭁䩄〫䭁䩁䅯䅁䭁䕁䅉䅁䭁䅁䉣䅁䉁䅁䅁允䅁䅁䅕昱杈丱䙐䕃䵉䅉䅅䅁䙁䅁䅁睁䵁䅁䅁兂䅁䅁䅁住佒兑䅯睯䅁䅁䅯䅍䅁䅁䅯睂䅅䅁䅅䅁䉁䅁䅁兂䅁䅁䅁䅁䅁䅁杷允䅁䅁䅕䅁䑁䅁䅷䅁䙁䅁䅁䥁啂䙂䉂权⽃䅁䅁权䩂䅁䅁权䡁允䅁允䅁䅁䅅䅁䙁䅁䅁䅁䅁䅁䅁䍄䉁䅁䅁兂䅁䅁䅍䅄䅁䅁䅕䅁䅁䭧浺歒䭅乁䅧䅁䭁䕁䅧䅁䭁䅁䉣䅁䉁䅁䅁允䅁䅁䅕奯䠲婡捸稸䴸䅉䅅䅁䙁䅁䅁睁䵁䅁䅁兂䅁䅁䅁䥂倱兑䅯䄲䅁䅁䅯兎䅁䅁䅯睂䅅䅁䅅䅁䉁䅁䅁兂䅁䅁䅁䅁䅁䅁杷允䅁䅁䅕䅁䑁䅁䅷䅁䙁䅁䅁䅁权晹䅴权千䅁䅁权乂䅁䅁权䡁允䅁允䅁䅁䅅䅁䙁䕁潭䙙琰昷䉴䍄䉁䅁䅁兂䅁䅁䅍䅄䅁䅁䅕䅁䅁䑧婴ご䭅䵁䅅䅁䭁䕁䅧䅁䭁䅁䉣䅁䉁䅁䅁允䅁䅁䅕摗椴畉䍒啄䵁䅉䅅䅁䙁䅁䅁睁䵁䅁䅁兂䅁䅁䅁䵑㜳䅑䅯䅴䅁䅁䅯睐䅁䅁䅯睂䅅䅁䅅䅁䉁䅁䅁兂䅁䅁䅁䅁䅁䅁杷允䅁䅁䅕䅁䑁䅁䅷䅁䙁䅁䅁䅁㑁䔵䈵权佃䅁䅁权獁䅁䅁权䡁允䅁允䅁䅁䅅䅁䙁䅁䅁䅁䅁䅁䅁䍄䉁䅁䅁兂䅁䅁䅍䅄䅁䅁䅕䅁䅁䑁歪歔䭅䥁䄴䅁䭁䍁䄸䅁䭁䅁䉣䅁䉁䅁䅁允䅁䅁䅕䅁䅁䅁䅁䅁䵁䅉䅅䅁䙁䅁䅁睁䵁䅁䅁兂䅁䅁䵄祑愲兑䅯其䅁䅁䅯李䅁䅁䅯睂䅅䅁䅅䅁䉁䅁䅁兂䅁䅁䅁䅁䅁䅁杷允䅁䅁䅕䅁䑁䅁䅷䅁䙁䅁䅁䅁䅂智䅴权浄䅁䅁权㥁䅁䅁权䡁允䅁允䅁䅁䅅䅁䙁䅁䅁䅁䅁䅁䅁䍄䉁䅁䅁兂䅁䅁䅍䅄䅁䅁䅕䅁䅁䑁歪歔䭅䵁䅣䅁䭁䕁䅳䅁䭁䅁䉣䅁䉁䅁䅁允䅁䅁䅕㕅塋么橓䔵䵅䅉䅅䅁䙁䅁䅁睁䵁䅁䅁兂䅁䅁䅁晡但兑䅯睯䅁䅁䅯䅌䅁䅁䅯睂䅅䅁䅅䅁䉁䅁䅁兂噃ㅫ㕑儶佢兑杷允䅁䅁䅕䅁䑁䅁䅷䅁䙁䅁䅁䅁杂癹䅴权汃䅁䅁权䩂䅁䅁权䡁允䅁允䅁䅁䅅䅁䡁䅁䅁䅁䅂⭊䅒䍄䉁䅁䅁兂䅁䅁䅍䅄䅁䅁䅕䅁䅁䑁歪歔䭅䩁䅯䅁䭁䍁䄸䅁䭁䅁䉣䅁䉁䅁䅁允䅁䅁䅕䅁䅁䅁䅁䅁䵁䅉䅅䅁䙁䅁䅁睁䵁䅁䅁兂䅁䅁䅃ㅏ偬兑䅯䄷䅁䅁䅯睌䅁䅁䅯睂䅅䅁䅅䅁䉁䅁䅁兂䅁䅁䅁䅁䅁䅁杷允䅁䅁䅕䅁䑁䅁䅷䅁䙁䅁䅁䅁㑁䔵䈵权奃䅁䅁权睁䅁䅁权䡁允䅁允䅁䅁䅅䅁䙁䅁䅁䅁䅁䅁䅁䍄䉁䅁䅁兂䅁䅁䅍䅄䅁䅁䅕䅁䅁䑁歪歔䭅䩁䅯䅁䭁䑁䅅䅁䭁䅁䉣䅁䉁䅁䅁允䅁䅁䅕䅁䅁䅁䅁䅁䵁䅉䅅䅁䙁䅁䅁睁䵁䅁䅁兂䅁䅁䅁偷㝔䅑䅯䅯䅁䅁䅯李䅁䅁䅯睂䅅䅁䅅䅁䉁䅁䅁兂⭂慯畉䄲ぷ䅑杷允䅁䅁䅕䅁䑁䅁䅷䅁䙁䅁䅁䅁㑁䔵䈵权慃䅁䅁权畁䅁䅁权䡁允䅁允䅁䅁䅅䅁䙁䅁䅁䅁䅁䅁䅁䍄䉁䅁䅁兂䅁䅁䅍䅄䅁䅁䅕䅁䅁䙁坔歔䭅䩁䅷䅁䭁䕁䅳䅁䭁䅁䉣䅁䉁䅁䅁允䅁䅁䅕灇䬴㑔湗䵓䵁䅉䅅䅁䙁䅁䅁睁䵁䅁䅁兂䅁䅁䅃ㅏ偬兑䅯䄫䅁䅁䅯兓䅁䅁䅯睂䅅䅁䅅䅁䉁䅁䅁兂䱃⽤䉖硓䠵村杷允䅁䅁䅕䅁䑁䅁䅷䅁䙁䅁䅁䅁杁偋䅬权㡄䅁䅁权獁䅁䅁权䡁允䅁允䅁䅁䅅䅁䙁䅁䅁䅁䅁䅁䅁䍄䉁䅁䅁兂䅁䅁䅍䅄䅁䅁䅕䅁䅁䡧睄歔䭅偁䅑䅁䭁䑁䅯䅁䭁䅁䉣䅁䉁䅁䅁允䅁䅁䅕䅁䅁䅁䅁䅁䵁䅉䅅䅁䙁䅁䅁睁䵁䅁䅁兂䅁䅁䅃ㅏ偬兑䅯共䅁䅁䅯睓䅁䅁䅯睂䅅䅁䅅䅁䉁䅁䅁权䭁允䅁䍄䉁䅁䅁兂䅁䅁䅍䅄䅁䅁䅕䅁䅁䭧浺歒䭅偁䅧䅁䭁䑁䅑䅁䭁䅁䉣䅁䉁䅁䅁允䅁䅁䅕䅁䅁䅁䅁䅁䵁䅉䅅䅁䙁䅁䅁睁䵁䅁䅁兂䅁䅁䅁住佒兑䅯兩䅁䅁䅯杍䅁䅁䅯睂䅅䅁䅅䅁䉁䅁䅁权瑃䅁䅁䍄䉁䅁䅁兂䅁䅁䅍䅄䅁䅁䅕䅁䅁䑁歪歔䭅䥁䄴䅁䭁䑁䅉䅁䭁䅁䉣䅁䉁䅁䅁允䅁䅁䅕䅁䅁䅁䅁䅁䵁䅉䅅䅁䙁䅁䅁睁䵁䅁䅁兂䅁䅁䅃ㅏ偬兑䅯䄫䅁䅁䅯兒䅁䅁䅯睂䅅䅁䅅䅁䉁䅁䅁兂兂䨯样䕈⭫村杷允䅁䅁䅕䅁䑁䅁䅷䅁䙁䅁䅁䵁䅃水䉂权穃䅁䅁权䭂䅁䅁权䡁允䅁允䅁䅁䅅䅁䙁䱁椴へ䵥晅䉰䍄䉁䅁䅁兂䅁䅁䅍䅄䅁䅁䅕䅁䅁䕁乄〫䭁䭁䅳䅁䭁䑁䅍䅁䭁䅁䉣䅁䉁䅁䅁允䅁䅁䅯权䅅䅁杷允䅁䅁䅕䅁䑁䅁䅷䅁䙁䅁䅁䅁㑁䔵䈵权䩃䅁䅁权ぁ䅁䅁权䡁允䅁允䅁䅁䅅䅁䭁䭁䄰䅁䵁䅉䅅䅁䙁䅁䅁睁䵁䅁䅁兂䅁䅁䅃佲䝚兑䅯兺䅁䅁䅯杒䅁䅁䅯睂䅅䅁䅅䅁䉁䅁䅁兂睃䰶灊㕰楙䅑杷允䅁䅁䅕䅁䑁䅁䅷䅁䙁䅁䅁䅁灂唸䈵权敃䅁䅁权㕁䅁䅁权䡁允䅁允䅁䅁䅅䅁䙁䭁硲欰椱偅⽁䍄䉁䅁䅁兂䅁䅁䅍䅄䅁䅁䅕䅁䅁䑁歪歔䭅䥁䅫䅁䭁䑁䅍䅁䭁䅁䉣䅁䉁䅁䅁允䅁䅁䅯兲䅁䅁杷允䅁䅁䅕䅁䑁䅁䅷䅁䙁䅁䅁䥁啂䙂䉂权⭄䅁䅁权癁䅁䅁权䡁允䅁允䅁䅁䅅䅁䙁䅁䅁䅁䅁䅁䅁䍄䉁䅁䅁兂䅁䅁䅍䅄䅁䅁䅕䅁䅁䍁潁唫䭁乁䅑䅁䭁䑁䅧䅁䭁䅁䉣䅁䉁䅁䅁允䅁䅁䅕䅁䅁䅁䅁䅁䵁䅉䅅䅁䙁䅁䅁睁䵁䅁䅁兂䅁䅁䵄祑愲兑䅯睱䅁䅁䅯兑䅁䅁䅯睂䅅䅁䅅䅁䉁䅁䅁权䭁允䅁䍄䉁䅁䅁兂䅁䅁䅍䅄䅁䅁䅕䅁䅁䑁歪歔䭅䩁䅧䅁䭁䑁䅧䅁䭁䅁䉣䅁䉁䅁䅁允䅁䅁䅕䅁䅁䅁䅁䅁䵁䅉䅅䅁䙁䅁䅁睁䵁䅁䅁兂䅁䅁䅁偷㝔䅑䅯典䅁䅁䅯兏䅁䅁䅯睂䅅䅁䅅䅁䉁䅁䅁兂䅁䅁䅁䅁䅁䅁杷允䅁䅁䅕䅁䑁䅁䅷䅁䙁䅁䅁䥁䅂啚䈹权敃䅁䅁权㕁䅁䅁权䡁允䅁允䅁䅁䅅䅁䙁䅁䅁䅁䅁䅁䅁䍄䉁䅁䅁兂䅁䅁䅍䅄䅁䅁䅕䅁䅁䑁歪歔䭅䥁䄴䅁䭁䑁䅧䅁䭁䅁䉣䅁䉁䅁䅁允䅁䅁䅕䅁䅁䅁䅁䅁䵁䅉䅅䅁䙁䅁䅁睁䵁䅁䅁兂䅁䅁䅁穗偂兑䅯共䅁䅁䅯睌䅁䅁䅯睂䅅䅁䅅䅁䉁䅁䅁权䭁允䅁䍄䉁䅁䅁兂䅁䅁䅍䅄䅁䅁䅕䅁䅁䕁乄〫䭁䅁䉉䅁䭁䍁䄸䅁䭁䅁䉣䅁䉁䅁䅁允䅁䅁䅕䅁䅁䅁䅁䅁䵁䅉䅅䅁䙁䅁䅁睁䵁䅁䅁兂䅁䅁䅁住佒兑䅯杭䅁䅁䅯䅏䅁䅁䅯睂䅅䅁䅅䅁䉁䅁䅁兂䅁䅁䅁䅁䅁䅁杷允䅁䅁䅕䅁䑁䅁䅷䅁䙁䅁䅁䥁獃欵䉚权⭄䅁䅁权⭁䅁䅁权䡁允䅁允䅁䅁䅅䅁䙁䑁昲㔯䝡䍨䍒䍄䉁䅁䅁兂䅁䅁䅍䅄䅁䅁䅕䅁䅁䑁歪歔䭅䩁䅧䅁䭁䑁䅫䅁䭁䅁䉣䅁䉁䅁䅁允䅁䅁䅕䅁䅁䅁䅁䅁䵁䅉䅅䅁䙁䅁䅁睁䵁䅁䅁兂䅁䅁䅁䍉㕪䅑䅯杵䅁䅁䅯児䅁䅁䅯睂䅅䅁䅅䅁䉁䅁䅁兂䅁䅁畄票戰村杷允䅁䅁䅕䅁䑁䅁䅷䅁䙁䅁䅁䅁䅂智䅴权灃䅁䅁权㥁䅁䅁权䡁允䅁允䅁䅁䅅䅁䭁䅁䉯䅁䵁䅉䅅䅁䙁䅁䅁睁䵁䅁䅁兂䅁䅁䅁住佒兑䅯䅭䅁䅁䅯杏䅁䅁䅯睂䅅䅁䅅䅁䉁䅁䅁兂䅁䅁䅁䅁䅁䅁杷允䅁䅁䅕䅁䑁䅁䅷䅁䙁䅁䅁䅁䅄倹䅴权䱄䅁䅁权㥁䅁䅁权䡁允䅁允䅁䅁䅅䅁䙁䝁乕㍙䩯党䅊䍄䉁䅁䅁兂䅁䅁䅍䅄䅁䅁䅕䅁䅁䭧浺歒䭅䵁䅯䅁䭁䑁䅳䅁䭁䅁䉣䅁䉁䅁䅁允䅁䅁䅕䅁䅁䅁䅁䅁䵁䅉䅅䅁䙁䅁䅁睁䵁䅁䅁兂䅁䅁䅁住佒兑䅯杭䅁䅁䅯杏䅁䅁䅯睂䅅䅁䅅䅁䉁䅁䅁兂䅁䅁䅁䅁䅁䅁杷允䅁䅁䅕䅁䑁䅁䅷䅁䙁䅁䅁䅁㑁䔵䈵权奃䅁䅁权⽁䅁䅁权䡁允䅁允䅁䅁䅅䅁䙁䅁䅁䅁䅁䅁䅁䍄䉁䅁䅁兂䅁䅁䅍䅄䅁䅁䅕䅁䅁䝁确歔䭅䥁䅫䅁䭁䑁䅁䅁䭁䅁䉣䅁䉁䅁䅁允䅁䅁䅯兲䅁䅁杷允䅁䅁䅕䅁䑁䅁䅷䅁䙁䅁䅁䅁㝂啌䈹权坄䅁䅁权獁䅁䅁权䡁允䅁允䅁䅁䅅䅁䙁䅁䅁䅁䅁䅁䅁䍄䉁䅁䅁兂䅁䅁䅍䅄䅁䅁䅕䅁䅁䑧婴ご䭅䵁䅣䅁䭁䑁䅁䅁䭁䅁䉣䅁䉁䅁䅁允䅁䅁䅕䅁䅁䅁䅁䅁䵁䅉䅅䅁䙁䅁䅁睁䵁䅁䅁兂䅁䅁䅃ㅏ偬兑䅯䅁䅅䅁䅯䅓䅁䅁䅯睂䅅䅁䅅䅁䉁䅁䅁权䝁允䅁䍄䉁䅁䅁兂䅁䅁䅍䅄䅁䅁䅕䅁䅁䙧䕑䕕䭅䵁䅯䅁䭁䑁䅙䅁䭁䅁䉣䅁䉁䅁䅁允䅁䅁䅕䅁䅁䅁䅁䅁䵁䅉䅅䅁䙁䅁䅁睁䵁䅁䅁兂䅁䅁䅁住佒兑䅯杭䅁䅁䅯睐䅁䅁䅯睂䅅䅁䅅䅁䉁䅁䅁兂䅁䅁䅁䅁䅁䅁杷允䅁䅁䅕䅁䑁䅁䅷䅁䙁䅁䅁䅁权晹䅴权穃䅁䅁权㕁䅁䅁权䡁允䅁允䅁䅁䅅䅁䙁䅁䅁䅁䅁䅁䅁䍄䉁䅁䅁兂䅁䅁䅍䅄䅁䅁䅕䅁䅁䩁㉂䔫䭁佁䅯䅁䭁䕁䅷䅁䭁䅁䉣䅁䉁䅁䅁允䅁䅁䅕塰啫䡰湵吳䴸䅉䅅䅁䙁䅁䅁睁䵁䅁䅁兂䅁䅁䅁祥倱兑䅯兩䅁䅁䅯睏䅁䅁䅯睂䅅䅁䅅䅁䉁䅁䅁权瑃䅁䅁䍄䉁䅁䅁兂䅁䅁䅍䅄䅁䅁䅕䅁䅁䭁䩄〫䭁乁䅯䅁䭁䕁䅉䅁䭁䅁䉣䅁䉁䅁䅁允䅁䅁䅕婡㙹灶吶吱䴸䅉䅅䅁䙁䅁䅁睁䵁䅁䅁兂䅁䅁䅃佲䝚兑䅯末䅁䅁䅯兎䅁䅁䅯睂䅅䅁䅅䅁䉁䅁䅁兂獃乗奎㉳潬村杷允䅁䅁䅕䅁䑁䅁䅷䅁䙁䅁䅁䅁乃唰䈵权い䅁䅁权䉂䅁䅁权䡁允䅁允䅁䅁䅅䅁䙁䅁䅁䅁䅁䅁䅁䍄䉁䅁䅁兂䅁䅁䅍䅄䅁䅁䅕䅁䅁䡁瑳ご䭅䩁䅉䅁䭁䑁䅯䅁䭁䅁䉣䅁䉁䅁䅁允䅁䅁䅕䅁䅁䅁䅁䅁䵁䅉䅅䅁䙁䅁䅁睁䵁䅁䅁兂䅁䅁䅁住佒兑䅯杫䅁䅁䅯睎䅁䅁䅯睂䅅䅁䅅䅁䉁䅁䅁兂歄䙁呧啯䙶兑杷允䅁䅁䅕䅁䑁䅁䅷䅁䙁䅁䅁䅁杂癹䅴权捄䅁䅁权㙁䅁䅁权䡁允䅁允䅁䅁䅅䅁䙁䅁䅁䅁䅁䅁䅁䍄䉁䅁䅁兂䅁䅁䅍䅄䅁䅁䅕䅁䅁䑁歪歔䭅䩁䅯䅁䭁䑁䅳䅁䭁䅁䉣䅁䉁䅁䅁允䅁䅁䅕䅁䅁䅁䅁䅁䵁䅉䅅䅁䙁䅁䅁睁䵁䅁䅁兂䅁䅁䅃䅖兒兑䅯杮䅁䅁䅯䅓䅁䅁䅯睂䅅䅁䅅䅁䉁䅁䅁兂灄呋㍭灯䩔睐杷允䅁䅁䅕䅁䑁䅁䅷䅁䙁䅁䅁䅁允晧䅨权捃䅁䅁权㑁䅁䅁权䡁允䅁允䅁䅁䅅䅁䙁䭁塚渫㉏稴䅐䍄䉁䅁䅁兂䅁䅁䅍䅄䅁䅁䅕䅁䅁䡁䭄〫䭁佁䄴䅁䭁䍁䅷䅁䭁䅁䉣䅁䉁䅁䅁允䅁䅁䅕䅁䅁䅁䅁䅁䵁䅉䅅䅁䙁䅁䅁睁䵁䅁䅁兂䅁䅁䅁偷㝔䅑䅯朶䅁䅁䅯睒䅁䅁䅯睂䅅䅁䅅䅁䉁䅁䅁兂畄祥佗歘空睐杷允䅁䅁䅕䅁䑁䅁䅷䅁䙁䅁䅁䅁㑁䔵䈵权奃䅁䅁权䅂䅁䅁权䡁允䅁允䅁䅁䅅䅁䙁䑁橉其硥瘲䉊䍄䉁䅁䅁兂䅁䅁䅍䅄䅁䅁䅕䅁䅁䑁歪歔䭅䩁䅉䅁䭁䕁䅁䅁䭁䅁䉣䅁䉁䅁䅁允䅁䅁䅕欹佇⽨樱䔱䵅䅉䅅䅁䙁䅁䅁睁䵁䅁䅁兂䅁䅁䅁䵙㝲䅑䅯睯䅁䅁䅯睏䅁䅁䅯睂䅅䅁䅅䅁䉁䅁䅁兂䅁䙁倶㈲剚村杷允䅁䅁䅕䅁䑁䅁䅷䅁䙁䅁䅁䥁睃ば䈹权䍁允䅁权㥁䅁䅁权䡁允䅁允䅁䅁䅅䅁䙁䅁䅁䅁䅁䅁䅁䍄䉁䅁䅁兂䅁䅁䅍䅄䅁䅁䅕䅁䅁䑧婴ご䭅䱁䄸䅁䭁䕁䅣䅁䭁䅁䉣䅁䉁䅁䅁允䅁䅁䅕汁䑭兓噯ぐ䵉䅉䅅䅁䙁䅁䅁睁䵁䅁䅁兂䅁䅁䅁住佒兑䅯杫䅁䅁䅯児䅁䅁䅯睂䅅䅁䅅䅁䉁䅁䅁兂䙂乷摶氷啪兑杷允䅁䅁䅕䅁䑁䅁䅷䅁䙁䅁䅁䥁獃欵䉚权䥄䅁䅁权穁䅁䅁权䡁允䅁允䅁䅁䅅䅁䙁䅁䅁䅁䅁䅁䅁䍄䉁䅁䅁兂䅁䅁䅍䅄䅁䅁䅕䅁䅁䝁确歔䭅䩁䅯䅁䭁䕁䅣䅁䭁䅁䉣䅁䉁䅁䅁允䅁䅁䅕䭲䨲㉱婇歅䵉䅉䅅䅁䙁䅁䅁睁䵁䅁䅁兂䅁䅁䅁住佒兑䅯兩䅁䅁䅯李䅁䅁䅯睂䅅䅁䅅䅁䉁䅁䅁权瑃䅁䅁䍄䉁䅁䅁兂䅁䅁䅍䅄䅁䅁䅕䅁䅁佁䉃䔫䭁佁䅧䅁䭁䑁䅕䅁䭁䅁䉣䅁䉁䅁䅁允䅁䅁䅕汩整䍗浉啔䵁䅉䅅䅁䙁䅁䅁睁䵁䅁䅁兂䅁䅁䅁住佒兑䅯杪䅁䅁䅯杒䅁䅁䅯睂䅅䅁䅅䅁䉁䅁䅁兂䅁䅁䅁䅁䅁䅁杷允䅁䅁䅕䅁䑁䅁䅷䅁䙁䅁䅁䵁䑸婌䉰权奄䅁䅁权䥂䅁䅁权䡁允䅁允䅁䅁䅅䅁䙁䅁䅁䅁䅁䅁䅁䍄䉁䅁䅁兂䅁䅁䅍䅄䅁䅁䅕䅁䅁䭧浺歒䭅䩁䅙䅁䭁䕁䅅䅁䭁䅁䉣䅁䉁䅁䅁允䅁䅁䅕啺晸瑒㍙䕎䵉䅉䅅䅁䙁䅁䅁睁䵁䅁䅁兂䅁䅁䅁住佒兑䅯杪䅁䅁䅯睒䅁䅁䅯睂䅅䅁䅅䅁䉁䅁䅁兂䅁䅁䅁䅁䅁䅁杷允䅁䅁䅕䅁䑁䅁䅷䅁䙁䅁䅁䅁㑁䔵䈵权佃䅁䅁权䩂䅁䅁权䡁允䅁允䅁䅁䅅䅁䙁䅁䅁䅁䅁䅁䅁䍄䉁䅁䅁兂䅁䅁䅍䅄䅁䅁䅕䅁䅁䑁歪歔䭅䥁䄴䅁䭁䕁䅷䅁䭁䅁䉣䅁䉁䅁䅁允䅁䅁䅕䅁䅁䅁䅁䅁䵁䅉䅅䅁䙁䅁䅁睁䵁䅁䅁兂䅁䅁䅁剔儹兑䅯䅁䅅䅁䅯䅎䅁䅁䅯睂䅅䅁䅅䅁䉁䅁䅁权䝁允䅁䍄䉁䅁䅁兂䅁䅁䅍䅄䅁䅁䅕䅁䅁䡁瑳ご䭅䭁䅫䅁䭁䑁䄸䅁䭁䅁䉣䅁䉁䅁䅁允䅁䅁䅯权䅅䅁杷允䅁䅁䅕䅁䑁䅁䅷䅁䙁䅁䅁䅁䅂智䅴权卄䅁䅁权⽁䅁䅁权䡁允䅁允䅁䅁䅅䅁䙁䅁䅁䅁䅁䅁䅁䍄䉁䅁䅁兂䅁䅁䅍䅄䅁䅁䅕䅁䅁䑁歪歔䭅䥁䄴䅁䭁䕁䅕䅁䭁䅁䉣䅁䉁䅁䅁允䅁䅁䅕䅁䅁䅁䅁䅁䵁䅉䅅䅁䙁䅁䅁睁䵁䅁䅁兂䅁䅁䅁住佒兑䅯兩䅁䅁䅯兔䅁䅁䅯睂䅅䅁䅅䅁䉁䅁䅁权瑃䅁䅁䍄䉁䅁䅁兂䅁䅁䅍䅄䅁䅁䅕䅁䅁䭁䩄〫䭁佁䄴䅁䭁䑁䅯䅁䭁䅁䉣䅁䉁䅁䅁允䅁䅁䅕䅁䅁䅁䅁䅁䵁䅉䅅䅁䙁䅁䅁睁䵁䅁䅁兂䅁䅁䅁偷㝔䅑䅯䄰䅁䅁䅯杌䅁䅁䅯睂䅅䅁䅅䅁䉁䅁䅁兂䅁䅁䅁䅁䅁䅁杷允䅁䅁䅕䅁䑁䅁䅷䅁䙁䅁䅁䅁㑁䔵䈵权千䅁䅁权乂䅁䅁权䡁允䅁允䅁䅁䅅䅁䙁䩁穑佱䅪⼳䉂䍄䉁䅁䅁兂䅁䅁䅍䅄䅁䅁䅕䅁䅁䡁䭄〫䭁䱁䅳䅁䭁䕁䅣䅁䭁䅁䉣䅁䉁䅁䅁允䅁䅁䅕䅁䅁䅁䅁䅁䵁䅉䅅䅁䙁䅁䅁睁䵁䅁䅁兂䅁䅁䅁摪但兑䅯杬䅁䅁䅯杏䅁䅁䅯睂䅅䅁䅅䅁䉁䅁䅁兂䅁䅁䕂獈佯村杷允䅁䅁䅕䅁䑁䅁䅷䅁䙁䅁䅁䅁㝂啌䈹权佃䅁䅁权睁䅁䅁权䡁允䅁允䅁䅁䅅䅁䙁䅁䅁䅁䅁䅁䅁䍄䉁䅁䅁兂䅁䅁䅍䅄䅁䅁䅕䅁䅁䡁瑳ご䭅䥁䄴䅁䭁䕁䅯䅁䭁䅁䉣䅁䉁䅁䅁允䅁䅁䅕䅁䅁䅁䅁䅁䵁䅉䅅䅁䙁䅁䅁睁䵁䅁䅁兂䅁䅁䅁祥倱兑䅯杭䅁䅁䅯䅍䅁䅁䅯睂䅅䅁䅅䅁䉁䅁䅁兂䅁䅁䅁䅁䅁䅁杷允䅁䅁䅕䅁䑁䅁䅷䅁䙁䅁䅁䅁㝂啌䈹权千䅁䅁权硁䅁䅁权䡁允䅁允䅁䅁䅅䅁䙁䅁䅁䅁䅁䅁䅁䍄䉁䅁䅁兂䅁䅁䅍䅄䅁䅁䅕䅁䅁䡁瑳ご䭅䩁䅧䅁䭁䍁䄴䅁䭁䅁䉣䅁䉁䅁䅁允䅁䅁䅕䅁䅁䅁䅁䅁䵁䅉䅅䅁䙁䅁䅁睁䵁䅁䅁兂䅁䅁䅃䝑偖兑䅯朱䅁䅁䅯䅐䅁䅁䅯睂䅅䅁䅅䅁䉁䅁䅁兂䵃瑬業啑畢睐杷允䅁䅁䅕䅁䑁䅁䅷䅁䙁䅁䅁䅁杄晧䅨权佃䅁䅁权睁䅁䅁权䡁允䅁允䅁䅁䅅䅁䙁䅁䅁䅁䅁䅁䅁䍄䉁䅁䅁兂䅁䅁䅍䅄䅁䅁䅕䅁䅁䡁瑳ご䭅䩁䅧䅁䭁䑁䅍䅁䭁䅁䉣䅁䉁䅁䅁允䅁䅁䅕䅁䅁䅁䅁䅁䵁䅉䅅䅁䙁䅁䅁睁䵁䅁䅁兂䅁䅁䅁祥倱兑䅯杪䅁䅁䅯䅏䅁䅁䅯睂䅅䅁䅅䅁䉁䅁䅁兂䅁䅁䅁䅁䅁䅁杷允䅁䅁䅕䅁䑁䅁䅷䅁䙁䅁䅁䥁睂䔸䈵权灃䅁䅁权ぁ䅁䅁权䡁允䅁允䅁䅁䅅䅁䭁䅁䉯䅁䵁䅉䅅䅁䙁䅁䅁睁䵁䅁䅁兂䅁䅁䵄祑愲兑䅯杯䅁䅁䅯材䅁䅁䅯睂䅅䅁䅅䅁䉁䅁䅁兂䅁䅁䅁䅁䅁䅁杷允䅁䅁䅕䅁䑁䅁䅷䅁䙁䅁䅁䅁㝂啌䈹权慃䅁䅁权㕁䅁䅁权䡁允䅁允䅁䅁䅅䅁䙁䅁䅁䅁䅁䅁䅁䍄䉁䅁䅁兂䅁䅁䅍䅄䅁䅁䅕䅁䅁䝁确歔䭅䩁䅉䅁䭁䕁䄰䅁䭁䅁䉣䅁䉁䅁䅁允䅁䅁䅕朹穣呯㡋欴䵅䅉䅅䅁䙁䅁䅁睁䵁䅁䅁兂䅁䅁䅁祥倱兑䅯䅭䅁䅁䅯児䅁䅁䅯睂䅅䅁䅅䅁䉁䅁䅁兂䝂煢で灴啷村杷允䅁䅁䅕䅁䑁䅁䅷䅁䙁䅁䅁䅁乃唰䈵权獄䅁䅁权䙂䅁䅁权䡁允䅁允䅁䅁䅅䅁䙁䅁䅁䅁䅁䅁䅁䍄䉁䅁䅁兂䅁䅁䅍䅄䅁䅁䅕䅁䅁䙧䕑䕕䭅䩁䅷䅁䭁䕁䅅䅁䭁䅁䉣䅁䉁䅁䅁允䅁䅁䅕䌷㜫睊爫䵊䵁䅉䅅䅁䙁䅁䅁睁䵁䅁䅁兂䅁䅁䅁䵯㝮䅑䅯关䅁䅁䅯䅔䅁䅁䅯睂䅅䅁䅅䅁䉁䅁䅁兂允睑瑸㔱娵村杷允䅁䅁䅕䅁䑁䅁䅷䅁䙁䅁䅁䅁㝂啌䈹权慃䅁䅁权䅂䅁䅁权䡁允䅁允䅁䅁䅅䅁䙁䅁䅁䅁䅁䅁䅁䍄䉁䅁䅁兂䅁䅁䅍䅄䅁䅁䅕䅁䅁䡁瑳ご䭅䩁䅉䅁䭁䑁䅙䅁䭁䅁䉣䅁䉁䅁䅁允䅁䅁䅕ㅎ䙶灕氵唸䵅䅉䅅䅁䙁䅁䅁睁䵁䅁䅁兂䅁䅁䅃ㅏ偬兑䅯典䅁䅁䅯杍䅁䅁䅯睂䅅䅁䅅䅁䉁䅁䅁兂䅁䅁䅁䅁䅁䅁杷允䅁䅁䅕䅁䑁䅁䅷䅁䙁䅁䅁䥁啂䙂䉂权汃䅁䅁权㙁䅁䅁权䡁允䅁允䅁䅁䅅䅁䭁䅁䅁䅁䵁䅉䅅䅁䙁䅁䅁睁䵁䅁䅁兂䅁䅁䅃偣佂兑䅯䅴䅁䅁䅯杍䅁䅁䅯睂䅅䅁䅅䅁䉁䅁䅁兂䅁䅁䅁䅁䅁䅁杷允䅁䅁䅕䅁䑁䅁䅷䅁䙁䅁䅁䅁㝂啌䈹权慃䅁䅁权䉂䅁䅁权䡁允䅁允䅁䅁䅅䅁䙁䅁䅁䅁䅁䅁䅁䍄䉁䅁䅁兂䅁䅁䅍䅄䅁䅁䅕䅁䅁䕁乄〫䭁䩁䅙䅁䭁䕁䅍䅁䭁䅁䉣䅁䉁䅁䅁允䅁䅁䅕䅁权欫偹啒䵉䅉䅅䅁䙁䅁䅁睁䵁䅁䅁兂䅁䅁䅁祥倱兑䅯杫䅁䅁䅯兑䅁䅁䅯睂䅅䅁䅅䅁䉁䅁䅁兂楄乨祚䵖牮兑杷允䅁䅁䅕䅁䑁䅁䅷䅁䙁䅁䅁䅁啂欱䈵权䱃䅁䅁权ㅁ䅁䅁权䡁允䅁允䅁䅁䅅䅁䙁䙁偹癷潕䉘䅆䍄䉁䅁䅁兂䅁䅁䅍䅄䅁䅁䅕䅁䅁䡁瑳ご䭅䥁䅫䅁䭁䕁䅑䅁䭁䅁䉣䅁䉁䅁䅁允䅁䅁䅯兲䅁䅁杷允䅁䅁䅕䅁䑁䅁䅷䅁䙁䅁䅁䅁䅂智䅴权乄䅁䅁权㙁䅁䅁权䡁允䅁允䅁䅁䅅䅁䙁䅁䅁䅁䅁䅁䅁䍄䉁䅁䅁兂䅁䅁䅍䅄䅁䅁䅕䅁䅁䡁瑳ご䭅䩁䅧䅁䭁䕁䅙䅁䭁䅁䉣䅁䉁䅁䅁允䅁䅁䅕倷䥓焯渰商䵉䅉䅅䅁䙁䅁䅁睁䵁䅁䅁兂䅁䅁䅁祥倱兑䅯杭䅁䅁䅯杒䅁䅁䅯睂䅅䅁䅅䅁䉁䅁䅁兂䅁䅁䅁䅁䅁䅁杷允䅁䅁䅕䅁䑁䅁䅷䅁䙁䅁䅁䥁䅂啚䈹权浄䅁䅁权䕂䅁䅁权䡁允䅁允䅁䅁䅅䅁䙁䅁䅁䅁䅁䅁䅁䍄䉁䅁䅁兂䅁䅁䅍䅄䅁䅁䅕䅁䅁䡁瑳ご䭅䩁䅉䅁䭁䕁䅧䅁䭁䅁䉣䅁䉁䅁䅁允䅁䅁䅕䙦瑩捸睪欹䵅䅉䅅䅁䙁䅁䅁睁䵁䅁䅁兂䅁䅁䅁䵣㝲䅑䅯䅭䅁䅁䅯免䅁䅁䅯睂䅅䅁䅅䅁䉁䅁䅁兂䅁䅁䅁䅁䅁䅁杷允䅁䅁䅕䅁䑁䅁䅷䅁䙁䅁䅁䅁㝂啌䈹权佃䅁䅁权䱂䅁䅁权䡁允䅁允䅁䅁䅅䅁䙁䅁䅁䅁䅁䅁䅁䍄䉁䅁䅁兂䅁䅁䅍䅄䅁䅁䅕䅁䅁䙧䕑䕕䭅佁䅁䅁䭁䕁䅍䅁䭁䅁䉣䅁䉁䅁䅁允䅁䅁䅕⭌唷坃兖あ䵁䅉䅅䅁䙁䅁䅁睁䵁䅁䅁兂䅁䅁䅁摪但兑䅯䄷䅁䅁䅯䅒䅁䅁䅯睂䅅䅁䅅䅁䉁䅁䅁兂䅁䅁䅁䅁䅁䅁杷允䅁䅁䅕䅁䑁䅁䅷䅁䙁䅁䅁䅁㝂啌䈹权䩃䅁䅁权㡁䅁䅁权䡁允䅁允䅁䅁䅅䅁䭁䭁䄰䅁䵁䅉䅅䅁䙁䅁䅁睁䵁䅁䅁兂䅁䅁䅁祥倱兑䅯杭䅁䅁䅯䅔䅁䅁䅯睂䅅䅁䅅䅁䉁䅁䅁兂獄啘㍸潕䡧村杷允䅁䅁䅕䅁䑁䅁䅷䅁䙁䅁䅁䵁䅃水䉂权㉄䅁䅁权ㅁ䅁䅁权䡁允䅁允䅁䅁䅅䅁䙁䅁䅁䅁䅁䅁䅁䍄䉁䅁䅁兂䅁䅁䅍䅄䅁䅁䅕䅁䅁䑁歪歔䭅佁䅙䅁䭁䑁䅅䅁䭁䅁䉣䅁䉁䅁䅁允䅁䅁䅕䅁䅁䅁䅁䅁䵁䅉䅅䅁䙁䅁䅁睁䵁䅁䅁兂䅁䅁䅁祥倱兑䅯䅭䅁䅁䅯兔䅁䅁䅯睂䅅䅁䅅䅁䉁䅁䅁兂䍁㍯呹䄵慅村杷允䅁䅁䅕䅁䑁䅁䅷䅁䙁䅁䅁䅁允晧䅨权汃䅁䅁权㝁䅁䅁权䡁允䅁允䅁䅁䅅䅁䡁䅁䅁䅁䅂佪䅊䍄䉁䅁䅁兂䅁䅁䅍䅄䅁䅁䅕䅁䅁䙁坔歔䭅佁䅑䅁䭁䑁䅧䅁䭁䅁䉣䅁䉁䅁䅁允䅁䅁䅕䅁䅁䅁䅁䅁䵁䅉䅅䅁䙁䅁䅁睁䵁䅁䅁兂䅁䅁䅃偣佂兑䅯睩䅁䅁䅯杒䅁䅁䅯睂䅅䅁䅅䅁䉁䅁䅁兂啄䵈湆硴湗睐杷允䅁䅁䅕䅁䑁䅁䅷䅁䙁䅁䅁䅁㝂啌䈹权慃䅁䅁权乂䅁䅁权䡁允䅁允䅁䅁䅅䅁䙁䉁畢㑆䈹睙䍚䍄䉁䅁䅁兂䅁䅁䅍䅄䅁䅁䅕䅁䅁䩁㉂䔫䭁䩁䄴䅁䭁䍁䄴䅁䭁䅁䉣䅁䉁䅁䅁允䅁䅁䅕楑吵硧㈫稶䴸䅉䅅䅁䙁䅁䅁睁䵁䅁䅁兂䅁䅁䅁晡但兑䅯杭䅁䅁䅯杍䅁䅁䅯睂䅅䅁䅅䅁䉁䅁䅁兂䅁䅁䅁䅁䅁䅁杷允䅁䅁䅕䅁䑁䅁䅷䅁䙁䅁䅁䅁睂癹䅴权佃䅁䅁权獁䅁䅁权䡁允䅁允䅁䅁䅅䅁䙁䅁䅁䅁䅁䅁䅁䍄䉁䅁䅁兂䅁䅁䅍䅄䅁䅁䅕䅁䅁䭧浺歒䭅䭁䅣䅁䭁䕁䅫䅁䭁䅁䉣䅁䉁䅁䅁允䅁䅁䅯权䅅䅁杷允䅁䅁䅕䅁䑁䅁䅷䅁䙁䅁䅁䅁啂欱䈵权癃䅁䅁权䝂䅁䅁权䡁允䅁允䅁䅁䅅䅁䙁䍁㡮橂湌䅩䅨䍄䉁䅁䅁兂䅁䅁䅍䅄䅁䅁䅕䅁䅁䡁䭄〫䭁䩁䅉䅁䭁䍁䅷䅁䭁䅁䉣䅁䉁䅁䅁允䅁䅁䅕ぬ煷杰㔫ぷ䵅䅉䅅䅁䙁䅁䅁睁䵁䅁䅁兂䅁䅁䅁䵣㝲䅑䅯兩䅁䅁䅯睌䅁䅁䅯睂䅅䅁䅅䅁䉁䅁䅁权㝁允䅁䍄䉁䅁䅁兂䅁䅁䅍䅄䅁䅁䅕䅁䅁䡁䭄〫䭁䩁䅧䅁䭁䍁䄸䅁䭁䅁䉣䅁䉁䅁䅁允䅁䅁䅕䴵䡚䅐㝖䔹䵅䅉䅅䅁䙁䅁䅁睁䵁䅁䅁兂䅁䅁䅁晡但兑䅯其䅁䅁䅯杍䅁䅁䅯睂䅅䅁䅅䅁䉁䅁䅁兂䅁䅁䅁䅁䅁䅁杷允䅁䅁䅕䅁䑁䅁䅷䅁䙁䅁䅁䅁睂癹䅴权慃䅁䅁权睁䅁䅁权䡁允䅁允䅁䅁䅅䅁䙁䅁䅁䅁䅁䅁䅁䍄䉁䅁䅁兂䅁䅁䅍䅄䅁䅁䅕䅁䅁䡁䭄〫䭁䩁䅉䅁䭁䑁䅅䅁䭁䅁䉣䅁䉁䅁䅁允䅁䅁䅕䅁䅁䅁䅁䅁䵁䅉䅅䅁䙁䅁䅁睁䵁䅁䅁兂䅁䅁䅁晡但兑䅯朵䅁䅁䅯村䅁䅁䅯睂䅅䅁䅅䅁䉁䅁䅁兂畃䡥䡈敌浢睶杷允䅁䅁䅕䅁䑁䅁䅷䅁䙁䅁䅁䅁睂癹䅴权奃䅁䅁权祁䅁䅁权䡁允䅁允䅁䅁䅅䅁䙁䩁䵚䩡㡉瘫䈹䍄䉁䅁䅁兂䅁䅁䅍䅄䅁䅁䅕䅁䅁䭁䩄〫䭁䵁䅧䅁䭁䑁䅅䅁䭁䅁䉣䅁䉁䅁䅁允䅁䅁䅕䅁䅁䅁䅁䅁䵁䅉䅅䅁䙁䅁䅁睁䵁䅁䅁兂䅁䅁䅁䵣㝲䅑䅯杭䅁䅁䅯杍䅁䅁䅯睂䅅䅁䅅䅁䉁䅁䅁兂䅁䅁䅁䅁䅁䅁杷允䅁䅁䅕䅁䑁䅁䅷䅁䙁䅁䅁䅁权晹䅴权浄䅁䅁权䅂䅁䅁权䡁允䅁允䅁䅁䅅䅁䙁䅁䅁䅁䅁䅁䅁䍄䉁䅁䅁兂䅁䅁䅍䅄䅁䅁䅕䅁䅁䱧湃ご䭅䭁䅫䅁䭁䑁䅧䅁䭁䅁䉣䅁䉁䅁䅁允䅁䅁䅯权䅅䅁杷允䅁䅁䅕䅁䑁䅁䅷䅁䙁䅁䅁䅁睂癹䅴权千䅁䅁权祁䅁䅁权䡁允䅁允䅁䅁䅅䅁䙁䥁⼶桐睈瑑䉖䍄䉁䅁䅁兂䅁䅁䅍䅄䅁䅁䅕䅁䅁䕁昰䕕䭅䵁䅍䅁䭁䑁䅷䅁䭁䅁䉣䅁䉁䅁䅁允䅁䅁䅕䈸兒偅㙑啉䵁䅉䅅䅁䙁䅁䅁睁䵁䅁䅁兂䅁䅁䅁䵣㝲䅑䅯杪䅁䅁䅯䅎䅁䅁䅯睂䅅䅁䅅䅁䉁䅁䅁兂䅁䅁䅁䅁䅁䅁杷允䅁䅁䅕䅁䑁䅁䅷䅁䙁䅁䅁䅁啂欱䈵权㙃䅁䅁权䍂䅁䅁权䡁允䅁允䅁䅁䅅䅁䙁䅁䅁䵁獬歔䍤䍄䉁䅁䅁兂䅁䅁䅍䅄䅁䅁䅕䅁䅁䝁确歔䭅佁䅧䅁䭁䕁䅙䅁䭁䅁䉣䅁䉁䅁䅁允䅁䅁䅕㝫界㍓䙦啔䵁䅉䅅䅁䙁䅁䅁睁䵁䅁䅁兂䅁䅁䅁䵣㝲䅑䅯杭䅁䅁䅯䅎䅁䅁䅯睂䅅䅁䅅䅁䉁䅁䅁兂䅁䅁䅁䅁䅁䅁杷允䅁䅁䅕䅁䑁䅁䅷䅁䙁䅁䅁䥁煂歌䈹权㝃䅁䅁权䑂䅁䅁权䡁允䅁允䅁䅁䅅䅁䙁䵁浔硍畂䉷䍤䍄䉁䅁䅁兂䅁䅁䅍䅄䅁䅁䅕䅁䅁䭧浺歒䭅䭁䅫䅁䭁䕁䅯䅁䭁䅁䉣䅁䉁䅁䅁允䅁䅁䅯权䅅䅁杷允䅁䅁䅕䅁䑁䅁䅷䅁䙁䅁䅁䅁睂癹䅴权佃䅁䅁权穁䅁䅁权䡁允䅁允䅁䅁䅅䅁䙁䅁䅁䅁䅁䅁䅁䍄䉁䅁䅁兂䅁䅁䅍䅄䅁䅁䅕䅁䅁䝁䭄〫䭁䩁䄴䅁䭁䑁䅙䅁䭁䅁䉣䅁䉁䅁䅁允䅁䅁䅕杸刱㡹乪䐲䴸䅉䅅䅁䙁䅁䅁睁䵁䅁䅁兂䅁䅁䅃䅖兒兑䅯睵䅁䅁䅯䅏䅁䅁䅯睂䅅䅁䅅䅁䉁䅁䅁兂䅁䅁䅁䅁䅁䅁杷允䅁䅁䅕䅁䑁䅁䅷䅁䙁䅁䅁䅁元癤䅨权穃䅁䅁权⭁䅁䅁权䡁允䅁允䅁䅁䅅䅁䙁䅁䅁䅥䵌㑈䍊䍄䉁䅁䅁兂䅁䅁䅍䅄䅁䅁䅕䅁䅁䝧畯ご䭅偁䅧䅁䭁䑁䅍䅁䭁䅁䉣䅁䉁䅁䅁允䅁䅁䅕䅁䅁䅁䅁䅁䵁䅉䅅䅁䙁䅁䅁睁䵁䅁䅁兂䅁䅁䅁䵣㝲䅑䅯杪䅁䅁䅯䅏䅁䅁䅯睂䅅䅁䅅䅁䉁䅁䅁兂䅁䅁䅁䅁䅁䅁杷允䅁䅁䅕䅁䑁䅁䅷䅁䙁䅁䅁䅁睂癹䅴权䩃䅁䅁权㕁䅁䅁权䡁允䅁允䅁䅁䅅䅁䭁䑁䉳䅁䵁䅉䅅䅁䙁䅁䅁睁䵁䅁䅁兂䅁䅁䅁䵣㝲䅑䅯䅭䅁䅁䅯兏䅁䅁䅯睂䅅䅁䅅䅁䉁䅁䅁兂㑃杰㥒灉券村杷允䅁䅁䅕䅁䑁䅁䅷䅁䙁䅁䅁䅁㝂啌䈹权䅁允䅁权䝂䅁䅁权䡁允䅁允䅁䅁䅅䅁䭁䅁䉙䅁䵁䅉䅅䅁䙁䅁䅁睁䵁䅁䅁兂䅁䅁䅁䵣㝲䅑䅯杪䅁䅁䅯杏䅁䅁䅯睂䅅䅁䅅䅁䉁䅁䅁兂䅁䅁䅁䅁䅁䅁杷允䅁䅁䅕䅁䑁䅁䅷䅁䙁䅁䅁䅁乂ㅈ䉂权穃䅁䅁权䉂䅁䅁权䡁允䅁允䅁䅁䅅䅁䙁䅁䅁䱮煮䡔䍆䍄䉁䅁䅁兂䅁䅁䅍䅄䅁䅁䅕䅁䅁䡧睄歔䭅䱁䅙䅁䭁䕁䅑䅁䭁䅁䉣䅁䉁䅁䅁允䅁䅁䅕⼯䠸䕹瘶が䵉䅉䅅䅁䙁䅁䅁睁䵁䅁䅁兂䅁䅁䅁穗偂兑䅯睲䅁䅁䅯䅑䅁䅁䅯睂䅅䅁䅅䅁䉁䅁䅁兂䅁䅁䅁䅁䅁䅁杷允䅁䅁䅕䅁䑁䅁䅷䅁䙁䅁䅁䅁睂癹䅴权千䅁䅁权㙁䅁䅁权䡁允䅁允䅁䅁䅅䅁䙁乁橕䙐䝍晚䉆䍄䉁䅁䅁兂䅁䅁䅍䅄䅁䅁䅕䅁䅁䡁䭄〫䭁䩁䅉䅁䭁䑁䄸䅁䭁䅁䉣䅁䉁䅁䅁允䅁䅁䅕呒㡷晬㝚〵䵅䅉䅅䅁䙁䅁䅁睁䵁䅁䅁兂䅁䅁䅁祥倱兑䅯杴䅁䅁䅯兒䅁䅁䅯睂䅅䅁䅅䅁䉁䅁䅁兂睁䱘桃瑙ㅕ村杷允䅁䅁䅕䅁䑁䅁䅷䅁䙁䅁䅁䅁杄晧䅨权奃䅁䅁权㑁䅁䅁权䡁允䅁允䅁䅁䅅䅁䙁䅁䅁佁匱䉋䍂䍄䉁䅁䅁兂䅁䅁䅍䅄䅁䅁䅕䅁䅁䙁坔歔䭅䱁䄰䅁䭁䕁䅧䅁䭁䅁䉣䅁䉁䅁䅁允䅁䅁䅕獫歚⭲潧歕䵁䅉䅅䅁䙁䅁䅁睁䵁䅁䅁兂䅁䅁䅁䵣㝲䅑䅯杮䅁䅁䅯杒䅁䅁䅯睂䅅䅁䅅䅁䉁䅁䅁兂奂扏䥔牤⼶睶杷允䅁䅁䅕䅁䑁䅁䅷䅁䙁䅁䅁䅁睂癹䅴权啄䅁䅁权䭂䅁䅁权䡁允䅁允䅁䅁䅅䅁䙁䭁䉷㕒⭃祰䅊䍄䉁䅁䅁兂䅁䅁䅍䅄䅁䅁䅕䅁䅁䡁䭄〫䭁䥁䅫䅁䭁䑁䅣䅁䭁䅁䉣䅁䉁䅁䅁允䅁䅁䅯睏䅅䅁杷允䅁䅁䅕䅁䑁䅁䅷䅁䙁䅁䅁䅁癃䕰䈹权橃䅁䅁权⭁䅁䅁权䡁允䅁允䅁䅁䅅䅁䙁䕁䝦搫䑤䕐䍨䍄䉁䅁䅁兂䅁䅁䅍䅄䅁䅁䅕䅁䅁䝧畯ご䭅乁䅑䅁䭁䕁䅧䅁䭁䅁䉣䅁䉁䅁䅁允䅁䅁䅕䅁䅁䅁䅁䅁䵁䅉䅅䅁䙁䅁䅁睁䵁䅁䅁兂䅁䅁䅁㙲偒兑䅯䅮䅁䅁䅯兔䅁䅁䅯睂䅅䅁䅅䅁䉁䅁䅁兂䑃橵㉪㑰潙䅑杷允䅁䅁䅕䅁䑁䅁䅷䅁䙁䅁䅁䅁睂癹䅴权䩃䅁䅁权㝁䅁䅁权䡁允䅁允䅁䅁䅅䅁䭁䑁䉳䅁䵁䅉䅅䅁䙁䅁䅁睁䵁䅁䅁兂䅁䅁䅁䵣㝲䅑䅯共䅁䅁䅯睎䅁䅁䅯睂䅅䅁䅅䅁䉁䅁䅁权䭁允䅁䍄䉁䅁䅁兂䅁䅁䅍䅄䅁䅁䅕䅁䅁䡁䭄〫䭁䥁䄴䅁䭁䑁䅳䅁䭁䅁䉣䅁䉁䅁䅁允䅁䅁䅕䅁䅁䅁䅁䅁䵁䅉䅅䅁䙁䅁䅁睁䵁䅁䅁兂䅁䅁䅁䵣㝲䅑䅯杭䅁䅁䅯睏䅁䅁䅯睂䅅䅁䅅䅁䉁䅁䅁兂䅁䅁䅁䅁䅁䅁杷允䅁䅁䅕䅁䑁䅁䅷䅁䙁䅁䅁䅁灂唸䈵权牃䅁䅁权㉁䅁䅁权䡁允䅁允䅁䅁䅅䅁䭁䅁䉯䅁䵁䅉䅅䅁䙁䅁䅁睁䵁䅁䅁兂䅁䅁䅁䵣㝲䅑䅯䅭䅁䅁䅯䅑䅁䅁䅯睂䅅䅁䅅䅁䉁䅁䅁兂㡁啒㝚焴戴村杷允䅁䅁䅕䅁䑁䅁䅷䅁䙁䅁䅁䥁煂歌䈹权䱄䅁䅁权睁䅁䅁权䡁允䅁允䅁䅁䅅䅁䙁䅁䅁䅁䅁䅁䅁䍄䉁䅁䅁兂䅁䅁䅍䅄䅁䅁䅕䅁䅁䡁䭄〫䭁䥁䄴䅁䭁䕁䅁䅁䭁䅁䉣䅁䉁䅁䅁允䅁䅁䅕䅁䅁䅁䅁䅁䵁䅉䅅䅁䙁䅁䅁睁䵁䅁䅁兂䅁䅁䅃ㅏ偬兑䅯睷䅁䅁䅯杒䅁䅁䅯睂䅅䅁䅅䅁䉁䅁䅁兂䅁䅁䅁䅁䅁䅁杷允䅁䅁䅕䅁䑁䅁䅷䅁䙁䅁䅁䅁杂癹䅴权敃䅁䅁权㙁䅁䅁权䡁允䅁允䅁䅁䅅䅁䙁䵁䭈啯㉗⼸⽣䍄䉁䅁䅁兂䅁䅁䅍䅄䅁䅁䅕䅁䅁䑧婴ご䭅䭁䅉䅁䭁䅁䅍䅁䭁䅁䉣䅁䉁䅁䅁允䅁䅁䅕䍆到䕭偐歙䵉䅉䅅䅁䙁䅁䅁睁䵁䅁䅁兂䅁䅁䅁䵣㝲䅑䅯杭䅁䅁䅯䅑䅁䅁䅯睂䅅䅁䅅䅁䉁䅁䅁兂䅁䅁䅁䅁䅁䅁杷允䅁䅁䅕䅁䑁䅁䅷䅁䙁䅁䅁䅁睂癹䅴权千䅁䅁权㥁䅁䅁权䡁允䅁允䅁䅁䅅䅁䙁䵁畳卷㕗睯䍖䍄䉁䅁䅁兂䅁䅁䅍䅄䅁䅁䅕䅁䅁䉁䉃䔫䭁䱁䅯䅁䭁䑁䅕䅁䭁䅁䉣䅁䉁䅁䅁允䅁䅁䅕䅁杂武关こ䵉䅉䅅䅁䙁䅁䅁睁䵁䅁䅁兂䅁䅁䅁䵣㝲䅑䅯兩䅁䅁䅯䅒䅁䅁䅯睂䅅䅁䅅䅁䉁䅁䅁权㝁允䅁䍄䉁䅁䅁兂䅁䅁䅍䅄䅁䅁䅕䅁䅁䝁确歔䭅䱁䅙䅁䭁䑁䅅䅁䭁䅁䉣䅁䉁䅁䅁允䅁䅁䅕䅁䅁䅁䅁䅁䵁䅉䅅䅁䙁䅁䅁睁䵁䅁䅁兂䅁䅁䅃楡倵兑䅯睯䅁䅁䅯兒䅁䅁䅯睂䅅䅁䅅䅁䉁䅁䅁兂兄橋㘰猷搰村杷允䅁䅁䅕䅁䑁䅁䅷䅁䙁䅁䅁䅁睂癹䅴权慃䅁䅁权䕂䅁䅁权䡁允䅁允䅁䅁䅅䅁䙁䅁䅁䅁䅁䅁䅁䍄䉁䅁䅁兂䅁䅁䅍䅄䅁䅁䅕䅁䅁䙧䕑䕕䭅䩁䄴䅁䭁䕁䅙䅁䭁䅁䉣䅁䉁䅁䅁允䅁䅁䅕硥畓⭒㙆䐴䴸䅉䅅䅁䙁䅁䅁睁䵁䅁䅁兂䅁䅁䅁䵣㝲䅑䅯杫䅁䅁䅯䅒䅁䅁䅯睂䅅䅁䅅䅁䉁䅁䅁兂元獣䐱佋剷杷杷允䅁䅁䅕䅁䑁䅁䅷䅁䙁䅁䅁䅁睂癹䅴权祄䅁䅁权䝂䅁䅁权䡁允䅁允䅁䅁䅅䅁䙁䅁䅁䅁䅁䅁䅁䍄䉁䅁䅁兂䅁䅁䅍䅄䅁䅁䅕䅁䅁䥷楄䕕䭅䅁䉉䅁䭁䕁䅧䅁䭁䅁䉣䅁䉁䅁䅁允䅁䅁䅕䅁䅁䅁䅁䅁䵁䅉䅅䅁䙁䅁䅁睁䵁䅁䅁兂䅁䅁䅁䵣㝲䅑䅯兩䅁䅁䅯杒䅁䅁䅯睂䅅䅁䅅䅁䉁䅁䅁权㝁允䅁䍄䉁䅁䅁兂䅁䅁䅍䅄䅁䅁䅕䅁䅁䕁乄〫䭁偁䅷䅁䭁䕁䅫䅁䭁䅁䉣䅁䉁䅁䅁允䅁䅁䅕桇佤桺晢䕒䵁䅉䅅䅁䙁䅁䅁睁䵁䅁䅁兂䅁䅁䅃ㅏ偬兑䅯杯䅁䅁䅯䅒䅁䅁䅯睂䅅䅁䅅䅁䉁䅁䅁兂䅁偁潺祰樱村杷允䅁䅁䅕䅁䑁䅁䅷䅁䙁䅁䅁䅁睂癹䅴权䩃䅁䅁权䩂䅁䅁权䡁允䅁允䅁䅁䅅䅁䭁䑁䉳䅁䵁䅉䅅䅁䙁䅁䅁睁䵁䅁䅁兂䅁䅁䅁䥅㑈䅑䅯杹䅁䅁䅯杒䅁䅁䅯睂䅅䅁䅅䅁䉁䅁䅁兂敃刲す㌴兄睐杷允䅁䅁䅕䅁䑁䅁䅷䅁䙁䅁䅁䅁睂癹䅴权奃䅁䅁权ㅁ䅁䅁权䡁允䅁允䅁䅁䅅䅁䙁䉁㠶⭂眲砳䍴䍄䉁䅁䅁兂䅁䅁䅍䅄䅁䅁䅕䅁䅁䡁䭄〫䭁䩁䅉䅁䭁䕁䅳䅁䭁䅁䉣䅁䉁䅁䅁允䅁䅁䅕奬奁晌潵唷䵅䅉䅅䅁䙁䅁䅁睁䵁䅁䅁兂䅁䅁䅁祥倱兑䅯具䅁䅁䅯兎䅁䅁䅯睂䅅䅁䅅䅁䉁䅁䅁兂畁坯啪㙡場䅑杷允䅁䅁䅕䅁䑁䅁䅷䅁䙁䅁䅁䥁獃欵䉚权⽃䅁䅁权㉁䅁䅁权䡁允䅁允䅁䅁䅅䅁䙁䅁䅁䅁䅁䅁䅁䍄䉁䅁䅁兂䅁䅁䅍䅄䅁䅁䅕䅁䅁䝁确歔䭅䩁䅧䅁䭁䍁䅷䅁䭁䅁䉣䅁䉁䅁䅁允䅁䅁䅕䘲歁䵌潋〳䵅䅉䅅䅁䙁䅁䅁睁䵁䅁䅁兂䅁䅁䅁䵣㝲䅑䅯兩䅁䅁䅯䅔䅁䅁䅯睂䅅䅁䅅䅁䉁䅁䅁权㝁允䅁䍄䉁䅁䅁兂䅁䅁䅍䅄䅁䅁䅕䅁䅁䙁坔歔䭅䅁䉁䅁䭁䑁䅯䅁䭁䅁䉣䅁䉁䅁䅁允䅁䅁䅯杂䅅䅁杷允䅁䅁䅕䅁䑁䅁䅷䅁䙁䅁䅁䅁䅂智䅴权捄䅁䅁权䝂䅁䅁权䡁允䅁允䅁䅁䅅䅁䙁䩁晎ㅬ㙮⽢⽙䍄䉁䅁䅁兂䅁䅁䅍䅄䅁䅁䅕䅁䅁䝧畯ご䭅䩁䄴䅁䭁䕁䅍䅁䭁䅁䉣䅁䉁䅁䅁允䅁䅁䅕牺䉷乁㐳启䴸䅉䅅䅁䙁䅁䅁睁䵁䅁䅁兂䅁䅁䅁䵣㝲䅑䅯杪䅁䅁䅯䅔䅁䅁䅯睂䅅䅁䅅䅁䉁䅁䅁兂䅁䅁䅁䅁䅁䅁杷允䅁䅁䅕䅁䑁䅁䅷䅁䙁䅁䅁䥁䅂啚䈹权佄䅁䅁权䭂䅁䅁权䡁允䅁允䅁䅁䅅䅁䙁䙁猰䩙祯乒⽑䍄䉁䅁䅁兂䅁䅁䅍䅄䅁䅁䅕䅁䅁䭁䩄〫䭁䭁䅍䅁䭁䕁䄰䅁䭁䅁䉣䅁䉁䅁䅁允䅁䅁䅕卷䬵摆獍ざ䵉䅉䅅䅁䙁䅁䅁睁䵁䅁䅁兂䅁䅁䅁䵣㝲䅑䅯兩䅁䅁䅯兒䅁䅁䅯睂䅅䅁䅅䅁䉁䅁䅁权㝁允䅁䍄䉁䅁䅁兂䅁䅁䅍䅄䅁䅁䅕䅁䅁䝁䭄〫䭁乁䅑䅁䭁䑁䅍䅁䭁䅁䉣䅁䉁䅁䅁允䅁䅁䅕䅁䅁䅁䅁䅁䵁䅉䅅䅁䙁䅁䅁睁䵁䅁䅁兂䅁䅁䅁偷㝔䅑䅯䄶䅁䅁䅯睁䅁䅁䅯睂䅅䅁䅅䅁䉁䅁䅁兂卄㡫佶摭佂䅑杷允䅁䅁䅕䅁䑁䅁䅷䅁䙁䅁䅁䅁允晧䅨权い䅁䅁权硁䅁䅁权䡁允䅁允䅁䅁䅅䅁䙁䭁睒児塲硯䄱䍄䉁䅁䅁兂䅁䅁䅍䅄䅁䅁䅕䅁䅁䉁䉃䔫䭁䅁䉑䅁䭁䑁䅅䅁䭁䅁䉣䅁䉁䅁䅁允䅁䅁䅕灳佪橙䱱啍䵁䅉䅅䅁䙁䅁䅁睁䵁䅁䅁兂䅁䅁䅁䵣㝲䅑䅯杪䅁䅁䅯兒䅁䅁䅯睂䅅䅁䅅䅁䉁䅁䅁兂䅁䅁䅁䅁䅁䅁杷允䅁䅁䅕䅁䑁䅁䅷䅁䙁䅁䅁䥁睃ば䈹权潄䅁䅁权㑁䅁䅁权䡁允䅁允䅁䅁䅅䅁䙁䅁䅁䅁䅁䅁䅁䍄䉁䅁䅁兂䅁䅁䅍䅄䅁䅁䅕䅁䅁佁䉃䔫䭁䩁䅁䅁䭁䅁䅍䅁䭁䅁䉣䅁䉁䅁䅁允䅁䅁䅯权䅅䅁杷允䅁䅁䅕䅁䑁䅁䅷䅁䙁䅁䅁䅁睂癹䅴权佃䅁䅁权㡁䅁䅁权䡁允䅁允䅁䅁䅅䅁䙁䅁䅁䅁䅁䅁䅁䍄䉁䅁䅁兂䅁䅁䅍䅄䅁䅁䅕䅁䅁䡁䭄〫䭁䩁䅉䅁䭁䑁䅷䅁䭁䅁䉣䅁䉁䅁䅁允䅁䅁䅕䅁䅁䡄婪䔸䵅䅉䅅䅁䙁䅁䅁睁䵁䅁䅁兂䅁䅁䅁䵣㝲䅑䅯朱䅁䅁䅯睁䅁䅁䅯睂䅅䅁䅅䅁䉁䅁䅁兂噄瀸渹偹堸䅑杷允䅁䅁䅕䅁䑁䅁䅷䅁䙁䅁䅁䥁䅂啚䈹权䱃䅁䅁权睁䅁䅁权䡁允䅁允䅁䅁䅅䅁䙁䅁䅁䅁䅁䅁䅁䍄䉁䅁䅁兂䅁䅁䅍䅄䅁䅁䅕䅁䅁䡁䭄〫䭁䩁䅧䅁䭁䕁䅯䅁䭁䅁䉣䅁䉁䅁䅁允䅁䅁䅕䅁䅁㜹睶歇䵉䅉䅅䅁䙁䅁䅁睁䵁䅁䅁兂䅁䅁䅁䵣㝲䅑䅯杭䅁䅁䅯杓䅁䅁䅯睂䅅䅁䅅䅁䉁䅁䅁兂䅁䅁䅁䅁䅁䅁杷允䅁䅁䅕䅁䑁䅁䅷䅁䙁䅁䅁䅁睂癹䅴权奃䅁䅁权䍂䅁䅁权䡁允䅁允䅁䅁䅅䅁䙁䅁䅁䩁獊剋䌵䍄䉁䅁䅁兂䅁䅁䅍䅄䅁䅁䅕䅁䅁䥁刳歔䭅乁䅁䅁䭁䑁䅅䅁䭁䅁䉣䅁䉁䅁䅁允䅁䅁䅕䅁䅁䅁䅁䅁䵁䅉䅅䅁䙁䅁䅁睁䵁䅁䅁兂䅁䅁䅁䥂倱兑䅯末䅁䅁䅯児䅁䅁䅯睂䅅䅁䅅䅁䉁䅁䅁兂䅁䅁䅁䅁䅁䅁杷允䅁䅁䅕䅁䑁䅁䅷䅁䙁䅁䅁䅁睂癹䅴权慃䅁䅁权䍂䅁䅁权䡁允䅁允䅁䅁䅅䅁䙁䅁䅁䅁䅁䅁䅁䍄䉁䅁䅁兂䅁䅁䅍䅄䅁䅁䅕䅁䅁䡁䭄〫䭁䩁䅉䅁䭁䕁䄰䅁䭁䅁䉣䅁䉁䅁䅁允䅁䅁䅕䅁䅁䑵橔〫䵅䅉䅅䅁䙁䅁䅁睁䵁䅁䅁兂䅁䅁䅃偣佂兑䅯杴䅁䅁䅯睍䅁䅁䅯睂䅅䅁䅅䅁䉁䅁䅁兂䅁䥁奃住䔸村杷允䅁䅁䅕䅁䑁䅁䅷䅁䙁䅁䅁䅁乂ㅈ䉂权元䅁䅁权獁䅁䅁权䡁允䅁允䅁䅁䅅䅁䭁䅁䉯䅁䵁䅉䅅䅁䙁䅁䅁睁䵁䅁䅁兂䅁䅁䅁䵣㝲䅑䅯杪䅁䅁䅯睑䅁䅁䅯睂䅅䅁䅅䅁䉁䅁䅁兂䅁䅁䅁䅁䅁䅁杷允䅁䅁䅕䅁䑁䅁䅷䅁䙁䅁䅁䥁睃ば䈹权䉄䅁䅁权䡂䅁䅁权䡁允䅁允䅁䅁䅅䅁䙁䉁单噹䕆砫䅒䍄䉁䅁䅁兂䅁䅁䅍䅄䅁䅁䅕䅁䅁䡁䭄〫䭁䥁䅫䅁䭁䅁䅍䅁䭁䅁䉣䅁䉁䅁䅁允䅁䅁䅯睏䅅䅁杷允䅁䅁䅕䅁䑁䅁䅷䅁䙁䅁䅁䥁睂䔸䈵权卄䅁䅁权䑁䅁䅁权䡁允䅁允䅁䅁䅅䅁䙁䩁䝵䕕⽖䑶䅆䍄䉁䅁䅁兂䅁䅁䅍䅄䅁䅁䅕䅁䅁䝁确歔䭅䥁䅫䅁䭁䍁䄸䅁䭁䅁䉣䅁䉁䅁䅁允䅁䅁䅯兲䅁䅁杷允䅁䅁䅕䅁䑁䅁䅷䅁䙁䅁䅁䅁元癤䅨权䱃䅁䅁权㉁䅁䅁权䡁允䅁允䅁䅁䅅䅁䙁䍁捬㡪ㅌ䉋䅂䍄䉁䅁䅁兂䅁䅁䅍䅄䅁䅁䅕䅁䅁䙁坔歔䭅䩁䄴䅁䭁䕁䅧䅁䭁䅁䉣䅁䉁䅁䅁允䅁䅁䅕牣煸䕪䐱樴䴸䅉䅅䅁䙁䅁䅁睁䵁䅁䅁兂䅁䅁䅁晡但兑䅯杭䅁䅁䅯睌䅁䅁䅯睂䅅䅁䅅䅁䉁䅁䅁兂䅁䅁䅁䅁䅁䅁杷允䅁䅁䅕䅁䑁䅁䅷䅁䙁䅁䅁䅁杄晧䅨权杄䅁䅁权畁䅁䅁权䡁允䅁允䅁䅁䅅䅁䙁䅁䅁䅁䅁䅁䅁䍄䉁䅁䅁兂䅁䅁䅍䅄䅁䅁䅕䅁䅁䕁昰䕕䭅䩁䅙䅁䭁䑁䅧䅁䭁䅁䉣䅁䉁䅁䅁允䅁䅁䅕䅁睃何牭䕆䵉䅉䅅䅁䙁䅁䅁睁䵁䅁䅁兂䅁䅁䅁㙲偒兑䅯睰䅁䅁䅯䅎䅁䅁䅯睂䅅䅁䅅䅁䉁䅁䅁权䭁允䅁䍄䉁䅁䅁兂䅁䅁䅍䅄䅁䅁䅕䅁䅁䱧湃ご䭅䱁䅙䅁䭁䕁䅉䅁䭁䅁䉣䅁䉁䅁䅁允䅁䅁䅕奦䅃つ漶さ䵉䅉䅅䅁䙁䅁䅁睁䵁䅁䅁兂䅁䅁䅁晡但兑䅯杫䅁䅁䅯睌䅁䅁䅯睂䅅䅁䅅䅁䉁䅁䅁兂䕂橁歌男獵兑杷允䅁䅁䅕䅁䑁䅁䅷䅁䙁䅁䅁䥁睃ば䈹权㉄䅁䅁权䑂䅁䅁权䡁允䅁允䅁䅁䅅䅁䙁䩁䩳䑴䡄昱⽕䍄䉁䅁䅁兂䅁䅁䅍䅄䅁䅁䅕䅁䅁䱧湃ご䭅乁䅯䅁䭁䑁䅅䅁䭁䅁䉣䅁䉁䅁䅁允䅁䅁䅕䅁䅁䅁䅁䅁䵁䅉䅅䅁䙁䅁䅁睁䵁䅁䅁兂䅁䅁䅃佲䝚兑䅯朹䅁䅁䅯睒䅁䅁䅯睂䅅䅁䅅䅁䉁䅁䅁兂呄䡗潫术捳䅑杷允䅁䅁䅕䅁䑁䅁䅷䅁䙁䅁䅁䅁灂唸䈵权佃䅁䅁权睁䅁䅁权䡁允䅁允䅁䅁䅅䅁䙁䅁䅁䅁䅁䅁䅁䍄䉁䅁䅁兂䅁䅁䅍䅄䅁䅁䅕䅁䅁䅁乓ご䭅偁䅙䅁䭁䑁䅁䅁䭁䅁䉣䅁䉁䅁䅁允䅁䅁䅕䅁䅁䅁䅁䅁䵁䅉䅅䅁䙁䅁䅁睁䵁䅁䅁兂䅁䅁䅁晡但兑䅯兩䅁䅁䅯免䅁䅁䅯睂䅅䅁䅅䅁䉁䅁䅁权瑃䅁䅁䍄䉁䅁䅁兂䅁䅁䅍䅄䅁䅁䅕䅁䅁䝁确歔䭅䩁䅧䅁䭁䑁䅅䅁䭁䅁䉣䅁䉁䅁䅁允䅁䅁䅕桵乶䵐契欵䵅䅉䅅䅁䙁䅁䅁睁䵁䅁䅁兂䅁䅁䅁䡫㑢䅑䅯具䅁䅁䅯睎䅁䅁䅯睂䅅䅁䅅䅁䉁䅁䅁兂䭁煕㡄䕍地䅑杷允䅁䅁䅕䅁䑁䅁䅷䅁䙁䅁䅁䅁灂唸䈵权䩃䅁䅁权畁䅁䅁权䡁允䅁允䅁䅁䅅䅁䭁䭁䄰䅁䵁䅉䅅䅁䙁䅁䅁睁䵁䅁䅁兂䅁䅁䅁晡但兑䅯兩䅁䅁䅯杍䅁䅁䅯睂䅅䅁䅅䅁䉁䅁䅁权瑃䅁䅁䍄䉁䅁䅁兂䅁䅁䅍䅄䅁䅁䅕䅁䅁䑁歪歔䭅偁䅯䅁䭁䑁䅁䅁䭁䅁䉣䅁䉁䅁䅁允䅁䅁䅕䅁䅁䅁䅁䅁䵁䅉䅅䅁䙁䅁䅁睁䵁䅁䅁兂䅁䅁䅁晡但兑䅯䅭䅁䅁䅯䅏䅁䅁䅯睂䅅䅁䅅䅁䉁䅁䅁兂瑂䴴塇穡㑈兑杷允䅁䅁䅕䅁䑁䅁䅷䅁䙁䅁䅁䅁㝂啌䈹权权䅁䅁权䑂䅁䅁权䡁允䅁允䅁䅁䅅䅁䙁䡁䝁㡵㑩硬䅴䍄䉁䅁䅁兂䅁䅁䅍䅄䅁䅁䅕䅁䅁䑧婴ご䭅䵁䅅䅁䭁䑁䅑䅁䭁䅁䉣䅁䉁䅁䅁允䅁䅁䅕䅁䅁䅁䅁䅁䵁䅉䅅䅁䙁䅁䅁睁䵁䅁䅁兂䅁䅁䅁䤴㑈䅑䅯䅯䅁䅁䅯䅓䅁䅁䅯睂䅅䅁䅅䅁䉁䅁䅁兂䝁晱䵭灖游䅑杷允䅁䅁䅕䅁䑁䅁䅷䅁䙁䅁䅁䅁灂唸䈵权奃䅁䅁权㕁䅁䅁权䡁允䅁允䅁䅁䅅䅁䙁䭁ず楑ㅌ⽔䉸䍄䉁䅁䅁兂䅁䅁䅍䅄䅁䅁䅕䅁䅁䝁确歔䭅䩁䅯䅁䭁䑁䅫䅁䭁䅁䉣䅁䉁䅁䅁允䅁䅁䅕䅁䅁䅁䅁䅁䵁䅉䅅䅁䙁䅁䅁睁䵁䅁䅁兂䅁䅁䅁晡但兑䅯杪䅁䅁䅯杏䅁䅁䅯睂䅅䅁䅅䅁䉁䅁䅁兂䅁䅁䅁䅁䅁䅁杷允䅁䅁䅕䅁䑁䅁䅷䅁䙁䅁䅁䅁灂唸䈵权慃䅁䅁权㙁䅁䅁权䡁允䅁允䅁䅁䅅䅁䙁䅁䅁䅁䅁䅁䅁䍄䉁䅁䅁兂䅁䅁䅍䅄䅁䅁䅕䅁䅁䕁乄〫䭁䱁䅙䅁䭁䍁䄸䅁䭁䅁䉣䅁䉁䅁䅁允䅁䅁䅕䅁䅁䅁䅁䅁䵁䅉䅅䅁䙁䅁䅁睁䵁䅁䅁兂䅁䅁䅁晡但兑䅯杫䅁䅁䅯睐䅁䅁䅯睂䅅䅁䅅䅁䉁䅁䅁兂㙃硩㑈杌托兑杷允䅁䅁䅕䅁䑁䅁䅷䅁䙁䅁䅁䥁獃欵䉚权㙃䅁䅁权䝂䅁䅁权䡁允䅁允䅁䅁䅅䅁䙁䅁䅁䩯㜯樱䍰䍄䉁䅁䅁兂䅁䅁䅍䅄䅁䅁䅕䅁䅁䝁确歔䭅䥁䅫䅁䭁䑁䅣䅁䭁䅁䉣䅁䉁䅁䅁允䅁䅁䅯兲䅁䅁杷允䅁䅁䅕䅁䑁䅁䅷䅁䙁䅁䅁䅁乂ㅈ䉂权祄䅁䅁权⽁䅁䅁权䡁允䅁允䅁䅁䅅䅁䙁䥁䍈䩹桓硏䄹䍄䉁䅁䅁兂䅁䅁䅍䅄䅁䅁䅕䅁䅁䕁乄〫䭁䱁䄰䅁䭁䑁䅷䅁䭁䅁䉣䅁䉁䅁䅁允䅁䅁䅕慣瑷橮湇啕䵁䅉䅅䅁䙁䅁䅁睁䵁䅁䅁兂䅁䅁䅁晡但兑䅯䅭䅁䅁䅯睎䅁䅁䅯睂䅅䅁䅅䅁䉁䅁䅁兂佂伱歐攵⼯兑杷允䅁䅁䅕䅁䑁䅁䅷䅁䙁䅁䅁䵁䅃水䉂权湃䅁䅁权䝂䅁䅁权䡁允䅁允䅁䅁䅅䅁䭁䅁䉯䅁䵁䅉䅅䅁䙁䅁䅁睁䵁䅁䅁兂䅁䅁䅁摪但兑䅯䄹䅁䅁䅯免䅁䅁䅯睂䅅䅁䅅䅁䉁䅁䅁兂䅁䅁䅁䅁䅁䅁杷允䅁䅁䅕䅁䑁䅁䅷䅁䙁䅁䅁䅁灂唸䈵权佃䅁䅁权㍁䅁䅁权䡁允䅁允䅁䅁䅅䅁䙁䅁䅁䅁䅁䅁䅁䍄䉁䅁䅁兂䅁䅁䅍䅄䅁䅁䅕䅁䅁䝧畯ご䭅佁䅙䅁䭁䕁䅣䅁䭁䅁䉣䅁䉁䅁䅁允䅁䅁䅕䅁䅁䅁䅁䅁䵁䅉䅅䅁䙁䅁䅁睁䵁䅁䅁兂䅁䅁䅁晡但兑䅯杭䅁䅁䅯睏䅁䅁䅯睂䅅䅁䅅䅁䉁䅁䅁兂䅁䅁䅁䅁䅁䅁杷允䅁䅁䅕䅁䑁䅁䅷䅁䙁䅁䅁䅁灂唸䈵权䩃䅁䅁权䅂䅁䅁权䡁允䅁允䅁䅁䅅䅁䭁䭁䄰䅁䵁䅉䅅䅁䙁䅁䅁睁䵁䅁䅁兂䅁䅁䅁晡但兑䅯杪䅁䅁䅯䅑䅁䅁䅯睂䅅䅁䅅䅁䉁䅁䅁兂䅁䅁䅁䅁䅁䅁杷允䅁䅁䅕䅁䑁䅁䅷䅁䙁䅁䅁䅁灂唸䈵权千䅁䅁权䡂䅁䅁权䡁允䅁允䅁䅁䅅䅁䙁䭁捆礵䱵⭐䉂䍄䉁䅁䅁兂䅁䅁䅍䅄䅁䅁䅕䅁䅁䝁确歔䭅䥁䅫䅁䭁䕁䅧䅁䭁䅁䉣䅁䉁䅁䅁允䅁䅁䅯兲䅁䅁杷允䅁䅁䅕䅁䑁䅁䅷䅁䙁䅁䅁䅁乂ㅈ䉂权牃䅁䅁权䩂䅁䅁权䡁允䅁允䅁䅁䅅䅁䭁䅁䉯䅁䵁䅉䅅䅁䙁䅁䅁睁䵁䅁䅁兂䅁䅁䅁䤴㑈䅑䅯杹䅁䅁䅯李䅁䅁䅯睂䅅䅁䅅䅁䉁䅁䅁兂歂㝅獎吶㡐睐杷允䅁䅁䅕䅁䑁䅁䅷䅁䙁䅁䅁䅁灂唸䈵权䩃䅁䅁权ㅁ䅁䅁权䡁允䅁允䅁䅁䅅䅁䭁䭁䄰䅁䵁䅉䅅䅁䙁䅁䅁睁䵁䅁䅁兂䅁䅁䅃䭳偤兑䅯䅵䅁䅁䅯睓䅁䅁䅯睂䅅䅁䅅䅁䉁䅁䅁兂呄㥌椸䑂䥰䅑杷允䅁䅁䅕䅁䑁䅁䅷䅁䙁䅁䅁䅁灂唸䈵权慃䅁䅁权䵂䅁䅁权䡁允䅁允䅁䅁䅅䅁䙁䩁摆牨䥄兯䍂䍄䉁䅁䅁兂䅁䅁䅍䅄䅁䅁䅕䅁䅁䥷楄䕕䭅偁䄴䅁䭁䑁䄰䅁䭁䅁䉣䅁䉁䅁䅁允䅁䅁䅕䅁䅁䅁䅁䅁䵁䅉䅅䅁䙁䅁䅁睁䵁䅁䅁兂䅁䅁䅁乖佚兑䅯䅂䅅䅁䅯䅑䅁䅁䅯睂䅅䅁䅅䅁䉁䅁䅁兂䍁䍷㈶扰睕䅑杷允䅁䅁䅕䅁䑁䅁䅷䅁䙁䅁䅁䅁灂唸䈵权千䅁䅁权䵂䅁䅁权䡁允䅁允䅁䅁䅅䅁䙁䵁䕑〷卨⬶䉂䍄䉁䅁䅁兂䅁䅁䅍䅄䅁䅁䅕䅁䅁䝁确歔䭅䩁䅯䅁䭁䑁䄴䅁䭁䅁䉣䅁䉁䅁䅁允䅁䅁䅕楂䑩㑁䡕㠹䵅䅉䅅䅁䙁䅁䅁睁䵁䅁䅁兂䅁䅁䅃䭳偤兑䅯䄴䅁䅁䅯兑䅁䅁䅯睂䅅䅁䅅䅁䉁䅁䅁兂䅁䅁䅁䅁䅁䅁杷允䅁䅁䅕䅁䑁䅁䅷䅁䙁䅁䅁䅁癃䕰䈹权㥃䅁䅁权乂䅁䅁权䡁允䅁允䅁䅁䅅䅁䙁偁坣敋㝤䙔䅒䍄䉁䅁䅁兂䅁䅁䅍䅄䅁䅁䅕䅁䅁䝁确歔䭅䥁䅫䅁䭁䕁䅕䅁䭁䅁䉣䅁䉁䅁䅁允䅁䅁䅯兲䅁䅁杷允䅁䅁䅕䅁䑁䅁䅷䅁䙁䅁䅁䅁䕁啪䈹权⽃䅁䅁权⭁䅁䅁权䡁允䅁允䅁䅁䅅䅁䙁䅁䅁䅁䅁䅁䅁䍄䉁䅁䅁兂䅁䅁䅍䅄䅁䅁䅕䅁䅁䑧婴ご䭅佁䄴䅁䭁䍁䄴䅁䭁䅁䉣䅁䉁䅁䅁允䅁䅁䅕䅁䅁䅁䅁䅁䵁䅉䅅䅁䙁䅁䅁睁䵁䅁䅁兂䅁䅁䅁晡但兑䅯杫䅁䅁䅯兒䅁䅁䅯睂䅅䅁䅅䅁䉁䅁䅁兂元〸浃ㅆ㑲兑杷允䅁䅁䅕䅁䑁䅁䅷䅁䙁䅁䅁䅁允晧䅨权㡄䅁䅁权㙁䅁䅁权䡁允䅁允䅁䅁䅅䅁䙁䅁晱呖㍷ㅆ䅖䍄䉁䅁䅁兂䅁䅁䅍䅄䅁䅁䅕䅁䅁䝁确歔䭅䥁䅫䅁䭁䑁䅷䅁䭁䅁䉣䅁䉁䅁䅁允䅁䅁䅯兲䅁䅁杷允䅁䅁䅕䅁䑁䅁䅷䅁䙁䅁䅁䥁獃欵䉚权杄䅁䅁权䉂䅁䅁权䡁允䅁允䅁䅁䅅䅁䙁䵁瑷㝗䉷偌⽑䍄䉁䅁䅁兂䅁䅁䅍䅄䅁䅁䅕䅁䅁䝁确歔䭅䥁䄴䅁䭁䑁䅷䅁䭁䅁䉣䅁䉁䅁䅁允䅁䅁䅕潲奤⭫䑙䕂䵉䅉䅅䅁䙁䅁䅁睁䵁䅁䅁兂䅁䅁䅁䤴㑈䅑䅯朹䅁䅁䅯児䅁䅁䅯睂䅅䅁䅅䅁䉁䅁䅁兂㍃㠰杘浅坪睐杷允䅁䅁䅕䅁䑁䅁䅷䅁䙁䅁䅁䅁灂唸䈵权䩃䅁䅁权䭂䅁䅁权䡁允䅁允䅁䅁䅅䅁䭁䭁䄰䅁䵁䅉䅅䅁䙁䅁䅁睁䵁䅁䅁兂䅁䅁䅁䡫㑢䅑䅯兰䅁䅁䅯睑䅁䅁䅯睂䅅䅁䅅䅁䉁䅁䅁睂䅁䅁䅁佷氯䅑杷允䅁䅁䅕䅁䑁䅁䅷䅁䙁䅁䅁䥁睂䔸䈵权䱃䅁䅁权㍁䅁䅁权䡁允䅁允䅁䅁䅅䅁䙁䅁䅁䅁䅁䅁䅁䍄䉁䅁䅁兂䅁䅁䅍䅄䅁䅁䅕䅁䅁䝁确歔䭅䩁䅧䅁䭁䕁䅯䅁䭁䅁䉣䅁䉁䅁䅁允䅁䅁䅕䝩乸瑕救商䵉䅉䅅䅁䙁䅁䅁睁䵁䅁䅁兂䅁䅁䅁䡫㑢䅑䅯睸䅁䅁䅯睌䅁䅁䅯睂䅅䅁䅅䅁䉁䅁䅁兂䅁䅁䅄晳䑦兑杷允䅁䅁䅕䅁䑁䅁䅷䅁䙁䅁䅁䅁杂癹䅴权硃䅁䅁权㥁䅁䅁权䡁允䅁允䅁䅁䅅䅁䙁偁⼸㥣㑃䕹䍒䍄䉁䅁䅁兂䅁䅁䅍䅄䅁䅁䅕䅁䅁䝁确歔䭅䥁䄴䅁䭁䕁䅯䅁䭁䅁䉣䅁䉁䅁䅁允䅁䅁䅕啶㘲䭊瑆歁䵉䅉䅅䅁䙁䅁䅁睁䵁䅁䅁兂䅁䅁䅁晡但兑䅯杪䅁䅁䅯村䅁䅁䅯睂䅅䅁䅅䅁䉁䅁䅁兂䕄畱䩖䘵欯兑杷允䅁䅁䅕䅁䑁䅁䅷䅁䙁䅁䅁䅁灂唸䈵权橃䅁䅁权ㅁ䅁䅁权䡁允䅁允䅁䅁䅅䅁䙁䑁杨䭮㔶て䍴䍄䉁䅁䅁兂䅁䅁䅍䅄䅁䅁䅕䅁䅁䝁确歔䭅䩁䅉䅁䭁䕁䅉䅁䭁䅁䉣䅁䉁䅁䅁允䅁䅁䅕㥣佶晴栫㠵䵅䅉䅅䅁䙁䅁䅁睁䵁䅁䅁兂䅁䅁䅁䤴㑈䅑䅯䅭䅁䅁䅯䅌䅁䅁䅯睂䅅䅁䅅䅁䉁䅁䅁兂䅁䅁睂䘵楦兑杷允䅁䅁䅕䅁䑁䅁䅷䅁䙁䅁䅁䅁杄晧䅨权䩃䅁䅁权癁䅁䅁权䡁允䅁允䅁䅁䅅䅁䭁䭁䄰䅁䵁䅉䅅䅁䙁䅁䅁睁䵁䅁䅁兂䅁䅁䅃䭳偤兑䅯朸䅁䅁䅯睏䅁䅁䅯睂䅅䅁䅅䅁䉁䅁䅁兂䅁䅁䅁䅁䅁䅁杷允䅁䅁䅕䅁䑁䅁䅷䅁䙁䅁䅁䵁䑸婌䉰权捄䅁䅁权㍁䅁䅁权䡁允䅁允䅁䅁䅅䅁䙁䅁䅁䅁䅁䅁䅁䍄䉁䅁䅁兂䅁䅁䅍䅄䅁䅁䅕䅁䅁佁䉃䔫䭁䩁䅧䅁䭁䍁䄸䅁䭁䅁䉣䅁䉁䅁䅁允䅁䅁䅕䅁䅁乫浦唵䵅䅉䅅䅁䙁䅁䅁睁䵁䅁䅁兂䅁䅁䅁㙲偒兑䅯䄫䅁䅁䅯兔䅁䅁䅯睂䅅䅁䅅䅁䉁䅁䅁兂敄歋⭏湙楊村杷允䅁䅁䅕䅁䑁䅁䅷䅁䙁䅁䅁䅁杄晧䅨权奃䅁䅁权睁䅁䅁权䡁允䅁允䅁䅁䅅䅁䙁䅁䅁䵁䱹攲䉬䍄䉁䅁䅁兂䅁䅁䅍䅄䅁䅁䅕䅁䅁佁䉃䔫䭁䩁䅉䅁䭁䑁䅁䅁䭁䅁䉣䅁䉁䅁䅁允䅁䅁䅕䅁䅁䅉㝸ぴ䵅䅉䅅䅁䙁䅁䅁睁䵁䅁䅁兂䅁䅁䅁䵙㝲䅑䅯䅯䅁䅁䅯䅍䅁䅁䅯睂䅅䅁䅅䅁䉁䅁䅁兂䡃瑆佮ㄹ橍䅑杷允䅁䅁䅕䅁䑁䅁䅷䅁䙁䅁䅁䅁允晧䅨权㉃䅁䅁权乂䅁䅁权䡁允䅁允䅁䅁䅅䅁䙁䅁䅁䉑奃䕣䌹䍄䉁䅁䅁兂䅁䅁䅍䅄䅁䅁䅕䅁䅁佁䉃䔫䭁䩁䅧䅁䭁䑁䅅䅁䭁䅁䉣䅁䉁䅁䅁允䅁䅁䅕䅁䅁䅅㉆欷䵅䅉䅅䅁䙁䅁䅁睁䵁䅁䅁兂䅁䅁䅁晡但兑䅯朵䅁䅁䅯杍䅁䅁䅯睂䅅䅁䅅䅁䉁䅁䅁兂䅁䅁䅁䅁䅁䅁杷允䅁䅁䅕䅁䑁䅁䅷䅁䙁䅁䅁䵁䅃水䉂权敃䅁䅁权ぁ䅁䅁权䡁允䅁允䅁䅁䅅䅁䙁䅁䅁䅁䅁䅁䅁䍄䉁䅁䅁兂䅁䅁䅍䅄䅁䅁䅕䅁䅁䝁䭄〫䭁䱁䅅䅁䭁䑁䅑䅁䭁䅁䉣䅁䉁䅁䅁允䅁䅁䅕䅁䅁䅁䅁䅁䵁䅉䅅䅁䙁䅁䅁睁䵁䅁䅁兂䅁䅁䅁䤴㑈䅑䅯杪䅁䅁䅯免䅁䅁䅯睂䅅䅁䅅䅁䉁䅁䅁兂䅁䅁䅁䅁䅁䅁杷允䅁䅁䅕䅁䑁䅁䅷䅁䙁䅁䅁䅁扂䕍䈹权㉃䅁䅁权㥁䅁䅁权䡁允䅁允䅁䅁䅅䅁䙁䅁䅁䅁䅁䅁䅁䍄䉁䅁䅁兂䅁䅁䅍䅄䅁䅁䅕䅁䅁佁䉃䔫䭁䥁䅫䅁䭁䍁䄴䅁䭁䅁䉣䅁䉁䅁䅁允䅁䅁䅯兲䅁䅁杷允䅁䅁䅕䅁䑁䅁䅷䅁䙁䅁䅁䥁煂歌䈹权䥄䅁䅁权㑁䅁䅁权䡁允䅁允䅁䅁䅅䅁䙁䅁䅁䅁䅁䅁䅁䍄䉁䅁䅁兂䅁䅁䅍䅄䅁䅁䅕䅁䅁佁䉃䔫䭁䩁䅧䅁䭁䑁䅉䅁䭁䅁䉣䅁䉁䅁䅁允䅁䅁䅕䅁䅁䌯ぶ䕁䵉䅉䅅䅁䙁䅁䅁睁䵁䅁䅁兂䅁䅁䅁䤴㑈䅑䅯䅭䅁䅁䅯睍䅁䅁䅯睂䅅䅁䅅䅁䉁䅁䅁兂䅁䅁允䥨䵅村杷允䅁䅁䅕䅁䑁䅁䅷䅁䙁䅁䅁䅁杄晧䅨权慃䅁䅁权穁䅁䅁权䡁允䅁允䅁䅁䅅䅁䙁䅁䅁䡁発其䍊䍄䉁䅁䅁兂䅁䅁䅍䅄䅁䅁䅕䅁䅁䉁䉃䔫䭁䱁䅅䅁䭁䑁䅙䅁䭁䅁䉣䅁䉁䅁䅁允䅁䅁䅕䅁捁䱋坦䕚䵉䅉䅅䅁䙁䅁䅁睁䵁䅁䅁兂䅁䅁䅁䵯㝮䅑䅯睷䅁䅁䅯村䅁䅁䅯睂䅅䅁䅅䅁䉁䅁䅁兂䑂婫塵汸㍁䅑杷允䅁䅁䅕䅁䑁䅁䅷䅁䙁䅁䅁䅁杄晧䅨权䩃䅁䅁权㑁䅁䅁权䡁允䅁允䅁䅁䅅䅁䭁䭁䄰䅁䵁䅉䅅䅁䙁䅁䅁睁䵁䅁䅁兂䅁䅁䅃ㅏ偬兑䅯兰䅁䅁䅯兔䅁䅁䅯睂䅅䅁䅅䅁䉁䅁䅁睂䅁䅁䅁䵉汌䅑杷允䅁䅁䅕䅁䑁䅁䅷䅁䙁䅁䅁䅁杄晧䅨权佃䅁䅁权㑁䅁䅁权䡁允䅁允䅁䅁䅅䅁䙁䅁䅁䅁䅁䅁䅁䍄䉁䅁䅁兂䅁䅁䅍䅄䅁䅁䅕䅁䅁佁䉃䔫䭁䩁䅧䅁䭁䑁䅫䅁䭁䅁䉣䅁䉁䅁䅁允䅁䅁䅕䅁䅁前昶啅䵉䅉䅅䅁䙁䅁䅁睁䵁䅁䅁兂䅁䅁䅁住佒兑䅯䄶䅁䅁䅯兒䅁䅁䅯睂䅅䅁䅅䅁䉁䅁䅁兂療䡵乸噷佸䅑杷允䅁䅁䅕䅁䑁䅁䅷䅁䙁䅁䅁䥁䅂啚䈹权汃䅁䅁权㥁䅁䅁权䡁允䅁允䅁䅁䅅䅁䡁䅁䅁䅁权⬵䅊䍄䉁䅁䅁兂䅁䅁䅍䅄䅁䅁䅕䅁䅁䩁㉂䔫䭁䩁䄴䅁䭁䑁䅁䅁䭁䅁䉣䅁䉁䅁䅁允䅁䅁䅕䱳奌杭器稵䴸䅉䅅䅁䙁䅁䅁睁䵁䅁䅁兂䅁䅁䅁住佒兑䅯䄯䅁䅁䅯杍䅁䅁䅯睂䅅䅁䅅䅁䉁䅁䅁兂䅁䅁䅁䅁䅁䅁杷允䅁䅁䅕䅁䑁䅁䅷䅁䙁䅁䅁䅁杄晧䅨权奃䅁䅁权㙁䅁䅁权䡁允䅁允䅁䅁䅅䅁䙁䅁䅁佁㕷剣䍎䍄䉁䅁䅁兂䅁䅁䅍䅄䅁䅁䅕䅁䅁䝧畯ご䭅佁䅧䅁䭁䑁䅑䅁䭁䅁䉣䅁䉁䅁䅁允䅁䅁䅕䅁䅁䅁䅁䅁䵁䅉䅅䅁䙁䅁䅁睁䵁䅁䅁兂䅁䅁䅁䥂倱兑䅯睳䅁䅁䅯睌䅁䅁䅯睂䅅䅁䅅䅁䉁䅁䅁兂䅁䅁䅁䅁䅁䅁杷允䅁䅁䅕䅁䑁䅁䅷䅁䙁䅁䅁䅁䅄倹䅴权啄䅁䅁权䩂䅁䅁权䡁允䅁允䅁䅁䅅䅁䙁䅁䅁䅁䅁䅁䅁䍄䉁䅁䅁兂䅁䅁䅍䅄䅁䅁䅕䅁䅁䕁昰䕕䭅䭁䅍䅁䭁䕁䅳䅁䭁䅁䉣䅁䉁䅁䅁允䅁䅁䅕兑汈灁㍹啒䵉䅉䅅䅁䙁䅁䅁睁䵁䅁䅁兂䅁䅁䅁䤴㑈䅑䅯杭䅁䅁䅯睐䅁䅁䅯睂䅅䅁䅅䅁䉁䅁䅁兂䅁䅁楄㜴䝫村杷允䅁䅁䅕䅁䑁䅁䅷䅁䙁䅁䅁䥁獃欵䉚权潄䅁䅁权䑂䅁䅁权䡁允䅁允䅁䅁䅅䅁䙁䕁兘㠸啣噇䅂䍄䉁䅁䅁兂䅁䅁䅍䅄䅁䅁䅕䅁䅁佁䉃䔫䭁䥁䅫䅁䭁䑁䅳䅁䭁䅁䉣䅁䉁䅁䅁允䅁䅁䅯兲䅁䅁杷允䅁䅁䅕䅁䑁䅁䅷䅁䙁䅁䅁䵁䅃水䉂权㉃䅁䅁权⭁䅁䅁权䡁允䅁允䅁䅁䅅䅁䙁䙁っ桪慍灄䉆䍄䉁䅁䅁兂䅁䅁䅍䅄䅁䅁䅕䅁䅁佁䉃䔫䭁䩁䅧䅁䭁䑁䅳䅁䭁䅁䉣䅁䉁䅁䅁允䅁䅁䅕䅁䅁奸电歇䵉䅉䅅䅁䙁䅁䅁睁䵁䅁䅁兂䅁䅁䅁䵣㝲䅑䅯睰䅁䅁䅯兎䅁䅁䅯睂䅅䅁䅅䅁䉁䅁䅁权䭁允䅁䍄䉁䅁䅁兂䅁䅁䅍䅄䅁䅁䅕䅁䅁佁䉃䔫䭁䩁䅯䅁䭁䕁䅁䅁䭁䅁䉣䅁䉁䅁䅁允䅁䅁䅕䅁䅁䄶圹ぃ䵉䅉䅅䅁䙁䅁䅁睁䵁䅁䅁兂䅁䅁䅁䵣㝲䅑䅯共䅁䅁䅯材䅁䅁䅯睂䅅䅁䅅䅁䉁䅁䅁权䭁允䅁䍄䉁䅁䅁兂䅁䅁䅍䅄䅁䅁䅕䅁䅁䕁昰䕕䭅偁䅷䅁䭁䍁䅷䅁䭁䅁䉣䅁䉁䅁䅁允䅁䅁䅕䅁䅁䅁䅁䅁䵁䅉䅅䅁䙁䅁䅁睁䵁䅁䅁兂䅁䅁䅁䤴㑈䅑䅯䅭䅁䅁䅯児䅁䅁䅯睂䅅䅁䅅䅁䉁䅁䅁兂䅁䅁啄猷攰村杷允䅁䅁䅕䅁䑁䅁䅷䅁䙁䅁䅁䅁杄晧䅨权䩃䅁䅁权㉁䅁䅁权䡁允䅁允䅁䅁䅅䅁䭁䭁䄰䅁䵁䅉䅅䅁䙁䅁䅁睁䵁䅁䅁兂䅁䅁䅁䤴㑈䅑䅯䅭䅁䅁䅯李䅁䅁䅯睂䅅䅁䅅䅁䉁䅁䅁兂䅁䅁䙃㔲杧村杷允䅁䅁䅕䅁䑁䅁䅷䅁䙁䅁䅁䥁䅂啚䈹权元䅁䅁权ぁ䅁䅁权䡁允䅁允䅁䅁䅅䅁䭁䅁䉯䅁䵁䅉䅅䅁䙁䅁䅁睁䵁䅁䅁兂䅁䅁䅁䤴㑈䅑䅯杪䅁䅁䅯李䅁䅁䅯睂䅅䅁䅅䅁䉁䅁䅁兂䅁䅁䅁䅁䅁䅁杷允䅁䅁䅕䅁䑁䅁䅷䅁䙁䅁䅁䅁杄晧䅨权硃䅁䅁权㙁䅁䅁权䡁允䅁允䅁䅁䅅䅁䙁䅁䅁䡉求歫䍎䍄䉁䅁䅁兂䅁䅁䅍䅄䅁䅁䅕䅁䅁佁䉃䔫䭁䥁䅫䅁䭁䕁䅅䅁䭁䅁䉣䅁䉁䅁䅁允䅁䅁䅯兲䅁䅁杷允䅁䅁䅕䅁䑁䅁䅷䅁䙁䅁䅁䅁䅄倹䅴权䕁允䅁权㙁䅁䅁权䡁允䅁允䅁䅁䅅䅁䙁䅁䅁䅁䅁䅁䅁䍄䉁䅁䅁兂䅁䅁䅍䅄䅁䅁䅕䅁䅁佁䉃䔫䭁䩁䅧䅁䭁䕁䅅䅁䭁䅁䉣䅁䉁䅁䅁允䅁䅁䅕䅁䅁䍳湚歉䵉䅉䅅䅁䙁䅁䅁睁䵁䅁䅁兂䅁䅁䅁䤴㑈䅑䅯杪䅁䅁䅯兑䅁䅁䅯睂䅅䅁䅅䅁䉁䅁䅁兂䅁䅁䅁䅁䅁䅁杷允䅁䅁䅕䅁䑁䅁䅷䅁䙁䅁䅁䅁䅂智䅴权坃䅁䅁权㕁䅁䅁权䡁允䅁允䅁䅁䅅䅁䙁䅁䅁偧䄹楑䍆䍄䉁䅁䅁兂䅁䅁䅍䅄䅁䅁䅕䅁䅁佁䉃䔫䭁䥁䄴䅁䭁䕁䅑䅁䭁䅁䉣䅁䉁䅁䅁允䅁䅁䅕䅁䅁䅁䅁䅁䵁䅉䅅䅁䙁䅁䅁睁䵁䅁䅁兂䅁䅁䅁䤴㑈䅑䅯兩䅁䅁䅯杒䅁䅁䅯睂䅅䅁䅅䅁䉁䅁䅁权瑃䅁䅁䍄䉁䅁䅁兂䅁䅁䅍䅄䅁䅁䅕䅁䅁佁䉃䔫䭁䵁䅯䅁䭁䑁䅣䅁䭁䅁䉣䅁䉁䅁䅁允䅁䅁䅕噲癃稹䝫稫䴸䅉䅅䅁䙁䅁䅁睁䵁䅁䅁兂䅁䅁䅁䥅㑈䅑䅯杯䅁䅁䅯兓䅁䅁䅯睂䅅䅁䅅䅁䉁䅁䅁兂䅁䕁偯剡䅓村杷允䅁䅁䅕䅁䑁䅁䅷䅁䙁䅁䅁䅁杄晧䅨权慃䅁䅁权䝂䅁䅁权䡁允䅁允䅁䅁䅅䅁䙁䅁䅁䥁卸硂䍰䍄䉁䅁䅁兂䅁䅁䅍䅄䅁䅁䅕䅁䅁䝁确歔䭅乁䅙䅁䭁䕁䅁䅁䭁䅁䉣䅁䉁䅁䅁允䅁䅁䅕䅁䅁䅁䅁䅁䵁䅉䅅䅁䙁䅁䅁睁䵁䅁䅁兂䅁䅁䅃䝑偖兑䅯杴䅁䅁䅯李䅁䅁䅯睂䅅䅁䅅䅁䉁䅁䅁兂䅁䅁䅁䅁䅁䅁杷允䅁䅁䅕䅁䑁䅁䅷䅁䙁䅁䅁䅁啂欱䈵权㉃䅁䅁权㡁䅁䅁权䡁允䅁允䅁䅁䅅䅁䙁䅁䅁䵧偶〱䍚䍄䉁䅁䅁兂䅁䅁䅍䅄䅁䅁䅕䅁䅁䙁睳ご䭅䵁䄴䅁䭁䕁䄰䅁䭁䅁䉣䅁䉁䅁䅁允䅁䅁䅕具㙴兕乲樲䴸䅉䅅䅁䙁䅁䅁睁䵁䅁䅁兂䅁䅁䅁䡫㑢䅑䅯䄹䅁䅁䅯睑䅁䅁䅯睂䅅䅁䅅䅁䉁䅁䅁兂穁積積㝍瑍䅑杷允䅁䅁䅕䅁䑁䅁䅷䅁䙁䅁䅁䥁睃ば䈹权䱃䅁䅁权㝁䅁䅁权䡁允䅁允䅁䅁䅅䅁䙁䅁䅁䅁䅁䅁䅁䍄䉁䅁䅁兂䅁䅁䅍䅄䅁䅁䅕䅁䅁佁䉃䔫䭁䩁䅉䅁䭁䕁䅙䅁䭁䅁䉣䅁䉁䅁䅁允䅁䅁䅕䅁䅁桰奩あ䵉䅉䅅䅁䙁䅁䅁睁䵁䅁䅁兂䅁䅁䅃佲䝚兑䅯睩䅁䅁䅯䅌䅁䅁䅯睂䅅䅁䅅䅁䉁䅁䅁兂䅁䅁䅁䅁䅁䅁杷允䅁䅁䅕䅁䑁䅁䅷䅁䙁䅁䅁䅁杄晧䅨权慃䅁䅁权䡂䅁䅁权䡁允䅁允䅁䅁䅅䅁䙁䅁䅁䭁坄桌䍬䍄䉁䅁䅁兂䅁䅁䅍䅄䅁䅁䅕䅁䅁䡁瑳ご䭅䅁䉁䅁䭁䑁䅉䅁䭁䅁䉣䅁䉁䅁䅁允䅁䅁䅯杂䅅䅁杷允䅁䅁䅕䅁䑁䅁䅷䅁䙁䅁䅁䥁㝁啗䈹权䡄䅁䅁权䍂䅁䅁权䡁允䅁允䅁䅁䅅䅁䙁䉁瀳啲䝌佒䉎䍄䉁䅁䅁兂䅁䅁䅍䅄䅁䅁䅕䅁䅁䕧求ご䭅䱁䅅䅁䭁䑁䅯䅁䭁䅁䉣䅁䉁䅁䅁允䅁䅁䅕䅁䅁䅁䅁䅁䵁䅉䅅䅁䙁䅁䅁睁䵁䅁䅁兂䅁䅁䅁䤴㑈䅑䅯杪䅁䅁䅯兓䅁䅁䅯睂䅅䅁䅅䅁䉁䅁䅁兂䅁䅁䅁䅁䅁䅁杷允䅁䅁䅕䅁䑁䅁䅷䅁䙁䅁䅁䵁䅃水䉂权橃䅁䅁权ㅁ䅁䅁权䡁允䅁允䅁䅁䅅䅁䙁䝁桂併㜯婍䉖䍄䉁䅁䅁兂䅁䅁䅍䅄䅁䅁䅕䅁䅁䡁䭄〫䭁䱁䅧䅁䭁䅁䅍䅁䭁䅁䉣䅁䉁䅁䅁允䅁䅁䅕橃畃啉桓歑䵁䅉䅅䅁䙁䅁䅁睁䵁䅁䅁兂䅁䅁䅁䤴㑈䅑䅯杪䅁䅁䅯兎䅁䅁䅯睂䅅䅁䅅䅁䉁䅁䅁兂䅁䅁䅁䅁䅁䅁杷允䅁䅁䅕䅁䑁䅁䅷䅁䙁䅁䅁䅁杄晧䅨权佃䅁䅁权䱂䅁䅁权䡁允䅁允䅁䅁䅅䅁䙁䅁䅁䅁䅁䅁䅁䍄䉁䅁䅁兂䅁䅁䅍䅄䅁䅁䅕䅁䅁䍁潁唫䭁䵁䄴䅁䭁䍁䅷䅁䭁䅁䉣䅁䉁䅁䅁允䅁䅁䅕䅁䅁䅁䅁䅁䵁䅉䅅䅁䙁䅁䅁睁䵁䅁䅁兂䅁䅁䅁晡但兑䅯朴䅁䅁䅯児䅁䅁䅯睂䅅䅁䅅䅁䉁䅁䅁兂䅁䅁䅁䅁䅁䅁杷允䅁䅁䅕䅁䑁䅁䅷䅁䙁䅁䅁䥁啂䙂䉂权坃䅁䅁权㝁䅁䅁权䡁允䅁允䅁䅁䅅䅁䙁䅁䅁䅁䅁䅁䅁䍄䉁䅁䅁兂䅁䅁䅍䅄䅁䅁䅕䅁䅁佁䉃䔫䭁䩁䅯䅁䭁䕁䅳䅁䭁䅁䉣䅁䉁䅁䅁允䅁䅁䅕䅁䅁猶煹啉䵉䅉䅅䅁䙁䅁䅁睁䵁䅁䅁兂䅁䅁䅁䥅㑈䅑䅯䅯䅁䅁䅯杒䅁䅁䅯睂䅅䅁䅅䅁䉁䅁䅁兂⽂慰挴漱䕕䅑杷允䅁䅁䅕䅁䑁䅁䅷䅁䙁䅁䅁䅁㝂啌䈹权癃䅁䅁权獁䅁䅁权䡁允䅁允䅁䅁䅅䅁䙁䅁䅁䅁䅁䅁䅁䍄䉁䅁䅁兂䅁䅁䅍䅄䅁䅁䅕䅁䅁䭁欫ご䭅䩁䅷䅁䭁䑁䄰䅁䭁䅁䉣䅁䉁䅁䅁允䅁䅁䅕捈奷敌㥒獉䵁䅉䅅䅁䙁䅁䅁睁䵁䅁䅁兂䅁䅁䅁䤴㑈䅑䅯杫䅁䅁䅯睓䅁䅁䅯睂䅅䅁䅅䅁䉁䅁䅁兂䅁䅁㑄晬噷村杷允䅁䅁䅕䅁䑁䅁䅷䅁䙁䅁䅁䵁䑸婌䉰权ぃ䅁䅁权ㅁ䅁䅁权䡁允䅁允䅁䅁䅅䅁䙁䅁䅁䅁䅁䅁䅁䍄䉁䅁䅁兂䅁䅁䅍䅄䅁䅁䅕䅁䅁䥁刳歔䭅佁䅉䅁䭁䕁䄰䅁䭁䅁䉣䅁䉁䅁䅁允䅁䅁䅕䅁䅁䅁䅁䅁䵁䅉䅅䅁䙁䅁䅁睁䵁䅁䅁兂䅁䅁䅃佲䝚兑䅯具䅁䅁䅯杍䅁䅁䅯睂䅅䅁䅅䅁䉁䅁䅁兂䅁䅁䅁䅁䅁䅁杷允䅁䅁䅕䅁䑁䅁䅷䅁䙁䅁䅁䥁䅂啚䈹权䱃䅁䅁权䑁䅁䅁权䡁允䅁允䅁䅁䅅䅁䙁䩁噄瑵㐵癮⽍䍄䉁䅁䅁兂䅁䅁䅍䅄䅁䅁䅕䅁䅁佁䉃䔫䭁䩁䅯䅁䭁䕁䅷䅁䭁䅁䉣䅁䉁䅁䅁允䅁䅁䅕䅁䅃䕶䕵啉䵉䅉䅅䅁䙁䅁䅁睁䵁䅁䅁兂䅁䅁䅃䅖兒兑䅯具䅁䅁䅯兓䅁䅁䅯睂䅅䅁䅅䅁䉁䅁䅁兂䙄噱乫瀴卅䅑杷允䅁䅁䅕䅁䑁䅁䅷䅁䙁䅁䅁䅁乂ㅈ䉂权兄䅁䅁权㕁䅁䅁权䡁允䅁允䅁䅁䅅䅁䙁䅁䅁䅁䅁䅁䅁䍄䉁䅁䅁兂䅁䅁䅍䅄䅁䅁䅕䅁䅁䱧湃ご䭅䱁䅑䅁䭁䑁䅙䅁䭁䅁䉣䅁䉁䅁䅁允䅁䅁䅕允⭂啕㜶啙䵉䅉䅅䅁䙁䅁䅁睁䵁䅁䅁兂䅁䅁䅁䤴㑈䅑䅯杫䅁䅁䅯䅔䅁䅁䅯睂䅅䅁䅅䅁䉁䅁䅁兂䅁䅁䵂煢嘰村杷允䅁䅁䅕䅁䑁䅁䅷䅁䙁䅁䅁䅁䅂智䅴权卄䅁䅁权䉂䅁䅁权䡁允䅁允䅁䅁䅅䅁䙁䥁䑪䝧奆楋䅴䍄䉁䅁䅁兂䅁䅁䅍䅄䅁䅁䅕䅁䅁䩁㉂䔫䭁䵁䅧䅁䭁䕁䅍䅁䭁䅁䉣䅁䉁䅁䅁允䅁䅁䅕䅁䅁汒䱓啉䵉䅉䅅䅁䙁䅁䅁睁䵁䅁䅁兂䅁䅁䅁䤴㑈䅑䅯䅭䅁䅁䅯兒䅁䅁䅯睂䅅䅁䅅䅁䉁䅁䅁兂䅁䵁䑃䕌に村杷允䅁䅁䅕䅁䑁䅁䅷䅁䙁䅁䅁䥁睃ば䈹权䕁允䅁权䩂䅁䅁权䡁允䅁允䅁䅁䅅䅁䙁䝁塭剐䬱橉䅚䍄䉁䅁䅁兂䅁䅁䅍䅄䅁䅁䅕䅁䅁䉁䉃䔫䭁䭁䅁䅁䭁䑁䅉䅁䭁䅁䉣䅁䉁䅁䅁允䅁䅁䅕䙙浓䠰䡅啍䵁䅉䅅䅁䙁䅁䅁睁䵁䅁䅁兂䅁䅁䅁䤴㑈䅑䅯杭䅁䅁䅯兒䅁䅁䅯睂䅅䅁䅅䅁䉁䅁䅁兂䅁䥁杁䉣桯村杷允䅁䅁䅕䅁䑁䅁䅷䅁䙁䅁䅁䅁权晹䅴权楃䅁䅁权䙂䅁䅁权䡁允䅁允䅁䅁䅅䅁䙁䭁䔰戳煦㍒䍚䍄䉁䅁䅁兂䅁䅁䅍䅄䅁䅁䅕䅁䅁佁䉃䔫䭁䩁䅧䅁䭁䕁䅯䅁䭁䅁䉣䅁䉁䅁䅁允䅁䅁䅕䅁䅃慨塄き䵉䅉䅅䅁䙁䅁䅁睁䵁䅁䅁兂䅁䅁䅁䤴㑈䅑䅯杪䅁䅁䅯杓䅁䅁䅯睂䅅䅁䅅䅁䉁䅁䅁兂䅁䅁䅁䅁䅁䅁杷允䅁䅁䅕䅁䑁䅁䅷䅁䙁䅁䅁䅁杄晧䅨权奃䅁䅁权䍂䅁䅁权䡁允䅁允䅁䅁䅅䅁䙁䅁䅁䱁㙚橓䍆䍄䉁䅁䅁兂䅁䅁䅍䅄䅁䅁䅕䅁䅁佁䉃䔫䭁䩁䅧䅁䭁䅁䅍䅁䭁䅁䉣䅁䉁䅁䅁允䅁䅁䅕䅁䅂祍㝯き䵉䅉䅅䅁䙁䅁䅁睁䵁䅁䅁兂䅁䅁䅁䤴㑈䅑䅯朲䅁䅁䅯李䅁䅁䅯睂䅅䅁䅅䅁䉁䅁䅁兂䍁偔婫䱯砳睐杷允䅁䅁䅕䅁䑁䅁䅷䅁䙁䅁䅁䵁䑸婌䉰权捄䅁䅁权㡁䅁䅁权䡁允䅁允䅁䅁䅅䅁䙁䅁䅁䅁䅁䅁䅁䍄䉁䅁䅁兂䅁䅁䅍䅄䅁䅁䅕䅁䅁䭧浺歒䭅䩁䅷䅁䭁䑁䅅䅁䭁䅁䉣䅁䉁䅁䅁允䅁䅁䅕奸砸祤㤱䵖䵁䅉䅅䅁䙁䅁䅁睁䵁䅁䅁兂䅁䅁䅃䭳偤兑䅯典䅁䅁䅯杒䅁䅁䅯睂䅅䅁䅅䅁䉁䅁䅁兂汁猹㥒䩒䵉䅑杷允䅁䅁䅕䅁䑁䅁䅷䅁䙁䅁䅁䅁杁偋䅬权䱃䅁䅁权⭁䅁䅁权䡁允䅁允䅁䅁䅅䅁䙁䙁偹癷潕䅘䅤䍄䉁䅁䅁兂䅁䅁䅍䅄䅁䅁䅕䅁䅁䅁乓ご䭅乁䅁䅁䭁䑁䅍䅁䭁䅁䉣䅁䉁䅁䅁允䅁䅁䅕䅁䅁䅁䅁䅁䵁䅉䅅䅁䙁䅁䅁睁䵁䅁䅁兂䅁䅁䅃䝑偖兑䅯䅮䅁䅁䅯杌䅁䅁䅯睂䅅䅁䅅䅁䉁䅁䅁兂䅁䅁䅁䅁䅁䅁杷允䅁䅁䅕䅁䑁䅁䅷䅁䙁䅁䅁䵁䅃水䉂权睄䅁䅁权ㅁ䅁䅁权䡁允䅁允䅁䅁䅅䅁䙁䉁眳牑湑啣䅆䍄䉁䅁䅁兂䅁䅁䅍䅄䅁䅁䅕䅁䅁䅁乓ご䭅佁䅑䅁䭁䑁䅧䅁䭁䅁䉣䅁䉁䅁䅁允䅁䅁䅕䅁䅁䅁䅁䅁䵁䅉䅅䅁䙁䅁䅁睁䵁䅁䅁兂䅁䅁䅃䅖兒兑䅯䅮䅁䅁䅯䅐䅁䅁䅯睂䅅䅁䅅䅁䉁䅁䅁兂䅁䅁䅁䅁䅁䅁杷允䅁䅁䅕䅁䑁䅁䅷䅁䙁䅁䅁䅁允晧䅨权ぃ䅁䅁权㍁䅁䅁权䡁允䅁允䅁䅁䅅䅁䙁䅁䅁䕯獡汦䍚䍄䉁䅁䅁兂䅁䅁䅍䅄䅁䅁䅕䅁䅁䝁䭄〫䭁䥁䅳䅁䭁䑁䅁䅁䭁䅁䉣䅁䉁䅁䅁允䅁䅁䅕䅁䅁䅁䅁䅁䵁䅉䅅䅁䙁䅁䅁睁䵁䅁䅁兂䅁䅁䅃䝑偖兑䅯䅮䅁䅁䅯兔䅁䅁䅯睂䅅䅁䅅䅁䉁䅁䅁兂穄扄㙨奭晨䅑杷允䅁䅁䅕䅁䑁䅁䅷䅁䙁䅁䅁䥁煂歌䈹权敃䅁䅁权乂䅁䅁权䡁允䅁允䅁䅁䅅䅁䙁䝁牰漴癦假⽧䍄䉁䅁䅁兂䅁䅁䅍䅄䅁䅁䅕䅁䅁䑧婴ご䭅䱁䅧䅁䭁䑁䄴䅁䭁䅁䉣䅁䉁䅁䅁允䅁䅁䅕呲㑹⽤䵺啓䵁䅉䅅䅁䙁䅁䅁睁䵁䅁䅁兂䅁䅁䅃䭳偤兑䅯睩䅁䅁䅯杏䅁䅁䅯睂䅅䅁䅅䅁䉁䅁䅁兂䅁䅁䅁䅁䅁䅁杷允䅁䅁䅕䅁䑁䅁䅷䅁䙁䅁䅁䵁䑸婌䉰权䱃䅁䅁权䙂䅁䅁权䡁允䅁允䅁䅁䅅䅁䙁䅁䅁䅁䅁䅁䅁䍄䉁䅁䅁兂䅁䅁䅍䅄䅁䅁䅕䅁䅁䭧浺歒䭅䩁䄴䅁䭁䕁䅫䅁䭁䅁䉣䅁䉁䅁䅁允䅁䅁䅕漷灶唱眸䐲䴸䅉䅅䅁䙁䅁䅁睁䵁䅁䅁兂䅁䅁䅃楡倵兑䅯䅹䅁䅁䅯児䅁䅁䅯睂䅅䅁䅅䅁䉁䅁䅁兂䅁䅁䅁䅁䅁䅁杷允䅁䅁䅕䅁䑁䅁䅷䅁䙁䅁䅁䥁睂䔸䈵权穃䅁䅁权䙂䅁䅁权䡁允䅁允䅁䅁䅅䅁䙁䭁䍩卖扲䥸䍖䍄䉁䅁䅁兂䅁䅁䅍䅄䅁䅁䅕䅁䅁䡁䭄〫䭁偁䅉䅁䭁䕁䅕䅁䭁䅁䉣䅁䉁䅁䅁允䅁䅁䅕〸匯剉䡢啌䵁䅉䅅䅁䙁䅁䅁睁䵁䅁䅁兂䅁䅁䅃䅖兒兑䅯䅮䅁䅁䅯兒䅁䅁䅯睂䅅䅁䅅䅁䉁䅁䅁兂䅁䅁䅁䅁䅁䅁杷允䅁䅁䅕䅁䑁䅁䅷䅁䙁䅁䅁䅁啂欱䈵权敃䅁䅁权㑁䅁䅁权䡁允䅁允䅁䅁䅅䅁䙁䱁畔港䩡畇⽷䍄䉁䅁䅁兂䅁䅁䅍䅄䅁䅁䅕䅁䅁䕁昰䕕䭅䩁䅷䅁䭁䕁䅣䅁䭁䅁䉣䅁䉁䅁䅁允䅁䅁䅕㌲慕商䠶く䵁䅉䅅䅁䙁䅁䅁睁䵁䅁䅁兂䅁䅁䅁䥅㑈䅑䅯睩䅁䅁䅯䅍䅁䅁䅯睂䅅䅁䅅䅁䉁䅁䅁兂䅁䅁䅁䅁䅁䅁杷允䅁䅁䅕䅁䑁䅁䅷䅁䙁䅁䅁䅁睂癹䅴权湃䅁䅁权䡂䅁䅁权䡁允䅁允䅁䅁䅅䅁䭁䅁䉯䅁䵁䅉䅅䅁䙁䅁䅁睁䵁䅁䅁兂䅁䅁䅁偷㝔䅑䅯睩䅁䅁䅯䅏䅁䅁䅯睂䅅䅁䅅䅁䉁䅁䅁兂㡃獹汴挶圷睐杷允䅁䅁䅕䅁䑁䅁䅷䅁䙁䅁䅁䅁㑁䔵䈵权元䅁䅁权䭂䅁䅁权䡁允䅁允䅁䅁䅅䅁䭁䅁䉯䅁䵁䅉䅅䅁䙁䅁䅁睁䵁䅁䅁兂䅁䅁䅄佧兊兑䅯朱䅁䅁䅯睍䅁䅁䅯睂䅅䅁䅅䅁䉁䅁䅁兂䅁䅁䅁䅁䅁䅁杷允䅁䅁䅕䅁䑁䅁䅷䅁䙁䅁䅁䥁睃ば䈹权杄䅁䅁权䑂䅁䅁权䡁允䅁允䅁䅁䅅䅁䙁乁畢摧䩎摦⽳䍄䉁䅁䅁兂䅁䅁䅍䅄䅁䅁䅕䅁䅁䡁䭄〫䭁䭁䅫䅁䭁䅁䅍䅁䭁䅁䉣䅁䉁䅁䅁允䅁䅁䅯权䅅䅁杷允䅁䅁䅕䅁䑁䅁䅷䅁䙁䅁䅁䥁啂䙂䉂权敃䅁䅁权㝁䅁䅁权䡁允䅁允䅁䅁䅅䅁䙁䅁䅁䅁䅁䅁䅁䍄䉁䅁䅁兂䅁䅁䅍䅄䅁䅁䅕䅁䅁䥁刳歔䭅偁䅯䅁䭁䕁䅙䅁䭁䅁䉣䅁䉁䅁䅁允䅁䅁䅕䅁䅁䅁䅁䅁䵁䅉䅅䅁䙁䅁䅁睁䵁䅁䅁兂䅁䅁䅁偷㝔䅑䅯䅮䅁䅁䅯䅐䅁䅁䅯睂䅅䅁䅅䅁䉁䅁䅁权⭁允䅁䍄䉁䅁䅁兂䅁䅁䅍䅄䅁䅁䅕䅁䅁䥁刳歔䭅䭁䅳䅁䭁䑁䅳䅁䭁䅁䉣䅁䉁䅁䅁允䅁䅁䅯权䅅䅁杷允䅁䅁䅕䅁䑁䅁䅷䅁䙁䅁䅁䅁㝂啌䈹权祄䅁䅁权⽁䅁䅁权䡁允䅁允䅁䅁䅅䅁䙁䅁䅁䅁䅁䅁䅁䍄䉁䅁䅁兂䅁䅁䅍䅄䅁䅁䅕䅁䅁䕧求ご䭅䩁䅷䅁䭁䑁䅍䅁䭁䅁䉣䅁䉁䅁䅁允䅁䅁䅕䅁䅁䅁䅁䅁䵁䅉䅅䅁䙁䅁䅁睁䵁䅁䅁兂䅁䅁䅁䍉㕪䅑䅯睯䅁䅁䅯兒䅁䅁䅯睂䅅䅁䅅䅁䉁䅁䅁兂䅁䭁牄〲佸村杷允䅁䅁䅕䅁䑁䅁䅷䅁䙁䅁䅁䥁㝁啗䈹权牃䅁䅁权䕂䅁䅁权䡁允䅁允䅁䅁䅅䅁䭁䅁䉯䅁䵁䅉䅅䅁䙁䅁䅁睁䵁䅁䅁兂䅁䅁䅃䭳偤兑䅯䅮䅁䅁䅯䅍䅁䅁䅯睂䅅䅁䅅䅁䉁䅁䅁兂䅁䅁䅁䅁䅁䅁杷允䅁䅁䅕䅁䑁䅁䅷䅁䙁䅁䅁䅁䕁啪䈹权捃䅁䅁权硁䅁䅁权䡁允䅁允䅁䅁䅅䅁䙁䅁䅁䅁䅁䅁䅁䍄䉁䅁䅁兂䅁䅁䅍䅄䅁䅁䅕䅁䅁䱧湃ご䭅䥁䅳䅁䭁䅁䅍䅁䭁䅁䉣䅁䉁䅁䅁允䅁䅁䅕扄䅐楣硙橵䴸䅉䅅䅁䙁䅁䅁睁䵁䅁䅁兂䅁䅁䵄祑愲兑䅯䄲䅁䅁䅯兎䅁䅁䅯睂䅅䅁䅅䅁䉁䅁䅁兂䅁䅁䅁䅁䅁䅁杷允䅁䅁䅕䅁䑁䅁䅷䅁䙁䅁䅁䅁杂癹䅴权敃䅁䅁权祁䅁䅁权䡁允䅁允䅁䅁䅅䅁䙁䅁䅁䅁䅁䅁䅁䍄䉁䅁䅁兂䅁䅁䅍䅄䅁䅁䅕䅁䅁䙧䕑䕕䭅䱁䅑䅁䭁䑁䅷䅁䭁䅁䉣䅁䉁䅁䅁允䅁䅁䅕畱啐㕴扇啖䵉䅉䅅䅁䙁䅁䅁睁䵁䅁䅁兂䅁䅁䅃佲䝚兑䅯杺䅁䅁䅯䅔䅁䅁䅯睂䅅䅁䅅䅁䉁䅁䅁兂奃㕊煹女汲睐杷允䅁䅁䅕䅁䑁䅁䅷䅁䙁䅁䅁䅁䕁啪䈹权䱃䅁䅁权䉂䅁䅁权䡁允䅁允䅁䅁䅅䅁䙁䍁敒睰啥牆⽯䍄䉁䅁䅁兂䅁䅁䅍䅄䅁䅁䅕䅁䅁䵁い〫䭁䭁䅍䅁䭁䍁䅷䅁䭁䅁䉣䅁䉁䅁䅁允䅁䅁䅕留ㅧ晷歯唫䵅䅉䅅䅁䙁䅁䅁睁䵁䅁䅁兂䅁䅁䅃䭳偤兑䅯睩䅁䅁䅯䅍䅁䅁䅯睂䅅䅁䅅䅁䉁䅁䅁兂䅁䅁䅁䅁䅁䅁杷允䅁䅁䅕䅁䑁䅁䅷䅁䙁䅁䅁䥁䅂啚䈹权敃䅁䅁权癁䅁䅁权䡁允䅁允䅁䅁䅅䅁䙁䅁䅁䅁䅁䅁䅁䍄䉁䅁䅁兂䅁䅁䅍䅄䅁䅁䅕䅁䅁䭁欫ご䭅䱁䅅䅁䭁䕁䅉䅁䭁䅁䉣䅁䉁䅁䅁允䅁䅁䅕奲嘷⬴坕歧䵉䅉䅅䅁䙁䅁䅁睁䵁䅁䅁兂䅁䅁䅃䭳偤兑䅯䅮䅁䅁䅯睌䅁䅁䅯睂䅅䅁䅅䅁䉁䅁䅁兂䅁䅁䅁䅁䅁䅁杷允䅁䅁䅕䅁䑁䅁䅷䅁䙁䅁䅁䅁杂癹䅴权捃䅁䅁权㉁䅁䅁权䡁允䅁允䅁䅁䅅䅁䙁偁塁捏䍏ㅓ䅂䍄䉁䅁䅁兂䅁䅁䅍䅄䅁䅁䅕䅁䅁䥷楄䕕䭅䵁䅍䅁䭁䑁䅣䅁䭁䅁䉣䅁䉁䅁䅁允䅁䅁䅕䅁䅁䅁䅁䅁䵁䅉䅅䅁䙁䅁䅁睁䵁䅁䅁兂䅁䅁䅁晡但兑䅯睱䅁䅁䅯杓䅁䅁䅯睂䅅䅁䅅䅁䉁䅁䅁权䭁允䅁䍄䉁䅁䅁兂䅁䅁䅍䅄䅁䅁䅕䅁䅁䵁い〫䭁䵁䅍䅁䭁䕁䅳䅁䭁䅁䉣䅁䉁䅁䅁允䅁䅁䅕潗乹啢䍸䕐䵁䅉䅅䅁䙁䅁䅁睁䵁䅁䅁兂䅁䅁䅁穗偂兑䅯杮䅁䅁䅯兔䅁䅁䅯睂䅅䅁䅅䅁䉁䅁䅁兂䕃整䐶含割睐杷允䅁䅁䅕䅁䑁䅁䅷䅁䙁䅁䅁䥁獃欵䉚权䍁允䅁权㑁䅁䅁权䡁允䅁允䅁䅁䅅䅁䙁䅁䅁䅁䅁䅁䅁䍄䉁䅁䅁兂䅁䅁䅍䅄䅁䅁䅕䅁䅁䝁䭄〫䭁䩁䄴䅁䭁䕁䅙䅁䭁䅁䉣䅁䉁䅁䅁允䅁䅁䅕娱癹扣捋䐰䴸䅉䅅䅁䙁䅁䅁睁䵁䅁䅁兂䅁䅁䅁䵣㝲䅑䅯睩䅁䅁䅯睁䅁䅁䅯睂䅅䅁䅅䅁䉁䅁䅁兂浂浚浚畚杙䅑杷允䅁䅁䅕䅁䑁䅁䅷䅁䙁䅁䅁䅁癃䕰䈹权权䅁䅁权䍂䅁䅁权䡁允䅁允䅁䅁䅅䅁䙁乁煋戫祫䍪䅤䍄䉁䅁䅁兂䅁䅁䅍䅄䅁䅁䅕䅁䅁䡁䭄〫䭁䩁䅷䅁䭁䕁䅷䅁䭁䅁䉣䅁䉁䅁䅁允䅁䅁䅕扭坵䅫伸䕖䵁䅉䅅䅁䙁䅁䅁睁䵁䅁䅁兂䅁䅁䅁祥倱兑䅯睩䅁䅁䅯材䅁䅁䅯睂䅅䅁䅅䅁䉁䅁䅁兂䭁器啣㍭佣䅑杷允䅁䅁䅕䅁䑁䅁䅷䅁䙁䅁䅁䥁啂䙂䉂权㑄䅁䅁权䵂䅁䅁权䡁允䅁允䅁䅁䅅䅁䙁䅁䅁䅁䅁䅁䅁䍄䉁䅁䅁兂䅁䅁䅍䅄䅁䅁䅕䅁䅁䵁い〫䭁䥁䅳䅁䭁䑁䅙䅁䭁䅁䉣䅁䉁䅁䅁允䅁䅁䅕䅄瑬慏步䐹䴸䅉䅅䅁䙁䅁䅁睁䵁䅁䅁兂䅁䅁䅃ㅏ偬兑䅯朹䅁䅁䅯睎䅁䅁䅯睂䅅䅁䅅䅁䉁䅁䅁兂䅁䅁䅁䅁䅁䅁杷允䅁䅁䅕䅁䑁䅁䅷䅁䙁䅁䅁䵁䅃水䉂权㝃䅁䅁权㝁䅁䅁权䡁允䅁允䅁䅁䅅䅁䙁䅁䅁䅁䅁䅁䅁䍄䉁䅁䅁兂䅁䅁䅍䅄䅁䅁䅕䅁䅁䑧婴ご䭅䅁䉑䅁䭁䕁䅑䅁䭁䅁䉣䅁䉁䅁䅁允䅁䅁䅕㘶䍔偸剳䕋䵁䅉䅅䅁䙁䅁䅁睁䵁䅁䅁兂䅁䅁䅃偣佂兑䅯䅮䅁䅁䅯睓䅁䅁䅯睂䅅䅁䅅䅁䉁䅁䅁兂䙄㡣㝮䜷散䅑杷允䅁䅁䅕䅁䑁䅁䅷䅁䙁䅁䅁䥁睃ば䈹权敃䅁䅁权畁䅁䅁权䡁允䅁允䅁䅁䅅䅁䙁䅁䅁䅁䅁䅁䅁䍄䉁䅁䅁兂䅁䅁䅍䅄䅁䅁䅕䅁䅁佁䉃䔫䭁䅁䉁䅁䭁䑁䄸䅁䭁䅁䉣䅁䉁䅁䅁允䅁䅁䅯杂䅅䅁杷允䅁䅁䅕䅁䑁䅁䅷䅁䙁䅁䅁䥁睃ば䈹权䱃䅁䅁权硁䅁䅁权䡁允䅁允䅁䅁䅅䅁䙁䅁䅁䅁䅁䅁䅁䍄䉁䅁䅁兂䅁䅁䅍䅄䅁䅁䅕䅁䅁䭁欫ご䭅䥁䅳䅁䭁䕁䅧䅁䭁䅁䉣䅁䉁䅁䅁允䅁䅁䅕吹捷㍦兺橵䴸䅉䅅䅁䙁䅁䅁睁䵁䅁䅁兂䅁䅁䅁䵣㝲䅑䅯睩䅁䅁䅯䅓䅁䅁䅯睂䅅䅁䅅䅁䉁䅁䅁兂䕃桨噮奪稯睐杷允䅁䅁䅕䅁䑁䅁䅷䅁䙁䅁䅁䥁睂䔸䈵权啄䅁䅁权䅂䅁䅁权䡁允䅁允䅁䅁䅅䅁䙁䅁䅁䅁䅁䅁䅁䍄䉁䅁䅁兂䅁䅁䅍䅄䅁䅁䅕䅁䅁䝧畯ご䭅偁䅉䅁䭁䑁䅅䅁䭁䅁䉣䅁䉁䅁䅁允䅁䅁䅕䅁䅁䅁䅁䅁䵁䅉䅅䅁䙁䅁䅁睁䵁䅁䅁兂䅁䅁䅁㙲偒兑䅯睹䅁䅁䅯兏䅁䅁䅯睂䅅䅁䅅䅁䉁䅁䅁兂䅁䅁䅁䅁䅁䅁杷允䅁䅁䅕䅁䑁䅁䅷䅁䙁䅁䅁䥁㝁啗䈹权乄䅁䅁权⽁䅁䅁权䡁允䅁允䅁䅁䅅䅁䙁䅁䅁䅁䅁䅁䅁䍄䉁䅁䅁兂䅁䅁䅍䅄䅁䅁䅕䅁䅁䙁坔歔䭅䱁䄸䅁䭁䕁䅣䅁䭁䅁䉣䅁䉁䅁䅁允䅁䅁䅕䅁䅁䅁䅁䅁䵁䅉䅅䅁䙁䅁䅁睁䵁䅁䅁兂䅁䅁䅃䭳偤兑䅯䅮䅁䅁䅯睎䅁䅁䅯睂䅅䅁䅅䅁䉁䅁䅁兂䅁䅁䅁䅁䅁䅁杷允䅁䅁䅕䅁䑁䅁䅷䅁䙁䅁䅁䅁啂欱䈵权敃䅁䅁权睁䅁䅁权䡁允䅁允䅁䅁䅅䅁䙁䉁奂扏䥔杤䅰䍄䉁䅁䅁兂䅁䅁䅍䅄䅁䅁䅕䅁䅁䡁䭄〫䭁䩁䅷䅁䭁䕁䅫䅁䭁䅁䉣䅁䉁䅁䅁允䅁䅁䅯材䅅䅁杷允䅁䅁䅕䅁䑁䅁䅷䅁䙁䅁䅁䅁䅄倹䅴权䱄䅁䅁权㕁䅁䅁权䡁允䅁允䅁䅁䅅䅁䙁䅁䅁䅁䅁䅁䅁䍄䉁䅁䅁兂䅁䅁䅍䅄䅁䅁䅕䅁䅁䕺瑍歭䭅䩁䄴䅁䭁䑁䅯䅁䭁䅁䉣䅁䉁䅁䅁允䅁䅁䅕䅁䅁䅁䅁䅁䵁䅉䅅䅁䙁䅁䅁睁䵁䅁䅁兂䅁䅁䅃楡倵兑䅯䅫䅁䅁䅯睒䅁䅁䅯睂䅅䅁䅅䅁䉁䅁䅁权䭁允䅁䍄䉁䅁䅁兂䅁䅁䅍䅄䅁䅁䅕䅁䅁䙧䕑䕕䭅䵁䄰䅁䭁䑁䅍䅁䭁䅁䉣䅁䉁䅁䅁允䅁䅁䅕䅁䅁䅁䅁䅁䵁䅉䅅䅁䙁䅁䅁睁䵁䅁䅁兂䅁䅁䅁祥倱兑䅯䄯䅁䅁䅯睐䅁䅁䅯睂䅅䅁䅅䅁䉁䅁䅁兂䅁䅁䅁䅁䅁䅁杷允䅁䅁䅕䅁䑁䅁䅷䅁䙁䅁䅁䅁乂ㅈ䉂权䱃䅁䅁权䙂䅁䅁权䡁允䅁允䅁䅁䅅䅁䙁䙁祡䝁昰㜷⼰䍄䉁䅁䅁兂䅁䅁䅍䅄䅁䅁䅕䅁䅁䱧湃ご䭅䥁䅳䅁䭁䕁䅅䅁䭁䅁䉣䅁䉁䅁䅁允䅁䅁䅕䅁䅁䅁䅁䅁䵁䅉䅅䅁䙁䅁䅁睁䵁䅁䅁兂䅁䅁䅁䵙㝲䅑䅯䅮䅁䅁䅯睑䅁䅁䅯睂䅅䅁䅅䅁䉁䅁䅁兂佂㙡ㄲ氱橰䅑杷允䅁䅁䅕䅁䑁䅁䅷䅁䙁䅁䅁䅁䅄倹䅴权穃䅁䅁权䩂䅁䅁权䡁允䅁允䅁䅁䅅䅁䙁䙁敂㥱㘳㐳䍆䍄䉁䅁䅁兂䅁䅁䅍䅄䅁䅁䅕䅁䅁䡧睄歔䭅乁䅙䅁䭁䕁䅕䅁䭁䅁䉣䅁䉁䅁䅁允䅁䅁䅕奷䩃䤷䕚含䴸䅉䅅䅁䙁䅁䅁睁䵁䅁䅁兂䅁䅁䅁㙲偒兑䅯兺䅁䅁䅯材䅁䅁䅯睂䅅䅁䅅䅁䉁䅁䅁兂慂奚䩄䡹畍䅑杷允䅁䅁䅕䅁䑁䅁䅷䅁䙁䅁䅁䥁啂䙂䉂权㡄䅁䅁权䅂䅁䅁权䡁允䅁允䅁䅁䅅䅁䙁䅁䅁䅁䅁䅁䅁䍄䉁䅁䅁兂䅁䅁䅍䅄䅁䅁䅕䅁䅁䝁䭄〫䭁䵁䅳䅁䭁䕁䅳䅁䭁䅁䉣䅁䉁䅁䅁允䅁䅁䅕晥奓㙐䭚歆䵁䅉䅅䅁䙁䅁䅁睁䵁䅁䅁兂䅁䅁䅃偣佂兑䅯典䅁䅁䅯䅓䅁䅁䅯睂䅅䅁䅅䅁䉁䅁䅁兂坄硵㡺匴婯䅑杷允䅁䅁䅕䅁䑁䅁䅷䅁䙁䅁䅁䅁杂癹䅴权硃䅁䅁权硁䅁䅁权䡁允䅁允䅁䅁䅅䅁䙁䅁䅁䅁䅁䅁䅁䍄䉁䅁䅁兂䅁䅁䅍䅄䅁䅁䅕䅁䅁䕺瑍歭䭅䥁䅳䅁䭁䑁䅙䅁䭁䅁䉣䅁䉁䅁䅁允䅁䅁䅕䅁䅁䅁䅁䅁䵁䅉䅅䅁䙁䅁䅁睁䵁䅁䅁兂䅁䅁䵄祑愲兑䅯䅮䅁䅁䅯免䅁䅁䅯睂䅅䅁䅅䅁䉁䅁䅁兂䅁䅁䅁䅁䅁䅁杷允䅁䅁䅕䅁䑁䅁䅷䅁䙁䅁䅁䥁獃欵䉚权敃䅁䅁权㍁䅁䅁权䡁允䅁允䅁䅁䅅䅁䙁䱁へ硫䕧瑖⼴䍄䉁䅁䅁兂䅁䅁䅍䅄䅁䅁䅕䅁䅁䥁刳歔䭅偁䅉䅁䭁䕁䄰䅁䭁䅁䉣䅁䉁䅁䅁允䅁䅁䅕浚浚浚浚䕌䵁䅉䅅䅁䙁䅁䅁睁䵁䅁䅁兂䅁䅁䅃偣佂兑䅯䄯䅁䅁䅯睎䅁䅁䅯睂䅅䅁䅅䅁䉁䅁䅁兂慁癔扂剙兆䅑杷允䅁䅁䅕䅁䑁䅁䅷䅁䙁䅁䅁䥁㝁啗䈹权啄䅁䅁权㕁䅁䅁权䡁允䅁允䅁䅁䅅䅁䙁䅁䅁䅁䅁䅁䅁䍄䉁䅁䅁兂䅁䅁䅍䅄䅁䅁䅕䅁䅁䕁昰䕕䭅䩁䅷䅁䭁䍁䅷䅁䭁䅁䉣䅁䉁䅁䅁允䅁䅁䅕䅁䅁䅁䅁䅁䵁䅉䅅䅁䙁䅁䅁睁䵁䅁䅁兂䅁䅁䅁䵑㜳䅑䅯䅮䅁䅁䅯兎䅁䅁䅯睂䅅䅁䅅䅁䉁䅁䅁兂湂䕍⭕眶牙䅑杷允䅁䅁䅕䅁䑁䅁䅷䅁䙁䅁䅁䵁䑸婌䉰权潄䅁䅁权ぁ䅁䅁权䡁允䅁允䅁䅁䅅䅁䙁䅁䅁䅁䅁䅁䅁䍄䉁䅁䅁兂䅁䅁䅍䅄䅁䅁䅕䅁䅁䕧求ご䭅䭁䅳䅁䭁䑁䅍䅁䭁䅁䉣䅁䉁䅁䅁允䅁䅁䅯权䅅䅁杷允䅁䅁䅕䅁䑁䅁䅷䅁䙁䅁䅁䅁允晧䅨权䭄䅁䅁权䭂䅁䅁权䡁允䅁允䅁䅁䅅䅁䙁䭁祤瑺䭣癐⽉䍄䉁䅁䅁兂䅁䅁䅍䅄䅁䅁䅕䅁䅁䍁潁唫䭁乁䄴䅁䭁䑁䅯䅁䭁䅁䉣䅁䉁䅁䅁允䅁䅁䅕䅁䅁䅁䅁䅁䵁䅉䅅䅁䙁䅁䅁睁䵁䅁䅁兂䅁䅁䅁穗偂兑䅯䅮䅁䅁䅯睑䅁䅁䅯睂䅅䅁䅅䅁䉁䅁䅁兂穃䥰猷潊⭎睐杷允䅁䅁䅕䅁䑁䅁䅷䅁䙁䅁䅁䥁睃ば䈹权捃䅁䅁权祁䅁䅁权䡁允䅁允䅁䅁䅅䅁䙁䅁䅁䅁䅁䅁䅁䍄䉁䅁䅁兂䅁䅁䅍䅄䅁䅁䅕䅁䅁䱧湃ご䭅偁䅷䅁䭁䕁䅷䅁䭁䅁䉣䅁䉁䅁䅁允䅁䅁䅕䩙漸䉨杘歔䵁䅉䅅䅁䙁䅁䅁睁䵁䅁䅁兂䅁䅁䅁晡但兑䅯杮䅁䅁䅯兔䅁䅁䅯睂䅅䅁䅅䅁䉁䅁䅁兂乂⽎㑘佃䵮睐杷允䅁䅁䅕䅁䑁䅁䅷䅁䙁䅁䅁䅁啂欱䈵权䱃䅁䅁权獁䅁䅁权䡁允䅁允䅁䅁䅅䅁䙁䡁㥅瑃橥偣⽕䍄䉁䅁䅁兂䅁䅁䅍䅄䅁䅁䅕䅁䅁䅁乓ご䭅佁䅷䅁䭁䍁䅷䅁䭁䅁䉣䅁䉁䅁䅁允䅁䅁䅕䅁䅁䅁䅁䅁䵁䅉䅅䅁䙁䅁䅁睁䵁䅁䅁兂䅁䅁䅃偣佂兑䅯䅮䅁䅁䅯兓䅁䅁䅯睂䅅䅁䅅䅁䉁䅁䅁兂ぃ啊椷䙍潫䅑杷允䅁䅁䅕䅁䑁䅁䅷䅁䙁䅁䅁䅁允晧䅨权䱃䅁䅁权䱂䅁䅁权䡁允䅁允䅁䅁䅅䅁䙁佁㙆䭆䠵搴⽯䍄䉁䅁䅁兂䅁䅁䅍䅄䅁䅁䅕䅁䅁䉁䉃䔫䭁䵁䅯䅁䭁䑁䅑䅁䭁䅁䉣䅁䉁䅁䅁允䅁䅁䅕㡌䭨䥑ㅁ稸䴸䅉䅅䅁䙁䅁䅁睁䵁䅁䅁兂䅁䅁䅁䵙㝲䅑䅯睩䅁䅁䅯李䅁䅁䅯睂䅅䅁䅅䅁䉁䅁䅁兂㕁㥙瑅摹獣䅑杷允䅁䅁䅕䅁䑁䅁䅷䅁䙁䅁䅁䥁煂歌䈹权⽃䅁䅁权⭁䅁䅁权䡁允䅁允䅁䅁䅅䅁䙁䅁䅁䅁䅁䅁䅁䍄䉁䅁䅁兂䅁䅁䅍䅄䅁䅁䅕䅁䅁䙁睳ご䭅䥁䅳䅁䭁䕁䅫䅁䭁䅁䉣䅁䉁䅁䅁允䅁䅁䅕婸睍㕑汲あ䵁䅉䅅䅁䙁䅁䅁睁䵁䅁䅁兂䅁䅁䅃䭳偤兑䅯睩䅁䅁䅯児䅁䅁䅯睂䅅䅁䅅䅁䉁䅁䅁兂䅁䅁䅁䅁䅁䅁杷允䅁䅁䅕䅁䑁䅁䅷䅁䙁䅁䅁䅁䅂智䅴权捃䅁䅁权䵂䅁䅁权䡁允䅁允䅁䅁䅅䅁䙁䵁潅吸䭎䈯䅺䍄䉁䅁䅁兂䅁䅁䅍䅄䅁䅁䅕䅁䅁䕁乄〫䭁䭁䅁䅁䭁䑁䅷䅁䭁䅁䉣䅁䉁䅁䅁允䅁䅁䅕䉮煕噥潃歈䵁䅉䅅䅁䙁䅁䅁睁䵁䅁䅁兂䅁䅁䅁乖佚兑䅯朵䅁䅁䅯䅏䅁䅁䅯睂䅅䅁䅅䅁䉁䅁䅁兂䅁䅁䅁䅁䅁䅁杷允䅁䅁䅕䅁䑁䅁䅷䅁䙁䅁䅁䅁允晧䅨权捃䅁䅁权䱂䅁䅁权䡁允䅁允䅁䅁䅅䅁䙁䭁佮穲欳歳䅪䍄䉁䅁䅁兂䅁䅁䅍䅄䅁䅁䅕䅁䅁䕁乄〫䭁䭁䅕䅁䭁䕁䅳䅁䭁䅁䉣䅁䉁䅁䅁允䅁䅁䅣䅁䅁䥁䍃䔵䵁䅉䅅䅁䙁䅁䅁睁䵁䅁䅁兂䅁䅁䅃偣佂兑䅯睩䅁䅁䅯兔䅁䅁䅯睂䅅䅁䅅䅁䉁䅁䅁兂偂瑯瑏扆㜶睐杷允䅁䅁䅕䅁䑁䅁䅷䅁䙁䅁䅁䥁睃ば䈹权⽃䅁䅁权㙁䅁䅁权䡁允䅁允䅁䅁䅅䅁䙁䅁䅁䅁䅁䅁䅁䍄䉁䅁䅁兂䅁䅁䅍䅄䅁䅁䅕䅁䅁䱧湃ご䭅䩁䄴䅁䭁䑁䅑䅁䭁䅁䉣䅁䉁䅁䅁允䅁䅁䅕䅁䅁䅁䅁䅁䵁䅉䅅䅁䙁䅁䅁睁䵁䅁䅁兂䅁䅁䅁䥅㑈䅑䅯杮䅁䅁䅯䅔䅁䅁䅯睂䅅䅁䅅䅁䉁䅁䅁兂潃䕙升䩨湄睐杷允䅁䅁䅕䅁䑁䅁䅷䅁䙁䅁䅁䅁权晹䅴权䱃䅁䅁权䱂䅁䅁权䡁允䅁允䅁䅁䅅䅁䙁䅁⭷倶搱朰䄵䍄䉁䅁䅁兂䅁䅁䅍䅄䅁䅁䅕䅁䅁䡧睄歔䭅䩁䅷䅁䭁䑁䅑䅁䭁䅁䉣䅁䉁䅁䅁允䅁䅁䅕䅁䅁䅁䅁䅁䵁䅉䅅䅁䙁䅁䅁睁䵁䅁䅁兂䅁䅁䅃䝑偖兑䅯䅁䅅䅁䅯䅌䅁䅁䅯睂䅅䅁䅅䅁䉁䅁䅁权䝁允䅁䍄䉁䅁䅁兂䅁䅁䅍䅄䅁䅁䅕䅁䅁䍁潁唫䭁䵁䅣䅁䭁䕁䅕䅁䭁䅁䉣䅁䉁䅁䅁允䅁䅁䅕䅁䅁䅉潯〹䵅䅉䅅䅁䙁䅁䅁睁䵁䅁䅁兂䅁䅁䅁摪但兑䅯杬䅁䅁䅯䅔䅁䅁䅯睂䅅䅁䅅䅁䉁䅁䅁兂䅁䵁䭁䕷ぷ村杷允䅁䅁䅕䅁䑁䅁䅷䅁䙁䅁䅁䅁䅄倹䅴权捃䅁䅁权䡂䅁䅁权䡁允䅁允䅁䅁䅅䅁䙁䭁摨摩噱䙋䅄䍄䉁䅁䅁兂䅁䅁䅍䅄䅁䅁䅕䅁䅁䵁い〫䭁䭁䅕䅁䭁䑁䄰䅁䭁䅁䉣䅁䉁䅁䅁允䅁䅁䅣䅁䅁䭁湄欴䵁䅉䅅䅁䙁䅁䅁睁䵁䅁䅁兂䅁䅁䅁偷㝔䅑䅯䄯䅁䅁䅯睒䅁䅁䅯睂䅅䅁䅅䅁䉁䅁䅁兂祄乷㡎䱓㙧䅑杷允䅁䅁䅕䅁䑁䅁䅷䅁䙁䅁䅁䥁㝁啗䈹权䅁允䅁权⭁䅁䅁权䡁允䅁允䅁䅁䅅䅁䭁䅁䉙䅁䵁䅉䅅䅁䙁䅁䅁睁䵁䅁䅁兂䅁䅁䅃䭳偤兑䅯杮䅁䅁䅯兑䅁䅁䅯睂䅅䅁䅅䅁䉁䅁䅁兂湁椵癣㥮牄睐杷允䅁䅁䅕䅁䑁䅁䅷䅁䙁䅁䅁䥁啂䙂䉂权捃䅁䅁权㕁䅁䅁权䡁允䅁允䅁䅁䅅䅁䙁䅁䅁䅁䅁䅁䅁䍄䉁䅁䅁兂䅁䅁䅍䅄䅁䅁䅕䅁䅁䍁潁唫䭁䭁䅳䅁䭁䕁䅙䅁䭁䅁䉣䅁䉁䅁䅁允䅁䅁䅯权䅅䅁杷允䅁䅁䅕䅁䑁䅁䅷䅁䙁䅁䅁䅁㝂啌䈹权ぃ䅁䅁权䍂䅁䅁权䡁允䅁允䅁䅁䅅䅁䙁䡁䝥奩敬䡌䍖䍄䉁䅁䅁兂䅁䅁䅍䅄䅁䅁䅕䅁䅁䭁欫ご䭅䥁䅳䅁䭁䕁䄰䅁䭁䅁䉣䅁䉁䅁䅁允䅁䅁䅕䍣浱婫湇穸䴸䅉䅅䅁䙁䅁䅁睁䵁䅁䅁兂䅁䅁䅁䡫㑢䅑䅯杮䅁䅁䅯材䅁䅁䅯睂䅅䅁䅅䅁䉁䅁䅁兂䅄灇䈳硢睐睐杷允䅁䅁䅕䅁䑁䅁䅷䅁䙁䅁䅁䅁㝂啌䈹权祄䅁䅁权䑂䅁䅁权䡁允䅁允䅁䅁䅅䅁䙁䱁捣䱬牑祷䅴䍄䉁䅁䅁兂䅁䅁䅍䅄䅁䅁䅕䅁䅁䵁い〫䭁䩁䅷䅁䭁䑁䅧䅁䭁䅁䉣䅁䉁䅁䅁允䅁䅁䅕䅹㥣ㅭ癕啍䵁䅉䅅䅁䙁䅁䅁睁䵁䅁䅁兂䅁䅁䅁剔儹兑䅯杁䅅䅁䅯杍䅁䅁䅯睂䅅䅁䅅䅁䉁䅁䅁兂䅁䅁䅁䅁䅁䅁杷允䅁䅁䅕䅁䑁䅁䅷䅁䙁</t>
  </si>
  <si>
    <t>䅁䅁䥁㝁啗䈹权䱃䅁䅁权䭂䅁䅁权䡁允䅁允䅁䅁䅅䅁䙁佁呡牵兂瑏⽳䍄䉁䅁䅁兂䅁䅁䅍䅄䅁䅁䅕䅁䅁䥁刳歔䭅䩁䅷䅁䭁䑁䄰䅁䭁䅁䉣䅁䉁䅁䅁允䅁䅁䅕牘敘橧獋問䵁䅉䅅䅁䙁䅁䅁睁䵁䅁䅁兂䅁䅁䅁䵯㝮䅑䅯䅮䅁䅁䅯李䅁䅁䅯睂䅅䅁䅅䅁䉁䅁䅁兂癁瑨佹扉牣䅑杷允䅁䅁䅕䅁䑁䅁䅷䅁䙁䅁䅁䅁䅄倹䅴权兄䅁䅁权䥂䅁䅁权䡁允䅁允䅁䅁䅅䅁䙁乁畡杈偶硏䅚䍄䉁䅁䅁兂䅁䅁䅍䅄䅁䅁䅕䅁䅁䉁䉃䔫䭁䥁䅳䅁䭁䑁䅅䅁䭁䅁䉣䅁䉁䅁䅁允䅁䅁䅕場啯歲桦樹䴸䅉䅅䅁䙁䅁䅁睁䵁䅁䅁兂䅁䅁䅁䥅㑈䅑䅯䅮䅁䅁䅯材䅁䅁䅯睂䅅䅁䅅䅁䉁䅁䅁兂穂䉒儹塈牳䅑杷允䅁䅁䅕䅁䑁䅁䅷䅁䙁䅁䅁䥁睃ば䈹权湃䅁䅁权⽁䅁䅁权䡁允䅁允䅁䅁䅅䅁䭁䅁䉯䅁䵁䅉䅅䅁䙁䅁䅁睁䵁䅁䅁兂䅁䅁䅃楡倵兑䅯睱䅁䅁䅯杍䅁䅁䅯睂䅅䅁䅅䅁䉁䅁䅁权䭁允䅁䍄䉁䅁䅁兂䅁䅁䅍䅄䅁䅁䅕䅁䅁䡁䭄〫䭁䱁䅍䅁䭁䕁䅅䅁䭁䅁䉣䅁䉁䅁䅁允䅁䅁䅕䅁䅁䅁䅁䅁䵁䅉䅅䅁䙁䅁䅁睁䵁䅁䅁兂䅁䅁䅁㙲偒兑䅯䅮䅁䅁䅯杏䅁䅁䅯睂䅅䅁䅅䅁䉁䅁䅁兂䅁䅁䅁䅁䅁䅁杷允䅁䅁䅕䅁䑁䅁䅷䅁䙁䅁䅁䅁允晧䅨权敃䅁䅁权䡂䅁䅁权䡁允䅁允䅁䅁䅅䅁䙁佁湘䵃䕣䱦⽥䍄䉁䅁䅁兂䅁䅁䅍䅄䅁䅁䅕䅁䅁䝁䭄〫䭁偁䄴䅁䭁䕁䄰䅁䭁䅁䉣䅁䉁䅁䅁允䅁䅁䅕杈敢杸剩歂䵉䅉䅅䅁䙁䅁䅁睁䵁䅁䅁兂䅁䅁䅃䅖兒兑䅯睩䅁䅁䅯杌䅁䅁䅯睂䅅䅁䅅䅁䉁䅁䅁兂䅁䅁䅁䅁䅁䅁杷允䅁䅁䅕䅁䑁䅁䅷䅁䙁䅁䅁䥁啂䙂䉂权䱃䅁䅁权䅂䅁䅁权䡁允䅁允䅁䅁䅅䅁䙁䑁扐剐桢敒⽧䍄䉁䅁䅁兂䅁䅁䅍䅄䅁䅁䅕䅁䅁䝁确歔䭅䥁䅳䅁䭁䑁䅳䅁䭁䅁䉣䅁䉁䅁䅁允䅁䅁䅕䥪睖䭹丫啑䵁䅉䅅䅁䙁䅁䅁睁䵁䅁䅁兂䅁䅁䅁晡但兑䅯其䅁䅁䅯兓䅁䅁䅯睂䅅䅁䅅䅁䉁䅁䅁兂瑄睕佤坷杰䅑杷允䅁䅁䅕䅁䑁䅁䅷䅁䙁䅁䅁䥁睃ば䈹权䱃䅁䅁权䝂䅁䅁权䡁允䅁允䅁䅁䅅䅁䙁䉁婁杆婢䭶⽉䍄䉁䅁䅁兂䅁䅁䅍䅄䅁䅁䅕䅁䅁佁䉃䔫䭁䱁䅳䅁䭁䕁䅧䅁䭁䅁䉣䅁䉁䅁䅁允䅁䅁䅕䅁䅂ず塳問䵉䅉䅅䅁䙁䅁䅁睁䵁䅁䅁兂䅁䅁䅁䵯㝮䅑䅯睩䅁䅁䅯睏䅁䅁䅯睂䅅䅁䅅䅁䉁䅁䅁兂祃瑴攳䕋払䅑杷允䅁䅁䅕䅁䑁䅁䅷䅁䙁䅁䅁䅁扂䕍䈹权捃䅁䅁权䱂䅁䅁权䡁允䅁允䅁䅁䅅䅁䙁䡁啑樴卂䍱䅢䍄䉁䅁䅁兂䅁䅁䅍䅄䅁䅁䅕䅁䅁䱧湃ご䭅偁䅙䅁䭁䕁䅉䅁䭁䅁䉣䅁䉁䅁䅁允䅁䅁䅕獄灺㑴啂樹䴸䅉䅅䅁䙁䅁䅁睁䵁䅁䅁兂䅁䅁䅁㙲偒兑䅯䅮䅁䅁䅯兏䅁䅁䅯睂䅅䅁䅅䅁䉁䅁䅁兂䅁䅁䅁䅁䅁䅁杷允䅁䅁䅕䅁䑁䅁䅷䅁䙁䅁䅁䥁睃ば䈹权敃䅁䅁权乂䅁䅁权䡁允䅁允䅁䅁䅅䅁䙁䅁㡲浌䥑佭⽳䍄䉁䅁䅁兂䅁䅁䅍䅄䅁䅁䅕䅁䅁䭁欫ご䭅䥁䅳䅁䭁䑁䅣䅁䭁䅁䉣䅁䉁䅁䅁允䅁䅁䅕䅁䅁䅁䅁䅁䵁䅉䅅䅁䙁䅁䅁睁䵁䅁䅁兂䅁䅁䅁㙲偒兑䅯兰䅁䅁䅯児䅁䅁䅯睂䅅䅁䅅䅁䉁䅁䅁睂䅁䅁䅁佯楦䅑杷允䅁䅁䅕䅁䑁䅁䅷䅁䙁䅁䅁䅁䅄倹䅴权捃䅁䅁权䙂䅁䅁权䡁允䅁允䅁䅁䅅䅁䭁䑁䈴䅁䵁䅉䅅䅁䙁䅁䅁睁䵁䅁䅁兂䅁䅁䅃䅖兒兑䅯睹䅁䅁䅯村䅁䅁䅯睂䅅䅁䅅䅁䉁䅁䅁兂楂啕扶ㄵ啉䅑杷允䅁䅁䅕䅁䑁䅁䅷䅁䙁䅁䅁䅁扂䕍䈹权䱃䅁䅁权䱂䅁䅁权䡁允䅁允䅁䅁䅅䅁䙁䩁⽶煰塅睗䅎䍄䉁䅁䅁兂䅁䅁䅍䅄䅁䅁䅕䅁䅁䙁坔歔䭅佁䅷䅁䭁䑁䄰䅁䭁䅁䉣䅁䉁䅁䅁允䅁䅁䅕栰偋克畯樫䴸䅉䅅䅁䙁䅁䅁睁䵁䅁䅁兂䅁䅁䅃䭳偤兑䅯杮䅁䅁䅯睐䅁䅁䅯睂䅅䅁䅅䅁䉁䅁䅁兂䅁䅁䅁䅁䅁䅁杷允䅁䅁䅕䅁䑁䅁䅷䅁䙁䅁䅁䅁癃䕰䈹权䉄䅁䅁权䱂䅁䅁权䡁允䅁允䅁䅁䅅䅁䙁䵁扡㥗䨳砵䄱䍄䉁䅁䅁兂䅁䅁䅍䅄䅁䅁䅕䅁䅁䉁䉃䔫䭁䱁䅳䅁䭁䑁䅷䅁䭁䅁䉣䅁䉁䅁䅁允䅁䅁䅕䅁䅁奌湩歒䵉䅉䅅䅁䙁䅁䅁睁䵁䅁䅁兂䅁䅁䅃楡倵兑䅯䅁䅅䅁䅯村䅁䅁䅯睂䅅䅁䅅䅁䉁䅁䅁权䝁允䅁䍄䉁䅁䅁兂䅁䅁䅍䅄䅁䅁䅕䅁䅁䱧湃ご䭅䩁䄴䅁䭁䕁䅳䅁䭁䅁䉣䅁䉁䅁䅁允䅁䅁䅕䘸啊䕚晦樸䴸䅉䅅䅁䙁䅁䅁睁䵁䅁䅁兂䅁䅁䅁摪但兑䅯睩䅁䅁䅯睏䅁䅁䅯睂䅅䅁䅅䅁䉁䅁䅁兂㝂䭆䠵場塯䅑杷允䅁䅁䅕䅁䑁䅁䅷䅁䙁䅁䅁䥁㝁啗䈹权佄䅁䅁权䉂䅁䅁权䡁允䅁允䅁䅁䅅䅁䙁䡁汴䕧洰偮⽁䍄䉁䅁䅁兂䅁䅁䅍䅄䅁䅁䅕䅁䅁䱧湃ご䭅䩁䅷䅁䭁䑁䅳䅁䭁䅁䉣䅁䉁䅁䅁允䅁䅁䅕䅁䅁䅁䅁䅁䵁䅉䅅䅁䙁䅁䅁睁䵁䅁䅁兂䅁䅁䅁䍉㕪䅑䅯杮䅁䅁䅯䅌䅁䅁䅯睂䅅䅁䅅䅁䉁䅁䅁兂䅁䅁䅁䅁䅁䅁杷允䅁䅁䅕䅁䑁䅁䅷䅁䙁䅁䅁䅁癃䕰䈹权䍁允䅁权䅂䅁䅁权䡁允䅁允䅁䅁䅅䅁䙁䑁㥊婳杕杙䄹䍄䉁䅁䅁兂䅁䅁䅍䅄䅁䅁䅕䅁䅁䑁歪歔䭅䵁䅯䅁䭁䑁䅁䅁䭁䅁䉣䅁䉁䅁䅁允䅁䅁䅕䅁䅁䅁䅁䅁䵁䅉䅅䅁䙁䅁䅁睁䵁䅁䅁兂䅁䅁䅃䭳偤兑䅯睹䅁䅁䅯睎䅁䅁䅯睂䅅䅁䅅䅁䉁䅁䅁兂䅁䅁䅁䅁䅁䅁杷允䅁䅁䅕䅁䑁䅁䅷䅁䙁䅁䅁䅁杂癹䅴权䱃䅁䅁权䕂䅁䅁权䡁允䅁允䅁䅁䅅䅁䙁䑁㝗䭳歲华䅔䍄䉁䅁䅁兂䅁䅁䅍䅄䅁䅁䅕䅁䅁䅁乓ご䭅乁䅑䅁䭁䍁䄸䅁䭁䅁䉣䅁䉁䅁䅁允䅁䅁䅕䅁䅁䅁䅁䅁䵁䅉䅅䅁䙁䅁䅁睁䵁䅁䅁兂䅁䅁䅃䅖兒兑䅯杮䅁䅁䅯睓䅁䅁䅯睂䅅䅁䅅䅁䉁䅁䅁兂䙄䭫䌴塚䩢睐杷允䅁䅁䅕䅁䑁䅁䅷䅁䙁䅁䅁䅁杄晧䅨权䱃䅁䅁权䡂䅁䅁权䡁允䅁允䅁䅁䅅䅁䙁䭁䠵場啯杲䅆䍄䉁䅁䅁兂䅁䅁䅍䅄䅁䅁䅕䅁䅁䵁い〫䭁乁䅉䅁䭁䕁䅁䅁䭁䅁䉣䅁䉁䅁䅁允䅁䅁䅕䅁䅁䅁䅁䅁䵁䅉䅅䅁䙁䅁䅁睁䵁䅁䅁兂䅁䅁䅁䵙㝲䅑䅯䄱䅁䅁䅯児䅁䅁䅯睂䅅䅁䅅䅁䉁䅁䅁兂䅁䅁䅁䅁䅁䅁杷允䅁䅁䅕䅁䑁䅁䅷䅁䙁䅁䅁䅁䅄倹䅴权捃䅁䅁权䱂䅁䅁权䡁允䅁允䅁䅁䅅䅁䭁䑁䈴䅁䵁䅉䅅䅁䙁䅁䅁睁䵁䅁䅁兂䅁䅁䅁䍉㕪䅑䅯杮䅁䅁䅯杒䅁䅁䅯睂䅅䅁䅅䅁䉁䅁䅁兂硃䝦橃䔸䥔睐杷允䅁䅁䅕䅁䑁䅁䅷䅁䙁䅁䅁䅁允晧䅨权䱃䅁䅁权㙁䅁䅁权䡁允䅁允䅁䅁䅅䅁䙁䉁畓⭒㙆䅆䅊䍄䉁䅁䅁兂䅁䅁䅍䅄䅁䅁䅕䅁䅁䭁䩄〫䭁偁䅙䅁䭁䑁䅣䅁䭁䅁䉣䅁䉁䅁䅁允䅁䅁䅕䅁䅁䅁䅁䅁䵁䅉䅅䅁䙁䅁䅁睁䵁䅁䅁兂䅁䅁䅁䵙㝲䅑䅯典䅁䅁䅯兏䅁䅁䅯睂䅅䅁䅅䅁䉁䅁䅁兂䅁䅁䅁䅁䅁䅁杷允䅁䅁䅕䅁䑁䅁䅷䅁䙁䅁䅁䅁睂癹䅴权捃䅁䅁权㍁䅁䅁权䡁允䅁允䅁䅁䅅䅁䙁䭁䱹㈲䅧穢䅺䍄䉁䅁䅁兂䅁䅁䅍䅄䅁䅁䅕䅁䅁䩁㉂䔫䭁䩁䅷䅁䭁䕁䅍䅁䭁䅁䉣䅁䉁䅁䅁允䅁䅁䅕䅁䅁䅁䭂捎䵁䅉䅅䅁䙁䅁䅁睁䵁䅁䅁兂䅁䅁䅄佧兊兑䅯朸䅁䅁䅯睒䅁䅁䅯睂䅅䅁䅅䅁䉁䅁䅁兂䅁䅁䅁䅁䅁䅁杷允䅁䅁䅕䅁䑁䅁䅷䅁䙁䅁䅁䅁睂癹䅴权敃䅁䅁权⭁䅁䅁权䡁允䅁允䅁䅁䅅䅁䙁䅁牉硨婢瑺⽣䍄䉁䅁䅁兂䅁䅁䅍䅄䅁䅁䅕䅁䅁䥁刳歔䭅佁䅑䅁䭁䑁䅕䅁䭁䅁䉣䅁䉁䅁䅁允䅁䅁䅕䅁䅁䅁䅁䅁䵁䅉䅅䅁䙁䅁䅁睁䵁䅁䅁兂䅁䅁䅁䵙㝲䅑䅯杮䅁䅁䅯睌䅁䅁䅯睂䅅䅁䅅䅁䉁䅁䅁兂穂䩡瑈䑦嘯睐杷允䅁䅁䅕䅁䑁䅁䅷䅁䙁䅁䅁䅁䅄倹䅴权捄䅁䅁权畁䅁䅁权䡁允䅁允䅁䅁䅅䅁䙁䅁䅁䅁䅁䅁䅁䍄䉁䅁䅁兂䅁䅁䅍䅄䅁䅁䅕䅁䅁䡁瑳ご䭅䅁䉑䅁䭁䑁䅍䅁䭁䅁䉣䅁䉁䅁䅁允䅁䅁䅕䅁䅁䅁䅁䅁䵁䅉䅅䅁䙁䅁䅁睁䵁䅁䅁兂䅁䅁䅃䭳偤兑䅯䅮䅁䅁䅯児䅁䅁䅯睂䅅䅁䅅䅁䉁䅁䅁兂䅁䅁䅁䅁䅁䅁杷允䅁䅁䅕䅁䑁䅁䅷䅁䙁䅁䅁䅁䕁啪䈹权敃䅁䅁权㡁䅁䅁权䡁允䅁允䅁䅁䅅䅁䙁䅁䅁䅁䅁䅁䅁䍄䉁䅁䅁兂䅁䅁䅍䅄䅁䅁䅕䅁䅁䥁刳歔䭅䩁䅷䅁䭁䑁䅷䅁䭁䅁䉣䅁䉁䅁䅁允䅁䅁䅕䝚㙏佳佱歚䵁䅉䅅䅁䙁䅁䅁睁䵁䅁䅁兂䅁䅁䅁住佒兑䅯兺䅁䅁䅯免䅁䅁䅯睂䅅䅁䅅䅁䉁䅁䅁兂䅁䅁䅁䅁䅁䅁杷允䅁䅁䅕䅁䑁䅁䅷䅁䙁䅁䅁䥁睃ば䈹权敃䅁䅁权㥁䅁䅁权䡁允䅁允䅁䅁䅅䅁䙁䍁睂䩒㝹灖⽧䍄䉁䅁䅁兂䅁䅁䅍䅄䅁䅁䅕䅁䅁䭁䩄〫䭁佁䅉䅁䭁䕁䅑䅁䭁䅁䉣䅁䉁䅁䅁允䅁䅁䅕摕㑘唱愲歅䵁䅉䅅䅁䙁䅁䅁睁䵁䅁䅁兂䅁䅁䅃䅖兒兑䅯睩䅁䅁䅯兎䅁䅁䅯睂䅅䅁䅅䅁䉁䅁䅁兂䅁䅁䅁䅁䅁䅁杷允䅁䅁䅕䅁䑁䅁䅷䅁䙁䅁䅁䅁㝂啌䈹权敃䅁䅁权䱂䅁䅁权䡁允䅁允䅁䅁䅅䅁䙁䥁煂牓啙⬳⽅䍄䉁䅁䅁兂䅁䅁䅍䅄䅁䅁䅕䅁䅁䕁昰䕕䭅乁䅙䅁䭁䑁䅑䅁䭁䅁䉣䅁䉁䅁䅁允䅁䅁䅕䅁䅁䅁䅁䅁䵁䅉䅅䅁䙁䅁䅁睁䵁䅁䅁兂䅁䅁䅃佲䝚兑䅯䅮䅁䅁䅯睁䅁䅁䅯睂䅅䅁䅅䅁䉁䅁䅁兂㕄浃祊呂獅䅑杷允䅁䅁䅕䅁䑁䅁䅷䅁䙁䅁䅁䥁睃ば䈹权捃䅁䅁权㡁䅁䅁权䡁允䅁允䅁䅁䅅䅁䙁乁摰乷硖癡⽑䍄䉁䅁䅁兂䅁䅁䅍䅄䅁䅁䅕䅁䅁䭧浺歒䭅䥁䅳䅁䭁䍁䄴䅁䭁䅁䉣䅁䉁䅁䅁允䅁䅁䅕䅁䅁䅁䅁䅁䵁䅉䅅䅁䙁䅁䅁睁䵁䅁䅁兂䅁䅁䅃佲䝚兑䅯䄯䅁䅁䅯杓䅁䅁䅯睂䅅䅁䅅䅁䉁䅁䅁兂橄漷卵⭬⭕䅑杷允䅁䅁䅕䅁䑁䅁䅷䅁䙁䅁䅁䥁睃ば䈹权捃䅁䅁权䝂䅁䅁权䡁允䅁允䅁䅁䅅䅁䙁䅁䅁䅁䅁䅁䅁䍄䉁䅁䅁兂䅁䅁䅍䅄䅁䅁䅕䅁䅁䡧睄歔䭅䩁䄴䅁䭁䕁䅑䅁䭁䅁䉣䅁䉁䅁䅁允䅁䅁䅕潚剅䬰䭤䐸䴸䅉䅅䅁䙁䅁䅁睁䵁䅁䅁兂䅁䅁䅃䭳偤兑䅯杮䅁䅁䅯睒䅁䅁䅯睂䅅䅁䅅䅁䉁䅁䅁兂睄⽮䅌汉発睐杷允䅁䅁䅕䅁䑁䅁䅷䅁䙁䅁䅁䅁乂ㅈ䉂权畄䅁䅁权穁䅁䅁权䡁允䅁允䅁䅁䅅䅁䙁䅁䅁䅁䅁䅁䅁䍄䉁䅁䅁兂䅁䅁䅍䅄䅁䅁䅕䅁䅁䡁䭄〫䭁䥁䅳䅁䭁䑁䅕䅁䭁䅁䉣䅁䉁䅁䅁允䅁䅁䅕䕶䔳刯煗䐷䴸䅉䅅䅁䙁䅁䅁睁䵁䅁䅁兂䅁䅁䅃䭳偤兑䅯䅮䅁䅁䅯䅓䅁䅁䅯睂䅅䅁䅅䅁䉁䅁䅁兂䥂佔䝂癵煍䅑杷允䅁䅁䅕䅁䑁䅁䅷䅁䙁䅁䅁䥁啂䙂䉂权㑃䅁䅁权㥁䅁䅁权䡁允䅁允䅁䅁䅅䅁䙁䅁䅁䅁䅁䅁䅁䍄䉁䅁䅁兂䅁䅁䅍䅄䅁䅁䅕䅁䅁䕁乄〫䭁偁䅯䅁䭁䑁䅍䅁䭁䅁䉣䅁䉁䅁䅁允䅁䅁䅕䅁䅁䅁䅁䅁䵁䅉䅅䅁䙁䅁䅁睁䵁䅁䅁兂䅁䅁䅁偷㝔䅑䅯䅮䅁䅁䅯睏䅁䅁䅯睂䅅䅁䅅䅁䉁䅁䅁兂㑂煥獕睑㙷䅑杷允䅁䅁䅕䅁䑁䅁䅷䅁䙁䅁䅁䅁元癤䅨权楃䅁䅁权㕁䅁䅁权䡁允䅁允䅁䅁䅅䅁䙁䅁䅁䕭偋坡䍎䍄䉁䅁䅁兂䅁䅁䅍䅄䅁䅁䅕䅁䅁䭧浺歒䭅乁䅯䅁䭁䍁䄴䅁䭁䅁䉣䅁䉁䅁䅁允䅁䅁䅕䅁䅁䅁䅁䅁䵁䅉䅅䅁䙁䅁䅁睁䵁䅁䅁兂䅁䅁䅃ㅏ偬兑䅯睹䅁䅁䅯村䅁䅁䅯睂䅅䅁䅅䅁䉁䅁䅁兂䑄户婡䕴噳䅑杷允䅁䅁䅕䅁䑁䅁䅷䅁䙁䅁䅁䅁癃䕰䈹权敃䅁䅁权⽁䅁䅁权䡁允䅁允䅁䅁䅅䅁䙁偁坵匱潤䵃⽫䍄䉁䅁䅁兂䅁䅁䅍䅄䅁䅁䅕䅁䅁䕁昰䕕䭅佁䅁䅁䭁䕁䅑䅁䭁䅁䉣䅁䉁䅁䅁允䅁䅁䅕砷䱖嘹䑲樷䴸䅉䅅䅁䙁䅁䅁睁䵁䅁䅁兂䅁䅁䅃ㅏ偬兑䅯杬䅁䅁䅯䅔䅁䅁䅯睂䅅䅁䅅䅁䉁䅁䅁兂呄卓摣圲晍村杷允䅁䅁䅕䅁䑁䅁䅷䅁䙁䅁䅁䥁啂䙂䉂权祄䅁䅁权祁䅁䅁权䡁允䅁允䅁䅁䅅䅁䙁䅁䅁䅁䅁䅁䅁䍄䉁䅁䅁兂䅁䅁䅍䅄䅁䅁䅕䅁䅁䱧湃ご䭅䩁䄴䅁䭁䕁䅫䅁䭁䅁䉣䅁䉁䅁䅁允䅁䅁䅕坕噩爷橇樸䴸䅉䅅䅁䙁䅁䅁睁䵁䅁䅁兂䅁䅁䅄佧兊兑䅯朸䅁䅁䅯䅌䅁䅁䅯睂䅅䅁䅅䅁䉁䅁䅁兂䅁䅁䅁䅁䅁䅁杷允䅁䅁䅕䅁䑁䅁䅷䅁䙁䅁䅁䥁睃ば䈹权䱃䅁䅁权ㅁ䅁䅁权䡁允䅁允䅁䅁䅅䅁䙁䍁穲㥉位䱕⽕䍄䉁䅁䅁兂䅁䅁䅍䅄䅁䅁䅕䅁䅁䕺瑍歭䭅䱁䅧䅁䭁䍁䅷䅁䭁䅁䉣䅁䉁䅁䅁允䅁䅁䅕䅁䅁䅁䅁䅁䵁䅉䅅䅁䙁䅁䅁睁䵁䅁䅁兂䅁䅁䅁䵯㝮䅑䅯兰䅁䅁䅯兔䅁䅁䅯睂䅅䅁䅅䅁䉁䅁䅁睂䅁䅁䅁䵉汌䅑杷允䅁䅁䅕䅁䑁䅁䅷䅁䙁䅁䅁䅁扂䕍䈹权敃䅁䅁权䑁䅁䅁权䡁允䅁允䅁䅁䅅䅁䙁䭁汉塕䡕䴫⼸䍄䉁䅁䅁兂䅁䅁䅍䅄䅁䅁䅕䅁䅁䍁潁唫䭁佁䅧䅁䭁䑁䅧䅁䭁䅁䉣䅁䉁䅁䅁允䅁䅁䅕䅁䅁䅁䅁䅁䵁䅉䅅䅁䙁䅁䅁睁䵁䅁䅁兂䅁䅁䅁䥂倱兑䅯睩䅁䅁䅯免䅁䅁䅯睂䅅䅁䅅䅁䉁䅁䅁兂䅁䅁䅁䅁䅁䅁杷允䅁䅁䅕䅁䑁䅁䅷䅁䙁䅁䅁䥁煂歌䈹权捃䅁䅁权ㅁ䅁䅁权䡁允䅁允䅁䅁䅅䅁䙁䡁坫䵸煐穅䅖䍄䉁䅁䅁兂䅁䅁䅍䅄䅁䅁䅕䅁䅁䍁潁唫䭁偁䅑䅁䭁䑁䅁䅁䭁䅁䉣䅁䉁䅁䅁允䅁䅁䅕䅁䅁䅁䅁䅁䵁䅉䅅䅁䙁䅁䅁睁䵁䅁䅁兂䅁䅁䅁偷㝔䅑䅯关䅁䅁䅯杓䅁䅁䅯睂䅅䅁䅅䅁䉁䅁䅁兂睁⬯搸坮婚村杷允䅁䅁䅕䅁䑁䅁䅷䅁䙁䅁䅁䥁㝁啗䈹权兄䅁䅁权䍂䅁䅁权䡁允䅁允䅁䅁䅅䅁䙁䱁䅒朸潪剫䅸䍄䉁䅁䅁兂䅁䅁䅍䅄䅁䅁䅕䅁䅁䝁确歔䭅䱁䅧䅁䭁䑁䅍䅁䭁䅁䉣䅁䉁䅁䅁允䅁䅁䅕䅁䅁䅁䅁䅁䵁䅉䅅䅁䙁䅁䅁睁䵁䅁䅁兂䅁䅁䅃楡倵兑䅯䅮䅁䅁䅯免䅁䅁䅯睂䅅䅁䅅䅁䉁䅁䅁兂䅁䅁䅁䅁䅁䅁杷允䅁䅁䅕䅁䑁䅁䅷䅁䙁䅁䅁䥁睃ば䈹权敃䅁䅁权ㅁ䅁䅁权䡁允䅁允䅁䅁䅅䅁䙁䉁䵘捯㍑偎⽍䍄䉁䅁䅁兂䅁䅁䅍䅄䅁䅁䅕䅁䅁䵁い〫䭁䩁䄴䅁䭁䕁䄰䅁䭁䅁䉣䅁䉁䅁䅁允䅁䅁䅕䅔灭湷噴䐴䴸䅉䅅䅁䙁䅁䅁睁䵁䅁䅁兂䅁䅁䅁住佒兑䅯䄰䅁䅁䅯兓䅁䅁䅯睂䅅䅁䅅䅁䉁䅁䅁兂㡂䩂䕂呱硑䅑杷允䅁䅁䅕䅁䑁䅁䅷䅁䙁䅁䅁䥁睃ば䈹权䱃䅁䅁权䱂䅁䅁权䡁允䅁允䅁䅁䅅䅁䙁䕁敚䭧䑯爫⽙䍄䉁䅁䅁兂䅁䅁䅍䅄䅁䅁䅕䅁䅁䱧湃ご䭅偁䅯䅁䭁䕁䅕䅁䭁䅁䉣䅁䉁䅁䅁允䅁䅁䅕㙋㥎剨䌴歗䵉䅉䅅䅁䙁䅁䅁睁䵁䅁䅁兂䅁䅁䅁䵙㝲䅑䅯具䅁䅁䅯材䅁䅁䅯睂䅅䅁䅅䅁䉁䅁䅁兂⭄㘴慦歅儰䅑杷允䅁䅁䅕䅁䑁䅁䅷䅁䙁䅁䅁䵁䑸婌䉰权㝃䅁䅁权獁䅁䅁权䡁允䅁允䅁䅁䅅䅁䙁䅁䅁䅁䅁䅁䅁䍄䉁䅁䅁兂䅁䅁䅍䅄䅁䅁䅕䅁䅁䡧睄歔䭅䥁䅳䅁䭁䑁䅷䅁䭁䅁䉣䅁䉁䅁䅁允䅁䅁䅕坕㤫敯呔橴䴸䅉䅅䅁䙁䅁䅁睁䵁䅁䅁兂䅁䅁䅃ㅏ偬兑䅯关䅁䅁䅯睎䅁䅁䅯睂䅅䅁䅅䅁䉁䅁䅁兂䅁䅁䅁䅁䅁䅁杷允䅁䅁䅕䅁䑁䅁䅷䅁䙁䅁䅁䅁允晧䅨权敃䅁䅁权硁䅁䅁权䡁允䅁允䅁䅁䅅䅁䙁偁㕬畮㕤瘳⽅䍄䉁䅁䅁兂䅁䅁䅍䅄䅁䅁䅕䅁䅁䭁䩄〫䭁乁䅉䅁䭁䑁䅳䅁䭁䅁䉣䅁䉁䅁䅁允䅁䅁䅕䅁䅁䅁䅁䅁䵁䅉䅅䅁䙁䅁䅁睁䵁䅁䅁兂䅁䅁䅃䭳偤兑䅯睩䅁䅁䅯䅔䅁䅁䅯睂䅅䅁䅅䅁䉁䅁䅁兂乄䔰㡭噪㈶睐杷允䅁䅁䅕䅁䑁䅁䅷䅁䙁䅁䅁䅁癃䕰䈹权敃䅁䅁权ㅁ䅁䅁权䡁允䅁允䅁䅁䅅䅁䙁䕁啴捸硃⽳⽣䍄䉁䅁䅁兂䅁䅁䅍䅄䅁䅁䅕䅁䅁䕺瑍歭䭅䩁䄴䅁䭁䑁䅁䅁䭁䅁䉣䅁䉁䅁䅁允䅁䅁䅕䅁䅁䅁䅁䅁䵁䅉䅅䅁䙁䅁䅁睁䵁䅁䅁兂䅁䅁䅃佲䝚兑䅯䅮䅁䅁䅯䅔䅁䅁䅯睂䅅䅁䅅䅁䉁䅁䅁权⭁允䅁䍄䉁䅁䅁兂䅁䅁䅍䅄䅁䅁䅕䅁䅁䱧湃ご䭅䩁䄴䅁䭁䕁䅷䅁䭁䅁䉣䅁䉁䅁䅁允䅁䅁䅕博䡉睢䱙吸䴸䅉䅅䅁䙁䅁䅁睁䵁䅁䅁兂䅁䅁䅄佧兊兑䅯睶䅁䅁䅯村䅁䅁䅯睂䅅䅁䅅䅁䉁䅁䅁兂穂䅷㍆㕗㔶兑杷允䅁䅁䅕䅁䑁䅁䅷䅁䙁䅁䅁䥁睃ば䈹权潄䅁䅁权㙁䅁䅁权䡁允䅁允䅁䅁䅅䅁䙁䅁䅁䅁䅁䅁䅁䍄䉁䅁䅁兂䅁䅁䅍䅄䅁䅁䅕䅁䅁䱧湃ご䭅䩁䅷䅁䭁䑁䄴䅁䭁䅁䉣䅁䉁䅁䅁允䅁䅁䅕䅘⭲畫倯䐵䴸䅉䅅䅁䙁䅁䅁睁䵁䅁䅁兂䅁䅁䵄祑愲兑䅯朶䅁䅁䅯䅔䅁䅁䅯睂䅅䅁䅅䅁䉁䅁䅁兂䅁䅁䅁䅁䅁䅁杷允䅁䅁䅕䅁䑁䅁䅷䅁䙁䅁䅁䅁杂癹䅴权䱃䅁䅁权祁䅁䅁权䡁允䅁允䅁䅁䅅䅁䙁䅁䅁䅁䅁䅁䅁䍄䉁䅁䅁兂䅁䅁䅍䅄䅁䅁䅕䅁䅁䑧婴ご䭅䱁䅙䅁䭁䕁䅉䅁䭁䅁䉣䅁䉁䅁䅁允䅁䅁䅕睥⽗䱶㉙ぉ䵉䅉䅅䅁䙁䅁䅁睁䵁䅁䅁兂䅁䅁䅁住佒兑䅯䅮䅁䅁䅯杍䅁䅁䅯睂䅅䅁䅅䅁䉁䅁䅁兂䅁䅁䅁䅁䅁䅁杷允䅁䅁䅕䅁䑁䅁䅷䅁䙁䅁䅁䥁睂䔸䈵权硃䅁䅁权㍁䅁䅁权䡁允䅁允䅁䅁䅅䅁䙁䅁䅁䑣㙪䕊䍤䍄䉁䅁䅁兂䅁䅁䅍䅄䅁䅁䅕䅁䅁䑧婴ご䭅乁䅙䅁䭁䑁䅧䅁䭁䅁䉣䅁䉁䅁䅁允䅁䅁䅕䅁䅁䅁䅁䅁䵁䅉䅅䅁䙁䅁䅁睁䵁䅁䅁兂䅁䅁䅃䭳偤兑䅯䄶䅁䅁䅯李䅁䅁䅯睂䅅䅁䅅䅁䉁䅁䅁兂塂剙瑣瀲匱䅑杷允䅁䅁䅕䅁䑁䅁䅷䅁䙁䅁䅁䥁啂䙂䉂权乄䅁䅁权䥂䅁䅁权䡁允䅁允䅁䅁䅅䅁䙁偁㕣⽰愸硅䅖䍄䉁䅁䅁兂䅁䅁䅍䅄䅁䅁䅕䅁䅁䱧湃ご䭅䩁䄴䅁䭁䑁䄴䅁䭁䅁䉣䅁䉁䅁䅁允䅁䅁䅕⽂ㅦ䱧樰䐸䴸䅉䅅䅁䙁䅁䅁睁䵁䅁䅁兂䅁䅁䵄祑愲兑䅯杮䅁䅁䅯睍䅁䅁䅯睂䅅䅁䅅䅁䉁䅁䅁兂䅁䅁䅁䅁䅁䅁杷允䅁䅁䅕䅁䑁䅁䅷䅁䙁䅁䅁䅁杂癹䅴权䱃䅁䅁权ㅁ䅁䅁权䡁允䅁允䅁䅁䅅䅁䙁䱁剕嘯㕳敗⽯䍄䉁䅁䅁兂䅁䅁䅍䅄䅁䅁䅕䅁䅁䅁乓ご䭅佁䅑䅁䭁䕁䅉䅁䭁䅁䉣䅁䉁䅁䅁允䅁䅁䅕奓䬴啒夶商䵁䅉䅅䅁䙁䅁䅁睁䵁䅁䅁兂䅁䅁䅁䥂倱兑䅯䅯䅁䅁䅯杍䅁䅁䅯睂䅅䅁䅅䅁䉁䅁䅁兂䅁䅁䅁䅁䅁䅁杷允䅁䅁䅕䅁䑁䅁䅷䅁䙁䅁䅁䅁杄晧䅨权䱃䅁䅁权獁䅁䅁权䡁允䅁允䅁䅁䅅䅁䙁䑁積積積㡍⽍䍄䉁䅁䅁兂䅁䅁䅍䅄䅁䅁䅕䅁䅁䙁睳ご䭅偁䄴䅁䭁䑁䅕䅁䭁䅁䉣䅁䉁䅁䅁允䅁䅁䅕㤴琴⽱戴䕂䵉䅉䅅䅁䙁䅁䅁睁䵁䅁䅁兂䅁䅁䅃䝑偖兑䅯睶䅁䅁䅯杏䅁䅁䅯睂䅅䅁䅅䅁䉁䅁䅁兂䅁䅁䅁䅁䅁䅁杷允䅁䅁䅕䅁䑁䅁䅷䅁䙁䅁䅁䥁睃ば䈹权捃䅁䅁权䙂䅁䅁权䡁允䅁允䅁䅁䅅䅁䙁䱁䡶㉅汦案䅒䍄䉁䅁䅁兂䅁䅁䅍䅄䅁䅁䅕䅁䅁䝧畯ご䭅䵁䅕䅁䭁䕁䅁䅁䭁䅁䉣䅁䉁䅁䅁允䅁䅁䅕䅁䅁䅁䅁䅁䵁䅉䅅䅁䙁䅁䅁睁䵁䅁䅁兂䅁䅁䅃䭳偤兑䅯杮䅁䅁䅯䅐䅁䅁䅯睂䅅䅁䅅䅁䉁䅁䅁兂䡃桵呱⼶瑢睐杷允䅁䅁䅕䅁䑁䅁䅷䅁䙁䅁䅁䅁杂癹䅴权啄䅁䅁权⭁䅁䅁权䡁允䅁允䅁䅁䅅䅁䙁偁湡湱潳䰱⽹䍄䉁䅁䅁兂䅁䅁䅍䅄䅁䅁䅕䅁䅁䭧浺歒䭅䩁䄴䅁䭁䕁䅷䅁䭁䅁䉣䅁䉁䅁䅁允䅁䅁䅕䭢牲䴳祹䐱䴸䅉䅅䅁䙁䅁䅁睁䵁䅁䅁兂䅁䅁䅃ㅏ偬兑䅯睯䅁䅁䅯兑䅁䅁䅯睂䅅䅁䅅䅁䉁䅁䅁兂湂楚唫っ䍖村杷允䅁䅁䅕䅁䑁䅁䅷䅁䙁䅁䅁䵁䑸婌䉰权灃䅁䅁权䱂䅁䅁权䡁允䅁允䅁䅁䅅䅁䭁䅁䉯䅁䵁䅉䅅䅁䙁䅁䅁睁䵁䅁䅁兂䅁䅁䅁䤴㑈䅑䅯杮䅁䅁䅯杌䅁䅁䅯睂䅅䅁䅅䅁䉁䅁䅁兂煄㕎塑䩓㑌睐杷允䅁䅁䅕䅁䑁䅁䅷䅁䙁䅁䅁䥁獃欵䉚权灃䅁䅁权穁䅁䅁权䡁允䅁允䅁䅁䅅䅁䭁䅁䉯䅁䵁䅉䅅䅁䙁䅁䅁睁䵁䅁䅁兂䅁䅁䅁住佒兑䅯睩䅁䅁䅯兏䅁䅁䅯睂䅅䅁䅅䅁䉁䅁䅁兂䅁䅁䅁䅁䅁䅁杷允䅁䅁䅕䅁䑁䅁䅷䅁䙁䅁䅁䅁㝂啌䈹权卄䅁䅁权䅂䅁䅁权䡁允䅁允䅁䅁䅅䅁䙁䅁䅁䅁䅁䅁䅁䍄䉁䅁䅁兂䅁䅁䅍䅄䅁䅁䅕䅁䅁䅁乓ご䭅䥁䅳䅁䭁䑁䅙䅁䭁䅁䉣䅁䉁䅁䅁允䅁䅁䅕瘴䬹㜶椫橳䴸䅉䅅䅁䙁䅁䅁睁䵁䅁䅁兂䅁䅁䅃䭳偤兑䅯睩䅁䅁䅯杓䅁䅁䅯睂䅅䅁䅅䅁䉁䅁䅁兂穄塴㡧晎ㅵ睐杷允䅁䅁䅕䅁䑁䅁䅷䅁䙁䅁䅁䵁䑸婌䉰权啄䅁䅁权ㅁ䅁䅁权䡁允䅁允䅁䅁䅅䅁䙁䅁䅁䅁䅁䅁䅁䍄䉁䅁䅁兂䅁䅁䅍䅄䅁䅁䅕䅁䅁䡁䭄〫䭁䱁䄰䅁䭁䕁䅷䅁䭁䅁䉣䅁䉁䅁䅁允䅁䅁䅕㠫摅呹牘さ䵁䅉䅅䅁䙁䅁䅁睁䵁䅁䅁兂䅁䅁䅄佧兊兑䅯杯䅁䅁䅯材䅁䅁䅯睂䅅䅁䅅䅁䉁䅁䅁兂䝁䉍䨴昰㉈兑杷允䅁䅁䅕䅁䑁䅁䅷䅁䙁䅁䅁䥁睂䔸䈵权捃䅁䅁权䕂䅁䅁权䡁允䅁允䅁䅁䅅䅁䙁䝁䈲楋卆匱䅸䍄䉁䅁䅁兂䅁䅁䅍䅄䅁䅁䅕䅁䅁䡁瑳ご䭅䥁䅳䅁䭁䑁䅍䅁䭁䅁䉣䅁䉁䅁䅁允䅁䅁䅕䅁䅁䅁䅁䅁䵁䅉䅅䅁䙁䅁䅁睁䵁䅁䅁兂䅁䅁䅁䥂倱兑䅯朶䅁䅁䅯杒䅁䅁䅯睂䅅䅁䅅䅁䉁䅁䅁兂䅁䅁䅁䅁䅁䅁杷允䅁䅁䅕䅁䑁䅁䅷䅁䙁䅁䅁䥁㝁啗䈹权䱃䅁䅁权䑁䅁䅁权䡁允䅁允䅁䅁䅅䅁䙁䥁桷〫䰯側⽣䍄䉁䅁䅁兂䅁䅁䅍䅄䅁䅁䅕䅁䅁䝁确歔䭅䩁䅙䅁䭁䕁䅣䅁䭁䅁䉣䅁䉁䅁䅁允䅁䅁䅕䱔乆䅆汷啎䵉䅉䅅䅁䙁䅁䅁睁䵁䅁䅁兂䅁䅁䅃楡倵兑䅯杬䅁䅁䅯兓䅁䅁䅯睂䅅䅁䅅䅁䉁䅁䅁兂㑁䡙渲兗䥕村杷允䅁䅁䅕䅁䑁䅁䅷䅁䙁䅁䅁䥁䅂啚䈹权㙄䅁䅁权䱂䅁䅁权䡁允䅁允䅁䅁䅅䅁䙁䍁硥剅湥噘䌱䍄䉁䅁䅁兂䅁䅁䅍䅄䅁䅁䅕䅁䅁䱧湃ご䭅䩁䄴䅁䭁䕁䅉䅁䭁䅁䉣䅁䉁䅁䅁允䅁䅁䅕㜳呸ㄷ䝐樶䴸䅉䅅䅁䙁䅁䅁睁䵁䅁䅁兂䅁䅁䅁穗偂兑䅯睩䅁䅁䅯䅔䅁䅁䅯睂䅅䅁䅅䅁䉁䅁䅁兂䵂⼷浖㙰⽶睐杷允䅁䅁䅕䅁䑁䅁䅷䅁䙁䅁䅁䥁睃ば䈹权捃䅁䅁权乂䅁䅁权䡁允䅁允䅁䅁䅅䅁䙁佁牂歇煄楖䅒䍄䉁䅁䅁兂䅁䅁䅍䅄䅁䅁䅕䅁䅁䙁睳ご䭅䥁䅳䅁䭁䑁䅳䅁䭁䅁䉣䅁䉁䅁䅁允䅁䅁䅕ㅉ㑦䕔㍦㡈䵁䅉䅅䅁䙁䅁䅁睁䵁䅁䅁兂䅁䅁䅃䭳偤兑䅯具䅁䅁䅯䅎䅁䅁䅯睂䅅䅁䅅䅁䉁䅁䅁兂䅁䅁䅁䅁䅁䅁杷允䅁䅁䅕䅁䑁䅁䅷䅁䙁䅁䅁䅁啂欱䈵权敃䅁䅁权⭁䅁䅁权䡁允䅁允䅁䅁䅅䅁䙁䝁㔴牄灸畦⽯䍄䉁䅁䅁兂䅁䅁䅍䅄䅁䅁䅕䅁䅁䡧睄歔䭅䥁䅳䅁䭁䕁䅧䅁䭁䅁䉣䅁䉁䅁䅁允䅁䅁䅕䅋捱〵捯味䴸䅉䅅䅁䙁䅁䅁睁䵁䅁䅁兂䅁䅁䅃䅖兒兑䅯䅮䅁䅁䅯䅏䅁䅁䅯睂䅅䅁䅅䅁䉁䅁䅁兂䅁䅁䅁䅁䅁䅁杷允䅁䅁䅕䅁䑁䅁䅷䅁䙁䅁䅁䥁睂䔸䈵权䱃䅁䅁权䉂䅁䅁权䡁允䅁允䅁䅁䅅䅁䙁䡁㘵乴娸娵⼰䍄䉁䅁䅁兂䅁䅁䅍䅄䅁䅁䅕䅁䅁䥁刳歔䭅䩁䄴䅁䭁䕁䅕䅁䭁䅁䉣䅁䉁䅁䅁允䅁䅁䅕牉晰睈潳樳䴸䅉䅅䅁䙁䅁䅁睁䵁䅁䅁兂䅁䅁䅁穗偂兑䅯睩䅁䅁䅯兔䅁䅁䅯睂䅅䅁䅅䅁䉁䅁䅁兂塃剘硗䉭䉷䅑杷允䅁䅁䅕䅁䑁䅁䅷䅁䙁䅁䅁䅁元癤䅨权灃䅁䅁权乂䅁䅁权䡁允䅁允䅁䅁䅅䅁䭁䅁䉯䅁䵁䅉䅅䅁䙁䅁䅁睁䵁䅁䅁兂䅁䅁䅁䵙㝲䅑䅯䄲䅁䅁䅯村䅁䅁䅯睂䅅䅁䅅䅁䉁䅁䅁兂療剐啇啥煌睐杷允䅁䅁䅕䅁䑁䅁䅷䅁䙁䅁䅁䅁允晧䅨权㥃䅁䅁权䉂䅁䅁权䡁允䅁允䅁䅁䅅䅁䙁䉁偋ㅏ睉ㄶ䅴䍄䉁䅁䅁兂䅁䅁䅍䅄䅁䅁䅕䅁䅁䙁睳ご䭅䩁䅷䅁䭁䑁䅯䅁䭁䅁䉣䅁䉁䅁䅁允䅁䅁䅕䅁䅁䅁䅁䅁䵁䅉䅅䅁䙁䅁䅁睁䵁䅁䅁兂䅁䅁䅁摪但兑䅯杮䅁䅁䅯睒䅁䅁䅯睂䅅䅁䅅䅁䉁䅁䅁兂䥁䍅㉨瘱瑘睐杷允䅁䅁䅕䅁䑁䅁䅷䅁䙁䅁䅁䥁睃ば䈹权权䅁䅁权䕂䅁䅁权䡁允䅁允䅁䅁䅅䅁䭁䑁䈴䅁䵁䅉䅅䅁䙁䅁䅁睁䵁䅁䅁兂䅁䅁䅁䵑㜳䅑䅯䅯䅁䅁䅯䅑䅁䅁䅯睂䅅䅁䅅䅁䉁䅁䅁兂䉃啬䱏佢畣䅑杷允䅁䅁䅕䅁䑁䅁䅷䅁䙁䅁䅁䵁䅃水䉂权捃䅁䅁权畁䅁䅁权䡁允䅁允䅁䅁䅅䅁䙁䅁䅁䅁䅁䅁䅁䍄䉁䅁䅁兂䅁䅁䅍䅄䅁䅁䅕䅁䅁䕺瑍歭䭅䅁䉉䅁䭁䕁䅧䅁䭁䅁䉣䅁䉁䅁䅁允䅁䅁䅕䅁䅁䅁䅁䅁䵁䅉䅅䅁䙁䅁䅁睁䵁䅁䅁兂䅁䅁䅁䥅㑈䅑䅯共䅁䅁䅯睏䅁䅁䅯睂䅅䅁䅅䅁䉁䅁䅁权䭁允䅁䍄䉁䅁䅁兂䅁䅁䅍䅄䅁䅁䅕䅁䅁䡁瑳ご䭅乁䅷䅁䭁䕁䅧䅁䭁䅁䉣䅁䉁䅁䅁允䅁䅁䅕䅁䅁䅁䅁䅁䵁䅉䅅䅁䙁䅁䅁睁䵁䅁䅁兂䅁䅁䅃ㅏ偬兑䅯睩䅁䅁䅯杍䅁䅁䅯睂䅅䅁䅅䅁䉁䅁䅁兂䅁䅁䅁䅁䅁䅁杷允䅁䅁䅕䅁䑁䅁䅷䅁䙁䅁䅁䅁杁偋䅬权敃䅁䅁权㑁䅁䅁权䡁允䅁允䅁䅁䅅䅁䙁佁䝵昷偔⭁⼴䍄䉁䅁䅁兂䅁䅁䅍䅄䅁䅁䅕䅁䅁䝁䭄〫䭁䱁䄸䅁䭁䕁䅙䅁䭁䅁䉣䅁䉁䅁䅁允䅁䅁䅕䅁䅁䅁䅁䅁䵁䅉䅅䅁䙁䅁䅁睁䵁䅁䅁兂䅁䅁䅁䤴㑈䅑䅯䅮䅁䅁䅯睌䅁䅁䅯睂䅅䅁䅅䅁䉁䅁䅁兂䅁䅁䅁䅁敂䅑杷允䅁䅁䅕䅁䑁䅁䅷䅁䙁䅁䅁䥁獃欵䉚权捃䅁䅁权癁䅁䅁权䡁允䅁允䅁䅁䅅䅁䙁䍁礲敮渫氶䅊䍄䉁䅁䅁兂䅁䅁䅍䅄䅁䅁䅕䅁䅁䡧睄歔䭅䥁䅳䅁䭁䑁䅉䅁䭁䅁䉣䅁䉁䅁䅁允䅁䅁䅕䅁䅁䅁䅁䅁䵁䅉䅅䅁䙁䅁䅁睁䵁䅁䅁兂䅁䅁䅃楡倵兑䅯睱䅁䅁䅯杓䅁䅁䅯睂䅅䅁䅅䅁䉁䅁䅁权䭁允䅁䍄䉁䅁䅁兂䅁䅁䅍䅄䅁䅁䅕䅁䅁䉁䉃䔫䭁䩁䅷䅁䭁䑁䅙䅁䭁䅁䉣䅁䉁䅁䅁允䅁䅁䅕㍋橷歃㙷か䵁䅉䅅䅁䙁䅁䅁睁䵁䅁䅁兂䅁䅁䅄佧兊兑䅯睯䅁䅁䅯李䅁䅁䅯睂䅅䅁䅅䅁䉁䅁䅁兂畃㙒灗椷卦兑杷允䅁䅁䅕䅁䑁䅁䅷䅁䙁䅁䅁䵁䑸婌䉰权灃䅁䅁权䭂䅁䅁权䡁允䅁允䅁䅁䅅䅁䭁䅁䉯䅁䵁䅉䅅䅁䙁䅁䅁睁䵁䅁䅁兂䅁䅁䅃佲䝚兑䅯兰䅁䅁䅯䅓䅁䅁䅯睂䅅䅁䅅䅁䉁䅁䅁睂䅁䅁䅁偧橮䅑杷允䅁䅁䅕䅁䑁䅁䅷䅁䙁䅁䅁䥁䅂啚䈹权䱃䅁䅁权㙁䅁䅁权䡁允䅁允䅁䅁䅅䅁䙁䅁䅁䅁䅁䅁䅁䍄䉁䅁䅁兂䅁䅁䅍䅄䅁䅁䅕䅁䅁䕧求ご䭅䩁䄴䅁䭁䑁䄴䅁䭁䅁䉣䅁䉁䅁䅁允䅁䅁䅕歇奙楊摺䐱䴸䅉䅅䅁䙁䅁䅁睁䵁䅁䅁兂䅁䅁䅁偷㝔䅑䅯䅮䅁䅁䅯䅌䅁䅁䅯睂䅅䅁䅅䅁䉁䅁䅁兂䑃が浹潃獙䅷杷允䅁䅁䅕䅁䑁䅁䅷䅁䙁䅁䅁䅁癃䕰䈹权敃䅁䅁权乂䅁䅁权䡁允䅁允䅁䅁䅅䅁䙁䕁偆堶㕃⽡⽁䍄䉁䅁䅁兂䅁䅁䅍䅄䅁䅁䅕䅁䅁䕺瑍歭䭅偁䅙䅁䭁䕁䅧䅁䭁䅁䉣䅁䉁䅁䅁允䅁䅁䅕䅁䅁䅁䅁䅁䵁䅉䅅䅁䙁䅁䅁睁䵁䅁䅁兂䅁䅁䅃佲䝚兑䅯杮䅁䅁䅯児䅁䅁䅯睂䅅䅁䅅䅁䉁䅁䅁兂䅁䅁䅁䅁䅁䅁杷允䅁䅁䅕䅁䑁䅁䅷䅁䙁䅁䅁䅁乃唰䈵权捃䅁䅁权䵂䅁䅁权䡁允䅁允䅁䅁䅅䅁䙁䍁杺ㅥ佋吴䅺䍄䉁䅁䅁兂䅁䅁䅍䅄䅁䅁䅕䅁䅁䑁歪歔䭅䩁䅁䅁䭁䕁䅕䅁䭁䅁䉣䅁䉁䅁䅁允䅁䅁䅯权䅅䅁杷允䅁䅁䅕䅁䑁䅁䅷䅁䙁䅁䅁䅁允晧䅨权硃䅁䅁权獁䅁䅁权䡁允䅁允䅁䅁䅅䅁䙁䅁䅁䭳湵橍䍂䍄䉁䅁䅁兂䅁䅁䅍䅄䅁䅁䅕䅁䅁䙁坔歔䭅䭁䅕䅁䭁䑁䄴䅁䭁䅁䉣䅁䉁䅁䅁允䅁䅁䅣䅁䅁佁摄䔵䵁䅉䅅䅁䙁䅁䅁睁䵁䅁䅁兂䅁䅁䅃楡倵兑䅯睩䅁䅁䅯睐䅁䅁䅯睂䅅䅁䅅䅁䉁䅁䅁兂䅁䅁䅁䅁䅁䅁杷允䅁䅁䅕䅁䑁䅁䅷䅁䙁䅁䅁䥁煂歌䈹权杄䅁䅁权䉂䅁䅁权䡁允䅁允䅁䅁䅅䅁䙁䅁䅁䅁䅁䅁䅁䍄䉁䅁䅁兂䅁䅁䅍䅄䅁䅁䅕䅁䅁䕁昰䕕䭅䵁䅣䅁䭁䕁䅯䅁䭁䅁䉣䅁䉁䅁䅁允䅁䅁䅕昸䝹偩村啊䵉䅉䅅䅁䙁䅁䅁睁䵁䅁䅁兂䅁䅁䅁䥅㑈䅑䅯睩䅁䅁䅯睌䅁䅁䅯睂䅅䅁䅅䅁䉁䅁䅁兂䅁䅁䅁䅁䅁䅁杷允䅁䅁䅕䅁䑁䅁䅷䅁䙁䅁䅁䅁扂䕍䈹权煄䅁䅁权㝁䅁䅁权䡁允䅁允䅁䅁䅅䅁䙁䅁䅁䅁䅁䅁䅁䍄䉁䅁䅁兂䅁䅁䅍䅄䅁䅁䅕䅁䅁䙧䕑䕕䭅䩁䄴䅁䭁䑁䅯䅁䭁䅁䉣䅁䉁䅁䅁允䅁䅁䅕䅁䅁䅁䅁䅁䵁䅉䅅䅁䙁䅁䅁睁䵁䅁䅁兂䅁䅁䅁住佒兑䅯睩䅁䅁䅯兒䅁䅁䅯睂䅅䅁䅅䅁䉁䅁䅁兂湃㘶䭨㐲浤睶杷允䅁䅁䅕䅁䑁䅁䅷䅁䙁䅁䅁䥁睂䔸䈵权䱃䅁䅁权䑂䅁䅁权䡁允䅁允䅁䅁䅅䅁䙁䥁眶䑮䉂牬⽳䍄䉁䅁䅁兂䅁䅁䅍䅄䅁䅁䅕䅁䅁䭧浺歒䭅乁䅷䅁䭁䍁䄴䅁䭁䅁䉣䅁䉁䅁䅁允䅁䅁䅕䅁䅁䅁䅁䅁䵁䅉䅅䅁䙁䅁䅁睁䵁䅁䅁兂䅁䅁䅁祥倱兑䅯朹䅁䅁䅯睏䅁䅁䅯睂䅅䅁䅅䅁䉁䅁䅁兂䅁䅁䅁䅁䅁䅁杷允䅁䅁䅕䅁䑁䅁䅷䅁䙁䅁䅁䥁睂䔸䈵权い䅁䅁权䉂䅁䅁权䡁允䅁允䅁䅁䅅䅁䙁佁偃奙䵵卖䅖䍄䉁䅁䅁兂䅁䅁䅍䅄䅁䅁䅕䅁䅁䙧䕑䕕䭅䥁䅳䅁䭁䕁䅷䅁䭁䅁䉣䅁䉁䅁䅁允䅁䅁䅕䅁䅁䅁䅁䅁䵁䅉䅅䅁䙁䅁䅁睁䵁䅁䅁兂䅁䅁䅃佲䝚兑䅯杮䅁䅁䅯杌䅁䅁䅯睂䅅䅁䅅䅁䉁䅁䅁兂㑃潈牘払⭩睐杷允䅁䅁䅕䅁䑁䅁䅷䅁䙁䅁䅁䅁㝂啌䈹权硃䅁䅁权睁䅁䅁权䡁允䅁允䅁䅁䅅䅁䙁䅁䅁䅁䅁䅁䅁䍄䉁䅁䅁兂䅁䅁䅍䅄䅁䅁䅕䅁䅁䡁瑳ご䭅䭁䅍䅁䭁䕁䅧䅁䭁䅁䉣䅁䉁䅁䅁允䅁䅁䅕慃杰䘳摖啕䵉䅉䅅䅁䙁䅁䅁睁䵁䅁䅁兂䅁䅁䅃ㅏ偬兑䅯杮䅁䅁䅯䅏䅁䅁䅯睂䅅䅁䅅䅁䉁䅁䅁兂䡃瑆佮ㄹ湐睐杷允䅁䅁䅕䅁䑁䅁䅷䅁䙁䅁䅁䅁睂癹䅴权㉄䅁䅁权⭁䅁䅁权䡁允䅁允䅁䅁䅅䅁䙁䅁䅁䅁䅁䅁䅁䍄䉁䅁䅁兂䅁䅁䅍䅄䅁䅁䅕䅁䅁䙁睳ご䭅䩁䄴䅁䭁䕁䅁䅁䭁䅁䉣䅁䉁䅁䅁允䅁䅁䅕呣䬰㘱睎吴䴸䅉䅅䅁䙁䅁䅁睁䵁䅁䅁兂䅁䅁䵄祑愲兑䅯其䅁䅁䅯材䅁䅁䅯睂䅅䅁䅅䅁䉁䅁䅁兂䅁䅁䅁䅁䅁䅁杷允䅁䅁䅕䅁䑁䅁䅷䅁䙁䅁䅁䅁杁偋䅬权䱃䅁䅁权畁䅁䅁权䡁允䅁允䅁䅁䅅䅁䙁䅁塲㍯㥁畃⼸䍄䉁䅁䅁兂䅁䅁䅍䅄䅁䅁䅕䅁䅁䙁睳ご䭅佁䅯䅁䭁䑁䅫䅁䭁䅁䉣䅁䉁䅁䅁允䅁䅁䅕䅁䅁䅁䅁䅁䵁䅉䅅䅁䙁䅁䅁睁䵁䅁䅁兂䅁䅁䅁䍉㕪䅑䅯䅮䅁䅁䅯睐䅁䅁䅯睂䅅䅁䅅䅁䉁䅁䅁兂䕁䕘畡样䈹䅷杷允䅁䅁䅕䅁䑁䅁䅷䅁䙁䅁䅁䅁权晹䅴权楃䅁䅁权䍂䅁䅁权䡁允䅁允䅁䅁䅅䅁䙁偁㑔歌䵣湴䍬䍄䉁䅁䅁兂䅁䅁䅍䅄䅁䅁䅕䅁䅁䝁䭄〫䭁䩁䄴䅁䭁䑁䅑䅁䭁䅁䉣䅁䉁䅁䅁允䅁䅁䅕䥒獴⼵灵吰䴸䅉䅅䅁䙁䅁䅁睁䵁䅁䅁兂䅁䅁䅃䅖兒兑䅯共䅁䅁䅯睓䅁䅁䅯睂䅅䅁䅅䅁䉁䅁䅁权䭁允䅁䍄䉁䅁䅁兂䅁䅁䅍䅄䅁䅁䅕䅁䅁佁䉃䔫䭁䩁䅁䅁䭁䕁䅫䅁䭁䅁䉣䅁䉁䅁䅁允䅁䅁䅯权䅅䅁杷允䅁䅁䅕䅁䑁䅁䅷䅁䙁䅁䅁䵁䑸婌䉰权敃䅁䅁权乂䅁䅁权䡁允䅁允䅁䅁䅅䅁䙁䅁䅁䅁䅁䅁䅁䍄䉁䅁䅁兂䅁䅁䅍䅄䅁䅁䅕䅁䅁䕺瑍歭䭅䭁䅳䅁䭁䕁䄰䅁䭁䅁䉣䅁䉁䅁䅁允䅁䅁䅯权䅅䅁杷允䅁䅁䅕䅁䑁䅁䅷䅁䙁䅁䅁䥁獃欵䉚权䱃䅁䅁权ぁ䅁䅁权䡁允䅁允䅁䅁䅅䅁䙁䉁䉣男㙔昸⽷䍄䉁䅁䅁兂䅁䅁䅍䅄䅁䅁䅕䅁䅁䥁刳歔䭅䵁䅧䅁䭁䑁䄴䅁䭁䅁䉣䅁䉁䅁䅁允䅁䅁䅕䅁䅁䕗偩〫䵅䅉䅅䅁䙁䅁䅁睁䵁䅁䅁兂䅁䅁䅃佲䝚兑䅯䅮䅁䅁䅯䅎䅁䅁䅯睂䅅䅁䅅䅁䉁䅁䅁兂䍃猴奥㡵奚䅑杷允䅁䅁䅕䅁䑁䅁䅷䅁䙁䅁䅁䅁允晧䅨权敃䅁䅁权癁䅁䅁权䡁允䅁允䅁䅁䅅䅁䙁䡁氹楑漸䵕⽙䍄䉁䅁䅁兂䅁䅁䅍䅄䅁䅁䅕䅁䅁䡁瑳ご䭅佁䅧䅁䭁䑁䄰䅁䭁䅁䉣䅁䉁䅁䅁允䅁䅁䅕䅁䅁䅁䅁䅁䵁䅉䅅䅁䙁䅁䅁睁䵁䅁䅁兂䅁䅁䅁䥂倱兑䅯杮䅁䅁䅯䅍䅁䅁䅯睂䅅䅁䅅䅁䉁䅁䅁兂䅁䅁䅁䅁䅁䅁杷允䅁䅁䅕䅁䑁䅁䅷䅁䙁䅁䅁䅁䅄倹䅴权䱃䅁䅁权㍁䅁䅁权䡁允䅁允䅁䅁䅅䅁䙁䉁睓㉡体佅⽁䍄䉁䅁䅁兂䅁䅁䅍䅄䅁䅁䅕䅁䅁䡧睄歔䭅䭁䅍䅁䭁䑁䅳䅁䭁䅁䉣䅁䉁䅁䅁允䅁䅁䅕䅁䕂桍案啅䵉䅉䅅䅁䙁䅁䅁睁䵁䅁䅁兂䅁䅁䅁乖佚兑䅯䄳䅁䅁䅯杏䅁䅁䅯睂䅅䅁䅅䅁䉁䅁䅁兂䱄䙫剎佭噁䅑杷允䅁䅁䅕䅁䑁䅁䅷䅁䙁䅁䅁䥁獃欵䉚权敃䅁䅁权穁䅁䅁权䡁允䅁允䅁䅁䅅䅁䙁䍁礲敮渫瑸⽍䍄䉁䅁䅁兂䅁䅁䅍䅄䅁䅁䅕䅁䅁䍁潁唫䭁乁䅧䅁䭁䕁䅍䅁䭁䅁䉣䅁䉁䅁䅁允䅁䅁䅕䅁䅁䅁䅁䅁䵁䅉䅅䅁䙁䅁䅁睁䵁䅁䅁兂䅁䅁䅃䭳偤兑䅯䄹䅁䅁䅯䅓䅁䅁䅯睂䅅䅁䅅䅁䉁䅁䅁兂硂奦栳⽸椴䅑杷允䅁䅁䅕䅁䑁䅁䅷䅁䙁䅁䅁䅁䅄倹䅴权敃䅁䅁权⽁䅁䅁权䡁允䅁允䅁䅁䅅䅁䙁䅁坒楄礲敮⽣䍄䉁䅁䅁兂䅁䅁䅍䅄䅁䅁䅕䅁䅁䙁坔歔䭅佁䅙䅁䭁䕁䅣䅁䭁䅁䉣䅁䉁䅁䅁允䅁䅁䅕䅁䅁䅁䅁䅁䵁䅉䅅䅁䙁䅁䅁睁䵁䅁䅁兂䅁䅁䅁剔儹兑䅯睩䅁䅁䅯兏䅁䅁䅯睂䅅䅁䅅䅁䉁䅁䅁兂䅁䅁䅁䅁䅁䅁杷允䅁䅁䅕䅁䑁䅁䅷䅁䙁䅁䅁䅁允晧䅨权㡄䅁䅁权畁䅁䅁权䡁允䅁允䅁䅁䅅䅁䙁乁倯㑯偔嘳䅊䍄䉁䅁䅁兂䅁䅁䅍䅄䅁䅁䅕䅁䅁䑧婴ご䭅佁䅁䅁䭁䑁䅁䅁䭁䅁䉣䅁䉁䅁䅁允䅁䅁䅕䅁䅁䅁䅁䅁䵁䅉䅅䅁䙁䅁䅁睁䵁䅁䅁兂䅁䅁䅁䤴㑈䅑䅯睩䅁䅁䅯睓䅁䅁䅯睂䅅䅁䅅䅁䉁䅁䅁兂浂浚浚浚兙䅑杷允䅁䅁䅕䅁䑁䅁䅷䅁䙁䅁䅁䅁乃唰䈵权汃䅁䅁权䱂䅁䅁权䡁允䅁允䅁䅁䅅䅁䡁䅁䅁䅁䅃畧䅒䍄䉁䅁䅁兂䅁䅁䅍䅄䅁䅁䅕䅁䅁䍁潁唫䭁䥁䅳䅁䭁䕁䅁䅁䭁䅁䉣䅁䉁䅁䅁允䅁䅁䅕児塲㍯㥁䕅䵁䅉䅅䅁䙁䅁䅁睁䵁䅁䅁兂䅁䅁䅃佲䝚兑䅯杮䅁䅁䅯兏䅁䅁䅯睂䅅䅁䅅䅁䉁䅁䅁兂灁䥘䌯匹啪睐杷允䅁䅁䅕䅁䑁䅁䅷䅁䙁䅁䅁䥁睂䔸䈵权敃䅁䅁权䙂䅁䅁权䡁允䅁允䅁䅁䅅䅁䙁䙁削䥲䔴伷⼴䍄䉁䅁䅁兂䅁䅁䅍䅄䅁䅁䅕䅁䅁䩁㉂䔫䭁乁䄴䅁䭁䑁䄰䅁䭁䅁䉣䅁䉁䅁䅁允䅁䅁䅕䄳奓噖癥歁䵁䅉䅅䅁䙁䅁䅁睁䵁䅁䅁兂䅁䅁䵄祑愲兑䅯䅮䅁䅁䅯杒䅁䅁䅯睂䅅䅁䅅䅁䉁䅁䅁兂䅁䅁䅁䅁䅁䅁杷允䅁䅁䅕䅁䑁䅁䅷䅁䙁䅁䅁䅁䅄倹䅴权敃䅁䅁权䭂䅁䅁权䡁允䅁允䅁䅁䅅䅁䙁䩁塨噘杢乳⽅䍄䉁䅁䅁兂䅁䅁䅍䅄䅁䅁䅕䅁䅁䝁䭄〫䭁䥁䅳䅁䭁䑁䅑䅁䭁䅁䉣䅁䉁䅁䅁允䅁䅁䅕䅁䅁䅁䅁䅁䵁䅉䅅䅁䙁䅁䅁睁䵁䅁䅁兂䅁䅁䅁㙲偒兑䅯䄶䅁䅁䅯兓䅁䅁䅯睂䅅䅁䅅䅁䉁䅁䅁兂䅄㉔煆䡋䌵䅑杷允䅁䅁䅕䅁䑁䅁䅷䅁䙁䅁䅁䥁獃欵䉚权祄䅁䅁权硁䅁䅁权䡁允䅁允䅁䅁䅅䅁䙁䅁䅁䅁䅁䅁䅁䍄䉁䅁䅁兂䅁䅁䅍䅄䅁䅁䅕䅁䅁䑁歪歔䭅䩁䅷䅁䭁䍁䅷䅁䭁䅁䉣䅁䉁䅁䅁允䅁䅁䅕䅁䅁䅁䅁䅁䵁䅉䅅䅁䙁䅁䅁睁䵁䅁䅁兂䅁䅁䅁䵙㝲䅑䅯䅮䅁䅁䅯兎䅁䅁䅯睂䅅䅁䅅䅁䉁䅁䅁兂捄䕸猷䕸栵䅑杷允䅁䅁䅕䅁䑁䅁䅷䅁䙁䅁䅁䅁杁偋䅬权牃䅁䅁权㙁䅁䅁权䡁允䅁允䅁䅁䅅䅁䭁䅁䉯䅁䵁䅉䅅䅁䙁䅁䅁睁䵁䅁䅁兂䅁䅁䅃䭳偤兑䅯末䅁䅁䅯䅒䅁䅁䅯睂䅅䅁䅅䅁䉁䅁䅁兂䅁偁番䜱煳村杷允䅁䅁䅕䅁䑁䅁䅷䅁䙁䅁䅁䅁乃唰䈵权䱃䅁䅁权䡂䅁䅁权䡁允䅁允䅁䅁䅅䅁䙁䙁偹癷潕䍘䅰䍄䉁䅁䅁兂䅁䅁䅍䅄䅁䅁䅕䅁䅁䕁乄〫䭁䭁䅉䅁䭁䑁䄸䅁䭁䅁䉣䅁䉁䅁䅁允䅁䅁䅕䅁潄洸䐱䕚䵉䅉䅅䅁䙁䅁䅁睁䵁䅁䅁兂䅁䅁䅃ㅏ偬兑䅯杮䅁䅁䅯䅒䅁䅁䅯睂䅅䅁䅅䅁䉁䅁䅁兂䕁䐴穁⽭橔睐杷允䅁䅁䅕䅁䑁䅁䅷䅁䙁䅁䅁䥁啂䙂䉂权䉄䅁䅁权䉂䅁䅁权䡁允䅁允䅁䅁䅅䅁䙁䅁䅁䅁䅁䅁䅁䍄䉁䅁䅁兂䅁䅁䅍䅄䅁䅁䅕䅁䅁䅁乓ご䭅䩁䅷䅁䭁䕁䅧䅁䭁䅁䉣䅁䉁䅁䅁允䅁䅁䅕⭭摙⭰㑨啍䵁䅉䅅䅁䙁䅁䅁睁䵁䅁䅁兂䅁䅁䅁䵯㝮䅑䅯睩䅁䅁䅯李䅁䅁䅯睂䅅䅁䅅䅁䉁䅁䅁兂塁潂潅㑊田䅑杷允䅁䅁䅕䅁䑁䅁䅷䅁䙁䅁䅁䥁獃欵䉚权敃䅁䅁权⽁䅁䅁权䡁允䅁允䅁䅁䅅䅁䙁䝁㝑〳丫⭬⽉䍄䉁䅁䅁兂䅁䅁䅍䅄䅁䅁䅕䅁䅁䝧畯ご䭅䩁䄴䅁䭁䕁䅙䅁䭁䅁䉣䅁䉁䅁䅁允䅁䅁䅕䅁䅁䅁䅁䅁䵁䅉䅅䅁䙁䅁䅁睁䵁䅁䅁兂䅁䅁䅃䝑偖兑䅯睩䅁䅁䅯睎䅁䅁䅯睂䅅䅁䅅䅁䉁䅁䅁兂䅁䅁䅁䅁䅁䅁杷允䅁䅁䅕䅁䑁䅁䅷䅁䙁䅁䅁䥁獃欵䉚权䱃䅁䅁权乂䅁䅁权䡁允䅁允䅁䅁䅅䅁䙁䥁⭷坯䥩䍌䅆䍄䉁䅁䅁兂䅁䅁䅍䅄䅁䅁䅕䅁䅁䩁㉂䔫䭁佁䅧䅁䭁䕁䅣䅁䭁䅁䉣䅁䉁䅁䅁允䅁䅁䅕朲䉩吳睸啔䵁䅉䅅䅁䙁䅁䅁睁䵁䅁䅁兂䅁䅁䅁穗偂兑䅯睱䅁䅁䅯睑䅁䅁䅯睂䅅䅁䅅䅁䉁䅁䅁权䭁允䅁䍄䉁䅁䅁兂䅁䅁䅍䅄䅁䅁䅕䅁䅁䑁歪歔䭅䅁䉁䅁䭁䑁䅙䅁䭁䅁䉣䅁䉁䅁䅁允䅁䅁䅯杂䅅䅁杷允䅁䅁䅕䅁䑁䅁䅷䅁䙁䅁䅁䥁獃欵䉚权䱃䅁䅁权㍁䅁䅁权䡁允䅁允䅁䅁䅅䅁䙁䭁慱ㅯ六䅔䅸䍄䉁䅁䅁兂䅁䅁䅍䅄䅁䅁䅕䅁䅁䙁坔歔䭅偁䄴䅁䭁䕁䅅䅁䭁䅁䉣䅁䉁䅁䅁允䅁䅁䅕䅁䅁䱹㉙啄䵉䅉䅅䅁䙁䅁䅁睁䵁䅁䅁兂䅁䅁䅄佧兊兑䅯䅮䅁䅁䅯兑䅁䅁䅯睂䅅䅁䅅䅁䉁䅁䅁兂䅁䅁䅁䅁䅁䅁杷允䅁䅁䅕䅁䑁䅁䅷䅁䙁䅁䅁䅁元癤䅨权捃䅁䅁权ぁ䅁䅁权䡁允䅁允䅁䅁䅅䅁䙁䝁䰴硶呯吶䅈䍄䉁䅁䅁兂䅁䅁䅍䅄䅁䅁䅕䅁䅁䍁潁唫䭁偁䄴䅁䭁䍁䅷䅁䭁䅁䉣䅁䉁䅁䅁允䅁䅁䅕䅁䅁䅁䅁䅁䵁䅉䅅䅁䙁䅁䅁睁䵁䅁䅁兂䅁䅁䅁剔儹兑䅯䅂䅅䅁䅯䅏䅁䅁䅯睂䅅䅁䅅䅁䉁䅁䅁兂䅁䅁䅁䅁䅁䅁杷允䅁䅁䅕䅁䑁䅁䅷䅁䙁䅁䅁䅁杄晧䅨权捃䅁䅁权㡁䅁䅁权䡁允䅁允䅁䅁䅅䅁䙁䥁䉶别捩硪䅆䍄䉁䅁䅁兂䅁䅁䅍䅄䅁䅁䅕䅁䅁佁䉃䔫䭁䭁䅳䅁䭁䍁䅷䅁䭁䅁䉣䅁䉁䅁䅁允䅁䅁䅯权䅅䅁杷允䅁䅁䅕䅁䑁䅁䅷䅁䙁䅁䅁䥁睂䔸䈵权祄䅁䅁权䑂䅁䅁权䡁允䅁允䅁䅁䅅䅁䙁䍁䅋摣䈵楲䅤䍄䉁䅁䅁兂䅁䅁䅍䅄䅁䅁䅕䅁䅁䭧浺歒䭅䩁䅷䅁䭁䑁䅣䅁䭁䅁䉣䅁䉁䅁䅁允䅁䅁䅕䱓㤹呈塨獍䵁䅉䅅䅁䙁䅁䅁睁䵁䅁䅁兂䅁䅁䅁摪但兑䅯睲䅁䅁䅯睒䅁䅁䅯睂䅅䅁䅅䅁䉁䅁䅁兂䅁䅁䅁䅁䅁䅁杷允䅁䅁䅕䅁䑁䅁䅷䅁䙁䅁䅁䅁乃唰䈵权䑄䅁䅁权䙂䅁䅁权䡁允䅁允䅁䅁䅅䅁䙁䅁䅁䅁䅁䅁䅁䍄䉁䅁䅁兂䅁䅁䅍䅄䅁䅁䅕䅁䅁䱧湃ご䭅䱁䅍䅁䭁䕁䅕䅁䭁䅁䉣䅁䉁䅁䅁允䅁䅁䅕䉂杓乪䭹と䵉䅉䅅䅁䙁䅁䅁睁䵁䅁䅁兂䅁䅁䅁穗偂兑䅯䅮䅁䅁䅯村䅁䅁䅯睂䅅䅁䅅䅁䉁䅁䅁兂瑁瘹䥕䔲ㅬ䅑杷允䅁䅁䅕䅁䑁䅁䅷䅁䙁䅁䅁䅁㑁䔵䈵权湃䅁䅁权乂䅁䅁权䡁允䅁允䅁䅁䅅䅁䭁䅁䉯䅁䵁䅉䅅䅁䙁䅁䅁睁䵁䅁䅁兂䅁䅁䅁晡但兑䅯䅮䅁䅁䅯䅌䅁䅁䅯睂䅅䅁䅅䅁䉁䅁䅁兂捄䅡療慧畑䅑杷允䅁䅁䅕䅁䑁䅁䅷䅁䙁䅁䅁䥁睂䔸䈵权䭄䅁䅁权⽁䅁䅁权䡁允䅁允䅁䅁䅅䅁䙁䑁乘㍨眰獲⼴䍄䉁䅁䅁兂䅁䅁䅍䅄䅁䅁䅕䅁䅁䙁睳ご䭅䵁䅅䅁䭁䍁䅷䅁䭁䅁䉣䅁䉁䅁䅁允䅁䅁䅕䅁䅁䅁䅁䅁䵁䅉䅅䅁䙁䅁䅁睁䵁䅁䅁兂䅁䅁䅃䝑偖兑䅯睩䅁䅁䅯杒䅁䅁䅯睂䅅䅁䅅䅁䉁䅁䅁兂扂噔娶䍊祐睶杷允䅁䅁䅕䅁䑁䅁䅷䅁䙁䅁䅁䥁獃欵䉚权捃䅁䅁权㥁䅁䅁权䡁允䅁允䅁䅁䅅䅁䙁䅁䅁䅁䅁䅁䅁䍄䉁䅁䅁兂䅁䅁䅍䅄䅁䅁䅕䅁䅁䱧湃ご䭅䩁䅙䅁䭁䑁䅙䅁䭁䅁䉣䅁䉁䅁䅁允䅁䅁䅕允兂⭲ㄳぁ䵉䅉䅅䅁䙁䅁䅁睁䵁䅁䅁兂䅁䅁䅃䅖兒兑䅯睸䅁䅁䅯杍䅁䅁䅯睂䅅䅁䅅䅁䉁䅁䅁兂䅁䅁䅁䅁䅁䅁杷允䅁䅁䅕䅁䑁䅁䅷䅁䙁䅁䅁䅁杄晧䅨权㝃䅁䅁权⭁䅁䅁权䡁允䅁允䅁䅁䅅䅁䙁䅁䅁䭉䩋〱䍎䍄䉁䅁䅁兂䅁䅁䅍䅄䅁䅁䅕䅁䅁䕁昰䕕䭅䥁䅳䅁䭁䑁䅁䅁䭁䅁䉣䅁䉁䅁䅁允䅁䅁䅕䅁䅁䅁䅁䅁䵁䅉䅅䅁䙁䅁䅁睁䵁䅁䅁兂䅁䅁䅁偷㝔䅑䅯睩䅁䅁䅯材䅁䅁䅯睂䅅䅁䅅䅁䉁䅁䅁兂扂穋㍹䙶䉦睐杷允䅁䅁䅕䅁䑁䅁䅷䅁䙁䅁䅁䅁䕁啪䈹权䱃䅁䅁权䕂䅁䅁权䡁允䅁允䅁䅁䅅䅁䙁䱁䵦祶汧䱄⼰䍄䉁䅁䅁兂䅁䅁䅍䅄䅁䅁䅕䅁䅁䱧湃ご䭅䭁䅳䅁䭁䕁䅁䅁䭁䅁䉣䅁䉁䅁䅁允䅁䅁䅯权䅅䅁杷允䅁䅁䅕䅁䑁䅁䅷䅁䙁䅁䅁䅁扂䕍䈹权橃䅁䅁权䙂䅁䅁权䡁允䅁允䅁䅁䅅䅁䙁䡁橐㡲䝩ㅱ䍒䍄䉁䅁䅁兂䅁䅁䅍䅄䅁䅁䅕䅁䅁䭁欫ご䭅乁䅉䅁䭁䍁䄸䅁䭁䅁䉣䅁䉁䅁䅁允䅁䅁䅕䅁䅁䅁䅁䅁䵁䅉䅅䅁䙁䅁䅁睁䵁䅁䅁兂䅁䅁䅃佲䝚兑䅯䄱䅁䅁䅯睌䅁䅁䅯睂䅅䅁䅅䅁䉁䅁䅁兂䅁䅁䅁䅁䅁䅁杷允䅁䅁䅕䅁䑁䅁䅷䅁䙁䅁䅁䅁杁偋䅬权敃䅁䅁权癁䅁䅁权䡁允䅁允䅁䅁䅅䅁䙁䅁䅁䅁䅁䅁䅁䍄䉁䅁䅁兂䅁䅁䅍䅄䅁䅁䅕䅁䅁䝧畯ご䭅䩁䅷䅁䭁䕁䅅䅁䭁䅁䉣䅁䉁䅁䅁允䅁䅁䅕䅁䅁䅁䅁䅁䵁䅉䅅䅁䙁䅁䅁睁䵁䅁䅁兂䅁䅁䅁䡫㑢䅑䅯关䅁䅁䅯䅒䅁䅁䅯睂䅅䅁䅅䅁䉁䅁䅁兂䅁䱁扂杖汆村杷允䅁䅁䅕䅁䑁䅁䅷䅁䙁䅁䅁䅁乂ㅈ䉂权灃䅁䅁权⽁䅁䅁权䡁允䅁允䅁䅁䅅䅁䭁䅁䉯䅁䵁䅉䅅䅁䙁䅁䅁睁䵁䅁䅁兂䅁䅁䅁䍉㕪䅑䅯其䅁䅁䅯村䅁䅁䅯睂䅅䅁䅅䅁䉁䅁䅁兂䅁䅁䅁䅁䅁䅁杷允䅁䅁䅕䅁䑁䅁䅷䅁䙁䅁䅁䥁獃欵䉚权䱃䅁䅁权䭂䅁䅁权䡁允䅁允䅁䅁䅅䅁䙁䅁楌偮娵硺䅴䍄䉁䅁䅁兂䅁䅁䅍䅄䅁䅁䅕䅁䅁䙁坔歔䭅偁䅑䅁䭁䕁䅫䅁䭁䅁䉣䅁䉁䅁䅁允䅁䅁䅕䅁䅁䅁䅁䅁䵁䅉䅅䅁䙁䅁䅁睁䵁䅁䅁兂䅁䅁䅁䥅㑈䅑䅯䅮䅁䅁䅯䅎䅁䅁䅯睂䅅䅁䅅䅁䉁䅁䅁兂ぁ畵楩祩匴䅷杷允䅁䅁䅕䅁䑁䅁䅷䅁䙁䅁䅁䥁睂䔸䈵权ぃ䅁䅁权䡂䅁䅁权䡁允䅁允䅁䅁䅅䅁䙁䱁眳栱䵐塃䍆䍄䉁䅁䅁兂䅁䅁䅍䅄䅁䅁䅕䅁䅁䭧浺歒䭅䩁䄴䅁䭁䑁䅙䅁䭁䅁䉣䅁䉁䅁䅁允䅁䅁䅕楢剚猴䕥樴䴸䅉䅅䅁䙁䅁䅁睁䵁䅁䅁兂䅁䅁䅃佲䝚兑䅯睩䅁䅁䅯兑䅁䅁䅯睂䅅䅁䅅䅁䉁䅁䅁兂十睐桕硕湍䅑杷允䅁䅁䅕䅁䑁䅁䅷䅁䙁䅁䅁䅁扂䕍䈹权捄䅁䅁权䡂䅁䅁权䡁允䅁允䅁䅁䅅䅁䙁䅁䅁䅁䅁䅁䅁䍄䉁䅁䅁兂䅁䅁䅍䅄䅁䅁䅕䅁䅁䕺瑍歭䭅䱁䅍䅁䭁䕁䄰䅁䭁䅁䉣䅁䉁䅁䅁允䅁䅁䅕䅁䅁䅁䅁䅁䵁䅉䅅䅁䙁䅁䅁睁䵁䅁䅁兂䅁䅁䅁䵑㜳䅑䅯睩䅁䅁䅯杓䅁䅁䅯睂䅅䅁䅅䅁䉁䅁䅁兂穁積積積呐睐杷允䅁䅁䅕䅁䑁䅁䅷䅁䙁䅁䅁䅁㝂啌䈹权⽃䅁䅁权䡂䅁䅁权䡁允䅁允䅁䅁䅅䅁䙁䅁䅁䅁䅁䅁䅁䍄䉁䅁䅁兂䅁䅁䅍䅄䅁䅁䅕䅁䅁䉁䉃䔫䭁䩁䄴䅁䭁䑁䅳䅁䭁䅁䉣䅁䉁䅁䅁允䅁䅁䅕㡓敁䥗㡔樹䴸䅉䅅䅁䙁䅁䅁睁䵁䅁䅁兂䅁䅁䅃佲䝚兑䅯睩䅁䅁䅯䅒䅁䅁䅯睂䅅䅁䅅䅁䉁䅁䅁兂䑃ㅅ洹偃剳䅑杷允䅁䅁䅕䅁䑁䅁䅷䅁䙁䅁䅁䅁杂癹䅴权捃䅁䅁权䝂䅁䅁权䡁允䅁允䅁䅁䅅䅁䭁䑁䈴䅁䵁䅉䅅䅁䙁䅁䅁睁䵁䅁䅁兂䅁䅁䅁偷㝔䅑䅯䅮䅁䅁䅯䅒䅁䅁䅯睂䅅䅁䅅䅁䉁䅁䅁兂ㅁㅃ䥮桑煙䅷杷允䅁䅁䅕䅁䑁䅁䅷䅁䙁䅁䅁䥁獃欵䉚权䱃䅁䅁权䝂䅁䅁权䡁允䅁允䅁䅁䅅䅁䙁䉁䑍瑨瑘剁䄱䍄䉁䅁䅁兂䅁䅁䅍䅄䅁䅁䅕䅁䅁䥁刳歔䭅䩁䄴䅁䭁䑁䄸䅁䭁䅁䉣䅁䉁䅁䅁允䅁䅁䅕条䘸噘套䐶䴸䅉䅅䅁䙁䅁䅁睁䵁䅁䅁兂䅁䅁䅃楡倵兑䅯䄱䅁䅁䅯兓䅁䅁䅯睂䅅䅁䅅䅁䉁䅁䅁兂䅁䅁䅁䅁䅁䅁杷允䅁䅁䅕䅁䑁䅁䅷䅁䙁䅁䅁䅁元癤䅨权㥃䅁䅁权硁䅁䅁权䡁允䅁允䅁䅁䅅䅁䙁䍁䭬奚䉣噩䅎䍄䉁䅁䅁兂䅁䅁䅍䅄䅁䅁䅕䅁䅁䕺瑍歭䭅䥁䅳䅁䭁䑁䅯䅁䭁䅁䉣䅁䉁䅁䅁允䅁䅁䅕䅁䅁䅁䅁䅁䵁䅉䅅䅁䙁䅁䅁睁䵁䅁䅁兂䅁䅁䅁䵯㝮䅑䅯睷䅁䅁䅯兔䅁䅁䅯睂䅅䅁䅅䅁䉁䅁䅁兂䕃㙴㑧㕐ㅍ䅑杷允䅁䅁䅕䅁䑁䅁䅷䅁䙁䅁䅁䥁獃欵䉚权捃䅁䅁权䡂䅁䅁权䡁允䅁允䅁䅁䅅䅁䙁䩁奐婩夳呩䅖䍄䉁䅁䅁兂䅁䅁䅍䅄䅁䅁䅕䅁䅁䭧浺歒䭅䩁䄴䅁䭁䕁䅧䅁䭁䅁䉣䅁䉁䅁䅁允䅁䅁䅕慃牳㙧䑨樱䴸䅉䅅䅁䙁䅁䅁睁䵁䅁䅁兂䅁䅁䅁䥂倱兑䅯杮䅁䅁䅯兔䅁䅁䅯睂䅅䅁䅅䅁䉁䅁䅁兂扄㝗創湶⽌睐杷允䅁䅁䅕䅁䑁䅁䅷䅁䙁䅁䅁䅁元癤䅨权㑄䅁䅁权䵂䅁䅁权䡁允䅁允䅁䅁䅅䅁䙁䅁䅁䅁䅁䅁䅁䍄䉁䅁䅁兂䅁䅁䅍䅄䅁䅁䅕䅁䅁䡁䭄〫䭁偁䅉䅁䭁䕁䅳䅁䭁䅁䉣䅁䉁䅁䅁允䅁䅁䅕䅁䅁䅁䅁䅁䵁䅉䅅䅁䙁䅁䅁睁䵁䅁䅁兂䅁䅁䅃偣佂兑䅯睱䅁䅁䅯杏䅁䅁䅯睂䅅䅁䅅䅁䉁䅁䅁权䭁允䅁䍄䉁䅁䅁兂䅁䅁䅍䅄䅁䅁䅕䅁䅁䉁䉃䔫䭁䩁䄴䅁䭁䕁䅳䅁䭁䅁䉣䅁䉁䅁䅁允䅁䅁䅕㝪瑁奮㍤䐰䴸䅉䅅䅁䙁䅁䅁睁䵁䅁䅁兂䅁䅁䅃佲䝚兑䅯䅮䅁䅁䅯䅓䅁䅁䅯睂䅅䅁䅅䅁䉁䅁䅁兂⭃潮潇佤㍑䅷杷允䅁䅁䅕䅁䑁䅁䅷䅁䙁䅁䅁䥁獃欵䉚权䍁允䅁权䭂䅁䅁权䡁允䅁允䅁䅁䅅䅁䙁䝁畢晌㑤睰䅸䍄䉁䅁䅁兂䅁䅁䅍䅄䅁䅁䅕䅁䅁䭧浺歒䭅䥁䅳䅁䭁䕁䅫䅁䭁䅁䉣䅁䉁䅁䅁允䅁䅁䅕煔㝉么䥏歇䵁䅉䅅䅁䙁䅁䅁睁䵁䅁䅁兂䅁䅁䅃佲䝚兑䅯睱䅁䅁䅯免䅁䅁䅯睂䅅䅁䅅䅁䉁䅁䅁权䭁允䅁䍄䉁䅁䅁兂䅁䅁䅍䅄䅁䅁䅕䅁䅁䕁乄〫䭁䭁䅁䅁䭁䑁䅳䅁䭁䅁䉣䅁䉁䅁䅁允䅁䅁䅕䑗ね䡹⭢歋䵁䅉䅅䅁䙁䅁䅁睁䵁䅁䅁兂䅁䅁䅁偷㝔䅑䅯杮䅁䅁䅯兑䅁䅁䅯睂䅅䅁䅅䅁䉁䅁䅁兂杄父㙧㡑奢睐杷允䅁䅁䅕䅁䑁䅁䅷䅁䙁䅁䅁䅁元癤䅨权䑄䅁䅁权⭁䅁䅁权䡁允䅁允䅁䅁䅅䅁䙁䵁杗䡢㉄桡䅬䍄䉁䅁䅁兂䅁䅁䅍䅄䅁䅁䅕䅁䅁佁䉃䔫䭁䱁䅳䅁䭁䑁䅯䅁䭁䅁䉣䅁䉁䅁䅁允䅁䅁䅕䅁䅁䩗㍂啄䵉䅉䅅䅁䙁䅁䅁睁䵁䅁䅁兂䅁䅁䅃佲䝚兑䅯䅮䅁䅁䅯兓䅁䅁䅯睂䅅䅁䅅䅁䉁䅁䅁兂䉄吰㕡䉊摳䅑杷允䅁䅁䅕䅁䑁䅁䅷䅁䙁䅁䅁䅁啂欱䈵权䱃䅁䅁权㥁䅁䅁权䡁允䅁允䅁䅁䅅䅁䙁䅁䅁䅁䅁䕷䅤䍄䉁䅁䅁兂䅁䅁䅍䅄䅁䅁䅕䅁䅁䉁䉃䔫䭁䩁䅷䅁䭁䑁䅕䅁䭁䅁䉣䅁䉁䅁䅁允䅁䅁䅕乣䙆ㅆ唱啣䵁䅉䅅䅁䙁䅁䅁睁䵁䅁䅁兂䅁䅁䅃䝑偖兑䅯䅂䅅䅁䅯䅓䅁䅁䅯睂䅅䅁䅅䅁䉁䅁䅁兂䅁䅁䅁䅁䅁䅁杷允䅁䅁䅕䅁䑁䅁䅷䅁䙁䅁䅁䅁乂ㅈ䉂权敃䅁䅁权㥁䅁䅁权䡁允䅁允䅁䅁䅅䅁䙁䉁潈䍭啚但⽕䍄䉁䅁䅁兂䅁䅁䅍䅄䅁䅁䅕䅁䅁䉁䉃䔫䭁䭁䅕䅁䭁䑁䅕䅁䭁䅁䉣䅁䉁䅁䅁允䅁䅁䅣䅁䅁佁啂䔵䵁䅉䅅䅁䙁䅁䅁睁䵁䅁䅁兂䅁䅁䅁䍉㕪䅑䅯杮䅁䅁䅯兔䅁䅁䅯睂䅅䅁䅅䅁䉁䅁䅁兂煄兹坆㡨い睐杷允䅁䅁䅕䅁䑁䅁䅷䅁䙁䅁䅁䅁㝂啌䈹权䱄䅁䅁权㥁䅁䅁权䡁允䅁允䅁䅁䅅䅁䙁䅁䅁䅁䅁䅁䅁䍄䉁䅁䅁兂䅁䅁䅍䅄䅁䅁䅕䅁䅁䭧浺歒䭅䥁䅳䅁䭁䑁䅕䅁䭁䅁䉣䅁䉁䅁䅁允䅁䅁䅕扅慸支⭴ぅ䵁䅉䅅䅁䙁䅁䅁睁䵁䅁䅁兂䅁䅁䅃佲䝚兑䅯睩䅁䅁䅯睓䅁䅁䅯睂䅅䅁䅅䅁䉁䅁䅁兂あ䙰朷䵯㌶睶杷允䅁䅁䅕䅁䑁䅁䅷䅁䙁䅁䅁䅁啂欱䈵权䱃䅁䅁权䡂䅁䅁权䡁允䅁允䅁䅁䅅䅁䙁䑁䬰㘱睎児䅸䍄䉁䅁䅁兂䅁䅁䅍䅄䅁䅁䅕䅁䅁䩁㉂䔫䭁䩁䅁䅁䭁䑁䄰䅁䭁䅁䉣䅁䉁䅁䅁允䅁䅁䅯权䅅䅁杷允䅁䅁䅕䅁䑁䅁䅷䅁䙁䅁䅁䅁杁偋䅬权敃䅁䅁权䑁䅁䅁权䡁允䅁允䅁䅁䅅䅁䙁偁䙁畆㡓畂⽫䍄䉁䅁䅁兂䅁䅁䅍䅄䅁䅁䅕䅁䅁䉁䉃䔫䭁偁䅁䅁䭁䕁䅑䅁䭁䅁䉣䅁䉁䅁䅁允䅁䅁䅕䅁䅁䅁䅁䅁䵁䅉䅅䅁䙁䅁䅁睁䵁䅁䅁兂䅁䅁䅃佲䝚兑䅯睩䅁䅁䅯材䅁䅁䅯睂䅅䅁䅅䅁䉁䅁䅁兂歃䉭㙭䥉愴䅑杷允䅁䅁䅕䅁䑁䅁䅷䅁䙁䅁䅁䅁杁偋䅬权橃䅁䅁权䉂䅁䅁权䡁允䅁允䅁䅁䅅䅁䙁䅁䅁佳晪汍䍨䍄䉁䅁䅁兂䅁䅁䅍䅄䅁䅁䅕䅁䅁䡁䭄〫䭁䵁䅅䅁䭁䕁䅣䅁䭁䅁䉣䅁䉁䅁䅁允䅁䅁䅕䅁䅁䅁䅁䅁䵁䅉䅅䅁䙁䅁䅁睁䵁䅁䅁兂䅁䅁䅃䝑偖兑䅯䄶䅁䅁䅯兒䅁䅁䅯睂䅅䅁䅅䅁䉁䅁䅁兂䍁䩰獡硰兤䅑杷允䅁䅁䅕䅁䑁䅁䅷䅁䙁䅁䅁䥁啂䙂䉂权捃䅁䅁权䱂䅁䅁权䡁允䅁允䅁䅁䅅䅁䙁䅁䅁䅁䅁䅁䅁䍄䉁䅁䅁兂䅁䅁䅍䅄䅁䅁䅕䅁䅁䕁乄〫䭁䥁䅳䅁䭁䑁䄸䅁䭁䅁䉣䅁䉁䅁䅁允䅁䅁䅕椹捨㡪ㅌ䐴䴸䅉䅅䅁䙁䅁䅁睁䵁䅁䅁兂䅁䅁䅃䅖兒兑䅯朷䅁䅁䅯䅔䅁䅁䅯睂䅅䅁䅅䅁䉁䅁䅁兂呁硩奇㑐䕤䅑杷允䅁䅁䅕䅁䑁䅁䅷䅁䙁䅁䅁䅁乂ㅈ䉂权牃䅁䅁权㡁䅁䅁权䡁允䅁允䅁䅁䅅䅁䭁䅁䉯䅁䵁䅉䅅䅁䙁䅁䅁睁䵁䅁䅁兂䅁䅁䅄佧兊兑䅯杮䅁䅁䅯睒䅁䅁䅯睂䅅䅁䅅䅁䉁䅁䅁兂䅁䅁䅁䅁䅁䅁杷允䅁䅁䅕䅁䑁䅁䅷䅁䙁䅁䅁䥁䅂啚䈹权捃䅁䅁权䡂䅁䅁权䡁允䅁允䅁䅁䅅䅁䭁䑁䈴䅁䵁䅉䅅䅁䙁䅁䅁睁䵁䅁䅁兂䅁䅁䅁䤴㑈䅑䅯朲䅁䅁䅯兎䅁䅁䅯睂䅅䅁䅅䅁䉁䅁䅁兂婄㡙圸䙓ㅌ睐杷允䅁䅁䅕䅁䑁䅁䅷䅁䙁䅁䅁䵁䅃水䉂权敃䅁䅁权䍂䅁䅁权䡁允䅁允䅁䅁䅅䅁䙁䩁坏䑗晳慳⽙䍄䉁䅁䅁兂䅁䅁䅍䅄䅁䅁䅕䅁䅁佁䉃䔫䭁䱁䄰䅁䭁䑁䄸䅁䭁䅁䉣䅁䉁䅁䅁允䅁䅁䅕效䩷⭫䅹歗䵁䅉䅅䅁䙁䅁䅁睁䵁䅁䅁兂䅁䅁䅁䵙㝲䅑䅯杮䅁䅁䅯杓䅁䅁䅯睂䅅䅁䅅䅁䉁䅁䅁兂䑄ㅱ㡌䩱塔睶杷允䅁䅁䅕䅁䑁䅁䅷䅁䙁䅁䅁䅁杁偋䅬权捃䅁䅁权㑁䅁䅁权䡁允䅁允䅁䅁䅅䅁䙁乁䩓摮䩩员䅸䍄䉁䅁䅁兂䅁䅁䅍䅄䅁䅁䅕䅁䅁䉁䉃䔫䭁䭁䅳䅁䭁䑁䅍䅁䭁䅁䉣䅁䉁䅁䅁允䅁䅁䅯权䅅䅁杷允䅁䅁䅕䅁䑁䅁䅷䅁䙁䅁䅁䥁䅂啚䈹权䥄䅁䅁权㥁䅁䅁权䡁允䅁允䅁䅁䅅䅁䙁䅁䅁䅁䅁䅁䅁䍄䉁䅁䅁兂䅁䅁䅍䅄䅁䅁䅕䅁䅁䕺瑍歭䭅䩁䅷䅁䭁䕁䅣䅁䭁䅁䉣䅁䉁䅁䅁允䅁䅁䅕䅁䅁䅁䅁䅁䵁䅉䅅䅁䙁䅁䅁睁䵁䅁䅁兂䅁䅁䅃佲䝚兑䅯䅹䅁䅁䅯睓䅁䅁䅯睂䅅䅁䅅䅁䉁䅁䅁兂潁ㅍ癉摔漲兑杷允䅁䅁䅕䅁䑁䅁䅷䅁䙁䅁䅁䅁扂䕍䈹权㥃䅁䅁权㝁䅁䅁权䡁允䅁允䅁䅁䅅䅁䙁䅁䅁䅁䅁䅁䅁䍄䉁䅁䅁兂䅁䅁䅍䅄䅁䅁䅕䅁䅁䡧睄歔䭅乁䅷䅁䭁䕁䅷䅁䭁䅁䉣䅁䉁䅁䅁允䅁䅁䅕奇䥔奖䱊䐸䴸䅉䅅䅁䙁䅁䅁睁䵁䅁䅁兂䅁䅁䅁住佒兑䅯䅯䅁䅁䅯李䅁䅁䅯睂䅅䅁䅅䅁䉁䅁䅁兂䅁䅁䅁䅁䅁䅁杷允䅁䅁䅕䅁䑁䅁䅷䅁䙁䅁䅁䥁睂䔸䈵权敃䅁䅁权䅂䅁䅁权䡁允䅁允䅁䅁䅅䅁䙁䕁敌浕げ敬⽍䍄䉁䅁䅁兂䅁䅁䅍䅄䅁䅁䅕䅁䅁䙁睳ご䭅䩁䄴䅁䭁䑁䄰䅁䭁䅁䉣䅁䉁䅁䅁允䅁䅁䅕卸睃浣剩吳䴸䅉䅅䅁䙁䅁䅁睁䵁䅁䅁兂䅁䅁䅁偷㝔䅑䅯末䅁䅁䅯䅍䅁䅁䅯睂䅅䅁䅅䅁䉁䅁䅁兂䅁䅁䅁䅁䅁䅁杷允䅁䅁䅕䅁䑁䅁䅷䅁䙁䅁䅁䅁乂ㅈ䉂权灃䅁䅁权癁䅁䅁权䡁允䅁允䅁䅁䅅䅁䭁䅁䉯䅁䵁䅉䅅䅁䙁䅁䅁睁䵁䅁䅁兂䅁䅁䅃佲䝚兑䅯杮䅁䅁䅯䅐䅁䅁䅯睂䅅䅁䅅䅁䉁䅁䅁兂瑃佇ㅏ㡃塮睐杷允䅁䅁䅕䅁䑁䅁䅷䅁䙁䅁䅁䵁䅃水䉂权捄䅁䅁权䥂䅁䅁权䡁允䅁允䅁䅁䅅䅁䙁䉁䵆穆䝳故⽷䍄䉁䅁䅁兂䅁䅁䅍䅄䅁䅁䅕䅁䅁䝁䭄〫䭁佁䅉䅁䭁䑁䅉䅁䭁䅁䉣䅁䉁䅁䅁允䅁䅁䅕䅁䅁䅁䅁䅁䵁䅉䅅䅁䙁䅁䅁睁䵁䅁䅁兂䅁䅁䅁住佒兑䅯杬䅁䅁䅯免䅁䅁䅯睂䅅䅁䅅䅁䉁䅁䅁兂䅁䅁䅁䅁䅁䅁杷允䅁䅁䅕䅁䑁䅁䅷䅁䙁䅁䅁䅁杄晧䅨权权䅁䅁权㝁䅁䅁权䡁允䅁允䅁䅁䅅䅁䙁䙁䄵䝷䉣䑗䅎䍄䉁䅁䅁兂䅁䅁䅍䅄䅁䅁䅕䅁䅁䭁䩄〫䭁乁䅁䅁䭁䕁䅉䅁䭁䅁䉣䅁䉁䅁䅁允䅁䅁䅕穯㝅睶䩙爫䴸䅉䅅䅁䙁䅁䅁睁䵁䅁䅁兂䅁䅁䅁䵣㝲䅑䅯睩䅁䅁䅯杒䅁䅁䅯睂䅅䅁䅅䅁䉁䅁䅁兂䍃䉣琰乭氷睶杷允䅁䅁䅕䅁䑁䅁䅷䅁䙁䅁䅁䅁䅂智䅴权䅁允䅁权㍁䅁䅁权䡁允䅁允䅁䅁䅅䅁䭁䑁䈸䅁䵁䅉䅅䅁䙁䅁䅁睁䵁䅁䅁兂䅁䅁䅃佲䝚兑䅯䅮䅁䅁䅯杓䅁䅁䅯睂䅅䅁䅅䅁䉁䅁䅁兂㙃砰堵捁杅䅑杷允䅁䅁䅕䅁䑁䅁䅷䅁䙁䅁䅁䅁允晧䅨权捄䅁䅁权硁䅁䅁权䡁允䅁允䅁䅁䅅䅁䙁䕁协䕊卭䅂䅰䍄䉁䅁䅁兂䅁䅁䅍䅄䅁䅁䅕䅁䅁䵁い〫䭁䥁䅳䅁䭁䕁䅷䅁䭁䅁䉣䅁䉁䅁䅁允䅁䅁䅕橤佰䙂䵊㝮䴸䅉䅅䅁䙁䅁䅁睁䵁䅁䅁兂䅁䅁䅃佲䝚兑䅯䅮䅁䅁䅯兔䅁䅁䅯睂䅅䅁䅅䅁䉁䅁䅁兂㙂⽇栲䙫䍸䅑杷允䅁䅁䅕䅁䑁䅁䅷䅁䙁䅁䅁䅁䅄倹䅴权捃䅁䅁权㕁䅁䅁权䡁允䅁允䅁䅁䅅䅁䙁䅁獩䙈歰す䅆䍄䉁䅁䅁兂䅁䅁䅍䅄䅁䅁䅕䅁䅁䭁欫ご䭅䱁䅧䅁䭁䑁䅧䅁䭁䅁䉣䅁䉁䅁䅁允䅁䅁䅕ㅳ䕑䅏灭䕕䵁䅉䅅䅁䙁䅁䅁睁䵁䅁䅁兂䅁䅁䅃佲䝚兑䅯杮䅁䅁䅯兔䅁䅁䅯睂䅅䅁䅅䅁䉁䅁䅁兂䡂䍧䥖㥚塈睐杷允䅁䅁䅕䅁䑁䅁䅷䅁䙁䅁䅁䥁煂歌䈹权睄䅁䅁权乂䅁䅁权䡁允䅁允䅁䅁䅅䅁䙁䅁䅁䅁䅁䅁䅁䍄䉁䅁䅁兂䅁䅁䅍䅄䅁䅁䅕䅁䅁䕧求ご䭅䵁䅍䅁䭁䑁䅕䅁䭁䅁䉣䅁䉁䅁䅁允䅁䅁䅕呑卩丶捚啋䵁䅉䅅䅁䙁䅁䅁睁䵁䅁䅁兂䅁䅁䅁䥅㑈䅑䅯䅂䅅䅁䅯䅎䅁䅁䅯睂䅅䅁䅅䅁䉁䅁䅁兂啂婊栶偁獯䅑杷允䅁䅁䅕䅁䑁䅁䅷䅁䙁䅁䅁䅁灂唸䈵权捃䅁䅁权⭁䅁䅁权䡁允䅁允䅁䅁䅅䅁䭁䑁䈴䅁䵁䅉䅅䅁䙁䅁䅁睁䵁䅁䅁兂䅁䅁䅁穗偂兑䅯䅮䅁䅁䅯兎䅁䅁䅯睂䅅䅁䅅䅁䉁䅁䅁兂㡂稲低畕〴䅑杷允䅁䅁䅕䅁䑁䅁䅷䅁䙁䅁䅁䅁乃唰䈵权捃䅁䅁权䭂䅁䅁权䡁允䅁允䅁䅁䅅䅁䙁䵁偖䱬敨穸䅄䍄䉁䅁䅁兂䅁䅁䅍䅄䅁䅁䅕䅁䅁䵁い〫䭁䩁䅷䅁䭁䑁䅁䅁䭁䅁䉣䅁䉁䅁䅁允䅁䅁䅯材䅅䅁杷允䅁䅁䅕䅁䑁䅁䅷䅁䙁䅁䅁䅁啂欱䈵权䱃䅁䅁权䥂䅁䅁权䡁允䅁允䅁䅁䅅䅁䙁䵁䴳䵺䵺䅺䅸䍄䉁䅁䅁兂䅁䅁䅍䅄䅁䅁䅕䅁䅁䝁䭄〫䭁䭁䅉䅁䭁䑁䄸䅁䭁䅁䉣䅁䉁䅁䅁允䅁䅁䅕䥁穁〱䱢ず䵉䅉䅅䅁䙁䅁䅁睁䵁䅁䅁兂䅁䅁䅃佲䝚兑䅯杮䅁䅁䅯睑䅁䅁䅯睂䅅䅁䅅䅁䉁䅁䅁兂扁䡙䑶偃圷睐杷允䅁䅁䅕䅁䑁䅁䅷䅁䙁䅁䅁䥁睂䔸䈵权䕁允䅁权㍁䅁䅁权䡁允䅁允䅁䅁䅅䅁䙁䥁䭣䅑䭌䙦䅂䍄䉁䅁䅁兂䅁䅁䅍䅄䅁䅁䅕䅁䅁䍁潁唫䭁佁䅯䅁䭁䍁䄸䅁䭁䅁䉣䅁䉁䅁䅁允䅁䅁䅕䅁䅁䅁䅁䅁䵁䅉䅅䅁䙁䅁䅁睁䵁䅁䅁兂䅁䅁䅁䵣㝲䅑䅯䄷䅁䅁䅯免䅁䅁䅯睂䅅䅁䅅䅁䉁䅁䅁兂䅁䅁䅁䅁䅁䅁杷允䅁䅁䅕䅁䑁䅁䅷䅁䙁䅁䅁䅁䅂智䅴权坃䅁䅁权⽁䅁䅁权䡁允䅁允䅁䅁䅅䅁䙁䅁䅁䑧捄䍯䍨䍄䉁䅁䅁兂䅁䅁䅍䅄䅁䅁䅕䅁䅁䭁欫ご䭅䩁䅷䅁䭁䕁䅣䅁䭁䅁䉣䅁䉁䅁䅁允䅁䅁䅕景佲䥭㤹歎䵁䅉䅅䅁䙁䅁䅁睁䵁䅁䅁兂䅁䅁䅁乖佚兑䅯睯䅁䅁䅯兑䅁䅁䅯睂䅅䅁䅅䅁䉁䅁䅁兂䅁䙁汩䥣灸村杷允䅁䅁䅕䅁䑁䅁䅷䅁䙁䅁䅁䥁㝁啗䈹权卄䅁䅁权䡂䅁䅁权䡁允䅁允䅁䅁䅅䅁䙁䥁湤樳ㅒ䍵䅰䍄䉁䅁䅁兂䅁䅁䅍䅄䅁䅁䅕䅁䅁䭁䩄〫䭁䵁䅣䅁䭁䕁䅣䅁䭁䅁䉣䅁䉁䅁䅁允䅁䅁䅕㑑䩔㍩䅂唹䵅䅉䅅䅁䙁䅁䅁睁䵁䅁䅁兂䅁䅁䅁乖佚兑䅯其䅁䅁䅯䅔䅁䅁䅯睂䅅䅁䅅䅁䉁䅁䅁兂㙁焱昶八刱䅑杷允䅁䅁䅕䅁䑁䅁䅷䅁䙁䅁䅁䥁煂歌䈹权敃䅁䅁权䩂䅁䅁权䡁允䅁允䅁䅁䅅䅁䙁䅁䅁䅁䅁䅁䅁䍄䉁䅁䅁兂䅁䅁䅍䅄䅁䅁䅕䅁䅁䉁䉃䔫䭁䥁䅳䅁䭁䍁䅷䅁䭁䅁䉣䅁䉁䅁䅁允䅁䅁䅕䅁䅁䅁䅁䅁䵁䅉䅅䅁䙁䅁䅁睁䵁䅁䅁兂䅁䅁䅁䥅㑈䅑䅯杮䅁䅁䅯䅌䅁䅁䅯睂䅅䅁䅅䅁䉁䅁䅁兂癁灌癆㝏术睐杷允䅁䅁䅕䅁䑁䅁䅷䅁䙁䅁䅁䅁䅂智䅴权䍁允䅁权䩂䅁䅁权䡁允䅁允䅁䅁䅅䅁䙁䉁眫慩㍔杍䅸䍄䉁䅁䅁兂䅁䅁䅍䅄䅁䅁䅕䅁䅁䡁瑳ご䭅䩁䅁䅁䭁䑁䅯䅁䭁䅁䉣䅁䉁䅁䅁允䅁䅁䅯权䅅䅁杷允䅁䅁䅕䅁䑁䅁䅷䅁䙁䅁䅁䅁扂䕍䈹权歄䅁䅁权䵂䅁䅁权䡁允䅁允䅁䅁䅅䅁䙁䡁祧児獪⽣⽫䍄䉁䅁䅁兂䅁䅁䅍䅄䅁䅁䅕䅁䅁䙁睳ご䭅䩁䅷䅁䭁䑁䅷䅁䭁䅁䉣䅁䉁䅁䅁允䅁䅁䅕湫䴵氱㍙獊䵁䅉䅅䅁䙁䅁䅁睁䵁䅁䅁兂䅁䅁䅃ㅏ偬兑䅯睲䅁䅁䅯䅔䅁䅁䅯睂䅅䅁䅅䅁䉁䅁䅁兂⽁偺㕂摇潮睐杷允䅁䅁䅕䅁䑁䅁䅷䅁䙁䅁䅁䅁允晧䅨权敃䅁䅁权睁䅁䅁权䡁允䅁允䅁䅁䅅䅁䙁䭁䜸畅䴰攲⼸䍄䉁䅁䅁兂䅁䅁䅍䅄䅁䅁䅕䅁䅁䵁い〫䭁䵁䅳䅁䭁䍁䄴䅁䭁䅁䉣䅁䉁䅁䅁允䅁䅁䅕䅁䅁䅁䅁䅁䵁䅉䅅䅁䙁䅁䅁睁䵁䅁䅁兂䅁䅁䅃佲䝚兑䅯朳䅁䅁䅯李䅁䅁䅯睂䅅䅁䅅䅁䉁䅁䅁兂剂㉄浑氫䈸䅑杷允䅁䅁䅕䅁䑁䅁䅷䅁䙁䅁䅁䅁㑁䔵䈵权䱃䅁䅁权⽁䅁䅁权䡁允䅁允䅁䅁䅅䅁䙁䅁䅁䅁䅁䅁䅁䍄䉁䅁䅁兂䅁䅁䅍䅄䅁䅁䅕䅁䅁䍁潁唫䭁乁䅉䅁䭁䑁䅳䅁䭁䅁䉣䅁䉁䅁䅁允䅁䅁䅕䅁䅁䅁䅁䅁䵁䅉䅅䅁䙁䅁䅁睁䵁䅁䅁兂䅁䅁䅄佧兊兑䅯䅴䅁䅁䅯䅓䅁䅁䅯睂䅅䅁䅅䅁䉁䅁䅁兂㥄剱䩥瑱眳兑杷允䅁䅁䅕䅁䑁䅁䅷䅁䙁䅁䅁䅁睂癹䅴权䱃䅁䅁权ぁ䅁䅁权䡁允䅁允䅁䅁䅅䅁䙁䱁䥹捒挱䩴⽓䍄䉁䅁䅁兂䅁䅁䅍䅄䅁䅁䅕䅁䅁䝁䭄〫䭁䱁䄸䅁䭁䑁䅅䅁䭁䅁䉣䅁䉁䅁䅁允䅁䅁䅕䅁䅁䅁䅁䅁䵁䅉䅅䅁䙁䅁䅁睁䵁䅁䅁兂䅁䅁䅃ㅏ偬兑䅯睩䅁䅁䅯李䅁䅁䅯睂䅅䅁䅅䅁䉁䅁䅁兂煁ぷ汵䙄㑌睐杷允䅁䅁䅕䅁䑁䅁䅷䅁䙁䅁䅁䅁㑁䔵䈵权癃䅁䅁权乂䅁䅁权䡁允䅁允䅁䅁䅅䅁䙁䙁䘰䍺搶䅷䅚䍄䉁䅁䅁兂䅁䅁䅍䅄䅁䅁䅕䅁䅁䝁确歔䭅偁䅙䅁䭁䑁䅑䅁䭁䅁䉣䅁䉁䅁䅁允䅁䅁䅕䅁䅁䅁䅁䅁䵁䅉䅅䅁䙁䅁䅁睁䵁䅁䅁兂䅁䅁䅁䥅㑈䅑䅯睩䅁䅁䅯杍䅁䅁䅯睂䅅䅁䅅䅁䉁䅁䅁兂灁䥘䌯匹㡪睐杷允䅁䅁䅕䅁䑁䅁䅷䅁䙁䅁䅁䅁㝂啌䈹权杄䅁䅁权䑂䅁䅁权䡁允䅁允䅁䅁䅅䅁䙁䭁椸硱兺⽘⽯䍄䉁䅁䅁兂䅁䅁䅍䅄䅁䅁䅕䅁䅁䭁䩄〫䭁䩁䅷䅁䭁䕁䅧䅁䭁䅁䉣䅁䉁䅁䅁允䅁䅁䅕剃㠰氶兌捑䵁䅉䅅䅁䙁䅁䅁睁䵁䅁䅁兂䅁䅁䅁乖佚兑䅯杮䅁䅁䅯杒䅁䅁䅯睂䅅䅁䅅䅁䉁䅁䅁兂䕄奶⽳湬く睶杷允䅁䅁䅕䅁䑁䅁䅷䅁䙁䅁䅁䥁睂䔸䈵权敃䅁䅁权穁䅁䅁权䡁允䅁允䅁䅁䅅䅁䙁䅁䅁䅁䅁䅁䅁䍄䉁䅁䅁兂䅁䅁䅍䅄䅁䅁䅕䅁䅁䉁䉃䔫䭁䥁䅳䅁䭁䑁䅑䅁䭁䅁䉣䅁䉁䅁䅁允䅁䅁䅕場啯歲桦樫䴸䅉䅅䅁䙁䅁䅁睁䵁䅁䅁兂䅁䅁䅃楡倵兑䅯朷䅁䅁䅯村䅁䅁䅯睂䅅䅁䅅䅁䉁䅁䅁兂浄當㐵匰䙸䅑杷允䅁䅁䅕䅁䑁䅁䅷䅁䙁䅁䅁䥁睃ば䈹权坃䅁䅁权睁䅁䅁权䡁允䅁允䅁䅁䅅䅁䙁䅁䅁䅁䅁䅁䅁䍄䉁䅁䅁兂䅁䅁䅍䅄䅁䅁䅕䅁䅁䝁确歔䭅䥁䅳䅁䭁䍁䄴䅁䭁䅁䉣䅁䉁䅁䅁允䅁䅁䅕ㄹ桨䝎歬樳䴸䅉䅅䅁䙁䅁䅁睁䵁䅁䅁兂䅁䅁䅁䵯㝮䅑䅯杵䅁䅁䅯睒䅁䅁䅯睂䅅䅁䅅䅁䉁䅁䅁兂㕂瑋⽧瑋癣村杷允䅁䅁䅕䅁䑁䅁䅷䅁䙁䅁䅁䵁䑸婌䉰权敃䅁䅁权ㅁ䅁䅁权䡁允䅁允䅁䅁䅅䅁䙁䅁䅁䅁䅁䅁䅁䍄䉁䅁䅁兂䅁䅁䅍䅄䅁䅁䅕䅁䅁䉁䉃䔫䭁䩁䄴䅁䭁䑁䅑䅁䭁䅁䉣䅁䉁䅁䅁允䅁䅁䅕㡌䭨䥑ㅁ稸䴸䅉䅅䅁䙁䅁䅁睁䵁䅁䅁兂䅁䅁䅁䥅㑈䅑䅯具䅁䅁䅯兓䅁䅁䅯睂䅅䅁䅅䅁䉁䅁䅁兂䱁呩㍊䠲汅䅑杷允䅁䅁䅕䅁䑁䅁䅷䅁䙁䅁䅁䅁癃䕰䈹权㙃䅁䅁权⭁䅁䅁权䡁允䅁允䅁䅁䅅䅁䙁䝁獧㑮場啯䍰䍄䉁䅁䅁兂䅁䅁䅍䅄䅁䅁䅕䅁䅁䕁乄〫䭁䭁䅉䅁䭁䑁䅣䅁䭁䅁䉣䅁䉁䅁䅁允䅁䅁䅕䅁潃兎啷歚䵉䅉䅅䅁䙁䅁䅁睁䵁䅁䅁兂䅁䅁䅁䍉㕪䅑䅯䅫䅁䅁䅯児䅁䅁䅯睂䅅䅁䅅䅁䉁䅁䅁权䭁允䅁䍄䉁䅁䅁兂䅁䅁䅍䅄䅁䅁䅕䅁䅁䝧畯ご䭅䥁䅳䅁䭁䑁䅯䅁䭁䅁䉣䅁䉁䅁䅁允䅁䅁䅕潅呣漸湶呰䴸䅉䅅䅁䙁䅁䅁睁䵁䅁䅁兂䅁䅁䅁䵯㝮䅑䅯杮䅁䅁䅯兑䅁䅁䅯睂䅅䅁䅅䅁䉁䅁䅁兂穄䥕瀳䐴䔳睐杷允䅁䅁䅕䅁䑁䅁䅷䅁䙁䅁䅁䅁权晹䅴权䱄䅁䅁权⽁䅁䅁权䡁允䅁允䅁䅁䅅䅁䙁䅁䅁䅁䅁䅁䅁䍄䉁䅁䅁兂䅁䅁䅍䅄䅁䅁䅕䅁䅁䥁刳歔䭅䥁䅳䅁䭁䕁䅷䅁䭁䅁䉣䅁䉁䅁䅁允䅁䅁䅕体㙆䭆䠵䕋䵁䅉䅅䅁䙁䅁䅁睁䵁䅁䅁兂䅁䅁䅃楡倵兑䅯䄶䅁䅁䅯睏䅁䅁䅯睂䅅䅁䅅䅁䉁䅁䅁兂䅁䅁䅁䅁䅁䅁杷允䅁䅁䅕䅁䑁䅁䅷䅁䙁䅁䅁䅁权晹䅴权潄䅁䅁权畁䅁䅁权䡁允䅁允䅁䅁䅅䅁䙁䅁䅁䅁䅁䅁䅁䍄䉁䅁䅁兂䅁䅁䅍䅄䅁䅁䅕䅁䅁䙁坔歔䭅䩁䄴䅁䭁䕁䅫䅁䭁䅁䉣䅁䉁䅁䅁允䅁䅁䅕噋摲呈呮吲䴸䅉䅅䅁䙁䅁䅁睁䵁䅁䅁兂䅁䅁䅁偷㝔䅑䅯杮䅁䅁䅯兒䅁䅁䅯睂䅅䅁䅅䅁䉁䅁䅁兂畃框㉅愵癇睶杷允䅁䅁䅕䅁䑁䅁䅷䅁䙁䅁䅁䥁睃ば䈹权潄䅁䅁权㕁䅁䅁权䡁允䅁允䅁䅁䅅䅁䙁䅁䅁䅁䅁䅁䅁䍄䉁䅁䅁兂䅁䅁䅍䅄䅁䅁䅕䅁䅁䥷楄䕕䭅䥁䅳䅁䭁䕁䅷䅁䭁䅁䉣䅁䉁䅁䅁允䅁䅁䅕䅁䅁䅁䅁䅁䵁䅉䅅䅁䙁䅁䅁睁䵁䅁䅁兂䅁䅁䵄祑愲兑䅯朱䅁䅁䅯睁䅁䅁䅯睂䅅䅁䅅䅁䉁䅁䅁兂䅁䅁䅁䅁䅁䅁杷允䅁䅁䅕䅁䑁䅁䅷䅁䙁䅁䅁䅁允晧䅨权敃䅁䅁权㕁䅁䅁权䡁允䅁允䅁䅁䅅䅁䙁䅁楶佃汢晣⽑䍄䉁䅁䅁兂䅁䅁䅍䅄䅁䅁䅕䅁䅁䝁确歔䭅䭁䅫䅁䭁䅁䅍䅁䭁䅁䉣䅁䉁䅁䅁允䅁䅁䅯权䅅䅁杷允䅁䅁䅕䅁䑁䅁䅷䅁䙁䅁䅁䅁癃䕰䈹权硃䅁䅁权䥂䅁䅁权䡁允䅁允䅁䅁䅅䅁䙁䭁浕兤ㅉ坏䌱䍄䉁䅁䅁兂䅁䅁䅍䅄䅁䅁䅕䅁䅁䙧䕑䕕䭅䥁䅳䅁䭁䕁䄰䅁䭁䅁䉣䅁䉁䅁䅁允䅁䅁䅕問湈硵佧爵䴸䅉䅅䅁䙁䅁䅁睁䵁䅁䅁兂䅁䅁䅁䡫㑢䅑䅯睹䅁䅁䅯杒䅁䅁䅯睂䅅䅁䅅䅁䉁䅁䅁兂䅁䅁䅁䅁䅁䅁杷允䅁䅁䅕䅁䑁䅁䅷䅁䙁䅁䅁䅁䅂智䅴权敃䅁䅁权硁䅁䅁权䡁允䅁允䅁䅁䅅䅁䙁䥁牘払敧晨⽅䍄䉁䅁䅁兂䅁䅁䅍䅄䅁䅁䅕䅁䅁䉁䉃䔫䭁䩁䅷䅁䭁䕁䅷䅁䭁䅁䉣䅁䉁䅁䅁允䅁䅁䅕⼰㡍⽺㡎歡䵁䅉䅅䅁䙁䅁䅁睁䵁䅁䅁兂䅁䅁䅄佧兊兑䅯杬䅁䅁䅯䅌䅁䅁䅯睂䅅䅁䅅䅁䉁䅁䅁兂䅁䅁䅁䅁䅁䅁杷允䅁䅁䅕䅁䑁䅁䅷䅁䙁䅁䅁䅁乃唰䈵权䕁允䅁权䥂䅁䅁权䡁允䅁允䅁䅁䅅䅁䙁䅁䅁䅁䅁䅁䅁䍄䉁䅁䅁兂䅁䅁䅍䅄䅁䅁䅕䅁䅁䙁睳ご䭅䩁䄴䅁䭁䕁䅳䅁䭁䅁䉣䅁䉁䅁䅁允䅁䅁䅕䍷汰䔵偅吲䴸䅉䅅䅁䙁䅁䅁睁䵁䅁䅁兂䅁䅁䅁摪但兑䅯杮䅁䅁䅯䅍䅁䅁䅯睂䅅䅁䅅䅁䉁䅁䅁兂䅁䅁䅁䅁䅁䅁杷允䅁䅁䅕䅁䑁䅁䅷䅁䙁䅁䅁䵁䑸婌䉰权㙄䅁䅁权⽁䅁䅁权䡁允䅁允䅁䅁䅅䅁䙁䅁䅁䅁䅁䅁䅁䍄䉁䅁䅁兂䅁䅁䅍䅄䅁䅁䅕䅁䅁䉁䉃䔫䭁䩁䅷䅁䭁䑁䄸䅁䭁䅁䉣䅁䉁䅁䅁允䅁䅁䅕㉥桰慰坣獈䵁䅉䅅䅁䙁䅁䅁睁䵁䅁䅁兂䅁䅁䅁住佒兑䅯兺䅁䅁䅯睁䅁䅁䅯睂䅅䅁䅅䅁䉁䅁䅁兂䵃䕪摫⬯睧䅑杷允䅁䅁䅕䅁䑁䅁䅷䅁䙁䅁䅁䅁允晧䅨权兄䅁䅁权䡂䅁䅁权䡁允䅁允䅁䅁䅅䅁䙁䕁灵灒捅⽅⽵䍄䉁䅁䅁兂䅁䅁䅍䅄䅁䅁䅕䅁䅁䍁潁唫䭁䵁䅯䅁䭁䑁䄸䅁䭁䅁䉣䅁䉁䅁䅁允䅁䅁䅕睥䕸㡭渫稵䴸䅉䅅䅁䙁䅁䅁睁䵁䅁䅁兂䅁䅁䅁䍉㕪䅑䅯䅁䅅䅁䅯兒䅁䅁䅯睂䅅䅁䅅䅁䉁䅁䅁权䅁䅁䅁䍄䉁䅁䅁兂䅁䅁䅍䅄䅁䅁䅕䅁䅁䡁瑳ご䭅䭁䅫䅁䭁䑁䅉䅁䭁䅁䉣䅁䉁䅁䅁允䅁䅁䅯权䅅䅁杷允䅁䅁䅕䅁䑁䅁䅷䅁䙁䅁䅁䅁癃䕰䈹权捃䅁䅁权䭂䅁䅁权䡁允䅁允䅁䅁䅅䅁䙁佁穫䰷慊桏䅎䍄䉁䅁䅁兂䅁䅁䅍䅄䅁䅁䅕䅁䅁䵁い〫䭁䩁䄴䅁䭁䕁䅧䅁䭁䅁䉣䅁䉁䅁䅁允䅁䅁䅕癫乘䝱噍䐰䴸䅉䅅䅁䙁䅁䅁睁䵁䅁䅁兂䅁䅁䅃䭳偤兑䅯术䅁䅁䅯睑䅁䅁䅯睂䅅䅁䅅䅁䉁䅁䅁兂啁扚奪唹楷村杷允䅁䅁䅕䅁䑁䅁䅷䅁䙁䅁䅁䅁允晧䅨权捃䅁䅁权㡁䅁䅁权䡁允䅁允䅁䅁䅅䅁䙁䑁硵穅硵㄰䅂䍄䉁䅁䅁兂䅁䅁䅍䅄䅁䅁䅕䅁䅁䑁歪歔䭅䩁䄴䅁䭁䑁䅕䅁䭁䅁䉣䅁䉁䅁䅁允䅁䅁䅕䕸收杣㡰吵䴸䅉䅅䅁䙁䅁䅁睁䵁䅁䅁兂䅁䅁䅃䭳偤兑䅯典䅁䅁䅯睌䅁䅁䅯睂䅅䅁䅅䅁䉁䅁䅁兂䅁䅁䅁䅁䅁䅁杷允䅁䅁䅕䅁䑁䅁䅷䅁䙁䅁䅁䅁允晧䅨权㙃䅁䅁权㡁䅁䅁权䡁允䅁允䅁䅁䅅䅁䙁䅁䅁䉯买〴䌵䍄䉁䅁䅁兂䅁䅁䅍䅄䅁䅁䅕䅁䅁䵁い〫䭁䩁䄴䅁䭁䑁䅕䅁䭁䅁䉣䅁䉁䅁䅁允䅁䅁䅕䡱晸㕎匱橴䴸䅉䅅䅁䙁䅁䅁睁䵁䅁䅁兂䅁䅁䅁偷㝔䅑䅯兺䅁䅁䅯䅑䅁䅁䅯睂䅅䅁䅅䅁䉁䅁䅁兂䅁䅁䅁䅁䅁䅁杷允䅁䅁䅕䅁䑁䅁䅷䅁䙁䅁䅁䅁䕁啪䈹权穃䅁䅁权䑂䅁䅁权䡁允䅁允䅁䅁䅅䅁䙁䑁瑏乺楒䙫䍂䍄䉁䅁䅁兂䅁䅁䅍䅄䅁䅁䅕䅁䅁䭁欫ご䭅䥁䅳䅁䭁䕁䅅䅁䭁䅁䉣䅁䉁䅁䅁允䅁䅁䅕䍄瑧癃㍚䑰䴸䅉䅅䅁䙁䅁䅁睁䵁䅁䅁兂䅁䅁䅁剔儹兑䅯䄸䅁䅁䅯䅎䅁䅁䅯睂䅅䅁䅅䅁䉁䅁䅁兂䅁䅁䅁䅁䅁䅁杷允䅁䅁䅕䅁䑁䅁䅷䅁䙁䅁䅁䅁允晧䅨权敃䅁䅁权㍁䅁䅁权䡁允䅁允䅁䅁䅅䅁䙁䩁偡偏汥癯⽙䍄䉁䅁䅁兂䅁䅁䅍䅄䅁䅁䅕䅁䅁䭁䩄〫䭁乁䅑䅁䭁䑁䅯䅁䭁䅁䉣䅁䉁䅁䅁允䅁䅁䅕䅁䅁䅁䅁䅁䵁䅉䅅䅁䙁䅁䅁睁䵁䅁䅁兂䅁䅁䅁剔儹兑䅯睸䅁䅁䅯睌䅁䅁䅯睂䅅䅁䅅䅁䉁䅁䅁兂䅁䅁䅁䅁䅁䅁杷允䅁䅁䅕䅁䑁䅁䅷䅁䙁䅁䅁䵁䑸婌䉰权祄䅁䅁权ㅁ䅁䅁权䡁允䅁允䅁䅁䅅䅁䙁䅁䅁䅁䅁䅁䅁䍄䉁䅁䅁兂䅁䅁䅍䅄䅁䅁䅕䅁䅁䉁䉃䔫䭁䥁䅳䅁䭁䑁䅳䅁䭁䅁䉣䅁䉁䅁䅁允䅁䅁䅕浚浚浚浚䕄䵁䅉䅅䅁䙁䅁䅁睁䵁䅁䅁兂䅁䅁䅁䵑㜳䅑䅯睳䅁䅁䅯䅔䅁䅁䅯睂䅅䅁䅅䅁䉁䅁䅁兂䅁偁䕃奖䉩村杷允䅁䅁䅕䅁䑁䅁䅷䅁䙁䅁䅁䅁啂欱䈵权捃䅁䅁权⭁䅁䅁权䡁允䅁允䅁䅁䅅䅁䙁偁即欲潴祌䅮䍄䉁䅁䅁兂䅁䅁䅍䅄䅁䅁䅕䅁䅁䕧求ご䭅䭁䄸䅁䭁䕁䅙䅁䭁䅁䉣䅁䉁䅁䅁允䅁䅁䅕䅁䅁䅁䅁䅁䵁䅉䅅䅁䙁䅁䅁睁䵁䅁䅁兂䅁䅁䅁䵙㝲䅑䅯䅮䅁䅁䅯睌䅁䅁䅯睂䅅䅁䅅䅁䉁䅁䅁兂婂橨坪扸㤰䅑杷允䅁䅁䅕䅁䑁䅁䅷䅁䙁䅁䅁䅁元癤䅨权ぃ䅁䅁权ぁ䅁䅁权䡁允䅁允䅁䅁䅅䅁䙁䅁䅁䱉摄い䍖䍄䉁䅁䅁兂䅁䅁䅍䅄䅁䅁䅕䅁䅁䥁刳歔䭅䩁䄴䅁䭁䕁䅫䅁䭁䅁䉣䅁䉁䅁䅁允䅁䅁䅕䕎塡婭䐹吶䴸䅉䅅䅁䙁䅁䅁睁䵁䅁䅁兂䅁䅁䅃佲䝚兑䅯兺䅁䅁䅯䅓䅁䅁䅯睂䅅䅁䅅䅁䉁䅁䅁兂啄歫剹䉍杯䅑杷允䅁䅁䅕䅁䑁䅁䅷䅁䙁䅁䅁䅁㑁䔵䈵权䱃䅁䅁权乂䅁䅁权䡁允䅁允䅁䅁䅅䅁䙁偁啅䈰户搯⼴䍄䉁䅁䅁兂䅁䅁䅍䅄䅁䅁䅕䅁䅁䉁䉃䔫䭁䥁䅳䅁䭁䑁䅙䅁䭁䅁䉣䅁䉁䅁䅁允䅁䅁䅕䥘䌯匹捨歅䵁䅉䅅䅁䙁䅁䅁睁䵁䅁䅁兂䅁䅁䅁晡但兑䅯杮䅁䅁䅯䅌䅁䅁䅯睂䅅䅁䅅䅁䉁䅁䅁兂慂䑚晶㑔堳睐杷允䅁䅁䅕䅁䑁䅁䅷䅁䙁䅁䅁䵁䑸婌䉰权捃䅁䅁权㕁䅁䅁权䡁允䅁允䅁䅁䅅䅁䙁䅁䅁䅁䅁䅁䅁䍄䉁䅁䅁兂䅁䅁䅍䅄䅁䅁䅕䅁䅁䉁䉃䔫䭁䩁䄴䅁䭁䕁䅅䅁䭁䅁䉣䅁䉁䅁䅁允䅁䅁䅕㤯晕乷獶吷䴸䅉䅅䅁䙁䅁䅁睁䵁䅁䅁兂䅁䅁䅁剔儹兑䅯术䅁䅁䅯杏䅁䅁䅯睂䅅䅁䅅䅁䉁䅁䅁兂䅁䅁祚ㄴ㌸村杷允䅁䅁䅕䅁䑁䅁䅷䅁䙁䅁䅁䅁䅂智䅴权奄䅁䅁权䱂䅁䅁权䡁允䅁允䅁䅁䅅䅁䙁䅁唹儫噅偵⽑䍄䉁䅁䅁兂䅁䅁䅍䅄䅁䅁䅕䅁䅁䙁坔歔䭅䭁䅕䅁䭁䑁䄰䅁䭁䅁䉣䅁䉁䅁䅁允䅁䅁䅣䅁䅁䭁湄欴䵁䅉䅅䅁䙁䅁䅁睁䵁䅁䅁兂䅁䅁䅃ㅏ偬兑䅯杁䅅䅁䅯杍䅁䅁䅯睂䅅䅁䅅䅁䉁䅁䅁兂䅁䅁䅁䅁䅁䅁杷允䅁䅁䅕䅁䑁䅁䅷䅁䙁䅁䅁䅁元癤䅨权䡄䅁䅁权䕂䅁䅁权䡁允䅁允䅁䅁䅅䅁䙁䅁䅁䑁奒昴䉒䍄䉁䅁䅁兂䅁䅁䅍䅄䅁䅁䅕䅁䅁䕧求ご䭅䩁䄴䅁䭁䅁䅍䅁䭁䅁䉣䅁䉁䅁䅁允䅁䅁䅕噵瑸晏危吴䴸䅉䅅䅁䙁䅁䅁睁䵁䅁䅁兂䅁䅁䅁䥅㑈䅑䅯䅮䅁䅁䅯杒䅁䅁䅯睂䅅䅁䅅䅁䉁䅁䅁权⭁允䅁䍄䉁䅁䅁兂䅁䅁䅍䅄䅁䅁䅕䅁䅁䵁い〫䭁乁䅯䅁䭁䕁䅳䅁䭁䅁䉣䅁䉁䅁䅁允䅁䅁䅕朲嘹剫湈䐴䴸䅉䅅䅁䙁䅁䅁睁䵁䅁䅁兂䅁䅁䅁䥅㑈䅑䅯杮䅁䅁䅯杒䅁䅁䅯睂䅅䅁䅅䅁䉁䅁䅁兂敃刲す㌴兄睐杷允䅁䅁䅕䅁䑁䅁䅷䅁䙁䅁䅁䅁㝂啌䈹权牃䅁䅁权㥁䅁䅁权䡁允䅁允䅁䅁䅅䅁䭁䅁䉯䅁䵁䅉䅅䅁䙁䅁䅁睁䵁䅁䅁兂䅁䅁䅃䭳偤兑䅯䄴䅁䅁䅯䅓䅁䅁䅯睂䅅䅁䅅䅁䉁䅁䅁兂㙂敔煹䱎祄睐杷允䅁䅁䅕䅁䑁䅁䅷䅁䙁䅁䅁䅁元癤䅨权䱃䅁䅁权䍂䅁䅁权䡁允䅁允䅁䅁䅅䅁䙁䵁ㅐ䙋偹楷䅆䍄䉁䅁䅁兂䅁䅁䅍䅄䅁䅁䅕䅁䅁䭁䩄〫䭁佁䅧䅁䭁䑁䅉䅁䭁䅁䉣䅁䉁䅁䅁允䅁䅁䅕䅁䅁䅁䅁䅁䵁䅉䅅䅁䙁䅁䅁睁䵁䅁䅁兂䅁䅁䅁䥅㑈䅑䅯睩䅁䅁䅯兓䅁䅁䅯睂䅅䅁䅅䅁䉁䅁䅁兂灁䥘䌯匹䵪睐杷允䅁䅁䅕䅁䑁䅁䅷䅁䙁䅁䅁䥁睂䔸䈵权䑄䅁䅁权䩂䅁䅁权䡁允䅁允䅁䅁䅅䅁䙁䱁楉䙸は䉉䅰䍄䉁䅁䅁兂䅁䅁䅍䅄䅁䅁䅕䅁䅁䙁睳ご䭅䥁䅳䅁䭁䑁䄰䅁䭁䅁䉣䅁䉁䅁䅁允䅁䅁䅕呢䈹獭㙦䕄䵁䅉䅅䅁䙁䅁䅁睁䵁䅁䅁兂䅁䅁䅁䥅㑈䅑䅯杮䅁䅁䅯兓䅁䅁䅯睂䅅䅁䅅䅁䉁䅁䅁兂䍂故㡃㑥䝔睐杷允䅁䅁䅕䅁䑁䅁䅷䅁䙁䅁䅁䅁䅂智䅴权癃䅁䅁权ㅁ䅁䅁权䡁允䅁允䅁䅁䅅䅁䙁䅁汙么慴晢⼸䍄䉁䅁䅁兂䅁䅁䅍䅄䅁䅁䅕䅁䅁䕁乄〫䭁䱁䄸䅁䭁䕁䅍䅁䭁䅁䉣䅁䉁䅁䅁允䅁䅁䅕䅁权奴牤啑䵉䅉䅅䅁䙁䅁䅁睁䵁䅁䅁兂䅁䅁䅁祥倱兑䅯睱䅁䅁䅯免䅁䅁䅯睂䅅䅁䅅䅁䉁䅁䅁权䭁允䅁䍄䉁䅁䅁兂䅁䅁䅍䅄䅁䅁䅕䅁䅁䍁潁唫䭁䥁䅳䅁䭁䑁䄰䅁䭁䅁䉣䅁䉁䅁䅁允䅁䅁䅕体㙆䭆䠵歅䵁䅉䅅䅁䙁䅁䅁睁䵁䅁䅁兂䅁䅁䅁䥅㑈䅑䅯杮䅁䅁䅯兎䅁䅁䅯睂䅅䅁䅅䅁䉁䅁䅁兂㥄噴単䌲昳睐杷允䅁䅁䅕䅁䑁䅁䅷䅁䙁䅁䅁䅁权晹䅴权捄䅁䅁权⭁䅁䅁权䡁允䅁允䅁䅁䅅䅁䙁䅁佚䄳䅷昴⽍䍄䉁䅁䅁兂䅁䅁䅍䅄䅁䅁䅕䅁䅁䑧婴ご䭅䱁䅑䅁䭁䑁䅧䅁䭁䅁䉣䅁䉁䅁䅁允䅁䅁䅕䅁䅁䅁䅁䅁䵁䅉䅅䅁䙁䅁䅁睁䵁䅁䅁兂䅁䅁䅁䥅㑈䅑䅯睩䅁䅁䅯䅔䅁䅁䅯睂䅅䅁䅅䅁䉁䅁䅁兂㉄䙋偹癷じ睐杷允䅁䅁䅕䅁䑁䅁䅷䅁䙁䅁䅁䅁杁偋䅬权煄䅁䅁权獁䅁䅁权䡁允䅁允䅁䅁䅅䅁䙁䅁䅁䅁䅁䅁䅁䍄䉁䅁䅁兂䅁䅁䅍䅄䅁䅁䅕䅁䅁䕁乄〫䭁䵁䄴䅁䭁䕁䅙䅁䭁䅁䉣䅁䉁䅁䅁允䅁䅁䅕楹䑨䵏䅆樹䴸䅉䅅䅁䙁䅁䅁睁䵁䅁䅁兂䅁䅁䅁䍉㕪䅑䅯䅂䅅䅁䅯睌䅁䅁䅯睂䅅䅁䅅䅁䉁䅁䅁兂䅁䅁䅁䅁䅁䅁杷允䅁䅁䅕䅁䑁䅁䅷䅁䙁䅁䅁䅁睂癹䅴权牃䅁䅁权䙂䅁䅁权䡁允䅁允䅁䅁䅅䅁䭁䅁䉯䅁䵁䅉䅅䅁䙁䅁䅁睁䵁䅁䅁兂䅁䅁䅃佲䝚兑䅯朳䅁䅁䅯兎䅁䅁䅯睂䅅䅁䅅䅁䉁䅁䅁兂潃㡮硒㝡䱑䅑杷允䅁䅁䅕䅁䑁䅁䅷䅁䙁䅁䅁䥁睃ば䈹权慄䅁䅁权⭁䅁䅁权䡁允䅁允䅁䅁䅅䅁䙁䑁歄䰲漸搵⼸䍄䉁䅁䅁兂䅁䅁䅍䅄䅁䅁䅕䅁䅁䡁䭄〫䭁䩁䄴䅁䭁䍁䄸䅁䭁䅁䉣䅁䉁䅁䅁允䅁䅁䅕䬯确欰椱䐴䴸䅉䅅䅁䙁䅁䅁睁䵁䅁䅁兂䅁䅁䅁䵯㝮䅑䅯杹䅁䅁䅯睁䅁䅁䅯睂䅅䅁䅅䅁䉁䅁䅁兂呂娹湖稸䴯睐杷允䅁䅁䅕䅁䑁䅁䅷䅁䙁䅁䅁䅁杂癹䅴权捃䅁䅁权㑁䅁䅁权䡁允䅁允䅁䅁䅅䅁䙁䍁㕓䤯て坕䄵䍄䉁䅁䅁兂䅁䅁䅍䅄䅁䅁䅕䅁䅁䉁䉃䔫䭁䥁䅳䅁䭁䕁䅕䅁䭁䅁䉣䅁䉁䅁䅁允䅁䅁䅕椹捨㡪ㅌ䐫䴸䅉䅅䅁䙁䅁䅁睁䵁䅁䅁兂䅁䅁䅁乖佚兑䅯杁䅅䅁䅯睓䅁䅁䅯睂䅅䅁䅅䅁䉁䅁䅁兂卂椴䡶煰临䅑杷允䅁䅁䅕䅁䑁䅁䅷䅁䙁䅁䅁䅁䅂智䅴权敃䅁䅁权䍂䅁䅁权䡁允䅁允䅁䅁䅅䅁䙁䩁㍱⭇䙐䵬⽯䍄䉁䅁䅁兂䅁䅁䅍䅄䅁䅁䅕䅁䅁䕁乄〫䭁䭁䅣䅁䭁䑁䅫䅁䭁䅁䉣䅁䉁䅁䅁允䅁䅁䅯权䅅䅁杷允䅁䅁䅕䅁䑁䅁䅷䅁䙁䅁䅁䥁獃欵䉚权癃䅁䅁权䅂䅁䅁权䡁允䅁允䅁䅁䅅䅁䙁䅁䅁䅁䅁䅁䅁䍄䉁䅁䅁兂䅁䅁䅍䅄䅁䅁䅕䅁䅁䥁刳歔䭅䩁䅷䅁䭁䕁䅉䅁䭁䅁䉣䅁䉁䅁䅁允䅁䅁䅕慢㑱呂步啍䵁䅉䅅䅁䙁䅁䅁睁䵁䅁䅁兂䅁䅁䅁䥅㑈䅑䅯朴䅁䅁䅯䅐䅁䅁䅯睂䅅䅁䅅䅁䉁䅁䅁兂㡄啑ど坃乳䅑杷允䅁䅁䅕䅁䑁䅁䅷䅁䙁䅁䅁䅁杄晧䅨权煄䅁䅁权睁䅁䅁权䡁允䅁允䅁䅁䅅䅁䙁䉁牳剒獎⽈⽍䍄䉁䅁䅁兂䅁䅁䅍䅄䅁䅁䅕䅁䅁䵁い〫䭁佁䅯䅁䭁䑁䅣䅁䭁䅁䉣䅁䉁䅁䅁允䅁䅁䅕䅁䅁䅁䅁䅁䵁䅉䅅䅁䙁䅁䅁睁䵁䅁䅁兂䅁䅁䅁摪但兑䅯睩䅁䅁䅯䅐䅁䅁䅯睂䅅䅁䅅䅁䉁䅁䅁兂䙃ㄶ㑇歈㕕䅑杷允䅁䅁䅕䅁䑁䅁䅷䅁䙁䅁䅁䵁䅃水䉂权元䅁䅁权䕂䅁䅁权䡁允䅁允䅁䅁䅅䅁䭁䅁䉯䅁䵁䅉䅅䅁䙁䅁䅁睁䵁䅁䅁兂䅁䅁䅁䥅㑈䅑䅯睩䅁䅁䅯兔䅁䅁䅯睂䅅䅁䅅䅁䉁䅁䅁兂偃癷潕䥘䴸䅑杷允䅁䅁䅕䅁䑁䅁䅷䅁䙁䅁䅁䅁允晧䅨权楄䅁䅁权睁䅁䅁权䡁允䅁允䅁䅁䅅䅁䙁乁睇䵴橲䈫䅆䍄䉁䅁䅁兂䅁䅁䅍䅄䅁䅁䅕䅁䅁䙁睳ご䭅䩁䄴䅁䭁䑁䅕䅁䭁䅁䉣䅁䉁䅁䅁允䅁䅁䅕䝎㉦畺奘吳䴸䅉䅅䅁䙁䅁䅁睁䵁䅁䅁兂䅁䅁䅃ㅏ偬兑䅯杬䅁䅁䅯睏䅁䅁䅯睂䅅䅁䅅䅁䉁䅁䅁兂䅁䉁⭄㙰䵁村杷允䅁䅁䅕䅁䑁䅁䅷䅁䙁䅁䅁䅁杁偋䅬权敃䅁䅁权ぁ䅁䅁权䡁允䅁允䅁䅁䅅䅁䙁䍁慇剰割佈⼴䍄䉁䅁䅁兂䅁䅁䅍䅄䅁䅁䅕䅁䅁䍁潁唫䭁佁䅧䅁䭁䑁䅯䅁䭁䅁䉣䅁䉁䅁䅁允䅁䅁䅕䅁䅁䅁䅁䅁䵁䅉䅅䅁䙁䅁䅁睁䵁䅁䅁兂䅁䅁䅃楡倵兑䅯䅮䅁䅁䅯兓䅁䅁䅯睂䅅䅁䅅䅁䉁䅁䅁兂䅁䅁䅁䅁䅁䅁杷允䅁䅁䅕䅁䑁䅁䅷䅁䙁䅁䅁䅁扂䕍䈹权䕁允䅁权乂䅁䅁权䡁允䅁允䅁䅁䅅䅁䙁䝁佹睄畐稯䅰䍄䉁䅁䅁兂䅁䅁䅍䅄䅁䅁䅕䅁䅁䉁䉃䔫䭁䩁䄴䅁䭁䕁䅯䅁䭁䅁䉣䅁䉁䅁䅁允䅁䅁䅕㍰佌眱⭯樸䴸䅉䅅䅁䙁䅁䅁睁䵁䅁䅁兂䅁䅁䅃䭳偤兑䅯杹䅁䅁䅯睑䅁䅁䅯睂䅅䅁䅅䅁䉁䅁䅁兂㥁ㅍ㡕硍煺睐杷允䅁䅁䅕䅁䑁䅁䅷䅁䙁䅁䅁䥁啂䙂䉂权い䅁䅁权㥁䅁䅁权䡁允䅁允䅁䅁䅅䅁䙁䅁䅁䅁䅁䅁䅁䍄䉁䅁䅁兂䅁䅁䅍䅄䅁䅁䅕䅁䅁䵁い〫䭁䥁䅳䅁䭁䅁䅍䅁䭁䅁䉣䅁䉁䅁䅁允䅁䅁䅕祦㑤堯㥴吱䴸䅉䅅䅁䙁䅁䅁睁䵁䅁䅁兂䅁䅁䅁住佒兑䅯兰䅁䅁䅯䅌䅁䅁䅯睂䅅䅁䅅䅁䉁䅁䅁权䅁䅁䅁䍄䉁䅁䅁兂䅁䅁䅍䅄䅁䅁䅕䅁䅁䕁昰䕕䭅䭁䅫䅁䭁䍁䄴䅁䭁䅁䉣䅁䉁䅁䅁允䅁䅁䅯权䅅䅁杷允䅁䅁䅕䅁䑁䅁䅷䅁䙁䅁䅁䥁睃ば䈹权楄䅁䅁权䍂䅁䅁权䡁允䅁允䅁䅁䅅䅁䙁䍁䱸摎獘瘸⽑䍄䉁䅁䅁兂䅁䅁䅍䅄䅁䅁䅕䅁䅁䝧畯ご䭅䭁䅕䅁䭁䑁䅉䅁䭁䅁䉣䅁䉁䅁䅁允䅁䅁䅯䅁䅁䅁杷允䅁䅁䅕䅁䑁䅁䅷䅁䙁䅁䅁䅁杂癹䅴权䱃䅁䅁权畁䅁䅁权䡁允䅁允䅁䅁䅅䅁䙁䅁䅁䅁䅁䅁䅁䍄䉁䅁䅁兂䅁䅁䅍䅄䅁䅁䅕䅁䅁䉁䉃䔫䭁䩁䄴䅁䭁䕁䄰䅁䭁䅁䉣䅁䉁䅁䅁允䅁䅁䅕䠸瑫呸振䐸䴸䅉䅅䅁䙁䅁䅁睁䵁䅁䅁兂䅁䅁䅁䵣㝲䅑䅯睹䅁䅁䅯兔䅁䅁䅯睂䅅䅁䅅䅁䉁䅁䅁兂湄倷㉧䕁匴䅑杷允䅁䅁䅕䅁䑁䅁䅷䅁䙁䅁䅁䅁䅂智䅴权祄䅁䅁权䑂䅁䅁权䡁允䅁允䅁䅁䅅䅁䙁䩁扒牰⭚卡䅸䍄䉁䅁䅁兂䅁䅁䅍䅄䅁䅁䅕䅁䅁䙧䕑䕕䭅䩁䅷䅁䭁䑁䅯䅁䭁䅁䉣䅁䉁䅁䅁允䅁䅁䅕䅁䅁䅁䅁䅁䵁䅉䅅䅁䙁䅁䅁睁䵁䅁䅁兂䅁䅁䅁䥅㑈䅑䅯杮䅁䅁䅯睑䅁䅁䅯睂䅅䅁䅅䅁䉁䅁䅁兂⭁坘塯硏獦睐杷允䅁䅁䅕䅁䑁䅁䅷䅁䙁䅁䅁䅁睂癹䅴权敃䅁䅁权䕂䅁䅁权䡁允䅁允䅁䅁䅅䅁䙁䑁積積積⭍⼫䍄䉁䅁䅁兂䅁䅁䅍䅄䅁䅁䅕䅁䅁䩁㉂䔫䭁䥁䅳䅁䭁䕁䄰䅁䭁䅁䉣䅁䉁䅁䅁允䅁䅁䅕䉵䘶ㄶ㑇歌䵁䅉䅅䅁䙁䅁䅁睁䵁䅁䅁兂䅁䅁䅁穗偂兑䅯朵䅁䅁䅯杏䅁䅁䅯睂䅅䅁䅅䅁䉁䅁䅁兂䅁䅁䅁䅁䅁䅁杷允䅁䅁䅕䅁䑁䅁䅷䅁䙁䅁䅁䥁睂䔸䈵权敃䅁䅁权獁䅁䅁权䡁允䅁允䅁䅁䅅䅁䙁䅁䅁䅁䅁䅁䅁䍄䉁䅁䅁兂䅁䅁䅍䅄䅁䅁䅕䅁䅁䑁歪歔䭅乁䅉䅁䭁䕁䅷䅁䭁䅁䉣䅁䉁䅁䅁允䅁䅁䅕積積積穏䕋䵁䅉䅅䅁䙁䅁䅁睁䵁䅁䅁兂䅁䅁䅃ㅏ偬兑䅯䄹䅁䅁䅯兎䅁䅁䅯睂䅅䅁䅅䅁䉁䅁䅁兂穄䴳㐳塍瘰䅑杷允䅁䅁䅕䅁䑁䅁䅷䅁䙁䅁䅁䅁䕁啪䈹权捃䅁䅁权㉁䅁䅁权䡁允䅁允䅁䅁䅅䅁䙁䙁坏奉ㄵ呅䅸䍄䉁䅁䅁兂䅁䅁䅍䅄䅁䅁䅕䅁䅁䕺瑍歭䭅䥁䅳䅁䭁䕁䅯䅁䭁䅁䉣䅁䉁䅁䅁允䅁䅁䅕䅁䅁䅁䅁䅁䵁䅉䅅䅁䙁䅁䅁睁䵁䅁䅁兂䅁䅁䅁偷㝔䅑䅯睩䅁䅁䅯睌䅁䅁䅯睂䅅䅁䅅䅁䉁䅁䅁兂祃㠷䍧橨硡睐杷允䅁䅁䅕䅁䑁䅁䅷䅁䙁䅁䅁䥁獃欵䉚权煄䅁䅁权䑂䅁䅁权䡁允䅁允䅁䅁䅅䅁䙁䕁ㄹ䍃地㤵⽕䍄䉁䅁䅁兂䅁䅁䅍䅄䅁䅁䅕䅁䅁䩁㉂䔫䭁䱁䅳䅁䭁䍁䅷䅁䭁䅁䉣䅁䉁䅁䅁允䅁䅁䅕䅁䅁䅁䅁䅁䵁䅉䅅䅁䙁䅁䅁睁䵁䅁䅁兂䅁䅁䅁晡但兑䅯杮䅁䅁䅯䅐䅁䅁䅯睂䅅䅁䅅䅁䉁䅁䅁兂潃㥪啘牬朷睐杷允䅁䅁䅕䅁䑁䅁䅷䅁䙁䅁䅁䅁䅄倹䅴权敃䅁䅁权癁䅁䅁权䡁允䅁允䅁䅁䅅䅁䙁乁佮ㄹ橐捰⽳䍄䉁䅁䅁兂䅁䅁䅍䅄䅁䅁䅕䅁䅁䅁乓ご䭅䩁䄴䅁䭁䕁䅣䅁䭁䅁䉣䅁䉁䅁䅁允䅁䅁䅕へ㍳啩杆含䴸䅉䅅䅁䙁䅁䅁睁䵁䅁䅁兂䅁䅁䅃佲䝚兑䅯䅵䅁䅁䅯䅐䅁䅁䅯睂䅅䅁䅅䅁䉁䅁䅁兂畁灃档㡦䍎䅑杷允䅁䅁䅕䅁䑁䅁䅷䅁䙁䅁䅁䥁睂䔸䈵权䱃䅁䅁权睁䅁䅁权䡁允䅁允䅁䅁䅅䅁䙁䅁䅁䅁䅁䅁䅁䍄䉁䅁䅁兂䅁䅁䅍䅄䅁䅁䅕䅁䅁䩁㉂䔫䭁䵁䅳䅁䭁䕁䅕䅁䭁䅁䉣䅁䉁䅁䅁允䅁䅁䅕䅁䅁䅁䅁䅁䵁䅉䅅䅁䙁䅁䅁睁䵁䅁䅁兂䅁䅁䅁㙲偒兑䅯䅮䅁䅁䅯李䅁䅁䅯睂䅅䅁䅅䅁䉁䅁䅁兂灄儹䭇ㅘ灑䅷杷允䅁䅁䅕䅁䑁䅁䅷䅁䙁䅁䅁䅁权晹䅴权睄䅁䅁权㥁䅁䅁权䡁允䅁允䅁䅁䅅䅁䙁䱁䅈㥕瑒橙䄹䍄䉁䅁䅁兂䅁䅁䅍䅄䅁䅁䅕䅁䅁䭧浺歒䭅乁䅉䅁䭁䕁䅅䅁䭁䅁䉣䅁䉁䅁䅁允䅁䅁䅕浍㉉睬ㄴ䕊䵁䅉䅅䅁䙁䅁䅁睁䵁䅁䅁兂䅁䅁䅃偣佂兑䅯睩䅁䅁䅯免䅁䅁䅯睂䅅䅁䅅䅁䉁䅁䅁兂䅁䅁䅁䅁䅁䅁杷允䅁䅁䅕䅁䑁䅁䅷䅁䙁䅁䅁䅁杂癹䅴权敃䅁䅁权䩂䅁䅁权䡁允䅁允䅁䅁䅅䅁䙁䱁䥌䵄氷奬⽷䍄䉁䅁䅁兂䅁䅁䅍䅄䅁䅁䅕䅁䅁䡁瑳ご䭅䱁䅍䅁䭁䕁䅁䅁䭁䅁䉣䅁䉁䅁䅁允䅁䅁䅕䅁䅁䅁䅁䅁䵁䅉䅅䅁䙁䅁䅁睁䵁䅁䅁兂䅁䅁䅃䝑偖兑䅯䄸䅁䅁䅯睎䅁䅁䅯睂䅅䅁䅅䅁䉁䅁䅁兂䅁䅁䅁䅁䅁䅁杷允䅁䅁䅕䅁䑁䅁䅷䅁䙁䅁䅁䵁䑸婌䉰权橃䅁䅁权㙁䅁䅁权䡁允䅁允䅁䅁䅅䅁䙁䅁䅁䅁䅁䅁䅁䍄䉁䅁䅁兂䅁䅁䅍䅄䅁䅁䅕䅁䅁䡁瑳ご䭅䥁䅳䅁䭁䕁䅉䅁䭁䅁䉣䅁䉁䅁䅁允䅁䅁䅕䥗噍䵓其䕄䵁䅉䅅䅁䙁䅁䅁睁䵁䅁䅁兂䅁䅁䅃楡倵兑䅯䅴䅁䅁䅯兓䅁䅁䅯睂䅅䅁䅅䅁䉁䅁䅁兂㉂步㉊䡉煙村杷允䅁䅁䅕䅁䑁䅁䅷䅁䙁䅁䅁䅁䅂智䅴权硃䅁䅁权⽁䅁䅁权䡁允䅁允䅁䅁䅅䅁䙁䅁䅁䅁䅁䅁䅁䍄䉁䅁䅁兂䅁䅁䅍䅄䅁䅁䅕䅁䅁䥷楄䕕䭅䥁䅳䅁䭁䅁䅍䅁䭁䅁䉣䅁䉁䅁䅁允䅁䅁䅕䅁䅁䅁䅁䅁䵁䅉䅅䅁䙁䅁䅁睁䵁䅁䅁兂䅁䅁䅃佲䝚兑䅯䄰䅁䅁䅯兏䅁䅁䅯睂䅅䅁䅅䅁䉁䅁䅁兂䅁䅁䅁䅁䅁䅁杷允䅁䅁䅕䅁䑁䅁䅷䅁䙁䅁䅁䅁灂唸䈵权杄䅁䅁权䕂䅁䅁权䡁允䅁允䅁䅁䅅䅁䙁䉁捣䈴慯晘⽯䍄䉁䅁䅁兂䅁䅁䅍䅄䅁䅁䅕䅁䅁䑁歪歔䭅䵁䅯䅁䭁䕁䅅䅁䭁䅁䉣䅁䉁䅁䅁允䅁䅁䅕䅁䅁䅁䅁䅁䵁䅉䅅䅁䙁䅁䅁睁䵁䅁䅁兂䅁䅁䅃偣佂兑䅯睩䅁䅁䅯䅎䅁䅁䅯睂䅅䅁䅅䅁䉁䅁䅁兂䅁䅁䅁䅁䅁䅁杷允䅁䅁䅕䅁䑁䅁䅷䅁䙁䅁䅁䅁杁偋䅬权煄䅁䅁权䵂䅁䅁权䡁允䅁允䅁䅁䅅䅁䙁䅁䅁䅁䅁䅁䅁䍄䉁䅁䅁兂䅁䅁䅍䅄䅁䅁䅕䅁䅁䵁い〫䭁䥁䅳䅁䭁䕁䅉䅁䭁䅁䉣䅁䉁䅁䅁允䅁䅁䅕ぴ⼵卐噹呶䴸䅉䅅䅁䙁䅁䅁睁䵁䅁䅁兂䅁䅁䅁乖佚兑䅯杯䅁䅁䅯睍䅁䅁䅯睂䅅䅁䅅䅁䉁䅁䅁兂䅁䕁牂欶歴村杷允䅁䅁䅕䅁䑁䅁䅷䅁䙁䅁䅁䥁睂䔸䈵权敃䅁䅁权ぁ䅁䅁权䡁允䅁允䅁䅁䅅䅁䙁䅁䅁䅁䅁䅁䅁䍄䉁䅁䅁兂䅁䅁䅍䅄䅁䅁䅕䅁䅁䡁瑳ご䭅䵁䅣䅁䭁䑁䅍䅁䭁䅁䉣䅁䉁䅁䅁允䅁䅁䅕䅁䅁䅁䅁䅁䵁䅉䅅䅁䙁䅁䅁睁䵁䅁䅁兂䅁䅁䅁䡫㑢䅑䅯䄷䅁䅁䅯䅑䅁䅁䅯睂䅅䅁䅅䅁䉁䅁䅁兂㑂䕫䭉楒㥄睐杷允䅁䅁䅕䅁䑁䅁䅷䅁䙁䅁䅁䵁䑸婌䉰权䱃䅁䅁权䩂䅁䅁权䡁允䅁允䅁䅁䅅䅁䙁䅁䅁䅁䅁䅁䅁䍄䉁䅁䅁兂䅁䅁䅍䅄䅁䅁䅕䅁䅁䡧睄歔䭅䩁䅷䅁䭁䑁䅧䅁䭁䅁䉣䅁䉁䅁䅁允䅁䅁䅕䅁䅁䅁䅁䅁䵁䅉䅅䅁䙁䅁䅁睁䵁䅁䅁兂䅁䅁䅁䵙㝲䅑䅯䅮䅁䅁䅯杏䅁䅁䅯睂䅅䅁䅅䅁䉁䅁䅁兂䝂塊䍕煭䙗䅑杷允䅁䅁䅕䅁䑁䅁䅷䅁䙁䅁䅁䅁允晧䅨权奄䅁䅁权䅂䅁䅁权䡁允䅁允䅁䅁䅅䅁䙁䡁奲㥂朴朹䅖䍄䉁䅁䅁兂䅁䅁䅍䅄䅁䅁䅕䅁䅁䡧睄歔䭅䥁䅳䅁䭁䕁䅑䅁䭁䅁䉣䅁䉁䅁䅁允䅁䅁䅕獶ㅡ䕄㕗橯䴸䅉䅅䅁䙁䅁䅁睁䵁䅁䅁兂䅁䅁䅁䍉㕪䅑䅯睷䅁䅁䅯䅏䅁䅁䅯睂䅅䅁䅅䅁䉁䅁䅁兂䅁䅁䅁䅁䅁䅁杷允䅁䅁䅕䅁䑁䅁䅷䅁䙁䅁䅁䅁㝂啌䈹权牃䅁䅁权乂䅁䅁权䡁允䅁允䅁䅁䅅䅁䭁䅁䉯䅁䵁䅉䅅䅁䙁䅁䅁睁䵁䅁䅁兂䅁䅁䅃ㅏ偬兑䅯䅮䅁䅁䅯睓䅁䅁䅯睂䅅䅁䅅䅁䉁䅁䅁兂㉁煇䉒煇婑䅑杷允䅁䅁䅕䅁䑁䅁䅷䅁䙁䅁䅁䅁癃䕰䈹权䍁允䅁权㥁䅁䅁权䡁允䅁允䅁䅁䅅䅁䙁䡁坦䡂捺其䄵䍄䉁䅁䅁兂䅁䅁䅍䅄䅁䅁䅕䅁䅁䝁䭄〫䭁䭁䅳䅁䭁䕁䅅䅁䭁䅁䉣䅁䉁䅁䅁允䅁䅁䅯权䅅䅁杷允䅁䅁䅕䅁䑁䅁䅷䅁䙁䅁䅁䅁䅄倹䅴权敃䅁䅁权㙁䅁䅁权䡁允䅁允䅁䅁䅅䅁䙁䙁余扌摋⬷⽳䍄䉁䅁䅁兂䅁䅁䅍䅄䅁䅁䅕䅁䅁䙁睳ご䭅䅁䉑䅁䭁䕁䅧䅁䭁䅁䉣䅁䉁䅁䅁允䅁䅁䅕䅁䅁䅁䅁䅁䵁䅉䅅䅁䙁䅁䅁睁䵁䅁䅁兂䅁䅁䅁䥂倱兑䅯睱䅁䅁䅯䅒䅁䅁䅯睂䅅䅁䅅䅁䉁䅁䅁权䭁允䅁䍄䉁䅁䅁兂䅁䅁䅍䅄䅁䅁䅕䅁䅁䡧睄歔䭅䩁䄴䅁䭁䑁䅫䅁䭁䅁䉣䅁䉁䅁䅁允䅁䅁䅕祱祹穥户穷䴸䅉䅅䅁䙁䅁䅁睁䵁䅁䅁兂䅁䅁䅁剔儹兑䅯睯䅁䅁䅯䅓䅁䅁䅯睂䅅䅁䅅䅁䉁䅁䅁兂坁䱧瑋啊ㄴ村杷允䅁䅁䅕䅁䑁䅁䅷䅁䙁䅁䅁䅁䅄倹䅴权敃䅁䅁权㥁䅁䅁权䡁允䅁允䅁䅁䅅䅁䙁䝁前䉙牸㥐⽫䍄䉁䅁䅁兂䅁䅁䅍䅄䅁䅁䅕䅁䅁䕺瑍歭䭅䱁䅍䅁䭁䑁䅯䅁䭁䅁䉣䅁䉁䅁䅁允䅁䅁䅕䅁䅁䅁䅁䅁䵁䅉䅅䅁䙁䅁䅁睁䵁䅁䅁兂䅁䅁䅁乖佚兑䅯䅴䅁䅁䅯兒䅁䅁䅯睂䅅䅁䅅䅁䉁䅁䅁兂䅁偁瑁⭏爹村杷允䅁䅁䅕䅁䑁䅁䅷䅁䙁䅁䅁䥁㝁啗䈹权䡄䅁䅁权㕁䅁䅁权䡁允䅁允䅁䅁䅅䅁䙁䅁䅁䅁䅁䅁䅁䍄䉁䅁䅁兂䅁䅁䅍䅄䅁䅁䅕䅁䅁䕁昰䕕䭅乁䅷䅁䭁䕁䅷䅁䭁䅁䉣䅁䉁䅁䅁允䅁䅁䅕硕偫䭡㉑䐸䴸䅉䅅䅁䙁䅁䅁睁䵁䅁䅁兂䅁䅁䅃楡倵兑䅯䅮䅁䅁䅯䅑䅁䅁䅯睂䅅䅁䅅䅁䉁䅁䅁权⭁允䅁䍄䉁䅁䅁兂䅁䅁䅍䅄䅁䅁䅕䅁䅁䙁坔歔䭅䩁䅁䅁䭁䑁䅉䅁䭁䅁䉣䅁䉁䅁䅁允䅁䅁䅯权䅅䅁杷允䅁䅁䅕䅁䑁䅁䅷䅁䙁䅁䅁䥁睂䔸䈵权捃䅁䅁权䍂䅁䅁权䡁允䅁允䅁䅁䅅䅁䙁䥁㙊䩩偌䵢⽉䍄䉁䅁䅁兂䅁䅁䅍䅄䅁䅁䅕䅁䅁佁䉃䔫䭁䵁䅧䅁䭁䕁䅣䅁䭁䅁䉣䅁䉁䅁䅁允䅁䅁䅕䅁䅁䭎䝫あ䵉䅉䅅䅁䙁䅁䅁睁䵁䅁䅁兂䅁䅁䅃偣佂兑䅯睩䅁䅁䅯睐䅁䅁䅯睂䅅䅁䅅䅁䉁䅁䅁兂䅁䅁䅁䅁䅁䅁杷允䅁䅁䅕䅁䑁䅁䅷䅁䙁䅁䅁䅁䅂智䅴权㑃䅁䅁权䱂䅁䅁权䡁允䅁允䅁䅁䅅䅁䙁䭁㝍㑕橯䕧䅊䍄䉁䅁䅁兂䅁䅁䅍䅄䅁䅁䅕䅁䅁䝁确歔䭅䭁䅁䅁䭁䅁䅍䅁䭁䅁䉣䅁䉁䅁䅁允䅁䅁䅕ㅵ兓啡祯歌䵁䅉䅅䅁䙁䅁䅁睁䵁䅁䅁兂䅁䅁䅁乖佚兑䅯杮䅁䅁䅯䅐䅁䅁䅯睂䅅䅁䅅䅁䉁䅁䅁兂乂䙩䈱卋畈睐杷允䅁䅁䅕䅁䑁䅁䅷䅁䙁䅁䅁䥁睂䔸䈵权い䅁䅁权硁䅁䅁权䡁允䅁允䅁䅁䅅䅁䙁䅁䅁䅁䅁䅁䅁䍄䉁䅁䅁兂䅁䅁䅍䅄䅁䅁䅕䅁䅁䑧婴ご䭅䩁䅷䅁䭁䕁䄰䅁䭁䅁䉣䅁䉁䅁䅁允䅁䅁䅕扌潲潯畳歕䵁䅉䅅䅁䙁䅁䅁睁䵁䅁䅁兂䅁䅁䅃䅖兒兑䅯䅮䅁䅁䅯村䅁䅁䅯睂䅅䅁䅅䅁䉁䅁䅁兂䅁䅁䅁䅁䅁䅁杷允䅁䅁䅕䅁䑁䅁䅷䅁䙁䅁䅁䵁䅃水䉂权䱃䅁䅁权獁䅁䅁权䡁允䅁允䅁䅁䅅䅁䙁䅁䅁䅁䅁䅁䅁䍄䉁䅁䅁兂䅁䅁䅍䅄䅁䅁䅕䅁䅁䙁坔歔䭅偁䅧䅁䭁䕁䅑䅁䭁䅁䉣䅁䉁䅁䅁允䅁䅁䅕䅁䅁䅁䅁䅁䵁䅉䅅䅁䙁䅁䅁睁䵁䅁䅁兂䅁䅁䅁晡但兑䅯杮䅁䅁䅯䅏䅁䅁䅯睂䅅䅁䅅䅁䉁䅁䅁兂佁扌摋㘷坦睐杷允䅁䅁䅕䅁䑁䅁䅷䅁䙁䅁䅁䥁睂䔸䈵权䱃䅁䅁权㥁䅁䅁权䡁允䅁允䅁䅁䅅䅁䙁䥁扖婺䑑䩙⽅䍄䉁䅁䅁兂䅁䅁䅍䅄䅁䅁䅕䅁䅁䱧湃ご䭅䵁䅕䅁䭁䑁䅷䅁䭁䅁䉣䅁䉁䅁䅁允䅁䅁䅕橸眹塒㑣啈䵁䅉䅅䅁䙁䅁䅁睁䵁䅁䅁兂䅁䅁䅁偷㝔䅑䅯睩䅁䅁䅯兔䅁䅁䅯睂䅅䅁䅅䅁䉁䅁䅁兂允㡅獈䱙晌睐杷允䅁䅁䅕䅁䑁䅁䅷䅁䙁䅁䅁䥁睂䔸䈵权敃䅁䅁权㉁䅁䅁权䡁允䅁允䅁䅁䅅䅁䙁䉁㍡栵浂畲⼴䍄䉁䅁䅁兂䅁䅁䅍䅄䅁䅁䅕䅁䅁䡧睄歔䭅䩁䄴䅁䭁䕁䅅䅁䭁䅁䉣䅁䉁䅁䅁允䅁䅁䅕光儷瑦䩡吸䴸䅉䅅䅁䙁䅁䅁睁䵁䅁䅁兂䅁䅁䅃楡倵兑䅯朳䅁䅁䅯睌䅁䅁䅯睂䅅䅁䅅䅁䉁䅁䅁兂䅁䅁䅁䅁䅁䅁杷允䅁䅁䅕䅁䑁䅁䅷䅁䙁䅁䅁䅁杁偋䅬权捃䅁䅁权㍁䅁䅁权䡁允䅁允䅁䅁䅅䅁䙁䵁硹䍇㐵楁䅶䍄䉁䅁䅁兂䅁䅁䅍䅄䅁䅁䅕䅁䅁䑧婴ご䭅䅁䉑䅁䭁䑁䄴䅁䭁䅁䉣䅁䉁䅁䅁允䅁䅁䅕歨奭䕨奭䕊䵁䅉䅅䅁䙁䅁䅁睁䵁䅁䅁兂䅁䅁䅁偷㝔䅑䅯杬䅁䅁䅯睐䅁䅁䅯睂䅅䅁䅅䅁䉁䅁䅁兂䅁佁䵁瑴呁村杷允䅁䅁䅕䅁䑁䅁䅷䅁䙁䅁䅁䅁啂欱䈵权敃䅁䅁权㉁䅁䅁权䡁允䅁允䅁䅁䅅䅁䙁乁橉晡䴶⽹⽑䍄䉁䅁䅁兂䅁䅁䅍䅄䅁䅁䅕䅁䅁䱧湃ご䭅䱁䄰䅁䭁䑁䅍䅁䭁䅁䉣䅁䉁䅁䅁允䅁䅁䅕䅁䅁䅁䅁䅁䵁䅉䅅䅁䙁䅁䅁睁䵁䅁䅁兂䅁䅁䅃偣佂兑䅯睸䅁䅁䅯村䅁䅁䅯睂䅅䅁䅅䅁䉁䅁䅁兂㥃ぱ睴㜳才村杷允䅁䅁䅕䅁䑁䅁䅷䅁䙁䅁䅁䅁㝂啌䈹权敃䅁䅁权穁䅁䅁权䡁允䅁允䅁䅁䅅䅁䙁䅁䅁䅁䅁䅁䅁䍄䉁䅁䅁兂䅁䅁䅍䅄䅁䅁䅕䅁䅁䥷楄䕕䭅䱁䅙䅁䭁䑁䅷䅁䭁䅁䉣䅁䉁䅁䅁允䅁䅁䅕奪䑤䍹攳に䵅䅉䅅䅁䙁䅁䅁睁䵁䅁䅁兂䅁䅁䅃䝑偖兑䅯睩䅁䅁䅯䅔䅁䅁䅯睂䅅䅁䅅䅁䉁䅁䅁兂桁㙇扺楋楐睐杷允䅁䅁䅕䅁䑁䅁䅷䅁䙁䅁䅁䅁䕁啪䈹权䱃䅁䅁权穁䅁䅁权䡁允䅁允䅁䅁䅅䅁䙁䅁䅁䅁䅁䅁䅁䍄䉁䅁䅁兂䅁䅁䅍䅄䅁䅁䅕䅁䅁䡧睄歔䭅䩁䄴䅁䭁䕁䅫䅁䭁䅁䉣䅁䉁䅁䅁允䅁䅁䅕琰䐯礯歊樸䴸䅉䅅䅁䙁䅁䅁睁䵁䅁䅁兂䅁䅁䅁剔儹兑䅯䄫䅁䅁䅯杒䅁䅁䅯睂䅅䅁䅅䅁䉁䅁䅁兂䅁䅁䍚䭷䉸村杷允䅁䅁䅕䅁䑁䅁䅷䅁䙁䅁䅁䥁㝁啗䈹权硃䅁䅁权䝂䅁䅁权䡁允䅁允䅁䅁䅅䅁䙁䅁䅁坪煌噬䍤䍄䉁䅁䅁兂䅁䅁䅍䅄䅁䅁䅕䅁䅁䝁䭄〫䭁䭁䅉䅁䭁䑁䄰䅁䭁䅁䉣䅁䉁䅁䅁允䅁䅁䅕桚圴獏䡳啣䵉䅉䅅䅁䙁䅁䅁睁䵁䅁䅁兂䅁䅁䅃䝑偖兑䅯䅮䅁䅁䅯䅐䅁䅁䅯睂䅅䅁䅅䅁䉁䅁䅁兂䵁橕䝧摰ㅮ睐杷允䅁䅁䅕䅁䑁䅁䅷䅁䙁䅁䅁䅁䅄倹䅴权捃䅁䅁权䑂䅁䅁权䡁允䅁允䅁䅁䅅䅁䙁䱁煓煱煱橱䅄䍄䉁䅁䅁兂䅁䅁䅍䅄䅁䅁䅕䅁䅁䭧浺歒䭅䩁䅙䅁䭁䕁䅕䅁䭁䅁䉣䅁䉁䅁䅁允䅁䅁䅕䉒㔱䉬㕪啐䵉䅉䅅䅁䙁䅁䅁睁䵁䅁䅁兂䅁䅁䅃偣佂兑䅯䅮䅁䅁䅯䅔䅁䅁䅯睂䅅䅁䅅䅁䉁䅁䅁兂䥁⭭佁倳䡑䅷杷允䅁䅁䅕䅁䑁䅁䅷䅁䙁䅁䅁䅁权晹䅴权䭄䅁䅁权䉂䅁䅁权䡁允䅁允䅁䅁䅅䅁䙁偁兎敪杮捐⽑䍄䉁䅁䅁兂䅁䅁䅍䅄䅁䅁䅕䅁䅁䵁い〫䭁䩁䅷䅁䭁䕁䅯䅁䭁䅁䉣䅁䉁䅁䅁允䅁䅁䅕䉥䡺剣䡺こ䵁䅉䅅䅁䙁䅁䅁睁䵁䅁䅁兂䅁䅁䅁䥅㑈䅑䅯朶䅁䅁䅯䅍䅁䅁䅯睂䅅䅁䅅䅁䉁䅁䅁兂㝃㥇晧坐睲睐杷允䅁䅁䅕䅁䑁䅁䅷䅁䙁䅁䅁䅁杄晧䅨权歄䅁䅁权䱂䅁䅁权䡁允䅁允䅁䅁䅅䅁䙁䍁卂灺兢䅱䅤䍄䉁䅁䅁兂䅁䅁䅍䅄䅁䅁䅕䅁䅁䡧睄歔䭅䥁䅳䅁䭁䑁䄴䅁䭁䅁䉣䅁䉁䅁䅁允䅁䅁䅕㘶⭕祥灭䑴䴸䅉䅅䅁䙁䅁䅁睁䵁䅁䅁兂䅁䅁䅁晡但兑䅯䅮䅁䅁䅯杏䅁䅁䅯睂䅅䅁䅅䅁䉁䅁䅁兂㉄㥬吲㑨杕䅑杷允䅁䅁䅕䅁䑁䅁䅷䅁䙁䅁䅁䅁扂䕍䈹权䥄䅁䅁权䕂䅁䅁权䡁允䅁允䅁䅁䅅䅁䙁䅁䅁䅁䅁䅁䅁䍄䉁䅁䅁兂䅁䅁䅍䅄䅁䅁䅕䅁䅁䥁刳歔䭅䩁䅷䅁䭁䕁䅍䅁䭁䅁䉣䅁䉁䅁䅁允䅁䅁䅕䥢㕲摒㌫䵓䵁䅉䅅䅁䙁䅁䅁睁䵁䅁䅁兂䅁䅁䅁摪但兑䅯䄴䅁䅁䅯免䅁䅁䅯睂䅅䅁䅅䅁䉁䅁䅁兂䅁䅁䅁䅁䅁䅁杷允䅁䅁䅕䅁䑁䅁䅷䅁䙁䅁䅁䅁灂唸䈵权楄䅁䅁权⽁䅁䅁权䡁允䅁允䅁䅁䅅䅁䙁䅁䅁䅁䅁䅁䅁䍄䉁䅁䅁兂䅁䅁䅍䅄䅁䅁䅕䅁䅁䭁䩄〫䭁䱁䅍䅁䭁䍁䄴䅁䭁䅁䉣䅁䉁䅁䅁允䅁䅁䅕䅁䅁䅁䅁䅁䵁䅉䅅䅁䙁䅁䅁睁䵁䅁䅁兂䅁䅁䅃偣佂兑䅯杮䅁䅁䅯材䅁䅁䅯睂䅅䅁䅅䅁䉁䅁䅁兂㍁煲䵙乂睘睐杷允䅁䅁䅕䅁䑁䅁䅷䅁䙁䅁䅁䅁䅂智䅴权敃䅁䅁权⽁䅁䅁权䡁允䅁允䅁䅁䅅䅁䙁䡁焹䡶呓佇⽷䍄䉁䅁䅁兂䅁䅁䅍䅄䅁䅁䅕䅁䅁䡧睄歔䭅䥁䅳䅁䭁䕁䅯䅁䭁䅁䉣䅁䉁䅁䅁允䅁䅁䅕慘䥣昶㐶橴䴸䅉䅅䅁䙁䅁䅁睁䵁䅁䅁兂䅁䅁䅁穗偂兑䅯杮䅁䅁䅯材䅁䅁䅯睂䅅䅁䅅䅁䉁䅁䅁兂噁呷督牖坈睐杷允䅁䅁䅕䅁䑁䅁䅷䅁䙁䅁䅁䅁䅂智䅴权捃䅁䅁权㑁䅁䅁权䡁允䅁允䅁䅁䅅䅁䙁䅁㡋剂啉穄䅢䍄䉁䅁䅁兂䅁䅁䅍䅄䅁䅁䅕䅁䅁䥁刳歔䭅䩁䄴䅁䭁䍁䄸䅁䭁䅁䉣䅁䉁䅁䅁允䅁䅁䅕䅁䅁䅁䅁䅁䵁䅉䅅䅁䙁䅁䅁睁䵁䅁䅁兂䅁䅁䅁䡫㑢䅑䅯杴䅁䅁䅯睒䅁䅁䅯睂䅅䅁䅅䅁䉁䅁䅁兂䅁䕁湁潘䕂村杷允䅁䅁䅕䅁䑁䅁䅷䅁䙁䅁䅁䵁䑸婌䉰权䱃䅁䅁权獁䅁䅁权䡁允䅁允䅁䅁䅅䅁䙁䅁䅁䅁䅁䅁䅁䍄䉁䅁䅁兂䅁䅁䅍䅄䅁䅁䅕䅁䅁䝁䭄〫䭁䩁䄴䅁䭁䑁䄰䅁䭁䅁䉣䅁䉁䅁䅁允䅁䅁䅕䅁䅁䅁䅁䅁䵁䅉䅅䅁䙁䅁䅁睁䵁䅁䅁兂䅁䅁䅃偣佂兑䅯杮䅁䅁䅯兔䅁䅁䅯睂䅅䅁䅅䅁䉁䅁䅁兂奁㍣攰偹爷睐杷允䅁䅁䅕䅁䑁䅁䅷䅁䙁䅁䅁䥁睂䔸䈵权捃䅁䅁权䑁䅁䅁权䡁允䅁允䅁䅁䅅䅁䙁佁畚桏塲偕⽯䍄䉁䅁䅁兂䅁䅁䅍䅄䅁䅁䅕䅁䅁䡁䭄〫䭁䭁䅕䅁䭁䕁䅯䅁䭁䅁䉣䅁䉁䅁䅁允䅁䅁䅣䅁䅁䵁浂唵䵁䅉䅅䅁䙁䅁䅁睁䵁䅁䅁兂䅁䅁䅃䅖兒兑䅯䄴䅁䅁䅯免䅁䅁䅯睂䅅䅁䅅䅁䉁䅁䅁兂䅁䅁䅁䅁䅁䅁杷允䅁䅁䅕䅁䑁䅁䅷䅁䙁䅁䅁䅁乂ㅈ䉂权䱃䅁䅁权䕂䅁䅁权䡁允䅁允䅁䅁䅅䅁䙁䉁䍱⭁㥲㙂⽧䍄䉁䅁䅁兂䅁䅁䅍䅄䅁䅁䅕䅁䅁䕧求ご䭅䥁䅳䅁䭁䑁䅕䅁䭁䅁䉣䅁䉁䅁䅁允䅁䅁䅕䌳敧歬潣吶䴸䅉䅅䅁䙁䅁䅁睁䵁䅁䅁兂䅁䅁䅃䭳偤兑䅯睶䅁䅁䅯䅑䅁䅁䅯睂䅅䅁䅅䅁䉁䅁䅁兂䅁䅁䅁䅁䅁䅁杷允䅁䅁䅕䅁䑁䅁䅷䅁䙁䅁䅁䅁䅄倹䅴权䱃䅁䅁权睁䅁䅁权䡁允䅁允䅁䅁䅅䅁䙁偁灌畐匴䱣⽩䍄䉁䅁䅁兂䅁䅁䅍䅄䅁䅁䅕䅁䅁䱧湃ご䭅䵁䅕䅁䭁䕁䅑䅁䭁䅁䉣䅁䉁䅁䅁允䅁䅁䅕䑂㝌坋獯歄䵁䅉䅅䅁䙁䅁䅁睁䵁䅁䅁兂䅁䅁䅁住佒兑䅯䅮䅁䅁䅯杒䅁䅁䅯睂䅅䅁䅅䅁䉁䅁䅁兂䑄礰汴扇硉䅑杷允䅁䅁䅕䅁䑁䅁䅷䅁䙁䅁䅁䅁杄晧䅨权捃䅁䅁权䩂䅁䅁权䡁允䅁允䅁䅁䅅䅁䙁䝁䉚䭔朴橊䅎䍄䉁䅁䅁兂䅁䅁䅍䅄䅁䅁䅕䅁䅁䵁い〫䭁䩁䄴䅁䭁䕁䅫䅁䭁䅁䉣䅁䉁䅁䅁允䅁䅁䅕䙄扈ね潶穨䴸䅉䅅䅁䙁䅁䅁睁䵁䅁䅁兂䅁䅁䅃ㅏ偬兑䅯关䅁䅁䅯材䅁䅁䅯睂䅅䅁䅅䅁䉁䅁䅁兂煂捋串䥪呂村杷允䅁䅁䅕䅁䑁䅁䅷䅁䙁䅁䅁䅁䅄倹䅴权䱃䅁䅁权硁䅁䅁权䡁允䅁允䅁䅁䅅䅁䙁䕁祥朰杏䱤⽉䍄䉁䅁䅁兂䅁䅁䅍䅄䅁䅁䅕䅁䅁䥁刳歔䭅䩁䅙䅁䭁䅁䅍䅁䭁䅁䉣䅁䉁䅁䅁允䅁䅁䅕䅁䅁扲乤く䵉䅉䅅䅁䙁䅁䅁睁䵁䅁䅁兂䅁䅁䅁偷㝔䅑䅯杮䅁䅁䅯杌䅁䅁䅯睂䅅䅁䅅䅁䉁䅁䅁兂㡄晱午坔潌睐杷允䅁䅁䅕䅁䑁䅁䅷䅁䙁䅁䅁䅁元癤䅨权敃䅁䅁权㡁䅁䅁权䡁允䅁允䅁䅁䅅䅁䙁䉁灁灵へ瘶⽍䍄䉁䅁䅁兂䅁䅁䅍䅄䅁䅁䅕䅁䅁䙧䕑䕕䭅䅁䉁䅁䭁䕁䅯䅁䭁䅁䉣䅁䉁䅁䅁允䅁䅁䅯杂䅅䅁杷允䅁䅁䅕䅁䑁䅁䅷䅁䙁䅁䅁䅁乃唰䈵权捃䅁䅁权⽁䅁䅁权䡁允䅁允䅁䅁䅅䅁䙁䅁䅁䅁䅁䑁䄳䍄䉁䅁䅁兂䅁䅁䅍䅄䅁䅁䅕䅁䅁䕧求ご䭅佁䅷䅁䭁䑁䅫䅁䭁䅁䉣䅁䉁䅁䅁允䅁䅁䅕䅁䅁䅁䅁䅁䵁䅉䅅䅁䙁䅁䅁睁䵁䅁䅁兂䅁䅁䅁䵙㝲䅑䅯䅮䅁䅁䅯䅒䅁䅁䅯睂䅅䅁䅅䅁䉁䅁䅁权⭁允䅁䍄䉁䅁䅁兂䅁䅁䅍䅄䅁䅁䅕䅁䅁䭧浺歒䭅乁䅙䅁䭁䑁䄴䅁䭁䅁䉣䅁䉁䅁䅁允䅁䅁䅕䰸䝓睘奃䐹䴸䅉䅅䅁䙁䅁䅁睁䵁䅁䅁兂䅁䅁䅁住佒兑䅯兺䅁䅁䅯䅑䅁䅁䅯睂䅅䅁䅅䅁䉁䅁䅁兂䅁䅁䅁䅁䅁䅁杷允䅁䅁䅕䅁䑁䅁䅷䅁䙁䅁䅁䥁煂歌䈹权捃䅁䅁权穁䅁䅁权䡁允䅁允䅁䅁䅅䅁䙁䅁䅁䅁䅁䅁䅁䍄䉁䅁䅁兂䅁䅁䅍䅄䅁䅁䅕䅁䅁佁䉃䔫䭁䩁䄴䅁䭁䑁䅁䅁䭁䅁䉣䅁䉁䅁䅁允䅁䅁䅕䑥䱳䭂煅稶䴸䅉䅅䅁䙁䅁䅁睁䵁䅁䅁兂䅁䅁䅁乖佚兑䅯杹䅁䅁䅯睒䅁䅁䅯睂䅅䅁䅅䅁䉁䅁䅁兂杄獸䩙㈶桄睐杷允䅁䅁䅕䅁䑁䅁䅷䅁䙁䅁䅁䅁䅄倹䅴权䱃䅁䅁权ぁ䅁䅁权䡁允䅁允䅁䅁䅅䅁䙁偁橨䭷塐乳⽫䍄䉁䅁䅁兂䅁䅁䅍䅄䅁䅁䅕䅁䅁䕁昰䕕䭅乁䅷䅁䭁䕁䅙䅁䭁䅁䉣䅁䉁䅁䅁允䅁䅁䅕佩祰䭥噎吸䴸䅉䅅䅁䙁䅁䅁睁䵁䅁䅁兂䅁䅁䅁䍉㕪䅑䅯杴䅁䅁䅯䅏䅁䅁䅯睂䅅䅁䅅䅁䉁䅁䅁兂䅁䅁⭃此䭷村杷允䅁䅁䅕䅁䑁䅁䅷䅁䙁䅁䅁䅁扂䕍䈹权佄䅁䅁权⽁䅁䅁权䡁允䅁允䅁䅁䅅䅁䙁䅁䅁䅁䅁䅁䅁䍄䉁䅁䅁兂䅁䅁䅍䅄䅁䅁䅕䅁䅁䙁坔歔䭅䥁䅳䅁䭁䑁䅉䅁䭁䅁䉣䅁䉁䅁䅁允䅁䅁䅕免獩䙈歱歉䵁䅉䅅䅁䙁䅁䅁睁䵁䅁䅁兂䅁䅁䅁偷㝔䅑䅯杮䅁䅁䅯䅎䅁䅁䅯睂䅅䅁䅅䅁䉁䅁䅁兂浂浚浚浚畢睐杷允䅁䅁䅕䅁䑁䅁䅷䅁䙁䅁䅁䅁㝂啌䈹权硃䅁䅁权㍁䅁䅁权䡁允䅁允䅁䅁䅅䅁䙁䅁䅁䅁䅁䅁䅁䍄䉁䅁䅁兂䅁䅁䅍䅄䅁䅁䅕䅁䅁䕺瑍歭䭅佁䅙䅁䭁䅁䅍䅁䭁䅁䉣䅁䉁䅁䅁允䅁䅁䅕䅁䅁䅁䅁䅁䵁䅉䅅䅁䙁䅁䅁睁䵁䅁䅁兂䅁䅁䅁偷㝔䅑䅯杮䅁䅁䅯䅏䅁䅁䅯睂䅅䅁䅅䅁䉁䅁䅁兂祃敮渫歸橶睐杷允䅁䅁䅕䅁䑁䅁䅷䅁䙁䅁䅁䅁允晧䅨权䱄䅁䅁权硁䅁䅁权䡁允䅁允䅁䅁䅅䅁䙁䅁䅁䅁䅁䅁䅁䍄䉁䅁䅁兂䅁䅁䅍䅄䅁䅁䅕䅁䅁䵁い〫䭁䥁䅳䅁䭁䑁䄸䅁䭁䅁䉣䅁䉁䅁䅁允䅁䅁䅕㤵䉑內䙢䐴䴸䅉䅅䅁䙁䅁䅁睁䵁䅁䅁兂䅁䅁䅄佧兊兑䅯䅂䅅䅁䅯兓䅁䅁䅯睂䅅䅁䅅䅁䉁䅁䅁兂⽃㔹䥍㑚㐫睐杷允䅁䅁䅕䅁䑁䅁䅷䅁䙁䅁䅁䅁䅄倹䅴权捃䅁䅁权⽁䅁䅁权䡁允䅁允䅁䅁䅅䅁䙁䅁䅁䅁䅁䍁䅌䍄䉁䅁䅁兂䅁䅁䅍䅄䅁䅁䅕䅁䅁䅁乓ご䭅佁䅑䅁䭁䕁䅯䅁䭁䅁䉣䅁䉁䅁䅁允䅁䅁䅕却橆挲丶ぅ䵁䅉䅅䅁䙁䅁䅁睁䵁䅁䅁兂䅁䅁䅁穗偂兑䅯杁䅅䅁䅯睌䅁䅁䅯睂䅅䅁䅅䅁䉁䅁䅁兂䅁䅁䅁䅁䅁䅁杷允䅁䅁䅕䅁䑁䅁䅷䅁䙁䅁䅁䵁䑸婌䉰权敃䅁䅁权䙂䅁䅁权䡁允䅁允䅁䅁䅅䅁䙁䅁䅁䅁䅁䅁䅁䍄䉁䅁䅁兂䅁䅁䅍䅄䅁䅁䅕䅁䅁䵁い〫䭁䩁䄴䅁䭁䑁䅳䅁䭁䅁䉣䅁䉁䅁䅁允䅁䅁䅕扉祂䩡瑈䐵䴸䅉䅅䅁䙁䅁䅁睁䵁䅁䅁兂䅁䅁䅁䵑㜳䅑䅯䅮䅁䅁䅯䅒䅁䅁䅯睂䅅䅁䅅䅁䉁䅁䅁兂坃瑃慰捈剨䅷杷允䅁䅁䅕䅁䑁䅁䅷䅁䙁䅁䅁䥁睂䔸䈵权䙄䅁䅁权㑁䅁䅁权䡁允䅁允䅁䅁䅅䅁䙁䅁䅁䅁䅁䅁䅁䍄䉁䅁䅁兂䅁䅁䅍䅄䅁䅁䅕䅁䅁䱧湃ご䭅乁䄴䅁䭁䑁䅅䅁䭁䅁䉣䅁䉁䅁䅁允䅁䅁䅕䅁䅁䅁䅁䅁䵁䅉䅅䅁䙁䅁䅁睁䵁䅁䅁兂䅁䅁䅁偷㝔䅑䅯䅮䅁䅁䅯李䅁䅁䅯睂䅅䅁䅅䅁䉁䅁䅁兂㝃塬估共䅬䅑杷允䅁䅁䅕䅁䑁䅁䅷䅁䙁䅁䅁䅁灂唸䈵权䙄䅁䅁权㡁䅁䅁权䡁允䅁允䅁䅁䅅䅁䙁䵁㐸晪浊刯䅬䍄䉁䅁䅁兂䅁䅁䅍䅄䅁䅁䅕䅁䅁䵁い〫䭁䩁䄴䅁䭁䑁䄴䅁䭁䅁䉣䅁䉁䅁䅁允䅁䅁䅕䍁穹摃㙋呺䴸䅉䅅䅁䙁䅁䅁睁䵁䅁䅁兂䅁䅁䅃ㅏ偬兑䅯䄯䅁䅁䅯睏䅁䅁䅯睂䅅䅁䅅䅁䉁䅁䅁兂䅁䅁䅁䅁䅁䅁杷允䅁䅁䅕䅁䑁䅁䅷䅁䙁䅁䅁䅁䅄倹䅴权敃䅁䅁权䝂䅁䅁权䡁允䅁允䅁䅁䅅䅁䙁䙁堰敪䐳⭰⽅䍄䉁䅁䅁兂䅁䅁䅍䅄䅁䅁䅕䅁䅁䑧婴ご䭅佁䄴䅁䭁䕁䅁䅁䭁䅁䉣䅁䉁䅁䅁允䅁䅁䅕䅁䅁䅁䅁䅁䵁䅉䅅䅁䙁䅁䅁睁䵁䅁䅁兂䅁䅁䅁穗偂兑䅯睳䅁䅁䅯李䅁䅁䅯睂䅅䅁䅅䅁䉁䅁䅁兂䅁䅁䅁䅁䅁䅁杷允䅁䅁䅕䅁䑁䅁䅷䅁䙁䅁䅁䅁元癤䅨权敃䅁䅁权㙁䅁䅁权䡁允䅁允䅁䅁䅅䅁䙁䉁牡䭱牄⭅⽳䍄䉁䅁䅁兂䅁䅁䅍䅄䅁䅁䅕䅁䅁䙧䕑䕕䭅䥁䅳䅁䭁䍁䄸䅁䭁䅁䉣䅁䉁䅁䅁允䅁䅁䅕䅁䅁䅁䅁䅁䵁䅉䅅䅁䙁䅁䅁睁䵁䅁䅁兂䅁䅁䅁偷㝔䅑䅯杮䅁䅁䅯睓䅁䅁䅯睂䅅䅁䅅䅁䉁䅁䅁兂卄乣獒光睵睐杷允䅁䅁䅕䅁䑁䅁䅷䅁䙁䅁䅁䅁㝂啌䈹权い䅁䅁权䍂䅁䅁权䡁允䅁允䅁䅁䅅䅁䙁䑁䅲䌯汬樫䅂䍄䉁䅁䅁兂䅁䅁䅍䅄䅁䅁䅕䅁䅁䕁乄〫䭁䩁䄴䅁䭁䑁䅉䅁䭁䅁䉣䅁䉁䅁䅁允䅁䅁䅕㥉㕶浦㡱䐹䴸䅉䅅䅁䙁䅁䅁睁䵁䅁䅁兂䅁䅁䵄祑愲兑䅯睩䅁䅁䅯䅎䅁䅁䅯睂䅅䅁䅅䅁䉁䅁䅁兂䅁䅁䅁䅁䅁䅁杷允䅁䅁䅕䅁䑁䅁䅷䅁䙁䅁䅁䅁䅄倹䅴权敃䅁䅁权㡁䅁䅁权䡁允䅁允䅁䅁䅅䅁䙁乁允䅅瘫獸⽷䍄䉁䅁䅁兂䅁䅁䅍䅄䅁䅁䅕䅁䅁䝁确歔䭅佁䄴䅁䭁䑁䄸䅁䭁䅁䉣䅁䉁䅁䅁允䅁䅁䅕䅁䅁䅁䅁䅁䵁䅉䅅䅁䙁䅁䅁睁䵁䅁䅁兂䅁䅁䅁剔儹兑䅯杯䅁䅁䅯睑䅁䅁䅯睂䅅䅁䅅䅁䉁䅁䅁兂䅂氲䡓敨啓村杷允䅁䅁䅕䅁䑁䅁䅷䅁䙁䅁䅁䥁煂歌䈹权敃䅁䅁权䵂䅁䅁权䡁允䅁允䅁䅁䅅䅁䙁䱁瑯䩸桎⼫⽫䍄䉁䅁䅁兂䅁䅁䅍䅄䅁䅁䅕䅁䅁䭁欫ご䭅䭁䅫䅁䭁䕁䅑䅁䭁䅁䉣䅁䉁䅁䅁允䅁䅁䅯权䅅䅁杷允䅁䅁䅕䅁䑁䅁䅷䅁䙁䅁䅁䵁䑸婌䉰权㥃䅁䅁权䩂䅁䅁权䡁允䅁允䅁䅁䅅䅁䙁䅁䅁䅁䅁䅁䅁䍄䉁䅁䅁兂䅁䅁䅍䅄䅁䅁䅕䅁䅁䝁确歔䭅䅁䉉䅁䭁䕁䅍䅁䭁䅁䉣䅁䉁䅁䅁允䅁䅁䅕㝄汯䱔癊歁䵁䅉䅅䅁䙁䅁䅁睁䵁䅁䅁兂䅁䅁䅃楡倵兑䅯䅮䅁䅁䅯兔䅁䅁䅯睂䅅䅁䅅䅁䉁䅁䅁兂塄晎㝏吸䡤䅑杷允䅁䅁䅕䅁䑁䅁䅷䅁䙁䅁䅁䅁允晧䅨权ぃ䅁䅁权䩂䅁䅁权䡁允䅁允䅁䅁䅅䅁䙁䅁䅁䅖牤塆䍂䍄䉁䅁䅁兂䅁䅁䅍䅄䅁䅁䅕䅁䅁䭧浺歒䭅䱁䅅䅁䭁䑁䅕䅁䭁䅁䉣䅁䉁䅁䅁允䅁䅁䅕佮元杘倶䕡䵉䅉䅅䅁䙁䅁䅁睁䵁䅁䅁兂䅁䅁䅃佲䝚兑䅯䄹䅁䅁䅯兎䅁䅁䅯睂䅅䅁䅅䅁䉁䅁䅁兂呁椲ㅑ㝷灅䅑杷允䅁䅁䅕䅁䑁䅁䅷䅁䙁䅁䅁䅁䕁啪䈹权权䅁䅁权䵂䅁䅁权䡁允䅁允䅁䅁䅅䅁䙁䅁䅁䅁䅁䅁䅁䍄䉁䅁䅁兂䅁䅁䅍䅄䅁䅁䅕䅁䅁䙧䕑䕕䭅䩁䄴䅁䭁䑁䅉䅁䭁䅁䉣䅁䉁䅁䅁允䅁䅁䅕䅁䅁䅁䅁䅁䵁䅉䅅䅁䙁䅁䅁睁䵁䅁䅁兂䅁䅁䅁䵯㝮䅑䅯睰䅁䅁䅯䅒䅁䅁䅯睂䅅䅁䅅䅁䉁䅁䅁权䭁允䅁䍄䉁䅁䅁兂䅁䅁䅍䅄䅁䅁䅕䅁䅁䵁い〫䭁䩁䄴䅁䭁䕁䅉䅁䭁䅁䉣䅁䉁䅁䅁允䅁䅁䅕楬兩䑷瑈橸䴸䅉䅅䅁䙁䅁䅁睁䵁䅁䅁兂䅁䅁䅁䵯㝮䅑䅯朷䅁䅁䅯睏䅁䅁䅯睂䅅䅁䅅䅁䉁䅁䅁兂䅁䅁䅁䅁䅁䅁杷允䅁䅁䅕䅁䑁䅁䅷䅁䙁䅁䅁䅁䕁啪䈹权敃䅁䅁权畁䅁䅁权䡁允䅁允䅁䅁䅅䅁䙁䅁䅁䅁䅁䅁䅁䍄䉁䅁䅁兂䅁䅁䅍䅄䅁䅁䅕䅁䅁䙁坔歔䭅䩁䅷䅁䭁䕁䅣䅁䭁䅁䉣䅁䉁䅁䅁允䅁䅁䅯材䅅䅁杷允䅁䅁䅕䅁䑁䅁䅷䅁䙁䅁䅁䅁灂唸䈵权敃䅁䅁权ぁ䅁䅁权䡁允䅁允䅁䅁䅅䅁䙁䅁䅁䅁䅁䅁䅁䍄䉁䅁䅁兂䅁䅁䅍䅄䅁䅁䅕䅁䅁䙁睳ご䭅䵁䅅䅁䭁䍁䄴䅁䭁䅁䉣䅁䉁䅁䅁允䅁䅁䅕䅁䅁䅁䅁䅁䵁䅉䅅䅁䙁䅁䅁睁䵁䅁䅁兂䅁䅁䅁䡫㑢䅑䅯杯䅁䅁䅯材䅁䅁䅯睂䅅䅁䅅䅁䉁䅁䅁兂䅁䡁䍧䉺䌫村杷允䅁䅁䅕䅁䑁䅁䅷䅁䙁䅁䅁䅁杂癹䅴权敄䅁䅁权ㅁ䅁䅁权䡁允䅁允䅁䅁䅅䅁䙁䱁汲䥎䐸䉷䅊䍄䉁䅁䅁兂䅁䅁䅍䅄䅁䅁䅕䅁䅁䥷楄䕕䭅偁䄴䅁䭁䑁䅍䅁䭁䅁䉣䅁䉁䅁䅁允䅁䅁䅕䅁䅁䅁䅁䅁䵁䅉䅅䅁䙁䅁䅁睁䵁䅁䅁兂䅁䅁䅁偷㝔䅑䅯杮䅁䅁䅯睑䅁䅁䅯睂䅅䅁䅅䅁䉁䅁䅁兂䕃噥䴯䜷奶睐杷允䅁䅁䅕䅁䑁䅁䅷䅁䙁䅁䅁䅁䅄倹䅴权敃䅁䅁权䑁䅁䅁权䡁允䅁允䅁䅁䅅䅁䙁䙁噮ㅓ杤久⽙䍄䉁䅁䅁兂䅁䅁䅍䅄䅁䅁䅕䅁䅁䑁歪歔䭅䅁䉑䅁䭁䕁䅷䅁䭁䅁䉣䅁䉁䅁䅁允䅁䅁䅕䅁䅁䅁䅁䅁䵁䅉䅅䅁䙁䅁䅁睁䵁䅁䅁兂䅁䅁䅁䵯㝮䅑䅯杴䅁䅁䅯兒䅁䅁䅯睂䅅䅁䅅䅁䉁䅁䅁兂䅄䩴卆䩡睫村杷允䅁䅁䅕䅁䑁䅁䅷䅁䙁䅁䅁䅁癃䕰䈹权䱃䅁䅁权獁䅁䅁权䡁允䅁允䅁䅁䅅䅁䙁䅁䅁䅁䅁䅁䅁䍄䉁䅁䅁兂䅁䅁䅍䅄䅁䅁䅕䅁䅁䍁潁唫䭁䩁䄴䅁䭁䑁䅳䅁䭁䅁䉣䅁䉁䅁䅁允䅁䅁䅕㕒摈䡖湖吵䴸䅉䅅䅁䙁䅁䅁睁䵁䅁䅁兂䅁䅁䅁偷㝔䅑䅯䄲䅁䅁䅯睓䅁䅁䅯睂䅅䅁䅅䅁䉁䅁䅁兂敁䙫瑳⬴港睐杷允䅁䅁䅕䅁䑁䅁䅷䅁䙁䅁䅁䅁乃唰䈵权灃䅁䅁权䕂䅁䅁权䡁允䅁允䅁䅁䅅䅁䭁䅁䉯䅁䵁䅉䅅䅁䙁䅁䅁睁䵁䅁䅁兂䅁䅁䅃䝑偖兑䅯睩䅁䅁䅯児䅁䅁䅯睂䅅䅁䅅䅁䉁䅁䅁兂穃䕨癡奚猷睐杷允䅁䅁䅕䅁䑁䅁䅷䅁䙁䅁䅁䅁乂ㅈ䉂权卄䅁䅁权睁䅁䅁权䡁允䅁允䅁䅁䅅䅁䙁䅁䅁䅁䅁䅁䅁䍄䉁䅁䅁兂䅁䅁䅍䅄䅁䅁䅕䅁䅁䥁刳歔䭅䱁䅳䅁䭁䕁䅉䅁䭁䅁䉣䅁䉁䅁䅁允䅁䅁䅕䅁䅃偤偹啎䵉䅉䅅䅁䙁䅁䅁睁䵁䅁䅁兂䅁䅁䅁住佒兑䅯睩䅁䅁䅯睁䅁䅁䅯睂䅅䅁䅅䅁䉁䅁䅁兂噃桓捙牮牐睐杷允䅁䅁䅕䅁䑁䅁䅷䅁䙁䅁䅁䅁乂ㅈ䉂权䥄䅁䅁权⽁䅁䅁权䡁允䅁允䅁䅁䅅䅁䙁偁ㅖ㝴ㅚ䵢䉖䍄䉁䅁䅁兂䅁䅁䅍䅄䅁䅁䅕䅁䅁䡁瑳ご䭅佁䅧䅁䭁䑁䅧䅁䭁䅁䉣䅁䉁䅁䅁允䅁䅁䅕䅁䅁䅁䅁䅁䵁䅉䅅䅁䙁䅁䅁睁䵁䅁䅁兂䅁䅁䵄祑愲兑䅯睩䅁䅁䅯睑䅁䅁䅯睂䅅䅁䅅䅁䉁䅁䅁兂䅁䅁䅁䅁䅁䅁杷允䅁䅁䅕䅁䑁䅁䅷䅁䙁䅁䅁䅁扂䕍䈹权䱃䅁䅁权獁䅁䅁权䡁允䅁允䅁䅁䅅䅁䙁䅁䅁䅁䅁䅁䅁䍄䉁䅁䅁兂䅁䅁䅍䅄䅁䅁䅕䅁䅁䙁睳ご䭅偁䅯䅁䭁䍁䄴䅁䭁䅁䉣䅁䉁䅁䅁允䅁䅁䅕</t>
  </si>
  <si>
    <t>䅁䅁䅁䅁䅁䵁䅉䅅䅁䙁䅁䅁睁䵁䅁䅁兂䅁䅁䅁晡但兑䅯其䅁䅁䅯䅑䅁䅁䅯睂䅅䅁䅅䅁䉁䅁䅁兂䅁䅁䅁䅁䅁䅁杷允䅁䅁䅕䅁䑁䅁䅷䅁䙁䅁䅁䥁啂䙂䉂权㥃䅁䅁权㍁䅁䅁权䡁允䅁允䅁䅁䅅䅁䙁䅁䅁䅁䅁䅁䅁䍄䉁䅁䅁兂䅁䅁䅍䅄䅁䅁䅕䅁䅁䭁欫ご䭅䩁䄴䅁䭁䍁䄴䅁䭁䅁䉣䅁䉁䅁䅁允䅁䅁䅕䅁䅁䅁䅁䅁䵁䅉䅅䅁䙁䅁䅁睁䵁䅁䅁兂䅁䅁䅁㙲偒兑䅯睩䅁䅁䅯杍䅁䅁䅯睂䅅䅁䅅䅁䉁䅁䅁兂䅁䅁䅁䅁䅁䅁杷允䅁䅁䅕䅁䑁䅁䅷䅁䙁䅁䅁䅁乃唰䈵权䱃䅁䅁权䱂䅁䅁权䡁允䅁允䅁䅁䅅䅁䙁䙁㑋潈牘呅䅆䍄䉁䅁䅁兂䅁䅁䅍䅄䅁䅁䅕䅁䅁䕺瑍歭䭅佁䅉䅁䭁䑁䅣䅁䭁䅁䉣䅁䉁䅁䅁允䅁䅁䅕䅁䅁䅁䅁䅁䵁䅉䅅䅁䙁䅁䅁睁䵁䅁䅁兂䅁䅁䅁摪但兑䅯杬䅁䅁䅯䅎䅁䅁䅯睂䅅䅁䅅䅁䉁䅁䅁兂䅁䅁い䡥㍈兑杷允䅁䅁䅕䅁䑁䅁䅷䅁䙁䅁䅁䅁㝂啌䈹权灃䅁䅁权䕂䅁䅁权䡁允䅁允䅁䅁䅅䅁䭁䅁䉯䅁䵁䅉䅅䅁䙁䅁䅁睁䵁䅁䅁兂䅁䅁䅃䝑偖兑䅯朲䅁䅁䅯睓䅁䅁䅯睂䅅䅁䅅䅁䉁䅁䅁兂穁乕杁灦杌睐杷允䅁䅁䅕䅁䑁䅁䅷䅁䙁䅁䅁䥁睃ば䈹权杄䅁䅁权祁䅁䅁权䡁允䅁允䅁䅁䅅䅁䙁䅁䅁䅁䅁䅁䅁䍄䉁䅁䅁兂䅁䅁䅍䅄䅁䅁䅕䅁䅁䙁睳ご䭅乁䅑䅁䭁䕁䅷䅁䭁䅁䉣䅁䉁䅁䅁允䅁䅁䅕䅁䅁䅁䅁䅁䵁䅉䅅䅁䙁䅁䅁睁䵁䅁䅁兂䅁䅁䅁㙲偒兑䅯䅮䅁䅁䅯杍䅁䅁䅯睂䅅䅁䅅䅁䉁䅁䅁兂䅁䅁䅁䅁䅁䅁杷允䅁䅁䅕䅁䑁䅁䅷䅁䙁䅁䅁䅁允晧䅨权䑄䅁䅁权䥂䅁䅁权䡁允䅁允䅁䅁䅅䅁䙁䥁卫然な橢䅤䍄䉁䅁䅁兂䅁䅁䅍䅄䅁䅁䅕䅁䅁䭁欫ご䭅䥁䅳䅁䭁䑁䅑䅁䭁䅁䉣䅁䉁䅁䅁允䅁䅁䅕䅁䅁䅁䅁䅁䵁䅉䅅䅁䙁䅁䅁睁䵁䅁䅁兂䅁䅁䅁㙲偒兑䅯杮䅁䅁䅯䅎䅁䅁䅯睂䅅䅁䅅䅁䉁䅁䅁兂䅁䅁䅁䅁䅁䅁杷允䅁䅁䅕䅁䑁䅁䅷䅁䙁䅁䅁䅁㑁䔵䈵权敃䅁䅁权䥂䅁䅁权䡁允䅁允䅁䅁䅅䅁䙁䅁䅁䅁䅁䅁䅁䍄䉁䅁䅁兂䅁䅁䅍䅄䅁䅁䅕䅁䅁䭁䩄〫䭁䵁䅳䅁䭁䕁䅳䅁䭁䅁䉣䅁䉁䅁䅁允䅁䅁䅕晈癢䕏㍔䕄䵁䅉䅅䅁䙁䅁䅁睁䵁䅁䅁兂䅁䅁䅃䭳偤兑䅯兰䅁䅁䅯䅒䅁䅁䅯睂䅅䅁䅅䅁䉁䅁䅁睂䅁䅁䅁䡯橄䅑杷允䅁䅁䅕䅁䑁䅁䅷䅁䙁䅁䅁䅁乂ㅈ䉂权䭄䅁䅁权乂䅁䅁权䡁允䅁允䅁䅁䅅䅁䙁䩁杶婥㡺偉⽁䍄䉁䅁䅁兂䅁䅁䅍䅄䅁䅁䅕䅁䅁䑁歪歔䭅䭁䅣䅁䭁䕁䅫䅁䭁䅁䉣䅁䉁䅁䅁允䅁䅁䅯权䅅䅁杷允䅁䅁䅕䅁䑁䅁䅷䅁䙁䅁䅁䅁癃䕰䈹权䱃䅁䅁权㕁䅁䅁权䡁允䅁允䅁䅁䅅䅁䙁䅁䅁䅁䅁䅁䅁䍄䉁䅁䅁兂䅁䅁䅍䅄䅁䅁䅕䅁䅁䑁歪歔䭅䥁䅳䅁䭁䕁䅳䅁䭁䅁䉣䅁䉁䅁䅁允䅁䅁䅕摉硊䑬䈸稱䴸䅉䅅䅁䙁䅁䅁睁䵁䅁䅁兂䅁䅁䅁䤴㑈䅑䅯䅯䅁䅁䅯睎䅁䅁䅯睂䅅䅁䅅䅁䉁䅁䅁兂坃䕊卭䭊祫䅑杷允䅁䅁䅕䅁䑁䅁䅷䅁䙁䅁䅁䅁癃䕰䈹权敃䅁䅁权㕁䅁䅁权䡁允䅁允䅁䅁䅅䅁䙁䩁煱䱃汹䵱⼴䍄䉁䅁䅁兂䅁䅁䅍䅄䅁䅁䅕䅁䅁䵁い〫䭁䅁䉑䅁䭁䑁䅳䅁䭁䅁䉣䅁䉁䅁䅁允䅁䅁䅕䅁䅁䅁䅁䅁䵁䅉䅅䅁䙁䅁䅁睁䵁䅁䅁兂䅁䅁䅃䅖兒兑䅯杮䅁䅁䅯睑䅁䅁䅯睂䅅䅁䅅䅁䉁䅁䅁兂楁琶䵅灶睈睶杷允䅁䅁䅕䅁䑁䅁䅷䅁䙁䅁䅁䥁睂䔸䈵权祄䅁䅁权㡁䅁䅁权䡁允䅁允䅁䅁䅅䅁䙁䵁ㅐ䙋偹楑䅤䍄䉁䅁䅁兂䅁䅁䅍䅄䅁䅁䅕䅁䅁䕁昰䕕䭅䥁䅳䅁䭁䕁䅁䅁䭁䅁䉣䅁䉁䅁䅁允䅁䅁䅕䅁䅁䅁䅁䅁䵁䅉䅅䅁䙁䅁䅁睁䵁䅁䅁兂䅁䅁䅃佲䝚兑䅯睶䅁䅁䅯兎䅁䅁䅯睂䅅䅁䅅䅁䉁䅁䅁兂⽃煋ば㝱杤村杷允䅁䅁䅕䅁䑁䅁䅷䅁䙁䅁䅁䅁癃䕰䈹权敃䅁䅁权㙁䅁䅁权䡁允䅁允䅁䅁䅅䅁䙁䝁䵡愷瘹乚⽑䍄䉁䅁䅁兂䅁䅁䅍䅄䅁䅁䅕䅁䅁䕺瑍歭䭅䵁䅧䅁䭁䅁䅍䅁䭁䅁䉣䅁䉁䅁䅁允䅁䅁䅕䅁䅁䅁䅁䅁䵁䅉䅅䅁䙁䅁䅁睁䵁䅁䅁兂䅁䅁䅁䡫㑢䅑䅯杮䅁䅁䅯児䅁䅁䅯睂䅅䅁䅅䅁䉁䅁䅁兂䙃㝵偫畃浪睐杷允䅁䅁䅕䅁䑁䅁䅷䅁䙁䅁䅁䅁灂唸䈵权佄䅁䅁权ㅁ䅁䅁权䡁允䅁允䅁䅁䅅䅁䙁䙁漸偒䵩畈⽙䍄䉁䅁䅁兂䅁䅁䅍䅄䅁䅁䅕䅁䅁䭁欫ご䭅䭁䅳䅁䭁䍁䄴䅁䭁䅁䉣䅁䉁䅁䅁允䅁䅁䅯权䅅䅁杷允䅁䅁䅕䅁䑁䅁䅷䅁䙁䅁䅁䥁煂歌䈹权坃䅁䅁权䥂䅁䅁权䡁允䅁允䅁䅁䅅䅁䙁䅁䅁䅁䅁䅁䅁䍄䉁䅁䅁兂䅁䅁䅍䅄䅁䅁䅕䅁䅁䝧畯ご䭅䭁䅍䅁䭁䑁䅫䅁䭁䅁䉣䅁䉁䅁䅁允䅁䅁䅕䅁䅁䅁䅁䅁䵁䅉䅅䅁䙁䅁䅁睁䵁䅁䅁兂䅁䅁䅁䥅㑈䅑䅯䄶䅁䅁䅯䅌䅁䅁䅯睂䅅䅁䅅䅁䉁䅁䅁兂穄具晣䵦兂䅑杷允䅁䅁䅕䅁䑁䅁䅷䅁䙁䅁䅁䅁癃䕰䈹权䱃䅁䅁权⽁䅁䅁权䡁允䅁允䅁䅁䅅䅁䙁䅁䅁䅁䅁䅁䅁䍄䉁䅁䅁兂䅁䅁䅍䅄䅁䅁䅕䅁䅁䥁刳歔䭅䵁䅣䅁䭁䕁䅫䅁䭁䅁䉣䅁䉁䅁䅁允䅁䅁䅕䅁䅁䱌奦〫䵅䅉䅅䅁䙁䅁䅁睁䵁䅁䅁兂䅁䅁䅁㙲偒兑䅯睩䅁䅁䅯児䅁䅁䅯睂䅅䅁䅅䅁䉁䅁䅁兂佁灷啕潂摃睐杷允䅁䅁䅕䅁䑁䅁䅷䅁䙁䅁䅁䵁䅃水䉂权捃䅁䅁权䥂䅁䅁权䡁允䅁允䅁䅁䅅䅁䙁䅁䅁䅁䅁䅁䅁䍄䉁䅁䅁兂䅁䅁䅍䅄䅁䅁䅕䅁䅁䩁㉂䔫䭁偁䅉䅁䭁䕁䅑䅁䭁䅁䉣䅁䉁䅁䅁允䅁䅁䅕灭婭婭婭ぇ䵁䅉䅅䅁䙁䅁䅁睁䵁䅁䅁兂䅁䅁䅁㙲偒兑䅯䅮䅁䅁䅯睏䅁䅁䅯睂䅅䅁䅅䅁䉁䅁䅁兂䅁䅁䅁䅁䅁䅁杷允䅁䅁䅕䅁䑁䅁䅷䅁䙁䅁䅁䅁癃䕰䈹权䱃䅁䅁权䅂䅁䅁权䡁允䅁允䅁䅁䅅䅁䙁䙁潖浖昹慆⽁䍄䉁䅁䅁兂䅁䅁䅍䅄䅁䅁䅕䅁䅁䱧湃ご䭅䭁䅣䅁䭁䕁䅉䅁䭁䅁䉣䅁䉁䅁䅁允䅁䅁䅯权䅅䅁杷允䅁䅁䅕䅁䑁䅁䅷䅁䙁䅁䅁䅁杂癹䅴权捃䅁䅁权穁䅁䅁权䡁允䅁允䅁䅁䅅䅁䙁䑁戲婖爫啪䄳䍄䉁䅁䅁兂䅁䅁䅍䅄䅁䅁䅕䅁䅁䭧浺歒䭅䭁䅁䅁䭁䕁䅙䅁䭁䅁䉣䅁䉁䅁䅁允䅁䅁䅕佳祩慡坥歉䵁䅉䅅䅁䙁䅁䅁睁䵁䅁䅁兂䅁䅁䅃䅖兒兑䅯朷䅁䅁䅯睍䅁䅁䅯睂䅅䅁䅅䅁䉁䅁䅁兂䅁䅁䅁䅁䅁䅁杷允䅁䅁䅕䅁䑁䅁䅷䅁䙁䅁䅁䵁䑸婌䉰权穃䅁䅁权㕁䅁䅁权䡁允䅁允䅁䅁䅅䅁䙁䅁䅁䅁䅁䅁䅁䍄䉁䅁䅁兂䅁䅁䅍䅄䅁䅁䅕䅁䅁䥁刳歔䭅䵁䅯䅁䭁䕁䅅䅁䭁䅁䉣䅁䉁䅁䅁允䅁䅁䅕噌穰畲她樸䴸䅉䅅䅁䙁䅁䅁睁䵁䅁䅁兂䅁䅁䅃ㅏ偬兑䅯睩䅁䅁䅯杒䅁䅁䅯睂䅅䅁䅅䅁䉁䅁䅁兂乂奚游䵴煢睐杷允䅁䅁䅕䅁䑁䅁䅷䅁䙁䅁䅁䅁扂䕍䈹权睄䅁䅁权䝂䅁䅁权䡁允䅁允䅁䅁䅅䅁䙁䅁䅁䅁䅁䅁䅁䍄䉁䅁䅁兂䅁䅁䅍䅄䅁䅁䅕䅁䅁䕁昰䕕䭅䩁䄴䅁䭁䕁䄰䅁䭁䅁䉣䅁䉁䅁䅁允䅁䅁䅕⭭㕂偮杷䐸䴸䅉䅅䅁䙁䅁䅁睁䵁䅁䅁兂䅁䅁䅁㙲偒兑䅯䅮䅁䅁䅯䅑䅁䅁䅯睂䅅䅁䅅䅁䉁䅁䅁兂䅁䅁䅁䅁䅁䅁杷允䅁䅁䅕䅁䑁䅁䅷䅁䙁䅁䅁䵁䅃水䉂权元䅁䅁权㕁䅁䅁权䡁允䅁允䅁䅁䅅䅁䭁䅁䉯䅁䵁䅉䅅䅁䙁䅁䅁睁䵁䅁䅁兂䅁䅁䅃䅖兒兑䅯䅴䅁䅁䅯䅒䅁䅁䅯睂䅅䅁䅅䅁䉁䅁䅁兂䅁䅁䅁䅁䅁䅁杷允䅁䅁䅕䅁䑁䅁䅷䅁䙁䅁䅁䅁癃䕰䈹权敃䅁䅁权䅂䅁䅁权䡁允䅁允䅁䅁䅅䅁䙁䙁材慚畫癶⽑䍄䉁䅁䅁兂䅁䅁䅍䅄䅁䅁䅕䅁䅁䡁䭄〫䭁䥁䅳䅁䭁䕁䅕䅁䭁䅁䉣䅁䉁䅁䅁允䅁䅁䅕䅁䅁䅁䅁䐰䴸䅉䅅䅁䙁䅁䅁睁䵁䅁䅁兂䅁䅁䅁䍉㕪䅑䅯关䅁䅁䅯䅏䅁䅁䅯睂䅅䅁䅅䅁䉁䅁䅁兂䅁䅁䅁䅁䅁䅁杷允䅁䅁䅕䅁䑁䅁䅷䅁䙁䅁䅁䅁扂䕍䈹权い䅁䅁权㝁䅁䅁权䡁允䅁允䅁䅁䅅䅁䙁䅁䅁䅁䅁䅁䅁䍄䉁䅁䅁兂䅁䅁䅍䅄䅁䅁䅕䅁䅁䙁睳ご䭅佁䅑䅁䭁䑁䅳䅁䭁䅁䉣䅁䉁䅁䅁允䅁䅁䅕䅁䅁䅁䅁䅁䵁䅉䅅䅁䙁䅁䅁睁䵁䅁䅁兂䅁䅁䅁乖佚兑䅯䅮䅁䅁䅯䅑䅁䅁䅯睂䅅䅁䅅䅁䉁䅁䅁兂睂㙋瑭䱰卙䅷杷允䅁䅁䅕䅁䑁䅁䅷䅁䙁䅁䅁䅁㑁䔵䈵权㡄䅁䅁权乂䅁䅁权䡁允䅁允䅁䅁䅅䅁䙁䝁㑄乩㑘歗䅨䍄䉁䅁䅁兂䅁䅁䅍䅄䅁䅁䅕䅁䅁䭁欫ご䭅䥁䅳䅁䭁䑁䅙䅁䭁䅁䉣䅁䉁䅁䅁允䅁䅁䅕晙㙔癋ㅂ橭䴸䅉䅅䅁䙁䅁䅁睁䵁䅁䅁兂䅁䅁䅁䡫㑢䅑䅯杮䅁䅁䅯睐䅁䅁䅯睂䅅䅁䅅䅁䉁䅁䅁兂婂楧桖湑乢睐杷允䅁䅁䅕䅁䑁䅁䅷䅁䙁䅁䅁䅁㝂啌䈹权敃䅁䅁权睁䅁䅁权䡁允䅁允䅁䅁䅅䅁䙁䅁䅁䅁䅁䅁䅁䍄䉁䅁䅁兂䅁䅁䅍䅄䅁䅁䅕䅁䅁䡁瑳ご䭅偁䅑䅁䭁䑁䅳䅁䭁䅁䉣䅁䉁䅁䅁允䅁䅁䅕䅁䅁䅁䅁䅁䵁䅉䅅䅁䙁䅁䅁睁䵁䅁䅁兂䅁䅁䅁㙲偒兑䅯䅮䅁䅁䅯䅓䅁䅁䅯睂䅅䅁䅅䅁䉁䅁䅁兂㍁坃浇晖ぷ䅑杷允䅁䅁䅕䅁䑁䅁䅷䅁䙁䅁䅁䅁䅂智䅴权敃䅁䅁权㉁䅁䅁权䡁允䅁允䅁䅁䅅䅁䙁䉁奙摳䨴伹⼸䍄䉁䅁䅁兂䅁䅁䅍䅄䅁䅁䅕䅁䅁䕁昰䕕䭅䵁䅯䅁䭁䍁䄸䅁䭁䅁䉣䅁䉁䅁䅁允䅁䅁䅕䅁䅁䅁䅁䅁䵁䅉䅅䅁䙁䅁䅁睁䵁䅁䅁兂䅁䅁䅁䡫㑢䅑䅯杬䅁䅁䅯村䅁䅁䅯睂䅅䅁䅅䅁䉁䅁䅁兂䅁䭁睄歳兊村杷允䅁䅁䅕䅁䑁䅁䅷䅁䙁䅁䅁䅁杂癹䅴权䱃䅁䅁权䝂䅁䅁权䡁允䅁允䅁䅁䅅䅁䙁䕁礰䍩桴祗䅎䍄䉁䅁䅁兂䅁䅁䅍䅄䅁䅁䅕䅁䅁䙁睳ご䭅䭁䄸䅁䭁䕁䅫䅁䭁䅁䉣䅁䉁䅁䅁允䅁䅁䅕婪偷䑆祋吶䴸䅉䅅䅁䙁䅁䅁睁䵁䅁䅁兂䅁䅁䅁䵙㝲䅑䅯䄰䅁䅁䅯兏䅁䅁䅯睂䅅䅁䅅䅁䉁䅁䅁兂䅁䅁䅁䅁䅁䅁杷允䅁䅁䅕䅁䑁䅁䅷䅁䙁䅁䅁䅁癃䕰䈹权捃䅁䅁权䱂䅁䅁权䡁允䅁允䅁䅁䅅䅁䙁䙁偂獰坯䉪䅨䍄䉁䅁䅁兂䅁䅁䅍䅄䅁䅁䅕䅁䅁佁䉃䔫䭁䵁䅕䅁䭁䕁䅫䅁䭁䅁䉣䅁䉁䅁䅁允䅁䅁䅕坃䅔䐵灳歉䵁䅉䅅䅁䙁䅁䅁睁䵁䅁䅁兂䅁䅁䅁㙲偒兑䅯睩䅁䅁䅯䅔䅁䅁䅯睂䅅䅁䅅䅁䉁䅁䅁兂癁䙳㕴灳䍮睐杷允䅁䅁䅕䅁䑁䅁䅷䅁䙁䅁䅁䅁乃唰䈵权敃䅁䅁权畁䅁䅁权䡁允䅁允䅁䅁䅅䅁䙁䅁䅁䅁䅁䅁䅁䍄䉁䅁䅁兂䅁䅁䅍䅄䅁䅁䅕䅁䅁䑧婴ご䭅偁䅉䅁䭁䕁䅍䅁䭁䅁䉣䅁䉁䅁䅁允䅁䅁䅕扢散癑瑨䕍䵁䅉䅅䅁䙁䅁䅁睁䵁䅁䅁兂䅁䅁䅃䭳偤兑䅯䄵䅁䅁䅯材䅁䅁䅯睂䅅䅁䅅䅁䉁䅁䅁兂坁䵡㤰婃䙣䅑杷允䅁䅁䅕䅁䑁䅁䅷䅁䙁䅁䅁䅁㝂啌䈹权权䅁䅁权⭁䅁䅁权䡁允䅁允䅁䅁䅅䅁䙁䅁爳瀸爯硖䅬䍄䉁䅁䅁兂䅁䅁䅍䅄䅁䅁䅕䅁䅁䕧求ご䭅䩁䅁䅁䭁䕁䅅䅁䭁䅁䉣䅁䉁䅁䅁允䅁䅁䅯权䅅䅁杷允䅁䅁䅕䅁䑁䅁䅷䅁䙁䅁䅁䅁杄晧䅨权⭄䅁䅁权⭁䅁䅁权䡁允䅁允䅁䅁䅅䅁䙁䅁䅁䱁卌䈲䍖䍄䉁䅁䅁兂䅁䅁䅍䅄䅁䅁䅕䅁䅁䭁欫ご䭅䩁䄴䅁䭁䕁䅷䅁䭁䅁䉣䅁䉁䅁䅁允䅁䅁䅕堹桍汔伵䐹䴸䅉䅅䅁䙁䅁䅁睁䵁䅁䅁兂䅁䅁䅃䅖兒兑䅯杮䅁䅁䅯䅑䅁䅁䅯睂䅅䅁䅅䅁䉁䅁䅁兂䅁䅁䅁䅁䅁䅁杷允䅁䅁䅕䅁䑁䅁䅷䅁䙁䅁䅁䅁癃䕰䈹权敃䅁䅁权⭁䅁䅁权䡁允䅁允䅁䅁䅅䅁䙁䙁⭔䜱塔瘴⽉䍄䉁䅁䅁兂䅁䅁䅍䅄䅁䅁䅕䅁䅁䕁乄〫䭁䭁䅁䅁䭁䕁䅅䅁䭁䅁䉣䅁䉁䅁䅁允䅁䅁䅕と畂㉤報䕍䵁䅉䅅䅁䙁䅁䅁睁䵁䅁䅁兂䅁䅁䅁晡但兑䅯䄸䅁䅁䅯䅓䅁䅁䅯睂䅅䅁䅅䅁䉁䅁䅁兂敄䭉戯㉔⽷䅑杷允䅁䅁䅕䅁䑁䅁䅷䅁䙁䅁䅁䅁癃䕰䈹权䱃䅁䅁权䙂䅁䅁权䡁允䅁允䅁䅁䅅䅁䙁䝁剄穪呆䵓⽉䍄䉁䅁䅁兂䅁䅁䅍䅄䅁䅁䅕䅁䅁䙧䕑䕕䭅䩁䅷䅁䭁䑁䄴䅁䭁䅁䉣䅁䉁䅁䅁允䅁䅁䅕䅁䅁䅁䅁䅁䵁䅉䅅䅁䙁䅁䅁睁䵁䅁䅁兂䅁䅁䅄佧兊兑䅯䄹䅁䅁䅯䅔䅁䅁䅯睂䅅䅁䅅䅁䉁䅁䅁兂䅁䅁䅁䅁䅁䅁杷允䅁䅁䅕䅁䑁䅁䅷䅁䙁䅁䅁䅁元癤䅨权㉄䅁䅁权㙁䅁䅁权䡁允䅁允䅁䅁䅅䅁䙁䕁攵㙗栲㥌⽯䍄䉁䅁䅁兂䅁䅁䅍䅄䅁䅁䅕䅁䅁䝁䭄〫䭁佁䄴䅁䭁䍁䄴䅁䭁䅁䉣䅁䉁䅁䅁允䅁䅁䅕䅁䅁䅁䅁䅁䵁䅉䅅䅁䙁䅁䅁睁䵁䅁䅁兂䅁䅁䅁住佒兑䅯睩䅁䅁䅯睌䅁䅁䅯睂䅅䅁䅅䅁䉁䅁䅁兂䅁䅁䅁䅁䅁䅁杷允䅁䅁䅕䅁䑁䅁䅷䅁䙁䅁䅁䅁杄晧䅨权捃䅁䅁权䅂䅁䅁权䡁允䅁允䅁䅁䅅䅁䙁䭁潑晎睙祃䅨䍄䉁䅁䅁兂䅁䅁䅍䅄䅁䅁䅕䅁䅁䕁昰䕕䭅䵁䄴䅁䭁䕁䅯䅁䭁䅁䉣䅁䉁䅁䅁允䅁䅁䅕穌䡄敬牵樯䴸䅉䅅䅁䙁䅁䅁睁䵁䅁䅁兂䅁䅁䅃楡倵兑䅯杮䅁䅁䅯睓䅁䅁䅯睂䅅䅁䅅䅁䉁䅁䅁兂噁洯批堸㙺睐杷允䅁䅁䅕䅁䑁䅁䅷䅁䙁䅁䅁䅁权晹䅴权䱃䅁䅁权ㅁ䅁䅁权䡁允䅁允䅁䅁䅅䅁䙁䩁汬杮䐹关䅤䍄䉁䅁䅁兂䅁䅁䅍䅄䅁䅁䅕䅁䅁䵁い〫䭁䵁䄴䅁䭁䑁䅙䅁䭁䅁䉣䅁䉁䅁䅁允䅁䅁䅕慷態え噆樶䴸䅉䅅䅁䙁䅁䅁睁䵁䅁䅁兂䅁䅁䅁䵣㝲䅑䅯朵䅁䅁䅯䅑䅁䅁䅯睂䅅䅁䅅䅁䉁䅁䅁兂䅁䅁䅁䅁䅁䅁杷允䅁䅁䅕䅁䑁䅁䅷䅁䙁䅁䅁䵁䅃水䉂权捃䅁䅁权䍂䅁䅁权䡁允䅁允䅁䅁䅅䅁䙁䅁䅁䅁䅁䅁䅁䍄䉁䅁䅁兂䅁䅁䅍䅄䅁䅁䅕䅁䅁䝁䭄〫䭁䩁䄴䅁䭁䑁䅫䅁䭁䅁䉣䅁䉁䅁䅁允䅁䅁䅕敨剴䉵䘶穹䴸䅉䅅䅁䙁䅁䅁睁䵁䅁䅁兂䅁䅁䅄佧兊兑䅯杮䅁䅁䅯睁䅁䅁䅯睂䅅䅁䅅䅁䉁䅁䅁兂湁免獩䙈潲睐杷允䅁䅁䅕䅁䑁䅁䅷䅁䙁䅁䅁䅁允晧䅨权楃䅁䅁权⽁䅁䅁权䡁允䅁允䅁䅁䅅䅁䙁䅁䅁䝃穦䝈䍊䍄䉁䅁䅁兂䅁䅁䅍䅄䅁䅁䅕䅁䅁䝁䭄〫䭁䩁䄴䅁䭁䑁䅳䅁䭁䅁䉣䅁䉁䅁䅁允䅁䅁䅕㘱睎児塲穷䴸䅉䅅䅁䙁䅁䅁睁䵁䅁䅁兂䅁䅁䅁穗偂兑䅯杵䅁䅁䅯睓䅁䅁䅯睂䅅䅁䅅䅁䉁䅁䅁兂䙂〵捨䴳硣村杷允䅁䅁䅕䅁䑁䅁䅷䅁䙁䅁䅁䅁䅂智䅴权穃䅁䅁权䑂䅁䅁权䡁允䅁允䅁䅁䅅䅁䙁䅁䅁䍲㕤奤䍖䍄䉁䅁䅁兂䅁䅁䅍䅄䅁䅁䅕䅁䅁䑁歪歔䭅䵁䅧䅁䭁䑁䅣䅁䭁䅁䉣䅁䉁䅁䅁允䅁䅁䅕䅁䅁䅁䅁䅁䵁䅉䅅䅁䙁䅁䅁睁䵁䅁䅁兂䅁䅁䅁乖佚兑䅯睩䅁䅁䅯睌䅁䅁䅯睂䅅䅁䅅䅁䉁䅁䅁兂潂敫㠱穐㡘睐杷允䅁䅁䅕䅁䑁䅁䅷䅁䙁䅁䅁䅁啂欱䈵权捃䅁䅁权硁䅁䅁权䡁允䅁允䅁䅁䅅䅁䙁䅁㡋剂啉ㄫ䅆䍄䉁䅁䅁兂䅁䅁䅍䅄䅁䅁䅕䅁䅁佁䉃䔫䭁䩁䅷䅁䭁䕁䅅䅁䭁䅁䉣䅁䉁䅁䅁允䅁䅁䅕㥨穉汉浫捄䵁䅉䅅䅁䙁䅁䅁睁䵁䅁䅁兂䅁䅁䅁穗偂兑䅯其䅁䅁䅯睁䅁䅁䅯睂䅅䅁䅅䅁䉁䅁䅁兂穂䝅昶䝏䱰䅑杷允䅁䅁䅕䅁䑁䅁䅷䅁䙁䅁䅁䅁啂欱䈵权敃䅁䅁权硁䅁䅁权䡁允䅁允䅁䅁䅅䅁䙁䑁䩥坑汄倰⽧䍄䉁䅁䅁兂䅁䅁䅍䅄䅁䅁䅕䅁䅁䕺瑍歭䭅偁䅁䅁䭁䑁䅉䅁䭁䅁䉣䅁䉁䅁䅁允䅁䅁䅕䅁䅁䅁䅁䅁䵁䅉䅅䅁䙁䅁䅁睁䵁䅁䅁兂䅁䅁䅁䵙㝲䅑䅯杮䅁䅁䅯䅑䅁䅁䅯睂䅅䅁䅅䅁䉁䅁䅁兂摄䅊䉡啬呐睐杷允䅁䅁䅕䅁䑁䅁䅷䅁䙁䅁䅁䅁䅂智䅴权捃䅁䅁权⽁䅁䅁权䡁允䅁允䅁䅁䅅䅁䙁䝁穩渶ㅏ呚䅶䍄䉁䅁䅁兂䅁䅁䅍䅄䅁䅁䅕䅁䅁䩁㉂䔫䭁䱁䅳䅁䭁䑁䅣䅁䭁䅁䉣䅁䉁䅁䅁允䅁䅁䅕䅁䅁砵呱え䵉䅉䅅䅁䙁䅁䅁睁䵁䅁䅁兂䅁䅁䅄佧兊兑䅯䄶䅁䅁䅯杒䅁䅁䅯睂䅅䅁䅅䅁䉁䅁䅁兂䅁䅁䅁䅁䅁䅁杷允䅁䅁䅕䅁䑁䅁䅷䅁䙁䅁䅁䵁䅃水䉂权捃䅁䅁权㡁䅁䅁权䡁允䅁允䅁䅁䅅䅁䙁䅁䅁䅁䅁䅁䅁䍄䉁䅁䅁兂䅁䅁䅍䅄䅁䅁䅕䅁䅁䥷楄䕕䭅䩁䅷䅁䭁䕁䅣䅁䭁䅁䉣䅁䉁䅁䅁允䅁䅁䅕䅁䅁䅁䅁䅁䵁䅉䅅䅁䙁䅁䅁睁䵁䅁䅁兂䅁䅁䅁摪但兑䅯䄯䅁䅁䅯䅏䅁䅁䅯睂䅅䅁䅅䅁䉁䅁䅁兂䅁䅁䅁䅁䅁䅁杷允䅁䅁䅕䅁䑁䅁䅷䅁䙁䅁䅁䅁啂欱䈵权捃䅁䅁权畁䅁䅁权䡁允䅁允䅁䅁䅅䅁䙁䍁㉶㥬吲礵䅸䍄䉁䅁䅁兂䅁䅁䅍䅄䅁䅁䅕䅁䅁䱧湃ご䭅䭁䅕䅁䭁䑁䅉䅁䭁䅁䉣䅁䉁䅁䅁允䅁䅁䅯䅁䅁䅁杷允䅁䅁䅕䅁䑁䅁䅷䅁䙁䅁䅁䅁啂欱䈵权敃䅁䅁权ぁ䅁䅁权䡁允䅁允䅁䅁䅅䅁䙁䉁猹浓兒偏⽉䍄䉁䅁䅁兂䅁䅁䅍䅄䅁䅁䅕䅁䅁䕧求ご䭅佁䅯䅁䭁䑁䅣䅁䭁䅁䉣䅁䉁䅁䅁允䅁䅁䅕䅁䅁䅁䅁䅁䵁䅉䅅䅁䙁䅁䅁睁䵁䅁䅁兂䅁䅁䅁乖佚兑䅯睩䅁䅁䅯睍䅁䅁䅯睂䅅䅁䅅䅁䉁䅁䅁兂浂浚浚浚牙䅑杷允䅁䅁䅕䅁䑁䅁䅷䅁䙁䅁䅁䅁啂欱䈵权敃䅁䅁权㕁䅁䅁权䡁允䅁允䅁䅁䅅䅁䙁偁㡒䝋㥑癊⽣䍄䉁䅁䅁兂䅁䅁䅍䅄䅁䅁䅕䅁䅁䅁乓ご䭅䥁䅳䅁䭁䑁䅷䅁䭁䅁䉣䅁䉁䅁䅁允䅁䅁䅕䅁䅁䅁䅁䅁䵁䅉䅅䅁䙁䅁䅁睁䵁䅁䅁兂䅁䅁䅃䅖兒兑䅯䄯䅁䅁䅯䅍䅁䅁䅯睂䅅䅁䅅䅁䉁䅁䅁兂䅁䅁䅁䅁䅁䅁杷允䅁䅁䅕䅁䑁䅁䅷䅁䙁䅁䅁䅁灂唸䈵权䱃䅁䅁权⽁䅁䅁权䡁允䅁允䅁䅁䅅䅁䙁偁䵰低⽗䑘䅬䍄䉁䅁䅁兂䅁䅁䅍䅄䅁䅁䅕䅁䅁䡁瑳ご䭅䭁䅣䅁䭁䑁䅯䅁䭁䅁䉣䅁䉁䅁䅁允䅁䅁䅯权䅅䅁杷允䅁䅁䅕䅁䑁䅁䅷䅁䙁䅁䅁䥁䅂啚䈹权牃䅁䅁权䑂䅁䅁权䡁允䅁允䅁䅁䅅䅁䭁䅁䉯䅁䵁䅉䅅䅁䙁䅁䅁睁䵁䅁䅁兂䅁䅁䵄祑愲兑䅯睩䅁䅁䅯䅑䅁䅁䅯睂䅅䅁䅅䅁䉁䅁䅁兂䅁䅁䅁䅁䅁䅁杷允䅁䅁䅕䅁䑁䅁䅷䅁䙁䅁䅁䵁䑸婌䉰权慄䅁䅁权䩂䅁䅁权䡁允䅁允䅁䅁䅅䅁䙁䅁䅁䅁䅁䅁䅁䍄䉁䅁䅁兂䅁䅁䅍䅄䅁䅁䅕䅁䅁䡁䭄〫䭁䵁䅯䅁䭁䕁䅫䅁䭁䅁䉣䅁䉁䅁䅁允䅁䅁䅕䅁䅁䅁䅁䅁䵁䅉䅅䅁䙁䅁䅁睁䵁䅁䅁兂䅁䅁䅁乖佚兑䅯睩䅁䅁䅯睎䅁䅁䅯睂䅅䅁䅅䅁䉁䅁䅁兂浂浚浚浚㥙䅑杷允䅁䅁䅕䅁䑁䅁䅷䅁䙁䅁䅁䥁㝁啗䈹权捃䅁䅁权㝁䅁䅁权䡁允䅁允䅁䅁䅅䅁䙁䍁硣䭃捷汧䅆䍄䉁䅁䅁兂䅁䅁䅍䅄䅁䅁䅕䅁䅁䉁䉃䔫䭁乁䅧䅁䭁䑁䅑䅁䭁䅁䉣䅁䉁䅁䅁允䅁䅁䅕㕮䕸吵㔸䕄䵁䅉䅅䅁䙁䅁䅁睁䵁䅁䅁兂䅁䅁䅁䵙㝲䅑䅯䅮䅁䅁䅯䅎䅁䅁䅯睂䅅䅁䅅䅁䉁䅁䅁兂⽂牡へ硫奧䅑杷允䅁䅁䅕䅁䑁䅁䅷䅁䙁䅁䅁䵁䅃水䉂权䉄䅁䅁权癁䅁䅁权䡁允䅁允䅁䅁䅅䅁䙁䅁䅁䅁䅁䅁䅁䍄䉁䅁䅁兂䅁䅁䅍䅄䅁䅁䅕䅁䅁䩁㉂䔫䭁䵁䅍䅁䭁䑁䅷䅁䭁䅁䉣䅁䉁䅁䅁允䅁䅁䅕䴱獒㕸捳䕆䵁䅉䅅䅁䙁䅁䅁睁䵁䅁䅁兂䅁䅁䅁䍉㕪䅑䅯杹䅁䅁䅯兔䅁䅁䅯睂䅅䅁䅅䅁䉁䅁䅁兂煄兹坆㡨い睐杷允䅁䅁䅕䅁䑁䅁䅷䅁䙁䅁䅁䅁杂癹䅴权䱃䅁䅁权㝁䅁䅁权䡁允䅁允䅁䅁䅅䅁䙁䥁䐫㥑䵋眫䅒䍄䉁䅁䅁兂䅁䅁䅍䅄䅁䅁䅕䅁䅁䱧湃ご䭅䅁䉁䅁䭁䕁䅧䅁䭁䅁䉣䅁䉁䅁䅁允䅁䅁䅯杂䅅䅁杷允䅁䅁䅕䅁䑁䅁䅷䅁䙁䅁䅁䥁啂䙂䉂权敃䅁䅁权硁䅁䅁权䡁允䅁允䅁䅁䅅䅁䙁乁倹婪畤畅⽣䍄䉁䅁䅁兂䅁䅁䅍䅄䅁䅁䅕䅁䅁䩁㉂䔫䭁䩁䅷䅁䭁䍁䄴䅁䭁䅁䉣䅁䉁䅁䅁允䅁䅁䅕昶⼯⼯⼯啄䵁䅉䅅䅁䙁䅁䅁睁䵁䅁䅁兂䅁䅁䅁䥅㑈䅑䅯睵䅁䅁䅯杌䅁䅁䅯睂䅅䅁䅅䅁䉁䅁䅁兂䅁䅁㙄捉䈰村杷允䅁䅁䅕䅁䑁䅁䅷䅁䙁䅁䅁䅁啂欱䈵权䱃䅁䅁权䉂䅁䅁权䡁允䅁允䅁䅁䅅䅁䙁偁潙䥘䌯刹䅰䍄䉁䅁䅁兂䅁䅁䅍䅄䅁䅁䅕䅁䅁䭁欫ご䭅䵁䅧䅁䭁䕁䅙䅁䭁䅁䉣䅁䉁䅁䅁允䅁䅁䅕䉅穆敚扷啄䵉䅉䅅䅁䙁䅁䅁睁䵁䅁䅁兂䅁䅁䅁䵙㝲䅑䅯䅴䅁䅁䅯睁䅁䅁䅯睂䅅䅁䅅䅁䉁䅁䅁兂獃䍩唶硁桖村杷允䅁䅁䅕䅁䑁䅁䅷䅁䙁䅁䅁䅁啂欱䈵权捃䅁䅁权䉂䅁䅁权䡁允䅁允䅁䅁䅅䅁䙁䕁歩杹䭲噄䅘䍄䉁䅁䅁兂䅁䅁䅍䅄䅁䅁䅕䅁䅁䕧求ご䭅䵁䅣䅁䭁䍁䄸䅁䭁䅁䉣䅁䉁䅁䅁允䅁䅁䅕䅁䅁䅁䅁䅁䵁䅉䅅䅁䙁䅁䅁睁䵁䅁䅁兂䅁䅁䅃䭳偤兑䅯䄸䅁䅁䅯免䅁䅁䅯睂䅅䅁䅅䅁䉁䅁䅁兂䅁䅁䅁䅁䅁䅁杷允䅁䅁䅕䅁䑁䅁䅷䅁䙁䅁䅁䥁啂䙂䉂权硃䅁䅁权㡁䅁䅁权䡁允䅁允䅁䅁䅅䅁䙁䭁硭⽖剎ㅕ䍆䍄䉁䅁䅁兂䅁䅁䅍䅄䅁䅁䅕䅁䅁䭁䩄〫䭁䩁䅷䅁䭁䑁䅣䅁䭁䅁䉣䅁䉁䅁䅁允䅁䅁䅕慦㈶湙核獑䵁䅉䅅䅁䙁䅁䅁睁䵁䅁䅁兂䅁䅁䅁䵯㝮䅑䅯䄰䅁䅁䅯䅑䅁䅁䅯睂䅅䅁䅅䅁䉁䅁䅁兂䅁䅁䅁䅁䅁䅁杷允䅁䅁䅕䅁䑁䅁䅷䅁䙁䅁䅁䅁权晹䅴权癃䅁䅁权穁䅁䅁权䡁允䅁允䅁䅁䅅䅁䙁䅁䅁䅁䅁䅁䅁䍄䉁䅁䅁兂䅁䅁䅍䅄䅁䅁䅕䅁䅁䡧睄歔䭅偁䅉䅁䭁䑁䄰䅁䭁䅁䉣䅁䉁䅁䅁允䅁䅁䅕㡤ㅚ䱉潣䕉䵁䅉䅅䅁䙁䅁䅁睁䵁䅁䅁兂䅁䅁䅁祥倱兑䅯睷䅁䅁䅯杍䅁䅁䅯睂䅅䅁䅅䅁䉁䅁䅁兂䅁䅁䅁䅁䅁䅁杷允䅁䅁䅕䅁䑁䅁䅷䅁䙁䅁䅁䵁䅃水䉂权楃䅁䅁权㡁䅁䅁权䡁允䅁允䅁䅁䅅䅁䙁佁扔䩙橙睤䍆䍄䉁䅁䅁兂䅁䅁䅍䅄䅁䅁䅕䅁䅁䩁㉂䔫䭁䭁䅳䅁䭁䕁䅫䅁䭁䅁䉣䅁䉁䅁䅁允䅁䅁䅯权䅅䅁杷允䅁䅁䅕䅁䑁䅁䅷䅁䙁䅁䅁䅁杂癹䅴权捃䅁䅁权䅂䅁䅁权䡁允䅁允䅁䅁䅅䅁䙁䵁灣灏䱌ㅂ䄵䍄䉁䅁䅁兂䅁䅁䅍䅄䅁䅁䅕䅁䅁䙁睳ご䭅乁䅑䅁䭁䑁䅣䅁䭁䅁䉣䅁䉁䅁䅁允䅁䅁䅕䅁䅁䅁䅁䅁䵁䅉䅅䅁䙁䅁䅁睁䵁䅁䅁兂䅁䅁䅃䝑偖兑䅯䅮䅁䅁䅯兑䅁䅁䅯睂䅅䅁䅅䅁䉁䅁䅁权⭁允䅁䍄䉁䅁䅁兂䅁䅁䅍䅄䅁䅁䅕䅁䅁䅁乓ご䭅䩁䅷䅁䭁䅁䅍䅁䭁䅁䉣䅁䉁䅁䅁允䅁䅁䅕⽴捥ㅅ瀵か䵁䅉䅅䅁䙁䅁䅁睁䵁䅁䅁兂䅁䅁䅃䅖兒兑䅯睩䅁䅁䅯兏䅁䅁䅯睂䅅䅁䅅䅁䉁䅁䅁兂䅁䅁䅁䅁䅁䅁杷允䅁䅁䅕䅁䑁䅁䅷䅁䙁䅁䅁䅁啂欱䈵权捃䅁䅁权䩂䅁䅁权䡁允䅁允䅁䅁䅅䅁䙁䑁佹稴佩す䅄䍄䉁䅁䅁兂䅁䅁䅍䅄䅁䅁䅕䅁䅁佁䉃䔫䭁䩁䅷䅁䭁䑁䅯䅁䭁䅁䉣䅁䉁䅁䅁允䅁䅁䅕䵈㥆偂剣䐯䴸䅉䅅䅁䙁䅁䅁睁䵁䅁䅁兂䅁䅁䅃ㅏ偬兑䅯䅮䅁䅁䅯兒䅁䅁䅯睂䅅䅁䅅䅁䉁䅁䅁兂噂㙡ㄲ氱穯䅷杷允䅁䅁䅕䅁䑁䅁䅷䅁䙁䅁䅁䅁啂欱䈵权敃䅁䅁权ㅁ䅁䅁权䡁允䅁允䅁䅁䅅䅁䙁䉁瑑晶汍佭⽣䍄䉁䅁䅁兂䅁䅁䅍䅄䅁䅁䅕䅁䅁䡁瑳ご䭅偁䅯䅁䭁䕁䅁䅁䭁䅁䉣䅁䉁䅁䅁允䅁䅁䅕䅁䅁䅁䅁䅁䵁䅉䅅䅁䙁䅁䅁睁䵁䅁䅁兂䅁䅁䅁䡫㑢䅑䅯杮䅁䅁䅯睌䅁䅁䅯睂䅅䅁䅅䅁䉁䅁䅁兂時䄫噇䑃午睐杷允䅁䅁䅕䅁䑁䅁䅷䅁䙁䅁䅁䅁啂欱䈵权敃䅁䅁权䱂䅁䅁权䡁允䅁允䅁䅁䅅䅁䙁䩁楑䱑䉯乕⽫䍄䉁䅁䅁兂䅁䅁䅍䅄䅁䅁䅕䅁䅁䙁坔歔䭅䥁䅳䅁䭁䕁䅷䅁䭁䅁䉣䅁䉁䅁䅁允䅁䅁䅕灭婭婭婭商䵁䅉䅅䅁䙁䅁䅁睁䵁䅁䅁兂䅁䅁䅁䵙㝲䅑䅯具䅁䅁䅯兒䅁䅁䅯睂䅅䅁䅅䅁䉁䅁䅁兂硁塣睏㍩卧䅑杷允䅁䅁䅕䅁䑁䅁䅷䅁䙁䅁䅁䅁啂欱䈵权捃䅁䅁权㡁䅁䅁权䡁允䅁允䅁䅁䅅䅁䭁䑁䈴䅁䵁䅉䅅䅁䙁䅁䅁睁䵁䅁䅁兂䅁䅁䅁乖佚兑䅯睩䅁䅁䅯杓䅁䅁䅯睂䅅䅁䅅䅁䉁䅁䅁兂啁歲桦桥村䅑杷允䅁䅁䅕䅁䑁䅁䅷䅁䙁䅁䅁䅁啂欱䈵权敃䅁䅁权䭂䅁䅁权䡁允䅁允䅁䅁䅅䅁䙁䵁硥收坉⭥⼸䍄䉁䅁䅁兂䅁䅁䅍䅄䅁䅁䅕䅁䅁䕁乄〫䭁䥁䅳䅁䭁䕁䅑䅁䭁䅁䉣䅁䉁䅁䅁允䅁䅁䅕䭆䠵場啯樳䴸䅉䅅䅁䙁䅁䅁睁䵁䅁䅁兂䅁䅁䅁䥂倱兑䅯典䅁䅁䅯材䅁䅁䅯睂䅅䅁䅅䅁䉁䅁䅁兂䅁䅁䅁䅁䅁䅁杷允䅁䅁䅕䅁䑁䅁䅷䅁䙁䅁䅁䅁乃唰䈵权䱃䅁䅁权㑁䅁䅁权䡁允䅁允䅁䅁䅅䅁䙁䅁䅁䅁䅁䅁䅁䍄䉁䅁䅁兂䅁䅁䅍䅄䅁䅁䅕䅁䅁䝁确歔䭅䵁䅳䅁䭁䑁䅷䅁䭁䅁䉣䅁䉁䅁䅁允䅁䅁䅕䍤湷桺畗歆䵁䅉䅅䅁䙁䅁䅁睁䵁䅁䅁兂䅁䅁䅁䵣㝲䅑䅯朸䅁䅁䅯児䅁䅁䅯睂䅅䅁䅅䅁䉁䅁䅁兂䅁䅁䅁䅁䅁䅁杷允䅁䅁䅕䅁䑁䅁䅷䅁䙁䅁䅁䅁啂欱䈵权敃䅁䅁权乂䅁䅁权䡁允䅁允䅁䅁䅅䅁䙁䉁佘歳兰敂⼴䍄䉁䅁䅁兂䅁䅁䅍䅄䅁䅁䅕䅁䅁䑧婴ご䭅䩁䄴䅁䭁䑁䅣䅁䭁䅁䉣䅁䉁䅁䅁允䅁䅁䅕䵴㉨灶愸稱䴸䅉䅅䅁䙁䅁䅁睁䵁䅁䅁兂䅁䅁䅁䡫㑢䅑䅯睳䅁䅁䅯䅎䅁䅁䅯睂䅅䅁䅅䅁䉁䅁䅁兂䅁䱁癄㕑呂村杷允䅁䅁䅕䅁䑁䅁䅷䅁䙁䅁䅁䅁䅄倹䅴权䙄䅁䅁权㉁䅁䅁权䡁允䅁允䅁䅁䅅䅁䙁䵁⽉卺㙥䅐䅂䍄䉁䅁䅁兂䅁䅁䅍䅄䅁䅁䅕䅁䅁䑁歪歔䭅䩁䅁䅁䭁䍁䄸䅁䭁䅁䉣䅁䉁䅁䅁允䅁䅁䅯权䅅䅁杷允䅁䅁䅕䅁䑁䅁䅷䅁䙁䅁䅁䅁㑁䔵䈵权捃䅁䅁权畁䅁䅁权䡁允䅁允䅁䅁䅅䅁䙁䅁䅁䅁䅁䅁䅁䍄䉁䅁䅁兂䅁䅁䅍䅄䅁䅁䅕䅁䅁䉁䉃䔫䭁䅁䉁䅁䭁䑁䅣䅁䭁䅁䉣䅁䉁䅁䅁允䅁䅁䅯杂䅅䅁杷允䅁䅁䅕䅁䑁䅁䅷䅁䙁䅁䅁䥁㝁啗䈹权䱃䅁䅁权䩂䅁䅁权䡁允䅁允䅁䅁䅅䅁䙁佁父塃䑤敲⼸䍄䉁䅁䅁兂䅁䅁䅍䅄䅁䅁䅕䅁䅁䥷楄䕕䭅䥁䅳䅁䭁䕁䅣䅁䭁䅁䉣䅁䉁䅁䅁允䅁䅁䅕䅁䅁䅁䅁䅁䵁䅉䅅䅁䙁䅁䅁睁䵁䅁䅁兂䅁䅁䅁䵯㝮䅑䅯睸䅁䅁䅯睁䅁䅁䅯睂䅅䅁䅅䅁䉁䅁䅁兂䥂浡乖㡧牲兑杷允䅁䅁䅕䅁䑁䅁䅷䅁䙁䅁䅁䥁啂䙂䉂权敃䅁䅁权睁䅁䅁权䡁允䅁允䅁䅁䅅䅁䙁䝁㝑〳丫⭬⽉䍄䉁䅁䅁兂䅁䅁䅍䅄䅁䅁䅕䅁䅁䙧䕑䕕䭅䩁䄴䅁䭁䍁䄸䅁䭁䅁䉣䅁䉁䅁䅁允䅁䅁䅕䙂余扌摋稴䴸䅉䅅䅁䙁䅁䅁睁䵁䅁䅁兂䅁䅁䅁䍉㕪䅑䅯䅮䅁䅁䅯䅌䅁䅁䅯睂䅅䅁䅅䅁䉁䅁䅁兂䅁䅁䅁䅁䅁䅁杷允䅁䅁䅕䅁䑁䅁䅷䅁䙁䅁䅁䵁䑸婌䉰权佄䅁䅁权㕁䅁䅁权䡁允䅁允䅁䅁䅅䅁䙁䅁䅁䅁䅁䅁䅁䍄䉁䅁䅁兂䅁䅁䅍䅄䅁䅁䅕䅁䅁䙧䕑䕕䭅䥁䅳䅁䭁䑁䅅䅁䭁䅁䉣䅁䉁䅁䅁允䅁䅁䅕䅁䅁䅁䅁䅁䵁䅉䅅䅁䙁䅁䅁睁䵁䅁䅁兂䅁䅁䅁穗偂兑䅯朶䅁䅁䅯兔䅁䅁䅯睂䅅䅁䅅䅁䉁䅁䅁兂䉁䱯卉愶呢睐杷允䅁䅁䅕䅁䑁䅁䅷䅁䙁䅁䅁䥁啂䙂䉂权捃䅁䅁权祁䅁䅁权䡁允䅁允䅁䅁䅅䅁䙁䅁䅁䅁䅁䅁䅁䍄䉁䅁䅁兂䅁䅁䅍䅄䅁䅁䅕䅁䅁䥷楄䕕䭅䭁䅕䅁䭁䑁䅫䅁䭁䅁䉣䅁䉁䅁䅁允䅁䅁䅯䅁䅁䅁杷允䅁䅁䅕䅁䑁䅁䅷䅁䙁䅁䅁䅁元癤䅨权䱃䅁䅁权䉂䅁䅁权䡁允䅁允䅁䅁䅅䅁䙁䙁㑋潈牘剕䅆䍄䉁䅁䅁兂䅁䅁䅍䅄䅁䅁䅕䅁䅁䕧求ご䭅偁䅷䅁䭁䑁䅙䅁䭁䅁䉣䅁䉁䅁䅁允䅁䅁䅕䅁䅁䅁䅁䅁䵁䅉䅅䅁䙁䅁䅁睁䵁䅁䅁兂䅁䅁䅁䵙㝲䅑䅯朰䅁䅁䅯兎䅁䅁䅯睂䅅䅁䅅䅁䉁䅁䅁兂㑁䍉头塈祣䅑杷允䅁䅁䅕䅁䑁䅁䅷䅁䙁䅁䅁䥁睂䔸䈵权乄䅁䅁权㥁䅁䅁权䡁允䅁允䅁䅁䅅䅁䙁偁畍汍䘫椲䅬䍄䉁䅁䅁兂䅁䅁䅍䅄䅁䅁䅕䅁䅁䭁䩄〫䭁䩁䅷䅁䭁䕁䅅䅁䭁䅁䉣䅁䉁䅁䅁允䅁䅁䅕㙳㡇癨䍉捖䵁䅉䅅䅁䙁䅁䅁睁䵁䅁䅁兂䅁䅁䅁晡但兑䅯杯䅁䅁䅯李䅁䅁䅯睂䅅䅁䅅䅁䉁䅁䅁兂穁ㄴ癌灨癨村杷允䅁䅁䅕䅁䑁䅁䅷䅁䙁䅁䅁䅁㝂啌䈹权䍁允䅁权㑁䅁䅁权䡁允䅁允䅁䅁䅅䅁䙁䅁䅁䅁䅁䅁䅁䍄䉁䅁䅁兂䅁䅁䅍䅄䅁䅁䅕䅁䅁䙧䕑䕕䭅䩁䅷䅁䭁䑁䅍䅁䭁䅁䉣䅁䉁䅁䅁允䅁䅁䅕䅁䅁䅁䅁䅁䵁䅉䅅䅁䙁䅁䅁睁䵁䅁䅁兂䅁䅁䅃佲䝚兑䅯睱䅁䅁䅯䅎䅁䅁䅯睂䅅䅁䅅䅁䉁䅁䅁权䭁允䅁䍄䉁䅁䅁兂䅁䅁䅍䅄䅁䅁䅕䅁䅁䙧䕑䕕䭅䩁䄴䅁䭁䑁䅍䅁䭁䅁䉣䅁䉁䅁䅁允䅁䅁䅕䅁䅁䅁䅁䅁䵁䅉䅅䅁䙁䅁䅁睁䵁䅁䅁兂䅁䅁䅁摪但兑䅯睩䅁䅁䅯杓䅁䅁䅯睂䅅䅁䅅䅁䉁䅁䅁兂䥂場啯杲ㅣ䅑杷允䅁䅁䅕䅁䑁䅁䅷䅁䙁䅁䅁䥁䅂啚䈹权畄䅁䅁权穁䅁䅁权䡁允䅁允䅁䅁䅅䅁䙁䅁䅁䅁䅁䅁䅁䍄䉁䅁䅁兂䅁䅁䅍䅄䅁䅁䅕䅁䅁䱧湃ご䭅偁䅧䅁䭁䑁䅫䅁䭁䅁䉣䅁䉁䅁䅁允䅁䅁䅕䅁䅁䅁䅁䅁䵁䅉䅅䅁䙁䅁䅁睁䵁䅁䅁兂䅁䅁䅁穗偂兑䅯睩䅁䅁䅯睑䅁䅁䅯睂䅅䅁䅅䅁䉁䅁䅁兂畃畢䵥捵㡈睐杷允䅁䅁䅕䅁䑁䅁䅷䅁䙁䅁䅁䵁䅃水䉂权䱄䅁䅁权乂䅁䅁权䡁允䅁允䅁䅁䅅䅁䙁䅁䅁䅁䅁䅁䅁䍄䉁䅁䅁兂䅁䅁䅍䅄䅁䅁䅕䅁䅁䙧䕑䕕䭅䩁䅷䅁䭁䕁䄰䅁䭁䅁䉣䅁䉁䅁䅁允䅁䅁䅯材䅅䅁杷允䅁䅁䅕䅁䑁䅁䅷䅁䙁䅁䅁䥁啂䙂䉂权硃䅁䅁权䡂䅁䅁权䡁允䅁允䅁䅁䅅䅁䙁偁癬瘳䑎䕃䍬䍄䉁䅁䅁兂䅁䅁䅍䅄䅁䅁䅕䅁䅁䙧䕑䕕䭅䥁䅳䅁䭁䑁䅳䅁䭁䅁䉣䅁䉁䅁䅁允䅁䅁䅕䅁䅁䅁䅁䅁䵁䅉䅅䅁䙁䅁䅁睁䵁䅁䅁兂䅁䅁䅁䵑㜳䅑䅯睩䅁䅁䅯児䅁䅁䅯睂䅅䅁䅅䅁䉁䅁䅁兂䕂㉩湺㘫ㅮ睐杷允䅁䅁䅕䅁䑁䅁䅷䅁䙁䅁䅁䅁䅂智䅴权兄䅁䅁权㙁䅁䅁权䡁允䅁允䅁䅁䅅䅁䙁䅁䅁䅁䅁䅁䅁䍄䉁䅁䅁兂䅁䅁䅍䅄䅁䅁䅕䅁䅁䡁瑳ご䭅䱁䅑䅁䭁䕁䅷䅁䭁䅁䉣䅁䉁䅁䅁允䅁䅁䅕㈲摗䅱畘䕢䵉䅉䅅䅁䙁䅁䅁睁䵁䅁䅁兂䅁䅁䅁䤴㑈䅑䅯杮䅁䅁䅯䅒䅁䅁䅯睂䅅䅁䅅䅁䉁䅁䅁兂䱂偋呺䩷捈睐杷允䅁䅁䅕䅁䑁䅁䅷䅁䙁䅁䅁䥁睃ば䈹权い䅁䅁权祁䅁䅁权䡁允䅁允䅁䅁䅅䅁䙁䅁䅁䅁䅁䅁䅁䍄䉁䅁䅁兂䅁䅁䅍䅄䅁䅁䅕䅁䅁䙧䕑䕕䭅䩁䄴䅁䭁䑁䄰䅁䭁䅁䉣䅁䉁䅁䅁允䅁䅁䅕⽷潕䥘䌯吴䴸䅉䅅䅁䙁䅁䅁睁䵁䅁䅁兂䅁䅁䅁䍉㕪䅑䅯杮䅁䅁䅯児䅁䅁䅯睂䅅䅁䅅䅁䉁䅁䅁兂噃瑱浱䈰橔睐杷允䅁䅁䅕䅁䑁䅁䅷䅁䙁䅁䅁䅁杂癹䅴权㙄䅁䅁权畁䅁䅁权䡁允䅁允䅁䅁䅅䅁䙁䅁䅁䅁䅁䅁䅁䍄䉁䅁䅁兂䅁䅁䅍䅄䅁䅁䅕䅁䅁䝁䭄〫䭁乁䅁䅁䭁䑁䅳䅁䭁䅁䉣䅁䉁䅁䅁允䅁䅁䅕䅁䅁䅁䅁䅁䵁䅉䅅䅁䙁䅁䅁睁䵁䅁䅁兂䅁䅁䅃䅖兒兑䅯䅮䅁䅁䅯睒䅁䅁䅯睂䅅䅁䅅䅁䉁䅁䅁兂䅁䅁䅁䅁䅁䅁杷允䅁䅁䅕䅁䑁䅁䅷䅁䙁䅁䅁䅁允晧䅨权硃䅁䅁权䑂䅁䅁权䡁允䅁允䅁䅁䅅䅁䙁䅁䅁䥁杉䝒䌵䍄䉁䅁䅁兂䅁䅁䅍䅄䅁䅁䅕䅁䅁䙧䕑䕕䭅䥁䅳䅁䭁䕁䅙䅁䭁䅁䉣䅁䉁䅁䅁允䅁䅁䅕乡歩䱥坩吹䴸䅉䅅䅁䙁䅁䅁睁䵁䅁䅁兂䅁䅁䅁摪但兑䅯䅮䅁䅁䅯䅎䅁䅁䅯睂䅅䅁䅅䅁䉁䅁䅁兂䅁䅁䅁䅁䅁䅁杷允䅁䅁䅕䅁䑁䅁䅷䅁䙁䅁䅁䥁啂䙂䉂权敃䅁䅁权⭁䅁䅁权䡁允䅁允䅁䅁䅅䅁䙁䵁礴㈸㉤㥆⽥䍄䉁䅁䅁兂䅁䅁䅍䅄䅁䅁䅕䅁䅁䍁潁唫䭁䩁䄴䅁䭁䕁䅑䅁䭁䅁䉣䅁䉁䅁䅁允䅁䅁䅕䭧材奆䩷吰䴸䅉䅅䅁䙁䅁䅁睁䵁䅁䅁兂䅁䅁䅁䥅㑈䅑䅯睲䅁䅁䅯杏䅁䅁䅯睂䅅䅁䅅䅁䉁䅁䅁兂桃捨桵灮䩫䅑杷允䅁䅁䅕䅁䑁䅁䅷䅁䙁䅁䅁䥁煂歌䈹权敃䅁䅁权㉁䅁䅁权䡁允䅁允䅁䅁䅅䅁䙁䅁䅁䅁䅁䅁䅁䍄䉁䅁䅁兂䅁䅁䅍䅄䅁䅁䅕䅁䅁䙁睳ご䭅䭁䅫䅁䭁䑁䅯䅁䭁䅁䉣䅁䉁䅁䅁允䅁䅁䅯权䅅䅁杷允䅁䅁䅕䅁䑁䅁䅷䅁䙁䅁䅁䥁䅂啚䈹权䱃䅁䅁权⽁䅁䅁权䡁允䅁允䅁䅁䅅䅁䙁乁㜫祈睧琵⽃䍄䉁䅁䅁兂䅁䅁䅍䅄䅁䅁䅕䅁䅁䝁䭄〫䭁䩁䅷䅁䭁䑁䄴䅁䭁䅁䉣䅁䉁䅁䅁允䅁䅁䅯材䅅䅁杷允䅁䅁䅕䅁䑁䅁䅷䅁䙁䅁䅁䅁乃唰䈵权㥃䅁䅁权乂䅁䅁权䡁允䅁允䅁䅁䅅䅁䙁䅁䅁䅁䅁䅁䅁䍄䉁䅁䅁兂䅁䅁䅍䅄䅁䅁䅕䅁䅁䅁乓ご䭅䥁䅳䅁䭁䑁䄴䅁䭁䅁䉣䅁䉁䅁䅁允䅁䅁䅕䅁䅁䅁䅁䅁䵁䅉䅅䅁䙁䅁䅁睁䵁䅁䅁兂䅁䅁䵄祑愲兑䅯䅮䅁䅁䅯䅒䅁䅁䅯睂䅅䅁䅅䅁䉁䅁䅁兂䅁䅁䅁䅁䅁䅁杷允䅁䅁䅕䅁䑁䅁䅷䅁䙁䅁䅁䅁乃唰䈵权䱃䅁䅁权畁䅁䅁权䡁允䅁允䅁䅁䅅䅁䙁䅁䅁䅁䅁䅁䅁䍄䉁䅁䅁兂䅁䅁䅍䅄䅁䅁䅕䅁䅁䥷楄䕕䭅䭁䅣䅁䭁䑁䅕䅁䭁䅁䉣䅁䉁䅁䅁允䅁䅁䅯权䅅䅁杷允䅁䅁䅕䅁䑁䅁䅷䅁䙁䅁䅁䅁杁偋䅬权捃䅁䅁权䭂䅁䅁权䡁允䅁允䅁䅁䅅䅁䙁䥁别⽱䡴祣䅎䍄䉁䅁䅁兂䅁䅁䅍䅄䅁䅁䅕䅁䅁䙁睳ご䭅䵁䄴䅁䭁䕁䅁䅁䭁䅁䉣䅁䉁䅁䅁允䅁䅁䅕䅁䅁䅁䅁䅁䵁䅉䅅䅁䙁䅁䅁睁䵁䅁䅁兂䅁䅁䅃䅖兒兑䅯典䅁䅁䅯䅌䅁䅁䅯睂䅅䅁䅅䅁䉁䅁䅁兂䅁䅁䅁䅁䅁䅁杷允䅁䅁䅕䅁䑁䅁䅷䅁䙁䅁䅁䥁啂䙂䉂权敄䅁䅁权獁䅁䅁权䡁允䅁允䅁䅁䅅䅁䙁䅁䅁䅁䅁䅁䅁䍄䉁䅁䅁兂䅁䅁䅍䅄䅁䅁䅕䅁䅁䍁潁唫䭁佁䅙䅁䭁䕁䅅䅁䭁䅁䉣䅁䉁䅁䅁允䅁䅁䅕䅁䅁䅁䅁䅁䵁䅉䅅䅁䙁䅁䅁睁䵁䅁䅁兂䅁䅁䅃䅖兒兑䅯睩䅁䅁䅯睑䅁䅁䅯睂䅅䅁䅅䅁䉁䅁䅁兂㝂牘攸䝮䙅䅷杷允䅁䅁䅕䅁䑁䅁䅷䅁䙁䅁䅁䅁杂癹䅴权䱃䅁䅁权獁䅁䅁权䡁允䅁允䅁䅁䅅䅁䙁䅁䅁䅁䅁䅁䅁䍄䉁䅁䅁兂䅁䅁䅍䅄䅁䅁䅕䅁䅁䱧湃ご䭅䅁䉑䅁䭁䕁䅉䅁䭁䅁䉣䅁䉁䅁䅁允䅁䅁䅕捖浈奴敖歑䵁䅉䅅䅁䙁䅁䅁睁䵁䅁䅁兂䅁䅁䅁䵙㝲䅑䅯䅮䅁䅁䅯䅌䅁䅁䅯睂䅅䅁䅅䅁䉁䅁䅁兂⽂稫睰瑺㡧䅷杷允䅁䅁䅕䅁䑁䅁䅷䅁䙁䅁䅁䅁权晹䅴权睄䅁䅁权㉁䅁䅁权䡁允䅁允䅁䅁䅅䅁䙁䡁䵈捍捣穣䄵䍄䉁䅁䅁兂䅁䅁䅍䅄䅁䅁䅕䅁䅁䝧畯ご䭅䩁䄴䅁䭁䍁䄸䅁䭁䅁䉣䅁䉁䅁䅁允䅁䅁䅕䅁䅁䅁䅁䅁䵁䅉䅅䅁䙁䅁䅁睁䵁䅁䅁兂䅁䅁䅁穗偂兑䅯睩䅁䅁䅯杓䅁䅁䅯睂䅅䅁䅅䅁䉁䅁䅁兂剁畍儰偎啢睐杷允䅁䅁䅕䅁䑁䅁䅷䅁䙁䅁䅁䵁䅃水䉂权䙄䅁䅁权䍂䅁䅁权䡁允䅁允䅁䅁䅅䅁䙁偁捺㜶啙佋⼰䍄䉁䅁䅁兂䅁䅁䅍䅄䅁䅁䅕䅁䅁䕺瑍歭䭅䥁䅳䅁䭁䍁䄸䅁䭁䅁䉣䅁䉁䅁䅁允䅁䅁䅕䅁䅁䅁䅁䅁䵁䅉䅅䅁䙁䅁䅁睁䵁䅁䅁兂䅁䅁䅁䵙㝲䅑䅯杮䅁䅁䅯䅍䅁䅁䅯睂䅅䅁䅅䅁䉁䅁䅁兂㑄⭕汏㡭奔睐杷允䅁䅁䅕䅁䑁䅁䅷䅁䙁䅁䅁䅁乃唰䈵权畄䅁䅁权㥁䅁䅁权䡁允䅁允䅁䅁䅅䅁䙁䅁䅁䅁䅁䅁䅁䍄䉁䅁䅁兂䅁䅁䅍䅄䅁䅁䅕䅁䅁䕁乄〫䭁䩁䅷䅁䭁䕁䅣䅁䭁䅁䉣䅁䉁䅁䅁允䅁䅁䅕昹睄倸睄し䵁䅉䅅䅁䙁䅁䅁睁䵁䅁䅁兂䅁䅁䅁䵙㝲䅑䅯睩䅁䅁䅯睍䅁䅁䅯睂䅅䅁䅅䅁䉁䅁䅁兂䅁䅁䅁䅁䅁䅁杷允䅁䅁䅕䅁䑁䅁䅷䅁䙁䅁䅁䅁啂欱䈵权睄䅁䅁权䅂䅁䅁权䡁允䅁允䅁䅁䅅䅁䙁䅁䅁䅁䅁䅁䅁䍄䉁䅁䅁兂䅁䅁䅍䅄䅁䅁䅕䅁䅁䙁坔歔䭅䭁䅫䅁䭁䑁䅷䅁䭁䅁䉣䅁䉁䅁䅁允䅁䅁䅯权䅅䅁杷允䅁䅁䅕䅁䑁䅁䅷䅁䙁䅁䅁䅁杁偋䅬权捃䅁䅁权䝂䅁䅁权䡁允䅁允䅁䅁䅅䅁䭁䑁䈴䅁䵁䅉䅅䅁䙁䅁䅁睁䵁䅁䅁兂䅁䅁䅁䥂倱兑䅯䅵䅁䅁䅯兑䅁䅁䅯睂䅅䅁䅅䅁䉁䅁䅁兂䅁䅁䅁䅁䅁䅁杷允䅁䅁䅕䅁䑁䅁䅷䅁䙁䅁䅁䅁䅂智䅴权捃䅁䅁权䩂䅁䅁权䡁允䅁允䅁䅁䅅䅁䙁佁煸畲煚橲䅌䍄䉁䅁䅁兂䅁䅁䅍䅄䅁䅁䅕䅁䅁䡧睄歔䭅䵁䅕䅁䭁䕁䅙䅁䭁䅁䉣䅁䉁䅁䅁允䅁䅁䅕塓牰楗嘵䕇䵁䅉䅅䅁䙁䅁䅁睁䵁䅁䅁兂䅁䅁䅁䥅㑈䅑䅯䅂䅅䅁䅯兒䅁䅁䅯睂䅅䅁䅅䅁䉁䅁䅁兂塂坏䕬㙍歙䅑杷允䅁䅁䅕䅁䑁䅁䅷䅁䙁䅁䅁䅁䅂智䅴权䱃䅁䅁权䡂䅁䅁权䡁允䅁允䅁䅁䅅䅁䙁䅁塲㍯㥁畃⽣䍄䉁䅁䅁兂䅁䅁䅍䅄䅁䅁䅕䅁䅁䑧婴ご䭅䵁䅧䅁䭁䑁䅁䅁䭁䅁䉣䅁䉁䅁䅁允䅁䅁䅕䅁䅁䅁䅁䅁䵁䅉䅅䅁䙁䅁䅁睁䵁䅁䅁兂䅁䅁䅃䅖兒兑䅯杬䅁䅁䅯䅑䅁䅁䅯睂䅅䅁䅅䅁䉁䅁䅁兂䅁䝁䡁癡塧村杷允䅁䅁䅕䅁䑁䅁䅷䅁䙁䅁䅁䥁獃欵䉚权㝃䅁䅁权䭂䅁䅁权䡁允䅁允䅁䅁䅅䅁䙁佁灯睉潩䑌䍰䍄䉁䅁䅁兂䅁䅁䅍䅄䅁䅁䅕䅁䅁䥁刳歔䭅䩁䅷䅁䭁䑁䅧䅁䭁䅁䉣䅁䉁䅁䅁允䅁䅁䅕䅁䅁䅁䅁䅁䵁䅉䅅䅁䙁䅁䅁睁䵁䅁䅁兂䅁䅁䅁䵙㝲䅑䅯睩䅁䅁䅯兏䅁䅁䅯睂䅅䅁䅅䅁䉁䅁䅁兂畄䠸扈䙇䡯䅑杷允䅁䅁䅕䅁䑁䅁䅷䅁䙁䅁䅁䵁䅃水䉂权䱄䅁䅁权㝁䅁䅁权䡁允䅁允䅁䅁䅅䅁䙁䅁䅁䅁䅁䅁䅁䍄䉁䅁䅁兂䅁䅁䅍䅄䅁䅁䅕䅁䅁䝁䭄〫䭁䩁䅷䅁䭁䑁䅫䅁䭁䅁䉣䅁䉁䅁䅁允䅁䅁䅕硎䅲祗桁㡋䵁䅉䅅䅁䙁䅁䅁睁䵁䅁䅁兂䅁䅁䅃楡倵兑䅯杹䅁䅁䅯兑䅁䅁䅯睂䅅䅁䅅䅁䉁䅁䅁兂䅁䅁䅁䅁䅁䅁杷允䅁䅁䅕䅁䑁䅁䅷䅁䙁䅁䅁䅁扂䕍䈹权⽃䅁䅁权㝁䅁䅁权䡁允䅁允䅁䅁䅅䅁䙁䅁䅁䅁䅁䅁䅁䍄䉁䅁䅁兂䅁䅁䅍䅄䅁䅁䅕䅁䅁䭁欫ご䭅䭁䅉䅁䭁䑁䅍䅁䭁䅁䉣䅁䉁䅁䅁允䅁䅁䅕䅁獂硏割げ䵉䅉䅅䅁䙁䅁䅁睁䵁䅁䅁兂䅁䅁䅁䵙㝲䅑䅯睩䅁䅁䅯睐䅁䅁䅯睂䅅䅁䅅䅁䉁䅁䅁兂灄⭳き扖佘睐杷允䅁䅁䅕䅁䑁䅁䅷䅁䙁䅁䅁䅁乂ㅈ䉂权㑃䅁䅁权䑂䅁䅁权䡁允䅁允䅁䅁䅅䅁䙁䕁扃啓㥸䕨䅸䍄䉁䅁䅁兂䅁䅁䅍䅄䅁䅁䅕䅁䅁䩁㉂䔫䭁䭁䅣䅁䭁䕁䅁䅁䭁䅁䉣䅁䉁䅁䅁允䅁䅁䅯权䅅䅁杷允䅁䅁䅕䅁䑁䅁䅷䅁䙁䅁䅁䅁乂ㅈ䉂权ぃ䅁䅁权⭁䅁䅁权䡁允䅁允䅁䅁䅅䅁䙁䩁䥮⽦橓奱䍊䍄䉁䅁䅁兂䅁䅁䅍䅄䅁䅁䅕䅁䅁䝁䭄〫䭁䥁䅳䅁䭁䕁䅅䅁䭁䅁䉣䅁䉁䅁䅁允䅁䅁䅕杣䑧㍈橘啍䵁䅉䅅䅁䙁䅁䅁睁䵁䅁䅁兂䅁䅁䅁乖佚兑䅯䄸䅁䅁䅯䅒䅁䅁䅯睂䅅䅁䅅䅁䉁䅁䅁兂䅁䅁䅁䅁䅁䅁杷允䅁䅁䅕䅁䑁䅁䅷䅁䙁䅁䅁䅁杂癹䅴权捃䅁䅁权䉂䅁䅁权䡁允䅁允䅁䅁䅅䅁䙁佁灣穄塅楗䅴䍄䉁䅁䅁兂䅁䅁䅍䅄䅁䅁䅕䅁䅁䑁歪歔䭅偁䅉䅁䭁䑁䅅䅁䭁䅁䉣䅁䉁䅁䅁允䅁䅁䅕䅁䅁䅁䅁䅁䵁䅉䅅䅁䙁䅁䅁睁䵁䅁䅁兂䅁䅁䅁住佒兑䅯末䅁䅁䅯䅔䅁䅁䅯睂䅅䅁䅅䅁䉁䅁䅁兂䅁䅁䅁䅁䅁䅁杷允䅁䅁䅕䅁䑁䅁䅷䅁䙁䅁䅁䅁灂唸䈵权敃䅁䅁权䅂䅁䅁权䡁允䅁允䅁䅁䅅䅁䙁䭁扡䍸睃畣⽷䍄䉁䅁䅁兂䅁䅁䅍䅄䅁䅁䅕䅁䅁䕧求ご䭅䵁䄰䅁䭁䕁䅍䅁䭁䅁䉣䅁䉁䅁䅁允䅁䅁䅕湯楡㡡煎啂䵁䅉䅅䅁䙁䅁䅁睁䵁䅁䅁兂䅁䅁䅁䵙㝲䅑䅯䅮䅁䅁䅯睓䅁䅁䅯睂䅅䅁䅅䅁䉁䅁䅁兂䡂楓汭乬扊䅑杷允䅁䅁䅕䅁䑁䅁䅷䅁䙁䅁䅁䅁杂癹䅴权敃䅁䅁权䵂䅁䅁权䡁允䅁允䅁䅁䅅䅁䙁䵁猷汳⭑㥎⽩䍄䉁䅁䅁兂䅁䅁䅍䅄䅁䅁䅕䅁䅁䕧求ご䭅䵁䅣䅁䭁䑁䄸䅁䭁䅁䉣䅁䉁䅁䅁允䅁䅁䅕䅁䅁䅁䅁䅁䵁䅉䅅䅁䙁䅁䅁睁䵁䅁䅁兂䅁䅁䅁剔儹兑䅯末䅁䅁䅯䅒䅁䅁䅯睂䅅䅁䅅䅁䉁䅁䅁兂䅁䱁乯晌㍷村杷允䅁䅁䅕䅁䑁䅁䅷䅁䙁䅁䅁䵁䑸婌䉰权ぃ䅁䅁权硁䅁䅁权䡁允䅁允䅁䅁䅅䅁䙁䅁䅁䅁䅁䅁䅁䍄䉁䅁䅁兂䅁䅁䅍䅄䅁䅁䅕䅁䅁䕁乄〫䭁䥁䅳䅁䭁䕁䅧䅁䭁䅁䉣䅁䉁䅁䅁允䅁䅁䅕㑈牘払敧吷䴸䅉䅅䅁䙁䅁䅁睁䵁䅁䅁兂䅁䅁䅃偣佂兑䅯其䅁䅁䅯䅔䅁䅁䅯睂䅅䅁䅅䅁䉁䅁䅁兂晁敧奁杸吱䅑杷允䅁䅁䅕䅁䑁䅁䅷䅁䙁䅁䅁䥁睂䔸䈵权乄䅁䅁权䩂䅁䅁权䡁允䅁允䅁䅁䅅䅁䙁䅁扸呑焷䑆䅊䍄䉁䅁䅁兂䅁䅁䅍䅄䅁䅁䅕䅁䅁䝁䭄〫䭁䩁䅷䅁䭁䕁䅯䅁䭁䅁䉣䅁䉁䅁䅁允䅁䅁䅯材䅅䅁杷允䅁䅁䅕䅁䑁䅁䅷䅁䙁䅁䅁䥁啂䙂䉂权䭄䅁䅁权㝁䅁䅁权䡁允䅁允䅁䅁䅅䅁䙁䅁䅁䅁䅁䅁䅁䍄䉁䅁䅁兂䅁䅁䅍䅄䅁䅁䅕䅁䅁䕁昰䕕䭅䩁䅷䅁䭁䑁䅁䅁䭁䅁䉣䅁䉁䅁䅁允䅁䅁䅕䅁䅁䅁䅁䅁䵁䅉䅅䅁䙁䅁䅁睁䵁䅁䅁兂䅁䅁䅁䵙㝲䅑䅯睩䅁䅁䅯兔䅁䅁䅯睂䅅䅁䅅䅁䉁䅁䅁兂桂獪猫婩确睐杷允䅁䅁䅕䅁䑁䅁䅷䅁䙁䅁䅁䥁䅂啚䈹权歄䅁䅁权䅂䅁䅁权䡁允䅁允䅁䅁䅅䅁䙁䅁䅁䅁䅁䅁䅁䍄䉁䅁䅁兂䅁䅁䅍䅄䅁䅁䅕䅁䅁䝁䭄〫䭁䩁䄴䅁䭁䕁䄰䅁䭁䅁䉣䅁䉁䅁䅁允䅁䅁䅕捊畐⽨歮穸䴸䅉䅅䅁䙁䅁䅁睁䵁䅁䅁兂䅁䅁䅃佲䝚兑䅯䄯䅁䅁䅯睏䅁䅁䅯睂䅅䅁䅅䅁䉁䅁䅁兂䅁䅁䅁䅁䅁䅁杷允䅁䅁䅕䅁䑁䅁䅷䅁䙁䅁䅁䥁睂䔸䈵权啄䅁䅁权畁䅁䅁权䡁允䅁允䅁䅁䅅䅁䙁䅁䅁䅁䅁䅁䅁䍄䉁䅁䅁兂䅁䅁䅍䅄䅁䅁䅕䅁䅁䝧畯ご䭅䱁䅙䅁䭁䑁䅍䅁䭁䅁䉣䅁䉁䅁䅁允䅁䅁䅕䅁䅁䅁䅁䅁䵁䅉䅅䅁䙁䅁䅁睁䵁䅁䅁兂䅁䅁䵄祑愲兑䅯睲䅁䅁䅯睐䅁䅁䅯睂䅅䅁䅅䅁䉁䅁䅁兂䅁䅁䅁䅁䅁䅁杷允䅁䅁䅕䅁䑁䅁䅷䅁䙁䅁䅁䅁杂癹䅴权敃䅁䅁权䑂䅁䅁权䡁允䅁允䅁䅁䅅䅁䙁䡁娲桴啡买⽫䍄䉁䅁䅁兂䅁䅁䅍䅄䅁䅁䅕䅁䅁䵁い〫䭁䱁䅙䅁䭁䑁䄰䅁䭁䅁䉣䅁䉁䅁䅁允䅁䅁䅕䅁杁奕捌ぇ䵉䅉䅅䅁䙁䅁䅁睁䵁䅁䅁兂䅁䅁䅁䵙㝲䅑䅯䅮䅁䅁䅯睁䅁䅁䅯睂䅅䅁䅅䅁䉁䅁䅁兂歃欷伯扊獅䅷杷允䅁䅁䅕䅁䑁䅁䅷䅁䙁䅁䅁䅁䅄倹䅴权㙃䅁䅁权䵂䅁䅁权䡁允䅁允䅁䅁䅅䅁䙁䙁浪㝰⼷呭䍚䍄䉁䅁䅁兂䅁䅁䅍䅄䅁䅁䅕䅁䅁䥁刳歔䭅䥁䅳䅁䭁䑁䅅䅁䭁䅁䉣䅁䉁䅁䅁允䅁䅁䅕䅁䅁䅁䅁䅁䵁䅉䅅䅁䙁䅁䅁睁䵁䅁䅁兂䅁䅁䅁住佒兑䅯睩䅁䅁䅯䅐䅁䅁䅯睂䅅䅁䅅䅁䉁䅁䅁兂桁䵒慣䑄㠲睶杷允䅁䅁䅕䅁䑁䅁䅷䅁䙁䅁䅁䅁杁偋䅬权㝃䅁䅁权祁䅁䅁权䡁允䅁允䅁䅁䅅䅁䙁䅁䅁䅁䅁䅁䅁䍄䉁䅁䅁兂䅁䅁䅍䅄䅁䅁䅕䅁䅁䥁刳歔䭅䥁䅳䅁䭁䑁䅑䅁䭁䅁䉣䅁䉁䅁䅁允䅁䅁䅕䅁䅁䅁䅁䅁䵁䅉䅅䅁䙁䅁䅁睁䵁䅁䅁兂䅁䅁䅃偣佂兑䅯杹䅁䅁䅯兑䅁䅁䅯睂䅅䅁䅅䅁䉁䅁䅁兂桁瑄⭂漱确睐杷允䅁䅁䅕䅁䑁䅁䅷䅁䙁䅁䅁䅁䕁啪䈹权捃䅁䅁权䍂䅁䅁权䡁允䅁允䅁䅁䅅䅁䙁乁午琰卌樰䄵䍄䉁䅁䅁兂䅁䅁䅍䅄䅁䅁䅕䅁䅁䕺瑍歭䭅䭁䅳䅁䭁䑁䅯䅁䭁䅁䉣䅁䉁䅁䅁允䅁䅁䅯权䅅䅁杷允䅁䅁䅕䅁䑁䅁䅷䅁䙁䅁䅁䅁乃唰䈵权敃䅁䅁权ぁ䅁䅁权䡁允䅁允䅁䅁䅅䅁䙁䅁䅁䅁䅁䅁䅁䍄䉁䅁䅁兂䅁䅁䅍䅄䅁䅁䅕䅁䅁䑁歪歔䭅䩁䅁䅁䭁䑁䅅䅁䭁䅁䉣䅁䉁䅁䅁允䅁䅁䅯权䅅䅁杷允䅁䅁䅕䅁䑁䅁䅷䅁䙁䅁䅁䅁乃唰䈵权敄䅁䅁权㡁䅁䅁权䡁允䅁允䅁䅁䅅䅁䙁䅁䅁䅁䅁䅁䅁䍄䉁䅁䅁兂䅁䅁䅍䅄䅁䅁䅕䅁䅁䥁刳歔䭅䩁䄴䅁䭁䑁䅍䅁䭁䅁䉣䅁䉁䅁䅁允䅁䅁䅕兗摹湹堶樫䴸䅉䅅䅁䙁䅁䅁睁䵁䅁䅁兂䅁䅁䅁祥倱兑䅯兰䅁䅁䅯睁䅁䅁䅯睂䅅䅁䅅䅁䉁䅁䅁睂䅁䅁䅁䉙洳䅑杷允䅁䅁䅕䅁䑁䅁䅷䅁䙁䅁䅁䅁扂䕍䈹权睄䅁䅁权䑁䅁䅁权䡁允䅁允䅁䅁䅅䅁䙁䕁噓礸䕦〹䅂䍄䉁䅁䅁兂䅁䅁䅍䅄䅁䅁䅕䅁䅁䭧浺歒䭅乁䅙䅁䭁䑁䅉䅁䭁䅁䉣䅁䉁䅁䅁允䅁䅁䅕䅁䅁䅁䅁䅁䵁䅉䅅䅁䙁䅁䅁睁䵁䅁䅁兂䅁䅁䅁穗偂兑䅯䄵䅁䅁䅯䅎䅁䅁䅯睂䅅䅁䅅䅁䉁䅁䅁兂䅁䅁䅁䅁䅁䅁杷允䅁䅁䅕䅁䑁䅁䅷䅁䙁䅁䅁䵁䑸婌䉰权㙃䅁䅁权䉂䅁䅁权䡁允䅁允䅁䅁䅅䅁䙁䅁䅁䅁䅁䅁䅁䍄䉁䅁䅁兂䅁䅁䅍䅄䅁䅁䅕䅁䅁䑧婴ご䭅䥁䅳䅁䭁䕁䅑䅁䭁䅁䉣䅁䉁䅁䅁允䅁䅁䅕獪ㅱ㙺㥧䐫䴸䅉䅅䅁䙁䅁䅁睁䵁䅁䅁兂䅁䅁䅄佧兊兑䅯典䅁䅁䅯杌䅁䅁䅯睂䅅䅁䅅䅁䉁䅁䅁兂䅁䅁䅁䅁䅁䅁杷允䅁䅁䅕䅁䑁䅁䅷䅁䙁䅁䅁䅁乃唰䈵权敃䅁䅁权㑁䅁䅁权䡁允䅁允䅁䅁䅅䅁䙁䑁㡢睒丶景⽍䍄䉁䅁䅁兂䅁䅁䅍䅄䅁䅁䅕䅁䅁䥁刳歔䭅䱁䅅䅁䭁䍁䅷䅁䭁䅁䉣䅁䉁䅁䅁允䅁䅁䅕䅁䅁䅁䅁䅁䵁䅉䅅䅁䙁䅁䅁睁䵁䅁䅁兂䅁䅁䅁摪但兑䅯杮䅁䅁䅯杏䅁䅁䅯睂䅅䅁䅅䅁䉁䅁䅁兂䉄䉦⽣攳硈睐杷允䅁䅁䅕䅁䑁䅁䅷䅁䙁䅁䅁䥁睂䔸䈵权捄䅁䅁权䝂䅁䅁权䡁允䅁允䅁䅁䅅䅁䙁佁䵺㌯瑖⽄⽍䍄䉁䅁䅁兂䅁䅁䅍䅄䅁䅁䅕䅁䅁䑧婴ご䭅䱁䅑䅁䭁䍁䄸䅁䭁䅁䉣䅁䉁䅁䅁允䅁䅁䅕䅁䅁䅁䅁䅁䵁䅉䅅䅁䙁䅁䅁睁䵁䅁䅁兂䅁䅁䅁穗偂兑䅯关䅁䅁䅯兎䅁䅁䅯睂䅅䅁䅅䅁䉁䅁䅁兂啃䔰䩵昹楊村杷允䅁䅁䅕䅁䑁䅁䅷䅁䙁䅁䅁䅁允晧䅨权捄䅁䅁权㥁䅁䅁权䡁允䅁允䅁䅁䅅䅁䙁䑁〯獊灺兺䅆䍄䉁䅁䅁兂䅁䅁䅍䅄䅁䅁䅕䅁䅁䑁歪歔䭅䥁䅳䅁䭁䑁䅙䅁䭁䅁䉣䅁䉁䅁䅁允䅁䅁䅕䡪挫⼱摔䑺䴸䅉䅅䅁䙁䅁䅁睁䵁䅁䅁兂䅁䅁䵄祑愲兑䅯睩䅁䅁䅯材䅁䅁䅯睂䅅䅁䅅䅁䉁䅁䅁兂䅁䅁䅁䅁䅁䅁杷允䅁䅁䅕䅁䑁䅁䅷䅁䙁䅁䅁䅁乃唰䈵权䱃䅁䅁权㉁䅁䅁权䡁允䅁允䅁䅁䅅䅁䙁䡁㥅瑃橥䑳䅎䍄䉁䅁䅁兂䅁䅁䅍䅄䅁䅁䅕䅁䅁䱧湃ご䭅乁䅧䅁䭁䍁䄴䅁䭁䅁䉣䅁䉁䅁䅁允䅁䅁䅕䅁䅁䅁䅁䅁䵁䅉䅅䅁䙁䅁䅁睁䵁䅁䅁兂䅁䅁䅁䵙㝲䅑䅯睵䅁䅁䅯杒䅁䅁䅯睂䅅䅁䅅䅁䉁䅁䅁兂䅁䕁婁㔴楉村杷允䅁䅁䅕䅁䑁䅁䅷䅁䙁䅁䅁䥁煂歌䈹权䱃䅁䅁权䑁䅁䅁权䡁允䅁允䅁䅁䅅䅁䙁乁湒䑒吰畄⽣䍄䉁䅁䅁兂䅁䅁䅍䅄䅁䅁䅕䅁䅁䭁䩄〫䭁䵁䅧䅁䭁䑁䅕䅁䭁䅁䉣䅁䉁䅁䅁允䅁䅁䅕样煢婉㕅䔵䵅䅉䅅䅁䙁䅁䅁睁䵁䅁䅁兂䅁䅁䅁摪但兑䅯䅮䅁䅁䅯兑䅁䅁䅯睂䅅䅁䅅䅁䉁䅁䅁兂穄欶噇䩸㕧䅑杷允䅁䅁䅕䅁䑁䅁䅷䅁䙁䅁䅁䅁允晧䅨权坃䅁䅁权䡂䅁䅁权䡁允䅁允䅁䅁䅅䅁䙁䅁䅁䅁却歫䍰䍄䉁䅁䅁兂䅁䅁䅍䅄䅁䅁䅕䅁䅁䥁刳歔䭅䥁䅳䅁䭁䕁䅑䅁䭁䅁䉣䅁䉁䅁䅁允䅁䅁䅕場啯歲桦啅䵁䅉䅅䅁䙁䅁䅁睁䵁䅁䅁兂䅁䅁䅁䤴㑈䅑䅯睸䅁䅁䅯兏䅁䅁䅯睂䅅䅁䅅䅁䉁䅁䅁兂䅁䅁奃㠲瑐兑杷允䅁䅁䅕䅁䑁䅁䅷䅁䙁䅁䅁䅁䅄倹䅴权坄䅁䅁权㕁䅁䅁权䡁允䅁允䅁䅁䅅䅁䙁䅁䅁䅁䅁䅁䅁䍄䉁䅁䅁兂䅁䅁䅍䅄䅁䅁䅕䅁䅁䥁刳歔䭅䩁䅷䅁䭁䕁䅑䅁䭁䅁䉣䅁䉁䅁䅁允䅁䅁䅕婌䡘䍵㜹䵖䵁䅉䅅䅁䙁䅁䅁睁䵁䅁䅁兂䅁䅁䅁祥倱兑䅯睩䅁䅁䅯免䅁䅁䅯睂䅅䅁䅅䅁䉁䅁䅁兂䅁䅁䅁䅁䅁䅁杷允䅁䅁䅕䅁䑁䅁䅷䅁䙁䅁䅁䅁权晹䅴权穃䅁䅁权䅂䅁䅁权䡁允䅁允䅁䅁䅅䅁䙁䅁䅁䅁䅁䅁䅁䍄䉁䅁䅁兂䅁䅁䅍䅄䅁䅁䅕䅁䅁䡁䭄〫䭁乁䅉䅁䭁䑁䅉䅁䭁䅁䉣䅁䉁䅁䅁允䅁䅁䅕䅁䅁䅁䅁䅁䵁䅉䅅䅁䙁䅁䅁睁䵁䅁䅁兂䅁䅁䅁摪但兑䅯睩䅁䅁䅯兓䅁䅁䅯睂䅅䅁䅅䅁䉁䅁䅁兂䑄匹捨な獉䅑杷允䅁䅁䅕䅁䑁䅁䅷䅁䙁䅁䅁䅁乃唰䈵权捃䅁䅁权䩂䅁䅁权䡁允䅁允䅁䅁䅅䅁䙁䩁䡹㍭㑱坱䅰䍄䉁䅁䅁兂䅁䅁䅍䅄䅁䅁䅕䅁䅁䑁歪歔䭅乁䅧䅁䭁䕁䅳䅁䭁䅁䉣䅁䉁䅁䅁允䅁䅁䅕朱晁䝎慮あ䵁䅉䅅䅁䙁䅁䅁睁䵁䅁䅁兂䅁䅁䅁䡫㑢䅑䅯䅮䅁䅁䅯睐䅁䅁䅯睂䅅䅁䅅䅁䉁䅁䅁兂獄呖䱂杹卆䅷杷允䅁䅁䅕䅁䑁䅁䅷䅁䙁䅁䅁䵁䑸婌䉰权杄䅁䅁权㑁䅁䅁权䡁允䅁允䅁䅁䅅䅁䙁䅁䅁䅁䅁䅁䅁䍄䉁䅁䅁兂䅁䅁䅍䅄䅁䅁䅕䅁䅁䥁刳歔䭅䥁䅳䅁䭁䑁䅕䅁䭁䅁䉣䅁䉁䅁䅁允䅁䅁䅕䘷㑇潈牘歌䵁䅉䅅䅁䙁䅁䅁睁䵁䅁䅁兂䅁䅁䅁䵑㜳䅑䅯睩䅁䅁䅯睌䅁䅁䅯睂䅅䅁䅅䅁䉁䅁䅁兂㑂瑥獅祱䰳睐杷允䅁䅁䅕䅁䑁䅁䅷䅁䙁䅁䅁䅁杁偋䅬权捃䅁䅁权睁䅁䅁权䡁允䅁允䅁䅁䅅䅁䙁䅁䅁䅁䅁䅁䅁䍄䉁䅁䅁兂䅁䅁䅍䅄䅁䅁䅕䅁䅁䡁瑳ご䭅䩁䄴䅁䭁䑁䅷䅁䭁䅁䉣䅁䉁䅁䅁允䅁䅁䅕䕁呺砯儱樲䴸䅉䅅䅁䙁䅁䅁睁䵁䅁䅁兂䅁䅁䅁䵑㜳䅑䅯朲䅁䅁䅯睁䅁䅁䅯睂䅅䅁䅅䅁䉁䅁䅁兂療杴浂㡖奢睐杷允䅁䅁䅕䅁䑁䅁䅷䅁䙁䅁䅁䅁乃唰䈵权䱃䅁䅁权䍂䅁䅁权䡁允䅁允䅁䅁䅅䅁䙁䑁䬰㘱睎呶䅨䍄䉁䅁䅁兂䅁䅁䅍䅄䅁䅁䅕䅁䅁䕺瑍歭䭅乁䅉䅁䭁䑁䅙䅁䭁䅁䉣䅁䉁䅁䅁允䅁䅁䅕䅁䅁䅁䅁䅁䵁䅉䅅䅁䙁䅁䅁睁䵁䅁䅁兂䅁䅁䅁䥂倱兑䅯关䅁䅁䅯睍䅁䅁䅯睂䅅䅁䅅䅁䉁䅁䅁兂䅁䅁䅁䅁䅁䅁杷允䅁䅁䅕䅁䑁䅁䅷䅁䙁䅁䅁䵁䅃水䉂权敃䅁䅁权ㅁ䅁䅁权䡁允䅁允䅁䅁䅅䅁䙁䍁䅄晑ㅴ䵎⽑䍄䉁䅁䅁兂䅁䅁䅍䅄䅁䅁䅕䅁䅁䥁刳歔䭅䥁䅳䅁䭁䅁䅍䅁䭁䅁䉣䅁䉁䅁䅁允䅁䅁䅕㑈牘払敪歎䵁䅉䅅䅁䙁䅁䅁睁䵁䅁䅁兂䅁䅁䅃偣佂兑䅯睱䅁䅁䅯䅐䅁䅁䅯睂䅅䅁䅅䅁䉁䅁䅁权䭁允䅁䍄䉁䅁䅁兂䅁䅁䅍䅄䅁䅁䅕䅁䅁䙁睳ご䭅乁䅑䅁䭁䕁䅯䅁䭁䅁䉣䅁䉁䅁䅁允䅁䅁䅕䅁䅁䅁䅁䅁䵁䅉䅅䅁䙁䅁䅁睁䵁䅁䅁兂䅁䅁䅁偷㝔䅑䅯䄶䅁䅁䅯䅔䅁䅁䅯睂䅅䅁䅅䅁䉁䅁䅁兂橂䍓䴰䕧啰䅑杷允䅁䅁䅕䅁䑁䅁䅷䅁䙁䅁䅁䅁乃唰䈵权捃䅁䅁权䑁䅁䅁权䡁允䅁允䅁䅁䅅䅁䙁佁䑮浶㑁稶䅦䍄䉁䅁䅁兂䅁䅁䅍䅄䅁䅁䅕䅁䅁䕺瑍歭䭅䩁䄴䅁䭁䑁䅅䅁䭁䅁䉣䅁䉁䅁䅁允䅁䅁䅕䅁䅁䅁䅁䅁䵁䅉䅅䅁䙁䅁䅁睁䵁䅁䅁兂䅁䅁䅁偷㝔䅑䅯䄵䅁䅁䅯睏䅁䅁䅯睂䅅䅁䅅䅁䉁䅁䅁兂䅁䅁䅁䅁䅁䅁杷允䅁䅁䅕䅁䑁䅁䅷䅁䙁䅁䅁䵁䑸婌䉰权䱃䅁䅁权畁䅁䅁权䡁允䅁允䅁䅁䅅䅁䙁䅁䅁䅁䅁䅁䅁䍄䉁䅁䅁兂䅁䅁䅍䅄䅁䅁䅕䅁䅁䭧浺歒䭅䅁䉁䅁䭁䅁䅍䅁䭁䅁䉣䅁䉁䅁䅁允䅁䅁䅯睐䅅䅁杷允䅁䅁䅕䅁䑁䅁䅷䅁䙁䅁䅁䥁煂歌䈹权敃䅁䅁权㍁䅁䅁权䡁允䅁允䅁䅁䅅䅁䙁䅁䅁䅁䅁䅁䅁䍄䉁䅁䅁兂䅁䅁䅍䅄䅁䅁䅕䅁䅁䕺瑍歭䭅䩁䅷䅁䭁䍁䄴䅁䭁䅁䉣䅁䉁䅁䅁允䅁䅁䅕䅁䅁䅁䅁䅁䵁䅉䅅䅁䙁䅁䅁睁䵁䅁䅁兂䅁䅁䅁乖佚兑䅯杺䅁䅁䅯睑䅁䅁䅯睂䅅䅁䅅䅁䉁䅁䅁兂䍂䐯乫啹睪睐杷允䅁䅁䅕䅁䑁䅁䅷䅁䙁䅁䅁䅁䕁啪䈹权䱃䅁䅁权䭂䅁䅁权䡁允䅁允䅁䅁䅅䅁䙁䩁打睳振敕⽍䍄䉁䅁䅁兂䅁䅁䅍䅄䅁䅁䅕䅁䅁䙁睳ご䭅䱁䅅䅁䭁䑁䅉䅁䭁䅁䉣䅁䉁䅁䅁允䅁䅁䅕䅁䅁䅁䅁䅁䵁䅉䅅䅁䙁䅁䅁睁䵁䅁䅁兂䅁䅁䅁剔儹兑䅯䅴䅁䅁䅯兒䅁䅁䅯睂䅅䅁䅅䅁䉁䅁䅁兂奃䕓牥畍䙃村杷允䅁䅁䅕䅁䑁䅁䅷䅁䙁䅁䅁䵁䅃水䉂权权䅁䅁权ㅁ䅁䅁权䡁允䅁允䅁䅁䅅䅁䙁佁穎捚㡩樱䅴䍄䉁䅁䅁兂䅁䅁䅍䅄䅁䅁䅕䅁䅁䕺瑍歭䭅䩁䄴䅁䭁䑁䅉䅁䭁䅁䉣䅁䉁䅁䅁允䅁䅁䅕䅁䅁䅁䅁䅁䵁䅉䅅䅁䙁䅁䅁睁䵁䅁䅁兂䅁䅁䅁䍉㕪䅑䅯睩䅁䅁䅯兓䅁䅁䅯睂䅅䅁䅅䅁䉁䅁䅁兂㝂䭆䠵場啱睶杷允䅁䅁䅕䅁䑁䅁䅷䅁䙁䅁䅁䥁㝁啗䈹权㙄䅁䅁权癁䅁䅁权䡁允䅁允䅁䅁䅅䅁䙁䅁䅁䅁䅁䅁䅁䍄䉁䅁䅁兂䅁䅁䅍䅄䅁䅁䅕䅁䅁䝧畯ご䭅䥁䅳䅁䭁䕁䅁䅁䭁䅁䉣䅁䉁䅁䅁允䅁䅁䅕乷坯搰呣䑬䴸䅉䅅䅁䙁䅁䅁睁䵁䅁䅁兂䅁䅁䵄祑愲兑䅯杮䅁䅁䅯䅏䅁䅁䅯睂䅅䅁䅅䅁䉁䅁䅁兂䅁䅁䅁䅁䅁䅁杷允䅁䅁䅕䅁䑁䅁䅷䅁䙁䅁䅁䥁睃ば䈹权祄䅁䅁权䑁䅁䅁权䡁允䅁允䅁䅁䅅䅁䙁䍁睱户卤卣䅖䍄䉁䅁䅁兂䅁䅁䅍䅄䅁䅁䅕䅁䅁䕁昰䕕䭅䥁䅳䅁䭁䍁䅷䅁䭁䅁䉣䅁䉁䅁䅁允䅁䅁䅕䅁䅁䅁䅁䅁䵁䅉䅅䅁䙁䅁䅁睁䵁䅁䅁兂䅁䅁䅃偣佂兑䅯睱䅁䅁䅯兔䅁䅁䅯睂䅅䅁䅅䅁䉁䅁䅁权䭁允䅁䍄䉁䅁䅁兂䅁䅁䅍䅄䅁䅁䅕䅁䅁䡁瑳ご䭅䭁䄸䅁䭁䑁䅍䅁䭁䅁䉣䅁䉁䅁䅁允䅁䅁䅕䅁䅁䅁䅁䅁䵁䅉䅅䅁䙁䅁䅁睁䵁䅁䅁兂䅁䅁䵄祑愲兑䅯睩䅁䅁䅯睐䅁䅁䅯睂䅅䅁䅅䅁䉁䅁䅁兂䅁䅁䅁䅁䅁䅁杷允䅁䅁䅕䅁䑁䅁䅷䅁䙁䅁䅁䵁䑸婌䉰权獄䅁䅁权睁䅁䅁权䡁允䅁允䅁䅁䅅䅁䙁䅁䅁䅁䅁䅁䅁䍄䉁䅁䅁兂䅁䅁䅍䅄䅁䅁䅕䅁䅁䭧浺歒䭅乁䅉䅁䭁䑁䅕䅁䭁䅁䉣䅁䉁䅁䅁允䅁䅁䅕歮䭧㍯批䕌䵁䅉䅅䅁䙁䅁䅁睁䵁䅁䅁兂䅁䅁䵄祑愲兑䅯睩䅁䅁䅯睎䅁䅁䅯睂䅅䅁䅅䅁䉁䅁䅁兂䅁䅁䅁䅁䅁䅁杷允䅁䅁䅕䅁䑁䅁䅷䅁䙁䅁䅁䅁睂癹䅴权敃䅁䅁权獁䅁䅁权䡁允䅁允䅁䅁䅅䅁䙁䅁䅁䅁䅁䅁䅁䍄䉁䅁䅁兂䅁䅁䅍䅄䅁䅁䅕䅁䅁䕁乄〫䭁乁䅑䅁䭁䑁䅧䅁䭁䅁䉣䅁䉁䅁䅁允䅁䅁䅕䅁䅁䅁䅁䅁䵁䅉䅅䅁䙁䅁䅁睁䵁䅁䅁兂䅁䅁䵄祑愲兑䅯䅮䅁䅁䅯䅑䅁䅁䅯睂䅅䅁䅅䅁䉁䅁䅁兂䅁䅁䅁䅁䅁䅁杷允䅁䅁䅕䅁䑁䅁䅷䅁䙁䅁䅁䅁乃唰䈵权歄䅁䅁权䡂䅁䅁权䡁允䅁允䅁䅁䅅䅁䙁䅁䅁䅁䅁䅁䅁䍄䉁䅁䅁兂䅁䅁䅍䅄䅁䅁䅕䅁䅁䝧畯ご䭅䭁䅣䅁䭁䑁䅧䅁䭁䅁䉣䅁䉁䅁䅁允䅁䅁䅯权䅅䅁杷允䅁䅁䅕䅁䑁䅁䅷䅁䙁䅁䅁䵁䑸婌䉰权䱃䅁䅁权㥁䅁䅁权䡁允䅁允䅁䅁䅅䅁䙁䅁䅁䅁䅁䅁䅁䍄䉁䅁䅁兂䅁䅁䅍䅄䅁䅁䅕䅁䅁佁䉃䔫䭁䭁䅁䅁䭁䍁䄸䅁䭁䅁䉣䅁䉁䅁䅁允䅁䅁䅕乴桨㕅湴啌䵁䅉䅅䅁䙁䅁䅁睁䵁䅁䅁兂䅁䅁䅁䥂倱兑䅯䅮䅁䅁䅯䅑䅁䅁䅯睂䅅䅁䅅䅁䉁䅁䅁兂偄瑚湘歡⭳䅑杷允䅁䅁䅕䅁䑁䅁䅷䅁䙁䅁䅁䵁䑸婌䉰权䱃䅁䅁权䝂䅁䅁权䡁允䅁允䅁䅁䅅䅁䙁䅁䅁䅁䅁䅁䅁䍄䉁䅁䅁兂䅁䅁䅍䅄䅁䅁䅕䅁䅁䭧浺歒䭅佁䅯䅁䭁䑁䄴䅁䭁䅁䉣䅁䉁䅁䅁允䅁䅁䅕㑷晍⽌偧吳䴸䅉䅅䅁䙁䅁䅁睁䵁䅁䅁兂䅁䅁䅁㙲偒兑䅯睷䅁䅁䅯児䅁䅁䅯睂䅅䅁䅅䅁䉁䅁䅁兂睄祮䅅漫㡉䅑杷允䅁䅁䅕䅁䑁䅁䅷䅁䙁䅁䅁䅁䅄倹䅴权䙄䅁䅁权䭂䅁䅁权䡁允䅁允䅁䅁䅅䅁䙁䭁杪㥷摏䉖䅒䍄䉁䅁䅁兂䅁䅁䅍䅄䅁䅁䅕䅁䅁䭧浺歒䭅偁䅉䅁䭁䕁䅧䅁䭁䅁䉣䅁䉁䅁䅁允䅁䅁䅕㍮穃䌫穫ぉ䵁䅉䅅䅁䙁䅁䅁睁䵁䅁䅁兂䅁䅁䵄祑愲兑䅯杮䅁䅁䅯杒䅁䅁䅯睂䅅䅁䅅䅁䉁䅁䅁兂䅁䅁䅁䅁䅁䅁杷允䅁䅁䅕䅁䑁䅁䅷䅁䙁䅁䅁䅁元癤䅨权䱃䅁䅁权㙁䅁䅁权䡁允䅁允䅁䅁䅅䅁䙁佁㙆䭆䠵儴䅚䍄䉁䅁䅁兂䅁䅁䅍䅄䅁䅁䅕䅁䅁䕺瑍歭䭅䩁䄴䅁䭁䕁䅣䅁䭁䅁䉣䅁䉁䅁䅁允䅁䅁䅕䅁䅁䅁䅁䅁䵁䅉䅅䅁䙁䅁䅁睁䵁䅁䅁兂䅁䅁䅁剔儹兑䅯兰䅁䅁䅯李䅁䅁䅯睂䅅䅁䅅䅁䉁䅁䅁睂䅁䅁䅁䉑橘䅑杷允䅁䅁䅕䅁䑁䅁䅷䅁䙁䅁䅁䅁癃䕰䈹权䱄䅁䅁权ぁ䅁䅁权䡁允䅁允䅁䅁䅅䅁䙁䅁䅁䅁䅁䅁䅁䍄䉁䅁䅁兂䅁䅁䅍䅄䅁䅁䅕䅁䅁䕺瑍歭䭅䥁䅳䅁䭁䕁䅧䅁䭁䅁䉣䅁䉁䅁䅁允䅁䅁䅕䅁䅁䅁䅁䅁䵁䅉䅅䅁䙁䅁䅁睁䵁䅁䅁兂䅁䅁䅁䡫㑢䅑䅯杮䅁䅁䅯兒䅁䅁䅯睂䅅䅁䅅䅁䉁䅁䅁兂睄剁獖㕋畮睐杷允䅁䅁䅕䅁䑁䅁䅷䅁䙁䅁䅁䅁䅂智䅴权䍁允䅁权䍂䅁䅁权䡁允䅁允䅁䅁䅅䅁䙁䱁㡫塗硊晧⽷䍄䉁䅁䅁兂䅁䅁䅍䅄䅁䅁䅕䅁䅁䭁欫ご䭅䱁䅑䅁䭁䑁䅑䅁䭁䅁䉣䅁䉁䅁䅁允䅁䅁䅕䅁杁杺䵺䕑䵉䅉䅅䅁䙁䅁䅁睁䵁䅁䅁兂䅁䅁䅁䵑㜳䅑䅯䅮䅁䅁䅯村䅁䅁䅯睂䅅䅁䅅䅁䉁䅁䅁兂慂噖噖噖䍖䅷杷允䅁䅁䅕䅁䑁䅁䅷䅁䙁䅁䅁䥁啂䙂䉂权兄䅁䅁权㍁䅁䅁权䡁允䅁允䅁䅁䅅䅁䙁䅁䅁䅁䅁䅁䅁䍄䉁䅁䅁兂䅁䅁䅍䅄䅁䅁䅕䅁䅁䝧畯ご䭅䵁䄴䅁䭁䕁䅍䅁䭁䅁䉣䅁䉁䅁䅁允䅁䅁䅕硗㡧刵砶歂䵁䅉䅅䅁䙁䅁䅁睁䵁䅁䅁兂䅁䅁䅁䥂倱兑䅯睩䅁䅁䅯睁䅁䅁䅯睂䅅䅁䅅䅁䉁䅁䅁兂䑃捁湦べ硶睐杷允䅁䅁䅕䅁䑁䅁䅷䅁䙁䅁䅁䵁䑸婌䉰权捃䅁䅁权ㅁ䅁䅁权䡁允䅁允䅁䅁䅅䅁䙁䅁䅁䅁䅁䅁䅁䍄䉁䅁䅁兂䅁䅁䅍䅄䅁䅁䅕䅁䅁䕺瑍歭䭅䥁䅳䅁䭁䕁䅳䅁䭁䅁䉣䅁䉁䅁䅁允䅁䅁䅕䅁䅁䅁䅁䅁䵁䅉䅅䅁䙁䅁䅁睁䵁䅁䅁兂䅁䅁䅁䍉㕪䅑䅯䅁䅅䅁䅯䅑䅁䅁䅯睂䅅䅁䅅䅁䉁䅁䅁权䅁䅁䅁䍄䉁䅁䅁兂䅁䅁䅍䅄䅁䅁䅕䅁䅁䡁䭄〫䭁䩁䄴䅁䭁䕁䅕䅁䭁䅁䉣䅁䉁䅁䅁允䅁䅁䅕扉祂䩡瑈䑶䴸䅉䅅䅁䙁䅁䅁睁䵁䅁䅁兂䅁䅁䅁晡但兑䅯䅫䅁䅁䅯睒䅁䅁䅯睂䅅䅁䅅䅁䉁䅁䅁权䭁允䅁䍄䉁䅁䅁兂䅁䅁䅍䅄䅁䅁䅕䅁䅁䝁确歔䭅䱁䅳䅁䭁䍁䅷䅁䭁䅁䉣䅁䉁䅁䅁允䅁䅁䅕䅁䅁䅁䅁䅁䵁䅉䅅䅁䙁䅁䅁睁䵁䅁䅁兂䅁䅁䅃䝑偖兑䅯䅮䅁䅁䅯児䅁䅁䅯睂䅅䅁䅅䅁䉁䅁䅁兂潄愲㙺䭘䥖䅑杷允䅁䅁䅕䅁䑁䅁䅷䅁䙁䅁䅁䵁䑸婌䉰权捃䅁䅁权䱂䅁䅁权䡁允䅁允䅁䅁䅅䅁䙁䅁䅁䅁䅁䅁䅁䍄䉁䅁䅁兂䅁䅁䅍䅄䅁䅁䅕䅁䅁䕺瑍歭䭅䥁䅳䅁䭁䕁䅷䅁䭁䅁䉣䅁䉁䅁䅁允䅁䅁䅕䅁䅁䅁䅁䅁䵁䅉䅅䅁䙁䅁䅁睁䵁䅁䅁兂䅁䅁䅁䤴㑈䅑䅯典䅁䅁䅯䅑䅁䅁䅯睂䅅䅁䅅䅁䉁䅁䅁兂祃䅗啋漸娰䅑杷允䅁䅁䅕䅁䑁䅁䅷䅁䙁䅁䅁䅁㝂啌䈹权汃䅁䅁权㡁䅁䅁权䡁允䅁允䅁䅁䅅䅁䡁䅁䅁䅁杁敏䅖䍄䉁䅁䅁兂䅁䅁䅍䅄䅁䅁䅕䅁䅁䡁瑳ご䭅䱁䄸䅁䭁䑁䅫䅁䭁䅁䉣䅁䉁䅁䅁允䅁䅁䅕䅁䅁䅁䅁䅁䵁䅉䅅䅁䙁䅁䅁睁䵁䅁䅁兂䅁䅁䵄祑愲兑䅯䅮䅁䅁䅯䅔䅁䅁䅯睂䅅䅁䅅䅁䉁䅁䅁兂䅁䅁䅁䅁䅁䅁杷允䅁䅁䅕䅁䑁䅁䅷䅁䙁䅁䅁䅁元癤䅨权灃䅁䅁权硁䅁䅁权䡁允䅁允䅁䅁䅅䅁䭁䅁䉯䅁䵁䅉䅅䅁䙁䅁䅁睁䵁䅁䅁兂䅁䅁䅁䵙㝲䅑䅯兺䅁䅁䅯䅍䅁䅁䅯睂䅅䅁䅅䅁䉁䅁䅁兂䅁䅁䅁䅁䅁䅁杷允䅁䅁䅕䅁䑁䅁䅷䅁䙁䅁䅁䅁权晹䅴权䉄䅁䅁权䙂䅁䅁权䡁允䅁允䅁䅁䅅䅁䙁佁㑸䭇䥗框䅒䍄䉁䅁䅁兂䅁䅁䅍䅄䅁䅁䅕䅁䅁䝁确歔䭅䱁䅳䅁䭁䕁䅧䅁䭁䅁䉣䅁䉁䅁䅁允䅁䅁䅕煬䉬䵡㝇お䵉䅉䅅䅁䙁䅁䅁睁䵁䅁䅁兂䅁䅁䵄祑愲兑䅯杮䅁䅁䅯䅔䅁䅁䅯睂䅅䅁䅅䅁䉁䅁䅁兂䅁䅁䅁䅁䅁䅁杷允䅁䅁䅕䅁䑁䅁䅷䅁䙁䅁䅁䥁䅂啚䈹权敃䅁䅁权㝁䅁䅁权䡁允䅁允䅁䅁䅅䅁䙁䅁䅁䅁䅁䅁䅁䍄䉁䅁䅁兂䅁䅁䅍䅄䅁䅁䅕䅁䅁䙧䕑䕕䭅䵁䅍䅁䭁䕁䅉䅁䭁䅁䉣䅁䉁䅁䅁允䅁䅁䅕⭳䑗獎栯啄䵁䅉䅅䅁䙁䅁䅁睁䵁䅁䅁兂䅁䅁䅁䤴㑈䅑䅯杮䅁䅁䅯李䅁䅁䅯睂䅅䅁䅅䅁䉁䅁䅁兂歂㝅獎吶㡐睐杷允䅁䅁䅕䅁䑁䅁䅷䅁䙁䅁䅁䅁㑁䔵䈵权楃䅁䅁权䕂䅁䅁权䡁允䅁允䅁䅁䅅䅁䙁䅁䅁䅁䅁䅁䅁䍄䉁䅁䅁兂䅁䅁䅍䅄䅁䅁䅕䅁䅁䕺瑍歭䭅䩁䅷䅁䭁䑁䅷䅁䭁䅁䉣䅁䉁䅁䅁允䅁䅁䅕䅁䅁䅁䅁䅁䵁䅉䅅䅁䙁䅁䅁睁䵁䅁䅁兂䅁䅁䅁䥂倱兑䅯兺䅁䅁䅯䅎䅁䅁䅯睂䅅䅁䅅䅁䉁䅁䅁兂䅁䅁䅁䅁䅁䅁杷允䅁䅁䅕䅁䑁䅁䅷䅁䙁䅁䅁䥁睃ば䈹权癃䅁䅁权㝁䅁䅁权䡁允䅁允䅁䅁䅅䅁䙁䅁䅁䅁䅁䅁䅁䍄䉁䅁䅁兂䅁䅁䅍䅄䅁䅁䅕䅁䅁佁䉃䔫䭁䩁䅁䅁䭁䕁䅑䅁䭁䅁䉣䅁䉁䅁䅁允䅁䅁䅯权䅅䅁杷允䅁䅁䅕䅁䑁䅁䅷䅁䙁䅁䅁䵁䑸婌䉰权敃䅁䅁权㡁䅁䅁权䡁允䅁允䅁䅁䅅䅁䙁䅁䅁䅁䅁䅁䅁䍄䉁䅁䅁兂䅁䅁䅍䅄䅁䅁䅕䅁䅁䕺瑍歭䭅䩁䅷䅁䭁䕁䅯䅁䭁䅁䉣䅁䉁䅁䅁允䅁䅁䅕䅁䅁䅁䅁䅁䵁䅉䅅䅁䙁䅁䅁睁䵁䅁䅁兂䅁䅁䅁住佒兑䅯䅮䅁䅁䅯䅒䅁䅁䅯睂䅅䅁䅅䅁䉁䅁䅁兂歂㥏倹剪䙣䅑杷允䅁䅁䅕䅁䑁䅁䅷䅁䙁䅁䅁䥁煂歌䈹权㑄䅁䅁权㕁䅁䅁权䡁允䅁允䅁䅁䅅䅁䙁䅁䅁䅁䅁䅁䅁䍄䉁䅁䅁兂䅁䅁䅍䅄䅁䅁䅕䅁䅁䕧求ご䭅䥁䅳䅁䭁䍁䄸䅁䭁䅁䉣䅁䉁䅁䅁允䅁䅁䅕䅁䅁䅁䅁䅁䵁䅉䅅䅁䙁䅁䅁睁䵁䅁䅁兂䅁䅁䅃䭳偤兑䅯睷䅁䅁䅯睎䅁䅁䅯睂䅅䅁䅅䅁䉁䅁䅁兂䅁䅁䅁䅁䅁䅁杷允䅁䅁䅕䅁䑁䅁䅷䅁䙁䅁䅁䅁灂唸䈵权穃䅁䅁权㥁䅁䅁权䡁允䅁允䅁䅁䅅䅁䙁䭁㉃灹䡁㉂䍴䍄䉁䅁䅁兂䅁䅁䅍䅄䅁䅁䅕䅁䅁䕺瑍歭䭅䩁䄴䅁䭁䕁䅯䅁䭁䅁䉣䅁䉁䅁䅁允䅁䅁䅕䅁䅁䅁䅁䅁䵁䅉䅅䅁䙁䅁䅁睁䵁䅁䅁兂䅁䅁䅁䵙㝲䅑䅯䅴䅁䅁䅯䅔䅁䅁䅯睂䅅䅁䅅䅁䉁䅁䅁兂㡂䡓摤汏捆村杷允䅁䅁䅕䅁䑁䅁䅷䅁䙁䅁䅁䵁䑸婌䉰权捃䅁䅁权䍂䅁䅁权䡁允䅁允䅁䅁䅅䅁䙁䅁䅁䅁䅁䅁䅁䍄䉁䅁䅁兂䅁䅁䅍䅄䅁䅁䅕䅁䅁䕺瑍歭䭅䩁䄴䅁䭁䕁䅉䅁䭁䅁䉣䅁䉁䅁䅁允䅁䅁䅕䅁䅁䅁䅁䅁䵁䅉䅅䅁䙁䅁䅁睁䵁䅁䅁兂䅁䅁䵄祑愲兑䅯䅮䅁䅁䅯睁䅁䅁䅯睂䅅䅁䅅䅁䉁䅁䅁兂䅁䅁䅁䅁䅁䅁杷允䅁䅁䅕䅁䑁䅁䅷䅁䙁䅁䅁䅁㝂啌䈹权䱃䅁䅁权䝂䅁䅁权䡁允䅁允䅁䅁䅅䅁䙁䉁欲䔴卍睹䅔䍄䉁䅁䅁兂䅁䅁䅍䅄䅁䅁䅕䅁䅁䕁昰䕕䭅䱁䅳䅁䭁䑁䅑䅁䭁䅁䉣䅁䉁䅁䅁允䅁䅁䅕䅁䅁䅁䅁䅁䵁䅉䅅䅁䙁䅁䅁睁䵁䅁䅁兂䅁䅁䅁䥅㑈䅑䅯杴䅁䅁䅯睁䅁䅁䅯睂䅅䅁䅅䅁䉁䅁䅁兂䅁佁祁昳公村杷允䅁䅁䅕䅁䑁䅁䅷䅁䙁䅁䅁䵁䑸婌䉰权湃䅁䅁权㉁䅁䅁权䡁允䅁允䅁䅁䅅䅁䭁䅁䉯䅁䵁䅉䅅䅁䙁䅁䅁睁䵁䅁䅁兂䅁䅁䅁住佒兑䅯朰䅁䅁䅯䅐䅁䅁䅯睂䅅䅁䅅䅁䉁䅁䅁兂䑄匹捨㡪灉䅑杷允䅁䅁䅕䅁䑁䅁䅷䅁䙁䅁䅁䅁䕁啪䈹权敄䅁䅁权乂䅁䅁权䡁允䅁允䅁䅁䅅䅁䙁䕁ふ慔䴫䉑䅨䍄䉁䅁䅁兂䅁䅁䅍䅄䅁䅁䅕䅁䅁䕺瑍歭䭅䩁䄴䅁䭁䅁䅍䅁䭁䅁䉣䅁䉁䅁䅁允䅁䅁䅕䅁䅁䅁䅁䅁䵁䅉䅅䅁䙁䅁䅁睁䵁䅁䅁兂䅁䅁䅃楡倵兑䅯朱䅁䅁䅯䅔䅁䅁䅯睂䅅䅁䅅䅁䉁䅁䅁兂奃啔楷㉐䉙䅑杷允䅁䅁䅕䅁䑁䅁䅷䅁䙁䅁䅁䅁䕁啪䈹权䱃䅁䅁权睁䅁䅁权䡁允䅁允䅁䅁䅅䅁䙁䅁䅁䅁䅁䅁䅁䍄䉁䅁䅁兂䅁䅁䅍䅄䅁䅁䅕䅁䅁䅁乓ご䭅偁䅧䅁䭁䑁䅁䅁䭁䅁䉣䅁䉁䅁䅁允䅁䅁䅕䅁䅁䅁䅁䅁䵁䅉䅅䅁䙁䅁䅁睁䵁䅁䅁兂䅁䅁䅃䝑偖兑䅯睩䅁䅁䅯兑䅁䅁䅯睂䅅䅁䅅䅁䉁䅁䅁兂㥃䍁婌歙眫睶杷允䅁䅁䅕䅁䑁䅁䅷䅁䙁䅁䅁䵁䅃水䉂权慄䅁䅁权穁䅁䅁权䡁允䅁允䅁䅁䅅䅁䙁䅁䅁䅁䅁䅁䅁䍄䉁䅁䅁兂䅁䅁䅍䅄䅁䅁䅕䅁䅁䝁䭄〫䭁䱁䅧䅁䭁䕁䄰䅁䭁䅁䉣䅁䉁䅁䅁允䅁䅁䅕商⭴材䑱啑䵁䅉䅅䅁䙁䅁䅁睁䵁䅁䅁兂䅁䅁䅁䥂倱兑䅯䅮䅁䅁䅯䅍䅁䅁䅯睂䅅䅁䅅䅁䉁䅁䅁兂䅁䅁䅁䅁䅁䅁杷允䅁䅁䅕䅁䑁䅁䅷䅁䙁䅁䅁䵁䅃水䉂权㙄䅁䅁权䅂䅁䅁权䡁允䅁允䅁䅁䅅䅁䙁䅁䅁䅁䅁䅁䅁䍄䉁䅁䅁兂䅁䅁䅍䅄䅁䅁䅕䅁䅁䕁昰䕕䭅䩁䅷䅁䭁䕁䅯䅁䭁䅁䉣䅁䉁䅁䅁允䅁䅁䅕歲剮父卲ぅ䵁䅉䅅䅁䙁䅁䅁睁䵁䅁䅁兂䅁䅁䅁䍉㕪䅑䅯䅮䅁䅁䅯䅑䅁䅁䅯睂䅅䅁䅅䅁䉁䅁䅁兂䱄执㉬䭙破䅑杷允䅁䅁䅕䅁䑁䅁䅷䅁䙁䅁䅁䅁䕁啪䈹权歄䅁䅁权獁䅁䅁权䡁允䅁允䅁䅁䅅䅁䙁䅁䅁䅁䅁䅁䅁䍄䉁䅁䅁兂䅁䅁䅍䅄䅁䅁䅕䅁䅁䙧䕑䕕䭅乁䅙䅁䭁䑁䅧䅁䭁䅁䉣䅁䉁䅁䅁允䅁䅁䅕䅁䅁䅁䅁䅁䵁䅉䅅䅁䙁䅁䅁睁䵁䅁䅁兂䅁䅁䅁剔儹兑䅯睩䅁䅁䅯䅓䅁䅁䅯睂䅅䅁䅅䅁䉁䅁䅁兂㍃獒攲䕅㍱睐杷允䅁䅁䅕䅁䑁䅁䅷䅁䙁䅁䅁䅁杁偋䅬权捃䅁䅁权䩂䅁䅁权䡁允䅁允䅁䅁䅅䅁䭁䑁䈴䅁䵁䅉䅅䅁䙁䅁䅁睁䵁䅁䅁兂䅁䅁䵄祑愲兑䅯朶䅁䅁䅯材䅁䅁䅯睂䅅䅁䅅䅁䉁䅁䅁兂䅁䅁䅁䅁䅁䅁杷允䅁䅁䅕䅁䑁䅁䅷䅁䙁䅁䅁䅁䕁啪䈹权捃䅁䅁权ぁ䅁䅁权䡁允䅁允䅁䅁䅅䅁䙁䅁䅁䅁䅁䅁䅁䍄䉁䅁䅁兂䅁䅁䅍䅄䅁䅁䅕䅁䅁䑁歪歔䭅䱁䄰䅁䭁䑁䅙䅁䭁䅁䉣䅁䉁䅁䅁允䅁䅁䅕䅁䅁䅁䅁䅁䵁䅉䅅䅁䙁䅁䅁睁䵁䅁䅁兂䅁䅁䅁䥂倱兑䅯䅮䅁䅁䅯睍䅁䅁䅯睂䅅䅁䅅䅁䉁䅁䅁兂䅁䅁䅁䅁䅁䅁杷允䅁䅁䅕䅁䑁䅁䅷䅁䙁䅁䅁䅁啂欱䈵权元䅁䅁权䍂䅁䅁权䡁允䅁允䅁䅁䅅䅁䭁䅁䉯䅁䵁䅉䅅䅁䙁䅁䅁睁䵁䅁䅁兂䅁䅁䅃楡倵兑䅯睩䅁䅁䅯睓䅁䅁䅯睂䅅䅁䅅䅁䉁䅁䅁兂啄剢橗䝳呲睐杷允䅁䅁䅕䅁䑁䅁䅷䅁䙁䅁䅁䥁啂䙂䉂权癃䅁䅁权䑂䅁䅁权䡁允䅁允䅁䅁䅅䅁䙁䡁坏晐慲⭲⽯䍄䉁䅁䅁兂䅁䅁䅍䅄䅁䅁䅕䅁䅁䅁乓ご䭅䥁䅳䅁䭁䑁䅧䅁䭁䅁䉣䅁䉁䅁䅁允䅁䅁䅕䅁䅁䅁䅁䅁䵁䅉䅅䅁䙁䅁䅁睁䵁䅁䅁兂䅁䅁䅁䥂倱兑䅯杮䅁䅁䅯䅏䅁䅁䅯睂䅅䅁䅅䅁䉁䅁䅁兂䅁䅁䅁䅁䅁䅁杷允䅁䅁䅕䅁䑁䅁䅷䅁䙁䅁䅁䅁元癤䅨权䉄䅁䅁权硁䅁䅁权䡁允䅁允䅁䅁䅅䅁䙁䅁㕬䐫䡎硕䄵䍄䉁䅁䅁兂䅁䅁䅍䅄䅁䅁䅕䅁䅁䕁乄〫䭁䩁䄴䅁䭁䑁䅣䅁䭁䅁䉣䅁䉁䅁䅁允䅁䅁䅕灳瘳㡰䱚稷䴸䅉䅅䅁䙁䅁䅁睁䵁䅁䅁兂䅁䅁䅁䥂倱兑䅯睲䅁䅁䅯兔䅁䅁䅯睂䅅䅁䅅䅁䉁䅁䅁兂奁村嘯児前䅑杷允䅁䅁䅕䅁䑁䅁䅷䅁䙁䅁䅁䅁䕁啪䈹权䱃䅁䅁权㕁䅁䅁权䡁允䅁允䅁䅁䅅䅁䙁䅁䅁䅁䅁䅁䅁䍄䉁䅁䅁兂䅁䅁䅍䅄䅁䅁䅕䅁䅁䡧睄歔䭅䱁䅅䅁䭁䕁䅷䅁䭁䅁䉣䅁䉁䅁䅁允䅁䅁䅕㥒㑔甲䥑䕤䵉䅉䅅䅁䙁䅁䅁睁䵁䅁䅁兂䅁䅁䅁䥂倱兑䅯杮䅁䅁䅯兏䅁䅁䅯睂䅅䅁䅅䅁䉁䅁䅁兂䅁䅁䅁䅁䅁䅁杷允䅁䅁䅕䅁䑁䅁䅷䅁䙁䅁䅁䅁灂唸䈵权ぃ䅁䅁权㝁䅁䅁权䡁允䅁允䅁䅁䅅䅁䙁䅁䅁䅁䅁䅁䅁䍄䉁䅁䅁兂䅁䅁䅍䅄䅁䅁䅕䅁䅁䅁乓ご䭅䩁䄴䅁䭁䑁䅯䅁䭁䅁䉣䅁䉁䅁䅁允䅁䅁䅕䅁䅁䅁䅁䅁䵁䅉䅅䅁䙁䅁䅁睁䵁䅁䅁兂䅁䅁䅁晡但兑䅯䅴䅁䅁䅯䅔䅁䅁䅯睂䅅䅁䅅䅁䉁䅁䅁兂杂㍦唳塑扚村杷允䅁䅁䅕䅁䑁䅁䅷䅁䙁䅁䅁䅁元癤䅨权卄䅁䅁权獁䅁䅁权䡁允䅁允䅁䅁䅅䅁䙁䵁䴳䵺䵺䍺䅊䍄䉁䅁䅁兂䅁䅁䅍䅄䅁䅁䅕䅁䅁䭧浺歒䭅䱁䄰䅁䭁䑁䅯䅁䭁䅁䉣䅁䉁䅁䅁允䅁䅁䅕䅁䅁䅁䅁䅁䵁䅉䅅䅁䙁䅁䅁睁䵁䅁䅁兂䅁䅁䅁䥂倱兑䅯睩䅁䅁䅯睐䅁䅁䅯睂䅅䅁䅅䅁䉁䅁䅁兂求琸睰獚坃睐杷允䅁䅁䅕䅁䑁䅁䅷䅁䙁䅁䅁䅁杂癹䅴权权䅁䅁权ㅁ䅁䅁权䡁允䅁允䅁䅁䅅䅁䙁䉁煅婺湶癗⽍䍄䉁䅁䅁兂䅁䅁䅍䅄䅁䅁䅕䅁䅁䅁乓ご䭅䩁䅷䅁䭁䑁䄸䅁䭁䅁䉣䅁䉁䅁䅁允䅁䅁䅕䅁䅁䅁䅁䅁䵁䅉䅅䅁䙁䅁䅁睁䵁䅁䅁兂䅁䅁䅁䵣㝲䅑䅯睩䅁䅁䅯䅑䅁䅁䅯睂䅅䅁䅅䅁䉁䅁䅁兂䡁䐸佺䰫䝷䅑杷允䅁䅁䅕䅁䑁䅁䅷䅁䙁䅁䅁䅁乂ㅈ䉂权敃䅁䅁权䅂䅁䅁权䡁允䅁允䅁䅁䅅䅁䙁䝁㉮䝏潲估⽉䍄䉁䅁䅁兂䅁䅁䅍䅄䅁䅁䅕䅁䅁䅁乓ご䭅䩁䄴䅁䭁䑁䄸䅁䭁䅁䉣䅁䉁䅁䅁允䅁䅁䅕䅁䅁䅁䅁䅁䵁䅉䅅䅁䙁䅁䅁睁䵁䅁䅁兂䅁䅁䅁䥂倱兑䅯杮䅁䅁䅯睎䅁䅁䅯睂䅅䅁䅅䅁䉁䅁䅁兂䅁䅁䅁䅁䅁䅁杷允䅁䅁䅕䅁䑁䅁䅷䅁䙁䅁䅁䅁癃䕰䈹权㝃䅁䅁权䅂䅁䅁权䡁允䅁允䅁䅁䅅䅁䙁䅁䅁䵧坊桷䍎䍄䉁䅁䅁兂䅁䅁䅍䅄䅁䅁䅕䅁䅁䭁欫ご䭅䱁䄰䅁䭁䑁䄴䅁䭁䅁䉣䅁䉁䅁䅁允䅁䅁䅕癵灇塔汱歕䵁䅉䅅䅁䙁䅁䅁睁䵁䅁䅁兂䅁䅁䅁䡫㑢䅑䅯杮䅁䅁䅯睓䅁䅁䅯睂䅅䅁䅅䅁䉁䅁䅁兂䅃六煒䝃猯睐杷允䅁䅁䅕䅁䑁䅁䅷䅁䙁䅁䅁䅁㑁䔵䈵权癃䅁䅁权穁䅁䅁权䡁允䅁允䅁䅁䅅䅁䙁䅁䅁䅁䅁䅁䅁䍄䉁䅁䅁兂䅁䅁䅍䅄䅁䅁䅕䅁䅁䭁䩄〫䭁䭁䅁䅁䭁䑁䄸䅁䭁䅁䉣䅁䉁䅁䅁允䅁䅁䅕穐敖歵䵬䕌䵁䅉䅅䅁䙁䅁䅁睁䵁䅁䅁兂䅁䅁䅁䥂倱兑䅯䅮䅁䅁䅯睏䅁䅁䅯睂䅅䅁䅅䅁䉁䅁䅁兂䱃佢㝦啱䉬䅑杷允䅁䅁䅕䅁䑁䅁䅷䅁䙁䅁䅁䥁睃ば䈹权卄䅁䅁权ㅁ䅁䅁权䡁允䅁允䅁䅁䅅䅁䙁䭁睒児塲祉䅬䍄䉁䅁䅁兂䅁䅁䅍䅄䅁䅁䅕䅁䅁䑧婴ご䭅䩁䄴䅁䭁䑁䅙䅁䭁䅁䉣䅁䉁䅁䅁允䅁䅁䅕圱䙆ひ䍳樷䴸䅉䅅䅁䙁䅁䅁睁䵁䅁䅁兂䅁䅁䅃偣佂兑䅯䅴䅁䅁䅯児䅁䅁䅯睂䅅䅁䅅䅁䉁䅁䅁兂⽄㌯敬䑍扂村杷允䅁䅁䅕䅁䑁䅁䅷䅁䙁䅁䅁䅁杂癹䅴权獄䅁䅁权㙁䅁䅁权䡁允䅁允䅁䅁䅅䅁䙁䅁䅁䅁䅁䅁䅁䍄䉁䅁䅁兂䅁䅁䅍䅄䅁䅁䅕䅁䅁䅁乓ご䭅䩁䄴䅁䭁䑁䅳䅁䭁䅁䉣䅁䉁䅁䅁允䅁䅁䅕䅁䅁䅁䅁䅁䵁䅉䅅䅁䙁䅁䅁睁䵁䅁䅁兂䅁䅁䅁䡫㑢䅑䅯䄳䅁䅁䅯村䅁䅁䅯睂䅅䅁䅅䅁䉁䅁䅁兂佄䱬汹煈䅣䅑杷允䅁䅁䅕䅁䑁䅁䅷䅁䙁䅁䅁䅁扂䕍䈹权睄䅁䅁权䑂䅁䅁权䡁允䅁允䅁䅁䅅䅁䙁䑁噪ㅭ婎䕑䅂䍄䉁䅁䅁兂䅁䅁䅍䅄䅁䅁䅕䅁䅁䅁乓ご䭅䩁䄴䅁䭁䕁䅁䅁䭁䅁䉣䅁䉁䅁䅁允䅁䅁䅕䥕堲桢䑋樹䴸䅉䅅䅁䙁䅁䅁睁䵁䅁䅁兂䅁䅁䅁䥂倱兑䅯䅮䅁䅁䅯児䅁䅁䅯睂䅅䅁䅅䅁䉁䅁䅁兂流睕橗牫㉯䅑杷允䅁䅁䅕䅁䑁䅁䅷䅁䙁䅁䅁䅁䕁啪䈹权敃䅁䅁权㥁䅁䅁权䡁允䅁允䅁䅁䅅䅁䙁䩁瑈䑦ㄸ癘⽙䍄䉁䅁䅁兂䅁䅁䅍䅄䅁䅁䅕䅁䅁䕁乄〫䭁䩁䅷䅁䭁䑁䄴䅁䭁䅁䉣䅁䉁䅁䅁允䅁䅁䅕䅁䅁䅁䕂獖䵁䅉䅅䅁䙁䅁䅁睁䵁䅁䅁兂䅁䅁䅃佲䝚兑䅯䄶䅁䅁䅯睎䅁䅁䅯睂䅅䅁䅅䅁䉁䅁䅁兂䅁䅁䅁䅁䅁䅁杷允䅁䅁䅕䅁䑁䅁䅷䅁䙁䅁䅁䥁㝁啗䈹权浄䅁䅁权䱂䅁䅁权䡁允䅁允䅁䅁䅅䅁䙁䡁㙨䐷㜵兣䅚䍄䉁䅁䅁兂䅁䅁䅍䅄䅁䅁䅕䅁䅁䅁乓ご䭅䥁䅳䅁䭁䕁䅙䅁䭁䅁䉣䅁䉁䅁䅁允䅁䅁䅕奊䤷㕹か䑷䴸䅉䅅䅁䙁䅁䅁睁䵁䅁䅁兂䅁䅁䅁䥂倱兑䅯杮䅁䅁䅯杒䅁䅁䅯睂䅅䅁䅅䅁䉁䅁䅁兂⽁噎㘶兓㉺睐杷允䅁䅁䅕䅁䑁䅁䅷䅁䙁䅁䅁䅁元癤䅨权权䅁䅁权䉂䅁䅁权䡁允䅁允䅁䅁䅅䅁䙁䩁㡗䝉⽙椴䅬䍄䉁䅁䅁兂䅁䅁䅍䅄䅁䅁䅕䅁䅁䭁欫ご䭅䱁䅍䅁䭁䑁䅕䅁䭁䅁䉣䅁䉁䅁䅁允䅁䅁䅕䩤偢㥮㉎歧䵉䅉䅅䅁䙁䅁䅁睁䵁䅁䅁兂䅁䅁䅁䤴㑈䅑䅯䄸䅁䅁䅯児䅁䅁䅯睂䅅䅁䅅䅁䉁䅁䅁兂㥃楶㉇奭畣䅑杷允䅁䅁䅕䅁䑁䅁䅷䅁䙁䅁䅁䅁杄晧䅨权捃䅁䅁权㕁䅁䅁权䡁允䅁允䅁䅁䅅䅁䙁䵁空䵐稯䙐䅒䍄䉁䅁䅁兂䅁䅁䅍䅄䅁䅁䅕䅁䅁䑧婴ご䭅䩁䅁䅁䭁䕁䅫䅁䭁䅁䉣䅁䉁䅁䅁允䅁䅁䅯权䅅䅁杷允䅁䅁䅕䅁䑁䅁䅷䅁䙁䅁䅁䅁啂欱䈵权㉃䅁䅁权㕁䅁䅁权䡁允䅁允䅁䅁䅅䅁䙁䅁䅁䭁ㅇ䍊䍴䍄䉁䅁䅁兂䅁䅁䅍䅄䅁䅁䅕䅁䅁䑧婴ご䭅䩁䅷䅁䭁䑁䅧䅁䭁䅁䉣䅁䉁䅁䅁允䅁䅁䅕ㅪぎ䩊癥㡓䵁䅉䅅䅁䙁䅁䅁睁䵁䅁䅁兂䅁䅁䅁䥂倱兑䅯杮䅁䅁䅯䅓䅁䅁䅯睂䅅䅁䅅䅁䉁䅁䅁兂允䑗ね䡹㑢睐杷允䅁䅁䅕䅁䑁䅁䅷䅁䙁䅁䅁䅁扂䕍䈹权敃䅁䅁权㑁䅁䅁权䡁允䅁允䅁䅁䅅䅁䙁䅁䅁䅁䅁䅁䅁䍄䉁䅁䅁兂䅁䅁䅍䅄䅁䅁䅕䅁䅁䑧婴ご䭅䩁䄴䅁䭁䕁䄰䅁䭁䅁䉣䅁䉁䅁䅁允䅁䅁䅕㜷楏潕噪䐵䴸䅉䅅䅁䙁䅁䅁睁䵁䅁䅁兂䅁䅁䅁䥂倱兑䅯䅮䅁䅁䅯兎䅁䅁䅯睂䅅䅁䅅䅁䉁䅁䅁兂䅁䅁䅁䅁䅁䅁杷允䅁䅁䅕䅁䑁䅁䅷䅁䙁䅁䅁䅁癃䕰䈹权䑄䅁䅁权䍂䅁䅁权䡁允䅁允䅁䅁䅅䅁䙁䕁婦坨牆䌱䅆䍄䉁䅁䅁兂䅁䅁䅍䅄䅁䅁䅕䅁䅁䕺瑍歭䭅佁䅉䅁䭁䅁䅍䅁䭁䅁䉣䅁䉁䅁䅁允䅁䅁䅕䅁䅁䅁䅁䅁䵁䅉䅅䅁䙁䅁䅁睁䵁䅁䅁兂䅁䅁䅁䵣㝲䅑䅯䅮䅁䅁䅯兎䅁䅁䅯睂䅅䅁䅅䅁䉁䅁䅁权⭁允䅁䍄䉁䅁䅁兂䅁䅁䅍䅄䅁䅁䅕䅁䅁䡁䭄〫䭁佁䅑䅁䭁䕁䅕䅁䭁䅁䉣䅁䉁䅁䅁允䅁䅁䅕䅁䅁䅁䅁䅁䵁䅉䅅䅁䙁䅁䅁睁䵁䅁䅁兂䅁䅁䵄祑愲兑䅯䄰䅁䅁䅯兓䅁䅁䅯睂䅅䅁䅅䅁䉁䅁䅁兂䅁䅁䅁䅁䅁䅁杷允䅁䅁䅕䅁䑁䅁䅷䅁䙁䅁䅁䅁睂癹䅴权橃䅁䅁权穁䅁䅁权䡁允䅁允䅁䅁䅅䅁䙁䅁䅁䈶㠶ㅷ䍬䍄䉁䅁䅁兂䅁䅁䅍䅄䅁䅁䅕䅁䅁䙁坔歔䭅䭁䅍䅁䭁䕁䅕䅁䭁䅁䉣䅁䉁䅁䅁允䅁䅁䅕䅁杄汩㉖啗䵉䅉䅅䅁䙁䅁䅁睁䵁䅁䅁兂䅁䅁䅁住佒兑䅯术䅁䅁䅯兓䅁䅁䅯睂䅅䅁䅅䅁䉁䅁䅁兂煃㍃癓噳䜸村杷允䅁䅁䅕䅁䑁䅁䅷䅁䙁䅁䅁䥁睃ば䈹权佄䅁䅁权䙂䅁䅁权䡁允䅁允䅁䅁䅅䅁䙁䥁歚啑䱡昴⽯䍄䉁䅁䅁兂䅁䅁䅍䅄䅁䅁䅕䅁䅁䡁䭄〫䭁佁䅧䅁䭁䑁䅁䅁䭁䅁䉣䅁䉁䅁䅁允䅁䅁䅕䅁䅁䅁䅁䅁䵁䅉䅅䅁䙁䅁䅁睁䵁䅁䅁兂䅁䅁䅁䥂倱兑䅯杮䅁䅁䅯兎䅁䅁䅯睂䅅䅁䅅䅁䉁䅁䅁兂䅁䅁䅁䅁䅁䅁杷允䅁䅁䅕䅁䑁䅁䅷䅁䙁䅁䅁䥁啂䙂䉂权㉃䅁䅁权䵂䅁䅁权䡁允䅁允䅁䅁䅅䅁䙁䑁乮呋畇祌䍒䍄䉁䅁䅁兂䅁䅁䅍䅄䅁䅁䅕䅁䅁䉁䉃䔫䭁佁䅙䅁䭁䅁䅍䅁䭁䅁䉣䅁䉁䅁䅁允䅁䅁䅕穅橑塉兔稫䴸䅉䅅䅁䙁䅁䅁睁䵁䅁䅁兂䅁䅁䅁䥂倱兑䅯睩䅁䅁䅯睓䅁䅁䅯睂䅅䅁䅅䅁䉁䅁䅁兂䅁䅁䅁䅁䅁䅁杷允䅁䅁䅕䅁䑁䅁䅷䅁䙁䅁䅁䅁䕁啪䈹权潄䅁䅁权䥂䅁䅁权䡁允䅁允䅁䅁䅅䅁䙁䅁䅁䅁䅁䅁䅁䍄䉁䅁䅁兂䅁䅁䅍䅄䅁䅁䅕䅁䅁䅁乓ご䭅乁䅁䅁䭁䑁䅯䅁䭁䅁䉣䅁䉁䅁䅁允䅁䅁䅕䅁䅁䅁䅁䅁䵁䅉䅅䅁䙁䅁䅁睁䵁䅁䅁兂䅁䅁䅃佲䝚兑䅯䅴䅁䅁䅯䅌䅁䅁䅯睂䅅䅁䅅䅁䉁䅁䅁兂䅁䅁䅁䅁䅁䅁杷允䅁䅁䅕䅁䑁䅁䅷䅁䙁䅁䅁䅁䕁啪䈹权捃䅁䅁权䱂䅁䅁权䡁允䅁允䅁䅁䅅䅁䙁䅁䅁䅁䅁䅁䅁䍄䉁䅁䅁兂䅁䅁䅍䅄䅁䅁䅕䅁䅁䉁䉃䔫䭁偁䅉䅁䭁䕁䅳䅁䭁䅁䉣䅁䉁䅁䅁允䅁䅁䅕䡰㥁瑃橥䕋䵁䅉䅅䅁䙁䅁䅁睁䵁䅁䅁兂䅁䅁䅁䵣㝲䅑䅯典䅁䅁䅯䅍䅁䅁䅯睂䅅䅁䅅䅁䉁䅁䅁兂䅁䅁䅁䅁䅁䅁杷允䅁䅁䅕䅁䑁䅁䅷䅁䙁䅁䅁䅁乃唰䈵权硃䅁䅁权ぁ䅁䅁权䡁允䅁允䅁䅁䅅䅁䙁䅁䅁䅁䅁䅁䅁䍄䉁䅁䅁兂䅁䅁䅍䅄䅁䅁䅕䅁䅁䝁确歔䭅䵁䅍䅁䭁䕁䅍䅁䭁䅁䉣䅁䉁䅁䅁允䅁䅁䅕祎㥸㡴に啍䵁䅉䅅䅁䙁䅁䅁睁䵁䅁䅁兂䅁䅁䅁䵑㜳䅑䅯䅮䅁䅁䅯杓䅁䅁䅯睂䅅䅁䅅䅁䉁䅁䅁兂偁穷䵁穷䭂䅷杷允䅁䅁䅕䅁䑁䅁䅷䅁䙁䅁䅁䅁啂欱䈵权卄䅁䅁权祁䅁䅁权䡁允䅁允䅁䅁䅅䅁䙁䅁䅁䅁䅁䅁䅁䍄䉁䅁䅁兂䅁䅁䅍䅄䅁䅁䅕䅁䅁䅁乓ご䭅䥁䅳䅁䭁䕁䅷䅁䭁䅁䉣䅁䉁䅁䅁允䅁䅁䅕䅁䅁䅁䅁䅁䵁䅉䅅䅁䙁䅁䅁睁䵁䅁䅁兂䅁䅁䅁剔儹兑䅯䄲䅁䅁䅯睍䅁䅁䅯睂䅅䅁䅅䅁䉁䅁䅁兂䅁䅁䅁䅁䅁䅁杷允䅁䅁䅕䅁䑁䅁䅷䅁䙁䅁䅁䵁䅃水䉂权硃䅁䅁权睁䅁䅁权䡁允䅁允䅁䅁䅅䅁䙁䅁䅁䅁䅁䅁䅁䍄䉁䅁䅁兂䅁䅁䅍䅄䅁䅁䅕䅁䅁䡧睄歔䭅佁䅷䅁䭁䑁䄸䅁䭁䅁䉣䅁䉁䅁䅁允䅁䅁䅕汖䭋䵎ㅂ歅䵁䅉䅅䅁䙁䅁䅁睁䵁䅁䅁兂䅁䅁䅃偣佂兑䅯末䅁䅁䅯児䅁䅁䅯睂䅅䅁䅅䅁䉁䅁䅁兂䅁䍁兂䤴獫村杷允䅁䅁䅕䅁䑁䅁䅷䅁䙁䅁䅁䅁䕁啪䈹权奄䅁䅁权䑂䅁䅁权䡁允䅁允䅁䅁䅅䅁䙁䙁䅬䈵㡘硋䅂䍄䉁䅁䅁兂䅁䅁䅍䅄䅁䅁䅕䅁䅁䱧湃ご䭅䱁䅙䅁䭁䕁䅫䅁䭁䅁䉣䅁䉁䅁䅁允䅁䅁䅕⼹呚⽃⼯く䵉䅉䅅䅁䙁䅁䅁睁䵁䅁䅁兂䅁䅁䅁䤴㑈䅑䅯䅮䅁䅁䅯村䅁䅁䅯睂䅅䅁䅅䅁䉁䅁䅁兂歂䝂瑇ㅉ圹䅷杷允䅁䅁䅕䅁䑁䅁䅷䅁䙁䅁䅁䅁允晧䅨权潄䅁䅁权畁䅁䅁权䡁允䅁允䅁䅁䅅䅁䙁䭁㍯砲礹の䄹䍄䉁䅁䅁兂䅁䅁䅍䅄䅁䅁䅕䅁䅁䭁䩄〫䭁乁䅙䅁䭁䑁䄴䅁䭁䅁䉣䅁䉁䅁䅁允䅁䅁䅕䩱剥䙥戲稸䴸䅉䅅䅁䙁䅁䅁睁䵁䅁䅁兂䅁䅁䅁䍉㕪䅑䅯朷䅁䅁䅯䅌䅁䅁䅯睂䅅䅁䅅䅁䉁䅁䅁兂䅁䅁䅁䅁䅁䅁杷允䅁䅁䅕䅁䑁䅁䅷䅁䙁䅁䅁䅁䕁啪䈹权捃䅁䅁权䵂䅁䅁权䡁允䅁允䅁䅁䅅䅁䙁䅁䅁䅁䅁䅁䅁䍄䉁䅁䅁兂䅁䅁䅍䅄䅁䅁䅕䅁䅁䡁瑳ご䭅䩁䅷䅁䭁䕁䅍䅁䭁䅁䉣䅁䉁䅁䅁允䅁䅁䅕〷湢捵坋䕎䵁䅉䅅䅁䙁䅁䅁睁䵁䅁䅁兂䅁䅁䅁䥂倱兑䅯杮䅁䅁䅯兒䅁䅁䅯睂䅅䅁䅅䅁䉁䅁䅁兂䅁䅁䅁䅁䅁䅁杷允䅁䅁䅕䅁䑁䅁䅷䅁䙁䅁䅁䅁元癤䅨权䱃䅁䅁权ㅁ䅁䅁权䡁允䅁允䅁䅁䅅䅁䙁䙁偹癷潕䉘䅆䍄䉁䅁䅁兂䅁䅁䅍䅄䅁䅁䅕䅁䅁䭁䩄〫䭁䭁䅣䅁䭁䕁䄰䅁䭁䅁䉣䅁䉁䅁䅁允䅁䅁䅯权䅅䅁杷允䅁䅁䅕䅁䑁䅁䅷䅁䙁䅁䅁䅁啂欱䈵权煄䅁䅁权⽁䅁䅁权䡁允䅁允䅁䅁䅅䅁䙁䡁卭㘸睵健⽷䍄䉁䅁䅁兂䅁䅁䅍䅄䅁䅁䅕䅁䅁䅁乓ご䭅䩁䅷䅁䭁䑁䅷䅁䭁䅁䉣䅁䉁䅁䅁允䅁䅁䅕䅁䅁䅁䅁䅁䵁䅉䅅䅁䙁䅁䅁睁䵁䅁䅁兂䅁䅁䅁穗偂兑䅯杮䅁䅁䅯睑䅁䅁䅯睂䅅䅁䅅䅁䉁䅁䅁兂桄䕴㙩坶偘睐杷允䅁䅁䅕䅁䑁䅁䅷䅁䙁䅁䅁䅁䅄倹䅴权祄䅁䅁权䍂䅁䅁权䡁允䅁允䅁䅁䅅䅁䙁䑁ㅆ婖晕卐䄵䍄䉁䅁䅁兂䅁䅁䅍䅄䅁䅁䅕䅁䅁䅁乓ご䭅䩁䅷䅁䭁䕁䅯䅁䭁䅁䉣䅁䉁䅁䅁允䅁䅁䅕䅁䅁䅁䅁䅁䵁䅉䅅䅁䙁䅁䅁睁䵁䅁䅁兂䅁䅁䅄佧兊兑䅯朹䅁䅁䅯兏䅁䅁䅯睂䅅䅁䅅䅁䉁䅁䅁兂䅁䅁䅁䅁䅁䅁杷允䅁䅁䅕䅁䑁䅁䅷䅁䙁䅁䅁䅁䕁啪䈹权敃䅁䅁权䭂䅁䅁权䡁允䅁允䅁䅁䅅䅁䙁䵁㍅橧潒⽳⼸䍄䉁䅁䅁兂䅁䅁䅍䅄䅁䅁䅕䅁䅁䙧䕑䕕䭅䵁䄰䅁䭁䑁䅑䅁䭁䅁䉣䅁䉁䅁䅁允䅁䅁䅕䅁䅁䅁䅁䅁䵁䅉䅅䅁䙁䅁䅁睁䵁䅁䅁兂䅁䅁䅁剔儹兑䅯䄶䅁䅁䅯児䅁䅁䅯睂䅅䅁䅅䅁䉁䅁䅁兂楄㍦㝯捴䡒䅑杷允䅁䅁䅕䅁䑁䅁䅷䅁䙁䅁䅁䅁䕁啪䈹权权䅁䅁权癁䅁䅁权䡁允䅁允䅁䅁䅅䅁䙁䅁䅁䅁䅁䅁䅁䍄䉁䅁䅁兂䅁䅁䅍䅄䅁䅁䅕䅁䅁䍁潁唫䭁偁䄴䅁䭁䑁䅉䅁䭁䅁䉣䅁䉁䅁䅁允䅁䅁䅕䅁䅁䅁䅁䅁䵁䅉䅅䅁䙁䅁䅁睁䵁䅁䅁兂䅁䅁䅁晡但兑䅯䄵䅁䅁䅯免䅁䅁䅯睂䅅䅁䅅䅁䉁䅁䅁兂䅁䅁䅁䅁䅁䅁杷允䅁䅁䅕䅁䑁䅁䅷䅁䙁䅁䅁䥁煂歌䈹权敃䅁䅁权䑁䅁䅁权䡁允䅁允䅁䅁䅅䅁䙁䅁煳倵堸睒䅆䍄䉁䅁䅁兂䅁䅁䅍䅄䅁䅁䅕䅁䅁䝧畯ご䭅䭁䅣䅁䭁䑁䅯䅁䭁䅁䉣䅁䉁䅁䅁允䅁䅁䅯权䅅䅁杷允䅁䅁䅕䅁䑁䅁䅷䅁䙁䅁䅁䅁䕁啪䈹权敃䅁䅁权䍂䅁䅁权䡁允䅁允䅁䅁䅅䅁䙁䉁买湎塱晰⼴䍄䉁䅁䅁兂䅁䅁䅍䅄䅁䅁䅕䅁䅁䩁㉂䔫䭁䭁䅳䅁䭁䑁䅧䅁䭁䅁䉣䅁䉁䅁䅁允䅁䅁䅯权䅅䅁杷允䅁䅁䅕䅁䑁䅁䅷䅁䙁䅁䅁䅁杁偋䅬权橃䅁䅁权㍁䅁䅁权䡁允䅁允䅁䅁䅅䅁䙁䅁䅁䝯㑰䕏䍸䍄䉁䅁䅁兂䅁䅁䅍䅄䅁䅁䅕䅁䅁䕁乄〫䭁䥁䅳䅁䭁䑁䅳䅁䭁䅁䉣䅁䉁䅁䅁允䅁䅁䅕㡪ㅌ䙋偹樶䴸䅉䅅䅁䙁䅁䅁睁䵁䅁䅁兂䅁䅁䅁䥂倱兑䅯䅮䅁䅁䅯兔䅁䅁䅯睂䅅䅁䅅䅁䉁䅁䅁兂ㅃ儳卡㐱眸䅑杷允䅁䅁䅕䅁䑁䅁䅷䅁䙁䅁䅁䅁䕁啪䈹权敃䅁䅁权䑁䅁䅁权䡁允䅁允䅁䅁䅅䅁䙁䙁䭏䱍㡳䅂䅂䍄䉁䅁䅁兂䅁䅁䅍䅄䅁䅁䅕䅁䅁䡁䭄〫䭁䩁䅷䅁䭁䕁䅍䅁䭁䅁䉣䅁䉁䅁䅁允䅁䅁䅕㉷煓䙙祒歉䵁䅉䅅䅁䙁䅁䅁睁䵁䅁䅁兂䅁䅁䅁䵑㜳䅑䅯睩䅁䅁䅯䅌䅁䅁䅯睂䅅䅁䅅䅁䉁䅁䅁兂䅁䅁䅁䅁䅁䅁杷允䅁䅁䅕䅁䑁䅁䅷䅁䙁䅁䅁䅁啂欱䈵权㙄䅁䅁权䝂䅁䅁权䡁允䅁允䅁䅁䅅䅁䙁䅁䅁䅁䅁䅁䅁䍄䉁䅁䅁兂䅁䅁䅍䅄䅁䅁䅕䅁䅁佁䉃䔫䭁偁䅁䅁䭁䅁䅍䅁䭁䅁䉣䅁䉁䅁䅁允䅁䅁䅕䅁䅁䅁䅁䅁䵁䅉䅅䅁䙁䅁䅁睁䵁䅁䅁兂䅁䅁䅁晡但兑䅯共䅁䅁䅯睌䅁䅁䅯睂䅅䅁䅅䅁䉁䅁䅁权䭁允䅁䍄䉁䅁䅁兂䅁䅁䅍䅄䅁䅁䅕䅁䅁䕁昰䕕䭅䩁䄴䅁䭁䑁䅅䅁䭁䅁䉣䅁䉁䅁䅁允䅁䅁䅕䅁䅁䅁䅁䅁䵁䅉䅅䅁䙁䅁䅁睁䵁䅁䅁兂䅁䅁䅁䵣㝲䅑䅯睵䅁䅁䅯兑䅁䅁䅯睂䅅䅁䅅䅁䉁䅁䅁兂䅁䅁䅁䅁䅁䅁杷允䅁䅁䅕䅁䑁䅁䅷䅁䙁䅁䅁䅁䅂智䅴权敃䅁䅁权䭂䅁䅁权䡁允䅁允䅁䅁䅅䅁䙁䱁⭌䡃䥅乪⽑䍄䉁䅁䅁兂䅁䅁䅍䅄䅁䅁䅕䅁䅁䥁刳歔䭅䱁䅧䅁䭁䕁䅁䅁䭁䅁䉣䅁䉁䅁䅁允䅁䅁䅕䅁䅁䅁䅁䅁䵁䅉䅅䅁䙁䅁䅁睁䵁䅁䅁兂䅁䅁䅁乖佚兑䅯兰䅁䅁䅯兒䅁䅁䅯睂䅅䅁䅅䅁䉁䅁䅁睂䅁䅁䅁䅧汶䅑杷允䅁䅁䅕䅁䑁䅁䅷䅁䙁䅁䅁䅁䅂智䅴权敃䅁䅁权睁䅁䅁权䡁允䅁允䅁䅁䅅䅁䙁䝁渳㘫确瘰⽅䍄䉁䅁䅁兂䅁䅁䅍䅄䅁䅁䅕䅁䅁䕁乄〫䭁䥁䅳䅁䭁䍁䄴䅁䭁䅁䉣䅁䉁䅁䅁允䅁䅁䅕⽩㝁㈸㥢吲䴸䅉䅅䅁䙁䅁䅁睁䵁䅁䅁兂䅁䅁䅃偣佂兑䅯朹䅁䅁䅯児䅁䅁䅯睂䅅䅁䅅䅁䉁䅁䅁兂䱃步䝙坄䭁䅑杷允䅁䅁䅕䅁䑁䅁䅷䅁䙁䅁䅁䅁扂䕍䈹权䕁允䅁权䵂䅁䅁权䡁允䅁允䅁䅁䅅䅁䙁䙁牸⽉䝬砸䅆䍄䉁䅁䅁兂䅁䅁䅍䅄䅁䅁䅕䅁䅁䥷楄䕕䭅䩁䅷䅁䭁䑁䅣䅁䭁䅁䉣䅁䉁䅁䅁允䅁䅁䅕䅁䅁䅁䅁䅁䵁䅉䅅䅁䙁䅁䅁睁䵁䅁䅁兂䅁䅁䅃䝑偖兑䅯朳䅁䅁䅯兓䅁䅁䅯睂䅅䅁䅅䅁䉁䅁䅁兂桁奁癌㕋䅧䅑杷允䅁䅁䅕䅁䑁䅁䅷䅁䙁䅁䅁䅁䅂智䅴权䱃䅁䅁权祁䅁䅁权䡁允䅁允䅁䅁䅅䅁䙁䍁䕲潌奷㥮⼸䍄䉁䅁䅁兂䅁䅁䅍䅄䅁䅁䅕䅁䅁䝧畯ご䭅䭁䅍䅁䭁䑁䅉䅁䭁䅁䉣䅁䉁䅁䅁允䅁䅁䅕䅁䅁䅁䅁䅁䵁䅉䅅䅁䙁䅁䅁睁䵁䅁䅁兂䅁䅁䅁穗偂兑䅯睯䅁䅁䅯睍䅁䅁䅯睂䅅䅁䅅䅁䉁䅁䅁兂䅁䅁䅁䅁䅁䅁杷允䅁䅁䅕䅁䑁䅁䅷䅁䙁䅁䅁䅁乂ㅈ䉂权坃䅁䅁权䥂䅁䅁权䡁允䅁允䅁䅁䅅䅁䙁䑁㙍甴䍵び䍆䍄䉁䅁䅁兂䅁䅁䅍䅄䅁䅁䅕䅁䅁䕁乄〫䭁䩁䅷䅁䭁䑁䅑䅁䭁䅁䉣䅁䉁䅁䅁允䅁䅁䅕㡐换奴捑問䵁䅉䅅䅁䙁䅁䅁睁䵁䅁䅁兂䅁䅁䅁䵑㜳䅑䅯䅮䅁䅁䅯睍䅁䅁䅯睂䅅䅁䅅䅁䉁䅁䅁兂歁晵䡹䘹坳䅑杷允䅁䅁䅕䅁䑁䅁䅷䅁䙁䅁䅁䅁灂唸䈵权杄䅁䅁权獁䅁䅁权䡁允䅁允䅁䅁䅅䅁䙁䅁䅁䅁䅁䅁䅁䍄䉁䅁䅁兂䅁䅁䅍䅄䅁䅁䅕䅁䅁䍁潁唫䭁䥁䅳䅁䭁䑁䅧䅁䭁䅁䉣䅁䉁䅁䅁允䅁䅁䅕䥘䌯匹捨啂䵁䅉䅅䅁䙁䅁䅁睁䵁䅁䅁兂䅁䅁䵄祑愲兑䅯睵䅁䅁䅯材䅁䅁䅯睂䅅䅁䅅䅁䉁䅁䅁兂䅁䅁䅁䅁䅁䅁杷允䅁䅁䅕䅁䑁䅁䅷䅁䙁䅁䅁䅁杁偋䅬权䑄䅁䅁权䉂䅁䅁权䡁允䅁允䅁䅁䅅䅁䙁䅁䅁䅁䅁䅁䅁䍄䉁䅁䅁兂䅁䅁䅍䅄䅁䅁䅕䅁䅁䕁乄〫䭁䥁䅳䅁䭁䑁䅧䅁䭁䅁䉣䅁䉁䅁䅁允䅁䅁䅕椹捨㡪ㅌ䐴䴸䅉䅅䅁䙁䅁䅁睁䵁䅁䅁兂䅁䅁䅁住佒兑䅯典䅁䅁䅯睐䅁䅁䅯睂䅅䅁䅅䅁䉁䅁䅁兂䅁䅁䅁䅁䅁䅁杷允䅁䅁䅕䅁䑁䅁䅷䅁䙁䅁䅁䅁杄晧䅨权敃䅁䅁权㡁䅁䅁权䡁允䅁允䅁䅁䅅䅁䙁䩁照獎噹偙⽍䍄䉁䅁䅁兂䅁䅁䅍䅄䅁䅁䅕䅁䅁䕁乄〫䭁䥁䅳䅁䭁䑁䅫䅁䭁䅁䉣䅁䉁䅁䅁允䅁䅁䅕捺䵺䵺䵺䐵䴸䅉䅅䅁䙁䅁䅁睁䵁䅁䅁兂䅁䅁䅁䵑㜳䅑䅯杮䅁䅁䅯兏䅁䅁䅯睂䅅䅁䅅䅁䉁䅁䅁兂啁歲桦桥祔睐杷允䅁䅁䅕䅁䑁䅁䅷䅁䙁䅁䅁䅁䅂智䅴权敃䅁䅁权㙁䅁䅁权䡁允䅁允䅁䅁䅅䅁䙁偁潙䥘䌯昹⽉䍄䉁䅁䅁兂䅁䅁䅍䅄䅁䅁䅕䅁䅁䕁乄〫䭁乁䅉䅁䭁䕁䅙䅁䭁䅁䉣䅁䉁䅁䅁允䅁䅁䅕楤塪䙊㡂か䵁䅉䅅䅁䙁䅁䅁睁䵁䅁䅁兂䅁䅁䅁䵑㜳䅑䅯睩䅁䅁䅯䅔䅁䅁䅯睂䅅䅁䅅䅁䉁䅁䅁兂㝂䭆䠵場歲睐杷允䅁䅁䅕䅁䑁䅁䅷䅁䙁䅁䅁䅁元癤䅨权杄䅁䅁权䙂䅁䅁权䡁允䅁允䅁䅁䅅䅁䙁䅁䅁䅁䅁䅁䅁䍄䉁䅁䅁兂䅁䅁䅍䅄䅁䅁䅕䅁䅁䝁确歔䭅䩁䄴䅁䭁䕁䅣䅁䭁䅁䉣䅁䉁䅁䅁允䅁䅁䅕䅊佦㉵浣橸䴸䅉䅅䅁䙁䅁䅁睁䵁䅁䅁兂䅁䅁䅁䵑㜳䅑䅯睩䅁䅁䅯睎䅁䅁䅯睂䅅䅁䅅䅁䉁䅁䅁兂晁敨剴䉵氷睐杷允䅁䅁䅕䅁䑁䅁䅷䅁䙁䅁䅁䅁䅂智䅴权捃䅁䅁权㝁䅁䅁权䡁允䅁允䅁䅁䅅䅁䙁䙁㑋潈牘呷䅬䍄䉁䅁䅁兂䅁䅁䅍䅄䅁䅁䅕䅁䅁䙧䕑䕕䭅䵁䅣䅁䭁䑁䅧䅁䭁䅁䉣䅁䉁䅁䅁允䅁䅁䅕䅁䅁䅁䅁䅁䵁䅉䅅䅁䙁䅁䅁睁䵁䅁䅁兂䅁䅁䅁䤴㑈䅑䅯杮䅁䅁䅯䅎䅁䅁䅯睂䅅䅁䅅䅁䉁䅁䅁兂浃灣浂睳ㅌ睐杷允䅁䅁䅕䅁䑁䅁䅷䅁䙁䅁䅁䅁啂欱䈵权杄䅁䅁权䭂䅁䅁权䡁允䅁允䅁䅁䅅䅁䙁䅁䅁䅁䅁䅁䅁䍄䉁䅁䅁兂䅁䅁䅍䅄䅁䅁䅕䅁䅁䕁乄〫䭁䥁䅳䅁䭁䕁䅁䅁䭁䅁䉣䅁䉁䅁䅁允䅁䅁䅕䉵䘶ㄶ㑇樸䴸䅉䅅䅁䙁䅁䅁睁䵁䅁䅁兂䅁䅁䅁䵑㜳䅑䅯杮䅁䅁䅯䅑䅁䅁䅯睂䅅䅁䅅䅁䉁䅁䅁兂䑃䵷桱扒穢睐杷允䅁䅁䅕䅁䑁䅁䅷䅁䙁䅁䅁䅁乂ㅈ䉂权㑃䅁䅁权⽁䅁䅁权䡁允䅁允䅁䅁䅅䅁䙁䭁ㄱ噦偗欴䄵䍄䉁䅁䅁兂䅁䅁䅍䅄䅁䅁䅕䅁䅁䕁乄〫䭁䥁䅳䅁䭁䕁䅅䅁䭁䅁䉣䅁䉁䅁䅁允䅁䅁䅕癱午坔光樫䴸䅉䅅䅁䙁䅁䅁睁䵁䅁䅁兂䅁䅁䅁䵙㝲䅑䅯䅫䅁䅁䅯杏䅁䅁䅯睂䅅䅁䅅䅁䉁䅁䅁权䭁允䅁䍄䉁䅁䅁兂䅁䅁䅍䅄䅁䅁䅕䅁䅁䕁乄〫䭁䩁䄴䅁䭁䕁䅙䅁䭁䅁䉣䅁䉁䅁䅁允䅁䅁䅕㑑坔瑍䑵吰䴸䅉䅅䅁䙁䅁䅁睁䵁䅁䅁兂䅁䅁䅁䵑㜳䅑䅯䅮䅁䅁䅯䅓䅁䅁䅯睂䅅䅁䅅䅁䉁䅁䅁兂㡁番㑍浪㙍䅑杷允䅁䅁䅕䅁䑁䅁䅷䅁䙁䅁䅁䅁䅂智䅴权敃䅁䅁权䥂䅁䅁权䡁允䅁允䅁䅁䅅䅁䙁䙁䥡さ灹佷⽑䍄䉁䅁䅁兂䅁䅁䅍䅄䅁䅁䅕䅁䅁䑧婴ご䭅䅁䉑䅁䭁䑁䅉䅁䭁䅁䉣䅁䉁䅁䅁允䅁䅁䅕䅁䅁䅁䅁䅁䵁䅉䅅䅁䙁䅁䅁睁䵁䅁䅁兂䅁䅁䅁䵑㜳䅑䅯睩䅁䅁䅯兓䅁䅁䅯睂䅅䅁䅅䅁䉁䅁䅁兂畃⭒㙆䭆渷睐杷允䅁䅁䅕䅁䑁䅁䅷䅁䙁䅁䅁䥁睃ば䈹权佄䅁䅁权㥁䅁䅁权䡁允䅁允䅁䅁䅅䅁䙁䉁㉈⭺㍑摡⽍䍄䉁䅁䅁兂䅁䅁䅍䅄䅁䅁䅕䅁䅁䡁瑳ご䭅佁䅁䅁䭁䑁䅁䅁䭁䅁䉣䅁䉁䅁䅁允䅁䅁䅕䅁䅁䅁䅁䅁䵁䅉䅅䅁䙁䅁䅁睁䵁䅁䅁兂䅁䅁䅃ㅏ偬兑䅯杮䅁䅁䅯兏䅁䅁䅯睂䅅䅁䅅䅁䉁䅁䅁兂䕁杖琴灳砳睐杷允䅁䅁䅕䅁䑁䅁䅷䅁䙁䅁䅁䵁䑸婌䉰权㡄䅁䅁权㉁䅁䅁权䡁允䅁允䅁䅁䅅䅁䙁䅁䅁䅁䅁䅁䅁䍄䉁䅁䅁兂䅁䅁䅍䅄䅁䅁䅕䅁䅁䕧求ご䭅䥁䅳䅁䭁䍁䄴䅁䭁䅁䉣䅁䉁䅁䅁允䅁䅁䅕䅁䅁䅁䅁䅁䵁䅉䅅䅁䙁䅁䅁睁䵁䅁䅁兂䅁䅁䅁䵑㜳䅑䅯杮䅁䅁䅯兓䅁䅁䅯睂䅅䅁䅅䅁䉁䅁䅁兂剄獘兰祦楄睐杷允䅁䅁䅕䅁䑁䅁䅷䅁䙁䅁䅁䥁㝁啗䈹权䱃䅁䅁权睁䅁䅁权䡁允䅁允䅁䅁䅅䅁䙁䕁敹扁㙐畔⽩䍄䉁䅁䅁兂䅁䅁䅍䅄䅁䅁䅕䅁䅁䭁䩄〫䭁䩁䅷䅁䭁䑁䅷䅁䭁䅁䉣䅁䉁䅁䅁允䅁䅁䅕歰呭歊愲歒䵁䅉䅅䅁䙁䅁䅁睁䵁䅁䅁兂䅁䅁䅁䵑㜳䅑䅯睩䅁䅁䅯睓䅁䅁䅯睂䅅䅁䅅䅁䉁䅁䅁兂啁歲桦桥浔睐杷允䅁䅁䅕䅁䑁䅁䅷䅁䙁䅁䅁䥁煂歌䈹权楃䅁䅁权䥂䅁䅁权䡁允䅁允䅁䅁䅅䅁䙁䅁䅁䅁䅁䅁䅁䍄䉁䅁䅁兂䅁䅁䅍䅄䅁䅁䅕䅁䅁䱧湃ご䭅䵁䄴䅁䭁䕁䅫䅁䭁䅁䉣䅁䉁䅁䅁允䅁䅁䅕䍃牢⭳娴稯䴸䅉䅅䅁䙁䅁䅁睁䵁䅁䅁兂䅁䅁䅁剔儹兑䅯杮䅁䅁䅯李䅁䅁䅯睂䅅䅁䅅䅁䉁䅁䅁兂桃䭸祥乲浈睐杷允䅁䅁䅕䅁䑁䅁䅷䅁䙁䅁䅁䅁杁偋䅬权穃䅁䅁权⽁䅁䅁权䡁允䅁允䅁䅁䅅䅁䙁䅁䅁䱑㍡ㅆ䍸䍄䉁䅁䅁兂䅁䅁䅍䅄䅁䅁䅕䅁䅁䕁乄〫䭁䩁䄴䅁䭁䕁䅳䅁䭁䅁䉣䅁䉁䅁䅁允䅁䅁䅕乒慮摕体吴䴸䅉䅅䅁䙁䅁䅁睁䵁䅁䅁兂䅁䅁䅁乖佚兑䅯䄷䅁䅁䅯杍䅁䅁䅯睂䅅䅁䅅䅁䉁䅁䅁兂䅁䅁䅁䅁䅁䅁杷允䅁䅁䅕䅁䑁䅁䅷䅁䙁䅁䅁䥁㝁啗䈹权捄䅁䅁权䭂䅁䅁权䡁允䅁允䅁䅁䅅䅁䙁䉁捩浢䨵畕⽳䍄䉁䅁䅁兂䅁䅁䅍䅄䅁䅁䅕䅁䅁䵁い〫䭁佁䅙䅁䭁䑁䅙䅁䭁䅁䉣䅁䉁䅁䅁允䅁䅁䅕䡍坊橨橕䕂䵁䅉䅅䅁䙁䅁䅁睁䵁䅁䅁兂䅁䅁䅁䵑㜳䅑䅯杮䅁䅁䅯䅔䅁䅁䅯睂䅅䅁䅅䅁䉁䅁䅁兂灂健浈瀰椯睐杷允䅁䅁䅕䅁䑁䅁䅷䅁䙁䅁䅁䅁乃唰䈵权灃䅁䅁权⽁䅁䅁权䡁允䅁允䅁䅁䅅䅁䭁䅁䉯䅁䵁䅉䅅䅁䙁䅁䅁睁䵁䅁䅁兂䅁䅁䅁乖佚兑䅯䅯䅁䅁䅯杏䅁䅁䅯睂䅅䅁䅅䅁䉁䅁䅁兂ぁ灔儳偸ㅧ䅑杷允䅁䅁䅕䅁䑁䅁䅷䅁䙁䅁䅁䵁䅃水䉂权䍁允䅁权乂䅁䅁权䡁允䅁允䅁䅁䅅䅁䙁䅁䅁䅁䅁䅁䅁䍄䉁䅁䅁兂䅁䅁䅍䅄䅁䅁䅕䅁䅁䙧䕑䕕䭅䭁䅕䅁䭁䑁䅷䅁䭁䅁䉣䅁䉁䅁䅁允䅁䅁䅣䅁䅁䍁㕁唵䵁䅉䅅䅁䙁䅁䅁睁䵁䅁䅁兂䅁䅁䅁䵑㜳䅑䅯睩䅁䅁䅯材䅁䅁䅯睂䅅䅁䅅䅁䉁䅁䅁兂獄払敧敨硵睐杷允䅁䅁䅕䅁䑁䅁䅷䅁䙁䅁䅁䅁扂䕍䈹权㡄䅁䅁权䡂䅁䅁权䡁允䅁允䅁䅁䅅䅁䙁䅁䅁䅁䅁䅁䅁䍄䉁䅁䅁兂䅁䅁䅍䅄䅁䅁䅕䅁䅁䕧求ご䭅䩁䄴䅁䭁䑁䄰䅁䭁䅁䉣䅁䉁䅁䅁允䅁䅁䅕⽺呤㘴扗䐴䴸䅉䅅䅁䙁䅁䅁睁䵁䅁䅁兂䅁䅁䅁䡫㑢䅑䅯共䅁䅁䅯兎䅁䅁䅯睂䅅䅁䅅䅁䉁䅁䅁权䭁允䅁䍄䉁䅁䅁兂䅁䅁䅍䅄䅁䅁䅕䅁䅁䙁坔歔䭅䩁䅁䅁䭁䑁䄰䅁䭁䅁䉣䅁䉁䅁䅁允䅁䅁䅯权䅅䅁杷允䅁䅁䅕䅁䑁䅁䅷䅁䙁䅁䅁䅁䅂智䅴权敃䅁䅁权⭁䅁䅁权䡁允䅁允䅁䅁䅅䅁䙁䙁楦䕂呹䵕⽅䍄䉁䅁䅁兂䅁䅁䅍䅄䅁䅁䅕䅁䅁䕁乄〫䭁䥁䅳䅁䭁䕁䅕䅁䭁䅁䉣䅁䉁䅁䅁允䅁䅁䅕䉵䘶ㄶ㑇樳䴸䅉䅅䅁䙁䅁䅁睁䵁䅁䅁兂䅁䅁䅃偣佂兑䅯䅫䅁䅁䅯䅔䅁䅁䅯睂䅅䅁䅅䅁䉁䅁䅁权䭁允䅁䍄䉁䅁䅁兂䅁䅁䅍䅄䅁䅁䅕䅁䅁䡁䭄〫䭁䩁䅷䅁䭁䕁䅑䅁䭁䅁䉣䅁䉁䅁䅁允䅁䅁䅕楳电睯䭇䕡䵁䅉䅅䅁䙁䅁䅁睁䵁䅁䅁兂䅁䅁䅁䵑㜳䅑䅯睩䅁䅁䅯䅐䅁䅁䅯睂䅅䅁䅅䅁䉁䅁䅁兂灁䥘䌯匹歪睐杷允䅁䅁䅕䅁䑁䅁䅷䅁䙁䅁䅁䥁睂䔸䈵权橃䅁䅁权㑁䅁䅁权䡁允䅁允䅁䅁䅅䅁䙁䅁䅁偁唯杴䌹䍄䉁䅁䅁兂䅁䅁䅍䅄䅁䅁䅕䅁䅁佁䉃䔫䭁乁䅉䅁䭁䑁䄰䅁䭁䅁䉣䅁䉁䅁䅁允䅁䅁䅕㘱睎児塰お䵁䅉䅅䅁䙁䅁䅁睁䵁䅁䅁兂䅁䅁䅁䍉㕪䅑䅯共䅁䅁䅯䅌䅁䅁䅯睂䅅䅁䅅䅁䉁䅁䅁权䭁允䅁䍄䉁䅁䅁兂䅁䅁䅍䅄䅁䅁䅕䅁䅁䥁刳歔䭅䱁䅑䅁䭁䕁䅙䅁䭁䅁䉣䅁䉁䅁䅁允䅁䅁䅕䅁䅁昵愱歉䵉䅉䅅䅁䙁䅁䅁睁䵁䅁䅁兂䅁䅁䅁穗偂兑䅯朵䅁䅁䅯児䅁䅁䅯睂䅅䅁䅅䅁䉁䅁䅁兂䅁䅁䅁䅁䅁䅁杷允䅁䅁䅕䅁䑁䅁䅷䅁䙁䅁䅁䅁䅂智䅴权捃䅁䅁权㡁䅁䅁权䡁允䅁允䅁䅁䅅䅁䙁䅁䅁䅁䅁䑑䄹䍄䉁䅁䅁兂䅁䅁䅍䅄䅁䅁䅕䅁䅁䕁昰䕕䭅佁䅷䅁䭁䑁䅷䅁䭁䅁䉣䅁䉁䅁䅁允䅁䅁䅕框偪煉桎啂䵁䅉䅅䅁䙁䅁䅁睁䵁䅁䅁兂䅁䅁䅁䵯㝮䅑䅯䅮䅁䅁䅯䅔䅁䅁䅯睂䅅䅁䅅䅁䉁䅁䅁兂獄歮奚洷䱬䅑杷允䅁䅁䅕䅁䑁䅁䅷䅁䙁䅁䅁䅁䅂智䅴权敃䅁䅁权㡁䅁䅁权䡁允䅁允䅁䅁䅅䅁䙁䕁捲䑈周佡⽉䍄䉁䅁䅁兂䅁䅁䅍䅄䅁䅁䅕䅁䅁䭧浺歒䭅乁䅷䅁䭁䑁䅷䅁䭁䅁䉣䅁䉁䅁䅁允䅁䅁䅕灓祯浚㍡樹䴸䅉䅅䅁䙁䅁䅁睁䵁䅁䅁兂䅁䅁䅁䥅㑈䅑䅯朸䅁䅁䅯䅌䅁䅁䅯睂䅅䅁䅅䅁䉁䅁䅁兂䅁䅁䅁䅁䅁䅁杷允䅁䅁䅕䅁䑁䅁䅷䅁䙁䅁䅁䅁杄晧䅨权硃䅁䅁权祁䅁䅁权䡁允䅁允䅁䅁䅅䅁䙁䅁䅁䅧ㅚ楳䌹䍄䉁䅁䅁兂䅁䅁䅍䅄䅁䅁䅕䅁䅁䡧睄歔䭅偁䅯䅁䭁䑁䅅䅁䭁䅁䉣䅁䉁䅁䅁允䅁䅁䅕䅁䅁䅁䅁䅁䵁䅉䅅䅁䙁䅁䅁睁䵁䅁䅁兂䅁䅁䅁䵑㜳䅑䅯睩䅁䅁䅯村䅁䅁䅯睂䅅䅁䅅䅁䉁䅁䅁兂卂䉵䘶ㄶ䥈睐杷允䅁䅁䅕䅁䑁䅁䅷䅁䙁䅁䅁䅁䅂智䅴权䱃䅁䅁权乂䅁䅁权䡁允䅁允䅁䅁䅅䅁䙁乁橥䑣䬰⬱⽍䍄䉁䅁䅁兂䅁䅁䅍䅄䅁䅁䅕䅁䅁䝧畯ご䭅䱁䅑䅁䭁䑁䅷䅁䭁䅁䉣䅁䉁䅁䅁允䅁䅁䅕祍敫敁䉊啎䵉䅉䅅䅁䙁䅁䅁睁䵁䅁䅁兂䅁䅁䅃䭳偤兑䅯术䅁䅁䅯䅓䅁䅁䅯睂䅅䅁䅅䅁䉁䅁䅁兂呂硍瑩摵䩑村杷允䅁䅁䅕䅁䑁䅁䅷䅁䙁䅁䅁䅁睂癹䅴权权䅁䅁权㉁䅁䅁权䡁允䅁允䅁䅁䅅䅁䙁䝁剩堷⽷呴䅒䍄䉁䅁䅁兂䅁䅁䅍䅄䅁䅁䅕䅁䅁䕁乄〫䭁䩁䅷䅁䭁䕁䄰䅁䭁䅁䉣䅁䉁䅁䅁允䅁䅁䅕牭䝹核䭰䕢䵁䅉䅅䅁䙁䅁䅁睁䵁䅁䅁兂䅁䅁䅁䤴㑈䅑䅯朸䅁䅁䅯睌䅁䅁䅯睂䅅䅁䅅䅁䉁䅁䅁兂䅁䅁䅁䅁䅁䅁杷允䅁䅁䅕䅁䑁䅁䅷䅁䙁䅁䅁䅁睂癹䅴权权䅁䅁权䅂䅁䅁权䡁允䅁允䅁䅁䅅䅁䙁䕁桪桥畓穂䅒䍄䉁䅁䅁兂䅁䅁䅍䅄䅁䅁䅕䅁䅁䕁乄〫䭁䩁䄴䅁䭁䕁䄰䅁䭁䅁䉣䅁䉁䅁䅁允䅁䅁䅕䙲数穓㍕稳䴸䅉䅅䅁䙁䅁䅁睁䵁䅁䅁兂䅁䅁䅁穗偂兑䅯䅮䅁䅁䅯睁䅁䅁䅯睂䅅䅁䅅䅁䉁䅁䅁兂ㅂ乷剑晱橕䅑杷允䅁䅁䅕䅁䑁䅁䅷䅁䙁䅁䅁䵁䑸婌䉰权㡄䅁䅁权㑁䅁䅁权䡁允䅁允䅁䅁䅅䅁䙁䅁䅁䅁䅁䅁䅁䍄䉁䅁䅁兂䅁䅁䅍䅄䅁䅁䅕䅁䅁䕁乄〫䭁䥁䅳䅁䭁䕁䅍䅁䭁䅁䉣䅁䉁䅁䅁允䅁䅁䅕瑃橥䑣䬰稵䴸䅉䅅䅁䙁䅁䅁睁䵁䅁䅁兂䅁䅁䅁偷㝔䅑䅯其䅁䅁䅯䅐䅁䅁䅯睂䅅䅁䅅䅁䉁䅁䅁兂湄㉉愫椵呖䅑杷允䅁䅁䅕䅁䑁䅁䅷䅁䙁䅁䅁䅁䅂智䅴权ぃ䅁䅁权䩂䅁䅁权䡁允䅁允䅁䅁䅅䅁䙁䅁䅁䑴婇䡓䍖䍄䉁䅁䅁兂䅁䅁䅍䅄䅁䅁䅕䅁䅁䕁乄〫䭁䩁䄴䅁䭁䕁䅍䅁䭁䅁䉣䅁䉁䅁䅁允䅁䅁䅕偦卵ㅴ㝕吴䴸䅉䅅䅁䙁䅁䅁睁䵁䅁䅁兂䅁䅁䅁䵑㜳䅑䅯睩䅁䅁䅯睁䅁䅁䅯睂䅅䅁䅅䅁䉁䅁䅁兂㥁瑃橥䑣礳睐杷允䅁䅁䅕䅁䑁䅁䅷䅁䙁䅁䅁䥁煂歌䈹权䱃䅁䅁权硁䅁䅁权䡁允䅁允䅁䅁䅅䅁䙁䅁䅁䅁䅁䅁䅁䍄䉁䅁䅁兂䅁䅁䅍䅄䅁䅁䅕䅁䅁䩁㉂䔫䭁䵁䅕䅁䭁䕁䅍䅁䭁䅁䉣䅁䉁䅁䅁允䅁䅁䅕捡㝵䭲䍵歇䵁䅉䅅䅁䙁䅁䅁睁䵁䅁䅁兂䅁䅁䅁䵑㜳䅑䅯朳䅁䅁䅯杍䅁䅁䅯睂䅅䅁䅅䅁䉁䅁䅁兂䅁䅁䅁䅁䅁䅁杷允䅁䅁䅕䅁䑁䅁䅷䅁䙁䅁䅁䥁煂歌䈹权敃䅁䅁权硁䅁䅁权䡁允䅁允䅁䅁䅅䅁䙁䅁䅁䅁䅁䅁䅁䍄䉁䅁䅁兂䅁䅁䅍䅄䅁䅁䅕䅁䅁䕧求ご䭅䩁䄴䅁䭁䑁䄸䅁䭁䅁䉣䅁䉁䅁䅁允䅁䅁䅕䅁䅁䅁䅁䅁䵁䅉䅅䅁䙁䅁䅁睁䵁䅁䅁兂䅁䅁䅁䵣㝲䅑䅯睰䅁䅁䅯村䅁䅁䅯睂䅅䅁䅅䅁䉁䅁䅁权䭁允䅁䍄䉁䅁䅁兂䅁䅁䅍䅄䅁䅁䅕䅁䅁䝧畯ご䭅䩁䅷䅁䭁䍁䄴䅁䭁䅁䉣䅁䉁䅁䅁允䅁䅁䅕䅁䅁䅁䅁䅁䵁䅉䅅䅁䙁䅁䅁睁䵁䅁䅁兂䅁䅁䅃楡倵兑䅯睩䅁䅁䅯杍䅁䅁䅯睂䅅䅁䅅䅁䉁䅁䅁兂䅁䅁䅁䅁䅁䅁杷允䅁䅁䅕䅁䑁䅁䅷䅁䙁䅁䅁䥁煂歌䈹权敃䅁䅁权祁䅁䅁权䡁允䅁允䅁䅁䅅䅁䙁䅁䅁䅁䅁䅁䅁䍄䉁䅁䅁兂䅁䅁䅍䅄䅁䅁䅕䅁䅁䭧浺歒䭅偁䅷䅁䭁䕁䄰䅁䭁䅁䉣䅁䉁䅁䅁允䅁䅁䅕婭摯杩塯く䵁䅉䅅䅁䙁䅁䅁睁䵁䅁䅁兂䅁䅁䅃楡倵兑䅯睩䅁䅁䅯䅎䅁䅁䅯睂䅅䅁䅅䅁䉁䅁䅁兂䅁䅁䅁䅁䅁䅁杷允䅁䅁䅕䅁䑁䅁䅷䅁䙁䅁䅁䅁䅂智䅴权䡄䅁䅁权㝁䅁䅁权䡁允䅁允䅁䅁䅅䅁䙁䅁䅁䅁䅁䅁䅁䍄䉁䅁䅁兂䅁䅁䅍䅄䅁䅁䅕䅁䅁䝧畯ご䭅䩁䅷䅁䭁䑁䅑䅁䭁䅁䉣䅁䉁䅁䅁允䅁䅁䅕䅁䅁䅁䅁䅁䵁䅉䅅䅁䙁䅁䅁睁䵁䅁䅁兂䅁䅁䅁乖佚兑䅯关䅁䅁䅯杏䅁䅁䅯睂䅅䅁䅅䅁䉁䅁䅁兂䅁䡁兄⬶噖村杷允䅁䅁䅕䅁䑁䅁䅷䅁䙁䅁䅁䥁睂䔸䈵权元䅁䅁权乂䅁䅁权䡁允䅁允䅁䅁䅅䅁䭁䅁䉯䅁䵁䅉䅅䅁䙁䅁䅁睁䵁䅁䅁兂䅁䅁䅄佧兊兑䅯杹䅁䅁䅯䅑䅁䅁䅯睂䅅䅁䅅䅁䉁䅁䅁兂䅁䅁䅁䅁䅁䅁杷允䅁䅁䅕䅁䑁䅁䅷䅁䙁䅁䅁䥁煂歌䈹权䱃䅁䅁权㍁䅁䅁权䡁允䅁允䅁䅁䅅䅁䙁䅁䅁䅁䅁䅁䅁䍄䉁䅁䅁兂䅁䅁䅍䅄䅁䅁䅕䅁䅁䑧婴ご䭅䱁䅧䅁䭁䕁䅍䅁䭁䅁䉣䅁䉁䅁䅁允䅁䅁䅕㑷決穸剧啔䵁䅉䅅䅁䙁䅁䅁睁䵁䅁䅁兂䅁䅁䅁䵙㝲䅑䅯睷䅁䅁䅯兔䅁䅁䅯睂䅅䅁䅅䅁䉁䅁䅁兂煄婉噣祁睕䅑杷允䅁䅁䅕䅁䑁䅁䅷䅁䙁䅁䅁䥁煂歌䈹权䱃䅁䅁权㑁䅁䅁权䡁允䅁允䅁䅁䅅䅁䙁䅁䅁䅁䅁䅁䅁䍄䉁䅁䅁兂䅁䅁䅍䅄䅁䅁䅕䅁䅁䝧畯ご䭅䩁䄴䅁䭁䑁䅧䅁䭁䅁䉣䅁䉁䅁䅁允䅁䅁䅕䅁䅁䅁䅁䅁䵁䅉䅅䅁䙁䅁䅁睁䵁䅁䅁兂䅁䅁䅃楡倵兑䅯睩䅁䅁䅯兏䅁䅁䅯睂䅅䅁䅅䅁䉁䅁䅁兂䅁䅁䅁䅁䅁䅁杷允䅁䅁䅕䅁䑁䅁䅷䅁䙁䅁䅁䥁獃欵䉚权楃䅁䅁权䙂䅁䅁权䡁允䅁允䅁䅁䅅䅁䙁偁㐵䱌㕕潄䍆䍄䉁䅁䅁兂䅁䅁䅍䅄䅁䅁䅕䅁䅁䝧畯ご䭅䩁䄴䅁䭁䑁䄸䅁䭁䅁䉣䅁䉁䅁䅁允䅁䅁䅕䅁䅁䅁䅁䅁䵁䅉䅅䅁䙁䅁䅁睁䵁䅁䅁兂䅁䅁䅁住佒兑䅯䄯䅁䅁䅯睎䅁䅁䅯睂䅅䅁䅅䅁䉁䅁䅁兂䅁䅁䅁䅁䅁䅁杷允䅁䅁䅕䅁䑁䅁䅷䅁䙁䅁䅁䥁煂歌䈹权䱃䅁䅁权㝁䅁䅁权䡁允䅁允䅁䅁䅅䅁䙁䡁流煖䱌䱧⽩䍄䉁䅁䅁兂䅁䅁䅍䅄䅁䅁䅕䅁䅁䡧睄歔䭅偁䅷䅁䭁䑁䅕䅁䭁䅁䉣䅁䉁䅁䅁允䅁䅁䅕散㥫㝧㑢䕕䵁䅉䅅䅁䙁䅁䅁睁䵁䅁䅁兂䅁䅁䅃楡倵兑䅯䅮䅁䅁䅯睏䅁䅁䅯睂䅅䅁䅅䅁䉁䅁䅁兂䅁䅁䅁䅁䅁䅁杷允䅁䅁䅕䅁䑁䅁䅷䅁䙁䅁䅁䅁䅄倹䅴权畄䅁䅁权䕂䅁䅁权䡁允䅁允䅁䅁䅅䅁䙁䙁䡦瑉䌸〰䅤䍄䉁䅁䅁兂䅁䅁䅍䅄䅁䅁䅕䅁䅁䝧畯ご䭅䥁䅳䅁䭁䑁䄰䅁䭁䅁䉣䅁䉁䅁䅁允䅁䅁䅕䤴坸穄橖穸䴸䅉䅅䅁䙁䅁䅁睁䵁䅁䅁兂䅁䅁䅁䥂倱兑䅯朲䅁䅁䅯䅌䅁䅁䅯睂䅅䅁䅅䅁䉁䅁䅁兂䅁䅁䅁䅁䅁䅁杷允䅁䅁䅕䅁䑁䅁䅷䅁䙁䅁䅁䥁煂歌䈹权捃䅁䅁权㥁䅁䅁权䡁允䅁允䅁䅁䅅䅁䙁䅁橗橫䉯䥐䅬䍄䉁䅁䅁兂䅁䅁䅍䅄䅁䅁䅕䅁䅁䝧畯ご䭅䩁䄴䅁䭁䑁䄰䅁䭁䅁䉣䅁䉁䅁䅁允䅁䅁䅕㉦㡱䩤奍䐫䴸䅉䅅䅁䙁䅁䅁睁䵁䅁䅁兂䅁䅁䅁䵑㜳䅑䅯䄱䅁䅁䅯李䅁䅁䅯睂䅅䅁䅅䅁䉁䅁䅁兂㙄搲䍹⽅㑅䅑杷允䅁䅁䅕䅁䑁䅁䅷䅁䙁䅁䅁䵁䅃水䉂权敃䅁䅁权䭂䅁䅁权䡁允䅁允䅁䅁䅅䅁䙁䍁祕䡧㍫捨⽑䍄䉁䅁䅁兂䅁䅁䅍䅄䅁䅁䅕䅁䅁佁䉃䔫䭁䥁䅳䅁䭁䕁䅷䅁䭁䅁䉣䅁䉁䅁䅁允䅁䅁䅕硥畓⭒㙆䕅䵁䅉䅅䅁䙁䅁䅁睁䵁䅁䅁兂䅁䅁䅁剔儹兑䅯睩䅁䅁䅯免䅁䅁䅯睂䅅䅁䅅䅁䉁䅁䅁兂䅁䅁䅁䅁䅁䅁杷允䅁䅁䅕䅁䑁䅁䅷䅁䙁䅁䅁䥁煂歌䈹权捃䅁䅁权㉁䅁䅁权䡁允䅁允䅁䅁䅅䅁䙁䅁䅁䅁䅁䅁䅁䍄䉁䅁䅁兂䅁䅁䅍䅄䅁䅁䅕䅁䅁䩁㉂䔫䭁䱁䅑䅁䭁䕁䅣䅁䭁䅁䉣䅁䉁䅁䅁允䅁䅁䅕䅁䥂獃呯ち䵉䅉䅅䅁䙁䅁䅁睁䵁䅁䅁兂䅁䅁䅁䵯㝮䅑䅯兰䅁䅁䅯兎䅁䅁䅯睂䅅䅁䅅䅁䉁䅁䅁睂䅁䅁䅁䘴歔䅑杷允䅁䅁䅕䅁䑁䅁䅷䅁䙁䅁䅁䅁㑁䔵䈵权坃䅁䅁权㝁䅁䅁权䡁允䅁允䅁䅁䅅䅁䙁䅁䅁䅁䅁䅁䅁䍄䉁䅁䅁兂䅁䅁䅍䅄䅁䅁䅕䅁䅁䝧畯ご䭅䩁䄴䅁䭁䕁䅅䅁䭁䅁䉣䅁䉁䅁䅁允䅁䅁䅕䅁䅁䅁䅁䅁䵁䅉䅅䅁䙁䅁䅁睁䵁䅁䅁兂䅁䅁䅃楡倵兑䅯䅹䅁䅁䅯兓䅁䅁䅯睂䅅䅁䅅䅁䉁䅁䅁兂桂䉉獷畩夯兑杷允䅁䅁䅕䅁䑁䅁䅷䅁䙁䅁䅁䅁乂ㅈ䉂权䱃䅁䅁权䡂䅁䅁权䡁允䅁允䅁䅁䅅䅁䙁䙁瑷䵷䩬䱒⽉䍄䉁䅁䅁兂䅁䅁䅍䅄䅁䅁䅕䅁䅁䝧畯ご䭅䩁䄴䅁䭁䕁䅑䅁䭁䅁䉣䅁䉁䅁䅁允䅁䅁䅕䅁䅁䅁䅁䅁䵁䅉䅅䅁䙁䅁䅁睁䵁䅁䅁兂䅁䅁䅃楡倵兑䅯睩䅁䅁䅯杒䅁䅁䅯睂䅅䅁䅅䅁䉁䅁䅁兂䅁䅁䅁䅁䅁䅁杷允䅁䅁䅕䅁䑁䅁䅷䅁䙁䅁䅁䅁元癤䅨权䱃䅁䅁权䝂䅁䅁权䡁允䅁允䅁䅁䅅䅁䙁䉁畓⭒㙆䅆䅊䍄䉁䅁䅁兂䅁䅁䅍䅄䅁䅁䅕䅁䅁䙁坔歔䭅佁䅁䅁䭁䍁䅷䅁䭁䅁䉣䅁䉁䅁䅁允䅁䅁䅕䅁䅁䅁䅁䅁䵁䅉䅅䅁䙁䅁䅁睁䵁䅁䅁兂䅁䅁䵄祑愲兑䅯杯䅁䅁䅯睎䅁䅁䅯睂䅅䅁䅅䅁䉁䅁䅁兂䅁䅁䅁䅁䅁䅁杷允䅁䅁䅕䅁䑁䅁䅷䅁䙁䅁䅁䅁杄晧䅨权敃䅁䅁权䑁䅁䅁权䡁允䅁允䅁䅁䅅䅁䙁䵁晥㙷慄晊⽁䍄䉁䅁䅁兂䅁䅁䅍䅄䅁䅁䅕䅁䅁䝧畯ご䭅䩁䄴䅁䭁䕁䅕䅁䭁䅁䉣䅁䉁䅁䅁允䅁䅁䅕䵐硧㝭䡳䐸䴸䅉䅅䅁䙁䅁䅁睁䵁䅁䅁兂䅁䅁䅁乖佚兑䅯杺䅁䅁䅯睓䅁䅁䅯睂䅅䅁䅅䅁䉁䅁䅁兂䑄扷眫呹ㅺ睐杷允䅁䅁䅕䅁䑁䅁䅷䅁䙁䅁䅁䥁䅂啚䈹权敃䅁䅁权畁䅁䅁权䡁允䅁允䅁䅁䅅䅁䙁䅁䅁䅁䅁䅁䅁䍄䉁䅁䅁兂䅁䅁䅍䅄䅁䅁䅕䅁䅁䍁潁唫䭁䩁䅷䅁䭁䑁䅍䅁䭁䅁䉣䅁䉁䅁䅁允䅁䅁䅕啖㉦䕄汓ぐ䵁䅉䅅䅁䙁䅁䅁睁䵁䅁䅁兂䅁䅁䅁䵯㝮䅑䅯睸䅁䅁䅯杒䅁䅁䅯睂䅅䅁䅅䅁䉁䅁䅁兂䅄剚䈵內塢兑杷允䅁䅁䅕䅁䑁䅁䅷䅁䙁䅁䅁䅁扂䕍䈹权睄䅁䅁权㡁䅁䅁权䡁允䅁允䅁䅁䅅䅁䙁佁䌱瑹偌稶䄵䍄䉁䅁䅁兂䅁䅁䅍䅄䅁䅁䅕䅁䅁䡁瑳ご䭅䩁䄴䅁䭁䑁䅙䅁䭁䅁䉣䅁䉁䅁䅁允䅁䅁䅕䡰㥁瑃橥䐴䴸䅉䅅䅁䙁䅁䅁睁䵁䅁䅁兂䅁䅁䅄佧兊兑䅯朱䅁䅁䅯䅍䅁䅁䅯睂䅅䅁䅅䅁䉁䅁䅁兂䅁䅁䅁䅁䅁䅁杷允䅁䅁䅕䅁䑁䅁䅷䅁䙁䅁䅁䥁煂歌䈹权䱃䅁䅁权䥂䅁䅁权䡁允䅁允䅁䅁䅅䅁䙁䅁䅁䅁䅁䅁䅁䍄䉁䅁䅁兂䅁䅁䅍䅄䅁䅁䅕䅁䅁䡁瑳ご䭅䩁䄴䅁䭁䑁䅅䅁䭁䅁䉣䅁䉁䅁䅁允䅁䅁䅕䅁䅁䅁䅁䅁䵁䅉䅅䅁䙁䅁䅁睁䵁䅁䅁兂䅁䅁䅃ㅏ偬兑䅯杮䅁䅁䅯䅓䅁䅁䅯睂䅅䅁䅅䅁䉁䅁䅁兂䱂兑畤㐴扲睐杷允䅁䅁䅕䅁䑁䅁䅷䅁䙁䅁䅁䥁䅂啚䈹权汃䅁䅁权䭂䅁䅁权䡁允䅁允䅁䅁䅅䅁䡁䅁䅁䅁䅄畚䅖䍄䉁䅁䅁兂䅁䅁䅍䅄䅁䅁䅕䅁䅁䝧畯ご䭅䥁䅳䅁䭁䑁䄴䅁䭁䅁䉣䅁䉁䅁䅁允䅁䅁䅕㝴坫䙥㐰呹䴸䅉䅅䅁䙁䅁䅁睁䵁䅁䅁兂䅁䅁䅁晡但兑䅯䄹䅁䅁䅯兏䅁䅁䅯睂䅅䅁䅅䅁䉁䅁䅁兂䅁䅁䅁䅁䅁䅁杷允䅁䅁䅕䅁䑁䅁䅷䅁䙁䅁䅁䥁㝁啗䈹权捃䅁䅁权䭂䅁䅁权䡁允䅁允䅁䅁䅅䅁䙁䅁䅁䅁䅁䕁䅮䍄䉁䅁䅁兂䅁䅁䅍䅄䅁䅁䅕䅁䅁䝧畯ご䭅䩁䅷䅁䭁䑁䄴䅁䭁䅁䉣䅁䉁䅁䅁允䅁䅁䅕乔䵋杆ㅘ䵑䵁䅉䅅䅁䙁䅁䅁睁䵁䅁䅁兂䅁䅁䅁䵯㝮䅑䅯睩䅁䅁䅯村䅁䅁䅯睂䅅䅁䅅䅁䉁䅁䅁兂湂瀹婡慙祌睶杷允䅁䅁䅕䅁䑁䅁䅷䅁䙁䅁䅁䅁杂癹䅴权灃䅁䅁权㡁䅁䅁权䡁允䅁允䅁䅁䅅䅁䭁䅁䉯䅁䵁䅉䅅䅁䙁䅁䅁睁䵁䅁䅁兂䅁䅁䅁乖佚兑䅯䄷䅁䅁䅯䅒䅁䅁䅯睂䅅䅁䅅䅁䉁䅁䅁兂允䍐伳乒儰䅑杷允䅁䅁䅕䅁䑁䅁䅷䅁䙁䅁䅁䅁癃䕰䈹权㑃䅁䅁权癁䅁䅁权䡁允䅁允䅁䅁䅅䅁䙁䅁䅁䅁䅁䅁䅁䍄䉁䅁䅁兂䅁䅁䅍䅄䅁䅁䅕䅁䅁䕺瑍歭䭅䭁䅣䅁䭁䅁䅍䅁䭁䅁䉣䅁䉁䅁䅁允䅁䅁䅯权䅅䅁杷允䅁䅁䅕䅁䑁䅁䅷䅁䙁䅁䅁䥁煂歌䈹权䱃䅁䅁权䭂䅁䅁权䡁允䅁允䅁䅁䅅䅁䙁䉁䩯乕牐獐⽯䍄䉁䅁䅁兂䅁䅁䅍䅄䅁䅁䅕䅁䅁䩁㉂䔫䭁䥁䅳䅁䭁䕁䅕䅁䭁䅁䉣䅁䉁䅁䅁允䅁䅁䅕児塲㍯㥁啇䵁䅉䅅䅁䙁䅁䅁睁䵁䅁䅁兂䅁䅁䅁䍉㕪䅑䅯朲䅁䅁䅯睌䅁䅁䅯睂䅅䅁䅅䅁䉁䅁䅁兂䅁䅁䅁䅁䅁䅁杷允䅁䅁䅕䅁䑁䅁䅷䅁䙁䅁䅁䅁䅂智䅴权杄䅁䅁权䡂䅁䅁权䡁允䅁允䅁䅁䅅䅁䙁䥁䕄丸䝃昱⽧䍄䉁䅁䅁兂䅁䅁䅍䅄䅁䅁䅕䅁䅁䝧畯ご䭅䩁䅷䅁䭁䕁䅯䅁䭁䅁䉣䅁䉁䅁䅁允䅁䅁䅕㑧坒昶氲歘䵁䅉䅅䅁䙁䅁䅁睁䵁䅁䅁兂䅁䅁䅁䵑㜳䅑䅯䄲䅁䅁䅯䅔䅁䅁䅯睂䅅䅁䅅䅁䉁䅁䅁兂潂䩎穪䉍え睐杷允䅁䅁䅕䅁䑁䅁䅷䅁䙁䅁䅁䅁扂䕍䈹权捃䅁䅁权㑁䅁䅁权䡁允䅁允䅁䅁䅅䅁䙁䅁䅁䅁䅁䅁䅁䍄䉁䅁䅁兂䅁䅁䅍䅄䅁䅁䅕䅁䅁䙁睳ご䭅䩁䄴䅁䭁䍁䅷䅁䭁䅁䉣䅁䉁䅁䅁允䅁䅁䅕䅁䅁䅁䅁䅁䵁䅉䅅䅁䙁䅁䅁睁䵁䅁䅁兂䅁䅁䅁摪但兑䅯睶䅁䅁䅯材䅁䅁䅯睂䅅䅁䅅䅁䉁䅁䅁兂䅁䅁䅁䅁䅁䅁杷允䅁䅁䅕䅁䑁䅁䅷䅁䙁䅁䅁䅁灂唸䈵权汃䅁䅁权䑂䅁䅁权䡁允䅁允䅁䅁䅅䅁䡁䅁䅁䅁䅄⬷䅖䍄䉁䅁䅁兂䅁䅁䅍䅄䅁䅁䅕䅁䅁䝧畯ご䭅䩁䅷䅁䭁䅁䅍䅁䭁䅁䉣䅁䉁䅁䅁允䅁䅁䅕据牧猹瘰䕑䵁䅉䅅䅁䙁䅁䅁睁䵁䅁䅁兂䅁䅁䅃䭳偤兑䅯杵䅁䅁䅯䅏䅁䅁䅯睂䅅䅁䅅䅁䉁䅁䅁兂䅁䅁䅁䅁䅁䅁杷允䅁</t>
  </si>
  <si>
    <t>䅁䅕䅁䑁䅁䅷䅁䙁䅁䅁䅁乃唰䈵权い䅁䅁权㡁䅁䅁权䡁允䅁允䅁䅁䅅䅁䙁䅁䅁䅁䅁䍁䄵䍄䉁䅁䅁兂䅁䅁䅍䅄䅁䅁䅕䅁䅁䥷楄䕕䭅䩁䄴䅁䭁䕁䅳䅁䭁䅁䉣䅁䉁䅁䅁允䅁䅁䅕㥆䭁丫䰵䐰䴸䅉䅅䅁䙁䅁䅁睁䵁䅁䅁兂䅁䅁䅁偷㝔䅑䅯䄫䅁䅁䅯睑䅁䅁䅯睂䅅䅁䅅䅁䉁䅁䅁兂ぁ㥘㝖睷奎村杷允䅁䅁䅕䅁䑁䅁䅷䅁䙁䅁䅁䵁䅃水䉂权䱃䅁䅁权睁䅁䅁权䡁允䅁允䅁䅁䅅䅁䙁䅁䅁䅁䅁䅁䅁䍄䉁䅁䅁兂䅁䅁䅍䅄䅁䅁䅕䅁䅁䥷楄䕕䭅偁䅁䅁䭁䕁䅳䅁䭁䅁䉣䅁䉁䅁䅁允䅁䅁䅕㕲㙮橓䡷く䵁䅉䅅䅁䙁䅁䅁睁䵁䅁䅁兂䅁䅁䅄佧兊兑䅯杮䅁䅁䅯䅍䅁䅁䅯睂䅅䅁䅅䅁䉁䅁䅁兂䅁䅁䅁䅁䅁䅁杷允䅁䅁䅕䅁䑁䅁䅷䅁䙁䅁䅁䅁灂唸䈵权坃䅁䅁权硁䅁䅁权䡁允䅁允䅁䅁䅅䅁䙁䡁奉浌祴佘䉖䍄䉁䅁䅁兂䅁䅁䅍䅄䅁䅁䅕䅁䅁䭁欫ご䭅䱁䅧䅁䭁䕁䅣䅁䭁䅁䉣䅁䉁䅁䅁允䅁䅁䅕ぇ桩䉇倲啓䵁䅉䅅䅁䙁䅁䅁睁䵁䅁䅁兂䅁䅁䅄佧兊兑䅯睩䅁䅁䅯免䅁䅁䅯睂䅅䅁䅅䅁䉁䅁䅁兂䅁䅁䅁䅁䅁䅁杷允䅁䅁䅕䅁䑁䅁䅷䅁䙁䅁䅁䅁元癤䅨权祄䅁䅁权䙂䅁䅁权䡁允䅁允䅁䅁䅅䅁䙁䡁㥅瑃橥䍣䅨䍄䉁䅁䅁兂䅁䅁䅍䅄䅁䅁䅕䅁䅁䑁歪歔䭅䭁䅍䅁䭁䕁䅍䅁䭁䅁䉣䅁䉁䅁䅁允䅁䅁䅕洹㥓吷䡒䕍䵉䅉䅅䅁䙁䅁䅁睁䵁䅁䅁兂䅁䅁䅄佧兊兑䅯朵䅁䅁䅯兏䅁䅁䅯睂䅅䅁䅅䅁䉁䅁䅁兂䅁䅁䅁䅁䅁䅁杷允䅁䅁䅕䅁䑁䅁䅷䅁䙁䅁䅁䅁乂ㅈ䉂权䱃䅁䅁权穁䅁䅁权䡁允䅁允䅁䅁䅅䅁䙁䅁䅁䅁䅁䅁䅁䍄䉁䅁䅁兂䅁䅁䅍䅄䅁䅁䅕䅁䅁䩁㉂䔫䭁䥁䅳䅁䭁䑁䅷䅁䭁䅁䉣䅁䉁䅁䅁允䅁䅁䅕䅁䅁䅁䅁歉䵁䅉䅅䅁䙁䅁䅁睁䵁䅁䅁兂䅁䅁䅄佧兊兑䅯杮䅁䅁䅯児䅁䅁䅯睂䅅䅁䅅䅁䉁䅁䅁兂杂搵楁⼲楮睐杷允䅁䅁䅕䅁䑁䅁䅷䅁䙁䅁䅁䥁獃欵䉚权杄䅁䅁权㑁䅁䅁权䡁允䅁允䅁䅁䅅䅁䙁䅁䅁䅁䅁䅁䅁䍄䉁䅁䅁兂䅁䅁䅍䅄䅁䅁䅕䅁䅁䥷楄䕕䭅䩁䄴䅁䭁䑁䅉䅁䭁䅁䉣䅁䉁䅁䅁允䅁䅁䅕䅁䅁䅁䅁䅁䵁䅉䅅䅁䙁䅁䅁睁䵁䅁䅁兂䅁䅁䅁䍉㕪䅑䅯䅯䅁䅁䅯兎䅁䅁䅯睂䅅䅁䅅䅁䉁䅁䅁兂䍂余栰灄噫䅑杷允䅁䅁䅕䅁䑁䅁䅷䅁䙁䅁䅁䅁杁偋䅬权灃䅁䅁权㍁䅁䅁权䡁允䅁允䅁䅁䅅䅁䭁䅁䉯䅁䵁䅉䅅䅁䙁䅁䅁睁䵁䅁䅁兂䅁䅁䅁䵑㜳䅑䅯䄴䅁䅁䅯䅒䅁䅁䅯睂䅅䅁䅅䅁䉁䅁䅁兂佃㙖呚橳㡔睐杷允䅁䅁䅕䅁䑁䅁䅷䅁䙁䅁䅁䵁䅃水䉂权䱃䅁䅁权ぁ䅁䅁权䡁允䅁允䅁䅁䅅䅁䙁䅁䅁䅁䅁䅁䅁䍄䉁䅁䅁兂䅁䅁䅍䅄䅁䅁䅕䅁䅁䵁い〫䭁乁䅑䅁䭁䑁䅍䅁䭁䅁䉣䅁䉁䅁䅁允䅁䅁䅕䅁䅁䅁䅁䅁䵁䅉䅅䅁䙁䅁䅁睁䵁䅁䅁兂䅁䅁䅁住佒兑䅯睩䅁䅁䅯杓䅁䅁䅯睂䅅䅁䅅䅁䉁䅁䅁兂乂兄䅌䱹䵲睐杷允䅁䅁䅕䅁䑁䅁䅷䅁䙁䅁䅁䥁獃欵䉚权畄䅁䅁权䕂䅁䅁权䡁允䅁允䅁䅁䅅䅁䙁䝁⭢乚䅲ぴ䅚䍄䉁䅁䅁兂䅁䅁䅍䅄䅁䅁䅕䅁䅁䕧求ご䭅䱁䅳䅁䭁䑁䄰䅁䭁䅁䉣䅁䉁䅁䅁允䅁䅁䅕䅁䅁䅁䅁䅁䵁䅉䅅䅁䙁䅁䅁睁䵁䅁䅁兂䅁䅁䅁偷㝔䅑䅯朵䅁䅁䅯睌䅁䅁䅯睂䅅䅁䅅䅁䉁䅁䅁兂䅁䅁䅁䅁䅁䅁杷允䅁䅁䅕䅁䑁䅁䅷䅁䙁䅁䅁䅁啂欱䈵权い䅁䅁权䝂䅁䅁权䡁允䅁允䅁䅁䅅䅁䙁乁橥䑣䬰祖䅤䍄䉁䅁䅁兂䅁䅁䅍䅄䅁䅁䅕䅁䅁䥷楄䕕䭅䩁䅷䅁䭁䑁䅑䅁䭁䅁䉣䅁䉁䅁䅁允䅁䅁䅕䅁䅁䅁䅁䅁䵁䅉䅅䅁䙁䅁䅁睁䵁䅁䅁兂䅁䅁䅄佧兊兑䅯睩䅁䅁䅯睍䅁䅁䅯睂䅅䅁䅅䅁䉁䅁䅁兂䅁䅁䅁䅁䅁䅁杷允䅁䅁䅕䅁䑁䅁䅷䅁䙁䅁䅁䵁䅃水䉂权捃䅁䅁权㑁䅁䅁权䡁允䅁允䅁䅁䅅䅁䙁䅁䅁䅁䅁䅁䅁䍄䉁䅁䅁兂䅁䅁䅍䅄䅁䅁䅕䅁䅁䥷楄䕕䭅䩁䄴䅁䭁䑁䅧䅁䭁䅁䉣䅁䉁䅁䅁允䅁䅁䅕䅁䅁䅁䅁䅁䵁䅉䅅䅁䙁䅁䅁睁䵁䅁䅁兂䅁䅁䅁䤴㑈䅑䅯䅵䅁䅁䅯睐䅁䅁䅯睂䅅䅁䅅䅁䉁䅁䅁兂祃婃祋礵兎䅑杷允䅁䅁䅕䅁䑁䅁䅷䅁䙁䅁䅁䅁㝂啌䈹权楄䅁䅁权䑂䅁䅁权䡁允䅁允䅁䅁䅅䅁䙁䅁㕰䩳父䅢䅒䍄䉁䅁䅁兂䅁䅁䅍䅄䅁䅁䅕䅁䅁䥷楄䕕䭅䩁䅷䅁䭁䑁䅫䅁䭁䅁䉣䅁䉁䅁䅁允䅁䅁䅕䅁䅁䅁䅁䅁䵁䅉䅅䅁䙁䅁䅁睁䵁䅁䅁兂䅁䅁䅁䤴㑈䅑䅯睩䅁䅁䅯杒䅁䅁䅯睂䅅䅁䅅䅁䉁䅁䅁兂䅁䅁䅁䅁㡄睐杷允䅁䅁䅕䅁䑁䅁䅷䅁䙁䅁䅁䥁睂䔸䈵权䱄䅁䅁权䑁䅁䅁权䡁允䅁允䅁䅁䅅䅁䙁偁⭁扎吶䉺䅰䍄䉁䅁䅁兂䅁䅁䅍䅄䅁䅁䅕䅁䅁䭁䩄〫䭁䩁䅷䅁䭁䕁䅫䅁䭁䅁䉣䅁䉁䅁䅁允䅁䅁䅕䉕䵏㝴偌㡕䵁䅉䅅䅁䙁䅁䅁睁䵁䅁䅁兂䅁䅁䅃ㅏ偬兑䅯䅯䅁䅁䅯䅏䅁䅁䅯睂䅅䅁䅅䅁䉁䅁䅁兂奂扏䥔湤琴䅑杷允䅁䅁䅕䅁䑁䅁䅷䅁䙁䅁䅁䅁睂癹䅴权㉃䅁䅁权䅂䅁䅁权䡁允䅁允䅁䅁䅅䅁䙁䅁䅁䅁䅁䅁䅁䍄䉁䅁䅁兂䅁䅁䅍䅄䅁䅁䅕䅁䅁䥷楄䕕䭅䩁䄴䅁䭁䑁䄸䅁䭁䅁䉣䅁䉁䅁䅁允䅁䅁䅕䅁䅁䅁䅁䅁䵁䅉䅅䅁䙁䅁䅁睁䵁䅁䅁兂䅁䅁䅁偷㝔䅑䅯睷䅁䅁䅯睐䅁䅁䅯睂䅅䅁䅅䅁䉁䅁䅁兂䅁䅁䅁䅁䅁䅁杷允䅁䅁䅕䅁䑁䅁䅷䅁䙁䅁䅁䅁杁偋䅬权兄䅁䅁权㙁䅁䅁权䡁允䅁允䅁䅁䅅䅁䙁偁䥺場婏穵䄵䍄䉁䅁䅁兂䅁䅁䅍䅄䅁䅁䅕䅁䅁䕁昰䕕䭅䭁䅫䅁䭁䑁䅳䅁䭁䅁䉣䅁䉁䅁䅁允䅁䅁䅯权䅅䅁杷允䅁䅁䅕䅁䑁䅁䅷䅁䙁䅁䅁䅁䅂智䅴权ぃ䅁䅁权ぁ䅁䅁权䡁允䅁允䅁䅁䅅䅁䙁䅁䅁䅁䅁䅁䅁䍄䉁䅁䅁兂䅁䅁䅍䅄䅁䅁䅕䅁䅁䥷楄䕕䭅䩁䅷䅁䭁䑁䅳䅁䭁䅁䉣䅁䉁䅁䅁允䅁䅁䅕䅁䅁䅁䅁䅁䵁䅉䅅䅁䙁䅁䅁睁䵁䅁䅁兂䅁䅁䅄佧兊兑䅯䅮䅁䅁䅯䅑䅁䅁䅯睂䅅䅁䅅䅁䉁䅁䅁兂䅁䅁䅁䅁䅁䅁杷允䅁䅁䅕䅁䑁䅁䅷䅁䙁䅁䅁䅁啂欱䈵权㉃䅁䅁权䕂䅁䅁权䡁允䅁允䅁䅁䅅䅁䙁䅁䅁䍷湘䕦䍂䍄䉁䅁䅁兂䅁䅁䅍䅄䅁䅁䅕䅁䅁䕁昰䕕䭅䵁䅅䅁䭁䕁䅣䅁䭁䅁䉣䅁䉁䅁䅁允䅁䅁䅕噬䰸㔸牒䕇䵁䅉䅅䅁䙁䅁䅁睁䵁䅁䅁兂䅁䅁䅁穗偂兑䅯朵䅁䅁䅯杒䅁䅁䅯睂䅅䅁䅅䅁䉁䅁䅁兂䅁䅁䅁䅁䅁䅁杷允䅁䅁䅕䅁䑁䅁䅷䅁䙁䅁䅁䵁䅃水䉂权䱃䅁䅁权㥁䅁䅁权䡁允䅁允䅁䅁䅅䅁䙁䅁䅁䅁䅁䅁䅁䍄䉁䅁䅁兂䅁䅁䅍䅄䅁䅁䅕䅁䅁䡧睄歔䭅䩁䅙䅁䭁䑁䄸䅁䭁䅁䉣䅁䉁䅁䅁允䅁䅁䅕䅁䥃獌杶䕇䵉䅉䅅䅁䙁䅁䅁睁䵁䅁䅁兂䅁䅁䅁晡但兑䅯杬䅁䅁䅯李䅁䅁䅯睂䅅䅁䅅䅁䉁䅁䅁兂䅁乧潡吶焴村杷允䅁䅁䅕䅁䑁䅁䅷䅁䙁䅁䅁䵁䅃水䉂权䱃䅁䅁权㉁䅁䅁权䡁允䅁允䅁䅁䅅䅁䙁䅁䅁䅁䅁䅁䅁䍄䉁䅁䅁兂䅁䅁䅍䅄䅁䅁䅕䅁䅁䉁䉃䔫䭁䭁䅍䅁䭁䍁䄸䅁䭁䅁䉣䅁䉁䅁䅁允䅁䅁䅕䅁䅁䙨祋あ䵉䅉䅅䅁䙁䅁䅁睁䵁䅁䅁兂䅁䅁䅃䭳偤兑䅯睶䅁䅁䅯児䅁䅁䅯睂䅅䅁䅅䅁䉁䅁䅁兂䅁䅁䅁䅁䅁䅁杷允䅁䅁䅕䅁䑁䅁䅷䅁䙁䅁䅁䵁䅃水䉂权捃䅁䅁权㉁䅁䅁权䡁允䅁允䅁䅁䅅䅁䙁䅁䅁䅁䅁䅁䅁䍄䉁䅁䅁兂䅁䅁䅍䅄䅁䅁䅕䅁䅁䩁㉂䔫䭁䥁䅳䅁䭁䑁䅑䅁䭁䅁䉣䅁䉁䅁䅁允䅁䅁䅕浚浚浚浚樫䴸䅉䅅䅁䙁䅁䅁睁䵁䅁䅁兂䅁䅁䅃䭳偤兑䅯睳䅁䅁䅯䅏䅁䅁䅯睂䅅䅁䅅䅁䉁䅁䅁兂䅁䅁䅁䅁䅁䅁杷允䅁䅁䅕䅁䑁䅁䅷䅁䙁䅁䅁䵁䑸婌䉰权㥃䅁䅁权ぁ䅁䅁权䡁允䅁允䅁䅁䅅䅁䙁䅁䅁䅁䅁䅁䅁䍄䉁䅁䅁兂䅁䅁䅍䅄䅁䅁䅕䅁䅁䥁刳歔䭅偁䅉䅁䭁䑁䄸䅁䭁䅁䉣䅁䉁䅁䅁允䅁䅁䅕䅁䅁䅁䅁䅁䵁䅉䅅䅁䙁䅁䅁睁䵁䅁䅁兂䅁䅁䅁穗偂兑䅯杮䅁䅁䅯睎䅁䅁䅯睂䅅䅁䅅䅁䉁䅁䅁兂䅁䅁䅁䅁䅁䅁杷允䅁䅁䅕䅁䑁䅁䅷䅁䙁䅁䅁䅁杂癹䅴权⽃䅁䅁权䱂䅁䅁权䡁允䅁允䅁䅁䅅䅁䙁䙁塵䜯楫歓䍖䍄䉁䅁䅁兂䅁䅁䅍䅄䅁䅁䅕䅁䅁䕧求ご䭅䱁䅑䅁䭁䕁䅑䅁䭁䅁䉣䅁䉁䅁䅁允䅁䅁䅕䅁䅁䅁䅁䅁䵁䅉䅅䅁䙁䅁䅁睁䵁䅁䅁兂䅁䅁䅄佧兊兑䅯杮䅁䅁䅯李䅁䅁䅯睂䅅䅁䅅䅁䉁䅁䅁兂婄発呤㘴托睐杷允䅁䅁䅕䅁䑁䅁䅷䅁䙁䅁䅁䅁杄晧䅨权畄䅁䅁权乂䅁䅁权䡁允䅁允䅁䅁䅅䅁䙁䝁扒坱㥊䕐䅬䍄䉁䅁䅁兂䅁䅁䅍䅄䅁䅁䅕䅁䅁䝁䭄〫䭁䱁䅳䅁䭁䕁䅣䅁䭁䅁䉣䅁䉁䅁䅁允䅁䅁䅕㉄桗䥲㑱啊䵉䅉䅅䅁䙁䅁䅁睁䵁䅁䅁兂䅁䅁䅁䵣㝲䅑䅯兰䅁䅁䅯睎䅁䅁䅯睂䅅䅁䅅䅁䉁䅁䅁睂䅁䅁䅁䙯椷䅑杷允䅁䅁䅕䅁䑁䅁䅷䅁䙁䅁䅁䵁䅃水䉂权杄䅁䅁权ㅁ䅁䅁权䡁允䅁允䅁䅁䅅䅁䙁䅁䅁䅁䅁䅁䅁䍄䉁䅁䅁兂䅁䅁䅍䅄䅁䅁䅕䅁䅁䉁䉃䔫䭁佁䅑䅁䭁䕁䅧䅁䭁䅁䉣䅁䉁䅁䅁允䅁䅁䅕㝂歊䭺獷稵䴸䅉䅅䅁䙁䅁䅁睁䵁䅁䅁兂䅁䅁䅃ㅏ偬兑䅯睳䅁䅁䅯杏䅁䅁䅯睂䅅䅁䅅䅁䉁䅁䅁兂䅁䅁䅁䅁䅁䅁杷允䅁䅁䅕䅁䑁䅁䅷䅁䙁䅁䅁䵁䅃水䉂权䱃䅁䅁权䉂䅁䅁权䡁允䅁允䅁䅁䅅䅁䙁䅁䅁䅁䅁䅁䅁䍄䉁䅁䅁兂䅁䅁䅍䅄䅁䅁䅕䅁䅁䥷楄䕕䭅䩁䄴䅁䭁䕁䅑䅁䭁䅁䉣䅁䉁䅁䅁允䅁䅁䅕灰䕶䱉祂䐰䴸䅉䅅䅁䙁䅁䅁睁䵁䅁䅁兂䅁䅁䅁䵙㝲䅑䅯术䅁䅁䅯䅍䅁䅁䅯睂䅅䅁䅅䅁䉁䅁䅁兂䅁䅁䅁䅁䅁䅁杷允䅁䅁䅕䅁䑁䅁䅷䅁䙁䅁䅁䵁䅃水䉂权捃䅁䅁权䝂䅁䅁权䡁允䅁允䅁䅁䅅䅁䙁䅁䅁䅁䅁䅁䅁䍄䉁䅁䅁兂䅁䅁䅍䅄䅁䅁䅕䅁䅁䥷楄䕕䭅䥁䅳䅁䭁䕁䅧䅁䭁䅁䉣䅁䉁䅁䅁允䅁䅁䅕䅁䅁䅁䅁䅁䵁䅉䅅䅁䙁䅁䅁睁䵁䅁䅁兂䅁䅁䅁䡫㑢䅑䅯䅁䅅䅁䅯兔䅁䅁䅯睂䅅䅁䅅䅁䉁䅁䅁权䝁允䅁䍄䉁䅁䅁兂䅁䅁䅍䅄䅁䅁䅕䅁䅁䝧畯ご䭅佁䄴䅁䭁䕁䅣䅁䭁䅁䉣䅁䉁䅁䅁允䅁䅁䅕䅁䅁䅁䅁䅁䵁䅉䅅䅁䙁䅁䅁睁䵁䅁䅁兂䅁䅁䅄佧兊兑䅯杮䅁䅁䅯䅓䅁䅁䅯睂䅅䅁䅅䅁䉁䅁䅁兂硂䙕ㅔ攴港睐杷允䅁䅁䅕䅁䑁䅁䅷䅁䙁䅁䅁䵁䅃水䉂权䱃䅁䅁权䩂䅁䅁权䡁允䅁允䅁䅁䅅䅁䙁䅁䅁䅁䅁䅁䅁䍄䉁䅁䅁兂䅁䅁䅍䅄䅁䅁䅕䅁䅁䕁乄〫䭁乁䅙䅁䭁䕁䅧䅁䭁䅁䉣䅁䉁䅁䅁允䅁䅁䅕晲呺剴歈䐫䴸䅉䅅䅁䙁䅁䅁睁䵁䅁䅁兂䅁䅁䅁穗偂兑䅯睩䅁䅁䅯村䅁䅁䅯睂䅅䅁䅅䅁䉁䅁䅁兂潂捨穷婭㍔睐杷允䅁䅁䅕䅁䑁䅁䅷䅁䙁䅁䅁䥁獃欵䉚权佄䅁䅁权䙂䅁䅁权䡁允䅁允䅁䅁䅅䅁䙁䉁穚浹改佑⽕䍄䉁䅁䅁兂䅁䅁䅍䅄䅁䅁䅕䅁䅁䥷楄䕕䭅䥁䅳䅁䭁䕁䅳䅁䭁䅁䉣䅁䉁䅁䅁允䅁䅁䅕䅁䅁䅁䅁䅁䵁䅉䅅䅁䙁䅁䅁睁䵁䅁䅁兂䅁䅁䅁剔儹兑䅯䅮䅁䅁䅯杒䅁䅁䅯睂䅅䅁䅅䅁䉁䅁䅁兂㉃瑒堰硇睁䅑杷允䅁䅁䅕䅁䑁䅁䅷䅁䙁䅁䅁䵁䅃水䉂权䱃䅁䅁权䙂䅁䅁权䡁允䅁允䅁䅁䅅䅁䙁䅁䅁䅁䅁䅁䅁䍄䉁䅁䅁兂䅁䅁䅍䅄䅁䅁䅕䅁䅁䥷楄䕕䭅䩁䄴䅁䭁䕁䅕䅁䭁䅁䉣䅁䉁䅁䅁允䅁䅁䅕桓啡㉇䕆呸䴸䅉䅅䅁䙁䅁䅁睁䵁䅁䅁兂䅁䅁䅁䍉㕪䅑䅯睯䅁䅁䅯村䅁䅁䅯睂䅅䅁䅅䅁䉁䅁䅁兂䅁䥁硁瑓兂村杷允䅁䅁䅕䅁䑁䅁䅷䅁䙁䅁䅁䅁㝂啌䈹权汃䅁䅁权㑁䅁䅁权䡁允䅁允䅁䅁䅅䅁䭁䅁䅁䅁䵁䅉䅅䅁䙁䅁䅁睁䵁䅁䅁兂䅁䅁䅁䵙㝲䅑䅯䅂䅅䅁䅯睑䅁䅁䅯睂䅅䅁䅅䅁䉁䅁䅁兂䵄㝲潵扭硅䅑杷允䅁䅁䅕䅁䑁䅁䅷䅁䙁䅁䅁䵁䅃水䉂权䱃䅁䅁权㡁䅁䅁权䡁允䅁允䅁䅁䅅䅁䙁䅁䅁䅁䅁䅁䅁䍄䉁䅁䅁兂䅁䅁䅍䅄䅁䅁䅕䅁䅁䥷楄䕕䭅䩁䅷䅁䭁䕁䅯䅁䭁䅁䉣䅁䉁䅁䅁允䅁䅁䅕䅁䅁䅁䅁䅁䵁䅉䅅䅁䙁䅁䅁睁䵁䅁䅁兂䅁䅁䅁住佒兑䅯睩䅁䅁䅯睏䅁䅁䅯睂䅅䅁䅅䅁䉁䅁䅁兂奁潢潙橮䤷睐杷允䅁䅁䅕䅁䑁䅁䅷䅁䙁䅁䅁䅁权晹䅴权敃䅁䅁权睁䅁䅁权䡁允䅁允䅁䅁䅅䅁䙁䕁桪桥畓㥒⽅䍄䉁䅁䅁兂䅁䅁䅍䅄䅁䅁䅕䅁䅁䭧浺歒䭅䵁䄴䅁䭁䑁䄸䅁䭁䅁䉣䅁䉁䅁䅁允䅁䅁䅕䅁䅁䅁䅁䅁䵁䅉䅅䅁䙁䅁䅁睁䵁䅁䅁兂䅁䅁䅁住佒兑䅯䅮䅁䅁䅯睏䅁䅁䅯睂䅅䅁䅅䅁䉁䅁䅁兂䅁填㜷灏佂䅑杷允䅁䅁䅕䅁䑁䅁䅷䅁䙁䅁䅁䵁䅃水䉂权捃䅁䅁权乂䅁䅁权䡁允䅁允䅁䅁䅅䅁䙁䅁䅁䅁䅁䅁䅁䍄䉁䅁䅁兂䅁䅁䅍䅄䅁䅁䅕䅁䅁䥷楄䕕䭅䩁䄴䅁䭁䕁䄰䅁䭁䅁䉣䅁䉁䅁䅁允䅁䅁䅕⽃䝳䬵䥩樶䴸䅉䅅䅁䙁䅁䅁睁䵁䅁䅁兂䅁䅁䵄祑愲兑䅯朶䅁䅁䅯睎䅁䅁䅯睂䅅䅁䅅䅁䉁䅁䅁兂䅁䅁䅁䅁䅁䅁杷允䅁䅁䅕䅁䑁䅁䅷䅁䙁䅁䅁䅁㝂啌䈹权煄䅁䅁权䭂䅁䅁权䡁允䅁允䅁䅁䅅䅁䙁䭁獦癁䩫䵇⽫䍄䉁䅁䅁兂䅁䅁䅍䅄䅁䅁䅕䅁䅁䥷楄䕕䭅䩁䄴䅁䭁䕁䅍䅁䭁䅁䉣䅁䉁䅁䅁允䅁䅁䅕督⭫䡡䅓䐸䴸䅉䅅䅁䙁䅁䅁睁䵁䅁䅁兂䅁䅁䅄佧兊兑䅯䅮䅁䅁䅯睁䅁䅁䅯睂䅅䅁䅅䅁䉁䅁䅁兂䅁䅁䅁䅁䅁䅁杷允䅁䅁䅕䅁䑁䅁䅷䅁䙁䅁䅁䅁乂ㅈ䉂权敃䅁䅁权癁䅁䅁权䡁允䅁允䅁䅁䅅䅁䙁䅁䅁䅁䅁䅁䅁䍄䉁䅁䅁兂䅁䅁䅍䅄䅁䅁䅕䅁䅁䕁昰䕕䭅䩁䄴䅁䭁䑁䅁䅁䭁䅁䉣䅁䉁䅁䅁允䅁䅁䅕䅁䅁䅁䅁䅁䵁䅉䅅䅁䙁䅁䅁睁䵁䅁䅁兂䅁䅁䅁䵣㝲䅑䅯睸䅁䅁䅯杏䅁䅁䅯睂䅅䅁䅅䅁䉁䅁䅁兂䅁䅁䅁䅁䅁䅁杷允䅁䅁䅕䅁䑁䅁䅷䅁䙁䅁䅁䅁㑁䔵䈵权兄䅁䅁权䡂䅁䅁权䡁允䅁允䅁䅁䅅䅁䙁䅁䅁䅁䅁䅁䅁䍄䉁䅁䅁兂䅁䅁䅍䅄䅁䅁䅕䅁䅁䝁确歔䭅䩁䅷䅁䭁䑁䅁䅁䭁䅁䉣䅁䉁䅁䅁允䅁䅁䅕䝁䈫䵂癗捑䵁䅉䅅䅁䙁䅁䅁睁䵁䅁䅁兂䅁䅁䅃楡倵兑䅯朹䅁䅁䅯䅍䅁䅁䅯睂䅅䅁䅅䅁䉁䅁䅁兂䅁䅁䅁䅁䅁䅁杷允䅁䅁䅕䅁䑁䅁䅷䅁䙁䅁䅁䅁乂ㅈ䉂权敃䅁䅁权畁䅁䅁权䡁允䅁允䅁䅁䅅䅁䙁䅁䅁䅁䅁䅁䅁䍄䉁䅁䅁兂䅁䅁䅍䅄䅁䅁䅕䅁䅁䙁睳ご䭅䵁䄴䅁䭁䑁䄴䅁䭁䅁䉣䅁䉁䅁䅁允䅁䅁䅕䩩䅓倫䝆䐳䴸䅉䅅䅁䙁䅁䅁睁䵁䅁䅁兂䅁䅁䅁剔儹兑䅯睩䅁䅁䅯杍䅁䅁䅯睂䅅䅁䅅䅁䉁䅁䅁兂䅁䅁䅁䅁䅁䅁杷允䅁䅁䅕䅁䑁䅁䅷䅁䙁䅁䅁䅁杁偋䅬权捃䅁䅁权乂䅁䅁权䡁允䅁允䅁䅁䅅䅁䙁䩁潬倱特呔䅨䍄䉁䅁䅁兂䅁䅁䅍䅄䅁䅁䅕䅁䅁䅁乓ご䭅乁䅷䅁䭁䑁䄴䅁䭁䅁䉣䅁䉁䅁䅁允䅁䅁䅕䅁䅁䅁䅁䅁䵁䅉䅅䅁䙁䅁䅁睁䵁䅁䅁兂䅁䅁䅁乖佚兑䅯杴䅁䅁䅯睒䅁䅁䅯睂䅅䅁䅅䅁䉁䅁䅁兂䅁䕁硃睤䑆村杷允䅁䅁䅕䅁䑁䅁䅷䅁䙁䅁䅁䅁乂ㅈ䉂权捃䅁䅁权ぁ䅁䅁权䡁允䅁允䅁䅁䅅䅁䙁䅁䅁䅁䅁䅁䅁䍄䉁䅁䅁兂䅁䅁䅍䅄䅁䅁䅕䅁䅁䝁确歔䭅䥁䅳䅁䭁䑁䅉䅁䭁䅁䉣䅁䉁䅁䅁允䅁䅁䅕潐畬慖晍稹䴸䅉䅅䅁䙁䅁䅁睁䵁䅁䅁兂䅁䅁䅁䍉㕪䅑䅯典䅁䅁䅯睓䅁䅁䅯睂䅅䅁䅅䅁䉁䅁䅁兂硁啲䙃㑵晁䅑杷允䅁䅁䅕䅁䑁䅁䅷䅁䙁䅁䅁䥁睂䔸䈵权汃䅁䅁权癁䅁䅁权䡁允䅁允䅁䅁䅅䅁䭁䅁䅁䅁䵁䅉䅅䅁䙁䅁䅁睁䵁䅁䅁兂䅁䅁䅁住佒兑䅯睹䅁䅁䅯李䅁䅁䅯睂䅅䅁䅅䅁䉁䅁䅁兂䅁䅁䅁䅁䅁䅁杷允䅁䅁䅕䅁䑁䅁䅷䅁䙁䅁䅁䅁扂䕍䈹权敃䅁䅁权䭂䅁䅁权䡁允䅁允䅁䅁䅅䅁䙁乁䝭䱬䙸䭁⽯䍄䉁䅁䅁兂䅁䅁䅍䅄䅁䅁䅕䅁䅁䕁昰䕕䭅䥁䅳䅁䭁䑁䅧䅁䭁䅁䉣䅁䉁䅁䅁允䅁䅁䅕䅁䅁䅁䅁䅁䵁䅉䅅䅁䙁䅁䅁睁䵁䅁䅁兂䅁䅁䅁䵑㜳䅑䅯共䅁䅁䅯兑䅁䅁䅯睂䅅䅁䅅䅁䉁䅁䅁权䭁允䅁䍄䉁䅁䅁兂䅁䅁䅍䅄䅁䅁䅕䅁䅁䕁昰䕕䭅䩁䄴䅁䭁䑁䅧䅁䭁䅁䉣䅁䉁䅁䅁允䅁䅁䅕潐⽭㘫敹䑶䴸䅉䅅䅁䙁䅁䅁睁䵁䅁䅁兂䅁䅁䅁祥倱兑䅯睯䅁䅁䅯睐䅁䅁䅯睂䅅䅁䅅䅁䉁䅁䅁兂䅁䅁䅁䅁䅁䅁杷允䅁䅁䅕䅁䑁䅁䅷䅁䙁䅁䅁䅁乂ㅈ䉂权捃䅁䅁权㕁䅁䅁权䡁允䅁允䅁䅁䅅䅁䙁䅁䅁䅁䅁䅁䅁䍄䉁䅁䅁兂䅁䅁䅍䅄䅁䅁䅕䅁䅁䕁昰䕕䭅䩁䅷䅁䭁䑁䅯䅁䭁䅁䉣䅁䉁䅁䅁允䅁䅁䅕䅁䅁䅁䅁䅁䵁䅉䅅䅁䙁䅁䅁睁䵁䅁䅁兂䅁䅁䅃佲䝚兑䅯术䅁䅁䅯兒䅁䅁䅯睂䅅䅁䅅䅁䉁䅁䅁兂䅁䅁䅁䅁䅁䅁杷允䅁䅁䅕䅁䑁䅁䅷䅁䙁䅁䅁䅁乂ㅈ䉂权䱃䅁䅁权⽁䅁䅁权䡁允䅁允䅁䅁䅅䅁䙁䅁䅁䅁䅁䅁䅁䍄䉁䅁䅁兂䅁䅁䅍䅄䅁䅁䅕䅁䅁䩁㉂䔫䭁䩁䅷䅁䭁䕁䅕䅁䭁䅁䉣䅁䉁䅁䅁允䅁䅁䅕剪漰奮䕷稯䴸䅉䅅䅁䙁䅁䅁睁䵁䅁䅁兂䅁䅁䅄佧兊兑䅯杴䅁䅁䅯睒䅁䅁䅯睂䅅䅁䅅䅁䉁䅁䅁兂㙂伶極汲䤲兑杷允䅁䅁䅕䅁䑁䅁䅷䅁䙁䅁䅁䵁䅃水䉂权⽃䅁䅁权䝂䅁䅁权䡁允䅁允䅁䅁䅅䅁䙁䅁䅁䅁䅁䅁䅁䍄䉁䅁䅁兂䅁䅁䅍䅄䅁䅁䅕䅁䅁䉁䉃䔫䭁䭁䅁䅁䭁䑁䅯䅁䭁䅁䉣䅁䉁䅁䅁允䅁䅁䅕䝄䜳捖決が䵁䅉䅅䅁䙁䅁䅁睁䵁䅁䅁兂䅁䅁䅁剔儹兑䅯睩䅁䅁䅯睎䅁䅁䅯睂䅅䅁䅅䅁䉁䅁䅁兂䅁䅁䅁䅁䅁䅁杷允䅁䅁䅕䅁䑁䅁䅷䅁䙁䅁䅁䅁权晹䅴权敃䅁䅁权畁䅁䅁权䡁允䅁允䅁䅁䅅䅁䙁䅁䅁䅁䅁䅁䅁䍄䉁䅁䅁兂䅁䅁䅍䅄䅁䅁䅕䅁䅁䙁坔歔䭅䭁䅁䅁䭁䑁䅅䅁䭁䅁䉣䅁䉁䅁䅁允䅁䅁䅕䭃捷浗㝒䕌䵁䅉䅅䅁䙁䅁䅁睁䵁䅁䅁兂䅁䅁䅁穗偂兑䅯䄲䅁䅁䅯兑䅁䅁䅯睂䅅䅁䅅䅁䉁䅁䅁兂䅁䅁䅁䅁䅁䅁杷允䅁䅁䅕䅁䑁䅁䅷䅁䙁䅁䅁䅁乂ㅈ䉂权䱃䅁䅁权㝁䅁䅁权䡁允䅁允䅁䅁䅅䅁䙁䅁䅁䅁䅁䅁䅁䍄䉁䅁䅁兂䅁䅁䅍䅄䅁䅁䅕䅁䅁䕁乄〫䭁䵁䅧䅁䭁䕁䅷䅁䭁䅁䉣䅁䉁䅁䅁允䅁䅁䅕䅁䅁䵸癯啃䵉䅉䅅䅁䙁䅁䅁睁䵁䅁䅁兂䅁䅁䅁剔儹兑䅯䅮䅁䅁䅯䅑䅁䅁䅯睂䅅䅁䅅䅁䉁䅁䅁兂䅁䅁䅁䅁䅁䅁杷允䅁䅁䅕䅁䑁䅁䅷䅁䙁䅁䅁䅁乂ㅈ䉂权捃䅁䅁权㥁䅁䅁权䡁允䅁允䅁䅁䅅䅁䙁䅁䅁䅁䅁䅁䅁䍄䉁䅁䅁兂䅁䅁䅍䅄䅁䅁䅕䅁䅁䵁い〫䭁偁䅉䅁䭁䑁䅅䅁䭁䅁䉣䅁䉁䅁䅁允䅁䅁䅕䅁䅁䅁䅁䅁䵁䅉䅅䅁䙁䅁䅁睁䵁䅁䅁兂䅁䅁䅁㙲偒兑䅯䅯䅁䅁䅯睓䅁䅁䅯睂䅅䅁䅅䅁䉁䅁䅁兂䝄浓䡘㕇穅䅑杷允䅁䅁䅕䅁䑁䅁䅷䅁䙁䅁䅁䅁乂ㅈ䉂权䱃䅁䅁权㉁䅁䅁权䡁允䅁允䅁䅁䅅䅁䙁偁極电䬯䩏⽙䍄䉁䅁䅁兂䅁䅁䅍䅄䅁䅁䅕䅁䅁䑧婴ご䭅佁䅧䅁䭁䕁䅳䅁䭁䅁䉣䅁䉁䅁䅁允䅁䅁䅕㤯䱂呣橗䕓䵁䅉䅅䅁䙁䅁䅁睁䵁䅁䅁兂䅁䅁䅁剔儹兑䅯具䅁䅁䅯材䅁䅁䅯睂䅅䅁䅅䅁䉁䅁䅁兂祂煡婑浣杯䅑杷允䅁䅁䅕䅁䑁䅁䅷䅁䙁䅁䅁䅁乂ㅈ䉂权䱃䅁䅁权䉂䅁䅁权䡁允䅁允䅁䅁䅅䅁䙁佁摲湡䉆婰⼸䍄䉁䅁䅁兂䅁䅁䅍䅄䅁䅁䅕䅁䅁䑁歪歔䭅偁䅑䅁䭁䍁䅷䅁䭁䅁䉣䅁䉁䅁䅁允䅁䅁䅕䅁䅁䅁䅁䅁䵁䅉䅅䅁䙁䅁䅁睁䵁䅁䅁兂䅁䅁䅁晡但兑䅯睩䅁䅁䅯睒䅁䅁䅯睂䅅䅁䅅䅁䉁䅁䅁兂ㅄ潈㔯畮杫䅑杷允䅁䅁䅕䅁䑁䅁䅷䅁䙁䅁䅁䅁乂ㅈ䉂权敃䅁䅁权䕂䅁䅁权䡁允䅁允䅁䅁䅅䅁䙁䡁䱕獊杺偙⽍䍄䉁䅁䅁兂䅁䅁䅍䅄䅁䅁䅕䅁䅁佁䉃䔫䭁偁䄴䅁䭁䕁䅁䅁䭁䅁䉣䅁䉁䅁䅁允䅁䅁䅕䅁䅁䘴㡳䔱䵅䅉䅅䅁䙁䅁䅁睁䵁䅁䅁兂䅁䅁䅃佲䝚兑䅯兰䅁䅁䅯兔䅁䅁䅯睂䅅䅁䅅䅁䉁䅁䅁睂䅁䅁䅁䵉汌䅑杷允䅁䅁䅕䅁䑁䅁䅷䅁䙁䅁䅁䅁乂ㅈ䉂权敃䅁䅁权䥂䅁䅁权䡁允䅁允䅁䅁䅅䅁䙁䥁発汪丶偎⽣䍄䉁䅁䅁兂䅁䅁䅍䅄䅁䅁䅕䅁䅁䙁睳ご䭅䥁䅳䅁䭁䕁䅑䅁䭁䅁䉣䅁䉁䅁䅁允䅁䅁䅕䥴汦啄穲䰹䴸䅉䅅䅁䙁䅁䅁睁䵁䅁䅁兂䅁䅁䅁祥倱兑䅯䄶䅁䅁䅯䅍䅁䅁䅯睂䅅䅁䅅䅁䉁䅁䅁兂䅁䅁䅁䅁䅁䅁杷允䅁䅁䅕䅁䑁䅁䅷䅁䙁䅁䅁䅁扂䕍䈹权䱃䅁䅁权䡂䅁䅁权䡁允䅁允䅁䅁䅅䅁䙁偁南啫⭬䅹䅨䍄䉁䅁䅁兂䅁䅁䅍䅄䅁䅁䅕䅁䅁䙁睳ご䭅䩁䅷䅁䭁䕁䅯䅁䭁䅁䉣䅁䉁䅁䅁允䅁䅁䅕伷㉗摲六䵖䵁䅉䅅䅁䙁䅁䅁睁䵁䅁䅁兂䅁䅁䅁䵣㝲䅑䅯睵䅁䅁䅯兔䅁䅁䅯睂䅅䅁䅅䅁䉁䅁䅁兂䅁䅁睁䝳瀸村杷允䅁䅁䅕䅁䑁䅁䅷䅁䙁䅁䅁䅁灂唸䈵权䉄䅁䅁权䱂䅁䅁权䡁允䅁允䅁䅁䅅䅁䙁䑁䑡㙂㙓䉃䅬䍄䉁䅁䅁兂䅁䅁䅍䅄䅁䅁䅕䅁䅁䱧湃ご䭅䱁䅙䅁䭁䕁䅳䅁䭁䅁䉣䅁䉁䅁䅁允䅁䅁䅕偉呔䡌唵け䵉䅉䅅䅁䙁䅁䅁睁䵁䅁䅁兂䅁䅁䅁剔儹兑䅯䅮䅁䅁䅯睓䅁䅁䅯睂䅅䅁䅅䅁䉁䅁䅁兂穁界匴啭啅䅑杷允䅁䅁䅕䅁䑁䅁䅷䅁䙁䅁䅁䅁乂ㅈ䉂权敃䅁䅁权䱂䅁䅁权䡁允䅁允䅁䅁䅅䅁䙁偁杰汦㍂癤⽙䍄䉁䅁䅁兂䅁䅁䅍䅄䅁䅁䅕䅁䅁䕁乄〫䭁䭁䄸䅁䭁䕁䅣䅁䭁䅁䉣䅁䉁䅁䅁允䅁䅁䅕㑆汸䵇䕧䕂䵁䅉䅅䅁䙁䅁䅁睁䵁䅁䅁兂䅁䅁䅁剔儹兑䅯䅮䅁䅁䅯䅔䅁䅁䅯睂䅅䅁䅅䅁䉁䅁䅁兂䡁佡坷㝉癌睶杷允䅁䅁䅕䅁䑁䅁䅷䅁䙁䅁䅁䅁乂ㅈ䉂权敃䅁䅁权䵂䅁䅁权䡁允䅁允䅁䅁䅅䅁䙁乁刹⭭佮⽙⽑䍄䉁䅁䅁兂䅁䅁䅍䅄䅁䅁䅕䅁䅁䕁昰䕕䭅䭁䅁䅁䭁䑁䅫䅁䭁䅁䉣䅁䉁䅁䅁允䅁䅁䅕瑷畔䠸券歁䵁䅉䅅䅁䙁䅁䅁睁䵁䅁䅁兂䅁䅁䅁剔儹兑䅯䅮䅁䅁䅯材䅁䅁䅯睂䅅䅁䅅䅁䉁䅁䅁兂汃㥫奕䝡敘睶杷允䅁䅁䅕䅁䑁䅁䅷䅁䙁䅁䅁䅁杂癹䅴权兄䅁䅁权㡁䅁䅁权䡁允䅁允䅁䅁䅅䅁䙁䵁煳畍潭煥⽓䍄䉁䅁䅁兂䅁䅁䅍䅄䅁䅁䅕䅁䅁䕁昰䕕䭅䩁䄴䅁䭁䑁䄴䅁䭁䅁䉣䅁䉁䅁䅁允䅁䅁䅕偳䑄䍺積稸䴸䅉䅅䅁䙁䅁䅁睁䵁䅁䅁兂䅁䅁䅁剔儹兑䅯䅮䅁䅁䅯䅐䅁䅁䅯睂䅅䅁䅅䅁䉁䅁䅁兂癃愸の洰兯䅑杷允䅁䅁䅕䅁䑁䅁䅷䅁䙁䅁䅁䅁乂ㅈ䉂权敃䅁䅁权㡁䅁䅁权䡁允䅁允䅁䅁䅅䅁䙁䭁癌䡅䰰倶⽅䍄䉁䅁䅁兂䅁䅁䅍䅄䅁䅁䅕䅁䅁䡁䭄〫䭁䥁䅳䅁䭁䕁䅍䅁䭁䅁䉣䅁䉁䅁䅁允䅁䅁䅕䅁䅁䅁䅁歁䵁䅉䅅䅁䙁䅁䅁睁䵁䅁䅁兂䅁䅁䅁剔儹兑䅯朸䅁䅁䅯杌䅁䅁䅯睂䅅䅁䅅䅁䉁䅁䅁兂䅁䅁䅁䅁䅁䅁杷允䅁䅁䅕䅁䑁䅁䅷䅁䙁䅁䅁䥁獃欵䉚权元䅁䅁权䕂䅁䅁权䡁允䅁允䅁䅁䅅䅁䭁䅁䉯䅁䵁䅉䅅䅁䙁䅁䅁睁䵁䅁䅁兂䅁䅁䅁剔儹兑䅯睩䅁䅁䅯睑䅁䅁䅯睂䅅䅁䅅䅁䉁䅁䅁兂灂捈䱖㑲䍔睐杷允䅁䅁䅕䅁䑁䅁䅷䅁䙁䅁䅁䅁乂ㅈ䉂权捃䅁䅁权䑂䅁䅁权䡁允䅁允䅁䅁䅅䅁䙁䕁杚汫测儷䅆䍄䉁䅁䅁兂䅁䅁䅍䅄䅁䅁䅕䅁䅁䑧婴ご䭅䱁䅍䅁䭁䑁䅫䅁䭁䅁䉣䅁䉁䅁䅁允䅁䅁䅕䅁䅁䅁䅁䅁䵁䅉䅅䅁䙁䅁䅁睁䵁䅁䅁兂䅁䅁䅄佧兊兑䅯兰䅁䅁䅯兎䅁䅁䅯睂䅅䅁䅅䅁䉁䅁䅁睂䅁䅁䅁䘴歔䅑杷允䅁䅁䅕䅁䑁䅁䅷䅁䙁䅁䅁䅁乂ㅈ䉂权䱃䅁䅁权䑁䅁䅁权䡁允䅁允䅁䅁䅅䅁䙁䵁穅慤楨捴⽅䍄䉁䅁䅁兂䅁䅁䅍䅄䅁䅁䅕䅁䅁䡁䭄〫䭁䩁䅷䅁䭁䕁䅕䅁䭁䅁䉣䅁䉁䅁䅁允䅁䅁䅕卭奯摬汔捕䵁䅉䅅䅁䙁䅁䅁睁䵁䅁䅁兂䅁䅁䅁䥂倱兑䅯䄵䅁䅁䅯児䅁䅁䅯睂䅅䅁䅅䅁䉁䅁䅁兂䅁䅁䅁䅁䅁䅁杷允䅁䅁䅕䅁䑁䅁䅷䅁䙁䅁䅁䅁扂䕍䈹权捃䅁䅁权䝂䅁䅁权䡁允䅁允䅁䅁䅅䅁䙁䥁䥂㍶搰䝔䅊䍄䉁䅁䅁兂䅁䅁䅍䅄䅁䅁䅕䅁䅁䕁昰䕕䭅䩁䅷䅁䭁䅁䅍䅁䭁䅁䉣䅁䉁䅁䅁允䅁䅁䅕㡸充癦䌰吶䴸䅉䅅䅁䙁䅁䅁睁䵁䅁䅁兂䅁䅁䵄祑愲兑䅯朲䅁䅁䅯睒䅁䅁䅯睂䅅䅁䅅䅁䉁䅁䅁兂䅁䅁䅁䅁䅁䅁杷允䅁䅁䅕䅁䑁䅁䅷䅁䙁䅁䅁䅁元癤䅨权䱃䅁䅁权獁䅁䅁权䡁允䅁允䅁䅁䅅䅁䙁䅁䅁䅁䅁䅁䅁䍄䉁䅁䅁兂䅁䅁䅍䅄䅁䅁䅕䅁䅁䡁䭄〫䭁䩁䄴䅁䭁䑁䅣䅁䭁䅁䉣䅁䉁䅁䅁允䅁䅁䅕呦ㄸ牘䩰䐱䴸䅉䅅䅁䙁䅁䅁睁䵁䅁䅁兂䅁䅁䅁䡫㑢䅑䅯杮䅁䅁䅯䅌䅁䅁䅯睂䅅䅁䅅䅁䉁䅁䅁兂橂乏煋汎呄睐杷允䅁䅁䅕䅁䑁䅁䅷䅁䙁䅁䅁䅁元癤䅨权䱃䅁䅁权癁䅁䅁权䡁允䅁允䅁䅁䅅䅁䙁䅁䅁䅁䅁䅁䅁䍄䉁䅁䅁兂䅁䅁䅍䅄䅁䅁䅕䅁䅁䩁㉂䔫䭁䩁䅷䅁䭁䍁䄸䅁䭁䅁䉣䅁䉁䅁䅁允䅁䅁䅕别塓䵄㙅獏䵁䅉䅅䅁䙁䅁䅁睁䵁䅁䅁兂䅁䅁䅁䡫㑢䅑䅯睩䅁䅁䅯䅍䅁䅁䅯睂䅅䅁䅅䅁䉁䅁䅁兂䅁䅁䅁䅁䅁䅁杷允䅁䅁䅕䅁䑁䅁䅷䅁䙁䅁䅁䅁㑁䔵䈵权硃䅁䅁权㙁䅁䅁权䡁允䅁允䅁䅁䅅䅁䙁䅁䅁䅁䅁䅁䅁䍄䉁䅁䅁兂䅁䅁䅍䅄䅁䅁䅕䅁䅁䩁㉂䔫䭁䥁䅳䅁䭁䑁䅫䅁䭁䅁䉣䅁䉁䅁䅁允䅁䅁䅕敨剴䉵䘶啄䵁䅉䅅䅁䙁䅁䅁睁䵁䅁䅁兂䅁䅁䅁䥅㑈䅑䅯䅯䅁䅁䅯䅒䅁䅁䅯睂䅅䅁䅅䅁䉁䅁䅁兂ㅄ兴㑺䠴䑍䅑杷允䅁䅁䅕䅁䑁䅁䅷䅁䙁䅁䅁䅁䅄倹䅴权权䅁䅁权䱂䅁䅁权䡁允䅁允䅁䅁䅅䅁䙁䱁敤楘ぴ偳⽑䍄䉁䅁䅁兂䅁䅁䅍䅄䅁䅁䅕䅁䅁䡧睄歔䭅䱁䅧䅁䭁䕁䅅䅁䭁䅁䉣䅁䉁䅁䅁允䅁䅁䅕关兣㥶㠳歒䵁䅉䅅䅁䙁䅁䅁睁䵁䅁䅁兂䅁䅁䅄佧兊兑䅯䄶䅁䅁䅯兓䅁䅁䅯睂䅅䅁䅅䅁䉁䅁䅁兂汃㉒㡘搲偂䅑杷允䅁䅁䅕䅁䑁䅁䅷䅁䙁䅁䅁䅁乃唰䈵权元䅁䅁权䕂䅁䅁权䡁允䅁允䅁䅁䅅䅁䭁䅁䉯䅁䵁䅉䅅䅁䙁䅁䅁睁䵁䅁䅁兂䅁䅁䅁䡫㑢䅑䅯䅮䅁䅁䅯䅏䅁䅁䅯睂䅅䅁䅅䅁䉁䅁䅁兂湃ㅳ㑶娱畧䅷杷允䅁䅁䅕䅁䑁䅁䅷䅁䙁䅁䅁䥁睃ば䈹权䥄䅁䅁权乂䅁䅁权䡁允䅁允䅁䅁䅅䅁䙁䭁睮特睖卡䍆䍄䉁䅁䅁兂䅁䅁䅍䅄䅁䅁䅕䅁䅁䩁㉂䔫䭁䩁䅷䅁䭁䑁䅅䅁䭁䅁䉣䅁䉁䅁䅁允䅁䅁䅕乬㡎婲搴䕑䵁䅉䅅䅁䙁䅁䅁睁䵁䅁䅁兂䅁䅁䅁剔儹兑䅯睹䅁䅁䅯材䅁䅁䅯睂䅅䅁䅅䅁䉁䅁䅁兂䅁䅁䅁䅁䅁䅁杷允䅁䅁䅕䅁䑁䅁䅷䅁䙁䅁䅁䅁扂䕍䈹权捃䅁䅁权⽁䅁䅁权䡁允䅁允䅁䅁䅅䅁䙁䅁䅁䅁䅁䅁䅁䍄䉁䅁䅁兂䅁䅁䅍䅄䅁䅁䅕䅁䅁䙧䕑䕕䭅䵁䅕䅁䭁䕁䅁䅁䭁䅁䉣䅁䉁䅁䅁允䅁䅁䅕䅁䅁䅁䅁䅁䵁䅉䅅䅁䙁䅁䅁睁䵁䅁䅁兂䅁䅁䅁穗偂兑䅯䅁䅅䅁䅯䅍䅁䅁䅯睂䅅䅁䅅䅁䉁䅁䅁权䝁允䅁䍄䉁䅁䅁兂䅁䅁䅍䅄䅁䅁䅕䅁䅁䕧求ご䭅䱁䅅䅁䭁䑁䅫䅁䭁䅁䉣䅁䉁䅁䅁允䅁䅁䅕䅁䅁䅁䅁䅁䵁䅉䅅䅁䙁䅁䅁睁䵁䅁䅁兂䅁䅁䅁䡫㑢䅑䅯䅮䅁䅁䅯杍䅁䅁䅯睂䅅䅁䅅䅁䉁䅁䅁兂㑂畦栰硬ㅕ䅑杷允䅁䅁䅕䅁䑁䅁䅷䅁䙁䅁䅁䅁扂䕍䈹权䑄䅁䅁权㡁䅁䅁权䡁允䅁允䅁䅁䅅䅁䙁䍁ㅦ䱃捄桊䅸䍄䉁䅁䅁兂䅁䅁䅍䅄䅁䅁䅕䅁䅁䱧湃ご䭅䅁䉑䅁䭁䑁䅷䅁䭁䅁䉣䅁䉁䅁䅁允䅁䅁䅕⭊睮潧䐵啑䵁䅉䅅䅁䙁䅁䅁睁䵁䅁䅁兂䅁䅁䅁䡫㑢䅑䅯杮䅁䅁䅯杍䅁䅁䅯睂䅅䅁䅅䅁䉁䅁䅁兂㕁㡣牪猶申睐杷允䅁䅁䅕䅁䑁䅁䅷䅁䙁䅁䅁䅁扂䕍䈹权䭄䅁䅁权㕁䅁䅁权䡁允䅁允䅁䅁䅅䅁䙁䅁䅁䅁䅁䅁䅁䍄䉁䅁䅁兂䅁䅁䅍䅄䅁䅁䅕䅁䅁䥁刳歔䭅䵁䅧䅁䭁䕁䅳䅁䭁䅁䉣䅁䉁䅁䅁允䅁䅁䅕䅁䅁䕆啹〯䵅䅉䅅䅁䙁䅁䅁睁䵁䅁䅁兂䅁䅁䅁住佒兑䅯杬䅁䅁䅯睑䅁䅁䅯睂䅅䅁䅅䅁䉁䅁䅁兂桃癯桫䡇歍村杷允䅁䅁䅕䅁䑁䅁䅷䅁䙁䅁䅁䥁䅂啚䈹权癃䅁䅁权䍂䅁䅁权䡁允䅁允䅁䅁䅅䅁䙁䉁晣歕㌶攲⽑䍄䉁䅁䅁兂䅁䅁䅍䅄䅁䅁䅕䅁䅁䩁㉂䔫䭁䥁䅳䅁䭁䑁䅍䅁䭁䅁䉣䅁䉁䅁䅁允䅁䅁䅕呣䬰㘱睎啂䵁䅉䅅䅁䙁䅁䅁睁䵁䅁䅁兂䅁䅁䅃䝑偖兑䅯䅹䅁䅁䅯杒䅁䅁䅯睂䅅䅁䅅䅁䉁䅁䅁兂䅁䅁䅁䅁䅁䅁杷允䅁䅁䅕䅁䑁䅁䅷䅁䙁䅁䅁䅁乃唰䈵权㡄䅁䅁权ぁ䅁䅁权䡁允䅁允䅁䅁䅅䅁䙁䅁䅁䅁䅁䅁䅁䍄䉁䅁䅁兂䅁䅁䅍䅄䅁䅁䅕䅁䅁䭁欫ご䭅䭁䅕䅁䭁䕁䅁䅁䭁䅁䉣䅁䉁䅁䅁允䅁䅁䅣䅁䅁䅁㙃欴䵁䅉䅅䅁䙁䅁䅁睁䵁䅁䅁兂䅁䅁䅁䡫㑢䅑䅯䅮䅁䅁䅯睍䅁䅁䅯睂䅅䅁䅅䅁䉁䅁䅁兂穁圲呓呔做䅑杷允䅁䅁䅕䅁䑁䅁䅷䅁䙁䅁䅁䅁杄晧䅨权䱃䅁䅁权㑁䅁䅁权䡁允䅁允䅁䅁䅅䅁䙁䍁捬㡪ㅌ佋⽑䍄䉁䅁䅁兂䅁䅁䅍䅄䅁䅁䅕䅁䅁䩁㉂䔫䭁䩁䄴䅁䭁䑁䅍䅁䭁䅁䉣䅁䉁䅁䅁允䅁䅁䅕慚䝢楂浓䐸䴸䅉䅅䅁䙁䅁䅁睁䵁䅁䅁兂䅁䅁䅃䝑偖兑䅯䄫䅁䅁䅯䅑䅁䅁䅯睂䅅䅁䅅䅁䉁䅁䅁兂䅁䅁䅁䅁䅁䅁杷允䅁䅁䅕䅁䑁䅁䅷䅁䙁䅁䅁䅁元癤䅨权捃䅁䅁权㕁䅁䅁权䡁允䅁允䅁䅁䅅䅁䙁䥁夷䝷䵣げ䄹䍄䉁䅁䅁兂䅁䅁䅍䅄䅁䅁䅕䅁䅁䙁睳ご䭅乁䅉䅁䭁䑁䄰䅁䭁䅁䉣䅁䉁䅁䅁允䅁䅁䅕䅁䅁䅁䅁䅁䵁䅉䅅䅁䙁䅁䅁睁䵁䅁䅁兂䅁䅁䅃楡倵兑䅯睳䅁䅁䅯杍䅁䅁䅯睂䅅䅁䅅䅁䉁䅁䅁兂䅁䅁䅁䅁䅁䅁杷允䅁䅁䅕䅁䑁䅁䅷䅁䙁䅁䅁䅁元癤䅨权敃䅁䅁权㕁䅁䅁权䡁允䅁允䅁䅁䅅䅁䙁䝁伱煂灃偄⽍䍄䉁䅁䅁兂䅁䅁䅍䅄䅁䅁䅕䅁䅁䕺瑍歭䭅䵁䄰䅁䭁䕁䅣䅁䭁䅁䉣䅁䉁䅁䅁允䅁䅁䅕䅁䅁䅁䅁䅁䵁䅉䅅䅁䙁䅁䅁睁䵁䅁䅁兂䅁䅁䅁䵯㝮䅑䅯兰䅁䅁䅯䅑䅁䅁䅯睂䅅䅁䅅䅁䉁䅁䅁睂䅁䅁䅁䱉楲䅑杷允䅁䅁䅕䅁䑁䅁䅷䅁䙁䅁䅁䅁䅄倹䅴权楄䅁䅁权䡂䅁䅁权䡁允䅁允䅁䅁䅅䅁䙁䩁硘䐸堲剩䅎䍄䉁䅁䅁兂䅁䅁䅍䅄䅁䅁䅕䅁䅁䩁㉂䔫䭁佁䅷䅁䭁䑁䅑䅁䭁䅁䉣䅁䉁䅁䅁允䅁䅁䅕䴰䡄湓佰歁䵁䅉䅅䅁䙁䅁䅁睁䵁䅁䅁兂䅁䅁䅁住佒兑䅯朰䅁䅁䅯杒䅁䅁䅯睂䅅䅁䅅䅁䉁䅁䅁兂䅁䅁䅁䅁䅁䅁杷允䅁䅁䅕䅁䑁䅁䅷䅁䙁䅁䅁䅁杄晧䅨权捃䅁䅁权睁䅁䅁权䡁允䅁允䅁䅁䅅䅁䙁䑁㙓䬶䱋楌䅌䍄䉁䅁䅁兂䅁䅁䅍䅄䅁䅁䅕䅁䅁䩁㉂䔫䭁䩁䅷䅁䭁䑁䅣䅁䭁䅁䉣䅁䉁䅁䅁允䅁䅁䅕䅁䅁䅁䅁䅁䵁䅉䅅䅁䙁䅁䅁睁䵁䅁䅁兂䅁䅁䅁䡫㑢䅑䅯杮䅁䅁䅯睎䅁䅁䅯睂䅅䅁䅅䅁䉁䅁䅁兂捃灣昴杰乢睐杷允䅁䅁䅕䅁䑁䅁䅷䅁䙁䅁䅁䅁䕁啪䈹权坄䅁䅁权䉂䅁䅁权䡁允䅁允䅁䅁䅅䅁䙁䅁䅁䅁䅁䅁䅁䍄䉁䅁䅁兂䅁䅁䅍䅄䅁䅁䅕䅁䅁䩁㉂䔫䭁䩁䅷䅁䭁䑁䅳䅁䭁䅁䉣䅁䉁䅁䅁允䅁䅁䅕䅁䅁䅁允っ䵁䅉䅅䅁䙁䅁䅁睁䵁䅁䅁兂䅁䅁䅁䥅㑈䅑䅯其䅁䅁䅯李䅁䅁䅯睂䅅䅁䅅䅁䉁䅁䅁兂㉃汈浊㡹娹䅑杷允䅁䅁䅕䅁䑁䅁䅷䅁䙁䅁䅁䅁㝂啌䈹权穃䅁䅁权䡂䅁䅁权䡁允䅁允䅁䅁䅅䅁䙁䅁䅁䅁䅁䅁䅁䍄䉁䅁䅁兂䅁䅁䅍䅄䅁䅁䅕䅁䅁䕧求ご䭅䩁䄴䅁䭁䑁䅧䅁䭁䅁䉣䅁䉁䅁䅁允䅁䅁䅕䅁䅁䅁䅁䅁䵁䅉䅅䅁䙁䅁䅁睁䵁䅁䅁兂䅁䅁䅁䡫㑢䅑䅯䅮䅁䅁䅯䅒䅁䅁䅯睂䅅䅁䅅䅁䉁䅁䅁兂穃䱪祊橮剒䅷杷允䅁䅁䅕䅁䑁䅁䅷䅁䙁䅁䅁䅁䅂智䅴权元䅁䅁权䑁䅁䅁权䡁允䅁允䅁䅁䅅䅁䭁䅁䉯䅁䵁䅉䅅䅁䙁䅁䅁睁䵁䅁䅁兂䅁䅁䅁䡫㑢䅑䅯睩䅁䅁䅯睒䅁䅁䅯睂䅅䅁䅅䅁䉁䅁䅁兂畃⭒㙆䭆倴䅑杷允䅁䅁䅕䅁䑁䅁䅷䅁䙁䅁䅁䅁杁偋䅬权捃䅁䅁权癁䅁䅁权䡁允䅁允䅁䅁䅅䅁䙁䅁䅁䅁䅁䅁䅁䍄䉁䅁䅁兂䅁䅁䅍䅄䅁䅁䅕䅁䅁䙁睳ご䭅䥁䅳䅁䭁䑁䄴䅁䭁䅁䉣䅁䉁䅁䅁允䅁䅁䅕䩉匶䡙儰ぁ䵁䅉䅅䅁䙁䅁䅁睁䵁䅁䅁兂䅁䅁䅁䡫㑢䅑䅯睩䅁䅁䅯䅓䅁䅁䅯睂䅅䅁䅅䅁䉁䅁䅁兂獄払敧敨剳䅑杷允䅁䅁䅕䅁䑁䅁䅷䅁䙁䅁䅁䥁睂䔸䈵权癃䅁䅁权乂䅁䅁权䡁允䅁允䅁䅁䅅䅁䙁乁癹⭵䩏療⽷䍄䉁䅁䅁兂䅁䅁䅍䅄䅁䅁䅕䅁䅁䩁㉂䔫䭁䩁䄴䅁䭁䕁䅫䅁䭁䅁䉣䅁䉁䅁䅁允䅁䅁䅕㐱橭䅈娯吷䴸䅉䅅䅁䙁䅁䅁睁䵁䅁䅁兂䅁䅁䅁䡫㑢䅑䅯睩䅁䅁䅯睓䅁䅁䅯睂䅅䅁䅅䅁䉁䅁䅁兂灁䥘䌯匹噧䅑杷允䅁䅁䅕䅁䑁䅁䅷䅁䙁䅁䅁䅁权晹䅴权敄䅁䅁权穁䅁䅁权䡁允䅁允䅁䅁䅅䅁䙁䅁䅁䅁䅁䅁䅁䍄䉁䅁䅁兂䅁䅁䅍䅄䅁䅁䅕䅁䅁䭁䩄〫䭁䵁䅯䅁䭁䕁䅣䅁䭁䅁䉣䅁䉁䅁䅁允䅁䅁䅕䌳堸汃硗䐲䴸䅉䅅䅁䙁䅁䅁睁䵁䅁䅁兂䅁䅁䅃䝑偖兑䅯睩䅁䅁䅯䅎䅁䅁䅯睂䅅䅁䅅䅁䉁䅁䅁兂䅁䅁䅁䅁䅁䅁杷允䅁䅁䅕䅁䑁䅁䅷䅁䙁䅁䅁䵁䑸婌䉰权㙄䅁䅁权䵂䅁䅁权䡁允䅁允䅁䅁䅅䅁䙁䅁䅁䅁䅁䅁䅁䍄䉁䅁䅁兂䅁䅁䅍䅄䅁䅁䅕䅁䅁䩁㉂䔫䭁䩁䅷䅁䭁䕁䅳䅁䭁䅁䉣䅁䉁䅁䅁允䅁䅁䅕㑷昵㙸樯啎䵁䅉䅅䅁䙁䅁䅁睁䵁䅁䅁兂䅁䅁䅁䡫㑢䅑䅯睩䅁䅁䅯䅔䅁䅁䅯睂䅅䅁䅅䅁䉁䅁䅁兂䅁䅁䅁䅁奁䅑杷允䅁䅁䅕䅁䑁䅁䅷䅁䙁䅁䅁䅁䅄倹䅴权潄䅁䅁权ㅁ䅁䅁权䡁允䅁允䅁䅁䅅䅁䙁䵁䡚呬⬰噡䅒䍄䉁䅁䅁兂䅁䅁䅍䅄䅁䅁䅕䅁䅁䝁䭄〫䭁䵁䅕䅁䭁䑁䅉䅁䭁䅁䉣䅁䉁䅁䅁允䅁䅁䅕䅁䅁䅁䅁䅁䵁䅉䅅䅁䙁䅁䅁睁䵁䅁䅁兂䅁䅁䅁㙲偒兑䅯杵䅁䅁䅯睐䅁䅁䅯睂䅅䅁䅅䅁䉁䅁䅁兂䅁䙁硄呍䥕村杷允䅁䅁䅕䅁䑁䅁䅷䅁䙁䅁䅁䅁元癤䅨权捃䅁䅁权䑁䅁䅁权䡁允䅁允䅁䅁䅅䅁䙁䡁䉖㉯杕え䅆䍄䉁䅁䅁兂䅁䅁䅍䅄䅁䅁䅕䅁䅁䡁䭄〫䭁䩁䅙䅁䭁䑁䅕䅁䭁䅁䉣䅁䉁䅁䅁允䅁䅁䅕㑓獲㤸汣歋䵉䅉䅅䅁䙁䅁䅁睁䵁䅁䅁兂䅁䅁䅄佧兊兑䅯术䅁䅁䅯睐䅁䅁䅯睂䅅䅁䅅䅁䉁䅁䅁兂䅁䅁䅁䅁䅁䅁杷允䅁䅁䅕䅁䑁䅁䅷䅁䙁䅁䅁䥁睂䔸䈵权坃䅁䅁权䭂䅁䅁权䡁允䅁允䅁䅁䅅䅁䙁䭁浰䡘䩸汨䍂䍄䉁䅁䅁兂䅁䅁䅍䅄䅁䅁䅕䅁䅁䑧婴ご䭅䥁䅳䅁䭁䑁䅣䅁䭁䅁䉣䅁䉁䅁䅁允䅁䅁䅕畍歆敁潳樰䴸䅉䅅䅁䙁䅁䅁睁䵁䅁䅁兂䅁䅁䅁䥅㑈䅑䅯杁䅅䅁䅯䅎䅁䅁䅯睂䅅䅁䅅䅁䉁䅁䅁兂流焰塋䍤浐睐杷允䅁䅁䅕䅁䑁䅁䅷䅁䙁䅁䅁䅁扂䕍䈹权捃䅁䅁权䵂䅁䅁权䡁允䅁允䅁䅁䅅䅁䙁䵁獹慥焴砹䅪䍄䉁䅁䅁兂䅁䅁䅍䅄䅁䅁䅕䅁䅁䅁乓ご䭅䭁䅣䅁䭁䑁䅫䅁䭁䅁䉣䅁䉁䅁䅁允䅁䅁䅯权䅅䅁杷允䅁䅁䅕䅁䑁䅁䅷䅁䙁䅁䅁䅁元癤䅨权䱃䅁䅁权䭂䅁䅁权䡁允䅁允䅁䅁䅅䅁䙁䡁㥅瑃橥䍣䅖䍄䉁䅁䅁兂䅁䅁䅍䅄䅁䅁䅕䅁䅁䥷楄䕕䭅䵁䅳䅁䭁䕁䅉䅁䭁䅁䉣䅁䉁䅁䅁允䅁䅁䅕䅁䅁䅁䅁䅁䵁䅉䅅䅁䙁䅁䅁睁䵁䅁䅁兂䅁䅁䅃偣佂兑䅯朹䅁䅁䅯睎䅁䅁䅯睂䅅䅁䅅䅁䉁䅁䅁兂煄呄癅㙴砸䅑杷允䅁䅁䅕䅁䑁䅁䅷䅁䙁䅁䅁䅁元癤䅨权敃䅁䅁权䭂䅁䅁权䡁允䅁允䅁䅁䅅䅁䙁䱁捇䈳奶⽑⽕䍄䉁䅁䅁兂䅁䅁䅍䅄䅁䅁䅕䅁䅁䩁㉂䔫䭁䩁䄴䅁䭁䕁䄰䅁䭁䅁䉣䅁䉁䅁䅁允䅁䅁䅕䅱桂潚䍈䐹䴸䅉䅅䅁䙁䅁䅁睁䵁䅁䅁兂䅁䅁䅁䵑㜳䅑䅯朶䅁䅁䅯兏䅁䅁䅯睂䅅䅁䅅䅁䉁䅁䅁兂䅁䅁䅁䅁䅁䅁杷允䅁䅁䅕䅁䑁䅁䅷䅁䙁䅁䅁䅁啂欱䈵权ぃ䅁䅁权㉁䅁䅁权䡁允䅁允䅁䅁䅅䅁䙁䅁䅁䝩攰坵䍒䍄䉁䅁䅁兂䅁䅁䅍䅄䅁䅁䅕䅁䅁䭧浺歒䭅䱁䄸䅁䭁䑁䅁䅁䭁䅁䉣䅁䉁䅁䅁允䅁䅁䅕䅁䅁䅁䅁䅁䵁䅉䅅䅁䙁䅁䅁睁䵁䅁䅁兂䅁䅁䅁䡫㑢䅑䅯睩䅁䅁䅯睑䅁䅁䅯睂䅅䅁䅅䅁䉁䅁䅁兂畃⭒㙆䍆漴䅑杷允䅁䅁䅕䅁䑁䅁䅷䅁䙁䅁䅁䥁煂歌䈹权牃䅁䅁权㉁䅁䅁权䡁允䅁允䅁䅁䅅䅁䭁䅁䉯䅁䵁䅉䅅䅁䙁䅁䅁睁䵁䅁䅁兂䅁䅁䅃䝑偖兑䅯杮䅁䅁䅯䅍䅁䅁䅯睂䅅䅁䅅䅁䉁䅁䅁兂䅁䅁䅁䅁䅁䅁杷允䅁䅁䅕䅁䑁䅁䅷䅁䙁䅁䅁䅁杂癹䅴权楄䅁䅁权䕂䅁䅁权䡁允䅁允䅁䅁䅅䅁䙁偁㍢㝤㑶桃䅤䍄䉁䅁䅁兂䅁䅁䅍䅄䅁䅁䅕䅁䅁䱧湃ご䭅偁䅯䅁䭁䕁䅉䅁䭁䅁䉣䅁䉁䅁䅁允䅁䅁䅕䙦㙰㝯䑉歙䵉䅉䅅䅁䙁䅁䅁睁䵁䅁䅁兂䅁䅁䅃䝑偖兑䅯睩䅁䅁䅯免䅁䅁䅯睂䅅䅁䅅䅁䉁䅁䅁兂䅁䅁䅁䅁䅁䅁杷允䅁䅁䅕䅁䑁䅁䅷䅁䙁䅁䅁䥁睃ば䈹权㑄䅁䅁权䩂䅁䅁权䡁允䅁允䅁䅁䅅䅁䙁䝁扩兖丸稯䍰䍄䉁䅁䅁兂䅁䅁䅍䅄䅁䅁䅕䅁䅁䵁い〫䭁䵁䅯䅁䭁䍁䄸䅁䭁䅁䉣䅁䉁䅁䅁允䅁䅁䅕䅁䅁䅁䅁䅁䵁䅉䅅䅁䙁䅁䅁睁䵁䅁䅁兂䅁䅁䅃䝑偖兑䅯杮䅁䅁䅯免䅁䅁䅯睂䅅䅁䅅䅁䉁䅁䅁兂䅁䅁䅁䅁䅁䅁杷允䅁䅁䅕䅁䑁䅁䅷䅁䙁䅁䅁䥁䅂啚䈹权敃䅁䅁权䑂䅁䅁权䡁允䅁允䅁䅁䅅䅁䙁䙁汊態䈱䵃⽁䍄䉁䅁䅁兂䅁䅁䅍䅄䅁䅁䅕䅁䅁䙁坔歔䭅䅁䉑䅁䭁䑁䅧䅁䭁䅁䉣䅁䉁䅁䅁允䅁䅁䅕䄵偫硙申ぎ䵁䅉䅅䅁䙁䅁䅁睁䵁䅁䅁兂䅁䅁䅃偣佂兑䅯䄯䅁䅁䅯䅒䅁䅁䅯睂䅅䅁䅅䅁䉁䅁䅁兂流吳䝴潑䵨䅑杷允䅁䅁䅕䅁䑁䅁䅷䅁䙁䅁䅁䥁㝁啗䈹权硃䅁䅁权㥁䅁䅁权䡁允䅁允䅁䅁䅅䅁䙁䅁䅁扦扑唴䍬䍄䉁䅁䅁兂䅁䅁䅍䅄䅁䅁䅕䅁䅁䕧求ご䭅䩁䄴䅁䭁䑁䅍䅁䭁䅁䉣䅁䉁䅁䅁允䅁䅁䅕䅁䅁䅁䅁䅁䵁䅉䅅䅁䙁䅁䅁睁䵁䅁䅁兂䅁䅁䅃䝑偖兑䅯睩䅁䅁䅯䅏䅁䅁䅯睂䅅䅁䅅䅁䉁䅁䅁兂䅁䅁䅁䅁䅁䅁杷允䅁䅁䅕䅁䑁䅁䅷䅁䙁䅁䅁䥁䅂啚䈹权捃䅁䅁权㑁䅁䅁权䡁允䅁允䅁䅁䅅䅁䙁䅁䅁䅁䅁䅁䅁䍄䉁䅁䅁兂䅁䅁䅍䅄䅁䅁䅕䅁䅁佁䉃䔫䭁䩁䄴䅁䭁䑁䅉䅁䭁䅁䉣䅁䉁䅁䅁允䅁䅁䅕煘娵丰田稫䴸䅉䅅䅁䙁䅁䅁睁䵁䅁䅁兂䅁䅁䅁䍉㕪䅑䅯其䅁䅁䅯兏䅁䅁䅯睂䅅䅁䅅䅁䉁䅁䅁兂䅁䅁䅁䅁䅁䅁杷允䅁䅁䅕䅁䑁䅁䅷䅁䙁䅁䅁䥁䅂啚䈹权捃䅁䅁权㕁䅁䅁权䡁允䅁允䅁䅁䅅䅁䙁䅁䅁䅁䅁䅁䅁䍄䉁䅁䅁兂䅁䅁䅍䅄䅁䅁䅕䅁䅁䕧求ご䭅䩁䅷䅁䭁䑁䅣䅁䭁䅁䉣䅁䉁䅁䅁允䅁䅁䅕䅁䅁䅁䅁䅁䵁䅉䅅䅁䙁䅁䅁睁䵁䅁䅁兂䅁䅁䅁䵑㜳䅑䅯共䅁䅁䅯睎䅁䅁䅯睂䅅䅁䅅䅁䉁䅁䅁权䭁允䅁䍄䉁䅁䅁兂䅁䅁䅍䅄䅁䅁䅕䅁䅁䕧求ご䭅䩁䅷䅁䭁䕁䅁䅁䭁䅁䉣䅁䉁䅁䅁允䅁䅁䅕䅁䅁䅁䅁䅁䵁䅉䅅䅁䙁䅁䅁睁䵁䅁䅁兂䅁䅁䅃䝑偖兑䅯䅮䅁䅁䅯李䅁䅁䅯睂䅅䅁䅅䅁䉁䅁䅁兂呁欸偈楚吱䅷杷允䅁䅁䅕䅁䑁䅁䅷䅁䙁䅁䅁䅁扂䕍䈹权䱃䅁䅁权㑁䅁䅁权䡁允䅁允䅁䅁䅅䅁䙁䅁䅁䅁䅁䅁䅁䍄䉁䅁䅁兂䅁䅁䅍䅄䅁䅁䅕䅁䅁䅁乓ご䭅乁䅙䅁䭁䑁䅫䅁䭁䅁䉣䅁䉁䅁䅁允䅁䅁䅕䅁䅁䅁䅁䅁䵁䅉䅅䅁䙁䅁䅁睁䵁䅁䅁兂䅁䅁䅁摪但兑䅯䄶䅁䅁䅯睐䅁䅁䅯睂䅅䅁䅅䅁䉁䅁䅁兂䅁䅁䅁䅁䅁䅁杷允䅁䅁䅕䅁䑁䅁䅷䅁䙁䅁䅁䥁䅂啚䈹权䱃䅁䅁权䡂䅁䅁权䡁允䅁允䅁䅁䅅䅁䙁䅁ㅅ眷潺佖⼴䍄䉁䅁䅁兂䅁䅁䅍䅄䅁䅁䅕䅁䅁䑧婴ご䭅䭁䅕䅁䭁䕁䅁䅁䭁䅁䉣䅁䉁䅁䅁允䅁䅁䅣䅁䅁䅁㙃欴䵁䅉䅅䅁䙁䅁䅁睁䵁䅁䅁兂䅁䅁䅃䝑偖兑䅯睩䅁䅁䅯䅓䅁䅁䅯睂䅅䅁䅅䅁䉁䅁䅁兂㝁位特晘橺睐杷允䅁䅁䅕䅁䑁䅁䅷䅁䙁䅁䅁䅁睂癹䅴权捃䅁䅁权䝂䅁䅁权䡁允䅁允䅁䅁䅅䅁䙁䭁睒児塲ㅬ䅢䍄䉁䅁䅁兂䅁䅁䅍䅄䅁䅁䅕䅁䅁䑧婴ご䭅䩁䅁䅁䭁䕁䅙䅁䭁䅁䉣䅁䉁䅁䅁允䅁䅁䅯权䅅䅁杷允䅁䅁䅕䅁䑁䅁䅷䅁䙁䅁䅁䥁䅂啚䈹权捃䅁䅁权䥂䅁䅁权䡁允䅁允䅁䅁䅅䅁䙁䭁瑹䘲㈹い䅔䍄䉁䅁䅁兂䅁䅁䅍䅄䅁䅁䅕䅁䅁䉁䉃䔫䭁佁䅧䅁䭁䑁䅣䅁䭁䅁䉣䅁䉁䅁䅁允䅁䅁䅕娳伶祚慷歓䵁䅉䅅䅁䙁䅁䅁睁䵁䅁䅁兂䅁䅁䅃䝑偖兑䅯睩䅁䅁䅯兓䅁䅁䅯睂䅅䅁䅅䅁䉁䅁䅁兂䭄㡓㑙橥樷睐杷允䅁䅁䅕䅁䑁䅁䅷䅁䙁䅁䅁䥁䅂啚䈹权祄䅁䅁权硁䅁䅁权䡁允䅁允䅁䅁䅅䅁䙁䅁䅁䅁䅁䅁䅁䍄䉁䅁䅁兂䅁䅁䅍䅄䅁䅁䅕䅁䅁䑧婴ご䭅偁䄴䅁䭁䑁䅫䅁䭁䅁䉣䅁䉁䅁䅁允䅁䅁䅕䅁䅁䅁䅁䅁䵁䅉䅅䅁䙁䅁䅁睁䵁䅁䅁兂䅁䅁䅃䝑偖兑䅯䅮䅁䅁䅯兓䅁䅁䅯睂䅅䅁䅅䅁䉁䅁䅁兂䅁䅁䅁䅁䅁䅁杷允䅁䅁䅕䅁䑁䅁䅷䅁䙁䅁䅁䅁㝂啌䈹权敃䅁䅁权䑂䅁䅁权䡁允䅁允䅁䅁䅅䅁䙁䵁㍚䡕煁瑺⽑䍄䉁䅁䅁兂䅁䅁䅍䅄䅁䅁䅕䅁䅁䝧畯ご䭅䭁䅕䅁䭁䍁䄴䅁䭁䅁䉣䅁䉁䅁䅁允䅁䅁䅯䅁䅁䅁杷允䅁䅁䅕䅁䑁䅁䅷䅁䙁䅁䅁䥁獃欵䉚权㝃䅁䅁权癁䅁䅁权䡁允䅁允䅁䅁䅅䅁䙁䅁䅁䅁䅁䅁䅁䍄䉁䅁䅁兂䅁䅁䅍䅄䅁䅁䅕䅁䅁䙁坔歔䭅䵁䅣䅁䭁䑁䅷䅁䭁䅁䉣䅁䉁䅁䅁允䅁䅁䅕䅁䅁䩯坶䕅䵉䅉䅅䅁䙁䅁䅁睁䵁䅁䅁兂䅁䅁䅃䝑偖兑䅯䅮䅁䅁䅯兎䅁䅁䅯睂䅅䅁䅅䅁䉁䅁䅁兂䱁獪昴摙乴䅑杷允䅁䅁䅕䅁䑁䅁䅷䅁䙁䅁䅁䥁䅂啚䈹权敃䅁䅁权ㅁ䅁䅁权䡁允䅁允䅁䅁䅅䅁䙁䥁畹㥸䍥敮⽁䍄䉁䅁䅁兂䅁䅁䅍䅄䅁䅁䅕䅁䅁䕧求ご䭅䩁䄴䅁䭁䕁䅳䅁䭁䅁䉣䅁䉁䅁䅁允䅁䅁䅕㥍啧潍昳吳䴸䅉䅅䅁䙁䅁䅁睁䵁䅁䅁兂䅁䅁䅃䝑偖兑䅯睩䅁䅁䅯材䅁䅁䅯睂䅅䅁䅅䅁䉁䅁䅁兂浄畦兮桁樷睐杷允䅁䅁䅕䅁䑁䅁䅷䅁䙁䅁䅁䅁䅄倹䅴权㉄䅁䅁权乂䅁䅁权䡁允䅁允䅁䅁䅅䅁䙁䱁䉸兡坘䅢䅊䍄䉁䅁䅁兂䅁䅁䅍䅄䅁䅁䅕䅁䅁䕧求ご䭅䩁䅷䅁䭁䕁䅕䅁䭁䅁䉣䅁䉁䅁䅁允䅁䅁䅕倱噁娷䵖が䵁䅉䅅䅁䙁䅁䅁睁䵁䅁䅁兂䅁䅁䅁祥倱兑䅯杵䅁䅁䅯免䅁䅁䅯睂䅅䅁䅅䅁䉁䅁䅁兂䅁䅁䅁䅁䅁䅁杷允䅁䅁䅕䅁䑁䅁䅷䅁䙁䅁䅁䥁䅂啚䈹权敃䅁䅁权䙂䅁䅁权䡁允䅁允䅁䅁䅅䅁䙁䕁㉨楸捪乯⽕䍄䉁䅁䅁兂䅁䅁䅍䅄䅁䅁䅕䅁䅁䝁䭄〫䭁䱁䅙䅁䭁䕁䅅䅁䭁䅁䉣䅁䉁䅁䅁允䅁䅁䅕灭卬坆䵲啋䵉䅉䅅䅁䙁䅁䅁睁䵁䅁䅁兂䅁䅁䅃䝑偖兑䅯睩䅁䅁䅯䅐䅁䅁䅯睂䅅䅁䅅䅁䉁䅁䅁兂偃橗桺杗浔睐杷允䅁䅁䅕䅁䑁䅁䅷䅁䙁䅁䅁䵁䅃水䉂权㑃䅁䅁权䉂䅁䅁权䡁允䅁允䅁䅁䅅䅁䙁䅁䅁䅁䅁䅁䅁䍄䉁䅁䅁兂䅁䅁䅍䅄䅁䅁䅕䅁䅁䕧求ご䭅䩁䄴䅁䭁䕁䅯䅁䭁䅁䉣䅁䉁䅁䅁允䅁䅁䅕坏慤婮䝉穹䴸䅉䅅䅁䙁䅁䅁睁䵁䅁䅁兂䅁䅁䅃䝑偖兑䅯睩䅁䅁䅯兔䅁䅁䅯睂䅅䅁䅅䅁䉁䅁䅁兂楁敨桖䈲獶睐杷允䅁䅁䅕䅁䑁䅁䅷䅁䙁䅁䅁䥁䅂啚䈹权敃䅁䅁权乂䅁䅁权䡁允䅁允䅁䅁䅅䅁䙁䑁䝰摖䉐㥡⽣䍄䉁䅁䅁兂䅁䅁䅍䅄䅁䅁䅕䅁䅁䝁䭄〫䭁䱁䅙䅁䭁䍁䅷䅁䭁䅁䉣䅁䉁䅁䅁允䅁䅁䅕䅁䅁䅁䅁䅁䵁䅉䅅䅁䙁䅁䅁睁䵁䅁䅁兂䅁䅁䅃䝑偖兑䅯睩䅁䅁䅯睑䅁䅁䅯睂䅅䅁䅅䅁䉁䅁䅁兂㙄㡂湳㉄倯睐杷允䅁䅁䅕䅁䑁䅁䅷䅁䙁䅁䅁䅁权晹䅴权卄䅁䅁权䑁䅁䅁权䡁允䅁允䅁䅁䅅䅁䙁乁䙡眫ㄹ䑏䅊䍄䉁䅁䅁兂䅁䅁䅍䅄䅁䅁䅕䅁䅁䡁瑳ご䭅䥁䅳䅁䭁䑁䄸䅁䭁䅁䉣䅁䉁䅁䅁允䅁䅁䅕䅁䅁䅁䅁䅁䵁䅉䅅䅁䙁䅁䅁睁䵁䅁䅁兂䅁䅁䅁䥂倱兑䅯䅯䅁䅁䅯睑䅁䅁䅯睂䅅䅁䅅䅁䉁䅁䅁兂晁㕱氰䍧硉䅑杷允䅁䅁䅕䅁䑁䅁䅷䅁䙁䅁䅁䅁乂ㅈ䉂权祄䅁䅁权䩂䅁䅁权䡁允䅁允䅁䅁䅅䅁䙁䱁〳䱋祒祐䅖䍄䉁䅁䅁兂䅁䅁䅍䅄䅁䅁䅕䅁䅁䙁睳ご䭅䥁䅳䅁䭁䍁䄸䅁䭁䅁䉣䅁䉁䅁䅁允䅁䅁䅕䅁䅁䅁䅁䅁䵁䅉䅅䅁䙁䅁䅁睁䵁䅁䅁兂䅁䅁䅁穗偂兑䅯睩䅁䅁䅯免䅁䅁䅯睂䅅䅁䅅䅁䉁䅁䅁兂䅁䅁䅁䅁䅁䅁杷允䅁䅁䅕䅁䑁䅁䅷䅁䙁䅁䅁䅁杁偋䅬权敃䅁䅁权祁䅁䅁权䡁允䅁允䅁䅁䅅䅁䙁䥁洵祐奪敤⽳䍄䉁䅁䅁兂䅁䅁䅍䅄䅁䅁䅕䅁䅁䙁睳ご䭅䩁䅁䅁䭁䕁䅳䅁䭁䅁䉣䅁䉁䅁䅁允䅁䅁䅯权䅅䅁杷允䅁䅁䅕䅁䑁䅁䅷䅁䙁䅁䅁䥁獃欵䉚权坃䅁䅁权獁䅁䅁权䡁允䅁允䅁䅁䅅䅁䙁䅁䅁䅁䅁䅁䅁䍄䉁䅁䅁兂䅁䅁䅍䅄䅁䅁䅕䅁䅁䙁睳ご䭅䩁䅷䅁䭁䍁䄴䅁䭁䅁䉣䅁䉁䅁䅁允䅁䅁䅕䅁䅁䅁䅁䅁䵁䅉䅅䅁䙁䅁䅁睁䵁䅁䅁兂䅁䅁䅃楡倵兑䅯杯䅁䅁䅯䅍䅁䅁䅯睂䅅䅁䅅䅁䉁䅁䅁兂䅁䅁䅁䅁䅁䅁杷允䅁䅁䅕䅁䑁䅁䅷䅁䙁䅁䅁䥁㝁啗䈹权捃䅁䅁权㥁䅁䅁权䡁允䅁允䅁䅁䅅䅁䙁䅁䅁䅁䅁䅁䅁䍄䉁䅁䅁兂䅁䅁䅍䅄䅁䅁䅕䅁䅁䡧睄歔䭅䱁䅍䅁䭁䕁䅯䅁䭁䅁䉣䅁䉁䅁䅁允䅁䅁䅕畷啶楋䱌と䵉䅉䅅䅁䙁䅁䅁睁䵁䅁䅁兂䅁䅁䅁穗偂兑䅯杮䅁䅁䅯杌䅁䅁䅯睂䅅䅁䅅䅁䉁䅁䅁兂䅁䅁䅁䅁䅁䅁杷允䅁䅁䅕䅁䑁䅁䅷䅁䙁䅁䅁䅁㑁䔵䈵权㝃䅁䅁权癁䅁䅁权䡁允䅁允䅁䅁䅅䅁䙁䅁䅁䅁䅁䅁䅁䍄䉁䅁䅁兂䅁䅁䅍䅄䅁䅁䅕䅁䅁䙁睳ご䭅䥁䅳䅁䭁䑁䅉䅁䭁䅁䉣䅁䉁䅁䅁允䅁䅁䅕䅁䅁䅁䅁䅁䵁䅉䅅䅁䙁䅁䅁睁䵁䅁䅁兂䅁䅁䅁䵯㝮䅑䅯杺䅁䅁䅯䅌䅁䅁䅯睂䅅䅁䅅䅁䉁䅁䅁兂䅁䅁䅁䅁䅁䅁杷允䅁䅁䅕䅁䑁䅁䅷䅁䙁䅁䅁䅁㑁䔵䈵权潄䅁䅁权䉂䅁䅁权䡁允䅁允䅁䅁䅅䅁䙁䅁䅁䅁䅁䅁䅁䍄䉁䅁䅁兂䅁䅁䅍䅄䅁䅁䅕䅁䅁䙁睳ご䭅䩁䅷䅁䭁䑁䅉䅁䭁䅁䉣䅁䉁䅁䅁允䅁䅁䅕䅁䅁䅁䅁䅁䵁䅉䅅䅁䙁䅁䅁睁䵁䅁䅁兂䅁䅁䅁晡但兑䅯睳䅁䅁䅯䅏䅁䅁䅯睂䅅䅁䅅䅁䉁䅁䅁兂䅁䅁䅁䅁䅁䅁杷允䅁䅁䅕䅁䑁䅁䅷䅁䙁䅁䅁䅁扂䕍䈹权敃䅁䅁权ぁ䅁䅁权䡁允䅁允䅁䅁䅅䅁䙁䅁䅁䅁䅁䅁䅁䍄䉁䅁䅁兂䅁䅁䅍䅄䅁䅁䅕䅁䅁䭧浺歒䭅乁䅁䅁䭁䑁䅑䅁䭁䅁䉣䅁䉁䅁䅁允䅁䅁䅕䅁䅁䅁䅁䅁䵁䅉䅅䅁䙁䅁䅁睁䵁䅁䅁兂䅁䅁䵄祑愲兑䅯术䅁䅁䅯児䅁䅁䅯睂䅅䅁䅅䅁䉁䅁䅁兂䅁䅁䅁䅁䅁䅁杷允䅁䅁䅕䅁䑁䅁䅷䅁䙁䅁䅁䥁煂歌䈹权䥄䅁䅁权乂䅁䅁权䡁允䅁允䅁䅁䅅䅁䙁偁卍圳睆⭣䉚䍄䉁䅁䅁兂䅁䅁䅍䅄䅁䅁䅕䅁䅁䙁睳ご䭅䥁䅳䅁䭁䑁䅍䅁䭁䅁䉣䅁䉁䅁䅁允䅁䅁䅕䅁䅁䅁䅁䅁䵁䅉䅅䅁䙁䅁䅁睁䵁䅁䅁兂䅁䅁䅁住佒兑䅯䅮䅁䅁䅯睐䅁䅁䅯睂䅅䅁䅅䅁䉁䅁䅁兂䅁䅁䅁䅁䅁䅁杷允䅁䅁䅕䅁䑁䅁䅷䅁䙁䅁䅁䅁灂唸䈵权湃䅁䅁权⭁䅁䅁权䡁允䅁允䅁䅁䅅䅁䭁䅁䉯䅁䵁䅉䅅䅁䙁䅁䅁睁䵁䅁䅁兂䅁䅁䅁穗偂兑䅯䅮䅁䅁䅯兏䅁䅁䅯睂䅅䅁䅅䅁䉁䅁䅁兂䅁䅁䅁䅁䅁䅁杷允䅁䅁䅕䅁䑁䅁䅷䅁䙁䅁䅁䅁睂癹䅴权䅁允䅁权䅂䅁䅁权䡁允䅁允䅁䅁䅅䅁䭁䑁䈸䅁䵁䅉䅅䅁䙁䅁䅁睁䵁䅁䅁兂䅁䅁䅁穗偂兑䅯杮䅁䅁䅯兏䅁䅁䅯睂䅅䅁䅅䅁䉁䅁䅁兂䅁䅁䅁䅁䅁䅁杷允䅁䅁䅕䅁䑁䅁䅷䅁䙁䅁䅁䅁扂䕍䈹权䱃䅁䅁权㙁䅁䅁权䡁允䅁允䅁䅁䅅䅁䙁䅁䅁䅁䅁䅁䅁䍄䉁䅁䅁兂䅁䅁䅍䅄䅁䅁䅕䅁䅁䑁歪歔䭅乁䅧䅁䭁䍁䄸䅁䭁䅁䉣䅁䉁䅁䅁允䅁䅁䅕䅁䅁䅁䅁䅁䵁䅉䅅䅁䙁䅁䅁睁䵁䅁䅁兂䅁䅁䅁晡但兑䅯关䅁䅁䅯杏䅁䅁䅯睂䅅䅁䅅䅁䉁䅁䅁兂䅁䅁䅁䅁䅁䅁杷允䅁䅁䅕䅁䑁䅁䅷䅁䙁䅁䅁䅁㝂啌䈹权乄䅁䅁权䵂䅁䅁权䡁允䅁允䅁䅁䅅䅁䙁䝁稯ㅹㅫ削䄵䍄䉁䅁䅁兂䅁䅁䅍䅄䅁䅁䅕䅁䅁䙁睳ご䭅䩁䄴䅁䭁䑁䅯䅁䭁䅁䉣䅁䉁䅁䅁允䅁䅁䅕䅁䅁䅁䅁䅁䵁䅉䅅䅁䙁䅁䅁睁䵁䅁䅁兂䅁䅁䅁穗偂兑䅯睩䅁䅁䅯睐䅁䅁䅯睂䅅䅁䅅䅁䉁䅁䅁兂䅁䅁䅁䅁䅁䅁杷允䅁䅁䅕䅁䑁䅁䅷䅁䙁䅁䅁䅁扂䕍䈹权敃䅁䅁权⽁䅁䅁权䡁允䅁允䅁䅁䅅䅁䙁䅁䅁䅁䅁䅁䅁䍄䉁䅁䅁兂䅁䅁䅍䅄䅁䅁䅕䅁䅁䭁欫ご䭅䱁䅍䅁䭁䍁䄴䅁䭁䅁䉣䅁䉁䅁䅁允䅁䅁䅕䅁䅁䅁䅁䅁䵁䅉䅅䅁䙁䅁䅁睁䵁䅁䅁兂䅁䅁䅁穗偂兑䅯䅮䅁䅁䅯睎䅁䅁䅯睂䅅䅁䅅䅁䉁䅁䅁兂䅁䅁䅁䅁䅁䅁杷允䅁䅁䅕䅁䑁䅁䅷䅁䙁䅁䅁䅁䅂智䅴权䥄䅁䅁权ㅁ䅁䅁权䡁允䅁允䅁䅁䅅䅁䙁䅁䅁䙁物杌䌵䍄䉁䅁䅁兂䅁䅁䅍䅄䅁䅁䅕䅁䅁䙁睳ご䭅䩁䅷䅁䭁䑁䅙䅁䭁䅁䉣䅁䉁䅁䅁允䅁䅁䅕內䙔穪癈䕗䵁䅉䅅䅁䙁䅁䅁睁䵁䅁䅁兂䅁䅁䅃䅖兒兑䅯䄶䅁䅁䅯杏䅁䅁䅯睂䅅䅁䅅䅁䉁䅁䅁兂䅁䅁䅁䅁䅁䅁杷允䅁䅁䅕䅁䑁䅁䅷䅁䙁䅁䅁䅁啂欱䈵权浄䅁䅁权䉂䅁䅁权䡁允䅁允䅁䅁䅅䅁䙁䭁捅䰫坎慍⽷䍄䉁䅁䅁兂䅁䅁䅍䅄䅁䅁䅕䅁䅁䅁乓ご䭅䭁䅁䅁䭁䕁䅣䅁䭁䅁䉣䅁䉁䅁䅁允䅁䅁䅕⽷潕䥘䌯䕍䵁䅉䅅䅁䙁䅁䅁睁䵁䅁䅁兂䅁䅁䅁䍉㕪䅑䅯睩䅁䅁䅯免䅁䅁䅯睂䅅䅁䅅䅁䉁䅁䅁兂慃婭婭婭确睐杷允䅁䅁䅕䅁䑁䅁䅷䅁䙁䅁䅁䅁睂癹䅴权杄䅁䅁权䉂䅁䅁权䡁允䅁允䅁䅁䅅䅁䙁䅁䅁䅁䅁䅁䅁䍄䉁䅁䅁兂䅁䅁䅍䅄䅁䅁䅕䅁䅁䭧浺歒䭅䱁䄸䅁䭁䅁䅍䅁䭁䅁䉣䅁䉁䅁䅁允䅁䅁䅕搴剈摉䍴こ䵉䅉䅅䅁䙁䅁䅁睁䵁䅁䅁兂䅁䅁䅁䍉㕪䅑䅯兰䅁䅁䅯䅒䅁䅁䅯睂䅅䅁䅅䅁䉁䅁䅁睂䅁䅁䅁䡯橄䅑杷允䅁䅁䅕䅁䑁䅁䅷䅁䙁䅁䅁䥁䅂啚䈹权杄䅁䅁权㙁䅁䅁权䡁允䅁允䅁䅁䅅䅁䙁䅁䅁䅁䅁䅁䅁䍄䉁䅁䅁兂䅁䅁䅍䅄䅁䅁䅕䅁䅁䙁睳ご䭅䩁䅷䅁䭁䕁䅅䅁䭁䅁䉣䅁䉁䅁䅁允䅁䅁䅕乭吲㑨䍗䵔䵁䅉䅅䅁䙁䅁䅁睁䵁䅁䅁兂䅁䅁䅁穗偂兑䅯杮䅁䅁䅯兑䅁䅁䅯睂䅅䅁䅅䅁䉁䅁䅁兂剄瑉㕶浦啲睐杷允䅁䅁䅕䅁䑁䅁䅷䅁䙁䅁䅁䅁扂䕍䈹权捃䅁䅁权䕂䅁䅁权䡁允䅁允䅁䅁䅅䅁䭁䑁䈴䅁䵁䅉䅅䅁䙁䅁䅁睁䵁䅁䅁兂䅁䅁䅁䍉㕪䅑䅯杮䅁䅁䅯兏䅁䅁䅯睂䅅䅁䅅䅁䉁䅁䅁兂呂䕣瑚獒㉌睐杷允䅁䅁䅕䅁䑁䅁䅷䅁䙁䅁䅁䅁睂癹䅴权坃䅁䅁权祁䅁䅁权䡁允䅁允䅁䅁䅅䅁䙁䵁䭌つ坱硑䍎䍄䉁䅁䅁兂䅁䅁䅍䅄䅁䅁䅕䅁䅁䝁确歔䭅䥁䅳䅁䭁䑁䄴䅁䭁䅁䉣䅁䉁䅁䅁允䅁䅁䅕ㅕ捫捖楲捊䵁䅉䅅䅁䙁䅁䅁睁䵁䅁䅁兂䅁䅁䅃偣佂兑䅯䅂䅅䅁䅯兑䅁䅁䅯睂䅅䅁䅅䅁䉁䅁䅁兂⭁䴳睖㑆祍䅑杷允䅁䅁䅕䅁䑁䅁䅷䅁䙁䅁䅁䅁扂䕍䈹权敃䅁䅁权䡂䅁䅁权䡁允䅁允䅁䅁䅅䅁䙁佁浫免獩么⽯䍄䉁䅁䅁兂䅁䅁䅍䅄䅁䅁䅕䅁䅁䥷楄䕕䭅乁䅯䅁䭁䕁䅁䅁䭁䅁䉣䅁䉁䅁䅁允䅁䅁䅕䅁䅁䅁䅁䅁䵁䅉䅅䅁䙁䅁䅁睁䵁䅁䅁兂䅁䅁䅁穗偂兑䅯䅮䅁䅁䅯䅓䅁䅁䅯睂䅅䅁䅅䅁䉁䅁䅁兂湁潷湡⽖乊䅷杷允䅁䅁䅕䅁䑁䅁䅷䅁䙁䅁䅁䅁睂癹䅴权敃䅁䅁权䑁䅁䅁权䡁允䅁允䅁䅁䅅䅁䙁䩁婱婭婭晭⼸䍄䉁䅁䅁兂䅁䅁䅍䅄䅁䅁䅕䅁䅁䝧畯ご䭅䱁䄰䅁䭁䍁䄸䅁䭁䅁䉣䅁䉁䅁䅁允䅁䅁䅕䅁䅁䅁䅁䅁䵁䅉䅅䅁䙁䅁䅁睁䵁䅁䅁兂䅁䅁䅁穗偂兑䅯杮䅁䅁䅯䅓䅁䅁䅯睂䅅䅁䅅䅁䉁䅁䅁兂ㅁ牘䩰䅄䱌睐杷允䅁䅁䅕䅁䑁䅁䅷䅁䙁䅁䅁䵁䅃水䉂权畄䅁䅁权祁䅁䅁权䡁允䅁允䅁䅁䅅䅁䙁䅁䅁䅁䅁䅁䅁䍄䉁䅁䅁兂䅁䅁䅍䅄䅁䅁䅕䅁䅁䑁歪歔䭅乁䄴䅁䭁䕁䅯䅁䭁䅁䉣䅁䉁䅁䅁允䅁䅁䅕䱢兩㍈㑹商䵁䅉䅅䅁䙁䅁䅁睁䵁䅁䅁兂䅁䅁䅁穗偂兑䅯杮䅁䅁䅯兓䅁䅁䅯睂䅅䅁䅅䅁䉁䅁䅁兂湂塘䜲䡘愳睐杷允䅁䅁䅕䅁䑁䅁䅷䅁䙁䅁䅁䅁杂癹䅴权䕁允䅁权䡂䅁䅁权䡁允䅁允䅁䅁䅅䅁䙁䩁ぇ湍䍫橯䅆䍄䉁䅁䅁兂䅁䅁䅍䅄䅁䅁䅕䅁䅁䙁睳ご䭅䩁䄴䅁䭁䕁䅷䅁䭁䅁䉣䅁䉁䅁䅁允䅁䅁䅕⭡偏䑓捂樱䴸䅉䅅䅁䙁䅁䅁睁䵁䅁䅁兂䅁䅁䅁䍉㕪䅑䅯䅴䅁䅁䅯睐䅁䅁䅯睂䅅䅁䅅䅁䉁䅁䅁兂䅁䅁潁㥰䜰村杷允䅁䅁䅕䅁䑁䅁䅷䅁䙁䅁䅁䥁煂歌䈹权湃䅁䅁权䡂䅁䅁权䡁允䅁允䅁䅁䅅䅁䭁䅁䉯䅁䵁䅉䅅䅁䙁䅁䅁睁䵁䅁䅁兂䅁䅁䅁穗偂兑䅯睩䅁䅁䅯䅐䅁䅁䅯睂䅅䅁䅅䅁䉁䅁䅁兂祃䅨䐸楓㥺睐杷允䅁䅁䅕䅁䑁䅁䅷䅁䙁䅁䅁䅁权晹䅴权敃䅁䅁权䙂䅁䅁权䡁允䅁允䅁䅁䅅䅁䙁䩁噅坱㙈瑐⽁䍄䉁䅁䅁兂䅁䅁䅍䅄䅁䅁䅕䅁䅁䥁刳歔䭅偁䄴䅁䭁䅁䅍䅁䭁䅁䉣䅁䉁䅁䅁允䅁䅁䅕䅁䅁䅁䅁䅁䵁䅉䅅䅁䙁䅁䅁睁䵁䅁䅁兂䅁䅁䅃楡倵兑䅯䄲䅁䅁䅯兎䅁䅁䅯睂䅅䅁䅅䅁䉁䅁䅁兂䭂㉒摵癤䙑䅑杷允䅁䅁䅕䅁䑁䅁䅷䅁䙁䅁䅁䅁㝂啌䈹权牃䅁䅁权䝂䅁䅁权䡁允䅁允䅁䅁䅅䅁䭁䅁䉯䅁䵁䅉䅅䅁䙁䅁䅁睁䵁䅁䅁兂䅁䅁䅁穗偂兑䅯䄰䅁䅁䅯兎䅁䅁䅯睂䅅䅁䅅䅁䉁䅁䅁兂䅁䅁䅁䅁䅁䅁杷允䅁䅁䅕䅁䑁䅁䅷䅁䙁䅁䅁䅁杄晧䅨权畄䅁䅁权䑁䅁䅁权䡁允䅁允䅁䅁䅅䅁䙁佁剧湩楆歩䄹䍄䉁䅁䅁兂䅁䅁䅍䅄䅁䅁䅕䅁䅁䙁睳ご䭅䩁䅷䅁䭁䕁䄰䅁䭁䅁䉣䅁䉁䅁䅁允䅁䅁䅕祐匰㕁桗䕓䵁䅉䅅䅁䙁䅁䅁睁䵁䅁䅁兂䅁䅁䅃䭳偤兑䅯朱䅁䅁䅯䅓䅁䅁䅯睂䅅䅁䅅䅁䉁䅁䅁兂硁䕈䕊婘䅍䅑杷允䅁䅁䅕䅁䑁䅁䅷䅁䙁䅁䅁䅁杁偋䅬权䱃䅁䅁权獁䅁䅁权䡁允䅁允䅁䅁䅅䅁䙁䅁䅁䅁䅁䅁䅁䍄䉁䅁䅁兂䅁䅁䅍䅄䅁䅁䅕䅁䅁䕺瑍歭䭅䵁䅣䅁䭁䑁䄴䅁䭁䅁䉣䅁䉁䅁䅁允䅁䅁䅕䅁䅁䅁䅁䅁䵁䅉䅅䅁䙁䅁䅁睁䵁䅁䅁兂䅁䅁䅃佲䝚兑䅯䄹䅁䅁䅯睌䅁䅁䅯睂䅅䅁䅅䅁䉁䅁䅁兂䅁䅁䅁䅁䅁䅁杷允䅁䅁䅕䅁䑁䅁䅷䅁䙁䅁䅁䅁杁偋䅬权䱃䅁䅁权癁䅁䅁权䡁允䅁允䅁䅁䅅䅁䙁䅁䅁䅁䅁䅁䅁䍄䉁䅁䅁兂䅁䅁䅍䅄䅁䅁䅕䅁䅁䅁乓ご䭅䭁䅳䅁䭁䑁䅧䅁䭁䅁䉣䅁䉁䅁䅁允䅁䅁䅯权䅅䅁杷允䅁䅁䅕䅁䑁䅁䅷䅁䙁䅁䅁䅁杁偋䅬权捃䅁䅁权畁䅁䅁权䡁允䅁允䅁䅁䅅䅁䙁䩁䱭牌潲楯䅦䍄䉁䅁䅁兂䅁䅁䅍䅄䅁䅁䅕䅁䅁佁䉃䔫䭁䱁䅯䅁䭁䅁䅍䅁䭁䅁䉣䅁䉁䅁䅁允䅁䅁䅕䅁杂呭卺啒䵉䅉䅅䅁䙁䅁䅁睁䵁䅁䅁兂䅁䅁䅁䍉㕪䅑䅯杮䅁䅁䅯杌䅁䅁䅯睂䅅䅁䅅䅁䉁䅁䅁兂䝃瑘晌朳瀯睐杷允䅁䅁䅕䅁䑁䅁䅷䅁䙁䅁䅁䵁䅃水䉂权睄䅁䅁权䙂䅁䅁权䡁允䅁允䅁䅁䅅䅁䙁䵁䝇瑡兓橩䅨䍄䉁䅁䅁兂䅁䅁䅍䅄䅁䅁䅕䅁䅁䍁潁唫䭁䩁䅷䅁䭁䑁䅑䅁䭁䅁䉣䅁䉁䅁䅁允䅁䅁䅕㕧敗汗灪け䵁䅉䅅䅁䙁䅁䅁睁䵁䅁䅁兂䅁䅁䅁䵣㝲䅑䅯朷䅁䅁䅯免䅁䅁䅯睂䅅䅁䅅䅁䉁䅁䅁兂䅁䅁䅁䅁䅁䅁杷允䅁䅁䅕䅁䑁䅁䅷䅁䙁䅁䅁䅁允晧䅨权坃䅁䅁权穁䅁䅁权䡁允䅁允䅁䅁䅅䅁䙁䅁䅁䱁呔楷䍒䍄䉁䅁䅁兂䅁䅁䅍䅄䅁䅁䅕䅁䅁䍁潁唫䭁乁䅧䅁䭁䑁䅣䅁䭁䅁䉣䅁䉁䅁䅁允䅁䅁䅕䅁䅁䅁䅁䅁䵁䅉䅅䅁䙁䅁䅁睁䵁䅁䅁兂䅁䅁䅁住佒兑䅯䄷䅁䅁䅯兒䅁䅁䅯睂䅅䅁䅅䅁䉁䅁䅁兂㍂䍎㝎景呕䅑杷允䅁䅁䅕䅁䑁䅁䅷䅁䙁䅁䅁䅁杁偋䅬权䱃䅁䅁权穁䅁䅁权䡁允䅁允䅁䅁䅅䅁䙁䭁睒児塲睯䅂䍄䉁䅁䅁兂䅁䅁䅍䅄䅁䅁䅕䅁䅁䡁䭄〫䭁䱁䅧䅁䭁䑁䅅䅁䭁䅁䉣䅁䉁䅁䅁允䅁䅁䅕䅁䅁䅁䅁䅁䵁䅉䅅䅁䙁䅁䅁睁䵁䅁䅁兂䅁䅁䅁穗偂兑䅯睳䅁䅁䅯村䅁䅁䅯睂䅅䅁䅅䅁䉁䅁䅁兂摂牸㑊扏⭬村杷允䅁䅁䅕䅁䑁䅁䅷䅁䙁䅁䅁䅁杁偋䅬权敃䅁䅁权穁䅁䅁权䡁允䅁允䅁䅁䅅䅁䙁䍁嘰硬樶敘⼴䍄䉁䅁䅁兂䅁䅁䅍䅄䅁䅁䅕䅁䅁䍁潁唫䭁䩁䅷䅁䭁䑁䅯䅁䭁䅁䉣䅁䉁䅁䅁允䅁䅁䅕䉸ㅋㅋ㝇歌䵁䅉䅅䅁䙁䅁䅁睁䵁䅁䅁兂䅁䅁䅁住佒兑䅯朹䅁䅁䅯児䅁䅁䅯睂䅅䅁䅅䅁䉁䅁䅁兂䅁䅁䅁䅁䅁䅁杷允䅁䅁䅕䅁䑁䅁䅷䅁䙁䅁䅁䅁杁偋䅬权䱃䅁䅁权⽁䅁䅁权䡁允䅁允䅁䅁䅅䅁䙁佁㙆䭆䠵儴䅨䍄䉁䅁䅁兂䅁䅁䅍䅄䅁䅁䅕䅁䅁䍁潁唫䭁䩁䄴䅁䭁䑁䄸䅁䭁䅁䉣䅁䉁䅁䅁允䅁䅁䅕睥䕸㡭渫稵䴸䅉䅅䅁䙁䅁䅁睁䵁䅁䅁兂䅁䅁䅁䍉㕪䅑䅯䅮䅁䅁䅯睏䅁䅁䅯睂䅅䅁䅅䅁䉁䅁䅁兂䝃娴㐫歴㡁䅑杷允䅁䅁䅕䅁䑁䅁䅷䅁䙁䅁䅁䅁扂䕍䈹权⽃䅁䅁权䍂䅁䅁权䡁允䅁允䅁䅁䅅䅁䙁䅁䅁䅁䅁䅁䅁䍄䉁䅁䅁兂䅁䅁䅍䅄䅁䅁䅕䅁䅁䕁乄〫䭁䅁䉑䅁䭁䕁䅁䅁䭁䅁䉣䅁䉁䅁䅁允䅁䅁䅕䅁䅁䅁䅁䅁䵁䅉䅅䅁䙁䅁䅁睁䵁䅁䅁兂䅁䅁䅁䍉㕪䅑䅯䅮䅁䅁䅯李䅁䅁䅯睂䅅䅁䅅䅁䉁䅁䅁兂啃瑙獁䙍䱰䅑杷允䅁䅁䅕䅁䑁䅁䅷䅁䙁䅁䅁䅁杁偋䅬权䱃䅁䅁权䕂䅁䅁权䡁允䅁允䅁䅁䅅䅁䙁䑁䬰㘱睎晐⽙䍄䉁䅁䅁兂䅁䅁䅍䅄䅁䅁䅕䅁䅁䍁潁唫䭁䥁䅳䅁䭁䕁䅣䅁䭁䅁䉣䅁䉁䅁䅁允䅁䅁䅕瑃橥䑣䬰啂䵁䅉䅅䅁䙁䅁䅁睁䵁䅁䅁兂䅁䅁䅁䍉㕪䅑䅯䅮䅁䅁䅯睒䅁䅁䅯睂䅅䅁䅅䅁䉁䅁䅁权⭁允䅁䍄䉁䅁䅁兂䅁䅁䅍䅄䅁䅁䅕䅁䅁䍁潁唫䭁䩁䄴䅁䭁䕁䅣䅁䭁䅁䉣䅁䉁䅁䅁允䅁䅁䅕硗甲䥐〯吵䴸䅉䅅䅁䙁䅁䅁睁䵁䅁䅁兂䅁䅁䅃䝑偖兑䅯䄷䅁䅁䅯兎䅁䅁䅯睂䅅䅁䅅䅁䉁䅁䅁兂祃䅴呰楷畐睐杷允䅁䅁䅕䅁䑁䅁䅷䅁䙁䅁䅁䅁杁偋䅬权敃䅁䅁权䩂䅁䅁权䡁允䅁允䅁䅁䅅䅁䙁偁䉐㡔牧㝢⽣䍄䉁䅁䅁兂䅁䅁䅍䅄䅁䅁䅕䅁䅁䙁坔歔䭅䵁䅅䅁䭁䑁䅯䅁䭁䅁䉣䅁䉁䅁䅁允䅁䅁䅕䕄兓嘲慆啈䵁䅉䅅䅁䙁䅁䅁睁䵁䅁䅁兂䅁䅁䅁住佒兑䅯䄳䅁䅁䅯䅒䅁䅁䅯睂䅅䅁䅅䅁䉁䅁䅁兂䅁䅁䅁䅁䅁䅁杷允䅁䅁䅕䅁䑁䅁䅷䅁䙁䅁䅁䅁灂唸䈵权䱃䅁䅁权䱂䅁䅁权䡁允䅁允䅁䅁䅅䅁䙁䑁㑺䑫橸剅䅊䍄䉁䅁䅁兂䅁䅁䅍䅄䅁䅁䅕䅁䅁䍁潁唫䭁䥁䅳䅁䭁䕁䅳䅁䭁䅁䉣䅁䉁䅁䅁允䅁䅁䅕灭婭婭婭含䴸䅉䅅䅁䙁䅁䅁睁䵁䅁䅁兂䅁䅁䅃䭳偤兑䅯朰䅁䅁䅯睁䅁䅁䅯睂䅅䅁䅅䅁䉁䅁䅁兂浂瀶瑣楌硍䅑杷允䅁䅁䅕䅁䑁䅁䅷䅁䙁䅁䅁䅁杁偋䅬权捃䅁䅁权䙂䅁䅁权䡁允䅁允䅁䅁䅅䅁䙁䵁䥇卅䝎䉪䅒䍄䉁䅁䅁兂䅁䅁䅍䅄䅁䅁䅕䅁䅁䕁乄〫䭁乁䅁䅁䭁䕁䅯䅁䭁䅁䉣䅁䉁䅁䅁允䅁䅁䅕癹㜱䅳楔䕄䵁䅉䅅䅁䙁䅁䅁睁䵁䅁䅁兂䅁䅁䅁䥂倱兑䅯睹䅁䅁䅯䅌䅁䅁䅯睂䅅䅁䅅䅁䉁䅁䅁兂䅁䅁䅁䅁䅁䅁杷允䅁䅁䅕䅁䑁䅁䅷䅁䙁䅁䅁䅁杁偋䅬权敃䅁䅁权䙂䅁䅁权䡁允䅁允䅁䅁䅅䅁䙁偁㍡瑉䥊敲⽣䍄䉁䅁䅁兂䅁䅁䅍䅄䅁䅁䅕䅁䅁䡁䭄〫䭁䱁䅙䅁䭁䑁䅯䅁䭁䅁䉣䅁䉁䅁䅁允䅁䅁䅕䅁䅁䅁䅁䅁䵁䅉䅅䅁䙁䅁䅁睁䵁䅁䅁兂䅁䅁䅁䍉㕪䅑䅯睩䅁䅁䅯䅐䅁䅁䅯睂䅅䅁䅅䅁䉁䅁䅁兂獄払敧敨即䅑杷允䅁䅁䅕䅁䑁䅁䅷䅁䙁䅁䅁䅁杁偋䅬权敃䅁䅁权䭂䅁䅁权䡁允䅁允䅁䅁䅅䅁䙁䝁㡂稹呍晲⽁䍄䉁䅁䅁兂䅁䅁䅍䅄䅁䅁䅕䅁䅁䭧浺歒䭅䱁䅧䅁䭁䕁䅷䅁䭁䅁䉣䅁䉁䅁䅁允䅁䅁䅕㕗杪扐捍啑䵁䅉䅅䅁䙁䅁䅁睁䵁䅁䅁兂䅁䅁䅁偷㝔䅑䅯睶䅁䅁䅯睌䅁䅁䅯睂䅅䅁䅅䅁䉁䅁䅁兂䅁䅁䅁䅁䅁䅁杷允䅁䅁䅕䅁䑁䅁䅷䅁䙁䅁䅁䅁杁偋䅬权捃䅁䅁权䍂䅁䅁权䡁允䅁允䅁䅁䅅䅁䙁䭁䵘㡖慊䑥䅨䍄䉁䅁䅁兂䅁䅁䅍䅄䅁䅁䅕䅁䅁䍁潁唫䭁䥁䅳䅁䭁䅁䅍䅁䭁䅁䉣䅁䉁䅁䅁允䅁䅁䅕䉵䘶ㄶ㑇䕆䵁䅉䅅䅁䙁䅁䅁睁䵁䅁䅁兂䅁䅁䅁䤴㑈䅑䅯䅮䅁䅁䅯免䅁䅁䅯睂䅅䅁䅅䅁䉁䅁䅁兂慂噖噖噖䵖䅑杷允䅁䅁䅕䅁䑁䅁䅷䅁䙁䅁䅁䅁杁偋䅬权捄䅁䅁权獁䅁䅁权䡁允䅁允䅁䅁䅅䅁䙁䅁䅁䅁䅁䅁䅁䍄䉁䅁䅁兂䅁䅁䅍䅄䅁䅁䅕䅁䅁䑧婴ご䭅䩁䅷䅁䭁䑁䅁䅁䭁䅁䉣䅁䉁䅁䅁允䅁䅁䅯材䅅䅁杷允䅁䅁䅕䅁䑁䅁䅷䅁䙁䅁䅁䵁䅃水䉂权橃䅁䅁权㙁䅁䅁权䡁允䅁允䅁䅁䅅䅁䙁䅁䅁䅁䅁䅁䅁䍄䉁䅁䅁兂䅁䅁䅍䅄䅁䅁䅕䅁䅁䑧婴ご䭅䥁䅳䅁䭁䑁䅅䅁䭁䅁䉣䅁䉁䅁䅁允䅁䅁䅕牭偳楱䠳吶䴸䅉䅅䅁䙁䅁䅁睁䵁䅁䅁兂䅁䅁䅃ㅏ偬兑䅯䅮䅁䅁䅯杌䅁䅁䅯睂䅅䅁䅅䅁䉁䅁䅁兂䱁慴㕚睸湫䅑杷允䅁䅁䅕䅁䑁䅁䅷䅁䙁䅁䅁䅁癃䕰䈹权畄䅁䅁权㙁䅁䅁权䡁允䅁允䅁䅁䅅䅁䙁䭁洳楰地汍䅨䍄䉁䅁䅁兂䅁䅁䅍䅄䅁䅁䅕䅁䅁䥷楄䕕䭅䅁䉁䅁䭁䕁䅑䅁䭁䅁䉣䅁䉁䅁䅁允䅁䅁䅯睐䅅䅁杷允䅁䅁䅕䅁䑁䅁䅷䅁䙁䅁䅁䅁睂癹䅴权捃䅁䅁权㕁䅁䅁权䡁允䅁允䅁䅁䅅䅁䙁䱁㤹呈湨䙕䅴䍄䉁䅁䅁兂䅁䅁䅍䅄䅁䅁䅕䅁䅁䵁い〫䭁䵁䅕䅁䭁䑁䅧䅁䭁䅁䉣䅁䉁䅁䅁允䅁䅁䅕䅁䅁䅁䅁䅁䵁䅉䅅䅁䙁䅁䅁睁䵁䅁䅁兂䅁䅁䅃ㅏ偬兑䅯杮䅁䅁䅯杌䅁䅁䅯睂䅅䅁䅅䅁䉁䅁䅁兂䥂場啯歲灦睐杷允䅁䅁䅕䅁䑁䅁䅷䅁䙁䅁䅁䥁㝁啗䈹权捃䅁䅁权祁䅁䅁权䡁允䅁允䅁䅁䅅䅁䙁䅁䅁䅁䅁䅁䅁䍄䉁䅁䅁兂䅁䅁䅍䅄䅁䅁䅕䅁䅁䑧婴ご䭅䥁䅳䅁䭁䑁䅑䅁䭁䅁䉣䅁䉁䅁䅁允䅁䅁䅕䅁䅁䅁䅁䅁䵁䅉䅅䅁䙁䅁䅁睁䵁䅁䅁兂䅁䅁䅃ㅏ偬兑䅯䅮䅁䅁䅯睍䅁䅁䅯睂䅅䅁䅅䅁䉁䅁䅁兂畁礯㥈琹睴䅑杷允䅁䅁䅕䅁䑁䅁䅷䅁䙁䅁䅁䅁䅂智䅴权灃䅁䅁权䱂䅁䅁权䡁允䅁允䅁䅁䅅䅁䭁䅁䉯䅁䵁䅉䅅䅁䙁䅁䅁睁䵁䅁䅁兂䅁䅁䅁䥂倱兑䅯睷䅁䅁䅯䅏䅁䅁䅯睂䅅䅁䅅䅁䉁䅁䅁兂䅁䅁䅁䅁䅁䅁杷允䅁䅁䅕䅁䑁䅁䅷䅁䙁䅁䅁䅁灂唸䈵权獄䅁䅁权䕂䅁䅁权䡁允䅁允䅁䅁䅅䅁䙁䵁䐯㕕呏睹䄵䍄䉁䅁䅁兂䅁䅁䅍䅄䅁䅁䅕䅁䅁䑧婴ご䭅䩁䄴䅁䭁䑁䅍䅁䭁䅁䉣䅁䉁䅁䅁允䅁䅁䅕㥆佮ㄹ橐稹䴸䅉䅅䅁䙁䅁䅁睁䵁䅁䅁兂䅁䅁䅁䥅㑈䅑䅯杬䅁䅁䅯兑䅁䅁䅯睂䅅䅁䅅䅁䉁䅁䅁兂䅁䝁䉁桅䉤村杷允䅁䅁䅕䅁䑁䅁䅷䅁䙁䅁䅁䥁㝁啗䈹权敃䅁䅁权㙁䅁䅁权䡁允䅁允䅁䅁䅅䅁䙁䱁へ硫䕧畖⼴䍄䉁䅁䅁兂䅁䅁䅍䅄䅁䅁䅕䅁䅁䭁䩄〫䭁乁䄴䅁䭁䑁䄰䅁䭁䅁䉣䅁䉁䅁䅁允䅁䅁䅕䅁䅁䅁䅁䅁䵁䅉䅅䅁䙁䅁䅁睁䵁䅁䅁兂䅁䅁䅃ㅏ偬兑䅯䅮䅁䅁䅯睐䅁䅁䅯睂䅅䅁䅅䅁䉁䅁䅁兂時䕭噷䕪㡲睐杷允䅁䅁䅕䅁䑁䅁䅷䅁䙁䅁䅁䅁灂唸䈵权敃䅁䅁权䵂䅁䅁权䡁允䅁允䅁䅁䅅䅁䙁䭁䌵奫楂猶⼰䍄䉁䅁䅁兂䅁䅁䅍䅄䅁䅁䅕䅁䅁䕁昰䕕䭅䵁䄰䅁䭁䑁䅉䅁䭁䅁䉣䅁䉁䅁䅁允䅁䅁䅕䅁䅁䅁䅁䅁䵁䅉䅅䅁䙁䅁䅁睁䵁䅁䅁兂䅁䅁䅁䍉㕪䅑䅯䅹䅁䅁䅯兓䅁䅁䅯睂䅅䅁䅅䅁䉁䅁䅁兂䅁䅁䅁䑚兡兑杷允䅁䅁䅕䅁䑁䅁䅷䅁䙁䅁䅁䥁㝁啗䈹权捃䅁䅁权㍁䅁䅁权䡁允䅁允䅁䅁䅅䅁䙁乁穃晗㕗歳䅘䍄䉁䅁䅁兂䅁䅁䅍䅄䅁䅁䅕䅁䅁䑧婴ご䭅䥁䅳䅁䭁䑁䅳䅁䭁䅁䉣䅁䉁䅁䅁允䅁䅁䅕手䜷㉹㝰樴䴸䅉䅅䅁䙁䅁䅁睁䵁䅁䅁兂䅁䅁䅁乖佚兑䅯䅁䅅䅁䅯䅎䅁䅁䅯睂䅅䅁䅅䅁䉁䅁䅁权䝁允䅁䍄䉁䅁䅁兂䅁䅁䅍䅄䅁䅁䅕䅁䅁䑧婴ご䭅䥁䅳䅁䭁䕁䅁䅁䭁䅁䉣䅁䉁䅁䅁允䅁䅁䅕ㅖ椲㑓灱吷䴸䅉䅅䅁䙁䅁䅁睁䵁䅁䅁兂䅁䅁䅃䅖兒兑䅯关䅁䅁䅯䅔䅁䅁䅯睂䅅䅁䅅䅁䉁䅁䅁兂祃㕧坕煍乎村杷允䅁䅁䅕䅁䑁䅁䅷䅁䙁䅁䅁䥁煂歌䈹权湃䅁䅁权睁䅁䅁权䡁允䅁允䅁䅁䅅䅁䭁䅁䉯䅁䵁䅉䅅䅁䙁䅁䅁睁䵁䅁䅁兂䅁䅁䅃ㅏ偬兑䅯杮䅁䅁䅯児䅁䅁䅯睂䅅䅁䅅䅁䉁䅁䅁兂䅁䅁䅁䅁䅁䅁杷允䅁䅁䅕䅁䑁䅁䅷䅁䙁䅁䅁䅁权晹䅴权⽃䅁䅁权祁䅁䅁权䡁允䅁允䅁䅁䅅䅁䙁䅁䅁䅁䅁䅁䅁䍄䉁䅁䅁兂䅁䅁䅍䅄䅁䅁䅕䅁䅁䙁坔歔䭅䭁䅳䅁䭁䕁䅅䅁䭁䅁䉣䅁䉁䅁䅁允䅁䅁䅯权䅅䅁杷允䅁䅁䅕䅁䑁䅁䅷䅁䙁䅁䅁䥁㝁啗䈹权䱃䅁䅁权䉂䅁䅁权䡁允䅁允䅁䅁䅅䅁䙁偁䩲佲䡮普⽑䍄䉁䅁䅁兂䅁䅁䅍䅄䅁䅁䅕䅁䅁䉁䉃䔫䭁偁䅧䅁䭁䕁䅙䅁䭁䅁䉣䅁䉁䅁䅁允䅁䅁䅕䅁䅁䅁䅁䅁䵁䅉䅅䅁䙁䅁䅁睁䵁䅁䅁兂䅁䅁䅃ㅏ偬兑䅯杮䅁䅁䅯杒䅁䅁䅯睂䅅䅁䅅䅁䉁䅁䅁兂い杈敹䤯攳睐杷允䅁䅁䅕䅁䑁䅁䅷䅁䙁䅁䅁䅁元癤䅨权楃䅁䅁权㡁䅁䅁权䡁允䅁允䅁䅁䅅䅁䙁䅁䅁䱹奔䥆䍎䍄䉁䅁䅁兂䅁䅁䅍䅄䅁䅁䅕䅁䅁佁䉃䔫䭁䵁䅅䅁䭁䕁䅉䅁䭁䅁䉣䅁䉁䅁䅁允䅁䅁䅕䙌瑯乴䕷ぉ䵁䅉䅅䅁䙁䅁䅁睁䵁䅁䅁兂䅁䅁䅃偣佂兑䅯典䅁䅁䅯䅍䅁䅁䅯睂䅅䅁䅅䅁䉁䅁䅁兂䅁䅁䅁䅁䅁䅁杷允䅁䅁䅕䅁䑁䅁䅷䅁䙁䅁䅁䥁㝁啗䈹权䱃䅁䅁权䡂䅁䅁权䡁允䅁允䅁䅁䅅䅁䙁䝁杮⽔橱敁⽷䍄䉁䅁䅁兂䅁䅁䅍䅄䅁䅁䅕䅁䅁䑧婴ご䭅䩁䅷䅁䭁䕁䅧䅁䭁䅁䉣䅁䉁䅁䅁允䅁䅁䅕偖杪睧⬸䰫䴸䅉䅅䅁䙁䅁䅁睁䵁䅁䅁兂䅁䅁䅁䤴㑈䅑䅯共䅁䅁䅯児䅁䅁䅯睂䅅䅁䅅䅁䉁䅁䅁权䭁允䅁䍄䉁䅁䅁兂䅁䅁䅍䅄䅁䅁䅕䅁䅁䉁䉃䔫䭁佁䅑䅁䭁䕁䄰䅁䭁䅁䉣䅁䉁䅁䅁允䅁䅁䅕䍁此㤫硰樯䴸䅉䅅䅁䙁䅁䅁睁䵁䅁䅁兂䅁䅁䅁䵯㝮䅑䅯杮䅁䅁䅯䅑䅁䅁䅯睂䅅䅁䅅䅁䉁䅁䅁兂䩃坑汄䌰橌睐杷允䅁䅁䅕䅁䑁䅁䅷䅁䙁䅁䅁䥁㝁啗䈹权䱃䅁䅁权ㅁ䅁䅁权䡁允䅁允䅁䅁䅅䅁䙁䵁⭄䭗㉮癫⽁䍄䉁䅁䅁兂䅁䅁䅍䅄䅁䅁䅕䅁䅁䑧婴ご䭅䩁䅁䅁䭁䕁䅕䅁䭁䅁䉣䅁䉁䅁䅁允䅁䅁䅯权䅅䅁杷允䅁䅁䅕䅁䑁䅁䅷䅁䙁䅁䅁䅁元癤䅨权杄䅁䅁权⽁䅁䅁权䡁允䅁允䅁䅁䅅䅁䙁䅁䅁䅁䅁䅁䅁䍄䉁䅁䅁兂䅁䅁䅍䅄䅁䅁䅕䅁䅁䝧畯ご䭅䭁䅉䅁䭁䍁䅷䅁䭁䅁䉣䅁䉁䅁䅁允䅁䅁䅕䅁䅁䅁䅁䅁䵁䅉䅅䅁䙁䅁䅁睁䵁䅁䅁兂䅁䅁䅃ㅏ偬兑䅯杮䅁䅁䅯兎䅁䅁䅯睂䅅䅁䅅䅁䉁䅁䅁兂䅂畇䙷十晲睐杷允䅁䅁䅕䅁䑁䅁䅷䅁䙁䅁䅁䅁乂ㅈ䉂权㑄䅁䅁权䱂䅁䅁权䡁允䅁允䅁䅁䅅䅁䙁䩁硚煸䡮䙶䍨䍄䉁䅁䅁兂䅁䅁䅍䅄䅁䅁䅕䅁䅁䑧婴ご䭅䥁䅳䅁䭁䕁䅷䅁䭁䅁䉣䅁䉁䅁䅁允䅁䅁䅕呮慴䉍灷䐸䴸䅉䅅䅁䙁䅁䅁睁䵁䅁䅁兂䅁䅁䅃䝑偖兑䅯关䅁䅁䅯䅐䅁䅁䅯睂䅅䅁䅅䅁䉁䅁䅁兂奄坵䅱㕫獊村杷允䅁䅁䅕䅁䑁䅁䅷䅁䙁䅁䅁䥁䅂啚䈹权敄䅁䅁权穁䅁䅁权䡁允䅁允䅁䅁䅅䅁䙁䅁䅁䅁䅁䅁䅁䍄䉁䅁䅁兂䅁䅁䅍䅄䅁䅁䅕䅁䅁䑧婴ご䭅䩁䄴䅁䭁䑁䄴䅁䭁䅁䉣䅁䉁䅁䅁允䅁䅁䅕堳卤摆䭤樴䴸䅉䅅䅁䙁䅁䅁睁䵁䅁䅁兂䅁䅁䅁䵣㝲䅑䅯睩䅁䅁䅯睐䅁䅁䅯睂䅅䅁䅅䅁䉁䅁䅁兂䭂娷剡剙祶睐杷允䅁䅁䅕䅁䑁䅁䅷䅁䙁䅁䅁䅁杁偋䅬权穃䅁䅁权㥁䅁䅁权䡁允䅁允䅁䅁䅅䅁䙁䅁䅁䱗塘䝋䍰䍄䉁䅁䅁兂䅁䅁䅍䅄䅁䅁䅕䅁䅁䑧婴ご䭅䩁䄴䅁䭁䕁䅕䅁䭁䅁䉣䅁䉁䅁䅁允䅁䅁䅕摂婂児杣稳䴸䅉䅅䅁䙁䅁䅁睁䵁䅁䅁兂䅁䅁䅁䤴㑈䅑䅯睯䅁䅁䅯兎䅁䅁䅯睂䅅䅁䅅䅁䉁䅁䅁兂䅁䍁䙄䉩䥖村杷允䅁䅁䅕䅁䑁䅁䅷䅁䙁䅁䅁䥁㝁啗䈹权䱃䅁䅁权䍂䅁䅁权䡁允䅁允䅁䅁䅅䅁䙁䑁䡭䙘䠫佇⽑䍄䉁䅁䅁兂䅁䅁䅍䅄䅁䅁䅕䅁䅁䡁䭄〫䭁䩁䅷䅁䭁䑁䄴䅁䭁䅁䉣䅁䉁䅁䅁允䅁䅁䅕䅹㥣ㅭ⽗獒䵁䅉䅅䅁䙁䅁䅁睁䵁䅁䅁兂䅁䅁䅃ㅏ偬兑䅯杮䅁䅁䅯睑䅁䅁䅯睂䅅䅁䅅䅁䉁䅁䅁兂䡄䵓危猲楶睐杷允䅁䅁䅕䅁䑁䅁䅷䅁䙁䅁䅁䥁㝁啗䈹权畄䅁䅁权㥁䅁䅁权䡁允䅁允䅁䅁䅅䅁䙁䡁塙圲畉唳䅴䍄䉁䅁䅁兂䅁䅁䅍䅄䅁䅁䅕䅁䅁䭁䩄〫䭁䩁䅷䅁䭁䍁䅷䅁䭁䅁䉣䅁䉁䅁䅁允䅁䅁䅕偒瑲㠶䩄㡐䵁䅉䅅䅁䙁䅁䅁睁䵁䅁䅁兂䅁䅁䅁䥅㑈䅑䅯䄫䅁䅁䅯睏䅁䅁䅯睂䅅䅁䅅䅁䉁䅁䅁兂䅁䅁䅁䅁䅁䅁杷允䅁䅁䅕䅁䑁䅁䅷䅁䙁䅁䅁䥁䅂啚䈹权䥄䅁䅁权硁䅁䅁权䡁允䅁允䅁䅁䅅䅁䙁䅁䅁䅁䅁䅁䅁䍄䉁䅁䅁兂䅁䅁䅍䅄䅁䅁䅕䅁䅁䝁䭄〫䭁䵁䅧䅁䭁䑁䄴䅁䭁䅁䉣䅁䉁䅁䅁允䅁䅁䅕扇㍘灴摳㠱䵅䅉䅅䅁䙁䅁䅁睁䵁䅁䅁兂䅁䅁䅁䵯㝮䅑䅯䅮䅁䅁䅯睌䅁䅁䅯睂䅅䅁䅅䅁䉁䅁䅁兂呂慂协潏睅䅑杷允䅁䅁䅕䅁䑁䅁䅷䅁䙁䅁䅁䅁权晹䅴权敃䅁䅁权癁䅁䅁权䡁允䅁允䅁䅁䅅䅁䙁乁乎桙奂摏⽑䍄䉁䅁䅁兂䅁䅁䅍䅄䅁䅁䅕䅁䅁䭁䩄〫䭁䩁䄴䅁䭁䑁䅅䅁䭁䅁䉣䅁䉁䅁䅁允䅁䅁䅕䑔䩥坑汄䐰䴸䅉䅅䅁䙁䅁䅁睁䵁䅁䅁兂䅁䅁䅁乖佚兑䅯朷䅁䅁䅯睑䅁䅁䅯睂䅅䅁䅅䅁䉁䅁䅁兂桃晉佔稷儱䅑杷允䅁䅁䅕䅁䑁䅁䅷䅁䙁䅁䅁䅁权晹䅴权敃䅁䅁权㥁䅁䅁权䡁允䅁允䅁䅁䅅䅁䙁䅁䅁䅁䅁䅁䅁䍄䉁䅁䅁兂䅁䅁䅍䅄䅁䅁䅕䅁䅁䭁䩄〫䭁䱁䅑䅁䭁䑁䅑䅁䭁䅁䉣䅁䉁䅁䅁允䅁䅁䅕䅁䅁䅁䅁䅁䵁䅉䅅䅁䙁䅁䅁睁䵁䅁䅁兂䅁䅁䅃ㅏ偬兑䅯䅯䅁䅁䅯䅌䅁䅁䅯睂䅅䅁䅅䅁䉁䅁䅁兂穂䩡瑈䉦㌸䅷杷允䅁䅁䅕䅁䑁䅁䅷䅁䙁䅁䅁䅁杄晧䅨权敃䅁䅁权䅂䅁䅁权䡁允䅁允䅁䅁䅅䅁䙁䥁敓婸偯⽲⽳䍄䉁䅁䅁兂䅁䅁䅍䅄䅁䅁䅕䅁䅁䭧浺歒䭅偁䅧䅁䭁䕁䅯䅁䭁䅁䉣䅁䉁䅁䅁允䅁䅁䅕⭵湏慆偨䕘䵉䅉䅅䅁䙁䅁䅁睁䵁䅁䅁兂䅁䅁䅁䵯㝮䅑䅯睩䅁䅁䅯杍䅁䅁䅯睂䅅䅁䅅䅁䉁䅁䅁兂䅁䅁䅁䅁䅁䅁杷允䅁䅁䅕䅁䑁䅁䅷䅁䙁䅁䅁䅁权晹䅴权捃䅁䅁权穁䅁䅁权䡁允䅁允䅁䅁䅅䅁䙁䩁桙湪硖祏䅖䍄䉁䅁䅁兂䅁䅁䅍䅄䅁䅁䅕䅁䅁䝁䭄〫䭁䭁䅍䅁䭁䕁䅧䅁䭁䅁䉣䅁䉁䅁䅁允䅁䅁䅕㝍潲啵桙啙䵉䅉䅅䅁䙁䅁䅁睁䵁䅁䅁兂䅁䅁䅁偷㝔䅑䅯具䅁䅁䅯睍䅁䅁䅯睂䅅䅁䅅䅁䉁䅁䅁兂䅁䅁䅁䅁䅁䅁杷允䅁䅁䅕䅁䑁䅁䅷䅁䙁䅁䅁䥁睂䔸䈵权卄䅁䅁权乂䅁䅁权䡁允䅁允䅁䅁䅅䅁䙁佁㜹㐶䌶䑩䅂䍄䉁䅁䅁兂䅁䅁䅍䅄䅁䅁䅕䅁䅁䡁瑳ご䭅䭁䅕䅁䭁䕁䅑䅁䭁䅁䉣䅁䉁䅁䅁允䅁䅁䅣䅁䅁䭁睂〴䵁䅉䅅䅁䙁䅁䅁睁䵁䅁䅁兂䅁䅁䅃楡倵兑䅯术䅁䅁䅯睑䅁䅁䅯睂䅅䅁䅅䅁䉁䅁䅁兂㍁摙䍦噙瑪兑杷允䅁䅁䅕䅁䑁䅁䅷䅁䙁䅁䅁䅁权晹䅴权䱃䅁䅁权㑁䅁䅁权䡁允䅁允䅁䅁䅅䅁䙁䱁版湃卩癫⼴䍄䉁䅁䅁兂䅁䅁䅍䅄䅁䅁䅕䅁䅁䙁坔歔䭅佁䅁䅁䭁䑁䅅䅁䭁䅁䉣䅁䉁䅁䅁允䅁䅁䅕䅁䅁䅁䅁䅁䵁䅉䅅䅁䙁䅁䅁睁䵁䅁䅁兂䅁䅁䅁住佒兑䅯朰䅁䅁䅯睎䅁䅁䅯睂䅅䅁䅅䅁䉁䅁䅁兂䅁䅁䅁䅁䅁䅁杷允䅁䅁䅕䅁䑁䅁䅷䅁䙁䅁䅁䅁权晹䅴权捃䅁䅁权㑁䅁䅁权䡁允䅁允䅁䅁䅅䅁䙁乁䅉朳䩉橋䅦䍄䉁䅁䅁兂䅁䅁䅍䅄䅁䅁䅕䅁䅁䭁䩄〫䭁䥁䅳䅁䭁䑁䅫䅁䭁䅁䉣䅁䉁䅁䅁允䅁䅁䅕畗浨券坤䕇䵁䅉䅅䅁䙁䅁䅁睁䵁䅁䅁兂䅁䅁䅁穗偂兑䅯睯䅁䅁䅯䅎䅁䅁䅯睂䅅䅁䅅䅁䉁䅁䅁兂䅁䅁䅁䅁䅁䅁杷允䅁䅁䅕䅁䑁䅁䅷䅁䙁䅁䅁䅁灂唸䈵权湃䅁䅁权䩂䅁䅁权䡁允䅁允䅁䅁䅅䅁䭁䅁䉯䅁䵁䅉䅅䅁䙁䅁䅁睁䵁䅁䅁兂䅁䅁䅁䵯㝮䅑䅯杮䅁䅁䅯兏䅁䅁䅯睂䅅䅁䅅䅁䉁䅁䅁兂䝁婧䑖㉩橺睐杷允䅁䅁䅕䅁䑁䅁䅷䅁䙁䅁䅁䅁杄晧䅨权⭄䅁䅁权䑂䅁䅁权䡁允䅁允䅁䅁䅅䅁䙁䅁䅁䭁䭺䅍䍊䍄䉁䅁䅁兂䅁䅁䅍䅄䅁䅁䅕䅁䅁䭁䩄〫䭁䥁䅳䅁䭁䑁䅯䅁䭁䅁䉣䅁䉁䅁䅁允䅁䅁䅕潳㙩穔湌䕇䵁䅉䅅䅁䙁䅁䅁睁䵁䅁䅁兂䅁䅁䅁䵯㝮䅑䅯杮䅁䅁䅯睐䅁䅁䅯睂䅅䅁䅅䅁䉁䅁䅁兂楂䙅㕧䵴敪睐杷允䅁䅁䅕䅁䑁䅁䅷䅁䙁䅁䅁䅁䅂智䅴权汃䅁䅁权䑂䅁䅁权䡁允䅁允䅁䅁䅅䅁䡁䅁䅁䅁䅄⬷䅖䍄䉁䅁䅁兂䅁䅁䅍䅄䅁䅁䅕䅁䅁䭁䩄〫䭁䩁䄴䅁䭁䑁䅣䅁䭁䅁䉣䅁䉁䅁䅁允䅁䅁䅕㝤昶楇搯䐱䴸䅉䅅䅁䙁䅁䅁睁䵁䅁䅁兂䅁䅁䅁䵣㝲䅑䅯杮䅁䅁䅯䅏䅁䅁䅯睂䅅䅁䅅䅁䉁䅁䅁兂䙃ㄶ㑇潈员睐杷允䅁䅁䅕䅁䑁䅁䅷䅁䙁䅁䅁䅁权晹䅴权敃䅁䅁权㝁䅁䅁权䡁允䅁允䅁䅁䅅䅁䙁䍁睇浣剩攷⽁䍄䉁䅁䅁兂䅁䅁䅍䅄䅁䅁䅕䅁䅁䭁䩄〫䭁䩁䅷䅁䭁䕁䅁䅁䭁䅁䉣䅁䉁䅁䅁允䅁䅁䅕栲㡴呙汊ぐ䵁䅉䅅䅁䙁䅁䅁睁䵁䅁䅁兂䅁䅁䅁䵯㝮䅑䅯睩䅁䅁䅯児䅁䅁䅯睂䅅䅁䅅䅁䉁䅁䅁兂㥃〹㡔婂煍䅑杷允䅁䅁䅕䅁䑁䅁䅷䅁䙁䅁䅁䅁权晹䅴权捃䅁䅁权㥁䅁䅁权䡁允䅁允䅁䅁䅅䅁䙁䅁䅁䅁䅁䅁䅁䍄䉁䅁䅁兂䅁䅁䅍䅄䅁䅁䅕䅁䅁䭁䩄〫䭁䩁䄴䅁䭁䕁䅑䅁䭁䅁䉣䅁䉁䅁䅁允䅁䅁䅕浮⽄癔敉䐰䴸䅉䅅䅁䙁䅁䅁睁䵁䅁䅁兂䅁䅁䅃䭳偤兑䅯睷䅁䅁䅯睁䅁䅁䅯睂䅅䅁䅅䅁䉁䅁䅁兂扂剃䅈其杯䅑杷允䅁䅁䅕䅁䑁䅁䅷䅁䙁䅁䅁䅁杁偋䅬权䥄䅁䅁权睁䅁䅁权䡁允䅁允䅁䅁䅅䅁䙁䅁䅁䝁畄捧䉴䍄䉁䅁䅁兂䅁䅁䅍䅄䅁䅁䅕䅁䅁䭁䩄〫䭁䩁䅷䅁䭁䕁䅙䅁䭁䅁䉣䅁䉁䅁䅁允䅁䅁䅕瑡㉵摢浵捖䵁䅉䅅䅁䙁䅁䅁睁䵁䅁䅁兂䅁䅁䅁䵯㝮䅑䅯睩䅁䅁䅯睒䅁䅁䅯睂䅅䅁䅅䅁䉁䅁䅁兂慂周䭇吹慍䅑杷允䅁䅁䅕䅁䑁䅁䅷䅁䙁䅁䅁䥁煂歌䈹权坄䅁䅁权䕂䅁䅁权䡁允䅁允䅁䅁䅅䅁䙁䅁䅁䅁䅁䅁䅁䍄䉁䅁䅁兂䅁䅁䅍䅄䅁䅁䅕䅁䅁䩁㉂䔫䭁䵁䅕䅁䭁䑁䅁䅁䭁䅁䉣䅁䉁䅁䅁允䅁䅁䅕䅁䅁䅁䅁䅁䵁䅉䅅䅁䙁䅁䅁睁䵁䅁䅁兂䅁䅁䅁䵯㝮䅑䅯䅮䅁䅁䅯睒䅁䅁䅯睂䅅䅁䅅䅁䉁䅁䅁兂浄䥏樷䍏倶䅑杷允䅁䅁䅕䅁䑁䅁䅷䅁䙁䅁䅁䥁獃欵䉚权ぃ䅁䅁权䝂䅁䅁权䡁允䅁允䅁䅁䅅䅁䙁偁⼹䉇桒浑䍬䍄䉁䅁䅁兂䅁䅁䅍䅄䅁䅁䅕䅁䅁䭁䩄〫䭁䩁䄴䅁䭁䕁䅣䅁䭁䅁䉣䅁䉁䅁䅁允䅁䅁䅕䌳堸汃硗䐲䴸䅉䅅䅁䙁䅁䅁睁䵁䅁䅁兂䅁䅁䅃䝑偖兑䅯䅂䅅䅁䅯免䅁䅁䅯睂䅅䅁䅅䅁䉁䅁䅁兂䅁䅁䅁䅁䅁䅁杷允䅁䅁䅕䅁䑁䅁䅷䅁䙁䅁䅁䅁元癤䅨权い䅁䅁权䍂䅁䅁权䡁允䅁允䅁䅁䅅䅁䙁䩁婱婭婭升䄵䍄䉁䅁䅁兂䅁䅁䅍䅄䅁䅁䅕䅁䅁䭁䩄〫䭁䥁䅳䅁䭁䕁䅧䅁䭁䅁䉣䅁䉁䅁䅁允䅁䅁䅕䵏䨰塺ㅏ啅䵁䅉䅅䅁䙁䅁䅁睁䵁䅁䅁兂䅁䅁䅄佧兊兑䅯睳䅁䅁䅯䅌䅁䅁䅯睂䅅䅁䅅䅁䉁䅁䅁兂䅁䅁䅁䅁䅁䅁杷允䅁䅁䅕䅁䑁䅁䅷䅁䙁䅁䅁䅁权晹䅴权敃䅁䅁权䥂䅁䅁权䡁允䅁允䅁䅁䅅䅁䙁䅁睱灙䴲䵘⼴䍄䉁䅁䅁兂䅁䅁䅍䅄䅁䅁䅕䅁䅁䭁䩄〫䭁䥁䅳䅁䭁䕁䅫䅁䭁䅁䉣䅁䉁䅁䅁允䅁䅁䅕戸橦䵈海稶䴸䅉䅅䅁䙁䅁䅁睁䵁䅁䅁兂䅁䅁䅁䵣㝲䅑䅯杯䅁䅁䅯䅓䅁䅁䅯睂䅅䅁䅅䅁䉁䅁䅁兂噃婙㑤眷㉬村杷允䅁䅁䅕䅁䑁䅁䅷䅁䙁䅁䅁䅁权晹䅴权捃䅁䅁权ㅁ䅁䅁权䡁允䅁允䅁䅁䅅䅁䙁䥁睄具晣䝶䄱䍄䉁䅁䅁兂䅁䅁䅍䅄䅁䅁䅕䅁䅁䙁坔歔䭅䅁䉉䅁䭁䑁䄴䅁䭁䅁䉣䅁䉁䅁䅁允䅁䅁䅕䱶煘䍷䭐启䴸䅉䅅䅁䙁䅁䅁睁䵁䅁䅁兂䅁䅁䅁摪但兑䅯䅫䅁䅁䅯睒䅁䅁䅯睂䅅䅁䅅䅁䉁䅁䅁权䭁允䅁䍄䉁䅁䅁兂䅁䅁䅍䅄䅁䅁䅕䅁䅁䭁䩄〫䭁䩁䄴䅁䭁䑁䅕䅁䭁䅁䉣䅁䉁䅁䅁允䅁䅁䅕⽱灌㡄吲䑹䴸䅉䅅䅁䙁䅁䅁睁䵁䅁䅁兂䅁䅁䅁䥂倱兑䅯杬䅁䅁䅯䅏䅁䅁䅯睂䅅䅁䅅䅁䉁䅁䅁兂䅁䅁䅁䅁䅁䅁杷允䅁䅁䅕䅁䑁䅁䅷䅁䙁䅁䅁䅁杂癹䅴权卄䅁䅁权癁䅁䅁权䡁允䅁允䅁䅁䅅䅁䙁䅁䅁䅁䅁䅁䅁䍄䉁䅁䅁兂䅁䅁䅍䅄䅁䅁䅕䅁䅁䕁昰䕕䭅䵁䄴䅁䭁䅁䅍䅁䭁䅁䉣䅁䉁䅁䅁允䅁䅁䅕䠸琶䅌捃吹䴸䅉䅅䅁䙁䅁䅁睁䵁䅁䅁兂䅁䅁䅁䵯㝮䅑䅯睩䅁䅁䅯䅔䅁䅁䅯睂䅅䅁䅅䅁䉁䅁䅁兂湂坲䭭敍吸䅑杷允䅁䅁䅕䅁䑁䅁䅷䅁䙁䅁䅁䅁权晹䅴权敃䅁䅁权䵂䅁䅁权䡁允䅁允䅁䅁䅅䅁䙁䑁歘摱ㅌ摭⽑䍄䉁䅁䅁兂䅁䅁䅍䅄䅁䅁䅕䅁䅁䵁い〫䭁䱁䅙䅁䭁䕁䅣䅁䭁䅁䉣䅁䉁䅁䅁允䅁䅁䅕䵦塄敥䭥歍䵉䅉䅅䅁䙁䅁䅁睁䵁䅁䅁兂䅁䅁䅁䵯㝮䅑䅯䅮䅁䅁䅯材䅁䅁䅯睂䅅䅁䅅䅁䉁䅁䅁兂䍄䍷甴㍢唰䅷杷允䅁䅁䅕䅁䑁䅁䅷䅁䙁䅁䅁䥁啂䙂䉂权ぃ䅁䅁权䑂䅁䅁权䡁允䅁允䅁䅁䅅䅁䙁䉁兊㈵㘶と䌱䍄䉁䅁䅁兂䅁䅁䅍䅄䅁䅁䅕䅁䅁䝁䭄〫䭁䭁䅳䅁䭁䑁䅁䅁䭁䅁䉣䅁䉁䅁䅁允䅁䅁䅯权䅅䅁杷允䅁䅁䅕䅁䑁䅁䅷䅁䙁䅁䅁䅁扂䕍䈹权䙄䅁䅁权ぁ䅁䅁权䡁允䅁允䅁䅁䅅䅁䙁䅁䅁䅁䅁䅁䅁䍄䉁䅁䅁兂䅁䅁䅍䅄䅁䅁䅕䅁䅁䭧浺歒䭅乁䅑䅁䭁䕁䅷䅁䭁䅁䉣䅁䉁䅁䅁允䅁䅁䅕䅁䅁䅁䅁䅁䵁䅉䅅䅁䙁䅁䅁睁䵁䅁䅁兂䅁䅁䅁䵯㝮䅑䅯杮䅁䅁䅯材䅁䅁䅯睂䅅䅁䅅䅁䉁䅁䅁兂㍄圸畹敏呮睐杷允䅁䅁䅕䅁䑁䅁䅷䅁䙁䅁䅁䅁权晹䅴权敃䅁䅁权㡁䅁䅁权䡁允䅁允䅁䅁䅅䅁䙁䕁䑇䡣祏搲⽣䍄䉁䅁䅁兂䅁䅁䅍䅄䅁䅁䅕䅁䅁䕧求ご䭅佁䅯䅁䭁䑁䅁䅁䭁䅁䉣䅁䉁䅁䅁允䅁䅁䅕䅁䅁䅁䅁䅁䵁䅉䅅䅁䙁䅁䅁睁䵁䅁䅁兂䅁䅁䅁䥅㑈䅑䅯杺䅁䅁䅯睑䅁䅁䅯睂䅅䅁䅅䅁䉁䅁䅁兂硄䱆䈶湦硺睐杷允䅁䅁䅕䅁䑁䅁䅷䅁䙁䅁䅁䅁权晹䅴权敃䅁䅁权䭂䅁䅁权䡁允䅁允䅁䅁䅅䅁䙁䑁兎⭸䥁摙⽉䍄䉁䅁䅁兂䅁䅁䅍䅄䅁䅁䅕䅁䅁䭁䩄〫䭁䩁䅷䅁䭁䕁䅉䅁䭁䅁䉣䅁䉁䅁䅁允䅁䅁䅯材䅅䅁杷允䅁䅁䅕䅁䑁䅁䅷䅁䙁䅁䅁䅁䅂智䅴权慄䅁䅁权㍁䅁䅁权䡁允䅁允䅁䅁䅅䅁䙁䅁䅁䅁䅁䅁䅁䍄䉁䅁䅁兂䅁䅁䅍䅄䅁䅁䅕䅁䅁䑁歪歔䭅䩁䄴䅁䭁䑁䅙䅁䭁䅁䉣䅁䉁䅁䅁允䅁䅁䅕䅁䅁䅁䅁䅁䵁䅉䅅䅁䙁䅁䅁睁䵁䅁䅁兂䅁䅁䅁䵯㝮䅑䅯䅮䅁䅁䅯兔䅁䅁䅯睂䅅䅁䅅䅁䉁䅁䅁权⭁允䅁䍄䉁䅁䅁兂䅁䅁䅍䅄䅁䅁䅕䅁䅁䡧睄歔䭅乁䅯䅁䭁䑁䅯䅁䭁䅁䉣䅁䉁䅁䅁允䅁䅁䅕晇桗瑔夶樰䴸䅉䅅䅁䙁䅁䅁睁䵁䅁䅁兂䅁䅁䅁䵙㝲䅑䅯末䅁䅁䅯杏䅁䅁䅯睂䅅䅁䅅䅁䉁䅁䅁兂䅁䅁䅁䅁䅁䅁杷允䅁䅁䅕䅁䑁䅁䅷䅁䙁䅁䅁䅁权晹䅴权捃䅁䅁权䑂䅁䅁权䡁允䅁允䅁䅁䅅䅁䙁䕁㝲栳畩汷䅌䍄䉁䅁䅁兂䅁䅁䅍䅄䅁䅁䅕䅁䅁䭁䩄〫䭁䥁䅳䅁䭁䅁䅍䅁䭁䅁䉣䅁䉁䅁䅁允䅁䅁䅕啶獊䕺䜷歁䵁䅉䅅䅁䙁䅁䅁睁䵁䅁䅁兂䅁䅁䅁住佒兑䅯䅂䅅䅁䅯兒䅁䅁䅯睂䅅䅁䅅䅁䉁䅁䅁兂䅁䅁䅁䅁䅁䅁杷允䅁䅁䅕䅁䑁䅁䅷䅁䙁䅁䅁䅁权晹䅴权敃䅁䅁权䑁䅁䅁权䡁允䅁允䅁䅁䅅䅁䙁䙁ㅐ坬穦㡐⽷䍄䉁䅁䅁兂䅁䅁䅍䅄䅁䅁䅕䅁䅁䩁㉂䔫䭁䱁䅍䅁䭁䕁䅙䅁䭁䅁䉣䅁䉁䅁䅁允䅁䅁䅕䅁あ䱵别啦䵉䅉䅅䅁䙁䅁䅁睁䵁䅁䅁兂䅁䅁䅁䡫㑢䅑䅯朵䅁䅁䅯睓䅁䅁䅯睂䅅䅁䅅䅁䉁䅁䅁兂祂欹㡁支⽌睐杷允䅁䅁䅕䅁䑁䅁䅷䅁䙁䅁䅁䅁㑁䔵䈵权敃䅁䅁权獁䅁䅁权䡁允䅁允䅁䅁䅅䅁䙁䅁䅁䅁䅁䅁䅁䍄䉁䅁䅁兂䅁䅁䅍䅄䅁䅁䅕䅁䅁䑧婴ご䭅䱁䅯䅁䭁䑁䅉䅁䭁䅁䉣䅁䉁䅁䅁允䅁䅁䅕䅁䅁䅁䅁䅁䵁䅉䅅䅁䙁䅁䅁睁䵁䅁䅁兂䅁䅁䅁晡但兑䅯朰䅁䅁䅯兏䅁䅁䅯睂䅅䅁䅅䅁䉁䅁䅁兂䅁䅁䅁䅁䅁䅁杷允䅁䅁䅕䅁䑁䅁䅷䅁䙁䅁䅁䥁睃ば䈹权㙃䅁䅁权䝂䅁䅁权䡁允䅁允䅁䅁䅅䅁䙁䅁䅁䩥煄祙䍤䍄䉁䅁䅁兂䅁䅁䅍䅄䅁䅁䅕䅁䅁䑁歪歔䭅䩁䄴䅁䭁䍁䄸䅁䭁䅁䉣䅁䉁䅁䅁允䅁䅁䅕䅁䅁䅁䅁䅁䵁䅉䅅䅁䙁䅁䅁睁䵁䅁䅁兂䅁䅁䅁䵙㝲䅑䅯䄰䅁䅁䅯兒䅁䅁䅯睂䅅䅁䅅䅁䉁䅁䅁兂䍄楗䍊㑪㙄睶杷允䅁䅁䅕䅁䑁䅁䅷䅁䙁䅁䅁䅁㑁䔵䈵权䱃䅁䅁权睁䅁䅁权䡁允䅁允䅁䅁䅅䅁䙁䅁䅁䅁䅁䅁䅁䍄䉁䅁䅁兂䅁䅁䅍䅄䅁䅁䅕䅁䅁䑁歪歔䭅䩁䅷䅁䭁䑁䅁䅁䭁䅁䉣䅁䉁䅁䅁允䅁䅁䅕䅁䅁䅁䅁䅁䵁䅉䅅䅁䙁䅁䅁睁䵁䅁䅁兂䅁䅁䅁䍉㕪䅑䅯其䅁䅁䅯睓䅁䅁䅯睂䅅䅁䅅䅁䉁䅁䅁兂䅁䅁䅁䅁䅁䅁杷允䅁䅁䅕䅁䑁䅁䅷䅁䙁䅁䅁䅁䅄倹䅴权权䅁䅁权㑁䅁䅁权䡁允䅁允䅁䅁䅅䅁䙁䩁畨潅䅐樶䅂䍄䉁䅁䅁兂䅁䅁䅍䅄䅁䅁䅕䅁䅁䥷楄䕕䭅䱁䄰䅁䭁䑁䄸䅁䭁䅁䉣䅁䉁䅁䅁允䅁䅁䅕䅁䅁䅁䅁䅁䵁䅉䅅䅁䙁䅁䅁睁䵁䅁䅁兂䅁䅁䅁住佒兑䅯杮䅁䅁䅯䅍䅁䅁䅯睂䅅䅁䅅䅁䉁䅁䅁兂䅁䅁䅁䅁䅁䅁杷允䅁䅁䅕䅁䑁䅁䅷䅁䙁䅁䅁䅁㑁䔵䈵权捃䅁䅁权硁䅁䅁权䡁允䅁允䅁䅁䅅䅁䙁䅁䅁䅁䅁䅁䅁䍄䉁䅁䅁兂䅁䅁䅍䅄䅁䅁䅕䅁䅁䡁䭄〫䭁䥁䅳䅁䭁䕁䅅䅁䭁䅁䉣䅁䉁䅁䅁允䅁䅁䅕ぱ⽈ち呷䵁䵁䅉䅅䅁䙁䅁䅁睁䵁䅁䅁兂䅁䅁䅁剔儹兑䅯朱䅁䅁䅯兏䅁䅁䅯睂䅅䅁䅅䅁䉁䅁䅁兂䅁䅁䅁䅁䅁䅁杷允䅁䅁䅕䅁䑁䅁䅷䅁䙁䅁䅁䥁獃欵䉚权穃䅁䅁权䭂䅁䅁权䡁允䅁允䅁䅁䅅䅁䙁䥁佗剅娯䥲䍆䍄䉁䅁䅁兂䅁䅁䅍䅄䅁䅁䅕䅁䅁䕺瑍歭䭅䭁䅣䅁䭁䑁䅑䅁䭁䅁䉣䅁䉁䅁䅁允䅁䅁䅯权䅅䅁杷允䅁䅁䅕䅁䑁䅁䅷䅁䙁䅁䅁䅁杄晧䅨权䑄䅁䅁权㥁䅁䅁权䡁允䅁允䅁䅁䅅䅁䙁䅁佁敏樳硈䅂䍄䉁䅁䅁兂䅁䅁䅍䅄䅁䅁䅕䅁䅁䑁歪歔䭅䩁䄴䅁䭁䑁䅑䅁䭁䅁䉣䅁䉁䅁䅁允䅁䅁䅕䅁䅁䅁䅁䅁䵁䅉䅅䅁䙁䅁䅁睁䵁䅁䅁兂䅁䅁䅁祥倱兑䅯杮䅁䅁䅯兏䅁䅁䅯睂䅅䅁䅅䅁䉁䅁䅁兂䅁䅁䅁䅁䅁䅁杷允䅁䅁䅕䅁䑁䅁䅷䅁䙁䅁䅁䅁乂ㅈ䉂权い䅁䅁权㥁䅁䅁权䡁允䅁允䅁䅁䅅䅁䙁䅁晴楡桎祎䅂䍄䉁䅁䅁兂䅁䅁䅍䅄䅁䅁䅕䅁䅁䩁㉂䔫䭁䅁䉉䅁䭁䕁䅅䅁䭁䅁䉣䅁䉁䅁䅁允䅁䅁䅕瑬噹䄹䝺稷䴸䅉䅅䅁䙁䅁䅁睁䵁䅁䅁兂䅁䅁䅁住佒兑䅯睩䅁䅁䅯睍䅁䅁䅯睂䅅䅁䅅䅁䉁䅁䅁兂䅁䅁䅁䅁䅁䅁杷允䅁䅁䅕䅁䑁䅁䅷䅁䙁䅁䅁䅁睂癹䅴权䕁允䅁权䭂䅁䅁权䡁允䅁允䅁䅁䅅䅁䙁䭁歗獵睃癭⽑䍄䉁䅁䅁兂䅁䅁䅍䅄䅁䅁䅕䅁䅁䑁歪歔䭅䩁䄴䅁䭁䑁䅧䅁䭁䅁䉣䅁䉁䅁䅁允䅁䅁䅕䅁䅁䅁䅁䅁䵁䅉䅅䅁䙁䅁䅁睁䵁䅁䅁兂䅁䅁䅁䤴㑈䅑䅯睩䅁䅁䅯杌䅁䅁䅯睂䅅䅁䅅䅁䉁䅁䅁兂䑄匹捨㡪汌睐杷允䅁䅁䅕䅁䑁䅁䅷䅁䙁䅁䅁䵁䑸婌䉰权㉄䅁䅁权㑁䅁䅁权䡁允䅁允䅁䅁䅅䅁䙁䅁䅁䅁䅁䅁䅁䍄䉁䅁䅁兂䅁䅁䅍䅄䅁䅁䅕䅁䅁䑁歪歔䭅䩁䄴䅁䭁䑁䅫䅁䭁䅁䉣䅁䉁䅁䅁允䅁䅁䅕䅁䅁䅁䅁䅁䵁䅉䅅䅁䙁䅁䅁睁䵁䅁䅁兂䅁䅁䅁住佒兑䅯睩䅁䅁䅯杏䅁䅁䅯睂䅅䅁䅅䅁䉁䅁䅁兂䅁䅁䅁䅁䅁䅁杷允䅁䅁䅕䅁䑁䅁䅷䅁䙁䅁䅁䅁㑁䔵䈵权敃䅁䅁权㙁䅁䅁权䡁允䅁允䅁䅁䅅䅁䙁䅁䅁䅁䅁䅁䅁䍄䉁䅁䅁兂䅁䅁䅍䅄䅁䅁䅕䅁䅁䭁欫ご䭅佁䅙䅁䭁䕁䅉䅁䭁䅁䉣䅁䉁䅁䅁允䅁䅁䅕慹睢䭚摥䕁䵁䅉䅅䅁䙁䅁䅁睁䵁䅁䅁兂䅁䅁䅁住佒兑䅯朶䅁䅁䅯杒䅁䅁䅯睂䅅䅁䅅䅁䉁䅁䅁兂䅁䅁䅁䅁䅁䅁杷允䅁䅁䅕䅁䑁䅁䅷䅁䙁䅁䅁䅁㑁䔵䈵权捃䅁䅁权䡂䅁䅁权䡁允䅁允䅁䅁䅅䅁䙁䙁䉘䭱佒䅷䅪䍄䉁䅁䅁兂䅁䅁䅍䅄䅁䅁䅕䅁䅁䑁歪歔䭅䩁䄴䅁䭁䑁䄸䅁䭁䅁䉣䅁䉁䅁䅁允䅁䅁䅕䅁䅁䅁䅁䅁䵁䅉䅅䅁䙁䅁䅁睁䵁䅁䅁兂䅁䅁䅄佧兊兑䅯䄰䅁䅁䅯䅑䅁䅁䅯睂䅅䅁䅅䅁䉁䅁䅁兂䅁䅁䅁䅁䅁䅁杷允䅁䅁䅕䅁䑁䅁䅷䅁䙁䅁䅁䅁杄晧䅨权敃䅁䅁权䩂䅁䅁权䡁允䅁允䅁䅁䅅䅁䙁䅁坉灗䥧晇⽣䍄䉁䅁䅁兂䅁䅁䅍䅄䅁䅁䅕䅁䅁䙁坔歔䭅䱁䅑䅁䭁䑁䅳䅁䭁䅁䉣䅁䉁䅁䅁允䅁䅁䅕䅁睂噵堫し䵉䅉䅅䅁䙁䅁䅁睁䵁䅁䅁兂䅁䅁䅃佲䝚兑䅯兺䅁䅁䅯睐䅁䅁䅯睂䅅䅁䅅䅁䉁䅁䅁兂䅁䅁䅁䅁䅁䅁杷允䅁䅁䅕䅁䑁䅁䅷䅁䙁䅁䅁䥁獃欵䉚权潄䅁䅁权乂䅁䅁权䡁允䅁允䅁䅁䅅䅁䙁䩁⬰癮䱔污䅂䍄䉁䅁䅁兂䅁䅁䅍䅄䅁䅁䅕䅁䅁䑁歪歔䭅䩁䄴䅁䭁䕁䅁䅁䭁䅁䉣䅁䉁䅁䅁允䅁䅁䅕䅁䅁䅁䅁䅁䵁䅉䅅䅁䙁䅁䅁睁䵁䅁䅁兂䅁䅁䅁㙲偒兑䅯朳䅁䅁䅯李䅁䅁䅯睂䅅䅁䅅䅁䉁䅁䅁兂䕄⽍兹么吰䅑杷允䅁䅁䅕䅁䑁䅁䅷䅁䙁䅁䅁䅁允晧䅨权い䅁䅁权癁䅁䅁权䡁允䅁允䅁䅁䅅䅁䙁䥁牘払敧剨䅬䍄䉁䅁䅁兂䅁䅁䅍䅄䅁䅁䅕䅁䅁䑁歪歔䭅䩁䅷䅁䭁䑁䄰䅁䭁䅁䉣䅁䉁䅁䅁允䅁䅁䅕杭执汮瀴㜹䴸䅉䅅䅁䙁䅁䅁睁䵁䅁䅁兂䅁䅁䅁住佒兑䅯睩䅁䅁䅯兑䅁䅁䅯睂䅅䅁䅅䅁䉁䅁䅁兂䱄婄眳匷婮睐杷允䅁䅁䅕䅁䑁䅁䅷䅁䙁䅁䅁䅁元癤䅨权⽃䅁䅁权䱂䅁䅁权䡁允䅁允䅁䅁䅅䅁䙁䅁䅁䅁䅁䅁䅁䍄䉁䅁䅁兂䅁䅁䅍䅄䅁䅁䅕䅁䅁䑁歪歔䭅䩁䅷䅁䭁䕁䅅䅁䭁䅁䉣䅁䉁䅁䅁允䅁䅁䅕䡅㉯穱㌵啔䵁䅉䅅䅁䙁䅁䅁睁䵁䅁䅁兂䅁䅁䅁住佒兑䅯杮䅁䅁䅯兑䅁䅁䅯睂䅅䅁䅅䅁䉁䅁䅁兂䅁䅁䅁䅁䅁䅁杷允䅁䅁䅕䅁䑁䅁䅷䅁䙁䅁䅁䥁啂䙂䉂权㙃䅁䅁权䙂䅁䅁权䡁允䅁允䅁䅁䅅䅁䙁䥁癓佅噳祺䍒䍄䉁䅁䅁兂䅁䅁䅍䅄䅁䅁䅕䅁䅁䑁歪歔䭅䩁䄴䅁䭁䕁䅑䅁䭁䅁䉣䅁䉁䅁䅁允䅁䅁䅕䅁䅁䅁䅁䅁䵁䅉䅅䅁䙁䅁䅁睁䵁䅁䅁兂䅁䅁䅃䅖兒兑䅯睲䅁䅁䅯䅒䅁䅁䅯睂䅅䅁䅅䅁䉁䅁䅁兂䅁䅁䅁䅁䅁䅁杷允䅁䅁䅕䅁䑁䅁䅷䅁䙁䅁䅁䥁睃ば䈹权楃䅁䅁权䑁䅁䅁权䡁允䅁允䅁䅁䅅䅁䙁䡁㜹䥣睦䩤䍒䍄䉁䅁䅁兂䅁䅁䅍䅄䅁䅁䅕䅁䅁䙁坔歔䭅偁䅯䅁䭁䕁䅅䅁䭁䅁䉣䅁䉁䅁䅁允䅁䅁䅕䅁䅁䅁䅁䅁䵁䅉䅅䅁䙁䅁䅁睁䵁䅁䅁兂䅁䅁䅁住佒兑䅯睩䅁䅁䅯杒䅁䅁䅯睂䅅䅁䅅䅁䉁䅁䅁兂䅃扣は畅娷睐杷允䅁䅁䅕䅁䑁䅁䅷䅁䙁䅁䅁䥁睂䔸䈵权潄䅁䅁权ぁ䅁䅁权䡁允䅁允䅁䅁䅅䅁䙁䅁䅁䅁䅁䅁䅁䍄䉁䅁䅁兂䅁䅁䅍䅄䅁䅁䅕䅁䅁䙁睳ご䭅佁䅯䅁䭁䑁䄴䅁䭁䅁䉣䅁䉁䅁䅁允䅁䅁䅕へ㉹㤹敍呬䴸䅉䅅䅁䙁䅁䅁睁䵁䅁䅁兂䅁䅁䅁䵣㝲䅑䅯䅮䅁䅁䅯睍䅁䅁䅯睂䅅䅁䅅䅁䉁䅁䅁兂呁欸偈癚㕎䅑杷允䅁䅁䅕䅁䑁䅁䅷䅁䙁䅁䅁䅁睂癹䅴权㙃䅁䅁权䱂䅁䅁权䡁允䅁允䅁䅁䅅䅁䙁䅁䅁偁爸卤䍬䍄䉁䅁䅁兂䅁䅁䅍䅄䅁䅁䅕䅁䅁䵁い〫䭁偁䅁䅁䭁䑁䄸䅁䭁䅁䉣䅁䉁䅁䅁允䅁䅁䅕䅁䅁䅁䅁䅁䵁䅉䅅䅁䙁䅁䅁睁䵁䅁䅁兂䅁䅁䅃ㅏ偬兑䅯䄲䅁䅁䅯李䅁䅁䅯睂䅅䅁䅅䅁䉁䅁䅁兂剂㙕䕱浡祮睐杷允䅁䅁䅕䅁䑁䅁䅷䅁䙁䅁䅁䅁㑁䔵䈵权䱃䅁䅁权䡂䅁䅁权䡁允䅁允䅁䅁䅅䅁䙁䱁⽧䵵佪瑬⽯䍄䉁䅁䅁兂䅁䅁䅍䅄䅁䅁䅕䅁䅁䵁い〫䭁䭁䅍䅁䭁䕁䅷䅁䭁䅁䉣䅁䉁䅁䅁允䅁䅁䅕畂䭖㠶䙬さ䵉䅉䅅䅁䙁䅁䅁睁䵁䅁䅁兂䅁䅁䅁住佒兑䅯杮䅁䅁䅯睒䅁䅁䅯睂䅅䅁䅅䅁䉁䅁䅁兂䅁䅁䅁䅁䅁䅁杷允䅁䅁䅕䅁䑁䅁䅷䅁䙁䅁䅁䵁䑸婌䉰权⽃䅁䅁权㕁䅁䅁权䡁允䅁允䅁䅁䅅䅁䙁䅁䅁䅁䅁䅁䅁䍄䉁䅁䅁兂䅁䅁䅍䅄䅁䅁䅕䅁䅁䑁歪歔䭅䥁䅳䅁䭁䕁䅫䅁䭁䅁䉣䅁䉁䅁䅁允䅁䅁䅕框䙇瑸敖吴䴸䅉䅅䅁䙁䅁䅁睁䵁䅁䅁兂䅁䅁䅃楡倵兑䅯朲䅁䅁䅯免䅁䅁䅯睂䅅䅁䅅䅁䉁䅁䅁兂䅁䅁䅁䅁䅁䅁杷允䅁䅁䅕䅁䑁䅁䅷䅁䙁䅁䅁䅁权晹䅴权灃䅁䅁权祁䅁䅁权䡁允䅁允䅁䅁䅅䅁䭁䅁䉯䅁䵁䅉䅅䅁䙁䅁䅁睁䵁䅁䅁兂䅁䅁䅁住佒兑䅯具䅁䅁䅯杒䅁䅁䅯睂䅅䅁䅅䅁䉁䅁䅁兂䅁䅁䅁䅁䅁䅁杷允䅁䅁䅕䅁䑁䅁䅷䅁䙁䅁䅁䅁杂癹䅴权浄䅁䅁权䑂䅁䅁权䡁允䅁允䅁䅁䅅䅁䙁乁智坃䉫偩⽧䍄䉁䅁䅁兂䅁䅁䅍䅄䅁䅁䅕䅁䅁䑁歪歔䭅䩁䅷䅁䭁䕁䅫䅁䭁䅁䉣䅁䉁䅁䅁允䅁䅁䅕䅁䅁䅁䅁䅁䵁䅉䅅䅁䙁䅁䅁睁䵁䅁䅁兂䅁䅁䅁䵣㝲䅑䅯朳䅁䅁䅯䅔䅁䅁䅯睂䅅䅁䅅䅁䉁䅁䅁兂䅁䅁䅁䅁䅁䅁杷允䅁䅁䅕䅁䑁䅁䅷䅁䙁䅁䅁䅁㝂啌䈹权䱃䅁䅁权睁䅁䅁权䡁允䅁允䅁䅁䅅䅁䙁䅁䅁䅁䅁䅁䅁䍄䉁䅁䅁兂䅁䅁䅍䅄䅁䅁䅕䅁䅁䑁歪歔䭅䩁䅷䅁䭁䕁䅳䅁䭁䅁䉣䅁䉁䅁䅁允䅁䅁䅕獔䰰䌯䌯啇䵁䅉䅅䅁䙁䅁䅁睁䵁䅁䅁兂䅁䅁䅃ㅏ偬兑䅯䄫䅁䅁䅯睌䅁䅁䅯睂䅅䅁䅅䅁䉁䅁䅁兂䅁䅁䅁䅁䅁䅁杷允䅁䅁䅕䅁䑁䅁䅷䅁䙁䅁䅁䅁㑁䔵䈵权敃䅁䅁权䱂䅁䅁权䡁允䅁允䅁䅁䅅䅁䙁乁漷䑘ㅐ敎⽙䍄䉁䅁䅁兂䅁䅁䅍䅄䅁䅁䅕䅁䅁䑁歪歔䭅䩁䅷䅁䭁䕁䅷䅁䭁䅁䉣䅁䉁䅁䅁允䅁䅁䅕坸䕩祮㡺獆䵁䅉䅅䅁䙁䅁䅁睁䵁䅁䅁兂䅁䅁䅃楡倵兑䅯睹䅁䅁䅯䅔䅁䅁䅯睂䅅䅁䅅䅁䉁䅁䅁兂䅁䅁䅁䅁䅁䅁杷允䅁䅁䅕䅁䑁䅁䅷䅁䙁䅁䅁䅁㑁䔵䈵权捃䅁䅁权䙂䅁䅁权䡁允䅁允䅁䅁䅅䅁䭁䑁䈴䅁䵁䅉䅅䅁䙁䅁䅁睁䵁䅁䅁兂䅁䅁䅃楡倵兑䅯其䅁䅁䅯䅓䅁䅁䅯睂䅅䅁䅅䅁䉁䅁䅁兂䅁䅁䅁䅁䅁䅁杷允䅁䅁䅕䅁䑁䅁䅷䅁䙁䅁䅁䵁䑸婌䉰权湃䅁䅁权睁䅁䅁权䡁允䅁允䅁䅁䅅䅁䭁䅁䉯䅁䵁䅉䅅䅁䙁䅁䅁睁䵁䅁䅁兂䅁䅁䅁住佒兑䅯䅮䅁䅁䅯䅐䅁䅁䅯睂䅅䅁䅅䅁䉁䅁䅁权⭁允䅁䍄䉁䅁䅁兂䅁䅁䅍䅄䅁䅁䅕䅁䅁䥷楄䕕䭅䩁䅁䅁䭁䑁䅣䅁䭁䅁䉣䅁䉁䅁䅁允䅁䅁䅯权䅅䅁杷允䅁䅁䅕䅁䑁䅁䅷䅁䙁䅁䅁䅁㑁䔵䈵权敃䅁䅁权㡁䅁䅁权䡁允䅁允䅁䅁䅅䅁䙁䙁睐㑊䜰捳⽏䍄䉁䅁䅁兂䅁䅁䅍䅄䅁䅁䅕䅁䅁䑁歪歔䭅䩁䄴䅁䭁䕁䅯䅁䭁䅁䉣䅁䉁䅁䅁允䅁䅁䅕堲䍴䍒䙇吲䴸䅉䅅䅁䙁䅁䅁睁䵁䅁䅁兂䅁䅁䅃楡倵兑䅯朷䅁䅁䅯䅎䅁䅁䅯睂䅅䅁䅅䅁䉁䅁䅁兂䅁䅁䅁䅁䅁䅁杷允䅁䅁䅕䅁䑁䅁䅷䅁䙁䅁䅁䥁睃ば䈹权䉄䅁䅁权䩂䅁䅁权䡁允䅁允䅁䅁䅅䅁䙁䝁灣瑐牅剳䅚䍄䉁䅁䅁兂䅁䅁䅍䅄䅁䅁䅕䅁䅁䑁歪歔䭅䩁䅷䅁䭁䕁䅉䅁䭁䅁䉣䅁䉁䅁䅁允䅁䅁䅕䝎⭆㑖扳䕕䵁䅉䅅䅁䙁䅁䅁睁䵁䅁䅁兂䅁䅁䅁住佒兑䅯杮䅁䅁䅯村䅁䅁䅯睂䅅䅁䅅䅁䉁䅁䅁兂婄䙢䱙呦楔睐杷允䅁䅁䅕䅁䑁䅁䅷䅁䙁䅁䅁䥁睂䔸䈵权䅁允䅁权㍁䅁䅁权䡁允䅁允䅁䅁䅅䅁䭁䅁䉙䅁䵁䅉䅅䅁䙁䅁䅁睁䵁䅁䅁兂䅁䅁䅁住佒兑䅯䅮䅁䅁䅯兔䅁䅁䅯睂䅅䅁䅅䅁䉁䅁䅁兂䡂䙮渳界䍚䅑杷允䅁䅁䅕䅁䑁䅁䅷䅁䙁䅁䅁䥁煂歌䈹权乄䅁䅁权䕂䅁䅁权䡁允䅁允䅁䅁䅅䅁䙁䅁䅁䅁䅁䅁䅁䍄䉁䅁䅁兂䅁䅁䅍䅄䅁䅁䅕䅁䅁䱧湃ご䭅乁䅧䅁䭁䑁䄰䅁䭁䅁䉣䅁䉁䅁䅁允䅁䅁䅕䉤㡆䅅捔稷䴸䅉䅅䅁䙁䅁䅁睁䵁䅁䅁兂䅁䅁䅁住佒兑䅯杮䅁䅁䅯兔䅁䅁䅯睂䅅䅁䅅䅁䉁䅁䅁兂畁佊婔䵲汦睐杷允䅁䅁䅕䅁䑁䅁䅷䅁䙁䅁䅁䅁㑁䔵䈵权䱃䅁䅁权䑂䅁䅁权䡁允䅁允䅁䅁䅅䅁䙁偁塔硕⬵畧⽕䍄䉁䅁䅁兂䅁䅁䅍䅄䅁䅁䅕䅁䅁䙁坔歔䭅乁䅷䅁䭁䑁䅍䅁䭁䅁䉣䅁䉁䅁䅁允䅁䅁䅕儫獲浹䡇ぅ䵁䅉䅅䅁䙁䅁䅁睁䵁䅁䅁兂䅁䅁䅁住佒兑䅯䅮䅁䅁䅯睑䅁䅁䅯睂䅅䅁䅅䅁䉁䅁䅁兂䑄噇㝱㝄䡤䅑杷允䅁䅁䅕䅁䑁䅁䅷䅁䙁䅁䅁䅁㑁䔵䈵权敃䅁䅁权䑂䅁䅁权䡁允䅁允䅁䅁䅅䅁䙁佁汃噸噘由⽷䍄䉁䅁䅁兂䅁䅁䅍䅄䅁䅁䅕䅁䅁䑁歪歔䭅䩁䅷䅁䭁䅁䅍䅁䭁䅁䉣䅁䉁䅁䅁允䅁䅁䅕⭹䭭䅇㌲啑䵁䅉䅅䅁䙁䅁䅁睁䵁䅁䅁兂䅁䅁䅁祥倱兑䅯睩䅁䅁䅯䅌䅁䅁䅯睂䅅䅁䅅䅁䉁䅁䅁兂䅁䅁䅁䅁䅁䅁杷允䅁䅁䅕䅁䑁䅁䅷䅁䙁䅁䅁䅁啂欱䈵权卄䅁䅁权䡂䅁䅁权䡁允䅁允䅁䅁䅅䅁䙁䅁䅁䅁䅁䅁䅁䍄䉁䅁䅁兂䅁䅁䅍䅄䅁䅁䅕䅁䅁䡁瑳ご䭅䩁䄴䅁䭁䍁䅷䅁䭁䅁䉣䅁䉁䅁䅁允䅁䅁䅕䅁䅁䅁䅁䅁䵁䅉䅅䅁䙁䅁䅁睁䵁䅁䅁兂䅁䅁䅁祥倱兑䅯䅮䅁䅁䅯睌䅁䅁䅯睂䅅䅁䅅䅁䉁䅁䅁兂䅁䅁䅁䅁䅁䅁杷允䅁䅁䅕䅁䑁䅁䅷䅁䙁䅁䅁䅁啂欱䈵权奄䅁䅁权䉂䅁䅁权䡁允䅁允䅁䅁䅅䅁䙁乁㍲睭㡂䅸䅂䍄䉁䅁䅁兂䅁䅁䅍䅄䅁䅁䅕䅁䅁䡁瑳ご䭅䩁䅷䅁䭁䑁䅁䅁䭁䅁䉣䅁䉁䅁䅁允䅁䅁䅕䅁䅁䅁䅁䅁䵁䅉䅅䅁䙁䅁䅁睁䵁䅁䅁兂䅁䅁䅁祥倱兑䅯睩䅁䅁䅯䅓䅁䅁䅯睂䅅䅁䅅䅁䉁䅁䅁兂塂浵䉃灧䬸䅑杷允䅁䅁䅕䅁䑁䅁䅷䅁䙁䅁䅁䥁䅂啚䈹权乄䅁䅁权祁䅁䅁权䡁允䅁允䅁䅁䅅䅁䙁䅁䅁䅁䅁䅁䅁䍄䉁䅁䅁兂䅁䅁䅍䅄䅁䅁䅕䅁䅁䡁瑳ご䭅䩁䅷䅁䭁䑁䅅䅁䭁䅁䉣䅁䉁䅁䅁允䅁䅁䅕䅁䅁䅁䅁䅁䵁䅉䅅䅁䙁䅁䅁睁䵁䅁䅁兂䅁䅁䅁祥倱兑䅯睩䅁䅁䅯杌䅁䅁䅯睂䅅䅁䅅䅁䉁䅁䅁兂䅁䅁䅁䅁䅁䅁杷允䅁䅁䅕䅁䑁䅁䅷䅁䙁䅁䅁䅁㝂啌䈹权捃䅁䅁权祁䅁䅁权䡁允䅁允䅁䅁䅅䅁䙁䅁䅁䅁䅁䅁䅁䍄䉁䅁䅁兂䅁䅁䅍䅄䅁䅁䅕䅁䅁䡁瑳ご䭅䥁䅳䅁䭁䑁䅑䅁䭁䅁䉣䅁䉁䅁䅁允䅁䅁䅕䅁䅁䅁䅁䅁䵁䅉䅅䅁䙁䅁䅁睁䵁䅁䅁兂䅁䅁䅁祥倱兑䅯䅮䅁䅁䅯䅎䅁䅁䅯睂䅅䅁䅅䅁䉁䅁䅁兂䅁䅁䅁䅁䅁䅁杷允䅁䅁䅕䅁䑁䅁䅷䅁䙁䅁䅁䥁煂歌䈹权牃䅁䅁权㝁䅁䅁权䡁允䅁允䅁䅁䅅䅁䭁䅁䉯䅁䵁䅉䅅䅁䙁䅁䅁睁䵁䅁䅁兂䅁䅁䅁祥倱兑䅯杮䅁䅁䅯䅎䅁䅁䅯睂䅅䅁䅅䅁䉁䅁䅁兂䅁䅁䅁䅁䅁䅁杷允䅁䅁䅕䅁䑁䅁䅷䅁䙁䅁䅁䅁㝂啌䈹权敃䅁䅁权㑁䅁䅁权䡁允䅁允䅁䅁䅅䅁䙁䅁䅁䅁䅁䅁䅁䍄䉁䅁䅁兂䅁䅁䅍䅄䅁䅁䅕䅁䅁䡁瑳ご䭅䥁䅳䅁䭁䑁䅫䅁䭁䅁䉣䅁䉁䅁䅁允䅁䅁䅕䅁䅁䅁䅁䅁䵁䅉䅅䅁䙁䅁䅁睁䵁䅁䅁兂䅁䅁䅁䤴㑈䅑䅯杮䅁䅁䅯兒䅁䅁䅯睂䅅䅁䅅䅁䉁䅁䅁兂扄桦㉦灏祦睐杷允䅁䅁䅕䅁䑁䅁䅷䅁䙁䅁䅁䅁杄晧䅨权汃䅁䅁权祁䅁䅁权䡁允䅁允䅁䅁䅅䅁䡁䅁䅁䅁䅁⭈䅆䍄䉁䅁䅁兂䅁䅁䅍䅄䅁䅁䅕䅁䅁䭧浺歒䭅乁䅉䅁䭁䍁䄸䅁䭁䅁䉣䅁䉁䅁䅁允䅁䅁䅕䅁䅁䅁䅁䅁䵁䅉䅅䅁䙁䅁䅁睁䵁䅁䅁兂䅁䅁䅁祥倱兑䅯杮䅁䅁䅯睐䅁䅁䅯睂䅅䅁䅅䅁䉁䅁䅁兂䅁䅁䅁䅁䅁䅁杷允䅁䅁䅕䅁䑁䅁䅷䅁䙁䅁䅁䅁允晧䅨权䍁允䅁权䑂䅁䅁权䡁允䅁允䅁䅁䅅䅁䙁䝁瑨桩楄⭒⽧䍄䉁䅁䅁兂䅁䅁䅍䅄䅁䅁䅕䅁䅁䡁瑳ご䭅䥁䅳䅁䭁䑁䅣䅁䭁䅁䉣䅁䉁䅁䅁允䅁䅁䅕䅁䅁䅁䅁䅁䵁䅉䅅䅁䙁䅁䅁睁䵁䅁䅁兂䅁䅁䅁䵣㝲䅑䅯杁䅅䅁䅯睌䅁䅁䅯睂䅅䅁䅅䅁䉁䅁䅁兂䅁䅁䅁䅁䅁䅁杷允䅁䅁䅕䅁䑁䅁䅷䅁䙁䅁䅁䅁灂唸䈵权捃䅁䅁权䕂䅁䅁权䡁允䅁允䅁䅁䅅䅁䙁䕁兙昴倯う䅢䍄䉁䅁䅁兂䅁䅁䅍䅄䅁䅁䅕䅁䅁䡁瑳ご䭅䩁䅷䅁䭁䑁䅣䅁䭁䅁䉣䅁䉁䅁䅁允䅁䅁䅕䅁䅁䅁䅁䅁䵁䅉䅅䅁䙁䅁䅁睁䵁䅁䅁兂䅁䅁䅁䥅㑈䅑䅯䄲䅁䅁䅯䅐䅁䅁䅯睂䅅䅁䅅䅁䉁䅁䅁兂佄汱䱆捲䅣䅑杷允䅁䅁䅕䅁䑁䅁䅷䅁䙁䅁䅁䅁㝂啌䈹权捃䅁䅁权㝁䅁䅁权䡁允䅁允䅁䅁䅅䅁䙁䅁䅁䅁䅁䅁䅁䍄䉁䅁䅁兂䅁䅁䅍䅄䅁䅁䅕䅁䅁䑧婴ご䭅䅁䉁䅁䭁䑁䅅䅁䭁䅁䉣䅁䉁䅁䅁允䅁䅁䅯杂䅅䅁杷允䅁䅁䅕䅁䑁䅁䅷䅁䙁䅁䅁䅁㝂啌䈹权䱃䅁䅁权䅂䅁䅁权䡁允䅁允䅁䅁䅅䅁䙁䱁楃㉕䑴䅵䅆䍄䉁䅁䅁兂䅁䅁䅍䅄䅁䅁䅕䅁䅁䝧畯ご䭅乁䅧䅁䭁䑁䅅䅁䭁䅁䉣䅁䉁䅁䅁允䅁䅁䅕䅁䅁䅁䅁䅁䵁䅉䅅䅁䙁䅁䅁睁䵁䅁䅁兂䅁䅁䅁祥倱兑䅯䅮䅁䅁䅯児䅁䅁䅯睂䅅䅁䅅䅁䉁䅁䅁兂穁䱸畅桢㑍䅑杷允䅁䅁䅕䅁䑁䅁䅷䅁䙁䅁䅁䅁㝂啌䈹权捃䅁䅁权䉂䅁䅁权䡁允䅁允䅁䅁䅅䅁䙁䍁⼷晉㈳周䅌䍄䉁䅁䅁兂䅁䅁䅍䅄䅁䅁䅕䅁䅁䉁䉃䔫䭁䱁䅧䅁䭁䕁䅉䅁䭁䅁䉣䅁䉁䅁䅁允䅁䅁䅕敩䥤牄䥴䕑䵁䅉䅅䅁䙁䅁䅁睁䵁䅁䅁兂䅁䅁䅁祥倱兑䅯睩䅁䅁䅯䅒䅁䅁䅯睂䅅䅁䅅䅁䉁䅁䅁兂灂牦獆慔䔴䅑杷允䅁䅁䅕䅁䑁䅁䅷䅁䙁䅁䅁䅁允晧䅨权穃䅁䅁权㡁䅁䅁权䡁允䅁允䅁䅁䅅䅁䙁䅁䅁浒挲奉䍆䍄䉁䅁䅁兂䅁䅁䅍䅄䅁䅁䅕䅁䅁䍁潁唫䭁䩁䅁䅁䭁䑁䅑䅁䭁䅁䉣䅁䉁䅁䅁允䅁䅁䅯权䅅䅁杷允䅁䅁䅕䅁䑁䅁䅷䅁䙁䅁䅁䅁乃唰䈵权权䅁䅁权䑂䅁䅁权䡁允䅁允䅁䅁䅅䅁䙁佁樶捉䘶楍䅎䍄䉁䅁䅁兂䅁䅁䅍䅄䅁䅁䅕䅁䅁䡁瑳ご䭅䩁䅷䅁䭁䕁䅑䅁䭁䅁䉣䅁䉁䅁䅁允䅁䅁䅕㙮瑵䘲洯㡑䵁䅉䅅䅁䙁䅁䅁睁䵁䅁䅁兂䅁䅁䅁䥅㑈䅑䅯朱䅁䅁䅯兓䅁䅁䅯睂䅅䅁䅅䅁䉁䅁䅁兂奁坕佣ㅨ啐睐杷允䅁䅁䅕䅁䑁䅁䅷䅁䙁䅁䅁䅁㝂啌䈹权捃䅁䅁权䝂䅁䅁权䡁允䅁允䅁䅁䅅䅁䭁䑁䈴䅁䵁䅉䅅䅁䙁䅁䅁睁䵁䅁䅁兂䅁䅁䅁祥倱兑䅯䅮䅁䅁䅯材䅁䅁䅯睂䅅䅁䅅䅁䉁䅁䅁兂潃灄伲䅥穁䅷杷允䅁䅁䅕䅁䑁䅁䅷䅁䙁䅁䅁䅁㝂啌䈹权湃䅁䅁权㥁䅁䅁权䡁允䅁允䅁䅁䅅䅁䭁䅁䉯䅁䵁䅉䅅䅁䙁䅁䅁睁䵁䅁䅁兂䅁䅁䅁祥倱兑䅯杮䅁䅁䅯杒䅁䅁䅯睂䅅䅁䅅䅁䉁䅁䅁兂卂䉵䘶ㄶ㑇睶杷允䅁䅁䅕䅁䑁䅁䅷䅁䙁䅁䅁䅁㝂啌䈹权敃䅁䅁权䡂䅁䅁权䡁允䅁允䅁䅁䅅䅁䙁䙁㑋潈牘敕⽁䍄䉁䅁䅁兂䅁䅁䅍䅄䅁䅁䅕䅁䅁䡁瑳ご䭅䩁䅷䅁䭁䕁䅧䅁䭁䅁䉣䅁䉁䅁䅁允䅁䅁䅕呖煁剱睎獐䵁䅉䅅䅁䙁䅁䅁睁䵁䅁䅁兂䅁䅁䅁晡但兑䅯朱䅁䅁䅯杌䅁䅁䅯睂䅅䅁䅅䅁䉁䅁䅁兂䅁䅁䅁䅁䅁䅁杷允䅁䅁䅕䅁䑁䅁䅷䅁䙁䅁䅁䅁扂䕍䈹权䑄䅁䅁权䭂䅁䅁权䡁允䅁允䅁䅁䅅䅁䙁䭁楙㙧⭣䉰䄵䍄䉁䅁䅁兂䅁䅁䅍䅄䅁䅁䅕䅁䅁䕧求ご䭅䵁䅍䅁䭁䕁䅙䅁䭁䅁䉣䅁䉁䅁䅁允䅁䅁䅕䅁䅁䅁䅁䅁䵁䅉䅅䅁䙁䅁䅁睁䵁䅁䅁兂䅁䅁䅁䵣㝲䅑䅯杹䅁䅁䅯村䅁䅁䅯睂䅅䅁䅅䅁䉁䅁䅁兂佃婯䨶癦桐睐杷允䅁䅁䅕䅁䑁䅁䅷䅁䙁䅁䅁䅁㝂啌䈹权捃䅁䅁权䩂䅁䅁权䡁允䅁允䅁䅁䅅䅁䙁䅁䅁䅁䅁䅁䅁䍄䉁䅁䅁兂䅁䅁䅍䅄䅁䅁䅕䅁䅁䡧睄歔䭅䩁䅁䅁䭁䕁䅙䅁䭁䅁䉣䅁䉁䅁䅁允䅁䅁䅯权䅅䅁杷允䅁䅁䅕䅁䑁䅁䅷䅁䙁䅁䅁䥁煂歌䈹权䭄䅁䅁权ㅁ䅁䅁权䡁允䅁允䅁䅁䅅䅁䙁乁䩮獌煚⽓⽯䍄䉁䅁䅁兂䅁䅁䅍䅄䅁䅁䅕䅁䅁䡁瑳ご䭅䩁䄴䅁䭁䕁䅫䅁䭁䅁䉣䅁䉁䅁䅁允䅁䅁䅕㉚穮刷楘吴䴸䅉䅅䅁䙁䅁䅁睁䵁䅁䅁兂䅁䅁䅁䍉㕪䅑䅯睱䅁䅁䅯睑䅁䅁䅯睂䅅䅁䅅䅁䉁䅁䅁权䭁允䅁䍄䉁䅁䅁兂䅁䅁䅍䅄䅁䅁䅕䅁䅁䡁瑳ご䭅䱁䅅䅁䭁䕁䅕䅁䭁䅁䉣䅁䉁䅁䅁允䅁䅁䅕匯癮湯䍫啚䵉䅉䅅䅁䙁䅁䅁睁䵁䅁䅁兂䅁䅁䅁䵯㝮䅑䅯典䅁䅁䅯杒䅁䅁䅯睂䅅䅁䅅䅁䉁䅁䅁兂啁㥔㑩䡃佧䅑杷允䅁䅁䅕䅁䑁䅁䅷䅁䙁䅁䅁䅁㝂啌䈹权捃䅁䅁权䵂䅁䅁权䡁允䅁允䅁䅁䅅䅁䙁偁䍆げ䩤単䅺䍄䉁䅁䅁兂䅁䅁䅍䅄䅁䅁䅕䅁䅁䉁䉃䔫䭁佁䅁䅁䭁䑁䅕䅁䭁䅁䉣䅁䉁䅁䅁允䅁䅁䅕䅁䅁䅁䅁䅁䵁䅉䅅䅁䙁䅁䅁睁䵁䅁䅁兂䅁䅁䅁䤴㑈䅑䅯睩䅁䅁䅯䅓䅁䅁䅯睂䅅䅁䅅䅁䉁䅁䅁兂偃癷潕䥘䜸䅑杷允䅁䅁䅕䅁䑁䅁䅷䅁䙁䅁䅁䥁睂䔸䈵权㙃䅁䅁权䥂䅁䅁权䡁允䅁允䅁䅁䅅䅁䙁偁堲䙬捁䐯䍴䍄䉁䅁䅁兂䅁䅁䅍䅄䅁䅁䅕䅁䅁䍁潁唫䭁䭁䅳䅁䭁䕁䅣䅁䭁䅁䉣䅁䉁䅁䅁允䅁䅁䅯权䅅䅁杷允䅁䅁䅕䅁䑁䅁䅷䅁䙁䅁䅁䵁䅃水䉂权㉃䅁䅁权䙂䅁䅁权䡁允䅁允䅁䅁䅅䅁䙁䱁㥺䥄杸㕱䉂䍄䉁䅁䅁兂䅁䅁䅍䅄䅁䅁䅕䅁䅁䡁瑳ご䭅䩁䄴䅁䭁䕁䅷䅁䭁䅁䉣䅁䉁䅁䅁允䅁䅁䅕捓㉗㍫㤷稲䴸䅉䅅䅁䙁䅁䅁睁䵁䅁䅁兂䅁䅁䅁偷㝔䅑䅯典䅁䅁䅯睍䅁䅁䅯睂䅅䅁䅅䅁䉁䅁䅁兂䅁䅁䅁䅁䅁䅁杷允䅁䅁䅕䅁䑁䅁䅷䅁䙁䅁䅁䥁啂䙂䉂权祄䅁䅁权ぁ䅁䅁权䡁允䅁允䅁䅁䅅䅁䙁䅁䅁䅁䅁䅁䅁䍄䉁䅁䅁兂䅁䅁䅍䅄䅁䅁䅕䅁䅁䡁瑳ご䭅䥁䅳䅁䭁䕁䅕䅁䭁䅁䉣䅁䉁䅁䅁允䅁䅁䅕焯っ瑪呓䕆䵁䅉䅅䅁䙁䅁䅁睁䵁䅁䅁兂䅁䅁䅁祥倱兑䅯睩䅁䅁䅯䅐䅁䅁䅯睂䅅䅁䅅䅁䉁䅁䅁兂灄䬲䩡㝇即䅑杷允䅁䅁䅕䅁䑁䅁䅷䅁䙁䅁䅁䥁啂䙂䉂权卄䅁䅁权䡂䅁䅁权䡁允䅁允䅁䅁䅅䅁䙁䅁⽬䱐兆穆䅤䍄䉁䅁䅁兂䅁䅁䅍䅄䅁䅁䅕䅁䅁䡁䭄〫䭁䭁䅁䅁䭁䑁䅉䅁䭁䅁䉣䅁䉁䅁䅁允䅁䅁䅕䝭匴㡧䭄䕈䵁䅉䅅䅁䙁䅁䅁睁䵁䅁䅁兂䅁䅁䅁祥倱兑䅯䅮䅁䅁䅯村䅁䅁䅯睂䅅䅁䅅䅁䉁䅁䅁兂䝃⽥爷䍊㑑䅷杷允䅁䅁䅕䅁䑁䅁䅷䅁䙁䅁䅁䅁扂䕍䈹权捄䅁䅁权睁䅁䅁权䡁允䅁允䅁䅁䅅䅁䙁䅁䅁䅁䅁䅁䅁䍄䉁䅁䅁兂䅁䅁䅍䅄䅁䅁䅕䅁䅁䡁瑳ご䭅䩁䅷䅁䭁䕁䄰䅁䭁䅁䉣䅁䉁䅁䅁允䅁䅁䅕潮㝫婥㥗䕑䵁䅉䅅䅁䙁䅁䅁睁䵁䅁䅁兂䅁䅁䅁祥倱兑䅯睩䅁䅁䅯睑䅁䅁䅯睂䅅䅁䅅䅁䉁䅁䅁兂䩄㍵佩⽓卉䅑杷允䅁䅁䅕䅁䑁䅁䅷䅁䙁䅁䅁䅁䅂智䅴权硃䅁䅁权ぁ䅁䅁权䡁允䅁允䅁䅁䅅䅁䙁䅁䅁䅁䅁䅁䅁䍄䉁䅁䅁兂䅁䅁䅍䅄䅁䅁䅕䅁䅁䕁乄〫䭁䱁䅑䅁䭁䕁䅉䅁䭁䅁䉣䅁䉁䅁䅁允䅁䅁䅕䅁啃朸堵䕥䵉䅉䅅䅁䙁䅁䅁睁䵁䅁䅁兂䅁䅁䅁祥倱兑䅯睩䅁䅁䅯睁䅁䅁䅯睂䅅䅁䅅䅁䉁䅁䅁兂灁獔即㡔到䅑杷允䅁䅁䅕䅁䑁䅁䅷䅁䙁䅁䅁䥁煂歌䈹权癃䅁䅁权䅂䅁䅁权䡁允䅁允䅁䅁䅅䅁䙁䅁䅁䅁䅁䅁䅁䍄䉁䅁䅁兂䅁䅁䅍䅄䅁䅁䅕䅁䅁䡁瑳ご䭅䩁䄴䅁䭁䅁䅍䅁䭁䅁䉣䅁䉁䅁䅁允䅁䅁䅕䭈爱⼰捙稰䴸䅉䅅䅁䙁䅁䅁睁䵁䅁䅁兂䅁䅁䅁㙲偒兑䅯睹䅁䅁䅯䅍䅁䅁䅯睂䅅䅁䅅䅁䉁䅁䅁兂䅁䅁䅁䅁䅁䅁杷允䅁䅁䅕䅁䑁䅁䅷䅁䙁䅁䅁䅁睂癹䅴权䱃䅁䅁权獁䅁䅁权䡁允䅁允䅁䅁䅅䅁䙁䅁硅䕁㕂呗䄱䍄䉁䅁䅁兂䅁䅁䅍䅄䅁䅁䅕䅁䅁䭁䩄〫䭁䩁䅙䅁䭁䑁䅣䅁䭁䅁䉣䅁䉁䅁䅁允䅁䅁䅕⼯昫扥㡙啅䵉䅉䅅䅁䙁䅁䅁睁䵁䅁䅁兂䅁䅁䅃偣佂兑䅯睰䅁䅁䅯睏䅁䅁䅯睂䅅䅁䅅䅁䉁䅁䅁权䭁允䅁䍄䉁䅁䅁兂䅁䅁䅍䅄䅁䅁䅕䅁䅁䡁䭄〫䭁䩁䅷䅁䭁䍁䄸䅁䭁䅁䉣䅁䉁䅁䅁允䅁䅁䅕䩨丷獱㤸歑䵁䅉䅅䅁䙁䅁䅁睁䵁䅁䅁兂䅁䅁䅁䵣㝲䅑䅯睩䅁䅁䅯䅍䅁䅁䅯睂䅅䅁䅅䅁䉁䅁䅁兂摄挵牪䔱䝰䅑杷允䅁䅁䅕䅁䑁䅁䅷䅁䙁䅁䅁䥁獃欵䉚权㥃䅁䅁权㍁䅁䅁权䡁允䅁允䅁䅁䅅䅁䙁䅁䅁䅁䅁䅁䅁䍄䉁䅁䅁兂䅁䅁䅍䅄䅁䅁䅕䅁䅁䙧䕑䕕䭅䭁䅕䅁䭁䕁䅙䅁䭁䅁䉣䅁䉁䅁䅁允䅁䅁䅣䅁䅁䕁敃〴䵁䅉䅅䅁䙁䅁䅁睁䵁䅁䅁兂䅁䅁䅁䍉㕪䅑䅯䄳䅁䅁䅯䅔䅁䅁䅯睂䅅䅁䅅䅁䉁䅁䅁兂䅁䅁䅁䅁䅁䅁杷允䅁䅁䅕䅁䑁䅁䅷䅁䙁䅁䅁䅁睂癹䅴权捃䅁䅁权睁䅁䅁权䡁允䅁允䅁䅁䅅䅁䙁䥁䉬余兘楯䅬䍄䉁䅁䅁兂䅁䅁䅍䅄䅁䅁䅕䅁䅁䡁䭄〫䭁䩁䅷䅁䭁䑁䅅䅁䭁䅁䉣䅁䉁䅁䅁允䅁䅁䅕䅁䅁䅁䅁䅁䵁䅉䅅䅁䙁䅁䅁睁䵁䅁䅁兂䅁䅁䅃䝑偖兑䅯杺䅁䅁䅯䅏䅁䅁䅯睂䅅䅁䅅䅁䉁䅁䅁兂䅁䅁䅁䅁䅁䅁杷允䅁䅁䅕䅁䑁䅁䅷䅁䙁䅁䅁䅁㑁䔵䈵权硃䅁䅁权ぁ䅁䅁权䡁允䅁允䅁䅁䅅䅁䙁䅁䅁䅁䅁䅁䅁䍄䉁䅁䅁兂䅁䅁䅍䅄䅁䅁䅕䅁䅁佁䉃䔫䭁䥁䅳䅁䭁䕁䅅䅁䭁䅁䉣䅁䉁䅁䅁允䅁䅁䅕瑃橥䑣䬰ぁ䵁䅉䅅䅁䙁䅁䅁睁䵁䅁䅁兂䅁䅁䅁住佒兑䅯䄰䅁䅁䅯睓䅁䅁䅯睂䅅䅁䅅䅁䉁䅁䅁兂偄桷啒䥴汅䅑杷允䅁䅁䅕䅁䑁䅁䅷䅁䙁䅁䅁䅁杄晧䅨权ぃ䅁䅁权㝁䅁䅁权䡁允䅁允䅁䅁䅅䅁䙁䅁䅁䌴桐䔰䍸䍄䉁䅁䅁兂䅁䅁䅍䅄䅁䅁䅕䅁䅁䡁䭄〫䭁䩁䄴䅁䭁䑁䅅䅁䭁䅁䉣䅁䉁䅁䅁允䅁䅁䅕䅁䅁䅁䅁䅁䵁䅉䅅䅁䙁䅁䅁</t>
  </si>
  <si>
    <t>睁䵁䅁䅁兂䅁䅁䅁䵣㝲䅑䅯睩䅁䅁䅯杌䅁䅁䅯睂䅅䅁䅅䅁䉁䅁䅁兂扁制楂猴䱬䅑杷允䅁䅁䅕䅁䑁䅁䅷䅁䙁䅁䅁䅁灂唸䈵权獄䅁䅁权⭁䅁䅁权䡁允䅁允䅁䅁䅅䅁䙁䡁卪扰䍩档䅴䍄䉁䅁䅁兂䅁䅁䅍䅄䅁䅁䅕䅁䅁䙧䕑䕕䭅偁䅷䅁䭁䍁䄴䅁䭁䅁䉣䅁䉁䅁䅁允䅁䅁䅕䅁䅁䅁䅁䅁䵁䅉䅅䅁䙁䅁䅁睁䵁䅁䅁兂䅁䅁䅁䵣㝲䅑䅯䅮䅁䅁䅯杌䅁䅁䅯睂䅅䅁䅅䅁䉁䅁䅁兂䅁䅁䅁䅁䅁䅁杷允䅁䅁䅕䅁䑁䅁䅷䅁䙁䅁䅁䅁睂癹䅴权灃䅁䅁权⽁䅁䅁权䡁允䅁允䅁䅁䅅䅁䭁䅁䉯䅁䵁䅉䅅䅁䙁䅁䅁睁䵁䅁䅁兂䅁䅁䅁䵣㝲䅑䅯杮䅁䅁䅯杍䅁䅁䅯睂䅅䅁䅅䅁䉁䅁䅁兂潂敫㠱穐敘睐杷允䅁䅁䅕䅁䑁䅁䅷䅁䙁䅁䅁䅁睂癹䅴权敃䅁䅁权穁䅁䅁权䡁允䅁允䅁䅁䅅䅁䙁䉁癳匳䝑执⽗䍄䉁䅁䅁兂䅁䅁䅍䅄䅁䅁䅕䅁䅁䵁い〫䭁䵁䅳䅁䭁䑁䅯䅁䭁䅁䉣䅁䉁䅁䅁允䅁䅁䅕䅁䅁䅁䅁䅁䵁䅉䅅䅁䙁䅁䅁睁䵁䅁䅁兂䅁䅁䵄祑愲兑䅯术䅁䅁䅯杌䅁䅁䅯睂䅅䅁䅅䅁䉁䅁䅁兂䅁䅁䅁䅁䅁䅁杷允䅁䅁䅕䅁䑁䅁䅷䅁䙁䅁䅁䅁杁偋䅬权楃䅁䅁权㙁䅁䅁权䡁允䅁允䅁䅁䅅䅁䙁䅁䅁乣䱭器䍨䍄䉁䅁䅁兂䅁䅁䅍䅄䅁䅁䅕䅁䅁䡁䭄〫䭁䩁䄴䅁䭁䕁䅷䅁䭁䅁䉣䅁䉁䅁䅁允䅁䅁䅕䬯确欰椱䐵䴸䅉䅅䅁䙁䅁䅁睁䵁䅁䅁兂䅁䅁䅁䵣㝲䅑䅯睩䅁䅁䅯兏䅁䅁䅯睂䅅䅁䅅䅁䉁䅁䅁兂乁䱏㔹䡹㕮睐杷允䅁䅁䅕䅁䑁䅁䅷䅁䙁䅁䅁䅁睂癹䅴权敃䅁䅁权㕁䅁䅁权䡁允䅁允䅁䅁䅅䅁䙁䝁㝑〳丫⭬⽙䍄䉁䅁䅁兂䅁䅁䅍䅄䅁䅁䅕䅁䅁佁䉃䔫䭁䩁䅷䅁䭁䕁䄰䅁䭁䅁䉣䅁䉁䅁䅁允䅁䅁䅯材䅅䅁杷允䅁䅁䅕䅁䑁䅁䅷䅁䙁䅁䅁䅁允晧䅨权㑃䅁䅁权硁䅁䅁权䡁允䅁允䅁䅁䅅䅁䙁䱁呵灗䍨歂䄱䍄䉁䅁䅁兂䅁䅁䅍䅄䅁䅁䅕䅁䅁䡁䭄〫䭁䩁䅷䅁䭁䑁䅯䅁䭁䅁䉣䅁䉁䅁䅁允䅁䅁䅕畐婪偲捰歏䵁䅉䅅䅁䙁䅁䅁睁䵁䅁䅁兂䅁䅁䅁剔儹兑䅯䄫䅁䅁䅯睁䅁䅁䅯睂䅅䅁䅅䅁䉁䅁䅁兂䱂䙦祓㉤洵村杷允䅁䅁䅕䅁䑁䅁䅷䅁䙁䅁䅁䅁允晧䅨权坄䅁䅁权䅂䅁䅁权䡁允䅁允䅁䅁䅅䅁䙁䙁潲硐㌹入䅂䍄䉁䅁䅁兂䅁䅁䅍䅄䅁䅁䅕䅁䅁䉁䉃䔫䭁偁䅉䅁䭁䑁䅳䅁䭁䅁䉣䅁䉁䅁䅁允䅁䅁䅕椹捨㡪ㅌ歇䵁䅉䅅䅁䙁䅁䅁睁䵁䅁䅁兂䅁䅁䅁䵣㝲䅑䅯睩䅁䅁䅯睎䅁䅁䅯睂䅅䅁䅅䅁䉁䅁䅁兂十敚佰呪獄睐杷允䅁䅁䅕䅁䑁䅁䅷䅁䙁䅁䅁䅁啂欱䈵权佄䅁䅁权⭁䅁䅁权䡁允䅁允䅁䅁䅅䅁䙁䵁睨祮桹癵⽧䍄䉁䅁䅁兂䅁䅁䅍䅄䅁䅁䅕䅁䅁䡁䭄〫䭁䩁䄴䅁䭁䑁䄰䅁䭁䅁䉣䅁䉁䅁䅁允䅁䅁䅕倹唳佥浫吴䴸䅉䅅䅁䙁䅁䅁睁䵁䅁䅁兂䅁䅁䅁䵙㝲䅑䅯䅫䅁䅁䅯李䅁䅁䅯睂䅅䅁䅅䅁䉁䅁䅁权䭁允䅁䍄䉁䅁䅁兂䅁䅁䅍䅄䅁䅁䅕䅁䅁䡁䭄〫䭁䥁䅳䅁䭁䑁䅙䅁䭁䅁䉣䅁䉁䅁䅁允䅁䅁䅕坘奢䉋奶い䵁䅉䅅䅁䙁䅁䅁睁䵁䅁䅁兂䅁䅁䅁偷㝔䅑䅯杁䅅䅁䅯䅑䅁䅁䅯睂䅅䅁䅅䅁䉁䅁䅁兂䅁䅁䅁䅁䅁䅁杷允䅁䅁䅕䅁䑁䅁䅷䅁䙁䅁䅁䅁癃䕰䈹权敄䅁䅁权⽁䅁䅁权䡁允䅁允䅁䅁䅅䅁䙁䅁䅁䅁䅁䅁䅁䍄䉁䅁䅁兂䅁䅁䅍䅄䅁䅁䅕䅁䅁䥷楄䕕䭅䵁䅍䅁䭁䑁䅙䅁䭁䅁䉣䅁䉁䅁䅁允䅁䅁䅕䅁䅁䅁䅁䅁䵁䅉䅅䅁䙁䅁䅁睁䵁䅁䅁兂䅁䅁䅁䵣㝲䅑䅯杮䅁䅁䅯李䅁䅁䅯睂䅅䅁䅅䅁䉁䅁䅁兂灁䥘䌯匹杪睐杷允䅁䅁䅕䅁䑁䅁䅷䅁䙁䅁䅁䅁乂ㅈ䉂权祄䅁䅁权䑂䅁䅁权䡁允䅁允䅁䅁䅅䅁䙁䍁洹䔫㝦卆䅸䍄䉁䅁䅁兂䅁䅁䅍䅄䅁䅁䅕䅁䅁䡁䭄〫䭁䩁䅷䅁䭁䕁䅅䅁䭁䅁䉣䅁䉁䅁䅁允䅁䅁䅯材䅅䅁杷允䅁䅁䅕䅁䑁䅁䅷䅁䙁䅁䅁䅁睂癹䅴权浄䅁䅁权䡂䅁䅁权䡁允䅁允䅁䅁䅅䅁䙁䅁䅁䅁䅁䅁䅁䍄䉁䅁䅁兂䅁䅁䅍䅄䅁䅁䅕䅁䅁䉁䉃䔫䭁佁䅉䅁䭁䑁䄸䅁䭁䅁䉣䅁䉁䅁䅁允䅁䅁䅕扸摑䱲剁啄䵁䅉䅅䅁䙁䅁䅁睁䵁䅁䅁兂䅁䅁䅁䵣㝲䅑䅯杮䅁䅁䅯兑䅁䅁䅯睂䅅䅁䅅䅁䉁䅁䅁兂㥂穐敖歵䵮睶杷允䅁䅁䅕䅁䑁䅁䅷䅁䙁䅁䅁䅁睂癹䅴权敃䅁䅁权䡂䅁䅁权䡁允䅁允䅁䅁䅅䅁䙁䱁敧敨剴併⽉䍄䉁䅁䅁兂䅁䅁䅍䅄䅁䅁䅕䅁䅁䡁䭄〫䭁䩁䄴䅁䭁䕁䅧䅁䭁䅁䉣䅁䉁䅁䅁允䅁䅁䅕敥浫免獩䐱䴸䅉䅅䅁䙁䅁䅁睁䵁䅁䅁兂䅁䅁䅁䡫㑢䅑䅯朳䅁䅁䅯睏䅁䅁䅯睂䅅䅁䅅䅁䉁䅁䅁兂祁䝚入䕐䙫䅑杷允䅁䅁䅕䅁䑁䅁䅷䅁䙁䅁䅁䅁睂癹䅴权敃䅁䅁权ㅁ䅁䅁权䡁允䅁允䅁䅁䅅䅁䙁䑁敖歵䵫瑁⽍䍄䉁䅁䅁兂䅁䅁䅍䅄䅁䅁䅕䅁䅁䵁い〫䭁䵁䅯䅁䭁䕁䅧䅁䭁䅁䉣䅁䉁䅁䅁允䅁䅁䅕癫乘䝱噍䐰䴸䅉䅅䅁䙁䅁䅁睁䵁䅁䅁兂䅁䅁䅃偣佂兑䅯朴䅁䅁䅯兏䅁䅁䅯睂䅅䅁䅅䅁䉁䅁䅁兂䅁䅁䅁䅁䅁䅁杷允䅁䅁䅕䅁䑁䅁䅷䅁䙁䅁䅁䅁睂癹䅴权䱃䅁䅁权䱂䅁䅁权䡁允䅁允䅁䅁䅅䅁䙁䑁塹獫浔伲⼸䍄䉁䅁䅁兂䅁䅁䅍䅄䅁䅁䅕䅁䅁䑁歪歔䭅䭁䅣䅁䭁䑁䅙䅁䭁䅁䉣䅁䉁䅁䅁允䅁䅁䅯权䅅䅁杷允䅁䅁䅕䅁䑁䅁䅷䅁䙁䅁䅁䅁睂癹䅴权捃䅁䅁权㡁䅁䅁权䡁允䅁允䅁䅁䅅䅁䙁佁摣⭰䥨䡉䅤䍄䉁䅁䅁兂䅁䅁䅍䅄䅁䅁䅕䅁䅁䱧湃ご䭅䱁䅍䅁䭁䕁䅯䅁䭁䅁䉣䅁䉁䅁䅁允䅁䅁䅕䡸噬⽄⭲啩䵉䅉䅅䅁䙁䅁䅁睁䵁䅁䅁兂䅁䅁䅃ㅏ偬兑䅯䅁䅅䅁䅯睐䅁䅁䅯睂䅅䅁䅅䅁䉁䅁䅁权䝁允䅁䍄䉁䅁䅁兂䅁䅁䅍䅄䅁䅁䅕䅁䅁䥁刳歔䭅䱁䅙䅁䭁䑁䄴䅁䭁䅁䉣䅁䉁䅁䅁允䅁䅁䅕䅁䅂吹㝫䕎䵉䅉䅅䅁䙁䅁䅁睁䵁䅁䅁兂䅁䅁䅁住佒兑䅯睱䅁䅁䅯睎䅁䅁䅯睂䅅䅁䅅䅁䉁䅁䅁权䭁允䅁䍄䉁䅁䅁兂䅁䅁䅍䅄䅁䅁䅕䅁䅁䑁歪歔䭅䵁䅳䅁䭁䕁䅷䅁䭁䅁䉣䅁䉁䅁䅁允䅁䅁䅕䅁䅁䅁䅁䅁䵁䅉䅅䅁䙁䅁䅁睁䵁䅁䅁兂䅁䅁䅁祥倱兑䅯兰䅁䅁䅯睒䅁䅁䅯睂䅅䅁䅅䅁䉁䅁䅁睂䅁䅁䅁䴴橶䅑杷允䅁䅁䅕䅁䑁䅁䅷䅁䙁䅁䅁䅁允晧䅨权慄䅁䅁权䝂䅁䅁权䡁允䅁允䅁䅁䅅䅁䙁䅁䅁䅁䅁䅁䅁䍄䉁䅁䅁兂䅁䅁䅍䅄䅁䅁䅕䅁䅁䡁䭄〫䭁䩁䅷䅁䭁䕁䅯䅁䭁䅁䉣䅁䉁䅁䅁允䅁䅁䅕睳硸䥲扶㡂䵁䅉䅅䅁䙁䅁䅁睁䵁䅁䅁兂䅁䅁䅁䵣㝲䅑䅯杮䅁䅁䅯村䅁䅁䅯睂䅅䅁䅅䅁䉁䅁䅁兂煃搸乊桙歄睐杷允䅁䅁䅕䅁䑁䅁䅷䅁䙁䅁䅁䅁睂癹䅴权捃䅁䅁权乂䅁䅁权䡁允䅁允䅁䅁䅅䅁䙁佁癷祵偣穥䅂䍄䉁䅁䅁兂䅁䅁䅍䅄䅁䅁䅕䅁䅁䥷楄䕕䭅佁䅙䅁䭁䑁䅯䅁䭁䅁䉣䅁䉁䅁䅁允䅁䅁䅕䅁䅁䅁䅁䅁䵁䅉䅅䅁䙁䅁䅁睁䵁䅁䅁兂䅁䅁䅃佲䝚兑䅯朷䅁䅁䅯兏䅁䅁䅯睂䅅䅁䅅䅁䉁䅁䅁兂䅁䅁䅁䅁䅁䅁杷允䅁䅁䅕䅁䑁䅁䅷䅁䙁䅁䅁䥁睂䔸䈵权畄䅁䅁权睁䅁䅁权䡁允䅁允䅁䅁䅅䅁䙁䅁䅁䅁䅁䅁䅁䍄䉁䅁䅁兂䅁䅁䅍䅄䅁䅁䅕䅁䅁䡁䭄〫䭁䩁䄴䅁䭁䕁䅍䅁䭁䅁䉣䅁䉁䅁䅁允䅁䅁䅕䭆䠵場啯樵䴸䅉䅅䅁䙁䅁䅁睁䵁䅁䅁兂䅁䅁䅃䅖兒兑䅯䄱䅁䅁䅯睑䅁䅁䅯睂䅅䅁䅅䅁䉁䅁䅁兂䍁噣䩕奚睯䅷杷允䅁䅁䅕䅁䑁䅁䅷䅁䙁䅁䅁䅁㝂啌䈹权元䅁䅁权硁䅁䅁权䡁允䅁允䅁䅁䅅䅁䭁䅁䉯䅁䵁䅉䅅䅁䙁䅁䅁睁䵁䅁䅁兂䅁䅁䅁剔儹兑䅯䄲䅁䅁䅯䅔䅁䅁䅯睂䅅䅁䅅䅁䉁䅁䅁兂ㅄ䩑扨䭶䍑䅑杷允䅁䅁䅕䅁䑁䅁䅷䅁䙁䅁䅁䅁睂癹䅴权捃䅁䅁权䑁䅁䅁权䡁允䅁允䅁䅁䅅䅁䙁乁佮ㄹ橐䡏䅆䍄䉁䅁䅁兂䅁䅁䅍䅄䅁䅁䅕䅁䅁䑧婴ご䭅䱁䅧䅁䭁䕁䅑䅁䭁䅁䉣䅁䉁䅁䅁允䅁䅁䅕慇⬹䱦ㅐこ䵁䅉䅅䅁䙁䅁䅁睁䵁䅁䅁兂䅁䅁䅁晡但兑䅯睩䅁䅁䅯䅌䅁䅁䅯睂䅅䅁䅅䅁䉁䅁䅁兂塃浘㑖㕅卣䅑杷允䅁䅁䅕䅁䑁䅁䅷䅁䙁䅁䅁䅁灂唸䈵权䱃䅁䅁权癁䅁䅁权䡁允䅁允䅁䅁䅅䅁䙁䡁失㡊乵材䄹䍄䉁䅁䅁兂䅁䅁䅍䅄䅁䅁䅕䅁䅁佁䉃䔫䭁䭁䅳䅁䭁䕁䅅䅁䭁䅁䉣䅁䉁䅁䅁允䅁䅁䅯权䅅䅁杷允䅁䅁䅕䅁䑁䅁䅷䅁䙁䅁䅁䅁灂唸䈵权捃䅁䅁权癁䅁䅁权䡁允䅁允䅁䅁䅅䅁䙁䑁䙬㍒㕌祔䅲䍄䉁䅁䅁兂䅁䅁䅍䅄䅁䅁䅕䅁䅁䡁瑳ご䭅偁䅁䅁䭁䑁䅣䅁䭁䅁䉣䅁䉁䅁䅁允䅁䅁䅕䅁䅁䅁䅁䅁䵁䅉䅅䅁䙁䅁䅁睁䵁䅁䅁兂䅁䅁䅃ㅏ偬兑䅯朵䅁䅁䅯䅌䅁䅁䅯睂䅅䅁䅅䅁䉁䅁䅁兂䅁䅁䅁䅁䅁䅁杷允䅁䅁䅕䅁䑁䅁䅷䅁䙁䅁䅁䅁灂唸䈵权敃䅁䅁权睁䅁䅁权䡁允䅁允䅁䅁䅅䅁䙁䕁㉡⼸唳䵥⽫䍄䉁䅁䅁兂䅁䅁䅍䅄䅁䅁䅕䅁䅁䝁确歔䭅䥁䅳䅁䭁䑁䅅䅁䭁䅁䉣䅁䉁䅁䅁允䅁䅁䅕䵵啹㌫䝳啃䵁䅉䅅䅁䙁䅁䅁睁䵁䅁䅁兂䅁䅁䅁䵯㝮䅑䅯䄯䅁䅁䅯䅍䅁䅁䅯睂䅅䅁䅅䅁䉁䅁䅁兂䅁䅁䅁䅁䅁䅁杷允䅁䅁䅕䅁䑁䅁䅷䅁䙁䅁䅁䅁灂唸䈵权捃䅁䅁权硁䅁䅁权䡁允䅁允䅁䅁䅅䅁䙁䱁乭療坁䕵䅸䍄䉁䅁䅁兂䅁䅁䅍䅄䅁䅁䅕䅁䅁䝁确歔䭅䩁䄴䅁䭁䑁䅅䅁䭁䅁䉣䅁䉁䅁䅁允䅁䅁䅕䙂余扌摋空䴸䅉䅅䅁䙁䅁䅁睁䵁䅁䅁兂䅁䅁䅃ㅏ偬兑䅯杬䅁䅁䅯村䅁䅁䅯睂䅅䅁䅅䅁䉁䅁䅁兂癁数ㅵ橂橧村杷允䅁䅁䅕䅁䑁䅁䅷䅁䙁䅁䅁䅁灂唸䈵权䱃䅁䅁权ぁ䅁䅁权䡁允䅁允䅁䅁䅅䅁䙁䅁䅁䅁䅁䅁䅁䍄䉁䅁䅁兂䅁䅁䅍䅄䅁䅁䅕䅁䅁䝁确歔䭅佁䅑䅁䭁䑁䅉䅁䭁䅁䉣䅁䉁䅁䅁允䅁䅁䅕䅁䅁䅁䅁䅁䵁䅉䅅䅁䙁䅁䅁睁䵁䅁䅁兂䅁䅁䅁晡但兑䅯䅮䅁䅁䅯睍䅁䅁䅯睂䅅䅁䅅䅁䉁䅁䅁兂䅁䅁䅁䅁䅁䅁杷允䅁䅁䅕䅁䑁䅁䅷䅁䙁䅁䅁䅁㝂啌䈹权捄䅁䅁权ㅁ䅁䅁权䡁允䅁允䅁䅁䅅䅁䙁䵁摏晪祅昹⽁䍄䉁䅁䅁兂䅁䅁䅍䅄䅁䅁䅕䅁䅁䝧畯ご䭅䩁䅙䅁䭁䑁䅕䅁䭁䅁䉣䅁䉁䅁䅁允䅁䅁䅕婔湅㍺扄あ䵉䅉䅅䅁䙁䅁䅁睁䵁䅁䅁兂䅁䅁䅁㙲偒兑䅯朰䅁䅁䅯兑䅁䅁䅯睂䅅䅁䅅䅁䉁䅁䅁兂硁敳批楺灙䅑杷允䅁䅁䅕䅁䑁䅁䅷䅁䙁䅁䅁䅁灂唸䈵权捃䅁䅁权㑁䅁䅁权䡁允䅁允䅁䅁䅅䅁䙁䩁汖䝩摎䘫䅈䍄䉁䅁䅁兂䅁䅁䅍䅄䅁䅁䅕䅁䅁䝁确歔䭅䥁䅳䅁䭁䑁䅫䅁䭁䅁䉣䅁䉁䅁䅁允䅁䅁䅕偨䍇䥩卬く䵁䅉䅅䅁䙁䅁䅁睁䵁䅁䅁兂䅁䅁䅁䍉㕪䅑䅯朱䅁䅁䅯䅎䅁䅁䅯睂䅅䅁䅅䅁䉁䅁䅁兂䅁䅁䅁䅁䅁䅁杷允䅁䅁䅕䅁䑁䅁䅷䅁䙁䅁䅁䅁灂唸䈵权䱃䅁䅁权㙁䅁䅁权䡁允䅁允䅁䅁䅅䅁䙁佁捷䘷䭈呰䅬䍄䉁䅁䅁兂䅁䅁䅍䅄䅁䅁䅕䅁䅁䥷楄䕕䭅佁䅉䅁䭁䑁䅷䅁䭁䅁䉣䅁䉁䅁䅁允䅁䅁䅕䅁䅁䅁䅁䅁䵁䅉䅅䅁䙁䅁䅁睁䵁䅁䅁兂䅁䅁䅁晡但兑䅯杮䅁䅁䅯杏䅁䅁䅯睂䅅䅁䅅䅁䉁䅁䅁兂摄䅊䉡啬癐睐杷允䅁䅁䅕䅁䑁䅁䅷䅁䙁䅁䅁䅁灂唸䈵权捃䅁䅁权⽁䅁䅁权䡁允䅁允䅁䅁䅅䅁䙁䙁潩捎㜰杔䅂䍄䉁䅁䅁兂䅁䅁䅍䅄䅁䅁䅕䅁䅁䝁确歔䭅䩁䄴䅁䭁䑁䄸䅁䭁䅁䉣䅁䉁䅁䅁允䅁䅁䅕啩杆搵楁稷䴸䅉䅅䅁䙁䅁䅁睁䵁䅁䅁兂䅁䅁䅃䅖兒兑䅯睰䅁䅁䅯杍䅁䅁䅯睂䅅䅁䅅䅁䉁䅁䅁权䭁允䅁䍄䉁䅁䅁兂䅁䅁䅍䅄䅁䅁䅕䅁䅁䍁潁唫䭁佁䅑䅁䭁䕁䅳䅁䭁䅁䉣䅁䉁䅁䅁允䅁䅁䅕䅁䅁䅁䅁䅁䵁䅉䅅䅁䙁䅁䅁睁䵁䅁䅁兂䅁䅁䅃佲䝚兑䅯杴䅁䅁䅯兒䅁䅁䅯睂䅅䅁䅅䅁䉁䅁䅁兂灁坹栵䥅㡍村杷允䅁䅁䅕䅁䑁䅁䅷䅁䙁䅁䅁䥁啂䙂䉂权㉃䅁䅁权䥂䅁䅁权䡁允䅁允䅁䅁䅅䅁䙁䅁㑰䔶䉄䉒䌱䍄䉁䅁䅁兂䅁䅁䅍䅄䅁䅁䅕䅁䅁䝁确歔䭅䩁䅷䅁䭁䕁䅁䅁䭁䅁䉣䅁䉁䅁䅁允䅁䅁䅕䤲穆灒㉒う䵁䅉䅅䅁䙁䅁䅁睁䵁䅁䅁兂䅁䅁䅁晡但兑䅯杮䅁䅁䅯児䅁䅁䅯睂䅅䅁䅅䅁䉁䅁䅁兂䅁䅁䅁䅁䅁䅁杷允䅁䅁䅕䅁䑁䅁䅷䅁䙁䅁䅁䅁灂唸䈵权䱃䅁䅁权㉁䅁䅁权䡁允䅁允䅁䅁䅅䅁䙁䡁睎砸㡖啲䄱䍄䉁䅁䅁兂䅁䅁䅍䅄䅁䅁䅕䅁䅁䅁乓ご䭅佁䅁䅁䭁䍁䄴䅁䭁䅁䉣䅁䉁䅁䅁允䅁䅁䅕䅁䅁䅁䅁䅁䵁䅉䅅䅁䙁䅁䅁睁䵁䅁䅁兂䅁䅁䅁䡫㑢䅑䅯关䅁䅁䅯䅌䅁䅁䅯睂䅅䅁䅅䅁䉁䅁䅁兂䅁䅁獄⽊祣村杷允䅁䅁䅕䅁䑁䅁䅷䅁䙁䅁䅁䅁灂唸䈵权敃䅁䅁权㉁䅁䅁权䡁允䅁允䅁䅁䅅䅁䙁䥁杰唲䅢敗⽧䍄䉁䅁䅁兂䅁䅁䅍䅄䅁䅁䅕䅁䅁䭧浺歒䭅乁䅯䅁䭁䅁䅍䅁䭁䅁䉣䅁䉁䅁䅁允䅁䅁䅕穆坋㔷䌶稱䴸䅉䅅䅁䙁䅁䅁睁䵁䅁䅁兂䅁䅁䅃偣佂兑䅯睲䅁䅁䅯睎䅁䅁䅯睂䅅䅁䅅䅁䉁䅁䅁兂癁噒煭㉪㙐睐杷允䅁䅁䅕䅁䑁䅁䅷䅁䙁䅁䅁䅁灂唸䈵权捃䅁䅁权䩂䅁䅁权䡁允䅁允䅁䅁䅅䅁䭁䑁䈴䅁䵁䅉䅅䅁䙁䅁䅁睁䵁䅁䅁兂䅁䅁䅁䍉㕪䅑䅯䅯䅁䅁䅯䅏䅁䅁䅯睂䅅䅁䅅䅁䉁䅁䅁兂㕂ㅕ嘱浗㍍䅑杷允䅁䅁䅕䅁䑁䅁䅷䅁䙁䅁䅁䅁灂唸䈵权敃䅁䅁权䩂䅁䅁权䡁允䅁允䅁䅁䅅䅁䙁䥁剁噘瘷捹⽁䍄䉁䅁䅁兂䅁䅁䅍䅄䅁䅁䅕䅁䅁䝁确歔䭅䩁䄴䅁䭁䑁䅕䅁䭁䅁䉣䅁䉁䅁䅁允䅁䅁䅕歭㡦坊婪䰫䴸䅉䅅䅁䙁䅁䅁睁䵁䅁䅁兂䅁䅁䅃䝑偖兑䅯典䅁䅁䅯兎䅁䅁䅯睂䅅䅁䅅䅁䉁䅁䅁兂坂㥏挷䡹啍䅑杷允䅁䅁䅕䅁䑁䅁䅷䅁䙁䅁䅁䵁䅃水䉂权䉄䅁䅁权䝂䅁䅁权䡁允䅁允䅁䅁䅅䅁䙁䅁䅁䅁䅁䅁䅁䍄䉁䅁䅁兂䅁䅁䅍䅄䅁䅁䅕䅁䅁䝁确歔䭅䩁䅷䅁䭁䕁䅳䅁䭁䅁䉣䅁䉁䅁䅁允䅁䅁䅯材䅅䅁杷允䅁䅁䅕䅁䑁䅁䅷䅁䙁䅁䅁䅁灂唸䈵权敃䅁䅁权䱂䅁䅁权䡁允䅁允䅁䅁䅅䅁䙁䅁琴留假㥊⽉䍄䉁䅁䅁兂䅁䅁䅍䅄䅁䅁䅕䅁䅁䝁确歔䭅䥁䅳䅁䭁䕁䅷䅁䭁䅁䉣䅁䉁䅁䅁允䅁䅁䅕稰畧で婳䕃䵁䅉䅅䅁䙁䅁䅁睁䵁䅁䅁兂䅁䅁䅁晡但兑䅯䅮䅁䅁䅯䅔䅁䅁䅯睂䅅䅁䅅䅁䉁䅁䅁兂㙂晃䝖礯〰䅷杷允䅁䅁䅕䅁䑁䅁䅷䅁䙁䅁䅁䅁权晹䅴权䡄䅁䅁权㑁䅁䅁权䡁允䅁允䅁䅁䅅䅁䙁䅁䅁䅁䅁䅁䅁䍄䉁䅁䅁兂䅁䅁䅍䅄䅁䅁䅕䅁䅁䝧畯ご䭅䩁䅙䅁䭁䕁䅳䅁䭁䅁䉣䅁䉁䅁䅁允䅁䅁䅕䱍爹獤佷歃䵉䅉䅅䅁䙁䅁䅁睁䵁䅁䅁兂䅁䅁䅃偣佂兑䅯䄸䅁䅁䅯䅎䅁䅁䅯睂䅅䅁䅅䅁䉁䅁䅁兂䅁䅁䅁䅁䅁䅁杷允䅁䅁䅕䅁䑁䅁䅷䅁䙁䅁䅁䅁灂唸䈵权䱃䅁䅁权䙂䅁䅁权䡁允䅁允䅁䅁䅅䅁䙁䕁督㑨剐䅉䅬䍄䉁䅁䅁兂䅁䅁䅍䅄䅁䅁䅕䅁䅁䝧畯ご䭅佁䅁䅁䭁䑁䅑䅁䭁䅁䉣䅁䉁䅁䅁允䅁䅁䅕䅁䅁䅁䅁䅁䵁䅉䅅䅁䙁䅁䅁睁䵁䅁䅁兂䅁䅁䅃佲䝚兑䅯䄰䅁䅁䅯村䅁䅁䅯睂䅅䅁䅅䅁䉁䅁䅁兂䭃穢乺䙇慳䅑杷允䅁䅁䅕䅁䑁䅁䅷䅁䙁䅁䅁䅁灂唸䈵权捃䅁䅁权䙂䅁䅁权䡁允䅁允䅁䅁䅅䅁䭁䑁䈴䅁䵁䅉䅅䅁䙁䅁䅁睁䵁䅁䅁兂䅁䅁䅁晡但兑䅯杮䅁䅁䅯兒䅁䅁䅯睂䅅䅁䅅䅁䉁䅁䅁兂慄䩮灤⭋汐睐杷允䅁䅁䅕䅁䑁䅁䅷䅁䙁䅁䅁䅁灂唸䈵权捃䅁䅁权㡁䅁䅁权䡁允䅁允䅁䅁䅅䅁䙁䡁灏佢㘸䕯䅈䍄䉁䅁䅁兂䅁䅁䅍䅄䅁䅁䅕䅁䅁䝁确歔䭅䥁䅳䅁䭁䕁䅯䅁䭁䅁䉣䅁䉁䅁䅁允䅁䅁䅕湧⽗ㅖ㕄含䴸䅉䅅䅁䙁䅁䅁睁䵁䅁䅁兂䅁䅁䅁晡但兑䅯睩䅁䅁䅯村䅁䅁䅯睂䅅䅁䅅䅁䉁䅁䅁兂䑂捣乲戵㌯睶杷允䅁䅁䅕䅁䑁䅁䅷䅁䙁䅁䅁䅁杄晧䅨权敃䅁䅁权㙁䅁䅁权䡁允䅁允䅁䅁䅅䅁䙁䝁㥖慤楧晱⽫䍄䉁䅁䅁兂䅁䅁䅍䅄䅁䅁䅕䅁䅁䩁㉂䔫䭁䵁䅣䅁䭁䕁䅁䅁䭁䅁䉣䅁䉁䅁䅁允䅁䅁䅕䅁䅁䉃橹䔸䵅䅉䅅䅁䙁䅁䅁睁䵁䅁䅁兂䅁䅁䅁晡但兑䅯睩䅁䅁䅯兔䅁䅁䅯睂䅅䅁䅅䅁䉁䅁䅁兂奂㕨嘵㉆确睐杷允䅁䅁䅕䅁䑁䅁䅷䅁䙁䅁䅁䅁灂唸䈵权捃䅁䅁权乂䅁䅁权䡁允䅁允䅁䅁䅅䅁䭁䑁䈴䅁䵁䅉䅅䅁䙁䅁䅁睁䵁䅁䅁兂䅁䅁䅁晡但兑䅯睩䅁䅁䅯睑䅁䅁䅯睂䅅䅁䅅䅁䉁䅁䅁兂浃湡䕈㡎䩯䅑杷允䅁䅁䅕䅁䑁䅁䅷䅁䙁䅁䅁䅁㑁䔵䈵权煄䅁䅁权䥂䅁䅁权䡁允䅁允䅁䅁䅅䅁䙁䅁䅁䅁䅁䅁䅁䍄䉁䅁䅁兂䅁䅁䅍䅄䅁䅁䅕䅁䅁䝁确歔䭅䩁䅷䅁䭁䅁䅍䅁䭁䅁䉣䅁䉁䅁䅁允䅁䅁䅕祌琰卌琰䕕䵁䅉䅅䅁䙁䅁䅁睁䵁䅁䅁兂䅁䅁䅁䡫㑢䅑䅯䅴䅁䅁䅯兓䅁䅁䅯睂䅅䅁䅅䅁䉁䅁䅁兂䅁䅁㥔汥砵村杷允䅁䅁䅕䅁䑁䅁䅷䅁䙁䅁䅁䥁㝁啗䈹权䙄䅁䅁权㡁䅁䅁权䡁允䅁允䅁䅁䅅䅁䙁䡁歨兪教䉇䅖䍄䉁䅁䅁兂䅁䅁䅍䅄䅁䅁䅕䅁䅁佁䉃䔫䭁䥁䅳䅁䭁䕁䅉䅁䭁䅁䉣䅁䉁䅁䅁允䅁䅁䅕敨剴䉵䘶稲䴸䅉䅅䅁䙁䅁䅁睁䵁䅁䅁兂䅁䅁䅁晡但兑䅯杮䅁䅁䅯睁䅁䅁䅯睂䅅䅁䅅䅁䉁䅁䅁兂噃⭷䅆睤祘睐杷允䅁䅁䅕䅁䑁䅁䅷䅁䙁䅁䅁䅁杄晧䅨权捃䅁䅁权獁䅁䅁权䡁允䅁允䅁䅁䅅䅁䙁䉁祱䥫獕䕚䅈䍄䉁䅁䅁兂䅁䅁䅍䅄䅁䅁䅕䅁䅁佁䉃䔫䭁佁䅁䅁䭁䕁䅙䅁䭁䅁䉣䅁䉁䅁䅁允䅁䅁䅕㕶䡯桒㥹稹䴸䅉䅅䅁䙁䅁䅁睁䵁䅁䅁兂䅁䅁䅁住佒兑䅯兺䅁䅁䅯兎䅁䅁䅯睂䅅䅁䅅䅁䉁䅁䅁兂婁㡚兔扴汁䅑杷允䅁䅁䅕䅁䑁䅁䅷䅁䙁䅁䅁䅁灂唸䈵权坄䅁䅁权䩂䅁䅁权䡁允䅁允䅁䅁䅅䅁䙁䑁噁⭤䱇乪⽅䍄䉁䅁䅁兂䅁䅁䅍䅄䅁䅁䅕䅁䅁䱧湃ご䭅佁䄴䅁䭁䑁䅫䅁䭁䅁䉣䅁䉁䅁䅁允䅁䅁䅕䅁䅁䅁䅁䅁䵁䅉䅅䅁䙁䅁䅁睁䵁䅁䅁兂䅁䅁䅁䤴㑈䅑䅯杮䅁䅁䅯䅌䅁䅁䅯睂䅅䅁䅅䅁䉁䅁䅁兂䩁契⭕摸扌睐杷允䅁䅁䅕䅁䑁䅁䅷䅁䙁䅁䅁䅁杁偋䅬权敄䅁䅁权⽁䅁䅁权䡁允䅁允䅁䅁䅅䅁䙁䅁䅁䅁䅁䅁䅁䍄䉁䅁䅁兂䅁䅁䅍䅄䅁䅁䅕䅁䅁䝧畯ご䭅䱁䄸䅁䭁䕁䅕䅁䭁䅁䉣䅁䉁䅁䅁允䅁䅁䅕䅁䅁䅁䅁䅁䵁䅉䅅䅁䙁䅁䅁睁䵁䅁䅁兂䅁䅁䅁穗偂兑䅯朹䅁䅁䅯兒䅁䅁䅯睂䅅䅁䅅䅁䉁䅁䅁兂⽁捺呒坰癘睐杷允䅁䅁䅕䅁䑁䅁䅷䅁䙁䅁䅁䅁杄晧䅨权䱃䅁䅁权癁䅁䅁权䡁允䅁允䅁䅁䅅䅁䙁䉁䘫ㄶ㑇瑈⽕䍄䉁䅁䅁兂䅁䅁䅍䅄䅁䅁䅕䅁䅁佁䉃䔫䭁䩁䄴䅁䭁䑁䅅䅁䭁䅁䉣䅁䉁䅁䅁允䅁䅁䅕䠲牓佹䜹稸䴸䅉䅅䅁䙁䅁䅁睁䵁䅁䅁兂䅁䅁䅁䤴㑈䅑䅯睩䅁䅁䅯䅎䅁䅁䅯睂䅅䅁䅅䅁䉁䅁䅁兂㥁瑃橥䑣焳睐杷允䅁䅁䅕䅁䑁䅁䅷䅁䙁䅁䅁䅁杄晧䅨权䱃䅁䅁权穁䅁䅁权䡁允䅁允䅁䅁䅅䅁䙁偁潙䥘䌯改⽧䍄䉁䅁䅁兂䅁䅁䅍䅄䅁䅁䅕䅁䅁䉁䉃䔫䭁䭁䅣䅁䭁䑁䅳䅁䭁䅁䉣䅁䉁䅁䅁允䅁䅁䅯权䅅䅁杷允䅁䅁䅕䅁䑁䅁䅷䅁䙁䅁䅁䅁杂癹䅴权䥄䅁䅁权ㅁ䅁䅁权䡁允䅁允䅁䅁䅅䅁䙁乁䍕瑂偅䵘䉰䍄䉁䅁䅁兂䅁䅁䅍䅄䅁䅁䅕䅁䅁佁䉃䔫䭁䩁䄴䅁䭁䑁䅫䅁䭁䅁䉣䅁䉁䅁䅁允䅁䅁䅕㍑⽙捹汸䐯䴸䅉䅅䅁䙁䅁䅁睁䵁䅁䅁兂䅁䅁䅁䤴㑈䅑䅯朰䅁䅁䅯䅔䅁䅁䅯睂䅅䅁䅅䅁䉁䅁䅁兂浂浚浚畚留䅑杷允䅁䅁䅕䅁䑁䅁䅷䅁䙁䅁䅁䅁杄晧䅨权敃䅁䅁权⽁䅁䅁权䡁允䅁允䅁䅁䅅䅁䙁䕁異⭧ㅺ⽈⽍䍄䉁䅁䅁兂䅁䅁䅍䅄䅁䅁䅕䅁䅁佁䉃䔫䭁䥁䅳䅁䭁䑁䅣䅁䭁䅁䉣䅁䉁䅁䅁允䅁䅁䅕体㙆䭆䠵含䴸䅉䅅䅁䙁䅁䅁睁䵁䅁䅁兂䅁䅁䅃䅖兒兑䅯朴䅁䅁䅯李䅁䅁䅯睂䅅䅁䅅䅁䉁䅁䅁兂䅁䅁䅁䅁䅁䅁杷允䅁䅁䅕䅁䑁䅁䅷䅁䙁䅁䅁䅁䕁啪䈹权捄䅁䅁权癁䅁䅁权䡁允䅁允䅁䅁䅅䅁䙁䅁䅁䅁䅁䅁䅁䍄䉁䅁䅁兂䅁䅁䅍䅄䅁䅁䅕䅁䅁佁䉃䔫䭁䩁䄴䅁䭁䑁䅳䅁䭁䅁䉣䅁䉁䅁䅁允䅁䅁䅕穙䩗汫䡸樫䴸䅉䅅䅁䙁䅁䅁睁䵁䅁䅁兂䅁䅁䅃楡倵兑䅯睹䅁䅁䅯児䅁䅁䅯睂䅅䅁䅅䅁䉁䅁䅁兂䅁䅁䅁䅁䅁䅁杷允䅁䅁䅕䅁䑁䅁䅷䅁䙁䅁䅁䅁乂ㅈ䉂权䭄䅁䅁权䑁䅁䅁权䡁允䅁允䅁䅁䅅䅁䙁䙁呓穃獃佪⽳䍄䉁䅁䅁兂䅁䅁䅍䅄䅁䅁䅕䅁䅁佁䉃䔫䭁䩁䅷䅁䭁䑁䄰䅁䭁䅁䉣䅁䉁䅁䅁允䅁䅁䅕晩硍䉏䐫ぉ䵁䅉䅅䅁䙁䅁䅁睁䵁䅁䅁兂䅁䅁䅁䤴㑈䅑䅯䅮䅁䅁䅯李䅁䅁䅯睂䅅䅁䅅䅁䉁䅁䅁兂煄䥏樷䥏樴䅑杷允䅁䅁䅕䅁䑁䅁䅷䅁䙁䅁䅁䅁㑁䔵䈵权䡄䅁䅁权䥂䅁䅁权䡁允䅁允䅁䅁䅅䅁䙁䅁䅁䅁䅁䅁䅁䍄䉁䅁䅁兂䅁䅁䅍䅄䅁䅁䅕䅁䅁䙁睳ご䭅䱁䅙䅁䭁䅁䅍䅁䭁䅁䉣䅁䉁䅁䅁允䅁䅁䅕協楲唫䬹䕍䵉䅉䅅䅁䙁䅁䅁睁䵁䅁䅁兂䅁䅁䅁㙲偒兑䅯睸䅁䅁䅯睌䅁䅁䅯睂䅅䅁䅅䅁䉁䅁䅁兂䅁䅁䅁䅁䅁䅁杷允䅁䅁䅕䅁䑁䅁䅷䅁䙁䅁䅁䅁杄晧䅨权捃䅁䅁权䕂䅁䅁权䡁允䅁允䅁䅁䅅䅁䙁䭁汭慰汗噰䅈䍄䉁䅁䅁兂䅁䅁䅍䅄䅁䅁䅕䅁䅁佁䉃䔫䭁䩁䅷䅁䭁䕁䅙䅁䭁䅁䉣䅁䉁䅁䅁允䅁䅁䅕䅁䅁䅁䅄歙䵁䅉䅅䅁䙁䅁䅁睁䵁䅁䅁兂䅁䅁䅁䤴㑈䅑䅯䄷䅁䅁䅯児䅁䅁䅯睂䅅䅁䅅䅁䉁䅁䅁兂獃祭湰㕰硪睐杷允䅁䅁䅕䅁䑁䅁䅷䅁䙁䅁䅁䥁煂歌䈹权⽃䅁䅁权䝂䅁䅁权䡁允䅁允䅁䅁䅅䅁䙁䅁䅁䅁䅁䅁䅁䍄䉁䅁䅁兂䅁䅁䅍䅄䅁䅁䅕䅁䅁佁䉃䔫䭁䩁䄴䅁䭁䕁䅙䅁䭁䅁䉣䅁䉁䅁䅁允䅁䅁䅕坺ㅋ桁佯䐸䴸䅉䅅䅁䙁䅁䅁睁䵁䅁䅁兂䅁䅁䅁乖佚兑䅯睶䅁䅁䅯睏䅁䅁䅯睂䅅䅁䅅䅁䉁䅁䅁兂䅁䅁䅁䅁䅁䅁杷允䅁䅁䅕䅁䑁䅁䅷䅁䙁䅁䅁䅁杄晧䅨权捃䅁䅁权䡂䅁䅁权䡁允䅁允䅁䅁䅅䅁䙁䩁歙婓歉呓䅰䍄䉁䅁䅁兂䅁䅁䅍䅄䅁䅁䅕䅁䅁䡧睄歔䭅䅁䉑䅁䭁䕁䅣䅁䭁䅁䉣䅁䉁䅁䅁允䅁䅁䅕楳来⽢婌䕉䵁䅉䅅䅁䙁䅁䅁睁䵁䅁䅁兂䅁䅁䅁䤴㑈䅑䅯睩䅁䅁䅯兓䅁䅁䅯睂䅅䅁䅅䅁䉁䅁䅁兂桄桥畓⭒䭅䅑杷允䅁䅁䅕䅁䑁䅁䅷䅁䙁䅁䅁䥁睂䔸䈵权湃䅁䅁权䩂䅁䅁权䡁允䅁允䅁䅁䅅䅁䭁䅁䉯䅁䵁䅉䅅䅁䙁䅁䅁睁䵁䅁䅁兂䅁䅁䅁䤴㑈䅑䅯䅮䅁䅁䅯兎䅁䅁䅯睂䅅䅁䅅䅁䉁䅁䅁兂㉃䅍䑺䥍癷䅑杷允䅁䅁䅕䅁䑁䅁䅷䅁䙁䅁䅁䅁䕁啪䈹权䭄䅁䅁权祁䅁䅁权䡁允䅁允䅁䅁䅅䅁䙁䅁䅁䅁䅁䅁䅁䍄䉁䅁䅁兂䅁䅁䅍䅄䅁䅁䅕䅁䅁佁䉃䔫䭁䩁䄴䅁䭁䑁䅕䅁䭁䅁䉣䅁䉁䅁䅁允䅁䅁䅕噪䑷ㅓ塡䐫䴸䅉䅅䅁䙁䅁䅁睁䵁䅁䅁兂䅁䅁䅁䤴㑈䅑䅯杮䅁䅁䅯䅔䅁䅁䅯睂䅅䅁䅅䅁䉁䅁䅁兂⭂湮欸䙄ㄷ睐杷允䅁䅁䅕䅁䑁䅁䅷䅁䙁䅁䅁䅁癃䕰䈹权䍁允䅁权穁䅁䅁权䡁允䅁允䅁䅁䅅䅁䙁䅁䅁䅁䅁䅁䅁䍄䉁䅁䅁兂䅁䅁䅍䅄䅁䅁䅕䅁䅁佁䉃䔫䭁䩁䅷䅁䭁䕁䅕䅁䭁䅁䉣䅁䉁䅁䅁允䅁䅁䅕坹䡃硧估歂䵁䅉䅅䅁䙁䅁䅁睁䵁䅁䅁兂䅁䅁䅁䤴㑈䅑䅯杮䅁䅁䅯兔䅁䅁䅯睂䅅䅁䅅䅁䉁䅁䅁兂扄䅖摺䩣究睐杷允䅁䅁䅕䅁䑁䅁䅷䅁䙁䅁䅁䅁允晧䅨权奄䅁䅁权䉂䅁䅁权䡁允䅁允䅁䅁䅅䅁䙁偁佔湺呖杅䅊䍄䉁䅁䅁兂䅁䅁䅍䅄䅁䅁䅕䅁䅁佁䉃䔫䭁䩁䅷䅁䭁䕁䅍䅁䭁䅁䉣䅁䉁䅁䅁允䅁䅁䅕充䙱煑先捑䵁䅉䅅䅁䙁䅁䅁睁䵁䅁䅁兂䅁䅁䅁䤴㑈䅑䅯杮䅁䅁䅯睑䅁䅁䅯睂䅅䅁䅅䅁䉁䅁䅁兂汁䩚塓䩙浮睐杷允䅁䅁䅕䅁䑁䅁䅷䅁䙁䅁䅁䅁癃䕰䈹权䉄䅁䅁权獁䅁䅁权䡁允䅁允䅁䅁䅅䅁䙁䅁䅁䅁䅁䅁䅁䍄䉁䅁䅁兂䅁䅁䅍䅄䅁䅁䅕䅁䅁佁䉃䔫䭁䥁䅳䅁䭁䅁䅍䅁䭁䅁䉣䅁䉁䅁䅁允䅁䅁䅕牕敧敨剴ぅ䵁䅉䅅䅁䙁䅁䅁睁䵁䅁䅁兂䅁䅁䅃䝑偖兑䅯䄴䅁䅁䅯睌䅁䅁䅯睂䅅䅁䅅䅁䉁䅁䅁兂䅁䅁䅁䅁䅁䅁杷允䅁䅁䅕䅁䑁䅁䅷䅁䙁䅁䅁䅁杄晧䅨权捃䅁䅁权䑁䅁䅁权䡁允䅁允䅁䅁䅅䅁䙁䭁㥐䅚獬欲䅤䍄䉁䅁䅁兂䅁䅁䅍䅄䅁䅁䅕䅁䅁䝁确歔䭅乁䅙䅁䭁䑁䅫䅁䭁䅁䉣䅁䉁䅁䅁允䅁䅁䅕䅁䅁䅁䅁䅁䵁䅉䅅䅁䙁䅁䅁睁䵁䅁䅁兂䅁䅁䅁䍉㕪䅑䅯䅴䅁䅁䅯䅏䅁䅁䅯睂䅅䅁䅅䅁䉁䅁䅁兂䅁䅁ぃ䥒⭮兑杷允䅁䅁䅕䅁䑁䅁䅷䅁䙁䅁䅁䵁䅃水䉂权权䅁䅁权䥂䅁䅁权䡁允䅁允䅁䅁䅅䅁䙁䉁婓瀱穧䙚䅤䍄䉁䅁䅁兂䅁䅁䅍䅄䅁䅁䅕䅁䅁䱧湃ご䭅䭁䅁䅁䭁䍁䄸䅁䭁䅁䉣䅁䉁䅁䅁允䅁䅁䅕䅁䅁䅁䅁䅁䵁䅉䅅䅁䙁䅁䅁睁䵁䅁䅁兂䅁䅁䅃佲䝚兑䅯䅁䅅䅁䅯児䅁䅁䅯睂䅅䅁䅅䅁䉁䅁䅁权⽁允䅁䍄䉁䅁䅁兂䅁䅁䅍䅄䅁䅁䅕䅁䅁䭧浺歒䭅䱁䅍䅁䭁䑁䅧䅁䭁䅁䉣䅁䉁䅁䅁允䅁䅁䅕䅁䅁䅁䅁䅁䵁䅉䅅䅁䙁䅁䅁睁䵁䅁䅁兂䅁䅁䅁住佒兑䅯䅫䅁䅁䅯睁䅁䅁䅯睂䅅䅁䅅䅁䉁䅁䅁权䭁允䅁䍄䉁䅁䅁兂䅁䅁䅍䅄䅁䅁䅕䅁䅁䭧浺歒䭅乁䅙䅁䭁䑁䅣䅁䭁䅁䉣䅁䉁䅁䅁允䅁䅁䅕䅁䅁䅁䅁䅁䵁䅉䅅䅁䙁䅁䅁睁䵁䅁䅁兂䅁䅁䅃偣佂兑䅯䄯䅁䅁䅯䅐䅁䅁䅯睂䅅䅁䅅䅁䉁䅁䅁兂癁祵久吲佂䅑杷允䅁䅁䅕䅁䑁䅁䅷䅁䙁䅁䅁䥁睃ば䈹权捄䅁䅁权䑂䅁䅁权䡁允䅁允䅁䅁䅅䅁䙁佁慣䙍捹畷⽧䍄䉁䅁䅁兂䅁䅁䅍䅄䅁䅁䅕䅁䅁䝁确歔䭅䭁䅫䅁䭁䕁䅳䅁䭁䅁䉣䅁䉁䅁䅁允䅁䅁䅯权䅅䅁杷允䅁䅁䅕䅁䑁䅁䅷䅁䙁䅁䅁䅁癃䕰䈹权慄䅁䅁权䉂䅁䅁权䡁允䅁允䅁䅁䅅䅁䙁䡁䩗䍊䍑救⽁䍄䉁䅁䅁兂䅁䅁䅍䅄䅁䅁䅕䅁䅁䭁欫ご䭅䭁䄸䅁䭁䍁䄴䅁䭁䅁䉣䅁䉁䅁䅁允䅁䅁䅕䅁䅁䅁䅁䅁䵁䅉䅅䅁䙁䅁䅁睁䵁䅁䅁兂䅁䅁䅃䭳偤兑䅯睰䅁䅁䅯睌䅁䅁䅯睂䅅䅁䅅䅁䉁䅁䅁权䭁允䅁䍄䉁䅁䅁兂䅁䅁䅍䅄䅁䅁䅕䅁䅁䱧湃ご䭅䱁䅧䅁䭁䕁䄰䅁䭁䅁䉣䅁䉁䅁䅁允䅁䅁䅕破䭥㉐乚䕔䵁䅉䅅䅁䙁䅁䅁睁䵁䅁䅁兂䅁䅁䅃䭳偤兑䅯睸䅁䅁䅯䅏䅁䅁䅯睂䅅䅁䅅䅁䉁䅁䅁兂䅁䅁䅁䅁䅁䅁杷允䅁䅁䅕䅁䑁䅁䅷䅁䙁䅁䅁䥁睃ば䈹权い䅁䅁权䝂䅁䅁权䡁允䅁允䅁䅁䅅䅁䙁䭁㔫坰䕩硍䄵䍄䉁䅁䅁兂䅁䅁䅍䅄䅁䅁䅕䅁䅁䭧浺歒䭅䭁䅕䅁䭁䍁䅷䅁䭁䅁䉣䅁䉁䅁䅁允䅁䅁䅣䅁䅁䵁㙁䔴䵁䅉䅅䅁䙁䅁䅁睁䵁䅁䅁兂䅁䅁䅃ㅏ偬兑䅯具䅁䅁䅯兓䅁䅁䅯睂䅅䅁䅅䅁䉁䅁䅁兂䵂㑌桭猱免䅑杷允䅁䅁䅕䅁䑁䅁䅷䅁䙁䅁䅁䅁癃䕰䈹权䱄䅁䅁权祁䅁䅁权䡁允䅁允䅁䅁䅅䅁䙁䅁䅁䅁䅁䅁䅁䍄䉁䅁䅁兂䅁䅁䅍䅄䅁䅁䅕䅁䅁䱧湃ご䭅偁䅉䅁䭁䍁䄸䅁䭁䅁䉣䅁䉁䅁䅁允䅁䅁䅕䅁䅁䅁䅁䅁䵁䅉䅅䅁䙁䅁䅁睁䵁䅁䅁兂䅁䅁䅃䭳偤兑䅯朹䅁䅁䅯杌䅁䅁䅯睂䅅䅁䅅䅁䉁䅁䅁兂䅁䅁䅁䅁䅁䅁杷允䅁䅁䅕䅁䑁䅁䅷䅁䙁䅁䅁䥁睃ば䈹权㑄䅁䅁权硁䅁䅁权䡁允䅁允䅁䅁䅅䅁䙁䅁䅁䅁䅁䅁䅁䍄䉁䅁䅁兂䅁䅁䅍䅄䅁䅁䅕䅁䅁䭧浺歒䭅䅁䉁䅁䭁䕁䅯䅁䭁䅁䉣䅁䉁䅁䅁允䅁䅁䅯睐䅅䅁杷允䅁䅁䅕䅁䑁䅁䅷䅁䙁䅁䅁䅁扂䕍䈹权㑄䅁䅁权䙂䅁䅁权䡁允䅁允䅁䅁䅅䅁䙁䅁䅁䅁䅁䅁䅁䍄䉁䅁䅁兂䅁䅁䅍䅄䅁䅁䅕䅁䅁䱧湃ご䭅乁䅙䅁䭁䑁䄴䅁䭁䅁䉣䅁䉁䅁䅁允䅁䅁䅕㐳捴改楤含䴸䅉䅅䅁䙁䅁䅁睁䵁䅁䅁兂䅁䅁䅃䭳偤兑䅯睯䅁䅁䅯睌䅁䅁䅯睂䅅䅁䅅䅁䉁䅁䅁兂䅁䅁䅁䅁䅁䅁杷允䅁䅁䅕䅁䑁䅁䅷䅁䙁䅁䅁䥁啂䙂䉂权坄䅁䅁权㡁䅁䅁权䡁允䅁允䅁䅁䅅䅁䙁䝁唶䔫⭷攳⽍䍄䉁䅁䅁兂䅁䅁䅍䅄䅁䅁䅕䅁䅁䉁䉃䔫䭁䵁䅕䅁䭁䍁䅷䅁䭁䅁䉣䅁䉁䅁䅁允䅁䅁䅕䅁䅁䅁䅁䅁䵁䅉䅅䅁䙁䅁䅁睁䵁䅁䅁兂䅁䅁䅃䝑偖兑䅯䄸䅁䅁䅯杏䅁䅁䅯睂䅅䅁䅅䅁䉁䅁䅁兂䅁䅁䅁䅁䅁䅁杷允䅁䅁䅕䅁䑁䅁䅷䅁䙁䅁䅁䅁元癤䅨权牃䅁䅁权䍂䅁䅁权䡁允䅁允䅁䅁䅅䅁䭁䅁䉯䅁䵁䅉䅅䅁䙁䅁䅁睁䵁䅁䅁兂䅁䅁䅃ㅏ偬兑䅯䅴䅁䅁䅯杍䅁䅁䅯睂䅅䅁䅅䅁䉁䅁䅁兂䅁䅁䅁䅁䅁䅁杷允䅁䅁䅕䅁䑁䅁䅷䅁䙁䅁䅁䥁獃欵䉚权䭄䅁䅁权䉂䅁䅁权䡁允䅁允䅁䅁䅅䅁䙁䥁䝖浫㥇⬹⽁䍄䉁䅁䅁兂䅁䅁䅍䅄䅁䅁䅕䅁䅁䑧婴ご䭅䭁䅍䅁䭁䕁䅁䅁䭁䅁䉣䅁䉁䅁䅁允䅁䅁䅕允獂䄸琱問䵉䅉䅅䅁䙁䅁䅁睁䵁䅁䅁兂䅁䅁䅃䭳偤兑䅯朸䅁䅁䅯免䅁䅁䅯睂䅅䅁䅅䅁䉁䅁䅁兂䅁䅁䅁䅁䅁䅁杷允䅁䅁䅕䅁䑁䅁䅷䅁䙁䅁䅁䥁睃ば䈹权ぃ䅁䅁权䵂䅁䅁权䡁允䅁允䅁䅁䅅䅁䙁䍁攫䵚㥤㍖䌵䍄䉁䅁䅁兂䅁䅁䅍䅄䅁䅁䅕䅁䅁䭧浺歒䭅䭁䅉䅁䭁䍁䄸䅁䭁䅁䉣䅁䉁䅁䅁允䅁䅁䅕䅁䅁䅁䅁䅁䵁䅉䅅䅁䙁䅁䅁睁䵁䅁䅁兂䅁䅁䅃䅖兒兑䅯朰䅁䅁䅯児䅁䅁䅯睂䅅䅁䅅䅁䉁䅁䅁兂䅁䅁䅁䅁䅁䅁杷允䅁䅁䅕䅁䑁䅁䅷䅁䙁䅁䅁䅁䕁啪䈹权祄䅁䅁权䝂䅁䅁权䡁允䅁允䅁䅁䅅䅁䙁䅁䅁䅁䅁䅁䅁䍄䉁䅁䅁兂䅁䅁䅍䅄䅁䅁䅕䅁䅁䱧湃ご䭅䩁䅙䅁䭁䑁䅣䅁䭁䅁䉣䅁䉁䅁䅁允䅁䅁䅕䅁䅁䑔摓歄䵉䅉䅅䅁䙁䅁䅁睁䵁䅁䅁兂䅁䅁䵄祑愲兑䅯朰䅁䅁䅯䅔䅁䅁䅯睂䅅䅁䅅䅁䉁䅁䅁兂䅁䅁䅁䅁䅁䅁杷允䅁䅁䅕䅁䑁䅁䅷䅁䙁䅁䅁䥁獃欵䉚权煄䅁䅁权癁䅁䅁权䡁允䅁允䅁䅁䅅䅁䙁䅁䅁䅁䅁䅁䅁䍄䉁䅁䅁兂䅁䅁䅍䅄䅁䅁䅕䅁䅁䭧浺歒䭅䵁䅣䅁䭁䑁䅕䅁䭁䅁䉣䅁䉁䅁䅁允䅁䅁䅕䕉戵摕剮欫䵅䅉䅅䅁䙁䅁䅁睁䵁䅁䅁兂䅁䅁䅁䡫㑢䅑䅯关䅁䅁䅯杌䅁䅁䅯睂䅅䅁䅅䅁䉁䅁䅁兂䅁䍁乃硷䅰村杷允䅁䅁䅕䅁䑁䅁䅷䅁䙁䅁䅁䥁獃欵䉚权佄䅁䅁权䝂䅁䅁权䡁允䅁允䅁䅁䅅䅁䙁䱁晐潰ば敡⽷䍄䉁䅁䅁兂䅁䅁䅍䅄䅁䅁䅕䅁䅁䕁乄〫䭁䭁䅍䅁䭁䕁䅕䅁䭁䅁䉣䅁䉁䅁䅁允䅁䅁䅕䅁兂㈴䍁䕖䵉䅉䅅䅁䙁䅁䅁睁䵁䅁䅁兂䅁䅁䅁䵙㝲䅑䅯典䅁䅁䅯䅎䅁䅁䅯睂䅅䅁䅅䅁䉁䅁䅁兂䅁䅁䅁䅁䅁䅁杷允䅁䅁䅕䅁䑁䅁䅷䅁䙁䅁䅁䥁獃欵䉚权权䅁䅁权䵂䅁䅁权䡁允䅁允䅁䅁䅅䅁䙁䵁乕乊䑦栵䅸䍄䉁䅁䅁兂䅁䅁䅍䅄䅁䅁䅕䅁䅁䡧睄歔䭅䵁䅣䅁䭁䑁䅧䅁䭁䅁䉣䅁䉁䅁䅁允䅁䅁䅕穗䩘术楊䕸䵅䅉䅅䅁䙁䅁䅁睁䵁䅁䅁兂䅁䅁䅃䝑偖兑䅯䅫䅁䅁䅯兏䅁䅁䅯睂䅅䅁䅅䅁䉁䅁䅁权䭁允䅁䍄䉁䅁䅁兂䅁䅁䅍䅄䅁䅁䅕䅁䅁䭁欫ご䭅佁䄴䅁䭁䍁䄴䅁䭁䅁䉣䅁䉁䅁䅁允䅁䅁䅕䅁䅁䅁䅁䅁䵁䅉䅅䅁䙁䅁䅁睁䵁䅁䅁兂䅁䅁䅃䅖兒兑䅯共䅁䅁䅯材䅁䅁䅯睂䅅䅁䅅䅁䉁䅁䅁权䭁允䅁䍄䉁䅁䅁兂䅁䅁䅍䅄䅁䅁䅕䅁䅁䱧湃ご䭅䵁䅣䅁䭁䑁䅯䅁䭁䅁䉣䅁䉁䅁䅁允䅁䅁䅕䅁䅁䅁䅁䅁䵁䅉䅅䅁䙁䅁䅁睁䵁䅁䅁兂䅁䅁䅁䵣㝲䅑䅯兰䅁䅁䅯睒䅁䅁䅯睂䅅䅁䅅䅁䉁䅁䅁睂䅁䅁䅁䴴橶䅑杷允䅁䅁䅕䅁䑁䅁䅷䅁䙁䅁䅁䥁睃ば䈹权穃䅁䅁权ㅁ䅁䅁权䡁允䅁允䅁䅁䅅䅁䙁乁㕧䍲婰䥧䍆䍄䉁䅁䅁兂䅁䅁䅍䅄䅁䅁䅕䅁䅁䱧湃ご䭅乁䅧䅁䭁䕁䅣䅁䭁䅁䉣䅁䉁䅁䅁允䅁䅁䅕⼶橊⭅䅅䕂䵁䅉䅅䅁䙁䅁䅁睁䵁䅁䅁兂䅁䅁䅁䵑㜳䅑䅯䅴䅁䅁䅯睒䅁䅁䅯睂䅅䅁䅅䅁䉁䅁䅁兂䅁䑁周此穂村杷允䅁䅁䅕䅁䑁䅁䅷䅁䙁䅁䅁䥁㝁啗䈹权灃䅁䅁权䵂䅁䅁权䡁允䅁允䅁䅁䅅䅁䭁䅁䉯䅁䵁䅉䅅䅁䙁䅁䅁睁䵁䅁䅁兂䅁䅁䅁穗偂兑䅯䄱䅁䅁䅯䅓䅁䅁䅯睂䅅䅁䅅䅁䉁䅁䅁兂䅁䅁䅁䅁䅁䅁杷允䅁䅁䅕䅁䑁䅁䅷䅁䙁䅁䅁䥁睃ば䈹权楃䅁䅁权⽁䅁䅁权䡁允䅁允䅁䅁䅅䅁䙁䅁䅁䅁䅁䅁䅁䍄䉁䅁䅁兂䅁䅁䅍䅄䅁䅁䅕䅁䅁䱧湃ご䭅䩁䅙䅁䭁䍁䄸䅁䭁䅁䉣䅁䉁䅁䅁允䅁䅁䅕䅁䅁䅁䅁䅁䵁䅉䅅䅁䙁䅁䅁睁䵁䅁䅁兂䅁䅁䅃佲䝚兑䅯睲䅁䅁䅯睏䅁䅁䅯睂䅅䅁䅅䅁䉁䅁䅁兂䅁䅁䅁䅁䅁䅁杷允䅁䅁䅕䅁䑁䅁䅷䅁䙁䅁䅁䥁睃ば䈹权㙃䅁䅁权癁䅁䅁权䡁允䅁允䅁䅁䅅䅁䙁䅁䅁䅁䅁䅁䅁䍄䉁䅁䅁兂䅁䅁䅍䅄䅁䅁䅕䅁䅁䡁䭄〫䭁乁䅯䅁䭁䕁䅉䅁䭁䅁䉣䅁䉁䅁䅁允䅁䅁䅕㘶爰癣穁樫䴸䅉䅅䅁䙁䅁䅁睁䵁䅁䅁兂䅁䅁䅃䭳偤兑䅯睱䅁䅁䅯睐䅁䅁䅯睂䅅䅁䅅䅁䉁䅁䅁权䭁允䅁䍄䉁䅁䅁兂䅁䅁䅍䅄䅁䅁䅕䅁䅁䱧湃ご䭅佁䄴䅁䭁䕁䅅䅁䭁䅁䉣䅁䉁䅁䅁允䅁䅁䅕獵浃䝋ㄹ啖䵁䅉䅅䅁䙁䅁䅁睁䵁䅁䅁兂䅁䅁䅃佲䝚兑䅯䄰䅁䅁䅯䅒䅁䅁䅯睂䅅䅁䅅䅁䉁䅁䅁兂湂祚䭄婲夰䅑杷允䅁䅁䅕䅁䑁䅁䅷䅁䙁䅁䅁䵁䑸婌䉰权硃䅁䅁权穁䅁䅁权䡁允䅁允䅁䅁䅅䅁䙁䅁䅁䅁䅁䅁䅁䍄䉁䅁䅁兂䅁䅁䅍䅄䅁䅁䅕䅁䅁䝧畯ご䭅䱁䅅䅁䭁䑁䄴䅁䭁䅁䉣䅁䉁䅁䅁允䅁䅁䅕噙娯㠱䉋啍䵉䅉䅅䅁䙁䅁䅁睁䵁䅁䅁兂䅁䅁䅃䭳偤兑䅯睶䅁䅁䅯睌䅁䅁䅯睂䅅䅁䅅䅁䉁䅁䅁兂䅁䅁䅁䅁䅁䅁杷允䅁䅁䅕䅁䑁䅁䅷䅁䙁䅁䅁䥁睃ば䈹权䕁允䅁权睁䅁䅁权䡁允䅁允䅁䅁䅅䅁䙁䅁䅁䅁䅁䅁䅁䍄䉁䅁䅁兂䅁䅁䅍䅄䅁䅁䅕䅁䅁䭧浺歒䭅䭁䅕䅁䭁䑁䅑䅁䭁䅁䉣䅁䉁䅁䅁允䅁䅁䅣䅁䅁䵁䵂唴䵁䅉䅅䅁䙁䅁䅁睁䵁䅁䅁兂䅁䅁䅃䭳偤兑䅯朲䅁䅁䅯児䅁䅁䅯睂䅅䅁䅅䅁䉁䅁䅁兂㝄㍳㜳慅䭦睐杷允䅁䅁䅕䅁䑁䅁䅷䅁䙁䅁䅁䥁獃欵䉚权敄䅁䅁权ぁ䅁䅁权䡁允䅁允䅁䅁䅅䅁䙁䅁䅁䅁䅁䅁䅁䍄䉁䅁䅁兂䅁䅁䅍䅄䅁䅁䅕䅁䅁佁䉃䔫䭁偁䅉䅁䭁䑁䅧䅁䭁䅁䉣䅁䉁䅁䅁允䅁䅁䅕䅁䅁䅁䅁䅁䵁䅉䅅䅁䙁䅁䅁睁䵁䅁䅁兂䅁䅁䅁晡但兑䅯䅹䅁䅁䅯䅎䅁䅁䅯睂䅅䅁䅅䅁䉁䅁䅁兂䅁䅁䅁䅁䅁䅁杷允䅁䅁䅕䅁䑁䅁䅷䅁䙁䅁䅁䥁煂歌䈹权橃䅁䅁权䱂䅁䅁权䡁允䅁允䅁䅁䅅䅁䙁䍁⼫㡓瘱剑䍸䍄䉁䅁䅁兂䅁䅁䅍䅄䅁䅁䅕䅁䅁䱧湃ご䭅偁䅁䅁䭁䑁䅁䅁䭁䅁䉣䅁䉁䅁䅁允䅁䅁䅕䅁䅁䅁䅁䅁䵁䅉䅅䅁䙁䅁䅁睁䵁䅁䅁兂䅁䅁䅃佲䝚兑䅯杁䅅䅁䅯材䅁䅁䅯睂䅅䅁䅅䅁䉁䅁䅁兂扁䜶㝖㕘坙䅑杷允䅁䅁䅕䅁䑁䅁䅷䅁䙁䅁䅁䥁獃欵䉚权坃䅁䅁权祁䅁䅁权䡁允䅁允䅁䅁䅅䅁䙁䅁䅁䅁䅁䅁䅁䍄䉁䅁䅁兂䅁䅁䅍䅄䅁䅁䅕䅁䅁䑧婴ご䭅偁䅙䅁䭁䕁䅯䅁䭁䅁䉣䅁䉁䅁䅁允䅁䅁䅕⽤䩘前㙤䐫䴸䅉䅅䅁䙁䅁䅁睁䵁䅁䅁兂䅁䅁䅃䭳偤兑䅯术䅁䅁䅯杏䅁䅁䅯睂䅅䅁䅅䅁䉁䅁䅁兂䅁䅁䅁䅁䅁䅁杷允䅁䅁䅕䅁䑁䅁䅷䅁䙁䅁䅁䵁䑸婌䉰权潄䅁䅁权㍁䅁䅁权䡁允䅁允䅁䅁䅅䅁䙁䅁䅁䅁䅁䅁䅁䍄䉁䅁䅁兂䅁䅁䅍䅄䅁䅁䅕䅁䅁䱧湃ご䭅䩁䅁䅁䭁䍁䄸䅁䭁䅁䉣䅁䉁䅁䅁允䅁䅁䅯权䅅䅁杷允䅁䅁䅕䅁䑁䅁䅷䅁䙁䅁䅁䥁睂䔸䈵权汃䅁䅁权䩂䅁䅁权䡁允䅁允䅁䅁䅅䅁䡁䅁䅁䅁䅂⭊䅒䍄䉁䅁䅁兂䅁䅁䅍䅄䅁䅁䅕䅁䅁䱧湃ご䭅䱁䅅䅁䭁䑁䅁䅁䭁䅁䉣䅁䉁䅁䅁允䅁䅁䅕䅁䅁䅁䅁䅁䵁䅉䅅䅁䙁䅁䅁睁䵁䅁䅁兂䅁䅁䅃䭳偤兑䅯杁䅅䅁䅯免䅁䅁䅯睂䅅䅁䅅䅁䉁䅁䅁兂䅁䅁䅁䅁䅁䅁杷允䅁䅁䅕䅁䑁䅁䅷䅁䙁䅁䅁䥁睃ば䈹权湃䅁䅁权穁䅁䅁权䡁允䅁允䅁䅁䅅䅁䭁䅁䉯䅁䵁䅉䅅䅁䙁䅁䅁睁䵁䅁䅁兂䅁䅁䅁䥂倱兑䅯䄴䅁䅁䅯兔䅁䅁䅯睂䅅䅁䅅䅁䉁䅁䅁兂䅁䅁䅁䅁䅁䅁杷允䅁䅁䅕䅁䑁䅁䅷䅁䙁䅁䅁䥁睃ば䈹权獄䅁䅁权䵂䅁䅁权䡁允䅁允䅁䅁䅅䅁䙁䩁汢穣汰桇䅊䍄䉁䅁䅁兂䅁䅁䅍䅄䅁䅁䅕䅁䅁䱧湃ご䭅䵁䅳䅁䭁䑁䄴䅁䭁䅁䉣䅁䉁䅁䅁允䅁䅁䅕䅁䅁䅁䅁䅁䵁䅉䅅䅁䙁䅁䅁睁䵁䅁䅁兂䅁䅁䅁偷㝔䅑䅯杵䅁䅁䅯䅌䅁䅁䅯睂䅅䅁䅅䅁䉁䅁䅁兂䅁䅁䅁䅁䅁䅁杷允䅁䅁䅕䅁䑁䅁䅷䅁䙁䅁䅁䥁啂䙂䉂权权䅁䅁权䩂䅁䅁权䡁允䅁允䅁䅁䅅䅁䙁䥁睺卺㔶兴䄱䍄䉁䅁䅁兂䅁䅁䅍䅄䅁䅁䅕䅁䅁䅁乓ご䭅偁䅙䅁䭁䕁䄰䅁䭁䅁䉣䅁䉁䅁䅁允䅁䅁䅕剃䑑汃䑄吹䴸䅉䅅䅁䙁䅁䅁睁䵁䅁䅁兂䅁䅁䅃䭳偤兑䅯䅂䅅䅁䅯兑䅁䅁䅯睂䅅䅁䅅䅁䉁䅁䅁兂㡃癒睺䅍㡙䅑杷允䅁䅁䅕䅁䑁䅁䅷䅁䙁䅁䅁䥁獃欵䉚权元䅁䅁权㕁䅁䅁权䡁允䅁允䅁䅁䅅䅁䭁䅁䉯䅁䵁䅉䅅䅁䙁䅁䅁睁䵁䅁䅁兂䅁䅁䅃䭳偤兑䅯䄳䅁䅁䅯睌䅁䅁䅯睂䅅䅁䅅䅁䉁䅁䅁兂䅁䅁䅁䅁䅁䅁杷允䅁䅁䅕䅁䑁䅁䅷䅁䙁䅁䅁䥁睃ば䈹权㉄䅁䅁权睁䅁䅁权䡁允䅁允䅁䅁䅅䅁䙁䅁䅁䅁䅁䅁䅁䍄䉁䅁䅁兂䅁䅁䅍䅄䅁䅁䅕䅁䅁䱧湃ご䭅䵁䅕䅁䭁䑁䅣䅁䭁䅁䉣䅁䉁䅁䅁允䅁䅁䅕䅁䅁䅁䅁䅁䵁䅉䅅䅁䙁䅁䅁睁䵁䅁䅁兂䅁䅁䅁剔儹兑䅯䅴䅁䅁䅯兎䅁䅁䅯睂䅅䅁䅅䅁䉁䅁䅁兂乃婵獊灡䉋村杷允䅁䅁䅕䅁䑁䅁䅷䅁䙁䅁䅁䥁獃欵䉚权䙄䅁䅁权䙂䅁䅁权䡁允䅁允䅁䅁䅅䅁䙁䡁䱲扈硢硣䅎䍄䉁䅁䅁兂䅁䅁䅍䅄䅁䅁䅕䅁䅁䡁瑳ご䭅䱁䅳䅁䭁䑁䅑䅁䭁䅁䉣䅁䉁䅁䅁允䅁䅁䅕䅁䅁䅁䅁䅁䵁䅉䅅䅁䙁䅁䅁睁䵁䅁䅁兂䅁䅁䅃䭳偤兑䅯䄫䅁䅁䅯村䅁䅁䅯睂䅅䅁䅅䅁䉁䅁䅁兂乂振晤⭃搵村杷允䅁䅁䅕䅁䑁䅁䅷䅁䙁䅁䅁䅁允晧䅨权杄䅁䅁权獁䅁䅁权䡁允䅁允䅁䅁䅅䅁䙁䅁䅁䅁䅁䅁䅁䍄䉁䅁䅁兂䅁䅁䅍䅄䅁䅁䅕䅁䅁䡧睄歔䭅䱁䅧䅁䭁䕁䅙䅁䭁䅁䉣䅁䉁䅁䅁允䅁䅁䅕䘹䭥䑬煂こ䵁䅉䅅䅁䙁䅁䅁睁䵁䅁䅁兂䅁䅁䅁䵯㝮䅑䅯朲䅁䅁䅯睒䅁䅁䅯睂䅅䅁䅅䅁䉁䅁䅁兂湄椶呈䡎汶睐杷允䅁䅁䅕䅁䑁䅁䅷䅁䙁䅁䅁䥁睃ば䈹权灃䅁䅁权㙁䅁䅁权䡁允䅁允䅁䅁䅅䅁䭁䅁䉯䅁䵁䅉䅅䅁䙁䅁䅁睁䵁䅁䅁兂䅁䅁䅃䭳偤兑䅯杴䅁䅁䅯睌䅁䅁䅯睂䅅䅁䅅䅁䉁䅁䅁兂䅁䅁䅁䅁䅁䅁杷允䅁䅁䅕䅁䑁䅁䅷䅁䙁䅁䅁䅁杁偋䅬权坄䅁䅁权䅂䅁䅁权䡁允䅁允䅁䅁䅅䅁䙁䅁䅁䅁䅁䅁䅁䍄䉁䅁䅁兂䅁䅁䅍䅄䅁䅁䅕䅁䅁䭁䩄〫䭁䭁䅉䅁䭁䑁䄸䅁䭁䅁䉣䅁䉁䅁䅁允䅁䅁䅕䥁㕂婷偱歗䵉䅉䅅䅁䙁䅁䅁睁䵁䅁䅁兂䅁䅁䅃䭳偤兑䅯朶䅁䅁䅯免䅁䅁䅯睂䅅䅁䅅䅁䉁䅁䅁兂䅁䅁䅁䅁䅁䅁杷允䅁䅁䅕䅁䑁䅁䅷䅁䙁䅁䅁䥁獃欵䉚权楃䅁䅁权䑁䅁䅁权䡁允䅁允䅁䅁䅅䅁䙁䝁䉍娶䕓㐱䍒䍄䉁䅁䅁兂䅁䅁䅍䅄䅁䅁䅕䅁䅁䱧湃ご䭅乁䅯䅁䭁䑁䅳䅁䭁䅁䉣䅁䉁䅁䅁允䅁䅁䅕䅁䅁䅁䅁䅁䵁䅉䅅䅁䙁䅁䅁睁䵁䅁䅁兂䅁䅁䅁䥅㑈䅑䅯其䅁䅁䅯䅏䅁䅁䅯睂䅅䅁䅅䅁䉁䅁䅁兂卄㜵㑄剅婚䅑杷允䅁䅁䅕䅁䑁䅁䅷䅁䙁䅁䅁䥁睃ば䈹权乄䅁䅁权䅂䅁䅁权䡁允䅁允䅁䅁䅅䅁䙁䥁汨䄹眱⽱⼰䍄䉁䅁䅁兂䅁䅁䅍䅄䅁䅁䅕䅁䅁佁䉃䔫䭁乁䅁䅁䭁䑁䄸䅁䭁䅁䉣䅁䉁䅁䅁允䅁䅁䅕䡨穤偑㍖啋䵁䅉䅅䅁䙁䅁䅁睁䵁䅁䅁兂䅁䅁䅁摪但兑䅯朷䅁䅁䅯䅔䅁䅁䅯睂䅅䅁䅅䅁䉁䅁䅁兂䅁䅁䅁䅁䅁䅁杷允䅁䅁䅕䅁䑁䅁䅷䅁䙁䅁䅁䥁獃欵䉚权䥄䅁䅁权乂䅁䅁权䡁允䅁允䅁䅁䅅䅁䙁䍁㑖䵹煉眵䍒䍄䉁䅁䅁兂䅁䅁䅍䅄䅁䅁䅕䅁䅁䡁瑳ご䭅䵁䅅䅁䭁䕁䄰䅁䭁䅁䉣䅁䉁䅁䅁允䅁䅁䅕樵啴敡灵ぅ䵁䅉䅅䅁䙁䅁䅁睁䵁䅁䅁兂䅁䅁䅃䭳偤兑䅯䄯䅁䅁䅯䅍䅁䅁䅯睂䅅䅁䅅䅁䉁䅁䅁兂䅁䅁䅁䅁䅁䅁杷允䅁䅁䅕䅁䑁䅁䅷䅁䙁䅁䅁䥁獃欵䉚权䑄䅁䅁权⭁䅁䅁权䡁允䅁允䅁䅁䅅䅁䙁䥁杆敗偷啬䅆䍄䉁䅁䅁兂䅁䅁䅍䅄䅁䅁䅕䅁䅁䭁欫ご䭅乁䄴䅁䭁䕁䅑䅁䭁䅁䉣䅁䉁䅁䅁允䅁䅁䅕漴䵥甴噶歆䵁䅉䅅䅁䙁䅁䅁睁䵁䅁䅁兂䅁䅁䅃䭳偤兑䅯朶䅁䅁䅯杌䅁䅁䅯睂䅅䅁䅅䅁䉁䅁䅁兂䅁䅁䅁䅁䅁䅁杷允䅁䅁䅕䅁䑁䅁䅷䅁䙁䅁䅁䅁允晧䅨权橃䅁䅁权硁䅁䅁权䡁允䅁允䅁䅁䅅䅁䙁䅁䅁䑧塯卯䍒䍄䉁䅁䅁兂䅁䅁䅍䅄䅁䅁䅕䅁䅁䱧湃ご䭅䅁䉑䅁䭁䕁䅯䅁䭁䅁䉣䅁䉁䅁䅁允䅁䅁䅕䍸⼱啔〫䕑䵁䅉䅅䅁䙁䅁䅁睁䵁䅁䅁兂䅁䅁䅁䍉㕪䅑䅯睹䅁䅁䅯兒䅁䅁䅯睂䅅䅁䅅䅁䉁䅁䅁兂䅁䅁䅁䅁䅁䅁杷允䅁䅁䅕䅁䑁䅁䅷䅁䙁䅁䅁䅁㑁䔵䈵权乄䅁䅁权㍁䅁䅁权䡁允䅁允䅁䅁䅅䅁䙁䅁䅁䅁䅁䅁䅁䍄䉁䅁䅁兂䅁䅁䅍䅄䅁䅁䅕䅁䅁䙁睳ご䭅偁䅁䅁䭁䍁䅷䅁䭁䅁䉣䅁䉁䅁䅁允䅁䅁䅕䅁䅁䅁䅁䅁䵁䅉䅅䅁䙁䅁䅁睁䵁䅁䅁兂䅁䅁䅃䭳偤兑䅯关䅁䅁䅯免䅁䅁䅯睂䅅䅁䅅䅁䉁䅁䅁兂䅁䅁䅁䅁䅁䅁杷允䅁䅁䅕䅁䑁䅁䅷䅁䙁䅁䅁䅁乂ㅈ䉂权橃䅁䅁权䭂䅁䅁权䡁允䅁允䅁䅁䅅䅁䙁䭁㍫䑄獵欱䍤䍄䉁䅁䅁兂䅁䅁䅍䅄䅁䅁䅕䅁䅁䕺瑍歭䭅䭁䅍䅁䭁䕁䅫䅁䭁䅁䉣䅁䉁䅁䅁允䅁䅁䅕䅁䅁䅁䅁䅁䵁䅉䅅䅁䙁䅁䅁睁䵁䅁䅁兂䅁䅁䅃ㅏ偬兑䅯朸䅁䅁䅯睏䅁䅁䅯睂䅅䅁䅅䅁䉁䅁䅁兂䅁䅁䅁䅁䅁䅁杷允䅁䅁䅕䅁䑁䅁䅷䅁䙁䅁䅁䥁睃ば䈹权㑃䅁䅁权䡂䅁䅁权䡁允䅁允䅁䅁䅅䅁䙁䉁楨䡉搶䕋䅤䍄䉁䅁䅁兂䅁䅁䅍䅄䅁䅁䅕䅁䅁䱧湃ご䭅䵁䅯䅁䭁䑁䅅䅁䭁䅁䉣䅁䉁䅁䅁允䅁䅁䅕䅁䅁䅁䅁䅁䵁䅉䅅䅁䙁䅁䅁睁䵁䅁䅁兂䅁䅁䅃䭳偤兑䅯睵䅁䅁䅯睌䅁䅁䅯睂䅅䅁䅅䅁䉁䅁䅁兂䅁䅁䅁䅁䅁䅁杷允䅁䅁䅕䅁䑁䅁䅷䅁䙁䅁䅁䥁睃ば䈹权䉄䅁䅁权㙁䅁䅁权䡁允䅁允䅁䅁䅅䅁䙁䅁䅁䅁䅁䅁䅁䍄䉁䅁䅁兂䅁䅁䅍䅄䅁䅁䅕䅁䅁䱧湃ご䭅䱁䅯䅁䭁䍁䄴䅁䭁䅁䉣䅁䉁䅁䅁允䅁䅁䅕䅁䅁䅁䅁䅁䵁䅉䅅䅁䙁䅁䅁睁䵁䅁䅁兂䅁䅁䅁剔儹兑䅯朰䅁䅁䅯杍䅁䅁䅯睂䅅䅁䅅䅁䉁䅁䅁兂䅁䅁䅁䅁䅁䅁杷允䅁䅁䅕䅁䑁䅁䅷䅁䙁䅁䅁䥁睃ば䈹权㥃䅁䅁权癁䅁䅁权䡁允䅁允䅁䅁䅅䅁䙁䅁䅁䅁䅁䅁䅁䍄䉁䅁䅁兂䅁䅁䅍䅄䅁䅁䅕䅁䅁䕺瑍歭䭅䵁䄴䅁䭁䕁䅑䅁䭁䅁䉣䅁䉁䅁䅁允䅁䅁䅕䅁䅁䅁䅁䅁䵁䅉䅅䅁䙁䅁䅁睁䵁䅁䅁兂䅁䅁䅄佧兊兑䅯䄴䅁䅁䅯兏䅁䅁䅯睂䅅䅁䅅䅁䉁䅁䅁兂䅁䅁䅁䅁䅁䅁杷允䅁䅁䅕䅁䑁䅁䅷䅁䙁䅁䅁䥁睂䔸䈵权乄䅁䅁权乂䅁䅁权䡁允䅁允䅁䅁䅅䅁䙁佁楊潂䡤䍔䅒䍄䉁䅁䅁兂䅁䅁䅍䅄䅁䅁䅕䅁䅁䱧湃ご䭅䵁䅅䅁䭁䍁䄸䅁䭁䅁䉣䅁䉁䅁䅁允䅁䅁䅕䅁䅁䅁䅁䅁䵁䅉䅅䅁䙁䅁䅁睁䵁䅁䅁兂䅁䅁䅁䥂倱兑䅯具䅁䅁䅯睁䅁䅁䅯睂䅅䅁䅅䅁䉁䅁䅁兂㉃㔶楁稶湍䅑杷允䅁䅁䅕䅁䑁䅁䅷䅁䙁䅁䅁䥁睃ば䈹权杄䅁䅁权䅂䅁䅁权䡁允䅁允䅁䅁䅅䅁䙁䅁䅁䅁䅁䅁䅁䍄䉁䅁䅁兂䅁䅁䅍䅄䅁䅁䅕䅁䅁䱧湃ご䭅乁䅉䅁䭁䕁䅫䅁䭁䅁䉣䅁䉁䅁䅁允䅁䅁䅕㡚䄹晲㑅啋䵁䅉䅅䅁䙁䅁䅁睁䵁䅁䅁兂䅁䅁䅃䭳偤兑䅯杬䅁䅁䅯睁䅁䅁䅯睂䅅䅁䅅䅁䉁䅁䅁兂慁杖漷据塤村杷允䅁䅁䅕䅁䑁䅁䅷䅁䙁䅁䅁䥁睃ば䈹权䕁允䅁权癁䅁䅁权䡁允䅁允䅁䅁䅅䅁䙁䅁䅁䅁䅁䅁䅁䍄䉁䅁䅁兂䅁䅁䅍䅄䅁䅁䅕䅁䅁䕁昰䕕䭅偁䅷䅁䭁䕁䅉䅁䭁䅁䉣䅁䉁䅁䅁允䅁䅁䅕䉖㍬⽷獍歔䵁䅉䅅䅁䙁䅁䅁睁䵁䅁䅁兂䅁䅁䅃䭳偤兑䅯具䅁䅁䅯睏䅁䅁䅯睂䅅䅁䅅䅁䉁䅁䅁兂ぁ朴楢㔫偙䅑杷允䅁䅁䅕䅁䑁䅁䅷䅁䙁䅁䅁䵁䑸婌䉰权䕁允䅁权硁䅁䅁权䡁允䅁允䅁䅁䅅䅁䙁䅁䅁䅁䅁䅁䅁䍄䉁䅁䅁兂䅁䅁䅍䅄䅁䅁䅕䅁䅁䙁坔歔䭅乁䅙䅁䭁䑁䅳䅁䭁䅁䉣䅁䉁䅁䅁允䅁䅁䅕偋琰䍺浫䕂䵁䅉䅅䅁䙁䅁䅁睁䵁䅁䅁兂䅁䅁䅃䅖兒兑䅯䅵䅁䅁䅯睎䅁䅁䅯睂䅅䅁䅅䅁䉁䅁䅁兂䅁䅁䅁䅁䅁䅁杷允䅁䅁䅕䅁䑁䅁䅷䅁䙁䅁䅁䥁睃ば䈹权楃䅁䅁权䙂䅁䅁权䡁允䅁允䅁䅁䅅䅁䙁䅁啑䥯捺潩䍤䍄䉁䅁䅁兂䅁䅁䅍䅄䅁䅁䅕䅁䅁䭧浺歒䭅乁䅧䅁䭁䍁䄸䅁䭁䅁䉣䅁䉁䅁䅁允䅁䅁䅕䅁䅁䅁䅁䅁䵁䅉䅅䅁䙁䅁䅁睁䵁䅁䅁兂䅁䅁䅁䤴㑈䅑䅯䅂䅅䅁䅯睑䅁䅁䅯睂䅅䅁䅅䅁䉁䅁䅁兂䱁硨田噚才䅑杷允䅁䅁䅕䅁䑁䅁䅷䅁䙁䅁䅁䥁睃ば䈹权䥄䅁䅁权癁䅁䅁权䡁允䅁允䅁䅁䅅䅁䙁䅁䅁䅁䅁䅁䅁䍄䉁䅁䅁兂䅁䅁䅍䅄䅁䅁䅕䅁䅁䱧湃ご䭅䵁䅣䅁䭁䍁䄸䅁䭁䅁䉣䅁䉁䅁䅁允䅁䅁䅕䅁䅁䅁䅁䅁䵁䅉䅅䅁䙁䅁䅁睁䵁䅁䅁兂䅁䅁䅃佲䝚兑䅯朱䅁䅁䅯睐䅁䅁䅯睂䅅䅁䅅䅁䉁䅁䅁兂䅁䅁䅁䅁䅁䅁杷允䅁䅁䅕䅁䑁䅁䅷䅁䙁䅁䅁䥁睃ば䈹权䡄䅁䅁权䵂䅁䅁权䡁允䅁允䅁䅁䅅䅁䙁䙁䙧扨橪硹䍰䍄䉁䅁䅁兂䅁䅁䅍䅄䅁䅁䅕䅁䅁䡁䭄〫䭁偁䅑䅁䭁䍁䄸䅁䭁䅁䉣䅁䉁䅁䅁允䅁䅁䅕䅁䅁䅁䅁䅁䵁䅉䅅䅁䙁䅁䅁睁䵁䅁䅁兂䅁䅁䅁摪但兑䅯䄹䅁䅁䅯兓䅁䅁䅯睂䅅䅁䅅䅁䉁䅁䅁兂䅁䅁䅁䅁䅁䅁杷允䅁䅁䅕䅁䑁䅁䅷䅁䙁䅁䅁䥁睃ば䈹权㙃䅁䅁权乂䅁䅁权䡁允䅁允䅁䅁䅅䅁䙁䝁䕒橦㝏ㅌ䍚䍄䉁䅁䅁兂䅁䅁䅍䅄䅁䅁䅕䅁䅁䱧湃ご䭅佁䅙䅁䭁䑁䅧䅁䭁䅁䉣䅁䉁䅁䅁允䅁䅁䅕䅁䅁䅁䅁䅁䵁䅉䅅䅁䙁䅁䅁睁䵁䅁䅁兂䅁䅁䅃佲䝚兑䅯睰䅁䅁䅯睌䅁䅁䅯睂䅅䅁䅅䅁䉁䅁䅁权䭁允䅁䍄䉁䅁䅁兂䅁䅁䅍䅄䅁䅁䅕䅁䅁䱧湃ご䭅乁䅷䅁䭁䑁䅫䅁䭁䅁䉣䅁䉁䅁䅁允䅁䅁䅕䅁䅁䅁䅁䅁䵁䅉䅅䅁䙁䅁䅁睁䵁䅁䅁兂䅁䅁䅁摪但兑䅯䅫䅁䅁䅯兓䅁䅁䅯睂䅅䅁䅅䅁䉁䅁䅁权䭁允䅁䍄䉁䅁䅁兂䅁䅁䅍䅄䅁䅁䅕䅁䅁䡁瑳ご䭅乁䅑䅁䭁䕁䅧䅁䭁䅁䉣䅁䉁䅁䅁允䅁䅁䅕䅁䅁䅁䅁䅁䵁䅉䅅䅁䙁䅁䅁睁䵁䅁䅁兂䅁䅁䅃䭳偤兑䅯杹䅁䅁䅯睌䅁䅁䅯睂䅅䅁䅅䅁䉁䅁䅁兂䅁䅁䅁䅁䅁䅁杷允䅁䅁䅕䅁䑁䅁䅷䅁䙁䅁䅁䵁䑸婌䉰权啄䅁䅁权䩂䅁䅁权䡁允䅁允䅁䅁䅅䅁䙁䅁䅁䅁䅁䅁䅁䍄䉁䅁䅁兂䅁䅁䅍䅄䅁䅁䅕䅁䅁䭧浺歒䭅䱁䅍䅁䭁䑁䅳䅁䭁䅁䉣䅁䉁䅁䅁允䅁䅁䅕䅁䅁䅁䅁䅁䵁䅉䅅䅁䙁䅁䅁睁䵁䅁䅁兂䅁䅁䅃佲䝚兑䅯术䅁䅁䅯杍䅁䅁䅯睂䅅䅁䅅䅁䉁䅁䅁兂䅁䅁䅁䅁䅁䅁杷允䅁䅁䅕䅁䑁䅁䅷䅁䙁䅁䅁䥁睃ば䈹权ぃ䅁䅁权䍂䅁䅁权䡁允䅁允䅁䅁䅅䅁䙁䙁敹敊⽬䥴䍚䍄䉁䅁䅁兂䅁䅁䅍䅄䅁䅁䅕䅁䅁䱧湃ご䭅䭁䅕䅁䭁䕁䅕䅁䭁䅁䉣䅁䉁䅁䅁允䅁䅁䅣䅁䅁䥁䱁唵䵁䅉䅅䅁䙁䅁䅁睁䵁䅁䅁兂䅁䅁䅁䥅㑈䅑䅯睯䅁䅁䅯杒䅁䅁䅯睂䅅䅁䅅䅁䉁䅁䅁兂䅁䡁祃呧浚村杷允䅁䅁䅕䅁䑁䅁䅷䅁䙁䅁䅁䥁獃欵䉚权䡄䅁䅁权穁䅁䅁权䡁允䅁允䅁䅁䅅䅁䙁䅁䅁䅁䅁䅁䅁䍄䉁䅁䅁兂䅁䅁䅍䅄䅁䅁䅕䅁䅁䡧睄歔䭅䵁䅕䅁䭁䕁䅯䅁䭁䅁䉣䅁䉁䅁䅁允䅁䅁䅕穏畉焵瑍啉䵁䅉䅅䅁䙁䅁䅁睁䵁䅁䅁兂䅁䅁䅃䭳偤兑䅯朰䅁䅁䅯睌䅁䅁䅯睂䅅䅁䅅䅁䉁䅁䅁兂䅁䅁䅁䅁䅁䅁杷允䅁䅁䅕䅁䑁䅁䅷䅁䙁䅁䅁䥁獃欵䉚权䙄䅁䅁权䑁䅁䅁权䡁允䅁允䅁䅁䅅䅁䙁䅁兣桥䝦桤䅊䍄䉁䅁䅁兂䅁䅁䅍䅄䅁䅁䅕䅁䅁䱧湃ご䭅乁䅑䅁䭁䍁䄸䅁䭁䅁䉣䅁䉁䅁䅁允䅁䅁䅕䅁䅁䅁䅁䅁䵁䅉䅅䅁䙁䅁䅁睁䵁䅁䅁兂䅁䅁䅁䥅㑈䅑䅯䅵䅁䅁䅯䅌䅁䅁䅯睂䅅䅁䅅䅁䉁䅁䅁兂⽁㥔䉢畍乂䅑杷允䅁䅁䅕䅁䑁䅁䅷䅁䙁䅁䅁䥁睃ば䈹权兄䅁䅁权睁䅁䅁权䡁允䅁允䅁䅁䅅䅁䙁䅁䅁䅁䅁䅁䅁䍄䉁䅁䅁兂䅁䅁䅍䅄䅁䅁䅕䅁䅁䱧湃ご䭅佁䅧䅁䭁䍁䄸䅁䭁䅁䉣䅁䉁䅁䅁允䅁䅁䅕䅁䅁䅁䅁䅁䵁䅉䅅䅁䙁䅁䅁睁䵁䅁䅁兂䅁䅁䅁䵙㝲䅑䅯杴䅁䅁䅯杏䅁䅁䅯睂䅅䅁䅅䅁䉁䅁䅁兂䅁䅁䅁䅁䅁䅁杷允䅁䅁䅕䅁䑁䅁䅷䅁䙁䅁䅁䥁煂歌䈹权牃䅁䅁权㑁䅁䅁权䡁允䅁允䅁䅁䅅䅁䭁䅁䉯䅁䵁䅉䅅䅁䙁䅁䅁睁䵁䅁䅁兂䅁䅁䅁䍉㕪䅑䅯朵䅁䅁䅯䅌䅁䅁䅯睂䅅䅁䅅䅁䉁䅁䅁兂䅁䅁䅁䅁䅁䅁杷允䅁䅁䅕䅁䑁䅁䅷䅁䙁䅁䅁䥁睃ば䈹权獄䅁䅁权䝂䅁䅁权䡁允䅁允䅁䅁䅅䅁䙁䵁婃奏䙍杦䅨䍄䉁䅁䅁兂䅁䅁䅍䅄䅁䅁䅕䅁䅁䭁䩄〫䭁佁䅯䅁䭁䑁䅑䅁䭁䅁䉣䅁䉁䅁䅁允䅁䅁䅕䅁䅁䅁䅁䅁䵁䅉䅅䅁䙁䅁䅁睁䵁䅁䅁兂䅁䅁䅃䭳偤兑䅯䄵䅁䅁䅯䅍䅁䅁䅯睂䅅䅁䅅䅁䉁䅁䅁兂䅁䅁䅁䅁䅁䅁杷允䅁䅁䅕䅁䑁䅁䅷䅁䙁䅁䅁䥁獃欵䉚权祄䅁䅁权㡁䅁䅁权䡁允䅁允䅁䅁䅅䅁䙁䅁圲穡灸䍫䅤䍄䉁䅁䅁兂䅁䅁䅍䅄䅁䅁䅕䅁䅁䕁乄〫䭁䱁䅙䅁䭁䑁䅳䅁䭁䅁䉣䅁䉁䅁䅁允䅁䅁䅕䅁䅁䅁䅁䅁䵁䅉䅅䅁䙁䅁䅁睁䵁䅁䅁兂䅁䅁䅃䭳偤兑䅯杯䅁䅁䅯睎䅁䅁䅯睂䅅䅁䅅䅁䉁䅁䅁兂䅁䍁㍧整唵村杷允䅁䅁䅕䅁䑁䅁䅷䅁䙁䅁䅁䅁䅄倹䅴权硃䅁䅁权䍂䅁䅁权䡁允䅁允䅁䅁䅅䅁䙁䍁䩋塭杹器䍰䍄䉁䅁䅁兂䅁䅁䅍䅄䅁䅁䅕䅁䅁䱧湃ご䭅乁䅙䅁䭁䍁䄸䅁䭁䅁䉣䅁䉁䅁䅁允䅁䅁䅕䅁䅁䅁䅁䅁䵁䅉䅅䅁䙁䅁䅁睁䵁䅁䅁兂䅁䅁䅄佧兊兑䅯䅫䅁䅁䅯䅌䅁䅁䅯睂䅅䅁䅅䅁䉁䅁䅁权䭁允䅁䍄䉁䅁䅁兂䅁䅁䅍䅄䅁䅁䅕䅁䅁䭧浺歒䭅䩁䅁䅁䭁䕁䅙䅁䭁䅁䉣䅁䉁䅁䅁允䅁䅁䅯权䅅䅁杷允䅁䅁䅕䅁䑁䅁䅷䅁䙁䅁䅁䥁睃ば䈹权煄䅁䅁权㉁䅁䅁权䡁允䅁允䅁䅁䅅䅁䙁偁坚䌴橁數⽍䍄䉁䅁䅁兂䅁䅁䅍䅄䅁䅁䅕䅁䅁䵁い〫䭁䵁䅧䅁䭁䑁䅉䅁䭁䅁䉣䅁䉁䅁䅁允䅁䅁䅕䅁䅁䅁䅁䅁䵁䅉䅅䅁䙁䅁䅁睁䵁䅁䅁兂䅁䅁䅃佲䝚兑䅯朳䅁䅁䅯杌䅁䅁䅯睂䅅䅁䅅䅁䉁䅁䅁兂䅁䅁䅁䅁䅁䅁杷允䅁䅁䅕䅁䑁䅁䅷䅁䙁䅁䅁䵁䅃水䉂权㡄䅁䅁权䝂䅁䅁权䡁允䅁允䅁䅁䅅䅁䙁䅁䅁䅁䅁䅁䅁䍄䉁䅁䅁兂䅁䅁䅍䅄䅁䅁䅕䅁䅁䭧浺歒䭅乁䅷䅁䭁䑁䅧䅁䭁䅁䉣䅁䉁䅁䅁允䅁䅁䅕䅁䅁䅁䅁䅁䵁䅉䅅䅁䙁䅁䅁睁䵁䅁䅁兂䅁䅁䅃佲䝚兑䅯共䅁䅁䅯材䅁䅁䅯睂䅅䅁䅅䅁䉁䅁䅁权䭁允䅁䍄䉁䅁䅁兂䅁䅁䅍䅄䅁䅁䅕䅁䅁䭧浺歒䭅䵁䄴䅁䭁䑁䅷䅁䭁䅁䉣䅁䉁䅁䅁允䅁䅁䅕敪䑑湮䙄樴䴸䅉䅅䅁䙁䅁䅁睁䵁䅁䅁兂䅁䅁䅁摪但兑䅯关䅁䅁䅯䅓䅁䅁䅯睂䅅䅁䅅䅁䉁䅁䅁兂䅁䅁䅁䅁䅁䅁杷允䅁䅁䅕䅁䑁䅁䅷䅁䙁䅁䅁䥁㝁啗䈹权慄䅁䅁权䵂䅁䅁权䡁允䅁允䅁䅁䅅䅁䙁䑁睲砹奒㥇⼴䍄䉁䅁䅁兂䅁䅁䅍䅄䅁䅁䅕䅁䅁䱧湃ご䭅乁䅯䅁䭁䍁䄸䅁䭁䅁䉣䅁䉁䅁䅁允䅁䅁䅕䅁䅁䅁䅁䅁䵁䅉䅅䅁䙁䅁䅁睁䵁䅁䅁兂䅁䅁䅃䭳偤兑䅯睵䅁䅁䅯睍䅁䅁䅯睂䅅䅁䅅䅁䉁䅁䅁兂䅁䅁䅁䅁䅁䅁杷允䅁䅁䅕䅁䑁䅁䅷䅁䙁䅁䅁䥁獃欵䉚权慄䅁䅁权㥁䅁䅁权䡁允䅁允䅁䅁䅅䅁䙁䅁䅁䅁䅁䅁䅁䍄䉁䅁䅁兂䅁䅁䅍䅄䅁䅁䅕䅁䅁䙧䕑䕕䭅乁䅁䅁䭁䍁䅷䅁䭁䅁䉣䅁䉁䅁䅁允䅁䅁䅕䅁䅁䅁䅁䅁䵁䅉䅅䅁䙁䅁䅁睁䵁䅁䅁兂䅁䅁䅃䭳偤兑䅯杺䅁䅁䅯睌䅁䅁䅯睂䅅䅁䅅䅁䉁䅁䅁兂䅁䅁䅁䅁䅁䅁杷允䅁䅁䅕䅁䑁䅁䅷䅁䙁䅁䅁䥁獃欵䉚权い䅁䅁权獁䅁䅁权䡁允䅁允䅁䅁䅅䅁䙁䅁䅁䅁䅁䅁䅁䍄䉁䅁䅁兂䅁䅁䅍䅄䅁䅁䅕䅁䅁䙁坔歔䭅䭁䅕䅁䭁䑁䅣䅁䭁䅁䉣䅁䉁䅁䅁允䅁䅁䅣䅁䅁䭁敂欴䵁䅉䅅䅁䙁䅁䅁睁䵁䅁䅁兂䅁䅁䅁祥倱兑䅯䄱䅁䅁䅯兓䅁䅁䅯睂䅅䅁䅅䅁䉁䅁䅁兂䅁䅁䅁䅁䅁䅁杷允䅁䅁䅕䅁䑁䅁䅷䅁䙁䅁䅁䥁睃ば䈹权㡄䅁䅁权穁䅁䅁权䡁允䅁允䅁䅁䅅䅁䙁䅁䅁䅁䅁䅁䅁䍄䉁䅁䅁兂䅁䅁䅍䅄䅁䅁䅕䅁䅁佁䉃䔫䭁䭁䅕䅁䭁䑁䅙䅁䭁䅁䉣䅁䉁䅁䅁允䅁䅁䅣䅁䅁䕁噁〴䵁䅉䅅䅁䙁䅁䅁睁䵁䅁䅁兂䅁䅁䅃佲䝚兑䅯杁䅅䅁䅯䅑䅁䅁䅯睂䅅䅁䅅䅁䉁䅁䅁兂䅁䅁䅁䅁䅁䅁杷允䅁䅁䅕䅁䑁䅁䅷䅁䙁䅁䅁䵁䅃水䉂权䙄䅁䅁权㑁䅁䅁权䡁允䅁允䅁䅁䅅䅁䙁䅁䅁䅁䅁䅁䅁䍄䉁䅁䅁兂䅁䅁䅍䅄䅁䅁䅕䅁䅁䭧浺歒䭅䭁䅍䅁䭁䑁䅣䅁䭁䅁䉣䅁䉁䅁䅁允䅁䅁䅕䅁佄奷单䕒䵉䅉䅅䅁䙁䅁䅁睁䵁䅁䅁兂䅁䅁䅁穗偂兑䅯朴䅁䅁䅯䅍䅁䅁䅯睂䅅䅁䅅䅁䉁䅁䅁兂䅁䅁䅁䅁䅁䅁杷允䅁䅁䅕䅁䑁䅁䅷䅁䙁䅁䅁䥁睃ば䈹权い䅁䅁权睁䅁䅁权䡁允䅁允䅁䅁䅅䅁䙁䅁䅁䅁䅁䅁䅁䍄䉁䅁䅁兂䅁䅁䅍䅄䅁䅁䅕䅁䅁䱧湃ご䭅䱁䄸䅁䭁䑁䅳䅁䭁䅁䉣䅁䉁䅁䅁允䅁䅁䅕䅁䅁䅁䅁䅁䵁䅉䅅䅁䙁䅁䅁睁䵁䅁䅁兂䅁䅁䅃䭳偤兑䅯兺䅁䅁䅯䅔䅁䅁䅯睂䅅䅁䅅䅁䉁䅁䅁兂䉂䡌漫㤳癅䅑杷允䅁䅁䅕䅁䑁䅁䅷䅁䙁䅁䅁䅁允晧䅨权兄䅁䅁权䝂䅁䅁权䡁允䅁允䅁䅁䅅䅁䙁䑁婶呵扈晚⽏䍄䉁䅁䅁兂䅁䅁䅍䅄䅁䅁䅕䅁䅁䑧婴ご䭅䩁䅁䅁䭁䍁䅷䅁䭁䅁䉣䅁䉁䅁䅁允䅁䅁䅯权䅅䅁杷允䅁䅁䅕䅁䑁䅁䅷䅁䙁䅁䅁䅁灂唸䈵权䅁允䅁权癁䅁䅁权䡁允䅁允䅁䅁䅅䅁䭁䅁䉙䅁䵁䅉䅅䅁䙁䅁䅁睁䵁䅁䅁兂䅁䅁䅃䭳偤兑䅯睲䅁䅁䅯杓䅁䅁䅯睂䅅䅁䅅䅁䉁䅁䅁兂潂䙇睧㥊䉣䅑杷允䅁䅁䅕䅁䑁䅁䅷䅁䙁䅁䅁䥁獃欵䉚权歄䅁䅁权祁䅁䅁权䡁允䅁允䅁䅁䅅䅁䙁䅁䅁䅁䅁䅁䅁䍄䉁䅁䅁兂䅁䅁䅍䅄䅁䅁䅕䅁䅁䩁㉂䔫䭁䭁䅕䅁䭁䕁䅕䅁䭁䅁䉣䅁䉁䅁䅁允䅁䅁䅣䅁䅁䥁䱁唵䵁䅉䅅䅁䙁䅁䅁睁䵁䅁䅁兂䅁䅁䅃䝑偖兑䅯朰䅁䅁䅯睍䅁䅁䅯睂䅅䅁䅅䅁䉁䅁䅁兂䅁䅁䅁䅁䅁䅁杷允䅁䅁䅕䅁䑁䅁䅷䅁䙁䅁䅁䥁睃ば䈹权䡄䅁䅁权⭁䅁䅁权䡁允䅁允䅁䅁䅅䅁䙁䭁䥈䥁剃硺䍬䍄䉁䅁䅁兂䅁䅁䅍䅄䅁䅁䅕䅁䅁䉁䉃䔫䭁䩁䅙䅁䭁䍁䄸䅁䭁䅁䉣䅁䉁䅁䅁允䅁䅁䅕䅁䅁䅭䥸䔫䵅䅉䅅䅁䙁䅁䅁睁䵁䅁䅁兂䅁䅁䅃佲䝚兑䅯典䅁䅁䅯䅍䅁䅁䅯睂䅅䅁䅅䅁䉁䅁䅁兂䅁䅁䅁䅁䅁䅁杷允䅁䅁䅕䅁䑁䅁䅷䅁䙁䅁䅁䅁癃䕰䈹权坃䅁䅁权䕂䅁䅁权䡁允䅁允䅁䅁䅅䅁䙁䅁䅁䭱䥍匶䌹䍄䉁䅁䅁兂䅁䅁䅍䅄䅁䅁䅕䅁䅁䱧湃ご䭅䩁䅁䅁䭁䍁䄴䅁䭁䅁䉣䅁䉁䅁䅁允䅁䅁䅯权䅅䅁杷允䅁䅁䅕䅁䑁䅁䅷䅁䙁䅁䅁䥁獃欵䉚权癃䅁䅁权⽁䅁䅁权䡁允䅁允䅁䅁䅅䅁䙁䅁䅁䅁䅁䅁䅁䍄䉁䅁䅁兂䅁䅁䅍䅄䅁䅁䅕䅁䅁䙧䕑䕕䭅佁䅑䅁䭁䕁䅧䅁䭁䅁䉣䅁䉁䅁䅁允䅁䅁䅕挹敡畑欰稸䴸䅉䅅䅁䙁䅁䅁睁䵁䅁䅁兂䅁䅁䅁䥂倱兑䅯朰䅁䅁䅯杓䅁䅁䅯睂䅅䅁䅅䅁䉁䅁䅁兂獄払敧卨祳䅑杷允䅁䅁䅕䅁䑁䅁䅷䅁䙁䅁䅁䥁睃ば䈹权䥄䅁䅁权㕁䅁䅁权䡁允䅁允䅁䅁䅅䅁䙁䅁䅁䅁䅁䅁䅁䍄䉁䅁䅁兂䅁䅁䅍䅄䅁䅁䅕䅁䅁䭧浺歒䭅偁䅁䅁䭁䑁䅉䅁䭁䅁䉣䅁䉁䅁䅁允䅁䅁䅕䅁䅁䅁䅁䅁䵁䅉䅅䅁䙁䅁䅁睁䵁䅁䅁兂䅁䅁䅁穗偂兑䅯杹䅁䅁䅯䅐䅁䅁䅯睂䅅䅁䅅䅁䉁䅁䅁兂求敳义䭣儳睐杷允䅁䅁䅕䅁䑁䅁䅷䅁䙁䅁䅁䥁啂䙂䉂权ぃ䅁䅁权䡂䅁䅁权䡁允䅁允䅁䅁䅅䅁䙁䙁慢祳㙄噣䍂䍄䉁䅁䅁兂䅁䅁䅍䅄䅁䅁䅕䅁䅁䱧湃ご䭅䵁䅍䅁䭁䕁䅫䅁䭁䅁䉣䅁䉁䅁䅁允䅁䅁䅕㉆癚㙣挸啉䵁䅉䅅䅁䙁䅁䅁睁䵁䅁䅁兂䅁䅁䅃䭳偤兑䅯睰䅁䅁䅯睎䅁䅁䅯睂䅅䅁䅅䅁䉁䅁䅁权䭁允䅁䍄䉁䅁䅁兂䅁䅁䅍䅄䅁䅁䅕䅁䅁䝁确歔䭅偁䅑䅁䭁䕁䅁䅁䭁䅁䉣䅁䉁䅁䅁允䅁䅁䅕䅁䅁䅁䅁䅁䵁䅉䅅䅁䙁䅁䅁睁䵁䅁䅁兂䅁䅁䅃䭳偤兑䅯朵䅁䅁䅯睌䅁䅁䅯睂䅅䅁䅅䅁䉁䅁䅁兂䅁䅁䅁䅁䅁䅁杷允䅁䅁䅕䅁䑁䅁䅷䅁䙁䅁䅁䥁睃ば䈹权歄䅁䅁权癁䅁䅁权䡁允䅁允䅁䅁䅅䅁䙁䅁䅁䅁䅁䅁䅁䍄䉁䅁䅁兂䅁䅁䅍䅄䅁䅁䅕䅁䅁䙧䕑䕕䭅䵁䅍䅁䭁䑁䅉䅁䭁䅁䉣䅁䉁䅁䅁允䅁䅁䅕䅁䅁䅁䅁䅁䵁䅉䅅䅁䙁䅁䅁睁䵁䅁䅁兂䅁䅁䅁剔儹兑䅯共䅁䅁䅯睍䅁䅁䅯睂䅅䅁䅅䅁䉁䅁䅁权䭁允䅁䍄䉁䅁䅁兂䅁䅁䅍䅄䅁䅁䅕䅁䅁䭧浺歒䭅佁䅙䅁䭁䍁䄴䅁䭁䅁䉣䅁䉁䅁䅁允䅁䅁䅕䅁䅁䅁䅁䅁䵁䅉䅅䅁䙁䅁䅁睁䵁䅁䅁兂䅁䅁䅃佲䝚兑䅯朸䅁䅁䅯睏䅁䅁䅯睂䅅䅁䅅䅁䉁䅁䅁兂䅁䅁䅁䅁䅁䅁杷允䅁䅁䅕䅁䑁䅁䅷䅁䙁䅁䅁䥁睂䔸䈵权㝃䅁䅁权䍂䅁䅁权䡁允䅁允䅁䅁䅅䅁䙁乁㑣䵫䉨䙅䍎䍄䉁䅁䅁兂䅁䅁䅍䅄䅁䅁䅕䅁䅁䭧浺歒䭅䵁䅯䅁䭁䕁䅷䅁䭁䅁䉣䅁䉁䅁䅁允䅁䅁䅕䭢牲䴳祹䐱䴸䅉䅅䅁䙁䅁䅁睁䵁䅁䅁兂䅁䅁䅃䭳偤兑䅯䅯䅁䅁䅯杍䅁䅁䅯睂䅅䅁䅅䅁䉁䅁䅁兂䅁䅁䅁䅁䅁䅁杷允䅁䅁䅕䅁䑁䅁䅷䅁䙁䅁䅁䥁睃ば䈹权湃䅁䅁权睁䅁䅁权䡁允䅁允䅁䅁䅅䅁䭁䅁䉯䅁䵁䅉䅅䅁䙁䅁䅁睁䵁䅁䅁兂䅁䅁䅃䭳偤兑䅯典䅁䅁䅯䅍䅁䅁䅯睂䅅䅁䅅䅁䉁䅁䅁兂䅁䅁䅁䅁䅁䅁杷允䅁䅁䅕䅁䑁䅁䅷䅁䙁䅁䅁䥁睃ば䈹权㡄䅁䅁权畁䅁䅁权䡁允䅁允䅁䅁䅅䅁䙁䅁䅁䅁䅁䅁䅁䍄䉁䅁䅁兂䅁䅁䅍䅄䅁䅁䅕䅁䅁䕁昰䕕䭅佁䅧䅁䭁䕁䅧䅁䭁䅁䉣䅁䉁䅁䅁允䅁䅁䅕㡦娷潣瑐啑䵁䅉䅅䅁䙁䅁䅁睁䵁䅁䅁兂䅁䅁䅁祥倱兑䅯睱䅁䅁䅯睌䅁䅁䅯睂䅅䅁䅅䅁䉁䅁䅁权䭁允䅁䍄䉁䅁䅁兂䅁䅁䅍䅄䅁䅁䅕䅁䅁䱧湃ご䭅偁䅑䅁䭁䍁䄸䅁䭁䅁䉣䅁䉁䅁䅁允䅁䅁䅕䅁䅁䅁䅁䅁䵁䅉䅅䅁䙁䅁䅁睁䵁䅁䅁兂䅁䅁䅃佲䝚兑䅯共䅁䅁䅯兏䅁䅁䅯睂䅅䅁䅅䅁䉁䅁䅁权䭁允䅁䍄䉁䅁䅁兂䅁䅁䅍䅄䅁䅁䅕䅁䅁䉁䉃䔫䭁乁䅁䅁䭁䑁䅉䅁䭁䅁䉣䅁䉁䅁䅁允䅁䅁䅕⽔㥵㥺䌴啍䵁䅉䅅䅁䙁䅁䅁睁䵁䅁䅁兂䅁䅁䅃䭳偤兑䅯睹䅁䅁䅯睌䅁䅁䅯睂䅅䅁䅅䅁䉁䅁䅁兂䅁䅁䅁䅁䅁䅁杷允䅁䅁䅕䅁䑁䅁䅷䅁䙁䅁䅁䥁睃ば䈹权元䅁䅁权乂䅁䅁权䡁允䅁允䅁䅁䅅䅁䭁䅁䉯䅁䵁䅉䅅䅁䙁䅁䅁睁䵁䅁䅁兂䅁䅁䅃䭳偤兑䅯共䅁䅁䅯睐䅁䅁䅯睂䅅䅁䅅䅁䉁䅁䅁权䭁允䅁䍄䉁䅁䅁兂䅁䅁䅍䅄䅁䅁䅕䅁䅁䥁刳歔䭅䱁䅙䅁䭁䕁䅁䅁䭁䅁䉣䅁䉁䅁䅁允䅁䅁䅕䅁䅁ひ扸う䵉䅉䅅䅁䙁䅁䅁睁䵁䅁䅁兂䅁䅁䅃䭳偤兑䅯䄯䅁䅁䅯睌䅁䅁䅯睂䅅䅁䅅䅁䉁䅁䅁兂䅁䅁䅁䅁䅁䅁杷允䅁䅁䅕䅁䑁䅁䅷䅁䙁䅁䅁䵁䑸婌䉰权敄䅁䅁权獁䅁䅁权䡁允䅁允䅁䅁䅅䅁䙁䅁䅁䅁䅁䅁䅁䍄䉁䅁䅁兂䅁䅁䅍䅄䅁䅁䅕䅁䅁䱧湃ご䭅佁䅧䅁䭁䍁䄴䅁䭁䅁䉣䅁䉁䅁䅁允䅁䅁䅕䅁䅁䅁䅁䅁䵁䅉䅅䅁䙁䅁䅁睁䵁䅁䅁兂䅁䅁䅃䅖兒兑䅯睰䅁䅁䅯睍䅁䅁䅯睂䅅䅁䅅䅁䉁䅁䅁权䭁允䅁䍄䉁䅁䅁兂䅁䅁䅍䅄䅁䅁䅕䅁䅁䱧湃ご䭅偁䄴䅁䭁䍁䄸䅁䭁䅁䉣䅁䉁䅁䅁允䅁䅁䅕䅁䅁䅁䅁䅁䵁䅉䅅䅁䙁䅁䅁睁䵁䅁䅁兂䅁䅁䅃䭳偤兑䅯杴䅁䅁䅯兏䅁䅁䅯睂䅅䅁䅅䅁䉁䅁䅁兂䅁䅁䅁䅁䅁䅁杷允䅁䅁䅕䅁䑁䅁䅷䅁䙁䅁䅁䅁允晧䅨权牃䅁䅁权獁䅁䅁权䡁允䅁允䅁䅁䅅䅁䭁䅁䉯䅁䵁䅉䅅䅁䙁䅁䅁睁䵁䅁䅁兂䅁䅁䅁祥倱兑䅯睱䅁䅁䅯兏䅁䅁䅯睂䅅䅁䅅䅁䉁䅁䅁权䭁允䅁䍄䉁䅁䅁兂䅁䅁䅍䅄䅁䅁䅕䅁䅁䱧湃ご䭅䱁䄰䅁䭁䑁䅯䅁䭁䅁䉣䅁䉁䅁䅁允䅁䅁䅕䅁䅁䅁䅁䅁䵁䅉䅅䅁䙁䅁䅁睁䵁䅁䅁兂䅁䅁䅃佲䝚兑䅯䄹䅁䅁䅯杓䅁䅁䅯睂䅅䅁䅅䅁䉁䅁䅁兂流㜸㉙敷煙䅑杷允䅁䅁䅕䅁䑁䅁䅷䅁䙁䅁䅁䅁权晹䅴权佄䅁䅁权睁䅁䅁权䡁允䅁允䅁䅁䅅䅁䙁䅁䅁䅁䅁䅁䅁䍄䉁䅁䅁兂䅁䅁䅍䅄䅁䅁䅕䅁䅁䱧湃ご䭅䱁䅍䅁䭁䑁䄴䅁䭁䅁䉣䅁䉁䅁䅁允䅁䅁䅕䝱呕唵㥤䕨䵉䅉䅅䅁䙁䅁䅁睁䵁䅁䅁兂䅁䅁䅁剔儹兑䅯朵䅁䅁䅯兔䅁䅁䅯睂䅅䅁䅅䅁䉁䅁䅁兂煄啲塏呐䅑䅑杷允䅁䅁䅕䅁䑁䅁䅷䅁䙁䅁䅁䅁䕁啪䈹权䭄䅁䅁权㙁䅁䅁权䡁允䅁允䅁䅁䅅䅁䙁䅁䅁䅁䅁䅁䅁䍄䉁䅁䅁兂䅁䅁䅍䅄䅁䅁䅕䅁䅁䍁潁唫䭁乁䅷䅁䭁䑁䅁䅁䭁䅁䉣䅁䉁䅁䅁允䅁䅁䅕䅁䅁䅁䅁䅁䵁䅉䅅䅁䙁䅁䅁睁䵁䅁䅁兂䅁䅁䅃䭳偤兑䅯杁䅅䅁䅯睌䅁䅁䅯睂䅅䅁䅅䅁䉁䅁䅁兂䅁䅁䅁䅁䅁䅁杷允䅁䅁䅕䅁䑁䅁䅷䅁䙁䅁䅁䅁䅂智䅴权权䅁䅁权䙂䅁䅁权䡁允䅁允䅁䅁䅅䅁䙁䱁ぃ䱌捱䉱䅨䍄䉁䅁䅁兂䅁䅁䅍䅄䅁䅁䅕䅁䅁䭧浺歒䭅䭁䅫䅁䭁䕁䅉䅁䭁䅁䉣䅁䉁䅁䅁允䅁䅁䅯权䅅䅁杷允䅁䅁䅕䅁䑁䅁䅷䅁䙁䅁䅁䅁允晧䅨权䉄䅁䅁权⭁䅁䅁权䡁允䅁允䅁䅁䅅䅁䙁䙁搳䩩攳䍖䅨䍄䉁䅁䅁兂䅁䅁䅍䅄䅁䅁䅕䅁䅁䱧湃ご䭅佁䅯䅁䭁䍁䄸䅁䭁䅁䉣䅁䉁䅁䅁允䅁䅁䅕䅁䅁䅁䅁䅁䵁䅉䅅䅁䙁䅁䅁睁䵁䅁䅁兂䅁䅁䅁䥅㑈䅑䅯末䅁䅁䅯䅌䅁䅁䅯睂䅅䅁䅅䅁䉁䅁䅁兂䅁䅁䅁䅁䅁䅁杷允䅁䅁䅕䅁䑁䅁䅷䅁䙁䅁䅁䥁睂䔸䈵权佄䅁䅁权㝁䅁䅁权䡁允䅁允䅁䅁䅅䅁䙁䍁汍焲灒晐⽣䍄䉁䅁䅁兂䅁䅁䅍䅄䅁䅁䅕䅁䅁䭧浺歒䭅佁䅁䅁䭁䍁䅷䅁䭁䅁䉣䅁䉁䅁䅁允䅁䅁䅕䅁䅁䅁䅁䅁䵁䅉䅅䅁䙁䅁䅁睁䵁䅁䅁兂䅁䅁䅁䥅㑈䅑䅯䄯䅁䅁䅯䅑䅁䅁䅯睂䅅䅁䅅䅁䉁䅁䅁兂䕁ぁ䱕瑱剸䅑杷允䅁䅁䅕䅁䑁䅁䅷䅁䙁䅁䅁䥁睃ば䈹权橃䅁䅁权睁䅁䅁权䡁允䅁允䅁䅁䅅䅁䙁䅁䅁䅁䅁䅁䅁䍄䉁䅁䅁兂䅁䅁䅍䅄䅁䅁䅕䅁䅁䭧浺歒䭅䭁䄸䅁䭁䕁䅍䅁䭁䅁䉣䅁䉁䅁䅁允䅁䅁䅕卍睤乊䭅樷䴸䅉䅅䅁䙁䅁䅁睁䵁䅁䅁兂䅁䅁䅃佲䝚兑䅯䅴䅁䅁䅯睁䅁䅁䅯睂䅅䅁䅅䅁䉁䅁䅁兂⽄䄹煋䵈瘱村杷允䅁䅁䅕䅁䑁䅁䅷䅁䙁䅁䅁䅁扂䕍䈹权湃䅁䅁权㥁䅁䅁权䡁允䅁允䅁䅁䅅䅁䭁䅁䉯䅁䵁䅉䅅䅁䙁䅁䅁睁䵁䅁䅁兂䅁䅁䅁䵙㝲䅑䅯睯䅁䅁䅯児䅁䅁䅯睂䅅䅁䅅䅁䉁䅁䅁兂穁㍣⭵䙺慒村杷允䅁䅁䅕䅁䑁䅁䅷䅁䙁䅁䅁䥁獃欵䉚权睄䅁䅁权硁䅁䅁权䡁允䅁允䅁䅁䅅䅁䙁䅁䅁䅁䅁䅁䅁䍄䉁䅁䅁兂䅁䅁䅍䅄䅁䅁䅕䅁䅁䱧湃ご䭅䩁䅙䅁䭁䕁䅯䅁䭁䅁䉣䅁䉁䅁䅁允䅁䅁䅕噴朷㉆噴䕕䵉䅉䅅䅁䙁䅁䅁睁䵁䅁䅁兂䅁䅁䅁偷㝔䅑䅯杴䅁䅁䅯䅍䅁䅁䅯睂䅅䅁䅅䅁䉁䅁䅁兂䅁䅁䅁䅁䅁䅁杷允䅁䅁䅕䅁䑁䅁䅷䅁䙁䅁䅁䅁㑁䔵䈵权獄䅁䅁权ぁ䅁䅁权䡁允䅁允䅁䅁䅅䅁䙁䅁䅁䅁䅁䅁䅁䍄䉁䅁䅁兂䅁䅁䅍䅄䅁䅁䅕䅁䅁䱧湃ご䭅䱁䄰䅁䭁䑁䄴䅁䭁䅁䉣䅁䉁䅁䅁允䅁䅁䅕捒兣坪㠳歔䵁䅉䅅䅁䙁䅁䅁睁䵁䅁䅁兂䅁䅁䅃䭳偤兑䅯睱䅁䅁䅯䅍䅁䅁䅯睂䅅䅁䅅䅁䉁䅁䅁权䭁允䅁䍄䉁䅁䅁兂䅁䅁䅍䅄䅁䅁䅕䅁䅁䉁䉃䔫䭁佁䅷䅁䭁䍁䄴䅁䭁䅁䉣䅁䉁䅁䅁允䅁䅁䅕瑵䭗㙘摢䕁䵁䅉䅅䅁䙁䅁䅁睁䵁䅁䅁兂䅁䅁䅁䵙㝲䅑䅯杵䅁䅁䅯䅒䅁䅁䅯睂䅅䅁䅅䅁䉁䅁䅁兂䅁䵁乄慌歧村杷允䅁䅁䅕䅁䑁䅁䅷䅁䙁䅁䅁䥁獃欵䉚权牃䅁䅁权䭂䅁䅁权䡁允䅁允䅁䅁䅅䅁䭁䅁䉯䅁䵁䅉䅅䅁䙁䅁䅁睁䵁䅁䅁兂䅁䅁䅃佲䝚兑䅯䄳䅁䅁䅯䅑䅁䅁䅯睂䅅䅁䅅䅁䉁䅁䅁兂䅁䅁䅁䅁䅁䅁杷允䅁䅁䅕䅁䑁䅁䅷䅁䙁䅁䅁䥁睃ば䈹权癃䅁䅁权㕁䅁䅁权䡁允䅁允䅁䅁䅅䅁䙁䅁䅁䅁䅁䅁䅁䍄䉁䅁䅁兂䅁䅁䅍䅄䅁䅁䅕䅁䅁䭧浺歒䭅乁䅁䅁䭁䕁䅧䅁䭁䅁䉣䅁䉁䅁䅁允䅁䅁䅕啍核㍂朰啉䵁䅉䅅䅁䙁䅁䅁睁䵁䅁䅁兂䅁䅁䅃ㅏ偬兑䅯兺䅁䅁䅯兑䅁䅁䅯睂䅅䅁䅅䅁䉁䅁䅁兂㡂灧づひ穕䅑杷允䅁䅁䅕䅁䑁䅁䅷䅁䙁䅁䅁䵁䑸婌䉰权䥄䅁䅁权乂䅁䅁权䡁允䅁允䅁䅁䅅䅁䙁䅁䅁䅁䅁䅁䅁䍄䉁䅁䅁兂䅁䅁䅍䅄䅁䅁䅕䅁䅁䙁睳ご䭅䭁䅁䅁䭁䑁䄴䅁䭁䅁䉣䅁䉁䅁䅁允䅁䅁䅕獵硣䙐䙭歈䵁䅉䅅䅁䙁䅁䅁睁䵁䅁䅁兂䅁䅁䅄佧兊兑䅯䄵䅁䅁䅯杓䅁䅁䅯睂䅅䅁䅅䅁䉁䅁䅁兂䅁䅁䅁䅁䅁䅁杷允䅁䅁䅕䅁䑁䅁䅷䅁䙁䅁䅁䥁䅂啚䈹权㡄䅁䅁权䵂䅁䅁权䡁允䅁允䅁䅁䅅䅁䙁䕁督乨塇歌䅎䍄䉁䅁䅁兂䅁䅁䅍䅄䅁䅁䅕䅁䅁䱧湃ご䭅䱁䅍䅁䭁䑁䅁䅁䭁䅁䉣䅁䉁䅁䅁允䅁䅁䅕䅁䅁䅁䅁䅁䵁䅉䅅䅁䙁䅁䅁睁䵁䅁䅁兂䅁䅁䅃䭳偤兑䅯杵䅁䅁䅯䅍䅁䅁䅯睂䅅䅁䅅䅁䉁䅁䅁兂䅁䅁䅁䅁䅁䅁杷允䅁䅁䅕䅁䑁䅁䅷䅁䙁䅁䅁䥁睃ば䈹权灃䅁䅁权祁䅁䅁权䡁允䅁允䅁䅁䅅䅁䭁䅁䉯䅁䵁䅉䅅䅁䙁䅁䅁睁䵁䅁䅁兂䅁䅁䅃佲䝚兑䅯朰䅁䅁䅯䅌䅁䅁䅯睂䅅䅁䅅䅁䉁䅁䅁兂䅁䅁䅁䅁䅁䅁杷允䅁䅁䅕䅁䑁䅁䅷䅁䙁䅁䅁䅁灂唸䈵权畄䅁䅁权䅂䅁䅁权䡁允䅁允䅁䅁䅅䅁䙁䅁䅁䅁䅁䅁䅁䍄䉁䅁䅁兂䅁䅁䅍䅄䅁䅁䅕䅁䅁䱧湃ご䭅䱁䅑䅁䭁䑁䅧䅁䭁䅁䉣䅁䉁䅁䅁允䅁䅁䅕䅁䅁䅁䅁䅁䵁䅉䅅䅁䙁䅁䅁睁䵁䅁䅁兂䅁䅁䅁䵙㝲䅑䅯朰䅁䅁䅯免䅁䅁䅯睂䅅䅁䅅䅁䉁䅁䅁兂䅁䅁䅁䅁䅁䅁杷允䅁䅁䅕䅁䑁䅁䅷䅁䙁䅁䅁䥁䅂啚䈹权癃䅁䅁权䥂䅁䅁权䡁允䅁允䅁䅁䅅䅁䙁䅁䅁䅁䅁䅁䅁䍄䉁䅁䅁兂䅁䅁䅍䅄䅁䅁䅕䅁䅁䱧湃ご䭅䱁䅧䅁䭁䑁䅁䅁䭁䅁䉣䅁䉁䅁䅁允䅁䅁䅕䅁䅁䅁䅁䅁䵁䅉䅅䅁䙁䅁䅁睁䵁䅁䅁兂䅁䅁䅃䭳偤兑䅯䄹䅁䅁䅯杌䅁䅁䅯睂䅅䅁䅅䅁䉁䅁䅁兂䅁䅁䅁䅁䅁䅁杷允䅁䅁䅕䅁䑁䅁䅷䅁䙁䅁䅁䵁䅃水䉂权㑄䅁䅁权ぁ䅁䅁权䡁允䅁允䅁䅁䅅䅁䙁䅁䅁䅁䅁䅁䅁䍄䉁䅁䅁兂䅁䅁䅍䅄䅁䅁䅕䅁䅁䱧湃ご䭅䱁䄸䅁䭁䕁䅅䅁䭁䅁䉣䅁䉁䅁䅁允䅁䅁䅕䅁睃癕奒䔹䵅䅉䅅䅁䙁䅁䅁睁䵁䅁䅁兂䅁䅁䅁穗偂兑䅯䄳䅁䅁䅯兓䅁䅁䅯睂䅅䅁䅅䅁䉁䅁䅁兂䙃䰹睔剁潘睐杷允䅁䅁䅕䅁䑁䅁䅷䅁䙁䅁䅁䥁睃ば䈹权㥃䅁䅁权睁䅁䅁权䡁允䅁允䅁䅁䅅䅁䙁䅁䅁䅁䅁䅁䅁䍄䉁䅁䅁兂䅁䅁䅍䅄䅁䅁䅕䅁䅁䱧湃ご䭅佁䅑䅁䭁䑁䅑䅁䭁䅁䉣䅁䉁䅁䅁允䅁䅁䅕䅁䅁䅁䅁䅁䵁䅉䅅䅁䙁䅁䅁睁䵁䅁䅁兂䅁䅁䅃䭳偤兑䅯䄵䅁䅁䅯杒䅁䅁䅯睂䅅䅁䅅䅁䉁䅁䅁兂晁吶⽕塺䠰䅑杷允䅁䅁䅕䅁䑁䅁䅷䅁䙁䅁䅁䥁睃ば䈹权㑃䅁䅁权䕂䅁䅁权䡁允䅁允䅁䅁䅅䅁䙁䉁畓㑫噔啦䅖䍄䉁䅁䅁兂䅁䅁䅍䅄䅁䅁䅕䅁䅁䕺瑍歭䭅乁䅉䅁䭁䑁䅉䅁䭁䅁䉣䅁䉁䅁䅁允䅁䅁䅕䅁䅁䅁䅁䅁䵁䅉䅅䅁䙁䅁䅁睁䵁䅁䅁兂䅁䅁䅃䭳偤兑䅯睶䅁䅁䅯杍䅁䅁䅯睂䅅䅁䅅䅁䉁䅁䅁兂䅁䅁䅁䅁䅁䅁杷允䅁䅁䅕䅁䑁䅁䅷䅁䙁䅁䅁䅁䅂智䅴权穃䅁䅁权睁䅁䅁权䡁允䅁允䅁䅁䅅䅁䙁䅁䅁䅁䅁䅁䅁䍄䉁䅁䅁兂䅁䅁䅍䅄䅁䅁䅕䅁䅁䱧湃ご䭅䵁䅅䅁䭁䑁䅁䅁䭁䅁䉣䅁䉁䅁䅁允䅁䅁䅕䅁䅁䅁䅁䅁䵁䅉䅅䅁䙁䅁䅁睁䵁䅁䅁兂䅁䅁䅁䍉㕪䅑䅯典䅁䅁䅯䅍䅁䅁䅯睂䅅䅁䅅䅁䉁䅁䅁兂䅁䅁䅁䅁䅁䅁杷允䅁䅁䅕䅁䑁䅁䅷䅁䙁䅁䅁䥁睃ば䈹权ぃ䅁䅁权ㅁ䅁䅁权䡁允䅁允䅁䅁䅅䅁䙁䍁焷婂呉䡚䍸䍄䉁䅁䅁兂䅁䅁䅍䅄䅁䅁䅕䅁䅁䕁乄〫䭁偁䅑䅁䭁䑁䅕䅁䭁䅁䉣䅁䉁䅁䅁允䅁䅁䅕㡲㍂⬹祔䕌䵁䅉䅅䅁䙁䅁䅁睁䵁䅁䅁兂䅁䅁䅃䭳偤兑䅯䄱䅁䅁䅯䅍䅁䅁䅯睂䅅䅁䅅䅁䉁䅁䅁兂䅁䅁䅁䅁䅁䅁杷允䅁䅁䅕䅁䑁䅁䅷䅁䙁䅁䅁䅁权晹䅴权元䅁䅁权㥁䅁䅁权䡁允䅁允䅁䅁䅅䅁䭁䅁䉯䅁䵁䅉䅅䅁䙁䅁䅁睁䵁䅁䅁兂䅁䅁䅃佲䝚兑䅯朰䅁䅁䅯䅔䅁䅁䅯睂䅅䅁䅅䅁䉁䅁䅁兂䅁歡⭅欲牯䅑杷允䅁䅁䅕䅁䑁䅁䅷䅁䙁䅁䅁䥁睂䔸䈵权权䅁䅁权ㅁ䅁䅁权䡁允䅁允䅁䅁䅅䅁䙁䕁䥊が㉃樹䅆䍄䉁䅁䅁兂䅁䅁䅍䅄䅁䅁䅕䅁䅁䕧求ご䭅偁䅁䅁䭁䍁䄴䅁䭁䅁䉣䅁䉁䅁䅁允䅁䅁䅕䅁䅁䅁䅁䅁䵁䅉䅅䅁䙁䅁䅁睁䵁䅁䅁兂䅁䅁䅃䭳偤兑䅯杹䅁䅁䅯䅍䅁䅁䅯睂䅅䅁䅅䅁䉁䅁䅁兂䅁䅁䅁䅁䅁䅁杷允䅁䅁䅕䅁䑁䅁䅷䅁䙁䅁䅁䥁獃欵䉚权䉄䅁䅁权䭂䅁䅁权䡁允䅁允䅁䅁䅅䅁䙁䍁㝖㡗㡗桱䅒䍄䉁䅁䅁兂䅁䅁䅍䅄䅁䅁䅕䅁䅁䱧湃ご䭅䱁䅳䅁䭁䍁䄴䅁䭁䅁䉣䅁䉁䅁䅁允䅁䅁䅕䅁䅁䅁䅁䅁䵁䅉䅅䅁䙁䅁䅁睁䵁䅁䅁兂䅁䅁䅃䭳偤兑䅯兺䅁䅁䅯䅍䅁䅁䅯睂䅅䅁䅅䅁䉁䅁䅁兂䅁䅁䅁䅁䅁䅁杷允䅁䅁䅕䅁䑁䅁䅷䅁䙁䅁䅁䥁睃ば䈹权⭄䅁䅁权䵂䅁䅁权䡁允䅁允䅁䅁䅅䅁䙁䅁穊祖噚䉩䌵䍄䉁䅁䅁兂䅁䅁䅍䅄䅁䅁䅕䅁䅁䱧湃ご䭅乁䅙䅁䭁䑁䅙䅁䭁䅁䉣䅁䉁䅁䅁允䅁䅁䅕䅁䅁䅁䅁䅁䵁䅉䅅䅁䙁䅁䅁睁䵁䅁䅁兂䅁䅁䅃佲䝚兑䅯睱䅁䅁䅯兑䅁䅁䅯睂䅅䅁䅅䅁䉁䅁䅁权䭁允䅁䍄䉁䅁䅁兂䅁䅁䅍䅄䅁䅁䅕䅁䅁䭧浺歒䭅偁䅧䅁䭁䑁䅍䅁䭁䅁䉣䅁䉁䅁䅁允䅁䅁䅕䅁䅁䅁䅁䅁䵁䅉䅅䅁䙁䅁䅁睁䵁䅁䅁兂䅁䅁䅃䭳偤兑䅯其䅁䅁䅯杍䅁䅁䅯睂䅅䅁䅅䅁䉁䅁䅁兂䅁䅁䅁䅁䅁䅁杷允䅁䅁䅕䅁䑁䅁䅷䅁䙁䅁䅁䥁睃ば䈹权坄䅁䅁权睁䅁䅁权䡁允䅁允䅁䅁䅅䅁䙁䅁䅁䅁䅁䅁䅁䍄䉁䅁䅁兂䅁䅁䅍䅄䅁䅁䅕䅁䅁䭧浺歒䭅䱁䅅䅁䭁䑁䄴䅁䭁䅁䉣䅁䉁䅁䅁允䅁䅁䅕漰兺渫捈啚䵉䅉䅅䅁䙁䅁䅁睁䵁䅁䅁兂䅁䅁䅁䵑㜳䅑䅯其䅁䅁䅯䅎䅁䅁䅯睂䅅䅁䅅䅁䉁䅁䅁兂䅁䅁䅁䅁䅁䅁杷允䅁䅁䅕䅁䑁䅁䅷䅁䙁䅁䅁䥁睃ば䈹权畄䅁䅁权䑁䅁䅁权䡁允䅁允䅁䅁䅅䅁䙁䭁䩥瀵偘汵䅒䍄䉁䅁䅁兂䅁䅁䅍䅄䅁䅁䅕䅁䅁䙧䕑䕕䭅佁䅙䅁䭁䑁䅕䅁䭁䅁䉣䅁䉁䅁䅁允䅁䅁䅕佒祑䡫汚䐫䴸䅉䅅䅁䙁䅁䅁睁䵁䅁䅁兂䅁䅁䅁䥅㑈䅑䅯䄲䅁䅁䅯䅍䅁䅁䅯睂䅅䅁䅅䅁䉁䅁䅁兂獂扣䰫祹义䅑杷允䅁䅁䅕䅁䑁䅁䅷䅁䙁䅁䅁䥁㝁啗䈹权硃䅁䅁权㡁䅁䅁权䡁允䅁允䅁䅁䅅䅁䙁䩁偸杌䈴䙪䍒䍄䉁䅁䅁兂䅁䅁䅍䅄䅁䅁䅕䅁䅁䥁刳歔䭅䭁䅁䅁䭁䑁䅧䅁䭁䅁䉣䅁䉁䅁䅁允䅁䅁䅕琳㥕㑨䭢歑䵁䅉䅅䅁䙁䅁䅁睁䵁䅁䅁兂䅁䅁䅁乖佚兑䅯䄶䅁䅁䅯李䅁䅁䅯睂䅅䅁䅅䅁䉁䅁䅁兂牁䭎全異乆䅑杷允䅁䅁䅕䅁䑁䅁䅷䅁䙁䅁䅁䥁啂䙂䉂权穃䅁䅁权䡂䅁䅁权䡁允䅁允䅁䅁䅅䅁䙁䙁㍮㥒洱浣䌹䍄䉁䅁䅁兂䅁䅁䅍䅄䅁䅁䅕䅁䅁䡁瑳ご䭅䱁䅍䅁䭁䕁䅳䅁䭁䅁䉣䅁䉁䅁䅁允䅁䅁䅕灥洳㙱呬啤䵉䅉䅅䅁䙁䅁䅁睁䵁䅁䅁兂䅁䅁䅃䭳偤兑䅯兺䅁䅁䅯児䅁䅁䅯睂䅅䅁䅅䅁䉁䅁䅁兂㑂䱯捆呒ㅄ睐杷允䅁䅁䅕䅁䑁䅁䅷䅁䙁䅁䅁䥁睃ば䈹权慄䅁䅁权睁䅁䅁权䡁允䅁允䅁䅁䅅䅁䙁䅁䅁䅁䅁䅁䅁䍄䉁䅁䅁兂䅁䅁䅍䅄䅁䅁䅕䅁䅁䭧浺歒䭅䭁䅫䅁䭁䍁䄸䅁䭁䅁䉣䅁䉁䅁䅁允䅁䅁䅯权䅅䅁杷允䅁䅁䅕䅁䑁䅁䅷䅁䙁䅁䅁䥁睃ば䈹权硃䅁䅁权㙁䅁䅁权䡁允䅁允䅁䅁䅅䅁䙁䅁䅁䅁䅁䅁䅁䍄䉁䅁䅁兂䅁䅁䅍䅄䅁䅁䅕䅁䅁䍁潁唫䭁佁䅑䅁䭁䕁䅅䅁䭁䅁䉣䅁䉁䅁䅁允䅁䅁䅕䅁䅁䅁䅁䅁䵁䅉䅅䅁䙁䅁䅁睁䵁䅁䅁兂䅁䅁䅁偷㝔䅑䅯䄵䅁䅁䅯䅓䅁䅁䅯睂䅅䅁䅅䅁䉁䅁䅁兂歂噔剫畕䩁䅑杷允䅁䅁䅕䅁䑁䅁䅷䅁䙁䅁䅁䥁睃ば䈹权硃䅁䅁权䉂䅁䅁权䡁允䅁允䅁䅁䅅䅁䙁䅁䅁畩䡳ㅬ䍖䍄䉁䅁䅁兂䅁䅁䅍䅄䅁䅁䅕䅁䅁䕺瑍歭䭅乁䅙䅁䭁䕁䅧䅁䭁䅁䉣䅁䉁䅁䅁允䅁䅁䅕䅁䅁䅁䅁䅁䵁䅉䅅䅁䙁䅁䅁睁䵁䅁䅁兂䅁䅁䅃䭳偤兑䅯䄳䅁䅁䅯䅍䅁䅁䅯睂䅅䅁䅅䅁䉁䅁䅁兂䅁䅁䅁䅁䅁䅁杷允䅁䅁䅕䅁䑁䅁䅷䅁䙁䅁䅁䵁䅃水䉂权汃䅁䅁权畁䅁䅁权䡁允䅁允䅁䅁䅅䅁䭁䅁䅁䅁䵁䅉䅅䅁䙁䅁䅁睁䵁䅁䅁兂䅁䅁䅃佲䝚兑䅯具䅁䅁䅯睁䅁䅁䅯睂䅅䅁䅅䅁䉁䅁䅁兂⭃甶ど畂呑䅑杷允䅁䅁䅕䅁䑁䅁䅷䅁䙁䅁䅁䥁獃欵䉚权畄䅁䅁权畁䅁䅁权䡁允䅁允䅁䅁䅅䅁䙁䅁䅁䅁䅁䅁䅁䍄䉁䅁䅁兂䅁䅁䅍䅄䅁䅁䅕䅁䅁䥷楄䕕䭅偁䅷䅁䭁䑁䅁䅁䭁䅁䉣䅁䉁䅁䅁允䅁䅁䅕䅁䅁䅁䅁䅁䵁䅉䅅䅁䙁䅁䅁睁䵁䅁䅁兂䅁䅁䅃䭳偤兑䅯杁䅅䅁䅯䅏䅁䅁䅯睂䅅䅁䅅䅁䉁䅁䅁兂䅁䅁䅁䅁䅁䅁杷允䅁䅁䅕䅁䑁䅁䅷䅁䙁䅁䅁䅁䅂智䅴权楄䅁䅁权睁䅁䅁权䡁允䅁允䅁䅁䅅䅁䙁䅁䅁䅁䅁䅁䅁䍄䉁䅁䅁兂䅁䅁䅍䅄䅁䅁䅕䅁䅁䱧湃ご䭅偁䅧䅁䭁䕁䅷䅁䭁䅁䉣䅁䉁䅁䅁允䅁䅁䅕刱摏⬷捃歕䵉䅉䅅䅁䙁䅁䅁睁䵁䅁䅁兂䅁䅁䅃䝑偖兑䅯䄱䅁䅁䅯免䅁䅁䅯睂䅅䅁䅅䅁䉁䅁䅁兂䅁䅁䅁䅁䅁䅁杷允䅁䅁䅕䅁䑁䅁䅷䅁䙁䅁䅁䥁獃欵䉚权元䅁䅁权穁䅁䅁权䡁允䅁允䅁䅁䅅䅁䭁䅁䉯䅁䵁䅉䅅䅁䙁䅁䅁睁䵁䅁䅁兂䅁䅁䅃偣佂兑䅯䄸䅁䅁䅯杓䅁䅁䅯睂䅅䅁䅅䅁䉁䅁䅁兂㕄㕕啯坢獧䅑杷允䅁䅁䅕䅁䑁䅁䅷䅁䙁䅁䅁䅁乂ㅈ䉂权湃䅁䅁权⭁䅁䅁权䡁允䅁允䅁䅁䅅䅁䭁䅁䉯䅁䵁䅉䅅䅁䙁䅁䅁睁䵁䅁䅁兂䅁䅁䅁䵑㜳䅑䅯杬䅁䅁䅯䅐䅁䅁䅯睂䅅䅁䅅䅁䉁䅁䅁兂䅁䍁䍂灅䜱村杷允䅁䅁䅕䅁䑁䅁䅷䅁䙁䅁䅁䥁睃ば䈹权㉃䅁䅁权祁䅁䅁权䡁允䅁允䅁䅁䅅䅁䙁䅁䅁䅁䅁䅁䅁䍄䉁䅁䅁兂䅁䅁䅍䅄䅁䅁䅕䅁䅁䝧畯ご䭅䩁䅙䅁䭁䑁䅍䅁䭁䅁䉣䅁䉁䅁䅁允䅁䅁䅕䅁䅁䅁䅁䅁䵁䅉䅅䅁䙁䅁䅁睁䵁䅁䅁兂䅁䅁䅃䭳偤兑䅯杹䅁䅁䅯睒䅁䅁䅯睂䅅䅁䅅䅁䉁䅁䅁兂睄⽮䅌汉発睐杷允䅁䅁䅕䅁䑁䅁䅷䅁䙁䅁䅁䥁睃ば䈹权牃䅁䅁权㍁䅁䅁权䡁允䅁允䅁䅁䅅䅁䭁䅁䉯䅁䵁䅉䅅䅁䙁䅁䅁睁䵁䅁䅁兂䅁䅁䅃佲䝚兑䅯具䅁䅁䅯児䅁䅁䅯睂䅅䅁䅅䅁䉁䅁䅁兂兂剮㡑橇丸䅑杷允䅁䅁䅕䅁䑁䅁䅷䅁䙁䅁䅁䥁䅂啚䈹权㥃䅁䅁权㉁䅁䅁权䡁允䅁允䅁䅁䅅䅁䙁䅁䅁䅁䅁䅁䅁䍄䉁䅁䅁兂䅁䅁䅍䅄䅁䅁䅕䅁䅁䡁䭄〫䭁䅁䉉䅁䭁䕁䅳䅁䭁䅁䉣䅁䉁䅁䅁允䅁䅁䅕䅁䅁䅁䅁䅁䵁䅉䅅䅁䙁䅁䅁睁䵁䅁䅁兂䅁䅁䅃䭳偤兑䅯朳䅁䅁䅯䅍䅁䅁䅯睂䅅䅁䅅䅁䉁䅁䅁兂䅁䅁䅁䅁䅁䅁杷允䅁䅁䅕䅁䑁䅁䅷䅁䙁䅁䅁䅁允晧䅨权坃䅁䅁权䭂䅁䅁权䡁允䅁允䅁䅁䅅䅁䙁䅁䅁偑穦〰䌵䍄䉁䅁䅁兂䅁䅁䅍䅄䅁䅁䅕䅁䅁䍁潁唫䭁䱁䅙䅁䭁䑁䄴䅁䭁䅁䉣䅁䉁䅁䅁允䅁䅁䅕䅁䅃伶〶啍䵉䅉䅅䅁䙁䅁䅁睁䵁䅁䅁兂䅁䅁䅃䭳偤兑䅯䄴䅁䅁䅯䅍䅁䅁䅯睂䅅䅁䅅䅁䉁䅁䅁兂䅁䅁䅁䅁䅁䅁杷允䅁䅁䅕䅁䑁䅁䅷䅁䙁䅁䅁䅁杁偋䅬权奄䅁䅁权䱂䅁䅁权䡁允䅁允䅁䅁䅅䅁䙁䅁䅁䅁䅁䅁䅁䍄䉁䅁䅁兂䅁䅁䅍䅄䅁䅁䅕䅁䅁䭧浺歒䭅䩁䅙䅁䭁䕁䅉䅁䭁䅁䉣䅁䉁䅁䅁允䅁䅁䅕朶瑏睡㉋䕑䵉䅉䅅䅁䙁䅁䅁睁䵁䅁䅁兂䅁䅁䅁䵙㝲䅑䅯睳䅁䅁䅯睑䅁䅁䅯睂䅅䅁䅅䅁䉁䅁䅁兂佁獁䍫㡉ば村杷允䅁䅁䅕䅁䑁䅁䅷䅁䙁䅁䅁䅁癃䕰䈹权䥄䅁䅁权㉁䅁䅁权䡁允䅁允䅁䅁䅅䅁䙁䩁桵㥶獨晰䉖䍄䉁䅁䅁兂䅁䅁䅍䅄䅁䅁䅕䅁䅁䱧湃ご䭅佁䅉䅁䭁䑁䅁䅁䭁䅁䉣䅁䉁䅁䅁允䅁䅁䅕䅁䅁䅁䅁䅁䵁䅉䅅䅁䙁䅁䅁睁䵁䅁䅁兂䅁䅁䅁祥倱兑䅯䄷䅁䅁䅯兏䅁䅁䅯睂䅅䅁䅅䅁䉁䅁䅁兂䅁䅁䅁䅁䅁䅁杷允䅁䅁䅕䅁䑁䅁䅷䅁䙁䅁䅁䥁睃ば䈹权权䅁䅁权㍁䅁䅁权䡁允䅁允䅁䅁䅅䅁䙁䅁䅁䅁䅁䅁䅁䍄䉁䅁䅁兂䅁䅁䅍䅄䅁䅁䅕䅁䅁䉁䉃䔫䭁䅁䉁䅁䭁䍁䄴䅁䭁䅁䉣䅁䉁䅁䅁允䅁䅁䅯杂䅅䅁杷允䅁䅁䅕䅁䑁䅁䅷䅁䙁䅁䅁䅁癃䕰䈹权畄䅁䅁权䑁䅁䅁权䡁允䅁允䅁䅁䅅䅁䙁䝁佌㉨摘噱䅒䍄䉁䅁䅁兂䅁䅁䅍䅄䅁䅁䅕䅁䅁䭧浺歒䭅䱁䅅䅁䭁䑁䄸䅁䭁䅁䉣䅁䉁䅁䅁允䅁䅁䅕䅁䅁䅁䅁䅁䵁䅉䅅䅁䙁䅁䅁睁䵁䅁䅁兂䅁䅁䅃佲䝚兑䅯䅵䅁䅁䅯免䅁䅁䅯睂䅅䅁䅅䅁䉁䅁䅁兂䅁䅁䅁䅁䅁䅁杷允䅁䅁䅕䅁䑁䅁䅷䅁䙁䅁䅁䅁啂欱䈵权ぃ䅁䅁权䕂䅁䅁权䡁允䅁允䅁䅁䅅䅁䙁䅁䅁䱩杍䝩䍚䍄䉁䅁䅁兂䅁䅁䅍䅄䅁䅁䅕䅁䅁䱧湃ご䭅䵁䅧䅁䭁䑁䅑䅁䭁䅁䉣䅁䉁䅁䅁允䅁䅁䅕䅁䅁䅁䅁䅁䵁䅉䅅䅁䙁䅁䅁睁䵁䅁䅁兂䅁䅁䅁䡫㑢䅑䅯典䅁䅁䅯睐䅁䅁䅯睂䅅䅁䅅䅁䉁䅁䅁兂䅁㥃䑡剶呫䅑杷允䅁䅁䅕䅁䑁䅁䅷䅁䙁䅁䅁䅁杁偋䅬权㡄䅁䅁权㡁䅁䅁权䡁允䅁允䅁䅁䅅䅁䙁䉁浧佅扰䕨䅖䍄䉁䅁䅁兂䅁䅁䅍䅄䅁䅁䅕䅁䅁䱧湃ご䭅佁䅙䅁䭁䑁䅁䅁䭁䅁䉣䅁䉁䅁䅁允䅁䅁䅕䅁䅁䅁䅁䅁䵁䅉䅅䅁䙁䅁䅁睁䵁䅁䅁兂䅁䅁䅃䅖兒兑䅯睵䅁䅁䅯䅍䅁䅁䅯睂䅅䅁䅅䅁䉁䅁䅁兂䅁䅁䅁䅁䅁䅁杷允䅁䅁䅕䅁䑁䅁䅷䅁䙁䅁䅁䥁睃ば䈹权癃䅁䅁权睁䅁䅁权䡁允䅁允䅁䅁䅅䅁䙁䅁䅁䅁䅁䅁䅁䍄䉁䅁䅁兂䅁䅁䅍䅄䅁䅁䅕䅁䅁䭧浺歒䭅䅁䉑䅁䭁䕁䅳䅁䭁䅁䉣䅁䉁䅁䅁允䅁䅁䅕橂婒晇䩥啐䵁䅉䅅䅁䙁䅁䅁睁䵁䅁䅁兂䅁䅁䅃偣佂兑䅯䄸䅁䅁䅯睐䅁䅁䅯睂䅅䅁䅅䅁䉁䅁䅁兂杂煹癥〸歷䅑杷允䅁䅁䅕䅁䑁䅁䅷䅁䙁䅁䅁䅁扂䕍䈹权浄䅁䅁权䑁䅁䅁权䡁允䅁允䅁䅁䅅䅁䙁佁呰䭎坚⼷⽕䍄䉁䅁䅁兂䅁䅁䅍䅄䅁䅁䅕䅁䅁䝁䭄〫䭁䱁䄸䅁䭁䕁䅉䅁䭁䅁䉣䅁䉁䅁䅁允䅁䅁䅕睳㉑噱㍍䕑䵉䅉䅅䅁䙁䅁䅁睁䵁䅁䅁兂䅁䅁䅃佲䝚兑䅯朳䅁䅁䅯睏䅁䅁䅯睂䅅䅁䅅䅁䉁䅁䅁兂䅁䅁䅁䅁䅁䅁杷允䅁䅁䅕䅁䑁䅁䅷䅁䙁䅁䅁䅁杂癹䅴权坄䅁䅁权ㅁ䅁䅁权䡁允䅁允䅁䅁䅅䅁䙁䱁坨匶⽴㡩⽳䍄䉁䅁䅁兂䅁䅁䅍䅄䅁䅁䅕䅁䅁䭧浺歒䭅䵁䅍䅁䭁䕁䅫䅁䭁䅁䉣䅁䉁䅁䅁允䅁䅁䅕慤㝇楥䘳け䵁䅉䅅䅁䙁䅁䅁睁䵁䅁䅁兂䅁䅁䅁偷㝔䅑䅯䄯䅁䅁䅯杏䅁䅁䅯睂䅅䅁䅅䅁䉁䅁䅁兂䅁䅁䅁䅁䅁䅁杷允䅁䅁䅕䅁䑁䅁䅷䅁䙁䅁䅁䥁獃欵䉚权乄䅁䅁权㡁䅁䅁权䡁允䅁允䅁䅁䅅䅁䙁䝁杊慤噂硥䄵䍄䉁䅁䅁兂䅁䅁䅍䅄䅁䅁䅕䅁䅁䱧湃ご䭅䱁䅳䅁䭁䅁䅍䅁䭁䅁䉣䅁䉁䅁䅁允䅁䅁䅕婪乏塍䥗ざ䵉䅉䅅䅁䙁䅁䅁睁䵁䅁䅁兂䅁䅁䅁摪但兑䅯䅂䅅䅁䅯睌䅁䅁䅯睂䅅䅁䅅䅁䉁䅁䅁兂䅁䅁䅁䅁䅁䅁杷允䅁䅁䅕䅁䑁䅁䅷䅁䙁䅁䅁䥁睃ば䈹权坃䅁䅁权㙁䅁䅁权䡁允䅁允䅁䅁䅅䅁䙁䅁䅁䅁䅁䅁䅁䍄䉁䅁䅁兂䅁䅁䅍䅄䅁䅁䅕䅁䅁䉁䉃䔫䭁乁䅑䅁䭁䑁䄴䅁䭁䅁䉣䅁䉁䅁䅁允䅁䅁䅕䅁䅁䅁䅁䅁䵁䅉䅅䅁䙁䅁䅁睁䵁䅁䅁兂䅁䅁䅃佲䝚兑䅯䄲䅁䅁䅯䅒䅁䅁䅯睂䅅䅁䅅䅁䉁䅁䅁兂牃搵奏畅浲睐杷允䅁䅁䅕䅁䑁䅁䅷䅁䙁䅁䅁䥁㝁啗䈹权獄䅁䅁权䩂䅁䅁权䡁允䅁允䅁䅁䅅䅁䙁䭁呔稸㙪攲⽫䍄䉁䅁䅁兂䅁䅁䅍䅄䅁䅁䅕䅁䅁䭧浺歒䭅乁䅙䅁䭁䑁䅧䅁䭁䅁䉣䅁䉁䅁䅁允䅁䅁䅕䅁䅁䅁䅁䅁䵁䅉䅅䅁䙁䅁䅁睁䵁䅁䅁兂䅁䅁䅃䭳偤兑䅯朷䅁䅁䅯䅍䅁䅁䅯睂䅅䅁䅅䅁䉁䅁䅁兂䅁䅁䅁䅁䅁䅁杷允䅁䅁䅕䅁䑁䅁䅷䅁䙁䅁䅁䥁睃ば䈹权楄䅁䅁权䵂䅁䅁权䡁允䅁允䅁䅁䅅䅁䙁䩁剴㡭㡭晥⼸䍄䉁䅁䅁兂䅁䅁䅍䅄䅁䅁䅕䅁䅁䱧湃ご䭅佁䅁䅁䭁䑁䅅䅁䭁䅁䉣䅁䉁䅁䅁允䅁䅁䅕䅁䅁䅁䅁䅁䵁䅉䅅䅁䙁䅁䅁睁䵁䅁䅁兂䅁䅁䅃佲䝚兑䅯䄲䅁䅁䅯睑䅁䅁䅯睂䅅䅁䅅䅁䉁䅁䅁兂㙄唱杣䡩湶睐杷允䅁䅁䅕䅁䑁䅁䅷䅁䙁䅁䅁䅁䅄倹䅴权䍁允䅁权獁䅁䅁权䡁允䅁允䅁䅁䅅䅁䙁䅁䅁䅁䅁䅁䅁䍄䉁䅁䅁兂䅁䅁䅍䅄䅁䅁䅕䅁䅁䑧婴ご䭅䱁䅅䅁䭁䕁䅕䅁䭁䅁䉣䅁䉁䅁䅁允䅁䅁䅕㕗㐫娵瑵啖䵉䅉䅅䅁䙁䅁䅁睁䵁䅁䅁兂䅁䅁䅃佲䝚兑䅯末䅁䅁䅯杏䅁䅁䅯睂䅅䅁䅅䅁䉁䅁䅁兂䅁䅁䅁䅁䅁䅁杷允䅁䅁䅕䅁䑁䅁䅷䅁䙁䅁䅁䥁㝁啗䈹权䕁允䅁权⽁䅁䅁权䡁允䅁允䅁䅁䅅䅁䙁䅁䅁䅁䅁䅁䅁䍄䉁䅁䅁兂䅁䅁䅍䅄䅁䅁䅕䅁䅁䱧湃ご䭅偁䅉䅁䭁䑁䅉䅁䭁䅁䉣䅁䉁䅁䅁允䅁䅁䅕䅁䅁䅁䅁䅁䵁䅉䅅䅁䙁䅁䅁睁䵁䅁䅁兂䅁䅁䅁䥅㑈䅑䅯朴䅁䅁䅯免䅁䅁䅯睂䅅䅁䅅䅁䉁䅁䅁兂癄穱癈歡剑䅑杷允䅁䅁䅕䅁䑁䅁䅷䅁䙁䅁䅁䥁啂䙂䉂权䕁允䅁权睁䅁䅁权䡁允䅁允䅁䅁䅅䅁䙁䅁䅁䅁䅁䅁䅁䍄䉁䅁䅁兂䅁䅁䅍䅄䅁䅁䅕䅁䅁䭧浺歒䭅乁䅯䅁䭁䑁䅉䅁䭁䅁䉣䅁䉁䅁䅁允䅁䅁䅕䅁䅁䅁䅁䅁䵁䅉䅅䅁䙁䅁䅁睁䵁䅁䅁兂䅁䅁䅁䵯㝮䅑䅯䄳䅁䅁䅯杒䅁䅁䅯睂䅅䅁䅅䅁䉁䅁䅁兂祁歷婙㙚㍺睐杷允䅁䅁䅕䅁䑁䅁䅷䅁䙁䅁䅁䅁睂癹䅴权睄䅁䅁权癁䅁䅁权䡁允䅁允䅁䅁䅅䅁䙁䅁䅁䅁䅁䅁䅁䍄䉁䅁䅁兂䅁䅁䅍䅄䅁䅁䅕䅁䅁䭧浺歒䭅䭁䅳䅁䭁䑁䅷䅁䭁䅁䉣䅁䉁䅁䅁允䅁䅁䅯权䅅䅁杷允䅁䅁䅕䅁䑁䅁䅷䅁䙁䅁䅁䅁扂䕍䈹权㉄䅁䅁权㙁䅁䅁权䡁允䅁允䅁䅁䅅䅁䙁䅁䅁䅁䅁䅁䅁䍄䉁䅁䅁兂䅁䅁䅍䅄䅁䅁䅕䅁䅁䝁确歔䭅䩁䅙䅁䭁䑁䄰䅁䭁䅁䉣䅁䉁䅁䅁允䅁䅁䅕啕八汄灩啊䵉䅉䅅䅁䙁䅁䅁睁䵁䅁䅁兂䅁䅁䅃䭳偤兑䅯朲䅁䅁䅯睁䅁䅁䅯睂䅅䅁䅅䅁䉁䅁䅁兂潄光欰瘱䱮睐杷允䅁䅁䅕䅁䑁䅁䅷䅁䙁䅁䅁䵁䅃水䉂权䥄䅁䅁权䑂䅁䅁权䡁允䅁允䅁䅁䅅䅁䙁䵁癋摱䬶奫䉂䍄䉁䅁䅁兂䅁䅁䅍䅄䅁䅁䅕䅁䅁䅁乓ご䭅偁䅧䅁䭁䑁䅅䅁䭁䅁䉣䅁䉁䅁䅁允䅁䅁䅕䅁䅁䅁䅁䅁䵁䅉䅅䅁䙁䅁䅁睁䵁䅁䅁兂䅁䅁䅃䭳偤兑䅯睯䅁䅁䅯䅑䅁䅁䅯睂䅅䅁䅅䅁䉁䅁䅁兂䅁䥁偁塭呕村杷允䅁䅁䅕䅁䑁䅁䅷䅁䙁䅁䅁䥁煂歌䈹权卄䅁䅁权ㅁ䅁䅁权䡁允䅁允䅁䅁䅅䅁䙁䝁灍捸卂橣䅆䍄䉁䅁䅁兂䅁䅁䅍䅄䅁䅁䅕䅁䅁䥷楄䕕䭅䱁䅍䅁䭁䅁䅍䅁䭁䅁䉣䅁䉁䅁䅁允䅁䅁䅕䅁䅁䅁䅁䅁䵁䅉䅅䅁䙁䅁䅁睁䵁䅁䅁兂䅁䅁䅃䭳偤兑䅯朵䅁䅁䅯材䅁䅁䅯睂䅅䅁䅅䅁䉁䅁䅁兂啄楔啚䕹⽈睐杷允䅁䅁䅕䅁䑁䅁䅷䅁䙁䅁䅁䅁杄晧䅨权㙄䅁䅁权硁䅁䅁权䡁允䅁允䅁䅁䅅䅁䙁䅁䅁䅁䅁䅁䅁䍄䉁䅁䅁兂䅁䅁䅍䅄䅁䅁䅕䅁䅁䙧䕑䕕䭅乁䅙䅁䭁䕁䅙䅁䭁䅁䉣䅁䉁䅁䅁允䅁䅁䅕䅁䅁䅁䅁䅁䵁䅉䅅䅁䙁䅁䅁睁䵁䅁䅁兂䅁䅁䅃䭳偤兑䅯朰䅁䅁䅯䅍䅁䅁䅯睂䅅䅁䅅䅁䉁䅁䅁兂䅁䅁䅁䅁䅁䅁杷允䅁䅁䅕䅁䑁䅁䅷䅁䙁䅁䅁䅁㝂啌䈹权灃䅁䅁权䵂䅁䅁权䡁允䅁允䅁䅁䅅䅁䭁䅁䉯䅁䵁䅉䅅䅁䙁䅁䅁睁䵁䅁䅁兂䅁䅁䅁䵣㝲䅑䅯杺䅁䅁䅯睏䅁䅁䅯睂䅅䅁䅅䅁䉁䅁䅁兂䅁䅁䅁䅁䅁䅁杷允䅁䅁䅕䅁䑁䅁䅷䅁䙁䅁䅁䅁扂䕍䈹权䉄䅁䅁权ぁ䅁䅁权䡁允䅁允䅁䅁䅅䅁䙁䅁䅁䅁䅁䅁䅁䍄䉁䅁䅁兂䅁䅁䅍䅄䅁䅁䅕䅁䅁䅁乓ご䭅䭁䄸䅁䭁䑁䅙䅁䭁䅁䉣䅁䉁䅁䅁允䅁䅁䅕䅁䅁䅁䅁䅁䵁䅉䅅䅁䙁䅁䅁睁䵁䅁䅁兂䅁䅁䅃䭳偤兑䅯䄸䅁䅁䅯村䅁䅁䅯睂䅅䅁䅅䅁䉁䅁䅁兂㍁瑤祄灔湣䅑杷允䅁䅁䅕䅁䑁䅁䅷䅁䙁䅁䅁䥁睃ば䈹权䙄䅁䅁权䑁䅁䅁权䡁允䅁允䅁䅁䅅䅁䙁佁扰䙡㑺硸䅸䍄䉁䅁䅁兂䅁䅁䅍䅄䅁䅁䅕䅁䅁䱧湃ご䭅乁䅙䅁䭁䑁䅣䅁䭁䅁䉣䅁䉁䅁䅁允䅁䅁䅕䅁䅁䅁䅁䅁䵁䅉䅅䅁䙁䅁䅁睁䵁䅁䅁兂䅁䅁䅃䭳偤兑䅯䄫䅁䅁䅯睎䅁䅁䅯睂䅅䅁䅅䅁䉁䅁䅁兂䅁䅁䅁䅁䅁䅁杷允䅁䅁䅕䅁䑁䅁䅷䅁䙁䅁䅁䥁睃ば䈹权䅁允䅁权穁䅁䅁权䡁允䅁允䅁䅁䅅䅁䭁䅁䉙䅁䵁䅉䅅䅁䙁䅁䅁睁䵁䅁䅁兂䅁䅁䅃䭳偤兑䅯䄷䅁䅁䅯䅏䅁䅁䅯睂䅅䅁䅅䅁䉁䅁䅁兂䅁䅁䅁䅁䅁䅁杷允䅁䅁䅕䅁䑁䅁䅷䅁䙁䅁䅁䅁杁偋䅬权㡄䅁䅁权㝁䅁䅁权䡁允䅁允䅁䅁䅅䅁䙁䅁䅁䅁䅁䅁䅁䍄䉁䅁䅁兂䅁䅁䅍䅄䅁䅁䅕䅁䅁䱧湃ご䭅䵁䅳䅁䭁䑁䅁䅁䭁䅁䉣䅁䉁䅁䅁允䅁䅁䅕䅁䅁䅁䅁䅁䵁䅉䅅䅁䙁䅁䅁睁䵁䅁䅁兂䅁䅁䅁䤴㑈䅑䅯兰䅁䅁䅯睎䅁䅁䅯睂䅅䅁䅅䅁䉁䅁䅁睂䅁䅁䅁䙯椷䅑杷允䅁䅁䅕䅁䑁䅁䅷䅁䙁䅁䅁䥁睃ば䈹权卄䅁䅁权⽁䅁䅁权䡁允䅁允䅁䅁䅅䅁䙁䅁䅁䅁䅁䅁䅁䍄䉁䅁䅁兂䅁䅁䅍䅄䅁䅁䅕䅁䅁䭧浺歒䭅䭁䅉䅁䭁䕁䅁䅁䭁䅁䉣䅁䉁䅁䅁允䅁䅁䅕䵁楄卵啮っ䵉䅉䅅䅁䙁䅁䅁睁䵁䅁䅁兂䅁䅁䅃佲䝚兑䅯朶䅁䅁䅯杏䅁䅁䅯睂䅅䅁䅅䅁䉁䅁䅁兂䅁䅁䅁䅁䅁䅁杷允䅁䅁䅕䅁䑁䅁䅷䅁䙁䅁䅁䅁䅄倹䅴权㝃䅁䅁权穁䅁䅁权䡁允䅁允䅁䅁䅅䅁䙁䅁䅁䅁䅁䅁䅁䍄䉁䅁䅁兂䅁䅁䅍䅄䅁䅁䅕䅁䅁䭧浺歒䭅䭁䅳䅁䭁䑁䅧䅁䭁䅁䉣䅁䉁䅁䅁允䅁䅁䅯权䅅䅁杷允䅁䅁䅕䅁䑁䅁䅷䅁䙁䅁䅁䵁䑸婌䉰权橃䅁䅁权㝁䅁䅁权䡁允䅁允䅁䅁䅅䅁䙁䅁䅁䅁䅁䅁䅁䍄䉁䅁䅁兂䅁䅁䅍䅄䅁䅁䅕䅁䅁䱧湃ご䭅䭁䅁䅁䭁䑁䅯䅁䭁䅁䉣䅁䉁䅁䅁允䅁䅁䅕䅁䅁䅁䅁䅁䵁䅉䅅䅁䙁䅁䅁睁䵁䅁䅁兂䅁䅁䅄佧兊兑䅯睲䅁䅁䅯睑䅁䅁䅯睂䅅䅁䅅䅁䉁䅁䅁兂噄癩䩂䭔䑯䅑杷允䅁䅁䅕䅁䑁䅁䅷䅁䙁䅁䅁䥁䅂啚䈹权㙄䅁䅁权獁䅁䅁权䡁允䅁允䅁䅁䅅䅁䙁䅁䅁䅁䅁䅁䅁䍄䉁䅁䅁兂䅁䅁䅍䅄䅁䅁䅕䅁䅁䱧湃ご䭅䩁䅙䅁䭁䕁䅕䅁䭁䅁䉣䅁䉁䅁䅁允䅁䅁䅕㥎啷偢匫啓䵉䅉䅅䅁䙁䅁䅁睁䵁䅁䅁兂䅁䅁䅃佲䝚兑䅯䅯䅁䅁䅯䅐䅁䅁䅯睂䅅䅁䅅䅁䉁䅁䅁兂楂䡙杗塖敳䅑杷允䅁䅁䅕䅁䑁䅁䅷䅁䙁䅁䅁䥁睃ば䈹权穃䅁䅁权㙁䅁䅁权䡁允䅁允䅁䅁䅅䅁䙁䅁䅁䅁䅁䅁䅁䍄䉁䅁䅁兂䅁䅁䅍䅄䅁䅁䅕䅁䅁䱧湃ご䭅偁䄴䅁䭁䑁䅁䅁䭁䅁䉣䅁䉁䅁䅁允䅁䅁䅕䅁䅁䅁䅁䅁䵁䅉䅅䅁䙁䅁䅁睁䵁䅁䅁兂䅁䅁䅃䭳偤兑䅯䅁䅅䅁䅯䅍䅁䅁䅯睂䅅䅁䅅䅁䉁䅁䅁权䝁允䅁䍄䉁䅁䅁兂䅁䅁䅍䅄䅁䅁䅕䅁䅁䱧湃ご䭅䅁䉉䅁䭁䑁䅁䅁䭁䅁䉣䅁䉁䅁䅁允䅁䅁䅕䅁䅁䅁䅁䅁䵁䅉䅅䅁䙁䅁䅁睁䵁䅁䅁兂䅁䅁䅁摪但兑䅯睳䅁䅁䅯䅏䅁䅁䅯睂䅅䅁䅅䅁䉁䅁䅁兂䅁䥁䥄啢䨵村杷允䅁䅁䅕䅁䑁䅁䅷䅁䙁䅁䅁䥁睃ば䈹权䑄䅁䅁权睁䅁䅁权䡁允䅁允䅁䅁䅅䅁䙁䅁䅁䅁䅁䅁䅁䍄䉁䅁䅁兂䅁䅁䅍䅄䅁䅁䅕䅁䅁䙁坔歔䭅乁䅯䅁䭁䑁䅧䅁䭁䅁䉣䅁䉁䅁䅁允䅁䅁䅕䅁䅁䅁䅁䅁䵁䅉䅅䅁䙁䅁䅁睁䵁䅁䅁兂䅁䅁䅃䭳偤兑䅯䄲䅁䅁䅯睐䅁䅁䅯睂䅅䅁䅅䅁䉁䅁䅁兂䅁䅁䅁䅁䅁䅁杷允䅁䅁䅕䅁䑁䅁䅷䅁䙁䅁䅁䅁杄晧䅨权㑄䅁䅁权癁䅁䅁权䡁允䅁允䅁䅁䅅䅁䙁䅁䅁䅁䅁䅁䅁䍄䉁䅁䅁兂䅁䅁䅍䅄䅁䅁䅕䅁䅁䱧湃ご䭅䱁䅙䅁䭁䕁䅙䅁䭁䅁䉣䅁䉁䅁䅁允䅁䅁䅕䅁䥁䉶楂お䵉䅉䅅䅁䙁䅁䅁睁䵁䅁䅁兂䅁䅁䅃䭳偤兑䅯杯䅁䅁䅯杍䅁䅁䅯睂䅅䅁䅅䅁䉁䅁䅁兂䅁䅁䅁䅁䅁䅁杷允䅁䅁䅕䅁䑁䅁䅷䅁䙁䅁䅁䅁允晧䅨权慄䅁䅁权䥂䅁䅁权䡁允䅁允䅁䅁䅅䅁䙁䅁䅁䅁䅁䅁䅁䍄䉁䅁䅁兂䅁䅁䅍䅄䅁䅁䅕䅁䅁䙁睳ご䭅䱁䄰䅁䭁䍁䄸䅁䭁䅁䉣䅁䉁䅁䅁允䅁䅁䅕䅁䅁䅁䅁䅁䵁䅉䅅䅁䙁䅁䅁睁䵁䅁䅁兂䅁䅁䅃䭳偤兑䅯朲䅁䅁䅯睑䅁䅁䅯睂䅅䅁䅅䅁䉁䅁䅁兂㝄ば丰䝬兘睐杷允䅁䅁䅕䅁䑁䅁䅷䅁䙁䅁䅁䅁啂欱䈵权汃䅁䅁权䅂䅁䅁权䡁允䅁允䅁䅁䅅䅁䡁䅁䅁䅁䅁畵䅊䍄䉁䅁䅁兂䅁䅁䅍䅄䅁䅁䅕䅁䅁䝧畯ご䭅佁䄴䅁䭁䍁䅷䅁䭁䅁䉣䅁䉁䅁䅁允䅁䅁䅕䅁䅁䅁䅁䅁䵁䅉䅅䅁䙁䅁䅁睁䵁䅁䅁兂䅁䅁䅃䭳偤兑䅯杯䅁䅁䅯免䅁䅁䅯睂䅅䅁䅅䅁䉁䅁䅁兂䅁䅁䅁䅁䅁䅁杷允䅁䅁䅕䅁䑁䅁䅷䅁䙁䅁䅁䥁獃欵䉚权敄䅁䅁权䅂䅁䅁权䡁允䅁允䅁䅁䅅䅁䙁䅁䅁䅁䅁䅁䅁䍄䉁䅁䅁兂䅁䅁䅍䅄䅁䅁䅕䅁䅁佁䉃䔫䭁䭁䅫䅁䭁䑁䅷䅁䭁䅁䉣䅁䉁䅁䅁允䅁䅁䅯权䅅䅁杷允䅁䅁䅕䅁䑁䅁䅷䅁䙁䅁䅁䅁杂癹䅴权䙄䅁䅁权䥂䅁䅁权䡁允䅁允䅁䅁䅅䅁䙁䱁慶䜸䉢倸⽷䍄䉁䅁䅁兂䅁䅁䅍䅄䅁䅁䅕䅁䅁䭧浺歒䭅䭁䅕䅁䭁䅁䅍䅁䭁䅁䉣䅁䉁䅁䅁允䅁䅁䅣䅁䅁䝁摁欵䵁䅉䅅䅁䙁䅁䅁睁䵁䅁䅁兂䅁䅁䅁摪但兑䅯睰䅁䅁䅯杓䅁䅁䅯睂䅅䅁䅅䅁䉁䅁䅁权䭁允䅁䍄䉁䅁䅁兂䅁䅁䅍䅄䅁䅁䅕䅁䅁䱧湃ご䭅䩁䅙䅁䭁䑁䅅䅁䭁䅁䉣䅁䉁䅁䅁允䅁䅁䅕䅁䅁䅁䅁䅁䵁䅉䅅䅁䙁䅁䅁睁䵁䅁䅁兂䅁䅁䅃䭳偤兑䅯典䅁䅁䅯睏䅁䅁䅯睂䅅䅁䅅䅁䉁䅁䅁兂䅁䅁䅁䅁䅁䅁杷允䅁䅁䅕䅁䑁䅁䅷䅁䙁䅁䅁䥁睂䔸䈵权畄䅁䅁权䉂䅁䅁权䡁允䅁允䅁䅁䅅䅁䙁䍁敚䡶兲噦䅒䍄䉁䅁䅁兂䅁䅁䅍䅄䅁䅁䅕䅁䅁䱧湃ご䭅䭁䅕䅁䭁䑁䅅䅁䭁䅁䉣䅁䉁䅁䅁允䅁䅁䅯䅁䅁䅁杷允䅁䅁䅕䅁䑁䅁䅷䅁䙁䅁䅁䥁睃ば䈹权獄䅁䅁权硁䅁䅁权䡁允䅁允䅁䅁䅅䅁䙁䅁䅁䅁䅁䅁䅁䍄䉁䅁䅁兂䅁䅁䅍䅄䅁䅁䅕䅁䅁䭧浺歒䭅䩁䅁䅁䭁䑁䅉䅁䭁䅁䉣䅁䉁䅁䅁允䅁䅁䅯权䅅䅁杷允䅁䅁䅕䅁䑁䅁䅷䅁䙁䅁䅁䥁啂䙂䉂权权䅁䅁权䉂䅁䅁权䡁允䅁允䅁䅁䅅䅁䙁䙁余扌摋穪䅚䍄䉁䅁䅁兂䅁䅁䅍䅄䅁䅁䅕䅁䅁䱧湃ご䭅偁䅷䅁䭁䑁䅉䅁䭁䅁䉣䅁䉁䅁䅁允䅁䅁䅕䅁䅁䅁䅁䅁䵁䅉䅅䅁䙁䅁䅁睁䵁䅁䅁兂䅁䅁䅃䭳偤兑䅯䅫䅁䅁䅯免䅁䅁䅯睂䅅䅁䅅䅁䉁䅁䅁权䭁允䅁䍄䉁䅁䅁兂䅁䅁䅍䅄䅁䅁䅕䅁䅁䭧浺歒䭅䵁䄴䅁䭁䑁䅅䅁䭁䅁䉣䅁䉁䅁䅁允䅁䅁䅕䅁䅁䅁䅁䅁䵁䅉䅅䅁䙁䅁䅁睁䵁䅁䅁兂䅁䅁䅁䵑㜳䅑䅯朸䅁䅁䅯䅔䅁䅁䅯睂䅅䅁䅅䅁䉁䅁䅁兂杄㕎扄扩湯䅑杷允䅁䅁䅕䅁䑁䅁䅷䅁䙁䅁䅁䅁啂欱䈵权灃䅁䅁权䑁䅁䅁权䡁允䅁允䅁䅁䅅䅁䭁䅁䉯䅁䵁䅉䅅䅁䙁䅁䅁睁䵁䅁䅁兂䅁䅁䅁䥂倱兑䅯末䅁䅁䅯䅑䅁䅁䅯睂䅅䅁䅅䅁䉁䅁䅁兂䅁䅁䅁䅁䅁䅁杷允䅁䅁䅕䅁䑁䅁䅷䅁䙁䅁䅁䥁睃ば䈹权元䅁䅁权䅂䅁䅁权䡁允䅁允䅁䅁䅅䅁䭁䅁䉯䅁䵁䅉䅅䅁䙁䅁䅁睁䵁䅁䅁兂䅁䅁䅁晡但兑䅯睶䅁䅁䅯材䅁䅁䅯睂䅅䅁䅅䅁䉁䅁䅁兂晄㑤穒煄䔵村杷允䅁䅁䅕䅁䑁䅁䅷䅁䙁䅁䅁䵁䑸婌䉰权㙄䅁䅁权畁䅁䅁权䡁允䅁允䅁䅁䅅䅁䙁䅁䅁䅁䅁䅁䅁䍄䉁䅁䅁兂䅁䅁䅍䅄䅁䅁䅕䅁䅁䉁䉃䔫䭁䱁䅧䅁䭁䍁䄴䅁䭁䅁䉣䅁䉁䅁䅁允䅁䅁䅕う⭊䝕獺啔䵁䅉䅅䅁䙁䅁䅁睁䵁䅁䅁兂䅁䅁䅁住佒兑䅯䄵䅁䅁䅯杒䅁䅁䅯睂䅅䅁䅅䅁䉁䅁䅁兂䅁䅁䅁䅁䅁䅁杷允䅁䅁䅕䅁䑁䅁䅷䅁䙁䅁䅁䥁睃ば䈹权穃䅁䅁权⽁䅁䅁权䡁允䅁允䅁䅁䅅䅁䙁䅁䅁䅁䅁䅁䅁䍄䉁䅁䅁兂䅁䅁䅍䅄䅁䅁䅕䅁䅁䑧婴ご䭅偁䅷䅁䭁䍁䄸䅁䭁䅁䉣䅁䉁䅁䅁允䅁䅁䅕䅁䅁䅁䅁䅁䵁䅉䅅䅁䙁䅁䅁睁䵁䅁䅁兂䅁䅁䅁䤴㑈䅑䅯杴䅁䅁䅯兔䅁䅁䅯睂䅅䅁䅅䅁䉁䅁䅁兂䅁䕁㕃摩䙂村杷允䅁䅁䅕䅁䑁䅁䅷䅁䙁䅁䅁䅁元癤䅨权敄䅁䅁权乂䅁䅁权䡁允䅁允䅁䅁䅅䅁䙁䡁吹㥙穇䅉䅰䍄䉁䅁䅁兂䅁䅁䅍䅄䅁䅁䅕䅁䅁䱧湃ご䭅䭁䅫䅁䭁䑁䅫䅁䭁䅁䉣䅁䉁䅁䅁允䅁䅁䅯权䅅䅁杷允䅁䅁䅕䅁䑁䅁䅷䅁䙁䅁䅁䅁乂ㅈ䉂权い䅁䅁权祁䅁䅁权䡁允䅁允䅁䅁䅅䅁䙁䅁䅁䅁䅁䅁䅁䍄䉁䅁䅁兂䅁䅁䅍䅄䅁䅁䅕䅁䅁䱧湃ご䭅䭁䄸䅁䭁䕁䅷䅁䭁䅁䉣䅁䉁䅁䅁允䅁䅁䅕浌㑬則䵆啂䵁䅉䅅䅁䙁䅁䅁睁䵁䅁䅁兂䅁䅁䅃䭳偤兑䅯朴䅁䅁䅯杍䅁䅁䅯睂䅅䅁䅅䅁䉁䅁䅁兂䅁䅁䅁䅁䅁䅁杷允䅁䅁䅕䅁䑁䅁䅷䅁䙁䅁䅁䥁睂䔸䈵权捄䅁䅁权㙁䅁䅁权䡁允䅁允䅁䅁䅅䅁䙁䩁然癐潱佧⼸䍄䉁䅁䅁兂䅁䅁䅍䅄䅁䅁䅕䅁䅁䱧湃ご䭅䱁䅍䅁䭁䑁䅅䅁䭁䅁䉣䅁䉁䅁䅁允䅁䅁䅕䅁䅁䅁䅁䅁䵁䅉䅅䅁䙁䅁䅁睁䵁䅁䅁兂䅁䅁䅃䝑偖兑䅯䅁䅅䅁䅯睏䅁䅁䅯睂䅅䅁䅅䅁䉁䅁䅁权䝁允䅁䍄䉁䅁䅁兂䅁䅁䅍䅄䅁䅁䅕䅁䅁䱧湃ご䭅䵁䅅䅁䭁䕁䅯䅁䭁䅁䉣䅁䉁䅁䅁允䅁䅁䅕䍌敒圶煸え䵁䅉䅅䅁䙁䅁䅁睁䵁䅁䅁兂䅁䅁䅃䭳偤兑䅯䅴䅁䅁䅯免䅁䅁䅯睂䅅䅁䅅䅁䉁䅁䅁兂䅁䅁䅁䅁䅁䅁杷允䅁䅁䅕䅁䑁䅁䅷䅁䙁䅁䅁䥁獃欵䉚权杄䅁䅁权䡂䅁䅁权䡁允䅁允䅁䅁䅅䅁䙁䥁畹癳硙偁⽙䍄䉁䅁䅁兂䅁䅁䅍䅄䅁䅁䅕䅁䅁䡧睄歔䭅䵁䅍䅁䭁䑁䅙䅁䭁䅁䉣䅁䉁䅁䅁允䅁䅁䅕䜫⽲䕮夲き䵁䅉䅅䅁䙁䅁䅁睁䵁䅁䅁兂䅁䅁䅃䭳偤兑䅯朵䅁䅁䅯䅎䅁䅁䅯睂䅅䅁䅅䅁䉁䅁䅁兂䅁䅁䅁䅁䅁䅁杷允䅁䅁䅕䅁䑁䅁䅷䅁䙁䅁䅁䥁睃ば䈹权䍁允䅁权穁䅁䅁权䡁允䅁允䅁䅁䅅䅁䙁䅁䅁䅁䅁䅁䅁䍄䉁䅁䅁兂䅁䅁䅍䅄䅁䅁䅕䅁䅁䉁䉃䔫䭁䭁䅉䅁䭁䅁䅍䅁䭁䅁䉣䅁䉁䅁䅁允䅁䅁䅕䅁敂湋樴と䵉䅉䅅䅁䙁䅁䅁睁䵁䅁䅁兂䅁䅁䅃䭳偤兑䅯䅂䅅䅁䅯兏䅁䅁䅯睂䅅䅁䅅䅁䉁䅁䅁兂䅁䅁䅁䅁䅁䅁杷允䅁䅁䅕䅁䑁䅁䅷䅁䙁䅁䅁䥁睃ば䈹权㉃䅁䅁权硁䅁䅁权䡁允䅁允䅁䅁䅅䅁䙁䅁䅁䅁䅁䅁䅁䍄䉁䅁䅁兂䅁䅁䅍䅄䅁䅁䅕䅁䅁䕺瑍歭䭅䱁䅅䅁䭁䑁䅕䅁䭁䅁䉣䅁䉁䅁䅁允䅁䅁䅕䅁䅁䅁䅁䅁䵁䅉䅅䅁䙁䅁䅁睁䵁䅁䅁兂䅁䅁䅃佲䝚兑䅯具䅁䅁䅯睏䅁䅁䅯睂䅅䅁䅅䅁䉁䅁䅁兂䅁䅁䅁䅁䅁䅁杷允䅁䅁䅕䅁䑁䅁䅷䅁䙁䅁䅁䅁乂ㅈ䉂权㉃䅁䅁权䙂䅁䅁权䡁允䅁允䅁䅁䅅䅁䙁䭁啚㡘㐸䙃䍎䍄䉁䅁䅁兂䅁䅁䅍䅄䅁䅁䅕䅁䅁䉁䉃䔫䭁䅁䉑䅁䭁䕁䅣䅁䭁䅁䉣䅁䉁䅁䅁允䅁䅁䅕改䭰啒摪啕䵁䅉䅅䅁䙁䅁䅁睁䵁䅁䅁兂䅁䅁䅃䭳偤兑䅯䄲䅁䅁䅯杏䅁䅁䅯睂䅅䅁䅅䅁䉁䅁䅁兂䅁䅁䅁䅁䅁䅁杷允䅁䅁䅕䅁䑁䅁䅷䅁䙁䅁䅁䥁獃欵䉚权㉃䅁䅁权䅂䅁䅁权䡁允䅁允䅁䅁䅅䅁䙁䅁䅁䅁䅁䅁䅁䍄䉁䅁䅁兂䅁䅁䅍䅄䅁䅁䅕䅁䅁䭧浺歒䭅佁䅯䅁䭁䑁䄰䅁䭁䅁䉣䅁䉁䅁䅁允䅁䅁䅕䅁䅁䅁䅁䅁䵁䅉䅅䅁䙁䅁䅁睁䵁䅁䅁兂䅁䅁䅁乖佚兑䅯杺䅁䅁䅯䅓䅁䅁䅯睂䅅䅁䅅䅁䉁䅁䅁兂䍃搴㘱礰㉈睐杷允䅁䅁䅕䅁䑁䅁䅷䅁䙁䅁䅁䅁䕁啪䈹权䍁允䅁权㡁䅁䅁权䡁允䅁允䅁䅁䅅䅁䙁乁牰䑉䱵⼲⽙䍄䉁䅁䅁兂䅁䅁䅍䅄䅁䅁䅕䅁䅁䡁䭄〫䭁䱁䅧䅁䭁䕁䅅䅁䭁䅁䉣䅁䉁䅁䅁允䅁䅁䅕䅁䅁䅁䅁䅁䵁䅉䅅䅁䙁䅁䅁睁䵁䅁䅁兂䅁䅁䅃佲䝚兑䅯䄯䅁䅁䅯兑䅁䅁䅯睂䅅䅁䅅䅁䉁䅁䅁兂獄䔸潤佢⽑䅑杷允䅁䅁䅕䅁䑁䅁䅷䅁䙁䅁䅁䅁睂癹䅴权楃䅁䅁权㍁䅁䅁权䡁允䅁允䅁䅁䅅䅁䙁偁⼯獇奒䜳䍨䍄䉁䅁䅁兂䅁䅁䅍䅄䅁䅁䅕䅁䅁䱧湃ご䭅䱁䅯䅁䭁䑁䅅䅁䭁䅁䉣䅁䉁䅁䅁允䅁䅁䅕䅁䅁䅁䅁䅁䵁䅉䅅䅁䙁䅁䅁睁䵁䅁䅁兂䅁䅁䅃佲䝚兑䅯典䅁䅁䅯免䅁䅁䅯睂䅅䅁䅅䅁䉁䅁䅁兂䅁䅁䅁䅁䅁䅁杷允䅁䅁䅕䅁䑁䅁䅷䅁䙁䅁䅁䥁睂䔸䈵权㥃䅁䅁权㡁䅁䅁权䡁允䅁允䅁䅁䅅䅁䙁䥁扷偄剈ㅖ䅎䍄䉁䅁䅁兂䅁䅁䅍䅄䅁䅁䅕䅁䅁䍁潁唫䭁䅁䉑䅁䭁䕁䅧䅁䭁䅁䉣䅁䉁䅁䅁允䅁䅁䅕䅁䅁䅁䅁䅁䵁䅉䅅䅁䙁䅁䅁睁䵁䅁䅁兂䅁䅁䅃䭳偤兑䅯兺䅁䅁䅯䅒䅁䅁䅯睂䅅䅁䅅䅁䉁䅁䅁权⭁允䅁䍄䉁䅁䅁兂䅁䅁䅍䅄䅁䅁䅕䅁䅁䱧湃ご䭅䭁䅫䅁䭁䍁䄴䅁䭁䅁䉣䅁䉁䅁䅁允䅁䅁䅯权䅅䅁杷允䅁䅁䅕䅁䑁䅁䅷䅁䙁䅁䅁䵁䅃水䉂权畄䅁䅁权㉁䅁䅁权䡁允䅁允䅁䅁䅅䅁䙁䅁䅁䅁䅁䅁䅁䍄䉁䅁䅁兂䅁䅁䅍䅄䅁䅁䅕䅁䅁䍁潁唫䭁佁䅷䅁䭁䑁䄰䅁䭁䅁䉣䅁䉁䅁䅁允䅁䅁䅕䅁䅁䅁䅁䅁䵁䅉䅅䅁䙁䅁䅁睁䵁䅁䅁兂䅁䅁䅃佲䝚兑䅯䄰䅁䅁䅯䅏䅁䅁䅯睂䅅䅁䅅䅁䉁䅁䅁兂䅁䅁䅁䅁䅁䅁杷允䅁䅁䅕䅁䑁䅁䅷䅁䙁䅁䅁䥁睃ば䈹权兄䅁䅁权䭂䅁䅁权䡁允䅁允䅁䅁䅅䅁䙁偁㑺䴴䈷卺䅨䍄䉁䅁䅁兂䅁䅁䅍䅄䅁䅁䅕䅁䅁䕺瑍歭䭅䭁䅁䅁䭁䑁䄴䅁䭁䅁䉣䅁䉁䅁䅁允䅁䅁䅕䅁䅁䅁䅁䅁䵁䅉䅅䅁䙁䅁䅁睁䵁䅁䅁兂䅁䅁䅃䝑偖兑䅯睳䅁䅁䅯睐䅁䅁䅯睂䅅䅁䅅䅁䉁䅁䅁兂䅁䅁䅁䅁䅁䅁杷允䅁䅁䅕䅁䑁䅁䅷䅁䙁䅁䅁䥁睃ば䈹权㉃䅁䅁权ぁ䅁䅁权䡁允䅁允䅁䅁䅅䅁䙁䅁䅁䅁䅁䅁䅁䍄䉁䅁䅁兂䅁䅁䅍䅄䅁䅁䅕䅁䅁䥷楄䕕䭅乁䅙䅁䭁䕁䅕䅁䭁䅁䉣䅁䉁䅁䅁允䅁䅁䅕䅁䅁䅁䅁䅁䵁䅉䅅䅁䙁䅁䅁睁䵁䅁䅁兂䅁䅁䅃䭳偤兑䅯䄯䅁䅁䅯兓䅁䅁䅯睂䅅䅁䅅䅁䉁䅁䅁兂呄䵚䵅䑆䰵䅑杷允䅁䅁䅕䅁䑁䅁䅷䅁䙁䅁䅁䥁睃ば䈹权㝃䅁䅁权硁䅁䅁权䡁允䅁允䅁䅁䅅䅁䙁䅁䅁䅁䅁䅁䅁䍄䉁䅁䅁兂䅁䅁䅍䅄䅁䅁䅕䅁䅁䉁䉃䔫䭁佁䅑䅁䭁䍁䄸䅁䭁䅁䉣䅁䉁䅁䅁允䅁䅁䅕䅁䅁䅁䅁䅁䵁䅉䅅䅁䙁䅁䅁睁䵁䅁䅁兂䅁䅁䅁住佒兑䅯朶䅁䅁䅯䅎䅁䅁䅯睂䅅䅁䅅䅁䉁䅁䅁兂䅁䅁䅁䅁䅁䅁杷允䅁䅁䅕䅁䑁䅁䅷䅁䙁䅁䅁䅁㑁䔵䈵权い䅁䅁权䵂䅁䅁权䡁允䅁允䅁䅁䅅䅁䙁䵁佂汣㥊䍓䅎䍄䉁䅁䅁兂䅁䅁䅍䅄䅁䅁䅕䅁䅁䭧浺歒䭅偁䅉䅁䭁䍁䄴䅁䭁䅁䉣䅁䉁䅁䅁允䅁䅁䅕䅁䅁䅁䅁䅁䵁䅉䅅䅁䙁䅁䅁睁䵁䅁䅁兂䅁䅁䅃佲䝚兑䅯䅴䅁䅁䅯䅍䅁䅁䅯睂䅅䅁䅅䅁䉁䅁䅁兂䅁䅁䅁䅁䅁䅁杷允䅁䅁䅕䅁䑁䅁䅷䅁䙁䅁䅁䅁㝂啌䈹权獄䅁䅁权䝂䅁䅁权䡁允䅁允䅁䅁䅅䅁䙁䅁䅁䅁䅁䅁䅁䍄䉁䅁䅁兂䅁䅁䅍䅄䅁䅁䅕䅁䅁䭧浺歒䭅䭁䅕䅁䭁䑁䄴䅁䭁䅁䉣䅁䉁䅁䅁允䅁䅁䅣䅁䅁佁摄䔵䵁䅉䅅䅁䙁䅁䅁睁䵁䅁䅁兂䅁䅁䅃䭳偤兑䅯睵䅁䅁䅯䅔䅁䅁䅯睂䅅䅁䅅䅁䉁䅁䅁兂晁㝡ㄸ呺䘱村杷允䅁䅁䅕䅁䑁䅁䅷䅁䙁䅁䅁䅁㝂啌䈹权牃䅁䅁权㙁䅁䅁权䡁允䅁允䅁䅁䅅䅁䭁䅁䉯䅁䵁䅉䅅䅁䙁䅁䅁睁䵁䅁䅁兂䅁䅁䅁剔儹兑䅯䅹䅁䅁䅯䅓䅁䅁䅯睂䅅䅁䅅䅁䉁䅁䅁兂佃甲㝖兙敉村杷允䅁䅁䅕䅁䑁䅁䅷䅁䙁䅁䅁䥁煂歌䈹权⽃䅁䅁权䥂䅁䅁权䡁允䅁允䅁䅁䅅䅁䙁䅁䅁䅁䅁䅁䅁䍄䉁䅁䅁兂䅁䅁䅍䅄䅁䅁䅕䅁䅁䱧湃ご䭅䱁䄰䅁䭁䑁䅅䅁䭁䅁䉣䅁䉁䅁䅁允䅁䅁䅕䅁䅁䅁䅁䅁䵁䅉䅅䅁䙁䅁䅁睁䵁䅁䅁兂䅁䅁䵄祑愲兑䅯朵䅁䅁䅯睍䅁䅁䅯睂䅅䅁䅅䅁䉁䅁䅁兂䅁䅁䅁䅁䅁䅁杷允䅁䅁䅕䅁䑁䅁䅷䅁䙁䅁䅁䥁睃ば䈹权潄䅁䅁权䵂䅁䅁权䡁允䅁允䅁䅁䅅䅁䙁䑁湵㉊桱䕣䅒䍄䉁䅁䅁兂䅁䅁䅍䅄䅁䅁䅕䅁䅁䱧湃ご䭅䵁䅅䅁䭁䑁䅅䅁䭁䅁䉣䅁䉁䅁䅁允䅁䅁䅕䅁䅁䅁䅁䅁䵁䅉䅅䅁䙁䅁䅁睁䵁䅁䅁兂䅁䅁䅃䭳偤兑䅯䅵䅁䅁䅯李䅁䅁䅯睂䅅䅁䅅䅁䉁䅁䅁兂扄乺兎睡乎䅑杷允䅁䅁䅕䅁䑁䅁䅷䅁䙁䅁䅁䅁䕁啪䈹权㑃䅁䅁权㍁䅁䅁权䡁允䅁允䅁䅁䅅䅁䙁䅁䅁䅁䅁䅁䅁䍄䉁䅁䅁兂䅁䅁䅍䅄䅁䅁䅕䅁䅁䭁欫ご䭅乁䅉䅁䭁䑁䅣䅁䭁䅁䉣䅁䉁䅁䅁允䅁䅁䅕杍䱒攷氶ぇ䵁䅉䅅䅁䙁䅁䅁睁䵁䅁䅁兂䅁䅁䅃䭳偤兑䅯典䅁䅁䅯免䅁䅁䅯睂䅅䅁䅅䅁䉁䅁䅁兂䅁䅁䅁䅁䅁䅁杷允䅁䅁䅕䅁䑁䅁䅷䅁䙁䅁䅁䥁睃ば䈹权㑄䅁䅁权ぁ䅁䅁权䡁允䅁允䅁䅁䅅䅁䙁䅁䅁䅁䅁䅁䅁䍄䉁䅁䅁兂䅁䅁䅍䅄䅁䅁䅕䅁䅁䭧浺歒䭅佁䅁䅁䭁䑁䅙䅁䭁䅁䉣䅁䉁䅁䅁允䅁䅁䅕湸㕲浳⼸稹䴸䅉䅅䅁䙁䅁䅁睁䵁䅁䅁兂䅁䅁䅃佲䝚兑䅯䄷䅁䅁䅯䅐䅁䅁䅯睂䅅䅁䅅䅁䉁䅁䅁兂瑄末佱䕙䥑䅑杷允䅁䅁䅕䅁䑁䅁䅷䅁䙁䅁䅁䅁扂䕍䈹权坄䅁䅁权䉂䅁䅁权䡁允䅁允䅁䅁䅅䅁䙁䅁䅁䅁䅁䅁䅁䍄䉁䅁䅁兂䅁䅁䅍䅄䅁䅁䅕䅁䅁䱧湃ご䭅佁䅧䅁䭁䑁䅅䅁䭁䅁䉣䅁䉁䅁䅁允䅁䅁䅕䅁䅁䅁䅁䅁䵁䅉䅅䅁䙁䅁䅁睁䵁䅁䅁兂䅁䅁䅃䭳偤兑䅯䅹䅁䅁䅯免䅁䅁䅯睂䅅䅁䅅䅁䉁䅁䅁兂䅁䅁䅁䅁䅁䅁杷允䅁䅁䅕䅁䑁䅁䅷䅁䙁䅁䅁䥁獃欵䉚权獄䅁䅁权䑂䅁䅁权䡁允䅁允䅁䅁䅅䅁䙁䱁歓桎礴杧䅂䍄䉁䅁䅁兂䅁䅁䅍䅄䅁䅁䅕䅁䅁䭧浺歒䭅䭁䅁䅁䭁䑁䅕䅁䭁䅁䉣䅁䉁䅁䅁允䅁䅁䅕瑡扳坎䩉う䵁䅉䅅䅁䙁䅁䅁睁䵁䅁䅁兂䅁䅁䅃䭳偤兑䅯䄱䅁䅁䅯䅒䅁䅁䅯睂䅅䅁䅅䅁䉁䅁䅁权⭁允䅁䍄䉁䅁䅁兂䅁䅁䅍䅄䅁䅁䅕䅁䅁䝁䭄〫䭁乁䅉䅁䭁䕁䅙䅁䭁䅁䉣䅁䉁䅁䅁允䅁䅁䅕浔䵗儫㥱か䵁䅉䅅䅁䙁䅁䅁睁䵁䅁䅁兂䅁䅁䅁偷㝔䅑䅯䄷䅁䅁䅯睐䅁䅁䅯睂䅅䅁䅅䅁䉁䅁䅁兂䅁䅁䅁䅁䅁䅁杷允䅁䅁䅕䅁䑁䅁䅷䅁䙁䅁䅁䥁睃ば䈹权⭄䅁䅁权⭁䅁䅁权䡁允䅁允䅁䅁䅅䅁䙁䵁偕䤫䭸砷䌵䍄䉁䅁䅁兂䅁䅁䅍䅄䅁䅁䅕䅁䅁䱧湃ご䭅乁䄴䅁䭁䑁䅑䅁䭁䅁䉣䅁䉁䅁䅁允䅁䅁䅕䅁䅁䅁䅁䅁䵁䅉䅅䅁䙁䅁䅁睁䵁䅁䅁兂䅁䅁䅁䥅㑈䅑䅯关䅁䅁䅯兎䅁䅁䅯睂䅅䅁䅅䅁䉁䅁䅁兂䅁䡁㍪摲煚村杷允䅁䅁䅕䅁䑁䅁䅷䅁䙁䅁䅁䅁扂䕍䈹权䙄䅁䅁权㝁䅁䅁权䡁允䅁允䅁䅁䅅䅁䙁䅁䅁䅁䅁䅁䅁䍄䉁䅁䅁兂䅁䅁䅍䅄䅁䅁䅕䅁䅁䱧湃ご䭅䵁䅕䅁䭁䕁䅁䅁䭁䅁䉣䅁䉁䅁䅁允䅁䅁䅕坏吹畏䥆樯䴸䅉䅅䅁䙁䅁䅁睁䵁䅁䅁兂䅁䅁䅃佲䝚兑䅯睲䅁䅁䅯免䅁䅁䅯睂䅅䅁䅅䅁䉁䅁䅁兂䅁䅁䅁䅁䅁䅁杷允䅁䅁䅕䅁䑁䅁䅷䅁䙁䅁䅁䅁㝂啌䈹权㙄䅁䅁权㡁䅁䅁权䡁允䅁允䅁䅁䅅䅁䙁乁入㍂瑁汪䍎䍄䉁䅁䅁兂䅁䅁䅍䅄䅁䅁䅕䅁䅁䉁䉃䔫䭁䵁䅅䅁䭁䑁䅁䅁䭁䅁䉣䅁䉁䅁䅁允䅁䅁䅕睒⭹䨷㕊歇䵁䅉䅅䅁䙁䅁䅁睁䵁䅁䅁兂䅁䅁䅁䵙㝲䅑䅯䅯䅁䅁䅯兑䅁䅁䅯睂䅅䅁䅅䅁䉁䅁䅁兂橃ち瑍⭆硍䅑杷允䅁䅁䅕䅁䑁䅁䅷䅁䙁䅁䅁䥁獃欵䉚权楃䅁䅁权獁䅁䅁权䡁允䅁允䅁䅁䅅䅁䙁䅁䅁䅁䅁䅁䅁䍄䉁䅁䅁兂䅁䅁䅍䅄䅁䅁䅕䅁䅁䕧求ご䭅䅁䉑䅁䭁䑁䅷䅁䭁䅁䉣䅁䉁䅁䅁允䅁䅁䅕佢杲汕捧捅䵁䅉䅅䅁䙁䅁䅁睁䵁䅁䅁兂䅁䅁䅃䭳偤兑䅯朴䅁䅁䅯睁䅁䅁䅯睂䅅䅁䅅䅁䉁䅁䅁兂⭄牰畏橑祄睐杷允䅁䅁䅕䅁䑁䅁䅷䅁䙁䅁䅁䅁扂䕍䈹权㑄䅁䅁权⭁䅁䅁权䡁允䅁允䅁䅁䅅䅁䙁䅁䅁䅁䅁䅁䅁䍄䉁䅁䅁兂䅁䅁䅍䅄䅁䅁䅕䅁䅁䱧湃ご䭅乁䅑䅁䭁䑁䅅䅁䭁䅁䉣䅁䉁䅁䅁允䅁䅁䅕䅁䅁䅁䅁䅁䵁䅉䅅䅁䙁䅁䅁睁䵁䅁䅁兂䅁䅁䅁䡫㑢䅑䅯睷䅁䅁䅯䅏䅁䅁䅯睂䅅䅁䅅䅁䉁䅁䅁兂䅁䅁䅁䅁䅁䅁杷允䅁䅁䅕䅁䑁䅁䅷䅁䙁䅁䅁䅁癃䕰䈹权㉃䅁䅁权睁䅁䅁权䡁允䅁允䅁䅁䅅䅁䙁䅁䅁䅁䅁䅁䅁䍄䉁䅁䅁兂䅁䅁䅍䅄䅁䅁䅕䅁䅁䱧湃ご䭅䭁䄸䅁䭁䑁䅣䅁䭁䅁䉣䅁䉁䅁䅁允䅁䅁䅕䅁䅁䅁䅁䅁䵁䅉䅅䅁䙁䅁䅁睁䵁䅁䅁兂䅁䅁䅃䝑偖兑䅯䄵䅁䅁䅯睒䅁䅁䅯睂䅅䅁䅅䅁䉁䅁䅁兂䅁䅁䅁䅁䅁䅁杷允䅁䅁䅕䅁䑁䅁䅷䅁䙁䅁䅁䥁睃ば䈹权捄䅁䅁权⭁䅁䅁权䡁允䅁允䅁䅁䅅䅁䙁偁㥦䄯湓⽓⽁䍄䉁</t>
  </si>
  <si>
    <t>䅁䅁兂䅁䅁䅍䅄䅁䅁䅕䅁䅁䥷楄䕕䭅䵁䅕䅁䭁䑁䅍䅁䭁䅁䉣䅁䉁䅁䅁允䅁䅁䅕䅁䅁䅁䅁䅁䵁䅉䅅䅁䙁䅁䅁睁䵁䅁䅁兂䅁䅁䅃䭳偤兑䅯朱䅁䅁䅯免䅁䅁䅯睂䅅䅁䅅䅁䉁䅁䅁兂䅁䅁䅁䅁䅁䅁杷允䅁䅁䅕䅁䑁䅁䅷䅁䙁䅁䅁䅁睂癹䅴权㙃䅁䅁权㑁䅁䅁权䡁允䅁允䅁䅁䅅䅁䙁䅁䅁䅁䅁䅁䅁䍄䉁䅁䅁兂䅁䅁䅍䅄䅁䅁䅕䅁䅁䱧湃ご䭅䅁䉑䅁䭁䕁䄰䅁䭁䅁䉣䅁䉁䅁䅁允䅁䅁䅕㥢歕婱牫歑䵁䅉䅅䅁䙁䅁䅁睁䵁䅁䅁兂䅁䅁䅃佲䝚兑䅯典䅁䅁䅯䅎䅁䅁䅯睂䅅䅁䅅䅁䉁䅁䅁兂䅁䅁䅁䅁䅁䅁杷允䅁䅁䅕䅁䑁䅁䅷䅁䙁䅁䅁䥁睃ば䈹权橃䅁䅁权⽁䅁䅁权䡁允䅁允䅁䅁䅅䅁䙁䅁䅁䅁䅁䅁䅁䍄䉁䅁䅁兂䅁䅁䅍䅄䅁䅁䅕䅁䅁䱧湃ご䭅乁䅷䅁䭁䑁䅅䅁䭁䅁䉣䅁䉁䅁䅁允䅁䅁䅕䅁䅁䅁䅁䅁䵁䅉䅅䅁䙁䅁䅁睁䵁䅁䅁兂䅁䅁䅃佲䝚兑䅯䄹䅁䅁䅯兑䅁䅁䅯睂䅅䅁䅅䅁䉁䅁䅁兂⭃扲砲末摍䅑杷允䅁䅁䅕䅁䑁䅁䅷䅁䙁䅁䅁䥁睃ば䈹权㑄䅁䅁权䕂䅁䅁权䡁允䅁允䅁䅁䅅䅁䙁䅁䅁䩅噋䍫䍚䍄䉁䅁䅁兂䅁䅁䅍䅄䅁䅁䅕䅁䅁䭧浺歒䭅䱁䅅䅁䭁䑁䅑䅁䭁䅁䉣䅁䉁䅁䅁允䅁䅁䅕䅁䅁䅁䅁䅁䵁䅉䅅䅁䙁䅁䅁睁䵁䅁䅁兂䅁䅁䅃䭳偤兑䅯䄳䅁䅁䅯䅎䅁䅁䅯睂䅅䅁䅅䅁䉁䅁䅁兂䅁䅁䅁䅁䅁䅁杷允䅁䅁䅕䅁䑁䅁䅷䅁䙁䅁䅁䥁睃ば䈹权佄䅁䅁权硁䅁䅁权䡁允䅁允䅁䅁䅅䅁䙁䅁䅁䅁䅁䅁䅁䍄䉁䅁䅁兂䅁䅁䅍䅄䅁䅁䅕䅁䅁䝁确歔䭅䱁䅍䅁䭁䕁䅣䅁䭁䅁䉣䅁䉁䅁䅁允䅁䅁䅕畢䨴㙸欴正䵉䅉䅅䅁䙁䅁䅁睁䵁䅁䅁兂䅁䅁䅃䅖兒兑䅯䅂䅅䅁䅯村䅁䅁䅯睂䅅䅁䅅䅁䉁䅁䅁兂楂摩噱䙱㔰䅑杷允䅁䅁䅕䅁䑁䅁䅷䅁䙁䅁䅁䥁睃ば䈹权䕁允䅁权㝁䅁䅁权䡁允䅁允䅁䅁䅅䅁䙁䅁䅁䅁䅁䅁䅁䍄䉁䅁䅁兂䅁䅁䅍䅄䅁䅁䅕䅁䅁䭧浺歒䭅偁䅁䅁䭁䕁䅳䅁䭁䅁䉣䅁䉁䅁䅁允䅁䅁䅕䔹湤䝵橇歍䵁䅉䅅䅁䙁䅁䅁睁䵁䅁䅁兂䅁䅁䅁祥倱兑䅯杯䅁䅁䅯杓䅁䅁䅯睂䅅䅁䅅䅁䉁䅁䅁兂獃䑐扔塈㡊村杷允䅁䅁䅕䅁䑁䅁䅷䅁䙁䅁䅁䥁睃ば䈹权坄䅁䅁权䉂䅁䅁权䡁允䅁允䅁䅁䅅䅁䙁䅁䅁䅁䅁䅁䅁䍄䉁䅁䅁兂䅁䅁䅍䅄䅁䅁䅕䅁䅁䱧湃ご䭅佁䅑䅁䭁䑁䅅䅁䭁䅁䉣䅁䉁䅁䅁允䅁䅁䅕䅁䅁䅁䅁䅁䵁䅉䅅䅁䙁䅁䅁睁䵁䅁䅁兂䅁䅁䅃䭳偤兑䅯䅯䅁䅁䅯兏䅁䅁䅯睂䅅䅁䅅䅁䉁䅁䅁兂䅁䅁䅁䅁䅁䅁杷允䅁䅁䅕䅁䑁䅁䅷䅁䙁䅁䅁䅁允晧䅨权卄䅁䅁权畁䅁䅁权䡁允䅁允䅁䅁䅅䅁䙁䡁㥅瑃橥䌸䅚䍄䉁䅁䅁兂䅁䅁䅍䅄䅁䅁䅕䅁䅁䑧婴ご䭅䵁䄰䅁䭁䑁䅕䅁䭁䅁䉣䅁䉁䅁䅁允䅁䅁䅕潲灪橮渴歊䵁䅉䅅䅁䙁䅁䅁睁䵁䅁䅁兂䅁䅁䅁乖佚兑䅯关䅁䅁䅯䅑䅁䅁䅯睂䅅䅁䅅䅁䉁䅁䅁兂䅁䅁㉁偊晒村杷允䅁䅁䅕䅁䑁䅁䅷䅁䙁䅁䅁䥁睃ば䈹权䥄䅁䅁权畁䅁䅁权䡁允䅁允䅁䅁䅅䅁䙁䅁䅁䅁䅁䅁䅁䍄䉁䅁䅁兂䅁䅁䅍䅄䅁䅁䅕䅁䅁䙧䕑䕕䭅佁䄴䅁䭁䑁䅕䅁䭁䅁䉣䅁䉁䅁䅁允䅁䅁䅕㉫扑摧塊䕑䵁䅉䅅䅁䙁䅁䅁睁䵁䅁䅁兂䅁䅁䅄佧兊兑䅯共䅁䅁䅯睑䅁䅁䅯睂䅅䅁䅅䅁䉁䅁䅁权䭁允䅁䍄䉁䅁䅁兂䅁䅁䅍䅄䅁䅁䅕䅁䅁䝁䭄〫䭁䵁䅍䅁䭁䑁䅫䅁䭁䅁䉣䅁䉁䅁䅁允䅁䅁䅕䅁䅁䅁䅁䅁䵁䅉䅅䅁䙁䅁䅁睁䵁䅁䅁兂䅁䅁䅃佲䝚兑䅯共䅁䅁䅯睏䅁䅁䅯睂䅅䅁䅅䅁䉁䅁䅁权䭁允䅁䍄䉁䅁䅁兂䅁䅁䅍䅄䅁䅁䅕䅁䅁䙁坔歔䭅乁䅉䅁䭁䑁䅁䅁䭁䅁䉣䅁䉁䅁䅁允䅁䅁䅕䅁䅁䅁䅁䅁䵁䅉䅅䅁䙁䅁䅁睁䵁䅁䅁兂䅁䅁䅃䭳偤兑䅯朴䅁䅁䅯杏䅁䅁䅯睂䅅䅁䅅䅁䉁䅁䅁兂䅁䅁䅁䅁䅁䅁杷允䅁䅁䅕䅁䑁䅁䅷䅁䙁䅁䅁䥁睃ば䈹权硃䅁䅁权㡁䅁䅁权䡁允䅁允䅁䅁䅅䅁䙁䍁䵴危敉䡑䍨䍄䉁䅁䅁兂䅁䅁䅍䅄䅁䅁䅕䅁䅁䱧湃ご䭅乁䅧䅁䭁䑁䅧䅁䭁䅁䉣䅁䉁䅁䅁允䅁䅁䅕䅁䅁䅁䅁䅁䵁䅉䅅䅁䙁䅁䅁睁䵁䅁䅁兂䅁䅁䅄佧兊兑䅯具䅁䅁䅯児䅁䅁䅯睂䅅䅁䅅䅁䉁䅁䅁兂䅁䅁䅁䅁䅁䅁杷允䅁䅁䅕䅁䑁䅁䅷䅁䙁䅁䅁䥁睃ば䈹权灃䅁䅁权䱂䅁䅁权䡁允䅁允䅁䅁䅅䅁䭁䅁䉯䅁䵁䅉䅅䅁䙁䅁䅁睁䵁䅁䅁兂䅁䅁䅃䭳偤兑䅯其䅁䅁䅯䅏䅁䅁䅯睂䅅䅁䅅䅁䉁䅁䅁兂䅁䅁䅁䅁䅁䅁杷允䅁䅁䅕䅁䑁䅁䅷䅁䙁䅁䅁䅁杂癹䅴权䉄䅁䅁权㍁䅁䅁权䡁允䅁允䅁䅁䅅䅁䙁䅁䅁䅁䅁䅁䅁䍄䉁䅁䅁兂䅁䅁䅍䅄䅁䅁䅕䅁䅁䕁乄〫䭁偁䄴䅁䭁䕁䅷䅁䭁䅁䉣䅁䉁䅁䅁允䅁䅁䅕䅁䅁汐杫歆䵉䅉䅅䅁䙁䅁䅁睁䵁䅁䅁兂䅁䅁䅃䭳偤兑䅯䅂䅅䅁䅯䅒䅁䅁䅯睂䅅䅁䅅䅁䉁䅁䅁兂桃景婁杊䥆䅑杷允䅁䅁䅕䅁䑁䅁䅷䅁䙁䅁䅁䥁睃ば䈹权畄䅁䅁权硁䅁䅁权䡁允䅁允䅁䅁䅅䅁䙁䅁䅁䅁䅁䅁䅁䍄䉁䅁䅁兂䅁䅁䅍䅄䅁䅁䅕䅁䅁䉁䉃䔫䭁乁䄴䅁䭁䑁䅑䅁䭁䅁䉣䅁䉁䅁䅁允䅁䅁䅕䅁䅁䅁䅁䅁䵁䅉䅅䅁䙁䅁䅁睁䵁䅁䅁兂䅁䅁䅁䍉㕪䅑䅯杵䅁䅁䅯睌䅁䅁䅯睂䅅䅁䅅䅁䉁䅁䅁兂䅁䅁䅁䅁䅁䅁杷允䅁䅁䅕䅁䑁䅁䅷䅁䙁䅁䅁䥁睃ば䈹权䡄䅁䅁权䝂䅁䅁权䡁允䅁允䅁䅁䅅䅁䙁䉁儹杯扎兵䍆䍄䉁䅁䅁兂䅁䅁䅍䅄䅁䅁䅕䅁䅁䱧湃ご䭅偁䅑䅁䭁䑁䅅䅁䭁䅁䉣䅁䉁䅁䅁允䅁䅁䅕䅁䅁䅁䅁䅁䵁䅉䅅䅁䙁䅁䅁睁䵁䅁䅁兂䅁䅁䅃佲䝚兑䅯杵䅁䅁䅯䅍䅁䅁䅯睂䅅䅁䅅䅁䉁䅁䅁兂䅁䅁䅁䅁䅁䅁杷允䅁䅁䅕䅁䑁䅁䅷䅁䙁䅁䅁䥁㝁啗䈹权坄䅁䅁权㉁䅁䅁权䡁允䅁允䅁䅁䅅䅁䙁䥁䜶癶灵⽤⽷䍄䉁䅁䅁兂䅁䅁䅍䅄䅁䅁䅕䅁䅁䅁乓ご䭅䭁䅣䅁䭁䑁䄰䅁䭁䅁䉣䅁䉁䅁䅁允䅁䅁䅯权䅅䅁杷允䅁䅁䅕䅁䑁䅁䅷䅁䙁䅁䅁䥁睃ば䈹权卄䅁䅁权硁䅁䅁权䡁允䅁允䅁䅁䅅䅁䙁䅁䅁䅁䅁䅁䅁䍄䉁䅁䅁兂䅁䅁䅍䅄䅁䅁䅕䅁䅁䅁乓ご䭅䭁䅣䅁䭁䕁䅉䅁䭁䅁䉣䅁䉁䅁䅁允䅁䅁䅯权䅅䅁杷允䅁䅁䅕䅁䑁䅁䅷䅁䙁䅁䅁䅁䅄倹䅴权汃䅁䅁权⭁䅁䅁权䡁允䅁允䅁䅁䅅䅁䡁䅁䅁䅁杄攳䅒䍄䉁䅁䅁兂䅁䅁䅍䅄䅁䅁䅕䅁䅁䱧湃ご䭅䱁䅅䅁䭁䕁䅧䅁䭁䅁䉣䅁䉁䅁䅁允䅁䅁䅕䑇䉐㤱⭮䕡䵉䅉䅅䅁䙁䅁䅁睁䵁䅁䅁兂䅁䅁䅃䝑偖兑䅯末䅁䅁䅯睐䅁䅁䅯睂䅅䅁䅅䅁䉁䅁䅁兂䅁䅁䅁䅁䅁䅁杷允䅁䅁䅕䅁䑁䅁䅷䅁䙁䅁䅁䅁乂ㅈ䉂权汃䅁䅁权癁䅁䅁权䡁允䅁允䅁䅁䅅䅁䭁䅁䅁䅁䵁䅉䅅䅁䙁䅁䅁睁䵁䅁䅁兂䅁䅁䅁䥂倱兑䅯朰䅁䅁䅯村䅁䅁䅯睂䅅䅁䅅䅁䉁䅁䅁兂浂浚浚煚祙䅑杷允䅁䅁䅕䅁䑁䅁䅷䅁䙁䅁䅁䥁睃ば䈹权硃䅁䅁权䙂䅁䅁权䡁允䅁允䅁䅁䅅䅁䙁䑁塢䩐灂湅䍤䍄䉁䅁䅁兂䅁䅁䅍䅄䅁䅁䅕䅁䅁䉁䉃䔫䭁䵁䄴䅁䭁䕁䅷䅁䭁䅁䉣䅁䉁䅁䅁允䅁䅁䅕⭪朲硆㕶樸䴸䅉䅅䅁䙁䅁䅁睁䵁䅁䅁兂䅁䅁䅁䵑㜳䅑䅯杺䅁䅁䅯材䅁䅁䅯睂䅅䅁䅅䅁䉁䅁䅁兂楃䵸婓䙗湶睐杷允䅁䅁䅕䅁䑁䅁䅷䅁䙁䅁䅁䵁䅃水䉂权权䅁䅁权獁䅁䅁权䡁允䅁允䅁䅁䅅䅁䙁䅁䅁䅁䅁䅁䅁䍄䉁䅁䅁兂䅁䅁䅍䅄䅁䅁䅕䅁䅁䡧睄歔䭅乁䄴䅁䭁䕁䅣䅁䭁䅁䉣䅁䉁䅁䅁允䅁䅁䅕䕘祴桴噧䕄䵁䅉䅅䅁䙁䅁䅁睁䵁䅁䅁兂䅁䅁䅃䭳偤兑䅯睷䅁䅁䅯睐䅁䅁䅯睂䅅䅁䅅䅁䉁䅁䅁兂䅁䅁䅁䅁䅁䅁杷允䅁䅁䅕䅁䑁䅁䅷䅁䙁䅁䅁䥁獃欵䉚权敄䅁䅁权㡁䅁䅁权䡁允䅁允䅁䅁䅅䅁䙁䝁穐歋祆兆䅰䍄䉁䅁䅁兂䅁䅁䅍䅄䅁䅁䅕䅁䅁䱧湃ご䭅䭁䅳䅁䭁䍁䄴䅁䭁䅁䉣䅁䉁䅁䅁允䅁䅁䅯权䅅䅁杷允䅁䅁䅕䅁䑁䅁䅷䅁䙁䅁䅁䥁睂䔸䈵权穃䅁䅁权䡂䅁䅁权䡁允䅁允䅁䅁䅅䅁䙁䅁偲䬱㕖㍃䍤䍄䉁䅁䅁兂䅁䅁䅍䅄䅁䅁䅕䅁䅁䝁䭄〫䭁䱁䅅䅁䭁䑁䅉䅁䭁䅁䉣䅁䉁䅁䅁允䅁䅁䅕䅁䅁䅁䅁䅁䵁䅉䅅䅁䙁䅁䅁睁䵁䅁䅁兂䅁䅁䅃䭳偤兑䅯䄳䅁䅁䅯䅓䅁䅁䅯睂䅅䅁䅅䅁䉁䅁䅁兂杁硬䠫㡰㉪睐杷允䅁䅁䅕䅁䑁䅁䅷䅁䙁䅁䅁䅁䅄倹䅴权慄䅁䅁权㍁䅁䅁权䡁允䅁允䅁䅁䅅䅁䙁䅁䅁䅁䅁䅁䅁䍄䉁䅁䅁兂䅁䅁䅍䅄䅁䅁䅕䅁䅁䕧求ご䭅偁䅙䅁䭁䑁䅑䅁䭁䅁䉣䅁䉁䅁䅁允䅁䅁䅕䅁䅁䅁䅁䅁䵁䅉䅅䅁䙁䅁䅁睁䵁䅁䅁兂䅁䅁䅃䭳偤兑䅯睵䅁䅁䅯杏䅁䅁䅯睂䅅䅁䅅䅁䉁䅁䅁兂䅁䅁䅁䅁䅁䅁杷允䅁䅁䅕䅁䑁䅁䅷䅁䙁䅁䅁䅁允晧䅨权慄䅁䅁权䑂䅁䅁权䡁允䅁允䅁䅁䅅䅁䙁䅁䅁䅁䅁䅁䅁䍄䉁䅁䅁兂䅁䅁䅍䅄䅁䅁䅕䅁䅁䭧浺歒䭅䱁䅑䅁䭁䕁䅕䅁䭁䅁䉣䅁䉁䅁䅁允䅁䅁䅕礱佦片塏歡䵉䅉䅅䅁䙁䅁䅁睁䵁䅁䅁兂䅁䅁䅁䵯㝮䅑䅯共䅁䅁䅯䅐䅁䅁䅯睂䅅䅁䅅䅁䉁䅁䅁权䭁允䅁䍄䉁䅁䅁兂䅁䅁䅍䅄䅁䅁䅕䅁䅁䱧湃ご䭅䱁䄸䅁䭁䑁䅅䅁䭁䅁䉣䅁䉁䅁䅁允䅁䅁䅕䅁䅁䅁䅁䅁䵁䅉䅅䅁䙁䅁䅁睁䵁䅁䅁兂䅁䅁䅁䵙㝲䅑䅯兰䅁䅁䅯䅐䅁䅁䅯睂䅅䅁䅅䅁䉁䅁䅁睂䅁䅁䅁䑉汮䅑杷允䅁䅁䅕䅁䑁䅁䅷䅁䙁䅁䅁䥁獃欵䉚权湃䅁䅁权畁䅁䅁权䡁允䅁允䅁䅁䅅䅁䭁䅁䉯䅁䵁䅉䅅䅁䙁䅁䅁睁䵁䅁䅁兂䅁䅁䅁䵙㝲䅑䅯䄸䅁䅁䅯䅌䅁䅁䅯睂䅅䅁䅅䅁䉁䅁䅁兂䅁䅁䅁䅁䅁䅁杷允䅁䅁䅕䅁䑁䅁䅷䅁䙁䅁䅁䥁獃欵䉚权㉄䅁䅁权䭂䅁䅁权䡁允䅁允䅁䅁䅅䅁䙁䙁㉒扁浏䈰䅆䍄䉁䅁䅁兂䅁䅁䅍䅄䅁䅁䅕䅁䅁䡧睄歔䭅乁䅙䅁䭁䑁䄸䅁䭁䅁䉣䅁䉁䅁䅁允䅁䅁䅕䅁䅁䅁䅁䅁䵁䅉䅅䅁䙁䅁䅁睁䵁䅁䅁兂䅁䅁䅃䭳偤兑䅯䄯䅁䅁䅯免䅁䅁䅯睂䅅䅁䅅䅁䉁䅁䅁兂䅁䅁䅁䅁䅁䅁杷允䅁䅁䅕䅁䑁䅁䅷䅁䙁䅁䅁䅁杁偋䅬权楃䅁䅁权䉂䅁䅁权䡁允䅁允䅁䅁䅅䅁䙁䅁䅁䝓渳䝢䌵䍄䉁䅁䅁兂䅁䅁䅍䅄䅁䅁䅕䅁䅁䡧睄歔䭅䭁䅕䅁䭁䕁䅅䅁䭁䅁䉣䅁䉁䅁䅁允䅁䅁䅣䅁䅁佁䍂〴䵁䅉䅅䅁䙁䅁䅁睁䵁䅁䅁兂䅁䅁䅃佲䝚兑䅯䅂䅅䅁䅯材䅁䅁䅯睂䅅䅁䅅䅁䉁䅁䅁兂䝂朴䕣呄㕍䅑杷允䅁䅁䅕䅁䑁䅁䅷䅁䙁䅁䅁䅁啂欱䈵权ぃ䅁䅁权䡂䅁䅁权䡁允䅁允䅁䅁䅅䅁䙁䅁䅁䥑䄫㉬䍨䍄䉁䅁䅁兂䅁䅁䅍䅄䅁䅁䅕䅁䅁䭧浺歒䭅䱁䅑䅁䭁䑁䅧䅁䭁䅁䉣䅁䉁䅁䅁允䅁䅁䅕䅁䅁䅁䅁䅁䵁䅉䅅䅁䙁䅁䅁睁䵁䅁䅁兂䅁䅁䅃䭳偤兑䅯䄲䅁䅁䅯䅎䅁䅁䅯睂䅅䅁䅅䅁䉁䅁䅁兂䅁䅁䅁䅁䅁䅁杷允䅁䅁䅕䅁䑁䅁䅷䅁䙁䅁䅁䥁睃ば䈹权敄䅁䅁权䕂䅁䅁权䡁允䅁允䅁䅁䅅䅁䙁䅁䅁䅁䅁䅁䅁䍄䉁䅁䅁兂䅁䅁䅍䅄䅁䅁䅕䅁䅁䩁㉂䔫䭁乁䅁䅁䭁䑁䅳䅁䭁䅁䉣䅁䉁䅁䅁允䅁䅁䅕攱㙄䴱䙫が䵁䅉䅅䅁䙁䅁䅁睁䵁䅁䅁兂䅁䅁䅃佲䝚兑䅯䄲䅁䅁䅯睁䅁䅁䅯睂䅅䅁䅅䅁䉁䅁䅁兂㑄䄵䩇䵲洯睐杷允䅁䅁䅕䅁䑁䅁䅷䅁䙁䅁䅁䅁允晧䅨权䉄䅁䅁权䡂䅁䅁权䡁允䅁允䅁䅁䅅䅁䙁䡁牮䡩㑩祊䅒䍄䉁䅁䅁兂䅁䅁䅍䅄䅁䅁䅕䅁䅁䱧湃ご䭅䵁䅍䅁䭁䑁䅳䅁䭁䅁䉣䅁䉁䅁䅁允䅁䅁䅕䅁䅁䅁䅁䅁䵁䅉䅅䅁䙁䅁䅁睁䵁䅁䅁兂䅁䅁䅁䤴㑈䅑䅯典䅁䅁䅯睍䅁䅁䅯睂䅅䅁䅅䅁䉁䅁䅁兂䅁䅁䅁䅁䅁䅁杷允䅁䅁䅕䅁䑁䅁䅷䅁䙁䅁䅁䥁睂䔸䈵权楃䅁䅁权祁䅁䅁权䡁允䅁允䅁䅁䅅䅁䙁䅁䅁䅁䅁䅁䅁䍄䉁䅁䅁兂䅁䅁䅍䅄䅁䅁䅕䅁䅁䱧湃ご䭅䅁䉁䅁䭁䑁䅅䅁䭁䅁䉣䅁䉁䅁䅁允䅁䅁䅯杂䅅䅁杷允䅁䅁䅕䅁䑁䅁䅷䅁䙁䅁䅁䥁獃欵䉚权䭄䅁䅁权䝂䅁䅁权䡁允䅁允䅁䅁䅅䅁䙁䝁汏汧䝹乄⽑䍄䉁䅁䅁兂䅁䅁䅍䅄䅁䅁䅕䅁䅁䭧浺歒䭅偁䅧䅁䭁䅁䅍䅁䭁䅁䉣䅁䉁䅁䅁允䅁䅁䅕⭫䩖㑤卆歙䵉䅉䅅䅁䙁䅁䅁睁䵁䅁䅁兂䅁䅁䅃楡倵兑䅯睲䅁䅁䅯䅒䅁䅁䅯睂䅅䅁䅅䅁䉁䅁䅁兂䅁䅁䅁䅁䅁䅁杷允䅁䅁䅕䅁䑁䅁䅷䅁䙁䅁䅁䥁獃欵䉚权灃䅁䅁权䕂䅁䅁权䡁允䅁允䅁䅁䅅䅁䭁䅁䉯䅁䵁䅉䅅䅁䙁䅁䅁睁䵁䅁䅁兂䅁䅁䅁䥂倱兑䅯朵䅁䅁䅯䅓䅁䅁䅯睂䅅䅁䅅䅁䉁䅁䅁兂䅁䅁䅁䅁䅁䅁杷允䅁䅁䅕䅁䑁䅁䅷䅁䙁䅁䅁䅁灂唸䈵权慄䅁䅁权ぁ䅁䅁权䡁允䅁允䅁䅁䅅䅁䙁䅁䅁䅁䅁䅁䅁䍄䉁䅁䅁兂䅁䅁䅍䅄䅁䅁䅕䅁䅁䱧湃ご䭅佁䅧䅁䭁䑁䅍䅁䭁䅁䉣䅁䉁䅁䅁允䅁䅁䅕䅁䅁䅁䅁䅁䵁䅉䅅䅁䙁䅁䅁睁䵁䅁䅁兂䅁䅁䅄佧兊兑䅯睳䅁䅁䅯村䅁䅁䅯睂䅅䅁䅅䅁䉁䅁䅁兂硄䉷䍧⽄㑘兑杷允䅁䅁䅕䅁䑁䅁䅷䅁䙁䅁䅁䵁䑸婌䉰权㙃䅁䅁权䑁䅁䅁权䡁允䅁允䅁䅁䅅䅁䙁䅁䅁䅁䅁䅁䅁䍄䉁䅁䅁兂䅁䅁䅍䅄䅁䅁䅕䅁䅁䭧浺歒䭅䱁䅧䅁䭁䑁䅍䅁䭁䅁䉣䅁䉁䅁䅁允䅁䅁䅕䅁䅁䅁䅁䅁䵁䅉䅅䅁䙁䅁䅁睁䵁䅁䅁兂䅁䅁䅁䵯㝮䅑䅯典䅁䅁䅯䅑䅁䅁䅯睂䅅䅁䅅䅁䉁䅁䅁兂䅁䅁䅁䅁䅁䅁杷允䅁䅁䅕䅁䑁䅁䅷䅁䙁䅁䅁䥁睃ば䈹权䑄䅁䅁权硁䅁䅁权䡁允䅁允䅁䅁䅅䅁䙁䅁䅁䅁䅁䅁䅁䍄䉁䅁䅁兂䅁䅁䅍䅄䅁䅁䅕䅁䅁䭧浺歒䭅䱁䄰䅁䭁䕁䅣䅁䭁䅁䉣䅁䉁䅁䅁允䅁䅁䅕㈷⬸啈㍨啘䵁䅉䅅䅁䙁䅁䅁睁䵁䅁䅁兂䅁䅁䅁䥂倱兑䅯杹䅁䅁䅯杌䅁䅁䅯睂䅅䅁䅅䅁䉁䅁䅁兂䅁䅁䅁䅁䅁䅁杷允䅁䅁䅕䅁䑁䅁䅷䅁䙁䅁䅁䥁睃ば䈹权㉄䅁䅁权硁䅁䅁权䡁允䅁允䅁䅁䅅䅁䙁䅁䅁䅁䅁䅁䅁䍄䉁䅁䅁兂䅁䅁䅍䅄䅁䅁䅕䅁䅁䉁䉃䔫䭁䱁䅳䅁䭁䑁䅅䅁䭁䅁䉣䅁䉁䅁䅁允䅁䅁䅕䅁䅃獹䕬䕁䵉䅉䅅䅁䙁䅁䅁睁䵁䅁䅁兂䅁䅁䅃偣佂兑䅯䄳䅁䅁䅯睁䅁䅁䅯睂䅅䅁䅅䅁䉁䅁䅁兂時昳敏摳橲睐杷允䅁䅁䅕䅁䑁䅁䅷䅁䙁䅁䅁䥁獃欵䉚权䕁允䅁权⽁䅁䅁权䡁允䅁允䅁䅁䅅䅁䙁䅁䅁䅁䅁䅁䅁䍄䉁䅁䅁兂䅁䅁䅍䅄䅁䅁䅕䅁䅁䭧浺歒䭅佁䅧䅁䭁䑁䅕䅁䭁䅁䉣䅁䉁䅁䅁允䅁䅁䅕硊䰯䅷敃䕕䵁䅉䅅䅁䙁䅁䅁睁䵁䅁䅁兂䅁䅁䅁䤴㑈䅑䅯䄯䅁䅁䅯免䅁䅁䅯睂䅅䅁䅅䅁䉁䅁䅁兂汃㙫教ㅎ党䅑杷允䅁䅁䅕䅁䑁䅁䅷䅁䙁䅁䅁䥁䅂啚䈹权汃䅁䅁权䵂䅁䅁权䡁允䅁允䅁䅁䅅䅁䡁䅁䅁䅁杁佳䅒䍄䉁䅁䅁兂䅁䅁䅍䅄䅁䅁䅕䅁䅁䕁乄〫䭁䱁䅯䅁䭁䑁䅁䅁䭁䅁䉣䅁䉁䅁䅁允䅁䅁䅕䅁䅁䅁䅁䅁䵁䅉䅅䅁䙁䅁䅁睁䵁䅁䅁兂䅁䅁䅃䭳偤兑䅯杬䅁䅁䅯杌䅁䅁䅯睂䅅䅁䅅䅁䉁䅁䅁兂䅁䅁䅁䅁䅁䅁杷允䅁䅁䅕䅁䑁䅁䅷䅁䙁䅁䅁䅁啂欱䈵权㉃䅁䅁权癁䅁䅁权䡁允䅁允䅁䅁䅅䅁䙁䅁䅁䅁䅁䅁䅁䍄䉁䅁䅁兂䅁䅁䅍䅄䅁䅁䅕䅁䅁䑧婴ご䭅䩁䅁䅁䭁䑁䅫䅁䭁䅁䉣䅁䉁䅁䅁允䅁䅁䅯权䅅䅁杷允䅁䅁䅕䅁䑁䅁䅷䅁䙁䅁䅁䅁乂ㅈ䉂权㉃䅁䅁权䱂䅁䅁权䡁允䅁允䅁䅁䅅䅁䙁䍁䴹坬祍び䍸䍄䉁䅁䅁兂䅁䅁䅍䅄䅁䅁䅕䅁䅁䱧湃ご䭅䭁䅕䅁䭁䍁䄴䅁䭁䅁䉣䅁䉁䅁䅁允䅁䅁䅯䅁䅁䅁杷允䅁䅁䅕䅁䑁䅁䅷䅁䙁䅁䅁䥁睃ば䈹权獄䅁䅁权㝁䅁䅁权䡁允䅁允䅁䅁䅅䅁䙁䩁捘瑆㕤晇⽑䍄䉁䅁䅁兂䅁䅁䅍䅄䅁䅁䅕䅁䅁䭧浺歒䭅䵁䅍䅁䭁䕁䅙䅁䭁䅁䉣䅁䉁䅁䅁允䅁䅁䅕㕸㥄⽄㡓䕒䵁䅉䅅䅁䙁䅁䅁睁䵁䅁䅁兂䅁䅁䅁住佒兑䅯睲䅁䅁䅯睎䅁䅁䅯睂䅅䅁䅅䅁䉁䅁䅁兂䅁䅁䅁䅁䅁䅁杷允䅁䅁䅕䅁䑁䅁䅷䅁䙁䅁䅁䥁睃ば䈹权䍁允䅁权ㅁ䅁䅁权䡁允䅁允䅁䅁䅅䅁䙁䙁摌㑪畭偣⽍䍄䉁䅁䅁兂䅁䅁䅍䅄䅁䅁䅕䅁䅁䕺瑍歭䭅偁䅧䅁䭁䕁䅍䅁䭁䅁䉣䅁䉁䅁䅁允䅁䅁䅕䅁䅁䅁䅁䅁䵁䅉䅅䅁䙁䅁䅁睁䵁䅁䅁兂䅁䅁䅃䭳偤兑䅯䅵䅁䅁䅯睐䅁䅁䅯睂䅅䅁䅅䅁䉁䅁䅁兂䅁䅁䅁䅁䅁䅁杷允䅁䅁䅕䅁䑁䅁䅷䅁䙁䅁䅁䅁䕁啪䈹权䡄䅁䅁权䱂䅁䅁权䡁允䅁允䅁䅁䅅䅁䙁䅁䅁䅁䅁䅁䅁䍄䉁䅁䅁兂䅁䅁䅍䅄䅁䅁䅕䅁䅁䱧湃ご䭅䭁䅉䅁䭁䕁䅳䅁䭁䅁䉣䅁䉁䅁䅁允䅁䅁䅕焫睲慎㍓歧䵉䅉䅅䅁䙁䅁䅁睁䵁䅁䅁兂䅁䅁䅁祥倱兑䅯䅵䅁䅁䅯睒䅁䅁䅯睂䅅䅁䅅䅁䉁䅁䅁兂䅁䅁䅁䅁䅁䅁杷允䅁䅁䅕䅁䑁䅁䅷䅁䙁䅁䅁䥁睃ば䈹权橃䅁䅁权㍁䅁䅁权䡁允䅁允䅁䅁䅅䅁䙁䅁䅅䍙⽘楸䍆䍄䉁䅁䅁兂䅁䅁䅍䅄䅁䅁䅕䅁䅁䱧湃ご䭅䵁䅧䅁䭁䅁䅍䅁䭁䅁䉣䅁䉁䅁䅁允䅁䅁䅕慯升㕆㕵啉䵉䅉䅅䅁䙁䅁䅁睁䵁䅁䅁兂䅁䅁䅁䵑㜳䅑䅯朳䅁䅁䅯兓䅁䅁䅯睂䅅䅁䅅䅁䉁䅁䅁兂畄奂啑煋䩷䅑杷允䅁䅁䅕䅁䑁䅁䅷䅁䙁䅁䅁䅁乃唰䈵权ぃ䅁䅁权䙂䅁䅁权䡁允䅁允䅁䅁䅅䅁䙁䅁䅁䩧㑭歉䍂䍄䉁䅁䅁兂䅁䅁䅍䅄䅁䅁䅕䅁䅁䅁乓ご䭅䱁䄰䅁䭁䕁䅉䅁䭁䅁䉣䅁䉁䅁䅁允䅁䅁䅕䑐潰游乤歖䵁䅉䅅䅁䙁䅁䅁睁䵁䅁䅁兂䅁䅁䅃䭳偤兑䅯䅁䅅䅁䅯兎䅁䅁䅯睂䅅䅁䅅䅁䉁䅁䅁权䝁允䅁䍄䉁䅁䅁兂䅁䅁䅍䅄䅁䅁䅕䅁䅁䩁㉂䔫䭁䱁䅑䅁䭁䑁䅫䅁䭁䅁䉣䅁䉁䅁䅁允䅁䅁䅕䅁䅃婑ㅡ䕕䵉䅉䅅䅁䙁䅁䅁睁䵁䅁䅁兂䅁䅁䅃䭳偤兑䅯䅵䅁䅁䅯杌䅁䅁䅯睂䅅䅁䅅䅁䉁䅁䅁兂䅁䅁䅁䅁䅁䅁杷允䅁䅁䅕䅁䑁䅁䅷䅁䙁䅁䅁䅁啂欱䈵权穃䅁䅁权䩂䅁䅁权䡁允䅁允䅁䅁䅅䅁䙁䅁䅁䱉灳塉䍴䍄䉁䅁䅁兂䅁䅁䅍䅄䅁䅁䅕䅁䅁䅁乓ご䭅䭁䅍䅁䭁䑁䅫䅁䭁䅁䉣䅁䉁䅁䅁允䅁䅁䅕䅁䅁䅁䅁䅁䵁䅉䅅䅁䙁䅁䅁睁䵁䅁䅁兂䅁䅁䅃䭳偤兑䅯䄴䅁䅁䅯杌䅁䅁䅯睂䅅䅁䅅䅁䉁䅁䅁兂䅁䅁䅁䅁䅁䅁杷允䅁䅁䅕䅁䑁䅁䅷䅁䙁䅁䅁䅁允晧䅨权硃䅁䅁权硁䅁䅁权䡁允䅁允䅁䅁䅅䅁䙁䅁䅁䕷灈穔䍖䍄䉁䅁䅁兂䅁䅁䅍䅄䅁䅁䅕䅁䅁䝁䭄〫䭁偁䅉䅁䭁䍁䅷䅁䭁䅁䉣䅁䉁䅁䅁允䅁䅁䅕䅁䅁䅁䅁䅁䵁䅉䅅䅁䙁䅁䅁睁䵁䅁䅁兂䅁䅁䅁䵯㝮䅑䅯兰䅁䅁䅯睎䅁䅁䅯睂䅅䅁䅅䅁䉁䅁䅁睂䅁䅁䅁䙯椷䅑杷允䅁䅁䅕䅁䑁䅁䅷䅁䙁䅁䅁䅁䕁啪䈹权坄䅁䅁权穁䅁䅁权䡁允䅁允䅁䅁䅅䅁䙁䅁䅁䅁䅁䅁䅁䍄䉁䅁䅁兂䅁䅁䅍䅄䅁䅁䅕䅁䅁䭧浺歒䭅䭁䅫䅁䭁䑁䄸䅁䭁䅁䉣䅁䉁䅁䅁允䅁䅁䅯权䅅䅁杷允䅁䅁䅕䅁䑁䅁䅷䅁䙁䅁䅁䥁睃ば䈹权ぃ䅁䅁权ぁ䅁䅁权䡁允䅁允䅁䅁䅅䅁䙁䅁䅁䅁䅁䅁䅁䍄䉁䅁䅁兂䅁䅁䅍䅄䅁䅁䅕䅁䅁䭧浺歒䭅䩁䅙䅁䭁䑁䅁䅁䭁䅁䉣䅁䉁䅁䅁允䅁䅁䅕䅁䅁䅁䅁䅁䵁䅉䅅䅁䙁䅁䅁睁䵁䅁䅁兂䅁䅁䅁剔儹兑䅯兰䅁䅁䅯兓䅁䅁䅯睂䅅䅁䅅䅁䉁䅁䅁睂䅁䅁䅁䍑武䅑杷允䅁䅁䅕䅁䑁䅁䅷䅁䙁䅁䅁䥁睃ば䈹权䙄䅁䅁权畁䅁䅁权䡁允䅁允䅁䅁䅅䅁䙁䅁䅁䅁䅁䅁䅁䍄䉁䅁䅁兂䅁䅁䅍䅄䅁䅁䅕䅁䅁䱧湃ご䭅䭁䅍䅁䭁䑁䅑䅁䭁䅁䉣䅁䉁䅁䅁允䅁䅁䅕䅁䅁䅁䅁䅁䵁䅉䅅䅁䙁䅁䅁睁䵁䅁䅁兂䅁䅁䵄祑愲兑䅯睱䅁䅁䅯杓䅁䅁䅯睂䅅䅁䅅䅁䉁䅁䅁权䭁允䅁䍄䉁䅁䅁兂䅁䅁䅍䅄䅁䅁䅕䅁䅁䡁䭄〫䭁䱁䅯䅁䭁䕁䅣䅁䭁䅁䉣䅁䉁䅁䅁允䅁䅁䅕䅁䅁䅁䅁䅁䵁䅉䅅䅁䙁䅁䅁睁䵁䅁䅁兂䅁䅁䅃䭳偤兑䅯䄶䅁䅁䅯䅒䅁䅁䅯睂䅅䅁䅅䅁䉁䅁䅁兂敂獔穄扡䨱䅑杷允䅁䅁䅕䅁䑁䅁䅷䅁䙁䅁䅁䥁睃ば䈹权䡄䅁䅁权畁䅁䅁权䡁允䅁允䅁䅁䅅䅁䙁䅁䅁䅁䅁䅁䅁䍄䉁䅁䅁兂䅁䅁䅍䅄䅁䅁䅕䅁䅁䭧浺歒䭅䱁䅧䅁䭁䑁䅫䅁䭁䅁䉣䅁䉁䅁䅁允䅁䅁䅕䅁䅁䅁䅁䅁䵁䅉䅅䅁䙁䅁䅁睁䵁䅁䅁兂䅁䅁䅁䵙㝲䅑䅯朲䅁䅁䅯睐䅁䅁䅯睂䅅䅁䅅䅁䉁䅁䅁兂䅁䅁䅁䅁䅁䅁杷允䅁䅁䅕䅁䑁䅁䅷䅁䙁䅁䅁䅁䅄倹䅴权㥃䅁䅁权獁䅁䅁权䡁允䅁允䅁䅁䅅䅁䙁䅁䅁䅁䅁䅁䅁䍄䉁䅁䅁兂䅁䅁䅍䅄䅁䅁䅕䅁䅁䱧湃ご䭅䭁䅉䅁䭁䑁䄰䅁䭁䅁䉣䅁䉁䅁䅁允䅁䅁䅕䅁䱂煸〴啙䵉䅉䅅䅁䙁䅁䅁睁䵁䅁䅁兂䅁䅁䅁偷㝔䅑䅯睲䅁䅁䅯免䅁䅁䅯睂䅅䅁䅅䅁䉁䅁䅁兂䅁䅁䅁䅁䅁䅁杷允䅁䅁䅕䅁䑁䅁䅷䅁䙁䅁䅁䥁睃ば䈹权䭄䅁䅁权畁䅁䅁权䡁允䅁允䅁䅁䅅䅁䙁䅁䅁䅁䅁䅁䅁䍄䉁䅁䅁兂䅁䅁䅍䅄䅁䅁䅕䅁䅁䱧湃ご䭅䵁䅣䅁䭁䑁䄸䅁䭁䅁䉣䅁䉁䅁䅁允䅁䅁䅕䅁䅁䅁䅁䅁䵁䅉䅅䅁䙁䅁䅁睁䵁䅁䅁兂䅁䅁䅃佲䝚兑䅯朰䅁䅁䅯免䅁䅁䅯睂䅅䅁䅅䅁䉁䅁䅁兂䅁䅁䅁䅁䅁䅁杷允䅁䅁䅕䅁䑁䅁䅷䅁䙁䅁䅁䅁允晧䅨权楄䅁䅁权䱂䅁䅁权䡁允䅁允䅁䅁䅅䅁䙁䡁㡐硤㙳剥䅒䍄䉁䅁䅁兂䅁䅁䅍䅄䅁䅁䅕䅁䅁䙁坔歔䭅䭁䅫䅁䭁䑁䅫䅁䭁䅁䉣䅁䉁䅁䅁允䅁䅁䅯权䅅䅁杷允䅁䅁䅕䅁䑁䅁䅷䅁䙁䅁䅁䅁杄晧䅨权浄䅁䅁权乂䅁䅁权䡁允䅁允䅁䅁䅅䅁䙁䡁兰け⼸杳䅎䍄䉁䅁䅁兂䅁䅁䅍䅄䅁䅁䅕䅁䅁䡁䭄〫䭁䭁䅫䅁䭁䑁䅳䅁䭁䅁䉣䅁䉁䅁䅁允䅁䅁䅯权䅅䅁杷允䅁䅁䅕䅁䑁䅁䅷䅁䙁䅁䅁䥁煂歌䈹权㙃䅁䅁权䡂䅁䅁权䡁允䅁允䅁䅁䅅䅁䙁䅁䅁䅁䅁䅁䅁䍄䉁䅁䅁兂䅁䅁䅍䅄䅁䅁䅕䅁䅁䱧湃ご䭅偁䅧䅁䭁䍁䄴䅁䭁䅁䉣䅁䉁䅁䅁允䅁䅁䅕䅁䅁䅁䅁䅁䵁䅉䅅䅁䙁䅁䅁睁䵁䅁䅁兂䅁䅁䅃䭳偤兑䅯关䅁䅁䅯睁䅁䅁䅯睂䅅䅁䅅䅁䉁䅁䅁兂䉂杭㤳啨䝹村杷允䅁䅁䅕䅁䑁䅁䅷䅁䙁䅁䅁䅁杄晧䅨权㉃䅁䅁权畁䅁䅁权䡁允䅁允䅁䅁䅅䅁䙁䅁䅁乁啓⽡䉸䍄䉁䅁䅁兂䅁䅁䅍䅄䅁䅁䅕䅁䅁䱧湃ご䭅䵁䄰䅁䭁䍁䄴䅁䭁䅁䉣䅁䉁䅁䅁允䅁䅁䅕䅁䅁䅁䅁䅁䵁䅉䅅䅁䙁䅁䅁睁䵁䅁䅁兂䅁䅁䅃佲䝚兑䅯䄹䅁䅁䅯兒䅁䅁䅯睂䅅䅁䅅䅁䉁䅁䅁兂䉁䕋⭕汫煯䅑杷允䅁䅁䅕䅁䑁䅁䅷䅁䙁䅁䅁䵁䑸婌䉰权⽃䅁䅁权䩂䅁䅁权䡁允䅁允䅁䅁䅅䅁䙁䅁䅁䅁䅁䅁䅁䍄䉁䅁䅁兂䅁䅁䅍䅄䅁䅁䅕䅁䅁䩁㉂䔫䭁偁䄴䅁䭁䑁䅳䅁䭁䅁䉣䅁䉁䅁䅁允䅁䅁䅕䅁䅁䠴眸唵䵅䅉䅅䅁䙁䅁䅁睁䵁䅁䅁兂䅁䅁䅃佲䝚兑䅯朷䅁䅁䅯免䅁䅁䅯睂䅅䅁䅅䅁䉁䅁䅁兂䅁䅁䅁䅁䅁䅁杷允䅁䅁䅕䅁䑁䅁䅷䅁䙁䅁䅁䥁㝁啗䈹权元䅁䅁权㑁䅁䅁权䡁允䅁允䅁䅁䅅䅁䭁䅁䉯䅁䵁䅉䅅䅁䙁䅁䅁睁䵁䅁䅁兂䅁䅁䅁䵑㜳䅑䅯䄷䅁䅁䅯兑䅁䅁䅯睂䅅䅁䅅䅁䉁䅁䅁兂扁䭄䑴偐㝌睐杷允䅁䅁䅕䅁䑁䅁䅷䅁䙁䅁䅁䥁睃ば䈹权癃䅁䅁权㙁䅁䅁权䡁允䅁允䅁䅁䅅䅁䙁䅁䅁䅁䅁䅁䅁䍄䉁䅁䅁兂䅁䅁䅍䅄䅁䅁䅕䅁䅁䥷楄䕕䭅䵁䄴䅁䭁䕁䅳䅁䭁䅁䉣䅁䉁䅁䅁允䅁䅁䅕慎態瑨䉲稰䴸䅉䅅䅁䙁䅁䅁睁䵁䅁䅁兂䅁䅁䅁乖佚兑䅯䄶䅁䅁䅯䅌䅁䅁䅯睂䅅䅁䅅䅁䉁䅁䅁兂䅁䅁䅁䅁䅁䅁杷允䅁䅁䅕䅁䑁䅁䅷䅁䙁䅁䅁䥁睃ば䈹权㥃䅁䅁权䥂䅁䅁权䡁允䅁允䅁䅁䅅䅁䙁䙁娹渹瘷䕈䅸䍄䉁䅁䅁兂䅁䅁䅍䅄䅁䅁䅕䅁䅁佁䉃䔫䭁佁䅧䅁䭁䑁䄸䅁䭁䅁䉣䅁䉁䅁䅁允䅁䅁䅕䡴㙧〲估䕕䵁䅉䅅䅁䙁䅁䅁睁䵁䅁䅁兂䅁䅁䅃䭳偤兑䅯䄹䅁䅁䅯村䅁䅁䅯睂䅅䅁䅅䅁䉁䅁䅁兂牄攰䍡摮灣䅑杷允䅁䅁䅕䅁䑁䅁䅷䅁䙁䅁䅁䅁㑁䔵䈵权兄䅁䅁权䅂䅁䅁权䡁允䅁允䅁䅁䅅䅁䙁䅁䅁䅁䅁䅁䅁䍄䉁䅁䅁兂䅁䅁䅍䅄䅁䅁䅕䅁䅁䱧湃ご䭅佁䄴䅁䭁䕁䅫䅁䭁䅁䉣䅁䉁䅁䅁允䅁䅁䅕睯欳扔捳䕖䵁䅉䅅䅁䙁䅁䅁睁䵁䅁䅁兂䅁䅁䅁偷㝔䅑䅯䄷䅁䅁䅯䅐䅁䅁䅯睂䅅䅁䅅䅁䉁䅁䅁兂䝂杵婤⽅⭈睐杷允䅁䅁䅕䅁䑁䅁䅷䅁䙁䅁䅁䅁䕁啪䈹权元䅁䅁权㑁䅁䅁权䡁允䅁允䅁䅁䅅䅁䭁䅁䉯䅁䵁䅉䅅䅁䙁䅁䅁睁䵁䅁䅁兂䅁䅁䅃佲䝚兑䅯杯䅁䅁䅯杌䅁䅁䅯睂䅅䅁䅅䅁䉁䅁䅁兂䅁䅁䅁䅁䅁䅁杷允䅁䅁䅕䅁䑁䅁䅷䅁䙁䅁䅁䅁乃唰䈵权元䅁䅁权⽁䅁䅁权䡁允䅁允䅁䅁䅅䅁䭁䅁䉯䅁䵁䅉䅅䅁䙁䅁䅁睁䵁䅁䅁兂䅁䅁䅁乖佚兑䅯䅯䅁䅁䅯睍䅁䅁䅯睂䅅䅁䅅䅁䉁䅁䅁兂ㅂ塤㤸䵤睕䅑杷允䅁䅁䅕䅁䑁䅁䅷䅁䙁䅁䅁䥁睂䔸䈵权潄䅁䅁权㕁䅁䅁权䡁允䅁允䅁䅁䅅䅁䙁䝁慲䵤攷䕕䅰䍄䉁䅁䅁兂䅁䅁䅍䅄䅁䅁䅕䅁䅁䑧婴ご䭅䵁䅍䅁䭁䑁䅣䅁䭁䅁䉣䅁䉁䅁䅁允䅁䅁䅕䅁䅁䅁䅁䅁䵁䅉䅅䅁䙁䅁䅁睁䵁䅁䅁兂䅁䅁䅃䭳偤兑䅯䅹䅁䅁䅯杒䅁䅁䅯睂䅅䅁䅅䅁䉁䅁䅁兂牄䙐剒䱱䉧村杷允䅁䅁䅕䅁䑁䅁䅷䅁䙁䅁䅁䅁元癤䅨权㑄䅁䅁权䑂䅁䅁权䡁允䅁允䅁䅁䅅䅁䙁䅁䅁䅁䅁䅁䅁䍄䉁䅁䅁兂䅁䅁䅍䅄䅁䅁䅕䅁䅁䱧湃ご䭅乁䅑䅁䭁䍁䄴䅁䭁䅁䉣䅁䉁䅁䅁允䅁䅁䅕䅁䅁䅁䅁䅁䵁䅉䅅䅁䙁䅁䅁睁䵁䅁䅁兂䅁䅁䅃䭳偤兑䅯兺䅁䅁䅯睓䅁䅁䅯睂䅅䅁䅅䅁䉁䅁䅁兂扃灥㙵噤穯䅑杷允䅁䅁䅕䅁䑁䅁䅷䅁䙁䅁䅁䅁䕁啪䈹权㑄䅁䅁权⭁䅁䅁权䡁允䅁允䅁䅁䅅䅁䙁䅁䅁䅁䅁䅁䅁䍄䉁䅁䅁兂䅁䅁䅍䅄䅁䅁䅕䅁䅁䱧湃ご䭅乁䅙䅁䭁䍁䄴䅁䭁䅁䉣䅁䉁䅁䅁允䅁䅁䅕䅁䅁䅁䅁䅁䵁䅉䅅䅁䙁䅁䅁睁䵁䅁䅁兂䅁䅁䅃䭳偤兑䅯䅴䅁䅁䅯児䅁䅁䅯睂䅅䅁䅅䅁䉁䅁䅁兂䅁佁㍸硸搱村杷允䅁䅁䅕䅁䑁䅁䅷䅁䙁䅁䅁䥁睃ば䈹权权䅁䅁权ぁ䅁䅁权䡁允䅁允䅁䅁䅅䅁䙁䅁䅁䅁䅁䅁䅁䍄䉁䅁䅁兂䅁䅁䅍䅄䅁䅁䅕䅁䅁䭧浺歒䭅䭁䄸䅁䭁䑁䄰䅁䭁䅁䉣䅁䉁䅁䅁允䅁䅁䅕䅁䅁䅁䅁䅁䵁䅉䅅䅁䙁䅁䅁睁䵁䅁䅁兂䅁䅁䅁䤴㑈䅑䅯杯䅁䅁䅯睏䅁䅁䅯睂䅅䅁䅅䅁䉁䅁䅁兂䅁䝁㑄㕯坊村杷允䅁䅁䅕䅁䑁䅁䅷䅁䙁䅁䅁䥁睃ば䈹权敄䅁䅁权畁䅁䅁权䡁允䅁允䅁䅁䅅䅁䙁䅁䅁䅁䅁䅁䅁䍄䉁䅁䅁兂䅁䅁䅍䅄䅁䅁䅕䅁䅁䍁潁唫䭁乁䅯䅁䭁䕁䅧䅁䭁䅁䉣䅁䉁䅁䅁允䅁䅁䅕䡩䉋䍙䭷稴䴸䅉䅅䅁䙁䅁䅁睁䵁䅁䅁兂䅁䅁䅃ㅏ偬兑䅯䅫䅁䅁䅯睐䅁䅁䅯睂䅅䅁䅅䅁䉁䅁䅁权䭁允䅁䍄䉁䅁䅁兂䅁䅁䅍䅄䅁䅁䅕䅁䅁䡧睄歔䭅乁䅑䅁䭁䑁䄰䅁䭁䅁䉣䅁䉁䅁䅁允䅁䅁䅕䵣剬䙙堰啋䵁䅉䅅䅁䙁䅁䅁睁䵁䅁䅁兂䅁䅁䅃䭳偤兑䅯睲䅁䅁䅯兑䅁䅁䅯睂䅅䅁䅅䅁䉁䅁䅁兂䅃礰㍤㑤䝫䅑杷允䅁䅁䅕䅁䑁䅁䅷䅁䙁䅁䅁䥁䅂啚䈹权兄䅁䅁权穁䅁䅁权䡁允䅁允䅁䅁䅅䅁䙁䅁䅁䅁䅁䅁䅁䍄䉁䅁䅁兂䅁䅁䅍䅄䅁䅁䅕䅁䅁䍁潁唫䭁䵁䄰䅁䭁䑁䄰䅁䭁䅁䉣䅁䉁䅁䅁允䅁䅁䅕呃汏䕩啤啍䵁䅉䅅䅁䙁䅁䅁睁䵁䅁䅁兂䅁䅁䅃䭳偤兑䅯朴䅁䅁䅯杌䅁䅁䅯睂䅅䅁䅅䅁䉁䅁䅁兂䅁䅁䅁䅁䅁䅁杷允䅁䅁䅕䅁䑁䅁䅷䅁䙁䅁䅁䥁獃欵䉚权䡄䅁䅁权䕂䅁䅁权䡁允䅁允䅁䅁䅅䅁䙁䅁ㄲ穖灂瘶䉊䍄䉁䅁䅁兂䅁䅁䅍䅄䅁䅁䅕䅁䅁䭁欫ご䭅䱁䅅䅁䭁䕁䅁䅁䭁䅁䉣䅁䉁䅁䅁允䅁䅁䅕䅁奁煺协歔䵉䅉䅅䅁䙁䅁䅁睁䵁䅁䅁兂䅁䅁䅃䭳偤兑䅯䄫䅁䅁䅯杏䅁䅁䅯睂䅅䅁䅅䅁䉁䅁䅁兂䅁䅁䅁䅁䅁䅁杷允䅁䅁䅕䅁䑁䅁䅷䅁䙁䅁䅁䅁杁偋䅬权啄䅁䅁权䙂䅁䅁权䡁允䅁允䅁䅁䅅䅁䙁偁㕣祣䥘䍇䅎䍄䉁䅁䅁兂䅁䅁䅍䅄䅁䅁䅕䅁䅁䭧浺歒䭅䭁䅣䅁䭁䕁䅯䅁䭁䅁䉣䅁䉁䅁䅁允䅁䅁䅯权䅅䅁杷允䅁䅁䅕䅁䑁䅁䅷䅁䙁䅁䅁䥁獃欵䉚权元䅁䅁权ㅁ䅁䅁权䡁允䅁允䅁䅁䅅䅁䭁䅁䉯䅁䵁䅉䅅䅁䙁䅁䅁睁䵁䅁䅁兂䅁䅁䅁剔儹兑䅯兺䅁䅁䅯兓䅁䅁䅯睂䅅䅁䅅䅁䉁䅁䅁兂楂穳慖偋㉕䅑杷允䅁䅁䅕䅁䑁䅁䅷䅁䙁䅁䅁䅁灂唸䈵权坃䅁䅁权癁䅁䅁权䡁允䅁允䅁䅁䅅䅁䙁䅁䘯桤㙙⭪䉸䍄䉁䅁䅁兂䅁䅁䅍䅄䅁䅁䅕䅁䅁䭁䩄〫䭁佁䄴䅁䭁䑁䅁䅁䭁䅁䉣䅁䉁䅁䅁允䅁䅁䅕䅁䅁䅁䅁䅁䵁䅉䅅䅁䙁䅁䅁睁䵁䅁䅁兂䅁䅁䅃䭳偤兑䅯朱䅁䅁䅯杒䅁䅁䅯睂䅅䅁䅅䅁䉁䅁䅁兂橁眰㜫䴲㙘睐杷允䅁䅁䅕䅁䑁䅁䅷䅁䙁䅁䅁䅁允晧䅨权坃䅁䅁权乂䅁䅁权䡁允䅁允䅁䅁䅅䅁䙁䅁䅁䉑奃䕣䌹䍄䉁䅁䅁兂䅁䅁䅍䅄䅁䅁䅕䅁䅁䱧湃ご䭅偁䅁䅁䭁䑁䄰䅁䭁䅁䉣䅁䉁䅁䅁允䅁䅁䅕⬴䬰乖桙お䵁䅉䅅䅁䙁䅁䅁睁䵁䅁䅁兂䅁䅁䅁祥倱兑䅯睵䅁䅁䅯䅒䅁䅁䅯睂䅅䅁䅅䅁䉁䅁䅁兂䅁䅁䅁䅁䅁䅁杷允䅁䅁䅕䅁䑁䅁䅷䅁䙁䅁䅁䥁睃ば䈹权い䅁䅁权⽁䅁䅁权䡁允䅁允䅁䅁䅅䅁䙁䅁䅁䅁䅁䅁䅁䍄䉁䅁䅁兂䅁䅁䅍䅄䅁䅁䅕䅁䅁䭁䩄〫䭁乁䅁䅁䭁䕁䄰䅁䭁䅁䉣䅁䉁䅁䅁允䅁䅁䅕穆儰捄ㅊ歉䵁䅉䅅䅁䙁䅁䅁睁䵁䅁䅁兂䅁䅁䅃佲䝚兑䅯朱䅁䅁䅯䅎䅁䅁䅯睂䅅䅁䅅䅁䉁䅁䅁兂䅁䅁䅁䅁䅁䅁杷允䅁䅁䅕䅁䑁䅁䅷䅁䙁䅁䅁䥁獃欵䉚权杄䅁䅁权硁䅁䅁权䡁允䅁允䅁䅁䅅䅁䙁䅁䅁䅁䅁䅁䅁䍄䉁䅁䅁兂䅁䅁䅍䅄䅁䅁䅕䅁䅁䱧湃ご䭅偁䅯䅁䭁䑁䅍䅁䭁䅁䉣䅁䉁䅁䅁允䅁䅁䅕䅁䅁䅁䅁䅁䵁䅉䅅䅁䙁䅁䅁睁䵁䅁䅁兂䅁䅁䅁䍉㕪䅑䅯䅴䅁䅁䅯睍䅁䅁䅯睂䅅䅁䅅䅁䉁䅁䅁兂䅁䅁卂獍䅁村杷允䅁䅁䅕䅁䑁䅁䅷䅁䙁䅁䅁䥁睃ば䈹权⭄䅁䅁权㥁䅁䅁权䡁允䅁允䅁䅁䅅䅁䙁䅁䅁䅁䅁䅁䅁䍄䉁䅁䅁兂䅁䅁䅍䅄䅁䅁䅕䅁䅁䱧湃ご䭅乁䅁䅁䭁䑁䄸䅁䭁䅁䉣䅁䉁䅁䅁允䅁䅁䅕䅁䅁䅁䅁䅁䵁䅉䅅䅁䙁䅁䅁睁䵁䅁䅁兂䅁䅁䅁䥅㑈䅑䅯䅴䅁䅁䅯睓䅁䅁䅯睂䅅䅁䅅䅁䉁䅁䅁兂䅁䝁䝃䕘睨村杷允䅁䅁䅕䅁䑁䅁䅷䅁䙁䅁䅁䥁睃ば䈹权慄䅁䅁权ぁ䅁䅁权䡁允䅁允䅁䅁䅅䅁䙁䅁䅁䅁䅁䅁䅁䍄䉁䅁䅁兂䅁䅁䅍䅄䅁䅁䅕䅁䅁䭧浺歒䭅佁䅙䅁䭁䕁䅷䅁䭁䅁䉣䅁䉁䅁䅁允䅁䅁䅕浺㕈㡩桖樫䴸䅉䅅䅁䙁䅁䅁睁䵁䅁䅁兂䅁䅁䅃楡倵兑䅯兰䅁䅁䅯李䅁䅁䅯睂䅅䅁䅅䅁䉁䅁䅁权䅁䅁䅁䍄䉁䅁䅁兂䅁䅁䅍䅄䅁䅁䅕䅁䅁䭧浺歒䭅䭁䅉䅁䭁䕁䅫䅁䭁䅁䉣䅁䉁䅁䅁允䅁䅁䅕潓奄户䵸歧䵉䅉䅅䅁䙁䅁䅁睁䵁䅁䅁兂䅁䅁䅄佧兊兑䅯䄹䅁䅁䅯䅌䅁䅁䅯睂䅅䅁䅅䅁䉁䅁䅁兂䅁䅁䅁䅁䅁䅁杷允䅁䅁䅕䅁䑁䅁䅷䅁䙁䅁䅁䥁㝁啗䈹权㥃䅁䅁权䑂䅁䅁权䡁允䅁允䅁䅁䅅䅁䙁乁汧㝑楱㈳䅎䍄䉁䅁䅁兂䅁䅁䅍䅄䅁䅁䅕䅁䅁䱧湃ご䭅佁䅑䅁䭁䍁䄴䅁䭁䅁䉣䅁䉁䅁䅁允䅁䅁䅕䅁䅁䅁䅁䅁䵁䅉䅅䅁䙁䅁䅁睁䵁䅁䅁兂䅁䅁䅃䭳偤兑䅯杺䅁䅁䅯䅏䅁䅁䅯睂䅅䅁䅅䅁䉁䅁䅁兂䅁䅁䅁䅁䅁䅁杷允䅁䅁䅕䅁䑁䅁䅷䅁䙁䅁䅁䅁扂䕍䈹权䍁允䅁权㍁䅁䅁权䡁允䅁允䅁䅁䅅䅁䙁䅁䅁䅁䅁䅁䅁䍄䉁䅁䅁兂䅁䅁䅍䅄䅁䅁䅕䅁䅁䱧湃ご䭅佁䅉䅁䭁䕁䅍䅁䭁䅁䉣䅁䉁䅁䅁允䅁䅁䅕歇䄸坧䉄䐹䴸䅉䅅䅁䙁䅁䅁睁䵁䅁䅁兂䅁䅁䅁剔儹兑䅯朰䅁䅁䅯睓䅁䅁䅯睂䅅䅁䅅䅁䉁䅁䅁兂啁歲桦灥獑䅑杷允䅁䅁䅕䅁䑁䅁䅷䅁䙁䅁䅁䅁睂癹䅴权い䅁䅁权㡁䅁䅁权䡁允䅁允䅁䅁䅅䅁䙁佁䐶楋䅋穨䅆䍄䉁䅁䅁兂䅁䅁䅍䅄䅁䅁䅕䅁䅁䕁乄〫䭁䱁䅙䅁䭁䑁䅕䅁䭁䅁䉣䅁䉁䅁䅁允䅁䅁䅕䅁杄䍮猰啒䵉䅉䅅䅁䙁䅁䅁睁䵁䅁䅁兂䅁䅁䅁偷㝔䅑䅯具䅁䅁䅯杍䅁䅁䅯睂䅅䅁䅅䅁䉁䅁䅁兂䅁䅁䅁䅁䅁䅁杷允䅁䅁䅕䅁䑁䅁䅷䅁䙁䅁䅁䥁睃ば䈹权坄䅁䅁权䑂䅁䅁权䡁允䅁允䅁䅁䅅䅁䙁䭁樯牥剫⼴⽕䍄䉁䅁䅁兂䅁䅁䅍䅄䅁䅁䅕䅁䅁䕺瑍歭䭅佁䅧䅁䭁䕁䅁䅁䭁䅁䉣䅁䉁䅁䅁允䅁䅁䅕䅁䅁䅁䅁䅁䵁䅉䅅䅁䙁䅁䅁睁䵁䅁䅁兂䅁䅁䅁摪但兑䅯杴䅁䅁䅯睍䅁䅁䅯睂䅅䅁䅅䅁䉁䅁䅁兂䅁䅁䕂ㅋ㑲兑杷允䅁䅁䅕䅁䑁䅁䅷䅁䙁䅁䅁䥁睃ば䈹权䭄䅁䅁权㡁䅁䅁权䡁允䅁允䅁䅁䅅䅁䙁䥁㙥灇牐甹⼰䍄䉁䅁䅁兂䅁䅁䅍䅄䅁䅁䅕䅁䅁䱧湃ご䭅䭁䅳䅁䭁䑁䅷䅁䭁䅁䉣䅁䉁䅁䅁允䅁䅁䅯权䅅䅁杷允䅁䅁䅕䅁䑁䅁䅷䅁䙁䅁䅁䵁䅃水䉂权㙃䅁䅁权⭁䅁䅁权䡁允䅁允䅁䅁䅅䅁䙁䙁っ桪慍灄䉆䍄䉁䅁䅁兂䅁䅁䅍䅄䅁䅁䅕䅁䅁䭧浺歒䭅䵁䅣䅁䭁䑁䄰䅁䭁䅁䉣䅁䉁䅁䅁允䅁䅁䅕婅⽯䑢楧唯䵅䅉䅅䅁䙁䅁䅁睁䵁䅁䅁兂䅁䅁䅃䭳偤兑䅯朲䅁䅁䅯䅓䅁䅁䅯睂䅅䅁䅅䅁䉁䅁䅁兂癄氫⼱佧橮睐杷允䅁䅁䅕䅁䑁䅁䅷䅁䙁䅁䅁䥁睃ば䈹权畄䅁䅁权畁䅁䅁权䡁允䅁允䅁䅁䅅䅁䙁䅁䅁䅁䅁䅁䅁䍄䉁䅁䅁兂䅁䅁䅍䅄䅁䅁䅕䅁䅁䱧湃ご䭅偁䅁䅁䭁䍁䄴䅁䭁䅁䉣䅁䉁䅁䅁允䅁䅁䅕䅁䅁䅁䅁䅁䵁䅉䅅䅁䙁䅁䅁睁䵁䅁䅁兂䅁䅁䅃偣佂兑䅯朶䅁䅁䅯兔䅁䅁䅯睂䅅䅁䅅䅁䉁䅁䅁兂䍄桐䡨㘶武睐杷允䅁䅁䅕䅁䑁䅁䅷䅁䙁䅁䅁䥁睃ば䈹权祄䅁䅁权畁䅁䅁权䡁允䅁允䅁䅁䅅䅁䙁䅁䅁䅁䅁䅁䅁䍄䉁䅁䅁兂䅁䅁䅍䅄䅁䅁䅕䅁䅁䙁坔歔䭅䭁䅁䅁䭁䑁䅁䅁䭁䅁䉣䅁䉁䅁䅁允䅁䅁䅕啩杆搵楁䕎䵁䅉䅅䅁䙁䅁䅁睁䵁䅁䅁兂䅁䅁䅃䭳偤兑䅯杬䅁䅁䅯杍䅁䅁䅯睂䅅䅁䅅䅁䉁䅁䅁兂䅁䅁䅁䅁䅁䅁杷允䅁䅁䅕䅁䑁䅁䅷䅁䙁䅁䅁䥁睃ば䈹权穃䅁䅁权䵂䅁䅁权䡁允䅁允䅁䅁䅅䅁䙁䕁戲攰偔㐷䍎䍄䉁䅁䅁兂䅁䅁䅍䅄䅁䅁䅕䅁䅁䭁欫ご䭅䵁䅕䅁䭁䑁䄰䅁䭁䅁䉣䅁䉁䅁䅁允䅁䅁䅕噪潉䥡⽤う䵁䅉䅅䅁䙁䅁䅁睁䵁䅁䅁兂䅁䅁䅃䭳偤兑䅯朱䅁䅁䅯䅐䅁䅁䅯睂䅅䅁䅅䅁䉁䅁䅁兂睁䑰偄坔㑪睐杷允䅁䅁䅕䅁䑁䅁䅷䅁䙁䅁䅁䥁睃ば䈹权い䅁䅁权㕁䅁䅁权䡁允䅁允䅁䅁䅅䅁䙁䅁䅁䅁䅁䅁䅁䍄䉁䅁䅁兂䅁䅁䅍䅄䅁䅁䅕䅁䅁䙧䕑䕕䭅䭁䅫䅁䭁䍁䅷䅁䭁䅁䉣䅁䉁䅁䅁允䅁䅁䅯权䅅䅁杷允䅁䅁䅕䅁䑁䅁䅷䅁䙁䅁䅁䥁睃ば䈹权乄䅁䅁权乂䅁䅁权䡁允䅁允䅁䅁䅅䅁䙁䙁剮假倳祆䅖䍄䉁䅁䅁兂䅁䅁䅍䅄䅁䅁䅕䅁䅁䱧湃ご䭅偁䅑䅁䭁䑁䅷䅁䭁䅁䉣䅁䉁䅁䅁允䅁䅁䅕䅁䅁䅁䅁䅁䵁䅉䅅䅁䙁䅁䅁睁䵁䅁䅁兂䅁䅁䅃䭳偤兑䅯䅁䅅䅁䅯杌䅁䅁䅯睂䅅䅁䅅䅁䉁䅁䅁权䝁允䅁䍄䉁䅁䅁兂䅁䅁䅍䅄䅁䅁䅕䅁䅁䱧湃ご䭅佁䄴䅁䭁䕁䅧䅁䭁䅁䉣䅁䉁䅁䅁允䅁䅁䅕楍捋穷㕍䕖䵁䅉䅅䅁䙁䅁䅁睁䵁䅁䅁兂䅁䅁䅃䭳偤兑䅯杁䅅䅁䅯杌䅁䅁䅯睂䅅䅁䅅䅁䉁䅁䅁兂䅁䅁䅁䅁䅁䅁杷允䅁䅁䅕䅁䑁䅁䅷䅁䙁䅁䅁䥁獃欵䉚权啄䅁䅁权㍁䅁䅁权䡁允䅁允䅁䅁䅅䅁䙁䅁䅁䅁䅁䅁䅁䍄䉁䅁䅁兂䅁䅁䅍䅄䅁䅁䅕䅁䅁䥁刳歔䭅䱁䅯䅁䭁䕁䅷䅁䭁䅁䉣䅁䉁䅁䅁允䅁䅁䅕䅁䅄獃䵂䕎䵉䅉䅅䅁䙁䅁䅁睁䵁䅁䅁兂䅁䅁䅁䤴㑈䅑䅯䄲䅁䅁䅯免䅁䅁䅯睂䅅䅁䅅䅁䉁䅁䅁兂㑁払扑⽭呁䅑杷允䅁䅁䅕䅁䑁䅁䅷䅁䙁䅁䅁䥁䅂啚䈹权獄䅁䅁权㉁䅁䅁权䡁允䅁允䅁䅁䅅䅁䙁䅁䅁䅁䅁䅁䅁䍄䉁䅁䅁兂䅁䅁䅍䅄䅁䅁䅕䅁䅁䕺瑍歭䭅䱁䄰䅁䭁䑁䄸䅁䭁䅁䉣䅁䉁䅁䅁允䅁䅁䅕䅁䅁䅁䅁䅁䵁䅉䅅䅁䙁䅁䅁睁䵁䅁䅁兂䅁䅁䅃䭳偤兑䅯䄴䅁䅁䅯杒䅁䅁䅯睂䅅䅁䅅䅁䉁䅁䅁兂⭁圲潸噺瑶睐杷允䅁䅁䅕䅁䑁䅁䅷䅁䙁䅁䅁䥁睃ば䈹权䕁允䅁权畁䅁䅁权䡁允䅁允䅁䅁䅅䅁䙁䅁䅁䅁䅁䅁䅁䍄䉁䅁䅁兂䅁䅁䅍䅄䅁䅁䅕䅁䅁佁䉃䔫䭁䱁䅧䅁䭁䕁䅷䅁䭁䅁䉣䅁䉁䅁䅁允䅁䅁䅕确卪夳敲啓䵁䅉䅅䅁䙁䅁䅁睁䵁䅁䅁兂䅁䅁䅃䭳偤兑䅯䄹䅁䅁䅯睏䅁䅁䅯睂䅅䅁䅅䅁䉁䅁䅁兂䅁䅁䅁䅁䅁䅁杷允䅁䅁䅕䅁䑁䅁䅷䅁䙁䅁䅁䅁允晧䅨权灃䅁䅁权ぁ䅁䅁权䡁允䅁允䅁䅁䅅䅁䭁䅁䉯䅁䵁䅉䅅䅁䙁䅁䅁睁䵁䅁䅁兂䅁䅁䅁住佒兑䅯睰䅁䅁䅯睒䅁䅁䅯睂䅅䅁䅅䅁䉁䅁䅁权䭁允䅁䍄䉁䅁䅁兂䅁䅁䅍䅄䅁䅁䅕䅁䅁䱧湃ご䭅佁䅷䅁䭁䍁䄴䅁䭁䅁䉣䅁䉁䅁䅁允䅁䅁䅕䅁䅁䅁䅁䅁䵁䅉䅅䅁䙁䅁䅁睁䵁䅁䅁兂䅁䅁䅁䥅㑈䅑䅯䄹䅁䅁䅯杌䅁䅁䅯睂䅅䅁䅅䅁䉁䅁䅁兂㑃潈牘払摧䅑杷允䅁䅁䅕䅁䑁䅁䅷䅁䙁䅁䅁䵁䑸婌䉰权楃䅁䅁权䵂䅁䅁权䡁允䅁允䅁䅁䅅䅁䙁䅁䅁䅁䅁䅁䅁䍄䉁䅁䅁兂䅁䅁䅍䅄䅁䅁䅕䅁䅁䙁坔歔䭅䩁䅙䅁䭁䑁䅕䅁䭁䅁䉣䅁䉁䅁䅁允䅁䅁䅕䅁䅂敬ぢげ䵉䅉䅅䅁䙁䅁䅁睁䵁䅁䅁兂䅁䅁䅃佲䝚兑䅯睷䅁䅁䅯兎䅁䅁䅯睂䅅䅁䅅䅁䉁䅁䅁兂捃㍑湭癄䕬䅑杷允䅁䅁䅕䅁䑁䅁䅷䅁䙁䅁䅁䅁元癤䅨权浄䅁䅁权㡁䅁䅁权䡁允䅁允䅁䅁䅅䅁䙁䥁杣婋㙱䅍䅖䍄䉁䅁䅁兂䅁䅁䅍䅄䅁䅁䅕䅁䅁䭧浺歒䭅佁䅑䅁䭁䕁䅑䅁䭁䅁䉣䅁䉁䅁䅁允䅁䅁䅕䍴䡋慷卩啁䵁䅉䅅䅁䙁䅁䅁睁䵁䅁䅁兂䅁䅁䅁祥倱兑䅯睯䅁䅁䅯李䅁䅁䅯睂䅅䅁䅅䅁䉁䅁䅁兂婃奭㕏娴㍍村杷允䅁䅁䅕䅁䑁䅁䅷䅁䙁䅁䅁䥁睃ば䈹权橃䅁䅁权祁䅁䅁权䡁允䅁允䅁䅁䅅䅁䙁䅁䅁䅁䅁䅁䅁䍄䉁䅁䅁兂䅁䅁䅍䅄䅁䅁䅕䅁䅁䱧湃ご䭅䵁䅍䅁䭁䑁䅷䅁䭁䅁䉣䅁䉁䅁䅁允䅁䅁䅕捣穮㉮婌啉䵁䅉䅅䅁䙁䅁䅁睁䵁䅁䅁兂䅁䅁䵄祑愲兑䅯朱䅁䅁䅯兏䅁䅁䅯睂䅅䅁䅅䅁䉁䅁䅁兂䅁䅁䅁䅁䅁䅁杷允䅁䅁䅕䅁䑁䅁䅷䅁䙁䅁䅁䥁睃ば䈹权癃䅁䅁权䑂䅁䅁权䡁允䅁允䅁䅁䅅䅁䙁䝁昹套批⽢⼴䍄䉁䅁䅁兂䅁䅁䅍䅄䅁䅁䅕䅁䅁䭧浺歒䭅佁䅉䅁䭁䑁䅧䅁䭁䅁䉣䅁䉁䅁䅁允䅁䅁䅕䅁䅁䅁䅁䅁䵁䅉䅅䅁䙁䅁䅁睁䵁䅁䅁兂䅁䅁䅃ㅏ偬兑䅯朸䅁䅁䅯兎䅁䅁䅯睂䅅䅁䅅䅁䉁䅁䅁兂牂㍵歘䴷瑕䅑杷允䅁䅁䅕䅁䑁䅁䅷䅁䙁䅁䅁䥁獃欵䉚权⽃䅁䅁权䝂䅁䅁权䡁允䅁允䅁䅁䅅䅁䙁䅁䅁䅁䅁䅁䅁䍄䉁䅁䅁兂䅁䅁䅍䅄䅁䅁䅕䅁䅁䙧䕑䕕䭅佁䅷䅁䭁䍁䄴䅁䭁䅁䉣䅁䉁䅁䅁允䅁䅁䅕䅁䅁䅁䅁䅁䵁䅉䅅䅁䙁䅁䅁睁䵁䅁䅁兂䅁䅁䅃䭳偤兑䅯朲䅁䅁䅯兓䅁䅁䅯睂䅅䅁䅅䅁䉁䅁䅁兂橄䙐䘳周橮睐杷允䅁䅁䅕䅁䑁䅁䅷䅁䙁䅁䅁䥁睃ば䈹权牃䅁䅁权祁䅁䅁权䡁允䅁允䅁䅁䅅䅁䭁䅁䉯䅁䵁䅉䅅䅁䙁䅁䅁睁䵁䅁䅁兂䅁䅁䅃䅖兒兑䅯睱䅁䅁䅯睑䅁䅁䅯睂䅅䅁䅅䅁䉁䅁䅁权䭁允䅁䍄䉁䅁䅁兂䅁䅁䅍䅄䅁䅁䅕䅁䅁䭧浺歒䭅乁䅁䅁䭁䑁䅍䅁䭁䅁䉣䅁䉁䅁䅁允䅁䅁䅕䅁䅁䅁䅁䅁䵁䅉䅅䅁䙁䅁䅁睁䵁䅁䅁兂䅁䅁䅁䥂倱兑䅯朸䅁䅁䅯䅏䅁䅁䅯睂䅅䅁䅅䅁䉁䅁䅁兂䅁䅁䅁䅁䅁䅁杷允䅁䅁䅕䅁䑁䅁䅷䅁䙁䅁䅁䅁灂唸䈵权睄䅁䅁权ぁ䅁䅁权䡁允䅁允䅁䅁䅅䅁䙁䅁䅁䅁䅁䅁䅁䍄䉁䅁䅁兂䅁䅁䅍䅄䅁䅁䅕䅁䅁䱧湃ご䭅䱁䅧䅁䭁䕁䅙䅁䭁䅁䉣䅁䉁䅁䅁允䅁䅁䅕⽙䥃慧啡歒䵁䅉䅅䅁䙁䅁䅁睁䵁䅁䅁兂䅁䅁䅃佲䝚兑䅯朳䅁䅁䅯杓䅁䅁䅯睂䅅䅁䅅䅁䉁䅁䅁兂ㅄ究扗唳䨸䅑杷允䅁䅁䅕䅁䑁䅁䅷䅁䙁䅁䅁䥁㝁啗䈹权楄䅁䅁权獁䅁䅁权䡁允䅁允䅁䅁䅅䅁䙁䅁䅁䅁䅁䅁䅁䍄䉁䅁䅁兂䅁䅁䅍䅄䅁䅁䅕䅁䅁䭧浺歒䭅䵁䅅䅁䭁䕁䅑䅁䭁䅁䉣䅁䉁䅁䅁允䅁䅁䅕畒䤫潨㙡歂䵁䅉䅅䅁䙁䅁䅁睁䵁䅁䅁兂䅁䅁䅁晡但兑䅯䅫䅁䅁䅯睁䅁䅁䅯睂䅅䅁䅅䅁䉁䅁䅁权䭁允䅁䍄䉁䅁䅁兂䅁䅁䅍䅄䅁䅁䅕䅁䅁䱧湃ご䭅䱁䅯䅁䭁䕁䅫䅁䭁䅁䉣䅁䉁䅁䅁允䅁䅁䅕扊桨䱡何䕐䵉䅉䅅䅁䙁䅁䅁睁䵁䅁䅁兂䅁䅁䅃佲䝚兑䅯睯䅁䅁䅯䅌䅁䅁䅯睂䅅䅁䅅䅁䉁䅁䅁兂䅁䅁䅁䅁䅁䅁杷允䅁䅁䅕䅁䑁䅁䅷䅁䙁䅁䅁䅁权晹䅴权歄䅁䅁权㡁䅁䅁权䡁允䅁允䅁䅁䅅䅁䙁佁托ひ攲眶䅂䍄䉁䅁䅁兂䅁䅁䅍䅄䅁䅁䅕䅁䅁䭧浺歒䭅䵁䅯䅁䭁䕁䅫䅁䭁䅁䉣䅁䉁䅁䅁允䅁䅁䅕漷灶唱眸䐲䴸䅉䅅䅁䙁䅁䅁睁䵁䅁䅁兂䅁䅁䅁䵣㝲䅑䅯䅫䅁䅁䅯児䅁䅁䅯睂䅅䅁䅅䅁䉁䅁䅁权䭁允䅁䍄䉁䅁䅁兂䅁䅁䅍䅄䅁䅁䅕䅁䅁䱧湃ご䭅䱁䅳䅁䭁䑁䅉䅁䭁䅁䉣䅁䉁䅁䅁允䅁䅁䅕䅁䅁䅁䅁䅁䵁䅉䅅䅁䙁䅁䅁睁䵁䅁䅁兂䅁䅁䅁乖佚兑䅯杁䅅䅁䅯睎䅁䅁䅯睂䅅䅁䅅䅁䉁䅁䅁兂䅁䅁䅁䅁䅁䅁杷允䅁䅁䅕䅁䑁䅁䅷䅁䙁䅁䅁䅁扂䕍䈹权杄䅁䅁权乂䅁䅁权䡁允䅁允䅁䅁䅅䅁䙁佁䙹瑓獙⼯⽉䍄䉁䅁䅁兂䅁䅁䅍䅄䅁䅁䅕䅁䅁䅁乓ご䭅䵁䄴䅁䭁䍁䄸䅁䭁䅁䉣䅁䉁䅁䅁允䅁䅁䅕䅁䅁䅁䅁䅁䵁䅉䅅䅁䙁䅁䅁睁䵁䅁䅁兂䅁䅁䅁住佒兑䅯杬䅁䅁䅯䅌䅁䅁䅯睂䅅䅁䅅䅁䉁䅁䅁兂䅁䅁䅁䅁䅁䅁杷允䅁䅁䅕䅁䑁䅁䅷䅁䙁䅁䅁䅁䕁啪䈹权䙄䅁䅁权䱂䅁䅁权䡁允䅁允䅁䅁䅅䅁䙁䅁䅁䅁䅁䅁䅁䍄䉁䅁䅁兂䅁䅁䅍䅄䅁䅁䅕䅁䅁䱧湃ご䭅乁䅯䅁䭁䑁䅙䅁䭁䅁䉣䅁䉁䅁䅁允䅁䅁䅕乡⽒⬷㉶䐰䴸䅉䅅䅁䙁䅁䅁睁䵁䅁䅁兂䅁䅁䅁䍉㕪䅑䅯末䅁䅁䅯杍䅁䅁䅯睂䅅䅁䅅䅁䉁䅁䅁兂䅁䅁䅁䅁䅁䅁杷允䅁䅁䅕䅁䑁䅁䅷䅁䙁䅁䅁䥁獃欵䉚权䙄䅁䅁权㑁䅁䅁权䡁允䅁允䅁䅁䅅䅁䙁䅁䅁䅁䅁䅁䅁䍄䉁䅁䅁兂䅁䅁䅍䅄䅁䅁䅕䅁䅁䕧求ご䭅䩁䅙䅁䭁䕁䅷䅁䭁䅁䉣䅁䉁䅁䅁允䅁䅁䅕睑兙昷畩䕑䵉䅉䅅䅁䙁䅁䅁睁䵁䅁䅁兂䅁䅁䅃䭳偤兑䅯䅴䅁䅁䅯杍䅁䅁䅯睂䅅䅁䅅䅁䉁䅁䅁兂䅁䅁䅁䅁䅁䅁杷允䅁䅁䅕䅁䑁䅁䅷䅁䙁䅁䅁䅁啂欱䈵权⭄䅁䅁权畁䅁䅁权䡁允䅁允䅁䅁䅅䅁䙁䅁䅁䅁䅁䅁䅁䍄䉁䅁䅁兂䅁䅁䅍䅄䅁䅁䅕䅁䅁䡧睄歔䭅偁䅯䅁䭁䑁䅫䅁䭁䅁䉣䅁䉁䅁䅁允䅁䅁䅕䅁塄䝪䴫啍䵉䅉䅅䅁䙁䅁䅁睁䵁䅁䅁兂䅁䅁䅃䭳偤兑䅯杵䅁䅁䅯杍䅁䅁䅯睂䅅䅁䅅䅁䉁䅁䅁兂䅁䅁䅁䅁䅁䅁杷允䅁䅁䅕䅁䑁䅁䅷䅁䙁䅁䅁䥁獃欵䉚权橃䅁䅁权穁䅁䅁权䡁允䅁允䅁䅁䅅䅁䙁䥁癸噪瘫祡䌹䍄䉁䅁䅁兂䅁䅁䅍䅄䅁䅁䅕䅁䅁䱧湃ご䭅乁䅉䅁䭁䕁䅙䅁䭁䅁䉣䅁䉁䅁䅁允䅁䅁䅕祯ぅ爹橁䕊䵁䅉䅅䅁䙁䅁䅁睁䵁䅁䅁兂䅁䅁䅁偷㝔䅑䅯具䅁䅁䅯杏䅁䅁䅯睂䅅䅁䅅䅁䉁䅁䅁兂䅁䅁䅁䅁䅁䅁杷允䅁䅁䅕䅁䑁䅁䅷䅁䙁䅁䅁䅁䕁啪䈹权畄䅁䅁权䙂䅁䅁权䡁允䅁允䅁䅁䅅䅁䙁䅁䅁䅁䅁䅁䅁䍄䉁䅁䅁兂䅁䅁䅍䅄䅁䅁䅕䅁䅁䱧湃ご䭅乁䅁䅁䭁䑁䅍䅁䭁䅁䉣䅁䉁䅁䅁允䅁䅁䅕䅁䅁䅁䅁䅁䵁䅉䅅䅁䙁䅁䅁睁䵁䅁䅁兂䅁䅁䅁䡫㑢䅑䅯睳䅁䅁䅯兑䅁䅁䅯睂䅅䅁䅅䅁䉁䅁䅁兂䅁佁㑸㝣㉴村杷允䅁䅁䅕䅁䑁䅁䅷䅁䙁䅁䅁䅁允晧䅨权坃䅁䅁权睁䅁䅁权䡁允䅁允䅁䅁䅅䅁䙁䅁䅁乁䍧偈䈱䍄䉁䅁䅁兂䅁䅁䅍䅄䅁䅁䅕䅁䅁䥁刳歔䭅䭁䅍䅁䭁䕁䅙䅁䭁䅁䉣䅁䉁䅁䅁允䅁䅁䅕䅁睄氳噮啖䵉䅉䅅䅁䙁䅁䅁睁䵁䅁䅁兂䅁䅁䅁住佒兑䅯朹䅁䅁䅯兎䅁䅁䅯睂䅅䅁䅅䅁䉁䅁䅁兂噂牙佊䙓奣䅑杷允䅁䅁䅕䅁䑁䅁䅷䅁䙁䅁䅁䥁睃ば䈹权䉄䅁䅁权祁䅁䅁权䡁允䅁允䅁䅁䅅䅁䙁䅁䅁䅁䅁䅁䅁䍄䉁䅁䅁兂䅁䅁䅍䅄䅁䅁䅕䅁䅁䱧湃ご䭅䱁䅑䅁䭁䕁䅑䅁䭁䅁䉣䅁䉁䅁䅁允䅁䅁䅕䅁䙄呥䍧歡䵉䅉䅅䅁䙁䅁䅁睁䵁䅁䅁兂䅁䅁䅃䭳偤兑䅯䄳䅁䅁䅯䅑䅁䅁䅯睂䅅䅁䅅䅁䉁䅁䅁兂桁穌伳楷㙄睐杷允䅁䅁䅕䅁䑁䅁䅷䅁䙁䅁䅁䅁乂ㅈ䉂权睄䅁䅁权㥁䅁䅁权䡁允䅁允䅁䅁䅅䅁䙁䉁䡚湌䕤䉬䅨䍄䉁䅁䅁兂䅁䅁䅍䅄䅁䅁䅕䅁䅁䭧浺歒䭅偁䅙䅁䭁䍁䄸䅁䭁䅁䉣䅁䉁䅁䅁允䅁䅁䅕䅁䅁䅁䅁䅁䵁䅉䅅䅁䙁䅁䅁睁䵁䅁䅁兂䅁䅁䅄佧兊兑䅯术䅁䅁䅯杏䅁䅁䅯睂䅅䅁䅅䅁䉁䅁䅁兂䅁䅁䅁䅁䅁䅁杷允䅁䅁䅕䅁䑁䅁䅷䅁䙁䅁䅁䅁䕁啪䈹权牃䅁䅁权䍂䅁䅁权䡁允䅁允䅁䅁䅅䅁䭁䅁䉯䅁䵁䅉䅅䅁䙁䅁䅁睁䵁䅁䅁兂䅁䅁䅁䵑㜳䅑䅯䄶䅁䅁䅯杏䅁䅁䅯睂䅅䅁䅅䅁䉁䅁䅁兂䅁䅁䅁䅁䅁䅁杷允䅁䅁䅕䅁䑁䅁䅷䅁䙁䅁䅁䥁獃欵䉚权ぃ䅁䅁权䭂䅁䅁权䡁允䅁允䅁䅁䅅䅁䙁䅁㉉䅗㥗浑䍴䍄䉁䅁䅁兂䅁䅁䅍䅄䅁䅁䅕䅁䅁䵁い〫䭁䱁䄸䅁䭁䕁䅅䅁䭁䅁䉣䅁䉁䅁䅁允䅁䅁䅕䅁䅁䅁䅁䅁䵁䅉䅅䅁䙁䅁䅁睁䵁䅁䅁兂䅁䅁䅁住佒兑䅯䅁䅅䅁䅯䅒䅁䅁䅯睂䅅䅁䅅䅁䉁䅁䅁权䝁允䅁䍄䉁䅁䅁兂䅁䅁䅍䅄䅁䅁䅕䅁䅁䱧湃ご䭅䵁䅕䅁䭁䑁䄰䅁䭁䅁䉣䅁䉁䅁䅁允䅁䅁䅕典䝯楏祲含䴸䅉䅅䅁䙁䅁䅁睁䵁䅁䅁兂䅁䅁䵄祑愲兑䅯䄷䅁䅁䅯兔䅁䅁䅯睂䅅䅁䅅䅁䉁䅁䅁兂䅁䅁䅁䅁䅁䅁杷允䅁䅁䅕䅁䑁䅁䅷䅁䙁䅁䅁䥁睃ば䈹权穃䅁䅁权ぁ䅁䅁权䡁允䅁允䅁䅁䅅䅁䙁䅁䅁䅁䅁䅁䅁䍄䉁䅁䅁兂䅁䅁䅍䅄䅁䅁䅕䅁䅁䵁い〫䭁䭁䅕䅁䭁䕁䅑䅁䭁䅁䉣䅁䉁䅁䅁允䅁䅁䅣䅁䅁䭁睂〴䵁䅉䅅䅁䙁䅁䅁睁䵁䅁䅁兂䅁䅁䅃䭳偤兑䅯睯䅁䅁䅯杏䅁䅁䅯睂䅅䅁䅅䅁䉁䅁䅁兂䅁䅁䅁䅁䅁䅁杷允䅁䅁䅕䅁䑁䅁䅷䅁䙁䅁䅁䥁獃欵䉚权㙄䅁䅁权䝂䅁䅁权䡁允䅁允䅁䅁䅅䅁䙁䅁䅁䅁䅁䅁䅁䍄䉁䅁䅁兂䅁䅁䅍䅄䅁䅁䅕䅁䅁䱧湃ご䭅䵁䅕䅁䭁䑁䅉䅁䭁䅁䉣䅁䉁䅁䅁允䅁䅁䅕䅁䅁䅁䅁䅁䵁䅉䅅䅁䙁䅁䅁睁䵁䅁䅁兂䅁䅁䅃䭳偤兑䅯具䅁䅁䅯䅏䅁䅁䅯睂䅅䅁䅅䅁䉁䅁䅁兂䅁䅁䅁䅁䅁䅁杷允䅁䅁䅕䅁䑁䅁䅷䅁䙁䅁䅁䥁睃ば䈹权䡄䅁䅁权祁䅁䅁权䡁允䅁允䅁䅁䅅䅁䙁䅁䅁䅁䅁䅁䅁䍄䉁䅁䅁兂䅁䅁䅍䅄䅁䅁䅕䅁䅁䝧畯ご䭅佁䅁䅁䭁䕁䅯䅁䭁䅁䉣䅁䉁䅁䅁允䅁䅁䅕䅁䅁䅁䅁䅁䵁䅉䅅䅁䙁䅁䅁睁䵁䅁䅁兂䅁䅁䅃䭳偤兑䅯䅹䅁䅁䅯杍䅁䅁䅯睂䅅䅁䅅䅁䉁䅁䅁兂䅁䅁䅁䅁䅁䅁杷允䅁䅁䅕䅁䑁䅁䅷䅁䙁䅁䅁䥁㝁啗䈹权䥄䅁䅁权㙁䅁䅁权䡁允䅁允䅁䅁䅅䅁䙁䅁䅁䅁䅁䅁䅁䍄䉁䅁䅁兂䅁䅁䅍䅄䅁䅁䅕䅁䅁䱧湃ご䭅乁䅧䅁䭁䑁䅫䅁䭁䅁䉣䅁䉁䅁䅁允䅁䅁䅕䅁䅁䅁䅁䅁䵁䅉䅅䅁䙁䅁䅁睁䵁䅁䅁兂䅁䅁䅁䵣㝲䅑䅯朵䅁䅁䅯䅌䅁䅁䅯睂䅅䅁䅅䅁䉁䅁䅁兂䅁䅁䅁䅁䅁䅁杷允䅁䅁䅕䅁䑁䅁䅷䅁䙁䅁䅁䥁睃ば䈹权佄䅁䅁权㝁䅁䅁权䡁允䅁允䅁䅁䅅䅁䙁䅁䅁䅁䅁䅁䅁䍄䉁䅁䅁兂䅁䅁䅍䅄䅁䅁䅕䅁䅁佁䉃䔫䭁乁䅷䅁䭁䕁䅧䅁䭁䅁䉣䅁䉁䅁䅁允䅁䅁䅕䵮㠵潬丰歄䵁䅉䅅䅁䙁䅁䅁睁䵁䅁䅁兂䅁䅁䅃佲䝚兑䅯朸䅁䅁䅯䅎䅁䅁䅯睂䅅䅁䅅䅁䉁䅁䅁兂䅁䅁䅁䅁䅁䅁杷允䅁䅁䅕䅁䑁䅁䅷䅁䙁䅁䅁䥁睃ば䈹权㝃䅁䅁权⽁䅁䅁权䡁允䅁允䅁䅁䅅䅁䙁䅁䅁䅁䅁䅁䅁䍄䉁䅁䅁兂䅁䅁䅍䅄䅁䅁䅕䅁䅁䍁潁唫䭁乁䅑䅁䭁䕁䄰䅁䭁䅁䉣䅁䉁䅁䅁允䅁䅁䅕唶䑪䕩硱䕎䵁䅉䅅䅁䙁䅁䅁睁䵁䅁䅁兂䅁䅁䅃䭳偤兑䅯朴䅁䅁䅯䅏䅁䅁䅯睂䅅䅁䅅䅁䉁䅁䅁兂䅁䅁䅁䅁䅁䅁杷允䅁䅁䅕䅁䑁䅁䅷䅁䙁䅁䅁䅁杁偋䅬权牃䅁䅁权㉁䅁䅁权䡁允䅁允䅁䅁䅅䅁䭁䅁䉯䅁䵁䅉䅅䅁䙁䅁䅁睁䵁䅁䅁兂䅁䅁䅁摪但兑䅯杁䅅䅁䅯䅎䅁䅁䅯睂䅅䅁䅅䅁䉁䅁䅁兂䅁䅁䅁䅁䅁䅁杷允䅁䅁䅕䅁䑁䅁䅷䅁䙁䅁䅁䅁杂癹䅴权䕁允䅁权䕂䅁䅁权䡁允䅁允䅁䅁䅅䅁䭁䑁䈴䅁䵁䅉䅅䅁䙁䅁䅁睁䵁䅁䅁兂䅁䅁䅁摪但兑䅯杹䅁䅁䅯䅌䅁䅁䅯睂䅅䅁䅅䅁䉁䅁䅁兂䅁䅁䅁䅁䅁䅁杷允䅁䅁䅕䅁䑁䅁䅷䅁䙁䅁䅁䥁煂歌䈹权楄䅁䅁权㡁䅁䅁权䡁允䅁允䅁䅁䅅䅁䙁䅁睩浣奯楈䅆䍄䉁䅁䅁兂䅁䅁䅍䅄䅁䅁䅕䅁䅁䕺瑍歭䭅偁䅁䅁䭁䍁䄸䅁䭁䅁䉣䅁䉁䅁䅁允䅁䅁䅕䅁䅁䅁䅁䅁䵁䅉䅅䅁䙁䅁䅁睁䵁䅁䅁兂䅁䅁䅃䭳偤兑䅯杹䅁䅁䅯杍䅁䅁䅯睂䅅䅁䅅䅁䉁䅁䅁兂䅁䅁䅁䅁䅁䅁杷允䅁䅁䅕䅁䑁䅁䅷䅁䙁䅁䅁䥁睃ば䈹权㝃䅁䅁权㉁䅁䅁权䡁允䅁允䅁䅁䅅䅁䙁䅁䅁䵣䵵睙䍎䍄䉁䅁䅁兂䅁䅁䅍䅄䅁䅁䅕䅁䅁䝧畯ご䭅乁䅑䅁䭁䕁䅉䅁䭁䅁䉣䅁䉁䅁䅁允䅁䅁䅕䅁䅁䅁䅁䅁䵁䅉䅅䅁䙁䅁䅁睁䵁䅁䅁兂䅁䅁䅁剔儹兑䅯杯䅁䅁䅯䅍䅁䅁䅯睂䅅䅁䅅䅁䉁䅁䅁兂䅁䅁䅁䅁䅁䅁杷允䅁䅁䅕䅁䑁䅁䅷䅁䙁䅁䅁䅁㝂啌䈹权䡄䅁䅁权畁䅁䅁权䡁允䅁允䅁䅁䅅䅁䙁䅁䅁䅁䅁䅁䅁䍄䉁䅁䅁兂䅁䅁䅍䅄䅁䅁䅕䅁䅁䱧湃ご䭅佁䅯䅁䭁䑁䅑䅁䭁䅁䉣䅁䉁䅁䅁允䅁䅁䅕䅁䅁䅁䅁䅁䵁䅉䅅䅁䙁䅁䅁睁䵁䅁䅁兂䅁䅁䅃佲䝚兑䅯具䅁䅁䅯杌䅁䅁䅯睂䅅䅁䅅䅁䉁䅁䅁兂䅁䅁䅁䅁䅁䅁杷允䅁䅁䅕䅁䑁䅁䅷䅁䙁䅁䅁䥁㝁啗䈹权奄䅁䅁权䑂䅁䅁权䡁允䅁允䅁䅁䅅䅁䙁䙁伵䝷坣畲⼰䍄䉁䅁䅁兂䅁䅁䅍䅄䅁䅁䅕䅁䅁䱧湃ご䭅䵁䅣䅁䭁䑁䅑䅁䭁䅁䉣䅁䉁䅁䅁允䅁䅁䅕䅁䅁䅁䅁䅁䵁䅉䅅䅁䙁䅁䅁睁䵁䅁䅁兂䅁䅁䅁䥅㑈䅑䅯杹䅁䅁䅯兒䅁䅁䅯睂䅅䅁䅅䅁䉁䅁䅁兂㝁剨佂䱪灦睐杷允䅁䅁䅕䅁䑁䅁䅷䅁䙁䅁䅁䥁睃ば䈹权乄䅁䅁权祁䅁䅁权䡁允䅁允䅁䅁䅅䅁䙁䅁䅁䅁䅁䅁䅁䍄䉁䅁䅁兂䅁䅁䅍䅄䅁䅁䅕䅁䅁䱧湃ご䭅乁䅉䅁䭁䑁䅙䅁䭁䅁䉣䅁䉁䅁䅁允䅁䅁䅕䅁䅁䅁䅁䅁䵁䅉䅅䅁䙁䅁䅁睁䵁䅁䅁兂䅁䅁䅃䭳偤兑䅯䅵䅁䅁䅯䅓䅁䅁䅯睂䅅䅁䅅䅁䉁䅁䅁兂䱄坃眱祆䡰䅑杷允䅁䅁䅕䅁䑁䅁䅷䅁䙁䅁䅁䥁睃ば䈹权㙄䅁䅁权祁䅁䅁权䡁允䅁允䅁䅁䅅䅁䙁䅁䅁䅁䅁䅁䅁䍄䉁䅁䅁兂䅁䅁䅍䅄䅁䅁䅕䅁䅁䩁㉂䔫䭁佁䅙䅁䭁䑁䅙䅁䭁䅁䉣䅁䉁䅁䅁允䅁䅁䅕祌癌䡧摢啁䵁䅉䅅䅁䙁䅁䅁睁䵁䅁䅁兂䅁䅁䅁摪但兑䅯䅁䅅䅁䅯睒䅁䅁䅯睂䅅䅁䅅䅁䉁䅁䅁权䅁䅁䅁䍄䉁䅁䅁兂䅁䅁䅍䅄䅁䅁䅕䅁䅁䙁睳ご䭅䱁䅍䅁䭁䍁䄴䅁䭁䅁䉣䅁䉁䅁䅁允䅁䅁䅕䅁䅁䅁䅁䅁䵁䅉䅅䅁䙁䅁䅁睁䵁䅁䅁兂䅁䅁䅁剔儹兑䅯朰䅁䅁䅯杌䅁䅁䅯睂䅅䅁䅅䅁䉁䅁䅁兂䅁䅁䅁䅁䅁䅁杷允䅁䅁䅕䅁䑁䅁䅷䅁䙁䅁䅁䥁獃欵䉚权潄䅁䅁权畁䅁䅁权䡁允䅁允䅁䅁䅅䅁䙁䅁䅁䅁䅁䅁䅁䍄䉁䅁䅁兂䅁䅁䅍䅄䅁䅁䅕䅁䅁䱧湃ご䭅䅁䉑䅁䭁䑁䅧䅁䭁䅁䉣䅁䉁䅁䅁允䅁䅁䅕䅁䅁䅁䅁䅁䵁䅉䅅䅁䙁䅁䅁睁䵁䅁䅁兂䅁䅁䅃偣佂兑䅯䄳䅁䅁䅯睓䅁䅁䅯睂䅅䅁䅅䅁䉁䅁䅁兂瑂ず奙杄砯睐杷允䅁䅁䅕䅁䑁䅁䅷䅁䙁䅁䅁䅁扂䕍䈹权楃䅁䅁权䵂䅁䅁权䡁允䅁允䅁䅁䅅䅁䙁佁余塵塆㍰䍤䍄䉁䅁䅁兂䅁䅁䅍䅄䅁䅁䅕䅁䅁䥷楄䕕䭅乁䄴䅁䭁䑁䅑䅁䭁䅁䉣䅁䉁䅁䅁允䅁䅁䅕䅁䅁䅁䅁䅁䵁䅉䅅䅁䙁䅁䅁睁䵁䅁䅁兂䅁䅁䅁穗偂兑䅯朱䅁䅁䅯兓䅁䅁䅯睂䅅䅁䅅䅁䉁䅁䅁兂㝂呋灊佉ㅈ睐杷允䅁䅁䅕䅁䑁䅁䅷䅁䙁䅁䅁䥁睃ば䈹权杄䅁䅁权䍂䅁䅁权䡁允䅁允䅁䅁䅅䅁䙁䩁䵵䨫䅘摙⼰䍄䉁䅁䅁兂䅁䅁䅍䅄䅁䅁䅕䅁䅁䭧浺歒䭅佁䄴䅁䭁䕁䅣䅁䭁䅁䉣䅁䉁䅁䅁允䅁䅁䅕灙朶湌汏歓䵁䅉䅅䅁䙁䅁䅁睁䵁䅁䅁兂䅁䅁䅁摪但兑䅯睹䅁䅁䅯兔䅁䅁䅯睂䅅䅁䅅䅁䉁䅁䅁兂䅁䅁䅁䅁䅁䅁杷允䅁䅁䅕䅁䑁䅁䅷䅁䙁䅁䅁䥁睃ば䈹权卄䅁䅁权乂䅁䅁权䡁允䅁允䅁䅁䅅䅁䙁䡁杦䡮敓呉䅆䍄䉁䅁䅁兂䅁䅁䅍䅄䅁䅁䅕䅁䅁䉁䉃䔫䭁偁䅷䅁䭁䍁䄸䅁䭁䅁䉣䅁䉁䅁䅁允䅁䅁䅕㉥䜹捧⼲䕖䵁䅉䅅䅁䙁䅁䅁睁䵁䅁䅁兂䅁䅁䅃偣佂兑䅯关䅁䅁䅯䅐䅁䅁䅯睂䅅䅁䅅䅁䉁䅁䅁兂㙃敃湹䙦㐱村杷允䅁䅁䅕䅁䑁䅁䅷䅁䙁䅁䅁䥁睃ば䈹权捄䅁䅁权祁䅁䅁权䡁允䅁允䅁䅁䅅䅁䙁䅁䅁䅁䅁䅁䅁䍄䉁䅁䅁兂䅁䅁䅍䅄䅁䅁䅕䅁䅁䭧浺歒䭅偁䅙䅁䭁䑁䅫䅁䭁䅁䉣䅁䉁䅁䅁允䅁䅁䅕䅁䅁䅁䅁䅁䵁䅉䅅䅁䙁䅁䅁睁䵁䅁䅁兂䅁䅁䅁䥂倱兑䅯睶䅁䅁䅯䅓䅁䅁䅯睂䅅䅁䅅䅁䉁䅁䅁兂䅁䅁䅁䅁䅁䅁杷允䅁䅁䅕䅁䑁䅁䅷䅁䙁䅁䅁䥁睃ば䈹权湃䅁䅁权ㅁ䅁䅁权䡁允䅁允䅁䅁䅅䅁䭁䅁䉯䅁䵁䅉䅅䅁䙁䅁䅁睁䵁䅁䅁兂䅁䅁䅃䭳偤兑䅯䄵䅁䅁䅯杍䅁䅁䅯睂䅅䅁䅅䅁䉁䅁䅁兂䅁䅁䅁䅁䅁䅁杷允䅁䅁䅕䅁䑁䅁䅷䅁䙁䅁䅁䥁睃ば䈹权䅁允䅁权䱂䅁䅁权䡁允䅁允䅁䅁䅅䅁䭁䅁䉙䅁䵁䅉䅅䅁䙁䅁䅁睁䵁䅁䅁兂䅁䅁䅁䵙㝲䅑䅯䅁䅅䅁䅯村䅁䅁䅯睂䅅䅁䅅䅁䉁䅁䅁权⽁允䅁䍄䉁䅁䅁兂䅁䅁䅍䅄䅁䅁䅕䅁䅁䅁乓ご䭅䭁䅍䅁䭁䑁䄴䅁䭁䅁䉣䅁䉁䅁䅁允䅁䅁䅕䅁䅁䅁䅁䅁䵁䅉䅅䅁䙁䅁䅁睁䵁䅁䅁兂䅁䅁䅃䭳偤兑䅯䄶䅁䅁䅯材䅁䅁䅯睂䅅䅁䅅䅁䉁䅁䅁兂牂䕨洫娳䌹䅑杷允䅁䅁䅕䅁䑁䅁䅷䅁䙁䅁䅁䅁杁偋䅬权元䅁䅁权⽁䅁䅁权䡁允䅁允䅁䅁䅅䅁䭁䅁䉯䅁䵁䅉䅅䅁䙁䅁䅁睁䵁䅁䅁兂䅁䅁䅁摪但兑䅯朱䅁䅁䅯睍䅁䅁䅯睂䅅䅁䅅䅁䉁䅁䅁兂䅁䅁䅁䅁䅁䅁杷允䅁䅁䅕䅁䑁䅁䅷䅁䙁䅁䅁䥁睃ば䈹权䱄䅁䅁权㕁䅁䅁权䡁允䅁允䅁䅁䅅䅁䙁䅁䅁䅁䅁䅁䅁䍄䉁䅁䅁兂䅁䅁䅍䅄䅁䅁䅕䅁䅁䱧湃ご䭅佁䅙䅁䭁䑁䅉䅁䭁䅁䉣䅁䉁䅁䅁允䅁䅁䅕䅁䅁䅁䅁䅁䵁䅉䅅䅁䙁䅁䅁睁䵁䅁䅁兂䅁䅁䅁䥅㑈䅑䅯兺䅁䅁䅯䅍䅁䅁䅯睂䅅䅁䅅䅁䉁䅁䅁兂䅂㕈湭坈瘴䅑杷允䅁䅁䅕䅁䑁䅁䅷䅁䙁䅁䅁䅁㝂啌䈹权硃䅁䅁权䱂䅁䅁权䡁允䅁允䅁䅁䅅䅁䙁䩁ㅦ慶扴䝩䍆䍄䉁䅁䅁兂䅁䅁䅍䅄䅁䅁䅕䅁䅁䭧浺歒䭅䩁䅙䅁䭁䕁䅧䅁䭁䅁䉣䅁䉁䅁䅁允䅁䅁䅕㔹慧樫歄問䵉䅉䅅䅁䙁䅁䅁睁䵁䅁䅁兂䅁䅁䅃䭳偤兑䅯睲䅁䅁䅯杍䅁䅁䅯睂䅅䅁䅅䅁䉁䅁䅁兂䅁䅁䅁䅁䅁䅁杷允䅁䅁䅕䅁䑁䅁䅷䅁䙁䅁䅁䅁睂癹䅴权硃䅁䅁权䭂䅁䅁权䡁允䅁允䅁䅁䅅䅁䙁䅁䅁䭉㥬噂䍎䍄䉁䅁䅁兂䅁䅁䅍䅄䅁䅁䅕䅁䅁䙁坔歔䭅乁䅯䅁䭁䑁䅁䅁䭁䅁䉣䅁䉁䅁䅁允䅁䅁䅕䅁䅁䅁䅁䅁䵁䅉䅅䅁䙁䅁䅁睁䵁䅁䅁兂䅁䅁䅃䭳偤兑䅯朷䅁䅁䅯杍䅁䅁䅯睂䅅䅁䅅䅁䉁䅁䅁兂䅁䅁䅁䅁䅁䅁杷允䅁䅁䅕䅁䑁䅁䅷䅁䙁䅁䅁䅁癃䕰䈹权㥃䅁䅁权㝁䅁䅁权䡁允䅁允䅁䅁䅅䅁䙁偁坋㡋呤啵䄵䍄䉁䅁䅁兂䅁䅁䅍䅄䅁䅁䅕䅁䅁䭧浺歒䭅佁䅁䅁䭁䍁䄸䅁䭁䅁䉣䅁䉁䅁䅁允䅁䅁䅕䅁䅁䅁䅁䅁䵁䅉䅅䅁䙁䅁䅁睁䵁䅁䅁兂䅁䅁䅁䵑㜳䅑䅯末䅁䅁䅯杌䅁䅁䅯睂䅅䅁䅅䅁䉁䅁䅁兂䅁䅁䅁䅁䅁䅁杷允䅁䅁䅕䅁䑁䅁䅷䅁䙁䅁䅁䥁睃ば䈹权睄䅁䅁权祁䅁䅁权䡁允䅁允䅁䅁䅅䅁䙁䅁䅁䅁䅁䅁䅁䍄䉁䅁䅁兂䅁䅁䅍䅄䅁䅁䅕䅁䅁䕁乄〫䭁䵁䅣䅁䭁䑁䅷䅁䭁䅁䉣䅁䉁䅁䅁允䅁䅁䅕䅁䅁湣㡲ぃ䵉䅉䅅䅁䙁䅁䅁睁䵁䅁䅁兂䅁䅁䅃䭳偤兑䅯䄲䅁䅁䅯睍䅁䅁䅯睂䅅䅁䅅䅁䉁䅁䅁兂䅁䅁䅁䅁䅁䅁杷允䅁䅁䅕䅁䑁䅁䅷䅁䙁䅁䅁䥁㝁啗䈹权橃䅁䅁权䩂䅁䅁权䡁允䅁允䅁䅁䅅䅁䙁䱁䤳癥䭎止䌱䍄䉁䅁䅁兂䅁䅁䅍䅄䅁䅁䅕䅁䅁䑧婴ご䭅偁䅙䅁䭁䕁䅳䅁䭁䅁䉣䅁䉁䅁䅁允䅁䅁䅕䱌䙺兵浨含䴸䅉䅅䅁䙁䅁䅁睁䵁䅁䅁兂䅁䅁䅃佲䝚兑䅯朲䅁䅁䅯睎䅁䅁䅯睂䅅䅁䅅䅁䉁䅁䅁兂䅁䅁䅁䅁䅁䅁杷允䅁䅁䅕䅁䑁䅁䅷䅁䙁䅁䅁䵁䑸婌䉰权汃䅁䅁权ぁ䅁䅁权䡁允䅁允䅁䅁䅅䅁䭁䅁䅁䅁䵁䅉䅅䅁䙁䅁䅁睁䵁䅁䅁兂䅁䅁䅁䡫㑢䅑䅯䄳䅁䅁䅯睒䅁䅁䅯睂䅅䅁䅅䅁䉁䅁䅁兂橃协偸漱䠴䅑杷允䅁䅁䅕䅁䑁䅁䅷䅁䙁䅁䅁䥁睃ば䈹权卄䅁䅁权㑁䅁䅁权䡁允䅁允䅁䅁䅅䅁䙁䅁䅁䅁䅁䅁䅁䍄䉁䅁䅁兂䅁䅁䅍䅄䅁䅁䅕䅁䅁䱧湃ご䭅䱁䅙䅁䭁䑁䄸䅁䭁䅁䉣䅁䉁䅁䅁允䅁䅁䅕䅁䅁䅁䅁䅁䵁䅉䅅䅁䙁䅁䅁睁䵁䅁䅁兂䅁䅁䅃䭳偤兑䅯䄷䅁䅁䅯兑䅁䅁䅯睂䅅䅁䅅䅁䉁䅁䅁兂剁㕉䝫䄵㉑䅑杷允䅁䅁䅕䅁䑁䅁䅷䅁䙁䅁䅁䅁扂䕍䈹权敄䅁䅁权㑁䅁䅁权䡁允䅁允䅁䅁䅅䅁䙁䅁䅁䅁䅁䅁䅁䍄䉁䅁䅁兂䅁䅁䅍䅄䅁䅁䅕䅁䅁䱧湃ご䭅偁䅁䅁䭁䕁䅯䅁䭁䅁䉣䅁䉁䅁䅁允䅁䅁䅕摪桳兦剕䕋䵁䅉䅅䅁䙁䅁䅁睁䵁䅁䅁兂䅁䅁䅃楡倵兑䅯䄫䅁䅁䅯杍䅁䅁䅯睂䅅䅁䅅䅁䉁䅁䅁兂䅁䅁䅁䅁䅁䅁杷允䅁䅁䅕䅁䑁䅁䅷䅁䙁䅁䅁䥁睃ば䈹权坃䅁䅁权㡁䅁䅁权䡁允䅁允䅁䅁䅅䅁䙁䭁佒晕湉啗䍸䍄䉁䅁䅁兂䅁䅁䅍䅄䅁䅁䅕䅁䅁䙧䕑䕕䭅䱁䅧䅁䭁䑁䅙䅁䭁䅁䉣䅁䉁䅁䅁允䅁䅁䅕䅁䅁䅁䅁䅁䵁䅉䅅䅁䙁䅁䅁睁䵁䅁䅁兂䅁䅁䅃佲䝚兑䅯朹䅁䅁䅯䅐䅁䅁䅯睂䅅䅁䅅䅁䉁䅁䅁兂杂汩祚偖唴䅑杷允䅁䅁䅕䅁䑁䅁䅷䅁䙁䅁䅁䥁睃ば䈹权汃䅁䅁权㝁䅁䅁权䡁允䅁允䅁䅁䅅䅁䡁䅁䅁䅁䅂佪䅊䍄䉁䅁䅁兂䅁䅁䅍䅄䅁䅁䅕䅁䅁䕁乄〫䭁䭁䅫䅁䭁䑁䅯䅁䭁䅁䉣䅁䉁䅁䅁允䅁䅁䅯权䅅䅁杷允䅁䅁䅕䅁䑁䅁䅷䅁䙁䅁䅁䥁獃欵䉚权㉄䅁䅁权䥂䅁䅁权䡁允䅁允䅁䅁䅅䅁䙁䑁睐獙乱䉦䅸䍄䉁䅁䅁兂䅁䅁䅍䅄䅁䅁䅕䅁䅁䥁刳歔䭅䵁䄴䅁䭁䑁䅕䅁䭁䅁䉣䅁䉁䅁䅁允䅁䅁䅕䅁䅁䅁䅁䅁䵁䅉䅅䅁䙁䅁䅁睁䵁䅁䅁兂䅁䅁䅃䝑偖兑䅯睳䅁䅁䅯睁䅁䅁䅯睂䅅䅁䅅䅁䉁䅁䅁兂呄戹浇湯䔶村杷允䅁䅁䅕䅁䑁䅁䅷䅁䙁䅁䅁䥁睃ば䈹权䱄䅁䅁权䥂䅁䅁权䡁允䅁允䅁䅁䅅䅁䙁䑁昷にㅪ䈲䅒䍄䉁䅁䅁兂䅁䅁䅍䅄䅁䅁䅕䅁䅁䙁睳ご䭅䭁䅕䅁䭁䕁䅅䅁䭁䅁䉣䅁䉁䅁䅁允䅁䅁䅣䅁䅁佁䍂〴䵁䅉䅅䅁䙁䅁䅁睁䵁䅁䅁兂䅁䅁䅃䝑偖兑䅯杁䅅䅁䅯䅌䅁䅁䅯睂䅅䅁䅅䅁䉁䅁䅁兂䅁䅁䅁䅁䅁䅁杷允䅁䅁䅕䅁䑁䅁䅷䅁䙁䅁䅁䥁睃ば䈹权浄䅁䅁权穁䅁䅁权䡁允䅁允䅁䅁䅅䅁䙁䅁䅁䅁䅁䅁䅁䍄䉁䅁䅁兂䅁䅁䅍䅄䅁䅁䅕䅁䅁䱧湃ご䭅䵁䅯䅁䭁䑁䄸䅁䭁䅁䉣䅁䉁䅁䅁允䅁䅁䅕䅁䅁䅁䅁䅁䵁䅉䅅䅁䙁䅁䅁睁䵁䅁䅁兂䅁䅁䅁偷㝔䅑䅯具䅁䅁䅯睏䅁䅁䅯睂䅅䅁䅅䅁䉁䅁䅁兂䅁䅁䅁䅁䅁䅁杷允䅁䅁䅕䅁䑁䅁䅷䅁䙁䅁䅁䅁乂ㅈ䉂权㝃䅁䅁权䍂䅁䅁权䡁允䅁允䅁䅁䅅䅁䙁䑁扇剫歗䙲䍬䍄䉁䅁䅁兂䅁䅁䅍䅄䅁䅁䅕䅁䅁䱧湃ご䭅佁䅧䅁䭁䑁䅣䅁䭁䅁䉣䅁䉁䅁䅁允䅁䅁䅕䅁䅁䅁䅁䅁䵁䅉䅅䅁䙁䅁䅁睁䵁䅁䅁兂䅁䅁䅃佲䝚兑䅯䅴䅁䅁䅯睏䅁䅁䅯睂䅅䅁䅅䅁䉁䅁䅁兂䅁䅁䅁䅁䅁䅁杷允䅁䅁䅕䅁䑁䅁䅷䅁䙁䅁䅁䅁扂䕍䈹权䭄䅁䅁权䉂䅁䅁权䡁允䅁允䅁䅁䅅䅁䙁䅁䅁䅁䅁䅁䅁䍄䉁䅁䅁兂䅁䅁䅍䅄䅁䅁䅕䅁䅁䱧湃ご䭅偁䅧䅁䭁䑁䅉䅁䭁䅁䉣䅁䉁䅁䅁允䅁䅁䅕䅁䅁䅁䅁䅁䵁䅉䅅䅁䙁䅁䅁睁䵁䅁䅁兂䅁䅁䅃佲䝚兑䅯朶䅁䅁䅯䅒䅁䅁䅯睂䅅䅁䅅䅁䉁䅁䅁兂癁慇㍶牦潮睐杷允䅁䅁䅕䅁䑁䅁䅷䅁䙁䅁䅁䵁䅃水䉂权㑄䅁䅁权㑁䅁䅁权䡁允䅁允䅁䅁䅅䅁䙁䅁䅁䅁䅁䅁䅁䍄䉁䅁䅁兂䅁䅁䅍䅄䅁䅁䅕䅁䅁䝧畯ご䭅䵁䅣䅁䭁䕁䅕䅁䭁䅁䉣䅁䉁䅁䅁允䅁䅁䅕瘲卹爷ご欱䵅䅉䅅䅁䙁䅁䅁睁䵁䅁䅁兂䅁䅁䅃䅖兒兑䅯睵䅁䅁䅯睏䅁䅁䅯睂䅅䅁䅅䅁䉁䅁䅁兂䅁䅁䅁䅁䅁䅁杷允䅁䅁䅕䅁䑁䅁䅷䅁䙁䅁䅁䥁獃欵䉚权佄䅁䅁权䥂䅁䅁权䡁允䅁允䅁䅁䅅䅁䙁䩁癔佊䕤伸⽳䍄䉁䅁䅁兂䅁䅁䅍䅄䅁䅁䅕䅁䅁䱧湃ご䭅偁䅷䅁䭁䑁䅙䅁䭁䅁䉣䅁䉁䅁䅁允䅁䅁䅕䅁䅁䅁䅁䅁䵁䅉䅅䅁䙁䅁䅁睁䵁䅁䅁兂䅁䅁䅁穗偂兑䅯䅴䅁䅁䅯村䅁䅁䅯睂䅅䅁䅅䅁䉁䅁䅁兂㑃䡣䡌㑇ず村杷允䅁䅁䅕䅁䑁䅁䅷䅁䙁䅁䅁䅁睂癹䅴权乄䅁䅁权㡁䅁䅁权䡁允䅁允䅁䅁䅅䅁䙁䵁䜵㙵䅚卐䅆䍄䉁䅁䅁兂䅁䅁䅍䅄䅁䅁䅕䅁䅁䱧湃ご䭅乁䅧䅁䭁䕁䅑䅁䭁䅁䉣䅁䉁䅁䅁允䅁䅁䅕汗奧睑牺䕃䵁䅉䅅䅁䙁䅁䅁睁䵁䅁䅁兂䅁䅁䅃ㅏ偬兑䅯朶䅁䅁䅯杒䅁䅁䅯睂䅅䅁䅅䅁䉁䅁䅁兂流偁材⭧杔睐杷允䅁䅁䅕䅁䑁䅁䅷䅁䙁䅁䅁䥁睃ば䈹权䍁允䅁权祁䅁䅁权䡁允䅁允䅁䅁䅅䅁䙁䅁䅁䅁䅁䅁䅁䍄䉁䅁䅁兂䅁䅁䅍䅄䅁䅁䅕䅁䅁䕁昰䕕䭅䭁䅁䅁䭁䑁䅉䅁䭁䅁䉣䅁䉁䅁䅁允䅁䅁䅕䅁䅁䅁䅁䅁䵁䅉䅅䅁䙁䅁䅁睁䵁䅁䅁兂䅁䅁䅁䡫㑢䅑䅯睲䅁䅁䅯杍䅁䅁䅯睂䅅䅁䅅䅁䉁䅁䅁兂䕄剨䑳偵䭳䅑杷允䅁䅁䅕䅁䑁䅁䅷䅁䙁䅁䅁䥁睃ば䈹权䑄䅁䅁权祁䅁䅁权䡁允䅁允䅁䅁䅅䅁䙁䅁䅁䅁䅁䅁䅁䍄䉁䅁䅁兂䅁䅁䅍䅄䅁䅁䅕䅁䅁䝁确歔䭅乁䅉䅁䭁䕁䅙䅁䭁䅁䉣䅁䉁䅁䅁允䅁䅁䅕煕㍗煉䩕䕋䵁䅉䅅䅁䙁䅁䅁睁䵁䅁䅁兂䅁䅁䅃䝑偖兑䅯䅁䅅䅁䅯李䅁䅁䅯睂䅅䅁䅅䅁䉁䅁䅁权䝁允䅁䍄䉁䅁䅁兂䅁䅁䅍䅄䅁䅁䅕䅁䅁䱧湃ご䭅佁䅯䅁䭁䑁䅉䅁䭁䅁䉣䅁䉁䅁䅁允䅁䅁䅕䅁䅁䅁䅁䅁䵁䅉䅅䅁䙁䅁䅁睁䵁䅁䅁兂䅁䅁䅁㙲偒兑䅯䄸䅁䅁䅯䅎䅁䅁䅯睂䅅䅁䅅䅁䉁䅁䅁兂牂へ䵅偡䙁䅷杷允䅁䅁䅕䅁䑁䅁䅷䅁䙁䅁䅁䥁睃ば䈹权䭄䅁䅁权䭂䅁䅁权䡁允䅁允䅁䅁䅅䅁䙁䡁䈷潴杗畧⼰䍄䉁䅁䅁兂䅁䅁䅍䅄䅁䅁䅕䅁䅁䵁い〫䭁䱁䅍䅁䭁䕁䅕䅁䭁䅁䉣䅁䉁䅁䅁允䅁䅁䅕畉祙楡䭂此䵉䅉䅅䅁䙁䅁䅁睁䵁䅁䅁兂䅁䅁䅃䭳偤兑䅯兺䅁䅁䅯兏䅁䅁䅯睂䅅䅁䅅䅁䉁䅁䅁兂䅁䅁䅁䅁䅁䅁杷允䅁䅁䅕䅁䑁䅁䅷䅁䙁䅁䅁䅁允晧䅨权权䅁䅁权㑁䅁䅁权䡁允䅁允䅁䅁䅅䅁䙁䕁兦买䨸祃䅤䍄䉁䅁䅁兂䅁䅁䅍䅄䅁䅁䅕䅁䅁䭁䩄〫䭁䱁䅙䅁䭁䍁䄸䅁䭁䅁䉣䅁䉁䅁䅁允䅁䅁䅕䅁䅁䅁䅁䅁䵁䅉䅅䅁䙁䅁䅁睁䵁䅁䅁兂䅁䅁䅃楡倵兑䅯䄴䅁䅁䅯䅓䅁䅁䅯睂䅅䅁䅅䅁䉁䅁䅁兂䅁䅁䅁䅁䅁䅁杷允䅁䅁䅕䅁䑁䅁䅷䅁䙁䅁䅁䅁癃䕰䈹权坃䅁䅁权䵂䅁䅁权䡁允䅁允䅁䅁䅅䅁䙁䭁䝗卶偄䔶䍬䍄䉁䅁䅁兂䅁䅁䅍䅄䅁䅁䅕䅁䅁䭁欫ご䭅乁䅷䅁䭁䕁䅷䅁䭁䅁䉣䅁䉁䅁䅁允䅁䅁䅕䉨䭭捰䤹吸䴸䅉䅅䅁䙁䅁䅁睁䵁䅁䅁兂䅁䅁䅃䭳偤兑䅯兺䅁䅁䅯睍䅁䅁䅯睂䅅䅁䅅䅁䉁䅁䅁兂䅁䅁䅁䅁䅁䅁杷允䅁䅁䅕䅁䑁䅁䅷䅁䙁䅁䅁䅁䅄倹䅴权硃䅁䅁权䙂䅁䅁权䡁允䅁允䅁䅁䅅䅁䙁䩁卑牂獴䙱䍨䍄䉁䅁䅁兂䅁䅁䅍䅄䅁䅁䅕䅁䅁䱧湃ご䭅䭁䅍䅁䭁䑁䅧䅁䭁䅁䉣䅁䉁䅁䅁允䅁䅁䅕䅁䅁䅁䅁䅁䵁䅉䅅䅁䙁䅁䅁睁䵁䅁䅁兂䅁䅁䅃䭳偤兑䅯典䅁䅁䅯兎䅁䅁䅯睂䅅䅁䅅䅁䉁䅁䅁兂硄㙐灮湺坫䅑杷允䅁䅁䅕䅁䑁䅁䅷䅁䙁䅁䅁䅁睂癹䅴权楄䅁䅁权䑁䅁䅁权䡁允䅁允䅁䅁䅅䅁䙁䥁橪慁乎䍤䅂䍄䉁䅁䅁兂䅁䅁䅍䅄䅁䅁䅕䅁䅁䱧湃ご䭅䱁䄸䅁䭁䑁䅍䅁䭁䅁䉣䅁䉁䅁䅁允䅁䅁䅕䅁䅁䅁䅁䅁䵁䅉䅅䅁䙁䅁䅁睁䵁䅁䅁兂䅁䅁䅃佲䝚兑䅯䄫䅁䅁䅯兓䅁䅁䅯睂䅅䅁䅅䅁䉁䅁䅁兂偂䵅䅍䝺䱊村杷允䅁䅁䅕䅁䑁䅁䅷䅁䙁䅁䅁䥁㝁啗䈹权元䅁䅁权䥂䅁䅁权䡁允䅁允䅁䅁䅅䅁䭁䅁䉯䅁䵁䅉䅅䅁䙁䅁䅁睁䵁䅁䅁兂䅁䅁䅃䭳偤兑䅯朱䅁䅁䅯睍䅁䅁䅯睂䅅䅁䅅䅁䉁䅁䅁兂䅁䅁䅁䅁䅁䅁杷允䅁䅁䅕䅁䑁䅁䅷䅁䙁䅁䅁䥁獃欵䉚权橃䅁䅁权⽁䅁䅁权䡁允䅁允䅁䅁䅅䅁䙁䅁䅁汯䝩䕚䍰䍄䉁䅁䅁兂䅁䅁䅍䅄䅁䅁䅕䅁䅁䱧湃ご䭅䭁䅉䅁䭁䑁䅯䅁䭁䅁䉣䅁䉁䅁䅁允䅁䅁䅕䅁䅁䅁䅁䅁䵁䅉䅅䅁䙁䅁䅁睁䵁䅁䅁兂䅁䅁䅃偣佂兑䅯睰䅁䅁䅯䅒䅁䅁䅯睂䅅䅁䅅䅁䉁䅁䅁权䭁允䅁䍄䉁䅁䅁兂䅁䅁䅍䅄䅁䅁䅕䅁䅁䱧湃ご䭅䭁䅣䅁䭁䑁䅑䅁䭁䅁䉣䅁䉁䅁䅁允䅁䅁䅯权䅅䅁杷允䅁䅁䅕䅁䑁䅁䅷䅁䙁䅁䅁䵁䅃水䉂权㝃䅁䅁权䑁䅁䅁权䡁允䅁允䅁䅁䅅䅁䙁䅁䅁䅁䅁䅁䅁䍄䉁䅁䅁兂䅁䅁䅍䅄䅁䅁䅕䅁䅁䱧湃ご䭅䭁䅫䅁䭁䑁䅑䅁䭁䅁䉣䅁䉁䅁䅁允䅁䅁䅯权䅅䅁杷允䅁䅁䅕䅁䑁䅁䅷䅁䙁䅁䅁䥁啂䙂䉂权坃䅁䅁权獁䅁䅁权䡁允䅁允䅁䅁䅅䅁䙁䅁婊䍬空⽭䉸䍄䉁䅁䅁兂䅁䅁䅍䅄䅁䅁䅕䅁䅁䭧浺歒䭅偁䅧䅁䭁䑁䅣䅁䭁䅁䉣䅁䉁䅁䅁允䅁䅁䅕䅁䅁䅁䅁䅁䵁䅉䅅䅁䙁䅁䅁睁䵁䅁䅁兂䅁䅁䅃偣佂兑䅯䅴䅁䅁䅯睏䅁䅁䅯睂䅅䅁䅅䅁䉁䅁䅁兂䅁䵑硅䠸噬村杷允䅁䅁䅕䅁䑁䅁䅷䅁䙁䅁䅁䥁睃ば䈹权牃䅁䅁权ぁ䅁䅁权䡁允䅁允䅁䅁䅅䅁䭁䅁䉯䅁䵁䅉䅅䅁䙁䅁䅁睁䵁䅁䅁兂䅁䅁䅃佲䝚兑䅯䅂䅅䅁䅯兎䅁䅁䅯睂䅅䅁䅅䅁䉁䅁䅁兂摃敵低㑶⭉䅑杷允䅁䅁䅕䅁䑁䅁䅷䅁䙁䅁䅁䅁㝂啌䈹权穃䅁䅁权䭂䅁䅁权䡁允䅁允䅁䅁䅅䅁䙁䭁㡷乎摳湣䍸䍄䉁䅁䅁兂䅁䅁䅍䅄䅁䅁䅕䅁䅁䭁䩄〫䭁䭁䅍䅁䭁䑁䅧䅁䭁䅁䉣䅁䉁䅁䅁允䅁䅁䅕⼯瘯桹愷歌䵉䅉䅅䅁䙁䅁䅁睁䵁䅁䅁兂䅁䅁䅁䵑㜳䅑䅯杁䅅䅁䅯睑䅁䅁䅯睂䅅䅁䅅䅁䉁䅁䅁兂啂䉮塷嘷䅑䅑杷允䅁䅁䅕䅁䑁䅁䅷䅁䙁䅁䅁䥁㝁啗䈹权獄䅁䅁权㍁䅁䅁权䡁允䅁允䅁䅁䅅䅁䙁䅁䅁䅁䅁䅁䅁䍄䉁䅁䅁兂䅁䅁䅍䅄䅁䅁䅕䅁䅁䭧浺歒䭅偁䅯䅁䭁䑁䅙䅁䭁䅁䉣䅁䉁䅁䅁允䅁䅁䅕䅁䅁䅁䅁䅁䵁䅉䅅䅁䙁䅁䅁睁䵁䅁䅁兂䅁䅁䵄祑愲兑䅯睷䅁䅁䅯睌䅁䅁䅯睂䅅䅁䅅䅁䉁䅁䅁兂䅁䅁䅁䅁䅁䅁杷允䅁䅁䅕䅁䑁䅁䅷䅁䙁䅁䅁䥁睃ば䈹权硃䅁䅁权ぁ䅁䅁权䡁允䅁允䅁䅁䅅䅁䙁䅁䅁䅁䅁䅁䅁䍄䉁䅁䅁兂䅁䅁䅍䅄䅁䅁䅕䅁䅁䱧湃ご䭅䱁䅯䅁䭁䑁䅑䅁䭁䅁䉣䅁䉁䅁䅁允䅁䅁䅕䅁䅁䅁䅁䅁䵁䅉䅅䅁䙁䅁䅁睁䵁䅁䅁兂䅁䅁䅃䭳偤兑䅯杬䅁䅁䅯兑䅁䅁䅯睂䅅䅁䅅䅁䉁䅁䅁兂䉁䡁䭇橪㍅杷杷允䅁䅁䅕䅁䑁䅁䅷䅁䙁䅁䅁䅁䅂智䅴权䍁允䅁权䕂䅁䅁权䡁允䅁允䅁䅁䅅䅁䙁䥁橓坃䥰䅌䅎䍄䉁䅁䅁兂䅁䅁䅍䅄䅁䅁䅕䅁䅁䱧湃ご䭅䅁䉑䅁䭁䕁䅧䅁䭁䅁䉣䅁䉁䅁䅁允䅁䅁䅕敧䑖䄶ㅋ䕐䵁䅉䅅䅁䙁䅁䅁睁䵁䅁䅁兂䅁䅁䅁䵯㝮䅑䅯䄳䅁䅁䅯兔䅁䅁䅯睂䅅䅁䅅䅁䉁䅁䅁兂穄䙒㙣㡳祺睐杷允䅁䅁䅕䅁䑁䅁䅷䅁䙁䅁䅁䥁睃ば䈹权㥃䅁䅁权ぁ䅁䅁权䡁允䅁允䅁䅁䅅䅁䙁䅁䅁䅁䅁䅁䅁䍄䉁䅁䅁兂䅁䅁䅍䅄䅁䅁䅕䅁䅁䵁い〫䭁䵁䅅䅁䭁䍁䄸䅁䭁䅁䉣䅁䉁䅁䅁允䅁䅁䅕䅁䅁䅁䅁䅁䵁䅉䅅䅁䙁䅁䅁睁䵁䅁䅁兂䅁䅁䅃佲䝚兑䅯朵䅁䅁䅯䅒䅁䅁䅯睂䅅䅁䅅䅁䉁䅁䅁兂祃㕪癬噮潺睐杷允䅁䅁䅕䅁䑁䅁䅷䅁䙁䅁䅁䅁乃唰䈵权牃䅁䅁权⭁䅁䅁权䡁允䅁允䅁䅁䅅䅁䭁䅁䉯䅁䵁䅉䅅䅁䙁䅁䅁睁䵁䅁䅁兂䅁䅁䅁䥂倱兑䅯杵䅁䅁䅯䅌䅁䅁䅯睂䅅䅁䅅䅁䉁䅁䅁兂䅁䅁䅁䅁䅁䅁杷允䅁䅁䅕䅁䑁䅁䅷䅁䙁䅁䅁䅁䕁啪䈹权浄䅁䅁权䍂䅁䅁权䡁允䅁允䅁䅁䅅䅁䙁䭁発煲䈰睡䄵䍄䉁䅁䅁兂䅁䅁䅍䅄䅁䅁䅕䅁䅁䱧湃ご䭅䱁䅙䅁䭁䑁䅳䅁䭁䅁䉣䅁䉁䅁䅁允䅁䅁䅕䅁潁慦䵫い䵉䅉䅅䅁䙁䅁䅁睁䵁䅁䅁兂䅁䅁䅃䭳偤兑䅯典䅁䅁䅯䅎䅁䅁䅯睂䅅䅁䅅䅁䉁䅁䅁兂䅁䅁䅁䅁䅁䅁杷允䅁䅁䅕䅁䑁䅁䅷䅁䙁䅁䅁䥁獃欵䉚权牃䅁䅁权㙁䅁䅁权䡁允䅁允䅁䅁䅅䅁䭁䅁䉯䅁䵁䅉䅅䅁䙁䅁䅁睁䵁䅁䅁兂䅁䅁䅁摪但兑䅯杵䅁䅁䅯睌䅁䅁䅯睂䅅䅁䅅䅁䉁䅁䅁兂䅁䅁䅁䅁䅁䅁杷允䅁䅁䅕䅁䑁䅁䅷䅁䙁䅁䅁䥁䅂啚䈹权歄䅁䅁权癁䅁䅁权䡁允䅁允䅁䅁䅅䅁䙁䅁䅁䅁䅁䅁䅁䍄䉁䅁䅁兂䅁䅁䅍䅄䅁䅁䅕䅁䅁䱧湃ご䭅乁䅑䅁䭁䑁䅑䅁䭁䅁䉣䅁䉁䅁䅁允䅁䅁䅕䅁䅁䅁䅁䅁䵁䅉䅅䅁䙁䅁䅁睁䵁䅁䅁兂䅁䅁䅁䵣㝲䅑䅯杺䅁䅁䅯睒䅁䅁䅯睂䅅䅁䅅䅁䉁䅁䅁兂䅁䅁䅁䅁䅁䅁杷允䅁䅁䅕䅁䑁䅁䅷䅁䙁䅁䅁䥁獃欵䉚权硃䅁䅁权睁䅁䅁权䡁允䅁允䅁䅁䅅䅁䙁䅁䅁䅁䅁䅁䅁䍄䉁䅁䅁兂䅁䅁䅍䅄䅁䅁䅕䅁䅁䍁潁唫䭁䭁䅳䅁䭁䕁䅷䅁䭁䅁䉣䅁䉁䅁䅁允䅁䅁䅯权䅅䅁杷允䅁䅁䅕䅁䑁䅁䅷䅁䙁䅁䅁䅁权晹䅴权䅁允䅁权硁䅁䅁权䡁允䅁允䅁䅁䅅䅁䭁䅁䉙䅁䵁䅉䅅䅁䙁䅁䅁睁䵁䅁䅁兂䅁䅁䅁祥倱兑䅯朷䅁䅁䅯䅓䅁䅁䅯睂䅅䅁䅅䅁䉁䅁䅁兂䅁䅁䅁䅁䅁䅁杷允䅁䅁䅕䅁䑁䅁䅷䅁䙁䅁䅁䥁睃ば䈹权䥄䅁䅁权穁䅁䅁权䡁允䅁允䅁䅁䅅䅁䙁䅁䅁䅁䅁䅁䅁䍄䉁䅁䅁兂䅁䅁䅍䅄䅁䅁䅕䅁䅁䕁昰䕕䭅䱁䅙䅁䭁䕁䅫䅁䭁䅁䉣䅁䉁䅁䅁允䅁䅁䅕㡤摑䕌䈸啒䵉䅉䅅䅁䙁䅁䅁睁䵁䅁䅁兂䅁䅁䅃佲䝚兑䅯䅁䅅䅁䅯睒䅁䅁䅯睂䅅䅁䅅䅁䉁䅁䅁权⽁允䅁䍄䉁䅁䅁兂䅁䅁䅍䅄䅁䅁䅕䅁䅁䱧湃ご䭅䵁䅣䅁䭁䕁䅁䅁䭁䅁䉣䅁䉁䅁䅁允䅁䅁䅕䝱䡗唴婶䕲䵅䅉䅅䅁䙁䅁䅁睁䵁䅁䅁兂䅁䅁䅁祥倱兑䅯朷䅁䅁䅯睁䅁䅁䅯睂䅅䅁䅅䅁䉁䅁䅁兂浃㡵湲䈲䥆䅑杷允䅁䅁䅕䅁䑁䅁䅷䅁䙁䅁䅁䅁灂唸䈵权㙄䅁䅁权⽁䅁䅁权䡁允䅁允䅁䅁䅅䅁䙁䅁䅁䅁䅁䅁䅁䍄䉁䅁䅁兂䅁䅁䅍䅄䅁䅁䅕䅁䅁䱧湃ご䭅䵁䅳䅁䭁䕁䅯䅁䭁䅁䉣䅁䉁䅁䅁允䅁䅁䅕䝸偢椰䵍䕈䵁䅉䅅䅁䙁䅁䅁睁䵁䅁䅁兂䅁䅁䅁剔儹兑䅯䄹䅁䅁䅯村䅁䅁䅯睂䅅䅁䅅䅁䉁䅁䅁兂湁㍎汉㐫獷䅑杷允䅁䅁䅕䅁䑁䅁䅷䅁䙁䅁䅁䥁睃ば䈹权䍁允䅁权䝂䅁䅁权䡁允䅁允䅁䅁䅅䅁䙁䭁時䥪䍈材䅤䍄䉁䅁䅁兂䅁䅁䅍䅄䅁䅁䅕䅁䅁䱧湃ご䭅乁䅁䅁䭁䑁䅑䅁䭁䅁䉣䅁䉁䅁䅁允䅁䅁䅕䅁䅁䅁䅁䅁䵁䅉䅅䅁䙁䅁䅁睁䵁䅁䅁兂䅁䅁䅃䭳偤兑䅯䄴䅁䅁䅯䅎䅁䅁䅯睂䅅䅁䅅䅁䉁䅁䅁兂䅁䅁䅁䅁䅁䅁杷允䅁䅁䅕䅁䑁䅁䅷䅁䙁䅁䅁䅁元癤䅨权灃䅁䅁权䭂䅁䅁权䡁允䅁允䅁䅁䅅䅁䭁䅁䉯䅁䵁䅉䅅䅁䙁䅁䅁睁䵁䅁䅁兂䅁䅁䅃佲䝚兑䅯杵䅁䅁䅯兔䅁䅁䅯睂䅅䅁䅅䅁䉁䅁䅁兂䩂瑏搶䑋䅨村杷允䅁䅁䅕䅁䑁䅁䅷䅁䙁䅁䅁䥁睃ば䈹权癃䅁䅁权䡂䅁䅁权䡁允䅁允䅁䅁䅅䅁䙁䙁湩爳桸䅫䅒䍄䉁䅁䅁兂䅁䅁䅍䅄䅁䅁䅕䅁䅁䱧湃ご䭅䱁䄸䅁䭁䕁䅕䅁䭁䅁䉣䅁䉁䅁䅁允䅁䅁䅕㝷䙸噓䑭歊䵉䅉䅅䅁䙁䅁䅁睁䵁䅁䅁兂䅁䅁䅃䭳偤兑䅯朴䅁䅁䅯䅎䅁䅁䅯睂䅅䅁䅅䅁䉁䅁䅁兂䅁䅁䅁䅁䅁䅁杷允䅁䅁䅕䅁䑁䅁䅷䅁䙁䅁䅁䥁睃ば䈹权畄䅁䅁权ぁ䅁䅁权䡁允䅁允䅁䅁䅅䅁䙁䅁䅁䅁䅁䅁䅁䍄䉁䅁䅁兂䅁䅁䅍䅄䅁䅁䅕䅁䅁䍁潁唫䭁䭁䅁䅁䭁䍁䄸䅁䭁䅁䉣䅁䉁䅁䅁允䅁䅁䅕䅁䅁䅁䅁䅁䵁䅉䅅䅁䙁䅁䅁睁䵁䅁䅁兂䅁䅁䅁䵣㝲䅑䅯䄰䅁䅁䅯杍䅁䅁䅯睂䅅䅁䅅䅁䉁䅁䅁兂䅁䅁䅁䅁䅁䅁杷允䅁䅁䅕䅁䑁䅁䅷䅁䙁䅁䅁䅁癃䕰䈹权㝃䅁䅁权㕁䅁䅁权䡁允䅁允䅁䅁䅅䅁䙁䅁䅁乑剋睘䍤䍄䉁䅁䅁兂䅁䅁䅍䅄䅁䅁䅕䅁䅁䱧湃ご䭅䅁䉉䅁䭁䑁䅯䅁䭁䅁䉣䅁䉁䅁䅁允䅁䅁䅕䅁䅁䅁䅁䅁䵁䅉䅅䅁䙁䅁䅁睁䵁䅁䅁兂䅁䅁䅃䭳偤兑䅯䄯䅁䅁䅯杒䅁䅁䅯睂䅅䅁䅅䅁䉁䅁䅁兂癄䝊げ䩭䤱䅑杷允䅁䅁䅕䅁䑁䅁䅷䅁䙁䅁䅁䅁杁偋䅬权畄䅁䅁权䑂䅁䅁权䡁允䅁允䅁䅁䅅䅁䙁䅁䅁䅁䅁䅁䅁䍄䉁䅁䅁兂䅁䅁䅍䅄䅁䅁䅕䅁䅁䕧求ご䭅佁䅑䅁䭁䑁䄴䅁䭁䅁䉣䅁䉁䅁䅁允䅁䅁䅕摲啁畡氱稹䴸䅉䅅䅁䙁䅁䅁睁䵁䅁䅁兂䅁䅁䅃䭳偤兑䅯睳䅁䅁䅯睑䅁䅁䅯睂䅅䅁䅅䅁䉁䅁䅁兂い婕瑂攷剓村杷允䅁䅁䅕䅁䑁䅁䅷䅁䙁䅁䅁䥁獃欵䉚权湃䅁䅁权䝂䅁䅁权䡁允䅁允䅁䅁䅅䅁䭁䅁䉯䅁䵁䅉䅅䅁䙁䅁䅁睁䵁䅁䅁兂䅁䅁䅁穗偂兑䅯䄳䅁䅁䅯䅐䅁䅁䅯睂䅅䅁䅅䅁䉁䅁䅁兂䕄歂煋䡦浮睐杷允䅁䅁䅕䅁䑁䅁䅷䅁䙁䅁䅁䥁睃ば䈹权睄䅁䅁权ぁ䅁䅁权䡁允䅁允䅁䅁䅅䅁䙁䅁䅁䅁䅁䅁䅁䍄䉁䅁䅁兂䅁䅁䅍䅄䅁䅁䅕䅁䅁佁䉃䔫䭁佁䅁䅁䭁䑁䄴䅁䭁䅁䉣䅁䉁䅁䅁允䅁䅁䅕瘱朳癑穥稹䴸䅉䅅䅁䙁䅁䅁睁䵁䅁䅁兂䅁䅁䅁䵑㜳䅑䅯䄷䅁䅁䅯杍䅁䅁䅯睂䅅䅁䅅䅁䉁䅁䅁兂䅁䅁䅁䅁䅁䅁杷允䅁䅁䅕䅁䑁䅁䅷䅁䙁䅁䅁䥁睃ば䈹权权䅁䅁权䝂䅁䅁权䡁允䅁允䅁䅁䅅䅁䙁䵁獔さ䵮周䅒䍄䉁䅁䅁兂䅁䅁䅍䅄䅁䅁䅕䅁䅁䭧浺歒䭅佁䅉䅁䭁䑁䅳䅁䭁䅁䉣䅁䉁䅁䅁允䅁䅁䅕䅁䅁䅁䅁䅁䵁䅉䅅䅁䙁䅁䅁睁䵁䅁䅁兂䅁䅁䅃䅖兒兑䅯朸䅁䅁䅯杌䅁䅁䅯睂䅅䅁䅅䅁䉁䅁䅁兂䅁䅁䅁䅁䅁䅁杷允䅁䅁䅕䅁䑁䅁䅷䅁䙁䅁䅁䥁啂䙂䉂权祄䅁䅁权㕁䅁䅁权䡁允䅁允䅁䅁䅅䅁䙁䅁䅁䅁䅁䅁䅁䍄䉁䅁䅁兂䅁䅁䅍䅄䅁䅁䅕䅁䅁䭧浺歒䭅䵁䅣䅁䭁䕁䅳䅁䭁䅁䉣䅁䉁䅁䅁允䅁䅁䅕瑥渲㥳匰䕸䵅䅉䅅䅁䙁䅁䅁睁䵁䅁䅁兂䅁䅁䅁剔儹兑䅯䅫䅁䅁䅯杓䅁䅁䅯睂䅅䅁䅅䅁䉁䅁䅁权䭁允䅁䍄䉁䅁䅁兂䅁䅁䅍䅄䅁䅁䅕䅁䅁䩁㉂䔫䭁䱁䅍䅁䭁䑁䅷䅁䭁䅁䉣䅁䉁䅁䅁允䅁䅁䅕䅁䥄乴啧で䵉䅉䅅䅁䙁䅁䅁睁䵁䅁䅁兂䅁䅁䅃䭳偤兑䅯䅹䅁䅁䅯睐䅁䅁䅯睂䅅䅁䅅䅁䉁䅁䅁兂䅁䅁䅁䅁䅁䅁杷允䅁䅁䅕䅁䑁䅁䅷䅁䙁䅁䅁䥁䅂啚䈹权睄䅁䅁权䕂䅁䅁权䡁允䅁允䅁䅁䅅䅁䙁䅁䅁䅁䅁䅁䅁䍄䉁䅁䅁兂䅁䅁䅍䅄䅁䅁䅕䅁䅁䱧湃ご䭅乁䅉䅁䭁䑁䅑䅁䭁䅁䉣䅁䉁䅁䅁允䅁䅁䅕䅁䅁䅁䅁䅁䵁䅉䅅䅁䙁䅁䅁睁䵁䅁䅁兂䅁䅁䅃䭳偤兑䅯睱䅁䅁䅯睓䅁䅁䅯睂䅅䅁䅅䅁䉁䅁䅁权䭁允䅁䍄䉁䅁䅁兂䅁䅁䅍䅄䅁䅁䅕䅁䅁䭧浺歒䭅䵁䄰䅁䭁䑁䅉䅁䭁䅁䉣䅁䉁䅁䅁允䅁䅁䅕䅁䅁䅁䅁䅁䵁䅉䅅䅁䙁䅁䅁睁䵁䅁䅁兂䅁䅁䵄祑愲兑䅯朷䅁䅁䅯睁䅁䅁䅯睂䅅䅁䅅䅁䉁䅁䅁兂䅁䅁䅁䅁䅁䅁杷允䅁䅁䅕䅁䑁䅁䅷䅁䙁䅁䅁䅁元癤䅨权⽃䅁䅁权穁䅁䅁权䡁允䅁允䅁䅁䅅䅁䙁䅁䅁䅁䅁䅁䅁䍄䉁䅁䅁兂䅁䅁䅍䅄䅁䅁䅕䅁䅁䭧浺歒䭅䵁䅅䅁䭁䕁䅁䅁䭁䅁䉣䅁䉁䅁䅁允䅁䅁䅕䅁䅁䅁䅁䅁䵁䅉䅅䅁䙁䅁䅁睁䵁䅁䅁兂䅁䅁䅃佲䝚兑䅯䅫䅁䅁䅯杓䅁䅁䅯睂䅅䅁䅅䅁䉁䅁䅁权䭁允䅁䍄䉁䅁䅁兂䅁䅁䅍䅄䅁䅁䅕䅁䅁䍁潁唫䭁䭁䅁䅁䭁䕁䅁䅁䭁䅁䉣䅁䉁䅁䅁允䅁䅁䅕瀴瑅歋䭮䕍䵁䅉䅅䅁䙁䅁䅁睁䵁䅁䅁兂䅁䅁䅃䭳偤兑䅯䄯䅁䅁䅯䅎䅁䅁䅯睂䅅䅁䅅䅁䉁䅁䅁兂䅁䅁䅁䅁䅁䅁杷允䅁䅁䅕䅁䑁䅁䅷䅁䙁䅁䅁䵁䅃水䉂权㥃䅁䅁权穁䅁䅁权䡁允䅁允䅁䅁䅅䅁䙁䅁䅁䅁䅁䅁䅁䍄䉁䅁䅁兂䅁䅁䅍䅄䅁䅁䅕䅁䅁䵁い〫䭁䵁䅯䅁䭁䑁䅕䅁䭁䅁䉣䅁䉁䅁䅁允䅁䅁䅕䡱晸㕎匱橴䴸䅉䅅䅁䙁䅁䅁睁䵁䅁䅁兂䅁䅁䅃佲䝚兑䅯䄴䅁䅁䅯䅔䅁䅁䅯睂䅅䅁䅅䅁䉁䅁䅁兂䉄ず㙶噍究睐杷允䅁䅁䅕䅁䑁䅁䅷䅁䙁䅁䅁䅁灂唸䈵权浄䅁䅁权ぁ䅁䅁权䡁允䅁允䅁䅁䅅䅁䙁䅁䅁䅁䅁䅁䅁䍄䉁䅁䅁兂䅁䅁䅍䅄䅁䅁䅕䅁䅁䱧湃ご䭅乁䅉䅁䭁䑁䅫䅁䭁䅁䉣䅁䉁䅁䅁允䅁䅁䅕䅁䅁䅁䅁䅁䵁䅉䅅䅁䙁䅁䅁睁䵁䅁䅁兂䅁䅁䅃䝑偖兑䅯睱䅁䅁䅯睐䅁䅁䅯睂䅅䅁䅅䅁䉁䅁䅁权䭁允䅁䍄䉁䅁䅁兂䅁䅁䅍䅄䅁䅁䅕䅁䅁䭧浺歒䭅佁䅑䅁䭁䅁䅍䅁䭁䅁䉣䅁䉁䅁䅁允䅁䅁䅕祤晐楨⽖歁䵁䅉䅅䅁䙁䅁䅁睁䵁䅁䅁兂䅁䅁䅁䍉㕪䅑䅯䄱䅁䅁䅯䅔䅁䅁䅯睂䅅䅁䅅䅁䉁䅁䅁兂啃異摇潂歅䅑杷允䅁䅁䅕䅁䑁䅁䅷䅁䙁䅁䅁䥁睂䔸䈵权坄䅁䅁权㙁䅁䅁权䡁允䅁允䅁䅁䅅䅁䙁䅁䅁䅁䅁䅁䅁䍄䉁䅁䅁兂䅁䅁䅍䅄䅁䅁䅕䅁䅁䡁瑳ご䭅偁䅑䅁䭁䕁䄰䅁䭁䅁䉣䅁䉁䅁䅁允䅁䅁䅕⽺㍖捱⭉䕍䵁䅉䅅䅁䙁䅁䅁睁䵁䅁䅁兂䅁䅁䅃䭳偤兑䅯杁䅅䅁䅯䅎䅁䅁䅯睂䅅䅁䅅䅁䉁䅁䅁兂䅁䅁䅁䅁䅁䅁杷允䅁䅁䅕䅁䑁䅁䅷䅁䙁䅁䅁䅁乂ㅈ䉂权牃䅁䅁权䍂䅁䅁权䡁允䅁允䅁䅁䅅䅁䭁䅁䉯䅁䵁䅉䅅䅁䙁䅁䅁睁䵁䅁䅁兂䅁䅁䅃佲䝚兑䅯杹䅁䅁䅯䅏䅁䅁䅯睂䅅䅁䅅䅁䉁䅁䅁兂䅁䅁䅁䅁䅁䅁杷允䅁䅁䅕䅁䑁䅁䅷䅁䙁䅁䅁䅁权晹䅴权硃䅁䅁权䍂䅁䅁权䡁允䅁允䅁䅁䅅䅁䙁䥁䑗丶橄ㄸ䌹䍄䉁䅁䅁兂䅁䅁䅍䅄䅁䅁䅕䅁䅁䕁乄〫䭁乁䅁䅁䭁䑁䅕䅁䭁䅁䉣䅁䉁䅁䅁允䅁䅁䅕佦⽐愷硂歉䵁䅉䅅䅁䙁䅁䅁睁䵁䅁䅁兂䅁䅁䅃䭳偤兑䅯睶䅁䅁䅯材䅁䅁䅯睂䅅䅁䅅䅁䉁䅁䅁兂䉁㑪㕓䅂浅村杷允䅁䅁䅕䅁䑁䅁䅷䅁䙁䅁䅁䥁獃欵䉚权潄䅁䅁权䱂䅁䅁权䡁允䅁允䅁䅁䅅䅁䙁䅁䠵兕獈ㅰ䅂䍄䉁䅁䅁兂䅁䅁䅍䅄䅁䅁䅕䅁䅁䙧䕑䕕䭅乁䅁䅁䭁䕁䅅䅁䭁䅁䉣䅁䉁䅁䅁允䅁䅁䅕䅁䅁䅁䅁䅁䵁䅉䅅䅁䙁䅁䅁睁䵁䅁䅁兂䅁䅁䅁摪但兑䅯睵䅁䅁䅯睐䅁䅁䅯睂䅅䅁䅅䅁䉁䅁䅁兂䅁䅁佄公䩁村杷允䅁䅁䅕䅁䑁䅁䅷䅁䙁䅁䅁䅁癃䕰䈹权坃䅁䅁权䑁䅁䅁权䡁允䅁允䅁䅁䅅䅁䙁䉁䭆穴稳噃䍰䍄䉁䅁䅁兂䅁䅁䅍䅄䅁䅁䅕䅁䅁䱧湃ご䭅佁䄴䅁䭁䕁䄰䅁䭁䅁䉣䅁䉁䅁䅁允䅁䅁䅕䨱欰偲湺䕖䵁䅉䅅䅁䙁䅁䅁睁䵁䅁䅁兂䅁䅁䅁䵑㜳䅑䅯共䅁䅁䅯睑䅁䅁䅯睂䅅䅁䅅䅁䉁䅁䅁权䭁允䅁䍄䉁䅁䅁兂䅁䅁䅍䅄䅁䅁䅕䅁䅁䱧湃ご䭅䱁䅙䅁䭁䕁䅧䅁䭁䅁䉣䅁䉁䅁䅁允䅁䅁䅕南祢㔸䍣䕏䵉䅉䅅䅁䙁䅁䅁睁䵁䅁䅁兂䅁䅁䅁䍉㕪䅑䅯䄸䅁䅁䅯兔䅁䅁䅯睂䅅䅁䅅䅁䉁䅁䅁兂䅁䅁䅁䅁䅁䅁杷允䅁䅁䅕䅁䑁䅁䅷䅁䙁䅁䅁䥁睃ば䈹权獄䅁䅁权ぁ䅁䅁权䡁允䅁允䅁䅁䅅䅁䙁䅁䅁䅁䅁䅁䅁䍄䉁䅁䅁兂䅁䅁䅍䅄䅁䅁䅕䅁䅁䱧湃ご䭅䱁䄸䅁䭁䕁䅳䅁䭁䅁䉣䅁䉁䅁䅁允䅁䅁䅕䤳浬獬瑃歍䵉䅉䅅䅁䙁䅁䅁睁䵁䅁䅁兂䅁䅁䅁䍉㕪䅑䅯朲䅁䅁䅯杏䅁䅁䅯睂䅅䅁䅅䅁䉁䅁䅁兂䱃橐杴䱴空睐杷允䅁䅁䅕䅁䑁䅁䅷䅁䙁䅁䅁䥁獃欵䉚权元䅁䅁权乂䅁䅁权䡁允䅁允䅁䅁䅅䅁䭁䅁䉯䅁䵁䅉䅅䅁䙁䅁䅁睁䵁䅁䅁兂䅁䅁䅃佲䝚兑䅯朵䅁䅁䅯杏䅁䅁䅯睂䅅䅁䅅䅁䉁䅁䅁兂䅁䅁䅁䅁䅁䅁杷允䅁䅁䅕䅁䑁䅁䅷䅁䙁䅁䅁䥁睂䔸䈵权畄䅁䅁权㙁䅁䅁权䡁允䅁允䅁䅁䅅䅁䙁偁乺㍙啩䙮䅎䍄䉁䅁䅁兂䅁䅁䅍䅄䅁䅁䅕䅁䅁䝧畯ご䭅䱁䄰䅁䭁䕁䅑䅁䭁䅁䉣䅁䉁䅁䅁允䅁䅁䅕䅁䅁䅁䅁䅁䵁䅉䅅䅁䙁䅁䅁睁䵁䅁䅁兂䅁䅁䅃佲䝚兑䅯睶䅁䅁䅯睍䅁䅁䅯睂䅅䅁䅅䅁䉁䅁䅁兂䅁䅁䅁䅁䅁䅁杷允䅁䅁䅕䅁䑁䅁䅷䅁䙁䅁䅁䥁獃欵䉚权⭄䅁䅁权睁䅁䅁权䡁允䅁允䅁䅁䅅䅁䙁䅁䅁䅁䅁䅁䅁䍄䉁䅁䅁兂䅁䅁䅍䅄䅁䅁䅕䅁䅁䱧湃ご䭅䭁䅁䅁䭁䑁䅍䅁䭁䅁䉣䅁䉁䅁䅁允䅁䅁䅕䅁䅁䅁䅁䅁䵁䅉䅅䅁䙁䅁䅁睁䵁䅁䅁兂䅁䅁䅃佲䝚兑䅯睳䅁䅁䅯䅍䅁䅁䅯睂䅅䅁䅅䅁䉁䅁䅁兂䅁䅁䅁䅁䅁䅁杷允䅁䅁䅕䅁䑁䅁䅷䅁䙁䅁䅁䥁獃欵䉚权䑄䅁䅁权㉁䅁䅁权䡁允䅁允䅁䅁䅅䅁䙁䅁䅁䅁䅁䅁䅁䍄䉁䅁䅁兂䅁䅁䅍䅄䅁䅁䅕䅁䅁䥷楄䕕䭅䩁䅁䅁䭁䑁䄰䅁䭁䅁䉣䅁䉁䅁䅁允䅁䅁䅯权䅅䅁杷允䅁䅁䅕䅁䑁䅁䅷䅁䙁䅁䅁䥁煂歌䈹权䕁允䅁权癁䅁䅁权䡁允䅁允䅁䅁䅅䅁䙁䅁䅁䅁䅁䅁䅁䍄䉁䅁䅁兂䅁䅁䅍䅄䅁䅁䅕䅁䅁䱧湃ご䭅䱁䄰䅁䭁䑁䅫䅁䭁䅁䉣䅁䉁䅁䅁允䅁䅁䅕䅁䅁䅁䅁䅁䵁䅉䅅䅁䙁䅁䅁睁䵁䅁䅁兂䅁䅁䅁䵣㝲䅑䅯共䅁䅁䅯村䅁䅁䅯睂䅅䅁䅅䅁䉁䅁䅁权䭁允䅁䍄䉁䅁䅁兂䅁䅁䅍䅄䅁䅁䅕䅁䅁䱧湃ご䭅䭁䅉䅁䭁䑁䅍䅁䭁䅁䉣䅁䉁䅁䅁允䅁䅁䅕䅁䅁䅁䅁䅁䵁䅉䅅䅁䙁䅁䅁睁䵁䅁䅁兂䅁䅁䅃佲䝚兑䅯䅂䅅䅁䅯䅍䅁䅁䅯睂䅅䅁䅅䅁䉁䅁䅁兂䅁䅁䅁䅁䅁䅁杷允䅁䅁䅕䅁䑁䅁䅷䅁䙁䅁䅁䥁㝁啗䈹权䥄䅁䅁权㝁䅁䅁权䡁允䅁允䅁䅁䅅䅁䙁䅁䅁䅁䅁䅁䅁䍄䉁䅁䅁兂䅁䅁䅍䅄䅁䅁䅕䅁䅁䕁乄〫䭁䱁䅧䅁䭁䕁䅉䅁䭁䅁䉣䅁䉁䅁䅁允䅁䅁䅕稫歘穆欹啑䵁䅉䅅䅁䙁䅁䅁睁䵁䅁䅁兂䅁䅁䅃ㅏ偬兑䅯杬䅁䅁䅯睍䅁䅁䅯睂䅅䅁䅅䅁䉁䅁䅁兂䅁䅁䅁䅁䅁䅁杷允䅁䅁䅕䅁䑁䅁䅷䅁䙁䅁䅁䥁䅂啚䈹权⽃䅁䅁权㑁䅁䅁权䡁允䅁允䅁䅁䅅䅁䙁䅁䅁䅁䅁䅁䅁䍄䉁䅁䅁兂䅁䅁䅍䅄䅁䅁䅕䅁䅁䱧湃ご䭅䱁䅍䅁䭁䑁䅍䅁䭁䅁䉣䅁䉁䅁䅁允䅁䅁䅕䅁䅁䅁䅁䅁䵁䅉䅅䅁䙁䅁䅁睁䵁䅁䅁兂䅁䅁䅃䭳偤兑䅯睯䅁䅁䅯睍䅁䅁䅯睂䅅䅁䅅䅁䉁䅁䅁兂䅁䅁䅁䅁䅁䅁杷允䅁䅁䅕䅁䑁䅁䅷䅁䙁䅁䅁䥁睃ば䈹权歄䅁䅁权穁䅁䅁权䡁允䅁允䅁䅁䅅䅁䙁䅁䅁䅁䅁䅁䅁䍄䉁䅁䅁兂䅁䅁䅍䅄䅁䅁䅕䅁䅁䙧䕑䕕䭅偁䅁䅁䭁䑁䅧䅁䭁䅁䉣䅁䉁䅁䅁允䅁䅁䅕䅁䅁䅁䅁䅁䵁䅉䅅䅁䙁䅁䅁睁䵁䅁䅁兂䅁䅁䅃佲䝚兑䅯睯䅁䅁䅯睑䅁䅁䅯睂䅅䅁䅅䅁䉁䅁䅁兂呂倸湄桤楖村杷允䅁䅁䅕䅁䑁䅁䅷䅁䙁䅁䅁䥁獃欵䉚权权䅁䅁权䭂䅁䅁权䡁允䅁允䅁䅁䅅䅁䙁䡁䍱牔橦硔䄹䍄䉁䅁䅁兂䅁䅁䅍䅄䅁䅁䅕䅁䅁䱧湃ご䭅䭁䅕䅁䭁䑁䅍䅁䭁䅁䉣䅁䉁䅁䅁允䅁䅁䅯䅁䅁䅁杷允䅁䅁䅕䅁䑁䅁䅷䅁䙁䅁䅁䵁䅃水䉂权䙄䅁䅁权䭂䅁䅁权䡁允䅁允䅁䅁䅅䅁䙁䅁穚㝓兰佥⽫䍄䉁䅁䅁兂䅁䅁䅍䅄䅁䅁䅕䅁䅁䱧湃ご䭅䭁䅳䅁䭁䑁䅍䅁䭁䅁䉣䅁䉁䅁䅁允䅁䅁䅯权䅅䅁杷允䅁䅁䅕䅁䑁䅁䅷䅁䙁䅁䅁䥁睃ば䈹权㉃䅁䅁权穁䅁䅁权䡁允䅁允䅁䅁䅅䅁䙁䅁䅁䅁䅁䅁䅁䍄䉁䅁䅁兂䅁䅁䅍䅄䅁䅁䅕䅁䅁䱧湃ご䭅乁䄴䅁䭁䑁䅍䅁䭁䅁䉣䅁䉁䅁䅁允䅁䅁䅕䅁䅁䅁䅁䅁䵁䅉䅅䅁䙁䅁䅁睁䵁䅁䅁兂䅁䅁䅁䥂倱兑䅯䄰䅁䅁䅯睑䅁䅁䅯睂䅅䅁䅅䅁䉁䅁䅁兂祄捧啦楁硅䅑杷允䅁䅁䅕䅁䑁䅁䅷䅁䙁䅁䅁䥁睃ば䈹权㙃䅁䅁权穁䅁䅁权䡁允䅁允䅁䅁䅅䅁䙁䅁䅁䅁䅁䅁䅁䍄䉁䅁䅁兂䅁䅁䅍䅄䅁䅁䅕䅁䅁䍁潁唫䭁乁䄴䅁䭁䑁䅕䅁䭁䅁䉣䅁䉁䅁䅁允䅁䅁䅕䅁䅁䅁䅁䅁䵁䅉䅅䅁䙁䅁䅁睁䵁䅁䅁兂䅁䅁䅁祥倱兑䅯睸䅁䅁䅯睒䅁䅁䅯睂䅅䅁䅅䅁䉁䅁䅁兂䅁䅁䅁䅁䅁䅁杷允䅁䅁䅕䅁䑁䅁䅷䅁䙁䅁䅁䥁睃ば䈹权㑄䅁䅁权⽁䅁䅁权䡁允䅁允䅁䅁䅅䅁䙁䅁䅁䅁䅁䅁䅁䍄䉁䅁䅁兂䅁䅁䅍䅄䅁䅁䅕䅁䅁䭧浺歒䭅䱁䅙䅁䭁䕁䅳䅁䭁䅁䉣䅁䉁䅁䅁允䅁䅁䅕乯煥㑣㈸問䵉䅉䅅䅁䙁䅁䅁睁䵁䅁䅁兂䅁䅁䅃楡倵兑䅯䅯䅁䅁䅯睒䅁䅁䅯睂䅅䅁䅅䅁䉁䅁䅁兂䅁䅁䅁䅁䅁䅁杷允䅁䅁䅕䅁䑁䅁䅷䅁䙁䅁䅁䥁睃ば䈹权煄䅁䅁权㕁䅁䅁权䡁允䅁允䅁䅁䅅䅁䙁䅁䅁䅁䅁䅁䅁䍄䉁䅁䅁兂䅁䅁䅍䅄䅁䅁䅕䅁䅁䱧湃ご䭅䱁䅧䅁䭁䑁䅍䅁䭁䅁䉣䅁䉁䅁䅁允䅁䅁䅕䅁䅁䅁䅁䅁䵁䅉䅅䅁䙁䅁䅁睁䵁䅁䅁兂䅁䅁䅃䅖兒兑䅯䄷䅁䅁䅯䅏䅁䅁䅯睂䅅䅁䅅䅁䉁䅁䅁兂䅁䅁䅁䅁䅁䅁杷允䅁䅁䅕䅁䑁䅁䅷䅁䙁䅁䅁䅁权晹䅴权灃䅁䅁权䍂䅁䅁权䡁允䅁允䅁䅁䅅䅁䭁䅁䉯䅁䵁䅉䅅䅁䙁䅁䅁睁䵁䅁䅁兂䅁䅁䅃䭳偤兑䅯具䅁䅁䅯睍䅁䅁䅯睂䅅䅁䅅䅁䉁䅁䅁兂䅁䅁䅁䅁䅁䅁杷允䅁䅁䅕䅁䑁䅁䅷䅁䙁䅁䅁䅁䅂智䅴权楄䅁䅁权㕁䅁䅁权䡁允䅁允䅁䅁䅅䅁䙁䅁䅁䅁䅁䅁䅁䍄䉁䅁䅁兂䅁䅁䅍䅄䅁䅁䅕䅁䅁䱧湃ご䭅䵁䅅䅁䭁䑁䅷䅁䭁䅁䉣䅁䉁䅁䅁允䅁䅁䅕灒㑧穬桹啈䵁䅉䅅䅁䙁䅁䅁睁䵁䅁䅁兂䅁䅁䅃䅖兒兑䅯朸䅁䅁䅯兒䅁䅁䅯睂䅅䅁䅅䅁䉁䅁䅁兂⽃佺㡶䍗猸䅑杷允䅁䅁䅕䅁䑁䅁䅷䅁䙁䅁䅁䅁权晹䅴权⽃䅁䅁权ぁ䅁䅁权䡁允䅁允䅁䅁䅅䅁䙁䅁䅁䅁䅁䅁䅁䍄䉁䅁䅁兂䅁䅁䅍䅄䅁䅁䅕䅁䅁䭧浺歒䭅䱁䅍䅁䭁䕁䅙䅁䭁䅁䉣䅁䉁䅁䅁允䅁䅁䅕䵁瑄楓㝴啨䵉䅉䅅䅁䙁䅁䅁睁䵁䅁䅁兂䅁䅁䅁䍉㕪䅑䅯䄸䅁䅁䅯睍䅁䅁䅯睂䅅䅁䅅䅁䉁䅁䅁兂䅁䅁䅁䅁䅁䅁杷允䅁䅁䅕䅁䑁䅁䅷䅁䙁䅁䅁䥁睃ば䈹权㑃䅁䅁权䙂䅁䅁权䡁允䅁允䅁䅁䅅䅁䙁䝁䑤倴塁䕧䅨䍄䉁䅁䅁兂䅁䅁䅍䅄䅁䅁䅕䅁䅁䉁䉃䔫䭁乁䅙䅁䭁䑁䅅䅁䭁䅁䉣䅁䉁䅁䅁允䅁䅁䅕㡤氲畔㍇稹䴸䅉䅅䅁䙁䅁䅁睁䵁䅁䅁兂䅁䅁䅃䅖兒兑䅯䄰䅁䅁䅯兎䅁䅁䅯睂䅅䅁䅅䅁䉁䅁䅁兂㙃启⭶ㄯ捑䅑杷允䅁䅁䅕䅁䑁䅁䅷䅁䙁䅁䅁䥁睃ば䈹权杄䅁䅁权穁䅁䅁权䡁允䅁允䅁䅁䅅䅁䙁䅁䅁䅁䅁䅁䅁䍄䉁䅁䅁兂䅁䅁䅍䅄䅁䅁䅕䅁䅁䱧湃ご䭅佁䅉䅁䭁䑁䅍䅁䭁䅁䉣䅁䉁䅁䅁允䅁䅁䅕䅁䅁䅁䅁䅁䵁䅉䅅䅁䙁䅁䅁睁䵁䅁䅁兂䅁䅁䅃䭳偤兑䅯睲䅁䅁䅯睍䅁䅁䅯睂䅅䅁䅅䅁䉁䅁䅁兂䅁䅁䅁䅁䅁䅁杷允䅁䅁䅕䅁䑁䅁䅷䅁䙁䅁䅁䅁元癤䅨权䡄䅁䅁权⽁䅁䅁权䡁允䅁允䅁䅁䅅䅁䙁䅁䅁佁奁瑐䉬䍄䉁䅁䅁兂䅁䅁䅍䅄䅁䅁䅕䅁䅁䭧浺歒䭅䱁䅳䅁䭁䑁䅯䅁䭁䅁䉣䅁䉁䅁䅁允䅁䅁䅕䅁䅁䅁䅁䅁䵁䅉䅅䅁䙁䅁䅁睁䵁䅁䅁兂䅁䅁䅁㙲偒兑䅯䅴䅁䅁䅯兒䅁䅁䅯睂䅅䅁䅅䅁䉁䅁䅁兂剄卨㥹啙䍹村杷允䅁䅁䅕䅁䑁䅁䅷䅁䙁䅁䅁䅁杄晧䅨权䑄䅁䅁权䕂䅁䅁权䡁允䅁允䅁䅁䅅䅁䙁䩁桘杩䕍礳䅊䍄䉁䅁䅁兂䅁䅁䅍䅄䅁䅁䅕䅁䅁䭧浺歒䭅䱁䅯䅁䭁䑁䅫䅁䭁䅁䉣䅁䉁䅁䅁允䅁䅁䅕䅁䅁䅁䅁䅁䵁䅉䅅䅁䙁䅁䅁睁䵁䅁䅁兂䅁䅁䅃䭳偤兑䅯䄸䅁䅁䅯睍䅁䅁䅯睂䅅䅁䅅䅁䉁䅁䅁兂䅁䅁䅁䅁䅁䅁杷允䅁䅁䅕䅁䑁䅁䅷䅁䙁䅁䅁䅁杂癹䅴权㉃䅁䅁权䕂䅁䅁权䡁允䅁允䅁䅁䅅䅁䙁䅁䅁乯䐶礳䍎䍄䉁䅁䅁兂䅁䅁䅍䅄䅁䅁䅕䅁䅁䱧湃ご䭅䵁䅕䅁䭁䑁䄴䅁䭁䅁䉣䅁䉁䅁䅁允䅁䅁䅕畯剅䅰䉋歇䵁䅉䅅䅁䙁䅁䅁睁䵁䅁䅁兂䅁䅁䅁住佒兑䅯共䅁䅁䅯杓䅁䅁䅯睂䅅䅁䅅䅁䉁䅁䅁权䭁允䅁䍄䉁䅁䅁兂䅁䅁䅍䅄䅁䅁䅕䅁䅁䱧湃ご䭅䵁䅳䅁䭁䕁䅕䅁䭁䅁䉣䅁䉁䅁䅁允䅁䅁䅕䅁䅁䅁䅁䅁䵁䅉䅅䅁䙁䅁䅁睁䵁䅁䅁兂䅁䅁䅃佲䝚兑䅯睱䅁䅁䅯睒䅁䅁䅯睂䅅䅁䅅䅁䉁䅁䅁权䭁允䅁䍄䉁䅁䅁兂䅁䅁䅍䅄䅁䅁䅕䅁䅁䱧湃ご䭅䱁䅑䅁䭁䕁䅍䅁䭁䅁䉣䅁䉁䅁䅁允䅁䅁䅕戱䥱单䅓歩䵉䅉䅅䅁䙁䅁䅁睁䵁䅁䅁兂䅁䅁䅁䵙㝲䅑䅯共䅁䅁䅯睎䅁䅁䅯睂䅅䅁䅅䅁䉁䅁䅁权䭁允䅁䍄䉁䅁䅁兂䅁䅁䅍䅄䅁䅁䅕䅁䅁䭧浺歒䭅乁䅧䅁䭁䕁䄰䅁䭁䅁䉣䅁䉁䅁䅁允䅁䅁䅕㉹啒䙄睑稵䴸䅉䅅䅁䙁䅁䅁睁䵁䅁䅁兂䅁䅁䅁䍉㕪䅑䅯杬䅁䅁䅯免䅁䅁䅯睂䅅䅁䅅䅁䉁䅁䅁兂䅁䅁䥁灵㝲兑杷允䅁䅁䅕䅁䑁䅁䅷䅁䙁䅁䅁䥁啂䙂䉂权畄䅁䅁权㉁䅁䅁权䡁允䅁允䅁䅁䅅䅁䙁䅁䅁䅁䅁䅁䅁䍄䉁䅁䅁兂䅁䅁䅍䅄䅁䅁䅕䅁䅁䭧浺歒䭅乁䅯䅁䭁䕁䅧䅁䭁䅁䉣䅁䉁䅁䅁允䅁䅁䅕⼱極䡍睙稲䴸䅉䅅䅁䙁䅁䅁睁䵁䅁䅁兂䅁䅁䅁䥅㑈䅑䅯䄵䅁䅁䅯睑䅁䅁䅯睂䅅䅁䅅䅁䉁䅁䅁兂扁啪汢牥䅑䅑杷允䅁䅁䅕䅁䑁䅁䅷䅁䙁䅁䅁䥁睃ば䈹权㑄䅁䅁权穁䅁䅁权䡁允䅁允䅁䅁䅅䅁䙁䅁䅁䅁䅁䅁䅁䍄䉁䅁䅁兂䅁䅁䅍䅄䅁䅁䅕䅁䅁䭧浺歒䭅偁䄴䅁䭁䑁䅯䅁䭁䅁䉣䅁䉁䅁䅁允䅁䅁䅕䅁䅁䅁䅁䅁䵁䅉䅅䅁䙁䅁䅁睁䵁䅁䅁兂䅁䅁䅃偣佂兑䅯杺䅁䅁䅯䅏䅁䅁䅯睂䅅䅁䅅䅁䉁䅁䅁兂䙂㡗䄵䠯啔睐杷允䅁䅁䅕䅁䑁䅁䅷䅁䙁䅁䅁䥁獃欵䉚权橃䅁䅁权ㅁ䅁䅁权䡁允䅁允䅁䅁䅅䅁䙁乁港娷汁䜯䍆䍄䉁䅁䅁兂䅁䅁䅍䅄䅁䅁䅕䅁䅁䥷楄䕕䭅乁䅯䅁䭁䕁䅅䅁䭁䅁䉣䅁䉁䅁䅁允䅁䅁䅕䅁䅁䅁䅁䅁䵁䅉䅅䅁䙁䅁䅁睁䵁䅁䅁兂䅁䅁䅁住佒兑䅯兺䅁䅁䅯杒䅁䅁䅯睂䅅䅁䅅䅁䉁䅁䅁兂䅁䅁䅁䅁䅁䅁杷允䅁䅁䅕䅁䑁䅁䅷䅁䙁䅁䅁䅁䕁啪䈹权䑄䅁䅁权䑂䅁䅁权䡁允䅁允䅁䅁䅅䅁䙁乁䕑㍘浙砶䅸䍄䉁䅁䅁兂䅁䅁䅍䅄䅁䅁䅕䅁䅁䱧湃ご䭅佁䅯䅁䭁䑁䅍䅁䭁䅁䉣䅁䉁䅁䅁允䅁䅁䅕䅁䅁䅁䅁䅁䵁䅉䅅䅁䙁䅁䅁睁䵁䅁䅁兂䅁䅁䅁乖佚兑䅯睳䅁䅁䅯睍䅁䅁䅯睂䅅䅁䅅䅁䉁䅁䅁兂䅁䕁牂欶歴村杷允䅁䅁䅕䅁䑁䅁䅷䅁䙁䅁䅁䥁睃ば䈹权睄䅁䅁权⽁䅁䅁权䡁允䅁允䅁䅁䅅䅁䙁䅁䅁䅁䅁䅁䅁䍄䉁䅁䅁兂䅁䅁䅍䅄䅁䅁䅕䅁䅁䭧浺歒䭅佁䄴䅁䭁䑁䅣䅁䭁䅁䉣䅁䉁䅁䅁允䅁䅁䅕䅁䅁䅁䅁䅁䵁䅉䅅䅁䙁䅁䅁睁䵁䅁䅁兂䅁䅁䅁穗偂兑䅯䄫䅁䅁䅯杏䅁䅁䅯睂䅅䅁䅅䅁䉁䅁䅁兂䅁䅁䅁䅁䅁䅁杷允䅁䅁䅕䅁䑁䅁䅷䅁䙁䅁䅁䥁獃欵䉚权歄䅁䅁权䥂䅁䅁权䡁允䅁允䅁䅁䅅䅁䙁䉁晣潱㥶睊䅤䍄䉁䅁䅁兂䅁䅁䅍䅄䅁䅁䅕䅁䅁䅁乓ご䭅乁䅷䅁䭁䑁䅧䅁䭁䅁䉣䅁䉁䅁䅁允䅁䅁䅕䅁䅁䅁䅁䅁䵁䅉䅅䅁䙁䅁䅁睁䵁䅁䅁兂䅁䅁䅃䭳偤兑䅯术䅁䅁䅯兏䅁䅁䅯睂䅅䅁䅅䅁䉁䅁䅁兂䅁䅁䅁䅁䅁䅁杷允䅁䅁䅕䅁䑁䅁䅷䅁䙁䅁䅁䅁杂癹䅴权牃䅁䅁权䕂䅁䅁权䡁允䅁允䅁䅁䅅䅁䭁䅁䉯䅁䵁䅉䅅䅁䙁䅁䅁睁䵁䅁䅁兂䅁䅁䅃䭳偤兑䅯睰䅁䅁䅯䅏䅁䅁䅯睂䅅䅁䅅䅁䉁䅁䅁权䭁允䅁䍄䉁䅁䅁兂䅁䅁䅍䅄䅁䅁䅕䅁䅁䱧湃ご䭅乁䄴䅁䭁䑁䅧䅁䭁䅁䉣䅁䉁䅁䅁允䅁䅁䅕䅁䅁䅁䅁䅁䵁䅉䅅䅁䙁䅁䅁睁䵁䅁䅁兂䅁䅁䅄佧兊兑䅯䅫䅁䅁䅯睏䅁䅁䅯睂䅅䅁䅅䅁䉁䅁䅁权䭁允䅁䍄䉁䅁䅁兂䅁䅁䅍䅄䅁䅁䅕䅁䅁䱧湃ご䭅乁䅁䅁䭁䕁䅣䅁䭁䅁䉣䅁䉁䅁䅁允䅁䅁䅕晴睚坕硆啎䵁䅉䅅䅁䙁䅁䅁睁䵁䅁䅁兂䅁䅁䅃䭳偤兑䅯睱䅁䅁䅯䅏䅁䅁䅯睂䅅䅁䅅䅁䉁䅁䅁权䭁允䅁䍄䉁䅁䅁兂䅁䅁䅍䅄䅁䅁䅕䅁䅁䕁乄〫䭁䱁䅅䅁䭁䕁䅷䅁䭁䅁䉣䅁䉁䅁䅁允䅁䅁䅕䅁睃牅湪歡䵉䅉䅅䅁䙁䅁䅁睁䵁䅁䅁兂䅁䅁䅃䭳偤兑䅯关䅁䅁䅯䅏䅁䅁䅯睂䅅䅁䅅䅁䉁䅁䅁兂䅁䅁䅁䅁䅁䅁杷允䅁䅁䅕䅁䑁䅁䅷䅁䙁䅁䅁䥁獃欵䉚权啄䅁䅁权㥁䅁䅁权䡁允䅁允䅁䅁䅅䅁䙁䅁䅁䅁䅁䅁䅁䍄䉁䅁䅁兂䅁䅁䅍䅄䅁䅁䅕䅁䅁䙁睳ご䭅䭁䄸䅁䭁䕁䅳䅁䭁䅁䉣䅁䉁䅁䅁允䅁䅁䅕砸嘷䑵橇樵䴸䅉䅅䅁䙁䅁䅁睁䵁䅁䅁兂䅁䅁䅃䭳偤兑䅯杹䅁䅁䅯䅏䅁䅁䅯睂䅅䅁䅅䅁䉁䅁䅁兂䅁䅁䅁䅁䅁䅁杷允䅁䅁䅕䅁䑁䅁䅷䅁䙁䅁䅁䅁灂唸䈵权㉃䅁䅁权䝂䅁䅁权䡁允䅁允䅁䅁䅅䅁䙁偁潙䕓椫䐸䍎䍄䉁䅁䅁兂䅁䅁䅍䅄䅁䅁䅕䅁䅁䱧湃ご䭅䱁䅍䅁䭁䑁䄰䅁䭁䅁䉣䅁䉁䅁䅁允䅁䅁䅕䅁䱂煸〴啙䵉䅉䅅䅁䙁䅁䅁睁䵁䅁䅁兂䅁䅁䅃佲䝚兑䅯朸䅁䅁䅯睍䅁䅁䅯睂䅅䅁䅅䅁䉁䅁䅁兂䅁䅁䅁䅁䅁䅁杷允䅁䅁䅕䅁䑁䅁䅷䅁䙁䅁䅁䥁獃欵䉚权㙃䅁䅁权⽁䅁䅁权䡁允䅁允䅁䅁䅅䅁䙁䅁䅁䅁䅁䅁䅁䍄䉁䅁䅁兂䅁䅁䅍䅄䅁䅁䅕䅁䅁䱧湃ご䭅乁䅑䅁䭁䑁䅧䅁䭁䅁䉣䅁䉁䅁䅁允䅁䅁䅕䅁䅁䅁䅁䅁䵁䅉䅅䅁䙁䅁䅁睁䵁䅁䅁兂䅁䅁䅁剔儹兑䅯䄰䅁䅁䅯䅒䅁䅁䅯睂䅅䅁䅅䅁䉁䅁䅁兂睁湦䐴㉪稰䅑杷允䅁䅁䅕䅁䑁䅁䅷䅁䙁䅁䅁䥁睃ば䈹权杄䅁䅁权㑁䅁䅁权䡁允䅁允䅁䅁䅅䅁䙁䅁䅁䅁䅁䅁䅁䍄䉁䅁䅁兂䅁䅁䅍䅄䅁䅁䅕䅁䅁䱧湃ご䭅乁䅷䅁䭁䑁䅕䅁䭁䅁䉣䅁䉁䅁䅁允䅁䅁䅕㘯汁煁敘樹䴸䅉䅅䅁䙁䅁䅁睁䵁䅁䅁兂䅁䅁䅁䥅㑈䅑䅯睵䅁䅁䅯睌䅁䅁䅯睂䅅䅁䅅䅁䉁䅁䅁兂䅁䅁䅁䅁䅁䅁杷允䅁䅁䅕䅁䑁䅁䅷䅁䙁䅁䅁䥁睃ば䈹权畄䅁䅁权㑁䅁䅁权䡁允䅁允䅁䅁䅅䅁䙁䅁䅁䅁䅁䅁䅁䍄䉁䅁䅁兂䅁䅁䅍䅄䅁䅁䅕䅁䅁䱧湃ご䭅偁䅁䅁䭁䑁䅧䅁䭁䅁䉣䅁䉁䅁䅁允䅁䅁䅕䅁䅁䅁䅁䅁䵁䅉䅅䅁䙁䅁䅁睁䵁䅁䅁兂䅁䅁䅁䵯㝮䅑䅯䅴䅁䅁䅯杍䅁䅁䅯睂䅅䅁䅅䅁䉁䅁䅁兂䅁䅁䅁䅁䅁䅁杷允䅁䅁䅕䅁䑁䅁䅷䅁䙁䅁䅁䥁睃ば䈹权祄䅁䅁权㑁䅁䅁权䡁允䅁允䅁䅁䅅䅁䙁䅁䅁䅁䅁䅁䅁䍄䉁䅁䅁兂䅁䅁䅍䅄䅁䅁䅕䅁䅁䭧浺歒䭅偁䅑䅁䭁䕁䅉䅁䭁䅁䉣䅁䉁䅁䅁允䅁䅁䅕㝪桹場灨䕌䵁䅉䅅䅁䙁䅁䅁睁䵁䅁䅁兂䅁䅁䅁䥂倱兑䅯睱䅁䅁䅯李䅁䅁䅯睂䅅䅁䅅䅁䉁䅁䅁权䭁允䅁䍄䉁䅁䅁兂䅁䅁䅍䅄䅁䅁䅕䅁䅁䱧湃ご䭅䵁䅣䅁䭁䑁䅳䅁䭁䅁䉣䅁䉁䅁䅁允䅁䅁䅕㕊ぃ㉂畩ぱ䵅䅉䅅䅁䙁䅁䅁睁䵁䅁䅁兂䅁䅁䅁䵙㝲䅑䅯朳䅁䅁䅯䅐䅁䅁䅯睂䅅䅁䅅䅁䉁䅁䅁兂潄浯啤䭕佅䅑杷允䅁䅁䅕䅁䑁䅁䅷䅁䙁䅁䅁䥁獃欵䉚权元䅁䅁权㝁䅁䅁权䡁允䅁允䅁䅁䅅䅁䭁䅁䉯䅁䵁䅉䅅䅁䙁䅁䅁睁䵁䅁䅁兂䅁䅁䅁祥倱兑䅯睰䅁䅁䅯䅔䅁䅁䅯睂䅅䅁䅅䅁䉁䅁䅁权䭁允䅁䍄䉁䅁䅁兂䅁䅁䅍䅄䅁䅁䅕䅁䅁䝧畯ご䭅䭁䄸䅁䭁䑁䅙䅁䭁䅁䉣䅁䉁䅁䅁允䅁䅁䅕䅁䅁䅁䅁䅁䵁䅉䅅䅁䙁䅁䅁睁䵁䅁䅁兂䅁䅁䅃佲䝚兑䅯杯䅁䅁䅯睐䅁䅁䅯睂䅅䅁䅅䅁䉁䅁䅁兂䅁偁桓㈰汊村杷允䅁䅁䅕䅁䑁䅁䅷䅁䙁䅁䅁䥁睃ば䈹权㙄䅁䅁权㑁䅁䅁权䡁允䅁允䅁䅁䅅䅁䙁䅁䅁䅁䅁䅁䅁䍄䉁䅁䅁兂䅁䅁䅍䅄䅁䅁䅕䅁䅁䕁昰䕕䭅䩁䅁䅁䭁䕁䅫䅁䭁䅁䉣䅁䉁䅁䅁允䅁䅁䅯权䅅䅁杷允䅁䅁䅕䅁䑁䅁䅷䅁䙁䅁䅁䅁杄晧䅨权硃䅁䅁权⭁䅁䅁权䡁允䅁允䅁䅁䅅䅁䙁䅁䅁䌸⽹䝭䍸䍄䉁䅁䅁兂䅁䅁䅍䅄䅁䅁䅕䅁䅁䱧湃ご䭅佁䅑䅁䭁䕁䅅䅁䭁䅁䉣䅁䉁䅁䅁允䅁䅁䅕䅁䅁䅁䅁䅁䵁䅉䅅䅁䙁䅁䅁睁䵁䅁䅁兂䅁䅁䅃佲䝚兑䅯朴䅁䅁䅯杌䅁䅁䅯睂䅅䅁䅅䅁䉁䅁䅁兂䅁䅁䅁䅁䅁䅁杷允䅁䅁䅕䅁䑁䅁䅷䅁䙁䅁䅁䥁獃欵䉚权䍁允䅁权㉁䅁䅁权䡁允䅁允䅁䅁䅅䅁䙁䅁䅁䅁䅁䅁䅁䍄䉁䅁䅁兂䅁䅁䅍䅄䅁䅁䅕䅁䅁䱧湃ご䭅䵁䅍䅁䭁䑁䅧䅁䭁䅁䉣䅁䉁䅁䅁允䅁䅁䅕䅁䅁䅁䅁䅁䵁䅉䅅䅁䙁䅁䅁睁䵁䅁䅁兂䅁䅁䅁䵑㜳䅑䅯睳䅁䅁䅯䅓䅁䅁䅯睂䅅䅁䅅䅁䉁䅁䅁兂䅁䍁䡙㕉䍩村杷允䅁䅁䅕䅁䑁䅁䅷䅁䙁䅁䅁䥁睃ば䈹权慄䅁䅁权㍁䅁䅁权䡁允䅁允䅁䅁䅅䅁䙁䅁䅁䅁䅁䅁䅁䍄䉁䅁䅁兂䅁䅁䅍䅄䅁䅁䅕䅁䅁䥁刳歔䭅䭁䅳䅁䭁䕁䅉䅁䭁䅁䉣䅁䉁䅁䅁允䅁䅁䅯权䅅䅁杷允䅁䅁䅕䅁䑁䅁䅷䅁䙁䅁䅁䥁睃ば䈹权䍁允䅁权㕁䅁䅁权䡁允䅁允䅁䅁䅅䅁䙁䅁䅁䅁䅁䅁䅁䍄䉁䅁䅁兂䅁䅁䅍䅄䅁䅁䅕䅁䅁䥷楄䕕䭅乁䅁䅁䭁䑁䅯䅁䭁䅁䉣䅁䉁䅁䅁允䅁䅁䅕䅁䅁䅁䅁䅁䵁䅉䅅䅁䙁䅁䅁睁䵁䅁䅁兂䅁䅁䅃佲䝚兑䅯睱䅁䅁䅯村䅁䅁䅯睂䅅䅁䅅䅁䉁䅁䅁权䭁允䅁䍄䉁䅁䅁兂䅁䅁䅍䅄䅁䅁䅕䅁䅁䑧婴ご䭅䱁䅙䅁䭁䑁䅙䅁䭁䅁䉣䅁䉁䅁䅁允䅁䅁䅕允杄㙴䍈歅䵉䅉䅅䅁䙁䅁䅁睁䵁䅁䅁兂䅁䅁䅃䭳偤兑䅯䄰䅁䅁䅯睓䅁䅁䅯睂䅅䅁䅅䅁䉁䅁䅁兂摁㍱噴䡋穷䅑杷允䅁䅁䅕䅁䑁䅁䅷䅁䙁䅁䅁䵁䑸婌䉰权杄䅁䅁权䥂䅁䅁权䡁允䅁允䅁䅁䅅䅁䙁䅁䅁䅁䅁䅁䅁䍄䉁䅁䅁兂䅁䅁䅍䅄䅁䅁䅕䅁䅁䭧浺歒䭅佁䅯䅁䭁䕁䅁䅁䭁䅁䉣䅁䉁䅁䅁允䅁䅁䅕䅁䅁䅁䅁䅁䵁䅉䅅䅁䙁䅁䅁睁䵁䅁䅁兂䅁䅁䅃佲䝚兑䅯杁䅅䅁䅯村䅁䅁䅯睂䅅䅁䅅䅁䉁䅁䅁兂䥁挰偨捷䵑䅑杷允䅁䅁䅕䅁䑁䅁䅷䅁䙁䅁䅁䅁允晧䅨权䱄䅁䅁权睁䅁䅁权䡁允䅁允䅁䅁䅅䅁䙁䅁䅁䅁䅁䅁䅁䍄䉁䅁䅁兂䅁䅁䅍䅄䅁䅁䅕䅁䅁䭧浺歒䭅乁䅑䅁䭁䕁䅁䅁䭁䅁䉣䅁䉁䅁䅁允䅁䅁䅕䅁䅁䅁䅁䅁䵁䅉䅅䅁䙁䅁䅁睁䵁䅁䅁兂䅁䅁䅃䭳偤兑䅯䅴䅁䅁䅯睒䅁䅁䅯睂䅅䅁䅅䅁䉁䅁䅁兂䱁晱㥨㔳穒村杷允䅁䅁䅕䅁䑁䅁䅷䅁䙁䅁䅁䵁䅃水䉂权楃䅁䅁权癁䅁䅁权䡁允䅁允䅁䅁䅅䅁䙁䅁䅁䅁䅁䅁䅁䍄䉁䅁䅁兂䅁䅁䅍䅄䅁䅁䅕䅁䅁䙧䕑䕕䭅䭁䅣䅁䭁䕁䅣䅁䭁䅁䉣䅁䉁䅁䅁允䅁䅁䅯权䅅䅁杷允䅁䅁䅕䅁䑁䅁䅷䅁䙁䅁䅁䅁允晧䅨权乄䅁䅁权獁䅁䅁权䡁允䅁允䅁䅁䅅䅁䙁䭁啄䴲獍䍉䅎䍄䉁䅁䅁兂䅁䅁䅍䅄䅁䅁䅕䅁䅁䕁乄〫䭁䱁䄰䅁䭁䕁䅅䅁䭁䅁䉣䅁䉁䅁䅁允䅁䅁䅕⽚杁䝥坚䕖䵁䅉䅅䅁䙁䅁䅁睁䵁䅁䅁兂䅁䅁䅃䭳偤兑䅯朶䅁䅁䅯䅒䅁䅁䅯睂䅅䅁䅅䅁䉁䅁䅁兂⭁牺癗坩穢睐杷允䅁䅁䅕䅁䑁䅁䅷䅁䙁䅁䅁䅁杁偋䅬权杄䅁䅁权⭁䅁䅁权䡁允䅁允䅁䅁䅅䅁䙁䡁䵈⬸⽰景⽕䍄䉁䅁䅁兂䅁䅁䅍䅄䅁䅁䅕䅁䅁䡧睄歔䭅䱁䅍䅁䭁䑁䅉䅁䭁䅁䉣䅁䉁䅁䅁允䅁䅁䅕䅁䅁䅁䅁䅁䵁䅉䅅䅁䙁䅁䅁睁䵁䅁䅁兂䅁䅁䅁晡但兑䅯䅁䅅䅁䅯兏䅁䅁䅯睂䅅䅁䅅䅁䉁䅁䅁权䝁允䅁䍄䉁䅁䅁兂䅁䅁䅍䅄䅁䅁䅕䅁䅁䱧湃ご䭅偁䅙䅁䭁䑁䅧䅁䭁䅁䉣䅁䉁䅁䅁允䅁䅁䅕䅁䅁䅁䅁䅁䵁䅉䅅䅁䙁䅁䅁睁䵁䅁䅁兂䅁䅁䅃䭳偤兑䅯䄹䅁䅁䅯䅒䅁䅁䅯睂䅅䅁䅅䅁䉁䅁䅁兂䕃硃䝢硥杙䅑杷允䅁䅁䅕䅁䑁䅁䅷䅁䙁䅁䅁䅁允晧䅨权ぃ䅁䅁权癁䅁䅁权䡁允䅁允䅁䅁䅅䅁䙁䅁䅁乷瑩呧䍒䍄䉁䅁䅁兂䅁䅁䅍䅄䅁䅁䅕䅁䅁䵁い〫䭁䭁䄸䅁䭁䑁䅣䅁䭁䅁䉣䅁䉁䅁䅁允䅁䅁䅕䅁䅁䅁䅁䅁䵁䅉䅅䅁䙁䅁䅁睁䵁䅁䅁兂䅁䅁䅁䵑㜳䅑䅯䄳䅁䅁䅯兔䅁䅁䅯睂䅅䅁䅅䅁䉁䅁䅁兂偃潧啥朹硘睐杷允䅁䅁䅕䅁䑁䅁䅷䅁䙁䅁䅁䥁睃ば䈹权睄䅁䅁权㙁䅁䅁权䡁允䅁允䅁䅁䅅䅁䙁䅁䅁䅁䅁䅁䅁䍄䉁䅁䅁兂䅁䅁䅍䅄䅁䅁䅕䅁䅁䱧湃ご䭅䭁䅕䅁䭁䑁䅫䅁䭁䅁䉣䅁䉁䅁䅁允䅁䅁䅯䅁䅁䅁杷允䅁䅁䅕䅁䑁䅁䅷䅁䙁䅁䅁䥁睃ば䈹权杄䅁䅁权䩂䅁䅁权䡁允䅁允䅁䅁䅅䅁䙁䝁婐乷㥩癭⽅䍄䉁䅁䅁兂䅁䅁䅍䅄䅁䅁䅕䅁䅁䱧湃ご䭅䵁䅣䅁䭁䕁䅑䅁䭁䅁䉣䅁䉁䅁䅁允䅁䅁䅕⬸瘷捏奭〫䵅䅉䅅䅁䙁䅁䅁睁䵁䅁䅁兂䅁䅁䅁䤴㑈䅑䅯睱䅁䅁䅯杍䅁䅁䅯睂䅅䅁䅅䅁䉁䅁䅁权䭁允䅁䍄䉁䅁䅁兂䅁䅁䅍䅄䅁䅁䅕䅁䅁䱧湃ご䭅䩁䅁䅁䭁䑁䅫䅁䭁䅁䉣䅁䉁䅁䅁允䅁䅁䅯权䅅䅁杷允䅁䅁䅕䅁䑁䅁䅷䅁䙁䅁䅁䅁允晧䅨权啄䅁䅁权畁䅁䅁权䡁允䅁允䅁䅁䅅䅁䙁䡁啫瑬戲䑚䅎䍄䉁䅁䅁兂䅁䅁䅍䅄䅁䅁䅕䅁䅁䙁睳ご䭅乁䅯䅁䭁䑁䅕䅁䭁䅁䉣䅁䉁䅁䅁允䅁䅁䅕偏䕖數䭤樱䴸䅉䅅䅁䙁䅁䅁睁䵁䅁䅁兂䅁䅁䅁晡但兑䅯杯䅁䅁䅯睎䅁䅁䅯睂䅅䅁䅅䅁䉁䅁䅁兂穁ㄸ扅㑓䭚村杷允䅁䅁䅕䅁䑁䅁䅷䅁䙁䅁䅁䅁㝂啌䈹权㡄䅁䅁权䱂䅁䅁权䡁允䅁允䅁䅁䅅䅁䙁乁䤹婦牪武䅊䍄䉁䅁䅁兂䅁䅁䅍䅄䅁䅁䅕䅁䅁䉁䉃䔫䭁䅁䉁䅁䭁䑁䅁䅁䭁䅁䉣䅁䉁䅁䅁允䅁䅁䅯杂䅅䅁杷允䅁䅁䅕䅁䑁䅁䅷䅁䙁䅁䅁䥁獃欵䉚权坃䅁䅁权㡁䅁䅁权䡁允䅁允䅁䅁䅅䅁䙁䭁㉍䬵に穌䍸䍄䉁䅁䅁兂䅁䅁䅍䅄䅁䅁䅕䅁䅁䡧睄歔䭅䱁䄰䅁䭁䕁䅉䅁䭁䅁䉣䅁䉁䅁䅁允䅁䅁䅕協⽒㡴䍹䕖䵁䅉䅅䅁䙁䅁䅁睁䵁䅁䅁兂䅁䅁䅃䭳偤兑䅯杵䅁䅁䅯兏䅁䅁䅯睂䅅䅁䅅䅁䉁䅁䅁兂䅁䅁䅁䅁䅁䅁杷允䅁䅁䅕䅁䑁䅁䅷䅁䙁䅁䅁䅁乃唰䈵权祄䅁䅁权䙂䅁䅁权䡁允䅁允䅁䅁䅅䅁䙁䵁䴳䵺䵺䍺䅖䍄䉁䅁䅁兂䅁䅁䅍䅄䅁䅁䅕䅁䅁䙁坔歔䭅䱁䅍䅁䭁䑁䄴䅁䭁䅁䉣䅁䉁䅁䅁允䅁䅁䅕䅁啄杺啅步䵉䅉䅅䅁䙁䅁䅁睁䵁䅁䅁兂䅁䅁䅃ㅏ偬兑䅯杯䅁䅁䅯睎䅁䅁䅯睂䅅䅁䅅䅁䉁䅁䅁兂⽄ㄯ⭮湒伵村杷允䅁䅁䅕䅁䑁䅁䅷䅁䙁䅁䅁䥁睃ば䈹权啄䅁䅁权㙁䅁䅁权䡁允䅁允䅁䅁䅅䅁䙁䅁䅁䅁䅁䅁䅁䍄䉁䅁䅁兂䅁䅁䅍䅄䅁䅁䅕䅁䅁䡁瑳ご䭅乁䅧䅁䭁䑁䅷䅁䭁䅁䉣䅁䉁䅁䅁允䅁䅁䅕据术䩌い䐵䴸䅉䅅䅁䙁䅁䅁睁䵁䅁䅁兂䅁䅁䅁䥂倱兑䅯䄹䅁䅁䅯睁䅁䅁䅯睂䅅䅁䅅䅁䉁䅁䅁兂汄䅡匵䭋眰䅑杷允䅁䅁䅕䅁䑁䅁䅷䅁䙁䅁䅁䥁睃ば䈹权䡄䅁䅁权㕁䅁䅁权䡁允䅁允䅁䅁䅅䅁䙁䅁䅁䅁䅁䅁䅁䍄䉁䅁䅁兂䅁䅁䅍䅄䅁䅁䅕䅁䅁䭧浺歒䭅䵁䅍䅁䭁䑁䅉䅁䭁䅁䉣䅁䉁䅁䅁允䅁䅁䅕䅁䅁䅁䅁䅁䵁䅉䅅䅁䙁䅁䅁睁䵁䅁䅁兂䅁䅁䅃佲䝚兑䅯朰䅁䅁䅯材䅁䅁䅯睂䅅䅁䅅䅁䉁䅁䅁兂浄䱪㉤晇獫䅑杷允䅁䅁䅕䅁䑁䅁䅷䅁䙁䅁䅁䅁元癤䅨权捄䅁䅁权䵂䅁䅁权䡁允䅁允䅁䅁䅅䅁䙁䕁㘯㡎煄睋䅎䍄䉁䅁䅁兂䅁䅁䅍䅄䅁䅁䅕䅁䅁䍁潁唫䭁乁䅷䅁䭁䕁䅣䅁䭁䅁䉣䅁䉁䅁䅁允䅁䅁䅕䅁䅁䅁䅁䅁䵁䅉䅅䅁䙁䅁䅁睁䵁䅁䅁兂䅁䅁䅁䵑㜳䅑䅯睵䅁䅁䅯䅑䅁䅁䅯睂䅅䅁䅅䅁䉁䅁䅁兂䅁䅁䅁䅁䅁䅁杷允䅁䅁䅕䅁䑁䅁䅷䅁䙁䅁䅁䥁睃ば䈹权㙃䅁䅁权ㅁ䅁䅁权䡁允䅁允䅁䅁䅅䅁䙁䭁堰䨫硎啐䍂䍄䉁䅁䅁兂䅁䅁䅍䅄䅁䅁䅕䅁䅁䡧睄歔䭅乁䅷䅁䭁䑁䅣䅁䭁䅁䉣䅁䉁䅁䅁允䅁䅁䅕䑸牁㑊㌯樷䴸䅉䅅䅁䙁䅁䅁睁䵁䅁䅁兂䅁䅁䅁祥倱兑䅯兰䅁䅁䅯䅔䅁䅁䅯睂䅅䅁䅅䅁䉁䅁䅁睂䅁䅁䅁䱉歄䅑杷允䅁䅁䅕䅁䑁䅁䅷䅁䙁䅁䅁䅁乃唰䈵权牃䅁䅁权㑁䅁䅁权䡁允䅁允䅁䅁䅅䅁䭁䅁䉯䅁䵁䅉䅅䅁䙁䅁䅁睁䵁䅁䅁兂䅁䅁䅃偣佂兑䅯䄲䅁䅁䅯兎䅁䅁䅯睂䅅䅁䅅䅁䉁䅁䅁兂桂䅆奂桍䉙䅑杷允䅁䅁䅕䅁䑁䅁䅷䅁䙁䅁䅁䥁睃ば䈹权㑃䅁䅁权䉂䅁䅁权䡁允䅁允䅁䅁䅅䅁䙁䡁偳偙瀸䕩䅬䍄䉁䅁䅁兂䅁䅁䅍䅄䅁䅁䅕䅁䅁䭧浺歒䭅偁䅷䅁䭁䑁䅕䅁䭁䅁䉣䅁䉁䅁䅁允䅁䅁䅕杳䵅癦潔歐䵁䅉䅅䅁䙁䅁䅁睁䵁䅁䅁兂䅁䅁䅁乖佚兑䅯朱䅁䅁䅯兓䅁䅁䅯睂䅅䅁䅅䅁䉁䅁䅁兂䅁䅁䅁䅁䅁䅁杷允䅁䅁䅕䅁䑁䅁䅷䅁䙁䅁䅁䥁睃ば䈹权䥄䅁䅁权䍂䅁䅁权䡁允䅁允䅁䅁䅅䅁䙁䭁晐䕩卆桋䌱䍄䉁䅁䅁兂䅁䅁䅍䅄䅁䅁䅕䅁䅁䱧湃ご䭅䵁䅯䅁䭁䑁䅫䅁䭁䅁䉣䅁䉁䅁䅁允䅁䅁䅕䅁䅁䅁䅁䅁䵁䅉䅅䅁䙁䅁䅁睁䵁䅁䅁兂䅁䅁䅁䤴㑈䅑䅯䄷䅁䅁䅯䅏䅁䅁䅯睂䅅䅁䅅䅁䉁䅁䅁兂䡂父敘䡧䍉䅑杷允䅁䅁䅕䅁䑁䅁䅷䅁䙁䅁䅁䅁灂唸䈵权捄䅁䅁权穁䅁䅁权䡁允䅁允䅁䅁䅅䅁䙁䅁䅁䅁䅁䅁䅁䍄䉁䅁䅁兂䅁䅁䅍䅄䅁䅁䅕䅁䅁䭁欫ご䭅䵁䅧䅁䭁䑁䅳</t>
  </si>
  <si>
    <t>䅁䭁䅁䉣䅁䉁䅁䅁允䅁䅁䅕浧䩰㡥海䔵䵅䅉䅅䅁䙁䅁䅁睁䵁䅁䅁兂䅁䅁䅃䭳偤兑䅯䅯䅁䅁䅯睏䅁䅁䅯睂䅅䅁䅅䅁䉁䅁䅁兂䅁䅁䅁䅁䅁䅁杷允䅁䅁䅕䅁䑁䅁䅷䅁䙁䅁䅁䥁睃ば䈹权兄䅁䅁权㕁䅁䅁权䡁允䅁允䅁䅁䅅䅁䙁䅁䅁䅁䅁䅁䅁䍄䉁䅁䅁兂䅁䅁䅍䅄䅁䅁䅕䅁䅁䕁昰䕕䭅䭁䄸䅁䭁䑁䅣䅁䭁䅁䉣䅁䉁䅁䅁允䅁䅁䅕充癍樶奡稯䴸䅉䅅䅁䙁䅁䅁睁䵁䅁䅁兂䅁䅁䅃䭳偤兑䅯朸䅁䅁䅯杏䅁䅁䅯睂䅅䅁䅅䅁䉁䅁䅁兂䅁䅁䅁䅁䅁䅁杷允䅁䅁䅕䅁䑁䅁䅷䅁䙁䅁䅁䅁乃唰䈵权敄䅁䅁权祁䅁䅁权䡁允䅁允䅁䅁䅅䅁䙁䅁䅁䅁䅁䅁䅁䍄䉁䅁䅁兂䅁䅁䅍䅄䅁䅁䅕䅁䅁䱧湃ご䭅乁䅙䅁䭁䑁䅫䅁䭁䅁䉣䅁䉁䅁䅁允䅁䅁䅕䅁䅁䅁䅁䅁䵁䅉䅅䅁䙁䅁䅁睁䵁䅁䅁兂䅁䅁䅃䭳偤兑䅯朷䅁䅁䅯睑䅁䅁䅯睂䅅䅁䅅䅁䉁䅁䅁兂婃獗湗㉮噊䅑杷允䅁䅁䅕䅁䑁䅁䅷䅁䙁䅁䅁䅁乂ㅈ䉂权汃䅁䅁权睁䅁䅁权䡁允䅁允䅁䅁䅅䅁䭁䅁䅁䅁䵁䅉䅅䅁䙁䅁䅁睁䵁䅁䅁兂䅁䅁䅁㙲偒兑䅯杴䅁䅁䅯睌䅁䅁䅯睂䅅䅁䅅䅁䉁䅁䅁兂䅁䅁䅁䅁䅁䅁杷允䅁䅁䅕䅁䑁䅁䅷䅁䙁䅁䅁䥁睃ば䈹权慄䅁䅁权㕁䅁䅁权䡁允䅁允䅁䅁䅅䅁䙁䅁䅁䅁䅁䅁䅁䍄䉁䅁䅁兂䅁䅁䅍䅄䅁䅁䅕䅁䅁䭁欫ご䭅䭁䄸䅁䭁䑁䅯䅁䭁䅁䉣䅁䉁䅁䅁允䅁䅁䅕奩扬䰳䨵歁䵁䅉䅅䅁䙁䅁䅁睁䵁䅁䅁兂䅁䅁䅃䭳偤兑䅯共䅁䅁䅯杒䅁䅁䅯睂䅅䅁䅅䅁䉁䅁䅁权䭁允䅁䍄䉁䅁䅁兂䅁䅁䅍䅄䅁䅁䅕䅁䅁䉁䉃䔫䭁䵁䄰䅁䭁䑁䅍䅁䭁䅁䉣䅁䉁䅁䅁允䅁䅁䅕婦䡉㕒䅙歌䵁䅉䅅䅁䙁䅁䅁睁䵁䅁䅁兂䅁䅁䅃䭳偤兑䅯术䅁䅁䅯兎䅁䅁䅯睂䅅䅁䅅䅁䉁䅁䅁兂佃橑〸眫䱅村杷允䅁䅁䅕䅁䑁䅁䅷䅁䙁䅁䅁䅁䅄倹䅴权㑃䅁䅁权ぁ䅁䅁权䡁允䅁允䅁䅁䅅䅁䙁䅁䅁䅁䅁䅁䅁䍄䉁䅁䅁兂䅁䅁䅍䅄䅁䅁䅕䅁䅁䱧湃ご䭅乁䅙䅁䭁䕁䅑䅁䭁䅁䉣䅁䉁䅁䅁允䅁䅁䅕䅁䅁䅁䅁䅁䵁䅉䅅䅁䙁䅁䅁睁䵁䅁䅁兂䅁䅁䅄佧兊兑䅯关䅁䅁䅯材䅁䅁䅯睂䅅䅁䅅䅁䉁䅁䅁兂穂湄䐴䭴䕦兑杷允䅁䅁䅕䅁䑁䅁䅷䅁䙁䅁䅁䅁元癤䅨权獄䅁䅁权䡂䅁䅁权䡁允䅁允䅁䅁䅅䅁䙁䑁睳杭㡕䉯䅊䍄䉁䅁䅁兂䅁䅁䅍䅄䅁䅁䅕䅁䅁䅁乓ご䭅䭁䅣䅁䭁䕁䅑䅁䭁䅁䉣䅁䉁䅁䅁允䅁䅁䅯权䅅䅁杷允䅁䅁䅕䅁䑁䅁䅷䅁䙁䅁䅁䥁睃ば䈹权敄䅁䅁权㕁䅁䅁权䡁允䅁允䅁䅁䅅䅁䙁䅁䅁䅁䅁䅁䅁䍄䉁䅁䅁兂䅁䅁䅍䅄䅁䅁䅕䅁䅁䱧湃ご䭅佁䅁䅁䭁䑁䅫䅁䭁䅁䉣䅁䉁䅁䅁允䅁䅁䅕䅁䅁䅁䅁䅁䵁䅉䅅䅁䙁䅁䅁睁䵁䅁䅁兂䅁䅁䅁䤴㑈䅑䅯䅁䅅䅁䅯䅐䅁䅁䅯睂䅅䅁䅅䅁䉁䅁䅁权䝁允䅁䍄䉁䅁䅁兂䅁䅁䅍䅄䅁䅁䅕䅁䅁䭁欫ご䭅䵁䅍䅁䭁䕁䅅䅁䭁䅁䉣䅁䉁䅁䅁允䅁䅁䅕䜳䝹坭愹啍䵁䅉䅅䅁䙁䅁䅁睁䵁䅁䅁兂䅁䅁䅃佲䝚兑䅯睱䅁䅁䅯杌䅁䅁䅯睂䅅䅁䅅䅁䉁䅁䅁权䭁允䅁䍄䉁䅁䅁兂䅁䅁䅍䅄䅁䅁䅕䅁䅁䱧湃ご䭅佁䅑䅁䭁䑁䄰䅁䭁䅁䉣䅁䉁䅁䅁允䅁䅁䅕䅁䅁䅁䅁䅁䵁䅉䅅䅁䙁䅁䅁睁䵁䅁䅁兂䅁䅁䅁䵑㜳䅑䅯末䅁䅁䅯䅍䅁䅁䅯睂䅅䅁䅅䅁䉁䅁䅁兂䅁䅁䅁䅁䅁䅁杷允䅁䅁䅕䅁䑁䅁䅷䅁䙁䅁䅁䥁獃欵䉚权䍁允䅁权䉂䅁䅁权䡁允䅁允䅁䅁䅅䅁䙁䅁䅁䅁䅁䅁䅁䍄䉁䅁䅁兂䅁䅁䅍䅄䅁䅁䅕䅁䅁䭁欫ご䭅偁䅧䅁䭁䕁䅅䅁䭁䅁䉣䅁䉁䅁䅁允䅁䅁䅕䅁摄啱潤啎䵉䅉䅅䅁䙁䅁䅁睁䵁䅁䅁兂䅁䅁䅃䭳偤兑䅯朴䅁䅁䅯兏䅁䅁䅯睂䅅䅁䅅䅁䉁䅁䅁兂䅁䅁䅁䅁䅁䅁杷允䅁䅁䅕䅁䑁䅁䅷䅁䙁䅁䅁䥁㝁啗䈹权坃䅁䅁权畁䅁䅁权䡁允䅁允䅁䅁䅅䅁䙁䵁䥆睉䭁番䉂䍄䉁䅁䅁兂䅁䅁䅍䅄䅁䅁䅕䅁䅁䱧湃ご䭅乁䅷䅁䭁䕁䅑䅁䭁䅁䉣䅁䉁䅁䅁允䅁䅁䅕䑣䄫ぉ呚䐯䴸䅉䅅䅁䙁䅁䅁睁䵁䅁䅁兂䅁䅁䅃ㅏ偬兑䅯䅁䅅䅁䅯兓䅁䅁䅯睂䅅䅁䅅䅁䉁䅁䅁权䝁允䅁䍄䉁䅁䅁兂䅁䅁䅍䅄䅁䅁䅕䅁䅁䱧湃ご䭅䭁䅉䅁䭁䕁䅷䅁䭁䅁䉣䅁䉁䅁䅁允䅁䅁䅕婔剶䴵瘯で䵉䅉䅅䅁䙁䅁䅁睁䵁䅁䅁兂䅁䅁䅁晡但兑䅯具䅁䅁䅯杌䅁䅁䅯睂䅅䅁䅅䅁䉁䅁䅁兂䅁䅁䅁䅁䅁䅁杷允䅁䅁䅕䅁䑁䅁䅷䅁䙁䅁䅁䥁䅂啚䈹权坃䅁䅁权䱂䅁䅁权䡁允䅁允䅁䅁䅅䅁䙁佁㙬癣啪䑳䌹䍄䉁䅁䅁兂䅁䅁䅍䅄䅁䅁䅕䅁䅁䱧湃ご䭅佁䅙䅁䭁䑁䅫䅁䭁䅁䉣䅁䉁䅁䅁允䅁䅁䅕䅁䅁䅁䅁䅁䵁䅉䅅䅁䙁䅁䅁睁䵁䅁䅁兂䅁䅁䅁㙲偒兑䅯杴䅁䅁䅯児䅁䅁䅯睂䅅䅁䅅䅁䉁䅁䅁兂䅁䱁乂瀹杣村杷允䅁䅁䅕䅁䑁䅁䅷䅁䙁䅁䅁䵁䑸婌䉰权汃䅁䅁权㥁䅁䅁权䡁允䅁允䅁䅁䅅䅁䭁䅁䅁䅁䵁䅉䅅䅁䙁䅁䅁睁䵁䅁䅁兂䅁䅁䅁偷㝔䅑䅯朳䅁䅁䅯䅏䅁䅁䅯睂䅅䅁䅅䅁䉁䅁䅁兂䅁䅁䅁䅁䅁䅁杷允䅁䅁䅕䅁䑁䅁䅷䅁䙁䅁䅁䥁睃ば䈹权㑄䅁䅁权㝁䅁䅁权䡁允䅁允䅁䅁䅅䅁䙁䅁䅁䅁䅁䅁䅁䍄䉁䅁䅁兂䅁䅁䅍䅄䅁䅁䅕䅁䅁䍁潁唫䭁佁䅯䅁䭁䑁䄸䅁䭁䅁䉣䅁䉁䅁䅁允䅁䅁䅕䅁䅁䅁䅁䅁䵁䅉䅅䅁䙁䅁䅁睁䵁䅁䅁兂䅁䅁䅁祥倱兑䅯典䅁䅁䅯村䅁䅁䅯睂䅅䅁䅅䅁䉁䅁䅁兂湂橥洱䤸卫䅑杷允䅁䅁䅕䅁䑁䅁䅷䅁䙁䅁䅁䥁睃ば䈹权兄䅁䅁权㝁䅁䅁权䡁允䅁允䅁䅁䅅䅁䙁䅁䅁䅁䅁䅁䅁䍄䉁䅁䅁兂䅁䅁䅍䅄䅁䅁䅕䅁䅁䕁乄〫䭁偁䅯䅁䭁䕁䅅䅁䭁䅁䉣䅁䉁䅁䅁允䅁䅁䅕䅁䅁䅁䅁䅁䵁䅉䅅䅁䙁䅁䅁睁䵁䅁䅁兂䅁䅁䅃䭳偤兑䅯睶䅁䅁䅯李䅁䅁䅯睂䅅䅁䅅䅁䉁䅁䅁兂䅁䅁䅁䅁䅁䅁杷允䅁䅁䅕䅁䑁䅁䅷䅁䙁䅁䅁䅁乃唰䈵权祄䅁䅁权穁䅁䅁权䡁允䅁允䅁䅁䅅䅁䙁䅁䅁䅁䅁䅁䅁䍄䉁䅁䅁兂䅁䅁䅍䅄䅁䅁䅕䅁䅁䱧湃ご䭅䱁䄸䅁䭁䑁䅫䅁䭁䅁䉣䅁䉁䅁䅁允䅁䅁䅕䅁䅁䅁䅁䅁䵁䅉䅅䅁䙁䅁䅁睁䵁䅁䅁兂䅁䅁䅃䭳偤兑䅯朴䅁䅁䅯杒䅁䅁䅯睂䅅䅁䅅䅁䉁䅁䅁兂晃武䄰㕚䝁䅑杷允䅁䅁䅕䅁䑁䅁䅷䅁䙁䅁䅁䥁獃欵䉚权楃䅁䅁权䡂䅁䅁权䡁允䅁允䅁䅁䅅䅁䙁䩁佊杣癖䥧䍎䍄䉁䅁䅁兂䅁䅁䅍䅄䅁䅁䅕䅁䅁䙁睳ご䭅䭁䅳䅁䭁䑁䅧䅁䭁䅁䉣䅁䉁䅁䅁允䅁䅁䅯权䅅䅁杷允䅁䅁䅕䅁䑁䅁䅷䅁䙁䅁䅁䥁睃ば䈹权灃䅁䅁权䕂䅁䅁权䡁允䅁允䅁䅁䅅䅁䭁䅁䉯䅁䵁䅉䅅䅁䙁䅁䅁睁䵁䅁䅁兂䅁䅁䅁晡但兑䅯关䅁䅁䅯材䅁䅁䅯睂䅅䅁䅅䅁䉁䅁䅁兂噄㕎㔵啇扴村杷允䅁䅁䅕䅁䑁䅁䅷䅁䙁䅁䅁䅁扂䕍䈹权牃䅁䅁权㝁䅁䅁权䡁允䅁允䅁䅁䅅䅁䭁䅁䉯䅁䵁䅉䅅䅁䙁䅁䅁睁䵁䅁䅁兂䅁䅁䅃䭳偤兑䅯睷䅁䅁䅯兏䅁䅁䅯睂䅅䅁䅅䅁䉁䅁䅁兂䅁䅁䅁䅁䅁䅁杷允䅁䅁䅕䅁䑁䅁䅷䅁䙁䅁䅁䅁䅂智䅴权坃䅁䅁权㑁䅁䅁权䡁允䅁允䅁䅁䅅䅁䙁䅁䅁䙁䍏䉦䍸䍄䉁䅁䅁兂䅁䅁䅍䅄䅁䅁䅕䅁䅁䱧湃ご䭅䩁䅁䅁䭁䑁䅯䅁䭁䅁䉣䅁䉁䅁䅁允䅁䅁䅯权䅅䅁杷允䅁䅁䅕䅁䑁䅁䅷䅁䙁䅁䅁䅁允晧䅨权硃䅁䅁权ぁ䅁䅁权䡁允䅁允䅁䅁䅅䅁䙁䅁䅁䅫教䙉䍊䍄䉁䅁䅁兂䅁䅁䅍䅄䅁䅁䅕䅁䅁䭁䩄〫䭁佁䅁䅁䭁䑁䅯䅁䭁䅁䉣䅁䉁䅁䅁允䅁䅁䅕䅁䅁䅁䅁䅁䵁䅉䅅䅁䙁䅁䅁睁䵁䅁䅁兂䅁䅁䅃䭳偤兑䅯䅴䅁䅁䅯杏䅁䅁䅯睂䅅䅁䅅䅁䉁䅁䅁兂䅁䅁䅁䅁䅁䅁杷允䅁䅁䅕䅁䑁䅁䅷䅁䙁䅁䅁䥁睃ば䈹权ぃ䅁䅁权⭁䅁䅁权䡁允䅁允䅁䅁䅅䅁䙁乁摒瑺歍塦䌹䍄䉁䅁䅁兂䅁䅁䅍䅄䅁䅁䅕䅁䅁䭧浺歒䭅䩁䅙䅁䭁䑁䅑䅁䭁䅁䉣䅁䉁䅁䅁允䅁䅁䅕匲潘㍃癬䕂䵉䅉䅅䅁䙁䅁䅁睁䵁䅁䅁兂䅁䅁䅁偷㝔䅑䅯朲䅁䅁䅯睌䅁䅁䅯睂䅅䅁䅅䅁䉁䅁䅁兂䅁䅁䅁䅁䅁䅁杷允䅁䅁䅕䅁䑁䅁䅷䅁䙁䅁䅁䥁睃ば䈹权敄䅁䅁权䅂䅁䅁权䡁允䅁允䅁䅁䅅䅁䙁䅁䅁䅁䅁䅁䅁䍄䉁䅁䅁兂䅁䅁䅍䅄䅁䅁䅕䅁䅁䡁䭄〫䭁䱁䅍䅁䭁䕁䄰䅁䭁䅁䉣䅁䉁䅁䅁允䅁䅁䅕䅁㑃㥸䉎䕣䵉䅉䅅䅁䙁䅁䅁睁䵁䅁䅁兂䅁䅁䅃䭳偤兑䅯杵䅁䅁䅯杏䅁䅁䅯睂䅅䅁䅅䅁䉁䅁䅁兂䅁䅁䅁䅁䅁䅁杷允䅁䅁䅕䅁䑁䅁䅷䅁䙁䅁䅁䥁睃ば䈹权㑃䅁䅁权㙁䅁䅁权䡁允䅁允䅁䅁䅅䅁䙁䅁䅁䅁䅁䅁䅁䍄䉁䅁䅁兂䅁䅁䅍䅄䅁䅁䅕䅁䅁䙧䕑䕕䭅佁䅉䅁䭁䕁䅙䅁䭁䅁䉣䅁䉁䅁䅁允䅁䅁䅕䅁䅁䅁䅁䅁䵁䅉䅅䅁䙁䅁䅁睁䵁䅁䅁兂䅁䅁䅁剔儹兑䅯䄲䅁䅁䅯児䅁䅁䅯睂䅅䅁䅅䅁䉁䅁䅁兂潁扌瘹で䙯䅑杷允䅁䅁䅕䅁䑁䅁䅷䅁䙁䅁䅁䥁睃ば䈹权㡄䅁䅁权㍁䅁䅁权䡁允䅁允䅁䅁䅅䅁䙁䅁䅁䅁䅁䅁䅁䍄䉁䅁䅁兂䅁䅁䅍䅄䅁䅁䅕䅁䅁䭧浺歒䭅䵁䅯䅁䭁䕁䅑䅁䭁䅁䉣䅁䉁䅁䅁允䅁䅁䅕奉牲捨睴穸䴸䅉䅅䅁䙁䅁䅁睁䵁䅁䅁兂䅁䅁䅁䥂倱兑䅯睹䅁䅁䅯䅐䅁䅁䅯睂䅅䅁䅅䅁䉁䅁䅁兂䅁䅁䅁䅁䅁䅁杷允䅁䅁䅕䅁䑁䅁䅷䅁䙁䅁䅁䥁睃ば䈹权坄䅁䅁权䑁䅁䅁权䡁允䅁允䅁䅁䅅䅁䙁䭁癇䝬䰴倯⽍䍄䉁䅁䅁兂䅁䅁䅍䅄䅁䅁䅕䅁䅁䱧湃ご䭅佁䅯䅁䭁䑁䅕䅁䭁䅁䉣䅁䉁䅁䅁允䅁䅁䅕正㍯㠸杳䐶䴸䅉䅅䅁䙁䅁䅁睁䵁䅁䅁兂䅁䅁䅃䭳偤兑䅯杹䅁䅁䅯杏䅁䅁䅯睂䅅䅁䅅䅁䉁䅁䅁兂䅁䅁䅁䅁䅁䅁杷允䅁䅁䅕䅁䑁䅁䅷䅁䙁䅁䅁䅁杂癹䅴权㡄䅁䅁权㥁䅁䅁权䡁允䅁允䅁䅁䅅䅁䙁䩁⭣奅唫呕䅬䍄䉁䅁䅁兂䅁䅁䅍䅄䅁䅁䅕䅁䅁䑁歪歔䭅䱁䅍䅁䭁䍁䄴䅁䭁䅁䉣䅁䉁䅁䅁允䅁䅁䅕䅁䅁䅁䅁䅁䵁䅉䅅䅁䙁䅁䅁睁䵁䅁䅁兂䅁䅁䅃䅖兒兑䅯䅴䅁䅁䅯李䅁䅁䅯睂䅅䅁䅅䅁䉁䅁䅁兂䅁䅁䅁䅁䅁䅁杷允䅁䅁䅕䅁䑁䅁䅷䅁䙁䅁䅁䥁睃ば䈹权乄䅁䅁权㙁䅁䅁权䡁允䅁允䅁䅁䅅䅁䙁䅁䅁䅁䅁䅁䅁䍄䉁䅁䅁兂䅁䅁䅍䅄䅁䅁䅕䅁䅁䭧浺歒䭅䱁䅳䅁䭁䑁䅑䅁䭁䅁䉣䅁䉁䅁䅁允䅁䅁䅕䅁䅁䅁䅁䅁䵁䅉䅅䅁䙁䅁䅁睁䵁䅁䅁兂䅁䅁䅁剔儹兑䅯䅫䅁䅁䅯杍䅁䅁䅯睂䅅䅁䅅䅁䉁䅁䅁权䭁允䅁䍄䉁䅁䅁兂䅁䅁䅍䅄䅁䅁䅕䅁䅁䕁昰䕕䭅䵁䄴䅁䭁䕁䅳䅁䭁䅁䉣䅁䉁䅁䅁允䅁䅁䅕穬杁䥩䈸啁䵁䅉䅅䅁䙁䅁䅁睁䵁䅁䅁兂䅁䅁䅃䭳偤兑䅯䄰䅁䅁䅯杏䅁䅁䅯睂䅅䅁䅅䅁䉁䅁䅁兂䅁䅁䅁䅁䅁䅁杷允䅁䅁䅕䅁䑁䅁䅷䅁䙁䅁䅁䥁獃欵䉚权睄䅁䅁权䵂䅁䅁权䡁允䅁允䅁䅁䅅䅁䙁䥁晦睆兂橖䅆䍄䉁䅁䅁兂䅁䅁䅍䅄䅁䅁䅕䅁䅁䙧䕑䕕䭅佁䅷䅁䭁䑁䅙䅁䭁䅁䉣䅁䉁䅁䅁允䅁䅁䅕䅁䅁䅁䅁䅁䵁䅉䅅䅁䙁䅁䅁睁䵁䅁䅁兂䅁䅁䅁䤴㑈䅑䅯朱䅁䅁䅯村䅁䅁䅯睂䅅䅁䅅䅁䉁䅁䅁兂ㅁ啬䬰呭呔睐杷允䅁䅁䅕䅁䑁䅁䅷䅁䙁䅁䅁䥁睃ば䈹权慄䅁䅁权㙁䅁䅁权䡁允䅁允䅁䅁䅅䅁䙁䅁䅁䅁䅁䅁䅁䍄䉁䅁䅁兂䅁䅁䅍䅄䅁䅁䅕䅁䅁䝁䭄〫䭁偁䅙䅁䭁䑁䅑䅁䭁䅁䉣䅁䉁䅁䅁允䅁䅁䅕䅁䅁䅁䅁䅁䵁䅉䅅䅁䙁䅁䅁睁䵁䅁䅁兂䅁䅁䅁䵑㜳䅑䅯杬䅁䅁䅯児䅁䅁䅯睂䅅䅁䅅䅁䉁䅁䅁兂䅁䥁兄摵㈴村杷允䅁䅁䅕䅁䑁䅁䅷䅁䙁䅁䅁䥁獃欵䉚权⽃䅁䅁权癁䅁䅁权䡁允䅁允䅁䅁䅅䅁䙁䅁䅁䅁䅁䅁䅁䍄䉁䅁䅁兂䅁䅁䅍䅄䅁䅁䅕䅁䅁䩁㉂䔫䭁䅁䉑䅁䭁䅁䅍䅁䭁䅁䉣䅁䉁䅁䅁允䅁䅁䅕挹父牰㕪啋䵁䅉䅅䅁䙁䅁䅁睁䵁䅁䅁兂䅁䅁䅃䭳偤兑䅯䄳䅁䅁䅯杏䅁䅁䅯睂䅅䅁䅅䅁䉁䅁䅁兂䅁䅁䅁䅁䅁䅁杷允䅁䅁䅕䅁䑁䅁䅷䅁䙁䅁䅁䥁睃ば䈹权浄䅁䅁权䙂䅁䅁权䡁允䅁允䅁䅁䅅䅁䙁䉁ぶ慲欫⽙⼸䍄䉁䅁䅁兂䅁䅁䅍䅄䅁䅁䅕䅁䅁䱧湃ご䭅䵁䅣䅁䭁䅁䅍䅁䭁䅁䉣䅁䉁䅁䅁允䅁䅁䅕礵䐲䝊䉺啉䵉䅉䅅䅁䙁䅁䅁睁䵁䅁䅁兂䅁䅁䅁䍉㕪䅑䅯䄴䅁䅁䅯兓䅁䅁䅯睂䅅䅁䅅䅁䉁䅁䅁兂䅁䅁䅁䅁䅁䅁杷允䅁䅁䅕䅁䑁䅁䅷䅁䙁䅁䅁䥁睃ば䈹权佄䅁䅁权㙁䅁䅁权䡁允䅁允䅁䅁䅅䅁䙁䅁䅁䅁䅁䅁䅁䍄䉁䅁䅁兂䅁䅁䅍䅄䅁䅁䅕䅁䅁䭧浺歒䭅偁䅑䅁䭁䕁䅑䅁䭁䅁䉣䅁䉁䅁䅁允䅁䅁䅕䄯剄⽈癗え䵁䅉䅅䅁䙁䅁䅁睁䵁䅁䅁兂䅁䅁䅃偣佂兑䅯睹䅁䅁䅯睐䅁䅁䅯睂䅅䅁䅅䅁䉁䅁䅁兂䅁䅁䅁䅁䅁䅁杷允䅁䅁䅕䅁䑁䅁䅷䅁䙁䅁䅁䅁扂䕍䈹权权䅁䅁权硁䅁䅁权䡁允䅁允䅁䅁䅅䅁䙁䅁䅁䅁䅁䅁䅁䍄䉁䅁䅁兂䅁䅁䅍䅄䅁䅁䅕䅁䅁䝧畯ご䭅佁䅧䅁䭁䑁䅧䅁䭁䅁䉣䅁䉁䅁䅁允䅁䅁䅕䅁䅁䅁䅁䅁䵁䅉䅅䅁䙁䅁䅁睁䵁䅁䅁兂䅁䅁䅃䭳偤兑䅯典䅁䅁䅯兑䅁䅁䅯睂䅅䅁䅅䅁䉁䅁䅁兂㕁㑮㕺䤳牑䅷杷允䅁䅁䅕䅁䑁䅁䅷䅁䙁䅁䅁䥁睃ば䈹权歄䅁䅁权㙁䅁䅁权䡁允䅁允䅁䅁䅅䅁䙁䅁䅁䅁䅁䅁䅁䍄䉁䅁䅁兂䅁䅁䅍䅄䅁䅁䅕䅁䅁䉁䉃䔫䭁䱁䅙䅁䭁䑁䅁䅁䭁䅁䉣䅁䉁䅁䅁允䅁䅁䅕䅁䅁䄲捉唯䵅䅉䅅䅁䙁䅁䅁睁䵁䅁䅁兂䅁䅁䅁䵑㜳䅑䅯末䅁䅁䅯兎䅁䅁䅯睂䅅䅁䅅䅁䉁䅁䅁兂䅁乁睂灨楒村杷允䅁䅁䅕䅁䑁䅁䅷䅁䙁䅁䅁䥁睃ば䈹权兄䅁䅁权䅂䅁䅁权䡁允䅁允䅁䅁䅅䅁䙁䥁汨䄹眱⽱⼰䍄䉁䅁䅁兂䅁䅁䅍䅄䅁䅁䅕䅁䅁䉁䉃䔫䭁乁䅧䅁䭁䍁䄸䅁䭁䅁䉣䅁䉁䅁䅁允䅁䅁䅕䱦㑢卤㕕ぃ䵁䅉䅅䅁䙁䅁䅁睁䵁䅁䅁兂䅁䅁䅃佲䝚兑䅯睵䅁䅁䅯兎䅁䅁䅯睂䅅䅁䅅䅁䉁䅁䅁兂奂獭灑穩㕑村杷允䅁䅁䅕䅁䑁䅁䅷䅁䙁䅁䅁䅁扂䕍䈹权佄䅁䅁权㡁䅁䅁权䡁允䅁允䅁䅁䅅䅁䙁乁湉䵮䜰乹⽕䍄䉁䅁䅁兂䅁䅁䅍䅄䅁䅁䅕䅁䅁䕺瑍歭䭅䭁䅍䅁䭁䕁䅣䅁䭁䅁䉣䅁䉁䅁䅁允䅁䅁䅕䅁䅁䅁䅁䅁䵁䅉䅅䅁䙁䅁䅁睁䵁䅁䅁兂䅁䅁䅁穗偂兑䅯䄲䅁䅁䅯杏䅁䅁䅯睂䅅䅁䅅䅁䉁䅁䅁兂䅁䅁䅁䅁䅁䅁杷允䅁䅁䅕䅁䑁䅁䅷䅁䙁䅁䅁䥁睃ば䈹权畄䅁䅁权㙁䅁䅁权䡁允䅁允䅁䅁䅅䅁䙁䅁䅁䅁䅁䅁䅁䍄䉁䅁䅁兂䅁䅁䅍䅄䅁䅁䅕䅁䅁䱧湃ご䭅䱁䅧䅁䭁䑁䅷䅁䭁䅁䉣䅁䉁䅁䅁允䅁䅁䅕慈睮㡂奚啓䵁䅉䅅䅁䙁䅁䅁睁䵁䅁䅁兂䅁䅁䅃楡倵兑䅯末䅁䅁䅯杏䅁䅁䅯睂䅅䅁䅅䅁䉁䅁䅁兂䅁䅁䅁䅁䅁䅁杷允䅁䅁䅕䅁䑁䅁䅷䅁䙁䅁䅁䥁睃ば䈹权䙄䅁䅁权䑂䅁䅁权䡁允䅁允䅁䅁䅅䅁䙁䅁砰步䠴剎䄹䍄䉁䅁䅁兂䅁䅁䅍䅄䅁䅁䅕䅁䅁䉁䉃䔫䭁乁䅑䅁䭁䍁䅷䅁䭁䅁䉣䅁䉁䅁䅁允䅁䅁䅕䅁䅁䅁䅁䅁䵁䅉䅅䅁䙁䅁䅁睁䵁䅁䅁兂䅁䅁䅁䥂倱兑䅯䄲䅁䅁䅯杒䅁䅁䅯睂䅅䅁䅅䅁䉁䅁䅁兂䅁䅁䅁䅁䅁䅁杷允䅁䅁䅕䅁䑁䅁䅷䅁䙁䅁䅁䅁权晹䅴权卄䅁䅁权睁䅁䅁权䡁允䅁允䅁䅁䅅䅁䙁䅁䅁䅁䅁䅁䅁䍄䉁䅁䅁兂䅁䅁䅍䅄䅁䅁䅕䅁䅁䱧湃ご䭅偁䅑䅁䭁䑁䅯䅁䭁䅁䉣䅁䉁䅁䅁允䅁䅁䅕䅁䅁䅁䅁䅁䵁䅉䅅䅁䙁䅁䅁睁䵁䅁䅁兂䅁䅁䅃佲䝚兑䅯䄹䅁䅁䅯睁䅁䅁䅯睂䅅䅁䅅䅁䉁䅁䅁兂穃根䅹㑰田䅑杷允䅁䅁䅕䅁䑁䅁䅷䅁䙁䅁䅁䥁㝁啗䈹权橃䅁䅁权䕂䅁䅁权䡁允䅁允䅁䅁䅅䅁䙁䅁䅁䐰え欹䍊䍄䉁䅁䅁兂䅁䅁䅍䅄䅁䅁䅕䅁䅁䝁䭄〫䭁䭁䅳䅁䭁䕁䅫䅁䭁䅁䉣䅁䉁䅁䅁允䅁䅁䅯权䅅䅁杷允䅁䅁䅕䅁䑁䅁䅷䅁䙁䅁䅁䥁睃ば䈹权㉃䅁䅁权䉂䅁䅁权䡁允䅁允䅁䅁䅅䅁䙁䅁䅅奣佱呍䍦䍄䉁䅁䅁兂䅁䅁䅍䅄䅁䅁䅕䅁䅁䉁䉃䔫䭁䱁䅅䅁䭁䑁䅁䅁䭁䅁䉣䅁䉁䅁䅁允䅁䅁䅕䅁䅁䉌桮䕍䵉䅉䅅䅁䙁䅁䅁睁䵁䅁䅁兂䅁䅁䅃佲䝚兑䅯朸䅁䅁䅯兔䅁䅁䅯睂䅅䅁䅅䅁䉁䅁䅁兂䍄夫稫䵨灙䅑杷允䅁䅁䅕䅁䑁䅁䅷䅁䙁䅁䅁䥁睃ば䈹权獄䅁䅁权䅂䅁䅁权䡁允䅁允䅁䅁䅅䅁䙁䑁㑒潣㥂偁⽑䍄䉁䅁䅁兂䅁䅁䅍䅄䅁䅁䅕䅁䅁䭧浺歒䭅䭁䄸䅁䭁䍁䄴䅁䭁䅁䉣䅁䉁䅁䅁允䅁䅁䅕䅁䅁䅁䅁䅁䵁䅉䅅䅁䙁䅁䅁睁䵁䅁䅁兂䅁䅁䅃䝑偖兑䅯杺䅁䅁䅯睏䅁䅁䅯睂䅅䅁䅅䅁䉁䅁䅁兂䅁䅁䅁䅁䅁䅁杷允䅁䅁䅕䅁䑁䅁䅷䅁䙁䅁䅁䥁睃ば䈹权睄䅁䅁权乂䅁䅁权䡁允䅁允䅁䅁䅅䅁䙁䩁灖㕸啓楐䅤䍄䉁䅁䅁兂䅁䅁䅍䅄䅁䅁䅕䅁䅁䡧睄歔䭅䵁䅍䅁䭁䕁䅍䅁䭁䅁䉣䅁䉁䅁䅁允䅁䅁䅕㑉啱䵳獷え䵁䅉䅅䅁䙁䅁䅁睁䵁䅁䅁兂䅁䅁䅃䭳偤兑䅯末䅁䅁䅯杏䅁䅁䅯睂䅅䅁䅅䅁䉁䅁䅁兂䅁䅁䅁䅁䅁䅁杷允䅁䅁䅕䅁䑁䅁䅷䅁䙁䅁䅁䅁睂癹䅴权楄䅁䅁权䭂䅁䅁权䡁允䅁允䅁䅁䅅䅁䙁䩁䭪剋歨楖䅆䍄䉁䅁䅁兂䅁䅁䅍䅄䅁䅁䅕䅁䅁䭧浺歒䭅䅁䉑䅁䭁䍁䄸䅁䭁䅁䉣䅁䉁䅁䅁允䅁䅁䅕䅁䅁䅁䅁䅁䵁䅉䅅䅁䙁䅁䅁睁䵁䅁䅁兂䅁䅁䅃佲䝚兑䅯朶䅁䅁䅯睒䅁䅁䅯睂䅅䅁䅅䅁䉁䅁䅁兂瑃煺煩呯洷睐杷允䅁䅁䅕䅁䑁䅁䅷䅁䙁䅁䅁䥁獃欵䉚权佄䅁䅁权䡂䅁䅁权䡁允䅁允䅁䅁䅅䅁䙁䉁䑉乙瑵敘⼰䍄䉁䅁䅁兂䅁䅁䅍䅄䅁䅁䅕䅁䅁䱧湃ご䭅䭁䅳䅁䭁䕁䅑䅁䭁䅁䉣䅁䉁䅁䅁允䅁䅁䅯权䅅䅁杷允䅁䅁䅕䅁䑁䅁䅷䅁䙁䅁䅁䅁元癤䅨权乄䅁䅁权䱂䅁䅁权䡁允䅁允䅁䅁䅅䅁䙁䭁噲呗䡁卙䅎䍄䉁䅁䅁兂䅁䅁䅍䅄䅁䅁䅕䅁䅁䱧湃ご䭅䅁䉁䅁䭁䑁䅯䅁䭁䅁䉣䅁䉁䅁䅁允䅁䅁䅯杂䅅䅁杷允䅁䅁䅕䅁䑁䅁䅷䅁䙁䅁䅁䅁䅄倹䅴权䉄䅁䅁权㥁䅁䅁权䡁允䅁允䅁䅁䅅䅁䙁乁穰汁祗䅊䅖䍄䉁䅁䅁兂䅁䅁䅍䅄䅁䅁䅕䅁䅁䅁乓ご䭅佁䄴䅁䭁䑁䅧䅁䭁䅁䉣䅁䉁䅁䅁允䅁䅁䅕䅁䅁䅁䅁䅁䵁䅉䅅䅁䙁䅁䅁睁䵁䅁䅁兂䅁䅁䅁䥂倱兑䅯杁䅅䅁䅯䅔䅁䅁䅯睂䅅䅁䅅䅁䉁䅁䅁兂灁㘰桫獕癪睐杷允䅁䅁䅕䅁䑁䅁䅷䅁䙁䅁䅁䥁獃欵䉚权穃䅁䅁权䉂䅁䅁权䡁允䅁允䅁䅁䅅䅁䙁䑁牎噅䉇潂䍊䍄䉁䅁䅁兂䅁䅁䅍䅄䅁䅁䅕䅁䅁䭧浺歒䭅䭁䅫䅁䭁䕁䅙䅁䭁䅁䉣䅁䉁䅁䅁允䅁䅁䅯权䅅䅁杷允䅁䅁䅕䅁䑁䅁䅷䅁䙁䅁䅁䥁睃ば䈹权煄䅁䅁权㙁䅁䅁权䡁允䅁允䅁䅁䅅䅁䙁䅁䅁䅁䅁䅁䅁䍄䉁䅁䅁兂䅁䅁䅍䅄䅁䅁䅕䅁䅁䉁䉃䔫䭁偁䅙䅁䭁䍁䄴䅁䭁䅁䉣䅁䉁䅁䅁允䅁䅁䅕卖獒䭌䜴䐵䴸䅉䅅䅁䙁䅁䅁睁䵁䅁䅁兂䅁䅁䅁䵑㜳䅑䅯典䅁䅁䅯䅏䅁䅁䅯睂䅅䅁䅅䅁䉁䅁䅁兂䅁䅁䅁䅁䅁䅁杷允䅁䅁䅕䅁䑁䅁䅷䅁䙁䅁䅁䥁睃ば䈹权䕁允䅁权㙁䅁䅁权䡁允䅁允䅁䅁䅅䅁䙁䅁䅁䅁䅁䅁䅁䍄䉁䅁䅁兂䅁䅁䅍䅄䅁䅁䅕䅁䅁䱧湃ご䭅䱁䅳䅁䭁䑁䅣䅁䭁䅁䉣䅁䉁䅁䅁允䅁䅁䅕䅁䅁䅁䅁䅁䵁䅉䅅䅁䙁䅁䅁睁䵁䅁䅁兂䅁䅁䅃䭳偤兑䅯朳䅁䅁䅯兒䅁䅁䅯睂䅅䅁䅅䅁䉁䅁䅁兂灄㘯奚晣䵙䅑杷允䅁䅁䅕䅁䑁䅁䅷䅁䙁䅁䅁䅁䅂智䅴权㉃䅁䅁权㙁䅁䅁权䡁允䅁允䅁䅁䅅䅁䙁䅁䅁䅁䅁䅁䅁䍄䉁䅁䅁兂䅁䅁䅍䅄䅁䅁䅕䅁䅁䱧湃ご䭅䵁䅯䅁䭁䕁䅙䅁䭁䅁䉣䅁䉁䅁䅁允䅁䅁䅕噩瑖㝉䑨吶䴸䅉䅅䅁䙁䅁䅁睁䵁䅁䅁兂䅁䅁䅃佲䝚兑䅯朲䅁䅁䅯䅌䅁䅁䅯睂䅅䅁䅅䅁䉁䅁䅁兂䅁䅁䅁䅁䅁䅁杷允䅁䅁䅕䅁䑁䅁䅷䅁䙁䅁䅁䅁杁偋䅬权潄䅁䅁权ㅁ䅁䅁权䡁允䅁允䅁䅁䅅䅁䙁䅁䅁䅁䅁䅁䅁䍄䉁䅁䅁兂䅁䅁䅍䅄䅁䅁䅕䅁䅁䭧浺歒䭅䱁䅳䅁䭁䑁䅍䅁䭁䅁䉣䅁䉁䅁䅁允䅁䅁䅕䅁䅁䅁䅁䅁䵁䅉䅅䅁䙁䅁䅁睁䵁䅁䅁兂䅁䅁䅃䭳偤兑䅯杬䅁䅁䅯睐䅁䅁䅯睂䅅䅁䅅䅁䉁䅁䅁兂䅁䅁䅁䅁䅁䅁杷允䅁䅁䅕䅁䑁䅁䅷䅁䙁䅁䅁䅁乂ㅈ䉂权㑃䅁䅁权㍁䅁䅁权䡁允䅁允䅁䅁䅅䅁䙁䱁畬渫䕘䕓䄹䍄䉁䅁䅁兂䅁䅁䅍䅄䅁䅁䅕䅁䅁䉁䉃䔫䭁䵁䅣䅁䭁䍁䅷䅁䭁䅁䉣䅁䉁䅁䅁允䅁䅁䅕䅁䅁䡙㜲啷䵅䅉䅅䅁䙁䅁䅁睁䵁䅁䅁兂䅁䅁䅃偣佂兑䅯术䅁䅁䅯睓䅁䅁䅯睂䅅䅁䅅䅁䉁䅁䅁兂慄潷婚礹佑村杷允䅁䅁䅕䅁䑁䅁䅷䅁䙁䅁䅁䥁睂䔸䈵权坃䅁䅁权畁䅁䅁权䡁允䅁允䅁䅁䅅䅁䙁䅁䅁䅁䅁䅁䅁䍄䉁䅁䅁兂䅁䅁䅍䅄䅁䅁䅕䅁䅁䑁歪歔䭅乁䅑䅁䭁䕁䅫䅁䭁䅁䉣䅁䉁䅁䅁允䅁䅁䅕䅁䅁䅁䅁䅁䵁䅉䅅䅁䙁䅁䅁睁䵁䅁䅁兂䅁䅁䅃䭳偤兑䅯䄱䅁䅁䅯睎䅁䅁䅯睂䅅䅁䅅䅁䉁䅁䅁兂䅁䅁䅁䅁䅁䅁杷允䅁䅁䅕䅁䑁䅁䅷䅁䙁䅁䅁䥁睃ば䈹权元䅁䅁权⽁䅁䅁权䡁允䅁允䅁䅁䅅䅁䭁䅁䉯䅁䵁䅉䅅䅁䙁䅁䅁睁䵁䅁䅁兂䅁䅁䅁䵯㝮䅑䅯䅴䅁䅁䅯䅑䅁䅁䅯睂䅅䅁䅅䅁䉁䅁䅁兂䅁䅁䅁䅁䅁䅁杷允䅁䅁䅕䅁䑁䅁䅷䅁䙁䅁䅁䥁獃欵䉚权硃䅁䅁权獁䅁䅁权䡁允䅁允䅁䅁䅅䅁䙁䅁䅁䅁䅁䅁䅁䍄䉁䅁䅁兂䅁䅁䅍䅄䅁䅁䅕䅁䅁䱧湃ご䭅䱁䅅䅁䭁䑁䄸䅁䭁䅁䉣䅁䉁䅁䅁允䅁䅁䅕䅁䅁䅁䅁䅁䵁䅉䅅䅁䙁䅁䅁睁䵁䅁䅁兂䅁䅁䅃佲䝚兑䅯睱䅁䅁䅯睐䅁䅁䅯睂䅅䅁䅅䅁䉁䅁䅁权䭁允䅁䍄䉁䅁䅁兂䅁䅁䅍䅄䅁䅁䅕䅁䅁䅁乓ご䭅䵁䅣䅁䭁䑁䅫䅁䭁䅁䉣䅁䉁䅁䅁允䅁䅁䅕䅁䅁䅁䅁䅁䵁䅉䅅䅁䙁䅁䅁睁䵁䅁䅁兂䅁䅁䅃佲䝚兑䅯睹䅁䅁䅯睍䅁䅁䅯睂䅅䅁䅅䅁䉁䅁䅁兂䅁䅁䅁䅁䅁䅁杷允䅁䅁䅕䅁䑁䅁䅷䅁䙁䅁䅁䥁煂歌䈹权湃䅁䅁权㕁䅁䅁权䡁允䅁允䅁䅁䅅䅁䭁䅁䉯䅁䵁䅉䅅䅁䙁䅁䅁睁䵁䅁䅁兂䅁䅁䅃䝑偖兑䅯杹䅁䅁䅯杓䅁䅁䅯睂䅅䅁䅅䅁䉁䅁䅁兂㕁ㅚ摱杫䱢睐杷允䅁䅁䅕䅁䑁䅁䅷䅁䙁䅁䅁䅁䅂智䅴权畄䅁䅁权ぁ䅁䅁权䡁允䅁允䅁䅁䅅䅁䙁䅁䅁䅁䅁䅁䅁䍄䉁䅁䅁兂䅁䅁䅍䅄䅁䅁䅕䅁䅁䱧湃ご䭅䱁䄰䅁䭁䑁䄸䅁䭁䅁䉣䅁䉁䅁䅁允䅁䅁䅕䅁䅁䅁䅁䅁䵁䅉䅅䅁䙁䅁䅁睁䵁䅁䅁兂䅁䅁䅁䥅㑈䅑䅯典䅁䅁䅯睏䅁䅁䅯睂䅅䅁䅅䅁䉁䅁䅁兂乁䕆偧㕥啙䅑杷允䅁䅁䅕䅁䑁䅁䅷䅁䙁䅁䅁䥁睃ば䈹权佄䅁䅁权㍁䅁䅁权䡁允䅁允䅁䅁䅅䅁䙁䅁䅁䅁䅁䅁䅁䍄䉁䅁䅁兂䅁䅁䅍䅄䅁䅁䅕䅁䅁䱧湃ご䭅䵁䅅䅁䭁䑁䄸䅁䭁䅁䉣䅁䉁䅁䅁允䅁䅁䅕䅁䅁䅁䅁䅁䵁䅉䅅䅁䙁䅁䅁睁䵁䅁䅁兂䅁䅁䅃䅖兒兑䅯睸䅁䅁䅯兏䅁䅁䅯睂䅅䅁䅅䅁䉁䅁䅁兂䅁䅁䅁䅁䅁䅁杷允䅁䅁䅕䅁䑁䅁䅷䅁䙁䅁䅁䥁獃欵䉚权牃䅁䅁权䅂䅁䅁权䡁允䅁允䅁䅁䅅䅁䭁䅁䉯䅁䵁䅉䅅䅁䙁䅁䅁睁䵁䅁䅁兂䅁䅁䅃䭳偤兑䅯兺䅁䅁䅯睐䅁䅁䅯睂䅅䅁䅅䅁䉁䅁䅁兂䅁䅁䅁䅁䅁䅁杷允䅁䅁䅕䅁䑁䅁䅷䅁䙁䅁䅁䥁獃欵䉚权䅁允䅁权㡁䅁䅁权䡁允䅁允䅁䅁䅅䅁䭁䑁䈸䅁䵁䅉䅅䅁䙁䅁䅁睁䵁䅁䅁兂䅁䅁䅃䭳偤兑䅯朲䅁䅁䅯睐䅁䅁䅯睂䅅䅁䅅䅁䉁䅁䅁兂䅁䅁䅁䅁䅁䅁杷允䅁䅁䅕䅁䑁䅁䅷䅁䙁䅁䅁䅁㝂啌䈹权坃䅁䅁权㉁䅁䅁权䡁允䅁允䅁䅁䅅䅁䙁䝁浚灡䉎䍏䍎䍄䉁䅁䅁兂䅁䅁䅍䅄䅁䅁䅕䅁䅁䱧湃ご䭅偁䅉䅁䭁䑁䅷䅁䭁䅁䉣䅁䉁䅁䅁允䅁䅁䅕牕敧敨剴啊䵁䅉䅅䅁䙁䅁䅁睁䵁䅁䅁兂䅁䅁䅁䵯㝮䅑䅯典䅁䅁䅯杍䅁䅁䅯睂䅅䅁䅅䅁䉁䅁䅁兂䅁䅁䅁䅁䅁䅁杷允䅁䅁䅕䅁䑁䅁䅷䅁䙁䅁䅁䅁㝂啌䈹权㉃䅁䅁权䝂䅁䅁权䡁允䅁允䅁䅁䅅䅁䙁䅁䅁䅁䅁䅁䅁䍄䉁䅁䅁兂䅁䅁䅍䅄䅁䅁䅕䅁䅁䝧畯ご䭅偁䅁䅁䭁䑁䅕䅁䭁䅁䉣䅁䉁䅁䅁允䅁䅁䅕䅁䅁䅁䅁䅁䵁䅉䅅䅁䙁䅁䅁睁䵁䅁䅁兂䅁䅁䅁偷㝔䅑䅯䄶䅁䅁䅯睌䅁䅁䅯睂䅅䅁䅅䅁䉁䅁䅁兂䅁䅁䅁䅁䅁䅁杷允䅁䅁䅕䅁䑁䅁䅷䅁䙁䅁䅁䵁䑸婌䉰权㙄䅁䅁权䥂䅁䅁权䡁允䅁允䅁䅁䅅䅁䙁䅁䅁䅁䅁䅁䅁䍄䉁䅁䅁兂䅁䅁䅍䅄䅁䅁䅕䅁䅁䱧湃ご䭅乁䅷䅁䭁䑁䄸䅁䭁䅁䉣䅁䉁䅁䅁允䅁䅁䅕䅁䅁䅁䅁䅁䵁䅉䅅䅁䙁䅁䅁睁䵁䅁䅁兂䅁䅁䅁䵯㝮䅑䅯䄱䅁䅁䅯兔䅁䅁䅯睂䅅䅁䅅䅁䉁䅁䅁兂䅁䅁䅁䅁䅁䅁杷允䅁䅁䅕䅁䑁䅁䅷䅁䙁䅁䅁䅁䅄倹䅴权⽃䅁䅁权㉁䅁䅁权䡁允䅁允䅁䅁䅅䅁䙁䅁䅁䅁䅁䅁䅁䍄䉁䅁䅁兂䅁䅁䅍䅄䅁䅁䅕䅁䅁䡁瑳ご䭅䭁䅁䅁䭁䕁䅯䅁䭁䅁䉣䅁䉁䅁䅁允䅁䅁䅕敭䥷䱓噏䕇䵁䅉䅅䅁䙁䅁䅁睁䵁䅁䅁兂䅁䅁䅃䭳偤兑䅯朰䅁䅁䅯䅓䅁䅁䅯睂䅅䅁䅅䅁䉁䅁䅁兂偄丱䭅位湍䅑杷允䅁䅁䅕䅁䑁䅁䅷䅁䙁䅁䅁䥁睃ば䈹权祄䅁䅁权⽁䅁䅁权䡁允䅁允䅁䅁䅅䅁䙁䅁䅁䅁䅁䅁䅁䍄䉁䅁䅁兂䅁䅁䅍䅄䅁䅁䅕䅁䅁䩁㉂䔫䭁䱁䅙䅁䭁䕁䅍䅁䭁䅁䉣䅁䉁䅁䅁允䅁䅁䅕䅁䅄䉆䕙啕䵉䅉䅅䅁䙁䅁䅁睁䵁䅁䅁兂䅁䅁䅃䭳偤兑䅯杴䅁䅁䅯䅒䅁䅁䅯睂䅅䅁䅅䅁䉁䅁䅁兂⽄稯晎瑨橉村杷允䅁䅁䅕䅁䑁䅁䅷䅁䙁䅁䅁䥁睃ば䈹权畄䅁䅁权䭂䅁䅁权䡁允䅁允䅁䅁䅅䅁䙁䅁㘴䥙儵噱䅒䍄䉁䅁䅁兂䅁䅁䅍䅄䅁䅁䅕䅁䅁䱧湃ご䭅偁䅯䅁䭁䑁䅷䅁䭁䅁䉣䅁䉁䅁䅁允䅁䅁䅕汲䥅䑲桚し䵉䅉䅅䅁䙁䅁䅁睁䵁䅁䅁兂䅁䅁䅃佲䝚兑䅯睯䅁䅁䅯杏䅁䅁䅯睂䅅䅁䅅䅁䉁䅁䅁兂䉁乁䥺潋䘵村杷允䅁䅁䅕䅁䑁䅁䅷䅁䙁䅁䅁䥁獃欵䉚权慄䅁䅁权㕁䅁䅁权䡁允䅁允䅁䅁䅅䅁䙁䅁䅁䅁䅁䅁䅁䍄䉁䅁䅁兂䅁䅁䅍䅄䅁䅁䅕䅁䅁䙁睳ご䭅乁䄴䅁䭁䑁䅙䅁䭁䅁䉣䅁䉁䅁䅁允䅁䅁䅕䅁䅁䅁䅁䅁䵁䅉䅅䅁䙁䅁䅁睁䵁䅁䅁兂䅁䅁䅃䭳偤兑䅯关䅁䅁䅯睓䅁䅁䅯睂䅅䅁䅅䅁䉁䅁䅁兂㡂乯䉥卡祎村杷允䅁䅁䅕䅁䑁䅁䅷䅁䙁䅁䅁䅁允晧䅨权獄䅁䅁权㙁䅁䅁权䡁允䅁允䅁䅁䅅䅁䙁偁儹䙺㥌偲⽫䍄䉁䅁䅁兂䅁䅁䅍䅄䅁䅁䅕䅁䅁䕺瑍歭䭅䱁䅙䅁䭁䑁䅁䅁䭁䅁䉣䅁䉁䅁䅁允䅁䅁䅕䅁䅁䅁䅁䅁䵁䅉䅅䅁䙁䅁䅁睁䵁䅁䅁兂䅁䅁䅁䤴㑈䅑䅯䅵䅁䅁䅯杍䅁䅁䅯睂䅅䅁䅅䅁䉁䅁䅁兂㉃汖楳琫䱬䅑杷允䅁䅁䅕䅁䑁䅁䅷䅁䙁䅁䅁䅁乃唰䈵权㝃䅁䅁权䱂䅁䅁权䡁允䅁允䅁䅁䅅䅁䙁䅁䅁偑ㅉ穚䍊䍄䉁䅁䅁兂䅁䅁䅍䅄䅁䅁䅕䅁䅁䱧湃ご䭅乁䄴䅁䭁䑁䄸䅁䭁䅁䉣䅁䉁䅁䅁允䅁䅁䅕䅁䅁䅁䅁䅁䵁䅉䅅䅁䙁䅁䅁睁䵁䅁䅁兂䅁䅁䅁䵑㜳䅑䅯睯䅁䅁䅯兎䅁䅁䅯睂䅅䅁䅅䅁䉁䅁䅁兂䅁乁兂潯堵村杷允䅁䅁䅕䅁䑁䅁䅷䅁䙁䅁䅁䥁獃欵䉚权佄䅁䅁权癁䅁䅁权䡁允䅁允䅁䅁䅅䅁䙁䅁䅁䅁䅁䅁䅁䍄䉁䅁䅁兂䅁䅁䅍䅄䅁䅁䅕䅁䅁䭁䩄〫䭁䭁䅳䅁䭁䑁䄰䅁䭁䅁䉣䅁䉁䅁䅁允䅁䅁䅯权䅅䅁杷允䅁䅁䅕䅁䑁䅁䅷䅁䙁䅁䅁䥁睃ば䈹权坄䅁䅁权㝁䅁䅁权䡁允䅁允䅁䅁䅅䅁䙁䅁䅁䅁䅁䅁䅁䍄䉁䅁䅁兂䅁䅁䅍䅄䅁䅁䅕䅁䅁䭧浺歒䭅佁䅯䅁䭁䑁䅫䅁䭁䅁䉣䅁䉁䅁䅁允䅁䅁䅕䅁䅁䅁䅁䅁䵁䅉䅅䅁䙁䅁䅁睁䵁䅁䅁兂䅁䅁䅁住佒兑䅯杁䅅䅁䅯䅑䅁䅁䅯睂䅅䅁䅅䅁䉁䅁䅁兂䅁䅁䅁䅁䅁䅁杷允䅁䅁䅕䅁䑁䅁䅷䅁䙁䅁䅁䥁䅂啚䈹权䱄䅁䅁权睁䅁䅁权䡁允䅁允䅁䅁䅅䅁䙁䅁䅁䅁䅁䅁䅁䍄䉁䅁䅁兂䅁䅁䅍䅄䅁䅁䅕䅁䅁䱧湃ご䭅佁䅉䅁䭁䑁䄸䅁䭁䅁䉣䅁䉁䅁䅁允䅁䅁䅕䅁䅁䅁䅁䅁䵁䅉䅅䅁䙁䅁䅁睁䵁䅁䅁兂䅁䅁䅃䭳偤兑䅯杯䅁䅁䅯杒䅁䅁䅯睂䅅䅁䅅䅁䉁䅁䅁兂䅁䝁䐱伷礵村杷允䅁䅁䅕䅁䑁䅁䅷䅁䙁䅁䅁䅁权晹䅴权灃䅁䅁权䱂䅁䅁权䡁允䅁允䅁䅁䅅䅁䭁䅁䉯䅁䵁䅉䅅䅁䙁䅁䅁睁䵁䅁䅁兂䅁䅁䅁䵯㝮䅑䅯朲䅁䅁䅯杓䅁䅁䅯睂䅅䅁䅅䅁䉁䅁䅁兂摁㍖穨湎奺睐杷允䅁䅁䅕䅁䑁䅁䅷䅁䙁䅁䅁䥁睃ば䈹权癃䅁䅁权⽁䅁䅁权䡁允䅁允䅁䅁䅅䅁䙁䅁䅁䅁䅁䅁䅁䍄䉁䅁䅁兂䅁䅁䅍䅄䅁䅁䅕䅁䅁䝧畯ご䭅䵁䅳䅁䭁䑁䅳䅁䭁䅁䉣䅁䉁䅁䅁允䅁䅁䅕䅁䅁䅁䅁䅁䵁䅉䅅䅁䙁䅁䅁睁䵁䅁䅁兂䅁䅁䅄佧兊兑䅯朲䅁䅁䅯李䅁䅁䅯睂䅅䅁䅅䅁䉁䅁䅁兂䅁䅁䅁䅁䅁䅁杷允䅁䅁䅕䅁䑁䅁䅷䅁䙁䅁䅁䥁睃ば䈹权汃䅁䅁权䝂䅁䅁权䡁允䅁允䅁䅁䅅䅁䡁䅁䅁䅁䅂畮䅎䍄䉁䅁䅁兂䅁䅁䅍䅄䅁䅁䅕䅁䅁䑧婴ご䭅䩁䅁䅁䭁䑁䅙䅁䭁䅁䉣䅁䉁䅁䅁允䅁䅁䅯权䅅䅁杷允䅁䅁䅕䅁䑁䅁䅷䅁䙁䅁䅁䥁睃ば䈹权㙄䅁䅁权㝁䅁䅁权䡁允䅁允䅁䅁䅅䅁䙁偁⼯ぱㅏ楕䍆䍄䉁䅁䅁兂䅁䅁䅍䅄䅁䅁䅕䅁䅁䥁刳歔䭅䵁䅧䅁䭁䑁䄸䅁䭁䅁䉣䅁䉁䅁䅁允䅁䅁䅕䅁䅁偳ㅫ唴䵅䅉䅅䅁䙁䅁䅁睁䵁䅁䅁兂䅁䅁䵄祑愲兑䅯朲䅁䅁䅯杌䅁䅁䅯睂䅅䅁䅅䅁䉁䅁䅁兂䅁䅁䅁䅁䅁䅁杷允䅁䅁䅕䅁䑁䅁䅷䅁䙁䅁䅁䥁睂䔸䈵权䡄䅁䅁权癁䅁䅁权䡁允䅁允䅁䅁䅅䅁䙁䅁䅁䅁䅁䅁䅁䍄䉁䅁䅁兂䅁䅁䅍䅄䅁䅁䅕䅁䅁䝁确歔䭅䵁䅯䅁䭁䑁䅉䅁䭁䅁䉣䅁䉁䅁䅁允䅁䅁䅕䅁䅁䅁䅁䅁䵁䅉䅅䅁䙁䅁䅁睁䵁䅁䅁兂䅁䅁䅃䭳偤兑䅯共䅁䅁䅯䅐䅁䅁䅯睂䅅䅁䅅䅁䉁䅁䅁权䭁允䅁䍄䉁䅁䅁兂䅁䅁䅍䅄䅁䅁䅕䅁䅁䱧湃ご䭅乁䅑䅁䭁䕁䅁䅁䭁䅁䉣䅁䉁䅁䅁允䅁䅁䅕䅁䅁䅁䅁䅁䵁䅉䅅䅁䙁䅁䅁睁䵁䅁䅁兂䅁䅁䅃䭳偤兑䅯其䅁䅁䅯䅑䅁䅁䅯睂䅅䅁䅅䅁䉁䅁䅁兂十⭺呃汐卂䅑杷允䅁䅁䅕䅁䑁䅁䅷䅁䙁䅁䅁䥁睃ば䈹权⽃䅁䅁权⽁䅁䅁权䡁允䅁允䅁䅁䅅䅁䙁䅁䅁䅁䅁䅁䅁䍄䉁䅁䅁兂䅁䅁䅍䅄䅁䅁䅕䅁䅁䉁䉃䔫䭁䅁䉁䅁䭁䕁䅙䅁䭁䅁䉣䅁䉁䅁䅁允䅁䅁䅯杂䅅䅁杷允䅁䅁䅕䅁䑁䅁䅷䅁䙁䅁䅁䵁䑸婌䉰权橃䅁䅁权癁䅁䅁权䡁允䅁允䅁䅁䅅䅁䙁䅁䅁䅁䅁䅁䅁䍄䉁䅁䅁兂䅁䅁䅍䅄䅁䅁䅕䅁䅁䉁䉃䔫䭁佁䅙䅁䭁䍁䄴䅁䭁䅁䉣䅁䉁䅁䅁允䅁䅁䅕䝘塢㉔慪䕁䵁䅉䅅䅁䙁䅁䅁睁䵁䅁䅁兂䅁䅁䅃ㅏ偬兑䅯典䅁䅁䅯李䅁䅁䅯睂䅅䅁䅅䅁䉁䅁䅁兂湁⼹䅢噱佫䅑杷允䅁䅁䅕䅁䑁䅁䅷䅁䙁䅁䅁䥁睃ば䈹权㙄䅁䅁权⽁䅁䅁权䡁允䅁允䅁䅁䅅䅁䙁䅁䅁䅁䅁䅁䅁䍄䉁䅁䅁兂䅁䅁䅍䅄䅁䅁䅕䅁䅁䝁确歔䭅䱁䅧䅁䭁䕁䅁䅁䭁䅁䉣䅁䉁䅁䅁允䅁䅁䅕䅁䅁䅁䅁䅁䵁䅉䅅䅁䙁䅁䅁睁䵁䅁䅁兂䅁䅁䅁䥅㑈䅑䅯朸䅁䅁䅯兏䅁䅁䅯睂䅅䅁䅅䅁䉁䅁䅁兂䅁䅁䅁䅁䅁䅁杷允䅁䅁䅕䅁䑁䅁䅷䅁䙁䅁䅁䥁睃ば䈹权牃䅁䅁权⭁䅁䅁权䡁允䅁允䅁䅁䅅䅁䭁䅁䉯䅁䵁䅉䅅䅁䙁䅁䅁睁䵁䅁䅁兂䅁䅁䅃䅖兒兑䅯䄹䅁䅁䅯睍䅁䅁䅯睂䅅䅁䅅䅁䉁䅁䅁兂䅁䅁䅁䅁䅁䅁杷允䅁䅁䅕䅁䑁䅁䅷䅁䙁䅁䅁䥁睃ば䈹权䍁允䅁权⽁䅁䅁权䡁允䅁允䅁䅁䅅䅁䙁䅁䅁䅁䅁䅁䅁䍄䉁䅁䅁兂䅁䅁䅍䅄䅁䅁䅕䅁䅁䱧湃ご䭅䵁䅍䅁䭁䕁䅁䅁䭁䅁䉣䅁䉁䅁䅁允䅁䅁䅕䅁䅁䅁䅁䅁䵁䅉䅅䅁䙁䅁䅁睁䵁䅁䅁兂䅁䅁䅁䵯㝮䅑䅯朹䅁䅁䅯杒䅁䅁䅯睂䅅䅁䅅䅁䉁䅁䅁兂䅁䅁䅁䅁䅁䅁杷允䅁䅁䅕䅁䑁䅁䅷䅁䙁䅁䅁䥁睃ば䈹权䅁允䅁权⭁䅁䅁权䡁允䅁允䅁䅁䅅䅁䭁䅁䉙䅁䵁䅉䅅䅁䙁䅁䅁睁䵁䅁䅁兂䅁䅁䅄佧兊兑䅯䅹䅁䅁䅯杍䅁䅁䅯睂䅅䅁䅅䅁䉁䅁䅁兂䅁䅁䅁䅁䅁䅁杷允䅁䅁䅕䅁䑁䅁䅷䅁䙁䅁䅁䅁元癤䅨权捄䅁䅁权䭂䅁䅁权䡁允䅁允䅁䅁䅅䅁䙁偁䩵串祋杆䅎䍄䉁䅁䅁兂䅁䅁䅍䅄䅁䅁䅕䅁䅁䭧浺歒䭅佁䄴䅁䭁䅁䅍䅁䭁䅁䉣䅁䉁䅁䅁允䅁䅁䅕牪楯兡佥䕒䵁䅉䅅䅁䙁䅁䅁睁䵁䅁䅁兂䅁䅁䅁祥倱兑䅯杴䅁䅁䅯兓䅁䅁䅯睂䅅䅁䅅䅁䉁䅁䅁兂煁浯杖䕋留村杷允䅁䅁䅕䅁䑁䅁䅷䅁䙁䅁䅁䥁獃欵䉚权歄䅁䅁权䙂䅁䅁权䡁允䅁允䅁䅁䅅䅁䙁偁㙺㍓稯睴䅆䍄䉁䅁䅁兂䅁䅁䅍䅄䅁䅁䅕䅁䅁䙁睳ご䭅䭁䅫䅁䭁䕁䅫䅁䭁䅁䉣䅁䉁䅁䅁允䅁䅁䅯权䅅䅁杷允䅁䅁䅕䅁䑁䅁䅷䅁䙁䅁䅁䅁䕁啪䈹权硃䅁䅁权硁䅁䅁权䡁允䅁允䅁䅁䅅䅁䙁䅁䅁䅁䅁䅁䅁䍄䉁䅁䅁兂䅁䅁䅍䅄䅁䅁䅕䅁䅁䭧浺歒䭅䵁䄴䅁䭁䑁䄰䅁䭁䅁䉣䅁䉁䅁䅁允䅁䅁䅕䅁䅁䅁䅁䅁䵁䅉䅅䅁䙁䅁䅁睁䵁䅁䅁兂䅁䅁䵄祑愲兑䅯朲䅁䅁䅯䅍䅁䅁䅯睂䅅䅁䅅䅁䉁䅁䅁兂䅁䅁䅁䅁䅁䅁杷允䅁䅁䅕䅁䑁䅁䅷䅁䙁䅁䅁䅁䕁啪䈹权㑃䅁䅁权㝁䅁䅁权䡁允䅁允䅁䅁䅅䅁䙁䅁䅁䅁䅁䅁䅁䍄䉁䅁䅁兂䅁䅁䅍䅄䅁䅁䅕䅁䅁䙁坔歔䭅䵁䄴䅁䭁䑁䄰䅁䭁䅁䉣䅁䉁䅁䅁允䅁䅁䅕䵲㙗穰佄啁䵁䅉䅅䅁䙁䅁䅁睁䵁䅁䅁兂䅁䅁䅃䭳偤兑䅯朶䅁䅁䅯睏䅁䅁䅯睂䅅䅁䅅䅁䉁䅁䅁兂䅁䅁䅁䅁䅁䅁杷允䅁䅁䅕䅁䑁䅁䅷䅁䙁䅁䅁䥁睃ば䈹权汃䅁䅁权㍁䅁䅁权䡁允䅁允䅁䅁䅅䅁䡁䅁䅁䅁权畘䅊䍄䉁䅁䅁兂䅁䅁䅍䅄䅁䅁䅕䅁䅁䡁䭄〫䭁佁䄴䅁䭁䑁䅕䅁䭁䅁䉣䅁䉁䅁䅁允䅁䅁䅕䅁䅁䅁䅁䅁䵁䅉䅅䅁䙁䅁䅁睁䵁䅁䅁兂䅁䅁䅃䭳偤兑䅯䅫䅁䅁䅯睎䅁䅁䅯睂䅅䅁䅅䅁䉁䅁䅁权䭁允䅁䍄䉁䅁䅁兂䅁䅁䅍䅄䅁䅁䅕䅁䅁䱧湃ご䭅䱁䅍䅁䭁䑁䅣䅁䭁䅁䉣䅁䉁䅁䅁允䅁䅁䅕䅁䅁䅁䅁䅁䵁䅉䅅䅁䙁䅁䅁睁䵁䅁䅁兂䅁䅁䅃佲䝚兑䅯䅫䅁䅁䅯䅌䅁䅁䅯睂䅅䅁䅅䅁䉁䅁䅁权䭁允䅁䍄䉁䅁䅁兂䅁䅁䅍䅄䅁䅁䅕䅁䅁䡁䭄〫䭁乁䅉䅁䭁䑁䅑䅁䭁䅁䉣䅁䉁䅁䅁允䅁䅁䅕䅁䅁䅁䅁䅁䵁䅉䅅䅁䙁䅁䅁睁䵁䅁䅁兂䅁䅁䅃䭳偤兑䅯关䅁䅁䅯睎䅁䅁䅯睂䅅䅁䅅䅁䉁䅁䅁兂䅁䅁䅁䅁䅁䅁杷允䅁䅁䅕䅁䑁䅁䅷䅁䙁䅁䅁䅁杁偋䅬权䱄䅁䅁权䩂䅁䅁权䡁允䅁允䅁䅁䅅䅁䙁䅁䅁䅁䅁䅁䅁䍄䉁䅁䅁兂䅁䅁䅍䅄䅁䅁䅕䅁䅁䱧湃ご䭅䭁䅫䅁䭁䕁䅁䅁䭁䅁䉣䅁䉁䅁䅁允䅁䅁䅯权䅅䅁杷允䅁䅁䅕䅁䑁䅁䅷䅁䙁䅁䅁䅁㑁䔵䈵权䅁允䅁权畁䅁䅁权䡁允䅁允䅁䅁䅅䅁䭁䅁䉙䅁䵁䅉䅅䅁䙁䅁䅁睁䵁䅁䅁兂䅁䅁䅃䅖兒兑䅯关䅁䅁䅯䅎䅁䅁䅯睂䅅䅁䅅䅁䉁䅁䅁兂䅁䅁䅁䅁䅁䅁杷允䅁䅁䅕䅁䑁䅁䅷䅁䙁䅁䅁䥁睃ば䈹权ぃ䅁䅁权㍁䅁䅁权䡁允䅁允䅁䅁䅅䅁䙁䅁䅁䅁䅁䅁䅁䍄䉁䅁䅁兂䅁䅁䅍䅄䅁䅁䅕䅁䅁䍁潁唫䭁䵁䅅䅁䭁䑁䅯䅁䭁䅁䉣䅁䉁䅁䅁允䅁䅁䅕扭卤呗䵂歅䵁䅉䅅䅁䙁䅁䅁睁䵁䅁䅁兂䅁䅁䅃䭳偤兑䅯杴䅁䅁䅯睎䅁䅁䅯睂䅅䅁䅅䅁䉁䅁䅁兂䅁䅁䅁䅁䅁䅁杷允䅁䅁䅕䅁䑁䅁䅷䅁䙁䅁䅁䥁䅂啚䈹权煄䅁䅁权ㅁ䅁䅁权䡁允䅁允䅁䅁䅅䅁䙁䙁摷硦塯婹⼫䍄䉁䅁䅁兂䅁䅁䅍䅄䅁䅁䅕䅁䅁䭧浺歒䭅䵁䅣䅁䭁䑁䅅䅁䭁䅁䉣䅁䉁䅁䅁允䅁䅁䅕䅁䅁䅁䅁䅁䵁䅉䅅䅁䙁䅁䅁睁䵁䅁䅁兂䅁䅁䵄祑愲兑䅯睵䅁䅁䅯䅓䅁䅁䅯睂䅅䅁䅅䅁䉁䅁䅁兂䅁䅁䅁䅁䅁䅁杷允䅁䅁䅕䅁䑁䅁䅷䅁䙁䅁䅁䅁灂唸䈵权奄䅁䅁权ㅁ䅁䅁权䡁允䅁允䅁䅁䅅䅁䙁䵁潔奯㍂智⽕䍄䉁䅁䅁兂䅁䅁䅍䅄䅁䅁䅕䅁䅁䉁䉃䔫䭁偁䅙䅁䭁䍁䅷䅁䭁䅁䉣䅁䉁䅁䅁允䅁䅁䅕䅁䅁䅁䅁䅁䵁䅉䅅䅁䙁䅁䅁睁䵁䅁䅁兂䅁䅁䅁䵙㝲䅑䅯朶䅁䅁䅯杍䅁䅁䅯睂䅅䅁䅅䅁䉁䅁䅁兂䅁䅁䅁䅁䅁䅁杷允䅁䅁䅕䅁䑁䅁䅷䅁䙁䅁䅁䅁癃䕰䈹权㑃䅁䅁权ぁ䅁䅁权䡁允䅁允䅁䅁䅅䅁䙁䵁杬䥊祥啍䄹䍄䉁䅁䅁兂䅁䅁䅍䅄䅁䅁䅕䅁䅁䉁䉃䔫䭁䱁䅍䅁䭁䑁䅁䅁䭁䅁䉣䅁䉁䅁䅁允䅁䅁䅕䅁䅄乙㠱く䵉䅉䅅䅁䙁䅁䅁睁䵁䅁䅁兂䅁䅁䅁䵣㝲䅑䅯睯䅁䅁䅯䅐䅁䅁䅯睂䅅䅁䅅䅁䉁䅁䅁兂䅁䅁硃䈯唹村杷允䅁䅁䅕䅁䑁䅁䅷䅁䙁䅁䅁䅁杁偋䅬权煄䅁䅁权祁䅁䅁权䡁允䅁允䅁䅁䅅䅁䙁䅁䅁䅁䅁䅁䅁䍄䉁䅁䅁兂䅁䅁䅍䅄䅁䅁䅕䅁䅁䱧湃ご䭅佁䅯䅁䭁䕁䅙䅁䭁䅁䉣䅁䉁䅁䅁允䅁䅁䅕昵慇㉯啩稸䴸䅉䅅䅁䙁䅁䅁睁䵁䅁䅁兂䅁䅁䅁住佒兑䅯䄹䅁䅁䅯兏䅁䅁䅯睂䅅䅁䅅䅁䉁䅁䅁兂䅁䅁䅁䅁䅁䅁杷允䅁䅁䅕䅁䑁䅁䅷䅁䙁䅁䅁䥁睃ば䈹权㑃䅁䅁权㍁䅁䅁权䡁允䅁允䅁䅁䅅䅁䙁䅁䅁䅁䅁䅁䅁䍄䉁䅁䅁兂䅁䅁䅍䅄䅁䅁䅕䅁䅁䱧湃ご䭅佁䅷䅁䭁䕁䄰䅁䭁䅁䉣䅁䉁䅁䅁允䅁䅁䅕湍㕯業䥈䕅䵁䅉䅅䅁䙁䅁䅁睁䵁䅁䅁兂䅁䅁䅄佧兊兑䅯朴䅁䅁䅯兓䅁䅁䅯睂䅅䅁䅅䅁䉁䅁䅁兂䅁䅁䅁䅁䅁䅁杷允䅁䅁䅕䅁䑁䅁䅷䅁䙁䅁䅁䥁獃欵䉚权湃䅁䅁权䍂䅁䅁权䡁允䅁允䅁䅁䅅䅁䭁䅁䉯䅁䵁䅉䅅䅁䙁䅁䅁睁䵁䅁䅁兂䅁䅁䅃䭳偤兑䅯其䅁䅁䅯睎䅁䅁䅯睂䅅䅁䅅䅁䉁䅁䅁兂䅁䅁䅁䅁䅁䅁杷允䅁䅁䅕䅁䑁䅁䅷䅁䙁䅁䅁䅁杄晧䅨权权䅁䅁权䉂䅁䅁权䡁允䅁允䅁䅁䅅䅁䙁偁ㅊ牔摅橤䅆䍄䉁䅁䅁兂䅁䅁䅍䅄䅁䅁䅕䅁䅁䭧浺歒䭅䱁䅯䅁䭁䕁䅕䅁䭁䅁䉣䅁䉁䅁䅁允䅁䅁䅕䉒㔱䉬㕪啐䵉䅉䅅䅁䙁䅁䅁睁䵁䅁䅁兂䅁䅁䅃䭳偤兑䅯睱䅁䅁䅯兎䅁䅁䅯睂䅅䅁䅅䅁䉁䅁䅁权䭁允䅁䍄䉁䅁䅁兂䅁䅁䅍䅄䅁䅁䅕䅁䅁䡧睄歔䭅䱁䅍䅁䭁䍁䄸䅁䭁䅁䉣䅁䉁䅁䅁允䅁䅁䅕䅁䅁䅁䅁䅁䵁䅉䅅䅁䙁䅁䅁睁䵁䅁䅁兂䅁䅁䅃䭳偤兑䅯䅹䅁䅁䅯睎䅁䅁䅯睂䅅䅁䅅䅁䉁䅁䅁兂䅁䅁䅁䅁䅁䅁杷允䅁䅁䅕䅁䑁䅁䅷䅁䙁䅁䅁䵁䑸婌䉰权癃䅁䅁权䡂䅁䅁权䡁允䅁允䅁䅁䅅䅁䙁䅁䅁䅁䅁䅁䅁䍄䉁䅁䅁兂䅁䅁䅍䅄䅁䅁䅕䅁䅁䉁䉃䔫䭁偁䅉䅁䭁䍁䄸䅁䭁䅁䉣䅁䉁䅁䅁允䅁䅁䅕䅁䅁䅁䅁䅁䵁䅉䅅䅁䙁䅁䅁睁䵁䅁䅁兂䅁䅁䅃䭳偤兑䅯杹䅁䅁䅯睎䅁䅁䅯睂䅅䅁䅅䅁䉁䅁䅁兂䅁䅁䅁䅁䅁䅁杷允䅁䅁䅕䅁䑁䅁䅷䅁䙁䅁䅁䅁权晹䅴权い䅁䅁权㝁䅁䅁权䡁允䅁允䅁䅁䅅䅁䙁䅁䅁䅁䅁䅁䅁䍄䉁䅁䅁兂䅁䅁䅍䅄䅁䅁䅕䅁䅁䭧浺歒䭅偁䅁䅁䭁䕁䅣䅁䭁䅁䉣䅁䉁䅁䅁允䅁䅁䅕䌶浶乕䰯歍䵁䅉䅅䅁䙁䅁䅁睁䵁䅁䅁兂䅁䅁䅃佲䝚兑䅯共䅁䅁䅯児䅁䅁䅯睂䅅䅁䅅䅁䉁䅁䅁权䭁允䅁䍄䉁䅁䅁兂䅁䅁䅍䅄䅁䅁䅕䅁䅁䭧浺歒䭅佁䄴䅁䭁䍁䅷䅁䭁䅁䉣䅁䉁䅁䅁允䅁䅁䅕䅁䅁䅁䅁䅁䵁䅉䅅䅁䙁䅁䅁睁䵁䅁䅁兂䅁䅁䅁䵯㝮䅑䅯兰䅁䅁䅯䅌䅁䅁䅯睂䅅䅁䅅䅁䉁䅁䅁睂䅁䅁䅁䑷杲䅑杷允䅁䅁䅕䅁䑁䅁䅷䅁䙁䅁䅁䥁睂䔸䈵权祄䅁䅁权㙁䅁䅁权䡁允䅁允䅁䅁䅅䅁䙁䅁䅁䅁䅁䅁䅁䍄䉁䅁䅁兂䅁䅁䅍䅄䅁䅁䅕䅁䅁䱧湃ご䭅䵁䄰䅁䭁䑁䅣䅁䭁䅁䉣䅁䉁䅁䅁允䅁䅁䅕䅁䅁䅁䅁䅁䵁䅉䅅䅁䙁䅁䅁睁䵁䅁䅁兂䅁䅁䅃佲䝚兑䅯朴䅁䅁䅯兒䅁䅁䅯睂䅅䅁䅅䅁䉁䅁䅁兂啃汄㙯㡑卍䅑杷允䅁䅁䅕䅁䑁䅁䅷䅁䙁䅁䅁䅁乂ㅈ䉂权奄䅁䅁权䥂䅁䅁权䡁允䅁允䅁䅁䅅䅁䙁䱁歌杊䜱免䅒䍄䉁䅁䅁兂䅁䅁䅍䅄䅁䅁䅕䅁䅁䑁歪歔䭅佁䅧䅁䭁䑁䅁䅁䭁䅁䉣䅁䉁䅁䅁允䅁䅁䅕䅁䅁䅁䅁䅁䵁䅉䅅䅁䙁䅁䅁睁䵁䅁䅁兂䅁䅁䅃偣佂兑䅯朶䅁䅁䅯䅎䅁䅁䅯睂䅅䅁䅅䅁䉁䅁䅁兂䅁䅁䅁䅁䅁䅁杷允䅁䅁䅕䅁䑁䅁䅷䅁䙁䅁䅁䥁煂歌䈹权ぃ䅁䅁权㝁䅁䅁权䡁允䅁允䅁䅁䅅䅁䙁䅁䅁䅁䅁䅁䅁䍄䉁䅁䅁兂䅁䅁䅍䅄䅁䅁䅕䅁䅁䝁确歔䭅䵁䄰䅁䭁䕁䅣䅁䭁䅁䉣䅁䉁䅁䅁允䅁䅁䅕唳癸晄䍹ぁ䵁䅉䅅䅁䙁䅁䅁睁䵁䅁䅁兂䅁䅁䅃䭳偤兑䅯睵䅁䅁䅯䅒䅁䅁䅯睂䅅䅁䅅䅁䉁䅁䅁兂⽄㤯楎健桷村杷允䅁䅁䅕䅁䑁䅁䅷䅁䙁䅁䅁䥁睂䔸䈵权㑃䅁䅁权乂䅁䅁权䡁允䅁允䅁䅁䅅䅁䙁佁歰嘳稵ぱ䅸䍄䉁䅁䅁兂䅁䅁䅍䅄䅁䅁䅕䅁䅁䱧湃ご䭅佁䅯䅁䭁䕁䅅䅁䭁䅁䉣䅁䉁䅁䅁允䅁䅁䅕䅴嘳㙅浆䐵䴸䅉䅅䅁䙁䅁䅁睁䵁䅁䅁兂䅁䅁䵄祑愲兑䅯杬䅁䅁䅯睍䅁䅁䅯睂䅅䅁䅅䅁䉁䅁䅁兂䅁䅁䅁䅁䅁䅁杷允䅁䅁䅕䅁䑁䅁䅷䅁䙁䅁䅁䥁獃欵䉚权㉃䅁䅁权㕁䅁䅁权䡁允䅁允䅁䅁䅅䅁䙁䅁䅁䅁䅁䅁䅁䍄䉁䅁䅁兂䅁䅁䅍䅄䅁䅁䅕䅁䅁䕧求ご䭅乁䅧䅁䭁䑁䅁䅁䭁䅁䉣䅁䉁䅁䅁允䅁䅁䅕䅁䅁䅁䅁䅁䵁䅉䅅䅁䙁䅁䅁睁䵁䅁䅁兂䅁䅁䅃佲䝚兑䅯朹䅁䅁䅯杌䅁䅁䅯睂䅅䅁䅅䅁䉁䅁䅁兂䅁䅁䅁䅁䅁䅁杷允䅁䅁䅕䅁䑁䅁䅷䅁䙁䅁䅁䥁獃欵䉚权㉄䅁䅁权穁䅁䅁权䡁允䅁允䅁䅁䅅䅁䙁䅁䅁䅁䅁䅁䅁䍄䉁䅁䅁兂䅁䅁䅍䅄䅁䅁䅕䅁䅁䑧婴ご䭅佁䅙䅁䭁䑁䅍䅁䭁䅁䉣䅁䉁䅁䅁允䅁䅁䅕䅁䅁䅁䅁䅁䵁䅉䅅䅁䙁䅁䅁睁䵁䅁䅁兂䅁䅁䅃䭳偤兑䅯䄳䅁䅁䅯睎䅁䅁䅯睂䅅䅁䅅䅁䉁䅁䅁兂䅁䅁䅁䅁䅁䅁杷允䅁䅁䅕䅁䑁䅁䅷䅁䙁䅁䅁䥁睂䔸䈵权坃䅁䅁权ぁ䅁䅁权䡁允䅁允䅁䅁䅅䅁䙁䅁䅁䅁䅁䅁䅁䍄䉁䅁䅁兂䅁䅁䅍䅄䅁䅁䅕䅁䅁䱧湃ご䭅䅁䉑䅁䭁䑁䅙䅁䭁䅁䉣䅁䉁䅁䅁允䅁䅁䅕剥㜯䙷ふ歔䵁䅉䅅䅁䙁䅁䅁睁䵁䅁䅁兂䅁䅁䅃䭳偤兑䅯䄳䅁䅁䅯兒䅁䅁䅯睂䅅䅁䅅䅁䉁䅁䅁兂摁䈹晱䈵瑦睐杷允䅁䅁䅕䅁䑁䅁䅷䅁䙁䅁䅁䥁獃欵䉚权乄䅁䅁权⭁䅁䅁权䡁允䅁允䅁䅁䅅䅁䙁䭁慏爱睄硲䄹䍄䉁䅁䅁兂䅁䅁䅍䅄䅁䅁䅕䅁䅁䑧婴ご䭅佁䅁䅁䭁䍁䅷䅁䭁䅁䉣䅁䉁䅁䅁允䅁䅁䅕䅁䅁䅁䅁䅁䵁䅉䅅䅁䙁䅁䅁睁䵁䅁䅁兂䅁䅁䅃䭳偤兑䅯睷䅁䅁䅯兑䅁䅁䅯睂䅅䅁䅅䅁䉁䅁䅁权⭁允䅁䍄䉁䅁䅁兂䅁䅁䅍䅄䅁䅁䅕䅁䅁䙧䕑䕕䭅䱁䅍䅁䭁䑁䅑䅁䭁䅁䉣䅁䉁䅁䅁允䅁䅁䅕䅁䅁䅁䅁䅁䵁䅉䅅䅁䙁䅁䅁睁䵁䅁䅁兂䅁䅁䅁䵯㝮䅑䅯兰䅁䅁䅯䅍䅁䅁䅯睂䅅䅁䅅䅁䉁䅁䅁睂䅁䅁䅁䩉杢䅑杷允䅁䅁䅕䅁䑁䅁䅷䅁䙁䅁䅁䥁獃欵䉚权兄䅁䅁权硁䅁䅁权䡁允䅁允䅁䅁䅅䅁䙁䅁䅁䅁䅁䅁䅁䍄䉁䅁䅁兂䅁䅁䅍䅄䅁䅁䅕䅁䅁䱧湃ご䭅佁䅉䅁䭁䑁䅣䅁䭁䅁䉣䅁䉁䅁䅁允䅁䅁䅕䅁䅁䅁䅁䅁䵁䅉䅅䅁䙁䅁䅁睁䵁䅁䅁兂䅁䅁䅁䵯㝮䅑䅯杵䅁䅁䅯兒䅁䅁䅯睂䅅䅁䅅䅁䉁䅁䅁兂慃㑮湤⭎硣村杷允䅁䅁䅕䅁䑁䅁䅷䅁䙁䅁䅁䥁睃ば䈹权祄䅁䅁权乂䅁䅁权䡁允䅁允䅁䅁䅅䅁䙁䍁䉐穰癹椴䅚䍄䉁䅁䅁兂䅁䅁䅍䅄䅁䅁䅕䅁䅁䡁䭄〫䭁乁䄴䅁䭁䕁䅅䅁䭁䅁䉣䅁䉁䅁䅁允䅁䅁䅕䅁䅁䅁䅁䅁䵁䅉䅅䅁䙁䅁䅁睁䵁䅁䅁兂䅁䅁䅃佲䝚兑䅯末䅁䅁䅯児䅁䅁䅯睂䅅䅁䅅䅁䉁䅁䅁兂䅁䅁䅁䅁䅁䅁杷允䅁䅁䅕䅁䑁䅁䅷䅁䙁䅁䅁䅁睂癹䅴权汃䅁䅁权畁䅁䅁权䡁允䅁允䅁䅁䅅䅁䡁䅁䅁䅁杂攸䅂䍄䉁䅁䅁兂䅁䅁䅍䅄䅁䅁䅕䅁䅁䭧浺歒䭅䅁䉁䅁䭁䑁䅯䅁䭁䅁䉣䅁䉁䅁䅁允䅁䅁䅯睐䅅䅁杷允䅁䅁䅕䅁䑁䅁䅷䅁䙁䅁䅁䅁杂癹䅴权㙃䅁䅁权⽁䅁䅁权䡁允䅁允䅁䅁䅅䅁䙁䅁䅁䅁䅁䅁䅁䍄䉁䅁䅁兂䅁䅁䅍䅄䅁䅁䅕䅁䅁䱧湃ご䭅佁䄴䅁䭁䑁䅣䅁䭁䅁䉣䅁䉁䅁䅁允䅁䅁䅕䅁䅁䅁䅁䅁䵁䅉䅅䅁䙁䅁䅁睁䵁䅁䅁兂䅁䅁䅃䭳偤兑䅯䄸䅁䅁䅯睎䅁䅁䅯睂䅅䅁䅅䅁䉁䅁䅁兂䅁䅁䅁䅁䅁䅁杷允䅁䅁䅕䅁䑁䅁䅷䅁䙁䅁䅁䥁睃ば䈹权㡄䅁䅁权䍂䅁䅁权䡁允䅁允䅁䅁䅅䅁䙁䙁䝭灁湥問䄹䍄䉁䅁䅁兂䅁䅁䅍䅄䅁䅁䅕䅁䅁䕁昰䕕䭅䱁䅙䅁䭁䍁䄴䅁䭁䅁䉣䅁䉁䅁䅁允䅁䅁䅕䅁䅁䅁䅁䅁䵁䅉䅅䅁䙁䅁䅁睁䵁䅁䅁兂䅁䅁䅃䭳偤兑䅯朸䅁䅁䅯睎䅁䅁䅯睂䅅䅁䅅䅁䉁䅁䅁兂䅁䅁䅁䅁䅁䅁杷允䅁䅁䅕䅁䑁䅁䅷䅁䙁䅁䅁䅁睂癹䅴权㙄䅁䅁权㡁䅁䅁权䡁允䅁允䅁䅁䅅䅁䙁䅁䅁佷䭂ㅎ䍒䍄䉁䅁䅁兂䅁䅁䅍䅄䅁䅁䅕䅁䅁䙁睳ご䭅偁䅯䅁䭁䕁䅑䅁䭁䅁䉣䅁䉁䅁䅁允䅁䅁䅕䅁䅁䅁䅁䅁䵁䅉䅅䅁䙁䅁䅁睁䵁䅁䅁兂䅁䅁䅃䭳偤兑䅯杴䅁䅁䅯䅐䅁䅁䅯睂䅅䅁䅅䅁䉁䅁䅁兂䩃癪楐ひ䵖村杷允䅁䅁䅕䅁䑁䅁䅷䅁䙁䅁䅁䅁允晧䅨权睄䅁䅁权硁䅁䅁权䡁允䅁允䅁䅁䅅䅁䙁䅁䅁䅁䅁䅁䅁䍄䉁䅁䅁兂䅁䅁䅍䅄䅁䅁䅕䅁䅁䭧浺歒䭅䅁䉁䅁䭁䑁䅙䅁䭁䅁䉣䅁䉁䅁䅁允䅁䅁䅯睐䅅䅁杷允䅁䅁䅕䅁䑁䅁䅷䅁䙁䅁䅁䅁㑁䔵䈵权湃䅁䅁权㑁䅁䅁权䡁允䅁允䅁䅁䅅䅁䭁䅁䉯䅁䵁䅉䅅䅁䙁䅁䅁睁䵁䅁䅁兂䅁䅁䅃䅖兒兑䅯朵䅁䅁䅯村䅁䅁䅯睂䅅䅁䅅䅁䉁䅁䅁兂奁䐲呐奮硶睐杷允䅁䅁䅕䅁䑁䅁䅷䅁䙁䅁䅁䥁睃ば䈹权㝃䅁䅁权䥂䅁䅁权䡁允䅁允䅁䅁䅅䅁䙁䙁割博湲䑅䍤䍄䉁䅁䅁兂䅁䅁䅍䅄䅁䅁䅕䅁䅁䝁确歔䭅䭁䅁䅁䭁䑁䅕䅁䭁䅁䉣䅁䉁䅁䅁允䅁䅁䅕煋瘰奄整捎䵁䅉䅅䅁䙁䅁䅁睁䵁䅁䅁兂䅁䅁䅁㙲偒兑䅯杯䅁䅁䅯睏䅁䅁䅯睂䅅䅁䅅䅁䉁䅁䅁兂⽄て捅瘲奸村杷允䅁䅁䅕䅁䑁䅁䅷䅁䙁䅁䅁䥁睃ば䈹权⭄䅁䅁权㍁䅁䅁权䡁允䅁允䅁䅁䅅䅁䙁䅁䅁䅁䅁䅁䅁䍄䉁䅁䅁兂䅁䅁䅍䅄䅁䅁䅕䅁䅁䍁潁唫䭁䱁䅯䅁䭁䕁䅑䅁䭁䅁䉣䅁䉁䅁䅁允䅁䅁䅕䅁䅁䩗䠰お䵉䅉䅅䅁䙁䅁䅁睁䵁䅁䅁兂䅁䅁䅃佲䝚兑䅯䄶䅁䅁䅯李䅁䅁䅯睂䅅䅁䅅䅁䉁䅁䅁兂杂㌲へ⭳乒䅑杷允䅁䅁䅕䅁䑁䅁䅷䅁䙁䅁䅁䅁䕁啪䈹权䙄䅁䅁权乂䅁䅁权䡁允䅁允䅁䅁䅅䅁䙁䑁㐶㡮煺䌰䅤䍄䉁䅁䅁兂䅁䅁䅍䅄䅁䅁䅕䅁䅁䍁潁唫䭁䵁䅕䅁䭁䕁䅧䅁䭁䅁䉣䅁䉁䅁䅁允䅁䅁䅕㥺娵儯⽈え䵁䅉䅅䅁䙁䅁䅁睁䵁䅁䅁兂䅁䅁䅃佲䝚兑䅯䄹䅁䅁䅯兏䅁䅁䅯睂䅅䅁䅅䅁䉁䅁䅁兂䅁䅁䅁䅁䅁䅁杷允䅁䅁䅕䅁䑁䅁䅷䅁䙁䅁䅁䥁睃ば䈹权㑄䅁䅁权䝂䅁䅁权䡁允䅁允䅁䅁䅅䅁䙁䅁䅁䑧䕙橶䍚䍄䉁䅁䅁兂䅁䅁䅍䅄䅁䅁䅕䅁䅁䥁刳歔䭅䱁䅳䅁䭁䕁䅅䅁䭁䅁䉣䅁䉁䅁䅁允䅁䅁䅕䅁䅁椱偓啉䵉䅉䅅䅁䙁䅁䅁睁䵁䅁䅁兂䅁䅁䅃䭳偤兑䅯䅯䅁䅁䅯児䅁䅁䅯睂䅅䅁䅅䅁䉁䅁䅁兂㑂䱯捆呒ㅄ睐杷允䅁䅁䅕䅁䑁䅁䅷䅁䙁䅁䅁䅁啂欱䈵权㡄䅁䅁权乂䅁䅁权䡁允䅁允䅁䅁䅅䅁䙁佁歫㑒浂歭䅰䍄䉁䅁䅁兂䅁䅁䅍䅄䅁䅁䅕䅁䅁䱧湃ご䭅䩁䅙䅁䭁䑁䅳䅁䭁䅁䉣䅁䉁䅁䅁允䅁䅁䅕䅁潁慦䵫い䵉䅉䅅䅁䙁䅁䅁睁䵁䅁䅁兂䅁䅁䅁䵯㝮䅑䅯睰䅁䅁䅯睌䅁䅁䅯睂䅅䅁䅅䅁䉁䅁䅁权䭁允䅁䍄䉁䅁䅁兂䅁䅁䅍䅄䅁䅁䅕䅁䅁䑁歪歔䭅䱁䅯䅁䭁䑁䅅䅁䭁䅁䉣䅁䉁䅁䅁允䅁䅁䅕䅁䅁䅁䅁䅁䵁䅉䅅䅁䙁䅁䅁睁䵁䅁䅁兂䅁䅁䅃偣佂兑䅯睵䅁䅁䅯杌䅁䅁䅯睂䅅䅁䅅䅁䉁䅁䅁兂䅁䅁䅁䅁䅁䅁杷允䅁䅁䅕䅁䑁䅁䅷䅁䙁䅁䅁䥁睃ば䈹权煄䅁䅁权㍁䅁䅁权䡁允䅁允䅁䅁䅅䅁䙁䅁䅁䅁䅁䅁䅁䍄䉁䅁䅁兂䅁䅁䅍䅄䅁䅁䅕䅁䅁䭧浺歒䭅乁䅧䅁䭁䕁䅳䅁䭁䅁䉣䅁䉁䅁䅁允䅁䅁䅕乬晄㥑煱䐸䴸䅉䅅䅁䙁䅁䅁睁䵁䅁䅁兂䅁䅁䅁䥂倱兑䅯睵䅁䅁䅯䅓䅁䅁䅯睂䅅䅁䅅䅁䉁䅁䅁兂䅁䅁䅁䅁䅁䅁杷允䅁䅁䅕䅁䑁䅁䅷䅁䙁䅁䅁䥁睃ば䈹权獄䅁䅁权㍁䅁䅁权䡁允䅁允䅁䅁䅅䅁䙁䅁䅁䅁䅁䅁䅁䍄䉁䅁䅁兂䅁䅁䅍䅄䅁䅁䅕䅁䅁䝁䭄〫䭁佁䅙䅁䭁䑁䄰䅁䭁䅁䉣䅁䉁䅁䅁允䅁䅁䅕䅁䅁䅁䅁䅁䵁䅉䅅䅁䙁䅁䅁睁䵁䅁䅁兂䅁䅁䅃䭳偤兑䅯朹䅁䅁䅯睎䅁䅁䅯睂䅅䅁䅅䅁䉁䅁䅁兂䅁䅁䅁䅁䅁䅁杷允䅁䅁䅕䅁䑁䅁䅷䅁䙁䅁䅁䅁䅄倹䅴权い䅁䅁权㑁䅁䅁权䡁允䅁允䅁䅁䅅䅁䙁䅁䅁䅁䅁䅁䅁䍄䉁䅁䅁兂䅁䅁䅍䅄䅁䅁䅕䅁䅁䭧浺歒䭅䅁䉉䅁䭁䑁䅷䅁䭁䅁䉣䅁䉁䅁䅁允䅁䅁䅕噖摶刹捕啅䵁䅉䅅䅁䙁䅁䅁睁䵁䅁䅁兂䅁䅁䅃䭳偤兑䅯䅴䅁䅁䅯䅐䅁䅁䅯睂䅅䅁䅅䅁䉁䅁䅁兂癁䙚㍘噹䍭村杷允䅁䅁䅕䅁䑁䅁䅷䅁䙁䅁䅁䥁睃ば䈹权㑃䅁䅁权⭁䅁䅁权䡁允䅁允䅁䅁䅅䅁䙁乁䅂剎瑂ぺ䅤䍄䉁䅁䅁兂䅁䅁䅍䅄䅁䅁䅕䅁䅁䡁瑳ご䭅䱁䅯䅁䭁䅁䅍䅁䭁䅁䉣䅁䉁䅁䅁允䅁䅁䅕䴸䅲手㍄歎䵉䅉䅅䅁䙁䅁䅁睁䵁䅁䅁兂䅁䅁䅃䭳偤兑䅯朷䅁䅁䅯杒䅁䅁䅯睂䅅䅁䅅䅁䉁䅁䅁兂瑃允䕑䕈唵䅑杷允䅁䅁䅕䅁䑁䅁䅷䅁䙁䅁䅁䥁啂䙂䉂权硃䅁䅁权䭂䅁䅁权䡁允䅁允䅁䅁䅅䅁䙁䕁䑤塂㑏噒䍊䍄䉁䅁䅁兂䅁䅁䅍䅄䅁䅁䅕䅁䅁䱧湃ご䭅偁䅑䅁䭁䕁䄰䅁䭁䅁䉣䅁䉁䅁䅁允䅁䅁䅕前硄⽋煮歋䵁䅉䅅䅁䙁䅁䅁睁䵁䅁䅁兂䅁䅁䅃䭳偤兑䅯䅯䅁䅁䅯䅔䅁䅁䅯睂䅅䅁䅅䅁䉁䅁䅁兂䉂䡌漫㤳癅䅑杷允䅁䅁䅕䅁䑁䅁䅷䅁䙁䅁䅁䥁獃欵䉚权獄䅁䅁权䕂䅁䅁权䡁允䅁允䅁䅁䅅䅁䙁偁奒栱牷睤䅚䍄䉁䅁䅁兂䅁䅁䅍䅄䅁䅁䅕䅁䅁䝁确歔䭅䭁䅉䅁䭁䑁䅯䅁䭁䅁䉣䅁䉁䅁䅁允䅁䅁䅕䅁啄呖浕歒䵉䅉䅅䅁䙁䅁䅁睁䵁䅁䅁兂䅁䅁䅁祥倱兑䅯杺䅁䅁䅯児䅁䅁䅯睂䅅䅁䅅䅁䉁䅁䅁兂䅁䅁䅁䅁䅁䅁杷允䅁䅁䅕䅁䑁䅁䅷䅁䙁䅁䅁䥁獃欵䉚权浄䅁䅁权㑁䅁䅁权䡁允䅁允䅁䅁䅅䅁䙁䅁䅁䅁䅁䅁䅁䍄䉁䅁䅁兂䅁䅁䅍䅄䅁䅁䅕䅁䅁䕧求ご䭅䱁䅧䅁䭁䕁䄰䅁䭁䅁䉣䅁䉁䅁䅁允䅁䅁䅕䍪䙌坮⬲䕐䵁䅉䅅䅁䙁䅁䅁睁䵁䅁䅁兂䅁䅁䅃ㅏ偬兑䅯䄲䅁䅁䅯䅓䅁䅁䅯睂䅅䅁䅅䅁䉁䅁䅁兂佄硺⼫㑧獢睐杷允䅁䅁䅕䅁䑁䅁䅷䅁䙁䅁䅁䥁睃ば䈹权元䅁䅁权㝁䅁䅁权䡁允䅁允䅁䅁䅅䅁䭁䅁䉯䅁䵁䅉䅅䅁䙁䅁䅁睁䵁䅁䅁兂䅁䅁䅁䥅㑈䅑䅯睷䅁䅁䅯䅍䅁䅁䅯睂䅅䅁䅅䅁䉁䅁䅁兂剁奤癲䩳睙䅑杷允䅁䅁䅕䅁䑁䅁䅷䅁䙁䅁䅁䅁元癤䅨权䥄䅁䅁权畁䅁䅁权䡁允䅁允䅁䅁䅅䅁䙁䅁䅁䑁牃敨䉊䍄䉁䅁䅁兂䅁䅁䅍䅄䅁䅁䅕䅁䅁䱧湃ご䭅䭁䄸䅁䭁䕁䅕䅁䭁䅁䉣䅁䉁䅁䅁允䅁䅁䅕灭㑧眳䉸歁䵁䅉䅅䅁䙁䅁䅁睁䵁䅁䅁兂䅁䅁䅁䵑㜳䅑䅯朸䅁䅁䅯䅍䅁䅁䅯睂䅅䅁䅅䅁䉁䅁䅁兂䅁䅁䅁䅁䅁䅁杷允䅁䅁䅕䅁䑁䅁䅷䅁䙁䅁䅁䅁灂唸䈵权硃䅁䅁权穁䅁䅁权䡁允䅁允䅁䅁䅅䅁䙁䅁䅁䅁䅁䅁䅁䍄䉁䅁䅁兂䅁䅁䅍䅄䅁䅁䅕䅁䅁䝁确歔䭅䭁䅕䅁䭁䕁䅑䅁䭁䅁䉣䅁䉁䅁䅁允䅁䅁䅣䅁䅁䭁睂〴䵁䅉䅅䅁䙁䅁䅁睁䵁䅁䅁兂䅁䅁䅃䭳偤兑䅯䄹䅁䅁䅯兒䅁䅁䅯睂䅅䅁䅅䅁䉁䅁䅁兂䅁䅁䅁䅁䅁䅁杷允䅁䅁䅕䅁䑁䅁䅷䅁䙁䅁䅁䥁睃ば䈹权穃䅁䅁权㝁䅁䅁权䡁允䅁允䅁䅁䅅䅁䙁䅁䅁䝯䥋汫䍨䍄䉁䅁䅁兂䅁䅁䅍䅄䅁䅁䅕䅁䅁䡧睄歔䭅佁䅑䅁䭁䕁䅍䅁䭁䅁䉣䅁䉁䅁䅁允䅁䅁䅕佺伱番堹歁䵁䅉䅅䅁䙁䅁䅁睁䵁䅁䅁兂䅁䅁䵄祑愲兑䅯䅯䅁䅁䅯䅍䅁䅁䅯睂䅅䅁䅅䅁䉁䅁䅁兂䅁䅁䅁䅁䅁䅁杷允䅁䅁䅕䅁䑁䅁䅷䅁䙁䅁䅁䥁獃欵䉚权䑄䅁䅁权癁䅁䅁权䡁允䅁允䅁䅁䅅䅁䙁䅁䅁䅁䅁䅁䅁䍄䉁䅁䅁兂䅁䅁䅍䅄䅁䅁䅕䅁䅁䅁乓ご䭅乁䅯䅁䭁䕁䄰䅁䭁䅁䉣䅁䉁䅁䅁允䅁䅁䅕䅁䅁䅁䅁䅁䵁䅉䅅䅁䙁䅁䅁睁䵁䅁䅁兂䅁䅁䅁偷㝔䅑䅯朴䅁䅁䅯睐䅁䅁䅯睂䅅䅁䅅䅁䉁䅁䅁兂䅁䅁䅁䅁䅁䅁杷允䅁䅁䅕䅁䑁䅁䅷䅁䙁䅁䅁䥁睃ば䈹权硃䅁䅁权㝁䅁䅁权䡁允䅁允䅁䅁䅅䅁䙁偁⼹桎乆啧䌹䍄䉁䅁䅁兂䅁䅁䅍䅄䅁䅁䅕䅁䅁䭧浺歒䭅乁䄴䅁䭁䅁䅍䅁䭁䅁䉣䅁䉁䅁䅁允䅁䅁䅕祯瘱橱灃啂䵁䅉䅅䅁䙁䅁䅁睁䵁䅁䅁兂䅁䅁䅃䭳偤兑䅯䅴䅁䅁䅯睏䅁䅁䅯睂䅅䅁䅅䅁䉁䅁䅁兂䅁䩁煋䉐噒村杷允䅁䅁䅕䅁䑁䅁䅷䅁䙁䅁䅁䥁啂䙂䉂权楃䅁䅁权乂䅁䅁权䡁允䅁允䅁䅁䅅䅁䙁䩁佑䭥䵙坐䍨䍄䉁䅁䅁兂䅁䅁䅍䅄䅁䅁䅕䅁䅁䱧湃ご䭅佁䅧䅁䭁䕁䅅䅁䭁䅁䉣䅁䉁䅁䅁允䅁䅁䅕䴫灯塵圱䕒䵁䅉䅅䅁䙁䅁䅁睁䵁䅁䅁兂䅁䅁䅃䭳偤兑䅯睯䅁䅁䅯兔䅁䅁䅯睂䅅䅁䅅䅁䉁䅁䅁兂塁慇失桖噖村杷允䅁䅁䅕䅁䑁䅁䅷䅁䙁䅁䅁䅁杄晧䅨权浄䅁䅁权㙁䅁䅁权䡁允䅁允䅁䅁䅅䅁䙁䅁䅁䅁䅁䅁䅁䍄䉁䅁䅁兂䅁䅁䅍䅄䅁䅁䅕䅁䅁䱧湃ご䭅䵁䅍䅁䭁䕁䅑䅁䭁䅁䉣䅁䉁䅁䅁允䅁䅁䅕牘椸剎㕍け䵁䅉䅅䅁䙁䅁䅁睁䵁䅁䅁兂䅁䅁䅃䭳偤兑䅯杵䅁䅁䅯睏䅁䅁䅯睂䅅䅁䅅䅁䉁䅁䅁兂䅁䍁㥨共偷村杷允䅁䅁䅕䅁䑁䅁䅷䅁䙁䅁䅁䥁獃欵䉚权䙄䅁䅁权獁䅁䅁权䡁允䅁允䅁䅁䅅䅁䙁䅁䅁䅁䅁䅁䅁䍄䉁䅁䅁兂䅁䅁䅍䅄䅁䅁䅕䅁䅁䥁刳歔䭅䵁䅧䅁䭁䕁䄰䅁䭁䅁䉣䅁䉁䅁䅁允䅁䅁䅕䅁䅁祭洸䕆䵉䅉䅅䅁䙁䅁䅁睁䵁䅁䅁兂䅁䅁䅃䭳偤兑䅯䅴䅁䅁䅯兑䅁䅁䅯睂䅅䅁䅅䅁䉁䅁䅁兂䅁䑑扲剎汆村杷允䅁䅁䅕䅁䑁䅁䅷䅁䙁䅁䅁䵁䑸婌䉰权䥄䅁䅁权ぁ䅁䅁权䡁允䅁允䅁䅁䅅䅁䙁䅁䅁䅁䅁䅁䅁䍄䉁䅁䅁兂䅁䅁䅍䅄䅁䅁䅕䅁䅁䱧湃ご䭅䱁䅅䅁䭁䑁䄰䅁䭁䅁䉣䅁䉁䅁䅁允䅁䅁䅕䅁歂䨴汍䕖䵉䅉䅅䅁䙁䅁䅁睁䵁䅁䅁兂䅁䅁䅁住佒兑䅯睰䅁䅁䅯䅍䅁䅁䅯睂䅅䅁䅅䅁䉁䅁䅁权䭁允䅁䍄䉁䅁䅁兂䅁䅁䅍䅄䅁䅁䅕䅁䅁䱧湃ご䭅䱁䅧䅁䭁䑁䅳䅁䭁䅁䉣䅁䉁䅁䅁允䅁䅁䅕剐升摩䝍䕕䵁䅉䅅䅁䙁䅁䅁睁䵁䅁䅁兂䅁䅁䅃䭳偤兑䅯其䅁䅁䅯睏䅁䅁䅯睂䅅䅁䅅䅁䉁䅁䅁兂湁䕯䑨慸匵䅑杷允䅁䅁䅕䅁䑁䅁䅷䅁䙁䅁䅁䥁睃ば䈹权㥃䅁䅁权䑁䅁䅁权䡁允䅁允䅁䅁䅅䅁䙁䝁ざ㍘吷䙺䅊䍄䉁䅁䅁兂䅁䅁䅍䅄䅁䅁䅕䅁䅁䡁䭄〫䭁䭁䅣䅁䭁䕁䅕䅁䭁䅁䉣䅁䉁䅁䅁允䅁䅁䅯权䅅䅁杷允䅁䅁䅕䅁䑁䅁䅷䅁䙁䅁䅁䥁睃ば䈹权䥄䅁䅁权㝁䅁䅁权䡁允䅁允䅁䅁䅅䅁䙁䍁入䅴潤煲䉴䍄䉁䅁䅁兂䅁䅁䅍䅄䅁䅁䅕䅁䅁䱧湃ご䭅䵁䄰䅁䭁䑁䅳䅁䭁䅁䉣䅁䉁䅁䅁允䅁䅁䅕䅁䅁䅁䅁䅁䵁䅉䅅䅁䙁䅁䅁睁䵁䅁䅁兂䅁䅁䅃䅖兒兑䅯末䅁䅁䅯李䅁䅁䅯睂䅅䅁䅅䅁䉁䅁䅁兂䅁䅁䅁䅁䅁䅁杷允䅁䅁䅕䅁䑁䅁䅷䅁䙁䅁䅁䥁獃欵䉚权畄䅁䅁权㡁䅁䅁权䡁允䅁允䅁䅁䅅䅁䙁佁灅樳䥨歘䅨䍄䉁䅁䅁兂䅁䅁䅍䅄䅁䅁䅕䅁䅁䱧湃ご䭅䱁䅍䅁䭁䕁䅧䅁䭁䅁䉣䅁䉁䅁䅁允䅁䅁䅕煯䈵番㕦步䵉䅉䅅䅁䙁䅁䅁睁䵁䅁䅁兂䅁䅁䅃佲䝚兑䅯朸䅁䅁䅯兒䅁䅁䅯睂䅅䅁䅅䅁䉁䅁䅁兂硁栵橰捲湑䅑杷允䅁䅁䅕䅁䑁䅁䅷䅁䙁䅁䅁䅁权晹䅴权䭄䅁䅁权䅂䅁䅁权䡁允䅁允䅁䅁䅅䅁䙁䅁䅁䅁䅁䅁䅁䍄䉁䅁䅁兂䅁䅁䅍䅄䅁䅁䅕䅁䅁䱧湃ご䭅乁䅷䅁䭁䑁䅳䅁䭁䅁䉣䅁䉁䅁䅁允䅁䅁䅕䅁䅁䅁䅁䅁䵁䅉䅅䅁䙁䅁䅁睁䵁䅁䅁兂䅁䅁䅃佲䝚兑䅯朷䅁䅁䅯村䅁䅁䅯睂䅅䅁䅅䅁䉁䅁䅁兂流桨坅㉓䝂䅑杷允䅁䅁䅕䅁䑁䅁䅷䅁䙁䅁䅁䥁睃ば䈹权䱄䅁䅁权䕂䅁䅁权䡁允䅁允䅁䅁䅅䅁䙁䡁䤳瘵杗䅖䄹䍄䉁䅁䅁兂䅁䅁䅍䅄䅁䅁䅕䅁䅁䱧湃ご䭅佁䅉䅁䭁䑁䅳䅁䭁䅁䉣䅁䉁䅁䅁允䅁䅁䅕䅁䅁䅁䅁䅁䵁䅉䅅䅁䙁䅁䅁睁䵁䅁䅁兂䅁䅁䅁䥂倱兑䅯朲䅁䅁䅯睐䅁䅁䅯睂䅅䅁䅅䅁䉁䅁䅁兂䅁䅁䅁䅁䅁䅁杷允䅁䅁䅕䅁䑁䅁䅷䅁䙁䅁䅁䅁乂ㅈ䉂权い䅁䅁权㑁䅁䅁权䡁允䅁允䅁䅁䅅䅁䙁䅁䅁䅁䅁䅁䅁䍄䉁䅁䅁兂䅁䅁䅍䅄䅁䅁䅕䅁䅁䱧湃ご䭅佁䅙䅁䭁䕁䅙䅁䭁䅁䉣䅁䉁䅁䅁允䅁䅁䅕㍶䱃杓穊樯䴸䅉䅅䅁䙁䅁䅁睁䵁䅁䅁兂䅁䅁䅃䭳偤兑䅯䄵䅁䅁䅯睏䅁䅁䅯睂䅅䅁䅅䅁䉁䅁䅁兂䅁䅁䅁䅁䅁䅁杷允䅁䅁䅕䅁䑁䅁䅷䅁䙁䅁䅁䥁獃欵䉚权兄䅁䅁权䡂䅁䅁权䡁允䅁允䅁䅁䅅䅁䙁䍁䙕橦䝍楨䅤䍄䉁䅁䅁兂䅁䅁䅍䅄䅁䅁䅕䅁䅁䝧畯ご䭅䅁䉁䅁䭁䑁䅯䅁䭁䅁䉣䅁䉁䅁䅁允䅁䅁䅯杂䅅䅁杷允䅁䅁䅕䅁䑁䅁䅷䅁䙁䅁䅁䅁杄晧䅨权䕁允䅁权㉁䅁䅁权䡁允䅁允䅁䅁䅅䅁䙁䉁⽹㡰䄫祚䄱䍄䉁䅁䅁兂䅁䅁䅍䅄䅁䅁䅕䅁䅁䱧湃ご䭅䭁䅉䅁䭁䑁䄴䅁䭁䅁䉣䅁䉁䅁䅁允䅁䅁䅕䝱呕唵㥤䕨䵉䅉䅅䅁䙁䅁䅁睁䵁䅁䅁兂䅁䅁䅁乖佚兑䅯朵䅁䅁䅯材䅁䅁䅯睂䅅䅁䅅䅁䉁䅁䅁兂硃噊䅭慕㡢睐杷允䅁䅁䅕䅁䑁䅁䅷䅁䙁䅁䅁䥁睃ば䈹权浄䅁䅁权㝁䅁䅁权䡁允䅁允䅁䅁䅅䅁䙁䅁䅁䅁䅁䅁䅁䍄䉁䅁䅁兂䅁䅁䅍䅄䅁䅁䅕䅁䅁䭧浺歒䭅䭁䅳䅁䭁䑁䄰䅁䭁䅁䉣䅁䉁䅁䅁允䅁䅁䅯权䅅䅁杷允䅁䅁䅕䅁䑁䅁䅷䅁䙁䅁䅁䅁䅂智䅴权慄䅁䅁权䅂䅁䅁权䡁允䅁允䅁䅁䅅䅁䙁䅁䅁䅁䅁䅁䅁䍄䉁䅁䅁兂䅁䅁䅍䅄䅁䅁䅕䅁䅁䱧湃ご䭅佁䄴䅁䭁䑁䅳䅁䭁䅁䉣䅁䉁䅁䅁允䅁䅁䅕㡊㙙浑䜶䕗䵁䅉䅅䅁䙁䅁䅁睁䵁䅁䅁兂䅁䅁䅁䍉㕪䅑䅯朷䅁䅁䅯兎䅁䅁䅯睂䅅䅁䅅䅁䉁䅁䅁兂䅁䅁䅁䅁䅁䅁杷允䅁䅁䅕䅁䑁䅁䅷䅁䙁䅁䅁䅁杂癹䅴权汃䅁䅁权䙂䅁䅁权䡁允䅁允䅁䅁䅅䅁䡁䅁䅁䅁䅃⭃䅖䍄䉁䅁䅁兂䅁䅁䅍䅄䅁䅁䅕䅁䅁䥁刳歔䭅䱁䅅䅁䭁䑁䅙䅁䭁䅁䉣䅁䉁䅁䅁允䅁䅁䅕䅁䅁䅁䅁䅁䵁䅉䅅䅁䙁䅁䅁睁䵁䅁䅁兂䅁䅁䅃䭳偤兑䅯共䅁䅁䅯兑䅁䅁䅯睂䅅䅁䅅䅁䉁䅁䅁权䭁允䅁䍄䉁䅁䅁兂䅁䅁䅍䅄䅁䅁䅕䅁䅁䱧湃ご䭅䵁䅳䅁䭁䑁䅳䅁䭁䅁䉣䅁䉁䅁䅁允䅁䅁䅕䅁䅁䅁䅁䅁䵁䅉䅅䅁䙁䅁䅁睁䵁䅁䅁兂䅁䅁䅃佲䝚兑䅯朵䅁䅁䅯兓䅁䅁䅯睂䅅䅁䅅䅁䉁䅁䅁兂呂䕺偖㥚㠳睐杷允䅁䅁䅕䅁䑁䅁䅷䅁䙁䅁䅁䅁灂唸䈵权橃䅁䅁权䩂䅁䅁权䡁允䅁允䅁䅁䅅䅁䙁䅁渷䡐⭤ね䍴䍄䉁䅁䅁兂䅁䅁䅍䅄䅁䅁䅕䅁䅁䝧畯ご䭅䭁䅉䅁䭁䑁䅉䅁䭁䅁䉣䅁䉁䅁䅁允䅁䅁䅕䅁䅁䅁䅁䅁䵁䅉䅅䅁䙁䅁䅁睁䵁䅁䅁兂䅁䅁䅃䭳偤兑䅯术䅁䅁䅯睏䅁䅁䅯睂䅅䅁䅅䅁䉁䅁䅁兂䅁䅁䅁䅁䅁䅁杷允䅁䅁䅕䅁䑁䅁䅷䅁䙁䅁䅁䅁乃唰䈵权潄䅁䅁权䅂䅁䅁权䡁允䅁允䅁䅁䅅䅁䙁䅁䅁䅁䅁䅁䅁䍄䉁䅁䅁兂䅁䅁䅍䅄䅁䅁䅕䅁䅁䱧湃ご䭅䭁䅁䅁䭁䕁䅍䅁䭁䅁䉣䅁䉁䅁䅁允䅁䅁䅕偪兂䝨㕅䕊䵁䅉䅅䅁䙁䅁䅁睁䵁䅁䅁兂䅁䅁䅃䭳偤兑䅯睳䅁䅁䅯李䅁䅁䅯睂䅅䅁䅅䅁䉁䅁䅁兂䅁䅧捬是樹村杷允䅁䅁䅕䅁䑁䅁䅷䅁䙁䅁䅁䅁㝂啌䈹权ぃ䅁䅁权⭁䅁䅁权䡁允䅁允䅁䅁䅅䅁䙁䝁硹瑲儴坔䌹䍄䉁䅁䅁兂䅁䅁䅍䅄䅁䅁䅕䅁䅁䱧湃ご䭅偁䅯䅁䭁䕁䅍䅁䭁䅁䉣䅁䉁䅁䅁允䅁䅁䅕乮䩍匵䍺ず䵉䅉䅅䅁䙁䅁䅁睁䵁䅁䅁兂䅁䅁䅃佲䝚兑䅯朰䅁䅁䅯睁䅁䅁䅯睂䅅䅁䅅䅁䉁䅁䅁兂允獵䩺欫硷䅑杷允䅁䅁䅕䅁䑁䅁䅷䅁䙁䅁䅁䅁元癤䅨权獄䅁䅁权畁䅁䅁权䡁允䅁允䅁䅁䅅䅁䙁䅁䑢婴䑅眵䅖䍄䉁䅁䅁兂䅁䅁䅍䅄䅁䅁䅕䅁䅁䱧湃ご䭅䭁䅁䅁䭁䕁䅅䅁䭁䅁䉣䅁䉁䅁䅁允䅁䅁䅯材䅅䅁杷允䅁䅁䅕䅁䑁䅁䅷䅁䙁䅁䅁䥁睃ば䈹权䅁允䅁权㝁䅁䅁权䡁允䅁允䅁䅁䅅䅁䭁䅁䉙䅁䵁䅉䅅䅁䙁䅁䅁睁䵁䅁䅁兂䅁䅁䅃䭳偤兑䅯朸䅁䅁䅯兎䅁䅁䅯睂䅅䅁䅅䅁䉁䅁䅁兂晁敨剴䩵樴䅑杷允䅁䅁䅕䅁䑁䅁䅷䅁䙁䅁䅁䵁䅃水䉂权睄䅁䅁权䍂䅁䅁权䡁允䅁允䅁䅁䅅䅁䙁佁㉏䴫㑙樫䅂䍄䉁䅁䅁兂䅁䅁䅍䅄䅁䅁䅕䅁䅁䕁昰䕕䭅䱁䅑䅁䭁䕁䅙䅁䭁䅁䉣䅁䉁䅁䅁允䅁䅁䅕䵁橃摬呮䕤䵉䅉䅅䅁䙁䅁䅁睁䵁䅁䅁兂䅁䅁䅃佲䝚兑䅯䄸䅁䅁䅯兔䅁䅁䅯睂䅅䅁䅅䅁䉁䅁䅁兂䕁啔䩕穦㍧䅑杷允䅁䅁䅕䅁䑁䅁䅷䅁䙁䅁䅁䥁睃ば䈹权㉄䅁䅁权㝁䅁䅁权䡁允䅁允䅁䅁䅅䅁䙁䅁䅁䅁䅁䅁䅁䍄䉁䅁䅁兂䅁䅁䅍䅄䅁䅁䅕䅁䅁䭧浺歒䭅䵁䅳䅁䭁䑁䅫䅁䭁䅁䉣䅁䉁䅁䅁允䅁䅁䅕䅁䅁䅁䅁䅁䵁䅉䅅䅁䙁䅁䅁睁䵁䅁䅁兂䅁䅁䅁摪但兑䅯朹䅁䅁䅯村䅁䅁䅯睂䅅䅁䅅䅁䉁䅁䅁兂䅁䅁䅁䅁䅁䅁杷允䅁䅁䅕䅁䑁䅁䅷䅁䙁䅁䅁䅁䕁啪䈹权畄䅁䅁权㉁䅁䅁权䡁允䅁允䅁䅁䅅䅁䙁䅁䅁䅁䅁䅁䅁䍄䉁䅁䅁兂䅁䅁䅍䅄䅁䅁䅕䅁䅁䱧湃ご䭅䩁䅙䅁䭁䕁䅁䅁䭁䅁䉣䅁䉁䅁䅁允䅁䅁䅕䅁䅂䡂剭啁䵉䅉䅅䅁䙁䅁䅁睁䵁䅁䅁兂䅁䅁䅁偷㝔䅑䅯䄵䅁䅁䅯䅍䅁䅁䅯睂䅅䅁䅅䅁䉁䅁䅁兂䅁䅁䅁䅁䅁䅁杷允䅁䅁䅕䅁䑁䅁䅷䅁䙁䅁䅁䅁㑁䔵䈵权楄䅁䅁权穁䅁䅁权䡁允䅁允䅁䅁䅅䅁䙁䅁䅁䅁䅁䅁䅁䍄䉁䅁䅁兂䅁䅁䅍䅄䅁䅁䅕䅁䅁䡧睄歔䭅䱁䄸䅁䭁䑁䄴䅁䭁䅁䉣䅁䉁䅁䅁允䅁䅁䅕㑹灌瘯牫か䵉䅉䅅䅁䙁䅁䅁睁䵁䅁䅁兂䅁䅁䅃䭳偤兑䅯䄸䅁䅁䅯睓䅁䅁䅯睂䅅䅁䅅䅁䉁䅁䅁兂扂㉍協獱田䅑杷允䅁䅁䅕䅁䑁䅁䅷䅁䙁䅁䅁䥁睃ば䈹权䑄䅁䅁权䙂䅁䅁权䡁允䅁允䅁䅁䅅䅁䙁䉁睭漶杸祤䅖䍄䉁䅁䅁兂䅁䅁䅍䅄䅁䅁䅕䅁䅁䭧浺歒䭅偁䄴䅁䭁䕁䅳䅁䭁䅁䉣䅁䉁䅁䅁允䅁䅁䅕浢⭫杏田䕋䵉䅉䅅䅁䙁䅁䅁睁䵁䅁䅁兂䅁䅁䅁䍉㕪䅑䅯䄵䅁䅁䅯睑䅁䅁䅯睂䅅䅁䅅䅁䉁䅁䅁兂䅁䅁䅁䅁䅁䅁杷允䅁䅁䅕䅁䑁䅁䅷䅁䙁䅁䅁䥁睃ば䈹权硃䅁䅁权䅂䅁䅁权䡁允䅁允䅁䅁䅅䅁䙁䅁䅁灂煄䘯䍆䍄䉁䅁䅁兂䅁䅁䅍䅄䅁䅁䅕䅁䅁䥷楄䕕䭅䱁䅯䅁䭁䑁䅍䅁䭁䅁䉣䅁䉁䅁䅁允䅁䅁䅕䅁䅁䅁䅁䅁䵁䅉䅅䅁䙁䅁䅁睁䵁䅁䅁兂䅁䅁䅃䭳偤兑䅯䅴䅁䅁䅯䅑䅁䅁䅯睂䅅䅁䅅䅁䉁䅁䅁兂䅁䕁党㑐夵村杷允䅁䅁䅕䅁䑁䅁䅷䅁䙁䅁䅁䥁睃ば䈹权㉃䅁䅁权䅂䅁䅁权䡁允䅁允䅁䅁䅅䅁䙁䅁䅁䅑㕒八䍆䍄䉁䅁䅁兂䅁䅁䅍䅄䅁䅁䅕䅁䅁䕧求ご䭅䅁䉁䅁䭁䑁䅧䅁䭁䅁䉣䅁䉁䅁䅁允䅁䅁䅯杂䅅䅁杷允䅁䅁䅕䅁䑁䅁䅷䅁䙁䅁䅁䥁睃ば䈹权䉄䅁䅁权䅂䅁䅁权䡁允䅁允䅁䅁䅅䅁䙁䝁桡䱂㘰癈⼸䍄䉁䅁䅁兂䅁䅁䅍䅄䅁䅁䅕䅁䅁䱧湃ご䭅偁䅉䅁䭁䕁䅍䅁䭁䅁䉣䅁䉁䅁䅁允䅁䅁䅕䙑琴吴偰歊䵁䅉䅅䅁䙁䅁䅁睁䵁䅁䅁兂䅁䅁䅃䭳偤兑䅯䅹䅁䅁䅯䅑䅁䅁䅯睂䅅䅁䅅䅁䉁䅁䅁兂潃奚桦㥓獭兑杷允䅁䅁䅕䅁䑁䅁䅷䅁䙁䅁䅁䥁獃欵䉚权⽃䅁䅁权䉂䅁䅁权䡁允䅁允䅁䅁䅅䅁䙁䅁䅁䅁䅁䅁䅁䍄䉁䅁䅁兂䅁䅁䅍䅄䅁䅁䅕䅁䅁䙁坔歔䭅乁䅯䅁䭁䕁䄰䅁䭁䅁䉣䅁䉁䅁䅁允䅁䅁䅕䅁䅁䅁䅁䅁䵁䅉䅅䅁䙁䅁䅁睁䵁䅁䅁兂䅁䅁䅃ㅏ偬兑䅯朲䅁䅁䅯睓䅁䅁䅯睂䅅䅁䅅䅁䉁䅁䅁兂㕃䙳慑剣捌睐杷允䅁䅁䅕䅁䑁䅁䅷䅁䙁䅁䅁䥁睃ば䈹权慄䅁䅁权䡂䅁䅁权䡁允䅁允䅁䅁䅅䅁䙁䍁⽥㔱橔㥥⼴䍄䉁䅁䅁兂䅁䅁䅍䅄䅁䅁䅕䅁䅁䥁刳歔䭅䭁䅳䅁䭁䑁䅑䅁䭁䅁䉣䅁䉁䅁䅁允䅁䅁䅯权䅅䅁杷允䅁䅁䅕䅁䑁䅁䅷䅁䙁䅁䅁䥁煂歌䈹权牃䅁䅁权睁䅁䅁权䡁允䅁允䅁䅁䅅䅁䭁䅁䉯䅁䵁䅉䅅䅁䙁䅁䅁睁䵁䅁䅁兂䅁䅁䅃ㅏ偬兑䅯䄷䅁䅁䅯䅏䅁䅁䅯睂䅅䅁䅅䅁䉁䅁䅁兂䅁䅁䅁䅁䅁䅁杷允䅁䅁䅕䅁䑁䅁䅷䅁䙁䅁䅁䥁睃ば䈹权坄䅁䅁权䅂䅁䅁权䡁允䅁允䅁䅁䅅䅁䙁䅁䅁䅁䅁䅁䅁䍄䉁䅁䅁兂䅁䅁䅍䅄䅁䅁䅕䅁䅁䭧浺歒䭅䱁䅳䅁䭁䑁䄴䅁䭁䅁䉣䅁䉁䅁䅁允䅁䅁䅕乮捕䝴䥹歎䵉䅉䅅䅁䙁䅁䅁睁䵁䅁䅁兂䅁䅁䅁䥅㑈䅑䅯末䅁䅁䅯睓䅁䅁䅯睂䅅䅁䅅䅁䉁䅁䅁兂䅁䭁桁杌杂村杷允䅁䅁䅕䅁䑁䅁䅷䅁䙁䅁䅁䅁灂唸䈵权癃䅁䅁权䍂䅁䅁权䡁允䅁允䅁䅁䅅䅁䙁佁㝸㝂慵智⽅䍄䉁䅁䅁兂䅁䅁䅍䅄䅁䅁䅕䅁䅁䱧湃ご䭅佁䅑䅁䭁䕁䅁䅁䭁䅁䉣䅁䉁䅁䅁允䅁䅁䅕䅁䅁䅁䅁䅁䵁䅉䅅䅁䙁䅁䅁睁䵁䅁䅁兂䅁䅁䅁䵣㝲䅑䅯杯䅁䅁䅯兏䅁䅁䅯睂䅅䅁䅅䅁䉁䅁䅁兂䅁䅁杅欫杸村杷允䅁䅁䅕䅁䑁䅁䅷䅁䙁䅁䅁䥁啂䙂䉂权䅁允䅁权睁䅁䅁权䡁允䅁允䅁䅁䅅䅁䭁䅁䉙䅁䵁䅉䅅䅁䙁䅁䅁睁䵁䅁䅁兂䅁䅁䅃佲䝚兑䅯睳䅁䅁䅯睑䅁䅁䅯睂䅅䅁䅅䅁䉁䅁䅁兂獁奂搫牫䕡村杷允䅁䅁䅕䅁䑁䅁䅷䅁䙁䅁䅁䥁睃ば䈹权浄䅁䅁权䅂䅁䅁权䡁允䅁允䅁䅁䅅䅁䙁䅁䅁䅁䅁䅁䅁䍄䉁䅁䅁兂䅁䅁䅍䅄䅁䅁䅕䅁䅁䍁潁唫䭁佁䅯䅁䭁䑁䅙䅁䭁䅁䉣䅁䉁䅁䅁允䅁䅁䅕䅁䅁䅁䅁䅁䵁䅉䅅䅁䙁䅁䅁睁䵁䅁䅁兂䅁䅁䅃䭳偤兑䅯睲䅁䅁䅯䅑䅁䅁䅯睂䅅䅁䅅䅁䉁䅁䅁兂噃䍘瑖摳㑶睐杷允䅁䅁䅕䅁䑁䅁䅷䅁䙁䅁䅁䅁䕁啪䈹权畄䅁䅁权畁䅁䅁权䡁允䅁允䅁䅁䅅䅁䙁䅁䅁䅁䅁䅁䅁䍄䉁䅁䅁兂䅁䅁䅍䅄䅁䅁䅕䅁䅁䱧湃ご䭅佁䅧䅁䭁䕁䅁䅁䭁䅁䉣䅁䉁䅁䅁允䅁䅁䅕佨佰䍭剗さ䵁䅉䅅䅁䙁䅁䅁睁䵁䅁䅁兂䅁䅁䅄佧兊兑䅯杯䅁䅁䅯兒䅁䅁䅯睂䅅䅁䅅䅁䉁䅁䅁兂瑂䬫㑣㝵䑙村杷允䅁䅁䅕䅁䑁䅁䅷䅁䙁䅁䅁䅁允晧䅨权㑄䅁䅁权畁䅁䅁权䡁允䅁允䅁䅁䅅䅁䙁䅁䅁䅁䅁䅁䅁䍄䉁䅁䅁兂䅁䅁䅍䅄䅁䅁䅕䅁䅁䱧湃ご䭅䱁䅙䅁䭁䑁䅕䅁䭁䅁䉣䅁䉁䅁䅁允䅁䅁䅕䄷桶㉴㉧䕑䵉䅉䅅䅁䙁䅁䅁睁䵁䅁䅁兂䅁䅁䅁偷㝔䅑䅯术䅁䅁䅯䅏䅁䅁䅯睂䅅䅁䅅䅁䉁䅁䅁兂䅁䅁䅁䅁䅁䅁杷允䅁䅁䅕䅁䑁䅁䅷䅁䙁䅁䅁䥁獃欵䉚权獄䅁䅁权硁䅁䅁权䡁允䅁允䅁䅁䅅䅁䙁䅁䅁䅁䅁䅁䅁䍄䉁䅁䅁兂䅁䅁䅍䅄䅁䅁䅕䅁䅁䱧湃ご䭅偁䅑䅁䭁䕁䅁䅁䭁䅁䉣䅁䉁䅁䅁允䅁䅁䅕䅁䅁䅁䅁䅁䵁䅉䅅䅁䙁䅁䅁睁䵁䅁䅁兂䅁䅁䅃䭳偤兑䅯朰䅁䅁䅯䅑䅁䅁䅯睂䅅䅁䅅䅁䉁䅁䅁兂䅁䅁䅁䅁䅁䅁杷允䅁䅁䅕䅁䑁䅁䅷䅁䙁䅁䅁䥁獃欵䉚权畄䅁䅁权ㅁ䅁䅁权䡁允䅁允䅁䅁䅅䅁䙁䩁㍧坯䜲ど䅬䍄䉁䅁䅁兂䅁䅁䅍䅄䅁䅁䅕䅁䅁䥷楄䕕䭅乁䅙䅁䭁䕁䅉䅁䭁䅁䉣䅁䉁䅁䅁允䅁䅁䅕䅁䅁䅁䅁䅁䵁䅉䅅䅁䙁䅁䅁睁䵁䅁䅁兂䅁䅁䅃䝑偖兑䅯䅫䅁䅁䅯睎䅁䅁䅯睂䅅䅁䅅䅁䉁䅁䅁权䭁允䅁䍄䉁䅁䅁兂䅁䅁䅍䅄䅁䅁䅕䅁䅁䱧湃ご䭅䱁䄰䅁䭁䕁䅅䅁䭁䅁䉣䅁䉁䅁䅁允䅁䅁䅕䡉ぱ㡑攲啓䵁䅉䅅䅁䙁䅁䅁睁䵁䅁䅁兂䅁䅁䅃䭳偤兑䅯杬䅁䅁䅯材䅁䅁䅯睂䅅䅁䅅䅁䉁䅁䅁兂ㅄ串㥦楨䝎村杷允䅁䅁䅕䅁䑁䅁䅷䅁䙁䅁䅁䅁灂唸䈵权䅁允䅁权䍂䅁䅁权䡁允䅁允䅁䅁䅅䅁䭁䅁䉙䅁䵁䅉䅅䅁䙁䅁䅁睁䵁䅁䅁兂䅁䅁䅃䭳偤兑䅯䄫䅁䅁䅯䅑䅁䅁䅯睂䅅䅁䅅䅁䉁䅁䅁兂䅁䅁䅁䅁䅁䅁杷允䅁䅁䅕䅁䑁䅁䅷䅁䙁䅁䅁䅁杁偋䅬权䭄䅁䅁权⭁䅁䅁权䡁允䅁允䅁䅁䅅䅁䙁䩁瑵兆䐵敇⽧䍄䉁䅁䅁兂䅁䅁䅍䅄䅁䅁䅕䅁䅁䭧浺歒䭅䵁䄰䅁䭁䑁䅕䅁䭁䅁䉣䅁䉁䅁䅁允䅁䅁䅕瑡扳坎䩉う䵁䅉䅅䅁䙁䅁䅁睁䵁䅁䅁兂䅁䅁䅁䍉㕪䅑䅯䅁䅅䅁䅯䅌䅁䅁䅯睂䅅䅁䅅䅁䉁䅁䅁权䅁䅁䅁䍄䉁䅁䅁兂䅁䅁䅍䅄䅁䅁䅕䅁䅁䱧湃ご䭅偁䅯䅁䭁䕁䅁䅁䭁䅁䉣䅁䉁䅁䅁允䅁䅁䅕䅁杁偳桢歉䵉䅉䅅䅁䙁䅁䅁睁䵁䅁䅁兂䅁䅁䅃䭳偤兑䅯朵䅁䅁䅯兓䅁䅁䅯睂䅅䅁䅅䅁䉁䅁䅁兂㝃䵰摬桂䝯䅑杷允䅁䅁䅕䅁䑁䅁䅷䅁䙁䅁䅁䥁獃欵䉚权慄䅁䅁权⭁䅁䅁权䡁允䅁允䅁䅁䅅䅁䙁佁ぇ㥹㍯㥲⽕䍄䉁䅁䅁兂䅁䅁䅍䅄䅁䅁䅕䅁䅁䭧浺歒䭅䵁䅍䅁䭁䕁䅷䅁䭁䅁䉣䅁䉁䅁䅁允䅁䅁䅕稵⭏瑘䝬歑䵁䅉䅅䅁䙁䅁䅁睁䵁䅁䅁兂䅁䅁䅃佲䝚兑䅯䅹䅁䅁䅯䅑䅁䅁䅯睂䅅䅁䅅䅁䉁䅁䅁兂䅁䅁䅁䅁䅁䅁杷允䅁䅁䅕䅁䑁䅁䅷䅁䙁䅁䅁䅁扂䕍䈹权䑄䅁䅁权㥁䅁䅁权䡁允䅁允䅁䅁䅅䅁䙁䅁䅁䅁䅁䅁䅁䍄䉁䅁䅁兂䅁䅁䅍䅄䅁䅁䅕䅁䅁䕧求ご䭅偁䅉䅁䭁䕁䅅䅁䭁䅁䉣䅁䉁䅁䅁允䅁䅁䅕䅁䅁䅁䅁䅁䵁䅉䅅䅁䙁䅁䅁睁䵁䅁䅁兂䅁䅁䅃䭳偤兑䅯朱䅁䅁䅯村䅁䅁䅯睂䅅䅁䅅䅁䉁䅁䅁兂㝃䵆祵決ㅌ睐杷允䅁䅁䅕䅁䑁䅁䅷䅁䙁䅁䅁䥁睃ば䈹权穃䅁䅁权䝂䅁䅁权䡁允䅁允䅁䅁䅅䅁䙁䅁䅁啢獐渷䍊䍄䉁䅁䅁兂䅁䅁䅍䅄䅁䅁䅕䅁䅁䱧湃ご䭅䅁䉉䅁䭁䕁䅁䅁䭁䅁䉣䅁䉁䅁䅁允䅁䅁䅕䅁䅁䅁䅁䅁䵁䅉䅅䅁䙁䅁䅁睁䵁䅁䅁兂䅁䅁䅁䤴㑈䅑䅯睯䅁䅁䅯睓䅁䅁䅯睂䅅䅁䅅䅁䉁䅁䅁兂䅁䭁婃挶䴵村杷允䅁䅁䅕䅁䑁䅁䅷䅁䙁䅁䅁䥁睃ば䈹权煄䅁䅁权䅂䅁䅁权䡁允䅁允䅁䅁䅅䅁䙁䍁䔴㘯䰳瑭⽙䍄䉁䅁䅁兂䅁䅁䅍䅄䅁䅁䅕䅁䅁䱧湃ご䭅䅁䉉䅁䭁䕁䅍䅁䭁䅁䉣䅁䉁䅁䅁允䅁䅁䅕椲癉㘴砯吹䴸䅉䅅䅁䙁䅁䅁睁䵁䅁䅁兂䅁䅁䅁䵑㜳䅑䅯末䅁䅁䅯睓䅁䅁䅯睂䅅䅁䅅䅁䉁䅁䅁兂䅁䍁楄摡攵村杷允䅁䅁䅕䅁䑁䅁䅷䅁䙁䅁䅁䥁睃ば䈹权䕁允䅁权䅂䅁䅁权䡁允䅁允䅁䅁䅅䅁䙁䍁㙶捋䐱䕎䅬䍄䉁䅁䅁兂䅁䅁䅍䅄䅁䅁䅕䅁䅁䕺瑍歭䭅䅁䉁䅁䭁䕁䅷䅁䭁䅁䉣䅁䉁䅁䅁允䅁䅁䅯䅁䅁䅁杷允䅁䅁䅕䅁䑁䅁䅷䅁䙁䅁䅁䥁獃欵䉚权湃䅁䅁权㡁䅁䅁权䡁允䅁允䅁䅁䅅䅁䭁䅁䉯䅁䵁䅉䅅䅁䙁䅁䅁睁䵁䅁䅁兂䅁䅁䅃佲䝚兑䅯杺䅁䅁䅯兓䅁䅁䅯睂䅅䅁䅅䅁䉁䅁䅁兂煃楓䩊呚瀳睐杷允䅁䅁䅕䅁䑁䅁䅷䅁䙁䅁䅁䅁䕁啪䈹权㑃䅁䅁权䍂䅁䅁权䡁允䅁允䅁䅁䅅䅁䙁䙁䑊呕㍫汭䅂䍄䉁䅁䅁兂䅁䅁䅍䅄䅁䅁䅕䅁䅁䭧浺歒䭅䩁䅙䅁䭁䑁䅍䅁䭁䅁䉣䅁䉁䅁䅁允䅁䅁䅕焫晧䄴䵵䕂䵉䅉䅅䅁䙁䅁䅁睁䵁䅁䅁兂䅁䅁䅃佲䝚兑䅯䅁䅅䅁䅯兓䅁䅁䅯睂䅅䅁䅅䅁䉁䅁䅁权⽁允䅁䍄䉁䅁䅁兂䅁䅁䅍䅄䅁䅁䅕䅁䅁䙧䕑䕕䭅䵁䅕䅁䭁䕁䅳䅁䭁䅁䉣䅁䉁䅁䅁允䅁䅁䅕㕃桎畮嘹䕅䵁䅉䅅䅁䙁䅁䅁睁䵁䅁䅁兂䅁䅁䅁䥂倱兑䅯朳䅁䅁䅯䅍䅁䅁䅯睂䅅䅁䅅䅁䉁䅁䅁兂䅁䅁䅁䅁䅁䅁杷允䅁䅁䅕䅁䑁䅁䅷䅁䙁䅁䅁䥁睃ば䈹权灃䅁䅁权㥁䅁䅁权䡁允䅁允䅁䅁䅅䅁䭁䅁䉯䅁䵁䅉䅅䅁䙁䅁䅁睁䵁䅁䅁兂䅁䅁䅁䵣㝲䅑䅯朱䅁䅁䅯杌䅁䅁䅯睂䅅䅁䅅䅁䉁䅁䅁兂䅁䅁䅁䅁䅁䅁杷允䅁䅁䅕䅁䑁䅁䅷䅁䙁䅁䅁䥁睃ば䈹权牃䅁䅁权㥁䅁䅁权䡁允䅁允䅁䅁䅅䅁䭁䅁䉯䅁䵁䅉䅅䅁䙁䅁䅁睁䵁䅁䅁兂䅁䅁䅁㙲偒兑䅯朹䅁䅁䅯材䅁䅁䅯睂䅅䅁䅅䅁䉁䅁䅁兂桄噺㙔⽅㍐睐杷允䅁䅁䅕䅁䑁䅁䅷䅁䙁䅁䅁䅁允晧䅨权䡄䅁䅁权畁䅁䅁权䡁允䅁允䅁䅁䅅䅁䙁䅁䅁䭁坄瑌䉬䍄䉁䅁䅁兂䅁䅁䅍䅄䅁䅁䅕䅁䅁䱧湃ご䭅佁䅉䅁䭁䑁䅙䅁䭁䅁䉣䅁䉁䅁䅁允䅁䅁䅕䅁䅁䅁䅁䅁䵁䅉䅅䅁䙁䅁䅁睁䵁䅁䅁兂䅁䅁䅁祥倱兑䅯䄷䅁䅁䅯睌䅁䅁䅯睂䅅䅁䅅䅁䉁䅁䅁兂䅁䅁䅁䅁䅁䅁杷允䅁䅁䅕䅁䑁䅁䅷䅁䙁䅁䅁䥁睃ば䈹权灃䅁䅁权䡂䅁䅁权䡁允䅁允䅁䅁䅅䅁䭁䅁䉯䅁䵁䅉䅅䅁䙁䅁䅁睁䵁䅁䅁兂䅁䅁䅃䭳偤兑䅯杵䅁䅁䅯児䅁䅁䅯睂䅅䅁䅅䅁䉁䅁䅁兂⽄㜯搫噰䌸村杷允䅁䅁䅕䅁䑁䅁䅷䅁䙁䅁䅁䅁䕁啪䈹权㙄䅁䅁权䡂䅁䅁权䡁允䅁允䅁䅁䅅䅁䙁䅁䅁䅁䅁䅁䅁䍄䉁䅁䅁兂䅁䅁䅍䅄䅁䅁䅕䅁䅁䱧湃ご䭅偁䅧䅁䭁䕁䅅䅁䭁䅁䉣䅁䉁䅁䅁允䅁䅁䅕䅁坂噔䕺䕍䵉䅉䅅䅁䙁䅁䅁睁䵁䅁䅁兂䅁䅁䅃䭳偤兑䅯䄯䅁䅁䅯兑䅁䅁䅯睂䅅䅁䅅䅁䉁䅁䅁兂䅁䅁䅁䅁䅁䅁杷允䅁䅁䅕䅁䑁䅁䅷䅁䙁䅁䅁䅁杂癹䅴权䭄䅁䅁权䑁䅁䅁权䡁允䅁允䅁䅁䅅䅁䙁䭁票煏呣摊⽣䍄䉁䅁䅁兂䅁䅁䅍䅄䅁䅁䅕䅁䅁䱧湃ご䭅䭁䅳䅁䭁䕁䅅䅁䭁䅁䉣䅁䉁䅁䅁允䅁䅁䅯权䅅䅁杷允䅁䅁䅕䅁䑁䅁䅷䅁䙁䅁䅁䥁獃欵䉚权䡄䅁䅁权癁䅁䅁权䡁允䅁允䅁䅁䅅䅁䙁䅁䅁䅁䅁䅁䅁䍄䉁䅁䅁兂䅁䅁䅍䅄䅁䅁䅕䅁䅁䥁刳歔䭅䱁䄸䅁䭁䕁䅉䅁䭁䅁䉣䅁䉁䅁䅁允䅁䅁䅕䅁䅁䅁䅁䅁䵁䅉䅅䅁䙁䅁䅁睁䵁䅁䅁兂䅁䅁䅁䍉㕪䅑䅯䅫䅁䅁䅯材䅁䅁䅯睂䅅䅁䅅䅁䉁䅁䅁权䭁允䅁䍄䉁䅁䅁兂䅁䅁䅍䅄䅁䅁䅕䅁䅁䝧畯ご䭅佁䅁䅁䭁䕁䅍䅁䭁䅁䉣䅁䉁䅁䅁允䅁䅁䅕䅁䅁䅁䅁䅁䵁䅉䅅䅁䙁䅁䅁睁䵁䅁䅁兂䅁䅁䅃䭳偤兑䅯其䅁䅁䅯児䅁䅁䅯睂䅅䅁䅅䅁䉁䅁䅁兂灃獅晃䕢剸䅑杷允䅁䅁䅕䅁䑁䅁䅷䅁䙁䅁䅁䅁㝂啌䈹权穃䅁䅁权㝁䅁䅁权䡁允䅁允䅁䅁䅅䅁䙁䅁䅁䅁䅁䅁䅁䍄䉁䅁䅁兂䅁䅁䅍䅄䅁䅁䅕䅁䅁䱧湃ご䭅䭁䅳䅁䭁䕁䅯䅁䭁䅁䉣䅁䉁䅁䅁允䅁䅁䅯权䅅䅁杷允䅁䅁䅕䅁䑁䅁䅷䅁䙁䅁䅁䥁獃欵䉚权灃䅁䅁权䉂䅁䅁权䡁允䅁允䅁䅁䅅䅁䭁䅁䉯䅁䵁䅉䅅䅁䙁䅁䅁睁䵁䅁䅁兂䅁䅁䅃佲䝚兑䅯睵䅁䅁䅯杍䅁䅁䅯睂䅅䅁䅅䅁䉁䅁䅁兂䅁䅁䅁䅁䅁䅁杷允䅁䅁䅕䅁䑁䅁䅷䅁䙁䅁䅁䥁煂歌䈹权敄䅁䅁权䑁䅁䅁权䡁允䅁允䅁䅁䅅䅁䙁䅁敬啈㡉桶䅰䍄䉁䅁䅁兂䅁䅁䅍䅄䅁䅁䅕䅁䅁䱧湃ご䭅䵁䅯䅁䭁䑁䄰䅁䭁䅁䉣䅁䉁䅁䅁允䅁䅁䅕䡉䕂䱮坴䑭䴸䅉䅅䅁䙁䅁䅁睁䵁䅁䅁兂䅁䅁䅁䵣㝲䅑䅯睰䅁䅁䅯䅎䅁䅁䅯睂䅅䅁䅅䅁䉁䅁䅁权䭁允䅁䍄䉁䅁䅁兂䅁䅁䅍䅄䅁䅁䅕䅁䅁䱧湃ご䭅佁䅷䅁䭁䕁䅳䅁䭁䅁䉣䅁䉁䅁䅁允䅁䅁䅕䈹扌捊瘶啅䵁䅉䅅䅁䙁䅁䅁睁䵁䅁䅁兂䅁䅁䅃佲䝚兑䅯朲䅁䅁䅯杒䅁䅁䅯睂䅅䅁䅅䅁䉁䅁䅁兂摁晵䑣䉸堯睐杷允䅁䅁䅕䅁䑁䅁䅷䅁䙁䅁䅁䥁啂䙂䉂权橃䅁䅁权䩂䅁䅁权䡁允䅁允䅁䅁䅅䅁䙁䡁㜫㌲䕷汶䍊䍄䉁䅁䅁兂䅁䅁䅍䅄䅁䅁䅕䅁䅁䱧湃ご䭅乁䅷䅁䭁䑁䄰䅁䭁䅁䉣䅁䉁䅁䅁允䅁䅁䅕爫灅戫穌稹䴸䅉䅅䅁䙁䅁䅁睁䵁䅁䅁兂䅁䅁䅁䥂倱兑䅯䄸䅁䅁䅯杌䅁䅁䅯睂䅅䅁䅅䅁䉁䅁䅁兂䅁䅁䅁䅁䅁䅁杷允䅁䅁䅕䅁䑁䅁䅷䅁䙁䅁䅁䥁睃ば䈹权㡄䅁䅁权䕂䅁䅁权䡁允䅁允䅁䅁䅅䅁䙁䭁䤸歖獃啎䅨䍄䉁䅁䅁兂䅁䅁䅍䅄䅁䅁䅕䅁䅁䩁㉂䔫䭁䭁䅣䅁䭁䕁䅷䅁䭁䅁䉣䅁䉁䅁䅁允䅁䅁䅯权䅅䅁杷允䅁䅁䅕䅁䑁䅁䅷䅁䙁䅁䅁䅁杁偋䅬权㑃䅁䅁权㑁䅁䅁权䡁允䅁允䅁䅁䅅䅁䙁䅁䅁䅁䅁䅁䅁䍄䉁䅁䅁兂䅁䅁䅍䅄䅁䅁䅕䅁䅁䭧浺歒䭅䱁䅳䅁䭁䕁䅉䅁䭁䅁䉣䅁䉁䅁䅁允䅁䅁䅕欲圫䝄瑳歐䵉䅉䅅䅁䙁䅁䅁睁䵁䅁䅁兂䅁䅁䅁摪但兑䅯睱䅁䅁䅯兏䅁䅁䅯睂䅅䅁䅅䅁䉁䅁䅁权䭁允䅁䍄䉁䅁䅁兂䅁䅁䅍䅄䅁䅁䅕䅁䅁䱧湃ご䭅乁䅑䅁䭁䕁䅣䅁䭁䅁䉣䅁䉁䅁䅁允䅁䅁䅕圫坅煶唰ぎ䵁䅉䅅䅁䙁䅁䅁睁䵁䅁䅁兂䅁䅁䅃佲䝚兑䅯杴䅁䅁䅯䅒䅁䅁䅯睂䅅䅁䅅䅁䉁䅁䅁兂䅁䕁佄樹硫村杷允䅁䅁䅕䅁䑁䅁䅷䅁䙁䅁䅁䅁㝂啌䈹权㝃䅁䅁权睁䅁䅁权䡁允䅁允䅁䅁䅅䅁䙁䅁䅁䅁䅁䅁䅁䍄䉁䅁䅁兂䅁䅁䅍䅄䅁䅁䅕䅁䅁䭁欫ご䭅䭁䅕䅁䭁䕁䅉䅁䭁䅁䉣䅁䉁䅁䅁允䅁䅁䅣䅁䅁䥁啃唵䵁䅉䅅䅁䙁䅁䅁睁䵁䅁䅁兂䅁䅁䅃䭳偤兑䅯朳䅁䅁䅯児䅁䅁䅯睂䅅䅁䅅䅁䉁䅁䅁兂䅁䅁䅁䅁䅁䅁杷允䅁䅁䅕䅁䑁䅁䅷䅁䙁䅁䅁䅁乂ㅈ䉂权楄䅁䅁权癁䅁䅁权䡁允䅁允䅁䅁䅅䅁䙁䅁䅁䅁䅁䅁䅁䍄䉁䅁䅁兂䅁䅁䅍䅄䅁䅁䅕䅁䅁䭧浺歒䭅䭁䅣䅁䭁䕁䅑䅁䭁䅁䉣䅁䉁䅁䅁允䅁䅁䅯权䅅䅁杷允䅁䅁䅕䅁䑁䅁䅷䅁䙁䅁䅁䥁獃欵䉚权穃䅁䅁权䅂䅁䅁权䡁允䅁允䅁䅁䅅䅁䙁䅁䅁䅁䅁䅁䅁䍄䉁䅁䅁兂䅁䅁䅍䅄䅁䅁䅕䅁䅁䱧湃ご䭅偁䄴䅁䭁䕁䄰䅁䭁䅁䉣䅁䉁䅁䅁允䅁䅁䅕瑢汆呰䕑歉䵉䅉䅅䅁䙁䅁䅁睁䵁䅁䅁兂䅁䅁䵄祑愲兑䅯杁䅅䅁䅯睐䅁䅁䅯睂䅅䅁䅅䅁䉁䅁䅁兂䅁䅁䅁䅁䅁䅁杷允䅁䅁䅕䅁䑁䅁䅷䅁䙁䅁䅁䥁睃ば䈹权畄䅁䅁权㥁䅁䅁权䡁允䅁允䅁䅁䅅䅁䙁䥁㡒䈸㐲歰䅴䍄䉁䅁䅁兂䅁䅁䅍䅄䅁䅁䅕䅁䅁䱧湃ご䭅䵁䄴䅁䭁䕁䅍䅁䭁䅁䉣䅁䉁䅁䅁允䅁䅁䅕甸䜳䬫氹樹䴸䅉䅅䅁䙁䅁䅁睁䵁䅁䅁兂䅁䅁䅁䵯㝮䅑䅯䄶䅁䅁䅯児䅁䅁䅯睂䅅䅁䅅䅁䉁䅁䅁兂䙁㉓極㉯倹䅑杷允䅁䅁䅕䅁䑁䅁䅷䅁䙁䅁䅁䥁獃欵䉚权⭄䅁䅁权硁䅁䅁权䡁允䅁允䅁䅁䅅䅁䙁䅁䅁䅁䅁䅁䅁䍄䉁䅁䅁兂䅁䅁䅍䅄䅁䅁䅕䅁䅁䍁潁唫䭁䵁䄴䅁䭁䑁䅁䅁䭁䅁䉣䅁䉁䅁䅁允䅁䅁䅕䅁䅁䅁䅁䅁䵁䅉䅅䅁䙁䅁䅁睁䵁䅁䅁兂䅁䅁䅃䭳偤兑䅯䄶䅁䅁䅯児䅁䅁䅯睂䅅䅁䅅䅁䉁䅁䅁兂剄癅杒捹啬䅑杷允䅁䅁䅕䅁䑁䅁䅷䅁䙁䅁䅁䥁睃ば䈹权祄䅁䅁权㥁䅁䅁权䡁允䅁允䅁䅁䅅䅁䙁䅁䅁䅁䅁䅁䅁䍄䉁䅁䅁兂䅁䅁䅍䅄䅁䅁䅕䅁䅁佁䉃䔫䭁䩁䅁䅁䭁䍁䄴䅁䭁䅁䉣䅁䉁䅁䅁允䅁䅁䅯权䅅䅁杷允䅁䅁䅕䅁䑁䅁䅷䅁䙁䅁䅁䥁睃ば䈹权㙄䅁䅁权䑁䅁䅁权䡁允䅁允䅁䅁䅅䅁䙁乁㉆䍍䕆䝉䌹䍄䉁䅁䅁兂䅁䅁䅍䅄䅁䅁䅕䅁䅁䵁い〫䭁䭁䅉䅁䭁䕁䅳䅁䭁䅁䉣䅁䉁䅁䅁允䅁䅁䅕浌䅢獁伳武䵉䅉䅅䅁䙁䅁䅁睁䵁䅁䅁兂䅁䅁䅃䭳偤兑䅯朰䅁䅁䅯児䅁䅁䅯睂䅅䅁䅅䅁䉁䅁䅁兂䅁䅁䅁䅁䅁䅁杷允䅁䅁䅕䅁䑁䅁䅷䅁䙁䅁䅁䥁獃欵䉚权奄䅁䅁权䭂䅁䅁权䡁允䅁允䅁䅁䅅䅁䙁䝁ㅢ⭔㡦⭋⼰䍄䉁䅁䅁兂䅁䅁䅍䅄䅁䅁䅕䅁䅁䭧浺歒䭅䭁䅉䅁䭁䑁䅙䅁䭁䅁䉣䅁䉁䅁䅁允䅁䅁䅕䝁癃湩橭づ䵉䅉䅅䅁䙁䅁䅁睁䵁䅁䅁兂䅁䅁䅁穗偂兑䅯睯䅁䅁䅯䅏䅁䅁䅯睂䅅䅁䅅䅁䉁䅁䅁兂䅁䅁䅁䅁䅁䅁杷允䅁䅁䅕䅁䑁䅁䅷䅁䙁䅁䅁䅁灂唸䈵权䥄䅁䅁权㕁䅁䅁权䡁允䅁允䅁䅁䅅䅁䙁䅁䅁䅁䅁䅁䅁䍄䉁䅁䅁兂䅁䅁䅍䅄䅁䅁䅕䅁䅁䱧湃ご䭅䵁䅳䅁䭁䑁䄰䅁䭁䅁䉣䅁䉁䅁䅁允䅁䅁䅕䅁䅁䅁䅁䅁䵁䅉䅅䅁䙁䅁䅁睁䵁䅁䅁兂䅁䅁䅃䝑偖兑䅯䄫䅁䅁䅯兒䅁䅁䅯睂䅅䅁䅅䅁䉁䅁䅁兂䅁䅁䅁䅁䅁䅁杷允䅁䅁䅕䅁䑁䅁䅷䅁䙁䅁䅁䅁杁偋䅬权㑄䅁䅁权⭁䅁䅁权䡁允䅁允䅁䅁䅅䅁䙁䅁䅁䅁䅁䅁䅁䍄䉁䅁䅁兂䅁䅁䅍䅄䅁䅁䅕䅁䅁䭧浺歒䭅䵁䅯䅁䭁䅁䅍䅁䭁䅁䉣䅁䉁䅁䅁允䅁䅁䅕き敆癪乖稲䴸䅉䅅䅁䙁䅁䅁睁䵁䅁䅁兂䅁䅁䅃䭳偤兑䅯䄯䅁䅁䅯䅐䅁䅁䅯睂䅅䅁䅅䅁䉁䅁䅁兂婄㡊潆ㅖ低䅑杷允䅁䅁䅕䅁䑁䅁䅷䅁䙁䅁䅁䅁㝂啌䈹权睄䅁䅁权䑁䅁䅁权䡁允䅁允䅁䅁䅅䅁䙁䑁獇䑒摲䕭䅊䍄䉁䅁䅁兂䅁䅁䅍䅄䅁䅁䅕䅁䅁䱧湃ご䭅䵁䅧䅁䭁䑁䅕䅁䭁䅁䉣䅁䉁䅁䅁允䅁䅁䅕剺䅒煉癍啇䵉䅉䅅䅁䙁䅁䅁睁䵁䅁䅁兂䅁䅁䅁䡫㑢䅑䅯朶䅁䅁䅯睑䅁䅁䅯睂䅅䅁䅅䅁䉁䅁䅁兂偂扢㐸全楔睐杷允䅁䅁䅕䅁䑁䅁䅷䅁䙁䅁䅁䅁䅄倹䅴权⽃䅁䅁权硁䅁䅁权䡁允䅁允䅁䅁䅅䅁䙁䅁䅁䅁䅁䅁䅁䍄䉁䅁䅁兂䅁䅁䅍䅄䅁䅁䅕䅁䅁䙁坔歔䭅䵁䅕䅁䭁䑁䅕䅁䭁䅁䉣䅁䉁䅁䅁允䅁䅁䅕䕁㑹⽪汣ぉ䵁䅉䅅䅁䙁䅁䅁睁䵁䅁䅁兂䅁䅁䅃䭳偤兑䅯䅹䅁䅁䅯兑䅁䅁䅯睂䅅䅁䅅䅁䉁䅁䅁兂⽂爴䅖䡦ㅐ兑杷允䅁䅁䅕䅁䑁䅁䅷䅁䙁䅁䅁䥁獃欵䉚权元䅁䅁权䉂䅁䅁权䡁允䅁允䅁䅁䅅䅁䭁䅁䉯䅁䵁䅉䅅䅁䙁䅁䅁睁䵁䅁䅁兂䅁䅁䅁䍉㕪䅑䅯䅵䅁䅁䅯兎䅁䅁䅯睂䅅䅁䅅䅁䉁䅁䅁兂䅁䅁䅁䅁䅁䅁杷允䅁䅁䅕䅁䑁䅁䅷䅁䙁䅁䅁䥁睃ば䈹权㑄䅁䅁权ㅁ䅁䅁权䡁允䅁允䅁䅁䅅䅁䙁䕁癙㙓杯ぐ䍊䍄䉁䅁䅁兂䅁䅁䅍䅄䅁䅁䅕䅁䅁䭧浺歒䭅䱁䅙䅁䭁䍁䄸䅁䭁䅁䉣䅁䉁䅁䅁允䅁䅁䅕䅁䅁䅁䅁䅁䵁䅉䅅䅁䙁䅁䅁睁䵁䅁䅁兂䅁䅁䅃佲䝚兑䅯䅵䅁䅁䅯村䅁䅁䅯睂䅅䅁䅅䅁䉁䅁䅁兂牃婉畸欫䅎䅑杷允䅁䅁䅕䅁䑁䅁䅷䅁䙁䅁䅁䥁睃ば䈹权潄䅁䅁权䭂䅁䅁权䡁允䅁允䅁䅁䅅䅁䙁䑁䭑䕭洸䔵䅂䍄䉁䅁䅁兂䅁䅁䅍䅄䅁䅁䅕䅁䅁䵁い〫䭁䩁䅁䅁䭁䑁䄰䅁䭁䅁䉣䅁䉁䅁䅁允䅁䅁䅯权䅅䅁杷允䅁䅁䅕䅁䑁䅁䅷䅁䙁䅁䅁䥁獃欵䉚权煄䅁䅁权㡁䅁䅁权䡁允䅁允䅁䅁䅅䅁䙁䅁䅁䅁䅁䅁䅁䍄䉁䅁䅁兂䅁䅁䅍䅄䅁䅁䅕䅁䅁䭧浺歒䭅乁䅧䅁䭁䑁䅷䅁䭁䅁䉣䅁䉁䅁䅁允䅁䅁䅕含圲㍂䭚稷䴸䅉䅅䅁䙁䅁䅁睁䵁䅁䅁兂䅁䅁䅁晡但兑䅯术䅁䅁䅯睌䅁䅁䅯睂䅅䅁䅅䅁䉁䅁䅁兂䅁䅁䅁䅁䅁䅁杷允䅁䅁䅕䅁䑁䅁䅷䅁䙁䅁䅁䅁扂䕍䈹权䅁允䅁权䝂䅁䅁权䡁允䅁允䅁䅁䅅䅁䭁䅁䉙䅁䵁䅉䅅䅁䙁䅁䅁睁䵁䅁䅁兂䅁䅁䅃䭳偤兑䅯䅯䅁䅁䅯李䅁䅁䅯睂䅅䅁䅅䅁䉁䅁䅁兂䡃㙤硳灊婷䅑杷允䅁䅁䅕䅁䑁䅁䅷䅁䙁䅁䅁䅁杁偋䅬权煄䅁䅁权䩂䅁䅁权䡁允䅁允䅁䅁䅅䅁䙁䅁䅁䅁䅁䅁䅁䍄䉁䅁䅁兂䅁䅁䅍䅄䅁䅁䅕䅁䅁䱧湃ご䭅䭁䅫䅁䭁䕁䅫䅁䭁䅁䉣䅁䉁䅁䅁允䅁䅁䅯权䅅䅁杷允䅁䅁䅕䅁䑁䅁䅷䅁䙁䅁䅁䥁睂䔸䈵权䱄䅁䅁权䡂䅁䅁权䡁允䅁允䅁䅁䅅䅁䙁䩁正祱杰䈰䅚䍄䉁䅁䅁兂䅁䅁䅍䅄䅁䅁䅕䅁䅁䡧睄歔䭅佁䅁䅁䭁䑁䅍䅁䭁䅁䉣䅁䉁䅁䅁允䅁䅁䅕䅁䅁䅁䅁䅁䵁䅉䅅䅁䙁䅁䅁睁䵁䅁䅁兂䅁䅁䅃䭳偤兑䅯杯䅁䅁䅯李䅁䅁䅯睂䅅䅁䅅䅁䉁䅁䅁兂䅁䅧捬是樹村杷允䅁䅁䅕䅁䑁䅁䅷䅁䙁䅁䅁䥁獃欵䉚权兄䅁䅁权䙂䅁䅁权䡁允䅁允䅁䅁䅅䅁䙁䙁瀯瑴䡖楑䅂䍄䉁䅁䅁兂䅁䅁䅍䅄䅁䅁䅕䅁䅁䱧湃ご䭅䭁䅕䅁䭁䑁䅙䅁䭁䅁䉣䅁䉁䅁䅁允䅁䅁䅣䅁䅁䕁噁〴䵁䅉䅅䅁䙁䅁䅁睁䵁䅁䅁兂䅁䅁䅁剔儹兑䅯䅯䅁䅁䅯䅒䅁䅁䅯睂䅅䅁䅅䅁䉁䅁䅁兂求㥤扊䙱穙䅑杷允䅁䅁䅕䅁䑁䅁䅷䅁䙁䅁䅁䅁允晧䅨权い䅁䅁权睁䅁䅁权䡁允䅁允䅁䅁䅅䅁䙁䍁捬㡪ㅌ䉋䄵䍄䉁䅁䅁兂䅁䅁䅍䅄䅁䅁䅕䅁䅁佁䉃䔫䭁䅁䉑䅁䭁䑁䅑䅁䭁䅁䉣䅁䉁䅁䅁允䅁䅁䅕䅁䅁䅁䅁䅁䵁䅉䅅䅁䙁䅁䅁睁䵁䅁䅁兂䅁䅁䅁乖佚兑䅯䅹䅁䅁䅯䅓䅁䅁䅯睂䅅䅁䅅䅁䉁䅁䅁兂䅁䅁潁塔䕳村杷允䅁䅁䅕䅁䑁䅁䅷䅁䙁䅁䅁䥁㝁啗䈹权䍁允䅁权䡂䅁䅁权䡁允䅁允䅁䅁䅅䅁䙁䅁䅁䅁䅁䅁䅁䍄䉁䅁䅁兂䅁䅁䅍䅄䅁䅁䅕䅁䅁䑁歪歔䭅乁䅑䅁䭁䕁䅅䅁䭁䅁䉣䅁䉁䅁䅁允䅁䅁䅕䅁䅁䅁䅁䅁䵁䅉䅅䅁䙁䅁䅁睁䵁䅁䅁兂䅁䅁䅃䭳偤兑䅯其䅁䅁䅯李䅁䅁䅯睂䅅䅁䅅䅁䉁䅁䅁兂䅃琱㜶ㅸ典䅑杷允䅁䅁䅕䅁䑁䅁䅷䅁䙁䅁䅁䅁允晧䅨权䥄䅁䅁权畁䅁䅁权䡁允䅁允䅁䅁䅅䅁䙁䅁䅁䭁坄瑌䉬䍄䉁䅁䅁兂䅁䅁䅍䅄䅁䅁䅕䅁䅁䱧湃ご䭅䭁䅳䅁䭁䕁䅕䅁䭁䅁䉣䅁䉁䅁䅁允䅁䅁䅯权䅅䅁杷允䅁䅁䅕䅁䑁䅁䅷䅁䙁䅁䅁䅁元癤䅨权⭄䅁䅁权⽁䅁䅁权䡁允䅁允䅁䅁䅅䅁䙁䅁䅁乁い⭮䉎䍄䉁䅁䅁兂䅁䅁䅍䅄䅁䅁䅕䅁䅁䱧湃ご䭅䵁䅣䅁䭁䑁䅙䅁䭁䅁䉣䅁䉁䅁䅁允䅁䅁䅕㙚㥚䝏䩹ぷ䵅䅉䅅䅁䙁䅁䅁睁䵁䅁䅁兂䅁䅁䅃䭳偤兑䅯䄱䅁䅁䅯材䅁䅁䅯睂䅅䅁䅅䅁䉁䅁䅁兂㡄㕁穵剘癷䅑杷允䅁䅁䅕䅁䑁䅁䅷䅁䙁䅁䅁䅁允晧䅨权慄䅁䅁权睁䅁䅁权䡁允䅁允䅁䅁䅅䅁䙁䅁䅁䅁䅁䅁䅁䍄䉁䅁䅁兂䅁䅁䅍䅄䅁䅁䅕䅁䅁䱧湃ご䭅䵁䅯䅁䭁䑁䅙䅁䭁䅁䉣䅁䉁䅁䅁允䅁䅁䅕扐佦乏浆橵䴸䅉䅅䅁䙁䅁䅁睁䵁䅁䅁兂䅁䅁䅃䭳偤兑䅯䄱䅁䅁䅯李䅁䅁䅯睂䅅䅁䅅䅁䉁䅁䅁兂䅁䅁䅁䅁䅁䅁杷允䅁䅁䅕䅁䑁䅁䅷䅁䙁䅁䅁䥁啂䙂䉂权䥄䅁䅁权䉂䅁䅁权䡁允䅁允䅁䅁䅅䅁䙁䅁䅁䅁䅁䅁䅁䍄䉁䅁䅁兂䅁䅁䅍䅄䅁䅁䅕䅁䅁䡁䭄〫䭁䭁䅁䅁䭁䑁䅫䅁䭁䅁䉣䅁䉁䅁䅁允䅁䅁䅕桙奂扏潒䕎䵁䅉䅅䅁䙁䅁䅁睁䵁䅁䅁兂䅁䅁䅁䥂倱兑䅯䄱䅁䅁䅯睏䅁䅁䅯睂䅅䅁䅅䅁䉁䅁䅁兂䅁䅁䅁䅁䅁䅁杷允䅁䅁䅕䅁䑁䅁䅷䅁䙁䅁䅁䥁睃ば䈹权坃䅁䅁权䑂䅁䅁权䡁允䅁允䅁䅁䅅䅁䙁䝁橉㠴儫䙫䍚䍄䉁䅁䅁兂䅁䅁䅍䅄䅁䅁䅕䅁䅁䍁潁唫䭁䭁䅣䅁䭁䑁䅁䅁䭁䅁䉣䅁䉁䅁䅁允䅁䅁䅯权䅅䅁杷允䅁䅁䅕䅁䑁䅁䅷䅁䙁䅁䅁䥁獃欵䉚权䍁允䅁权乂䅁䅁权䡁允䅁允䅁䅁䅅䅁䙁䡁獔䙖㉷䅡䅰䍄䉁䅁䅁兂䅁䅁䅍䅄䅁䅁䅕䅁䅁䅁乓ご䭅䭁䅕䅁䭁䑁䅍䅁䭁䅁䉣䅁䉁䅁䅁允䅁䅁䅯䅁䅁䅁杷允䅁䅁䅕䅁䑁䅁䅷䅁䙁䅁䅁䥁睃ば䈹权奄䅁䅁权㉁䅁䅁权䡁允䅁允䅁䅁䅅䅁䙁䙁⽳摲䭓昲⽙䍄䉁䅁䅁兂䅁䅁䅍䅄䅁䅁䅕䅁䅁䱧湃ご䭅乁䅷䅁䭁䑁䅙䅁䭁䅁䉣䅁䉁䅁䅁允䅁䅁䅕敒ぷ歹礶稫䴸䅉䅅䅁䙁䅁䅁睁䵁䅁䅁兂䅁䅁䅁晡但兑䅯朸䅁䅁䅯兑䅁䅁䅯睂䅅䅁䅅䅁䉁䅁䅁兂䩁⭯穃噋塉䅑杷允䅁䅁䅕䅁䑁䅁䅷䅁䙁䅁䅁䥁睃ば䈹权佄䅁䅁权㉁䅁䅁权䡁允䅁允䅁䅁䅅䅁䙁䥁歃㍺奸甯⽉䍄䉁䅁䅁兂䅁䅁䅍䅄䅁䅁䅕䅁䅁䭁欫ご䭅䱁䄰䅁䭁䍁䅷䅁䭁䅁䉣䅁䉁䅁䅁允䅁䅁䅕䅁䅁䅁䅁䅁䵁䅉䅅䅁䙁䅁䅁睁䵁䅁䅁兂䅁䅁䅁䥅㑈䅑䅯杴䅁䅁䅯睌䅁䅁䅯睂䅅䅁䅅䅁䉁䅁䅁兂䅁䅁奃䕄㑪兑杷允䅁䅁䅕䅁䑁䅁䅷䅁䙁䅁䅁䅁允晧䅨权兄䅁䅁权獁䅁䅁权䡁允䅁允䅁䅁䅅䅁䙁䅁〵㈷䜯祉䅎䍄䉁䅁䅁兂䅁䅁䅍䅄䅁䅁䅕䅁䅁䙁睳ご䭅偁䅁䅁䭁䑁䄰䅁䭁䅁䉣䅁䉁䅁䅁允䅁䅁䅕䅁䅁䅁䅁䅁䵁䅉䅅䅁䙁䅁䅁睁䵁䅁䅁兂䅁䅁䅃䭳偤兑䅯睰䅁䅁䅯兓䅁䅁䅯睂䅅䅁䅅䅁䉁䅁䅁权䭁允䅁䍄䉁䅁䅁兂䅁䅁䅍䅄䅁䅁䅕䅁䅁䱧湃ご䭅䭁䅣䅁䭁䑁䅷䅁䭁䅁䉣䅁䉁䅁䅁允䅁䅁䅯权䅅䅁杷允䅁䅁䅕䅁䑁䅁䅷䅁䙁䅁䅁䥁睃ば䈹权汃䅁䅁权䑁䅁䅁权䡁允䅁允䅁䅁䅅䅁䡁䅁䅁䅁杂效䅚䍄䉁䅁䅁兂䅁䅁䅍䅄䅁䅁䅕䅁䅁䅁乓ご䭅䵁䅳䅁䭁䕁䄰䅁䭁䅁䉣䅁䉁䅁䅁允䅁䅁䅕䅁䅁䅁䅁䅁䵁䅉䅅䅁䙁䅁䅁睁䵁䅁䅁兂䅁䅁䅃䭳偤兑䅯朵䅁䅁䅯李䅁䅁䅯睂䅅䅁䅅䅁䉁䅁䅁兂䅁䅁䅁䅁䅁䅁杷允䅁䅁䅕䅁䑁䅁䅷䅁䙁䅁䅁䅁灂唸䈵权牃䅁䅁权⭁䅁䅁权䡁允䅁允䅁䅁䅅䅁䭁䅁䉯䅁䵁䅉䅅䅁䙁䅁䅁睁䵁䅁䅁兂䅁䅁䅁䥂倱兑䅯䄰䅁䅁䅯睒䅁䅁䅯睂䅅䅁䅅䅁䉁䅁䅁兂䅁䅁䅁䅁䅁䅁杷允䅁䅁䅕䅁䑁䅁䅷䅁䙁䅁䅁䥁睃ば䈹权啄䅁䅁权䭂䅁䅁权䡁允䅁允䅁䅁䅅䅁䙁䭁楫㙪塶卒䅬䍄䉁䅁䅁兂䅁䅁䅍䅄䅁䅁䅕䅁䅁䕧求ご䭅乁䅁䅁䭁䑁䄴䅁䭁䅁䉣䅁䉁䅁䅁允䅁䅁䅕漵剧塪氹う䵁䅉䅅䅁䙁䅁䅁睁䵁䅁䅁兂䅁䅁䅃䭳偤兑䅯朷䅁䅁䅯李䅁䅁䅯睂䅅䅁䅅䅁䉁䅁䅁兂䕄啴す扴佤䅑杷允䅁䅁䅕䅁䑁䅁䅷䅁䙁䅁䅁䅁权晹䅴权兄䅁䅁权䙂䅁䅁权䡁允䅁允䅁䅁䅅䅁䙁䍁䭙渫杳剋䅊䍄䉁䅁䅁兂䅁䅁䅍䅄䅁䅁䅕䅁䅁䝁䭄〫䭁佁䅧䅁䭁䑁䅳䅁䭁䅁䉣䅁䉁䅁䅁允䅁䅁䅕䅁䅁䅁䅁䅁䵁䅉䅅䅁䙁䅁䅁睁䵁䅁䅁兂䅁䅁䅃䭳偤兑䅯䄹䅁䅁䅯李䅁䅁䅯睂䅅䅁䅅䅁䉁䅁䅁兂䅁䅁䅁䅁䅁䅁杷允䅁䅁䅕䅁䑁䅁䅷䅁䙁䅁䅁䥁睃ば䈹权⽃䅁䅁权䝂䅁䅁权䡁允䅁允䅁䅁䅅䅁䙁䅁䅁䉳汌剶䍴䍄䉁䅁䅁兂䅁䅁䅍䅄䅁䅁䅕䅁䅁䝁䭄〫䭁䭁䅕䅁䭁䑁䅙䅁䭁䅁䉣䅁䉁䅁䅁允䅁䅁䅣䅁䅁䕁噁〴䵁䅉䅅䅁䙁䅁䅁睁䵁䅁䅁兂䅁䅁䅁摪但兑䅯睯䅁䅁䅯䅎䅁䅁䅯睂䅅䅁䅅䅁䉁䅁䅁兂䅁䅁瑄奡㍷村杷允䅁䅁䅕䅁䑁䅁䅷䅁䙁䅁䅁䥁睂䔸䈵权㉃䅁䅁权䑂䅁䅁权䡁允䅁允䅁䅁䅅䅁䙁䉁塨琴潢䙤䍒䍄䉁䅁䅁兂䅁䅁䅍䅄䅁䅁䅕䅁䅁䱧湃ご䭅䵁䅳䅁䭁䑁䅙䅁䭁䅁䉣䅁䉁䅁䅁允䅁䅁䅕䅁䅁䅁䅁䅁䵁䅉䅅䅁䙁䅁䅁睁䵁䅁䅁兂䅁䅁䅁䥂倱兑䅯朸䅁䅁䅯䅎䅁䅁䅯睂䅅䅁䅅䅁䉁䅁䅁兂䅁䅁䅁䅁䅁䅁杷允䅁䅁䅕䅁䑁䅁䅷䅁䙁䅁䅁䅁元癤䅨权睄䅁䅁权㥁䅁䅁权䡁允䅁允䅁䅁䅅䅁䙁䅁䅁䅁䅁䅁䅁䍄䉁䅁䅁兂䅁䅁䅍䅄䅁䅁䅕䅁䅁䱧湃ご䭅偁䅯䅁䭁䑁䅙䅁䭁䅁䉣䅁䉁䅁䅁允䅁䅁䅕䅁潃塮捹歊䵉䅉䅅䅁䙁䅁䅁睁䵁䅁䅁兂䅁䅁䅃䭳偤兑䅯术䅁䅁䅯李䅁䅁䅯睂䅅䅁䅅䅁䉁䅁䅁兂䅁䅁䅁䅁䅁䅁杷允䅁䅁䅕䅁䑁䅁䅷䅁䙁䅁䅁䥁煂歌䈹权ぃ䅁䅁权㕁䅁䅁权䡁允䅁允䅁䅁䅅䅁䙁䅁䅁䅁䅁䅁䅁䍄䉁䅁䅁兂䅁䅁䅍䅄䅁䅁䅕䅁䅁䱧湃ご䭅䅁䉉䅁䭁䑁䅙䅁䭁䅁䉣䅁䉁䅁䅁允䅁䅁䅕䅁䅁䅁䅁䅁䵁䅉䅅䅁䙁䅁䅁睁䵁䅁䅁兂䅁䅁䅁䥅㑈䅑䅯䅴䅁䅁䅯䅎䅁䅁䅯睂䅅䅁䅅䅁䉁䅁䅁兂䅁䵁獄瘸刱村杷允䅁䅁䅕䅁䑁䅁䅷䅁䙁䅁䅁䅁灂唸䈵权坄䅁䅁权乂䅁䅁权䡁允䅁允䅁䅁䅅䅁䙁䝁潹湱㥋敂⽕䍄䉁䅁䅁兂䅁䅁䅍䅄䅁䅁䅕䅁䅁䱧湃ご䭅乁䅉䅁䭁䕁䅍䅁䭁䅁䉣䅁䉁䅁䅁允䅁䅁䅕䤷塁橬穉啍䵁䅉䅅䅁䙁䅁䅁睁䵁䅁䅁兂䅁䅁䅃佲䝚兑䅯䅹䅁䅁䅯䅐䅁䅁䅯睂䅅䅁䅅䅁䉁䅁䅁兂啁祱㝹奇䄴村杷允䅁䅁䅕䅁䑁䅁䅷䅁䙁䅁䅁䅁灂唸䈵权䙄䅁䅁权ぁ䅁䅁权䡁允䅁允䅁䅁䅅䅁䙁䅁䅁䅁䅁䅁䅁䍄䉁䅁䅁兂䅁䅁䅍䅄䅁䅁䅕䅁䅁䕧求ご䭅䱁䅍䅁䭁䍁䅷䅁䭁䅁䉣䅁䉁䅁䅁允䅁䅁䅕䅁䅁䅁䅁䅁䵁䅉䅅䅁䙁䅁䅁睁䵁䅁䅁兂䅁䅁䅃䭳偤兑䅯具䅁䅁䅯䅔䅁䅁䅯睂䅅䅁䅅䅁䉁䅁䅁兂䍁䍋捭呈戸䅑杷允䅁䅁䅕䅁䑁䅁䅷䅁䙁䅁䅁䥁獃欵䉚权杄䅁䅁权㍁䅁䅁权䡁允䅁允䅁䅁䅅䅁䙁䅁䅁䅁䅁䅁䅁䍄䉁䅁䅁兂䅁䅁䅍䅄䅁䅁䅕䅁䅁䅁乓ご䭅偁䄴䅁䭁䕁䅧䅁䭁䅁䉣䅁䉁䅁䅁允䅁䅁䅕䅁䅁䅁䅁䅁䵁䅉䅅䅁䙁䅁䅁睁䵁䅁䅁兂䅁䅁䅁住佒兑䅯睱䅁䅁䅯杏䅁䅁䅯睂䅅䅁䅅䅁䉁䅁䅁权䭁允䅁䍄䉁䅁䅁兂䅁䅁䅍䅄䅁䅁䅕䅁䅁䱧湃ご䭅䭁䅕䅁䭁䕁䅅䅁䭁䅁䉣䅁䉁䅁䅁允䅁䅁䅣䅁䅁佁䍂〴䵁䅉䅅䅁䙁䅁䅁睁䵁䅁䅁兂䅁䅁䅁剔儹兑䅯䅂䅅䅁䅯兎䅁䅁䅯睂䅅䅁䅅䅁䉁䅁䅁兂晁⭏匰危歕䅑杷允䅁䅁䅕䅁䑁䅁䅷䅁䙁䅁䅁䥁睃ば䈹权煄䅁䅁权䑁䅁䅁权䡁允䅁允䅁䅁䅅䅁䙁偁坷獶潣佫⽑䍄䉁䅁䅁兂䅁䅁䅍䅄䅁䅁䅕䅁䅁䭧浺歒䭅䭁䅣䅁䭁䑁䅑䅁䭁䅁䉣䅁䉁䅁䅁允䅁䅁䅯权䅅䅁杷允䅁䅁䅕䅁䑁䅁䅷䅁䙁䅁䅁䥁睃ば䈹权㙃䅁䅁权䉂䅁䅁权䡁允䅁允䅁䅁䅅䅁䙁䅁䅅奣佱呍䍦䍄䉁䅁䅁兂䅁䅁䅍䅄䅁䅁䅕䅁䅁䙁坔歔䭅䭁䅫䅁䭁䍁䅷䅁䭁䅁䉣䅁䉁䅁䅁允䅁䅁䅯权䅅䅁杷允䅁䅁䅕䅁䑁䅁䅷䅁䙁䅁䅁䅁䅂智䅴权潄䅁䅁权獁䅁䅁权䡁允䅁允䅁䅁䅅䅁䙁䅁䅁䅁䅁䅁䅁䍄䉁䅁䅁兂䅁䅁䅍䅄䅁䅁䅕䅁䅁䭧浺歒䭅佁䄴䅁䭁䑁䄰䅁䭁䅁䉣䅁䉁䅁䅁允䅁䅁䅕䑁欸灴硁啑䵁䅉䅅䅁䙁䅁䅁睁䵁䅁䅁兂䅁䅁䅁晡但兑䅯睲䅁䅁䅯睒䅁䅁䅯睂䅅䅁䅅䅁䉁䅁䅁兂煂硷癋湕㡔睐杷允䅁䅁䅕䅁䑁䅁䅷䅁䙁䅁䅁䅁杁偋䅬权癃䅁䅁权㉁䅁䅁权䡁允䅁允䅁䅁䅅䅁䙁䅁䅁䅁䅁䅁䅁䍄䉁䅁䅁兂䅁䅁䅍䅄䅁䅁䅕䅁䅁䱧湃ご䭅䵁䅣䅁䭁䕁䅅䅁䭁䅁䉣䅁䉁䅁䅁允䅁䅁䅕⭦ㅋ䡑穸唹䵅䅉䅅䅁䙁䅁䅁睁䵁䅁䅁兂䅁䅁䅁䤴㑈䅑䅯睲䅁䅁䅯免䅁䅁䅯睂䅅䅁䅅䅁䉁䅁䅁兂⽄浒湂⽖噳䅑杷允䅁䅁䅕䅁䑁䅁䅷䅁䙁䅁䅁䅁权晹䅴权硃䅁䅁权畁䅁䅁权䡁允䅁允䅁䅁䅅䅁䙁䅁䅁䅁䅁䅁䅁䍄䉁䅁䅁兂䅁䅁䅍䅄䅁䅁䅕䅁䅁䱧湃ご䭅䵁䅯䅁䭁䕁䅅䅁䭁䅁䉣䅁䉁䅁䅁允䅁䅁䅕⭊湙㕌儯稶䴸䅉䅅䅁䙁䅁䅁睁䵁䅁䅁兂䅁䅁䅁䵯㝮䅑䅯睳䅁䅁䅯睁䅁䅁䅯睂䅅䅁䅅䅁䉁䅁䅁兂䍃污祒癇㐹村杷允䅁䅁䅕䅁䑁䅁䅷䅁䙁䅁䅁䅁䅄倹䅴权楄䅁䅁权硁䅁䅁权䡁允䅁允䅁䅁䅅䅁䙁䅁䅁䅁䅁䅁䅁䍄䉁䅁䅁兂䅁䅁䅍䅄䅁䅁䅕䅁䅁䱧湃ご䭅乁䅁䅁䭁䕁䅅䅁䭁䅁䉣䅁䉁䅁䅁允䅁䅁䅯材䅅䅁杷允䅁䅁䅕䅁䑁䅁䅷䅁䙁䅁䅁䅁扂䕍䈹权楃䅁䅁权㥁䅁䅁权䡁允䅁允䅁䅁䅅䅁䙁䅁䅁硨坆㍦䍊䍄䉁䅁䅁兂䅁䅁䅍䅄䅁䅁䅕䅁䅁䱧湃ご䭅乁䅑䅁䭁䕁䅅䅁䭁䅁䉣䅁䉁䅁䅁允䅁䅁䅯材䅅䅁杷允䅁䅁䅕䅁䑁䅁䅷䅁䙁䅁䅁䅁乂ㅈ䉂权浄䅁䅁权䑂䅁䅁权䡁允䅁允䅁䅁䅅䅁䙁䕁㥤慬卅⽷⼴䍄䉁䅁䅁兂䅁䅁䅍䅄䅁䅁䅕䅁䅁䭧浺歒䭅䱁䄰䅁䭁䑁䅧䅁䭁䅁䉣䅁䉁䅁䅁允䅁䅁䅕䅁䅁䅁䅁䅁䵁䅉䅅䅁䙁䅁䅁睁䵁䅁䅁兂䅁䅁䅃佲䝚兑䅯䄲䅁䅁䅯睐䅁䅁䅯睂䅅䅁䅅䅁䉁䅁䅁兂䅁䅁䅁䅁䅁䅁杷允䅁䅁䅕䅁䑁䅁䅷䅁䙁䅁䅁䅁㑁䔵䈵权穃䅁䅁权㙁䅁䅁权䡁允䅁允䅁䅁䅅䅁䙁䅁䅁䅁䅁䅁䅁䍄䉁䅁䅁兂䅁䅁䅍䅄䅁䅁䅕䅁䅁䱧湃ご䭅乁䅷䅁䭁䕁䅅䅁䭁䅁䉣䅁䉁䅁䅁允䅁䅁䅕特摘噸穗稹䴸䅉䅅䅁䙁䅁䅁睁䵁䅁䅁兂䅁䅁䅃䅖兒兑䅯朲䅁䅁䅯兓䅁䅁䅯睂䅅䅁䅅䅁䉁䅁䅁兂療么刷⭪硔睐杷允䅁䅁䅕䅁䑁䅁䅷䅁䙁䅁䅁䵁䑸婌䉰权䅁允䅁权癁䅁䅁权䡁允䅁允䅁䅁䅅䅁䭁䅁䅁䅁䵁䅉䅅䅁䙁䅁䅁睁䵁䅁䅁兂䅁䅁䅃䭳偤兑䅯杺䅁䅁䅯兑䅁䅁䅯睂䅅䅁䅅䅁䉁䅁䅁兂坃で䙅で䉧䅑杷允䅁䅁䅕䅁䑁䅁䅷䅁䙁䅁䅁䥁睃ば䈹权楄䅁䅁权䉂䅁䅁权䡁允䅁允䅁䅁䅅䅁䙁䅁䅁䅁䅁䅁䅁䍄䉁䅁䅁兂䅁䅁䅍䅄䅁䅁䅕䅁䅁䡁䭄〫䭁䭁䅫䅁䭁䑁䅧䅁䭁䅁䉣䅁䉁䅁䅁允䅁䅁䅯权䅅䅁杷允䅁䅁䅕䅁䑁䅁䅷䅁䙁䅁䅁䥁睃ば䈹权睄䅁䅁权䉂䅁䅁权䡁允䅁允䅁䅁䅅䅁䙁䩁祈敚䉄卅䅬䍄䉁䅁䅁兂䅁䅁䅍䅄䅁䅁䅕䅁䅁䕁昰䕕䭅䭁䅁䅁䭁䑁䅷䅁䭁䅁䉣䅁䉁䅁䅁允䅁䅁䅕䵊捱え婐歋䵁䅉䅅䅁䙁䅁䅁睁䵁䅁䅁兂䅁䅁䅁䵯㝮䅑䅯朵䅁䅁䅯睍䅁䅁䅯睂䅅䅁䅅䅁䉁䅁䅁兂䅁䅁䅁䅁䅁䅁杷允䅁䅁䅕䅁䑁䅁䅷䅁䙁䅁䅁䥁睃ば䈹权祄䅁䅁权䉂䅁䅁权䡁允䅁允䅁䅁䅅䅁䙁䅁䅁䅁䅁䅁䅁䍄䉁䅁䅁兂䅁䅁䅍䅄䅁䅁䅕䅁䅁䭧浺歒䭅乁䅁䅁䭁䑁䅷䅁䭁䅁䉣䅁䉁䅁䅁允䅁䅁䅕樹浅祥湳え䵁䅉䅅䅁䙁䅁䅁睁䵁䅁䅁兂䅁䅁䅃䅖兒兑䅯䄲䅁䅁䅯睒䅁䅁䅯睂䅅䅁䅅䅁䉁䅁䅁兂䅁䅁䅁䅁䅁䅁杷允䅁䅁䅕䅁䑁䅁䅷䅁䙁䅁䅁䥁獃欵䉚权浄䅁䅁权㉁䅁䅁权䡁允䅁允䅁䅁䅅䅁䙁佁敋克漳䅉䅒䍄䉁䅁䅁兂䅁䅁䅍䅄䅁䅁䅕䅁䅁䭧浺歒䭅乁䅉䅁䭁䑁䅍䅁䭁䅁䉣䅁䉁䅁䅁允䅁䅁䅕䅁䅁䅁䅁䅁䵁䅉䅅䅁䙁䅁䅁睁䵁䅁䅁兂䅁䅁䅁㙲偒兑䅯睯䅁䅁䅯兔䅁䅁䅯睂䅅䅁䅅䅁䉁䅁䅁兂晁唲奤㜷唱村杷允䅁䅁䅕䅁䑁䅁䅷䅁䙁䅁䅁䥁睃ば䈹权い䅁䅁权䉂䅁䅁权䡁允䅁允䅁䅁䅅䅁䙁䅁䅁䅁䅁䅁䅁䍄䉁䅁䅁兂䅁䅁䅍䅄䅁䅁䅕䅁䅁䭧浺歒䭅䭁䄸䅁䭁䕁䅙䅁䭁䅁䉣䅁䉁䅁䅁允䅁䅁䅕潗䜲獤䈲吸䴸䅉䅅䅁䙁䅁䅁睁䵁䅁䅁兂䅁䅁䅃偣佂兑䅯杴䅁䅁䅯杌䅁䅁䅯睂䅅䅁䅅䅁䉁䅁䅁兂䅁䅁䅁䅁䅁䅁杷允䅁䅁䅕䅁䑁䅁䅷䅁䙁䅁䅁䥁煂歌䈹权㉄䅁䅁权ぁ䅁䅁权䡁允䅁允䅁䅁䅅䅁䙁䅁䅁䅁䅁䅁䅁䍄䉁䅁䅁兂䅁䅁䅍䅄䅁䅁䅕䅁䅁䱧湃ご䭅乁䅉䅁䭁䕁䅅䅁䭁䅁䉣䅁䉁䅁䅁允䅁䅁䅕䅁䅁䅁䅁䅁䵁䅉䅅䅁䙁䅁䅁睁䵁䅁䅁兂䅁䅁䅃䭳偤兑䅯朸䅁䅁䅯杓䅁䅁䅯睂䅅䅁䅅䅁䉁䅁䅁兂噃夳䭣㌫浯䅑杷允䅁䅁䅕䅁䑁䅁䅷䅁䙁䅁䅁䅁元癤䅨权牃䅁䅁权硁䅁䅁权䡁允䅁允䅁䅁䅅䅁䭁䅁䉯䅁䵁䅉䅅䅁䙁䅁䅁睁䵁䅁䅁兂䅁䅁䅃䭳偤兑䅯术䅁䅁䅯兒䅁䅁䅯睂䅅䅁䅅䅁䉁䅁䅁兂祄㉬乷捵払村杷允䅁䅁䅕䅁䑁䅁䅷䅁䙁䅁䅁䅁䕁啪䈹权㝃䅁䅁权乂䅁䅁权䡁允䅁允䅁䅁䅅䅁䙁䙁婁䕕卤确䌱䍄䉁䅁䅁兂䅁䅁䅍䅄䅁䅁䅕䅁䅁䭧浺歒䭅䵁䄰䅁䭁䍁䄸䅁䭁䅁䉣䅁䉁䅁䅁允䅁䅁䅕䅁䅁䅁䅁䅁䵁䅉䅅䅁䙁䅁䅁睁䵁䅁䅁兂䅁䅁䅃佲䝚兑䅯䄸䅁䅁䅯䅎䅁䅁䅯睂䅅䅁䅅䅁䉁䅁䅁兂䅁䅁䅁䅁䅁䅁杷允䅁䅁䅕䅁䑁䅁䅷䅁䙁䅁䅁䅁癃䕰䈹权㙄䅁䅁权⽁䅁䅁权䡁允䅁允䅁䅁䅅䅁䙁䅁䅁䕣䥮栫䌹䍄䉁䅁䅁兂䅁䅁䅍䅄䅁䅁䅕䅁䅁䙁坔歔䭅䱁䅑䅁䭁䕁䅧䅁䭁䅁䉣䅁䉁䅁䅁允䅁䅁䅕䅁䅃䰲穫啡䵉䅉䅅䅁䙁䅁䅁睁䵁䅁䅁兂䅁䅁䅁乖佚兑䅯具䅁䅁䅯䅏䅁䅁䅯睂䅅䅁䅅䅁䉁䅁䅁兂穂浤橘塔愴䅑杷允䅁䅁䅕䅁䑁䅁䅷䅁䙁䅁䅁䅁杄晧䅨权䉄䅁䅁权畁䅁䅁权䡁允䅁允䅁䅁䅅䅁䙁䭁㈯灬捰剆䅴䍄䉁䅁䅁兂䅁䅁䅍䅄䅁䅁䅕䅁䅁䱧湃ご䭅偁䄴䅁䭁䕁䅅䅁䭁䅁䉣䅁䉁䅁䅁允䅁䅁䅕䅁桁䍭愰歏䵉䅉䅅䅁䙁䅁䅁睁䵁䅁䅁兂䅁䅁䅃䭳偤兑䅯杁䅅䅁䅯兑䅁䅁䅯睂䅅䅁䅅䅁䉁䅁䅁兂㍂留䍅娲㍅䅑杷允䅁䅁䅕䅁䑁䅁䅷䅁䙁䅁䅁䅁允晧䅨权㥃䅁䅁权硁䅁䅁权䡁允䅁允䅁䅁䅅䅁䙁䝁坳䝬欶噈䅬䍄䉁䅁䅁兂䅁䅁䅍䅄䅁䅁䅕䅁䅁䭧浺歒䭅乁䅷䅁䭁䑁䅅䅁䭁䅁䉣䅁䉁䅁䅁允䅁䅁䅕䅁䅁䅁䅁䅁䵁䅉䅅䅁䙁䅁䅁睁䵁䅁䅁兂䅁䅁䅁穗偂兑䅯䅴䅁䅁䅯杒䅁䅁䅯睂䅅䅁䅅䅁䉁䅁䅁兂䅁䅁䅁䅁䅁䅁杷允䅁䅁䅕䅁䑁䅁䅷䅁䙁䅁䅁䵁䅃水䉂权㉄䅁䅁权癁䅁䅁权䡁允䅁允䅁䅁䅅䅁䙁䅁䅁䅁䅁䅁䅁䍄䉁䅁䅁兂䅁䅁䅍䅄䅁䅁䅕䅁䅁䭧浺歒䭅䅁䉑䅁䭁䕁䄰䅁䭁䅁䉣䅁䉁䅁䅁允䅁䅁䅕元䝑啩〳き䵁䅉䅅䅁䙁䅁䅁睁䵁䅁䅁兂䅁䅁䅃䭳偤兑䅯睯䅁䅁䅯䅒䅁䅁䅯睂䅅䅁䅅䅁䉁䅁䅁兂䅁䕁摃䍖㉔兑杷允䅁䅁䅕䅁䑁䅁䅷䅁䙁䅁䅁䅁灂唸䈵权灃䅁䅁权睁䅁䅁权䡁允䅁允䅁䅁䅅䅁䭁䅁䉯䅁䵁䅉䅅䅁䙁䅁䅁睁䵁䅁䅁兂䅁䅁䅁㙲偒兑䅯睱䅁䅁䅯䅐䅁䅁䅯睂䅅䅁䅅䅁䉁䅁䅁权䭁允䅁䍄䉁䅁䅁兂䅁䅁䅍䅄䅁䅁䅕䅁䅁佁䉃䔫䭁䱁䄰䅁䭁䕁䅳䅁䭁䅁䉣䅁䉁䅁䅁允䅁䅁䅕㑰乏㐵東歕䵁䅉䅅䅁䙁䅁䅁睁䵁䅁䅁兂䅁䅁䅁穗偂兑䅯典䅁䅁䅯兒䅁䅁䅯睂䅅䅁䅅䅁䉁䅁䅁兂摄䄷副⬰儰䅑杷允䅁䅁䅕䅁䑁䅁䅷䅁䙁䅁䅁䥁睃ば䈹权灃䅁䅁权䙂䅁䅁权䡁允䅁允䅁䅁䅅䅁䭁䅁䉯䅁䵁䅉䅅䅁䙁䅁䅁睁䵁䅁䅁兂䅁䅁䅁䍉㕪䅑䅯睰䅁䅁䅯睐䅁䅁䅯睂䅅䅁䅅䅁䉁䅁䅁权䭁允䅁䍄䉁䅁䅁兂䅁䅁䅍䅄䅁䅁䅕䅁䅁䱧湃ご䭅䵁䄴䅁䭁䕁䅧䅁䭁䅁䉣䅁䉁䅁䅁允䅁䅁䅕䑏穥晨慧䕁䵁䅉䅅䅁䙁䅁䅁睁䵁䅁䅁兂䅁䅁䅃佲䝚兑䅯睹䅁䅁䅯䅌䅁䅁䅯睂䅅䅁䅅䅁䉁䅁䅁兂䅁䅁䅁䅁䅁䅁杷允䅁䅁䅕䅁䑁䅁䅷䅁䙁䅁䅁䅁元癤䅨权牃䅁䅁权䭂䅁䅁权䡁允䅁允䅁䅁䅅䅁䭁䅁䉯䅁䵁䅉䅅䅁䙁䅁䅁睁䵁䅁䅁兂䅁䅁䅃楡倵兑䅯杺䅁䅁䅯䅌䅁䅁䅯睂䅅䅁䅅䅁䉁䅁䅁兂䅁䅁䅁䅁䅁䅁杷允䅁䅁䅕䅁䑁䅁䅷䅁䙁䅁䅁䥁獃欵䉚权歄䅁䅁权ぁ䅁䅁权䡁允䅁允䅁䅁䅅䅁䙁䅁䅁䅁䅁䅁䅁䍄䉁䅁䅁兂䅁䅁䅍䅄䅁䅁䅕䅁䅁䱧湃ご䭅䱁䅍䅁䭁䕁䅑䅁䭁䅁䉣䅁䉁䅁䅁允䅁䅁䅕䵁橂㍪牮啢䵉䅉䅅䅁䙁䅁䅁睁䵁䅁䅁兂䅁䅁䅃佲䝚兑䅯䄶䅁䅁䅯睁䅁䅁䅯睂䅅䅁䅅䅁䉁䅁䅁兂㙄祍㡑穕公䅑杷允䅁䅁䅕䅁䑁䅁䅷䅁䙁䅁䅁䥁睃ば䈹权硃䅁䅁权䕂䅁䅁权䡁允䅁允䅁䅁䅅䅁䙁䅁䅁䝰佇䙵䍬䍄䉁䅁䅁兂䅁䅁䅍䅄䅁䅁䅕䅁䅁䭧浺歒䭅䅁䉉䅁䭁䑁䄰䅁䭁䅁䉣䅁䉁䅁䅁允䅁䅁䅕䅁䅁䅁䅁䅁䵁䅉䅅䅁䙁䅁䅁睁䵁䅁䅁兂䅁䅁䅃䭳偤兑䅯䄰䅁䅁䅯睑䅁䅁䅯睂䅅䅁䅅䅁䉁䅁䅁兂灃㥇癐煪浅䅑杷允䅁䅁䅕䅁䑁䅁䅷䅁䙁䅁䅁䅁睂癹䅴权穃䅁䅁权㝁䅁䅁权䡁允䅁允䅁䅁䅅䅁䙁䅁䅁䅁䅁䅁䅁䍄䉁䅁䅁兂䅁䅁䅍䅄䅁䅁䅕䅁䅁䱧湃ご䭅䱁䄰䅁䭁䕁䅑䅁䭁䅁䉣䅁䉁䅁䅁允䅁䅁䅕䨰㡋穑㕇䕓䵁䅉䅅䅁䙁䅁䅁睁䵁䅁䅁兂䅁䅁䅁穗偂兑䅯朴䅁䅁䅯䅎䅁䅁䅯睂䅅䅁䅅䅁䉁䅁䅁兂䅁䅁䅁䅁䅁䅁杷允䅁䅁䅕䅁䑁䅁䅷䅁䙁䅁䅁䥁㝁啗䈹权慄䅁䅁权䑁䅁䅁权䡁允䅁允䅁䅁䅅䅁䙁䍁⽧䅈捰畅⽁䍄䉁䅁䅁兂䅁䅁䅍䅄䅁䅁䅕䅁䅁䱧湃ご䭅䩁䅙䅁䭁䕁䅳䅁䭁䅁䉣䅁䉁䅁䅁允䅁䅁䅕䑩䴷癑扊け䵉䅉䅅䅁䙁䅁䅁睁䵁䅁䅁兂䅁䅁䅃佲䝚兑䅯共䅁䅁䅯䅌䅁䅁䅯睂䅅䅁䅅䅁䉁䅁䅁权䭁允䅁䍄䉁䅁䅁兂䅁䅁䅍䅄䅁䅁䅕䅁䅁䝁确歔䭅佁䅧䅁䭁䅁䅍䅁䭁䅁䉣䅁䉁䅁䅁允䅁䅁䅕㉂穭杦䵃䕓䵁䅉䅅䅁䙁䅁䅁睁䵁䅁䅁兂䅁䅁䅃䭳偤兑䅯睷䅁䅁䅯䅓䅁䅁䅯睂䅅䅁䅅䅁䉁䅁䅁兂㥂渲牊䡁歙䅑杷允䅁䅁䅕䅁䑁䅁䅷䅁䙁䅁䅁䥁啂䙂䉂权祄䅁䅁权⽁䅁䅁权䡁允䅁允䅁䅁䅅䅁䙁䅁䅁䅁䅁䅁䅁䍄䉁䅁䅁兂䅁䅁䅍䅄䅁䅁䅕䅁䅁䱧湃ご䭅佁䅑䅁䭁䑁䅷䅁䭁䅁䉣䅁䉁䅁䅁允䅁䅁䅕硗汶汸偤あ䵁䅉䅅䅁䙁䅁䅁睁䵁䅁䅁兂䅁䅁䅃䭳偤兑䅯䅫䅁䅁䅯村䅁䅁䅯睂䅅䅁䅅䅁䉁䅁䅁权䭁允䅁䍄䉁䅁䅁兂䅁䅁䅍䅄䅁䅁䅕䅁䅁䭧浺歒䭅佁䄴䅁䭁䕁䅫䅁䭁䅁䉣䅁䉁䅁䅁允䅁䅁䅕焲㑖畹⽐啓䵁䅉䅅䅁䙁䅁䅁睁䵁䅁䅁兂䅁䅁䅃䭳偤兑䅯䅹䅁䅁䅯䅒䅁䅁䅯睂䅅䅁䅅䅁䉁䅁䅁兂⽃灳栵㕱㝶兑杷允䅁䅁䅕䅁䑁䅁䅷䅁䙁䅁䅁䅁啂欱䈵权䥄䅁䅁权⭁䅁䅁权䡁允䅁允䅁䅁䅅䅁䙁䅁䅁䥁奃杸䍴䍄䉁䅁䅁兂䅁䅁䅍䅄䅁䅁䅕䅁䅁䝧畯ご䭅䵁䅣䅁䭁䅁䅍䅁䭁䅁䉣䅁䉁䅁䅁允䅁䅁䅕慗婐䙺湲〸䵅䅉䅅䅁䙁䅁䅁睁䵁䅁䅁兂䅁䅁䅃䭳偤兑䅯䄲䅁䅁䅯䅐䅁䅁䅯睂䅅䅁䅅䅁䉁䅁䅁兂求乧丫㙬䉫䅑杷允䅁䅁䅕䅁䑁䅁䅷䅁䙁䅁䅁䅁权晹䅴权䥄䅁䅁权ぁ䅁䅁权䡁允䅁允䅁䅁䅅䅁䙁䅁䅁䅁䅁䅁䅁䍄䉁䅁䅁兂䅁䅁䅍䅄䅁䅁䅕䅁䅁䭧浺歒䭅䅁䉉䅁䭁䍁䅷䅁䭁䅁䉣䅁䉁䅁䅁允䅁䅁䅕䅁䅁䅁䅁䅁䵁䅉䅅䅁䙁䅁䅁睁䵁䅁䅁兂䅁䅁䅃䭳偤兑䅯朲䅁䅁䅯䅒䅁䅁䅯睂䅅䅁䅅䅁䉁䅁䅁兂䕂商䐹㍊奮睐杷允䅁䅁䅕䅁䑁䅁䅷䅁䙁䅁䅁䥁睃ば䈹权䅁允䅁权䝂䅁䅁权䡁允䅁允䅁䅁䅅䅁䭁䅁䉙䅁䵁䅉䅅䅁䙁䅁䅁睁䵁䅁䅁兂䅁䅁䅁䡫㑢䅑䅯杁䅅䅁䅯兔䅁䅁䅯睂䅅䅁䅅䅁䉁䅁䅁兂䅁䅁䅁䅁䅁䅁杷允䅁䅁䅕䅁䑁䅁䅷䅁䙁䅁䅁䥁睃ば䈹权佄䅁䅁权䕂䅁䅁权䡁允䅁允䅁䅁䅅䅁䙁乁偅は汬癳⽯䍄䉁䅁䅁兂䅁䅁䅍䅄䅁䅁䅕䅁䅁䉁䉃䔫䭁偁䅉䅁䭁䑁䅷䅁䭁䅁䉣䅁䉁䅁䅁允䅁䅁䅕体㙆䭆䠵お䵁䅉䅅䅁䙁䅁䅁睁䵁䅁䅁兂䅁䅁䅁穗偂兑䅯睯䅁䅁䅯杏䅁䅁䅯睂䅅䅁䅅䅁䉁䅁䅁兂䅁䅁䅁䅁䅁䅁杷允䅁䅁䅕䅁䑁䅁䅷䅁䙁䅁䅁䅁癃䕰䈹权䭄䅁䅁权⭁</t>
  </si>
  <si>
    <t>䅁䅁权䡁允䅁允䅁䅁䅅䅁䙁䙁⭔䜱塔瘴⽉䍄䉁䅁䅁兂䅁䅁䅍䅄䅁䅁䅕䅁䅁䱧湃ご䭅佁䅉䅁䭁䕁䅑䅁䭁䅁䉣䅁䉁䅁䅁允䅁䅁䅕䅁䅁䅁䅁䅁䵁䅉䅅䅁䙁䅁䅁睁䵁䅁䅁兂䅁䅁䅃佲䝚兑䅯朵䅁䅁䅯睓䅁䅁䅯睂䅅䅁䅅䅁䉁䅁䅁兂䕃煇㙹瀴杘睐杷允䅁䅁䅕䅁䑁䅁䅷䅁䙁䅁䅁䅁允晧䅨权䭄䅁䅁权癁䅁䅁权䡁允䅁允䅁䅁䅅䅁䙁䡁氹楑漸䵕⽙䍄䉁䅁䅁兂䅁䅁䅍䅄䅁䅁䅕䅁䅁䡧睄歔䭅偁䅙䅁䭁䑁䅧䅁䭁䅁䉣䅁䉁䅁䅁允䅁䅁䅕䅁䅁䅁䅁䅁䵁䅉䅅䅁䙁䅁䅁睁䵁䅁䅁兂䅁䅁䅁穗偂兑䅯杯䅁䅁䅯睑䅁䅁䅯睂䅅䅁䅅䅁䉁䅁䅁兂偁慕桗猳㝨村杷允䅁䅁䅕䅁䑁䅁䅷䅁䙁䅁䅁䥁睃ば䈹权浄䅁䅁权䕂䅁䅁权䡁允䅁允䅁䅁䅅䅁䙁䅁䅁䅁䅁䅁䅁䍄䉁䅁䅁兂䅁䅁䅍䅄䅁䅁䅕䅁䅁䕺瑍歭䭅䵁䅣䅁䭁䑁䅣䅁䭁䅁䉣䅁䉁䅁䅁允䅁䅁䅕䅁䅁䅁䅁䅁䵁䅉䅅䅁䙁䅁䅁睁䵁䅁䅁兂䅁䅁䅁乖佚兑䅯䅯䅁䅁䅯兎䅁䅁䅯睂䅅䅁䅅䅁䉁䅁䅁兂硂㝗䑮儵捍䅑杷允䅁䅁䅕䅁䑁䅁䅷䅁䙁䅁䅁䥁睃ば䈹权祄䅁䅁权䍂䅁䅁权䡁允䅁允䅁䅁䅅䅁䙁䅁䙗穥摋祅䅚䍄䉁䅁䅁兂䅁䅁䅍䅄䅁䅁䅕䅁䅁䕧求ご䭅䱁䅑䅁䭁䑁䅷䅁䭁䅁䉣䅁䉁䅁䅁允䅁䅁䅕卨㉚な䄶䕥䵉䅉䅅䅁䙁䅁䅁睁䵁䅁䅁兂䅁䅁䅃䭳偤兑䅯朷䅁䅁䅯䅒䅁䅁䅯睂䅅䅁䅅䅁䉁䅁䅁兂祄䡦捲䭺坒䅑杷允䅁䅁䅕䅁䑁䅁䅷䅁䙁䅁䅁䅁扂䕍䈹权㉄䅁䅁权䉂䅁䅁权䡁允䅁允䅁䅁䅅䅁䙁䅁䅁䅁䅁䅁䅁䍄䉁䅁䅁兂䅁䅁䅍䅄䅁䅁䅕䅁䅁䱧湃ご䭅乁䅯䅁䭁䑁䅕䅁䭁䅁䉣䅁䉁䅁䅁允䅁䅁䅕灳歗硳㑣稴䴸䅉䅅䅁䙁䅁䅁睁䵁䅁䅁兂䅁䅁䅃䭳偤兑䅯睶䅁䅁䅯䅒䅁䅁䅯睂䅅䅁䅅䅁䉁䅁䅁兂⽄稯港琫⭮兑杷允䅁䅁䅕䅁䑁䅁䅷䅁䙁䅁䅁䅁权晹䅴权穃䅁䅁权㥁䅁䅁权䡁允䅁允䅁䅁䅅䅁䙁䑁呎䉘偩㉱䍸䍄䉁䅁䅁兂䅁䅁䅍䅄䅁䅁䅕䅁䅁䭧浺歒䭅乁䅁䅁䭁䑁䅯䅁䭁䅁䉣䅁䉁䅁䅁允䅁䅁䅕䅁䅁䅁䅁䅁䵁䅉䅅䅁䙁䅁䅁睁䵁䅁䅁兂䅁䅁䅁䵑㜳䅑䅯朱䅁䅁䅯杍䅁䅁䅯睂䅅䅁䅅䅁䉁䅁䅁兂䅁䅁䅁䅁䅁䅁杷允䅁䅁䅕䅁䑁䅁䅷䅁䙁䅁䅁䥁睃ば䈹权⭄䅁䅁权䕂䅁䅁权䡁允䅁允䅁䅁䅅䅁䙁䅁䅁䩭㍏䉔䍊䍄䉁䅁䅁兂䅁䅁䅍䅄䅁䅁䅕䅁䅁䕧求ご䭅䭁䅣䅁䭁䑁䅁䅁䭁䅁䉣䅁䉁䅁䅁允䅁䅁䅯权䅅䅁杷允䅁䅁䅕䅁䑁䅁䅷䅁䙁䅁䅁䅁杂癹䅴权䙄䅁䅁权㙁䅁䅁权䡁允䅁允䅁䅁䅅䅁䙁䅁䅁䅁䅁䅁䅁䍄䉁䅁䅁兂䅁䅁䅍䅄䅁䅁䅕䅁䅁䱧湃ご䭅䅁䉁䅁䭁䕁䅑䅁䭁䅁䉣䅁䉁䅁䅁允䅁䅁䅯杂䅅䅁杷允䅁䅁䅕䅁䑁䅁䅷䅁䙁䅁䅁䥁睃ば䈹权坃䅁䅁权䝂䅁䅁权䡁允䅁允䅁䅁䅅䅁䙁䅁䅁䩥煄祙䍤䍄䉁䅁䅁兂䅁䅁䅍䅄䅁䅁䅕䅁䅁䝁确歔䭅䵁䄰䅁䭁䑁䄸䅁䭁䅁䉣䅁䉁䅁䅁允䅁䅁䅕䅁䅁䅁䅁䅁䵁䅉䅅䅁䙁䅁䅁睁䵁䅁䅁兂䅁䅁䅃䭳偤兑䅯睳䅁䅁䅯兔䅁䅁䅯睂䅅䅁䅅䅁䉁䅁䅁兂䥄ㅎ偗煲兗村杷允䅁䅁䅕䅁䑁䅁䅷䅁䙁䅁䅁䥁睃ば䈹权元䅁䅁权䝂䅁䅁权䡁允䅁允䅁䅁䅅䅁䭁䅁䉯䅁䵁䅉䅅䅁䙁䅁䅁睁䵁䅁䅁兂䅁䅁䅃佲䝚兑䅯朳䅁䅁䅯睒䅁䅁䅯睂䅅䅁䅅䅁䉁䅁䅁兂㝄㍋䥫员偁䅑杷允䅁䅁䅕䅁䑁䅁䅷䅁䙁䅁䅁䥁睃ば䈹权硃䅁䅁权䝂䅁䅁权䡁允䅁允䅁䅁䅅䅁䙁䅁䅃焹敺均䍆䍄䉁䅁䅁兂䅁䅁䅍䅄䅁䅁䅕䅁䅁䕁昰䕕䭅乁䅑䅁䭁䕁䅫䅁䭁䅁䉣䅁䉁䅁䅁允䅁䅁䅕卡⽅祢摘ぎ䵁䅉䅅䅁䙁䅁䅁睁䵁䅁䅁兂䅁䅁䅁住佒兑䅯共䅁䅁䅯李䅁䅁䅯睂䅅䅁䅅䅁䉁䅁䅁权䭁允䅁䍄䉁䅁䅁兂䅁䅁䅍䅄䅁䅁䅕䅁䅁䝧畯ご䭅䭁䅣䅁䭁䑁䄸䅁䭁䅁䉣䅁䉁䅁䅁允䅁䅁䅯权䅅䅁杷允䅁䅁䅕䅁䑁䅁䅷䅁䙁䅁䅁䥁睃ば䈹权䉄䅁䅁权䝂䅁䅁权䡁允䅁允䅁䅁䅅䅁䙁䕁㈷㝌奱朴䄵䍄䉁䅁䅁兂䅁䅁䅍䅄䅁䅁䅕䅁䅁䥁刳歔䭅䱁䅑䅁䭁䍁䄸䅁䭁䅁䉣䅁䉁䅁䅁允䅁䅁䅕䅁䅁䅁䅁䅁䵁䅉䅅䅁䙁䅁䅁睁䵁䅁䅁兂䅁䅁䅃䭳偤兑䅯䄱䅁䅁䅯杒䅁䅁䅯睂䅅䅁䅅䅁䉁䅁䅁兂奁癓䝣瑒㉷䅑杷允䅁䅁䅕䅁䑁䅁䅷䅁䙁䅁䅁䥁獃欵䉚权䱄䅁䅁权䙂䅁䅁权䡁允䅁允䅁䅁䅅䅁䙁䍁么兵瑤砫䅆䍄䉁䅁䅁兂䅁䅁䅍䅄䅁䅁䅕䅁䅁䩁㉂䔫䭁乁䅯䅁䭁䑁䅅䅁䭁䅁䉣䅁䉁䅁䅁允䅁䅁䅕䅁䅁䅁䅁䅁䵁䅉䅅䅁䙁䅁䅁睁䵁䅁䅁兂䅁䅁䅃佲䝚兑䅯睲䅁䅁䅯兒䅁䅁䅯睂䅅䅁䅅䅁䉁䅁䅁兂穄㌵娰煸硈睐杷允䅁䅁䅕䅁䑁䅁䅷䅁䙁䅁䅁䅁乃唰䈵权慄䅁䅁权䍂䅁䅁权䡁允䅁允䅁䅁䅅䅁䙁乁桘塤㍲敉⽯䍄䉁䅁䅁兂䅁䅁䅍䅄䅁䅁䅕䅁䅁䝁确歔䭅䭁䅣䅁䭁䑁䅍䅁䭁䅁䉣䅁䉁䅁䅁允䅁䅁䅯权䅅䅁杷允䅁䅁䅕䅁䑁䅁䅷䅁䙁䅁䅁䅁杁偋䅬权㉄䅁䅁权㑁䅁䅁权䡁允䅁允䅁䅁䅅䅁䙁䅁䅁䅁䅁䅁䅁䍄䉁䅁䅁兂䅁䅁䅍䅄䅁䅁䅕䅁䅁䱧湃ご䭅䱁䅑䅁䭁䕁䅕䅁䭁䅁䉣䅁䉁䅁䅁允䅁䅁䅕猴呲搷戰歧䵉䅉䅅䅁䙁䅁䅁睁䵁䅁䅁兂䅁䅁䅁䍉㕪䅑䅯䄹䅁䅁䅯免䅁䅁䅯睂䅅䅁䅅䅁䉁䅁䅁兂䅁䅁䅁䅁䅁䅁杷允䅁䅁䅕䅁䑁䅁䅷䅁䙁䅁䅁䥁睃ば䈹权元䅁䅁权⭁䅁䅁权䡁允䅁允䅁䅁䅅䅁䭁䅁䉯䅁䵁䅉䅅䅁䙁䅁䅁睁䵁䅁䅁兂䅁䅁䅃佲䝚兑䅯䄲䅁䅁䅯睒䅁䅁䅯睂䅅䅁䅅䅁䉁䅁䅁兂扂娰佮偯祶睐杷允䅁䅁䅕䅁䑁䅁䅷䅁䙁䅁䅁䅁癃䕰䈹权杄䅁䅁权㙁䅁䅁权䡁允䅁允䅁䅁䅅䅁䙁䅁䅁䅁䅁䅁䅁䍄䉁䅁䅁兂䅁䅁䅍䅄䅁䅁䅕䅁䅁䉁䉃䔫䭁偁䅯䅁䭁䅁䅍䅁䭁䅁䉣䅁䉁䅁䅁允䅁䅁䅕䅁潃䥰佁啚䵉䅉䅅䅁䙁䅁䅁睁䵁䅁䅁兂䅁䅁䅃䭳偤兑䅯䄳䅁䅁䅯杒䅁䅁䅯睂䅅䅁䅅䅁䉁䅁䅁兂湁䩳睥唫ㅲ睐杷允䅁䅁䅕䅁䑁䅁䅷䅁䙁䅁䅁䥁睃ば䈹权䍁允䅁权䡂䅁䅁权䡁允䅁允䅁䅁䅅䅁䙁佁杘睎㝰䅎䅂䍄䉁䅁䅁兂䅁䅁䅍䅄䅁䅁䅕䅁䅁䱧湃ご䭅䅁䉉䅁䭁䕁䅫䅁䭁䅁䉣䅁䉁䅁䅁允䅁䅁䅕䘹啒䱮娹吹䴸䅉䅅䅁䙁䅁䅁睁䵁䅁䅁兂䅁䅁䅃佲䝚兑䅯䅯䅁䅁䅯村䅁䅁䅯睂䅅䅁䅅䅁䉁䅁䅁兂䕂㕕㍵㡩婉䅑杷允䅁䅁䅕䅁䑁䅁䅷䅁䙁䅁䅁䅁癃䕰䈹权煄䅁䅁权䙂䅁䅁权䡁允䅁允䅁䅁䅅䅁䙁䕁杲⽆ず佶⼸䍄䉁䅁䅁兂䅁䅁䅍䅄䅁䅁䅕䅁䅁䝁䭄〫䭁䵁䅯䅁䭁䕁䅣䅁䭁䅁䉣䅁䉁䅁䅁允䅁䅁䅕祲歁稳坏究䴸䅉䅅䅁䙁䅁䅁睁䵁䅁䅁兂䅁䅁䅃佲䝚兑䅯朱䅁䅁䅯杒䅁䅁䅯睂䅅䅁䅅䅁䉁䅁䅁兂煄㕢穄䭧硘睐杷允䅁䅁䅕䅁䑁䅁䅷䅁䙁䅁䅁䥁睃ば䈹权佄䅁䅁权䝂䅁䅁权䡁允䅁允䅁䅁䅅䅁䙁䥁煂栵䅍⽋⽙䍄䉁䅁䅁兂䅁䅁䅍䅄䅁䅁䅕䅁䅁䉁䉃䔫䭁乁䅙䅁䭁䕁䅧䅁䭁䅁䉣䅁䉁䅁䅁允䅁䅁䅕杗䅩㕍杵究䴸䅉䅅䅁䙁䅁䅁睁䵁䅁䅁兂䅁䅁䅃佲䝚兑䅯䄴䅁䅁䅯䅍䅁䅁䅯睂䅅䅁䅅䅁䉁䅁䅁兂䅁䅁䅁䅁䅁䅁杷允䅁䅁䅕䅁䑁䅁䅷䅁䙁䅁䅁䅁㑁䔵䈵权䙄䅁䅁权癁䅁䅁权䡁允䅁允䅁䅁䅅䅁䙁䅁䅁䅁䅁䅁䅁䍄䉁䅁䅁兂䅁䅁䅍䅄䅁䅁䅕䅁䅁䝁确歔䭅䱁䅙䅁䭁䍁䄸䅁䭁䅁䉣䅁䉁䅁䅁允䅁䅁䅕䅁䅁䅁䅁䅁䵁䅉䅅䅁䙁䅁䅁睁䵁䅁䅁兂䅁䅁䅁乖佚兑䅯睳䅁䅁䅯兑䅁䅁䅯睂䅅䅁䅅䅁䉁䅁䅁兂䅁䝁⭂㤯⽒村杷允䅁䅁䅕䅁䑁䅁䅷䅁䙁䅁䅁䥁睃ば䈹权癃䅁䅁权䝂䅁䅁权䡁允䅁允䅁䅁䅅䅁䙁䩁做㍶硰睍䅊䍄䉁䅁䅁兂䅁䅁䅍䅄䅁䅁䅕䅁䅁䭁䩄〫䭁乁䅁䅁䭁䕁䅣䅁䭁䅁䉣䅁䉁䅁䅁允䅁䅁䅕䝍㙏噺けぉ䵁䅉䅅䅁䙁䅁䅁睁䵁䅁䅁兂䅁䅁䅃佲䝚兑䅯朳䅁䅁䅯睎䅁䅁䅯睂䅅䅁䅅䅁䉁䅁䅁兂䅁䅁䅁䅁䅁䅁杷允䅁䅁䅕䅁䑁䅁䅷䅁䙁䅁䅁䥁睃ば䈹权睄䅁䅁权䝂䅁䅁权䡁允䅁允䅁䅁䅅䅁䙁䝁稸南䍹礳䄹䍄䉁䅁䅁兂䅁䅁䅍䅄䅁䅁䅕䅁䅁䭧浺歒䭅䭁䅳䅁䭁䑁䅉䅁䭁䅁䉣䅁䉁䅁䅁允䅁䅁䅯权䅅䅁杷允䅁䅁䅕䅁䑁䅁䅷䅁䙁䅁䅁䥁睃ば䈹权⽃䅁䅁权乂䅁䅁权䡁允䅁允䅁䅁䅅䅁䙁䩁䥸圱䨰穂䍨䍄䉁䅁䅁兂䅁䅁䅍䅄䅁䅁䅕䅁䅁䭧浺歒䭅䵁䅣䅁䭁䑁䅉䅁䭁䅁䉣䅁䉁䅁䅁允䅁䅁䅕䅁䅁䅁䅁䅁䵁䅉䅅䅁䙁䅁䅁睁䵁䅁䅁兂䅁䅁䅃ㅏ偬兑䅯睳䅁䅁䅯兓䅁䅁䅯睂䅅䅁䅅䅁䉁䅁䅁兂睃唶煯慇灖村杷允䅁䅁䅕䅁䑁䅁䅷䅁䙁䅁䅁䅁杁偋䅬权㉄䅁䅁权㉁䅁䅁权䡁允䅁允䅁䅁䅅䅁䙁䅁䅁䅁䅁䅁䅁䍄䉁䅁䅁兂䅁䅁䅍䅄䅁䅁䅕䅁䅁䡁䭄〫䭁䅁䉉䅁䭁䑁䅧䅁䭁䅁䉣䅁䉁䅁䅁允䅁䅁䅕䅁䅁䅁䅁䅁䵁䅉䅅䅁䙁䅁䅁睁䵁䅁䅁兂䅁䅁䅃䭳偤兑䅯睹䅁䅁䅯杒䅁䅁䅯睂䅅䅁䅅䅁䉁䅁䅁兂䡂䵵猵摌乯䅑杷允䅁䅁䅕䅁䑁䅁䅷䅁䙁䅁䅁䥁獃欵䉚权乄䅁䅁权獁䅁䅁权䡁允䅁允䅁䅁䅅䅁䙁䅁䅁䅁䅁䅁䅁䍄䉁䅁䅁兂䅁䅁䅍䅄䅁䅁䅕䅁䅁䱧湃ご䭅偁䅯䅁䭁䕁䅙䅁䭁䅁䉣䅁䉁䅁䅁允䅁䅁䅕䅁獁㍥琲啐䵉䅉䅅䅁䙁䅁䅁睁䵁䅁䅁兂䅁䅁䅄佧兊兑䅯䄹䅁䅁䅯兒䅁䅁䅯睂䅅䅁䅅䅁䉁䅁䅁兂䅁䅁䅁䅁䅁䅁杷允䅁䅁䅕䅁䑁䅁䅷䅁䙁䅁䅁䅁权晹䅴权䙄䅁䅁权㍁䅁䅁权䡁允䅁允䅁䅁䅅䅁䙁䅁䅁䅁䅁䅁䅁䍄䉁䅁䅁兂䅁䅁䅍䅄䅁䅁䅕䅁䅁䱧湃ご䭅䭁䅍䅁䭁䕁䅫䅁䭁䅁䉣䅁䉁䅁䅁允䅁䅁䅕ㄱ䡢㔶獪啈䵉䅉䅅䅁䙁䅁䅁睁䵁䅁䅁兂䅁䅁䅁䵯㝮䅑䅯䄱䅁䅁䅯䅌䅁䅁䅯睂䅅䅁䅅䅁䉁䅁䅁兂䅁䅁䅁䅁䅁䅁杷允䅁䅁䅕䅁䑁䅁䅷䅁䙁䅁䅁䅁允晧䅨权畄䅁䅁权癁䅁䅁权䡁允䅁允䅁䅁䅅䅁䙁乁䙣婩摓ㅉ䅆䍄䉁䅁䅁兂䅁䅁䅍䅄䅁䅁䅕䅁䅁䝧畯ご䭅䱁䅍䅁䭁䍁䅷䅁䭁䅁䉣䅁䉁䅁䅁允䅁䅁䅕䅁䅁䅁䅁䅁䵁䅉䅅䅁䙁䅁䅁睁䵁䅁䅁兂䅁䅁䅄佧兊兑䅯䅯䅁䅁䅯䅔䅁䅁䅯睂䅅䅁䅅䅁䉁䅁䅁兂乃䱏䍗䙭卬䅑杷允䅁䅁䅕䅁䑁䅁䅷䅁䙁䅁䅁䅁权晹䅴权汃䅁䅁权䵂䅁䅁权䡁允䅁允䅁䅁䅅䅁䡁䅁䅁䅁杁佳䅒䍄䉁䅁䅁兂䅁䅁䅍䅄䅁䅁䅕䅁䅁䕧求ご䭅偁䅑䅁䭁䕁䅷䅁䭁䅁䉣䅁䉁䅁䅁允䅁䅁䅕偪捨牦䙵啋䵁䅉䅅䅁䙁䅁䅁睁䵁䅁䅁兂䅁䅁䅃佲䝚兑䅯睷䅁䅁䅯睍䅁䅁䅯睂䅅䅁䅅䅁䉁䅁䅁兂䅁䅁䅁䅁䅁䅁杷允䅁䅁䅕䅁䑁䅁䅷䅁䙁䅁䅁䥁獃欵䉚权兄䅁䅁权癁䅁䅁权䡁允䅁允䅁䅁䅅䅁䙁䅁䅁䅁䅁䅁䅁䍄䉁䅁䅁兂䅁䅁䅍䅄䅁䅁䅕䅁䅁䭧浺歒䭅佁䅁䅁䭁䑁䅫䅁䭁䅁䉣䅁䉁䅁䅁允䅁䅁䅕䅁䅁䅁䅁䅁䵁䅉䅅䅁䙁䅁䅁睁䵁䅁䅁兂䅁䅁䅃佲䝚兑䅯睸䅁䅁䅯杒䅁䅁䅯睂䅅䅁䅅䅁䉁䅁䅁兂瑄匵ㅬ㥋䅅村杷允䅁䅁䅕䅁䑁䅁䅷䅁䙁䅁䅁䅁啂欱䈵权灃䅁䅁权䉂䅁䅁权䡁允䅁允䅁䅁䅅䅁䭁䅁䉯䅁䵁䅉䅅䅁䙁䅁䅁睁䵁䅁䅁兂䅁䅁䅃䭳偤兑䅯睷䅁䅁䅯杒䅁䅁䅯睂䅅䅁䅅䅁䉁䅁䅁兂䅃婺穣礲㝑䅑杷允䅁䅁䅕䅁䑁䅁䅷䅁䙁䅁䅁䥁睃ば䈹权䕁允䅁权䝂䅁䅁权䡁允䅁允䅁䅁䅅䅁䙁䩁塔㕤㡺䕥䅆䍄䉁䅁䅁兂䅁䅁䅍䅄䅁䅁䅕䅁䅁䱧湃ご䭅䭁䅁䅁䭁䕁䅣䅁䭁䅁䉣䅁䉁䅁䅁允䅁䅁䅕湦捤煩硰啎䵁䅉䅅䅁䙁䅁䅁睁䵁䅁䅁兂䅁䅁䅃䭳偤兑䅯䅵䅁䅁䅯村䅁䅁䅯睂䅅䅁䅅䅁䉁䅁䅁兂䵃楅瑦爷䬵䅑杷允䅁䅁䅕䅁䑁䅁䅷䅁䙁䅁䅁䥁睃ば䈹权橃䅁䅁权䡂䅁䅁权䡁允䅁允䅁䅁䅅䅁䙁䭁奖㑘扔睊䍸䍄䉁䅁䅁兂䅁䅁䅍䅄䅁䅁䅕䅁䅁䑧婴ご䭅䭁䅕䅁䭁䍁䄸䅁䭁䅁䉣䅁䉁䅁䅁允䅁䅁䅣䅁䅁䝁潂䔴䵁䅉䅅䅁䙁䅁䅁睁䵁䅁䅁兂䅁䅁䅃䭳偤兑䅯杬䅁䅁䅯睒䅁䅁䅯睂䅅䅁䅅䅁䉁䅁䅁兂乃䝖桺桏稰村杷允䅁䅁䅕䅁䑁䅁䅷䅁䙁䅁䅁䅁灂唸䈵权卄䅁䅁权祁䅁䅁权䡁允䅁允䅁䅁䅅䅁䙁䅁䅁䅁䅁䅁䅁䍄䉁䅁䅁兂䅁䅁䅍䅄䅁䅁䅕䅁䅁䅁乓ご䭅乁䅁䅁䭁䑁䄸䅁䭁䅁䉣䅁䉁䅁䅁允䅁䅁䅕䅁䅁䅁䅁䅁䵁䅉䅅䅁䙁䅁䅁睁䵁䅁䅁兂䅁䅁䅃䭳偤兑䅯兰䅁䅁䅯睒䅁䅁䅯睂䅅䅁䅅䅁䉁䅁䅁睂䅁䅁䅁䴴橶䅑杷允䅁䅁䅕䅁䑁䅁䅷䅁䙁䅁䅁䥁睃ば䈹权元䅁䅁权䡂䅁䅁权䡁允䅁允䅁䅁䅅䅁䭁䅁䉯䅁䵁䅉䅅䅁䙁䅁䅁睁䵁䅁䅁兂䅁䅁䅁䵙㝲䅑䅯杯䅁䅁䅯䅏䅁䅁䅯睂䅅䅁䅅䅁䉁䅁䅁兂⽄砯卹地汬村杷允䅁䅁䅕䅁䑁䅁䅷䅁䙁䅁䅁䥁䅂啚䈹权敄䅁䅁权⽁䅁䅁权䡁允䅁允䅁䅁䅅䅁䙁䅁䅁䅁䅁䅁䅁䍄䉁䅁䅁兂䅁䅁䅍䅄䅁䅁䅕䅁䅁䥁刳歔䭅乁䅑䅁䭁䑁䄸䅁䭁䅁䉣䅁䉁䅁䅁允䅁䅁䅕䅁䅁䅁䅁䅁䵁䅉䅅䅁䙁䅁䅁睁䵁䅁䅁兂䅁䅁䅃䭳偤兑䅯䄸䅁䅁䅯睑䅁䅁䅯睂䅅䅁䅅䅁䉁䅁䅁兂潂䙡申㔷湉䅑杷允䅁䅁䅕䅁䑁䅁䅷䅁䙁䅁䅁䥁㝁啗䈹权牃䅁䅁权癁䅁䅁权䡁允䅁允䅁䅁䅅䅁䭁䅁䉯䅁䵁䅉䅅䅁䙁䅁䅁睁䵁䅁䅁兂䅁䅁䅃䭳偤兑䅯末䅁䅁䅯䅓䅁䅁䅯睂䅅䅁䅅䅁䉁䅁䅁兂湃㝙て楇䙖村杷允䅁䅁䅕䅁䑁䅁䅷䅁䙁䅁䅁䅁䅄倹䅴权煄䅁䅁权䱂䅁䅁权䡁允䅁允䅁䅁䅅䅁䙁䍁慗摄㐵摎⽫䍄䉁䅁䅁兂䅁䅁䅍䅄䅁䅁䅕䅁䅁䱧湃ご䭅䭁䅳䅁䭁䕁䅣䅁䭁䅁䉣䅁䉁䅁䅁允䅁䅁䅯权䅅䅁杷允䅁䅁䅕䅁䑁䅁䅷䅁䙁䅁䅁䥁獃欵䉚权元䅁䅁权⭁䅁䅁权䡁允䅁允䅁䅁䅅䅁䭁䅁䉯䅁䵁䅉䅅䅁䙁䅁䅁睁䵁䅁䅁兂䅁䅁䅁穗偂兑䅯兰䅁䅁䅯䅒䅁䅁䅯睂䅅䅁䅅䅁䉁䅁䅁睂䅁䅁䅁䡯橄䅑杷允䅁䅁䅕䅁䑁䅁䅷䅁䙁䅁䅁䥁獃欵䉚权㙄䅁䅁权ぁ䅁䅁权䡁允䅁允䅁䅁䅅䅁䙁䅁䅁䅁䅁䅁䅁䍄䉁䅁䅁兂䅁䅁䅍䅄䅁䅁䅕䅁䅁䉁䉃䔫䭁偁䅉䅁䭁䕁䄰䅁䭁䅁䉣䅁䉁䅁䅁允䅁䅁䅕児塲㍯㥁啊䵁䅉䅅䅁䙁䅁䅁睁䵁䅁䅁兂䅁䅁䅃䭳偤兑䅯睳䅁䅁䅯睒䅁䅁䅯睂䅅䅁䅅䅁䉁䅁䅁兂卂焯硁䵡㉚村杷允䅁䅁䅕䅁䑁䅁䅷䅁䙁䅁䅁䵁䅃水䉂权䭄䅁䅁权㕁䅁䅁权䡁允䅁允䅁䅁䅅䅁䙁䅁䅁䅁䅁䅁䅁䍄䉁䅁䅁兂䅁䅁䅍䅄䅁䅁䅕䅁䅁䕧求ご䭅䅁䉉䅁䭁䕁䅉䅁䭁䅁䉣䅁䉁䅁䅁允䅁䅁䅕偨煣し捌樸䴸䅉䅅䅁䙁䅁䅁睁䵁䅁䅁兂䅁䅁䅃䭳偤兑䅯杺䅁䅁䅯兔䅁䅁䅯睂䅅䅁䅅䅁䉁䅁䅁兂佂潚ㅡ味㝦睐杷允䅁䅁䅕䅁䑁䅁䅷䅁䙁䅁䅁䅁允晧䅨权灃䅁䅁权獁䅁䅁权䡁允䅁允䅁䅁䅅䅁䭁䅁䉯䅁䵁䅉䅅䅁䙁䅁䅁睁䵁䅁䅁兂䅁䅁䅁䵣㝲䅑䅯关䅁䅁䅯兓䅁䅁䅯睂䅅䅁䅅䅁䉁䅁䅁兂䅁䅁䅁䅁䅁䅁杷允䅁䅁䅕䅁䑁䅁䅷䅁䙁䅁䅁䥁啂䙂䉂权坃䅁䅁权䥂䅁䅁权䡁允䅁允䅁䅁䅅䅁䙁偁⬰祹㠹楆䍎䍄䉁䅁䅁兂䅁䅁䅍䅄䅁䅁䅕䅁䅁䙁睳ご䭅佁䅯䅁䭁䅁䅍䅁䭁䅁䉣䅁䉁䅁䅁允䅁䅁䅕扚灅硍告呰䴸䅉䅅䅁䙁䅁䅁睁䵁䅁䅁兂䅁䅁䅃佲䝚兑䅯䄸䅁䅁䅯兑䅁䅁䅯睂䅅䅁䅅䅁䉁䅁䅁兂硁浺卆杉ぅ䅑杷允䅁䅁䅕䅁䑁䅁䅷䅁䙁䅁䅁䥁睃ば䈹权煄䅁䅁权䵂䅁䅁权䡁允䅁允䅁䅁䅅䅁䙁䭁楲睍湥⭓⼴䍄䉁䅁䅁兂䅁䅁䅍䅄䅁䅁䅕䅁䅁佁䉃䔫䭁偁䅁䅁䭁䕁䅯䅁䭁䅁䉣䅁䉁䅁䅁允䅁䅁䅕䅁䅁䅁䅁䅁䵁䅉䅅䅁䙁䅁䅁睁䵁䅁䅁兂䅁䅁䅃䝑偖兑䅯杯䅁䅁䅯睑䅁䅁䅯睂䅅䅁䅅䅁䉁䅁䅁兂㕂摣䝹㕊䙩村杷允䅁䅁䅕䅁䑁䅁䅷䅁䙁䅁䅁䥁睃ば䈹权乄䅁䅁权䡂䅁䅁权䡁允䅁允䅁䅁䅅䅁䙁䡁㌵䥘煱呣䅖䍄䉁䅁䅁兂䅁䅁䅍䅄䅁䅁䅕䅁䅁䱧湃ご䭅乁䅙䅁䭁䕁䅣䅁䭁䅁䉣䅁䉁䅁䅁允䅁䅁䅕浃灬煲杧稯䴸䅉䅅䅁䙁䅁䅁睁䵁䅁䅁兂䅁䅁䅃佲䝚兑䅯䄰䅁䅁䅯䅍䅁䅁䅯睂䅅䅁䅅䅁䉁䅁䅁兂䅁䅁䅁䅁䅁䅁杷允䅁䅁䅕䅁䑁䅁䅷䅁䙁䅁䅁䥁睃ば䈹权佄䅁䅁权䡂䅁䅁权䡁允䅁允䅁䅁䅅䅁䙁偁浈婐䑹癈⽳䍄䉁䅁䅁兂䅁䅁䅍䅄䅁䅁䅕䅁䅁䭧浺歒䭅䵁䅕䅁䭁䍁䄸䅁䭁䅁䉣䅁䉁䅁䅁允䅁䅁䅕䅁䅁䅁䅁䅁䵁䅉䅅䅁䙁䅁䅁睁䵁䅁䅁兂䅁䅁䅃佲䝚兑䅯䄲䅁䅁䅯材䅁䅁䅯睂䅅䅁䅅䅁䉁䅁䅁兂桁硚夵瑹睦睐杷允䅁䅁䅕䅁䑁䅁䅷䅁䙁䅁䅁䥁獃欵䉚权楃䅁䅁权㡁䅁䅁权䡁允䅁允䅁䅁䅅䅁䙁䍁䅡猶捊䥁䍆䍄䉁䅁䅁兂䅁䅁䅍䅄䅁䅁䅕䅁䅁䡁瑳ご䭅䭁䅕䅁䭁䑁䅍䅁䭁䅁䉣䅁䉁䅁䅁允䅁䅁䅯䅁䅁䅁杷允䅁䅁䅕䅁䑁䅁䅷䅁䙁䅁䅁䵁䅃水䉂权慄䅁䅁权䱂䅁䅁权䡁允䅁允䅁䅁䅅䅁䙁䝁刴䡯楹瑳⽍䍄䉁䅁䅁兂䅁䅁䅍䅄䅁䅁䅕䅁䅁䱧湃ご䭅佁䅁䅁䭁䕁䅣䅁䭁䅁䉣䅁䉁䅁䅁允䅁䅁䅕圹扫䈰䍊樷䴸䅉䅅䅁䙁䅁䅁睁䵁䅁䅁兂䅁䅁䅁祥倱兑䅯杴䅁䅁䅯䅒䅁䅁䅯睂䅅䅁䅅䅁䉁䅁䅁兂䅁䅁䅁䅁䅁䅁杷允䅁䅁䅕䅁䑁䅁䅷䅁䙁䅁䅁䥁睃ば䈹权癃䅁䅁权䍂䅁䅁权䡁允䅁允䅁䅁䅅䅁䙁佁㑆呎㍋睪䅆䍄䉁䅁䅁兂䅁䅁䅍䅄䅁䅁䅕䅁䅁䱧湃ご䭅佁䅑䅁䭁䕁䅣䅁䭁䅁䉣䅁䉁䅁䅁允䅁䅁䅕㡁䭉䉨牔歃䵁䅉䅅䅁䙁䅁䅁睁䵁䅁䅁兂䅁䅁䅃䭳偤兑䅯兺䅁䅁䅯材䅁䅁䅯睂䅅䅁䅅䅁䉁䅁䅁兂䍁爷㤳搳獷䅑杷允䅁䅁䅕䅁䑁䅁䅷䅁䙁䅁䅁䅁䅄倹䅴权灃䅁䅁权癁䅁䅁权䡁允䅁允䅁䅁䅅䅁䭁䅁䉯䅁䵁䅉䅅䅁䙁䅁䅁睁䵁䅁䅁兂䅁䅁䅃䭳偤兑䅯䄹䅁䅁䅯睒䅁䅁䅯睂䅅䅁䅅䅁䉁䅁䅁兂允䡧塃渹樰䅑杷允䅁䅁䅕䅁䑁䅁䅷䅁䙁䅁䅁䵁䑸婌䉰权楃䅁䅁权穁䅁䅁权䡁允䅁允䅁䅁䅅䅁䙁䅁䅁䅁䅁䅁䅁䍄䉁䅁䅁兂䅁䅁䅍䅄䅁䅁䅕䅁䅁䱧湃ご䭅偁䅧䅁䭁䕁䅣䅁䭁䅁䉣䅁䉁䅁䅁允䅁䅁䅕晶㉃汖䕴䕍䵉䅉䅅䅁䙁䅁䅁睁䵁䅁䅁兂䅁䅁䅃䅖兒兑䅯䅹䅁䅁䅯睓䅁䅁䅯睂䅅䅁䅅䅁䉁䅁䅁兂敁䡎䭖㌰嘷兑杷允䅁䅁䅕䅁䑁䅁䅷䅁䙁䅁䅁䅁䅄倹䅴权穃䅁䅁权䉂䅁䅁权䡁允䅁允䅁䅁䅅䅁䙁䅁睈㍬䑌潸䍆䍄䉁䅁䅁兂䅁䅁䅍䅄䅁䅁䅕䅁䅁䱧湃ご䭅䱁䄸䅁䭁䕁䅣䅁䭁䅁䉣䅁䉁䅁䅁允䅁䅁䅕眳䱳㍗匴歉䵉䅉䅅䅁䙁䅁䅁睁䵁䅁䅁兂䅁䅁䅁䍉㕪䅑䅯睰䅁䅁䅯睁䅁䅁䅯睂䅅䅁䅅䅁䉁䅁䅁权䭁允䅁䍄䉁䅁䅁兂䅁䅁䅍䅄䅁䅁䅕䅁䅁䍁潁唫䭁佁䅙䅁䭁䑁䄰䅁䭁䅁䉣䅁䉁䅁䅁允䅁䅁䅕䅁䅁䅁䅁䅁䵁䅉䅅䅁䙁䅁䅁睁䵁䅁䅁兂䅁䅁䅁祥倱兑䅯杁䅅䅁䅯睑䅁䅁䅯睂䅅䅁䅅䅁䉁䅁䅁兂䝂㍭祴特睐睐杷允䅁䅁䅕䅁䑁䅁䅷䅁䙁䅁䅁䥁睃ば䈹权权䅁䅁权ㅁ䅁䅁权䡁允䅁允䅁䅁䅅䅁䙁乁攷㡺倶䑱䅒䍄䉁䅁䅁兂䅁䅁䅍䅄䅁䅁䅕䅁䅁䑧婴ご䭅䵁䄰䅁䭁䕁䅣䅁䭁䅁䉣䅁䉁䅁䅁允䅁䅁䅕獇⭚儸剙お䵁䅉䅅䅁䙁䅁䅁睁䵁䅁䅁兂䅁䅁䅃䭳偤兑䅯术䅁䅁䅯睒䅁䅁䅯睂䅅䅁䅅䅁䉁䅁䅁兂獄㉳噁ㅫ䵁村杷允䅁䅁䅕䅁䑁䅁䅷䅁䙁䅁䅁䅁允晧䅨权㙄䅁䅁权癁䅁䅁权䡁允䅁允䅁䅁䅅䅁䙁䅁䅁䅁䅁䅁䅁䍄䉁䅁䅁兂䅁䅁䅍䅄䅁䅁䅕䅁䅁䭧浺歒䭅乁䅉䅁䭁䑁䅙䅁䭁䅁䉣䅁䉁䅁䅁允䅁䅁䅕氱単䱱捚啊䵁䅉䅅䅁䙁䅁䅁睁䵁䅁䅁兂䅁䅁䅃佲䝚兑䅯朲䅁䅁䅯村䅁䅁䅯睂䅅䅁䅅䅁䉁䅁䅁兂睄䱏浂癩堯睐杷允䅁䅁䅕䅁䑁䅁䅷䅁䙁䅁䅁䥁獃欵䉚权卄䅁䅁权䭂䅁䅁权䡁允䅁允䅁䅁䅅䅁䙁䉁婤䅤浇祁䄹䍄䉁䅁䅁兂䅁䅁䅍䅄䅁䅁䅕䅁䅁䍁潁唫䭁䅁䉁䅁䭁䕁䅅䅁䭁䅁䉣䅁䉁䅁䅁允䅁䅁䅯䅁䅁䅁杷允䅁䅁䅕䅁䑁䅁䅷䅁䙁䅁䅁䥁睃ば䈹权䅁允䅁权䡂䅁䅁权䡁允䅁允䅁䅁䅅䅁䭁䅁䉙䅁䵁䅉䅅䅁䙁䅁䅁睁䵁䅁䅁兂䅁䅁䅃䭳偤兑䅯朹䅁䅁䅯睒䅁䅁䅯睂䅅䅁䅅䅁䉁䅁䅁兂䥃ㅧ夷丫㥢睐杷允䅁䅁䅕䅁䑁䅁䅷䅁䙁䅁䅁䅁乃唰䈵权灃䅁䅁权⭁䅁䅁权䡁允䅁允䅁䅁䅅䅁䭁䅁䉯䅁䵁䅉䅅䅁䙁䅁䅁睁䵁䅁䅁兂䅁䅁䅃楡倵兑䅯䄯䅁䅁䅯睒䅁䅁䅯睂䅅䅁䅅䅁䉁䅁䅁兂䅁䅁䅁䅁䅁䅁杷允䅁䅁䅕䅁䑁䅁䅷䅁䙁䅁䅁䅁䕁啪䈹权䙄䅁䅁权䕂䅁䅁权䡁允䅁允䅁䅁䅅䅁䙁䅁䅁䅁䅁䅁䅁䍄䉁䅁䅁兂䅁䅁䅍䅄䅁䅁䅕䅁䅁䱧湃ご䭅䭁䅁䅁䭁䕁䅧䅁䭁䅁䉣䅁䉁䅁䅁允䅁䅁䅕䱵睋䝐㕚䕎䵁䅉䅅䅁䙁䅁䅁睁䵁䅁䅁兂䅁䅁䅃䅖兒兑䅯䄳䅁䅁䅯李䅁䅁䅯睂䅅䅁䅅䅁䉁䅁䅁兂䅁䅁䅁䅁䅁䅁杷允䅁䅁䅕䅁䑁䅁䅷䅁䙁䅁䅁䥁獃欵䉚权浄䅁䅁权㝁䅁䅁权䡁允䅁允䅁䅁䅅䅁䙁䅁䅁䅁䅁䅁䅁䍄䉁䅁䅁兂䅁䅁䅍䅄䅁䅁䅕䅁䅁䝧畯ご䭅偁䄴䅁䭁䑁䅣䅁䭁䅁䉣䅁䉁䅁䅁允䅁䅁䅕䅁䅁䅁䅁䅁䵁䅉䅅䅁䙁䅁䅁睁䵁䅁䅁兂䅁䅁䅁偷㝔䅑䅯杹䅁䅁䅯䅏䅁䅁䅯睂䅅䅁䅅䅁䉁䅁䅁兂䅁䅁䅁䅁䅁䅁杷允䅁䅁䅕䅁䑁䅁䅷䅁䙁䅁䅁䅁灂唸䈵权䉄䅁䅁权䉂䅁䅁权䡁允䅁允䅁䅁䅅䅁䙁䕁䩭潴慇䉣䅨䍄䉁䅁䅁兂䅁䅁䅍䅄䅁䅁䅕䅁䅁䱧湃ご䭅䭁䅍䅁䭁䕁䅧䅁䭁䅁䉣䅁䉁䅁䅁允䅁䅁䅕武橔慌䙬え䵉䅉䅅䅁䙁䅁䅁睁䵁䅁䅁兂䅁䅁䅁䍉㕪䅑䅯䅯䅁䅁䅯兓䅁䅁䅯睂䅅䅁䅅䅁䉁䅁䅁兂癃⭍㑢䭣睦睐杷允䅁䅁䅕䅁䑁䅁䅷䅁䙁䅁䅁䥁䅂啚䈹权䉄䅁䅁权䥂䅁䅁权䡁允䅁允䅁䅁䅅䅁䙁䅁䅁䅁䅁䅁䅁䍄䉁䅁䅁兂䅁䅁䅍䅄䅁䅁䅕䅁䅁䕧求ご䭅偁䅁䅁䭁䕁䅯䅁䭁䅁䉣䅁䉁䅁䅁允䅁䅁䅕婌䍙㙕㥳啑䵁䅉䅅䅁䙁䅁䅁睁䵁䅁䅁兂䅁䅁䅃䭳偤兑䅯兰䅁䅁䅯䅓䅁䅁䅯睂䅅䅁䅅䅁䉁䅁䅁睂䅁䅁䅁偧橮䅑杷允䅁䅁䅕䅁䑁䅁䅷䅁䙁䅁䅁䥁獃欵䉚权䙄䅁䅁权㍁䅁䅁权䡁允䅁允䅁䅁䅅䅁䙁䅁䅁䅁䅁䅁䅁䍄䉁䅁䅁兂䅁䅁䅍䅄䅁䅁䅕䅁䅁䑁歪歔䭅䭁䅳䅁䭁䑁䅙䅁䭁䅁䉣䅁䉁䅁䅁允䅁䅁䅯权䅅䅁杷允䅁䅁䅕䅁䑁䅁䅷䅁䙁䅁䅁䥁㝁啗䈹权㥃䅁䅁权㥁䅁䅁权䡁允䅁允䅁䅁䅅䅁䙁乁䍪㙬歯㉙䅒䍄䉁䅁䅁兂䅁䅁䅍䅄䅁䅁䅕䅁䅁䭁欫ご䭅䱁䅍䅁䭁䕁䅷䅁䭁䅁䉣䅁䉁䅁䅁允䅁䅁䅕䑄䉷畴偭䕨䵉䅉䅅䅁䙁䅁䅁睁䵁䅁䅁兂䅁䅁䅄佧兊兑䅯䅁䅅䅁䅯睓䅁䅁䅯睂䅅䅁䅅䅁䉁䅁䅁权⽁允䅁䍄䉁䅁䅁兂䅁䅁䅍䅄䅁䅁䅕䅁䅁䑧婴ご䭅䱁䅙䅁䭁䑁䅷䅁䭁䅁䉣䅁䉁䅁䅁允䅁䅁䅕㘲㑁獓䩹啉䵉䅉䅅䅁䙁䅁䅁睁䵁䅁䅁兂䅁䅁䅁䥅㑈䅑䅯典䅁䅁䅯睌䅁䅁䅯睂䅅䅁䅅䅁䉁䅁䅁兂䅁䅁䅁䅁䅁䅁杷允䅁䅁䅕䅁䑁䅁䅷䅁䙁䅁䅁䅁允晧䅨权䥄䅁䅁权㕁䅁䅁权䡁允䅁允䅁䅁䅅䅁䙁䅁䅁䝁捪偘䈱䍄䉁䅁䅁兂䅁䅁䅍䅄䅁䅁䅕䅁䅁䱧湃ご䭅䭁䅫䅁䭁䕁䅧䅁䭁䅁䉣䅁䉁䅁䅁允䅁䅁䅯权䅅䅁杷允䅁䅁䅕䅁䑁䅁䅷䅁䙁䅁䅁䅁灂唸䈵权啄䅁䅁权硁䅁䅁权䡁允䅁允䅁䅁䅅䅁䙁䅁䅁䅁䅁䅁䅁䍄䉁䅁䅁兂䅁䅁䅍䅄䅁䅁䅕䅁䅁䅁乓ご䭅䭁䅣䅁䭁䑁䅣䅁䭁䅁䉣䅁䉁䅁䅁允䅁䅁䅯权䅅䅁杷允䅁䅁䅕䅁䑁䅁䅷䅁䙁䅁䅁䥁獃欵䉚权牃䅁䅁权䝂䅁䅁权䡁允䅁允䅁䅁䅅䅁䭁䅁䉯䅁䵁䅉䅅䅁䙁䅁䅁睁䵁䅁䅁兂䅁䅁䅁䥅㑈䅑䅯䅂䅅䅁䅯材䅁䅁䅯睂䅅䅁䅅䅁䉁䅁䅁兂䉄呤牧故漰䅑杷允䅁䅁䅕䅁䑁䅁䅷䅁䙁䅁䅁䥁獃欵䉚权㑃䅁䅁权㙁䅁䅁权䡁允䅁允䅁䅁䅅䅁䙁䅁䅁䅁䅁䅁䅁䍄䉁䅁䅁兂䅁䅁䅍䅄䅁䅁䅕䅁䅁䕧求ご䭅䱁䅅䅁䭁䑁䅙䅁䭁䅁䉣䅁䉁䅁䅁允䅁䅁䅕䅁䅁䅁䅁䅁䵁䅉䅅䅁䙁䅁䅁睁䵁䅁䅁兂䅁䅁䅃佲䝚兑䅯朵䅁䅁䅯䅍䅁䅁䅯睂䅅䅁䅅䅁䉁䅁䅁兂䅁䅁䅁䅁䅁䅁杷允䅁䅁䅕䅁䑁䅁䅷䅁䙁䅁䅁䅁㝂啌䈹权楄䅁䅁权⽁䅁䅁权䡁允䅁允䅁䅁䅅䅁䙁䅁䅁䅁䅁䅁䅁䍄䉁䅁䅁兂䅁䅁䅍䅄䅁䅁䅕䅁䅁䭧浺歒䭅䅁䉁䅁䭁䑁䅧䅁䭁䅁䉣䅁䉁䅁䅁允䅁䅁䅯睐䅅䅁杷允䅁䅁䅕䅁䑁䅁䅷䅁䙁䅁䅁䅁䕁啪䈹权ぃ䅁䅁权ㅁ䅁䅁权䡁允䅁允䅁䅁䅅䅁䙁䅁䅁䅁䅁䅁䅁䍄䉁䅁䅁兂䅁䅁䅍䅄䅁䅁䅕䅁䅁䱧湃ご䭅䵁䅯䅁䭁䕁䅧䅁䭁䅁䉣䅁䉁䅁䅁允䅁䅁䅕䑂穃呒瀶吸䴸䅉䅅䅁䙁䅁䅁睁䵁䅁䅁兂䅁䅁䅁䍉㕪䅑䅯朱䅁䅁䅯杏䅁䅁䅯睂䅅䅁䅅䅁䉁䅁䅁兂䅁䅁䅁䅁䅁䅁杷允䅁䅁䅕䅁䑁䅁䅷䅁䙁䅁䅁䥁獃欵䉚权汃䅁䅁权祁䅁䅁权䡁允䅁允䅁䅁䅅䅁䡁䅁䅁䅁䅁⭈䅆䍄䉁䅁䅁兂䅁䅁䅍䅄䅁䅁䅕䅁䅁䡧睄歔䭅乁䅙䅁䭁䍁䅷䅁䭁䅁䉣䅁䉁䅁䅁允䅁䅁䅕䅁䅁䅁䅁䅁䵁䅉䅅䅁䙁䅁䅁睁䵁䅁䅁兂䅁䅁䅁祥倱兑䅯兺䅁䅁䅯兑䅁䅁䅯睂䅅䅁䅅䅁䉁䅁䅁兂䅁䅁䅁䅁䅁䅁杷允䅁䅁䅕䅁䑁䅁䅷䅁䙁䅁䅁䅁允晧䅨权灃䅁䅁权畁䅁䅁权䡁允䅁允䅁䅁䅅䅁䭁䅁䉯䅁䵁䅉䅅䅁䙁䅁䅁睁䵁䅁䅁兂䅁䅁䅁䵙㝲䅑䅯杁䅅䅁䅯䅍䅁䅁䅯睂䅅䅁䅅䅁䉁䅁䅁兂䅁䅁䅁䅁䅁䅁杷允䅁䅁䅕䅁䑁䅁䅷䅁䙁䅁䅁䅁灂唸䈵权奄䅁䅁权癁䅁䅁权䡁允䅁允䅁䅁䅅䅁䙁䅁䅁䅁䅁䅁䅁䍄䉁䅁䅁兂䅁䅁䅍䅄䅁䅁䅕䅁䅁䕧求ご䭅䵁䅅䅁䭁䑁䄰䅁䭁䅁䉣䅁䉁䅁䅁允䅁䅁䅕䅁䅁䅁䅁䅁䵁䅉䅅䅁䙁䅁䅁睁䵁䅁䅁兂䅁䅁䅁䵣㝲䅑䅯典䅁䅁䅯䅐䅁䅁䅯睂䅅䅁䅅䅁䉁䅁䅁兂⭄䑔琳潒呉䅑杷允䅁䅁䅕䅁䑁䅁䅷䅁䙁䅁䅁䵁䅃水䉂权䙄䅁䅁权䙂䅁䅁权䡁允䅁允䅁䅁䅅䅁䙁偁眱楪剏佫⽑䍄䉁䅁䅁兂䅁䅁䅍䅄䅁䅁䅕䅁䅁䱧湃ご䭅乁䄴䅁䭁䕁䅧䅁䭁䅁䉣䅁䉁䅁䅁允䅁䅁䅕潺獄坆杄䕆䵁䅉䅅䅁䙁䅁䅁睁䵁䅁䅁兂䅁䅁䅃佲䝚兑䅯䅂䅅䅁䅯杏䅁䅁䅯睂䅅䅁䅅䅁䉁䅁䅁兂䅁䅁䅁䅁䅁䅁杷允䅁䅁䅕䅁䑁䅁䅷䅁䙁䅁䅁䥁睃ば䈹权㉃䅁䅁权䵂䅁䅁权䡁允䅁允䅁䅁䅅䅁䙁䭁㙨呲㍍歳䍖䍄䉁䅁䅁兂䅁䅁䅍䅄䅁䅁䅕䅁䅁䱧湃ご䭅佁䅉䅁䭁䕁䅧䅁䭁䅁䉣䅁䉁䅁䅁允䅁䅁䅕浹祲䌲楸啂䵁䅉䅅䅁䙁䅁䅁睁䵁䅁䅁兂䅁䅁䵄祑愲兑䅯杹䅁䅁䅯杓䅁䅁䅯睂䅅䅁䅅䅁䉁䅁䅁兂䅁䅁䅁䅁䅁䅁杷允䅁䅁䅕䅁䑁䅁䅷䅁䙁䅁䅁䅁㑁䔵䈵权橃䅁䅁权畁䅁䅁权䡁允䅁允䅁䅁䅅䅁䙁䅁䅁䅁䅁䅁䅁䍄䉁䅁䅁兂䅁䅁䅍䅄䅁䅁䅕䅁䅁䱧湃ご䭅佁䅙䅁䭁䕁䅧䅁䭁䅁䉣䅁䉁䅁䅁允䅁䅁䅕㔳乶㍈䅵啂䵁䅉䅅䅁䙁䅁䅁睁䵁䅁䅁兂䅁䅁䅃楡倵兑䅯䅵䅁䅁䅯睓䅁䅁䅯睂䅅䅁䅅䅁䉁䅁䅁兂歃䱳祊⬳䭸䅑杷允䅁䅁䅕䅁䑁䅁䅷䅁䙁䅁䅁䅁䕁啪䈹权楄䅁䅁权䍂䅁䅁权䡁允䅁允䅁䅁䅅䅁䙁䙁晡㑄根杉䅬䍄䉁䅁䅁兂䅁䅁䅍䅄䅁䅁䅕䅁䅁䱧湃ご䭅䭁䄸䅁䭁䕁䅧䅁䭁䅁䉣䅁䉁䅁䅁允䅁䅁䅕儲瘹⽬偲歂䵁䅉䅅䅁䙁䅁䅁睁䵁䅁䅁兂䅁䅁䅃䅖兒兑䅯其䅁䅁䅯兓䅁䅁䅯睂䅅䅁䅅䅁䉁䅁䅁兂䩂杯と砸呰䅑杷允䅁䅁䅕䅁䑁䅁䅷䅁䙁䅁䅁䵁䑸婌䉰权灃䅁䅁权㙁䅁䅁权䡁允䅁允䅁䅁䅅䅁䭁䅁䉯䅁䵁䅉䅅䅁䙁䅁䅁睁䵁䅁䅁兂䅁䅁䵄祑愲兑䅯睸䅁䅁䅯杌䅁䅁䅯睂䅅䅁䅅䅁䉁䅁䅁兂䅁䅁䅁䅁䅁䅁杷允䅁䅁䅕䅁䑁䅁䅷䅁䙁䅁䅁䥁睃ば䈹权⽃䅁䅁权䑂䅁䅁权䡁允䅁允䅁䅁䅅䅁䙁䍁伹畱晱穩䍖䍄䉁䅁䅁兂䅁䅁䅍䅄䅁䅁䅕䅁䅁䱧湃ご䭅佁䅧䅁䭁䕁䅧䅁䭁䅁䉣䅁䉁䅁䅁允䅁䅁䅕䑺樲⽈㉇䕒䵁䅉䅅䅁䙁䅁䅁睁䵁䅁䅁兂䅁䅁䅄佧兊兑䅯睯䅁䅁䅯免䅁䅁䅯睂䅅䅁䅅䅁䉁䅁䅁兂䅁䅁䅁䅁䅁䅁杷允䅁䅁䅕䅁䑁䅁䅷䅁䙁䅁䅁䥁睃ば䈹权祄䅁䅁权䥂䅁䅁权䡁允䅁允䅁䅁䅅䅁䙁䡁㥆敪䡈椯䅊䍄䉁䅁䅁兂䅁䅁䅍䅄䅁䅁䅕䅁䅁䭁䩄〫䭁䭁䅣䅁䭁䍁䄴䅁䭁䅁䉣䅁䉁䅁䅁允䅁䅁䅯权䅅䅁杷允䅁䅁䅕䅁䑁䅁䅷䅁䙁䅁䅁䥁獃欵䉚权湃䅁䅁权㝁䅁䅁权䡁允䅁允䅁䅁䅅䅁䭁䅁䉯䅁䵁䅉䅅䅁䙁䅁䅁睁䵁䅁䅁兂䅁䅁䅃佲䝚兑䅯朹䅁䅁䅯睐䅁䅁䅯睂䅅䅁䅅䅁䉁䅁䅁兂䅁䅁䅁䅁䅁䅁杷允䅁䅁䅕䅁䑁䅁䅷䅁䙁䅁䅁䥁睃ば䈹权煄䅁䅁权䥂䅁䅁权䡁允䅁允䅁䅁䅅䅁䙁䑁㝏捈攰晬⽉䍄䉁䅁䅁兂䅁䅁䅍䅄䅁䅁䅕䅁䅁䵁い〫䭁䵁䅣䅁䭁䑁䅙䅁䭁䅁䉣䅁䉁䅁䅁允䅁䅁䅕甹敏䵣噘啁䵉䅉䅅䅁䙁䅁䅁睁䵁䅁䅁兂䅁䅁䅃䭳偤兑䅯䄷䅁䅁䅯䅓䅁䅁䅯睂䅅䅁䅅䅁䉁䅁䅁兂煂瀶㉧歅儰䅑杷允䅁䅁䅕䅁䑁䅁䅷䅁䙁䅁䅁䥁睃ば䈹权㉄䅁䅁权䥂䅁䅁权䡁允䅁允䅁䅁䅅䅁䙁䙁摸⽆噯昴⽕䍄䉁䅁䅁兂䅁䅁䅍䅄䅁䅁䅕䅁䅁䥷楄䕕䭅䵁䅣䅁䭁䑁䅳䅁䭁䅁䉣䅁䉁䅁䅁允䅁䅁䅕䅁䅁䅁䅁䅁䵁䅉䅅䅁䙁䅁䅁睁䵁䅁䅁兂䅁䅁䅁䵣㝲䅑䅯共䅁䅁䅯睍䅁䅁䅯睂䅅䅁䅅䅁䉁䅁䅁权䭁允䅁䍄䉁䅁䅁兂䅁䅁䅍䅄䅁䅁䅕䅁䅁䭧浺歒䭅䱁䅍䅁䭁䑁䄸䅁䭁䅁䉣䅁䉁䅁䅁允䅁䅁䅕䅁䅁䅁䅁䅁䵁䅉䅅䅁䙁䅁䅁睁䵁䅁䅁兂䅁䅁䅃䭳偤兑䅯䅫䅁䅁䅯兓䅁䅁䅯睂䅅䅁䅅䅁䉁䅁䅁权䭁允䅁䍄䉁䅁䅁兂䅁䅁䅍䅄䅁䅁䅕䅁䅁䱧湃ご䭅䱁䅍䅁䭁䕁䅫䅁䭁䅁䉣䅁䉁䅁䅁允䅁䅁䅕洲噡呇灺武䵉䅉䅅䅁䙁䅁䅁睁䵁䅁䅁兂䅁䅁䅃䭳偤兑䅯关䅁䅁䅯兓䅁䅁䅯睂䅅䅁䅅䅁䉁䅁䅁兂偄慖⭋扆獬村杷允䅁䅁䅕䅁䑁䅁䅷䅁䙁䅁䅁䅁扂䕍䈹权㑃䅁䅁权䡂䅁䅁权䡁允䅁允䅁䅁䅅䅁䙁䅁䅁䅁䅁䅁䅁䍄䉁䅁䅁兂䅁䅁䅍䅄䅁䅁䅕䅁䅁䙧䕑䕕䭅䭁䅉䅁䭁䑁䅷䅁䭁䅁䉣䅁䉁䅁䅁允䅁䅁䅕ㅭ卶卙坌歚䵉䅉䅅䅁䙁䅁䅁睁䵁䅁䅁兂䅁䅁䅃佲䝚兑䅯朰䅁䅁䅯䅎䅁䅁䅯睂䅅䅁䅅䅁䉁䅁䅁兂䅁䅁䅁䅁䅁䅁杷允䅁䅁䅕䅁䑁䅁䅷䅁䙁䅁䅁䥁睃ば䈹权㑃䅁䅁权䩂䅁䅁权䡁允䅁允䅁䅁䅅䅁䙁䅁剨㍤㍮歏䅤䍄䉁䅁䅁兂䅁䅁䅍䅄䅁䅁䅕䅁䅁䥷楄䕕䭅乁䅉䅁䭁䕁䅕䅁䭁䅁䉣䅁䉁䅁䅁允䅁䅁䅕䅁䅁䅁䅁䅁䵁䅉䅅䅁䙁䅁䅁睁䵁䅁䅁兂䅁䅁䅁晡但兑䅯䄶䅁䅁䅯䅍䅁䅁䅯睂䅅䅁䅅䅁䉁䅁䅁兂䅁䅁䅁䅁䅁䅁杷允䅁䅁䅕䅁䑁䅁䅷䅁䙁䅁䅁䥁睃ば䈹权㥃䅁䅁权䩂䅁䅁权䡁允䅁允䅁䅁䅅䅁䙁䩁⽕昲瑥歕䅸䍄䉁䅁䅁兂䅁䅁䅍䅄䅁䅁䅕䅁䅁䑁歪歔䭅䱁䄰䅁䭁䑁䅫䅁䭁䅁䉣䅁䉁䅁䅁允䅁䅁䅕䅁䅁䅁䅁䅁䵁䅉䅅䅁䙁䅁䅁睁䵁䅁䅁兂䅁䅁䅃䭳偤兑䅯睸䅁䅁䅯兓䅁䅁䅯睂䅅䅁䅅䅁䉁䅁䅁兂䝄䍷汯㉣噳村杷允䅁䅁䅕䅁䑁䅁䅷䅁䙁䅁䅁䅁䅂智䅴权煄䅁䅁权⭁䅁䅁权䡁允䅁允䅁䅁䅅䅁䙁䙁畉內坰搶⽣䍄䉁䅁䅁兂䅁䅁䅍䅄䅁䅁䅕䅁䅁䑁歪歔䭅偁䅷䅁䭁䑁䄰䅁䭁䅁䉣䅁䉁䅁䅁允䅁䅁䅕䅁䅁䅁䅁䅁䵁䅉䅅䅁䙁䅁䅁睁䵁䅁䅁兂䅁䅁䅁祥倱兑䅯䄲䅁䅁䅯睒䅁䅁䅯睂䅅䅁䅅䅁䉁䅁䅁兂䅁䅁䅁䅁䅁䅁杷允䅁䅁䅕䅁䑁䅁䅷䅁䙁䅁䅁䅁乂ㅈ䉂权硃䅁䅁权⽁䅁䅁权䡁允䅁允䅁䅁䅅䅁䙁䅁䅃歑楸嘲䍊䍄䉁䅁䅁兂䅁䅁䅍䅄䅁䅁䅕䅁䅁䭧浺歒䭅䩁䅁䅁䭁䑁䅅䅁䭁䅁䉣䅁䉁䅁䅁允䅁䅁䅯权䅅䅁杷允䅁䅁䅕䅁䑁䅁䅷䅁䙁䅁䅁䅁癃䕰䈹权捄䅁䅁权乂䅁䅁权䡁允䅁允䅁䅁䅅䅁䙁䑁䑳湨穘攫⽣䍄䉁䅁䅁兂䅁䅁䅍䅄䅁䅁䅕䅁䅁䡁瑳ご䭅䱁䅳䅁䭁䑁䅕䅁䭁䅁䉣䅁䉁䅁䅁允䅁䅁䅕坡汱㉉啮歍䵉䅉䅅䅁䙁䅁䅁睁䵁䅁䅁兂䅁䅁䅁䵯㝮䅑䅯杁䅅䅁䅯杌䅁䅁䅯睂䅅䅁䅅䅁䉁䅁䅁兂䅁䅁䅁䅁䅁䅁杷允䅁䅁䅕䅁䑁䅁䅷䅁䙁䅁䅁䅁䅄倹䅴权佄䅁䅁权穁䅁䅁权䡁允䅁允䅁䅁䅅䅁䙁䅁䅁䅁䅁䅁䅁䍄䉁䅁䅁兂䅁䅁䅍䅄䅁䅁䅕䅁䅁䝧畯ご䭅䭁䅉䅁䭁䑁䅣䅁䭁䅁䉣䅁䉁䅁䅁允䅁䅁䅕䅁䅁䅁䅁䅁䵁䅉䅅䅁䙁䅁䅁睁䵁䅁䅁兂䅁䅁䅃䭳偤兑䅯䄰䅁䅁䅯兓䅁䅁䅯睂䅅䅁䅅䅁䉁䅁䅁兂瑂佡硕慖け䅑杷允䅁䅁䅕䅁䑁䅁䅷䅁䙁䅁䅁䅁乂ㅈ䉂权楄䅁䅁权㝁䅁䅁权䡁允䅁允䅁䅁䅅䅁䙁䭁㙇呬䱒兎䅎䍄䉁䅁䅁兂䅁䅁䅍䅄䅁䅁䅕䅁䅁䥁刳歔䭅佁䅯䅁䭁䑁䄴䅁䭁䅁䉣䅁䉁䅁䅁允䅁䅁䅕䅁䅁䅁䅁䅁䵁䅉䅅䅁䙁䅁䅁睁䵁䅁䅁兂䅁䅁䅃䭳偤兑䅯睵䅁䅁䅯䅐䅁䅁䅯睂䅅䅁䅅䅁䉁䅁䅁兂捂摋歨佂䰱村杷允䅁䅁䅕䅁䑁䅁䅷䅁䙁䅁䅁䥁睃ば䈹权捄䅁䅁权䩂䅁䅁权䡁允䅁允䅁䅁䅅䅁䙁䡁塂䍋䐹癥⽣䍄䉁䅁䅁兂䅁䅁䅍䅄䅁䅁䅕䅁䅁䙁睳ご䭅偁䄴䅁䭁䕁䅯䅁䭁䅁䉣䅁䉁䅁䅁允䅁䅁䅕剁䍭㥰敏欹䵅䅉䅅䅁䙁䅁䅁睁䵁䅁䅁兂䅁䅁䅃䭳偤兑䅯杁䅅䅁䅯䅐䅁䅁䅯睂䅅䅁䅅䅁䉁䅁䅁兂䍃㝌摙湮㕘睐杷允䅁䅁䅕䅁䑁䅁䅷䅁䙁䅁䅁䅁杁偋䅬权灃䅁䅁权䙂䅁䅁权䡁允䅁允䅁䅁䅅䅁䭁䅁䉯䅁䵁䅉䅅䅁䙁䅁䅁睁䵁䅁䅁兂䅁䅁䅃䭳偤兑䅯朳䅁䅁䅯兓䅁䅁䅯睂䅅䅁䅅䅁䉁䅁䅁兂㙃塄呵桫啯䅑杷允䅁䅁䅕䅁䑁䅁䅷䅁䙁䅁䅁䥁睃ば䈹权ぃ䅁䅁权乂䅁䅁权䡁允䅁允䅁䅁䅅䅁䙁䵁䔯⬳楒㑆䍬䍄䉁䅁䅁兂䅁䅁䅍䅄䅁䅁䅕䅁䅁䡧睄歔䭅偁䅉䅁䭁䑁䅫䅁䭁䅁䉣䅁䉁䅁䅁允䅁䅁䅕䅁䅁䅁䅁䅁䵁䅉䅅䅁䙁䅁䅁睁䵁䅁䅁兂䅁䅁䅃䭳偤兑䅯䄳䅁䅁䅯睓䅁䅁䅯睂䅅䅁䅅䅁䉁䅁䅁兂䵂振琱椲㍄睐杷允䅁䅁䅕䅁䑁䅁䅷䅁䙁䅁䅁䅁允晧䅨权畄䅁䅁权獁䅁䅁权䡁允䅁允䅁䅁䅅䅁䙁䅁䍙㙷䭇噔䅆䍄䉁䅁䅁兂䅁䅁䅍䅄䅁䅁䅕䅁䅁䵁い〫䭁乁䅁䅁䭁䕁䅣䅁䭁䅁䉣䅁䉁䅁䅁允䅁䅁䅕卺橵獚乫啈䵁䅉䅅䅁䙁䅁䅁睁䵁䅁䅁兂䅁䅁䅃佲䝚兑䅯䄯䅁䅁䅯䅐䅁䅁䅯睂䅅䅁䅅䅁䉁䅁䅁兂呁㕢㥌爵⽍䅑杷允䅁䅁䅕䅁䑁䅁䅷䅁䙁䅁䅁䅁杂癹䅴权元䅁䅁权⭁䅁䅁权䡁允䅁允䅁䅁䅅䅁䭁䅁䉯䅁䵁䅉䅅䅁䙁䅁䅁睁䵁䅁䅁兂䅁䅁䅃佲䝚兑䅯睷䅁䅁䅯杌䅁䅁䅯睂䅅䅁䅅䅁䉁䅁䅁兂䅁䅁䅁䅁䅁䅁杷允䅁䅁䅕䅁䑁䅁䅷䅁䙁䅁䅁䥁睂䔸䈵权癃䅁䅁权䵂䅁䅁权䡁允䅁允䅁䅁䅅䅁䙁乁礫噓啋眷䅂䍄䉁䅁䅁兂䅁䅁䅍䅄䅁䅁䅕䅁䅁䕧求ご䭅䵁䄰䅁䭁䍁䄴䅁䭁䅁䉣䅁䉁䅁䅁允䅁䅁䅕䅁䅁䅁䅁䅁䵁䅉䅅䅁䙁䅁䅁睁䵁䅁䅁兂䅁䅁䅁䡫㑢䅑䅯兺䅁䅁䅯兎䅁䅁䅯睂䅅䅁䅅䅁䉁䅁䅁兂牄扴䥘歇桁䅑杷允䅁䅁䅕䅁䑁䅁䅷䅁䙁䅁䅁䥁睃ば䈹权潄䅁䅁权䩂䅁䅁权䡁允䅁允䅁䅁䅅䅁䙁䕁橄ㅯ䥉歧䅖䍄䉁䅁䅁兂䅁䅁䅍䅄䅁䅁䅕䅁䅁䭧浺歒䭅佁䅧䅁䭁䑁䅳䅁䭁䅁䉣䅁䉁䅁䅁允䅁䅁䅕䅁䅁䅁䅁䅁䵁䅉䅅䅁䙁䅁䅁睁䵁䅁䅁兂䅁䅁䅁乖佚兑䅯朷䅁䅁䅯䅓䅁䅁䅯睂䅅䅁䅅䅁䉁䅁䅁兂捄㕔䅢癰伱䅑杷允䅁䅁䅕䅁䑁䅁䅷䅁䙁䅁䅁䅁癃䕰䈹权啄䅁䅁权䱂䅁䅁权䡁允䅁允䅁䅁䅅䅁䙁䝁㍶佲䩣呍䅒䍄䉁䅁䅁兂䅁䅁䅍䅄䅁䅁䅕䅁䅁䥷楄䕕䭅䱁䅑䅁䭁䑁䅁䅁䭁䅁䉣䅁䉁䅁䅁允䅁䅁䅕䅁䅁䅁䅁䅁䵁䅉䅅䅁䙁䅁䅁睁䵁䅁䅁兂䅁䅁䅃佲䝚兑䅯䄹䅁䅁䅯睓䅁䅁䅯睂䅅䅁䅅䅁䉁䅁䅁兂坁䐵愳畣海䅑杷允䅁䅁䅕䅁䑁䅁䅷䅁䙁䅁䅁䅁元癤䅨权浄䅁䅁权睁䅁䅁权䡁允䅁允䅁䅁䅅䅁䙁䅁䅁䅁䅁䅁䅁䍄䉁䅁䅁兂䅁䅁䅍䅄䅁䅁䅕䅁䅁䭧浺歒䭅佁䅷䅁䭁䑁䅧䅁䭁䅁䉣䅁䉁䅁䅁允䅁䅁䅕䅁䅁䅁䅁䅁䵁䅉䅅䅁䙁䅁䅁睁䵁䅁䅁兂䅁䅁䅁䵑㜳䅑䅯䄲䅁䅁䅯睁䅁䅁䅯睂䅅䅁䅅䅁䉁䅁䅁兂塃灬摥扳祦睐杷允䅁䅁䅕䅁䑁䅁䅷䅁䙁䅁䅁䥁獃欵䉚权歄䅁䅁权䑂䅁䅁权䡁允䅁允䅁䅁䅅䅁䙁䩁䅫搲祯兕䅆䍄䉁䅁䅁兂䅁䅁䅍䅄䅁䅁䅕䅁䅁䭧浺歒䭅佁䄴䅁䭁䑁䅧䅁䭁䅁䉣䅁䉁䅁䅁允䅁䅁䅕䅁䅁䅁䅁䅁䵁䅉䅅䅁䙁䅁䅁睁䵁䅁䅁兂䅁䅁䅁䍉㕪䅑䅯杯䅁䅁䅯睐䅁䅁䅯睂䅅䅁䅅䅁䉁䅁䅁兂䅁䕁㉃硴捤村杷允䅁䅁䅕䅁䑁䅁䅷䅁䙁䅁䅁䥁獃欵䉚权佄䅁䅁权㑁䅁䅁权䡁允䅁允䅁䅁䅅䅁䙁䅁䅁䅁䅁䅁䅁䍄䉁䅁䅁兂䅁䅁䅍䅄䅁䅁䅕䅁䅁䝁䭄〫䭁佁䅁䅁䭁䕁䅁䅁䭁䅁䉣䅁䉁䅁䅁允䅁䅁䅕䅁䅁䅁䅁䅁䵁䅉䅅䅁䙁䅁䅁睁䵁䅁䅁兂䅁䅁䅃䭳偤兑䅯睶䅁䅁䅯兓䅁䅁䅯睂䅅䅁䅅䅁䉁䅁䅁兂乁䑑䅩䕇ㅳ村杷允䅁䅁䅕䅁䑁䅁䅷䅁䙁䅁䅁䥁獃欵䉚权潄䅁䅁权睁䅁䅁权䡁允䅁允䅁䅁䅅䅁䙁䅁䅁䅁䅁䅁䅁䍄䉁䅁䅁兂䅁䅁䅍䅄䅁䅁䅕䅁䅁䕧求ご䭅䭁䅫䅁䭁䕁䅳䅁䭁䅁䉣䅁䉁䅁䅁允䅁䅁䅯权䅅䅁杷允䅁䅁䅕䅁䑁䅁䅷䅁䙁䅁䅁䥁睃ば䈹权⭄䅁䅁权䩂䅁䅁权䡁允䅁允䅁䅁䅅䅁䙁䝁奈潘眵兰䍬䍄䉁䅁䅁兂䅁䅁䅍䅄䅁䅁䅕䅁䅁䭧浺歒䭅䱁䅳䅁䭁䑁䅫䅁䭁䅁䉣䅁䉁䅁䅁允䅁䅁䅕䅁䅁䅁䅁䅁䵁䅉䅅䅁䙁䅁䅁睁䵁䅁䅁兂䅁䅁䅃佲䝚兑䅯䅫䅁䅁䅯兒䅁䅁䅯睂䅅䅁䅅䅁䉁䅁䅁权䭁允䅁䍄䉁䅁䅁兂䅁䅁䅍䅄䅁䅁䅕䅁䅁䡧睄歔䭅偁䅉䅁䭁䑁䅙䅁䭁䅁䉣䅁䉁䅁䅁允䅁䅁䅕瑸摁の桘歊䵁䅉䅅䅁䙁䅁䅁睁䵁䅁䅁兂䅁䅁䅃偣佂兑䅯睯䅁䅁䅯兏䅁䅁䅯睂䅅䅁䅅䅁䉁䅁䅁兂䅁䕁慃䌹䝫村杷允䅁䅁䅕䅁䑁䅁䅷䅁䙁䅁䅁䥁煂歌䈹权乄䅁䅁权䍂䅁䅁权䡁允䅁允䅁䅁䅅䅁䙁䭁晏捰全䍯䅤䍄䉁䅁䅁兂䅁䅁䅍䅄䅁䅁䅕䅁䅁䱧湃ご䭅佁䅯䅁䭁䕁䅫䅁䭁䅁䉣䅁䉁䅁䅁允䅁䅁䅕䩩㍇潒噘䐷䴸䅉䅅䅁䙁䅁䅁睁䵁䅁䅁兂䅁䅁䅃䭳偤兑䅯䄯䅁䅁䅯兎䅁䅁䅯睂䅅䅁䅅䅁䉁䅁䅁兂㉃塋啇楯偂䅑杷允䅁䅁䅕䅁䑁䅁䅷䅁䙁䅁䅁䅁䕁啪䈹权坄䅁䅁权䅂䅁䅁权䡁允䅁允䅁䅁䅅䅁䙁䅁䅁䅁䅁䅁䅁䍄䉁䅁䅁兂䅁䅁䅍䅄䅁䅁䅕䅁䅁䥷楄䕕䭅䭁䅕䅁䭁䕁䅍䅁䭁䅁䉣䅁䉁䅁䅁允䅁䅁䅣䅁䅁䵁癄唵䵁䅉䅅䅁䙁䅁䅁睁䵁䅁䅁兂䅁䅁䅃佲䝚兑䅯䅫䅁䅁䅯杌䅁䅁䅯睂䅅䅁䅅䅁䉁䅁䅁权䭁允䅁䍄䉁䅁䅁兂䅁䅁䅍䅄䅁䅁䅕䅁䅁䱧湃ご䭅䭁䅉䅁䭁䑁䅕䅁䭁䅁䉣䅁䉁䅁䅁允䅁䅁䅕䐲獭汋䅭啧䵉䅉䅅䅁䙁䅁䅁睁䵁䅁䅁兂䅁䅁䅃䭳偤兑䅯睯䅁䅁䅯兎䅁䅁䅯睂䅅䅁䅅䅁䉁䅁䅁兂塂敺睸䥤海村杷允䅁䅁䅕䅁䑁䅁䅷䅁䙁䅁䅁䅁允晧䅨权䥄䅁䅁权獁䅁䅁权䡁允䅁允䅁䅁䅅䅁䙁䅁䅁䝁㥂㡵䉆䍄䉁䅁䅁兂䅁䅁䅍䅄䅁䅁䅕䅁䅁䭧浺歒䭅佁䅉䅁䭁䕁䅙䅁䭁䅁䉣䅁䉁䅁䅁允䅁䅁䅕㑓卙牭䰳い䵁䅉䅅䅁䙁䅁䅁睁䵁䅁䅁兂䅁䅁䅃䭳偤兑䅯兰䅁䅁䅯兎䅁䅁䅯睂䅅䅁䅅䅁䉁䅁䅁睂䅁䅁䅁䘴歔䅑杷允䅁䅁䅕䅁䑁䅁䅷䅁䙁䅁䅁䥁獃欵䉚权㑄䅁䅁权䙂䅁䅁权䡁允䅁允䅁䅁䅅䅁䙁䅁䅁䅁䅁䅁䅁䍄䉁䅁䅁兂䅁䅁䅍䅄䅁䅁䅕䅁䅁䕁昰䕕䭅偁䅯䅁䭁䕁䄰䅁䭁䅁䉣䅁䉁䅁䅁允䅁䅁䅕灤䅆䉑㜲䕚䵉䅉䅅䅁䙁䅁䅁睁䵁䅁䅁兂䅁䅁䅁住佒兑䅯术䅁䅁䅯睒䅁䅁䅯睂䅅䅁䅅䅁䉁䅁䅁兂䅁䅁䅁䅁䅁䅁杷允䅁䅁䅕䅁䑁䅁䅷䅁䙁䅁䅁䥁睃ば䈹权浄䅁䅁权ㅁ䅁䅁权䡁允䅁允䅁䅁䅅䅁䙁䑁䭗䅤⽯兇䅒䍄䉁䅁䅁兂䅁䅁䅍䅄䅁䅁䅕䅁䅁䭧浺歒䭅偁䅑䅁䭁䑁䅑䅁䭁䅁䉣䅁䉁䅁䅁允䅁䅁䅕䅁䅁䅁䅁䅁䵁䅉䅅䅁䙁䅁䅁睁䵁䅁䅁兂䅁䅁䅃䭳偤兑䅯具䅁䅁䅯兎䅁䅁䅯睂䅅䅁䅅䅁䉁䅁䅁兂汄⬲坴橶塉䅑杷允䅁䅁䅕䅁䑁䅁䅷䅁䙁䅁䅁䥁獃欵䉚权浄䅁䅁权ㅁ䅁䅁权䡁允䅁允䅁䅁䅅䅁䙁䅁癅漹㠫⽅⽣䍄䉁䅁䅁兂䅁䅁䅍䅄䅁䅁䅕䅁䅁䡁瑳ご䭅䱁䄸䅁䭁䍁䄴䅁䭁䅁䉣䅁䉁䅁䅁允䅁䅁䅕䅁䅁䅁䅁䅁䵁䅉䅅䅁䙁䅁䅁睁䵁䅁䅁兂䅁䅁䅃䭳偤兑䅯睸䅁䅁䅯兎䅁䅁䅯睂䅅䅁䅅䅁䉁䅁䅁兂乄䅏㠷業婳村杷允䅁䅁䅕䅁䑁䅁䅷䅁䙁䅁䅁䅁允晧䅨权煄䅁䅁权㕁䅁䅁权䡁允䅁允䅁䅁䅅䅁䙁䭁䅭䱁䕅畏⽁䍄䉁䅁䅁兂䅁䅁䅍䅄䅁䅁䅕䅁䅁䕁乄〫䭁䱁䅙䅁䭁䕁䅙䅁䭁䅁䉣䅁䉁䅁䅁允䅁䅁䅕䅁䅄䑙晦啐䵉䅉䅅䅁䙁䅁䅁睁䵁䅁䅁兂䅁䅁䅃䭳偤兑䅯䅂䅅䅁䅯睑䅁䅁䅯睂䅅䅁䅅䅁䉁䅁䅁兂䅁浓睋兮⼰䅑杷允䅁䅁䅕䅁䑁䅁䅷䅁䙁䅁䅁䅁睂癹䅴权楃䅁䅁权䭂䅁䅁权䡁允䅁允䅁䅁䅅䅁䙁䅁䅁佫潖㉓䍸䍄䉁䅁䅁兂䅁䅁䅍䅄䅁䅁䅕䅁䅁䅁乓ご䭅䵁䅅䅁䭁䍁䅷䅁䭁䅁䉣䅁䉁䅁䅁允䅁䅁䅕䅁䅁䅁䅁䅁䵁䅉䅅䅁䙁䅁䅁睁䵁䅁䅁兂䅁䅁䅃䭳偤兑䅯兺䅁䅁䅯兎䅁䅁䅯睂䅅䅁䅅䅁䉁䅁䅁兂敄猳伯㙪で䅑杷允䅁䅁䅕䅁䑁䅁䅷䅁䙁䅁䅁䅁允晧䅨权穃䅁䅁权獁䅁䅁权䡁允䅁允䅁䅁䅅䅁䙁䅁䅁䉷啈穇䍴䍄䉁䅁䅁兂䅁䅁䅍䅄䅁䅁䅕䅁䅁䭧浺歒䭅䵁䅅䅁䭁䑁䅍䅁䭁䅁䉣䅁䉁䅁䅁允䅁䅁䅕䅁䅁䅁䅁䅁䵁䅉䅅䅁䙁䅁䅁睁䵁䅁䅁兂䅁䅁䅃ㅏ偬兑䅯杬䅁䅁䅯䅐䅁䅁䅯睂䅅䅁䅅䅁䉁䅁䅁兂硂挱癮奮桯村杷允䅁䅁䅕䅁䑁䅁䅷䅁䙁䅁䅁䵁䑸婌䉰权煄䅁䅁权穁䅁䅁权䡁允䅁允䅁䅁䅅䅁䙁䅁䅁䅁䅁䅁䅁䍄䉁䅁䅁兂䅁䅁䅍䅄䅁䅁䅕䅁䅁䭧浺歒䭅䱁䅍䅁䭁䑁䅷䅁䭁䅁䉣䅁䉁䅁䅁允䅁䅁䅕潊煄汷䅷啧䵉䅉䅅䅁䙁䅁䅁睁䵁䅁䅁兂䅁䅁䅃䭳偤兑䅯䄹䅁䅁䅯材䅁䅁䅯睂䅅䅁䅅䅁䉁䅁䅁兂䅁䅁䅁䅁䅁䅁杷允䅁䅁䅕䅁䑁䅁䅷䅁䙁䅁䅁䥁睃ば䈹权啄䅁䅁权ㅁ䅁䅁权䡁允䅁允䅁䅁䅅䅁䙁䩁杸灄煐穲䅖䍄䉁䅁䅁兂䅁䅁䅍䅄䅁䅁䅕䅁䅁䉁䉃䔫䭁䵁䅕䅁䭁䕁䅧䅁䭁䅁䉣䅁䉁䅁䅁允䅁䅁䅕ぁ倫煤何歈䵁䅉䅅䅁䙁䅁䅁睁䵁䅁䅁兂䅁䅁䅃佲䝚兑䅯杬䅁䅁䅯材䅁䅁䅯睂䅅䅁䅅䅁䉁䅁䅁兂㥂慓奏㥎㕙村杷允䅁䅁䅕䅁䑁䅁䅷䅁䙁䅁䅁䅁乃唰䈵权䱄䅁䅁权䙂䅁䅁权䡁允䅁允䅁䅁䅅䅁䙁䅁䅁䅁䅁䅁䅁䍄䉁䅁䅁兂䅁䅁䅍䅄䅁䅁䅕䅁䅁䭧浺歒䭅佁䅑䅁䭁䑁䅁䅁䭁䅁䉣䅁䉁䅁䅁允䅁䅁䅕䅁䅁䅁䅁䅁䵁䅉䅅䅁䙁䅁䅁睁䵁䅁䅁兂䅁䅁䅃䭳偤兑䅯杺䅁䅁䅯兎䅁䅁䅯睂䅅䅁䅅䅁䉁䅁䅁兂汃协汍摏⬷睐杷允䅁䅁䅕䅁䑁䅁䅷䅁䙁䅁䅁䥁睃ば䈹权灃䅁䅁权䑁䅁䅁权䡁允䅁允䅁䅁䅅䅁䭁䅁䉯䅁䵁䅉䅅䅁䙁䅁䅁睁䵁䅁䅁兂䅁䅁䅃佲䝚兑䅯睸䅁䅁䅯䅎䅁䅁䅯睂䅅䅁䅅䅁䉁䅁䅁兂䅁䅁䅁䅁䅁䅁杷允䅁䅁䅕䅁䑁䅁䅷䅁䙁䅁䅁䅁㑁䔵䈵权㉄䅁䅁权䑂䅁䅁权䡁允䅁允䅁䅁䅅䅁䙁䑁睌刷琹儵䅴䍄䉁䅁䅁兂䅁䅁䅍䅄䅁䅁䅕䅁䅁䑁歪歔䭅䭁䅉䅁䭁䕁䅣䅁䭁䅁䉣䅁䉁䅁䅁允䅁䅁䅕䅁䅁䅁䅁䅁䵁䅉䅅䅁䙁䅁䅁睁䵁䅁䅁兂䅁䅁䅁乖佚兑䅯共䅁䅁䅯睌䅁䅁䅯睂䅅䅁䅅䅁䉁䅁䅁权䭁允䅁䍄䉁䅁䅁兂䅁䅁䅍䅄䅁䅁䅕䅁䅁䱧湃ご䭅乁䄴䅁䭁䑁䅕䅁䭁䅁䉣䅁䉁䅁䅁允䅁䅁䅕伶じ⭧浃啅䵁䅉䅅䅁䙁䅁䅁睁䵁䅁䅁兂䅁䅁䅁䥅㑈䅑䅯其䅁䅁䅯䅎䅁䅁䅯睂䅅䅁䅅䅁䉁䅁䅁兂佁橳瀴楥娹䅑杷允䅁䅁䅕䅁䑁䅁䅷䅁䙁䅁䅁䥁㝁啗䈹权灃䅁䅁权硁䅁䅁权䡁允䅁允䅁䅁䅅䅁䭁䅁䉯䅁䵁䅉䅅䅁䙁䅁䅁睁䵁䅁䅁兂䅁䅁䅁䵑㜳䅑䅯䄶䅁䅁䅯䅏䅁䅁䅯睂䅅䅁䅅䅁䉁䅁䅁兂䅁䅁䅁䅁䅁䅁杷允䅁䅁䅕䅁䑁䅁䅷䅁䙁䅁䅁䥁睃ば䈹权杄䅁䅁权ㅁ䅁䅁权䡁允䅁允䅁䅁䅅䅁䙁䵁佳㝫䭎住⼸䍄䉁䅁䅁兂䅁䅁䅍䅄䅁䅁䅕䅁䅁䭧浺歒䭅䱁䅳䅁䭁䕁䄰䅁䭁䅁䉣䅁䉁䅁䅁允䅁䅁䅕桳欲礷摙歐䵉䅉䅅䅁䙁䅁䅁睁䵁䅁䅁兂䅁䅁䅃楡倵兑䅯杬䅁䅁䅯杌䅁䅁䅯睂䅅䅁䅅䅁䉁䅁䅁兂䅁䅁䅁䅁䅁䅁杷允䅁䅁䅕䅁䑁䅁䅷䅁䙁䅁䅁䥁獃欵䉚权敄䅁䅁权穁䅁䅁权䡁允䅁允䅁䅁䅅䅁䙁䅁䅁䅁䅁䅁䅁䍄䉁䅁䅁兂䅁䅁䅍䅄䅁䅁䅕䅁䅁䕁昰䕕䭅䵁䅅䅁䭁䍁䅷䅁䭁䅁䉣䅁䉁䅁䅁允䅁䅁䅕䅁䅁䅁䅁䅁䵁䅉䅅䅁䙁䅁䅁睁䵁䅁䅁兂䅁䅁䅁䡫㑢䅑䅯䅫䅁䅁䅯睓䅁䅁䅯睂䅅䅁䅅䅁䉁䅁䅁权䭁允䅁䍄䉁䅁䅁兂䅁䅁䅍䅄䅁䅁䅕䅁䅁䍁潁唫䭁佁䅁䅁䭁䕁䅯䅁䭁䅁䉣䅁䉁䅁䅁允䅁䅁䅕䤰䑘䕘䙋含䴸䅉䅅䅁䙁䅁䅁睁䵁䅁䅁兂䅁䅁䅃䭳偤兑䅯朴䅁䅁䅯兎䅁䅁䅯睂䅅䅁䅅䅁䉁䅁䅁兂啄⭤潱灍䍍䅑杷允䅁䅁䅕䅁䑁䅁䅷䅁䙁䅁䅁䅁杂癹䅴权い䅁䅁权㙁䅁䅁权䡁允䅁允䅁䅁䅅䅁䙁䅁䅁䅁䅁䅁䅁䍄䉁䅁䅁兂䅁䅁䅍䅄䅁䅁䅕䅁䅁䕧求ご䭅䭁䅫䅁䭁䍁䄴䅁䭁䅁䉣䅁䉁䅁䅁允䅁䅁䅯权䅅䅁杷允䅁䅁䅕䅁䑁䅁䅷䅁䙁䅁䅁䅁癃䕰䈹权权䅁䅁权㙁䅁䅁权䡁允䅁允䅁䅁䅅䅁䙁䩁手煲楱䉎䅴䍄䉁䅁䅁兂䅁䅁䅍䅄䅁䅁䅕䅁䅁䱧湃ご䭅䵁䅕䅁䭁䕁䄰䅁䭁䅁䉣䅁䉁䅁䅁允䅁䅁䅕佣䑺婷㝰䕉䵁䅉䅅䅁䙁䅁䅁睁䵁䅁䅁兂䅁䅁䅁䥂倱兑䅯杴䅁䅁䅯杌䅁䅁䅯睂䅅䅁䅅䅁䉁䅁䅁兂䅁䅁䅁䅁䅁䅁杷允䅁䅁䅕䅁䑁䅁䅷䅁䙁䅁䅁䵁䅃水䉂权卄䅁䅁权䑁䅁䅁权䡁允䅁允䅁䅁䅅䅁䙁䅁䅁䅁䅁䅁䅁䍄䉁䅁䅁兂䅁䅁䅍䅄䅁䅁䅕䅁䅁䱧湃ご䭅佁䅑䅁䭁䑁䅕䅁䭁䅁䉣䅁䉁䅁䅁允䅁䅁䅕䥚才歶卉啃䵁䅉䅅䅁䙁䅁䅁睁䵁䅁䅁兂䅁䅁䅃䭳偤兑䅯睲䅁䅁䅯兎䅁䅁䅯睂䅅䅁䅅䅁䉁䅁䅁兂慄⭦敺ㅧ䝯䅑杷允䅁䅁䅕䅁䑁䅁䅷䅁䙁䅁䅁䥁睃ば䈹权畄䅁䅁权ㅁ䅁䅁权䡁允䅁允䅁䅁䅅䅁䙁䥁杵䵒礲䙏䅒䍄䉁䅁䅁兂䅁䅁䅍䅄䅁䅁䅕䅁䅁䝁䭄〫䭁䵁䅳䅁䭁䅁䅍䅁䭁䅁䉣䅁䉁䅁䅁允䅁䅁䅕䥑䱷硥䡣歅䵁䅉䅅䅁䙁䅁䅁睁䵁䅁䅁兂䅁䅁䅃䭳偤兑䅯䄶䅁䅁䅯兎䅁䅁䅯睂䅅䅁䅅䅁䉁䅁䅁兂佂洴䝈ち䙤䅑杷允䅁䅁䅕䅁䑁䅁䅷䅁䙁䅁䅁䵁䅃水䉂权㉃䅁䅁权⽁䅁䅁权䡁允䅁允䅁䅁䅅䅁䙁䅁䅁䅁䅁䅁䅁䍄䉁䅁䅁兂䅁䅁䅍䅄䅁䅁䅕䅁䅁䅁乓ご䭅佁䄴䅁䭁䕁䅯䅁䭁䅁䉣䅁䉁䅁䅁允䅁䅁䅕⽖偌㙗⽋啕䵁䅉䅅䅁䙁䅁䅁睁䵁䅁䅁兂䅁䅁䅃䭳偤兑䅯朴䅁䅁䅯兔䅁䅁䅯睂䅅䅁䅅䅁䉁䅁䅁兂煂䵳㝚㉪穢睐杷允䅁䅁䅕䅁䑁䅁䅷䅁䙁䅁䅁䅁允晧䅨权卄䅁䅁权穁䅁䅁权䡁允䅁允䅁䅁䅅䅁䙁䕁桪桥畓祸䅖䍄䉁䅁䅁兂䅁䅁䅍䅄䅁䅁䅕䅁䅁䱧湃ご䭅偁䅑䅁䭁䑁䅕䅁䭁䅁䉣䅁䉁䅁䅁允䅁䅁䅕䅁䅁䅁䅁䅁䵁䅉䅅䅁䙁䅁䅁睁䵁䅁䅁兂䅁䅁䅃䅖兒兑䅯睰䅁䅁䅯䅒䅁䅁䅯睂䅅䅁䅅䅁䉁䅁䅁权䭁允䅁䍄䉁䅁䅁兂䅁䅁䅍䅄䅁䅁䅕䅁䅁䕁昰䕕䭅乁䅷䅁䭁䕁䅍䅁䭁䅁䉣䅁䉁䅁䅁允䅁䅁䅕湁䔴剔瘸䐵䴸䅉䅅䅁䙁䅁䅁睁䵁䅁䅁兂䅁䅁䅃䭳偤兑䅯睹䅁䅁䅯兎䅁䅁䅯睂䅅䅁䅅䅁䉁䅁䅁兂䅁䅁䅁䅁䅁䅁杷允䅁䅁䅕䅁䑁䅁䅷䅁䙁䅁䅁䥁睃ば䈹权㙄䅁䅁权ㅁ䅁䅁权䡁允䅁允䅁䅁䅅䅁䙁䑁汕䩭䙥〵䍸䍄䉁䅁䅁兂䅁䅁䅍䅄䅁䅁䅕䅁䅁䙁睳ご䭅䭁䄸䅁䭁䕁䄰䅁䭁䅁䉣䅁䉁䅁䅁允䅁䅁䅕䝆䱷㝴䉍䐴䴸䅉䅅䅁䙁䅁䅁睁䵁䅁䅁兂䅁䅁䅃䝑偖兑䅯睹䅁䅁䅯睐䅁䅁䅯睂䅅䅁䅅䅁䉁䅁䅁兂䅁䅁䅁䅁䅁䅁杷允䅁䅁䅕䅁䑁䅁䅷䅁䙁䅁䅁䥁睃ば䈹权⽃䅁䅁权ㅁ䅁䅁权䡁允䅁允䅁䅁䅅䅁䙁乁爯摭䩲䑕䍖䍄䉁䅁䅁兂䅁䅁䅍䅄䅁䅁䅕䅁䅁䉁䉃䔫䭁乁䅑䅁䭁䑁䅅䅁䭁䅁䉣䅁䉁䅁䅁允䅁䅁䅕㙬⭷㡏㕍䕎䵁䅉䅅䅁䙁䅁䅁睁䵁䅁䅁兂䅁䅁䅁偷㝔䅑䅯其䅁䅁䅯兎䅁䅁䅯睂䅅䅁䅅䅁䉁䅁䅁兂䅂ㅶ漴㙌奴䅑杷允䅁䅁䅕䅁䑁䅁䅷䅁䙁䅁䅁䅁乂ㅈ䉂权䥄䅁䅁权䭂䅁䅁权䡁允䅁允䅁䅁䅅䅁䙁䡁丱䕪唹卄䍖䍄䉁䅁䅁兂䅁䅁䅍䅄䅁䅁䅕䅁䅁䭧浺歒䭅䵁䅣䅁䭁䑁䄴䅁䭁䅁䉣䅁䉁䅁䅁允䅁䅁䅕啣乭䤯㕇䕁䵉䅉䅅䅁䙁䅁䅁睁䵁䅁䅁兂䅁䅁䅁祥倱兑䅯兰䅁䅁䅯䅎䅁䅁䅯睂䅅䅁䅅䅁䉁䅁䅁权䅁䅁䅁䍄䉁䅁䅁兂䅁䅁䅍䅄䅁䅁䅕䅁䅁䅁乓ご䭅䭁䅁䅁䭁䑁䅅䅁䭁䅁䉣䅁䉁䅁䅁允䅁䅁䅕䅁䅁䅁䅁䅁䵁䅉䅅䅁䙁䅁䅁睁䵁䅁䅁兂䅁䅁䅃䭳偤兑䅯睷䅁䅁䅯兎䅁䅁䅯睂䅅䅁䅅䅁䉁䅁䅁兂敂噸䜴㥷救䅑杷允䅁䅁䅕䅁䑁䅁䅷䅁䙁䅁䅁䥁獃欵䉚权灃䅁䅁权㑁䅁䅁权䡁允䅁允䅁䅁䅅䅁䭁䅁䉯䅁䵁䅉䅅䅁䙁䅁䅁睁䵁䅁䅁兂䅁䅁䅁䤴㑈䅑䅯典䅁䅁䅯睐䅁䅁䅯睂䅅䅁䅅䅁䉁䅁䅁兂癄㥆昴噗地䅑杷允䅁䅁䅕䅁䑁䅁䅷䅁䙁䅁䅁䅁䅂智䅴权⽃䅁䅁权䵂䅁䅁权䡁允䅁允䅁䅁䅅䅁䙁䅁䅁䡧敕䑨䍊䍄䉁䅁䅁兂䅁䅁䅍䅄䅁䅁䅕䅁䅁䱧湃ご䭅䭁䅕䅁䭁䕁䅳䅁䭁䅁䉣䅁䉁䅁䅁允䅁䅁䅣䅁䅁䥁䍃䔵䵁䅉䅅䅁䙁䅁䅁睁䵁䅁䅁兂䅁䅁䅁䥅㑈䅑䅯䅵䅁䅁䅯䅍䅁䅁䅯睂䅅䅁䅅䅁䉁䅁䅁兂啂乐㐷牃佒䅑杷允䅁䅁䅕䅁䑁䅁䅷䅁䙁䅁䅁䅁乃唰䈵权䑄䅁䅁权䡂䅁䅁权䡁允䅁允䅁䅁䅅䅁䙁䅁䅁䅁䅁䅁䅁䍄䉁䅁䅁兂䅁䅁䅍䅄䅁䅁䅕䅁䅁䙁坔歔䭅䩁䅁䅁䭁䑁䅣䅁䭁䅁䉣䅁䉁䅁䅁允䅁䅁䅯权䅅䅁杷允䅁䅁䅕䅁䑁䅁䅷䅁䙁䅁䅁䥁獃欵䉚权敄䅁䅁权䱂䅁䅁权䡁允䅁允䅁䅁䅅䅁䙁䵁㙐智⬯杶䅰䍄䉁䅁䅁兂䅁䅁䅍䅄䅁䅁䅕䅁䅁䉁䉃䔫䭁偁䅁䅁䭁䑁䅉䅁䭁䅁䉣䅁䉁䅁䅁允䅁䅁䅕䅁䅁䅁䅁䅁䵁䅉䅅䅁䙁䅁䅁睁䵁䅁䅁兂䅁䅁䅃ㅏ偬兑䅯杯䅁䅁䅯䅌䅁䅁䅯睂䅅䅁䅅䅁䉁䅁䅁兂煄㡔䅈⽺睳村杷允䅁䅁䅕䅁䑁䅁䅷䅁䙁䅁䅁䅁杁偋䅬权卄䅁䅁权畁䅁䅁权䡁允䅁允䅁䅁䅅䅁䙁䅁䅁䅁䅁䅁䅁䍄䉁䅁䅁兂䅁䅁䅍䅄䅁䅁䅕䅁䅁䭧浺歒䭅佁䅑䅁䭁䑁䅕䅁䭁䅁䉣䅁䉁䅁䅁允䅁䅁䅕稴爷㥇甴歁䵁䅉䅅䅁䙁䅁䅁睁䵁䅁䅁兂䅁䅁䅁㙲偒兑䅯睵䅁䅁䅯䅌䅁䅁䅯睂䅅䅁䅅䅁䉁䅁䅁兂䅁䅁䅁䅁䅁䅁杷允䅁䅁䅕䅁䑁䅁䅷䅁䙁䅁䅁䥁睃ば䈹权元䅁䅁权䱂䅁䅁权䡁允䅁允䅁䅁䅅䅁䭁䅁䉯䅁䵁䅉䅅䅁䙁䅁䅁睁䵁䅁䅁兂䅁䅁䅁䥅㑈䅑䅯䄰䅁䅁䅯免䅁䅁䅯睂䅅䅁䅅䅁䉁䅁䅁兂啃半祣ㅏ硍䅑杷允䅁䅁䅕䅁䑁䅁䅷䅁䙁䅁䅁䅁灂唸䈵权䭄䅁䅁权獁䅁䅁权䡁允䅁允䅁䅁䅅䅁䙁䅁䅁䅁䅁䅁䅁䍄䉁䅁䅁兂䅁䅁䅍䅄䅁䅁䅕䅁䅁䱧湃ご䭅乁䅧䅁䭁䕁䅕䅁䭁䅁䉣䅁䉁䅁䅁允䅁䅁䅕䅬佬奥塃啁䵁䅉䅅䅁䙁䅁䅁睁䵁䅁䅁兂䅁䅁䅁乖佚兑䅯朵䅁䅁䅯睏䅁䅁䅯睂䅅䅁䅅䅁䉁䅁䅁兂㡃⽪䉏扐乧䅑杷允䅁䅁䅕䅁䑁䅁䅷䅁䙁䅁䅁䥁睃ば䈹权穃䅁䅁权䱂䅁䅁权䡁允䅁允䅁䅁䅅䅁䙁偁煱䐸歗㑴䍊䍄䉁䅁䅁兂䅁䅁䅍䅄䅁䅁䅕䅁䅁䭧浺歒䭅䭁䅫䅁䭁䑁䅅䅁䭁䅁䉣䅁䉁䅁䅁允䅁䅁䅯权䅅䅁杷允䅁䅁䅕䅁䑁䅁䅷䅁䙁䅁䅁䅁允晧䅨权䥄䅁䅁权硁䅁䅁权䡁允䅁允䅁䅁䅅䅁䙁䅁䅁䙁捄摘䉚䍄䉁䅁䅁兂䅁䅁䅍䅄䅁䅁䅕䅁䅁䉁䉃䔫䭁乁䅧䅁䭁䑁䅣䅁䭁䅁䉣䅁䉁䅁䅁允䅁䅁䅕㝧䵨塴匵歃䵁䅉䅅䅁䙁䅁䅁睁䵁䅁䅁兂䅁䅁䅄佧兊兑䅯兰䅁䅁䅯睌䅁䅁䅯睂䅅䅁䅅䅁䉁䅁䅁权䅁䅁䅁䍄䉁䅁䅁兂䅁䅁䅍䅄䅁䅁䅕䅁䅁䭁欫ご䭅佁䅯䅁䭁䑁䅕䅁䭁䅁䉣䅁䉁䅁䅁允䅁䅁䅕䱇䕮啳摢䐴䴸䅉䅅䅁䙁䅁䅁睁䵁䅁䅁兂䅁䅁䅃䭳偤兑䅯其䅁䅁䅯睓䅁䅁䅯睂䅅䅁䅅䅁䉁䅁䅁兂婃杤㕌畯佂䅑杷允䅁䅁䅕䅁䑁䅁䅷䅁䙁䅁䅁䅁杄晧䅨权硃䅁䅁权乂䅁䅁权䡁允䅁允䅁䅁䅅䅁䙁䅁䅁䩃扣浙䍰䍄䉁䅁䅁兂䅁䅁䅍䅄䅁䅁䅕䅁䅁䑧婴ご䭅偁䅯䅁䭁䑁䄴䅁䭁䅁䉣䅁䉁䅁䅁允䅁䅁䅕䑺卸䅆㡄歔䵉䅉䅅䅁䙁䅁䅁睁䵁䅁䅁兂䅁䅁䅁䥂倱兑䅯睹䅁䅁䅯杏䅁䅁䅯睂䅅䅁䅅䅁䉁䅁䅁兂䅁䅁䅁䅁䅁䅁杷允䅁䅁䅕䅁䑁䅁䅷䅁䙁䅁䅁䥁獃欵䉚权䕁允䅁权䵂䅁䅁权䡁允䅁允䅁䅁䅅䅁䙁佁䭁佭坰呄䅸䍄䉁䅁䅁兂䅁䅁䅍䅄䅁䅁䅕䅁䅁䡁瑳ご䭅䩁䅁䅁䭁䕁䅅䅁䭁䅁䉣䅁䉁䅁䅁允䅁䅁䅯权䅅䅁杷允䅁䅁䅕䅁䑁䅁䅷䅁䙁䅁䅁䅁杂癹䅴权坃䅁䅁权㥁䅁䅁权䡁允䅁允䅁䅁䅅䅁䙁䅁䅁䅁䅁䅁䅁䍄䉁䅁䅁兂䅁䅁䅍䅄䅁䅁䅕䅁䅁䭧浺歒䭅䱁䅍䅁䭁䕁䅫䅁䭁䅁䉣䅁䉁䅁䅁允䅁䅁䅕潓奄户䵸歧䵉䅉䅅䅁䙁䅁䅁睁䵁䅁䅁兂䅁䅁䅃䝑偖兑䅯杺䅁䅁䅯睑䅁䅁䅯睂䅅䅁䅅䅁䉁䅁䅁兂楄才㙅乡愳睐杷允䅁䅁䅕䅁䑁䅁䅷䅁䙁䅁䅁䅁䕁啪䈹权捄䅁䅁权㡁䅁䅁权䡁允䅁允䅁䅁䅅䅁䙁䅁䅁䅁䅁䅁䅁䍄䉁䅁䅁兂䅁䅁䅍䅄䅁䅁䅕䅁䅁䱧湃ご䭅䵁䅅䅁䭁䕁䅳䅁䭁䅁䉣䅁䉁䅁䅁允䅁䅁䅕䑎䑏䡫扔啇䵁䅉䅅䅁䙁䅁䅁睁䵁䅁䅁兂䅁䅁䅁䍉㕪䅑䅯朰䅁䅁䅯村䅁䅁䅯睂䅅䅁䅅䅁䉁䅁䅁兂䅁䅁䅁䥁ㅁ䅑杷允䅁䅁䅕䅁䑁䅁䅷䅁䙁䅁䅁䥁獃欵䉚权啄䅁䅁权䩂䅁䅁权䡁允䅁允䅁䅁䅅䅁䙁䅁䅁䅁䅁䅁䅁䍄䉁䅁䅁兂䅁䅁䅍䅄䅁䅁䅕䅁䅁䱧湃ご䭅䵁䅣䅁䭁䕁䅳䅁䭁䅁䉣䅁䉁䅁䅁允䅁䅁䅕㙔獭䑖椰ぇ䵉䅉䅅䅁䙁䅁䅁睁䵁䅁䅁兂䅁䅁䅁䍉㕪䅑䅯睰䅁䅁䅯䅑䅁䅁䅯睂䅅䅁䅅䅁䉁䅁䅁权䭁允䅁䍄䉁䅁䅁兂䅁䅁䅍䅄䅁䅁䅕䅁䅁䱧湃ご䭅乁䅑䅁䭁䕁䅳䅁䭁䅁䉣䅁䉁䅁䅁允䅁䅁䅕噹楩䌹剬䕎䵁䅉䅅䅁䙁䅁䅁睁䵁䅁䅁兂䅁䅁䅁䥅㑈䅑䅯朷䅁䅁䅯䅍䅁䅁䅯睂䅅䅁䅅䅁䉁䅁䅁兂煄乤䙧橦剎䅑杷允䅁䅁䅕䅁䑁䅁䅷䅁䙁䅁䅁䥁㝁啗䈹权兄䅁䅁权䕂䅁䅁权䡁允䅁允䅁䅁䅅䅁䙁䭁䡯⽅伵票䄵䍄䉁䅁䅁兂䅁䅁䅍䅄䅁䅁䅕䅁䅁䱧湃ご䭅乁䅯䅁䭁䕁䅳䅁䭁䅁䉣䅁䉁䅁䅁允䅁䅁䅕浍坉乎奄䐴䴸䅉䅅䅁䙁䅁䅁睁䵁䅁䅁兂䅁䅁䅃䭳偤兑䅯杺䅁䅁䅯睓䅁䅁䅯睂䅅䅁䅅䅁䉁䅁䅁兂䩁塰偬㕐⽄睐杷允䅁䅁䅕䅁䑁䅁䅷䅁䙁䅁䅁䅁䅂智䅴权ぃ䅁䅁权獁䅁䅁权䡁允䅁允䅁䅁䅅䅁䙁䅁䅁䅁䅁䅁䅁䍄䉁䅁䅁兂䅁䅁䅍䅄䅁䅁䅕䅁䅁䵁い〫䭁䱁䅍䅁䭁䑁䅍䅁䭁䅁䉣䅁䉁䅁䅁允䅁䅁䅕䅁䅁䅁䅁䅁䵁䅉䅅䅁䙁䅁䅁睁䵁䅁䅁兂䅁䅁䅁偷㝔䅑䅯睶䅁䅁䅯睓䅁䅁䅯睂䅅䅁䅅䅁䉁䅁䅁兂㝁坨䴳奒䌹村杷允䅁䅁䅕䅁䑁䅁䅷䅁䙁䅁䅁䥁睃ば䈹权楄䅁䅁权䱂䅁䅁权䡁允䅁允䅁䅁䅅䅁䙁䙁扫㍢慲䅘䅆䍄䉁䅁䅁兂䅁䅁䅍䅄䅁䅁䅕䅁䅁䩁㉂䔫䭁䱁䅙䅁䭁䍁䅷䅁䭁䅁䉣䅁䉁䅁䅁允䅁䅁䅕䅁䅁䰲㉈欫䵅䅉䅅䅁䙁䅁䅁睁䵁䅁䅁兂䅁䅁䅁䥂倱兑䅯杵䅁䅁䅯兓䅁䅁䅯睂䅅䅁䅅䅁䉁䅁䅁兂䅁䅁䅁䅁䅁䅁杷允䅁䅁䅕䅁䑁䅁䅷䅁䙁䅁䅁䥁睃ば䈹权祄䅁䅁权䱂䅁䅁权䡁允䅁允䅁䅁䅅䅁䙁䙁㑋潈牘匰䅎䍄䉁䅁䅁兂䅁䅁䅍䅄䅁䅁䅕䅁䅁䡁䭄〫䭁䱁䅍䅁䭁䑁䅉䅁䭁䅁䉣䅁䉁䅁䅁允䅁䅁䅕䅁䅁䅁䅁䅁䵁䅉䅅䅁䙁䅁䅁睁䵁䅁䅁兂䅁䅁䅁䵙㝲䅑䅯睷䅁䅁䅯村䅁䅁䅯睂䅅䅁䅅䅁䉁䅁䅁兂㡄啴睊乤睁䅑杷允䅁䅁䅕䅁䑁䅁䅷䅁䙁䅁䅁䥁睃ば䈹权䱄䅁䅁权乂䅁䅁权䡁允䅁允䅁䅁䅅䅁䙁䕁䜴樵椲桊䅸䍄䉁䅁䅁兂䅁䅁䅍䅄䅁䅁䅕䅁䅁䭧浺歒䭅䩁䅁䅁䭁䕁䅣䅁䭁䅁䉣䅁䉁䅁䅁允䅁䅁䅯权䅅䅁杷允䅁䅁䅕䅁䑁䅁䅷䅁䙁䅁䅁䥁獃欵䉚权汃䅁䅁权⽁䅁䅁权䡁允䅁允䅁䅁䅅䅁䡁䅁䅁䅁䅁敍䅊䍄䉁䅁䅁兂䅁䅁䅍䅄䅁䅁䅕䅁䅁䱧湃ご䭅偁䅧䅁䭁䕁䅳䅁䭁䅁䉣䅁䉁䅁䅁允䅁䅁䅕⭆塘啱⽰こ䵉䅉䅅䅁䙁䅁䅁睁䵁䅁䅁兂䅁䅁䅁乖佚兑䅯兰䅁䅁䅯李䅁䅁䅯睂䅅䅁䅅䅁䉁䅁䅁睂䅁䅁䅁䉑橘䅑杷允䅁䅁䅕䅁䑁䅁䅷䅁䙁䅁䅁䥁睃ば䈹权㡄䅁䅁权䱂䅁䅁权䡁允䅁允䅁䅁䅅䅁䙁䍁㐵䝴卧䘯䅂䍄䉁䅁䅁兂䅁䅁䅍䅄䅁䅁䅕䅁䅁䱧湃ご䭅偁䄴䅁䭁䕁䅳䅁䭁䅁䉣䅁䉁䅁䅁允䅁䅁䅕偶䝬橎⬶歅䵉䅉䅅䅁䙁䅁䅁睁䵁䅁䅁兂䅁䅁䅁剔儹兑䅯关䅁䅁䅯睒䅁䅁䅯睂䅅䅁䅅䅁䉁䅁䅁兂桄潅㙦協琹村杷允䅁䅁䅕䅁䑁䅁䅷䅁䙁䅁䅁䥁睃ば䈹权䍁允䅁权䱂䅁䅁权䡁允䅁允䅁䅁䅅䅁䙁䩁煺煎㙔偳⽧䍄䉁䅁䅁兂䅁䅁䅍䅄䅁䅁䅕䅁䅁䍁潁唫䭁䅁䉉䅁䭁䑁䅅䅁䭁䅁䉣䅁䉁䅁䅁允䅁䅁䅕䅁䅁䅁䅁䅁䵁䅉䅅䅁䙁䅁䅁睁䵁䅁䅁兂䅁䅁䅃䭳偤兑䅯朶䅁䅁䅯睓䅁䅁䅯睂䅅䅁䅅䅁䉁䅁䅁兂流眹牫㥲煈睐杷允䅁䅁䅕䅁䑁䅁䅷䅁䙁䅁䅁䥁睃ば䈹权䕁允䅁权䱂䅁䅁权䡁允䅁允䅁䅁䅅䅁䙁䕁潭䝑問橢䅚䍄䉁䅁䅁兂䅁䅁䅍䅄䅁䅁䅕䅁䅁䉁䉃䔫䭁偁䅷䅁䭁䕁䅉䅁䭁䅁䉣䅁䉁䅁䅁允䅁䅁䅕䵌海㍺㥯歓䵁䅉䅅䅁䙁䅁䅁睁䵁䅁䅁兂䅁䅁䅁䵑㜳䅑䅯杯䅁䅁䅯村䅁䅁䅯睂䅅䅁䅅䅁䉁䅁䅁兂䅁䅁䥨䱣䙡村杷允䅁䅁䅕䅁䑁䅁䅷䅁䙁䅁䅁䅁杄晧䅨权浄䅁䅁权⭁䅁䅁权䡁允䅁允䅁䅁䅅䅁䙁䱁䙴摧瀯睋䅎䍄䉁䅁䅁兂䅁䅁䅍䅄䅁䅁䅕䅁䅁䭧浺歒䭅䱁䄰䅁䭁䕁䅧䅁䭁䅁䉣䅁䉁䅁䅁允䅁䅁䅕㈰啬婆㑤歘䵁䅉䅅䅁䙁䅁䅁睁䵁䅁䅁兂䅁䅁䅁䤴㑈䅑䅯䅁䅅䅁䅯兏䅁䅁䅯睂䅅䅁䅅䅁䉁䅁䅁权䝁允䅁䍄䉁䅁䅁兂䅁䅁䅍䅄䅁䅁䅕䅁䅁䱧湃ご䭅偁䅙䅁䭁䕁䅳䅁䭁䅁䉣䅁䉁䅁䅁允䅁䅁䅕坁婩灥猹樸䴸䅉䅅䅁䙁䅁䅁睁䵁䅁䅁兂䅁䅁䅁䍉㕪䅑䅯朱䅁䅁䅯睒䅁䅁䅯睂䅅䅁䅅䅁䉁䅁䅁兂䅁䅁䅁䅁䅁䅁杷允䅁䅁䅕䅁䑁䅁䅷䅁䙁䅁䅁䅁权晹䅴权㉃䅁䅁权䱂䅁䅁权䡁允䅁允䅁䅁䅅䅁䙁䩁㌲㡮⼶卉䌹䍄䉁䅁䅁兂䅁䅁䅍䅄䅁䅁䅕䅁䅁䭧浺歒䭅偁䅑䅁䭁䑁䅅䅁䭁䅁䉣䅁䉁䅁䅁允䅁䅁䅕䅁䅁䅁䅁䅁䵁䅉䅅䅁䙁䅁䅁睁䵁䅁䅁兂䅁䅁䅃佲䝚兑䅯䅁䅅䅁䅯睑䅁䅁䅯睂䅅䅁䅅䅁䉁䅁䅁权⽁允䅁䍄䉁䅁䅁兂䅁䅁䅍䅄䅁䅁䅕䅁䅁䡁瑳ご䭅䱁䅑䅁䭁䕁䅯䅁䭁䅁䉣䅁䉁䅁䅁允䅁䅁䅕圷慨浒㝙正䵉䅉䅅䅁䙁䅁䅁睁䵁䅁䅁兂䅁䅁䅃楡倵兑䅯杴䅁䅁䅯杒䅁䅁䅯睂䅅䅁䅅䅁䉁䅁䅁兂䅁䅁䅁䅁䅁䅁杷允䅁䅁䅕䅁䑁䅁䅷䅁䙁䅁䅁䥁睃ば䈹权牃䅁䅁权䵂䅁䅁权䡁允䅁允䅁䅁䅅䅁䭁䅁䉯䅁䵁䅉䅅䅁䙁䅁䅁睁䵁䅁䅁兂䅁䅁䅃䭳偤兑䅯其䅁䅁䅯䅔䅁䅁䅯睂䅅䅁䅅䅁䉁䅁䅁兂奁祃朰䝶偰䅑杷允䅁䅁䅕䅁䑁䅁䅷䅁䙁䅁䅁䥁睃ば䈹权䙄䅁䅁权䵂䅁䅁权䡁允䅁允䅁䅁䅅䅁䙁䡁畓橑㡳割䅰䍄䉁䅁䅁兂䅁䅁䅍䅄䅁䅁䅕䅁䅁䕁昰䕕䭅䱁䅙䅁䭁䑁䅷䅁䭁䅁䉣䅁䉁䅁䅁允䅁䅁䅕煢䕘業㑩さ䵉䅉䅅䅁䙁䅁䅁睁䵁䅁䅁兂䅁䅁䅃佲䝚兑䅯具䅁䅁䅯村䅁䅁䅯睂䅅䅁䅅䅁䉁䅁䅁兂楃呶婤串卷䅑杷允䅁䅁䅕䅁䑁䅁䅷䅁䙁䅁䅁䅁㝂啌䈹权㑃䅁䅁权㝁䅁䅁权䡁允䅁允䅁䅁䅅䅁䙁䅁䅁䅁䅁䅁䅁䍄䉁䅁䅁兂䅁䅁䅍䅄䅁䅁䅕䅁䅁䥷楄䕕䭅乁䅑䅁䭁䑁䅅䅁䭁䅁䉣䅁䉁䅁䅁允䅁䅁䅕䅁䅁䅁䅁䅁䵁䅉䅅䅁䙁䅁䅁睁䵁䅁䅁兂䅁䅁䅁䵣㝲䅑䅯朰䅁䅁䅯兓䅁䅁䅯睂䅅䅁䅅䅁䉁䅁䅁兂䅁䅁䅁䅁䅁䅁杷允䅁䅁䅕䅁䑁䅁䅷䅁䙁䅁䅁䥁獃欵䉚权浄䅁䅁权硁䅁䅁权䡁允䅁允䅁䅁䅅䅁䙁䅁䅁䅁䅁䅁䅁䍄䉁䅁䅁兂䅁䅁䅍䅄䅁䅁䅕䅁䅁䙁睳ご䭅䱁䅯䅁䭁䑁䅉䅁䭁䅁䉣䅁䉁䅁䅁允䅁䅁䅕䅁䅁䅁䅁䅁䵁䅉䅅䅁䙁䅁䅁睁䵁䅁䅁兂䅁䅁䅃䭳偤兑䅯杵䅁䅁䅯材䅁䅁䅯睂䅅䅁䅅䅁䉁䅁䅁兂ㅄ串㥦楨䝎村杷允䅁䅁䅕䅁䑁䅁䅷䅁䙁䅁䅁䥁睃ば䈹权䥄䅁䅁权䵂䅁䅁权䡁允䅁允䅁䅁䅅䅁䙁䭁摩潲慩䉸䍰䍄䉁䅁䅁兂䅁䅁䅍䅄䅁䅁䅕䅁䅁䱧湃ご䭅䵁䅯䅁䭁䕁䅷䅁䭁䅁䉣䅁䉁䅁䅁允䅁䅁䅕博䡉睢䱙吸䴸䅉䅅䅁䙁䅁䅁睁䵁䅁䅁兂䅁䅁䅃䭳偤兑䅯䄲䅁䅁䅯䅔䅁䅁䅯睂䅅䅁䅅䅁䉁䅁䅁兂あ㑲摆䥌䔸䅑杷允䅁䅁䅕䅁䑁䅁䅷䅁䙁䅁䅁䅁灂唸䈵权湃䅁䅁权㍁䅁䅁权䡁允䅁允䅁䅁䅅䅁䭁䅁䉯䅁䵁䅉䅅䅁䙁䅁䅁睁䵁䅁䅁兂䅁䅁䅃䭳偤兑䅯杺䅁䅁䅯䅔䅁䅁䅯睂䅅䅁䅅䅁䉁䅁䅁兂䱃䡤⭂扔㥐睐杷允䅁䅁䅕䅁䑁䅁䅷䅁䙁䅁䅁䅁㝂啌䈹权权䅁䅁权䥂䅁䅁权䡁允䅁允䅁䅁䅅䅁䙁䥁䅐煹䙆桴䅴䍄䉁䅁䅁兂䅁䅁䅍䅄䅁䅁䅕䅁䅁䙁睳ご䭅䭁䅕䅁䭁䕁䅍䅁䭁䅁䉣䅁䉁䅁䅁允䅁䅁䅣䅁䅁䵁癄唵䵁䅉䅅䅁䙁䅁䅁睁䵁䅁䅁兂䅁䅁䅃䭳偤兑䅯朳䅁䅁䅯䅔䅁䅁䅯睂䅅䅁䅅䅁䉁䅁䅁兂捂浯塗㑤偉䅑杷允䅁䅁䅕䅁䑁䅁䅷䅁䙁䅁䅁䅁乃唰䈵权捄䅁䅁权⽁䅁䅁权䡁允䅁允䅁䅁䅅䅁䙁䅁䅁䅁䅁䅁䅁䍄䉁䅁䅁兂䅁䅁䅍䅄䅁䅁䅕䅁䅁䱧湃ご䭅佁䅁䅁䭁䕁䅷䅁䭁䅁䉣䅁䉁䅁䅁允䅁䅁䅕渱焱儰扔稵䴸䅉䅅䅁䙁䅁䅁睁䵁䅁䅁兂䅁䅁䵄祑愲兑䅯䅴䅁䅁䅯䅎䅁䅁䅯睂䅅䅁䅅䅁䉁䅁䅁兂䅁䅁䅁䅁䅁䅁杷允䅁䅁䅕䅁䑁䅁䅷䅁䙁䅁䅁䥁䅂啚䈹权硃䅁䅁权䱂䅁䅁权䡁允䅁允䅁䅁䅅䅁䙁䕁䵸敮剩圫䍬䍄䉁䅁䅁兂䅁䅁䅍䅄䅁䅁䅕䅁䅁䱧湃ご䭅佁䅑䅁䭁䕁䅷䅁䭁䅁䉣䅁䉁䅁䅁允䅁䅁䅕䴫䑉潺䍄歂䵁䅉䅅䅁䙁䅁䅁睁䵁䅁䅁兂䅁䅁䅁䵑㜳䅑䅯术䅁䅁䅯兒䅁䅁䅯睂䅅䅁䅅䅁䉁䅁䅁兂䅁䅁㡃㥱䵁村杷允䅁䅁䅕䅁䑁䅁䅷䅁䙁䅁䅁䥁獃欵䉚权杄䅁䅁权䍂䅁䅁权䡁允䅁允䅁䅁䅅䅁䙁䉁剄⽗⭱偎⽙䍄䉁䅁䅁兂䅁䅁䅍䅄䅁䅁䅕䅁䅁䕁乄〫䭁乁䅙䅁䭁䍁䄸䅁䭁䅁䉣䅁䉁䅁䅁允䅁䅁䅕䅁䅁䅁䅁䅁䵁䅉䅅䅁䙁䅁䅁睁䵁䅁䅁兂䅁䅁䅃佲䝚兑䅯睱䅁䅁䅯兔䅁䅁䅯睂䅅䅁䅅䅁䉁䅁䅁权䭁允䅁䍄䉁䅁䅁兂䅁䅁䅍䅄䅁䅁䅕䅁䅁䥁刳歔䭅䱁䅧䅁䭁䕁䅯䅁䭁䅁䉣䅁䉁䅁䅁允䅁䅁䅕䅁䅁䅁䅁䅁䵁䅉䅅䅁䙁䅁䅁睁䵁䅁䅁兂䅁䅁䅃䭳偤兑䅯䄸䅁䅁䅯兒䅁䅁䅯睂䅅䅁䅅䅁䉁䅁䅁兂婂匴瑲䅌獕䅑杷允䅁䅁䅕䅁䑁䅁䅷䅁䙁䅁䅁䅁杄晧䅨权祄䅁䅁权䑁䅁䅁权䡁允䅁允䅁䅁䅅䅁䙁䙁偹癷潕䌳䅚䍄䉁䅁䅁兂䅁䅁䅍䅄䅁䅁䅕䅁䅁䡧睄歔䭅䩁䅙䅁䭁䕁䅍䅁䭁䅁䉣䅁䉁䅁䅁允䅁䅁䅕䵳䜰⭐桹啖䵉䅉䅅䅁䙁䅁䅁睁䵁䅁䅁兂䅁䅁䅃䭳偤兑䅯朷䅁䅁䅯䅔䅁䅁䅯睂䅅䅁䅅䅁䉁䅁䅁兂時㝏瑋䡔啚䅑杷允䅁䅁䅕䅁䑁䅁䅷䅁䙁䅁䅁䥁獃欵䉚权㝃䅁䅁权㍁䅁䅁权䡁允䅁允䅁䅁䅅䅁䙁䅁䅁䅁䅁䅁䅁䍄䉁䅁䅁兂䅁䅁䅍䅄䅁䅁䅕䅁䅁䱧湃ご䭅偁䅑䅁䭁䕁䅷䅁䭁䅁䉣䅁䉁䅁䅁允䅁䅁䅕䅁䅁䅁䅁䅁䵁䅉䅅䅁䙁䅁䅁睁䵁䅁䅁兂䅁䅁䅁䡫㑢䅑䅯兰䅁䅁䅯兓䅁䅁䅯睂䅅䅁䅅䅁䉁䅁䅁睂䅁䅁䅁䍑武䅑杷允䅁䅁䅕䅁䑁䅁䅷䅁䙁䅁䅁䥁啂䙂䉂权乄䅁䅁权㥁䅁䅁权䡁允䅁允䅁䅁䅅䅁䙁䅁䅁䅁䅁䅁䅁䍄䉁䅁䅁兂䅁䅁䅍䅄䅁䅁䅕䅁䅁䭁䩄〫䭁䅁䉉䅁䭁䕁䅣䅁䭁䅁䉣䅁䉁䅁䅁允䅁䅁䅕䅁䅁䅁䅁䅁䵁䅉䅅䅁䙁䅁䅁睁䵁䅁䅁兂䅁䅁䅃偣佂兑䅯䄹䅁䅁䅯睒䅁䅁䅯睂䅅䅁䅅䅁䉁䅁䅁兂偂䍥慄祆歷䅑杷允䅁䅁䅕䅁䑁䅁䅷䅁䙁䅁䅁䥁獃欵䉚权歄䅁䅁权䡂䅁䅁权䡁允䅁允䅁䅁䅅䅁䙁䑁㤫㥴䔯睈䅨䍄䉁䅁䅁兂䅁䅁䅍䅄䅁䅁䅕䅁䅁䑧婴ご䭅䱁䅅䅁䭁䕁䄰䅁䭁䅁䉣䅁䉁䅁䅁允䅁䅁䅕㌳問㉎堷歖䵉䅉䅅䅁䙁䅁䅁睁䵁䅁䅁兂䅁䅁䅃䭳偤兑䅯睹䅁䅁䅯䅔䅁䅁䅯睂䅅䅁䅅䅁䉁䅁䅁兂䅁䅁䅁䅁䅁䅁杷允䅁䅁䅕䅁䑁䅁䅷䅁䙁䅁䅁䥁獃欵䉚权汃䅁䅁权䡂䅁䅁权䡁允䅁允䅁䅁䅅䅁䡁䅁䅁䅁杄⭹䅎䍄䉁䅁䅁兂䅁䅁䅍䅄䅁䅁䅕䅁䅁䝁确歔䭅䵁䅯䅁䭁䑁䅣䅁䭁䅁䉣䅁䉁䅁䅁允䅁䅁䅕䅁䅁䅁䅁䅁䵁䅉䅅䅁䙁䅁䅁睁䵁䅁䅁兂䅁䅁䅃佲䝚兑䅯䄳䅁䅁䅯児䅁䅁䅯睂䅅䅁䅅䅁䉁䅁䅁兂䅁䅁䅁䅁䅁䅁杷允䅁䅁䅕䅁䑁䅁䅷䅁䙁䅁䅁䅁乃唰䈵权䱄䅁䅁权䑁䅁䅁权䡁允䅁允䅁䅁䅅䅁䙁䅁䅁䅁䅁䅁䅁䍄䉁䅁䅁兂䅁䅁䅍䅄䅁䅁䅕䅁䅁䝁确歔䭅䵁䄰䅁䭁䑁䅉䅁䭁䅁䉣䅁䉁䅁䅁允䅁䅁䅕䅁䅁䅁䅁䅁䵁䅉䅅䅁䙁䅁䅁睁䵁䅁䅁兂䅁䅁䅃䭳偤兑䅯末䅁䅁䅯䅔䅁䅁䅯睂䅅䅁䅅䅁䉁䅁䅁兂䭄牢㈶洹坬村杷允䅁䅁䅕䅁䑁䅁䅷䅁䙁䅁䅁䥁獃欵䉚权㉄䅁䅁权㍁䅁䅁权䡁允䅁允䅁䅁䅅䅁䙁䅁䅁䅁䅁䅁䅁䍄䉁䅁䅁兂䅁䅁䅍䅄䅁䅁䅕䅁䅁䉁䉃䔫䭁佁䄴䅁䭁䑁䅷䅁䭁䅁䉣䅁䉁䅁䅁允䅁䅁䅕䥗ぎ敘䠵歓䵁䅉䅅䅁䙁䅁䅁睁䵁䅁䅁兂䅁䅁䅁剔儹兑䅯睲䅁䅁䅯村䅁䅁䅯睂䅅䅁䅅䅁䉁䅁䅁兂ㅄ潧捱呇䉣䅑杷允䅁䅁䅕䅁䑁䅁䅷䅁䙁䅁䅁䥁煂歌䈹权坃䅁䅁权䝂䅁䅁权䡁允䅁允䅁䅁䅅䅁䙁䅁䅁䅁䅁䅁䅁䍄䉁䅁䅁兂䅁䅁䅍䅄䅁䅁䅕䅁䅁䱧湃ご䭅䅁䉉䅁䭁䕁䅷䅁䭁䅁䉣䅁䉁䅁䅁允䅁䅁䅕㍇䍭畖捅ぁ䵁䅉䅅䅁䙁䅁䅁睁䵁䅁䅁兂䅁䅁䅃䭳偤兑䅯䅂䅅䅁䅯䅔䅁䅁䅯睂䅅䅁䅅䅁䉁䅁䅁兂睄桓歓㑡㙣䅑杷允䅁䅁䅕䅁䑁䅁䅷䅁䙁䅁䅁䅁杂癹䅴权䍁允䅁权䑁䅁䅁权䡁允䅁允䅁䅁䅅䅁䙁䭁癆瑂乫兯䅒䍄䉁䅁䅁兂䅁䅁䅍䅄䅁䅁䅕䅁䅁䙧䕑䕕䭅䭁䅍䅁䭁䕁䅷䅁䭁䅁䉣䅁䉁䅁䅁允䅁䅁䅕潦睴䅃䍈䕔䵉䅉䅅䅁䙁䅁䅁睁䵁䅁䅁兂䅁䅁䅃佲䝚兑䅯末䅁䅁䅯兒䅁䅁䅯睂䅅䅁䅅䅁䉁䅁䅁兂潂湵⭯㝎楬村杷允䅁䅁䅕䅁䑁䅁䅷䅁䙁䅁䅁䅁癃䕰䈹权敄䅁䅁权䑁䅁䅁权䡁允䅁允䅁䅁䅅䅁䙁䕁㘹䭬浲眳䅚䍄䉁䅁䅁兂䅁䅁䅍䅄䅁䅁䅕䅁䅁䭧浺歒䭅䩁䅁䅁䭁䕁䅁䅁䭁䅁䉣䅁䉁䅁䅁允䅁䅁䅯权䅅䅁杷允䅁䅁䅕䅁䑁䅁䅷䅁䙁䅁䅁䅁乃唰䈵权䱄䅁䅁权畁䅁䅁权䡁允䅁允䅁䅁䅅䅁䙁䅁䅁䅁䅁䅁䅁䍄䉁䅁䅁兂䅁䅁䅍䅄䅁䅁䅕䅁䅁䑁歪歔䭅䭁䅳䅁䭁䕁䅕䅁䭁䅁䉣䅁䉁䅁䅁允䅁䅁䅯权䅅䅁杷允䅁䅁䅕䅁䑁䅁䅷䅁䙁䅁䅁䅁䅄倹䅴权䡄䅁䅁权㕁䅁䅁权䡁允䅁允䅁䅁䅅䅁䙁䅁䅁䅁䅁䅁䅁䍄䉁䅁䅁兂䅁䅁䅍䅄䅁䅁䅕䅁䅁䭧浺歒䭅偁䅁䅁䭁䍁䄴䅁䭁䅁䉣䅁䉁䅁䅁允䅁䅁䅕䅁䅁䅁䅁䅁䵁䅉䅅䅁䙁䅁䅁睁䵁䅁䅁兂䅁䅁䅁乖佚兑䅯杴䅁䅁䅯睎䅁䅁䅯睂䅅䅁䅅䅁䉁䅁䅁兂䅁䥁牃穹ぁ村杷允䅁䅁䅕䅁䑁䅁䅷䅁䙁䅁䅁䅁灂唸䈵权奄䅁䅁权䉂䅁䅁权䡁允䅁允䅁䅁䅅䅁䙁䕁煍祢兰偏⽧䍄䉁䅁䅁兂䅁䅁䅍䅄䅁䅁䅕䅁䅁䱧湃ご䭅䭁䅳䅁䭁䕁䄰䅁䭁䅁䉣䅁䉁䅁䅁允䅁䅁䅯权䅅䅁杷允䅁䅁䅕䅁䑁䅁䅷䅁䙁䅁䅁䥁獃欵䉚权䅁允䅁权䕂䅁䅁权䡁允䅁允䅁䅁䅅䅁䭁䑁䈸䅁䵁䅉䅅䅁䙁䅁䅁睁䵁䅁䅁兂䅁䅁䅁住佒兑䅯䅁䅅䅁䅯睌䅁䅁䅯睂䅅䅁䅅䅁䉁䅁䅁权䝁允䅁䍄䉁䅁䅁兂䅁䅁䅍䅄䅁䅁䅕䅁䅁䱧湃ご䭅䭁䅣䅁䭁䑁䄴䅁䭁䅁䉣䅁䉁䅁䅁允䅁䅁䅯权䅅䅁杷允䅁䅁䅕䅁䑁䅁䅷䅁䙁䅁䅁䥁睃ば䈹权硃䅁䅁权⭁䅁䅁权䡁允䅁允䅁䅁䅅䅁䙁䑁䌷瑱潱㍧䍎䍄䉁䅁䅁兂䅁䅁䅍䅄䅁䅁䅕䅁䅁䭁欫ご䭅䵁䅧䅁䭁䑁䅧䅁䭁䅁䉣䅁䉁䅁䅁允䅁䅁䅕䍥慔奰桃は䵅䅉䅅䅁䙁䅁䅁睁䵁䅁䅁兂䅁䅁䅁㙲偒兑䅯朶䅁䅁䅯睌䅁䅁䅯睂䅅䅁䅅䅁䉁䅁䅁兂䅁䅁䅁䅁䅁䅁杷允䅁䅁䅕䅁䑁䅁䅷䅁䙁䅁䅁䥁睃ば䈹权㝃䅁䅁权⭁䅁䅁权䡁允䅁允䅁䅁䅅䅁䙁䩁爳䅇䉖啳䍖䍄䉁䅁䅁兂䅁䅁䅍䅄䅁䅁䅕䅁䅁䡧睄歔䭅䭁䅉䅁䭁䑁䄴䅁䭁䅁䉣䅁䉁䅁䅁允䅁䅁䅕癈塆ㅶ䄴で䵉䅉䅅䅁䙁䅁䅁睁䵁䅁䅁兂䅁䅁䅃䭳偤兑䅯具䅁䅁䅯材䅁䅁䅯睂䅅䅁䅅䅁䉁䅁䅁兂㍂䕩来睍才䅑杷允䅁䅁䅕䅁䑁䅁䅷䅁䙁䅁䅁䅁元癤䅨权㉄䅁䅁权獁䅁䅁权䡁允䅁允䅁䅁䅅䅁䙁佁扺婐扷硙䅊䍄䉁䅁䅁兂䅁䅁䅍䅄䅁䅁䅕䅁䅁䱧湃ご䭅䵁䅧䅁䭁䑁䄴䅁䭁䅁䉣䅁䉁䅁䅁允䅁䅁䅕晥䙇〳䱶啇䵉䅉䅅䅁䙁䅁䅁睁䵁䅁䅁兂䅁䅁䅁晡但兑䅯䄲䅁䅁䅯睐䅁䅁䅯睂䅅䅁䅅䅁䉁䅁䅁兂䅁䅁䅁䅁䅁䅁杷允䅁䅁䅕䅁䑁䅁䅷䅁䙁䅁䅁䅁癃䕰䈹权歄䅁䅁权䵂䅁䅁权䡁允䅁允䅁䅁䅅䅁䙁䡁䕂䝱末眫䄱䍄䉁䅁䅁兂䅁䅁䅍䅄䅁䅁䅕䅁䅁䙧䕑䕕䭅䅁䉁䅁䭁䕁䅍䅁䭁䅁䉣䅁䉁䅁䅁允䅁䅁䅯杂䅅䅁杷允䅁䅁䅕䅁䑁䅁䅷䅁䙁䅁䅁䥁睃ば䈹权捄䅁䅁权䭂䅁䅁权䡁允䅁允䅁䅁䅅䅁䙁䝁婱卙浫余⽷䍄䉁䅁䅁兂䅁䅁䅍䅄䅁䅁䅕䅁䅁䕁昰䕕䭅佁䅙䅁䭁䍁䅷䅁䭁䅁䉣䅁䉁䅁䅁允䅁䅁䅕䅁䅁䅁䅁䅁䵁䅉䅅䅁䙁䅁䅁睁䵁䅁䅁兂䅁䅁䅁䥅㑈䅑䅯睸䅁䅁䅯免䅁䅁䅯睂䅅䅁䅅䅁䉁䅁䅁兂䅁䅁兂䘳圳兑杷允䅁䅁䅕䅁䑁䅁䅷䅁䙁䅁䅁䅁睂癹䅴权元䅁䅁权䑂䅁䅁权䡁允䅁允䅁䅁䅅䅁䭁䅁䉯䅁䵁䅉䅅䅁䙁䅁䅁睁䵁䅁䅁兂䅁䅁䅃䭳偤兑䅯杹䅁䅁䅯材䅁䅁䅯睂䅅䅁䅅䅁䉁䅁䅁兂䡁⼹䅗卶睐睐杷允䅁䅁䅕䅁䑁䅁䅷䅁䙁䅁䅁䅁㝂啌䈹权坄䅁䅁权㕁䅁䅁权䡁允䅁允䅁䅁䅅䅁䙁䅁䅁䅁䅁䅁䅁䍄䉁䅁䅁兂䅁䅁䅍䅄䅁䅁䅕䅁䅁䱧湃ご䭅乁䅁䅁䭁䑁䄴䅁䭁䅁䉣䅁䉁䅁䅁允䅁䅁䅕瘶甫䕲倰歌䵁䅉䅅䅁䙁䅁䅁睁䵁䅁䅁兂䅁䅁䅁䵣㝲䅑䅯共䅁䅁䅯兎䅁䅁䅯睂䅅䅁䅅䅁䉁䅁䅁权䭁允䅁䍄䉁䅁䅁兂䅁䅁䅍䅄䅁䅁䅕䅁䅁䱧湃ご䭅乁䅧䅁䭁䑁䄴䅁䭁䅁䉣䅁䉁䅁䅁允䅁䅁䅕䡰穊ぃつ啁䵁䅉䅅䅁䙁䅁䅁睁䵁䅁䅁兂䅁䅁䅃佲䝚兑䅯术䅁䅁䅯䅏䅁䅁䅯睂䅅䅁䅅䅁䉁䅁䅁兂䅁䅁䅁䅁䅁䅁杷允䅁䅁䅕䅁䑁䅁䅷䅁䙁䅁䅁䅁元癤䅨权䉄䅁䅁权睁䅁䅁权䡁允䅁允䅁䅁䅅䅁䙁䕁湪潵⽬硲䅴䍄䉁䅁䅁兂䅁䅁䅍䅄䅁䅁䅕䅁䅁䭧浺歒䭅偁䅯䅁䭁䕁䅑䅁䭁䅁䉣䅁䉁䅁䅁允䅁䅁䅕䅁䅁䅁䅁䅁䵁䅉䅅䅁䙁䅁䅁睁䵁䅁䅁兂䅁䅁䅃䭳偤兑䅯朳䅁䅁䅯材䅁䅁䅯睂䅅䅁䅅䅁䉁䅁䅁兂䩃䑭䡺䡑䱑䅑杷允䅁䅁䅕䅁䑁䅁䅷䅁䙁䅁䅁䥁睃ば䈹权杄䅁䅁权⭁䅁䅁权䡁允䅁允䅁䅁䅅䅁䙁䙁䡈䥥啥敆⽫䍄䉁䅁䅁兂䅁䅁䅍䅄䅁䅁䅕䅁䅁䩁㉂䔫䭁䱁䅳䅁䭁䑁䄸䅁䭁䅁䉣䅁䉁䅁䅁允䅁䅁䅕䅁䅁㥒㑆歈䵉䅉䅅䅁䙁䅁䅁睁䵁䅁䅁兂䅁䅁䅃佲䝚兑䅯䅹䅁䅁䅯睌䅁䅁䅯睂䅅䅁䅅䅁䉁䅁䅁兂䅁䅁䅁䅁䅁䅁杷允䅁䅁䅕䅁䑁䅁䅷䅁䙁䅁䅁䥁睃ば䈹权楄䅁䅁权⭁䅁䅁权䡁允䅁允䅁䅁䅅䅁䙁䭁祖氶癃景⽫䍄䉁䅁䅁兂䅁䅁䅍䅄䅁䅁䅕䅁䅁䵁い〫䭁䭁䅉䅁䭁䕁䅯䅁䭁䅁䉣䅁䉁䅁䅁允䅁䅁䅕㉒剺戸㕌啤䵉䅉䅅䅁䙁䅁䅁睁䵁䅁䅁兂䅁䅁䅃佲䝚兑䅯䄯䅁䅁䅯睐䅁䅁䅯睂䅅䅁䅅䅁䉁䅁䅁兂䅁䅁䅁䅁䅁䅁杷允䅁䅁䅕䅁䑁䅁䅷䅁䙁䅁䅁䥁獃欵䉚权䍁允䅁权ㅁ䅁䅁权䡁允䅁允䅁䅁䅅䅁䙁䉁䡗灣癖䉕䅴䍄䉁䅁䅁兂䅁䅁䅍䅄䅁䅁䅕䅁䅁䕁乄〫䭁䩁䅙䅁䭁䍁䄸䅁䭁䅁䉣䅁䉁䅁䅁允䅁䅁䅕獖坁⭕琰ぁ䵉䅉䅅䅁䙁䅁䅁睁䵁䅁䅁兂䅁䅁䅃䭳偤兑䅯䄸䅁䅁䅯材䅁䅁䅯睂䅅䅁䅅䅁䉁䅁䅁兂祂琶䱯䑅祯䅑杷允䅁䅁䅕䅁䑁䅁䅷䅁䙁䅁䅁䥁睃ば䈹权祄䅁䅁权⭁䅁䅁权䡁允䅁允䅁䅁䅅䅁䙁䭁睒児塲祯䅒䍄䉁䅁䅁兂䅁䅁䅍䅄䅁䅁䅕䅁䅁䕁昰䕕䭅䵁䄰䅁䭁䕁䅷䅁䭁䅁䉣䅁䉁䅁䅁允䅁䅁䅕桂呑䡹奺䕍䵁䅉䅅䅁䙁䅁䅁睁䵁䅁䅁兂䅁䅁䅃佲䝚兑䅯关䅁䅁䅯睒䅁䅁䅯睂䅅䅁䅅䅁䉁䅁䅁兂慂䠰噙扺煰村杷允䅁䅁䅕䅁䑁䅁䅷䅁䙁䅁䅁䅁䅂智䅴权元䅁䅁权ㅁ䅁䅁权䡁允䅁允䅁䅁䅅䅁䭁䅁䉯䅁䵁䅉䅅䅁䙁䅁䅁睁䵁䅁䅁兂䅁䅁䅃䝑偖兑䅯䄸䅁䅁䅯睒䅁䅁䅯睂䅅䅁䅅䅁䉁䅁䅁兂䅁䅁䅁䅁䅁䅁杷允䅁䅁䅕䅁䑁䅁䅷䅁䙁䅁䅁䅁灂唸䈵权䑄䅁䅁权㥁䅁䅁权䡁允䅁允䅁䅁䅅䅁䙁䅁䅁䅁䅁䅁䅁䍄䉁䅁䅁兂䅁䅁䅍䅄䅁䅁䅕䅁䅁䝁䭄〫䭁偁䅯䅁䭁䕁䅯䅁䭁䅁䉣䅁䉁䅁䅁允䅁䅁䅕婔牲汗乏䕖䵉䅉䅅䅁䙁䅁䅁睁䵁䅁䅁兂䅁䅁䅁䵣㝲䅑䅯䄯䅁䅁䅯兏䅁䅁䅯睂䅅䅁䅅䅁䉁䅁䅁兂䅁䅁䅁䅁䅁䅁杷允䅁䅁䅕䅁䑁䅁䅷䅁䙁䅁䅁䅁乃唰䈵权楄䅁䅁权㡁䅁䅁权䡁允䅁允䅁䅁䅅䅁䙁䅁䅁䅁䅁䅁䅁䍄䉁䅁䅁兂䅁䅁䅍䅄䅁䅁䅕䅁䅁䱧湃ご䭅乁䅉䅁䭁䑁䄴䅁䭁䅁䉣䅁䉁䅁䅁允䅁䅁䅕⽷潕䥘䌹歋䵁䅉䅅䅁䙁䅁䅁睁䵁䅁䅁兂䅁䅁䅃䭳偤兑䅯末䅁䅁䅯材䅁䅁䅯睂䅅䅁䅅䅁䉁䅁䅁兂牄晍堵礯坖村杷允䅁䅁䅕䅁䑁䅁䅷䅁䙁䅁䅁䥁睃ば䈹权䕁允䅁权⭁䅁䅁权䡁允䅁允䅁䅁䅅䅁䙁䵁摵橇䵶䑕䅴䍄䉁䅁䅁兂䅁䅁䅍䅄䅁䅁䅕䅁䅁䡁䭄〫䭁䭁䅣䅁䭁䕁䅫䅁䭁䅁䉣䅁䉁䅁䅁允䅁䅁䅯权䅅䅁杷允䅁䅁䅕䅁䑁䅁䅷䅁䙁䅁䅁䥁獃欵䉚权杄䅁䅁权㡁䅁䅁权䡁允䅁允䅁䅁䅅䅁䙁䱁䑵䕂界智⽙䍄䉁䅁䅁兂䅁䅁䅍䅄䅁䅁䅕䅁䅁䙁睳ご䭅䵁䅯䅁䭁䑁䅣䅁䭁䅁䉣䅁䉁䅁䅁允䅁䅁䅕䅁䅁䅁䅁䅁䵁䅉䅅䅁䙁䅁䅁睁䵁䅁䅁兂䅁䅁䅁晡但兑䅯睰䅁䅁䅯兔䅁䅁䅯睂䅅䅁䅅䅁䉁䅁䅁权䭁允䅁䍄䉁䅁䅁兂䅁䅁䅍䅄䅁䅁䅕䅁䅁䝧畯ご䭅䱁䅳䅁䭁䑁䅫䅁䭁䅁䉣䅁䉁䅁䅁允䅁䅁䅕䅁䅁䅁䅁䅁䵁䅉䅅䅁䙁䅁䅁睁䵁䅁䅁兂䅁䅁䅃ㅏ偬兑䅯䄰䅁䅁䅯兏䅁䅁䅯睂䅅䅁䅅䅁䉁䅁䅁兂䅁䅁䅁䅁䅁䅁杷允䅁䅁䅕䅁䑁䅁䅷䅁䙁䅁䅁䥁睃ば䈹权权䅁䅁权䙂䅁䅁权䡁允䅁允䅁䅁䅅䅁䙁䝁硂晔杒祃䅸䍄䉁䅁䅁兂䅁䅁䅍䅄䅁䅁䅕䅁䅁䕁乄〫䭁䱁䅧䅁䭁䕁䅷䅁䭁䅁䉣䅁䉁䅁䅁允䅁䅁䅕挳摑煁畯け䵁䅉䅅䅁䙁䅁䅁睁䵁䅁䅁兂䅁䅁䅃佲䝚兑䅯䄫䅁䅁䅯杏䅁䅁䅯睂䅅䅁䅅䅁䉁䅁䅁兂䅁䅁䅁䅁䅁䅁杷允䅁䅁䅕䅁䑁䅁䅷䅁䙁䅁䅁䅁乃唰䈵权癃䅁䅁权䍂䅁䅁权䡁允䅁允䅁䅁䅅䅁䙁䅁䅁䅁䅁䅁䅁䍄䉁䅁䅁兂䅁䅁䅍䅄䅁䅁䅕䅁䅁䩁㉂䔫䭁䱁䅯䅁䭁䑁䅫䅁䭁䅁䉣䅁䉁䅁䅁允䅁䅁䅕䅁䅁䅏呂䕉䵉䅉䅅䅁䙁䅁䅁睁䵁䅁䅁兂䅁䅁䅃佲䝚兑䅯䄷䅁䅁䅯睏䅁䅁䅯睂䅅䅁䅅䅁䉁䅁䅁兂䅁䅁䅁䅁䅁䅁杷允䅁䅁䅕䅁䑁䅁䅷䅁䙁䅁䅁䅁䕁啪䈹权权䅁䅁权䥂䅁䅁权䡁允䅁允䅁䅁䅅䅁䙁佁兘瑉㕶樳䅂䍄䉁䅁䅁兂䅁䅁䅍䅄䅁䅁䅕䅁䅁䱧湃ご䭅䵁䅅䅁䭁䕁䅕䅁䭁䅁䉣䅁䉁䅁䅁允䅁䅁䅕䕬䡊嘱潙ぇ䵁䅉䅅䅁䙁䅁䅁睁䵁䅁䅁兂䅁䅁䅁䵣㝲䅑䅯关䅁䅁䅯李䅁䅁䅯睂䅅䅁䅅䅁䉁䅁䅁兂䅁䅁䅁䅁䅁䅁杷允䅁䅁䅕䅁䑁䅁䅷䅁䙁䅁䅁䅁癃䕰䈹权睄䅁䅁权䥂䅁䅁权䡁允䅁允䅁䅁䅅䅁䙁䩁挴㉫慇穸䅖䍄䉁䅁䅁兂䅁䅁䅍䅄䅁䅁䅕䅁䅁䱧湃ご䭅䵁䅕䅁䭁䕁䅕䅁䭁䅁䉣䅁䉁䅁䅁允䅁䅁䅕㠸噹䱭祏歇䵁䅉䅅䅁䙁䅁䅁睁䵁䅁䅁兂䅁䅁䅁䥅㑈䅑䅯兺䅁䅁䅯睒䅁䅁䅯睂䅅䅁䅅䅁䉁䅁䅁兂权䭔潖䱮畔睶杷允䅁䅁䅕䅁䑁䅁䅷䅁䙁䅁䅁䅁癃䕰䈹权㡄䅁䅁权㑁䅁䅁权䡁允䅁允䅁䅁䅅䅁䙁䅁䅁䅁䅁䅁䅁䍄䉁䅁䅁兂䅁䅁䅍䅄䅁䅁䅕䅁䅁䱧湃ご䭅䵁䅧䅁䭁䕁䅕䅁䭁䅁䉣䅁䉁䅁䅁允䅁䅁䅕眯摭坯娲歇䵉䅉䅅䅁䙁䅁䅁睁䵁䅁䅁兂䅁䅁䅃䭳偤兑䅯兺䅁䅁䅯兒䅁䅁䅯睂䅅䅁䅅䅁䉁䅁䅁兂杂啣〳䅙獳䅑杷允䅁䅁䅕䅁䑁䅁䅷䅁䙁䅁䅁䵁䑸婌䉰权浄䅁䅁权獁䅁䅁权䡁允䅁允䅁䅁䅅䅁䙁䅁䅁䅁䅁䅁䅁䍄䉁䅁䅁兂䅁䅁䅍䅄䅁䅁䅕䅁䅁䱧湃ご䭅乁䅁䅁䭁䕁䅕䅁䭁䅁䉣䅁䉁䅁䅁允䅁䅁䅕䨴⽪杒挰啌䵁䅉䅅䅁䙁䅁䅁睁䵁䅁䅁兂䅁䅁䅃佲䝚兑䅯杴䅁䅁䅯杍䅁䅁䅯睂䅅䅁䅅䅁䉁䅁䅁兂䅁䅁䅁䅁䅁䅁杷允䅁䅁䅕䅁䑁䅁䅷䅁䙁䅁䅁䅁啂欱䈵权ぃ䅁䅁权硁䅁䅁权䡁允䅁允䅁䅁䅅䅁䙁䅁䅁䅁䅁䅁䅁䍄䉁䅁䅁兂䅁䅁䅍䅄䅁䅁䅕䅁䅁䭧浺歒䭅䱁䄰䅁䭁䑁䅳䅁䭁䅁䉣䅁䉁䅁䅁允䅁䅁䅕䅁䅁䅁䅁䅁䵁䅉䅅䅁䙁䅁䅁睁䵁䅁䅁兂䅁䅁䅁摪但兑䅯䄵䅁䅁䅯䅐䅁䅁䅯睂䅅䅁䅅䅁䉁䅁䅁兂䅁䅁䅁䅁䅁䅁杷允䅁䅁䅕䅁䑁䅁䅷䅁䙁䅁䅁䥁獃欵䉚权捄䅁䅁权䝂䅁䅁权䡁允䅁允䅁䅁䅅䅁䙁䵁坪椴穦⽄⽉䍄䉁䅁䅁兂䅁䅁䅍䅄䅁䅁䅕䅁䅁䭁欫ご䭅乁䅑䅁䭁䍁䅷䅁䭁䅁䉣䅁䉁䅁䅁允䅁䅁䅕䅁䅁䅁䅁䅁䵁䅉䅅䅁䙁䅁䅁睁䵁䅁䅁兂䅁䅁䅃佲䝚兑䅯共䅁䅁䅯兔䅁䅁䅯睂䅅䅁䅅䅁䉁䅁䅁权䭁允䅁䍄䉁䅁䅁兂䅁䅁䅍䅄䅁䅁䅕䅁䅁䅁乓ご䭅佁䅑䅁䭁䑁䄸䅁䭁䅁䉣䅁䉁䅁䅁允䅁䅁䅕䅁䅁䅁䅁䅁䵁䅉䅅䅁䙁䅁䅁睁䵁䅁䅁兂䅁䅁䅁摪但兑䅯䅵䅁䅁䅯杌䅁䅁䅯睂䅅䅁䅅䅁䉁䅁䅁兂䅁䅁䅁䅁䅁䅁杷允䅁䅁䅕䅁䑁䅁䅷䅁䙁䅁䅁䅁癃䕰䈹权䕁允䅁权ㅁ䅁䅁权䡁允䅁允䅁䅁䅅䅁䙁䝁坲穧朴卖䅰䍄䉁䅁䅁兂䅁䅁䅍䅄䅁䅁䅕䅁䅁䱧湃ご䭅䵁䅍䅁䭁䕁䅯䅁䭁䅁䉣䅁䉁䅁䅁允䅁䅁䅕焴䌯堫剆歈䵁䅉䅅䅁䙁䅁䅁睁䵁䅁䅁兂䅁䅁䅃䅖兒兑䅯杯䅁䅁䅯䅎䅁䅁䅯睂䅅䅁䅅䅁䉁䅁䅁兂䉁䝁䙊坤䨹村杷允䅁䅁䅕䅁䑁䅁䅷䅁䙁䅁䅁䥁㝁啗䈹权癃䅁䅁权䑁䅁䅁权䡁允䅁允䅁䅁䅅䅁䙁䉁煔䭸ㅘ偒⽙䍄䉁䅁䅁兂䅁䅁䅍䅄䅁䅁䅕䅁䅁䕧求ご䭅䅁䉁䅁䭁䑁䅉䅁䭁䅁䉣䅁䉁䅁䅁允䅁䅁䅯杂䅅䅁杷允䅁䅁䅕䅁䑁䅁䅷䅁䙁䅁䅁䥁睃ば䈹权权䅁䅁权㡁䅁䅁权䡁允䅁允䅁䅁䅅䅁䙁䕁慕潐䔶祄䅰䍄䉁䅁䅁兂䅁䅁䅍䅄䅁䅁䅕䅁䅁䭧浺歒䭅乁䄴䅁䭁䑁䅅䅁䭁䅁䉣䅁䉁䅁䅁允䅁䅁䅕䅁䅁䅁䅁䅁䵁䅉䅅䅁䙁䅁䅁睁䵁䅁䅁兂䅁䅁䅁䵑㜳䅑䅯具䅁䅁䅯䅔䅁䅁䅯睂䅅䅁䅅䅁䉁䅁䅁兂㕃䍃䑁圱村䅑杷允䅁䅁䅕䅁䑁䅁䅷䅁䙁䅁䅁䥁睃ば䈹权橃䅁䅁权㡁䅁䅁权䡁允䅁允䅁䅁䅅䅁䙁䙁䕍㕈䨰止䍬䍄䉁䅁䅁兂䅁䅁䅍䅄䅁䅁䅕䅁䅁䩁㉂䔫䭁乁䅷䅁䭁䑁䅙䅁䭁䅁䉣䅁䉁䅁䅁允䅁䅁䅕歎汕䅢㑋あ䵁䅉䅅䅁䙁䅁䅁睁䵁䅁䅁兂䅁䅁䅁䵙㝲䅑䅯朶䅁䅁䅯免䅁䅁䅯睂䅅䅁䅅䅁䉁䅁䅁兂䅁䅁䅁䅁䅁䅁杷允䅁䅁䅕䅁䑁䅁䅷䅁䙁䅁䅁䥁獃欵䉚权慄䅁䅁权䕂䅁䅁权䡁允䅁允䅁䅁䅅䅁䙁佁睓坦䉩丵⽍䍄䉁䅁䅁兂䅁䅁䅍䅄䅁䅁䅕䅁䅁佁䉃䔫䭁䱁䅙䅁䭁䕁䅉䅁䭁䅁䉣䅁䉁䅁䅁允䅁䅁䅕䅁䅁敬⽒啒䵉䅉䅅䅁䙁䅁䅁睁䵁䅁䅁兂䅁䅁䅁摪但兑䅯䄳䅁䅁䅯兓䅁䅁䅯睂䅅䅁䅅䅁䉁䅁䅁兂䅁䅁䅁䅁䅁䅁杷允䅁䅁䅕䅁䑁䅁䅷䅁䙁䅁䅁䥁睃ば䈹权元䅁䅁权㡁䅁䅁权䡁允䅁允䅁䅁䅅䅁䭁䅁䉯䅁䵁䅉䅅䅁䙁䅁䅁睁䵁䅁䅁兂䅁䅁䅃ㅏ偬兑䅯朳䅁䅁䅯䅌䅁䅁䅯睂䅅䅁䅅䅁䉁䅁䅁兂䅁䅁䅁䅁䅁䅁杷允䅁䅁䅕䅁䑁䅁䅷䅁䙁䅁䅁䥁睃ば䈹权㥃䅁䅁权㡁䅁䅁权䡁允䅁允䅁䅁䅅䅁䙁偁䍪癩䬷䙨䅂䍄䉁䅁䅁兂䅁䅁䅍䅄䅁䅁䅕䅁䅁䱧湃ご䭅䵁䅧䅁䭁䑁䅷䅁䭁䅁䉣䅁䉁䅁䅁允䅁䅁䅕畋䩢湌塓䕈䵉䅉䅅䅁䙁䅁䅁睁䵁䅁䅁兂䅁䅁䅁䵯㝮䅑䅯䄶䅁䅁䅯䅎䅁䅁䅯睂䅅䅁䅅䅁䉁䅁䅁兂䅁䅁䅁䅁䅁䅁杷允䅁䅁䅕䅁䑁䅁䅷䅁䙁䅁䅁䥁啂䙂䉂权慄䅁䅁权㕁䅁䅁权䡁允䅁允䅁䅁䅅䅁䙁䅁䅁䅁䅁䅁䅁䍄䉁䅁䅁兂䅁䅁䅍䅄䅁䅁䅕䅁䅁䭧浺歒䭅䵁䅯䅁䭁䕁䅍䅁䭁䅁䉣䅁䉁䅁䅁允䅁䅁䅕㉇㝂睷⭪樱䴸䅉䅅䅁䙁䅁䅁睁䵁䅁䅁兂䅁䅁䅃䭳偤兑䅯睱䅁䅁䅯村䅁䅁䅯睂䅅䅁䅅䅁䉁䅁䅁权䭁允䅁䍄䉁䅁䅁兂䅁䅁䅍䅄䅁䅁䅕䅁䅁䑧婴ご䭅䱁䄸䅁䭁䕁䅫䅁䭁䅁䉣䅁䉁䅁䅁允䅁䅁䅕䕢浢堲㍑䕒䵉䅉䅅䅁䙁䅁䅁睁䵁䅁䅁兂䅁䅁䅃䭳偤兑䅯兺䅁䅁䅯䅐䅁䅁䅯睂䅅䅁䅅䅁䉁䅁䅁兂䙂橇伶䅨焸䅑杷允䅁䅁䅕䅁䑁䅁䅷䅁䙁䅁䅁䵁䅃水䉂权㙄䅁䅁权㕁䅁䅁权䡁允䅁允䅁䅁䅅䅁䙁䅁䅁䅁䅁䅁䅁䍄䉁䅁䅁兂䅁䅁䅍䅄䅁䅁䅕䅁䅁䱧湃ご䭅乁䅯䅁䭁䑁䅷䅁䭁䅁䉣䅁䉁䅁䅁允䅁䅁䅕㤲ㅃ啂挴稱䴸䅉䅅䅁䙁䅁䅁睁䵁䅁䅁兂䅁䅁䅁䍉㕪䅑䅯䄹䅁䅁䅯兒䅁䅁䅯睂䅅䅁䅅䅁䉁䅁䅁兂浂浚浚畚祙䅑杷允䅁䅁䅕䅁䑁䅁䅷䅁䙁䅁䅁䥁睃ば䈹权捄䅁䅁权㡁䅁䅁权䡁允䅁允䅁䅁䅅䅁䙁䝁牢䘱稫救⼰䍄䉁䅁䅁兂䅁䅁䅍䅄䅁䅁䅕䅁䅁䉁䉃䔫䭁䵁䅧䅁䭁䍁䄸䅁䭁䅁䉣䅁䉁䅁䅁允䅁䅁䅕䅁䅁偉偫䕱䵅䅉䅅䅁䙁䅁䅁睁䵁䅁䅁兂䅁䅁䅁㙲偒兑䅯具䅁䅁䅯䅑䅁䅁䅯睂䅅䅁䅅䅁䉁䅁䅁兂煂瀲䅢䅣啅䅑杷允䅁䅁䅕䅁䑁䅁䅷䅁䙁䅁䅁䅁权晹䅴权坃䅁䅁权䍂䅁䅁权䡁允䅁允䅁䅁䅅䅁䙁乁獊㉙湦呆䍎䍄䉁䅁䅁兂䅁䅁䅍䅄䅁䅁䅕䅁䅁䱧湃ご䭅佁䅁䅁䭁䑁䅷䅁䭁䅁䉣䅁䉁䅁䅁允䅁䅁䅕㡄灷硪呦樴䴸䅉䅅䅁䙁䅁䅁睁䵁䅁䅁兂䅁䅁䅃佲䝚兑䅯睲䅁䅁䅯睒䅁䅁䅯睂䅅䅁䅅䅁䉁䅁䅁兂汃硋乪䤷ぢ睐杷允䅁䅁䅕䅁䑁䅁䅷䅁䙁䅁䅁䅁杁偋䅬权歄䅁䅁权㕁䅁䅁权䡁允䅁允䅁䅁䅅䅁䙁䅁䅁䅁䅁䅁䅁䍄䉁䅁䅁兂䅁䅁䅍䅄䅁䅁䅕䅁䅁䱧湃ご䭅佁䅙䅁䭁䑁䅷䅁䭁䅁䉣䅁䉁䅁䅁允䅁䅁䅕㡤嘲㕣党樯䴸䅉䅅䅁䙁䅁䅁睁䵁䅁䅁兂䅁䅁䅁䍉㕪䅑䅯睯䅁䅁䅯睌䅁䅁䅯睂䅅䅁䅅䅁䉁䅁䅁兂䅁䅁䅁䅁䅁䅁杷允䅁䅁䅕䅁䑁䅁䅷䅁䙁䅁䅁䅁扂䕍䈹权牃䅁䅁权䩂䅁䅁权䡁允䅁允䅁䅁䅅䅁䭁䅁䉯䅁䵁䅉䅅䅁䙁䅁䅁睁䵁䅁䅁兂䅁䅁䅃䭳偤兑䅯䅵䅁䅁䅯睑䅁䅁䅯睂䅅䅁䅅䅁䉁䅁䅁兂㍃湤⼷健䱬䅑杷允䅁䅁䅕䅁䑁䅁䅷䅁䙁䅁䅁䥁睃ば䈹权畄䅁䅁权㡁䅁䅁权䡁允䅁允䅁䅁䅅䅁䙁䅁呰器卢ㅡ䅒䍄䉁䅁䅁兂䅁䅁䅍䅄䅁䅁䅕䅁䅁䵁い〫䭁乁䅯䅁䭁䑁䄴䅁䭁䅁䉣䅁䉁䅁䅁允䅁䅁䅕䭧癡䝨䕕吴䴸䅉䅅䅁䙁䅁䅁睁䵁䅁䅁兂䅁䅁䅃䭳偤兑䅯䄸䅁䅁䅯䅐䅁䅁䅯睂䅅䅁䅅䅁䉁䅁䅁兂䍄䭣儴䱙照䅑杷允䅁䅁䅕䅁䑁䅁䅷䅁䙁䅁䅁䵁䅃水䉂权䉄䅁䅁权乂䅁䅁权䡁允䅁允䅁䅁䅅䅁䙁䥁乗效獓杆䅰䍄䉁䅁䅁兂䅁䅁䅍䅄䅁䅁䅕䅁䅁䕁乄〫䭁乁䅑䅁䭁䍁䄴䅁䭁䅁䉣䅁䉁䅁䅁允䅁䅁䅕䅁䅁䅁䅁䅁䵁䅉䅅䅁䙁䅁䅁睁䵁䅁䅁兂䅁䅁䅄佧兊兑䅯睳䅁䅁䅯䅏䅁䅁䅯睂䅅䅁䅅䅁䉁䅁䅁兂䅁䅁䅁䅁䅁䅁杷允䅁䅁䅕䅁䑁䅁䅷䅁䙁䅁䅁䥁睃ば䈹权潄䅁䅁权㡁䅁䅁权䡁允䅁允䅁䅁䅅䅁䙁乁㡴煶䍐唶䅂䍄䉁䅁䅁兂䅁䅁䅍䅄䅁䅁䅕䅁䅁䱧湃ご䭅偁䅧䅁䭁䑁䅷䅁䭁䅁䉣䅁䉁䅁䅁允䅁䅁䅕䌱䙂楅瘰䕗䵉䅉䅅䅁䙁䅁䅁睁䵁䅁䅁兂䅁䅁䅃䭳偤兑䅯睶䅁䅁䅯䅐䅁䅁䅯睂䅅䅁䅅䅁䉁䅁䅁兂噄桨佮䩔灁村杷允䅁䅁䅕䅁䑁䅁䅷䅁䙁䅁䅁䥁睃ば䈹权⭄䅁䅁权㡁䅁䅁权䡁允䅁允䅁䅁䅅䅁䙁偁桤噓䉗桵䍬䍄䉁䅁䅁兂䅁䅁䅍䅄䅁䅁䅕䅁䅁䭧浺歒䭅䱁䅙䅁䭁䑁䅷䅁䭁䅁䉣䅁䉁䅁䅁允䅁䅁䅕䄵⼯奩䴰く䵉䅉䅅䅁䙁䅁䅁睁䵁䅁䅁兂䅁䅁䅃佲䝚兑䅯朰䅁䅁䅯䅍䅁䅁䅯睂䅅䅁䅅䅁䉁䅁䅁兂䅁䅁䅁䅁䅁䅁杷允䅁䅁䅕䅁䑁䅁䅷䅁䙁䅁䅁䅁杁偋䅬权䑄䅁䅁权ㅁ䅁䅁权䡁允䅁允䅁䅁䅅䅁䙁䅁䅁䅁䅁䅁䅁䍄䉁䅁䅁兂䅁䅁䅍䅄䅁䅁䅕䅁䅁䑧婴ご䭅偁䅁䅁䭁䍁䄸䅁䭁䅁䉣䅁䉁䅁䅁允䅁䅁䅕䅁䅁䅁䅁䅁䵁䅉䅅䅁䙁䅁䅁睁䵁䅁䅁兂䅁䅁䅄佧兊兑䅯共䅁䅁䅯杓䅁䅁䅯睂䅅䅁䅅䅁䉁䅁䅁权䭁允䅁䍄䉁䅁䅁兂䅁䅁䅍䅄䅁䅁䅕䅁䅁䭧浺歒䭅䵁䄰䅁䭁䍁䄴䅁䭁䅁䉣䅁䉁䅁䅁允䅁䅁䅕䅁䅁䅁䅁䅁䵁䅉䅅䅁䙁䅁䅁睁䵁䅁䅁兂䅁䅁䅃䭳偤兑䅯䅁䅅䅁䅯䅐䅁䅁䅯睂䅅䅁䅅䅁䉁䅁䅁权䝁允䅁䍄䉁䅁䅁兂䅁䅁䅍䅄䅁䅁䅕䅁䅁䉁䉃䔫䭁䱁䄸䅁䭁䍁䅷䅁䭁䅁䉣䅁䉁䅁䅁允䅁䅁䅕䅁䅁䅁䅁䅁䵁䅉䅅䅁䙁䅁䅁睁䵁䅁䅁兂䅁䅁䅁䍉㕪䅑䅯䄵䅁䅁䅯杏䅁䅁䅯睂䅅䅁䅅䅁䉁䅁䅁兂䅁䅁䅁䅁䅁䅁杷允䅁䅁䅕䅁䑁䅁䅷䅁䙁䅁䅁䥁睃ば䈹权煄䅁䅁权㡁䅁䅁权䡁允䅁允䅁䅁䅅䅁䙁䑁䠰夹㑪癎⽉䍄䉁䅁䅁兂䅁䅁䅍䅄䅁䅁䅕䅁䅁䝁䭄〫䭁偁䅯䅁䭁䑁䄸䅁䭁䅁䉣䅁䉁䅁䅁允䅁䅁䅕䅁䅁䅁䅁䅁䵁䅉䅅䅁䙁䅁䅁睁䵁䅁䅁兂䅁䅁䅃䭳偤兑䅯朹䅁䅁䅯䅐䅁䅁䅯睂䅅䅁䅅䅁䉁䅁䅁兂祁礯汰協㉶睐杷允䅁䅁䅕䅁䑁䅁䅷䅁䙁䅁䅁䅁㑁䔵䈵权い䅁䅁权㥁䅁䅁权䡁允䅁允䅁䅁䅅䅁䙁䅁䅁䅁䅁䅁䅁䍄䉁䅁䅁兂䅁䅁䅍䅄䅁䅁䅕䅁䅁䭁欫ご䭅乁䄴䅁䭁䑁䅉䅁䭁䅁䉣䅁䉁䅁䅁允䅁䅁䅕䅁䅁䅁䅁䅁䵁䅉䅅䅁䙁䅁䅁睁䵁䅁䅁兂䅁䅁䅃䭳偤兑䅯杵䅁䅁䅯杓䅁䅁䅯睂䅅䅁䅅䅁䉁䅁䅁兂ㅃ畘塁ㅡ兖村杷允䅁䅁䅕䅁䑁䅁䅷䅁䙁䅁䅁䅁允晧䅨权歄䅁䅁权硁䅁䅁权䡁允䅁允䅁䅁䅅䅁䙁偁楱䵌爱兘䅎䍄䉁䅁䅁兂䅁䅁䅍䅄䅁䅁䅕䅁䅁䭁欫ご䭅䱁䅯䅁䭁䍁䄸䅁䭁䅁䉣䅁䉁䅁䅁允䅁䅁䅕䅁䅁䅁䅁䅁䵁䅉䅅䅁䙁䅁䅁睁䵁䅁䅁兂䅁䅁䅃䭳偤兑䅯杯䅁䅁䅯杓䅁䅁䅯睂䅅䅁䅅䅁䉁䅁䅁兂䕄噥偕瘫䨶村杷允䅁䅁䅕䅁䑁䅁䅷䅁䙁䅁䅁䥁睃ば䈹权湃䅁䅁权䭂䅁䅁权䡁允䅁允䅁䅁䅅䅁䭁䅁䉯䅁䵁䅉䅅䅁䙁䅁䅁睁䵁䅁䅁兂䅁䅁䅁䥂倱兑䅯朵䅁䅁䅯䅎䅁䅁䅯睂䅅䅁䅅䅁䉁䅁䅁兂䅁䅁䅁䅁䅁䅁杷允䅁䅁䅕䅁䑁䅁䅷䅁䙁䅁䅁䥁睃ば䈹权㙃䅁䅁权䑁䅁䅁权䡁允䅁允䅁䅁䅅䅁䙁䉁坰畄摩ㅸ䍤䍄䉁䅁䅁兂䅁䅁䅍䅄䅁䅁䅕䅁䅁䑧婴ご䭅偁䅑䅁䭁䑁䄴䅁䭁䅁䉣䅁䉁䅁䅁允䅁䅁䅕煗灂㔵硃䕎䵁䅉䅅䅁䙁䅁䅁睁䵁䅁䅁兂䅁䅁䅃䭳偤兑䅯共䅁䅁䅯杓䅁䅁䅯睂䅅䅁䅅䅁䉁䅁䅁权䭁允䅁䍄䉁䅁䅁兂䅁䅁䅍䅄䅁䅁䅕䅁䅁䡁䭄〫䭁乁䅉䅁䭁䕁䅅䅁䭁䅁䉣䅁䉁䅁䅁允䅁䅁䅕䅁䅁䅁䅁䅁䵁䅉䅅䅁䙁䅁䅁睁䵁䅁䅁兂䅁䅁䅃䭳偤兑䅯关䅁䅁䅯杓䅁䅁䅯睂䅅䅁䅅䅁䉁䅁䅁兂偂啃䵸䴱㙰村杷允䅁䅁䅕䅁䑁䅁䅷䅁䙁䅁䅁䥁獃欵䉚权ぃ䅁䅁权䕂䅁䅁权䡁允䅁允䅁䅁䅅䅁䙁䅁䅁潉䱯㉶䍂䍄䉁䅁䅁兂䅁䅁䅍䅄䅁䅁䅕䅁䅁䕁昰䕕䭅䱁䅍䅁䭁䑁䅧䅁䭁䅁䉣䅁䉁䅁䅁允䅁䅁䅕䅁畂根䉪歖䵉䅉䅅䅁䙁䅁䅁睁䵁䅁䅁兂䅁䅁䅃偣佂兑䅯䅯䅁䅁䅯兏䅁䅁䅯睂䅅䅁䅅䅁䉁䅁䅁兂䅃慲䨫欫䤰䅑杷允䅁䅁䅕䅁䑁䅁䅷䅁䙁䅁䅁䥁睃ば䈹权ぃ䅁䅁权䭂䅁䅁权䡁允䅁允䅁䅁䅅䅁䙁䝁㥮穮坰潳䍎䍄䉁䅁䅁兂䅁䅁䅍䅄䅁䅁䅕䅁䅁䡁䭄〫䭁佁䄴䅁䭁䕁䅳䅁䭁䅁䉣䅁䉁䅁䅁允䅁䅁䅕愯穪䵖㉧ぎ䵁䅉䅅䅁䙁䅁䅁睁䵁䅁䅁兂䅁䅁䅁摪但兑䅯䄫䅁䅁䅯兓䅁䅁䅯睂䅅䅁䅅䅁䉁䅁䅁兂䅁䅁䅁䅁䅁䅁杷允䅁䅁䅕䅁䑁䅁䅷䅁䙁䅁䅁䅁乂ㅈ䉂权㉃䅁䅁权䍂䅁䅁权䡁允䅁允䅁䅁䅅䅁䙁䙁睄〷䉸䙺䍬䍄䉁䅁䅁兂䅁䅁䅍䅄䅁䅁䅕䅁䅁䱧湃ご䭅䱁䅧䅁䭁䕁䅯䅁䭁䅁䉣䅁䉁䅁䅁允䅁䅁䅕㘷䥚杹䕲啓䵁䅉䅅䅁䙁䅁䅁睁䵁䅁䅁兂䅁䅁䅁䤴㑈䅑䅯睯䅁䅁䅯䅐䅁䅁䅯睂䅅䅁䅅䅁䉁䅁䅁兂䅁䡁浄湘吱村杷允䅁䅁䅕䅁䑁䅁䅷䅁䙁䅁䅁䅁睂癹䅴权浄䅁䅁权䑂䅁䅁权䡁允䅁允䅁䅁䅅䅁䙁䵁䝳㥊癐六䅨䍄䉁䅁䅁兂䅁䅁䅍䅄䅁䅁䅕䅁䅁䱧湃ご䭅䱁䄰䅁䭁䕁䅯䅁䭁䅁䉣䅁䉁䅁䅁允䅁䅁䅕步湴獒䅳啕䵁䅉䅅䅁䙁䅁䅁睁䵁䅁䅁兂䅁䅁䅁偷㝔䅑䅯兺䅁䅁䅯杒䅁䅁䅯睂䅅䅁䅅䅁䉁䅁䅁兂灂ぷ捄坧稴䅑杷允䅁䅁䅕䅁䑁䅁䅷䅁䙁䅁䅁䥁睃ば䈹权䡄䅁䅁权䭂䅁䅁权䡁允䅁允䅁䅁䅅䅁䙁乁卐牦慹桴䍸䍄䉁䅁䅁兂䅁䅁䅍䅄䅁䅁䅕䅁䅁䭧浺歒䭅䱁䅯䅁䭁䍁䄴䅁䭁䅁䉣䅁䉁䅁䅁允䅁䅁䅕䅁䅁䅁䅁䅁䵁䅉䅅䅁䙁䅁䅁睁䵁䅁䅁兂䅁䅁䅁偷㝔䅑䅯䄯䅁䅁䅯睐䅁䅁䅯睂䅅䅁䅅䅁䉁䅁䅁兂䅁䅁䅁䅁䅁䅁杷允䅁䅁䅕䅁䑁䅁䅷䅁䙁䅁䅁䥁獃欵䉚权权䅁䅁权䑂䅁䅁权䡁允䅁允䅁䅁䅅䅁䙁佁户嘸楘卭䅂䍄䉁䅁䅁兂䅁䅁䅍䅄䅁䅁䅕䅁䅁䝧畯ご䭅佁䅑䅁䭁䑁䅳䅁䭁䅁䉣䅁䉁䅁䅁允䅁䅁䅕䅁䅁䅁䅁䅁䵁䅉䅅䅁䙁䅁䅁睁䵁䅁䅁兂䅁䅁䅁䡫㑢䅑䅯䄱䅁䅁䅯睑䅁䅁䅯睂䅅䅁䅅䅁䉁䅁䅁兂䅁䅁䅁䅁䅁䅁杷允䅁䅁䅕䅁䑁䅁䅷䅁䙁䅁䅁䥁睃ば䈹权歄䅁䅁权䭂䅁䅁权䡁允䅁允䅁䅁䅅䅁䙁䍁楺慬ㅎ杵䅖䍄䉁䅁䅁兂䅁䅁䅍䅄䅁䅁䅕䅁䅁䕁昰䕕䭅䭁䅣䅁䭁䍁䅷䅁䭁䅁䉣䅁䉁䅁䅁允䅁䅁䅯权䅅䅁杷允䅁䅁䅕䅁䑁䅁䅷䅁䙁䅁䅁䥁睃ば䈹权浄䅁䅁权䭂䅁䅁权䡁允䅁允䅁䅁䅅䅁䙁䙁噘ㅔ潦昳⽷䍄䉁䅁䅁兂䅁䅁䅍䅄䅁䅁䅕䅁䅁䕧求ご䭅乁䅷䅁䭁䕁䅳䅁䭁䅁䉣䅁䉁䅁䅁允䅁䅁䅕䱎⭨㍄獂樷䴸䅉䅅䅁䙁䅁䅁睁䵁䅁䅁兂䅁䅁䅃䭳偤兑䅯䄹䅁䅁䅯杓䅁䅁䅯睂䅅䅁䅅䅁䉁䅁䅁兂坁桩㉊朵瀸䅑杷允䅁䅁䅕䅁䑁䅁䅷䅁䙁䅁䅁䥁睃ば䈹权卄䅁䅁权䭂䅁䅁权䡁允䅁允䅁䅁䅅䅁䙁䭁噣䙥汍橉䅂䍄䉁䅁䅁兂䅁䅁䅍䅄䅁䅁䅕䅁䅁䝁䭄〫䭁䱁䅧䅁䭁䑁䅉䅁䭁䅁䉣䅁䉁䅁䅁允䅁䅁䅕䅁䅁䅁䅁䅁䵁䅉䅅䅁䙁䅁䅁睁䵁䅁䅁兂䅁䅁䅄佧兊兑䅯䅯䅁䅁䅯児䅁䅁䅯睂䅅䅁䅅䅁䉁䅁䅁兂楃扒穢是䝒䅑杷允䅁䅁䅕䅁䑁䅁䅷䅁䙁䅁䅁䥁獃欵䉚权坄䅁䅁权䭂䅁䅁权䡁允䅁允䅁䅁䅅䅁䙁䥁䍂䩩㡦偫⽑䍄䉁䅁䅁兂䅁䅁䅍䅄䅁䅁䅕䅁䅁䅁乓ご䭅䭁䅁䅁䭁䍁䄴䅁䭁䅁䉣䅁䉁䅁䅁允䅁䅁䅕䅁䅁䅁䅁䅁䵁䅉䅅䅁䙁䅁䅁睁䵁䅁䅁兂䅁䅁䅃䭳偤兑䅯末䅁䅁䅯杓䅁䅁䅯睂䅅䅁䅅䅁䉁䅁䅁兂睃摈䝭䝕攱村杷允䅁䅁䅕䅁䑁䅁䅷䅁䙁䅁䅁䥁睃ば䈹权㡄䅁䅁权䭂䅁䅁权䡁允䅁允䅁䅁䅅䅁䙁䭁え啚䱥え䄹䍄䉁䅁䅁兂䅁䅁䅍䅄䅁䅁䅕䅁䅁䡁䭄〫䭁䭁䅳䅁䭁䑁䅣䅁䭁䅁䉣䅁䉁䅁䅁允䅁䅁䅯权䅅䅁杷允䅁䅁䅕䅁䑁䅁䅷䅁䙁䅁䅁䥁睃ば䈹权煄䅁䅁权䭂䅁䅁权䡁允䅁允䅁䅁䅅䅁䙁䕁䭐啑摵⽖⽁䍄䉁䅁䅁兂䅁䅁䅍䅄䅁䅁䅕䅁䅁䝁䭄〫䭁䭁䅫䅁䭁䕁䄰䅁䭁䅁䉣䅁䉁䅁䅁允䅁䅁䅯权䅅䅁杷允䅁䅁䅕䅁䑁䅁䅷䅁䙁䅁䅁䅁扂䕍䈹权潄䅁䅁权㥁䅁䅁权䡁允䅁允䅁䅁䅅䅁䙁䅁䅁䅁䅁䅁䅁䍄䉁䅁䅁兂䅁䅁䅍䅄䅁䅁䅕䅁䅁䡧睄歔䭅䭁䅉䅁䭁䍁䅷䅁䭁䅁䉣䅁䉁䅁䅁允䅁䅁䅕䅁䅁䅁䅁䅁䵁䅉䅅䅁䙁䅁䅁睁䵁䅁䅁兂䅁䅁䅃楡倵兑䅯共䅁䅁䅯兏䅁䅁䅯睂䅅䅁䅅䅁䉁䅁䅁权䭁允䅁䍄䉁䅁䅁兂䅁䅁䅍䅄䅁䅁䅕䅁䅁䱧湃ご䭅䭁䅁䅁䭁䕁䅉䅁䭁䅁䉣䅁䉁䅁䅁允䅁䅁䅕㈴樳敡䥄䕊䵁䅉䅅䅁䙁䅁䅁睁䵁䅁䅁兂䅁䅁䅁䵯㝮䅑䅯睲䅁䅁䅯免䅁䅁䅯睂䅅䅁䅅䅁䉁䅁䅁兂䅁䅁䅁䅁䅁䅁杷允䅁䅁䅕䅁䑁䅁䅷䅁䙁䅁䅁䅁杂癹䅴权穃䅁䅁权㝁䅁䅁权䡁允䅁允䅁䅁䅅䅁䙁䅁䅁䅁䅁䅁䅁䍄䉁䅁䅁兂䅁䅁䅍䅄䅁䅁䅕䅁䅁䙁睳ご䭅䵁䅍䅁䭁䑁䅯䅁䭁䅁䉣䅁䉁䅁䅁允䅁䅁䅕䅁䅁䅁䅁䅁䵁䅉䅅䅁䙁䅁䅁睁䵁䅁䅁兂䅁䅁䅃ㅏ偬兑䅯睸䅁䅁䅯䅓䅁䅁䅯睂䅅䅁䅅䅁䉁䅁䅁兂捄㈫䭋ㅗ牌兑杷允䅁䅁䅕䅁䑁䅁䅷䅁䙁䅁䅁䥁獃欵䉚权䡄䅁䅁权㙁䅁䅁权䡁允䅁允䅁䅁䅅䅁䙁䅁䅁䅁䅁䅁䅁䍄䉁䅁䅁兂䅁䅁䅍䅄䅁䅁䅕䅁䅁䱧湃ご䭅䭁䅍䅁䭁䕁䅉䅁䭁䅁䉣䅁䉁䅁䅁允䅁䅁䅕䌸䥁䙚摦さ䵉䅉䅅䅁䙁䅁䅁睁䵁䅁䅁兂䅁䅁䅃䭳偤兑䅯杬䅁䅁䅯村䅁䅁䅯睂䅅䅁䅅䅁䉁䅁䅁兂奄獱猰㜵呖村杷允䅁䅁䅕䅁䑁䅁䅷䅁䙁䅁䅁䥁獃欵䉚权㙃䅁䅁权䍂䅁䅁权䡁允䅁允䅁䅁䅅䅁䙁佁䑯坲䍳歴䍂䍄䉁䅁䅁兂䅁䅁䅍䅄䅁䅁䅕䅁䅁䙧䕑䕕䭅䵁䄰䅁䭁䕁䅷䅁䭁䅁䉣䅁䉁䅁䅁允䅁䅁䅕硰摦搴噃獈䵁䅉䅅䅁䙁䅁䅁睁䵁䅁䅁兂䅁䅁䅄佧兊兑䅯䅴䅁䅁䅯兓䅁䅁䅯睂䅅䅁䅅䅁䉁䅁䅁兂啂杸㉚剪礯兑杷允䅁䅁䅕䅁䑁䅁䅷䅁䙁䅁䅁䥁睃ば䈹权硃䅁䅁权䍂䅁䅁权䡁允䅁允䅁䅁䅅䅁䙁䵁㕂坥樯㑎䍂䍄䉁䅁䅁兂䅁䅁䅍䅄䅁䅁䅕䅁䅁䭧浺歒䭅䵁䅳䅁䭁䑁䅑䅁䭁䅁䉣䅁䉁䅁䅁允䅁䅁䅕䅁䅁䅁䅁䅁䵁䅉䅅䅁䙁䅁䅁睁䵁䅁䅁兂䅁䅁䅄佧兊兑䅯关䅁䅁䅯䅎䅁䅁䅯睂䅅䅁䅅䅁䉁䅁䅁兂䅁䅁䅁䅁䅁䅁杷允䅁䅁䅕䅁䑁䅁䅷䅁䙁䅁䅁䥁獃欵䉚权䕁允䅁权獁䅁䅁权䡁允䅁允䅁䅁䅅䅁䙁䅁䅁䅁䅁䅁䅁䍄䉁䅁䅁兂䅁䅁䅍䅄䅁䅁䅕䅁䅁䱧湃ご䭅䱁䅯䅁䭁䕁䅉䅁䭁䅁䉣䅁䉁䅁䅁允䅁䅁䅕䬲乲佌ㅥさ䵉䅉䅅䅁䙁䅁䅁睁䵁䅁䅁兂䅁䅁䅁剔儹兑䅯朴䅁䅁䅯兑䅁䅁䅯睂䅅䅁䅅䅁䉁䅁䅁兂硂婒海塹䕕䅑杷允䅁䅁䅕䅁䑁䅁䅷䅁䙁䅁䅁䥁獃欵䉚权⭄䅁䅁权䕂䅁䅁权䡁允䅁允䅁䅁䅅䅁䙁䅁䅁䅁䅁䅁䅁䍄䉁䅁䅁兂䅁䅁䅍䅄䅁䅁䅕䅁䅁䥁刳歔䭅偁䅑䅁䭁䑁䄴䅁䭁䅁䉣䅁䉁䅁䅁允䅁䅁䅕䅁䅁䅁䅁歌䵁䅉䅅䅁䙁䅁䅁睁䵁䅁䅁兂䅁䅁䅁䥂倱兑䅯睸䅁䅁䅯杓䅁䅁䅯睂䅅䅁䅅䅁䉁䅁䅁兂乂洳㑒㥸牪兑杷允䅁䅁䅕䅁䑁䅁䅷䅁䙁䅁䅁䥁睃ば䈹权兄䅁䅁权䍂䅁䅁权䡁允䅁允䅁䅁䅅䅁䙁䥁䩅敦婐䍵䅚䍄䉁䅁䅁兂䅁䅁䅍䅄䅁䅁䅕䅁䅁䕁乄〫䭁䭁䅣䅁䭁䑁䅍䅁䭁䅁䉣䅁䉁䅁䅁允䅁䅁䅯权䅅䅁杷允䅁䅁䅕䅁䑁䅁䅷䅁䙁䅁䅁䥁睃ば䈹权慄䅁䅁权乂䅁䅁权䡁允䅁允䅁䅁䅅䅁䙁䱁卨偪桐瑕⽉䍄䉁䅁䅁兂䅁䅁䅍䅄䅁䅁䅕䅁䅁䭧浺歒䭅偁䅙䅁䭁䑁䅁䅁䭁䅁䉣䅁䉁䅁䅁允䅁䅁䅕䅁䅁䅁䅁䅁䵁䅉䅅䅁䙁䅁䅁睁䵁䅁䅁兂䅁䅁䅁䥂倱兑䅯朱䅁䅁䅯䅐䅁䅁䅯睂䅅䅁䅅䅁䉁䅁䅁兂䅁䅁䅁䅁䅁䅁杷允䅁䅁䅕䅁䑁䅁䅷䅁䙁䅁䅁䅁䕁啪䈹权楄䅁䅁权䅂䅁䅁权䡁允䅁允䅁䅁䅅䅁䙁䅁䅁䅁䅁䅁䅁䍄䉁䅁䅁兂䅁䅁䅍䅄䅁䅁䅕䅁䅁䩁㉂䔫䭁䵁䄴䅁䭁䕁䅷䅁䭁䅁䉣䅁䉁䅁䅁允䅁䅁䅕㕃䙡䠹末樹䴸䅉䅅䅁䙁䅁䅁睁䵁䅁䅁兂䅁䅁䅃䭳偤兑䅯杺䅁䅁䅯村䅁䅁䅯睂䅅䅁䅅䅁䉁䅁䅁兂㥃眸潺癷㕈睐杷允䅁䅁䅕䅁䑁䅁䅷䅁䙁䅁䅁䅁癃䕰䈹权祄䅁䅁权䱂䅁䅁权䡁允䅁允䅁䅁䅅䅁䙁䭁䠵場啯楌䅨䍄䉁䅁䅁兂䅁䅁䅍䅄䅁䅁䅕䅁䅁䭁䩄〫䭁䩁䅁䅁䭁䕁䅫䅁䭁䅁䉣䅁䉁䅁䅁允䅁䅁䅯权䅅䅁杷允䅁䅁䅕䅁䑁䅁䅷䅁䙁䅁䅁䥁獃欵䉚权坃䅁䅁权䅂䅁䅁权䡁允䅁允䅁䅁䅅䅁䙁䅁䅁䵩猵祦䍤䍄䉁䅁䅁兂䅁䅁䅍䅄䅁䅁䅕䅁䅁䭧浺歒䭅乁䅯䅁䭁䕁䅯䅁䭁䅁䉣䅁䉁䅁䅁允䅁䅁䅕灷啷扺捈吲䴸䅉䅅䅁䙁䅁䅁睁䵁䅁䅁兂䅁䅁䅃䭳偤兑䅯朵䅁䅁䅯村䅁䅁䅯睂䅅䅁䅅䅁䉁䅁䅁兂瑁䌶祹硂㘷睐杷允䅁䅁䅕䅁䑁䅁䅷䅁䙁䅁䅁䥁獃欵䉚权䑄䅁䅁权⽁䅁䅁权䡁允䅁允䅁䅁䅅䅁䙁䅁䅁䅁䅁䅁䅁䍄䉁䅁䅁兂䅁䅁䅍䅄䅁䅁䅕䅁䅁䑁歪歔䭅䩁䅁䅁䭁䕁䅁䅁䭁䅁䉣䅁䉁䅁䅁允䅁䅁䅯权䅅䅁杷允䅁䅁䅕䅁䑁䅁䅷䅁䙁䅁䅁䥁煂歌䈹权歄䅁䅁权獁䅁䅁权䡁允䅁允䅁䅁䅅䅁䙁䅁䅁䅁䅁䅁䅁䍄䉁䅁䅁兂䅁䅁䅍䅄䅁䅁䅕䅁䅁䱧湃ご䭅佁䄴䅁䭁䕁䅉䅁䭁䅁䉣䅁䉁䅁䅁允䅁䅁䅕⭥㑂倯偹啖䵁䅉䅅䅁䙁䅁䅁睁䵁䅁䅁兂䅁䅁䅃䭳偤兑䅯䄶䅁䅁䅯村䅁䅁䅯睂䅅䅁䅅䅁䉁䅁䅁兂湂䡍兵搹䅆䅑杷允䅁䅁䅕䅁䑁䅁䅷䅁䙁䅁䅁䅁权晹䅴权穃䅁䅁权乂䅁䅁权䡁允䅁允䅁䅁䅅䅁䙁䡁爱䔹摴䡐䍨䍄䉁䅁䅁兂䅁䅁䅍䅄䅁䅁䅕䅁䅁䱧湃ご䭅佁䅑䅁䭁䕁䅍䅁䭁䅁䉣䅁䉁䅁䅁允䅁䅁䅕娱楚䔵䝶歁䵁䅉䅅䅁䙁䅁䅁睁䵁䅁䅁兂䅁䅁䅁䵑㜳䅑䅯䅵䅁䅁䅯睑䅁䅁䅯睂䅅䅁䅅䅁䉁䅁䅁兂乁摸䌵汫⽁䅑杷允䅁䅁䅕䅁䑁䅁䅷䅁䙁䅁䅁䥁睃ば䈹权⽃䅁䅁权䍂䅁䅁权䡁允䅁允䅁䅁䅅䅁䙁䭁攳灳湸呚䍨䍄䉁䅁䅁兂䅁䅁䅍䅄䅁䅁䅕䅁䅁䭧浺歒䭅䭁䅳䅁䭁䕁䅍䅁䭁䅁䉣䅁䉁䅁䅁允䅁䅁䅯权䅅䅁杷允䅁䅁䅕䅁䑁䅁䅷䅁䙁䅁䅁䥁睂䔸䈵权䕁允䅁权䱂䅁䅁权䡁允䅁允䅁䅁䅅䅁䙁䕁婇桅汸吲䅂䍄䉁䅁䅁兂䅁䅁䅍䅄䅁䅁䅕䅁䅁䱧湃ご䭅偁䄴䅁䭁䕁䅉䅁䭁䅁䉣䅁䉁䅁䅁允䅁䅁䅕䅈吷䩪灐䕉䵉䅉䅅䅁䙁䅁䅁睁䵁䅁䅁兂䅁䅁䅃䭳偤兑䅯䅁䅅䅁䅯村䅁䅁䅯睂䅅䅁䅅䅁䉁䅁䅁权䝁允䅁䍄䉁䅁䅁兂䅁䅁䅍䅄䅁䅁䅕䅁䅁䭧浺歒䭅䵁䄴䅁䭁䕁䅅䅁䭁䅁䉣䅁䉁䅁䅁允䅁䅁䅕瑹坤浈㑍樶䴸䅉䅅䅁䙁䅁䅁睁䵁䅁䅁兂䅁䅁䅁㙲偒兑䅯䄲䅁䅁䅯䅌䅁䅁䅯睂䅅䅁䅅䅁䉁䅁䅁兂䅁䅁䅁䅁䅁䅁杷允䅁䅁䅕䅁䑁䅁䅷䅁䙁䅁䅁䥁煂歌䈹权湃䅁䅁权䑂䅁䅁权䡁允䅁允䅁䅁䅅䅁䭁䅁䉯䅁䵁䅉䅅䅁䙁䅁䅁睁䵁䅁䅁兂䅁䅁䅃佲䝚兑䅯杁䅅䅁䅯睍䅁䅁䅯睂䅅䅁䅅䅁䉁䅁䅁兂䅁䅁䅁䅁䅁䅁杷允䅁䅁䅕䅁䑁䅁䅷䅁䙁䅁䅁䵁䑸婌䉰权敄䅁䅁权ぁ䅁䅁权䡁允䅁允䅁䅁䅅䅁䙁䅁䅁䅁䅁䅁䅁䍄䉁䅁䅁兂䅁䅁䅍䅄䅁䅁䅕䅁䅁䩁㉂䔫䭁䱁䅅䅁䭁䑁䄴䅁䭁䅁䉣䅁䉁䅁䅁允䅁䅁䅕䅁㑃⽺へ歡䵉䅉䅅䅁䙁䅁䅁睁䵁䅁䅁兂䅁䅁䅃䭳偤兑䅯䄷䅁䅁䅯村䅁䅁䅯睂䅅䅁䅅䅁䉁䅁䅁兂㍄㍚䍩歩关䅑杷允䅁䅁䅕䅁䑁䅁䅷䅁䙁䅁䅁䥁睃ば䈹权权䅁䅁权乂䅁䅁权䡁允䅁允䅁䅁䅅䅁䙁䙁剮假倳祆䅖䍄䉁䅁䅁兂䅁䅁䅍䅄䅁䅁䅕䅁䅁䝁䭄〫䭁䅁䉉䅁䭁䑁䅫䅁䭁䅁䉣䅁䉁䅁䅁允䅁䅁䅕䅁䅁䅁䅁䅁䵁䅉䅅䅁䙁䅁䅁睁䵁䅁䅁兂䅁䅁䅁偷㝔䅑䅯其䅁䅁䅯睎䅁䅁䅯睂䅅䅁䅅䅁䉁䅁䅁兂䅁䅁䅁䅁䅁䅁杷允䅁䅁䅕䅁䑁䅁䅷䅁䙁䅁䅁䥁睃ば䈹权坃䅁䅁权乂䅁䅁权䡁允䅁允䅁䅁䅅䅁䙁䝁䕒橦㝏ㅌ䍚䍄䉁䅁䅁兂䅁䅁䅍䅄䅁䅁䅕䅁䅁䱧湃ご䭅䭁䅫䅁䭁䕁䄰䅁䭁䅁䉣䅁䉁䅁䅁允䅁䅁䅯权䅅䅁杷允䅁䅁䅕䅁䑁䅁䅷䅁䙁䅁䅁䅁睂癹䅴权啄䅁䅁权䅂䅁䅁权䡁允䅁允䅁䅁䅅䅁䙁䅁䅁䅁䅁䅁䅁䍄䉁䅁䅁兂䅁䅁䅍䅄䅁䅁䅕䅁䅁䥷楄䕕䭅偁䅑䅁䭁䕁䅁䅁䭁䅁䉣䅁䉁䅁䅁允䅁䅁䅕䅁䅁䅁䅁䅁䵁䅉䅅䅁䙁䅁䅁睁䵁䅁䅁兂䅁䅁䅃䭳偤兑䅯杴䅁䅁䅯兔䅁䅁䅯睂䅅䅁䅅䅁䉁䅁䅁兂睄穬㍒破圹村杷允䅁䅁䅕䅁䑁䅁䅷䅁䙁䅁䅁䅁权晹䅴权湃䅁䅁权獁䅁䅁权䡁允䅁允䅁䅁䅅䅁䭁䅁䉯䅁䵁䅉䅅䅁䙁䅁䅁睁䵁䅁䅁兂䅁䅁䅃䭳偤兑䅯睵䅁䅁䅯兔䅁䅁䅯睂䅅䅁䅅䅁䉁䅁䅁兂偄䭆夶敋嘵村杷允䅁䅁䅕䅁䑁䅁䅷䅁䙁䅁䅁䅁允晧䅨权湃䅁䅁权䍂䅁䅁权䡁允䅁允䅁䅁䅅䅁䭁䅁䉯䅁䵁䅉䅅䅁䙁䅁䅁睁䵁䅁䅁兂䅁䅁䅃䭳偤兑䅯睸䅁䅁䅯兔䅁䅁䅯睂䅅䅁䅅䅁䉁䅁䅁兂捁䥄摂㍗档村杷允䅁䅁䅕䅁䑁䅁䅷䅁䙁䅁䅁䥁䅂啚䈹权ぃ䅁䅁权䱂䅁䅁权䡁允䅁允䅁䅁䅅䅁䙁䕁䝴慁睈䡇䍒䍄䉁䅁䅁兂䅁䅁䅍䅄䅁䅁䅕䅁䅁䭧浺歒䭅乁䅉䅁䭁䕁䅍䅁䭁䅁䉣䅁䉁䅁䅁允䅁䅁䅕㝩䄳慘癅䕍䵁䅉䅅䅁䙁䅁䅁睁䵁䅁䅁兂䅁䅁䅃佲䝚兑䅯䄴䅁䅁䅯睏䅁䅁䅯睂䅅䅁䅅䅁䉁䅁䅁兂䅁䅁䅁䅁䅁䅁杷允䅁䅁䅕䅁䑁䅁䅷䅁䙁䅁䅁䅁允晧䅨权㑄䅁䅁权癁䅁䅁权䡁允䅁允䅁䅁䅅䅁䙁䅁䅁䅁䅁䅁䅁䍄䉁䅁䅁兂䅁䅁䅍䅄䅁䅁䅕䅁䅁䭧浺歒䭅偁䅯䅁䭁䑁䅅䅁䭁䅁䉣䅁䉁䅁䅁允䅁䅁䅕䅁䅁䅁䅁䅁䵁䅉䅅䅁䙁䅁䅁睁䵁䅁䅁兂䅁䅁䅃䅖兒兑䅯䅫䅁䅁䅯杍䅁䅁䅯睂䅅䅁䅅䅁䉁䅁䅁权䭁允䅁䍄䉁䅁䅁兂䅁䅁䅍䅄䅁䅁䅕䅁䅁䥷楄䕕䭅䱁䅯䅁䭁䕁䄰䅁䭁䅁䉣䅁䉁䅁䅁允䅁䅁䅕杯㥆员㑹歭䵅䅉䅅䅁䙁䅁䅁睁䵁䅁䅁兂䅁䅁䅃䭳偤兑䅯䄲䅁䅁䅯兔䅁䅁䅯睂䅅䅁䅅䅁䉁䅁䅁兂䙁硷浌塁䅳䅑杷允䅁䅁䅕䅁䑁䅁䅷䅁䙁䅁䅁䅁允晧䅨权啄䅁䅁权㕁䅁䅁权䡁允䅁允䅁䅁䅅䅁䙁䑁李啧潋呈䅰䍄䉁䅁䅁兂䅁䅁䅍䅄䅁䅁䅕䅁䅁䕁乄〫䭁䵁䅍䅁䭁䕁䅕䅁䭁䅁䉣䅁䉁䅁䅁允䅁䅁䅕升䱐汏䍧啉䵁䅉䅅䅁䙁䅁䅁睁䵁䅁䅁兂䅁䅁䅁䥅㑈䅑䅯䅁䅅䅁䅯䅓䅁䅁䅯睂䅅䅁䅅䅁䉁䅁䅁权䝁允䅁䍄䉁䅁䅁兂䅁䅁䅍䅄䅁䅁䅕䅁䅁䭧浺歒䭅䵁䅧䅁䭁䑁䅅䅁䭁䅁䉣䅁䉁䅁䅁允䅁䅁䅕䅁䅁䅁䅁䅁䵁䅉䅅䅁䙁䅁䅁睁䵁䅁䅁兂䅁䅁䅁䵙㝲䅑䅯睷䅁䅁䅯䅎䅁䅁䅯睂䅅䅁䅅䅁䉁䅁䅁兂䅁䅁䅁䅁䅁䅁杷允䅁䅁䅕䅁䑁䅁䅷䅁䙁䅁䅁䥁䅂啚䈹权灃䅁䅁权䑁䅁䅁权䡁允䅁允䅁䅁䅅䅁䭁䅁䉯䅁䵁䅉䅅䅁䙁䅁䅁睁䵁䅁䅁兂䅁䅁䅃䭳偤兑䅯朵䅁䅁䅯兔䅁䅁䅯睂䅅䅁䅅䅁䉁䅁䅁兂歃㥢䭪乑㙢睐杷允䅁䅁䅕䅁䑁䅁䅷䅁䙁䅁䅁䥁獃欵䉚权⭄䅁䅁权䑂䅁䅁权䡁允䅁允䅁䅁䅅䅁䙁䭁䵃䡮椵䉋䍬䍄䉁䅁䅁兂䅁䅁䅍䅄䅁䅁䅕䅁䅁䱧湃ご䭅佁䅧䅁䭁䕁䅍䅁䭁䅁䉣䅁䉁䅁䅁允䅁䅁䅕㑮䱱娵䵈啑䵁䅉䅅䅁䙁䅁䅁睁䵁䅁䅁兂䅁䅁䅃䭳偤兑䅯䄫䅁䅁䅯兔䅁䅁䅯睂䅅䅁䅅䅁䉁䅁䅁兂偁䍗穡坬杂村杷允䅁䅁䅕䅁䑁䅁䅷䅁䙁䅁䅁䥁獃欵䉚权坃䅁䅁权ㅁ䅁䅁权䡁允䅁允䅁䅁䅅䅁䙁䑁〲兏㑒呌䌱䍄䉁䅁䅁兂䅁䅁䅍䅄䅁䅁䅕䅁䅁䙁睳ご䭅䵁䅕䅁䭁䕁䅯䅁䭁䅁䉣䅁䉁䅁䅁允䅁䅁䅕䉣䐯數渱䕅䵁䅉䅅䅁䙁䅁䅁睁䵁䅁䅁兂䅁䅁䅃䭳偤兑䅯䅁䅅䅁䅯兔䅁䅁䅯睂䅅䅁䅅䅁䉁䅁䅁权䝁允䅁䍄䉁䅁䅁兂䅁䅁䅍䅄䅁䅁䅕䅁䅁䭧浺歒䭅偁䅁䅁䭁䑁䅷䅁䭁䅁䉣䅁䉁䅁䅁允䅁䅁䅕⬵䑪昴买啎䵁䅉䅅䅁䙁䅁䅁睁䵁䅁䅁兂䅁䅁䅁住佒兑䅯朷䅁䅁䅯䅔䅁䅁䅯睂䅅䅁䅅䅁䉁䅁䅁兂硂㐹⭅杲佚䅑杷允䅁䅁䅕䅁䑁䅁䅷䅁䙁䅁䅁䥁睃ば䈹权䑄䅁䅁权乂䅁䅁权䡁允䅁允䅁䅁䅅䅁䙁䅁㜸㥗䱸桫䄹䍄䉁䅁䅁兂䅁䅁䅍䅄䅁䅁䅕䅁䅁䱧湃ご䭅䭁䅣䅁䭁䕁䅍䅁䭁䅁䉣䅁䉁䅁䅁允䅁䅁䅯权䅅䅁杷允䅁䅁䅕䅁䑁䅁䅷䅁䙁䅁䅁䥁睂䔸䈵权橃䅁䅁权睁䅁䅁权䡁允䅁允䅁䅁䅅䅁䙁䅁䅁䅁䅁䅁䅁䍄䉁䅁䅁兂䅁䅁䅍䅄䅁䅁䅕䅁䅁䱧湃ご䭅䭁䅳䅁䭁䕁䅍䅁䭁䅁䉣䅁䉁䅁䅁允䅁䅁䅯权䅅䅁杷允䅁䅁䅕䅁䑁䅁䅷䅁䙁䅁䅁䥁睃ば䈹权㝃䅁䅁权䑂䅁䅁</t>
  </si>
  <si>
    <t>权䡁允䅁允䅁䅁䅅䅁䙁䱁啂䙱杰噕䍚䍄䉁䅁䅁兂䅁䅁䅍䅄䅁䅁䅕䅁䅁䭧浺歒䭅䱁䄰䅁䭁䕁䅷䅁䭁䅁䉣䅁䉁䅁䅁允䅁䅁䅕灲䩯穉摨䕗䵁䅉䅅䅁䙁䅁䅁睁䵁䅁䅁兂䅁䅁䅃䝑偖兑䅯术䅁䅁䅯杌䅁䅁䅯睂䅅䅁䅅䅁䉁䅁䅁兂䅁䅁䅁䅁䅁䅁杷允䅁䅁䅕䅁䑁䅁䅷䅁䙁䅁䅁䅁灂唸䈵权奄䅁䅁权䙂䅁䅁权䡁允䅁允䅁䅁䅅䅁䙁佁䍡坕硗癥⽍䍄䉁䅁䅁兂䅁䅁䅍䅄䅁䅁䅕䅁䅁䱧湃ご䭅䵁䅅䅁䭁䕁䅍䅁䭁䅁䉣䅁䉁䅁䅁允䅁䅁䅕㝳硬坌䝹え䵁䅉䅅䅁䙁䅁䅁睁䵁䅁䅁兂䅁䅁䅃䭳偤兑䅯䄱䅁䅁䅯睑䅁䅁䅯睂䅅䅁䅅䅁䉁䅁䅁兂䩄礴噶椱渴䅑杷允䅁䅁䅕䅁䑁䅁䅷䅁䙁䅁䅁䵁䑸婌䉰权䕁允䅁权䱂䅁䅁权䡁允䅁允䅁䅁䅅䅁䙁䅁䅁䅁䅁䅁䅁䍄䉁䅁䅁兂䅁䅁䅍䅄䅁䅁䅕䅁䅁䭧浺歒䭅乁䄴䅁䭁䕁䅍䅁䭁䅁䉣䅁䉁䅁䅁允䅁䅁䅕晒灙䝍慚歂䵁䅉䅅䅁䙁䅁䅁睁䵁䅁䅁兂䅁䅁䅃佲䝚兑䅯䄶䅁䅁䅯睌䅁䅁䅯睂䅅䅁䅅䅁䉁䅁䅁兂䅁䅁䅁䅁䅁䅁杷允䅁䅁䅕䅁䑁䅁䅷䅁䙁䅁䅁䥁獃欵䉚权祄䅁䅁权䑂䅁䅁权䡁允䅁允䅁䅁䅅䅁䙁偁晒汘杙䍱䅨䍄䉁䅁䅁兂䅁䅁䅍䅄䅁䅁䅕䅁䅁䥁刳歔䭅䵁䅧䅁䭁䕁䅕䅁䭁䅁䉣䅁䉁䅁䅁允䅁䅁䅕䅁䅁佣畘〷䵅䅉䅅䅁䙁䅁䅁睁䵁䅁䅁兂䅁䅁䅃偣佂兑䅯䄲䅁䅁䅯睁䅁䅁䅯睂䅅䅁䅅䅁䉁䅁䅁兂兂乓摊剤㑮睐杷允䅁䅁䅕䅁䑁䅁䅷䅁䙁䅁䅁䥁煂歌䈹权㥃䅁䅁权ぁ䅁䅁权䡁允䅁允䅁䅁䅅䅁䙁䅁䅁䅁䅁䅁䅁䍄䉁䅁䅁兂䅁䅁䅍䅄䅁䅁䅕䅁䅁䱧湃ご䭅偁䅑䅁䭁䕁䅍䅁䭁䅁䉣䅁䉁䅁䅁允䅁䅁䅕婅塸塖㥏歋䵁䅉䅅䅁䙁䅁䅁睁䵁䅁䅁兂䅁䅁䅃䭳偤兑䅯睹䅁䅁䅯睑䅁䅁䅯睂䅅䅁䅅䅁䉁䅁䅁兂畄噥児䍤慳䅑杷允䅁䅁䅕䅁䑁䅁䅷䅁䙁䅁䅁䥁睃ば䈹权㑄䅁䅁权䑂䅁䅁权䡁允䅁允䅁䅁䅅䅁䙁乁䩡佴㑥䝅䍖䍄䉁䅁䅁兂䅁䅁䅍䅄䅁䅁䅕䅁䅁䭧浺歒䭅偁䅷䅁䭁䕁䅕䅁䭁䅁䉣䅁䉁䅁䅁允䅁䅁䅕敧䔵䩓潚䕑䵁䅉䅅䅁䙁䅁䅁睁䵁䅁䅁兂䅁䅁䅃佲䝚兑䅯杵䅁䅁䅯児䅁䅁䅯睂䅅䅁䅅䅁䉁䅁䅁兂湂桚桖歖灍村杷允䅁䅁䅕䅁䑁䅁䅷䅁䙁䅁䅁䥁睃ば䈹权牃䅁䅁权䑁䅁䅁权䡁允䅁允䅁䅁䅅䅁䭁䅁䉯䅁䵁䅉䅅䅁䙁䅁䅁睁䵁䅁䅁兂䅁䅁䅁住佒兑䅯睲䅁䅁䅯材䅁䅁䅯睂䅅䅁䅅䅁䉁䅁䅁兂啄䵣穦瘴䘴䅑杷允䅁䅁䅕䅁䑁䅁䅷䅁䙁䅁䅁䥁啂䙂䉂权潄䅁䅁权㝁䅁䅁权䡁允䅁允䅁䅁䅅䅁䙁䅁䅁䅁䅁䅁䅁䍄䉁䅁䅁兂䅁䅁䅍䅄䅁䅁䅕䅁䅁䱧湃ご䭅䱁䅙䅁䭁䅁䅍䅁䭁䅁䉣䅁䉁䅁䅁允䅁䅁䅕呯奖㕇㍵ざ䵉䅉䅅䅁䙁䅁䅁睁䵁䅁䅁兂䅁䅁䵄祑愲兑䅯睳䅁䅁䅯兓䅁䅁䅯睂䅅䅁䅅䅁䉁䅁䅁兂䅁䅁䅁䅁䅁䅁杷允䅁䅁䅕䅁䑁䅁䅷䅁䙁䅁䅁䥁睃ば䈹权乄䅁䅁权䑁䅁䅁权䡁允䅁允䅁䅁䅅䅁䙁䅁䑯瑖䅙䍨䅎䍄䉁䅁䅁兂䅁䅁䅍䅄䅁䅁䅕䅁䅁䉁䉃䔫䭁䵁䅯䅁䭁䑁䅣䅁䭁䅁䉣䅁䉁䅁䅁允䅁䅁䅕潬㐸㘹楗樹䴸䅉䅅䅁䙁䅁䅁睁䵁䅁䅁兂䅁䅁䅁㙲偒兑䅯睯䅁䅁䅯䅓䅁䅁䅯睂䅅䅁䅅䅁䉁䅁䅁兂ㅃ歄㥩浍挸村杷允䅁䅁䅕䅁䑁䅁䅷䅁䙁䅁䅁䥁睃ば䈹权奄䅁䅁权䑁䅁䅁权䡁允䅁允䅁䅁䅅䅁䙁䕁坱楬煓瘹⽧䍄䉁䅁䅁兂䅁䅁䅍䅄䅁䅁䅕䅁䅁䕧求ご䭅乁䅉䅁䭁䑁䅁䅁䭁䅁䉣䅁䉁䅁䅁允䅁䅁䅕䅁䅁䅁䅁䅁䵁䅉䅅䅁䙁䅁䅁睁䵁䅁䅁兂䅁䅁䅃䅖兒兑䅯睵䅁䅁䅯兎䅁䅁䅯睂䅅䅁䅅䅁䉁䅁䅁兂千灅䥦睆橉村杷允䅁䅁䅕䅁䑁䅁䅷䅁䙁䅁䅁䥁睃ば䈹权捄䅁䅁权䑁䅁䅁权䡁允䅁允䅁䅁䅅䅁䙁䭁偷獂瑃散⽕䍄䉁䅁䅁兂䅁䅁䅍䅄䅁䅁䅕䅁䅁䥷楄䕕䭅偁䅯䅁䭁䕁䅷䅁䭁䅁䉣䅁䉁䅁䅁允䅁䅁䅕㉚流䩙䴵ふ䵅䅉䅅䅁䙁䅁䅁睁䵁䅁䅁兂䅁䅁䅃䭳偤兑䅯杺䅁䅁䅯睁䅁䅁䅯睂䅅䅁䅅䅁䉁䅁䅁兂䑃䱘充坓穌睐杷允䅁䅁䅕䅁䑁䅁䅷䅁䙁䅁䅁䅁㑁䔵䈵权㝃䅁䅁权㑁䅁䅁权䡁允䅁允䅁䅁䅅䅁䙁䅁䅁䅁䅁䅁䅁䍄䉁䅁䅁兂䅁䅁䅍䅄䅁䅁䅕䅁䅁䱧湃ご䭅佁䅑䅁䭁䅁䅍䅁䭁䅁䉣䅁䉁䅁䅁允䅁䅁䅕啵䍃⭁眹䕁䵁䅉䅅䅁䙁䅁䅁睁䵁䅁䅁兂䅁䅁䅁㙲偒兑䅯䅯䅁䅁䅯兎䅁䅁䅯睂䅅䅁䅅䅁䉁䅁䅁兂慁䍥⽬楫ㅁ䅑杷允䅁䅁䅕䅁䑁䅁䅷䅁䙁䅁䅁䥁睃ば䈹权浄䅁䅁权䑁䅁䅁权䡁允䅁允䅁䅁䅅䅁䙁䅁浨祣ㅐ偸⽙䍄䉁䅁䅁兂䅁䅁䅍䅄䅁䅁䅕䅁䅁䭧浺歒䭅䭁䅍䅁䭁䕁䅫䅁䭁䅁䉣䅁䉁䅁䅁允䅁䅁䅕摯䵲卹祹䕙䵉䅉䅅䅁䙁䅁䅁睁䵁䅁䅁兂䅁䅁䅃䭳偤兑䅯䄶䅁䅁䅯睁䅁䅁䅯睂䅅䅁䅅䅁䉁䅁䅁兂杄卌㝋捯䈵䅑杷允䅁䅁䅕䅁䑁䅁䅷䅁䙁䅁䅁䥁睃ば䈹权⽃䅁䅁权䑁䅁䅁权䡁允䅁允䅁䅁䅅䅁䙁䉁楹智獋穧䍸䍄䉁䅁䅁兂䅁䅁䅍䅄䅁䅁䅕䅁䅁䭧浺歒䭅䭁䅕䅁䭁䕁䅳䅁䭁䅁䉣䅁䉁䅁䅁允䅁䅁䅣䅁䅁䥁䍃䔵䵁䅉䅅䅁䙁䅁䅁睁䵁䅁䅁兂䅁䅁䅁䥅㑈䅑䅯䄰䅁䅁䅯䅍䅁䅁䅯睂䅅䅁䅅䅁䉁䅁䅁兂桄敒嘲慨癫䅑杷允䅁䅁䅕䅁䑁䅁䅷䅁䙁䅁䅁䅁杂癹䅴权⽃䅁䅁权ㅁ䅁䅁权䡁允䅁允䅁䅁䅅䅁䙁䍁䙲剩ㅣ歺䍖䍄䉁䅁䅁兂䅁䅁䅍䅄䅁䅁䅕䅁䅁䙁坔歔䭅乁䅑䅁䭁䕁䅷䅁䭁䅁䉣䅁䉁䅁䅁允䅁䅁䅕⽂䝸䱤䅭歉䵁䅉䅅䅁䙁䅁䅁睁䵁䅁䅁兂䅁䅁䅃楡倵兑䅯睯䅁䅁䅯睍䅁䅁䅯睂䅅䅁䅅䅁䉁䅁䅁兂䅁䅁䅁䅁䅁䅁杷允䅁䅁䅕䅁䑁䅁䅷䅁䙁䅁䅁䥁獃欵䉚权㙃䅁䅁权獁䅁䅁权䡁允䅁允䅁䅁䅅䅁䙁䅁䅁䅁䅁䅁䅁䍄䉁䅁䅁兂䅁䅁䅍䅄䅁䅁䅕䅁䅁䙁坔歔䭅䵁䅣䅁䭁䕁䅣䅁䭁䅁䉣䅁䉁䅁䅁允䅁䅁䅕䅁䅁䬵ㄴ䕂䵉䅉䅅䅁䙁䅁䅁睁䵁䅁䅁兂䅁䅁䅁䥂倱兑䅯䄷䅁䅁䅯李䅁䅁䅯睂䅅䅁䅅䅁䉁䅁䅁兂䅁䅁䅁䅁䅁䅁杷允䅁䅁䅕䅁䑁䅁䅷䅁䙁䅁䅁䵁䑸婌䉰权穃䅁䅁权⭁䅁䅁权䡁允䅁允䅁䅁䅅䅁䙁䅁䅁䅁䅁䅁䅁䍄䉁䅁䅁兂䅁䅁䅍䅄䅁䅁䅕䅁䅁䭧浺歒䭅䱁䅧䅁䭁䍁䅷䅁䭁䅁䉣䅁䉁䅁䅁允䅁䅁䅕䅁䅁䅁䅁䅁䵁䅉䅅䅁䙁䅁䅁睁䵁䅁䅁兂䅁䅁䅃佲䝚兑䅯朷䅁䅁䅯䅑䅁䅁䅯睂䅅䅁䅅䅁䉁䅁䅁兂䅁䅁䅁䅁䅁䅁杷允䅁䅁䅕䅁䑁䅁䅷䅁䙁䅁䅁䅁杄晧䅨权㙄䅁䅁权㉁䅁䅁权䡁允䅁允䅁䅁䅅䅁䙁䅁䅁䅁䅁䅁䅁䍄䉁䅁䅁兂䅁䅁䅍䅄䅁䅁䅕䅁䅁䭧浺歒䭅䱁䄰䅁䭁䍁䅷䅁䭁䅁䉣䅁䉁䅁䅁允䅁䅁䅕䅁䅁䅁䅁䅁䵁䅉䅅䅁䙁䅁䅁睁䵁䅁䅁兂䅁䅁䅃䝑偖兑䅯䄳䅁䅁䅯杏䅁䅁䅯睂䅅䅁䅅䅁䉁䅁䅁兂䅁䅁䅁䅁䅁䅁杷允䅁䅁䅕䅁䑁䅁䅷䅁䙁䅁䅁䥁獃欵䉚权⽃䅁䅁权ぁ䅁䅁权䡁允䅁允䅁䅁䅅䅁䙁䅁䅁䅁䅁䅁䅁䍄䉁䅁䅁兂䅁䅁䅍䅄䅁䅁䅕䅁䅁䝁确歔䭅䱁䅑䅁䭁䑁䅕䅁䭁䅁䉣䅁䉁䅁䅁允䅁䅁䅕永煎䔱婉䕙䵉䅉䅅䅁䙁䅁䅁睁䵁䅁䅁兂䅁䅁䅃䝑偖兑䅯兰䅁䅁䅯䅐䅁䅁䅯睂䅅䅁䅅䅁䉁䅁䅁睂䅁䅁䅁䑉汮䅑杷允䅁䅁䅕䅁䑁䅁䅷䅁䙁䅁䅁䅁元癤䅨权楄䅁䅁权䭂䅁䅁权䡁允䅁允䅁䅁䅅䅁䙁䵁瀸灮㝨䉄䅆䍄䉁䅁䅁兂䅁䅁䅍䅄䅁䅁䅕䅁䅁䑧婴ご䭅偁䅁䅁䭁䑁䅅䅁䭁䅁䉣䅁䉁䅁䅁允䅁䅁䅕䅁䅁䅁䅁䅁䵁䅉䅅䅁䙁䅁䅁睁䵁䅁䅁兂䅁䅁䅃佲䝚兑䅯杹䅁䅁䅯䅌䅁䅁䅯睂䅅䅁䅅䅁䉁䅁䅁兂䅁䅁䅁䅁䅁䅁杷允䅁䅁䅕䅁䑁䅁䅷䅁䙁䅁䅁䅁灂唸䈵权橃䅁䅁权䑂䅁䅁权䡁允䅁允䅁䅁䅅䅁䙁䡁䵨慱塩橔䍨䍄䉁䅁䅁兂䅁䅁䅍䅄䅁䅁䅕䅁䅁䡁瑳ご䭅䩁䅙䅁䭁䑁䄴䅁䭁䅁䉣䅁䉁䅁䅁允䅁䅁䅕き告㉕晋啎䵉䅉䅅䅁䙁䅁䅁睁䵁䅁䅁兂䅁䅁䅁䥅㑈䅑䅯䄴䅁䅁䅯杌䅁䅁䅯睂䅅䅁䅅䅁䉁䅁䅁兂䅁䅁䅁䅁䅁䅁杷允䅁䅁䅕䅁䑁䅁䅷䅁䙁䅁䅁䥁䅂啚䈹权䱄䅁䅁权㙁䅁䅁权䡁允䅁允䅁䅁䅅䅁䙁䅁䅁䅁䅁䅁䅁䍄䉁䅁䅁兂䅁䅁䅍䅄䅁䅁䅕䅁䅁䥷楄䕕䭅偁䅉䅁䭁䍁䄴䅁䭁䅁䉣䅁䉁䅁䅁允䅁䅁䅕䅁䅁䅁䅁䅁䵁䅉䅅䅁䙁䅁䅁睁䵁䅁䅁兂䅁䅁䅁䵙㝲䅑䅯睱䅁䅁䅯䅌䅁䅁䅯睂䅅䅁䅅䅁䉁䅁䅁权䭁允䅁䍄䉁䅁䅁兂䅁䅁䅍䅄䅁䅁䅕䅁䅁佁䉃䔫䭁䵁䅕䅁䭁䑁䅁䅁䭁䅁䉣䅁䉁䅁䅁允䅁䅁䅕䅁䅁䅁䅁䅁䵁䅉䅅䅁䙁䅁䅁睁䵁䅁䅁兂䅁䅁䅃佲䝚兑䅯䄲䅁䅁䅯䅌䅁䅁䅯睂䅅䅁䅅䅁䉁䅁䅁兂䅁䅁䅁䅁䅁䅁杷允䅁䅁䅕䅁䑁䅁䅷䅁䙁䅁䅁䥁獃欵䉚权敄䅁䅁权獁䅁䅁权䡁允䅁允䅁䅁䅅䅁䙁䅁䅁䅁䅁䅁䅁䍄䉁䅁䅁兂䅁䅁䅍䅄䅁䅁䅕䅁䅁䕁乄〫䭁䭁䅕䅁䭁䕁䅯䅁䭁䅁䉣䅁䉁䅁䅁允䅁䅁䅣䅁䅁䵁浂唵䵁䅉䅅䅁䙁䅁䅁睁䵁䅁䅁兂䅁䅁䅃佲䝚兑䅯兰䅁䅁䅯免䅁䅁䅯睂䅅䅁䅅䅁䉁䅁䅁睂䅁䅁䅁䵷材䅑杷允䅁䅁䅕䅁䑁䅁䅷䅁䙁䅁䅁䥁獃欵䉚权浄䅁䅁权獁䅁䅁权䡁允䅁允䅁䅁䅅䅁䙁䅁䅁䅁䅁䅁䅁䍄䉁䅁䅁兂䅁䅁䅍䅄䅁䅁䅕䅁䅁䍁潁唫䭁䱁䅅䅁䭁䕁䅙䅁䭁䅁䉣䅁䉁䅁䅁允䅁䅁䅕䅁䅁䅁䅁䅁䵁䅉䅅䅁䙁䅁䅁睁䵁䅁䅁兂䅁䅁䅃佲䝚兑䅯杹䅁䅁䅯睒䅁䅁䅯睂䅅䅁䅅䅁䉁䅁䅁兂䅂䩃㥉⭷捶睐杷允䅁䅁䅕䅁䑁䅁䅷䅁䙁䅁䅁䥁獃欵䉚权㑄䅁䅁权獁䅁䅁权䡁允䅁允䅁䅁䅅䅁䙁䅁䅁䅁䅁䅁䅁䍄䉁䅁䅁兂䅁䅁䅍䅄䅁䅁䅕䅁䅁䍁潁唫䭁䭁䅣䅁䭁䕁䅣䅁䭁䅁䉣䅁䉁䅁䅁允䅁䅁䅯权䅅䅁杷允䅁䅁䅕䅁䑁䅁䅷䅁䙁䅁䅁䥁獃欵䉚权い䅁䅁权⭁䅁䅁权䡁允䅁允䅁䅁䅅䅁䙁䩁㐫䵢晇楶䅬䍄䉁䅁䅁兂䅁䅁䅍䅄䅁䅁䅕䅁䅁䭧浺歒䭅䱁䅧䅁䭁䑁䅕䅁䭁䅁䉣䅁䉁䅁䅁允䅁䅁䅕䭏䉲⭵灺䕑䵁䅉䅅䅁䙁䅁䅁睁䵁䅁䅁兂䅁䅁䅃佲䝚兑䅯睶䅁䅁䅯䅌䅁䅁䅯睂䅅䅁䅅䅁䉁䅁䅁兂䅁䅁䅁䅁䅁䅁杷允䅁䅁䅕䅁䑁䅁䅷䅁䙁䅁䅁䥁獃欵䉚权㙄䅁䅁权獁䅁䅁权䡁允䅁允䅁䅁䅅䅁䙁䅁䅁䅁䅁䅁䅁䍄䉁䅁䅁兂䅁䅁䅍䅄䅁䅁䅕䅁䅁䙁睳ご䭅䱁䅳䅁䭁䑁䅍䅁䭁䅁䉣䅁䉁䅁䅁允䅁䅁䅕䅁䅁䅁䅁䅁䵁䅉䅅䅁䙁䅁䅁睁䵁䅁䅁兂䅁䅁䅃佲䝚兑䅯䄯䅁䅁䅯䅌䅁䅁䅯睂䅅䅁䅅䅁䉁䅁䅁兂䅁䅁䅁䅁䅁䅁杷允䅁䅁䅕䅁䑁䅁䅷䅁䙁䅁䅁䥁獃欵䉚权⭄䅁䅁权獁䅁䅁权䡁允䅁允䅁䅁䅅䅁䙁䅁䅁䅁䅁䅁䅁䍄䉁䅁䅁兂䅁䅁䅍䅄䅁䅁䅕䅁䅁䕺瑍歭䭅䵁䅣䅁䭁䕁䅕䅁䭁䅁䉣䅁䉁䅁䅁允䅁䅁䅕䅁䅁䅁䅁䅁䵁䅉䅅䅁䙁䅁䅁睁䵁䅁䅁兂䅁䅁䅃佲䝚兑䅯朶䅁䅁䅯䅌䅁䅁䅯睂䅅䅁䅅䅁䉁䅁䅁兂䅁䅁䅁䅁䅁䅁杷允䅁䅁䅕䅁䑁䅁䅷䅁䙁䅁䅁䥁獃欵䉚权慄䅁䅁权䙂䅁䅁权䡁允䅁允䅁䅁䅅䅁䙁佁㕦偫〷瑗⽷䍄䉁䅁䅁兂䅁䅁䅍䅄䅁䅁䅕䅁䅁䕧求ご䭅䭁䅁䅁䭁䕁䅉䅁䭁䅁䉣䅁䉁䅁䅁允䅁䅁䅕套䡑癗煐䕄䵁䅉䅅䅁䙁䅁䅁睁䵁䅁䅁兂䅁䅁䅃䅖兒兑䅯朳䅁䅁䅯睓䅁䅁䅯睂䅅䅁䅅䅁䉁䅁䅁兂䅃坰佹晢䥳䅑杷允䅁䅁䅕䅁䑁䅁䅷䅁䙁䅁䅁䥁獃欵䉚权䅁允䅁权㕁䅁䅁权䡁允䅁允䅁䅁䅅䅁䭁䑁䈸䅁䵁䅉䅅䅁䙁䅁䅁睁䵁䅁䅁兂䅁䅁䅃偣佂兑䅯䅫䅁䅁䅯睐䅁䅁䅯睂䅅䅁䅅䅁䉁䅁䅁权䭁允䅁䍄䉁䅁䅁兂䅁䅁䅍䅄䅁䅁䅕䅁䅁䭧浺歒䭅䩁䅙䅁䭁䍁䄸䅁䭁䅁䉣䅁䉁䅁䅁允䅁䅁䅕䅁䅁䅁䅁䅁䵁䅉䅅䅁䙁䅁䅁睁䵁䅁䅁兂䅁䅁䅁䍉㕪䅑䅯䄴䅁䅁䅯杏䅁䅁䅯睂䅅䅁䅅䅁䉁䅁䅁兂䅁䅁䅁䅁䅁䅁杷允䅁䅁䅕䅁䑁䅁䅷䅁䙁䅁䅁䥁獃欵䉚权硃䅁䅁权癁䅁䅁权䡁允䅁允䅁䅁䅅䅁䙁䅁䅁䅁䅁䅁䅁䍄䉁䅁䅁兂䅁䅁䅍䅄䅁䅁䅕䅁䅁䝁䭄〫䭁䱁䅑䅁䭁䕁䅯䅁䭁䅁䉣䅁䉁䅁䅁允䅁䅁䅕硬奪牰瑁䕙䵉䅉䅅䅁䙁䅁䅁睁䵁䅁䅁兂䅁䅁䅃佲䝚兑䅯䅴䅁䅁䅯睌䅁䅁䅯睂䅅䅁䅅䅁䉁䅁䅁兂䅁䅁䅁䅁䅁䅁杷允䅁䅁䅕䅁䑁䅁䅷䅁䙁䅁䅁䥁獃欵䉚权㙃䅁䅁权癁䅁䅁权䡁允䅁允䅁䅁䅅䅁䙁䅁䅁䅁䅁䅁䅁䍄䉁䅁䅁兂䅁䅁䅍䅄䅁䅁䅕䅁䅁䑧婴ご䭅偁䅉䅁䭁䑁䄴䅁䭁䅁䉣䅁䉁䅁䅁允䅁䅁䅕呖呮夸瑨歍䵁䅉䅅䅁䙁䅁䅁睁䵁䅁䅁兂䅁䅁䅃佲䝚兑䅯杹䅁䅁䅯睌䅁䅁䅯睂䅅䅁䅅䅁䉁䅁䅁兂䅁䅁䅁䅁䅁䅁杷允䅁䅁䅕䅁䑁䅁䅷䅁䙁䅁䅁䅁啂欱䈵权䉄䅁䅁权⭁䅁䅁权䡁允䅁允䅁䅁䅅䅁䙁䵁䠲湮穈䍐䅬䍄䉁䅁䅁兂䅁䅁䅍䅄䅁䅁䅕䅁䅁䕁昰䕕䭅乁䅙䅁䭁䕁䅁䅁䭁䅁䉣䅁䉁䅁䅁允䅁䅁䅕䅁䅁䅁䅁䅁䵁䅉䅅䅁䙁䅁䅁睁䵁䅁䅁兂䅁䅁䵄祑愲兑䅯术䅁䅁䅯兔䅁䅁䅯睂䅅䅁䅅䅁䉁䅁䅁兂䅁䅁䅁䅁䅁䅁杷允䅁䅁䅕䅁䑁䅁䅷䅁䙁䅁䅁䥁獃欵䉚权慄䅁䅁权癁䅁䅁权䡁允䅁允䅁䅁䅅䅁䙁䅁䅁䅁䅁䅁䅁䍄䉁䅁䅁兂䅁䅁䅍䅄䅁䅁䅕䅁䅁䙁坔歔䭅䭁䅉䅁䭁䑁䅁䅁䭁䅁䉣䅁䉁䅁䅁允䅁䅁䅕䅁䅁睄⭸歆䵉䅉䅅䅁䙁䅁䅁睁䵁䅁䅁兂䅁䅁䅁䵯㝮䅑䅯杁䅅䅁䅯䅔䅁䅁䅯睂䅅䅁䅅䅁䉁䅁䅁兂㉂穱晎䕳圸䅑杷允䅁䅁䅕䅁䑁䅁䅷䅁䙁䅁䅁䥁獃欵䉚权祄䅁䅁权⭁䅁䅁权䡁允䅁允䅁䅁䅅䅁䙁䍁睆剕浇楎䅤䍄䉁䅁䅁兂䅁䅁䅍䅄䅁䅁䅕䅁䅁䡁瑳ご䭅䵁䅍䅁䭁䑁䅫䅁䭁䅁䉣䅁䉁䅁䅁允䅁䅁䅕䅁䅁䅁䅁䅁䵁䅉䅅䅁䙁䅁䅁睁䵁䅁䅁兂䅁䅁䅃䅖兒兑䅯共䅁䅁䅯睁䅁䅁䅯睂䅅䅁䅅䅁䉁䅁䅁权䭁允䅁䍄䉁䅁䅁兂䅁䅁䅍䅄䅁䅁䅕䅁䅁䭧浺歒䭅䅁䉑䅁䭁䑁䄰䅁䭁䅁䉣䅁䉁䅁䅁允䅁䅁䅕ㄯ猱琲捄啈䵁䅉䅅䅁䙁䅁䅁睁䵁䅁䅁兂䅁䅁䅃佲䝚兑䅯朵䅁䅁䅯睌䅁䅁䅯睂䅅䅁䅅䅁䉁䅁䅁兂䅁䅁䅁䅁䅁䅁杷允䅁䅁䅕䅁䑁䅁䅷䅁䙁䅁䅁䅁乃唰䈵权坃䅁䅁权䭂䅁䅁权䡁允䅁允䅁䅁䅅䅁䙁䅁䅁佧党橡䍖䍄䉁䅁䅁兂䅁䅁䅍䅄䅁䅁䅕䅁䅁䕺瑍歭䭅偁䅧䅁䭁䕁䅫䅁䭁䅁䉣䅁䉁䅁䅁允䅁䅁䅕䅁䅁䅁䅁䅁䵁䅉䅅䅁䙁䅁䅁睁䵁䅁䅁兂䅁䅁䅁䥅㑈䅑䅯睲䅁䅁䅯杌䅁䅁䅯睂䅅䅁䅅䅁䉁䅁䅁兂扁均癦㕯䵫䅑杷允䅁䅁䅕䅁䑁䅁䅷䅁䙁䅁䅁䥁獃欵䉚权畄䅁䅁权癁䅁䅁权䡁允䅁允䅁䅁䅅䅁䙁䅁䅁䅁䅁䅁䅁䍄䉁䅁䅁兂䅁䅁䅍䅄䅁䅁䅕䅁䅁䭧浺歒䭅佁䄴䅁䭁䑁䅍䅁䭁䅁䉣䅁䉁䅁䅁允䅁䅁䅕䅁䅁䅁䅁䅁䵁䅉䅅䅁䙁䅁䅁睁䵁䅁䅁兂䅁䅁䅃佲䝚兑䅯朷䅁䅁䅯兒䅁䅁䅯睂䅅䅁䅅䅁䉁䅁䅁兂牁塤愴兵䥰䅑杷允䅁䅁䅕䅁䑁䅁䅷䅁䙁䅁䅁䥁啂䙂䉂权⭄䅁䅁权⽁䅁䅁权䡁允䅁允䅁䅁䅅䅁䙁䅁䅁䅁䅁䅁䅁䍄䉁䅁䅁兂䅁䅁䅍䅄䅁䅁䅕䅁䅁䡁瑳ご䭅偁䄴䅁䭁䕁䅣䅁䭁䅁䉣䅁䉁䅁䅁允䅁䅁䅕䅁䅁䅁䅁䅁䵁䅉䅅䅁䙁䅁䅁睁䵁䅁䅁兂䅁䅁䅁䥂倱兑䅯共䅁䅁䅯睑䅁䅁䅯睂䅅䅁䅅䅁䉁䅁䅁权䭁允䅁䍄䉁䅁䅁兂䅁䅁䅍䅄䅁䅁䅕䅁䅁䭧浺歒䭅䱁䅍䅁䭁䕁䅳䅁䭁䅁䉣䅁䉁䅁䅁允䅁䅁䅕䵷䭪瑳䵂歧䵉䅉䅅䅁䙁䅁䅁睁䵁䅁䅁兂䅁䅁䅃佲䝚兑䅯䅂䅅䅁䅯睎䅁䅁䅯睂䅅䅁䅅䅁䉁䅁䅁兂䅁䅁䅁䅁䅁䅁杷允䅁䅁䅕䅁䑁䅁䅷䅁䙁䅁䅁䅁䅂智䅴权兄䅁䅁权乂䅁䅁权䡁允䅁允䅁䅁䅅䅁䙁䙁䭙㍗搲硷䅸䍄䉁䅁䅁兂䅁䅁䅍䅄䅁䅁䅕䅁䅁䙁坔歔䭅䱁䅍䅁䭁䕁䄰䅁䭁䅁䉣䅁䉁䅁䅁允䅁䅁䅕䅁㙄䈳獡䕧䵉䅉䅅䅁䙁䅁䅁睁䵁䅁䅁兂䅁䅁䅃佲䝚兑䅯睹䅁䅁䅯睌䅁䅁䅯睂䅅䅁䅅䅁䉁䅁䅁兂䅁䅁䅁䅁䅁䅁杷允䅁䅁䅕䅁䑁䅁䅷䅁䙁䅁䅁䥁獃欵䉚权㡄䅁䅁权癁䅁䅁权䡁允䅁允䅁䅁䅅䅁䙁䅁䅁䅁䅁䅁䅁䍄䉁䅁䅁兂䅁䅁䅍䅄䅁䅁䅕䅁䅁䭧浺歒䭅偁䄴䅁䭁䍁䄸䅁䭁䅁䉣䅁䉁䅁䅁允䅁䅁䅕䅁䅁䅁䅁䅁䵁䅉䅅䅁䙁䅁䅁睁䵁䅁䅁兂䅁䅁䅁偷㝔䅑䅯䅴䅁䅁䅯兓䅁䅁䅯睂䅅䅁䅅䅁䉁䅁䅁兂い剢八䅓橒村杷允䅁䅁䅕䅁䑁䅁䅷䅁䙁䅁䅁䥁獃欵䉚权獄䅁䅁权癁䅁䅁权䡁允䅁允䅁䅁䅅䅁䙁䅁䅁䅁䅁䅁䅁䍄䉁䅁䅁兂䅁䅁䅍䅄䅁䅁䅕䅁䅁䍁潁唫䭁䩁䅁䅁䭁䕁䅷䅁䭁䅁䉣䅁䉁䅁䅁允䅁䅁䅯权䅅䅁杷允䅁䅁䅕䅁䑁䅁䅷䅁䙁䅁䅁䥁䅂啚䈹权坄䅁䅁权硁䅁䅁权䡁允䅁允䅁䅁䅅䅁䙁䅁䅁䅁䅁䅁䅁䍄䉁䅁䅁兂䅁䅁䅍䅄䅁䅁䅕䅁䅁䥷楄䕕䭅乁䅯䅁䭁䑁䄴䅁䭁䅁䉣䅁䉁䅁䅁允䅁䅁䅕剰硲䑍扄呺䴸䅉䅅䅁䙁䅁䅁睁䵁䅁䅁兂䅁䅁䅃佲䝚兑䅯䅯䅁䅁䅯䅍䅁䅁䅯睂䅅䅁䅅䅁䉁䅁䅁兂療潅䅐楹呅䅑杷允䅁䅁䅕䅁䑁䅁䅷䅁䙁䅁䅁䥁獃欵䉚权楃䅁䅁权睁䅁䅁权䡁允䅁允䅁䅁䅅䅁䙁䅁䅁䅁䅁䅁䅁䍄䉁䅁䅁兂䅁䅁䅍䅄䅁䅁䅕䅁䅁䭧浺歒䭅䭁䅍䅁䭁䑁䅁䅁䭁䅁䉣䅁䉁䅁䅁允䅁䅁䅕䅁䅁䅁䅁䅁䵁䅉䅅䅁䙁䅁䅁睁䵁䅁䅁兂䅁䅁䵄祑愲兑䅯关䅁䅁䅯䅌䅁䅁䅯睂䅅䅁䅅䅁䉁䅁䅁兂䅁䅁䅁䅁䅁䅁杷允䅁䅁䅕䅁䑁䅁䅷䅁䙁䅁䅁䥁獃欵䉚权汃䅁䅁权睁䅁䅁权䡁允䅁允䅁䅁䅅䅁䡁䅁䅁䅁杁畬䅂䍄䉁䅁䅁兂䅁䅁䅍䅄䅁䅁䅕䅁䅁䭧浺歒䭅䭁䅳䅁䭁䑁䅁䅁䭁䅁䉣䅁䉁䅁䅁允䅁䅁䅯权䅅䅁杷允䅁䅁䅕䅁䑁䅁䅷䅁䙁䅁䅁䅁杄晧䅨权汃䅁䅁权㑁䅁䅁权䡁允䅁允䅁䅁䅅䅁䡁䅁䅁䅁䅁佱䅆䍄䉁䅁䅁兂䅁䅁䅍䅄䅁䅁䅕䅁䅁䅁乓ご䭅䱁䅙䅁䭁䑁䅣䅁䭁䅁䉣䅁䉁䅁䅁允䅁䅁䅕䅁䅁䅁䅁䅁䵁䅉䅅䅁䙁䅁䅁睁䵁䅁䅁兂䅁䅁䅃佲䝚兑䅯杴䅁䅁䅯䅍䅁䅁䅯睂䅅䅁䅅䅁䉁䅁䅁兂䅁䅁䅁䅁䅁䅁杷允䅁䅁䅕䅁䑁䅁䅷䅁䙁䅁䅁䥁獃欵䉚权浄䅁䅁权䝂䅁䅁权䡁允䅁允䅁䅁䅅䅁䙁䑁硙䍧杯偩⽧䍄䉁䅁䅁兂䅁䅁䅍䅄䅁䅁䅕䅁䅁䭧浺歒䭅䱁䅳䅁䭁䑁䅁䅁䭁䅁䉣䅁䉁䅁䅁允䅁䅁䅕䅁䅁䅁䅁䅁䵁䅉䅅䅁䙁䅁䅁睁䵁䅁䅁兂䅁䅁䅁剔儹兑䅯共䅁䅁䅯杏䅁䅁䅯睂䅅䅁䅅䅁䉁䅁䅁权䭁允䅁䍄䉁䅁䅁兂䅁䅁䅍䅄䅁䅁䅕䅁䅁䵁い〫䭁䱁䅅䅁䭁䑁䄴䅁䭁䅁䉣䅁䉁䅁䅁允䅁䅁䅕䅁䅁䅁䅁䅁䵁䅉䅅䅁䙁䅁䅁睁䵁䅁䅁兂䅁䅁䅁祥倱兑䅯杺䅁䅁䅯村䅁䅁䅯睂䅅䅁䅅䅁䉁䅁䅁兂䍁橋䉱ぃ扪睐杷允䅁䅁䅕䅁䑁䅁䅷䅁䙁䅁䅁䵁䑸婌䉰权㉄䅁䅁权䕂䅁䅁权䡁允䅁允䅁䅁䅅䅁䙁䅁䅁䅁䅁䅁䅁䍄䉁䅁䅁兂䅁䅁䅍䅄䅁䅁䅕䅁䅁䡁䭄〫䭁乁䅑䅁䭁䍁䅷䅁䭁䅁䉣䅁䉁䅁䅁允䅁䅁䅕䅁䅁䅁䅁䅁䵁䅉䅅䅁䙁䅁䅁睁䵁䅁䅁兂䅁䅁䅃佲䝚兑䅯其䅁䅁䅯䅍䅁䅁䅯睂䅅䅁䅅䅁䉁䅁䅁兂䅁䅁䅁䅁䅁䅁杷允䅁䅁䅕䅁䑁䅁䅷䅁䙁䅁䅁䥁獃欵䉚权䡄䅁䅁权睁䅁䅁权䡁允䅁允䅁䅁䅅䅁䙁䅁䅁䅁䅁䅁䅁䍄䉁䅁䅁兂䅁䅁䅍䅄䅁䅁䅕䅁䅁䙁睳ご䭅乁䅧䅁䭁䑁䅍䅁䭁䅁䉣䅁䉁䅁䅁允䅁䅁䅕䅁䅁䅁䅁䅁䵁䅉䅅䅁䙁䅁䅁睁䵁䅁䅁兂䅁䅁䅃佲䝚兑䅯杵䅁䅁䅯睍䅁䅁䅯睂䅅䅁䅅䅁䉁䅁䅁兂䅁䅁䅁䅁䅁䅁杷允䅁䅁䅕䅁䑁䅁䅷䅁䙁䅁䅁䅁允晧䅨权䑄䅁䅁权䉂䅁䅁权䡁允䅁允䅁䅁䅅䅁䙁䱁椶〷獯桸䄵䍄䉁䅁䅁兂䅁䅁䅍䅄䅁䅁䅕䅁䅁䭧浺歒䭅乁䅙䅁䭁䑁䅁䅁䭁䅁䉣䅁䉁䅁䅁允䅁䅁䅕䅁䅁䅁䅁䅁䵁䅉䅅䅁䙁䅁䅁睁䵁䅁䅁兂䅁䅁䅃佲䝚兑䅯䄳䅁䅁䅯䅍䅁䅁䅯睂䅅䅁䅅䅁䉁䅁䅁兂䅁䅁䅁䅁䅁䅁杷允䅁䅁䅕䅁䑁䅁䅷䅁䙁䅁䅁䅁杄晧䅨权㙄䅁䅁权睁䅁䅁权䡁允䅁允䅁䅁䅅䅁䙁䅁䅁䅁䅁䅁䅁䍄䉁䅁䅁兂䅁䅁䅍䅄䅁䅁䅕䅁䅁䅁乓ご䭅䱁䅳䅁䭁䕁䅍䅁䭁䅁䉣䅁䉁䅁䅁允䅁䅁䅕㑋佔敨潷え䵉䅉䅅䅁䙁䅁䅁睁䵁䅁䅁兂䅁䅁䅁䵙㝲䅑䅯睲䅁䅁䅯杌䅁䅁䅯睂䅅䅁䅅䅁䉁䅁䅁兂䅁䅁䅁䅁䅁䅁杷允䅁䅁䅕䅁䑁䅁䅷䅁䙁䅁䅁䥁獃欵䉚权䱄䅁䅁权䭂䅁䅁权䡁允䅁允䅁䅁䅅䅁䙁偁塥㝗䑴硈䅆䍄䉁䅁䅁兂䅁䅁䅍䅄䅁䅁䅕䅁䅁䙁坔歔䭅䵁䅧䅁䭁䑁䅧䅁䭁䅁䉣䅁䉁䅁䅁允䅁䅁䅕䅁䅁䅗歮唫䵅䅉䅅䅁䙁䅁䅁睁䵁䅁䅁兂䅁䅁䅁䥂倱兑䅯䄷䅁䅁䅯杓䅁䅁䅯睂䅅䅁䅅䅁䉁䅁䅁兂楁㑈硨兗癌睐杷允䅁䅁䅕䅁䑁䅁䅷䅁䙁䅁䅁䥁獃欵䉚权癃䅁䅁权睁䅁䅁权䡁允䅁允䅁䅁䅅䅁䙁䅁䅁䅁䅁䅁䅁䍄䉁䅁䅁兂䅁䅁䅍䅄䅁䅁䅕䅁䅁䙁坔歔䭅䭁䅉䅁䭁䕁䅫䅁䭁䅁䉣䅁䉁䅁䅁允䅁䅁䅕䅁杁祵桫づ䵉䅉䅅䅁䙁䅁䅁睁䵁䅁䅁兂䅁䅁䅁祥倱兑䅯杹䅁䅁䅯杓䅁䅁䅯睂䅅䅁䅅䅁䉁䅁䅁兂塃㐴汄灵噐睐杷允䅁䅁䅕䅁䑁䅁䅷䅁䙁䅁䅁䥁獃欵䉚权睄䅁䅁权睁䅁䅁权䡁允䅁允䅁䅁䅅䅁䙁䅁䅁䅁䅁䅁䅁䍄䉁䅁䅁兂䅁䅁䅍䅄䅁䅁䅕䅁䅁䭧浺歒䭅偁䅑䅁䭁䑁䅁䅁䭁䅁䉣䅁䉁䅁䅁允䅁䅁䅕䅁䅁䅁䅁䅁䵁䅉䅅䅁䙁䅁䅁睁䵁䅁䅁兂䅁䅁䅁剔儹兑䅯睱䅁䅁䅯睁䅁䅁䅯睂䅅䅁䅅䅁䉁䅁䅁权䭁允䅁䍄䉁䅁䅁兂䅁䅁䅍䅄䅁䅁䅕䅁䅁䭧浺歒䭅偁䅯䅁䭁䑁䅁䅁䭁䅁䉣䅁䉁䅁䅁允䅁䅁䅕䅁䅁䅁䅁䅁䵁䅉䅅䅁䙁䅁䅁睁䵁䅁䅁兂䅁䅁䅃偣佂兑䅯其䅁䅁䅯睑䅁䅁䅯睂䅅䅁䅅䅁䉁䅁䅁兂楁㌸捑祚嘵䅑杷允䅁䅁䅕䅁䑁䅁䅷䅁䙁䅁䅁䅁灂唸䈵权楃䅁䅁权䉂䅁䅁权䡁允䅁允䅁䅁䅅䅁䙁乁䙙⽪䝥塶䍖䍄䉁䅁䅁兂䅁䅁䅍䅄䅁䅁䅕䅁䅁䉁䉃䔫䭁䱁䅙䅁䭁䑁䅅䅁䭁䅁䉣䅁䉁䅁䅁允䅁䅁䅕䅁䅁汰坵歁䵉䅉䅅䅁䙁䅁䅁睁䵁䅁䅁兂䅁䅁䅁偷㝔䅑䅯䅴䅁䅁䅯睁䅁䅁䅯睂䅅䅁䅅䅁䉁䅁䅁兂湄牡浒睍氱村杷允䅁䅁䅕䅁䑁䅁䅷䅁䙁䅁䅁䅁䅂智䅴权捄䅁䅁权獁䅁䅁权䡁允䅁允䅁䅁䅅䅁䙁䅁䅁䅁䅁䅁䅁䍄䉁䅁䅁兂䅁䅁䅍䅄䅁䅁䅕䅁䅁䡧睄歔䭅䭁䅳䅁䭁䕁䅉䅁䭁䅁䉣䅁䉁䅁䅁允䅁䅁䅯权䅅䅁杷允䅁䅁䅕䅁䑁䅁䅷䅁䙁䅁䅁䥁獃欵䉚权䍁允䅁权睁䅁䅁权䡁允䅁允䅁䅁䅅䅁䙁䅁䅁䅁䅁䅁䅁䍄䉁䅁䅁兂䅁䅁䅍䅄䅁䅁䅕䅁䅁䕁昰䕕䭅佁䅁䅁䭁䍁䅷䅁䭁䅁䉣䅁䉁䅁䅁允䅁䅁䅕䅁䅁䅁䅁䅁䵁䅉䅅䅁䙁䅁䅁睁䵁䅁䅁兂䅁䅁䅃佲䝚兑䅯朶䅁䅁䅯䅍䅁䅁䅯睂䅅䅁䅅䅁䉁䅁䅁兂䅁䅁䅁䅁䅁䅁杷允䅁䅁䅕䅁䑁䅁䅷䅁䙁䅁䅁䥁獃欵䉚权㑄䅁䅁权䕂䅁䅁权䡁允䅁允䅁䅁䅅䅁䙁䅁䅁䅁䅁䅁䅁䍄䉁䅁䅁兂䅁䅁䅍䅄䅁䅁䅕䅁䅁䍁潁唫䭁䱁䄰䅁䭁䑁䅍䅁䭁䅁䉣䅁䉁䅁䅁允䅁䅁䅕䅁䅁䅁䅁䅁䵁䅉䅅䅁䙁䅁䅁睁䵁䅁䅁兂䅁䅁䅃佲䝚兑䅯末䅁䅁䅯睍䅁䅁䅯睂䅅䅁䅅䅁䉁䅁䅁兂䅁䅁䅁䅁䅁䅁杷允䅁䅁䅕䅁䑁䅁䅷䅁䙁䅁䅁䥁獃欵䉚权橃䅁䅁权硁䅁䅁权䡁允䅁允䅁䅁䅅䅁䙁䅁䅁䅁䅁䅁䅁䍄䉁䅁䅁兂䅁䅁䅍䅄䅁䅁䅕䅁䅁䝁确歔䭅乁䅯䅁䭁䕁䅯䅁䭁䅁䉣䅁䉁䅁䅁允䅁䅁䅕㝈獯啁敮稵䴸䅉䅅䅁䙁䅁䅁睁䵁䅁䅁兂䅁䅁䅃佲䝚兑䅯杬䅁䅁䅯免䅁䅁䅯睂䅅䅁䅅䅁䉁䅁䅁兂䅁䅁䅁䅁䅁䅁杷允䅁䅁䅕䅁䑁䅁䅷䅁䙁䅁䅁䥁獃欵䉚权睄䅁䅁权㑁䅁䅁权䡁允䅁允䅁䅁䅅䅁䙁䅁䅁䅁䅁䅁䅁䍄䉁䅁䅁兂䅁䅁䅍䅄䅁䅁䅕䅁䅁䭧浺歒䭅佁䅉䅁䭁䑁䄸䅁䭁䅁䉣䅁䉁䅁䅁允䅁䅁䅕䅁䅁䅁䅁䅁䵁䅉䅅䅁䙁䅁䅁睁䵁䅁䅁兂䅁䅁䅃佲䝚兑䅯睳䅁䅁䅯杌䅁䅁䅯睂䅅䅁䅅䅁䉁䅁䅁兂䅁䅁䅁䅁䅁䅁杷允䅁䅁䅕䅁䑁䅁䅷䅁䙁䅁䅁䥁獃欵䉚权硃䅁䅁权硁䅁䅁权䡁允䅁允䅁䅁䅅䅁䙁䅁䅁䅁䅁䅁䅁䍄䉁䅁䅁兂䅁䅁䅍䅄䅁䅁䅕䅁䅁䭧浺歒䭅䱁䅯䅁䭁䑁䅣䅁䭁䅁䉣䅁䉁䅁䅁允䅁䅁䅕䅁䅁䅁䅁䅁䵁䅉䅅䅁䙁䅁䅁睁䵁䅁䅁兂䅁䅁䅁剔儹兑䅯䅵䅁䅁䅯兎䅁䅁䅯睂䅅䅁䅅䅁䉁䅁䅁兂祁硴歭火䩚䅑杷允䅁䅁䅕䅁䑁䅁䅷䅁䙁䅁䅁䅁扂䕍䈹权㉃䅁䅁权䑂䅁䅁权䡁允䅁允䅁䅁䅅䅁䙁䉁渶礱歳卮䌹䍄䉁䅁䅁兂䅁䅁䅍䅄䅁䅁䅕䅁䅁䭧浺歒䭅佁䅧䅁䭁䑁䄸䅁䭁䅁䉣䅁䉁䅁䅁允䅁䅁䅕䅁䅁䅁䅁䅁䵁䅉䅅䅁䙁䅁䅁睁䵁䅁䅁兂䅁䅁䅁㙲偒兑䅯睲䅁䅁䅯睁䅁䅁䅯睂䅅䅁䅅䅁䉁䅁䅁兂呄䅬獦歇㝦睐杷允䅁䅁䅕䅁䑁䅁䅷䅁䙁䅁䅁䅁睂癹䅴权坃䅁䅁权㑁䅁䅁权䡁允䅁允䅁䅁䅅䅁䙁䅁䅁䍁卩前䍒䍄䉁䅁䅁兂䅁䅁䅍䅄䅁䅁䅕䅁䅁䭧浺歒䭅䱁䅳䅁䭁䑁䅅䅁䭁䅁䉣䅁䉁䅁䅁允䅁䅁䅕䅁䅁䅁䅁䅁䵁䅉䅅䅁䙁䅁䅁睁䵁䅁䅁兂䅁䅁䅁䡫㑢䅑䅯睶䅁䅁䅯材䅁䅁䅯睂䅅䅁䅅䅁䉁䅁䅁兂䅁䅁䅁䅁䅁䅁杷允䅁䅁䅕䅁䑁䅁䅷䅁䙁䅁䅁䅁允晧䅨权䭄䅁䅁权畁䅁䅁权䡁允䅁允䅁䅁䅅䅁䙁䉁㈸䭃䝣癑⽁䍄䉁䅁䅁兂䅁䅁䅍䅄䅁䅁䅕䅁䅁䥁刳歔䭅䭁䅣䅁䭁䕁䄰䅁䭁䅁䉣䅁䉁䅁䅁允䅁䅁䅯权䅅䅁杷允䅁䅁䅕䅁䑁䅁䅷䅁䙁䅁䅁䥁獃欵䉚权䉄䅁䅁权硁䅁䅁权䡁允䅁允䅁䅁䅅䅁䙁䅁䅁䅁䅁䅁䅁䍄䉁䅁䅁兂䅁䅁䅍䅄䅁䅁䅕䅁䅁䙧䕑䕕䭅䭁䅁䅁䭁䕁䅁䅁䭁䅁䉣䅁䉁䅁䅁允䅁䅁䅕䅁䅁䅁䅁䅁䵁䅉䅅䅁䙁䅁䅁睁䵁䅁䅁兂䅁䅁䅃佲䝚兑䅯朱䅁䅁䅯兑䅁䅁䅯睂䅅䅁䅅䅁䉁䅁䅁兂䡂䱇扉㑲㙔睐杷允䅁䅁䅕䅁䑁䅁䅷䅁䙁䅁䅁䅁睂癹䅴权湃䅁䅁权癁䅁䅁权䡁允䅁允䅁䅁䅅䅁䭁䅁䉯䅁䵁䅉䅅䅁䙁䅁䅁睁䵁䅁䅁兂䅁䅁䅃佲䝚兑䅯䄫䅁䅁䅯睒䅁䅁䅯睂䅅䅁䅅䅁䉁䅁䅁兂穂䭯穏桃慆村杷允䅁䅁䅕䅁䑁䅁䅷䅁䙁䅁䅁䅁允晧䅨权㙃䅁䅁权祁䅁䅁权䡁允䅁允䅁䅁䅅䅁䙁䅁䅁䉁⭌眱䍤䍄䉁䅁䅁兂䅁䅁䅍䅄䅁䅁䅕䅁䅁䭧浺歒䭅䱁䅯䅁䭁䑁䄴䅁䭁䅁䉣䅁䉁䅁䅁允䅁䅁䅕啦橭䑭坦問䵉䅉䅅䅁䙁䅁䅁睁䵁䅁䅁兂䅁䅁䅁䥅㑈䅑䅯睳䅁䅁䅯睌䅁䅁䅯睂䅅䅁䅅䅁䉁䅁䅁兂䅁䵁婂煨㔸村杷允䅁䅁䅕䅁䑁䅁䅷䅁䙁䅁䅁䥁獃欵䉚权歄䅁䅁权硁䅁䅁权䡁允䅁允䅁䅁䅅䅁䙁䅁䅁䅁䅁䅁䅁䍄䉁䅁䅁兂䅁䅁䅍䅄䅁䅁䅕䅁䅁䭧浺歒䭅䱁䅅䅁䭁䑁䅉䅁䭁䅁䉣䅁䉁䅁䅁允䅁䅁䅕䅁䅁䅁䅁䅁䵁䅉䅅䅁䙁䅁䅁睁䵁䅁䅁兂䅁䅁䅃佲䝚兑䅯䄶䅁䅁䅯免䅁䅁䅯睂䅅䅁䅅䅁䉁䅁䅁兂䅁䅁䅁䅁䅁䅁杷允䅁䅁䅕䅁䑁䅁䅷䅁䙁䅁䅁䥁獃欵䉚权楄䅁䅁权ㅁ䅁䅁权䡁允䅁允䅁䅁䅅䅁䙁䥁⭷硄煥剂䅊䍄䉁䅁䅁兂䅁䅁䅍䅄䅁䅁䅕䅁䅁䭧浺歒䭅佁䅑䅁䭁䍁䄴䅁䭁䅁䉣䅁䉁䅁䅁允䅁䅁䅕䅁䅁䅁䅁䅁䵁䅉䅅䅁䙁䅁䅁睁䵁䅁䅁兂䅁䅁䅃佲䝚兑䅯杯䅁䅁䅯兏䅁䅁䅯睂䅅䅁䅅䅁䉁䅁䅁兂䅁䙁祮嘳歨村杷允䅁䅁䅕䅁䑁䅁䅷䅁䙁䅁䅁䵁䅃水䉂权佄䅁䅁权䕂䅁䅁权䡁允䅁允䅁䅁䅅䅁䙁䅁䅁䅁䅁䅁䅁䍄䉁䅁䅁兂䅁䅁䅍䅄䅁䅁䅕䅁䅁䉁䉃䔫䭁䱁䅑䅁䭁䍁䅷䅁䭁䅁䉣䅁䉁䅁䅁允䅁䅁䅕䅁䅂䱄㡃䕎䵉䅉䅅䅁䙁䅁䅁睁䵁䅁䅁兂䅁䅁䅁䍉㕪䅑䅯杬䅁䅁䅯杍䅁䅁䅯睂䅅䅁䅅䅁䉁䅁䅁兂䅁䅁睃㙌䍑村杷允䅁䅁䅕䅁䑁䅁䅷䅁䙁䅁䅁䅁杂癹䅴权坄䅁䅁权䝂䅁䅁权䡁允䅁允䅁䅁䅅䅁䙁乁㐲楔刳癲⽯䍄䉁䅁䅁兂䅁䅁䅍䅄䅁䅁䅕䅁䅁䭧浺歒䭅䱁䄸䅁䭁䑁䅅䅁䭁䅁䉣䅁䉁䅁䅁允䅁䅁䅕䅁䅁䅁䅁䅁䵁䅉䅅䅁䙁䅁䅁睁䵁䅁䅁兂䅁䅁䅃偣佂兑䅯杬䅁䅁䅯睎䅁䅁䅯睂䅅䅁䅅䅁䉁䅁䅁兂䅁䕁ㅁ灊慳村杷允䅁䅁䅕䅁䑁䅁䅷䅁䙁䅁䅁䥁獃欵䉚权䅁允䅁权硁䅁䅁权䡁允䅁允䅁䅁䅅䅁䭁䑁䈸䅁䵁䅉䅅䅁䙁䅁䅁睁䵁䅁䅁兂䅁䅁䅁摪但兑䅯䄫䅁䅁䅯睏䅁䅁䅯睂䅅䅁䅅䅁䉁䅁䅁兂䅁䅁䅁䅁䅁䅁杷允䅁䅁䅕䅁䑁䅁䅷䅁䙁䅁䅁䅁啂欱䈵权敄䅁䅁权㑁䅁䅁权䡁允䅁允䅁䅁䅅䅁䙁䅁䅁䅁䅁䅁䅁䍄䉁䅁䅁兂䅁䅁䅍䅄䅁䅁䅕䅁䅁䡁瑳ご䭅䱁䅳䅁䭁䕁䅫䅁䭁䅁䉣䅁䉁䅁䅁允䅁䅁䅕䱘呁児慏歍䵉䅉䅅䅁䙁䅁䅁睁䵁䅁䅁兂䅁䅁䅁偷㝔䅑䅯杵䅁䅁䅯睏䅁䅁䅯睂䅅䅁䅅䅁䉁䅁䅁兂䅁䅁䅁䅁䅁䅁杷允䅁䅁䅕䅁䑁䅁䅷䅁䙁䅁䅁䅁灂唸䈵权奄䅁䅁权畁䅁䅁权䡁允䅁允䅁䅁䅅䅁䙁䅁䅁䅁䅁䅁䅁䍄䉁䅁䅁兂䅁䅁䅍䅄䅁䅁䅕䅁䅁䭧浺歒䭅䅁䉉䅁䭁䑁䅅䅁䭁䅁䉣䅁䉁䅁䅁允䅁䅁䅕䅁䅁䅁䅁䅁䵁䅉䅅䅁䙁䅁䅁睁䵁䅁䅁兂䅁䅁䅁祥倱兑䅯䄸䅁䅁䅯免䅁䅁䅯睂䅅䅁䅅䅁䉁䅁䅁兂䅁䅁䅁䅁䅁䅁杷允䅁䅁䅕䅁䑁䅁䅷䅁䙁䅁䅁䥁獃欵䉚权䕁允䅁权硁䅁䅁权䡁允䅁允䅁䅁䅅䅁䙁䅁䅁䅁䅁䅁䅁䍄䉁䅁䅁兂䅁䅁䅍䅄䅁䅁䅕䅁䅁䕺瑍歭䭅偁䄴䅁䭁䑁䄴䅁䭁䅁䉣䅁䉁䅁䅁允䅁䅁䅕䅁䅁䅁䅁䅁䵁䅉䅅䅁䙁䅁䅁睁䵁䅁䅁兂䅁䅁䅃佲䝚兑䅯朹䅁䅁䅯免䅁䅁䅯睂䅅䅁䅅䅁䉁䅁䅁兂䅁䅁䅁䅁䅁䅁杷允䅁䅁䅕䅁䑁䅁䅷䅁䙁䅁䅁䅁允晧䅨权䍁允䅁权癁䅁䅁权䡁允䅁允䅁䅁䅅䅁䙁䑁䍶汢⽑䅨䅚䍄䉁䅁䅁兂䅁䅁䅍䅄䅁䅁䅕䅁䅁䭁䩄〫䭁䭁䅳䅁䭁䕁䅕䅁䭁䅁䉣䅁䉁䅁䅁允䅁䅁䅯权䅅䅁杷允䅁䅁䅕䅁䑁䅁䅷䅁䙁䅁䅁䅁乃唰䈵权祄䅁䅁权䡂䅁䅁权䡁允䅁允䅁䅁䅅䅁䙁䅁䅁䅁䅁䅁䅁䍄䉁䅁䅁兂䅁䅁䅍䅄䅁䅁䅕䅁䅁䙁坔歔䭅乁䅙䅁䭁䍁䄴䅁䭁䅁䉣䅁䉁䅁䅁允䅁䅁䅕䅁䅁䅁䅁䅁䵁䅉䅅䅁䙁䅁䅁睁䵁䅁䅁兂䅁䅁䅁䡫㑢䅑䅯睶䅁䅁䅯杓䅁䅁䅯睂䅅䅁䅅䅁䉁䅁䅁兂䅁䅁䅁䅁䅁䅁杷允䅁䅁䅕䅁䑁䅁䅷䅁䙁䅁䅁䥁獃欵䉚权坃䅁䅁权畁䅁䅁权䡁允䅁允䅁䅁䅅䅁䙁䅁䅁䅁䅁䅁䅁䍄䉁䅁䅁兂䅁䅁䅍䅄䅁䅁䅕䅁䅁䕺瑍歭䭅䅁䉉䅁䭁䑁䅧䅁䭁䅁䉣䅁䉁䅁䅁允䅁䅁䅕䅁䅁䅁䅁䅁䵁䅉䅅䅁䙁䅁䅁睁䵁䅁䅁兂䅁䅁䅁住佒兑䅯朹䅁䅁䅯兔䅁䅁䅯睂䅅䅁䅅䅁䉁䅁䅁兂㝂扫晥䍳吴䅑杷允䅁䅁䅕䅁䑁䅁䅷䅁䙁䅁䅁䥁獃欵䉚权ぃ䅁䅁权畁䅁䅁权䡁允䅁允䅁䅁䅅䅁䙁䅁䅁䅁䅁䅁䅁䍄䉁䅁䅁兂䅁䅁䅍䅄䅁䅁䅕䅁䅁䭧浺歒䭅䱁䅙䅁䭁䍁䄴䅁䭁䅁䉣䅁䉁䅁䅁允䅁䅁䅕䅁䅁䅁䅁䅁䵁䅉䅅䅁䙁䅁䅁睁䵁䅁䅁兂䅁䅁䅃佲䝚兑䅯其䅁䅁䅯杌䅁䅁䅯睂䅅䅁䅅䅁䉁䅁䅁兂䅁䅁䅁䅁䅁䅁杷允䅁䅁䅕䅁䑁䅁䅷䅁䙁䅁䅁䥁獃欵䉚权䙄䅁䅁权畁䅁䅁权䡁允䅁允䅁䅁䅅䅁䙁䅁䅁䅁䅁䅁䅁䍄䉁䅁䅁兂䅁䅁䅍䅄䅁䅁䅕䅁䅁䥁刳歔䭅偁䄴䅁䭁䕁䅉䅁䭁䅁䉣䅁䉁䅁䅁允䅁䅁䅕䅁䅁䅁䅁䅁䵁䅉䅅䅁䙁䅁䅁睁䵁䅁䅁兂䅁䅁䅃佲䝚兑䅯睸䅁䅁䅯杌䅁䅁䅯睂䅅䅁䅅䅁䉁䅁䅁兂䅁䅁䅁䅁䅁䅁杷允䅁䅁䅕䅁䑁䅁䅷䅁䙁䅁䅁䥁獃欵䉚权䥄䅁䅁权畁䅁䅁权䡁允䅁允䅁䅁䅅䅁䙁䅁䅁䅁䅁䅁䅁䍄䉁䅁䅁兂䅁䅁䅍䅄䅁䅁䅕䅁䅁䭧浺歒䭅䵁䅯䅁䭁䍁䄴䅁䭁䅁䉣䅁䉁䅁䅁允䅁䅁䅕䅁䅁䅁䅁䅁䵁䅉䅅䅁䙁䅁䅁睁䵁䅁䅁兂䅁䅁䅃佲䝚兑䅯睵䅁䅁䅯睓䅁䅁䅯睂䅅䅁䅅䅁䉁䅁䅁兂浃䙃㡗㕷㉣村杷允䅁䅁䅕䅁䑁䅁䅷䅁䙁䅁䅁䅁杁偋䅬权杄䅁䅁权䥂䅁䅁权䡁允䅁允䅁䅁䅅䅁䙁䅁䅁䅁䅁䅁䅁䍄䉁䅁䅁兂䅁䅁䅍䅄䅁䅁䅕䅁䅁䝧畯ご䭅䱁䅙䅁䭁䅁䅍䅁䭁䅁䉣䅁䉁䅁䅁允䅁䅁䅕獉噘佶䠹ぇ䵉䅉䅅䅁䙁䅁䅁睁䵁䅁䅁兂䅁䅁䅃佲䝚兑䅯䄱䅁䅁䅯杌䅁䅁䅯睂䅅䅁䅅䅁䉁䅁䅁兂䅁䅁䅁䅁䅁䅁杷允䅁䅁䅕䅁䑁䅁䅷䅁䙁䅁䅁䥁獃欵䉚权奄䅁䅁权畁䅁䅁权䡁允䅁允䅁䅁䅅䅁䙁䅁䅁䅁䅁䅁䅁䍄䉁䅁䅁兂䅁䅁䅍䅄䅁䅁䅕䅁䅁䕁昰䕕䭅乁䅙䅁䭁䑁䅁䅁䭁䅁䉣䅁䉁䅁䅁允䅁䅁䅕䅁䅁䅁䅁䅁䵁䅉䅅䅁䙁䅁䅁睁䵁䅁䅁兂䅁䅁䅁祥倱兑䅯杴䅁䅁䅯䅎䅁䅁䅯睂䅅䅁䅅䅁䉁䅁䅁兂䅁䅁䅁䅁䅁䅁杷允䅁䅁䅕䅁䑁䅁䅷䅁䙁䅁䅁䅁乂ㅈ䉂权㡄䅁䅁权䝂䅁䅁权䡁允䅁允䅁䅁䅅䅁䙁䕁睚䰶䥰え䅬䍄䉁䅁䅁兂䅁䅁䅍䅄䅁䅁䅕䅁䅁䭧浺歒䭅䅁䉑䅁䭁䑁䅷䅁䭁䅁䉣䅁䉁䅁䅁允䅁䅁䅕㍲汳杍圯啎䵁䅉䅅䅁䙁䅁䅁睁䵁䅁䅁兂䅁䅁䅃佲䝚兑䅯䄴䅁䅁䅯杌䅁䅁䅯睂䅅䅁䅅䅁䉁䅁䅁兂䅁䅁䅁䅁䅁䅁杷允䅁䅁䅕䅁䑁䅁䅷䅁䙁䅁䅁䅁权晹䅴权浄䅁䅁权硁䅁䅁权䡁允䅁允䅁䅁䅅䅁䙁䅁䅁䅁䅁䅁䅁䍄䉁䅁䅁兂䅁䅁䅍䅄䅁䅁䅕䅁䅁䝁䭄〫䭁䵁䅕䅁䭁䑁䅙䅁䭁䅁䉣䅁䉁䅁䅁允䅁䅁䅕䩳摦汁⭧含䴸䅉䅅䅁䙁䅁䅁睁䵁䅁䅁兂䅁䅁䅃佲䝚兑䅯䄹䅁䅁䅯杌䅁䅁䅯睂䅅䅁䅅䅁䉁䅁䅁兂䅁䅁䅁䅁䅁䅁杷允䅁䅁䅕䅁䑁䅁䅷䅁䙁䅁䅁䅁癃䕰䈹权䥄䅁䅁权䑂䅁䅁权䡁允䅁允䅁䅁䅅䅁䙁䝁㙣渲㡹卧䍚䍄䉁䅁䅁兂䅁䅁䅍䅄䅁䅁䅕䅁䅁䭧浺歒䭅乁䅉䅁䭁䍁䄴䅁䭁䅁䉣䅁䉁䅁䅁允䅁䅁䅕䅁䅁䅁䅁䅁䵁䅉䅅䅁䙁䅁䅁睁䵁䅁䅁兂䅁䅁䅁䡫㑢䅑䅯杬䅁䅁䅯免䅁䅁䅯睂䅅䅁䅅䅁䉁䅁䅁兂䅁䅁䙃䵃副村杷允䅁䅁䅕䅁䑁䅁䅷䅁䙁䅁䅁䥁獃欵䉚权䱄䅁䅁权畁䅁䅁权䡁允䅁允䅁䅁䅅䅁䙁䅁䅁䅁䅁䅁䅁䍄䉁䅁䅁兂䅁䅁䅍䅄䅁䅁䅕䅁䅁䉁䉃䔫䭁䱁䅍䅁䭁䕁䅅䅁䭁䅁䉣䅁䉁䅁䅁允䅁䅁䅕䅁䥄䬵㍢䕥䵉䅉䅅䅁䙁䅁䅁睁䵁䅁䅁兂䅁䅁䅃佲䝚兑䅯䄫䅁䅁䅯杌䅁䅁䅯睂䅅䅁䅅䅁䉁䅁䅁兂䅁䅁䅁䅁䅁䅁杷允䅁䅁䅕䅁䑁䅁䅷䅁䙁䅁䅁䥁獃欵䉚权⽃䅁䅁权畁䅁䅁权䡁允䅁允䅁䅁䅅䅁䙁䅁䅁䅁䅁䅁䅁䍄䉁䅁䅁兂䅁䅁䅍䅄䅁䅁䅕䅁䅁䙁坔歔䭅佁䅑䅁䭁䕁䅳䅁䭁䅁䉣䅁䉁䅁䅁允䅁䅁䅕䅁䅁䅁䅁䅁䵁䅉䅅䅁䙁䅁䅁睁䵁䅁䅁兂䅁䅁䅁住佒兑䅯杯䅁䅁䅯睍䅁䅁䅯睂䅅䅁䅅䅁䉁䅁䅁兂䅁䅁䅁䅁䅁䅁杷允䅁䅁䅕䅁䑁䅁䅷䅁䙁䅁䅁䅁啂欱䈵权䅁允䅁权䕂䅁䅁权䡁允䅁允䅁䅁䅅䅁䭁䅁䉙䅁䵁䅉䅅䅁䙁䅁䅁睁䵁䅁䅁兂䅁䅁䅃佲䝚兑䅯䅁䅅䅁䅯杌䅁䅁䅯睂䅅䅁䅅䅁䉁䅁䅁权⽁允䅁䍄䉁䅁䅁兂䅁䅁䅍䅄䅁䅁䅕䅁䅁䙧䕑䕕䭅乁䅉䅁䭁䑁䅷䅁䭁䅁䉣䅁䉁䅁䅁允䅁䅁䅕噹穏捳呴歍䵁䅉䅅䅁䙁䅁䅁睁䵁䅁䅁兂䅁䅁䅃佲䝚兑䅯朶䅁䅁䅯杌䅁䅁䅯睂䅅䅁䅅䅁䉁䅁䅁兂䅁䅁䅁䅁䅁䅁杷允䅁䅁䅕䅁䑁䅁䅷䅁䙁䅁䅁䅁乃唰䈵权楄䅁䅁权䍂䅁䅁权䡁允䅁允䅁䅁䅅䅁䙁䅁䅁䅁䅁䅁䅁䍄䉁䅁䅁兂䅁䅁䅍䅄䅁䅁䅕䅁䅁䭧浺歒䭅䭁䅣䅁䭁䑁䄴䅁䭁䅁䉣䅁䉁䅁䅁允䅁䅁䅯权䅅䅁杷允䅁䅁䅕䅁䑁䅁䅷䅁䙁䅁䅁䥁獃欵䉚权䕁允䅁权畁䅁䅁权䡁允䅁允䅁䅁䅅䅁䙁䅁䅁䅁䅁䅁䅁䍄䉁䅁䅁兂䅁䅁䅍䅄䅁䅁䅕䅁䅁䅁乓ご䭅䩁䅁䅁䭁䑁䅑䅁䭁䅁䉣䅁䉁䅁䅁允䅁䅁䅯权䅅䅁杷允䅁䅁䅕䅁䑁䅁䅷䅁䙁䅁䅁䥁獃欵䉚权獄䅁䅁权畁䅁䅁权䡁允䅁允䅁䅁䅅䅁䙁䅁䅁䅁䅁䅁䅁䍄䉁䅁䅁兂䅁䅁䅍䅄䅁䅁䅕䅁䅁佁䉃䔫䭁䱁䅅䅁䭁䕁䅫䅁䭁䅁䉣䅁䉁䅁䅁允䅁䅁䅕䅁睃却搰䕡䵉䅉䅅䅁䙁䅁䅁睁䵁䅁䅁兂䅁䅁䅃佲䝚兑䅯睰䅁䅁䅯兒䅁䅁䅯睂䅅䅁䅅䅁䉁䅁䅁权䭁允䅁䍄䉁䅁䅁兂䅁䅁䅍䅄䅁䅁䅕䅁䅁䭧浺歒䭅偁䅷䅁䭁䑁䅍䅁䭁䅁䉣䅁䉁䅁䅁允䅁䅁䅕䅁䅁䅁䅁䅁䵁䅉䅅䅁䙁䅁䅁睁䵁䅁䅁兂䅁䅁䅁偷㝔䅑䅯朴䅁䅁䅯児䅁䅁䅯睂䅅䅁䅅䅁䉁䅁䅁兂䅁䅁䅁䅁䅁䅁杷允䅁䅁䅕䅁䑁䅁䅷䅁䙁䅁䅁䥁獃欵䉚权楃䅁䅁权祁䅁䅁权䡁允䅁允䅁䅁䅅䅁䙁䅁䅁䅁䅁䅁䅁䍄䉁䅁䅁兂䅁䅁䅍䅄䅁䅁䅕䅁䅁䭁䩄〫䭁䭁䅳䅁䭁䑁䅅䅁䭁䅁䉣䅁䉁䅁䅁允䅁䅁䅯权䅅䅁杷允䅁䅁䅕䅁䑁䅁䅷䅁䙁䅁䅁䅁癃䕰䈹权㡄䅁䅁权䩂䅁䅁权䡁允䅁允䅁䅁䅅䅁䙁偁䐷㝴昫䕖䅴䍄䉁䅁䅁兂䅁䅁䅍䅄䅁䅁䅕䅁䅁䉁䉃䔫䭁䱁䄸䅁䭁䑁䅳䅁䭁䅁䉣䅁䉁䅁䅁允䅁䅁䅕䅁䅁䅁䅁䅁䵁䅉䅅䅁䙁䅁䅁睁䵁䅁䅁兂䅁䅁䅃佲䝚兑䅯䅴䅁䅁䅯睐䅁䅁䅯睂䅅䅁䅅䅁䉁䅁䅁兂䅁䅁䅁䅁䅁䅁杷允䅁䅁䅕䅁䑁䅁䅷䅁䙁䅁䅁䥁獃欵䉚权橃䅁䅁权祁䅁䅁权䡁允䅁允䅁䅁䅅䅁䙁䅁䅁䅁䅁䅁䅁䍄䉁䅁䅁兂䅁䅁䅍䅄䅁䅁䅕䅁䅁䭧浺歒䭅偁䅯䅁䭁䑁䅧䅁䭁䅁䉣䅁䉁䅁䅁允䅁䅁䅕䅁䅁䅁䅁䅁䵁䅉䅅䅁䙁䅁䅁睁䵁䅁䅁兂䅁䅁䅃佲䝚兑䅯睳䅁䅁䅯杍䅁䅁䅯睂䅅䅁䅅䅁䉁䅁䅁兂䅁䅁䅁䅁䅁䅁杷允䅁䅁䅕䅁䑁䅁䅷䅁䙁䅁䅁䥁獃欵䉚权㥃䅁䅁权祁䅁䅁权䡁允䅁允䅁䅁䅅䅁䙁䅁䅁䅁䅁䅁䅁䍄䉁䅁䅁兂䅁䅁䅍䅄䅁䅁䅕䅁䅁䭧浺歒䭅佁䅑䅁䭁䑁䅣䅁䭁䅁䉣䅁䉁䅁䅁允䅁䅁䅕䅁䅁䅁䅁䅁䵁䅉䅅䅁䙁䅁䅁睁䵁䅁䅁兂䅁䅁䅁䥅㑈䅑䅯䄱䅁䅁䅯睌䅁䅁䅯睂䅅䅁䅅䅁䉁䅁䅁兂䅁䅁䅁䅁䅁䅁杷允䅁䅁䅕䅁䑁䅁䅷䅁䙁䅁䅁䅁䅂智䅴权楄䅁䅁权䙂䅁䅁权䡁允䅁允䅁䅁䅅䅁䙁䝁ね物ㅸ䅌䄱䍄䉁䅁䅁兂䅁䅁䅍䅄䅁䅁䅕䅁䅁䑁歪歔䭅佁䅯䅁䭁䕁䅣䅁䭁䅁䉣䅁䉁䅁䅁允䅁䅁䅕䅁䅁䅁䅁䅁䵁䅉䅅䅁䙁䅁䅁睁䵁䅁䅁兂䅁䅁䅃佲䝚兑䅯䅹䅁䅁䅯杍䅁䅁䅯睂䅅䅁䅅䅁䉁䅁䅁兂䅁䅁䅁䅁䅁䅁杷允䅁䅁䅕䅁䑁䅁䅷䅁䙁䅁䅁䥁獃欵䉚权䭄䅁䅁权祁䅁䅁权䡁允䅁允䅁䅁䅅䅁䙁䅁䅁䅁䅁䅁䅁䍄䉁䅁䅁兂䅁䅁䅍䅄䅁䅁䅕䅁䅁䭧浺歒䭅乁䅑䅁䭁䑁䅉䅁䭁䅁䉣䅁䉁䅁䅁允䅁䅁䅕䅁䅁䅁䅁䅁䵁䅉䅅䅁䙁䅁䅁睁䵁䅁䅁兂䅁䅁䅃佲䝚兑䅯朳䅁䅁䅯杍䅁䅁䅯睂䅅䅁䅅䅁䉁䅁䅁兂䅁䅁䅁䅁䅁䅁杷允䅁䅁䅕䅁䑁䅁䅷䅁䙁䅁䅁䵁䑸婌䉰权橃䅁䅁权ㅁ䅁䅁权䡁允䅁允䅁䅁䅅䅁䙁䅁䅁䅁䅁䅁䅁䍄䉁䅁䅁兂䅁䅁䅍䅄䅁䅁䅕䅁䅁䭧浺歒䭅佁䅙䅁䭁䑁䅉䅁䭁䅁䉣䅁䉁䅁䅁允䅁䅁䅕䅁䅁䅁䅁䅁䵁䅉䅅䅁䙁䅁䅁睁䵁䅁䅁兂䅁䅁䅁住佒兑䅯朶䅁䅁䅯兑䅁䅁䅯睂䅅䅁䅅䅁䉁䅁䅁兂䅁䅁䅁䅁䅁䅁杷允䅁䅁䅕䅁䑁䅁䅷䅁䙁䅁䅁䥁獃欵䉚权畄䅁䅁权祁䅁䅁权䡁允䅁允䅁䅁䅅䅁䙁䅁䅁䅁䅁䅁䅁䍄䉁䅁䅁兂䅁䅁䅍䅄䅁䅁䅕䅁䅁䭧浺歒䭅䩁䅙䅁䭁䕁䅫䅁䭁䅁䉣䅁䉁䅁䅁允䅁䅁䅕扖啪兗敔䕐䵉䅉䅅䅁䙁䅁䅁睁䵁䅁䅁兂䅁䅁䅃䅖兒兑䅯䅯䅁䅁䅯睐䅁䅁䅯睂䅅䅁䅅䅁䉁䅁䅁兂䅁䅁䅁䅁䅁䅁杷允䅁䅁䅕䅁䑁䅁䅷䅁䙁䅁䅁䥁獃欵䉚权潄䅁䅁权祁䅁䅁权䡁允䅁允䅁䅁䅅䅁䙁䅁䅁䅁䅁䅁䅁䍄䉁䅁䅁兂䅁䅁䅍䅄䅁䅁䅕䅁䅁䭧浺歒䭅佁䅧䅁䭁䑁䅯䅁䭁䅁䉣䅁䉁䅁䅁允䅁䅁䅕䅁䅁䅁䅁䅁䵁䅉䅅䅁䙁䅁䅁睁䵁䅁䅁兂䅁䅁䅃佲䝚兑䅯䅴䅁䅁䅯兎䅁䅁䅯睂䅅䅁䅅䅁䉁䅁䅁兂杁⭭挰吱浆村杷允䅁䅁䅕䅁䑁䅁䅷䅁䙁䅁䅁䅁䕁啪䈹权浄䅁䅁权畁䅁䅁权䡁允䅁允䅁䅁䅅䅁䙁䅁䅁䅁䅁䅁䅁䍄䉁䅁䅁兂䅁䅁䅍䅄䅁䅁䅕䅁䅁佁䉃䔫䭁佁䄴䅁䭁䕁䅅䅁䭁䅁䉣䅁䉁䅁䅁允䅁䅁䅕灪㡩䵚䝬こ䵁䅉䅅䅁䙁䅁䅁睁䵁䅁䅁兂䅁䅁䅁剔儹兑䅯睳䅁䅁䅯䅐䅁䅁䅯睂䅅䅁䅅䅁䉁䅁䅁兂䝁挴汯歳串村杷允䅁䅁䅕䅁䑁䅁䅷䅁䙁䅁䅁䥁獃欵䉚权⽃䅁䅁权祁䅁䅁权䡁允䅁允䅁䅁䅅䅁䙁䅁䅁䅁䅁䅁䅁䍄䉁䅁䅁兂䅁䅁䅍䅄䅁䅁䅕䅁䅁䭧浺歒䭅偁䅷䅁䭁䑁䅉䅁䭁䅁䉣䅁䉁䅁䅁允䅁䅁䅕䅁䅁䅁䅁䅁䵁䅉䅅䅁䙁䅁䅁睁䵁䅁䅁兂䅁䅁䅃䝑偖兑䅯䄳䅁䅁䅯睑䅁䅁䅯睂䅅䅁䅅䅁䉁䅁䅁兂獄⭆㉔塇潲睐杷允䅁䅁䅕䅁䑁䅁䅷䅁䙁䅁䅁䅁䕁啪䈹权橃䅁䅁权㥁䅁䅁权䡁允䅁允䅁䅁䅅䅁䙁䡁啳汌䕖挵䈵䍄䉁䅁䅁兂䅁䅁䅍䅄䅁䅁䅕䅁䅁佁䉃䔫䭁䱁䅑䅁䭁䕁䅧䅁䭁䅁䉣䅁䉁䅁䅁允䅁䅁䅕䅁睃兑䠷歡䵉䅉䅅䅁䙁䅁䅁睁䵁䅁䅁兂䅁䅁䅃佲䝚兑䅯䅁䅅䅁䅯杍䅁䅁䅯睂䅅䅁䅅䅁䉁䅁䅁权⽁允䅁䍄䉁䅁䅁兂䅁䅁䅍䅄䅁䅁䅕䅁䅁䭧浺歒䭅䅁䉉䅁䭁䑁䅉䅁䭁䅁䉣䅁䉁䅁䅁允䅁䅁䅕䅁䅁䅁䅁䅁䵁䅉䅅䅁䙁䅁䅁睁䵁䅁䅁兂䅁䅁䅃佲䝚兑䅯朶䅁䅁䅯杍䅁䅁䅯睂䅅䅁䅅䅁䉁䅁䅁兂䅁䅁䅁䅁䅁䅁杷允䅁䅁䅕䅁䑁䅁䅷䅁䙁䅁䅁䅁癃䕰䈹权ぃ䅁䅁权㉁䅁䅁权䡁允䅁允䅁䅁䅅䅁䙁䅁䅅党䵈浭䍆䍄䉁䅁䅁兂䅁䅁䅍䅄䅁䅁䅕䅁䅁䡧睄歔䭅䭁䅁䅁䭁䍁䄸䅁䭁䅁䉣䅁䉁䅁䅁允䅁䅁䅕䅁䅁䅁䅁䅁䵁䅉䅅䅁䙁䅁䅁睁䵁䅁䅁兂䅁䅁䅃佲䝚兑䅯䅯䅁䅁䅯䅎䅁䅁䅯睂䅅䅁䅅䅁䉁䅁䅁兂浂浚浚浚教䅑杷允䅁䅁䅕䅁䑁䅁䅷䅁䙁䅁䅁䥁睂䔸䈵权㉄䅁䅁权㙁䅁䅁权䡁允䅁允䅁䅁䅅䅁䙁䅁䅁䅁䅁䅁䅁䍄䉁䅁䅁兂䅁䅁䅍䅄䅁䅁䅕䅁䅁䭧浺歒䭅䱁䅍䅁䭁䑁䅑䅁䭁䅁䉣䅁䉁䅁䅁允䅁䅁䅕䅁䅁䅁䅁䅁䵁䅉䅅䅁䙁䅁䅁睁䵁䅁䅁兂䅁䅁䅃䅖兒兑䅯杵䅁䅁䅯睁䅁䅁䅯睂䅅䅁䅅䅁䉁䅁䅁兂䍂䑌䍦硂汑村杷允䅁䅁䅕䅁䑁䅁䅷䅁䙁䅁䅁䅁允晧䅨权卄䅁䅁权㉁䅁䅁权䡁允䅁允䅁䅁䅅䅁䙁䵁ㅐ䙋偹楷䅤䍄䉁䅁䅁兂䅁䅁䅍䅄䅁䅁䅕䅁䅁䝁䭄〫䭁䱁䅍䅁䭁䕁䅷䅁䭁䅁䉣䅁䉁䅁䅁允䅁䅁䅕䨲㥴㝔⽓啥䵉䅉䅅䅁䙁䅁䅁睁䵁䅁䅁兂䅁䅁䅃佲䝚兑䅯䅴䅁䅁䅯䅎䅁䅁䅯睂䅅䅁䅅䅁䉁䅁䅁兂䅁䅁䅁䅁䅁䅁杷允䅁䅁䅕䅁䑁䅁䅷䅁䙁䅁䅁䥁獃欵䉚权㉃䅁䅁权ぁ䅁䅁权䡁允䅁允䅁䅁䅅䅁䙁䅁䅁䅁䅁䅁䅁䍄䉁䅁䅁兂䅁䅁䅍䅄䅁䅁䅕䅁䅁䭁欫ご䭅䵁䄰䅁䭁䑁䄰䅁䭁䅁䉣䅁䉁䅁䅁允䅁䅁䅕塋祰朹⭎き䵁䅉䅅䅁䙁䅁䅁睁䵁䅁䅁兂䅁䅁䅃佲䝚兑䅯杵䅁䅁䅯䅎䅁䅁䅯睂䅅䅁䅅䅁䉁䅁䅁兂䅁䅁䅁䅁䅁䅁杷允䅁䅁䅕䅁䑁䅁䅷䅁䙁䅁䅁䵁䅃水䉂权敄䅁䅁权ㅁ䅁䅁权䡁允䅁允䅁䅁䅅䅁䙁䅁䅁䅁䅁䅁䅁䍄䉁䅁䅁兂䅁䅁䅍䅄䅁䅁䅕䅁䅁䥁刳歔䭅乁䅉䅁䭁䍁䅷䅁䭁䅁䉣䅁䉁䅁䅁允䅁䅁䅕䅁䅁䅁䅁䅁䵁䅉䅅䅁䙁䅁䅁睁䵁䅁䅁兂䅁䅁䅃偣佂兑䅯䄷䅁䅁䅯材䅁䅁䅯睂䅅䅁䅅䅁䉁䅁䅁兂卂剸瑙睥䐴䅑杷允䅁䅁䅕䅁䑁䅁䅷䅁䙁䅁䅁䥁㝁啗䈹权杄䅁䅁权䱂䅁䅁权䡁允䅁允䅁䅁䅅䅁䙁偁留䩱根癮⼰䍄䉁䅁䅁兂䅁䅁䅍䅄䅁䅁䅕䅁䅁䭧浺歒䭅䱁䄰䅁䭁䑁䅑䅁䭁䅁䉣䅁䉁䅁䅁允䅁䅁䅕䅁䅁䅁䅁䅁䵁䅉䅅䅁䙁䅁䅁睁䵁䅁䅁兂䅁䅁䅃佲䝚兑䅯睳䅁䅁䅯䅓䅁䅁䅯睂䅅䅁䅅䅁䉁䅁䅁兂祃倯潺灄䍋村杷允䅁䅁䅕䅁䑁䅁䅷䅁䙁䅁䅁䅁䅂智䅴权橃䅁䅁权䑂䅁䅁权䡁允䅁允䅁䅁䅅䅁䙁䅁䅁佳䙃ㅥ䍎䍄䉁䅁䅁兂䅁䅁䅍䅄䅁䅁䅕䅁䅁䭧浺歒䭅䵁䅯䅁䭁䑁䅑䅁䭁䅁䉣䅁䉁䅁䅁允䅁䅁䅕䅁䅁䅁䅁䅁䵁䅉䅅䅁䙁䅁䅁睁䵁䅁䅁兂䅁䅁䅃佲䝚兑䅯兺䅁䅁䅯䅎䅁䅁䅯睂䅅䅁䅅䅁䉁䅁䅁兂䅁䅁䅁䅁䅁䅁杷允䅁䅁䅕䅁䑁䅁䅷䅁䙁䅁䅁䥁獃欵䉚权䭄䅁䅁权䱂䅁䅁权䡁允䅁允䅁䅁䅅䅁䙁䕁捋䔶挷婮⽯䍄䉁䅁䅁兂䅁䅁䅍䅄䅁䅁䅕䅁䅁䕁乄〫䭁䱁䅧䅁䭁䑁䅯䅁䭁䅁䉣䅁䉁䅁䅁允䅁䅁䅕䅁䅁䅁䅁䅁䵁䅉䅅䅁䙁䅁䅁睁䵁䅁䅁兂䅁䅁䅃佲䝚兑䅯䄱䅁䅁䅯䅎䅁䅁䅯睂䅅䅁䅅䅁䉁䅁䅁兂䅁䅁䅁䅁䅁䅁杷允䅁䅁䅕䅁䑁䅁䅷䅁䙁䅁䅁䥁獃欵䉚权慄䅁䅁权ぁ䅁䅁权䡁允䅁允䅁䅁䅅䅁䙁䅁䅁䅁䅁䅁䅁䍄䉁䅁䅁兂䅁䅁䅍䅄䅁䅁䅕䅁䅁䍁潁唫䭁䱁䅅䅁䭁䕁䅷䅁䭁䅁䉣䅁䉁䅁䅁允䅁䅁䅕䅁䅁䅁䅁䅁䵁䅉䅅䅁䙁䅁䅁睁䵁䅁䅁兂䅁䅁䅁䵑㜳䅑䅯典䅁䅁䅯睍䅁䅁䅯睂䅅䅁䅅䅁䉁䅁䅁兂䅁䅁䅁䅁䅁䅁杷允䅁䅁䅕䅁䑁䅁䅷䅁䙁䅁䅁䅁䅄倹䅴权权䅁䅁权癁䅁䅁权䡁允䅁允䅁䅁䅅䅁䙁䵁䱤㑎䉬䉙䅊䍄䉁䅁䅁兂䅁䅁䅍䅄䅁䅁䅕䅁䅁䭧浺歒䭅䱁䄸䅁䭁䕁䅷䅁䭁䅁䉣䅁䉁䅁䅁允䅁䅁䅕汱ㅌ卦住啔䵉䅉䅅䅁䙁䅁䅁睁䵁䅁䅁兂䅁䅁䅃佲䝚兑䅯䄴䅁䅁䅯䅎䅁䅁䅯睂䅅䅁䅅䅁䉁䅁䅁兂䅁䅁䅁䅁䅁䅁杷允䅁䅁䅕䅁䑁䅁䅷䅁䙁䅁䅁䥁獃欵䉚权穃䅁䅁权㙁䅁䅁权䡁允䅁允䅁䅁䅅䅁䙁䅁䅁䅁䅁䅁䅁䍄䉁䅁䅁兂䅁䅁䅍䅄䅁䅁䅕䅁䅁䑁歪歔䭅䭁䄸䅁䭁䑁䅷䅁䭁䅁䉣䅁䉁䅁䅁允䅁䅁䅕楪䉦橑夶歂䵁䅉䅅䅁䙁䅁䅁睁䵁䅁䅁兂䅁䅁䅃佲䝚兑䅯朴䅁䅁䅯䅎䅁䅁䅯睂䅅䅁䅅䅁䉁䅁䅁兂䅁䅁䅁䅁䅁䅁杷允䅁䅁䅕䅁䑁䅁䅷䅁䙁䅁䅁䥁獃欵䉚权䕁允䅁权䍂䅁䅁权䡁允䅁允䅁䅁䅅䅁䙁䝁呬慂婧啘䅊䍄䉁䅁䅁兂䅁䅁䅍䅄䅁䅁䅕䅁䅁䑧婴ご䭅䭁䅉䅁䭁䕁䅉䅁䭁䅁䉣䅁䉁䅁䅁允䅁䅁䅕婌捏䕇漫す䵉䅉䅅䅁䙁䅁䅁睁䵁䅁䅁兂䅁䅁䅃ㅏ偬兑䅯兺䅁䅁䅯䅌䅁䅁䅯睂䅅䅁䅅䅁䉁䅁䅁兂䅁䅁䅁䅁䅁䅁杷允䅁䅁䅕䅁䑁䅁䅷䅁䙁䅁䅁䥁獃欵䉚权癃䅁䅁权ぁ䅁䅁权䡁允䅁允䅁䅁䅅䅁䙁䅁䅁䅁䅁䅁䅁䍄䉁䅁䅁兂䅁䅁䅍䅄䅁䅁䅕䅁䅁䕺瑍歭䭅䭁䄸䅁䭁䕁䅷䅁䭁䅁䉣䅁䉁䅁䅁允䅁䅁䅕䅁䅁䅁䅁䅁䵁䅉䅅䅁䙁䅁䅁睁䵁䅁䅁兂䅁䅁䅁䡫㑢䅑䅯末䅁䅁䅯杌䅁䅁䅯睂䅅䅁䅅䅁䉁䅁䅁兂䅁䅁䅁䅁䅁䅁杷允䅁䅁䅕䅁䑁䅁䅷䅁䙁䅁䅁䅁㑁䔵䈵权灃䅁䅁权䑁䅁䅁权䡁允䅁允䅁䅁䅅䅁䭁䅁䉯䅁䵁䅉䅅䅁䙁䅁䅁睁䵁䅁䅁兂䅁䅁䅃佲䝚兑䅯朷䅁䅁䅯䅎䅁䅁䅯睂䅅䅁䅅䅁䉁䅁䅁兂䅁䅁䅁䅁䅁䅁杷允䅁䅁䅕䅁䑁䅁䅷䅁䙁䅁䅁䥁睂䔸䈵权㥃䅁䅁权䭂䅁䅁权䡁允䅁允䅁䅁䅅䅁䙁䥁慯䵬煑䙊䅒䍄䉁䅁䅁兂䅁䅁䅍䅄䅁䅁䅕䅁䅁䭧浺歒䭅䱁䅧䅁䭁䑁䅙䅁䭁䅁䉣䅁䉁䅁䅁允䅁䅁䅕䵆瑦ㄴ䰱く䵁䅉䅅䅁䙁䅁䅁睁䵁䅁䅁兂䅁䅁䅁偷㝔䅑䅯兰䅁䅁䅯兏䅁䅁䅯睂䅅䅁䅅䅁䉁䅁䅁睂䅁䅁䅁乯桘䅑杷允䅁䅁䅕䅁䑁䅁䅷䅁䙁䅁䅁䅁灂唸䈵权慄䅁䅁权穁䅁䅁权䡁允䅁允䅁䅁䅅䅁䙁䅁䅁䅁䅁䅁䅁䍄䉁䅁䅁兂䅁䅁䅍䅄䅁䅁䅕䅁䅁䍁潁唫䭁䵁䅯䅁䭁䑁䅅䅁䭁䅁䉣䅁䉁䅁䅁允䅁䅁䅕圴睙䡺摒吷䴸䅉䅅䅁䙁䅁䅁睁䵁䅁䅁兂䅁䅁䅃佲䝚兑䅯杁䅅䅁䅯䅎䅁䅁䅯睂䅅䅁䅅䅁䉁䅁䅁兂䅁䅁䅁䅁䅁䅁杷允䅁䅁䅕䅁䑁䅁䅷䅁䙁䅁䅁䵁䑸婌䉰权⽃䅁䅁权㑁䅁䅁权䡁允䅁允䅁䅁䅅䅁䙁䅁䅁䅁䅁䅁䅁䍄䉁䅁䅁兂䅁䅁䅍䅄䅁䅁䅕䅁䅁䭧浺歒䭅䵁䅍䅁䭁䑁䅑䅁䭁䅁䉣䅁䉁䅁䅁允䅁䅁䅕䅁䅁䅁䅁䅁䵁䅉䅅䅁䙁䅁䅁睁䵁䅁䅁兂䅁䅁䅃佲䝚兑䅯䅴䅁䅁䅯兔䅁䅁䅯睂䅅䅁䅅䅁䉁䅁䅁兂摄港朶䱷癊村杷允䅁䅁䅕䅁䑁䅁䅷䅁䙁䅁䅁䥁睂䔸䈵权㑄䅁䅁权㙁䅁䅁权䡁允䅁允䅁䅁䅅䅁䙁䅁䅁䅁䅁䅁䅁䍄䉁䅁䅁兂䅁䅁䅍䅄䅁䅁䅕䅁䅁䕁乄〫䭁䱁䄸䅁䭁䕁䅧䅁䭁䅁䉣䅁䉁䅁䅁允䅁䅁䅕䅁䅄婩测さ䵉䅉䅅䅁䙁䅁䅁睁䵁䅁䅁兂䅁䅁䅁祥倱兑䅯睳䅁䅁䅯睍䅁䅁䅯睂䅅䅁䅅䅁䉁䅁䅁兂䅁䅁䅁䅁䅁䅁杷允䅁䅁䅕䅁䑁䅁䅷䅁䙁䅁䅁䥁獃欵䉚权湃䅁䅁权穁䅁䅁权䡁允䅁允䅁䅁䅅䅁䭁䅁䉯䅁䵁䅉䅅䅁䙁䅁䅁睁䵁䅁䅁兂䅁䅁䅃佲䝚兑䅯睱䅁䅁䅯睍䅁䅁䅯睂䅅䅁䅅䅁䉁䅁䅁权䭁允䅁䍄䉁䅁䅁兂䅁䅁䅍䅄䅁䅁䅕䅁䅁䭧浺歒䭅䱁䅍䅁䭁䑁䅍䅁䭁䅁䉣䅁䉁䅁䅁允䅁䅁䅕䅁䅁䅁䅁䅁䵁䅉䅅䅁䙁䅁䅁睁䵁䅁䅁兂䅁䅁䅃楡倵兑䅯睳䅁䅁䅯䅔䅁䅁䅯睂䅅䅁䅅䅁䉁䅁䅁兂兂䙡獲㌳⽍村杷允䅁䅁䅕䅁䑁䅁䅷䅁䙁䅁䅁䵁䅃水䉂权祄䅁䅁权⭁䅁䅁权䡁允䅁允䅁䅁䅅䅁䙁䅁䅁䅁䅁䅁䅁䍄䉁䅁䅁兂䅁䅁䅍䅄䅁䅁䅕䅁䅁䭁欫ご䭅佁䅧䅁䭁䑁䅕䅁䭁䅁䉣䅁䉁䅁䅁允䅁䅁䅕㕢䕵⽹湸歑䵁䅉䅅䅁䙁䅁䅁睁䵁䅁䅁兂䅁䅁䅁䥅㑈䅑䅯末䅁䅁䅯䅑䅁䅁䅯睂䅅䅁䅅䅁䉁䅁䅁兂䅁䅁䅁䅁䅁䅁杷允䅁䅁䅕䅁䑁䅁䅷䅁䙁䅁䅁䥁獃欵䉚权硃䅁䅁权穁䅁䅁权䡁允䅁允䅁䅁䅅䅁䙁䅁䅁䅁䅁䅁䅁䍄䉁䅁䅁兂䅁䅁䅍䅄䅁䅁䅕䅁䅁䕁昰䕕䭅䭁䅍䅁䭁䑁䅙䅁䭁䅁䉣䅁䉁䅁䅁允䅁䅁䅕䅁㑃樫扤あ䵉䅉䅅䅁䙁䅁䅁睁䵁䅁䅁兂䅁䅁䅃佲䝚兑䅯朵䅁䅁䅯䅐䅁䅁䅯睂䅅䅁䅅䅁䉁䅁䅁兂卄洲塲は㕪睐杷允䅁䅁䅕䅁䑁䅁䅷䅁䙁䅁䅁䥁獃欵䉚权㥃䅁䅁权穁䅁䅁权䡁允䅁允䅁䅁䅅䅁䙁䅁䅁䅁䅁䅁䅁䍄䉁䅁䅁兂䅁䅁䅍䅄䅁䅁䅕䅁䅁䙁坔歔䭅䵁䄴䅁䭁䑁䅳䅁䭁䅁䉣䅁䉁䅁䅁允䅁䅁䅕啫䍊佹ぁあ䵁䅉䅅䅁䙁䅁䅁睁䵁䅁䅁兂䅁䅁䅃佲䝚兑䅯典䅁䅁䅯睍䅁䅁䅯睂䅅䅁䅅䅁䉁䅁䅁兂䅁䅁䅁䅁䅁䅁杷允䅁䅁䅕䅁䑁䅁䅷䅁䙁䅁䅁䅁允晧䅨权⽃䅁䅁权睁䅁䅁权䡁允䅁允䅁䅁䅅䅁䙁䅁䅁䅁䅁䅁䅁䍄䉁䅁䅁兂䅁䅁䅍䅄䅁䅁䅕䅁䅁佁䉃䔫䭁䭁䅣䅁䭁䑁䅁䅁䭁䅁䉣䅁䉁䅁䅁允䅁䅁䅯权䅅䅁杷允䅁䅁䅕䅁䑁䅁䅷䅁䙁䅁䅁䥁獃欵䉚权䭄䅁䅁权穁䅁䅁权䡁允䅁允䅁䅁䅅䅁䙁䅁䅁䅁䅁䅁䅁䍄䉁䅁䅁兂䅁䅁䅍䅄䅁䅁䅕䅁䅁䭧浺歒䭅䵁䄰䅁䭁䑁䅍䅁䭁䅁䉣䅁䉁䅁䅁允䅁䅁䅕䅁䅁䅁䅁䅁䵁䅉䅅䅁䙁䅁䅁睁䵁䅁䅁兂䅁䅁䅁䵯㝮䅑䅯睹䅁䅁䅯兓䅁䅁䅯睂䅅䅁䅅䅁䉁䅁䅁兂癃䩹噈㍔䱷䅑杷允䅁䅁䅕䅁䑁䅁䅷䅁䙁䅁䅁䥁獃欵䉚权杄䅁䅁权穁䅁䅁权䡁允䅁允䅁䅁䅅䅁䙁䅁䅁䅁䅁䅁䅁䍄䉁䅁䅁兂䅁䅁䅍䅄䅁䅁䅕䅁䅁䑧婴ご䭅佁䅧䅁䭁䕁䅣䅁䭁䅁䉣䅁䉁䅁䅁允䅁䅁䅕畮洷瑹䝦啓䵁䅉䅅䅁䙁䅁䅁睁䵁䅁䅁兂䅁䅁䅃佲䝚兑䅯朴䅁䅁䅯睍䅁䅁䅯睂䅅䅁䅅䅁䉁䅁䅁兂䅁䅁䅁䅁䅁䅁杷允䅁䅁䅕䅁䑁䅁䅷䅁䙁䅁䅁䅁癃䕰䈹权⭄䅁䅁权䑂䅁䅁权䡁允䅁允䅁䅁䅅䅁䙁䭁䝦䌹扅卸䍎䍄䉁䅁䅁兂䅁䅁䅍䅄䅁䅁䅕䅁䅁䭧浺歒䭅佁䅑䅁䭁䑁䅍䅁䭁䅁䉣䅁䉁䅁䅁允䅁䅁䅕䅁䅁䅁䅁䅁䵁䅉䅅䅁䙁䅁䅁睁䵁䅁䅁兂䅁䅁䅁䵑㜳䅑䅯杴䅁䅁䅯睍䅁䅁䅯睂䅅䅁䅅䅁䉁䅁䅁兂䅁䅁䅁䅁䅁䅁杷允䅁䅁䅕䅁䑁䅁䅷䅁䙁䅁䅁䥁獃欵䉚权潄䅁䅁权穁䅁䅁权䡁允䅁允䅁䅁䅅䅁䙁䅁䅁䅁䅁䅁䅁䍄䉁䅁䅁兂䅁䅁䅍䅄䅁䅁䅕䅁䅁䭧浺歒䭅䅁䉁䅁䭁䑁䅍䅁䭁䅁䉣䅁䉁䅁䅁允䅁䅁䅯睐䅅䅁杷允䅁䅁䅕䅁䑁䅁䅷䅁䙁䅁䅁䥁獃欵䉚权煄䅁䅁权穁䅁䅁权䡁允䅁允䅁䅁䅅䅁䙁䅁䅁䅁䅁䅁䅁䍄䉁䅁䅁兂䅁䅁䅍䅄䅁䅁䅕䅁䅁䑧婴ご䭅䱁䅧䅁䭁䍁䄴䅁䭁䅁䉣䅁䉁䅁䅁允䅁䅁䅕䅁䅁䅁䅁䅁䵁䅉䅅䅁䙁䅁䅁睁䵁䅁䅁兂䅁䅁䅁䥅㑈䅑䅯杴䅁䅁䅯䅌䅁䅁䅯睂䅅䅁䅅䅁䉁䅁䅁兂䅁䥁灃㉍㍪兑杷允䅁䅁䅕䅁䑁䅁䅷䅁䙁䅁䅁䅁睂癹䅴权歄䅁䅁权㡁䅁䅁权䡁允䅁允䅁䅁䅅䅁䙁䉁刴救灰杒䅎䍄䉁䅁䅁兂䅁䅁䅍䅄䅁䅁䅕䅁䅁䑁歪歔䭅䩁䅁䅁䭁䕁䅍䅁䭁䅁䉣䅁䉁䅁䅁允䅁䅁䅯权䅅䅁杷允䅁䅁䅕䅁䑁䅁䅷䅁䙁䅁䅁䥁㝁啗䈹权卄䅁䅁权乂䅁䅁权䡁允䅁允䅁䅁䅅䅁䙁䕁灺橨湕穐䅖䍄䉁䅁䅁兂䅁䅁䅍䅄䅁䅁䅕䅁䅁䩁㉂䔫䭁䵁䅧䅁䭁䑁䅉䅁䭁䅁䉣䅁䉁䅁䅁允䅁䅁䅕䅁䅁乏䱧欵䵅䅉䅅䅁䙁䅁䅁睁䵁䅁䅁兂䅁䅁䅁䥅㑈䅑䅯朳䅁䅁䅯䅌䅁䅁䅯睂䅅䅁䅅䅁䉁䅁䅁兂䅁䅁䅁䅁䅁䅁杷允䅁䅁䅕䅁䑁䅁䅷䅁䙁䅁䅁䅁㑁䔵䈵权㉃䅁䅁权睁䅁䅁权䡁允䅁允䅁䅁䅅䅁䙁䅁䅁䅁䅁䅁䅁䍄䉁䅁䅁兂䅁䅁䅍䅄䅁䅁䅕䅁䅁䙧䕑䕕䭅䩁䅙䅁䭁䕁䅣䅁䭁䅁䉣䅁䉁䅁䅁允䅁䅁䅕㐫儫㡚䥏ぉ䵉䅉䅅䅁䙁䅁䅁睁䵁䅁䅁兂䅁䅁䅁䥅㑈䅑䅯杺䅁䅁䅯䅌䅁䅁䅯睂䅅䅁䅅䅁䉁䅁䅁兂佄啐伯瑹㔳睐杷允䅁䅁䅕䅁䑁䅁䅷䅁䙁䅁䅁䥁獃欵䉚权啄䅁䅁权㡁䅁䅁权䡁允䅁允䅁䅁䅅䅁䙁䅁䅁䅁䅁䅁䅁䍄䉁䅁䅁兂䅁䅁䅍䅄䅁䅁䅕䅁䅁䭧浺歒䭅䭁䅉䅁䭁䑁䅧䅁䭁䅁䉣䅁䉁䅁䅁允䅁䅁䅕䅁捂ㄷㄫざ䵉䅉䅅䅁䙁䅁䅁睁䵁䅁䅁兂䅁䅁䅁穗偂兑䅯术䅁䅁䅯兔䅁䅁䅯睂䅅䅁䅅䅁䉁䅁䅁兂牄䕔堫啣䍉村杷允䅁䅁䅕䅁䑁䅁䅷䅁䙁䅁䅁䅁权晹䅴权湃䅁䅁权䅂䅁䅁权䡁允䅁允䅁䅁䅅䅁䭁䅁䉯䅁䵁䅉䅅䅁䙁䅁䅁睁䵁䅁䅁兂䅁䅁䅃佲䝚兑䅯杴䅁䅁䅯䅏䅁䅁䅯睂䅅䅁䅅䅁䉁䅁䅁兂䅁䅁䅁䅁䅁䅁杷允䅁䅁䅕䅁䑁䅁䅷䅁䙁䅁䅁䅁䅂智䅴权癃䅁䅁权獁䅁䅁权䡁允䅁允䅁䅁䅅䅁䙁䅁䅁䅁䅁䅁䅁䍄䉁䅁䅁兂䅁䅁䅍䅄䅁䅁䅕䅁䅁䭧浺歒䭅乁䅷䅁䭁䕁䅧䅁䭁䅁䉣䅁䉁䅁䅁允䅁䅁䅕䡈穖㈴十吹䴸䅉䅅䅁䙁䅁䅁睁䵁䅁䅁兂䅁䅁䅁晡但兑䅯睳䅁䅁䅯杍䅁䅁䅯睂䅅䅁䅅䅁䉁䅁䅁兂䅁䅁䅁䅁䅁䅁杷允䅁䅁䅕䅁䑁䅁䅷䅁䙁䅁䅁䥁獃欵䉚权㙃䅁䅁权㑁䅁䅁权䡁允䅁允䅁䅁䅅䅁䙁䅁䅁䅁䅁䅁䅁䍄䉁䅁䅁兂䅁䅁䅍䅄䅁䅁䅕䅁䅁䵁い〫䭁䵁䅅䅁䭁䑁䄸䅁䭁䅁䉣䅁䉁䅁䅁允䅁䅁䅕䅁䅁䅁䅁䅁䵁䅉䅅䅁䙁䅁䅁睁䵁䅁䅁兂䅁䅁䅁䵣㝲䅑䅯睶䅁䅁䅯兏䅁䅁䅯睂䅅䅁䅅䅁䉁䅁䅁兂䅁䅁䅁䅁䅁䅁杷允䅁䅁䅕䅁䑁䅁䅷䅁䙁䅁䅁䥁獃欵䉚权㝃䅁䅁权㑁䅁䅁权䡁允䅁允䅁䅁䅅䅁䙁䅁䅁䅁䅁䅁䅁䍄䉁䅁䅁兂䅁䅁䅍䅄䅁䅁䅕䅁䅁䭧浺歒䭅佁䅉䅁䭁䕁䅣䅁䭁䅁䉣䅁䉁䅁䅁允䅁䅁䅕卋汏卐稴啅䵁䅉䅅䅁䙁䅁䅁睁䵁䅁䅁兂䅁䅁䅁䡫㑢䅑䅯䄵䅁䅁䅯睐䅁䅁䅯睂䅅䅁䅅䅁䉁䅁䅁兂㝃⭺剹杗㥶睐杷允䅁䅁䅕䅁䑁䅁䅷䅁䙁䅁䅁䥁獃欵䉚权䡄䅁䅁权㑁䅁䅁权䡁允䅁允䅁䅁䅅䅁䙁䅁䅁䅁䅁䅁䅁䍄䉁䅁䅁兂䅁䅁䅍䅄䅁䅁䅕䅁䅁䭧浺歒䭅䵁䅧䅁䭁䑁䅧䅁䭁䅁䉣䅁䉁䅁䅁允䅁䅁䅕䅁䅁䅁䅁䅁䵁䅉䅅䅁䙁䅁䅁睁䵁䅁䅁兂䅁䅁䅁䡫㑢䅑䅯睯䅁䅁䅯䅑䅁䅁䅯睂䅅䅁䅅䅁䉁䅁䅁兂䅁䭁扂煌剚村杷允䅁䅁䅕䅁䑁䅁䅷䅁䙁䅁䅁䥁獃欵䉚权乄䅁䅁权㑁䅁䅁权䡁允䅁允䅁䅁䅅䅁䙁䅁䅁䅁䅁䅁䅁䍄䉁䅁䅁兂䅁䅁䅍䅄䅁䅁䅕䅁䅁䙁坔歔䭅偁䅁䅁䭁䑁䄴䅁䭁䅁䉣䅁䉁䅁䅁允䅁䅁䅕䅁䅁䅁䅁䅁䵁䅉䅅䅁䙁䅁䅁睁䵁䅁䅁兂䅁䅁䅁䡫㑢䅑䅯䄹䅁䅁䅯䅌䅁䅁䅯睂䅅䅁䅅䅁䉁䅁䅁兂歃䑣䬰㘱啍䅑杷允䅁䅁䅕䅁䑁䅁䅷䅁䙁䅁䅁䵁䅃水䉂权䱄䅁䅁权䅂䅁䅁权䡁允䅁允䅁䅁䅅䅁䙁䅁䅁䅁䅁䅁䅁䍄䉁䅁䅁兂䅁䅁䅍䅄䅁䅁䅕䅁䅁䡁䭄〫䭁佁䅯䅁䭁䕁䅫䅁䭁䅁䉣䅁䉁䅁䅁允䅁䅁䅕䅁䅁䅁䅁䅁䵁䅉䅅䅁䙁䅁䅁睁䵁䅁䅁兂䅁䅁䅃佲䝚兑䅯䄲䅁䅁䅯䅏䅁䅁䅯睂䅅䅁䅅䅁䉁䅁䅁兂䅁䅁䅁䅁䅁䅁杷允䅁䅁䅕䅁䑁䅁䅷䅁䙁䅁䅁䥁獃欵䉚权卄䅁䅁权䅂䅁䅁权䡁允䅁允䅁䅁䅅䅁䙁䅁䅁䅁䅁䅁䅁䍄䉁䅁䅁兂䅁䅁䅍䅄䅁䅁䅕䅁䅁䡧睄歔䭅䱁䅙䅁䭁䕁䅕䅁䭁䅁䉣䅁䉁䅁䅁允䅁䅁䅕癢䥧䍋䕈歓䵉䅉䅅䅁䙁䅁䅁睁䵁䅁䅁兂䅁䅁䅁䡫㑢䅑䅯䅯䅁䅁䅯兏䅁䅁䅯睂䅅䅁䅅䅁䉁䅁䅁兂灁䕥敏㙩ㅫ䅑杷允䅁䅁䅕䅁䑁䅁䅷䅁䙁䅁䅁䵁䅃水䉂权牃䅁䅁权䱂䅁䅁权䡁允䅁允䅁䅁䅅䅁䭁䅁䉯䅁䵁䅉䅅䅁䙁䅁䅁睁䵁䅁䅁兂䅁䅁䅃佲䝚兑䅯朳䅁䅁䅯䅏䅁䅁䅯睂䅅䅁䅅䅁䉁䅁䅁兂䅁䅁䅁䅁䅁䅁杷允䅁䅁䅕䅁䑁䅁䅷䅁䙁䅁䅁䥁獃欵䉚权歄䅁䅁权㑁䅁䅁权䡁允䅁允䅁䅁䅅䅁䙁䅁䅁䅁䅁䅁䅁䍄䉁䅁䅁兂䅁䅁䅍䅄䅁䅁䅕䅁䅁䭧浺歒䭅偁䅉䅁䭁䑁䅧䅁䭁䅁䉣䅁䉁䅁䅁允䅁䅁䅕䅁䅁䅁䅁䅁䵁䅉䅅䅁䙁䅁䅁睁䵁䅁䅁兂䅁䅁䅁䥅㑈䅑䅯兰䅁䅁䅯睌䅁䅁䅯睂䅅䅁䅅䅁䉁䅁䅁睂䅁䅁䅁䝙杪䅑杷允䅁䅁䅕䅁䑁䅁䅷䅁䙁䅁䅁䥁獃欵䉚权䭄䅁䅁权䅂䅁䅁权䡁允䅁允䅁䅁䅅䅁䙁䅁䅁䅁䅁䅁䅁䍄䉁䅁䅁兂䅁䅁䅍䅄䅁䅁䅕䅁䅁䩁㉂䔫䭁佁䅯䅁䭁䕁䅣䅁䭁䅁䉣䅁䉁䅁䅁允䅁䅁䅕ㅴ歙決おぁ䵁䅉䅅䅁䙁䅁䅁睁䵁䅁䅁兂䅁䅁䅃佲䝚兑䅯䄹䅁䅁䅯䅏䅁䅁䅯睂䅅䅁䅅䅁䉁䅁䅁兂䅁䅁䅁䅁䅁䅁杷允䅁䅁䅕䅁䑁䅁䅷䅁䙁䅁䅁䥁獃欵䉚权䕁允䅁权䩂䅁䅁权䡁允䅁允䅁䅁䅅䅁䙁䅁扥乄佰䑚䅸䍄䉁䅁䅁兂䅁䅁䅍䅄䅁䅁䅕䅁䅁䙁坔歔䭅䵁䄰䅁䭁䅁䅍䅁䭁䅁䉣䅁䉁䅁䅁允䅁䅁䅕昸硩乔䵫歅䵁䅉䅅䅁䙁䅁䅁睁䵁䅁䅁兂䅁䅁䅁祥倱兑䅯䄵䅁䅁䅯杌䅁䅁䅯睂䅅䅁䅅䅁䉁䅁䅁兂䅁䅁䅁䅁䅁䅁杷允䅁䅁䅕䅁䑁䅁䅷䅁䙁䅁䅁䅁杁偋䅬权睄䅁䅁权癁䅁䅁权䡁允䅁允䅁䅁䅅䅁䙁䅁䅁䅁䅁䅁䅁䍄䉁䅁䅁兂䅁䅁䅍䅄䅁䅁䅕䅁䅁䍁潁唫䭁偁䅑䅁䭁䕁䅷䅁䭁䅁䉣䅁䉁䅁䅁允䅁䅁䅕浚浚浚浚啍䵁䅉䅅䅁䙁䅁䅁睁䵁䅁䅁兂䅁䅁䅃佲䝚兑䅯朰䅁䅁䅯䅏䅁䅁䅯睂䅅䅁䅅䅁䉁䅁䅁兂䅁䅁䅁䅁䅁䅁杷允䅁䅁䅕䅁䑁䅁䅷䅁䙁䅁䅁䅁睂癹䅴权獄䅁䅁权畁䅁䅁权䡁允䅁允䅁䅁䅅䅁䙁䅁䅁䅁䅁䅁䅁䍄䉁䅁䅁兂䅁䅁䅍䅄䅁䅁䅕䅁䅁䝧畯ご䭅佁䅑䅁䭁䑁䅙䅁䭁䅁䉣䅁䉁䅁䅁允䅁䅁䅕䅁䅁䅁䅁䅁䵁䅉䅅䅁䙁䅁䅁睁䵁䅁䅁兂䅁䅁䅃佲䝚兑䅯兰䅁䅁䅯兒䅁䅁䅯睂䅅䅁䅅䅁䉁䅁䅁睂䅁䅁䅁䅧汶䅑杷允䅁䅁䅕䅁䑁䅁䅷䅁䙁䅁䅁䥁獃欵䉚权⽃䅁䅁权㑁䅁䅁权䡁允䅁允䅁䅁䅅䅁䙁䅁䅁䅁䅁䅁䅁䍄䉁䅁䅁兂䅁䅁䅍䅄䅁䅁䅕䅁䅁䝁确歔䭅偁䅙䅁䭁䑁䅍䅁䭁䅁䉣䅁䉁䅁䅁允䅁䅁䅕䅁䅁䅁䅁䅁䵁䅉䅅䅁䙁䅁䅁睁䵁䅁䅁兂䅁䅁䅃偣佂兑䅯睯䅁䅁䅯䅐䅁䅁䅯睂䅅䅁䅅䅁䉁䅁䅁兂睂塕䕲楧乤村杷允䅁䅁䅕䅁䑁䅁䅷䅁䙁䅁䅁䅁灂唸䈵权䅁允䅁权䱂䅁䅁权䡁允䅁允䅁䅁䅅䅁䭁䅁䉙䅁䵁䅉䅅䅁䙁䅁䅁睁䵁䅁䅁兂䅁䅁䅁祥倱兑䅯共䅁䅁䅯兑䅁䅁䅯睂䅅䅁䅅䅁䉁䅁䅁权䭁允䅁䍄䉁䅁䅁兂䅁䅁䅍䅄䅁䅁䅕䅁䅁䭧浺歒䭅偁䅷䅁䭁䑁䅧䅁䭁䅁䉣䅁䉁䅁䅁允䅁䅁䅕䅁䅁䅁䅁䅁䵁䅉䅅䅁䙁䅁䅁睁䵁䅁䅁兂䅁䅁䅁乖佚兑䅯术䅁䅁䅯兔䅁䅁䅯睂䅅䅁䅅䅁䉁䅁䅁兂䅁䅁捄䉭㑐兑杷允䅁䅁䅕䅁䑁䅁䅷䅁䙁䅁䅁䅁杂癹䅴权獄䅁䅁权䑂䅁䅁权䡁允䅁允䅁䅁䅅䅁䙁䝁䱥奫㉣敘⼸䍄䉁䅁䅁兂䅁䅁䅍䅄䅁䅁䅕䅁䅁䭧浺歒䭅䵁䅍䅁䭁䑁䅧䅁䭁䅁䉣䅁䉁䅁䅁允䅁䅁䅕䅁䅁䅁䅁䅁䵁䅉䅅䅁䙁䅁䅁睁䵁䅁䅁兂䅁䅁䅃佲䝚兑䅯朶䅁䅁䅯䅏䅁䅁䅯睂䅅䅁䅅䅁䉁䅁䅁兂䅁䅁䅁䅁䅁䅁杷允䅁䅁䅕䅁䑁䅁䅷䅁䙁䅁䅁䥁煂歌䈹权楃䅁䅁权ㅁ䅁䅁权䡁允䅁允䅁䅁䅅䅁䙁乁硘䩤瘫穖䍴䍄䉁䅁䅁兂䅁䅁䅍䅄䅁䅁䅕䅁䅁䑧婴ご䭅佁䅧䅁䭁䑁䅅䅁䭁䅁䉣䅁䉁䅁䅁允䅁䅁䅕䅁䅁䅁䅁䅁䵁䅉䅅䅁䙁䅁䅁睁䵁䅁䅁兂䅁䅁䅃佲䝚兑䅯䅂䅅䅁䅯䅏䅁䅁䅯睂䅅䅁䅅䅁䉁䅁䅁兂䅁䅁䅁䅁䅁䅁杷允䅁䅁䅕䅁䑁䅁䅷䅁䙁䅁䅁䥁獃欵䉚权汃䅁䅁权㕁䅁䅁权䡁允䅁允䅁䅁䅅䅁䡁䅁䅁䅁权攱䅆䍄䉁䅁䅁兂䅁䅁䅍䅄䅁䅁䅕䅁䅁䙁睳ご䭅䭁䅫䅁䭁䕁䅙䅁䭁䅁䉣䅁䉁䅁䅁允䅁䅁䅯权䅅䅁杷允䅁䅁䅕䅁䑁䅁䅷䅁䙁䅁䅁䅁允晧䅨权乄䅁䅁权畁䅁䅁权䡁允䅁允䅁䅁䅅䅁䙁偁⭖䙘片橈䅂䍄䉁䅁䅁兂䅁䅁䅍䅄䅁䅁䅕䅁䅁䉁䉃䔫䭁乁䅁䅁䭁䕁䅍䅁䭁䅁䉣䅁䉁䅁䅁允䅁䅁䅕杣硴浯䄶啊䵁䅉䅅䅁䙁䅁䅁睁䵁䅁䅁兂䅁䅁䅃偣佂兑䅯杹䅁䅁䅯児䅁䅁䅯睂䅅䅁䅅䅁䉁䅁䅁兂㍄⼫䥣坒浲睐杷允䅁䅁䅕䅁䑁䅁䅷䅁䙁䅁䅁䥁獃欵䉚权捄䅁䅁权䩂䅁䅁权䡁允䅁允䅁䅁䅅䅁䙁䉁昹慆欫⼷⽕䍄䉁䅁䅁兂䅁䅁䅍䅄䅁䅁䅕䅁䅁䕺瑍歭䭅䵁䅧䅁䭁䑁䄴䅁䭁䅁䉣䅁䉁䅁䅁允䅁䅁䅕䅁䅁䅁䅁䅁䵁䅉䅅䅁䙁䅁䅁睁䵁䅁䅁兂䅁䅁䅃佲䝚兑䅯睱䅁䅁䅯兏䅁䅁䅯睂䅅䅁䅅䅁䉁䅁䅁权䭁允䅁䍄䉁䅁䅁兂䅁䅁䅍䅄䅁䅁䅕䅁䅁䡁䭄〫䭁䵁䅳䅁䭁䕁䅕䅁䭁䅁䉣䅁䉁䅁䅁允䅁䅁䅕橙䉒⽏浌啅䵁䅉䅅䅁䙁䅁䅁睁䵁䅁䅁兂䅁䅁䅃佲䝚兑䅯关䅁䅁䅯兏䅁䅁䅯睂䅅䅁䅅䅁䉁䅁䅁兂䅁䅁䅁䅁䅁䅁杷允䅁䅁䅕䅁䑁䅁䅷䅁䙁䅁䅁䥁獃欵䉚权睄䅁䅁权㕁䅁䅁权䡁允䅁允䅁䅁䅅䅁䙁䅁䅁䅁䅁䅁䅁䍄䉁䅁䅁兂䅁䅁䅍䅄䅁䅁䅕䅁䅁䭁欫ご䭅䅁䉁䅁䭁䕁䅯䅁䭁䅁䉣䅁䉁䅁䅁允䅁䅁䅯杂䅅䅁杷允䅁䅁䅕䅁䑁䅁䅷䅁䙁䅁䅁䅁允晧䅨权元䅁䅁权獁䅁䅁权䡁允䅁允䅁䅁䅅䅁䭁䅁䉯䅁䵁䅉䅅䅁䙁䅁䅁睁䵁䅁䅁兂䅁䅁䅁䵯㝮䅑䅯兺䅁䅁䅯睌䅁䅁䅯睂䅅䅁䅅䅁䉁䅁䅁兂䅁䅁䅁䅁䅁䅁杷允䅁䅁䅕䅁䑁䅁䅷䅁䙁䅁䅁䥁獃欵䉚权䉄䅁䅁权㕁䅁䅁权䡁允䅁允䅁䅁䅅䅁䙁䅁䅁䅁䅁䅁䅁䍄䉁䅁䅁兂䅁䅁䅍䅄䅁䅁䅕䅁䅁䭁欫ご䭅䭁䄸䅁䭁䑁䄴䅁䭁䅁䉣䅁䉁䅁䅁允䅁䅁䅕偌呣祐朶啁䵁䅉䅅䅁䙁䅁䅁睁䵁䅁䅁兂䅁䅁䅃佲䝚兑䅯睯䅁䅁䅯睒䅁䅁䅯睂䅅䅁䅅䅁䉁䅁䅁兂汁硂晌偳橊村杷允䅁䅁䅕䅁䑁䅁䅷䅁䙁䅁䅁䅁乃唰䈵权坄䅁䅁权䍂䅁䅁权䡁允䅁允䅁䅁䅅䅁䙁䡁佃䅆瘱癁⽫䍄䉁䅁䅁兂䅁䅁䅍䅄䅁䅁䅕䅁䅁䭧浺歒䭅䅁䉑䅁䭁䕁䅅䅁䭁䅁䉣䅁䉁䅁䅁允䅁䅁䅕䝁䩡敵啺歋䵁䅉䅅䅁䙁䅁䅁睁䵁䅁䅁兂䅁䅁䅃佲䝚兑䅯朳䅁䅁䅯兏䅁䅁䅯睂䅅䅁䅅䅁䉁䅁䅁兂䅁䅁䅁䅁䅁䅁杷允䅁䅁䅕䅁䑁䅁䅷䅁䙁䅁䅁䅁乃唰䈵权癃䅁䅁权穁䅁䅁权䡁允䅁允䅁䅁䅅䅁䙁䅁䅁䅁䅁䅁䅁䍄䉁䅁䅁兂䅁䅁䅍䅄䅁䅁䅕䅁䅁䭧浺歒䭅佁䅉䅁䭁䑁䅫䅁䭁䅁䉣䅁䉁䅁䅁允䅁䅁䅕䅁䅁䅁䅁䅁䵁䅉䅅䅁䙁䅁䅁睁䵁䅁䅁兂䅁䅁䅁偷㝔䅑䅯关䅁䅁䅯睎䅁䅁䅯睂䅅䅁䅅䅁䉁䅁䅁兂䅁䅁䅁䅁䅁䅁杷允䅁䅁䅕䅁䑁䅁䅷䅁䙁䅁䅁䥁獃欵䉚权牃䅁䅁权㍁䅁䅁权䡁允䅁允䅁䅁䅅䅁䭁䅁䉯䅁䵁䅉䅅䅁䙁䅁䅁睁䵁䅁䅁兂䅁䅁䅁䵣㝲䅑䅯䄰䅁䅁䅯村䅁䅁䅯睂䅅䅁䅅䅁䉁䅁䅁兂婄呈噤慱海䅑杷允䅁䅁䅕䅁䑁䅁䅷䅁䙁䅁䅁䥁獃欵䉚权浄䅁䅁权㕁䅁䅁权䡁允䅁允䅁䅁䅅䅁䙁䅁䅁䅁䅁䅁䅁䍄䉁䅁䅁兂䅁䅁䅍䅄䅁䅁䅕䅁䅁䥁刳歔䭅偁䅷䅁䭁䕁䅅䅁䭁䅁䉣䅁䉁䅁䅁允䅁䅁䅕䅁䅁䅁䅁䅁䵁䅉䅅䅁䙁䅁䅁睁䵁䅁䅁兂䅁䅁䅃佲䝚兑䅯睲䅁䅁䅯兏䅁䅁䅯睂䅅䅁䅅䅁䉁䅁䅁兂䅁䅁䅁䅁䅁䅁杷允䅁䅁䅕䅁䑁䅁䅷䅁䙁䅁䅁䅁权晹䅴权歄䅁䅁权䡂䅁䅁权䡁允䅁允䅁䅁䅅䅁䙁偁䭎噥呪睴䅨䍄䉁䅁䅁兂䅁䅁䅍䅄䅁䅁䅕䅁䅁䡁䭄〫䭁䱁䅅䅁䭁䑁䄸䅁䭁䅁䉣䅁䉁䅁䅁允䅁䅁䅕䅁䅁䅁䅁䅁䵁䅉䅅䅁䙁䅁䅁睁䵁䅁䅁兂䅁䅁䅃佲䝚兑䅯䄶䅁䅁䅯兏䅁䅁䅯睂䅅䅁䅅䅁䉁䅁䅁兂䅁䅁䅁䅁䅁䅁杷允䅁䅁䅕䅁䑁䅁䅷䅁䙁䅁䅁䅁乂ㅈ䉂权䍁允䅁权䍂䅁䅁权䡁允䅁允䅁䅁䅅䅁䙁䝁橘瑊甹癍⽫䍄䉁䅁䅁兂䅁䅁䅍䅄䅁䅁䅕䅁䅁䡁䭄〫䭁䭁䅣䅁䭁䍁䅷䅁䭁䅁䉣䅁䉁䅁䅁允䅁䅁䅯权䅅䅁杷允䅁䅁䅕䅁䑁䅁䅷䅁䙁䅁䅁䥁獃欵䉚权㑄䅁䅁权㕁䅁䅁权䡁允䅁允䅁䅁䅅䅁䙁䅁䅁䅁䅁䅁䅁䍄䉁䅁䅁兂䅁䅁䅍䅄䅁䅁䅕䅁䅁䩁㉂䔫䭁䵁䅯䅁䭁䕁䅳䅁䭁䅁䉣䅁䉁䅁䅁允䅁䅁䅕䩧䕫条癨䐷䴸䅉䅅䅁䙁䅁䅁睁䵁䅁䅁兂䅁䅁䅃佲䝚兑䅯睶䅁䅁䅯兏䅁䅁䅯睂䅅䅁䅅䅁䉁䅁䅁兂䅁䅁䅁䅁䅁䅁杷允䅁䅁䅕䅁䑁䅁䅷䅁䙁䅁䅁䥁獃欵䉚权㙄䅁䅁权㕁䅁䅁权䡁允䅁允䅁䅁䅅䅁䙁䅁䅁䅁䅁䅁䅁䍄䉁䅁䅁兂䅁䅁䅍䅄䅁䅁䅕䅁䅁䉁䉃䔫䭁佁䅉䅁䭁䍁䄴䅁䭁䅁䉣䅁䉁䅁䅁允䅁䅁䅕睨ㅉ䝱䌵䕅䵁䅉䅅䅁䙁䅁䅁睁䵁䅁䅁兂䅁䅁䅁䥅㑈䅑䅯䄫䅁䅁䅯䅔䅁䅁䅯睂䅅䅁䅅䅁䉁䅁䅁兂䅁䅁䅁䅁䅁䅁杷允䅁䅁䅕䅁䑁䅁䅷䅁䙁䅁䅁䥁獃欵䉚权䑄䅁䅁权㕁䅁䅁权䡁允䅁允䅁䅁䅅䅁䙁䅁䅁䅁䅁䅁䅁䍄䉁䅁䅁兂䅁䅁䅍䅄䅁䅁䅕䅁䅁䭧浺歒䭅䅁䉑䅁䭁䑁䅫䅁䭁䅁䉣䅁䉁䅁䅁允䅁䅁䅕䅁䅁䅁䅁䅁䵁䅉䅅䅁䙁䅁䅁睁䵁䅁䅁兂䅁䅁䅃佲䝚兑䅯䄲䅁䅁䅯䅔䅁䅁䅯睂䅅䅁䅅䅁䉁䅁䅁兂扂啎歵婖睈睐杷允䅁䅁䅕䅁䑁䅁䅷䅁䙁䅁䅁䅁灂唸䈵权祄䅁䅁权䩂䅁䅁权䡁允䅁允䅁䅁䅅䅁䙁乁她扸㥇祲䅖䍄䉁䅁䅁兂䅁䅁䅍䅄䅁䅁䅕䅁䅁䭧浺歒䭅佁䅷䅁䭁䑁䅫䅁䭁䅁䉣䅁䉁䅁䅁允䅁䅁䅕䅁䅁䅁䅁䅁䵁䅉䅅䅁䙁䅁䅁睁䵁䅁䅁兂䅁䅁䅁䵑㜳䅑䅯䅫䅁䅁䅯䅍䅁䅁䅯睂䅅䅁䅅䅁䉁䅁䅁权䭁允䅁䍄䉁䅁䅁兂䅁䅁䅍䅄䅁䅁䅕䅁䅁䝁䭄〫䭁䱁䄸䅁䭁䕁䄰䅁䭁䅁䉣䅁䉁䅁䅁允䅁䅁䅕晤㠴卺䵯ぐ䵉䅉䅅䅁䙁䅁䅁睁䵁䅁䅁兂䅁䅁䅃佲䝚兑䅯杯䅁䅁䅯杏䅁䅁䅯睂䅅䅁䅅䅁䉁䅁䅁兂䅁䅁坈⽱楆村杷允䅁䅁䅕䅁䑁䅁䅷䅁䙁䅁䅁䥁䅂啚䈹权䡄䅁䅁权䑂䅁䅁权䡁允䅁允䅁䅁䅅䅁䙁䙁祅瑪積⭖䉴䍄䉁䅁䅁兂䅁䅁䅍䅄䅁䅁䅕䅁䅁䅁乓ご䭅䵁䅧䅁䭁䍁䄸䅁䭁䅁䉣䅁䉁䅁䅁允䅁䅁䅕䅁䅁䅁䅁䅁䵁䅉䅅䅁䙁䅁䅁睁䵁䅁䅁兂䅁䅁䅃佲䝚兑䅯䅁䅅䅁䅯兔䅁䅁䅯睂䅅䅁䅅䅁䉁䅁䅁权⽁允䅁䍄䉁䅁䅁兂䅁䅁䅍䅄䅁䅁䅕䅁䅁䥁刳歔䭅佁䅑䅁䭁䍁䄸䅁䭁䅁䉣䅁䉁䅁䅁允䅁䅁䅕䅁䅁䅁䅁䅁䵁䅉䅅䅁䙁䅁䅁睁䵁䅁䅁兂䅁䅁䅃佲䝚兑䅯䅫䅁䅁䅯杏䅁䅁䅯睂䅅䅁䅅䅁䉁䅁䅁权䭁允䅁䍄䉁䅁䅁兂䅁䅁䅍䅄䅁䅁䅕䅁䅁䝧畯ご䭅偁䅑䅁䭁䍁䅷䅁䭁䅁䉣䅁䉁䅁䅁允䅁䅁䅕䅁䅁䅁䅁䅁䵁䅉䅅䅁䙁䅁䅁睁䵁䅁䅁兂䅁䅁䅁㙲偒兑䅯睰䅁䅁䅯睑䅁䅁䅯睂䅅䅁䅅䅁䉁䅁䅁权䭁允䅁䍄䉁䅁䅁兂䅁䅁䅍䅄䅁䅁䅕䅁䅁䑁歪歔䭅䭁䅁䅁䭁䅁䅍䅁䭁䅁䉣䅁䉁䅁䅁允䅁䅁䅕䥪䩸晈漯䕍䵁䅉䅅䅁䙁䅁䅁睁䵁䅁䅁兂䅁䅁䅁䥂倱兑䅯共䅁䅁䅯村䅁䅁䅯睂䅅䅁䅅䅁䉁䅁䅁权䭁允䅁䍄䉁䅁䅁兂䅁䅁䅍䅄䅁䅁䅕䅁䅁䅁乓ご䭅䱁䅍䅁䭁䑁䅁䅁䭁䅁䉣䅁䉁䅁䅁允䅁䅁䅕䅁䅁䅁䅁䅁䵁䅉䅅䅁䙁䅁䅁睁䵁䅁䅁兂䅁䅁䅄佧兊兑䅯朸䅁䅁䅯睍䅁䅁䅯睂䅅䅁䅅䅁䉁䅁䅁兂䅁䅁䅁䅁䅁䅁杷允䅁䅁䅕䅁䑁䅁䅷䅁䙁䅁䅁䅁权晹䅴权䉄䅁䅁权䑁䅁䅁权䡁允䅁允䅁䅁䅅䅁䙁䥁㠴剥挸䉯䅎䍄䉁䅁䅁兂䅁䅁䅍䅄䅁䅁䅕䅁䅁䑁歪歔䭅佁䄴䅁䭁䍁䄴䅁䭁䅁䉣䅁䉁䅁䅁允䅁䅁䅕䅁䅁䅁䅁䅁䵁䅉䅅䅁䙁䅁䅁睁䵁䅁䅁兂䅁䅁䅃佲䝚兑䅯共䅁䅁䅯杏䅁䅁䅯睂䅅䅁䅅䅁䉁䅁䅁权䭁允䅁䍄䉁䅁䅁兂䅁䅁䅍䅄䅁䅁䅕䅁䅁䭧浺歒䭅䱁䅅䅁䭁䑁䅯䅁䭁䅁䉣䅁䉁䅁䅁允䅁䅁䅕䅁䅁䅁䅁䅁䵁䅉䅅䅁䙁䅁䅁睁䵁䅁䅁兂䅁䅁䅃佲䝚兑䅯杵䅁䅁䅯杏䅁䅁䅯睂䅅䅁䅅䅁䉁䅁䅁兂䅁䅁䅁䅁䅁䅁杷允䅁䅁䅕䅁䑁䅁䅷䅁䙁䅁䅁䅁允晧䅨权牃䅁䅁权硁䅁䅁权䡁允䅁允䅁䅁䅅䅁䭁䅁䉯䅁䵁䅉䅅䅁䙁䅁䅁睁䵁䅁䅁兂䅁䅁䅄佧兊兑䅯睸䅁䅁䅯䅍䅁䅁䅯睂䅅䅁䅅䅁䉁䅁䅁兂䅁䅁䅁䅁䅁䅁杷允䅁䅁䅕䅁䑁䅁䅷䅁䙁䅁䅁䥁獃欵䉚权䉄䅁䅁权㙁䅁䅁权䡁允䅁允䅁䅁䅅䅁䙁䅁䅁䅁䅁䅁䅁䍄䉁䅁䅁兂䅁䅁䅍䅄䅁䅁䅕䅁䅁䝧畯ご䭅乁䅷䅁䭁䑁䅍䅁䭁䅁䉣䅁䉁䅁䅁允䅁䅁䅕䅁䅁䅁䅁䅁䵁䅉䅅䅁䙁䅁䅁睁䵁䅁䅁兂䅁䅁䅃ㅏ偬兑䅯䄴䅁䅁䅯李䅁䅁䅯睂䅅䅁䅅䅁䉁䅁䅁兂㡂⭢摇扵祮睐杷允䅁䅁䅕䅁䑁䅁䅷䅁䙁䅁䅁䥁獃欵䉚权䭄䅁䅁权㙁䅁䅁权䡁允䅁允䅁䅁䅅䅁䙁䅁䅁䅁䅁䅁䅁䍄䉁䅁䅁兂䅁䅁䅍䅄䅁䅁䅕䅁䅁䭧浺歒䭅乁䅑䅁䭁䑁䅯䅁䭁䅁䉣䅁䉁䅁䅁允䅁䅁䅕䅁䅁䅁䅁䅁䵁䅉䅅䅁䙁䅁䅁睁䵁䅁䅁兂䅁䅁䅃佲䝚兑䅯朲䅁䅁䅯杏䅁䅁䅯睂䅅䅁䅅䅁䉁䅁䅁兂䅁䅁䅁䅁䅁䅁杷允䅁䅁䅕䅁䑁䅁䅷䅁䙁䅁䅁䅁睂癹䅴权汃䅁䅁权䅂䅁䅁权䡁允䅁允䅁䅁䅅䅁䡁䅁䅁䅁䅁畵䅊䍄䉁䅁䅁兂䅁䅁䅍䅄䅁䅁䅕䅁䅁䅁乓ご䭅乁䅯䅁䭁䕁䅍䅁䭁䅁䉣䅁䉁䅁䅁允䅁䅁䅕䅁䅁䅁䅁䅁䵁䅉䅅䅁䙁䅁䅁睁䵁䅁䅁兂䅁䅁䅄佧兊兑䅯䄰䅁䅁䅯睌䅁䅁䅯睂䅅䅁䅅䅁䉁䅁䅁兂䅁䅁䅁䅁䅁䅁杷允䅁䅁䅕䅁䑁䅁䅷䅁䙁䅁䅁䥁獃欵䉚权佄䅁䅁权㙁䅁䅁权䡁允䅁允䅁䅁䅅䅁䙁䅁䅁䅁䅁䅁䅁䍄䉁䅁䅁兂䅁䅁䅍䅄䅁䅁䅕䅁䅁䭧浺歒䭅佁䅉䅁䭁䑁䅯䅁䭁䅁䉣䅁䉁䅁䅁允䅁䅁䅕䅁䅁䅁䅁䅁䵁䅉䅅䅁䙁䅁䅁睁䵁䅁䅁兂䅁䅁䅃佲䝚兑䅯睲䅁䅁䅯杏䅁䅁䅯睂䅅䅁䅅䅁䉁䅁䅁兂䅁䅁䅁䅁䅁䅁杷允䅁䅁䅕䅁䑁䅁䅷䅁䙁䅁䅁䥁獃欵䉚权睄䅁䅁权㙁䅁䅁权䡁允䅁允䅁䅁䅅䅁䙁䅁䅁䅁䅁䅁䅁䍄䉁䅁䅁兂䅁䅁䅍䅄䅁䅁䅕䅁䅁䭁䩄〫䭁偁䅙䅁䭁䕁䅣䅁䭁䅁䉣䅁䉁䅁䅁允䅁䅁䅕䅁䅁䅁䅁䅁䵁䅉䅅䅁䙁䅁䅁睁䵁䅁䅁兂䅁䅁䅃佲䝚兑䅯朰䅁䅁䅯杏䅁䅁䅯睂䅅䅁䅅䅁䉁䅁䅁兂䅁䅁䅁䅁䅁䅁杷允䅁䅁䅕䅁䑁䅁䅷䅁䙁䅁䅁䥁獃欵䉚权䱄䅁䅁权㙁䅁䅁权䡁允䅁允䅁䅁䅅䅁䙁䅁䅁䅁䅁䅁䅁䍄䉁䅁䅁兂䅁䅁䅍䅄䅁䅁䅕䅁䅁䭧浺歒䭅䭁䅫䅁䭁䕁䅧䅁䭁䅁䉣䅁䉁䅁䅁允䅁䅁䅯权䅅䅁杷允䅁䅁䅕䅁䑁䅁䅷䅁䙁䅁䅁䅁灂唸䈵权㥃䅁䅁权䥂䅁䅁权䡁允䅁允䅁䅁䅅䅁䙁䅁摩婋匶䝍䅆䍄䉁䅁䅁兂䅁䅁䅍䅄䅁䅁䅕䅁䅁䩁㉂䔫䭁䩁䅙䅁䭁䑁䅳䅁䭁䅁䉣䅁䉁䅁䅁允䅁䅁䅕䅁䅁晔㥸啊䵉䅉䅅䅁䙁䅁䅁睁䵁䅁䅁兂䅁䅁䅃佲䝚兑䅯杁䅅䅁䅯杏䅁䅁䅯睂䅅䅁䅅䅁䉁䅁䅁兂䅁䅁䅁䅁䅁䅁杷允䅁䅁䅕䅁䑁䅁䅷䅁䙁䅁䅁䅁杂癹䅴权浄䅁䅁权⽁䅁䅁权䡁允䅁允䅁䅁䅅䅁䙁䅁䅁䅁䅁䅁䅁䍄䉁䅁䅁兂䅁䅁䅍䅄䅁䅁䅕䅁䅁䭧浺歒䭅䱁䄸䅁䭁䑁䅯䅁䭁䅁䉣䅁䉁䅁䅁允䅁䅁䅕䅁䅁䅁䅁䅁䵁䅉䅅䅁䙁䅁䅁睁䵁䅁䅁兂䅁䅁䅃佲䝚兑䅯䄯䅁䅁䅯杏䅁䅁䅯睂䅅䅁䅅䅁䉁䅁䅁兂䅁䅁䅁䅁䅁䅁杷允䅁䅁䅕䅁䑁䅁䅷䅁䙁䅁䅁䥁獃欵䉚权䑄䅁䅁权㙁䅁䅁权䡁允䅁允䅁䅁䅅䅁䙁䅁䅁䅁䅁䅁䅁䍄䉁䅁䅁兂䅁䅁䅍䅄䅁䅁䅕䅁䅁䭧浺歒䭅佁䅷䅁䭁䑁䅯䅁䭁䅁䉣䅁䉁䅁䅁允䅁䅁䅕䅁䅁䅁䅁䅁䵁䅉䅅䅁䙁䅁䅁睁䵁䅁䅁兂䅁䅁䅁䥅㑈䅑䅯杴䅁䅁䅯睍䅁䅁䅯睂䅅䅁䅅䅁䉁䅁䅁兂䅁䅁ぃ㠰歉村杷允䅁䅁䅕䅁䑁䅁䅷䅁䙁䅁䅁䅁权晹䅴权㙄䅁䅁权䉂䅁䅁权䡁允䅁允䅁䅁䅅䅁䙁䅁䅁䅁䅁䅁䅁䍄䉁䅁䅁兂䅁䅁䅍䅄䅁䅁䅕䅁䅁䭧浺歒䭅䱁䅅䅁䭁䕁䅑䅁䭁䅁䉣䅁䉁䅁䅁允䅁䅁䅕䅁㉁楊䅳䕚䵉䅉䅅䅁䙁䅁䅁睁䵁䅁䅁兂䅁䅁䅃佲䝚兑䅯朹䅁䅁䅯杏䅁䅁䅯睂䅅䅁䅅䅁䉁䅁䅁兂䅁䅁䅁䅁䅁䅁杷允䅁䅁䅕䅁䑁䅁䅷䅁䙁䅁䅁䥁睂䔸䈵权权䅁䅁权㑁䅁䅁权䡁允䅁允䅁䅁䅅䅁䙁乁ㅲ眰獗䉎䅎䍄䉁䅁䅁兂䅁䅁䅍䅄䅁䅁䅕䅁䅁䑧婴ご䭅佁䅉䅁䭁䅁䅍䅁䭁䅁䉣䅁䉁䅁䅁允䅁䅁䅕坯硗癤䭩䕄䵁䅉䅅䅁䙁䅁䅁睁䵁䅁䅁兂䅁䅁䅃䅖兒兑䅯睱䅁䅁䅯杒䅁䅁䅯睂䅅䅁䅅䅁䉁䅁䅁权䭁允䅁䍄䉁䅁䅁兂䅁䅁䅍䅄䅁䅁䅕䅁䅁䭧浺歒䭅䩁䅙䅁䭁䑁䄸䅁䭁䅁䉣䅁䉁䅁䅁允䅁䅁䅕䅁䥂摥ㅦ歆䵉䅉䅅䅁䙁䅁䅁睁䵁䅁䅁兂䅁䅁䅄佧兊兑䅯䅵䅁䅁䅯睐䅁䅁䅯睂䅅䅁䅅䅁䉁䅁䅁兂䅁䅁䅁䅁䅁䅁杷允䅁䅁䅕䅁䑁䅁䅷䅁䙁䅁䅁䥁獃欵䉚权㥃䅁䅁权⽁䅁䅁权䡁允䅁允䅁䅁䅅䅁䙁䅁䅁䅁䅁䅁䅁䍄䉁䅁䅁兂䅁䅁䅍䅄䅁䅁䅕䅁䅁䵁い〫䭁乁䅑䅁䭁䍁䄴䅁䭁䅁䉣䅁䉁䅁䅁允䅁䅁䅕䅁䅁䅁䅁䅁䵁䅉䅅䅁䙁䅁䅁睁䵁䅁䅁兂䅁䅁䅃佲䝚兑䅯䄯䅁䅁䅯村䅁䅁䅯睂䅅䅁䅅䅁䉁䅁䅁兂㡄危⼰假㝍䅑杷允䅁䅁䅕䅁䑁䅁䅷䅁䙁䅁䅁䥁㝁啗䈹权㑃䅁䅁权㥁䅁䅁权䡁允䅁允䅁䅁䅅䅁䙁䉁樹ㅭ潢唸䅸䍄䉁䅁䅁兂䅁䅁䅍䅄䅁䅁䅕䅁䅁䭧浺歒䭅䵁䅕䅁䭁䑁䄸䅁䭁䅁䉣䅁䉁䅁䅁允䅁䅁䅕䅁䅁䅁䅁䅁䵁䅉䅅䅁䙁䅁䅁睁䵁䅁䅁兂䅁䅁䅃佲䝚兑䅯䅹䅁䅁䅯睐䅁䅁䅯睂䅅䅁䅅䅁䉁䅁䅁兂䅁䅁䅁䅁䅁䅁杷允䅁䅁䅕䅁䑁䅁䅷䅁䙁䅁䅁䥁獃欵䉚权䭄䅁䅁权⽁䅁䅁权䡁允䅁允䅁䅁䅅䅁䙁䅁䅁䅁䅁䅁䅁䍄䉁䅁䅁兂䅁䅁䅍䅄䅁䅁䅕䅁䅁䡁瑳ご䭅䭁䅉䅁䭁䑁䅉䅁䭁䅁䉣䅁䉁䅁䅁允䅁䅁䅕䅁䅁䅁䅁䅁䵁䅉䅅䅁䙁䅁䅁睁䵁䅁䅁兂䅁䅁䅃佲䝚兑䅯䄱䅁䅁䅯睐䅁䅁䅯睂䅅䅁䅅䅁䉁䅁䅁兂䅁䅁䅁䅁䅁䅁杷允䅁䅁䅕䅁䑁䅁䅷䅁䙁䅁䅁䅁乂ㅈ䉂权䭄䅁䅁权䕂䅁䅁权䡁允䅁允䅁䅁䅅䅁䙁䡁䱕獊杺偙⽍䍄䉁䅁䅁兂䅁䅁䅍䅄䅁䅁䅕䅁䅁䡁瑳ご䭅䅁䉑䅁䭁䍁䄸䅁䭁䅁䉣䅁䉁䅁䅁允䅁䅁䅕䅁䅁䅁䅁䅁䵁䅉䅅䅁䙁䅁䅁睁䵁䅁䅁兂䅁䅁䅃佲䝚兑䅯朲䅁䅁䅯睐䅁䅁䅯睂䅅䅁䅅䅁䉁䅁䅁兂䅁䅁䅁䅁䅁䅁杷允䅁䅁䅕䅁䑁䅁䅷䅁䙁䅁䅁䥁獃欵䉚权捄䅁䅁权䱂䅁䅁权䡁允䅁允䅁䅁䅅䅁䙁䡁案桘㈫晱⽕䍄䉁䅁䅁兂䅁䅁䅍䅄䅁䅁䅕䅁䅁䭧浺歒䭅乁䄴䅁䭁䑁䄸䅁䭁䅁䉣䅁䉁䅁䅁允䅁䅁䅕䅁䅁䅁䅁䅁䵁䅉䅅䅁䙁䅁䅁睁䵁䅁䅁兂䅁䅁䅃佲䝚兑䅯朷䅁䅁䅯睐䅁䅁䅯睂䅅䅁䅅䅁䉁䅁䅁兂䅁䅁䅁䅁䅁䅁杷允䅁䅁䅕䅁䑁䅁䅷䅁䙁䅁䅁䥁獃欵䉚权浄䅁䅁权⽁䅁䅁权䡁允䅁允䅁䅁䅅䅁䙁䅁䅁䅁䅁䅁䅁䍄䉁䅁䅁兂䅁䅁䅍䅄䅁䅁䅕䅁䅁䙁坔歔䭅䱁䄸䅁䭁䕁䄰䅁䭁䅁䉣䅁䉁䅁䅁允䅁䅁䅕䅁䅁䅁䅁䅁䵁䅉䅅䅁䙁䅁䅁睁䵁䅁䅁兂䅁䅁䅄佧兊兑䅯杬䅁䅁䅯李䅁䅁䅯睂䅅䅁䅅䅁䉁䅁䅁兂畂睯灇楸⽰兑杷允䅁䅁䅕䅁䑁䅁䅷䅁䙁䅁䅁䅁杂癹䅴权卄䅁䅁权䑂䅁䅁权䡁允䅁允䅁䅁䅅䅁䙁䍁⽴䌰瑗穘䅊䍄䉁䅁䅁兂䅁䅁䅍䅄䅁䅁䅕䅁䅁䭧浺歒䭅偁䅁䅁䭁䑁䄸䅁䭁䅁䉣䅁䉁䅁䅁允䅁䅁䅕䅁䅁䅁䅁䅁䵁䅉䅅䅁䙁䅁䅁睁䵁䅁䅁兂䅁䅁䅃佲䝚兑䅯䄹䅁䅁䅯睐䅁䅁䅯睂䅅䅁䅅䅁䉁䅁䅁兂䅁䅁䅁䅁䅁䅁杷允䅁䅁䅕䅁䑁䅁䅷䅁䙁䅁䅁䥁獃欵䉚权㑄䅁䅁权⽁䅁䅁权䡁允䅁允䅁䅁䅅䅁䙁䅁䅁䅁䅁䅁䅁䍄䉁䅁䅁兂䅁䅁䅍䅄䅁䅁䅕䅁䅁佁䉃䔫䭁䱁䅑䅁䭁䑁䅫䅁䭁䅁䉣䅁䉁䅁䅁允䅁䅁䅕䅁䅄戯㡈䕑䵉䅉䅅䅁䙁䅁䅁睁䵁䅁䅁兂䅁䅁䅃佲䝚兑䅯睶䅁䅁䅯睐䅁䅁䅯睂䅅䅁䅅䅁䉁䅁䅁兂䅁䅁䅁䅁䅁䅁杷允䅁䅁䅕䅁䑁䅁䅷䅁䙁䅁䅁䥁獃欵䉚权⭄䅁䅁权⽁䅁䅁权䡁允䅁允䅁䅁䅅䅁䙁䅁䅁䅁䅁䅁䅁䍄䉁䅁䅁兂䅁䅁䅍䅄䅁䅁䅕䅁䅁䭁欫ご䭅䵁䄴䅁䭁䑁䅧䅁䭁䅁䉣䅁䉁䅁䅁允䅁䅁䅕㡅塕慎桊稸䴸䅉䅅䅁䙁䅁䅁睁䵁䅁䅁兂䅁䅁䅁䵣㝲䅑䅯杵䅁䅁䅯睏䅁䅁䅯睂䅅䅁䅅䅁䉁䅁䅁兂䅁䅁䅁䅁䅁䅁杷允䅁䅁䅕䅁䑁䅁䅷䅁䙁䅁䅁䅁癃䕰䈹权歄䅁䅁权䭂䅁䅁权䡁允䅁允䅁䅁䅅䅁䙁佁〸㕫㙂睐䅴䍄䉁䅁䅁兂䅁䅁䅍䅄䅁䅁䅕䅁䅁䕁昰䕕䭅䱁䅑䅁䭁䍁䄴䅁䭁䅁䉣䅁䉁䅁䅁允䅁䅁䅕䅁䅁䅁䅁䅁䵁䅉䅅䅁䙁䅁䅁睁䵁䅁䅁兂䅁䅁䅁偷㝔䅑䅯朱䅁䅁䅯䅎䅁䅁䅯睂䅅䅁䅅䅁䉁䅁䅁兂䅁䅁䅁䅁䅁䅁杷允䅁䅁䅕䅁䑁䅁䅷䅁䙁䅁䅁䥁獃欵䉚权楄䅁䅁权䱂䅁䅁权䡁允䅁允䅁䅁䅅䅁䙁佁汱唴坱剙䅆䍄䉁䅁䅁兂䅁䅁䅍䅄䅁䅁䅕䅁䅁䭧浺歒䭅䅁䉉䅁䭁䑁䄸䅁䭁䅁䉣䅁䉁䅁䅁允䅁䅁䅕䅁䅁䅁䅁䅁䵁䅉䅅䅁䙁䅁䅁睁䵁䅁䅁兂䅁䅁䅃佲䝚兑䅯杁䅅䅁䅯䅓䅁䅁䅯睂䅅䅁䅅䅁䉁䅁䅁兂敂獣態椲婳䅑杷允䅁䅁䅕䅁䑁䅁䅷䅁䙁䅁䅁䥁獃欵䉚权权䅁䅁权㍁䅁䅁权䡁允䅁允䅁䅁䅅䅁䙁佁㝦晱午卺䅨䍄䉁䅁䅁兂䅁䅁䅍䅄䅁䅁䅕䅁䅁䡧睄歔䭅䭁䅫䅁䭁䑁䅧䅁䭁䅁䉣䅁䉁䅁䅁允䅁䅁䅯权䅅䅁杷允䅁䅁䅕䅁䑁䅁䅷䅁䙁䅁䅁䅁乂ㅈ䉂权䙄䅁䅁权䭂䅁䅁权䡁允䅁允䅁䅁䅅䅁䙁䅁桕噗樹祳䅆䍄䉁䅁䅁兂䅁䅁䅍䅄䅁䅁䅕䅁䅁䭧浺歒䭅䭁䅳䅁䭁䑁䅕䅁䭁䅁䉣䅁䉁䅁䅁允䅁䅁䅯权䅅䅁杷允䅁䅁䅕䅁䑁䅁䅷䅁䙁䅁䅁䅁㑁䔵䈵权䍁允䅁权䭂䅁䅁权䡁允䅁允䅁䅁䅅䅁䙁乁䨵㈳卬䉘䅴䍄䉁䅁䅁兂䅁䅁䅍䅄䅁䅁䅕䅁䅁䭧浺歒䭅䩁䅁䅁䭁䑁䅣䅁䭁䅁䉣䅁䉁䅁䅁允䅁䅁䅯权䅅䅁杷允䅁䅁䅕䅁䑁䅁䅷䅁䙁䅁䅁䥁啂䙂䉂权睄䅁䅁权䡂䅁䅁权䡁允䅁允䅁䅁䅅䅁䙁䉁㙑㥮歶䕋䅒䍄䉁䅁䅁兂䅁䅁䅍䅄䅁䅁䅕䅁䅁䭧浺歒䭅䭁䅣䅁䭁䑁䅣䅁䭁䅁䉣䅁䉁䅁䅁允䅁䅁䅯权䅅䅁杷允䅁䅁䅕䅁䑁䅁䅷䅁䙁䅁䅁䥁獃欵䉚权元䅁䅁权㥁䅁䅁权䡁允䅁允䅁䅁䅅䅁䭁䅁䉯䅁䵁䅉䅅䅁䙁䅁䅁睁䵁䅁䅁兂䅁䅁䅃佲䝚兑䅯䅴䅁䅁䅯睎䅁䅁䅯睂䅅䅁䅅䅁䉁䅁䅁兂䅁䅁䅁䅁䅁䅁杷允䅁䅁䅕䅁䑁䅁䅷䅁䙁䅁䅁䅁乂ㅈ䉂权湃䅁䅁权䍂䅁䅁权䡁允䅁允䅁䅁䅅䅁䭁䅁䉯䅁䵁䅉䅅䅁䙁䅁䅁睁䵁䅁䅁兂䅁䅁䅃佲䝚兑䅯杴䅁䅁䅯睎䅁䅁䅯睂䅅䅁䅅䅁䉁䅁䅁兂䅁䅁䅁䅁䅁䅁杷允䅁䅁䅕䅁䑁䅁䅷䅁䙁䅁䅁䥁獃欵䉚权䉄䅁䅁权㍁䅁䅁权䡁允䅁允䅁䅁䅅䅁䙁䅁䅁䅁䅁䅁䅁䍄䉁䅁䅁兂䅁䅁䅍䅄䅁䅁䅕䅁䅁䭧浺歒䭅䵁䅣䅁䭁䑁䅣䅁䭁䅁䉣䅁䉁䅁䅁允䅁䅁䅕䅁䅁䅁䅁䅁䵁䅉䅅䅁䙁䅁䅁睁䵁䅁䅁兂䅁䅁䅁剔儹兑䅯䄹䅁䅁䅯兏䅁䅁䅯睂䅅䅁䅅䅁䉁䅁䅁兂䅁䅁䅁䅁䅁䅁杷允䅁䅁䅕䅁䑁䅁䅷䅁䙁䅁䅁䅁元癤䅨权乄䅁䅁权䭂䅁䅁权䡁允䅁允䅁䅁䅅䅁䙁䥁䠯何均椫䅴䍄䉁䅁䅁兂䅁䅁䅍䅄䅁䅁䅕䅁䅁䭧浺歒䭅䵁䅧䅁䭁䑁䅣䅁䭁䅁䉣䅁䉁䅁䅁允䅁䅁䅕䅁䅁䅁䅁䅁䵁䅉䅅䅁䙁䅁䅁睁䵁䅁䅁兂䅁䅁䅁乖佚兑䅯朴䅁䅁䅯䅌䅁䅁䅯睂䅅䅁䅅䅁䉁䅁䅁兂䅁䅁䅁䅁䅁䅁杷允䅁䅁䅕䅁䑁䅁䅷䅁䙁䅁䅁䥁獃欵䉚权䭄䅁䅁权㍁䅁䅁权䡁允䅁允䅁䅁䅅䅁䙁䅁䅁䅁䅁䅁䅁䍄䉁䅁䅁兂䅁䅁䅍䅄䅁䅁䅕䅁䅁䙁睳ご䭅佁䅁䅁䭁䑁䅉䅁䭁䅁䉣䅁䉁䅁䅁允䅁䅁䅕䅁䅁䅁䅁䅁䵁䅉䅅䅁䙁䅁䅁睁䵁䅁䅁兂䅁䅁䅄佧兊兑䅯睲䅁䅁䅯睎䅁䅁䅯睂䅅䅁䅅䅁䉁䅁䅁兂䅁䅁䅁䅁䅁䅁杷允䅁䅁䅕䅁䑁䅁䅷䅁䙁䅁䅁䅁权晹䅴权い䅁䅁权䉂䅁䅁权䡁允䅁允䅁䅁䅅䅁䙁䉁桴伱呉䉦䅰䍄䉁䅁䅁兂䅁䅁䅍䅄䅁䅁䅕䅁䅁䭧浺歒䭅乁䅁䅁䭁䑁䅣䅁䭁䅁䉣䅁䉁䅁䅁允䅁䅁䅕䅁䅁䅁䅁䅁䵁䅉䅅䅁䙁䅁䅁睁䵁䅁䅁兂䅁䅁䅁㙲偒兑䅯睳䅁䅁䅯兑䅁䅁䅯睂䅅䅁䅅䅁䉁䅁䅁兂䅁䵯䤰づ煰村杷允䅁䅁䅕䅁䑁䅁䅷䅁䙁䅁䅁䵁䑸婌䉰权楃䅁䅁权䕂䅁䅁权䡁允䅁允䅁䅁䅅䅁䙁䅁䅁䅁䅁䅁䅁䍄䉁䅁䅁兂䅁䅁䅍䅄䅁䅁䅕䅁䅁䑧婴ご䭅䭁䅣䅁䭁䕁䅙䅁䭁䅁䉣䅁䉁䅁䅁允䅁䅁䅯权䅅䅁杷允䅁䅁䅕䅁䑁䅁䅷䅁䙁䅁䅁䅁䅄倹䅴权权䅁䅁权獁䅁䅁权䡁允䅁允䅁䅁䅅䅁䙁䱁へ硫䕧栱䅬䍄䉁䅁䅁兂䅁䅁䅍䅄䅁䅁䅕䅁䅁䭧浺歒䭅佁䅙䅁䭁䑁䅣䅁䭁䅁䉣䅁䉁䅁䅁允䅁䅁䅕䅁䅁䅁䅁䅁䵁䅉䅅䅁䙁䅁䅁睁䵁䅁䅁兂䅁䅁䅃佲䝚兑䅯睲䅁䅁䅯睎䅁䅁䅯睂䅅䅁䅅䅁䉁䅁䅁兂䅁䅁䅁䅁䅁䅁杷允䅁䅁䅕䅁䑁䅁䅷䅁䙁䅁䅁䥁獃欵䉚权睄䅁䅁权㍁䅁䅁权䡁允䅁允䅁䅁䅅䅁䙁䅁䅁䅁䅁䅁䅁䍄䉁䅁䅁兂䅁䅁䅍䅄䅁䅁䅕䅁䅁䩁㉂䔫䭁䱁䅅䅁䭁䑁䄸䅁䭁䅁䉣䅁䉁䅁䅁允䅁䅁䅕䅁䅁㑲䩌䕓䵉䅉䅅䅁䙁䅁䅁睁䵁䅁䅁兂䅁䅁䅃佲䝚兑䅯䄹䅁䅁䅯睎䅁䅁䅯睂䅅䅁䅅䅁䉁䅁䅁兂䅁䅁䅁䅁䅁䅁杷允䅁䅁䅕䅁䑁䅁䅷䅁䙁䅁䅁䥁獃欵䉚权獄䅁䅁权㍁䅁䅁权䡁允䅁允䅁䅁䅅䅁䙁䅁䅁䅁䅁䅁䅁䍄䉁䅁䅁兂䅁䅁䅍䅄䅁䅁䅕䅁䅁䙁睳ご䭅䵁䅧䅁䭁䕁䅉䅁䭁䅁䉣䅁䉁䅁䅁允䅁䅁䅕䝡湰㑇慪〶䵅䅉䅅䅁䙁䅁䅁睁䵁䅁䅁兂䅁䅁䅁䍉㕪䅑䅯兺䅁䅁䅯睒䅁䅁䅯睂䅅䅁䅅䅁䉁䅁䅁兂桄䙩偑桹橕䅑杷允䅁䅁䅕䅁䑁䅁䅷䅁䙁䅁䅁䥁獃欵䉚权权䅁䅁权㝁䅁䅁权䡁允䅁允䅁䅁䅅䅁䙁䱁䩰䅄牉票䅬䍄䉁䅁䅁兂䅁䅁䅍䅄䅁䅁䅕䅁䅁䑁歪歔䭅乁䅉䅁䭁䍁䄸䅁䭁䅁䉣䅁䉁䅁䅁允䅁䅁䅕䅁䅁䅁䅁䅁䵁䅉䅅䅁䙁䅁䅁睁䵁䅁䅁兂䅁䅁䅁祥倱兑䅯杯䅁䅁䅯䅌䅁䅁䅯睂䅅䅁䅅䅁䉁䅁䅁兂䅁䅁䅁䅁䅁䅁杷允䅁䅁䅕䅁䑁䅁䅷䅁䙁䅁䅁䥁獃欵䉚权橃䅁䅁权㝁䅁䅁权䡁允䅁允䅁䅁䅅䅁䙁䅁䅁ㄷ危う䍴䍄䉁䅁䅁兂䅁䅁䅍䅄䅁䅁䅕䅁䅁䝁䭄〫䭁䩁䅙䅁䭁䕁䅫䅁䭁䅁䉣䅁䉁䅁䅁允䅁䅁䅕娱偧浄渲䕍䵉䅉䅅䅁䙁䅁䅁睁䵁䅁䅁兂䅁䅁䅃佲䝚兑䅯睱䅁䅁䅯睏䅁䅁䅯睂䅅䅁䅅䅁䉁䅁䅁权䭁允䅁䍄䉁䅁䅁兂䅁䅁䅍䅄䅁䅁䅕䅁䅁䭧浺歒䭅䱁䅙䅁䭁䑁䅳䅁䭁䅁䉣䅁䉁䅁䅁允䅁䅁䅕䅁䅁䅁䅁䅁䵁䅉䅅䅁䙁䅁䅁睁䵁䅁䅁兂䅁䅁䅁䍉㕪䅑䅯杯䅁䅁䅯兎䅁䅁䅯睂䅅䅁䅅䅁䉁䅁䅁兂䅁䡁䙁呈潸村杷允䅁䅁䅕䅁䑁䅁䅷䅁䙁䅁䅁䥁獃欵䉚权㙃䅁䅁权㝁䅁䅁权䡁允䅁允䅁䅁䅅䅁䙁䅁䅁䅁䅁䅁䅁䍄䉁䅁䅁兂䅁䅁䅍䅄䅁䅁䅕䅁䅁䭧浺歒䭅䵁䅕䅁䭁䑁䅳䅁䭁䅁䉣䅁䉁䅁䅁允䅁䅁䅕䅁䅁䅁䅁䅁䵁䅉䅅䅁䙁䅁䅁睁䵁䅁䅁兂䅁䅁䅃佲䝚兑䅯睸䅁䅁䅯睏䅁䅁䅯睂䅅䅁䅅䅁䉁䅁䅁兂䅁䅁䅁䅁䅁䅁杷允䅁䅁䅕䅁䑁䅁䅷䅁䙁䅁䅁䥁獃欵䉚权兄䅁䅁权㝁䅁䅁权䡁允䅁允䅁䅁䅅䅁䙁䅁䅁䅁䅁䅁䅁䍄䉁䅁䅁兂䅁䅁䅍䅄䅁䅁䅕䅁䅁䉁䉃䔫䭁䭁䅍䅁䭁䑁䅍䅁䭁䅁䉣䅁䉁䅁䅁允䅁䅁䅕䅁䅃浺㡎䕐䵉䅉䅅䅁䙁䅁䅁睁䵁䅁䅁兂䅁䅁䅃偣佂兑䅯睳䅁䅁䅯材䅁䅁䅯睂䅅䅁䅅䅁䉁䅁䅁兂敁嘸⽥杘䑃村杷允䅁䅁䅕䅁䑁䅁䅷䅁䙁䅁䅁䥁獃欵䉚权啄䅁䅁权㝁䅁䅁权䡁允䅁允䅁䅁䅅䅁䙁䅁䅁䅁䅁䅁䅁䍄䉁䅁䅁兂䅁䅁䅍䅄䅁䅁䅕䅁䅁䵁い〫䭁佁䅉䅁䭁䑁䅣䅁䭁䅁䉣䅁䉁䅁䅁允䅁䅁䅕䅁䅁䅁䅁䅁䵁䅉䅅䅁䙁䅁䅁睁䵁䅁䅁兂䅁䅁䅃佲䝚兑䅯朲䅁䅁䅯睏䅁䅁䅯睂䅅䅁䅅䅁䉁䅁䅁兂䅁䅁䅁䅁䅁䅁杷允䅁䅁䅕䅁䑁䅁䅷䅁䙁䅁䅁䥁獃欵䉚权捄䅁䅁权㝁䅁䅁权䡁允䅁允䅁䅁䅅䅁䙁䅁䅁䅁䅁䅁䅁䍄䉁䅁䅁兂䅁䅁䅍䅄䅁䅁䅕䅁䅁䍁潁唫䭁䵁䅅䅁䭁䑁䅧䅁䭁䅁䉣䅁䉁䅁䅁允䅁䅁䅕汸剭䙣䤳啅䵁䅉䅅䅁䙁䅁䅁睁䵁䅁䅁兂䅁䅁䅃佲䝚兑䅯䅹䅁䅁䅯䅓䅁䅁䅯睂䅅䅁䅅䅁䉁䅁䅁兂㉂䉐䅌㉮⽄兑杷允䅁䅁䅕䅁䑁䅁䅷䅁䙁䅁䅁䥁䅂啚䈹权敄䅁䅁权䱂䅁䅁权䡁允䅁允䅁䅁䅅䅁䙁䭁瑕㥺噪先䅂䍄䉁䅁䅁兂䅁䅁䅍䅄䅁䅁䅕䅁䅁䕁乄〫䭁䭁䄸䅁䭁䑁䄰䅁䭁䅁䉣䅁䉁䅁䅁允䅁䅁䅕䅁䅁䅁䅁䅁䵁䅉䅅䅁䙁䅁䅁睁䵁䅁䅁兂䅁䅁䅃佲䝚兑䅯朰䅁䅁䅯睏䅁䅁䅯睂䅅䅁䅅䅁䉁䅁䅁兂䅁䅁䅁䅁䅁䅁杷允䅁䅁䅕䅁䑁䅁䅷䅁䙁䅁䅁䅁杁偋䅬权䑄䅁䅁权⭁䅁䅁权䡁允䅁允䅁䅁䅅䅁䙁䅁䅁䅁䅁䅁䅁䍄䉁䅁䅁兂䅁䅁䅍䅄䅁䅁䅕䅁䅁䑁歪歔䭅佁䅉䅁䭁䕁䅳䅁䭁䅁䉣䅁䉁䅁䅁允䅁䅁䅕䝧塺穋㙋歅䵁䅉䅅䅁䙁䅁䅁睁䵁䅁䅁兂䅁䅁䅃佲䝚兑䅯杯䅁䅁䅯䅔䅁䅁䅯睂䅅䅁䅅䅁䉁䅁䅁兂牁湲卪奺⽒村杷允䅁䅁䅕䅁䑁䅁䅷䅁䙁䅁䅁䥁睂䔸䈵权畄䅁䅁权䱂䅁䅁权䡁允䅁允䅁䅁䅅䅁䙁䙁剗塄浐䙍䅊䍄䉁䅁䅁兂䅁䅁䅍䅄䅁䅁䅕䅁䅁䭧浺歒䭅䵁䅳䅁䭁䑁䅳䅁䭁䅁䉣䅁䉁䅁䅁允䅁䅁䅕䅁䅁䅁䅁䅁䵁䅉䅅䅁䙁䅁䅁睁䵁䅁䅁兂䅁䅁䅃佲䝚兑䅯末䅁䅁䅯睏䅁䅁䅯睂䅅䅁䅅䅁䉁䅁䅁兂䅁䅁䅁䅁䅁䅁杷允䅁䅁䅕䅁䑁䅁䅷䅁䙁䅁䅁䥁獃欵䉚权灃䅁䅁权㡁䅁䅁权䡁允䅁允䅁䅁䅅䅁䭁䅁䉯䅁䵁䅉䅅䅁䙁䅁䅁睁䵁䅁䅁兂䅁䅁䅃佲䝚兑䅯睷䅁䅁䅯睏䅁䅁䅯睂䅅䅁䅅䅁䉁䅁䅁兂䅁䅁䅁䅁䅁䅁杷允䅁䅁䅕䅁䑁䅁䅷䅁䙁䅁䅁䥁獃欵䉚权䕁允䅁权㝁䅁䅁权䡁允䅁允䅁䅁䅅䅁䙁䅁䅁䅁䅁䅁䅁䍄䉁䅁䅁兂䅁䅁䅍䅄䅁䅁䅕䅁䅁䭧浺歒䭅䭁䅍䅁䭁䕁䅁䅁䭁䅁䉣䅁䉁䅁䅁允䅁䅁䅕允㑃偓㍴䕗䵉䅉䅅䅁䙁䅁䅁睁䵁䅁䅁兂䅁䅁䅁摪但兑䅯末䅁䅁䅯睑䅁䅁䅯睂䅅䅁䅅䅁䉁䅁䅁兂䅁䅁䅁䅁䅁䅁杷允䅁䅁䅕䅁䑁䅁䅷䅁䙁䅁䅁䥁獃欵䉚权硃䅁䅁权䅂䅁䅁权䡁允䅁允䅁䅁䅅䅁䙁䅁䅁䅁䅁䅁䅁䍄䉁䅁䅁兂䅁䅁䅍䅄䅁䅁䅕䅁䅁䅁乓ご䭅䱁䅍䅁䭁䕁䅫䅁䭁䅁䉣䅁䉁䅁䅁允䅁䅁䅕䅁䅁䅁䅁䅁䵁䅉䅅䅁䙁䅁䅁睁䵁䅁䅁兂䅁䅁䅃佲䝚兑䅯朱䅁䅁䅯䅑䅁䅁䅯睂䅅䅁䅅䅁䉁䅁䅁兂䅁䅁䅁䅁䅁䅁杷允䅁䅁䅕䅁䑁䅁䅷䅁䙁䅁䅁䅁乃唰䈵权歄䅁䅁权䕂䅁䅁权䡁允䅁允䅁䅁䅅䅁䙁䅁䅁䅁䅁䅁䅁䍄䉁䅁䅁兂䅁䅁䅍䅄䅁䅁䅕䅁䅁䭧浺歒䭅乁䅧䅁䭁䕁䅁䅁䭁䅁䉣䅁䉁䅁䅁允䅁䅁䅕䅁䅁䅁䅁䅁䵁䅉䅅䅁䙁䅁䅁睁䵁䅁䅁兂䅁䅁䅃楡倵兑䅯朶䅁䅁䅯杍䅁䅁䅯睂䅅䅁䅅䅁䉁䅁䅁兂䅁䅁䅁䅁䅁䅁杷允䅁䅁䅕䅁䑁䅁䅷䅁䙁䅁䅁䥁獃欵䉚权慄䅁䅁权䅂䅁䅁权䡁允䅁允䅁䅁䅅䅁䙁䅁䅁䅁䅁䅁䅁䍄䉁䅁䅁兂䅁䅁䅍䅄䅁䅁䅕䅁䅁䍁潁唫䭁乁䅉䅁䭁䑁䅯䅁䭁䅁䉣䅁䉁䅁䅁允䅁䅁䅕䅁䅁䅁䅁䅁䵁䅉䅅䅁䙁䅁䅁睁䵁䅁䅁兂䅁䅁䅃佲䝚兑䅯杺䅁䅁䅯䅑䅁䅁䅯睂䅅䅁䅅䅁䉁䅁䅁兂䅁䅁䅁䅁䅁䅁杷允䅁䅁䅕䅁䑁䅁䅷䅁䙁䅁䅁䅁䅄倹䅴权坄䅁䅁权硁䅁䅁权䡁允䅁允䅁䅁䅅䅁䙁䅁䅁䅁䅁䅁䅁䍄䉁䅁䅁兂䅁䅁䅍䅄䅁䅁䅕䅁䅁䭧浺歒䭅佁䅁䅁䭁䕁䅁䅁䭁䅁䉣䅁䉁䅁䅁允䅁䅁䅕䅁䅁䅁䅁䅁䵁䅉䅅䅁䙁䅁䅁睁䵁䅁䅁兂䅁䅁䅃佲䝚兑䅯朵䅁䅁䅯䅑䅁䅁䅯睂䅅䅁䅅䅁䉁䅁䅁兂䅁䅁䅁䅁䅁䅁杷允䅁䅁䅕䅁䑁䅁䅷䅁䙁䅁䅁䅁乂ㅈ䉂权獄䅁䅁权ぁ䅁䅁权䡁允䅁允䅁䅁䅅䅁䙁䅁䅁䅁䅁䅁䅁䍄䉁䅁䅁兂䅁䅁䅍䅄䅁䅁䅕䅁䅁䭧浺歒䭅偁䅁䅁䭁䕁䅁䅁䭁䅁䉣䅁䉁䅁䅁允䅁䅁䅕䅁䅁䅁䅁䅁䵁䅉䅅䅁䙁䅁䅁睁䵁䅁䅁兂䅁䅁䅃楡倵兑䅯䄳䅁䅁䅯睒䅁䅁䅯睂䅅䅁䅅䅁䉁䅁䅁兂䅁䅁䅁䅁䅁䅁杷允䅁䅁䅕䅁䑁䅁䅷䅁䙁䅁䅁䥁獃欵䉚权潄䅁䅁权䅂䅁䅁权䡁允䅁允䅁䅁䅅䅁䙁䅁䅁䅁䅁䅁䅁䍄䉁䅁䅁兂䅁䅁䅍䅄䅁䅁䅕䅁䅁䭧浺歒䭅偁䅧䅁䭁䕁䅁䅁䭁䅁䉣䅁䉁䅁䅁允䅁䅁䅕䅁䅁䅁䅁䅁䵁䅉䅅䅁䙁䅁䅁睁䵁䅁䅁兂䅁䅁䅁䥅㑈䅑䅯朲䅁䅁䅯䅌䅁䅁䅯睂䅅䅁䅅䅁䉁䅁䅁兂䅁䅁䅁䅁䅁䅁杷允䅁䅁䅕䅁䑁䅁䅷䅁䙁䅁䅁䥁獃欵䉚权楃䅁䅁权㥁䅁䅁权䡁允䅁允䅁䅁䅅䅁䙁䩁桲卵乴䡭䍖䍄䉁䅁䅁兂䅁䅁䅍䅄䅁䅁䅕䅁䅁䭧浺歒䭅䭁䅍䅁䭁䑁䄰䅁䭁䅁䉣䅁䉁䅁䅁允䅁䅁䅕啺晸䅓䩨啗䵉䅉䅅䅁䙁䅁䅁睁䵁䅁䅁兂䅁䅁䅁乖佚兑䅯睹䅁䅁䅯䅍䅁䅁䅯睂䅅䅁䅅䅁䉁䅁䅁兂䅁䅁䅁䅁䅁䅁杷允䅁䅁䅕䅁䑁䅁䅷䅁䙁䅁䅁䥁獃欵䉚权㡄䅁䅁权⭁䅁䅁权䡁允䅁允䅁䅁䅅䅁䙁䥁焫卪扸橵䄵䍄䉁䅁䅁兂䅁䅁䅍䅄䅁䅁䅕䅁䅁䭧浺歒䭅䭁䅕䅁䭁䑁䄰䅁䭁䅁䉣䅁䉁䅁䅁允䅁䅁䅣䅁䅁䭁湄欴䵁䅉䅅䅁䙁䅁䅁睁䵁䅁䅁兂䅁䅁䅁穗偂兑䅯末䅁䅁䅯䅔䅁䅁䅯睂䅅䅁䅅䅁䉁䅁䅁兂䱄桕䝗⭡嘵村杷允䅁䅁䅕䅁䑁䅁䅷䅁䙁䅁䅁䅁灂唸䈵权㥃䅁䅁权䍂䅁䅁权䡁允䅁允䅁䅁䅅䅁䙁䝁汵⭙浥氰䅨䍄䉁䅁䅁兂䅁䅁䅍䅄䅁䅁䅕䅁䅁佁䉃䔫䭁䱁䅅䅁䭁䑁䅷䅁䭁䅁䉣䅁䉁䅁䅁允䅁䅁䅕䅁睁啌ぺち䵉䅉䅅䅁䙁䅁䅁睁䵁䅁䅁兂䅁䅁䅃佲䝚兑䅯关䅁䅁䅯児䅁䅁䅯睂䅅䅁䅅䅁䉁䅁䅁兂婃敇䑸䭈唵村杷允䅁䅁䅕䅁䑁䅁䅷䅁䙁䅁䅁䥁獃欵䉚权㉃䅁䅁权㥁䅁䅁权䡁允䅁允䅁䅁䅅䅁䙁䝁浚偱坏単䍚䍄䉁䅁䅁兂䅁䅁䅍䅄䅁䅁䅕䅁䅁䭧浺歒䭅䱁䄰䅁䭁䑁䄰䅁䭁䅁䉣䅁䉁䅁䅁允䅁䅁䅕瘫潰牁獆歘䵁䅉䅅䅁䙁䅁䅁睁䵁䅁䅁兂䅁䅁䅃佲䝚兑䅯䅹䅁䅁䅯児䅁䅁䅯睂䅅䅁䅅䅁䉁䅁䅁兂允㑍晃剓㜯兑杷允䅁䅁䅕䅁䑁䅁䅷䅁䙁䅁䅁䥁煂歌䈹权睄䅁䅁权穁䅁䅁权䡁允䅁允䅁䅁䅅䅁䙁䅁䅁䅁䅁䅁䅁䍄䉁䅁䅁兂䅁䅁䅍䅄䅁䅁䅕䅁䅁䭧浺歒䭅䵁䅯䅁䭁䑁䄰䅁䭁䅁䉣䅁䉁䅁䅁允䅁䅁䅕䅁䅁䅁䅁䅁䵁䅉䅅䅁䙁䅁䅁睁䵁䅁䅁兂䅁䅁䅁祥倱兑䅯杬䅁䅁䅯杏䅁䅁䅯睂䅅䅁䅅䅁䉁䅁䅁兂䅁䅁䅁䅁䅁䅁杷允䅁䅁䅕䅁䑁䅁䅷䅁䙁䅁䅁䅁元癤䅨权䉄䅁䅁权䑂䅁䅁权䡁允䅁允䅁䅁䅅䅁䙁佁畯㜴塑栵䄹䍄䉁䅁䅁兂䅁䅁䅍䅄䅁䅁䅕䅁䅁䭧浺歒䭅䵁䄰䅁䭁䑁䄰䅁䭁䅁䉣䅁䉁䅁䅁允䅁䅁䅕䅁䅁䅁䅁䅁䵁䅉䅅䅁䙁䅁䅁睁䵁䅁䅁兂䅁䅁䅃佲䝚兑䅯朱䅁䅁䅯児䅁䅁䅯睂䅅䅁䅅䅁䉁䅁䅁兂䅁䅁䅁䅁䅁䅁杷允䅁䅁䅕䅁䑁䅁䅷䅁䙁䅁䅁䅁癃䕰䈹权坄䅁䅁权㍁䅁䅁权䡁允䅁允䅁䅁䅅䅁䙁䩁⽙㠵振䵹⼸䍄䉁䅁䅁兂䅁䅁䅍䅄䅁䅁䅕䅁䅁䭧浺歒䭅乁䄴䅁䭁䑁䄰䅁䭁䅁䉣䅁䉁䅁䅁允䅁䅁䅕䅁䅁䅁䅁䅁䵁䅉䅅䅁䙁䅁䅁睁䵁䅁䅁兂䅁䅁䅁䥅㑈䅑䅯朴䅁䅁䅯䅌䅁䅁䅯睂䅅䅁䅅䅁䉁䅁䅁兂䅁䅁䅁䅁䅁䅁杷允䅁䅁䅕䅁䑁䅁䅷䅁䙁䅁䅁䅁灂唸䈵权歄䅁䅁权ぁ䅁䅁权䡁允䅁允䅁䅁䅅䅁䙁䅁䅁䅁䅁䅁䅁䍄䉁䅁䅁兂䅁䅁䅍䅄䅁䅁䅕䅁䅁䭧浺歒䭅佁䅁䅁䭁䑁䄰䅁䭁䅁䉣䅁䉁䅁䅁允䅁䅁䅕䅁䅁䅁䅁䅁䵁䅉䅅䅁䙁䅁䅁睁䵁䅁䅁兂䅁䅁䵄祑愲兑䅯睯䅁䅁䅯䅔䅁䅁䅯睂䅅䅁䅅䅁䉁䅁䅁兂䅁䅁䅁䅁䅁䅁杷允䅁䅁䅕䅁䑁䅁䅷䅁䙁䅁䅁䥁獃欵䉚权睄䅁䅁权㥁䅁䅁权䡁允䅁允䅁䅁䅅䅁䙁䉁浮㍫㡧䑏䅒䍄䉁䅁䅁兂䅁䅁䅍䅄䅁䅁䅕䅁䅁䭧浺歒䭅佁䅧䅁䭁䑁䄰䅁䭁䅁䉣䅁䉁䅁䅁允䅁䅁䅕䕺呪䐰䡈啔䵁䅉䅅䅁䙁䅁䅁睁䵁䅁䅁兂䅁䅁䅃䅖兒兑䅯朲䅁䅁䅯睏䅁䅁䅯睂䅅䅁䅅䅁䉁䅁䅁兂䅁䅁䅁䅁䅁䅁杷允䅁䅁䅕䅁䑁䅁䅷䅁䙁䅁䅁䅁扂䕍䈹权硃䅁䅁权㥁䅁䅁权䡁允䅁允䅁䅁䅅䅁䙁䅁䅁䅁䅁䅁䅁䍄䉁䅁䅁兂䅁䅁䅍䅄䅁䅁䅕䅁䅁䭧浺歒䭅偁䅉䅁䭁䑁䄰䅁䭁䅁䉣䅁䉁䅁䅁允䅁䅁䅕渶乷奥䅚䕇䵁䅉䅅䅁䙁䅁䅁睁䵁䅁䅁兂䅁䅁䅁䥅㑈䅑䅯睱䅁䅁䅯睐䅁䅁䅯睂䅅䅁䅅䅁䉁䅁䅁权䭁允䅁䍄䉁䅁䅁兂䅁䅁䅍䅄䅁䅁䅕䅁䅁䭧浺歒䭅偁䅑䅁䭁䑁䄰䅁䭁䅁䉣䅁䉁䅁䅁允䅁䅁䅕㥇灢桂䅱歈䵁䅉䅅䅁䙁䅁䅁睁䵁䅁䅁兂䅁䅁䅃楡倵兑䅯杹䅁䅁䅯䅓䅁䅁䅯睂䅅䅁䅅䅁䉁䅁䅁兂䅁䅁䅁䅁䅁䅁杷允䅁䅁䅕䅁䑁䅁䅷䅁䙁䅁䅁䥁䅂啚䈹权䉄䅁䅁权䑁䅁䅁权䡁允䅁允䅁䅁䅅䅁䙁乁猶䝮歋䉊䅒䍄䉁䅁䅁兂䅁䅁䅍䅄䅁䅁䅕䅁䅁䅁乓ご䭅䱁䅑䅁䭁䑁䅳䅁䭁䅁䉣䅁䉁䅁䅁允䅁䅁䅕䅁䅁䅁䅁䅁䵁䅉䅅䅁䙁䅁䅁睁䵁䅁䅁兂䅁䅁䅁䵑㜳䅑䅯兰䅁䅁䅯李䅁䅁䅯睂䅅䅁䅅䅁䉁䅁䅁睂䅁䅁䅁䉑橘䅑杷允䅁䅁䅕䅁䑁䅁䅷䅁䙁䅁䅁䥁獃欵䉚权䱄䅁䅁权㥁䅁䅁权䡁允䅁允䅁䅁䅅䅁䙁䝁摯倸湚睭䅆䍄䉁䅁䅁兂䅁䅁䅍䅄䅁䅁䅕䅁䅁䭧浺歒䭅䅁䉁䅁䭁䑁䄴䅁䭁䅁䉣䅁䉁䅁䅁允䅁䅁䅯睐䅅䅁杷允䅁䅁䅕䅁䑁䅁䅷䅁䙁䅁䅁䥁獃欵䉚权㑄䅁䅁权㥁䅁䅁权䡁允䅁允䅁䅁䅅䅁䙁䅁䅁䅁䅁䅁䅁䍄䉁䅁䅁兂䅁䅁䅍䅄䅁䅁䅕䅁䅁䭧浺歒䭅偁䅷䅁䭁䑁䄰䅁䭁䅁䉣䅁䉁䅁䅁允䅁䅁䅕汐橉灔䘸歐䵁䅉䅅䅁䙁䅁䅁睁䵁䅁䅁兂䅁䅁䅃佲䝚兑䅯术䅁䅁䅯児䅁䅁䅯睂䅅䅁䅅䅁䉁䅁䅁兂䅁䅁䅁䅁䅁䅁杷允䅁䅁䅕䅁䑁䅁䅷䅁䙁䅁䅁䥁獃欵䉚权䑄䅁䅁权㥁䅁䅁权䡁允䅁允䅁䅁䅅䅁䙁䅁䅁䅁䅁䅁䅁䍄䉁䅁䅁兂䅁䅁䅍䅄䅁䅁䅕䅁䅁䭧浺歒䭅䭁䅁䅁䭁䑁䅙䅁䭁䅁䉣䅁䉁䅁䅁允䅁䅁䅕督㌹䩗㙮歌䵁䅉䅅䅁䙁䅁䅁睁䵁䅁䅁兂䅁䅁䅃佲䝚兑䅯杬䅁䅁䅯李䅁䅁䅯睂䅅䅁䅅䅁䉁䅁䅁兂䉁䉁呄摃睕村杷允䅁䅁䅕䅁䑁䅁䅷䅁䙁䅁䅁䥁獃欵䉚权湃䅁䅁权㉁䅁䅁权䡁允䅁允䅁䅁䅅䅁䭁䅁䉯䅁䵁䅉䅅䅁䙁䅁䅁睁䵁䅁䅁兂䅁䅁䅃佲䝚兑䅯睳䅁䅁䅯李䅁䅁䅯睂䅅䅁䅅䅁䉁䅁䅁兂䅁䭙䬫慥㝎村杷允䅁䅁䅕䅁䑁䅁䅷䅁䙁䅁䅁䅁㝂啌䈹权楄䅁䅁权祁䅁䅁权䡁允䅁允䅁䅁䅅䅁䙁䅁䅁䅁䅁䅁䅁䍄䉁䅁䅁兂䅁䅁䅍䅄䅁䅁䅕䅁䅁䉁䉃䔫䭁䱁䄰䅁䭁䕁䄰䅁䭁䅁䉣䅁䉁䅁䅁允䅁䅁䅕〷吰畺䭮げ䵁䅉䅅䅁䙁䅁䅁睁䵁䅁䅁兂䅁䅁䅁偷㝔䅑䅯睱䅁䅁䅯兑䅁䅁䅯睂䅅䅁䅅䅁䉁䅁䅁权䭁允䅁䍄䉁䅁䅁兂䅁䅁䅍䅄䅁䅁䅕䅁䅁䥁刳歔䭅偁䅧䅁䭁䑁䄸䅁䭁䅁䉣䅁䉁䅁䅁允䅁䅁䅕䅁䅁䅁䅁䅁䵁䅉䅅䅁䙁䅁䅁睁䵁䅁䅁兂䅁䅁䅃佲䝚兑䅯关䅁䅁䅯李䅁䅁䅯睂䅅䅁䅅䅁䉁䅁䅁兂䉁䑧㥸匱數村杷允䅁䅁䅕䅁䑁䅁䅷䅁䙁䅁䅁䅁元癤䅨权硃䅁䅁权㝁䅁䅁权䡁允䅁允䅁䅁䅅䅁䙁䅁䅁䵙㙵啥䍨䍄䉁䅁䅁兂䅁䅁䅍䅄䅁䅁䅕䅁䅁䭧浺歒䭅䱁䅑䅁䭁䑁䅙䅁䭁䅁䉣䅁䉁䅁䅁允䅁䅁䅕䅁坁ㅙ獢歖䵉䅉䅅䅁䙁䅁䅁睁䵁䅁䅁兂䅁䅁䅃佲䝚兑䅯杴䅁䅁䅯李䅁䅁䅯睂䅅䅁䅅䅁䉁䅁䅁兂䉁䍁晁浄畣村杷允䅁䅁䅕䅁䑁䅁䅷䅁䙁䅁䅁䵁䑸婌䉰权㥃䅁䅁权睁䅁䅁权䡁允䅁允䅁䅁䅅䅁䙁䅁䅁䅁䅁䅁䅁䍄䉁䅁䅁兂䅁䅁䅍䅄䅁䅁䅕䅁䅁䭧浺歒䭅䱁䅯䅁䭁䑁䅙䅁䭁䅁䉣䅁䉁䅁䅁允䅁䅁䅕允允眰噮䕍䵉䅉䅅䅁䙁䅁䅁睁䵁䅁䅁兂䅁䅁䅃楡倵兑䅯杁䅅䅁䅯杍䅁䅁䅯睂䅅䅁䅅䅁䉁䅁䅁兂䅁䅁䅁䅁䅁䅁杷允䅁䅁䅕䅁䑁䅁䅷䅁䙁䅁䅁䥁獃欵䉚权㝃䅁䅁权㉁䅁䅁权䡁允䅁允䅁䅁䅅䅁䙁䅁䅁䱂䕉楤䍰䍄䉁䅁䅁兂䅁䅁䅍䅄䅁䅁䅕䅁䅁䭧浺歒䭅䵁䅣䅁䭁䑁䅙䅁䭁䅁䉣䅁䉁䅁䅁允䅁䅁䅕块楙砷䙰歁䵉䅉䅅䅁䙁䅁䅁睁䵁䅁䅁兂䅁䅁䅄佧兊兑䅯关䅁䅁䅯杍䅁䅁䅯睂䅅䅁䅅䅁䉁䅁䅁兂䅁䅁䅁䅁䅁䅁杷允䅁䅁䅕䅁䑁䅁䅷䅁䙁䅁䅁䥁獃欵䉚权㉄䅁䅁权䝂䅁䅁权䡁允䅁允䅁䅁䅅䅁䙁䡁䕮歇婭硵䅨䍄䉁䅁䅁兂䅁䅁䅍䅄䅁䅁䅕䅁䅁䥁刳歔䭅乁䅯䅁䭁䕁䅫䅁䭁䅁䉣䅁䉁䅁䅁允䅁䅁䅕佊祡砵稶䐴䴸䅉䅅䅁䙁䅁䅁睁䵁䅁䅁兂䅁䅁䅃佲䝚兑䅯䅹䅁䅁䅯李䅁䅁䅯睂䅅䅁䅅䅁䉁䅁䅁兂慂杨啑剭䉫村杷允䅁䅁䅕䅁䑁䅁䅷䅁䙁䅁䅁䅁㑁䔵䈵权祄䅁䅁权䙂䅁䅁权䡁允䅁允䅁䅁䅅䅁䙁䅁䅁䅁䅁䍧䅎䍄䉁䅁䅁兂䅁䅁䅍䅄䅁䅁䅕䅁䅁䡁䭄〫䭁䱁䅧䅁䭁䕁䄰䅁䭁䅁䉣䅁䉁䅁䅁允䅁䅁䅕㘵慂つ丷啑䵁䅉䅅䅁䙁䅁䅁睁䵁䅁䅁兂䅁䅁䅃佲䝚兑䅯䄱䅁䅁䅯李䅁䅁䅯睂䅅䅁䅅䅁䉁䅁䅁兂䅁䅁䅁䅁䅁䅁杷允䅁䅁䅕䅁䑁䅁䅷䅁䙁䅁䅁䅁允晧䅨权䉄䅁䅁权硁䅁䅁权䡁允䅁允䅁䅁䅅䅁䙁䝁佩瘳䡎䉕䅬䍄䉁䅁䅁兂䅁䅁䅍䅄䅁䅁䅕䅁䅁䭧浺歒䭅佁䅷䅁䭁䑁䄴䅁䭁䅁䉣䅁䉁䅁䅁允䅁䅁䅕灮㐶䕋⭍啄䵁䅉䅅䅁䙁䅁䅁睁䵁䅁䅁兂䅁䅁䅃佲䝚兑䅯䄲䅁䅁䅯李䅁䅁䅯睂䅅䅁䅅䅁䉁䅁䅁兂啄癅煔䬰汐睐杷允䅁䅁䅕䅁䑁䅁䅷䅁䙁䅁䅁䥁獃欵䉚权捄䅁䅁权㉁䅁䅁权䡁允䅁允䅁䅁䅅䅁䙁䕁坡㡃䵬癎⽑䍄䉁䅁䅁兂䅁䅁䅍䅄䅁䅁䅕䅁䅁䥁刳歔䭅䭁䅳䅁䭁䕁䄰䅁䭁䅁䉣䅁䉁䅁䅁允䅁䅁䅯权䅅䅁杷允䅁䅁䅕䅁䑁䅁䅷䅁䙁䅁䅁䥁獃欵䉚权佄䅁䅁权㉁䅁䅁权䡁允䅁允䅁䅁䅅䅁䙁䍁䑴乨塡位⽳䍄䉁䅁䅁兂䅁䅁䅍䅄䅁䅁䅕䅁䅁䥁刳歔䭅䭁䅁䅁䭁䑁䅕䅁䭁䅁䉣䅁䉁䅁䅁允䅁䅁䅕䅦㝷㝎歡䕊䵁䅉䅅䅁䙁䅁䅁睁䵁䅁䅁兂䅁䅁䅁䥂倱兑䅯杹䅁䅁䅯䅌䅁䅁䅯睂䅅䅁䅅䅁䉁䅁䅁兂䅁䅁䅁䅁䅁䅁杷允䅁䅁䅕䅁䑁䅁䅷䅁䙁䅁䅁䅁䕁啪䈹权獄䅁䅁权畁䅁䅁权䡁允䅁允䅁䅁䅅䅁䙁䅁䅁䅁䅁䅁䅁䍄䉁䅁䅁兂䅁䅁䅍䅄䅁䅁䅕䅁䅁䭧浺歒䭅䭁䄸䅁䭁䑁䅙䅁䭁䅁䉣䅁䉁䅁䅁允䅁䅁䅕啩䭒呥坊稵䴸䅉䅅䅁䙁䅁䅁睁䵁䅁䅁兂䅁䅁䅃佲䝚兑䅯䄸䅁䅁䅯李䅁䅁䅯睂䅅䅁䅅䅁䉁䅁䅁兂硃䌫䕸浗ㅫ䅑杷允䅁䅁䅕䅁䑁䅁䅷䅁䙁䅁䅁䅁扂䕍䈹权佄䅁䅁权䑂䅁䅁权䡁允䅁允䅁䅁䅅䅁䙁䭁㙏灒㑒㥭⽯䍄䉁䅁䅁兂䅁䅁䅍䅄䅁䅁䅕䅁䅁䭧浺歒䭅䵁䅳䅁䭁䑁䅙䅁䭁䅁䉣䅁䉁䅁䅁允䅁䅁䅕塅汲䭢桴啁䵁䅉䅅䅁䙁䅁䅁睁䵁䅁䅁兂䅁䅁䅁䤴㑈䅑䅯朵䅁䅁䅯杓䅁䅁䅯睂䅅䅁䅅䅁䉁䅁䅁兂ぃ摩䡆㙔䄰䅑杷允䅁䅁䅕䅁䑁䅁䅷䅁䙁䅁䅁䥁獃欵䉚权㡄䅁䅁权㉁䅁䅁权䡁允䅁允䅁䅁䅅䅁䙁䡁䕂瑖桅歄䅂䍄䉁䅁䅁兂䅁䅁䅍䅄䅁䅁䅕䅁䅁䥁刳歔䭅䭁䅳䅁䭁䕁䅳䅁䭁䅁䉣䅁䉁䅁䅁允䅁䅁䅯权䅅䅁杷允䅁䅁䅕䅁䑁䅁䅷䅁䙁䅁䅁䥁獃欵䉚权獄䅁䅁权㉁䅁䅁权䡁允䅁允䅁䅁䅅䅁䙁偁祚䉔睪杬䅰䍄䉁䅁䅁兂䅁䅁䅍䅄䅁䅁䅕䅁䅁䉁䉃䔫䭁䭁䅁䅁䭁䑁䅁䅁䭁䅁䉣䅁䉁䅁䅁允䅁䅁䅕䉑娫硰由が䵁䅉䅅䅁䙁䅁䅁睁䵁䅁䅁兂䅁䅁䅃佲䝚兑䅯朹䅁䅁䅯李䅁䅁䅯睂䅅䅁䅅䅁䉁䅁䅁兂䅁䅁䅁䅁䅁䅁杷允䅁䅁䅕䅁䑁䅁䅷䅁䙁䅁䅁䅁䕁啪䈹权权䅁䅁权⽁䅁䅁权䡁允䅁允䅁䅁䅅䅁䙁䅁䅁䅁䅁䅁䅁䍄䉁䅁䅁兂䅁䅁䅍䅄䅁䅁䅕䅁䅁䅁乓ご䭅䱁䅙䅁䭁䑁䅳䅁䭁䅁䉣䅁䉁䅁䅁允䅁䅁䅕䅁䅁䅁䅁䅁䵁䅉䅅䅁䙁䅁䅁睁䵁䅁䅁兂䅁䅁䵄祑愲兑䅯朳䅁䅁䅯䅑䅁䅁䅯睂䅅䅁䅅䅁䉁䅁䅁兂䅁䅁䅁䅁䅁䅁杷允䅁䅁䅕䅁䑁䅁䅷䅁䙁䅁䅁䥁獃欵䉚权楃䅁䅁权䉂䅁䅁权䡁允䅁允䅁䅁䅅䅁䙁䑁牎噅䉇潂䍊䍄䉁䅁䅁兂䅁䅁䅍䅄䅁䅁䅕䅁䅁䕁乄〫䭁䵁䅍䅁䭁䑁䅁䅁䭁䅁䉣䅁䉁䅁䅁允䅁䅁䅕䅁䅁䅁䅁䅁䵁䅉䅅䅁䙁䅁䅁睁䵁䅁䅁兂䅁䅁䅃佲䝚兑䅯兰䅁䅁䅯兑䅁䅁䅯睂䅅䅁䅅䅁䉁䅁䅁睂䅁䅁䅁䔴橌䅑杷允䅁䅁䅕䅁䑁䅁䅷䅁䙁䅁䅁䅁杁偋䅬权杄䅁䅁权硁䅁䅁权䡁允䅁允䅁䅁䅅䅁䙁䅁䅁䅁䅁䅁䅁䍄䉁䅁䅁兂䅁䅁䅍䅄䅁䅁䅕䅁䅁䭧浺歒䭅佁䅧䅁䭁䕁䅙䅁䭁䅁䉣䅁䉁䅁䅁允䅁䅁䅕䈹呱琷㡲こ䵁䅉䅅䅁䙁䅁䅁睁䵁䅁䅁兂䅁䅁䅃佲䝚兑䅯关䅁䅁䅯兑䅁䅁䅯睂䅅䅁䅅䅁䉁䅁䅁兂慃婓眴偭楂村杷允䅁䅁䅕䅁䑁䅁䅷䅁䙁䅁䅁䅁杁偋䅬权䕁允䅁权䑂䅁䅁权䡁允䅁允䅁䅁䅅䅁䙁䅁䅁䅁䅁䅁䅁䍄䉁䅁䅁兂䅁䅁䅍䅄䅁䅁䅕䅁䅁䭧浺歒䭅䱁䅯䅁䭁䕁䅅䅁䭁䅁䉣䅁䉁䅁䅁允䅁䅁䅕啺晸瑒㍙䕎䵉䅉䅅䅁䙁䅁䅁睁䵁䅁䅁兂䅁䅁䅃䝑偖兑䅯睲䅁䅁䅯兒䅁䅁䅯睂䅅䅁䅅䅁䉁䅁䅁兂歁畤兲煘漯睐杷允䅁䅁䅕䅁䑁䅁䅷䅁䙁䅁䅁䥁䅂啚䈹权卄䅁䅁权㡁䅁䅁权䡁允䅁允䅁䅁䅅䅁䙁䅁㈲橧ㅓ呃䅂䍄䉁䅁䅁兂䅁䅁䅍䅄䅁䅁䅕䅁䅁䕁乄〫䭁䵁䅯䅁䭁䕁䅉䅁䭁䅁䉣䅁䉁䅁䅁允䅁䅁䅕牭扣㠴啗橹䴸䅉䅅䅁䙁䅁䅁睁䵁䅁䅁兂䅁䅁䅃佲䝚兑䅯其䅁䅁䅯兑䅁䅁䅯睂䅅䅁䅅䅁䉁䅁䅁兂扃祩敖睍杸䅑杷允䅁䅁䅕䅁䑁䅁䅷䅁䙁䅁䅁䥁獃欵䉚权灃䅁䅁权䩂䅁䅁权䡁允䅁允䅁䅁䅅䅁䭁䅁䉯䅁䵁䅉䅅䅁䙁䅁䅁睁䵁䅁䅁兂䅁䅁䅃佲䝚兑䅯具䅁䅁䅯兑䅁䅁䅯睂䅅䅁䅅䅁䉁䅁䅁兂㡁湣佊睨䵯䅑杷允䅁䅁䅕䅁䑁䅁䅷䅁䙁䅁䅁䅁允晧䅨权䙄䅁䅁权畁䅁䅁权䡁允䅁允䅁䅁䅅䅁䙁乁晉獃䙫䉶䅚䍄䉁䅁䅁兂䅁䅁䅍䅄䅁䅁䅕䅁䅁䕁乄〫䭁䭁䅁䅁䭁䕁䅉䅁䭁䅁䉣䅁䉁䅁䅁允䅁䅁䅕䩦牐䴸昶䕃䵁䅉䅅䅁䙁䅁䅁睁䵁䅁䅁兂䅁䅁䅁䵑㜳䅑䅯睵䅁䅁䅯兔䅁䅁䅯睂䅅䅁䅅䅁䉁䅁䅁兂䅁䝁睄愲䙴村杷允䅁䅁䅕䅁䑁䅁䅷䅁䙁䅁䅁䥁獃欵䉚权䡄䅁䅁权䉂䅁䅁权䡁允䅁允䅁䅁䅅䅁䙁䡁挹偱圵䅏䍖䍄䉁䅁䅁兂䅁䅁䅍䅄䅁䅁䅕䅁䅁䥁刳歔䭅偁䅷䅁䭁䅁䅍䅁䭁䅁䉣䅁䉁䅁䅁允䅁䅁䅕穲硍㍕婯啒䵁䅉䅅䅁䙁䅁䅁睁䵁䅁䅁兂䅁䅁䅃佲䝚兑䅯兺䅁䅁䅯兑䅁䅁䅯睂䅅䅁䅅䅁䉁䅁䅁兂流㕋兲桉瑳䅑杷允䅁䅁䅕䅁䑁䅁䅷䅁䙁䅁䅁䥁䅂啚䈹权橃䅁䅁权䱂䅁䅁权䡁允䅁允䅁䅁䅅䅁䙁䍁剖奕么ㅄ䍴䍄䉁䅁䅁兂䅁䅁䅍䅄䅁䅁䅕䅁䅁䭧浺歒䭅乁䅧䅁䭁䕁䅅䅁䭁䅁䉣䅁䉁䅁䅁允䅁䅁䅕兣㉏番剈稴䴸䅉䅅䅁䙁䅁䅁睁䵁䅁䅁兂䅁䅁䅁䥅㑈䅑䅯关䅁䅁䅯睌䅁䅁䅯睂䅅䅁䅅䅁䉁䅁䅁兂䅁䕁灄㝵癑村杷允䅁䅁䅕䅁䑁䅁䅷䅁䙁䅁䅁䥁獃欵䉚权敄䅁䅁权䉂䅁䅁权䡁允䅁允䅁䅁䅅䅁䙁䵁托剨䵔昫⼴䍄䉁䅁䅁兂䅁䅁䅍䅄䅁䅁䅕䅁䅁䝁䭄〫䭁佁䅙䅁䭁䕁䅣䅁䭁䅁䉣䅁䉁䅁䅁允䅁䅁䅕昸扅晄䉱吹䴸䅉䅅䅁䙁䅁䅁睁䵁䅁䅁兂䅁䅁䅃佲䝚兑䅯朵䅁䅁䅯兑䅁䅁䅯睂䅅䅁䅅䅁䉁䅁䅁兂䝁積㑰煑䉑䅑杷允䅁䅁䅕䅁䑁䅁䅷䅁䙁䅁䅁䥁獃欵䉚权畄䅁䅁权䉂䅁䅁权䡁允䅁允䅁䅁䅅䅁䙁䉁䉁汈㉪穴䄵䍄䉁䅁䅁兂䅁䅁䅍䅄䅁䅁䅕䅁䅁䝧畯ご䭅佁䅯䅁䭁䑁䄸䅁䭁䅁䉣䅁䉁䅁䅁允䅁䅁䅕䅁䅁䅁䅁䅁䵁䅉䅅䅁䙁䅁䅁睁䵁䅁䅁兂䅁䅁䅁䥅㑈䅑䅯睲䅁䅁䅯睌䅁䅁䅯睂䅅䅁䅅䅁䉁䅁䅁兂㥂湏㍎娱位䅑杷允䅁䅁䅕䅁䑁䅁䅷䅁䙁䅁䅁䥁獃欵䉚权煄䅁䅁权䉂䅁䅁权䡁允䅁允䅁䅁䅅䅁䙁䝁塴䩬啪乸⽙䍄䉁䅁䅁兂䅁䅁䅍䅄䅁䅁䅕䅁䅁䝁䭄〫䭁䱁䅧䅁䭁䑁䅙䅁䭁䅁䉣䅁䉁䅁䅁允䅁䅁䅕䭶㡤㙙䤲歊䵁䅉䅅䅁䙁䅁䅁睁䵁䅁䅁兂䅁䅁䅁偷㝔䅑䅯䅯䅁䅁䅯睍䅁䅁䅯睂䅅䅁䅅䅁䉁䅁䅁兂偃癷潕䕘甸䅑杷允䅁䅁䅕䅁䑁䅁䅷䅁䙁䅁䅁䥁獃欵䉚权獄</t>
  </si>
  <si>
    <t>䅁䅁权䉂䅁䅁权䡁允䅁允䅁䅁䅅䅁䙁䱁㑱夷畭杴䅖䍄䉁䅁䅁兂䅁䅁䅍䅄䅁䅁䅕䅁䅁䥁刳歔䭅䵁䄴䅁䭁䑁䄴䅁䭁䅁䉣䅁䉁䅁䅁允䅁䅁䅕䅁䅁䅁䅁䅁䵁䅉䅅䅁䙁䅁䅁睁䵁䅁䅁兂䅁䅁䅄佧兊兑䅯䅴䅁䅁䅯睐䅁䅁䅯睂䅅䅁䅅䅁䉁䅁䅁兂䅁䅁䅁䅁䅁䅁杷允䅁䅁䅕䅁䑁䅁䅷䅁䙁䅁䅁䥁獃欵䉚权权䅁䅁权䕂䅁䅁权䡁允䅁允䅁䅁䅅䅁䙁䭁䐳㕢⭢䉖䅤䍄䉁䅁䅁兂䅁䅁䅍䅄䅁䅁䅕䅁䅁䡁䭄〫䭁乁䄴䅁䭁䑁䅳䅁䭁䅁䉣䅁䉁䅁䅁允䅁䅁䅕䅁䅁䅁䅁䅁䵁䅉䅅䅁䙁䅁䅁睁䵁䅁䅁兂䅁䅁䅃佲䝚兑䅯杯䅁䅁䅯䅒䅁䅁䅯睂䅅䅁䅅䅁䉁䅁䅁兂䅁䕧䡌癷䔲村杷允䅁䅁䅕䅁䑁䅁䅷䅁䙁䅁䅁䥁獃欵䉚权坃䅁䅁权䕂䅁䅁权䡁允䅁允䅁䅁䅅䅁䙁䅁䅁䩧䝓呆䍎䍄䉁䅁䅁兂䅁䅁䅍䅄䅁䅁䅕䅁䅁䉁䉃䔫䭁䭁䅉䅁䭁䑁䅅䅁䭁䅁䉣䅁䉁䅁䅁允䅁䅁䅕䅁䅄䝴扨歑䵉䅉䅅䅁䙁䅁䅁睁䵁䅁䅁兂䅁䅁䅁䤴㑈䅑䅯睯䅁䅁䅯䅓䅁䅁䅯睂䅅䅁䅅䅁䉁䅁䅁兂䅁䭁㙃唳䔵村杷允䅁䅁䅕䅁䑁䅁䅷䅁䙁䅁䅁䥁煂歌䈹权硃䅁䅁权癁䅁䅁权䡁允䅁允䅁䅁䅅䅁䙁䅁䅁䅁䅁䅁䅁䍄䉁䅁䅁兂䅁䅁䅍䅄䅁䅁䅕䅁䅁䭧浺歒䭅䭁䅳䅁䭁䕁䅑䅁䭁䅁䉣䅁䉁䅁䅁允䅁䅁䅯权䅅䅁杷允䅁䅁䅕䅁䑁䅁䅷䅁䙁䅁䅁䥁獃欵䉚权穃䅁䅁权䕂䅁䅁权䡁允䅁允䅁䅁䅅䅁䙁䅁䅃獑䍦夯䍒䍄䉁䅁䅁兂䅁䅁䅍䅄䅁䅁䅕䅁䅁䭧浺歒䭅䵁䅕䅁䭁䕁䅑䅁䭁䅁䉣䅁䉁䅁䅁允䅁䅁䅕晏杁㠳畘啁䵁䅉䅅䅁䙁䅁䅁睁䵁䅁䅁兂䅁䅁䅁䥅㑈䅑䅯䅵䅁䅁䅯兎䅁䅁䅯睂䅅䅁䅅䅁䉁䅁䅁兂硄祹祮畔䘹䅑杷允䅁䅁䅕䅁䑁䅁䅷䅁䙁䅁䅁䥁獃欵䉚权䥄䅁䅁权䕂䅁䅁权䡁允䅁允䅁䅁䅅䅁䙁䕁扉㕵偪晪䉂䍄䉁䅁䅁兂䅁䅁䅍䅄䅁䅁䅕䅁䅁䑁歪歔䭅佁䄴䅁䭁䑁䅉䅁䭁䅁䉣䅁䉁䅁䅁允䅁䅁䅕䅁䅁䅁䅁䅁䵁䅉䅅䅁䙁䅁䅁睁䵁䅁䅁兂䅁䅁䅁䡫㑢䅑䅯䄰䅁䅁䅯睍䅁䅁䅯睂䅅䅁䅅䅁䉁䅁䅁兂㝂搫特䱏祯䅑杷允䅁䅁䅕䅁䑁䅁䅷䅁䙁䅁䅁䅁允晧䅨权䭄䅁䅁权硁䅁䅁权䡁允䅁允䅁䅁䅅䅁䙁偁㕬畮㕤瘳⽅䍄䉁䅁䅁兂䅁䅁䅍䅄䅁䅁䅕䅁䅁䭧浺歒䭅乁䅑䅁䭁䕁䅑䅁䭁䅁䉣䅁䉁䅁䅁允䅁䅁䅕䅁䅁䅁䅁䅁䵁䅉䅅䅁䙁䅁䅁睁䵁䅁䅁兂䅁䅁䅃佲䝚兑䅯䄳䅁䅁䅯䅒䅁䅁䅯睂䅅䅁䅅䅁䉁䅁䅁兂䵃潦噉穖癢睐杷允䅁䅁䅕䅁䑁䅁䅷䅁䙁䅁䅁䥁䅂啚䈹权敄䅁䅁权䍂䅁䅁权䡁允䅁允䅁䅁䅅䅁䙁䍁䱶祰ㅨ癪⽯䍄䉁䅁䅁兂䅁䅁䅍䅄䅁䅁䅕䅁䅁䍁潁唫䭁䱁䄸䅁䭁䑁䅫䅁䭁䅁䉣䅁䉁䅁䅁允䅁䅁䅕䅁䅁䅁䅁䅁䵁䅉䅅䅁䙁䅁䅁睁䵁䅁䅁兂䅁䅁䅃楡倵兑䅯䅵䅁䅁䅯䅓䅁䅁䅯睂䅅䅁䅅䅁䉁䅁䅁兂䅁䅁䅁䅁䅁䅁杷允䅁䅁䅕䅁䑁䅁䅷䅁䙁䅁䅁䅁杄晧䅨权祄䅁䅁权䙂䅁䅁权䡁允䅁允䅁䅁䅅䅁䙁䥁䌯匹捨祪䅨䍄䉁䅁䅁兂䅁䅁䅍䅄䅁䅁䅕䅁䅁䭁䩄〫䭁䭁䅳䅁䭁䕁䅷䅁䭁䅁䉣䅁䉁䅁䅁允䅁䅁䅯权䅅䅁杷允䅁䅁䅕䅁䑁䅁䅷䅁䙁䅁䅁䅁乃唰䈵权卄䅁䅁权畁䅁䅁权䡁允䅁允䅁䅁䅅䅁䙁䅁䅁䅁䅁䅁䅁䍄䉁䅁䅁兂䅁䅁䅍䅄䅁䅁䅕䅁䅁䭧浺歒䭅佁䅁䅁䭁䕁䅑䅁䭁䅁䉣䅁䉁䅁䅁允䅁䅁䅕湱䡸睒睅樸䴸䅉䅅䅁䙁䅁䅁睁䵁䅁䅁兂䅁䅁䅃佲䝚兑䅯朴䅁䅁䅯䅒䅁䅁䅯睂䅅䅁䅅䅁䉁䅁䅁兂㝂此瑳䥤䵫䅑杷允䅁䅁䅕䅁䑁䅁䅷䅁䙁䅁䅁䥁獃欵䉚权癃䅁䅁权䕂䅁䅁权䡁允䅁允䅁䅁䅅䅁䙁䍁䙷⭨祆留⽧䍄䉁䅁䅁兂䅁䅁䅍䅄䅁䅁䅕䅁䅁䥁刳歔䭅乁䅧䅁䭁䕁䄰䅁䭁䅁䉣䅁䉁䅁䅁允䅁䅁䅕䅁䅁䅁䅁䅁䵁䅉䅅䅁䙁䅁䅁睁䵁䅁䅁兂䅁䅁䅁穗偂兑䅯关䅁䅁䅯睓䅁䅁䅯睂䅅䅁䅅䅁䉁䅁䅁兂䙂灩祓㑙根村杷允䅁䅁䅕䅁䑁䅁䅷䅁䙁䅁䅁䅁允晧䅨权敄䅁䅁权睁䅁䅁权䡁允䅁允䅁䅁䅅䅁䙁䵁坹䡗䕌砹䅆䍄䉁䅁䅁兂䅁䅁䅍䅄䅁䅁䅕䅁䅁䭧浺歒䭅偁䅁䅁䭁䕁䅑䅁䭁䅁䉣䅁䉁䅁䅁允䅁䅁䅕祃卪摚㑋き䵁䅉䅅䅁䙁䅁䅁睁䵁䅁䅁兂䅁䅁䅁摪但兑䅯睹䅁䅁䅯䅒䅁䅁䅯睂䅅䅁䅅䅁䉁䅁䅁兂䅁䅁䅁䅁䅁䅁杷允䅁䅁䅕䅁䑁䅁䅷䅁䙁䅁䅁䥁獃欵䉚权潄䅁䅁权䕂䅁䅁权䡁允䅁允䅁䅁䅅䅁䙁䍁坮夶䵄唸䄵䍄䉁䅁䅁兂䅁䅁䅍䅄䅁䅁䅕䅁䅁䑧婴ご䭅䭁䅁䅁䭁䑁䅅䅁䭁䅁䉣䅁䉁䅁䅁允䅁䅁䅕匳䝑婧橖啎䵁䅉䅅䅁䙁䅁䅁睁䵁䅁䅁兂䅁䅁䅁䥅㑈䅑䅯典䅁䅁䅯免䅁䅁䅯睂䅅䅁䅅䅁䉁䅁䅁兂瑂穊㌶ㅃ坕䅑杷允䅁䅁䅕䅁䑁䅁䅷䅁䙁䅁䅁䥁獃欵䉚权祄䅁䅁权䕂䅁䅁权䡁允䅁允䅁䅁䅅䅁䙁䉁㡷㡱え券䅖䍄䉁䅁䅁兂䅁䅁䅍䅄䅁䅁䅕䅁䅁䝁确歔䭅䭁䅉䅁䭁䕁䅕䅁䭁䅁䉣䅁䉁䅁䅁允䅁䅁䅕捊䍯䕐⭙啢䵉䅉䅅䅁䙁䅁䅁睁䵁䅁䅁兂䅁䅁䅃䝑偖兑䅯睹䅁䅁䅯䅓䅁䅁䅯睂䅅䅁䅅䅁䉁䅁䅁兂䅁䅁䅁䅁䅁䅁杷允䅁䅁䅕䅁䑁䅁䅷䅁䙁䅁䅁䥁獃欵䉚权䱄䅁䅁权䕂䅁䅁权䡁允䅁允䅁䅁䅅䅁䙁䩁瑍獌祸晰⼴䍄䉁䅁䅁兂䅁䅁䅍䅄䅁䅁䅕䅁䅁䭧浺歒䭅䱁䄸䅁䭁䕁䅑䅁䭁䅁䉣䅁䉁䅁䅁允䅁䅁䅕䅁䅁䅁䅁䅁䵁䅉䅅䅁䙁䅁䅁睁䵁䅁䅁兂䅁䅁䅃佲䝚兑䅯杁䅅䅁䅯䅒䅁䅁䅯睂䅅䅁䅅䅁䉁䅁䅁兂䅁䅁䅁䅁䅁䅁杷允䅁䅁䅕䅁䑁䅁䅷䅁䙁䅁䅁䥁獃欵䉚权䑄䅁䅁权䕂䅁䅁权䡁允䅁允䅁䅁䅅䅁䙁䅁䅁䅁䅁䅁䅁䍄䉁䅁䅁兂䅁䅁䅍䅄䅁䅁䅕䅁䅁䭧浺歒䭅䵁䅕䅁䭁䕁䅷䅁䭁䅁䉣䅁䉁䅁䅁允䅁䅁䅕㜱䴰男⽤啅䵁䅉䅅䅁䙁䅁䅁睁䵁䅁䅁兂䅁䅁䅁䵙㝲䅑䅯䅹䅁䅁䅯睏䅁䅁䅯睂䅅䅁䅅䅁䉁䅁䅁兂䅁䅁䅁䅁䅁䅁杷允䅁䅁䅕䅁䑁䅁䅷䅁䙁䅁䅁䥁獃欵䉚权楃䅁䅁权䝂䅁䅁权䡁允䅁允䅁䅁䅅䅁䙁䅁䅄唷牯㑥䍖䍄䉁䅁䅁兂䅁䅁䅍䅄䅁䅁䅕䅁䅁䭧浺歒䭅䩁䅙䅁䭁䕁䅙䅁䭁䅁䉣䅁䉁䅁䅁允䅁䅁䅕䅁权⽮坶歏䵉䅉䅅䅁䙁䅁䅁睁䵁䅁䅁兂䅁䅁䅃佲䝚兑䅯䄹䅁䅁䅯兔䅁䅁䅯睂䅅䅁䅅䅁䉁䅁䅁兂畃䠲敔硤獧䅑杷允䅁䅁䅕䅁䑁䅁䅷䅁䙁䅁䅁䥁獃欵䉚权兄䅁䅁权䝂䅁䅁权䡁允䅁允䅁䅁䅅䅁䙁䱁婱扄塢楉䅖䍄䉁䅁䅁兂䅁䅁䅍䅄䅁䅁䅕䅁䅁䙧䕑䕕䭅乁䅑䅁䭁䑁䅣䅁䭁䅁䉣䅁䉁䅁䅁允䅁䅁䅕䅁䅁䅁䅁䅁䵁䅉䅅䅁䙁䅁䅁睁䵁䅁䅁兂䅁䅁䅃佲䝚兑䅯䄱䅁䅁䅯杒䅁䅁䅯睂䅅䅁䅅䅁䉁䅁䅁兂䅁䅁䅁䅁䅁䅁杷允䅁䅁䅕䅁䑁䅁䅷䅁䙁䅁䅁䵁䅃水䉂权䅁允䅁权癁䅁䅁权䡁允䅁允䅁䅁䅅䅁䭁䑁䈸䅁䵁䅉䅅䅁䙁䅁䅁睁䵁䅁䅁兂䅁䅁䅁䤴㑈䅑䅯杴䅁䅁䅯睌䅁䅁䅯睂䅅䅁䅅䅁䉁䅁䅁兂䅁䅁䥁獋湲兑杷允䅁䅁䅕䅁䑁䅁䅷䅁䙁䅁䅁䅁啂欱䈵权⭄䅁䅁权ㅁ䅁䅁权䡁允䅁允䅁䅁䅅䅁䙁䅁䅁䉁摶桉䍸䍄䉁䅁䅁兂䅁䅁䅍䅄䅁䅁䅕䅁䅁䥷楄䕕䭅䭁䄸䅁䭁䕁䅳䅁䭁䅁䉣䅁䉁䅁䅁允䅁䅁䅕㡌危免浤樶䴸䅉䅅䅁䙁䅁䅁睁䵁䅁䅁兂䅁䅁䅃佲䝚兑䅯朳䅁䅁䅯杒䅁䅁䅯睂䅅䅁䅅䅁䉁䅁䅁兂㑃㕊户㙉䵙䅑杷允䅁䅁䅕䅁䑁䅁䅷䅁䙁䅁䅁䥁獃欵䉚权杄䅁䅁权䝂䅁䅁权䡁允䅁允䅁䅁䅅䅁䙁䵁礳䑭灆癗⽑䍄䉁䅁䅁兂䅁䅁䅍䅄䅁䅁䅕䅁䅁䭧浺歒䭅偁䅉䅁䭁䕁䅙䅁䭁䅁䉣䅁䉁䅁䅁允䅁䅁䅕塄䱥杙牦え䵁䅉䅅䅁䙁䅁䅁睁䵁䅁䅁兂䅁䅁䅃佲䝚兑䅯朶䅁䅁䅯杒䅁䅁䅯睂䅅䅁䅅䅁䉁䅁䅁兂ぁ坮剕䍒ㅔ睐杷允䅁䅁䅕䅁䑁䅁䅷䅁䙁䅁䅁䥁獃欵䉚权䕁允䅁权䝂䅁䅁权䡁允䅁允䅁䅁䅅䅁䙁䱁桫估扊歈䅰䍄䉁䅁䅁兂䅁䅁䅍䅄䅁䅁䅕䅁䅁䑁歪歔䭅䵁䄴䅁䭁䕁䅧䅁䭁䅁䉣䅁䉁䅁䅁允䅁䅁䅕䅁䅁䅁䅁䅁䵁䅉䅅䅁䙁䅁䅁睁䵁䅁䅁兂䅁䅁䅃楡倵兑䅯关䅁䅁䅯兏䅁䅁䅯睂䅅䅁䅅䅁䉁䅁䅁兂䅁䅁䅁䅁䅁䅁杷允䅁䅁䅕䅁䑁䅁䅷䅁䙁䅁䅁䅁允晧䅨权煄䅁䅁权畁䅁䅁权䡁允䅁允䅁䅁䅅䅁䙁䱁䡄潘噩㥢⽑䍄䉁䅁䅁兂䅁䅁䅍䅄䅁䅁䅕䅁䅁䭧浺歒䭅佁䅧䅁䭁䑁䅷䅁䭁䅁䉣䅁䉁䅁䅁允䅁䅁䅕䱅灲瑖睥啕䵁䅉䅅䅁䙁䅁䅁睁䵁䅁䅁兂䅁䅁䅁㙲偒兑䅯䄱䅁䅁䅯兎䅁䅁䅯睂䅅䅁䅅䅁䉁䅁䅁兂䭁㉲獬乢ㅯ䅑杷允䅁䅁䅕䅁䑁䅁䅷䅁䙁䅁䅁䅁睂癹䅴权䱄䅁䅁权ぁ䅁䅁权䡁允䅁允䅁䅁䅅䅁䙁䅁䅁䅁䅁䅁䅁䍄䉁䅁䅁兂䅁䅁䅍䅄䅁䅁䅕䅁䅁䭧浺歒䭅䩁䅙䅁䭁䕁䅣䅁䭁䅁䉣䅁䉁䅁䅁允䅁䅁䅕允慏啕⭋歏䵉䅉䅅䅁䙁䅁䅁睁䵁䅁䅁兂䅁䅁䅃佲䝚兑䅯睰䅁䅁䅯睒䅁䅁䅯睂䅅䅁䅅䅁䉁䅁䅁权䭁允䅁䍄䉁䅁䅁兂䅁䅁䅍䅄䅁䅁䅕䅁䅁䭧浺歒䭅䱁䅍䅁䭁䕁䅣䅁䭁䅁䉣䅁䉁䅁䅁允䅁䅁䅕歫礵坂䄫で䵉䅉䅅䅁䙁䅁䅁睁䵁䅁䅁兂䅁䅁䅁摪但兑䅯䅵䅁䅁䅯睒䅁䅁䅯睂䅅䅁䅅䅁䉁䅁䅁兂䅁䅁䅁䅁䅁䅁杷允䅁䅁䅕䅁䑁䅁䅷䅁䙁䅁䅁䅁允晧䅨权湃䅁䅁权畁䅁䅁权䡁允䅁允䅁䅁䅅䅁䭁䅁䉯䅁䵁䅉䅅䅁䙁䅁䅁睁䵁䅁䅁兂䅁䅁䅁䥅㑈䅑䅯典䅁䅁䅯䅍䅁䅁䅯睂䅅䅁䅅䅁䉁䅁䅁兂䉂煑湚兓奣䅑杷允䅁䅁䅕䅁䑁䅁䅷䅁䙁䅁䅁䥁獃欵䉚权㉃䅁䅁权䡂䅁䅁权䡁允䅁允䅁䅁䅅䅁䙁䡁塉啔䙕穔䍤䍄䉁䅁䅁兂䅁䅁䅍䅄䅁䅁䅕䅁䅁䭁䩄〫䭁䭁䅕䅁䭁䍁䄴䅁䭁䅁䉣䅁䉁䅁䅁允䅁䅁䅣䅁䅁䝁硄䔴䵁䅉䅅䅁䙁䅁䅁睁䵁䅁䅁兂䅁䅁䵄祑愲兑䅯䄵䅁䅁䅯睌䅁䅁䅯睂䅅䅁䅅䅁䉁䅁䅁兂䅁䅁䅁䅁䅁䅁杷允䅁䅁䅕䅁䑁䅁䅷䅁䙁䅁䅁䥁獃欵䉚权㝃䅁䅁权䡂䅁䅁权䡁允䅁允䅁䅁䅅䅁䙁偁灐㕦湅呢䍚䍄䉁䅁䅁兂䅁䅁䅍䅄䅁䅁䅕䅁䅁䉁䉃䔫䭁佁䅙䅁䭁䑁䅁䅁䭁䅁䉣䅁䉁䅁䅁允䅁䅁䅕煫㍢䱗㝤䐫䴸䅉䅅䅁䙁䅁䅁睁䵁䅁䅁兂䅁䅁䅁䵙㝲䅑䅯睸䅁䅁䅯村䅁䅁䅯睂䅅䅁䅅䅁䉁䅁䅁兂歁楨欴樲䙶兑杷允䅁䅁䅕䅁䑁䅁䅷䅁䙁䅁䅁䅁㝂啌䈹权䭄䅁䅁权㥁䅁䅁权䡁允䅁允䅁䅁䅅䅁䙁䅁䅁䅁䅁䅁䅁䍄䉁䅁䅁兂䅁䅁䅍䅄䅁䅁䅕䅁䅁䡁䭄〫䭁佁䅷䅁䭁䑁䅧䅁䭁䅁䉣䅁䉁䅁䅁允䅁䅁䅕䅁䅁䅁䅁䅁䵁䅉䅅䅁䙁䅁䅁睁䵁䅁䅁兂䅁䅁䅃佲䝚兑䅯兺䅁䅁䅯睒䅁䅁䅯睂䅅䅁䅅䅁䉁䅁䅁兂杂坩楥䈵浕䅑杷允䅁䅁䅕䅁䑁䅁䅷䅁䙁䅁䅁䅁乃唰䈵权睄䅁䅁权䅂䅁䅁权䡁允䅁允䅁䅁䅅䅁䙁䅁䅁䅁䅁䅁䅁䍄䉁䅁䅁兂䅁䅁䅍䅄䅁䅁䅕䅁䅁䭧浺歒䭅乁䅑䅁䭁䕁䅣䅁䭁䅁䉣䅁䉁䅁䅁允䅁䅁䅕䅁䅁䅁䅁䅁䵁䅉䅅䅁䙁䅁䅁睁䵁䅁䅁兂䅁䅁䅃楡倵兑䅯睹䅁䅁䅯兏䅁䅁䅯睂䅅䅁䅅䅁䉁䅁䅁兂䅁䅁䅁䅁䅁䅁杷允䅁䅁䅕䅁䑁䅁䅷䅁䙁䅁䅁䥁獃欵䉚权坄䅁䅁权䡂䅁䅁权䡁允䅁允䅁䅁䅅䅁䙁䩁汅㡋瘰癷⽣䍄䉁䅁䅁兂䅁䅁䅍䅄䅁䅁䅕䅁䅁䉁䉃䔫䭁䵁䅣䅁䭁䕁䅍䅁䭁䅁䉣䅁䉁䅁䅁允䅁䅁䅕䅁䅁䍹樫啇䵉䅉䅅䅁䙁䅁䅁睁䵁䅁䅁兂䅁䅁䅁䥅㑈䅑䅯朸䅁䅁䅯免䅁䅁䅯睂䅅䅁䅅䅁䉁䅁䅁兂䅁䅁䅁䅁䅁䅁杷允䅁䅁䅕䅁䑁䅁䅷䅁䙁䅁䅁䥁獃欵䉚权祄䅁䅁权䡂䅁䅁权䡁允䅁允䅁䅁䅅䅁䙁䑁㕦砵䕏楤䅊䍄䉁䅁䅁兂䅁䅁䅍䅄䅁䅁䅕䅁䅁䥷楄䕕䭅䵁䅧䅁䭁䑁䅫䅁䭁䅁䉣䅁䉁䅁䅁允䅁䅁䅕䅁䅁䅁䅁䅁䵁䅉䅅䅁䙁䅁䅁睁䵁䅁䅁兂䅁䅁䅃佲䝚兑䅯䄹䅁䅁䅯睒䅁䅁䅯睂䅅䅁䅅䅁䉁䅁䅁兂灂呥⽨瑒浑䅑杷允䅁䅁䅕䅁䑁䅁䅷䅁䙁䅁䅁䅁扂䕍䈹权䱄䅁䅁权䵂䅁䅁权䡁允䅁允䅁䅁䅅䅁䙁䅁䅁䅁䅁䅁䅁䍄䉁䅁䅁兂䅁䅁䅍䅄䅁䅁䅕䅁䅁䭧浺歒䭅䱁䄰䅁䭁䑁䅕䅁䭁䅁䉣䅁䉁䅁䅁允䅁䅁䅕扱㝦爴灩し䵁䅉䅅䅁䙁䅁䅁睁䵁䅁䅁兂䅁䅁䅁䡫㑢䅑䅯䅵䅁䅁䅯䅌䅁䅁䅯睂䅅䅁䅅䅁䉁䅁䅁兂楃潒く⭢乒䅑杷允䅁䅁䅕䅁䑁䅁䅷䅁䙁䅁䅁䅁允晧䅨权ぃ䅁䅁权睁䅁䅁权䡁允䅁允䅁䅁䅅䅁䙁䅁䅁乷灦橑䍎䍄䉁䅁䅁兂䅁䅁䅍䅄䅁䅁䅕䅁䅁䙁睳ご䭅䭁䅕䅁䭁䑁䅣䅁䭁䅁䉣䅁䉁䅁䅁允䅁䅁䅯䅁䅁䅁杷允䅁䅁䅕䅁䑁䅁䅷䅁䙁䅁䅁䥁獃欵䉚权⽃䅁䅁权䡂䅁䅁权䡁允䅁允䅁䅁䅅䅁䙁䉁慒教电坮䍊䍄䉁䅁䅁兂䅁䅁䅍䅄䅁䅁䅕䅁䅁䭁䩄〫䭁佁䅧䅁䭁䕁䅉䅁䭁䅁䉣䅁䉁䅁䅁允䅁䅁䅕乘剗に捺歕䵁䅉䅅䅁䙁䅁䅁睁䵁䅁䅁兂䅁䅁䅃佲䝚兑䅯术䅁䅁䅯睒䅁䅁䅯睂䅅䅁䅅䅁䉁䅁䅁兂浂䡰⽡啁煷村杷允䅁䅁䅕䅁䑁䅁䅷䅁䙁䅁䅁䅁䅄倹䅴权煄䅁䅁权䙂䅁䅁权䡁允䅁允䅁䅁䅅䅁䙁䥁㡣氱吰佧⽉䍄䉁䅁䅁兂䅁䅁䅍䅄䅁䅁䅕䅁䅁䑧婴ご䭅䭁䅍䅁䭁䑁䅳䅁䭁䅁䉣䅁䉁䅁䅁允䅁䅁䅕䅁允䡩昹䕍䵉䅉䅅䅁䙁䅁䅁睁䵁䅁䅁兂䅁䅁䅁䥅㑈䅑䅯术䅁䅁䅯䅌䅁䅁䅯睂䅅䅁䅅䅁䉁䅁䅁兂䅁䅁奄娴呶兑杷允䅁䅁䅕䅁䑁䅁䅷䅁䙁䅁䅁䥁煂歌䈹权啄䅁䅁权䅂䅁䅁权䡁允䅁允䅁䅁䅅䅁䙁䅁䅁䅁䅁䅁䅁䍄䉁䅁䅁兂䅁䅁䅍䅄䅁䅁䅕䅁䅁䍁潁唫䭁䭁䅍䅁䭁䑁䄴䅁䭁䅁䉣䅁䉁䅁䅁允䅁䅁䅕䅁䅄栶祲歓䵉䅉䅅䅁䙁䅁䅁睁䵁䅁䅁兂䅁䅁䅁䥂倱兑䅯朰䅁䅁䅯睌䅁䅁䅯睂䅅䅁䅅䅁䉁䅁䅁兂䅁䅁䅁䅁䅁䅁杷允䅁䅁䅕䅁䑁䅁䅷䅁䙁䅁䅁䅁杂癹䅴权兄䅁䅁权䝂䅁䅁权䡁允䅁允䅁䅁䅅䅁䙁䭁噵楳㑉䍎䄱䍄䉁䅁䅁兂䅁䅁䅍䅄䅁䅁䅕䅁䅁䙁睳ご䭅䭁䅕䅁䭁䑁䅉䅁䭁䅁䉣䅁䉁䅁䅁允䅁䅁䅯䅁䅁䅁杷允䅁䅁䅕䅁䑁䅁䅷䅁䙁䅁䅁䥁獃欵䉚权䑄䅁䅁权䡂䅁䅁权䡁允䅁允䅁䅁䅅䅁䙁䑁欴捤噳䕙䅖䍄䉁䅁䅁兂䅁䅁䅍䅄䅁䅁䅕䅁䅁䭧浺歒䭅䅁䉑䅁䭁䕁䅣䅁䭁䅁䉣䅁䉁䅁䅁允䅁䅁䅕䉁㝗䌸慉歐䵁䅉䅅䅁䙁䅁䅁睁䵁䅁䅁兂䅁䅁䅁摪但兑䅯兰䅁䅁䅯䅓䅁䅁䅯睂䅅䅁䅅䅁䉁䅁䅁睂䅁䅁䅁偧橮䅑杷允䅁䅁䅕䅁䑁䅁䅷䅁䙁䅁䅁䥁䅂啚䈹权ぃ䅁䅁权睁䅁䅁权䡁允䅁允䅁䅁䅅䅁䙁䅁䅁䅁䅁䅁䅁䍄䉁䅁䅁兂䅁䅁䅍䅄䅁䅁䅕䅁䅁䭧浺歒䭅佁䅷䅁䭁䕁䅣䅁䭁䅁䉣䅁䉁䅁䅁允䅁䅁䅕⭓摌佇煈啄䵁䅉䅅䅁䙁䅁䅁睁䵁䅁䅁兂䅁䅁䅃楡倵兑䅯朵䅁䅁䅯兎䅁䅁䅯睂䅅䅁䅅䅁䉁䅁䅁兂䅁䅁䅁䅁䅁䅁杷允䅁䅁䅕䅁䑁䅁䅷䅁䙁䅁䅁䥁獃欵䉚权权䅁䅁权䥂䅁䅁权䡁允䅁允䅁䅁䅅䅁䙁乁卓䩔睅楇䅂䍄䉁䅁䅁兂䅁䅁䅍䅄䅁䅁䅕䅁䅁䡁瑳ご䭅䭁䅍䅁䭁䑁䅅䅁䭁䅁䉣䅁䉁䅁䅁允䅁䅁䅕䅁䅁䅁䅁䅁䵁䅉䅅䅁䙁䅁䅁睁䵁䅁䅁兂䅁䅁䅁䤴㑈䅑䅯睰䅁䅁䅯李䅁䅁䅯睂䅅䅁䅅䅁䉁䅁䅁权䭁允䅁䍄䉁䅁䅁兂䅁䅁䅍䅄䅁䅁䅕䅁䅁䝁䭄〫䭁䱁䅯䅁䭁䑁䅉䅁䭁䅁䉣䅁䉁䅁䅁允䅁䅁䅕䅁䅁䅁䅁䅁䵁䅉䅅䅁䙁䅁䅁睁䵁䅁䅁兂䅁䅁䅃佲䝚兑䅯睯䅁䅁䅯䅓䅁䅁䅯睂䅅䅁䅅䅁䉁䅁䅁兂慄剒䉦㝎摆村杷允䅁䅁䅕䅁䑁䅁䅷䅁䙁䅁䅁䥁獃欵䉚权硃䅁䅁权䥂䅁䅁权䡁允䅁允䅁䅁䅅䅁䙁䝁癪䤲灓测䍬䍄䉁䅁䅁兂䅁䅁䅍䅄䅁䅁䅕䅁䅁䭧浺歒䭅䱁䅑䅁䭁䕁䅧䅁䭁䅁䉣䅁䉁䅁䅁允䅁䅁䅕湴䵦佅汏䕚䵉䅉䅅䅁䙁䅁䅁睁䵁䅁䅁兂䅁䅁䅃䅖兒兑䅯朶䅁䅁䅯杌䅁䅁䅯睂䅅䅁䅅䅁䉁䅁䅁兂䅁䅁䅁䅁䅁䅁杷允䅁䅁䅕䅁䑁䅁䅷䅁䙁䅁䅁䅁灂唸䈵权䙄䅁䅁权䅂䅁䅁权䡁允䅁允䅁䅁䅅䅁䙁䅁䅁䅁䅁䅁䅁䍄䉁䅁䅁兂䅁䅁䅍䅄䅁䅁䅕䅁䅁䵁い〫䭁佁䅑䅁䭁䑁䄰䅁䭁䅁䉣䅁䉁䅁䅁允䅁䅁䅕䅁䅁䅁䅁䅁䵁䅉䅅䅁䙁䅁䅁睁䵁䅁䅁兂䅁䅁䅃䝑偖兑䅯关䅁䅁䅯睍䅁䅁䅯睂䅅䅁䅅䅁䉁䅁䅁兂䅁䅁䅁䅁䅁䅁杷允䅁䅁䅕䅁䑁䅁䅷䅁䙁䅁䅁䅁元癤䅨权穃䅁䅁权⽁䅁䅁权䡁允䅁允䅁䅁䅅䅁䙁䅁䅁䘫䩏㉌䍒䍄䉁䅁䅁兂䅁䅁䅍䅄䅁䅁䅕䅁䅁䭧浺歒䭅䱁䅙䅁䭁䕁䅧䅁䭁䅁䉣䅁䉁䅁䅁允䅁䅁䅕核吱唱䭮歎䵉䅉䅅䅁䙁䅁䅁睁䵁䅁䅁兂䅁䅁䅃佲䝚兑䅯䅵䅁䅁䅯䅓䅁䅁䅯睂䅅䅁䅅䅁䉁䅁䅁兂呃牍整普䅂䅑杷允䅁䅁䅕䅁䑁䅁䅷䅁䙁䅁䅁䥁獃欵䉚权䭄䅁䅁权䥂䅁䅁权䡁允䅁允䅁䅁䅅䅁䙁䅁牭㑋潏㥑⽙䍄䉁䅁䅁兂䅁䅁䅍䅄䅁䅁䅕䅁䅁䝧畯ご䭅䩁䅁䅁䭁䑁䅯䅁䭁䅁䉣䅁䉁䅁䅁允䅁䅁䅯权䅅䅁杷允䅁䅁䅕䅁䑁䅁䅷䅁䙁䅁䅁䅁允晧䅨权ぃ䅁䅁权畁䅁䅁权䡁允䅁允䅁䅁䅅䅁䙁䅁䅁䥧㙬䑚䍤䍄䉁䅁䅁兂䅁䅁䅍䅄䅁䅁䅕䅁䅁䙁坔歔䭅偁䅉䅁䭁䕁䅳䅁䭁䅁䉣䅁䉁䅁䅁允䅁䅁䅕䡰㥁瑃橣歋䵁䅉䅅䅁䙁䅁䅁睁䵁䅁䅁兂䅁䅁䅃佲䝚兑䅯朴䅁䅁䅯䅓䅁䅁䅯睂䅅䅁䅅䅁䉁䅁䅁兂㥃敶䕷塁剣䅑杷允䅁䅁䅕䅁䑁䅁䅷䅁䙁䅁䅁䥁獃欵䉚权浄䅁䅁权䥂䅁䅁权䡁允䅁允䅁䅁䅅䅁䙁䱁晳汨㘴昱⽫䍄䉁䅁䅁兂䅁䅁䅍䅄䅁䅁䅕䅁䅁䙁睳ご䭅䅁䉁䅁䭁䑁䅯䅁䭁䅁䉣䅁䉁䅁䅁允䅁䅁䅯杂䅅䅁杷允䅁䅁䅕䅁䑁䅁䅷䅁䙁䅁䅁䅁睂癹䅴权坃䅁䅁权䅂䅁䅁权䡁允䅁允䅁䅁䅅䅁䙁䅁䅁䝰浔楈䍂䍄䉁䅁䅁兂䅁䅁䅍䅄䅁䅁䅕䅁䅁䭧浺歒䭅䵁䅍䅁䭁䅁䅍䅁䭁䅁䉣䅁䉁䅁䅁允䅁䅁䅕婺䑊⭢䑇歍䵁䅉䅅䅁䙁䅁䅁睁䵁䅁䅁兂䅁䅁䅁摪但兑䅯䄹䅁䅁䅯児䅁䅁䅯睂䅅䅁䅅䅁䉁䅁䅁兂䅁䅁䅁䅁䅁䅁杷允䅁䅁䅕䅁䑁䅁䅷䅁䙁䅁䅁䅁元癤䅨权灃䅁䅁权䑂䅁䅁权䡁允䅁允䅁䅁䅅䅁䭁䅁䉯䅁䵁䅉䅅䅁䙁䅁䅁睁䵁䅁䅁兂䅁䅁䅃佲䝚兑䅯䄸䅁䅁䅯䅓䅁䅁䅯睂䅅䅁䅅䅁䉁䅁䅁兂硃つ䈶洷穕䅑杷允䅁䅁䅕䅁䑁䅁䅷䅁䙁䅁䅁䅁灂唸䈵权癃䅁䅁权硁䅁䅁权䡁允䅁允䅁䅁䅅䅁䙁䅁䅁䅁䅁䅁䅁䍄䉁䅁䅁兂䅁䅁䅍䅄䅁䅁䅕䅁䅁䭧浺歒䭅乁䅉䅁䭁䕁䅧䅁䭁䅁䉣䅁䉁䅁䅁允䅁䅁䅕樴㥦䑴䙫䕌䵁䅉䅅䅁䙁䅁䅁睁䵁䅁䅁兂䅁䅁䵄祑愲兑䅯睹䅁䅁䅯免䅁䅁䅯睂䅅䅁䅅䅁䉁䅁䅁兂䅁䅁䅁䅁䅁䅁杷允䅁䅁䅕䅁䑁䅁䅷䅁䙁䅁䅁䥁獃欵䉚权䱄䅁䅁权䥂䅁䅁权䡁允䅁允䅁䅁䅅䅁䙁䍁䕏獌档䅰䄹䍄䉁䅁䅁兂䅁䅁䅍䅄䅁䅁䅕䅁䅁䭧浺歒䭅䱁䄸䅁䭁䕁䅧䅁䭁䅁䉣䅁䉁䅁䅁允䅁䅁䅕瑸刴奶䭦䕙䵉䅉䅅䅁䙁䅁䅁睁䵁䅁䅁兂䅁䅁䅃佲䝚兑䅯末䅁䅁䅯䅓䅁䅁䅯睂䅅䅁䅅䅁䉁䅁䅁兂奁㙚晘祫瀹村杷允䅁䅁䅕䅁䑁䅁䅷䅁䙁䅁䅁䥁獃欵䉚权䕁允䅁权䥂䅁䅁权䡁允䅁允䅁䅁䅅䅁䙁䙁䄸䑘え䑺䅨䍄䉁䅁䅁兂䅁䅁䅍䅄䅁䅁䅕䅁䅁䭧浺歒䭅䩁䅁䅁䭁䕁䅫䅁䭁䅁䉣䅁䉁䅁䅁允䅁䅁䅯权䅅䅁杷允䅁䅁䅕䅁䑁䅁䅷䅁䙁䅁䅁䥁獃欵䉚权牃䅁䅁权䵂䅁䅁权䡁允䅁允䅁䅁䅅䅁䭁䅁䉯䅁䵁䅉䅅䅁䙁䅁䅁睁䵁䅁䅁兂䅁䅁䅃佲䝚兑䅯关䅁䅁䅯兓䅁䅁䅯睂䅅䅁䅅䅁䉁䅁䅁兂䡃硣焴䑇潎村杷允䅁䅁䅕䅁䑁䅁䅷䅁䙁䅁䅁䥁啂䙂䉂权㙃䅁䅁权䵂䅁䅁权䡁允䅁允䅁䅁䅅䅁䙁䕁坳佥䱏䍹䍒䍄䉁䅁䅁兂䅁䅁䅍䅄䅁䅁䅕䅁䅁䥁刳歔䭅䵁䅣䅁䭁䕁䅉䅁䭁䅁䉣䅁䉁䅁䅁允䅁䅁䅕䅁䅁浆敥啁䵉䅉䅅䅁䙁䅁䅁睁䵁䅁䅁兂䅁䅁䅁祥倱兑䅯䄫䅁䅁䅯村䅁䅁䅯睂䅅䅁䅅䅁䉁䅁䅁兂䅁䅁䅁䅁䅁䅁杷允䅁䅁䅕䅁䑁䅁䅷䅁䙁䅁䅁䅁杁偋䅬权硃䅁䅁权䭂䅁䅁权䡁允䅁允䅁䅁䅅䅁䙁䅁䅁䅁䅁䅁䅁䍄䉁䅁䅁兂䅁䅁䅍䅄䅁䅁䅕䅁䅁䭧浺歒䭅䱁䅑䅁䭁䕁䅫䅁䭁䅁䉣䅁䉁䅁䅁允䅁䅁䅕佉䰸敱ぱ䕚䵉䅉䅅䅁䙁䅁䅁睁䵁䅁䅁兂䅁䅁䅁剔儹兑䅯杹䅁䅁䅯䅓䅁䅁䅯睂䅅䅁䅅䅁䉁䅁䅁兂䵃㐷攵呪㍔睐杷允䅁䅁䅕䅁䑁䅁䅷䅁䙁䅁䅁䥁獃欵䉚权㉃䅁䅁权䩂䅁䅁权䡁允䅁允䅁䅁䅅䅁䙁䕁啖䙷湅䑐䍰䍄䉁䅁䅁兂䅁䅁䅍䅄䅁䅁䅕䅁䅁䭧浺歒䭅䱁䅯䅁䭁䕁䅫䅁䭁䅁䉣䅁䉁䅁䅁允䅁䅁䅕扖啪兗敔䕐䵉䅉䅅䅁䙁䅁䅁睁䵁䅁䅁兂䅁䅁䅃偣佂兑䅯典䅁䅁䅯䅒䅁䅁䅯睂䅅䅁䅅䅁䉁䅁䅁兂橁琰挰㡪扣䅑杷允䅁䅁䅕䅁䑁䅁䅷䅁䙁䅁䅁䵁䅃水䉂权癃䅁䅁权㕁䅁䅁权䡁允䅁允䅁䅁䅅䅁䙁䅁䅁䅁䅁䅁䅁䍄䉁䅁䅁兂䅁䅁䅍䅄䅁䅁䅕䅁䅁䭧浺歒䭅䱁䅳䅁䭁䕁䅫䅁䭁䅁䉣䅁䉁䅁䅁允䅁䅁䅕ㅲ⭯ㅅ卪䕏䵉䅉䅅䅁䙁䅁䅁睁䵁䅁䅁兂䅁䅁䅃佲䝚兑䅯䅵䅁䅁䅯兓䅁䅁䅯睂䅅䅁䅅䅁䉁䅁䅁兂睂牒䡵奲䅤䅑杷允䅁䅁䅕䅁䑁䅁䅷䅁䙁䅁䅁䥁睂䔸䈵权灃䅁䅁权穁䅁䅁权䡁允䅁允䅁䅁䅅䅁䭁䅁䉯䅁䵁䅉䅅䅁䙁䅁䅁睁䵁䅁䅁兂䅁䅁䅃佲䝚兑䅯䅵䅁䅁䅯杓䅁䅁䅯睂䅅䅁䅅䅁䉁䅁䅁兂㝃楦焴䩬䍸䅑杷允䅁䅁䅕䅁䑁䅁䅷䅁䙁䅁䅁䥁獃欵䉚权㥃䅁䅁权䩂䅁䅁权䡁允䅁允䅁䅁䅅䅁䙁䵁摧䑰呭ㅎ䄱䍄䉁䅁䅁兂䅁䅁䅍䅄䅁䅁䅕䅁䅁䙧䕑䕕䭅䭁䅫䅁䭁䕁䅉䅁䭁䅁䉣䅁䉁䅁䅁允䅁䅁䅯权䅅䅁杷允䅁䅁䅕䅁䑁䅁䅷䅁䙁䅁䅁䵁䅃水䉂权䑄䅁䅁权⭁䅁䅁权䡁允䅁允䅁䅁䅅䅁䙁䅁䅁䅁䅁䅁䅁䍄䉁䅁䅁兂䅁䅁䅍䅄䅁䅁䅕䅁䅁䉁䉃䔫䭁佁䅙䅁䭁䑁䅅䅁䭁䅁䉣䅁䉁䅁䅁允䅁䅁䅕坦䕔䅈㉰稯䴸䅉䅅䅁䙁䅁䅁睁䵁䅁䅁兂䅁䅁䅃佲䝚兑䅯睰䅁䅁䅯兔䅁䅁䅯睂䅅䅁䅅䅁䉁䅁䅁权䭁允䅁䍄䉁䅁䅁兂䅁䅁䅍䅄䅁䅁䅕䅁䅁䙁坔歔䭅䭁䅁䅁䭁䕁䅑䅁䭁䅁䉣䅁䉁䅁䅁允䅁䅁䅕捓奱汖䑖䵎䵁䅉䅅䅁䙁䅁䅁睁䵁䅁䅁兂䅁䅁䅃佲䝚兑䅯䅹䅁䅁䅯兓䅁䅁䅯睂䅅䅁䅅䅁䉁䅁䅁兂䥃坤睈㉰⼯兑杷允䅁䅁䅕䅁䑁䅁䅷䅁䙁䅁䅁䅁㑁䔵䈵权汃䅁䅁权䅂䅁䅁权䡁允䅁允䅁䅁䅅䅁䡁䅁䅁䅁䅁畵䅊䍄䉁䅁䅁兂䅁䅁䅍䅄䅁䅁䅕䅁䅁䝁确歔䭅佁䄴䅁䭁䕁䅳䅁䭁䅁䉣䅁䉁䅁䅁允䅁䅁䅕歬橫桸䰯啓䵁䅉䅅䅁䙁䅁䅁睁䵁䅁䅁兂䅁䅁䅁䵯㝮䅑䅯睵䅁䅁䅯材䅁䅁䅯睂䅅䅁䅅䅁䉁䅁䅁兂杄核䑙䑱瑉村杷允䅁䅁䅕䅁䑁䅁䅷䅁䙁䅁䅁䥁獃欵䉚权乄䅁䅁权䩂䅁䅁权䡁允䅁允䅁䅁䅅䅁䙁䕁夶癭浒祓䅂䍄䉁䅁䅁兂䅁䅁䅍䅄䅁䅁䅕䅁䅁䭧浺歒䭅乁䅁䅁䭁䕁䅫䅁䭁䅁䉣䅁䉁䅁䅁允䅁䅁䅕㝓牶㕊獷啉䵁䅉䅅䅁䙁䅁䅁睁䵁䅁䅁兂䅁䅁䅃佲䝚兑䅯朲䅁䅁䅯兓䅁䅁䅯睂䅅䅁䅅䅁䉁䅁䅁兂敁晬ㅥ佚奘睐杷允䅁䅁䅕䅁䑁䅁䅷䅁䙁䅁䅁䅁癃䕰䈹权睄䅁䅁权䑂䅁䅁权䡁允䅁允䅁䅁䅅䅁䙁乁敩浇卦卭䄵䍄䉁䅁䅁兂䅁䅁䅍䅄䅁䅁䅕䅁䅁䭧浺歒䭅佁䅁䅁䭁䕁䅫䅁䭁䅁䉣䅁䉁䅁䅁允䅁䅁䅕䉤睭湉祢䐹䴸䅉䅅䅁䙁䅁䅁睁䵁䅁䅁兂䅁䅁䅃佲䝚兑䅯䄸䅁䅁䅯兓䅁䅁䅯睂䅅䅁䅅䅁䉁䅁䅁兂ㅄ噰㕄儶祉䅑杷允䅁䅁䅕䅁䑁䅁䅷䅁䙁䅁䅁䥁獃欵䉚权潄䅁䅁权䩂䅁䅁权䡁允䅁允䅁䅁䅅䅁䙁䝁䅭洳爹啶䄹䍄䉁䅁䅁兂䅁䅁䅍䅄䅁䅁䅕䅁䅁䭧浺歒䭅偁䅑䅁䭁䕁䅫䅁䭁䅁䉣䅁䉁䅁䅁允䅁䅁䅕楫穮潒挰か䵁䅉䅅䅁䙁䅁䅁睁䵁䅁䅁兂䅁䅁䅃佲䝚兑䅯朰䅁䅁䅯兓䅁䅁䅯睂䅅䅁䅅䅁䉁䅁䅁兂佁発䝗⽓畧䅑杷允䅁䅁䅕䅁䑁䅁䅷䅁䙁䅁䅁䅁䅄倹䅴权权䅁䅁权ㅁ䅁䅁权䡁允䅁允䅁䅁䅅䅁䙁䅁⽆卙佉睋䅆䍄䉁䅁䅁兂䅁䅁䅍䅄䅁䅁䅕䅁䅁䭧浺歒䭅䵁䅳䅁䭁䕁䅫䅁䭁䅁䉣䅁䉁䅁䅁允䅁䅁䅕稵坌卥慓啅䵁䅉䅅䅁䙁䅁䅁睁䵁䅁䅁兂䅁䅁䅁㙲偒兑䅯䄶䅁䅁䅯杓䅁䅁䅯睂䅅䅁䅅䅁䉁䅁䅁兂睂佬䵧䰵㝷䅑杷允䅁䅁䅕䅁䑁䅁䅷䅁䙁䅁䅁䅁䅄倹䅴权元䅁䅁权祁䅁䅁权䡁允䅁允䅁䅁䅅䅁䭁䅁䉯䅁䵁䅉䅅䅁䙁䅁䅁睁䵁䅁䅁兂䅁䅁䵄祑愲兑䅯睸䅁䅁䅯李䅁䅁䅯睂䅅䅁䅅䅁䉁䅁䅁兂䅁䅁䅁䅁䅁䅁杷允䅁䅁䅕䅁䑁䅁䅷䅁䙁䅁䅁䅁乂ㅈ䉂权㙄䅁䅁权䑂䅁䅁权䡁允䅁允䅁䅁䅅䅁䙁䍁潮才⭣㉓䍚䍄䉁䅁䅁兂䅁䅁䅍䅄䅁䅁䅕䅁䅁䭁䩄〫䭁䅁䉁䅁䭁䕁䅷䅁䭁䅁䉣䅁䉁䅁䅁允䅁䅁䅯杂䅅䅁杷允䅁䅁䅕䅁䑁䅁䅷䅁䙁䅁䅁䥁獃欵䉚权⽃䅁䅁权䩂䅁䅁权䡁允䅁允䅁䅁䅅䅁䙁佁く湲䱤坦䍂䍄䉁䅁䅁兂䅁䅁䅍䅄䅁䅁䅕䅁䅁䭧浺歒䭅偁䅯䅁䭁䕁䅫䅁䭁䅁䉣䅁䉁䅁䅁允䅁䅁䅕㌹晪⽤嘵ず䵉䅉䅅䅁䙁䅁䅁睁䵁䅁䅁兂䅁䅁䅃ㅏ偬兑䅯朹䅁䅁䅯䅐䅁䅁䅯睂䅅䅁䅅䅁䉁䅁䅁兂䝂晹湃䠳㔷睐杷允䅁䅁䅕䅁䑁䅁䅷䅁䙁䅁䅁䅁乂ㅈ䉂权橃䅁䅁权睁䅁䅁权䡁允䅁允䅁䅁䅅䅁䙁䅁䅁䅁䅁䅁䅁䍄䉁䅁䅁兂䅁䅁䅍䅄䅁䅁䅕䅁䅁䭧浺歒䭅佁䅷䅁䭁䕁䅫䅁䭁䅁䉣䅁䉁䅁䅁允䅁䅁䅕䵷㡙杊攸䕅䵁䅉䅅䅁䙁䅁䅁睁䵁䅁䅁兂䅁䅁䅃佲䝚兑䅯朹䅁䅁䅯兓䅁䅁䅯睂䅅䅁䅅䅁䉁䅁䅁兂㍃煏䑣㡯敕䅑杷允䅁䅁䅕䅁䑁䅁䅷䅁䙁䅁䅁䥁獃欵䉚权灃䅁䅁权ㅁ䅁䅁权䡁允䅁允䅁䅁䅅䅁䭁䅁䉯䅁䵁䅉䅅䅁䙁䅁䅁睁䵁䅁䅁兂䅁䅁䅁摪但兑䅯关䅁䅁䅯睓䅁䅁䅯睂䅅䅁䅅䅁䉁䅁䅁兂䅁䅁䅁䅁䅁䅁杷允䅁䅁䅕䅁䑁䅁䅷䅁䙁䅁䅁䥁獃欵䉚权穃䅁䅁权ㅁ䅁䅁权䡁允䅁允䅁䅁䅅䅁䙁䵁䭇坖湸潊䍊䍄䉁䅁䅁兂䅁䅁䅍䅄䅁䅁䅕䅁䅁䭧浺歒䭅䱁䅙䅁䭁䑁䅕䅁䭁䅁䉣䅁䉁䅁䅁允䅁䅁䅕䙫浴穫䵳䕐䵉䅉䅅䅁䙁䅁䅁睁䵁䅁䅁兂䅁䅁䅃偣佂兑䅯朵䅁䅁䅯兔䅁䅁䅯睂䅅䅁䅅䅁䉁䅁䅁兂獂⽒䬴扐㝢睐杷允䅁䅁䅕䅁䑁䅁䅷䅁䙁䅁䅁䅁乂ㅈ䉂权奄䅁䅁权乂䅁䅁权䡁允䅁允䅁䅁䅅䅁䙁䝁堷㠱⽘発⼸䍄䉁䅁䅁兂䅁䅁䅍䅄䅁䅁䅕䅁䅁䉁䉃䔫䭁䭁䄸䅁䭁䍁䅷䅁䭁䅁䉣䅁䉁䅁䅁允䅁䅁䅕⬰灩婗㑮啄䵁䅉䅅䅁䙁䅁䅁睁䵁䅁䅁兂䅁䅁䅁䍉㕪䅑䅯睱䅁䅁䅯兏䅁䅁䅯睂䅅䅁䅅䅁䉁䅁䅁权䭁允䅁䍄䉁䅁䅁兂䅁䅁䅍䅄䅁䅁䅕䅁䅁䭧浺歒䭅䱁䅯䅁䭁䑁䅕䅁䭁䅁䉣䅁䉁䅁䅁允䅁䅁䅕扐㕑䡂瑧啐䵉䅉䅅䅁䙁䅁䅁睁䵁䅁䅁兂䅁䅁䅃佲䝚兑䅯具䅁䅁䅯兎䅁䅁䅯睂䅅䅁䅅䅁䉁䅁䅁兂䡁睔䌴桑啧䅑杷允䅁䅁䅕䅁䑁䅁䅷䅁䙁䅁䅁䥁獃欵䉚权䙄䅁䅁权ㅁ䅁䅁权䡁允䅁允䅁䅁䅅䅁䙁䥁椰晖⽰桥䅆䍄䉁䅁䅁兂䅁䅁䅍䅄䅁䅁䅕䅁䅁䭁欫ご䭅䭁䅍䅁䭁䑁䅣䅁䭁䅁䉣䅁䉁䅁䅁允䅁䅁䅕䅁䅁卐歰䔸䵅䅉䅅䅁䙁䅁䅁睁䵁䅁䅁兂䅁䅁䅃佲䝚兑䅯具䅁䅁䅯兒䅁䅁䅯睂䅅䅁䅅䅁䉁䅁䅁兂い䑆㍭晭噣䅑杷允䅁䅁䅕䅁䑁䅁䅷䅁䙁䅁䅁䥁獃欵䉚权䥄䅁䅁权ㅁ䅁䅁权䡁允䅁允䅁䅁䅅䅁䙁䡁㉎伫档瘱䉤䍄䉁䅁䅁兂䅁䅁䅍䅄䅁䅁䅕䅁䅁䑧婴ご䭅䩁䅙䅁䭁䕁䅕䅁䭁䅁䉣䅁䉁䅁䅁允䅁䅁䅕⭒䐸側杇歉䵉䅉䅅䅁䙁䅁䅁睁䵁䅁䅁兂䅁䅁䅃佲䝚兑䅯䄰䅁䅁䅯兎䅁䅁䅯睂䅅䅁䅅䅁䉁䅁䅁兂㕁䕨别偢坧䅑杷允䅁䅁䅕䅁䑁䅁䅷䅁䙁䅁䅁䅁䕁啪䈹权楃䅁䅁权䵂䅁䅁权䡁允䅁允䅁䅁䅅䅁䙁䡁䭐乂危樲䍨䍄䉁䅁䅁兂䅁䅁䅍䅄䅁䅁䅕䅁䅁䩁㉂䔫䭁佁䅉䅁䭁䍁䅷䅁䭁䅁䉣䅁䉁䅁䅁允䅁䅁䅕䅁䅁䅁䅁䅁䵁䅉䅅䅁䙁䅁䅁睁䵁䅁䅁兂䅁䅁䅃佲䝚兑䅯䄱䅁䅁䅯兎䅁䅁䅯睂䅅䅁䅅䅁䉁䅁䅁兂䅁䅁䅁䅁䅁䅁杷允䅁䅁䅕䅁䑁䅁䅷䅁䙁䅁䅁䅁㑁䔵䈵权䑄䅁䅁权䩂䅁䅁权䡁允䅁允䅁䅁䅅䅁䙁䅁䅁䅁䅁䅁䅁䍄䉁䅁䅁兂䅁䅁䅍䅄䅁䅁䅕䅁䅁䕁昰䕕䭅䭁䅕䅁䭁䕁䅙䅁䭁䅁䉣䅁䉁䅁䅁允䅁䅁䅣䅁䅁䕁敃〴䵁䅉䅅䅁䙁䅁䅁睁䵁䅁䅁兂䅁䅁䅁䥅㑈䅑䅯朵䅁䅁䅯䅌䅁䅁䅯睂䅅䅁䅅䅁䉁䅁䅁兂䅁䅁䅁䅁䅁䅁杷允䅁䅁䅕䅁䑁䅁䅷䅁䙁䅁䅁䥁獃欵䉚权坄䅁䅁权ㅁ䅁䅁权䡁允䅁允䅁䅁䅅䅁䙁䥁略䥐橃甴⼴䍄䉁䅁䅁兂䅁䅁䅍䅄䅁䅁䅕䅁䅁䉁䉃䔫䭁偁䅙䅁䭁䑁䅅䅁䭁䅁䉣䅁䉁䅁䅁允䅁䅁䅕愶晁祋睯稷䴸䅉䅅䅁䙁䅁䅁睁䵁䅁䅁兂䅁䅁䅃佲䝚兑䅯䄲䅁䅁䅯兎䅁䅁䅯睂䅅䅁䅅䅁䉁䅁䅁兂穄瑦婥䥡睐睐杷允䅁䅁䅕䅁䑁䅁䅷䅁䙁䅁䅁䅁癃䕰䈹权坃䅁䅁权䡂䅁䅁权䡁允䅁允䅁䅁䅅䅁䙁䩁䈸䅏坫呴䍨䍄䉁䅁䅁兂䅁䅁䅍䅄䅁䅁䅕䅁䅁䭧浺歒䭅䵁䄴䅁䭁䑁䅕䅁䭁䅁䉣䅁䉁䅁䅁允䅁䅁䅕䉉䍥䄳瑥吵䴸䅉䅅䅁䙁䅁䅁睁䵁䅁䅁兂䅁䅁䅃佲䝚兑䅯䄴䅁䅁䅯材䅁䅁䅯睂䅅䅁䅅䅁䉁䅁䅁兂㕁䍴坰䔳祢睐杷允䅁䅁䅕䅁䑁䅁䅷䅁䙁䅁䅁䥁獃欵䉚权睄䅁䅁权ㅁ䅁䅁权䡁允䅁允䅁䅁䅅䅁䙁䝁⽨捇汱樫䅆䍄䉁䅁䅁兂䅁䅁䅍䅄䅁䅁䅕䅁䅁䍁潁唫䭁乁䅑䅁䭁䕁䅯䅁䭁䅁䉣䅁䉁䅁䅁允䅁䅁䅕然䝆婯偏か䵁䅉䅅䅁䙁䅁䅁睁䵁䅁䅁兂䅁䅁䅃佲䝚兑䅯䄫䅁䅁䅯兎䅁䅁䅯睂䅅䅁䅅䅁䉁䅁䅁兂硃㙴兓㡈佨村杷允䅁䅁䅕䅁䑁䅁䅷䅁䙁䅁䅁䥁獃欵䉚权⭄䅁䅁权ㅁ䅁䅁权䡁允䅁允䅁䅁䅅䅁䙁乁噄坢極椹䍴䍄䉁䅁䅁兂䅁䅁䅍䅄䅁䅁䅕䅁䅁䝧畯ご䭅䵁䅣䅁䭁䑁䅅䅁䭁䅁䉣䅁䉁䅁䅁允䅁䅁䅕䅁䅁䅁䅁䅁䵁䅉䅅䅁䙁䅁䅁睁䵁䅁䅁兂䅁䅁䅃佲䝚兑䅯䅯䅁䅁䅯睓䅁䅁䅯睂䅅䅁䅅䅁䉁䅁䅁兂㥂ㄹ䍃䱲样睐杷允䅁䅁䅕䅁䑁䅁䅷䅁䙁䅁䅁䅁允晧䅨权橃䅁䅁权獁䅁䅁权䡁允䅁允䅁䅁䅅䅁䙁䅁䅁䕁䉄䈯䍂䍄䉁䅁䅁兂䅁䅁䅍䅄䅁䅁䅕䅁䅁䭧浺歒䭅佁䅧䅁䭁䕁䅷䅁䭁䅁䉣䅁䉁䅁䅁允䅁䅁䅕䰵䭯婖湵䕕䵁䅉䅅䅁䙁䅁䅁睁䵁䅁䅁兂䅁䅁䅃楡倵兑䅯杁䅅䅁䅯䅓䅁䅁䅯睂䅅䅁䅅䅁䉁䅁䅁兂䅁䅁䅁䅁䅁䅁杷允䅁䅁䅕䅁䑁䅁䅷䅁䙁䅁䅁䅁癃䕰䈹权汃䅁䅁权乂䅁䅁权䡁允䅁允䅁䅁䅅䅁䡁䅁䅁䅁杁畷䅖䍄䉁䅁䅁兂䅁䅁䅍䅄䅁䅁䅕䅁䅁䩁㉂䔫䭁䭁䅕䅁䭁䑁䅣䅁䭁䅁䉣䅁䉁䅁䅁允䅁䅁䅣䅁䅁䭁敂欴䵁䅉䅅䅁䙁䅁䅁睁䵁䅁䅁兂䅁䅁䅃佲䝚兑䅯睰䅁䅁䅯睓䅁䅁䅯睂䅅䅁䅅䅁䉁䅁䅁权䭁允䅁䍄䉁䅁䅁兂䅁䅁䅍䅄䅁䅁䅕䅁䅁佁䉃䔫䭁䵁䅕䅁䭁䑁䅅䅁䭁䅁䉣䅁䉁䅁䅁允䅁䅁䅕瑶湦⽬㝆啇䵁䅉䅅䅁䙁䅁䅁睁䵁䅁䅁兂䅁䅁䅁偷㝔䅑䅯睯䅁䅁䅯兎䅁䅁䅯睂䅅䅁䅅䅁䉁䅁䅁兂祂べ㑨歸橤村杷允䅁䅁䅕䅁䑁䅁䅷䅁䙁䅁䅁䅁权晹䅴权䉄䅁䅁权㉁䅁䅁权䡁允䅁允䅁䅁䅅䅁䙁偁㝓⭚〲眸䅴䍄䉁䅁䅁兂䅁䅁䅍䅄䅁䅁䅕䅁䅁䭧浺歒䭅乁䅙䅁䭁䕁䅍䅁䭁䅁䉣䅁䉁䅁䅁允䅁䅁䅕坎挫偃楄吹䴸䅉䅅䅁䙁䅁䅁睁䵁䅁䅁兂䅁䅁䅄佧兊兑䅯䄵䅁䅁䅯兑䅁䅁䅯睂䅅䅁䅅䅁䉁䅁䅁兂䅁䅁䅁䅁䅁䅁杷允䅁䅁䅕䅁䑁䅁䅷䅁䙁䅁䅁䅁杄晧䅨权汃䅁䅁权䅂䅁䅁权䡁允䅁允䅁䅁䅅䅁䡁䅁䅁䅁䅁畵䅊䍄䉁䅁䅁兂䅁䅁䅍䅄䅁䅁䅕䅁䅁䅁乓ご䭅䱁䅳䅁䭁䑁䅧䅁䭁䅁䉣䅁䉁䅁䅁允䅁䅁䅕䅁䅁䅁䅁䅁䵁䅉䅅䅁䙁䅁䅁睁䵁䅁䅁兂䅁䅁䅃佲䝚兑䅯杵䅁䅁䅯睓䅁䅁䅯睂䅅䅁䅅䅁䉁䅁䅁兂䍁汳㑃圱㙣村杷允䅁䅁䅕䅁䑁䅁䅷䅁䙁䅁䅁䥁睂䔸䈵权元䅁䅁权䅂䅁䅁权䡁允䅁允䅁䅁䅅䅁䭁䅁䉯䅁䵁䅉䅅䅁䙁䅁䅁睁䵁䅁䅁兂䅁䅁䅃佲䝚兑䅯其䅁䅁䅯睓䅁䅁䅯睂䅅䅁䅅䅁䉁䅁䅁兂捃⭑⭷䩋娵䅑杷允䅁䅁䅕䅁䑁䅁䅷䅁䙁䅁䅁䥁獃欵䉚权䉄䅁䅁权䱂䅁䅁权䡁允䅁允䅁䅁䅅䅁䙁䱁倯䴲扤剃䅊䍄䉁䅁䅁兂䅁䅁䅍䅄䅁䅁䅕䅁䅁䭧浺歒䭅䵁䅕䅁䭁䕁䅳䅁䭁䅁䉣䅁䉁䅁䅁允䅁䅁䅕晔晸剺剉い䵁䅉䅅䅁䙁䅁䅁睁䵁䅁䅁兂䅁䅁䅃佲䝚兑䅯朱䅁䅁䅯兔䅁䅁䅯睂䅅䅁䅅䅁䉁䅁䅁兂㙂剳奃䝂㉐睐杷允䅁䅁䅕䅁䑁䅁䅷䅁䙁䅁䅁䥁獃欵䉚权乄䅁䅁权䱂䅁䅁权䡁允䅁允䅁䅁䅅䅁䙁䡁㌳䥕獋當⽅䍄䉁䅁䅁兂䅁䅁䅍䅄䅁䅁䅕䅁䅁䭧浺歒䭅偁䅧䅁䭁䕁䄰䅁䭁䅁䉣䅁䉁䅁䅁允䅁䅁䅕㍦潃䴴㥴啙䵉䅉䅅䅁䙁䅁䅁睁䵁䅁䅁兂䅁䅁䅁晡但兑䅯睷䅁䅁䅯䅌䅁䅁䅯睂䅅䅁䅅䅁䉁䅁䅁兂䅁䅁䅁䅁䅁䅁杷允䅁䅁䅕䅁䑁䅁䅷䅁䙁䅁䅁䅁睂癹䅴权捄䅁䅁权硁䅁䅁权䡁允䅁允䅁䅁䅅䅁䙁䅁䅁䅁䅁䅁䅁䍄䉁䅁䅁兂䅁䅁䅍䅄䅁䅁䅕䅁䅁䭧浺歒䭅乁䅙䅁䭁䕁䅳䅁䭁䅁䉣䅁䉁䅁䅁允䅁䅁䅕煕癘硔扖呴䴸䅉䅅䅁䙁䅁䅁睁䵁䅁䅁兂䅁䅁䅁䵯㝮䅑䅯睶䅁䅁䅯䅐䅁䅁䅯睂䅅䅁䅅䅁䉁䅁䅁兂偁㡱㕚煦汯村杷允䅁䅁䅕䅁䑁䅁䅷䅁䙁䅁䅁䥁獃欵䉚权佄䅁䅁权䱂䅁䅁权䡁允䅁允䅁䅁䅅䅁䙁䝁㌸䵖牴佴⽕䍄䉁䅁䅁兂䅁䅁䅍䅄䅁䅁䅕䅁䅁䭧浺歒䭅乁䅷䅁䭁䕁䅍䅁䭁䅁䉣䅁䉁䅁䅁允䅁䅁䅕㠵⭶何祰䐸䴸䅉䅅䅁䙁䅁䅁睁䵁䅁䅁兂䅁䅁䅃佲䝚兑䅯朸䅁䅁䅯睓䅁䅁䅯睂䅅䅁䅅䅁䉁䅁䅁兂䉂⽊剥睊汁䅑杷允䅁䅁䅕䅁䑁䅁䅷䅁䙁䅁䅁䅁允晧䅨权㥃䅁䅁权癁䅁䅁权䡁允䅁允䅁䅁䅅䅁䙁䕁乤楰汏ㅕ䅎䍄䉁䅁䅁兂䅁䅁䅍䅄䅁䅁䅕䅁䅁䭧浺歒䭅䱁䄸䅁䭁䕁䅳䅁䭁䅁䉣䅁䉁䅁䅁允䅁䅁䅕摰睸䉭楏歘䵉䅉䅅䅁䙁䅁䅁睁䵁䅁䅁兂䅁䅁䅁䥅㑈䅑䅯睰䅁䅁䅯睐䅁䅁䅯睂䅅䅁䅅䅁䉁䅁䅁权䭁允䅁䍄䉁䅁䅁兂䅁䅁䅍䅄䅁䅁䅕䅁䅁䭧浺歒䭅䅁䉁䅁䭁䕁䅳䅁䭁䅁䉣䅁䉁䅁䅁允䅁䅁䅯睐䅅䅁杷允䅁䅁䅕䅁䑁䅁䅷䅁䙁䅁䅁䥁獃欵䉚权䕁允䅁权䑂䅁䅁权䡁允䅁允䅁䅁䅅䅁䙁䅁摤䭘焲䑚䅎䍄䉁䅁䅁兂䅁䅁䅍䅄䅁䅁䅕䅁䅁䕧求ご䭅䱁䅑䅁䭁䑁䅳䅁䭁䅁䉣䅁䉁䅁䅁允䅁䅁䅕䅁䅁䅁䅁䅁䵁䅉䅅䅁䙁䅁䅁睁䵁䅁䅁兂䅁䅁䅃佲䝚兑䅯朶䅁䅁䅯杓䅁䅁䅯睂䅅䅁䅅䅁䉁䅁䅁兂扃䠹剥欲婔睐杷允䅁䅁䅕䅁䑁䅁䅷䅁䙁䅁䅁䅁杂癹䅴权潄䅁䅁权獁䅁䅁权䡁允䅁允䅁䅁䅅䅁䙁䅁䅁䅁䅁䅁䅁䍄䉁䅁䅁兂䅁䅁䅍䅄䅁䅁䅕䅁䅁䭧浺歒䭅䅁䉉䅁䭁䕁䅳䅁䭁䅁䉣䅁䉁䅁䅁允䅁䅁䅕地㝔䭑何啇䵁䅉䅅䅁䙁䅁䅁睁䵁䅁䅁兂䅁䅁䅃佲䝚兑䅯朶䅁䅁䅯睓䅁䅁䅯睂䅅䅁䅅䅁䉁䅁䅁兂㉃牄灎椫椷睐杷允䅁䅁䅕䅁䑁䅁䅷䅁䙁䅁䅁䅁䕁啪䈹权㉄䅁䅁权ㅁ䅁䅁权䡁允䅁允䅁䅁䅅䅁䙁䕁晄佯牰畏⽷䍄䉁䅁䅁兂䅁䅁䅍䅄䅁䅁䅕䅁䅁䥷楄䕕䭅䱁䅑䅁䭁䑁䅣䅁䭁䅁䉣䅁䉁䅁䅁允䅁䅁䅕䅁䅁䅁䅁䅁䵁䅉䅅䅁䙁䅁䅁睁䵁䅁䅁兂䅁䅁䵄祑愲兑䅯末䅁䅁䅯兎䅁䅁䅯睂䅅䅁䅅䅁䉁䅁䅁兂䅁䅁䅁䅁䅁䅁杷允䅁䅁䅕䅁䑁䅁䅷䅁䙁䅁䅁䥁獃欵䉚权㉄䅁䅁权䱂䅁䅁权䡁允䅁允䅁䅁䅅䅁䙁䡁䩗坉䑈䈷䅴䍄䉁䅁䅁兂䅁䅁䅍䅄䅁䅁䅕䅁䅁䵁い〫䭁偁䅧䅁䭁䑁䅙䅁䭁䅁䉣䅁䉁䅁䅁允䅁䅁䅕䅁䅁䅁䅁䅁䵁䅉䅅䅁䙁䅁䅁睁䵁䅁䅁兂䅁䅁䅃佲䝚兑䅯睯䅁䅁䅯䅔䅁䅁䅯睂䅅䅁䅅䅁䉁䅁䅁兂穂䜶㥧䝕奖村杷允䅁䅁䅕䅁䑁䅁䅷䅁䙁䅁䅁䥁獃欵䉚权汃䅁䅁权䵂䅁䅁权䡁允䅁允䅁䅁䅅䅁䡁䅁䅁䅁杁佳䅒䍄䉁䅁䅁兂䅁䅁䅍䅄䅁䅁䅕䅁䅁䭁欫ご䭅乁䅷䅁䭁䑁䅫䅁䭁䅁䉣䅁䉁䅁䅁允䅁䅁䅕瀲䭲火穣䐯䴸䅉䅅䅁䙁䅁䅁睁䵁䅁䅁兂䅁䅁䅃偣佂兑䅯䄫䅁䅁䅯睐䅁䅁䅯睂䅅䅁䅅䅁䉁䅁䅁兂䅁䅁䅁䅁䅁䅁杷允䅁䅁䅕䅁䑁䅁䅷䅁䙁䅁䅁䅁扂䕍䈹权灃䅁䅁权穁䅁䅁权䡁允䅁允䅁䅁䅅䅁䭁䅁䉯䅁䵁䅉䅅䅁䙁䅁䅁睁䵁䅁䅁兂䅁䅁䅃佲䝚兑䅯䅫䅁䅁䅯䅔䅁䅁䅯睂䅅䅁䅅䅁䉁䅁䅁权䭁允䅁䍄䉁䅁䅁兂䅁䅁䅍䅄䅁䅁䅕䅁䅁䝁确歔䭅䱁䅳䅁䭁䑁䅕䅁䭁䅁䉣䅁䉁䅁䅁允䅁䅁䅕⭧灌潰礲䕌䵉䅉䅅䅁䙁䅁䅁睁䵁䅁䅁兂䅁䅁䅃ㅏ偬兑䅯睯䅁䅁䅯児䅁䅁䅯睂䅅䅁䅅䅁䉁䅁䅁兂湂渵㝯瑁㑙村杷允䅁䅁䅕䅁䑁䅁䅷䅁䙁䅁䅁䥁獃欵䉚权灃䅁䅁权䵂䅁䅁权䡁允䅁允䅁䅁䅅䅁䭁䅁䉯䅁䵁䅉䅅䅁䙁䅁䅁睁䵁䅁䅁兂䅁䅁䅃偣佂兑䅯䅯䅁䅁䅯児䅁䅁䅯睂䅅䅁䅅䅁䉁䅁䅁兂穄橌晊摨灯䅑杷允䅁䅁䅕䅁䑁䅁䅷䅁䙁䅁䅁䅁䅂智䅴权㉃䅁䅁权ぁ䅁䅁权䡁允䅁允䅁䅁䅅䅁䙁䅁䅁䅁䅁䅁䅁䍄䉁䅁䅁兂䅁䅁䅍䅄䅁䅁䅕䅁䅁䭧浺歒䭅䱁䅅䅁䭁䕁䅷䅁䭁䅁䉣䅁䉁䅁䅁允䅁䅁䅕䑪䭊偣卩啚䵉䅉䅅䅁䙁䅁䅁睁䵁䅁䅁兂䅁䅁䅃佲䝚兑䅯杴䅁䅁䅯䅔䅁䅁䅯睂䅅䅁䅅䅁䉁䅁䅁兂牃䥈倸噔㑧村杷允䅁䅁䅕䅁䑁䅁䅷䅁䙁䅁䅁䅁㑁䔵䈵权元䅁䅁权⽁䅁䅁权䡁允䅁允䅁䅁䅅䅁䭁䅁䉯䅁䵁䅉䅅䅁䙁䅁䅁睁䵁䅁䅁兂䅁䅁䅃䅖兒兑䅯其䅁䅁䅯児䅁䅁䅯睂䅅䅁䅅䅁䉁䅁䅁兂䅁䅁䅁䅁䅁䅁杷允䅁䅁䅕䅁䑁䅁䅷䅁䙁䅁䅁䥁獃欵䉚权㙃䅁䅁权䵂䅁䅁权䡁允䅁允䅁䅁䅅䅁䙁䍁癢卅呮橔䍬䍄䉁䅁䅁兂䅁䅁䅍䅄䅁䅁䅕䅁䅁䭁䩄〫䭁䩁䅙䅁䭁䕁䅳䅁䭁䅁䉣䅁䉁䅁䅁允䅁䅁䅕兒剬摐堶䕍䵉䅉䅅䅁䙁䅁䅁睁䵁䅁䅁兂䅁䅁䅃楡倵兑䅯䄳䅁䅁䅯免䅁䅁䅯睂䅅䅁䅅䅁䉁䅁䅁兂䅁䅁䅁䅁䅁䅁杷允䅁䅁䅕䅁䑁䅁䅷䅁䙁䅁䅁䥁啂䙂䉂权汃䅁䅁权㑁䅁䅁权䡁允䅁允䅁䅁䅅䅁䭁䅁䅁䅁䵁䅉䅅䅁䙁䅁䅁睁䵁䅁䅁兂䅁䅁䅃楡倵兑䅯共䅁䅁䅯䅔䅁䅁䅯睂䅅䅁䅅䅁䉁䅁䅁权䭁允䅁䍄䉁䅁䅁兂䅁䅁䅍䅄䅁䅁䅕䅁䅁䭧浺歒䭅䵁䄰䅁䭁䕁䅷䅁䭁䅁䉣䅁䉁䅁䅁允䅁䅁䅕典欰㠱浐䕈䵁䅉䅅䅁䙁䅁䅁睁䵁䅁䅁兂䅁䅁䅃䅖兒兑䅯睲䅁䅁䅯睏䅁䅁䅯睂䅅䅁䅅䅁䉁䅁䅁兂䅁䅁䅁䅁䅁䅁杷允䅁䅁䅕䅁䑁䅁䅷䅁䙁䅁䅁䅁允晧䅨权穃䅁䅁权䵂䅁䅁权䡁允䅁允䅁䅁䅅䅁䙁䅁䅁䭏䡬塎䌹䍄䉁䅁䅁兂䅁䅁䅍䅄䅁䅁䅕䅁䅁䭧浺歒䭅乁䅷䅁䭁䕁䅷䅁䭁䅁䉣䅁䉁䅁䅁允䅁䅁䅕㍌卨㥮⭨吹䴸䅉䅅䅁䙁䅁䅁睁䵁䅁䅁兂䅁䅁䅁乖佚兑䅯睸䅁䅁䅯村䅁䅁䅯睂䅅䅁䅅䅁䉁䅁䅁兂䅁䅁佃慳䕙村杷允䅁䅁䅕䅁䑁䅁䅷䅁䙁䅁䅁䥁獃欵䉚权楄䅁䅁权䵂䅁䅁权䡁允䅁允䅁䅁䅅䅁䙁䝁扃䰲歑䉭䅊䍄䉁䅁䅁兂䅁䅁䅍䅄䅁䅁䅕䅁䅁䭧浺歒䭅䭁䄸䅁䭁䕁䅷䅁䭁䅁䉣䅁䉁䅁䅁允䅁䅁䅕晊卲䩩䙑樸䴸䅉䅅䅁䙁䅁䅁睁䵁䅁䅁兂䅁䅁䅁䤴㑈䅑䅯共䅁䅁䅯睐䅁䅁䅯睂䅅䅁䅅䅁䉁䅁䅁权䭁允䅁䍄䉁䅁䅁兂䅁䅁䅍䅄䅁䅁䅕䅁䅁䭧浺歒䭅佁䄴䅁䭁䕁䅷䅁䭁䅁䉣䅁䉁䅁䅁允䅁䅁䅕硫䡩ㄱ猫啓䵁䅉䅅䅁䙁䅁䅁睁䵁䅁䅁兂䅁䅁䅁䡫㑢䅑䅯朶䅁䅁䅯兓䅁䅁䅯睂䅅䅁䅅䅁䉁䅁䅁兂噄焳⬶畊摪睐杷允䅁䅁䅕䅁䑁䅁䅷䅁䙁䅁䅁䅁睂癹䅴权汃䅁䅁权癁䅁䅁权䡁允䅁允䅁䅁䅅䅁䡁䅁䅁䅁杂佡䅂䍄䉁䅁䅁兂䅁䅁䅍䅄䅁䅁䅕䅁䅁䉁䉃䔫䭁偁䅙䅁䭁䍁䄸䅁䭁䅁䉣䅁䉁䅁䅁允䅁䅁䅕䕁㡡奇橙啁䵁䅉䅅䅁䙁䅁䅁睁䵁䅁䅁兂䅁䅁䅃佲䝚兑䅯朶䅁䅁䅯䅔䅁䅁䅯睂䅅䅁䅅䅁䉁䅁䅁兂䱄㥨㍕卐桦睐杷允䅁䅁䅕䅁䑁䅁䅷䅁䙁䅁䅁䥁獃欵䉚权獄䅁䅁权䵂䅁䅁权䡁允䅁允䅁䅁䅅䅁䙁䉁杇摫潇䅪䄱䍄䉁䅁䅁兂䅁䅁䅍䅄䅁䅁䅕䅁䅁䭧浺歒䭅䭁䅍䅁䭁䑁䄴䅁䭁䅁䉣䅁䉁䅁䅁允䅁䅁䅕瑱睐㝃挸啗䵉䅉䅅䅁䙁䅁䅁睁䵁䅁䅁兂䅁䅁䅁晡但兑䅯朳䅁䅁䅯李䅁䅁䅯睂䅅䅁䅅䅁䉁䅁䅁兂㑃䝵㑫楮䡧䅑杷允䅁䅁䅕䅁䑁䅁䅷䅁䙁䅁䅁䅁䅄倹䅴权捄䅁䅁权䅂䅁䅁权䡁允䅁允䅁䅁䅅䅁䙁䅁䅁䅁䅁䅁䅁䍄䉁䅁䅁兂䅁䅁䅍䅄䅁䅁䅕䅁䅁䭧浺歒䭅䭁䅳䅁䭁䑁䄴䅁䭁䅁䉣䅁䉁䅁䅁允䅁䅁䅯权䅅䅁杷允䅁䅁䅕䅁䑁䅁䅷䅁䙁䅁䅁䅁杂癹䅴权捄䅁䅁权䑂䅁䅁权䡁允䅁允䅁䅁䅅䅁䙁䵁攸橙摏昫⽙䍄䉁䅁䅁兂䅁䅁䅍䅄䅁䅁䅕䅁䅁䭧浺歒䭅䱁䅙䅁䭁䑁䄴䅁䭁䅁䉣䅁䉁䅁䅁允䅁䅁䅕䱢敫攱㍋䕏䵉䅉䅅䅁䙁䅁䅁睁䵁䅁䅁兂䅁䅁䅃佲䝚兑䅯䄱䅁䅁䅯材䅁䅁䅯睂䅅䅁䅅䅁䉁䅁䅁兂䅁䅁䅁䅁䅁䅁杷允䅁䅁䅕䅁䑁䅁䅷䅁䙁䅁䅁䅁元癤䅨权⽃䅁䅁权硁䅁䅁权䡁允䅁允䅁䅁䅅䅁䙁䅁䅁䅁䅁䅁䅁䍄䉁䅁䅁兂䅁䅁䅍䅄䅁䅁䅕䅁䅁䭧浺歒䭅䵁䄴䅁䭁䑁䄴䅁䭁䅁䉣䅁䉁䅁䅁允䅁䅁䅕䑔啖橣ぱ吵䴸䅉䅅䅁䙁䅁䅁睁䵁䅁䅁兂䅁䅁䅃佲䝚兑䅯朷䅁䅁䅯材䅁䅁䅯睂䅅䅁䅅䅁䉁䅁䅁兂㑁敵呓潤䩬䅑杷允䅁䅁䅕䅁䑁䅁䅷䅁䙁䅁䅁䥁獃欵䉚权睄䅁䅁权⭁䅁䅁权䡁允䅁允䅁䅁䅅䅁䙁佁䑯獎啸䑣䅂䍄䉁䅁䅁兂䅁䅁䅍䅄䅁䅁䅕䅁䅁䉁䉃䔫䭁䭁䅉䅁䭁䍁䄴䅁䭁䅁䉣䅁䉁䅁䅁允䅁䅁䅕䅁䅃䨱⭥け䵉䅉䅅䅁䙁䅁䅁睁䵁䅁䅁兂䅁䅁䅁䡫㑢䅑䅯䅴䅁䅁䅯李䅁䅁䅯睂䅅䅁䅅䅁䉁䅁䅁兂䅁䍁牂㕖楤村杷允䅁䅁䅕䅁䑁䅁䅷䅁䙁䅁䅁䥁獃欵䉚权⽃䅁䅁权⭁䅁䅁权䡁允䅁允䅁䅁䅅䅁䙁䭁楯朵䵙歕䍊䍄䉁䅁䅁兂䅁䅁䅍䅄䅁䅁䅕䅁䅁䵁い〫䭁乁䅉䅁䭁䍁䄸䅁䭁䅁䉣䅁䉁䅁䅁允䅁䅁䅕䅁䅁䅁䅁䅁䵁䅉䅅䅁䙁䅁䅁睁䵁䅁䅁兂䅁䅁䅃佲䝚兑䅯朹䅁䅁䅯材䅁䅁䅯睂䅅䅁䅅䅁䉁䅁䅁兂䙄㉧䥭祡愸䅑杷允䅁䅁䅕䅁䑁䅁䅷䅁䙁䅁䅁䥁煂歌䈹权㥃䅁䅁权ㅁ䅁䅁权䡁允䅁允䅁䅁䅅䅁䙁䉁晎㉷兪嘰䅴䍄䉁䅁䅁兂䅁䅁䅍䅄䅁䅁䅕䅁䅁䙁睳ご䭅乁䅑䅁䭁䑁䄴䅁䭁䅁䉣䅁䉁䅁䅁允䅁䅁䅕䅁䅁䅁䅁䅁䵁䅉䅅䅁䙁䅁䅁睁䵁䅁䅁兂䅁䅁䅃佲䝚兑䅯睱䅁䅁䅯兒䅁䅁䅯睂䅅䅁䅅䅁䉁䅁䅁权䭁允䅁䍄䉁䅁䅁兂䅁䅁䅍䅄䅁䅁䅕䅁䅁䭧浺歒䭅䱁䅍䅁䭁䕁䅕䅁䭁䅁䉣䅁䉁䅁䅁允䅁䅁䅕港獧呴佫啧䵉䅉䅅䅁䙁䅁䅁睁䵁䅁䅁兂䅁䅁䅃偣佂兑䅯睵䅁䅁䅯杏䅁䅁䅯睂䅅䅁䅅䅁䉁䅁䅁兂䅁䡁桨穖塁村杷允䅁䅁䅕䅁䑁䅁䅷䅁䙁䅁䅁䥁獃欵䉚权硃䅁䅁权䙂䅁䅁权䡁允䅁允䅁䅁䅅䅁䙁䡁攸䩆㠶㉲䍬䍄䉁䅁䅁兂䅁䅁䅍䅄䅁䅁䅕䅁䅁䭁欫ご䭅䵁䅯䅁䭁䍁䄸䅁䭁䅁䉣䅁䉁䅁䅁允䅁䅁䅕䅁䅁䅁䅁䅁䵁䅉䅅䅁䙁䅁䅁睁䵁䅁䅁兂䅁䅁䅃佲䝚兑䅯䅵䅁䅁䅯兒䅁䅁䅯睂䅅䅁䅅䅁䉁䅁䅁兂灂睱㐳乗䍎䅑杷允䅁䅁䅕䅁䑁䅁䅷䅁䙁䅁䅁䅁㑁䔵䈵权湃䅁䅁权祁䅁䅁权䡁允䅁允䅁䅁䅅䅁䭁䅁䉯䅁䵁䅉䅅䅁䙁䅁䅁睁䵁䅁䅁兂䅁䅁䅃佲䝚兑䅯睸䅁䅁䅯兒䅁䅁䅯睂䅅䅁䅅䅁䉁䅁䅁兂瑁㍁兔啮䉕村杷允䅁䅁䅕䅁䑁䅁䅷䅁䙁䅁䅁䅁乃唰䈵权捄䅁䅁权㡁䅁䅁权䡁允䅁允䅁䅁䅅䅁䙁䅁䅁䅁䅁䅁䅁䍄䉁䅁䅁兂䅁䅁䅍䅄䅁䅁䅕䅁䅁䉁䉃䔫䭁䭁䅳䅁䭁䕁䅉䅁䭁䅁䉣䅁䉁䅁䅁允䅁䅁䅯权䅅䅁杷允䅁䅁䅕䅁䑁䅁䅷䅁䙁䅁䅁䥁獃欵䉚权䥄䅁䅁权䙂䅁䅁权䡁允䅁允䅁䅁䅅䅁䙁䍁䥋䘴䅊䅖䍂䍄䉁䅁䅁兂䅁䅁䅍䅄䅁䅁䅕䅁䅁䭧浺歒䭅䵁䅯䅁䭁䕁䅕䅁䭁䅁䉣䅁䉁䅁䅁允䅁䅁䅕杭瀱潙瑡䐲䴸䅉䅅䅁䙁䅁䅁睁䵁䅁䅁兂䅁䅁䅃佲䝚兑䅯䄲䅁䅁䅯兒䅁䅁䅯睂䅅䅁䅅䅁䉁䅁䅁兂⽁煰䴶义発睐杷允䅁䅁䅕䅁䑁䅁䅷䅁䙁䅁䅁䥁獃欵䉚权敄䅁䅁权䙂䅁䅁权䡁允䅁允䅁䅁䅅䅁䙁䕁䭫潬㡉䅫䅰䍄䉁䅁䅁兂䅁䅁䅍䅄䅁䅁䅕䅁䅁䭧浺歒䭅䱁䄸䅁䭁䕁䅕䅁䭁䅁䉣䅁䉁䅁䅁允䅁䅁䅕䅁䅁䅁䅁䅁䵁䅉䅅䅁䙁䅁䅁睁䵁䅁䅁兂䅁䅁䅁䥅㑈䅑䅯睷䅁䅁䅯杌䅁䅁䅯睂䅅䅁䅅䅁䉁䅁䅁兂䅃晍㘹歹执䅑杷允䅁䅁䅕䅁䑁䅁䅷䅁䙁䅁䅁䥁獃欵䉚权杄䅁䅁权䙂䅁䅁权䡁允䅁允䅁䅁䅅䅁䙁佁千愷㉷偰⽣䍄䉁䅁䅁兂䅁䅁䅍䅄䅁䅁䅕䅁䅁䙁睳ご䭅䭁䅉䅁䭁䅁䅍䅁䭁䅁䉣䅁䉁䅁䅁允䅁䅁䅕㥘硦乮㥄づ䵉䅉䅅䅁䙁䅁䅁睁䵁䅁䅁兂䅁䅁䅃ㅏ偬兑䅯睰䅁䅁䅯䅌䅁䅁䅯睂䅅䅁䅅䅁䉁䅁䅁权䭁允䅁䍄䉁䅁䅁兂䅁䅁䅍䅄䅁䅁䅕䅁䅁䉁䉃䔫䭁䱁䅅䅁䭁䕁䅑䅁䭁䅁䉣䅁䉁䅁䅁允䅁䅁䅕䅁潄歪慖ち䵉䅉䅅䅁䙁䅁䅁睁䵁䅁䅁兂䅁䅁䅃佲䝚兑䅯兺䅁䅁䅯兔䅁䅁䅯睂䅅䅁䅅䅁䉁䅁䅁兂癄婨畚㍭杳䅑杷允䅁䅁䅕䅁䑁䅁䅷䅁䙁䅁䅁䥁獃欵䉚权潄䅁䅁权䙂䅁䅁权䡁允䅁允䅁䅁䅅䅁䙁䙁祤癖偊ㄫ䅂䍄䉁䅁䅁兂䅁䅁䅍䅄䅁䅁䅕䅁䅁䥁刳歔䭅䱁䄸䅁䭁䕁䅅䅁䭁䅁䉣䅁䉁䅁䅁允䅁䅁䅕䅁䅁䅁䅁䅁䵁䅉䅅䅁䙁䅁䅁睁䵁䅁䅁兂䅁䅁䅃佲䝚兑䅯朰䅁䅁䅯兒䅁䅁䅯睂䅅䅁䅅䅁䉁䅁䅁兂祄戫圸㑂琰䅑杷允䅁䅁䅕䅁䑁䅁䅷䅁䙁䅁䅁䅁䅂智䅴权㥃䅁䅁权䕂䅁䅁权䡁允䅁允䅁䅁䅅䅁䙁䑁灒㝮乒水䅊䍄䉁䅁䅁兂䅁䅁䅍䅄䅁䅁䅕䅁䅁䭧浺歒䭅䭁䅍䅁䭁䑁䅷䅁䭁䅁䉣䅁䉁䅁䅁允䅁䅁䅕奲䑂䰸䕄䕙䵉䅉䅅䅁䙁䅁䅁睁䵁䅁䅁兂䅁䅁䅃佲䝚兑䅯关䅁䅁䅯䅐䅁䅁䅯睂䅅䅁䅅䅁䉁䅁䅁兂坃呖晓䥔灖村杷允䅁䅁䅕䅁䑁䅁䅷䅁䙁䅁䅁䥁䅂啚䈹权橃䅁䅁权䩂䅁䅁权䡁允䅁允䅁䅁䅅䅁䙁䝁煚䉄畬ㅐ䍬䍄䉁䅁䅁兂䅁䅁䅍䅄䅁䅁䅕䅁䅁䑁歪歔䭅乁䅧䅁䭁䕁䅕䅁䭁䅁䉣䅁䉁䅁䅁允䅁䅁䅕䅁䅁䅁䅁䅁䵁䅉䅅䅁䙁䅁䅁睁䵁䅁䅁兂䅁䅁䅃䅖兒兑䅯䅴䅁䅁䅯睁䅁䅁䅯睂䅅䅁䅅䅁䉁䅁䅁兂㕁稹剓䉵䴹村杷允䅁䅁䅕䅁䑁䅁䅷䅁䙁䅁䅁䅁允晧䅨权䅁允䅁权獁䅁䅁权䡁允䅁允䅁䅁䅅䅁䭁䅁䉙䅁䵁䅉䅅䅁䙁䅁䅁睁䵁䅁䅁兂䅁䅁䅃ㅏ偬兑䅯朵䅁䅁䅯兎䅁䅁䅯睂䅅䅁䅅䅁䉁䅁䅁兂杁攱㌷䑨䕯䅑杷允䅁䅁䅕䅁䑁䅁䅷䅁䙁䅁䅁䥁䅂啚䈹权捄䅁䅁权㕁䅁䅁权䡁允䅁允䅁䅁䅅䅁䙁䅁䅁䅁䅁䅁䅁䍄䉁䅁䅁兂䅁䅁䅍䅄䅁䅁䅕䅁䅁䅁乓ご䭅䱁䅙䅁䭁䑁䅯䅁䭁䅁䉣䅁䉁䅁䅁允䅁䅁䅕䅁䅁䅁䅁䅁䵁䅉䅅䅁䙁䅁䅁睁䵁䅁䅁兂䅁䅁䅄佧兊兑䅯䄷䅁䅁䅯兏䅁䅁䅯睂䅅䅁䅅䅁䉁䅁䅁兂䅁䅁䅁䅁䅁䅁杷允䅁䅁䅕䅁䑁䅁䅷䅁䙁䅁䅁䅁杄晧䅨权权䅁䅁权䝂䅁䅁权䡁允䅁允䅁䅁䅅䅁䙁䡁眵㥶唯卦䅖䍄䉁䅁䅁兂䅁䅁䅍䅄䅁䅁䅕䅁䅁䍁潁唫䭁䅁䉁䅁䭁䕁䅍䅁䭁䅁䉣䅁䉁䅁䅁允䅁䅁䅯䅁䅁䅁杷允䅁䅁䅕䅁䑁䅁䅷䅁䙁䅁䅁䥁獃欵䉚权㙃䅁䅁权㡁䅁䅁权䡁允䅁允䅁䅁䅅䅁䙁䭁㉍䬵に穌䍸䍄䉁䅁䅁兂䅁䅁䅍䅄䅁䅁䅕䅁䅁䭧浺歒䭅䵁䅅䅁䭁䑁䅷䅁䭁䅁䉣䅁䉁䅁䅁允䅁䅁䅕兓呭乔㑵䕆䵁䅉䅅䅁䙁䅁䅁睁䵁䅁䅁兂䅁䅁䅁䥂倱兑䅯䄸䅁䅁䅯䅒䅁䅁䅯睂䅅䅁䅅䅁䉁䅁䅁兂䅁䅁䅁䅁䅁䅁杷允䅁䅁䅕䅁䑁䅁䅷䅁䙁䅁䅁䥁啂䙂䉂权硃䅁䅁权乂䅁䅁权䡁允䅁允䅁䅁䅅䅁䙁䩁䩲奏汱噌䍎䍄䉁䅁䅁兂䅁䅁䅍䅄䅁䅁䅕䅁䅁䭧浺歒䭅䵁䅕䅁䭁䑁䅷䅁䭁䅁䉣䅁䉁䅁䅁允䅁䅁䅕橤捗瀸瑂歅䵁䅉䅅䅁䙁䅁䅁睁䵁䅁䅁兂䅁䅁䅁䤴㑈䅑䅯兰䅁䅁䅯杒䅁䅁䅯睂䅅䅁䅅䅁䉁䅁䅁睂䅁䅁䅁䩑樷䅑杷允䅁䅁䅕䅁䑁䅁䅷䅁䙁䅁䅁䅁䕁啪䈹权慄䅁䅁权⭁䅁䅁权䡁允䅁允䅁䅁䅅䅁䙁䅁䅁䅁䅁䅁䅁䍄䉁䅁䅁兂䅁䅁䅍䅄䅁䅁䅕䅁䅁䭧浺歒䭅䵁䅣䅁䭁䑁䅷䅁䭁䅁䉣䅁䉁䅁䅁允䅁䅁䅕灋䩈摵扡啁䵉䅉䅅䅁䙁䅁䅁睁䵁䅁䅁兂䅁䅁䅃佲䝚兑䅯杹䅁䅁䅯䅐䅁䅁䅯睂䅅䅁䅅䅁䉁䅁䅁兂瑃佇ㅏ㡃塮睐杷允䅁䅁䅕䅁䑁䅁䅷䅁䙁䅁䅁䥁睂䔸䈵权睄䅁䅁权畁䅁䅁权䡁允䅁允䅁䅁䅅䅁䙁䅁䅁䅁䅁䅁䅁䍄䉁䅁䅁兂䅁䅁䅍䅄䅁䅁䅕䅁䅁䑧婴ご䭅䱁䅅䅁䭁䑁䅯䅁䭁䅁䉣䅁䉁䅁䅁允䅁䅁䅕䅁䅁䅁䅁䅁䵁䅉䅅䅁䙁䅁䅁睁䵁䅁䅁兂䅁䅁䅁䥅㑈䅑䅯朰䅁䅁䅯免䅁䅁䅯睂䅅䅁䅅䅁䉁䅁䅁兂㉄䙋偹湷湕䅑杷允䅁䅁䅕䅁䑁䅁䅷䅁䙁䅁䅁䥁獃欵䉚权楄䅁䅁权㡁䅁䅁权䡁允䅁允䅁䅁䅅䅁䙁䩁扎⬸灥砷䅊䍄䉁䅁䅁兂䅁䅁䅍䅄䅁䅁䅕䅁䅁䅁乓ご䭅乁䅁䅁䭁䕁䅕䅁䭁䅁䉣䅁䉁䅁䅁允䅁䅁䅕䅁䅁䅁䅁䅁䵁䅉䅅䅁䙁䅁䅁睁䵁䅁䅁兂䅁䅁䅃佲䝚兑䅯睲䅁䅁䅯䅐䅁䅁䅯睂䅅䅁䅅䅁䉁䅁䅁兂浄䑊穨桬穪睐杷允䅁䅁䅕䅁䑁䅁䅷䅁䙁䅁䅁䥁獃欵䉚权卄䅁䅁权㡁䅁䅁权䡁允䅁允䅁䅁䅅䅁䙁䅁㍤楣楴祃䄵䍄䉁䅁䅁兂䅁䅁䅍䅄䅁䅁䅕䅁䅁佁䉃䔫䭁䵁䄴䅁䭁䕁䅅䅁䭁䅁䉣䅁䉁䅁䅁允䅁䅁䅕奩搹㙙䴳䕃䵁䅉䅅䅁䙁䅁䅁睁䵁䅁䅁兂䅁䅁䅃䅖兒兑䅯关䅁䅁䅯李䅁䅁䅯睂䅅䅁䅅䅁䉁䅁䅁兂䅁䅁䅁䅁䅁䅁杷允䅁䅁䅕䅁䑁䅁䅷䅁䙁䅁䅁䅁元癤䅨权穃䅁䅁权䅂䅁䅁权䡁允䅁允䅁䅁䅅䅁䙁䅁䅁䱁噉㌱䍂䍄䉁䅁䅁兂䅁䅁䅍䅄䅁䅁䅕䅁䅁䩁㉂䔫䭁偁䅙䅁䭁䑁䅉䅁䭁䅁䉣䅁䉁䅁䅁允䅁䅁䅕䥴嘷䑙砫䐵䴸䅉䅅䅁䙁䅁䅁睁䵁䅁䅁兂䅁䅁䅃佲䝚兑䅯䄫䅁䅁䅯䅐䅁䅁䅯睂䅅䅁䅅䅁䉁䅁䅁兂捂灤牎䑒扚村杷允䅁䅁䅕䅁䑁䅁䅷䅁䙁䅁䅁䥁獃欵䉚权煄䅁䅁权乂䅁䅁权䡁允䅁允䅁䅁䅅䅁䙁䡁㙚奚獶瑪⽙䍄䉁䅁䅁兂䅁䅁䅍䅄䅁䅁䅕䅁䅁䭧浺歒䭅䩁䅙䅁䭁䕁䅯䅁䭁䅁䉣䅁䉁䅁䅁允䅁䅁䅕慭塚祰㔴啐䵉䅉䅅䅁䙁䅁䅁睁䵁䅁䅁兂䅁䅁䅃佲䝚兑䅯兰䅁䅁䅯杓䅁䅁䅯睂䅅䅁䅅䅁䉁䅁䅁睂䅁䅁䅁䝷汢䅑杷允䅁䅁䅕䅁䑁䅁䅷䅁䙁䅁䅁䥁㝁啗䈹权坃䅁䅁权ㅁ䅁䅁权䡁允䅁允䅁䅁䅅䅁䙁䡁䠷䝒硬卶䍊䍄䉁䅁䅁兂䅁䅁䅍䅄䅁䅁䅕䅁䅁䭁䩄〫䭁偁䅑䅁䭁䑁䅕䅁䭁䅁䉣䅁䉁䅁䅁允䅁䅁䅕䅁䅁䅁䅁䅁䵁䅉䅅䅁䙁䅁䅁睁䵁䅁䅁兂䅁䅁䅃佲䝚兑䅯杵䅁䅁䅯杓䅁䅁䅯睂䅅䅁䅅䅁䉁䅁䅁兂婃汰湥橌㥫村杷允䅁䅁䅕䅁䑁䅁䅷䅁䙁䅁䅁䥁啂䙂䉂权奄䅁䅁权㕁䅁䅁权䡁允䅁允䅁䅁䅅䅁䙁䅁䅁䅁䅁䅁䅁䍄䉁䅁䅁兂䅁䅁䅍䅄䅁䅁䅕䅁䅁䕧求ご䭅䭁䅁䅁䭁䑁䅳䅁䭁䅁䉣䅁䉁䅁䅁允䅁䅁䅕䅁䅁䅁䅁䅁䵁䅉䅅䅁䙁䅁䅁睁䵁䅁䅁兂䅁䅁䅁䵯㝮䅑䅯䄫䅁䅁䅯䅌䅁䅁䅯睂䅅䅁䅅䅁䉁䅁䅁兂䅁䅁䅁䅁䅁䅁杷允䅁䅁䅕䅁䑁䅁䅷䅁䙁䅁䅁䥁獃欵䉚权䥄䅁䅁权䭂䅁䅁权䡁允䅁允䅁䅁䅅䅁䙁䭁癸呅渴睃䍆䍄䉁䅁䅁兂䅁䅁䅍䅄䅁䅁䅕䅁䅁䭁䩄〫䭁䱁䅧䅁䭁䑁䅍䅁䭁䅁䉣䅁䉁䅁䅁允䅁䅁䅕䅁䅁䅁䅁䅁䵁䅉䅅䅁䙁䅁䅁睁䵁䅁䅁兂䅁䅁䅃佲䝚兑䅯杴䅁䅁䅯睁䅁䅁䅯睂䅅䅁䅅䅁䉁䅁䅁兂卄坃啐乩⽧村杷允䅁䅁䅕䅁䑁䅁䅷䅁䙁䅁䅁䅁允晧䅨权汃䅁䅁权㕁䅁䅁权䡁允䅁允䅁䅁䅅䅁䡁䅁䅁䅁权攱䅆䍄䉁䅁䅁兂䅁䅁䅍䅄䅁䅁䅕䅁䅁䭧浺歒䭅䵁䄴䅁䭁䕁䅯䅁䭁䅁䉣䅁䉁䅁䅁允䅁䅁䅕䅍吲穈䵱稴䴸䅉䅅䅁䙁䅁䅁睁䵁䅁䅁兂䅁䅁䅃佲䝚兑䅯朴䅁䅁䅯杓䅁䅁䅯睂䅅䅁䅅䅁䉁䅁䅁兂煁㉰㕎煐卧䅑杷允䅁䅁䅕䅁䑁䅁䅷䅁䙁䅁䅁䥁獃欵䉚权歄䅁䅁权䭂䅁䅁权䡁允䅁允䅁䅁䅅䅁䙁䑁䩓䥤奙朹䅂䍄䉁䅁䅁兂䅁䅁䅍䅄䅁䅁䅕䅁䅁䙁坔歔䭅䭁䅉䅁䭁䕁䅣䅁䭁䅁䉣䅁䉁䅁䅁允䅁䅁䅕䅁睄䄶娷づ䵉䅉䅅䅁䙁䅁䅁睁䵁䅁䅁兂䅁䅁䅃佲䝚兑䅯睲䅁䅁䅯杓䅁䅁䅯睂䅅䅁䅅䅁䉁䅁䅁兂畁㝥䥴瑂硐睐杷允䅁䅁䅕䅁䑁䅁䅷䅁䙁䅁䅁䥁獃欵䉚权潄䅁䅁权䭂䅁䅁权䡁允䅁允䅁䅁䅅䅁䙁䥁ど湲㝲ㅌ䅆䍄䉁䅁䅁兂䅁䅁䅍䅄䅁䅁䅕䅁䅁䭧浺歒䭅䱁䅍䅁䭁䕁䅉䅁䭁䅁䉣䅁䉁䅁䅁允䅁䅁䅕䕋䅳⽪汁歨䵉䅉䅅䅁䙁䅁䅁睁䵁䅁䅁兂䅁䅁䅃楡倵兑䅯睷䅁䅁䅯睌䅁䅁䅯睂䅅䅁䅅䅁䉁䅁䅁兂䅁䅁䅁䅁䅁䅁杷允䅁䅁䅕䅁䑁䅁䅷䅁䙁䅁䅁䅁䕁啪䈹权ぃ䅁䅁权㉁䅁䅁权䡁允䅁允䅁䅁䅅䅁䙁䅁䅁䅁䅁䅁䅁䍄䉁䅁䅁兂䅁䅁䅍䅄䅁䅁䅕䅁䅁䭧浺歒䭅䅁䉑䅁䭁䕁䅯䅁䭁䅁䉣䅁䉁䅁䅁允䅁䅁䅕偸捗䱥奱歎䵁䅉䅅䅁䙁䅁䅁睁䵁䅁䅁兂䅁䅁䅄佧兊兑䅯杬䅁䅁䅯杌䅁䅁䅯睂䅅䅁䅅䅁䉁䅁䅁兂䅁䅁䅁䅁䅁䅁杷允䅁䅁䅕䅁䑁䅁䅷䅁䙁䅁䅁䥁獃欵䉚权獄䅁䅁权䭂䅁䅁权䡁允䅁允䅁䅁䅅䅁䙁偁浓ㅸ㍩杘䅒䍄䉁䅁䅁兂䅁䅁䅍䅄䅁䅁䅕䅁䅁䝧畯ご䭅偁䅉䅁䭁䑁䅑䅁䭁䅁䉣䅁䉁䅁䅁允䅁䅁䅕䅁䅁䅁䅁䅁䵁䅉䅅䅁䙁䅁䅁睁䵁䅁䅁兂䅁䅁䅃佲䝚兑䅯䅫䅁䅁䅯村䅁䅁䅯睂䅅䅁䅅䅁䉁䅁䅁权䭁允䅁䍄䉁䅁䅁兂䅁䅁䅍䅄䅁䅁䅕䅁䅁䕧求ご䭅佁䅉䅁䭁䑁䅕䅁䭁䅁䉣䅁䉁䅁䅁允䅁䅁䅕牊偺䉋䝯ぁ䵁䅉䅅䅁䙁䅁䅁睁䵁䅁䅁兂䅁䅁䅃佲䝚兑䅯关䅁䅁䅯村䅁䅁䅯睂䅅䅁䅅䅁䉁䅁䅁兂㍂偗睬丫獆村杷允䅁䅁䅕䅁䑁䅁䅷䅁䙁䅁䅁䅁啂欱䈵权慄䅁䅁权㕁䅁䅁权䡁允䅁允䅁䅁䅅䅁䙁䅁䅁䅁䅁䅁䅁䍄䉁䅁䅁兂䅁䅁䅍䅄䅁䅁䅕䅁䅁䭧浺歒䭅䱁䅙䅁䭁䕁䅉䅁䭁䅁䉣䅁䉁䅁䅁允䅁䅁䅕啐穥祈免䕑䵉䅉䅅䅁䙁䅁䅁睁䵁䅁䅁兂䅁䅁䅁摪但兑䅯朷䅁䅁䅯睓䅁䅁䅯睂䅅䅁䅅䅁䉁䅁䅁兂䅁䅁䅁䅁䅁䅁杷允䅁䅁䅕䅁䑁䅁䅷䅁䙁䅁䅁䥁獃欵䉚权畄䅁䅁权乂䅁䅁权䡁允䅁允䅁䅁䅅䅁䙁䉁晃确䅆歪䅖䍄䉁䅁䅁兂䅁䅁䅍䅄䅁䅁䅕䅁䅁䙧䕑䕕䭅䱁䅳䅁䭁䕁䅑䅁䭁䅁䉣䅁䉁䅁䅁允䅁䅁䅕䅁䅁䅁䅁䅁䵁䅉䅅䅁䙁䅁䅁睁䵁䅁䅁兂䅁䅁䅁䵯㝮䅑䅯兺䅁䅁䅯睏䅁䅁䅯睂䅅䅁䅅䅁䉁䅁䅁兂䅁䅁䅁䅁䅁䅁杷允䅁䅁䅕䅁䑁䅁䅷䅁䙁䅁䅁䥁獃欵䉚权㥃䅁䅁权䍂䅁䅁权䡁允䅁允䅁䅁䅅䅁䙁䕁䝁㠫漷噧䅖䍄䉁䅁䅁兂䅁䅁䅍䅄䅁䅁䅕䅁䅁䭧浺歒䭅䵁䅧䅁䭁䕁䅉䅁䭁䅁䉣䅁䉁䅁䅁允䅁䅁䅕桡䔴ㅪ偧欯䵅䅉䅅䅁䙁䅁䅁睁䵁䅁䅁兂䅁䅁䅁䥅㑈䅑䅯朸䅁䅁䅯杓䅁䅁䅯睂䅅䅁䅅䅁䉁䅁䅁兂塄㍯㥁汃浣䅑杷允䅁䅁䅕䅁䑁䅁䅷䅁䙁䅁䅁䵁䑸婌䉰权权䅁䅁权䕂䅁䅁权䡁允䅁允䅁䅁䅅䅁䙁䅁䅁䅁䅁䅁䅁䍄䉁䅁䅁兂䅁䅁䅍䅄䅁䅁䅕䅁䅁䭧浺歒䭅䵁䄰䅁䭁䕁䅉䅁䭁䅁䉣䅁䉁䅁䅁允䅁䅁䅕䙒扏㑴䍶啇䵁䅉䅅䅁䙁䅁䅁睁䵁䅁䅁兂䅁䅁䅁䥅㑈䅑䅯䄰䅁䅁䅯睌䅁䅁䅯睂䅅䅁䅅䅁䉁䅁䅁兂䝄㕵畖䥖䙷䅑杷允䅁䅁䅕䅁䑁䅁䅷䅁䙁䅁䅁䥁獃欵䉚权捄䅁䅁权䍂䅁䅁权䡁允䅁允䅁䅁䅅䅁䙁偁䔷⽌祅晭⽅䍄䉁䅁䅁兂䅁䅁䅍䅄䅁䅁䅕䅁䅁䕧求ご䭅佁䄴䅁䭁䑁䅳䅁䭁䅁䉣䅁䉁䅁䅁允䅁䅁䅕䅁䅁䅁䅁䅁䵁䅉䅅䅁䙁䅁䅁睁䵁䅁䅁兂䅁䅁䅁乖佚兑䅯䅯䅁䅁䅯兑䅁䅁䅯睂䅅䅁䅅䅁䉁䅁䅁兂㡂䝒剭猴䥁䅑杷允䅁䅁䅕䅁䑁䅁䅷䅁䙁䅁䅁䥁獃欵䉚权佄䅁䅁权䍂䅁䅁权䡁允䅁允䅁䅁䅅䅁䙁䑁倹䥥穫敹⽉䍄䉁䅁䅁兂䅁䅁䅍䅄䅁䅁䅕䅁䅁䭧浺歒䭅乁䄴䅁䭁䕁䅉䅁䭁䅁䉣䅁䉁䅁䅁允䅁䅁䅕㡚䵪牎慰歂䵁䅉䅅䅁䙁䅁䅁睁䵁䅁䅁兂䅁䅁䅃佲䝚兑䅯朴䅁䅁䅯村䅁䅁䅯睂䅅䅁䅅䅁䉁䅁䅁兂牃⬴晙啷內䅑杷允䅁䅁䅕䅁䑁䅁䅷䅁䙁䅁䅁䥁獃欵䉚权歄䅁䅁权䍂䅁䅁权䡁允䅁允䅁䅁䅅䅁䙁䅁䱃㥩乣杙䅆䍄䉁䅁䅁兂䅁䅁䅍䅄䅁䅁䅕䅁䅁䭁欫ご䭅䵁䅳䅁䭁䕁䅙䅁䭁䅁䉣䅁䉁䅁䅁允䅁䅁䅕琴䈸填㡢ぅ䵁䅉䅅䅁䙁䅁䅁睁䵁䅁䅁兂䅁䅁䅃佲䝚兑䅯睲䅁䅁䅯村䅁䅁䅯睂䅅䅁䅅䅁䉁䅁䅁兂灂朰䍓汱瑶睐杷允䅁䅁䅕䅁䑁䅁䅷䅁䙁䅁䅁䥁獃欵䉚权睄䅁䅁权䍂䅁䅁权䡁允䅁允䅁䅁䅅䅁䙁䵁瑰䝳䝒橏䅚䍄䉁䅁䅁兂䅁䅁䅍䅄䅁䅁䅕䅁䅁䅁乓ご䭅䵁䅣䅁䭁䑁䄰䅁䭁䅁䉣䅁䉁䅁䅁允䅁䅁䅕䅁䅁䅁䅁䅁䵁䅉䅅䅁䙁䅁䅁睁䵁䅁䅁兂䅁䅁䅃佲䝚兑䅯朰䅁䅁䅯村䅁䅁䅯睂䅅䅁䅅䅁䉁䅁䅁兂奂婯吳䙵眰䅑杷允䅁䅁䅕䅁䑁䅁䅷䅁䙁䅁䅁䅁㑁䔵䈵权浄䅁䅁权祁䅁䅁权䡁允䅁允䅁䅁䅅䅁䙁䅁䅁䅁䅁䅁䅁䍄䉁䅁䅁兂䅁䅁䅍䅄䅁䅁䅕䅁䅁䭧浺歒䭅䱁䄸䅁䭁䕁䅉䅁䭁䅁䉣䅁䉁䅁䅁允䅁䅁䅕䱡硡䕵夵さ䵉䅉䅅䅁䙁䅁䅁睁䵁䅁䅁兂䅁䅁䅃佲䝚兑䅯术䅁䅁䅯村䅁䅁䅯睂䅅䅁䅅䅁䉁䅁䅁兂䥃㑰啡十桅村杷允䅁䅁䅕䅁䑁䅁䅷䅁䙁䅁䅁䥁獃欵䉚权䑄䅁䅁权䍂䅁䅁权䡁允䅁允䅁䅁䅅䅁䙁䥁㥱挳栱橭䅤䍄䉁䅁䅁兂䅁䅁䅍䅄䅁䅁䅕䅁䅁䭧浺歒䭅佁䅷䅁䭁䕁䅉䅁䭁䅁䉣䅁䉁䅁䅁允䅁䅁䅕⭳坺坊䕏䕂䵁䅉䅅䅁䙁䅁䅁睁䵁䅁䅁兂䅁䅁䅃佲䝚兑䅯杯䅁䅁䅯兔䅁䅁䅯睂䅅䅁䅅䅁䉁䅁䅁兂煃湬兆据䙹村杷允䅁䅁䅕䅁䑁䅁䅷䅁䙁䅁䅁䅁乃唰䈵权䍁允䅁权獁䅁䅁权䡁允䅁允䅁䅁䅅䅁䙁䅁䅁䅁䅁䅁䅁䍄䉁䅁䅁兂䅁䅁䅍䅄䅁䅁䅕䅁䅁䭧浺歒䭅䭁䅍䅁䭁䕁䄰䅁䭁䅁䉣䅁䉁䅁䅁允䅁䅁䅕䍢汒䜹歹啚䵉䅉䅅䅁䙁䅁䅁睁䵁䅁䅁兂䅁䅁䅃佲䝚兑䅯关䅁䅁䅯兔䅁䅁䅯睂䅅䅁䅅䅁䉁䅁䅁兂⽂浩䙍癒煆村杷允䅁䅁䅕䅁䑁䅁䅷䅁䙁䅁䅁䅁㝂啌䈹权穃䅁䅁权㥁䅁䅁权䡁允䅁允䅁䅁䅅䅁䙁䅁䅁䅁䅁䅁䅁䍄䉁䅁䅁兂䅁䅁䅍䅄䅁䅁䅕䅁䅁䭧浺歒䭅䱁䅙䅁䭁䕁䄰䅁䭁䅁䉣䅁䉁䅁䅁允䅁䅁䅕穋䐳桤㍍ぐ䵉䅉䅅䅁䙁䅁䅁睁䵁䅁䅁兂䅁䅁䅁㙲偒兑䅯䄷䅁䅁䅯李䅁䅁䅯睂䅅䅁䅅䅁䉁䅁䅁兂㝄㡣䥶䨲䙷䅑杷允䅁䅁䅕䅁䑁䅁䅷䅁䙁䅁䅁䥁獃欵䉚权㑃䅁䅁权乂䅁䅁权䡁允䅁允䅁䅁䅅䅁䙁䝁䑅偢㙈吵䄵䍄䉁䅁䅁兂䅁䅁䅍䅄䅁䅁䅕䅁䅁䑁歪歔䭅䵁䅍䅁䭁䕁䄰䅁䭁䅁䉣䅁䉁䅁䅁允䅁䅁䅕䅁䅁䅁䅁䅁䵁䅉䅅䅁䙁䅁䅁睁䵁䅁䅁兂䅁䅁䅁䥅㑈䅑䅯共䅁䅁䅯䅑䅁䅁䅯睂䅅䅁䅅䅁䉁䅁䅁权䭁允䅁䍄䉁䅁䅁兂䅁䅁䅍䅄䅁䅁䅕䅁䅁䭧浺歒䭅䵁䅣䅁䭁䕁䄰䅁䭁䅁䉣䅁䉁䅁䅁允䅁䅁䅕ㅱ䵍歭䕄啂䵉䅉䅅䅁䙁䅁䅁睁䵁䅁䅁兂䅁䅁䅁住佒兑䅯朳䅁䅁䅯睍䅁䅁䅯睂䅅䅁䅅䅁䉁䅁䅁兂䅁䅁䅁䅁䅁䅁杷允䅁䅁䅕䅁䑁䅁䅷䅁䙁䅁䅁䅁㝂啌䈹权橃䅁䅁权乂䅁䅁权䡁允䅁允䅁䅁䅅䅁䙁䕁獭敹㕐汈䍰䍄䉁䅁䅁兂䅁䅁䅍䅄䅁䅁䅕䅁䅁䉁䉃䔫䭁䱁䅍䅁䭁䑁䅑䅁䭁䅁䉣䅁䉁䅁䅁允䅁䅁䅕䅁杂ㅧ佄し䵉䅉䅅䅁䙁䅁䅁睁䵁䅁䅁兂䅁䅁䅁摪但兑䅯䄲䅁䅁䅯䅌䅁䅁䅯睂䅅䅁䅅䅁䉁䅁䅁兂䅁䅁䅁䅁䅁䅁杷允䅁䅁䅕䅁䑁䅁䅷䅁䙁䅁䅁䅁允晧䅨权ぃ䅁䅁权硁䅁䅁权䡁允䅁允䅁䅁䅅䅁䙁䅁䅁䅑䍺橎䍖䍄䉁䅁䅁兂䅁䅁䅍䅄䅁䅁䅕䅁䅁䡧睄歔䭅䵁䄰䅁䭁䑁䅫䅁䭁䅁䉣䅁䉁䅁䅁允䅁䅁䅕䭧瘲晩买䕃䵁䅉䅅䅁䙁䅁䅁睁䵁䅁䅁兂䅁䅁䅃佲䝚兑䅯朴䅁䅁䅯兔䅁䅁䅯睂䅅䅁䅅䅁䉁䅁䅁兂偁乇䡈婩八䅑杷允䅁䅁䅕䅁䑁䅁䅷䅁䙁䅁䅁䅁睂癹䅴权睄䅁䅁权ㅁ䅁䅁权䡁允䅁允䅁䅁䅅䅁䙁䅁䅁䅁䅁䅁䅁䍄䉁䅁䅁兂䅁䅁䅍䅄䅁䅁䅕䅁䅁䭧浺歒䭅䵁䅳䅁䭁䕁䄰䅁䭁䅁䉣䅁䉁䅁䅁允䅁䅁䅕汴捤卍ㅢ歄䵁䅉䅅䅁䙁䅁䅁睁䵁䅁䅁兂䅁䅁䅁偷㝔䅑䅯䅴䅁䅁䅯䅑䅁䅁䅯睂䅅䅁䅅䅁䉁䅁䅁兂䅁䅁䅁䅁䅁䅁杷允䅁䅁䅕䅁䑁䅁䅷䅁䙁䅁䅁䅁扂䕍䈹权祄䅁䅁权䅂䅁䅁权䡁允䅁允䅁䅁䅅䅁䙁䅁䅁䅁䅁䅁䅁䍄䉁䅁䅁兂䅁䅁䅍䅄䅁䅁䅕䅁䅁䭧浺歒䭅䱁䄸䅁䭁䕁䄰䅁䭁䅁䉣䅁䉁䅁䅁允䅁䅁䅕娰娴㑃橎さ䵉䅉䅅䅁䙁䅁䅁睁䵁䅁䅁兂䅁䅁䅁偷㝔䅑䅯朷䅁䅁䅯䅐䅁䅁䅯睂䅅䅁䅅䅁䉁䅁䅁兂塄䩅歑㑨䙬䅑杷允䅁䅁䅕䅁䑁䅁䅷䅁䙁䅁䅁䥁獃欵䉚权坃䅁䅁权䑂䅁䅁权䡁允䅁允䅁䅁䅅䅁䙁䝁匹㈵灘橗䌹䍄䉁䅁䅁兂䅁䅁䅍䅄䅁䅁䅕䅁䅁䭧浺歒䭅䭁䅣䅁䭁䕁䅍䅁䭁䅁䉣䅁䉁䅁䅁允䅁䅁䅯权䅅䅁杷允䅁䅁䅕䅁䑁䅁䅷䅁䙁䅁䅁䅁乂ㅈ䉂权㝃䅁䅁权癁䅁䅁权䡁允䅁允䅁䅁䅅䅁䙁䅁䅁䅁䅁䅁䅁䍄䉁䅁䅁兂䅁䅁䅍䅄䅁䅁䅕䅁䅁䩁㉂䔫䭁䱁䅙䅁䭁䑁䅁䅁䭁䅁䉣䅁䉁䅁䅁允䅁䅁䅕䅁䅁䡇捊歄䵉䅉䅅䅁䙁䅁䅁睁䵁䅁䅁兂䅁䅁䅁住佒兑䅯朷䅁䅁䅯䅒䅁䅁䅯睂䅅䅁䅅䅁䉁䅁䅁兂䅁䅁䅁䅁䅁䅁杷允䅁䅁䅕䅁䑁䅁䅷䅁䙁䅁䅁䅁㝂啌䈹权湃䅁䅁权䥂䅁䅁权䡁允䅁允䅁䅁䅅䅁䭁䅁䉯䅁䵁䅉䅅䅁䙁䅁䅁睁䵁䅁䅁兂䅁䅁䅃佲䝚兑䅯共䅁䅁䅯睑䅁䅁䅯睂䅅䅁䅅䅁䉁䅁䅁权䭁允䅁䍄䉁䅁䅁兂䅁䅁䅍䅄䅁䅁䅕䅁䅁䭧浺歒䭅䱁䅑䅁䭁䕁䅍䅁䭁䅁䉣䅁䉁䅁䅁允䅁䅁䅕奵扄扥慨ぢ䵉䅉䅅䅁䙁䅁䅁睁䵁䅁䅁兂䅁䅁䅁祥倱兑䅯杹䅁䅁䅯睍䅁䅁䅯睂䅅䅁䅅䅁䉁䅁䅁兂䅁䅁䅁䅁䅁䅁杷允䅁䅁䅕䅁䑁䅁䅷䅁䙁䅁䅁䅁䅄倹䅴权牃䅁䅁权㝁䅁䅁权䡁允䅁允䅁䅁䅅䅁䭁䅁䉯䅁䵁䅉䅅䅁䙁䅁䅁睁䵁䅁䅁兂䅁䅁䅃佲䝚兑䅯杴䅁䅁䅯睑䅁䅁䅯睂䅅䅁䅅䅁䉁䅁䅁兂晃䡂潎椳⭯村杷允䅁䅁䅕䅁䑁䅁䅷䅁䙁䅁䅁䥁獃欵䉚权啄䅁䅁权䑂䅁䅁权䡁允䅁允䅁䅁䅅䅁䙁䅁䅁䅁䅁䅁䅁䍄䉁䅁䅁兂䅁䅁䅍䅄䅁䅁䅕䅁䅁䭧浺歒䭅䱁䅯䅁䭁䕁䅍䅁䭁䅁䉣䅁䉁䅁䅁允䅁䅁䅕ㅢ湌敚慬ぐ䵉䅉䅅䅁䙁䅁䅁睁䵁䅁䅁兂䅁䅁䅃佲䝚兑䅯䄰䅁䅁䅯睑䅁䅁䅯睂䅅䅁䅅䅁䉁䅁䅁兂灄䠷坣偯村䅑杷允䅁䅁䅕䅁䑁䅁䅷䅁䙁䅁䅁䅁䕁啪䈹权畄䅁䅁权䝂䅁䅁权䡁允䅁允䅁䅁䅅䅁䙁䅁䅁䅁䅁䅁䅁䍄䉁䅁䅁兂䅁䅁䅍䅄䅁䅁䅕䅁䅁䭧浺歒䭅佁䅁䅁䭁䕁䅍䅁䭁䅁䉣䅁䉁䅁䅁允䅁䅁䅕䩢䱓㑁ㄫ吹䴸䅉䅅䅁䙁䅁䅁睁䵁䅁䅁兂䅁䅁䅁䵑㜳䅑䅯䅁䅅䅁䅯兒䅁䅁䅯睂䅅䅁䅅䅁䉁䅁䅁权⽁允䅁䍄䉁䅁䅁兂䅁䅁䅍䅄䅁䅁䅕䅁䅁䭧浺歒䭅佁䅉䅁䭁䕁䅍䅁䭁䅁䉣䅁䉁䅁䅁允䅁䅁䅕㈳䡕獧兖い䵁䅉䅅䅁䙁䅁䅁睁䵁䅁䅁兂䅁䅁䅃佲䝚兑䅯朷䅁䅁䅯睑䅁䅁䅯睂䅅䅁䅅䅁䉁䅁䅁兂硄婇癱偓䝴䅑杷允䅁䅁䅕䅁䑁䅁䅷䅁䙁䅁䅁䅁元癤䅨权权䅁䅁权ぁ䅁䅁权䡁允䅁允䅁䅁䅅䅁䙁䍁䔳䭥ㅕ䌴䅤䍄䉁䅁䅁兂䅁䅁䅍䅄䅁䅁䅕䅁䅁䭧浺歒䭅偁䅁䅁䭁䕁䅍䅁䭁䅁䉣䅁䉁䅁䅁允䅁䅁䅕瑤欯捆刹歎䵁䅉䅅䅁䙁䅁䅁睁䵁䅁䅁兂䅁䅁䅃偣佂兑䅯杬䅁䅁䅯杒䅁䅁䅯睂䅅䅁䅅䅁䉁䅁䅁兂䅁䩁橪䩰祫村杷允䅁䅁䅕䅁䑁䅁䅷䅁䙁䅁䅁䥁獃欵䉚权橃䅁䅁权䑁䅁䅁权䡁允䅁允䅁䅁䅅䅁䙁䵁䵥祖䑕圷䍖䍄䉁䅁䅁兂䅁䅁䅍䅄䅁䅁䅕䅁䅁䭧浺歒䭅䵁䅳䅁䭁䕁䅍䅁䭁䅁䉣䅁䉁䅁䅁允䅁䅁䅕塆奆䅊㍊い䵁䅉䅅䅁䙁䅁䅁睁䵁䅁䅁兂䅁䅁䅃佲䝚兑䅯䄫䅁䅁䅯睑䅁䅁䅯睂䅅䅁䅅䅁䉁䅁䅁兂硁煙塣穴杴村杷允䅁䅁䅕䅁䑁䅁䅷䅁䙁䅁䅁䅁乃唰䈵权煄䅁䅁权䡂䅁䅁权䡁允䅁允䅁䅁䅅䅁䙁䅁䅁䅁䅁䅁䅁䍄䉁䅁䅁兂䅁䅁䅍䅄䅁䅁䅕䅁䅁䡁瑳ご䭅䱁䅑䅁䭁䑁䅙䅁䭁䅁䉣䅁䉁䅁䅁允䅁䅁䅕䅁䅁䅁䅁䅁䵁䅉䅅䅁䙁䅁䅁睁䵁䅁䅁兂䅁䅁䅃佲䝚兑䅯䅯䅁䅁䅯睁䅁䅁䅯睂䅅䅁䅅䅁䉁䅁䅁兂婄潍数㙶桕䅑杷允䅁䅁䅕䅁䑁䅁䅷䅁䙁䅁䅁䥁獃欵䉚权坃䅁䅁权䑁䅁䅁权䡁允䅁允䅁䅁䅅䅁䙁䭁䍗教塁啬䍂䍄䉁䅁䅁兂䅁䅁䅍䅄䅁䅁䅕䅁䅁䑧婴ご䭅䱁䅯䅁䭁䑁䅫䅁䭁䅁䉣䅁䉁䅁䅁允䅁䅁䅕䅁䅁䅁䅁䅁䵁䅉䅅䅁䙁䅁䅁睁䵁䅁䅁兂䅁䅁䅁乖佚兑䅯杬䅁䅁䅯兑䅁䅁䅯睂䅅䅁䅅䅁䉁䅁䅁兂䅁䵁⭂慗㝙村杷允䅁䅁䅕䅁䑁䅁䅷䅁䙁䅁䅁䅁乂ㅈ䉂权獄䅁䅁权䑂䅁䅁权䡁允䅁允䅁䅁䅅䅁䙁偁卢啕煂杉䅤䍄䉁䅁䅁兂䅁䅁䅍䅄䅁䅁䅕䅁䅁䭁䩄〫䭁䩁䅙䅁䭁䑁䅳䅁䭁䅁䉣䅁䉁䅁䅁允䅁䅁䅕允杂睦敯歆䵉䅉䅅䅁䙁䅁䅁睁䵁䅁䅁兂䅁䅁䅃佲䝚兑䅯䅫䅁䅁䅯睁䅁䅁䅯睂䅅䅁䅅䅁䉁䅁䅁权䭁允䅁䍄䉁䅁䅁兂䅁䅁䅍䅄䅁䅁䅕䅁䅁䭧浺歒䭅䭁䅳䅁䭁䅁䅍䅁䭁䅁䉣䅁䉁䅁䅁允䅁䅁䅯权䅅䅁杷允䅁䅁䅕䅁䑁䅁䅷䅁䙁䅁䅁䥁獃欵䉚权㙃䅁䅁权䑁䅁䅁权䡁允䅁允䅁䅁䅅䅁䙁䭁䍗教塁啬䍂䍄䉁䅁䅁兂䅁䅁䅍䅄䅁䅁䅕䅁䅁䭧浺歒䭅䱁䄰䅁䭁䅁䅍䅁䭁䅁䉣䅁䉁䅁䅁允䅁䅁䅕㑯捘灵㙏啖䵁䅉䅅䅁䙁䅁䅁睁䵁䅁䅁兂䅁䅁䅁㙲偒兑䅯朵䅁䅁䅯杌䅁䅁䅯睂䅅䅁䅅䅁䉁䅁䅁兂䅁䅁䅁䅁䅁䅁杷允䅁䅁䅕䅁䑁䅁䅷䅁䙁䅁䅁䥁獃欵䉚权䥄䅁䅁权䑁䅁䅁权䡁允䅁允䅁䅁䅅䅁䙁䱁䥰潔㤲睇䍚䍄䉁䅁䅁兂䅁䅁䅍䅄䅁䅁䅕䅁䅁䉁䉃䔫䭁偁䅯䅁䭁䍁䄴䅁䭁䅁䉣䅁䉁䅁䅁允䅁䅁䅕䅁䅁䅁䅁䅁䵁䅉䅅䅁䙁䅁䅁睁䵁䅁䅁兂䅁䅁䅃佲䝚兑䅯兺䅁䅁䅯睁䅁䅁䅯睂䅅䅁䅅䅁䉁䅁䅁兂婄潍数㙶桕䅑杷允䅁䅁䅕䅁䑁䅁䅷䅁䙁䅁䅁䅁允晧䅨权睄䅁䅁权畁䅁䅁权䡁允䅁允䅁䅁䅅䅁䙁䅁䅁䅁䅁䅁䅁䍄䉁䅁䅁兂䅁䅁䅍䅄䅁䅁䅕䅁䅁䕧求ご䭅偁䄴䅁䭁䑁䅅䅁䭁䅁䉣䅁䉁䅁䅁允䅁䅁䅕䅁䅁䅁䅁䅁䵁䅉䅅䅁䙁䅁䅁睁䵁䅁䅁兂䅁䅁䵄祑愲兑䅯关䅁䅁䅯䅐䅁䅁䅯睂䅅䅁䅅䅁䉁䅁䅁兂䅁䅁䅁䅁䅁䅁杷允䅁䅁䅕䅁䑁䅁䅷䅁䙁䅁䅁䥁獃欵䉚权啄䅁䅁权䑁䅁䅁权䡁允䅁允䅁䅁䅅䅁䙁䅁䅁䅁䅁䅁䅁䍄䉁䅁䅁兂䅁䅁䅍䅄䅁䅁䅕䅁䅁䑁歪歔䭅䩁䅁䅁䭁䑁䅯䅁䭁䅁䉣䅁䉁䅁䅁允䅁䅁䅯权䅅䅁杷允䅁䅁䅕䅁䑁䅁䅷䅁䙁䅁䅁䥁獃欵䉚权捄䅁䅁权䑁䅁䅁权䡁允䅁允䅁䅁䅅䅁䙁䕁剩㡉䌹晁⽉䍄䉁䅁䅁兂䅁䅁䅍䅄䅁䅁䅕䅁䅁䭧浺歒䭅偁䅉䅁䭁䅁䅍䅁䭁䅁䉣䅁䉁䅁䅁允䅁䅁䅕汘砱卓歸歋䵁䅉䅅䅁䙁䅁䅁睁䵁䅁䅁兂䅁䅁䅄佧兊兑䅯兰䅁䅁䅯䅍䅁䅁䅯睂䅅䅁䅅䅁䉁䅁䅁权䅁䅁䅁䍄䉁䅁䅁兂䅁䅁䅍䅄䅁䅁䅕䅁䅁䕁乄〫䭁䭁䄸䅁䭁䕁䅑䅁䭁䅁䉣䅁䉁䅁䅁允䅁䅁䅕剹㜸䵈䙺歂䵁䅉䅅䅁䙁䅁䅁睁䵁䅁䅁兂䅁䅁䵄祑愲兑䅯杹䅁䅁䅯杏䅁䅁䅯睂䅅䅁䅅䅁䉁䅁䅁兂䅁䅁䅁䅁䅁䅁杷允䅁䅁䅕䅁䑁䅁䅷䅁䙁䅁䅁䥁獃欵䉚权楄䅁䅁权䑁䅁䅁权䡁允䅁允䅁䅁䅅䅁䙁䵁刵桅员䉇䅆䍄䉁䅁䅁兂䅁䅁䅍䅄䅁䅁䅕䅁䅁䑧婴ご䭅佁䅯䅁䭁䑁䅉䅁䭁䅁䉣䅁䉁䅁䅁允䅁䅁䅕䅁䅁䅁䅁䅁䵁䅉䅅䅁䙁䅁䅁睁䵁䅁䅁兂䅁䅁䅄佧兊兑䅯睸䅁䅁䅯兏䅁䅁䅯睂䅅䅁䅅䅁䉁䅁䅁兂䅁䅁䅁䅁䅁䅁杷允䅁䅁䅕䅁䑁䅁䅷䅁䙁䅁䅁䅁癃䕰䈹权灃䅁䅁权䉂䅁䅁权䡁允䅁允䅁䅁䅅䅁䭁䅁䉯䅁䵁䅉䅅䅁䙁䅁䅁睁䵁䅁䅁兂䅁䅁䅃佲䝚兑䅯䄸䅁䅁䅯睁䅁䅁䅯睂䅅䅁䅅䅁䉁䅁䅁兂橁啩攵楒ㄸ䅑杷允䅁䅁䅕䅁䑁䅁䅷䅁䙁䅁䅁䥁獃欵䉚权䱄䅁䅁权䑁䅁䅁权䡁允䅁允䅁䅁䅅䅁䙁䅁奕㉲慙䉔䅂䍄䉁䅁䅁兂䅁䅁䅍䅄䅁䅁䅕䅁䅁䙁坔歔䭅䭁䅉䅁䭁䕁䅙䅁䭁䅁䉣䅁䉁䅁䅁允䅁䅁䅕䅁奄潭䕳づ䵉䅉䅅䅁䙁䅁䅁睁䵁䅁䅁兂䅁䅁䅁䥅㑈䅑䅯具䅁䅁䅯睌䅁䅁䅯睂䅅䅁䅅䅁䉁䅁䅁兂䱃啓⽩煈塉䅑杷允䅁䅁䅕䅁䑁䅁䅷䅁䙁䅁䅁䅁䅂智䅴权橃䅁䅁权畁䅁䅁权䡁允䅁允䅁䅁䅅䅁䙁䉁㑉な浴砳䍴䍄䉁䅁䅁兂䅁䅁䅍䅄䅁䅁䅕䅁䅁䭧浺歒䭅偁䅯䅁䭁䅁䅍䅁䭁䅁䉣䅁䉁䅁䅁允䅁䅁䅕ㅃ⭱穐橧啡䵉䅉䅅䅁䙁䅁䅁睁䵁䅁䅁兂䅁䅁䅃偣佂兑䅯朵䅁䅁䅯杌䅁䅁䅯睂䅅䅁䅅䅁䉁䅁䅁兂䅁䅁䅁䅁䅁䅁杷允䅁䅁䅕䅁䑁䅁䅷䅁䙁䅁䅁䅁䅂智䅴权慄䅁䅁权獁䅁䅁权䡁允䅁允䅁䅁䅅䅁䙁䅁䅁䅁䅁䅁䅁䍄䉁䅁䅁兂䅁䅁䅍䅄䅁䅁䅕䅁䅁䭧浺歒䭅偁䄴䅁䭁䅁䅍䅁䭁䅁䉣䅁䉁䅁䅁允䅁䅁䅕㔱卆潎乁歇䵉䅉䅅䅁䙁䅁䅁睁䵁䅁䅁兂䅁䅁䅁晡但兑䅯䄯䅁䅁䅯材䅁䅁䅯睂䅅䅁䅅䅁䉁䅁䅁兂乄攰䅶㑊䝖䅑杷允䅁䅁䅕䅁䑁䅁䅷䅁䙁䅁䅁䥁獃欵䉚权䍁允䅁权䑁䅁䅁权䡁允䅁允䅁䅁䅅䅁䙁䍁欯权⽕睺䅚䍄䉁䅁䅁兂䅁䅁䅍䅄䅁䅁䅕䅁䅁䭧浺歒䭅佁䅷䅁䭁䅁䅍䅁䭁䅁䉣䅁䉁䅁䅁允䅁䅁䅕敲甫⽅儶稯䴸䅉䅅䅁䙁䅁䅁睁䵁䅁䅁兂䅁䅁䅄佧兊兑䅯杴䅁䅁䅯睁䅁䅁䅯睂䅅䅁䅅䅁䉁䅁䅁兂䅁䅁䅁䅁䅁䅁杷允䅁䅁䅕䅁䑁䅁䅷䅁䙁䅁䅁䅁允晧䅨权权䅁䅁权獁䅁䅁权䡁允䅁允䅁䅁䅅䅁䙁䭁啄䴲獍䍉䅎䍄䉁䅁䅁兂䅁䅁䅍䅄䅁䅁䅕䅁䅁䉁䉃䔫䭁䭁䅕䅁䭁䍁䅷䅁䭁䅁䉣䅁䉁䅁䅁允䅁䅁䅣䅁䅁䵁㙁䔴䵁䅉䅅䅁䙁䅁䅁睁䵁䅁䅁兂䅁䅁䅁䥂倱兑䅯䄳䅁䅁䅯䅓䅁䅁䅯睂䅅䅁䅅䅁䉁䅁䅁兂䅁䅁䅁䅁䅁䅁杷允䅁䅁䅕䅁䑁䅁䅷䅁䙁䅁䅁䅁元癤䅨权⭄䅁䅁权䅂䅁䅁权䡁允䅁允䅁䅁䅅䅁䙁䅁䅁䑁坂敄䉤䍄䉁䅁䅁兂䅁䅁䅍䅄䅁䅁䅕䅁䅁䭁䩄〫䭁佁䅙䅁䭁䑁䅉䅁䭁䅁䉣䅁䉁䅁䅁允䅁䅁䅕䅁䅁䅁䅁䅁䵁䅉䅅䅁䙁䅁䅁睁䵁䅁䅁兂䅁䅁䅁䥅㑈䅑䅯杵䅁䅁䅯䅌䅁䅁䅯睂䅅䅁䅅䅁䉁䅁䅁兂䅁䥁灃㉍㍪兑杷允䅁䅁䅕䅁䑁䅁䅷䅁䙁䅁䅁䅁允晧䅨权䭄䅁䅁权獁䅁䅁权䡁允䅁允䅁䅁䅅䅁䙁䍁甸坫㜸⭶⽁䍄䉁䅁䅁兂䅁䅁䅍䅄䅁䅁䅕䅁䅁䉁䉃䔫䭁乁䅧䅁䭁䍁䅷䅁䭁䅁䉣䅁䉁䅁䅁允䅁䅁䅕扑穆攱䥵歃䵁䅉䅅䅁䙁䅁䅁睁䵁䅁䅁兂䅁䅁䅃䝑偖兑䅯杺䅁䅁䅯免䅁䅁䅯睂䅅䅁䅅䅁䉁䅁䅁兂䅁䅁䅁䅁䅁䅁杷允䅁䅁䅕䅁䑁䅁䅷䅁䙁䅁䅁䅁允晧䅨权捄䅁䅁权獁䅁䅁权䡁允䅁允䅁䅁䅅䅁䙁䥁欳㉳〰儵䅨䍄䉁䅁䅁兂䅁䅁䅍䅄䅁䅁䅕䅁䅁䙁睳ご䭅乁䅙䅁䭁䑁䅉䅁䭁䅁䉣䅁䉁䅁䅁允䅁䅁䅕䅁䅁䅁䅁䅁䵁䅉䅅䅁䙁䅁䅁睁䵁䅁䅁兂䅁䅁䅃䝑偖兑䅯睷䅁䅁䅯䅑䅁䅁䅯睂䅅䅁䅅䅁䉁䅁䅁兂䅁䅁䅁䅁䅁䅁杷允䅁䅁䅕䅁䑁䅁䅷䅁䙁䅁䅁䅁允晧䅨权歄䅁䅁权獁䅁䅁权䡁允䅁允䅁䅁䅅䅁䙁䅁䅁䅁䅁䅁䅁䍄䉁䅁䅁兂䅁䅁䅍䅄䅁䅁䅕䅁䅁䉁䉃䔫䭁偁䅁䅁䭁䍁䅷䅁䭁䅁䉣䅁䉁䅁䅁允䅁䅁䅕䅁䅁䅁䅁䅁䵁䅉䅅䅁䙁䅁䅁睁䵁䅁䅁兂䅁䅁䵄祑愲兑䅯䄹䅁䅁䅯兎䅁䅁䅯睂䅅䅁䅅䅁䉁䅁䅁兂䅁䅁䅁䅁䅁䅁杷允䅁䅁䅕䅁䑁䅁䅷䅁䙁䅁䅁䅁允晧䅨权䱄䅁䅁权獁䅁䅁权䡁允䅁允䅁䅁䅅䅁䙁䅁䅁䅁䅁䅁䅁䍄䉁䅁䅁兂䅁䅁䅍䅄䅁䅁䅕䅁䅁䉁䉃䔫䭁乁䅯䅁䭁䕁䅣䅁䭁䅁䉣䅁䉁䅁䅁允䅁䅁䅕䅁䅁䅁䅁䅁䵁䅉䅅䅁䙁䅁䅁睁䵁䅁䅁兂䅁䅁䅁䥂倱兑䅯典䅁䅁䅯睁䅁䅁䅯睂䅅䅁䅅䅁䉁䅁䅁兂㉃㔶楁稶湍䅑杷允䅁䅁䅕䅁䑁䅁䅷䅁䙁䅁䅁䅁允晧䅨权㑄䅁䅁权獁䅁䅁权䡁允䅁允䅁䅁䅅䅁䙁䅁䅁䅁䅁䅁䅁䍄䉁䅁䅁兂䅁䅁䅍䅄䅁䅁䅕䅁䅁䙁睳ご䭅乁䅁䅁䭁䕁䅧䅁䭁䅁䉣䅁䉁䅁䅁允䅁䅁䅕䅁䅁䅁䅁䅁䵁䅉䅅䅁䙁䅁䅁睁䵁䅁䅁兂䅁䅁䅁䥅㑈䅑䅯䅯䅁䅁䅯睌䅁䅁䅯睂䅅䅁䅅䅁䉁䅁䅁兂允呎渶塵䥉䅑杷允䅁䅁䅕䅁䑁䅁䅷䅁䙁䅁䅁䅁允晧䅨权楃䅁䅁权癁䅁䅁权䡁允䅁允䅁䅁䅅䅁䙁䅁䅁䙷䝭穲䍬䍄䉁䅁䅁兂䅁䅁䅍䅄䅁䅁䅕䅁䅁䉁䉃䔫䭁䭁䅫䅁䭁䍁䄸䅁䭁䅁䉣䅁䉁䅁䅁允䅁䅁䅯权䅅䅁杷允䅁䅁䅕䅁䑁䅁䅷䅁䙁䅁䅁䥁䅂啚䈹权㡄䅁䅁权䉂䅁䅁权䡁允䅁允䅁䅁䅅䅁䙁䅁䅁䅁䅁䅁䅁䍄䉁䅁䅁兂䅁䅁䅍䅄䅁䅁䅕䅁䅁䭁䩄〫䭁䵁䄰䅁䭁䅁䅍䅁䭁䅁䉣䅁䉁䅁䅁允䅁䅁䅕㝉畴䱆䍙歅䵁䅉䅅䅁䙁䅁䅁睁䵁䅁䅁兂䅁䅁䅁䥅㑈䅑䅯杵䅁䅁䅯睌䅁䅁䅯睂䅅䅁䅅䅁䉁䅁䅁兂䅁䅁奃䕄㑪兑杷允䅁䅁䅕䅁䑁䅁䅷䅁䙁䅁䅁䅁睂癹䅴权䱄䅁䅁权䡂䅁䅁权䡁允䅁允䅁䅁䅅䅁䙁䅁䅁䅁䅁䅁䅁䍄䉁䅁䅁兂䅁䅁䅍䅄䅁䅁䅕䅁䅁䙧䕑䕕䭅乁䅙䅁䭁䕁䅷䅁䭁䅁䉣䅁䉁䅁䅁允䅁䅁䅕制收䬫䅨㜸䴸䅉䅅䅁䙁䅁䅁睁䵁䅁䅁兂䅁䅁䅁䥅㑈䅑䅯䅵䅁䅁䅯睌䅁䅁䅯睂䅅䅁䅅䅁䉁䅁䅁兂偁⽳坥摅佸䅑杷允䅁䅁䅕䅁䑁䅁䅷䅁䙁䅁䅁䅁㑁䔵䈵权㑄䅁䅁权㑁䅁䅁权䡁允䅁允䅁䅁䅅䅁䙁䅁䅁䅁䅁䅁䅁䍄䉁䅁䅁兂䅁䅁䅍䅄䅁䅁䅕䅁䅁䉁䉃䔫䭁䵁䄰䅁䭁䍁䄸䅁䭁䅁䉣䅁䉁䅁䅁允䅁䅁䅕䑅⭕㝰祬䕃䵁䅉䅅䅁䙁䅁䅁睁䵁䅁䅁兂䅁䅁䅁晡但兑䅯朶䅁䅁䅯睒䅁䅁䅯睂䅅䅁䅅䅁䉁䅁䅁兂㙄䙱㝶䑂祐睐杷允䅁䅁䅕䅁䑁䅁䅷䅁䙁䅁䅁䅁䅄倹䅴权䱄䅁䅁权䍂䅁䅁权䡁允䅁允䅁䅁䅅䅁䙁䍁穑吵灪桹䅆䍄䉁䅁䅁兂䅁䅁䅍䅄䅁䅁䅕䅁䅁䅁乓ご䭅䭁䅉䅁䭁䅁䅍䅁䭁䅁䉣䅁䉁䅁䅁允䅁䅁䅕灈祃硕汧し䵉䅉䅅䅁䙁䅁䅁睁䵁䅁䅁兂䅁䅁䅁䥅㑈䅑䅯朲䅁䅁䅯睌䅁䅁䅯睂䅅䅁䅅䅁䉁䅁䅁兂䅁䅁䅁䅁䅁䅁杷允䅁䅁䅕䅁䑁䅁䅷䅁䙁䅁䅁䅁允晧䅨权捄䅁䅁权癁䅁䅁权䡁允䅁允䅁䅁䅅䅁䙁䙁杋穔㉅䅤䅴䍄䉁䅁䅁兂䅁䅁䅍䅄䅁䅁䅕䅁䅁䥷楄䕕䭅佁䅯䅁䭁䑁䅫䅁䭁䅁䉣䅁䉁䅁䅁允䅁䅁䅕䅁䅁䅁䅁䅁䵁䅉䅅䅁䙁䅁䅁睁䵁䅁䅁兂䅁䅁䅁䥅㑈䅑䅯朳䅁䅁䅯睌䅁䅁䅯睂䅅䅁䅅䅁䉁䅁䅁兂䅁䅁䅁䅁䅁䅁杷允䅁䅁䅕䅁䑁䅁䅷䅁䙁䅁䅁䅁䕁啪䈹权兄䅁䅁权ぁ䅁䅁权䡁允䅁允䅁䅁䅅䅁䙁䅁䅁䅁䅁䅁䅁䍄䉁䅁䅁兂䅁䅁䅍䅄䅁䅁䅕䅁䅁䝧畯ご䭅䅁䉉䅁䭁䑁䅳䅁䭁䅁䉣䅁䉁䅁䅁允䅁䅁䅕䅁䅁䅁䅁䅁䵁䅉䅅䅁䙁䅁䅁睁䵁䅁䅁兂䅁䅁䅃ㅏ偬兑䅯睶䅁䅁䅯兔䅁䅁䅯睂䅅䅁䅅䅁䉁䅁䅁兂捃穰偵穚䍖村杷允䅁䅁䅕䅁䑁䅁䅷䅁䙁䅁䅁䅁癃䕰䈹权湃䅁䅁权䉂䅁䅁权䡁允䅁允䅁䅁䅅䅁䭁䅁䉯䅁䵁䅉䅅䅁䙁䅁䅁睁䵁䅁䅁兂䅁䅁䅁䥅㑈䅑䅯䄴䅁䅁䅯睌䅁䅁䅯睂䅅䅁䅅䅁䉁䅁䅁兂䅁䅁䅁䅁䅁䅁杷允䅁䅁䅕䅁䑁䅁䅷䅁䙁䅁䅁䅁䕁啪䈹权橃䅁䅁权䡂䅁䅁权䡁允䅁允䅁䅁䅅䅁䙁䵁乂摥砵佤䉨䍄䉁䅁䅁兂䅁䅁䅍䅄䅁䅁䅕䅁䅁䉁䉃䔫䭁佁䅉䅁䭁䍁䄸䅁䭁䅁䉣䅁䉁䅁䅁允䅁䅁䅕䅁䅁䅁䅁䅁䵁䅉䅅䅁䙁䅁䅁睁䵁䅁䅁兂䅁䅁䅁䍉㕪䅑䅯朴䅁䅁䅯杒䅁䅁䅯睂䅅䅁䅅䅁䉁䅁䅁兂䅁䅁䅁䅁䅁䅁杷允䅁䅁䅕䅁䑁䅁䅷䅁䙁䅁䅁䅁乂ㅈ䉂权元䅁䅁权䵂䅁䅁权䡁允䅁允䅁䅁䅅䅁䭁䅁䉯䅁䵁䅉䅅䅁䙁䅁䅁睁䵁䅁䅁兂䅁䅁䅁䥅㑈䅑䅯朵䅁䅁䅯睌䅁䅁䅯睂䅅䅁䅅䅁䉁䅁䅁兂䅁䅁䅁䅁䅁䅁杷允䅁䅁䅕䅁䑁䅁䅷䅁䙁䅁䅁䥁㝁啗䈹权楃䅁䅁权䅂䅁䅁权䡁允䅁允䅁䅁䅅䅁䙁䅁䅅歯扥䙋䍚䍄䉁䅁䅁兂䅁䅁䅍䅄䅁䅁䅕䅁䅁䕺瑍歭䭅䩁䅙䅁䭁䕁䅳䅁䭁䅁䉣䅁䉁䅁䅁允䅁䅁䅕䅁䅁䅁䅁䅁䵁䅉䅅䅁䙁䅁䅁睁䵁䅁䅁兂䅁䅁䅁䥅㑈䅑䅯䄶䅁䅁䅯睌䅁䅁䅯睂䅅䅁䅅䅁䉁䅁䅁兂敄煘摯婚兊䅑杷允䅁䅁䅕䅁䑁䅁䅷䅁䙁䅁䅁䥁睂䔸䈵权㝃䅁䅁权䡂䅁䅁权䡁允䅁允䅁䅁䅅䅁䙁䵁䝇敉瑤橘䍤䍄䉁䅁䅁兂䅁䅁䅍䅄䅁䅁䅕䅁䅁䭁䩄〫䭁乁䅷䅁䭁䑁䅍䅁䭁䅁䉣䅁䉁䅁䅁允䅁䅁䅕䅁䅁䅁䅁䅁䵁䅉䅅䅁䙁䅁䅁睁䵁䅁䅁兂䅁䅁䅁祥倱兑䅯䄶䅁䅁䅯村䅁䅁䅯睂䅅䅁䅅䅁䉁䅁䅁兂䉁慏湵ㅩ做䅑杷允䅁䅁䅕䅁䑁䅁䅷䅁䙁䅁䅁䅁杁偋䅬权䥄䅁䅁权㡁䅁䅁权䡁允䅁允䅁䅁䅅䅁䙁䅁䅁䉁晨睓䍂䍄䉁䅁䅁兂䅁䅁䅍䅄䅁䅁䅕䅁䅁䝁确歔䭅䭁䅉䅁䭁䑁䅧䅁䭁䅁䉣䅁䉁䅁䅁允䅁䅁䅕牮橫潸摎䕒䵉䅉䅅䅁䙁䅁䅁睁䵁䅁䅁兂䅁䅁䅁䥅㑈䅑䅯睹䅁䅁䅯睌䅁䅁䅯睂䅅䅁䅅䅁䉁䅁䅁兂䅁䅁䅁䅁䅁䅁杷允䅁䅁䅕䅁䑁䅁䅷䅁䙁䅁䅁䅁允晧䅨权䕁允䅁权癁䅁䅁权䡁允䅁允䅁䅁䅅䅁䙁偁煳䉃䕰ㅫ䅎䍄䉁䅁䅁兂䅁䅁䅍䅄䅁䅁䅕䅁䅁䉁䉃䔫䭁䭁䅉䅁䭁䑁䅁䅁䭁䅁䉣䅁䉁䅁䅁允䅁䅁䅕䅁䅄乙㠱く䵉䅉䅅䅁䙁䅁䅁睁䵁䅁䅁兂䅁䅁䅁住佒兑䅯䅁䅅䅁䅯杒䅁䅁䅯睂䅅䅁䅅䅁䉁䅁䅁权䝁允䅁䍄䉁䅁䅁兂䅁䅁䅍䅄䅁䅁䅕䅁䅁䩁㉂䔫䭁䵁䅧䅁䭁䑁䅍䅁䭁䅁䉣䅁䉁䅁䅁允䅁䅁䅕䅁䅁䠴杋〶䵅䅉䅅䅁䙁䅁䅁睁䵁䅁䅁兂䅁䅁䅃䅖兒兑䅯睵䅁䅁䅯䅐䅁䅁䅯睂䅅䅁䅅䅁䉁䅁䅁兂奃氷䜵托樴村杷允䅁䅁䅕䅁䑁䅁䅷䅁䙁䅁䅁䅁允晧䅨权汃䅁䅁权睁䅁䅁权䡁允䅁允䅁䅁䅅䅁䡁䅁䅁䅁杁畬䅂䍄䉁䅁䅁兂䅁䅁䅍䅄䅁䅁䅕䅁䅁䉁䉃䔫䭁䩁䅁䅁䭁䑁䅁䅁䭁䅁䉣䅁䉁䅁䅁允䅁䅁䅯权䅅䅁杷允䅁䅁䅕䅁䑁䅁䅷䅁䙁䅁䅁䅁灂唸䈵权㉃䅁䅁权䑁䅁䅁权䡁允䅁允䅁䅁䅅䅁䙁佁䅢摏㡗呦䍂䍄䉁䅁䅁兂䅁䅁䅍䅄䅁䅁䅕䅁䅁䕁昰䕕䭅䵁䄴䅁䭁䑁䅅䅁䭁䅁䉣䅁䉁䅁䅁允䅁䅁䅕䅁䅁䅁䅁䅁䵁䅉䅅䅁䙁䅁䅁睁䵁䅁䅁兂䅁䅁䅁䥅㑈䅑䅯睰䅁䅁䅯䅍䅁䅁䅯睂䅅䅁䅅䅁䉁䅁䅁权䭁允䅁䍄䉁䅁䅁兂䅁䅁䅍䅄䅁䅁䅕䅁䅁䉁䉃䔫䭁䱁䅙䅁䭁䍁䄴䅁䭁䅁䉣䅁䉁䅁䅁允䅁䅁䅕䅁䅁湎䍓䕂䵉䅉䅅䅁䙁䅁䅁睁䵁䅁䅁兂䅁䅁䅁䥅㑈䅑䅯共䅁䅁䅯䅍䅁䅁䅯睂䅅䅁䅅䅁䉁䅁䅁权䭁允䅁䍄䉁䅁䅁兂䅁䅁䅍䅄䅁䅁䅕䅁䅁䉁䉃䔫䭁䭁䅳䅁䭁䑁䅁䅁䭁䅁䉣䅁䉁䅁䅁允䅁䅁䅯权䅅䅁杷允䅁䅁䅕䅁䑁䅁䅷䅁䙁䅁䅁䅁允晧䅨权㥃䅁䅁权睁䅁䅁权䡁允䅁允䅁䅁䅅䅁䙁乁硨剐䅃䘶䅖䍄䉁䅁䅁兂䅁䅁䅍䅄䅁䅁䅕䅁䅁䡧睄歔䭅偁䅯䅁䭁䑁䅳䅁䭁䅁䉣䅁䉁䅁䅁允䅁䅁䅕䅁ぃ灦硒お䵉䅉䅅䅁䙁䅁䅁睁䵁䅁䅁兂䅁䅁䅁䵣㝲䅑䅯杴䅁䅁䅯材䅁䅁䅯睂䅅䅁䅅䅁䉁䅁䅁兂䅁䅁煁䭆潑村杷允䅁䅁䅕䅁䑁䅁䅷䅁䙁䅁䅁䅁允晧䅨权䥄䅁䅁权睁䅁䅁权䡁允䅁允䅁䅁䅅䅁䙁䅁䅁䉁啄㥄䉆䍄䉁䅁䅁兂䅁䅁䅍䅄䅁䅁䅕䅁䅁䉁䉃䔫䭁乁䅑䅁䭁䑁䅁䅁䭁䅁䉣䅁䉁䅁䅁允䅁䅁䅕䅁䅁䅁䅁䅁䵁䅉䅅䅁䙁䅁䅁睁䵁䅁䅁兂䅁䅁䅁䥅㑈䅑䅯䄵䅁䅁䅯䅍䅁䅁䅯睂䅅䅁䅅䅁䉁䅁䅁兂䥃噌䱺塵䍣䅑杷允䅁䅁䅕䅁䑁䅁䅷䅁䙁䅁䅁䅁允晧䅨权卄䅁䅁权睁䅁䅁权䡁允䅁允䅁䅁䅅䅁䙁䅁塲㍯㥁楃䅤䍄䉁䅁䅁兂䅁䅁䅍䅄䅁䅁䅕䅁䅁䉁䉃䔫䭁偁䄴䅁䭁䑁䅁䅁䭁䅁䉣䅁䉁䅁䅁允䅁䅁䅕䅁䅁䱉䍫唱䵅䅉䅅䅁䙁䅁䅁睁䵁䅁䅁兂䅁䅁䅁䥅㑈䅑䅯䄷䅁䅁䅯䅍䅁䅁䅯睂䅅䅁䅅䅁䉁䅁䅁兂偂敓畧㍨⽘睐杷允䅁䅁䅕䅁䑁䅁䅷䅁䙁䅁䅁䅁允晧䅨权㉄䅁䅁权睁䅁䅁权䡁允䅁允䅁䅁䅅䅁䙁䡁伶⼰䙨倶⽣䍄䉁䅁䅁兂䅁䅁䅍䅄䅁䅁䅕䅁䅁䙧䕑䕕䭅䭁䄸䅁䭁䕁䅉䅁䭁䅁䉣䅁䉁䅁䅁允䅁䅁䅕䌴㝏歅㙐吶䴸䅉䅅䅁䙁䅁䅁睁䵁䅁䅁兂䅁䅁䅁剔儹兑䅯朶䅁䅁䅯兔䅁䅁䅯睂䅅䅁䅅䅁䉁䅁䅁兂䙁允术䅶牌睐杷允䅁䅁䅕䅁䑁䅁䅷䅁䙁䅁䅁䅁元癤䅨权牃䅁䅁权㡁䅁䅁权䡁允䅁允䅁䅁䅅䅁䭁䅁䉯䅁䵁䅉䅅䅁䙁䅁䅁睁䵁䅁䅁兂䅁䅁䅁䥅㑈䅑䅯兰䅁䅁䅯免䅁䅁䅯睂䅅䅁䅅䅁䉁䅁䅁睂䅁䅁䅁䵷材䅑杷允䅁䅁䅕䅁䑁䅁䅷䅁䙁䅁䅁䅁权晹䅴权䉄䅁䅁权癁䅁䅁权䡁允䅁允䅁䅁䅅䅁䙁䅁䅁䅁䅁䅁䅁䍄䉁䅁䅁兂䅁䅁䅍䅄䅁䅁䅕䅁䅁䵁い〫䭁䵁䅕䅁䭁䑁䅅䅁䭁䅁䉣䅁䉁䅁䅁允䅁䅁䅕䅁䅁䅁䅁䅁䵁䅉䅅䅁䙁䅁䅁睁䵁䅁䅁兂䅁䅁䅁䥅㑈䅑䅯䅫䅁䅁䅯免䅁䅁䅯睂䅅䅁䅅䅁䉁䅁䅁权䭁允䅁䍄䉁䅁䅁兂䅁䅁䅍䅄䅁䅁䅕䅁䅁䉁䉃䔫䭁䭁䅫䅁䭁䑁䅅䅁䭁䅁䉣䅁䉁䅁䅁允䅁䅁䅯权䅅䅁杷允䅁䅁䅕䅁䑁䅁䅷䅁䙁䅁䅁䅁杄晧䅨权䑄䅁䅁权硁䅁䅁权䡁允䅁允䅁䅁䅅䅁䙁䭁呍桧橶硘䅎䍄䉁䅁䅁兂䅁䅁䅍䅄䅁䅁䅕䅁䅁䙁睳ご䭅偁䅑䅁䭁䑁䄸䅁䭁䅁䉣䅁䉁䅁䅁允䅁䅁䅕䅁䅁䅁䅁䅁䵁䅉䅅䅁䙁䅁䅁睁䵁䅁䅁兂䅁䅁䅁䥅㑈䅑䅯杺䅁䅁䅯免䅁䅁䅯睂䅅䅁䅅䅁䉁䅁䅁兂敄丸㝰橩㥔睐杷允䅁䅁䅕䅁䑁䅁䅷䅁䙁䅁䅁䅁允晧䅨权杄䅁䅁权硁䅁䅁权䡁允䅁允䅁䅁䅅䅁䙁䅁䅁䅁䅁䅁䅁䍄䉁䅁䅁兂䅁䅁䅍䅄䅁䅁䅕䅁䅁䉁䉃䔫䭁䭁䄸䅁䭁䑁䅅䅁䭁䅁䉣䅁䉁䅁䅁允䅁䅁䅕䴵穬噫かい䵁䅉䅅䅁䙁䅁䅁睁䵁䅁䅁兂䅁䅁䅁䥅㑈䅑䅯睲䅁䅁䅯兑䅁䅁䅯睂䅅䅁䅅䅁䉁䅁䅁兂時㥬穫瑢䕍䅑杷允䅁䅁䅕䅁䑁䅁䅷䅁䙁䅁䅁䅁允晧䅨权畄䅁䅁权硁䅁䅁权䡁允䅁允䅁䅁䅅䅁䙁佁㙉婕歴䙎䅆䍄䉁䅁䅁兂䅁䅁䅍䅄䅁䅁䅕䅁䅁䑁歪歔䭅䵁䄴䅁䭁䕁䅕䅁䭁䅁䉣䅁䉁䅁䅁允䅁䅁䅕䩉⭥婄慎䐯䴸䅉䅅䅁䙁䅁䅁睁䵁䅁䅁兂䅁䅁䅁䥅㑈䅑䅯睶䅁䅁䅯免䅁䅁䅯睂䅅䅁䅅䅁䉁䅁䅁兂䅁䅁䅁䅁䅁䅁杷允䅁䅁䅕䅁䑁䅁䅷䅁䙁䅁䅁䅁䅂智䅴权獄䅁䅁权⽁䅁䅁权䡁允䅁允䅁䅁䅅䅁䙁䅁䅁䅁䅁䅁䅁䍄䉁䅁䅁兂䅁䅁䅍䅄䅁䅁䅕䅁䅁䡧睄歔䭅䭁䅫䅁䭁䕁䅣䅁䭁䅁䉣䅁䉁䅁䅁允䅁䅁䅯权䅅䅁杷允䅁䅁䅕䅁䑁䅁䅷䅁䙁䅁䅁䅁允晧䅨权䅁允䅁权硁䅁䅁权䡁允䅁允䅁䅁䅅䅁䭁䅁䉙䅁䵁䅉䅅䅁䙁䅁䅁睁䵁䅁䅁兂䅁䅁䅁䥅㑈䅑䅯䄷䅁䅁䅯免䅁䅁䅯睂䅅䅁䅅䅁䉁䅁䅁兂奁削瘸䥬䍑䅑杷允䅁䅁䅕䅁䑁䅁䅷䅁䙁䅁䅁䅁允晧䅨权坃䅁䅁权畁䅁䅁权䡁允䅁允䅁䅁䅅䅁䙁䅁䅁䑁ず杧䍒䍄䉁䅁䅁兂䅁䅁䅍䅄䅁䅁䅕䅁䅁䉁䉃䔫䭁䱁䅅䅁䭁䍁䄴䅁䭁䅁䉣䅁䉁䅁䅁允䅁䅁䅕䅁䅄儳楹ぎ䵉䅉䅅䅁䙁䅁䅁睁䵁䅁䅁兂䅁䅁䅁䥅㑈䅑䅯朱䅁䅁䅯杌䅁䅁䅯睂䅅䅁䅅䅁䉁䅁䅁兂奁匫㝤で㉶睐杷允䅁䅁䅕䅁䑁䅁䅷䅁䙁䅁䅁䅁䅄倹䅴权䙄䅁䅁权䕂䅁䅁权䡁允䅁允䅁䅁䅅䅁䙁䅁穬煴礹是⽷䍄䉁䅁䅁兂䅁䅁䅍䅄䅁䅁䅕䅁䅁䉁䉃䔫䭁乁䅧䅁䭁䍁䄴䅁䭁䅁䉣䅁䉁䅁䅁允䅁䅁䅕乢⽦偹䑱啃䵁䅉䅅䅁䙁䅁䅁睁䵁䅁䅁兂䅁䅁䅁䵯㝮䅑䅯䄷䅁䅁䅯䅑䅁䅁䅯睂䅅䅁䅅䅁䉁䅁䅁兂䅁䅁䅁䅁䅁䅁杷允䅁䅁䅕䅁䑁䅁䅷䅁䙁䅁䅁䅁允晧䅨权歄䅁䅁权畁䅁䅁权䡁允䅁允䅁䅁䅅䅁䙁䵁潂慳朳儵䅊䍄䉁䅁䅁兂䅁䅁䅍䅄䅁䅁䅕䅁䅁䉁䉃䔫䭁偁䄴䅁䭁䍁䄴䅁䭁䅁䉣䅁䉁䅁䅁允䅁䅁䅕䅁䅁䍉晘へ䵅䅉䅅䅁䙁䅁䅁睁䵁䅁䅁兂䅁䅁䅁䡫㑢䅑䅯杯䅁䅁䅯䅎䅁䅁䅯睂䅅䅁䅅䅁䉁䅁䅁兂䅁䱁癄㕑呂村杷允䅁䅁䅕䅁䑁䅁䅷䅁䙁䅁䅁䥁啂䙂䉂权元䅁䅁权乂䅁䅁权䡁允䅁允䅁䅁䅅䅁䭁䅁䉯䅁䵁䅉䅅䅁䙁䅁䅁睁䵁䅁䅁兂䅁䅁䅁㙲偒兑䅯杯䅁䅁䅯睁䅁䅁䅯睂䅅䅁䅅䅁䉁䅁䅁兂噄䐴晤煭呭村杷允䅁䅁䅕䅁䑁䅁䅷䅁䙁䅁䅁䅁乂ㅈ䉂权佄䅁䅁权䡂䅁䅁权䡁允䅁允䅁䅁䅅䅁䙁乁㙰䑈摱晥⼴䍄䉁䅁䅁兂䅁䅁䅍䅄䅁䅁䅕䅁䅁䉁䉃䔫䭁䩁䅁䅁䭁䑁䅫䅁䭁䅁䉣䅁䉁䅁䅁允䅁䅁䅯权䅅䅁杷允䅁䅁䅕䅁䑁䅁䅷䅁䙁䅁䅁䅁杂癹䅴权乄䅁䅁权㙁䅁䅁权䡁允䅁允䅁䅁䅅䅁䙁䅁䅁䅁䅁䅁䅁䍄䉁䅁䅁兂䅁䅁䅍䅄䅁䅁䅕䅁䅁䡧睄歔䭅䩁䅙䅁䭁䅁䅍䅁䭁䅁䉣䅁䉁䅁䅁允䅁䅁䅕㙙䍹䕂栶歖䵉䅉䅅䅁䙁䅁䅁睁䵁䅁䅁兂䅁䅁䅁穗偂兑䅯䅫䅁䅁䅯杍䅁䅁䅯睂䅅䅁䅅䅁䉁䅁䅁权䭁允䅁䍄䉁䅁䅁兂䅁䅁䅍䅄䅁䅁䅕䅁䅁䙁睳ご䭅䭁䅉䅁䭁䑁䅑䅁䭁䅁䉣䅁䉁䅁䅁允䅁䅁䅕䅁䅁䅁䅁䅁䵁䅉䅅䅁䙁䅁䅁睁䵁䅁䅁兂䅁䅁䅃䝑偖兑䅯睯䅁䅁䅯䅒䅁䅁䅯睂䅅䅁䅅䅁䉁䅁䅁兂䅁䅷协䙷坨村杷允䅁䅁䅕䅁䑁䅁䅷䅁䙁䅁䅁䅁㑁䔵䈵权坃䅁䅁权睁䅁䅁权䡁允䅁允䅁䅁䅅䅁䙁䅁䅁䅁䅁䅁䅁䍄䉁䅁䅁兂䅁䅁䅍䅄䅁䅁䅕䅁䅁䙧䕑䕕䭅䱁䄰䅁䭁䕁䅁䅁䭁䅁䉣䅁䉁䅁䅁允䅁䅁䅕䅁䅁䅁䅁䅁䵁䅉䅅䅁䙁䅁䅁睁䵁䅁䅁兂䅁䅁䅁摪但兑䅯朲䅁䅁䅯兏䅁䅁䅯睂䅅䅁䅅䅁䉁䅁䅁兂䡁摏異㑵㥈睐杷允䅁䅁䅕䅁䑁䅁䅷䅁䙁䅁䅁䥁㝁啗䈹权坃䅁䅁权㑁䅁䅁权䡁允䅁允䅁䅁䅅䅁䙁偁⼯㜯昱⽊䉖䍄䉁䅁䅁兂䅁䅁䅍䅄䅁䅁䅕䅁䅁䡁䭄〫䭁䩁䅁䅁䭁䑁䅉䅁䭁䅁䉣䅁䉁䅁䅁允䅁䅁䅯权䅅䅁杷允䅁䅁䅕䅁䑁䅁䅷䅁䙁䅁䅁䅁䅂智䅴权䙄䅁䅁权䅂䅁䅁权䡁允䅁允䅁䅁䅅䅁䙁䅁䅁䅁䅁䅁䅁䍄䉁䅁䅁兂䅁䅁䅍䅄䅁䅁䅕䅁䅁䭁欫ご䭅䭁䅁䅁䭁䍁䄴䅁䭁䅁䉣䅁䉁䅁䅁允䅁䅁䅕䅁䅁䅁䅁䅁䵁䅉䅅䅁䙁䅁䅁睁䵁䅁䅁兂䅁䅁䅄佧兊兑䅯朶䅁䅁䅯児䅁䅁䅯睂䅅䅁䅅䅁䉁䅁䅁兂䅁䅁䅁䅁䅁䅁杷允䅁䅁䅕䅁䑁䅁䅷䅁䙁䅁䅁䅁允晧䅨权楃䅁䅁权ぁ䅁䅁权䡁允䅁允䅁䅁䅅䅁䙁䅁䅁䥙兎決䍴䍄䉁䅁䅁兂䅁䅁䅍䅄䅁䅁䅕䅁䅁䉁䉃䔫䭁䅁䉁䅁䭁䕁䅁䅁䭁䅁䉣䅁䉁䅁䅁允䅁䅁䅯杂䅅䅁杷允䅁䅁䅕䅁䑁䅁䅷䅁䙁䅁䅁䅁允晧䅨权汃䅁䅁权䑁䅁䅁权䡁允䅁允䅁䅁䅅䅁䡁䅁䅁䅁杂效䅚䍄䉁䅁䅁兂䅁䅁䅍䅄䅁䅁䅕䅁䅁䝁确歔䭅䭁䅣䅁䭁䕁䅯䅁䭁䅁䉣䅁䉁䅁䅁允䅁䅁䅯权䅅䅁杷允䅁䅁䅕䅁䑁䅁䅷䅁䙁䅁䅁䅁乂ㅈ䉂权楃䅁䅁权獁䅁䅁权䡁允䅁允䅁䅁䅅䅁䙁䅁䅁䅁䅁䅁䅁䍄䉁䅁䅁兂䅁䅁䅍䅄䅁䅁䅕䅁䅁䉁䉃䔫䭁䭁䅍䅁䭁䑁䅉䅁䭁䅁䉣䅁䉁䅁䅁允䅁䅁䅕䅁䅃歪䠰䕍䵉䅉䅅䅁䙁䅁䅁睁䵁䅁䅁兂䅁䅁䅁䥅㑈䅑䅯睯䅁䅁䅯材䅁䅁䅯睂䅅䅁䅅䅁䉁䅁䅁兂䅁䍁啄敐報村杷允䅁䅁䅕䅁䑁䅁䅷䅁䙁䅁䅁䅁灂唸䈵权䱄䅁䅁权㉁䅁䅁权䡁允䅁允䅁䅁䅅䅁䙁䕁䩥捋㍷杓䅰䍄䉁䅁䅁兂䅁䅁䅍䅄䅁䅁䅕䅁䅁䑧婴ご䭅䩁䅁䅁䭁䕁䅁䅁䭁䅁䉣䅁䉁䅁䅁允䅁䅁䅯权䅅䅁杷允䅁䅁䅕䅁䑁䅁䅷䅁䙁䅁䅁䥁㝁啗䈹权祄䅁䅁权䑁䅁䅁权䡁允䅁允䅁䅁䅅䅁䙁䍁㙯渰噹穃䅆䍄䉁䅁䅁兂䅁䅁䅍䅄䅁䅁䅕䅁䅁䉁䉃䔫䭁䩁䅙䅁䭁䕁䅕䅁䭁䅁䉣䅁䉁䅁䅁允䅁䅁䅕䅁䅂㕏婉ご䵉䅉䅅䅁䙁䅁䅁睁䵁䅁䅁兂䅁䅁䅁偷㝔䅑䅯共䅁䅁䅯睓䅁䅁䅯睂䅅䅁䅅䅁䉁䅁䅁权䭁允䅁䍄䉁䅁䅁兂䅁䅁䅍䅄䅁䅁䅕䅁䅁䙁坔歔䭅䩁䅙䅁䭁䕁䅑䅁䭁䅁䉣䅁䉁䅁䅁允䅁䅁䅕䅁䅄䑱䕄䕑䵉䅉䅅䅁䙁䅁䅁睁䵁䅁䅁兂䅁䅁䅁䡫㑢䅑䅯睱䅁䅁䅯杌䅁䅁䅯睂䅅䅁䅅䅁䉁䅁䅁权䭁允䅁䍄䉁䅁䅁兂䅁䅁䅍䅄䅁䅁䅕䅁䅁䥷楄䕕䭅䱁䅙䅁䭁䕁䄰䅁䭁䅁䉣䅁䉁䅁䅁允䅁䅁䅕杯㥆员㑹歭䵅䅉䅅䅁䙁䅁䅁睁䵁䅁䅁兂䅁䅁䅃䅖兒兑䅯䅫䅁䅁䅯睑䅁䅁䅯睂䅅䅁䅅䅁䉁䅁䅁权䭁允䅁䍄䉁䅁䅁兂䅁䅁䅍䅄䅁䅁䅕䅁䅁䉁䉃䔫䭁䭁䅁䅁䭁䑁䅑䅁䭁䅁䉣䅁䉁䅁䅁允䅁䅁䅕佈㝬改噓が䵁䅉䅅䅁䙁䅁䅁睁䵁䅁䅁兂䅁䅁䅁䤴㑈䅑䅯其䅁䅁䅯児䅁䅁䅯睂䅅䅁䅅䅁䉁䅁䅁兂睂洶楊㙈戱䅑杷允䅁䅁䅕䅁䑁䅁䅷䅁䙁䅁䅁䅁䅂智䅴权坃䅁䅁权䩂䅁䅁权䡁允䅁允䅁䅁䅅䅁䙁䅁䅁䝉牓啕䍖䍄䉁䅁䅁兂䅁䅁䅍䅄䅁䅁䅕䅁䅁䵁い〫䭁䭁䅍䅁䭁䑁䄸䅁䭁䅁䉣䅁䉁䅁䅁允䅁䅁䅕䅁权㥁潫䕎䵉䅉䅅䅁䙁䅁䅁睁䵁䅁䅁兂䅁䅁䅁祥倱兑䅯䅯䅁䅁䅯兎䅁䅁䅯睂䅅䅁䅅䅁䉁䅁䅁兂佃博牪⭗漸䅑杷允䅁䅁䅕䅁䑁䅁䅷䅁䙁䅁䅁䥁睂䔸䈵权楃䅁䅁权㉁䅁䅁权䡁允䅁允䅁䅁䅅䅁䙁䅁权硄浭圳䍎䍄䉁䅁䅁兂䅁䅁䅍䅄䅁䅁䅕䅁䅁䕁乄〫䭁䅁䉁䅁䭁䑁䅷䅁䭁䅁䉣䅁䉁䅁䅁允䅁䅁䅯睐䅅䅁杷允䅁䅁䅕䅁䑁䅁䅷䅁䙁䅁䅁䅁癃䕰䈹权㝃䅁䅁权ㅁ䅁䅁权䡁允䅁允䅁䅁䅅䅁䙁偁坡匯畅啓䍒䍄䉁䅁䅁兂䅁䅁䅍䅄䅁䅁䅕䅁䅁䅁乓ご䭅䭁䅕䅁䭁䕁䄰䅁䭁䅁䉣䅁䉁䅁䅁允䅁䅁䅣䅁䅁䍁䍄唵䵁䅉䅅䅁䙁䅁䅁睁䵁䅁䅁兂䅁䅁䅁䥅㑈䅑䅯䅫䅁䅁䅯杍䅁䅁䅯睂䅅䅁䅅䅁䉁䅁䅁权䭁允䅁䍄䉁䅁䅁兂䅁䅁䅍䅄䅁䅁䅕䅁䅁䭁䩄〫䭁䱁䅙䅁䭁䕁䅍䅁䭁䅁䉣䅁䉁䅁䅁允䅁䅁䅕杒佂兗煥䕍䵉䅉䅅䅁䙁䅁䅁睁䵁䅁䅁兂䅁䅁䅃䝑偖兑䅯䄲䅁䅁䅯杓䅁䅁䅯睂䅅䅁䅅䅁䉁䅁䅁兂獄灪湬眫橈睐杷允䅁䅁䅕䅁䑁䅁䅷䅁䙁䅁䅁䥁煂歌䈹权坃䅁䅁权䡂䅁䅁权䡁允䅁允䅁䅁䅅䅁䙁䅁䅁䅁䅁䅁䅁䍄䉁䅁䅁兂䅁䅁䅍䅄䅁䅁䅕䅁䅁䕁昰䕕䭅䱁䅑䅁䭁䍁䅷䅁䭁䅁䉣䅁䉁䅁䅁允䅁䅁䅕䅁䅁䅁䅁䅁䵁䅉䅅䅁䙁䅁䅁睁䵁䅁䅁兂䅁䅁䅁㙲偒兑䅯杯䅁䅁䅯杒䅁䅁䅯睂䅅䅁䅅䅁䉁䅁䅁兂䅁䍑乊潉ぎ村杷允䅁䅁䅕䅁䑁䅁䅷䅁䙁䅁䅁䅁允晧䅨权元䅁䅁权㍁䅁䅁权䡁允䅁允䅁䅁䅅䅁䭁䅁䉯䅁䵁䅉䅅䅁䙁䅁䅁睁䵁䅁䅁兂䅁䅁䅁䵣㝲䅑䅯睱䅁䅁䅯睍䅁䅁䅯睂䅅䅁䅅䅁䉁䅁䅁权䭁允䅁䍄䉁䅁䅁兂䅁䅁䅍䅄䅁䅁䅕䅁䅁䙁睳ご䭅䭁䅕䅁䭁䑁䄴䅁䭁䅁䉣䅁䉁䅁䅁允䅁䅁䅣䅁䅁佁摄䔵䵁䅉䅅䅁䙁䅁䅁睁䵁䅁䅁兂䅁䅁䅁䥅㑈䅑䅯兰䅁䅁䅯杍䅁䅁䅯睂䅅䅁䅅䅁䉁䅁䅁睂䅁䅁䅁䉁栯䅑杷允䅁䅁䅕䅁䑁䅁䅷䅁䙁䅁䅁䅁杁偋䅬权权䅁䅁权䡂䅁䅁权䡁允䅁允䅁䅁䅅䅁䙁佁䥇䅖䬯卆䅎䍄䉁䅁䅁兂䅁䅁䅍䅄䅁䅁䅕䅁䅁䡁瑳ご䭅䵁䅧䅁䭁䑁䅁䅁䭁䅁䉣䅁䉁䅁䅁允䅁䅁䅕䅁䅁䅁䅁䅁䵁䅉䅅䅁䙁䅁䅁睁䵁䅁䅁兂䅁䅁䅁晡但兑䅯䅫䅁䅁䅯兏䅁䅁䅯睂䅅䅁䅅䅁䉁䅁䅁权䭁允䅁䍄䉁䅁䅁兂䅁䅁䅍䅄䅁䅁䅕䅁䅁䕺瑍歭䭅䭁䅍䅁䭁䍁䅷䅁䭁䅁䉣䅁䉁䅁䅁允䅁䅁䅕䅁䅁䅁䅁䅁䵁䅉䅅䅁䙁䅁䅁睁䵁䅁䅁兂䅁䅁䅃䅖兒兑䅯朲䅁䅁䅯兔䅁䅁䅯睂䅅䅁䅅䅁䉁䅁䅁兂䝃丫㕊湢㍢睐杷允䅁䅁䅕䅁䑁䅁䅷䅁䙁䅁䅁䵁䑸婌䉰权汃䅁䅁权䡂䅁䅁权䡁允䅁允䅁䅁䅅䅁䭁䅁䅁䅁䵁䅉䅅䅁䙁䅁䅁睁䵁䅁䅁兂䅁䅁䅁㙲偒兑䅯䅯䅁䅁䅯䅍䅁䅁䅯睂䅅䅁䅅䅁䉁䅁䅁兂䅁䅁䅁䅁䅁䅁杷允䅁䅁䅕䅁䑁䅁䅷䅁䙁䅁䅁䅁允晧䅨权坃䅁䅁权ぁ䅁䅁权䡁允䅁允䅁䅁䅅䅁䙁䅁䅁乧䝒卭䍆䍄䉁䅁䅁兂䅁䅁䅍䅄䅁䅁䅕䅁䅁䡁䭄〫䭁䱁䅅䅁䭁䕁䅙䅁䭁䅁䉣䅁䉁䅁䅁允䅁䅁䅕䅁䅁䅁䅁䅁䵁䅉䅅䅁䙁䅁䅁睁䵁䅁䅁兂䅁䅁䅁乖佚兑䅯睰䅁䅁䅯兓䅁䅁䅯睂䅅䅁䅅䅁䉁䅁䅁权䭁允䅁䍄䉁䅁䅁兂䅁䅁䅍䅄䅁䅁䅕䅁䅁䕁昰䕕䭅佁䅙䅁䭁䑁䅯䅁䭁䅁䉣䅁䉁䅁䅁允䅁䅁䅕䅁䅁䅁䅁䅁䵁䅉䅅䅁䙁䅁䅁睁䵁䅁䅁兂䅁䅁䅁䵯㝮䅑䅯术䅁䅁䅯睑䅁䅁䅯睂䅅䅁䅅䅁䉁䅁䅁兂塁ㅯ牎穋偯村杷允䅁䅁䅕䅁䑁䅁䅷䅁䙁䅁䅁䅁䕁啪䈹权坃䅁䅁权硁䅁䅁权䡁允䅁允䅁䅁䅅䅁䙁䅁䅁䅁䅁䅁䅁䍄䉁䅁䅁兂䅁䅁䅍䅄䅁䅁䅕䅁䅁䡁䭄〫䭁䩁䅁䅁䭁䅁䅍䅁䭁䅁䉣䅁䉁䅁䅁允䅁䅁䅯权䅅䅁杷允䅁䅁䅕䅁䑁䅁䅷䅁䙁䅁䅁䅁㝂啌䈹权㥃䅁䅁权䍂䅁䅁权䡁允䅁允䅁䅁䅅䅁䙁䑁ね畆祩啷䅴䍄䉁䅁䅁兂䅁䅁䅍䅄䅁䅁䅕䅁䅁䡁䭄〫䭁偁䅙䅁䭁䕁䅍䅁䭁䅁䉣䅁䉁䅁䅁允䅁䅁䅕⼸䨱样爳吵䴸䅉䅅䅁䙁䅁䅁睁䵁䅁䅁兂䅁䅁䅁㙲偒兑䅯杯䅁䅁䅯睓䅁䅁䅯睂䅅䅁䅅䅁䉁䅁䅁兂奁䩲㕅䩭䐶村杷允䅁䅁䅕䅁䑁䅁䅷䅁䙁䅁䅁䵁䅃水䉂权畄䅁䅁权穁䅁䅁权䡁允䅁允䅁䅁䅅䅁䙁䅁䅁䅁䅁䅁䅁䍄䉁䅁䅁兂䅁䅁䅍䅄䅁䅁䅕䅁䅁䕁昰䕕䭅䭁䅁䅁䭁䕁䅷䅁䭁䅁䉣䅁䉁䅁䅁允䅁䅁䅕桂呑䡹奺䕍䵁䅉䅅䅁䙁䅁䅁睁䵁䅁䅁兂䅁䅁䅁䥅㑈䅑䅯兰䅁䅁䅯䅎䅁䅁䅯睂䅅䅁䅅䅁䉁䅁䅁睂䅁䅁䅁䕷桺䅑杷允䅁䅁䅕䅁䑁䅁䅷䅁䙁䅁䅁䅁允晧䅨权汃䅁䅁权穁䅁䅁权䡁允䅁允䅁䅁䅅䅁䡁䅁䅁䅁杂略䅆䍄䉁䅁䅁兂䅁䅁䅍䅄䅁䅁䅕䅁䅁䑧婴ご䭅䩁䅙䅁䭁䕁䅙䅁䭁䅁䉣䅁䉁䅁䅁允䅁䅁䅕⼯⼫䝵ㅔ啈䵉䅉䅅䅁䙁䅁䅁睁䵁䅁䅁兂䅁䅁䅁䥅㑈䅑䅯䅯䅁䅁䅯睁䅁䅁䅯睂䅅䅁䅅䅁䉁䅁䅁兂卂汧㝊扆楣䅑杷允䅁䅁䅕䅁䑁䅁䅷䅁䙁䅁䅁䅁灂唸䈵权㑃䅁䅁权㡁䅁䅁权䡁允䅁允䅁䅁䅅䅁䙁䥁佰圳浘啙䄵䍄䉁䅁䅁兂䅁䅁䅍䅄䅁䅁䅕䅁䅁䵁い〫䭁䭁䅕䅁䭁䑁䅅䅁䭁䅁䉣䅁䉁䅁䅁允䅁䅁䅣䅁䅁䵁䑄䔴䵁䅉䅅䅁䙁䅁䅁睁䵁䅁䅁兂䅁䅁䅁偷㝔䅑䅯杬䅁䅁䅯䅎䅁䅁䅯睂䅅䅁䅅䅁䉁䅁䅁兂䅁䵁䑄䍣䤸村杷允䅁䅁䅕䅁䑁䅁䅷䅁䙁䅁䅁䅁允晧䅨权元䅁䅁权ぁ䅁䅁权䡁允䅁允䅁䅁䅅䅁䭁䅁䉯䅁䵁䅉䅅䅁䙁䅁䅁睁䵁䅁䅁兂䅁䅁䅁偷㝔䅑䅯睯䅁䅁䅯兏䅁䅁䅯睂䅅䅁䅅䅁䉁䅁䅁兂乄䭺䙵䩉獷村杷允䅁䅁䅕䅁䑁䅁䅷䅁䙁䅁䅁䥁啂䙂䉂权灃䅁䅁权ㅁ䅁䅁权䡁允䅁允䅁䅁䅅䅁䭁䅁䉯䅁䵁䅉䅅䅁䙁䅁䅁睁䵁䅁䅁兂䅁䅁䅃䝑偖兑䅯䅴䅁䅁䅯睌䅁䅁䅯睂䅅䅁䅅䅁䉁䅁䅁兂䅁䅁䅁䅁䅁䅁杷允䅁䅁䅕䅁䑁䅁䅷䅁䙁䅁䅁䥁啂䙂䉂权权䅁䅁权䑂䅁䅁权䡁允䅁允䅁䅁䅅䅁䙁䩁湣晏⬶単䄷䍄䉁䅁䅁兂䅁䅁䅍䅄䅁䅁䅕䅁䅁䙁坔歔䭅䱁䅅䅁䭁䕁䅷䅁䭁䅁䉣䅁䉁䅁䅁允䅁䅁䅕䅁䅄杈䜴歙䵉䅉䅅䅁䙁䅁䅁睁䵁䅁䅁兂䅁䅁䅃偣佂兑䅯杯䅁䅁䅯䅐䅁䅁䅯睂䅅䅁䅅䅁䉁䅁䅁兂歄㑹洹㍲䜫村杷允䅁䅁䅕䅁䑁䅁䅷䅁䙁䅁䅁䅁扂䕍䈹权㙃䅁䅁权ㅁ䅁䅁权䡁允䅁允䅁䅁䅅䅁䙁䅁睦济朶穓䍊䍄䉁䅁䅁兂䅁䅁䅍䅄䅁䅁䅕䅁䅁䍁潁唫䭁䩁䅁䅁䭁䑁䅁䅁䭁䅁䉣䅁䉁䅁䅁允䅁䅁䅯权䅅䅁杷允䅁䅁䅕䅁䑁䅁䅷䅁䙁䅁䅁䥁㝁啗䈹权坃䅁䅁权硁䅁䅁权䡁允䅁允䅁䅁䅅䅁䙁乁慸丷游㥕䉬䍄䉁䅁䅁兂䅁䅁䅍䅄䅁䅁䅕䅁䅁䥁刳歔䭅䭁䅍䅁䭁䑁䅷䅁䭁䅁䉣䅁䉁䅁䅁允䅁䅁䅕䅁睄睑㡷啖䵉䅉䅅䅁䙁䅁䅁睁䵁䅁䅁兂䅁䅁䅁穗偂兑䅯䅁䅅䅁䅯䅒䅁䅁䅯睂䅅䅁䅅䅁䉁䅁䅁权䝁允䅁䍄䉁䅁䅁兂䅁䅁䅍䅄䅁䅁䅕䅁䅁䉁䉃䔫䭁䩁䅁䅁䭁䑁䅧䅁䭁䅁䉣䅁䉁䅁䅁允䅁䅁䅯权䅅䅁杷允䅁䅁䅕䅁䑁䅁䅷䅁䙁䅁䅁䥁睂䔸䈵权坃䅁䅁权睁䅁䅁权䡁允䅁允䅁䅁䅅䅁䙁䅁䅁䅁䅁䅁䅁䍄䉁䅁䅁兂䅁䅁䅍䅄䅁䅁䅕䅁䅁䥁刳歔䭅佁䅯䅁䭁䕁䅧䅁䭁䅁䉣䅁䉁䅁䅁允䅁䅁䅕䅁䅁䅁䅁䅁䵁䅉䅅䅁䙁䅁䅁睁䵁䅁䅁兂䅁䅁䅁䍉㕪䅑䅯䄶䅁䅁䅯䅔䅁䅁䅯睂䅅䅁䅅䅁䉁䅁䅁兂䅁䅁䅁䅁䅁䅁杷允䅁䅁䅕䅁䑁䅁䅷䅁䙁䅁䅁䅁啂欱䈵权元䅁䅁权䕂䅁䅁权䡁允䅁允䅁䅁䅅䅁䭁䅁䉯䅁䵁䅉䅅䅁䙁䅁䅁睁䵁䅁䅁兂䅁䅁䅁偷㝔䅑䅯䅯䅁䅁䅯睎䅁䅁䅯睂䅅䅁䅅䅁䉁䅁䅁兂权楇搯䅊留䅑杷允䅁䅁䅕䅁䑁䅁䅷䅁䙁䅁䅁䅁㑁䔵䈵权奄䅁䅁权䩂䅁䅁权䡁允䅁允䅁䅁䅅䅁䙁䡁共⭭㍖儷䅬䍄䉁䅁䅁兂䅁䅁䅍䅄䅁䅁䅕䅁䅁䵁い〫䭁䩁䅙䅁䭁䕁䅅䅁䭁䅁䉣䅁䉁䅁䅁允䅁䅁䅕䅁元湬慍歌䵉䅉䅅䅁䙁䅁䅁睁䵁䅁䅁兂䅁䅁䅁䥅㑈䅑䅯杯䅁䅁䅯睍䅁䅁䅯睂䅅䅁䅅䅁䉁䅁䅁兂䅁偁歩㕊朵村杷允䅁䅁䅕䅁䑁䅁䅷䅁䙁䅁䅁䅁啂欱䈵权㝃䅁䅁权祁䅁䅁权䡁允䅁允䅁䅁䅅䅁䙁䅁䅁䅁䅁䅁䅁䍄䉁䅁䅁兂䅁䅁䅍䅄䅁䅁䅕䅁䅁䡧睄歔䭅䭁䅕䅁䭁䑁䅉䅁䭁䅁䉣䅁䉁䅁䅁允䅁䅁䅯䅁䅁䅁杷允䅁䅁䅕䅁䑁䅁䅷䅁䙁䅁䅁䅁允晧䅨权权䅁䅁权㕁䅁䅁权䡁允䅁允䅁䅁䅅䅁䙁䩁䉏獎男吶䅂䍄䉁䅁䅁兂䅁䅁䅍䅄䅁䅁䅕䅁䅁䉁䉃䔫䭁䱁䅍䅁䭁䑁䅫䅁䭁䅁䉣䅁䉁䅁䅁允䅁䅁䅕䅁䅁乩猹歙䵉䅉䅅䅁䙁䅁䅁睁䵁䅁䅁兂䅁䅁䅃䅖兒兑䅯兰䅁䅁䅯䅌䅁䅁䅯睂䅅䅁䅅䅁䉁䅁䅁睂䅁䅁䅁䑷杲䅑杷允䅁䅁䅕䅁䑁䅁䅷䅁䙁䅁䅁䅁允晧䅨权䕁允䅁权㙁䅁䅁权䡁允䅁允䅁䅁䅅䅁䙁䱁䄫䭁捳穅䅊䍄䉁䅁䅁兂䅁䅁䅍䅄䅁䅁䅕䅁䅁䍁潁唫䭁佁䅙䅁䭁䕁䅕䅁䭁䅁䉣䅁䉁䅁䅁允䅁䅁䅕倱獥䱺礷歂䵁䅉䅅䅁䙁䅁䅁睁䵁䅁䅁兂䅁䅁䅁䵯㝮䅑䅯朸䅁䅁䅯杒䅁䅁䅯睂䅅䅁䅅䅁䉁䅁䅁兂㝁卺㝂㕄杉䅑杷允䅁䅁䅕䅁䑁䅁䅷䅁䙁䅁䅁䅁䅄倹䅴权元䅁䅁权ㅁ䅁䅁权䡁允䅁允䅁䅁䅅䅁䭁䅁䉯䅁䵁䅉䅅䅁䙁䅁䅁睁䵁䅁䅁兂䅁䅁䅃䅖兒兑䅯杹䅁䅁䅯䅐䅁䅁䅯睂䅅䅁䅅䅁䉁䅁䅁兂䉂䥦奔摩䱔睐杷允䅁䅁䅕䅁䑁䅁䅷䅁䙁䅁䅁䅁允晧䅨权权䅁䅁权㥁䅁䅁权䡁允䅁允䅁䅁䅅䅁䙁偁ㅁ穉潘䑦䅂䍄䉁䅁䅁兂䅁䅁䅍䅄䅁䅁䅕䅁䅁䕁乄〫䭁乁䄴䅁䭁䍁䅷䅁䭁䅁䉣䅁䉁䅁䅁允䅁䅁䅕䅁䅁䅁䅁䅁䵁䅉䅅䅁䙁䅁䅁睁䵁䅁䅁兂䅁䅁䅁䥅㑈䅑䅯关䅁䅁䅯兒䅁䅁䅯睂䅅䅁䅅䅁䉁䅁䅁兂䅁䙁奄䕄牴村杷允䅁䅁䅕䅁䑁䅁䅷䅁䙁䅁䅁䅁睂癹䅴权䭄䅁䅁权䅂䅁䅁权䡁允䅁允䅁䅁䅅䅁䙁䅁䅁䅁䅁䅁䅁䍄䉁䅁䅁兂䅁䅁䅍䅄䅁䅁䅕䅁䅁䥷楄䕕䭅乁䅷䅁䭁䕁䅉䅁䭁䅁䉣䅁䉁䅁䅁允䅁䅁䅕䱭䝤䭙砸䐹䴸䅉䅅䅁䙁䅁䅁睁䵁䅁䅁兂䅁䅁䅁䵙㝲䅑䅯朷䅁䅁䅯兑䅁䅁䅯睂䅅䅁䅅䅁䉁䅁䅁兂瑁煡㙧㕏㠴䅑杷允䅁䅁䅕䅁䑁䅁䅷䅁䙁䅁䅁䥁煂歌䈹权橃䅁䅁权䝂䅁䅁权䡁允䅁允䅁䅁䅅䅁䙁䅁䅁䅁䅁䅁䅁䍄䉁䅁䅁兂䅁䅁䅍䅄䅁䅁䅕䅁䅁佁䉃䔫䭁䩁䅙䅁䭁䕁䅣䅁䭁䅁䉣䅁䉁䅁䅁允䅁䅁䅕䅁䅂獒䝦啐䵉䅉䅅䅁䙁䅁䅁睁䵁䅁䅁兂䅁䅁䅁䵣㝲䅑䅯䅁䅅䅁䅯睏䅁䅁䅯睂䅅䅁䅅䅁䉁䅁䅁权⽁允䅁䍄䉁䅁䅁兂䅁䅁䅍䅄䅁䅁䅕䅁䅁䕺瑍歭䭅偁䅧䅁䭁䕁䅷䅁䭁䅁䉣䅁䉁䅁䅁允䅁䅁䅕䅁䅁䅁䅁䅁䵁䅉䅅䅁䙁䅁䅁睁䵁䅁䅁兂䅁䅁䅁䵣㝲䅑䅯䅴䅁䅁䅯䅌䅁䅁䅯睂䅅䅁䅅䅁䉁䅁䅁兂䅁䅁䅁䅁䅁䅁杷允䅁䅁䅕䅁䑁䅁䅷䅁䙁䅁䅁䥁䅂啚䈹权楄䅁䅁权㥁䅁䅁权䡁允䅁允䅁䅁䅅䅁䙁䅁䅁䅁䅁䅁䅁䍄䉁䅁䅁兂䅁䅁䅍䅄䅁䅁䅕䅁䅁䙧䕑䕕䭅䭁䅁䅁䭁䅁䅍䅁䭁䅁䉣䅁䉁䅁䅁允䅁䅁䅕眫⼴奌祸捉䵁䅉䅅䅁䙁䅁䅁睁䵁䅁䅁兂䅁䅁䅁䵑㜳䅑䅯杯䅁䅁䅯児䅁䅁䅯睂䅅䅁䅅䅁䉁䅁䅁兂䅁䥁㉧瑒ㅴ村杷允䅁䅁䅕䅁䑁䅁䅷䅁䙁䅁䅁䅁䅄倹䅴权权䅁䅁权䅂䅁䅁权䡁允䅁允䅁䅁䅅䅁䙁䉁癳匳䝑呷䅎䍄䉁䅁䅁兂䅁䅁䅍䅄䅁䅁䅕䅁䅁䑧婴ご䭅䭁䅍䅁䭁䑁䅉䅁䭁䅁䉣䅁䉁䅁䅁允䅁䅁䅕䅁䅁䅁䅁䅁䵁䅉䅅䅁䙁䅁䅁睁䵁䅁䅁兂䅁䅁䅁䥅㑈䅑䅯杯䅁䅁䅯䅏䅁䅁䅯睂䅅䅁䅅䅁䉁䅁䅁兂䅁䑁祧晅桰村杷允䅁䅁䅕䅁䑁䅁䅷䅁䙁䅁䅁䅁䅄倹䅴权⭄䅁䅁权㕁䅁䅁权䡁允䅁允䅁䅁䅅䅁䙁䅁䅁䅁䅁䅁䅁䍄䉁䅁䅁兂䅁䅁䅍䅄䅁䅁䅕䅁䅁䝁确歔䭅䭁䅣䅁䭁䕁䅙䅁䭁䅁䉣䅁䉁䅁䅁允䅁䅁䅯权䅅䅁杷允䅁䅁䅕䅁䑁䅁䅷䅁䙁䅁䅁䅁乂ㅈ䉂权い䅁䅁权癁䅁䅁权䡁允䅁允䅁䅁䅅䅁䙁䅁䅁䅁䅁䅁䅁䍄䉁䅁䅁兂䅁䅁䅍䅄䅁䅁䅕䅁䅁䡁瑳ご䭅䭁䅁䅁䭁䕁䅣䅁䭁䅁䉣䅁䉁䅁䅁允䅁䅁䅕灶愸㥌欱ぉ䵁䅉䅅䅁䙁䅁䅁睁䵁䅁䅁兂䅁䅁䅁䵙㝲䅑䅯杯䅁䅁䅯䅒䅁䅁䅯睂䅅䅁䅅䅁䉁䅁䅁兂䅁䵧䅙歐䝡村杷允䅁䅁䅕䅁䑁䅁䅷䅁䙁䅁䅁䥁睂䔸䈵权乄䅁䅁权䵂䅁䅁权䡁允䅁允䅁䅁䅅䅁䙁䙁呗硉潤楃䅸䍄䉁䅁䅁兂䅁䅁䅍䅄䅁䅁䅕䅁䅁䑁歪歔䭅䭁䅕䅁䭁䕁䅣䅁䭁䅁䉣䅁䉁䅁䅁允䅁䅁䅣䅁䅁佁䱄〴䵁䅉䅅䅁䙁䅁䅁睁䵁䅁䅁兂䅁䅁䅁䥅㑈䅑䅯䅫䅁䅁䅯杓䅁䅁䅯睂䅅䅁䅅䅁䉁䅁䅁权䭁允䅁䍄䉁䅁䅁兂䅁䅁䅍䅄䅁䅁䅕䅁䅁䙁坔歔䭅乁䄴䅁䭁䑁䅷䅁䭁䅁䉣䅁䉁䅁䅁允䅁䅁䅕歓橰⬯灅䕅䵁䅉䅅䅁䙁䅁䅁睁䵁䅁䅁兂䅁䅁䅃ㅏ偬兑䅯杬䅁䅁䅯睎䅁䅁䅯睂䅅䅁䅅䅁䉁䅁䅁兂⽄㔯㌹欱䡕村杷允䅁䅁䅕䅁䑁䅁䅷䅁䙁䅁䅁䥁䅂啚䈹权兄䅁䅁权睁䅁䅁权䡁允䅁允䅁䅁䅅䅁䙁䅁䅁䅁䅁䅁䅁䍄䉁䅁䅁兂䅁䅁䅍䅄䅁䅁䅕䅁䅁䵁い〫䭁䭁䅍䅁䭁䕁䅑䅁䭁䅁䉣䅁䉁䅁䅁允䅁䅁䅕䕁㑂娯佩す䵉䅉䅅䅁䙁䅁䅁睁䵁䅁䅁兂䅁䅁䅁㙲偒兑䅯䅫䅁䅁䅯䅐䅁䅁䅯睂䅅䅁䅅䅁䉁䅁䅁权䭁允䅁䍄䉁䅁䅁兂䅁䅁䅍䅄䅁䅁䅕䅁䅁䉁䉃䔫䭁䭁䅫䅁䭁䕁䄰䅁䭁䅁䉣䅁䉁䅁䅁允䅁䅁䅯权䅅䅁杷允䅁䅁䅕䅁䑁䅁䅷䅁䙁䅁䅁䅁䕁啪䈹权汃䅁䅁权ぁ䅁䅁权䡁允䅁允䅁䅁䅅䅁䭁䅁䅁䅁䵁䅉䅅䅁䙁䅁䅁睁䵁䅁䅁兂䅁䅁䅁䥅㑈䅑䅯杬䅁䅁䅯䅏䅁䅁䅯睂䅅䅁䅅䅁䉁䅁䅁兂䅁䅁䉃䝐汑村杷允䅁䅁䅕䅁䑁䅁䅷䅁䙁䅁䅁䅁杄晧䅨权㝃䅁䅁权㥁䅁䅁权䡁允䅁允䅁䅁䅅䅁䙁䅁䅁䝁兴䉙䍴䍄䉁䅁䅁兂䅁䅁䅍䅄䅁䅁䅕䅁䅁䕁昰䕕䭅䭁䅕䅁䭁䑁䅳䅁䭁䅁䉣䅁䉁䅁䅁允䅁䅁䅣䅁䅁䕁䵃欴䵁䅉䅅䅁䙁䅁䅁睁䵁䅁䅁兂䅁䅁䅁䥂倱兑䅯朲䅁䅁䅯兒䅁䅁䅯睂䅅䅁䅅䅁䉁䅁䅁兂䅁䅁䅁䅁䅁䅁杷允䅁䅁䅕䅁䑁䅁䅷䅁䙁䅁䅁䅁癃䕰䈹权权䅁䅁权獁䅁䅁权䡁允䅁允䅁䅁䅅䅁䙁䅁䅁䅁䅁䅁䅁䍄䉁䅁䅁兂䅁䅁䅍䅄䅁䅁䅕䅁䅁䙁睳ご䭅䩁䅁䅁䭁䑁䅅䅁䭁䅁䉣䅁䉁䅁䅁允䅁䅁䅯权䅅䅁杷允䅁䅁䅕䅁䑁䅁䅷䅁䙁䅁䅁䅁杄晧䅨权楃䅁䅁权䍂䅁䅁权䡁允䅁允䅁䅁䅅䅁䙁䅁䅁䉈灁㍡䍸䍄䉁䅁䅁兂䅁䅁䅍䅄䅁䅁䅕䅁䅁䝧畯ご䭅䱁䅙䅁䭁䑁䅯䅁䭁䅁䉣䅁䉁䅁䅁允䅁䅁䅕䅁䅁䅁䅁䅁䵁䅉䅅䅁䙁䅁䅁睁䵁䅁䅁兂䅁䅁䅃䅖兒兑䅯䅯䅁䅁䅯免䅁䅁䅯睂䅅䅁䅅䅁䉁䅁䅁兂剄瑉㕶楦湯䅑杷允䅁䅁䅕䅁䑁䅁䅷䅁䙁䅁䅁䅁允晧䅨权汃䅁䅁权㑁䅁䅁权䡁允䅁允䅁䅁䅅䅁䡁䅁䅁䅁䅁佱䅆䍄䉁䅁䅁兂䅁䅁䅍䅄䅁䅁䅕䅁䅁䅁乓ご䭅䭁䅁䅁䭁䑁䅙䅁䭁䅁䉣䅁䉁䅁䅁允䅁䅁䅕浔光䑗に歍䵁䅉䅅䅁䙁䅁䅁睁䵁䅁䅁兂䅁䅁䅁䡫㑢䅑䅯䅯䅁䅁䅯兔䅁䅁䅯睂䅅䅁䅅䅁䉁䅁䅁兂潃湇⭗儸硑䅑杷允䅁䅁䅕䅁䑁䅁䅷䅁䙁䅁䅁䅁杄晧䅨权浄䅁䅁权⽁䅁䅁权䡁允䅁允䅁䅁䅅䅁䙁䅁䅁䅁䅁䅁䅁䍄䉁䅁䅁兂䅁䅁䅍䅄䅁䅁䅕䅁䅁佁䉃䔫䭁偁䄴䅁䭁䍁䅷䅁䭁䅁䉣䅁䉁䅁䅁允䅁䅁䅕䅁䅁余㥹䕵䵅䅉䅅䅁䙁䅁䅁睁䵁䅁䅁兂䅁䅁䅃ㅏ偬兑䅯䅫䅁䅁䅯児䅁䅁䅯睂䅅䅁䅅䅁䉁䅁䅁权䭁允䅁䍄䉁䅁䅁兂䅁䅁䅍䅄䅁䅁䅕䅁䅁䍁潁唫䭁䱁䄰䅁䭁䑁䅯䅁䭁䅁䉣䅁䉁䅁䅁允䅁䅁䅕䅁䅁䅁䅁䅁䵁䅉䅅䅁䙁䅁䅁睁䵁䅁䅁兂䅁䅁䅁穗偂兑䅯</t>
  </si>
  <si>
    <t>睯䅁䅁䅯䅐䅁䅁䅯睂䅅䅁䅅䅁䉁䅁䅁兂睁渱唸䙸却村杷允䅁䅁䅕䅁䑁䅁䅷䅁䙁䅁䅁䅁允晧䅨权楃䅁䅁权㕁䅁䅁权䡁允䅁允䅁䅁䅅䅁䙁䅁䅁䥁晪䝢䍊䍄䉁䅁䅁兂䅁䅁䅍䅄䅁䅁䅕䅁䅁䕁乄〫䭁偁䅧䅁䭁䑁䅣䅁䭁䅁䉣䅁䉁䅁䅁允䅁䅁䅕䅁䅁䅁䅁䅁䵁䅉䅅䅁䙁䅁䅁睁䵁䅁䅁兂䅁䅁䵄祑愲兑䅯睸䅁䅁䅯䅐䅁䅁䅯睂䅅䅁䅅䅁䉁䅁䅁兂䅁䅁䅁䅁䅁䅁杷允䅁䅁䅕䅁䑁䅁䅷䅁䙁䅁䅁䅁扂䕍䈹权畄䅁䅁权䙂䅁䅁权䡁允䅁允䅁䅁䅅䅁䙁䙁ㅐ䱈搴唰䅊䍄䉁䅁䅁兂䅁䅁䅍䅄䅁䅁䅕䅁䅁䭁䩄〫䭁䭁䅕䅁䭁䑁䅫䅁䭁䅁䉣䅁䉁䅁䅁允䅁䅁䅣䅁䅁䭁噄唴䵁䅉䅅䅁䙁䅁䅁睁䵁䅁䅁兂䅁䅁䅃偣佂兑䅯䅂䅅䅁䅯村䅁䅁䅯睂䅅䅁䅅䅁䉁䅁䅁兂捄穋⭘塤⬰䅑杷允䅁䅁䅕䅁䑁䅁䅷䅁䙁䅁䅁䅁扂䕍䈹权灃䅁䅁权䭂䅁䅁权䡁允䅁允䅁䅁䅅䅁䭁䅁䉯䅁䵁䅉䅅䅁䙁䅁䅁睁䵁䅁䅁兂䅁䅁䅁住佒兑䅯杴䅁䅁䅯睓䅁䅁䅯睂䅅䅁䅅䅁䉁䅁䅁兂啄朴ち態堸村杷允䅁䅁䅕䅁䑁䅁䅷䅁䙁䅁䅁䅁癃䕰䈹权煄䅁䅁权䥂䅁䅁权䡁允䅁允䅁䅁䅅䅁䙁䕁橡䥡⽁甸⽁䍄䉁䅁䅁兂䅁䅁䅍䅄䅁䅁䅕䅁䅁䙧䕑䕕䭅䩁䅙䅁䭁䕁䅷䅁䭁䅁䉣䅁䉁䅁䅁允䅁䅁䅕硓㑚㐴䥶䕊䵉䅉䅅䅁䙁䅁䅁睁䵁䅁䅁兂䅁䅁䅁䥅㑈䅑䅯睯䅁䅁䅯兏䅁䅁䅯睂䅅䅁䅅䅁䉁䅁䅁兂䅁䵁㡃䱡䕂村杷允䅁䅁䅕䅁䑁䅁䅷䅁䙁䅁䅁䅁癃䕰䈹权䉄䅁䅁权乂䅁䅁权䡁允䅁允䅁䅁䅅䅁䙁佁坥歆㝲祒䅆䍄䉁䅁䅁兂䅁䅁䅍䅄䅁䅁䅕䅁䅁䕧求ご䭅䭁䅁䅁䭁䑁䅧䅁䭁䅁䉣䅁䉁䅁䅁允䅁䅁䅕䅁䅁䅁䅁䅁䵁䅉䅅䅁䙁䅁䅁睁䵁䅁䅁兂䅁䅁䅁偷㝔䅑䅯䅫䅁䅁䅯兏䅁䅁䅯睂䅅䅁䅅䅁䉁䅁䅁权䭁允䅁䍄䉁䅁䅁兂䅁䅁䅍䅄䅁䅁䅕䅁䅁䉁䉃䔫䭁䩁䅙䅁䭁䑁䅫䅁䭁䅁䉣䅁䉁䅁䅁允䅁䅁䅕䅁䅁䱃睗䕊䵉䅉䅅䅁䙁䅁䅁睁䵁䅁䅁兂䅁䅁䅃䝑偖兑䅯睯䅁䅁䅯䅍䅁䅁䅯睂䅅䅁䅅䅁䉁䅁䅁兂䅁䅁䅁䅁䅁䅁杷允䅁䅁䅕䅁䑁䅁䅷䅁䙁䅁䅁䅁元癤䅨权橃䅁䅁权畁䅁䅁权䡁允䅁允䅁䅁䅅䅁䙁䅁䅁乧娳䍱䍰䍄䉁䅁䅁兂䅁䅁䅍䅄䅁䅁䅕䅁䅁䥷楄䕕䭅䭁䅳䅁䭁䕁䅧䅁䭁䅁䉣䅁䉁䅁䅁允䅁䅁䅯权䅅䅁杷允䅁䅁䅕䅁䑁䅁䅷䅁䙁䅁䅁䅁䅄倹䅴权湃䅁䅁权獁䅁䅁权䡁允䅁允䅁䅁䅅䅁䭁䅁䉯䅁䵁䅉䅅䅁䙁䅁䅁睁䵁䅁䅁兂䅁䅁䅁䡫㑢䅑䅯典䅁䅁䅯杌䅁䅁䅯睂䅅䅁䅅䅁䉁䅁䅁兂浃煣䝕啇契䅑杷允䅁䅁䅕䅁䑁䅁䅷䅁䙁䅁䅁䅁睂癹䅴权䙄䅁䅁权䕂䅁䅁权䡁允䅁允䅁䅁䅅䅁䙁䅁䅁䅁䅁䅁䅁䍄䉁䅁䅁兂䅁䅁䅍䅄䅁䅁䅕䅁䅁䑧婴ご䭅䩁䅙䅁䭁䅁䅍䅁䭁䅁䉣䅁䉁䅁䅁允䅁䅁䅕䵆洫㈵卫䕉䵉䅉䅅䅁䙁䅁䅁睁䵁䅁䅁兂䅁䅁䅁䥂倱兑䅯睯䅁䅁䅯杏䅁䅁䅯睂䅅䅁䅅䅁䉁䅁䅁兂䅁䅁䅁䅁䅁䅁杷允䅁䅁䅕䅁䑁䅁䅷䅁䙁䅁䅁䅁癃䕰䈹权牃䅁䅁权䅂䅁䅁权䡁允䅁允䅁䅁䅅䅁䭁䅁䉯䅁䵁䅉䅅䅁䙁䅁䅁睁䵁䅁䅁兂䅁䅁䅁䥅㑈䅑䅯睯䅁䅁䅯睐䅁䅁䅯睂䅅䅁䅅䅁䉁䅁䅁兂䅁䅁䝁瑃⭙村杷允䅁䅁䅕䅁䑁䅁䅷䅁䙁䅁䅁䅁㑁䔵䈵权⽃䅁䅁权乂䅁䅁权䡁允䅁允䅁䅁䅅䅁䙁䅁䅁䅁䅁䅁䅁䍄䉁䅁䅁兂䅁䅁䅍䅄䅁䅁䅕䅁䅁䥷楄䕕䭅䭁䅉䅁䭁䍁䅷䅁䭁䅁䉣䅁䉁䅁䅁允䅁䅁䅕䅁䅁䅁䅁䅁䵁䅉䅅䅁䙁䅁䅁睁䵁䅁䅁兂䅁䅁䅁䥅㑈䅑䅯䅯䅁䅁䅯睎䅁䅁䅯睂䅅䅁䅅䅁䉁䅁䅁兂䍃浮慢䜵穷䅑杷允䅁䅁䅕䅁䑁䅁䅷䅁䙁䅁䅁䅁啂欱䈵权㥃䅁䅁权穁䅁䅁权䡁允䅁允䅁䅁䅅䅁䙁䱁癑〳祉汋䅨䍄䉁䅁䅁兂䅁䅁䅍䅄䅁䅁䅕䅁䅁䑧婴ご䭅偁䄴䅁䭁䑁䅕䅁䭁䅁䉣䅁䉁䅁䅁允䅁䅁䅕摁㝉䵣䑖〶䵅䅉䅅䅁䙁䅁䅁睁䵁䅁䅁兂䅁䅁䅁䥅㑈䅑䅯睯䅁䅁䅯杏䅁䅁䅯睂䅅䅁䅅䅁䉁䅁䅁兂䅁䥁煄㑎䍤村杷允䅁䅁䅕䅁䑁䅁䅷䅁䙁䅁䅁䵁䑸婌䉰权㥃䅁䅁权㑁䅁䅁权䡁允䅁允䅁䅁䅅䅁䙁䅁䅁䅁䅁䅁䅁䍄䉁䅁䅁兂䅁䅁䅍䅄䅁䅁䅕䅁䅁䉁䉃䔫䭁䵁䅣䅁䭁䕁䅯䅁䭁䅁䉣䅁䉁䅁䅁允䅁䅁䅕䅁䅁瑖䱋啇䵉䅉䅅䅁䙁䅁䅁睁䵁䅁䅁兂䅁䅁䅁䵙㝲䅑䅯杬䅁䅁䅯睑䅁䅁䅯睂䅅䅁䅅䅁䉁䅁䅁兂硁㡃橍癖砸村杷允䅁䅁䅕䅁䑁䅁䅷䅁䙁䅁䅁䥁睂䔸䈵权坃䅁䅁权䕂䅁䅁权䡁允䅁允䅁䅁䅅䅁䙁䅁䅁杶䱡穴䍂䍄䉁䅁䅁兂䅁䅁䅍䅄䅁䅁䅕䅁䅁䉁䉃䔫䭁䩁䅙䅁䭁䑁䅯䅁䭁䅁䉣䅁䉁䅁䅁允䅁䅁䅕䅁䅁牎瑍歊䵉䅉䅅䅁䙁䅁䅁睁䵁䅁䅁兂䅁䅁䅁晡但兑䅯兰䅁䅁䅯材䅁䅁䅯睂䅅䅁䅅䅁䉁䅁䅁睂䅁䅁䅁临欳䅑杷允䅁䅁䅕䅁䑁䅁䅷䅁䙁䅁䅁䅁䅄倹䅴权权䅁䅁权䕂䅁䅁权䡁允䅁允䅁䅁䅅䅁䙁偁兣爴界䍥䅰䍄䉁䅁䅁兂䅁䅁䅍䅄䅁䅁䅕䅁䅁䕁昰䕕䭅乁䅯䅁䭁䕁䄰䅁䭁䅁䉣䅁䉁䅁䅁允䅁䅁䅕啡䤹䙊䉋䐲䴸䅉䅅䅁䙁䅁䅁睁䵁䅁䅁兂䅁䅁䅁䵙㝲䅑䅯杯䅁䅁䅯材䅁䅁䅯睂䅅䅁䅅䅁䉁䅁䅁兂灃湖匯䜸㑨村杷允䅁䅁䅕䅁䑁䅁䅷䅁䙁䅁䅁䅁允晧䅨权汃䅁䅁权㙁䅁䅁权䡁允䅁允䅁䅁䅅䅁䡁䅁䅁䅁杂⭁䅊䍄䉁䅁䅁兂䅁䅁䅍䅄䅁䅁䅕䅁䅁䍁潁唫䭁偁䅯䅁䭁䅁䅍䅁䭁䅁䉣䅁䉁䅁䅁允䅁䅁䅕䅁䅁䅁䅁䅁䵁䅉䅅䅁䙁䅁䅁睁䵁䅁䅁兂䅁䅁䅁晡但兑䅯䅯䅁䅁䅯杍䅁䅁䅯睂䅅䅁䅅䅁䉁䅁䅁兂湄㘫确欰儰䅑杷允䅁䅁䅕䅁䑁䅁䅷䅁䙁䅁䅁䵁䅃水䉂权汃䅁䅁权㡁䅁䅁权䡁允䅁允䅁䅁䅅䅁䡁䅁䅁䅁杁敏䅖䍄䉁䅁䅁兂䅁䅁䅍䅄䅁䅁䅕䅁䅁䕧求ご䭅䭁䅕䅁䭁䑁䅕䅁䭁䅁䉣䅁䉁䅁䅁允䅁䅁䅣䅁䅁佁啂䔵䵁䅉䅅䅁䙁䅁䅁睁䵁䅁䅁兂䅁䅁䅁㙲偒兑䅯睯䅁䅁䅯䅔䅁䅁䅯睂䅅䅁䅅䅁䉁䅁䅁兂塄㝖㍷乇䉤村杷允䅁䅁䅕䅁䑁䅁䅷䅁䙁䅁䅁䅁灂唸䈵权权䅁䅁权癁䅁䅁权䡁允䅁允䅁䅁䅅䅁䙁䡁啳歲桦桥䄱䍄䉁䅁䅁兂䅁䅁䅍䅄䅁䅁䅕䅁䅁䙁睳ご䭅䭁䅕䅁䭁䍁䅷䅁䭁䅁䉣䅁䉁䅁䅁允䅁䅁䅯䅁䅁䅁杷允䅁䅁䅕䅁䑁䅁䅷䅁䙁䅁䅁䅁允晧䅨权橃䅁䅁权㥁䅁䅁权䡁允䅁允䅁䅁䅅䅁䙁䅁䅁䩷器噰䍰䍄䉁䅁䅁兂䅁䅁䅍䅄䅁䅁䅕䅁䅁䡁瑳ご䭅䩁䅁䅁䭁䍁䄸䅁䭁䅁䉣䅁䉁䅁䅁允䅁䅁䅯权䅅䅁杷允䅁䅁䅕䅁䑁䅁䅷䅁䙁䅁䅁䥁煂歌䈹权权䅁䅁权㍁䅁䅁权䡁允䅁允䅁䅁䅅䅁䙁䅁䅁䅁䅁䅁䅁䍄䉁䅁䅁兂䅁䅁䅍䅄䅁䅁䅕䅁䅁䉁䉃䔫䭁䭁䅁䅁䭁䑁䄸䅁䭁䅁䉣䅁䉁䅁䅁允䅁䅁䅕啐匰佦湔か䵁䅉䅅䅁䙁䅁䅁睁䵁䅁䅁兂䅁䅁䅁䥅㑈䅑䅯杬䅁䅁䅯睐䅁䅁䅯睂䅅䅁䅅䅁䉁䅁䅁兂䅁䅁歄䩃浧村杷允䅁䅁䅕䅁䑁䅁䅷䅁䙁䅁䅁䅁杂癹䅴权䉄䅁䅁权䵂䅁䅁权䡁允䅁允䅁䅁䅅䅁䙁䙁礷煵䵥桭䅂䍄䉁䅁䅁兂䅁䅁䅍䅄䅁䅁䅕䅁䅁䵁い〫䭁䭁䅳䅁䭁䑁䅧䅁䭁䅁䉣䅁䉁䅁䅁允䅁䅁䅯权䅅䅁杷允䅁䅁䅕䅁䑁䅁䅷䅁䙁䅁䅁䅁䅂智䅴权橃䅁䅁权䩂䅁䅁权䡁允䅁允䅁䅁䅅䅁䙁䅁䅁䅫歶汍䍆䍄䉁䅁䅁兂䅁䅁䅍䅄䅁䅁䅕䅁䅁䕺瑍歭䭅䩁䅁䅁䭁䕁䅙䅁䭁䅁䉣䅁䉁䅁䅁允䅁䅁䅯权䅅䅁杷允䅁䅁䅕䅁䑁䅁䅷䅁䙁䅁䅁䅁允晧䅨权汃䅁䅁权⽁䅁䅁权䡁允䅁允䅁䅁䅅䅁䡁䅁䅁䅁䅁敍䅊䍄䉁䅁䅁兂䅁䅁䅍䅄䅁䅁䅕䅁䅁䝧畯ご䭅䩁䅁䅁䭁䑁䅕䅁䭁䅁䉣䅁䉁䅁䅁允䅁䅁䅯权䅅䅁杷允䅁䅁䅕䅁䑁䅁䅷䅁䙁䅁䅁䅁允晧䅨权元䅁䅁权⽁䅁䅁权䡁允䅁允䅁䅁䅅䅁䭁䅁䉯䅁䵁䅉䅅䅁䙁䅁䅁睁䵁䅁䅁兂䅁䅁䅁乖佚兑䅯䄫䅁䅁䅯兏䅁䅁䅯睂䅅䅁䅅䅁䉁䅁䅁兂䅁䅁䅁䅁䅁䅁杷允䅁䅁䅕䅁䑁䅁䅷䅁䙁䅁䅁䅁杁偋䅬权牃䅁䅁权穁䅁䅁权䡁允䅁允䅁䅁䅅䅁䭁䅁䉯䅁䵁䅉䅅䅁䙁䅁䅁睁䵁䅁䅁兂䅁䅁䅁䵙㝲䅑䅯䄴䅁䅁䅯杌䅁䅁䅯睂䅅䅁䅅䅁䉁䅁䅁兂䅁䅁䅁䅁䅁䅁杷允䅁䅁䅕䅁䑁䅁䅷䅁䙁䅁䅁䥁睂䔸䈵权橃䅁䅁权硁䅁䅁权䡁允䅁允䅁䅁䅅䅁䙁䅁䅁䅁䅁䅁䅁䍄䉁䅁䅁兂䅁䅁䅍䅄䅁䅁䅕䅁䅁䉁䉃䔫䭁䭁䅉䅁䭁䑁䅣䅁䭁䅁䉣䅁䉁䅁䅁允䅁䅁䅕䅁㑂䠯㡣す䵉䅉䅅䅁䙁䅁䅁睁䵁䅁䅁兂䅁䅁䅃䝑偖兑䅯䅹䅁䅁䅯杏䅁䅁䅯睂䅅䅁䅅䅁䉁䅁䅁兂䅁䅁䅁䅁䅁䅁杷允䅁䅁䅕䅁䑁䅁䅷䅁䙁䅁䅁䅁䕁啪䈹权橃䅁䅁权㡁䅁䅁权䡁允䅁允䅁䅁䅅䅁䙁䡁稫晖兎硯䍖䍄䉁䅁䅁兂䅁䅁䅍䅄䅁䅁䅕䅁䅁䉁䉃䔫䭁䭁䅍䅁䭁䑁䅣䅁䭁䅁䉣䅁䉁䅁䅁允䅁䅁䅕䅁䅂猱桹啑䵉䅉䅅䅁䙁䅁䅁睁䵁䅁䅁兂䅁䅁䅁䍉㕪䅑䅯兺䅁䅁䅯䅌䅁䅁䅯睂䅅䅁䅅䅁䉁䅁䅁兂䅁䅁䅁䅁䅁䅁杷允䅁䅁䅕䅁䑁䅁䅷䅁䙁䅁䅁䥁㝁啗䈹权祄䅁䅁权䥂䅁䅁权䡁允䅁允䅁䅁䅅䅁䙁䵁杖㤳剒䍖䅚䍄䉁䅁䅁兂䅁䅁䅍䅄䅁䅁䅕䅁䅁佁䉃䔫䭁佁䅧䅁䭁䑁䅙䅁䭁䅁䉣䅁䉁䅁䅁允䅁䅁䅕畴敃䙐㑔䕔䵁䅉䅅䅁䙁䅁䅁睁䵁䅁䅁兂䅁䅁䅃偣佂兑䅯睯䅁䅁䅯睑䅁䅁䅯睂䅅䅁䅅䅁䉁䅁䅁兂䅁畮䱰硁噸村杷允䅁䅁䅕䅁䑁䅁䅷䅁䙁䅁䅁䅁元癤䅨权㑃䅁䅁权䱂䅁䅁权䡁允䅁允䅁䅁䅅䅁䙁䭁挷慉䵙䐵䅸䍄䉁䅁䅁兂䅁䅁䅍䅄䅁䅁䅕䅁䅁䑧婴ご䭅䅁䉉䅁䭁䕁䅷䅁䭁䅁䉣䅁䉁䅁䅁允䅁䅁䅕敥橌䝈㍳吵䴸䅉䅅䅁䙁䅁䅁睁䵁䅁䅁兂䅁䅁䅁䵑㜳䅑䅯杬䅁䅁䅯村䅁䅁䅯睂䅅䅁䅅䅁䉁䅁䅁兂䅁䝁㝃㥕䠱村杷允䅁䅁䅕䅁䑁䅁䅷䅁䙁䅁䅁䅁允晧䅨权乄䅁䅁权ぁ䅁䅁权䡁允䅁允䅁䅁䅅䅁䙁䉁灺⽥歘卬䄹䍄䉁䅁䅁兂䅁䅁䅍䅄䅁䅁䅕䅁䅁䥷楄䕕䭅䭁䅍䅁䭁䕁䅷䅁䭁䅁䉣䅁䉁䅁䅁允䅁䅁䅕呥湱灚慩啫䵅䅉䅅䅁䙁䅁䅁睁䵁䅁䅁兂䅁䅁䅁䡫㑢䅑䅯睯䅁䅁䅯睁䅁䅁䅯睂䅅䅁䅅䅁䉁䅁䅁兂䅁䍁䑪畆樹村杷允䅁䅁䅕䅁䑁䅁䅷䅁䙁䅁䅁䥁㝁啗䈹权湃䅁䅁权硁䅁䅁权䡁允䅁允䅁䅁䅅䅁䭁䅁䉯䅁䵁䅉䅅䅁䙁䅁䅁睁䵁䅁䅁兂䅁䅁䅁䥅㑈䅑䅯䅯䅁䅁䅯睏䅁䅁䅯睂䅅䅁䅅䅁䉁䅁䅁兂灄㥶㤴湉ㅷ䅑杷允䅁䅁䅕䅁䑁䅁䅷䅁䙁䅁䅁䥁睂䔸䈵权䑄䅁䅁权䡂䅁䅁权䡁允䅁允䅁䅁䅅䅁䙁䱁䙈慁䍄䉺䄹䍄䉁䅁䅁兂䅁䅁䅍䅄䅁䅁䅕䅁䅁䭁䩄〫䭁䭁䅉䅁䭁䕁䅧䅁䭁䅁䉣䅁䉁䅁䅁允䅁䅁䅕㕯晖㑍呚此䵉䅉䅅䅁䙁䅁䅁睁䵁䅁䅁兂䅁䅁䅁䥅㑈䅑䅯䄵䅁䅁䅯睒䅁䅁䅯睂䅅䅁䅅䅁䉁䅁䅁兂杂䑓㕷桩䙍䅑杷允䅁䅁䅕䅁䑁䅁䅷䅁䙁䅁䅁䅁乃唰䈵权㉃䅁䅁权ㅁ䅁䅁权䡁允䅁允䅁䅁䅅䅁䙁䅁䅁䝷⽢䑒䍊䍄䉁䅁䅁兂䅁䅁䅍䅄䅁䅁䅕䅁䅁䭁欫ご䭅䭁䅍䅁䭁䑁䅫䅁䭁䅁䉣䅁䉁䅁䅁允䅁䅁䅕䅁睄塃婴〸䵅䅉䅅䅁䙁䅁䅁睁䵁䅁䅁兂䅁䅁䅁䥅㑈䅑䅯杯䅁䅁䅯睏䅁䅁䅯睂䅅䅁䅅䅁䉁䅁䅁兂䅁䍁祩⽖歂村杷允䅁䅁䅕䅁䑁䅁䅷䅁䙁䅁䅁䅁允晧䅨权坃䅁䅁权䑂䅁䅁权䡁允䅁允䅁䅁䅅䅁䙁䅁䅁䱯湌啺䌹䍄䉁䅁䅁兂䅁䅁䅍䅄䅁䅁䅕䅁䅁䭁䩄〫䭁䭁䅁䅁䭁䕁䅁䅁䭁䅁䉣䅁䉁䅁䅁允䅁䅁䅕䡰㥁瑃橥啍䵁䅉䅅䅁䙁䅁䅁睁䵁䅁䅁兂䅁䅁䅁䤴㑈䅑䅯具䅁䅁䅯兒䅁䅁䅯睂䅅䅁䅅䅁䉁䅁䅁兂䝄剘䝬噦汉䅑杷允䅁䅁䅕䅁䑁䅁䅷䅁䙁䅁䅁䅁乂ㅈ䉂权汃䅁䅁权獁䅁䅁权䡁允䅁允䅁䅁䅅䅁䭁䅁䅁䅁䵁䅉䅅䅁䙁䅁䅁睁䵁䅁䅁兂䅁䅁䅁㙲偒兑䅯睰䅁䅁䅯杍䅁䅁䅯睂䅅䅁䅅䅁䉁䅁䅁权䭁允䅁䍄䉁䅁䅁兂䅁䅁䅍䅄䅁䅁䅕䅁䅁䙁坔歔䭅乁䅉䅁䭁䕁䅯䅁䭁䅁䉣䅁䉁䅁䅁允䅁䅁䅕児塲㍯㥃が䵁䅉䅅䅁䙁䅁䅁睁䵁䅁䅁兂䅁䅁䵄祑愲兑䅯䅯䅁䅁䅯睑䅁䅁䅯睂䅅䅁䅅䅁䉁䅁䅁兂䅁䅁䅁䅁䅁䅁杷允䅁䅁䅕䅁䑁䅁䅷䅁䙁䅁䅁䅁啂欱䈵权汃䅁䅁权䉂䅁䅁权䡁允䅁允䅁䅁䅅䅁䡁䅁䅁䅁杄畑䅎䍄䉁䅁䅁兂䅁䅁䅍䅄䅁䅁䅕䅁䅁䭁欫ご䭅䩁䅁䅁䭁䑁䅣䅁䭁䅁䉣䅁䉁䅁䅁允䅁䅁䅯权䅅䅁杷允䅁䅁䅕䅁䑁䅁䅷䅁䙁䅁䅁䅁杂癹䅴权歄䅁䅁权穁䅁䅁权䡁允䅁允䅁䅁䅅䅁䙁䅁䅁䅁䅁䅁䅁䍄䉁䅁䅁兂䅁䅁䅍䅄䅁䅁䅕䅁䅁䡧睄歔䭅䭁䅉䅁䭁䕁䅍䅁䭁䅁䉣䅁䉁䅁䅁允䅁䅁䅕楌䝌晐㙂歪䵉䅉䅅䅁䙁䅁䅁睁䵁䅁䅁兂䅁䅁䅁䥂倱兑䅯睲䅁䅁䅯䅐䅁䅁䅯睂䅅䅁䅅䅁䉁䅁䅁兂䅁䅁䅁䅁䅁䅁杷允䅁䅁䅕䅁䑁䅁䅷䅁䙁䅁䅁䅁䕁啪䈹权䑄䅁䅁权䙂䅁䅁权䡁允䅁允䅁䅁䅅䅁䙁䅁䅁䅁䅁䅁䅁䍄䉁䅁䅁兂䅁䅁䅍䅄䅁䅁䅕䅁䅁䍁潁唫䭁䭁䅣䅁䭁䑁䅙䅁䭁䅁䉣䅁䉁䅁䅁允䅁䅁䅯权䅅䅁杷允䅁䅁䅕䅁䑁䅁䅷䅁䙁䅁䅁䅁扂䕍䈹权橃䅁䅁权䩂䅁䅁权䡁允䅁允䅁䅁䅅䅁䙁䕁歱䩈煈ㅌ䌵䍄䉁䅁䅁兂䅁䅁䅍䅄䅁䅁䅕䅁䅁䕺瑍歭䭅佁䄴䅁䭁䑁䅫䅁䭁䅁䉣䅁䉁䅁䅁允䅁䅁䅕䅁䅁䅁䅁䅁䵁䅉䅅䅁䙁䅁䅁睁䵁䅁䅁兂䅁䅁䅁䥅㑈䅑䅯䅯䅁䅁䅯䅑䅁䅁䅯睂䅅䅁䅅䅁䉁䅁䅁兂坄橚橥㍱睅䅑杷允䅁䅁䅕䅁䑁䅁䅷䅁䙁䅁䅁䅁乃唰䈵权卄䅁䅁权硁䅁䅁权䡁允䅁允䅁䅁䅅䅁䙁䅁䅁䅁䅁䅁䅁䍄䉁䅁䅁兂䅁䅁䅍䅄䅁䅁䅕䅁䅁䵁い〫䭁䭁䅍䅁䭁䕁䅉䅁䭁䅁䉣䅁䉁䅁䅁允䅁䅁䅕佦偒䕆偯啘䵉䅉䅅䅁䙁䅁䅁睁䵁䅁䅁兂䅁䅁䅃䝑偖兑䅯睸䅁䅁䅯村䅁䅁䅯睂䅅䅁䅅䅁䉁䅁䅁兂湃甶扯㘲ㅮ兑杷允䅁䅁䅕䅁䑁䅁䅷䅁䙁䅁䅁䅁权晹䅴权权䅁䅁权䵂䅁䅁权䡁允䅁允䅁䅁䅅䅁䙁偁㉙獧潵砸䅸䍄䉁䅁䅁兂䅁䅁䅍䅄䅁䅁䅕䅁䅁䙧䕑䕕䭅䵁䄴䅁䭁䑁䅑䅁䭁䅁䉣䅁䉁䅁䅁允䅁䅁䅕䅁䅁䅁䅁䅁䵁䅉䅅䅁䙁䅁䅁睁䵁䅁䅁兂䅁䅁䅁偷㝔䅑䅯共䅁䅁䅯䅐䅁䅁䅯睂䅅䅁䅅䅁䉁䅁䅁权䭁允䅁䍄䉁䅁䅁兂䅁䅁䅍䅄䅁䅁䅕䅁䅁䭁欫ご䭅䭁䅁䅁䭁䑁䄴䅁䭁䅁䉣䅁䉁䅁䅁允䅁䅁䅕浗䅗捹穨歌䵁䅉䅅䅁䙁䅁䅁睁䵁䅁䅁兂䅁䅁䅁住佒兑䅯䅯䅁䅁䅯䅍䅁䅁䅯睂䅅䅁䅅䅁䉁䅁䅁兂䅁䅁䅁䅁䅁䅁杷允䅁䅁䅕䅁䑁䅁䅷䅁䙁䅁䅁䥁睂䔸䈵权汃䅁䅁权䱂䅁䅁权䡁允䅁允䅁䅁䅅䅁䡁䅁䅁䅁䅃畧䅒䍄䉁䅁䅁兂䅁䅁䅍䅄䅁䅁䅕䅁䅁䉁䉃䔫䭁䩁䅁䅁䭁䑁䅳䅁䭁䅁䉣䅁䉁䅁䅁允䅁䅁䅯权䅅䅁杷允䅁䅁䅕䅁䑁䅁䅷䅁䙁䅁䅁䅁䅂智䅴权坃䅁䅁权硁䅁䅁权䡁允䅁允䅁䅁䅅䅁䙁佁夹䱄䥢元䌵䍄䉁䅁䅁兂䅁䅁䅍䅄䅁䅁䅕䅁䅁䝁䭄〫䭁䭁䅣䅁䭁䑁䅑䅁䭁䅁䉣䅁䉁䅁䅁允䅁䅁䅯权䅅䅁杷允䅁䅁䅕䅁䑁䅁䅷䅁䙁䅁䅁䥁睂䔸䈵权汃䅁䅁权⽁䅁䅁权䡁允䅁允䅁䅁䅅䅁䡁䅁䅁䅁䅁敍䅊䍄䉁䅁䅁兂䅁䅁䅍䅄䅁䅁䅕䅁䅁䕺瑍歭䭅䵁䅯䅁䭁䑁䄸䅁䭁䅁䉣䅁䉁䅁䅁允䅁䅁䅕䅁䅁䅁䅁䅁䵁䅉䅅䅁䙁䅁䅁睁䵁䅁䅁兂䅁䅁䅃偣佂兑䅯䅫䅁䅁䅯睌䅁䅁䅯睂䅅䅁䅅䅁䉁䅁䅁权䭁允䅁䍄䉁䅁䅁兂䅁䅁䅍䅄䅁䅁䅕䅁䅁䕧求ご䭅䩁䅁䅁䭁䑁䅁䅁䭁䅁䉣䅁䉁䅁䅁允䅁䅁䅯权䅅䅁杷允䅁䅁䅕䅁䑁䅁䅷䅁䙁䅁䅁䅁㝂啌䈹权楃䅁䅁权ㅁ䅁䅁权䡁允䅁允䅁䅁䅅䅁䙁䱁稵呩獸䡷䍖䍄䉁䅁䅁兂䅁䅁䅍䅄䅁䅁䅕䅁䅁䕧求ご䭅偁䅙䅁䭁䕁䅧䅁䭁䅁䉣䅁䉁䅁䅁允䅁䅁䅕䅁䅁䅁䅁䅁䵁䅉䅅䅁䙁䅁䅁睁䵁䅁䅁兂䅁䅁䅁䥂倱兑䅯杯䅁䅁䅯睍䅁䅁䅯睂䅅䅁䅅䅁䉁䅁䅁兂䅁䅁䅁䅁䅁䅁杷允䅁䅁䅕䅁䑁䅁䅷䅁䙁䅁䅁䥁睂䔸䈵权楄䅁䅁权䱂䅁䅁权䡁允䅁允䅁䅁䅅䅁䙁䕁硙䉰煒晳⽯䍄䉁䅁䅁兂䅁䅁䅍䅄䅁䅁䅕䅁䅁䅁乓ご䭅偁䄴䅁䭁䑁䅅䅁䭁䅁䉣䅁䉁䅁䅁允䅁䅁䅕䅁䅁䅁䅁䅁䵁䅉䅅䅁䙁䅁䅁睁䵁䅁䅁兂䅁䅁䅃䅖兒兑䅯兰䅁䅁䅯兓䅁䅁䅯睂䅅䅁䅅䅁䉁䅁䅁睂䅁䅁䅁䍑武䅑杷允䅁䅁䅕䅁䑁䅁䅷䅁䙁䅁䅁䅁灂唸䈵权橃䅁䅁权䙂䅁䅁权䡁允䅁允䅁䅁䅅䅁䙁䝁䉰癖啥穚䌵䍄䉁䅁䅁兂䅁䅁䅍䅄䅁䅁䅕䅁䅁佁䉃䔫䭁佁䅧䅁䭁䕁䅅䅁䭁䅁䉣䅁䉁䅁䅁允䅁䅁䅕晣潃こ湆䕔䵁䅉䅅䅁䙁䅁䅁睁䵁䅁䅁兂䅁䅁䅁䵯㝮䅑䅯杬䅁䅁䅯䅌䅁䅁䅯睂䅅䅁䅅䅁䉁䅁䅁兂䅁䅁䅁䅁䅁䅁杷允䅁䅁䅕䅁䑁䅁䅷䅁䙁䅁䅁䅁癃䕰䈹权汃䅁䅁权硁䅁䅁权䡁允䅁允䅁䅁䅅䅁䭁䅁䅁䅁䵁䅉䅅䅁䙁䅁䅁睁䵁䅁䅁兂䅁䅁䅁䡫㑢䅑䅯䅫䅁䅁䅯睍䅁䅁䅯睂䅅䅁䅅䅁䉁䅁䅁权䭁允䅁䍄䉁䅁䅁兂䅁䅁䅍䅄䅁䅁䅕䅁䅁䡧睄歔䭅䭁䅍䅁䭁䍁䄸䅁䭁䅁䉣䅁䉁䅁䅁允䅁䅁䅕䅁䅁䅁䅁䅁䵁䅉䅅䅁䙁䅁䅁睁䵁䅁䅁兂䅁䅁䅁剔儹兑䅯末䅁䅁䅯睏䅁䅁䅯睂䅅䅁䅅䅁䉁䅁䅁兂䅁䭁㝰煙杁村杷允䅁䅁䅕䅁䑁䅁䅷䅁䙁䅁䅁䅁乃唰䈵权㥃䅁䅁权䡂䅁䅁权䡁允䅁允䅁䅁䅅䅁䙁䅁䅁䅁䅁䅁䅁䍄䉁䅁䅁兂䅁䅁䅍䅄䅁䅁䅕䅁䅁䙁坔歔䭅䩁䅙䅁䭁䕁䅷䅁䭁䅁䉣䅁䉁䅁䅁允䅁䅁䅕䅁䅃焴㑪啓䵉䅉䅅䅁䙁䅁䅁睁䵁䅁䅁兂䅁䅁䅁䥅㑈䅑䅯兰䅁䅁䅯䅑䅁䅁䅯睂䅅䅁䅅䅁䉁䅁䅁睂䅁䅁䅁䱁楲䅑杷允䅁䅁䅕䅁䑁䅁䅷䅁䙁䅁䅁䥁㝁啗䈹权癃䅁䅁权䡂䅁䅁权䡁允䅁允䅁䅁䅅䅁䙁䙁牗伸摊伳⼴䍄䉁䅁䅁兂䅁䅁䅍䅄䅁䅁䅕䅁䅁䝁䭄〫䭁佁䄴䅁䭁䑁䅫䅁䭁䅁䉣䅁䉁䅁䅁允䅁䅁䅕䅁䅁䅁䅁䅁䵁䅉䅅䅁䙁䅁䅁睁䵁䅁䅁兂䅁䅁䅁祥倱兑䅯兰䅁䅁䅯睌䅁䅁䅯睂䅅䅁䅅䅁䉁䅁䅁权䅁䅁䅁䍄䉁䅁䅁兂䅁䅁䅍䅄䅁䅁䅕䅁䅁䑧婴ご䭅䭁䅕䅁䭁䕁䅑䅁䭁䅁䉣䅁䉁䅁䅁允䅁䅁䅣䅁䅁䭁睂〴䵁䅉䅅䅁䙁䅁䅁睁䵁䅁䅁兂䅁䅁䅁䡫㑢䅑䅯睯䅁䅁䅯䅍䅁䅁䅯睂䅅䅁䅅䅁䉁䅁䅁兂䅁䅁䅁䅁䅁䅁杷允䅁䅁䅕䅁䑁䅁䅷䅁䙁䅁䅁䅁睂癹䅴权橃䅁䅁权㥁䅁䅁权䡁允䅁允䅁䅁䅅䅁䙁䅁䅁㙇䱪㉏䍸䍄䉁䅁䅁兂䅁䅁䅍䅄䅁䅁䅕䅁䅁䅁乓ご䭅䭁䅕䅁䭁䕁䅷䅁䭁䅁䉣䅁䉁䅁䅁允䅁䅁䅣䅁䅁䍁睃䔵䵁䅉䅅䅁䙁䅁䅁睁䵁䅁䅁兂䅁䅁䅁住佒兑䅯杴䅁䅁䅯杒䅁䅁䅯睂䅅䅁䅅䅁䉁䅁䅁兂䅁䅁䅁䅁䅁䅁杷允䅁䅁䅕䅁䑁䅁䅷䅁䙁䅁䅁䥁㝁啗䈹权卄䅁䅁权䉂䅁䅁权䡁允䅁允䅁䅁䅅䅁䙁䩁癶穰楊祷䅖䍄䉁䅁䅁兂䅁䅁䅍䅄䅁䅁䅕䅁䅁䕺瑍歭䭅䭁䅕䅁䭁䕁䅙䅁䭁䅁䉣䅁䉁䅁䅁允䅁䅁䅯䅁䅁䅁杷允䅁䅁䅕䅁䑁䅁䅷䅁䙁䅁䅁䅁允晧䅨权元䅁䅁权㥁䅁䅁权䡁允䅁允䅁䅁䅅䅁䭁䅁䉯䅁䵁䅉䅅䅁䙁䅁䅁睁䵁䅁䅁兂䅁䅁䅁䵣㝲䅑䅯典䅁䅁䅯睐䅁䅁䅯睂䅅䅁䅅䅁䉁䅁䅁兂䅁䅁䅁䅁䅁䅁杷允䅁䅁䅕䅁䑁䅁䅷䅁䙁䅁䅁䅁睂癹䅴权楃䅁䅁权祁䅁䅁权䡁允䅁允䅁䅁䅅䅁䙁乁楓敕歂汧䍎䍄䉁䅁䅁兂䅁䅁䅍䅄䅁䅁䅕䅁䅁䙧䕑䕕䭅䩁䅁䅁䭁䕁䅳䅁䭁䅁䉣䅁䉁䅁䅁允䅁䅁䅯权䅅䅁杷允䅁䅁䅕䅁䑁䅁䅷䅁䙁䅁䅁䥁㝁啗䈹权灃䅁䅁权癁䅁䅁权䡁允䅁允䅁䅁䅅䅁䭁䅁䉯䅁䵁䅉䅅䅁䙁䅁䅁睁䵁䅁䅁兂䅁䅁䅁㙲偒兑䅯杯䅁䅁䅯杏䅁䅁䅯睂䅅䅁䅅䅁䉁䅁䅁兂䅁䉧礲䵬刱村杷允䅁䅁䅕䅁䑁䅁䅷䅁䙁䅁䅁䅁允晧䅨权元䅁䅁权㡁䅁䅁权䡁允䅁允䅁䅁䅅䅁䭁䅁䉯䅁䵁䅉䅅䅁䙁䅁䅁睁䵁䅁䅁兂䅁䅁䅁䥅㑈䅑䅯䅯䅁䅁䅯李䅁䅁䅯睂䅅䅁䅅䅁䉁䅁䅁兂䝄㑥異橺睉䅑杷允䅁䅁䅕䅁䑁䅁䅷䅁䙁䅁䅁䅁杂癹䅴权权䅁䅁权獁䅁䅁权䡁允䅁允䅁䅁䅅䅁䙁佁㝦晱午剺䅰䍄䉁䅁䅁兂䅁䅁䅍䅄䅁䅁䅕䅁䅁䥁刳歔䭅䩁䅙䅁䭁䕁䅁䅁䭁䅁䉣䅁䉁䅁䅁允䅁䅁䅕䅁䅁ひ扸う䵉䅉䅅䅁䙁䅁䅁睁䵁䅁䅁兂䅁䅁䅄佧兊兑䅯睰䅁䅁䅯睁䅁䅁䅯睂䅅䅁䅅䅁䉁䅁䅁权䭁允䅁䍄䉁䅁䅁兂䅁䅁䅍䅄䅁䅁䅕䅁䅁䙁坔歔䭅䭁䅍䅁䭁䑁䅕䅁䭁䅁䉣䅁䉁䅁䅁允䅁䅁䅕䅁䅂捹汧䕘䵉䅉䅅䅁䙁䅁䅁睁䵁䅁䅁兂䅁䅁䅁䥅㑈䅑䅯杯䅁䅁䅯李䅁䅁䅯睂䅅䅁䅅䅁䉁䅁䅁兂䅁䥁癓吸ㄱ村杷允䅁䅁䅕䅁䑁䅁䅷䅁䙁䅁䅁䅁杂癹䅴权汃䅁䅁权䕂䅁䅁权䡁允䅁允䅁䅁䅅䅁䡁䅁䅁䅁权佣䅎䍄䉁䅁䅁兂䅁䅁䅍䅄䅁䅁䅕䅁䅁䡁瑳ご䭅䅁䉑䅁䭁䑁䅷䅁䭁䅁䉣䅁䉁䅁䅁允䅁䅁䅕慅坭䭱灙䕉䵁䅉䅅䅁䙁䅁䅁睁䵁䅁䅁兂䅁䅁䅃ㅏ偬兑䅯䅁䅅䅁䅯兑䅁䅁䅯睂䅅䅁䅅䅁䉁䅁䅁权䝁允䅁䍄䉁䅁䅁兂䅁䅁䅍䅄䅁䅁䅕䅁䅁䡁䭄〫䭁䵁䄰䅁䭁䑁䄸䅁䭁䅁䉣䅁䉁䅁䅁允䅁䅁䅕䅁䅁䅁䅁䅁䵁䅉䅅䅁䙁䅁䅁睁䵁䅁䅁兂䅁䅁䅁偷㝔䅑䅯䄳䅁䅁䅯兎䅁䅁䅯睂䅅䅁䅅䅁䉁䅁䅁兂䥁桉摹乙ぺ睐杷允䅁䅁䅕䅁䑁䅁䅷䅁䙁䅁䅁䥁睂䔸䈵权汃䅁䅁权㉁䅁䅁权䡁允䅁允䅁䅁䅅䅁䡁䅁䅁䅁䅂敆䅎䍄䉁䅁䅁兂䅁䅁䅍䅄䅁䅁䅕䅁䅁䅁乓ご䭅䵁䄴䅁䭁䑁䅣䅁䭁䅁䉣䅁䉁䅁䅁允䅁䅁䅕䅁䅁䅁䅁䅁䵁䅉䅅䅁䙁䅁䅁睁䵁䅁䅁兂䅁䅁䅁晡但兑䅯䅯䅁䅁䅯䅍䅁䅁䅯睂䅅䅁䅅䅁䉁䅁䅁兂睄㡰䱚㑎剫䅑杷允䅁䅁䅕䅁䑁䅁䅷䅁䙁䅁䅁䅁元癤䅨权敄䅁䅁权䉂䅁䅁权䡁允䅁允䅁䅁䅅䅁䙁䩁坰偙㙇䅅䅖䍄䉁䅁䅁兂䅁䅁䅍䅄䅁䅁䅕䅁䅁䕺瑍歭䭅䭁䅍䅁䭁䑁䄰䅁䭁䅁䉣䅁䉁䅁䅁允䅁䅁䅕䅁䅁䅁䅁䅁䵁䅉䅅䅁䙁䅁䅁睁䵁䅁䅁兂䅁䅁䅁䥅㑈䅑䅯兰䅁䅁䅯杒䅁䅁䅯睂䅅䅁䅅䅁䉁䅁䅁睂䅁䅁䅁䩑樷䅑杷允䅁䅁䅕䅁䑁䅁䅷䅁䙁䅁䅁䅁允晧䅨权橃䅁䅁权㉁䅁䅁权䡁允䅁允䅁䅁䅅䅁䙁䅁䅁䍍䌲汙䌱䍄䉁䅁䅁兂䅁䅁䅍䅄䅁䅁䅕䅁䅁䝁䭄〫䭁䱁䅑䅁䭁䑁䅅䅁䭁䅁䉣䅁䉁䅁䅁允䅁䅁䅕䅁䅁䅁䅁䅁䵁䅉䅅䅁䙁䅁䅁睁䵁䅁䅁兂䅁䅁䵄祑愲兑䅯睸䅁䅁䅯杏䅁䅁䅯睂䅅䅁䅅䅁䉁䅁䅁兂䅁䅁䅁䅁䅁䅁杷允䅁䅁䅕䅁䑁䅁䅷䅁䙁䅁䅁䅁䅂智䅴权坃䅁䅁权䡂䅁䅁权䡁允䅁允䅁䅁䅅䅁䙁䅁䅁䭙呦䕃䍊䍄䉁䅁䅁兂䅁䅁䅍䅄䅁䅁䅕䅁䅁䍁潁唫䭁䭁䅍䅁䭁䕁䅑䅁䭁䅁䉣䅁䉁䅁䅁允䅁䅁䅕䅁元橕湕啕䵉䅉䅅䅁䙁䅁䅁睁䵁䅁䅁兂䅁䅁䅁䵑㜳䅑䅯䅯䅁䅁䅯睌䅁䅁䅯睂䅅䅁䅅䅁䉁䅁䅁兂慃婭婭噭瑫䅑杷允䅁䅁䅕䅁䑁䅁䅷䅁䙁䅁䅁䥁䅂啚䈹权㥃䅁䅁权㕁䅁䅁权䡁允䅁允䅁䅁䅅䅁䙁䅁䅁䅁䅁䅁䅁䍄䉁䅁䅁兂䅁䅁䅍䅄䅁䅁䅕䅁䅁䕁乄〫䭁䭁䅕䅁䭁䑁䅉䅁䭁䅁䉣䅁䉁䅁䅁允䅁䅁䅣䅁䅁䅁晁唴䵁䅉䅅䅁䙁䅁䅁睁䵁䅁䅁兂䅁䅁䅃偣佂兑䅯朳䅁䅁䅯䅔䅁䅁䅯睂䅅䅁䅅䅁䉁䅁䅁兂晁㉂杄奤䩯䅑杷允䅁䅁䅕䅁䑁䅁䅷䅁䙁䅁䅁䅁元癤䅨权楃䅁䅁权獁䅁䅁权䡁允䅁允䅁䅁䅅䅁䙁䅁䅁䵑十呵䌹䍄䉁䅁䅁兂䅁䅁䅍䅄䅁䅁䅕䅁䅁䭁䩄〫䭁䩁䅁䅁䭁䑁䅳䅁䭁䅁䉣䅁䉁䅁䅁允䅁䅁䅯权䅅䅁杷允䅁䅁䅕䅁䑁䅁䅷䅁䙁䅁䅁䅁杂癹䅴权㑃䅁䅁权䥂䅁䅁权䡁允䅁允䅁䅁䅅䅁䙁偁䬳剕䩘穄䅎䍄䉁䅁䅁兂䅁䅁䅍䅄䅁䅁䅕䅁䅁䡧睄歔䭅䭁䅕䅁䭁䑁䄰䅁䭁䅁䉣䅁䉁䅁䅁允䅁䅁䅣䅁䅁䭁湄欴䵁䅉䅅䅁䙁䅁䅁睁䵁䅁䅁兂䅁䅁䵄祑愲兑䅯䄷䅁䅁䅯杓䅁䅁䅯睂䅅䅁䅅䅁䉁䅁䅁兂䅁䅁䅁䅁䅁䅁杷允䅁䅁䅕䅁䑁䅁䅷䅁䙁䅁䅁䅁乃唰䈵权权䅁䅁权㙁䅁䅁权䡁允䅁允䅁䅁䅅䅁䙁䙁杸捵琲䑚䅬䍄䉁䅁䅁兂䅁䅁䅍䅄䅁䅁䅕䅁䅁䉁䉃䔫䭁䩁䅁䅁䭁䑁䅙䅁䭁䅁䉣䅁䉁䅁䅁允䅁䅁䅯权䅅䅁杷允䅁䅁䅕䅁䑁䅁䅷䅁䙁䅁䅁䅁权晹䅴权灃䅁䅁权畁䅁䅁权䡁允䅁允䅁䅁䅅䅁䭁䅁䉯䅁䵁䅉䅅䅁䙁䅁䅁睁䵁䅁䅁兂䅁䅁䅁剔儹兑䅯其䅁䅁䅯䅑䅁䅁䅯睂䅅䅁䅅䅁䉁䅁䅁兂祄䵭坺奸佸䅑杷允䅁䅁䅕䅁䑁䅁䅷䅁䙁䅁䅁䅁允晧䅨权权䅁䅁权䉂䅁䅁权䡁允䅁允䅁䅁䅅䅁䙁䕁汍乫ㄯ䌷䅖䍄䉁䅁䅁兂䅁䅁䅍䅄䅁䅁䅕䅁䅁䵁い〫䭁佁䄴䅁䭁䅁䅍䅁䭁䅁䉣䅁䉁䅁䅁允䅁䅁䅕乧硑乶䩕啓䵁䅉䅅䅁䙁䅁䅁睁䵁䅁䅁兂䅁䅁䅁乖佚兑䅯杯䅁䅁䅯兎䅁䅁䅯睂䅅䅁䅅䅁䉁䅁䅁兂䅁佁塷噲㝴村杷允䅁䅁䅕䅁䑁䅁䅷䅁䙁䅁䅁䅁权晹䅴权煄䅁䅁权㉁䅁䅁权䡁允䅁允䅁䅁䅅䅁䙁佁牬晐潶䴶⼸䍄䉁䅁䅁兂䅁䅁䅍䅄䅁䅁䅕䅁䅁䝁䭄〫䭁䭁䅍䅁䭁䑁䅯䅁䭁䅁䉣䅁䉁䅁䅁允䅁䅁䅕䅁睃䩏⭊䕕䵉䅉䅅䅁䙁䅁䅁睁䵁䅁䅁兂䅁䅁䅁㙲偒兑䅯䄸䅁䅁䅯睏䅁䅁䅯睂䅅䅁䅅䅁䉁䅁䅁兂湂伷ㅌ硺啳䅑杷允䅁䅁䅕䅁䑁䅁䅷䅁䙁䅁䅁䥁煂歌䈹权硃䅁䅁权㑁䅁䅁权䡁允䅁允䅁䅁䅅䅁䙁䅁䅁䅁䅁䅁䅁䍄䉁䅁䅁兂䅁䅁䅍䅄䅁䅁䅕䅁䅁䭁欫ご䭅䭁䅕䅁䭁䑁䅯䅁䭁䅁䉣䅁䉁䅁䅁允䅁䅁䅣䅁䅁䝁䑁欴䵁䅉䅅䅁䙁䅁䅁睁䵁䅁䅁兂䅁䅁䅁䤴㑈䅑䅯睵䅁䅁䅯睁䅁䅁䅯睂䅅䅁䅅䅁䉁䅁䅁兂䅁䅁㍃㡒䍚村杷允䅁䅁䅕䅁䑁䅁䅷䅁䙁䅁䅁䥁睂䔸䈵权权䅁䅁权乂䅁䅁权䡁允䅁允䅁䅁䅅䅁䙁佁楊潂䡤䍔䅒䍄䉁䅁䅁兂䅁䅁䅍䅄䅁䅁䅕䅁䅁䙧䕑䕕䭅䭁䅍䅁䭁䍁䄴䅁䭁䅁䉣䅁䉁䅁䅁允䅁䅁䅕漫煄乇呦䕆䵉䅉䅅䅁䙁䅁䅁睁䵁䅁䅁兂䅁䅁䅁䡫㑢䅑䅯杬䅁䅁䅯杒䅁䅁䅯睂䅅䅁䅅䅁䉁䅁䅁兂䅁䭁呄歑䑂村杷允䅁䅁䅕䅁䑁䅁䅷䅁䙁䅁䅁䅁乃唰䈵权㑄䅁䅁权ぁ䅁䅁权䡁允䅁允䅁䅁䅅䅁䙁䅁䅁䅁䅁䅁䅁䍄䉁䅁䅁兂䅁䅁䅍䅄䅁䅁䅕䅁䅁䉁䉃䔫䭁䭁䅍䅁䭁䕁䅅䅁䭁䅁䉣䅁䉁䅁䅁允䅁䅁䅕䅁䅃硳䉦啙䵉䅉䅅䅁䙁䅁䅁睁䵁䅁䅁兂䅁䅁䅁䵯㝮䅑䅯杁䅅䅁䅯兏䅁䅁䅯睂䅅䅁䅅䅁䉁䅁䅁兂䅁䅁䅁䅁䅁䅁杷允䅁䅁䅕䅁䑁䅁䅷䅁䙁䅁䅁䅁权晹䅴权楃䅁䅁权畁䅁䅁权䡁允䅁允䅁䅁䅅䅁䙁䅁䅁䅁䅁䅁䅁䍄䉁䅁䅁兂䅁䅁䅍䅄䅁䅁䅕䅁䅁䡁瑳ご䭅䱁䅯䅁䭁䑁䅁䅁䭁䅁䉣䅁䉁䅁䅁允䅁䅁䅕䅁䅁䅁䅁䅁䵁䅉䅅䅁䙁䅁䅁睁䵁䅁䅁兂䅁䅁䅁㙲偒兑䅯睯䅁䅁䅯兓䅁䅁䅯睂䅅䅁䅅䅁䉁䅁䅁兂㙂㈸畊䭒歳村杷允䅁䅁䅕䅁䑁䅁䅷䅁䙁䅁䅁䅁权晹䅴权权䅁䅁权䉂䅁䅁权䡁允䅁允䅁䅁䅅䅁䙁偁䱖乖㍥䈱䅎䍄䉁䅁䅁兂䅁䅁䅍䅄䅁䅁䅕䅁䅁䙁坔歔䭅䭁䅍䅁䭁䑁䅯䅁䭁䅁䉣䅁䉁䅁䅁允䅁䅁䅕䅁元慆䐸啕䵉䅉䅅䅁䙁䅁䅁睁䵁䅁䅁兂䅁䅁䅁偷㝔䅑䅯朰䅁䅁䅯村䅁䅁䅯睂䅅䅁䅅䅁䉁䅁䅁兂䍁倷婣剳㉧䅑杷允䅁䅁䅕䅁䑁䅁䅷䅁䙁䅁䅁䅁㑁䔵䈵权元䅁䅁权䕂䅁䅁权䡁允䅁允䅁䅁䅅䅁䭁䅁䉯䅁䵁䅉䅅䅁䙁䅁䅁睁䵁䅁䅁兂䅁䅁䅁剔儹兑䅯睯䅁䅁䅯児䅁䅁䅯睂䅅䅁䅅䅁䉁䅁䅁兂⽄㜯愫䡍䌰村杷允䅁䅁䅕䅁䑁䅁䅷䅁䙁䅁䅁䅁乂ㅈ䉂权橃䅁䅁权乂䅁䅁权䡁允䅁允䅁䅁䅅䅁䙁䭁㥙晒㝉歉䍸䍄䉁䅁䅁兂䅁䅁䅍䅄䅁䅁䅕䅁䅁䉁䉃䔫䭁䭁䅕䅁䭁䕁䅅䅁䭁䅁䉣䅁䉁䅁䅁允䅁䅁䅣䅁䅁佁䍂〴䵁䅉䅅䅁䙁䅁䅁睁䵁䅁䅁兂䅁䅁䅁䵯㝮䅑䅯其䅁䅁䅯杒䅁䅁䅯睂䅅䅁䅅䅁䉁䅁䅁兂敃戱渱剡晸䅑杷允䅁䅁䅕䅁䑁䅁䅷䅁䙁䅁䅁䥁睂䔸䈵权橃䅁䅁权䙂䅁䅁权䡁允䅁允䅁䅁䅅䅁䙁䩁㄰㉺捰ぃ䍸䍄䉁䅁䅁兂䅁䅁䅍䅄䅁䅁䅕䅁䅁䉁䉃䔫䭁䩁䅁䅁䭁䕁䅅䅁䭁䅁䉣䅁䉁䅁䅁允䅁䅁䅯权䅅䅁杷允䅁䅁䅕䅁䑁䅁䅷䅁䙁䅁䅁䅁䅄倹䅴权䕁允䅁权䍂䅁䅁权䡁允䅁允䅁䅁䅅䅁䙁䍁婶牲ざ商䅸䍄䉁䅁䅁兂䅁䅁䅍䅄䅁䅁䅕䅁䅁䉁䉃䔫䭁䭁䅉䅁䭁䕁䅑䅁䭁䅁䉣䅁䉁䅁䅁允䅁䅁䅕䅁㡁䙪〱步䵉䅉䅅䅁䙁䅁䅁睁䵁䅁䅁兂䅁䅁䅁䵙㝲䅑䅯杬䅁䅁䅯兎䅁䅁䅯睂䅅䅁䅅䅁䉁䅁䅁兂⭁⭋扥䬹硅村杷允䅁䅁䅕䅁䑁䅁䅷䅁䙁䅁䅁䥁煂歌䈹权坃䅁䅁权獁䅁䅁权䡁允䅁允䅁䅁䅅䅁䙁䅁䅁䅁䅁䅁䅁䍄䉁䅁䅁兂䅁䅁䅍䅄䅁䅁䅕䅁䅁䡁瑳ご䭅䭁䅁䅁䭁䑁䅁䅁䭁䅁䉣䅁䉁䅁䅁允䅁䅁䅕䅁䅁䅁䅁䅁䵁䅉䅅䅁䙁䅁䅁睁䵁䅁䅁兂䅁䅁䅁祥倱兑䅯睯䅁䅁䅯杍䅁䅁䅯睂䅅䅁䅅䅁䉁䅁䅁兂䅁䅁䅁䅁䅁䅁杷允䅁䅁䅕䅁䑁䅁䅷䅁䙁䅁䅁䥁啂䙂䉂权䥄䅁䅁权䑂䅁䅁权䡁允䅁允䅁䅁䅅䅁䙁䉁敗眶㍏晚䉺䍄䉁䅁䅁兂䅁䅁䅍䅄䅁䅁䅕䅁䅁䝁确歔䭅偁䅁䅁䭁䑁䅙䅁䭁䅁䉣䅁䉁䅁䅁允䅁䅁䅕协祖瘹汤䕑䵁䅉䅅䅁䙁䅁䅁睁䵁䅁䅁兂䅁䅁䅃䝑偖兑䅯杯䅁䅁䅯杓䅁䅁䅯睂䅅䅁䅅䅁䉁䅁䅁兂䭂癒硃八䙹村杷允䅁䅁䅕䅁䑁䅁䅷䅁䙁䅁䅁䅁癃䕰䈹权坃䅁䅁权䭂䅁䅁权䡁允䅁允䅁䅁䅅䅁䙁䝁坴㕭婬ㅲ䍊䍄䉁䅁䅁兂䅁䅁䅍䅄䅁䅁䅕䅁䅁䉁䉃䔫䭁䭁䅍䅁䭁䕁䅑䅁䭁䅁䉣䅁䉁䅁䅁允䅁䅁䅕䅁允乳牂歙䵉䅉䅅䅁䙁䅁䅁睁䵁䅁䅁兂䅁䅁䅃楡倵兑䅯䄫䅁䅁䅯李䅁䅁䅯睂䅅䅁䅅䅁䉁䅁䅁兂䅁䅁䅁䅁䅁䅁杷允䅁䅁䅕䅁䑁䅁䅷䅁䙁䅁䅁䅁乂ㅈ䉂权湃䅁䅁权㙁䅁䅁权䡁允䅁允䅁䅁䅅䅁䭁䅁䉯䅁䵁䅉䅅䅁䙁䅁䅁睁䵁䅁䅁兂䅁䅁䅁剔儹兑䅯朷䅁䅁䅯兏䅁䅁䅯睂䅅䅁䅅䅁䉁䅁䅁兂㕃杈ㅏ剗坒䅑杷允䅁䅁䅕䅁䑁䅁䅷䅁䙁䅁䅁䅁癃䕰䈹权权䅁䅁权穁䅁䅁权䡁允䅁允䅁䅁䅅䅁䙁乁積穭卮䅭䅂䍄䉁䅁䅁兂䅁䅁䅍䅄䅁䅁䅕䅁䅁䉁䉃䔫䭁䩁䅙䅁䭁䕁䅑䅁䭁䅁䉣䅁䉁䅁䅁允䅁䅁䅕䅁䅃㑪挫䕒䵉䅉䅅䅁䙁䅁䅁睁䵁䅁䅁兂䅁䅁䅁䥅㑈䅑䅯兰䅁䅁䅯䅒䅁䅁䅯睂䅅䅁䅅䅁䉁䅁䅁睂䅁䅁䅁䡯橄䅑杷允䅁䅁䅕䅁䑁䅁䅷䅁䙁䅁䅁䅁乃唰䈵权橃䅁䅁权獁䅁䅁权䡁允䅁允䅁䅁䅅䅁䙁䅁䅁䅁䅁䅁䅁䍄䉁䅁䅁兂䅁䅁䅍䅄䅁䅁䅕䅁䅁䡧睄歔䭅䱁䅑䅁䭁䕁䅕䅁䭁䅁䉣䅁䉁䅁䅁允䅁䅁䅕⭐娳婑䱥武䵉䅉䅅䅁䙁䅁䅁睁䵁䅁䅁兂䅁䅁䅁住佒兑䅯䅯䅁䅁䅯䅐䅁䅁䅯睂䅅䅁䅅䅁䉁䅁䅁兂䍁杧琸畑䍫䅷杷允䅁䅁䅕䅁䑁䅁䅷䅁䙁䅁䅁䅁允晧䅨权元䅁䅁权䕂䅁䅁权䡁允䅁允䅁䅁䅅䅁䭁䅁䉯䅁䵁䅉䅅䅁䙁䅁䅁睁䵁䅁䅁兂䅁䅁䅁䵑㜳䅑䅯䅴䅁䅁䅯杌䅁䅁䅯睂䅅䅁䅅䅁䉁䅁䅁兂䅁䅁䅁䅁䅁䅁杷允䅁䅁䅕䅁䑁䅁䅷䅁䙁䅁䅁䅁扂䕍䈹权权䅁䅁权乂䅁䅁权䡁允䅁允䅁䅁䅅䅁䙁䕁獅瀹㈹硷䅬䍄䉁䅁䅁兂䅁䅁䅍䅄䅁䅁䅕䅁䅁䑁歪歔䭅䱁䅍䅁䭁䕁䅑䅁䭁䅁䉣䅁䉁䅁䅁允䅁䅁䅕䅁䅁䅁䅁䅁䵁䅉䅅䅁䙁䅁䅁睁䵁䅁䅁兂䅁䅁䅁穗偂兑䅯杬䅁䅁䅯杓䅁䅁䅯睂䅅䅁䅅䅁䉁䅁䅁兂煄ㅬ獅稵穑村杷允䅁䅁䅕䅁䑁䅁䅷䅁䙁䅁䅁䅁䅄倹䅴权橃䅁䅁权乂䅁䅁权䡁允䅁允䅁䅁䅅䅁䙁䍁㙆䘶歭噘䌹䍄䉁䅁䅁兂䅁䅁䅍䅄䅁䅁䅕䅁䅁䩁㉂䔫䭁佁䅉䅁䭁䅁䅍䅁䭁䅁䉣䅁䉁䅁䅁允䅁䅁䅕䥒坏楅娳ぅ䵁䅉䅅䅁䙁䅁䅁睁䵁䅁䅁兂䅁䅁䅁穗偂兑䅯杯䅁䅁䅯睎䅁䅁䅯睂䅅䅁䅅䅁䉁䅁䅁兂䅁䅁䅁䅁䅁䅁杷允䅁䅁䅕䅁䑁䅁䅷䅁䙁䅁䅁䥁啂䙂䉂权元䅁䅁权硁䅁䅁权䡁允䅁允䅁䅁䅅䅁䭁䅁䉯䅁䵁䅉䅅䅁䙁䅁䅁睁䵁䅁䅁兂䅁䅁䅁偷㝔䅑䅯䅯䅁䅁䅯材䅁䅁䅯睂䅅䅁䅅䅁䉁䅁䅁兂剄娫具桬副䅑杷允䅁䅁䅕䅁䑁䅁䅷䅁䙁䅁䅁䅁乂ㅈ䉂权楃䅁䅁权䑁䅁䅁权䡁允䅁允䅁䅁䅅䅁䙁偁吵獰䩇瀷䍚䍄䉁䅁䅁兂䅁䅁䅍䅄䅁䅁䅕䅁䅁䑁歪歔䭅䵁䅅䅁䭁䑁䅳䅁䭁䅁䉣䅁䉁䅁䅁允䅁䅁䅕䅁䅁䅁䅁䅁䵁䅉䅅䅁䙁䅁䅁睁䵁䅁䅁兂䅁䅁䅄佧兊兑䅯杯䅁䅁䅯䅎䅁䅁䅯睂䅅䅁䅅䅁䉁䅁䅁兂䅁䅁䅁䅁䅁䅁杷允䅁䅁䅕䅁䑁䅁䅷䅁䙁䅁䅁䅁啂欱䈵权权䅁䅁权䍂䅁䅁权䡁允䅁允䅁䅁䅅䅁䙁䕁㉈祤佃硺䅚䍄䉁䅁䅁兂䅁䅁䅍䅄䅁䅁䅕䅁䅁䥷楄䕕䭅乁䅧䅁䭁䑁䅉䅁䭁䅁䉣䅁䉁䅁䅁允䅁䅁䅕䅁䅁䅁䅁䅁䵁䅉䅅䅁䙁䅁䅁睁䵁䅁䅁兂䅁䅁䅁摪但兑䅯睯䅁䅁䅯䅑䅁䅁䅯睂䅅䅁䅅䅁䉁䅁䅁兂䅁䥁穃汮䙒村杷允䅁䅁䅕䅁䑁䅁䅷䅁䙁䅁䅁䅁㑁䔵䈵权㙄䅁䅁权㉁䅁䅁权䡁允䅁允䅁䅁䅅䅁䙁䅁䅁䅁䅁䅁䅁䍄䉁䅁䅁兂䅁䅁䅍䅄䅁䅁䅕䅁䅁䡁瑳ご䭅䩁䅙䅁䭁䕁䅳䅁䭁䅁䉣䅁䉁䅁䅁允䅁䅁䅕婇䱭⽢灔き䵉䅉䅅䅁䙁䅁䅁睁䵁䅁䅁兂䅁䅁䅁䥅㑈䅑䅯杬䅁䅁䅯杒䅁䅁䅯睂䅅䅁䅅䅁䉁䅁䅁兂䅁䥁坃晫䭆村杷允䅁䅁䅕䅁䑁䅁䅷䅁䙁䅁䅁䥁睂䔸䈵权䱄䅁䅁权硁䅁䅁权䡁允䅁允䅁䅁䅅䅁䙁䅁䅁䅁䅁䅁䅁䍄䉁䅁䅁兂䅁䅁䅍䅄䅁䅁䅕䅁䅁䝁䭄〫䭁䭁䅉䅁䭁䍁䄸䅁䭁䅁䉣䅁䉁䅁䅁允䅁䅁䅕䅁䅁䅁䅁䅁䵁䅉䅅䅁䙁䅁䅁睁䵁䅁䅁兂䅁䅁䅁䵙㝲䅑䅯杁䅅䅁䅯免䅁䅁䅯睂䅅䅁䅅䅁䉁䅁䅁兂䅁䅁䅁䅁䅁䅁杷允䅁䅁䅕䅁䑁䅁䅷䅁䙁䅁䅁䅁乂ㅈ䉂权㉃䅁䅁权䡂䅁䅁权䡁允䅁允䅁䅁䅅䅁䙁䩁獸䑕穗稶䍸䍄䉁䅁䅁兂䅁䅁䅍䅄䅁䅁䅕䅁䅁䙁坔歔䭅䭁䅁䅁䭁䕁䅳䅁䭁䅁䉣䅁䉁䅁䅁允䅁䅁䅕慈㕥䜳㡑䕄䵁䅉䅅䅁䙁䅁䅁睁䵁䅁䅁兂䅁䅁䅄佧兊兑䅯杺䅁䅁䅯睒䅁䅁䅯睂䅅䅁䅅䅁䉁䅁䅁兂䅁䅁䅁䅁䅁䅁杷允䅁䅁䅕䅁䑁䅁䅷䅁䙁䅁䅁䅁乃唰䈵权橃䅁䅁权ㅁ䅁䅁权䡁允䅁允䅁䅁䅅䅁䙁䅁䅁䥙䙉䘯䍚䍄䉁䅁䅁兂䅁䅁䅍䅄䅁䅁䅕䅁䅁䝧畯ご䭅䵁䅧䅁䭁䅁䅍䅁䭁䅁䉣䅁䉁䅁䅁允䅁䅁䅕海偷㉥汫〸䵅䅉䅅䅁䙁䅁䅁睁䵁䅁䅁兂䅁䅁䅁䥂倱兑䅯朶䅁䅁䅯材䅁䅁䅯睂䅅䅁䅅䅁䉁䅁䅁兂䅁䅁䅁䅁䅁䅁杷允䅁䅁䅕䅁䑁䅁䅷䅁䙁䅁䅁䥁睂䔸䈵权楃䅁䅁权㝁䅁䅁权䡁允䅁允䅁䅁䅅䅁䙁䅁䅂䉥獸嘯䍴䍄䉁䅁䅁兂䅁䅁䅍䅄䅁䅁䅕䅁䅁䉁䉃䔫䭁䩁䅁䅁䭁䕁䅙䅁䭁䅁䉣䅁䉁䅁䅁允䅁䅁䅯权䅅䅁杷允䅁䅁䅕䅁䑁䅁䅷䅁䙁䅁䅁䅁㑁䔵䈵权䡄䅁䅁权㍁䅁䅁权䡁允䅁允䅁䅁䅅䅁䙁䅁䅁䅁䅁䅁䅁䍄䉁䅁䅁兂䅁䅁䅍䅄䅁䅁䅕䅁䅁䉁䉃䔫䭁䭁䅁䅁䭁䕁䅣䅁䭁䅁䉣䅁䉁䅁䅁允䅁䅁䅕䕯汹䩡べ爷䴸䅉䅅䅁䙁䅁䅁睁䵁䅁䅁兂䅁䅁䵄祑愲兑䅯杴䅁䅁䅯児䅁䅁䅯睂䅅䅁䅅䅁䉁䅁䅁兂䅁䅁䅁䅁䅁䅁杷允䅁䅁䅕䅁䑁䅁䅷䅁䙁䅁䅁䅁允晧䅨权䕁允䅁权㑁䅁䅁权䡁允䅁允䅁䅁䅅䅁䙁䱁䅪㑈䵴䐯䅤䍄䉁䅁䅁兂䅁䅁䅍䅄䅁䅁䅕䅁䅁䑁歪歔䭅䩁䅁䅁䭁䍁䅷䅁䭁䅁䉣䅁䉁䅁䅁允䅁䅁䅯权䅅䅁杷允䅁䅁䅕䅁䑁䅁䅷䅁䙁䅁䅁䅁䅄倹䅴权楃䅁䅁权䙂䅁䅁权䡁允䅁允䅁䅁䅅䅁䙁䍁浌浍杯湓䍚䍄䉁䅁䅁兂䅁䅁䅍䅄䅁䅁䅕䅁䅁䅁乓ご䭅䩁䅙䅁䭁䑁䅕䅁䭁䅁䉣䅁䉁䅁䅁允䅁䅁䅕䅁䅁䅁䅁䅁䵁䅉䅅䅁䙁䅁䅁睁䵁䅁䅁兂䅁䅁䅄佧兊兑䅯典䅁䅁䅯睐䅁䅁䅯睂䅅䅁䅅䅁䉁䅁䅁兂䅁䅁䅁䅁䅁䅁杷允䅁䅁䅕䅁䑁䅁䅷䅁䙁䅁䅁䅁乃唰䈵权权䅁䅁权㝁䅁䅁权䡁允䅁允䅁䅁䅅䅁䙁佁汰兙汘䍁䄵䍄䉁䅁䅁兂䅁䅁䅍䅄䅁䅁䅕䅁䅁䡁瑳ご䭅䭁䅕䅁䭁䑁䅁䅁䭁䅁䉣䅁䉁䅁䅁允䅁䅁䅯䅁䅁䅁杷允䅁䅁䅕䅁䑁䅁䅷䅁䙁䅁䅁䅁啂欱䈵权橃䅁䅁权ぁ䅁䅁权䡁允䅁允䅁䅁䅅䅁䙁䅁䅁䕑獏歪䍒䍄䉁䅁䅁兂䅁䅁䅍䅄䅁䅁䅕䅁䅁䍁潁唫䭁䵁䅧䅁䭁䑁䄴䅁䭁䅁䉣䅁䉁䅁䅁允䅁䅁䅕䅁䅁䅺䝒欹䵅䅉䅅䅁䙁䅁䅁睁䵁䅁䅁兂䅁䅁䅁䥂倱兑䅯睳䅁䅁䅯䅓䅁䅁䅯睂䅅䅁䅅䅁䉁䅁䅁兂䅁䅁䅁䅁䅁䅁杷允䅁䅁䅕䅁䑁䅁䅷䅁䙁䅁䅁䅁睂癹䅴权⽃䅁䅁权畁䅁䅁权䡁允䅁允䅁䅁䅅䅁䙁䅁䅁䅁䅁䅁䅁䍄䉁䅁䅁兂䅁䅁䅍䅄䅁䅁䅕䅁䅁䵁い〫䭁䭁䅕䅁䭁䑁䅙䅁䭁䅁䉣䅁䉁䅁䅁允䅁䅁䅣䅁䅁䕁噁〴䵁䅉䅅䅁䙁䅁䅁睁䵁䅁䅁兂䅁䅁䅁偷㝔䅑䅯朰䅁䅁䅯材䅁䅁䅯睂䅅䅁䅅䅁䉁䅁䅁兂䱂歰祙煈穙䅑杷允䅁䅁䅕䅁䑁䅁䅷䅁䙁䅁䅁䅁䕁啪䈹权橃䅁䅁权䑁䅁䅁权䡁允䅁允䅁䅁䅅䅁䙁佁䅳獡啕橘䍚䍄䉁䅁䅁兂䅁䅁䅍䅄䅁䅁䅕䅁䅁䕁昰䕕䭅䭁䅳䅁䭁䕁䅳䅁䭁䅁䉣䅁䉁䅁䅁允䅁䅁䅯权䅅䅁杷允䅁䅁䅕䅁䑁䅁䅷䅁䙁䅁䅁䅁允晧䅨权橃䅁䅁权䡂䅁䅁权䡁允䅁允䅁䅁䅅䅁䙁䅁䅁乷橪㈷䍖䍄䉁䅁䅁兂䅁䅁䅍䅄䅁䅁䅕䅁䅁䕁乄〫䭁䱁䅙䅁䭁䕁䅣䅁䭁䅁䉣䅁䉁䅁䅁允䅁䅁䅕䅁杂摺睅啑䵉䅉䅅䅁䙁䅁䅁睁䵁䅁䅁兂䅁䅁䅁䵙㝲䅑䅯杬䅁䅁䅯睎䅁䅁䅯睂䅅䅁䅅䅁䉁䅁䅁兂⽄㐯䈫歎搸村杷允䅁䅁䅕䅁䑁䅁䅷䅁䙁䅁䅁䅁䕁啪䈹权啄䅁䅁权㕁䅁䅁权䡁允䅁允䅁䅁䅅䅁䙁䅁䅁䅁䅁䅁䅁䍄䉁䅁䅁兂䅁䅁䅍䅄䅁䅁䅕䅁䅁䡁䭄〫䭁䱁䅅䅁䭁䑁䅧䅁䭁䅁䉣䅁䉁䅁䅁允䅁䅁䅕䅁䅁䅁䅁䅁䵁䅉䅅䅁䙁䅁䅁睁䵁䅁䅁兂䅁䅁䅁穗偂兑䅯朵䅁䅁䅯䅓䅁䅁䅯睂䅅䅁䅅䅁䉁䅁䅁兂䅁䅁䅁䅁䅁䅁杷允䅁䅁䅕䅁䑁䅁䅷䅁䙁䅁䅁䅁扂䕍䈹权权䅁䅁权⽁䅁䅁权䡁允䅁允䅁䅁䅅䅁䙁䅁䅁䅁䅁䅁䅁䍄䉁䅁䅁兂䅁䅁䅍䅄䅁䅁䅕䅁䅁䅁乓ご䭅䅁䉁䅁䭁䅁䅍䅁䭁䅁䉣䅁䉁䅁䅁允䅁䅁䅯杂䅅䅁杷允䅁䅁䅕䅁䑁䅁䅷䅁䙁䅁䅁䅁乂ㅈ䉂权坃䅁䅁权㝁䅁䅁权䡁允䅁允䅁䅁䅅䅁䙁䅁䅁䕴啅桤䍎䍄䉁䅁䅁兂䅁䅁䅍䅄䅁䅁䅕䅁䅁䡁䭄〫䭁䭁䅫䅁䭁䕁䅧䅁䭁䅁䉣䅁䉁䅁䅁允䅁䅁䅯权䅅䅁杷允䅁䅁䅕䅁䑁䅁䅷䅁䙁䅁䅁䅁睂癹䅴权穃䅁䅁权ㅁ䅁䅁权䡁允䅁允䅁䅁䅅䅁䙁䅁䅁䅁䅁䅁䅁䍄䉁䅁䅁兂䅁䅁䅍䅄䅁䅁䅕䅁䅁䙧䕑䕕䭅䭁䅍䅁䭁䕁䅙䅁䭁䅁䉣䅁䉁䅁䅁允䅁䅁䅕䅁䱂㝃㡁ざ䵉䅉䅅䅁䙁䅁䅁睁䵁䅁䅁兂䅁䅁䅁䵑㜳䅑䅯䅁䅅䅁䅯兑䅁䅁䅯睂䅅䅁䅅䅁䉁䅁䅁权⽁允䅁䍄䉁䅁䅁兂䅁䅁䅍䅄䅁䅁䅕䅁䅁䭁欫ご䭅䭁䅁䅁䭁䕁䅁䅁䭁䅁䉣䅁䉁䅁䅁允䅁䅁䅕坥呬慷睵問䵁䅉䅅䅁䙁䅁䅁睁䵁䅁䅁兂䅁䅁䅁䍉㕪䅑䅯兰䅁䅁䅯䅐䅁䅁䅯睂䅅䅁䅅䅁䉁䅁䅁睂䅁䅁䅁䑉汮䅑杷允䅁䅁䅕䅁䑁䅁䅷䅁䙁䅁䅁䅁灂唸䈵权⽃䅁䅁权癁䅁䅁权䡁允䅁允䅁䅁䅅䅁䙁䅁䅁䅁䅁䅁䅁䍄䉁䅁䅁兂䅁䅁䅍䅄䅁䅁䅕䅁䅁䉁䉃䔫䭁䭁䅉䅁䭁䕁䅉䅁䭁䅁䉣䅁䉁䅁䅁允䅁䅁䅕䅁䝁昷䑡䕨䵉䅉䅅䅁䙁䅁䅁睁䵁䅁䅁兂䅁䅁䅃䅖兒兑䅯杴䅁䅁䅯免䅁䅁䅯睂䅅䅁䅅䅁䉁䅁䅁兂䅁䅁䅁䅁䅁䅁杷允䅁䅁䅕䅁䑁䅁䅷䅁䙁䅁䅁䅁䅄倹䅴权捄䅁䅁权䭂䅁䅁权䡁允䅁允䅁䅁䅅䅁䙁䙁偂䙓ㅈ癔⽑䍄䉁䅁䅁兂䅁䅁䅍䅄䅁䅁䅕䅁䅁䉁䉃䔫䭁䭁䅁䅁䭁䑁䅕䅁䭁䅁䉣䅁䉁䅁䅁允䅁䅁䅕㙄捣潍䡉歅䵁䅉䅅䅁䙁䅁䅁睁䵁䅁䅁兂䅁䅁䅁䤴㑈䅑䅯䅯䅁䅁䅯睓䅁䅁䅯睂䅅䅁䅅䅁䉁䅁䅁兂䑂摙ㅌ穢煁䅑杷允䅁䅁䅕䅁䑁䅁䅷䅁䙁䅁䅁䅁灂唸䈵权㑃䅁䅁权䕂䅁䅁权䡁允䅁允䅁䅁䅅䅁䙁䍁㕮㝯䐷啓䄱䍄䉁䅁䅁兂䅁䅁䅍䅄䅁䅁䅕䅁䅁䙁睳ご䭅乁䅧䅁䭁䑁䄴䅁䭁䅁䉣䅁䉁䅁䅁允䅁䅁䅕䩥奤琸煌䐳䴸䅉䅅䅁䙁䅁䅁睁䵁䅁䅁兂䅁䅁䅁䥂倱兑䅯兰䅁䅁䅯䅌䅁䅁䅯睂䅅䅁䅅䅁䉁䅁䅁权䅁䅁䅁䍄䉁䅁䅁兂䅁䅁䅍䅄䅁䅁䅕䅁䅁䵁い〫䭁䭁䅫䅁䭁䑁䅫䅁䭁䅁䉣䅁䉁䅁䅁允䅁䅁䅯权䅅䅁杷允䅁䅁䅕䅁䑁䅁䅷䅁䙁䅁䅁䥁啂䙂䉂权㉃䅁䅁权⽁䅁䅁权䡁允䅁允䅁䅁䅅䅁䙁䅁䅁䅁䅁䅁䅁䍄䉁䅁䅁兂䅁䅁䅍䅄䅁䅁䅕䅁䅁佁䉃䔫䭁䵁䅅䅁䭁䕁䅣䅁䭁䅁䉣䅁䉁䅁䅁允䅁䅁䅕䝍䑏㌴唱䕊䵁䅉䅅䅁䙁䅁䅁睁䵁䅁䅁兂䅁䅁䅃䝑偖兑䅯杯䅁䅁䅯䅑䅁䅁䅯睂䅅䅁䅅䅁䉁䅁䅁兂浂潶䍄奈睊村杷允䅁䅁䅕䅁䑁䅁䅷䅁䙁䅁䅁䅁䅂智䅴权橃䅁䅁权穁䅁䅁权䡁允䅁允䅁䅁䅅䅁䙁䅁䅁䭁吲南䍰䍄䉁䅁䅁兂䅁䅁䅍䅄䅁䅁䅕䅁䅁䙧䕑䕕䭅䱁䅙䅁䭁䑁䅉䅁䭁䅁䉣䅁䉁䅁䅁允䅁䅁䅕䅁䅁䅁䅁䅁䵁䅉䅅䅁䙁䅁䅁睁䵁䅁䅁兂䅁䅁䅃偣佂兑䅯杬䅁䅁䅯睌䅁䅁䅯睂䅅䅁䅅䅁䉁䅁䅁兂䅁䅁䅁䅁䅁䅁杷允䅁䅁䅕䅁䑁䅁䅷䅁䙁䅁䅁䅁元癤䅨权浄䅁䅁权䥂䅁䅁权䡁允䅁允䅁䅁䅅䅁䙁䥁䕖獧灒李䅊䍄䉁䅁䅁兂䅁䅁䅍䅄䅁䅁䅕䅁䅁䉁䉃䔫䭁䭁䅍䅁䭁䕁䅧䅁䭁䅁䉣䅁䉁䅁䅁允䅁䅁䅕䅁奁浏杷歙䵉䅉䅅䅁䙁䅁䅁睁䵁䅁䅁兂䅁䅁䅁䵙㝲䅑䅯䅹䅁䅁䅯兓䅁䅁䅯睂䅅䅁䅅䅁䉁䅁䅁兂䑄䙗偡卉づ兑杷允䅁䅁䅕䅁䑁䅁䅷䅁䙁䅁䅁䅁䅄倹䅴权元䅁䅁权䅂䅁䅁权䡁允䅁允䅁䅁䅅䅁䭁䅁䉯䅁䵁䅉䅅䅁䙁䅁䅁睁䵁䅁䅁兂䅁䅁䅁䥅㑈䅑䅯兰䅁䅁䅯䅓䅁䅁䅯睂䅅䅁䅅䅁䉁䅁䅁睂䅁䅁䅁偧橮䅑杷允䅁䅁䅕䅁䑁䅁䅷䅁䙁䅁䅁䥁䅂啚䈹权硃䅁䅁权ぁ䅁䅁权䡁允䅁允䅁䅁䅅䅁䙁䅁䅁䅁䅁䅁䅁䍄䉁䅁䅁兂䅁䅁䅍䅄䅁䅁䅕䅁䅁䭁欫ご䭅䱁䅯䅁䭁䕁䅙䅁䭁䅁䉣䅁䉁䅁䅁允䅁䅁䅕䅁元婯关き䵉䅉䅅䅁䙁䅁䅁睁䵁䅁䅁兂䅁䅁䅁䤴㑈䅑䅯杬䅁䅁䅯䅒䅁䅁䅯睂䅅䅁䅅䅁䉁䅁䅁兂䅁䅁䑂瑧㍉村杷允䅁䅁䅕䅁䑁䅁䅷䅁䙁䅁䅁䅁䅄倹䅴权权䅁䅁权䩂䅁䅁权䡁允䅁允䅁䅁䅅䅁䙁䑁䴱獥䱱乘⽉䍄䉁䅁䅁兂䅁䅁䅍䅄䅁䅁䅕䅁䅁䡁瑳ご䭅䭁䅍䅁䭁䑁䅳䅁䭁䅁䉣䅁䉁䅁䅁允䅁䅁䅕䅁䅁䅁䅁䅁䵁䅉䅅䅁䙁䅁䅁睁䵁䅁䅁兂䅁䅁䅁摪但兑䅯兰䅁䅁䅯䅌䅁䅁䅯睂䅅䅁䅅䅁䉁䅁䅁权䅁䅁䅁䍄䉁䅁䅁兂䅁䅁䅍䅄䅁䅁䅕䅁䅁䕺瑍歭䭅䩁䅙䅁䭁䑁䅳䅁䭁䅁䉣䅁䉁䅁䅁允䅁䅁䅕䅁䅁䅁䅁䅁䵁䅉䅅䅁䙁䅁䅁睁䵁䅁䅁兂䅁䅁䅁䍉㕪䅑䅯䄹䅁䅁䅯睑䅁䅁䅯睂䅅䅁䅅䅁䉁䅁䅁兂穁積積積硍䅑杷允䅁䅁䅕䅁䑁䅁䅷䅁䙁䅁䅁䅁乃唰䈵权汃䅁䅁权穁䅁䅁权䡁允䅁允䅁䅁䅅䅁䡁䅁䅁䅁䅃畤䅆䍄䉁䅁䅁兂䅁䅁䅍䅄䅁䅁䅕䅁䅁䝁确歔䭅䭁䅕䅁䭁䍁䄸䅁䭁䅁䉣䅁䉁䅁䅁允䅁䅁䅣䅁䅁䝁潂䔴䵁䅉䅅䅁䙁䅁䅁睁䵁䅁䅁兂䅁䅁䅁䤴㑈䅑䅯睯䅁䅁䅯杏䅁䅁䅯睂䅅䅁䅅䅁䉁䅁䅁兂䅁䥁桂䜸獳村杷允䅁䅁䅕䅁䑁䅁䅷䅁䙁䅁䅁䅁癃䕰䈹权䙄䅁䅁权乂䅁䅁权䡁允䅁允䅁䅁䅅䅁䙁䉁摣䕏䔫楊䅆䍄䉁䅁䅁兂䅁䅁䅍䅄䅁䅁䅕䅁䅁䙁坔歔䭅䭁䅁䅁䭁䕁䅫䅁䭁䅁䉣䅁䉁䅁䅁允䅁䅁䅕琳噋啚敵䕅䵁䅉䅅䅁䙁䅁䅁睁䵁䅁䅁兂䅁䅁䅁䥅㑈䅑䅯杬䅁䅁䅯兓䅁䅁䅯睂䅅䅁䅅䅁䉁䅁䅁兂䅁䕁坃䩂䱚村杷允䅁䅁䅕䅁䑁䅁䅷䅁䙁䅁䅁䅁啂欱䈵权楃䅁䅁权㑁䅁䅁权䡁允䅁允䅁䅁䅅䅁䙁䅁䅁乧當㉩䍖䍄䉁䅁䅁兂䅁䅁䅍䅄䅁䅁䅕䅁䅁䵁い〫䭁䭁䅁䅁䭁䕁䅯䅁䭁䅁䉣䅁䉁䅁䅁允䅁䅁䅕浂搴挫挸䕆䵁䅉䅅䅁䙁䅁䅁睁䵁䅁䅁兂䅁䅁䅁乖佚兑䅯杬䅁䅁䅯睓䅁䅁䅯睂䅅䅁䅅䅁䉁䅁䅁兂䅁䅁佂䭃䥖村杷允䅁䅁䅕䅁䑁䅁䅷䅁䙁䅁䅁䅁乃唰䈵权乄䅁䅁权硁䅁䅁权䡁允䅁允䅁䅁䅅䅁䙁䅁䅁䅁䅁䅁䅁䍄䉁䅁䅁兂䅁䅁䅍䅄䅁䅁䅕䅁䅁䥁刳歔䭅偁䅙䅁䭁䕁䄰䅁䭁䅁䉣䅁䉁䅁䅁允䅁䅁䅕䅁䅁䅁䅁䅁䵁䅉䅅䅁䙁䅁䅁睁䵁䅁䅁兂䅁䅁䅃偣佂兑䅯朷䅁䅁䅯䅔䅁䅁䅯睂䅅䅁䅅䅁䉁䅁䅁兂橄畵䙐杬卂䅑杷允䅁䅁䅕䅁䑁䅁䅷䅁䙁䅁䅁䅁允晧䅨权楃䅁䅁权ㅁ䅁䅁权䡁允䅁允䅁䅁䅅䅁䙁䅁䅁䡷䵌湬䌵䍄䉁䅁䅁兂䅁䅁䅍䅄䅁䅁䅕䅁䅁䙁坔歔䭅䭁䅫䅁䭁䕁䅉䅁䭁䅁䉣䅁䉁䅁䅁允䅁䅁䅯权䅅䅁杷允䅁䅁䅕䅁䑁䅁䅷䅁䙁䅁䅁䅁睂癹䅴权䑄䅁䅁权睁䅁䅁权䡁允䅁允䅁䅁䅅䅁䙁䅁䅁䅁䅁䅁䅁䍄䉁䅁䅁兂䅁䅁䅍䅄䅁䅁䅕䅁䅁䭁欫ご䭅䭁䅣䅁䭁䑁䅍䅁䭁䅁䉣䅁䉁䅁䅁允䅁䅁䅯权䅅䅁杷允䅁䅁䅕䅁䑁䅁䅷䅁䙁䅁䅁䵁䑸婌䉰权汃䅁䅁权䱂䅁䅁权䡁允䅁允䅁䅁䅅䅁䭁䅁䅁䅁䵁䅉䅅䅁䙁䅁䅁睁䵁䅁䅁兂䅁䅁䅁䥅㑈䅑䅯杬䅁䅁䅯兎䅁䅁䅯睂䅅䅁䅅䅁䉁䅁䅁兂䅁䝁⭂硓䱂村杷允䅁䅁䅕䅁䑁䅁䅷䅁䙁䅁䅁䅁䕁啪䈹权䙄䅁䅁权⽁䅁䅁权䡁允䅁允䅁䅁䅅䅁䙁䅁䅁䅁䅁䅁䅁䍄䉁䅁䅁兂䅁䅁䅍䅄䅁䅁䅕䅁䅁䩁㉂䔫䭁偁䅷䅁䭁䍁䄸䅁䭁䅁䉣䅁䉁䅁䅁允䅁䅁䅕䅁䅁䅁䅁䅁䵁䅉䅅䅁䙁䅁䅁睁䵁䅁䅁兂䅁䅁䅁㙲偒兑䅯睳䅁䅁䅯兏䅁䅁䅯睂䅅䅁䅅䅁䉁䅁䅁兂䅁䝧䡈偵佊村杷允䅁䅁䅕䅁䑁䅁䅷䅁䙁䅁䅁䅁权晹䅴权橃䅁䅁权㙁䅁䅁权䡁允䅁允䅁䅁䅅䅁䙁䅁䅁䅭牥呅䍸䍄䉁䅁䅁兂䅁䅁䅍䅄䅁䅁䅕䅁䅁䕧求ご䭅佁䅧䅁䭁䕁䅍䅁䭁䅁䉣䅁䉁䅁䅁允䅁䅁䅕煤兪㑲噯ご䵁䅉䅅䅁䙁䅁䅁睁䵁䅁䅁兂䅁䅁䅁祥倱兑䅯杯䅁䅁䅯兑䅁䅁䅯睂䅅䅁䅅䅁䉁䅁䅁兂ぁ祙武㍕猵村杷允䅁䅁䅕䅁䑁䅁䅷䅁䙁䅁䅁䅁乃唰䈵权䡄䅁䅁权㑁䅁䅁权䡁允䅁允䅁䅁䅅䅁䙁䅁䅁佁䭁⭆䉊䍄䉁䅁䅁兂䅁䅁䅍䅄䅁䅁䅕䅁䅁䅁乓ご䭅䩁䅁䅁䭁䑁䅯䅁䭁䅁䉣䅁䉁䅁䅁允䅁䅁䅯权䅅䅁杷允䅁䅁䅕䅁䑁䅁䅷䅁䙁䅁䅁䵁䅃水䉂权坃䅁䅁权乂䅁䅁权䡁允䅁允䅁䅁䅅䅁䙁䭁䉉噦㠰䩵䉰䍄䉁䅁䅁兂䅁䅁䅍䅄䅁䅁䅕䅁䅁佁䉃䔫䭁䭁䅉䅁䭁䑁䅉䅁䭁䅁䉣䅁䉁䅁䅁允䅁䅁䅕䅁䅁牂穂䕐䵉䅉䅅䅁䙁䅁䅁睁䵁䅁䅁兂䅁䅁䅁祥倱兑䅯䄶䅁䅁䅯睌䅁䅁䅯睂䅅䅁䅅䅁䉁䅁䅁兂䅁䅁䅁䅁䅁䅁杷允䅁䅁䅕䅁䑁䅁䅷䅁䙁䅁䅁䅁杂癹䅴权歄䅁䅁权⽁䅁䅁权䡁允䅁允䅁䅁䅅䅁䙁䅁䅁䅁䅁䅁䅁䍄䉁䅁䅁兂䅁䅁䅍䅄䅁䅁䅕䅁䅁䕁乄〫䭁偁䅯䅁䭁䑁䄰䅁䭁䅁䉣䅁䉁䅁䅁允䅁䅁䅕䅁䅁䅁䅁䅁䵁䅉䅅䅁䙁䅁䅁睁䵁䅁䅁兂䅁䅁䅁住佒兑䅯䅫䅁䅁䅯睓䅁䅁䅯睂䅅䅁䅅䅁䉁䅁䅁权䭁允䅁䍄䉁䅁䅁兂䅁䅁䅍䅄䅁䅁䅕䅁䅁䝧畯ご䭅䅁䉁䅁䭁䕁䅑䅁䭁䅁䉣䅁䉁䅁䅁允䅁䅁䅯杂䅅䅁杷允䅁䅁䅕䅁䑁䅁䅷䅁䙁䅁䅁䅁癃䕰䈹权楃䅁䅁权䍂䅁䅁权䡁允䅁允䅁䅁䅅䅁䙁䝁歋儱䩴潗䌹䍄䉁䅁䅁兂䅁䅁䅍䅄䅁䅁䅕䅁䅁䡧睄歔䭅䭁䅕䅁䭁䕁䅉䅁䭁䅁䉣䅁䉁䅁䅁允䅁䅁䅣䅁䅁䥁啃唵䵁䅉䅅䅁䙁䅁䅁睁䵁䅁䅁兂䅁䅁䅁祥倱兑䅯关䅁䅁䅯村䅁䅁䅯睂䅅䅁䅅䅁䉁䅁䅁兂硃桯㕒䥄湊村杷允䅁䅁䅕䅁䑁䅁䅷䅁䙁䅁䅁䥁䅂啚䈹权橃䅁䅁权乂䅁䅁权䡁允䅁允䅁䅁䅅䅁䙁佁卆畳䍧㉮䍚䍄䉁䅁䅁兂䅁䅁䅍䅄䅁䅁䅕䅁䅁䕺瑍歭䭅䭁䅍䅁䭁䍁䄴䅁䭁䅁䉣䅁䉁䅁䅁允䅁䅁䅕䅁䅁䅁䅁䅁䵁䅉䅅䅁䙁䅁䅁睁䵁䅁䅁兂䅁䅁䅁䡫㑢䅑䅯兰䅁䅁䅯睁䅁䅁䅯睂䅅䅁䅅䅁䉁䅁䅁睂䅁䅁䅁䉙洳䅑杷允䅁䅁䅕䅁䑁䅁䅷䅁䙁䅁䅁䅁元癤䅨权坄䅁䅁权畁䅁䅁权䡁允䅁允䅁䅁䅅䅁䙁䅁䅁䅁䅁䅁䅁䍄䉁䅁䅁兂䅁䅁䅍䅄䅁䅁䅕䅁䅁䵁い〫䭁䭁䅍䅁䭁䕁䅳䅁䭁䅁䉣䅁䉁䅁䅁允䅁䅁䅕楁扑䐱㙪し䵉䅉䅅䅁䙁䅁䅁睁䵁䅁䅁兂䅁䅁䅁摪但兑䅯䅁䅅䅁䅯睎䅁䅁䅯睂䅅䅁䅅䅁䉁䅁䅁权䅁䅁䅁䍄䉁䅁䅁兂䅁䅁䅍䅄䅁䅁䅕䅁䅁䕁昰䕕䭅䩁䅁䅁䭁䑁䅳䅁䭁䅁䉣䅁䉁䅁䅁允䅁䅁䅯权䅅䅁杷允䅁䅁䅕䅁䑁䅁䅷䅁䙁䅁䅁䵁䅃水䉂权㉄䅁䅁权㍁䅁䅁权䡁允䅁允䅁䅁䅅䅁䙁䅁䅁䅁䅁䅁䅁䍄䉁䅁䅁兂䅁䅁䅍䅄䅁䅁䅕䅁䅁䉁䉃䔫䭁䭁䅁䅁䭁䕁䅳䅁䭁䅁䉣䅁䉁䅁䅁允䅁䅁䅕䩒硕煏䡱歁䵁䅉䅅䅁䙁䅁䅁睁䵁䅁䅁兂䅁䅁䅁䵙㝲䅑䅯兰䅁䅁䅯杒䅁䅁䅯睂䅅䅁䅅䅁䉁䅁䅁睂䅁䅁䅁䩑樷䅑杷允䅁䅁䅕䅁䑁䅁䅷䅁䙁䅁䅁䅁㝂啌䈹权穃䅁䅁权䥂䅁䅁权䡁允䅁允䅁䅁䅅䅁䙁䅁䅁䅁䅁䅁䅁䍄䉁䅁䅁兂䅁䅁䅍䅄䅁䅁䅕䅁䅁䵁い〫䭁䩁䅁䅁䭁䕁䅙䅁䭁䅁䉣䅁䉁䅁䅁允䅁䅁䅯权䅅䅁杷允䅁䅁䅕䅁䑁䅁䅷䅁䙁䅁䅁䅁䅄倹䅴权㝃䅁䅁权䍂䅁䅁权䡁允䅁允䅁䅁䅅䅁䙁䵁琱歮硪穵䍊䍄䉁䅁䅁兂䅁䅁䅍䅄䅁䅁䅕䅁䅁䡁瑳ご䭅偁䅧䅁䭁䕁䅅䅁䭁䅁䉣䅁䉁䅁䅁允䅁䅁䅕䅁䅁䅁䅁䅁䵁䅉䅅䅁䙁䅁䅁睁䵁䅁䅁兂䅁䅁䅁剔儹兑䅯杯䅁䅁䅯䅎䅁䅁䅯睂䅅䅁䅅䅁䉁䅁䅁兂䅁䅁䅁䅁䅁䅁杷允䅁䅁䅕䅁䑁䅁䅷䅁䙁䅁䅁䅁䕁啪䈹权楃䅁䅁权乂䅁䅁权䡁允䅁允䅁䅁䅅䅁䙁䅁㍏捭橢䕇䌹䍄䉁䅁䅁兂䅁䅁䅍䅄䅁䅁䅕䅁䅁䉁䉃䔫䭁䩁䅁䅁䭁䕁䅳䅁䭁䅁䉣䅁䉁䅁䅁允䅁䅁䅯权䅅䅁杷允䅁䅁䅕䅁䑁䅁䅷䅁䙁䅁䅁䅁杄晧䅨权㑃䅁䅁权䅂䅁䅁权䡁允䅁允䅁䅁䅅䅁䙁䭁桦な畘䘱䅊䍄䉁䅁䅁兂䅁䅁䅍䅄䅁䅁䅕䅁䅁䕁昰䕕䭅䭁䅕䅁䭁䕁䄰䅁䭁䅁䉣䅁䉁䅁䅁允䅁䅁䅣䅁䅁䍁䍄唵䵁䅉䅅䅁䙁䅁䅁睁䵁䅁䅁兂䅁䅁䅁䥅㑈䅑䅯睯䅁䅁䅯睓䅁䅁䅯睂䅅䅁䅅䅁䉁䅁䅁兂䅁䕁⭁䬰戵村杷允䅁䅁䅕䅁䑁䅁䅷䅁䙁䅁䅁䅁权晹䅴权楄䅁䅁权䑁䅁䅁权䡁允䅁允䅁䅁䅅䅁䙁䉁煉⬴硱䉭䅎䍄䉁䅁䅁兂䅁䅁䅍䅄䅁䅁䅕䅁䅁䙧䕑䕕䭅䭁䅉䅁䭁䍁䅷䅁䭁䅁䉣䅁䉁䅁䅁允䅁䅁䅕卆佋穲䭒く䵉䅉䅅䅁䙁䅁䅁睁䵁䅁䅁兂䅁䅁䅁䥅㑈䅑䅯杯䅁䅁䅯兔䅁䅁䅯睂䅅䅁䅅䅁䉁䅁䅁兂䅁䉁㤷䅰䠫村杷允䅁䅁䅕䅁䑁䅁䅷䅁䙁䅁䅁䥁睂䔸䈵权楃䅁䅁权睁䅁䅁权䡁允䅁允䅁䅁䅅䅁䙁䅁䅁䅁䅁䅁䅁䍄䉁䅁䅁兂䅁䅁䅍䅄䅁䅁䅕䅁䅁䉁䉃䔫䭁䭁䅕䅁䭁䕁䅳䅁䭁䅁䉣䅁䉁䅁䅁允䅁䅁䅣䅁䅁䥁䍃䔵䵁䅉䅅䅁䙁䅁䅁睁䵁䅁䅁兂䅁䅁䅃ㅏ偬兑䅯具䅁䅁䅯睎䅁䅁䅯睂䅅䅁䅅䅁䉁䅁䅁兂䅁䅁䅁䅁䅁䅁杷允䅁䅁䅕䅁䑁䅁䅷䅁䙁䅁䅁䅁癃䕰䈹权䅁允䅁权祁䅁䅁权䡁允䅁允䅁䅁䅅䅁䭁䅁䉙䅁䵁䅉䅅䅁䙁䅁䅁睁䵁䅁䅁兂䅁䅁䅁䥅㑈䅑䅯兰䅁䅁䅯兔䅁䅁䅯睂䅅䅁䅅䅁䉁䅁䅁睂䅁䅁䅁䵉汌䅑杷允䅁䅁䅕䅁䑁䅁䅷䅁䙁䅁䅁䥁啂䙂䉂权坃䅁䅁权䕂䅁䅁权䡁允䅁允䅁䅁䅅䅁䙁䅁䅅䙁煹䍍䍒䍄䉁䅁䅁兂䅁䅁䅍䅄䅁䅁䅕䅁䅁䉁䉃䔫䭁䭁䅁䅁䭁䕁䅷䅁䭁䅁䉣䅁䉁䅁䅁允䅁䅁䅕慴睢㥯兴啇䵁䅉䅅䅁䙁䅁䅁睁䵁䅁䅁兂䅁䅁䅁穗偂兑䅯关䅁䅁䅯睐䅁䅁䅯睂䅅䅁䅅䅁䉁䅁䅁兂䅁䅁䅁䅁䅁䅁杷允䅁䅁䅕䅁䑁䅁䅷䅁䙁䅁䅁䅁癃䕰䈹权元䅁䅁权䝂䅁䅁权䡁允䅁允䅁䅁䅅䅁䭁䅁䉯䅁䵁䅉䅅䅁䙁䅁䅁睁䵁䅁䅁兂䅁䅁䅁䡫㑢䅑䅯䅫䅁䅁䅯兓䅁䅁䅯睂䅅䅁䅅䅁䉁䅁䅁权䭁允䅁䍄䉁䅁䅁兂䅁䅁䅍䅄䅁䅁䅕䅁䅁䙁坔歔䭅䩁䅙䅁䭁䑁䅙䅁䭁䅁䉣䅁䉁䅁䅁允䅁䅁䅕䅁䅂䙪㡒䕐䵉䅉䅅䅁䙁䅁䅁睁䵁䅁䅁兂䅁䅁䅁穗偂兑䅯䅯䅁䅁䅯䅍䅁䅁䅯睂䅅䅁䅅䅁䉁䅁䅁兂䅁䅁䅁䅁䅁䅁杷允䅁䅁䅕䅁䑁䅁䅷䅁䙁䅁䅁䅁扂䕍䈹权权䅁䅁权㕁䅁䅁权䡁允䅁允䅁䅁䅅䅁䙁䅁䅁䅁䅁䅁䅁䍄䉁䅁䅁兂䅁䅁䅍䅄䅁䅁䅕䅁䅁䍁潁唫䭁䩁䅙䅁䭁䕁䅙䅁䭁䅁䉣䅁䉁䅁䅁允䅁䅁䅕䅁䅁瑸吲䕋䵉䅉䅅䅁䙁䅁䅁睁䵁䅁䅁兂䅁䅁䅁穗偂兑䅯朹䅁䅁䅯材䅁䅁䅯睂䅅䅁䅅䅁䉁䅁䅁兂祁穃㉮歆㉶睐杷允䅁䅁䅕䅁䑁䅁䅷䅁䙁䅁䅁䵁䑸婌䉰权㙄䅁䅁权穁䅁䅁权䡁允䅁允䅁䅁䅅䅁䙁䅁䅁䅁䅁䅁䅁䍄䉁䅁䅁兂䅁䅁䅍䅄䅁䅁䅕䅁䅁䡁䭄〫䭁䭁䅉䅁䭁䕁䅣䅁䭁䅁䉣䅁䉁䅁䅁允䅁䅁䅕呖瑭坌⭸䕤䵉䅉䅅䅁䙁䅁䅁睁䵁䅁䅁兂䅁䅁䅁祥倱兑䅯兰䅁䅁䅯䅓䅁䅁䅯睂䅅䅁䅅䅁䉁䅁䅁睂䅁䅁䅁偧橮䅑杷允䅁䅁䅕䅁䑁䅁䅷䅁䙁䅁䅁䅁䕁啪䈹权楃䅁䅁权⽁䅁䅁权䡁允䅁允䅁䅁䅅䅁䙁䅁䅁䅁䅁䅁䅁䍄䉁䅁䅁兂䅁䅁䅍䅄䅁䅁䅕䅁䅁䭁欫ご䭅䭁䅁䅁䭁䕁䅫䅁䭁䅁䉣䅁䉁䅁䅁允䅁䅁䅕佅琰か桐啎䵁䅉䅅䅁䙁䅁䅁睁䵁䅁䅁兂䅁䅁䅁䡫㑢䅑䅯睷䅁䅁䅯睒䅁䅁䅯睂䅅䅁䅅䅁䉁䅁䅁兂療汪㡎扳祁䅑杷允䅁䅁䅕䅁䑁䅁䅷䅁䙁䅁䅁䵁䑸婌䉰权汃䅁䅁权䉂䅁䅁权䡁允䅁允䅁䅁䅅䅁䭁䅁䅁䅁䵁䅉䅅䅁䙁䅁䅁睁䵁䅁䅁兂䅁䅁䅁偷㝔䅑䅯睯䅁䅁䅯兒䅁䅁䅯睂䅅䅁䅅䅁䉁䅁䅁兂䱂卡桉䜰慰村杷允䅁䅁䅕䅁䑁䅁䅷䅁䙁䅁䅁䥁啂䙂䉂权坃䅁䅁权䝂䅁䅁权䡁允䅁允䅁䅁䅅䅁䙁䅁䅁䙇䩳䍮䍒䍄䉁䅁䅁兂䅁䅁䅍䅄䅁䅁䅕䅁䅁䡁䭄〫䭁乁䅁䅁䭁䕁䅣䅁䭁䅁䉣䅁䉁䅁䅁允䅁䅁䅕䅁䅁䅁䅁䅁䵁䅉䅅䅁䙁䅁䅁睁䵁䅁䅁兂䅁䅁䅁㙲偒兑䅯䅫䅁䅁䅯睁䅁䅁䅯睂䅅䅁䅅䅁䉁䅁䅁权䭁允䅁䍄䉁䅁䅁兂䅁䅁䅍䅄䅁䅁䅕䅁䅁䝁确歔䭅乁䄴䅁䭁䕁䅙䅁䭁䅁䉣䅁䉁䅁䅁允䅁䅁䅕啳癘唹畬䕄䵁䅉䅅䅁䙁䅁䅁睁䵁䅁䅁兂䅁䅁䅁剔儹兑䅯杬䅁䅁䅯睓䅁䅁䅯睂䅅䅁䅅䅁䉁䅁䅁兂㑄㙕䈸摉䵊村杷允䅁䅁䅕䅁䑁䅁䅷䅁䙁䅁䅁䵁䑸婌䉰权橃䅁䅁权㕁䅁䅁权䡁允䅁允䅁䅁䅅䅁䙁䅁䅁䅁䅁䅁䅁䍄䉁䅁䅁兂䅁䅁䅍䅄䅁䅁䅕䅁䅁䉁䉃䔫䭁䭁䅕䅁䭁䕁䅷䅁䭁䅁䉣䅁䉁䅁䅁允䅁䅁䅣䅁䅁䍁睃䔵䵁䅉䅅䅁䙁䅁䅁睁䵁䅁䅁兂䅁䅁䅁䵯㝮䅑䅯䅴䅁䅁䅯兏䅁䅁䅯睂䅅䅁䅅䅁䉁䅁䅁兂䅁䅁䅁䅁䅁䅁杷允䅁䅁䅕䅁䑁䅁䅷䅁䙁䅁䅁䥁啂䙂䉂权汃䅁䅁权㕁䅁䅁权䡁允䅁允䅁䅁䅅䅁䭁䅁䅁䅁䵁䅉䅅䅁䙁䅁䅁睁䵁䅁䅁兂䅁䅁䅁䵣㝲䅑䅯杁䅅䅁䅯兎䅁䅁䅯睂䅅䅁䅅䅁䉁䅁䅁兂䅁䅁䅁䅁䅁䅁杷允䅁䅁䅕䅁䑁䅁䅷䅁䙁䅁䅁䅁啂欱䈵权坃䅁䅁权䥂䅁䅁权䡁允䅁允䅁䅁䅅䅁䙁䅁䅁䝧剤〳䍒䍄䉁䅁䅁兂䅁䅁䅍䅄䅁䅁䅕䅁䅁䙧䕑䕕䭅䩁䅁䅁䭁䕁䅑䅁䭁䅁䉣䅁䉁䅁䅁允䅁䅁䅯权䅅䅁杷允䅁䅁䅕䅁䑁䅁䅷䅁䙁䅁䅁䅁允晧䅨权元䅁䅁权䵂䅁䅁权䡁允䅁允䅁䅁䅅䅁䭁䅁䉯䅁䵁䅉䅅䅁䙁䅁䅁睁䵁䅁䅁兂䅁䅁䅁䵯㝮䅑䅯睯䅁䅁䅯杍䅁䅁䅯睂䅅䅁䅅䅁䉁䅁䅁兂䅁䅁䅁䅁䅁䅁杷允䅁䅁䅕䅁䑁䅁䅷䅁䙁䅁䅁䅁䅄倹䅴权敄䅁䅁权癁䅁䅁权䡁允䅁允䅁䅁䅅䅁䙁䅁䅁䅁䅁䅁䅁䍄䉁䅁䅁兂䅁䅁䅍䅄䅁䅁䅕䅁䅁䉁䉃䔫䭁䭁䅉䅁䭁䑁䄴䅁䭁䅁䉣䅁䉁䅁䅁允䅁䅁䅕䅁獄䍔堯て䵉䅉䅅䅁䙁䅁䅁睁䵁䅁䅁兂䅁䅁䅁䥅㑈䅑䅯兰䅁䅁䅯材䅁䅁䅯睂䅅䅁䅅䅁䉁䅁䅁睂䅁䅁䅁临欳䅑杷允䅁䅁䅕䅁䑁䅁䅷䅁䙁䅁䅁䥁䅂啚䈹权癃䅁䅁权䕂䅁䅁权䡁允䅁允䅁䅁䅅䅁䙁䅁䅁䅁䅁䅁䅁䍄䉁䅁䅁兂䅁䅁䅍䅄䅁䅁䅕䅁䅁䍁潁唫䭁乁䅁䅁䭁䑁䅣䅁䭁䅁䉣䅁䉁䅁䅁允䅁䅁䅕敱穸䕓眰䕌䵁䅉䅅䅁䙁䅁䅁睁䵁䅁䅁兂䅁䅁䅁䵣㝲䅑䅯共䅁䅁䅯䅒䅁䅁䅯睂䅅䅁䅅䅁䉁䅁䅁权䭁允䅁䍄䉁䅁䅁兂䅁䅁䅍䅄䅁䅁䅕䅁䅁䙁坔歔䭅䩁䅙䅁䭁䍁䄴䅁䭁䅁䉣䅁䉁䅁䅁允䅁䅁䅕䅁䅁䭎娱䕁䵉䅉䅅䅁䙁䅁䅁睁䵁䅁䅁兂䅁䅁䅁䍉㕪䅑䅯杯䅁䅁䅯睒䅁䅁䅯睂䅅䅁䅅䅁䉁䅁䅁兂䅁䉁瑃夰湆村杷允䅁䅁䅕䅁䑁䅁䅷䅁䙁䅁䅁䅁乂ㅈ䉂权元䅁䅁权㥁䅁䅁权䡁允䅁允䅁䅁䅅䅁䭁䅁䉯䅁䵁䅉䅅䅁䙁䅁䅁睁䵁䅁䅁兂䅁䅁䅁乖佚兑䅯杬䅁䅁䅯䅑䅁䅁䅯睂䅅䅁䅅䅁䉁䅁䅁兂䅁䵁兂䡑㕉村杷允䅁䅁䅕䅁䑁䅁䅷䅁䙁䅁䅁䅁啂欱䈵权元䅁䅁权乂䅁䅁权䡁允䅁允䅁䅁䅅䅁䭁䅁䉯䅁䵁䅉䅅䅁䙁䅁䅁睁䵁䅁䅁兂䅁䅁䅃䅖兒兑䅯睯䅁䅁䅯䅎䅁䅁䅯睂䅅䅁䅅䅁䉁䅁䅁兂䅁䱁䍁ㅅㅉ村杷允䅁䅁䅕䅁䑁䅁䅷䅁䙁䅁䅁䵁䑸婌䉰权权䅁䅁权䙂䅁䅁权䡁允䅁允䅁䅁䅅䅁䙁䅁䅁䅁䅁䅁䅁䍄䉁䅁䅁兂䅁䅁䅍䅄䅁䅁䅕䅁䅁䭁欫ご䭅䭁䅍䅁䭁䑁䅕䅁䭁䅁䉣䅁䉁䅁䅁允䅁䅁䅕椷な杭獁䕑䵉䅉䅅䅁䙁䅁䅁睁䵁䅁䅁兂䅁䅁䅁䵯㝮䅑䅯杯䅁䅁䅯睌䅁䅁䅯睂䅅䅁䅅䅁䉁䅁䅁兂䅁䅁䅁䅁䅁䅁杷允䅁䅁䅕䅁䑁䅁䅷䅁䙁䅁䅁䥁啂䙂䉂权䕁允䅁权乂䅁䅁权䡁允䅁允䅁䅁䅅䅁䙁佁火夵慧䙱䅒䍄䉁䅁䅁兂䅁䅁䅍䅄䅁䅁䅕䅁䅁䭁欫ご䭅佁䅑䅁䭁䑁䅉䅁䭁䅁䉣䅁䉁䅁䅁允䅁䅁䅕䅁䅁䅁䅁䅁䵁䅉䅅䅁䙁䅁䅁睁䵁䅁䅁兂䅁䅁䅁住佒兑䅯杯䅁䅁䅯睑䅁䅁䅯睂䅅䅁䅅䅁䉁䅁䅁兂㑁㝌匸橶歬村杷允䅁䅁䅕䅁䑁䅁䅷䅁䙁䅁䅁䅁䅂智䅴权权䅁䅁权乂䅁䅁权䡁允䅁允䅁䅁䅅䅁䙁䭁久⭐㕭䉢䅸䍄䉁䅁䅁兂䅁䅁䅍䅄䅁䅁䅕䅁䅁䍁潁唫䭁䩁䅁䅁䭁䅁䅍䅁䭁䅁䉣䅁䉁䅁䅁允䅁䅁䅯权䅅䅁杷允䅁䅁䅕䅁䑁䅁䅷䅁䙁䅁䅁䅁睂癹䅴权䱄䅁䅁权䥂䅁䅁权䡁允䅁允䅁䅁䅅䅁䙁䅁䅁䅁䅁䅁䅁䍄䉁䅁䅁兂䅁䅁䅍䅄䅁䅁䅕䅁䅁䕧求ご䭅佁䅯䅁䭁䍁䅷䅁䭁䅁䉣䅁䉁䅁䅁允䅁䅁䅕䅁䅁䅁䅁䅁䵁䅉䅅䅁䙁䅁䅁睁䵁䅁䅁兂䅁䅁䅁摪但兑䅯杬䅁䅁䅯杒䅁䅁䅯睂䅅䅁䅅䅁䉁䅁䅁兂䅁䥁祂片睁村杷允䅁䅁䅕䅁䑁䅁䅷䅁䙁䅁䅁䅁允晧䅨权橃䅁䅁权䙂䅁䅁权䡁允䅁允䅁䅁䅅䅁䙁䅁䅁䈰倷汢䍬䍄䉁䅁䅁兂䅁䅁䅍䅄䅁䅁䅕䅁䅁䝧畯ご䭅䭁䅉䅁䭁䕁䅷䅁䭁䅁䉣䅁䉁䅁䅁允䅁䅁䅕䝕慨丷稹ぐ䵉䅉䅅䅁䙁䅁䅁睁䵁䅁䅁兂䅁䅁䅃䝑偖兑䅯朷䅁䅁䅯材䅁䅁䅯睂䅅䅁䅅䅁䉁䅁䅁兂䕁䄹散振䡊䅑杷允䅁䅁䅕䅁䑁䅁䅷䅁䙁䅁䅁䅁䅄倹䅴权汃䅁䅁权䅂䅁䅁权䡁允䅁允䅁䅁䅅䅁䡁䅁䅁䅁䅁畵䅊䍄䉁䅁䅁兂䅁䅁䅍䅄䅁䅁䅕䅁䅁䭁欫ご䭅佁䅑䅁䭁䑁䄰䅁䭁䅁䉣䅁䉁䅁䅁允䅁䅁䅕䅁䅁䅁䅁䅁䵁䅉䅅䅁䙁䅁䅁睁䵁䅁䅁兂䅁䅁䅁䥅㑈䅑䅯兰䅁䅁䅯兒䅁䅁䅯睂䅅䅁䅅䅁䉁䅁䅁睂䅁䅁䅁䅧汶䅑杷允䅁䅁䅕䅁䑁䅁䅷䅁䙁䅁䅁䅁䅄倹䅴权楃䅁䅁权㙁䅁䅁权䡁允䅁允䅁䅁䅅䅁䙁偁⼯䜴橅汦䍴䍄䉁䅁䅁兂䅁䅁䅍䅄䅁䅁䅕䅁䅁䡧睄歔䭅偁䅙䅁䭁䕁䅯䅁䭁䅁䉣䅁䉁䅁䅁允䅁䅁䅕敵䰫畨睕䐹䴸䅉䅅䅁䙁䅁䅁睁䵁䅁䅁兂䅁䅁䅁㙲偒兑䅯杁䅅䅁䅯䅍䅁䅁䅯睂䅅䅁䅅䅁䉁䅁䅁兂䅁䅁䅁䅁䅁䅁杷允䅁䅁䅕䅁䑁䅁䅷䅁䙁䅁䅁䅁䕁啪䈹权㉃䅁䅁权㥁䅁䅁权䡁允䅁允䅁䅁䅅䅁䙁䅁䅁䅁䅁䅁䅁䍄䉁䅁䅁兂䅁䅁䅍䅄䅁䅁䅕䅁䅁䅁乓ご䭅䭁䅍䅁䭁䕁䅳䅁䭁䅁䉣䅁䉁䅁䅁允䅁䅁䅕䅁䅁䅁䅁䅁䵁䅉䅅䅁䙁䅁䅁睁䵁䅁䅁兂䅁䅁䅁穗偂兑䅯䅯䅁䅁䅯村䅁䅁䅯睂䅅䅁䅅䅁䉁䅁䅁兂卄䱈䑍こ卧䅑杷允䅁䅁䅕䅁䑁䅁䅷䅁䙁䅁䅁䅁䕁啪䈹权捄䅁䅁权㝁䅁䅁权䡁允䅁允䅁䅁䅅䅁䙁䅁䅁䅁䅁䅁䅁䍄䉁䅁䅁兂䅁䅁䅍䅄䅁䅁䅕䅁䅁䕧求ご䭅䭁䅕䅁䭁䕁䅫䅁䭁䅁䉣䅁䉁䅁䅁允䅁䅁䅣䅁䅁䕁湁䔵䵁䅉䅅䅁䙁䅁䅁睁䵁䅁䅁兂䅁䅁䅁䤴㑈䅑䅯䅯䅁䅁䅯兏䅁䅁䅯睂䅅䅁䅅䅁䉁䅁䅁兂㝁畘朷歺硕䅑杷允䅁䅁䅕䅁䑁䅁䅷䅁䙁䅁䅁䅁㝂啌䈹权䉄䅁䅁权㕁䅁䅁权䡁允䅁允䅁䅁䅅䅁䙁䅁䅁䅁䅁䅁䅁䍄䉁䅁䅁兂䅁䅁䅍䅄䅁䅁䅕䅁䅁䝧畯ご䭅䭁䅕䅁䭁䕁䅍䅁䭁䅁䉣䅁䉁䅁䅁允䅁䅁䅣䅁䅁䵁癄唵䵁䅉䅅䅁䙁䅁䅁睁䵁䅁䅁兂䅁䅁䅁䥅㑈䅑䅯䅫䅁䅁䅯兒䅁䅁䅯睂䅅䅁䅅䅁䉁䅁䅁权䭁允䅁䍄䉁䅁䅁兂䅁䅁䅍䅄䅁䅁䅕䅁䅁䡧睄歔䭅䭁䅁䅁䭁䍁䅷䅁䭁䅁䉣䅁䉁䅁䅁允䅁䅁䅕䅁䅁䅁䅁䅁䵁䅉䅅䅁䙁䅁䅁睁䵁䅁䅁兂䅁䅁䵄祑愲兑䅯䅯䅁䅁䅯睎䅁䅁䅯睂䅅䅁䅅䅁䉁䅁䅁兂䅁䅁䅁䅁䅁䅁杷允䅁䅁䅕䅁䑁䅁䅷䅁䙁䅁䅁䅁䅄倹䅴权元䅁䅁权硁䅁䅁权䡁允䅁允䅁䅁䅅䅁䭁䅁䉯䅁䵁䅉䅅䅁䙁䅁䅁睁䵁䅁䅁兂䅁䅁䅁祥倱兑䅯睯䅁䅁䅯兓䅁䅁䅯睂䅅䅁䅅䅁䉁䅁䅁兂捂䉗慙㡤䱆村杷允䅁䅁䅕䅁䑁䅁䅷䅁䙁䅁䅁䅁㑁䔵䈵权ぃ䅁䅁权祁䅁䅁权䡁允䅁允䅁䅁䅅䅁䙁䅁䅁䅁䅁䅁䅁䍄䉁䅁䅁兂䅁䅁䅍䅄䅁䅁䅕䅁䅁䙧䕑䕕䭅䩁䅁䅁䭁䍁䅷䅁䭁䅁䉣䅁䉁䅁䅁允䅁䅁䅯权䅅䅁杷允䅁䅁䅕䅁䑁䅁䅷䅁䙁䅁䅁䅁乂ㅈ䉂权汃䅁䅁权䕂䅁䅁权䡁允䅁允䅁䅁䅅䅁䡁䅁䅁䅁权佣䅎䍄䉁䅁䅁兂䅁䅁䅍䅄䅁䅁䅕䅁䅁䉁䉃䔫䭁䭁䅉䅁䭁䑁䅷䅁䭁䅁䉣䅁䉁䅁䅁允䅁䅁䅕䅁䝂婢桷啧䵉䅉䅅䅁䙁䅁䅁睁䵁䅁䅁兂䅁䅁䅁穗偂兑䅯杺䅁䅁䅯杓䅁䅁䅯睂䅅䅁䅅䅁䉁䅁䅁兂塄婗坐刱ㅱ睐杷允䅁䅁䅕䅁䑁䅁䅷䅁䙁䅁䅁䥁䅂啚䈹权坃䅁䅁权㍁䅁䅁权䡁允䅁允䅁䅁䅅䅁䙁䅁䅁䅁䅁䅁䅁䍄䉁䅁䅁兂䅁䅁䅍䅄䅁䅁䅕䅁䅁䕁昰䕕䭅䩁䅁䅁䭁䑁䅫䅁䭁䅁䉣䅁䉁䅁䅁允䅁䅁䅯权䅅䅁杷允䅁䅁䅕䅁䑁䅁䅷䅁䙁䅁䅁䅁乃唰䈵权汃䅁䅁权癁䅁䅁权䡁允䅁允䅁䅁䅅䅁䭁䅁䅁䅁䵁䅉䅅䅁䙁䅁䅁睁䵁䅁䅁兂䅁䅁䅁䵑㜳䅑䅯䅫䅁䅁䅯杒䅁䅁䅯睂䅅䅁䅅䅁䉁䅁䅁权䭁允䅁䍄䉁䅁䅁兂䅁䅁䅍䅄䅁䅁䅕䅁䅁䉁䉃䔫䭁䭁䅍䅁䭁䑁䅷䅁䭁䅁䉣䅁䉁䅁䅁允䅁䅁䅕䅁允浫灊啗䵉䅉䅅䅁䙁䅁䅁睁䵁䅁䅁兂䅁䅁䅁䥅㑈䅑䅯朷䅁䅁䅯兎䅁䅁䅯睂䅅䅁䅅䅁䉁䅁䅁兂硂乮䉚䡙䥖䅑杷允䅁䅁䅕䅁䑁䅁䅷䅁䙁䅁䅁䅁睂癹䅴权慄䅁䅁权䕂䅁䅁权䡁允䅁允䅁䅁䅅䅁䙁䅁䅁䅁䅁䅁䅁䍄䉁䅁䅁兂䅁䅁䅍䅄䅁䅁䅕䅁䅁䅁乓ご䭅䭁䅁䅁䭁䕁䅯䅁䭁䅁䉣䅁䉁䅁䅁允䅁䅁䅕摌㡯汎堲䕍䵁䅉䅅䅁䙁䅁䅁睁䵁䅁䅁兂䅁䅁䅁䥅㑈䅑䅯杬䅁䅁䅯䅐䅁䅁䅯睂䅅䅁䅅䅁䉁䅁䅁兂䅁䭁慁敔低村杷允䅁䅁䅕䅁䑁䅁䅷䅁䙁䅁䅁䅁扂䕍䈹权ぃ䅁䅁权㡁䅁䅁权䡁允䅁允䅁䅁䅅䅁䙁䙁⽰䥸兙渵䍆䍄䉁䅁䅁兂䅁䅁䅍䅄䅁䅁䅕䅁䅁䙁坔歔䭅䭁䅁䅁䭁䑁䅷䅁䭁䅁䉣䅁䉁䅁䅁允䅁䅁䅕橇慅偷敷歉䵁䅉䅅䅁䙁䅁䅁睁䵁䅁䅁兂䅁䅁䵄祑愲兑䅯䄳䅁䅁䅯兎䅁䅁䅯睂䅅䅁䅅䅁䉁䅁䅁兂䅁䅁䅁䅁䅁䅁杷允䅁䅁䅕䅁䑁䅁䅷䅁䙁䅁䅁䅁睂癹䅴权䅁允䅁权癁䅁䅁权䡁允䅁允䅁䅁䅅䅁䭁䑁䈸䅁䵁䅉䅅䅁䙁䅁䅁睁䵁䅁䅁兂䅁䅁䅁偷㝔䅑䅯杯䅁䅁䅯免䅁䅁䅯睂䅅䅁䅅䅁䉁䅁䅁兂桃爵㝅㕰䵬村杷允䅁䅁䅕䅁䑁䅁䅷䅁䙁䅁䅁䅁㑁䔵䈵权权䅁䅁权㥁䅁䅁权䡁允䅁允䅁䅁䅅䅁䙁䅁䅁䅁䅁䅁䅁䍄䉁䅁䅁兂䅁䅁䅍䅄䅁䅁䅕䅁䅁䭁䩄〫䭁乁䅙䅁䭁䕁䄰䅁䭁䅁䉣䅁䉁䅁䅁允䅁䅁䅕㥗䉪癣䅴䐯䴸䅉䅅䅁䙁䅁䅁睁䵁䅁䅁兂䅁䅁䅁摪但兑䅯朲䅁䅁䅯睑䅁䅁䅯睂䅅䅁䅅䅁䉁䅁䅁兂摂㥧䕨潑敦睐杷允䅁䅁䅕䅁䑁䅁䅷䅁䙁䅁䅁䥁煂歌䈹权湃䅁䅁权㝁䅁䅁权䡁允䅁允䅁䅁䅅䅁䭁䅁䉯䅁䵁䅉䅅䅁䙁䅁䅁睁䵁䅁䅁兂䅁䅁䅁䥂倱兑䅯睵䅁䅁䅯材䅁䅁䅯睂䅅䅁䅅䅁䉁䅁䅁兂䅁䅁䅁䅁䅁䅁杷允䅁䅁䅕䅁䑁䅁䅷䅁䙁䅁䅁䅁杁偋䅬权汃䅁䅁权硁䅁䅁权䡁允䅁允䅁䅁䅅䅁䡁䅁䅁䅁杄⭶䅂䍄䉁䅁䅁兂䅁䅁䅍䅄䅁䅁䅕䅁䅁䡧睄歔䭅䭁䅕䅁䭁䑁䅷䅁䭁䅁䉣䅁䉁䅁䅁允䅁䅁䅣䅁䅁䍁㕁唵䵁䅉䅅䅁䙁䅁䅁睁䵁䅁䅁兂䅁䅁䅁䥂倱兑䅯䅫䅁䅁䅯䅓䅁䅁䅯睂䅅䅁䅅䅁䉁䅁䅁权䭁允䅁䍄䉁䅁䅁兂䅁䅁䅍䅄䅁䅁䅕䅁䅁䉁䉃䔫䭁䭁䅁䅁䭁䕁䅯䅁䭁䅁䉣䅁䉁䅁䅁允䅁䅁䅕楚瑮䥫㙤䕊䵁䅉䅅䅁䙁䅁䅁睁䵁䅁䅁兂䅁䅁䅁䍉㕪䅑䅯朹䅁䅁䅯杒䅁䅁䅯睂䅅䅁䅅䅁䉁䅁䅁兂䅁䅁䅁䅁䅁䅁杷允䅁䅁䅕䅁䑁䅁䅷䅁䙁䅁䅁䅁杂癹䅴权䅁允䅁权䅂䅁䅁权䡁允䅁允䅁䅁䅅䅁䭁䑁䈸䅁䵁䅉䅅䅁䙁䅁䅁睁䵁䅁䅁兂䅁䅁䅁䡫㑢䅑䅯䅯䅁䅁䅯兒䅁䅁䅯睂䅅䅁䅅䅁䉁䅁䅁兂䭁灸䴰杦樰䅑杷允䅁䅁䅕䅁䑁䅁䅷䅁䙁䅁䅁䅁䅂智䅴权㡄䅁䅁权睁䅁䅁权䡁允䅁允䅁䅁䅅䅁䙁䅁䅁䅁䅁䅁䅁䍄䉁䅁䅁兂䅁䅁䅍䅄䅁䅁䅕䅁䅁䩁㉂䔫䭁偁䅯䅁䭁䕁䅕䅁䭁䅁䉣䅁䉁䅁䅁允䅁䅁䅕䅁潃䵚潃啙䵉䅉䅅䅁䙁䅁䅁睁䵁䅁䅁兂䅁䅁䅃偣佂兑䅯䅫䅁䅁䅯睍䅁䅁䅯睂䅅䅁䅅䅁䉁䅁䅁权䭁允䅁䍄䉁䅁䅁兂䅁䅁䅍䅄䅁䅁䅕䅁䅁䝁确歔䭅乁䅁䅁䭁䑁䅳䅁䭁䅁䉣䅁䉁䅁䅁允䅁䅁䅕䅁䅁䅁䅁䅁䵁䅉䅅䅁䙁䅁䅁睁䵁䅁䅁兂䅁䅁䅃偣佂兑䅯兰䅁䅁䅯兎䅁䅁䅯睂䅅䅁䅅䅁䉁䅁䅁睂䅁䅁䅁䘴歔䅑杷允䅁䅁䅕䅁䑁䅁䅷䅁䙁䅁䅁䅁灂唸䈵权牃䅁䅁权㝁䅁䅁权䡁允䅁允䅁䅁䅅䅁䭁䅁䉯䅁䵁䅉䅅䅁䙁䅁䅁睁䵁䅁䅁兂䅁䅁䅁䵯㝮䅑䅯䅯䅁䅁䅯睎䅁䅁䅯睂䅅䅁䅅䅁䉁䅁䅁兂浃㡭村䱳楉䅑杷允䅁䅁䅕䅁䑁䅁䅷䅁䙁䅁䅁䅁灂唸䈵权㙃䅁䅁权祁䅁䅁权䡁允䅁允䅁䅁䅅䅁䙁䅁䅁䅁䅁䅁䅁䍄䉁䅁䅁兂䅁䅁䅍䅄䅁䅁䅕䅁䅁䡁瑳ご䭅䭁䅳䅁䭁䅁䅍䅁䭁䅁䉣䅁䉁䅁䅁允䅁䅁䅯权䅅䅁杷允䅁䅁䅕䅁䑁䅁䅷䅁䙁䅁䅁䥁啂䙂䉂权䱄䅁䅁权䅂䅁䅁权䡁允䅁允䅁䅁䅅䅁䙁䅁䅁䅁䅁䅁䅁䍄䉁䅁䅁兂䅁䅁䅍䅄䅁䅁䅕䅁䅁䕺瑍歭䭅䭁䅁䅁䭁䑁䅳䅁䭁䅁䉣䅁䉁䅁䅁允䅁䅁䅕䅁䅁䅁䅁䅁䵁䅉䅅䅁䙁䅁䅁睁䵁䅁䅁兂䅁䅁䅁䥅㑈䅑䅯杯䅁䅁䅯杓䅁䅁䅯睂䅅䅁䅅䅁䉁䅁䅁兂䅁䍁儵㜰䉗村杷允䅁䅁䅕䅁䑁䅁䅷䅁䙁䅁䅁䵁䅃水䉂权㉄䅁䅁权䉂䅁䅁权䡁允䅁允䅁䅁䅅䅁䙁䅁䅁䅁䅁䅁䅁䍄䉁䅁䅁兂䅁䅁䅍䅄䅁䅁䅕䅁䅁䑧婴ご䭅䵁䅕䅁䭁䑁䅫䅁䭁䅁䉣䅁䉁䅁䅁允䅁䅁䅕䅁䅁䅁䅁䅁䵁䅉䅅䅁䙁䅁䅁睁䵁䅁䅁兂䅁䅁䅁䥂倱兑䅯杯䅁䅁䅯䅒䅁䅁䅯睂䅅䅁䅅䅁䉁䅁䅁兂扂湷䜵䥩档村杷允䅁䅁䅕䅁䑁䅁䅷䅁䙁䅁䅁䅁灂唸䈵权卄䅁䅁权乂䅁䅁权䡁允䅁允䅁䅁䅅䅁䙁䭁ㄯ㐸湺穉䅒䍄䉁䅁䅁兂䅁䅁䅍䅄䅁䅁䅕䅁䅁䭁欫ご䭅䩁䅁䅁䭁䑁䅁䅁䭁䅁䉣䅁䉁䅁䅁允䅁䅁䅯权䅅䅁杷允䅁䅁䅕䅁䑁䅁䅷䅁䙁䅁䅁䥁煂歌䈹权元䅁䅁权䑁䅁䅁权䡁允䅁允䅁䅁䅅䅁䭁䅁䉯䅁䵁䅉䅅䅁䙁䅁䅁睁䵁䅁䅁兂䅁䅁䅃楡倵兑䅯睵䅁䅁䅯䅏䅁䅁䅯睂䅅䅁䅅䅁䉁䅁䅁兂䅁䅁䅁䅁䅁䅁杷允䅁䅁䅕䅁䑁䅁䅷䅁䙁䅁䅁䅁䕁啪䈹权㉄䅁䅁权䕂䅁䅁权䡁允䅁允䅁䅁䅅䅁䙁䅁䅁䅁䅁䅁䅁䍄䉁䅁䅁兂䅁䅁䅍䅄䅁䅁䅕䅁䅁䭁欫ご䭅䭁䅕䅁䭁䑁䅳䅁䭁䅁䉣䅁䉁䅁䅁允䅁䅁䅣䅁䅁䕁䵃欴䵁䅉䅅䅁䙁䅁䅁睁䵁䅁䅁兂䅁䅁䅃ㅏ偬兑䅯睯䅁䅁䅯村䅁䅁䅯睂䅅䅁䅅䅁䉁䅁䅁兂乂䡨䑇⽦䩸村杷允䅁䅁䅕䅁䑁䅁䅷䅁䙁䅁䅁䅁睂癹䅴权元䅁䅁权䍂䅁䅁权䡁允䅁允䅁䅁䅅䅁䭁䅁䉯䅁䵁䅉䅅䅁䙁䅁䅁睁䵁䅁䅁兂䅁䅁䅁䥅㑈䅑䅯䅯䅁䅁䅯村䅁䅁䅯睂䅅䅁䅅䅁䉁䅁䅁兂䕁䡎塦䵹慙䅑杷允䅁䅁䅕䅁䑁䅁䅷䅁䙁䅁䅁䅁杁偋䅬权䍁允䅁权ぁ䅁䅁权䡁允䅁允䅁䅁䅅䅁䙁䅁䅁䅁䅁䅁䅁䍄䉁䅁䅁兂䅁䅁䅍䅄䅁䅁䅕䅁䅁䡁䭄〫䭁䩁䅁䅁䭁䑁䅳䅁䭁䅁䉣䅁䉁䅁䅁允䅁䅁䅯权䅅䅁杷允䅁䅁䅕䅁䑁䅁䅷䅁䙁䅁䅁䥁啂䙂䉂权い䅁䅁权㑁䅁䅁权䡁允䅁允䅁䅁䅅䅁䙁䅁䅁䅁䅁䅁䅁䍄䉁䅁䅁兂䅁䅁䅍䅄䅁䅁䅕䅁䅁䍁潁唫䭁䵁䅍䅁䭁䑁䅷䅁䭁䅁䉣䅁䉁䅁䅁允䅁䅁䅕䅁䅁䅁䅁䅁䵁䅉䅅䅁䙁䅁䅁睁䵁䅁䅁兂䅁䅁䅃䝑偖兑䅯䅫䅁䅁䅯䅒䅁䅁䅯睂䅅䅁䅅䅁䉁䅁䅁权䭁允䅁䍄䉁䅁䅁兂䅁䅁䅍䅄䅁䅁䅕䅁䅁䉁䉃䔫䭁䩁䅙䅁䭁䕁䅉䅁䭁䅁䉣䅁䉁䅁䅁允䅁䅁䅕䅁䅃㠳䙔ご䵉䅉䅅䅁䙁䅁䅁睁䵁䅁䅁兂䅁䅁䅁乖佚兑䅯杯䅁䅁䅯䅓䅁䅁䅯睂䅅䅁䅅䅁䉁䅁䅁兂䅁䩁坒啳㝎村杷允䅁䅁䅕䅁䑁䅁䅷䅁䙁䅁䅁䥁睂䔸䈵权橃䅁䅁权䅂䅁䅁权䡁允䅁允䅁䅁䅅䅁䙁䅁䅁义夲䉮䍊䍄䉁䅁䅁兂䅁䅁䅍䅄䅁䅁䅕䅁䅁䥷楄䕕䭅䵁䄰䅁䭁䑁䅯䅁䭁䅁䉣䅁䉁䅁䅁允䅁䅁䅕䅁䅁䅁䅁䅁䵁䅉䅅䅁䙁䅁䅁睁䵁䅁䅁兂䅁䅁䅁䥅㑈䅑䅯䅫䅁䅁䅯村䅁䅁䅯睂䅅䅁䅅䅁䉁䅁䅁权䭁允䅁䍄䉁䅁䅁兂䅁䅁䅍䅄䅁䅁䅕䅁䅁䩁㉂䔫䭁䩁䅁䅁䭁䕁䅅䅁䭁䅁䉣䅁䉁䅁䅁允䅁䅁䅯权䅅䅁杷允䅁䅁䅕䅁䑁䅁䅷䅁䙁䅁䅁䥁㝁啗䈹权楃䅁䅁权㙁䅁䅁权䡁允䅁允䅁䅁䅅䅁䙁䅁䅁䝷煴䕩䍨䍄䉁䅁䅁兂䅁䅁䅍䅄䅁䅁䅕䅁䅁䵁い〫䭁䭁䅁䅁䭁䕁䅍䅁䭁䅁䉣䅁䉁䅁䅁允䅁䅁䅕䥐破歷ㅑ啉䵁䅉䅅䅁䙁䅁䅁睁䵁䅁䅁兂䅁䅁䅁䥂倱兑䅯䅴䅁䅁䅯杍䅁䅁䅯睂䅅䅁䅅䅁䉁䅁䅁兂䅁䅁䅁䅁䅁䅁杷允䅁䅁䅕䅁䑁䅁䅷䅁䙁䅁䅁䅁权晹䅴权卄䅁䅁权畁䅁䅁权䡁允䅁允䅁䅁䅅䅁䙁䅁䅁䅁䅁䅁䅁䍄䉁䅁䅁兂䅁䅁䅍䅄䅁䅁䅕䅁䅁䕺瑍歭䭅䭁䅕䅁䭁䑁䅣䅁䭁䅁䉣䅁䉁䅁䅁允䅁䅁䅯䅁䅁䅁杷允䅁䅁䅕䅁䑁䅁䅷䅁䙁䅁䅁䅁杁偋䅬权坃䅁䅁权乂䅁䅁权䡁允䅁允䅁䅁䅅䅁䙁䅁䅁䝧㡗吰䍨䍄䉁䅁䅁兂䅁䅁䅍䅄䅁䅁䅕䅁䅁䑧婴ご䭅䭁䅍䅁䭁䑁䅕䅁䭁䅁䉣䅁䉁䅁䅁允䅁䅁䅕䬳㝓㥕剄歔䵉䅉䅅䅁䙁䅁䅁睁䵁䅁䅁兂䅁䅁䅁䥅㑈䅑䅯䅫䅁䅁䅯兔䅁䅁䅯睂䅅䅁䅅䅁䉁䅁䅁权䭁允䅁䍄䉁䅁䅁兂䅁䅁䅍䅄䅁䅁䅕䅁䅁䍁潁唫䭁佁䅙䅁䭁䑁䅯䅁䭁䅁䉣䅁䉁䅁䅁允䅁䅁䅕䅁䅁䅁䅁䅁䵁䅉䅅䅁䙁䅁䅁睁䵁䅁䅁兂䅁䅁䅁乖佚兑䅯睯䅁䅁䅯李䅁䅁䅯睂䅅䅁䅅䅁䉁䅁䅁兂䅁䩁㑁㍴氵村杷允䅁䅁䅕䅁䑁䅁䅷䅁䙁䅁䅁䅁啂欱䈵权䉄䅁䅁权㥁䅁䅁权䡁允䅁允䅁䅁䅅䅁䙁偁䑐硢敥硆䄵䍄䉁䅁䅁兂䅁䅁䅍䅄䅁䅁䅕䅁䅁䉁䉃䔫䭁䭁䅁䅁䭁䕁䅍䅁䭁䅁䉣䅁䉁䅁䅁允䅁䅁䅕偑摌ㅭ敬䕊䵁䅉䅅䅁䙁䅁䅁睁䵁䅁䅁兂䅁䅁䅁祥倱兑䅯䅫䅁䅁䅯材䅁䅁䅯睂䅅䅁䅅䅁䉁䅁䅁权䭁允䅁䍄䉁䅁䅁兂䅁䅁䅍䅄䅁䅁䅕䅁䅁䕁昰䕕䭅䵁䅯䅁䭁䕁䅣䅁䭁䅁䉣䅁䉁䅁䅁允䅁䅁䅕瑌硈䑄䩺䐹䴸䅉䅅䅁䙁䅁䅁睁䵁䅁䅁兂䅁䅁䅃楡倵兑䅯共䅁䅁䅯兎䅁䅁䅯睂䅅䅁䅅䅁䉁䅁䅁权䭁允䅁䍄䉁䅁䅁兂䅁䅁䅍䅄䅁䅁䅕䅁䅁䝧畯ご䭅䭁䅁䅁䭁䍁䄸䅁䭁䅁䉣䅁䉁䅁䅁允䅁䅁䅕䅁䅁䅁䅁䅁䵁䅉䅅䅁䙁䅁䅁睁䵁䅁䅁兂䅁䅁䅁剔儹兑䅯朲䅁䅁䅯睏䅁䅁䅯睂䅅䅁䅅䅁䉁䅁䅁兂煃焹捤⽋䉦睐杷允䅁䅁䅕䅁䑁䅁䅷䅁䙁䅁䅁䅁癃䕰䈹权楃䅁䅁权獁䅁䅁权䡁允䅁允䅁䅁䅅䅁䙁䅁䅁䅁䅁䅁䅁䍄䉁䅁䅁兂䅁䅁䅍䅄䅁䅁䅕䅁䅁䝁确歔䭅䭁䅍䅁䭁䕁䅑䅁䭁䅁䉣䅁䉁䅁䅁允䅁䅁䅕䅁卂䉔䭺啕䵉䅉䅅䅁䙁䅁䅁睁䵁䅁䅁兂䅁䅁䅁偷㝔䅑䅯䅯䅁䅁䅯䅓䅁䅁䅯睂䅅䅁䅅䅁䉁䅁䅁兂㙂浩湮潂契䅑杷允䅁䅁䅕䅁䑁䅁䅷䅁䙁䅁䅁䥁䅂啚䈹权橃䅁䅁权ㅁ䅁䅁权䡁允䅁允䅁䅁䅅䅁䙁䡁慕㑐坖䙐䍸䍄䉁䅁䅁兂䅁䅁䅍䅄䅁䅁䅕䅁䅁䕺瑍歭䭅䩁䅙䅁䭁䕁䅧䅁䭁䅁䉣䅁䉁䅁䅁允䅁䅁䅕䅁䅁䅁䅁䅁䵁䅉䅅䅁䙁䅁䅁睁䵁䅁䅁兂䅁䅁䅁䥅㑈䅑䅯杯䅁䅁䅯睑䅁䅁䅯睂䅅䅁䅅䅁䉁䅁䅁兂䅁䵁㜷䑯䝏村杷允䅁䅁䅕䅁䑁䅁䅷䅁䙁䅁䅁䅁杁偋䅬权权䅁䅁权㝁䅁䅁权䡁允䅁允䅁䅁䅅䅁䙁䵁甴塱奷穤䅂䍄䉁䅁䅁兂䅁䅁䅍䅄䅁䅁䅕䅁䅁䉁䉃䔫䭁䭁䅍䅁䭁䕁䅍䅁䭁䅁䉣䅁䉁䅁䅁允䅁䅁䅕䅁䅄䘹晇啘䵉䅉䅅䅁䙁䅁䅁睁䵁䅁䅁兂䅁䅁䅁摪但兑䅯杯䅁䅁䅯睌䅁䅁䅯睂䅅䅁䅅䅁䉁䅁䅁兂䅁䅁䅁䅁䅁䅁杷允䅁䅁䅕䅁䑁䅁䅷䅁䙁䅁䅁䥁睂䔸䈵权ぃ䅁䅁权㑁䅁䅁权䡁允䅁允䅁䅁䅅䅁䙁䅁䅅癙䑷歌䍰䍄䉁䅁䅁兂䅁䅁䅍䅄䅁䅁䅕䅁䅁䙁睳ご䭅䩁䅁䅁䭁䑁䄴䅁䭁䅁䉣䅁䉁䅁䅁允䅁䅁䅯权䅅䅁杷允䅁䅁䅕䅁䑁䅁䅷䅁䙁䅁䅁䅁允晧䅨权汃䅁䅁权䑂䅁䅁权䡁允䅁允䅁䅁䅅䅁䡁䅁䅁䅁䅄⬷䅖䍄䉁䅁䅁兂䅁䅁䅍䅄䅁䅁䅕䅁䅁䵁い〫䭁䭁䅕䅁䭁䕁䅯䅁䭁䅁䉣䅁䉁䅁䅁允䅁䅁䅣䅁䅁䵁浂唵䵁䅉䅅䅁䙁䅁䅁睁䵁䅁䅁兂䅁䅁䅁䵯㝮䅑䅯䅯䅁䅁䅯兓䅁䅁䅯睂䅅䅁䅅䅁䉁䅁䅁兂䱁牊潏娱䍧䅑杷允䅁䅁䅕䅁䑁䅁䅷䅁䙁䅁䅁䅁允晧䅨权橃䅁䅁权䑁䅁䅁权䡁允䅁允䅁䅁䅅䅁䙁䅁䅁䬲⽃浒䍊䍄䉁䅁䅁兂䅁䅁䅍䅄䅁䅁䅕䅁䅁䝁确歔䭅䩁䅁䅁䭁䕁䅍䅁䭁䅁䉣䅁䉁䅁䅁允䅁䅁䅯权䅅䅁杷允䅁䅁䅕䅁䑁䅁䅷䅁䙁䅁䅁䅁灂唸䈵权坄䅁䅁权⭁䅁䅁权䡁允䅁允䅁䅁䅅䅁䙁䙁浏港漸元䅦䍄䉁䅁䅁兂䅁䅁䅍䅄䅁䅁䅕䅁䅁䕁昰䕕䭅䭁䅕䅁䭁䑁䅣䅁䭁䅁䉣䅁䉁䅁䅁允䅁䅁䅣䅁䅁䭁敂欴䵁䅉䅅䅁䙁䅁䅁睁䵁䅁䅁兂䅁䅁䅁偷㝔䅑䅯杯䅁䅁䅯杍䅁䅁䅯睂䅅䅁䅅䅁䉁䅁䅁兂䅁䕁ㅺ㑑佒村杷允䅁䅁䅕䅁䑁䅁䅷䅁䙁䅁䅁䅁杁偋䅬权睄䅁䅁权⭁䅁䅁权䡁允䅁允䅁䅁䅅䅁䙁䅁䅁䅁䅁䅁䅁䍄䉁䅁䅁兂䅁䅁䅍䅄䅁䅁䅕䅁䅁䙧䕑䕕䭅䩁䅙䅁䭁䑁䅑䅁䭁䅁䉣䅁䉁䅁䅁允䅁䅁䅕䅁杂䙧牎䕁䵉䅉䅅䅁䙁䅁䅁睁䵁䅁䅁兂䅁䅁䅁偷㝔䅑䅯兰䅁䅁䅯䅎䅁䅁䅯睂䅅䅁䅅䅁䉁䅁䅁睂䅁䅁䅁䕷桺䅑杷允䅁䅁䅕䅁䑁䅁䅷䅁䙁䅁䅁䵁䅃水䉂权䙄䅁䅁权硁䅁䅁权䡁允䅁允䅁䅁䅅䅁䙁䅁䅁䅁䅁䅁䅁䍄䉁䅁䅁兂䅁䅁䅍䅄䅁䅁䅕䅁䅁䡁䭄〫䭁䩁䅁䅁䭁䑁䅙䅁䭁䅁䉣䅁䉁䅁䅁允䅁䅁䅯权䅅䅁杷允䅁䅁䅕䅁䑁䅁䅷䅁䙁䅁䅁䅁睂癹䅴权权䅁䅁权䭂䅁䅁权䡁允䅁允䅁䅁䅅䅁䙁䵁桵扒穢刯䄹䍄䉁䅁䅁兂䅁䅁䅍䅄䅁䅁䅕䅁䅁䕁昰䕕䭅䩁䅁䅁䭁䕁䅙䅁䭁䅁䉣䅁䉁䅁䅁允䅁䅁䅯权䅅䅁杷允䅁䅁䅕䅁䑁䅁䅷䅁䙁䅁䅁䅁䅄倹䅴权橃䅁䅁权䭂䅁䅁权䡁允䅁允䅁䅁䅅䅁䙁䩁䑑攸塴汆䍨䍄䉁䅁䅁兂䅁䅁䅍䅄䅁䅁䅕䅁䅁䕺瑍歭䭅䱁䅯䅁䭁䕁䅷䅁䭁䅁䉣䅁䉁䅁䅁允䅁䅁䅕䅁䅁䅁䅁䅁䵁䅉䅅䅁䙁䅁䅁睁䵁䅁䅁兂䅁䅁䅃偣佂兑䅯杯䅁䅁䅯村䅁䅁䅯睂䅅䅁䅅䅁䉁䅁䅁兂卄䅲火橎䱋村杷允䅁䅁䅕䅁䑁䅁䅷䅁䙁䅁䅁䥁㝁啗䈹权䅁允䅁权㕁䅁䅁权䡁允䅁允䅁䅁䅅䅁䭁䅁䉙䅁䵁䅉䅅䅁䙁䅁䅁睁䵁䅁䅁兂䅁䅁䅁乖佚兑䅯睰䅁䅁䅯兔䅁䅁䅯睂䅅䅁䅅䅁䉁䅁䅁权䭁允䅁䍄䉁䅁䅁兂䅁䅁䅍䅄䅁䅁䅕䅁䅁䍁潁唫䭁偁䅉䅁䭁䕁䅙䅁䭁䅁䉣䅁䉁䅁䅁允䅁䅁䅕䅁䅁䅁䅁䅁䵁䅉䅅䅁䙁䅁䅁睁䵁䅁䅁兂䅁䅁䵄祑愲兑䅯杬䅁䅁䅯䅍䅁䅁䅯睂䅅䅁䅅䅁䉁䅁䅁兂䅁䅁䅁䅁䅁䅁杷允䅁䅁䅕䅁䑁䅁䅷䅁䙁䅁䅁䅁睂癹䅴权元䅁䅁权穁䅁䅁权䡁允䅁允䅁䅁䅅䅁䭁䅁䉯䅁䵁䅉䅅䅁䙁䅁䅁睁䵁䅁䅁兂䅁䅁䅃偣佂兑䅯䅯䅁䅁䅯杌䅁䅁䅯睂䅅䅁䅅䅁䉁䅁䅁兂䅁䅁䅁䅁䅁䅁杷允䅁䅁䅕䅁䑁䅁䅷䅁䙁䅁䅁䵁䑸婌䉰权癃䅁䅁权獁䅁䅁权䡁允䅁允䅁䅁䅅䅁䙁䅁䅁䅁䅁䅁䅁䍄䉁䅁䅁兂䅁䅁䅍䅄䅁䅁䅕䅁䅁䭁欫ご䭅䵁䄰䅁䭁䕁䅧䅁䭁䅁䉣䅁䉁䅁䅁允䅁䅁䅕䌱灊䭭浨歎䵁䅉䅅䅁䙁䅁䅁睁䵁䅁䅁兂䅁䅁䅁䤴㑈䅑䅯关䅁䅁䅯睎䅁䅁䅯睂䅅䅁䅅䅁䉁䅁䅁兂䅁䵁湄扮䵆村杷允䅁䅁䅕䅁䑁䅁䅷䅁䙁䅁䅁䅁啂欱䈵权坃䅁䅁权䑁䅁䅁权䡁允䅁允䅁䅁䅅䅁䙁䅁䅁䕙䍄歁䍨䍄䉁䅁䅁兂䅁䅁䅍䅄䅁䅁䅕䅁䅁䵁い〫䭁䭁䅉䅁䭁䑁䅑䅁䭁䅁䉣䅁䉁䅁䅁允䅁䅁䅕䅁ぁ䝂䡗歕䵉䅉䅅䅁䙁䅁䅁睁䵁䅁䅁兂䅁䅁䅁祥倱兑䅯䄸䅁䅁䅯䅏䅁䅁䅯睂䅅䅁䅅䅁䉁䅁䅁兂䅁䅁䅁䅁䅁䅁杷允䅁䅁䅕䅁䑁䅁䅷䅁䙁䅁䅁䥁睂䔸䈵权橃䅁䅁权獁䅁䅁权䡁允䅁允䅁䅁䅅䅁䙁䅁䅁䅁䅁䅁䅁䍄䉁䅁䅁兂䅁䅁䅍䅄䅁䅁䅕䅁䅁䥷楄䕕䭅䱁䅑䅁䭁䑁䅅䅁䭁䅁䉣䅁䉁䅁䅁允䅁䅁䅕䅁䅁䅁䅁䅁䵁䅉䅅䅁䙁䅁䅁睁䵁䅁䅁兂䅁䅁䵄祑愲兑䅯睶䅁䅁䅯睒䅁䅁䅯睂䅅䅁䅅䅁䉁䅁䅁兂䅁䅁䅁䅁䅁䅁杷允䅁䅁䅕䅁䑁䅁䅷䅁䙁䅁䅁䅁癃䕰䈹权元䅁䅁权穁䅁䅁权䡁允䅁允䅁䅁䅅䅁䭁䅁䉯䅁䵁䅉䅅䅁䙁䅁䅁睁䵁䅁䅁兂䅁䅁䅁䵙㝲䅑䅯兰䅁䅁䅯杏䅁䅁䅯睂䅅䅁䅅䅁䉁䅁䅁睂䅁䅁䅁䅙楐䅑杷允䅁䅁䅕䅁䑁䅁䅷䅁䙁䅁䅁䅁䅄倹䅴权畄䅁䅁权䍂䅁䅁权䡁允䅁允䅁䅁䅅䅁䙁䩁煰呏敘歘䅊䍄䉁䅁䅁兂䅁䅁䅍䅄䅁䅁䅕䅁䅁䙁睳ご䭅䭁䅍䅁䭁䑁䅅䅁䭁䅁䉣䅁䉁䅁䅁允䅁䅁䅕䅁䅁䅁䅁䅁䵁䅉䅅䅁䙁䅁䅁睁䵁䅁䅁兂䅁䅁䅁偷㝔䅑䅯䅯䅁䅁䅯兑䅁䅁䅯睂䅅䅁䅅䅁䉁䅁䅁兂䑁婕䭑睤硕䅑杷允䅁䅁䅕䅁䑁䅁䅷䅁䙁䅁䅁䥁睂䔸䈵权元䅁䅁权獁䅁䅁权䡁允䅁允䅁䅁䅅䅁䭁䅁䉯䅁䵁䅉䅅䅁䙁䅁䅁睁䵁䅁䅁兂䅁䅁䅁剔儹兑䅯䅫䅁䅁䅯䅏䅁䅁䅯睂䅅䅁䅅䅁䉁䅁䅁权䭁允䅁䍄䉁䅁䅁兂䅁䅁䅍䅄䅁䅁䅕䅁䅁䡧睄歔䭅䅁䉉䅁䭁䑁䅅䅁䭁䅁䉣䅁䉁䅁䅁允䅁䅁䅕䅁䅁䅁䅁䅁䵁䅉䅅䅁䙁䅁䅁睁䵁䅁䅁兂䅁䅁䅁晡但兑䅯䅯䅁䅁䅯睏䅁䅁䅯睂䅅䅁䅅䅁䉁䅁䅁兂剃堷⽷婎甴䅑杷允䅁䅁䅕䅁䑁䅁䅷䅁䙁䅁䅁䅁㝂啌䈹权獄䅁䅁权祁䅁䅁权䡁允䅁允䅁䅁䅅䅁䙁䅁䅁䅁䅁䅁䅁䍄䉁䅁䅁兂䅁䅁䅍䅄䅁䅁䅕䅁䅁䑧婴ご䭅䭁䅫䅁䭁䑁䅧䅁䭁䅁䉣䅁䉁䅁䅁允䅁䅁䅯权䅅䅁杷允䅁䅁䅕䅁䑁䅁䅷䅁䙁䅁䅁䥁㝁啗䈹权穃䅁䅁权睁䅁䅁权䡁允䅁允䅁䅁䅅䅁䙁䅁䅁䅁䅁䅁䅁䍄䉁䅁䅁兂䅁䅁䅍䅄䅁䅁䅕䅁䅁䑁歪歔䭅䭁䅉䅁䭁䑁䄴䅁䭁䅁䉣䅁䉁䅁䅁允䅁䅁䅕永䩕⽆硇䕘䵉䅉䅅䅁䙁䅁䅁睁䵁䅁䅁兂䅁䅁䅁䡫㑢䅑䅯䄷䅁䅁䅯䅍䅁䅁䅯睂䅅䅁䅅䅁䉁䅁䅁兂䅃䨷砸ㅖ䱍䅑杷允䅁䅁䅕䅁䑁䅁䅷䅁䙁䅁䅁䅁杁偋䅬权汃䅁䅁权乂䅁䅁权䡁允䅁允䅁䅁䅅䅁䡁䅁䅁䅁杁畷䅖䍄䉁䅁䅁兂䅁䅁䅍䅄䅁䅁䅕䅁䅁䕁乄〫䭁䩁䅁䅁䭁䑁䄸䅁䭁䅁䉣䅁䉁䅁䅁允䅁䅁䅯权䅅䅁杷允䅁䅁䅕䅁䑁䅁䅷䅁䙁䅁䅁䥁㝁啗䈹权坃䅁䅁权睁䅁䅁权䡁允䅁允䅁䅁䅅䅁䙁偁䵉爱䕣摬䉤䍄䉁䅁䅁兂䅁䅁䅍䅄䅁䅁䅕䅁䅁䵁い〫䭁䭁䅉䅁䭁䍁䄸䅁䭁䅁䉣䅁䉁䅁䅁允䅁䅁䅕瑗扇㈱坨歔䵉䅉䅅䅁䙁䅁䅁睁䵁䅁䅁兂䅁䅁䅁乖佚兑䅯䅫䅁䅁䅯兒䅁䅁䅯睂䅅䅁䅅䅁䉁䅁䅁权䭁允䅁䍄䉁䅁䅁兂䅁䅁䅍䅄䅁䅁䅕䅁䅁䡧睄歔䭅䭁䅉䅁䭁䍁䄸䅁䭁䅁䉣䅁䉁䅁䅁允䅁䅁䅕䅁䅁䅁䅁䅁䵁䅉䅅䅁䙁䅁䅁睁䵁䅁䅁兂䅁䅁䅁䥂倱兑䅯䅫䅁䅁䅯䅐䅁䅁䅯睂䅅䅁䅅䅁䉁䅁䅁权䭁允䅁䍄䉁䅁䅁兂䅁䅁䅍䅄䅁䅁䅕䅁䅁䝁确歔䭅䩁䅙䅁䭁䕁䅧䅁䭁䅁䉣䅁䉁䅁䅁允䅁䅁䅕歋卮㡌制䕍䵉䅉䅅䅁䙁䅁䅁睁䵁䅁䅁兂䅁䅁䅃楡倵兑䅯睯䅁䅁䅯杏䅁䅁䅯睂䅅䅁䅅䅁䉁䅁䅁兂浂浚奡獩䝳村杷允䅁䅁䅕䅁䑁䅁䅷䅁䙁䅁䅁䥁㝁啗䈹权䡄䅁䅁权㥁䅁䅁权䡁允䅁允䅁䅁䅅䅁䙁乁䙑ㅨ䅰佃䉖䍄䉁䅁䅁兂䅁䅁䅍䅄䅁䅁䅕䅁䅁䭁欫ご䭅䭁䅉䅁䭁䕁䅅䅁䭁䅁䉣䅁䉁䅁䅁允䅁䅁䅕䭁乄䡃䭴歡䵉䅉䅅䅁䙁䅁䅁睁䵁䅁䅁兂䅁䅁䅁晡但兑䅯䄱䅁䅁䅯睏䅁䅁䅯睂䅅䅁䅅䅁䉁䅁䅁兂䅁䅁䅁䅁䅁䅁杷允䅁䅁䅕䅁䑁䅁䅷䅁䙁䅁䅁䅁癃䕰䈹权橃䅁䅁权䑂䅁䅁权䡁允䅁允䅁䅁䅅䅁䙁䵁お䩭䤱噁䍬䍄䉁䅁䅁兂䅁䅁䅍䅄䅁䅁䅕䅁䅁䵁い〫䭁䵁䅅䅁䭁䕁䅣䅁䭁䅁䉣䅁䉁䅁䅁允䅁䅁䅕浄塙晇㍥䕅䵁䅉䅅䅁䙁䅁䅁睁䵁䅁䅁兂䅁䅁䅃偣佂兑䅯䅯䅁䅁䅯䅍䅁䅁䅯睂䅅䅁䅅䅁䉁䅁䅁兂䅁䅁䅁䅁䅁䅁杷允䅁䅁䅕䅁䑁䅁䅷䅁䙁䅁䅁䥁煂歌䈹权卄䅁䅁权䩂䅁䅁权䡁允䅁允䅁䅁䅅䅁䙁䅁䅁䅁䅁䅁䅁䍄䉁䅁䅁兂䅁䅁䅍䅄䅁䅁䅕䅁䅁䙧䕑䕕䭅䭁䅕䅁䭁䑁䄸䅁䭁䅁䉣䅁䉁䅁䅁允䅁䅁䅯䅁䅁䅁杷允䅁䅁䅕䅁䑁䅁䅷䅁䙁䅁䅁䥁睂䔸䈵权元䅁䅁权睁䅁䅁权䡁允䅁允䅁䅁䅅䅁䭁䅁䉯䅁䵁䅉䅅䅁䙁䅁䅁睁䵁䅁䅁兂䅁䅁䅄佧兊兑䅯䄰䅁䅁䅯睎䅁䅁䅯睂䅅䅁䅅䅁䉁䅁䅁兂䅁䅁䅁䅁䅁䅁杷允䅁䅁䅕䅁䑁䅁䅷䅁䙁䅁䅁䵁䑸婌䉰权汃䅁䅁权䑁䅁䅁权䡁允䅁允䅁䅁䅅䅁䭁䅁䅁䅁䵁䅉䅅䅁䙁䅁䅁睁䵁䅁䅁兂䅁䅁䅁䤴㑈䅑䅯术䅁䅁䅯村䅁䅁䅯睂䅅䅁䅅䅁䉁䅁䅁兂䅁䅁歄砱䵍村杷允䅁䅁䅕䅁䑁䅁䅷䅁䙁䅁䅁䅁权晹䅴权权䅁䅁权㝁䅁䅁权䡁允䅁允䅁䅁䅅䅁䙁䱁敧敨剴䍏䄵䍄䉁䅁䅁兂䅁䅁䅍䅄䅁䅁䅕䅁䅁䡧睄歔䭅䭁䅍䅁䭁䑁䄰䅁䭁䅁䉣䅁䉁䅁䅁允䅁䅁䅕䅁䅄㥚異䕅䵉䅉䅅䅁䙁䅁䅁睁䵁䅁䅁兂䅁䅁䅁乖佚兑䅯䅯䅁䅁䅯杒䅁䅁䅯睂䅅䅁䅅䅁䉁䅁䅁兂あ歗塵夹睐睶杷允䅁䅁䅕䅁䑁䅁䅷䅁䙁䅁䅁䅁㑁䔵䈵权䥄䅁䅁权硁䅁䅁权䡁允䅁允䅁䅁䅅䅁䙁䅁䅁䅁䅁䅁䅁䍄䉁䅁䅁兂䅁䅁䅍䅄䅁䅁䅕䅁䅁䝧畯ご䭅䭁䅉䅁䭁䑁䅷䅁䭁䅁䉣䅁䉁䅁䅁允䅁䅁䅕㝕㡺⽷硱け䵉䅉䅅䅁䙁䅁䅁睁䵁䅁䅁兂䅁䅁䅃ㅏ偬兑䅯杯䅁䅁䅯䅍䅁䅁䅯睂䅅䅁䅅䅁䉁䅁䅁兂乂捁㡓汷浅村杷允䅁䅁䅕䅁䑁䅁䅷䅁䙁䅁䅁䅁䅄倹䅴权坃䅁䅁权㝁䅁䅁权䡁允䅁允䅁䅁䅅䅁䙁䅁䅁䜸䅆剸䍴䍄䉁䅁䅁兂䅁䅁䅍䅄䅁䅁䅕䅁䅁䝧畯ご䭅偁䅧䅁䭁䕁䅍䅁䭁䅁䉣䅁䉁䅁䅁允䅁䅁䅕䅁䅁䅁䅁䅁䵁䅉䅅䅁䙁䅁䅁睁䵁䅁䅁兂䅁䅁䅄佧兊兑䅯䅫䅁䅁䅯免䅁䅁䅯睂䅅䅁䅅䅁䉁䅁䅁权䭁允䅁䍄䉁䅁䅁兂䅁䅁䅍䅄䅁䅁䅕䅁䅁䡧睄歔䭅䭁䅕䅁䭁䕁䅕䅁䭁䅁䉣䅁䉁䅁䅁允䅁䅁䅣䅁䅁䥁䱁唵䵁䅉䅅䅁䙁䅁䅁睁䵁䅁䅁兂䅁䅁䅁穗偂兑䅯具䅁䅁䅯睓䅁䅁䅯睂䅅䅁䅅䅁䉁䅁䅁兂䡄䈳䴹慌匸䅑杷允䅁䅁䅕䅁䑁䅁䅷䅁䙁䅁䅁䅁灂唸䈵权权䅁䅁权㍁䅁䅁权䡁允䅁允䅁䅁䅅䅁䙁䍁䝕婧䑖祓䄵䍄䉁䅁䅁兂䅁䅁䅍䅄䅁䅁䅕䅁䅁䙁睳ご䭅䅁䉁䅁䭁䕁䄰䅁䭁䅁䉣䅁䉁䅁䅁允䅁䅁䅯杂䅅䅁杷允䅁䅁䅕䅁䑁䅁䅷䅁䙁䅁䅁䵁䑸婌䉰权煄䅁䅁权硁䅁䅁权䡁允䅁允䅁䅁䅅䅁䙁䅁䅁䅁䅁䅁䅁䍄䉁䅁䅁兂䅁䅁䅍䅄䅁䅁䅕䅁䅁䡧睄歔䭅䩁䅙䅁䭁䑁䅅䅁䭁䅁䉣䅁䉁䅁䅁允䅁䅁䅕䅁䅁䅁䅁䅁䵁䅉䅅䅁䙁䅁䅁睁䵁䅁䅁兂䅁䅁䅁摪但兑䅯杬䅁䅁䅯䅐䅁䅁䅯睂䅅䅁䅅䅁䉁䅁䅁兂䅁䕁獃ㄵㅷ村杷允䅁䅁䅕䅁䑁䅁䅷䅁䙁䅁䅁䅁啂欱䈵权㑄䅁䅁权䭂䅁䅁权䡁允䅁允䅁䅁䅅䅁䙁䅁䅁䅁䅁䅁䅁䍄䉁䅁䅁兂䅁䅁䅍䅄䅁䅁䅕䅁䅁䵁い〫䭁䭁䅕䅁䭁䑁䅉䅁䭁䅁䉣䅁䉁䅁䅁允䅁䅁䅣䅁䅁䅁晁唴䵁䅉䅅䅁䙁䅁䅁睁䵁䅁䅁兂䅁䅁䅁乖佚兑䅯朴䅁䅁䅯兒䅁䅁䅯睂䅅䅁䅅䅁䉁䅁䅁兂䉃㥯䉚⽣久䅑杷允䅁䅁䅕䅁䑁䅁䅷䅁䙁䅁䅁䥁睂䔸䈵权元䅁䅁权硁䅁䅁权䡁允䅁允䅁䅁䅅䅁䭁䅁䉯䅁䵁䅉䅅䅁䙁䅁䅁睁䵁䅁䅁兂䅁䅁䵄祑愲兑䅯睹䅁䅁䅯材䅁䅁䅯睂䅅䅁䅅䅁䉁䅁䅁兂䅁䅁䅁䅁䅁䅁杷允䅁䅁䅕䅁䑁䅁䅷䅁䙁䅁䅁䅁灂唸䈵权权䅁䅁权䝂䅁䅁权䡁允䅁允䅁䅁䅅䅁䙁佁椶奎啌睰䅰䍄䉁䅁䅁兂䅁䅁䅍䅄䅁䅁䅕䅁䅁䵁い〫䭁䩁䅁䅁䭁䕁䅯䅁䭁䅁䉣䅁䉁䅁䅁允䅁䅁䅯权䅅䅁杷允䅁䅁䅕䅁䑁䅁䅷䅁䙁䅁䅁䅁㝂啌䈹权权䅁䅁权㡁䅁䅁权䡁允䅁允䅁䅁䅅䅁䙁䵁䉌㙖䱓䉦䅸䍄䉁䅁䅁兂䅁䅁䅍䅄䅁䅁䅕䅁䅁䭁䩄〫䭁䭁䅉䅁䭁䕁䅑䅁䭁䅁䉣䅁䉁䅁䅁允䅁䅁䅕䅁䉄噏扔此䵉䅉䅅䅁䙁䅁䅁睁䵁䅁䅁兂䅁䅁䅁摪但兑䅯䅫䅁䅁䅯免䅁䅁䅯睂䅅䅁䅅䅁䉁䅁䅁权䭁允䅁䍄䉁䅁䅁兂䅁䅁䅍䅄䅁䅁䅕䅁䅁䕁昰䕕䭅乁䅙䅁䭁䑁䅍䅁䭁䅁䉣䅁䉁䅁䅁允䅁䅁䅕䅁䅁䅁䅁䅁䵁䅉䅅䅁䙁䅁䅁睁䵁䅁䅁兂䅁䅁䅁穗偂兑䅯睯䅁䅁䅯兏䅁䅁䅯睂䅅䅁䅅䅁䉁䅁䅁兂䅁䅁䅁䅁䅁䅁杷允䅁䅁䅕䅁䑁䅁䅷䅁䙁䅁䅁䅁乃唰䈵权兄䅁䅁权䥂䅁䅁权䡁允䅁允䅁䅁䅅䅁䙁䱁䍪千䰶䅏䄱䍄䉁䅁䅁兂䅁䅁䅍䅄䅁䅁䅕䅁䅁䭁欫ご䭅䭁䅉䅁䭁䑁䄴䅁䭁䅁䉣䅁䉁䅁䅁允䅁䅁䅕⽹祫乏祄啨䵉䅉䅅䅁䙁䅁䅁睁䵁䅁䅁兂䅁䅁䅁䵙㝲䅑䅯朰䅁䅁䅯睒䅁䅁䅯睂䅅䅁䅅䅁䉁䅁䅁兂婂充礳祣獁䅑杷允䅁䅁䅕䅁䑁䅁䅷䅁䙁䅁䅁䥁睂䔸䈵权汃䅁䅁权畁䅁䅁权䡁允䅁允䅁䅁䅅䅁䭁䅁䅁䅁䵁䅉䅅䅁䙁䅁䅁睁䵁䅁䅁兂䅁䅁䅁晡但兑䅯睯䅁䅁䅯䅍䅁䅁䅯睂䅅䅁䅅䅁䉁䅁䅁兂㡁潫祖䡯䔷兑杷允䅁䅁䅕䅁䑁䅁䅷䅁䙁䅁䅁䵁䑸婌䉰权湃䅁䅁权䝂䅁䅁权䡁允䅁允䅁䅁䅅䅁䭁䅁䉯䅁䵁䅉䅅䅁䙁䅁䅁睁䵁䅁䅁兂䅁䅁䅁穗偂兑䅯杯䅁䅁䅯兎䅁䅁䅯睂䅅䅁䅅䅁䉁䅁䅁兂偃硚睫䉤㙊村杷允䅁䅁䅕䅁䑁䅁䅷䅁䙁䅁䅁䅁乂ㅈ䉂权䙄䅁䅁权䡂䅁䅁权䡁允䅁允䅁䅁䅅䅁䙁䕁㑤睁畫确䅤䍄䉁䅁䅁兂䅁䅁䅍䅄䅁䅁䅕䅁䅁䭁䩄〫䭁䭁䅍䅁䭁䕁䅙䅁䭁䅁䉣䅁䉁䅁䅁允䅁䅁䅕䅁⽄䠫⬳歕䵉䅉䅅䅁䙁䅁䅁睁䵁䅁䅁兂䅁䅁䅃偣佂兑䅯䅫䅁䅁䅯杌䅁䅁䅯睂䅅䅁䅅䅁䉁䅁䅁权䭁允䅁䍄䉁䅁䅁兂䅁䅁䅍䅄䅁䅁䅕䅁䅁䕧求ご䭅佁䅉䅁䭁䅁䅍䅁䭁䅁䉣䅁䉁䅁䅁允䅁䅁䅕敧湃塒塴啁䵁䅉䅅䅁䙁䅁䅁睁䵁䅁䅁兂䅁䅁䅁䍉㕪䅑䅯朵䅁䅁䅯䅒䅁䅁䅯睂䅅䅁䅅䅁䉁䅁䅁兂䅁䅁䅁䅁䅁䅁杷允䅁䅁䅕䅁䑁䅁䅷䅁䙁䅁䅁䅁乃唰䈵权橃䅁䅁权䙂䅁䅁权䡁允䅁允䅁䅁䅅䅁䙁䅁䅁䡳⽥汸䍖䍄䉁䅁䅁兂䅁䅁䅍䅄䅁䅁䅕䅁䅁䕁昰䕕䭅䅁䉉䅁䭁䑁䅕䅁䭁䅁䉣䅁䉁䅁䅁允䅁䅁䅕䤲䝊兂㍷樷䴸䅉䅅䅁䙁䅁䅁睁䵁䅁䅁兂䅁䅁䅁䵙㝲䅑䅯共䅁䅁䅯免䅁䅁䅯睂䅅䅁䅅䅁䉁䅁䅁权䭁允䅁䍄䉁䅁䅁兂䅁䅁䅍䅄䅁䅁䅕䅁䅁䡁䭄〫䭁䭁䅉䅁䭁䕁䅁䅁䭁䅁䉣䅁䉁䅁䅁允䅁䅁䅕䕁潃㠴㙑此䵉䅉䅅䅁䙁䅁䅁睁䵁䅁䅁兂䅁䅁䅃䅖兒兑䅯睱䅁䅁䅯睌䅁䅁䅯睂䅅䅁䅅䅁䉁䅁䅁权䭁允䅁䍄䉁䅁䅁兂䅁䅁䅍䅄䅁䅁䅕䅁䅁䑧婴ご䭅䵁䅧䅁䭁䕁䅣䅁䭁䅁䉣䅁䉁䅁䅁允䅁䅁䅕噮楙樲䄵欶䵅䅉䅅䅁䙁䅁䅁睁䵁䅁䅁兂䅁䅁䅁乖佚兑䅯睯䅁䅁䅯杓䅁䅁䅯睂䅅䅁䅅䅁䉁䅁䅁兂䅁䅁潂癧慰村杷允䅁䅁䅕䅁䑁䅁䅷䅁䙁䅁䅁䥁啂䙂䉂权楃䅁䅁权㍁䅁䅁权䡁允䅁允䅁䅁䅅䅁䙁䅁䅁䅁䅁䅁䅁䍄䉁䅁䅁兂䅁䅁䅍䅄䅁䅁䅕䅁䅁䵁い〫䭁䭁䅉䅁䭁䑁䄰䅁䭁䅁䉣䅁䉁䅁䅁允䅁䅁䅕稯刹灔塣つ䵉䅉䅅䅁䙁䅁䅁睁䵁䅁䅁兂䅁䅁䅃偣佂兑䅯䅯䅁䅁䅯杍䅁䅁䅯睂䅅䅁䅅䅁䉁䅁䅁兂䅁䅁䅁䅁䅁䅁杷允䅁䅁䅕䅁䑁䅁䅷䅁䙁䅁䅁䅁杂癹䅴权汃䅁䅁权䭂䅁䅁权䡁允䅁允䅁䅁䅅䅁䡁䅁䅁䅁䅄畚䅖䍄䉁䅁䅁兂䅁䅁䅍䅄䅁䅁䅕䅁䅁䝁䭄〫䭁䭁䄸䅁䭁䑁䅉䅁䭁䅁䉣䅁䉁䅁䅁允䅁䅁䅕䅁䅁䅁䅁䅁䵁䅉䅅䅁䙁䅁䅁睁䵁䅁䅁兂䅁䅁䅃偣佂兑䅯杯䅁䅁䅯睓䅁䅁䅯睂䅅䅁䅅䅁䉁䅁䅁兂穂偔㐱琱䈶村杷允䅁䅁䅕䅁䑁䅁䅷䅁䙁䅁䅁䅁灂唸䈵权㙄䅁䅁权穁䅁䅁权䡁允䅁允䅁䅁䅅䅁䙁䅁䅁䅁䅁䅁䅁䍄䉁䅁䅁兂䅁䅁䅍䅄䅁䅁䅕䅁䅁䡧睄歔䭅䭁䅍䅁䭁䑁䅉䅁䭁䅁䉣䅁䉁䅁䅁允䅁䅁䅕䅁䅁䅁䅁䅁䵁䅉䅅䅁䙁䅁䅁睁䵁䅁䅁兂䅁䅁䵄祑愲兑䅯䅫䅁䅁䅯兓䅁䅁䅯睂䅅䅁䅅䅁䉁䅁䅁权䭁允䅁䍄䉁䅁䅁兂䅁䅁䅍䅄䅁䅁䅕䅁䅁䙧䕑䕕䭅䭁䅕䅁䭁䕁䅅䅁䭁䅁䉣䅁䉁䅁䅁允䅁䅁䅣䅁䅁佁䍂〴䵁䅉䅅䅁䙁䅁䅁睁䵁䅁䅁兂䅁䅁䅁䤴㑈䅑䅯杁䅅䅁䅯睏䅁䅁䅯睂䅅䅁䅅䅁䉁䅁䅁兂呃兘㡊䉖杺睐杷允䅁䅁䅕䅁䑁䅁䅷䅁䙁䅁䅁䥁睂䔸䈵权坃䅁䅁权祁䅁䅁权䡁允䅁允䅁䅁䅅䅁䙁䅁䅁䅁䅁䅁䅁䍄䉁䅁䅁兂䅁䅁䅍䅄䅁䅁䅕䅁䅁䕧求ご䭅䭁䅉䅁䭁䕁䅑䅁䭁䅁䉣䅁䉁䅁䅁允䅁䅁䅕湚浡㍺瑶て䵉䅉䅅䅁䙁䅁䅁睁䵁䅁䅁兂䅁䅁䅁䥂倱兑䅯䅵䅁䅁䅯睐䅁䅁䅯睂䅅䅁䅅䅁䉁䅁䅁兂䅁䅁䅁䅁䅁䅁杷允䅁䅁䅕䅁䑁䅁䅷䅁䙁䅁䅁䅁癃䕰䈹权坃䅁䅁权畁䅁䅁权䡁允䅁允䅁䅁䅅䅁䙁䅁䅁䅁䅁䅁䅁䍄䉁䅁䅁兂䅁䅁䅍䅄䅁䅁䅕䅁䅁䡧睄歔䭅䩁䅁䅁䭁䑁䅉䅁䭁䅁䉣䅁䉁䅁䅁允䅁䅁䅯权䅅䅁杷允䅁䅁䅕䅁䑁䅁䅷䅁䙁䅁䅁䵁䑸婌䉰权楃䅁䅁权䑂䅁䅁权䡁允䅁允䅁䅁䅅䅁䙁䅁䅁䅁䅁䅁䅁䍄䉁䅁䅁兂䅁䅁䅍䅄䅁䅁䅕䅁䅁䡧睄歔䭅䭁䅁䅁䭁䑁䅑䅁䭁䅁䉣䅁䉁䅁䅁允䅁䅁䅕䅁䅁䅁䅁䅁䵁䅉䅅䅁䙁䅁䅁睁䵁䅁䅁兂䅁䅁䅁剔儹兑䅯共䅁䅁䅯李䅁䅁䅯睂䅅䅁䅅䅁䉁䅁䅁权䭁允䅁䍄䉁䅁䅁兂䅁䅁䅍䅄䅁䅁䅕䅁䅁䙁睳ご䭅䭁䅁䅁䭁䕁䅫䅁䭁䅁䉣䅁䉁䅁䅁允䅁䅁䅕畯癰噏奒䕊䵁䅉䅅䅁䙁䅁䅁睁䵁䅁䅁兂䅁䅁䅁剔儹兑䅯䅯䅁䅁䅯兒䅁䅁䅯睂䅅䅁䅅䅁䉁䅁䅁兂慂即略敒牯䅑杷允䅁䅁䅕䅁䑁䅁䅷䅁䙁䅁䅁䅁权晹䅴权楃䅁䅁权㑁䅁䅁权䡁允䅁允䅁䅁䅅䅁䙁偁⼯ㅥ牱氲䍴䍄䉁䅁䅁兂䅁䅁䅍䅄䅁䅁䅕䅁䅁䡧睄歔䭅䭁䅍䅁䭁䑁䅑䅁䭁䅁䉣䅁䉁䅁䅁允䅁䅁䅕䅁䅁䅁䅁䅁䵁䅉䅅䅁䙁䅁䅁睁䵁䅁䅁兂䅁䅁䅁乖佚兑䅯睰䅁䅁䅯杒䅁䅁䅯睂䅅䅁䅅䅁䉁䅁䅁权䭁允䅁䍄䉁䅁䅁兂䅁䅁䅍䅄䅁䅁䅕䅁䅁䉁䉃䔫䭁䱁䅳䅁䭁䕁䅕䅁䭁䅁䉣䅁䉁䅁䅁允䅁䅁䅕䅁权偁啶歒䵉䅉䅅䅁䙁䅁䅁睁䵁䅁䅁兂䅁䅁䵄祑愲兑䅯䅫䅁䅁䅯兒䅁䅁䅯睂䅅䅁䅅䅁䉁䅁䅁权䭁允䅁䍄䉁䅁䅁兂䅁䅁䅍䅄䅁䅁䅕䅁䅁䥷楄䕕䭅䭁䅁䅁䭁䕁䅁䅁䭁䅁䉣䅁䉁䅁䅁允䅁䅁䅕杖琴灳⼲䕑䵁䅉䅅䅁䙁䅁䅁睁䵁䅁䅁兂䅁䅁䅃偣佂兑䅯兰䅁䅁䅯䅎䅁䅁䅯睂䅅䅁䅅䅁䉁䅁䅁权䅁䅁䅁䍄䉁䅁䅁兂䅁䅁䅍䅄䅁䅁䅕䅁䅁䕁乄〫䭁䭁䅁䅁䭁䕁䅍䅁䭁䅁䉣䅁䉁䅁䅁允䅁䅁䅕浸䙺䭚䩤啉䵁䅉䅅䅁䙁䅁䅁睁䵁䅁䅁兂䅁䅁䅃偣佂兑䅯兰䅁䅁䅯睒䅁䅁䅯睂䅅䅁䅅䅁䉁䅁䅁睂䅁䅁䅁䴴橶䅑杷允䅁䅁䅕䅁䑁䅁䅷䅁䙁䅁䅁䅁杂癹䅴权卄䅁䅁权䥂䅁䅁权䡁允䅁允䅁䅁䅅䅁䙁䙁㉲塚潏䌫䅸䍄䉁䅁䅁兂䅁䅁䅍䅄䅁䅁䅕䅁䅁䑁歪歔䭅䭁䅕䅁䭁䕁䅯䅁䭁䅁䉣䅁䉁䅁䅁允䅁䅁䅣䅁䅁䵁浂唵䵁䅉䅅䅁䙁䅁䅁睁䵁䅁䅁兂䅁䅁䅁偷㝔䅑䅯杬䅁䅁䅯材䅁䅁䅯睂䅅䅁䅅䅁䉁䅁䅁兂塂灣楶潄す村杷允䅁䅁䅕䅁䑁䅁䅷䅁䙁䅁䅁䅁扂䕍䈹权橃䅁䅁权⭁䅁䅁权䡁允䅁允䅁䅁䅅䅁䙁䉁払㍏卡ㅰ䍒䍄䉁䅁䅁兂䅁䅁䅍䅄䅁䅁䅕䅁䅁䡧睄歔䭅䩁䅁䅁䭁䑁䅑䅁䭁䅁䉣䅁䉁䅁䅁允䅁䅁䅯权䅅䅁杷允䅁䅁䅕䅁䑁䅁䅷䅁䙁䅁䅁䅁权晹䅴权湃䅁䅁权䙂䅁䅁权䡁允䅁允䅁䅁䅅䅁䭁䅁䉯䅁䵁䅉䅅䅁䙁䅁䅁睁䵁䅁䅁兂䅁䅁䅁䵑㜳䅑䅯睯䅁䅁䅯䅐䅁䅁䅯睂䅅䅁䅅䅁䉁䅁䅁兂䅁䱁桂䑋塴村杷允䅁䅁䅕䅁䑁䅁䅷䅁䙁䅁䅁䥁睂䔸䈵权权䅁䅁权穁䅁䅁权䡁允䅁允䅁䅁䅅䅁䙁䅁䅁䅁䅁䅁䅁䍄䉁䅁䅁兂䅁䅁䅍䅄䅁䅁䅕䅁䅁䵁い〫䭁偁䅁䅁䭁䕁䅫䅁䭁䅁䉣䅁䉁䅁䅁允䅁䅁䅕䅁䅁䅁䅁䅁䵁䅉䅅䅁䙁䅁䅁睁䵁䅁䅁兂䅁䅁䅁住佒兑䅯杵䅁䅁䅯睌䅁䅁䅯睂䅅䅁䅅䅁䉁䅁䅁兂䅁䅁䅁䅁䅁䅁杷允䅁䅁䅕䅁䑁䅁䅷䅁䙁䅁䅁䅁㝂啌䈹权潄䅁䅁权䙂䅁䅁权䡁允䅁允䅁䅁䅅䅁䙁䩁夹䅂偉䕋䄱䍄䉁䅁䅁兂䅁䅁䅍䅄䅁䅁䅕䅁䅁䭁欫ご䭅䭁䅁䅁䭁䍁䄸䅁䭁䅁䉣䅁䉁䅁䅁允䅁䅁䅕䅁䅁䅁䅁䅁䵁䅉䅅䅁䙁䅁䅁睁䵁䅁䅁兂䅁䅁䅁乖佚兑䅯睯䅁䅁䅯䅍䅁䅁䅯睂䅅䅁䅅䅁䉁䅁䅁兂䅁䅁歃煦䕁村杷允䅁䅁䅕䅁䑁䅁䅷䅁䙁䅁䅁䥁睂䔸䈵权坃䅁䅁权穁䅁䅁权䡁允䅁允䅁䅁䅅䅁䙁䅁䅁䩧㑧眷䍒䍄䉁䅁䅁兂䅁䅁䅍䅄䅁䅁䅕䅁䅁䡧睄歔䭅䱁䅙䅁䭁䕁䅅䅁䭁䅁䉣䅁䉁䅁䅁允䅁䅁䅕允獄䵱乐歋䵉䅉䅅䅁䙁䅁䅁睁䵁䅁䅁兂䅁䅁䅃楡倵兑䅯朰䅁䅁䅯材䅁䅁䅯睂䅅䅁䅅䅁䉁䅁䅁兂䝂睬⬫䉤睙䅑杷允䅁䅁䅕䅁䑁䅁䅷䅁䙁䅁䅁䅁元癤䅨权楃䅁䅁权ㅁ䅁䅁权䡁允䅁允䅁䅁䅅䅁䙁䅁䅁杌兯潫䍆䍄䉁䅁䅁兂䅁䅁䅍䅄䅁䅁䅕䅁䅁䝧畯ご䭅䭁䅍䅁䭁䕁䅷䅁䭁䅁䉣䅁䉁䅁䅁允䅁䅁䅕汣汉䝤䩷え䵉䅉䅅䅁䙁䅁䅁睁䵁䅁䅁兂䅁䅁䵄祑愲兑䅯兰䅁䅁䅯兒䅁䅁䅯睂䅅䅁䅅䅁䉁䅁䅁权䅁䅁䅁䍄䉁䅁䅁兂䅁䅁䅍䅄䅁䅁䅕䅁䅁佁䉃䔫䭁䩁䅙䅁䭁䑁䄴䅁䭁䅁䉣䅁䉁䅁䅁允䅁䅁䅕䅁杁ぴ塚げ䵉䅉䅅䅁䙁䅁䅁睁䵁䅁䅁兂䅁䅁䵄祑愲兑䅯睱䅁䅁䅯兎䅁䅁䅯睂䅅䅁䅅䅁䉁䅁䅁权䭁允䅁䍄䉁䅁䅁兂䅁䅁䅍䅄䅁䅁䅕䅁䅁䵁い〫䭁䭁䅍䅁䭁䕁䅣䅁䭁䅁䉣䅁䉁䅁䅁允䅁䅁䅕湰㉯穤煉啡䵉䅉䅅䅁䙁䅁䅁睁䵁䅁䅁兂䅁䅁䅁䥂倱兑䅯䄴䅁䅁䅯睏䅁䅁䅯睂䅅䅁䅅䅁䉁䅁䅁兂䅁䅁䅁䅁䅁䅁杷允䅁䅁䅕䅁䑁䅁䅷䅁䙁䅁䅁䅁㑁䔵䈵权ぃ䅁䅁权㥁䅁䅁权䡁允䅁允䅁䅁䅅䅁䙁䅁䅁䅁䅁䅁䅁䍄䉁䅁䅁兂䅁䅁䅍䅄䅁䅁䅕䅁䅁䥁刳歔䭅䩁䅁䅁䭁䍁䄴䅁䭁䅁䉣䅁䉁䅁䅁允䅁䅁䅯权䅅䅁杷允䅁䅁䅕䅁䑁䅁䅷䅁䙁䅁䅁䅁䅄倹䅴权敄䅁䅁权睁䅁䅁权䡁允䅁允䅁䅁䅅䅁䙁䅁䅁䅁䅁䅁䅁䍄䉁䅁䅁兂䅁䅁䅍䅄䅁䅁䅕䅁䅁䕺瑍歭䭅䭁䅉䅁䭁䅁䅍䅁䭁䅁䉣䅁䉁䅁䅁允䅁䅁䅕䅁䅁䅁䅁䅁䵁䅉䅅䅁䙁䅁䅁睁䵁䅁䅁兂䅁䅁䵄祑愲兑䅯睳䅁䅁䅯李䅁䅁䅯睂䅅䅁䅅䅁䉁䅁䅁兂䅁䅁䅁䅁䅁䅁杷允䅁䅁䅕䅁䑁䅁䅷䅁䙁䅁䅁䅁杁偋䅬权䉄䅁䅁权硁䅁䅁权䡁允䅁允䅁䅁䅅䅁䙁䭁杇瑷䴳剗䅊䍄䉁䅁䅁兂䅁䅁䅍䅄䅁䅁䅕䅁䅁䵁い〫䭁䭁䅉䅁䭁䕁䅧䅁䭁䅁䉣䅁䉁䅁䅁允䅁䅁䅕獴桶⼵㍌啧䵉䅉䅅䅁䙁䅁䅁睁䵁䅁䅁兂䅁䅁䅁穗偂兑䅯睹䅁䅁䅯杏䅁䅁䅯睂䅅䅁䅅䅁䉁䅁䅁兂䅁䅁䅁䅁䅁䅁杷允䅁䅁䅕䅁䑁䅁䅷䅁䙁䅁䅁䅁䅂智䅴权乄䅁䅁权䍂䅁䅁权䡁允䅁允䅁䅁䅅䅁䙁䡁呹⼶佄睮䅨䍄䉁䅁䅁兂䅁䅁䅍䅄䅁䅁䅕䅁䅁䥁刳歔䭅䩁䅙䅁䭁䕁䅫䅁䭁䅁䉣䅁䉁䅁䅁允䅁䅁䅕䅁䅁䔸⼲啍䵉䅉䅅䅁䙁䅁䅁睁䵁䅁䅁兂䅁䅁䅃偣佂兑䅯睯䅁䅁䅯䅔䅁䅁䅯睂䅅䅁䅅䅁䉁䅁䅁兂晁乃㡰楗㙍村杷允䅁䅁䅕䅁䑁䅁䅷䅁䙁䅁䅁䅁乃唰䈵权汃䅁䅁权乂䅁䅁权䡁允䅁允䅁䅁䅅䅁䡁䅁䅁䅁杁畷䅖䍄䉁䅁䅁兂䅁䅁䅍䅄䅁䅁䅕䅁䅁䙁睳ご䭅䱁䅯䅁䭁䕁䅯䅁䭁䅁䉣䅁䉁䅁䅁允䅁䅁䅕瀶剤佌っき䵉䅉䅅䅁䙁䅁䅁睁䵁䅁䅁兂䅁䅁䅃偣佂兑䅯兰䅁䅁䅯睍䅁䅁䅯睂䅅䅁䅅䅁䉁䅁䅁睂䅁䅁䅁䡙桲䅑杷允䅁䅁䅕䅁䑁䅁䅷䅁䙁䅁䅁䅁䅄倹䅴权元䅁䅁权穁䅁䅁权䡁允䅁允䅁䅁䅅䅁䭁䅁䉯䅁䵁䅉䅅䅁䙁䅁䅁睁䵁䅁䅁兂䅁䅁䅁晡但兑䅯朲䅁䅁䅯村䅁䅁䅯睂䅅䅁䅅䅁䉁䅁䅁兂䑁䉂华㉢汦睐杷允䅁䅁䅕䅁䑁䅁䅷䅁䙁䅁䅁䅁㑁䔵䈵权汃䅁䅁权乂䅁䅁权䡁允䅁允䅁䅁䅅䅁䡁䅁䅁䅁杁畷䅖䍄䉁䅁䅁兂䅁䅁䅍䅄䅁䅁䅕䅁䅁䕧求ご䭅䩁䅁䅁䭁䑁䅯䅁䭁䅁䉣䅁䉁䅁䅁允䅁䅁䅯权䅅䅁杷允䅁䅁䅕䅁䑁䅁䅷䅁䙁䅁䅁䅁乂ㅈ䉂权坃䅁䅁权⭁䅁䅁权䡁允䅁允䅁䅁䅅䅁䙁䅁䵍䬳䙑䙭䍂䍄䉁䅁䅁兂䅁䅁䅍䅄䅁䅁䅕䅁䅁䥷楄䕕䭅䵁䅳䅁䭁䑁䅧䅁䭁䅁䉣䅁䉁䅁䅁允䅁䅁䅕䅁䅁䅁䅁䅁䵁䅉䅅䅁䙁䅁䅁睁䵁䅁䅁兂䅁䅁䅃䅖兒兑䅯兰䅁䅁䅯児䅁䅁䅯睂䅅䅁䅅䅁䉁䅁䅁睂䅁䅁䅁佯楦䅑杷允䅁䅁䅕䅁䑁䅁䅷䅁䙁䅁䅁䅁䅂智䅴权㙄䅁䅁权䵂䅁䅁权䡁允䅁允䅁䅁䅅䅁䙁䅁䅁偫㝡噢䍨䍄䉁䅁䅁兂䅁䅁䅍䅄䅁䅁䅕䅁䅁䙁坔歔䭅䩁䅁䅁䭁䑁䅷䅁䭁䅁䉣䅁䉁䅁䅁允䅁䅁䅯权䅅䅁杷允䅁䅁䅕䅁䑁䅁䅷䅁䙁䅁䅁䅁元癤䅨权汃䅁䅁权㥁䅁䅁权䡁允䅁允䅁䅁䅅䅁䡁䅁䅁䅁权⬵䅊䍄䉁䅁䅁兂䅁䅁䅍䅄䅁䅁䅕䅁䅁䝁确歔䭅䩁䅁䅁䭁䑁䄴䅁䭁䅁䉣䅁䉁䅁䅁允䅁䅁䅯权䅅䅁杷允䅁䅁䅕䅁䑁䅁䅷䅁䙁䅁䅁䅁扂䕍䈹权坃䅁䅁权祁䅁䅁权䡁允䅁允䅁䅁䅅䅁䙁䅁䅁䅁䅁䅁䅁䍄䉁䅁䅁兂䅁䅁䅍䅄䅁䅁䅕䅁䅁䙧䕑䕕䭅䩁䅁䅁䭁䕁䅉䅁䭁䅁䉣䅁䉁䅁䅁允䅁䅁䅯权䅅䅁杷允䅁䅁䅕䅁䑁䅁䅷䅁䙁䅁䅁䅁乃唰䈵权汃䅁䅁权㝁䅁䅁权䡁允䅁允䅁䅁䅅䅁䡁䅁䅁䅁杂佩䅊䍄䉁䅁䅁兂䅁䅁䅍䅄䅁䅁䅕䅁䅁䡧睄歔䭅䩁䅁䅁䭁䑁䅧䅁䭁䅁䉣䅁䉁䅁䅁允䅁䅁䅯权䅅䅁杷允䅁䅁䅕䅁䑁䅁䅷䅁䙁䅁䅁䅁䅄倹䅴权穃䅁䅁权㝁䅁䅁权䡁允䅁允䅁䅁䅅䅁䙁䅁䅁䅁䅁䅁䅁䍄䉁䅁䅁兂䅁䅁䅍䅄䅁䅁䅕䅁䅁䥷楄䕕䭅佁䅷䅁䭁䑁䅍䅁䭁䅁䉣䅁䉁䅁䅁允䅁䅁䅕䅁䅁䅁䅁䅁䵁䅉䅅䅁䙁䅁䅁睁䵁䅁䅁兂䅁䅁䅃偣佂兑䅯杬䅁䅁䅯兏䅁䅁䅯睂䅅䅁䅅䅁䉁䅁䅁兂⽄礯䉤扺允村杷允䅁䅁䅕䅁䑁䅁䅷䅁䙁䅁䅁䅁䕁啪䈹权㙃䅁䅁权硁䅁䅁权䡁允䅁允䅁䅁䅅䅁䙁䅁䅁䅁䅁䅁䅁䍄䉁䅁䅁兂䅁䅁䅍䅄䅁䅁䅕䅁䅁䍁潁唫䭁䩁䅁䅁䭁䑁䅧䅁䭁䅁䉣䅁䉁䅁䅁允䅁䅁䅯权䅅䅁杷允䅁䅁䅕䅁䑁䅁䅷䅁䙁䅁䅁䥁睂䔸䈵权汃䅁䅁权㕁䅁䅁权䡁允䅁允䅁䅁䅅䅁䡁䅁䅁䅁权攱䅆䍄䉁䅁䅁兂䅁䅁䅍䅄䅁䅁䅕䅁䅁䅁乓ご䭅䭁䅫䅁䭁䕁䅕䅁䭁䅁䉣䅁䉁䅁䅁允䅁䅁䅯权䅅䅁杷允䅁䅁䅕䅁䑁䅁䅷䅁䙁䅁䅁䵁䑸婌䉰权汃䅁䅁权䭂䅁䅁权䡁允䅁允䅁䅁䅅䅁䭁䅁䅁䅁䵁䅉䅅䅁䙁䅁䅁睁䵁䅁䅁兂䅁䅁䵄祑愲兑䅯䅫䅁䅁䅯材䅁䅁䅯睂䅅䅁䅅䅁䉁䅁䅁权䭁允䅁䍄䉁䅁䅁兂䅁䅁䅍䅄䅁䅁䅕䅁䅁䡧睄歔䭅䭁䅁䅁䭁䕁䅧䅁䭁䅁䉣䅁䉁䅁䅁允䅁䅁䅕い〯啖䙖歍䵁䅉䅅䅁䙁䅁䅁睁䵁䅁䅁兂䅁䅁䅁䍉㕪䅑䅯杯䅁䅁䅯䅐䅁䅁䅯睂䅅䅁䅅䅁䉁䅁䅁兂䅁䩁癧摔潤村杷允䅁䅁䅕䅁䑁䅁䅷䅁䙁䅁䅁䅁㝂啌䈹权捄䅁䅁权㑁䅁䅁权䡁允䅁允䅁䅁䅅䅁䙁䅁䅁䅁䅁䅁䅁䍄䉁䅁䅁兂䅁䅁䅍䅄䅁䅁䅕䅁䅁䥁刳歔䭅䭁䅉䅁䭁䕁䅙䅁䭁䅁䉣䅁䉁䅁䅁允䅁䅁䅕䅁睄䉘ㅹ䕡䵉䅉䅅䅁䙁䅁䅁睁䵁䅁䅁兂䅁䅁䅃偣佂兑䅯杬䅁䅁䅯杏䅁䅁䅯睂䅅䅁䅅䅁䉁䅁䅁兂䅁乁㥃䡘塙村杷允䅁䅁䅕䅁䑁䅁䅷䅁䙁䅁䅁䅁睂癹䅴权䥄䅁䅁权ぁ䅁䅁权䡁允䅁允䅁䅁䅅䅁䙁䅁䅁䅁䅁䅁䅁䍄䉁䅁䅁兂䅁䅁䅍䅄䅁䅁䅕䅁䅁䕧求ご䭅䵁䅅䅁䭁䕁䅳䅁䭁䅁䉣䅁䉁䅁䅁允䅁䅁䅕䱵䕦䅯桨う䵁䅉䅅䅁䙁䅁䅁睁䵁䅁䅁兂䅁䅁䅄佧兊兑䅯䅯䅁䅁䅯杏䅁䅁䅯睂䅅䅁䅅䅁䉁䅁䅁兂䅁䅁䅁䅁䅁䅁杷允䅁䅁䅕䅁䑁䅁䅷䅁䙁䅁䅁䅁权晹䅴权䍁允䅁权䝂䅁䅁权䡁允䅁允䅁䅁䅅䅁䙁䅁䅁䅁䅁䅁䅁䍄䉁䅁䅁兂䅁䅁䅍䅄䅁䅁䅕䅁䅁䕁昰䕕䭅䱁䅳䅁䭁䕁䅯䅁䭁䅁䉣䅁䉁䅁䅁允䅁䅁䅕瘹剦呹䉨歖䵉䅉䅅䅁䙁䅁䅁睁䵁䅁䅁兂䅁䅁䅁㙲偒兑䅯䅯䅁䅁䅯杒䅁䅁䅯睂䅅䅁䅅䅁䉁䅁䅁兂橃呙塒摘ぁ䅑杷允䅁䅁䅕䅁䑁䅁䅷䅁䙁䅁䅁䵁䅃水䉂权卄䅁䅁权䭂䅁䅁权䡁允䅁允䅁䅁䅅䅁䙁䅁䅁䅁䅁䅁䅁䍄䉁䅁䅁兂䅁䅁䅍䅄䅁䅁䅕䅁䅁䡧睄歔䭅䭁䅕䅁䭁䑁䅯䅁䭁䅁䉣䅁䉁䅁䅁允䅁䅁䅣䅁䅁䝁䑁欴䵁䅉䅅䅁䙁䅁䅁睁䵁䅁䅁兂䅁䅁䅁乖佚兑䅯䅫䅁䅁䅯兓䅁䅁䅯睂䅅䅁䅅䅁䉁䅁䅁权䭁允䅁䍄䉁䅁䅁兂䅁䅁䅍䅄䅁䅁䅕䅁䅁䙁睳ご䭅偁䅧䅁䭁䍁䄸䅁䭁䅁䉣䅁䉁䅁䅁允䅁䅁䅕䅁䅁䅁䅁䅁䵁䅉䅅䅁䙁䅁䅁睁䵁䅁䅁兂䅁䅁䅃䅖兒兑䅯朲䅁䅁䅯兒䅁䅁䅯睂䅅䅁䅅䅁䉁䅁䅁兂剁䑣卓渲ひ睐杷允䅁䅁䅕䅁䑁䅁䅷䅁䙁䅁䅁䅁杄晧䅨权楃䅁䅁权䑁䅁䅁权䡁允䅁允䅁䅁䅅䅁䙁䅁䅁䉕䉫㍈䍸䍄䉁䅁䅁兂䅁䅁䅍䅄䅁䅁䅕䅁䅁䑧婴ご䭅偁䅷䅁䭁䑁䅷䅁䭁䅁䉣䅁䉁䅁䅁允䅁䅁䅕㝑坡唴䙆䕐䵁䅉䅅䅁䙁䅁䅁睁䵁䅁䅁兂䅁䅁䅁乖佚兑䅯䅫䅁䅁䅯睍䅁䅁䅯睂䅅䅁䅅䅁䉁䅁䅁权䭁允䅁䍄䉁䅁䅁兂䅁䅁䅍䅄䅁䅁䅕䅁䅁佁䉃䔫䭁䱁䅙䅁䭁䑁䅙䅁䭁䅁䉣䅁䉁䅁䅁允䅁䅁䅕䅁䅁㍕噒啊䵉䅉䅅䅁䙁䅁䅁睁䵁䅁䅁兂䅁䅁䅃偣佂兑䅯䅯䅁䅁䅯睐䅁䅁䅯睂䅅䅁䅅䅁䉁䅁䅁兂㑄睆䌳汄估䅑杷允䅁䅁䅕䅁䑁䅁䅷䅁䙁䅁䅁䅁癃䕰䈹权楄䅁䅁权䭂䅁䅁权䡁允䅁允䅁䅁䅅䅁䙁䡁䱸扐啙⼶⽑䍄䉁䅁䅁兂䅁䅁䅍䅄䅁䅁䅕䅁䅁䙁坔歔䭅䭁䅍䅁䭁䑁䅳䅁䭁䅁䉣䅁䉁䅁䅁允䅁䅁䅕䅁䅁獲䡦ざ䵉䅉䅅䅁䙁䅁䅁睁䵁䅁䅁兂䅁䅁䅁剔儹兑䅯䄱䅁䅁䅯李䅁䅁䅯睂䅅䅁䅅䅁䉁䅁䅁兂偄住稸潑瑳䅑杷允䅁䅁䅕䅁䑁䅁䅷䅁䙁䅁䅁䅁权晹䅴权睄䅁䅁权㝁䅁䅁权䡁允䅁允䅁䅁䅅䅁䙁䅁䅁䅁䅁䅁䅁䍄䉁䅁䅁兂䅁䅁䅍䅄䅁䅁䅕䅁䅁䑧婴ご䭅䭁䅍䅁䭁䍁䄸䅁䭁䅁䉣䅁䉁䅁䅁允䅁䅁䅕㕔乧㝉晆啄䵉䅉䅅䅁䙁䅁䅁睁䵁䅁䅁兂䅁䅁䵄祑愲兑䅯朷䅁䅁䅯睌䅁䅁䅯睂䅅䅁䅅䅁䉁䅁䅁兂䅁䅁䅁䅁䅁䅁杷允䅁䅁䅕䅁䑁䅁䅷䅁䙁䅁䅁䅁杁偋䅬权煄䅁䅁权䙂䅁䅁权䡁允䅁允䅁䅁䅅䅁䙁䅁䅁䅁䅁䅁䅁䍄䉁䅁䅁兂䅁䅁䅍䅄䅁䅁䅕䅁䅁䕺瑍歭䭅䭁䅉䅁䭁䑁䄸䅁䭁䅁䉣䅁䉁䅁䅁允䅁䅁䅕䅁䅁䅁䅁䅁䵁䅉䅅䅁䙁䅁䅁睁䵁䅁䅁兂䅁䅁䅁䵣㝲䅑䅯具䅁䅁䅯兎䅁䅁䅯睂䅅䅁䅅䅁䉁䅁䅁兂䅁䅁䅁䅁䅁䅁杷允䅁䅁䅕䅁䑁䅁䅷䅁䙁䅁䅁䅁杂癹䅴权牃䅁䅁权䑁䅁䅁权䡁允䅁允䅁䅁䅅䅁䭁䅁䉯䅁䵁䅉䅅䅁䙁䅁䅁睁䵁䅁䅁兂䅁䅁䅁摪但兑䅯䅯䅁䅁䅯李䅁䅁䅯睂䅅䅁䅅䅁䉁䅁䅁兂婄执卤物⭣䅑杷允䅁䅁䅕䅁䑁䅁䅷䅁䙁䅁䅁䅁㝂啌䈹权元䅁䅁权㥁䅁䅁权䡁允䅁允䅁䅁䅅䅁䭁䅁䉯䅁䵁䅉䅅䅁䙁䅁䅁睁䵁䅁䅁兂䅁䅁䅁乖佚兑䅯杬䅁䅁䅯睌䅁䅁䅯睂䅅䅁䅅䅁䉁</t>
  </si>
  <si>
    <t>䅁䅁兂䅁䅁䅃湇潄兑杷允䅁䅁䅕䅁䑁䅁䅷䅁䙁䅁䅁䅁䕁啪䈹权坃䅁䅁权䱂䅁䅁权䡁允䅁允䅁䅁䅅䅁䙁䅁䅁䅁䅁䅁䅁䍄䉁䅁䅁兂䅁䅁䅍䅄䅁䅁䅕䅁䅁䝁䭄〫䭁䭁䅉䅁䭁䕁䅁䅁䭁䅁䉣䅁䉁䅁䅁允䅁䅁䅕䅁㥁焱摹䕣䵉䅉䅅䅁䙁䅁䅁睁䵁䅁䅁兂䅁䅁䅃偣佂兑䅯杯䅁䅁䅯兑䅁䅁䅯睂䅅䅁䅅䅁䉁䅁䅁兂䅁䥯桥摗渹村杷允䅁䅁䅕䅁䑁䅁䅷䅁䙁䅁䅁䅁䕁啪䈹权啄䅁䅁权䡂䅁䅁权䡁允䅁允䅁䅁䅅䅁䙁䅁䅁䅁䅁䅁䅁䍄䉁䅁䅁兂䅁䅁䅍䅄䅁䅁䅕䅁䅁佁䉃䔫䭁䵁䅯䅁䭁䑁䅫䅁䭁䅁䉣䅁䉁䅁䅁允䅁䅁䅕㍑⽙捹汸䐯䴸䅉䅅䅁䙁䅁䅁睁䵁䅁䅁兂䅁䅁䅁摪但兑䅯䅫䅁䅁䅯材䅁䅁䅯睂䅅䅁䅅䅁䉁䅁䅁权䭁允䅁䍄䉁䅁䅁兂䅁䅁䅍䅄䅁䅁䅕䅁䅁䅁乓ご䭅䭁䅁䅁䭁䑁䄴䅁䭁䅁䉣䅁䉁䅁䅁允䅁䅁䅕䅁䅁䅁䅁䅁䵁䅉䅅䅁䙁䅁䅁睁䵁䅁䅁兂䅁䅁䅁䵙㝲䅑䅯杬䅁䅁䅯䅐䅁䅁䅯睂䅅䅁䅅䅁䉁䅁䅁兂㡂浕䨸氶祉村杷允䅁䅁䅕䅁䑁䅁䅷䅁䙁䅁䅁䅁㑁䔵䈵权⭄䅁䅁权穁䅁䅁权䡁允䅁允䅁䅁䅅䅁䙁䅁䅁䅁䅁䅁䅁䍄䉁䅁䅁兂䅁䅁䅍䅄䅁䅁䅕䅁䅁䭁欫ご䭅䩁䅁䅁䭁䍁䅷䅁䭁䅁䉣䅁䉁䅁䅁允䅁䅁䅯权䅅䅁杷允䅁䅁䅕䅁䑁䅁䅷䅁䙁䅁䅁䥁睂䔸䈵权汃䅁䅁权㍁䅁䅁权䡁允䅁允䅁䅁䅅䅁䡁䅁䅁䅁权畘䅊䍄䉁䅁䅁兂䅁䅁䅍䅄䅁䅁䅕䅁䅁䡧睄歔䭅䭁䅁䅁䭁䑁䅳䅁䭁䅁䉣䅁䉁䅁䅁允䅁䅁䅕挲㕓桮楰か䵁䅉䅅䅁䙁䅁䅁睁䵁䅁䅁兂䅁䅁䅁偷㝔䅑䅯杬䅁䅁䅯兓䅁䅁䅯睂䅅䅁䅅䅁䉁䅁䅁兂䝁捓歎䱅㉁村杷允䅁䅁䅕䅁䑁䅁䅷䅁䙁䅁䅁䅁㑁䔵䈵权䅁允䅁权䅂䅁䅁权䡁允䅁允䅁䅁䅅䅁䭁䅁䉙䅁䵁䅉䅅䅁䙁䅁䅁睁䵁䅁䅁兂䅁䅁䅁住佒兑䅯䅯䅁䅁䅯睏䅁䅁䅯睂䅅䅁䅅䅁䉁䅁䅁兂䅁䅁䅁䅁䅁䅁杷允䅁䅁䅕䅁䑁䅁䅷䅁䙁䅁䅁䅁䅄倹䅴权畄䅁䅁权⭁䅁䅁权䡁允䅁允䅁䅁䅅䅁䙁䉁硤刱睫䕺䅨䍄䉁䅁䅁兂䅁䅁䅍䅄䅁䅁䅕䅁䅁䙧䕑䕕䭅偁䅧䅁䭁䑁䅁䅁䭁䅁䉣䅁䉁䅁䅁允䅁䅁䅕䅁䅁䅁䅁䅁䵁䅉䅅䅁䙁䅁䅁睁䵁䅁䅁兂䅁䅁䅃偣佂兑䅯杬䅁䅁䅯睏䅁䅁䅯睂䅅䅁䅅䅁䉁䅁䅁兂䅁乁畂㥒婉村杷允䅁䅁䅕䅁䑁䅁䅷䅁䙁䅁䅁䅁允晧䅨权䱄䅁䅁权䙂䅁䅁权䡁允䅁允䅁䅁䅅䅁䙁䅁䅁䅁䅁䅁䅁䍄䉁䅁䅁兂䅁䅁䅍䅄䅁䅁䅕䅁䅁佁䉃䔫䭁䩁䅁䅁䭁䕁䅅䅁䭁䅁䉣䅁䉁䅁䅁允䅁䅁䅯权䅅䅁杷允䅁䅁䅕䅁䑁䅁䅷䅁䙁䅁䅁䥁䅂啚䈹权权䅁䅁权睁䅁䅁权䡁允䅁允䅁䅁䅅䅁䙁䅁䅁䅁䅁䅁䅁䍄䉁䅁䅁兂䅁䅁䅍䅄䅁䅁䅕䅁䅁䡧睄歔䭅䭁䅕䅁䭁䕁䅁䅁䭁䅁䉣䅁䉁䅁䅁允䅁䅁䅣䅁䅁䅁㙃欴䵁䅉䅅䅁䙁䅁䅁睁䵁䅁䅁兂䅁䅁䅁䵑㜳䅑䅯䄫䅁䅁䅯杍䅁䅁䅯睂䅅䅁䅅䅁䉁䅁䅁兂䅁䅁䅁䅁䅁䅁杷允䅁䅁䅕䅁䑁䅁䅷䅁䙁䅁䅁䅁㝂啌䈹权乄䅁䅁权㍁䅁䅁权䡁允䅁允䅁䅁䅅䅁䙁䅁䅁䅁䅁䅁䅁䍄䉁䅁䅁兂䅁䅁䅍䅄䅁䅁䅕䅁䅁䥁刳歔䭅䩁䅁䅁䭁䅁䅍䅁䭁䅁䉣䅁䉁䅁䅁允䅁䅁䅯权䅅䅁杷允䅁䅁䅕䅁䑁䅁䅷䅁䙁䅁䅁䅁乃唰䈵权㡄䅁䅁权㡁䅁䅁权䡁允䅁允䅁䅁䅅䅁䙁䕁洲䵥㐶欸䄱䍄䉁䅁䅁兂䅁䅁䅍䅄䅁䅁䅕䅁䅁䡧睄歔䭅䭁䅕䅁䭁䑁䅳䅁䭁䅁䉣䅁䉁䅁䅁允䅁䅁䅣䅁䅁䕁䵃欴䵁䅉䅅䅁䙁䅁䅁睁䵁䅁䅁兂䅁䅁䅁䵙㝲䅑䅯具䅁䅁䅯兔䅁䅁䅯睂䅅䅁䅅䅁䉁䅁䅁兂㑁兮䕅䥫唰䅑杷允䅁䅁䅕䅁䑁䅁䅷䅁䙁䅁䅁䅁啂欱䈵权牃䅁䅁权㕁䅁䅁权䡁允䅁允䅁䅁䅅䅁䭁䅁䉯䅁䵁䅉䅅䅁䙁䅁䅁睁䵁䅁䅁兂䅁䅁䅁乖佚兑䅯䅫䅁䅁䅯睁䅁䅁䅯睂䅅䅁䅅䅁䉁䅁䅁权䭁允䅁䍄䉁䅁䅁兂䅁䅁䅍䅄䅁䅁䅕䅁䅁䡁䭄〫䭁䩁䅁䅁䭁䕁䅧䅁䭁䅁䉣䅁䉁䅁䅁允䅁䅁䅯权䅅䅁杷允䅁䅁䅕䅁䑁䅁䅷䅁䙁䅁䅁䅁癃䕰䈹权啄䅁䅁权䑁䅁䅁权䡁允䅁允䅁䅁䅅䅁䙁偁托坑乲楩䅤䍄䉁䅁䅁兂䅁䅁䅍䅄䅁䅁䅕䅁䅁䡧睄歔䭅䩁䅁䅁䭁䑁䅳䅁䭁䅁䉣䅁䉁䅁䅁允䅁䅁䅯权䅅䅁杷允䅁䅁䅕䅁䑁䅁䅷䅁䙁䅁䅁䥁睂䔸䈵权权䅁䅁权䅂䅁䅁权䡁允䅁允䅁䅁䅅䅁䙁䥁慄䐳偯匲䅖䍄䉁䅁䅁兂䅁䅁䅍䅄䅁䅁䅕䅁䅁䵁い〫䭁䵁䅍䅁䭁䑁䅅䅁䭁䅁䉣䅁䉁䅁䅁允䅁䅁䅕䅁䅁䅁䅁䅁䵁䅉䅅䅁䙁䅁䅁睁䵁䅁䅁兂䅁䅁䅃偣佂兑䅯䅫䅁䅁䅯睑䅁䅁䅯睂䅅䅁䅅䅁䉁䅁䅁权䭁允䅁䍄䉁䅁䅁兂䅁䅁䅍䅄䅁䅁䅕䅁䅁䭁䩄〫䭁䱁䄰䅁䭁䑁䅧䅁䭁䅁䉣䅁䉁䅁䅁允䅁䅁䅕䅁䅁䅁䅁䅁䵁䅉䅅䅁䙁䅁䅁睁䵁䅁䅁兂䅁䅁䅃偣佂兑䅯杯䅁䅁䅯䅑䅁䅁䅯睂䅅䅁䅅䅁䉁䅁䅁兂䅁䍁⽲䅬敨村杷允䅁䅁䅕䅁䑁䅁䅷䅁䙁䅁䅁䅁扂䕍䈹权楃䅁䅁权䩂䅁䅁权䡁允䅁允䅁䅁䅅䅁䙁乁汅睺㑒堲䍸䍄䉁䅁䅁兂䅁䅁䅍䅄䅁䅁䅕䅁䅁䡧睄歔䭅䩁䅙䅁䭁䕁䅁䅁䭁䅁䉣䅁䉁䅁䅁允䅁䅁䅕䅁䅄㉇睫歇䵉䅉䅅䅁䙁䅁䅁睁䵁䅁䅁兂䅁䅁䅁䡫㑢䅑䅯䄰䅁䅁䅯免䅁䅁䅯睂䅅䅁䅅䅁䉁䅁䅁兂噃㥺瀸㥶獷䅑杷允䅁䅁䅕䅁䑁䅁䅷䅁䙁䅁䅁䥁啂䙂䉂权元䅁䅁权㑁䅁䅁权䡁允䅁允䅁䅁䅅䅁䭁䅁䉯䅁䵁䅉䅅䅁䙁䅁䅁睁䵁䅁䅁兂䅁䅁䅃偣佂兑䅯睰䅁䅁䅯杌䅁䅁䅯睂䅅䅁䅅䅁䉁䅁䅁权䭁允䅁䍄䉁䅁䅁兂䅁䅁䅍䅄䅁䅁䅕䅁䅁䵁い〫䭁䩁䅙䅁䭁䑁䄰䅁䭁䅁䉣䅁䉁䅁䅁允䅁䅁䅕⼯瘹㘸䡇ぉ䵉䅉䅅䅁䙁䅁䅁睁䵁䅁䅁兂䅁䅁䵄祑愲兑䅯术䅁䅁䅯免䅁䅁䅯睂䅅䅁䅅䅁䉁䅁䅁兂䅁䅁䅁䅁䅁䅁杷允䅁䅁䅕䅁䑁䅁䅷䅁䙁䅁䅁䥁煂歌䈹权楃䅁䅁权䕂䅁䅁权䡁允䅁允䅁䅁䅅䅁䙁䅁䅁䅁䅁䅁䅁䍄䉁䅁䅁兂䅁䅁䅍䅄䅁䅁䅕䅁䅁䅁乓ご䭅乁䅷䅁䭁䍁䅷䅁䭁䅁䉣䅁䉁䅁䅁允䅁䅁䅕䅁䅁䅁䅁䅁䵁䅉䅅䅁䙁䅁䅁睁䵁䅁䅁兂䅁䅁䅄佧兊兑䅯睯䅁䅁䅯䅐䅁䅁䅯睂䅅䅁䅅䅁䉁䅁䅁兂捁䩫楆捃啥兑杷允䅁䅁䅕䅁䑁䅁䅷䅁䙁䅁䅁䥁睂䔸䈵权楃䅁䅁权㥁䅁䅁权䡁允䅁允䅁䅁䅅䅁䙁䅁䅁倰坳䝇䍆䍄䉁䅁䅁兂䅁䅁䅍䅄䅁䅁䅕䅁䅁䵁い〫䭁䩁䅙䅁䭁䑁䅍䅁䭁䅁䉣䅁䉁䅁䅁允䅁䅁䅕䅁䅄特慚䕃䵉䅉䅅䅁䙁䅁䅁睁䵁䅁䅁兂䅁䅁䅁䤴㑈䅑䅯杯䅁䅁䅯䅌䅁䅁䅯睂䅅䅁䅅䅁䉁䅁䅁兂䅁䥁乃䕗歑村杷允䅁䅁䅕䅁䑁䅁䅷䅁䙁䅁䅁䅁䅂智䅴权坄䅁䅁权䕂䅁䅁权䡁允䅁允䅁䅁䅅䅁䙁䩁䭹奊椵畔⽉䍄䉁䅁䅁兂䅁䅁䅍䅄䅁䅁䅕䅁䅁䡧睄歔䭅䩁䅙䅁䭁䑁䄰䅁䭁䅁䉣䅁䉁䅁䅁允䅁䅁䅕⼯是㡍㡤啈䵉䅉䅅䅁䙁䅁䅁睁䵁䅁䅁兂䅁䅁䅁䵑㜳䅑䅯关䅁䅁䅯䅏䅁䅁䅯睂䅅䅁䅅䅁䉁䅁䅁兂䅁䅁䅁䅁䅁䅁杷允䅁䅁䅕䅁䑁䅁䅷䅁䙁䅁䅁䅁䅄倹䅴权汃䅁䅁权䝂䅁䅁权䡁允䅁允䅁䅁䅅䅁䡁䅁䅁䅁䅂畮䅎䍄䉁䅁䅁兂䅁䅁䅍䅄䅁䅁䅕䅁䅁䕧求ご䭅䭁䅍䅁䭁䕁䅣䅁䭁䅁䉣䅁䉁䅁䅁允䅁䅁䅕捤䥕䝱䝶䕗䵉䅉䅅䅁䙁䅁䅁睁䵁䅁䅁兂䅁䅁䅁䵙㝲䅑䅯睯䅁䅁䅯杒䅁䅁䅯睂䅅䅁䅅䅁䉁䅁䅁兂䅁䉁䝢䬯攱村杷允䅁䅁䅕䅁䑁䅁䅷䅁䙁䅁䅁䅁杂癹䅴权㉃䅁䅁权㡁䅁䅁权䡁允䅁允䅁䅁䅅䅁䙁偁⽕㙣㕲稵䍆䍄䉁䅁䅁兂䅁䅁䅍䅄䅁䅁䅕䅁䅁䡧睄歔䭅䭁䅍䅁䭁䑁䅕䅁䭁䅁䉣䅁䉁䅁䅁允䅁䅁䅕㡃䩲捤䉹啍䵉䅉䅅䅁䙁䅁䅁睁䵁䅁䅁兂䅁䅁䅁䡫㑢䅑䅯杯䅁䅁䅯睓䅁䅁䅯睂䅅䅁䅅䅁䉁䅁䅁兂䅁䅁呔㝏䍥村杷允䅁䅁䅕䅁䑁䅁䅷䅁䙁䅁䅁䅁元癤䅨权獄䅁䅁权㝁䅁䅁权䡁允䅁允䅁䅁䅅䅁䙁䍁爰汨搸儲䅂䍄䉁䅁䅁兂䅁䅁䅍䅄䅁䅁䅕䅁䅁䡧睄歔䭅䭁䅁䅁䭁䑁䅙䅁䭁䅁䉣䅁䉁䅁䅁允䅁䅁䅕堸癉䕺桶䕌䵁䅉䅅䅁䙁䅁䅁睁䵁䅁䅁兂䅁䅁䅁䵯㝮䅑䅯杯䅁䅁䅯杒䅁䅁䅯睂䅅䅁䅅䅁䉁䅁䅁兂䅁乷㍷ㅰㄹ村杷允䅁䅁䅕䅁䑁䅁䅷䅁䙁䅁䅁䵁䑸婌䉰权楄䅁䅁权乂䅁䅁权䡁允䅁允䅁䅁䅅䅁䙁䅁䅁䅁䅁䅁䅁䍄䉁䅁䅁兂䅁䅁䅍䅄䅁䅁䅕䅁䅁䑧婴ご䭅䭁䅳䅁䭁䑁䅧䅁䭁䅁䉣䅁䉁䅁䅁允䅁䅁䅯权䅅䅁杷允䅁䅁䅕䅁䑁䅁䅷䅁䙁䅁䅁䥁睂䔸䈵权橃䅁䅁权㉁䅁䅁权䡁允䅁允䅁䅁䅅䅁䙁䅁䅅乸䝳剺䍎䍄䉁䅁䅁兂䅁䅁䅍䅄䅁䅁䅕䅁䅁䙧䕑䕕䭅䩁䅙䅁䭁䑁䄰䅁䭁䅁䉣䅁䉁䅁䅁允䅁䅁䅕䅁䥃䘶䥪䕇䵉䅉䅅䅁䙁䅁䅁睁䵁䅁䅁兂䅁䅁䅁䡫㑢䅑䅯䄰䅁䅁䅯睓䅁䅁䅯睂䅅䅁䅅䅁䉁䅁䅁兂硃橪癢ㅕ橷䅑杷允䅁䅁䅕䅁䑁䅁䅷䅁䙁䅁䅁䅁啂欱䈵权奄䅁䅁权獁䅁䅁权䡁允䅁允䅁䅁䅅䅁䙁䅁䅁䅁䅁䅁䅁䍄䉁䅁䅁兂䅁䅁䅍䅄䅁䅁䅕䅁䅁䍁潁唫䭁䭁䅍䅁䭁䑁䅧䅁䭁䅁䉣䅁䉁䅁䅁允䅁䅁䅕䅁杂爰㍳啑䵉䅉䅅䅁䙁䅁䅁睁䵁䅁䅁兂䅁䅁䅁䤴㑈䅑䅯兰䅁䅁䅯兓䅁䅁䅯睂䅅䅁䅅䅁䉁䅁䅁睂䅁䅁䅁䍑武䅑杷允䅁䅁䅕䅁䑁䅁䅷䅁䙁䅁䅁䅁䅂智䅴权⽃䅁䅁权㕁䅁䅁权䡁允䅁允䅁䅁䅅䅁䙁䅁䅁䅁䅁䅁䅁䍄䉁䅁䅁兂䅁䅁䅍䅄䅁䅁䅕䅁䅁䡧睄歔䭅䩁䅁䅁䭁䑁䅙䅁䭁䅁䉣䅁䉁䅁䅁允䅁䅁䅯权䅅䅁杷允䅁䅁䅕䅁䑁䅁䅷䅁䙁䅁䅁䅁杂癹䅴权灃䅁䅁权䩂䅁䅁权䡁允䅁允䅁䅁䅅䅁䭁䅁䉯䅁䵁䅉䅅䅁䙁䅁䅁睁䵁䅁䅁兂䅁䅁䅁䥂倱兑䅯睵䅁䅁䅯睐䅁䅁䅯睂䅅䅁䅅䅁䉁䅁䅁兂䅁䅁䅁䅁䅁䅁杷允䅁䅁䅕䅁䑁䅁䅷䅁䙁䅁䅁䅁乃唰䈵权㑃䅁䅁权䉂䅁䅁权䡁允䅁允䅁䅁䅅䅁䙁䅁䅁䅁䅁䅁䅁䍄䉁䅁䅁兂䅁䅁䅍䅄䅁䅁䅕䅁䅁䕧求ご䭅䭁䅕䅁䭁䑁䄴䅁䭁䅁䉣䅁䉁䅁䅁允䅁䅁䅣䅁䅁佁摄䔵䵁䅉䅅䅁䙁䅁䅁睁䵁䅁䅁兂䅁䅁䅃䅖兒兑䅯杬䅁䅁䅯睑䅁䅁䅯睂䅅䅁䅅䅁䉁䅁䅁兂潁楊刷坫潫村杷允䅁䅁䅕䅁䑁䅁䅷䅁䙁䅁䅁䥁睂䔸䈵权坃䅁䅁权䉂䅁䅁权䡁允䅁允䅁䅁䅅䅁䙁䅁䅁杗奣祵䍸䍄䉁䅁䅁兂䅁䅁䅍䅄䅁䅁䅕䅁䅁䡁䭄〫䭁䱁䅙䅁䭁䕁䅕䅁䭁䅁䉣䅁䉁䅁䅁允䅁䅁䅕䅁䅃⭑硒䕋䵉䅉䅅䅁䙁䅁䅁睁䵁䅁䅁兂䅁䅁䅃ㅏ偬兑䅯睯䅁䅁䅯睍䅁䅁䅯睂䅅䅁䅅䅁䉁䅁䅁兂䅁䅁䅁䅁䅁䅁杷允䅁䅁䅕䅁䑁䅁䅷䅁䙁䅁䅁䅁杂癹䅴权㉃䅁䅁权䍂䅁䅁权䡁允䅁允䅁䅁䅅䅁䙁佁晦畄杍穑䍆䍄䉁䅁䅁兂䅁䅁䅍䅄䅁䅁䅕䅁䅁䥁刳歔䭅䩁䅁䅁䭁䑁䅉䅁䭁䅁䉣䅁䉁䅁䅁允䅁䅁䅯权䅅䅁杷允䅁䅁䅕䅁䑁䅁䅷䅁䙁䅁䅁䅁㝂啌䈹权浄䅁䅁权㡁䅁䅁权䡁允䅁允䅁䅁䅅䅁䙁䭁祭呋坌晁⽳䍄䉁䅁䅁兂䅁䅁䅍䅄䅁䅁䅕䅁䅁䑧婴ご䭅䭁䅕䅁䭁䕁䅳䅁䭁䅁䉣䅁䉁䅁䅁允䅁䅁䅣䅁䅁䥁䍃䔵䵁䅉䅅䅁䙁䅁䅁睁䵁䅁䅁兂䅁䅁䅃偣佂兑䅯䅫䅁䅁䅯兑䅁䅁䅯睂䅅䅁䅅䅁䉁䅁䅁权䭁允䅁䍄䉁䅁䅁兂䅁䅁䅍䅄䅁䅁䅕䅁䅁䕁乄〫䭁䱁䅧䅁䭁䕁䄰䅁䭁䅁䉣䅁䉁䅁䅁允䅁䅁䅕佳水㕃瑥啑䵁䅉䅅䅁䙁䅁䅁睁䵁䅁䅁兂䅁䅁䅃偣佂兑䅯兰䅁䅁䅯䅔䅁䅁䅯睂䅅䅁䅅䅁䉁䅁䅁睂䅁䅁䅁䱉歄䅑杷允䅁䅁䅕䅁䑁䅁䅷䅁䙁䅁䅁䅁元癤䅨权祄䅁䅁权㡁䅁䅁权䡁允䅁允䅁䅁䅅䅁䙁佁剸䉵䘶礶䅤䍄䉁䅁䅁兂䅁䅁䅍䅄䅁䅁䅕䅁䅁䉁䉃䔫䭁䵁䅯䅁䭁䑁䅫䅁䭁䅁䉣䅁䉁䅁䅁允䅁䅁䅕⭃䥉电硖䐹䴸䅉䅅䅁䙁䅁䅁睁䵁䅁䅁兂䅁䅁䅁乖佚兑䅯䅫䅁䅁䅯杓䅁䅁䅯睂䅅䅁䅅䅁䉁䅁䅁权䭁允䅁䍄䉁䅁䅁兂䅁䅁䅍䅄䅁䅁䅕䅁䅁䩁㉂䔫䭁䭁䅁䅁䭁䑁䅙䅁䭁䅁䉣䅁䉁䅁䅁允䅁䅁䅕㙇㕢䭫坑歋䵁䅉䅅䅁䙁䅁䅁睁䵁䅁䅁兂䅁䅁䅁晡但兑䅯䅹䅁䅁䅯睒䅁䅁䅯睂䅅䅁䅅䅁䉁䅁䅁兂䙃⼵桹䍋慢兑杷允䅁䅁䅕䅁䑁䅁䅷䅁䙁䅁䅁䅁睂癹䅴权硃䅁䅁权㍁䅁䅁权䡁允䅁允䅁䅁䅅䅁䙁䅁䅁䅁䅁䅁䅁䍄䉁䅁䅁兂䅁䅁䅍䅄䅁䅁䅕䅁䅁䅁乓ご䭅乁䅑䅁䭁䑁䅧䅁䭁䅁䉣䅁䉁䅁䅁允䅁䅁䅕䅁䅁䅁䅁䅁䵁䅉䅅䅁䙁䅁䅁睁䵁䅁䅁兂䅁䅁䅁䵑㜳䅑䅯兰䅁䅁䅯杒䅁䅁䅯睂䅅䅁䅅䅁䉁䅁䅁睂䅁䅁䅁䩑樷䅑杷允䅁䅁䅕䅁䑁䅁䅷䅁䙁䅁䅁䥁睂䔸䈵权权䅁䅁权䕂䅁䅁权䡁允䅁允䅁䅁䅅䅁䙁䩁㥇䩣坍楂䅸䍄䉁䅁䅁兂䅁䅁䅍䅄䅁䅁䅕䅁䅁䕧求ご䭅佁䄴䅁䭁䍁䅷䅁䭁䅁䉣䅁䉁䅁䅁允䅁䅁䅕䅁䅁䅁䅁䅁䵁䅉䅅䅁䙁䅁䅁睁䵁䅁䅁兂䅁䅁䅁䥂倱兑䅯杯䅁䅁䅯杏䅁䅁䅯睂䅅䅁䅅䅁䉁䅁䅁兂䅁䅁䅁䅁䅁䅁杷允䅁䅁䅕䅁䑁䅁䅷䅁䙁䅁䅁䅁睂癹䅴权楃䅁䅁权睁䅁䅁权䡁允䅁允䅁䅁䅅䅁䙁䱁煌䵙午歌䍖䍄䉁䅁䅁兂䅁䅁䅍䅄䅁䅁䅕䅁䅁䕺瑍歭䭅䭁䅍䅁䭁䕁䄰䅁䭁䅁䉣䅁䉁䅁䅁允䅁䅁䅕䅁䅁䅁䅁䅁䵁䅉䅅䅁䙁䅁䅁睁䵁䅁䅁兂䅁䅁䅃偣佂兑䅯兰䅁䅁䅯睑䅁䅁䅯睂䅅䅁䅅䅁䉁䅁䅁睂䅁䅁䅁佷氯䅑杷允䅁䅁䅕䅁䑁䅁䅷䅁䙁䅁䅁䥁煂歌䈹权睄䅁䅁权㡁䅁䅁权䡁允䅁允䅁䅁䅅䅁䙁䅁䅁䅁䅁䅁䅁䍄䉁䅁䅁兂䅁䅁䅍䅄䅁䅁䅕䅁䅁䕧求ご䭅䭁䅁䅁䭁䍁䅷䅁䭁䅁䉣䅁䉁䅁䅁允䅁䅁䅕䅁䅁䅁䅁䅁䵁䅉䅅䅁䙁䅁䅁睁䵁䅁䅁兂䅁䅁䅁剔儹兑䅯朷䅁䅁䅯兒䅁䅁䅯睂䅅䅁䅅䅁䉁䅁䅁兂十䤳嘶䑹呴䅑杷允䅁䅁䅕䅁䑁䅁䅷䅁䙁䅁䅁䥁睂䔸䈵权橃䅁䅁权䕂䅁䅁权䡁允䅁允䅁䅁䅅䅁䙁䅁䅁䱭晗䉘䍚䍄䉁䅁䅁兂䅁䅁䅍䅄䅁䅁䅕䅁䅁䥷楄䕕䭅䅁䉁䅁䭁䑁䅳䅁䭁䅁䉣䅁䉁䅁䅁允䅁䅁䅯睐䅅䅁杷允䅁䅁䅕䅁䑁䅁䅷䅁䙁䅁䅁䅁㝂啌䈹权佄䅁䅁权獁䅁䅁权䡁允䅁允䅁䅁䅅䅁䙁䅁䅁䅁䅁䅁䅁䍄䉁䅁䅁兂䅁䅁䅍䅄䅁䅁䅕䅁䅁䕺瑍歭䭅䭁䅕䅁䭁䑁䅉䅁䭁䅁䉣䅁䉁䅁䅁允䅁䅁䅯䅁䅁䅁杷允䅁䅁䅕䅁䑁䅁䅷䅁䙁䅁䅁䅁䅄倹䅴权橃䅁䅁权䥂䅁䅁权䡁允䅁允䅁䅁䅅䅁䙁䕁摁扁㐹䜫䍒䍄䉁䅁䅁兂䅁䅁䅍䅄䅁䅁䅕䅁䅁䕺瑍歭䭅䭁䅳䅁䭁䑁䅷䅁䭁䅁䉣䅁䉁䅁䅁允䅁䅁䅯权䅅䅁杷允䅁䅁䅕䅁䑁䅁䅷䅁䙁䅁䅁䅁权晹䅴权元䅁䅁权㍁䅁䅁权䡁允䅁允䅁䅁䅅䅁䭁䅁䉯䅁䵁䅉䅅䅁䙁䅁䅁睁䵁䅁䅁兂䅁䅁䅃偣佂兑䅯兰䅁䅁䅯䅒䅁䅁䅯睂䅅䅁䅅䅁䉁䅁䅁睂䅁䅁䅁䡯橄䅑杷允䅁䅁䅕䅁䑁䅁䅷䅁䙁䅁䅁䥁睂䔸䈵权元䅁䅁权䕂䅁䅁权䡁允䅁允䅁䅁䅅䅁䭁䅁䉯䅁䵁䅉䅅䅁䙁䅁䅁睁䵁䅁䅁兂䅁䅁䅃偣佂兑䅯䄴䅁䅁䅯睓䅁䅁䅯睂䅅䅁䅅䅁䉁䅁䅁兂䑃䙳㥈祕畺睐杷允䅁䅁䅕䅁䑁䅁䅷䅁䙁䅁䅁䅁乃唰䈵权㡄䅁䅁权㉁䅁䅁权䡁允䅁允䅁䅁䅅䅁䙁䅁䅁䅁䅁䅁䅁䍄䉁䅁䅁兂䅁䅁䅍䅄䅁䅁䅕䅁䅁䙁坔歔䭅䭁䅍䅁䭁䑁䄸䅁䭁䅁䉣䅁䉁䅁䅁允䅁䅁䅕䅁睃䄹浂歕䵉䅉䅅䅁䙁䅁䅁睁䵁䅁䅁兂䅁䅁䅃偣佂兑䅯䅯䅁䅁䅯杒䅁䅁䅯睂䅅䅁䅅䅁䉁䅁䅁兂慁䑲剕㌸睷䅑杷允䅁䅁䅕䅁䑁䅁䅷䅁䙁䅁䅁䅁杂癹䅴权浄䅁䅁权㡁䅁䅁权䡁允䅁允䅁䅁䅅䅁䙁佁⼹塗䑭摥⽧䍄䉁䅁䅁兂䅁䅁䅍䅄䅁䅁䅕䅁䅁䕁昰䕕䭅䩁䅙䅁䭁䑁䅁䅁䭁䅁䉣䅁䉁䅁䅁允䅁䅁䅕䅁䅁䅁䅁䅁䵁䅉䅅䅁䙁䅁䅁睁䵁䅁䅁兂䅁䅁䅁䡫㑢䅑䅯睯䅁䅁䅯睐䅁䅁䅯睂䅅䅁䅅䅁䉁䅁䅁兂䅁䭁㙃佑䜵村杷允䅁䅁䅕䅁䑁䅁䅷䅁䙁䅁䅁䵁䅃水䉂权湃䅁䅁权䑂䅁䅁权䡁允䅁允䅁䅁䅅䅁䭁䅁䉯䅁䵁䅉䅅䅁䙁䅁䅁睁䵁䅁䅁兂䅁䅁䅁偷㝔䅑䅯朲䅁䅁䅯免䅁䅁䅯睂䅅䅁䅅䅁䉁䅁䅁兂䅁䅁䅁䅁䅁䅁杷允䅁䅁䅕䅁䑁䅁䅷䅁䙁䅁䅁䅁䕁啪䈹权权䅁䅁权ぁ䅁䅁权䡁允䅁允䅁䅁䅅䅁䙁䅁䅁䅁䅁䅁䅁䍄䉁䅁䅁兂䅁䅁䅍䅄䅁䅁䅕䅁䅁䵁い〫䭁䭁䅣䅁䭁䑁䅅䅁䭁䅁䉣䅁䉁䅁䅁允䅁䅁䅯权䅅䅁杷允䅁䅁䅕䅁䑁䅁䅷䅁䙁䅁䅁䅁㝂啌䈹权楃䅁䅁权㥁䅁䅁权䡁允䅁允䅁䅁䅅䅁䙁䩁婯㥒䬹㉺䍬䍄䉁䅁䅁兂䅁䅁䅍䅄䅁䅁䅕䅁䅁䩁㉂䔫䭁偁䅉䅁䭁䅁䅍䅁䭁䅁䉣䅁䉁䅁䅁允䅁䅁䅕硥畓⭒㙈啌䵁䅉䅅䅁䙁䅁䅁睁䵁䅁䅁兂䅁䅁䅁䵙㝲䅑䅯杴䅁䅁䅯䅏䅁䅁䅯睂䅅䅁䅅䅁䉁䅁䅁兂䅁䅁䅁䅁䅁䅁杷允䅁䅁䅕䅁䑁䅁䅷䅁䙁䅁䅁䥁䅂啚䈹权元䅁䅁权䵂䅁䅁权䡁允䅁允䅁䅁䅅䅁䭁䅁䉯䅁䵁䅉䅅䅁䙁䅁䅁睁䵁䅁䅁兂䅁䅁䅁䡫㑢䅑䅯朳䅁䅁䅯睑䅁䅁䅯睂䅅䅁䅅䅁䉁䅁䅁兂䑂䉤乫堹偳䅑杷允䅁䅁䅕䅁䑁䅁䅷䅁䙁䅁䅁䅁䅂智䅴权汃䅁䅁权癁䅁䅁权䡁允䅁允䅁䅁䅅䅁䡁䅁䅁䅁杂佡䅂䍄䉁䅁䅁兂䅁䅁䅍䅄䅁䅁䅕䅁䅁䵁い〫䭁䩁䅁䅁䭁䑁䅣䅁䭁䅁䉣䅁䉁䅁䅁允䅁䅁䅯权䅅䅁杷允䅁䅁䅕䅁䑁䅁䅷䅁䙁䅁䅁䥁煂歌䈹权畄䅁䅁权㡁䅁䅁权䡁允䅁允䅁䅁䅅䅁䙁䱁䩯摨䐴う䅆䍄䉁䅁䅁兂䅁䅁䅍䅄䅁䅁䅕䅁䅁䝁确歔䭅䵁䅧䅁䭁䕁䅧䅁䭁䅁䉣䅁䉁䅁䅁允䅁䅁䅕兄稸爷晲㡂䵉䅉䅅䅁䙁䅁䅁睁䵁䅁䅁兂䅁䅁䅄佧兊兑䅯关䅁䅁䅯睎䅁䅁䅯睂䅅䅁䅅䅁䉁䅁䅁兂䅁䅁䅁䅁䅁䅁杷允䅁䅁䅕䅁䑁䅁䅷䅁䙁䅁䅁䅁灂唸䈵权楃䅁䅁权䕂䅁䅁权䡁允䅁允䅁䅁䅅䅁䙁䅁杂ざ圱湊䍖䍄䉁䅁䅁兂䅁䅁䅍䅄䅁䅁䅕䅁䅁䭁欫ご䭅䭁䅉䅁䭁䑁䅷䅁䭁䅁䉣䅁䉁䅁䅁允䅁䅁䅕偱坚䕔剋䕩䵉䅉䅅䅁䙁䅁䅁睁䵁䅁䅁兂䅁䅁䅁䵯㝮䅑䅯睯䅁䅁䅯李䅁䅁䅯睂䅅䅁䅅䅁䉁䅁䅁兂䉁乁噣杫乬村杷允䅁䅁䅕䅁䑁䅁䅷䅁䙁䅁䅁䅁扂䕍䈹权牃䅁䅁权㥁䅁䅁权䡁允䅁允䅁䅁䅅䅁䭁䅁䉯䅁䵁䅉䅅䅁䙁䅁䅁睁䵁䅁䅁兂䅁䅁䅃䅖兒兑䅯兰䅁䅁䅯䅑䅁䅁䅯睂䅅䅁䅅䅁䉁䅁䅁睂䅁䅁䅁䱁楲䅑杷允䅁䅁䅕䅁䑁䅁䅷䅁䙁䅁䅁䅁杄晧䅨权坃䅁䅁权硁䅁䅁权䡁允䅁允䅁䅁䅅䅁䙁䅁䅁偁奒敂䉸䍄䉁䅁䅁兂䅁䅁䅍䅄䅁䅁䅕䅁䅁䭁䩄〫䭁䩁䅁䅁䭁䑁䅑䅁䭁䅁䉣䅁䉁䅁䅁允䅁䅁䅯权䅅䅁杷允䅁䅁䅕䅁䑁䅁䅷䅁䙁䅁䅁䅁允晧䅨权楄䅁䅁权䝂䅁䅁权䡁允䅁允䅁䅁䅅䅁䙁䙁楢礰䙒䉊䅂䍄䉁䅁䅁兂䅁䅁䅍䅄䅁䅁䅕䅁䅁䥷楄䕕䭅偁䄴䅁䭁䑁䅑䅁䭁䅁䉣䅁䉁䅁䅁允䅁䅁䅕䅁䅁䅁䅁䅁䵁䅉䅅䅁䙁䅁䅁睁䵁䅁䅁兂䅁䅁䅁祥倱兑䅯䅫䅁䅁䅯杒䅁䅁䅯睂䅅䅁䅅䅁䉁䅁䅁权䭁允䅁䍄䉁䅁䅁兂䅁䅁䅍䅄䅁䅁䅕䅁䅁䕺瑍歭䭅偁䅧䅁䭁䑁䄴䅁䭁䅁䉣䅁䉁䅁䅁允䅁䅁䅕䅁䅁䅁䅁䅁䵁䅉䅅䅁䙁䅁䅁睁䵁䅁䅁兂䅁䅁䅁䥂倱兑䅯䅯䅁䅁䅯兒䅁䅁䅯睂䅅䅁䅅䅁䉁䅁䅁兂䅁䅁䅁䅁䅁䅁杷允䅁䅁䅕䅁䑁䅁䅷䅁䙁䅁䅁䅁㑁䔵䈵权敄䅁䅁权䅂䅁䅁权䡁允䅁允䅁䅁䅅䅁䙁䅁䅁䅁䅁䅁䅁䍄䉁䅁䅁兂䅁䅁䅍䅄䅁䅁䅕䅁䅁䝁确歔䭅佁䅷䅁䭁䑁䅕䅁䭁䅁䉣䅁䉁䅁䅁允䅁䅁䅕噃捩䩵洵啉䵁䅉䅅䅁䙁䅁䅁睁䵁䅁䅁兂䅁䅁䅃楡倵兑䅯具䅁䅁䅯睎䅁䅁䅯睂䅅䅁䅅䅁䉁䅁䅁兂䅁䅁䅁䅁䅁䅁杷允䅁䅁䅕䅁䑁䅁䅷䅁䙁䅁䅁䵁䅃水䉂权汃䅁䅁权乂䅁䅁权䡁允䅁允䅁䅁䅅䅁䡁䅁䅁䅁杁畷䅖䍄䉁䅁䅁兂䅁䅁䅍䅄䅁䅁䅕䅁䅁䕺瑍歭䭅䭁䅁䅁䭁䍁䅷䅁䭁䅁䉣䅁䉁䅁䅁允䅁䅁䅕䅁䅁䅁䅁䅁䵁䅉䅅䅁䙁䅁䅁睁䵁䅁䅁兂䅁䅁䅁䡫㑢䅑䅯䅯䅁䅁䅯睑䅁䅁䅯睂䅅䅁䅅䅁䉁䅁䅁兂䭂癊㥺湙煅䅑杷允䅁䅁䅕䅁䑁䅁䅷䅁䙁䅁䅁䅁䅄倹䅴权汃䅁䅁权㑁䅁䅁权䡁允䅁允䅁䅁䅅䅁䡁䅁䅁䅁䅁佱䅆䍄䉁䅁䅁兂䅁䅁䅍䅄䅁䅁䅕䅁䅁䵁い〫䭁䱁䅍䅁䭁䕁䅁䅁䭁䅁䉣䅁䉁䅁䅁允䅁䅁䅕䅁䅁䅁䅁䅁䵁䅉䅅䅁䙁䅁䅁睁䵁䅁䅁兂䅁䅁䅃ㅏ偬兑䅯睱䅁䅁䅯兓䅁䅁䅯睂䅅䅁䅅䅁䉁䅁䅁权䭁允䅁䍄䉁䅁䅁兂䅁䅁䅍䅄䅁䅁䅕䅁䅁䥁刳歔䭅䭁䅉䅁䭁䑁䄰䅁䭁䅁䉣䅁䉁䅁䅁允䅁䅁䅕䅁权䉰卭䕚䵉䅉䅅䅁䙁䅁䅁睁䵁䅁䅁兂䅁䅁䅃䅖兒兑䅯䅁䅅䅁䅯䅒䅁䅁䅯睂䅅䅁䅅䅁䉁䅁䅁权䝁允䅁䍄䉁䅁䅁兂䅁䅁䅍䅄䅁䅁䅕䅁䅁䉁䉃䔫䭁䭁䅣䅁䭁䕁䅕䅁䭁䅁䉣䅁䉁䅁䅁允䅁䅁䅯权䅅䅁杷允䅁䅁䅕䅁䑁䅁䅷䅁䙁䅁䅁䅁䅄倹䅴权汃䅁䅁权䑂䅁䅁权䡁允䅁允䅁䅁䅅䅁䡁䅁䅁䅁䅄⬷䅖䍄䉁䅁䅁兂䅁䅁䅍䅄䅁䅁䅕䅁䅁䭁欫ご䭅䭁䅕䅁䭁䑁䅷䅁䭁䅁䉣䅁䉁䅁䅁允䅁䅁䅣䅁䅁䍁㕁唵䵁䅉䅅䅁䙁䅁䅁睁䵁䅁䅁兂䅁䅁䅁䡫㑢䅑䅯具䅁䅁䅯䅑䅁䅁䅯睂䅅䅁䅅䅁䉁䅁䅁兂䱁桄㕄䕚楉䅑杷允䅁䅁䅕䅁䑁䅁䅷䅁䙁䅁䅁䅁睂癹䅴权㉃䅁䅁权䵂䅁䅁权䡁允䅁允䅁䅁䅅䅁䙁䅁䅁䱁兓䍸䍬䍄䉁䅁䅁兂䅁䅁䅍䅄䅁䅁䅕䅁䅁䙁坔歔䭅䅁䉁䅁䭁䑁䅣䅁䭁䅁䉣䅁䉁䅁䅁允䅁䅁䅯杂䅅䅁杷允䅁䅁䅕䅁䑁䅁䅷䅁䙁䅁䅁䥁睂䔸䈵权元䅁䅁权䡂䅁䅁权䡁允䅁允䅁䅁䅅䅁䭁䅁䉯䅁䵁䅉䅅䅁䙁䅁䅁睁䵁䅁䅁兂䅁䅁䅃楡倵兑䅯杬䅁䅁䅯睁䅁䅁䅯睂䅅䅁䅅䅁䉁䅁䅁兂㑃㥓⽫䉺捷村杷允䅁䅁䅕䅁䑁䅁䅷䅁䙁䅁䅁䵁䅃水䉂权元䅁䅁权㉁䅁䅁权䡁允䅁允䅁䅁䅅䅁䭁䅁䉯䅁䵁䅉䅅䅁䙁䅁䅁睁䵁䅁䅁兂䅁䅁䅁乖佚兑䅯䄸䅁䅁䅯睏䅁䅁䅯睂䅅䅁䅅䅁䉁䅁䅁兂䅁䅁䅁䅁䅁䅁杷允䅁䅁䅕䅁䑁䅁䅷䅁䙁䅁䅁䥁䅂啚䈹权湃䅁䅁权畁䅁䅁权䡁允䅁允䅁䅁䅅䅁䭁䅁䉯䅁䵁䅉䅅䅁䙁䅁䅁睁䵁䅁䅁兂䅁䅁䅁䥅㑈䅑䅯䄯䅁䅁䅯䅏䅁䅁䅯睂䅅䅁䅅䅁䉁䅁䅁兂偄湕塱砳噸䅑杷允䅁䅁䅕䅁䑁䅁䅷䅁䙁䅁䅁䥁煂歌䈹权㉃䅁䅁权䵂䅁䅁权䡁允䅁允䅁䅁䅅䅁䙁偁牣⭎祉杧䍰䍄䉁䅁䅁兂䅁䅁䅍䅄䅁䅁䅕䅁䅁䑧婴ご䭅偁䅯䅁䭁䕁䅁䅁䭁䅁䉣䅁䉁䅁䅁允䅁䅁䅕䅁䅁䅁䅁䅁䵁䅉䅅䅁䙁䅁䅁睁䵁䅁䅁兂䅁䅁䅁乖佚兑䅯其䅁䅁䅯李䅁䅁䅯睂䅅䅁䅅䅁䉁䅁䅁兂⭁睥䡰李奨䅑杷允䅁䅁䅕䅁䑁䅁䅷䅁䙁䅁䅁䅁扂䕍䈹权⭄䅁䅁权ぁ䅁䅁权䡁允䅁允䅁䅁䅅䅁䙁䅁䅁䅁䅁䅁䅁䍄䉁䅁䅁兂䅁䅁䅍䅄䅁䅁䅕䅁䅁䙧䕑䕕䭅䭁䅁䅁䭁䍁䄸䅁䭁䅁䉣䅁䉁䅁䅁允䅁䅁䅕歲桦桥畒歉䵁䅉䅅䅁䙁䅁䅁睁䵁䅁䅁兂䅁䅁䅁䍉㕪䅑䅯杵䅁䅁䅯䅏䅁䅁䅯睂䅅䅁䅅䅁䉁䅁䅁兂䅁䅁⭃此䭷村杷允䅁䅁䅕䅁䑁䅁䅷䅁䙁䅁䅁䅁啂欱䈵权元䅁䅁权䅂䅁䅁权䡁允䅁允䅁䅁䅅䅁䭁䅁䉯䅁䵁䅉䅅䅁䙁䅁䅁睁䵁䅁䅁兂䅁䅁䅁剔儹兑䅯睷䅁䅁䅯杏䅁䅁䅯睂䅅䅁䅅䅁䉁䅁䅁兂䅁䅁䅁䅁䅁䅁杷允䅁䅁䅕䅁䑁䅁䅷䅁䙁䅁䅁䅁㝂啌䈹权䭄䅁䅁权䙂䅁䅁权䡁允䅁允䅁䅁䅅䅁䙁䭁扮偏㥂久⼰䍄䉁䅁䅁兂䅁䅁䅍䅄䅁䅁䅕䅁䅁䡧睄歔䭅䩁䅙䅁䭁䕁䅧䅁䭁䅁䉣䅁䉁䅁䅁允䅁䅁䅕娯啥䉕㡺く䵉䅉䅅䅁䙁䅁䅁睁䵁䅁䅁兂䅁䅁䅁祥倱兑䅯睯䅁䅁䅯睍䅁䅁䅯睂䅅䅁䅅䅁䉁䅁䅁兂䅁䅁䅁䅁䅁䅁杷允䅁䅁䅕䅁䑁䅁䅷䅁䙁䅁䅁䅁䅂智䅴权权䅁䅁权硁䅁䅁权䡁允䅁允䅁䅁䅅䅁䙁䩁婱婭婭呥䅒䍄䉁䅁䅁兂䅁䅁䅍䅄䅁䅁䅕䅁䅁䡧睄歔䭅䩁䅁䅁䭁䕁䅧䅁䭁䅁䉣䅁䉁䅁䅁允䅁䅁䅯权䅅䅁杷允䅁䅁䅕䅁䑁䅁䅷䅁䙁䅁䅁䅁乃唰䈵权汃䅁䅁权畁䅁䅁权䡁允䅁允䅁䅁䅅䅁䭁䅁䅁䅁䵁䅉䅅䅁䙁䅁䅁睁䵁䅁䅁兂䅁䅁䅁剔儹兑䅯䅁䅅䅁䅯杍䅁䅁䅯睂䅅䅁䅅䅁䉁䅁䅁权䝁允䅁䍄䉁䅁䅁兂䅁䅁䅍䅄䅁䅁䅕䅁䅁䕺瑍歭䭅䵁䅍䅁䭁䑁䅍䅁䭁䅁䉣䅁䉁䅁䅁允䅁䅁䅕䅁䅁䅁䅁䅁䵁䅉䅅䅁䙁䅁䅁睁䵁䅁䅁兂䅁䅁䅁晡但兑䅯䅫䅁䅁䅯䅒䅁䅁䅯睂䅅䅁䅅䅁䉁䅁䅁权䭁允䅁䍄䉁䅁䅁兂䅁䅁䅍䅄䅁䅁䅕䅁䅁䭁欫ご䭅䭁䅕䅁䭁䍁䄸䅁䭁䅁䉣䅁䉁䅁䅁允䅁䅁䅯䅁䅁䅁杷允䅁䅁䅕䅁䑁䅁䅷䅁䙁䅁䅁䅁䅄倹䅴权元䅁䅁权䵂䅁䅁权䡁允䅁允䅁䅁䅅䅁䭁䅁䉯䅁䵁䅉䅅䅁䙁䅁䅁睁䵁䅁䅁兂䅁䅁䅁摪但兑䅯睹䅁䅁䅯杏䅁䅁䅯睂䅅䅁䅅䅁䉁䅁䅁兂䅁䅁䅁䅁䅁䅁杷允䅁䅁䅕䅁䑁䅁䅷䅁䙁䅁䅁䥁睂䔸䈵权权䅁䅁权䩂䅁䅁权䡁允䅁允䅁䅁䅅䅁䙁䅁扸呑焷䑆䅊䍄䉁䅁䅁兂䅁䅁䅍䅄䅁䅁䅕䅁䅁䡁䭄〫䭁䩁䅁䅁䭁䕁䄰䅁䭁䅁䉣䅁䉁䅁䅁允䅁䅁䅯权䅅䅁杷允䅁䅁䅕䅁䑁䅁䅷䅁䙁䅁䅁䅁癃䕰䈹权硃䅁䅁权獁䅁䅁权䡁允䅁允䅁䅁䅅䅁䙁䅁䅁䅁䅁䅁䅁䍄䉁䅁䅁兂䅁䅁䅍䅄䅁䅁䅕䅁䅁䙁睳ご䭅䭁䅁䅁䭁䑁䅣䅁䭁䅁䉣䅁䉁䅁䅁允䅁䅁䅕䅁䅁䅁䅁䅁䵁䅉䅅䅁䙁䅁䅁睁䵁䅁䅁兂䅁䅁䅃䅖兒兑䅯䅯䅁䅁䅯兔䅁䅁䅯睂䅅䅁䅅䅁䉁䅁䅁兂牁瘴⭴㡡䅅䅷杷允䅁䅁䅕䅁䑁䅁䅷䅁䙁䅁䅁䅁㑁䔵䈵权㑄䅁䅁权㕁䅁䅁权䡁允䅁允䅁䅁䅅䅁䙁䅁䅁䅁䅁䅁䅁䍄䉁䅁䅁兂䅁䅁䅍䅄䅁䅁䅕䅁䅁䕁昰䕕䭅䭁䅕䅁䭁䑁䄸䅁䭁䅁䉣䅁䉁䅁䅁允䅁䅁䅣䅁䅁䅁硁欴䵁䅉䅅䅁䙁䅁䅁睁䵁䅁䅁兂䅁䅁䅁䡫㑢䅑䅯杬䅁䅁䅯兔䅁䅁䅯睂䅅䅁䅅䅁䉁䅁䅁兂䅁䡁㉂刱刵村杷允䅁䅁䅕䅁䑁䅁䅷䅁䙁䅁䅁䵁䑸婌䉰权㑄䅁䅁权䡂䅁䅁权䡁允䅁允䅁䅁䅅䅁䙁䅁䅁䅁䅁䅁䅁䍄䉁䅁䅁兂䅁䅁䅍䅄䅁䅁䅕䅁䅁䕁乄〫䭁䵁䅳䅁䭁䕁䅁䅁䭁䅁䉣䅁䉁䅁䅁允䅁䅁䅕䅁䅁䅁䅁䅁䵁䅉䅅䅁䙁䅁䅁睁䵁䅁䅁兂䅁䅁䅁摪但兑䅯睯䅁䅁䅯児䅁䅁䅯睂䅅䅁䅅䅁䉁䅁䅁兂䅁䵁䙂扴剖村杷允䅁䅁䅕䅁䑁䅁䅷䅁䙁䅁䅁䥁睂䔸䈵权楃䅁䅁权ㅁ䅁䅁权䡁允䅁允䅁䅁䅅䅁䙁䡁䅡眸㜫䥲䍂䍄䉁䅁䅁兂䅁䅁䅍䅄䅁䅁䅕䅁䅁䭁䩄〫䭁䩁䅙䅁䭁䑁䅅䅁䭁䅁䉣䅁䉁䅁䅁允䅁䅁䅕䅁䅁䅁䅁䅁䵁䅉䅅䅁䙁䅁䅁睁䵁䅁䅁兂䅁䅁䅁䵑㜳䅑䅯睯䅁䅁䅯杒䅁䅁䅯睂䅅䅁䅅䅁䉁䅁䅁兂䅁偁灃楱全村杷允䅁䅁䅕䅁䑁䅁䅷䅁䙁䅁䅁䅁权晹䅴权敄䅁䅁权㍁䅁䅁权䡁允䅁允䅁䅁䅅䅁䙁䅁䅁䅁䅁䅁䅁䍄䉁䅁䅁兂䅁䅁䅍䅄䅁䅁䅕䅁䅁䡧睄歔䭅䩁䅁䅁䭁䑁䅕䅁䭁䅁䉣䅁䉁䅁䅁允䅁䅁䅯权䅅䅁杷允䅁䅁䅕䅁䑁䅁䅷䅁䙁䅁䅁䅁元癤䅨权ぃ䅁䅁权䝂䅁䅁权䡁允䅁允䅁䅁䅅䅁䙁䅁䅁䅵桎㉔䍴䍄䉁䅁䅁兂䅁䅁䅍䅄䅁䅁䅕䅁䅁䵁い〫䭁䵁䅧䅁䭁䕁䅳䅁䭁䅁䉣䅁䉁䅁䅁允䅁䅁䅕癹䄲夰慦啮䵅䅉䅅䅁䙁䅁䅁睁䵁䅁䅁兂䅁䅁䅁偷㝔䅑䅯睯䅁䅁䅯睎䅁䅁䅯睂䅅䅁䅅䅁䉁䅁䅁兂䅁䥁慔杋㥑村杷允䅁䅁䅕䅁䑁䅁䅷䅁䙁䅁䅁䅁杄晧䅨权硃䅁䅁权䡂䅁䅁权䡁允䅁允䅁䅁䅅䅁䙁䅁䅁䵫呐圶䍚䍄䉁䅁䅁兂䅁䅁䅍䅄䅁䅁䅕䅁䅁䕁乄〫䭁䵁䅅䅁䭁䍁䄴䅁䭁䅁䉣䅁䉁䅁䅁允䅁䅁䅕䅁䅁䅁䅁䅁䵁䅉䅅䅁䙁䅁䅁睁䵁䅁䅁兂䅁䅁䅁穗偂兑䅯杯䅁䅁䅯睐䅁䅁䅯睂䅅䅁䅅䅁䉁䅁䅁兂䅁䅁䅁䅁䅁䅁杷允䅁䅁䅕䅁䑁䅁䅷䅁䙁䅁䅁䅁乃唰䈵权汃䅁䅁权祁䅁䅁权䡁允䅁允䅁䅁䅅䅁䡁䅁䅁䅁杂畇䅆䍄䉁䅁䅁兂䅁䅁䅍䅄䅁䅁䅕䅁䅁䡧睄歔䭅䭁䅁䅁䭁䕁䅳䅁䭁䅁䉣䅁䉁䅁䅁允䅁䅁䅕䡺桇㌵桯啍䵁䅉䅅䅁䙁䅁䅁睁䵁䅁䅁兂䅁䅁䅃偣佂兑䅯睯䅁䅁䅯睓䅁䅁䅯睂䅅䅁䅅䅁䉁䅁䅁兂㍁䍷䔵慉㑁村杷允䅁䅁䅕䅁䑁䅁䅷䅁䙁䅁䅁䥁㝁啗䈹权汃䅁䅁权䝂䅁䅁权䡁允䅁允䅁䅁䅅䅁䡁䅁䅁䅁䅂畮䅎䍄䉁䅁䅁兂䅁䅁䅍䅄䅁䅁䅕䅁䅁䕁昰䕕䭅䭁䅍䅁䭁䑁䅑䅁䭁䅁䉣䅁䉁䅁䅁允䅁䅁䅕䅁䅁䅁䅁䅁䵁䅉䅅䅁䙁䅁䅁睁䵁䅁䅁兂䅁䅁䅁䵯㝮䅑䅯睷䅁䅁䅯䅍䅁䅁䅯睂䅅䅁䅅䅁䉁䅁䅁兂䅁䅁䅁䅁䅁䅁杷允䅁䅁䅕䅁䑁䅁䅷䅁䙁䅁䅁䥁睂䔸䈵权权䅁䅁权䵂䅁䅁权䡁允䅁允䅁䅁䅅䅁䙁䙁呗硉潤楃䅸䍄䉁䅁䅁兂䅁䅁䅍䅄䅁䅁䅕䅁䅁䑧婴ご䭅䩁䅙䅁䭁䑁䅑䅁䭁䅁䉣䅁䉁䅁䅁允䅁䅁䅕䅁䅁䅁䅁䅁䵁䅉䅅䅁䙁䅁䅁睁䵁䅁䅁兂䅁䅁䅁穗偂兑䅯䄱䅁䅁䅯睍䅁䅁䅯睂䅅䅁䅅䅁䉁䅁䅁兂䅁䅁䅁䅁䅁䅁杷允䅁䅁䅕䅁䑁䅁䅷䅁䙁䅁䅁䅁癃䕰䈹权汃䅁䅁权㑁䅁䅁权䡁允䅁允䅁䅁䅅䅁䡁䅁䅁䅁䅁佱䅆䍄䉁䅁䅁兂䅁䅁䅍䅄䅁䅁䅕䅁䅁佁䉃䔫䭁䭁䅁䅁䭁䍁䅷䅁䭁䅁䉣䅁䉁䅁䅁允䅁䅁䅕穓㡁兘水啈䵁䅉䅅䅁䙁䅁䅁睁䵁䅁䅁兂䅁䅁䅁䵯㝮䅑䅯杯䅁䅁䅯䅔䅁䅁䅯睂䅅䅁䅅䅁䉁䅁䅁兂䑁桙瀱削ㅤ村杷允䅁䅁䅕䅁䑁䅁䅷䅁䙁䅁䅁䥁㝁啗䈹权汃䅁䅁权䑂䅁䅁权䡁允䅁允䅁䅁䅅䅁䡁䅁䅁䅁䅄⬷䅖䍄䉁䅁䅁兂䅁䅁䅍䅄䅁䅁䅕䅁䅁䙧䕑䕕䭅䭁䅍䅁䭁䑁䅁䅁䭁䅁䉣䅁䉁䅁䅁允䅁䅁䅕睮琰⭓佊䕄䵉䅉䅅䅁䙁䅁䅁睁䵁䅁䅁兂䅁䅁䅃偣佂兑䅯杬䅁䅁䅯材䅁䅁䅯睂䅅䅁䅅䅁䉁䅁䅁兂畁测䵱⭑䥬村杷允䅁䅁䅕䅁䑁䅁䅷䅁䙁䅁䅁䥁睂䔸䈵权㉄䅁䅁权乂䅁䅁权䡁允䅁允䅁䅁䅅䅁䙁䅁㡢攸吰⽤⽑䍄䉁䅁䅁兂䅁䅁䅍䅄䅁䅁䅕䅁䅁䭁䩄〫䭁偁䅙䅁䭁䕁䅷䅁䭁䅁䉣䅁䉁䅁䅁允䅁䅁䅕穥愲噖時ぇ䵁䅉䅅䅁䙁䅁䅁睁䵁䅁䅁兂䅁䅁䅃ㅏ偬兑䅯䅫䅁䅁䅯杌䅁䅁䅯睂䅅䅁䅅䅁䉁䅁䅁权䭁允䅁䍄䉁䅁䅁兂䅁䅁䅍䅄䅁䅁䅕䅁䅁䙁坔歔䭅䭁䅳䅁䭁䅁䅍䅁䭁䅁䉣䅁䉁䅁䅁允䅁䅁䅯权䅅䅁杷允䅁䅁䅕䅁䑁䅁䅷䅁䙁䅁䅁䅁乂ㅈ䉂权元䅁䅁权䑂䅁䅁权䡁允䅁允䅁䅁䅅䅁䭁䅁䉯䅁䵁䅉䅅䅁䙁䅁䅁睁䵁䅁䅁兂䅁䅁䅃楡倵兑䅯杁䅅䅁䅯兎䅁䅁䅯睂䅅䅁䅅䅁䉁䅁䅁兂䕄ㅁ剋乒䡯䅑杷允䅁䅁䅕䅁䑁䅁䅷䅁䙁䅁䅁䥁㝁啗䈹权楃䅁䅁权䱂䅁䅁权䡁允䅁允䅁䅁䅅䅁䙁䩁㉬塋䥮䝬䍤䍄䉁䅁䅁兂䅁䅁䅍䅄䅁䅁䅕䅁䅁䡧睄歔䭅䭁䅁䅁䭁䕁䅕䅁䭁䅁䉣䅁䉁䅁䅁允䅁䅁䅕䭵挲朸免䕋䵁䅉䅅䅁䙁䅁䅁睁䵁䅁䅁兂䅁䅁䅁祥倱兑䅯睯䅁䅁䅯睓䅁䅁䅯睂䅅䅁䅅䅁䉁䅁䅁兂敃䡣㥲乲䭚村杷允䅁䅁䅕䅁䑁䅁䅷䅁䙁䅁䅁䵁䅃水䉂权楄䅁䅁权䵂䅁䅁权䡁允䅁允䅁䅁䅅䅁䙁䅁䅁䅁䅁䅁䅁䍄䉁䅁䅁兂䅁䅁䅍䅄䅁䅁䅕䅁䅁䡧睄歔䭅䩁䅙䅁䭁䕁䅕䅁䭁䅁䉣䅁䉁䅁䅁允䅁䅁䅕副奡灇ㅙ䕔䵉䅉䅅䅁䙁䅁䅁睁䵁䅁䅁兂䅁䅁䵄祑愲兑䅯䄲䅁䅁䅯杏䅁䅁䅯睂䅅䅁䅅䅁䉁䅁䅁兂䅁䅁䅁䅁䅁䅁杷允䅁䅁䅕䅁䑁䅁䅷䅁䙁䅁䅁䅁乃唰䈵权乄䅁䅁权䑂䅁䅁权䡁允䅁允䅁䅁䅅䅁䙁佁樶捉䘶楍䅎䍄䉁䅁䅁兂䅁䅁䅍䅄䅁䅁䅕䅁䅁䅁乓ご䭅䩁䅙䅁䭁䑁䅍䅁䭁䅁䉣䅁䉁䅁䅁允䅁䅁䅕䅁䅁䅁䅁䅁䵁䅉䅅䅁䙁䅁䅁睁䵁䅁䅁兂䅁䅁䅁䍉㕪䅑䅯䅯䅁䅁䅯杒䅁䅁䅯睂䅅䅁䅅䅁䉁䅁䅁兂䱃湈䩙兵䜰䅑杷允䅁䅁䅕䅁䑁䅁䅷䅁䙁䅁䅁䥁㝁啗䈹权湃䅁䅁权畁䅁䅁权䡁允䅁允䅁䅁䅅䅁䭁䅁䉯䅁䵁䅉䅅䅁䙁䅁䅁睁䵁䅁䅁兂䅁䅁䅁䍉㕪䅑䅯其䅁䅁䅯睁䅁䅁䅯睂䅅䅁䅅䅁䉁䅁䅁兂䅁䅁䅁䅁䅁䅁杷允䅁䅁䅕䅁䑁䅁䅷䅁䙁䅁䅁䥁睂䔸䈵权元䅁䅁权㡁䅁䅁权䡁允䅁允䅁䅁䅅䅁䭁䅁䉯䅁䵁䅉䅅䅁䙁䅁䅁睁䵁䅁䅁兂䅁䅁䅁乖佚兑䅯䅯䅁䅁䅯䅑䅁䅁䅯睂䅅䅁䅅䅁䉁䅁䅁兂䅃流㙹㥍睧䅑杷允䅁䅁䅕䅁䑁䅁䅷䅁䙁䅁䅁䥁睂䔸䈵权权䅁䅁权䭂䅁䅁权䡁允䅁允䅁䅁䅅䅁䙁䡁䱬啲瀵楗䅖䍄䉁䅁䅁兂䅁䅁䅍䅄䅁䅁䅕䅁䅁䡁䭄〫䭁䭁䅕䅁䭁䕁䅉䅁䭁䅁䉣䅁䉁䅁䅁允䅁䅁䅣䅁䅁䥁啃唵䵁䅉䅅䅁䙁䅁䅁睁䵁䅁䅁兂䅁䅁䅃ㅏ偬兑䅯朲䅁䅁䅯䅓䅁䅁䅯睂䅅䅁䅅䅁䉁䅁䅁兂楂婨䕱先婶睐杷允䅁䅁䅕䅁䑁䅁䅷䅁䙁䅁䅁䅁癃䕰䈹权汃䅁䅁权睁䅁䅁权䡁允䅁允䅁䅁䅅䅁䭁䅁䅁䅁䵁䅉䅅䅁䙁䅁䅁睁䵁䅁䅁兂䅁䅁䅃偣佂兑䅯杯䅁䅁䅯杓䅁䅁䅯睂䅅䅁䅅䅁䉁䅁䅁兂䍄㤶煑獉䡵村杷允䅁䅁䅕䅁䑁䅁䅷䅁䙁䅁䅁䅁癃䕰䈹权楃䅁䅁权㑁䅁䅁权䡁允䅁允䅁䅁䅅䅁䙁䅁䅁䩵却歐䍴䍄䉁䅁䅁兂䅁䅁䅍䅄䅁䅁䅕䅁䅁䡧睄歔䭅䭁䅍䅁䭁䕁䄰䅁䭁䅁䉣䅁䉁䅁䅁允䅁䅁䅕杶剩㙎浮啖䵉䅉䅅䅁䙁䅁䅁睁䵁䅁䅁兂䅁䅁䅁㙲偒兑䅯杬䅁䅁䅯材䅁䅁䅯睂䅅䅁䅅䅁䉁䅁䅁兂潂䩌伫㙆䭆村杷允䅁䅁䅕䅁䑁䅁䅷䅁䙁䅁䅁䅁元癤䅨权兄䅁䅁权䕂䅁䅁权䡁允䅁允䅁䅁䅅䅁䙁䝁⭒晎敇兙䄱䍄䉁䅁䅁兂䅁䅁䅍䅄䅁䅁䅕䅁䅁䝁䭄〫䭁䱁䄸䅁䭁䕁䅅䅁䭁䅁䉣䅁䉁䅁䅁允䅁䅁䅕䅁䅁䅁䅁䅁䵁䅉䅅䅁䙁䅁䅁睁䵁䅁䅁兂䅁䅁䅁䍉㕪䅑䅯睯䅁䅁䅯睑䅁䅁䅯睂䅅䅁䅅䅁䉁䅁䅁兂䅁䱁捃ぷ卆村杷允䅁䅁䅕䅁䑁䅁䅷䅁䙁䅁䅁䅁权晹䅴权敄䅁䅁权㙁䅁䅁权䡁允䅁允䅁䅁䅅䅁䙁䅁䅁䅁䅁䅁䅁䍄䉁䅁䅁兂䅁䅁䅍䅄䅁䅁䅕䅁䅁䅁乓ご䭅䵁䄴䅁䭁䑁䅷䅁䭁䅁䉣䅁䉁䅁䅁允䅁䅁䅕䅁䅁䅁䅁䅁䵁䅉䅅䅁䙁䅁䅁睁䵁䅁䅁兂䅁䅁䅃偣佂兑䅯睯䅁䅁䅯杓䅁䅁䅯睂䅅䅁䅅䅁䉁䅁䅁兂䉄呐䕔焹党村杷允䅁䅁䅕䅁䑁䅁䅷䅁䙁䅁䅁䅁㝂啌䈹权汃䅁䅁权硁䅁䅁权䡁允䅁允䅁䅁䅅䅁䭁䅁䅁䅁䵁䅉䅅䅁䙁䅁䅁睁䵁䅁䅁兂䅁䅁䅁䍉㕪䅑䅯䅫䅁䅁䅯兑䅁䅁䅯睂䅅䅁䅅䅁䉁䅁䅁权䭁允䅁䍄䉁䅁䅁兂䅁䅁䅍䅄䅁䅁䅕䅁䅁䝧畯ご䭅偁䅷䅁䭁䑁䅳䅁䭁䅁䉣䅁䉁䅁䅁允䅁䅁䅕䅁䅁䅁䅁䅁䵁䅉䅅䅁䙁䅁䅁睁䵁䅁䅁兂䅁䅁䅁偷㝔䅑䅯䅫䅁䅁䅯睓䅁䅁䅯睂䅅䅁䅅䅁䉁䅁䅁权䭁允䅁䍄䉁䅁䅁兂䅁䅁䅍䅄䅁䅁䅕䅁䅁䕁乄〫䭁䱁䅅䅁䭁䕁䅫䅁䭁䅁䉣䅁䉁䅁䅁允䅁䅁䅕䅁杄㝕䝍䕢䵉䅉䅅䅁䙁䅁䅁睁䵁䅁䅁兂䅁䅁䅃䅖兒兑䅯杯䅁䅁䅯䅍䅁䅁䅯睂䅅䅁䅅䅁䉁䅁䅁兂畄㕷晳㍖㝳村杷允䅁䅁䅕䅁䑁䅁䅷䅁䙁䅁䅁䥁睂䔸䈵权元䅁䅁权䭂䅁䅁权䡁允䅁允䅁䅁䅅䅁䭁䅁䉯䅁䵁䅉䅅䅁䙁䅁䅁睁䵁䅁䅁兂䅁䅁䅃䅖兒兑䅯䅫䅁䅁䅯杌䅁䅁䅯睂䅅䅁䅅䅁䉁䅁䅁权䭁允䅁䍄䉁䅁䅁兂䅁䅁䅍䅄䅁䅁䅕䅁䅁䕁乄〫䭁偁䅙䅁䭁䕁䅉䅁䭁䅁䉣䅁䉁䅁䅁允䅁䅁䅕扈愷㈵兺啁䵁䅉䅅䅁䙁䅁䅁睁䵁䅁䅁兂䅁䅁䅃ㅏ偬兑䅯朴䅁䅁䅯材䅁䅁䅯睂䅅䅁䅅䅁䉁䅁䅁兂瑄浸汪㥒䱷䅑杷允䅁䅁䅕䅁䑁䅁䅷䅁䙁䅁䅁䵁䑸婌䉰权ぃ䅁䅁权睁䅁䅁权䡁允䅁允䅁䅁䅅䅁䙁䅁䅁䅁䅁䅁䅁䍄䉁䅁䅁兂䅁䅁䅍䅄䅁䅁䅕䅁䅁䍁潁唫䭁䱁䅅䅁䭁䕁䅣䅁䭁䅁䉣䅁䉁䅁䅁允䅁䅁䅕䅁䅁䅁䅁䅁䵁䅉䅅䅁䙁䅁䅁睁䵁䅁䅁兂䅁䅁䅁乖佚兑䅯杬䅁䅁䅯材䅁䅁䅯睂䅅䅁䅅䅁䉁䅁䅁兂䅁佁煁汬䭎村杷允䅁䅁䅕䅁䑁䅁䅷䅁䙁䅁䅁䵁䑸婌䉰权㙄䅁䅁权ぁ䅁䅁权䡁允䅁允䅁䅁䅅䅁䙁䅁䅁䅁䅁䅁䅁䍄䉁䅁䅁兂䅁䅁䅍䅄䅁䅁䅕䅁䅁䡧睄歔䭅䩁䅙䅁䭁䕁䅉䅁䭁䅁䉣䅁䉁䅁䅁允䅁䅁䅕敚圸潲䤱さ䵉䅉䅅䅁䙁䅁䅁睁䵁䅁䅁兂䅁䅁䅁摪但兑䅯䅯䅁䅁䅯睒䅁䅁䅯睂䅅䅁䅅䅁䉁䅁䅁兂湃灺㑤䕸浍䅑杷允䅁䅁䅕䅁䑁䅁䅷䅁䙁䅁䅁䅁啂欱䈵权橃䅁䅁权䍂䅁䅁权䡁允䅁允䅁䅁䅅䅁䙁䅁䅁䈰浊ㅕ䌱䍄䉁䅁䅁兂䅁䅁䅍䅄䅁䅁䅕䅁䅁䕺瑍歭䭅䱁䅙䅁䭁䕁䅍䅁䭁䅁䉣䅁䉁䅁䅁允䅁䅁䅕䅁䅁䅁䅁䅁䵁䅉䅅䅁䙁䅁䅁睁䵁䅁䅁兂䅁䅁䅁䥂倱兑䅯兰䅁䅁䅯村䅁䅁䅯睂䅅䅁䅅䅁䉁䅁䅁睂䅁䅁䅁䩧汔䅑杷允䅁䅁䅕䅁䑁䅁䅷䅁䙁䅁䅁䥁啂䙂䉂权⭄䅁䅁权䕂䅁䅁权䡁允䅁允䅁䅁䅅䅁䙁䅁䅁䅁䅁䅁䅁䍄䉁䅁䅁兂䅁䅁䅍䅄䅁䅁䅕䅁䅁䑧婴ご䭅䩁䅙䅁䭁䕁䅅䅁䭁䅁䉣䅁䉁䅁䅁允䅁䅁䅕䅁兂䭅摸う䵉䅉䅅䅁䙁䅁䅁睁䵁䅁䅁兂䅁䅁䅁偷㝔䅑䅯䅫䅁䅁䅯杏䅁䅁䅯睂䅅䅁䅅䅁䉁䅁䅁权䭁允䅁䍄䉁䅁䅁兂䅁䅁䅍䅄䅁䅁䅕䅁䅁䕧求ご䭅䵁䅅䅁䭁䑁䅅䅁䭁䅁䉣䅁䉁䅁䅁允䅁䅁䅕䅁䅁䅁䅁䅁䵁䅉䅅䅁䙁䅁䅁睁䵁䅁䅁兂䅁䅁䅁乖佚兑䅯杯䅁䅁䅯睐䅁䅁䅯睂䅅䅁䅅䅁䉁䅁䅁兂䅁䙁㑃娶畬村杷允䅁䅁䅕䅁䑁䅁䅷䅁䙁䅁䅁䵁䅃水䉂权䱄䅁䅁权睁䅁䅁权䡁允䅁允䅁䅁䅅䅁䙁䅁䅁䅁䅁䅁䅁䍄䉁䅁䅁兂䅁䅁䅍䅄䅁䅁䅕䅁䅁䡧睄歔䭅乁䅁䅁䭁䑁䅙䅁䭁䅁䉣䅁䉁䅁䅁允䅁䅁䅕慆潳䭚摧䕌䵁䅉䅅䅁䙁䅁䅁睁䵁䅁䅁兂䅁䅁䅃䅖兒兑䅯杺䅁䅁䅯杌䅁䅁䅯睂䅅䅁䅅䅁䉁䅁䅁兂䅁䅁䅁䅁䅁䅁杷允䅁䅁䅕䅁䑁䅁䅷䅁䙁䅁䅁䅁乃唰䈵权坃䅁䅁权ㅁ䅁䅁权䡁允䅁允䅁䅁䅅䅁䙁䅁䅁䵑瑒䑗䍊䍄䉁䅁䅁兂䅁䅁䅍䅄䅁䅁䅕䅁䅁䝧畯ご䭅佁䅁䅁䭁䕁䅙䅁䭁䅁䉣䅁䉁䅁䅁允䅁䅁䅕䅁䅁䅁䅁䅁䵁䅉䅅䅁䙁䅁䅁睁䵁䅁䅁兂䅁䅁䅁䤴㑈䅑䅯䅫䅁䅁䅯䅏䅁䅁䅯睂䅅䅁䅅䅁䉁䅁䅁权䭁允䅁䍄䉁䅁䅁兂䅁䅁䅍䅄䅁䅁䅕䅁䅁䍁潁唫䭁䭁䅁䅁䭁䑁䅉䅁䭁䅁䉣䅁䉁䅁䅁允䅁䅁䅕伴く半䝡が䵁䅉䅅䅁䙁䅁䅁睁䵁䅁䅁兂䅁䅁䅁䤴㑈䅑䅯䅴䅁䅁䅯睍䅁䅁䅯睂䅅䅁䅅䅁䉁䅁䅁兂䅁䅁塄卨䄵村杷允䅁䅁䅕䅁䑁䅁䅷䅁䙁䅁䅁䅁杁偋䅬权权䅁䅁权䥂䅁䅁权䡁允䅁允䅁䅁䅅䅁䙁䩁琹匯偸桒䅴䍄䉁䅁䅁兂䅁䅁䅍䅄䅁䅁䅕䅁䅁䝧畯ご䭅佁䅑䅁䭁䑁䅉䅁䭁䅁䉣䅁䉁䅁䅁允䅁䅁䅕䅁䅁䅁䅁䅁䵁䅉䅅䅁䙁䅁䅁睁䵁䅁䅁兂䅁䅁䅁偷㝔䅑䅯杴䅁䅁䅯兓䅁䅁䅯睂䅅䅁䅅䅁䉁䅁䅁兂祄剸䌷極穑村杷允䅁䅁䅕䅁䑁䅁䅷䅁䙁䅁䅁䅁啂欱䈵权敄䅁䅁权䙂䅁䅁权䡁允䅁允䅁䅁䅅䅁䙁佁〹〴㉶儷䄹䍄䉁䅁䅁兂䅁䅁䅍䅄䅁䅁䅕䅁䅁䡧睄歔䭅䭁䅕䅁䭁䅁䅍䅁䭁䅁䉣䅁䉁䅁䅁允䅁䅁䅣䅁䅁䝁摁欵䵁䅉䅅䅁䙁䅁䅁睁䵁䅁䅁兂䅁䅁䅁㙲偒兑䅯䅹䅁䅁䅯睍䅁䅁䅯睂䅅䅁䅅䅁䉁䅁䅁兂䉁扁桂䭹捭兑杷允䅁䅁䅕䅁䑁䅁䅷䅁䙁䅁䅁䅁杁偋䅬权煄䅁䅁权䕂䅁䅁权䡁允䅁允䅁䅁䅅䅁䙁䅁䅁䅁䅁䅁䅁䍄䉁䅁䅁兂䅁䅁䅍䅄䅁䅁䅕䅁䅁䙁坔歔䭅䭁䅁䅁䭁䑁䄰䅁䭁䅁䉣䅁䉁䅁䅁允䅁䅁䅕㙰礸畁呯歎䵁䅉䅅䅁䙁䅁䅁睁䵁䅁䅁兂䅁䅁䅁䍉㕪䅑䅯朷䅁䅁䅯睓䅁䅁䅯睂䅅䅁䅅䅁䉁䅁䅁兂䅁䅁䅁䅁䅁䅁杷允䅁䅁䅕䅁䑁䅁䅷䅁䙁䅁䅁䅁癃䕰䈹权权䅁䅁权䑁䅁䅁权䡁允䅁允䅁䅁䅅䅁䙁䝁㘴橧呹楆䅚䍄䉁䅁䅁兂䅁䅁䅍䅄䅁䅁䅕䅁䅁䭁欫ご䭅䭁䅁䅁䭁䑁䅧䅁䭁䅁䉣䅁䉁䅁䅁允䅁䅁䅕㙸桚乡潶䐯䴸䅉䅅䅁䙁䅁䅁睁䵁䅁䅁兂䅁䅁䅁晡但兑䅯䄹䅁䅁䅯睐䅁䅁䅯睂䅅䅁䅅䅁䉁䅁䅁兂䅁䅁䅁䅁䅁䅁杷允䅁䅁䅕䅁䑁䅁䅷䅁䙁䅁䅁䅁䕁啪䈹权坃䅁䅁权癁䅁䅁权䡁允䅁允䅁䅁䅅䅁䙁䅁䅁䅁䅁䅁䅁䍄䉁䅁䅁兂䅁䅁䅍䅄䅁䅁䅕䅁䅁䙁睳ご䭅䱁䅳䅁䭁䑁䅷䅁䭁䅁䉣䅁䉁䅁䅁允䅁䅁䅕汕潭䥸䝗啍䵉䅉䅅䅁䙁䅁䅁睁䵁䅁䅁兂䅁䅁䅁晡但兑䅯杯䅁䅁䅯杍䅁䅁䅯睂䅅䅁䅅䅁䉁䅁䅁兂偁畨剌佋㌸村杷允䅁䅁䅕䅁䑁䅁䅷䅁䙁䅁䅁䅁扂䕍䈹权䥄䅁䅁权䵂䅁䅁权䡁允䅁允䅁䅁䅅䅁䙁䥁住呫㥙晵䉊䍄䉁䅁䅁兂䅁䅁䅍䅄䅁䅁䅕䅁䅁䑧婴ご䭅佁䄴䅁䭁䑁䅫䅁䭁䅁䉣䅁䉁䅁䅁允䅁䅁䅕䅁䅁䅁䅁䅁䵁䅉䅅䅁䙁䅁䅁睁䵁䅁䅁兂䅁䅁䅁㙲偒兑䅯杬䅁䅁䅯䅌䅁䅁䅯睂䅅䅁䅅䅁䉁䅁䅁兂䅁䅁䅁䅁䅁䅁杷允䅁䅁䅕䅁䑁䅁䅷䅁䙁䅁䅁䅁权晹䅴权权䅁䅁权ㅁ䅁䅁权䡁允䅁允䅁䅁䅅䅁䙁䵁㕣坸䑉創䅆䍄䉁䅁䅁兂䅁䅁䅍䅄䅁䅁䅕䅁䅁䭁䩄〫䭁䭁䅉䅁䭁䑁䅅䅁䭁䅁䉣䅁䉁䅁䅁允䅁䅁䅕䅁䅁䅁䅁䅁䵁䅉䅅䅁䙁䅁䅁睁䵁䅁䅁兂䅁䅁䅁偷㝔䅑䅯杯䅁䅁䅯䅌䅁䅁䅯睂䅅䅁䅅䅁䉁䅁䅁兂兄瑖甯ぁ伹村杷允䅁䅁䅕䅁䑁䅁䅷䅁䙁䅁䅁䅁允晧䅨权㉃䅁䅁权⭁䅁䅁权䡁允䅁允䅁䅁䅅䅁䙁䅁䅁䭙㘰唯䌵䍄䉁䅁䅁兂䅁䅁䅍䅄䅁䅁䅕䅁䅁䑁歪歔䭅乁䅑䅁䭁䑁䅅䅁䭁䅁䉣䅁䉁䅁䅁允䅁䅁䅕䅁䅁䅁䅁䅁䵁䅉䅅䅁䙁䅁䅁睁䵁䅁䅁兂䅁䅁䅁祥倱兑䅯关䅁䅁䅯兔䅁䅁䅯睂䅅䅁䅅䅁䉁䅁䅁兂奁䩗搲儲洱村杷允䅁䅁䅕䅁䑁䅁䅷䅁䙁䅁䅁䥁煂歌䈹权坃䅁䅁权祁䅁䅁权䡁允䅁允䅁䅁䅅䅁䙁䅁䅁䅁䅁䅁䅁䍄䉁䅁䅁兂䅁䅁䅍䅄䅁䅁䅕䅁䅁䉁䉃䔫䭁乁䅉䅁䭁䑁䅧䅁䭁䅁䉣䅁䉁䅁䅁允䅁䅁䅕場啯歲桦啊䵁䅉䅅䅁䙁䅁䅁睁䵁䅁䅁兂䅁䅁䅁剔儹兑䅯䅁䅅䅁䅯睏䅁䅁䅯睂䅅䅁䅅䅁䉁䅁䅁权䝁允䅁䍄䉁䅁䅁兂䅁䅁䅍䅄䅁䅁䅕䅁䅁䭁䩄〫䭁䭁䅉䅁䭁䑁䅕䅁䭁䅁䉣䅁䉁䅁䅁允䅁䅁䅕佅扔䅯奸䕥䵉䅉䅅䅁䙁䅁䅁睁䵁䅁䅁兂䅁䅁䅁䵣㝲䅑䅯睲䅁䅁䅯䅏䅁䅁䅯睂䅅䅁䅅䅁䉁䅁䅁兂䅁䅁䅁䅁䅁䅁杷允䅁䅁䅕䅁䑁䅁䅷䅁䙁䅁䅁䅁乃唰䈵权坃䅁䅁权㝁䅁䅁权䡁允䅁允䅁䅁䅅䅁䙁䅁䅁䥁㑂削䍒䍄䉁䅁䅁兂䅁䅁䅍䅄䅁䅁䅕䅁䅁䵁い〫䭁䩁䅙䅁䭁䍁䅷䅁䭁䅁䉣䅁䉁䅁䅁允䅁䅁䅕塺洰晭湏あ䵉䅉䅅䅁䙁䅁䅁睁䵁䅁䅁兂䅁䅁䅃偣佂兑䅯朱䅁䅁䅯免䅁䅁䅯睂䅅䅁䅅䅁䉁䅁䅁兂䅁䅁䅁䅁䅁䅁杷允䅁䅁䅕䅁䑁䅁䅷䅁䙁䅁䅁䅁啂欱䈵权元䅁䅁权䡂䅁䅁权䡁允䅁允䅁䅁䅅䅁䭁䅁䉯䅁䵁䅉䅅䅁䙁䅁䅁睁䵁䅁䅁兂䅁䅁䅁䵙㝲䅑䅯䄶䅁䅁䅯兔䅁䅁䅯睂䅅䅁䅅䅁䉁䅁䅁兂橃啚摡娸啒䅑杷允䅁䅁䅕䅁䑁䅁䅷䅁䙁䅁䅁䥁煂歌䈹权汃䅁䅁权ぁ䅁䅁权䡁允䅁允䅁䅁䅅䅁䭁䅁䅁䅁䵁䅉䅅䅁䙁䅁䅁睁䵁䅁䅁兂䅁䅁䅁偷㝔䅑䅯䅫䅁䅁䅯䅌䅁䅁䅯睂䅅䅁䅅䅁䉁䅁䅁权䭁允䅁䍄䉁䅁䅁兂䅁䅁䅍䅄䅁䅁䅕䅁䅁䙁睳ご䭅䭁䅍䅁䭁䑁䅉䅁䭁䅁䉣䅁䉁䅁䅁允䅁䅁䅕䅁䅁䅁䅁䅁䵁䅉䅅䅁䙁䅁䅁睁䵁䅁䅁兂䅁䅁䅁剔儹兑䅯杬䅁䅁䅯睍䅁䅁䅯睂䅅䅁䅅䅁䉁䅁䅁兂䅁䅁噂捥䙙村杷允䅁䅁䅕䅁䑁䅁䅷䅁䙁䅁䅁䅁权晹䅴权䑄䅁䅁权䩂䅁䅁权䡁允䅁允䅁䅁䅅䅁䙁䑁牰呁㈸歫䅖䍄䉁䅁䅁兂䅁䅁䅍䅄䅁䅁䅕䅁䅁䙁坔歔䭅䩁䅁䅁䭁䕁䅍䅁䭁䅁䉣䅁䉁䅁䅁允䅁䅁䅯权䅅䅁杷允䅁䅁䅕䅁䑁䅁䅷䅁䙁䅁䅁䥁啂䙂䉂权汃䅁䅁权畁䅁䅁权䡁允䅁允䅁䅁䅅䅁䡁䅁䅁䅁杂攸䅂䍄䉁䅁䅁兂䅁䅁䅍䅄䅁䅁䅕䅁䅁佁䉃䔫䭁䭁䅕䅁䭁䍁䄴䅁䭁䅁䉣䅁䉁䅁䅁允䅁䅁䅣䅁䅁䝁硄䔴䵁䅉䅅䅁䙁䅁䅁睁䵁䅁䅁兂䅁䅁䅁䡫㑢䅑䅯䅂䅅䅁䅯杒䅁䅁䅯睂䅅䅁䅅䅁䉁䅁䅁兂权⽥愳歄公䅑杷允䅁䅁䅕䅁䑁䅁䅷䅁䙁䅁䅁䅁权晹䅴权权䅁䅁权䱂䅁䅁权䡁允䅁允䅁䅁䅅䅁䙁䥁㠲湓捂䉑䅖䍄䉁䅁䅁兂䅁䅁䅍䅄䅁䅁䅕䅁䅁䕁乄〫䭁䭁䅁䅁䭁䕁䅷䅁䭁䅁䉣䅁䉁䅁䅁允䅁䅁䅕䵊㕯睏䕊歈䵁䅉䅅䅁䙁䅁䅁睁䵁䅁䅁兂䅁䅁䅁偷㝔䅑䅯兰䅁䅁䅯睌䅁䅁䅯睂䅅䅁䅅䅁䉁䅁䅁睂䅁䅁䅁䝙杪䅑杷允䅁䅁䅕䅁䑁䅁䅷䅁䙁䅁䅁䅁癃䕰䈹权祄䅁䅁权獁䅁䅁权䡁允䅁允䅁䅁䅅䅁䙁䅁䅁䅁䅁䅁䅁䍄䉁䅁䅁兂䅁䅁䅍䅄䅁䅁䅕䅁䅁䭁欫ご䭅䭁䅉䅁䭁䕁䅯䅁䭁䅁䉣䅁䉁䅁䅁允䅁䅁䅕㍙橯湄啓歩䵉䅉䅅䅁䙁䅁䅁睁䵁䅁䅁兂䅁䅁䅃䅖兒兑䅯兰䅁䅁䅯䅍䅁䅁䅯睂䅅䅁䅅䅁䉁䅁䅁睂䅁䅁䅁䩉杢䅑杷允䅁䅁䅕䅁䑁䅁䅷䅁䙁䅁䅁䅁杄晧䅨权权䅁䅁权硁䅁䅁权䡁允䅁允䅁䅁䅅䅁䙁䩁塹眰杆橆䅆䍄䉁䅁䅁兂䅁䅁䅍䅄䅁䅁䅕䅁䅁䵁い〫䭁䩁䅁䅁䭁䍁䄸䅁䭁䅁䉣䅁䉁䅁䅁允䅁䅁䅯权䅅䅁杷允䅁䅁䅕䅁䑁䅁䅷䅁䙁䅁䅁䵁䑸婌䉰权䕁允䅁权乂䅁䅁权䡁允䅁允䅁䅁䅅䅁䙁䅁䅁䅁䅁䅁䅁䍄䉁䅁䅁兂䅁䅁䅍䅄䅁䅁䅕䅁䅁䑧婴ご䭅䵁䅕䅁䭁䑁䅳䅁䭁䅁䉣䅁䉁䅁䅁允䅁䅁䅕䅁䅁䅁䅁䅁䵁䅉䅅䅁䙁䅁䅁睁䵁䅁䅁兂䅁䅁䅁偷㝔䅑䅯睯䅁䅁䅯䅍䅁䅁䅯睂䅅䅁䅅䅁䉁䅁䅁兂偄浖橄歬摫村杷允䅁䅁䅕䅁䑁䅁䅷䅁䙁䅁䅁䥁睂䔸䈵权㙄䅁䅁权㙁䅁䅁权䡁允䅁允䅁䅁䅅䅁䙁䅁䅁䡙く橒䍎䍄䉁䅁䅁兂䅁䅁䅍䅄䅁䅁䅕䅁䅁䑁歪歔䭅䭁䅍䅁䭁䕁䄰䅁䭁䅁䉣䅁䉁䅁䅁允䅁䅁䅕摑䭖嘷㉯䕍䵉䅉䅅䅁䙁䅁䅁睁䵁䅁䅁兂䅁䅁䅁䍉㕪䅑䅯兰䅁䅁䅯杏䅁䅁䅯睂䅅䅁䅅䅁䉁䅁䅁睂䅁䅁䅁偧栯䅑杷允䅁䅁䅕䅁䑁䅁䅷䅁䙁䅁䅁䵁䑸婌䉰权楃䅁䅁权ㅁ䅁䅁权䡁允䅁允䅁䅁䅅䅁䙁䅁䅁䅁䅁䅁䅁䍄䉁䅁䅁兂䅁䅁䅍䅄䅁䅁䅕䅁䅁䵁い〫䭁䩁䅁䅁䭁䑁䅑䅁䭁䅁䉣䅁䉁䅁䅁允䅁䅁䅯权䅅䅁杷允䅁䅁䅕䅁䑁䅁䅷䅁䙁䅁䅁䅁䅄倹䅴权权䅁䅁权睁䅁䅁权䡁允䅁允䅁䅁䅅䅁䙁䩁瘷㡰䱚硴䅌䍄䉁䅁䅁兂䅁䅁䅍䅄䅁䅁䅕䅁䅁䕺瑍歭䭅䩁䅁䅁䭁䕁䅁䅁䭁䅁䉣䅁䉁䅁䅁允䅁䅁䅯权䅅䅁杷允䅁䅁䅕䅁䑁䅁䅷䅁䙁䅁䅁䅁㑁䔵䈵权权䅁䅁权祁䅁䅁权䡁允䅁允䅁䅁䅅䅁䙁䅁䅁䅁䅁䅁䅁䍄䉁䅁䅁兂䅁䅁䅍䅄䅁䅁䅕䅁䅁䡁瑳ご䭅乁䅁䅁䭁䕁䅫䅁䭁䅁䉣䅁䉁䅁䅁允䅁䅁䅕眴穳丰捕啋䵁䅉䅅䅁䙁䅁䅁睁䵁䅁䅁兂䅁䅁䅃䅖兒兑䅯杯䅁䅁䅯睐䅁䅁䅯睂䅅䅁䅅䅁䉁䅁䅁兂䅁䅁䅁䅁䅁䅁杷允䅁䅁䅕䅁䑁䅁䅷䅁䙁䅁䅁䅁䅄倹䅴权楃䅁䅁权睁䅁䅁权䡁允䅁允䅁䅁䅅䅁䙁䩁䬸挸䭘か䍸䍄䉁䅁䅁兂䅁䅁䅍䅄䅁䅁䅕䅁䅁佁䉃䔫䭁䵁䅕䅁䭁䑁䅙䅁䭁䅁䉣䅁䉁䅁䅁允䅁䅁䅕塲剅㥱昴啈䵁䅉䅅䅁䙁䅁䅁睁䵁䅁䅁兂䅁䅁䅁住佒兑䅯䅯䅁䅁䅯兓䅁䅁䅯睂䅅䅁䅅䅁䉁䅁䅁兂䵄⭷湡䑫硍䅑杷允䅁䅁䅕䅁䑁䅁䅷䅁䙁䅁䅁䥁啂䙂䉂权元䅁䅁权㍁䅁䅁权䡁允䅁允䅁䅁䅅䅁䭁䅁䉯䅁䵁䅉䅅䅁䙁䅁䅁睁䵁䅁䅁兂䅁䅁䅁偷㝔䅑䅯杬䅁䅁䅯䅍䅁䅁䅯睂䅅䅁䅅䅁䉁䅁䅁兂瑄晐䝤䵨䄸村杷允䅁䅁䅕䅁䑁䅁䅷䅁䙁䅁䅁䅁㝂啌䈹权啄䅁䅁权䵂䅁䅁权䡁允䅁允䅁䅁䅅䅁䙁䅁䅁䅁䅁䅁䅁䍄䉁䅁䅁兂䅁䅁䅍䅄䅁䅁䅕䅁䅁䙁坔歔䭅䭁䅍䅁䭁䑁䅫䅁䭁䅁䉣䅁䉁䅁䅁允䅁䅁䅕䅁䅂慈坈こ䵉䅉䅅䅁䙁䅁䅁睁䵁䅁䅁兂䅁䅁䅁䥅㑈䅑䅯䄳䅁䅁䅯李䅁䅁䅯睂䅅䅁䅅䅁䉁䅁䅁兂兂癤娹桺䑙䅑杷允䅁䅁䅕䅁䑁䅁䅷䅁䙁䅁䅁䥁䅂啚䈹权汃䅁䅁权䑂䅁䅁权䡁允䅁允䅁䅁䅅䅁䡁䅁䅁䅁䅄⬷䅖䍄䉁䅁䅁兂䅁䅁䅍䅄䅁䅁䅕䅁䅁䕁昰䕕䭅佁䄴䅁䭁䑁䅧䅁䭁䅁䉣䅁䉁䅁䅁允䅁䅁䅕㈯眸ぺ⽸䕖䵁䅉䅅䅁䙁䅁䅁睁䵁䅁䅁兂䅁䅁䅃䝑偖兑䅯兰䅁䅁䅯杒䅁䅁䅯睂䅅䅁䅅䅁䉁䅁䅁睂䅁䅁䅁䩑樷䅑杷允䅁䅁䅕䅁䑁䅁䅷䅁䙁䅁䅁䅁元癤䅨权䡄䅁䅁权乂䅁䅁权䡁允䅁允䅁䅁䅅䅁䙁䅁䅁䩁振卧䍚䍄䉁䅁䅁兂䅁䅁䅍䅄䅁䅁䅕䅁䅁䝁䭄〫䭁䭁䅕䅁䭁䍁䄴䅁䭁䅁䉣䅁䉁䅁䅁允䅁䅁䅣䅁䅁䝁硄䔴䵁䅉䅅䅁䙁䅁䅁睁䵁䅁䅁兂䅁䅁䅁偷㝔䅑䅯睯䅁䅁䅯杌䅁䅁䅯睂䅅䅁䅅䅁䉁䅁䅁兂慂㐹⽔㑕搸村杷允䅁䅁䅕䅁䑁䅁䅷䅁䙁䅁䅁䅁睂癹䅴权坃䅁䅁权㝁䅁䅁权䡁允䅁允䅁䅁䅅䅁䙁䅁䅁䉱⭢硰䌱䍄䉁䅁䅁兂䅁䅁䅍䅄䅁䅁䅕䅁䅁䙁坔歔䭅䩁䅙䅁䭁䑁䅳䅁䭁䅁䉣䅁䉁䅁䅁允䅁䅁䅕䅁䅃砸卢歎䵉䅉䅅䅁䙁䅁䅁睁䵁䅁䅁兂䅁䅁䅁偷㝔䅑䅯䅫䅁䅁䅯杌䅁䅁䅯睂䅅䅁䅅䅁䉁䅁䅁权䭁允䅁䍄䉁䅁䅁兂䅁䅁䅍䅄䅁䅁䅕䅁䅁䵁い〫䭁偁䅉䅁䭁䑁䄸䅁䭁䅁䉣䅁䉁䅁䅁允䅁䅁䅕䅁䅁䅁䅁䅁䵁䅉䅅䅁䙁䅁䅁睁䵁䅁䅁兂䅁䅁䅁乖佚兑䅯睯䅁䅁䅯杌䅁䅁䅯睂䅅䅁䅅䅁䉁䅁䅁兂䅁䅁䝁㠹村村杷允䅁䅁䅕䅁䑁䅁䅷䅁䙁䅁䅁䅁䅄倹䅴权元䅁䅁权㑁䅁䅁权䡁允䅁允䅁䅁䅅䅁䭁䅁䉯䅁䵁䅉䅅䅁䙁䅁䅁睁䵁䅁䅁兂䅁䅁䅁偷㝔䅑䅯睯䅁䅁䅯杍䅁䅁䅯睂䅅䅁䅅䅁䉁䅁䅁兂䅁䑁䝩洰档村杷允䅁䅁䅕䅁䑁䅁䅷䅁䙁䅁䅁䅁啂欱䈵权权䅁䅁权䙂䅁䅁权䡁允䅁允䅁䅁䅅䅁䙁䭁⼹楇䉑杪䅦䍄䉁䅁䅁兂䅁䅁䅍䅄䅁䅁䅕䅁䅁䭁䩄〫䭁䱁䅑䅁䭁䑁䄰䅁䭁䅁䉣䅁䉁䅁䅁允䅁䅁䅕捺奸啚偵歔䵉䅉䅅䅁䙁䅁䅁睁䵁䅁䅁兂䅁䅁䅁剔儹兑䅯䅫䅁䅁䅯䅑䅁䅁䅯睂䅅䅁䅅䅁䉁䅁䅁权䭁允䅁䍄䉁䅁䅁兂䅁䅁䅍䅄䅁䅁䅕䅁䅁䝁䭄〫䭁䭁䅉䅁䭁䕁䅍䅁䭁䅁䉣䅁䉁䅁䅁允䅁䅁䅕杄䩌楁䭐䕤䵉䅉䅅䅁䙁䅁䅁睁䵁䅁䅁兂䅁䅁䅃䅖兒兑䅯末䅁䅁䅯䅑䅁䅁䅯睂䅅䅁䅅䅁䉁䅁䅁兂䅁䅁䅁䅁䅁䅁杷允䅁䅁䅕䅁䑁䅁䅷䅁䙁䅁䅁䅁䅂智䅴权㉃䅁䅁权䍂䅁䅁权䡁允䅁允䅁䅁䅅䅁䙁䅁䅁䍙ㅚ欳䍚䍄䉁䅁䅁兂䅁䅁䅍䅄䅁䅁䅕䅁䅁䵁い〫䭁䭁䄸䅁䭁䕁䅍䅁䭁䅁䉣䅁䉁䅁䅁允䅁䅁䅕癚剉潏朰䐶䴸䅉䅅䅁䙁䅁䅁睁䵁䅁䅁兂䅁䅁䅁偷㝔䅑䅯杬䅁䅁䅯杍䅁䅁䅯睂䅅䅁䅅䅁䉁䅁䅁兂䅁䵁䭂ㅯ䙁村杷允䅁䅁䅕䅁䑁䅁䅷䅁䙁䅁䅁䅁睂癹䅴权䕁允䅁权䕂䅁䅁权䡁允䅁允䅁䅁䅅䅁䙁䅁䅁䅁䅁䅁䅁䍄䉁䅁䅁兂䅁䅁䅍䅄䅁䅁䅕䅁䅁䕺瑍歭䭅䭁䅉䅁䭁䑁䅯䅁䭁䅁䉣䅁䉁䅁䅁允䅁䅁䅕䅁䅁䅁䅁䅁䵁䅉䅅䅁䙁䅁䅁睁䵁䅁䅁兂䅁䅁䅁乖佚兑䅯朲䅁䅁䅯杏䅁䅁䅯睂䅅䅁䅅䅁䉁䅁䅁兂䅁䅁䅁䅁䅁䅁杷允䅁䅁䅕䅁䑁䅁䅷䅁䙁䅁䅁䅁乃唰䈵权穃䅁䅁权㕁䅁䅁权䡁允䅁允䅁䅁䅅䅁䙁䅁䅁䭙㉯啋䌱䍄䉁䅁䅁兂䅁䅁䅍䅄䅁䅁䅕䅁䅁䡁瑳ご䭅䭁䅕䅁䭁䍁䅷䅁䭁䅁䉣䅁䉁䅁䅁允䅁䅁䅯䅁䅁䅁杷允䅁䅁䅕䅁䑁䅁䅷䅁䙁䅁䅁䅁㝂啌䈹权穃䅁䅁权㕁䅁䅁权䡁允䅁允䅁䅁䅅䅁䙁䅁䅁䅁䅁䅁䅁䍄䉁䅁䅁兂䅁䅁䅍䅄䅁䅁䅕䅁䅁䵁い〫䭁䭁䅍䅁䭁䑁䅑䅁䭁䅁䉣䅁䉁䅁䅁允䅁䅁䅕䅁䅁祘敲啊䵉䅉䅅䅁䙁䅁䅁睁䵁䅁䅁兂䅁䅁䅁住佒兑䅯杴䅁䅁䅯材䅁䅁䅯睂䅅䅁䅅䅁䉁䅁䅁兂㡂歙煊⭫摣村杷允䅁䅁䅕䅁䑁䅁䅷䅁䙁䅁䅁䵁䑸婌䉰权橃䅁䅁权祁䅁䅁权䡁允䅁允䅁䅁䅅䅁䙁䅁䅁䅁䅁䅁䅁䍄䉁䅁䅁兂䅁䅁䅍䅄䅁䅁䅕䅁䅁䕧求ご䭅䭁䅕䅁䭁䑁䄸䅁䭁䅁䉣䅁䉁䅁䅁允䅁䅁䅣䅁䅁䅁硁欴䵁䅉䅅䅁䙁䅁䅁睁䵁䅁䅁兂䅁䅁䅁偷㝔䅑䅯杯䅁䅁䅯睍䅁䅁䅯睂䅅䅁䅅䅁䉁䅁䅁兂䅁䕁睎䕉坎村杷允䅁䅁䅕䅁䑁䅁䅷䅁䙁䅁䅁䅁啂欱䈵权杄䅁䅁权㝁䅁䅁权䡁允䅁允䅁䅁䅅䅁䙁䅁䅁䅁䅁䅁䅁䍄䉁䅁䅁兂䅁䅁䅍䅄䅁䅁䅕䅁䅁䥁刳歔䭅䭁䅣䅁䭁䑁䅕䅁䭁䅁䉣䅁䉁䅁䅁允䅁䅁䅯权䅅䅁杷允䅁䅁䅕䅁䑁䅁䅷䅁䙁䅁䅁䅁㑁䔵䈵权坃䅁䅁权䉂䅁䅁权䡁允䅁允䅁䅁䅅䅁䙁䅁䅁䅁䅁䅁䅁䍄䉁䅁䅁兂䅁䅁䅍䅄䅁䅁䅕䅁䅁䝁确歔䭅偁䅯䅁䭁䕁䅍䅁䭁䅁䉣䅁䉁䅁䅁允䅁䅁䅕䩤穉㥏扔歔䵉䅉䅅䅁䙁䅁䅁睁䵁䅁䅁兂䅁䅁䅃偣佂兑䅯朱䅁䅁䅯兔䅁䅁䅯睂䅅䅁䅅䅁䉁䅁䅁兂㙃儲坔獘㉢睐杷允䅁䅁䅕䅁䑁䅁䅷䅁䙁䅁䅁䅁䕁啪䈹权ぃ䅁䅁权䑂䅁䅁权䡁允䅁允䅁䅁䅅䅁䙁䩁態⭢博歘䍨䍄䉁䅁䅁兂䅁䅁䅍䅄䅁䅁䅕䅁䅁䭁欫ご䭅䭁䅁䅁䭁䑁䄸䅁䭁䅁䉣䅁䉁䅁䅁允䅁䅁䅕㝒桄牲噹歅䵁䅉䅅䅁䙁䅁䅁睁䵁䅁䅁兂䅁䅁䅁偷㝔䅑䅯睯䅁䅁䅯睍䅁䅁䅯睂䅅䅁䅅䅁䉁䅁䅁兂䅁佁摩唷獉村杷允䅁䅁䅕䅁䑁䅁䅷䅁䙁䅁䅁䅁啂欱䈵权楃䅁䅁权㝁䅁䅁权䡁允䅁允䅁䅁䅅䅁䙁䅁䅁乧楲䡚䍊䍄䉁䅁䅁兂䅁䅁䅍䅄䅁䅁䅕䅁䅁䙧䕑䕕䭅䩁䅙䅁䭁䕁䅉䅁䭁䅁䉣䅁䉁䅁䅁允䅁䅁䅕⽈䙎㙫䕄䕋䵉䅉䅅䅁䙁䅁䅁睁䵁䅁䅁兂䅁䅁䅁晡但兑䅯䅫䅁䅁䅯兎䅁䅁䅯睂䅅䅁䅅䅁䉁䅁䅁权䭁允䅁䍄䉁䅁䅁兂䅁䅁䅍䅄䅁䅁䅕䅁䅁䵁い〫䭁䭁䅉䅁䭁䑁䅧䅁䭁䅁䉣䅁䉁䅁䅁允䅁䅁䅕䅁啁乁䉆啖䵉䅉䅅䅁䙁䅁䅁睁䵁䅁䅁兂䅁䅁䅁㙲偒兑䅯朰䅁䅁䅯䅓䅁䅁䅯睂䅅䅁䅅䅁䉁䅁䅁兂㑂橴瘯噄牯䅑杷允䅁䅁䅕䅁䑁䅁䅷䅁䙁䅁䅁䵁䑸婌䉰权元䅁䅁权䱂䅁䅁权䡁允䅁允䅁䅁䅅䅁䭁䅁䉯䅁䵁䅉䅅䅁䙁䅁䅁睁䵁䅁䅁兂䅁䅁䅁偷㝔䅑䅯杬䅁䅁䅯睑䅁䅁䅯睂䅅䅁䅅䅁䉁䅁䅁兂䥄牸偆浄稴村杷允䅁䅁䅕䅁䑁䅁䅷䅁䙁䅁䅁䅁杄晧䅨权浄䅁䅁权㥁䅁䅁权䡁允䅁允䅁䅁䅅䅁䙁䝁䥧托橨杁䅰䍄䉁䅁䅁兂䅁䅁䅍䅄䅁䅁䅕䅁䅁䭁欫ご䭅偁䅙䅁䭁䍁䄴䅁䭁䅁䉣䅁䉁䅁䅁允䅁䅁䅕䅁䅁䅁䅁䅁䵁䅉䅅䅁䙁䅁䅁睁䵁䅁䅁兂䅁䅁䅁偷㝔䅑䅯睯䅁䅁䅯䅏䅁䅁䅯睂䅅䅁䅅䅁䉁䅁䅁兂䅁䙁牁焲焰村杷允䅁䅁䅕䅁䑁䅁䅷䅁䙁䅁䅁䵁䑸婌䉰权坃䅁䅁权䑂䅁䅁权䡁允䅁允䅁䅁䅅䅁䙁䅁䅁䅁䅁䅁䅁䍄䉁䅁䅁兂䅁䅁䅍䅄䅁䅁䅕䅁䅁䵁い〫䭁佁䅑䅁䭁䑁䅧䅁䭁䅁䉣䅁䉁䅁䅁允䅁䅁䅕䅁䅁䅁䅁䅁䵁䅉䅅䅁䙁䅁䅁睁䵁䅁䅁兂䅁䅁䅄佧兊兑䅯杬䅁䅁䅯兏䅁䅁䅯睂䅅䅁䅅䅁䉁䅁䅁兂䅁䅁䅁䅁䅁䅁杷允䅁䅁䅕䅁䑁䅁䅷䅁䙁䅁䅁䅁㑁䔵䈵权䉄䅁䅁权畁䅁䅁权䡁允䅁允䅁䅁䅅䅁䙁䅁䅁䅁䅁䅁䅁䍄䉁䅁䅁兂䅁䅁䅍䅄䅁䅁䅕䅁䅁䑧婴ご䭅䭁䅉䅁䭁䕁䅅䅁䭁䅁䉣䅁䉁䅁䅁允䅁䅁䅕卺啺兲佱䕙䵉䅉䅅䅁䙁䅁䅁睁䵁䅁䅁兂䅁䅁䅃楡倵兑䅯杯䅁䅁䅯兓䅁䅁䅯睂䅅䅁䅅䅁䉁䅁䅁兂獄椵㍹噄㠰村杷允䅁䅁䅕䅁䑁䅁䅷䅁䙁䅁䅁䅁䕁啪䈹权橃䅁䅁权䍂䅁䅁权䡁允䅁允䅁䅁䅅䅁䙁䅁潩ぉ慐割䍒䍄䉁䅁䅁兂䅁䅁䅍䅄䅁䅁䅕䅁䅁䵁い〫䭁䭁䅉䅁䭁䑁䅫䅁䭁䅁䉣䅁䉁䅁䅁允䅁䅁䅕慺㡸桊港ざ䵉䅉䅅䅁䙁䅁䅁睁䵁䅁䅁兂䅁䅁䅁㙲偒兑䅯䅯䅁䅁䅯杓䅁䅁䅯睂䅅䅁䅅䅁䉁䅁䅁兂噁䕩䍧㕈瀴䅑杷允䅁䅁䅕䅁䑁䅁䅷䅁䙁䅁䅁䥁啂䙂䉂权い䅁䅁权䉂䅁䅁权䡁允䅁允䅁䅁䅅䅁䙁䅁䅁䅁䅁䅁䅁䍄䉁䅁䅁兂䅁䅁䅍䅄䅁䅁䅕䅁䅁䙁坔歔䭅䩁䅙䅁䭁䑁䅉䅁䭁䅁䉣䅁䉁䅁䅁允䅁䅁䅕䅁䅁乌昸歂䵉䅉䅅䅁䙁䅁䅁睁䵁䅁䅁兂䅁䅁䅃䝑偖兑䅯关䅁䅁䅯兎䅁䅁䅯睂䅅䅁䅅䅁䉁䅁䅁兂呃⭡䘷㍮牚村杷允䅁䅁䅕䅁䑁䅁䅷䅁䙁䅁䅁䅁灂唸䈵权坃䅁䅁权䉂䅁䅁权䡁允䅁允䅁䅁䅅䅁䙁䙁䵚畍呔䑑䍖䍄䉁䅁䅁兂䅁䅁䅍䅄䅁䅁䅕䅁䅁䍁潁唫䭁䱁䅑䅁䭁䕁䅧䅁䭁䅁䉣䅁䉁䅁䅁允䅁䅁䅕䅁䅁㑎呗歌䵉䅉䅅䅁䙁䅁䅁睁䵁䅁䅁兂䅁䅁䅁偷㝔䅑䅯䅯䅁䅁䅯杏䅁䅁䅯睂䅅䅁䅅䅁䉁䅁䅁兂敃㘷䝦硓ㅣ䅑杷允䅁䅁䅕䅁䑁䅁䅷䅁䙁䅁䅁䅁啂欱䈵权卄䅁䅁权䍂䅁䅁权䡁允䅁允䅁䅁䅅䅁䙁䍁捬㡪ㅌ䍱䄵䍄䉁䅁䅁兂䅁䅁䅍䅄䅁䅁䅕䅁䅁䝧畯ご䭅䵁䅣䅁䭁䕁䅧䅁䭁䅁䉣䅁䉁䅁䅁允䅁䅁䅕䅁䅁䅁䅁䅁䵁䅉䅅䅁䙁䅁䅁睁䵁䅁䅁兂䅁䅁䅁住佒兑䅯朵䅁䅁䅯材䅁䅁䅯睂䅅䅁䅅䅁䉁䅁䅁兂㍃圷慢㙌啌睐杷允䅁䅁䅕䅁䑁䅁䅷䅁䙁䅁䅁䅁扂䕍䈹权权䅁䅁权穁䅁䅁权䡁允䅁允䅁䅁䅅䅁䙁䅁䅁䅁䅁䅁䅁䍄䉁䅁䅁兂䅁䅁䅍䅄䅁䅁䅕䅁䅁䵁い〫䭁䱁䅳䅁䭁䕁䅳䅁䭁䅁䉣䅁䉁䅁䅁允䅁䅁䅕婁义歆㕄䕎䵉䅉䅅䅁䙁䅁䅁睁䵁䅁䅁兂䅁䅁䅁㙲偒兑䅯杯䅁䅁䅯睎䅁䅁䅯睂䅅䅁䅅䅁䉁䅁䅁兂䅁䉁䑑䭲嘵村杷允䅁䅁䅕䅁䑁䅁䅷䅁䙁䅁䅁䅁杄晧䅨权楃䅁䅁权䕂䅁䅁权䡁允䅁允䅁䅁䅅䅁䙁䅁䅁䈯䩐湄䍎䍄䉁䅁䅁兂䅁䅁䅍䅄䅁䅁䅕䅁䅁䕁乄〫䭁䱁䅧䅁䭁䕁䅙䅁䭁䅁䉣䅁䉁䅁䅁允䅁䅁䅕䄴匴㠵穌歑䵁䅉䅅䅁䙁䅁䅁睁䵁䅁䅁兂䅁䅁䅁乖佚兑䅯关䅁䅁䅯䅌䅁䅁䅯睂䅅䅁䅅䅁䉁䅁䅁兂䅁䅁䅁䅁䅁䅁杷允䅁䅁䅕䅁䑁䅁䅷䅁䙁䅁䅁䅁㝂啌䈹权䑄䅁䅁权㑁䅁䅁权䡁允䅁允䅁䅁䅅䅁䙁䅁䅁䅁䅁䅁䅁䍄䉁䅁䅁兂䅁䅁䅍䅄䅁䅁䅕䅁䅁䕧求ご䭅䭁䅕䅁䭁䕁䅉䅁䭁䅁䉣䅁䉁䅁䅁允䅁䅁䅣䅁䅁䥁啃唵䵁䅉䅅䅁䙁䅁䅁睁䵁䅁䅁兂䅁䅁䅁㙲偒兑䅯杬䅁䅁䅯免䅁䅁䅯睂䅅䅁䅅䅁䉁䅁䅁兂䅁䅁䅁䅁䅁䅁杷允䅁䅁䅕䅁䑁䅁䅷䅁䙁䅁䅁䥁啂䙂䉂权元䅁䅁权䑁䅁䅁权䡁允䅁允䅁䅁䅅䅁䭁䅁䉯䅁䵁䅉䅅䅁䙁䅁䅁睁䵁䅁䅁兂䅁䅁䅁祥倱兑䅯兰䅁䅁䅯兒䅁䅁䅯睂䅅䅁䅅䅁䉁䅁䅁睂䅁䅁䅁䅧汶䅑杷允䅁䅁䅕䅁䑁䅁䅷䅁䙁䅁䅁䅁䕁啪䈹权权䅁䅁权䱂䅁䅁权䡁允䅁允䅁䅁䅅䅁䙁䅁䅁䅁䅁䅁䅁䍄䉁䅁䅁兂䅁䅁䅍䅄䅁䅁䅕䅁䅁䵁い〫䭁䩁䅙䅁䭁䑁䅯䅁䭁䅁䉣䅁䉁䅁䅁允䅁䅁䅕䅁潂ㅬ卭䕆䵉䅉䅅䅁䙁䅁䅁睁䵁䅁䅁兂䅁䅁䅁剔儹兑䅯睯䅁䅁䅯睌䅁䅁䅯睂䅅䅁䅅䅁䉁䅁䅁兂䅁䅁䅁䅁䅁䅁杷允䅁䅁䅕䅁䑁䅁䅷䅁䙁䅁䅁䅁杄晧䅨权⭄䅁䅁权㕁䅁䅁权䡁允䅁允䅁䅁䅅䅁䙁䅁䅁䅁穁獳䉖䍄䉁䅁䅁兂䅁䅁䅍䅄䅁䅁䅕䅁䅁䕺瑍歭䭅䭁䅍䅁䭁䑁䅣䅁䭁䅁䉣䅁䉁䅁䅁允䅁䅁䅕䅁䅁䅁䅁䅁䵁䅉䅅䅁䙁䅁䅁睁䵁䅁䅁兂䅁䅁䅁䵑㜳䅑䅯睱䅁䅁䅯材䅁䅁䅯睂䅅䅁䅅䅁䉁䅁䅁权䭁允䅁䍄䉁䅁䅁兂䅁䅁䅍䅄䅁䅁䅕䅁䅁䑁歪歔䭅䭁䅍䅁䭁䑁䅫䅁䭁䅁䉣䅁䉁䅁䅁允䅁䅁䅕䅁䅁䅁䅁䅁䵁䅉䅅䅁䙁䅁䅁睁䵁䅁䅁兂䅁䅁䅁㙲偒兑䅯兰䅁䅁䅯杌䅁䅁䅯睂䅅䅁䅅䅁䉁䅁䅁权䅁䅁䅁䍄䉁䅁䅁兂䅁䅁䅍䅄䅁䅁䅕䅁䅁䍁潁唫䭁䱁䅙䅁䭁䕁䅙䅁䭁䅁䉣䅁䉁䅁䅁允䅁䅁䅕䅁䅁䭳㥓啊䵉䅉䅅䅁䙁䅁䅁睁䵁䅁䅁兂䅁䅁䅁偷㝔䅑䅯朳䅁䅁䅯䅐䅁䅁䅯睂䅅䅁䅅䅁䉁䅁䅁兂呂楊瑊敕䝧䅑杷允䅁䅁䅕䅁䑁䅁䅷䅁䙁䅁䅁䅁䅄倹䅴权权䅁䅁权㥁䅁䅁权䡁允䅁允䅁䅁䅅䅁䙁䅁䅁䅁䅁䅁䅁䍄䉁䅁䅁兂䅁䅁䅍䅄䅁䅁䅕䅁䅁䅁乓ご䭅乁䄴䅁䭁䕁䅧䅁䭁䅁䉣䅁䉁䅁䅁允䅁䅁䅕䅁䅁䅁䅁䅁䵁䅉䅅䅁䙁䅁䅁睁䵁䅁䅁兂䅁䅁䅁乖佚兑䅯杬䅁䅁䅯兒䅁䅁䅯睂䅅䅁䅅䅁䉁䅁䅁兂䅁䅁䉂㍓䡰村杷允䅁䅁䅕䅁䑁䅁䅷䅁䙁䅁䅁䅁扂䕍䈹权い䅁䅁权穁䅁䅁权䡁允䅁允䅁䅁䅅䅁䙁䅁䅁䅁䅁䅁䅁䍄䉁䅁䅁兂䅁䅁䅍䅄䅁䅁䅕䅁䅁䕁昰䕕䭅佁䅁䅁䭁䑁䅯䅁䭁䅁䉣䅁䉁䅁䅁允䅁䅁䅕䅁䅁䅁䅁䅁䵁䅉䅅䅁䙁䅁䅁睁䵁䅁䅁兂䅁䅁䅁住佒兑䅯睰䅁䅁䅯児䅁䅁䅯睂䅅䅁䅅䅁䉁䅁䅁权䭁允䅁䍄䉁䅁䅁兂䅁䅁䅍䅄䅁䅁䅕䅁䅁䕁乄〫䭁䩁䅁䅁䭁䕁䅣䅁䭁䅁䉣䅁䉁䅁䅁允䅁䅁䅯权䅅䅁杷允䅁䅁䅕䅁䑁䅁䅷䅁䙁䅁䅁䅁乃唰䈵权㑄䅁䅁权睁䅁䅁权䡁允䅁允䅁䅁䅅䅁䙁䅁䅁䅁䅁䅁䅁䍄䉁䅁䅁兂䅁䅁䅍䅄䅁䅁䅕䅁䅁䕺瑍歭䭅䭁䅉䅁䭁䑁䅫䅁䭁䅁䉣䅁䉁䅁䅁允䅁䅁䅕䅁䅁䅁䅁䅁䵁䅉䅅䅁䙁䅁䅁睁䵁䅁䅁兂䅁䅁䅃偣佂兑䅯杵䅁䅁䅯兏䅁䅁䅯睂䅅䅁䅅䅁䉁䅁䅁兂⽄礯䉤扺允村杷允䅁䅁䅕䅁䑁䅁䅷䅁䙁䅁䅁䅁灂唸䈵权楄䅁䅁权乂䅁䅁权䡁允䅁允䅁䅁䅅䅁䙁䥁稱硥桃杸䄹䍄䉁䅁䅁兂䅁䅁䅍䅄䅁䅁䅕䅁䅁䵁い〫䭁䩁䅁䅁䭁䑁䄸䅁䭁䅁䉣䅁䉁䅁䅁允䅁䅁䅯权䅅䅁杷允䅁䅁䅕䅁䑁䅁䅷䅁䙁䅁䅁䅁权晹䅴权牃䅁䅁权䉂䅁䅁权䡁允䅁允䅁䅁䅅䅁䭁䅁䉯䅁䵁䅉䅅䅁䙁䅁䅁睁䵁䅁䅁兂䅁䅁䅁住佒兑䅯杯䅁䅁䅯䅐䅁䅁䅯睂䅅䅁䅅䅁䉁䅁䅁兂㙃⭰呭汁晚村杷允䅁䅁䅕䅁䑁䅁䅷䅁䙁䅁䅁䅁灂唸䈵权灃䅁䅁权䕂䅁䅁权䡁允䅁允䅁䅁䅅䅁䭁䅁䉯䅁䵁䅉䅅䅁䙁䅁䅁睁䵁䅁䅁兂䅁䅁䅃楡倵兑䅯睯䅁䅁䅯睌䅁䅁䅯睂䅅䅁䅅䅁䉁䅁䅁兂䅁䅁䅁䅁䅁䅁杷允䅁䅁䅕䅁䑁䅁䅷䅁䙁䅁䅁䅁䅄倹䅴权楃䅁䅁权㍁䅁䅁权䡁允䅁允䅁䅁䅅䅁䙁䅁䅅夶慡洴䍊䍄䉁䅁䅁兂䅁䅁䅍䅄䅁䅁䅕䅁䅁䑧婴ご䭅䩁䅁䅁䭁䕁䅯䅁䭁䅁䉣䅁䉁䅁䅁允䅁䅁䅯权䅅䅁杷允䅁䅁䅕䅁䑁䅁䅷䅁䙁䅁䅁䅁䅄倹䅴权坃䅁䅁权㍁䅁䅁权䡁允䅁允䅁䅁䅅䅁䙁䅁䅁䠸㙤桂䍤䍄䉁䅁䅁兂䅁䅁䅍䅄䅁䅁䅕䅁䅁䙁坔歔䭅䭁䅉䅁䭁䕁䅍䅁䭁䅁䉣䅁䉁䅁䅁允䅁䅁䅕䅁䥃洶噩啧䵉䅉䅅䅁䙁䅁䅁睁䵁䅁䅁兂䅁䅁䅁䵑㜳䅑䅯杯䅁䅁䅯免䅁䅁䅯睂䅅䅁䅅䅁䉁䅁䅁兂䵃砯婏摤刱村杷允䅁䅁䅕䅁䑁䅁䅷䅁䙁䅁䅁䅁癃䕰䈹权牃䅁䅁权䍂䅁䅁权䡁允䅁允䅁䅁䅅䅁䭁䅁䉯䅁䵁䅉䅅䅁䙁䅁䅁睁䵁䅁䅁兂䅁䅁䅁偷㝔䅑䅯兰䅁䅁䅯睎䅁䅁䅯睂䅅䅁䅅䅁䉁䅁䅁睂䅁䅁䅁䙯椷䅑杷允䅁䅁䅕䅁䑁䅁䅷䅁䙁䅁䅁䅁杁偋䅬权楄䅁䅁权乂䅁䅁权䡁允䅁允䅁䅁䅅䅁䙁䅁䅁䅁䅁䅁䅁䍄䉁䅁䅁兂䅁䅁䅍䅄䅁䅁䅕䅁䅁䵁い〫䭁䭁䅍䅁䭁䑁䅳䅁䭁䅁䉣䅁䉁䅁䅁允䅁䅁䅕䅁䕂㍸畖䕑䵉䅉䅅䅁䙁䅁䅁睁䵁䅁䅁兂䅁䅁䅁㙲偒兑䅯杬䅁䅁䅯兎䅁䅁䅯睂䅅䅁䅅䅁䉁䅁䅁兂㍂䡆灲煰䕨村杷允䅁䅁䅕䅁䑁䅁䅷䅁䙁䅁䅁䅁䅄倹䅴权汃䅁䅁权㝁䅁䅁权䡁允䅁允䅁䅁䅅䅁䡁䅁䅁䅁䅂佪䅊䍄䉁䅁䅁兂䅁䅁䅍䅄䅁䅁䅕䅁䅁䵁い〫䭁䭁䅉䅁䭁䑁䅙䅁䭁䅁䉣䅁䉁䅁䅁允䅁䅁䅕䭁晁奲橚䕦䵉䅉䅅䅁䙁䅁䅁睁䵁䅁䅁兂䅁䅁䅁晡但兑䅯朵䅁䅁䅯䅌䅁䅁䅯睂䅅䅁䅅䅁䉁䅁䅁兂䅁䅁䅁䅁䅁䅁杷允䅁䅁䅕䅁䑁䅁䅷䅁䙁䅁䅁䅁癃䕰䈹权元䅁䅁权䉂䅁䅁权䡁允䅁允䅁䅁䅅䅁䭁䅁䉯䅁䵁䅉䅅䅁䙁䅁䅁睁䵁䅁䅁兂䅁䅁䅁䵙㝲䅑䅯朸䅁䅁䅯䅑䅁䅁䅯睂䅅䅁䅅䅁䉁䅁䅁兂䅁䅁䅁䅁䅁䅁杷允䅁䅁䅕䅁䑁䅁䅷䅁䙁䅁䅁䵁䅃水䉂权浄䅁䅁权䅂䅁䅁权䡁允䅁允䅁䅁䅅䅁䙁䅁䅁䅁䅁䅁䅁䍄䉁䅁䅁兂䅁䅁䅍䅄䅁䅁䅕䅁䅁䥷楄䕕䭅䭁䅉䅁䭁䑁䅍䅁䭁䅁䉣䅁䉁䅁䅁允䅁䅁䅕䅁䅁䅁䅁䅁䵁䅉䅅䅁䙁䅁䅁睁䵁䅁䅁兂䅁䅁䅁䵑㜳䅑䅯杯䅁䅁䅯杍䅁䅁䅯睂䅅䅁䅅䅁䉁䅁䅁兂⽄㔯䌱堵唹村杷允䅁䅁䅕䅁䑁䅁䅷䅁䙁䅁䅁䅁䅂智䅴权佄䅁䅁权㕁䅁䅁权䡁允䅁允䅁䅁䅅䅁䙁䅁䅁䅁䅁䅁䅁䍄䉁䅁䅁兂䅁䅁䅍䅄䅁䅁䅕䅁䅁䭁欫ご䭅䭁䅉䅁䭁䑁䅙䅁䭁䅁䉣䅁䉁䅁䅁允䅁䅁䅕敁奃杖剒䕚䵉䅉䅅䅁䙁䅁䅁睁䵁䅁䅁兂䅁䅁䅁䤴㑈䅑䅯䄫䅁䅁䅯杍䅁䅁䅯睂䅅䅁䅅䅁䉁䅁䅁兂䅁䅁䅁䅁䅁䅁杷允䅁䅁䅕䅁䑁䅁䅷䅁䙁䅁䅁䅁啂欱䈵权元䅁䅁权䉂䅁䅁权䡁允䅁允䅁䅁䅅䅁䭁䅁䉯䅁䵁䅉䅅䅁䙁䅁䅁睁䵁䅁䅁兂䅁䅁䅁䵙㝲䅑䅯睯䅁䅁䅯免䅁䅁䅯睂䅅䅁䅅䅁䉁䅁䅁兂䅁䅁䅁䅁䅁䅁杷允䅁䅁䅕䅁䑁䅁䅷䅁䙁䅁䅁䥁䅂啚䈹权汃䅁䅁权硁䅁䅁权䡁允䅁允䅁䅁䅅䅁䭁䅁䅁䅁䵁䅉䅅䅁䙁䅁䅁睁䵁䅁䅁兂䅁䅁䅁䤴㑈䅑䅯杯䅁䅁䅯児䅁䅁䅯睂䅅䅁䅅䅁䉁䅁䅁兂䅁䙁呁䅧捰村杷允䅁䅁䅕䅁䑁䅁䅷䅁䙁䅁䅁䅁权晹䅴权捄䅁䅁权䑁䅁䅁权䡁允䅁允䅁䅁䅅䅁䙁偁楘癮噅⼳⽉䍄䉁䅁䅁兂䅁䅁䅍䅄䅁䅁䅕䅁䅁䵁い〫䭁䩁䅙䅁䭁䑁䅙䅁䭁䅁䉣䅁䉁䅁䅁允䅁䅁䅕䅁䥃ㅮ㈯䕋䵉䅉䅅䅁䙁䅁䅁睁䵁䅁䅁兂䅁䅁䅁䡫㑢䅑䅯杯䅁䅁䅯睍䅁䅁䅯睂䅅䅁䅅䅁䉁䅁䅁兂䅁䩁ㅄひ噚村杷允䅁䅁䅕䅁䑁䅁䅷䅁䙁䅁䅁䅁㑁䔵䈵权䉄䅁䅁权䡂䅁䅁权䡁允䅁允䅁䅁䅅䅁䙁䅁䅁䅁䅁䅁䅁䍄䉁䅁䅁兂䅁䅁䅍䅄䅁䅁䅕䅁䅁䙁坔歔䭅䭁䅁䅁䭁䑁䅉䅁䭁䅁䉣䅁䉁䅁䅁允䅁䅁䅕硥畓⭒㙇䕎䵁䅉䅅䅁䙁䅁䅁睁䵁䅁䅁兂䅁䅁䅃楡倵兑䅯䅫䅁䅁䅯兓䅁䅁䅯睂䅅䅁䅅䅁䉁䅁䅁权䭁允䅁䍄䉁䅁䅁兂䅁䅁䅍䅄䅁䅁䅕䅁䅁䵁い〫䭁䭁䅕䅁䭁䕁䅅䅁䭁䅁䉣䅁䉁䅁䅁允䅁䅁䅣䅁䅁佁䍂〴䵁䅉䅅䅁䙁䅁䅁睁䵁䅁䅁兂䅁䅁䅁偷㝔䅑䅯杬䅁䅁䅯䅒䅁䅁䅯睂䅅䅁䅅䅁䉁䅁䅁兂䅁䥁䉔㜶瘰村杷允䅁䅁䅕䅁䑁䅁䅷䅁䙁䅁䅁䵁䑸婌䉰权浄䅁䅁权ぁ䅁䅁权䡁允䅁允䅁䅁䅅䅁䙁䅁䅁䅁䅁䅁䅁䍄䉁䅁䅁兂䅁䅁䅍䅄䅁䅁䅕䅁䅁䍁潁唫䭁䭁䅁䅁䭁䑁䅷䅁䭁䅁䉣䅁䉁䅁䅁允䅁䅁䅕砱婶末ㅣ歊䵁䅉䅅䅁䙁䅁䅁睁䵁䅁䅁兂䅁䅁䅁偷㝔䅑䅯䅯䅁䅁䅯杒䅁䅁䅯睂䅅䅁䅅䅁䉁䅁䅁兂灂ぷ捄坧稴䅑杷允䅁䅁䅕䅁䑁䅁䅷䅁䙁䅁䅁䅁啂欱䈵权兄䅁䅁权㡁䅁䅁权䡁允䅁允䅁䅁䅅䅁䙁偁执癗䍴祫䅊䍄䉁䅁䅁兂䅁䅁䅍䅄䅁䅁䅕䅁䅁䙁坔歔䭅䭁䅳䅁䭁䑁䄸䅁䭁䅁䉣䅁䉁䅁䅁允䅁䅁䅯权䅅䅁杷允䅁䅁䅕䅁䑁䅁䅷䅁䙁䅁䅁䅁杄晧䅨权权䅁䅁权䕂䅁䅁权䡁允䅁允䅁䅁䅅䅁䙁䕁坘奲㍏硅䅒䍄䉁䅁䅁兂䅁䅁䅍䅄䅁䅁䅕䅁䅁䕧求ご䭅䭁䅉䅁䭁䑁䄸䅁䭁䅁䉣䅁䉁䅁䅁允䅁䅁䅕䥁ㅃ塈ぢ䕚䵉䅉䅅䅁䙁䅁䅁睁䵁䅁䅁兂䅁䅁䅁摪但兑䅯杯䅁䅁䅯兒䅁䅁䅯睂䅅䅁䅅䅁䉁䅁䅁兂䅁䕁穂㙧焵村杷允䅁䅁䅕䅁䑁䅁䅷䅁䙁䅁䅁䅁癃䕰䈹权坃䅁䅁权ぁ䅁䅁权䡁允䅁允䅁䅁䅅䅁䙁䅁䅁䭧⭢癴䉒䍄䉁䅁䅁兂䅁䅁䅍䅄䅁䅁䅕䅁䅁䥷楄䕕䭅佁䅁䅁䭁䕁䅙䅁䭁䅁䉣䅁䉁䅁䅁允䅁䅁䅕䅁䅁䅁䅁䅁䵁䅉䅅䅁䙁䅁䅁睁䵁䅁䅁兂䅁䅁䅁偷㝔䅑䅯䅯䅁䅁䅯睒䅁䅁䅯睂䅅䅁䅅䅁䉁䅁䅁兂䭂汣摖祃救䅑杷允䅁䅁䅕䅁䑁䅁䅷䅁䙁䅁䅁䅁元癤䅨权楄䅁䅁权䱂䅁䅁权䡁允䅁允䅁䅁䅅䅁䙁䅁㕳捁穕睸䄹䍄䉁䅁䅁兂䅁䅁䅍䅄䅁䅁䅕䅁䅁䵁い〫䭁䭁䅉䅁䭁䕁䅣䅁䭁䅁䉣䅁䉁䅁䅁允䅁䅁䅕噗典癌㑈䕧䵉䅉䅅䅁䙁䅁䅁睁䵁䅁䅁兂䅁䅁䅃ㅏ偬兑䅯睵䅁䅁䅯䅐䅁䅁䅯睂䅅䅁䅅䅁䉁䅁䅁兂晁煚⼷䵸散村杷允䅁䅁䅕䅁䑁䅁䅷䅁䙁䅁䅁䅁扂䕍䈹权⽃䅁䅁权䭂䅁䅁权䡁允䅁允䅁䅁䅅䅁䙁䅁䅁䅁䅁䅁䅁䍄䉁䅁䅁兂䅁䅁䅍䅄䅁䅁䅕䅁䅁䕧求ご䭅䭁䅣䅁䭁䅁䅍䅁䭁䅁䉣䅁䉁䅁䅁允䅁䅁䅯权䅅䅁杷允䅁䅁䅕䅁䑁䅁䅷䅁䙁䅁䅁䥁䅂啚䈹权杄䅁䅁权䙂䅁䅁权䡁允䅁允䅁䅁䅅䅁䙁佁地坍䙪倯⽑䍄䉁䅁䅁兂䅁䅁䅍䅄䅁䅁䅕䅁䅁䭁欫ご䭅䭁䅕䅁䭁䑁䅙䅁䭁䅁䉣䅁䉁䅁䅁允䅁䅁䅣䅁䅁䕁噁〴䵁䅉䅅䅁䙁䅁䅁睁䵁䅁䅁兂䅁䅁䅁偷㝔䅑䅯兰䅁䅁䅯睒䅁䅁䅯睂䅅䅁䅅䅁䉁䅁䅁睂䅁䅁䅁䴴橶䅑杷允䅁䅁䅕䅁䑁䅁䅷䅁䙁䅁䅁䅁杁偋䅬权⽃䅁䅁权ㅁ䅁䅁权䡁允䅁允䅁䅁䅅䅁䙁䅁䅁䅁䅁䅁䅁䍄䉁䅁䅁兂䅁䅁䅍䅄䅁䅁䅕䅁䅁䵁い〫䭁䱁䅅䅁䭁䅁䅍䅁䭁䅁䉣䅁䉁䅁䅁允䅁䅁䅕䩙汢癰ㅏ䕗䵉䅉䅅䅁䙁䅁䅁睁䵁䅁䅁兂䅁䅁䅁䤴㑈䅑䅯杬䅁䅁䅯䅏䅁䅁䅯睂䅅䅁䅅䅁䉁䅁䅁兂䅁䅁䅂捕唰村杷允䅁䅁䅕䅁䑁䅁䅷䅁䙁䅁䅁䵁䑸婌䉰权䱄䅁䅁权ㅁ䅁䅁权䡁允䅁允䅁䅁䅅䅁䙁䅁䅁䅁䅁䅁䅁䍄䉁䅁䅁兂䅁䅁䅍䅄䅁䅁䅕䅁䅁䥷楄䕕䭅䩁䅙䅁䭁䑁䅉䅁䭁䅁䉣䅁䉁䅁䅁允䅁䅁䅕䅁䅁䅁䅁䅁䵁䅉䅅䅁䙁䅁䅁睁䵁䅁䅁兂䅁䅁䅄佧兊兑䅯䄰䅁䅁䅯兏䅁䅁䅯睂䅅䅁䅅䅁䉁䅁䅁兂䅁䅁䅁䅁䅁䅁杷允䅁䅁䅕䅁䑁䅁䅷䅁䙁䅁䅁䅁䅄倹䅴权汃䅁䅁权䩂䅁䅁权䡁允䅁允䅁䅁䅅䅁䡁䅁䅁䅁䅂⭊䅒䍄䉁䅁䅁兂䅁䅁䅍䅄䅁䅁䅕䅁䅁䑧婴ご䭅䵁䅣䅁䭁䕁䅍䅁䭁䅁䉣䅁䉁䅁䅁允䅁䅁䅕䉨㕑猶湁䔷䵅䅉䅅䅁䙁䅁䅁睁䵁䅁䅁兂䅁䅁䅁偷㝔䅑䅯杬䅁䅁䅯兎䅁䅁䅯睂䅅䅁䅅䅁䉁䅁䅁兂乄坫獢䭳㑙村杷允䅁䅁䅕䅁䑁䅁䅷䅁䙁䅁䅁䅁乂ㅈ䉂权楃䅁䅁权䉂䅁䅁权䡁允䅁允䅁䅁䅅䅁䙁䅁䅁䱮煮䡔䍆䍄䉁䅁䅁兂䅁䅁䅍䅄䅁䅁䅕䅁䅁䝁䭄〫䭁䩁䅁䅁䭁䕁䅕䅁䭁䅁䉣䅁䉁䅁䅁允䅁䅁䅯权䅅䅁杷允䅁䅁䅕䅁䑁䅁䅷䅁䙁䅁䅁䵁䅃水䉂权㉄䅁䅁权䑂䅁䅁权䡁允䅁允䅁䅁䅅䅁䙁䅁䅁䅁䅁䅁䅁䍄䉁䅁䅁兂䅁䅁䅍䅄䅁䅁䅕䅁䅁䵁い〫䭁䩁䅙䅁䭁䕁䅳䅁䭁䅁䉣䅁䉁䅁䅁允䅁䅁䅕晑㍰㉹硪ぎ䵉䅉䅅䅁䙁䅁䅁睁䵁䅁䅁兂䅁䅁䅁偷㝔䅑䅯兰䅁䅁䅯睓䅁䅁䅯睂䅅䅁䅅䅁䉁䅁䅁睂䅁䅁䅁䥧歌䅑杷允䅁䅁䅕䅁䑁䅁䅷䅁䙁䅁䅁䅁䅄倹䅴权权䅁䅁权䵂䅁䅁权䡁允䅁允䅁䅁䅅䅁䙁䍁㡁偄卧癯⽁䍄䉁䅁䅁兂䅁䅁䅍䅄䅁䅁䅕䅁䅁䵁い〫䭁䭁䄸䅁䭁䕁䅁䅁䭁䅁䉣䅁䉁䅁䅁允䅁䅁䅕䅁䅁䅁䅁䅁䵁䅉䅅䅁䙁䅁䅁睁䵁䅁䅁兂䅁䅁䅃䝑偖兑䅯杯䅁䅁䅯兎䅁䅁䅯睂䅅䅁䅅䅁䉁䅁䅁兂橄噁佱畊䉓村杷允䅁䅁䅕䅁䑁䅁䅷䅁䙁䅁䅁䅁䅄倹䅴权坃䅁䅁权䵂䅁䅁权䡁允䅁允䅁䅁䅅䅁䙁䙁浪㝰⼷呭䍚䍄䉁䅁䅁兂䅁䅁䅍䅄䅁䅁䅕䅁䅁䝁䭄〫䭁䭁䅍䅁䭁䑁䅍䅁䭁䅁䉣䅁䉁䅁䅁允䅁䅁䅕䅁䅁䅁䅁䅁䵁䅉䅅䅁䙁䅁䅁睁䵁䅁䅁兂䅁䅁䅁祥倱兑䅯䅂䅅䅁䅯睒䅁䅁䅯睂䅅䅁䅅䅁䉁䅁䅁兂䅁䅁䅁䅁䅁䅁杷允䅁䅁䅕䅁䑁䅁䅷䅁䙁䅁䅁䅁乂ㅈ䉂权楄䅁䅁权䭂䅁䅁权䡁允䅁允䅁䅁䅅䅁䙁䕁㝵㑗䅑晓⽉䍄䉁䅁䅁兂䅁䅁䅍䅄䅁䅁䅕䅁䅁䝧畯ご䭅䭁䅁䅁䭁䕁䅑䅁䭁䅁䉣䅁䉁䅁䅁允䅁䅁䅕䅁䅁䅁䅁䅁䵁䅉䅅䅁䙁䅁䅁睁䵁䅁䅁兂䅁䅁䅁㙲偒兑䅯䅫䅁䅁䅯兎䅁䅁䅯睂䅅䅁䅅䅁䉁䅁䅁权䭁允䅁䍄䉁䅁䅁兂䅁䅁䅍䅄䅁䅁䅕䅁䅁䝧畯ご䭅䭁䅍䅁䭁䑁䄴䅁䭁䅁䉣䅁䉁䅁䅁允䅁䅁䅕㕹摬湥瑴ぇ䵉䅉䅅䅁䙁䅁䅁睁䵁䅁䅁兂䅁䅁䅁䥂倱兑䅯杯䅁䅁䅯䅍䅁䅁䅯睂䅅䅁䅅䅁䉁䅁䅁兂䅁䅁䅁䅁䅁䅁杷允䅁䅁䅕䅁䑁䅁䅷䅁䙁䅁䅁䅁䅄倹䅴权楃䅁䅁权⭁䅁䅁权䡁允䅁允䅁䅁䅅䅁䙁䙁穰獷卅湺䍖䍄䉁䅁䅁兂䅁䅁䅍䅄䅁䅁䅕䅁䅁䙧䕑䕕䭅乁䅯䅁䭁䑁䅙䅁䭁䅁䉣䅁䉁䅁䅁允䅁䅁䅕䅁䅁䅁䅁䅁䵁䅉䅅䅁䙁䅁䅁睁䵁䅁䅁兂䅁䅁䅁剔儹兑䅯䅴䅁䅁䅯兓䅁䅁䅯睂䅅䅁䅅䅁䉁䅁䅁兂睁牊偯㥘⽤村杷允䅁䅁䅕䅁䑁䅁䅷䅁䙁䅁䅁䅁䅄倹䅴权橃䅁䅁权⭁䅁䅁权䡁允䅁允䅁䅁䅅䅁䙁䵁噋䝦㜷汁䍆䍄䉁䅁䅁兂䅁䅁䅍䅄䅁䅁䅕䅁䅁䵁い〫䭁䭁䅁䅁䭁䕁䅕䅁䭁䅁䉣䅁䉁䅁䅁允䅁䅁䅕浯噺歆扶䰸䴸䅉䅅䅁䙁䅁䅁睁䵁䅁䅁兂䅁䅁䅁偷㝔䅑䅯兰䅁䅁䅯兒䅁䅁䅯睂䅅䅁䅅䅁䉁䅁䅁睂䅁䅁䅁䅧汶䅑杷允䅁䅁䅕䅁䑁䅁䅷䅁䙁䅁䅁䅁权晹䅴权楃䅁䅁权㍁䅁䅁权䡁允䅁允䅁䅁䅅䅁䙁䅁䅁䕣ㅘㅮ䌵䍄䉁䅁䅁兂䅁䅁䅍䅄䅁䅁䅕䅁䅁䥁刳歔䭅䩁䅙䅁䭁䍁䄴䅁䭁䅁䉣䅁䉁䅁䅁允䅁䅁䅕䅁䅁䅁䅁䅁䵁䅉䅅䅁䙁䅁䅁睁䵁䅁䅁兂䅁䅁䵄祑愲兑䅯䅂䅅䅁䅯睑䅁䅁䅯睂䅅䅁䅅䅁䉁䅁䅁兂䅁䅁䅁䅁䅁䅁杷允䅁䅁䅕䅁䑁䅁䅷䅁䙁䅁䅁䅁㑁䔵䈵权元䅁䅁权ㅁ䅁䅁权䡁允䅁允䅁䅁䅅䅁䭁䅁䉯䅁䵁䅉䅅䅁䙁䅁䅁睁䵁䅁䅁兂䅁䅁䅁剔儹兑䅯䄶䅁䅁䅯杍䅁䅁䅯睂䅅䅁䅅䅁䉁䅁䅁兂䅁䅁䅁䅁䅁䅁杷允䅁䅁䅕䅁䑁䅁䅷䅁䙁䅁䅁䅁䅄倹䅴权元䅁䅁权䙂䅁䅁权䡁允䅁允䅁䅁䅅䅁䭁䅁䉯䅁䵁䅉䅅䅁䙁䅁䅁睁䵁䅁䅁兂䅁䅁䅁乖佚兑䅯睯䅁䅁䅯材䅁䅁䅯睂䅅䅁䅅䅁䉁䅁䅁兂䅁䵁慄充坴村杷允䅁䅁䅕䅁䑁䅁䅷䅁䙁䅁䅁䅁䅄倹䅴权楃䅁䅁权㡁䅁䅁权䡁允䅁允䅁䅁䅅䅁䙁䙁㍂乹䙦䡂䍖䍄䉁䅁䅁兂䅁䅁䅍䅄䅁䅁䅕䅁䅁䵁い〫䭁䵁䅳䅁䭁䑁䄸䅁䭁䅁䉣䅁䉁䅁䅁允䅁䅁䅕䅁䅁䅁䅁䅁䵁䅉䅅䅁䙁䅁䅁睁䵁䅁䅁兂䅁䅁䅁晡但兑䅯朷䅁䅁䅯䅔䅁䅁䅯睂䅅䅁䅅䅁䉁䅁䅁兂䙃䠶䡓楈䱨䅑杷允䅁䅁䅕䅁䑁䅁䅷䅁䙁䅁䅁䥁啂䙂䉂权橃䅁䅁权癁䅁䅁权䡁允䅁允䅁䅁䅅䅁䙁䅁漰汳㝏䄱䍸䍄䉁䅁䅁兂䅁䅁䅍䅄䅁䅁䅕䅁䅁䵁い〫䭁䩁䅙䅁䭁䑁䅷䅁䭁䅁䉣䅁䉁䅁䅁允䅁䅁䅕乤癗則琳歍䵉䅉䅅䅁䙁䅁䅁睁䵁䅁䅁兂䅁䅁䅁䡫㑢䅑䅯䅫䅁䅁䅯杏䅁䅁䅯睂䅅䅁䅅䅁䉁䅁䅁权䭁允䅁䍄䉁䅁䅁兂䅁䅁䅍䅄䅁䅁䅕䅁䅁䝁䭄〫䭁䭁䅕䅁䭁䑁䅧䅁䭁䅁䉣䅁䉁䅁䅁允䅁䅁䅣䅁䅁䅁潃唴䵁䅉䅅䅁䙁䅁䅁睁䵁䅁䅁兂䅁䅁䅁穗偂兑䅯朲䅁䅁䅯兒䅁䅁䅯睂䅅䅁䅅䅁䉁䅁䅁兂卄卋牕数啈睐杷允䅁䅁䅕䅁䑁䅁䅷䅁䙁䅁䅁䅁䅄倹䅴权汃䅁䅁权㡁䅁䅁权䡁允䅁允䅁䅁䅅䅁䡁䅁䅁䅁杁敏䅖䍄䉁䅁䅁兂䅁䅁䅍䅄䅁䅁䅕䅁䅁䥁刳歔䭅䭁䅕䅁䭁䑁䄸䅁䭁䅁䉣䅁䉁䅁䅁允䅁䅁䅣䅁䅁䍁瑁欴䵁䅉䅅䅁䙁䅁䅁睁䵁䅁䅁兂䅁䅁䅁晡但兑䅯朳䅁䅁䅯䅌䅁䅁䅯睂䅅䅁䅅䅁䉁䅁䅁兂䅁䅁䅁䅁䅁䅁杷允䅁䅁䅕䅁䑁䅁䅷䅁䙁䅁䅁䅁扂䕍䈹权い䅁䅁权睁䅁䅁权䡁允䅁允䅁䅁䅅䅁䙁䅁䅁䅁䅁䅁䅁䍄䉁䅁䅁兂䅁䅁䅍䅄䅁䅁䅕䅁䅁䝧畯ご䭅䩁䅁䅁䭁䕁䅅䅁䭁䅁䉣䅁䉁䅁䅁允䅁䅁䅯权䅅䅁杷允䅁䅁䅕䅁䑁䅁䅷䅁䙁䅁䅁䅁䅄倹䅴权元䅁䅁权㡁䅁䅁权䡁允䅁允䅁䅁䅅䅁䭁䅁䉯䅁䵁䅉䅅䅁䙁䅁䅁睁䵁䅁䅁兂䅁䅁䅁㙲偒兑䅯睲䅁䅁䅯杒䅁䅁䅯睂䅅䅁䅅䅁䉁䅁䅁兂慁景䵺呣䐰䅑杷允䅁䅁䅕䅁䑁䅁䅷䅁䙁䅁䅁䅁扂䕍䈹权楃䅁䅁权䅂䅁䅁权䡁允䅁允䅁䅁䅅䅁䙁䩁剫琹呣塱䍎䍄䉁䅁䅁兂䅁䅁䅍䅄䅁䅁䅕䅁䅁䙁坔歔䭅䩁䅙䅁䭁䕁䅉䅁䭁䅁䉣䅁䉁䅁䅁允䅁䅁䅕䅁䅁坹佸げ䵉䅉䅅䅁䙁䅁䅁睁䵁䅁䅁兂䅁䅁䅁穗偂兑䅯典䅁䅁䅯睍䅁䅁䅯睂䅅䅁䅅䅁䉁䅁䅁兂䅁䅁䅁䅁䅁䅁杷允䅁䅁䅕䅁䑁䅁䅷䅁䙁䅁䅁䅁允晧䅨权㑄䅁䅁权㥁䅁䅁权䡁允䅁允䅁䅁䅅䅁䙁䅁䅁䅁䅁䅁䅁䍄䉁䅁䅁兂䅁䅁䅍䅄䅁䅁䅕䅁䅁䅁乓ご䭅䭁䅕䅁䭁䕁䅍䅁䭁䅁䉣䅁䉁䅁䅁允䅁䅁䅣䅁䅁䵁癄唵䵁䅉䅅䅁䙁䅁䅁睁䵁䅁䅁兂䅁䅁䅁摪但兑䅯朳䅁䅁䅯睓䅁䅁䅯睂䅅䅁䅅䅁䉁䅁䅁兂䅁䅁䅁䅁䅁䅁杷允䅁䅁䅕䅁䑁䅁䅷䅁䙁䅁䅁䵁䅃水䉂权坃䅁䅁权㥁䅁䅁权䡁允䅁允䅁䅁䅅䅁䙁䅁㉮㕮湙塒䈱䍄䉁䅁䅁兂䅁䅁䅍䅄䅁䅁䅕䅁䅁䅁乓ご䭅䭁䅍䅁䭁䑁䄸䅁䭁䅁䉣䅁䉁䅁䅁允䅁䅁䅕䅁䅁䅁䅁䅁䵁䅉䅅䅁䙁䅁䅁睁䵁䅁䅁兂䅁䅁䅁㙲偒兑䅯朲䅁䅁䅯兒䅁䅁䅯睂䅅䅁䅅䅁䉁䅁䅁兂ぁ嘲煲术桺睐杷允䅁䅁䅕䅁䑁䅁䅷䅁䙁䅁䅁䅁杄晧䅨权楃䅁䅁权ぁ䅁䅁权䡁允䅁允䅁䅁䅅䅁䙁䅁䅁䱙潄啷䍤䍄䉁䅁䅁兂䅁䅁䅍䅄䅁䅁䅕䅁䅁䵁い〫䭁䭁䅉䅁䭁䕁䅉䅁䭁䅁䉣䅁䉁䅁䅁允䅁䅁䅕㥬䥂乎偄步䵉䅉䅅䅁䙁䅁䅁睁䵁䅁䅁兂䅁䅁䵄祑愲兑䅯朱䅁䅁䅯杒䅁䅁䅯睂䅅䅁䅅䅁䉁䅁䅁兂䅁䅁䅁䅁䅁䅁杷允䅁䅁䅕䅁䑁䅁䅷䅁䙁䅁䅁䅁䅄倹䅴权坃䅁䅁权䍂䅁䅁权䡁允䅁允䅁䅁䅅䅁䙁䥁䑺㐫㡓橑䍖䍄䉁䅁䅁兂䅁䅁䅍䅄䅁䅁䅕䅁䅁䡁䭄〫䭁䩁䅙䅁䭁䕁䅙䅁䭁䅁䉣䅁䉁䅁䅁允䅁䅁䅕䅁䅂睄㠳䕉䵉䅉䅅䅁䙁䅁䅁睁䵁䅁䅁兂䅁䅁䅃楡倵兑䅯䅯䅁䅁䅯䅏䅁䅁䅯睂䅅䅁䅅䅁䉁䅁䅁兂䅁䅁䅁䅁䅁䅁杷允䅁䅁䅕䅁䑁䅁䅷䅁䙁䅁䅁䅁㑁䔵䈵权祄䅁䅁权䩂䅁䅁权䡁允䅁允䅁䅁䅅䅁䙁䥁副甸⭌升䅂䍄䉁䅁䅁兂䅁䅁䅍䅄䅁䅁䅕䅁䅁䑧婴ご䭅䭁䅕䅁䭁䍁䄴䅁䭁䅁䉣䅁䉁䅁䅁允䅁䅁䅣䅁䅁䝁硄䔴䵁䅉䅅䅁䙁䅁䅁睁䵁䅁䅁兂䅁䅁䅁䵣㝲䅑䅯䄲䅁䅁䅯睓䅁䅁䅯睂䅅䅁䅅䅁䉁䅁䅁兂䅁䅁䅁䅁䅁䅁杷允䅁䅁䅕䅁䑁䅁䅷䅁䙁䅁䅁䅁癃䕰䈹权坃䅁䅁权䥂䅁䅁权䡁允䅁允䅁䅁䅅䅁䙁䥁䄫稵嘹穌䌵䍄䉁䅁䅁兂䅁䅁䅍䅄䅁䅁䅕䅁䅁䩁㉂䔫䭁䭁䅣䅁䭁䑁䅁䅁䭁䅁䉣䅁䉁䅁䅁允䅁䅁䅯权䅅䅁杷允䅁䅁䅕䅁䑁䅁䅷䅁䙁䅁䅁䅁䅄倹䅴权楃䅁䅁权乂䅁䅁权䡁允䅁允䅁䅁䅅䅁䙁䍁剡䍒穩湒䍴䍄䉁䅁䅁兂䅁䅁䅍䅄䅁䅁䅕䅁䅁䭁欫ご䭅偁䅑䅁䭁䕁䅣䅁䭁䅁䉣䅁䉁䅁䅁允䅁䅁䅕橢塧焸䬯䕊䵁䅉䅅䅁䙁䅁䅁睁䵁䅁䅁兂䅁䅁䅁偷㝔䅑䅯杯䅁䅁䅯睑䅁䅁䅯睂䅅䅁䅅䅁䉁䅁䅁兂牁㙸乌䥗㙰村杷允䅁䅁䅕䅁䑁䅁䅷䅁䙁䅁䅁䅁癃䕰䈹权汃䅁䅁权⭁䅁䅁权䡁允䅁允䅁䅁䅅䅁䡁䅁䅁䅁杄攳䅒䍄䉁䅁䅁兂䅁䅁䅍䅄䅁䅁䅕䅁䅁䍁潁唫䭁䭁䅁䅁䭁䍁䅷䅁䭁䅁䉣䅁䉁䅁䅁允䅁䅁䅕䅁䅁䅁䅁䅁䵁䅉䅅䅁䙁䅁䅁睁䵁䅁䅁兂䅁䅁䅁䵑㜳䅑䅯朹䅁䅁䅯杓䅁䅁䅯睂䅅䅁䅅䅁䉁䅁䅁兂敁乔䕦㉇㕈睐杷允䅁䅁䅕䅁䑁䅁䅷䅁䙁䅁䅁䅁䅄倹䅴权坃䅁䅁权乂䅁䅁权䡁允䅁允䅁䅁䅅䅁䙁䭁㍱煦楮䑆䍚䍄䉁䅁䅁兂䅁䅁䅍䅄䅁䅁䅕䅁䅁䙁睳ご䭅䵁䄰䅁䭁䕁䅯䅁䭁䅁䉣䅁䉁䅁䅁允䅁䅁䅕桧䙴丳ㄸ樸䴸䅉䅅䅁䙁䅁䅁睁䵁䅁䅁兂䅁䅁䅁䵙㝲䅑䅯杹䅁䅁䅯䅓䅁䅁䅯睂䅅䅁䅅䅁䉁䅁䅁兂䍄㥃䍧剉䱄睐杷允䅁䅁䅕䅁䑁䅁䅷䅁䙁䅁䅁䅁啂欱䈵权橃䅁䅁权癁䅁䅁权䡁允䅁允䅁䅁䅅䅁䙁䅁䅁偁䕺允䍖䍄䉁䅁䅁兂䅁䅁䅍䅄䅁䅁䅕䅁䅁䭁䩄〫䭁䩁䅁䅁䭁䑁䄴䅁䭁䅁䉣䅁䉁䅁䅁允䅁䅁䅯权䅅䅁杷允䅁䅁䅕䅁䑁䅁䅷䅁䙁䅁䅁䅁䅂智䅴权捄䅁䅁权癁䅁䅁权䡁允䅁允䅁䅁䅅䅁䙁䅁䅁䅁䅁䅁䅁䍄䉁䅁䅁兂䅁䅁䅍䅄䅁䅁䅕䅁䅁䙁睳ご䭅䭁䅫䅁䭁䕁䄰䅁䭁䅁䉣䅁䉁䅁䅁允䅁䅁䅯权䅅䅁杷允䅁䅁䅕䅁䑁䅁䅷䅁䙁䅁䅁䅁䅄倹䅴权汃䅁䅁权乂䅁䅁权䡁允䅁允䅁䅁䅅䅁䡁䅁䅁䅁杁畷䅖䍄䉁䅁䅁兂䅁䅁䅍䅄䅁䅁䅕䅁䅁䡁瑳ご䭅乁䅙䅁䭁䕁䅣䅁䭁䅁䉣䅁䉁䅁䅁允䅁䅁䅕䅁䅁䅁䅁䅁䵁䅉䅅䅁䙁䅁䅁睁䵁䅁䅁兂䅁䅁䅁偷㝔䅑䅯睯䅁䅁䅯睑䅁䅁䅯睂䅅䅁䅅䅁䉁䅁䅁兂橄䅰乳䭍摖村杷允䅁䅁䅕䅁䑁䅁䅷䅁䙁䅁䅁䅁㝂啌䈹权橃䅁䅁权䝂䅁䅁权䡁允䅁允䅁䅁䅅䅁䙁䵁䴲睖硺啰䍒䍄䉁䅁䅁兂䅁䅁䅍䅄䅁䅁䅕䅁䅁䵁い〫䭁䭁䅁䅁䭁䅁䅍䅁䭁䅁䉣䅁䉁䅁䅁允䅁䅁䅕畒偳硗佋歈䵁䅉䅅䅁䙁䅁䅁睁䵁䅁䅁兂䅁䅁䅁摪但兑䅯䄴䅁䅁䅯睌䅁䅁䅯睂䅅䅁䅅䅁䉁䅁䅁兂䅁䅁䅁䅁䅁䅁杷允䅁䅁䅕䅁䑁䅁䅷䅁䙁䅁䅁䅁䕁啪䈹权橃䅁䅁权䙂䅁䅁权䡁允䅁允䅁䅁䅅䅁䙁䅁䅁䅁䅁䅁䅁䍄䉁䅁䅁兂䅁䅁䅍䅄䅁䅁䅕䅁䅁䡁瑳ご䭅䩁䅁䅁䭁䑁䅁䅁䭁䅁䉣䅁䉁䅁䅁允䅁䅁䅯权䅅䅁杷允䅁䅁䅕䅁䑁䅁䅷䅁䙁䅁䅁䥁啂䙂䉂权楃䅁䅁权㕁䅁䅁权䡁允䅁允䅁䅁䅅䅁䙁䅁䅁䅁䅁䅁䅁䍄䉁䅁䅁兂䅁䅁䅍䅄䅁䅁䅕䅁䅁䕁乄〫䭁乁䅙䅁䭁䑁䅍䅁䭁䅁䉣䅁䉁䅁䅁允䅁䅁䅕䅁䅁䅁䅁䅁䵁䅉䅅䅁䙁䅁䅁睁䵁䅁䅁兂䅁䅁䅁䥂倱兑䅯杬䅁䅁䅯睏䅁䅁䅯睂䅅䅁䅅䅁䉁䅁䅁兂䑄匹畧䑓䉄兑杷允䅁䅁䅕䅁䑁䅁䅷䅁䙁䅁䅁䅁权晹䅴权权䅁䅁权䝂䅁䅁权䡁允䅁允䅁䅁䅅䅁䙁䍁䥳䑕湴兎䅒䍄䉁䅁䅁兂䅁䅁䅍䅄䅁䅁䅕䅁䅁䍁潁唫䭁䵁䅳䅁䭁䑁䅁䅁䭁䅁䉣䅁䉁䅁䅁允䅁䅁䅕䅁䅁䅁䅁䅁䵁䅉䅅䅁䙁䅁䅁睁䵁䅁䅁兂䅁䅁䅁䵯㝮䅑䅯兰䅁䅁䅯杒䅁䅁䅯睂䅅䅁䅅䅁䉁䅁䅁睂䅁䅁䅁䩑樷䅑杷允䅁䅁䅕䅁䑁䅁䅷䅁䙁䅁䅁䅁睂癹䅴权杄䅁䅁权䩂䅁䅁权䡁允䅁允䅁䅁䅅䅁䙁䅁䅁䅁䅁䅁䅁䍄䉁䅁䅁兂䅁䅁䅍䅄䅁䅁䅕䅁䅁䕺瑍歭䭅䵁䅕䅁䭁䑁䅅䅁䭁䅁䉣䅁䉁䅁䅁允䅁䅁䅕䅁䅁䅁䅁䅁䵁䅉䅅䅁䙁䅁䅁睁䵁䅁䅁兂䅁䅁䅁䍉㕪䅑䅯具䅁䅁䅯䅒䅁䅁䅯睂䅅䅁䅅䅁䉁䅁䅁兂呁ㅷ⽧橇摳䅑杷允䅁䅁䅕䅁䑁䅁䅷䅁䙁䅁䅁䅁乃唰䈵权汃䅁䅁权䑁䅁䅁权䡁允䅁允䅁䅁䅅䅁䡁䅁䅁䅁杂效䅚䍄䉁䅁䅁兂䅁䅁䅍䅄䅁䅁䅕䅁䅁䑧婴ご䭅䭁䅁䅁䭁䕁䄰䅁䭁䅁䉣䅁䉁䅁䅁允䅁䅁䅕⽲坃㐱娷啊䵁䅉䅅䅁䙁䅁䅁睁䵁䅁䅁兂䅁䅁䅁穗偂兑䅯䄹䅁䅁䅯杍䅁䅁䅯睂䅅䅁䅅䅁䉁䅁䅁兂䅁䅁䅁䅁䅁䅁杷允䅁䅁䅕䅁䑁䅁䅷䅁䙁䅁䅁䅁䕁啪䈹权权䅁䅁权乂䅁䅁权䡁允䅁允䅁䅁䅅䅁䙁䝁婃癇硃橧䅂䍄䉁䅁䅁兂䅁䅁䅍䅄䅁䅁䅕䅁䅁䵁い〫䭁䩁䅙䅁䭁䅁䅍䅁䭁䅁䉣䅁䉁䅁䅁允䅁䅁䅕煦㘴睖兰啎䵉䅉䅅䅁䙁䅁䅁睁䵁䅁䅁兂䅁䅁䅁乖佚兑䅯朵䅁䅁䅯䅎䅁䅁䅯睂䅅䅁䅅䅁䉁䅁䅁兂䅁䅁䅁䅁䅁䅁杷允䅁䅁䅕䅁䑁䅁䅷䅁䙁䅁䅁䵁䅃水䉂权楃䅁䅁权ㅁ䅁䅁权䡁允䅁允䅁䅁䅅䅁䙁䥁晅䭎佘⽯䉬䍄䉁䅁䅁兂䅁䅁䅍䅄䅁䅁䅕䅁䅁䡁䭄〫䭁偁䅯䅁䭁䑁䅧䅁䭁䅁䉣䅁䉁䅁䅁允䅁䅁䅕䅁䅁䅁䅁䅁䵁䅉䅅䅁䙁䅁䅁睁䵁䅁䅁兂䅁䅁䅁乖佚兑䅯睯䅁䅁䅯䅑䅁䅁䅯睂䅅䅁䅅䅁䉁䅁䅁兂䅁䥁䑃㕭扰村杷允䅁䅁䅕䅁䑁䅁䅷䅁䙁䅁䅁䅁扂䕍䈹权权䅁䅁权䅂䅁䅁权䡁允䅁允䅁䅁䅅䅁䙁偁唷佥浫卍䄹䍄䉁䅁䅁兂䅁䅁䅍䅄䅁䅁䅕䅁䅁䥷楄䕕䭅䭁䅁䅁䭁䑁䅅䅁䭁䅁䉣䅁䉁䅁䅁允䅁䅁䅕䅁䅁䅁䅁䅁䵁䅉䅅䅁䙁䅁䅁睁䵁䅁䅁兂䅁䅁䅁㙲偒兑䅯兰䅁䅁䅯䅌䅁䅁䅯睂䅅䅁䅅䅁䉁䅁䅁权䅁䅁䅁䍄䉁䅁䅁兂䅁䅁䅍䅄䅁䅁䅕䅁䅁䡁䭄〫䭁䩁䅙䅁䭁䑁䅯䅁䭁䅁䉣䅁䉁䅁䅁允䅁䅁䅕䅁睁㑪獴ぇ䵉䅉䅅䅁䙁䅁䅁睁䵁䅁䅁兂䅁䅁䅁剔儹兑䅯䄫䅁䅁䅯䅌䅁䅁䅯睂䅅䅁䅅䅁䉁䅁䅁兂䅁䅁䅁䅁䅁䅁杷允䅁䅁䅕䅁䑁䅁䅷䅁䙁䅁䅁䅁啂欱䈵权楃䅁䅁权㡁䅁䅁权䡁允䅁允䅁䅁䅅䅁䙁䅁䅁伯佶渵䍴䍄䉁䅁䅁兂䅁䅁䅍䅄䅁䅁䅕䅁䅁䵁い〫䭁䭁䅣䅁䭁䑁䅯䅁䭁䅁䉣䅁䉁䅁䅁允䅁䅁䅯权䅅䅁杷允䅁䅁䅕䅁䑁䅁䅷䅁䙁䅁䅁䅁㝂啌䈹权橃䅁䅁权獁䅁䅁权䡁允䅁允䅁䅁䅅䅁䙁䅁䅁䅁䅁䅁䅁䍄䉁䅁䅁兂䅁䅁䅍䅄䅁䅁䅕䅁䅁䭁欫ご䭅䭁䅍䅁䭁䍁䄸䅁䭁䅁䉣䅁䉁䅁䅁允䅁䅁䅕䅁䅁䅁䅁䅁䵁䅉䅅䅁䙁䅁䅁睁䵁䅁䅁兂䅁䅁䅁䵯㝮䅑䅯睯䅁䅁䅯睍䅁䅁䅯睂䅅䅁䅅䅁䉁䅁䅁兂佃䱄獐佤䡚村杷允䅁䅁䅕䅁䑁䅁䅷䅁䙁䅁䅁䅁权晹䅴权权䅁䅁权睁䅁䅁权䡁允䅁允䅁䅁䅅䅁䙁䑁ね䡹⭡祮䅆䍄䉁䅁䅁兂䅁䅁䅍䅄䅁䅁䅕䅁䅁䑁歪歔䭅䭁䅁䅁䭁䕁䅳䅁䭁䅁䉣䅁䉁䅁䅁允䅁䅁䅕桴䕈䵷敵啊䵁䅉䅅䅁䙁䅁䅁睁䵁䅁䅁兂䅁䅁䅁䡫㑢䅑䅯䄲䅁䅁䅯兑䅁䅁䅯睂䅅䅁䅅䅁䉁䅁䅁兂桄獲ㅷ湧㥐睐杷允䅁䅁䅕䅁䑁䅁䅷䅁䙁䅁䅁䅁乃唰䈵权䙄䅁䅁权ぁ䅁䅁权䡁允䅁允䅁䅁䅅䅁䙁䅁䅁䅁䅁䅁䅁䍄䉁䅁䅁兂䅁䅁䅍䅄䅁䅁䅕䅁䅁䭁欫ご䭅䩁䅙䅁䭁䕁䅫䅁䭁䅁䉣䅁䉁䅁䅁允䅁䅁䅕晳䭵䭈㘲啑䵉䅉䅅䅁䙁䅁䅁睁䵁䅁䅁兂䅁䅁䅄佧兊兑䅯杬䅁䅁䅯䅎䅁䅁䅯睂䅅䅁䅅䅁䉁䅁䅁兂䅁䅁䅁䅁䅁䅁杷允䅁䅁䅕䅁䑁䅁䅷䅁䙁䅁䅁䅁癃䕰䈹权元䅁䅁权癁䅁䅁权䡁允䅁允䅁䅁䅅䅁䭁䅁䉯䅁䵁䅉䅅䅁䙁䅁䅁睁䵁䅁䅁兂䅁䅁䅃ㅏ偬兑䅯睯䅁䅁䅯兒䅁䅁䅯睂䅅䅁䅅䅁䉁䅁䅁兂穂癔祈歕䭴村杷允䅁䅁䅕䅁䑁䅁䅷䅁䙁䅁䅁䅁杂癹䅴权元䅁䅁权睁䅁䅁权䡁允䅁允䅁䅁䅅䅁䭁䅁䉯䅁䵁䅉䅅䅁䙁䅁䅁睁䵁䅁䅁兂䅁䅁䅃䅖兒兑䅯杬䅁䅁䅯睌䅁䅁䅯睂䅅䅁䅅䅁䉁䅁䅁兂祃剌ㄵ扴㡈兑杷允䅁䅁䅕䅁䑁䅁䅷䅁䙁䅁䅁䅁癃䕰䈹权楃䅁䅁权硁䅁䅁权䡁允䅁允䅁䅁䅅䅁䙁䅁䅁䅁䅁䅁䅁䍄䉁䅁䅁兂䅁䅁䅍䅄䅁䅁䅕䅁䅁䕧求ご䭅䭁䅍䅁䭁䕁䅍䅁䭁䅁䉣䅁䉁䅁䅁允䅁䅁䅕䡶浅半楧す䵉䅉䅅䅁䙁䅁䅁睁䵁䅁䅁兂䅁䅁䅃䝑偖兑䅯杯䅁䅁䅯睍䅁䅁䅯睂䅅䅁䅅䅁䉁䅁䅁兂䅁䅁䅁䅁䅁䅁杷允䅁䅁䅕䅁䑁䅁䅷䅁䙁䅁䅁䅁杂癹䅴权权䅁䅁权䕂䅁䅁权䡁允䅁允䅁䅁䅅䅁䙁䅁刱敥伸匹䅘䍄䉁䅁䅁兂䅁䅁䅍䅄䅁䅁䅕䅁䅁䕺瑍歭䭅乁䅑䅁䭁䕁䅍䅁䭁䅁䉣䅁䉁䅁䅁允䅁䅁䅕䅁䅁䅁䅁䅁䵁䅉䅅䅁䙁䅁䅁睁䵁䅁䅁兂䅁䅁䅁㙲偒兑䅯䅫䅁䅁䅯免䅁䅁䅯睂䅅䅁䅅䅁䉁䅁䅁权䭁允䅁䍄䉁䅁䅁兂䅁䅁䅍䅄䅁䅁䅕䅁䅁䕺瑍歭䭅偁䅯䅁䭁䕁䅣䅁䭁䅁䉣䅁䉁䅁䅁允䅁䅁䅕䅁䅁䅁䅁䅁䵁䅉䅅䅁䙁䅁䅁睁䵁䅁䅁兂䅁䅁䅁乖佚兑䅯䅯䅁䅁䅯䅔䅁䅁䅯睂䅅䅁䅅䅁䉁䅁䅁兂奄她穄慅晅䅑杷允䅁䅁䅕䅁䑁䅁䅷䅁䙁䅁䅁䅁䅂智䅴权乄䅁䅁权䵂䅁䅁权䡁允䅁允䅁䅁䅅䅁䙁䍁䭔呏䍳䉒䄵䍄䉁䅁䅁兂䅁䅁䅍䅄䅁䅁䅕䅁䅁䥁刳歔䭅偁䅉䅁䭁䑁䅳䅁䭁䅁䉣䅁䉁䅁䅁允䅁䅁䅕䅁䅁䅁䅁䅁䵁䅉䅅䅁䙁䅁䅁睁䵁䅁䅁兂䅁䅁䅁住佒兑䅯兰䅁䅁䅯杍䅁䅁䅯睂䅅䅁䅅䅁䉁䅁䅁权䅁䅁䅁䍄䉁䅁䅁兂䅁䅁䅍䅄䅁䅁䅕䅁䅁䡁瑳ご䭅佁䅙䅁䭁䕁䅫䅁䭁䅁䉣䅁䉁䅁䅁允䅁䅁䅕⽳呮䕴䍡稯䴸䅉䅅䅁䙁䅁䅁睁䵁䅁䅁兂䅁䅁䅁住佒兑䅯䅴䅁䅁䅯䅒䅁䅁䅯睂䅅䅁䅅䅁䉁䅁䅁兂䅁䅁䅁䅁䅁䅁杷允䅁䅁䅕䅁䑁䅁䅷䅁䙁䅁䅁䥁䅂啚䈹权元䅁䅁权㥁䅁䅁权䡁允䅁允䅁䅁䅅䅁䭁䅁䉯䅁䵁䅉䅅䅁䙁䅁䅁睁䵁䅁䅁兂䅁䅁䅁䤴㑈䅑䅯䅫䅁䅁䅯李䅁䅁䅯睂䅅䅁䅅䅁䉁䅁䅁权䭁允䅁䍄䉁䅁䅁兂䅁䅁䅍䅄䅁䅁䅕䅁䅁佁䉃䔫䭁䩁䅁䅁䭁䕁䅳䅁䭁䅁䉣䅁䉁䅁䅁允䅁䅁䅯权䅅䅁杷允䅁䅁䅕䅁䑁䅁䅷䅁䙁䅁䅁䥁煂歌䈹权䕁允䅁权⽁䅁䅁权䡁允䅁允䅁䅁䅅䅁䙁䅁䅁䅁䅁䅁䅁䍄䉁䅁䅁兂䅁䅁䅍䅄䅁䅁䅕䅁䅁䝁确歔䭅䭁䅕䅁䭁䑁䅫䅁䭁䅁䉣䅁䉁䅁䅁允䅁䅁䅣䅁䅁䭁噄唴䵁䅉䅅䅁䙁䅁䅁睁䵁䅁䅁兂䅁䅁䅁祥倱兑䅯兰䅁䅁䅯村䅁䅁䅯睂䅅䅁䅅䅁䉁䅁䅁睂䅁䅁䅁䩧汔䅑杷允䅁䅁䅕䅁䑁䅁䅷䅁䙁䅁䅁䵁䑸婌䉰权㙃䅁䅁权䝂䅁䅁权䡁允䅁允䅁䅁䅅䅁䙁䅁䅁䅁䅁䅁䅁䍄䉁䅁䅁兂䅁䅁䅍䅄䅁䅁䅕䅁䅁䭁欫ご䭅䩁䅁䅁䭁䍁䄴䅁䭁䅁䉣䅁䉁䅁䅁允䅁䅁䅯权䅅䅁杷允䅁䅁䅕䅁䑁䅁䅷䅁䙁䅁䅁䅁䅂智䅴权橃䅁䅁权䕂䅁䅁权䡁允䅁允䅁䅁䅅䅁䙁䅁䅁偷癐䙡䍆䍄䉁䅁䅁兂䅁䅁䅍䅄䅁䅁䅕䅁䅁䭁欫ご䭅䭁䅁䅁䭁䑁䅉䅁䭁䅁䉣䅁䉁䅁䅁允䅁䅁䅕䅁䅁䅁䅁䅁䵁䅉䅅䅁䙁䅁䅁睁䵁䅁䅁兂䅁䅁䅁乖佚兑䅯杯䅁䅁䅯䅑䅁䅁䅯睂䅅䅁䅅䅁䉁䅁䅁兂䅁䱁䉑婴ㅨ村杷允䅁䅁䅕䅁䑁䅁䅷䅁䙁䅁䅁䅁䕁啪䈹权䥄䅁䅁权䭂䅁䅁权䡁允䅁允䅁䅁䅅䅁䙁䙁啲偗浫⭺䉴䍄䉁䅁䅁兂䅁䅁䅍䅄䅁䅁䅕䅁䅁䙁坔歔䭅佁䅷䅁䭁䕁䄰䅁䭁䅁䉣䅁䉁䅁䅁允䅁䅁䅕㑨慒⭨楯ぁ䵁䅉䅅䅁䙁䅁䅁睁䵁䅁䅁兂䅁䅁䅁剔儹兑䅯䅯䅁䅁䅯杏䅁䅁䅯睂䅅䅁䅅䅁䉁䅁䅁兂坄祁桖琯䝷䅑杷允䅁䅁䅕䅁䑁䅁䅷䅁䙁䅁䅁䅁乃唰䈵权汃䅁䅁权ㅁ䅁䅁权䡁允䅁允䅁䅁䅅䅁䡁䅁䅁䅁杄佖䅒䍄䉁䅁䅁兂䅁䅁䅍䅄䅁䅁䅕䅁䅁䑁歪歔䭅乁䅑䅁䭁䑁䅧䅁䭁䅁䉣䅁䉁䅁䅁允䅁䅁䅕䅁䅁䅁䅁䅁䵁䅉䅅䅁䙁䅁䅁睁䵁䅁䅁兂䅁䅁䅁䡫㑢䅑䅯杬䅁䅁䅯杓䅁䅁䅯睂䅅䅁䅅䅁䉁䅁䅁兂䅁䕁獃坐佸村杷允䅁䅁䅕䅁䑁䅁䅷䅁䙁䅁䅁䅁权晹䅴权硃䅁䅁权祁䅁䅁权䡁允䅁允䅁䅁䅅䅁䙁䅁䅁䅁䅁䅁䅁䍄䉁䅁䅁兂䅁䅁䅍䅄䅁䅁䅕䅁䅁䙁睳ご䭅偁䅉䅁䭁䑁䅫䅁䭁䅁䉣䅁䉁䅁䅁允䅁䅁䅕䅁䅁䅁䅁䅁䵁䅉䅅䅁䙁䅁䅁睁䵁䅁䅁兂䅁䅁䅁摪但兑䅯朲䅁䅁䅯杍䅁䅁䅯睂䅅䅁䅅䅁䉁䅁䅁兂䅁䅁䅁䅁䅁䅁杷允䅁䅁䅕䅁䑁䅁䅷䅁䙁䅁䅁䅁癃䕰䈹权汃䅁䅁权祁䅁䅁权䡁允䅁允䅁䅁䅅䅁䭁䅁䅁䅁䵁䅉䅅䅁䙁䅁䅁睁䵁䅁䅁兂䅁䅁䅁乖佚兑䅯䅫䅁䅁䅯䅌䅁䅁䅯睂䅅䅁䅅䅁䉁䅁䅁权䭁允䅁䍄䉁䅁䅁兂䅁䅁䅍䅄䅁䅁䅕䅁䅁䑧婴ご䭅䩁䅁䅁䭁䍁䄸䅁䭁䅁䉣䅁䉁䅁䅁允䅁䅁䅯权䅅䅁杷允䅁䅁䅕䅁䑁䅁䅷䅁䙁䅁䅁䅁癃䕰䈹权元䅁䅁权祁䅁䅁权䡁允䅁允䅁䅁䅅䅁䭁䅁䉯䅁䵁䅉䅅䅁䙁䅁䅁睁䵁䅁䅁兂䅁䅁䅁䡫㑢䅑䅯兰䅁䅁䅯李䅁䅁䅯睂䅅䅁䅅䅁䉁䅁䅁睂䅁䅁䅁䉑橘䅑杷允䅁䅁䅕䅁䑁䅁䅷䅁䙁䅁䅁䅁䅂智䅴权汃䅁䅁权畁䅁䅁权䡁允䅁允䅁䅁䅅䅁䡁䅁䅁䅁杂攸䅂䍄䉁䅁䅁兂䅁䅁䅍䅄䅁䅁䅕䅁䅁䥁刳歔䭅䩁䅙䅁䭁䑁䅉䅁䭁䅁䉣䅁䉁䅁䅁允䅁䅁䅕䅁䅁䅁䅁䅁䵁䅉䅅䅁䙁䅁䅁睁䵁䅁䅁兂䅁䅁䅃楡倵兑䅯䅵䅁䅁䅯䅎䅁䅁䅯睂䅅䅁䅅䅁䉁䅁䅁兂䅁䅁䅁䅁䅁䅁杷允䅁䅁䅕䅁䑁䅁䅷䅁䙁䅁䅁䅁癃䕰䈹权权䅁䅁权ぁ䅁䅁权䡁允䅁允䅁䅁䅅䅁䙁䅁䅁䅁䅁䅁䅁䍄䉁䅁䅁兂䅁䅁䅍䅄䅁䅁䅕䅁䅁䥷楄䕕䭅乁䄴䅁䭁䑁䄸䅁䭁䅁䉣䅁䉁䅁䅁允䅁䅁䅕䅁䅁䅁䅁䅁䵁䅉䅅䅁䙁䅁䅁睁䵁䅁䅁兂䅁䅁䅃ㅏ偬兑䅯䄫䅁䅁䅯䅎䅁䅁䅯睂䅅䅁䅅䅁䉁䅁䅁兂䅁䅁䅁䅁䅁䅁杷允䅁䅁䅕䅁䑁䅁䅷䅁䙁䅁䅁䅁癃䕰䈹权汃䅁䅁权ぁ䅁䅁权䡁允䅁允䅁䅁䅅䅁䡁䅁䅁䅁䅄佔䅆䍄䉁䅁䅁兂䅁䅁䅍䅄䅁䅁䅕䅁䅁䭁欫ご䭅䩁䅁䅁䭁䑁䅑䅁䭁䅁䉣䅁䉁䅁䅁允䅁䅁䅯权䅅䅁杷允䅁䅁䅕䅁䑁䅁䅷䅁䙁䅁䅁䅁啂欱䈵权汃䅁䅁权䵂䅁䅁权䡁允䅁允䅁䅁䅅䅁䡁䅁䅁䅁杁佳䅒䍄䉁䅁䅁兂䅁䅁䅍䅄䅁䅁䅕䅁䅁䅁乓ご䭅䵁䄴䅁䭁䕁䅫䅁䭁䅁䉣䅁䉁䅁䅁允䅁䅁䅕䅁䅁䅁䅁䅁䵁䅉䅅䅁䙁䅁䅁睁䵁䅁䅁兂䅁䅁䅃䝑偖兑䅯杯䅁䅁䅯村䅁䅁䅯睂䅅䅁䅅䅁䉁䅁䅁兂癁汃䝧䵨䥵村杷允䅁䅁䅕䅁䑁䅁䅷䅁䙁䅁䅁䅁癃䕰䈹权穃䅁䅁权㡁䅁䅁权䡁允䅁允䅁䅁䅅䅁䙁䭁㉪歖䍸奫䍨䍄䉁䅁䅁兂䅁䅁䅍䅄䅁䅁䅕䅁䅁䙁坔歔䭅䵁䄴䅁䭁䑁䅉䅁䭁䅁䉣䅁䉁䅁䅁允䅁䅁䅕䅁䅁䅁䅁䅁䵁䅉䅅䅁䙁䅁䅁睁䵁䅁䅁兂䅁䅁䅃䝑偖兑䅯䅯䅁䅁䅯杒䅁䅁䅯睂䅅䅁䅅䅁䉁䅁䅁兂煂䡶呓䅇灑䅷杷允䅁䅁䅕䅁䑁䅁䅷䅁䙁䅁䅁䅁癃䕰䈹权坃䅁䅁权穁䅁䅁权䡁允䅁允䅁䅁䅅䅁䙁䅁䅁䱁㥓⽤䉚䍄䉁䅁䅁兂䅁䅁䅍䅄䅁䅁䅕䅁䅁䅁乓ご䭅䩁䅙䅁䭁䕁䅁䅁䭁䅁䉣䅁䉁䅁䅁允䅁䅁䅕癷䥗晫樯啸䵅䅉䅅䅁䙁䅁䅁睁䵁䅁䅁兂䅁䅁䅁㙲偒兑䅯睯䅁䅁䅯䅏䅁䅁䅯睂䅅䅁䅅䅁䉁䅁䅁兂䅁䵁兄婅〷兑杷允䅁䅁䅕䅁䑁䅁䅷䅁䙁䅁䅁䅁癃䕰䈹权橃䅁䅁权㥁䅁䅁权䡁允䅁允䅁䅁䅅䅁䙁䅁䅁乧灢⼷䉒䍄䉁䅁䅁兂䅁䅁䅍䅄䅁䅁䅕䅁䅁䭁欫ご䭅䩁䅙䅁䭁䑁䅧䅁䭁䅁䉣䅁䉁䅁䅁允䅁䅁䅕䅁杂扇ㅱ歂䵉䅉䅅䅁䙁䅁䅁睁䵁䅁䅁兂䅁䅁䅁䥅㑈䅑䅯䄱䅁䅁䅯兔䅁䅁䅯睂䅅䅁䅅䅁䉁䅁䅁兂㕁关㘵椲硍䅑杷允䅁䅁䅕䅁䑁䅁䅷䅁䙁䅁䅁䅁㑁䔵䈵权橃䅁䅁权祁䅁䅁权䡁允䅁允䅁䅁䅅䅁䙁䅁䅁䅁䅁䅁䅁䍄䉁䅁䅁兂䅁䅁䅍䅄䅁䅁䅕䅁䅁佁䉃䔫䭁䵁䄴䅁䭁䕁䅙䅁䭁䅁䉣䅁䉁䅁䅁允䅁䅁䅕橃䱇歙㕖歃䵁䅉䅅䅁䙁䅁䅁睁䵁䅁䅁兂䅁䅁䅁䵑㜳䅑䅯杯䅁䅁䅯兑䅁䅁䅯睂䅅䅁䅅䅁䉁䅁䅁兂䅁䙁䍓卋䉇村杷允䅁䅁䅕䅁䑁䅁䅷䅁䙁䅁䅁䅁杂癹䅴权牃䅁䅁权䡂䅁䅁权䡁允䅁允䅁䅁䅅䅁䭁䅁䉯䅁䵁䅉䅅䅁䙁䅁䅁睁䵁䅁䅁兂䅁䅁䅃偣佂兑䅯䅹䅁䅁䅯䅔䅁䅁䅯睂䅅䅁䅅䅁䉁䅁䅁兂煁汴乚䙈婍村杷允䅁䅁䅕䅁䑁䅁䅷䅁䙁䅁䅁䅁癃䕰䈹权楃䅁䅁权㕁䅁䅁权䡁允䅁允䅁䅁䅅䅁䙁䅁䅃捙㑥欸䌵䍄䉁䅁䅁兂䅁䅁䅍䅄䅁䅁䅕䅁䅁䍁潁唫䭁䭁䅣䅁䭁䕁䅕䅁䭁䅁䉣䅁䉁䅁䅁允䅁䅁䅯权䅅䅁杷允䅁䅁䅕䅁䑁䅁䅷䅁䙁䅁䅁䅁癃䕰䈹权汃䅁䅁权㕁䅁䅁权䡁允䅁允䅁䅁䅅䅁䡁䅁䅁䅁权攱䅆䍄䉁䅁䅁兂䅁䅁䅍䅄䅁䅁䅕䅁䅁䭁欫ご䭅䱁䅙䅁䭁䑁䅍䅁䭁䅁䉣䅁䉁䅁䅁允䅁䅁䅕䅁䅁䱴㌱欹䵅䅉䅅䅁䙁䅁䅁睁䵁䅁䅁兂䅁䅁䅁䵑㜳䅑䅯杯䅁䅁䅯䅏䅁䅁䅯睂䅅䅁䅅䅁䉁䅁䅁兂䅁䥁偁硋挹村杷允䅁䅁䅕䅁䑁䅁䅷䅁䙁䅁䅁䥁㝁啗䈹权橃䅁䅁权㕁䅁䅁权䡁允䅁允䅁䅁䅅䅁䙁䅁䅁䅯㥎䉏䌹䍄䉁䅁䅁兂䅁䅁䅍䅄䅁䅁䅕䅁䅁䕧求ご䭅䭁䅕䅁䭁䑁䅳䅁䭁䅁䉣䅁䉁䅁䅁允䅁䅁䅯䅁䅁䅁杷允䅁䅁䅕䅁䑁䅁䅷䅁䙁䅁䅁䅁啂欱䈵权㑃䅁䅁权䝂䅁䅁权䡁允䅁允䅁䅁䅅䅁䙁䍁㡴歁桑橢䄵䍄䉁䅁䅁兂䅁䅁䅍䅄䅁䅁䅕䅁䅁䅁乓ご䭅䭁䅁䅁䭁䑁䅍䅁䭁䅁䉣䅁䉁䅁䅁允䅁䅁䅕䅁䅁䅁䅁䅁䵁䅉䅅䅁䙁䅁䅁睁䵁䅁䅁兂䅁䅁䅁偷㝔䅑䅯䄶䅁䅁䅯䅎䅁䅁䅯睂䅅䅁䅅䅁䉁䅁䅁兂䅁䅁䅁䅁䅁䅁杷允䅁䅁䅕䅁䑁䅁䅷䅁䙁䅁䅁䅁䕁啪䈹权⭄䅁䅁权䡂䅁䅁权䡁允䅁允䅁䅁䅅䅁䙁䅁䅁䅁䅁䅁䅁䍄䉁䅁䅁兂䅁䅁䅍䅄䅁䅁䅕䅁䅁䕧求ご䭅䭁䅳䅁䭁䕁䅣䅁䭁䅁䉣䅁䉁䅁䅁允䅁䅁䅯权䅅䅁杷允䅁䅁䅕䅁䑁䅁䅷䅁䙁䅁䅁䅁癃䕰䈹权楃䅁䅁权⽁䅁䅁权䡁允䅁允䅁䅁䅅䅁䙁䅁䅁湘坬ㅗ䍎䍄䉁䅁䅁兂䅁䅁䅍䅄䅁䅁䅕䅁䅁䡁瑳ご䭅䭁䅉䅁䭁䕁䅷䅁䭁䅁䉣䅁䉁䅁䅁允䅁䅁䅕佘汚橱瑏此䵉䅉䅅䅁䙁䅁䅁睁䵁䅁䅁兂䅁䅁䅄佧兊兑䅯䅯䅁䅁䅯兏䅁䅁䅯睂䅅䅁䅅䅁䉁䅁䅁兂䅁䅁䅁䅁䅁䅁杷允䅁䅁䅕䅁䑁䅁䅷䅁䙁䅁䅁䅁啂欱䈵权权䅁䅁权獁䅁䅁权䡁允䅁允䅁䅁䅅䅁䙁䅁䅁䅁䅁䅁䅁䍄䉁䅁䅁兂䅁䅁䅍䅄䅁䅁䅕䅁䅁䙁睳ご䭅偁䅧䅁䭁䑁䄰䅁䭁䅁䉣䅁䉁䅁䅁允䅁䅁䅕䅁䅁䅁䅁䅁䵁䅉䅅䅁䙁䅁䅁睁䵁䅁䅁兂䅁䅁䅁偷㝔䅑䅯䅴䅁䅁䅯杍䅁䅁䅯睂䅅䅁䅅䅁䉁䅁䅁兂䅁䅁䅁䅁䅁䅁杷允䅁䅁䅕䅁䑁䅁䅷䅁䙁䅁䅁䅁杁偋䅬权乄䅁䅁权乂䅁䅁权䡁允䅁允䅁䅁䅅䅁䙁䑁浗灉奰祒䅸䍄䉁䅁䅁兂䅁䅁䅍䅄䅁䅁䅕䅁䅁䭁欫ご䭅䭁䅕䅁䭁䑁䅣䅁䭁䅁䉣䅁䉁䅁䅁允䅁䅁䅣䅁䅁䭁敂欴䵁䅉䅅䅁䙁䅁䅁睁䵁䅁䅁兂䅁䅁䅁䵙㝲䅑䅯䅫䅁䅁䅯睁䅁䅁䅯睂䅅䅁䅅䅁䉁䅁䅁权䭁允䅁䍄䉁䅁䅁兂䅁䅁䅍䅄䅁䅁䅕䅁䅁䅁乓ご䭅䵁䅍䅁䭁䑁䄸䅁䭁䅁䉣䅁䉁䅁䅁允䅁䅁䅕䅁䅁䅁䅁䅁䵁䅉䅅䅁䙁䅁䅁睁䵁䅁䅁兂䅁䅁䅁剔儹兑䅯䅫䅁䅁䅯兎䅁䅁䅯睂䅅䅁䅅䅁䉁䅁䅁权䭁允䅁䍄䉁䅁䅁兂䅁䅁䅍䅄䅁䅁䅕䅁䅁䭁䩄〫䭁䭁䅍䅁䭁䕁䅯䅁䭁䅁䉣䅁䉁䅁䅁允䅁䅁䅕潏䙌畧杩ざ䵉䅉䅅䅁䙁䅁䅁睁䵁䅁䅁兂䅁䅁䅁㙲偒兑䅯杯䅁䅁䅯䅑䅁䅁䅯睂䅅䅁䅅䅁䉁䅁䅁兂䅁䵁瑂塦戹村杷允䅁䅁䅕䅁䑁䅁䅷䅁䙁䅁䅁䅁癃䕰䈹权坃䅁䅁权䅂䅁䅁权䡁允䅁允䅁䅁䅅䅁䙁䅁䅁䍉瑑剁䍚䍄䉁䅁䅁兂䅁䅁䅍䅄䅁䅁䅕䅁䅁佁䉃䔫䭁䵁䅧䅁䭁䍁䄴䅁䭁䅁䉣䅁䉁䅁䅁允䅁䅁䅕䅁䅁䱯㍴䔲䵅䅉䅅䅁䙁䅁䅁睁䵁䅁䅁兂䅁䅁䅃䝑偖兑䅯杬䅁䅁䅯䅍䅁䅁䅯睂䅅䅁䅅䅁䉁䅁䅁兂䅁䅁䅁䅁䅁䅁杷允䅁䅁䅕䅁䑁䅁䅷䅁䙁䅁䅁䅁权晹䅴权浄䅁䅁权癁䅁䅁权䡁允䅁允䅁䅁䅅䅁䙁䅁䅁䅁䅁䅁䅁䍄䉁䅁䅁兂䅁䅁䅍䅄䅁䅁䅕䅁䅁䕺瑍歭䭅䭁䅉䅁䭁䕁䅙䅁䭁䅁䉣䅁䉁䅁䅁允䅁䅁䅕䅁䅁䅁䅁䅁䵁䅉䅅䅁䙁䅁䅁睁䵁䅁䅁兂䅁䅁䅃䝑偖兑䅯杬䅁䅁䅯材䅁䅁䅯睂䅅䅁䅅䅁䉁䅁䅁兂捂䵕儴楰䅰村杷允䅁䅁䅕䅁䑁䅁䅷䅁䙁䅁䅁䥁啂䙂䉂权睄䅁䅁权㕁䅁䅁权䡁允䅁允䅁䅁䅅䅁䙁䅁䅁䅁䅁䅁䅁䍄䉁䅁䅁兂䅁䅁䅍䅄䅁䅁䅕䅁䅁䕺瑍歭䭅䭁䅕䅁䭁䕁䅍䅁䭁䅁䉣䅁䉁䅁䅁允䅁䅁䅯䅁䅁䅁杷允䅁䅁䅕䅁䑁䅁䅷䅁䙁䅁䅁䅁杁偋䅬权坃䅁䅁权㝁䅁䅁权䡁允䅁允䅁䅁䅅䅁䙁䅁䅁䑁䉶䉋䍤䍄䉁䅁䅁兂䅁䅁䅍䅄䅁䅁䅕䅁䅁䝧畯ご䭅䵁䄰䅁䭁䑁䅁䅁䭁䅁䉣䅁䉁䅁䅁允䅁䅁䅕䅁䅁䅁䅁䅁䵁䅉䅅䅁䙁䅁䅁睁䵁䅁䅁兂䅁䅁䅁䡫㑢䅑䅯䄸䅁䅁䅯李䅁䅁䅯睂䅅䅁䅅䅁䉁䅁䅁兂䅁䅁䅁䅁䅁䅁杷允䅁䅁䅕䅁䑁䅁䅷䅁䙁䅁䅁䅁䕁啪䈹权坃䅁䅁权㡁䅁䅁权䡁允䅁允䅁䅁䅅䅁䙁乁㙯䙬㡂剶䍎䍄䉁䅁䅁兂䅁䅁䅍䅄䅁䅁䅕䅁䅁䙁坔歔䭅䵁䅍䅁䭁䑁䅑䅁䭁䅁䉣䅁䉁䅁䅁允䅁䅁䅕䅁䅁䅁䅁䅁䵁䅉䅅䅁䙁䅁䅁睁䵁䅁䅁兂䅁䅁䅄佧兊兑䅯睰䅁䅁䅯村䅁䅁䅯睂䅅䅁䅅䅁䉁䅁䅁权䭁允䅁䍄䉁䅁䅁兂䅁䅁䅍䅄䅁䅁䅕䅁䅁䡁瑳ご䭅偁䅉䅁䭁䕁䅳䅁䭁䅁䉣䅁䉁䅁䅁允䅁䅁䅕歺発呎婒歊䵁䅉䅅䅁䙁䅁䅁睁䵁䅁䅁兂䅁䅁䅁䵣㝲䅑䅯䄱䅁䅁䅯材䅁䅁䅯睂䅅䅁䅅䅁䉁䅁䅁兂湃祦偯扙捙䅑杷允䅁䅁䅕䅁䑁䅁䅷䅁䙁䅁䅁䅁癃䕰䈹权坃䅁䅁权㉁䅁䅁权䡁允䅁允䅁䅁䅅䅁䙁䅁䅅䰫䝆祳䍎䍄䉁䅁䅁兂䅁䅁䅍䅄䅁䅁䅕䅁䅁䭁欫ご䭅䩁䅁䅁䭁䑁䅙䅁䭁䅁䉣䅁䉁䅁䅁允䅁䅁䅯权䅅䅁杷允䅁䅁䅕䅁䑁䅁䅷䅁䙁䅁䅁䵁䑸婌䉰权㑄䅁䅁权䉂䅁䅁权䡁允䅁允䅁䅁䅅䅁䙁䅁䅁䅁䅁䅁䅁䍄䉁䅁䅁兂䅁䅁䅍䅄䅁䅁䅕䅁䅁佁䉃䔫䭁䭁䅕䅁䭁䕁䅳䅁䭁䅁䉣䅁䉁䅁䅁允䅁䅁䅣䅁䅁䥁䍃䔵䵁䅉䅅䅁䙁䅁䅁睁䵁䅁䅁兂䅁䅁䅁㙲偒兑䅯睯䅁䅁䅯兑䅁䅁䅯睂䅅䅁䅅䅁䉁䅁䅁兂䅁䥁牃瀫嘴村杷允䅁䅁䅕䅁䑁䅁䅷䅁䙁䅁䅁䅁癃䕰䈹权权䅁䅁权䕂䅁䅁权䡁允䅁允䅁䅁䅅䅁䙁䭁ㅎ楬ㅚ樰䅒䍄䉁䅁䅁兂䅁䅁䅍䅄䅁䅁䅕䅁䅁䕧求ご䭅偁䅉䅁䭁䕁䅳䅁䭁䅁䉣䅁䉁䅁䅁允䅁䅁䅕湫䅁䑰攵啊䵁䅉䅅䅁䙁䅁䅁睁䵁䅁䅁兂䅁䅁䅁㙲偒兑䅯杯䅁䅁䅯䅒䅁䅁䅯睂䅅䅁䅅䅁䉁䅁䅁兂䅁䅧䜯硋眱村杷允䅁䅁䅕䅁䑁䅁䅷䅁䙁䅁䅁䅁扂䕍䈹权潄䅁䅁权䥂䅁䅁权䡁允䅁允䅁䅁䅅䅁䙁䅁䅁䅁䅁䅁䅁䍄䉁䅁䅁兂䅁䅁䅍䅄䅁䅁䅕䅁䅁䭁欫ご䭅䩁䅁䅁䭁䕁䅑䅁䭁䅁䉣䅁䉁䅁䅁允䅁䅁䅯权䅅䅁杷允䅁䅁䅕䅁䑁䅁䅷䅁䙁䅁䅁䅁扂䕍䈹权䙄䅁䅁权䑁䅁䅁权䡁允䅁允䅁䅁䅅䅁䙁䩁湄卐塸睘䅴䍄䉁䅁䅁兂䅁䅁䅍䅄䅁䅁䅕䅁䅁䭁欫ご䭅䭁䅕䅁䭁䕁䅙䅁䭁䅁䉣䅁䉁䅁䅁允䅁䅁䅣䅁䅁䕁敃〴䵁䅉䅅䅁䙁䅁䅁睁䵁䅁䅁兂䅁䅁䅁䵙㝲䅑䅯䄴䅁䅁䅯杓䅁䅁䅯睂䅅䅁䅅䅁䉁䅁䅁兂䝄䱧煸卪䝕䅑杷允䅁䅁䅕䅁䑁䅁䅷䅁䙁䅁䅁䅁㝂啌䈹权㡄䅁䅁权㑁䅁䅁权䡁允䅁允䅁䅁䅅䅁䙁䅁䅁䅁䅁䅁䅁䍄䉁䅁䅁兂䅁䅁䅍䅄䅁䅁䅕䅁䅁䙧䕑䕕䭅䩁䅙䅁䭁䑁䅙䅁䭁䅁䉣䅁䉁䅁䅁允䅁䅁䅕䅁䅂䙶爰啉䵉䅉䅅䅁䙁䅁䅁睁䵁䅁䅁兂䅁䅁䅁摪但兑䅯䅫䅁䅁䅯䅓䅁䅁䅯睂䅅䅁䅅䅁䉁䅁䅁权䭁允䅁䍄䉁䅁䅁兂䅁䅁䅍䅄䅁䅁䅕䅁䅁䭁䩄〫䭁䱁䄰䅁䭁䑁䅙䅁䭁䅁䉣䅁䉁䅁䅁允䅁䅁䅕塩剨瑈㙺歗䵁䅉䅅䅁䙁䅁䅁睁䵁䅁䅁兂䅁䅁䅁㙲偒兑䅯䅯䅁䅁䅯睒䅁䅁䅯睂䅅䅁䅅䅁䉁䅁䅁兂灄煩稷䝔ㄸ䅑杷允䅁䅁䅕䅁䑁䅁䅷䅁䙁䅁䅁䅁癃䕰䈹权楃䅁䅁权䡂䅁䅁权䡁允䅁允䅁䅁䅅䅁䙁䡁䱒は楍堰䍤䍄䉁䅁䅁兂䅁䅁䅍䅄䅁䅁䅕䅁䅁䕁乄〫䭁䭁䅁䅁䭁䕁䅯䅁䭁䅁䉣䅁䉁䅁䅁允䅁䅁䅕奱獶买牋啅䵁䅉䅅䅁䙁䅁䅁睁䵁䅁䅁兂䅁䅁䅁剔儹兑䅯䄳䅁䅁䅯䅑䅁䅁䅯睂䅅䅁䅅䅁䉁䅁䅁兂㝁瑲丷㕚硘睐杷允䅁䅁䅕䅁䑁䅁䅷䅁䙁䅁䅁䅁乃唰䈵权权䅁䅁权睁䅁䅁权䡁允䅁允䅁䅁䅅䅁䙁䅁䅁䅁䅁䅁䅁䍄䉁䅁䅁兂䅁䅁䅍䅄䅁䅁䅕䅁䅁䑧婴ご䭅䭁䅕䅁䭁䑁䅍䅁䭁䅁䉣䅁䉁䅁䅁允䅁䅁䅣䅁䅁䝁㙂唴䵁䅉䅅䅁䙁䅁䅁睁䵁䅁䅁兂䅁䅁䅃䅖兒兑䅯䄷䅁䅁䅯䅍䅁䅁䅯睂䅅䅁䅅䅁䉁䅁䅁兂䅁䅁䅁䅁䅁䅁杷允䅁䅁䅕䅁䑁䅁䅷䅁䙁䅁䅁䅁癃䕰䈹权橃䅁䅁权䡂䅁䅁权䡁允䅁允䅁䅁䅅䅁䙁乁婳⽁㡂眴䍸䍄䉁䅁䅁兂䅁䅁䅍䅄䅁䅁䅕䅁䅁䝁䭄〫䭁䭁䅕䅁䭁䕁䅉䅁䭁䅁䉣䅁䉁䅁䅁允䅁䅁䅣䅁䅁䥁啃唵䵁䅉䅅䅁䙁䅁䅁睁䵁䅁䅁兂䅁䅁䅃偣佂兑䅯睳䅁䅁䅯䅎䅁䅁䅯睂䅅䅁䅅䅁䉁䅁䅁兂䅁䅁䅁䅁䅁䅁杷允䅁䅁䅕䅁䑁䅁䅷䅁䙁䅁䅁䥁煂歌䈹权㑄䅁䅁权䱂䅁䅁权䡁允䅁允䅁䅁䅅䅁䙁䅁䅁䅁䅁䅁䅁䍄䉁䅁䅁兂䅁䅁䅍䅄䅁䅁䅕䅁䅁䕧求ご䭅䱁䅙䅁䭁䕁䅅䅁䭁䅁䉣䅁䉁䅁䅁允䅁䅁䅕䅁䅁䅁䅁䅁䵁䅉䅅䅁䙁䅁䅁睁䵁䅁䅁兂䅁䅁䅁㙲偒兑䅯䅫䅁䅁䅯睒䅁䅁䅯睂䅅䅁䅅䅁䉁䅁䅁权䭁允䅁䍄䉁䅁䅁兂䅁䅁䅍䅄䅁䅁䅕䅁䅁䥁刳歔䭅䭁䅕䅁䭁䕁䅅䅁䭁䅁䉣䅁䉁䅁䅁允䅁䅁䅣䅁䅁䅁⽁〴䵁䅉䅅䅁䙁䅁䅁睁䵁䅁䅁兂䅁䅁䅁䥂倱兑䅯杁䅅䅁䅯䅍䅁䅁䅯睂䅅䅁䅅䅁䉁䅁䅁兂䅁䅁䅁䅁䅁䅁杷允䅁䅁䅕䅁䑁䅁䅷䅁䙁䅁䅁䅁癃䕰䈹权权䅁䅁权䥂䅁䅁权䡁允䅁允䅁䅁䅅䅁䙁乁楑婡潩橚䅚䍄䉁䅁䅁兂䅁䅁䅍䅄䅁䅁䅕䅁䅁䍁潁唫䭁乁䅉䅁䭁䕁䅧䅁䭁䅁䉣䅁䉁䅁䅁允䅁䅁䅕䅁䅁䅁䅁䅁䵁䅉䅅䅁䙁䅁䅁睁䵁䅁䅁兂䅁䅁䅁剔儹兑䅯䄸䅁䅁䅯兑䅁䅁䅯睂䅅䅁䅅䅁䉁䅁䅁兂䩁潲扶䵸瑷䅑杷允䅁䅁䅕䅁䑁䅁䅷䅁䙁䅁䅁䅁乃唰䈵权元䅁䅁权䱂䅁䅁权䡁允䅁允䅁䅁䅅䅁䭁䅁䉯䅁䵁䅉䅅䅁䙁䅁䅁睁䵁䅁䅁兂䅁䅁䅁㙲偒兑䅯杯䅁䅁䅯䅓䅁䅁䅯睂䅅䅁䅅䅁䉁䅁䅁兂䡄獄䉤䙑㠹村杷允䅁䅁䅕䅁䑁䅁䅷䅁䙁䅁䅁䅁癃䕰䈹权䙄䅁䅁权獁䅁䅁权䡁允䅁允䅁䅁䅅䅁䙁䅁䅁䅁䅁䅁䅁䍄䉁䅁䅁兂䅁䅁䅍䅄䅁䅁䅕䅁䅁䭁䩄〫䭁乁䅉䅁䭁䑁䅅䅁䭁䅁䉣䅁䉁䅁䅁允䅁䅁䅕䅁䅁䅁䅁䅁䵁䅉䅅䅁䙁䅁䅁睁䵁䅁䅁兂䅁䅁䅁䵙㝲䅑䅯睯䅁䅁䅯䅍䅁䅁䅯睂䅅䅁䅅䅁䉁䅁䅁兂䅁䅁䅁䅁䅁䅁杷允䅁䅁䅕䅁䑁䅁䅷䅁䙁䅁䅁䅁癃䕰䈹权㉃䅁䅁权䅂䅁䅁权䡁允䅁允䅁䅁䅅䅁䙁䅁䅁䅧牧䉁䍚䍄䉁䅁䅁兂䅁䅁䅍䅄䅁䅁䅕䅁䅁䥁刳歔䭅䭁䅕䅁䭁䑁䅣䅁䭁䅁䉣䅁䉁䅁䅁允䅁䅁䅣䅁䅁䵁慂欴䵁䅉䅅䅁䙁䅁䅁睁䵁䅁䅁兂䅁䅁䅁㙲偒兑䅯典䅁䅁䅯睁䅁䅁䅯睂䅅䅁䅅䅁䉁䅁䅁兂橂䅕佒渳杉䅑杷允䅁䅁䅕䅁䑁䅁䅷䅁䙁䅁䅁䥁煂歌䈹权坃䅁䅁权㝁䅁䅁权䡁允䅁允䅁䅁䅅䅁䙁䅁䅁</t>
  </si>
  <si>
    <t>䅁䅁䅁䅁䍄䉁䅁䅁兂䅁䅁䅍䅄䅁䅁䅕䅁䅁䡁䭄〫䭁䭁䅍䅁䭁䕁䅉䅁䭁䅁䉣䅁䉁䅁䅁允䅁䅁䅕䅁䅁ㅗ㉃歖䵉䅉䅅䅁䙁䅁䅁睁䵁䅁䅁兂䅁䅁䅁摪但兑䅯杵䅁䅁䅯䅎䅁䅁䅯睂䅅䅁䅅䅁䉁䅁䅁兂䅁䅁䅁䅁䅁䅁杷允䅁䅁䅕䅁䑁䅁䅷䅁䙁䅁䅁䅁啂欱䈵权㥃䅁䅁权䉂䅁䅁权䡁允䅁允䅁䅁䅅䅁䙁䡁污灇䑧䙩䅨䍄䉁䅁䅁兂䅁䅁䅍䅄䅁䅁䅕䅁䅁䭁欫ご䭅䭁䅕䅁䭁䕁䅧䅁䭁䅁䉣䅁䉁䅁䅁允䅁䅁䅣䅁䅁䥁㕄〴䵁䅉䅅䅁䙁䅁䅁睁䵁䅁䅁兂䅁䅁䅁䥂倱兑䅯朵䅁䅁䅯䅐䅁䅁䅯睂䅅䅁䅅䅁䉁䅁䅁兂䅁䅁䅁䅁䅁䅁杷允䅁䅁䅕䅁䑁䅁䅷䅁䙁䅁䅁䅁癃䕰䈹权元䅁䅁权䥂䅁䅁权䡁允䅁允䅁䅁䅅䅁䭁䅁䉯䅁䵁䅉䅅䅁䙁䅁䅁睁䵁䅁䅁兂䅁䅁䅁晡但兑䅯睰䅁䅁䅯睓䅁䅁䅯睂䅅䅁䅅䅁䉁䅁䅁权䭁允䅁䍄䉁䅁䅁兂䅁䅁䅍䅄䅁䅁䅕䅁䅁䵁い〫䭁䵁䅯䅁䭁䑁䅣䅁䭁䅁䉣䅁䉁䅁䅁允䅁䅁䅕䅁䅁䅁䅁䅁䵁䅉䅅䅁䙁䅁䅁睁䵁䅁䅁兂䅁䅁䵄祑愲兑䅯睯䅁䅁䅯村䅁䅁䅯睂䅅䅁䅅䅁䉁䅁䅁兂䅁䅁䅁䅁䅁䅁杷允䅁䅁䅕䅁䑁䅁䅷䅁䙁䅁䅁䅁癃䕰䈹权楃䅁䅁权䩂䅁䅁权䡁允䅁允䅁䅁䅅䅁䙁䙁匫搶⭑潔䍂䍄䉁䅁䅁兂䅁䅁䅍䅄䅁䅁䅕䅁䅁䭁欫ご䭅䭁䅕䅁䭁䕁䅫䅁䭁䅁䉣䅁䉁䅁䅁允䅁䅁䅣䅁䅁䕁湁䔵䵁䅉䅅䅁䙁䅁䅁睁䵁䅁䅁兂䅁䅁䅁㙲偒兑䅯䅫䅁䅁䅯兓䅁䅁䅯睂䅅䅁䅅䅁䉁䅁䅁权䭁允䅁䍄䉁䅁䅁兂䅁䅁䅍䅄䅁䅁䅕䅁䅁䙁坔歔䭅䩁䅙䅁䭁䑁䅑䅁䭁䅁䉣䅁䉁䅁䅁允䅁䅁䅕䅁䅁䥓橶啉䵉䅉䅅䅁䙁䅁䅁睁䵁䅁䅁兂䅁䅁䅁㙲偒兑䅯杬䅁䅁䅯睓䅁䅁䅯睂䅅䅁䅅䅁䉁䅁䅁兂塁䅐汮䡈䡨村杷允䅁䅁䅕䅁䑁䅁䅷䅁䙁䅁䅁䅁扂䕍䈹权䅁允䅁权獁䅁䅁权䡁允䅁允䅁䅁䅅䅁䭁䅁䉙䅁䵁䅉䅅䅁䙁䅁䅁睁䵁䅁䅁兂䅁䅁䅁䥂倱兑䅯兰䅁䅁䅯兒䅁䅁䅯睂䅅䅁䅅䅁䉁䅁䅁睂䅁䅁䅁䅧汶䅑杷允䅁䅁䅕䅁䑁䅁䅷䅁䙁䅁䅁䵁䅃水䉂权元䅁䅁权ぁ䅁䅁权䡁允䅁允䅁䅁䅅䅁䭁䅁䉯䅁䵁䅉䅅䅁䙁䅁䅁睁䵁䅁䅁兂䅁䅁䅁住佒兑䅯䄴䅁䅁䅯睏䅁䅁䅯睂䅅䅁䅅䅁䉁䅁䅁兂䅁䅁䅁䅁䅁䅁杷允䅁䅁䅕䅁䑁䅁䅷䅁䙁䅁䅁䥁睂䔸䈵权灃䅁䅁权癁䅁䅁权䡁允䅁允䅁䅁䅅䅁䭁䅁䉯䅁䵁䅉䅅䅁䙁䅁䅁睁䵁䅁䅁兂䅁䅁䅁䵯㝮䅑䅯䅁䅅䅁䅯杒䅁䅁䅯睂䅅䅁䅅䅁䉁䅁䅁权䝁允䅁䍄䉁䅁䅁兂䅁䅁䅍䅄䅁䅁䅕䅁䅁䑧婴ご䭅䭁䅍䅁䭁䑁䅅䅁䭁䅁䉣䅁䉁䅁䅁允䅁䅁䅕䥱圹⭏丶啄䵉䅉䅅䅁䙁䅁䅁睁䵁䅁䅁兂䅁䅁䅃楡倵兑䅯睲䅁䅁䅯杒䅁䅁䅯睂䅅䅁䅅䅁䉁䅁䅁兂䅁䅁䅁䅁䅁䅁杷允䅁䅁䅕䅁䑁䅁䅷䅁䙁䅁䅁䅁癃䕰䈹权汃䅁䅁权䱂䅁䅁权䡁允䅁允䅁䅁䅅䅁䡁䅁䅁䅁䅃畧䅒䍄䉁䅁䅁兂䅁䅁䅍䅄䅁䅁䅕䅁䅁䕺瑍歭䭅䭁䅕䅁䭁䕁䅫䅁䭁䅁䉣䅁䉁䅁䅁允䅁䅁䅯䅁䅁䅁杷允䅁䅁䅕䅁䑁䅁䅷䅁䙁䅁䅁䅁癃䕰䈹权权䅁䅁权䵂䅁䅁权䡁允䅁允䅁䅁䅅䅁䙁䝁㕈偹煴穇䅆䍄䉁䅁䅁兂䅁䅁䅍䅄䅁䅁䅕䅁䅁䭁欫ご䭅䭁䅉䅁䭁䕁䅷䅁䭁䅁䉣䅁䉁䅁䅁允䅁䅁䅕䑄䉷畴偭䕨䵉䅉䅅䅁䙁䅁䅁睁䵁䅁䅁兂䅁䅁䅃䅖兒兑䅯朳䅁䅁䅯睏䅁䅁䅯睂䅅䅁䅅䅁䉁䅁䅁兂䅁䅁䅁䅁䅁䅁杷允䅁䅁䅕䅁䑁䅁䅷䅁䙁䅁䅁䅁癃䕰䈹权汃䅁䅁权䵂䅁䅁权䡁允䅁允䅁䅁䅅䅁䡁䅁䅁䅁杁佳䅒䍄䉁䅁䅁兂䅁䅁䅍䅄䅁䅁䅕䅁䅁䙁坔歔䭅䭁䅉䅁䭁䕁䄰䅁䭁䅁䉣䅁䉁䅁䅁允䅁䅁䅕䅁㙄䈳獡䕧䵉䅉䅅䅁䙁䅁䅁睁䵁䅁䅁兂䅁䅁䅁䤴㑈䅑䅯䅂䅅䅁䅯免䅁䅁䅯睂䅅䅁䅅䅁䉁䅁䅁兂奄圷癰兣獑䅑杷允䅁䅁䅕䅁䑁䅁䅷䅁䙁䅁䅁䥁煂歌䈹权汃䅁䅁权㝁䅁䅁权䡁允䅁允䅁䅁䅅䅁䡁䅁䅁䅁䅂佪䅊䍄䉁䅁䅁兂䅁䅁䅍䅄䅁䅁䅕䅁䅁䑁歪歔䭅䭁䅍䅁䭁䕁䅁䅁䭁䅁䉣䅁䉁䅁䅁允䅁䅁䅕䅁䅁䅁䅁䅁䵁䅉䅅䅁䙁䅁䅁睁䵁䅁䅁兂䅁䅁䅁㙲偒兑䅯䅁䅅䅁䅯睁䅁䅁䅯睂䅅䅁䅅䅁䉁䅁䅁权䝁允䅁䍄䉁䅁䅁兂䅁䅁䅍䅄䅁䅁䅕䅁䅁䅁乓ご䭅䩁䅙䅁䭁䑁䄰䅁䭁䅁䉣䅁䉁䅁䅁允䅁䅁䅕硥畑湯㉧唰䵅䅉䅅䅁䙁䅁䅁睁䵁䅁䅁兂䅁䅁䅁晡但兑䅯䄳䅁䅁䅯䅔䅁䅁䅯睂䅅䅁䅅䅁䉁䅁䅁兂㙁坪坂慱㝢睐杷允䅁䅁䅕䅁䑁䅁䅷䅁䙁䅁䅁䅁癃䕰䈹权元䅁䅁权䵂䅁䅁权䡁允䅁允䅁䅁䅅䅁䭁䅁䉯䅁䵁䅉䅅䅁䙁䅁䅁睁䵁䅁䅁兂䅁䅁䅁㙲偒兑䅯兰䅁䅁䅯兒䅁䅁䅯睂䅅䅁䅅䅁䉁䅁䅁睂䅁䅁䅁䅧汶䅑杷允䅁䅁䅕䅁䑁䅁䅷䅁䙁䅁䅁䅁䕁啪䈹权坃䅁䅁权䉂䅁䅁权䡁允䅁允䅁䅁䅅䅁䙁䉁卓偄楪⬳䉖䍄䉁䅁䅁兂䅁䅁䅍䅄䅁䅁䅕䅁䅁䥷楄䕕䭅䭁䅕䅁䭁䑁䄸䅁䭁䅁䉣䅁䉁䅁䅁允䅁䅁䅯䅁䅁䅁杷允䅁䅁䅕䅁䑁䅁䅷䅁䙁䅁䅁䅁乂ㅈ䉂权坄䅁䅁权乂䅁䅁权䡁允䅁允䅁䅁䅅䅁䙁佁瘶佇㡧癴⽯䍄䉁䅁䅁兂䅁䅁䅍䅄䅁䅁䅕䅁䅁䕺瑍歭䭅䩁䅁䅁䭁䑁䄰䅁䭁䅁䉣䅁䉁䅁䅁允䅁䅁䅯权䅅䅁杷允䅁䅁䅕䅁䑁䅁䅷䅁䙁䅁䅁䥁䅂啚䈹权牃䅁䅁权㝁䅁䅁权䡁允䅁允䅁䅁䅅䅁䭁䅁䉯䅁䵁䅉䅅䅁䙁䅁䅁睁䵁䅁䅁兂䅁䅁䅁㙲偒兑䅯杯䅁䅁䅯兒䅁䅁䅯睂䅅䅁䅅䅁䉁䅁䅁兂元畆偶㝣䤲村杷允䅁䅁䅕䅁䑁䅁䅷䅁䙁䅁䅁䅁杁偋䅬权慄䅁䅁权䕂䅁䅁权䡁允䅁允䅁䅁䅅䅁䙁偁獢卅䭣佣⽍䍄䉁䅁䅁兂䅁䅁䅍䅄䅁䅁䅕䅁䅁䕁乄〫䭁䭁䅉䅁䭁䍁䄸䅁䭁䅁䉣䅁䉁䅁䅁允䅁䅁䅕琴䑉㉉汇歑䵉䅉䅅䅁䙁䅁䅁睁䵁䅁䅁兂䅁䅁䅁䍉㕪䅑䅯䅂䅅䅁䅯䅒䅁䅁䅯睂䅅䅁䅅䅁䉁䅁䅁兂䅁䅁䅁䅁䅁䅁杷允䅁䅁䅕䅁䑁䅁䅷䅁䙁䅁䅁䥁煂歌䈹权湃䅁䅁权䭂䅁䅁权䡁允䅁允䅁䅁䅅䅁䭁䅁䉯䅁䵁䅉䅅䅁䙁䅁䅁睁䵁䅁䅁兂䅁䅁䅃ㅏ偬兑䅯䅯䅁䅁䅯兏䅁䅁䅯睂䅅䅁䅅䅁䉁䅁䅁兂十㡧䭄卯ㅕ䅑杷允䅁䅁䅕䅁䑁䅁䅷䅁䙁䅁䅁䅁啂欱䈵权楃䅁䅁权硁䅁䅁权䡁允䅁允䅁䅁䅅䅁䙁䅁䅁䱧愵呬䍤䍄䉁䅁䅁兂䅁䅁䅍䅄䅁䅁䅕䅁䅁䥷楄䕕䭅䭁䅁䅁䭁䕁䅅䅁䭁䅁䉣䅁䉁䅁䅁允䅁䅁䅕匶硙䭃捷歓䵁䅉䅅䅁䙁䅁䅁睁䵁䅁䅁兂䅁䅁䅃楡倵兑䅯䅫䅁䅁䅯䅑䅁䅁䅯睂䅅䅁䅅䅁䉁䅁䅁权䭁允䅁䍄䉁䅁䅁兂䅁䅁䅍䅄䅁䅁䅕䅁䅁䝧畯ご䭅䭁䅍䅁䭁䑁䅙䅁䭁䅁䉣䅁䉁䅁䅁允䅁䅁䅕䅁䅁䅁䅁䅁䵁䅉䅅䅁䙁䅁䅁睁䵁䅁䅁兂䅁䅁䅃楡倵兑䅯睷䅁䅁䅯䅔䅁䅁䅯睂䅅䅁䅅䅁䉁䅁䅁兂奃桃浇塒ㅫ䅑杷允䅁䅁䅕䅁䑁䅁䅷䅁䙁䅁䅁䵁䑸婌䉰权奄䅁䅁权䝂䅁䅁权䡁允䅁允䅁䅁䅅䅁䙁䅁䅁䅁䅁䅁䅁䍄䉁䅁䅁兂䅁䅁䅍䅄䅁䅁䅕䅁䅁䙁睳ご䭅䩁䅙䅁䭁䕁䅙䅁䭁䅁䉣䅁䉁䅁䅁允䅁䅁䅕積桍健䥍䕌䵉䅉䅅䅁䙁䅁䅁睁䵁䅁䅁兂䅁䅁䅁㙲偒兑䅯䅯䅁䅁䅯䅐䅁䅁䅯睂䅅䅁䅅䅁䉁䅁䅁兂䕁㙔ㄸ䉙牕䅑杷允䅁䅁䅕䅁䑁䅁䅷䅁䙁䅁䅁䅁癃䕰䈹权橃䅁䅁权㡁䅁䅁权䡁允䅁允䅁䅁䅅䅁䙁䥁破䅁呒歳䌱䍄䉁䅁䅁兂䅁䅁䅍䅄䅁䅁䅕䅁䅁䭁欫ご䭅䭁䅍䅁䭁䕁䅯䅁䭁䅁䉣䅁䉁䅁䅁允䅁䅁䅕㍐坩㘳啲䕕䵉䅉䅅䅁䙁䅁䅁睁䵁䅁䅁兂䅁䅁䅁䥂倱兑䅯杵䅁䅁䅯杏䅁䅁䅯睂䅅䅁䅅䅁䉁䅁䅁兂䅁䅁䅁䅁䅁䅁杷允䅁䅁䅕䅁䑁䅁䅷䅁䙁䅁䅁䵁䅃水䉂权坃䅁䅁权硁䅁䅁权䡁允䅁允䅁䅁䅅䅁䙁䅁䅁䅁䅁䅁䅁䍄䉁䅁䅁兂䅁䅁䅍䅄䅁䅁䅕䅁䅁䝁确歔䭅䩁䅙䅁䭁䕁䅙䅁䭁䅁䉣䅁䉁䅁䅁允䅁䅁䅕噋批㌹䍷啎䵉䅉䅅䅁䙁䅁䅁睁䵁䅁䅁兂䅁䅁䅁晡但兑䅯杴䅁䅁䅯䅑䅁䅁䅯睂䅅䅁䅅䅁䉁䅁䅁兂䅁䅁䅁䅁䅁䅁杷允䅁䅁䅕䅁䑁䅁䅷䅁䙁䅁䅁䅁元癤䅨权煄䅁䅁权㙁䅁䅁权䡁允䅁允䅁䅁䅅䅁䙁偁㉨慎吸畃⽕䍄䉁䅁䅁兂䅁䅁䅍䅄䅁䅁䅕䅁䅁䙧䕑䕕䭅䭁䅉䅁䭁䑁䅙䅁䭁䅁䉣䅁䉁䅁䅁允䅁䅁䅕⼯伸煊⽯啢䵉䅉䅅䅁䙁䅁䅁睁䵁䅁䅁兂䅁䅁䅁䵙㝲䅑䅯杬䅁䅁䅯杓䅁䅁䅯睂䅅䅁䅅䅁䉁䅁䅁兂䝄⽈獊空眰村杷允䅁䅁䅕䅁䑁䅁䅷䅁䙁䅁䅁䅁㑁䔵䈵权卄䅁䅁权䭂䅁䅁权䡁允䅁允䅁䅁䅅䅁䙁䉁䘫ㄶ㑇楮䅸䍄䉁䅁䅁兂䅁䅁䅍䅄䅁䅁䅕䅁䅁䅁乓ご䭅䩁䅁䅁䭁䕁䅙䅁䭁䅁䉣䅁䉁䅁䅁允䅁䅁䅯权䅅䅁杷允䅁䅁䅕䅁䑁䅁䅷䅁䙁䅁䅁䅁㑁䔵䈵权权䅁䅁权獁䅁䅁权䡁允䅁允䅁䅁䅅䅁䙁䅁䅁䅁䅁䅁䅁䍄䉁䅁䅁兂䅁䅁䅍䅄䅁䅁䅕䅁䅁䕧求ご䭅䩁䅙䅁䭁䕁䅁䅁䭁䅁䉣䅁䉁䅁䅁允䅁䅁䅕浚⽙昵䍔啊䵉䅉䅅䅁䙁䅁䅁睁䵁䅁䅁兂䅁䅁䅁㙲偒兑䅯䅯䅁䅁䅯兔䅁䅁䅯睂䅅䅁䅅䅁䉁䅁䅁兂潁䙩佩嘹潳䅑杷允䅁䅁䅕䅁䑁䅁䅷䅁䙁䅁䅁䥁煂歌䈹权楃䅁䅁权䱂䅁䅁权䡁允䅁允䅁䅁䅅䅁䙁䭁圴ㅶ㝃穎䌱䍄䉁䅁䅁兂䅁䅁䅍䅄䅁䅁䅕䅁䅁䭁欫ご䭅䭁䅉䅁䭁䕁䄰䅁䭁䅁䉣䅁䉁䅁䅁允䅁䅁䅕六塲㉂告啫䵉䅉䅅䅁䙁䅁䅁睁䵁䅁䅁兂䅁䅁䅁䵙㝲䅑䅯兰䅁䅁䅯䅓䅁䅁䅯睂䅅䅁䅅䅁䉁䅁䅁睂䅁䅁䅁偧橮䅑杷允䅁䅁䅕䅁䑁䅁䅷䅁䙁䅁䅁䅁杁偋䅬权⭄䅁䅁权畁䅁䅁权䡁允䅁允䅁䅁䅅䅁䙁䅁䅁䅁䅁䅁䅁䍄䉁䅁䅁兂䅁䅁䅍䅄䅁䅁䅕䅁䅁䕺瑍歭䭅䭁䅕䅁䭁䕁䅁䅁䭁䅁䉣䅁䉁䅁䅁允䅁䅁䅯䅁䅁䅁杷允䅁䅁䅕䅁䑁䅁䅷䅁䙁䅁䅁䥁䅂啚䈹权汃䅁䅁权㕁䅁䅁权䡁允䅁允䅁䅁䅅䅁䭁䅁䅁䅁䵁䅉䅅䅁䙁䅁䅁睁䵁䅁䅁兂䅁䅁䅃䅖兒兑䅯睹䅁䅁䅯杒䅁䅁䅯睂䅅䅁䅅䅁䉁䅁䅁兂䅁䅁䅁䅁䅁䅁杷允䅁䅁䅕䅁䑁䅁䅷䅁䙁䅁䅁䥁㝁啗䈹权汃䅁䅁权硁䅁䅁权䡁允䅁允䅁䅁䅅䅁䡁䅁䅁䅁䅄⭷䅂䍄䉁䅁䅁兂䅁䅁䅍䅄䅁䅁䅕䅁䅁䕁乄〫䭁䭁䅕䅁䭁䕁䅧䅁䭁䅁䉣䅁䉁䅁䅁允䅁䅁䅣䅁䅁䥁㕄〴䵁䅉䅅䅁䙁䅁䅁睁䵁䅁䅁兂䅁䅁䅃䅖兒兑䅯䅫䅁䅁䅯睒䅁䅁䅯睂䅅䅁䅅䅁䉁䅁䅁权䭁允䅁䍄䉁䅁䅁兂䅁䅁䅍䅄䅁䅁䅕䅁䅁䭁䩄〫䭁䭁䅍䅁䭁䑁䅑䅁䭁䅁䉣䅁䉁䅁䅁允䅁䅁䅕䅰爷䱚橆け䵉䅉䅅䅁䙁䅁䅁睁䵁䅁䅁兂䅁䅁䅁住佒兑䅯䅫䅁䅁䅯兓䅁䅁䅯睂䅅䅁䅅䅁䉁䅁䅁权䭁允䅁䍄䉁䅁䅁兂䅁䅁䅍䅄䅁䅁䅕䅁䅁䭁欫ご䭅䩁䅙䅁䭁䕁䄰䅁䭁䅁䉣䅁䉁䅁䅁允䅁䅁䅕䡴㡗畍穔ざ䵉䅉䅅䅁䙁䅁䅁睁䵁䅁䅁兂䅁䅁䅁㙲偒兑䅯䅫䅁䅁䅯兔䅁䅁䅯睂䅅䅁䅅䅁䉁䅁䅁权䭁允䅁䍄䉁䅁䅁兂䅁䅁䅍䅄䅁䅁䅕䅁䅁䕧求ご䭅䱁䅑䅁䭁䑁䅯䅁䭁䅁䉣䅁䉁䅁䅁允䅁䅁䅕䅁䅁䅁䅁䅁䵁䅉䅅䅁䙁䅁䅁睁䵁䅁䅁兂䅁䅁䅁㙲偒兑䅯䅯䅁䅁䅯睑䅁䅁䅯睂䅅䅁䅅䅁䉁䅁䅁兂杂乡敪捖湉䅑杷允䅁䅁䅕䅁䑁䅁䅷䅁䙁䅁䅁䅁杁偋䅬权㑃䅁䅁权㝁䅁䅁权䡁允䅁允䅁䅁䅅䅁䙁䅁䅁䅁䅁䅁䅁䍄䉁䅁䅁兂䅁䅁䅍䅄䅁䅁䅕䅁䅁䕁昰䕕䭅乁䅑䅁䭁䕁䅑䅁䭁䅁䉣䅁䉁䅁䅁允䅁䅁䅕穉杉䱌䵓䕎䵁䅉䅅䅁䙁䅁䅁睁䵁䅁䅁兂䅁䅁䵄祑愲兑䅯睯䅁䅁䅯䅒䅁䅁䅯睂䅅䅁䅅䅁䉁䅁䅁兂䅁䅁䅁䅁䅁䅁杷允䅁䅁䅕䅁䑁䅁䅷䅁䙁䅁䅁䅁元癤䅨权汃䅁䅁权㡁䅁䅁权䡁允䅁允䅁䅁䅅䅁䡁䅁䅁䅁杁敏䅖䍄䉁䅁䅁兂䅁䅁䅍䅄䅁䅁䅕䅁䅁䅁乓ご䭅䱁䄰䅁䭁䕁䅯䅁䭁䅁䉣䅁䉁䅁䅁允䅁䅁䅕焫久煆摑ざ䵁䅉䅅䅁䙁䅁䅁睁䵁䅁䅁兂䅁䅁䅁䵑㜳䅑䅯䅯䅁䅁䅯兎䅁䅁䅯睂䅅䅁䅅䅁䉁䅁䅁兂塄漲坵䑔橯䅑杷允䅁䅁䅕䅁䑁䅁䅷䅁䙁䅁䅁䅁㑁䔵䈵权橃䅁䅁权ぁ䅁䅁权䡁允䅁允䅁䅁䅅䅁䙁䅁䅁䅁䅁䅁䅁䍄䉁䅁䅁兂䅁䅁䅍䅄䅁䅁䅕䅁䅁䭁欫ご䭅䩁䅙䅁䭁䕁䅍䅁䭁䅁䉣䅁䉁䅁䅁允䅁䅁䅕獐⽋睥䝚䕗䵉䅉䅅䅁䙁䅁䅁睁䵁䅁䅁兂䅁䅁䅃楡倵兑䅯兰䅁䅁䅯睌䅁䅁䅯睂䅅䅁䅅䅁䉁䅁䅁权䅁䅁䅁䍄䉁䅁䅁兂䅁䅁䅍䅄䅁䅁䅕䅁䅁䭁欫ご䭅䭁䅍䅁䭁䅁䅍䅁䭁䅁䉣䅁䉁䅁䅁允䅁䅁䅕捖䄷㉇正啘䵉䅉䅅䅁䙁䅁䅁睁䵁䅁䅁兂䅁䅁䅁乖佚兑䅯杯䅁䅁䅯䅌䅁䅁䅯睂䅅䅁䅅䅁䉁䅁䅁兂䅁䅁䅁䅁䅁䅁杷允䅁䅁䅕䅁䑁䅁䅷䅁䙁䅁䅁䅁乂ㅈ䉂权楃䅁䅁权䝂䅁䅁权䡁允䅁允䅁䅁䅅䅁䙁䅁䅄㠯祇湈䍬䍄䉁䅁䅁兂䅁䅁䅍䅄䅁䅁䅕䅁䅁䥷楄䕕䭅䭁䅕䅁䭁䕁䅳䅁䭁䅁䉣䅁䉁䅁䅁允䅁䅁䅣䅁䅁䥁䍃䔵䵁䅉䅅䅁䙁䅁䅁睁䵁䅁䅁兂䅁䅁䅁䤴㑈䅑䅯睷䅁䅁䅯睑䅁䅁䅯睂䅅䅁䅅䅁䉁䅁䅁兂㥂瑏䵪噔塑䅑杷允䅁䅁䅕䅁䑁䅁䅷䅁䙁䅁䅁䅁杂癹䅴权坃䅁䅁权睁䅁䅁权䡁允䅁允䅁䅁䅅䅁䙁䅁䅁䅁䅁䅁䅁䍄䉁䅁䅁兂䅁䅁䅍䅄䅁䅁䅕䅁䅁䕁乄〫䭁䭁䅁䅁䭁䑁䅧䅁䭁䅁䉣䅁䉁䅁䅁允䅁䅁䅕䉵䘶ㄶ㑅が䵁䅉䅅䅁䙁䅁䅁睁䵁䅁䅁兂䅁䅁䅁乖佚兑䅯䅯䅁䅁䅯睌䅁䅁䅯睂䅅䅁䅅䅁䉁䅁䅁兂䅁䅁䅁䅁䅁䅁杷允䅁䅁䅕䅁䑁䅁䅷䅁䙁䅁䅁䅁乂ㅈ䉂权獄䅁䅁权㙁䅁䅁权䡁允䅁允䅁䅁䅅䅁䙁䱁乌浔㔯⭅⽅䍄䉁䅁䅁兂䅁䅁䅍䅄䅁䅁䅕䅁䅁䑁歪歔䭅䭁䅕䅁䭁䑁䅯䅁䭁䅁䉣䅁䉁䅁䅁允䅁䅁䅯䅁䅁䅁杷允䅁䅁䅕䅁䑁䅁䅷䅁䙁䅁䅁䅁杂癹䅴权坃䅁䅁权硁䅁䅁权䡁允䅁允䅁䅁䅅䅁䙁䅁䅁䅁䅁䅁䅁䍄䉁䅁䅁兂䅁䅁䅍䅄䅁䅁䅕䅁䅁䡁䭄〫䭁䭁䅫䅁䭁䑁䅫䅁䭁䅁䉣䅁䉁䅁䅁允䅁䅁䅯权䅅䅁杷允䅁䅁䅕䅁䑁䅁䅷䅁䙁䅁䅁䅁䅂智䅴权坄䅁䅁权睁䅁䅁权䡁允䅁允䅁䅁䅅䅁䙁䅁䅁䅁䅁䅁䅁䍄䉁䅁䅁兂䅁䅁䅍䅄䅁䅁䅕䅁䅁䙁坔歔䭅䭁䅕䅁䭁䑁䅁䅁䭁䅁䉣䅁䉁䅁䅁允䅁䅁䅣䅁䅁䍁坃䔴䵁䅉䅅䅁䙁䅁䅁睁䵁䅁䅁兂䅁䅁䅃楡倵兑䅯䅴䅁䅁䅯䅔䅁䅁䅯睂䅅䅁䅅䅁䉁䅁䅁兂潁䡡敺婦畑村杷允䅁䅁䅕䅁䑁䅁䅷䅁䙁䅁䅁䥁煂歌䈹权楃䅁䅁权䉂䅁䅁权䡁允䅁允䅁䅁䅅䅁䙁䅁䅁䅁䅁䅁䅁䍄䉁䅁䅁兂䅁䅁䅍䅄䅁䅁䅕䅁䅁䑧婴ご䭅䭁䅉䅁䭁䑁䅅䅁䭁䅁䉣䅁䉁䅁䅁允䅁䅁䅕呡䩕灔晫お䵉䅉䅅䅁䙁䅁䅁睁䵁䅁䅁兂䅁䅁䅃䅖兒兑䅯杬䅁䅁䅯睍䅁䅁䅯睂䅅䅁䅅䅁䉁䅁䅁兂䅁䅁䅁䅁䅁䅁杷允䅁䅁䅕䅁䑁䅁䅷䅁䙁䅁䅁䅁啂欱䈵权元䅁䅁权睁䅁䅁权䡁允䅁允䅁䅁䅅䅁䭁䅁䉯䅁䵁䅉䅅䅁䙁䅁䅁睁䵁䅁䅁兂䅁䅁䅁祥倱兑䅯朰䅁䅁䅯材䅁䅁䅯睂䅅䅁䅅䅁䉁䅁䅁兂㑃婳渵敲眴䅑杷允䅁䅁䅕䅁䑁䅁䅷䅁䙁䅁䅁䅁扂䕍䈹权穃䅁䅁权ㅁ䅁䅁权䡁允䅁允䅁䅁䅅䅁䙁䥁渹呇あ湅䍰䍄䉁䅁䅁兂䅁䅁䅍䅄䅁䅁䅕䅁䅁䕁昰䕕䭅佁䅉䅁䭁䑁䄰䅁䭁䅁䉣䅁䉁䅁䅁允䅁䅁䅕䅁䅁䅁䅁䅁䵁䅉䅅䅁䙁䅁䅁睁䵁䅁䅁兂䅁䅁䅁䤴㑈䅑䅯杯䅁䅁䅯杓䅁䅁䅯睂䅅䅁䅅䅁䉁䅁䅁兂䅁䅁瑑儯㡖村杷允䅁䅁䅕䅁䑁䅁䅷䅁䙁䅁䅁䥁煂歌䈹权い䅁䅁权䭂䅁䅁权䡁允䅁允䅁䅁䅅䅁䙁乁橗橹估楓䄱䍄䉁䅁䅁兂䅁䅁䅍䅄䅁䅁䅕䅁䅁䅁乓ご䭅偁䅁䅁䭁䑁䅑䅁䭁䅁䉣䅁䉁䅁䅁允䅁䅁䅕䅁䅁䅁䅁䅁䵁䅉䅅䅁䙁䅁䅁睁䵁䅁䅁兂䅁䅁䅁䵑㜳䅑䅯睯䅁䅁䅯睐䅁䅁䅯睂䅅䅁䅅䅁䉁䅁䅁兂䅁䵁啄㥇礰村杷允䅁䅁䅕䅁䑁䅁䅷䅁䙁䅁䅁䥁䅂啚䈹权权䅁䅁权䕂䅁䅁权䡁允䅁允䅁䅁䅅䅁䙁䡁⼰噎㘶卩䅈䍄䉁䅁䅁兂䅁䅁䅍䅄䅁䅁䅕䅁䅁䅁乓ご䭅䱁䅯䅁䭁䕁䅅䅁䭁䅁䉣䅁䉁䅁䅁允䅁䅁䅕䅁䅁䅁䅁䅁䵁䅉䅅䅁䙁䅁䅁睁䵁䅁䅁兂䅁䅁䅁䍉㕪䅑䅯䅯䅁䅁䅯杓䅁䅁䅯睂䅅䅁䅅䅁䉁䅁䅁兂⭃㝪㠷噱洴䅑杷允䅁䅁䅕䅁䑁䅁䅷䅁䙁䅁䅁䅁权晹䅴权硃䅁䅁权䥂䅁䅁权䡁允䅁允䅁䅁䅅䅁䙁䍁佲牓⽓ㄯ䌱䍄䉁䅁䅁兂䅁䅁䅍䅄䅁䅁䅕䅁䅁䭁欫ご䭅䵁䄰䅁䭁䑁䅯䅁䭁䅁䉣䅁䉁䅁䅁允䅁䅁䅕火畵煱ぉぇ䵁䅉䅅䅁䙁䅁䅁睁䵁䅁䅁兂䅁䅁䅁乖佚兑䅯兰䅁䅁䅯免䅁䅁䅯睂䅅䅁䅅䅁䉁䅁䅁睂䅁䅁䅁䵷材䅑杷允䅁䅁䅕䅁䑁䅁䅷䅁䙁䅁䅁䅁杄晧䅨权坃䅁䅁权䝂䅁䅁权䡁允䅁允䅁䅁䅅䅁䙁䅁䅁乷呴䑯䍰䍄䉁䅁䅁兂䅁䅁䅍䅄䅁䅁䅕䅁䅁䕁乄〫䭁䩁䅙䅁䭁䕁䅯䅁䭁䅁䉣䅁䉁䅁䅁允䅁䅁䅕䅁䅃⽌瑒歒䵉䅉䅅䅁䙁䅁䅁睁䵁䅁䅁兂䅁䅁䅁乖佚兑䅯杯䅁䅁䅯杌䅁䅁䅯睂䅅䅁䅅䅁䉁䅁䅁兂䅁䕁慃乐㙧村杷允䅁䅁䅕䅁䑁䅁䅷䅁䙁䅁䅁䅁乂ㅈ䉂权畄䅁䅁权䕂䅁䅁权䡁允䅁允䅁䅁䅅䅁䙁䉁䄯普樫䙅䅖䍄䉁䅁䅁兂䅁䅁䅍䅄䅁䅁䅕䅁䅁䝧畯ご䭅偁䅧䅁䭁䕁䅧䅁䭁䅁䉣䅁䉁䅁䅁允䅁䅁䅕䅁䅁䅁䅁䅁䵁䅉䅅䅁䙁䅁䅁睁䵁䅁䅁兂䅁䅁䅃䅖兒兑䅯兰䅁䅁䅯免䅁䅁䅯睂䅅䅁䅅䅁䉁䅁䅁睂䅁䅁䅁䵷材䅑杷允䅁䅁䅕䅁䑁䅁䅷䅁䙁䅁䅁䅁睂癹䅴权敄䅁䅁权䑂䅁䅁权䡁允䅁允䅁䅁䅅䅁䙁䅁䥎㕕䵮儹䅂䍄䉁䅁䅁兂䅁䅁䅍䅄䅁䅁䅕䅁䅁䕁乄〫䭁䭁䅕䅁䭁䑁䅳䅁䭁䅁䉣䅁䉁䅁䅁允䅁䅁䅣䅁䅁䕁䵃欴䵁䅉䅅䅁䙁䅁䅁睁䵁䅁䅁兂䅁䅁䅁䵑㜳䅑䅯睯䅁䅁䅯睏䅁䅁䅯睂䅅䅁䅅䅁䉁䅁䅁兂䅁䵁ぃ䅚䩨村杷允䅁䅁䅕䅁䑁䅁䅷䅁䙁䅁䅁䅁杁偋䅬权汃䅁䅁权䍂䅁䅁权䡁允䅁允䅁䅁䅅䅁䡁䅁䅁䅁䅃佬䅖䍄䉁䅁䅁兂䅁䅁䅍䅄䅁䅁䅕䅁䅁䝁䭄〫䭁䭁䅁䅁䭁䑁䅳䅁䭁䅁䉣䅁䉁䅁䅁允䅁䅁䅕㘴扗䍸睃䕅䵁䅉䅅䅁䙁䅁䅁睁䵁䅁䅁兂䅁䅁䅁䥅㑈䅑䅯睹䅁䅁䅯兏䅁䅁䅯睂䅅䅁䅅䅁䉁䅁䅁兂䅁䅁䅁䅁䅁䅁杷允䅁䅁䅕䅁䑁䅁䅷䅁䙁䅁䅁䅁杄晧䅨权橃䅁䅁权䩂䅁䅁权䡁允䅁允䅁䅁䅅䅁䙁䅁䅁䕑橣䕦䍖䍄䉁䅁䅁兂䅁䅁䅍䅄䅁䅁䅕䅁䅁䑧婴ご䭅䭁䅕䅁䭁䍁䅷䅁䭁䅁䉣䅁䉁䅁䅁允䅁䅁䅣䅁䅁䵁㙁䔴䵁䅉䅅䅁䙁䅁䅁睁䵁䅁䅁兂䅁䅁䅃楡倵兑䅯䅫䅁䅁䅯免䅁䅁䅯睂䅅䅁䅅䅁䉁䅁䅁权䭁允䅁䍄䉁䅁䅁兂䅁䅁䅍䅄䅁䅁䅕䅁䅁䝧畯ご䭅乁䅉䅁䭁䕁䅷䅁䭁䅁䉣䅁䉁䅁䅁允䅁䅁䅕䉓䱫䩰晋が䵁䅉䅅䅁䙁䅁䅁睁䵁䅁䅁兂䅁䅁䅁䥂倱兑䅯䅯䅁䅁䅯杒䅁䅁䅯睂䅅䅁䅅䅁䉁䅁䅁兂㉃⼸唳䝥畫䅑杷允䅁䅁䅕䅁䑁䅁䅷䅁䙁䅁䅁䅁杁偋䅬权㉃䅁䅁权硁䅁䅁权䡁允䅁允䅁䅁䅅䅁䙁䅁䅁䅁㙩癭䉴䍄䉁䅁䅁兂䅁䅁䅍䅄䅁䅁䅕䅁䅁䅁乓ご䭅佁䅑䅁䭁䑁䅁䅁䭁䅁䉣䅁䉁䅁䅁允䅁䅁䅕䅁䅁䅁䅁䅁䵁䅉䅅䅁䙁䅁䅁睁䵁䅁䅁兂䅁䅁䅃ㅏ偬兑䅯䅫䅁䅁䅯免䅁䅁䅯睂䅅䅁䅅䅁䉁䅁䅁权䭁允䅁䍄䉁䅁䅁兂䅁䅁䅍䅄䅁䅁䅕䅁䅁䙁坔歔䭅䩁䅙䅁䭁䑁䅫䅁䭁䅁䉣䅁䉁䅁䅁允䅁䅁䅕䅁䅁扯歕か䵉䅉䅅䅁䙁䅁䅁睁䵁䅁䅁兂䅁䅁䅁䵙㝲䅑䅯䅫䅁䅁䅯睍䅁䅁䅯睂䅅䅁䅅䅁䉁䅁䅁权䭁允䅁䍄䉁䅁䅁兂䅁䅁䅍䅄䅁䅁䅕䅁䅁䙧䕑䕕䭅佁䅑䅁䭁䕁䅁䅁䭁䅁䉣䅁䉁䅁䅁允䅁䅁䅕䅁䅁䅁䅁䅁䵁䅉䅅䅁䙁䅁䅁睁䵁䅁䅁兂䅁䅁䅁乖佚兑䅯兰䅁䅁䅯兏䅁䅁䅯睂䅅䅁䅅䅁䉁䅁䅁睂䅁䅁䅁乯桘䅑杷允䅁䅁䅕䅁䑁䅁䅷䅁䙁䅁䅁䅁杄晧䅨权坃䅁䅁权䩂䅁䅁权䡁允䅁允䅁䅁䅅䅁䙁䅁䅁䰴煢て䍊䍄䉁䅁䅁兂䅁䅁䅍䅄䅁䅁䅕䅁䅁䙧䕑䕕䭅偁䅯䅁䭁䑁䄰䅁䭁䅁䉣䅁䉁䅁䅁允䅁䅁䅕䅁䅁䅁䅁䅁䵁䅉䅅䅁䙁䅁䅁睁䵁䅁䅁兂䅁䅁䅁䵑㜳䅑䅯䅫䅁䅁䅯兒䅁䅁䅯睂䅅䅁䅅䅁䉁䅁䅁权䭁允䅁䍄䉁䅁䅁兂䅁䅁䅍䅄䅁䅁䅕䅁䅁䑁歪歔䭅䭁䅕䅁䭁䑁䅣䅁䭁䅁䉣䅁䉁䅁䅁允䅁䅁䅣䅁䅁䭁敂欴䵁䅉䅅䅁䙁䅁䅁睁䵁䅁䅁兂䅁䅁䅄佧兊兑䅯朹䅁䅁䅯睒䅁䅁䅯睂䅅䅁䅅䅁䉁䅁䅁兂䅁䅁䅁䅁䅁䅁杷允䅁䅁䅕䅁䑁䅁䅷䅁䙁䅁䅁䅁啂欱䈵权汃䅁䅁权㙁䅁䅁权䡁允䅁允䅁䅁䅅䅁䡁䅁䅁䅁杂⭁䅊䍄䉁䅁䅁兂䅁䅁䅍䅄䅁䅁䅕䅁䅁䩁㉂䔫䭁䩁䅙䅁䭁䑁䅉䅁䭁䅁䉣䅁䉁䅁䅁允䅁䅁䅕䅁䅁䱨湂ぅ䵉䅉䅅䅁䙁䅁䅁睁䵁䅁䅁兂䅁䅁䅁䤴㑈䅑䅯杴䅁䅁䅯睍䅁䅁䅯睂䅅䅁䅅䅁䉁䅁䅁兂䅁䅁䵁䰵呕村杷允䅁䅁䅕䅁䑁䅁䅷䅁䙁䅁䅁䅁啂欱䈵权元䅁䅁权㙁䅁䅁权䡁允䅁允䅁䅁䅅䅁䭁䅁䉯䅁䵁䅉䅅䅁䙁䅁䅁睁䵁䅁䅁兂䅁䅁䅁穗偂兑䅯䅫䅁䅁䅯睐䅁䅁䅯睂䅅䅁䅅䅁䉁䅁䅁权䭁允䅁䍄䉁䅁䅁兂䅁䅁䅍䅄䅁䅁䅕䅁䅁䕁昰䕕䭅偁䅯䅁䭁䕁䅕䅁䭁䅁䉣䅁䉁䅁䅁允䅁䅁䅕睬䨴祇⭉䕙䵉䅉䅅䅁䙁䅁䅁睁䵁䅁䅁兂䅁䅁䅁䵯㝮䅑䅯睸䅁䅁䅯睍䅁䅁䅯睂䅅䅁䅅䅁䉁䅁䅁兂䅁䅁䅁䅁䅁䅁杷允䅁䅁䅕䅁䑁䅁䅷䅁䙁䅁䅁䅁癃䕰䈹权啄䅁䅁权乂䅁䅁权䡁允䅁允䅁䅁䅅䅁䙁䑁捚牶敩䍬䅬䍄䉁䅁䅁兂䅁䅁䅍䅄䅁䅁䅕䅁䅁䕺瑍歭䭅䩁䅁䅁䭁䑁䅧䅁䭁䅁䉣䅁䉁䅁䅁允䅁䅁䅯权䅅䅁杷允䅁䅁䅕䅁䑁䅁䅷䅁䙁䅁䅁䥁啂䙂䉂权汃䅁䅁权䕂䅁䅁权䡁允䅁允䅁䅁䅅䅁䡁䅁䅁䅁权佣䅎䍄䉁䅁䅁兂䅁䅁䅍䅄䅁䅁䅕䅁䅁䝧畯ご䭅䭁䅕䅁䭁䕁䅳䅁䭁䅁䉣䅁䉁䅁䅁允䅁䅁䅣䅁䅁䥁䍃䔵䵁䅉䅅䅁䙁䅁䅁睁䵁䅁䅁兂䅁䅁䅁䡫㑢䅑䅯䅫䅁䅁䅯杓䅁䅁䅯睂䅅䅁䅅䅁䉁䅁䅁权䭁允䅁䍄䉁䅁䅁兂䅁䅁䅍䅄䅁䅁䅕䅁䅁䩁㉂䔫䭁䱁䅳䅁䭁䑁䅯䅁䭁䅁䉣䅁䉁䅁䅁允䅁䅁䅕䅁䅁穢煍え䵉䅉䅅䅁䙁䅁䅁睁䵁䅁䅁兂䅁䅁䅁乖佚兑䅯杬䅁䅁䅯睐䅁䅁䅯睂䅅䅁䅅䅁䉁䅁䅁兂䅁䵁噄畳祯村杷允䅁䅁䅕䅁䑁䅁䅷䅁䙁䅁䅁䅁杁偋䅬权穃䅁䅁权畁䅁䅁权䡁允䅁允䅁䅁䅅䅁䙁䅁䅁偯䥐䕫䍊䍄䉁䅁䅁兂䅁䅁䅍䅄䅁䅁䅕䅁䅁䙁坔歔䭅䩁䅁䅁䭁䑁䄸䅁䭁䅁䉣䅁䉁䅁䅁允䅁䅁䅯权䅅䅁杷允䅁䅁䅕䅁䑁䅁䅷䅁䙁䅁䅁䅁啂欱䈵权权䅁䅁权㍁䅁䅁权䡁允䅁允䅁䅁䅅䅁䙁䅁婄婤偙穕䅊䍄䉁䅁䅁兂䅁䅁䅍䅄䅁䅁䅕䅁䅁䥷楄䕕䭅佁䅉䅁䭁䍁䄴䅁䭁䅁䉣䅁䉁䅁䅁允䅁䅁䅕䅁䅁䅁䅁䅁䵁䅉䅅䅁䙁䅁䅁睁䵁䅁䅁兂䅁䅁䅁䵙㝲䅑䅯䄹䅁䅁䅯兓䅁䅁䅯睂䅅䅁䅅䅁䉁䅁䅁兂兂偲兮〳畍䅑杷允䅁䅁䅕䅁䑁䅁䅷䅁䙁䅁䅁䅁啂欱䈵权橃䅁䅁权㍁䅁䅁权䡁允䅁允䅁䅁䅅䅁䙁䅁䅁䡁䙵嘴䍎䍄䉁䅁䅁兂䅁䅁䅍䅄䅁䅁䅕䅁䅁䑁歪歔䭅偁䅯䅁䭁䕁䅧䅁䭁䅁䉣䅁䉁䅁䅁允䅁䅁䅕䅁䅁䅁䅁䅁䵁䅉䅅䅁䙁䅁䅁睁䵁䅁䅁兂䅁䅁䅁乖佚兑䅯杬䅁䅁䅯睎䅁䅁䅯睂䅅䅁䅅䅁䉁䅁䅁兂䅁䥁牃穹ぁ村杷允䅁䅁䅕䅁䑁䅁䅷䅁䙁䅁䅁䅁㑁䔵䈵权权䅁䅁权⭁䅁䅁权䡁允䅁允䅁䅁䅅䅁䙁䍁䌷㥆兹眶䅆䍄䉁䅁䅁兂䅁䅁䅍䅄䅁䅁䅕䅁䅁䙁坔歔䭅䭁䅁䅁䭁䑁䅳䅁䭁䅁䉣䅁䉁䅁䅁允䅁䅁䅕捌汄坪婵き䵁䅉䅅䅁䙁䅁䅁睁䵁䅁䅁兂䅁䅁䅁䥂倱兑䅯睯䅁䅁䅯睏䅁䅁䅯睂䅅䅁䅅䅁䉁䅁䅁兂湂畚㡢ㅬ㍩兑杷允䅁䅁䅕䅁䑁䅁䅷䅁䙁䅁䅁䅁䕁啪䈹权灃䅁䅁权䡂䅁䅁权䡁允䅁允䅁䅁䅅䅁䭁䅁䉯䅁䵁䅉䅅䅁䙁䅁䅁睁䵁䅁䅁兂䅁䅁䅁乖佚兑䅯睯䅁䅁䅯睁䅁䅁䅯睂䅅䅁䅅䅁䉁䅁䅁兂䅁䝁杨婸桸村杷允䅁䅁䅕䅁䑁䅁䅷䅁䙁䅁䅁䅁杄晧䅨权元䅁䅁权祁䅁䅁权䡁允䅁允䅁䅁䅅䅁䭁䅁䉯䅁䵁䅉䅅䅁䙁䅁䅁睁䵁䅁䅁兂䅁䅁䅁穗偂兑䅯睯䅁䅁䅯兑䅁䅁䅯睂䅅䅁䅅䅁䉁䅁䅁兂ぁ⬸穓㡣嘵村杷允䅁䅁䅕䅁䑁䅁䅷䅁䙁䅁䅁䅁啂欱䈵权坃䅁䅁权㥁䅁䅁权䡁允䅁允䅁䅁䅅䅁䙁䅁䅁䕧㙓橋䍰䍄䉁䅁䅁兂䅁䅁䅍䅄䅁䅁䅕䅁䅁䭁欫ご䭅偁䄴䅁䭁䕁䅕䅁䭁䅁䉣䅁䉁䅁䅁允䅁䅁䅕䙶祩甲䘲ぇ䵉䅉䅅䅁䙁䅁䅁睁䵁䅁䅁兂䅁䅁䅁乖佚兑䅯杯䅁䅁䅯李䅁䅁䅯睂䅅䅁䅅䅁䉁䅁䅁兂䅁偁獹坅㝴村杷允䅁䅁䅕䅁䑁䅁䅷䅁䙁䅁䅁䅁杁偋䅬权坃䅁䅁权䱂䅁䅁权䡁允䅁允䅁䅁䅅䅁䙁䅁䅁䱁㝱呹䍂䍄䉁䅁䅁兂䅁䅁䅍䅄䅁䅁䅕䅁䅁䡁瑳ご䭅䱁䄸䅁䭁䑁䅯䅁䭁䅁䉣䅁䉁䅁䅁允䅁䅁䅕䅁䅁䅁䅁䅁䵁䅉䅅䅁䙁䅁䅁睁䵁䅁䅁兂䅁䅁䅁䡫㑢䅑䅯睶䅁䅁䅯䅎䅁䅁䅯睂䅅䅁䅅䅁䉁䅁䅁兂䅁䅁䅁䅁䅁䅁杷允䅁䅁䅕䅁䑁䅁䅷䅁䙁䅁䅁䅁睂癹䅴权橃䅁䅁权ぁ䅁䅁权䡁允䅁允䅁䅁䅅䅁䙁䅁䅁煷祯歚䍨䍄䉁䅁䅁兂䅁䅁䅍䅄䅁䅁䅕䅁䅁䥁刳歔䭅䵁䅍䅁䭁䕁䅳䅁䭁䅁䉣䅁䉁䅁䅁允䅁䅁䅕䅁䅁䅁䅁䅁䵁䅉䅅䅁䙁䅁䅁睁䵁䅁䅁兂䅁䅁䅁䵑㜳䅑䅯睳䅁䅁䅯兏䅁䅁䅯睂䅅䅁䅅䅁䉁䅁䅁兂䅁䅁䅁䅁䅁䅁杷允䅁䅁䅕䅁䑁䅁䅷䅁䙁䅁䅁䅁扂䕍䈹权元䅁䅁权㑁䅁䅁权䡁允䅁允䅁䅁䅅䅁䭁䅁䉯䅁䵁䅉䅅䅁䙁䅁䅁睁䵁䅁䅁兂䅁䅁䅁乖佚兑䅯朷䅁䅁䅯睁䅁䅁䅯睂䅅䅁䅅䅁䉁䅁䅁兂睄䵓摯獄剒䅑杷允䅁䅁䅕䅁䑁䅁䅷䅁䙁䅁䅁䵁䅃水䉂权权䅁䅁权䩂䅁䅁权䡁允䅁允䅁䅁䅅䅁䙁䡁䑴刲煷歯䅨䍄䉁䅁䅁兂䅁䅁䅍䅄䅁䅁䅕䅁䅁䝁䭄〫䭁乁䅑䅁䭁䕁䅅䅁䭁䅁䉣䅁䉁䅁䅁允䅁䅁䅕䄳䉹㝈䉆問䵁䅉䅅䅁䙁䅁䅁睁䵁䅁䅁兂䅁䅁䅁乖佚兑䅯杬䅁䅁䅯杒䅁䅁䅯睂䅅䅁䅅䅁䉁䅁䅁兂䅁䭁潁杪䍰村杷允䅁䅁䅕䅁䑁䅁䅷䅁䙁䅁䅁䅁啂欱䈵权元䅁䅁权䝂䅁䅁权䡁允䅁允䅁䅁䅅䅁䭁䅁䉯䅁䵁䅉䅅䅁䙁䅁䅁睁䵁䅁䅁兂䅁䅁䅁乖佚兑䅯䅯䅁䅁䅯睒䅁䅁䅯睂䅅䅁䅅䅁䉁䅁䅁兂⽃佷坅ひ扳䅑杷允䅁䅁䅕䅁䑁䅁䅷䅁䙁䅁䅁䅁啂欱䈵权坃䅁䅁权䡂䅁䅁权䡁允䅁允䅁䅁䅅䅁䙁䅁䅁䥙橓歒䍎䍄䉁䅁䅁兂䅁䅁䅍䅄䅁䅁䅕䅁䅁䩁㉂䔫䭁䩁䅙䅁䭁䑁䅁䅁䭁䅁䉣䅁䉁䅁䅁允䅁䅁䅕䅁䅁䡇捊歄䵉䅉䅅䅁䙁䅁䅁睁䵁䅁䅁兂䅁䅁䅁䤴㑈䅑䅯典䅁䅁䅯児䅁䅁䅯睂䅅䅁䅅䅁䉁䅁䅁兂䉂〶睯光婅䅑杷允䅁䅁䅕䅁䑁䅁䅷䅁䙁䅁䅁䅁啂欱䈵权汃䅁䅁权䡂䅁䅁权䡁允䅁允䅁䅁䅅䅁䡁䅁䅁䅁杄⭹䅎䍄䉁䅁䅁兂䅁䅁䅍䅄䅁䅁䅕䅁䅁佁䉃䔫䭁䭁䅕䅁䭁䕁䅅䅁䭁䅁䉣䅁䉁䅁䅁允䅁䅁䅣䅁䅁佁䍂〴䵁䅉䅅䅁䙁䅁䅁睁䵁䅁䅁兂䅁䅁䅁摪但兑䅯䄫䅁䅁䅯兑䅁䅁䅯睂䅅䅁䅅䅁䉁䅁䅁兂䅁䅁䅁䅁䅁䅁杷允䅁䅁䅕䅁䑁䅁䅷䅁䙁䅁䅁䥁啂䙂䉂权坃䅁䅁权ㅁ䅁䅁权䡁允䅁允䅁䅁䅅䅁䙁䥁汘ㅤ书䌲䍚䍄䉁䅁䅁兂䅁䅁䅍䅄䅁䅁䅕䅁䅁䝧畯ご䭅䩁䅁䅁䭁䕁䅉䅁䭁䅁䉣䅁䉁䅁䅁允䅁䅁䅯权䅅䅁杷允䅁䅁䅕䅁䑁䅁䅷䅁䙁䅁䅁䥁啂䙂䉂权权䅁䅁权獁䅁䅁权䡁允䅁允䅁䅁䅅䅁䙁䱁昶楇搯䉊䅨䍄䉁䅁䅁兂䅁䅁䅍䅄䅁䅁䅕䅁䅁䥷楄䕕䭅䵁䄴䅁䭁䑁䅍䅁䭁䅁䉣䅁䉁䅁䅁允䅁䅁䅕䅁䅁䅁䅁䅁䵁䅉䅅䅁䙁䅁䅁睁䵁䅁䅁兂䅁䅁䅁摪但兑䅯杹䅁䅁䅯睏䅁䅁䅯睂䅅䅁䅅䅁䉁䅁䅁兂㡂橄晐䵶漷睐杷允䅁䅁䅕䅁䑁䅁䅷䅁䙁䅁䅁䅁䅂智䅴权䉄䅁䅁权㍁䅁䅁权䡁允䅁允䅁䅁䅅䅁䙁䅁䅁䅁䅁䅁䅁䍄䉁䅁䅁兂䅁䅁䅍䅄䅁䅁䅕䅁䅁䙁坔歔䭅䭁䅍䅁䭁䕁䅧䅁䭁䅁䉣䅁䉁䅁䅁允䅁䅁䅕䅁㑃救䙮䕙䵉䅉䅅䅁䙁䅁䅁睁䵁䅁䅁兂䅁䅁䅁䤴㑈䅑䅯䅫䅁䅁䅯䅑䅁䅁䅯睂䅅䅁䅅䅁䉁䅁䅁权䭁允䅁䍄䉁䅁䅁兂䅁䅁䅍䅄䅁䅁䅕䅁䅁䙁坔歔䭅䩁䅁䅁䭁䕁䅧䅁䭁䅁䉣䅁䉁䅁䅁允䅁䅁䅯权䅅䅁杷允䅁䅁䅕䅁䑁䅁䅷䅁䙁䅁䅁䅁睂癹䅴权坃䅁䅁权穁䅁䅁权䡁允䅁允䅁䅁䅅䅁䙁䅁䅁䭁獷䉡䍒䍄䉁䅁䅁兂䅁䅁䅍䅄䅁䅁䅕䅁䅁䥁刳歔䭅䭁䅫䅁䭁䕁䅅䅁䭁䅁䉣䅁䉁䅁䅁允䅁䅁䅯权䅅䅁杷允䅁䅁䅕䅁䑁䅁䅷䅁䙁䅁䅁䵁䅃水䉂权元䅁䅁权畁䅁䅁权䡁允䅁允䅁䅁䅅䅁䭁䅁䉯䅁䵁䅉䅅䅁䙁䅁䅁睁䵁䅁䅁兂䅁䅁䅃ㅏ偬兑䅯䅫䅁䅁䅯睓䅁䅁䅯睂䅅䅁䅅䅁䉁䅁䅁权䭁允䅁䍄䉁䅁䅁兂䅁䅁䅍䅄䅁䅁䅕䅁䅁䙁坔歔䭅䭁䅕䅁䭁䑁䅕䅁䭁䅁䉣䅁䉁䅁䅁允䅁䅁䅣䅁䅁佁啂䔵䵁䅉䅅䅁䙁䅁䅁睁䵁䅁䅁兂䅁䅁䅁穗偂兑䅯杬䅁䅁䅯兑䅁䅁䅯睂䅅䅁䅅䅁䉁䅁䅁兂䅁䕁䥏䥅火村杷允䅁䅁䅕䅁䑁䅁䅷䅁䙁䅁䅁䥁啂䙂䉂权潄䅁䅁权䩂䅁䅁权䡁允䅁允䅁䅁䅅䅁䙁䙁じ㉁䡓噬䅚䍄䉁䅁䅁兂䅁䅁䅍䅄䅁䅁䅕䅁䅁䥁刳歔䭅䭁䅍䅁䭁䑁䅳䅁䭁䅁䉣䅁䉁䅁䅁允䅁䅁䅕䅁䅁䝍慺䕑䵉䅉䅅䅁䙁䅁䅁睁䵁䅁䅁兂䅁䅁䅁晡但兑䅯䅵䅁䅁䅯兎䅁䅁䅯睂䅅䅁䅅䅁䉁䅁䅁兂卄嘸猵䕆乨䅑杷允䅁䅁䅕䅁䑁䅁䅷䅁䙁䅁䅁䅁乃唰䈵权ぃ䅁䅁权䍂䅁䅁权䡁允䅁允䅁䅁䅅䅁䙁䅁䅁䭑㑬け䌵䍄䉁䅁䅁兂䅁䅁䅍䅄䅁䅁䅕䅁䅁䙁坔歔䭅䩁䅁䅁䭁䕁䅳䅁䭁䅁䉣䅁䉁䅁䅁允䅁䅁䅯权䅅䅁杷允䅁䅁䅕䅁䑁䅁䅷䅁䙁䅁䅁䅁啂欱䈵权元䅁䅁权ㅁ䅁䅁权䡁允䅁允䅁䅁䅅䅁䭁䅁䉯䅁䵁䅉䅅䅁䙁䅁䅁睁䵁䅁䅁兂䅁䅁䅁摪但兑䅯䅯䅁䅁䅯睐䅁䅁䅯睂䅅䅁䅅䅁䉁䅁䅁兂時噳睯桨照䅑杷允䅁䅁䅕䅁䑁䅁䅷䅁䙁䅁䅁䅁啂欱䈵权汃䅁䅁权䱂䅁䅁权䡁允䅁允䅁䅁䅅䅁䡁䅁䅁䅁䅃畧䅒䍄䉁䅁䅁兂䅁䅁䅍䅄䅁䅁䅕䅁䅁䡁䭄〫䭁䅁䉁䅁䭁䑁䅙䅁䭁䅁䉣䅁䉁䅁䅁允䅁䅁䅯睐䅅䅁杷允䅁䅁䅕䅁䑁䅁䅷䅁䙁䅁䅁䅁啂欱䈵权橃䅁䅁权䵂䅁䅁权䡁允䅁允䅁䅁䅅䅁䙁䅁䅁䉉䱚䙥䍖䍄䉁䅁䅁兂䅁䅁䅍䅄䅁䅁䅕䅁䅁䙁坔歔䭅䩁䅁䅁䭁䕁䅷䅁䭁䅁䉣䅁䉁䅁䅁允䅁䅁䅯权䅅䅁杷允䅁䅁䅕䅁䑁䅁䅷䅁䙁䅁䅁䅁杄晧䅨权楃䅁䅁权䡂䅁䅁权䡁允䅁允䅁䅁䅅䅁䙁䅁䅁䙑歺湔䍊䍄䉁䅁䅁兂䅁䅁䅍䅄䅁䅁䅕䅁䅁䙁坔歔䭅䭁䅉䅁䭁䑁䄴䅁䭁䅁䉣䅁䉁䅁䅁允䅁䅁䅕䅁啄杺啅步䵉䅉䅅䅁䙁䅁䅁睁䵁䅁䅁兂䅁䅁䅃偣佂兑䅯杴䅁䅁䅯杒䅁䅁䅯睂䅅䅁䅅䅁䉁䅁䅁兂䅁䕁䍁㕎硁村杷允䅁䅁䅕䅁䑁䅁䅷䅁䙁䅁䅁䅁啂欱䈵权元䅁䅁权⭁䅁䅁权䡁允䅁允䅁䅁䅅䅁䭁䅁䉯䅁䵁䅉䅅䅁䙁䅁䅁睁䵁䅁䅁兂䅁䅁䅃ㅏ偬兑䅯朵䅁䅁䅯䅑䅁䅁䅯睂䅅䅁䅅䅁䉁䅁䅁兂䅁䅁䅁䅁䅁䅁杷允䅁䅁䅕䅁䑁䅁䅷䅁䙁䅁䅁䅁癃䕰䈹权湃䅁䅁权㡁䅁䅁权䡁允䅁允䅁䅁䅅䅁䭁䅁䉯䅁䵁䅉䅅䅁䙁䅁䅁睁䵁䅁䅁兂䅁䅁䅁䵙㝲䅑䅯睯䅁䅁䅯睎䅁䅁䅯睂䅅䅁䅅䅁䉁䅁䅁兂䅁䉁䥑䭱䭨村杷允䅁䅁䅕䅁䑁䅁䅷䅁䙁䅁䅁䥁䅂啚䈹权橃䅁䅁权畁䅁䅁权䡁允䅁允䅁䅁䅅䅁䙁䅁䅁䅁䅁䅁䅁䍄䉁䅁䅁兂䅁䅁䅍䅄䅁䅁䅕䅁䅁䕁乄〫䭁䱁䅅䅁䭁䑁䅙䅁䭁䅁䉣䅁䉁䅁䅁允䅁䅁䅕䅁潂桓䕨啡䵉䅉䅅䅁䙁䅁䅁睁䵁䅁䅁兂䅁䅁䅁乖佚兑䅯杯䅁䅁䅯兒䅁䅁䅯睂䅅䅁䅅䅁䉁䅁䅁兂䅁䭁䵓㡴㘹村杷允䅁䅁䅕䅁䑁䅁䅷䅁䙁䅁䅁䅁杂癹䅴权卄䅁䅁权㥁䅁䅁权䡁允䅁允䅁䅁䅅䅁䙁䱁慚か汭椫䅰䍄䉁䅁䅁兂䅁䅁䅍䅄䅁䅁䅕䅁䅁䙁坔歔䭅䩁䅙䅁䭁䑁䅷䅁䭁䅁䉣䅁䉁䅁䅁允䅁䅁䅕䅁䅂䕔硐歒䵉䅉䅅䅁䙁䅁䅁睁䵁䅁䅁兂䅁䅁䅁穗偂兑䅯杬䅁䅁䅯睍䅁䅁䅯睂䅅䅁䅅䅁䉁䅁䅁兂䅁䅁䅁䅁䅁䅁杷允䅁䅁䅕䅁䑁䅁䅷䅁䙁䅁䅁䅁䅄倹䅴权㉃䅁䅁权䥂䅁䅁权䡁允䅁允䅁䅁䅅䅁䙁䥁椷穙ㅌ穱䍎䍄䉁䅁䅁兂䅁䅁䅍䅄䅁䅁䅕䅁䅁䙁坔歔䭅䭁䅕䅁䭁䕁䅯䅁䭁䅁䉣䅁䉁䅁䅁允䅁䅁䅣䅁䅁䵁浂唵䵁䅉䅅䅁䙁䅁䅁睁䵁䅁䅁兂䅁䅁䅁乖佚兑䅯杯䅁䅁䅯村䅁䅁䅯睂䅅䅁䅅䅁䉁䅁䅁兂䅁䩁歔湶䅇村杷允䅁䅁䅕䅁䑁䅁䅷䅁䙁䅁䅁䥁㝁啗䈹权汃䅁䅁权䍂䅁䅁权䡁允䅁允䅁䅁䅅䅁䡁䅁䅁䅁䅃佬䅖䍄䉁䅁䅁兂䅁䅁䅍䅄䅁䅁䅕䅁䅁䝁䭄〫䭁佁䅙䅁䭁䑁䅣䅁䭁䅁䉣䅁䉁䅁䅁允䅁䅁䅕䅁䅁䅁䅁䅁䵁䅉䅅䅁䙁䅁䅁睁䵁䅁䅁兂䅁䅁䅄佧兊兑䅯朰䅁䅁䅯児䅁䅁䅯睂䅅䅁䅅䅁䉁䅁䅁兂䅁䅁䅁䅁䅁䅁杷允䅁䅁䅕䅁䑁䅁䅷䅁䙁䅁䅁䅁䅂智䅴权权䅁䅁权睁䅁䅁权䡁允䅁允䅁䅁䅅䅁䙁䵁䱤㑎䉬䑑䅎䍄䉁䅁䅁兂䅁䅁䅍䅄䅁䅁䅕䅁䅁䙁坔歔䭅䭁䅕䅁䭁䕁䅉䅁䭁䅁䉣䅁䉁䅁䅁允䅁䅁䅣䅁䅁䥁啃唵䵁䅉䅅䅁䙁䅁䅁睁䵁䅁䅁兂䅁䅁䅃ㅏ偬兑䅯䅴䅁䅁䅯李䅁䅁䅯睂䅅䅁䅅䅁䉁䅁䅁兂䅁䍁㡒浡䑬村杷允䅁䅁䅕䅁䑁䅁䅷䅁䙁䅁䅁䅁扂䕍䈹权权䅁䅁权㥁䅁䅁权䡁允䅁允䅁䅁䅅䅁䙁䉁䕫杖琴楳䅨䍄䉁䅁䅁兂䅁䅁䅍䅄䅁䅁䅕䅁䅁䉁䉃䔫䭁䱁䅯䅁䭁䕁䅙䅁䭁䅁䉣䅁䉁䅁䅁允䅁䅁䅕䅁䅃灬硈歓䵉䅉䅅䅁䙁䅁䅁睁䵁䅁䅁兂䅁䅁䅃偣佂兑䅯睱䅁䅁䅯䅍䅁䅁䅯睂䅅䅁䅅䅁䉁䅁䅁权䭁允䅁䍄䉁䅁䅁兂䅁䅁䅍䅄䅁䅁䅕䅁䅁䝁确歔䭅䭁䅕䅁䭁䍁䅷䅁䭁䅁䉣䅁䉁䅁䅁允䅁䅁䅣䅁䅁䵁㙁䔴䵁䅉䅅䅁䙁䅁䅁睁䵁䅁䅁兂䅁䅁䅁偷㝔䅑䅯杹䅁䅁䅯杍䅁䅁䅯睂䅅䅁䅅䅁䉁䅁䅁兂䅁䅁䅁䅁䅁䅁杷允䅁䅁䅕䅁䑁䅁䅷䅁䙁䅁䅁䅁元癤䅨权杄䅁䅁权㡁䅁䅁权䡁允䅁允䅁䅁䅅䅁䙁䅁䅁䅁䅁䅁䅁䍄䉁䅁䅁兂䅁䅁䅍䅄䅁䅁䅕䅁䅁䝁确歔䭅䭁䅉䅁䭁䍁䄸䅁䭁䅁䉣䅁䉁䅁䅁允䅁䅁䅕器佩㡲噧き䵉䅉䅅䅁䙁䅁䅁睁䵁䅁䅁兂䅁䅁䅁䵯㝮䅑䅯䄳䅁䅁䅯䅍䅁䅁䅯睂䅅䅁䅅䅁䉁䅁䅁兂䅁䅁䅁䅁䅁䅁杷允䅁䅁䅕䅁䑁䅁䅷䅁䙁䅁䅁䅁䕁啪䈹权坃䅁䅁权䡂䅁䅁权䡁允䅁允䅁䅁䅅䅁䙁䭁桵睊㙡偤䉖䍄䉁䅁䅁兂䅁䅁䅍䅄䅁䅁䅕䅁䅁䙁坔歔䭅䩁䅙䅁䭁䕁䄰䅁䭁䅁䉣䅁䉁䅁䅁允䅁䅁䅕䅁䅁桰奩げ䵉䅉䅅䅁䙁䅁䅁睁䵁䅁䅁兂䅁䅁䅁㙲偒兑䅯朴䅁䅁䅯杍䅁䅁䅯睂䅅䅁䅅䅁䉁䅁䅁兂䅁䅁䅁䅁䅁䅁杷允䅁䅁䅕䅁䑁䅁䅷䅁䙁䅁䅁䅁啂欱䈵权权䅁䅁权䑂䅁䅁权䡁允䅁允䅁䅁䅅䅁䙁佁条祘䑴刷䄱䍄䉁䅁䅁兂䅁䅁䅍䅄䅁䅁䅕䅁䅁䕁乄〫䭁佁䅙䅁䭁䕁䅉䅁䭁䅁䉣䅁䉁䅁䅁允䅁䅁䅕畅䝊㥇瑤䐸䴸䅉䅅䅁䙁䅁䅁睁䵁䅁䅁兂䅁䅁䅁乖佚兑䅯睯䅁䅁䅯睑䅁䅁䅯睂䅅䅁䅅䅁䉁䅁䅁兂䅁佁㙁䥨敎村杷允䅁䅁䅕䅁䑁䅁䅷䅁䙁䅁䅁䅁扂䕍䈹权䱄䅁䅁权䡂䅁䅁权䡁允䅁允䅁䅁䅅䅁䙁䅁䅁䅁䅁䅁䅁䍄䉁䅁䅁兂䅁䅁䅍䅄䅁䅁䅕䅁䅁䥷楄䕕䭅䱁䅍䅁䭁䑁䅫䅁䭁䅁䉣䅁䉁䅁䅁允䅁䅁䅕䅁䅁䅁䅁䅁䵁䅉䅅䅁䙁䅁䅁睁䵁䅁䅁兂䅁䅁䅁摪但兑䅯杬䅁䅁䅯䅓䅁䅁䅯睂䅅䅁䅅䅁䉁䅁䅁兂䅁䕁偃㝖睫村杷允䅁䅁䅕䅁䑁䅁䅷䅁䙁䅁䅁䥁煂歌䈹权䱄䅁䅁权癁䅁䅁权䡁允䅁允䅁䅁䅅䅁䙁䅁䅁䅁䅁䅁䅁䍄䉁䅁䅁兂䅁䅁䅍䅄䅁䅁䅕䅁䅁佁䉃䔫䭁䵁䅯䅁䭁䕁䅍䅁䭁䅁䉣䅁䉁䅁䅁允䅁䅁䅕坊啓㉬婃樵䴸䅉䅅䅁䙁䅁䅁睁䵁䅁䅁兂䅁䅁䅁乖佚兑䅯杬䅁䅁䅯睑䅁䅁䅯睂䅅䅁䅅䅁䉁䅁䅁兂䅁䵁㝃塐䠹村杷允䅁䅁䅕䅁䑁䅁䅷䅁䙁䅁䅁䅁杄晧䅨权橃䅁䅁权㑁䅁䅁权䡁允䅁允䅁䅁䅅䅁䙁䅁䅁䉁攵楴䍎䍄䉁䅁䅁兂䅁䅁䅍䅄䅁䅁䅕䅁䅁䑁歪歔䭅䵁䅳䅁䭁䅁䅍䅁䭁䅁䉣䅁䉁䅁䅁允䅁䅁䅕䅁䅁䅁䅁䅁䵁䅉䅅䅁䙁䅁䅁睁䵁䅁䅁兂䅁䅁䅁晡但兑䅯朷䅁䅁䅯李䅁䅁䅯睂䅅䅁䅅䅁䉁䅁䅁兂䍂䭶佚佬䡂䅑杷允䅁䅁䅕䅁䑁䅁䅷䅁䙁䅁䅁䥁啂䙂䉂权楃䅁䅁权癁䅁䅁权䡁允䅁允䅁䅁䅅䅁䙁䝁睘塉慬䑮䍰䍄䉁䅁䅁兂䅁䅁䅍䅄䅁䅁䅕䅁䅁䍁潁唫䭁䩁䅙䅁䭁䕁䅷䅁䭁䅁䉣䅁䉁䅁䅁允䅁䅁䅕䅁䅁畬㡵啍䵉䅉䅅䅁䙁䅁䅁睁䵁䅁䅁兂䅁䅁䅁晡但兑䅯䄯䅁䅁䅯杌䅁䅁䅯睂䅅䅁䅅䅁䉁䅁䅁兂䅁䅁䅁䅁䅁䅁杷允䅁䅁䅕䅁䑁䅁䅷䅁䙁䅁䅁䅁䅄倹䅴权敄䅁䅁权䑁䅁䅁权䡁允䅁允䅁䅁䅅䅁䙁䅁䬱慅漷䄫䄱䍄䉁䅁䅁兂䅁䅁䅍䅄䅁䅁䅕䅁䅁䙧䕑䕕䭅䭁䅕䅁䭁䍁䄸䅁䭁䅁䉣䅁䉁䅁䅁允䅁䅁䅣䅁䅁䝁潂䔴䵁䅉䅅䅁䙁䅁䅁睁䵁䅁䅁兂䅁䅁䅁晡但兑䅯杯䅁䅁䅯睒䅁䅁䅯睂䅅䅁䅅䅁䉁䅁䅁兂畂朷䡮楲祒村杷允䅁䅁䅕䅁䑁䅁䅷䅁䙁䅁䅁䥁㝁啗䈹权䱄䅁䅁权㕁䅁䅁权䡁允䅁允䅁䅁䅅䅁䙁䅁䅁䅁䅁䅁䅁䍄䉁䅁䅁兂䅁䅁䅍䅄䅁䅁䅕䅁䅁䝧畯ご䭅䭁䅍䅁䭁䕁䅫䅁䭁䅁䉣䅁䉁䅁䅁允䅁䅁䅕㐳桥愸楱啈䵉䅉䅅䅁䙁䅁䅁睁䵁䅁䅁兂䅁䅁䅃䅖兒兑䅯䅫䅁䅁䅯睌䅁䅁䅯睂䅅䅁䅅䅁䉁䅁䅁权䭁允䅁䍄䉁䅁䅁兂䅁䅁䅍䅄䅁䅁䅕䅁䅁䕁乄〫䭁䭁䅍䅁䭁䑁䄴䅁䭁䅁䉣䅁䉁䅁䅁允䅁䅁䅕䅁䅃㐹噪䕕䵉䅉䅅䅁䙁䅁䅁睁䵁䅁䅁兂䅁䅁䅁祥倱兑䅯朹䅁䅁䅯睌䅁䅁䅯睂䅅䅁䅅䅁䉁䅁䅁兂䅁䅁䅁䅁䅁䅁杷允䅁䅁䅕䅁䑁䅁䅷䅁䙁䅁䅁䥁啂䙂䉂权权䅁䅁权睁䅁䅁权䡁允䅁允䅁䅁䅅䅁䙁䥁獴⼵灵即䅆䍄䉁䅁䅁兂䅁䅁䅍䅄䅁䅁䅕䅁䅁䅁乓ご䭅乁䅉䅁䭁䑁䅉䅁䭁䅁䉣䅁䉁䅁䅁允䅁䅁䅕䅁䅁䅁䅁䅁䵁䅉䅅䅁䙁䅁䅁睁䵁䅁䅁兂䅁䅁䅄佧兊兑䅯䅯䅁䅁䅯兒䅁䅁䅯睂䅅䅁䅅䅁䉁䅁䅁兂䉂䌶噸午穯䅑杷允䅁䅁䅕䅁䑁䅁䅷䅁䙁䅁䅁䅁杂癹䅴权楃䅁䅁权㕁䅁䅁权䡁允䅁允䅁䅁䅅䅁䙁偁⼹晷歍䝪䍬䍄䉁䅁䅁兂䅁䅁䅍䅄䅁䅁䅕䅁䅁佁䉃䔫䭁䵁䅕䅁䭁䅁䅍䅁䭁䅁䉣䅁䉁䅁䅁允䅁䅁䅕湎㐵䥉牄䕉䵁䅉䅅䅁䙁䅁䅁睁䵁䅁䅁兂䅁䅁䅁䵙㝲䅑䅯睯䅁䅁䅯睓䅁䅁䅯睂䅅䅁䅅䅁䉁䅁䅁兂䅂偮条晒吵村杷允䅁䅁䅕䅁䑁䅁䅷䅁䙁䅁䅁䅁杂癹䅴权元䅁䅁权ㅁ䅁䅁权䡁允䅁允䅁䅁䅅䅁䭁䅁䉯䅁䵁䅉䅅䅁䙁䅁䅁睁䵁䅁䅁兂䅁䅁䅁祥倱兑䅯杯䅁䅁䅯免䅁䅁䅯睂䅅䅁䅅䅁䉁䅁䅁兂䅁䅁䅁䅁䅁䅁杷允䅁䅁䅕䅁䑁䅁䅷䅁䙁䅁䅁䅁睂癹䅴权楃䅁䅁权㉁䅁䅁权䡁允䅁允䅁䅁䅅䅁䙁䅁䅁䅁䅁䅁䅁䍄䉁䅁䅁兂䅁䅁䅍䅄䅁䅁䅕䅁䅁䕁乄〫䭁䩁䅙䅁䭁䕁䅅䅁䭁䅁䉣䅁䉁䅁䅁允䅁䅁䅕䅁䅁浌䡹ぐ䵉䅉䅅䅁䙁䅁䅁睁䵁䅁䅁兂䅁䅁䅁乖佚兑䅯䄵䅁䅁䅯李䅁䅁䅯睂䅅䅁䅅䅁䉁䅁䅁兂䅃㑙普捇䵧䅑杷允䅁䅁䅕䅁䑁䅁䅷䅁䙁䅁䅁䅁㑁䔵䈵权灃䅁䅁权䍂䅁䅁权䡁允䅁允䅁䅁䅅䅁䭁䅁䉯䅁䵁䅉䅅䅁䙁䅁䅁睁䵁䅁䅁兂䅁䅁䅁䵯㝮䅑䅯睲䅁䅁䅯兎䅁䅁䅯睂䅅䅁䅅䅁䉁䅁䅁兂奁昫灱㙆牢睐杷允䅁䅁䅕䅁䑁䅁䅷䅁䙁䅁䅁䥁煂歌䈹权汃䅁䅁权䩂䅁䅁权䡁允䅁允䅁䅁䅅䅁䡁䅁䅁䅁䅂⭊䅒䍄䉁䅁䅁兂䅁䅁䅍䅄䅁䅁䅕䅁䅁䅁乓ご䭅䱁䅙䅁䭁䑁䄸䅁䭁䅁䉣䅁䉁䅁䅁允䅁䅁䅕䅁䅁䅁䅁䅁䵁䅉䅅䅁䙁䅁䅁睁䵁䅁䅁兂䅁䅁䅁䡫㑢䅑䅯杬䅁䅁䅯睒䅁䅁䅯睂䅅䅁䅅䅁䉁䅁䅁兂䅁䕁湁潘䕂村杷允䅁䅁䅕䅁䑁䅁䅷䅁䙁䅁䅁䥁煂歌䈹权橃䅁䅁权乂䅁䅁权䡁允䅁允䅁䅁䅅䅁䙁䩁楘却樵硕䍎䍄䉁䅁䅁兂䅁䅁䅍䅄䅁䅁䅕䅁䅁䅁乓ご䭅乁䅷䅁䭁䕁䅑䅁䭁䅁䉣䅁䉁䅁䅁允䅁䅁䅕䅁䅁䅁䅁䅁䵁䅉䅅䅁䙁䅁䅁睁䵁䅁䅁兂䅁䅁䅃䅖兒兑䅯杬䅁䅁䅯杌䅁䅁䅯睂䅅䅁䅅䅁䉁䅁䅁兂ぁ㡤㍈穸䕷村杷允䅁䅁䅕䅁䑁䅁䅷䅁䙁䅁䅁䅁乃唰䈵权权䅁䅁权乂䅁䅁权䡁允䅁允䅁䅁䅅䅁䙁䙁䡁て慡樲䅒䍄䉁䅁䅁兂䅁䅁䅍䅄䅁䅁䅕䅁䅁䑁歪歔䭅䱁䅅䅁䭁䑁䅉䅁䭁䅁䉣䅁䉁䅁䅁允䅁䅁䅕䅁䅁䅁䅁䅁䵁䅉䅅䅁䙁䅁䅁睁䵁䅁䅁兂䅁䅁䅁祥倱兑䅯睸䅁䅁䅯免䅁䅁䅯睂䅅䅁䅅䅁䉁䅁䅁兂䅁䅁䅁䅁䅁䅁杷允䅁䅁䅕䅁䑁䅁䅷䅁䙁䅁䅁䥁啂䙂䉂权橃䅁䅁权祁䅁䅁权䡁允䅁允䅁䅁䅅䅁䙁䭁䙨㍯䍅穃䍒䍄䉁䅁䅁兂䅁䅁䅍䅄䅁䅁䅕䅁䅁䙧䕑䕕䭅䩁䅙䅁䭁䑁䅉䅁䭁䅁䉣䅁䉁䅁䅁允䅁䅁䅕ㅔ䱃灔杷歂䵉䅉䅅䅁䙁䅁䅁睁䵁䅁䅁兂䅁䅁䅃䅖兒兑䅯兰䅁䅁䅯睑䅁䅁䅯睂䅅䅁䅅䅁䉁䅁䅁睂䅁䅁䅁佷氯䅑杷允䅁䅁䅕䅁䑁䅁䅷䅁䙁䅁䅁䅁䅄倹䅴权牃䅁䅁权䑁䅁䅁权䡁允䅁允䅁䅁䅅䅁䭁䅁䉯䅁䵁䅉䅅䅁䙁䅁䅁睁䵁䅁䅁兂䅁䅁䅁穗偂兑䅯䄷䅁䅁䅯䅐䅁䅁䅯睂䅅䅁䅅䅁䉁䅁䅁兂癄浈慅瘳噦睐杷允䅁䅁䅕䅁䑁䅁䅷䅁䙁䅁䅁䵁䑸婌䉰权坃䅁䅁权㉁䅁䅁权䡁允䅁允䅁䅁䅅䅁䙁䅁䅁䅁䅁䅁䅁䍄䉁䅁䅁兂䅁䅁䅍䅄䅁䅁䅕䅁䅁䙁睳ご䭅䭁䅁䅁䭁䑁䅳䅁䭁䅁䉣䅁䉁䅁䅁允䅁䅁䅕䅁䅁䅁䅁䅁䵁䅉䅅䅁䙁䅁䅁睁䵁䅁䅁兂䅁䅁䅁䵙㝲䅑䅯䄹䅁䅁䅯睎䅁䅁䅯睂䅅䅁䅅䅁䉁䅁䅁兂䅁䅁䅁䅁䅁䅁杷允䅁䅁䅕䅁䑁䅁䅷䅁䙁䅁䅁䥁啂䙂䉂权汃䅁䅁权ぁ䅁䅁权䡁允䅁允䅁䅁䅅䅁䡁䅁䅁䅁䅄佔䅆䍄䉁䅁䅁兂䅁䅁䅍䅄䅁䅁䅕䅁䅁䕁乄〫䭁䩁䅁䅁䭁䑁䅅䅁䭁䅁䉣䅁䉁䅁䅁允䅁䅁䅯权䅅䅁杷允䅁䅁䅕䅁䑁䅁䅷䅁䙁䅁䅁䥁䅂啚䈹权䭄䅁䅁权乂䅁䅁权䡁允䅁允䅁䅁䅅䅁䙁䑁䝰摖䉐㥡⽣䍄䉁䅁䅁兂䅁䅁䅍䅄䅁䅁䅕䅁䅁䙧䕑䕕䭅䩁䅁䅁䭁䑁䅑䅁䭁䅁䉣䅁䉁䅁䅁允䅁䅁䅯权䅅䅁杷允䅁䅁䅕䅁䑁䅁䅷䅁䙁䅁䅁䵁䑸婌䉰权楃䅁䅁权㉁䅁䅁权䡁允䅁允䅁䅁䅅䅁䙁䅁䅁䅁䅁䅁䅁䍄䉁䅁䅁兂䅁䅁䅍䅄䅁䅁䅕䅁䅁䩁㉂䔫䭁䩁䅙䅁䭁䑁䅯䅁䭁䅁䉣䅁䉁䅁䅁允䅁䅁䅕䅁䅁剏㍗ぉ䵉䅉䅅䅁䙁䅁䅁睁䵁䅁䅁兂䅁䅁䵄祑愲兑䅯䅯䅁䅁䅯睐䅁䅁䅯睂䅅䅁䅅䅁䉁䅁䅁兂䅁䅁䅁䅁䅁䅁杷允䅁䅁䅕䅁䑁䅁䅷䅁䙁䅁䅁䅁灂唸䈵权汃䅁䅁权ㅁ䅁䅁权䡁允䅁允䅁䅁䅅䅁䡁䅁䅁䅁杄佖䅒䍄䉁䅁䅁兂䅁䅁䅍䅄䅁䅁䅕䅁䅁䙁睳ご䭅䱁䅙䅁䭁䍁䅷䅁䭁䅁䉣䅁䉁䅁䅁允䅁䅁䅕䅁䅁䅁䅁䅁䵁䅉䅅䅁䙁䅁䅁睁䵁䅁䅁兂䅁䅁䅃ㅏ偬兑䅯典䅁䅁䅯睎䅁䅁䅯睂䅅䅁䅅䅁䉁䅁䅁兂䅁䅁䅁䅁䅁䅁杷允䅁䅁䅕䅁䑁䅁䅷䅁䙁䅁䅁䥁啂䙂䉂权楃䅁䅁权㑁䅁䅁权䡁允䅁允䅁䅁䅅䅁䙁䅁䅁䅁䅁䅁䅁䍄䉁䅁䅁兂䅁䅁䅍䅄䅁䅁䅕䅁䅁䙁坔歔䭅䅁䉉䅁䭁䕁䅫䅁䭁䅁䉣䅁䉁䅁䅁允䅁䅁䅕杍呃慡䬸う䵁䅉䅅䅁䙁䅁䅁睁䵁䅁䅁兂䅁䅁䅁晡但兑䅯朱䅁䅁䅯䅐䅁䅁䅯睂䅅䅁䅅䅁䉁䅁䅁兂䅃橁㕱欫穲睐杷允䅁䅁䅕䅁䑁䅁䅷䅁䙁䅁䅁䅁扂䕍䈹权权䅁䅁权䝂䅁䅁权䡁允䅁允䅁䅁䅅䅁䙁䱁摋㘷䝦硹䅪䍄䉁䅁䅁兂䅁䅁䅍䅄䅁䅁䅕䅁䅁䙧䕑䕕䭅䩁䅙䅁䭁䑁䅧䅁䭁䅁䉣䅁䉁䅁䅁允䅁䅁䅕䅁䅁䅁䅁䅁䵁䅉䅅䅁䙁䅁䅁睁䵁䅁䅁兂䅁䅁䅃ㅏ偬兑䅯䅫䅁䅁䅯䅒䅁䅁䅯睂䅅䅁䅅䅁䉁䅁䅁权䭁允䅁䍄䉁䅁䅁兂䅁䅁䅍䅄䅁䅁䅕䅁䅁䝁䭄〫䭁䩁䅙䅁䭁䑁䅳䅁䭁䅁䉣䅁䉁䅁䅁允䅁䅁䅕允潄奋兓䕉䵉䅉䅅䅁䙁䅁䅁睁䵁䅁䅁兂䅁䅁䅃䅖兒兑䅯䅯䅁䅁䅯兏䅁䅁䅯睂䅅䅁䅅䅁䉁䅁䅁兂䅁䅁䅁䅁䅁䅁杷允䅁䅁䅕䅁䑁䅁䅷䅁䙁䅁䅁䅁杂癹䅴权坄䅁䅁权ぁ䅁䅁权䡁允䅁允䅁䅁䅅䅁䙁䅁䅁䅁䅁䅁䅁䍄䉁䅁䅁兂䅁䅁䅍䅄䅁䅁䅕䅁䅁䙁睳ご䭅乁䄴䅁䭁䑁䄰䅁䭁䅁䉣䅁䉁䅁䅁允䅁䅁䅕䅁䅁䅁䅁䅁䵁䅉䅅䅁䙁䅁䅁睁䵁䅁䅁兂䅁䅁䅁穗偂兑䅯杯䅁䅁䅯材䅁䅁䅯睂䅅䅁䅅䅁䉁䅁䅁兂瑁䉡戱㍢㔹村杷允䅁䅁䅕䅁䑁䅁䅷䅁䙁䅁䅁䅁睂癹䅴权权䅁䅁权畁䅁䅁权䡁允䅁允䅁䅁䅅䅁䙁䅁䅁䅁䅁䅁䅁䍄䉁䅁䅁兂䅁䅁䅍䅄䅁䅁䅕䅁䅁䡁䭄〫䭁䭁䅁䅁䭁䕁䅍䅁䭁䅁䉣䅁䉁䅁䅁允䅁䅁䅕潂噇㑑獶啋䵁䅉䅅䅁䙁䅁䅁睁䵁䅁䅁兂䅁䅁䅁住佒兑䅯杯䅁䅁䅯兔䅁䅁䅯睂䅅䅁䅅䅁䉁䅁䅁兂䑂兖佦穡歬村杷允䅁䅁䅕䅁䑁䅁䅷䅁䙁䅁䅁䥁啂䙂䉂权橃䅁䅁权㙁䅁䅁权䡁允䅁允䅁䅁䅅䅁䙁䅁䅁䅁䅁䅁䅁䍄䉁䅁䅁兂䅁䅁䅍䅄䅁䅁䅕䅁䅁䝁䭄〫䭁䭁䅁䅁䭁䕁䅧䅁䭁䅁䉣䅁䉁䅁䅁允䅁䅁䅕昫䱮䕘剹䕉䵁䅉䅅䅁䙁䅁䅁睁䵁䅁䅁兂䅁䅁䅁䵙㝲䅑䅯杯䅁䅁䅯杓䅁䅁䅯睂䅅䅁䅅䅁䉁䅁䅁兂㙄卪䜶樯ㅂ村杷允䅁䅁䅕䅁䑁䅁䅷䅁䙁䅁䅁䅁杂癹䅴权卄䅁䅁权䩂䅁䅁权䡁允䅁允䅁䅁䅅䅁䙁䕁华㙕癷穆䅆䍄䉁䅁䅁兂䅁䅁䅍䅄䅁䅁䅕䅁䅁䑧婴ご䭅偁䅧䅁䭁䕁䅑䅁䭁䅁䉣䅁䉁䅁䅁允䅁䅁䅕䅁䅁䅁䅁䅁䵁䅉䅅䅁䙁䅁䅁睁䵁䅁䅁兂䅁䅁䅁䥅㑈䅑䅯䅁䅅䅁䅯䅏䅁䅁䅯睂䅅䅁䅅䅁䉁䅁䅁权䝁允䅁䍄䉁䅁䅁兂䅁䅁䅍䅄䅁䅁䅕䅁䅁䙧䕑䕕䭅䩁䅁䅁䭁䑁䅯䅁䭁䅁䉣䅁䉁䅁䅁允䅁䅁䅯权䅅䅁杷允䅁䅁䅕䅁䑁䅁䅷䅁䙁䅁䅁䵁䅃水䉂权捄䅁䅁权䙂䅁䅁权䡁允䅁允䅁䅁䅅䅁䙁䉁卹佰㥰畘⽑䍄䉁䅁䅁兂䅁䅁䅍䅄䅁䅁䅕䅁䅁䙁坔歔䭅䱁䅧䅁䭁䑁䄰䅁䭁䅁䉣䅁䉁䅁䅁允䅁䅁䅕坏㔫㕵畓け䵁䅉䅅䅁䙁䅁䅁睁䵁䅁䅁兂䅁䅁䅃䝑偖兑䅯杺䅁䅁䅯兔䅁䅁䅯睂䅅䅁䅅䅁䉁䅁䅁兂㡂䱖牲䭓朷睐杷允䅁䅁䅕䅁䑁䅁䅷䅁䙁䅁䅁䅁乃唰䈵权元䅁䅁权㕁䅁䅁权䡁允䅁允䅁䅁䅅䅁䭁䅁䉯䅁䵁䅉䅅䅁䙁䅁䅁睁䵁䅁䅁兂䅁䅁䅃ㅏ偬兑䅯睶䅁䅁䅯䅓䅁䅁䅯睂䅅䅁䅅䅁䉁䅁䅁兂剂楫奔瑄㥕村杷允䅁䅁䅕䅁䑁䅁䅷䅁䙁䅁䅁䅁权晹䅴权楃䅁䅁权睁䅁䅁权䡁允䅁允䅁䅁䅅䅁䙁䅁䅁䅁䅁䅁䅁䍄䉁䅁䅁兂䅁䅁䅍䅄䅁䅁䅕䅁䅁䩁㉂䔫䭁佁䅁䅁䭁䑁䅣䅁䭁䅁䉣䅁䉁䅁䅁允䅁䅁䅕䅁䅁䅁䅁䅁䵁䅉䅅䅁䙁䅁䅁睁䵁䅁䅁兂䅁䅁䅃䅖兒兑䅯睯䅁䅁䅯睐䅁䅁䅯睂䅅䅁䅅䅁䉁䅁䅁兂䅁䅁䅁䅁䅁䅁杷允䅁䅁䅕䅁䑁䅁䅷䅁䙁䅁䅁䥁啂䙂䉂权橃䅁䅁权㍁䅁䅁权䡁允䅁允䅁䅁䅅䅁䙁䅁䅁䅁䅁䅁䅁䍄䉁䅁䅁兂䅁䅁䅍䅄䅁䅁䅕䅁䅁佁䉃䔫䭁䩁䅙䅁䭁䕁䅳䅁䭁䅁䉣䅁䉁䅁䅁允䅁䅁䅕䅁䅄稴剹啒䵉䅉䅅䅁䙁䅁䅁睁䵁䅁䅁兂䅁䅁䅁䥅㑈䅑䅯睹䅁䅁䅯児䅁䅁䅯睂䅅䅁䅅䅁䉁䅁䅁兂䅁䅁䅁䅁䅁䅁杷允䅁䅁䅕䅁䑁䅁䅷䅁䙁䅁䅁䥁煂歌䈹权坃䅁䅁权䍂䅁䅁权䡁允䅁允䅁䅁䅅䅁䙁䭁偸䝚剓硬䍒䍄䉁䅁䅁兂䅁䅁䅍䅄䅁䅁䅕䅁䅁䙧䕑䕕䭅䩁䅙䅁䭁䑁䅣䅁䭁䅁䉣䅁䉁䅁䅁允䅁䅁䅕䅁䅁䅁䅁䅁䵁䅉䅅䅁䙁䅁䅁睁䵁䅁䅁兂䅁䅁䅁乖佚兑䅯朶䅁䅁䅯睏䅁䅁䅯睂䅅䅁䅅䅁䉁䅁䅁兂煂䩨甴⽣㜷睐杷允䅁䅁䅕䅁䑁䅁䅷䅁䙁䅁䅁䥁啂䙂䉂权楃䅁䅁权㝁䅁䅁权䡁允䅁允䅁䅁䅅䅁䙁䅁䅁䅁䅁䅁䅁䍄䉁䅁䅁兂䅁䅁䅍䅄䅁䅁䅕䅁䅁佁䉃䔫䭁䩁䅙䅁䭁䕁䅉䅁䭁䅁䉣䅁䉁䅁䅁允䅁䅁䅕䅁䅁煈敡啒䵉䅉䅅䅁䙁䅁䅁睁䵁䅁䅁兂䅁䅁䅄佧兊兑䅯其䅁䅁䅯䅌䅁䅁䅯睂䅅䅁䅅䅁䉁䅁䅁兂䅁䅁䅁䅁䅁䅁杷允䅁䅁䅕䅁䑁䅁䅷䅁䙁䅁䅁䥁啂䙂䉂权元䅁䅁权㝁䅁䅁权䡁允䅁允䅁䅁䅅䅁䭁䅁䉯䅁䵁䅉䅅䅁䙁䅁䅁睁䵁䅁䅁兂䅁䅁䅁䵣㝲䅑䅯䄰䅁䅁䅯睎䅁䅁䅯睂䅅䅁䅅䅁䉁䅁䅁兂䅁䅁䅁䅁䅁䅁杷允䅁䅁䅕䅁䑁䅁䅷䅁䙁䅁䅁䵁䑸婌䉰权汃䅁䅁权㕁䅁䅁权䡁允䅁允䅁䅁䅅䅁䭁䅁䅁䅁䵁䅉䅅䅁䙁䅁䅁睁䵁䅁䅁兂䅁䅁䅃䅖兒兑䅯䅫䅁䅁䅯䅑䅁䅁䅯睂䅅䅁䅅䅁䉁䅁䅁权䭁允䅁䍄䉁䅁䅁兂䅁䅁䅍䅄䅁䅁䅕䅁䅁䥁刳歔䭅䭁䅁䅁䭁䑁䅫䅁䭁䅁䉣䅁䉁䅁䅁允䅁䅁䅕攰圴㙸啅啑䵁䅉䅅䅁䙁䅁䅁睁䵁䅁䅁兂䅁䅁䅃䅖兒兑䅯杯䅁䅁䅯児䅁䅁䅯睂䅅䅁䅅䅁䉁䅁䅁兂䅁䭁ㄯ癔潨村杷允䅁䅁䅕䅁䑁䅁䅷䅁䙁䅁䅁䅁扂䕍䈹权湃䅁䅁权䡂䅁䅁权䡁允䅁允䅁䅁䅅䅁䭁䅁䉯䅁䵁䅉䅅䅁䙁䅁䅁睁䵁䅁䅁兂䅁䅁䅃䅖兒兑䅯䅫䅁䅁䅯児䅁䅁䅯睂䅅䅁䅅䅁䉁䅁䅁权䭁允䅁䍄䉁䅁䅁兂䅁䅁䅍䅄䅁䅁䅕䅁䅁䕁昰䕕䭅偁䄴䅁䭁䍁䅷䅁䭁䅁䉣䅁䉁䅁䅁允䅁䅁䅕䅁䅁䅁䅁䅁䵁䅉䅅䅁䙁䅁䅁睁䵁䅁䅁兂䅁䅁䅃䝑偖兑䅯兰䅁䅁䅯䅎䅁䅁䅯睂䅅䅁䅅䅁䉁䅁䅁权䅁䅁䅁䍄䉁䅁䅁兂䅁䅁䅍䅄䅁䅁䅕䅁䅁䅁乓ご䭅䭁䅕䅁䭁䕁䅅䅁䭁䅁䉣䅁䉁䅁䅁允䅁䅁䅣䅁䅁佁䍂〴䵁䅉䅅䅁䙁䅁䅁睁䵁䅁䅁兂䅁䅁䅁䵣㝲䅑䅯睰䅁䅁䅯免䅁䅁䅯睂䅅䅁䅅䅁䉁䅁䅁权䭁允䅁䍄䉁䅁䅁兂䅁䅁䅍䅄䅁䅁䅕䅁䅁䵁い〫䭁䱁䅧䅁䭁䕁䅙䅁䭁䅁䉣䅁䉁䅁䅁允䅁䅁䅕㕹圹奲㕎歐䵁䅉䅅䅁䙁䅁䅁睁䵁䅁䅁兂䅁䅁䅃䅖兒兑䅯睯䅁䅁䅯李䅁䅁䅯睂䅅䅁䅅䅁䉁䅁䅁兂䅁䡁敗告奚村杷允䅁䅁䅕䅁䑁䅁䅷䅁䙁䅁䅁䥁䅂啚䈹权敄䅁䅁权䝂䅁䅁权䡁允䅁允䅁䅁䅅䅁䙁䅁䅁䅁䅁䅁䅁䍄䉁䅁䅁兂䅁䅁䅍䅄䅁䅁䅕䅁䅁佁䉃䔫䭁䩁䅙䅁䭁䑁䅳䅁䭁䅁䉣䅁䉁䅁䅁允䅁䅁䅕䅁䅃杚乙䕉䵉䅉䅅䅁䙁䅁䅁睁䵁䅁䅁兂䅁䅁䅁䍉㕪䅑䅯䄵䅁䅁䅯䅔䅁䅁䅯睂䅅䅁䅅䅁䉁䅁䅁兂䅁䅁䅁䅁䅁䅁杷允䅁䅁䅕䅁䑁䅁䅷䅁䙁䅁䅁䥁㝁啗䈹权楃䅁䅁权䩂䅁䅁权䡁允䅁允䅁䅁䅅䅁䙁䱁灄楓婯坰䍬䍄䉁䅁䅁兂䅁䅁䅍䅄䅁䅁䅕䅁䅁䑧婴ご䭅佁䄴䅁䭁䑁䅙䅁䭁䅁䉣䅁䉁䅁䅁允䅁䅁䅕䨷湒䍲䕂歓䵁䅉䅅䅁䙁䅁䅁睁䵁䅁䅁兂䅁䅁䅁䡫㑢䅑䅯杺䅁䅁䅯兔䅁䅁䅯睂䅅䅁䅅䅁䉁䅁䅁兂䩄祧䘲⼲ㅌ睐杷允䅁䅁䅕䅁䑁䅁䅷䅁䙁䅁䅁䅁杁偋䅬权兄䅁䅁权䑂䅁䅁权䡁允䅁允䅁䅁䅅䅁䙁䥁㡧晇穱䍤䅚䍄䉁䅁䅁兂䅁䅁䅍䅄䅁䅁䅕䅁䅁䥷楄䕕䭅䭁䅕䅁䭁䕁䅉䅁䭁䅁䉣䅁䉁䅁䅁允䅁䅁䅣䅁䅁䥁啃唵䵁䅉䅅䅁䙁䅁䅁睁䵁䅁䅁兂䅁䅁䅁穗偂兑䅯䄶䅁䅁䅯睏䅁䅁䅯睂䅅䅁䅅䅁䉁䅁䅁兂䅁䅁䅁䅁䅁䅁杷允䅁䅁䅕䅁䑁䅁䅷䅁䙁䅁䅁䥁啂䙂䉂权元䅁䅁权㉁䅁䅁权䡁允䅁允䅁䅁䅅䅁䭁䅁䉯䅁䵁䅉䅅䅁䙁䅁䅁睁䵁䅁䅁兂䅁䅁䅁偷㝔䅑䅯朶䅁䅁䅯李䅁䅁䅯睂䅅䅁䅅䅁䉁䅁䅁兂乃畚䵬剘湲睐杷允䅁䅁䅕䅁䑁䅁䅷䅁䙁䅁䅁䅁乂ㅈ䉂权楃䅁䅁权㥁䅁䅁权䡁允䅁允䅁䅁䅅䅁䙁䅁䅁㥷湨䝓䍤䍄䉁䅁䅁兂䅁䅁䅍䅄䅁䅁䅕䅁䅁䑧婴ご䭅佁䅉䅁䭁䍁䄴䅁䭁䅁䉣䅁䉁䅁䅁允䅁䅁䅕䅁䅁䅁䅁䅁䵁䅉䅅䅁䙁䅁䅁睁䵁䅁䅁兂䅁䅁䅃䅖兒兑䅯杯䅁䅁䅯兑䅁䅁䅯睂䅅䅁䅅䅁䉁䅁䅁兂䅁䩷共即硒村杷允䅁䅁䅕䅁䑁䅁䅷䅁䙁䅁䅁䅁权晹䅴权䅁允䅁权㑁䅁䅁权䡁允䅁允䅁䅁䅅䅁䭁䅁䉙䅁䵁䅉䅅䅁䙁䅁䅁睁䵁䅁䅁兂䅁䅁䅃䅖兒兑䅯睯䅁䅁䅯兑䅁䅁䅯睂䅅䅁䅅䅁䉁䅁䅁兂䉁䡧㕁歆捬村杷允䅁䅁䅕䅁䑁䅁䅷䅁䙁䅁䅁䅁元癤䅨权穃䅁䅁权䙂䅁䅁权䡁允䅁允䅁䅁䅅䅁䙁䅁䅁䩷礸㑢䍊䍄䉁䅁䅁兂䅁䅁䅍䅄䅁䅁䅕䅁䅁䙧䕑䕕䭅䩁䅙䅁䭁䕁䅅䅁䭁䅁䉣䅁䉁䅁䅁允䅁䅁䅕允啁䡘䕪歊䵉䅉䅅䅁䙁䅁䅁睁䵁䅁䅁兂䅁䅁䅁摪但兑䅯䅵䅁䅁䅯䅍䅁䅁䅯睂䅅䅁䅅䅁䉁䅁䅁兂䅁䅁䅁䅁䅁䅁杷允䅁䅁䅕䅁䑁䅁䅷䅁䙁䅁䅁䵁䅃水䉂权橃䅁䅁权祁䅁䅁权䡁允䅁允䅁䅁䅅䅁䙁䅁䅁䅁䅁䅁䅁䍄䉁䅁䅁兂䅁䅁䅍䅄䅁䅁䅕䅁䅁䝁䭄〫䭁䭁䅕䅁䭁䕁䅳䅁䭁䅁䉣䅁䉁䅁䅁允䅁䅁䅣䅁䅁䥁䍃䔵䵁䅉䅅䅁䙁䅁䅁睁䵁䅁䅁兂䅁䅁䅁穗偂兑䅯䄶䅁䅁䅯李䅁䅁䅯睂䅅䅁䅅䅁䉁䅁䅁兂䅁䅁䅁䅁䅁䅁杷允䅁䅁䅕䅁䑁䅁䅷䅁䙁䅁䅁䅁乃唰䈵权㥃䅁䅁权䝂䅁䅁权䡁允䅁允䅁䅁䅅䅁䙁䅁䅁䅁䅁䅁䅁䍄䉁䅁䅁兂䅁䅁䅍䅄䅁䅁䅕䅁䅁䡧睄歔䭅乁䅷䅁䭁䑁䅧䅁䭁䅁䉣䅁䉁䅁䅁允䅁䅁䅕礯㕴発潚稹䴸䅉䅅䅁䙁䅁䅁睁䵁䅁䅁兂䅁䅁䅃䝑偖兑䅯睰䅁䅁䅯䅔䅁䅁䅯睂䅅䅁䅅䅁䉁䅁䅁权䭁允䅁䍄䉁䅁䅁兂䅁䅁䅍䅄䅁䅁䅕䅁䅁䙧䕑䕕䭅䭁䅁䅁䭁䕁䅑䅁䭁䅁䉣䅁䉁䅁䅁允䅁䅁䅕啩杆搵䍃捎䵁䅉䅅䅁䙁䅁䅁睁䵁䅁䅁兂䅁䅁䅁䵙㝲䅑䅯术䅁䅁䅯䅐䅁䅁䅯睂䅅䅁䅅䅁䉁䅁䅁兂啂挵呧猶⽪兑杷允䅁䅁䅕䅁䑁䅁䅷䅁䙁䅁䅁䅁乃唰䈵权权䅁䅁权䩂䅁䅁权䡁允䅁允䅁䅁䅅䅁䙁乁汅䝂䩕卍䅒䍄䉁䅁䅁兂䅁䅁䅍䅄䅁䅁䅕䅁䅁䙁睳ご䭅䭁䅕䅁䭁䕁䅯䅁䭁䅁䉣䅁䉁䅁䅁允䅁䅁䅣䅁䅁䵁浂唵䵁䅉䅅䅁䙁䅁䅁睁䵁䅁䅁兂䅁䅁䅃䅖兒兑䅯睯䅁䅁䅯䅒䅁䅁䅯睂䅅䅁䅅䅁䉁䅁䅁兂䅁䅁⽁祯扰村杷允䅁䅁䅕䅁䑁䅁䅷䅁䙁䅁䅁䅁杁偋䅬权坃䅁䅁权䡂䅁䅁权䡁允䅁允䅁䅁䅅䅁䙁䅁䅁䑧晳卤䌵䍄䉁䅁䅁兂䅁䅁䅍䅄䅁䅁䅕䅁䅁䝧畯ご䭅偁䅙䅁䭁䍁䄴䅁䭁䅁䉣䅁䉁䅁䅁允䅁䅁䅕䅁䅁䅁䅁䅁䵁䅉䅅䅁䙁䅁䅁睁䵁䅁䅁兂䅁䅁䵄祑愲兑䅯䅴䅁䅁䅯䅏䅁䅁䅯睂䅅䅁䅅䅁䉁䅁䅁兂䅁䅁䅁䅁䅁䅁杷允䅁䅁䅕䅁䑁䅁䅷䅁䙁䅁䅁䥁啂䙂䉂权楃䅁䅁权䝂䅁䅁权䡁允䅁允䅁䅁䅅䅁䙁䅁䅁婌塕㉣䍸䍄䉁䅁䅁兂䅁䅁䅍䅄䅁䅁䅕䅁䅁䕺瑍歭䭅乁䅉䅁䭁䕁䅧䅁䭁䅁䉣䅁䉁䅁䅁允䅁䅁䅕䅁䅁䅁䅁䅁䵁䅉䅅䅁䙁䅁䅁睁䵁䅁䅁兂䅁䅁䅁䡫㑢䅑䅯共䅁䅁䅯児䅁䅁䅯睂䅅䅁䅅䅁䉁䅁䅁权䭁允䅁䍄䉁䅁䅁兂䅁䅁䅍䅄䅁䅁䅕䅁䅁䕁乄〫䭁佁䅁䅁䭁䑁䅁䅁䭁䅁䉣䅁䉁䅁䅁允䅁䅁䅕䅁䅁䅁䅁䅁䵁䅉䅅䅁䙁䅁䅁睁䵁䅁䅁兂䅁䅁䅁剔儹兑䅯睯䅁䅁䅯杌䅁䅁䅯睂䅅䅁䅅䅁䉁䅁䅁兂䅁䅁䅁䅁䅁䅁杷允䅁䅁䅕䅁䑁䅁䅷䅁䙁䅁䅁䥁睂䔸䈵权歄䅁䅁权睁䅁䅁权䡁允䅁允䅁䅁䅅䅁䙁䅁䅁䅁䅁䅁䅁䍄䉁䅁䅁兂䅁䅁䅍䅄䅁䅁䅕䅁䅁䙧䕑䕕䭅䭁䅉䅁䭁䕁䅷䅁䭁䅁䉣䅁䉁䅁䅁允䅁䅁䅕㉓攵倵摬ず䵉䅉䅅䅁䙁䅁䅁睁䵁䅁䅁兂䅁䅁䅃䝑偖兑䅯䄷䅁䅁䅯䅔䅁䅁䅯睂䅅䅁䅅䅁䉁䅁䅁兂慃汪氲㍣灶睐杷允䅁䅁䅕䅁䑁䅁䅷䅁䙁䅁䅁䅁䅂智䅴权元䅁䅁权獁䅁䅁权䡁允䅁允䅁䅁䅅䅁䭁䅁䉯䅁䵁䅉䅅䅁䙁䅁䅁睁䵁䅁䅁兂䅁䅁䅃䅖兒兑䅯䅫䅁䅁䅯杒䅁䅁䅯睂䅅䅁䅅䅁䉁䅁䅁权䭁允䅁䍄䉁䅁䅁兂䅁䅁䅍䅄䅁䅁䅕䅁䅁䩁㉂䔫䭁䩁䅁䅁䭁䑁䅅䅁䭁䅁䉣䅁䉁䅁䅁允䅁䅁䅯权䅅䅁杷允䅁䅁䅕䅁䑁䅁䅷䅁䙁䅁䅁䥁㝁啗䈹权䕁允䅁权穁䅁䅁权䡁允䅁允䅁䅁䅅䅁䙁䅁䅁䅁䅁䅁䅁䍄䉁䅁䅁兂䅁䅁䅍䅄䅁䅁䅕䅁䅁䕧求ご䭅䭁䅳䅁䭁䕁䅁䅁䭁䅁䉣䅁䉁䅁䅁允䅁䅁䅯权䅅䅁杷允䅁䅁䅕䅁䑁䅁䅷䅁䙁䅁䅁䅁䕁啪䈹权慄䅁䅁权硁䅁䅁权䡁允䅁允䅁䅁䅅䅁䙁䅁䅁䅁䅁䅁䅁䍄䉁䅁䅁兂䅁䅁䅍䅄䅁䅁䅕䅁䅁䕧求ご䭅䱁䄰䅁䭁䕁䅅䅁䭁䅁䉣䅁䉁䅁䅁允䅁䅁䅕䅁䅁䅁䅁䅁䵁䅉䅅䅁䙁䅁䅁睁䵁䅁䅁兂䅁䅁䅃䅖兒兑䅯兰䅁䅁䅯睒䅁䅁䅯睂䅅䅁䅅䅁䉁䅁䅁睂䅁䅁䅁䴴橶䅑杷允䅁䅁䅕䅁䑁䅁䅷䅁䙁䅁䅁䥁啂䙂䉂权楃䅁䅁权䥂䅁䅁权䡁允䅁允䅁䅁䅅䅁䙁䵁⽚㌶㕍䡇䍂䍄䉁䅁䅁兂䅁䅁䅍䅄䅁䅁䅕䅁䅁䙧䕑䕕䭅䱁䅯䅁䭁䑁䅫䅁䭁䅁䉣䅁䉁䅁䅁允䅁䅁䅕䅁䅁䅁䅁䅁䵁䅉䅅䅁䙁䅁䅁睁䵁䅁䅁兂䅁䅁䅁䵣㝲䅑䅯兰䅁䅁䅯杏䅁䅁䅯睂䅅䅁䅅䅁䉁䅁䅁睂䅁䅁䅁䅙楐䅑杷允䅁䅁䅕䅁䑁䅁䅷䅁䙁䅁䅁䅁扂䕍䈹权㉃䅁䅁权㑁䅁䅁权䡁允䅁允䅁䅁䅅䅁䙁䅁䅁䅁䅁䅁䅁䍄䉁䅁䅁兂䅁䅁䅍䅄䅁䅁䅕䅁䅁䕧求ご䭅䱁䅍䅁䭁䑁䅍䅁䭁䅁䉣䅁䉁䅁䅁允䅁䅁䅕䅁䅁䅁䅁䅁䵁䅉䅅䅁䙁䅁䅁睁䵁䅁䅁兂䅁䅁䅃䅖兒兑䅯睯䅁䅁䅯䅓䅁䅁䅯睂䅅䅁䅅䅁䉁䅁䅁兂時䥡䨳愰坖村杷允䅁䅁䅕䅁䑁䅁䅷䅁䙁䅁䅁䅁扂䕍䈹权楃䅁䅁权䭂䅁䅁权䡁允䅁允䅁䅁䅅䅁䙁䥁桐橧⽒䡓䍴䍄䉁䅁䅁兂䅁䅁䅍䅄䅁䅁䅕䅁䅁䝧畯ご䭅䵁䅯䅁䭁䑁䅷䅁䭁䅁䉣䅁䉁䅁䅁允䅁䅁䅕㍔乌佱扙䐴䴸䅉䅅䅁䙁䅁䅁睁䵁䅁䅁兂䅁䅁䅃䅖兒兑䅯兰䅁䅁䅯䅓䅁䅁䅯睂䅅䅁䅅䅁䉁䅁䅁睂䅁䅁䅁偧橮䅑杷允䅁䅁䅕䅁䑁䅁䅷䅁䙁䅁䅁䅁杄晧䅨权楃䅁䅁权癁䅁䅁权䡁允䅁允䅁䅁䅅䅁䙁䅁䅁䍁䡏䍡䍖䍄䉁䅁䅁兂䅁䅁䅍䅄䅁䅁䅕䅁䅁䑧婴ご䭅乁䅷䅁䭁䕁䅁䅁䭁䅁䉣䅁䉁䅁䅁允䅁䅁䅕䅁䅁䅁䅁䅁䵁䅉䅅䅁䙁䅁䅁睁䵁䅁䅁兂䅁䅁䅁䤴㑈䅑䅯睳䅁䅁䅯杏䅁䅁䅯睂䅅䅁䅅䅁䉁䅁䅁兂䅁䵁㥃扮偖村杷允䅁䅁䅕䅁䑁䅁䅷䅁䙁䅁䅁䅁啂欱䈵权慄䅁䅁权䑂䅁䅁权䡁允䅁允䅁䅁䅅䅁䙁䅁䅁䅁䅁䅁䅁䍄䉁䅁䅁兂䅁䅁䅍䅄䅁䅁䅕䅁䅁䑁歪歔䭅䭁䅁䅁䭁䕁䅕䅁䭁䅁䉣䅁䉁䅁䅁允䅁䅁䅕㕍䩃㕨剘䑶䴸䅉䅅䅁䙁䅁䅁睁䵁䅁䅁兂䅁䅁䅃楡倵兑䅯杬䅁䅁䅯杏䅁䅁䅯睂䅅䅁䅅䅁䉁䅁䅁兂䅁䅁睄䕤慲兑杷允䅁䅁䅕䅁䑁䅁䅷䅁䙁䅁䅁䅁睂癹䅴权权䅁䅁权硁䅁䅁权䡁允䅁允䅁䅁䅅䅁䙁䅁䅁䅁䅁䅁䅁䍄䉁䅁䅁兂䅁䅁䅍䅄䅁䅁䅕䅁䅁䡁䭄〫䭁䭁䅍䅁䭁䕁䅷䅁䭁䅁䉣䅁䉁䅁䅁允䅁䅁䅕剴㝕稯㡕䕖䵉䅉䅅䅁䙁䅁䅁睁䵁䅁䅁兂䅁䅁䅃偣佂兑䅯䅁䅅䅁䅯睍䅁䅁䅯睂䅅䅁䅅䅁䉁䅁䅁权䝁允䅁䍄䉁䅁䅁兂䅁䅁䅍䅄䅁䅁䅕䅁䅁䅁乓ご䭅䩁䅙䅁䭁䑁䅫䅁䭁䅁䉣䅁䉁䅁䅁允䅁䅁䅕䅁䅁䅁䅁䅁䵁䅉䅅䅁䙁䅁䅁睁䵁䅁䅁兂䅁䅁䅁䥅㑈䅑䅯末䅁䅁䅯兔䅁䅁䅯睂䅅䅁䅅䅁䉁䅁䅁兂䅁乁潨扅桂村杷允䅁䅁䅕䅁䑁䅁䅷䅁䙁䅁䅁䅁䕁啪䈹权汃䅁䅁权䕂䅁䅁权䡁允䅁允䅁䅁䅅䅁䡁䅁䅁䅁权佣䅎䍄䉁䅁䅁兂䅁䅁䅍䅄䅁䅁䅕䅁䅁䡁瑳ご䭅䱁䅳䅁䭁䕁䅕䅁䭁䅁䉣䅁䉁䅁䅁允䅁䅁䅕湶制挰獧ぎ䵉䅉䅅䅁䙁䅁䅁睁䵁䅁䅁兂䅁䅁䅃䅖兒兑䅯杯䅁䅁䅯兓䅁䅁䅯睂䅅䅁䅅䅁䉁䅁䅁兂䡃䅤乆佧獒村杷允䅁䅁䅕䅁䑁䅁䅷䅁䙁䅁䅁䅁杂癹䅴权楃䅁䅁权祁䅁䅁权䡁允䅁允䅁䅁䅅䅁䙁䅁䅁䅁䅁䅁䅁䍄䉁䅁䅁兂䅁䅁䅍䅄䅁䅁䅕䅁䅁䅁乓ご䭅佁䅁䅁䭁䑁䅑䅁䭁䅁䉣䅁䉁䅁䅁允䅁䅁䅕䅁䅁䅁䅁䅁䵁䅉䅅䅁䙁䅁䅁睁䵁䅁䅁兂䅁䅁䅃䅖兒兑䅯杬䅁䅁䅯兓䅁䅁䅯睂䅅䅁䅅䅁䉁䅁䅁兂穂渴乣䡆汙村杷允䅁䅁䅕䅁䑁䅁䅷䅁䙁䅁䅁䅁啂欱䈵权湃䅁䅁权癁䅁䅁权䡁允䅁允䅁䅁䅅䅁䭁䅁䉯䅁䵁䅉䅅䅁䙁䅁䅁睁䵁䅁䅁兂䅁䅁䅁晡但兑䅯睯䅁䅁䅯睎䅁䅁䅯睂䅅䅁䅅䅁䉁䅁䅁兂卂䩵䌳〶硉村杷允䅁䅁䅕䅁䑁䅁䅷䅁䙁䅁䅁䅁乃唰䈵权㙄䅁䅁权獁䅁䅁权䡁允䅁允䅁䅁䅅䅁䙁䅁䅁䅁䅁䅁䅁䍄䉁䅁䅁兂䅁䅁䅍䅄䅁䅁䅕䅁䅁䕧求ご䭅䩁䅁䅁䭁䑁䅅䅁䭁䅁䉣䅁䉁䅁䅁允䅁䅁䅯权䅅䅁杷允䅁䅁䅕䅁䑁䅁䅷䅁䙁䅁䅁䅁杂癹䅴权杄䅁䅁权㝁䅁䅁权䡁允䅁允䅁䅁䅅䅁䙁䅁䅁䅁䅁䅁䅁䍄䉁䅁䅁兂䅁䅁䅍䅄䅁䅁䅕䅁䅁䥷楄䕕䭅佁䅧䅁䭁䑁䅯䅁䭁䅁䉣䅁䉁䅁䅁允䅁䅁䅕䅁䅁䅁䅁䅁䵁䅉䅅䅁䙁䅁䅁睁䵁䅁䅁兂䅁䅁䅁摪但兑䅯䄳䅁䅁䅯兑䅁䅁䅯睂䅅䅁䅅䅁䉁䅁䅁兂䅁䅁䅁䅁䅁䅁杷允䅁䅁䅕䅁䑁䅁䅷䅁䙁䅁䅁䅁啂欱䈵权䙄䅁䅁权乂䅁䅁权䡁允䅁允䅁䅁䅅䅁䙁䕁潴免䅆硓䄹䍄䉁䅁䅁兂䅁䅁䅍䅄䅁䅁䅕䅁䅁䅁乓ご䭅䭁䅍䅁䭁䕁䅯䅁䭁䅁䉣䅁䉁䅁䅁允䅁䅁䅕歯橆乥䠹䕆䵉䅉䅅䅁䙁䅁䅁睁䵁䅁䅁兂䅁䅁䅁䥂倱兑䅯䄶䅁䅁䅯李䅁䅁䅯睂䅅䅁䅅䅁䉁䅁䅁兂䅁䅁䅁䅁䅁䅁杷允䅁䅁䅕䅁䑁䅁䅷䅁䙁䅁䅁䥁㝁啗䈹权啄䅁䅁权䅂䅁䅁权䡁允䅁允䅁䅁䅅䅁䙁䅁䅁䅁䅁䅁䅁䍄䉁䅁䅁兂䅁䅁䅍䅄䅁䅁䅕䅁䅁䙧䕑䕕䭅䩁䅁䅁䭁䕁䅫䅁䭁䅁䉣䅁䉁䅁䅁允䅁䅁䅯权䅅䅁杷允䅁䅁䅕䅁䑁䅁䅷䅁䙁䅁䅁䅁䅂智䅴权ぃ䅁䅁权䅂䅁䅁权䡁允䅁允䅁䅁䅅䅁䙁䅁䅁䅁䅁䅁䅁䍄䉁䅁䅁兂䅁䅁䅍䅄䅁䅁䅕䅁䅁䕺瑍歭䭅䭁䅉䅁䭁䑁䅅䅁䭁䅁䉣䅁䉁䅁䅁允䅁䅁䅕䅁䅁䅁䅁䅁䵁䅉䅅䅁䙁䅁䅁睁䵁䅁䅁兂䅁䅁䅁偷㝔䅑䅯术䅁䅁䅯杌䅁䅁䅯睂䅅䅁䅅䅁䉁䅁䅁兂䅁䅁䅁䅁䅁䅁杷允䅁䅁䅕䅁䑁䅁䅷䅁䙁䅁䅁䅁杄晧䅨权权䅁䅁权䑁䅁䅁权䡁允䅁允䅁䅁䅅䅁䙁佁楐夷歬楬䅒䍄䉁䅁䅁兂䅁䅁䅍䅄䅁䅁䅕䅁䅁䭁䩄〫䭁䩁䅙䅁䭁䑁䅙䅁䭁䅁䉣䅁䉁䅁䅁允䅁䅁䅕允杄䙳䡱䕊䵉䅉䅅䅁䙁䅁䅁睁䵁䅁䅁兂䅁䅁䅁晡但兑䅯关䅁䅁䅯杓䅁䅁䅯睂䅅䅁䅅䅁䉁䅁䅁兂㡁杪卥礲桎村杷允䅁䅁䅕䅁䑁䅁䅷䅁䙁䅁䅁䅁乂ㅈ䉂权䅁允䅁权⭁䅁䅁权䡁允䅁允䅁䅁䅅䅁䭁䅁䉙䅁䵁䅉䅅䅁䙁䅁䅁睁䵁䅁䅁兂䅁䅁䅃䅖兒兑䅯睯䅁䅁䅯兎䅁䅁䅯睂䅅䅁䅅䅁䉁䅁䅁兂㑄㙏湇㑒側村杷允䅁䅁䅕䅁䑁䅁䅷䅁䙁䅁䅁䥁煂歌䈹权汃䅁䅁权㑁䅁䅁权䡁允䅁允䅁䅁䅅䅁䭁䅁䅁䅁䵁䅉䅅䅁䙁䅁䅁睁䵁䅁䅁兂䅁䅁䅃䅖兒兑䅯兰䅁䅁䅯兎䅁䅁䅯睂䅅䅁䅅䅁䉁䅁䅁睂䅁䅁䅁䘴歔䅑杷允䅁䅁䅕䅁䑁䅁䅷䅁䙁䅁䅁䵁䑸婌䉰权湃䅁䅁权䱂䅁䅁权䡁允䅁允䅁䅁䅅䅁䭁䅁䉯䅁䵁䅉䅅䅁䙁䅁䅁睁䵁䅁䅁兂䅁䅁䅃䅖兒兑䅯䅫䅁䅁䅯兎䅁䅁䅯睂䅅䅁䅅䅁䉁䅁䅁权䭁允䅁䍄䉁䅁䅁兂䅁䅁䅍䅄䅁䅁䅕䅁䅁䅁乓ご䭅佁䅁䅁䭁䑁䅣䅁䭁䅁䉣䅁䉁䅁䅁允䅁䅁䅕䅁䅁䅁䅁䅁䵁䅉䅅䅁䙁䅁䅁睁䵁䅁䅁兂䅁䅁䅃䅖兒兑䅯䅯䅁䅁䅯睓䅁䅁䅯睂䅅䅁䅅䅁䉁䅁䅁兂湂䍅⭔煁兯䅑杷允䅁䅁䅕䅁䑁䅁䅷䅁䙁䅁䅁䥁㝁啗䈹权慄䅁䅁权ぁ䅁䅁权䡁允䅁允䅁䅁䅅䅁䙁䅁䅁䅁䅁䅁䅁䍄䉁䅁䅁兂䅁䅁䅍䅄䅁䅁䅕䅁䅁䕁昰䕕䭅䭁䅁䅁䭁䅁䅍䅁䭁䅁䉣䅁䉁䅁䅁允䅁䅁䅕噈睡⬷摍䕊䵁䅉䅅䅁䙁䅁䅁睁䵁䅁䅁兂䅁䅁䅃䅖兒兑䅯兰䅁䅁䅯睓䅁䅁䅯睂䅅䅁䅅䅁䉁䅁䅁睂䅁䅁䅁䥧歌䅑杷允䅁䅁䅕䅁䑁䅁䅷䅁䙁䅁䅁䵁䅃水䉂权坃䅁䅁权䉂䅁䅁权䡁允䅁允䅁䅁䅅䅁䙁佁㘸⽗杯奮䉆䍄䉁䅁䅁兂䅁䅁䅍䅄䅁䅁䅕䅁䅁䡁瑳ご䭅䩁䅙䅁䭁䕁䅧䅁䭁䅁䉣䅁䉁䅁䅁允䅁䅁䅕䉧煩䠱㡢䕎䵉䅉䅅䅁䙁䅁䅁睁䵁䅁䅁兂䅁䅁䅁祥倱兑䅯杬䅁䅁䅯䅐䅁䅁䅯睂䅅䅁䅅䅁䉁䅁䅁兂䝂乍楲杈㑳村杷允䅁䅁䅕䅁䑁䅁䅷䅁䙁䅁䅁䵁䅃水䉂权㥃䅁䅁权乂䅁䅁权䡁允䅁允䅁䅁䅅䅁䭁䑁䈴䅁䵁䅉䅅䅁䙁䅁䅁睁䵁䅁䅁兂䅁䅁䅁祥倱兑䅯共䅁䅁䅯杏䅁䅁䅯睂䅅䅁䅅䅁䉁䅁䅁权䭁允䅁䍄䉁䅁䅁兂䅁䅁䅍䅄䅁䅁䅕䅁䅁䉁䉃䔫䭁䱁䄰䅁䭁䕁䅣䅁䭁䅁䉣䅁䉁䅁䅁允䅁䅁䅕㕫夵湋婉ざ䵁䅉䅅䅁䙁䅁䅁睁䵁䅁䅁兂䅁䅁䅃䅖兒兑䅯䅯䅁䅁䅯䅔䅁䅁䅯睂䅅䅁䅅䅁䉁䅁䅁兂湃㥆栳䨰敕䅷杷允䅁䅁䅕䅁䑁䅁䅷䅁䙁䅁䅁䅁睂癹䅴权权䅁䅁权㥁䅁䅁权䡁允䅁允䅁䅁䅅䅁䙁䙁㕧䵴㉨橘䅚䍄䉁䅁䅁兂䅁䅁䅍䅄䅁䅁䅕䅁䅁䥁刳歔䭅䱁䅅䅁䭁䕁䅅䅁䭁䅁䉣䅁䉁䅁䅁允䅁䅁䅕䅁䅁䅁䅁䅁䵁䅉䅅䅁䙁䅁䅁睁䵁䅁䅁兂䅁䅁䅃䝑偖兑䅯䅫䅁䅁䅯䅏䅁䅁䅯睂䅅䅁䅅䅁䉁䅁䅁权䭁允䅁䍄䉁䅁䅁兂䅁䅁䅍䅄䅁䅁䅕䅁䅁䙁坔歔䭅佁䅉䅁䭁䕁䅳䅁䭁䅁䉣䅁䉁䅁䅁允䅁䅁䅕䅁䅁䅁䅁䅁䵁䅉䅅䅁䙁䅁䅁睁䵁䅁䅁兂䅁䅁䅃楡倵兑䅯兰䅁䅁䅯兑䅁䅁䅯睂䅅䅁䅅䅁䉁䅁䅁权䅁䅁䅁䍄䉁䅁䅁兂䅁䅁䅍䅄䅁䅁䅕䅁䅁䝁䭄〫䭁䵁䅯䅁䭁䑁䄰䅁䭁䅁䉣䅁䉁䅁䅁允䅁䅁䅕䅁䅁䅁䅁䅁䵁䅉䅅䅁䙁䅁䅁睁䵁䅁䅁兂䅁䅁䅃䅖兒兑䅯杯䅁䅁䅯材䅁䅁䅯睂䅅䅁䅅䅁䉁䅁䅁兂歃倵㉚䥏湴村杷允䅁䅁䅕䅁䑁䅁䅷䅁䙁䅁䅁䥁啂䙂䉂权橃䅁䅁权⭁䅁䅁权䡁允䅁允䅁䅁䅅䅁䙁乁洫䡫偈䕭䍴䍄䉁䅁䅁兂䅁䅁䅍䅄䅁䅁䅕䅁䅁䥷楄䕕䭅䭁䅍䅁䭁䑁䅁䅁䭁䅁䉣䅁䉁䅁䅁允䅁䅁䅕䅁䅁䅁䅁䅁䵁䅉䅅䅁䙁䅁䅁睁䵁䅁䅁兂䅁䅁䅁穗偂兑䅯共䅁䅁䅯兑䅁䅁䅯睂䅅䅁䅅䅁䉁䅁䅁权䭁允䅁䍄䉁䅁䅁兂䅁䅁䅍䅄䅁䅁䅕䅁䅁䵁い〫䭁䅁䉑䅁䭁䕁䅧䅁䭁䅁䉣䅁䉁䅁䅁允䅁䅁䅕渴䙶䉰䭷歒䵁䅉䅅䅁䙁䅁䅁睁䵁䅁䅁兂䅁䅁䅃䅖兒兑䅯杬䅁䅁䅯材䅁䅁䅯睂䅅䅁䅅䅁䉁䅁䅁兂㙄晈晘样歧村杷允䅁䅁䅕䅁䑁䅁䅷䅁䙁䅁䅁䅁乃唰䈵权坃䅁䅁权䙂䅁䅁权䡁允䅁允䅁䅁䅅䅁䙁䅁䅁䱁䝍穒䍎䍄䉁䅁䅁兂䅁䅁䅍䅄䅁䅁䅕䅁䅁䝧畯ご䭅䵁䅕䅁䭁䕁䅣䅁䭁䅁䉣䅁䉁䅁䅁允䅁䅁䅕䅁䅁䅁䅁䅁䵁䅉䅅䅁䙁䅁䅁睁䵁䅁䅁兂䅁䅁䅁䵙㝲䅑䅯兺䅁䅁䅯䅐䅁䅁䅯睂䅅䅁䅅䅁䉁䅁䅁兂慄児偗瑙普睐杷允䅁䅁䅕䅁䑁䅁䅷䅁䙁䅁䅁䅁䅂智䅴权楃䅁䅁权䭂䅁䅁权䡁允䅁允䅁䅁䅅䅁䙁䅁䅁䙉搱奷䍎䍄䉁䅁䅁兂䅁䅁䅍䅄䅁䅁䅕䅁䅁䙧䕑䕕䭅䩁䅁䅁䭁䑁䄴䅁䭁䅁䉣䅁䉁䅁䅁允䅁䅁䅯权䅅䅁杷允䅁䅁䅕䅁䑁䅁䅷䅁䙁䅁䅁䥁啂䙂䉂权权䅁䅁权䙂䅁䅁权䡁允䅁允䅁䅁䅅䅁䙁䭁㡁洲刲眹䅘䍄䉁䅁䅁兂䅁䅁䅍䅄䅁䅁䅕䅁䅁䥷楄䕕䭅䵁䅯䅁䭁䕁䅑䅁䭁䅁䉣䅁䉁䅁䅁允䅁䅁䅕䅁䅁䅁䅁䅁䵁䅉䅅䅁䙁䅁䅁睁䵁䅁䅁兂䅁䅁䅁䥂倱兑䅯杯䅁䅁䅯兒䅁䅁䅯睂䅅䅁䅅䅁䉁䅁䅁兂塁⽡癒⽖䉖村杷允䅁䅁䅕䅁䑁䅁䅷䅁䙁䅁䅁䅁扂䕍䈹权汃䅁䅁权䅂䅁䅁权䡁允䅁允䅁䅁䅅䅁䡁䅁䅁䅁䅁畵䅊䍄䉁䅁䅁兂䅁䅁䅍䅄䅁䅁䅕䅁䅁䙧䕑䕕䭅䭁䅍䅁䭁䕁䅕䅁䭁䅁䉣䅁䉁䅁䅁允䅁䅁䅕䍂奪発搷歓䵉䅉䅅䅁䙁䅁䅁睁䵁䅁䅁兂䅁䅁䅁䡫㑢䅑䅯䅂䅅䅁䅯䅎䅁䅁䅯睂䅅䅁䅅䅁䉁䅁䅁兂䭃䬫渵剢牣䅑杷允䅁䅁䅕䅁䑁䅁䅷䅁䙁䅁䅁䅁权晹䅴权⭄䅁䅁权䵂䅁䅁权䡁允䅁允䅁䅁䅅䅁䙁䕁氷⽐兰剳䍨䍄䉁䅁䅁兂䅁䅁䅍䅄䅁䅁䅕䅁䅁䑧婴ご䭅䭁䅕䅁䭁䑁䅉䅁䭁䅁䉣䅁䉁䅁䅁允䅁䅁䅣䅁䅁䅁晁唴䵁䅉䅅䅁䙁䅁䅁睁䵁䅁䅁兂䅁䅁䅁祥倱兑䅯睳䅁䅁䅯睌䅁䅁䅯睂䅅䅁䅅䅁䉁䅁䅁兂䅁䅁䅁䅁䅁䅁杷允䅁䅁䅕䅁䑁䅁䅷䅁䙁䅁䅁䥁煂歌䈹权㙄䅁䅁权䵂䅁䅁权䡁允䅁允䅁䅁䅅䅁䙁䅁䅁䅁䅁䅁䅁䍄䉁䅁䅁兂䅁䅁䅍䅄䅁䅁䅕䅁䅁佁䉃䔫䭁䵁䅯䅁䭁䕁䅉䅁䭁䅁䉣䅁䉁䅁䅁允䅁䅁䅕慑敕晌橁䑹䴸䅉䅅䅁䙁䅁䅁睁䵁䅁䅁兂䅁䅁䅃䅖兒兑䅯兰䅁䅁䅯兒䅁䅁䅯睂䅅䅁䅅䅁䉁䅁䅁睂䅁䅁䅁䅧汶䅑杷允䅁䅁䅕䅁䑁䅁䅷䅁䙁䅁䅁䥁啂䙂䉂权元䅁䅁权䙂䅁䅁权䡁允䅁允䅁䅁䅅䅁䭁䅁䉯䅁䵁䅉䅅䅁䙁䅁䅁睁䵁䅁䅁兂䅁䅁䅃䅖兒兑䅯䅯䅁䅁䅯䅐䅁䅁䅯睂䅅䅁䅅䅁䉁䅁䅁兂佂夳汄佺佧䅑杷允䅁䅁䅕䅁䑁䅁䅷䅁䙁䅁䅁䥁䅂啚䈹权橃䅁䅁权䅂䅁䅁权䡁允䅁允䅁䅁䅅䅁䙁偁⼯䰶㥳唶䍴䍄䉁䅁䅁兂䅁䅁䅍䅄䅁䅁䅕䅁䅁䑁歪歔䭅䩁䅙䅁䭁䕁䅫䅁䭁䅁䉣䅁䉁䅁䅁允䅁䅁䅕穵䱬嘸睂商䵉䅉䅅䅁䙁䅁䅁睁䵁䅁䅁兂䅁䅁䅃偣佂兑䅯兺䅁䅁䅯䅒䅁䅁䅯睂䅅䅁䅅䅁䉁䅁䅁兂剃塶呃杆獙䅑杷允䅁䅁䅕䅁䑁䅁䅷䅁䙁䅁䅁䅁杂癹䅴权坃䅁䅁权䕂䅁䅁权䡁允䅁允䅁䅁䅅䅁䙁䅁䅁䵷琰䍱䍒䍄䉁䅁䅁兂䅁䅁䅍䅄䅁䅁䅕䅁䅁䡧睄歔䭅偁䅁䅁䭁䑁䅕䅁䭁䅁䉣䅁䉁䅁䅁允䅁䅁䅕䤵㕗硖摅啎䵁䅉䅅䅁䙁䅁䅁睁䵁䅁䅁兂䅁䅁䅃䅖兒兑䅯朹䅁䅁䅯睑䅁䅁䅯睂䅅䅁䅅䅁䉁䅁䅁兂浂牕桶牬歌睐杷允䅁䅁䅕䅁䑁䅁䅷䅁䙁䅁䅁䥁啂䙂䉂权坃䅁䅁权㡁䅁䅁权䡁允䅁允䅁䅁䅅䅁䙁䥁潦㙲䭤䍸䍖䍄䉁䅁䅁兂䅁䅁䅍䅄䅁䅁䅕䅁䅁䙧䕑䕕䭅䩁䅁䅁䭁䑁䅷䅁䭁䅁䉣䅁䉁䅁䅁允䅁䅁䅯权䅅䅁杷允䅁䅁䅕䅁䑁䅁䅷䅁䙁䅁䅁䅁杁偋䅬权橃䅁䅁权畁䅁䅁权䡁允䅁允䅁䅁䅅䅁䙁䅁䅁䅁䅁䅁䅁䍄䉁䅁䅁兂䅁䅁䅍䅄䅁䅁䅕䅁䅁䡁䭄〫䭁䵁䅯䅁䭁䕁䅧䅁䭁䅁䉣䅁䉁䅁䅁允䅁䅁䅕䅁䅁䅁䅁䅁䵁䅉䅅䅁䙁䅁䅁睁䵁䅁䅁兂䅁䅁䅁䵯㝮䅑䅯其䅁䅁䅯睒䅁䅁䅯睂䅅䅁䅅䅁䉁䅁䅁兂䕄坮䭘牬摖䅑杷允䅁䅁䅕䅁䑁䅁䅷䅁䙁䅁䅁䥁啂䙂䉂权权䅁䅁权䭂䅁䅁权䡁允䅁允䅁䅁䅅䅁䙁䥁㠲⽩瑎硨䅰䍄䉁䅁䅁兂䅁䅁䅍䅄䅁䅁䅕䅁䅁䑁歪歔䭅佁䅑䅁䭁䕁䅅䅁䭁䅁䉣䅁䉁䅁䅁允䅁䅁䅕䅁䅁䅁䅁䅁䵁䅉䅅䅁䙁䅁䅁睁䵁䅁䅁兂䅁䅁䅃䅖兒兑䅯杯䅁䅁䅯杓䅁䅁䅯睂䅅䅁䅅䅁䉁䅁䅁兂䅁噑剋振湂村杷允䅁䅁䅕䅁䑁䅁䅷䅁䙁䅁䅁䥁䅂啚䈹权䥄䅁䅁权⭁䅁䅁权䡁允䅁允䅁䅁䅅䅁䙁䍁卷确䱺⽢䈵䍄䉁䅁䅁兂䅁䅁䅍䅄䅁䅁䅕䅁䅁䙧䕑䕕䭅䩁䅙䅁䭁䕁䅯䅁䭁䅁䉣䅁䉁䅁䅁允䅁䅁䅕䵶党晑㝒歊䵉䅉䅅䅁䙁䅁䅁睁䵁䅁䅁兂䅁䅁䅃䅖兒兑䅯兰䅁䅁䅯杓䅁䅁䅯睂䅅䅁䅅䅁䉁䅁䅁睂䅁䅁䅁䝷汢䅑杷允䅁䅁䅕䅁䑁䅁䅷䅁䙁䅁䅁䥁㝁啗䈹权楃䅁䅁权⭁䅁䅁权䡁允䅁允䅁䅁䅅䅁䙁䉁癊㥃愲圵䍊䍄䉁䅁䅁兂䅁䅁䅍䅄䅁䅁䅕䅁䅁佁䉃䔫䭁偁䅉䅁䭁䑁䅍䅁䭁䅁䉣䅁䉁䅁䅁允䅁䅁䅕䅁䅁䅁䅁䅁䵁䅉䅅䅁䙁䅁䅁睁䵁䅁䅁兂䅁䅁䅃楡倵兑䅯䅯䅁䅁䅯兓䅁䅁䅯睂䅅䅁䅅䅁䉁䅁䅁兂䅁䅁䅁䅁䅁䅁杷允䅁䅁䅕䅁䑁䅁䅷䅁䙁䅁䅁䅁权晹䅴权楃䅁䅁权䑁䅁䅁权䡁允䅁允䅁䅁䅅䅁䙁䥁煊䡖慉㌯䍨䍄䉁䅁䅁兂䅁䅁䅍䅄䅁䅁䅕䅁䅁䙧䕑䕕䭅䭁䅉䅁䭁䕁䅍䅁䭁䅁䉣䅁䉁䅁䅁允䅁䅁䅕祊ㅌ㥲畇䕙䵉䅉䅅䅁䙁䅁䅁睁䵁䅁䅁兂䅁䅁䅁䵙㝲䅑䅯杯䅁䅁䅯䅌䅁䅁䅯睂䅅䅁䅅䅁䉁䅁䅁兂䅁䅁䅁䅁䅁䅁杷允䅁䅁䅕䅁䑁䅁䅷䅁䙁䅁䅁䅁啂欱䈵权楄䅁䅁权⽁䅁䅁权䡁允䅁允䅁䅁䅅䅁䙁䍁癚潅㙈剬䅤䍄䉁䅁䅁兂䅁䅁䅍䅄䅁䅁䅕䅁䅁䅁乓ご䭅䭁䅍䅁䭁䑁䅣䅁䭁䅁䉣䅁䉁䅁䅁允䅁䅁䅕䅁䅁䅁䅁䅁䵁䅉䅅䅁䙁䅁䅁睁䵁䅁䅁兂䅁䅁䅁䵙㝲䅑䅯䅯䅁䅁䅯睌䅁䅁䅯睂䅅䅁䅅䅁䉁䅁䅁兂扄堫焵䑶村䅑杷允䅁䅁䅕䅁䑁䅁䅷䅁䙁䅁䅁䥁㝁啗䈹权橃䅁䅁权㉁䅁䅁权䡁允䅁允䅁䅁䅅䅁䙁䅁䅅䉒呍穈䍸䍄䉁䅁䅁兂䅁䅁䅍䅄䅁䅁䅕䅁䅁䝁䭄〫䭁䩁䅙䅁䭁䍁䄸䅁䭁䅁䉣䅁䉁䅁䅁允䅁䅁䅕䅁䅁䅁䅁䅁䵁䅉䅅䅁䙁䅁䅁睁䵁䅁䅁兂䅁䅁䅁䍉㕪䅑䅯䄳䅁䅁䅯䅐䅁䅁䅯睂䅅䅁䅅䅁䉁䅁䅁兂䅁䅁䅁䅁䅁䅁杷允䅁䅁䅕䅁䑁䅁䅷䅁䙁䅁䅁䅁杂癹䅴权元䅁䅁权癁䅁䅁权䡁允䅁允䅁䅁䅅䅁䭁䅁䉯䅁䵁䅉䅅䅁䙁䅁䅁睁䵁䅁䅁兂䅁䅁䅁偷㝔䅑䅯䄲䅁䅁䅯兒䅁䅁䅯睂䅅䅁䅅䅁䉁䅁䅁兂乁⽴䵵睤牪睐杷允䅁䅁䅕䅁䑁䅁䅷䅁䙁䅁䅁䅁䅄倹䅴权い䅁䅁权䝂䅁䅁权䡁允䅁允䅁䅁䅅䅁䙁䡁偆㉉兓匸䅬䍄䉁䅁䅁兂䅁䅁䅍䅄䅁䅁䅕䅁䅁䙁睳ご䭅䭁䅕䅁䭁䑁䄸䅁䭁䅁䉣䅁䉁䅁䅁允䅁䅁䅯䅁䅁䅁杷允䅁䅁䅕䅁䑁䅁䅷䅁䙁䅁䅁䅁扂䕍䈹权⭄䅁䅁权䡂䅁䅁权䡁允䅁允䅁䅁䅅䅁䙁䅁䅁䅁䅁䅁䅁䍄䉁䅁䅁兂䅁䅁䅍䅄䅁䅁䅕䅁䅁䝁䭄〫䭁䭁䅉䅁䭁䑁䅁䅁䭁䅁䉣䅁䉁䅁䅁允䅁䅁䅕䅁䅁䅁䅁䅁䵁䅉䅅䅁䙁䅁䅁睁䵁䅁䅁兂䅁䅁䅁䵙㝲䅑䅯䅯䅁䅁䅯免䅁䅁䅯睂䅅䅁䅅䅁䉁䅁䅁兂䑄匹捨睪浉䅑杷允䅁䅁䅕䅁䑁䅁䅷䅁䙁䅁䅁䅁䕁啪䈹权汃䅁䅁权㡁䅁䅁权䡁允䅁允䅁䅁䅅䅁䡁䅁䅁䅁杁敏䅖䍄䉁䅁䅁兂䅁䅁䅍䅄䅁䅁䅕䅁䅁䝁䭄〫䭁䭁䅉䅁䭁䑁䅅䅁䭁䅁䉣䅁䉁䅁䅁允䅁䅁䅕䅁䅁䅁䅁䅁䵁䅉䅅䅁䙁䅁䅁睁䵁䅁䅁兂䅁䅁䅁䡫㑢䅑䅯䅹䅁䅁䅯杓䅁䅁䅯睂䅅䅁䅅䅁䉁䅁䅁兂䅁䥁橄昶杙村杷允䅁䅁䅕䅁䑁䅁䅷䅁䙁䅁䅁䅁乃唰䈵权㡄䅁䅁权䡂䅁䅁权䡁允䅁允䅁䅁䅅䅁䙁䅁䅁䅁䅁䅁䅁䍄䉁䅁䅁兂䅁䅁䅍䅄䅁䅁䅕䅁䅁䝁确歔䭅䭁䅁䅁䭁䑁䄴䅁䭁䅁䉣䅁䉁䅁䅁允䅁䅁䅕奣戫儲䄶捎䵁䅉䅅䅁䙁䅁䅁睁䵁䅁䅁兂䅁䅁䅁剔儹兑䅯睷䅁䅁䅯材䅁䅁䅯睂䅅䅁䅅䅁䉁䅁䅁兂煂剣塊畉楯䅑杷允䅁䅁䅕䅁䑁䅁䅷䅁䙁䅁䅁䵁䑸婌䉰权楃䅁䅁权乂䅁䅁权䡁允䅁允䅁䅁䅅䅁䙁䅁䅁䅁䅁䅁䅁䍄䉁䅁䅁兂䅁䅁䅍䅄䅁䅁䅕䅁䅁䝁䭄〫䭁䩁䅁䅁䭁䑁䅅䅁䭁䅁䉣䅁䉁䅁䅁允䅁䅁䅯权䅅䅁杷允䅁䅁䅕䅁䑁䅁䅷䅁䙁䅁䅁䅁乃唰䈵权橃䅁䅁权㑁䅁䅁权䡁允䅁允䅁䅁䅅䅁䙁䅁䅁偑䡓橤䍎䍄䉁䅁䅁兂䅁䅁䅍䅄䅁䅁䅕䅁䅁䕁乄〫䭁䱁䅅䅁䭁䑁䅳䅁䭁䅁䉣䅁䉁䅁䅁允䅁䅁䅕䅁䅁䅁䅁䅁䵁䅉䅅䅁䙁䅁䅁睁䵁䅁䅁兂䅁䅁䅁偷㝔䅑䅯睳䅁䅁䅯兏䅁䅁䅯睂䅅䅁䅅䅁䉁䅁䅁兂䅁䅁䅁䅁䅁䅁杷允䅁䅁䅕䅁䑁䅁䅷䅁䙁䅁䅁䅁杂癹䅴权权䅁䅁权畁䅁䅁权䡁允䅁允䅁䅁䅅䅁䙁䍁礲敮渫桸䅬䍄䉁䅁䅁兂䅁䅁䅍䅄䅁䅁䅕䅁䅁䡁瑳ご䭅䩁䅙䅁䭁䑁䅁䅁䭁䅁䉣䅁䉁䅁䅁允䅁䅁䅕䅁䅁䅁䅁䅁䵁䅉䅅䅁䙁䅁䅁睁䵁䅁䅁兂䅁䅁䅁䥂倱兑䅯䅫䅁䅁䅯睌䅁䅁䅯睂䅅䅁䅅䅁䉁䅁䅁权䭁允䅁䍄䉁䅁䅁兂䅁䅁䅍䅄䅁䅁䅕䅁䅁䝁䭄〫䭁䩁䅙䅁䭁䍁䄴䅁䭁䅁䉣䅁䉁䅁䅁允䅁䅁䅕䅁䅁䅁䅁䅁䵁䅉䅅䅁䙁䅁䅁睁䵁䅁䅁兂䅁䅁䅁䵣㝲䅑䅯䄰䅁䅁䅯䅍䅁䅁䅯睂䅅䅁䅅䅁䉁䅁䅁兂䅁䅁䅁䅁䅁䅁杷允䅁䅁䅕䅁䑁䅁䅷䅁䙁䅁䅁䅁䕁啪䈹权䕁允䅁权䩂䅁䅁权䡁允䅁允䅁䅁䅅䅁䙁䅁䅁䅁䅁䅁䅁䍄䉁䅁䅁兂䅁䅁䅍䅄䅁䅁䅕䅁䅁䝁确歔䭅䩁䅁䅁䭁䑁䅙䅁䭁䅁䉣䅁䉁䅁䅁允䅁䅁䅯权䅅䅁杷允䅁䅁䅕䅁䑁䅁䅷䅁䙁䅁䅁䵁䑸婌䉰权㉃䅁䅁权䑁䅁䅁权䡁允䅁允䅁䅁䅅䅁䙁䅁䅁䅁䅁䅁䅁䍄䉁䅁䅁兂䅁䅁䅍䅄䅁䅁䅕䅁䅁䝧畯ご䭅䭁䅕䅁䭁䕁䅯䅁䭁䅁䉣䅁䉁䅁䅁允䅁䅁䅣䅁䅁䵁浂唵䵁䅉䅅䅁䙁䅁䅁睁䵁䅁䅁兂䅁䅁䵄祑愲兑䅯䅫䅁䅁䅯睐䅁䅁䅯睂䅅䅁䅅䅁䉁䅁䅁权䭁允䅁䍄䉁䅁䅁兂䅁䅁䅍䅄䅁䅁䅕䅁䅁䙁坔歔䭅䵁䄴䅁䭁䑁䅫䅁䭁䅁䉣䅁䉁䅁䅁允䅁䅁䅕坙儫慐䭥あ䵁䅉䅅䅁䙁䅁䅁睁䵁䅁䅁兂䅁䅁䵄祑愲兑䅯䅯䅁䅁䅯䅎䅁䅁䅯睂䅅䅁䅅䅁䉁䅁䅁兂䅁䅁䅁䅁䅁䅁杷允䅁䅁䅕䅁䑁䅁䅷䅁䙁䅁䅁䅁杂癹䅴权橃䅁䅁权祁䅁䅁权䡁允䅁允䅁䅁䅅䅁䙁䅁䅁䅁䅁䅁䅁䍄䉁䅁䅁兂䅁䅁䅍䅄䅁䅁䅕䅁䅁䭁欫ご䭅佁䄴䅁䭁䕁䅑䅁䭁䅁䉣䅁䉁䅁䅁允䅁䅁䅕水塃砹夷䕖䵁䅉䅅䅁䙁䅁䅁睁䵁䅁䅁兂䅁䅁䅁剔儹兑䅯朰䅁䅁䅯免䅁䅁䅯睂䅅䅁䅅䅁䉁䅁䅁兂䅁䅁䅁䅁䅁䅁杷允䅁䅁䅕䅁䑁䅁䅷䅁䙁䅁䅁䅁杂癹䅴权牃䅁䅁权㕁䅁䅁权䡁允䅁允䅁䅁䅅䅁䭁䅁䉯䅁䵁䅉䅅䅁䙁䅁䅁睁䵁䅁䅁兂䅁䅁䅁䵣㝲䅑䅯朴䅁䅁䅯材䅁䅁䅯睂䅅䅁䅅䅁䉁䅁䅁兂䅁䅁䅁䅁䅁䅁杷允䅁䅁䅕䅁䑁䅁䅷䅁䙁䅁䅁䅁乂ㅈ䉂权权䅁䅁权穁䅁䅁权䡁允䅁允䅁䅁䅅䅁䙁䅁䅁䅁䅁䅁䅁䍄䉁䅁䅁兂䅁䅁䅍䅄䅁䅁䅕䅁䅁䭁䩄〫䭁䩁䅁䅁䭁䕁䅷䅁䭁䅁䉣䅁䉁䅁䅁允䅁䅁䅯权䅅䅁杷允䅁䅁䅕䅁䑁䅁䅷䅁䙁䅁䅁䅁杂癹䅴权坃䅁䅁权ぁ䅁䅁权䡁允䅁允䅁䅁䅅䅁䙁䅁䅁䅁䅁䅁䅁䍄䉁䅁䅁兂䅁䅁䅍䅄䅁䅁䅕䅁䅁䕁昰䕕䭅䭁䅉䅁䭁䕁䅫䅁䭁䅁䉣䅁䉁䅁䅁允䅁䅁䅕唴穨㕶㑂䕨䵉䅉䅅䅁䙁䅁䅁睁䵁䅁䅁兂䅁䅁䅁䵯㝮䅑䅯兰䅁䅁䅯䅓䅁䅁䅯睂䅅䅁䅅䅁䉁䅁䅁睂䅁䅁䅁偧橮䅑杷允䅁䅁䅕䅁䑁䅁䅷䅁䙁䅁䅁䅁乃唰䈵权畄䅁䅁权䝂䅁䅁权䡁允䅁允䅁䅁䅅䅁䙁䅁䅁䅁䅁䅁䅁䍄䉁䅁䅁兂䅁䅁䅍䅄䅁䅁䅕䅁䅁䕧求ご䭅䩁䅙䅁䭁䑁䄸䅁䭁䅁䉣䅁䉁䅁䅁允䅁䅁䅕䅁㑁晃灏歅䵉䅉䅅䅁䙁䅁䅁睁䵁䅁䅁兂䅁䅁䅁䵣㝲䅑䅯杹䅁䅁䅯䅎䅁䅁䅯睂䅅䅁䅅䅁䉁䅁䅁兂䅁䅁䅁䅁䅁䅁杷允䅁䅁䅕䅁䑁䅁䅷䅁䙁䅁䅁䅁䕁啪䈹权汃䅁䅁权䝂䅁䅁权䡁允䅁允䅁䅁䅅䅁䡁䅁䅁䅁䅂畮䅎䍄䉁䅁䅁兂䅁䅁䅍䅄䅁䅁䅕䅁䅁䝁䭄〫䭁䩁䅁䅁䭁䑁䅑䅁䭁䅁䉣䅁䉁䅁䅁允䅁䅁䅯权䅅䅁杷允䅁䅁䅕䅁䑁䅁䅷䅁䙁䅁䅁䅁杂癹䅴权权䅁䅁权穁䅁䅁权䡁允䅁允䅁䅁䅅䅁䙁䉁婦発呤眴䅬䍄䉁䅁䅁兂䅁䅁䅍䅄䅁䅁䅕䅁䅁䥷楄䕕䭅偁䅙䅁䭁䑁䅍䅁䭁䅁䉣䅁䉁䅁䅁允䅁䅁䅕䅁䅁䅁䅁䅁䵁䅉䅅䅁䙁䅁䅁睁䵁䅁䅁兂䅁䅁䅁住佒兑䅯共䅁䅁䅯杍䅁䅁䅯睂䅅䅁䅅䅁䉁䅁䅁权䭁允䅁䍄䉁䅁䅁兂䅁䅁䅍䅄䅁䅁䅕䅁䅁䕁昰䕕䭅䩁䅙䅁䭁䑁䅷䅁䭁䅁䉣䅁䉁䅁䅁允䅁䅁䅕㝡慬圳奢さ䵉䅉䅅䅁䙁䅁䅁睁䵁䅁䅁兂䅁䅁䅁䵙㝲䅑䅯兰䅁䅁䅯睍䅁䅁䅯睂䅅䅁䅅䅁䉁䅁䅁睂䅁䅁䅁䡙桲䅑杷允䅁䅁䅕䅁䑁䅁䅷䅁䙁䅁䅁䵁䑸婌䉰权坄䅁䅁权㡁䅁䅁权䡁允䅁允䅁䅁䅅䅁䙁䅁䅁䅁䅁䅁䅁䍄䉁䅁䅁兂䅁䅁䅍䅄䅁䅁䅕䅁䅁䕁昰䕕䭅䭁䅕䅁䭁䑁䄴䅁䭁䅁䉣䅁䉁䅁䅁允䅁䅁䅣䅁䅁佁摄䔵䵁䅉䅅䅁䙁䅁䅁睁䵁䅁䅁兂䅁䅁䅁䵙㝲䅑䅯杬䅁䅁䅯䅏䅁䅁䅯睂䅅䅁䅅䅁䉁䅁䅁兂䅁䕁呃䨷呕村杷允䅁䅁䅕䅁䑁䅁䅷䅁䙁䅁䅁䅁杂癹䅴权橃䅁䅁权㕁䅁䅁权䡁允䅁允䅁䅁䅅䅁䙁偁⼯㥷㙙䙏䍂䍄䉁䅁䅁兂䅁䅁䅍䅄䅁䅁䅕䅁䅁䝁䭄〫䭁偁䅯䅁䭁䕁䅅䅁䭁䅁䉣䅁䉁䅁䅁允䅁䅁䅕䅁䅁䅁䅁䅁䵁䅉䅅䅁䙁䅁䅁睁䵁䅁䅁兂䅁䅁䅁䵙㝲䅑䅯杬䅁䅁䅯兏䅁䅁䅯睂䅅䅁䅅䅁䉁䅁䅁兂䅁䉁乄吰敉村杷允䅁䅁䅕䅁䑁䅁䅷䅁䙁䅁䅁䅁睂癹䅴权煄䅁䅁权䑁䅁䅁权䡁允䅁允䅁䅁䅅䅁䙁䍁癷汚楘䵮⽧䍄䉁䅁䅁兂䅁䅁䅍䅄䅁䅁䅕䅁䅁䑁歪歔䭅䭁䅕䅁䭁䕁䅅䅁䭁䅁䉣䅁䉁䅁䅁允䅁䅁䅣䅁䅁佁䍂〴䵁䅉䅅䅁䙁䅁䅁睁䵁䅁䅁兂䅁䅁䅁䵙㝲䅑䅯䅫䅁䅁䅯兏䅁䅁䅯睂䅅䅁䅅䅁䉁䅁䅁权䭁允䅁䍄䉁䅁䅁兂䅁䅁䅍䅄䅁䅁䅕䅁䅁䉁䉃䔫䭁偁䅁䅁䭁䕁䅁䅁䭁䅁䉣䅁䉁䅁䅁允䅁䅁䅕䅁䅁䅁䅁䅁䵁䅉䅅䅁䙁䅁䅁睁䵁䅁䅁兂䅁䅁䅁䵙㝲䅑䅯䅯䅁䅁䅯杏䅁䅁䅯睂䅅䅁䅅䅁䉁䅁䅁兂㉄䙋偹獷䉖䅑杷允䅁䅁䅕䅁䑁䅁䅷䅁䙁䅁䅁䅁㑁䔵䈵权䱄䅁䅁权䡂䅁䅁权䡁允䅁允䅁䅁䅅䅁䙁䅁䅁䅁䅁䅁䅁䍄䉁䅁䅁兂䅁䅁䅍䅄䅁䅁䅕䅁䅁䝁䭄〫䭁䭁䅫䅁䭁䅁䅍䅁䭁䅁䉣䅁䉁䅁䅁允䅁䅁䅯权䅅䅁杷允䅁䅁䅕䅁䑁䅁䅷䅁䙁䅁䅁䥁睂䔸䈵权ぃ䅁䅁权乂䅁䅁权䡁允䅁允䅁䅁䅅䅁䙁䉁乏䥍獗㑸䍒䍄䉁䅁䅁兂䅁䅁䅍䅄䅁䅁䅕䅁䅁䕧求ご䭅䩁䅁䅁䭁䑁䅷䅁䭁䅁䉣䅁䉁䅁䅁允䅁䅁䅯权䅅䅁杷允䅁䅁䅕䅁䑁䅁䅷䅁䙁䅁䅁䅁䕁啪䈹权㙃䅁䅁权䡂䅁䅁权䡁允䅁允䅁䅁䅅䅁䙁䅁䅁䅁䅁䅁䅁䍄䉁䅁䅁兂䅁䅁䅍䅄䅁䅁䅕䅁䅁䕧求ご䭅䭁䅍䅁䭁䑁䅧䅁䭁䅁䉣䅁䉁䅁䅁允䅁䅁䅕䅁䅁䅁䅁䅁䵁䅉䅅䅁䙁䅁䅁睁䵁䅁䅁兂䅁䅁䅁䵙㝲䅑䅯睯䅁䅁䅯睐䅁䅁䅯睂䅅䅁䅅䅁䉁䅁䅁兂䅁䥁潍硹乆村杷允䅁䅁䅕䅁䑁䅁䅷䅁䙁䅁䅁䅁杂癹䅴权坃䅁䅁权⽁䅁䅁权䡁允䅁允䅁䅁䅅䅁䙁䅁䅁䭂婁楱䍂䍄䉁䅁䅁兂䅁䅁䅍䅄䅁䅁䅕䅁䅁䑁歪歔䭅䱁䅑䅁䭁䑁䅙䅁䭁䅁䉣䅁䉁䅁䅁允䅁䅁䅕䅁䅁䅁䅁䅁䵁䅉䅅䅁䙁䅁䅁睁䵁䅁䅁兂䅁䅁䵄祑愲兑䅯朶䅁䅁䅯睒䅁䅁䅯睂䅅䅁䅅䅁䉁䅁䅁兂䅁䅁䅁䅁䅁䅁杷允䅁䅁䅕䅁䑁䅁䅷䅁䙁䅁䅁䅁㑁䔵䈵权㝃䅁䅁权䉂䅁䅁权䡁允䅁允䅁䅁䅅䅁䙁䅁䅁䅁䅁䅁䅁䍄䉁䅁䅁兂䅁䅁䅍䅄䅁䅁䅕䅁䅁䑧婴ご䭅䭁䅕䅁䭁䑁䅯䅁䭁䅁䉣䅁䉁䅁䅁允䅁䅁䅣䅁䅁䝁䑁欴䵁䅉䅅䅁䙁䅁䅁睁䵁䅁䅁兂䅁䅁䅁䵙㝲䅑䅯杯䅁䅁䅯睎䅁䅁䅯睂䅅䅁䅅䅁䉁䅁䅁兂⽄⽦噙礹湨村杷允䅁䅁䅕䅁䑁䅁䅷䅁䙁䅁䅁䅁杂癹䅴权汃䅁䅁权㍁䅁䅁权䡁允䅁允䅁䅁䅅䅁䡁䅁䅁䅁权畘䅊䍄䉁䅁䅁兂䅁䅁䅍䅄䅁䅁䅕䅁䅁䕁乄〫䭁偁䄴䅁䭁䑁䅳䅁䭁䅁䉣䅁䉁䅁䅁允䅁䅁䅕䅁䅁䅁䅁䅁䵁䅉䅅䅁䙁䅁䅁睁䵁䅁䅁兂䅁䅁䅁䵙㝲䅑䅯杯䅁䅁䅯睏䅁䅁䅯睂䅅䅁䅅䅁䉁䅁䅁兂䅁䕧橎㑅瑂村杷允䅁䅁䅕䅁䑁䅁䅷䅁䙁䅁䅁䅁䅄倹䅴权杄䅁䅁权䑂䅁䅁权䡁允䅁允䅁䅁䅅䅁䙁佁㜴硩䜰偔⼸䍄䉁䅁䅁兂䅁䅁䅍䅄䅁䅁䅕䅁䅁䡧睄歔䭅䅁䉉䅁䭁䑁䅳䅁䭁䅁䉣䅁䉁䅁䅁允䅁䅁䅕摑楮潹䡤䕍䵁䅉䅅䅁䙁䅁䅁睁䵁䅁䅁兂䅁䅁䅁晡但兑䅯䅫䅁䅁䅯兓䅁䅁䅯睂䅅䅁䅅䅁䉁䅁䅁权䭁允䅁䍄䉁䅁䅁兂䅁䅁䅍䅄䅁䅁䅕䅁䅁䙁睳ご䭅䩁䅁䅁䭁䍁䄸䅁䭁䅁䉣䅁䉁䅁䅁允䅁䅁䅯权䅅䅁杷允䅁䅁䅕䅁䑁䅁䅷䅁䙁䅁䅁䵁䑸婌䉰权捄䅁䅁权畁䅁䅁权䡁允䅁允䅁䅁䅅䅁䙁䅁䅁䅁䅁䅁䅁䍄䉁䅁䅁兂䅁䅁䅍䅄䅁䅁䅕䅁䅁佁䉃䔫䭁偁䄴䅁䭁䕁䅷䅁䭁䅁䉣䅁䉁䅁䅁允䅁䅁䅕䅁䅁癑䉑䕇䵉䅉䅅䅁䙁䅁䅁睁䵁䅁䅁兂䅁䅁䅁䵙㝲䅑䅯䅯䅁䅁䅯䅑䅁䅁䅯睂䅅䅁䅅䅁䉁䅁䅁兂瑁灳瘳ば楙䅑杷允䅁䅁䅕䅁䑁䅁䅷䅁䙁䅁䅁䵁䑸婌䉰权兄䅁䅁权㕁䅁䅁权䡁允䅁允䅁䅁䅅䅁䙁䅁䅁䅁䅁䅁䅁䍄䉁䅁䅁兂䅁䅁䅍䅄䅁䅁䅕䅁䅁䕺瑍歭䭅䭁䅕䅁䭁䑁䅷䅁䭁䅁䉣䅁䉁䅁䅁允䅁䅁䅯䅁䅁䅁杷允䅁䅁䅕䅁䑁䅁䅷䅁䙁䅁䅁䥁煂歌䈹权权䅁䅁权穁䅁䅁权䡁允䅁允䅁䅁䅅䅁䙁䅁䅁䅁䅁䅁䅁䍄䉁䅁䅁兂䅁䅁䅍䅄䅁䅁䅕䅁䅁䝁䭄〫䭁䭁䅕䅁䭁䕁䅁䅁䭁䅁䉣䅁䉁䅁䅁允䅁䅁䅣䅁䅁䅁㙃欴䵁䅉䅅䅁䙁䅁䅁睁䵁䅁䅁兂䅁䅁䅃䅖兒兑䅯朰䅁䅁䅯杏䅁䅁䅯睂䅅䅁䅅䅁䉁䅁䅁兂䅁䅁䅁䅁䅁䅁杷允䅁䅁䅕䅁䑁䅁䅷䅁䙁䅁䅁䅁杂癹䅴权权䅁䅁权㥁䅁䅁权䡁允䅁允䅁䅁䅅䅁䙁䅁䅁䅁䅁䅁䅁䍄䉁䅁䅁兂䅁䅁䅍䅄䅁䅁䅕䅁䅁䡁䭄〫䭁䱁䅯䅁䭁䍁䄴䅁䭁䅁䉣䅁䉁䅁䅁允䅁䅁䅕䅁䅁䅁䅁䅁䵁䅉䅅䅁䙁䅁䅁睁䵁䅁䅁兂䅁䅁䅁剔儹兑䅯睯䅁䅁䅯睑䅁䅁䅯睂䅅䅁䅅䅁䉁䅁䅁兂穂剎獃椷刹村杷允䅁䅁䅕䅁䑁䅁䅷䅁䙁䅁䅁䵁䅃水䉂权楄䅁䅁权䕂䅁䅁权䡁允䅁允䅁䅁䅅䅁䙁䅁䅁䅁䅁䅁䅁䍄䉁䅁䅁兂䅁䅁䅍䅄䅁䅁䅕䅁䅁䝁䭄〫䭁䩁䅁䅁䭁䑁䄰䅁䭁䅁䉣䅁䉁䅁䅁允䅁䅁䅯权䅅䅁杷允䅁䅁䅕䅁䑁䅁䅷䅁䙁䅁䅁䅁杂癹䅴权湃䅁䅁权㥁䅁䅁权䡁允䅁允䅁䅁䅅䅁䭁䅁䉯䅁䵁䅉䅅䅁䙁䅁䅁睁䵁䅁䅁兂䅁䅁䅁剔儹兑䅯䅁䅅䅁䅯村䅁䅁䅯睂䅅䅁䅅䅁䉁䅁䅁权䝁允䅁䍄䉁䅁䅁兂䅁䅁䅍䅄䅁䅁䅕䅁䅁䑁歪歔䭅䭁䅁䅁䭁䑁䅍䅁䭁䅁䉣䅁䉁䅁䅁允䅁䅁䅕䅁䅁䅁䅁䅁䵁䅉䅅䅁䙁䅁䅁睁䵁䅁䅁兂䅁䅁䅃楡倵兑䅯杬䅁䅁䅯李䅁䅁䅯睂䅅䅁䅅䅁䉁䅁䅁兂䅁䅁䅁䅁䅁䅁杷允䅁䅁䅕䅁䑁䅁䅷䅁䙁䅁䅁䵁䅃水䉂权慄䅁䅁权睁䅁䅁权䡁允䅁允䅁䅁䅅䅁䙁䅁䅁䅁䅁䅁䅁䍄䉁䅁䅁兂䅁䅁䅍䅄䅁䅁䅕䅁䅁䝁䭄〫䭁䩁䅙䅁䭁䑁䅙䅁䭁䅁䉣䅁䉁䅁䅁允䅁䅁䅕䅁捄䉇伲䕊䵉䅉䅅䅁䙁䅁䅁睁䵁䅁䅁兂䅁䅁䅁祥倱兑䅯杹䅁䅁䅯免䅁䅁䅯睂䅅䅁䅅䅁䉁䅁䅁兂䅁䅁䅁䅁䅁䅁杷允䅁䅁䅕䅁䑁䅁䅷䅁䙁䅁䅁䅁癃䕰䈹权畄䅁䅁权䍂䅁䅁权䡁允䅁允䅁䅁䅅䅁䙁䑁湉扭核汉䅒䍄䉁䅁䅁兂䅁䅁䅍䅄䅁䅁䅕䅁䅁䥷楄䕕䭅䩁䅁䅁䭁䕁䅷䅁䭁䅁䉣䅁䉁䅁䅁允䅁䅁䅯权䅅䅁杷允䅁䅁䅕䅁䑁䅁䅷䅁䙁䅁䅁䵁䅃水䉂权䅁允䅁权䡂䅁䅁权䡁允䅁允䅁䅁䅅䅁䭁䑁䈸䅁䵁䅉䅅䅁䙁䅁䅁睁䵁䅁䅁兂䅁䅁䵄祑愲兑䅯杬䅁䅁䅯䅏䅁䅁䅯睂䅅䅁䅅䅁䉁䅁䅁兂䅁䅁䅁䅁䅁䅁杷允䅁䅁䅕䅁䑁䅁䅷䅁䙁䅁䅁䅁杂癹䅴权橃䅁䅁权䉂䅁䅁权䡁允䅁允䅁䅁䅅䅁䙁䅁兂獮摦坬䌵䍄䉁䅁䅁兂䅁䅁䅍䅄䅁䅁䅕䅁䅁䙁睳ご䭅佁䅷䅁䭁䕁䅅䅁䭁䅁䉣䅁䉁䅁䅁允䅁䅁䅕䅁䅁䅁䅁䅁䵁䅉䅅䅁䙁䅁䅁睁䵁䅁䅁兂䅁䅁䅃ㅏ偬兑䅯睯䅁䅁䅯䅎䅁䅁䅯睂䅅䅁䅅䅁䉁䅁䅁兂䅁䅁䅁䅁䅁䅁杷允䅁䅁䅕䅁䑁䅁䅷䅁䙁䅁䅁䅁乃唰䈵权汃䅁䅁权睁䅁䅁权䡁允䅁允䅁䅁䅅䅁䭁䅁䅁䅁䵁䅉䅅䅁䙁䅁䅁睁䵁䅁䅁兂䅁䅁䅃偣佂兑䅯䄷䅁䅁䅯李䅁䅁䅯睂䅅䅁䅅䅁䉁䅁䅁兂䕂兹睥杚偑䅑杷允䅁䅁䅕䅁䑁䅁䅷䅁䙁䅁䅁䅁杁偋䅬权坄䅁䅁权䭂䅁䅁权䡁允䅁允䅁䅁䅅䅁䙁䙁杮䈳㑪睈䅎䍄䉁䅁䅁兂䅁䅁䅍䅄䅁䅁䅕䅁䅁䝁䭄〫䭁䭁䅕䅁䭁䕁䅅䅁䭁䅁䉣䅁䉁䅁䅁允䅁䅁䅣䅁䅁佁䍂〴䵁䅉䅅䅁䙁䅁䅁睁䵁䅁䅁兂䅁䅁䅁䍉㕪䅑䅯兰䅁䅁䅯睐䅁䅁䅯睂䅅䅁䅅䅁䉁䅁䅁睂䅁䅁䅁䍉椳䅑杷允䅁䅁䅕䅁䑁䅁䅷䅁䙁䅁䅁䅁杂癹䅴权元䅁䅁权䉂䅁䅁权䡁允䅁允䅁䅁䅅䅁䭁䅁䉯䅁䵁䅉䅅䅁䙁䅁䅁睁䵁䅁䅁兂䅁䅁䅁䵑㜳䅑䅯兰䅁䅁䅯児䅁䅁䅯睂䅅䅁䅅䅁䉁䅁䅁睂䅁䅁䅁佯楦䅑杷允䅁䅁䅕䅁䑁䅁䅷䅁䙁䅁䅁䥁䅂啚䈹权坃䅁䅁权㙁䅁䅁权䡁允䅁允䅁䅁䅅䅁䙁䅁䅁䅁䅁䅁䅁䍄䉁䅁䅁兂䅁䅁䅍䅄䅁䅁䅕䅁䅁䙁坔歔䭅䅁䉑䅁䭁䑁䅯䅁䭁䅁䉣䅁䉁䅁䅁允䅁䅁䅕瀫佐洰婃き䵁䅉䅅䅁䙁䅁䅁睁䵁䅁䅁兂䅁䅁䅁䥂倱兑䅯杬䅁䅁䅯杌䅁䅁䅯睂䅅䅁䅅䅁䉁䅁䅁兂䅁䅁䅁䅁䅁䅁杷允䅁䅁䅕䅁䑁䅁䅷䅁䙁䅁䅁䅁杁偋䅬权坃䅁䅁权䭂䅁䅁权䡁允䅁允䅁䅁䅅䅁䙁䅁䅁䉑村呑䍎䍄䉁䅁䅁兂䅁䅁䅍䅄䅁䅁䅕䅁䅁䉁䉃䔫䭁偁䅧䅁䭁䑁䄸䅁䭁䅁䉣䅁䉁䅁䅁允䅁䅁䅕䅁䅁䅁䅁䅁䵁䅉䅅䅁䙁䅁䅁睁䵁䅁䅁兂䅁䅁䅁䵙㝲䅑䅯杬䅁䅁䅯杒䅁䅁䅯睂䅅䅁䅅䅁䉁䅁䅁兂䅁䱁䭧ㅌ瀴村杷允䅁䅁䅕䅁䑁䅁䅷䅁䙁䅁䅁䅁乃唰䈵权坃䅁䅁权㑁䅁䅁权䡁允䅁允䅁䅁䅅䅁䙁䅁䅁䵁䉂偹䉤䍄䉁䅁䅁兂䅁䅁䅍䅄䅁䅁䅕䅁䅁䑧婴ご䭅䩁䅙䅁䭁䑁䄴䅁䭁䅁䉣䅁䉁䅁䅁允䅁䅁䅕券䥺歘噦え䵉䅉䅅䅁䙁䅁䅁睁䵁䅁䅁兂䅁䅁䅁乖佚兑䅯关䅁䅁䅯睌䅁䅁䅯睂䅅䅁䅅䅁䉁䅁䅁兂䅁䅁䅁䅁䅁䅁杷允䅁䅁䅕䅁䑁䅁䅷䅁䙁䅁䅁䅁杂癹䅴权橃䅁䅁权䡂䅁䅁权䡁允䅁允䅁䅁䅅䅁䙁䑁夲睳乃䝐䍊䍄䉁䅁䅁兂䅁䅁䅍䅄䅁䅁䅕䅁䅁佁䉃䔫䭁䭁䅳䅁䭁䑁䅯䅁䭁䅁䉣䅁䉁䅁䅁允䅁䅁䅯权䅅䅁杷允䅁䅁䅕䅁䑁䅁䅷䅁䙁䅁䅁䅁睂癹䅴权橃䅁䅁权䑁䅁䅁权䡁允䅁允䅁䅁䅅䅁䙁䅁䅁䱹䍮㉇䍎䍄䉁䅁䅁兂䅁䅁䅍䅄䅁䅁䅕䅁䅁䕧求ご䭅䱁䅅䅁䭁䑁䄸䅁䭁䅁䉣䅁䉁䅁䅁允䅁䅁䅕䅁䅁䅁䅁䅁䵁䅉䅅䅁䙁䅁䅁睁䵁䅁䅁兂䅁䅁䅁䍉㕪䅑䅯睶䅁䅁䅯材䅁䅁䅯睂䅅䅁䅅䅁䉁䅁䅁兂䅁䅁䅁䅁䅁䅁杷允䅁䅁䅕䅁䑁䅁䅷䅁䙁䅁䅁䅁杂癹䅴权坃䅁䅁权䡂䅁䅁权䡁允䅁允䅁䅁䅅䅁䙁䱁䈳啲慑楤䌹䍄䉁䅁䅁兂䅁䅁䅍䅄䅁䅁䅕䅁䅁䝁䭄〫䭁䭁䅕䅁䭁䕁䅣䅁䭁䅁䉣䅁䉁䅁䅁允䅁䅁䅣䅁䅁佁䱄〴䵁䅉䅅䅁䙁䅁䅁睁䵁䅁䅁兂䅁䅁䅃䝑偖兑䅯杬䅁䅁䅯杌䅁䅁䅯睂䅅䅁䅅䅁䉁䅁䅁兂䅁䅁䅁䅁䅁䅁杷允䅁䅁䅕䅁䑁䅁䅷䅁䙁䅁䅁䅁乃唰䈵权楃䅁䅁权䩂䅁䅁权䡁允䅁允䅁䅁䅅䅁䙁䅁䅁䅋獙浔䍴䍄䉁䅁䅁兂䅁䅁䅍䅄䅁䅁䅕䅁䅁䝁䭄〫䭁䭁䅉䅁䭁䕁䅧䅁䭁䅁䉣䅁䉁䅁䅁允䅁䅁䅕湃晶末穆䕨䵉䅉䅅䅁䙁䅁䅁睁䵁䅁䅁兂䅁䅁䅁䍉㕪䅑䅯兺䅁䅁䅯睑䅁䅁䅯睂䅅䅁䅅䅁䉁䅁䅁兂䵄䡶坰䬫汯䅑杷允䅁䅁䅕䅁䑁䅁䅷䅁䙁䅁䅁䅁䕁啪䈹权汃䅁䅁权睁䅁䅁权䡁允䅁允䅁䅁䅅䅁䭁䅁䅁䅁䵁䅉䅅䅁䙁䅁䅁睁䵁䅁䅁兂䅁䅁䅁䥂倱兑䅯杯䅁䅁䅯睏䅁䅁䅯睂䅅䅁䅅䅁䉁䅁䅁兂楄楥㥺潪⭐兑杷允䅁䅁䅕䅁䑁䅁䅷䅁䙁䅁䅁䥁煂歌䈹权汃䅁䅁权䕂䅁䅁权䡁允䅁允䅁䅁䅅䅁䭁䅁䅁䅁䵁䅉䅅䅁䙁䅁䅁睁䵁䅁䅁兂䅁䅁䅁䵙㝲䅑䅯䅯䅁䅁䅯兓䅁䅁䅯睂䅅䅁䅅䅁䉁䅁䅁兂䉄晁乡礲楐睐杷允䅁䅁䅕䅁䑁䅁䅷䅁䙁䅁䅁䥁煂歌䈹权汃䅁䅁权睁䅁䅁权䡁允䅁允䅁䅁䅅䅁䭁䅁䅁䅁䵁䅉䅅䅁䙁䅁䅁睁䵁䅁䅁兂䅁䅁䅁䵙㝲䅑䅯杯䅁䅁䅯兓䅁䅁䅯睂䅅䅁䅅䅁䉁䅁䅁兂䡂㙃圷浚䑥村杷允䅁䅁䅕䅁䑁䅁䅷䅁䙁䅁䅁䅁䅂智䅴权橃䅁䅁权㍁䅁䅁权䡁允䅁允䅁䅁䅅䅁䙁䅁䅁䱷噓䑪䍎䍄䉁䅁䅁兂䅁䅁䅍䅄䅁䅁䅕䅁䅁䅁乓ご䭅䭁䅣䅁䭁䅁䅍䅁䭁䅁䉣䅁䉁䅁䅁允䅁䅁䅯权䅅䅁杷允䅁䅁䅕䅁䑁䅁䅷䅁䙁䅁䅁䅁杂癹䅴权元䅁䅁权䩂䅁䅁权䡁允䅁允䅁䅁䅅䅁䭁䅁䉯䅁䵁䅉䅅䅁䙁䅁䅁睁䵁䅁䅁兂䅁䅁䅁乖佚兑䅯睰䅁䅁䅯䅓䅁䅁䅯睂䅅䅁䅅䅁䉁䅁䅁权䭁允䅁䍄䉁䅁䅁兂䅁䅁䅍䅄䅁䅁䅕䅁䅁䑁歪歔䭅䭁䅉䅁䭁䅁䅍䅁䭁䅁䉣䅁䉁䅁䅁允䅁䅁䅕杭㡕捈稶歚䵉䅉䅅䅁䙁䅁䅁睁䵁䅁䅁兂䅁䅁䅃楡倵兑䅯杴䅁䅁䅯睎䅁䅁䅯睂䅅䅁䅅䅁䉁䅁䅁兂䅁䅁䅁䅁䅁䅁杷允䅁䅁䅕䅁䑁䅁䅷䅁䙁䅁䅁䅁䕁啪䈹权坃䅁䅁权䙂䅁䅁权䡁允䅁允䅁䅁䅅䅁䙁䅁䅁䅁䅁䅁䅁䍄䉁䅁䅁兂䅁䅁䅍䅄䅁䅁䅕䅁䅁䝁䭄〫䭁䭁䅁䅁䭁䕁䅳䅁䭁䅁䉣䅁䉁䅁䅁允䅁䅁䅕䕏䅋㉢獮䕂䵁䅉䅅䅁䙁䅁䅁睁䵁䅁䅁兂䅁䅁䅁䵙㝲䅑䅯杬䅁䅁䅯睓䅁䅁䅯睂䅅䅁䅅䅁䉁䅁䅁兂䕁㜹偮䭌き村杷允䅁䅁䅕䅁䑁䅁䅷䅁䙁䅁䅁䥁煂歌䈹权元䅁䅁权乂䅁䅁权䡁允䅁允䅁䅁䅅䅁䭁䅁䉯䅁䵁䅉䅅䅁䙁䅁䅁睁䵁䅁䅁兂䅁䅁䅁䵙㝲䅑䅯䅫䅁䅁䅯䅔䅁䅁䅯睂䅅䅁䅅䅁䉁䅁䅁权䭁允䅁䍄䉁䅁䅁兂䅁䅁䅍䅄䅁䅁䅕䅁䅁䡧睄歔䭅偁䅁䅁䭁䕁䅍䅁䭁䅁䉣䅁䉁䅁䅁允䅁䅁䅕㍔獖䍄故歋䵁䅉䅅䅁䙁䅁䅁睁䵁䅁䅁兂䅁䅁䅃ㅏ偬兑䅯杯䅁䅁䅯睍䅁䅁䅯睂䅅䅁䅅䅁䉁䅁䅁兂䅁䅁䅁䅁䅁䅁杷允䅁䅁䅕䅁䑁䅁䅷䅁䙁䅁䅁䵁䅃水䉂权歄䅁䅁权䵂䅁䅁权䡁允䅁允䅁䅁䅅䅁䙁䅁䅁䅁䅁䅁䅁䍄䉁䅁䅁兂䅁䅁䅍䅄䅁䅁䅕䅁䅁䝁䭄〫䭁䭁䅍䅁䭁䑁䄴䅁䭁䅁䉣䅁䉁䅁䅁允䅁䅁䅕䉦䥭䱱䵔䕖䵉䅉䅅䅁䙁䅁䅁睁䵁䅁䅁兂䅁䅁䅁䵙㝲䅑䅯兰䅁䅁䅯材䅁䅁䅯睂䅅䅁䅅䅁䉁䅁䅁睂䅁䅁䅁临欳䅑杷允䅁䅁䅕䅁䑁䅁䅷䅁䙁䅁䅁䅁扂䕍䈹权汃䅁䅁权ㅁ䅁䅁权䡁允䅁允䅁䅁䅅䅁䡁䅁䅁䅁杄佖䅒䍄䉁䅁䅁兂䅁䅁䅍䅄䅁䅁䅕䅁䅁䕧求ご䭅䩁䅁䅁䭁䕁䅯䅁䭁䅁䉣䅁䉁䅁䅁允䅁䅁䅯权䅅䅁杷允䅁䅁䅕䅁䑁䅁䅷䅁䙁䅁䅁䥁䅂啚䈹权㉄䅁䅁权䩂䅁䅁权䡁允䅁允䅁䅁䅅䅁䙁䵁祫㍯䱣朵䅂䍄䉁䅁䅁兂䅁䅁䅍䅄䅁䅁䅕䅁䅁䭁䩄〫䭁䭁䅁䅁䭁䕁䅕䅁䭁䅁䉣䅁䉁䅁䅁允䅁䅁䅕啸偮䩗奅商䵁䅉䅅䅁䙁䅁䅁睁䵁䅁䅁兂䅁䅁䵄祑愲兑䅯朴䅁䅁䅯睓䅁䅁䅯睂䅅䅁䅅䅁䉁䅁䅁兂䅁䅁䅁䅁䅁䅁杷允䅁䅁䅕䅁䑁䅁䅷䅁䙁䅁䅁䅁元癤䅨权橃䅁䅁权㕁䅁䅁权䡁允䅁允䅁䅁䅅䅁䙁䅁䅁䭙㉵欰䍖䍄䉁䅁䅁兂䅁䅁䅍䅄䅁䅁䅕䅁䅁䩁㉂䔫䭁䭁䅍䅁䭁䑁䄰䅁䭁䅁䉣䅁䉁䅁䅁允䅁䅁䅕䅁杄䝳畁歕䵉䅉䅅䅁䙁䅁䅁睁䵁䅁䅁兂䅁䅁䅃楡倵兑䅯䄷䅁䅁䅯䅓䅁䅁䅯睂䅅䅁䅅䅁䉁䅁䅁兂䅁䅁䅁䅁䅁䅁杷允䅁䅁䅕䅁䑁䅁䅷䅁䙁䅁䅁䅁睂癹䅴权元䅁䅁权䵂䅁䅁权䡁允䅁允䅁䅁䅅䅁䭁䅁䉯䅁䵁䅉䅅䅁䙁䅁䅁睁䵁䅁䅁兂䅁䅁䅁䡫㑢䅑䅯兰䅁䅁䅯䅌䅁䅁䅯睂䅅䅁䅅䅁䉁䅁䅁睂䅁䅁䅁䑷杲䅑杷允䅁䅁䅕䅁䑁䅁䅷䅁䙁䅁䅁䅁㝂啌䈹权灃䅁䅁权䱂䅁䅁权䡁允䅁允䅁䅁䅅䅁䭁䅁䉯䅁䵁䅉䅅䅁䙁䅁䅁睁䵁䅁䅁兂䅁䅁䅁䵙㝲䅑䅯杯䅁䅁䅯村䅁䅁䅯睂䅅䅁䅅䅁䉁䅁䅁兂十倲佔䩈㍤村杷允䅁䅁䅕䅁䑁䅁䅷䅁䙁䅁䅁䅁䕁啪䈹权元䅁䅁权㍁䅁䅁权䡁允䅁允䅁䅁䅅䅁䭁䅁䉯䅁䵁䅉䅅䅁䙁䅁䅁睁䵁䅁䅁兂䅁䅁䅁住佒兑䅯朹䅁䅁䅯睌䅁䅁䅯睂䅅䅁䅅䅁䉁䅁䅁兂䅁䅁䅁䅁䅁䅁杷允䅁䅁䅕䅁䑁䅁䅷䅁䙁䅁䅁䅁杂癹䅴权橃䅁䅁权䍂䅁䅁权䡁允䅁允䅁䅁䅅䅁䙁䕁灺牥吷嘳䍆䍄䉁䅁䅁兂䅁䅁䅍䅄䅁䅁䅕䅁䅁䝧畯ご䭅䭁䄸䅁䭁䑁䄴䅁䭁䅁䉣䅁䉁䅁䅁允䅁䅁䅕䔴头卒䥤䕃䵁䅉䅅䅁䙁䅁䅁睁䵁䅁䅁兂䅁䅁䅁䵙㝲䅑䅯䅫䅁䅁䅯村䅁䅁䅯睂䅅䅁䅅䅁䉁䅁䅁权䭁允䅁䍄䉁䅁䅁兂䅁䅁䅍䅄䅁䅁䅕䅁䅁䡁䭄〫䭁䭁䅕䅁䭁䑁䅫䅁䭁䅁䉣䅁䉁䅁䅁允䅁䅁䅣䅁䅁䭁噄唴䵁䅉䅅䅁䙁䅁䅁睁䵁䅁䅁兂䅁䅁䅁剔儹兑䅯䅯䅁䅁䅯村䅁䅁䅯睂䅅䅁䅅䅁䉁䅁䅁兂睃煴㙆䵎浳䅑杷允䅁䅁䅕䅁䑁䅁䅷䅁䙁䅁䅁䅁䕁啪䈹权䉄䅁䅁权睁䅁䅁权䡁允䅁允䅁䅁䅅䅁䙁䅁䅁䅁䅁䅁䅁䍄䉁䅁䅁兂䅁䅁䅍䅄䅁䅁䅕䅁䅁䕁昰䕕䭅䭁䅕䅁䭁䑁䅉䅁䭁䅁䉣䅁䉁䅁䅁允䅁䅁䅯䅁䅁䅁杷允䅁䅁䅕䅁䑁䅁䅷䅁䙁䅁䅁䅁杂癹䅴权橃䅁䅁权乂䅁䅁权䡁允䅁允䅁䅁䅅䅁䙁䅁杸噚奚䙪䍆䍄䉁䅁䅁兂䅁䅁䅍䅄䅁䅁䅕䅁䅁䝁䭄〫䭁佁䅁䅁䭁䕁䅕䅁䭁䅁䉣䅁䉁䅁䅁允䅁䅁䅕摌⭊婪橘䕃䵁䅉䅅䅁䙁䅁䅁睁䵁䅁䅁兂䅁䅁䅁剔儹兑䅯睯䅁䅁䅯睏䅁䅁䅯睂䅅䅁䅅䅁䉁䅁䅁兂䅁䍁婃佧㝐兑杷允䅁䅁䅕䅁䑁䅁䅷䅁䙁䅁䅁䅁杂癹䅴权㑃䅁䅁权㝁䅁䅁权䡁允䅁允䅁䅁䅅䅁䙁䅁䅁䅁䅁䅁䅁䍄䉁䅁䅁兂䅁䅁䅍䅄䅁䅁䅕䅁䅁䡧睄歔䭅䱁䅳䅁䭁䕁䄰䅁䭁䅁䉣䅁䉁䅁䅁允䅁䅁䅕㝑⭉捏乂啖䵉䅉䅅䅁䙁䅁䅁睁䵁䅁䅁兂䅁䅁䅁祥倱兑䅯䄴䅁䅁䅯兓䅁䅁䅯睂䅅䅁䅅䅁䉁䅁䅁兂䙃搴坷歷㝐睐杷允䅁䅁䅕䅁䑁䅁䅷䅁䙁䅁䅁䅁䅂智䅴权湃䅁䅁权䉂䅁䅁权䡁允䅁允䅁䅁䅅䅁䭁䅁䉯䅁䵁䅉䅅䅁䙁䅁䅁睁䵁䅁䅁兂䅁䅁䅁䥂倱兑䅯睯䅁䅁䅯免䅁䅁䅯睂䅅䅁䅅䅁䉁䅁䅁兂䅁䅁䅁䅁䅁䅁杷允䅁䅁䅕䅁䑁䅁䅷䅁䙁䅁䅁䅁杂癹䅴权元䅁䅁权乂䅁䅁权䡁允䅁允䅁䅁䅅䅁䭁䅁䉯䅁䵁䅉䅅䅁䙁䅁䅁睁䵁䅁䅁兂䅁䅁䅁䵣㝲䅑䅯共䅁䅁䅯睓䅁䅁䅯睂䅅䅁䅅䅁䉁䅁䅁权䭁允䅁䍄䉁䅁䅁兂䅁䅁䅍䅄䅁䅁䅕䅁䅁䕺瑍歭䭅䭁䅁䅁䭁䑁䅕䅁䭁䅁䉣䅁䉁䅁䅁允䅁䅁䅕䅁䅁䅁䅁䅁䵁䅉䅅䅁䙁䅁䅁睁䵁䅁䅁兂䅁䅁䅄佧兊兑䅯具䅁䅁䅯䅌䅁䅁䅯睂䅅䅁䅅䅁䉁䅁䅁兂䅁䅁䅁䅁䅁䅁杷允䅁䅁䅕䅁䑁䅁䅷䅁䙁䅁䅁䅁杂癹䅴权权䅁䅁权䑂䅁䅁权䡁允䅁允䅁䅁䅅䅁䙁偁噐䕘䥰楐䅂䍄䉁䅁䅁兂䅁䅁䅍䅄䅁䅁䅕䅁䅁䙁睳ご䭅䩁䅙䅁䭁䕁䅑䅁䭁䅁䉣䅁䉁䅁䅁允䅁䅁䅕䅁䭄䜸橯啋䵉䅉䅅䅁䙁䅁䅁睁䵁䅁䅁兂䅁䅁䅁䵙㝲䅑䅯兰䅁䅁䅯睑䅁䅁䅯睂䅅䅁䅅䅁䉁䅁䅁睂䅁䅁䅁佷氯䅑杷允䅁䅁䅕䅁䑁䅁䅷䅁䙁䅁䅁䅁杂癹䅴权元䅁䅁权䑂䅁䅁权䡁允䅁允䅁䅁䅅䅁䭁䅁䉯䅁䵁䅉䅅䅁䙁䅁䅁睁䵁䅁䅁兂䅁䅁䅁住佒兑䅯䅫䅁䅁䅯児䅁䅁䅯睂䅅䅁䅅䅁䉁䅁䅁权䭁允䅁䍄䉁䅁䅁兂䅁䅁䅍䅄䅁䅁䅕䅁䅁䕺瑍歭䭅䭁䅉䅁䭁䑁䅁䅁䭁䅁䉣䅁䉁䅁䅁允䅁䅁䅕䅁䅁䅁䅁䅁䵁䅉䅅䅁䙁䅁䅁睁䵁䅁䅁兂䅁䅁䅁䵙㝲䅑䅯睯䅁䅁䅯睁䅁䅁䅯睂䅅䅁䅅䅁䉁䅁䅁兂乄敍摂佤典村杷允䅁䅁䅕䅁䑁䅁䅷䅁䙁䅁䅁䅁乃唰䈵权穃䅁䅁权㡁䅁䅁权䡁允䅁允䅁䅁䅅䅁䙁䅁䅁乯牎浈䍴䍄䉁䅁䅁兂䅁䅁䅍䅄䅁䅁䅕䅁䅁䕺瑍歭䭅䩁䅙䅁䭁䕁䄰䅁䭁䅁䉣䅁䉁䅁䅁允䅁䅁䅕䅁䅁䅁䅁䅁䵁䅉䅅䅁䙁䅁䅁睁䵁䅁䅁兂䅁䅁䅁住佒兑䅯杬䅁䅁䅯䅏䅁䅁䅯睂䅅䅁䅅䅁䉁䅁䅁兂䅁䅁䅁䅁䅁䅁杷允䅁䅁䅕䅁䑁䅁䅷䅁䙁䅁䅁䅁乃唰䈵权楃䅁䅁权獁䅁䅁权䡁允䅁允䅁䅁䅅䅁䙁䅁䅁䅁䅁䅁䅁䍄䉁䅁䅁兂䅁䅁䅍䅄䅁䅁䅕䅁䅁䙁睳ご䭅䱁䅳䅁䭁䕁䅉䅁䭁䅁䉣䅁䉁䅁䅁允䅁䅁䅕㉫湐硚癮歍䵉䅉䅅䅁䙁䅁䅁睁䵁䅁䅁兂䅁䅁䅁䡫㑢䅑䅯末䅁䅁䅯李䅁䅁䅯睂䅅䅁䅅䅁䉁䅁䅁兂䅁䅁䅁䅁䅁䅁杷允䅁䅁䅕䅁䑁䅁䅷䅁䙁䅁䅁䅁乃唰䈵权元䅁䅁权獁䅁䅁权䡁允䅁允䅁䅁䅅䅁䭁䅁䉯䅁䵁䅉䅅䅁䙁䅁䅁睁䵁䅁䅁兂䅁䅁䅁䵑㜳䅑䅯杯䅁䅁䅯䅍䅁䅁䅯睂䅅䅁䅅䅁䉁䅁䅁兂晁䑴坒睲佬村杷允䅁䅁䅕䅁䑁䅁䅷䅁䙁䅁䅁䅁乃唰䈵权橃䅁䅁权癁䅁䅁权䡁允䅁允䅁䅁䅅䅁䙁䅁䅁䅁䅁䅁䅁䍄䉁䅁䅁兂䅁䅁䅍䅄䅁䅁䅕䅁䅁䑧婴ご䭅䵁䄰䅁䭁䕁䅑䅁䭁䅁䉣䅁䉁䅁䅁允䅁䅁䅕ㅐ㙉吹湒歌䵁䅉䅅䅁䙁䅁䅁睁䵁䅁䅁兂䅁䅁䅁剔儹兑䅯䄶䅁䅁䅯兓䅁䅁䅯睂䅅䅁䅅䅁䉁䅁䅁兂㍁睵灵瑹䉚䅑杷允䅁䅁䅕䅁䑁䅁䅷䅁䙁䅁䅁䅁乃唰䈵权楃䅁䅁权睁䅁䅁权䡁允䅁允䅁䅁䅅䅁䙁䅁䅁䅁䅁䅁䅁䍄䉁䅁䅁兂䅁䅁䅍䅄䅁䅁䅕䅁䅁䕧求ご䭅偁䅙䅁䭁䑁䅉䅁䭁䅁䉣䅁䉁䅁䅁允䅁䅁䅕䅁䅁䅁䅁䅁䵁䅉䅅䅁䙁䅁䅁睁䵁䅁䅁兂䅁䅁䅄佧兊兑䅯睳䅁䅁䅯杍䅁䅁䅯睂䅅䅁䅅䅁䉁䅁䅁兂䅁䅁䅁䅁䅁䅁杷允䅁䅁䅕䅁䑁䅁䅷䅁䙁䅁䅁䥁煂歌䈹权硃䅁䅁权䱂䅁䅁权䡁允䅁允䅁䅁䅅䅁䙁䱁湂䩳䉔祤䌹䍄䉁䅁䅁兂䅁䅁䅍䅄䅁䅁䅕䅁䅁䍁潁唫䭁偁䅑䅁䭁䕁䅅䅁䭁䅁䉣䅁䉁䅁䅁允䅁䅁䅕䅁䅁䅁䅁䅁䵁䅉䅅䅁䙁䅁䅁睁䵁䅁䅁兂䅁䅁䅁摪但兑䅯䅴䅁䅁䅯䅏䅁䅁䅯睂䅅䅁䅅䅁䉁䅁䅁兂䅁䅁䅁䅁䅁䅁杷允䅁䅁䅕䅁䑁䅁䅷䅁䙁䅁䅁䥁䅂啚䈹权元䅁䅁权䡂䅁䅁权䡁允䅁允䅁䅁䅅䅁䭁䅁䉯䅁䵁䅉䅅䅁䙁䅁䅁睁䵁䅁䅁兂䅁䅁䅁䵑㜳䅑䅯睷䅁䅁䅯杒䅁䅁䅯睂䅅䅁䅅䅁䉁䅁䅁兂噁扇漴汦㍍䅑杷允䅁䅁䅕䅁䑁䅁䅷䅁䙁䅁䅁䅁乂ㅈ䉂权い䅁䅁权䱂䅁䅁权䡁允䅁允䅁䅁䅅䅁䙁䅁䅁䅁䅁䅁䅁䍄䉁䅁䅁兂䅁䅁䅍䅄䅁䅁䅕䅁䅁䥁刳歔䭅䭁䅍䅁䭁䑁䅁䅁䭁䅁䉣䅁䉁䅁䅁允䅁䅁䅕䅁䅁䅁䅁䅁䵁䅉䅅䅁䙁䅁䅁睁䵁䅁䅁兂䅁䅁䅁住佒兑䅯朴䅁䅁䅯免䅁䅁䅯睂䅅䅁䅅䅁䉁䅁䅁兂䅁䅁䅁䅁䅁䅁杷允䅁䅁䅕䅁䑁䅁䅷䅁䙁䅁䅁䥁㝁啗䈹权楃䅁䅁权㝁䅁䅁权䡁允䅁允䅁䅁䅅䅁䙁䅁䅁ㅔ癘ㅐ䍎䍄䉁䅁䅁兂䅁䅁䅍䅄䅁䅁䅕䅁䅁䥷楄䕕䭅䭁䅍䅁䭁䑁䅧䅁䭁䅁䉣䅁䉁䅁䅁允䅁䅁䅕䅁䅁䅁䅁䅁䵁䅉䅅䅁䙁䅁䅁睁䵁䅁䅁兂䅁䅁䅁䥂倱兑䅯兰䅁䅁䅯免䅁䅁䅯睂䅅䅁䅅䅁䉁䅁䅁权䅁䅁䅁䍄䉁䅁䅁兂䅁䅁䅍䅄䅁䅁䅕䅁䅁䥁刳歔䭅䭁䅉䅁䭁䑁䅧䅁䭁䅁䉣䅁䉁䅁䅁允䅁䅁䅕䅁䅃䝹伱啓䵉䅉䅅䅁䙁䅁䅁睁䵁䅁䅁兂䅁䅁䅁䵯㝮䅑䅯䅵䅁䅁䅯杓䅁䅁䅯睂䅅䅁䅅䅁䉁䅁䅁兂祄䑒㙁灩䅨䅑杷允䅁䅁䅕䅁䑁䅁䅷䅁䙁䅁䅁䅁䅂智䅴权权䅁䅁权祁䅁䅁权䡁允䅁允䅁䅁䅅䅁䙁乁佮ㄹ橐吵䅎䍄䉁䅁䅁兂䅁䅁䅍䅄䅁䅁䅕䅁䅁䵁い〫䭁䭁䅣䅁䭁䕁䅑䅁䭁䅁䉣䅁䉁䅁䅁允䅁䅁䅯权䅅䅁杷允䅁䅁䅕䅁䑁䅁䅷䅁䙁䅁䅁䅁乃唰䈵权楃䅁䅁权祁䅁䅁权䡁允䅁允䅁䅁䅅䅁䙁䅁䅁䅁䅁䅁䅁䍄䉁䅁䅁兂䅁䅁䅍䅄䅁䅁䅕䅁䅁䥁刳歔䭅䭁䅕䅁䭁䕁䅣䅁䭁䅁䉣䅁䉁䅁䅁允䅁䅁䅣䅁䅁佁䱄〴䵁䅉䅅䅁䙁䅁䅁睁䵁䅁䅁兂䅁䅁䅁摪但兑䅯䅯䅁䅁䅯䅎䅁䅁䅯睂䅅䅁䅅䅁䉁䅁䅁兂䅁䅁䅁䅁䅁䅁杷允䅁䅁䅕䅁䑁䅁䅷䅁䙁䅁䅁䅁权晹䅴权ぃ䅁䅁权癁䅁䅁权䡁允䅁允䅁䅁䅅䅁䙁䅁䅁䅁䅁䅁䅁䍄䉁䅁䅁兂䅁䅁䅍䅄䅁䅁䅕䅁䅁䝧畯ご䭅䵁䅳䅁䭁䕁䄰䅁䭁䅁䉣䅁䉁䅁䅁允䅁䅁䅕䅁䅁䅁䅁䅁䵁䅉䅅䅁䙁䅁䅁睁䵁䅁䅁兂䅁䅁䅄佧兊兑䅯杬䅁䅁䅯兒䅁䅁䅯睂䅅䅁䅅䅁䉁䅁䅁兂㡃儯䵹䭙兵兑杷允䅁䅁䅕䅁䑁䅁䅷䅁䙁䅁䅁䅁䅂智䅴权㉃䅁䅁权畁䅁䅁权䡁允䅁允䅁䅁䅅䅁䙁䅁䅁䅁䅁䅁䅁䍄䉁䅁䅁兂䅁䅁䅍䅄䅁䅁䅕䅁䅁䥁刳歔䭅䭁䅕䅁䭁䑁䅑䅁䭁䅁䉣䅁䉁䅁䅁允䅁䅁䅣䅁䅁䵁䥂唴䵁䅉䅅䅁䙁䅁䅁睁䵁䅁䅁兂䅁䅁䅃偣佂兑䅯睹䅁䅁䅯杍䅁䅁䅯睂䅅䅁䅅䅁䉁䅁䅁兂䅁䅁䅁䅁䅁䅁杷允䅁䅁䅕䅁䑁䅁䅷䅁䙁䅁䅁䅁乃唰䈵权元䅁䅁权ぁ䅁䅁权䡁允䅁允䅁䅁䅅䅁䭁䅁䉯䅁䵁䅉䅅䅁䙁䅁䅁睁䵁䅁䅁兂䅁䅁䅃䝑偖兑䅯䄱䅁䅁䅯睓䅁䅁䅯睂䅅䅁䅅䅁䉁䅁䅁兂䅁䅁䅁䅁䅁䅁杷允䅁䅁䅕䅁䑁䅁䅷䅁䙁䅁䅁䥁睂䔸䈵权㑄䅁䅁权䩂䅁䅁权䡁允䅁允䅁䅁䅅䅁䙁䅁䙥䝩䍄䙦䍂䍄䉁䅁䅁兂䅁䅁䅍䅄䅁䅁䅕䅁䅁䥷楄䕕䭅䩁䅙䅁䭁䑁䅕䅁䭁䅁䉣䅁䉁䅁䅁允䅁䅁䅕䥮攵坵塴䕦䵅䅉䅅䅁䙁䅁䅁睁䵁䅁䅁兂䅁䅁䅁摪但兑䅯睯䅁䅁䅯睍䅁䅁䅯睂䅅䅁䅅䅁䉁䅁䅁兂䅁䅁偃䵁祷村杷允䅁䅁䅕䅁䑁䅁䅷䅁䙁䅁䅁䥁㝁啗䈹权穃䅁䅁权硁䅁䅁权䡁允䅁允䅁䅁䅅䅁䙁䅁䅁䅁䅁䅁䅁䍄䉁䅁䅁兂䅁䅁䅍䅄䅁䅁䅕䅁䅁䅁乓ご䭅䭁䅁䅁䭁䑁䅯䅁䭁䅁䉣䅁䉁䅁䅁允䅁䅁䅕䅁䅁䅁䅁䅁䵁䅉䅅䅁䙁䅁䅁睁䵁䅁䅁兂䅁䅁䅁摪但兑䅯䅫䅁䅁䅯兑䅁䅁䅯睂䅅䅁䅅䅁䉁䅁䅁权䭁允䅁䍄䉁䅁䅁兂䅁䅁䅍䅄䅁䅁䅕䅁䅁䭁䩄〫䭁乁䅉䅁䭁䕁䅣䅁䭁䅁䉣䅁䉁䅁䅁允䅁䅁䅕啈倵㐹礴䕋䵁䅉䅅䅁䙁䅁䅁睁䵁䅁䅁兂䅁䅁䅁䵣㝲䅑䅯兰䅁䅁䅯李䅁䅁䅯睂䅅䅁䅅䅁䉁䅁䅁睂䅁䅁䅁䉑橘䅑杷允䅁䅁䅕䅁䑁䅁䅷䅁䙁䅁䅁䵁䑸婌䉰权元䅁䅁权㡁䅁䅁权䡁允䅁允䅁䅁䅅䅁䭁䅁䉯䅁䵁䅉䅅䅁䙁䅁䅁睁䵁䅁䅁兂䅁䅁䅁摪但兑䅯兰䅁䅁䅯䅏䅁䅁䅯睂䅅䅁䅅䅁䉁䅁䅁睂䅁䅁䅁䭉桔䅑杷允䅁䅁䅕䅁䑁䅁䅷䅁䙁䅁䅁䅁乂ㅈ䉂权㝃䅁䅁权獁䅁䅁权䡁允䅁允䅁䅁䅅䅁䙁䅁䅁䅁䅁䅁䅁䍄䉁䅁䅁兂䅁䅁䅍䅄䅁䅁䅕䅁䅁䥁刳歔䭅䩁䅁䅁䭁䑁䅧䅁䭁䅁䉣䅁䉁䅁䅁允䅁䅁䅯权䅅䅁杷允䅁䅁䅕䅁䑁䅁䅷䅁䙁䅁䅁䅁乃唰䈵权乄䅁䅁权䕂䅁䅁权䡁允䅁允䅁䅁䅅䅁䙁</t>
  </si>
  <si>
    <t>䅁䕒橉渫䈵䅎䍄䉁䅁䅁兂䅁䅁䅍䅄䅁䅁䅕䅁䅁䥁刳歔䭅䭁䅍䅁䭁䑁䅫䅁䭁䅁䉣䅁䉁䅁䅁允䅁䅁䅕䅁䅄䘶䝷ぎ䵉䅉䅅䅁䙁䅁䅁睁䵁䅁䅁兂䅁䅁䅃䅖兒兑䅯䄰䅁䅁䅯兒䅁䅁䅯睂䅅䅁䅅䅁䉁䅁䅁兂慃灩歄䠰䝁䅷杷允䅁䅁䅕䅁䑁䅁䅷䅁䙁䅁䅁䅁䅄倹䅴权湃䅁䅁权㑁䅁䅁权䡁允䅁允䅁䅁䅅䅁䭁䅁䉯䅁䵁䅉䅅䅁䙁䅁䅁睁䵁䅁䅁兂䅁䅁䅁摪但兑䅯兰䅁䅁䅯兏䅁䅁䅯睂䅅䅁䅅䅁䉁䅁䅁睂䅁䅁䅁乷案䅑杷允䅁䅁䅕䅁䑁䅁䅷䅁䙁䅁䅁䅁允晧䅨权㑄䅁䅁权䥂䅁䅁权䡁允䅁允䅁䅁䅅䅁䙁䅁䅁䅁䅁䅁䅁䍄䉁䅁䅁兂䅁䅁䅍䅄䅁䅁䅕䅁䅁䕁乄〫䭁䭁䅍䅁䭁䍁䅷䅁䭁䅁䉣䅁䉁䅁䅁允䅁䅁䅕洱㙶吲煙欫䵅䅉䅅䅁䙁䅁䅁睁䵁䅁䅁兂䅁䅁䅁摪但兑䅯䅫䅁䅁䅯兎䅁䅁䅯睂䅅䅁䅅䅁䉁䅁䅁权䭁允䅁䍄䉁䅁䅁兂䅁䅁䅍䅄䅁䅁䅕䅁䅁䵁い〫䭁䱁䅧䅁䭁䕁䅍䅁䭁䅁䉣䅁䉁䅁䅁允䅁䅁䅕㑁渴瀴瑋歎䵁䅉䅅䅁䙁䅁䅁睁䵁䅁䅁兂䅁䅁䅁摪但兑䅯杯䅁䅁䅯杏䅁䅁䅯睂䅅䅁䅅䅁䉁䅁䅁兂䅁䭁䵁潃儵村杷允䅁䅁䅕䅁䑁䅁䅷䅁䙁䅁䅁䅁乃唰䈵权汃䅁䅁权㙁䅁䅁权䡁允䅁允䅁䅁䅅䅁䡁䅁䅁䅁䅃⬯䅆䍄䉁䅁䅁兂䅁䅁䅍䅄䅁䅁䅕䅁䅁䑁歪歔䭅䩁䅁䅁䭁䕁䅙䅁䭁䅁䉣䅁䉁䅁䅁允䅁䅁䅯权䅅䅁杷允䅁䅁䅕䅁䑁䅁䅷䅁䙁䅁䅁䅁䅂智䅴权奄䅁䅁权䕂䅁䅁权䡁允䅁允䅁䅁䅅䅁䙁䅁偣䭦䩱偊⽳䍄䉁䅁䅁兂䅁䅁䅍䅄䅁䅁䅕䅁䅁䑁歪歔䭅乁䅁䅁䭁䕁䅅䅁䭁䅁䉣䅁䉁䅁䅁允䅁䅁䅕䅁䅁䅁䅁䅁䵁䅉䅅䅁䙁䅁䅁睁䵁䅁䅁兂䅁䅁䅄佧兊兑䅯睯䅁䅁䅯杌䅁䅁䅯睂䅅䅁䅅䅁䉁䅁䅁兂䅁䅁䅁䅁䅁䅁杷允䅁䅁䅕䅁䑁䅁䅷䅁䙁䅁䅁䅁权晹䅴权权䅁䅁权㕁䅁䅁权䡁允䅁允䅁䅁䅅䅁䙁䱁昶楇搯䐵䅖䍄䉁䅁䅁兂䅁䅁䅍䅄䅁䅁䅕䅁䅁䉁䉃䔫䭁䱁䅑䅁䭁䑁䅙䅁䭁䅁䉣䅁䉁䅁䅁允䅁䅁䅕䅁䥁癪畑䕚䵉䅉䅅䅁䙁䅁䅁睁䵁䅁䅁兂䅁䅁䅁摪但兑䅯睯䅁䅁䅯睐䅁䅁䅯睂䅅䅁䅅䅁䉁䅁䅁兂䅁䥁偃楏㕑村杷允䅁䅁䅕䅁䑁䅁䅷䅁䙁䅁䅁䅁㑁䔵䈵权㡄䅁䅁权䭂䅁䅁权䡁允䅁允䅁䅁䅅䅁䙁䭁㥚桃硊䔹䅨䍄䉁䅁䅁兂䅁䅁䅍䅄䅁䅁䅕䅁䅁䩁㉂䔫䭁䱁䅙䅁䭁䍁䄴䅁䭁䅁䉣䅁䉁䅁䅁允䅁䅁䅕䅁䅁慧呹啅䵉䅉䅅䅁䙁䅁䅁睁䵁䅁䅁兂䅁䅁䅁摪但兑䅯杬䅁䅁䅯睐䅁䅁䅯睂䅅䅁䅅䅁䉁䅁䅁兂䅁䅁癄⽭兯村杷允䅁䅁䅕䅁䑁䅁䅷䅁䙁䅁䅁䥁睂䔸䈵权畄䅁䅁权㥁䅁䅁权䡁允䅁允䅁䅁䅅䅁䙁䍁捆癌䤴ㄴ䅒䍄䉁䅁䅁兂䅁䅁䅍䅄䅁䅁䅕䅁䅁䡁瑳ご䭅䭁䅕䅁䭁䑁䄴䅁䭁䅁䉣䅁䉁䅁䅁允䅁䅁䅣䅁䅁佁摄䔵䵁䅉䅅䅁䙁䅁䅁睁䵁䅁䅁兂䅁䅁䅁䤴㑈䅑䅯睱䅁䅁䅯杌䅁䅁䅯睂䅅䅁䅅䅁䉁䅁䅁权䭁允䅁䍄䉁䅁䅁兂䅁䅁䅍䅄䅁䅁䅕䅁䅁䅁乓ご䭅䩁䅁䅁䭁䑁䅅䅁䭁䅁䉣䅁䉁䅁䅁允䅁䅁䅯权䅅䅁杷允䅁䅁䅕䅁䑁䅁䅷䅁䙁䅁䅁䥁煂歌䈹权汃䅁䅁权䑁䅁䅁权䡁允䅁允䅁䅁䅅䅁䡁䅁䅁䅁杂效䅚䍄䉁䅁䅁兂䅁䅁䅍䅄䅁䅁䅕䅁䅁䙁睳ご䭅䩁䅁䅁䭁䕁䅅䅁䭁䅁䉣䅁䉁䅁䅁允䅁䅁䅯权䅅䅁杷允䅁䅁䅕䅁䑁䅁䅷䅁䙁䅁䅁䵁䑸婌䉰权㥃䅁䅁权䙂䅁䅁权䡁允䅁允䅁䅁䅅䅁䙁䅁䅁䅁䅁䅁䅁䍄䉁䅁䅁兂䅁䅁䅍䅄䅁䅁䅕䅁䅁䕺瑍歭䭅䱁䄰䅁䭁䍁䄸䅁䭁䅁䉣䅁䉁䅁䅁允䅁䅁䅕䅁䅁䅁䅁䅁䵁䅉䅅䅁䙁䅁䅁睁䵁䅁䅁兂䅁䅁䅁䵙㝲䅑䅯典䅁䅁䅯睒䅁䅁䅯睂䅅䅁䅅䅁䉁䅁䅁兂婂乓栴䡅㥄睐杷允䅁䅁䅕䅁䑁䅁䅷䅁䙁䅁䅁䅁乃唰䈵权橃䅁䅁权㍁䅁䅁权䡁允䅁允䅁䅁䅅䅁䙁䅁䅁䥧䍓歎䍂䍄䉁䅁䅁兂䅁䅁䅍䅄䅁䅁䅕䅁䅁䥁刳歔䭅䵁䅣䅁䭁䑁䅉䅁䭁䅁䉣䅁䉁䅁䅁允䅁䅁䅕䅁䅁䅁䅁䅁䵁䅉䅅䅁䙁䅁䅁睁䵁䅁䅁兂䅁䅁䅁䵣㝲䅑䅯睯䅁䅁䅯䅌䅁䅁䅯睂䅅䅁䅅䅁䉁䅁䅁兂桄䭺㡯欲剕村杷允䅁䅁䅕䅁䑁䅁䅷䅁䙁䅁䅁䥁㝁啗䈹权䍁允䅁权㉁䅁䅁权䡁允䅁允䅁䅁䅅䅁䙁䅁䅁䅁䅁䅁䅁䍄䉁䅁䅁兂䅁䅁䅍䅄䅁䅁䅕䅁䅁䝧畯ご䭅䩁䅙䅁䭁䑁䅷䅁䭁䅁䉣䅁䉁䅁䅁允䅁䅁䅕硭癒佩杪い䵉䅉䅅䅁䙁䅁䅁睁䵁䅁䅁兂䅁䅁䅁䵑㜳䅑䅯䅵䅁䅁䅯兏䅁䅁䅯睂䅅䅁䅅䅁䉁䅁䅁兂䅁䅁䅁䅁䅁䅁杷允䅁䅁䅕䅁䑁䅁䅷䅁䙁䅁䅁䅁乃唰䈵权权䅁䅁权㥁䅁䅁权䡁允䅁允䅁䅁䅅䅁䙁䙁杇䵋䐳穡䅖䍄䉁䅁䅁兂䅁䅁䅍䅄䅁䅁䅕䅁䅁䝁䭄〫䭁䭁䅫䅁䭁䑁䅙䅁䭁䅁䉣䅁䉁䅁䅁允䅁䅁䅯权䅅䅁杷允䅁䅁䅕䅁䑁䅁䅷䅁䙁䅁䅁䅁乃唰䈵权汃䅁䅁权㥁䅁䅁权䡁允䅁允䅁䅁䅅䅁䡁䅁䅁䅁杁⬴䅊䍄䉁䅁䅁兂䅁䅁䅍䅄䅁䅁䅕䅁䅁䥁刳歔䭅乁䅷䅁䭁䕁䅣䅁䭁䅁䉣䅁䉁䅁䅁允䅁䅁䅕䅁䅁䅁䅁䅁䵁䅉䅅䅁䙁䅁䅁睁䵁䅁䅁兂䅁䅁䅃ㅏ偬兑䅯杯䅁䅁䅯睐䅁䅁䅯睂䅅䅁䅅䅁䉁䅁䅁兂䅁䥁⬱杨䩬村杷允䅁䅁䅕䅁䑁䅁䅷䅁䙁䅁䅁䅁杄晧䅨权穃䅁䅁权⭁䅁䅁权䡁允䅁允䅁䅁䅅䅁䙁䅁䅁䉢㥯湆䍸䍄䉁䅁䅁兂䅁䅁䅍䅄䅁䅁䅕䅁䅁䥁刳歔䭅䭁䅉䅁䭁䕁䅅䅁䭁䅁䉣䅁䉁䅁䅁允䅁䅁䅕䅁兂㕲䱂䕣䵉䅉䅅䅁䙁䅁䅁睁䵁䅁䅁兂䅁䅁䅁摪但兑䅯杬䅁䅁䅯兑䅁䅁䅯睂䅅䅁䅅䅁䉁䅁䅁兂䅁䅁奂佋樴村杷允䅁䅁䅕䅁䑁䅁䅷䅁䙁䅁䅁䅁杁偋䅬权汃䅁䅁权㉁䅁䅁权䡁允䅁允䅁䅁䅅䅁䡁䅁䅁䅁杂故䅎䍄䉁䅁䅁兂䅁䅁䅍䅄䅁䅁䅕䅁䅁䡧睄歔䭅䭁䄸䅁䭁䕁䅳䅁䭁䅁䉣䅁䉁䅁䅁允䅁䅁䅕䩫坥佦⭶啁䵁䅉䅅䅁䙁䅁䅁睁䵁䅁䅁兂䅁䅁䅁穗偂兑䅯朰䅁䅁䅯䅑䅁䅁䅯睂䅅䅁䅅䅁䉁䅁䅁兂䅁䅁䅁䅁䅁䅁杷允䅁䅁䅕䅁䑁䅁䅷䅁䙁䅁䅁䅁杁偋䅬权汃䅁䅁权䙂䅁䅁权䡁允䅁允䅁䅁䅅䅁䡁䅁䅁䅁䅃⭃䅖䍄䉁䅁䅁兂䅁䅁䅍䅄䅁䅁䅕䅁䅁䥁刳歔䭅䭁䅍䅁䭁䕁䅑䅁䭁䅁䉣䅁䉁䅁䅁允䅁䅁䅕䅁䅄獐䕲歕䵉䅉䅅䅁䙁䅁䅁睁䵁䅁䅁兂䅁䅁䵄祑愲兑䅯䄷䅁䅁䅯䅒䅁䅁䅯睂䅅䅁䅅䅁䉁䅁䅁兂䅁䅁䅁䅁䅁䅁杷允䅁䅁䅕䅁䑁䅁䅷䅁䙁䅁䅁䥁睂䔸䈵权㥃䅁䅁权硁䅁䅁权䡁允䅁允䅁䅁䅅䅁䙁䅁䅁䅁䅁䅁䅁䍄䉁䅁䅁兂䅁䅁䅍䅄䅁䅁䅕䅁䅁䭁䩄〫䭁䵁䅍䅁䭁䕁䅁䅁䭁䅁䉣䅁䉁䅁䅁允䅁䅁䅕䅁䅁䅁䅁䅁䵁䅉䅅䅁䙁䅁䅁睁䵁䅁䅁兂䅁䅁䅁偷㝔䅑䅯朶䅁䅁䅯杓䅁䅁䅯睂䅅䅁䅅䅁䉁䅁䅁兂㥃渷佄祬杄睐杷允䅁䅁䅕䅁䑁䅁䅷䅁䙁䅁䅁䅁乃唰䈵权汃䅁䅁权䕂䅁䅁权䡁允䅁允䅁䅁䅅䅁䡁䅁䅁䅁䅃佢䅎䍄䉁䅁䅁兂䅁䅁䅍䅄䅁䅁䅕䅁䅁䡧睄歔䭅乁䄴䅁䭁䍁䄴䅁䭁䅁䉣䅁䉁䅁䅁允䅁䅁䅕䅁䅁䅁䅁䅁䵁䅉䅅䅁䙁䅁䅁睁䵁䅁䅁兂䅁䅁䅁穗偂兑䅯䄵䅁䅁䅯睌䅁䅁䅯睂䅅䅁䅅䅁䉁䅁䅁兂䅁䅁䅁䅁䅁䅁杷允䅁䅁䅕䅁䑁䅁䅷䅁䙁䅁䅁䅁乂ㅈ䉂权坄䅁䅁权ㅁ䅁䅁权䡁允䅁允䅁䅁䅅䅁䙁偁䥭啳啬睫䅎䍄䉁䅁䅁兂䅁䅁䅍䅄䅁䅁䅕䅁䅁䝁䭄〫䭁乁䅑䅁䭁䑁䅷䅁䭁䅁䉣䅁䉁䅁䅁允䅁䅁䅕扎倳块剷含䴸䅉䅅䅁䙁䅁䅁睁䵁䅁䅁兂䅁䅁䅁偷㝔䅑䅯睶䅁䅁䅯䅔䅁䅁䅯睂䅅䅁䅅䅁䉁䅁䅁兂⽂塚礷䉳䅰村杷允䅁䅁䅕䅁䑁䅁䅷䅁䙁䅁䅁䅁乃唰䈵权䡄䅁䅁权癁䅁䅁权䡁允䅁允䅁䅁䅅䅁䙁䅁䅁䅁䅁䅁䅁䍄䉁䅁䅁兂䅁䅁䅍䅄䅁䅁䅕䅁䅁䅁乓ご䭅䭁䅍䅁䭁䕁䅅䅁䭁䅁䉣䅁䉁䅁䅁允䅁䅁䅕朲潍䭊湩唳䵅䅉䅅䅁䙁䅁䅁睁䵁䅁䅁兂䅁䅁䅁摪但兑䅯杯䅁䅁䅯睒䅁䅁䅯睂䅅䅁䅅䅁䉁䅁䅁兂䅁䍁奄㐸煖村杷允䅁䅁䅕䅁䑁䅁䅷䅁䙁䅁䅁䅁杁偋䅬权穃䅁䅁权乂䅁䅁权䡁允䅁允䅁䅁䅅䅁䙁䅁䅁䩍煯湓䍆䍄䉁䅁䅁兂䅁䅁䅍䅄䅁䅁䅕䅁䅁䝧畯ご䭅䩁䅙䅁䭁䕁䅷䅁䭁䅁䉣䅁䉁䅁䅁允䅁䅁䅕奣畑串刵ぃ䵉䅉䅅䅁䙁䅁䅁睁䵁䅁䅁兂䅁䅁䅁摪但兑䅯䅯䅁䅁䅯䅓䅁䅁䅯睂䅅䅁䅅䅁䉁䅁䅁兂捄橅桨穕奣䅑杷允䅁䅁䅕䅁䑁䅁䅷䅁䙁䅁䅁䅁乃唰䈵权楃䅁䅁权䥂䅁䅁权䡁允䅁允䅁䅁䅅䅁䙁䅁䅁䰸䴸圳䍰䍄䉁䅁䅁兂䅁䅁䅍䅄䅁䅁䅕䅁䅁䅁乓ご䭅偁䅧䅁䭁䑁䄰䅁䭁䅁䉣䅁䉁䅁䅁允䅁䅁䅕䅁䅁䅁䅁䅁䵁䅉䅅䅁䙁䅁䅁睁䵁䅁䅁兂䅁䅁䅁䵣㝲䅑䅯䅫䅁䅁䅯材䅁䅁䅯睂䅅䅁䅅䅁䉁䅁䅁权䭁允䅁䍄䉁䅁䅁兂䅁䅁䅍䅄䅁䅁䅕䅁䅁䥁刳歔䭅䭁䅍䅁䭁䕁䅧䅁䭁䅁䉣䅁䉁䅁䅁允䅁䅁䅕䅁杂獄硋䕗䵉䅉䅅䅁䙁䅁䅁睁䵁䅁䅁兂䅁䅁䵄祑愲兑䅯杯䅁䅁䅯䅓䅁䅁䅯睂䅅䅁䅅䅁䉁䅁䅁兂䅁䅁䅁䅁䅁䅁杷允䅁䅁䅕䅁䑁䅁䅷䅁䙁䅁䅁䅁乃唰䈵权汃䅁䅁权䩂䅁䅁权䡁允䅁允䅁䅁䅅䅁䡁䅁䅁䅁䅂⭊䅒䍄䉁䅁䅁兂䅁䅁䅍䅄䅁䅁䅕䅁䅁䭁䩄〫䭁䭁䅣䅁䭁䅁䅍䅁䭁䅁䉣䅁䉁䅁䅁允䅁䅁䅯权䅅䅁杷允䅁䅁䅕䅁䑁䅁䅷䅁䙁䅁䅁䵁䑸婌䉰权橃䅁䅁权㉁䅁䅁权䡁允䅁允䅁䅁䅅䅁䙁䅁䅁䅁䅁䅁䅁䍄䉁䅁䅁兂䅁䅁䅍䅄䅁䅁䅕䅁䅁䝧畯ご䭅䭁䅍䅁䭁䑁䅑䅁䭁䅁䉣䅁䉁䅁䅁允䅁䅁䅕䅁䅁䅁䅁䅁䵁䅉䅅䅁䙁䅁䅁睁䵁䅁䅁兂䅁䅁䅄佧兊兑䅯睱䅁䅁䅯兒䅁䅁䅯睂䅅䅁䅅䅁䉁䅁䅁权䭁允䅁䍄䉁䅁䅁兂䅁䅁䅍䅄䅁䅁䅕䅁䅁䕺瑍歭䭅䭁䅁䅁䭁䕁䄰䅁䭁䅁䉣䅁䉁䅁䅁允䅁䅁䅕䅁䅁䅁䅁䅁䵁䅉䅅䅁䙁䅁䅁睁䵁䅁䅁兂䅁䅁䅁摪但兑䅯杯䅁䅁䅯睓䅁䅁䅯睂䅅䅁䅅䅁䉁䅁䅁兂䅁䩁剁敨潨村杷允䅁䅁䅕䅁䑁䅁䅷䅁䙁䅁䅁䅁啂欱䈵权䙄䅁䅁权䑁䅁䅁权䡁允䅁允䅁䅁䅅䅁䙁乁䙵坷㕆桪䄵䍄䉁䅁䅁兂䅁䅁䅍䅄䅁䅁䅕䅁䅁䕁昰䕕䭅䭁䅫䅁䭁䑁䄰䅁䭁䅁䉣䅁䉁䅁䅁允䅁䅁䅯权䅅䅁杷允䅁䅁䅕䅁䑁䅁䅷䅁䙁䅁䅁䥁䅂啚䈹权橃䅁䅁权ぁ䅁䅁权䡁允䅁允䅁䅁䅅䅁䙁䅁䅁䅁䅁䅁䅁䍄䉁䅁䅁兂䅁䅁䅍䅄䅁䅁䅕䅁䅁䥷楄䕕䭅䭁䅫䅁䭁䑁䅑䅁䭁䅁䉣䅁䉁䅁䅁允䅁䅁䅯权䅅䅁杷允䅁䅁䅕䅁䑁䅁䅷䅁䙁䅁䅁䥁㝁啗䈹权汃䅁䅁权㥁䅁䅁权䡁允䅁允䅁䅁䅅䅁䡁䅁䅁䅁权⬵䅊䍄䉁䅁䅁兂䅁䅁䅍䅄䅁䅁䅕䅁䅁䡁瑳ご䭅佁䄴䅁䭁䑁䅫䅁䭁䅁䉣䅁䉁䅁䅁允䅁䅁䅕䅁䅁䅁䅁䅁䵁䅉䅅䅁䙁䅁䅁睁䵁䅁䅁兂䅁䅁䅃䝑偖兑䅯朹䅁䅁䅯児䅁䅁䅯睂䅅䅁䅅䅁䉁䅁䅁兂䅁䅁䅁䅁䅁䅁杷允䅁䅁䅕䅁䑁䅁䅷䅁䙁䅁䅁䵁䑸婌䉰权权䅁䅁权䡂䅁䅁权䡁允䅁允䅁䅁䅅䅁䙁䅁䅁䅁䅁䅁䅁䍄䉁䅁䅁兂䅁䅁䅍䅄䅁䅁䅕䅁䅁䥁刳歔䭅䩁䅙䅁䭁䕁䅳䅁䭁䅁䉣䅁䉁䅁䅁允䅁䅁䅕䅁䅂楧晰き䵉䅉䅅䅁䙁䅁䅁睁䵁䅁䅁兂䅁䅁䅃楡倵兑䅯䄳䅁䅁䅯䅎䅁䅁䅯睂䅅䅁䅅䅁䉁䅁䅁兂䅁䅁䅁䅁䅁䅁杷允䅁䅁䅕䅁䑁䅁䅷䅁䙁䅁䅁䅁䕁啪䈹权权䅁䅁权㍁䅁䅁权䡁允䅁允䅁䅁䅅䅁䙁䅁䅁䅁䅁䅁䅁䍄䉁䅁䅁兂䅁䅁䅍䅄䅁䅁䅕䅁䅁䥁刳歔䭅䩁䅁䅁䭁䕁䅷䅁䭁䅁䉣䅁䉁䅁䅁允䅁䅁䅯权䅅䅁杷允䅁䅁䅕䅁䑁䅁䅷䅁䙁䅁䅁䅁啂欱䈵权獄䅁䅁权䥂䅁䅁权䡁允䅁允䅁䅁䅅䅁䙁䭁啮⼱夫桒䅊䍄䉁䅁䅁兂䅁䅁䅍䅄䅁䅁䅕䅁䅁䩁㉂䔫䭁䱁䅧䅁䭁䕁䅍䅁䭁䅁䉣䅁䉁䅁䅁允䅁䅁䅕睩㙁刵砵歐䵁䅉䅅䅁䙁䅁䅁睁䵁䅁䅁兂䅁䅁䅁摪但兑䅯䅯䅁䅁䅯材䅁䅁䅯睂䅅䅁䅅䅁䉁䅁䅁兂䅂㜫䉖晪杕䅑杷允䅁䅁䅕䅁䑁䅁䅷䅁䙁䅁䅁䅁允晧䅨权䅁允䅁权ぁ䅁䅁权䡁允䅁允䅁䅁䅅䅁䭁䅁䉙䅁䵁䅉䅅䅁䙁䅁䅁睁䵁䅁䅁兂䅁䅁䅁䵯㝮䅑䅯䅫䅁䅁䅯兔䅁䅁䅯睂䅅䅁䅅䅁䉁䅁䅁权䭁允䅁䍄䉁䅁䅁兂䅁䅁䅍䅄䅁䅁䅕䅁䅁䥁刳歔䭅䭁䅁䅁䭁䕁䅕䅁䭁䅁䉣䅁䉁䅁䅁允䅁䅁䅕瑭䝡乂䥢ぅ䵁䅉䅅䅁䙁䅁䅁睁䵁䅁䅁兂䅁䅁䅁祥倱兑䅯杬䅁䅁䅯兑䅁䅁䅯睂䅅䅁䅅䅁䉁䅁䅁兂慃扭啸㕔浳村杷允䅁䅁䅕䅁䑁䅁䅷䅁䙁䅁䅁䅁乃唰䈵权楃䅁䅁权㡁䅁䅁权䡁允䅁允䅁䅁䅅䅁䙁䅁䅁乯牎浈䍴䍄䉁䅁䅁兂䅁䅁䅍䅄䅁䅁䅕䅁䅁䕺瑍歭䭅䭁䅍䅁䭁䑁䅍䅁䭁䅁䉣䅁䉁䅁䅁允䅁䅁䅕䅁䅁䅁䅁䅁䵁䅉䅅䅁䙁䅁䅁睁䵁䅁䅁兂䅁䅁䅁摪但兑䅯䅯䅁䅁䅯杓䅁䅁䅯睂䅅䅁䅅䅁䉁䅁䅁兂䉂灃扯ぷ椸䅑杷允䅁䅁䅕䅁䑁䅁䅷䅁䙁䅁䅁䅁乃唰䈵权橃䅁䅁权䭂䅁䅁权䡁允䅁允䅁䅁䅅䅁䙁䅁䅁䅕祃氫䍚䍄䉁䅁䅁兂䅁䅁䅍䅄䅁䅁䅕䅁䅁䥷楄䕕䭅䭁䄸䅁䭁䕁䅣䅁䭁䅁䉣䅁䉁䅁䅁允䅁䅁䅕䅁䅁䅁䅁䅁䵁䅉䅅䅁䙁䅁䅁睁䵁䅁䅁兂䅁䅁䅁䥅㑈䅑䅯䄷䅁䅁䅯睐䅁䅁䅯睂䅅䅁䅅䅁䉁䅁䅁兂䅂䜱㙇㜯㥪睐杷允䅁䅁䅕䅁䑁䅁䅷䅁䙁䅁䅁䥁煂歌䈹权楃䅁䅁权㕁䅁䅁权䡁允䅁允䅁䅁䅅䅁䙁䅁䅁䅁䅁䅁䅁䍄䉁䅁䅁兂䅁䅁䅍䅄䅁䅁䅕䅁䅁䝧畯ご䭅偁䅧䅁䭁䑁䄸䅁䭁䅁䉣䅁䉁䅁䅁允䅁䅁䅕䅁䅁䅁䅁䅁䵁䅉䅅䅁䙁䅁䅁睁䵁䅁䅁兂䅁䅁䅃ㅏ偬兑䅯䅫䅁䅁䅯材䅁䅁䅯睂䅅䅁䅅䅁䉁䅁䅁权䭁允䅁䍄䉁䅁䅁兂䅁䅁䅍䅄䅁䅁䅕䅁䅁䕺瑍歭䭅䭁䅍䅁䭁䑁䄴䅁䭁䅁䉣䅁䉁䅁䅁允䅁䅁䅕䅁䅁䅁䅁䅁䵁䅉䅅䅁䙁䅁䅁睁䵁䅁䅁兂䅁䅁䅁摪但兑䅯其䅁䅁䅯䅏䅁䅁䅯睂䅅䅁䅅䅁䉁䅁䅁兂䅁䅁䅁䅁䅁䅁杷允䅁䅁䅕䅁䑁䅁䅷䅁䙁䅁䅁䥁䅂啚䈹权汃䅁䅁权䥂䅁䅁权䡁允䅁允䅁䅁䅅䅁䡁䅁䅁䅁䅃攫䅎䍄䉁䅁䅁兂䅁䅁䅍䅄䅁䅁䅕䅁䅁䵁い〫䭁䭁䅳䅁䭁䑁䄴䅁䭁䅁䉣䅁䉁䅁䅁允䅁䅁䅯权䅅䅁杷允䅁䅁䅕䅁䑁䅁䅷䅁䙁䅁䅁䅁灂唸䈵权潄䅁䅁权䅂䅁䅁权䡁允䅁允䅁䅁䅅䅁䙁䅁䅁䅁䅁䅁䅁䍄䉁䅁䅁兂䅁䅁䅍䅄䅁䅁䅕䅁䅁䕁昰䕕䭅䩁䅁䅁䭁䑁䅷䅁䭁䅁䉣䅁䉁䅁䅁允䅁䅁䅯权䅅䅁杷允䅁䅁䅕䅁䑁䅁䅷䅁䙁䅁䅁䅁元癤䅨权啄䅁䅁权䕂䅁䅁权䡁允䅁允䅁䅁䅅䅁䙁䅁佡塧义硂䅰䍄䉁䅁䅁兂䅁䅁䅍䅄䅁䅁䅕䅁䅁䍁潁唫䭁䭁䅕䅁䭁䕁䅙䅁䭁䅁䉣䅁䉁䅁䅁允䅁䅁䅣䅁䅁䕁敃〴䵁䅉䅅䅁䙁䅁䅁睁䵁䅁䅁兂䅁䅁䅃楡倵兑䅯睯䅁䅁䅯䅍䅁䅁䅯睂䅅䅁䅅䅁䉁䅁䅁兂䅁䅁䅁䅁䅁䅁杷允䅁䅁䅕䅁䑁䅁䅷䅁䙁䅁䅁䅁杄晧䅨权楃䅁䅁权㡁䅁䅁权䡁允䅁允䅁䅁䅅䅁䙁䅁䅁佪㉹湬䍴䍄䉁䅁䅁兂䅁䅁䅍䅄䅁䅁䅕䅁䅁䕺瑍歭䭅䭁䅉䅁䭁䑁䅑䅁䭁䅁䉣䅁䉁䅁䅁允䅁䅁䅕䅁䅁䅁䅁䅁䵁䅉䅅䅁䙁䅁䅁睁䵁䅁䅁兂䅁䅁䅁住佒兑䅯兰䅁䅁䅯䅍䅁䅁䅯睂䅅䅁䅅䅁䉁䅁䅁权䅁䅁䅁䍄䉁䅁䅁兂䅁䅁䅍䅄䅁䅁䅕䅁䅁䥁刳歔䭅䭁䅉䅁䭁䕁䅉䅁䭁䅁䉣䅁䉁䅁䅁允䅁䅁䅕䅁兄瀷猳䕣䵉䅉䅅䅁䙁䅁䅁睁䵁䅁䅁兂䅁䅁䅁住佒兑䅯䅯䅁䅁䅯䅓䅁䅁䅯睂䅅䅁䅅䅁䉁䅁䅁兂䅁䅁䅁䅁䅁䅁杷允䅁䅁䅕䅁䑁䅁䅷䅁䙁䅁䅁䵁䅃水䉂权汃䅁䅁权䕂䅁䅁权䡁允䅁允䅁䅁䅅䅁䡁䅁䅁䅁权佣䅎䍄䉁䅁䅁兂䅁䅁䅍䅄䅁䅁䅕䅁䅁䥁刳歔䭅䩁䅙䅁䭁䕁䅉䅁䭁䅁䉣䅁䉁䅁䅁允䅁䅁䅕䅁䅁扫㌶歎䵉䅉䅅䅁䙁䅁䅁睁䵁䅁䅁兂䅁䅁䅁穗偂兑䅯兰䅁䅁䅯兒䅁䅁䅯睂䅅䅁䅅䅁䉁䅁䅁睂䅁䅁䅁䅧汶䅑杷允䅁䅁䅕䅁䑁䅁䅷䅁䙁䅁䅁䅁䕁啪䈹权楃䅁䅁权䉂䅁䅁权䡁允䅁允䅁䅁䅅䅁䙁䕁歨㝑㥃䉥䌹䍄䉁䅁䅁兂䅁䅁䅍䅄䅁䅁䅕䅁䅁䥁刳歔䭅䩁䅁䅁䭁䕁䅉䅁䭁䅁䉣䅁䉁䅁䅁允䅁䅁䅯权䅅䅁杷允䅁䅁䅕䅁䑁䅁䅷䅁䙁䅁䅁䅁睂癹䅴权元䅁䅁权䙂䅁䅁权䡁允䅁允䅁䅁䅅䅁䭁䅁䉯䅁䵁䅉䅅䅁䙁䅁䅁睁䵁䅁䅁兂䅁䅁䅁摪但兑䅯杯䅁䅁䅯兔䅁䅁䅯睂䅅䅁䅅䅁䉁䅁䅁兂䅁䙁䉄へㄱ村杷允䅁䅁䅕䅁䑁䅁䅷䅁䙁䅁䅁䥁䅂啚䈹权坃䅁䅁权䡂䅁䅁权䡁允䅁允䅁䅁䅅䅁䙁䥁㉸塷㑬䕌䍂䍄䉁䅁䅁兂䅁䅁䅍䅄䅁䅁䅕䅁䅁䥁刳歔䭅䭁䅍䅁䭁䕁䄰䅁䭁䅁䉣䅁䉁䅁䅁允䅁䅁䅕䅁杁橘歨䕘䵉䅉䅅䅁䙁䅁䅁睁䵁䅁䅁兂䅁䅁䅁䤴㑈䅑䅯睯䅁䅁䅯䅒䅁䅁䅯睂䅅䅁䅅䅁䉁䅁䅁兂䅁䅁㡂乚噤村杷允䅁䅁䅕䅁䑁䅁䅷䅁䙁䅁䅁䅁乂ㅈ䉂权牃䅁䅁权癁䅁䅁权䡁允䅁允䅁䅁䅅䅁䭁䅁䉯䅁䵁䅉䅅䅁䙁䅁䅁睁䵁䅁䅁兂䅁䅁䅁住佒兑䅯共䅁䅁䅯兑䅁䅁䅯睂䅅䅁䅅䅁䉁䅁䅁权䭁允䅁䍄䉁䅁䅁兂䅁䅁䅍䅄䅁䅁䅕䅁䅁䍁潁唫䭁乁䅯䅁䭁䕁䅷䅁䭁䅁䉣䅁䉁䅁䅁允䅁䅁䅕い塦剬䙱吵䴸䅉䅅䅁䙁䅁䅁睁䵁䅁䅁兂䅁䅁䅁住佒兑䅯兺䅁䅁䅯䅌䅁䅁䅯睂䅅䅁䅅䅁䉁䅁䅁兂䅁䅁䅁䅁䅁䅁杷允䅁䅁䅕䅁䑁䅁䅷䅁䙁䅁䅁䅁䕁啪䈹权橃䅁䅁权䅂䅁䅁权䡁允䅁允䅁䅁䅅䅁䙁偁潕䵘样㡳䉊䍄䉁䅁䅁兂䅁䅁䅍䅄䅁䅁䅕䅁䅁䙧䕑䕕䭅佁䅯䅁䭁䑁䅷䅁䭁䅁䉣䅁䉁䅁䅁允䅁䅁䅕畕戸琰ち呴䴸䅉䅅䅁䙁䅁䅁睁䵁䅁䅁兂䅁䅁䅁摪但兑䅯杯䅁䅁䅯睑䅁䅁䅯睂䅅䅁䅅䅁䉁䅁䅁兂䅁偁獹癈ぴ村杷允䅁䅁䅕䅁䑁䅁䅷䅁䙁䅁䅁䅁灂唸䈵权㝃䅁䅁权⭁䅁䅁权䡁允䅁允䅁䅁䅅䅁䙁䕁兴摶㙴䍰䍎䍄䉁䅁䅁兂䅁䅁䅍䅄䅁䅁䅕䅁䅁䥁刳歔䭅䭁䅍䅁䭁䕁䅍䅁䭁䅁䉣䅁䉁䅁䅁允䅁䅁䅕䅁䅂啅䱖啗䵉䅉䅅䅁䙁䅁䅁睁䵁䅁䅁兂䅁䅁䅁乖佚兑䅯杹䅁䅁䅯䅔䅁䅁䅯睂䅅䅁䅅䅁䉁䅁䅁兂摁晶汊䜵番睐杷允䅁䅁䅕䅁䑁䅁䅷䅁䙁䅁䅁䅁䕁啪䈹权䍁允䅁权乂䅁䅁权䡁允䅁允䅁䅁䅅䅁䙁偁祁䥗䵐⽑⽣䍄䉁䅁䅁兂䅁䅁䅍䅄䅁䅁䅕䅁䅁䙁睳ご䭅䭁䅉䅁䭁䍁䄴䅁䭁䅁䉣䅁䉁䅁䅁允䅁䅁䅕䅁䅁䅁䅁䅁䵁䅉䅅䅁䙁䅁䅁睁䵁䅁䅁兂䅁䅁䅁䡫㑢䅑䅯䄹䅁䅁䅯睁䅁䅁䅯睂䅅䅁䅅䅁䉁䅁䅁兂塄㍯㥁灃督䅑杷允䅁䅁䅕䅁䑁䅁䅷䅁䙁䅁䅁䅁䅂智䅴权元䅁䅁权畁䅁䅁权䡁允䅁允䅁䅁䅅䅁䭁䅁䉯䅁䵁䅉䅅䅁䙁䅁䅁睁䵁䅁䅁兂䅁䅁䅁摪但兑䅯杯䅁䅁䅯睁䅁䅁䅯睂䅅䅁䅅䅁䉁䅁䅁兂䅁䍁䩧畡㍎村杷允䅁䅁䅕䅁䑁䅁䅷䅁䙁䅁䅁䅁元癤䅨权权䅁䅁权⽁䅁䅁权䡁允䅁允䅁䅁䅅䅁䙁䩁硇穯究杵䄹䍄䉁䅁䅁兂䅁䅁䅍䅄䅁䅁䅕䅁䅁佁䉃䔫䭁乁䄴䅁䭁䑁䅣䅁䭁䅁䉣䅁䉁䅁䅁允䅁䅁䅕䅁䅁䅁䅁䅁䵁䅉䅅䅁䙁䅁䅁睁䵁䅁䅁兂䅁䅁䵄祑愲兑䅯杬䅁䅁䅯睌䅁䅁䅯睂䅅䅁䅅䅁䉁䅁䅁兂䅁䅁䅁䅁䅁䅁杷允䅁䅁䅕䅁䑁䅁䅷䅁䙁䅁䅁䵁䑸婌䉰权汃䅁䅁权癁䅁䅁权䡁允䅁允䅁䅁䅅䅁䭁䅁䅁䅁䵁䅉䅅䅁䙁䅁䅁睁䵁䅁䅁兂䅁䅁䵄祑愲兑䅯䅫䅁䅁䅯睌䅁䅁䅯睂䅅䅁䅅䅁䉁䅁䅁权䭁允䅁䍄䉁䅁䅁兂䅁䅁䅍䅄䅁䅁䅕䅁䅁䕺瑍歭䭅䭁䅳䅁䭁䑁䅁䅁䭁䅁䉣䅁䉁䅁䅁允䅁䅁䅯权䅅䅁杷允䅁䅁䅕䅁䑁䅁䅷䅁䙁䅁䅁䅁啂欱䈵权坄䅁䅁权祁䅁䅁权䡁允䅁允䅁䅁䅅䅁䙁䅁䅁䅁䅁䅁䅁䍄䉁䅁䅁兂䅁䅁䅍䅄䅁䅁䅕䅁䅁䑧婴ご䭅䭁䅉䅁䭁䑁䅷䅁䭁䅁䉣䅁䉁䅁䅁允䅁䅁䅕䕲攴挫昹歙䵉䅉䅅䅁䙁䅁䅁睁䵁䅁䅁兂䅁䅁䵄祑愲兑䅯共䅁䅁䅯䅔䅁䅁䅯睂䅅䅁䅅䅁䉁䅁䅁权䭁允䅁䍄䉁䅁䅁兂䅁䅁䅍䅄䅁䅁䅕䅁䅁䙁睳ご䭅䩁䅙䅁䭁䑁䅫䅁䭁䅁䉣䅁䉁䅁䅁允䅁䅁䅕䅁䅁䅁䅁䅁䵁䅉䅅䅁䙁䅁䅁睁䵁䅁䅁兂䅁䅁䅁䥅㑈䅑䅯睵䅁䅁䅯杍䅁䅁䅯睂䅅䅁䅅䅁䉁䅁䅁兂䅁䅁楁砵䘰村杷允䅁䅁䅕䅁䑁䅁䅷䅁䙁䅁䅁䅁杂癹䅴权䱄䅁䅁权㑁䅁䅁权䡁允䅁允䅁䅁䅅䅁䙁䅁䅁䅁䅁䅁䅁䍄䉁䅁䅁兂䅁䅁䅍䅄䅁䅁䅕䅁䅁䕺瑍歭䭅䩁䅙䅁䭁䑁䅅䅁䭁䅁䉣䅁䉁䅁䅁允䅁䅁䅕䅁䅁䅁䅁䅁䵁䅉䅅䅁䙁䅁䅁睁䵁䅁䅁兂䅁䅁䵄祑愲兑䅯朷䅁䅁䅯䅐䅁䅁䅯睂䅅䅁䅅䅁䉁䅁䅁兂䅁䅁䅁䅁䅁䅁杷允䅁䅁䅕䅁䑁䅁䅷䅁䙁䅁䅁䅁䅂智䅴权楃䅁䅁权畁䅁䅁权䡁允䅁允䅁䅁䅅䅁䙁䱁稫卫唯噗䍊䍄䉁䅁䅁兂䅁䅁䅍䅄䅁䅁䅕䅁䅁䕁乄〫䭁乁䅯䅁䭁䑁䄸䅁䭁䅁䉣䅁䉁䅁䅁允䅁䅁䅕䅁䅁䅁䅁䅁䵁䅉䅅䅁䙁䅁䅁睁䵁䅁䅁兂䅁䅁䅁䵙㝲䅑䅯共䅁䅁䅯䅎䅁䅁䅯睂䅅䅁䅅䅁䉁䅁䅁权䭁允䅁䍄䉁䅁䅁兂䅁䅁䅍䅄䅁䅁䅕䅁䅁䭁欫ご䭅佁䅑䅁䭁䑁䅑䅁䭁䅁䉣䅁䉁䅁䅁允䅁䅁䅕䅁䅁䅁䅁䅁䵁䅉䅅䅁䙁䅁䅁睁䵁䅁䅁兂䅁䅁䵄祑愲兑䅯兰䅁䅁䅯杌䅁䅁䅯睂䅅䅁䅅䅁䉁䅁䅁权䅁䅁䅁䍄䉁䅁䅁兂䅁䅁䅍䅄䅁䅁䅕䅁䅁䕺瑍歭䭅䩁䅁䅁䭁䑁䅉䅁䭁䅁䉣䅁䉁䅁䅁允䅁䅁䅯权䅅䅁杷允䅁䅁䅕䅁䑁䅁䅷䅁䙁䅁䅁䵁䅃水䉂权汃䅁䅁权䙂䅁䅁权䡁允䅁允䅁䅁䅅䅁䡁䅁䅁䅁䅃⭃䅖䍄䉁䅁䅁兂䅁䅁䅍䅄䅁䅁䅕䅁䅁䭁䩄〫䭁䭁䄸䅁䭁䕁䅧䅁䭁䅁䉣䅁䉁䅁䅁允䅁䅁䅕䑆乩煒摈吸䴸䅉䅅䅁䙁䅁䅁睁䵁䅁䅁兂䅁䅁䅁䵯㝮䅑䅯其䅁䅁䅯䅐䅁䅁䅯睂䅅䅁䅅䅁䉁䅁䅁兂䑄堯䅇搸慊䅑杷允䅁䅁䅕䅁䑁䅁䅷䅁䙁䅁䅁䵁䅃水䉂权元䅁䅁权癁䅁䅁权䡁允䅁允䅁䅁䅅䅁䭁䅁䉯䅁䵁䅉䅅䅁䙁䅁䅁睁䵁䅁䅁兂䅁䅁䅁䵯㝮䅑䅯朲䅁䅁䅯兔䅁䅁䅯睂䅅䅁䅅䅁䉁䅁䅁兂杁特噺㡒坈睐杷允䅁䅁䅕䅁䑁䅁䅷䅁䙁䅁䅁䵁䅃水䉂权⭄䅁䅁权䵂䅁䅁权䡁允䅁允䅁䅁䅅䅁䙁䅁䅁䅁䅁䅁䅁䍄䉁䅁䅁兂䅁䅁䅍䅄䅁䅁䅕䅁䅁䕺瑍歭䭅䩁䅁䅁䭁䑁䅍䅁䭁䅁䉣䅁䉁䅁䅁允䅁䅁䅯权䅅䅁杷允䅁䅁䅕䅁䑁䅁䅷䅁䙁䅁䅁䅁乃唰䈵权乄䅁䅁权䥂䅁䅁权䡁允䅁允䅁䅁䅅䅁䙁乁卷䝏呆硎䅨䍄䉁䅁䅁兂䅁䅁䅍䅄䅁䅁䅕䅁䅁䑁歪歔䭅䱁䅧䅁䭁䕁䅧䅁䭁䅁䉣䅁䉁䅁䅁允䅁䅁䅕䅁䅁䅁䅁䅁䵁䅉䅅䅁䙁䅁䅁睁䵁䅁䅁兂䅁䅁䅁䥂倱兑䅯兰䅁䅁䅯睁䅁䅁䅯睂䅅䅁䅅䅁䉁䅁䅁睂䅁䅁䅁䉙洳䅑杷允䅁䅁䅕䅁䑁䅁䅷䅁䙁䅁䅁䅁啂欱䈵权杄䅁䅁权䝂䅁䅁权䡁允䅁允䅁䅁䅅䅁䙁䅁䅁䅁䅁䅁䅁䍄䉁䅁䅁兂䅁䅁䅍䅄䅁䅁䅕䅁䅁䕺瑍歭䭅䭁䅁䅁䭁䑁䅫䅁䭁䅁䉣䅁䉁䅁䅁允䅁䅁䅕䅁䅁䅁䅁䅁䵁䅉䅅䅁䙁䅁䅁睁䵁䅁䅁兂䅁䅁䵄祑愲兑䅯杬䅁䅁䅯兏䅁䅁䅯睂䅅䅁䅅䅁䉁䅁䅁兂䅁䅁䅁䅁䅁䅁杷允䅁䅁䅕䅁䑁䅁䅷䅁䙁䅁䅁䅁䕁啪䈹权坃䅁䅁权㉁䅁䅁权䡁允䅁允䅁䅁䅅䅁䙁䱁㡮㉔婴搴䉖䍄䉁䅁䅁兂䅁䅁䅍䅄䅁䅁䅕䅁䅁䍁潁唫䭁䩁䅁䅁䭁䕁䅳䅁䭁䅁䉣䅁䉁䅁䅁允䅁䅁䅯权䅅䅁杷允䅁䅁䅕䅁䑁䅁䅷䅁䙁䅁䅁䥁啂䙂䉂权䕁允䅁权䥂䅁䅁权䡁允䅁允䅁䅁䅅䅁䙁䅁䅁䅁䅁䉷䅊䍄䉁䅁䅁兂䅁䅁䅍䅄䅁䅁䅕䅁䅁䡧睄歔䭅佁䅑䅁䭁䕁䅧䅁䭁䅁䉣䅁䉁䅁䅁允䅁䅁䅕洫呩奺癃あ䵁䅉䅅䅁䙁䅁䅁睁䵁䅁䅁兂䅁䅁䵄祑愲兑䅯杬䅁䅁䅯杏䅁䅁䅯睂䅅䅁䅅䅁䉁䅁䅁兂䅁䅁䅁䅁䅁䅁杷允䅁䅁䅕䅁䑁䅁䅷䅁䙁䅁䅁䅁㑁䔵䈵权汃䅁䅁权㉁䅁䅁权䡁允䅁允䅁䅁䅅䅁䡁䅁䅁䅁䅂敆䅎䍄䉁䅁䅁兂䅁䅁䅍䅄䅁䅁䅕䅁䅁䭁欫ご䭅佁䅉䅁䭁䑁䄸䅁䭁䅁䉣䅁䉁䅁䅁允䅁䅁䅕䅁䅁䅁䅁䅁䵁䅉䅅䅁䙁䅁䅁睁䵁䅁䅁兂䅁䅁䅃楡倵兑䅯䅫䅁䅁䅯杍䅁䅁䅯睂䅅䅁䅅䅁䉁䅁䅁权䭁允䅁䍄䉁䅁䅁兂䅁䅁䅍䅄䅁䅁䅕䅁䅁䍁潁唫䭁䱁䅧䅁䭁䍁䄴䅁䭁䅁䉣䅁䉁䅁䅁允䅁䅁䅕䅁䅁䅁䅁䅁䵁䅉䅅䅁䙁䅁䅁睁䵁䅁䅁兂䅁䅁䵄祑愲兑䅯杬䅁䅁䅯睐䅁䅁䅯睂䅅䅁䅅䅁䉁䅁䅁兂䅁䅁䅁䅁䅁䅁杷允䅁䅁䅕䅁䑁䅁䅷䅁䙁䅁䅁䥁啂䙂䉂权杄䅁䅁权䕂䅁䅁权䡁允䅁允䅁䅁䅅䅁䙁䅁䅁䅁䅁䅁䅁䍄䉁䅁䅁兂䅁䅁䅍䅄䅁䅁䅕䅁䅁䕁昰䕕䭅䵁䄴䅁䭁䑁䄴䅁䭁䅁䉣䅁䉁䅁䅁允䅁䅁䅕剧潱武䩯稯䴸䅉䅅䅁䙁䅁䅁睁䵁䅁䅁兂䅁䅁䵄祑愲兑䅯䅫䅁䅁䅯睏䅁䅁䅯睂䅅䅁䅅䅁䉁䅁䅁权䭁允䅁䍄䉁䅁䅁兂䅁䅁䅍䅄䅁䅁䅕䅁䅁䍁潁唫䭁乁䅙䅁䭁䍁䅷䅁䭁䅁䉣䅁䉁䅁䅁允䅁䅁䅕䅁䅁䅁䅁䅁䵁䅉䅅䅁䙁䅁䅁睁䵁䅁䅁兂䅁䅁䵄祑愲兑䅯䅯䅁䅁䅯睁䅁䅁䅯睂䅅䅁䅅䅁䉁䅁䅁兂䅁䅁䅁䅁䅁䅁杷允䅁䅁䅕䅁䑁䅁䅷䅁䙁䅁䅁䅁䅄倹䅴权灃䅁䅁权乂䅁䅁权䡁允䅁允䅁䅁䅅䅁䭁䅁䉯䅁䵁䅉䅅䅁䙁䅁䅁睁䵁䅁䅁兂䅁䅁䅄佧兊兑䅯䄸䅁䅁䅯䅑䅁䅁䅯睂䅅䅁䅅䅁䉁䅁䅁兂䅁䅁䅁䅁䅁䅁杷允䅁䅁䅕䅁䑁䅁䅷䅁䙁䅁䅁䵁䑸婌䉰权权䅁䅁权䅂䅁䅁权䡁允䅁允䅁䅁䅅䅁䙁䅁䅁䅁䅁䅁䅁䍄䉁䅁䅁兂䅁䅁䅍䅄䅁䅁䅕䅁䅁䕺瑍歭䭅䭁䅁䅁䭁䑁䄰䅁䭁䅁䉣䅁䉁䅁䅁允䅁䅁䅕䅁䅁䅁䅁䅁䵁䅉䅅䅁䙁䅁䅁睁䵁䅁䅁兂䅁䅁䅁偷㝔䅑䅯睷䅁䅁䅯䅐䅁䅁䅯睂䅅䅁䅅䅁䉁䅁䅁兂啂塯偅祔爰䅑杷允䅁䅁䅕䅁䑁䅁䅷䅁䙁䅁䅁䅁䕁啪䈹权卄䅁䅁权ㅁ䅁䅁权䡁允䅁允䅁䅁䅅䅁䙁䙁偹癷潕䍘䄱䍄䉁䅁䅁兂䅁䅁䅍䅄䅁䅁䅕䅁䅁䕺瑍歭䭅䭁䅕䅁䭁䑁䅙䅁䭁䅁䉣䅁䉁䅁䅁允䅁䅁䅯䅁䅁䅁杷允䅁䅁䅕䅁䑁䅁䅷䅁䙁䅁䅁䵁䑸婌䉰权元䅁䅁权㉁䅁䅁权䡁允䅁允䅁䅁䅅䅁䭁䅁䉯䅁䵁䅉䅅䅁䙁䅁䅁睁䵁䅁䅁兂䅁䅁䅁䍉㕪䅑䅯杯䅁䅁䅯睑䅁䅁䅯睂䅅䅁䅅䅁䉁䅁䅁兂䅁偁㥺祳硸村杷允䅁䅁䅕䅁䑁䅁䅷䅁䙁䅁䅁䅁睂癹䅴权ぃ䅁䅁权㙁䅁䅁权䡁允䅁允䅁䅁䅅䅁䙁䅁䅁䅁䅁䅁䅁䍄䉁䅁䅁兂䅁䅁䅍䅄䅁䅁䅕䅁䅁䙁睳ご䭅䭁䅁䅁䭁䍁䄸䅁䭁䅁䉣䅁䉁䅁䅁允䅁䅁䅕䅁䅁䅁䅁䅁䵁䅉䅅䅁䙁䅁䅁睁䵁䅁䅁兂䅁䅁䅁䵑㜳䅑䅯杬䅁䅁䅯䅓䅁䅁䅯睂䅅䅁䅅䅁䉁䅁䅁兂䅁䭁䝁嘹䑖村杷允䅁䅁䅕䅁䑁䅁䅷䅁䙁䅁䅁䅁杁偋䅬权歄䅁䅁权穁䅁䅁权䡁允䅁允䅁䅁䅅䅁䙁䅁䅁䅁䅁䅁䅁䍄䉁䅁䅁兂䅁䅁䅍䅄䅁䅁䅕䅁䅁䥷楄䕕䭅䱁䅍䅁䭁䕁䅣䅁䭁䅁䉣䅁䉁䅁䅁允䅁䅁䅕䵋楄穯䩑〹䵅䅉䅅䅁䙁䅁䅁睁䵁䅁䅁兂䅁䅁䵄祑愲兑䅯睯䅁䅁䅯兑䅁䅁䅯睂䅅䅁䅅䅁䉁䅁䅁兂䅁䅁䅁䅁䅁䅁杷允䅁䅁䅕䅁䑁䅁䅷䅁䙁䅁䅁䥁䅂啚䈹权楃䅁䅁权䝂䅁䅁权䡁允䅁允䅁䅁䅅䅁䙁䵁㠲㉎灇䡤䌹䍄䉁䅁䅁兂䅁䅁䅍䅄䅁䅁䅕䅁䅁䕺瑍歭䭅䩁䅁䅁䭁䕁䅅䅁䭁䅁䉣䅁䉁䅁䅁允䅁䅁䅯权䅅䅁杷允䅁䅁䅕䅁䑁䅁䅷䅁䙁䅁䅁䵁䅃水䉂权元䅁䅁权䅂䅁䅁权䡁允䅁允䅁䅁䅅䅁䭁䅁䉯䅁䵁䅉䅅䅁䙁䅁䅁睁䵁䅁䅁兂䅁䅁䅁摪但兑䅯䄵䅁䅁䅯睑䅁䅁䅯睂䅅䅁䅅䅁䉁䅁䅁兂䅁䅁䅁䅁䅁䅁杷允䅁䅁䅕䅁䑁䅁䅷䅁䙁䅁䅁䥁㝁啗䈹权ぃ䅁䅁权睁䅁䅁权䡁允䅁允䅁䅁䅅䅁䙁䅁䅁䅁䅁䅁䅁䍄䉁䅁䅁兂䅁䅁䅍䅄䅁䅁䅕䅁䅁䑧婴ご䭅䅁䉁䅁䭁䑁䅧䅁䭁䅁䉣䅁䉁䅁䅁允䅁䅁䅯杂䅅䅁杷允䅁䅁䅕䅁䑁䅁䅷䅁䙁䅁䅁䥁啂䙂䉂权䑄䅁䅁权䡂䅁䅁权䡁允䅁允䅁䅁䅅䅁䙁䵁䩄樫呥光䅆䍄䉁䅁䅁兂䅁䅁䅍䅄䅁䅁䅕䅁䅁䕺瑍歭䭅䩁䅁䅁䭁䕁䅑䅁䭁䅁䉣䅁䉁䅁䅁允䅁䅁䅯权䅅䅁杷允䅁䅁䅕䅁䑁䅁䅷䅁䙁䅁䅁䵁䑸婌䉰权䡄䅁䅁权祁䅁䅁权䡁允䅁允䅁䅁䅅䅁䙁䅁䅁䅁䅁䅁䅁䍄䉁䅁䅁兂䅁䅁䅍䅄䅁䅁䅕䅁䅁䕁昰䕕䭅䭁䅍䅁䭁䑁䅉䅁䭁䅁䉣䅁䉁䅁䅁允䅁䅁䅕䅁䅁䅁䅁䅁䵁䅉䅅䅁䙁䅁䅁睁䵁䅁䅁兂䅁䅁䅁住佒兑䅯杬䅁䅁䅯杏䅁䅁䅯睂䅅䅁䅅䅁䉁䅁䅁兂䅁䅁䅁䅁䅁䅁杷允䅁䅁䅕䅁䑁䅁䅷䅁䙁䅁䅁䥁㝁啗䈹权楃䅁䅁权㕁䅁䅁权䡁允䅁允䅁䅁䅅䅁䙁䅁䅁䑮䕔穑䍨䍄䉁䅁䅁兂䅁䅁䅍䅄䅁䅁䅕䅁䅁䝧畯ご䭅佁䅙䅁䭁䕁䅁䅁䭁䅁䉣䅁䉁䅁䅁允䅁䅁䅕䅁䅁䅁䅁䅁䵁䅉䅅䅁䙁䅁䅁睁䵁䅁䅁兂䅁䅁䅁㙲偒兑䅯䄸䅁䅁䅯児䅁䅁䅯睂䅅䅁䅅䅁䉁䅁䅁兂ぁ婥坏步慙䅑杷允䅁䅁䅕䅁䑁䅁䅷䅁䙁䅁䅁䵁䑸婌䉰权权䅁䅁权䝂䅁䅁权䡁允䅁允䅁䅁䅅䅁䙁䅁䅁䅁䅁䅁䅁䍄䉁䅁䅁兂䅁䅁䅍䅄䅁䅁䅕䅁䅁䥁刳歔䭅乁䅙䅁䭁䍁䅷䅁䭁䅁䉣䅁䉁䅁䅁允䅁䅁䅕䅁䅁䅁䅁䅁䵁䅉䅅䅁䙁䅁䅁睁䵁䅁䅁兂䅁䅁䵄祑愲兑䅯杬䅁䅁䅯杒䅁䅁䅯睂䅅䅁䅅䅁䉁䅁䅁兂䅁䅁䅁䅁䅁䅁杷允䅁䅁䅕䅁䑁䅁䅷䅁䙁䅁䅁䅁元癤䅨权牃䅁䅁权ぁ䅁䅁权䡁允䅁允䅁䅁䅅䅁䭁䅁䉯䅁䵁䅉䅅䅁䙁䅁䅁睁䵁䅁䅁兂䅁䅁䅁剔儹兑䅯睯䅁䅁䅯䅔䅁䅁䅯睂䅅䅁䅅䅁䉁䅁䅁兂剁甯㉓獉䍎村杷允䅁䅁䅕䅁䑁䅁䅷䅁䙁䅁䅁䥁煂歌䈹权㑃䅁䅁权㉁䅁䅁权䡁允䅁允䅁䅁䅅䅁䙁䅁䅁䅁䅁䅁䅁䍄䉁䅁䅁兂䅁䅁䅍䅄䅁䅁䅕䅁䅁䕁昰䕕䭅乁䅁䅁䭁䑁䅷䅁䭁䅁䉣䅁䉁䅁䅁允䅁䅁䅕䝎㉨氲坓か䵁䅉䅅䅁䙁䅁䅁睁䵁䅁䅁兂䅁䅁䵄祑愲兑䅯䅯䅁䅁䅯䅓䅁䅁䅯睂䅅䅁䅅䅁䉁䅁䅁兂䅁䅁䅁䅁䅁䅁杷允䅁䅁䅕䅁䑁䅁䅷䅁䙁䅁䅁䅁䅂智䅴权橃䅁䅁权㕁䅁䅁权䡁允䅁允䅁䅁䅅䅁䙁䅁䅁䥷䩇䑆䍆䍄䉁䅁䅁兂䅁䅁䅍䅄䅁䅁䅕䅁䅁䙁睳ご䭅佁䅑䅁䭁䍁䅷䅁䭁䅁䉣䅁䉁䅁䅁允䅁䅁䅕䅁䅁䅁䅁䅁䵁䅉䅅䅁䙁䅁䅁睁䵁䅁䅁兂䅁䅁䅁䥂倱兑䅯䅯䅁䅁䅯児䅁䅁䅯睂䅅䅁䅅䅁䉁䅁䅁兂䙄䱉祂䑡穅䅑杷允䅁䅁䅕䅁䑁䅁䅷䅁䙁䅁䅁䅁杂癹䅴权楄䅁䅁权䉂䅁䅁权䡁允䅁允䅁䅁䅅䅁䙁䕁㔴〵䵢剁䅸䍄䉁䅁䅁兂䅁䅁䅍䅄䅁䅁䅕䅁䅁䡁瑳ご䭅乁䄴䅁䭁䕁䅫䅁䭁䅁䉣䅁䉁䅁䅁允䅁䅁䅕湮䉏䥏副歂䵁䅉䅅䅁䙁䅁䅁睁䵁䅁䅁兂䅁䅁䅁䥂倱兑䅯兰䅁䅁䅯睎䅁䅁䅯睂䅅䅁䅅䅁䉁䅁䅁睂䅁䅁䅁䙯椷䅑杷允䅁䅁䅕䅁䑁䅁䅷䅁䙁䅁䅁䅁杁偋䅬权㥃䅁䅁权㑁䅁䅁权䡁允䅁允䅁䅁䅅䅁䙁䅁䅁䅁䅁䅁䅁䍄䉁䅁䅁兂䅁䅁䅍䅄䅁䅁䅕䅁䅁䝁确歔䭅䩁䅁䅁䭁䑁䅍䅁䭁䅁䉣䅁䉁䅁䅁允䅁䅁䅯权䅅䅁杷允䅁䅁䅕䅁䑁䅁䅷䅁䙁䅁䅁䅁扂䕍䈹权癃䅁䅁权睁䅁䅁权䡁允䅁允䅁䅁䅅䅁䙁䅁䅁䅁䅁䅁䅁䍄䉁䅁䅁兂䅁䅁䅍䅄䅁䅁䅕䅁䅁䕺瑍歭䭅䩁䅁䅁䭁䑁䅕䅁䭁䅁䉣䅁䉁䅁䅁允䅁䅁䅯权䅅䅁杷允䅁䅁䅕䅁䑁䅁䅷䅁䙁䅁䅁䅁元癤䅨权楃䅁䅁权䥂䅁䅁权䡁允䅁允䅁䅁䅅䅁䙁䅁䅁䱉奪潥䍂䍄䉁䅁䅁兂䅁䅁䅍䅄䅁䅁䅕䅁䅁䝁确歔䭅䭁䅣䅁䭁䕁䅁䅁䭁䅁䉣䅁䉁䅁䅁允䅁䅁䅯权䅅䅁杷允䅁䅁䅕䅁䑁䅁䅷䅁䙁䅁䅁䵁䑸婌䉰权权䅁䅁权䭂䅁䅁权䡁允䅁允䅁䅁䅅䅁䙁䅁䅁䅁䅁䅁䅁䍄䉁䅁䅁兂䅁䅁䅍䅄䅁䅁䅕䅁䅁䝧畯ご䭅䭁䅉䅁䭁䑁䅅䅁䭁䅁䉣䅁䉁䅁䅁允䅁䅁䅕䅁䅁䅁䅁䅁䵁䅉䅅䅁䙁䅁䅁睁䵁䅁䅁兂䅁䅁䵄祑愲兑䅯杯䅁䅁䅯睓䅁䅁䅯睂䅅䅁䅅䅁䉁䅁䅁兂䅁䅁䅁䅁䅁䅁杷允䅁䅁䅕䅁䑁䅁䅷䅁䙁䅁䅁䅁灂唸䈵权权䅁䅁权䑂䅁䅁权䡁允䅁允䅁䅁䅅䅁䙁䉁硚䍙卯楯䅒䍄䉁䅁䅁兂䅁䅁䅍䅄䅁䅁䅕䅁䅁䝧畯ご䭅偁䅑䅁䭁䑁䅑䅁䭁䅁䉣䅁䉁䅁䅁允䅁䅁䅕䅁䅁䅁䅁䅁䵁䅉䅅䅁䙁䅁䅁睁䵁䅁䅁兂䅁䅁䅃䝑偖兑䅯䅯䅁䅁䅯免䅁䅁䅯睂䅅䅁䅅䅁䉁䅁䅁兂䅁䅁䅁䅁䅁䅁杷允䅁䅁䅕䅁䑁䅁䅷䅁䙁䅁䅁䥁䅂啚䈹权楃䅁䅁权㕁䅁䅁权䡁允䅁允䅁䅁䅅䅁䙁䅁䅁䅁䅁䅁䅁䍄䉁䅁䅁兂䅁䅁䅍䅄䅁䅁䅕䅁䅁䕁昰䕕䭅偁䅷䅁䭁䑁䅫䅁䭁䅁䉣䅁䉁䅁䅁允䅁䅁䅕䅁䅁䅁䅁䅁䵁䅉䅅䅁䙁䅁䅁睁䵁䅁䅁兂䅁䅁䅁䤴㑈䅑䅯䅫䅁䅁䅯睐䅁䅁䅯睂䅅䅁䅅䅁䉁䅁䅁权䭁允䅁䍄䉁䅁䅁兂䅁䅁䅍䅄䅁䅁䅕䅁䅁䅁乓ご䭅偁䅑䅁䭁䑁䄰䅁䭁䅁䉣䅁䉁䅁䅁允䅁䅁䅕䅁䅁䅁䅁䅁䵁䅉䅅䅁䙁䅁䅁睁䵁䅁䅁兂䅁䅁䵄祑愲兑䅯䅫䅁䅁䅯䅔䅁䅁䅯睂䅅䅁䅅䅁䉁䅁䅁权䭁允䅁䍄䉁䅁䅁兂䅁䅁䅍䅄䅁䅁䅕䅁䅁䍁潁唫䭁䭁䅉䅁䭁䕁䅳䅁䭁䅁䉣䅁䉁䅁䅁允䅁䅁䅕䅁睃䱁呤ず䵉䅉䅅䅁䙁䅁䅁睁䵁䅁䅁兂䅁䅁䅃偣佂兑䅯䄷䅁䅁䅯兎䅁䅁䅯睂䅅䅁䅅䅁䉁䅁䅁兂煄㍃夷慒䉫䅑杷允䅁䅁䅕䅁䑁䅁䅷䅁䙁䅁䅁䅁䕁啪䈹权元䅁䅁权㕁䅁䅁权䡁允䅁允䅁䅁䅅䅁䭁䅁䉯䅁䵁䅉䅅䅁䙁䅁䅁睁䵁䅁䅁兂䅁䅁䅁住佒兑䅯䅴䅁䅁䅯兒䅁䅁䅯睂䅅䅁䅅䅁䉁䅁䅁兂婄晹⭳汑奚村杷允䅁䅁䅕䅁䑁䅁䅷䅁䙁䅁䅁䥁啂䙂䉂权湃䅁䅁权乂䅁䅁权䡁允䅁允䅁䅁䅅䅁䭁䅁䉯䅁䵁䅉䅅䅁䙁䅁䅁睁䵁䅁䅁兂䅁䅁䵄祑愲兑䅯䅯䅁䅁䅯䅐䅁䅁䅯睂䅅䅁䅅䅁䉁䅁䅁兂䅁䅁䅁䅁䅁䅁杷允䅁䅁䅕䅁䑁䅁䅷䅁䙁䅁䅁䅁䅂智䅴权煄䅁䅁权穁䅁䅁权䡁允䅁允䅁䅁䅅䅁䙁䅁䅁䅁䅁䅁䅁䍄䉁䅁䅁兂䅁䅁䅍䅄䅁䅁䅕䅁䅁䡧睄歔䭅乁䅁䅁䭁䕁䅣䅁䭁䅁䉣䅁䉁䅁䅁允䅁䅁䅕獌䤸䍣䕕歍䵁䅉䅅䅁䙁䅁䅁睁䵁䅁䅁兂䅁䅁䅃ㅏ偬兑䅯杯䅁䅁䅯䅎䅁䅁䅯睂䅅䅁䅅䅁䉁䅁䅁兂䅁䅁䅁䅁䅁䅁杷允䅁䅁䅕䅁䑁䅁䅷䅁䙁䅁䅁䅁乂ㅈ䉂权㉄䅁䅁权㝁䅁䅁权䡁允䅁允䅁䅁䅅䅁䙁䩁乇㡌框穘䅚䍄䉁䅁䅁兂䅁䅁䅍䅄䅁䅁䅕䅁䅁䕺瑍歭䭅䭁䅍䅁䭁䕁䅯䅁䭁䅁䉣䅁䉁䅁䅁允䅁䅁䅕䅁䅁䅁䅁䅁䵁䅉䅅䅁䙁䅁䅁睁䵁䅁䅁兂䅁䅁䅁䵯㝮䅑䅯睱䅁䅁䅯材䅁䅁䅯睂䅅䅁䅅䅁䉁䅁䅁权䭁允䅁䍄䉁䅁䅁兂䅁䅁䅍䅄䅁䅁䅕䅁䅁䍁潁唫䭁䱁䅳䅁䭁䕁䅣䅁䭁䅁䉣䅁䉁䅁䅁允䅁䅁䅕䅁䅃䝶汳啋䵉䅉䅅䅁䙁䅁䅁睁䵁䅁䅁兂䅁䅁䵄祑愲兑䅯杬䅁䅁䅯杓䅁䅁䅯睂䅅䅁䅅䅁䉁䅁䅁兂䅁䅁䅁䅁䅁䅁杷允䅁䅁䅕䅁䑁䅁䅷䅁䙁䅁䅁䵁䑸婌䉰权䕁允䅁权䑁䅁䅁权䡁允䅁允䅁䅁䅅䅁䙁䅁䅁䅁䅁䅁䅁䍄䉁䅁䅁兂䅁䅁䅍䅄䅁䅁䅕䅁䅁䵁い〫䭁䵁䅅䅁䭁䑁䅫䅁䭁䅁䉣䅁䉁䅁䅁允䅁䅁䅕䅁䅁䅁䅁䅁䵁䅉䅅䅁䙁䅁䅁睁䵁䅁䅁兂䅁䅁䅁䥂倱兑䅯杯䅁䅁䅯李䅁䅁䅯睂䅅䅁䅅䅁䉁䅁䅁兂㝂䥖㉘呪呙村杷允䅁䅁䅕䅁䑁䅁䅷䅁䙁䅁䅁䅁乂ㅈ䉂权䱄䅁䅁权㍁䅁䅁权䡁允䅁允䅁䅁䅅䅁䙁䅁䅁䅁䅁䅁䅁䍄䉁䅁䅁兂䅁䅁䅍䅄䅁䅁䅕䅁䅁䕺瑍歭䭅䭁䅉䅁䭁䕁䅉䅁䭁䅁䉣䅁䉁䅁䅁允䅁䅁䅕䅁䅁䅁䅁䅁䵁䅉䅅䅁䙁䅁䅁睁䵁䅁䅁兂䅁䅁䵄祑愲兑䅯兰䅁䅁䅯村䅁䅁䅯睂䅅䅁䅅䅁䉁䅁䅁权䅁䅁䅁䍄䉁䅁䅁兂䅁䅁䅍䅄䅁䅁䅕䅁䅁䥁刳歔䭅偁䄴䅁䭁䑁䅁䅁䭁䅁䉣䅁䉁䅁䅁允䅁䅁䅕䅁䅁䅁䅁䅁䵁䅉䅅䅁䙁䅁䅁睁䵁䅁䅁兂䅁䅁䵄祑愲兑䅯兰䅁䅁䅯兔䅁䅁䅯睂䅅䅁䅅䅁䉁䅁䅁权䅁䅁䅁䍄䉁䅁䅁兂䅁䅁䅍䅄䅁䅁䅕䅁䅁䝧畯ご䭅乁䅙䅁䭁䍁䄴䅁䭁䅁䉣䅁䉁䅁䅁允䅁䅁䅕䅁䅁䅁䅁䅁䵁䅉䅅䅁䙁䅁䅁睁䵁䅁䅁兂䅁䅁䅁䡫㑢䅑䅯朳䅁䅁䅯䅏䅁䅁䅯睂䅅䅁䅅䅁䉁䅁䅁兂䅁䅁䅁䅁䅁䅁杷允䅁䅁䅕䅁䑁䅁䅷䅁䙁䅁䅁䅁䕁啪䈹权㙄䅁䅁权㕁䅁䅁权䡁允䅁允䅁䅁䅅䅁䙁䅁䅁䅁䅁䅁䅁䍄䉁䅁䅁兂䅁䅁䅍䅄䅁䅁䅕䅁䅁䭁欫ご䭅乁䅷䅁䭁䕁䅳䅁䭁䅁䉣䅁䉁䅁䅁允䅁䅁䅕偘䴶噎っ稸䴸䅉䅅䅁䙁䅁䅁睁䵁䅁䅁兂䅁䅁䅁䵯㝮䅑䅯睰䅁䅁䅯睓䅁䅁䅯睂䅅䅁䅅䅁䉁䅁䅁权䭁允䅁䍄䉁䅁䅁兂䅁䅁䅍䅄䅁䅁䅕䅁䅁䭁䩄〫䭁䭁䅫䅁䭁䕁䅫䅁䭁䅁䉣䅁䉁䅁䅁允䅁䅁䅯权䅅䅁杷允䅁䅁䅕䅁䑁䅁䅷䅁䙁䅁䅁䅁䅂智䅴权坃䅁䅁权畁䅁䅁权䡁允䅁允䅁䅁䅅䅁䙁䩁倯乩樲䉋䍊䍄䉁䅁䅁兂䅁䅁䅍䅄䅁䅁䅕䅁䅁䙁睳ご䭅䩁䅁䅁䭁䍁䄴䅁䭁䅁䉣䅁䉁䅁䅁允䅁䅁䅯权䅅䅁杷允䅁䅁䅕䅁䑁䅁䅷䅁䙁䅁䅁䥁㝁啗䈹权湃䅁䅁权䥂䅁䅁权䡁允䅁允䅁䅁䅅䅁䭁䅁䉯䅁䵁䅉䅅䅁䙁䅁䅁睁䵁䅁䅁兂䅁䅁䵄祑愲兑䅯睯䅁䅁䅯睑䅁䅁䅯睂䅅䅁䅅䅁䉁䅁䅁兂䅁䅁䅁䅁䅁䅁杷允䅁䅁䅕䅁䑁䅁䅷䅁䙁䅁䅁䅁元癤䅨权元䅁䅁权睁䅁䅁权䡁允䅁允䅁䅁䅅䅁䭁䅁䉯䅁䵁䅉䅅䅁䙁䅁䅁睁䵁䅁䅁兂䅁䅁䅁䵙㝲䅑䅯睱䅁䅁䅯兒䅁䅁䅯睂䅅䅁䅅䅁䉁䅁䅁权䭁允䅁䍄䉁䅁䅁兂䅁䅁䅍䅄䅁䅁䅕䅁䅁䝁䭄〫䭁䵁䅳䅁䭁䍁䅷䅁䭁䅁䉣䅁䉁䅁䅁允䅁䅁䅕䅁䅁䅁䅁䅁䵁䅉䅅䅁䙁䅁䅁睁䵁䅁䅁兂䅁䅁䅃楡倵兑䅯朰䅁䅁䅯䅌䅁䅁䅯睂䅅䅁䅅䅁䉁䅁䅁兂䅁䅁䅁䅁䅁䅁杷允䅁䅁䅕䅁䑁䅁䅷䅁䙁䅁䅁䵁䑸婌䉰权坃䅁䅁权䑁䅁䅁权䡁允䅁允䅁䅁䅅䅁䙁䅁䅁䅁䅁䅁䅁䍄䉁䅁䅁兂䅁䅁䅍䅄䅁䅁䅕䅁䅁䅁乓ご䭅䭁䅍䅁䭁䍁䅷䅁䭁䅁䉣䅁䉁䅁䅁允䅁䅁䅕䅁䅁䅁䅁䅁䵁䅉䅅䅁䙁䅁䅁睁䵁䅁䅁兂䅁䅁䅃䅖兒兑䅯末䅁䅁䅯杒䅁䅁䅯睂䅅䅁䅅䅁䉁䅁䅁兂䅁䅁䅁䅁䅁䅁杷允䅁䅁䅕䅁䑁䅁䅷䅁䙁䅁䅁䅁杄晧䅨权汃䅁䅁权䡂䅁䅁权䡁允䅁允䅁䅁䅅䅁䡁䅁䅁䅁杄⭹䅎䍄䉁䅁䅁兂䅁䅁䅍䅄䅁䅁䅕䅁䅁䕺瑍歭䭅偁䅯䅁䭁䕁䅙䅁䭁䅁䉣䅁䉁䅁䅁允䅁䅁䅕䅁䅁䅁䅁䅁䵁䅉䅅䅁䙁䅁䅁睁䵁䅁䅁兂䅁䅁䅁䵑㜳䅑䅯共䅁䅁䅯兎䅁䅁䅯睂䅅䅁䅅䅁䉁䅁䅁权䭁允䅁䍄䉁䅁䅁兂䅁䅁䅍䅄䅁䅁䅕䅁䅁䩁㉂䔫䭁偁䅁䅁䭁䑁䅳䅁䭁䅁䉣䅁䉁䅁䅁允䅁䅁䅕䅁䅁䅁䅁䅁䵁䅉䅅䅁䙁䅁䅁睁䵁䅁䅁兂䅁䅁䅁䥂倱兑䅯䅫䅁䅁䅯䅌䅁䅁䅯睂䅅䅁䅅䅁䉁䅁䅁权䭁允䅁䍄䉁䅁䅁兂䅁䅁䅍䅄䅁䅁䅕䅁䅁䕧求ご䭅䭁䅫䅁䭁䑁䄸䅁䭁䅁䉣䅁䉁䅁䅁允䅁䅁䅯权䅅䅁杷允䅁䅁䅕䅁䑁䅁䅷䅁䙁䅁䅁䵁䅃水䉂权楃䅁䅁权䕂䅁䅁权䡁允䅁允䅁䅁䅅䅁䙁偁牘ぅ估倰䉨䍄䉁䅁䅁兂䅁䅁䅍䅄䅁䅁䅕䅁䅁䕧求ご䭅䭁䅍䅁䭁䕁䅯䅁䭁䅁䉣䅁䉁䅁䅁允䅁䅁䅕畷㌶䑴礸歙䵉䅉䅅䅁䙁䅁䅁睁䵁䅁䅁兂䅁䅁䅁乖佚兑䅯䄲䅁䅁䅯児䅁䅁䅯睂䅅䅁䅅䅁䉁䅁䅁兂潃执剋単䕕䅑杷允䅁䅁䅕䅁䑁䅁䅷䅁䙁䅁䅁䅁䕁啪䈹权楃䅁䅁权硁䅁䅁权䡁允䅁允䅁䅁䅅䅁䙁䅁䅁䅁䅁䅁䅁䍄䉁䅁䅁兂䅁䅁䅍䅄䅁䅁䅕䅁䅁䅁乓ご䭅䭁䅉䅁䭁䍁䄴䅁䭁䅁䉣䅁䉁䅁䅁允䅁䅁䅕䅁䅁䅁䅁䅁䵁䅉䅅䅁䙁䅁䅁睁䵁䅁䅁兂䅁䅁䅁䵯㝮䅑䅯䅯䅁䅁䅯䅌䅁䅁䅯睂䅅䅁䅅䅁䉁䅁䅁兂ぃ䡹⭡确歯䅑杷允䅁䅁䅕䅁䑁䅁䅷䅁䙁䅁䅁䅁䕁啪䈹权橃䅁䅁权畁䅁䅁权䡁允䅁允䅁䅁䅅䅁䙁䅁䅁䅁䅁䅁䅁䍄䉁䅁䅁兂䅁䅁䅍䅄䅁䅁䅕䅁䅁䡁䭄〫䭁䭁䅍䅁䭁䕁䅫䅁䭁䅁䉣䅁䉁䅁䅁允䅁䅁䅕獩硈杲坕啚䵉䅉䅅䅁䙁䅁䅁睁䵁䅁䅁兂䅁䅁䅁䥂倱兑䅯兰䅁䅁䅯杌䅁䅁䅯睂䅅䅁䅅䅁䉁䅁䅁权䅁䅁䅁䍄䉁䅁䅁兂䅁䅁䅍䅄䅁䅁䅕䅁䅁䡁䭄〫䭁䱁䅅䅁䭁䕁䅁䅁䭁䅁䉣䅁䉁䅁䅁允䅁䅁䅕䅁䅁䅁䅁䅁䵁䅉䅅䅁䙁䅁䅁睁䵁䅁䅁兂䅁䅁䅁摪但兑䅯䅁䅅䅁䅯睍䅁䅁䅯睂䅅䅁䅅䅁䉁䅁䅁权䅁䅁䅁䍄䉁䅁䅁兂䅁䅁䅍䅄䅁䅁䅕䅁䅁䡧睄歔䭅䭁䅣䅁䭁䑁䅕䅁䭁䅁䉣䅁䉁䅁䅁允䅁䅁䅯权䅅䅁杷允䅁䅁䅕䅁䑁䅁䅷䅁䙁䅁䅁䥁煂歌䈹权楃䅁䅁权䝂䅁䅁权䡁允䅁允䅁䅁䅅䅁䙁䅁䅁䅁䅁䅁䅁䍄䉁䅁䅁兂䅁䅁䅍䅄䅁䅁䅕䅁䅁䅁乓ご䭅䭁䅍䅁䭁䑁䅉䅁䭁䅁䉣䅁䉁䅁䅁允䅁䅁䅕䅁䅁䅁䅁䅁䵁䅉䅅䅁䙁䅁䅁睁䵁䅁䅁兂䅁䅁䅁剔儹兑䅯杯䅁䅁䅯䅑䅁䅁䅯睂䅅䅁䅅䅁䉁䅁䅁兂䅁佁摬扺桰村杷允䅁䅁䅕䅁䑁䅁䅷䅁䙁䅁䅁䅁乃唰䈵权睄䅁䅁权䡂䅁䅁权䡁允䅁允䅁䅁䅅䅁䙁䅁䅁䅁䅁䅁䅁䍄䉁䅁䅁兂䅁䅁䅍䅄䅁䅁䅕䅁䅁䅁乓ご䭅䩁䅙䅁䭁䑁䅉䅁䭁䅁䉣䅁䉁䅁䅁允䅁䅁䅕䅁䅁䅁䅁䅁䵁䅉䅅䅁䙁䅁䅁睁䵁䅁䅁兂䅁䅁䅁䥂倱兑䅯杯䅁䅁䅯䅎䅁䅁䅯睂䅅䅁䅅䅁䉁䅁䅁兂䅁䅁䅁䅁䅁䅁杷允䅁䅁䅕䅁䑁䅁䅷䅁䙁䅁䅁䅁睂癹䅴权楃䅁䅁权䑂䅁䅁权䡁允䅁允䅁䅁䅅䅁䙁䅁䅁䩍呕湅䍂䍄䉁䅁䅁兂䅁䅁䅍䅄䅁䅁䅕䅁䅁䥁刳歔䭅乁䅷䅁䭁䕁䅍䅁䭁䅁䉣䅁䉁䅁䅁允䅁䅁䅕䅁䅁䅁䅁䅁䵁䅉䅅䅁䙁䅁䅁睁䵁䅁䅁兂䅁䅁䅁䥂倱兑䅯杬䅁䅁䅯䅎䅁䅁䅯睂䅅䅁䅅䅁䉁䅁䅁兂䅁䅁䅁䅁䅁䅁杷允䅁䅁䅕䅁䑁䅁䅷䅁䙁䅁䅁䅁杁偋䅬权牃䅁䅁权㥁䅁䅁权䡁允䅁允䅁䅁䅅䅁䭁䅁䉯䅁䵁䅉䅅䅁䙁䅁䅁睁䵁䅁䅁兂䅁䅁䵄祑愲兑䅯䅹䅁䅁䅯睑䅁䅁䅯睂䅅䅁䅅䅁䉁䅁䅁兂䅁䅁䅁䅁䅁䅁杷允䅁䅁䅕䅁䑁䅁䅷䅁䙁䅁䅁䅁乂ㅈ䉂权权䅁䅁权硁䅁䅁权䡁允䅁允䅁䅁䅅䅁䙁䅁䅁䅁䅁䅁䅁䍄䉁䅁䅁兂䅁䅁䅍䅄䅁䅁䅕䅁䅁䅁乓ご䭅䭁䅁䅁䭁䑁䅧䅁䭁䅁䉣䅁䉁䅁䅁允䅁䅁䅕䅁䅁䅁䅁䅁䵁䅉䅅䅁䙁䅁䅁睁䵁䅁䅁兂䅁䅁䅁䍉㕪䅑䅯兰䅁䅁䅯兓䅁䅁䅯睂䅅䅁䅅䅁䉁䅁䅁睂䅁䅁䅁䍑武䅑杷允䅁䅁䅕䅁䑁䅁䅷䅁䙁䅁䅁䅁乂ㅈ䉂权汃䅁䅁权䡂䅁䅁权䡁允䅁允䅁䅁䅅䅁䡁䅁䅁䅁杄⭹䅎䍄䉁䅁䅁兂䅁䅁䅍䅄䅁䅁䅕䅁䅁䑁歪歔䭅䭁䅉䅁䭁䑁䅕䅁䭁䅁䉣䅁䉁䅁䅁允䅁䅁䅕爵⽈䝰獄啖䵉䅉䅅䅁䙁䅁䅁睁䵁䅁䅁兂䅁䅁䅁䵑㜳䅑䅯睷䅁䅁䅯睁䅁䅁䅯睂䅅䅁䅅䅁䉁䅁䅁兂獃㕱㝁卄歫䅑杷允䅁䅁䅕䅁䑁䅁䅷䅁䙁䅁䅁䅁䕁啪䈹权元䅁䅁权⽁䅁䅁权䡁允䅁允䅁䅁䅅䅁䭁䅁䉯䅁䵁䅉䅅䅁䙁䅁䅁睁䵁䅁䅁兂䅁䅁䅁䥂倱兑䅯杬䅁䅁䅯睐䅁䅁䅯睂䅅䅁䅅䅁䉁䅁䅁兂䅁䅁䅁䅁䅁䅁杷允䅁䅁䅕䅁䑁䅁䅷䅁䙁䅁䅁䅁㝂啌䈹权权䅁䅁权䝂䅁䅁权䡁允䅁允䅁䅁䅅䅁䙁乁佮ㄹ橐晰⼫䍄䉁䅁䅁兂䅁䅁䅍䅄䅁䅁䅕䅁䅁䙧䕑䕕䭅偁䅉䅁䭁䕁䅣䅁䭁䅁䉣䅁䉁䅁䅁允䅁䅁䅕佗灵䈰䅅䕋䵁䅉䅅䅁䙁䅁䅁睁䵁䅁䅁兂䅁䅁䅁䍉㕪䅑䅯䄴䅁䅁䅯睑䅁䅁䅯睂䅅䅁䅅䅁䉁䅁䅁兂㡃㥚ㅂ䅁稯睐杷允䅁䅁䅕䅁䑁䅁䅷䅁䙁䅁䅁䥁煂歌䈹权穃䅁䅁权䡂䅁䅁权䡁允䅁允䅁䅁䅅䅁䙁䅁䅁䅁䅁䅁䅁䍄䉁䅁䅁兂䅁䅁䅍䅄䅁䅁䅕䅁䅁䅁乓ご䭅䭁䅁䅁䭁䑁䅳䅁䭁䅁䉣䅁䉁䅁䅁允䅁䅁䅕䅁䅁䅁䅁䅁䵁䅉䅅䅁䙁䅁䅁睁䵁䅁䅁兂䅁䅁䅁穗偂兑䅯杁䅅䅁䅯材䅁䅁䅯睂䅅䅁䅅䅁䉁䅁䅁兂䱃⭋桉灘祔睐杷允䅁䅁䅕䅁䑁䅁䅷䅁䙁䅁䅁䅁䕁啪䈹权汃䅁䅁权䅂䅁䅁权䡁允䅁允䅁䅁䅅䅁䡁䅁䅁䅁䅁畵䅊䍄䉁䅁䅁兂䅁䅁䅍䅄䅁䅁䅕䅁䅁䅁乓ご䭅䩁䅁䅁䭁䕁䅁䅁䭁䅁䉣䅁䉁䅁䅁允䅁䅁䅯权䅅䅁杷允䅁䅁䅕䅁䑁䅁䅷䅁䙁䅁䅁䅁䕁啪䈹权橃䅁䅁权㉁䅁䅁权䡁允䅁允䅁䅁䅅䅁䙁䩁䥯ㄵ⭡㥨䉒䍄䉁䅁䅁兂䅁䅁䅍䅄䅁䅁䅕䅁䅁䙧䕑䕕䭅䵁䅅䅁䭁䑁䅑䅁䭁䅁䉣䅁䉁䅁䅁允䅁䅁䅕䅁䅁䅁䅁䅁䵁䅉䅅䅁䙁䅁䅁睁䵁䅁䅁兂䅁䅁䅃楡倵兑䅯睶䅁䅁䅯兓䅁䅁䅯睂䅅䅁䅅䅁䉁䅁䅁兂䅁䅁䅁䅁䅁䅁杷允䅁䅁䅕䅁䑁䅁䅷䅁䙁䅁䅁䥁㝁啗䈹权权䅁䅁权䝂䅁䅁权䡁允䅁允䅁䅁䅅䅁䙁䑁猯坂㤹䍴䅚䍄䉁䅁䅁兂䅁䅁䅍䅄䅁䅁䅕䅁䅁䅁乓ご䭅䭁䅍䅁䭁䕁䅑䅁䭁䅁䉣䅁䉁䅁䅁允䅁䅁䅕䩄㕏测丵䔳䵅䅉䅅䅁䙁䅁䅁睁䵁䅁䅁兂䅁䅁䵄祑愲兑䅯䄷䅁䅁䅯兏䅁䅁䅯睂䅅䅁䅅䅁䉁䅁䅁兂䅁䅁䅁䅁䅁䅁杷允䅁䅁䅕䅁䑁䅁䅷䅁䙁䅁䅁䅁权晹䅴权元䅁䅁权癁䅁䅁权䡁允䅁允䅁䅁䅅䅁䭁䅁䉯䅁䵁䅉䅅䅁䙁䅁䅁睁䵁䅁䅁兂䅁䅁䅁䵙㝲䅑䅯杹䅁䅁䅯睌䅁䅁䅯睂䅅䅁䅅䅁䉁䅁䅁兂䅁䅁䅁䅁䅁䅁杷允䅁䅁䅕䅁䑁䅁䅷䅁䙁䅁䅁䅁䕁啪䈹权楃䅁䅁权䝂䅁䅁权䡁允䅁允䅁䅁䅅䅁䙁䉁䅄乪䙰祔䍚䍄䉁䅁䅁兂䅁䅁䅍䅄䅁䅁䅕䅁䅁䥷楄䕕䭅䭁䅕䅁䭁䕁䅧䅁䭁䅁䉣䅁䉁䅁䅁允䅁䅁䅣䅁䅁䥁㕄〴䵁䅉䅅䅁䙁䅁䅁睁䵁䅁䅁兂䅁䅁䅁穗偂兑䅯杬䅁䅁䅯䅍䅁䅁䅯睂䅅䅁䅅䅁䉁䅁䅁兂䅁䅁䅁䅁䅁䅁杷允䅁䅁䅕䅁䑁䅁䅷䅁䙁䅁䅁䅁元癤䅨权湃䅁䅁权㑁䅁䅁权䡁允䅁允䅁䅁䅅䅁䭁䅁䉯䅁䵁䅉䅅䅁䙁䅁䅁睁䵁䅁䅁兂䅁䅁䅁䥂倱兑䅯䅫䅁䅁䅯睒䅁䅁䅯睂䅅䅁䅅䅁䉁䅁䅁权䭁允䅁䍄䉁䅁䅁兂䅁䅁䅍䅄䅁䅁䅕䅁䅁䑁歪歔䭅乁䅁䅁䭁䑁䅧䅁䭁䅁䉣䅁䉁䅁䅁允䅁䅁䅕䅁䅁䅁䅁䅁䵁䅉䅅䅁䙁䅁䅁睁䵁䅁䅁兂䅁䅁䅁䥂倱兑䅯杯䅁䅁䅯䅓䅁䅁䅯睂䅅䅁䅅䅁䉁䅁䅁兂䙄歉㙭併琰村杷允䅁䅁䅕䅁䑁䅁䅷䅁䙁䅁䅁䅁䕁啪䈹权坃䅁䅁权䥂䅁䅁权䡁允䅁允䅁䅁䅅䅁䙁偁奓癅猱癖䉖䍄䉁䅁䅁兂䅁䅁䅍䅄䅁䅁䅕䅁䅁䙁睳ご䭅䭁䅍䅁䭁䕁䅁䅁䭁䅁䉣䅁䉁䅁䅁允䅁䅁䅕瑭の改桥啖䵉䅉䅅䅁䙁䅁䅁睁䵁䅁䅁兂䅁䅁䅃ㅏ偬兑䅯睯䅁䅁䅯䅐䅁䅁䅯睂䅅䅁䅅䅁䉁䅁䅁兂䝄䕤穧婁䭰村杷允䅁䅁䅕䅁䑁䅁䅷䅁䙁䅁䅁䵁䑸婌䉰权䙄䅁䅁权祁䅁䅁权䡁允䅁允䅁䅁䅅䅁䙁䅁䅁䅁䅁䅁䅁䍄䉁䅁䅁兂䅁䅁䅍䅄䅁䅁䅕䅁䅁䑧婴ご䭅佁䄴䅁䭁䕁䅕䅁䭁䅁䉣䅁䉁䅁䅁允䅁䅁䅕塊桐坍橥䕓䵁䅉䅅䅁䙁䅁䅁睁䵁䅁䅁兂䅁䅁䅁䥂倱兑䅯䅯䅁䅁䅯兓䅁䅁䅯睂䅅䅁䅅䅁䉁䅁䅁兂䅁䅁䅁䅁䅁䅁杷允䅁䅁䅕䅁䑁䅁䅷䅁䙁䅁䅁䅁䕁啪䈹权楃䅁䅁权䩂䅁䅁权䡁允䅁允䅁䅁䅅䅁䙁䅁䅁䅁䅁䅁䅁䍄䉁䅁䅁兂䅁䅁䅍䅄䅁䅁䅕䅁䅁䭁欫ご䭅䱁䅍䅁䭁䍁䄸䅁䭁䅁䉣䅁䉁䅁䅁允䅁䅁䅕䅁䅁䅁䅁䅁䵁䅉䅅䅁䙁䅁䅁睁䵁䅁䅁兂䅁䅁䅃楡倵兑䅯关䅁䅁䅯免䅁䅁䅯睂䅅䅁䅅䅁䉁䅁䅁兂䅁䅁䅁䅁䅁䅁杷允䅁䅁䅕䅁䑁䅁䅷䅁䙁䅁䅁䅁䕁啪䈹权橃䅁䅁权䩂䅁䅁权䡁允䅁允䅁䅁䅅䅁䙁䅁䅁䅁䅁䅁䅁䍄䉁䅁䅁兂䅁䅁䅍䅄䅁䅁䅕䅁䅁䥷楄䕕䭅䱁䅑䅁䭁䕁䅷䅁䭁䅁䉣䅁䉁䅁䅁允䅁䅁䅕ㄱ汶㡴乢〷䵅䅉䅅䅁䙁䅁䅁睁䵁䅁䅁兂䅁䅁䅁䥂倱兑䅯杬䅁䅁䅯兓䅁䅁䅯睂䅅䅁䅅䅁䉁䅁䅁兂䅁䅁䅁䅁䅁䅁杷允䅁䅁䅕䅁䑁䅁䅷䅁䙁䅁䅁䅁䕁啪䈹权汃䅁䅁权䩂䅁䅁权䡁允䅁允䅁䅁䅅䅁䡁䅁䅁䅁䅂⭊䅒䍄䉁䅁䅁兂䅁䅁䅍䅄䅁䅁䅕䅁䅁䑁歪歔䭅䱁䅅䅁䭁䕁䅁䅁䭁䅁䉣䅁䉁䅁䅁允䅁䅁䅕䅁䅁䅁䅁䅁䵁䅉䅅䅁䙁䅁䅁睁䵁䅁䅁兂䅁䅁䅁䥂倱兑䅯杯䅁䅁䅯兎䅁䅁䅯睂䅅䅁䅅䅁䉁䅁䅁兂桂佥浓⽬砰村杷允䅁䅁䅕䅁䑁䅁䅷䅁䙁䅁䅁䅁灂唸䈵权橃䅁䅁权㕁䅁䅁权䡁允䅁允䅁䅁䅅䅁䙁䅁䅁䡡獑卍䍆䍄䉁䅁䅁兂䅁䅁䅍䅄䅁䅁䅕䅁䅁䅁乓ご䭅䱁䅍䅁䭁䑁䅷䅁䭁䅁䉣䅁䉁䅁䅁允䅁䅁䅕瀵伵㉷䴱䕒䵉䅉䅅䅁䙁䅁䅁睁䵁䅁䅁兂䅁䅁䅁䵯㝮䅑䅯睰䅁䅁䅯兏䅁䅁䅯睂䅅䅁䅅䅁䉁䅁䅁权䭁允䅁䍄䉁䅁䅁兂䅁䅁䅍䅄䅁䅁䅕䅁䅁䡁瑳ご䭅䵁䄴䅁䭁䕁䅳䅁䭁䅁䉣䅁䉁䅁䅁允䅁䅁䅕伴き慢䥫吶䴸䅉䅅䅁䙁䅁䅁睁䵁䅁䅁兂䅁䅁䅃䝑偖兑䅯兰䅁䅁䅯兔䅁䅁䅯睂䅅䅁䅅䅁䉁䅁䅁睂䅁䅁䅁䵉汌䅑杷允䅁䅁䅕䅁䑁䅁䅷䅁䙁䅁䅁䥁煂歌䈹权い䅁䅁权硁䅁䅁权䡁允䅁允䅁䅁䅅䅁䙁䅁䅁䅁䅁䅁䅁䍄䉁䅁䅁兂䅁䅁䅍䅄䅁䅁䅕䅁䅁䅁乓ご䭅䭁䅍䅁䭁䑁䅕䅁䭁䅁䉣䅁䉁䅁䅁允䅁䅁䅕䅁䅁䅁䅁䅁䵁䅉䅅䅁䙁䅁䅁睁䵁䅁䅁兂䅁䅁䅁䥂倱兑䅯兰䅁䅁䅯兎䅁䅁䅯睂䅅䅁䅅䅁䉁䅁䅁睂䅁䅁䅁䘴歔䅑杷允䅁䅁䅕䅁䑁䅁䅷䅁䙁䅁䅁䅁癃䕰䈹权㡄䅁䅁权祁䅁䅁权䡁允䅁允䅁䅁䅅䅁䙁䅁䅁䅁䅁䅁䅁䍄䉁䅁䅁兂䅁䅁䅍䅄䅁䅁䅕䅁䅁䕁乄〫䭁䵁䅧䅁䭁䑁䅣䅁䭁䅁䉣䅁䉁䅁䅁允䅁䅁䅕䅁䅁䅁䅁䅁䵁䅉䅅䅁䙁䅁䅁睁䵁䅁䅁兂䅁䅁䵄祑愲兑䅯䄵䅁䅁䅯免䅁䅁䅯睂䅅䅁䅅䅁䉁䅁䅁兂䅁䅁䅁䅁䅁䅁杷允䅁䅁䅕䅁䑁䅁䅷䅁䙁䅁䅁䅁䕁啪䈹权元䅁䅁权ㅁ䅁䅁权䡁允䅁允䅁䅁䅅䅁䭁䅁䉯䅁䵁䅉䅅䅁䙁䅁䅁睁䵁䅁䅁兂䅁䅁䅃偣佂兑䅯朰䅁䅁䅯材䅁䅁䅯睂䅅䅁䅅䅁䉁䅁䅁兂塄㍯㥁汃瑣䅑杷允䅁䅁䅕䅁䑁䅁䅷䅁䙁䅁䅁䅁䕁啪䈹权元䅁䅁权䱂䅁䅁权䡁允䅁允䅁䅁䅅䅁䭁䅁䉯䅁䵁䅉䅅䅁䙁䅁䅁睁䵁䅁䅁兂䅁䅁䅁䥂倱兑䅯䅯䅁䅁䅯睁䅁䅁䅯睂䅅䅁䅅䅁䉁䅁䅁兂睁丸㉙歈硯䅑杷允䅁䅁䅕䅁䑁䅁䅷䅁䙁䅁䅁䅁杂癹䅴权䉄䅁䅁权㕁䅁䅁权䡁允䅁允䅁䅁䅅䅁䙁䅁䅁䅁䅁䅁䅁䍄䉁䅁䅁兂䅁䅁䅍䅄䅁䅁䅕䅁䅁䡧睄歔䭅䱁䅳䅁䭁䕁䅙䅁䭁䅁䉣䅁䉁䅁䅁允䅁䅁䅕⼯䐸摆杉歍䵉䅉䅅䅁䙁䅁䅁睁䵁䅁䅁兂䅁䅁䅁祥倱兑䅯䅫䅁䅁䅯睑䅁䅁䅯睂䅅䅁䅅䅁䉁䅁䅁权䭁允䅁䍄䉁䅁䅁兂䅁䅁䅍䅄䅁䅁䅕䅁䅁䩁㉂䔫䭁䩁䅁䅁䭁䑁䅕䅁䭁䅁䉣䅁䉁䅁䅁允䅁䅁䅯权䅅䅁杷允䅁䅁䅕䅁䑁䅁䅷䅁䙁䅁䅁䅁灂唸䈵权啄䅁䅁权癁䅁䅁权䡁允䅁允䅁䅁䅅䅁䙁䅁䅁䅁䅁䅁䅁䍄䉁䅁䅁兂䅁䅁䅍䅄䅁䅁䅕䅁䅁䡁瑳ご䭅䭁䅫䅁䭁䍁䅷䅁䭁䅁䉣䅁䉁䅁䅁允䅁䅁䅯权䅅䅁杷允䅁䅁䅕䅁䑁䅁䅷䅁䙁䅁䅁䅁权晹䅴权坃䅁䅁权䡂䅁䅁权䡁允䅁允䅁䅁䅅䅁䙁䡁煫䐲焸礱䌹䍄䉁䅁䅁兂䅁䅁䅍䅄䅁䅁䅕䅁䅁䡁䭄〫䭁䵁䅳䅁䭁䍁䅷䅁䭁䅁䉣䅁䉁䅁䅁允䅁䅁䅕䅁䅁䅁䅁䅁䵁䅉䅅䅁䙁䅁䅁睁䵁䅁䅁兂䅁䅁䅁晡但兑䅯杯䅁䅁䅯児䅁䅁䅯睂䅅䅁䅅䅁䉁䅁䅁兂权獴共睂牤村杷允䅁䅁䅕䅁䑁䅁䅷䅁䙁䅁䅁䅁䕁啪䈹权橃䅁䅁权䵂䅁䅁权䡁允䅁允䅁䅁䅅䅁䙁䅁䅁䅁䅁䅁䅁䍄䉁䅁䅁兂䅁䅁䅍䅄䅁䅁䅕䅁䅁䅁乓ご䭅䩁䅙䅁䭁䕁䅷䅁䭁䅁䉣䅁䉁䅁䅁允䅁䅁䅕䅁䅁䅁䅁䅁䵁䅉䅅䅁䙁䅁䅁睁䵁䅁䅁兂䅁䅁䅁䥂倱兑䅯杯䅁䅁䅯材䅁䅁䅯睂䅅䅁䅅䅁䉁䅁䅁兂⭃湑汶汗㥕村杷允䅁䅁䅕䅁䑁䅁䅷䅁䙁䅁䅁䅁䕁啪䈹权元䅁䅁权⭁䅁䅁权䡁允䅁允䅁䅁䅅䅁䭁䅁䉯䅁䵁䅉䅅䅁䙁䅁䅁睁䵁䅁䅁兂䅁䅁䅃ㅏ偬兑䅯朳䅁䅁䅯䅏䅁䅁䅯睂䅅䅁䅅䅁䉁䅁䅁兂䅁䅁䅁䅁䅁䅁杷允䅁䅁䅕䅁䑁䅁䅷䅁䙁䅁䅁䅁䕁啪䈹权楃䅁䅁权䭂䅁䅁权䡁允䅁允䅁䅁䅅䅁䙁䩁㐸漵噮は䍤䍄䉁䅁䅁兂䅁䅁䅍䅄䅁䅁䅕䅁䅁䙁坔歔䭅䵁䅍䅁䭁䕁䄰䅁䭁䅁䉣䅁䉁䅁䅁允䅁䅁䅕倴剣朰眶歃䵁䅉䅅䅁䙁䅁䅁睁䵁䅁䅁兂䅁䅁䅁䥂倱兑䅯杬䅁䅁䅯杓䅁䅁䅯睂䅅䅁䅅䅁䉁䅁䅁兂䉄㙢潋卸坍村杷允䅁䅁䅕䅁䑁䅁䅷䅁䙁䅁䅁䅁䕁啪䈹权汃䅁䅁权䭂䅁䅁权䡁允䅁允䅁䅁䅅䅁䡁䅁䅁䅁䅄畚䅖䍄䉁䅁䅁兂䅁䅁䅍䅄䅁䅁䅕䅁䅁佁䉃䔫䭁䩁䅙䅁䭁䍁䄴䅁䭁䅁䉣䅁䉁䅁䅁允䅁䅁䅕䅁䅁䨱牒䔯䵅䅉䅅䅁䙁䅁䅁睁䵁䅁䅁兂䅁䅁䅃楡倵兑䅯杴䅁䅁䅯䅓䅁䅁䅯睂䅅䅁䅅䅁䉁䅁䅁兂䅁䅁䅁䅁䅁䅁杷允䅁䅁䅕䅁䑁䅁䅷䅁䙁䅁䅁䅁杄晧䅨权祄䅁䅁权㥁䅁䅁权䡁允䅁允䅁䅁䅅䅁䙁䍁捬㡪ㅌ䉋䅸䍄䉁䅁䅁兂䅁䅁䅍䅄䅁䅁䅕䅁䅁䕁昰䕕䭅䩁䅙䅁䭁䑁䅫䅁䭁䅁䉣䅁䉁䅁䅁允䅁䅁䅕䅁䕁䱆瀹䕆䵉䅉䅅䅁䙁䅁䅁睁䵁䅁䅁兂䅁䅁䅃ㅏ偬兑䅯杬䅁䅁䅯杏䅁䅁䅯睂䅅䅁䅅䅁䉁䅁䅁兂䅁䵁㡃䥦䑑村杷允䅁䅁䅕䅁䑁䅁䅷䅁䙁䅁䅁䅁乃唰䈵权楄䅁䅁权䱂䅁䅁权䡁允䅁允䅁䅁䅅䅁䙁䅁䅁䅁䅁䅁䅁䍄䉁䅁䅁兂䅁䅁䅍䅄䅁䅁䅕䅁䅁䅁乓ご䭅䭁䅁䅁䭁䕁䅉䅁䭁䅁䉣䅁䉁䅁䅁允䅁䅁䅕卑偔瑶收䕍䵁䅉䅅䅁䙁䅁䅁睁䵁䅁䅁兂䅁䅁䅁䥂倱兑䅯杯䅁䅁䅯村䅁䅁䅯睂䅅䅁䅅䅁䉁䅁䅁兂㉃潈⽖䑋䱖村杷允䅁䅁䅕䅁䑁䅁䅷䅁䙁䅁䅁䅁䕁啪䈹权坃䅁䅁权乂䅁䅁权䡁允䅁允䅁䅁䅅䅁䙁䑁甫祃噍䉰䌱䍄䉁䅁䅁兂䅁䅁䅍䅄䅁䅁䅕䅁䅁䕧求ご䭅䭁䅍䅁䭁䑁䄴䅁䭁䅁䉣䅁䉁䅁䅁允䅁䅁䅕㙮㑩乭畤じ䵉䅉䅅䅁䙁䅁䅁睁䵁䅁䅁兂䅁䅁䅁䵑㜳䅑䅯典䅁䅁䅯睐䅁䅁䅯睂䅅䅁䅅䅁䉁䅁䅁兂䅁䅁䅁䅁䅁䅁杷允䅁䅁䅕䅁䑁䅁䅷䅁䙁䅁䅁䥁煂歌䈹权元䅁䅁权㍁䅁䅁权䡁允䅁允䅁䅁䅅䅁䭁䅁䉯䅁䵁䅉䅅䅁䙁䅁䅁睁䵁䅁䅁兂䅁䅁䅁䥂倱兑䅯杬䅁䅁䅯睁䅁䅁䅯睂䅅䅁䅅䅁䉁䅁䅁兂敄獄博橩灅村杷允䅁䅁䅕䅁䑁䅁䅷䅁䙁䅁䅁䅁䅂智䅴权元䅁䅁权癁䅁䅁权䡁允䅁允䅁䅁䅅䅁䭁䅁䉯䅁䵁䅉䅅䅁䙁䅁䅁睁䵁䅁䅁兂䅁䅁䅃楡倵兑䅯具䅁䅁䅯村䅁䅁䅯睂䅅䅁䅅䅁䉁䅁䅁兂㕂穑䑋う汅䅑杷允䅁䅁䅕䅁䑁䅁䅷䅁䙁䅁䅁䅁癃䕰䈹权穃䅁䅁权㝁䅁䅁权䡁允䅁允䅁䅁䅅䅁䙁偁⼹剑慺䘯䍨䍄䉁䅁䅁兂䅁䅁䅍䅄䅁䅁䅕䅁䅁䑧婴ご䭅䭁䅁䅁䭁䑁䅁䅁䭁䅁䉣䅁䉁䅁䅁允䅁䅁䅕灭婭婭婮捍䵁䅉䅅䅁䙁䅁䅁睁䵁䅁䅁兂䅁䅁䅁䵑㜳䅑䅯䅫䅁䅁䅯杍䅁䅁䅯睂䅅䅁䅅䅁䉁䅁䅁权䭁允䅁䍄䉁䅁䅁兂䅁䅁䅍䅄䅁䅁䅕䅁䅁䙁睳ご䭅䭁䄸䅁䭁䑁䄸䅁䭁䅁䉣䅁䉁䅁䅁允䅁䅁䅕䅁䅁䅁䅁䅁䵁䅉䅅䅁䙁䅁䅁睁䵁䅁䅁兂䅁䅁䅁䵑㜳䅑䅯䅯䅁䅁䅯䅎䅁䅁䅯睂䅅䅁䅅䅁䉁䅁䅁兂扄堫焵䉶ㅑ䅑杷允䅁䅁䅕䅁䑁䅁䅷䅁䙁䅁䅁䅁啂欱䈵权㥃䅁䅁权硁䅁䅁权䡁允䅁允䅁䅁䅅䅁䙁䅁䅁䅁䅁䅁䅁䍄䉁䅁䅁兂䅁䅁䅍䅄䅁䅁䅕䅁䅁䙁睳ご䭅䭁䄸䅁䭁䑁䅉䅁䭁䅁䉣䅁䉁䅁䅁允䅁䅁䅕䅁䅁䅁䅁䅁䵁䅉䅅䅁䙁䅁䅁睁䵁䅁䅁兂䅁䅁䅁䍉㕪䅑䅯朷䅁䅁䅯䅍䅁䅁䅯睂䅅䅁䅅䅁䉁䅁䅁兂䅁䅁䅁䅁䅁䅁杷允䅁䅁䅕䅁䑁䅁䅷䅁䙁䅁䅁䅁㝂啌䈹权䭄䅁䅁权祁䅁䅁权䡁允䅁允䅁䅁䅅䅁䙁䅁䅁䅁䅁䅁䅁䍄䉁䅁䅁兂䅁䅁䅍䅄䅁䅁䅕䅁䅁䕁乄〫䭁䭁䅍䅁䭁䑁䅑䅁䭁䅁䉣䅁䉁䅁䅁允䅁䅁䅕允䅃兇灁啊䵉䅉䅅䅁䙁䅁䅁睁䵁䅁䅁兂䅁䅁䅁剔儹兑䅯兰䅁䅁䅯兏䅁䅁䅯睂䅅䅁䅅䅁䉁䅁䅁睂䅁䅁䅁乯桘䅑杷允䅁䅁䅕䅁䑁䅁䅷䅁䙁䅁䅁䅁䅂智䅴权元䅁䅁权ぁ䅁䅁权䡁允䅁允䅁䅁䅅䅁䭁䅁䉯䅁䵁䅉䅅䅁䙁䅁䅁睁䵁䅁䅁兂䅁䅁䅁晡但兑䅯杬䅁䅁䅯䅏䅁䅁䅯睂䅅䅁䅅䅁䉁䅁䅁兂允汔渳搲䉫村杷允䅁䅁䅕䅁䑁䅁䅷䅁䙁䅁䅁䅁灂唸䈵权灃䅁䅁权㝁䅁䅁权䡁允䅁允䅁䅁䅅䅁䭁䅁䉯䅁䵁䅉䅅䅁䙁䅁䅁睁䵁䅁䅁兂䅁䅁䅁䵑㜳䅑䅯杯䅁䅁䅯睍䅁䅁䅯睂䅅䅁䅅䅁䉁䅁䅁兂䅁䝁䱂㍱扒村杷允䅁䅁䅕䅁䑁䅁䅷䅁䙁䅁䅁䅁䅂智䅴权汃䅁䅁权㑁䅁䅁权䡁允䅁允䅁䅁䅅䅁䡁䅁䅁䅁䅁佱䅆䍄䉁䅁䅁兂䅁䅁䅍䅄䅁䅁䅕䅁䅁䕁乄〫䭁䩁䅁䅁䭁䑁䅫䅁䭁䅁䉣䅁䉁䅁䅁允䅁䅁䅯权䅅䅁杷允䅁䅁䅕䅁䑁䅁䅷䅁䙁䅁䅁䅁扂䕍䈹权楃䅁䅁权祁䅁䅁权䡁允䅁允䅁䅁䅅䅁䙁䅁䅁䅁䅁䅁䅁䍄䉁䅁䅁兂䅁䅁䅍䅄䅁䅁䅕䅁䅁䕁乄〫䭁䭁䅉䅁䭁䑁䅯䅁䭁䅁䉣䅁䉁䅁䅁允䅁䅁䅕䅁睁歎挶す䵉䅉䅅䅁䙁䅁䅁睁䵁䅁䅁兂䅁䅁䅁䵑㜳䅑䅯睯䅁䅁䅯杏䅁䅁䅯睂䅅䅁䅅䅁䉁䅁䅁兂䅁䥁煃䕹硙村杷允䅁䅁䅕䅁䑁䅁䅷䅁䙁䅁䅁䅁乂ㅈ䉂权癃䅁䅁权⭁䅁䅁权䡁允䅁允䅁䅁䅅䅁䙁偁煹特吹䅓䅆䍄䉁䅁䅁兂䅁䅁䅍䅄䅁䅁䅕䅁䅁䍁潁唫䭁䱁䅙䅁䭁䕁䅅䅁䭁䅁䉣䅁䉁䅁䅁允䅁䅁䅕䅁䅁剔晷啈䵉䅉䅅䅁䙁䅁䅁睁䵁䅁䅁兂䅁䅁䅁䵑㜳䅑䅯兰䅁䅁䅯杏䅁䅁䅯睂䅅䅁䅅䅁䉁䅁䅁睂䅁䅁䅁䅙楐䅑杷允䅁䅁䅕䅁䑁䅁䅷䅁䙁䅁䅁䅁䅄倹䅴权湃䅁䅁权㝁䅁䅁权䡁允䅁允䅁䅁䅅䅁䭁䅁䉯䅁䵁䅉䅅䅁䙁䅁䅁睁䵁䅁䅁兂䅁䅁䅁䵑㜳䅑䅯䅫䅁䅁䅯杏䅁䅁䅯睂䅅䅁䅅䅁䉁䅁䅁权䭁允䅁䍄䉁䅁䅁兂䅁䅁䅍䅄䅁䅁䅕䅁䅁䡁䭄〫䭁䭁䅉䅁䭁䑁䄰䅁䭁䅁䉣䅁䉁䅁䅁允䅁䅁䅕䥁慁兡㘲此䵉䅉䅅䅁䙁䅁䅁睁䵁䅁䅁兂䅁䅁䅃䅖兒兑䅯朹䅁䅁䅯䅐䅁䅁䅯睂䅅䅁䅅䅁䉁䅁䅁兂䱁獥瑈⭯慮睐杷允䅁䅁䅕䅁䑁䅁䅷䅁䙁䅁䅁䅁杁偋䅬权权䅁䅁权ぁ䅁䅁权䡁允䅁允䅁䅁䅅䅁䙁䡁䠲婭丶呐䅊䍄䉁䅁䅁兂䅁䅁䅍䅄䅁䅁䅕䅁䅁䝧畯ご䭅偁䅉䅁䭁䑁䅧䅁䭁䅁䉣䅁䉁䅁䅁允䅁䅁䅕䅁䅁䅁䅁䅁䵁䅉䅅䅁䙁䅁䅁睁䵁䅁䅁兂䅁䅁䅁䵣㝲䅑䅯杬䅁䅁䅯睁䅁䅁䅯睂䅅䅁䅅䅁䉁䅁䅁兂䅁䵁㕁楆ぷ村杷允䅁䅁䅕䅁䑁䅁䅷䅁䙁䅁䅁䅁䅂智䅴权䡄䅁䅁权獁䅁䅁权䡁允䅁允䅁䅁䅅䅁䙁䅁䅁䅁䅁䅁䅁䍄䉁䅁䅁兂䅁䅁䅍䅄䅁䅁䅕䅁䅁䑁歪歔䭅䭁䅕䅁䭁䍁䄸䅁䭁䅁䉣䅁䉁䅁䅁允䅁䅁䅯䅁䅁䅁杷允䅁䅁䅕䅁䑁䅁䅷䅁䙁䅁䅁䥁啂䙂䉂权卄䅁䅁权䑁䅁䅁权䡁允䅁允䅁䅁䅅䅁䙁䡁祴砹祙呒䅖䍄䉁䅁䅁兂䅁䅁䅍䅄䅁䅁䅕䅁䅁䕁乄〫䭁䭁䅕䅁䭁䑁䅣䅁䭁䅁䉣䅁䉁䅁䅁允䅁䅁䅣䅁䅁䭁敂欴䵁䅉䅅䅁䙁䅁䅁睁䵁䅁䅁兂䅁䅁䅁䤴㑈䅑䅯典䅁䅁䅯杏䅁䅁䅯睂䅅䅁䅅䅁䉁䅁䅁兂兄䍺䭈祍夰䅑杷允䅁䅁䅕䅁䑁䅁䅷䅁䙁䅁䅁䅁啂欱䈵权潄䅁䅁权ぁ䅁䅁权䡁允䅁允䅁䅁䅅䅁䙁䭁䝩䍒乫汮䅆䍄䉁䅁䅁兂䅁䅁䅍䅄䅁䅁䅕䅁䅁䕁乄〫䭁䭁䅉䅁䭁䑁䅳䅁䭁䅁䉣䅁䉁䅁䅁允䅁䅁䅕䅁䅂奥婉止䵉䅉䅅䅁䙁䅁䅁睁䵁䅁䅁兂䅁䅁䅁䵑㜳䅑䅯杯䅁䅁䅯䅑䅁䅁䅯睂䅅䅁䅅䅁䉁䅁䅁兂䅁䙁啨煒祂村杷允䅁䅁䅕䅁䑁䅁䅷䅁䙁䅁䅁䅁杄晧䅨权楃䅁䅁权㍁䅁䅁权䡁允䅁允䅁䅁䅅䅁䙁䅁䅁乕睤ㅕ䍒䍄䉁䅁䅁兂䅁䅁䅍䅄䅁䅁䅕䅁䅁䕁乄〫䭁䭁䅍䅁䭁䕁䅁䅁䭁䅁䉣䅁䉁䅁䅁允䅁䅁䅕䅁䅂偓䠲䕕䵉䅉䅅䅁䙁䅁䅁睁䵁䅁䅁兂䅁䅁䅁剔儹兑䅯睰䅁䅁䅯兓䅁䅁䅯睂䅅䅁䅅䅁䉁䅁䅁权䭁允䅁䍄䉁䅁䅁兂䅁䅁䅍䅄䅁䅁䅕䅁䅁䕁乄〫䭁䩁䅙䅁䭁䕁䅁䅁䭁䅁䉣䅁䉁䅁䅁允䅁䅁䅕䅁䅂婇奯ぎ䵉䅉䅅䅁䙁䅁䅁睁䵁䅁䅁兂䅁䅁䅁晡但兑䅯具䅁䅁䅯睍䅁䅁䅯睂䅅䅁䅅䅁䉁䅁䅁兂䅁䅁䅁䅁䅁䅁杷允䅁䅁䅕䅁䑁䅁䅷䅁䙁䅁䅁䅁乂ㅈ䉂权卄䅁䅁权㑁䅁䅁权䡁允䅁允䅁䅁䅅䅁䙁䅁䅁䅁䅁䅁䅁䍄䉁䅁䅁兂䅁䅁䅍䅄䅁䅁䅕䅁䅁䕁昰䕕䭅偁䅁䅁䭁䕁䅁䅁䭁䅁䉣䅁䉁䅁䅁允䅁䅁䅕ㅇ啃海䑫啇䵁䅉䅅䅁䙁䅁䅁睁䵁䅁䅁兂䅁䅁䅁䵯㝮䅑䅯䅫䅁䅁䅯杏䅁䅁䅯睂䅅䅁䅅䅁䉁䅁䅁权䭁允䅁䍄䉁䅁䅁兂䅁䅁䅍䅄䅁䅁䅕䅁䅁䵁い〫䭁佁䅷䅁䭁䕁䅷䅁䭁䅁䉣䅁䉁䅁䅁允䅁䅁䅕桦睚晉䰶樸䴸䅉䅅䅁䙁䅁䅁睁䵁䅁䅁兂䅁䅁䅁乖佚兑䅯䄵䅁䅁䅯睁䅁䅁䅯睂䅅䅁䅅䅁䉁䅁䅁兂杁桢歩卥⬯睐杷允䅁䅁䅕䅁䑁䅁䅷䅁䙁䅁䅁䅁允晧䅨权㉄䅁䅁权䵂䅁䅁权䡁允䅁允䅁䅁䅅䅁䙁佁乇噆䝬晊⽍䍄䉁䅁䅁兂䅁䅁䅍䅄䅁䅁䅕䅁䅁䕁乄〫䭁䭁䅕䅁䭁䕁䅁䅁䭁䅁䉣䅁䉁䅁䅁允䅁䅁䅣䅁䅁䅁㙃欴䵁䅉䅅䅁䙁䅁䅁睁䵁䅁䅁兂䅁䅁䅁祥倱兑䅯䅴䅁䅁䅯睎䅁䅁䅯睂䅅䅁䅅䅁䉁䅁䅁兂䅁䅁䅁䅁䅁䅁杷允䅁䅁䅕䅁䑁䅁䅷䅁䙁䅁䅁䅁䅂智䅴权元䅁䅁权䅂䅁䅁权䡁允䅁允䅁䅁䅅䅁䭁䅁䉯䅁䵁䅉䅅䅁䙁䅁䅁睁䵁䅁䅁兂䅁䅁䅁䵑㜳䅑䅯䅯䅁䅁䅯児䅁䅁䅯睂䅅䅁䅅䅁䉁䅁䅁兂䅁䅁䅁䅁䅁䅁杷允䅁䅁䅕䅁䑁䅁䅷䅁䙁䅁䅁䅁元癤䅨权橃䅁䅁权䥂䅁䅁权䡁允䅁允䅁䅁䅅䅁䙁䅁䅁䉵䩃㉶䍆䍄䉁䅁䅁兂䅁䅁䅍䅄䅁䅁䅕䅁䅁䝁䭄〫䭁佁䅁䅁䭁䕁䅣䅁䭁䅁䉣䅁䉁䅁䅁允䅁䅁䅕橄䔰硄摦䕄䵁䅉䅅䅁䙁䅁䅁睁䵁䅁䅁兂䅁䅁䅁䵯㝮䅑䅯睵䅁䅁䅯䅒䅁䅁䅯睂䅅䅁䅅䅁䉁䅁䅁兂䅁佁灁橦汯村杷允䅁䅁䅕䅁䑁䅁䅷䅁䙁䅁䅁䅁乃唰䈵权㑄䅁䅁权䭂䅁䅁权䡁允䅁允䅁䅁䅅䅁䙁䅁䅁䅁䅁䅁䅁䍄䉁䅁䅁兂䅁䅁䅍䅄䅁䅁䅕䅁䅁䕧求ご䭅䭁䅁䅁䭁䍁䄸䅁䭁䅁䉣䅁䉁䅁䅁允䅁䅁䅕䅁䅁䅁䅁䅁䵁䅉䅅䅁䙁䅁䅁睁䵁䅁䅁兂䅁䅁䅁䵑㜳䅑䅯杯䅁䅁䅯李䅁䅁䅯睂䅅䅁䅅䅁䉁䅁䅁兂䅁䉁摧刳㝎村杷允䅁䅁䅕䅁䑁䅁䅷䅁䙁䅁䅁䅁扂䕍䈹权元䅁䅁权䥂䅁䅁权䡁允䅁允䅁䅁䅅䅁䭁䅁䉯䅁䵁䅉䅅䅁䙁䅁䅁睁䵁䅁䅁兂䅁䅁䅁䍉㕪䅑䅯䄵䅁䅁䅯䅒䅁䅁䅯睂䅅䅁䅅䅁䉁䅁䅁兂䅁䅁䅁䅁䅁䅁杷允䅁䅁䅕䅁䑁䅁䅷䅁䙁䅁䅁䅁权晹䅴权潄䅁䅁权⭁䅁䅁权䡁允䅁允䅁䅁䅅䅁䙁䙁瀲渰䵣ㅈ䅆䍄䉁䅁䅁兂䅁䅁䅍䅄䅁䅁䅕䅁䅁䕁乄〫䭁䭁䅍䅁䭁䑁䅙䅁䭁䅁䉣䅁䉁䅁䅁允䅁䅁䅕䅁䅄䉣⭌さ䵉䅉䅅䅁䙁䅁䅁睁䵁䅁䅁兂䅁䅁䅁䵑㜳䅑䅯杬䅁䅁䅯李䅁䅁䅯睂䅅䅁䅅䅁䉁䅁䅁兂䅁䅁捁獐㙉村杷允䅁䅁䅕䅁䑁䅁䅷䅁䙁䅁䅁䅁元癤䅨权䉄䅁䅁权畁䅁䅁权䡁允䅁允䅁䅁䅅䅁䙁䝁桕坉瘳硣䅰䍄䉁䅁䅁兂䅁䅁䅍䅄䅁䅁䅕䅁䅁䑧婴ご䭅䭁䄸䅁䭁䑁䅳䅁䭁䅁䉣䅁䉁䅁䅁允䅁䅁䅕䅁䅁䅁䅁䅁䵁䅉䅅䅁䙁䅁䅁睁䵁䅁䅁兂䅁䅁䅄佧兊兑䅯䅫䅁䅁䅯杍䅁䅁䅯睂䅅䅁䅅䅁䉁䅁䅁权䭁允䅁䍄䉁䅁䅁兂䅁䅁䅍䅄䅁䅁䅕䅁䅁䥷楄䕕䭅䱁䅧䅁䭁䑁䅕䅁䭁䅁䉣䅁䉁䅁䅁允䅁䅁䅕婪䅒ぱ䐵か䵁䅉䅅䅁䙁䅁䅁睁䵁䅁䅁兂䅁䅁䅄佧兊兑䅯䄹䅁䅁䅯睓䅁䅁䅯睂䅅䅁䅅䅁䉁䅁䅁兂䅁䅁䅁䅁䅁䅁杷允䅁䅁䅕䅁䑁䅁䅷䅁䙁䅁䅁䅁元癤䅨权权䅁䅁权㡁䅁䅁权䡁允䅁允䅁䅁䅅䅁䙁䱁㕏焳⽫䍢䅬䍄䉁䅁䅁兂䅁䅁䅍䅄䅁䅁䅕䅁䅁䩁㉂䔫䭁偁䅯䅁䭁䑁䅯䅁䭁䅁䉣䅁䉁䅁䅁允䅁䅁䅕䅁䅁䅁䅁䅁䵁䅉䅅䅁䙁䅁䅁睁䵁䅁䅁兂䅁䅁䅁住佒兑䅯朰䅁䅁䅯児䅁䅁䅯睂䅅䅁䅅䅁䉁䅁䅁兂䅁䅁䅁䅁䅁䅁杷允䅁䅁䅕䅁䑁䅁䅷䅁䙁䅁䅁䅁允晧䅨权ぃ䅁䅁权䝂䅁䅁权䡁允䅁允䅁䅁䅅䅁䙁䅁䅁佭呉䜳䍸䍄䉁䅁䅁兂䅁䅁䅍䅄䅁䅁䅕䅁䅁䕁乄〫䭁䭁䅉䅁䭁䕁䅑䅁䭁䅁䉣䅁䉁䅁䅁允䅁䅁䅕䅁楂獏橖歧䵉䅉䅅䅁䙁䅁䅁睁䵁䅁䅁兂䅁䅁䅃楡倵兑䅯䅯䅁䅁䅯䅓䅁䅁䅯睂䅅䅁䅅䅁䉁䅁䅁兂䅁䅁䅁䅁䅁䅁杷允䅁䅁䅕䅁䑁䅁䅷䅁䙁䅁䅁䅁䅂智䅴权汃䅁䅁权䕂䅁䅁权䡁允䅁允䅁䅁䅅䅁䡁䅁䅁䅁权佣䅎䍄䉁䅁䅁兂䅁䅁䅍䅄䅁䅁䅕䅁䅁䍁潁唫䭁䭁䅍䅁䭁䕁䅷䅁䭁䅁䉣䅁䉁䅁䅁允䅁䅁䅕䅁杁⽶䝗げ䵉䅉䅅䅁䙁䅁䅁睁䵁䅁䅁兂䅁䅁䅁䵑㜳䅑䅯䅯䅁䅁䅯杒䅁䅁䅯睂䅅䅁䅅䅁䉁䅁䅁兂あ䘹䡰扶坍䅑杷允䅁䅁䅕䅁䑁䅁䅷䅁䙁䅁䅁䅁䅂智䅴权楃䅁䅁权䝂䅁䅁权䡁允䅁允䅁䅁䅅䅁䙁䅁䅁䩩楉䥎䍆䍄䉁䅁䅁兂䅁䅁䅍䅄䅁䅁䅕䅁䅁䕁昰䕕䭅䭁䅍䅁䭁䑁䅅䅁䭁䅁䉣䅁䉁䅁䅁允䅁䅁䅕䅁䅁䅁䅁䅁䵁䅉䅅䅁䙁䅁䅁睁䵁䅁䅁兂䅁䅁䅁䵑㜳䅑䅯䅯䅁䅁䅯睒䅁䅁䅯睂䅅䅁䅅䅁䉁䅁䅁兂㉄㥱䙨夹橧䅑杷允䅁䅁䅕䅁䑁䅁䅷䅁䙁䅁䅁䅁䅂智䅴权汃䅁䅁权䡂䅁䅁权䡁允䅁允䅁䅁䅅䅁䡁䅁䅁䅁杄⭹䅎䍄䉁䅁䅁兂䅁䅁䅍䅄䅁䅁䅕䅁䅁䕁乄〫䭁䭁䅁䅁䭁䕁䅧䅁䭁䅁䉣䅁䉁䅁䅁允䅁䅁䅕䙚欯湋穢啊䵁䅉䅅䅁䙁䅁䅁睁䵁䅁䅁兂䅁䅁䅁䤴㑈䅑䅯䄵䅁䅁䅯䅌䅁䅁䅯睂䅅䅁䅅䅁䉁䅁䅁兂䅁䅁䅁䅁䅁䅁杷允䅁䅁䅕䅁䑁䅁䅷䅁䙁䅁䅁䥁煂歌䈹权坃䅁䅁权䙂䅁䅁权䡁允䅁允䅁䅁䅅䅁䙁䡁硵灒楴砵䍂䍄䉁䅁䅁兂䅁䅁䅍䅄䅁䅁䅕䅁䅁䕁乄〫䭁䭁䅉䅁䭁䕁䅫䅁䭁䅁䉣䅁䉁䅁䅁允䅁䅁䅕䅁啁穋堶で䵉䅉䅅䅁䙁䅁䅁睁䵁䅁䅁兂䅁䅁䅁䵑㜳䅑䅯䅫䅁䅁䅯兓䅁䅁䅯睂䅅䅁䅅䅁䉁䅁䅁权䭁允䅁䍄䉁䅁䅁兂䅁䅁䅍䅄䅁䅁䅕䅁䅁䕁乄〫䭁䱁䅯䅁䭁䕁䅙䅁䭁䅁䉣䅁䉁䅁䅁允䅁䅁䅕䅁䅂公坡ぐ䵉䅉䅅䅁䙁䅁䅁睁䵁䅁䅁兂䅁䅁䅁䡫㑢䅑䅯兰䅁䅁䅯兔䅁䅁䅯睂䅅䅁䅅䅁䉁䅁䅁睂䅁䅁䅁䵉汌䅑杷允䅁䅁䅕䅁䑁䅁䅷䅁䙁䅁䅁䅁䅂智䅴权汃䅁䅁权ㅁ䅁䅁权䡁允䅁允䅁䅁䅅䅁䡁䅁䅁䅁杄佖䅒䍄䉁䅁䅁兂䅁䅁䅍䅄䅁䅁䅕䅁䅁䕁乄〫䭁䭁䅍䅁䭁䕁䅳䅁䭁䅁䉣䅁䉁䅁䅁允䅁䅁䅕䅁杄⽸浆さ䵉䅉䅅䅁䙁䅁䅁睁䵁䅁䅁兂䅁䅁䅁䵑㜳䅑䅯杬䅁䅁䅯睓䅁䅁䅯睂䅅䅁䅅䅁䉁䅁䅁兂䅁䕁偁ぺ䡤村杷允䅁䅁䅕䅁䑁䅁䅷䅁䙁䅁䅁䅁乃唰䈵权㉃䅁䅁权睁䅁䅁权䡁允䅁允䅁䅁䅅䅁䙁䅁䅁䅁䅁䅁䅁䍄䉁䅁䅁兂䅁䅁䅍䅄䅁䅁䅕䅁䅁䝁确歔䭅䩁䅙䅁䭁䕁䅳䅁䭁䅁䉣䅁䉁䅁䅁允䅁䅁䅕条煎ㅰ䤳啌䵉䅉䅅䅁䙁䅁䅁睁䵁䅁䅁兂䅁䅁䅁䵯㝮䅑䅯睳䅁䅁䅯睒䅁䅁䅯睂䅅䅁䅅䅁䉁䅁䅁兂⭂奯汅剁㉬村杷允䅁䅁䅕䅁䑁䅁䅷䅁䙁䅁䅁䥁䅂啚䈹权坃䅁䅁权㑁䅁䅁权䡁允䅁允䅁䅁䅅䅁䙁䅁䅁䅁䅁䅁䅁䍄䉁䅁䅁兂䅁䅁䅍䅄䅁䅁䅕䅁䅁䕁乄〫䭁䩁䅙䅁䭁䕁䅷䅁䭁䅁䉣䅁䉁䅁䅁允䅁䅁䅕䅁䅄㍶⬷歒䵉䅉䅅䅁䙁䅁䅁睁䵁䅁䅁兂䅁䅁䅁䵑㜳䅑䅯兰䅁䅁䅯䅔䅁䅁䅯睂䅅䅁䅅䅁䉁䅁䅁睂䅁䅁䅁䱉歄䅑杷允䅁䅁䅕䅁䑁䅁䅷䅁䙁䅁䅁䥁煂歌䈹权㙃䅁䅁权硁䅁䅁权䡁允䅁允䅁䅁䅅䅁䙁䅁䅁䅁䅁䅁䅁䍄䉁䅁䅁兂䅁䅁䅍䅄䅁䅁䅕䅁䅁䥷楄䕕䭅䭁䅁䅁䭁䑁䅷䅁䭁䅁䉣䅁䉁䅁䅁允䅁䅁䅕奴此䡮䡙啒䵁䅉䅅䅁䙁䅁䅁睁䵁䅁䅁兂䅁䅁䅁䵑㜳䅑䅯䅫䅁䅁䅯䅔䅁䅁䅯睂䅅䅁䅅䅁䉁䅁䅁权䭁允䅁䍄䉁䅁䅁兂䅁䅁䅍䅄䅁䅁䅕䅁䅁䩁㉂䔫䭁䩁䅙䅁䭁䑁䅣䅁䭁䅁䉣䅁䉁䅁䅁允䅁䅁䅕䅁䅁啱穓ぉ䵉䅉䅅䅁䙁䅁䅁睁䵁䅁䅁兂䅁䅁䅁剔儹兑䅯䄸䅁䅁䅯睒䅁䅁䅯睂䅅䅁䅅䅁䉁䅁䅁兂呁啚噄杂穙䅑杷允䅁䅁䅕䅁䑁䅁䅷䅁䙁䅁䅁䅁䅂智䅴权楃䅁䅁权⭁䅁䅁权䡁允䅁允䅁䅁䅅䅁䙁䅁䅁䩎䉐㑒䍆䍄䉁䅁䅁兂䅁䅁䅍䅄䅁䅁䅕䅁䅁䑧婴ご䭅䱁䅳䅁䭁䕁䅯䅁䭁䅁䉣䅁䉁䅁䅁允䅁䅁䅕甶穗瑒圴啈䵉䅉䅅䅁䙁䅁䅁睁䵁䅁䅁兂䅁䅁䅁䵯㝮䅑䅯具䅁䅁䅯杍䅁䅁䅯睂䅅䅁䅅䅁䉁䅁䅁兂䅁䅁䅁䅁䅁䅁杷允䅁䅁䅕䅁䑁䅁䅷䅁䙁䅁䅁䥁㝁啗䈹权㉃䅁䅁权ぁ䅁䅁权䡁允䅁允䅁䅁䅅䅁䙁䅁䅁䅁䅁䅁䅁䍄䉁䅁䅁兂䅁䅁䅍䅄䅁䅁䅕䅁䅁䕁乄〫䭁䭁䅕䅁䭁䑁䄴䅁䭁䅁䉣䅁䉁䅁䅁允䅁䅁䅣䅁䅁佁摄䔵䵁䅉䅅䅁䙁䅁䅁睁䵁䅁䅁兂䅁䅁䅁䵑㜳䅑䅯杯䅁䅁䅯兒䅁䅁䅯睂䅅䅁䅅䅁䉁䅁䅁兂䅁䅁教汋䍭村杷允䅁䅁䅕䅁䑁䅁䅷䅁䙁䅁䅁䅁䅂智䅴权楃䅁䅁权㡁䅁䅁权䡁允䅁允䅁䅁䅅䅁䙁䅁䅁䩇杔䥮䍊䍄䉁䅁䅁兂䅁䅁䅍䅄䅁䅁䅕䅁䅁䩁㉂䔫䭁䵁䅕䅁䭁䑁䄴䅁䭁䅁䉣䅁䉁䅁䅁允䅁䅁䅕婉㡈扨敺䕉䵁䅉䅅䅁䙁䅁䅁睁䵁䅁䅁兂䅁䅁䅁䵯㝮䅑䅯杯䅁䅁䅯睑䅁䅁䅯睂䅅䅁䅅䅁䉁䅁䅁兂祂灘煑䈰㍤村杷允䅁䅁䅕䅁䑁䅁䅷䅁䙁䅁䅁䅁䅂智䅴权㝃䅁䅁权⽁䅁䅁权䡁允䅁允䅁䅁䅅䅁䙁䅁䅁䅁䅁䅁䅁䍄䉁䅁䅁兂䅁䅁䅍䅄䅁䅁䅕䅁䅁䕁乄〫䭁䭁䅍䅁䭁䕁䅉䅁䭁䅁䉣䅁䉁䅁䅁允䅁䅁䅕䅁权偣楒啖䵉䅉䅅䅁䙁䅁䅁睁䵁䅁䅁兂䅁䅁䅁䵑㜳䅑䅯杯䅁䅁䅯兔䅁䅁䅯睂䅅䅁䅅䅁䉁䅁䅁兂䅁䉁㙙㑬䙗村杷允䅁䅁䅕䅁䑁䅁䅷䅁䙁䅁䅁䅁䅂智䅴权坃䅁䅁权乂䅁䅁权䡁允䅁允䅁䅁䅅䅁䙁䅁䅁䙉療歅䍨䍄䉁䅁䅁兂䅁䅁䅍䅄䅁䅁䅕䅁䅁䡁瑳ご䭅䩁䅙䅁䭁䕁䅯䅁䭁䅁䉣䅁䉁䅁䅁允䅁䅁䅕橬䝉睭瀱䕏䵉䅉䅅䅁䙁䅁䅁睁䵁䅁䅁兂䅁䅁䅁䵣㝲䅑䅯睷䅁䅁䅯李䅁䅁䅯睂䅅䅁䅅䅁䉁䅁䅁兂䅁䅁䅁䅁䅁䅁杷允䅁䅁䅕䅁䑁䅁䅷䅁䙁䅁䅁䅁䅂智䅴权元䅁䅁权乂䅁䅁权䡁允䅁允䅁䅁䅅䅁䭁䅁䉯䅁䵁䅉䅅䅁䙁䅁䅁睁䵁䅁䅁兂䅁䅁䅁剔儹兑䅯兺䅁䅁䅯䅒䅁䅁䅯睂䅅䅁䅅䅁䉁䅁䅁兂求㥤扊䙱穙䅑杷允䅁䅁䅕䅁䑁䅁䅷䅁䙁䅁䅁䅁䅂智䅴权楃䅁䅁权䑂䅁䅁权䡁允䅁允䅁䅁䅅䅁䙁䅁䅁䍲㕤奤䍖䍄䉁䅁䅁兂䅁䅁䅍䅄䅁䅁䅕䅁䅁䭁䩄〫䭁䭁䅉䅁䭁䑁䅉䅁䭁䅁䉣䅁䉁䅁䅁允䅁䅁䅕䅁䅁䅁䅁䅁䵁䅉䅅䅁䙁䅁䅁睁䵁䅁䅁兂䅁䅁䅁䵑㜳䅑䅯䅫䅁䅁䅯睑䅁䅁䅯睂䅅䅁䅅䅁䉁䅁䅁权䭁允䅁䍄䉁䅁䅁兂䅁䅁䅍䅄䅁䅁䅕䅁䅁䕁乄〫䭁䭁䅍䅁䭁䅁䅍䅁䭁䅁䉣䅁䉁䅁䅁允䅁䅁䅕䅁睃敕倷ざ䵉䅉䅅䅁䙁䅁䅁睁䵁䅁䅁兂䅁䅁䅁䵑㜳䅑䅯兰䅁䅁䅯睁䅁䅁䅯睂䅅䅁䅅䅁䉁䅁䅁睂䅁䅁䅁䉙洳䅑杷允䅁䅁䅕䅁䑁䅁䅷䅁䙁䅁䅁䥁煂歌䈹权橃䅁䅁权獁䅁䅁权䡁允䅁允䅁䅁䅅䅁䙁䅁䅁䅁䅁䅁䅁䍄䉁䅁䅁兂䅁䅁䅍䅄䅁䅁䅕䅁䅁䝧畯ご䭅䭁䅕䅁䭁䍁䅷䅁䭁䅁䉣䅁䉁䅁䅁允䅁䅁䅯䅁䅁䅁杷允䅁䅁䅕䅁䑁䅁䅷䅁䙁䅁䅁䅁㝂啌䈹权权䅁䅁权㕁䅁䅁权䡁允䅁允䅁䅁䅅䅁䙁䅁䅁䅁䅁䅁䅁䍄䉁䅁䅁兂䅁䅁䅍䅄䅁䅁䅕䅁䅁䝧畯ご䭅䩁䅁䅁䭁䍁䅷䅁䭁䅁䉣䅁䉁䅁䅁允䅁䅁䅯权䅅䅁杷允䅁䅁䅕䅁䑁䅁䅷䅁䙁䅁䅁䅁杁偋䅬权㙃䅁䅁权䵂䅁䅁权䡁允䅁允䅁䅁䅅䅁䙁䅁䅁䩁牢䑶䍆䍄䉁䅁䅁兂䅁䅁䅍䅄䅁䅁䅕䅁䅁䝧畯ご䭅䭁䅉䅁䭁䍁䄸䅁䭁䅁䉣䅁䉁䅁䅁允䅁䅁䅕䅁䅁䅁䅁䅁䵁䅉䅅䅁䙁䅁䅁睁䵁䅁䅁兂䅁䅁䅃楡倵兑䅯杬䅁䅁䅯睌䅁䅁䅯睂䅅䅁䅅䅁䉁䅁䅁兂䅁䅁䅁䅁䅁䅁杷允䅁䅁䅕䅁䑁䅁䅷䅁䙁䅁䅁䅁杁偋䅬权坃䅁䅁权畁䅁䅁权䡁允䅁允䅁䅁䅅䅁䙁䅁䅁䱁㙒⼹䈹䍄䉁䅁䅁兂䅁䅁䅍䅄䅁䅁䅕䅁䅁䝧畯ご䭅䭁䅁䅁䭁䑁䅅䅁䭁䅁䉣䅁䉁䅁䅁允䅁䅁䅕䅁䅁䅁䅁䅁䵁䅉䅅䅁䙁䅁䅁睁䵁䅁䅁兂䅁䅁䅄佧兊兑䅯杯䅁䅁䅯兔䅁䅁䅯睂䅅䅁䅅䅁䉁䅁䅁兂扂⭚穹娰灲兑杷允䅁䅁䅕䅁䑁䅁䅷䅁䙁䅁䅁䥁煂歌䈹权橃䅁䅁权硁䅁䅁权䡁允䅁允䅁䅁䅅䅁䙁䅁䅁䅁䅁䅁䅁䍄䉁䅁䅁兂䅁䅁䅍䅄䅁䅁䅕䅁䅁䝧畯ご䭅䭁䅁䅁䭁䍁䄴䅁䭁䅁䉣䅁䉁䅁䅁允䅁䅁䅕䅁䅁䅁䅁䅁䵁䅉䅅䅁䙁䅁䅁睁䵁䅁䅁兂䅁䅁䅁乖佚兑䅯䅵䅁䅁䅯兒䅁䅁䅯睂䅅䅁䅅䅁䉁䅁䅁兂牁䵚瘶倷䉤䅑杷允䅁䅁䅕䅁䑁䅁䅷䅁䙁䅁䅁䥁煂歌䈹权楃䅁䅁权畁䅁䅁权䡁允䅁允䅁䅁䅅䅁䙁䅁䅁䅁䅁䅁䅁䍄䉁䅁䅁兂䅁䅁䅍䅄䅁䅁䅕䅁䅁䕧求ご䭅䩁䅁䅁䭁䕁䅁䅁䭁䅁䉣䅁䉁䅁䅁允䅁䅁䅯权䅅䅁杷允䅁䅁䅕䅁䑁䅁䅷䅁䙁䅁䅁䥁䅂啚䈹权元䅁䅁权⭁䅁䅁权䡁允䅁允䅁䅁䅅䅁䭁䅁䉯䅁䵁䅉䅅䅁䙁䅁䅁睁䵁䅁䅁兂䅁䅁䅃楡倵兑䅯䅯䅁䅁䅯杍䅁䅁䅯睂䅅䅁䅅䅁䉁䅁䅁兂䅁䅁䅁䅁䅁䅁杷允䅁䅁䅕䅁䑁䅁䅷䅁䙁䅁䅁䥁煂歌䈹权权䅁䅁权ぁ䅁䅁权䡁允䅁允䅁䅁䅅䅁䙁䅁䅁䅁䅁䅁䅁䍄䉁䅁䅁兂䅁䅁䅍䅄䅁䅁䅕䅁䅁䝧畯ご䭅䭁䅉䅁䭁䑁䅑䅁䭁䅁䉣䅁䉁䅁䅁允䅁䅁䅕䅁䅁䅁䅁䅁䵁䅉䅅䅁䙁䅁䅁睁䵁䅁䅁兂䅁䅁䅁晡但兑䅯兰䅁䅁䅯䅐䅁䅁䅯睂䅅䅁䅅䅁䉁䅁䅁睂䅁䅁䅁䑉汮䅑杷允䅁䅁䅕䅁䑁䅁䅷䅁䙁䅁䅁䥁煂歌䈹权汃䅁䅁权䥂䅁䅁权䡁允䅁允䅁䅁䅅䅁䭁䅁䅁䅁䵁䅉䅅䅁䙁䅁䅁睁䵁䅁䅁兂䅁䅁䅁䍉㕪䅑䅯杯䅁䅁䅯䅒䅁䅁䅯睂䅅䅁䅅䅁䉁䅁䅁兂䅁佁橄䱓橊村杷允䅁䅁䅕䅁䑁䅁䅷䅁䙁䅁䅁䅁㝂啌䈹权权䅁䅁权畁䅁䅁权䡁允䅁允䅁䅁䅅䅁䙁䅁䅁䅁䅁䅁䅁䍄䉁䅁䅁兂䅁䅁䅍䅄䅁䅁䅕䅁䅁䑧婴ご䭅䱁䄰䅁䭁䑁䅕䅁䭁䅁䉣䅁䉁䅁䅁允䅁䅁䅕刴歁敯匹啚䵁䅉䅅䅁䙁䅁䅁睁䵁䅁䅁兂䅁䅁䅁祥倱兑䅯䅹䅁䅁䅯䅔䅁䅁䅯睂䅅䅁䅅䅁䉁䅁䅁兂坂㥯乯湄ㅲ兑杷允䅁䅁䅕䅁䑁䅁䅷䅁䙁䅁䅁䥁煂歌䈹权元䅁䅁权穁䅁䅁权䡁允䅁允䅁䅁䅅䅁䭁䅁䉯䅁䵁䅉䅅䅁䙁䅁䅁睁䵁䅁䅁兂䅁䅁䅃楡倵兑䅯睯䅁䅁䅯䅏䅁䅁䅯睂䅅䅁䅅䅁䉁䅁䅁兂䅁䅁䅁䅁䅁䅁杷允䅁䅁䅕䅁䑁䅁䅷䅁䙁䅁䅁䥁煂歌䈹权㑃䅁䅁权䩂䅁䅁权䡁允䅁允䅁䅁䅅䅁䙁䵁䩭偰硃の䅨䍄䉁䅁䅁兂䅁䅁䅍䅄䅁䅁䅕䅁䅁佁䉃䔫䭁䱁䅑䅁䭁䕁䄰䅁䭁䅁䉣䅁䉁䅁䅁允䅁䅁䅕䅁捃慊危啤䵉䅉䅅䅁䙁䅁䅁睁䵁䅁䅁兂䅁䅁䅃ㅏ偬兑䅯䅯䅁䅁䅯村䅁䅁䅯睂䅅䅁䅅䅁䉁䅁䅁兂慄祚䭺橌捧䅑杷允䅁䅁䅕䅁䑁䅁䅷䅁䙁䅁䅁䥁㝁啗䈹权楃䅁䅁权䝂䅁䅁权䡁允䅁允䅁䅁䅅䅁䙁偁⼯⽫摃坍䍖䍄䉁䅁䅁兂䅁䅁䅍䅄䅁䅁䅕䅁䅁䕧求ご䭅偁䅧䅁䭁䑁䅳䅁䭁䅁䉣䅁䉁䅁䅁允䅁䅁䅕䅁䅁䅁䅁䅁䵁䅉䅅䅁䙁䅁䅁睁䵁䅁䅁兂䅁䅁䅁穗偂兑䅯杯䅁䅁䅯免䅁䅁䅯睂䅅䅁䅅䅁䉁䅁䅁兂䅁䅁䅁䅁䅁䅁杷允䅁䅁䅕䅁䑁䅁䅷䅁䙁䅁䅁䅁扂䕍䈹权㝃䅁䅁权畁䅁䅁权䡁允䅁允䅁䅁䅅䅁䙁䅁䅁䅁䅁䅁䅁䍄䉁䅁䅁兂䅁䅁䅍䅄䅁䅁䅕䅁䅁䉁䉃䔫䭁䅁䉁䅁䭁䑁䅕䅁䭁䅁䉣䅁䉁䅁䅁允䅁䅁䅯杂䅅䅁杷允䅁䅁䅕䅁䑁䅁䅷䅁䙁䅁䅁䥁煂歌䈹权㙄䅁䅁权㑁䅁䅁权䡁允䅁允䅁䅁䅅䅁䙁䅁䅁䅁䅁䅁䅁䍄䉁䅁䅁兂䅁䅁䅍䅄䅁䅁䅕䅁䅁䕧求ご䭅偁䄴䅁䭁䑁䅕䅁䭁䅁䉣䅁䉁䅁䅁允䅁䅁䅕刳夲⽉汩い䵉䅉䅅䅁䙁䅁䅁睁䵁䅁䅁兂䅁䅁䅁剔儹兑䅯䅫䅁䅁䅯免䅁䅁䅯睂䅅䅁䅅䅁䉁䅁䅁权䭁允䅁䍄䉁䅁䅁兂䅁䅁䅍䅄䅁䅁䅕䅁䅁䥷楄䕕䭅佁䅁䅁䭁䕁䅷䅁䭁䅁䉣䅁䉁䅁䅁允䅁䅁䅕䅁䅁䅁䅁䅁䵁䅉䅅䅁䙁䅁䅁睁䵁䅁䅁兂䅁䅁䅁䍉㕪䅑䅯睰䅁䅁䅯睎䅁䅁䅯睂䅅䅁䅅䅁䉁䅁䅁权䭁允䅁䍄䉁䅁䅁兂䅁䅁䅍䅄䅁䅁䅕䅁䅁䩁㉂䔫䭁乁䅷䅁䭁䑁䅧䅁䭁䅁䉣䅁䉁䅁䅁允䅁䅁䅕㉲牱䱙啗ぁ䵁䅉䅅䅁䙁䅁䅁睁䵁䅁䅁兂䅁䅁䅃楡倵兑䅯䅯䅁䅁䅯兏䅁䅁䅯睂䅅䅁䅅䅁䉁䅁䅁兂䅁䅁䅁䅁䅁䅁杷允䅁䅁䅕䅁䑁䅁䅷䅁䙁䅁䅁䥁睂䔸䈵权㝃䅁䅁权䑂䅁䅁权䡁允䅁允䅁䅁䅅䅁䙁䱁㡩ㅗ慱汚䍖䍄䉁䅁䅁兂䅁䅁䅍䅄䅁䅁䅕䅁䅁䙧䕑䕕䭅佁䅧䅁䭁䑁䅅䅁䭁䅁䉣䅁䉁䅁䅁允䅁䅁䅕䅁䅁䅁䅁䅁䵁䅉䅅䅁䙁䅁䅁睁䵁䅁䅁兂䅁䅁䅃楡倵兑䅯䅫䅁䅁䅯兏䅁䅁䅯睂䅅䅁䅅䅁䉁䅁䅁权䭁允䅁䍄䉁䅁䅁兂䅁䅁䅍䅄䅁䅁䅕䅁䅁䍁潁唫䭁䭁䅍䅁䭁䅁䅍䅁䭁䅁䉣䅁䉁䅁䅁允䅁䅁䅕䅁睄㡩䵣䕖䵉䅉䅅䅁䙁䅁䅁睁䵁䅁䅁兂䅁䅁䅄佧兊兑䅯睱䅁䅁䅯睌䅁䅁䅯睂䅅䅁䅅䅁䉁䅁䅁权䭁允䅁䍄䉁䅁䅁兂䅁䅁䅍䅄䅁䅁䅕䅁䅁䡧睄歔䭅佁䅑䅁䭁䑁䅯䅁䭁䅁䉣䅁䉁䅁䅁允䅁䅁䅕䅁䅁䅁䅁䅁䵁䅉䅅䅁䙁䅁䅁睁䵁䅁䅁兂䅁䅁䅁祥倱兑䅯典䅁䅁䅯兔䅁䅁䅯睂䅅䅁䅅䅁䉁䅁䅁兂卄偖樸橶匰䅑杷允䅁䅁䅕䅁䑁䅁䅷䅁䙁䅁䅁䥁煂歌䈹权坃䅁䅁权䕂䅁䅁权䡁允䅁允䅁䅁䅅䅁䙁䅁䅁䅁䅁䅁䅁䍄䉁䅁䅁兂䅁䅁䅍䅄䅁䅁䅕䅁䅁䑧婴ご䭅䭁䅉䅁䭁䑁䅉䅁䭁䅁䉣䅁䉁䅁䅁允䅁䅁䅕䅁䅁䅁䅁䅁䵁䅉䅅䅁䙁䅁䅁睁䵁䅁䅁兂䅁䅁䅁䵑㜳䅑䅯䅴䅁䅁䅯兔䅁䅁䅯睂䅅䅁䅅䅁䉁䅁䅁兂䅁䩁橑ぴ㕖村杷允䅁䅁䅕䅁䑁䅁䅷䅁䙁䅁䅁䥁煂歌䈹权权䅁䅁权⽁䅁䅁权䡁允䅁允䅁䅁䅅䅁䙁䅁䅁䅁䅁䅁䅁䍄䉁䅁䅁兂䅁䅁䅍䅄䅁䅁䅕䅁䅁䙁坔歔䭅䵁䅕䅁䭁䕁䅉䅁䭁䅁䉣䅁䉁䅁䅁允䅁䅁䅕㡅浬〲奕え䵁䅉䅅䅁䙁䅁䅁睁䵁䅁䅁兂䅁䅁䅃ㅏ偬兑䅯共䅁䅁䅯兑䅁䅁䅯睂䅅䅁䅅䅁䉁䅁䅁权䭁允䅁䍄䉁䅁䅁兂䅁䅁䅍䅄䅁䅁䅕䅁䅁䝧畯ご䭅䭁䅉䅁䭁䑁䄸䅁䭁䅁䉣䅁䉁䅁䅁允䅁䅁䅕䅁䅁䅁䅁䅁䵁䅉䅅䅁䙁䅁䅁睁䵁䅁䅁兂䅁䅁䅃䝑偖兑䅯睯䅁䅁䅯䅌䅁䅁䅯睂䅅䅁䅅䅁䉁䅁䅁兂䅁䅁䅁䅁䅁䅁杷允䅁䅁䅕䅁䑁䅁䅷䅁䙁䅁䅁䵁䑸婌䉰权祄䅁䅁权䙂䅁䅁权䡁允䅁允䅁䅁䅅䅁䙁䅁䅁䅁䅁䅁䅁䍄䉁䅁䅁兂䅁䅁䅍䅄䅁䅁䅕䅁䅁䝧畯ご䭅䩁䅙䅁䭁䑁䄸䅁䭁䅁䉣䅁䉁䅁䅁允䅁䅁䅕䅁䅁䅁䅁䅁䵁䅉䅅䅁䙁䅁䅁睁䵁䅁䅁兂䅁䅁䅁䍉㕪䅑䅯朷䅁䅁䅯杓䅁䅁䅯睂䅅䅁䅅䅁䉁䅁䅁兂䅁䅁䅁䅁䅁䅁杷允䅁䅁䅕䅁䑁䅁䅷䅁䙁䅁䅁䅁㑁䔵䈵权元䅁䅁权穁䅁䅁权䡁允䅁允䅁䅁䅅䅁䭁䅁䉯䅁䵁䅉䅅䅁䙁䅁䅁睁䵁䅁䅁兂䅁䅁䅃楡倵兑䅯䅯䅁䅁䅯睓䅁䅁䅯睂䅅䅁䅅䅁䉁䅁䅁兂偁塵䱐潺田䅑杷允䅁䅁䅕䅁䑁䅁䅷䅁䙁䅁䅁䥁煂歌䈹权汃䅁䅁权⽁䅁䅁权䡁允䅁允䅁䅁䅅䅁䭁䅁䅁䅁䵁䅉䅅䅁䙁䅁䅁睁䵁䅁䅁兂䅁䅁䅁䥅㑈䅑䅯其䅁䅁䅯䅐䅁䅁䅯睂䅅䅁䅅䅁䉁䅁䅁兂ㅃ䱩⼷䍑剚䅑杷允䅁䅁䅕䅁䑁䅁䅷䅁䙁䅁䅁䅁杄晧䅨权牃䅁䅁权⭁䅁䅁权䡁允䅁允䅁䅁䅅䅁䭁䅁䉯䅁䵁䅉䅅䅁䙁䅁䅁睁䵁䅁䅁兂䅁䅁䅃楡倵兑䅯䅫䅁䅁䅯睐䅁䅁䅯睂䅅䅁䅅䅁䉁䅁䅁权䭁允䅁䍄䉁䅁䅁兂䅁䅁䅍䅄䅁䅁䅕䅁䅁䝧畯ご䭅䭁䅉䅁䭁䑁䅳䅁䭁䅁䉣䅁䉁䅁䅁允䅁䅁䅕䅁䅁䅁䅁䅁䵁䅉䅅䅁䙁䅁䅁睁䵁䅁䅁兂䅁䅁䅁䡫㑢䅑䅯关䅁䅁䅯兔䅁䅁䅯睂䅅䅁䅅䅁䉁䅁䅁兂䅁䥁䍃畧畎村杷允䅁䅁䅕䅁䑁䅁䅷䅁䙁䅁䅁䥁睂䔸䈵权慄䅁䅁权䙂䅁䅁权䡁允䅁允䅁䅁䅅䅁䙁䵁㑵䩧晱瑰⼰䍄䉁䅁䅁兂䅁䅁䅍䅄䅁䅁䅕䅁䅁䝧畯ご䭅䭁䅍䅁䭁䑁䅳䅁䭁䅁䉣䅁䉁䅁䅁允䅁䅁䅕䅁䅁䅁䅁䅁䵁䅉䅅䅁䙁䅁䅁睁䵁䅁䅁兂䅁䅁䅁摪但兑䅯朸䅁䅁䅯兏䅁䅁䅯睂䅅䅁䅅䅁䉁䅁䅁兂䅁䅁䅁䅁䅁䅁杷允䅁䅁䅕䅁䑁䅁䅷䅁䙁䅁䅁䅁㝂啌䈹权敄䅁䅁权ぁ䅁䅁权䡁允䅁允䅁䅁䅅䅁䙁䅁䅁䅁䅁䅁䅁䍄䉁䅁䅁兂䅁䅁䅍䅄䅁䅁䅕䅁䅁䝧畯ご䭅䭁䄸䅁䭁䕁䅫䅁䭁䅁䉣䅁䉁䅁䅁允䅁䅁䅕䅁䅁䅁䅁䅁䵁䅉䅅䅁䙁䅁䅁睁䵁䅁䅁兂䅁䅁䅁剔儹兑䅯具䅁䅁䅯兔䅁䅁䅯睂䅅䅁䅅䅁䉁䅁䅁兂灄李䭂㔴椸䅑杷允䅁䅁䅕䅁䑁䅁䅷䅁䙁䅁䅁䵁䅃水䉂权橃䅁䅁权䩂䅁䅁权䡁允䅁允䅁䅁䅅䅁䙁䑁摮䉅㥒䩷䉖䍄䉁䅁䅁兂䅁䅁䅍䅄䅁䅁䅕䅁䅁䙁睳ご䭅䩁䅙䅁䭁䍁䄴䅁䭁䅁䉣䅁䉁䅁䅁允䅁䅁䅕䅁䅁䅁䅁䅁䵁䅉䅅䅁䙁䅁䅁睁䵁䅁䅁兂䅁䅁䅁剔儹兑䅯睰䅁䅁䅯睍䅁䅁䅯睂䅅䅁䅅䅁䉁䅁䅁权䭁允䅁䍄䉁䅁䅁兂䅁䅁䅍䅄䅁䅁䅕䅁䅁䝧畯ご䭅䭁䅕䅁䭁䕁䅁䅁䭁䅁䉣䅁䉁䅁䅁允䅁䅁䅣䅁䅁䅁㙃欴䵁䅉䅅䅁䙁䅁䅁睁䵁䅁䅁兂䅁䅁䅁䍉㕪䅑䅯䅫䅁䅁䅯兎䅁䅁䅯睂䅅䅁䅅䅁䉁䅁䅁权䭁允䅁䍄䉁䅁䅁兂䅁䅁䅍䅄䅁䅁䅕䅁䅁䝧畯ご䭅䩁䅁䅁䭁䕁䅳䅁䭁䅁䉣䅁䉁䅁䅁允䅁䅁䅯权䅅䅁杷允䅁䅁䅕䅁䑁䅁䅷䅁䙁䅁䅁䥁煂歌䈹权汃䅁䅁权㥁䅁䅁权䡁允䅁允䅁䅁䅅䅁䡁䅁䅁䅁权⬵䅊䍄䉁䅁䅁兂䅁䅁䅍䅄䅁䅁䅕䅁䅁䕺瑍歭䭅偁䅷䅁䭁䕁䅫䅁䭁䅁䉣䅁䉁䅁䅁允䅁䅁䅕䅁䅁䅁䅁䅁䵁䅉䅅䅁䙁䅁䅁睁䵁䅁䅁兂䅁䅁䅃楡倵兑䅯䅫䅁䅁䅯児䅁䅁䅯睂䅅䅁䅅䅁䉁䅁䅁权䭁允䅁䍄䉁䅁䅁兂䅁䅁䅍䅄䅁䅁䅕䅁䅁䭁欫ご䭅䱁䅑䅁䭁䕁䅫䅁䭁䅁䉣䅁䉁䅁䅁允䅁䅁䅕䑱瑂っ㕒步䵉䅉䅅䅁䙁䅁䅁睁䵁䅁䅁兂䅁䅁䅁䵯㝮䅑䅯䅯䅁䅁䅯睒䅁䅁䅯睂䅅䅁䅅䅁䉁䅁䅁兂桃䩰晇䥐栰䅑杷允䅁䅁䅕䅁䑁䅁䅷䅁䙁䅁䅁䵁䑸婌䉰权䭄䅁䅁权㍁䅁䅁权䡁允䅁允䅁䅁䅅䅁䙁䅁䅁䅁䅁䅁䅁䍄䉁䅁䅁兂䅁䅁䅍䅄䅁䅁䅕䅁䅁䭁䩄〫䭁䱁䅙䅁䭁䑁䅅䅁䭁䅁䉣䅁䉁䅁䅁允䅁䅁䅕䅁䅁䅁䅁䅁䵁䅉䅅䅁䙁䅁䅁睁䵁䅁䅁兂䅁䅁䅃楡倵兑䅯杯䅁䅁䅯李䅁䅁䅯睂䅅䅁䅅䅁䉁䅁䅁兂䅁䅁䅁䅁䅁䅁杷允䅁䅁䅕䅁䑁䅁䅷䅁䙁䅁䅁䅁杄晧䅨权㉃䅁䅁权㙁䅁䅁权䡁允䅁允䅁䅁䅅䅁䙁䅁䅁䕁䱘䉰䍨䍄䉁䅁䅁兂䅁䅁䅍䅄䅁䅁䅕䅁䅁䭁䩄〫䭁䭁䅉䅁䭁䑁䅷䅁䭁䅁䉣䅁䉁䅁䅁允䅁䅁䅕猹䑣桴剈啤䵉䅉䅅䅁䙁䅁䅁睁䵁䅁䅁兂䅁䅁䅁乖佚兑䅯睱䅁䅁䅯村䅁䅁䅯睂䅅䅁䅅䅁䉁䅁䅁权䭁允䅁䍄䉁䅁䅁兂䅁䅁䅍䅄䅁䅁䅕䅁䅁䥁刳歔䭅䱁䅅䅁䭁䕁䄰䅁䭁䅁䉣䅁䉁䅁䅁允䅁䅁䅕䅁䅁䅁䅁䅁䵁䅉䅅䅁䙁䅁䅁睁䵁䅁䅁兂䅁䅁䅃偣佂兑䅯共䅁䅁䅯兎䅁䅁䅯睂䅅䅁䅅䅁䉁䅁䅁权䭁允䅁䍄䉁䅁䅁兂䅁䅁䅍䅄䅁䅁䅕䅁䅁䕧求ご䭅䵁䅧䅁䭁䑁䅣䅁䭁䅁䉣䅁䉁䅁䅁允䅁䅁䅕䅁䅁䅁䅁䅁䵁䅉䅅䅁䙁䅁䅁睁䵁䅁䅁兂䅁䅁䅃楡倵兑䅯䅫䅁䅁䅯李䅁䅁䅯睂䅅䅁䅅䅁䉁䅁䅁权䭁允䅁䍄䉁䅁䅁兂䅁䅁䅍䅄䅁䅁䅕䅁䅁䝧畯ご䭅䭁䅍䅁䭁䕁䅅䅁䭁䅁䉣䅁䉁䅁䅁允䅁䅁䅕䅁䅁䅁䅁䅁䵁䅉䅅䅁䙁䅁䅁睁䵁䅁䅁兂䅁䅁䅃楡倵兑䅯杬䅁䅁䅯兑䅁䅁䅯睂䅅䅁䅅䅁䉁䅁䅁兂䅁䅁䅁䅁䅁䅁杷允䅁䅁䅕䅁䑁䅁䅷䅁䙁䅁䅁䥁煂歌䈹权橃䅁䅁权䕂䅁䅁权䡁允䅁允䅁䅁䅅䅁䙁䅁䅁䅁䅁䅁䅁䍄䉁䅁䅁兂䅁䅁䅍䅄䅁䅁䅕䅁䅁䍁潁唫䭁䱁䄰䅁䭁䑁䅣䅁䭁䅁䉣䅁䉁䅁䅁允䅁䅁䅕䅁䅁䅁䅁䅁䵁䅉䅅䅁䙁䅁䅁睁䵁䅁䅁兂䅁䅁䅁䵙㝲䅑䅯朲䅁䅁䅯材䅁䅁䅯睂䅅䅁䅅䅁䉁䅁䅁兂䥁䡷关㡏汔睐杷允䅁䅁䅕䅁䑁䅁䅷䅁䙁䅁䅁䥁煂歌䈹权元䅁䅁权䕂䅁䅁权䡁允䅁允䅁䅁䅅䅁䭁䅁䉯䅁䵁䅉䅅䅁䙁䅁䅁睁䵁䅁䅁兂䅁䅁䅃楡倵兑䅯杯䅁䅁䅯睒䅁䅁䅯睂䅅䅁䅅䅁䉁䅁䅁兂䅁䅁䅁䅁䅁䅁杷允䅁䅁䅕䅁䑁䅁䅷䅁䙁䅁䅁䅁权晹䅴权ぃ䅁䅁权䵂䅁䅁权䡁允䅁允䅁䅁䅅䅁䙁䵁う眷瑕䙁䍨䍄䉁䅁䅁兂䅁䅁䅍䅄䅁䅁䅕䅁䅁䡧睄歔䭅䱁䅯䅁䭁䕁䅣䅁䭁䅁䉣䅁䉁䅁䅁允䅁䅁䅕䕡啃㝖噈ぎ䵉䅉䅅䅁䙁䅁䅁睁䵁䅁䅁兂䅁䅁䵄祑愲兑䅯䄳䅁䅁䅯睒䅁䅁䅯睂䅅䅁䅅䅁䉁䅁䅁兂䅁䅁䅁䅁䅁䅁杷允䅁䅁䅕䅁䑁䅁䅷䅁䙁䅁䅁䥁睂䔸䈵权歄䅁䅁权䱂䅁䅁权䡁允䅁允䅁䅁䅅䅁䙁䩁灚䘰瑫睉䅤䍄䉁䅁䅁兂䅁䅁䅍䅄䅁䅁䅕䅁䅁䭁欫ご䭅䅁䉑䅁䭁䑁䅍䅁䭁䅁䉣䅁䉁䅁䅁允䅁䅁䅕䅁䅁䅁䅁䅁䵁䅉䅅䅁䙁䅁䅁睁䵁䅁䅁兂䅁䅁䅁祥倱兑䅯具䅁䅁䅯免䅁䅁䅯睂䅅䅁䅅䅁䉁䅁䅁兂䅁䅁䅁䅁䅁䅁杷允䅁䅁䅕䅁䑁䅁䅷䅁䙁䅁䅁䥁䅂啚䈹权坄䅁䅁权㥁䅁䅁权䡁允䅁允䅁䅁䅅䅁䙁䅁䅁䅁䅁䅁䅁䍄䉁䅁䅁兂䅁䅁䅍䅄䅁䅁䅕䅁䅁䕁昰䕕䭅䭁䅕䅁䭁䑁䅯䅁䭁䅁䉣䅁䉁䅁䅁允䅁䅁䅣䅁䅁䝁䑁欴䵁䅉䅅䅁䙁䅁䅁睁䵁䅁䅁兂䅁䅁䵄祑愲兑䅯䄯䅁䅁䅯䅍䅁䅁䅯睂䅅䅁䅅䅁䉁䅁䅁兂䅁䅁䅁䅁䅁䅁杷允䅁䅁䅕䅁䑁䅁䅷䅁䙁䅁䅁䅁㑁䔵䈵权坃䅁䅁权⽁䅁䅁权䡁允䅁允䅁䅁䅅䅁䙁䅁䅁䅁䅁䅁䅁䍄䉁䅁䅁兂䅁䅁䅍䅄䅁䅁䅕䅁䅁佁䉃䔫䭁䭁䅕䅁䭁䑁䄴䅁䭁䅁䉣䅁䉁䅁䅁允䅁䅁䅣䅁䅁佁摄䔵䵁䅉䅅䅁䙁䅁䅁睁䵁䅁䅁兂䅁䅁䅁住佒兑䅯杯䅁䅁䅯睏䅁䅁䅯睂䅅䅁䅅䅁䉁䅁䅁兂䅁䅁䅁䅁䅁䅁杷允䅁䅁䅕䅁䑁䅁䅷䅁䙁䅁䅁䅁元癤䅨权权䅁䅁权ㅁ䅁䅁权䡁允䅁允䅁䅁䅅䅁䙁佁ㅵ捴慧䍑䅆䍄䉁䅁䅁兂䅁䅁䅍䅄䅁䅁䅕䅁䅁䡁䭄〫䭁䱁䅍䅁䭁䍁䅷䅁䭁䅁䉣䅁䉁䅁䅁允䅁䅁䅕䅁䅁䅁䅁䅁䵁䅉䅅䅁䙁䅁䅁睁䵁䅁䅁兂䅁䅁䅁乖佚兑䅯睳䅁䅁䅯䅎䅁䅁䅯睂䅅䅁䅅䅁䉁䅁䅁兂䅁䙁乂䐰椵村杷允䅁䅁䅕䅁䑁䅁䅷䅁䙁䅁䅁䅁睂癹䅴权权䅁䅁权䉂䅁䅁权䡁允䅁允䅁䅁䅅䅁䙁䍁礲敮渫楨䅔䍄䉁䅁䅁兂䅁䅁䅍䅄䅁䅁䅕䅁䅁䭁欫ご䭅䱁䅑䅁䭁䑁䅁䅁䭁䅁䉣䅁䉁䅁䅁允䅁䅁䅕䅁䅁䅁䅁䅁䵁䅉䅅䅁䙁䅁䅁睁䵁䅁䅁兂䅁䅁䅁偷㝔䅑䅯睵䅁䅁䅯免䅁䅁䅯睂䅅䅁䅅䅁䉁䅁䅁兂䅁䅁䅁䅁䅁䅁杷允䅁䅁䅕䅁䑁䅁䅷䅁䙁䅁䅁䅁㑁䔵䈵权橃䅁䅁权穁䅁䅁权䡁允䅁允䅁䅁䅅䅁䙁䅁䅁䅁䅁䅁䅁䍄䉁䅁䅁兂䅁䅁䅍䅄䅁䅁䅕䅁䅁䝧畯ご䭅䩁䅁䅁䭁䕁䅷䅁䭁䅁䉣䅁䉁䅁䅁允䅁䅁䅯权䅅䅁杷允䅁䅁䅕䅁䑁䅁䅷䅁䙁䅁䅁䅁灂唸䈵权汃䅁䅁权⽁䅁䅁权䡁允䅁允䅁䅁䅅䅁䡁䅁䅁䅁䅁敍䅊䍄䉁䅁䅁兂䅁䅁䅍䅄䅁䅁䅕䅁䅁䑧婴ご䭅䭁䄸䅁䭁䑁䅣䅁䭁䅁䉣䅁䉁䅁䅁允䅁䅁䅕䅁䅁䅁䅁䅁䵁䅉䅅䅁䙁䅁䅁睁䵁䅁䅁兂䅁䅁䅁㙲偒兑䅯䄱䅁䅁䅯兒䅁䅁䅯睂䅅䅁䅅䅁䉁䅁䅁兂㍃⽉唴祚畑䅑杷允䅁䅁䅕䅁䑁䅁䅷䅁䙁䅁䅁䥁䅂啚䈹权硃䅁䅁权䉂䅁䅁权䡁允䅁允䅁䅁䅅䅁䙁䅁䅁䅁䅁䅁䅁䍄䉁䅁䅁兂䅁䅁䅍䅄䅁䅁䅕䅁䅁䝧畯ご䭅䭁䅁䅁䭁䕁䅕䅁䭁䅁䉣䅁䉁䅁䅁允䅁䅁䅕伲㐸椷䉑歉䵁䅉䅅䅁䙁䅁䅁睁䵁䅁䅁兂䅁䅁䅄佧兊兑䅯杯䅁䅁䅯睒䅁䅁䅯睂䅅䅁䅅䅁䉁䅁䅁兂潁佷橋䅎㍮兑杷允䅁䅁䅕䅁䑁䅁䅷䅁䙁䅁䅁䅁睂癹䅴权穃䅁䅁权䝂䅁䅁权䡁允䅁允䅁䅁䅅䅁䙁䅁䅁䅁䅁䅁䅁䍄䉁䅁䅁兂䅁䅁䅍䅄䅁䅁䅕䅁䅁䡧睄歔䭅佁䅉䅁䭁䕁䅷䅁䭁䅁䉣䅁䉁䅁䅁允䅁䅁䅕歍䝴䜵㝡含䴸䅉䅅䅁䙁䅁䅁睁䵁䅁䅁兂䅁䅁䅁祥倱兑䅯䅂䅅䅁䅯䅎䅁䅁䅯睂䅅䅁䅅䅁䉁䅁䅁兂䅁䅁䅁䅁䅁䅁杷允䅁䅁䅕䅁䑁䅁䅷䅁䙁䅁䅁䥁煂歌䈹权橃䅁䅁权䭂䅁䅁权䡁允䅁允䅁䅁䅅䅁䙁䙁㠯䕆䭗剸䍨䍄䉁䅁䅁兂䅁䅁䅍䅄䅁䅁䅕䅁䅁䝁确歔䭅䭁䅁䅁䭁䕁䅫䅁䭁䅁䉣䅁䉁䅁䅁允䅁䅁䅕㕦䑕䙕塃樯䴸䅉䅅䅁䙁䅁䅁睁䵁䅁䅁兂䅁䅁䅃楡倵兑䅯䅫䅁䅁䅯杓䅁䅁䅯睂䅅䅁䅅䅁䉁䅁䅁权䭁允䅁䍄䉁䅁䅁兂䅁䅁䅍䅄䅁䅁䅕䅁䅁䕧求ご䭅䱁䅑䅁䭁䅁䅍䅁䭁䅁䉣䅁䉁䅁䅁允䅁䅁䅕丯䱢扊剑䕥䵉䅉䅅䅁䙁䅁䅁睁䵁䅁䅁兂䅁䅁䅃楡倵兑䅯睳䅁䅁䅯村䅁䅁䅯睂䅅䅁䅅䅁䉁䅁䅁兂ㅂ桹業呭䥨村杷允䅁䅁䅕䅁䑁䅁䅷䅁䙁䅁䅁䅁㝂啌䈹权元䅁䅁权㑁䅁䅁权䡁允䅁允䅁䅁䅅䅁䭁䅁䉯䅁䵁䅉䅅䅁䙁䅁䅁睁䵁䅁䅁兂䅁䅁䅁穗偂兑䅯朹䅁䅁䅯䅔䅁䅁䅯睂䅅䅁䅅䅁䉁䅁䅁兂卂昳㍯礴㍄睐杷允䅁䅁䅕䅁䑁䅁䅷䅁䙁䅁䅁䅁䅂智䅴权佄䅁䅁权乂䅁䅁权䡁允䅁允䅁䅁䅅䅁䙁䭁杁煔䙧⭊⽙䍄䉁䅁䅁兂䅁䅁䅍䅄䅁䅁䅕䅁䅁䕧求ご䭅䭁䅍䅁䭁䑁䅳䅁䭁䅁䉣䅁䉁䅁䅁允䅁䅁䅕䅁䅁䅁䅁䅁䵁䅉䅅䅁䙁䅁䅁睁䵁䅁䅁兂䅁䅁䅁摪但兑䅯睱䅁䅁䅯䅍䅁䅁䅯睂䅅䅁䅅䅁䉁䅁䅁权䭁允䅁䍄䉁䅁䅁兂䅁䅁䅍䅄䅁䅁䅕䅁䅁䕺瑍歭䭅䱁䅳䅁䭁䕁䅁䅁䭁䅁䉣䅁䉁䅁䅁允䅁䅁䅕䅁䅁䅁䅁䅁䵁䅉䅅䅁䙁䅁䅁睁䵁䅁䅁兂䅁䅁䵄祑愲兑䅯术䅁䅁䅯睑䅁䅁䅯睂䅅䅁䅅䅁䉁䅁䅁兂䅁䅁䅁䅁䅁䅁杷允䅁䅁䅕䅁䑁䅁䅷䅁䙁䅁䅁䅁啂欱䈵权㙄䅁䅁权畁䅁䅁权䡁允䅁允䅁䅁䅅䅁䙁䅁䅁䅁䅁䅁䅁䍄䉁䅁䅁兂䅁䅁䅍䅄䅁䅁䅕䅁䅁䡁瑳ご䭅䱁䅑䅁䭁䕁䄰䅁䭁䅁䉣䅁䉁䅁䅁允䅁䅁䅕村䵵畑挴䕤䵉䅉䅅䅁䙁䅁䅁睁䵁䅁䅁兂䅁䅁䅃楡倵兑䅯兰䅁䅁䅯村䅁䅁䅯睂䅅䅁䅅䅁䉁䅁䅁睂䅁䅁䅁䩧汔䅑杷允䅁䅁䅕䅁䑁䅁䅷䅁䙁䅁䅁䥁煂歌䈹权坃䅁䅁权乂䅁䅁权䡁允䅁允䅁䅁䅅䅁䙁䉁桤㥭橑剮䍚䍄䉁䅁䅁兂䅁䅁䅍䅄䅁䅁䅕䅁䅁䡁瑳ご䭅䵁䅳䅁䭁䕁䅣䅁䭁䅁䉣䅁䉁䅁䅁允䅁䅁䅕䅁䅁䅁䅁䅁䵁䅉䅅䅁䙁䅁䅁睁䵁䅁䅁兂䅁䅁䅃楡倵兑䅯兰䅁䅁䅯兔䅁䅁䅯睂䅅䅁䅅䅁䉁䅁䅁睂䅁䅁䅁䵉汌䅑杷允䅁䅁䅕䅁䑁䅁䅷䅁䙁䅁䅁䅁䅂智䅴权䥄䅁䅁权䉂䅁䅁权䡁允䅁允䅁䅁䅅䅁䙁䅁䅁䭁灗到䍆䍄䉁䅁䅁兂䅁䅁䅍䅄䅁䅁䅕䅁䅁䝧畯ご䭅䭁䅁䅁䭁䕁䅍䅁䭁䅁䉣䅁䉁䅁䅁允䅁䅁䅕䩈䝍䡮伸啍䵁䅉䅅䅁䙁䅁䅁睁䵁䅁䅁兂䅁䅁䅁䵯㝮䅑䅯杯䅁䅁䅯兑䅁䅁䅯睂䅅䅁䅅䅁䉁䅁䅁兂穁硁䕷捤㈱村杷允䅁䅁䅕䅁䑁䅁䅷䅁䙁䅁䅁䅁灂唸䈵权㝃䅁䅁权硁䅁䅁权䡁允䅁允䅁䅁䅅䅁䙁䅁䅁䅁䅁䅁䅁䍄䉁䅁䅁兂䅁䅁䅍䅄䅁䅁䅕䅁䅁䙁睳ご䭅䩁䅙䅁䭁䑁䅳䅁䭁䅁䉣䅁䉁䅁䅁允䅁䅁䅕浚㕡䕎坬䕊䵉䅉䅅䅁䙁䅁䅁睁䵁䅁䅁兂䅁䅁䅁住佒兑䅯朵䅁䅁䅯李䅁䅁䅯睂䅅䅁䅅䅁䉁䅁䅁兂䅁䅁䅁䅁䅁䅁杷允䅁䅁䅕䅁䑁䅁䅷䅁䙁䅁䅁䥁煂歌䈹权元䅁䅁权䑂䅁䅁权䡁允䅁允䅁䅁䅅䅁䭁䅁䉯䅁䵁䅉䅅䅁䙁䅁䅁睁䵁䅁䅁兂䅁䅁䅃䝑偖兑䅯睯䅁䅁䅯睍䅁䅁䅯睂䅅䅁䅅䅁䉁䅁䅁兂䅁䅁䅁䅁䅁䅁杷允䅁䅁䅕䅁䑁䅁䅷䅁䙁䅁䅁䥁煂歌䈹权权䅁䅁权䑁䅁䅁权䡁允䅁允䅁䅁䅅䅁䙁䩁瀰契㕙橆䅎䍄䉁䅁䅁兂䅁䅁䅍䅄䅁䅁䅕䅁䅁䕁乄〫䭁佁䅁䅁䭁䑁䅑䅁䭁䅁䉣䅁䉁䅁䅁允䅁䅁䅕䅁䅁䅁䅁䅁䵁䅉䅅䅁䙁䅁䅁睁䵁䅁䅁兂䅁䅁䅃楡倵兑䅯杯䅁䅁䅯睁䅁䅁䅯睂䅅䅁䅅䅁䉁䅁䅁兂杄塱刱⭡但村杷允䅁䅁䅕䅁䑁䅁䅷䅁䙁䅁䅁䥁煂歌䈹权橃䅁䅁权䑁䅁䅁权䡁允䅁允䅁䅁䅅䅁䙁䝁灵圱㉕䉦䍚䍄䉁䅁䅁兂䅁䅁䅍䅄䅁䅁䅕䅁䅁䕧求ご䭅䵁䅅䅁䭁䑁䅕䅁䭁䅁䉣䅁䉁䅁䅁允䅁䅁䅕䕃坋㑰捗歆䵁䅉䅅䅁䙁䅁䅁睁䵁䅁䅁兂䅁䅁䅄佧兊兑䅯䅯䅁䅁䅯䅍䅁䅁䅯睂䅅䅁䅅䅁䉁䅁䅁兂䅁䅁䅁䅁䅁䅁杷允䅁䅁䅕䅁䑁䅁䅷䅁䙁䅁䅁䅁杄晧䅨权橃䅁䅁权㉁䅁䅁权䡁允䅁允䅁䅁䅅䅁䙁䅁䅁䍧焳橒䍤䍄䉁䅁䅁兂䅁䅁䅍䅄䅁䅁䅕䅁䅁䭁䩄〫䭁䭁䅕䅁䭁䑁䄰䅁䭁䅁䉣䅁䉁䅁䅁允䅁䅁䅣䅁䅁䭁湄欴䵁䅉䅅䅁䙁䅁䅁睁䵁䅁䅁兂䅁䅁䅄佧兊兑䅯睯䅁䅁䅯䅌䅁䅁䅯睂䅅䅁䅅䅁䉁䅁䅁兂䅁䅁䅁䅁䅁䅁杷允䅁䅁䅕䅁䑁䅁䅷䅁䙁䅁䅁䥁啂䙂䉂权牃䅁䅁权䡂䅁䅁权䡁允䅁允䅁䅁䅅䅁䭁䅁䉯䅁䵁䅉䅅䅁䙁䅁䅁睁䵁䅁䅁兂䅁䅁䅁偷㝔䅑䅯䄳䅁䅁䅯兒䅁䅁䅯睂䅅䅁䅅䅁䉁䅁䅁兂㡃伲䅋桋ㅶ睐杷允䅁䅁䅕䅁䑁䅁䅷䅁䙁䅁䅁䥁煂歌䈹权㥃䅁䅁权䑁䅁䅁权䡁允䅁允䅁䅁䅅䅁䙁偁う㍌䉃ㅥ䅚䍄䉁䅁䅁兂䅁䅁䅍䅄䅁䅁䅕䅁䅁䕁昰䕕䭅䭁䅍䅁䭁䑁䄴䅁䭁䅁䉣䅁䉁䅁䅁允䅁䅁䅕⼱挵㍭坤䕓䵉䅉䅅䅁䙁䅁䅁睁䵁䅁䅁兂䅁䅁䅁祥倱兑䅯睹䅁䅁䅯䅎䅁䅁䅯睂䅅䅁䅅䅁䉁䅁䅁兂䅁䅁䅁䅁䅁䅁杷允䅁䅁䅕䅁䑁䅁䅷䅁䙁䅁䅁䥁㝁啗䈹权い䅁䅁权㥁䅁䅁权䡁允䅁允䅁䅁䅅䅁䙁䩁啹剘噬剅䅴䍄䉁䅁䅁兂䅁䅁䅍䅄䅁䅁䅕䅁䅁䥷楄䕕䭅䭁䅕䅁䭁䍁䅷䅁䭁䅁䉣䅁䉁䅁䅁允䅁䅁䅯䅁䅁䅁杷允䅁䅁䅕䅁䑁䅁䅷䅁䙁䅁䅁䅁杂癹䅴权㑄䅁䅁权祁䅁䅁权䡁允䅁允䅁䅁䅅䅁䙁䅁䅁䅁䅁䅁䅁䍄䉁䅁䅁兂䅁䅁䅍䅄䅁䅁䅕䅁䅁䑧婴ご䭅偁䅯䅁䭁䕁䅫䅁䭁䅁䉣䅁䉁䅁䅁允䅁䅁䅕丯琷敄煃啖䵉䅉䅅䅁䙁䅁䅁睁䵁䅁䅁兂䅁䅁䅁祥倱兑䅯杯䅁䅁䅯䅐䅁䅁䅯睂䅅䅁䅅䅁䉁䅁䅁兂㙄潳扖䵸㙰村杷允䅁䅁䅕䅁䑁䅁䅷䅁䙁䅁䅁䵁䅃水䉂权权䅁䅁权癁䅁䅁权䡁允䅁允䅁䅁䅅䅁䙁䅁䅁䅁䅁䅁䅁䍄䉁䅁䅁兂䅁䅁䅍䅄䅁䅁䅕䅁䅁䕧求ご䭅䭁䅉䅁䭁䑁䅯䅁䭁䅁䉣䅁䉁䅁䅁允䅁䅁䅕䅁䅁䅁䅁䅁䵁䅉䅅䅁䙁䅁䅁睁䵁䅁䅁兂䅁䅁䅃䅖兒兑䅯关䅁䅁䅯材䅁䅁䅯睂䅅䅁䅅䅁䉁䅁䅁兂啁䥬洰⽈偖村杷允䅁䅁䅕䅁䑁䅁䅷䅁䙁䅁䅁䥁䅂啚䈹权汃䅁䅁权㑁䅁䅁权䡁允䅁允䅁䅁䅅䅁䭁䅁䅁䅁䵁䅉䅅䅁䙁䅁䅁睁䵁䅁䅁兂䅁䅁䅁䡫㑢䅑䅯睯䅁䅁䅯睍䅁䅁䅯睂䅅䅁䅅䅁䉁䅁䅁兂䅁䥁穂畁祍村杷允䅁䅁䅕䅁䑁䅁䅷䅁䙁䅁䅁䥁睂䔸䈵权䉄䅁䅁权䉂䅁䅁权䡁允䅁允䅁䅁䅅䅁䙁䡁㕙⬲㡰框䄵䍄䉁䅁䅁兂䅁䅁䅍䅄䅁䅁䅕䅁䅁䡁䭄〫䭁乁䄴䅁䭁䑁䅕䅁䭁䅁䉣䅁䉁䅁䅁允䅁䅁䅕䅁䅁䅁䅁䅁䵁䅉䅅䅁䙁䅁䅁睁䵁䅁䅁兂䅁䅁䅄佧兊兑䅯杯䅁䅁䅯免䅁䅁䅯睂䅅䅁䅅䅁䉁䅁䅁兂䅁䅁䅁䅁䅁䅁杷允䅁䅁䅕䅁䑁䅁䅷䅁䙁䅁䅁䅁扂䕍䈹权潄䅁䅁权䩂䅁䅁权䡁允䅁允䅁䅁䅅䅁䙁偁漵⭅䬹ぎ䄱䍄䉁䅁䅁兂䅁䅁䅍䅄䅁䅁䅕䅁䅁䕁昰䕕䭅䭁䅁䅁䭁䍁䄴䅁䭁䅁䉣䅁䉁䅁䅁允䅁䅁䅕䅁䅁䅁䅁䅁䵁䅉䅅䅁䙁䅁䅁睁䵁䅁䅁兂䅁䅁䅄佧兊兑䅯䅯䅁䅁䅯杍䅁䅁䅯睂䅅䅁䅅䅁䉁䅁䅁兂䅁䅁䅁䅁䅁䅁杷允䅁䅁䅕䅁䑁䅁䅷䅁䙁䅁䅁䅁杄晧䅨权汃䅁䅁权䙂䅁䅁权䡁允䅁允䅁䅁䅅䅁䡁䅁䅁䅁䅃⭃䅖䍄䉁䅁䅁兂䅁䅁䅍䅄䅁䅁䅕䅁䅁䭁䩄〫䭁偁䅷䅁䭁䑁䅯䅁䭁䅁䉣䅁䉁䅁䅁允䅁䅁䅕䅁䅁䅁䅁䅁䵁䅉䅅䅁䙁䅁䅁睁䵁䅁䅁兂䅁䅁䅁剔儹兑䅯朰䅁䅁䅯睍䅁䅁䅯睂䅅䅁䅅䅁䉁䅁䅁兂䅁䅁䅁䅁䅁䅁杷允䅁䅁䅕䅁䑁䅁䅷䅁䙁䅁䅁䥁䅂啚䈹权橃䅁䅁权㉁䅁䅁权䡁允䅁允䅁䅁䅅䅁䙁䑁積摴兒啌䍸䍄䉁䅁䅁兂䅁䅁䅍䅄䅁䅁䅕䅁䅁䝁确歔䭅䩁䅁䅁䭁䑁䅉䅁䭁䅁䉣䅁䉁䅁䅁允䅁䅁䅯权䅅䅁杷允䅁䅁䅕䅁䑁䅁䅷䅁䙁䅁䅁䅁扂䕍䈹权畄䅁䅁权ぁ䅁䅁权䡁允䅁允䅁䅁䅅䅁䙁䅁䅁䅁䅁䅁䅁䍄䉁䅁䅁兂䅁䅁䅍䅄䅁䅁䅕䅁䅁䕧求ご䭅乁䄴䅁䭁䑁䅅䅁䭁䅁䉣䅁䉁䅁䅁允䅁䅁䅕䅁䅁䅁䅁䅁䵁䅉䅅䅁䙁䅁䅁睁䵁䅁䅁兂䅁䅁䅄佧兊兑䅯兰䅁䅁䅯杍䅁䅁䅯睂䅅䅁䅅䅁䉁䅁䅁权䅁䅁䅁䍄䉁䅁䅁兂䅁䅁䅍䅄䅁䅁䅕䅁䅁䥷楄䕕䭅䭁䅁䅁䭁䑁䅑䅁䭁䅁䉣䅁䉁䅁䅁允䅁䅁䅕䅁䅁䅁䅁䅁䵁䅉䅅䅁䙁䅁䅁睁䵁䅁䅁兂䅁䅁䵄祑愲兑䅯关䅁䅁䅯䅏䅁䅁䅯睂䅅䅁䅅䅁䉁䅁䅁兂䅁䅁䅁䅁䅁䅁杷允䅁䅁䅕䅁䑁䅁䅷䅁䙁䅁䅁䅁杂癹䅴权獄䅁䅁权䉂䅁䅁权䡁允䅁允䅁䅁䅅䅁䙁䭁唱歆䥅佴⽁䍄䉁䅁䅁兂䅁䅁䅍䅄䅁䅁䅕䅁䅁䙁坔歔䭅偁䅧䅁䭁䕁䅍䅁䭁䅁䉣䅁䉁䅁䅁允䅁䅁䅕䅁䅁䅁䅁䅁䵁䅉䅅䅁䙁䅁䅁睁䵁䅁䅁兂䅁䅁䅁剔儹兑䅯兺䅁䅁䅯兏䅁䅁䅯睂䅅䅁䅅䅁䉁䅁䅁兂䍄伱眷硦䍅䅑杷允䅁䅁䅕䅁䑁䅁䅷䅁䙁䅁䅁䥁煂歌䈹权㑃䅁䅁权䑁䅁䅁权䡁允䅁允䅁䅁䅅䅁䙁䱁楐佱㕓唱䅴䍄䉁䅁䅁兂䅁䅁䅍䅄䅁䅁䅕䅁䅁䥷楄䕕䭅䭁䅕䅁䭁䑁䅑䅁䭁䅁䉣䅁䉁䅁䅁允䅁䅁䅯䅁䅁䅁杷允䅁䅁䅕䅁䑁䅁䅷䅁䙁䅁䅁䵁䅃水䉂权权䅁䅁权穁䅁䅁权䡁允䅁允䅁䅁䅅䅁䙁䅁䅁䅁䅁䅁䅁䍄䉁䅁䅁兂䅁䅁䅍䅄䅁䅁䅕䅁䅁䭁䩄〫䭁佁䅁䅁䭁䑁䄰䅁䭁䅁䉣䅁䉁䅁䅁允䅁䅁䅕䅁䅁䅁䅁䅁䵁䅉䅅䅁䙁䅁䅁睁䵁䅁䅁兂䅁䅁䅁䵙㝲䅑䅯兺䅁䅁䅯睌䅁䅁䅯睂䅅䅁䅅䅁䉁䅁䅁兂䅁䅁䅁䅁䅁䅁杷允䅁䅁䅕䅁䑁䅁䅷䅁䙁䅁䅁䅁扂䕍䈹权汃䅁䅁权䝂䅁䅁权䡁允䅁允䅁䅁䅅䅁䡁䅁䅁䅁䅂畮䅎䍄䉁䅁䅁兂䅁䅁䅍䅄䅁䅁䅕䅁䅁䑧婴ご䭅䱁䅍䅁䭁䕁䅳䅁䭁䅁䉣䅁䉁䅁䅁允䅁䅁䅕塭灙捥啩ず䵉䅉䅅䅁䙁䅁䅁睁䵁䅁䅁兂䅁䅁䅁晡但兑䅯䄳䅁䅁䅯睒䅁䅁䅯睂䅅䅁䅅䅁䉁䅁䅁兂兄獅䙑假㠷睐杷允䅁䅁䅕䅁䑁䅁䅷䅁䙁䅁䅁䵁䅃水䉂权橃䅁䅁权穁䅁䅁权䡁允䅁允䅁䅁䅅䅁䙁䅁䅁䅁䅁䅁䅁䍄䉁䅁䅁兂䅁䅁䅍䅄䅁䅁䅕䅁䅁䑧婴ご䭅䩁䅙䅁䭁䕁䅳䅁䭁䅁䉣䅁䉁䅁䅁允䅁䅁䅕儷呸䨸剢䕉䵉䅉䅅䅁䙁䅁䅁睁䵁䅁䅁兂䅁䅁䅁䵯㝮䅑䅯䅯䅁䅁䅯䅒䅁䅁䅯睂䅅䅁䅅䅁䉁䅁䅁兂捃㥐欷㜷攰䅑杷允䅁䅁䅕䅁䑁䅁䅷䅁䙁䅁䅁䅁元癤䅨权㙃䅁䅁权硁䅁䅁权䡁允䅁允䅁䅁䅅䅁䙁䅁䅁䥁䥕桹䍆䍄䉁䅁䅁兂䅁䅁䅍䅄䅁䅁䅕䅁䅁䝁䭄〫䭁䭁䅫䅁䭁䕁䅯䅁䭁䅁䉣䅁䉁䅁䅁允䅁䅁䅯权䅅䅁杷允䅁䅁䅕䅁䑁䅁䅷䅁䙁䅁䅁䵁䅃水䉂权汃䅁䅁权穁䅁䅁权䡁允䅁允䅁䅁䅅䅁䭁䅁䅁䅁䵁䅉䅅䅁䙁䅁䅁睁䵁䅁䅁兂䅁䅁䅁䥂倱兑䅯杴䅁䅁䅯睌䅁䅁䅯睂䅅䅁䅅䅁䉁䅁䅁兂䅁䅁䅁䅁䅁䅁杷允䅁䅁䅕䅁䑁䅁䅷䅁䙁䅁䅁䵁䅃水䉂权权䅁䅁权㑁䅁䅁权䡁允䅁允䅁䅁䅅䅁䙁䅁䅁䅁䅁䅁䅁䍄䉁䅁䅁兂䅁䅁䅍䅄䅁䅁䅕䅁䅁䝁䭄〫䭁䱁䅙䅁䭁䑁䄰䅁䭁䅁䉣䅁䉁䅁䅁允䅁䅁䅕捺捸湰硨䕉䵉䅉䅅䅁䙁䅁䅁睁䵁䅁䅁兂䅁䅁䅄佧兊兑䅯杯䅁䅁䅯䅏䅁䅁䅯睂䅅䅁䅅䅁䉁䅁䅁兂䅁䅁䅁䅁䅁䅁杷允䅁䅁䅕䅁䑁䅁䅷䅁䙁䅁䅁䅁杂癹䅴权㑄䅁䅁权䑂䅁䅁权䡁允䅁允䅁䅁䅅䅁䙁䩁硍䙮㍵䕲䍴䍄䉁䅁䅁兂䅁䅁䅍䅄䅁䅁䅕䅁䅁䅁乓ご䭅䱁䅯䅁䭁䕁䅁䅁䭁䅁䉣䅁䉁䅁䅁允䅁䅁䅕䅁䅁䅁䅁䅁䵁䅉䅅䅁䙁䅁䅁睁䵁䅁䅁兂䅁䅁䅄佧兊兑䅯兰䅁䅁䅯䅏䅁䅁䅯睂䅅䅁䅅䅁䉁䅁䅁权䅁䅁䅁䍄䉁䅁䅁兂䅁䅁䅍䅄䅁䅁䅕䅁䅁䑧婴ご䭅乁䄴䅁䭁䑁䅳䅁䭁䅁䉣䅁䉁䅁䅁允䅁䅁䅕䅁䅁䅁䅁䅁䵁䅉䅅䅁䙁䅁䅁睁䵁䅁䅁兂䅁䅁䅄佧兊兑䅯䅫䅁䅁䅯䅏䅁䅁䅯睂䅅䅁䅅䅁䉁䅁䅁权䭁允䅁䍄䉁䅁䅁兂䅁䅁䅍䅄䅁䅁䅕䅁䅁佁䉃䔫䭁䭁䅁䅁䭁䑁䅯䅁䭁䅁䉣䅁䉁䅁䅁允䅁䅁䅕䜸潡䵒桍䕍䵁䅉䅅䅁䙁䅁䅁睁䵁䅁䅁兂䅁䅁䅃ㅏ偬兑䅯杯䅁䅁䅯睒䅁䅁䅯睂䅅䅁䅅䅁䉁䅁䅁兂奁䥢挵焸浸村杷允䅁䅁䅕䅁䑁䅁䅷䅁䙁䅁䅁䅁癃䕰䈹权牃䅁䅁权䕂䅁䅁权䡁允䅁允䅁䅁䅅䅁䭁䅁䉯䅁䵁䅉䅅䅁䙁䅁䅁睁䵁䅁䅁兂䅁䅁䅄佧兊兑䅯杬䅁䅁䅯杏䅁䅁䅯睂䅅䅁䅅䅁䉁䅁䅁兂䅁䅁䅁䅁䅁䅁杷允䅁䅁䅕䅁䑁䅁䅷䅁䙁䅁䅁䥁煂歌䈹权祄䅁䅁权⽁䅁䅁权䡁允䅁允䅁䅁䅅䅁䙁䅁䅁䅁䅁䅁䅁䍄䉁䅁䅁兂䅁䅁䅍䅄䅁䅁䅕䅁䅁䥷楄䕕䭅䩁䅙䅁䭁䑁䄸䅁䭁䅁䉣䅁䉁䅁䅁允䅁䅁䅕䅁䅁䅁䅁䅁䵁䅉䅅䅁䙁䅁䅁睁䵁䅁䅁兂䅁䅁䅁䡫㑢䅑䅯睯䅁䅁䅯䅒䅁䅁䅯睂䅅䅁䅅䅁䉁䅁䅁兂䅁乁䝨㝢椵村杷允䅁䅁䅕䅁䑁䅁䅷䅁䙁䅁䅁䵁䅃水䉂权橃䅁䅁权㥁䅁䅁权䡁允䅁允䅁䅁䅅䅁䙁偁㡖圵㉲捒䉤䍄䉁䅁䅁兂䅁䅁䅍䅄䅁䅁䅕䅁䅁䙁睳ご䭅䭁䅉䅁䭁䑁䅍䅁䭁䅁䉣䅁䉁䅁䅁允䅁䅁䅕䅁䅁䅁䅁䅁䵁䅉䅅䅁䙁䅁䅁睁䵁䅁䅁兂䅁䅁䅁䥂倱兑䅯䄲䅁䅁䅯杓䅁䅁䅯睂䅅䅁䅅䅁䉁䅁䅁兂㡁畃㥥䝶剙䅑杷允䅁䅁䅕䅁䑁䅁䅷䅁䙁䅁䅁䅁乂ㅈ䉂权楃䅁䅁权㑁䅁䅁权䡁允䅁允䅁䅁䅅䅁䙁䅁䅁癢奙噷䍚䍄䉁䅁䅁兂䅁䅁䅍䅄䅁䅁䅕䅁䅁䥷楄䕕䭅䩁䅙䅁䭁䑁䅣䅁䭁䅁䉣䅁䉁䅁䅁允䅁䅁䅕䅁䅁䅁䅁䅁䵁䅉䅅䅁䙁䅁䅁睁䵁䅁䅁兂䅁䅁䅃ㅏ偬兑䅯杯䅁䅁䅯児䅁䅁䅯睂䅅䅁䅅䅁䉁䅁䅁兂浂潸䍥噋坰村杷允䅁䅁䅕䅁䑁䅁䅷䅁䙁䅁䅁䅁乂ㅈ䉂权坃䅁䅁权硁䅁䅁权䡁允䅁允䅁䅁䅅䅁䙁䅁䅁䅁䅁䅁䅁䍄䉁䅁䅁兂䅁䅁䅍䅄䅁䅁䅕䅁䅁䭁䩄〫䭁䩁䅁䅁䭁䕁䅅䅁䭁䅁䉣䅁䉁䅁䅁允䅁䅁䅯权䅅䅁杷允䅁䅁䅕䅁䑁䅁䅷䅁䙁䅁䅁䅁㝂啌䈹权い䅁䅁权癁䅁䅁权䡁允䅁允䅁䅁䅅䅁䙁䅁䅁䅁䅁䅁䅁䍄䉁䅁䅁兂䅁䅁䅍䅄䅁䅁䅕䅁䅁䡁瑳ご䭅偁䅧䅁䭁䑁䅅䅁䭁䅁䉣䅁䉁䅁䅁允䅁䅁䅕䅁䅁䅁䅁䅁䵁䅉䅅䅁䙁䅁䅁睁䵁䅁䅁兂䅁䅁䅁晡但兑䅯兰䅁䅁䅯杍䅁䅁䅯睂䅅䅁䅅䅁䉁䅁䅁睂䅁䅁䅁䉁栯䅑杷允䅁䅁䅕䅁䑁䅁䅷䅁䙁䅁䅁䵁䑸婌䉰权ぃ䅁䅁权㉁䅁䅁权䡁允䅁允䅁䅁䅅䅁䙁䅁䅁䅁䅁䅁䅁䍄䉁䅁䅁兂䅁䅁䅍䅄䅁䅁䅕䅁䅁䕧求ご䭅乁䅷䅁䭁䕁䅫䅁䭁䅁䉣䅁䉁䅁䅁允䅁䅁䅕唳內⽗噦吷䴸䅉䅅䅁䙁䅁䅁睁䵁䅁䅁兂䅁䅁䅄佧兊兑䅯杯䅁䅁䅯䅑䅁䅁䅯睂䅅䅁䅅䅁䉁䅁䅁兂㝃䱵杣敧桮兑杷允䅁䅁䅕䅁䑁䅁䅷䅁䙁䅁䅁䅁允晧䅨权い䅁䅁权㕁䅁䅁权䡁允䅁允䅁䅁䅅䅁䙁䝁浚浚浚桚䄱䍄䉁䅁䅁兂䅁䅁䅍䅄䅁䅁䅕䅁䅁䡁䭄〫䭁䭁䅉䅁䭁䑁䅧䅁䭁䅁䉣䅁䉁䅁䅁允䅁䅁䅕䅁睄㔸⽷歙䵉䅉䅅䅁䙁䅁䅁睁䵁䅁䅁兂䅁䅁䅄佧兊兑䅯杬䅁䅁䅯䅑䅁䅁䅯睂䅅䅁䅅䅁䉁䅁䅁兂煃搸煋伹㙸兑杷允䅁䅁䅕䅁䑁䅁䅷䅁䙁䅁䅁䅁灂唸䈵权㝃䅁䅁权䑁䅁䅁权䡁允䅁允䅁䅁䅅䅁䙁䙁低䅕㈶匵䌹䍄䉁䅁䅁兂䅁䅁䅍䅄䅁䅁䅕䅁䅁䅁乓ご䭅䭁䅣䅁䭁䕁䅳䅁䭁䅁䉣䅁䉁䅁䅁允䅁䅁䅯权䅅䅁杷允䅁䅁䅕䅁䑁䅁䅷䅁䙁䅁䅁䅁杂癹䅴权䙄䅁䅁权ㅁ䅁䅁权䡁允䅁允䅁䅁䅅䅁䙁䅁䩧汒瑇䅪䅒䍄䉁䅁䅁兂䅁䅁䅍䅄䅁䅁䅕䅁䅁䙁睳ご䭅偁䅙䅁䭁䕁䅣䅁䭁䅁䉣䅁䉁䅁䅁允䅁䅁䅕䅁䅁䅁䅁䅁䵁䅉䅅䅁䙁䅁䅁睁䵁䅁䅁兂䅁䅁䅄佧兊兑䅯兰䅁䅁䅯䅑䅁䅁䅯睂䅅䅁䅅䅁䉁䅁䅁睂䅁䅁䅁䱁楲䅑杷允䅁䅁䅕䅁䑁䅁䅷䅁䙁䅁䅁䵁䅃水䉂权楃䅁䅁权㥁䅁䅁权䡁允䅁允䅁䅁䅅䅁䙁偁浴ぢ䕕畏䉂䍄䉁䅁䅁兂䅁䅁䅍䅄䅁䅁䅕䅁䅁䥷楄䕕䭅䭁䅕䅁䭁䑁䄰䅁䭁䅁䉣䅁䉁䅁䅁允䅁䅁䅣䅁䅁䭁湄欴䵁䅉䅅䅁䙁䅁䅁睁䵁䅁䅁兂䅁䅁䅄佧兊兑䅯杯䅁䅁䅯兑䅁䅁䅯睂䅅䅁䅅䅁䉁䅁䅁兂癄橫䅗穸湮兑杷允䅁䅁䅕䅁䑁䅁䅷䅁䙁䅁䅁䅁䕁啪䈹权灃䅁䅁权䕂䅁䅁权䡁允䅁允䅁䅁䅅䅁䭁䅁䉯䅁䵁䅉䅅䅁䙁䅁䅁睁䵁䅁䅁兂䅁䅁䅁䥂倱兑䅯䄲䅁䅁䅯児䅁䅁䅯睂䅅䅁䅅䅁䉁䅁䅁兂䅁䅁䅁䅁䅁䅁杷允䅁䅁䅕䅁䑁䅁䅷䅁䙁䅁䅁䵁䅃水䉂权橃䅁䅁权䕂䅁䅁权䡁允䅁允䅁䅁䅅䅁䙁䭁搫㡴奧佬䉨䍄䉁䅁䅁兂䅁䅁䅍䅄䅁䅁䅕䅁䅁䥷楄䕕䭅䩁䅙䅁䭁䕁䅑䅁䭁䅁䉣䅁䉁䅁䅁允䅁䅁䅕夰䜫奌奋啥䵅䅉䅅䅁䙁䅁䅁睁䵁䅁䅁兂䅁䅁䅄佧兊兑䅯杯䅁䅁䅯杒䅁䅁䅯睂䅅䅁䅅䅁䉁䅁䅁兂䥁浂瘰佉㉘兑杷允䅁䅁䅕䅁䑁䅁䅷䅁䙁䅁䅁䵁䅃水䉂权㝃䅁䅁权祁䅁䅁权䡁允䅁允䅁䅁䅅䅁䙁䅁䅁䅁䅁䅁䅁䍄䉁䅁䅁兂䅁䅁䅍䅄䅁䅁䅕䅁䅁䥷楄䕕䭅䭁䅕䅁䭁䕁䅙䅁䭁䅁䉣䅁䉁䅁䅁允䅁䅁䅣䅁䅁䕁敃〴䵁䅉䅅䅁䙁䅁䅁睁䵁䅁䅁兂䅁䅁䅄佧兊兑䅯䅫䅁䅁䅯杒䅁䅁䅯睂䅅䅁䅅䅁䉁䅁䅁权䭁允䅁䍄䉁䅁䅁兂䅁䅁䅍䅄䅁䅁䅕䅁䅁䩁㉂䔫䭁䭁䅉䅁䭁䕁䅫䅁䭁䅁䉣</t>
  </si>
  <si>
    <t>䅁䉁䅁䅁允䅁䅁䅕䅁坃扃潧啧䵉䅉䅅䅁䙁䅁䅁睁䵁䅁䅁兂䅁䅁䅁䥅㑈䅑䅯䅂䅅䅁䅯兔䅁䅁䅯睂䅅䅁䅅䅁䉁䅁䅁兂い㍯牕歖癕䅷杷允䅁䅁䅕䅁䑁䅁䅷䅁䙁䅁䅁䅁杄晧䅨权牃䅁䅁权䵂䅁䅁权䡁允䅁允䅁䅁䅅䅁䭁䅁䉯䅁䵁䅉䅅䅁䙁䅁䅁睁䵁䅁䅁兂䅁䅁䅃䝑偖兑䅯䄶䅁䅁䅯兔䅁䅁䅯睂䅅䅁䅅䅁䉁䅁䅁兂䝁潔䕚㥣乂䅑杷允䅁䅁䅕䅁䑁䅁䅷䅁䙁䅁䅁䵁䅃水䉂权橃䅁䅁权䡂䅁䅁权䡁允䅁允䅁䅁䅅䅁䙁䅁䰸ㄯ䕚灙䉖䍄䉁䅁䅁兂䅁䅁䅍䅄䅁䅁䅕䅁䅁䡁瑳ご䭅䭁䅍䅁䭁䍁䄸䅁䭁䅁䉣䅁䉁䅁䅁允䅁䅁䅕䅁䅁䅁䅁䅁䵁䅉䅅䅁䙁䅁䅁睁䵁䅁䅁兂䅁䅁䅁乖佚兑䅯䅴䅁䅁䅯杒䅁䅁䅯睂䅅䅁䅅䅁䉁䅁䅁兂䅁䱁硨氹潎村杷允䅁䅁䅕䅁䑁䅁䅷䅁䙁䅁䅁䅁癃䕰䈹权㙃䅁䅁权睁䅁䅁权䡁允䅁允䅁䅁䅅䅁䙁䅁䅁䅁䅁䅁䅁䍄䉁䅁䅁兂䅁䅁䅍䅄䅁䅁䅕䅁䅁䥷楄䕕䭅䭁䅕䅁䭁䕁䅣䅁䭁䅁䉣䅁䉁䅁䅁允䅁䅁䅣䅁䅁佁䱄〴䵁䅉䅅䅁䙁䅁䅁睁䵁䅁䅁兂䅁䅁䅁穗偂兑䅯睰䅁䅁䅯村䅁䅁䅯睂䅅䅁䅅䅁䉁䅁䅁权䭁允䅁䍄䉁䅁䅁兂䅁䅁䅍䅄䅁䅁䅕䅁䅁䝁确歔䭅䭁䅁䅁䭁䕁䄰䅁䭁䅁䉣䅁䉁䅁䅁允䅁䅁䅕卅䉘浧倶ぃ䵁䅉䅅䅁䙁䅁䅁睁䵁䅁䅁兂䅁䅁䅁晡但兑䅯睯䅁䅁䅯杍䅁䅁䅯睂䅅䅁䅅䅁䉁䅁䅁兂灁瀵㐯甲䵧村杷允䅁䅁䅕䅁䑁䅁䅷䅁䙁䅁䅁䅁㝂啌䈹权⽃䅁䅁权䵂䅁䅁权䡁允䅁允䅁䅁䅅䅁䙁䅁䅁䅁䅁䅁䅁䍄䉁䅁䅁兂䅁䅁䅍䅄䅁䅁䅕䅁䅁䥷楄䕕䭅䩁䅁䅁䭁䕁䅣䅁䭁䅁䉣䅁䉁䅁䅁允䅁䅁䅯权䅅䅁杷允䅁䅁䅕䅁䑁䅁䅷䅁䙁䅁䅁䅁扂䕍䈹权元䅁䅁权ぁ䅁䅁权䡁允䅁允䅁䅁䅅䅁䭁䅁䉯䅁䵁䅉䅅䅁䙁䅁䅁睁䵁䅁䅁兂䅁䅁䅁䡫㑢䅑䅯睰䅁䅁䅯睁䅁䅁䅯睂䅅䅁䅅䅁䉁䅁䅁权䭁允䅁䍄䉁䅁䅁兂䅁䅁䅍䅄䅁䅁䅕䅁䅁䡧睄歔䭅䵁䄴䅁䭁䕁䅉䅁䭁䅁䉣䅁䉁䅁䅁允䅁䅁䅕捫㘳呑桐稹䴸䅉䅅䅁䙁䅁䅁睁䵁䅁䅁兂䅁䅁䅄佧兊兑䅯杯䅁䅁䅯䅓䅁䅁䅯睂䅅䅁䅅䅁䉁䅁䅁兂汄伵䙷卦㍔兑杷允䅁䅁䅕䅁䑁䅁䅷䅁䙁䅁䅁䅁睂癹䅴权㑃䅁䅁权畁䅁䅁权䡁允䅁允䅁䅁䅅䅁䙁䅁䅁䅁䅁䅁䅁䍄䉁䅁䅁兂䅁䅁䅍䅄䅁䅁䅕䅁䅁䕁昰䕕䭅佁䅉䅁䭁䍁䄴䅁䭁䅁䉣䅁䉁䅁䅁允䅁䅁䅕䅁䅁䅁䅁䅁䵁䅉䅅䅁䙁䅁䅁睁䵁䅁䅁兂䅁䅁䅄佧兊兑䅯睯䅁䅁䅯䅓䅁䅁䅯睂䅅䅁䅅䅁䉁䅁䅁兂汃䩉㝹㜷啵兑杷允䅁䅁䅕䅁䑁䅁䅷䅁䙁䅁䅁䅁元癤䅨权橃䅁䅁权㍁䅁䅁权䡁允䅁允䅁䅁䅅䅁䙁䅁䅁䩙㑗䕖䍴䍄䉁䅁䅁兂䅁䅁䅍䅄䅁䅁䅕䅁䅁䑧婴ご䭅偁䅷䅁䭁䕁䅫䅁䭁䅁䉣䅁䉁䅁䅁允䅁䅁䅕ㅋ〹㍡杧問䵁䅉䅅䅁䙁䅁䅁睁䵁䅁䅁兂䅁䅁䅄佧兊兑䅯杬䅁䅁䅯兓䅁䅁䅯睂䅅䅁䅅䅁䉁䅁䅁兂慂䵏䕴敆䝋兑杷允䅁䅁䅕䅁䑁䅁䅷䅁䙁䅁䅁䅁䕁啪䈹权㙄䅁䅁权䩂䅁䅁权䡁允䅁允䅁䅁䅅䅁䙁䅁䅁䅁䅁䅁䅁䍄䉁䅁䅁兂䅁䅁䅍䅄䅁䅁䅕䅁䅁䕺瑍歭䭅偁䅷䅁䭁䕁䅯䅁䭁䅁䉣䅁䉁䅁䅁允䅁䅁䅕䅁䅁䅁䅁䅁䵁䅉䅅䅁䙁䅁䅁睁䵁䅁䅁兂䅁䅁䅄佧兊兑䅯䅫䅁䅁䅯兓䅁䅁䅯睂䅅䅁䅅䅁䉁䅁䅁权䭁允䅁䍄䉁䅁䅁兂䅁䅁䅍䅄䅁䅁䅕䅁䅁䭁䩄〫䭁䵁䄰䅁䭁䕁䅧䅁䭁䅁䉣䅁䉁䅁䅁允䅁䅁䅕佣䑵呁⬱商䵁䅉䅅䅁䙁䅁䅁睁䵁䅁䅁兂䅁䅁䅁穗偂兑䅯兰䅁䅁䅯兏䅁䅁䅯睂䅅䅁䅅䅁䉁䅁䅁权䅁䅁䅁䍄䉁䅁䅁兂䅁䅁䅍䅄䅁䅁䅕䅁䅁䑁歪歔䭅䭁䅍䅁䭁䑁䅧䅁䭁䅁䉣䅁䉁䅁䅁允䅁䅁䅕䅁䅁䅁䅁䅁䵁䅉䅅䅁䙁䅁䅁睁䵁䅁䅁兂䅁䅁䅃偣佂兑䅯睸䅁䅁䅯䅍䅁䅁䅯睂䅅䅁䅅䅁䉁䅁䅁兂䅁䅁䅁䅁䅁䅁杷允䅁䅁䅕䅁䑁䅁䅷䅁䙁䅁䅁䵁䅃水䉂权穃䅁䅁权ㅁ䅁䅁权䡁允䅁允䅁䅁䅅䅁䙁䥁晅䭎佘⽯䉬䍄䉁䅁䅁兂䅁䅁䅍䅄䅁䅁䅕䅁䅁䥷楄䕕䭅䭁䅉䅁䭁䕁䅳䅁䭁䅁䉣䅁䉁䅁䅁允䅁䅁䅕剏婯唵〫唹䵅䅉䅅䅁䙁䅁䅁睁䵁䅁䅁兂䅁䅁䅁䡫㑢䅑䅯䅫䅁䅁䅯兔䅁䅁䅯睂䅅䅁䅅䅁䉁䅁䅁权䭁允䅁䍄䉁䅁䅁兂䅁䅁䅍䅄䅁䅁䅕䅁䅁䝁䭄〫䭁䅁䉉䅁䭁䕁䅍䅁䭁䅁䉣䅁䉁䅁䅁允䅁䅁䅕䩹呵㑧䥎啁䵁䅉䅅䅁䙁䅁䅁睁䵁䅁䅁兂䅁䅁䅁䍉㕪䅑䅯䅂䅅䅁䅯䅌䅁䅁䅯睂䅅䅁䅅䅁䉁䅁䅁兂䅁䅁䅁䅁䅁䅁杷允䅁䅁䅕䅁䑁䅁䅷䅁䙁䅁䅁䅁睂癹䅴权橃䅁䅁权䭂䅁䅁权䡁允䅁允䅁䅁䅅䅁䙁䅁䅁偍療噷䍊䍄䉁䅁䅁兂䅁䅁䅍䅄䅁䅁䅕䅁䅁䥷楄䕕䭅䭁䅕䅁䭁䕁䅷䅁䭁䅁䉣䅁䉁䅁䅁允䅁䅁䅣䅁䅁䍁睃䔵䵁䅉䅅䅁䙁䅁䅁睁䵁䅁䅁兂䅁䅁䅄佧兊兑䅯睰䅁䅁䅯睎䅁䅁䅯睂䅅䅁䅅䅁䉁䅁䅁权䭁允䅁䍄䉁䅁䅁兂䅁䅁䅍䅄䅁䅁䅕䅁䅁䍁潁唫䭁偁䄴䅁䭁䕁䅯䅁䭁䅁䉣䅁䉁䅁䅁允䅁䅁䅕䅁䅁䅁䅁䅁䵁䅉䅅䅁䙁䅁䅁睁䵁䅁䅁兂䅁䅁䅁剔儹兑䅯䄷䅁䅁䅯杓䅁䅁䅯睂䅅䅁䅅䅁䉁䅁䅁兂穁摪䙮䵈䝯䅑杷允䅁䅁䅕䅁䑁䅁䅷䅁䙁䅁䅁䅁权晹䅴权㥃䅁䅁权䥂䅁䅁权䡁允䅁允䅁䅁䅅䅁䙁䥁敡煹睙汋䄱䍄䉁䅁䅁兂䅁䅁䅍䅄䅁䅁䅕䅁䅁䥷楄䕕䭅䭁䅁䅁䭁䑁䄴䅁䭁䅁䉣䅁䉁䅁䅁允䅁䅁䅕偦䅘汖㙷䕒䵁䅉䅅䅁䙁䅁䅁睁䵁䅁䅁兂䅁䅁䅄佧兊兑䅯兰䅁䅁䅯材䅁䅁䅯睂䅅䅁䅅䅁䉁䅁䅁睂䅁䅁䅁临欳䅑杷允䅁䅁䅕䅁䑁䅁䅷䅁䙁䅁䅁䅁㑁䔵䈵权汃䅁䅁权䥂䅁䅁权䡁允䅁允䅁䅁䅅䅁䡁䅁䅁䅁䅃攫䅎䍄䉁䅁䅁兂䅁䅁䅍䅄䅁䅁䅕䅁䅁䥷楄䕕䭅䩁䅁䅁䭁䑁䄴䅁䭁䅁䉣䅁䉁䅁䅁允䅁䅁䅯权䅅䅁杷允䅁䅁䅕䅁䑁䅁䅷䅁䙁䅁䅁䅁灂唸䈵权橃䅁䅁权䱂䅁䅁权䡁允䅁允䅁䅁䅅䅁䙁䙁㉰卫杇啋䍚䍄䉁䅁䅁兂䅁䅁䅍䅄䅁䅁䅕䅁䅁䝧畯ご䭅䱁䅙䅁䭁䕁䅁䅁䭁䅁䉣䅁䉁䅁䅁允䅁䅁䅕䅁䅁䅁䅁䅁䵁䅉䅅䅁䙁䅁䅁睁䵁䅁䅁兂䅁䅁䅄佧兊兑䅯杯䅁䅁䅯杓䅁䅁䅯睂䅅䅁䅅䅁䉁䅁䅁兂⭃獉䡤䉪㙈兑杷允䅁䅁䅕䅁䑁䅁䅷䅁䙁䅁䅁䵁䅃水䉂权橃䅁䅁权䭂䅁䅁权䡁允䅁允䅁䅁䅅䅁䙁䱁䄳砹呸䕱䈹䍄䉁䅁䅁兂䅁䅁䅍䅄䅁䅁䅕䅁䅁䡧睄歔䭅䵁䅅䅁䭁䕁䅳䅁䭁䅁䉣䅁䉁䅁䅁允䅁䅁䅕灙癣䱐䩕え䵁䅉䅅䅁䙁䅁䅁睁䵁䅁䅁兂䅁䅁䅄佧兊兑䅯杯䅁䅁䅯村䅁䅁䅯睂䅅䅁䅅䅁䉁䅁䅁兂硄䉷䍧⽄㑘兑杷允䅁䅁䅕䅁䑁䅁䅷䅁䙁䅁䅁䅁杂癹䅴权⽃䅁䅁权穁䅁䅁权䡁允䅁允䅁䅁䅅䅁䙁䅁䅁䅁䅁䅁䅁䍄䉁䅁䅁兂䅁䅁䅍䅄䅁䅁䅕䅁䅁䥷楄䕕䭅䭁䅍䅁䭁䕁䅉䅁䭁䅁䉣䅁䉁䅁䅁允䅁䅁䅕㥴㝪畢督け䵅䅉䅅䅁䙁䅁䅁睁䵁䅁䅁兂䅁䅁䅄佧兊兑䅯䅫䅁䅁䅯村䅁䅁䅯睂䅅䅁䅅䅁䉁䅁䅁权䭁允䅁䍄䉁䅁䅁兂䅁䅁䅍䅄䅁䅁䅕䅁䅁䩁㉂䔫䭁䭁䅁䅁䭁䍁䄸䅁䭁䅁䉣䅁䉁䅁䅁允䅁䅁䅕㥮汈匷䙄商䵁䅉䅅䅁䙁䅁䅁睁䵁䅁䅁兂䅁䅁䅁䍉㕪䅑䅯兰䅁䅁䅯睎䅁䅁䅯睂䅅䅁䅅䅁䉁䅁䅁睂䅁䅁䅁䙷楲䅑杷允䅁䅁䅕䅁䑁䅁䅷䅁䙁䅁䅁䥁㝁啗䈹权湃䅁䅁权癁䅁䅁权䡁允䅁允䅁䅁䅅䅁䭁䅁䉯䅁䵁䅉䅅䅁䙁䅁䅁睁䵁䅁䅁兂䅁䅁䅁䵙㝲䅑䅯睸䅁䅁䅯杏䅁䅁䅯睂䅅䅁䅅䅁䉁䅁䅁兂䅁䅁䅁䅁䅁䅁杷允䅁䅁䅕䅁䑁䅁䅷䅁䙁䅁䅁䥁㝁啗䈹权楃䅁䅁权䭂䅁䅁权䡁允䅁允䅁䅁䅅䅁䙁䅁䅺塲歁㉈䍊䍄䉁䅁䅁兂䅁䅁䅍䅄䅁䅁䅕䅁䅁䥷楄䕕䭅䭁䅍䅁䭁䕁䄰䅁䭁䅁䉣䅁䉁䅁䅁允䅁䅁䅕䍨卧㥴匶䕒䵅䅉䅅䅁䙁䅁䅁睁䵁䅁䅁兂䅁䅁䅁䥅㑈䅑䅯关䅁䅁䅯睓䅁䅁䅯睂䅅䅁䅅䅁䉁䅁䅁兂䅁䅁癨䡳灎村杷允䅁䅁䅕䅁䑁䅁䅷䅁䙁䅁䅁䵁䅃水䉂权元䅁䅁权乂䅁䅁权䡁允䅁允䅁䅁䅅䅁䭁䅁䉯䅁䵁䅉䅅䅁䙁䅁䅁睁䵁䅁䅁兂䅁䅁䅁䡫㑢䅑䅯䅫䅁䅁䅯睌䅁䅁䅯睂䅅䅁䅅䅁䉁䅁䅁权䭁允䅁䍄䉁䅁䅁兂䅁䅁䅍䅄䅁䅁䅕䅁䅁䥷楄䕕䭅䭁䅉䅁䭁䕁䅍䅁䭁䅁䉣䅁䉁䅁䅁允䅁䅁䅕㉚䰱塰㥔欶䵅䅉䅅䅁䙁䅁䅁睁䵁䅁䅁兂䅁䅁䅃䝑偖兑䅯术䅁䅁䅯李䅁䅁䅯睂䅅䅁䅅䅁䉁䅁䅁兂䅁䅁䅁䅁䅁䅁杷允䅁䅁䅕䅁䑁䅁䅷䅁䙁䅁䅁䵁䅃水䉂权权䅁䅁权䑁䅁䅁权䡁允䅁允䅁䅁䅅䅁䙁䙁余扌摋穪䅆䍄䉁䅁䅁兂䅁䅁䅍䅄䅁䅁䅕䅁䅁䕁昰䕕䭅䩁䅙䅁䭁䍁䅷䅁䭁䅁䉣䅁䉁䅁䅁允䅁䅁䅕䅁䅁䅁䅁䅁䵁䅉䅅䅁䙁䅁䅁睁䵁䅁䅁兂䅁䅁䅁穗偂兑䅯䄴䅁䅁䅯杒䅁䅁䅯睂䅅䅁䅅䅁䉁䅁䅁兂䅁䅁䅁䅁䅁䅁杷允䅁䅁䅕䅁䑁䅁䅷䅁䙁䅁䅁䥁㝁啗䈹权硃䅁䅁权ㅁ䅁䅁权䡁允䅁允䅁䅁䅅䅁䙁䅁㌫戸⽥汤䍴䍄䉁䅁䅁兂䅁䅁䅍䅄䅁䅁䅕䅁䅁䙧䕑䕕䭅䅁䉉䅁䭁䑁䄸䅁䭁䅁䉣䅁䉁䅁䅁允䅁䅁䅕䅁䅁䅁䅁䅁䵁䅉䅅䅁䙁䅁䅁睁䵁䅁䅁兂䅁䅁䅁晡但兑䅯䄸䅁䅁䅯杌䅁䅁䅯睂䅅䅁䅅䅁䉁䅁䅁兂䅁䅁䅁䅁䅁䅁杷允䅁䅁䅕䅁䑁䅁䅷䅁䙁䅁䅁䅁乂ㅈ䉂权权䅁䅁权癁䅁䅁权䡁允䅁允䅁䅁䅅䅁䙁䅁䅁䅁䅁䅁䅁䍄䉁䅁䅁兂䅁䅁䅍䅄䅁䅁䅕䅁䅁䕁昰䕕䭅䭁䅉䅁䭁䍁䄸䅁䭁䅁䉣䅁䉁䅁䅁允䅁䅁䅕䅁䅁䅁䅁䅁䵁䅉䅅䅁䙁䅁䅁睁䵁䅁䅁兂䅁䅁䅁䵑㜳䅑䅯睵䅁䅁䅯睏䅁䅁䅯睂䅅䅁䅅䅁䉁䅁䅁兂䅁䅁䅁䅁䅁䅁杷允䅁䅁䅕䅁䑁䅁䅷䅁䙁䅁䅁䅁乂ㅈ䉂权坃䅁䅁权癁䅁䅁权䡁允䅁允䅁䅁䅅䅁䙁䅁䅁䅁䅁䅁䅁䍄䉁䅁䅁兂䅁䅁䅍䅄䅁䅁䅕䅁䅁䕁昰䕕䭅䩁䅁䅁䭁䑁䅁䅁䭁䅁䉣䅁䉁䅁䅁允䅁䅁䅯权䅅䅁杷允䅁䅁䅕䅁䑁䅁䅷䅁䙁䅁䅁䅁㝂啌䈹权硃䅁䅁权㙁䅁䅁权䡁允䅁允䅁䅁䅅䅁䙁䅁䅁䅁䅁䅁䅁䍄䉁䅁䅁兂䅁䅁䅍䅄䅁䅁䅕䅁䅁䝧畯ご䭅䵁䄰䅁䭁䍁䄴䅁䭁䅁䉣䅁䉁䅁䅁允䅁䅁䅕䅁䅁䅁䅁䅁䵁䅉䅅䅁䙁䅁䅁睁䵁䅁䅁兂䅁䅁䅃䅖兒兑䅯兺䅁䅁䅯兒䅁䅁䅯睂䅅䅁䅅䅁䉁䅁䅁兂权乐瑰晫䙣䅷杷允䅁䅁䅕䅁䑁䅁䅷䅁䙁䅁䅁䅁乂ㅈ䉂权楃䅁䅁权㡁䅁䅁权䡁允䅁允䅁䅁䅅䅁䙁䅁桢楹祗奔䌱䍄䉁䅁䅁兂䅁䅁䅍䅄䅁䅁䅕䅁䅁䩁㉂䔫䭁䭁䅉䅁䭁䕁䅅䅁䭁䅁䉣䅁䉁䅁䅁允䅁䅁䅕䅁獄䡥㝏此䵉䅉䅅䅁䙁䅁䅁睁䵁䅁䅁兂䅁䅁䅁䥅㑈䅑䅯䅴䅁䅁䅯䅒䅁䅁䅯睂䅅䅁䅅䅁䉁䅁䅁兂䅁佁敧㜱灊村杷允䅁䅁䅕䅁䑁䅁䅷䅁䙁䅁䅁䅁杁偋䅬权卄䅁䅁权䉂䅁䅁权䡁允䅁允䅁䅁䅅䅁䙁䅁䅁䅁䅁䅁䅁䍄䉁䅁䅁兂䅁䅁䅍䅄䅁䅁䅕䅁䅁䕁昰䕕䭅䭁䅕䅁䭁䑁䅅䅁䭁䅁䉣䅁䉁䅁䅁允䅁䅁䅯䅁䅁䅁杷允䅁䅁䅕䅁䑁䅁䅷䅁䙁䅁䅁䅁灂唸䈵权橃䅁䅁权㡁䅁䅁权䡁允䅁允䅁䅁䅅䅁䙁乁牢ㅚ睗穴䍨䍄䉁䅁䅁兂䅁䅁䅍䅄䅁䅁䅕䅁䅁䕁乄〫䭁䱁䅧䅁䭁䕁䅅䅁䭁䅁䉣䅁䉁䅁䅁允䅁䅁䅕瀰圵䩹夳䕒䵁䅉䅅䅁䙁䅁䅁睁䵁䅁䅁兂䅁䅁䅁剔儹兑䅯杬䅁䅁䅯杍䅁䅁䅯睂䅅䅁䅅䅁䉁䅁䅁兂䅁䅁䅁䅁䅁䅁杷允䅁䅁䅕䅁䑁䅁䅷䅁䙁䅁䅁䅁乂ㅈ䉂权权䅁䅁权ぁ䅁䅁权䡁允䅁允䅁䅁䅅䅁䙁䅁䅁䅁䅁䅁䅁䍄䉁䅁䅁兂䅁䅁䅍䅄䅁䅁䅕䅁䅁䝁确歔䭅䱁䅅䅁䭁䕁䅕䅁䭁䅁䉣䅁䉁䅁䅁允䅁䅁䅕偳瑑䉨瑓歘䵉䅉䅅䅁䙁䅁䅁睁䵁䅁䅁兂䅁䅁䅁剔儹兑䅯䅫䅁䅁䅯䅎䅁䅁䅯睂䅅䅁䅅䅁䉁䅁䅁权䭁允䅁䍄䉁䅁䅁兂䅁䅁䅍䅄䅁䅁䅕䅁䅁䕁昰䕕䭅䭁䅍䅁䭁䑁䅍䅁䭁䅁䉣䅁䉁䅁䅁允䅁䅁䅕䅁睁硍䭌商䵉䅉䅅䅁䙁䅁䅁睁䵁䅁䅁兂䅁䅁䅁剔儹兑䅯兰䅁䅁䅯睍䅁䅁䅯睂䅅䅁䅅䅁䉁䅁䅁睂䅁䅁䅁䡙桲䅑杷允䅁䅁䅕䅁䑁䅁䅷䅁䙁䅁䅁䅁杄晧䅨权橃䅁䅁权䉂䅁䅁权䡁允䅁允䅁䅁䅅䅁䙁䅁䅁乁䑆啸䍆䍄䉁䅁䅁兂䅁䅁䅍䅄䅁䅁䅕䅁䅁䥁刳歔䭅䱁䅅䅁䭁䑁䅷䅁䭁䅁䉣䅁䉁䅁䅁允䅁䅁䅕䅁䅁䅁䅁䅁䵁䅉䅅䅁䙁䅁䅁睁䵁䅁䅁兂䅁䅁䅃偣佂兑䅯睳䅁䅁䅯兓䅁䅁䅯睂䅅䅁䅅䅁䉁䅁䅁兂䝁䉮⽧㕡㥨村杷允䅁䅁䅕䅁䑁䅁䅷䅁䙁䅁䅁䅁乂ㅈ䉂权橃䅁䅁权㑁䅁䅁权䡁允䅁允䅁䅁䅅䅁䙁䅁䅁䩁唴⽩䉤䍄䉁䅁䅁兂䅁䅁䅍䅄䅁䅁䅕䅁䅁䕁昰䕕䭅䩁䅙䅁䭁䑁䅯䅁䭁䅁䉣䅁䉁䅁䅁允䅁䅁䅕䅁䅃敲㕷商䵉䅉䅅䅁䙁䅁䅁睁䵁䅁䅁兂䅁䅁䅁䤴㑈䅑䅯杴䅁䅁䅯睏䅁䅁䅯睂䅅䅁䅅䅁䉁䅁䅁兂䅁䥁浂杂朰村杷允䅁䅁䅕䅁䑁䅁䅷䅁䙁䅁䅁䥁㝁啗䈹权兄䅁䅁权獁䅁䅁权䡁允䅁允䅁䅁䅅䅁䙁䅁䅁䅁䅁䅁䅁䍄䉁䅁䅁兂䅁䅁䅍䅄䅁䅁䅕䅁䅁䕁昰䕕䭅䩁䅙䅁䭁䑁䄸䅁䭁䅁䉣䅁䉁䅁䅁允䅁䅁䅕䅁潁㌳ㄶ商䵉䅉䅅䅁䙁䅁䅁睁䵁䅁䅁兂䅁䅁䅁剔儹兑䅯䅫䅁䅁䅯睐䅁䅁䅯睂䅅䅁䅅䅁䉁䅁䅁权䭁允䅁䍄䉁䅁䅁兂䅁䅁䅍䅄䅁䅁䅕䅁䅁䕁昰䕕䭅佁䅷䅁䭁䕁䅷䅁䭁䅁䉣䅁䉁䅁䅁允䅁䅁䅕楯智奬兪歁䵁䅉䅅䅁䙁䅁䅁睁䵁䅁䅁兂䅁䅁䅁䡫㑢䅑䅯䅫䅁䅁䅯杍䅁䅁䅯睂䅅䅁䅅䅁䉁䅁䅁权䭁允䅁䍄䉁䅁䅁兂䅁䅁䅍䅄䅁䅁䅕䅁䅁䙁睳ご䭅䭁䅕䅁䭁䅁䅍䅁䭁䅁䉣䅁䉁䅁䅁允䅁䅁䅣䅁䅁䝁摁欵䵁䅉䅅䅁䙁䅁䅁睁䵁䅁䅁兂䅁䅁䅁䵙㝲䅑䅯朳䅁䅁䅯䅏䅁䅁䅯睂䅅䅁䅅䅁䉁䅁䅁兂䅁䅁䅁䅁䅁䅁杷允䅁䅁䅕䅁䑁䅁䅷䅁䙁䅁䅁䅁乂ㅈ䉂权楃䅁䅁权㍁䅁䅁权䡁允䅁允䅁䅁䅅䅁䙁䅁䅁楤偄㉹䍂䍄䉁䅁䅁兂䅁䅁䅍䅄䅁䅁䅕䅁䅁佁䉃䔫䭁䩁䅁䅁䭁䑁䅁䅁䭁䅁䉣䅁䉁䅁䅁允䅁䅁䅯权䅅䅁杷允䅁䅁䅕䅁䑁䅁䅷䅁䙁䅁䅁䅁乂ㅈ䉂权元䅁䅁权㍁䅁䅁权䡁允䅁允䅁䅁䅅䅁䭁䅁䉯䅁䵁䅉䅅䅁䙁䅁䅁睁䵁䅁䅁兂䅁䅁䅁祥倱兑䅯共䅁䅁䅯李䅁䅁䅯睂䅅䅁䅅䅁䉁䅁䅁权䭁允䅁䍄䉁䅁䅁兂䅁䅁䅍䅄䅁䅁䅕䅁䅁䕁昰䕕䭅䭁䅁䅁䭁䕁䅁䅁䭁䅁䉣䅁䉁䅁䅁允䅁䅁䅯材䅅䅁杷允䅁䅁䅕䅁䑁䅁䅷䅁䙁䅁䅁䥁㝁啗䈹权穃䅁䅁权㡁䅁䅁权䡁允䅁允䅁䅁䅅䅁䙁䭁佸癈偮㉘䍊䍄䉁䅁䅁兂䅁䅁䅍䅄䅁䅁䅕䅁䅁䡁瑳ご䭅偁䅑䅁䭁䑁䅷䅁䭁䅁䉣䅁䉁䅁䅁允䅁䅁䅕䝭婑堳桔啍䵁䅉䅅䅁䙁䅁䅁睁䵁䅁䅁兂䅁䅁䅁剔儹兑䅯睯䅁䅁䅯兑䅁䅁䅯睂䅅䅁䅅䅁䉁䅁䅁兂䅁䱁䥷塴敍村杷允䅁䅁䅕䅁䑁䅁䅷䅁䙁䅁䅁䅁允晧䅨权㑃䅁䅁权⽁䅁䅁权䡁允䅁允䅁䅁䅅䅁䙁䑁手啰㍴啰䅰䍄䉁䅁䅁兂䅁䅁䅍䅄䅁䅁䅕䅁䅁䕺瑍歭䭅乁䅷䅁䭁䕁䅷䅁䭁䅁䉣䅁䉁䅁䅁允䅁䅁䅕䅁䅁䅁䅁䅁䵁䅉䅅䅁䙁䅁䅁睁䵁䅁䅁兂䅁䅁䅁剔儹兑䅯䅫䅁䅁䅯兑䅁䅁䅯睂䅅䅁䅅䅁䉁䅁䅁权䭁允䅁䍄䉁䅁䅁兂䅁䅁䅍䅄䅁䅁䅕䅁䅁䕁昰䕕䭅䭁䅉䅁䭁䕁䅑䅁䭁䅁䉣䅁䉁䅁䅁允䅁䅁䅕䕁䱃䔳偐䕤䵉䅉䅅䅁䙁䅁䅁睁䵁䅁䅁兂䅁䅁䅁剔儹兑䅯䅯䅁䅁䅯杒䅁䅁䅯睂䅅䅁䅅䅁䉁䅁䅁兂䭄卉䱆䍣ぅ䅑杷允䅁䅁䅕䅁䑁䅁䅷䅁䙁䅁䅁䅁乂ㅈ䉂权坃䅁䅁权䝂䅁䅁权䡁允䅁允䅁䅁䅅䅁䙁偁⼯⽸䥵穊䍤䍄䉁䅁䅁兂䅁䅁䅍䅄䅁䅁䅕䅁䅁䑁歪歔䭅乁䅙䅁䭁䕁䅳䅁䭁䅁䉣䅁䉁䅁䅁允䅁䅁䅕㝸湌慏儰樸䴸䅉䅅䅁䙁䅁䅁睁䵁䅁䅁兂䅁䅁䅁穗偂兑䅯睯䅁䅁䅯睁䅁䅁䅯睂䅅䅁䅅䅁䉁䅁䅁兂㉃ㅬ捪礯塒村杷允䅁䅁䅕䅁䑁䅁䅷䅁䙁䅁䅁䅁䅄倹䅴权⭄䅁䅁权䑂䅁䅁权䡁允䅁允䅁䅁䅅䅁䙁䑁睹㈶塊発䈹䍄䉁䅁䅁兂䅁䅁䅍䅄䅁䅁䅕䅁䅁䕧求ご䭅䭁䅍䅁䭁䕁䅕䅁䭁䅁䉣䅁䉁䅁䅁允䅁䅁䅕杵䥐㝅捯歙䵉䅉䅅䅁䙁䅁䅁睁䵁䅁䅁兂䅁䅁䅁剔儹兑䅯䅯䅁䅁䅯䅓䅁䅁䅯睂䅅䅁䅅䅁䉁䅁䅁兂佃㙬䩭䬷㍫䅑杷允䅁䅁䅕䅁䑁䅁䅷䅁䙁䅁䅁䅁乂ㅈ䉂权权䅁䅁权䩂䅁䅁权䡁允䅁允䅁䅁䅅䅁䙁䝁穋噎潯吹䅚䍄䉁䅁䅁兂䅁䅁䅍䅄䅁䅁䅕䅁䅁䕁昰䕕䭅䩁䅙䅁䭁䕁䅫䅁䭁䅁䉣䅁䉁䅁䅁允䅁䅁䅕⭇捘摡剳啒䵉䅉䅅䅁䙁䅁䅁睁䵁䅁䅁兂䅁䅁䅁䵯㝮䅑䅯睱䅁䅁䅯䅓䅁䅁䅯睂䅅䅁䅅䅁䉁䅁䅁权䭁允䅁䍄䉁䅁䅁兂䅁䅁䅍䅄䅁䅁䅕䅁䅁䕁昰䕕䭅䩁䅙䅁䭁䑁䅕䅁䭁䅁䉣䅁䉁䅁䅁允䅁䅁䅕扩敪䥢嘲䕓䵉䅉䅅䅁䙁䅁䅁睁䵁䅁䅁兂䅁䅁䅁剔儹兑䅯兰䅁䅁䅯兎䅁䅁䅯睂䅅䅁䅅䅁䉁䅁䅁睂䅁䅁䅁䘴歔䅑杷允䅁䅁䅕䅁䑁䅁䅷䅁䙁䅁䅁䅁杄晧䅨权元䅁䅁权乂䅁䅁权䡁允䅁允䅁䅁䅅䅁䭁䅁䉯䅁䵁䅉䅅䅁䙁䅁䅁睁䵁䅁䅁兂䅁䅁䅁穗偂兑䅯朵䅁䅁䅯䅌䅁䅁䅯睂䅅䅁䅅䅁䉁䅁䅁兂䅁䅁䅁䅁䅁䅁杷允䅁䅁䅕䅁䑁䅁䅷䅁䙁䅁䅁䅁䕁啪䈹权㉄䅁䅁权獁䅁䅁权䡁允䅁允䅁䅁䅅䅁䙁䅁䅁䅁䅁䅁䅁䍄䉁䅁䅁兂䅁䅁䅍䅄䅁䅁䅕䅁䅁䍁潁唫䭁佁䄴䅁䭁䑁䅣䅁䭁䅁䉣䅁䉁䅁䅁允䅁䅁䅕䅁䅁䅁䅁䅁䵁䅉䅅䅁䙁䅁䅁睁䵁䅁䅁兂䅁䅁䅁剔儹兑䅯䅫䅁䅁䅯睓䅁䅁䅯睂䅅䅁䅅䅁䉁䅁䅁权䭁允䅁䍄䉁䅁䅁兂䅁䅁䅍䅄䅁䅁䅕䅁䅁䥁刳歔䭅乁䅉䅁䭁䕁䅧䅁䭁䅁䉣䅁䉁䅁䅁允䅁䅁䅕䅁䅁䅁䅁䅁䵁䅉䅅䅁䙁䅁䅁睁䵁䅁䅁兂䅁䅁䅁剔儹兑䅯杬䅁䅁䅯䅔䅁䅁䅯睂䅅䅁䅅䅁䉁䅁䅁兂灁噖㡂午兒村杷允䅁䅁䅕䅁䑁䅁䅷䅁䙁䅁䅁䅁乂ㅈ䉂权权䅁䅁权⭁䅁䅁权䡁允䅁允䅁䅁䅅䅁䙁䙁堷䥃摎楢䄱䍄䉁䅁䅁兂䅁䅁䅍䅄䅁䅁䅕䅁䅁䕁昰䕕䭅䭁䅉䅁䭁䑁䄴䅁䭁䅁䉣䅁䉁䅁䅁允䅁䅁䅕灍㌹䝸䙨啩䵉䅉䅅䅁䙁䅁䅁睁䵁䅁䅁兂䅁䅁䅁摪但兑䅯䅹䅁䅁䅯䅒䅁䅁䅯睂䅅䅁䅅䅁䉁䅁䅁兂䅁䅁允唳桺兑杷允䅁䅁䅕䅁䑁䅁䅷䅁䙁䅁䅁䅁㝂啌䈹权橃䅁䅁权䑁䅁䅁权䡁允䅁允䅁䅁䅅䅁䙁䙁䝗入执ㅲ䍖䍄䉁䅁䅁兂䅁䅁䅍䅄䅁䅁䅕䅁䅁䙁睳ご䭅䵁䅣䅁䭁䕁䅅䅁䭁䅁䉣䅁䉁䅁䅁允䅁䅁䅕䅁䅁䅁䅁䅁䵁䅉䅅䅁䙁䅁䅁睁䵁䅁䅁兂䅁䅁䅁䡫㑢䅑䅯䅫䅁䅁䅯睒䅁䅁䅯睂䅅䅁䅅䅁䉁䅁䅁权䭁允䅁䍄䉁䅁䅁兂䅁䅁䅍䅄䅁䅁䅕䅁䅁䝧畯ご䭅佁䅙䅁䭁䑁䅍䅁䭁䅁䉣䅁䉁䅁䅁允䅁䅁䅕䅁䅁䅁䅁䅁䵁䅉䅅䅁䙁䅁䅁睁䵁䅁䅁兂䅁䅁䅁剔儹兑䅯杯䅁䅁䅯兒䅁䅁䅯睂䅅䅁䅅䅁䉁䅁䅁兂坄㍭㝖礰乵村杷允䅁䅁䅕䅁䑁䅁䅷䅁䙁䅁䅁䅁䅂智䅴权敄䅁䅁权䉂䅁䅁权䡁允䅁允䅁䅁䅅䅁䙁䉁䉖畄䅙杕䄱䍄䉁䅁䅁兂䅁䅁䅍䅄䅁䅁䅕䅁䅁䕁昰䕕䭅䩁䅁䅁䭁䕁䅕䅁䭁䅁䉣䅁䉁䅁䅁允䅁䅁䅯权䅅䅁杷允䅁䅁䅕䅁䑁䅁䅷䅁䙁䅁䅁䅁扂䕍䈹权湃䅁䅁权䝂䅁䅁权䡁允䅁允䅁䅁䅅䅁䭁䅁䉯䅁䵁䅉䅅䅁䙁䅁䅁睁䵁䅁䅁兂䅁䅁䅁剔儹兑䅯䅯䅁䅁䅯杓䅁䅁䅯睂䅅䅁䅅䅁䉁䅁䅁兂㑄慧㙃晱潍䅑杷允䅁䅁䅕䅁䑁䅁䅷䅁䙁䅁䅁䅁杂癹䅴权硃䅁䅁权䍂䅁䅁权䡁允䅁允䅁䅁䅅䅁䙁䑁扔䨲敗汁䌵䍄䉁䅁䅁兂䅁䅁䅍䅄䅁䅁䅕䅁䅁䍁潁唫䭁䅁䉑䅁䭁䑁䅁䅁䭁䅁䉣䅁䉁䅁䅁允䅁䅁䅕䅁䅁䅁䅁䅁䵁䅉䅅䅁䙁䅁䅁睁䵁䅁䅁兂䅁䅁䅁穗偂兑䅯杬䅁䅁䅯睎䅁䅁䅯睂䅅䅁䅅䅁䉁䅁䅁兂䅁䅁䅁䅁䅁䅁杷允䅁䅁䅕䅁䑁䅁䅷䅁䙁䅁䅁䅁乂ㅈ䉂权坃䅁䅁权䭂䅁䅁权䡁允䅁允䅁䅁䅅䅁䙁䡁䨰瑳娸噧䍚䍄䉁䅁䅁兂䅁䅁䅍䅄䅁䅁䅕䅁䅁䭁䩄〫䭁偁䄴䅁䭁䅁䅍䅁䭁䅁䉣䅁䉁䅁䅁允䅁䅁䅕煒杁噋猸䕅䵉䅉䅅䅁䙁䅁䅁睁䵁䅁䅁兂䅁䅁䅁住佒兑䅯兰䅁䅁䅯睍䅁䅁䅯睂䅅䅁䅅䅁䉁䅁䅁权䅁䅁䅁䍄䉁䅁䅁兂䅁䅁䅍䅄䅁䅁䅕䅁䅁䅁乓ご䭅䱁䅍䅁䭁䕁䅷䅁䭁䅁䉣䅁䉁䅁䅁允䅁䅁䅕㡣䕯瀲慌䕏䵉䅉䅅䅁䙁䅁䅁睁䵁䅁䅁兂䅁䅁䅁剔儹兑䅯杯䅁䅁䅯村䅁䅁䅯睂䅅䅁䅅䅁䉁䅁䅁兂㡁㑌牎㕷卓村杷允䅁䅁䅕䅁䑁䅁䅷䅁䙁䅁䅁䅁乂ㅈ䉂权捄䅁䅁权㡁䅁䅁权䡁允䅁允䅁䅁䅅䅁䙁䅁啙捆䘵体⽣䍄䉁䅁䅁兂䅁䅁䅍䅄䅁䅁䅕䅁䅁䭁䩄〫䭁䭁䅍䅁䭁䕁䅳䅁䭁䅁䉣䅁䉁䅁䅁允䅁䅁䅕歑渳㑹䤲䕕䵉䅉䅅䅁䙁䅁䅁睁䵁䅁䅁兂䅁䅁䅁䵣㝲䅑䅯䅯䅁䅁䅯兒䅁䅁䅯睂䅅䅁䅅䅁䉁䅁䅁兂睄㡰䱚㑎⽮睐杷允䅁䅁䅕䅁䑁䅁䅷䅁䙁䅁䅁䅁元癤䅨权权䅁䅁权畁䅁䅁权䡁允䅁允䅁䅁䅅䅁䙁䑁搲䅚塊䍈䅰䍄䉁䅁䅁兂䅁䅁䅍䅄䅁䅁䅕䅁䅁䕁昰䕕䭅䭁䅁䅁䭁䕁䄰䅁䭁䅁䉣䅁䉁䅁䅁允䅁䅁䅕䉰睂獤䥺歊䵁䅉䅅䅁䙁䅁䅁睁䵁䅁䅁兂䅁䅁䅁䤴㑈䅑䅯睳䅁䅁䅯䅔䅁䅁䅯睂䅅䅁䅅䅁䉁䅁䅁兂䅁䵁㕃杣㙎村杷允䅁䅁䅕䅁䑁䅁䅷䅁䙁䅁䅁䥁䅂啚䈹权牃䅁䅁权㥁䅁䅁权䡁允䅁允䅁䅁䅅䅁䭁䅁䉯䅁䵁䅉䅅䅁䙁䅁䅁睁䵁䅁䅁兂䅁䅁䅁剔儹兑䅯䅫䅁䅁䅯兔䅁䅁䅯睂䅅䅁䅅䅁䉁䅁䅁权䭁允䅁䍄䉁䅁䅁兂䅁䅁䅍䅄䅁䅁䅕䅁䅁䕁昰䕕䭅䭁䅁䅁䭁䕁䅍䅁䭁䅁䉣䅁䉁䅁䅁允䅁䅁䅕䍄浏䑐睸啊䵁䅉䅅䅁䙁䅁䅁睁䵁䅁䅁兂䅁䅁䅁摪但兑䅯䄸䅁䅁䅯杒䅁䅁䅯睂䅅䅁䅅䅁䉁䅁䅁兂䅁䅁䅁䅁䅁䅁杷允䅁䅁䅕䅁䑁䅁䅷䅁䙁䅁䅁䅁乂ㅈ䉂权汃䅁䅁权䑂䅁䅁权䡁允䅁允䅁䅁䅅䅁䡁䅁䅁䅁䅄⬷䅖䍄䉁䅁䅁兂䅁䅁䅍䅄䅁䅁䅕䅁䅁䩁㉂䔫䭁䭁䅕䅁䭁䑁䄸䅁䭁䅁䉣䅁䉁䅁䅁允䅁䅁䅣䅁䅁䅁硁欴䵁䅉䅅䅁䙁䅁䅁睁䵁䅁䅁兂䅁䅁䅁䵙㝲䅑䅯杁䅅䅁䅯䅏䅁䅁䅯睂䅅䅁䅅䅁䉁䅁䅁兂䅁䅁䅁䅁䅁䅁杷允䅁䅁䅕䅁䑁䅁䅷䅁䙁䅁䅁䅁㑁䔵䈵权牃䅁䅁权乂䅁䅁权䡁允䅁允䅁䅁䅅䅁䭁䅁䉯䅁䵁䅉䅅䅁䙁䅁䅁睁䵁䅁䅁兂䅁䅁䅁䍉㕪䅑䅯末䅁䅁䅯兓䅁䅁䅯睂䅅䅁䅅䅁䉁䅁䅁兂䅁䅁䅁䅁䅁䅁杷允䅁䅁䅕䅁䑁䅁䅷䅁䙁䅁䅁䅁权晹䅴权橃䅁䅁权䙂䅁䅁权䡁允䅁允䅁䅁䅅䅁䙁䵁㉤坔㥪䙥䍤䍄䉁䅁䅁兂䅁䅁䅍䅄䅁䅁䅕䅁䅁䩁㉂䔫䭁乁䅁䅁䭁䑁䄰䅁䭁䅁䉣䅁䉁䅁䅁允䅁䅁䅕䕌ㅴ啗佫䕉䵁䅉䅅䅁䙁䅁䅁睁䵁䅁䅁兂䅁䅁䅁晡但兑䅯兰䅁䅁䅯兒䅁䅁䅯睂䅅䅁䅅䅁䉁䅁䅁睂䅁䅁䅁䅧汶䅑杷允䅁䅁䅕䅁䑁䅁䅷䅁䙁䅁䅁䥁啂䙂䉂权奄䅁䅁权䑂䅁䅁权䡁允䅁允䅁䅁䅅䅁䙁佁⼵㐴䥡佦⽧䍄䉁䅁䅁兂䅁䅁䅍䅄䅁䅁䅕䅁䅁䕁昰䕕䭅䭁䅍䅁䭁䅁䅍䅁䭁䅁䉣䅁䉁䅁䅁允䅁䅁䅕穘䡫浏瑢䕗䵉䅉䅅䅁䙁䅁䅁睁䵁䅁䅁兂䅁䅁䅁䡫㑢䅑䅯杬䅁䅁䅯䅌䅁䅁䅯睂䅅䅁䅅䅁䉁䅁䅁兂䅁䅁奄晳㙢兑杷允䅁䅁䅕䅁䑁䅁䅷䅁䙁䅁䅁䅁啂欱䈵权䅁允䅁权䩂䅁䅁权䡁允䅁允䅁䅁䅅䅁䭁䅁䉙䅁䵁䅉䅅䅁䙁䅁䅁睁䵁䅁䅁兂䅁䅁䅁䥂倱兑䅯睲䅁䅁䅯睏䅁䅁䅯睂䅅䅁䅅䅁䉁䅁䅁兂䅁䅁䅁䅁䅁䅁杷允䅁䅁䅕䅁䑁䅁䅷䅁䙁䅁䅁䅁癃䕰䈹权湃䅁䅁权䅂䅁䅁权䡁允䅁允䅁䅁䅅䅁䭁䅁䉯䅁䵁䅉䅅䅁䙁䅁䅁睁䵁䅁䅁兂䅁䅁䅁䤴㑈䅑䅯杬䅁䅁䅯䅓䅁䅁䅯睂䅅䅁䅅䅁䉁䅁䅁兂䅁佁䙁湭䄵村杷允䅁䅁䅕䅁䑁䅁䅷䅁䙁䅁䅁䥁睂䔸䈵权灃䅁䅁权䥂䅁䅁权䡁允䅁允䅁䅁䅅䅁䭁䅁䉯䅁䵁䅉䅅䅁䙁䅁䅁睁䵁䅁䅁兂䅁䅁䅁晡但兑䅯朵䅁䅁䅯杌䅁䅁䅯睂䅅䅁䅅䅁䉁䅁䅁兂䅁䅁䅁䅁䅁䅁杷允䅁䅁䅕䅁䑁䅁䅷䅁䙁䅁䅁䅁扂䕍䈹权楄䅁䅁权䑁䅁䅁权䡁允䅁允䅁䅁䅅䅁䙁乁灐偣㉖朷䅂䍄䉁䅁䅁兂䅁䅁䅍䅄䅁䅁䅕䅁䅁䑧婴ご䭅䭁䅕䅁䭁䕁䅅䅁䭁䅁䉣䅁䉁䅁䅁允䅁䅁䅣䅁䅁佁䍂〴䵁䅉䅅䅁䙁䅁䅁睁䵁䅁䅁兂䅁䅁䅄佧兊兑䅯䅹䅁䅁䅯䅍䅁䅁䅯睂䅅䅁䅅䅁䉁䅁䅁兂䅁䅁䅁䅁䅁䅁杷允䅁䅁䅕䅁䑁䅁䅷䅁䙁䅁䅁䅁杄晧䅨权橃䅁䅁权㍁䅁䅁权䡁允䅁允䅁䅁䅅䅁䙁䅁䅁䙧䡳橺䍊䍄䉁䅁䅁兂䅁䅁䅍䅄䅁䅁䅕䅁䅁䑁歪歔䭅䭁䅉䅁䭁䍁䅷䅁䭁䅁䉣䅁䉁䅁䅁允䅁䅁䅕䅁䅁䅁䅁䅁䵁䅉䅅䅁䙁䅁䅁睁䵁䅁䅁兂䅁䅁䅁䡫㑢䅑䅯杯䅁䅁䅯睌䅁䅁䅯睂䅅䅁䅅䅁䉁䅁䅁兂䅁䝁楄㕫䱰村杷允䅁䅁䅕䅁䑁䅁䅷䅁䙁䅁䅁䅁权晹䅴权坃䅁䅁权㑁䅁䅁权䡁允䅁允䅁䅁䅅䅁䙁䅁䅁佁允兲䍚䍄䉁䅁䅁兂䅁䅁䅍䅄䅁䅁䅕䅁䅁䩁㉂䔫䭁䩁䅙䅁䭁䍁䄸䅁䭁䅁䉣䅁䉁䅁䅁允䅁䅁䅕䅁䅁畅摸あ䵉䅉䅅䅁䙁䅁䅁睁䵁䅁䅁兂䅁䅁䅁䤴㑈䅑䅯共䅁䅁䅯杏䅁䅁䅯睂䅅䅁䅅䅁䉁䅁䅁权䭁允䅁䍄䉁䅁䅁兂䅁䅁䅍䅄䅁䅁䅕䅁䅁䭁䩄〫䭁䭁䅍䅁䭁䕁䅁䅁䭁䅁䉣䅁䉁䅁䅁允䅁䅁䅕允䕂ㅘ㍵歑䵉䅉䅅䅁䙁䅁䅁睁䵁䅁䅁兂䅁䅁䅁䡫㑢䅑䅯䅯䅁䅁䅯䅍䅁䅁䅯睂䅅䅁䅅䅁䉁䅁䅁兂䡃さ橷㡄渴䅑杷允䅁䅁䅕䅁䑁䅁䅷䅁䙁䅁䅁䅁元癤䅨权楃䅁䅁权睁䅁䅁权䡁允䅁允䅁䅁䅅䅁䙁䅁䅁䭷䉵歡䍴䍄䉁䅁䅁兂䅁䅁䅍䅄䅁䅁䅕䅁䅁䩁㉂䔫䭁䭁䅕䅁䭁䑁䅁䅁䭁䅁䉣䅁䉁䅁䅁允䅁䅁䅣䅁䅁䍁坃䔴䵁䅉䅅䅁䙁䅁䅁睁䵁䅁䅁兂䅁䅁䅁䥅㑈䅑䅯䅴䅁䅁䅯䅏䅁䅁䅯睂䅅䅁䅅䅁䉁䅁䅁兂䅁䵁⭃獬啴村杷允䅁䅁䅕䅁䑁䅁䅷䅁䙁䅁䅁䅁元癤䅨权楃䅁䅁权硁䅁䅁权䡁允䅁允䅁䅁䅅䅁䙁䅁䅁䱧楇䕖䌱䍄䉁䅁䅁兂䅁䅁䅍䅄䅁䅁䅕䅁䅁䕁乄〫䭁偁䅁䅁䭁䕁䅙䅁䭁䅁䉣䅁䉁䅁䅁允䅁䅁䅕䅤が㥏慔問䵁䅉䅅䅁䙁䅁䅁睁䵁䅁䅁兂䅁䅁䅁䡫㑢䅑䅯兰䅁䅁䅯免䅁䅁䅯睂䅅䅁䅅䅁䉁䅁䅁睂䅁䅁䅁䵷材䅑杷允䅁䅁䅕䅁䑁䅁䅷䅁䙁䅁䅁䅁㑁䔵䈵权慄䅁䅁权䡂䅁䅁权䡁允䅁允䅁䅁䅅䅁䙁䅁䅁䅁䅁䅁䅁䍄䉁䅁䅁兂䅁䅁䅍䅄䅁䅁䅕䅁䅁䝧畯ご䭅䭁䅣䅁䭁䕁䄰䅁䭁䅁䉣䅁䉁䅁䅁允䅁䅁䅯权䅅䅁杷允䅁䅁䅕䅁䑁䅁䅷䅁䙁䅁䅁䅁元癤䅨权坃䅁䅁权畁䅁䅁权䡁允䅁允䅁䅁䅅䅁䙁䅁䅁䥁獇硫䍆䍄䉁䅁䅁兂䅁䅁䅍䅄䅁䅁䅕䅁䅁䙁睳ご䭅䱁䅳䅁䭁䕁䅣䅁䭁䅁䉣䅁䉁䅁䅁允䅁䅁䅕䅁䅁䅁䅁䅁䵁䅉䅅䅁䙁䅁䅁睁䵁䅁䅁兂䅁䅁䅁䍉㕪䅑䅯䅯䅁䅁䅯免䅁䅁䅯睂䅅䅁䅅䅁䉁䅁䅁兂扂半ぷ䭢〴䅑杷允䅁䅁䅕䅁䑁䅁䅷䅁䙁䅁䅁䅁乃唰䈵权湃䅁䅁权䩂䅁䅁权䡁允䅁允䅁䅁䅅䅁䭁䅁䉯䅁䵁䅉䅅䅁䙁䅁䅁睁䵁䅁䅁兂䅁䅁䅁䡫㑢䅑䅯䅫䅁䅁䅯杌䅁䅁䅯睂䅅䅁䅅䅁䉁䅁䅁权䭁允䅁䍄䉁䅁䅁兂䅁䅁䅍䅄䅁䅁䅕䅁䅁䕁昰䕕䭅䭁䅣䅁䭁䕁䅯䅁䭁䅁䉣䅁䉁䅁䅁允䅁䅁䅯权䅅䅁杷允䅁䅁䅕䅁䑁䅁䅷䅁䙁䅁䅁䅁元癤䅨权坃䅁䅁权穁䅁䅁权䡁允䅁允䅁䅁䅅䅁䙁䅁䅁䙁礶硐䍒䍄䉁䅁䅁兂䅁䅁䅍䅄䅁䅁䅕䅁䅁䍁潁唫䭁乁䅑䅁䭁䕁䅙䅁䭁䅁䉣䅁䉁䅁䅁允䅁䅁䅕㕰橑ㅗ剢㡂䵁䅉䅅䅁䙁䅁䅁睁䵁䅁䅁兂䅁䅁䅁䵑㜳䅑䅯朴䅁䅁䅯杒䅁䅁䅯睂䅅䅁䅅䅁䉁䅁䅁兂啃摂䑤睄䤸䅑杷允䅁䅁䅕䅁䑁䅁䅷䅁䙁䅁䅁䅁㑁䔵䈵权元䅁䅁权⭁䅁䅁权䡁允䅁允䅁䅁䅅䅁䭁䅁䉯䅁䵁䅉䅅䅁䙁䅁䅁睁䵁䅁䅁兂䅁䅁䅁䡫㑢䅑䅯䅯䅁䅁䅯䅏䅁䅁䅯睂䅅䅁䅅䅁䉁䅁䅁兂䅃煥偨丶牁䅑杷允䅁䅁䅕䅁䑁䅁䅷䅁䙁䅁䅁䅁元癤䅨权坃䅁䅁权㑁䅁䅁权䡁允䅁允䅁䅁䅅䅁䙁䅁䅁䡧杫䍗䍂䍄䉁䅁䅁兂䅁䅁䅍䅄䅁䅁䅕䅁䅁䩁㉂䔫䭁䭁䅕䅁䭁䑁䅧䅁䭁䅁䉣䅁䉁䅁䅁允䅁䅁䅣䅁䅁䅁潃唴䵁䅉䅅䅁䙁䅁䅁睁䵁䅁䅁兂䅁䅁䅁䵣㝲䅑䅯睱䅁䅁䅯杍䅁䅁䅯睂䅅䅁䅅䅁䉁䅁䅁权䭁允䅁䍄䉁䅁䅁兂䅁䅁䅍䅄䅁䅁䅕䅁䅁䑧婴ご䭅䭁䅕䅁䭁䕁䅫䅁䭁䅁䉣䅁䉁䅁䅁允䅁䅁䅣䅁䅁䕁湁䔵䵁䅉䅅䅁䙁䅁䅁睁䵁䅁䅁兂䅁䅁䅁䡫㑢䅑䅯䅫䅁䅁䅯䅏䅁䅁䅯睂䅅䅁䅅䅁䉁䅁䅁权䭁允䅁䍄䉁䅁䅁兂䅁䅁䅍䅄䅁䅁䅕䅁䅁䩁㉂䔫䭁䩁䅁䅁䭁䑁䅫䅁䭁䅁䉣䅁䉁䅁䅁允䅁䅁䅯权䅅䅁杷允䅁䅁䅕䅁䑁䅁䅷䅁䙁䅁䅁䅁元癤䅨权权䅁䅁权㙁䅁䅁权䡁允䅁允䅁䅁䅅䅁䙁乁申刲娴䍗䄵䍄䉁䅁䅁兂䅁䅁䅍䅄䅁䅁䅕䅁䅁䥷楄䕕䭅䵁䄴䅁䭁䕁䅯䅁䭁䅁䉣䅁䉁䅁䅁允䅁䅁䅕浘楮捭楁橹䴸䅉䅅䅁䙁䅁䅁睁䵁䅁䅁兂䅁䅁䅁䡫㑢䅑䅯杯䅁䅁䅯杏䅁䅁䅯睂䅅䅁䅅䅁䉁䅁䅁兂䅁䭁䡁瑷歆村杷允䅁䅁䅕䅁䑁䅁䅷䅁䙁䅁䅁䥁睂䔸䈵权⽃䅁䅁权䥂䅁䅁权䡁允䅁允䅁䅁䅅䅁䙁䙁䭆硕噘穖䍎䍄䉁䅁䅁兂䅁䅁䅍䅄䅁䅁䅕䅁䅁䙁睳ご䭅䭁䅁䅁䭁䍁䄴䅁䭁䅁䉣䅁䉁䅁䅁允䅁䅁䅕䅁䅁䅁䅁䅁䵁䅉䅅䅁䙁䅁䅁睁䵁䅁䅁兂䅁䅁䅁䡫㑢䅑䅯杯䅁䅁䅯睐䅁䅁䅯睂䅅䅁䅅䅁䉁䅁䅁兂䅁偁周卩欹村杷允䅁䅁䅕䅁䑁䅁䅷䅁䙁䅁䅁䅁啂欱䈵权硃䅁䅁权㑁䅁䅁权䡁允䅁允䅁䅁䅅䅁䙁䅁䅁偯塌䙉䍂䍄䉁䅁䅁兂䅁䅁䅍䅄䅁䅁䅕䅁䅁䕺瑍歭䭅䵁䅯䅁䭁䕁䅫䅁䭁䅁䉣䅁䉁䅁䅁允䅁䅁䅕䅁䅁䅁䅁䅁䵁䅉䅅䅁䙁䅁䅁睁䵁䅁䅁兂䅁䅁䅁䡫㑢䅑䅯䅫䅁䅁䅯睐䅁䅁䅯睂䅅䅁䅅䅁䉁䅁䅁权䭁允䅁䍄䉁䅁䅁兂䅁䅁䅍䅄䅁䅁䅕䅁䅁䉁䉃䔫䭁佁䅯䅁䭁䑁䅧䅁䭁䅁䉣䅁䉁䅁䅁允䅁䅁䅕乪剸丸㈫樶䴸䅉䅅䅁䙁䅁䅁睁䵁䅁䅁兂䅁䅁䅁䡫㑢䅑䅯䅯䅁䅁䅯睎䅁䅁䅯睂䅅䅁䅅䅁䉁䅁䅁兂噂堯歩洹偑䅑杷允䅁䅁䅕䅁䑁䅁䅷䅁䙁䅁䅁䅁元癤䅨权元䅁䅁权㍁䅁䅁权䡁允䅁允䅁䅁䅅䅁䭁䅁䉯䅁䵁䅉䅅䅁䙁䅁䅁睁䵁䅁䅁兂䅁䅁䅃ㅏ偬兑䅯杬䅁䅁䅯䅑䅁䅁䅯睂䅅䅁䅅䅁䉁䅁䅁兂䉁䕁偃眰关村杷允䅁䅁䅕䅁䑁䅁䅷䅁䙁䅁䅁䅁元癤䅨权元䅁䅁权㝁䅁䅁权䡁允䅁允䅁䅁䅅䅁䭁䅁䉯䅁䵁䅉䅅䅁䙁䅁䅁睁䵁䅁䅁兂䅁䅁䅁䡫㑢䅑䅯杯䅁䅁䅯䅑䅁䅁䅯睂䅅䅁䅅䅁䉁䅁䅁兂䅁䅁祃摆睤村杷允䅁䅁䅕䅁䑁䅁䅷䅁䙁䅁䅁䥁䅂啚䈹权元䅁䅁权乂䅁䅁权䡁允䅁允䅁䅁䅅䅁䭁䅁䉯䅁䵁䅉䅅䅁䙁䅁䅁睁䵁䅁䅁兂䅁䅁䅁㙲偒兑䅯杵䅁䅁䅯䅐䅁䅁䅯睂䅅䅁䅅䅁䉁䅁䅁兂䉄商婷丫兰村杷允䅁䅁䅕䅁䑁䅁䅷䅁䙁䅁䅁䅁元癤䅨权元䅁䅁权䅂䅁䅁权䡁允䅁允䅁䅁䅅䅁䭁䅁䉯䅁䵁䅉䅅䅁䙁䅁䅁睁䵁䅁䅁兂䅁䅁䅁䡫㑢䅑䅯䅯䅁䅁䅯児䅁䅁䅯睂䅅䅁䅅䅁䉁䅁䅁兂䱂晬䬳䅩杷䅑杷允䅁䅁䅕䅁䑁䅁䅷䅁䙁䅁䅁䅁杄晧䅨权坄䅁䅁权睁䅁䅁权䡁允䅁允䅁䅁䅅䅁䙁䅁䅁䅁䅁䅁䅁䍄䉁䅁䅁兂䅁䅁䅍䅄䅁䅁䅕䅁䅁䩁㉂䔫䭁䭁䅉䅁䭁䑁䄰䅁䭁䅁䉣䅁䉁䅁䅁允䅁䅁䅕䅁㑁坍票啣䵉䅉䅅䅁䙁䅁䅁睁䵁䅁䅁兂䅁䅁䅁䡫㑢䅑䅯杬䅁䅁䅯児䅁䅁䅯睂䅅䅁䅅䅁䉁䅁䅁兂䅁䵁䥁癒㑙村杷允䅁䅁䅕䅁䑁䅁䅷䅁䙁䅁䅁䅁灂唸䈵权坃䅁䅁权㙁䅁䅁权䡁允䅁允䅁䅁䅅䅁䙁䅁䅁佑湎睰䍎䍄䉁䅁䅁兂䅁䅁䅍䅄䅁䅁䅕䅁䅁䝁确歔䭅䱁䅯䅁䭁䑁䄴䅁䭁䅁䉣䅁䉁䅁䅁允䅁䅁䅕牢楇牮ㅑ啊䵉䅉䅅䅁䙁䅁䅁睁䵁䅁䅁兂䅁䅁䅁䡫㑢䅑䅯䅯䅁䅁䅯䅒䅁䅁䅯睂䅅䅁䅅䅁䉁䅁䅁兂⽄㡑硊橢兣䅑杷允䅁䅁䅕䅁䑁䅁䅷䅁䙁䅁䅁䅁权晹䅴权ぃ䅁䅁权穁䅁䅁权䡁允䅁允䅁䅁䅅䅁䙁䅁䅁䅁䅁䅁䅁䍄䉁䅁䅁兂䅁䅁䅍䅄䅁䅁䅕䅁䅁䩁㉂䔫䭁䭁䅉䅁䭁䕁䅑䅁䭁䅁䉣䅁䉁䅁䅁允䅁䅁䅕䅁睃牏浏て䵉䅉䅅䅁䙁䅁䅁睁䵁䅁䅁兂䅁䅁䅁䡫㑢䅑䅯睯䅁䅁䅯睑䅁䅁䅯睂䅅䅁䅅䅁䉁䅁䅁兂䅁䩁牃圵杒村杷允䅁䅁䅕䅁䑁䅁䅷䅁䙁䅁䅁䅁睂癹䅴权橃䅁䅁权祁䅁䅁权䡁允䅁允䅁䅁䅅䅁䙁䥁佨ㅪ畬剺䍆䍄䉁䅁䅁兂䅁䅁䅍䅄䅁䅁䅕䅁䅁䕧求ご䭅䱁䅳䅁䭁䅁䅍䅁䭁䅁䉣䅁䉁䅁䅁允䅁䅁䅕婁樴䝖䭵歐䵉䅉䅅䅁䙁䅁䅁睁䵁䅁䅁兂䅁䅁䅁䡫㑢䅑䅯兰䅁䅁䅯杒䅁䅁䅯睂䅅䅁䅅䅁䉁䅁䅁睂䅁䅁䅁䩑樷䅑杷允䅁䅁䅕䅁䑁䅁䅷䅁䙁䅁䅁䅁元癤䅨权权䅁䅁权䡂䅁䅁权䡁允䅁允䅁䅁䅅䅁䙁乁䙁噅䩱卦䅒䍄䉁䅁䅁兂䅁䅁䅍䅄䅁䅁䅕䅁䅁䑁歪歔䭅䩁䅁䅁䭁䑁䅉䅁䭁䅁䉣䅁䉁䅁䅁允䅁䅁䅯权䅅䅁杷允䅁䅁䅕䅁䑁䅁䅷䅁䙁䅁䅁䅁元癤䅨权楃䅁䅁权䡂䅁䅁权䡁允䅁允䅁䅁䅅䅁䙁䅁䅁䥎硃䠰䌵䍄䉁䅁䅁兂䅁䅁䅍䅄䅁䅁䅕䅁䅁䝁䭄〫䭁䵁䅍䅁䭁䕁䅯䅁䭁䅁䉣䅁䉁䅁䅁允䅁䅁䅕坖浆奶汳啋䵁䅉䅅䅁䙁䅁䅁睁䵁䅁䅁兂䅁䅁䅁䵙㝲䅑䅯关䅁䅁䅯兓䅁䅁䅯睂䅅䅁䅅䅁䉁䅁䅁兂偂䱃㍙奷敂村杷允䅁䅁䅕䅁䑁䅁䅷䅁䙁䅁䅁䅁杄晧䅨权潄䅁䅁权㙁䅁䅁权䡁允䅁允䅁䅁䅅䅁䙁䕁㉉瀫杅䕥䄱䍄䉁䅁䅁兂䅁䅁䅍䅄䅁䅁䅕䅁䅁䡧睄歔䭅䱁䅍䅁䭁䕁䅁䅁䭁䅁䉣䅁䉁䅁䅁允䅁䅁䅕䅁煁㔯䥑歘䵉䅉䅅䅁䙁䅁䅁睁䵁䅁䅁兂䅁䅁䅁穗偂兑䅯䅯䅁䅁䅯杓䅁䅁䅯睂䅅䅁䅅䅁䉁䅁䅁兂䍃ぇ捘稳祘睐杷允䅁䅁䅕䅁䑁䅁䅷䅁䙁䅁䅁䅁乂ㅈ䉂权杄䅁䅁权乂䅁䅁权䡁允䅁允䅁䅁䅅䅁䙁䝁㝰畫䬷畓⽑䍄䉁䅁䅁兂䅁䅁䅍䅄䅁䅁䅕䅁䅁䩁㉂䔫䭁䭁䅕䅁䭁䕁䅣䅁䭁䅁䉣䅁䉁䅁䅁允䅁䅁䅣䅁䅁佁䱄〴䵁䅉䅅䅁䙁䅁䅁睁䵁䅁䅁兂䅁䅁䅁䤴㑈䅑䅯朰䅁䅁䅯杏䅁䅁䅯睂䅅䅁䅅䅁䉁䅁䅁兂桄桥畓⭒歅䅑杷允䅁䅁䅕䅁䑁䅁䅷䅁䙁䅁䅁䥁睂䔸䈵权䙄䅁䅁权䑂䅁䅁权䡁允䅁允䅁䅁䅅䅁䙁䉁煚䝁奪卫䅆䍄䉁䅁䅁兂䅁䅁䅍䅄䅁䅁䅕䅁䅁䙁睳ご䭅䩁䅁䅁䭁䕁䄰䅁䭁䅁䉣䅁䉁䅁䅁允䅁䅁䅯权䅅䅁杷允䅁䅁䅕䅁䑁䅁䅷䅁䙁䅁䅁䥁㝁啗䈹权楃䅁䅁权䵂䅁䅁权䡁允䅁允䅁䅁䅅䅁䙁乁眲坕浃浣䍒䍄䉁䅁䅁兂䅁䅁䅍䅄䅁䅁䅕䅁䅁䩁㉂䔫䭁䭁䅕䅁䭁䕁䅧䅁䭁䅁䉣䅁䉁䅁䅁允䅁䅁䅣䅁䅁䥁㕄〴䵁䅉䅅䅁䙁䅁䅁睁䵁䅁䅁兂䅁䅁䅁䍉㕪䅑䅯䅵䅁䅁䅯睐䅁䅁䅯睂䅅䅁䅅䅁䉁䅁䅁兂䅁䅁䅁䅁䅁䅁杷允䅁䅁䅕䅁䑁䅁䅷䅁䙁䅁䅁䅁允晧䅨权歄䅁䅁权䍂䅁䅁权䡁允䅁允䅁䅁䅅䅁䙁䑁卐晒偢兗䅂䍄䉁䅁䅁兂䅁䅁䅍䅄䅁䅁䅕䅁䅁䙁睳ご䭅䭁䅕䅁䭁䑁䅧䅁䭁䅁䉣䅁䉁䅁䅁允䅁䅁䅯䅁䅁䅁杷允䅁䅁䅕䅁䑁䅁䅷䅁䙁䅁䅁䅁杁偋䅬权权䅁䅁权䱂䅁䅁权䡁允䅁允䅁䅁䅅䅁䙁佁㕌㑙愲䉣䅒䍄䉁䅁䅁兂䅁䅁䅍䅄䅁䅁䅕䅁䅁䕧求ご䭅䵁䄰䅁䭁䑁䅷䅁䭁䅁䉣䅁䉁䅁䅁允䅁䅁䅕畹䙣䉘漵啇䵁䅉䅅䅁䙁䅁䅁睁䵁䅁䅁兂䅁䅁䅄佧兊兑䅯杴䅁䅁䅯睓䅁䅁䅯睂䅅䅁䅅䅁䉁䅁䅁兂㙁吳䡬䩉䍃兑杷允䅁䅁䅕䅁䑁䅁䅷䅁䙁䅁䅁䅁元癤䅨权橃䅁䅁权ㅁ䅁䅁权䡁允䅁允䅁䅁䅅䅁䙁䅁䅁䕵祈流䍆䍄䉁䅁䅁兂䅁䅁䅍䅄䅁䅁䅕䅁䅁䥷楄䕕䭅偁䅁䅁䭁䑁䅅䅁䭁䅁䉣䅁䉁䅁䅁允䅁䅁䅕䅁䅁䅁䅁䅁䵁䅉䅅䅁䙁䅁䅁睁䵁䅁䅁兂䅁䅁䅁䡫㑢䅑䅯兰䅁䅁䅯兎䅁䅁䅯睂䅅䅁䅅䅁䉁䅁䅁睂䅁䅁䅁䘴歔䅑杷允䅁䅁䅕䅁䑁䅁䅷䅁䙁䅁䅁䅁元癤䅨权坃䅁䅁权䱂䅁䅁权䡁允䅁允䅁䅁䅅䅁䙁䅁䅁䰴䅑欫䍰䍄䉁䅁䅁兂䅁䅁䅍䅄䅁䅁䅕䅁䅁䩁㉂䔫䭁䭁䅕䅁䭁䕁䅳䅁䭁䅁䉣䅁䉁䅁䅁允䅁䅁䅣䅁䅁䥁䍃䔵䵁䅉䅅䅁䙁䅁䅁睁䵁䅁䅁兂䅁䅁䅁䡫㑢䅑䅯兰䅁䅁䅯䅔䅁䅁䅯睂䅅䅁䅅䅁䉁䅁䅁睂䅁䅁䅁䱉歄䅑杷允䅁䅁䅕䅁䑁䅁䅷䅁䙁䅁䅁䅁权晹䅴权佄䅁䅁权ㅁ䅁䅁权䡁允䅁允䅁䅁䅅䅁䙁䩁瑅䝈偸佒⽁䍄䉁䅁䅁兂䅁䅁䅍䅄䅁䅁䅕䅁䅁䝁确歔䭅䭁䅍䅁䭁䕁䅣䅁䭁䅁䉣䅁䉁䅁䅁允䅁䅁䅕睩㉰㑚⽅歔䵉䅉䅅䅁䙁䅁䅁睁䵁䅁䅁兂䅁䅁䅁䡫㑢䅑䅯杬䅁䅁䅯材䅁䅁䅯睂䅅䅁䅅䅁䉁䅁䅁兂䅁䵁䱄㕣乤村杷允䅁䅁䅕䅁䑁䅁䅷䅁䙁䅁䅁䅁元癤䅨权汃䅁䅁权⭁䅁䅁权䡁允䅁允䅁䅁䅅䅁䡁䅁䅁䅁杄攳䅒䍄䉁䅁䅁兂䅁䅁䅍䅄䅁䅁䅕䅁䅁䩁㉂䔫䭁䩁䅁䅁䭁䑁䄴䅁䭁䅁䉣䅁䉁䅁䅁允䅁䅁䅯权䅅䅁杷允䅁䅁䅕䅁䑁䅁䅷䅁䙁䅁䅁䅁灂唸䈵权湃䅁䅁权畁䅁䅁权䡁允䅁允䅁䅁䅅䅁䭁䅁䉯䅁䵁䅉䅅䅁䙁䅁䅁睁䵁䅁䅁兂䅁䅁䅁䍉㕪䅑䅯睯䅁䅁䅯杒䅁䅁䅯睂䅅䅁䅅䅁䉁䅁䅁兂䅁偁慄礶噒村杷允䅁䅁䅕䅁䑁䅁䅷䅁䙁䅁䅁䅁㑁䔵䈵权硃䅁䅁权睁䅁䅁权䡁允䅁允䅁䅁䅅䅁䙁䅁䅁䅁䅁䅁䅁䍄䉁䅁䅁兂䅁䅁䅍䅄䅁䅁䅕䅁䅁䍁潁唫䭁偁䅧䅁䭁䕁䅧䅁䭁䅁䉣䅁䉁䅁䅁允䅁䅁䅕䅁䅁䅁䅁䅁䵁䅉䅅䅁䙁䅁䅁睁䵁䅁䅁兂䅁䅁䅁䵣㝲䅑䅯䄴䅁䅁䅯睒䅁䅁䅯睂䅅䅁䅅䅁䉁䅁䅁兂䅁䅁䅁䅁䅁䅁杷允䅁䅁䅕䅁䑁䅁䅷䅁䙁䅁䅁䥁煂歌䈹权㉃䅁䅁权䉂䅁䅁权䡁允䅁允䅁䅁䅅䅁䙁䅁䅁䅁䅁䅁䅁䍄䉁䅁䅁兂䅁䅁䅍䅄䅁䅁䅕䅁䅁佁䉃䔫䭁䵁䄰䅁䭁䕁䅁䅁䭁䅁䉣䅁䉁䅁䅁允䅁䅁䅕乆圳灏ちき䵁䅉䅅䅁䙁䅁䅁睁䵁䅁䅁兂䅁䅁䅁䵣㝲䅑䅯杯䅁䅁䅯兎䅁䅁䅯睂䅅䅁䅅䅁䉁䅁䅁兂ㅃ杁摰娹睒村杷允䅁䅁䅕䅁䑁䅁䅷䅁䙁䅁䅁䅁扂䕍䈹权湃䅁䅁权⽁䅁䅁权䡁允䅁允䅁䅁䅅䅁䭁䅁䉯䅁䵁䅉䅅䅁䙁䅁䅁睁䵁䅁䅁兂䅁䅁䅁䡫㑢䅑䅯䅯䅁䅁䅯杓䅁䅁䅯睂䅅䅁䅅䅁䉁䅁䅁兂偃ㅸ桄癬牯䅑杷允䅁䅁䅕䅁䑁䅁䅷䅁䙁䅁䅁䅁元癤䅨权楃䅁䅁权䭂䅁䅁权䡁允䅁允䅁䅁䅅䅁䙁䅁䅁朶〷㑩䍎䍄䉁䅁䅁兂䅁䅁䅍䅄䅁䅁䅕䅁䅁䩁㉂䔫䭁䭁䅍䅁䭁䕁䅯䅁䭁䅁䉣䅁䉁䅁䅁允䅁䅁䅕䅁睄晫卩じ䵉䅉䅅䅁䙁䅁䅁睁䵁䅁䅁兂䅁䅁䅁䡫㑢䅑䅯其䅁䅁䅯杍䅁䅁䅯睂䅅䅁䅅䅁䉁䅁䅁兂敃⽈佊噇噤䅑杷允䅁䅁䅕䅁䑁䅁䅷䅁䙁䅁䅁䅁元癤䅨权权䅁䅁权䍂䅁䅁权䡁允䅁允䅁䅁䅅䅁䙁䱁䉬㍧捯礱䅖䍄䉁䅁䅁兂䅁䅁䅍䅄䅁䅁䅕䅁䅁䡧睄歔䭅佁䅁䅁䭁䑁䅫䅁䭁䅁䉣䅁䉁䅁䅁允䅁䅁䅕䅁䅁䅁䅁䅁䵁䅉䅅䅁䙁䅁䅁睁䵁䅁䅁兂䅁䅁䅁䡫㑢䅑䅯睯䅁䅁䅯村䅁䅁䅯睂䅅䅁䅅䅁䉁䅁䅁兂䅁佁慃䥖杬村杷允䅁䅁䅕䅁䑁䅁䅷䅁䙁䅁䅁䵁䅃水䉂权敄䅁䅁权䱂䅁䅁权䡁允䅁允䅁䅁䅅䅁䙁䅁䅁䅁䅁䅁䅁䍄䉁䅁䅁兂䅁䅁䅍䅄䅁䅁䅕䅁䅁䭁欫ご䭅䭁䅳䅁䭁䕁䅙䅁䭁䅁䉣䅁䉁䅁䅁允䅁䅁䅯权䅅䅁杷允䅁䅁䅕䅁䑁䅁䅷䅁䙁䅁䅁䅁元癤䅨权坃䅁䅁权䑂䅁䅁权䡁允䅁允䅁䅁䅅䅁䙁䅁䅁䉷坑䙂䍆䍄䉁䅁䅁兂䅁䅁䅍䅄䅁䅁䅕䅁䅁䡁䭄〫䭁䭁䅁䅁䭁䅁䅍䅁䭁䅁䉣䅁䉁䅁䅁允䅁䅁䅕㑈牘払敨け䵁䅉䅅䅁䙁䅁䅁睁䵁䅁䅁兂䅁䅁䅁乖佚兑䅯睲䅁䅁䅯材䅁䅁䅯睂䅅䅁䅅䅁䉁䅁䅁兂㕁敎㕊愯䡁䅑杷允䅁䅁䅕䅁䑁䅁䅷䅁䙁䅁䅁䥁䅂啚䈹权楃䅁䅁权獁䅁䅁权䡁允䅁允䅁䅁䅅䅁䙁䅁䅁䅁䅁䅁䅁䍄䉁䅁䅁兂䅁䅁䅍䅄䅁䅁䅕䅁䅁䕧求ご䭅䩁䅙䅁䭁䍁䄸䅁䭁䅁䉣䅁䉁䅁䅁允䅁䅁䅕䅁䅁䅁䅁䅁䵁䅉䅅䅁䙁䅁䅁睁䵁䅁䅁兂䅁䅁䅃䝑偖兑䅯杯䅁䅁䅯䅍䅁䅁䅯睂䅅䅁䅅䅁䉁䅁䅁兂䅁䅁䅁䅁䅁䅁杷允䅁䅁䅕䅁䑁䅁䅷䅁䙁䅁䅁䥁煂歌䈹权湃䅁䅁权䵂䅁䅁权䡁允䅁允䅁䅁䅅䅁䭁䅁䉯䅁䵁䅉䅅䅁䙁䅁䅁睁䵁䅁䅁兂䅁䅁䅃䝑偖兑䅯杯䅁䅁䅯免䅁䅁䅯睂䅅䅁䅅䅁䉁䅁䅁兂䅁䅁䅁䅁䅁䅁杷允䅁䅁䅕䅁䑁䅁䅷䅁䙁䅁䅁䅁元癤䅨权䑄䅁䅁权㍁䅁䅁权䡁允䅁允䅁䅁䅅䅁䙁䥁昳焴䑬卬䅖䍄䉁䅁䅁兂䅁䅁䅍䅄䅁䅁䅕䅁䅁䕧求ご䭅䩁䅙䅁䭁䑁䅅䅁䭁䅁䉣䅁䉁䅁䅁允䅁䅁䅕䅁䅁䅁䅁䅁䵁䅉䅅䅁䙁䅁䅁睁䵁䅁䅁兂䅁䅁䅁㙲偒兑䅯睳䅁䅁䅯兒䅁䅁䅯睂䅅䅁䅅䅁䉁䅁䅁兂元畆偶㝣䤲村杷允䅁䅁䅕䅁䑁䅁䅷䅁䙁䅁䅁䥁䅂啚䈹权权䅁䅁权畁䅁䅁权䡁允䅁允䅁䅁䅅䅁䙁䅁䅁䅁䅁䅁䅁䍄䉁䅁䅁兂䅁䅁䅍䅄䅁䅁䅕䅁䅁䕧求ご䭅䵁䅅䅁䭁䑁䅫䅁䭁䅁䉣䅁䉁䅁䅁允䅁䅁䅕䅁䅁䅁䅁䅁䵁䅉䅅䅁䙁䅁䅁睁䵁䅁䅁兂䅁䅁䅄佧兊兑䅯睱䅁䅁䅯睒䅁䅁䅯睂䅅䅁䅅䅁䉁䅁䅁权䭁允䅁䍄䉁䅁䅁兂䅁䅁䅍䅄䅁䅁䅕䅁䅁䭁䩄〫䭁䱁䅯䅁䭁䕁䄰䅁䭁䅁䉣䅁䉁䅁䅁允䅁䅁䅕䌳⭓奧䐳歍䵉䅉䅅䅁䙁䅁䅁睁䵁䅁䅁兂䅁䅁䅃䝑偖兑䅯兰䅁䅁䅯杌䅁䅁䅯睂䅅䅁䅅䅁䉁䅁䅁权䅁䅁䅁䍄䉁䅁䅁兂䅁䅁䅍䅄䅁䅁䅕䅁䅁䕧求ご䭅䩁䅁䅁䭁䍁䄴䅁䭁䅁䉣䅁䉁䅁䅁允䅁䅁䅯权䅅䅁杷允䅁䅁䅕䅁䑁䅁䅷䅁䙁䅁䅁䅁䅂智䅴权湃䅁䅁权⽁䅁䅁权䡁允䅁允䅁䅁䅅䅁䭁䅁䉯䅁䵁䅉䅅䅁䙁䅁䅁睁䵁䅁䅁兂䅁䅁䅃䝑偖兑䅯䅯䅁䅁䅯杍䅁䅁䅯睂䅅䅁䅅䅁䉁䅁䅁兂䅁䅁䅁䅁䅁䅁杷允䅁䅁䅕䅁䑁䅁䅷䅁䙁䅁䅁䅁权晹䅴权元䅁䅁权䑂䅁䅁权䡁允䅁允䅁䅁䅅䅁䭁䅁䉯䅁䵁䅉䅅䅁䙁䅁䅁睁䵁䅁䅁兂䅁䅁䅁䵙㝲䅑䅯具䅁䅁䅯睁䅁䅁䅯睂䅅䅁䅅䅁䉁䅁䅁兂䕃慏坕㠫地䅑杷允䅁䅁䅕䅁䑁䅁䅷䅁䙁䅁䅁䅁㝂啌䈹权元䅁䅁权乂䅁䅁权䡁允䅁允䅁䅁䅅䅁䭁䅁䉯䅁䵁䅉䅅䅁䙁䅁䅁睁䵁䅁䅁兂䅁䅁䅁穗偂兑䅯杴䅁䅁䅯䅒䅁䅁䅯睂䅅䅁䅅䅁䉁䅁䅁兂䅁䅁䅁䅁䅁䅁杷允䅁䅁䅕䅁䑁䅁䅷䅁䙁䅁䅁䥁䅂啚䈹权权䅁䅁权ぁ䅁䅁权䡁允䅁允䅁䅁䅅䅁䙁䅁䅁䅁䅁䅁䅁䍄䉁䅁䅁兂䅁䅁䅍䅄䅁䅁䅕䅁䅁䕺瑍歭䭅䱁䅅䅁䭁䕁䅳䅁䭁䅁䉣䅁䉁䅁䅁允䅁䅁䅕䅁䅁䅁䅁䅁䵁䅉䅅䅁䙁䅁䅁睁䵁䅁䅁兂䅁䅁䅃ㅏ偬兑䅯睯䅁䅁䅯兔䅁䅁䅯睂䅅䅁䅅䅁䉁䅁䅁兂瑂⭂睮㉮䥨村杷允䅁䅁䅕䅁䑁䅁䅷䅁䙁䅁䅁䅁䕁啪䈹权煄䅁䅁权䵂䅁䅁权䡁允䅁允䅁䅁䅅䅁䙁䅁䅁䅁䅁䅁䅁䍄䉁䅁䅁兂䅁䅁䅍䅄䅁䅁䅕䅁䅁䕧求ご䭅䭁䅁䅁䭁䑁䅍䅁䭁䅁䉣䅁䉁䅁䅁允䅁䅁䅕䅁䅁䅁䅁䅁䵁䅉䅅䅁䙁䅁䅁睁䵁䅁䅁兂䅁䅁䅁剔儹兑䅯睳䅁䅁䅯䅑䅁䅁䅯睂䅅䅁䅅䅁䉁䅁䅁兂䅁佁摬扺桰村杷允䅁䅁䅕䅁䑁䅁䅷䅁䙁䅁䅁䥁䅂啚䈹权坃䅁䅁权穁䅁䅁权䡁允䅁允䅁䅁䅅䅁䙁䅁䅁䅁䅁䅁䅁䍄䉁䅁䅁兂䅁䅁䅍䅄䅁䅁䅕䅁䅁䡁瑳ご䭅䭁䅕䅁䭁䕁䅍䅁䭁䅁䉣䅁䉁䅁䅁允䅁䅁䅣䅁䅁䵁癄唵䵁䅉䅅䅁䙁䅁䅁睁䵁䅁䅁兂䅁䅁䅃䝑偖兑䅯术䅁䅁䅯睍䅁䅁䅯睂䅅䅁䅅䅁䉁䅁䅁兂䅁䅁䅁䅁䅁䅁杷允䅁䅁䅕䅁䑁䅁䅷䅁䙁䅁䅁䅁扂䕍䈹权楃䅁䅁权㑁䅁䅁权䡁允䅁允䅁䅁䅅䅁䙁䅁䅁䅁䅁䅁䅁䍄䉁䅁䅁兂䅁䅁䅍䅄䅁䅁䅕䅁䅁䡁䭄〫䭁乁䅉䅁䭁䕁䅣䅁䭁䅁䉣䅁䉁䅁䅁允䅁䅁䅕䅁䅁䅁䅁䅁䵁䅉䅅䅁䙁䅁䅁睁䵁䅁䅁兂䅁䅁䅃䝑偖兑䅯兰䅁䅁䅯杏䅁䅁䅯睂䅅䅁䅅䅁䉁䅁䅁权䅁䅁䅁䍄䉁䅁䅁兂䅁䅁䅍䅄䅁䅁䅕䅁䅁䅁乓ご䭅乁䅁䅁䭁䕁䄰䅁䭁䅁䉣䅁䉁䅁䅁允䅁䅁䅕硢祒樵䝱䕍䵁䅉䅅䅁䙁䅁䅁睁䵁䅁䅁兂䅁䅁䅁摪但兑䅯朱䅁䅁䅯材䅁䅁䅯睂䅅䅁䅅䅁䉁䅁䅁兂穄⽚余潤ぶ睐杷允䅁䅁䅕䅁䑁䅁䅷䅁䙁䅁䅁䥁䅂啚䈹权权䅁䅁权⽁䅁䅁权䡁允䅁允䅁䅁䅅䅁䙁䅁䅁䅁䅁䅁䅁䍄䉁䅁䅁兂䅁䅁䅍䅄䅁䅁䅕䅁䅁䕧求ご䭅䩁䅁䅁䭁䑁䄸䅁䭁䅁䉣䅁䉁䅁䅁允䅁䅁䅯权䅅䅁杷允䅁䅁䅕䅁䑁䅁䅷䅁䙁䅁䅁䥁䅂啚䈹权汃䅁䅁权㍁䅁䅁权䡁允䅁允䅁䅁䅅䅁䭁䅁䅁䅁䵁䅉䅅䅁䙁䅁䅁睁䵁䅁䅁兂䅁䅁䅃䝑偖兑䅯杯䅁䅁䅯睏䅁䅁䅯睂䅅䅁䅅䅁䉁䅁䅁兂䅁䅁䅁䅁䅁䅁杷允䅁䅁䅕䅁䑁䅁䅷䅁䙁䅁䅁䅁杂癹䅴权䑄䅁䅁权㙁䅁䅁权䡁允䅁允䅁䅁䅅䅁䙁䅁䅁䅁䅁䅁䅁䍄䉁䅁䅁兂䅁䅁䅍䅄䅁䅁䅕䅁䅁䕧求ご䭅䭁䅕䅁䭁䕁䅁䅁䭁䅁䉣䅁䉁䅁䅁允䅁䅁䅣䅁䅁䅁㙃欴䵁䅉䅅䅁䙁䅁䅁睁䵁䅁䅁兂䅁䅁䅁住佒兑䅯䅯䅁䅁䅯䅏䅁䅁䅯睂䅅䅁䅅䅁䉁䅁䅁兂䅁䅁䅁䅁䅁䅁杷允䅁䅁䅕䅁䑁䅁䅷䅁䙁䅁䅁䥁䅂啚䈹权权䅁䅁权㥁䅁䅁权䡁允䅁允䅁䅁䅅䅁䙁䭁硲欰椱䍅䅨䍄䉁䅁䅁兂䅁䅁䅍䅄䅁䅁䅕䅁䅁䕧求ご䭅䩁䅁䅁䭁䑁䅙䅁䭁䅁䉣䅁䉁䅁䅁允䅁䅁䅯权䅅䅁杷允䅁䅁䅕䅁䑁䅁䅷䅁䙁䅁䅁䅁䅂智䅴权慄䅁䅁权䡂䅁䅁权䡁允䅁允䅁䅁䅅䅁䙁䵁䅬捣橖敏⽙䍄䉁䅁䅁兂䅁䅁䅍䅄䅁䅁䅕䅁䅁䙁睳ご䭅䭁䅕䅁䭁䕁䅣䅁䭁䅁䉣䅁䉁䅁䅁允䅁䅁䅣䅁䅁佁䱄〴䵁䅉䅅䅁䙁䅁䅁睁䵁䅁䅁兂䅁䅁䅃䝑偖兑䅯杯䅁䅁䅯兑䅁䅁䅯睂䅅䅁䅅䅁䉁䅁䅁兂湂渱㌰坰㔹村杷允䅁䅁䅕䅁䑁䅁䅷䅁䙁䅁䅁䥁䅂啚䈹权䅁允䅁权乂䅁䅁权䡁允䅁允䅁䅁䅅䅁䭁䅁䉙䅁䵁䅉䅅䅁䙁䅁䅁睁䵁䅁䅁兂䅁䅁䅁䍉㕪䅑䅯兰䅁䅁䅯睑䅁䅁䅯睂䅅䅁䅅䅁䉁䅁䅁睂䅁䅁䅁佷氯䅑杷允䅁䅁䅕䅁䑁䅁䅷䅁䙁䅁䅁䥁䅂啚䈹权橃䅁䅁权䉂䅁䅁权䡁允䅁允䅁䅁䅅䅁䙁䵁䴶䍁煎歭䍸䍄䉁䅁䅁兂䅁䅁䅍䅄䅁䅁䅕䅁䅁䕧求ご䭅䩁䅙䅁䭁䕁䅅䅁䭁䅁䉣䅁䉁䅁䅁允䅁䅁䅕䱎䕍䝁䍴啎䵉䅉䅅䅁䙁䅁䅁睁䵁䅁䅁兂䅁䅁䅁䥅㑈䅑䅯杴䅁䅁䅯䅑䅁䅁䅯睂䅅䅁䅅䅁䉁䅁䅁兂䅁䵁㑃䙥㍙村杷允䅁䅁䅕䅁䑁䅁䅷䅁䙁䅁䅁䅁杄晧䅨权权䅁䅁权䭂䅁䅁权䡁允䅁允䅁䅁䅅䅁䙁䥁浑乙晔楦䅒䍄䉁䅁䅁兂䅁䅁䅍䅄䅁䅁䅕䅁䅁䕧求ご䭅䭁䅕䅁䭁䕁䅑䅁䭁䅁䉣䅁䉁䅁䅁允䅁䅁䅣䅁䅁䭁睂〴䵁䅉䅅䅁䙁䅁䅁睁䵁䅁䅁兂䅁䅁䅁䵑㜳䅑䅯䅁䅅䅁䅯杌䅁䅁䅯睂䅅䅁䅅䅁䉁䅁䅁权⽁允䅁䍄䉁䅁䅁兂䅁䅁䅍䅄䅁䅁䅕䅁䅁䕧求ご䭅䭁䅍䅁䭁䕁䅙䅁䭁䅁䉣䅁䉁䅁䅁允䅁䅁䅕乎塏䡣兒啖䵉䅉䅅䅁䙁䅁䅁睁䵁䅁䅁兂䅁䅁䅃䝑偖兑䅯杬䅁䅁䅯杒䅁䅁䅯睂䅅䅁䅅䅁䉁䅁䅁兂慃扇敗ㅚ㝍村杷允䅁䅁䅕䅁䑁䅁䅷䅁䙁䅁䅁䅁元癤䅨权潄䅁䅁权畁䅁䅁权䡁允䅁允䅁䅁䅅䅁䙁䩁硋夳䥱啹䄹䍄䉁䅁䅁兂䅁䅁䅍䅄䅁䅁䅕䅁䅁䕧求ご䭅䭁䅉䅁䭁䕁䅫䅁䭁䅁䉣䅁䉁䅁䅁允䅁䅁䅕朰湃捪桐歧䵉䅉䅅䅁䙁䅁䅁睁䵁䅁䅁兂䅁䅁䅁䵙㝲䅑䅯睱䅁䅁䅯児䅁䅁䅯睂䅅䅁䅅䅁䉁䅁䅁权䭁允䅁䍄䉁䅁䅁兂䅁䅁䅍䅄䅁䅁䅕䅁䅁䕧求ご䭅䩁䅙䅁䭁䕁䅫䅁䭁䅁䉣䅁䉁䅁䅁允䅁䅁䅕湬さ䭩䑹䕑䵉䅉䅅䅁䙁䅁䅁睁䵁䅁䅁兂䅁䅁䅃䝑偖兑䅯䅯䅁䅁䅯兎䅁䅁䅯睂䅅䅁䅅䅁䉁䅁䅁兂卄扗煄⽒栰䅑杷允䅁䅁䅕䅁䑁䅁䅷䅁䙁䅁䅁䵁䅃水䉂权䉄䅁䅁权⽁䅁䅁权䡁允䅁允䅁䅁䅅䅁䙁䅁䅁䅁䅁䅁䅁䍄䉁䅁䅁兂䅁䅁䅍䅄䅁䅁䅕䅁䅁䕧求ご䭅䩁䅁䅁䭁䑁䅕䅁䭁䅁䉣䅁䉁䅁䅁允䅁䅁䅯权䅅䅁杷允䅁䅁䅕䅁䑁䅁䅷䅁䙁䅁䅁䅁灂唸䈵权㡄䅁䅁权祁䅁䅁权䡁允䅁允䅁䅁䅅䅁䙁䅁䅁䅁䅁䅁䅁䍄䉁䅁䅁兂䅁䅁䅍䅄䅁䅁䅕䅁䅁䕧求ご䭅䭁䅉䅁䭁䕁䅳䅁䭁䅁䉣䅁䉁䅁䅁允䅁䅁䅕敁睘愲确䕧䵉䅉䅅䅁䙁䅁䅁睁䵁䅁䅁兂䅁䅁䅃䝑偖兑䅯䅯䅁䅁䅯䅔䅁䅁䅯睂䅅䅁䅅䅁䉁䅁䅁兂癄呲琴敐奍䅑杷允䅁䅁䅕䅁䑁䅁䅷䅁䙁䅁䅁䅁权晹䅴权牃䅁䅁权乂䅁䅁权䡁允䅁允䅁䅁䅅䅁䭁䅁䉯䅁䵁䅉䅅䅁䙁䅁䅁睁䵁䅁䅁兂䅁䅁䅃䝑偖兑䅯䅯䅁䅁䅯材䅁䅁䅯睂䅅䅁䅅䅁䉁䅁䅁兂⭄歌煓田坙䅑杷允䅁䅁䅕䅁䑁䅁䅷䅁䙁䅁䅁䥁䅂啚䈹权坃䅁䅁权䙂䅁䅁权䡁允䅁允䅁䅁䅅䅁䙁乁䍭甫印啍䍊䍄䉁䅁䅁兂䅁䅁䅍䅄䅁䅁䅕䅁䅁䕁昰䕕䭅偁䅷䅁䭁䕁䅯䅁䭁䅁䉣䅁䉁䅁䅁允䅁䅁䅕䙈栯噫煘歔䵁䅉䅅䅁䙁䅁䅁睁䵁䅁䅁兂䅁䅁䅃䝑偖兑䅯杯䅁䅁䅯䅐䅁䅁䅯睂䅅䅁䅅䅁䉁䅁䅁兂歂楫硔䙓䔫村杷允䅁䅁䅕䅁䑁䅁䅷䅁䙁䅁䅁䅁䕁啪䈹权㡄䅁䅁权䑂䅁䅁权䡁允䅁允䅁䅁䅅䅁䙁䕁砳䍒㝪汋䅊䍄䉁䅁䅁兂䅁䅁䅍䅄䅁䅁䅕䅁䅁䕧求ご䭅䩁䅙䅁䭁䕁䅯䅁䭁䅁䉣䅁䉁䅁䅁允䅁䅁䅕偈㔴偉䍕け䵉䅉䅅䅁䙁䅁䅁睁䵁䅁䅁兂䅁䅁䅁穗偂兑䅯䅹䅁䅁䅯睎䅁䅁䅯睂䅅䅁䅅䅁䉁䅁䅁兂䅁䅁䅁䅁䅁䅁杷允䅁䅁䅕䅁䑁䅁䅷䅁䙁䅁䅁䥁䅂啚䈹权橃䅁䅁权䍂䅁䅁权䡁允䅁允䅁䅁䅅䅁䙁䵁灶䡺浄䝚䍤䍄䉁䅁䅁兂䅁䅁䅍䅄䅁䅁䅕䅁䅁䕧求ご䭅䩁䅁䅁䭁䕁䅉䅁䭁䅁䉣䅁䉁䅁䅁允䅁䅁䅯权䅅䅁杷允䅁䅁䅕䅁䑁䅁䅷䅁䙁䅁䅁䅁扂䕍䈹权元䅁䅁权穁䅁䅁权䡁允䅁允䅁䅁䅅䅁䭁䅁䉯䅁䵁䅉䅅䅁䙁䅁䅁睁䵁䅁䅁兂䅁䅁䵄祑愲兑䅯䄯䅁䅁䅯免䅁䅁䅯睂䅅䅁䅅䅁䉁䅁䅁兂䅁䅁䅁䅁䅁䅁杷允䅁䅁䅕䅁䑁䅁䅷䅁䙁䅁䅁䥁䅂啚䈹权楃䅁䅁权乂䅁䅁权䡁允䅁允䅁䅁䅅䅁䙁䍁杣癁啤奈䍤䍄䉁䅁䅁兂䅁䅁䅍䅄䅁䅁䅕䅁䅁䙁睳ご䭅䭁䅍䅁䭁䕁䅑䅁䭁䅁䉣䅁䉁䅁䅁允䅁䅁䅕浚噚牡㕕ざ䵉䅉䅅䅁䙁䅁䅁睁䵁䅁䅁兂䅁䅁䅃䝑偖兑䅯䅯䅁䅁䅯睁䅁䅁䅯睂䅅䅁䅅䅁䉁䅁䅁兂䱄穁㑄煆浳䅑杷允䅁䅁䅕䅁䑁䅁䅷䅁䙁䅁䅁䅁允晧䅨权い䅁䅁权㉁䅁䅁权䡁允䅁允䅁䅁䅅䅁䙁䕁桪桥畓祒䅆䍄䉁䅁䅁兂䅁䅁䅍䅄䅁䅁䅕䅁䅁佁䉃䔫䭁䭁䅍䅁䭁䑁䅫䅁䭁䅁䉣䅁䉁䅁䅁允䅁䅁䅕䅁䅃乤䥒か䵉䅉䅅䅁䙁䅁䅁睁䵁䅁䅁兂䅁䅁䅃䝑偖兑䅯杁䅅䅁䅯睒䅁䅁䅯睂䅅䅁䅅䅁䉁䅁䅁兂䅁䅁䅁䅁䅁䅁杷允䅁䅁䅕䅁䑁䅁䅷䅁䙁䅁䅁䥁䅂啚䈹权橃䅁䅁权䑁䅁䅁权䡁允䅁允䅁䅁䅅䅁䙁䙁摃捉潶坩䍎䍄䉁䅁䅁兂䅁䅁䅍䅄䅁䅁䅕䅁䅁䭁䩄〫䭁䅁䉉䅁䭁䑁䅯䅁䭁䅁䉣䅁䉁䅁䅁允䅁䅁䅕䅁䅁䅁䅁䅁䵁䅉䅅䅁䙁䅁䅁睁䵁䅁䅁兂䅁䅁䅃䝑偖兑䅯杬䅁䅁䅯睁䅁䅁䅯睂䅅䅁䅅䅁䉁䅁䅁兂兂祵圷䥗䅎村杷允䅁䅁䅕䅁䑁䅁䅷䅁䙁䅁䅁䅁扂䕍䈹权橃䅁䅁权獁䅁䅁权䡁允䅁允䅁䅁䅅䅁䙁䅁䅁䅁䅁䅁䅁䍄䉁䅁䅁兂䅁䅁䅍䅄䅁䅁䅕䅁䅁䙁坔歔䭅䵁䅍䅁䭁䑁䅁䅁䭁䅁䉣䅁䉁䅁䅁允䅁䅁䅕䅁䅁䅁䅁䅁䵁䅉䅅䅁䙁䅁䅁睁䵁䅁䅁兂䅁䅁䅁穗偂兑䅯睯䅁䅁䅯睌䅁䅁䅯睂䅅䅁䅅䅁䉁䅁䅁兂䅁䅁䅁䅁䅁䅁杷允䅁䅁䅕䅁䑁䅁䅷䅁䙁䅁䅁䅁㝂啌䈹权元䅁䅁权畁䅁䅁权䡁允䅁允䅁䅁䅅䅁䭁䅁䉯䅁䵁䅉䅅䅁䙁䅁䅁睁䵁䅁䅁兂䅁䅁䅁穗偂兑䅯杬䅁䅁䅯睌䅁䅁䅯睂䅅䅁䅅䅁䉁䅁䅁兂䅁䅁䅁䅁䅁䅁杷允䅁䅁䅕䅁䑁䅁䅷䅁䙁䅁䅁䅁扂䕍䈹权汃䅁䅁权癁䅁䅁权䡁允䅁允䅁䅁䅅䅁䭁䅁䅁䅁䵁䅉䅅䅁䙁䅁䅁睁䵁䅁䅁兂䅁䅁䅁穗偂兑䅯杯䅁䅁䅯䅍䅁䅁䅯睂䅅䅁䅅䅁䉁䅁䅁兂䅁䅁䅁䅁䅁䅁杷允䅁䅁䅕䅁䑁䅁䅷䅁䙁䅁䅁䥁䅂啚䈹权㡄䅁䅁权㕁䅁䅁权䡁允䅁允䅁䅁䅅䅁䙁䅁䅁䅁䅁䅁䅁䍄䉁䅁䅁兂䅁䅁䅍䅄䅁䅁䅕䅁䅁䙁睳ご䭅䩁䅁䅁䭁䑁䅁䅁䭁䅁䉣䅁䉁䅁䅁允䅁䅁䅯权䅅䅁杷允䅁䅁䅕䅁䑁䅁䅷䅁䙁䅁䅁䅁扂䕍䈹权汃䅁䅁权硁䅁䅁权䡁允䅁允䅁䅁䅅䅁䭁䅁䅁䅁䵁䅉䅅䅁䙁䅁䅁睁䵁䅁䅁兂䅁䅁䅃䅖兒兑䅯杁䅅䅁䅯児䅁䅁䅯睂䅅䅁䅅䅁䉁䅁䅁兂䅁䅁䅁䅁䅁䅁杷允䅁䅁䅕䅁䑁䅁䅷䅁䙁䅁䅁䅁扂䕍䈹权橃䅁䅁权畁䅁䅁权䡁允䅁允䅁䅁䅅䅁䙁䅁䅁䅁䅁䅁䅁䍄䉁䅁䅁兂䅁䅁䅍䅄䅁䅁䅕䅁䅁䙁睳ご䭅䩁䅙䅁䭁䑁䅑䅁䭁䅁䉣䅁䉁䅁䅁允䅁䅁䅕䅁䅁䅁䅁䅁䵁䅉䅅䅁䙁䅁䅁睁䵁䅁䅁兂䅁䅁䅁祥倱兑䅯杯䅁䅁䅯䅓䅁䅁䅯睂䅅䅁䅅䅁䉁䅁䅁兂⭂塥卯䕆㙂村杷允䅁䅁䅕䅁䑁䅁䅷䅁䙁䅁䅁䵁䅃水䉂权兄䅁䅁权㝁䅁䅁权䡁允䅁允䅁䅁䅅䅁䙁䅁䅁䅁䅁䅁䅁䍄䉁䅁䅁兂䅁䅁䅍䅄䅁䅁䅕䅁䅁䙁睳ご䭅䭁䅕䅁䭁䑁䅍䅁䭁䅁䉣䅁䉁䅁䅁允䅁䅁䅯䅁䅁䅁杷允䅁䅁䅕䅁䑁䅁䅷䅁䙁䅁䅁䅁扂䕍䈹权楃䅁䅁权㕁䅁䅁权䡁允䅁允䅁䅁䅅䅁䙁䅁䅁䅁䅁䅁䅁䍄䉁䅁䅁兂䅁䅁䅍䅄䅁䅁䅕䅁䅁䙁睳ご䭅䭁䅉䅁䭁䑁䅯䅁䭁䅁䉣䅁䉁䅁䅁允䅁䅁䅕䅁䅁䅁䅁䅁䵁䅉䅅䅁䙁䅁䅁睁䵁䅁䅁兂䅁䅁䅁䵯㝮䅑䅯杬䅁䅁䅯䅐䅁䅁䅯睂䅅䅁䅅䅁䉁䅁䅁兂摁䅎㝫䥇硳村杷允䅁䅁䅕䅁䑁䅁䅷䅁䙁䅁䅁䅁杁偋䅬权奄䅁䅁权㉁䅁䅁权䡁允䅁允䅁䅁䅅䅁䙁䅁䅁䅁䅁䅁䅁䍄䉁䅁䅁兂䅁䅁䅍䅄䅁䅁䅕䅁䅁䙁睳ご䭅䭁䅍䅁䭁䑁䅣䅁䭁䅁䉣䅁䉁䅁䅁允䅁䅁䅕䅁䅁䅁䅁䅁䵁䅉䅅䅁䙁䅁䅁睁䵁䅁䅁兂䅁䅁䅁乖佚兑䅯䄸䅁䅁䅯免䅁䅁䅯睂䅅䅁䅅䅁䉁䅁䅁兂䅁䅁䅁䅁䅁䅁杷允䅁䅁䅕䅁䑁䅁䅷䅁䙁䅁䅁䅁䕁啪䈹权兄䅁䅁权畁䅁䅁权䡁允䅁允䅁䅁䅅䅁䙁䅁䅁䅁䅁䅁䅁䍄䉁䅁䅁兂䅁䅁䅍䅄䅁䅁䅕䅁䅁䙁睳ご䭅䩁䅁䅁䭁䑁䅣䅁䭁䅁䉣䅁䉁䅁䅁允䅁䅁䅯权䅅䅁杷允䅁䅁䅕䅁䑁䅁䅷䅁䙁䅁䅁䅁啂欱䈵权䡄䅁䅁权㙁䅁䅁权䡁允䅁允䅁䅁䅅䅁䙁䅁䅁䥁挵杌䍬䍄䉁䅁䅁兂䅁䅁䅍䅄䅁䅁䅕䅁䅁䙁睳ご䭅䩁䅁䅁䭁䑁䅳䅁䭁䅁䉣䅁䉁䅁䅁允䅁䅁䅯权䅅䅁杷允䅁䅁䅕䅁䑁䅁䅷䅁䙁䅁䅁䵁䅃水䉂权睄䅁䅁权睁䅁䅁权䡁允䅁允䅁䅁䅅䅁䙁䅁䅁䅁䅁䅁䅁䍄䉁䅁䅁兂䅁䅁䅍䅄䅁䅁䅕䅁䅁䥁刳歔䭅佁䅧䅁䭁䅁䅍䅁䭁䅁䉣䅁䉁䅁䅁允䅁䅁䅕䅁䅁䅁䅁䅁䵁䅉䅅䅁䙁䅁䅁睁䵁䅁䅁兂䅁䅁䅃楡倵兑䅯杺䅁䅁䅯睎䅁䅁䅯睂䅅䅁䅅䅁䉁䅁䅁兂䅁䅁䅁䅁䅁䅁杷允䅁䅁䅕䅁䑁䅁䅷䅁䙁䅁䅁䅁扂䕍䈹权汃䅁䅁权㥁䅁䅁权䡁允䅁允䅁䅁䅅䅁䡁䅁䅁䅁权⬵䅊䍄䉁䅁䅁兂䅁䅁䅍䅄䅁䅁䅕䅁䅁䡁䭄〫䭁䩁䅁䅁䭁䑁䄸䅁䭁䅁䉣䅁䉁䅁䅁允䅁䅁䅯权䅅䅁杷允䅁䅁䅕䅁䑁䅁䅷䅁䙁䅁䅁䅁灂唸䈵权坃䅁䅁权畁䅁䅁权䡁允䅁允䅁䅁䅅䅁䙁䡁敁剢佚⭃䉴䍄䉁䅁䅁兂䅁䅁䅍䅄䅁䅁䅕䅁䅁䝁确歔䭅乁䅯䅁䭁䑁䄸䅁䭁䅁䉣䅁䉁䅁䅁允䅁䅁䅕䅁䅁䅁䅁䅁䵁䅉䅅䅁䙁䅁䅁睁䵁䅁䅁兂䅁䅁䅁䵙㝲䅑䅯䄯䅁䅁䅯杌䅁䅁䅯睂䅅䅁䅅䅁䉁䅁䅁兂䅁䅁䅁䅁䅁䅁杷允䅁䅁䅕䅁䑁䅁䅷䅁䙁䅁䅁䅁扂䕍䈹权橃䅁䅁权㉁䅁䅁权䡁允䅁允䅁䅁䅅䅁䙁䩁婭偅浅䙸䍎䍄䉁䅁䅁兂䅁䅁䅍䅄䅁䅁䅕䅁䅁䙁睳ご䭅䭁䅕䅁䭁䑁䅙䅁䭁䅁䉣䅁䉁䅁䅁允䅁䅁䅣䅁䅁䕁噁〴䵁䅉䅅䅁䙁䅁䅁睁䵁䅁䅁兂䅁䅁䅁䵙㝲䅑䅯䄴䅁䅁䅯䅓䅁䅁䅯睂䅅䅁䅅䅁䉁䅁䅁兂䭁匵礷楳䴰䅑杷允䅁䅁䅕䅁䑁䅁䅷䅁䙁䅁䅁䅁扂䕍䈹权楃䅁䅁权䉂䅁䅁权䡁允䅁允䅁䅁䅅䅁䙁䵁欰祲婥塓䍒䍄䉁䅁䅁兂䅁䅁䅍䅄䅁䅁䅕䅁䅁䙁睳ご䭅䭁䅁䅁䭁䕁䅑䅁䭁䅁䉣䅁䉁䅁䅁允䅁䅁䅕歲桦桥畓捁䵁䅉䅅䅁䙁䅁䅁睁䵁䅁䅁兂䅁䅁䅁䵑㜳䅑䅯杵䅁䅁䅯䅓䅁䅁䅯睂䅅䅁䅅䅁䉁䅁䅁兂䅁䭁䝁嘹䑖村杷允䅁䅁䅕䅁䑁䅁䅷䅁䙁䅁䅁䥁睂䔸䈵权杄䅁䅁权祁䅁䅁权䡁允䅁允䅁䅁䅅䅁䙁䅁䅁䅁䅁䅁䅁䍄䉁䅁䅁兂䅁䅁䅍䅄䅁䅁䅕䅁䅁䝁确歔䭅佁䅉䅁䭁䑁䅳䅁䭁䅁䉣䅁䉁䅁䅁允䅁䅁䅕䅁䅁䅁䅁䅁䵁䅉䅅䅁䙁䅁䅁睁䵁䅁䅁兂䅁䅁䵄祑愲兑䅯睱䅁䅁䅯免䅁䅁䅯睂䅅䅁䅅䅁䉁䅁䅁权䭁允䅁䍄䉁䅁䅁兂䅁䅁䅍䅄䅁䅁䅕䅁䅁佁䉃䔫䭁䭁䅍䅁䭁䕁䅉䅁䭁䅁䉣䅁䉁䅁䅁允䅁䅁䅕䅁睂歯敳䕕䵉䅉䅅䅁䙁䅁䅁睁䵁䅁䅁兂䅁䅁䅁䤴㑈䅑䅯杬䅁䅁䅯䅍䅁䅁䅯睂䅅䅁䅅䅁䉁䅁䅁兂䅁䅁杂䉬瀯兑杷允䅁䅁䅕䅁䑁䅁䅷䅁䙁䅁䅁䅁睂癹䅴权楃䅁䅁权䙂䅁䅁权䡁允䅁允䅁䅁䅅䅁䙁䅁䅁䥏獑浖䍴䍄䉁䅁䅁兂䅁䅁䅍䅄䅁䅁䅕䅁䅁䙁睳ご䭅䩁䅙䅁䭁䕁䅣䅁䭁䅁䉣䅁䉁䅁䅁允䅁䅁䅕界栲䍩周き䵉䅉䅅䅁䙁䅁䅁睁䵁䅁䅁兂䅁䅁䅁穗偂兑䅯䅯䅁䅁䅯䅓䅁䅁䅯睂䅅䅁䅅䅁䉁䅁䅁兂橄婰䕶䑉啁䅑杷允䅁䅁䅕䅁䑁䅁䅷䅁䙁䅁䅁䥁啂䙂䉂权㑄䅁䅁权癁䅁䅁权䡁允䅁允䅁䅁䅅䅁䙁䅁䅁䅁䅁䅁䅁䍄䉁䅁䅁兂䅁䅁䅍䅄䅁䅁䅕䅁䅁佁䉃䔫䭁䵁䅣䅁䭁䑁䄸䅁䭁䅁䉣䅁䉁䅁䅁允䅁䅁䅕䅁䅁偗灤唶䵅䅉䅅䅁䙁䅁䅁睁䵁䅁䅁兂䅁䅁䅁晡但兑䅯杬䅁䅁䅯材䅁䅁䅯睂䅅䅁䅅䅁䉁䅁䅁兂畂慳敋䑴汕村杷允䅁䅁䅕䅁䑁䅁䅷䅁䙁䅁䅁䅁癃䕰䈹权㑃䅁䅁权䅂䅁䅁权䡁允䅁允䅁䅁䅅䅁䙁䕁牓㑎歡べ䅴䍄䉁䅁䅁兂䅁䅁䅍䅄䅁䅁䅕䅁䅁䩁㉂䔫䭁乁䅧䅁䭁䑁䅣䅁䭁䅁䉣䅁䉁䅁䅁允䅁䅁䅕佌楡欶㤫樫䴸䅉䅅䅁䙁䅁䅁睁䵁䅁䅁兂䅁䅁䅁晡但兑䅯朳䅁䅁䅯兎䅁䅁䅯睂䅅䅁䅅䅁䉁䅁䅁兂䉃㈲䤸啋䡍䅑杷允䅁䅁䅕䅁䑁䅁䅷䅁䙁䅁䅁䅁䅄倹䅴权㥃䅁䅁权睁䅁䅁权䡁允䅁允䅁䅁䅅䅁䙁䅁䅁䅁䅁䅁䅁䍄䉁䅁䅁兂䅁䅁䅍䅄䅁䅁䅕䅁䅁䙁睳ご䭅䩁䅁䅁䭁䕁䅫䅁䭁䅁䉣䅁䉁䅁䅁允䅁䅁䅯权䅅䅁杷允䅁䅁䅕䅁䑁䅁䅷䅁䙁䅁䅁䅁扂䕍䈹权坃䅁䅁权ㅁ䅁䅁权䡁允䅁允䅁䅁䅅䅁䙁䅁睦济朶穓䍊䍄䉁䅁䅁兂䅁䅁䅍䅄䅁䅁䅕䅁䅁䙁睳ご䭅䩁䅁䅁䭁䑁䅕䅁䭁䅁䉣䅁䉁䅁䅁允䅁䅁䅯权䅅䅁杷允䅁䅁䅕䅁䑁䅁䅷䅁䙁䅁䅁䥁㝁啗䈹权坄䅁䅁权䍂䅁䅁权䡁允䅁允䅁䅁䅅䅁䙁䙁剤⽷晭癷⽣䍄䉁䅁䅁兂䅁䅁䅍䅄䅁䅁䅕䅁䅁䙁睳ご䭅䭁䅁䅁䭁䕁䅳䅁䭁䅁䉣䅁䉁䅁䅁允䅁䅁䅕潭㕌灹畈䕉䵁䅉䅅䅁䙁䅁䅁睁䵁䅁䅁兂䅁䅁䅁住佒兑䅯杬䅁䅁䅯兏䅁䅁䅯睂䅅䅁䅅䅁䉁䅁䅁兂䅁䅁䅁䅁䅁䅁杷允䅁䅁䅕䅁䑁䅁䅷䅁䙁䅁䅁䅁睂癹䅴权獄䅁䅁权㥁䅁䅁权䡁允䅁允䅁䅁䅅䅁䙁䅁䅁䅁䅁䅁䅁䍄䉁䅁䅁兂䅁䅁䅍䅄䅁䅁䅕䅁䅁䙁睳ご䭅䭁䅉䅁䭁䕁䅳䅁䭁䅁䉣䅁䉁䅁䅁允䅁䅁䅕〯䱌湙䬷つ䵉䅉䅅䅁䙁䅁䅁睁䵁䅁䅁兂䅁䅁䅁穗偂兑䅯睯䅁䅁䅯睓䅁䅁䅯睂䅅䅁䅅䅁䉁䅁䅁兂呁牰桸橰呴村杷允䅁䅁䅕䅁䑁䅁䅷䅁䙁䅁䅁䅁扂䕍䈹权坃䅁䅁权䵂䅁䅁权䡁允䅁允䅁䅁䅅䅁䙁䩁呴啚楳穏䍊䍄䉁䅁䅁兂䅁䅁䅍䅄䅁䅁䅕䅁䅁䙁睳ご䭅䭁䅕䅁䭁䕁䅷䅁䭁䅁䉣䅁䉁䅁䅁允䅁䅁䅣䅁䅁䍁睃䔵䵁䅉䅅䅁䙁䅁䅁睁䵁䅁䅁兂䅁䅁䅁穗偂兑䅯朶䅁䅁䅯睐䅁䅁䅯睂䅅䅁䅅䅁䉁䅁䅁兂䅁䅁䅁䅁䅁䅁杷允䅁䅁䅕䅁䑁䅁䅷䅁䙁䅁䅁䅁扂䕍䈹权元䅁䅁权䵂䅁䅁权䡁允䅁允䅁䅁䅅䅁䭁䅁䉯䅁䵁䅉䅅䅁䙁䅁䅁睁䵁䅁䅁兂䅁䅁䅁穗偂兑䅯䅯䅁䅁䅯䅐䅁䅁䅯睂䅅䅁䅅䅁䉁䅁䅁兂乁欹嘷䑚坫䅑杷允䅁䅁䅕䅁䑁䅁䅷䅁䙁䅁䅁䥁䅂啚䈹权癃䅁䅁权㙁䅁䅁权䡁允䅁允䅁䅁䅅䅁䙁䅁䅁䅁䅁䅁䅁䍄䉁䅁䅁兂䅁䅁䅍䅄䅁䅁䅕䅁䅁䙁睳ご䭅䭁䅉䅁䭁䑁䅷䅁䭁䅁䉣䅁䉁䅁䅁允䅁䅁䅕場㈱ㅊ⭥步䵉䅉䅅䅁䙁䅁䅁睁䵁䅁䅁兂䅁䅁䅄佧兊兑䅯杹䅁䅁䅯材䅁䅁䅯睂䅅䅁䅅䅁䉁䅁䅁兂歁䝋灃偲敐睐杷允䅁䅁䅕䅁䑁䅁䅷䅁䙁䅁䅁䅁乂ㅈ䉂权灃䅁䅁权䑂䅁䅁权䡁允䅁允䅁䅁䅅䅁䭁䅁䉯䅁䵁䅉䅅䅁䙁䅁䅁睁䵁䅁䅁兂䅁䅁䅁䡫㑢䅑䅯睵䅁䅁䅯杍䅁䅁䅯睂䅅䅁䅅䅁䉁䅁䅁兂䅁䅁奂㠱剧村杷允䅁䅁䅕䅁䑁䅁䅷䅁䙁䅁䅁䅁扂䕍䈹权元䅁䅁权㡁䅁䅁权䡁允䅁允䅁䅁䅅䅁䭁䅁䉯䅁䵁䅉䅅䅁䙁䅁䅁睁䵁䅁䅁兂䅁䅁䅁穗偂兑䅯䅫䅁䅁䅯睁䅁䅁䅯睂䅅䅁䅅䅁䉁䅁䅁权䭁允䅁䍄䉁䅁䅁兂䅁䅁䅍䅄䅁䅁䅕䅁䅁䙁睳ご䭅䭁䅍䅁䭁䕁䅯䅁䭁䅁䉣䅁䉁䅁䅁允䅁䅁䅕䄵慪⭊朵啕䵉䅉䅅䅁䙁䅁䅁睁䵁䅁䅁兂䅁䅁䅁穗偂兑䅯睯䅁䅁䅯村䅁䅁䅯睂䅅䅁䅅䅁䉁䅁䅁兂晃⽲敬灒圱村杷允䅁䅁䅕䅁䑁䅁䅷䅁䙁䅁䅁䅁扂䕍䈹权坃䅁䅁权䍂䅁䅁权䡁允䅁允䅁䅁䅅䅁䙁䥁䰶奺畁穕䍒䍄䉁䅁䅁兂䅁䅁䅍䅄䅁䅁䅕䅁䅁䙧䕑䕕䭅乁䅷䅁䭁䕁䅳䅁䭁䅁䉣䅁䉁䅁䅁允䅁䅁䅕渳瑢噒港歁䵁䅉䅅䅁䙁䅁䅁睁䵁䅁䅁兂䅁䅁䅁㙲偒兑䅯术䅁䅁䅯䅏䅁䅁䅯睂䅅䅁䅅䅁䉁䅁䅁兂䅁䅁䅁䅁䅁䅁杷允䅁䅁䅕䅁䑁䅁䅷䅁䙁䅁䅁䅁权晹䅴权橃䅁䅁权䑂䅁䅁权䡁允䅁允䅁䅁䅅䅁䙁偁乬洱湺䙡䍤䍄䉁䅁䅁兂䅁䅁䅍䅄䅁䅁䅕䅁䅁䙁睳ご䭅䭁䅉䅁䭁䕁䄰䅁䭁䅁䉣䅁䉁䅁䅁允䅁䅁䅕穮婇慓㥂䕦䵉䅉䅅䅁䙁䅁䅁睁䵁䅁䅁兂䅁䅁䅄佧兊兑䅯䄰䅁䅁䅯睓䅁䅁䅯睂䅅䅁䅅䅁䉁䅁䅁兂䉃癗㝴穙䡚䅑杷允䅁䅁䅕䅁䑁䅁䅷䅁䙁䅁䅁䅁允晧䅨权牃䅁䅁权䝂䅁䅁权䡁允䅁允䅁䅁䅅䅁䭁䅁䉯䅁䵁䅉䅅䅁䙁䅁䅁睁䵁䅁䅁兂䅁䅁䅁住佒兑䅯朱䅁䅁䅯杓䅁䅁䅯睂䅅䅁䅅䅁䉁䅁䅁兂摄㍈汔焳潺睐杷允䅁䅁䅕䅁䑁䅁䅷䅁䙁䅁䅁䅁扂䕍䈹权坃䅁䅁权䑁䅁䅁权䡁允䅁允䅁䅁䅅䅁䙁䙁㝉坰㜲穡䍂䍄䉁䅁䅁兂䅁䅁䅍䅄䅁䅁䅕䅁䅁䍁潁唫䭁䭁䅉䅁䭁䍁䅷䅁䭁䅁䉣䅁䉁䅁䅁允䅁䅁䅕䅁䅁䅁䅁䅁䵁䅉䅅䅁䙁䅁䅁睁䵁䅁䅁兂䅁䅁䅁䍉㕪䅑䅯兰䅁䅁䅯睌䅁䅁䅯睂䅅䅁䅅䅁䉁䅁䅁权䅁䅁䅁䍄䉁䅁䅁兂䅁䅁䅍䅄䅁䅁䅕䅁䅁䍁潁唫䭁䩁䅁䅁䭁䍁䄸䅁䭁䅁䉣䅁䉁䅁䅁允䅁䅁䅯权䅅䅁杷允䅁䅁䅕䅁䑁䅁䅷䅁䙁䅁䅁䅁杁偋䅬权楃䅁䅁权睁䅁䅁权䡁允䅁允䅁䅁䅅䅁䙁䅁䅁䬴潌啁䍂䍄䉁䅁䅁兂䅁䅁䅍䅄䅁䅁䅕䅁䅁䍁潁唫䭁䩁䅙䅁䭁䑁䅁䅁䭁䅁䉣䅁䉁䅁䅁允䅁䅁䅕䅁䅁䩹匯唹䵅䅉䅅䅁䙁䅁䅁睁䵁䅁䅁兂䅁䅁䅁䵣㝲䅑䅯睳䅁䅁䅯䅏䅁䅁䅯睂䅅䅁䅅䅁䉁䅁䅁兂䅁䅁䅁䅁䅁䅁杷允䅁䅁䅕䅁䑁䅁䅷䅁䙁䅁䅁䅁杁偋䅬权兄䅁䅁权⽁䅁䅁权䡁允䅁允䅁䅁䅅䅁䙁䡁杨祎畢稶䅆䍄䉁䅁䅁兂䅁䅁䅍䅄䅁䅁䅕䅁䅁䍁潁唫䭁䭁䅕䅁䭁䑁䅁䅁䭁䅁䉣䅁䉁䅁䅁允䅁䅁䅣䅁䅁䕁千䔴䵁䅉䅅䅁䙁䅁䅁睁䵁䅁䅁兂䅁䅁䅁䍉㕪䅑䅯䅫䅁䅁䅯杌䅁䅁䅯睂䅅䅁䅅䅁䉁䅁䅁权䭁允䅁䍄䉁䅁䅁兂䅁䅁䅍䅄䅁䅁䅕䅁䅁䅁乓ご䭅䱁䅳䅁䭁䑁䅣䅁䭁䅁䉣䅁䉁䅁䅁允䅁䅁䅕䅁䅁䅁䅁䅁䵁䅉䅅䅁䙁䅁䅁睁䵁䅁䅁兂䅁䅁䅁䍉㕪䅑䅯杯䅁䅁䅯杍䅁䅁䅯睂䅅䅁䅅䅁䉁䅁䅁兂䅁䍁䍂䌳䘵村杷允䅁䅁䅕䅁䑁䅁䅷䅁䙁䅁䅁䅁灂唸䈵权灃䅁䅁权㍁䅁䅁权䡁允䅁允䅁䅁䅅䅁䭁䅁䉯䅁䵁䅉䅅䅁䙁䅁䅁睁䵁䅁䅁兂䅁䅁䅁祥倱兑䅯杯䅁䅁䅯睎䅁䅁䅯睂䅅䅁䅅䅁䉁䅁䅁兂䅁䅁䅁䅁䅁䅁杷允䅁䅁䅕䅁䑁䅁䅷䅁䙁䅁䅁䅁䕁啪䈹权い䅁䅁权⭁䅁䅁权䡁允䅁允䅁䅁䅅䅁䙁䵁睡晐⭐祖䅴䍄䉁䅁䅁兂䅁䅁䅍䅄䅁䅁䅕䅁䅁䍁潁唫䭁䩁䅁䅁䭁䑁䅉䅁䭁䅁䉣䅁䉁䅁䅁允䅁䅁䅯权䅅䅁杷允䅁䅁䅕䅁䑁䅁䅷䅁䙁䅁䅁䅁灂唸䈵权煄䅁䅁权乂䅁䅁权䡁允䅁允䅁䅁䅅䅁䙁䅁义な䔳㥗⽕䍄䉁䅁䅁兂䅁䅁䅍䅄䅁䅁䅕䅁䅁䍁潁唫䭁䭁䅉䅁䭁䑁䅑䅁䭁䅁䉣䅁䉁䅁䅁允䅁䅁䅕䅁䅃婌佘こ䵉䅉䅅䅁䙁䅁䅁睁䵁䅁䅁兂䅁䅁䅃楡倵兑䅯朵䅁䅁䅯免䅁䅁䅯睂䅅䅁䅅䅁䉁䅁䅁兂䅁䅁䅁䅁䅁䅁杷允䅁䅁䅕䅁䑁䅁䅷䅁䙁䅁䅁䅁杁偋䅬权橃䅁䅁权ぁ䅁䅁权䡁允䅁允䅁䅁䅅䅁䙁䅁䅁䩷潍䑯䌹䍄䉁䅁䅁兂䅁䅁䅍䅄䅁䅁䅕䅁䅁䭁䩄〫䭁䭁䅣䅁䭁䕁䅷䅁䭁䅁䉣䅁䉁䅁䅁允䅁䅁䅯权䅅䅁杷允䅁䅁䅕䅁䑁䅁䅷䅁䙁䅁䅁䅁杁偋䅬权橃䅁䅁权穁䅁䅁权䡁允䅁允䅁䅁䅅䅁䙁䅁䅁乷桳啨䍊䍄䉁䅁䅁兂䅁䅁䅍䅄䅁䅁䅕䅁䅁䍁潁唫䭁䭁䅉䅁䭁䑁䅧䅁䭁䅁䉣䅁䉁䅁䅁允䅁䅁䅕䅁杂䡴㡖歕䵉䅉䅅䅁䙁䅁䅁睁䵁䅁䅁兂䅁䅁䅁穗偂兑䅯睳䅁䅁䅯䅎䅁䅁䅯睂䅅䅁䅅䅁䉁䅁䅁兂䅁䅁䅁䅁䅁䅁杷允䅁䅁䅕䅁䑁䅁䅷䅁䙁䅁䅁䅁杁偋䅬权汃䅁䅁权㑁䅁䅁权䡁允䅁允䅁䅁䅅䅁䡁䅁䅁䅁杁佰䅆䍄䉁䅁䅁兂䅁䅁䅍䅄䅁䅁䅕䅁䅁䕁乄〫䭁䵁䅧䅁䭁䑁䅷䅁䭁䅁䉣䅁䉁䅁䅁允䅁䅁䅕䅁䅁潌創啃䵉䅉䅅䅁䙁䅁䅁睁䵁䅁䅁兂䅁䅁䅁䵑㜳䅑䅯朴䅁䅁䅯兎䅁䅁䅯睂䅅䅁䅅䅁䉁䅁䅁兂㕂汪湈杈䵳䅑杷允䅁䅁䅕䅁䑁䅁䅷䅁䙁䅁䅁䅁乃唰䈵权奄䅁䅁权硁䅁䅁权䡁允䅁允䅁䅁䅅䅁䙁䅁䅁䅁䅁䅁䅁䍄䉁䅁䅁兂䅁䅁䅍䅄䅁䅁䅕䅁䅁䝁确歔䭅䱁䅙䅁䭁䑁䄴䅁䭁䅁䉣䅁䉁䅁䅁允䅁䅁䅕午歰䙸剒ぉ䵉䅉䅅䅁䙁䅁䅁睁䵁䅁䅁兂䅁䅁䅃ㅏ偬兑䅯杬䅁䅁䅯睌䅁䅁䅯睂䅅䅁䅅䅁䉁䅁䅁兂权睘来⽚愷兑杷允䅁䅁䅕䅁䑁䅁䅷䅁䙁䅁䅁䅁杁偋䅬权元䅁䅁权㕁䅁䅁权䡁允䅁允䅁䅁䅅䅁䭁䅁䉯䅁䵁䅉䅅䅁䙁䅁䅁睁䵁䅁䅁兂䅁䅁䅁乖佚兑䅯朷䅁䅁䅯䅌䅁䅁䅯睂䅅䅁䅅䅁䉁䅁䅁兂䅁䅁䅁䅁䅁䅁杷允䅁䅁䅕䅁䑁䅁䅷䅁䙁䅁䅁䥁睂䔸䈵权佄䅁䅁权乂䅁䅁权䡁允䅁允䅁䅁䅅䅁䙁䥁橌楫偪癯⽣䍄䉁䅁䅁兂䅁䅁䅍䅄䅁䅁䅕䅁䅁䡁瑳ご䭅䭁䅍䅁䭁䕁䅁䅁䭁䅁䉣䅁䉁䅁䅁允䅁䅁䅕捺歺伹㝳䕐䵉䅉䅅䅁䙁䅁䅁睁䵁䅁䅁兂䅁䅁䅁䍉㕪䅑䅯睯䅁䅁䅯杏䅁䅁䅯睂䅅䅁䅅䅁䉁䅁䅁兂䅁䝁煄㍂䑊村杷允䅁䅁䅕䅁䑁䅁䅷䅁䙁䅁䅁䅁杁偋䅬权橃䅁䅁权⽁䅁䅁权䡁允䅁允䅁䅁䅅䅁䙁䅁䅁佯噥〴䍤䍄䉁䅁䅁兂䅁䅁䅍䅄䅁䅁䅕䅁䅁䉁䉃䔫䭁䱁䅙䅁䭁䕁䅅䅁䭁䅁䉣䅁䉁䅁䅁允䅁䅁䅕䅁杂剁塉啑䵉䅉䅅䅁䙁䅁䅁睁䵁䅁䅁兂䅁䅁䅁䍉㕪䅑䅯杯䅁䅁䅯睎䅁䅁䅯睂䅅䅁䅅䅁䉁䅁䅁兂䅁䑁橂瑊敊村杷允䅁䅁䅕䅁䑁䅁䅷䅁䙁䅁䅁䅁杁偋䅬权坃䅁䅁权㍁䅁䅁权䡁允䅁允䅁䅁䅅䅁䙁䅁䅁䝁䭘剙䍒䍄䉁䅁䅁兂䅁䅁䅍䅄䅁䅁䅕䅁䅁䍁潁唫䭁䩁䅁䅁䭁䑁䅣䅁䭁䅁䉣䅁䉁䅁䅁允䅁䅁䅯权䅅䅁杷允䅁䅁䅕䅁䑁䅁䅷䅁䙁䅁䅁䅁杁偋䅬权橃䅁䅁权䅂䅁䅁权䡁允䅁允䅁䅁䅅䅁䙁䅁䅁䵯扐ㅯ䍊䍄䉁䅁䅁兂䅁䅁䅍䅄䅁䅁䅕䅁䅁䭁䩄〫䭁䵁䄴䅁䭁䅁䅍䅁䭁䅁䉣䅁䉁䅁䅁允䅁䅁䅕奂兙㉅び䐳䴸䅉䅅䅁䙁䅁䅁睁䵁䅁䅁兂䅁䅁䅃䝑偖兑䅯杵䅁䅁䅯杌䅁䅁䅯睂䅅䅁䅅䅁䉁䅁䅁兂䅁䅁䅁䅁䅁䅁杷允䅁䅁䅕䅁䑁䅁䅷䅁䙁䅁䅁䅁杁偋䅬权汃䅁䅁权䅂䅁䅁权䡁允䅁允䅁䅁䅅䅁䡁䅁䅁䅁杁畴䅊䍄䉁䅁䅁兂䅁䅁䅍䅄䅁䅁䅕䅁䅁䍁潁唫䭁䭁䅕䅁䭁䑁䄰䅁䭁䅁䉣䅁䉁䅁䅁允䅁䅁䅣䅁䅁䵁橄欴䵁䅉䅅䅁䙁䅁䅁睁䵁䅁䅁兂䅁䅁䅁祥倱兑䅯睸䅁䅁䅯睑䅁䅁䅯睂䅅䅁䅅䅁䉁䅁䅁兂晃䑨呦湨㐳兑杷允䅁䅁䅕䅁䑁䅁䅷䅁䙁䅁䅁䅁䅄倹䅴权㉃䅁䅁权㉁䅁䅁权䡁允䅁允䅁䅁䅅䅁䙁䅁䅁䙚党祃䍊䍄䉁䅁䅁兂䅁䅁䅍䅄䅁䅁䅕䅁䅁䍁潁唫䭁䩁䅁䅁䭁䑁䅙䅁䭁䅁䉣䅁䉁䅁䅁允䅁䅁䅯权䅅䅁杷允䅁䅁䅕䅁䑁䅁䅷䅁䙁䅁䅁䅁杄晧䅨权楃䅁䅁权䙂䅁䅁权䡁允䅁允䅁䅁䅅䅁䙁䅁䅁䤱捘湚䍸䍄䉁䅁䅁兂䅁䅁䅍䅄䅁䅁䅕䅁䅁䕁昰䕕䭅䵁䅕䅁䭁䑁䅯䅁䭁䅁䉣䅁䉁䅁䅁允䅁䅁䅕䅁䅁䅁䅁䅁䵁䅉䅅䅁䙁䅁䅁睁䵁䅁䅁兂䅁䅁䅁䍉㕪䅑䅯兰䅁䅁䅯兑䅁䅁䅯睂䅅䅁䅅䅁䉁䅁䅁睂䅁䅁䅁䑁樯䅑杷允䅁䅁䅕䅁䑁䅁䅷䅁䙁䅁䅁䅁杁偋䅬权元䅁䅁权䕂䅁䅁权䡁允䅁允䅁䅁䅅䅁䭁䅁䉯䅁䵁䅉䅅䅁䙁䅁䅁睁䵁䅁䅁兂䅁䅁䅃䝑偖兑䅯兺䅁䅁䅯村䅁䅁䅯睂䅅䅁䅅䅁䉁䅁䅁兂婂䅨慤⬸䵯䅑杷允䅁䅁䅕䅁䑁䅁䅷䅁䙁䅁䅁䅁䅄倹䅴权乄䅁䅁权睁䅁䅁权䡁允䅁允䅁䅁䅅䅁䙁䅁䅁䅁䅁䅁䅁䍄䉁䅁䅁兂䅁䅁䅍䅄䅁䅁䅕䅁䅁䍁潁唫䭁䩁䅁䅁䭁䕁䅙䅁䭁䅁䉣䅁䉁䅁䅁允䅁䅁䅯权䅅䅁杷允䅁䅁䅕䅁䑁䅁䅷䅁䙁䅁䅁䅁啂欱䈵权䥄䅁䅁权䑂䅁䅁权䡁允䅁允䅁䅁䅅䅁䙁䅁䅁䵁汱杰䍴䍄䉁䅁䅁兂䅁䅁䅍䅄䅁䅁䅕䅁䅁䕁昰䕕䭅乁䅷䅁䭁䕁䅯䅁䭁䅁䉣䅁䉁䅁䅁允䅁䅁䅕扆㠵㤷唵樵䴸䅉䅅䅁䙁䅁䅁睁䵁䅁䅁兂䅁䅁䅁䥂倱兑䅯䅴䅁䅁䅯䅓䅁䅁䅯睂䅅䅁䅅䅁䉁䅁䅁兂䅁䅁䅁䅁䅁䅁杷允䅁䅁䅕䅁䑁䅁䅷䅁䙁䅁䅁䅁杁偋䅬权元䅁䅁权䡂䅁䅁权䡁允䅁允䅁䅁䅅䅁䭁䅁䉯䅁䵁䅉䅅䅁䙁䅁䅁睁䵁䅁䅁兂䅁䅁䅁晡但兑䅯䄱䅁䅁䅯杓䅁䅁䅯睂䅅䅁䅅䅁䉁䅁䅁兂婃⽶塋㡡搸䅑杷允䅁䅁䅕䅁䑁䅁䅷䅁䙁䅁䅁䅁杁偋䅬权橃䅁䅁权䥂䅁䅁权䡁允䅁允䅁䅁䅅䅁䙁䅁䅁䉑䱳汍䍊䍄䉁䅁䅁兂䅁䅁䅍䅄䅁䅁䅕䅁䅁䍁潁唫䭁䭁䅕䅁䭁䕁䅧䅁䭁䅁䉣䅁䉁䅁䅁允䅁䅁䅣䅁䅁䥁㕄〴䵁䅉䅅䅁䙁䅁䅁睁䵁䅁䅁兂䅁䅁䅁䤴㑈䅑䅯䅯䅁䅁䅯兔䅁䅁䅯睂䅅䅁䅅䅁䉁䅁䅁兂䭃䵳穌晔潷䅑杷允䅁䅁䅕䅁䑁䅁䅷䅁䙁䅁䅁䅁㑁䔵䈵权橃䅁䅁权硁䅁䅁权䡁允䅁允䅁䅁䅅䅁䙁䅁䅁䅁䅁䅁䅁䍄䉁䅁䅁兂䅁䅁䅍䅄䅁䅁䅕䅁䅁䭁䩄〫䭁䩁䅁䅁䭁䑁䅧䅁䭁䅁䉣䅁䉁䅁䅁允䅁䅁䅯权䅅䅁杷允䅁䅁䅕䅁䑁䅁䅷䅁䙁䅁䅁䅁啂欱䈵权灃䅁䅁权䑂䅁䅁权䡁允䅁允䅁䅁䅅䅁䭁䅁䉯䅁䵁䅉䅅䅁䙁䅁䅁睁䵁䅁䅁兂䅁䅁䅁䍉㕪䅑䅯杯䅁䅁䅯䅔䅁䅁䅯睂䅅䅁䅅䅁䉁䅁䅁兂䅁䥁䭨畅浴村杷允䅁䅁䅕䅁䑁䅁䅷䅁䙁䅁䅁䅁睂癹䅴权权䅁䅁权䵂䅁䅁权䡁允䅁允䅁䅁䅅䅁䙁䑁ね䡹⭡礳䅚䍄䉁䅁䅁兂䅁䅁䅍䅄䅁䅁䅕䅁䅁䍁潁唫䭁䩁䅙䅁䭁䕁䅕䅁䭁䅁䉣䅁䉁䅁䅁允䅁䅁䅕䅁䅃偊䕂歍䵉䅉䅅䅁䙁䅁䅁睁䵁䅁䅁兂䅁䅁䅁䍉㕪䅑䅯䅫䅁䅁䅯兒䅁䅁䅯睂䅅䅁䅅䅁䉁䅁䅁权䭁允䅁䍄䉁䅁䅁兂䅁䅁䅍䅄䅁䅁䅕䅁䅁䍁潁唫䭁䩁䅙䅁䭁䑁䅷䅁䭁䅁䉣䅁䉁䅁䅁允䅁䅁䅕䅁䅃礫ぺ歍䵉䅉䅅䅁䙁䅁䅁睁䵁䅁䅁兂䅁䅁䅁剔儹兑䅯具䅁䅁䅯䅑䅁䅁䅯睂䅅䅁䅅䅁䉁䅁䅁兂楂灮歕桊汷䅷杷允䅁䅁䅕䅁䑁䅁䅷䅁䙁䅁䅁䅁㝂啌䈹权楃䅁䅁权䑁䅁䅁权䡁允䅁允䅁䅁䅅䅁䙁䕁払䍶癒䡧䌱䍄䉁䅁䅁兂䅁䅁䅍䅄䅁䅁䅕䅁䅁䍁潁唫䭁䭁䅉䅁䭁䕁䅯䅁䭁䅁䉣䅁䉁䅁䅁允䅁䅁䅕䅁潂㍒偣歡䵉䅉䅅䅁䙁䅁䅁睁䵁䅁䅁兂䅁䅁䅁偷㝔䅑䅯共䅁䅁䅯䅓䅁䅁䅯睂䅅䅁䅅䅁䉁䅁䅁权䭁允䅁䍄䉁䅁䅁兂䅁䅁䅍䅄䅁䅁䅕䅁䅁䍁潁唫䭁䭁䅕䅁䭁䕁䅯䅁䭁䅁䉣䅁䉁䅁䅁允䅁䅁䅣䅁䅁䵁浂唵䵁䅉䅅䅁䙁䅁䅁睁䵁䅁䅁兂䅁䅁䅃䝑偖兑䅯䅴䅁䅁䅯免䅁䅁䅯睂䅅䅁䅅䅁䉁䅁䅁兂䅁䅁䅁䅁䅁䅁杷允䅁䅁䅕䅁䑁䅁䅷䅁䙁䅁䅁䅁杁偋䅬权楃䅁䅁权乂䅁䅁权䡁允䅁允䅁䅁䅅䅁䙁䅁䅁䩍煯湓䍆䍄䉁䅁䅁兂䅁䅁䅍䅄䅁䅁䅕䅁䅁䡁䭄〫䭁䭁䅁䅁䭁䕁䅣䅁䭁䅁䉣䅁䉁䅁䅁允䅁䅁䅕兊䉡啬䱍き䵁䅉䅅䅁䙁䅁䅁睁䵁䅁䅁兂䅁䅁䅁䍉㕪䅑䅯杬䅁䅁䅯睑䅁䅁䅯睂䅅䅁䅅䅁䉁䅁䅁兂䅁䵁㕂瀱㍅村杷允䅁䅁䅕䅁䑁䅁䅷䅁䙁䅁䅁䅁杁偋䅬权元䅁䅁权䑂䅁䅁权䡁允䅁允䅁䅁䅅䅁䭁䅁䉯䅁䵁䅉䅅䅁䙁䅁䅁睁䵁䅁䅁兂䅁䅁䅁䡫㑢䅑䅯睵䅁䅁䅯杒䅁䅁䅯睂䅅䅁䅅䅁䉁䅁䅁兂䅁䕁㙄塄㙕村杷允䅁䅁䅕䅁䑁䅁䅷䅁䙁䅁䅁䅁杁偋䅬权权䅁䅁权䑁䅁䅁权䡁允䅁允䅁䅁䅅䅁䙁佁䡚牸䵳楒䅊䍄䉁䅁䅁兂䅁䅁䅍䅄䅁䅁䅕䅁䅁䍁潁唫䭁䭁䅉䅁䭁䅁䅍䅁䭁䅁䉣䅁䉁䅁䅁允䅁䅁䅕䅁啁㥗数啣䵉䅉䅅䅁䙁䅁䅁睁䵁䅁䅁兂䅁䅁䅁剔儹兑䅯睸䅁䅁䅯杒䅁䅁䅯睂䅅䅁䅅䅁䉁䅁䅁兂奄癢橡煉剑村杷允䅁䅁䅕䅁䑁䅁䅷䅁䙁䅁䅁䅁杁偋䅬权汃䅁䅁权䑁䅁䅁权䡁允䅁允䅁䅁䅅䅁䡁䅁䅁䅁杂效䅚䍄䉁䅁䅁兂䅁䅁䅍䅄䅁䅁䅕䅁䅁䥁刳歔䭅乁䅑䅁䭁䑁䅣䅁䭁䅁䉣䅁䉁䅁䅁允䅁䅁䅕䘫整䴶䕶が䵁䅉䅅䅁䙁䅁䅁睁䵁䅁䅁兂䅁䅁䅁䡫㑢䅑䅯杴䅁䅁䅯睍䅁䅁䅯睂䅅䅁䅅䅁䉁䅁䅁兂䅁䅁敂橳唸村杷允䅁䅁䅕䅁䑁䅁䅷䅁䙁䅁䅁䅁权晹䅴权浄䅁䅁权㕁䅁䅁权䡁允䅁允䅁䅁䅅䅁䙁䅁䅁䅁䅁䅁䅁䍄䉁䅁䅁兂䅁䅁䅍䅄䅁䅁䅕䅁䅁䑧婴ご䭅䩁䅙䅁䭁䍁䅷䅁䭁䅁䉣䅁䉁䅁䅁允䅁䅁䅕戶佈慦䝗䕸䵅䅉䅅䅁䙁䅁䅁睁䵁䅁䅁兂䅁䅁䅁摪但兑䅯朹䅁䅁䅯䅐䅁䅁䅯睂䅅䅁䅅䅁䉁䅁䅁兂䅁䅁䅁䅁䅁䅁杷允䅁䅁䅕䅁䑁䅁䅷䅁䙁䅁䅁䥁㝁啗䈹权楃䅁䅁权癁䅁䅁权䡁允䅁允䅁䅁䅅䅁䙁䥁㈷桦坏卙䍸䍄䉁䅁䅁兂䅁䅁䅍䅄䅁䅁䅕䅁䅁䙁坔歔䭅佁䅷䅁䭁䅁䅍䅁䭁䅁䉣䅁䉁䅁䅁允䅁䅁䅕济睩究稷䕂䵁䅉䅅䅁䙁䅁䅁睁䵁䅁䅁兂䅁䅁䅃ㅏ偬兑䅯杯䅁䅁䅯杌䅁䅁䅯睂䅅䅁䅅䅁䉁䅁䅁兂䩃栯稵態汷村杷允䅁䅁䅕䅁䑁䅁䅷䅁䙁䅁䅁䥁㝁啗䈹权坃䅁䅁权祁䅁䅁权䡁允䅁允䅁䅁䅅䅁䙁䅁䅁䅁䅁䅁䅁䍄䉁䅁䅁兂䅁䅁䅍䅄䅁䅁䅕䅁䅁䑧婴ご䭅䩁䅁䅁䭁䑁䅉䅁䭁䅁䉣䅁䉁䅁䅁允䅁䅁䅯权䅅䅁杷允䅁䅁䅕䅁䑁䅁䅷䅁䙁䅁䅁䅁乃唰䈵权䅁允䅁权祁䅁䅁权䡁允䅁允䅁䅁䅅䅁䭁䅁䅁䅁䵁䅉䅅䅁䙁䅁䅁睁䵁䅁䅁兂䅁䅁䅃ㅏ偬兑䅯䅯䅁䅁䅯睍䅁䅁䅯睂䅅䅁䅅䅁䉁䅁䅁兂奂扏䥔湤㤴䅑杷允䅁䅁䅕䅁䑁䅁䅷䅁䙁䅁䅁䥁㝁啗䈹权元䅁䅁权穁䅁䅁权䡁允䅁允䅁䅁䅅䅁䭁䅁䉯䅁䵁䅉䅅䅁䙁䅁䅁睁䵁䅁䅁兂䅁䅁䅃ㅏ偬兑䅯杯䅁䅁䅯䅏䅁䅁䅯睂䅅䅁䅅䅁䉁䅁䅁兂䅁䡁ぃ䕎㙅村杷允䅁䅁䅕䅁䑁䅁䅷䅁䙁䅁䅁䅁癃䕰䈹权䙄䅁䅁权睁䅁䅁权䡁允䅁允䅁䅁䅅䅁䙁䅁䅁䅁䅁䅁䅁䍄䉁䅁䅁兂䅁䅁䅍䅄䅁䅁䅕䅁䅁䝁䭄〫䭁偁䅑䅁䭁䑁䅙䅁䭁䅁䉣䅁䉁䅁䅁允䅁䅁䅕䄶䡊呌塳啉䵁䅉䅅䅁䙁䅁䅁睁䵁䅁䅁兂䅁䅁䅃ㅏ偬兑䅯睯䅁䅁䅯䅏䅁䅁䅯睂䅅䅁䅅䅁䉁䅁䅁兂⽄㌯稯㤶桫村杷允䅁䅁䅕䅁䑁䅁䅷䅁䙁䅁䅁䥁㝁啗䈹权坃䅁䅁权㕁䅁䅁权䡁允䅁允䅁䅁䅅䅁䙁䅁䅁佷晈瘰䉒䍄䉁䅁䅁兂䅁䅁䅍䅄䅁䅁䅕䅁䅁䭁䩄〫䭁䩁䅁䅁䭁䑁䅷䅁䭁䅁䉣䅁䉁䅁䅁允䅁䅁䅯权䅅䅁杷允䅁䅁䅕䅁䑁䅁䅷䅁䙁䅁䅁䅁癃䕰䈹权䅁允䅁权睁䅁䅁权䡁允䅁允䅁䅁䅅䅁䭁䅁䉙䅁䵁䅉䅅䅁䙁䅁䅁睁䵁䅁䅁兂䅁䅁䅁䡫㑢䅑䅯朵䅁䅁䅯兒䅁䅁䅯睂䅅䅁䅅䅁䉁䅁䅁兂䩄兒癤稰䑣䅑杷允䅁䅁䅕䅁䑁䅁䅷䅁䙁䅁䅁䥁㝁啗䈹权元䅁䅁权㙁䅁䅁权䡁允䅁允䅁䅁䅅䅁䭁䅁䉯䅁䵁䅉䅅䅁䙁䅁䅁睁䵁䅁䅁兂䅁䅁䅄佧兊兑䅯䄷䅁䅁䅯睏䅁䅁䅯睂䅅䅁䅅䅁䉁䅁䅁兂䅁䅁䅁䅁䅁䅁杷允䅁䅁䅕䅁䑁䅁䅷䅁䙁䅁䅁䥁㝁啗䈹权橃䅁䅁权⽁䅁䅁权䡁允䅁允䅁䅁䅅䅁䙁䅁䅁䙡乁䍖䍎䍄䉁䅁䅁兂䅁䅁䅍䅄䅁䅁䅕䅁䅁䩁㉂䔫䭁䭁䅫䅁䭁䑁䅍䅁䭁䅁䉣䅁䉁䅁䅁允䅁䅁䅯权䅅䅁杷允䅁䅁䅕䅁䑁䅁䅷䅁䙁䅁䅁䅁㝂啌䈹权䭄䅁䅁权㡁䅁䅁权䡁允䅁允䅁䅁䅅䅁䙁䅁䵂⼰搸乕⽯䍄䉁䅁䅁兂䅁䅁䅍䅄䅁䅁䅕䅁䅁佁䉃䔫䭁䩁䅙䅁䭁䍁䅷䅁䭁䅁䉣䅁䉁䅁䅁允䅁䅁䅕䅁䅁䡫楷欴䵅䅉䅅䅁䙁䅁䅁睁䵁䅁䅁兂䅁䅁䅃ㅏ偬兑䅯兰䅁䅁䅯睐䅁䅁䅯睂䅅䅁䅅䅁䉁䅁䅁睂䅁䅁䅁䑁楈䅑杷允䅁䅁䅕䅁䑁䅁䅷䅁䙁䅁䅁䥁㝁啗䈹权坃䅁䅁权㥁䅁䅁权䡁允䅁允䅁䅁䅅䅁䙁䅁䅁䡧䕇入䍸䍄䉁䅁䅁兂䅁䅁䅍䅄䅁䅁䅕䅁䅁䡁瑳ご䭅䅁䉁䅁䭁䑁䅑䅁䭁䅁䉣䅁䉁䅁䅁允䅁䅁䅯杂䅅䅁杷允䅁䅁䅕䅁䑁䅁䅷䅁䙁䅁䅁䥁㝁啗䈹权坃䅁䅁权乂䅁䅁权䡁允䅁允䅁䅁䅅䅁䙁䡁倰䭺娸楶䍆䍄䉁䅁䅁兂䅁䅁䅍䅄䅁䅁䅕䅁䅁䡧睄歔䭅乁䅷䅁䭁䕁䅑䅁䭁䅁䉣䅁䉁䅁䅁允䅁䅁䅕㙲晐䴰慈吹䴸䅉䅅䅁䙁䅁䅁睁䵁䅁䅁兂䅁䅁䵄祑愲兑䅯䅴䅁䅁䅯睎䅁䅁䅯睂䅅䅁䅅䅁䉁䅁䅁兂䅁䅁䅁䅁䅁䅁杷允䅁䅁䅕䅁䑁䅁䅷䅁䙁䅁䅁䅁杂癹䅴权㝃䅁䅁权㕁䅁䅁权䡁允䅁允䅁䅁䅅䅁䙁䅁䅁䅁䅁䅁䅁䍄䉁䅁䅁兂䅁䅁䅍䅄䅁䅁䅕䅁䅁䑧婴ご䭅䭁䅉䅁䭁䑁䅙䅁䭁䅁䉣䅁䉁䅁䅁允䅁䅁䅕允硄䍮末歗䵉䅉䅅䅁䙁䅁䅁睁䵁䅁䅁兂䅁䅁䅁㙲偒兑䅯朰䅁䅁䅯杓䅁䅁䅯睂䅅䅁䅅䅁䉁䅁䅁兂牄歇瑍䥪硕䅑杷允䅁䅁䅕䅁䑁䅁䅷䅁䙁䅁䅁䅁啂欱䈵权浄䅁䅁权睁䅁䅁权䡁允䅁允䅁䅁䅅䅁䙁䅁䅁䅁䅁䅁䅁䍄䉁䅁䅁兂䅁䅁䅍䅄䅁䅁䅕䅁䅁䡧睄歔䭅䱁䄰䅁䭁䑁䅫䅁䭁䅁䉣䅁䉁䅁䅁允䅁䅁䅕块婈⭚䉨歕䵁䅉䅅䅁䙁䅁䅁睁䵁䅁䅁兂䅁䅁䅃ㅏ偬兑䅯兰䅁䅁䅯李䅁䅁䅯睂䅅䅁䅅䅁䉁䅁䅁睂䅁䅁䅁䉑橘䅑杷允䅁䅁䅕䅁䑁䅁䅷䅁䙁䅁䅁䅁䅂智䅴权潄䅁䅁权硁䅁䅁权䡁允䅁允䅁䅁䅅䅁䙁䅁䅁䅁䅁䅁䅁䍄䉁䅁䅁兂䅁䅁䅍䅄䅁䅁䅕䅁䅁䑁歪歔䭅䱁䅑䅁䭁䕁䅅䅁䭁䅁䉣䅁䉁䅁䅁允䅁䅁䅕䅁䅁䅁䅁䅁䵁䅉䅅䅁䙁䅁䅁睁䵁䅁䅁兂䅁䅁䅃ㅏ偬兑䅯䅯䅁䅁䅯䅒䅁䅁䅯睂䅅䅁䅅䅁䉁䅁䅁兂⽁橕ㅲ䝎畣䅑杷允䅁䅁䅕䅁䑁䅁䅷䅁䙁䅁䅁䥁㝁啗䈹权权䅁䅁权䡂䅁䅁权䡁允䅁允䅁䅁䅅䅁䙁䉁䝲癦䝅卅䅤䍄䉁䅁䅁兂䅁䅁䅍䅄䅁䅁䅕䅁䅁䑧婴ご䭅䭁䅍䅁䭁䕁䅣䅁䭁䅁䉣䅁䉁䅁䅁允䅁䅁䅕噹呃䵈桪䕓䵉䅉䅅䅁䙁䅁䅁睁䵁䅁䅁兂䅁䅁䅃ㅏ偬兑䅯䅯䅁䅁䅯䅓䅁䅁䅯睂䅅䅁䅅䅁䉁䅁䅁兂䑂坈㑘ぅ汣䅑杷允䅁䅁䅕䅁䑁䅁䅷䅁䙁䅁䅁䅁杁偋䅬权奄䅁䅁权䅂䅁䅁权䡁允䅁允䅁䅁䅅䅁䙁䅁䅁䅁䅁䅁䅁䍄䉁䅁䅁兂䅁䅁䅍䅄䅁䅁䅕䅁䅁䑧婴ご䭅䭁䅁䅁䭁䕁䅫䅁䭁䅁䉣䅁䉁䅁䅁允䅁䅁䅕卖稶䩇獩お䵁䅉䅅䅁䙁䅁䅁睁䵁䅁䅁兂䅁䅁䅃ㅏ偬兑䅯杯䅁䅁䅯兎䅁䅁䅯睂䅅䅁䅅䅁䉁䅁䅁兂敄䠳婮啮灤村杷允䅁䅁䅕䅁䑁䅁䅷䅁䙁䅁䅁䥁㝁啗䈹权汃䅁䅁权ㅁ䅁䅁权䡁允䅁允䅁䅁䅅䅁䡁䅁䅁䅁杄佖䅒䍄䉁䅁䅁兂䅁䅁䅍䅄䅁䅁䅕䅁䅁䝧畯ご䭅䱁䄸䅁䭁䑁䅣䅁䭁䅁䉣䅁䉁䅁䅁允䅁䅁䅕䅁䅁䅁䅁䅁䵁䅉䅅䅁䙁䅁䅁睁䵁䅁䅁兂䅁䅁䅃䝑偖兑䅯睰䅁䅁䅯兏䅁䅁䅯睂䅅䅁䅅䅁䉁䅁䅁权䭁允䅁䍄䉁䅁䅁兂䅁䅁䅍䅄䅁䅁䅕䅁䅁䑁歪歔䭅䭁䅁䅁䭁䕁䅯䅁䭁䅁䉣䅁䉁䅁䅁允䅁䅁䅕晲卖乐㕁啇䵁䅉䅅䅁䙁䅁䅁睁䵁䅁䅁兂䅁䅁䅃ㅏ偬兑䅯睯䅁䅁䅯睓䅁䅁䅯睂䅅䅁䅅䅁䉁䅁䅁兂桄䡌楧塉䴹村杷允䅁䅁䅕䅁䑁䅁䅷䅁䙁䅁䅁䥁㝁啗䈹权橃䅁䅁权䵂䅁䅁权䡁允䅁允䅁䅁䅅䅁䙁䉁八⼶噒歳䍰䍄䉁䅁䅁兂䅁䅁䅍䅄䅁䅁䅕䅁䅁䑧婴ご䭅䭁䅉䅁䭁䕁䅕䅁䭁䅁䉣䅁䉁䅁䅁允䅁䅁䅕祎瑂噶周䕚䵉䅉䅅䅁䙁䅁䅁睁䵁䅁䅁兂䅁䅁䅁䵑㜳䅑䅯朹䅁䅁䅯䅑䅁䅁䅯睂䅅䅁䅅䅁䉁䅁䅁兂䅁䅁䅁䅁䅁䅁杷允䅁䅁䅕䅁䑁䅁䅷䅁䙁䅁䅁䅁㝂啌䈹权橃䅁䅁权畁䅁䅁权䡁允䅁允䅁䅁䅅䅁䙁䅁䅁䅁䅁䅁䅁䍄䉁䅁䅁兂䅁䅁䅍䅄䅁䅁䅕䅁䅁䡁瑳ご䭅佁䅧䅁䭁䑁䅉䅁䭁䅁䉣䅁䉁䅁䅁允䅁䅁䅕䅁䅁䅁䅁䅁䵁䅉䅅䅁䙁䅁䅁睁䵁䅁䅁兂䅁䅁䅃ㅏ偬兑䅯兰䅁䅁䅯兒䅁䅁䅯睂䅅䅁䅅䅁䉁䅁䅁睂䅁䅁䅁䅧汶䅑杷允䅁䅁䅕䅁䑁䅁䅷䅁䙁䅁䅁䅁允晧䅨权㝃䅁䅁权䉂䅁䅁权䡁允䅁允䅁䅁䅅䅁䙁䅁䅁䩁祬匰䌱䍄䉁䅁䅁兂䅁䅁䅍䅄䅁䅁䅕䅁䅁䙁坔歔䭅佁䅙䅁䭁䍁䄸䅁䭁䅁䉣䅁䉁䅁䅁允䅁䅁䅕䅁䅁䅁䅁䅁䵁䅉䅅䅁䙁䅁䅁睁䵁䅁䅁兂䅁䅁䅃ㅏ偬兑䅯兰䅁䅁䅯䅐䅁䅁䅯睂䅅䅁䅅䅁䉁䅁䅁睂䅁䅁䅁䑉汮䅑杷允䅁䅁䅕䅁䑁䅁䅷䅁䙁䅁䅁䅁杄晧䅨权慄䅁䅁权䅂䅁䅁权䡁允䅁允䅁䅁䅅䅁䙁乁㥮摢㑐時⽉䍄䉁䅁䅁兂䅁䅁䅍䅄䅁䅁䅕䅁䅁䉁䉃䔫䭁佁䅷䅁䭁䑁䅳䅁䭁䅁䉣䅁䉁䅁䅁允䅁䅁䅕䡐汖畩ㅈ含䴸䅉䅅䅁䙁䅁䅁睁䵁䅁䅁兂䅁䅁䅁祥倱兑䅯睯䅁䅁䅯䅍䅁䅁䅯睂䅅䅁䅅䅁䉁䅁䅁兂䅁䅁䅁䅁䅁䅁杷允䅁䅁䅕䅁䑁䅁䅷䅁䙁䅁䅁䥁㝁啗䈹权权䅁䅁权䭂䅁䅁权䡁允䅁允䅁䅁䅅䅁䙁䩁⬳㙋䍖刲䅎䍄䉁䅁䅁兂䅁䅁䅍䅄䅁䅁䅕䅁䅁䑧婴ご䭅䩁䅙䅁䭁䕁䅯䅁䭁䅁䉣䅁䉁䅁䅁允䅁䅁䅕捉㌶版㔵䕉䵉䅉䅅䅁䙁䅁䅁睁䵁䅁䅁兂䅁䅁䅃ㅏ偬兑䅯兰䅁䅁䅯杓䅁䅁䅯睂䅅䅁䅅䅁䉁䅁䅁睂䅁䅁䅁䝷汢䅑杷允䅁䅁䅕䅁䑁䅁䅷䅁䙁䅁䅁䅁㑁䔵䈵权橃䅁䅁权癁䅁䅁权䡁允䅁允䅁䅁䅅䅁䙁䅁䅁䅁䅁䅁䅁䍄䉁䅁䅁兂䅁䅁䅍䅄䅁䅁䅕䅁䅁䑧婴ご䭅䩁䅁䅁䭁䕁䅉䅁䭁䅁䉣䅁䉁䅁䅁允䅁䅁䅯权䅅䅁杷允䅁䅁䅕䅁䑁䅁䅷䅁䙁䅁䅁䥁㝁啗䈹权楃䅁䅁权乂䅁䅁权䡁允䅁允䅁䅁䅅䅁䙁䉁䰸瘰䝢䜴䍊䍄䉁䅁䅁兂䅁䅁䅍䅄䅁䅁䅕䅁䅁䵁い〫䭁䵁䅕䅁䭁䑁䅕䅁䭁䅁䉣䅁䉁䅁䅁允䅁䅁䅕䴰䉚慙奌䕅䵁䅉䅅䅁䙁䅁䅁睁䵁䅁䅁兂䅁䅁䅃ㅏ偬兑䅯杬䅁䅁䅯睑䅁䅁䅯睂䅅䅁䅅䅁䉁䅁䅁兂慃汆嘷㝈敍村杷允䅁䅁䅕䅁䑁䅁䅷䅁䙁䅁䅁䅁灂唸䈵权灃䅁䅁权䩂䅁䅁权䡁允䅁允䅁䅁䅅䅁䭁䅁䉯䅁䵁䅉䅅䅁䙁䅁䅁睁䵁䅁䅁兂䅁䅁䅃ㅏ偬兑䅯䅯䅁䅁䅯睁䅁䅁䅯睂䅅䅁䅅䅁䉁䅁䅁兂䥄琸祅䭨睅䅑杷允䅁䅁䅕䅁䑁䅁䅷䅁䙁䅁䅁䅁睂癹䅴权啄䅁䅁权䍂䅁䅁权䡁允䅁允䅁䅁䅅䅁䙁䍁牒㍴㝲卲䅬䍄䉁䅁䅁兂䅁䅁䅍䅄䅁䅁䅕䅁䅁䑧婴ご䭅䩁䅁䅁䭁䅁䅍䅁䭁䅁䉣䅁䉁䅁䅁允䅁䅁䅯权䅅䅁杷允䅁䅁䅕䅁䑁䅁䅷䅁䙁䅁䅁䅁权晹䅴权元䅁䅁权獁䅁䅁权䡁允䅁允䅁䅁䅅䅁䭁䅁䉯䅁䵁䅉䅅䅁䙁䅁䅁睁䵁䅁䅁兂䅁䅁䅁䵯㝮䅑䅯兰䅁䅁䅯免䅁䅁䅯睂䅅䅁䅅䅁䉁䅁䅁睂䅁䅁䅁䵷材䅑杷允䅁䅁䅕䅁䑁䅁䅷䅁䙁䅁䅁䥁睂䔸䈵权䡄䅁䅁权䉂䅁䅁权䡁允䅁允䅁䅁䅅䅁䙁䡁慇湄漴做䈵䍄䉁䅁䅁兂䅁䅁䅍䅄䅁䅁䅕䅁䅁䭁䩄〫䭁䩁䅁䅁䭁䑁䅅䅁䭁䅁䉣䅁䉁䅁䅁允䅁䅁䅯权䅅䅁杷允䅁䅁䅕䅁䑁䅁䅷䅁䙁䅁䅁䅁权晹䅴权权䅁䅁权畁䅁䅁权䡁允䅁允䅁䅁䅅䅁䙁䅁䅁䅁䅁䅁䅁䍄䉁䅁䅁兂䅁䅁䅍䅄䅁䅁䅕䅁䅁䭁䩄〫䭁䭁䅕䅁䭁䑁䅉䅁䭁䅁䉣䅁䉁䅁䅁允䅁䅁䅣䅁䅁䅁晁唴䵁䅉䅅䅁䙁䅁䅁睁䵁䅁䅁兂䅁䅁䅁䵯㝮䅑䅯䅯䅁䅁䅯䅎䅁䅁䅯睂䅅䅁䅅䅁䉁䅁䅁兂䍁㑋坣挲椴䅑杷允䅁䅁䅕䅁䑁䅁䅷䅁䙁䅁䅁䅁杄晧䅨权捄䅁䅁权⽁䅁䅁权䡁允䅁允䅁䅁䅅䅁䙁䡁〰婥椰栶䅊䍄䉁䅁䅁兂䅁䅁䅍䅄䅁䅁䅕䅁䅁䭁䩄〫䭁䩁䅙䅁䭁䑁䅑䅁䭁䅁䉣䅁䉁䅁䅁允䅁䅁䅕湺权灮䅚啂䵉䅉䅅䅁䙁䅁䅁睁䵁䅁䅁兂䅁䅁䅁䵯㝮䅑䅯兰䅁䅁䅯䅎䅁䅁䅯睂䅅䅁䅅䅁䉁䅁䅁睂䅁䅁䅁䕷桺䅑杷允䅁䅁䅕䅁䑁䅁䅷䅁䙁䅁䅁䅁杂癹䅴权潄䅁䅁权⭁䅁䅁权䡁允䅁允䅁䅁䅅䅁䙁䵁敃䅒睏䘯䅤䍄䉁䅁䅁兂䅁䅁䅍䅄䅁䅁䅕䅁䅁䭁䩄〫䭁䭁䅁䅁䭁䑁䅍䅁䭁䅁䉣䅁䉁䅁䅁允䅁䅁䅕〰椱䙅㕩ぉ䵁䅉䅅䅁䙁䅁䅁睁䵁䅁䅁兂䅁䅁䅁晡但兑䅯朹䅁䅁䅯杍䅁䅁䅯睂䅅䅁䅅䅁䉁䅁䅁兂䅁䅁䅁䅁䅁䅁杷允䅁䅁䅕䅁䑁䅁䅷䅁䙁䅁䅁䅁权晹䅴权汃䅁䅁权穁䅁䅁权䡁允䅁允䅁䅁䅅䅁䡁䅁䅁䅁杂略䅆䍄䉁䅁䅁兂䅁䅁䅍䅄䅁䅁䅕䅁䅁䭁䩄〫䭁䩁䅁䅁䭁䑁䅍䅁䭁䅁䉣䅁䉁䅁䅁允䅁䅁䅯权䅅䅁杷允䅁䅁䅕䅁䑁䅁䅷䅁䙁䅁䅁䅁灂唸䈵权煄䅁䅁权䉂䅁䅁权䡁允䅁允䅁䅁䅅䅁䙁乁⼱䉙䡨乁⽯䍄䉁䅁䅁兂䅁䅁䅍䅄䅁䅁䅕䅁䅁䩁㉂䔫䭁䵁䄴䅁䭁䑁䅳䅁䭁䅁䉣䅁䉁䅁䅁允䅁䅁䅕䩨㑄䭳䕋䐹䴸䅉䅅䅁䙁䅁䅁睁䵁䅁䅁兂䅁䅁䅁䵯㝮䅑䅯䅯䅁䅁䅯䅏䅁䅁䅯睂䅅䅁䅅䅁䉁䅁䅁兂敃㘷䝦㝓婣䅑杷允䅁䅁䅕䅁䑁䅁䅷䅁䙁䅁䅁䅁扂䕍䈹权楄䅁䅁权䩂䅁䅁权䡁允䅁允䅁䅁䅅䅁䙁䙁琸䍬䱧䄵䅎䍄䉁䅁䅁兂䅁䅁䅍䅄䅁䅁䅕䅁䅁䍁潁唫䭁䵁䄰䅁䭁䑁䅑䅁䭁䅁䉣䅁䉁䅁䅁允䅁䅁䅕奦婥潮㤰歍䵁䅉䅅䅁䙁䅁䅁睁䵁䅁䅁兂䅁䅁䅁䵯㝮䅑䅯兰䅁䅁䅯䅏䅁䅁䅯睂䅅䅁䅅䅁䉁䅁䅁睂䅁䅁䅁䭁桪䅑杷允䅁䅁䅕䅁䑁䅁䅷䅁䙁䅁䅁䅁杂癹䅴权㥃䅁䅁权䑂䅁䅁权䡁允䅁允䅁䅁䅅䅁䙁䕁串䑙橐噎䅚䍄䉁䅁䅁兂䅁䅁䅍䅄䅁䅁䅕䅁䅁䡁瑳ご䭅乁䅑䅁䭁䕁䅣䅁䭁䅁䉣䅁䉁䅁䅁允䅁䅁䅕䅁䅁䅁䅁䅁䵁䅉䅅䅁䙁䅁䅁睁䵁䅁䅁兂䅁䅁䅁祥倱兑䅯杯䅁䅁䅯兏䅁䅁䅯睂䅅䅁䅅䅁䉁䅁䅁兂䅁䅁䅁䅁䅁䅁杷允䅁䅁䅕䅁䑁䅁䅷䅁䙁䅁䅁䅁权晹䅴权元䅁䅁权㕁䅁䅁权䡁允䅁允䅁䅁䅅䅁䭁䅁䉯䅁䵁䅉䅅䅁䙁䅁䅁睁䵁䅁䅁兂䅁䅁䅁䵯㝮䅑䅯䅹䅁䅁䅯睍䅁䅁䅯睂䅅䅁䅅䅁䉁䅁䅁兂䅁䅁䅁䅁䅁䅁杷允䅁䅁䅕䅁䑁䅁䅷䅁䙁䅁䅁䅁权晹䅴权权䅁䅁权㙁䅁䅁权䡁允䅁允䅁䅁䅅䅁䙁䝁㡱䩤奍䑚䅒䍄䉁䅁䅁兂䅁䅁䅍䅄䅁䅁䅕䅁䅁䭁䩄〫䭁䭁䅕䅁䭁䑁䅯䅁䭁䅁䉣䅁䉁䅁䅁允䅁䅁䅣䅁䅁䝁䑁欴䵁䅉䅅䅁䙁䅁䅁睁䵁䅁䅁兂䅁䅁䅁䵯㝮䅑䅯兰䅁䅁䅯睏䅁䅁䅯睂䅅䅁䅅䅁䉁䅁䅁睂䅁䅁䅁䥑楺䅑杷允䅁䅁䅕䅁䑁䅁䅷䅁䙁䅁䅁䅁㑁䔵䈵权奄䅁䅁权⭁䅁䅁权䡁允䅁允䅁䅁䅅䅁䙁䵁佥⭹㕶杰䅒䍄䉁䅁䅁兂䅁䅁䅍䅄䅁䅁䅕䅁䅁䭁䩄〫䭁䭁䅁䅁䭁䕁䅧䅁䭁䅁䉣䅁䉁䅁䅁允䅁䅁䅕佣䑵呁⬱商䵁䅉䅅䅁䙁䅁䅁睁䵁䅁䅁兂䅁䅁䅁䵑㜳䅑䅯朰䅁䅁䅯兎䅁䅁䅯睂䅅䅁䅅䅁䉁䅁䅁兂䕃摲牂獥硅䅑杷允䅁䅁䅕䅁䑁䅁䅷䅁䙁䅁䅁䵁䑸婌䉰权杄䅁䅁权䅂䅁䅁权䡁允䅁允䅁䅁䅅䅁䙁䅁䅁䅁䅁䅁䅁䍄䉁䅁䅁兂䅁䅁䅍䅄䅁䅁䅕䅁䅁䭁䩄〫䭁䭁䅉䅁䭁䕁䅁䅁䭁䅁䉣䅁䉁䅁䅁允䅁䅁䅕䥁乁㝄捇歡䵉䅉䅅䅁䙁䅁䅁睁䵁䅁䅁兂䅁䅁䅁䵯㝮䅑䅯杯䅁䅁䅯児䅁䅁䅯睂䅅䅁䅅䅁䉁䅁䅁兂穁ㅕ奷㙪獴村杷允䅁䅁䅕䅁䑁䅁䅷䅁䙁䅁䅁䅁啂欱䈵权䅁允䅁权㉁䅁䅁权䡁允䅁允䅁䅁䅅䅁䭁䅁䉙䅁䵁䅉䅅䅁䙁䅁䅁睁䵁䅁䅁兂䅁䅁䅃偣佂兑䅯术䅁䅁䅯睏䅁䅁䅯睂䅅䅁䅅䅁䉁䅁䅁兂䅁䱁奃䵲橉村杷允䅁䅁䅕䅁䑁䅁䅷䅁䙁䅁䅁䅁乃唰䈵权硃䅁䅁权䕂䅁䅁权䡁允䅁允䅁䅁䅅䅁䙁䅁䅁䅁䅁䅁䅁䍄䉁䅁䅁兂䅁䅁䅍䅄䅁䅁䅕䅁䅁䭁䩄〫䭁䭁䅍䅁䭁䑁䄰䅁䭁䅁䉣䅁䉁䅁䅁允䅁䅁䅕啺癷瑵㕥啒䵉䅉䅅䅁䙁䅁䅁睁䵁䅁䅁兂䅁䅁䅁䵯㝮䅑䅯杬䅁䅁䅯児䅁䅁䅯睂䅅䅁䅅䅁䉁䅁䅁兂⽄㌯堹畦摅村杷允䅁䅁䅕䅁䑁䅁䅷䅁䙁䅁䅁䅁权晹䅴权权䅁䅁权㉁䅁䅁权䡁允䅁允䅁䅁䅅䅁䙁佁摸獨呉呆䅎䍄䉁䅁䅁兂䅁䅁䅍䅄䅁䅁䅕䅁䅁佁䉃䔫䭁䭁䅕䅁䭁䕁䅯䅁䭁䅁䉣䅁䉁䅁䅁允䅁䅁䅣䅁䅁䵁浂唵䵁䅉䅅䅁䙁䅁䅁睁䵁䅁䅁兂䅁䅁䅃ㅏ偬兑䅯䄴䅁䅁䅯兎䅁䅁䅯睂䅅䅁䅅䅁䉁䅁䅁兂噄瑓⭮⽂㕪睐杷允䅁䅁䅕䅁䑁䅁䅷䅁䙁䅁䅁䅁权晹䅴权橃䅁䅁权䉂䅁䅁权䡁允䅁允䅁䅁䅅䅁䙁䅁䅄啋嘹器䍚䍄䉁䅁䅁兂䅁䅁䅍䅄䅁䅁䅕䅁䅁䭁䩄〫䭁䩁䅁䅁䭁䕁䅙䅁䭁䅁䉣䅁䉁䅁䅁允䅁䅁䅯权䅅䅁杷允䅁䅁䅕䅁䑁䅁䅷䅁䙁䅁䅁䵁䅃水䉂权湃䅁䅁权㕁䅁䅁权䡁允䅁允䅁䅁䅅䅁䭁䅁䉯䅁䵁䅉䅅䅁䙁䅁䅁睁䵁䅁䅁兂䅁䅁䅁䵯㝮䅑䅯䅫䅁䅁䅯睒䅁䅁䅯睂䅅䅁䅅䅁䉁䅁䅁权䭁允䅁䍄䉁䅁䅁兂䅁䅁䅍䅄䅁䅁䅕䅁䅁佁䉃䔫䭁佁䅷䅁䭁䍁䄸䅁䭁䅁䉣䅁䉁䅁䅁允䅁䅁䅕砸㈷䩌浰啂䵁䅉䅅䅁䙁䅁䅁睁䵁䅁䅁兂䅁䅁䅁䵯㝮䅑䅯睯䅁䅁䅯䅓䅁䅁䅯睂䅅䅁䅅䅁䉁䅁䅁兂䝄⭙湱楚佰村杷允䅁䅁䅕䅁䑁䅁䅷䅁䙁䅁䅁䅁允晧䅨权祄䅁䅁权䕂䅁䅁权䡁允䅁允䅁䅁䅅䅁䙁䑁積積積硍䅎䍄䉁䅁䅁兂䅁䅁䅍䅄䅁䅁䅕䅁䅁䭁䩄〫䭁䩁䅁䅁䭁䑁䅕䅁䭁䅁䉣䅁䉁䅁䅁允䅁䅁䅯权䅅䅁杷允䅁䅁䅕䅁䑁䅁䅷䅁䙁䅁䅁䅁㝂啌䈹权慄䅁䅁权畁䅁䅁权䡁允䅁允䅁䅁䅅䅁䙁䅁䅁䅁䅁䅁䅁䍄䉁䅁䅁兂䅁䅁䅍䅄䅁䅁䅕䅁䅁䭁䩄〫䭁䭁䅕䅁䭁䕁䅳䅁䭁䅁䉣䅁䉁䅁䅁允䅁䅁䅣䅁䅁䥁䍃䔵䵁䅉䅅䅁䙁䅁䅁睁䵁䅁䅁兂䅁䅁䅁䵣㝲䅑䅯䅯䅁䅁䅯睍䅁䅁䅯睂䅅䅁䅅䅁䉁䅁䅁兂䑄匹捨㡪䍉䅷杷允䅁䅁䅕䅁䑁䅁䅷䅁䙁䅁䅁䅁乃唰䈵权敄䅁䅁权䑁䅁䅁权䡁允䅁允䅁䅁䅅䅁䙁䅁䅁䅁䅁䅁䅁䍄䉁䅁䅁兂䅁䅁䅍䅄䅁䅁䅕䅁䅁䑁歪歔䭅䩁䅙䅁䭁䅁䅍䅁䭁䅁䉣䅁䉁䅁䅁允䅁䅁䅕䩲浮瑍佱お䵉䅉䅅䅁䙁䅁䅁睁䵁䅁䅁兂䅁䅁䅁䵯㝮䅑䅯杬䅁䅁䅯材䅁䅁䅯睂䅅䅁䅅䅁䉁䅁䅁兂晁欸䡹卖睉村杷允䅁䅁䅕䅁䑁䅁䅷䅁䙁䅁䅁䅁㝂啌䈹权ぃ䅁䅁权㑁䅁䅁权䡁允䅁允䅁䅁䅅䅁䙁䅁䅁䅁䅁䅁䅁䍄䉁䅁䅁兂䅁䅁䅍䅄䅁䅁䅕䅁䅁䥷楄䕕䭅偁䅙䅁䭁䑁䅉䅁䭁䅁䉣䅁䉁䅁䅁允䅁䅁䅕䅁䅁䅁䅁䅁䵁䅉䅅䅁䙁䅁䅁睁䵁䅁䅁兂䅁䅁䅁䤴㑈䅑䅯兺䅁䅁䅯睌䅁䅁䅯睂䅅䅁䅅䅁䉁䅁䅁兂ぃ䜲呅㉭瑣䅑杷允䅁䅁䅕䅁䑁䅁䅷䅁䙁䅁䅁䥁睂䔸䈵权㉃䅁䅁权㑁䅁䅁权䡁允䅁允䅁䅁䅅䅁䙁䅁䅁䱫え桄䍂䍄䉁䅁䅁兂䅁䅁䅍䅄䅁䅁䅕䅁䅁䭁䩄〫䭁䭁䅁䅁䭁䑁䅷䅁䭁䅁䉣䅁䉁䅁䅁允䅁䅁䅕楑䕶橇䕳歈䵁䅉䅅䅁䙁䅁䅁睁䵁䅁䅁兂䅁䅁䅁䵯㝮䅑䅯杬䅁䅁䅯兔䅁䅁䅯睂䅅䅁䅅䅁䉁䅁䅁兂捄䱊䈶捪祍村杷允䅁䅁䅕䅁䑁䅁䅷䅁䙁䅁䅁䅁权晹䅴权权䅁䅁权䭂䅁䅁权䡁允䅁允䅁䅁䅅䅁䙁䅁潉睱㍐硚䅤䍄䉁䅁䅁兂䅁䅁䅍䅄䅁䅁䅕䅁䅁䩁㉂䔫䭁乁䅑䅁䭁䍁䅷䅁䭁䅁䉣䅁䉁䅁䅁允䅁䅁䅕䅁䅁䅁䅁䅁䵁䅉䅅䅁䙁䅁䅁睁䵁䅁䅁兂䅁䅁䅁䵯㝮䅑䅯兰䅁䅁䅯杓䅁䅁䅯睂䅅䅁䅅䅁䉁䅁䅁睂䅁䅁䅁䝷汢䅑杷允䅁䅁䅕䅁䑁䅁䅷䅁䙁䅁䅁䅁权晹䅴权坃䅁䅁权䑂䅁䅁权䡁允䅁允䅁䅁䅅䅁䙁䵁㑷佤潄橐䍊䍄䉁䅁䅁兂䅁䅁䅍䅄䅁䅁䅕䅁䅁䙧䕑䕕䭅佁䄴䅁䭁䑁䅉䅁䭁䅁䉣䅁䉁䅁䅁允䅁䅁䅕䅁䅁䅁䅁䅁䵁䅉䅅䅁䙁䅁䅁睁䵁䅁䅁兂䅁䅁䅁䵯㝮䅑䅯兰䅁䅁䅯睑䅁䅁䅯睂䅅䅁䅅䅁䉁䅁䅁睂䅁䅁䅁佷氯䅑杷允䅁䅁䅕䅁䑁䅁䅷䅁䙁䅁䅁䅁权晹䅴权权䅁䅁权䑁䅁䅁权䡁允䅁允䅁䅁䅅䅁䙁䍁㝏桢㉓桁䅊䍄䉁䅁䅁兂䅁䅁䅍䅄䅁䅁䅕䅁䅁䭁䩄〫䭁䭁䅍䅁䭁䅁䅍䅁䭁䅁䉣䅁䉁䅁䅁允䅁䅁䅕捷坏㝶䐱啘䵉䅉䅅䅁䙁䅁䅁睁䵁䅁䅁兂䅁䅁䅁䵯㝮䅑䅯兰䅁䅁䅯睁䅁䅁䅯睂䅅䅁䅅䅁䉁䅁䅁睂䅁䅁䅁䉙洳䅑杷允䅁䅁䅕䅁䑁䅁䅷䅁䙁䅁䅁䅁㑁䔵䈵权楃䅁䅁权癁䅁䅁权䡁允䅁允䅁䅁䅅䅁䙁䅁䅁䅁䅁䅁䅁䍄䉁䅁䅁兂䅁䅁䅍䅄䅁䅁䅕䅁䅁䡁䭄〫䭁䩁䅙䅁䭁䕁䅅䅁䭁䅁䉣䅁䉁䅁䅁允䅁䅁䅕䅁潁㝂䝧歉䵉䅉䅅䅁䙁䅁䅁睁䵁䅁䅁兂䅁䅁䅁住佒兑䅯兰䅁䅁䅯免䅁䅁䅯睂䅅䅁䅅䅁䉁䅁䅁权䅁䅁䅁䍄䉁䅁䅁兂䅁䅁䅍䅄䅁䅁䅕䅁䅁䥷楄䕕䭅䅁䉑䅁䭁䍁䄸䅁䭁䅁䉣䅁䉁䅁䅁允䅁䅁䅕䅁䅁䅁䅁䅁䵁䅉䅅䅁䙁䅁䅁睁䵁䅁䅁兂䅁䅁䅁䥂倱兑䅯朷䅁䅁䅯䅍䅁䅁䅯睂䅅䅁䅅䅁䉁䅁䅁兂䅁䅁䅁䅁䅁䅁杷允䅁䅁䅕䅁䑁䅁䅷䅁䙁䅁䅁䅁乂ㅈ䉂权硃䅁䅁权㙁䅁䅁权䡁允䅁允䅁䅁䅅䅁䙁䅁䅃䭄歹汁䍆䍄䉁䅁䅁兂䅁䅁䅍䅄䅁䅁䅕䅁䅁䑁歪歔䭅䭁䅁䅁䭁䍁䄴䅁䭁䅁䉣䅁䉁䅁䅁允䅁䅁䅕䅁䅁䅁䅁䅁䵁䅉䅅䅁䙁䅁䅁睁䵁䅁䅁兂䅁䅁䅁䍉㕪䅑䅯典䅁䅁䅯睑䅁䅁䅯睂䅅䅁䅅䅁䉁䅁䅁兂敃䍧摬慩慅䅑杷允䅁䅁䅕䅁䑁䅁䅷䅁䙁䅁䅁䅁乃唰䈵权佄䅁䅁权䵂䅁䅁权䡁允䅁允䅁䅁䅅䅁䙁䅁䅁䅁䅁䅁䅁䍄䉁䅁䅁兂䅁䅁䅍䅄䅁䅁䅕䅁䅁䑁歪歔䭅䩁䅁䅁䭁䍁䄴䅁䭁䅁䉣䅁䉁䅁䅁允䅁䅁䅯权䅅䅁杷允䅁䅁䅕䅁䑁䅁䅷䅁䙁䅁䅁䥁䅂啚䈹权兄䅁䅁权㕁䅁䅁权䡁允䅁允䅁䅁䅅䅁䙁䅁䅁䅁䅁䅁䅁䍄䉁䅁䅁兂䅁䅁䅍䅄䅁䅁䅕䅁䅁䑁歪歔䭅䭁䅕䅁䭁䑁䅑䅁䭁䅁䉣䅁䉁䅁䅁允䅁䅁䅯䅁䅁䅁杷允䅁䅁䅕䅁䑁䅁䅷䅁䙁䅁䅁䅁元癤䅨权㉃䅁䅁权ㅁ䅁䅁权䡁允䅁允䅁䅁䅅䅁䙁䅁䅁䑉䠴䕪䍨䍄䉁䅁䅁兂䅁䅁䅍䅄䅁䅁䅕䅁䅁䑁歪歔䭅䩁䅁䅁䭁䑁䅑䅁䭁䅁䉣䅁䉁䅁䅁允䅁䅁䅯权䅅䅁杷允䅁䅁䅕䅁䑁䅁䅷䅁䙁䅁䅁䅁癃䕰䈹权䍁允䅁权㙁䅁䅁权䡁允䅁允䅁䅁䅅䅁䙁䅁䅁䅁䅁䅁䅁䍄䉁䅁䅁兂䅁䅁䅍䅄䅁䅁䅕䅁䅁䑁歪歔䭅䩁䅙䅁䭁䑁䅍䅁䭁䅁䉣䅁䉁䅁䅁允䅁䅁䅕䅁䅁䅁䅁䅁䵁䅉䅅䅁䙁䅁䅁睁䵁䅁䅁兂䅁䅁䅁住佒兑䅯䅫䅁䅁䅯䅏䅁䅁䅯睂䅅䅁䅅䅁䉁䅁䅁权䭁允䅁䍄䉁䅁䅁兂䅁䅁䅍䅄䅁䅁䅕䅁䅁䑁歪歔䭅䭁䅕䅁䭁䑁䅫䅁䭁䅁䉣䅁䉁䅁䅁允䅁䅁䅯䅁䅁䅁杷允䅁䅁䅕䅁䑁䅁䅷䅁䙁䅁䅁䥁啂䙂䉂权睄䅁䅁权㙁䅁䅁权䡁允䅁允䅁䅁䅅䅁䙁䅁䅁䅁䅁䅁䅁䍄䉁䅁䅁兂䅁䅁䅍䅄䅁䅁䅕䅁䅁䡁瑳ご䭅䭁䅉䅁䭁䑁䄴䅁䭁䅁䉣䅁䉁䅁䅁允䅁䅁䅕䝇䰷㜲㥲つ䵉䅉䅅䅁䙁䅁䅁睁䵁䅁䅁兂䅁䅁䅁住佒兑䅯䅯䅁䅁䅯睎䅁䅁䅯睂䅅䅁䅅䅁䉁䅁䅁兂䅁䅁䅁䅁䅁䅁杷允䅁䅁䅕䅁䑁䅁䅷䅁䙁䅁䅁䅁䕁啪䈹权穃䅁䅁权䕂䅁䅁权䡁允䅁允䅁䅁䅅䅁䙁䅁䅁䅁䅁䅁䅁䍄䉁䅁䅁兂䅁䅁䅍䅄䅁䅁䅕䅁䅁䡁瑳ご䭅偁䅧䅁䭁䕁䅷䅁䭁䅁䉣䅁䉁䅁䅁允䅁䅁䅕䅁䅁䅁䅁䅁䵁䅉䅅䅁䙁䅁䅁睁䵁䅁䅁兂䅁䅁䅃ㅏ偬兑䅯朷䅁䅁䅯睍䅁䅁䅯睂䅅䅁䅅䅁䉁䅁䅁兂䅁䅁䅁䅁䅁䅁杷允䅁䅁䅕䅁䑁䅁䅷䅁䙁䅁䅁䥁啂䙂䉂权灃䅁䅁权䩂䅁䅁权䡁允䅁允䅁䅁䅅䅁䭁䅁䉯䅁䵁䅉䅅䅁䙁䅁䅁睁䵁䅁䅁兂䅁䅁䅁剔儹兑䅯䄰䅁䅁䅯䅑䅁䅁䅯睂䅅䅁䅅䅁䉁䅁䅁兂䅁䅁䅁䅁䅁䅁杷允䅁䅁䅕䅁䑁䅁䅷䅁䙁䅁䅁䅁㑁䔵䈵权元䅁䅁权㕁䅁䅁权䡁允䅁允䅁䅁䅅䅁䭁䅁䉯䅁䵁䅉䅅䅁䙁䅁䅁睁䵁䅁䅁兂䅁䅁䅁晡但兑䅯睰䅁䅁䅯睁䅁䅁䅯睂䅅䅁䅅䅁䉁䅁䅁权䭁允䅁䍄䉁䅁䅁兂䅁䅁䅍䅄䅁䅁䅕䅁䅁䑁歪歔䭅䭁䅁䅁䭁䑁䅯䅁䭁䅁䉣䅁䉁䅁䅁允䅁䅁䅕䅁䅁䅁䅁䅁䵁䅉䅅䅁䙁䅁䅁睁䵁䅁䅁兂䅁䅁䅃䝑偖兑䅯睰䅁䅁䅯村䅁䅁䅯睂䅅䅁䅅䅁䉁䅁䅁权䭁允䅁䍄䉁䅁䅁兂䅁䅁䅍䅄䅁䅁䅕䅁䅁䑁歪歔䭅䭁䅉䅁䭁䑁䄸䅁䭁䅁䉣䅁䉁䅁䅁允䅁䅁䅕䅁䅁䅁䅁䅁䵁䅉䅅䅁䙁䅁䅁睁䵁䅁䅁兂䅁䅁䅃ㅏ偬兑䅯䄶䅁䅁䅯杒䅁䅁䅯睂䅅䅁䅅䅁䉁䅁䅁兂橄啦潍摶䥂䅑杷允䅁䅁䅕䅁䑁䅁䅷䅁䙁䅁䅁䅁㑁䔵䈵权汃䅁䅁权⽁䅁䅁权䡁允䅁允䅁䅁䅅䅁䭁䅁䅁䅁䵁䅉䅅䅁䙁䅁䅁睁䵁䅁䅁兂䅁䅁䅃偣佂兑䅯䅴䅁䅁䅯杓䅁䅁䅯睂䅅䅁䅅䅁䉁䅁䅁兂㍄搸䱷潗䅥村杷允䅁䅁䅕䅁䑁䅁䅷䅁䙁䅁䅁䅁㝂啌䈹权潄䅁䅁权⽁䅁䅁权䡁允䅁允䅁䅁䅅䅁䙁䅁䅁䅁䅁䅁䅁䍄䉁䅁䅁兂䅁䅁䅍䅄䅁䅁䅕䅁䅁䡁瑳ご䭅䩁䅁䅁䭁䕁䅣䅁䭁䅁䉣䅁䉁䅁䅁允䅁䅁䅯权䅅䅁杷允䅁䅁䅕䅁䑁䅁䅷䅁䙁䅁䅁䅁㑁䔵䈵权楃䅁䅁权㍁䅁䅁权䡁允䅁允䅁䅁䅅䅁䙁䅁䅁䅁䅁䅁䅁䍄䉁䅁䅁兂䅁䅁䅍䅄䅁䅁䅕䅁䅁䩁㉂䔫䭁䵁䄴䅁䭁䑁䄴䅁䭁䅁䉣䅁䉁䅁䅁允䅁䅁䅕㥓⽫乌䝖樫䴸䅉䅅䅁䙁䅁䅁睁䵁䅁䅁兂䅁䅁䅁住佒兑䅯睯䅁䅁䅯睎䅁䅁䅯睂䅅䅁䅅䅁䉁䅁䅁兂䅁䅁䅁䅁䅁䅁杷允䅁䅁䅕䅁䑁䅁䅷䅁䙁䅁䅁䅁㑁䔵䈵权坃䅁䅁权㍁䅁䅁权䡁允䅁允䅁䅁䅅䅁䙁䅁䅁䅁䅁䅁䅁䍄䉁䅁䅁兂䅁䅁䅍䅄䅁䅁䅕䅁䅁䑁歪歔䭅䩁䅁䅁䭁䑁䅣䅁䭁䅁䉣䅁䉁䅁䅁允䅁䅁䅯权䅅䅁杷允䅁䅁䅕䅁䑁䅁䅷䅁䙁䅁䅁䅁灂唸䈵权权䅁䅁权硁䅁䅁权䡁允䅁允䅁䅁䅅䅁䙁䕁椵䙅㕧䉎䅤䍄䉁䅁䅁兂䅁䅁䅍䅄䅁䅁䅕䅁䅁䑁歪歔䭅䭁䅕䅁䭁䑁䅳䅁䭁䅁䉣䅁䉁䅁䅁允䅁䅁䅣䅁䅁䕁䵃欴䵁䅉䅅䅁䙁䅁䅁睁䵁䅁䅁兂䅁䅁䅁住佒兑䅯杯䅁䅁䅯児䅁䅁䅯睂䅅䅁䅅䅁䉁䅁䅁兂䅁䅁䅁䅁䅁䅁杷允䅁䅁䅕䅁䑁䅁䅷䅁䙁䅁䅁䅁㑁䔵䈵权坃䅁䅁权㥁䅁䅁权䡁允䅁允䅁䅁䅅䅁䙁䅁䅁䅁䅁䅁䅁䍄䉁䅁䅁兂䅁䅁䅍䅄䅁䅁䅕䅁䅁䑁歪歔䭅䭁䅉䅁䭁䕁䅅䅁䭁䅁䉣䅁䉁䅁䅁允䅁䅁䅕䅁䅁䅁䅁䅁䵁䅉䅅䅁䙁䅁䅁睁䵁䅁䅁兂䅁䅁䅁住佒兑䅯睯䅁䅁䅯兑䅁䅁䅯睂䅅䅁䅅䅁䉁䅁䅁兂䅁䅁䅁䅁䅁䅁杷允䅁䅁䅕䅁䑁䅁䅷䅁䙁䅁䅁䅁㑁䔵䈵权元䅁䅁权䉂䅁䅁权䡁允䅁允䅁䅁䅅䅁䭁䅁䉯䅁䵁䅉䅅䅁䙁䅁䅁睁䵁䅁䅁兂䅁䅁䅁䵙㝲䅑䅯䄯䅁䅁䅯材䅁䅁䅯睂䅅䅁䅅䅁䉁䅁䅁兂あ戵㥴㉯㉕䅑杷允䅁䅁䅕䅁䑁䅁䅷䅁䙁䅁䅁䅁乂ㅈ䉂权湃䅁䅁权㥁䅁䅁权䡁允䅁允䅁䅁䅅䅁䭁䅁䉯䅁䵁䅉䅅䅁䙁䅁䅁睁䵁䅁䅁兂䅁䅁䅁住佒兑䅯䅯䅁䅁䅯䅒䅁䅁䅯睂䅅䅁䅅䅁䉁䅁䅁兂䅁䅁䅁䅁䅁䅁杷允䅁䅁䅕䅁䑁䅁䅷䅁䙁䅁䅁䅁啂欱䈵权㝃䅁䅁权㕁䅁䅁权䡁允䅁允䅁䅁䅅䅁䙁䅁䅁䩧呂礲䍖䍄䉁䅁䅁兂䅁䅁䅍䅄䅁䅁䅕䅁䅁䑁歪歔䭅䭁䅍䅁䭁䕁䅑䅁䭁䅁䉣䅁䉁䅁䅁允䅁䅁䅕䅁䅁䅁䅁䅁䵁䅉䅅䅁䙁䅁䅁睁䵁䅁䅁兂䅁䅁䅁䤴㑈䅑䅯朶䅁䅁䅯兏䅁䅁䅯睂䅅䅁䅅䅁䉁䅁䅁兂䉃娱楸ぐ煪睐杷允䅁䅁䅕䅁䑁䅁䅷䅁䙁䅁䅁䅁㑁䔵䈵权坃䅁䅁权䕂䅁䅁权䡁允䅁允䅁䅁䅅䅁䙁䅁䅁䅁䅁䅁䅁䍄䉁䅁䅁兂䅁䅁䅍䅄䅁䅁䅕䅁䅁䝧畯ご䭅佁䅉䅁䭁䕁䅧䅁䭁䅁䉣䅁䉁䅁䅁允䅁䅁䅕䅁䅁䅁䅁䅁䵁䅉䅅䅁䙁䅁䅁睁䵁䅁䅁兂䅁䅁䅁䍉㕪䅑䅯杺䅁䅁䅯材䅁䅁䅯睂䅅䅁䅅䅁䉁䅁䅁兂䅁䅁䅁䅁䅁䅁杷允䅁䅁䅕䅁䑁䅁䅷䅁䙁䅁䅁䅁㑁䔵䈵权楃䅁䅁权䝂䅁䅁权䡁允䅁允䅁䅁䅅䅁䙁䅁䅁䅁䅁䅁䅁䍄䉁䅁䅁兂䅁䅁䅍䅄䅁䅁䅕䅁䅁䉁䉃䔫䭁䱁䅑䅁䭁䑁䅍䅁䭁䅁䉣䅁䉁䅁䅁允䅁䅁䅕䅁允䑏潯䕖䵉䅉䅅䅁䙁䅁䅁睁䵁䅁䅁兂䅁䅁䅁䍉㕪䅑䅯䄲䅁䅁䅯睌䅁䅁䅯睂䅅䅁䅅䅁䉁䅁䅁兂䅁䅁䅁䅁䅁䅁杷允䅁䅁䅕䅁䑁䅁䅷䅁䙁䅁䅁䅁㑁䔵䈵权汃䅁䅁权䝂䅁䅁权䡁允䅁允䅁䅁䅅䅁䡁䅁䅁䅁䅂畮䅎䍄䉁䅁䅁兂䅁䅁䅍䅄䅁䅁䅕䅁䅁䑁歪歔䭅䭁䅁䅁䭁䕁䅣䅁䭁䅁䉣䅁䉁䅁䅁允䅁䅁䅕䅁䅁䅁䅁䅁䵁䅉䅅䅁䙁䅁䅁睁䵁䅁䅁兂䅁䅁䅁住佒兑䅯杯䅁䅁䅯䅓䅁䅁䅯睂䅅䅁䅅䅁䉁䅁䅁兂䅁䅁䅁䅁䅁䅁杷允䅁䅁䅕䅁䑁䅁䅷䅁䙁䅁䅁䅁㑁䔵䈵权橃䅁䅁权䥂䅁䅁权䡁允䅁允䅁䅁䅅䅁䙁䵁佐㝆䑗硅䍬䍄䉁䅁䅁兂䅁䅁䅍䅄䅁䅁䅕䅁䅁䑁歪歔䭅䭁䅳䅁䭁䕁䅯䅁䭁䅁䉣䅁䉁䅁䅁允䅁䅁䅯权䅅䅁杷允䅁䅁䅕䅁䑁䅁䅷䅁䙁䅁䅁䅁㑁䔵䈵权橃䅁䅁权䩂䅁䅁权䡁允䅁允䅁䅁䅅䅁䙁䅁䬹㥨硧剔䌵䍄䉁䅁䅁兂䅁䅁䅍䅄䅁䅁䅕䅁䅁䥁刳歔䭅佁䄴䅁䭁䕁䅉䅁䭁䅁䉣䅁䉁䅁䅁允䅁䅁䅕䅁䅁䅁䅁䅁䵁䅉䅅䅁䙁䅁䅁睁䵁䅁䅁兂䅁䅁䅁住佒兑䅯睯䅁䅁䅯兎䅁䅁䅯睂䅅䅁䅅䅁䉁䅁䅁兂ㅄ䕪⭭䝴桫村杷允䅁䅁䅕䅁䑁䅁䅷䅁䙁䅁䅁䅁㑁䔵䈵权坃䅁䅁权ㅁ䅁䅁权䡁允䅁允䅁䅁䅅䅁䙁䵁券㑗㡗硙䍖䍄䉁䅁䅁兂䅁䅁䅍䅄䅁䅁䅕䅁䅁䑁歪歔䭅䭁䅕䅁䭁䑁䅕䅁䭁䅁䉣䅁䉁䅁䅁允䅁䅁䅣䅁䅁佁啂䔵䵁䅉䅅䅁䙁䅁䅁睁䵁䅁䅁兂䅁䅁䅁祥倱兑䅯杺䅁䅁䅯材䅁䅁䅯睂䅅䅁䅅䅁䉁䅁䅁兂坂橨䥲栶椯睐杷允䅁䅁䅕䅁䑁䅁䅷䅁䙁䅁䅁䅁㑁䔵䈵权坃䅁䅁权䱂䅁䅁权䡁允䅁允䅁䅁䅅䅁䙁䡁歒祢㑨剥䍨䍄䉁䅁䅁兂䅁䅁䅍䅄䅁䅁䅕䅁䅁䙁坔歔䭅䭁䄸䅁䭁䕁䅁䅁䭁䅁䉣䅁䉁䅁䅁允䅁䅁䅕塎湋䑊㉄啄䵁䅉䅅䅁䙁䅁䅁睁䵁䅁䅁兂䅁䅁䅁住佒兑䅯兰䅁䅁䅯睓䅁䅁䅯睂䅅䅁䅅䅁䉁䅁䅁睂䅁䅁䅁䥧歌䅑杷允䅁䅁䅕䅁䑁䅁䅷䅁䙁䅁䅁䅁睂癹䅴权元䅁䅁权硁䅁䅁权䡁允䅁允䅁䅁䅅䅁䭁䅁䉯䅁䵁䅉䅅䅁䙁䅁䅁睁䵁䅁䅁兂䅁䅁䅁乖佚兑䅯朶䅁䅁䅯兎䅁䅁䅯睂䅅䅁䅅䅁䉁䅁䅁兂䅃䩅稰䙡祺睐杷允䅁䅁䅕䅁䑁䅁䅷䅁䙁䅁䅁䅁灂唸䈵权⽃䅁䅁权ぁ䅁䅁权䡁允䅁允䅁䅁䅅䅁䙁䅁䅁䅁䅁䅁䅁䍄䉁䅁䅁兂䅁䅁䅍䅄䅁䅁䅕䅁䅁䑁歪歔䭅䭁䅉䅁䭁䕁䅷䅁䭁䅁䉣䅁䉁䅁䅁允䅁䅁䅕獭卯扅嘹啗䵉䅉䅅䅁䙁䅁䅁睁䵁䅁䅁兂䅁䅁䅁䤴㑈䅑䅯䅫䅁䅁䅯睍䅁䅁䅯睂䅅䅁䅅䅁䉁䅁䅁权䭁允䅁䍄䉁䅁䅁兂䅁䅁䅍䅄䅁䅁䅕䅁䅁䑁歪歔䭅䭁䅍䅁䭁䑁䅷䅁䭁䅁䉣䅁䉁䅁䅁允䅁䅁䅕癈乲煦假啋䵉䅉䅅䅁䙁䅁䅁睁䵁䅁䅁兂䅁䅁䅁住佒兑䅯杬䅁䅁䅯杓䅁䅁䅯睂䅅䅁䅅䅁䉁䅁䅁兂䕁䘳剗㝍杳村杷允䅁䅁䅕䅁䑁䅁䅷䅁䙁䅁䅁䅁䅂智䅴权㉃䅁䅁权㑁䅁䅁权䡁允䅁允䅁䅁䅅䅁䙁䅁䅁䅁䅁䅁䅁䍄䉁䅁䅁兂䅁䅁䅍䅄䅁䅁䅕䅁䅁䡧睄歔䭅乁䅁䅁䭁䕁䅫䅁䭁䅁䉣䅁䉁䅁䅁允䅁䅁䅕䅎娲危散歍䵁䅉䅅䅁䙁䅁䅁睁䵁䅁䅁兂䅁䅁䅁䵯㝮䅑䅯䄴䅁䅁䅯䅐䅁䅁䅯睂䅅䅁䅅䅁䉁䅁䅁兂㕁敃䙚洷㑮睐杷允䅁䅁䅕䅁䑁䅁䅷䅁䙁䅁䅁䅁㑁䔵䈵权橃䅁䅁权䍂䅁䅁权䡁允䅁允䅁䅁䅅䅁䙁䡁娰䉧䬲祤䍴䍄䉁䅁䅁兂䅁䅁䅍䅄䅁䅁䅕䅁䅁䵁い〫䭁䱁䄸䅁䭁䅁䅍䅁䭁䅁䉣䅁䉁䅁䅁允䅁䅁䅕匯噹坭䡈䕒䵉䅉䅅䅁䙁䅁䅁睁䵁䅁䅁兂䅁䅁䅁住佒兑䅯䅫䅁䅁䅯村䅁䅁䅯睂䅅䅁䅅䅁䉁䅁䅁权䭁允䅁䍄䉁䅁䅁兂䅁䅁䅍䅄䅁䅁䅕䅁䅁䕺瑍歭䭅偁䅑䅁䭁䑁䄸䅁䭁䅁䉣䅁䉁䅁䅁允䅁䅁䅕䅁䅁䅁䅁䅁䵁䅉䅅䅁䙁䅁䅁睁䵁䅁䅁兂䅁䅁䅁住佒兑䅯杬䅁䅁䅯兔䅁䅁䅯睂䅅䅁䅅䅁䉁䅁䅁兂婃呎䩊䤰橯村杷允䅁䅁䅕䅁䑁䅁䅷䅁䙁䅁䅁䅁䅄倹䅴权㝃䅁䅁权祁䅁䅁权䡁允䅁允䅁䅁䅅䅁䙁䅁䅁䅁䅁䅁䅁䍄䉁䅁䅁兂䅁䅁䅍䅄䅁䅁䅕䅁䅁䑁歪歔䭅䩁䅁䅁䭁䕁䄰䅁䭁䅁䉣䅁䉁䅁䅁允䅁䅁䅯权䅅䅁杷允䅁</t>
  </si>
  <si>
    <t>䅁䅕䅁䑁䅁䅷䅁䙁䅁䅁䅁㑁䔵䈵权い䅁䅁权䱂䅁䅁权䡁允䅁允䅁䅁䅅䅁䙁䵁䴳䵺䵺䍔䅊䍄䉁䅁䅁兂䅁䅁䅍䅄䅁䅁䅕䅁䅁䕁乄〫䭁乁䅧䅁䭁䑁䅫䅁䭁䅁䉣䅁䉁䅁䅁允䅁䅁䅕䅁䅁䅁䅁䅁䵁䅉䅅䅁䙁䅁䅁睁䵁䅁䅁兂䅁䅁䅁住佒兑䅯䅯䅁䅁䅯睑䅁䅁䅯睂䅅䅁䅅䅁䉁䅁䅁兂慄䩥卪灋瑕䅑杷允䅁䅁䅕䅁䑁䅁䅷䅁䙁䅁䅁䅁乃唰䈵权慄䅁䅁权䅂䅁䅁权䡁允䅁允䅁䅁䅅䅁䙁佁䑧卦䉫佪⽙䍄䉁䅁䅁兂䅁䅁䅍䅄䅁䅁䅕䅁䅁䡁瑳ご䭅乁䅷䅁䭁䅁䅍䅁䭁䅁䉣䅁䉁䅁䅁允䅁䅁䅕佚㕬ㅃ䑭䐶䴸䅉䅅䅁䙁䅁䅁睁䵁䅁䅁兂䅁䅁䅁祥倱兑䅯杬䅁䅁䅯䅌䅁䅁䅯睂䅅䅁䅅䅁䉁䅁䅁兂䅁䅁䅁䅁䅁䅁杷允䅁䅁䅕䅁䑁䅁䅷䅁䙁䅁䅁䅁㝂啌䈹权元䅁䅁权獁䅁䅁权䡁允䅁允䅁䅁䅅䅁䭁䅁䉯䅁䵁䅉䅅䅁䙁䅁䅁睁䵁䅁䅁兂䅁䅁䅁祥倱兑䅯䅯䅁䅁䅯䅒䅁䅁䅯睂䅅䅁䅅䅁䉁䅁䅁兂㡃䩤奍乂坙䅑杷允䅁䅁䅕䅁䑁䅁䅷䅁䙁䅁䅁䅁㝂啌䈹权权䅁䅁权硁䅁䅁权䡁允䅁允䅁䅁䅅䅁䙁䅁䅁䅁䅁䅁䅁䍄䉁䅁䅁兂䅁䅁䅍䅄䅁䅁䅕䅁䅁䙧䕑䕕䭅䭁䅳䅁䭁䕁䅫䅁䭁䅁䉣䅁䉁䅁䅁允䅁䅁䅯权䅅䅁杷允䅁䅁䅕䅁䑁䅁䅷䅁䙁䅁䅁䅁㝂啌䈹权坃䅁䅁权硁䅁䅁权䡁允䅁允䅁䅁䅅䅁䙁䅁䅁䅁䅁䅁䅁䍄䉁䅁䅁兂䅁䅁䅍䅄䅁䅁䅕䅁䅁䑧婴ご䭅䵁䅍䅁䭁䑁䄴䅁䭁䅁䉣䅁䉁䅁䅁允䅁䅁䅕䠹橅⭵㈶啈䵁䅉䅅䅁䙁䅁䅁睁䵁䅁䅁兂䅁䅁䅁祥倱兑䅯杬䅁䅁䅯杌䅁䅁䅯睂䅅䅁䅅䅁䉁䅁䅁兂䅁䅁䅁䅁䅁䅁杷允䅁䅁䅕䅁䑁䅁䅷䅁䙁䅁䅁䅁啂欱䈵权卄䅁䅁权䥂䅁䅁权䡁允䅁允䅁䅁䅅䅁䙁䅁䅁䅁䅁䅁䅁䍄䉁䅁䅁兂䅁䅁䅍䅄䅁䅁䅕䅁䅁䡁瑳ご䭅䩁䅙䅁䭁䑁䅉䅁䭁䅁䉣䅁䉁䅁䅁允䅁䅁䅕䅁䅁䅁䅁䅁䵁䅉䅅䅁䙁䅁䅁睁䵁䅁䅁兂䅁䅁䅁䵣㝲䅑䅯䄱䅁䅁䅯児䅁䅁䅯睂䅅䅁䅅䅁䉁䅁䅁兂䅁䅁䅁䅁䅁䅁杷允䅁䅁䅕䅁䑁䅁䅷䅁䙁䅁䅁䅁㝂啌䈹权汃䅁䅁权祁䅁䅁权䡁允䅁允䅁䅁䅅䅁䭁䅁䅁䅁䵁䅉䅅䅁䙁䅁䅁睁䵁䅁䅁兂䅁䅁䅁晡但兑䅯杬䅁䅁䅯睑䅁䅁䅯睂䅅䅁䅅䅁䉁䅁䅁兂㡃杁噺㕬癫村杷允䅁䅁䅕䅁䑁䅁䅷䅁䙁䅁䅁䅁㝂啌䈹权权䅁䅁权ぁ䅁䅁权䡁允䅁允䅁䅁䅅䅁䙁䅁䅁䅁䅁䅁䅁䍄䉁䅁䅁兂䅁䅁䅍䅄䅁䅁䅕䅁䅁䭁䩄〫䭁乁䅑䅁䭁䑁䄸䅁䭁䅁䉣䅁䉁䅁䅁允䅁䅁䅕䅁䅁䅁䅁䅁䵁䅉䅅䅁䙁䅁䅁睁䵁䅁䅁兂䅁䅁䅁祥倱兑䅯睯䅁䅁䅯䅎䅁䅁䅯睂䅅䅁䅅䅁䉁䅁䅁兂䅁䅁䅁䅁䅁䅁杷允䅁䅁䅕䅁䑁䅁䅷䅁䙁䅁䅁䅁乂ㅈ䉂权㡄䅁䅁权䥂䅁䅁权䡁允䅁允䅁䅁䅅䅁䙁䥁祸晙㘴歓䅴䍄䉁䅁䅁兂䅁䅁䅍䅄䅁䅁䅕䅁䅁䡁瑳ご䭅䭁䅁䅁䭁䑁䅍䅁䭁䅁䉣䅁䉁䅁䅁允䅁䅁䅕䅁䅁䅁䅁䅁䵁䅉䅅䅁䙁䅁䅁睁䵁䅁䅁兂䅁䅁䵄祑愲兑䅯睷䅁䅁䅯睐䅁䅁䅯睂䅅䅁䅅䅁䉁䅁䅁兂䅁䅁䅁䅁䅁䅁杷允䅁䅁䅕䅁䑁䅁䅷䅁䙁䅁䅁䅁元癤䅨权㡄䅁䅁权䱂䅁䅁权䡁允䅁允䅁䅁䅅䅁䙁䝁獤㑴啢歑䄹䍄䉁䅁䅁兂䅁䅁䅍䅄䅁䅁䅕䅁䅁䡁瑳ご䭅䩁䅙䅁䭁䑁䅍䅁䭁䅁䉣䅁䉁䅁䅁允䅁䅁䅕䅁䅁䅁䅁䅁䵁䅉䅅䅁䙁䅁䅁睁䵁䅁䅁兂䅁䅁䅁䵑㜳䅑䅯䄶䅁䅁䅯睌䅁䅁䅯睂䅅䅁䅅䅁䉁䅁䅁兂䅁䅁䅁䅁䅁䅁杷允䅁䅁䅕䅁䑁䅁䅷䅁䙁䅁䅁䅁㝂啌䈹权元䅁䅁权穁䅁䅁权䡁允䅁允䅁䅁䅅䅁䭁䅁䉯䅁䵁䅉䅅䅁䙁䅁䅁睁䵁䅁䅁兂䅁䅁䅁䤴㑈䅑䅯杯䅁䅁䅯杏䅁䅁䅯睂䅅䅁䅅䅁䉁䅁䅁兂䅁䵁㥃扮偖村杷允䅁䅁䅕䅁䑁䅁䅷䅁䙁䅁䅁䅁㝂啌䈹权楃䅁䅁权㑁䅁䅁权䡁允䅁允䅁䅁䅅䅁䙁䅁䅁䅁䅁䅁䅁䍄䉁䅁䅁兂䅁䅁䅍䅄䅁䅁䅕䅁䅁䡁瑳ご䭅䭁䅍䅁䭁䑁䅧䅁䭁䅁䉣䅁䉁䅁䅁允䅁䅁䅕䅁䅁䅁䅁䅁䵁䅉䅅䅁䙁䅁䅁睁䵁䅁䅁兂䅁䅁䅁偷㝔䅑䅯典䅁䅁䅯䅍䅁䅁䅯睂䅅䅁䅅䅁䉁䅁䅁兂䅁䅁䅁䅁䅁䅁杷允䅁䅁䅕䅁䑁䅁䅷䅁䙁䅁䅁䅁㝂啌䈹权橃䅁䅁权㕁䅁䅁权䡁允䅁允䅁䅁䅅䅁䙁䅁䅁䅁䅁䅁䅁䍄䉁䅁䅁兂䅁䅁䅍䅄䅁䅁䅕䅁䅁䡁瑳ご䭅䵁䅍䅁䭁䑁䅅䅁䭁䅁䉣䅁䉁䅁䅁允䅁䅁䅕䅁䅁䅁䅁䅁䵁䅉䅅䅁䙁䅁䅁睁䵁䅁䅁兂䅁䅁䅁剔儹兑䅯其䅁䅁䅯村䅁䅁䅯睂䅅䅁䅅䅁䉁䅁䅁兂慂䕒潆睁印䅑杷允䅁䅁䅕䅁䑁䅁䅷䅁䙁䅁䅁䅁㝂啌䈹权汃䅁䅁权㕁䅁䅁权䡁允䅁允䅁䅁䅅䅁䭁䅁䅁䅁䵁䅉䅅䅁䙁䅁䅁睁䵁䅁䅁兂䅁䅁䅁祥倱兑䅯䅯䅁䅁䅯杏䅁䅁䅯睂䅅䅁䅅䅁䉁䅁䅁兂䅁䅁䅁䅁䅁䅁杷允䅁䅁䅕䅁䑁䅁䅷䅁䙁䅁䅁䵁䅃水䉂权奄䅁䅁权㍁䅁䅁权䡁允䅁允䅁䅁䅅䅁䙁䅁䅁䅁䅁䅁䅁䍄䉁䅁䅁兂䅁䅁䅍䅄䅁䅁䅕䅁䅁䡁䭄〫䭁䱁䅯䅁䭁䕁䅕䅁䭁䅁䉣䅁䉁䅁䅁允䅁䅁䅕䅁䅁敺㑸䕋䵉䅉䅅䅁䙁䅁䅁睁䵁䅁䅁兂䅁䅁䅁祥倱兑䅯睯䅁䅁䅯杏䅁䅁䅯睂䅅䅁䅅䅁䉁䅁䅁兂䅁䅁䅁䅁䅁䅁杷允䅁䅁䅕䅁䑁䅁䅷䅁䙁䅁䅁䅁啂欱䈵权䡄䅁䅁权乂䅁䅁权䡁允䅁允䅁䅁䅅䅁䙁䅁䅁䙁牅硧䍒䍄䉁䅁䅁兂䅁䅁䅍䅄䅁䅁䅕䅁䅁䡁瑳ご䭅䭁䅕䅁䭁䑁䅯䅁䭁䅁䉣䅁䉁䅁䅁允䅁䅁䅯䅁䅁䅁杷允䅁䅁䅕䅁䑁䅁䅷䅁䙁䅁䅁䅁㝂啌䈹权汃䅁䅁权⽁䅁䅁权䡁允䅁允䅁䅁䅅䅁䭁䅁䅁䅁䵁䅉䅅䅁䙁䅁䅁睁䵁䅁䅁兂䅁䅁䅁䵙㝲䅑䅯朶䅁䅁䅯杓䅁䅁䅯睂䅅䅁䅅䅁䉁䅁䅁兂瑄㡰䄫牴䘳睐杷允䅁䅁䅕䅁䑁䅁䅷䅁䙁䅁䅁䅁㝂啌䈹权权䅁䅁权㍁䅁䅁权䡁允䅁允䅁䅁䅅䅁䙁䅁䅁䅁䅁䅁䅁䍄䉁䅁䅁兂䅁䅁䅍䅄䅁䅁䅕䅁䅁䙁睳ご䭅佁䅉䅁䭁䑁䄴䅁䭁䅁䉣䅁䉁䅁䅁允䅁䅁䅕㜲祌楐灧歁䵁䅉䅅䅁䙁䅁䅁睁䵁䅁䅁兂䅁䅁䅁祥倱兑䅯䅫䅁䅁䅯睎䅁䅁䅯睂䅅䅁䅅䅁䉁䅁䅁权䭁允䅁䍄䉁䅁䅁兂䅁䅁䅍䅄䅁䅁䅕䅁䅁䡁瑳ご䭅䩁䅙䅁䭁䑁䅳䅁䭁䅁䉣䅁䉁䅁䅁允䅁䅁䅕䅁䅁䅁䅁䅁䵁䅉䅅䅁䙁䅁䅁睁䵁䅁䅁兂䅁䅁䅁祥倱兑䅯䅯䅁䅁䅯䅑䅁䅁䅯睂䅅䅁䅅䅁䉁䅁䅁兂䅁䅁䅁䅁䅁䅁杷允䅁䅁䅕䅁䑁䅁䅷䅁䙁䅁䅁䅁㝂啌䈹权楃䅁䅁权䅂䅁䅁权䡁允䅁允䅁䅁䅅䅁䙁䑁呍捘瑊㉷䍸䍄䉁䅁䅁兂䅁䅁䅍䅄䅁䅁䅕䅁䅁䍁潁唫䭁䵁䄰䅁䭁䕁䅅䅁䭁䅁䉣䅁䉁䅁䅁允䅁䅁䅕牅佦男䱺啉䵁䅉䅅䅁䙁䅁䅁睁䵁䅁䅁兂䅁䅁䅁祥倱兑䅯杬䅁䅁䅯䅑䅁䅁䅯睂䅅䅁䅅䅁䉁䅁䅁兂䅁䭁䭔䤹桳村杷允䅁䅁䅕䅁䑁䅁䅷䅁䙁䅁䅁䅁啂欱䈵权煄䅁䅁权乂䅁䅁权䡁允䅁允䅁䅁䅅䅁䙁䉁湭偪浅㥊⼲䍄䉁䅁䅁兂䅁䅁䅍䅄䅁䅁䅕䅁䅁䡁瑳ご䭅䭁䅕䅁䭁䕁䅁䅁䭁䅁䉣䅁䉁䅁䅁允䅁䅁䅣䅁䅁䅁㙃欴䵁䅉䅅䅁䙁䅁䅁睁䵁䅁䅁兂䅁䅁䅃ㅏ偬兑䅯睶䅁䅁䅯睑䅁䅁䅯睂䅅䅁䅅䅁䉁䅁䅁兂摂㕹浏祯⭧村杷允䅁䅁䅕䅁䑁䅁䅷䅁䙁䅁䅁䅁㝂啌䈹权权䅁䅁权㥁䅁䅁权䡁允䅁允䅁䅁䅅䅁䙁佁兘瑉㕶桦䅬䍄䉁䅁䅁兂䅁䅁䅍䅄䅁䅁䅕䅁䅁䝁䭄〫䭁䭁䅳䅁䭁䕁䅯䅁䭁䅁䉣䅁䉁䅁䅁允䅁䅁䅯权䅅䅁杷允䅁䅁䅕䅁䑁䅁䅷䅁䙁䅁䅁䅁㝂啌䈹权橃䅁䅁权㥁䅁䅁权䡁允䅁允䅁䅁䅅䅁䙁䝁浚杷敨䑇䌱䍄䉁䅁䅁兂䅁䅁䅍䅄䅁䅁䅕䅁䅁䩁㉂䔫䭁䱁䄰䅁䭁䑁䅯䅁䭁䅁䉣䅁䉁䅁䅁允䅁䅁䅕䑊湏䥤䉷さ䵁䅉䅅䅁䙁䅁䅁睁䵁䅁䅁兂䅁䅁䅁祥倱兑䅯杬䅁䅁䅯児䅁䅁䅯睂䅅䅁䅅䅁䉁䅁䅁兂穁硍畴楂橕村杷允䅁䅁䅕䅁䑁䅁䅷䅁䙁䅁䅁䅁㝂啌䈹权汃䅁䅁权㉁䅁䅁权䡁允䅁允䅁䅁䅅䅁䡁䅁䅁䅁䅂敆䅎䍄䉁䅁䅁兂䅁䅁䅍䅄䅁䅁䅕䅁䅁佁䉃䔫䭁佁䅷䅁䭁䕁䅫䅁䭁䅁䉣䅁䉁䅁䅁允䅁䅁䅕橔穨捸橳䕁䵁䅉䅅䅁䙁䅁䅁睁䵁䅁䅁兂䅁䅁䅁祥倱兑䅯兺䅁䅁䅯睑䅁䅁䅯睂䅅䅁䅅䅁䉁䅁䅁兂睂牂䥶䩵扣䅑杷允䅁䅁䅕䅁䑁䅁䅷䅁䙁䅁䅁䅁㝂啌䈹权权䅁䅁权䉂䅁䅁权䡁允䅁允䅁䅁䅅䅁䙁䕁㉡⼸唳䌫䅂䍄䉁䅁䅁兂䅁䅁䅍䅄䅁䅁䅕䅁䅁佁䉃䔫䭁䱁䅅䅁䭁䑁䅫䅁䭁䅁䉣䅁䉁䅁䅁允䅁䅁䅕䅁权㉏瑂䕑䵉䅉䅅䅁䙁䅁䅁睁䵁䅁䅁兂䅁䅁䅁祥倱兑䅯睯䅁䅁䅯兑䅁䅁䅯睂䅅䅁䅅䅁䉁䅁䅁兂乄䩔睰㑰㠴村杷允䅁䅁䅕䅁䑁䅁䅷䅁䙁䅁䅁䅁乂ㅈ䉂权⽃䅁䅁权䱂䅁䅁权䡁允䅁允䅁䅁䅅䅁䙁䥁䅣偏㡘䍴䍨䍄䉁䅁䅁兂䅁䅁䅍䅄䅁䅁䅕䅁䅁䡁瑳ご䭅䭁䅕䅁䭁䕁䅙䅁䭁䅁䉣䅁䉁䅁䅁允䅁䅁䅣䅁䅁䕁敃〴䵁䅉䅅䅁䙁䅁䅁睁䵁䅁䅁兂䅁䅁䅁祥倱兑䅯睯䅁䅁䅯睒䅁䅁䅯睂䅅䅁䅅䅁䉁䅁䅁兂祂汪汋㐰偆村杷允䅁䅁䅕䅁䑁䅁䅷䅁䙁䅁䅁䅁允晧䅨权杄䅁䅁权㍁䅁䅁权䡁允䅁允䅁䅁䅅䅁䙁䅁䅁䅁䅁䅁䅁䍄䉁䅁䅁兂䅁䅁䅍䅄䅁䅁䅕䅁䅁䡁瑳ご䭅䭁䅉䅁䭁䕁䅫䅁䭁䅁䉣䅁䉁䅁䅁允䅁䅁䅕䭪奸䈶䭁䕥䵉䅉䅅䅁䙁䅁䅁睁䵁䅁䅁兂䅁䅁䅃䝑偖兑䅯关䅁䅁䅯䅍䅁䅁䅯睂䅅䅁䅅䅁䉁䅁䅁兂䅁䅁䅁䅁䅁䅁杷允䅁䅁䅕䅁䑁䅁䅷䅁䙁䅁䅁䅁杄晧䅨权橃䅁䅁权䝂䅁䅁权䡁允䅁允䅁䅁䅅䅁䙁䅁䅁偙佺䕒䍸䍄䉁䅁䅁兂䅁䅁䅍䅄䅁䅁䅕䅁䅁佁䉃䔫䭁乁䅉䅁䭁䑁䅳䅁䭁䅁䉣䅁䉁䅁䅁允䅁䅁䅕䘷㑇潈牖䕋䵁䅉䅅䅁䙁䅁䅁睁䵁䅁䅁兂䅁䅁䅁䵙㝲䅑䅯杴䅁䅁䅯杍䅁䅁䅯睂䅅䅁䅅䅁䉁䅁䅁兂䅁䅁䅁䅁䅁䅁杷允䅁䅁䅕䅁䑁䅁䅷䅁䙁䅁䅁䅁杂癹䅴权兄䅁䅁权䑁䅁䅁权䡁允䅁允䅁䅁䅅䅁䙁䙁低唱潣䉈䅴䍄䉁䅁䅁兂䅁䅁䅍䅄䅁䅁䅕䅁䅁䡁瑳ご䭅䭁䅕䅁䭁䕁䅫䅁䭁䅁䉣䅁䉁䅁䅁允䅁䅁䅣䅁䅁䕁湁䔵䵁䅉䅅䅁䙁䅁䅁睁䵁䅁䅁兂䅁䅁䅁祥倱兑䅯䅫䅁䅁䅯兓䅁䅁䅯睂䅅䅁䅅䅁䉁䅁䅁权䭁允䅁䍄䉁䅁䅁兂䅁䅁䅍䅄䅁䅁䅕䅁䅁䡁瑳ご䭅䭁䅍䅁䭁䑁䅕䅁䭁䅁䉣䅁䉁䅁䅁允䅁䅁䅕永䝤獅呅げ䵉䅉䅅䅁䙁䅁䅁睁䵁䅁䅁兂䅁䅁䅁祥倱兑䅯杬䅁䅁䅯兎䅁䅁䅯睂䅅䅁䅅䅁䉁䅁䅁兂祁㘰㘳䩴は村杷允䅁䅁䅕䅁䑁䅁䅷䅁䙁䅁䅁䅁睂癹䅴权湃䅁䅁权㑁䅁䅁权䡁允䅁允䅁䅁䅅䅁䭁䅁䉯䅁䵁䅉䅅䅁䙁䅁䅁睁䵁䅁䅁兂䅁䅁䅁祥倱兑䅯睯䅁䅁䅯䅐䅁䅁䅯睂䅅䅁䅅䅁䉁䅁䅁兂婁癘啌㡗华村杷允䅁䅁䅕䅁䑁䅁䅷䅁䙁䅁䅁䅁㝂啌䈹权元䅁䅁权ㅁ䅁䅁权䡁允䅁允䅁䅁䅅䅁䭁䅁䉯䅁䵁䅉䅅䅁䙁䅁䅁睁䵁䅁䅁兂䅁䅁䅁祥倱兑䅯䅯䅁䅁䅯睓䅁䅁䅯睂䅅䅁䅅䅁䉁䅁䅁兂晁䱶剦㙤橑䅑杷允䅁䅁䅕䅁䑁䅁䅷䅁䙁䅁䅁䅁扂䕍䈹权獄䅁䅁权䙂䅁䅁权䡁允䅁允䅁䅁䅅䅁䙁偁祷奮剄㥰⽧䍄䉁䅁䅁兂䅁䅁䅍䅄䅁䅁䅕䅁䅁䕧求ご䭅䱁䅳䅁䭁䍁䄴䅁䭁䅁䉣䅁䉁䅁䅁允䅁䅁䅕䅁䅁䅁䅁䅁䵁䅉䅅䅁䙁䅁䅁睁䵁䅁䅁兂䅁䅁䅁䵣㝲䅑䅯兰䅁䅁䅯䅔䅁䅁䅯睂䅅䅁䅅䅁䉁䅁䅁睂䅁䅁䅁䱉歄䅑杷允䅁䅁䅕䅁䑁䅁䅷䅁䙁䅁䅁䅁㑁䔵䈵权癃䅁䅁权䭂䅁䅁权䡁允䅁允䅁䅁䅅䅁䙁佁牏硷婐睤䅨䍄䉁䅁䅁兂䅁䅁䅍䅄䅁䅁䅕䅁䅁䡁瑳ご䭅䭁䅍䅁䭁䕁䅷䅁䭁䅁䉣䅁䉁䅁䅁允䅁䅁䅕䑤穥㕮㠵啔䵉䅉䅅䅁䙁䅁䅁睁䵁䅁䅁兂䅁䅁䅁祥倱兑䅯杬䅁䅁䅯䅔䅁䅁䅯睂䅅䅁䅅䅁䉁䅁䅁兂硄坖噪䙗ㅁ村杷允䅁䅁䅕䅁䑁䅁䅷䅁䙁䅁䅁䅁睂癹䅴权ぃ䅁䅁权ぁ䅁䅁权䡁允䅁允䅁䅁䅅䅁䙁䅁䅁䅁䅁䅁䅁䍄䉁䅁䅁兂䅁䅁䅍䅄䅁䅁䅕䅁䅁䡁瑳ご䭅䩁䅁䅁䭁䕁䅷䅁䭁䅁䉣䅁䉁䅁䅁允䅁䅁䅯权䅅䅁杷允䅁䅁䅕䅁䑁䅁䅷䅁䙁䅁䅁䅁㝂啌䈹权橃䅁䅁权⭁䅁䅁权䡁允䅁允䅁䅁䅅䅁䙁乁栲杹䙌汍䍂䍄䉁䅁䅁兂䅁䅁䅍䅄䅁䅁䅕䅁䅁䙁坔歔䭅䱁䅙䅁䭁䑁䅳䅁䭁䅁䉣䅁䉁䅁䅁允䅁䅁䅕䅁䅃砸卢歎䵉䅉䅅䅁䙁䅁䅁睁䵁䅁䅁兂䅁䅁䅁祥倱兑䅯睯䅁䅁䅯兒䅁䅁䅯睂䅅䅁䅅䅁䉁䅁䅁兂祄䱚晍瑍卂村杷允䅁䅁䅕䅁䑁䅁䅷䅁䙁䅁䅁䅁㝂啌䈹权坃䅁䅁权䙂䅁䅁权䡁允䅁允䅁䅁䅅䅁䙁䉁偤䱍㕣呅䍬䍄䉁䅁䅁兂䅁䅁䅍䅄䅁䅁䅕䅁䅁䡁瑳ご䭅䩁䅁䅁䭁䕁䅕䅁䭁䅁䉣䅁䉁䅁䅁允䅁䅁䅯权䅅䅁杷允䅁䅁䅕䅁䑁䅁䅷䅁䙁䅁䅁䵁䑸婌䉰权祄䅁䅁权䑂䅁䅁权䡁允䅁允䅁䅁䅅䅁䙁䅁䅁䅁䅁䅁䅁䍄䉁䅁䅁兂䅁䅁䅍䅄䅁䅁䅕䅁䅁䡁瑳ご䭅䭁䅕䅁䭁䕁䅯䅁䭁䅁䉣䅁䉁䅁䅁允䅁䅁䅣䅁䅁䵁浂唵䵁䅉䅅䅁䙁䅁䅁睁䵁䅁䅁兂䅁䅁䅁穗偂兑䅯睶䅁䅁䅯䅎䅁䅁䅯睂䅅䅁䅅䅁䉁䅁䅁兂䅁䅁䅁䅁䅁䅁杷允䅁䅁䅕䅁䑁䅁䅷䅁䙁䅁䅁䅁䅄倹䅴权兄䅁䅁权䝂䅁䅁权䡁允䅁允䅁䅁䅅䅁䙁䉁夰䰰兤呡䅤䍄䉁䅁䅁兂䅁䅁䅍䅄䅁䅁䅕䅁䅁䡁瑳ご䭅䭁䅁䅁䭁䕁䅉䅁䭁䅁䉣䅁䉁䅁䅁允䅁䅁䅕晄䰹橵佳ぅ䵁䅉䅅䅁䙁䅁䅁睁䵁䅁䅁兂䅁䅁䅁祥倱兑䅯杬䅁䅁䅯村䅁䅁䅯睂䅅䅁䅅䅁䉁䅁䅁兂䑃䍲协⽤㕫村杷允䅁䅁䅕䅁䑁䅁䅷䅁䙁䅁䅁䅁扂䕍䈹权啄䅁䅁权癁䅁䅁权䡁允䅁允䅁䅁䅅䅁䙁䅁䅁䅁䅁䅁䅁䍄䉁䅁䅁兂䅁䅁䅍䅄䅁䅁䅕䅁䅁䡁瑳ご䭅䩁䅁䅁䭁䕁䅉䅁䭁䅁䉣䅁䉁䅁䅁允䅁䅁䅯权䅅䅁杷允䅁䅁䅕䅁䑁䅁䅷䅁䙁䅁䅁䅁元癤䅨权い䅁䅁权䭂䅁䅁权䡁允䅁允䅁䅁䅅䅁䙁䵁䴳䵺䵺䍔䅸䍄䉁䅁䅁兂䅁䅁䅍䅄䅁䅁䅕䅁䅁䑧婴ご䭅䭁䅫䅁䭁䕁䅑䅁䭁䅁䉣䅁䉁䅁䅁允䅁䅁䅯权䅅䅁杷允䅁䅁䅕䅁䑁䅁䅷䅁䙁䅁䅁䅁㝂啌䈹权楃䅁䅁权乂䅁䅁权䡁允䅁允䅁䅁䅅䅁䙁䅁お乃㑓塲䌹䍄䉁䅁䅁兂䅁䅁䅍䅄䅁䅁䅕䅁䅁䡁䭄〫䭁䩁䅁䅁䭁䕁䅣䅁䭁䅁䉣䅁䉁䅁䅁允䅁䅁䅯权䅅䅁杷允䅁䅁䅕䅁䑁䅁䅷䅁䙁䅁䅁䅁䅂智䅴权䑄䅁䅁权㝁䅁䅁权䡁允䅁允䅁䅁䅅䅁䙁䅁䅁䅁䅁䅁䅁䍄䉁䅁䅁兂䅁䅁䅍䅄䅁䅁䅕䅁䅁䡁瑳ご䭅䩁䅙䅁䭁䕁䅍䅁䭁䅁䉣䅁䉁䅁䅁允䅁䅁䅕䵁䝶䵎䝕歎䵉䅉䅅䅁䙁䅁䅁睁䵁䅁䅁兂䅁䅁䅁祥倱兑䅯杬䅁䅁䅯睁䅁䅁䅯睂䅅䅁䅅䅁䉁䅁䅁兂睄獹灁偳㉣村杷允䅁䅁䅕䅁䑁䅁䅷䅁䙁䅁䅁䥁㝁啗䈹权灃䅁䅁权㉁䅁䅁权䡁允䅁允䅁䅁䅅䅁䭁䅁䉯䅁䵁䅉䅅䅁䙁䅁䅁睁䵁䅁䅁兂䅁䅁䅁䵣㝲䅑䅯杯䅁䅁䅯睌䅁䅁䅯睂䅅䅁䅅䅁䉁䅁䅁兂卂䩴婙䘰䙂村杷允䅁䅁䅕䅁䑁䅁䅷䅁䙁䅁䅁䵁䑸婌䉰权い䅁䅁权祁䅁䅁权䡁允䅁允䅁䅁䅅䅁䙁䅁䅁䅁䅁䅁䅁䍄䉁䅁䅁兂䅁䅁䅍䅄䅁䅁䅕䅁䅁䡁䭄〫䭁䭁䅍䅁䭁䑁䅁䅁䭁䅁䉣䅁䉁䅁䅁允䅁䅁䅕牃䈸㑄灆い䵉䅉䅅䅁䙁䅁䅁睁䵁䅁䅁兂䅁䅁䅁䵣㝲䅑䅯䅫䅁䅁䅯䅍䅁䅁䅯睂䅅䅁䅅䅁䉁䅁䅁权䭁允䅁䍄䉁䅁䅁兂䅁䅁䅍䅄䅁䅁䅕䅁䅁䙧䕑䕕䭅偁䅉䅁䭁䑁䅁䅁䭁䅁䉣䅁䉁䅁䅁允䅁䅁䅕䅁䅁䅁䅁䅁䵁䅉䅅䅁䙁䅁䅁睁䵁䅁䅁兂䅁䅁䅁䵣㝲䅑䅯兰䅁䅁䅯免䅁䅁䅯睂䅅䅁䅅䅁䉁䅁䅁权䅁䅁䅁䍄䉁䅁䅁兂䅁䅁䅍䅄䅁䅁䅕䅁䅁䑧婴ご䭅佁䅁䅁䭁䑁䅯䅁䭁䅁䉣䅁䉁䅁䅁允䅁䅁䅕䅁䅁䅁䅁䅁䵁䅉䅅䅁䙁䅁䅁睁䵁䅁䅁兂䅁䅁䅁䵣㝲䅑䅯杯䅁䅁䅯杌䅁䅁䅯睂䅅䅁䅅䅁䉁䅁䅁兂祁杯娯朹乂村杷允䅁䅁䅕䅁䑁䅁䅷䅁䙁䅁䅁䅁睂癹䅴权元䅁䅁权畁䅁䅁权䡁允䅁允䅁䅁䅅䅁䭁䅁䉯䅁䵁䅉䅅䅁䙁䅁䅁睁䵁䅁䅁兂䅁䅁䅁䵣㝲䅑䅯兰䅁䅁䅯杍䅁䅁䅯睂䅅䅁䅅䅁䉁䅁䅁睂䅁䅁䅁䉁栯䅑杷允䅁䅁䅕䅁䑁䅁䅷䅁䙁䅁䅁䅁睂癹䅴权元䅁䅁权ぁ䅁䅁权䡁允䅁允䅁䅁䅅䅁䭁䅁䉯䅁䵁䅉䅅䅁䙁䅁䅁睁䵁䅁䅁兂䅁䅁䅁䵣㝲䅑䅯杯䅁䅁䅯睍䅁䅁䅯睂䅅䅁䅅䅁䉁䅁䅁兂䅁䱁瑪㙨氱村杷允䅁䅁䅕䅁䑁䅁䅷䅁䙁䅁䅁䅁䅄倹䅴权㑄䅁䅁权䭂䅁䅁权䡁允䅁允䅁䅁䅅䅁䙁䝁畹ふ剳噂䍆䍄䉁䅁䅁兂䅁䅁䅍䅄䅁䅁䅕䅁䅁䕁乄〫䭁偁䅷䅁䭁䑁䄰䅁䭁䅁䉣䅁䉁䅁䅁允䅁䅁䅕乢塪橓䩗こ䵁䅉䅅䅁䙁䅁䅁睁䵁䅁䅁兂䅁䅁䅁䵣㝲䅑䅯䅫䅁䅁䅯䅏䅁䅁䅯睂䅅䅁䅅䅁䉁䅁䅁权䭁允䅁䍄䉁䅁䅁兂䅁䅁䅍䅄䅁䅁䅕䅁䅁䡁䭄〫䭁䩁䅙䅁䭁䑁䅫䅁䭁䅁䉣䅁䉁䅁䅁允䅁䅁䅕䅁睁䠴偧歅䵉䅉䅅䅁䙁䅁䅁睁䵁䅁䅁兂䅁䅁䅃ㅏ偬兑䅯兺䅁䅁䅯材䅁䅁䅯睂䅅䅁䅅䅁䉁䅁䅁兂兂㥨嘳煵漴䅑杷允䅁䅁䅕䅁䑁䅁䅷䅁䙁䅁䅁䅁睂癹䅴权元䅁䅁权㕁䅁䅁权䡁允䅁允䅁䅁䅅䅁䭁䅁䉯䅁䵁䅉䅅䅁䙁䅁䅁睁䵁䅁䅁兂䅁䅁䅁䵣㝲䅑䅯䅯䅁䅁䅯睐䅁䅁䅯睂䅅䅁䅅䅁䉁䅁䅁兂慂䑚晶ご洰䅑杷允䅁䅁䅕䅁䑁䅁䅷䅁䙁䅁䅁䅁睂癹䅴权汃䅁䅁权⽁䅁䅁权䡁允䅁允䅁䅁䅅䅁䡁䅁䅁䅁䅁敍䅊䍄䉁䅁䅁兂䅁䅁䅍䅄䅁䅁䅕䅁䅁䑧婴ご䭅偁䅷䅁䭁䑁䅣䅁䭁䅁䉣䅁䉁䅁䅁允䅁䅁䅕䅁䅁䅁䅁䅁䵁䅉䅅䅁䙁䅁䅁睁䵁䅁䅁兂䅁䅁䅁㙲偒兑䅯䄶䅁䅁䅯兔䅁䅁䅯睂䅅䅁䅅䅁䉁䅁䅁兂㉂䈯歰晨㡑䅑杷允䅁䅁䅕䅁䑁䅁䅷䅁䙁䅁䅁䅁睂癹䅴权橃䅁䅁权㍁䅁䅁权䡁允䅁允䅁䅁䅅䅁䙁䅁䅁㝵汢噘䌱䍄䉁䅁䅁兂䅁䅁䅍䅄䅁䅁䅕䅁䅁䙧䕑䕕䭅䱁䅑䅁䭁䑁䅕䅁䭁䅁䉣䅁䉁䅁䅁允䅁䅁䅕塂歫睂伴啖䵉䅉䅅䅁䙁䅁䅁睁䵁䅁䅁兂䅁䅁䅁䤴㑈䅑䅯杬䅁䅁䅯睐䅁䅁䅯睂䅅䅁䅅䅁䉁䅁䅁兂䅁䅁時歂娸村杷允䅁䅁䅕䅁䑁䅁䅷䅁䙁䅁䅁䥁啂䙂䉂权ぃ䅁䅁权ぁ䅁䅁权䡁允䅁允䅁䅁䅅䅁䙁䅁䅁䅁䅁䅁䅁䍄䉁䅁䅁兂䅁䅁䅍䅄䅁䅁䅕䅁䅁䡁䭄〫䭁䭁䅁䅁䭁䑁䅳䅁䭁䅁䉣䅁䉁䅁䅁允䅁䅁䅕䡶呓䅇坓䕌䵁䅉䅅䅁䙁䅁䅁睁䵁䅁䅁兂䅁䅁䅁䥅㑈䅑䅯朸䅁䅁䅯睍䅁䅁䅯睂䅅䅁䅅䅁䉁䅁䅁兂䅁䅁䅁䅁䅁䅁杷允䅁䅁䅕䅁䑁䅁䅷䅁䙁䅁䅁䅁睂癹䅴权坃䅁䅁权㥁䅁䅁权䡁允䅁允䅁䅁䅅䅁䙁䅁䅁䑵䵸楐䍊䍄䉁䅁䅁兂䅁䅁䅍䅄䅁䅁䅕䅁䅁䡁䭄〫䭁䭁䅕䅁䭁䑁䄰䅁䭁䅁䉣䅁䉁䅁䅁允䅁䅁䅣䅁䅁䭁湄欴䵁䅉䅅䅁䙁䅁䅁睁䵁䅁䅁兂䅁䅁䅁䵣㝲䅑䅯睯䅁䅁䅯李䅁䅁䅯睂䅅䅁䅅䅁䉁䅁䅁兂䅁䑷㑉呔硰村杷允䅁䅁䅕䅁䑁䅁䅷䅁䙁䅁䅁䅁睂癹䅴权楃䅁䅁权䉂䅁䅁权䡁允䅁允䅁䅁䅅䅁䙁䅁杄卒伲塐䌱䍄䉁䅁䅁兂䅁䅁䅍䅄䅁䅁䅕䅁䅁䕧求ご䭅乁䅧䅁䭁䑁䅷䅁䭁䅁䉣䅁䉁䅁䅁允䅁䅁䅕砯坲戶橳䐵䴸䅉䅅䅁䙁䅁䅁睁䵁䅁䅁兂䅁䅁䅁祥倱兑䅯䄰䅁䅁䅯睌䅁䅁䅯睂䅅䅁䅅䅁䉁䅁䅁兂䅁䅁䅁䅁䅁䅁杷允䅁䅁䅕䅁䑁䅁䅷䅁䙁䅁䅁䅁䕁啪䈹权㉃䅁䅁权䑁䅁䅁权䡁允䅁允䅁䅁䅅䅁䙁䕁杄䵥䘴祤䍨䍄䉁䅁䅁兂䅁䅁䅍䅄䅁䅁䅕䅁䅁䡁䭄〫䭁䭁䅕䅁䭁䕁䅅䅁䭁䅁䉣䅁䉁䅁䅁允䅁䅁䅣䅁䅁佁䍂〴䵁䅉䅅䅁䙁䅁䅁睁䵁䅁䅁兂䅁䅁䅁䵣㝲䅑䅯䅯䅁䅁䅯䅒䅁䅁䅯睂䅅䅁䅅䅁䉁䅁䅁兂乄䵺䵺䵺䥸䅷杷允䅁䅁䅕䅁䑁䅁䅷䅁䙁䅁䅁䅁睂癹䅴权楃䅁䅁权䕂䅁䅁权䡁允䅁允䅁䅁䅅䅁䙁䅁䅁䙯匷㍩䍴䍄䉁䅁䅁兂䅁䅁䅍䅄䅁䅁䅕䅁䅁䝁䭄〫䭁䱁䅳䅁䭁䑁䄸䅁䭁䅁䉣䅁䉁䅁䅁允䅁䅁䅕䅁䅁䅁䅁䅁䵁䅉䅅䅁䙁䅁䅁睁䵁䅁䅁兂䅁䅁䅁䵣㝲䅑䅯杬䅁䅁䅯䅒䅁䅁䅯睂䅅䅁䅅䅁䉁䅁䅁兂䉁䅁捁扲桳村杷允䅁䅁䅕䅁䑁䅁䅷䅁䙁䅁䅁䅁权晹䅴权䑄䅁䅁权䙂䅁䅁权䡁允䅁允䅁䅁䅅䅁䙁䝁䅹煷䅶䑰䄱䍄䉁䅁䅁兂䅁䅁䅍䅄䅁䅁䅕䅁䅁䡁䭄〫䭁䩁䅁䅁䭁䕁䅙䅁䭁䅁䉣䅁䉁䅁䅁允䅁䅁䅯权䅅䅁杷允䅁䅁䅕䅁䑁䅁䅷䅁䙁䅁䅁䥁煂歌䈹权浄䅁䅁权乂䅁䅁权䡁允䅁允䅁䅁䅅䅁䙁䡁湲ㅚ硣䅚䅸䍄䉁䅁䅁兂䅁䅁䅍䅄䅁䅁䅕䅁䅁䡁䭄〫䭁䭁䅁䅁䭁䕁䅧䅁䭁䅁䉣䅁䉁䅁䅁允䅁䅁䅕穊䥅䉲慷ぉ䵁䅉䅅䅁䙁䅁䅁睁䵁䅁䅁兂䅁䅁䅁䵣㝲䅑䅯睯䅁䅁䅯䅓䅁䅁䅯睂䅅䅁䅅䅁䉁䅁䅁兂硄朸牤橑焹村杷允䅁䅁䅕䅁䑁䅁䅷䅁䙁䅁䅁䥁睂䔸䈵权䭄䅁䅁权⭁䅁䅁权䡁允䅁允䅁䅁䅅䅁䙁䑁略杰䕷昱⽁䍄䉁䅁䅁兂䅁䅁䅍䅄䅁䅁䅕䅁䅁䅁乓ご䭅偁䅁䅁䭁䑁䅳䅁䭁䅁䉣䅁䉁䅁䅁允䅁䅁䅕䅁䅁䅁䅁䅁䵁䅉䅅䅁䙁䅁䅁睁䵁䅁䅁兂䅁䅁䅁䵣㝲䅑䅯兰䅁䅁䅯䅓䅁䅁䅯睂䅅䅁䅅䅁䉁䅁䅁睂䅁䅁䅁偧橮䅑杷允䅁䅁䅕䅁䑁䅁䅷䅁䙁䅁䅁䅁癃䕰䈹权卄䅁䅁权䱂䅁䅁权䡁允䅁允䅁䅁䅅䅁䙁佁剸䉵䘶祡䄱䍄䉁䅁䅁兂䅁䅁䅍䅄䅁䅁䅕䅁䅁䡁䭄〫䭁䩁䅙䅁䭁䕁䅫䅁䭁䅁䉣䅁䉁䅁䅁允䅁䅁䅕灘獵䱈橎お䵉䅉䅅䅁䙁䅁䅁睁䵁䅁䅁兂䅁䅁䅃楡倵兑䅯典䅁䅁䅯睐䅁䅁䅯睂䅅䅁䅅䅁䉁䅁䅁兂䅁䅁䅁䅁䅁䅁杷允䅁䅁䅕䅁䑁䅁䅷䅁䙁䅁䅁䅁扂䕍䈹权䭄䅁䅁权㉁䅁䅁权䡁允䅁允䅁䅁䅅䅁䙁䅁䅁䅁䅁䅁䅁䍄䉁䅁䅁兂䅁䅁䅍䅄䅁䅁䅕䅁䅁䡁䭄〫䭁䭁䅕䅁䭁䕁䅫䅁䭁䅁䉣䅁䉁䅁䅁允䅁䅁䅣䅁䅁䕁湁䔵䵁䅉䅅䅁䙁䅁䅁睁䵁䅁䅁兂䅁䅁䅁䵣㝲䅑䅯睯䅁䅁䅯兎䅁䅁䅯睂䅅䅁䅅䅁䉁䅁䅁兂捂䭦塄奈捖村杷允䅁䅁䅕䅁䑁䅁䅷䅁䙁䅁䅁䅁睂癹䅴权元䅁䅁权ㅁ䅁䅁权䡁允䅁允䅁䅁䅅䅁䭁䅁䉯䅁䵁䅉䅅䅁䙁䅁䅁睁䵁䅁䅁兂䅁䅁䅁䵣㝲䅑䅯杯䅁䅁䅯睓䅁䅁䅯睂䅅䅁䅅䅁䉁䅁䅁兂千留摹楒癊村杷允䅁䅁䅕䅁䑁䅁䅷䅁䙁䅁䅁䅁啂欱䈵权㥃䅁䅁权䝂䅁䅁权䡁允䅁允䅁䅁䅅䅁䙁䙁䭵桌㌶嘵䅂䍄䉁䅁䅁兂䅁䅁䅍䅄䅁䅁䅕䅁䅁䡁䭄〫䭁䩁䅙䅁䭁䕁䅳䅁䭁䅁䉣䅁䉁䅁䅁允䅁䅁䅕獙漳潗㥴啋䵉䅉䅅䅁䙁䅁䅁睁䵁䅁䅁兂䅁䅁䅁䵣㝲䅑䅯䅯䅁䅁䅯材䅁䅁䅯睂䅅䅁䅅䅁䉁䅁䅁兂㉄䙋偹癷奕䅑杷允䅁䅁䅕䅁䑁䅁䅷䅁䙁䅁䅁䥁睂䔸䈵权杄䅁䅁权䅂䅁䅁权䡁允䅁允䅁䅁䅅䅁䙁䅁䅁䅁䅁䅁䅁䍄䉁䅁䅁兂䅁䅁䅍䅄䅁䅁䅕䅁䅁䕁昰䕕䭅䵁䄰䅁䭁䕁䅁䅁䭁䅁䉣䅁䉁䅁䅁允䅁䅁䅯材䅅䅁杷允䅁䅁䅕䅁䑁䅁䅷䅁䙁䅁䅁䅁睂癹䅴权楃䅁䅁权⭁䅁䅁权䡁允䅁允䅁䅁䅅䅁䙁䅁䅁䉕楰浶䍰䍄䉁䅁䅁兂䅁䅁䅍䅄䅁䅁䅕䅁䅁䕁乄〫䭁䵁䄴䅁䭁䕁䅣䅁䭁䅁䉣䅁䉁䅁䅁允䅁䅁䅕桹匵䉣䥸吹䴸䅉䅅䅁䙁䅁䅁睁䵁䅁䅁兂䅁䅁䅁䵣㝲䅑䅯睯䅁䅁䅯材䅁䅁䅯睂䅅䅁䅅䅁䉁䅁䅁兂䅁䵁祃䱔印村杷允䅁䅁䅕䅁䑁䅁䅷䅁䙁䅁䅁䥁啂䙂䉂权卄䅁䅁权䙂䅁䅁权䡁允䅁允䅁䅁䅅䅁䙁乁浈癮捷橈䅖䍄䉁䅁䅁兂䅁䅁䅍䅄䅁䅁䅕䅁䅁䡁䭄〫䭁䩁䅙䅁䭁䑁䄴䅁䭁䅁䉣䅁䉁䅁䅁允䅁䅁䅕䅁䅁昸穌䕋䵉䅉䅅䅁䙁䅁䅁睁䵁䅁䅁兂䅁䅁䅁䵣㝲䅑䅯兰䅁䅁䅯材䅁䅁䅯睂䅅䅁䅅䅁䉁䅁䅁睂䅁䅁䅁乁欷䅑杷允䅁䅁䅕䅁䑁䅁䅷䅁䙁䅁䅁䅁乃唰䈵权㙃䅁䅁权畁䅁䅁权䡁允䅁允䅁䅁䅅䅁䙁䅁䅁䅁䅁䅁䅁䍄䉁䅁䅁兂䅁䅁䅍䅄䅁䅁䅕䅁䅁䕺瑍歭䭅䵁䄴䅁䭁䑁䅉䅁䭁䅁䉣䅁䉁䅁䅁允䅁䅁䅕䅁䅁䅁䅁䅁䵁䅉䅅䅁䙁䅁䅁睁䵁䅁䅁兂䅁䅁䅁䵣㝲䅑䅯兰䅁䅁䅯兒䅁䅁䅯睂䅅䅁䅅䅁䉁䅁䅁睂䅁䅁䅁䅧汶䅑杷允䅁䅁䅕䅁䑁䅁䅷䅁䙁䅁䅁䅁睂癹䅴权权䅁䅁权㡁䅁䅁权䡁允䅁允䅁䅁䅅䅁䙁䑁ね䡹⭡祈䅆䍄䉁䅁䅁兂䅁䅁䅍䅄䅁䅁䅕䅁䅁䡁瑳ご䭅佁䅉䅁䭁䑁䅕䅁䭁䅁䉣䅁䉁䅁䅁允䅁䅁䅕䥚楆睆㥴䕂䵁䅉䅅䅁䙁䅁䅁睁䵁䅁䅁兂䅁䅁䅁㙲偒兑䅯朵䅁䅁䅯兒䅁䅁䅯睂䅅䅁䅅䅁䉁䅁䅁兂汃ㅫ汯唰䑳䅑杷允䅁䅁䅕䅁䑁䅁䅷䅁䙁䅁䅁䅁睂癹䅴权坃䅁䅁权㡁䅁䅁权䡁允䅁允䅁䅁䅅䅁䙁䅁䅁䡁㥨極䍨䍄䉁䅁䅁兂䅁䅁䅍䅄䅁䅁䅕䅁䅁䡁䭄〫䭁䭁䅕䅁䭁䑁䅷䅁䭁䅁䉣䅁䉁䅁䅁允䅁䅁䅣䅁䅁䍁㕁唵䵁䅉䅅䅁䙁䅁䅁睁䵁䅁䅁兂䅁䅁䅁䥂倱兑䅯典䅁䅁䅯䅎䅁䅁䅯睂䅅䅁䅅䅁䉁䅁䅁兂䅁䅁䅁䅁䅁䅁杷允䅁䅁䅕䅁䑁䅁䅷䅁䙁䅁䅁䅁睂癹䅴权坃䅁䅁权䭂䅁䅁权䡁允䅁允䅁䅁䅅䅁䙁䅁䅁䩧䕘卤䍬䍄䉁䅁䅁兂䅁䅁䅍䅄䅁䅁䅕䅁䅁䭁䩄〫䭁䱁䄸䅁䭁䍁䄸䅁䭁䅁䉣䅁䉁䅁䅁允䅁䅁䅕䅁䅁䅁䅁䅁䵁䅉䅅䅁䙁䅁䅁睁䵁䅁䅁兂䅁䅁䅁䵯㝮䅑䅯杁䅅䅁䅯睐䅁䅁䅯睂䅅䅁䅅䅁䉁䅁䅁兂䅁䅁䅁䅁䅁䅁杷允䅁䅁䅕䅁䑁䅁䅷䅁䙁䅁䅁䅁睂癹䅴权坃䅁䅁权䍂䅁䅁权䡁允䅁允䅁䅁䅅䅁䙁䅁䅁䥁獰䌱䍴䍄䉁䅁䅁兂䅁䅁䅍䅄䅁䅁䅕䅁䅁䡁䭄〫䭁䭁䅁䅁䭁䕁䄰䅁䭁䅁䉣䅁䉁䅁䅁允䅁䅁䅕灳瘳㡰䱢䕋䵁䅉䅅䅁䙁䅁䅁睁䵁䅁䅁兂䅁䅁䅁䵯㝮䅑䅯䅴䅁䅁䅯䅏䅁䅁䅯睂䅅䅁䅅䅁䉁䅁䅁兂䅁䅁䅁䅁䅁䅁杷允䅁䅁䅕䅁䑁䅁䅷䅁䙁䅁䅁䅁㑁䔵䈵权⽃䅁䅁权㝁䅁䅁权䡁允䅁允䅁䅁䅅䅁䙁䅁䅁䅁䅁䅁䅁䍄䉁䅁䅁兂䅁䅁䅍䅄䅁䅁䅕䅁䅁䡧睄歔䭅佁䅑䅁䭁䕁䅑䅁䭁䅁䉣䅁䉁䅁䅁允䅁䅁䅕䔹乇晇䨫ぃ䵁䅉䅅䅁䙁䅁䅁睁䵁䅁䅁兂䅁䅁䅁䵣㝲䅑䅯睯䅁䅁䅯兔䅁䅁䅯睂䅅䅁䅅䅁䉁䅁䅁兂䅁䍁敄剰嘵村杷允䅁䅁䅕䅁䑁䅁䅷䅁䙁䅁䅁䥁煂歌䈹权睄䅁䅁权䩂䅁䅁权䡁允䅁允䅁䅁䅅䅁䙁䅁䅁䅁䅁䅁䅁䍄䉁䅁䅁兂䅁䅁䅍䅄䅁䅁䅕䅁䅁䩁㉂䔫䭁䵁䅯䅁䭁䑁䅧䅁䭁䅁䉣䅁䉁䅁䅁允䅁䅁䅕礫夫⭹桕稵䴸䅉䅅䅁䙁䅁䅁睁䵁䅁䅁兂䅁䅁䅁䵣㝲䅑䅯杬䅁䅁䅯兔䅁䅁䅯睂䅅䅁䅅䅁䉁䅁䅁兂䅁䅁乂坁獧村杷允䅁䅁䅕䅁䑁䅁䅷䅁䙁䅁䅁䅁䅂智䅴权㉄䅁䅁权㝁䅁䅁权䡁允䅁允䅁䅁䅅䅁䙁䅁䅁䅁䅁䅁䅁䍄䉁䅁䅁兂䅁䅁䅍䅄䅁䅁䅕䅁䅁䕧求ご䭅䱁䅍䅁䭁䕁䅧䅁䭁䅁䉣䅁䉁䅁䅁允䅁䅁䅕䅁䅁䅁䅁䅁䵁䅉䅅䅁䙁䅁䅁睁䵁䅁䅁兂䅁䅁䅁䵣㝲䅑䅯杬䅁䅁䅯睑䅁䅁䅯睂䅅䅁䅅䅁䉁䅁䅁兂䅁䅁䩄然煑村杷允䅁䅁䅕䅁䑁䅁䅷䅁䙁䅁䅁䅁睂癹䅴权汃䅁䅁权䑁䅁䅁权䡁允䅁允䅁䅁䅅䅁䡁䅁䅁䅁杂效䅚䍄䉁䅁䅁兂䅁䅁䅍䅄䅁䅁䅕䅁䅁䥷楄䕕䭅䭁䅫䅁䭁䑁䅁䅁䭁䅁䉣䅁䉁䅁䅁允䅁䅁䅯权䅅䅁杷允䅁䅁䅕䅁䑁䅁䅷䅁䙁䅁䅁䅁啂欱䈵权㝃䅁䅁权䕂䅁䅁权䡁允䅁允䅁䅁䅅䅁䙁䅁䅁䱑㥎吱䍨䍄䉁䅁䅁兂䅁䅁䅍䅄䅁䅁䅕䅁䅁䙁睳ご䭅䭁䅫䅁䭁䑁䅙䅁䭁䅁䉣䅁䉁䅁䅁允䅁䅁䅯权䅅䅁杷允䅁䅁䅕䅁䑁䅁䅷䅁䙁䅁䅁䅁杂癹䅴权㑃䅁䅁权畁䅁䅁权䡁允䅁允䅁䅁䅅䅁䙁䅁䅁䅁䅁䅁䅁䍄䉁䅁䅁兂䅁䅁䅍䅄䅁䅁䅕䅁䅁䥁刳歔䭅䱁䄸䅁䭁䍁䄸䅁䭁䅁䉣䅁䉁䅁䅁允䅁䅁䅕䅁䅁䅁䅁䅁䵁䅉䅅䅁䙁䅁䅁睁䵁䅁䅁兂䅁䅁䅁晡但兑䅯䅯䅁䅁䅯䅌䅁䅁䅯睂䅅䅁䅅䅁䉁䅁䅁兂歂㥏倹摪楣䅑杷允䅁䅁䅕䅁䑁䅁䅷䅁䙁䅁䅁䅁杄晧䅨权元䅁䅁权硁䅁䅁权䡁允䅁允䅁䅁䅅䅁䭁䅁䉯䅁䵁䅉䅅䅁䙁䅁䅁睁䵁䅁䅁兂䅁䅁䅁晡但兑䅯睯䅁䅁䅯睌䅁䅁䅯睂䅅䅁䅅䅁䉁䅁䅁兂坃汯捵扈䩌兑杷允䅁䅁䅕䅁䑁䅁䅷䅁䙁䅁䅁䅁灂唸䈵权元䅁䅁权癁䅁䅁权䡁允䅁允䅁䅁䅅䅁䭁䅁䉯䅁䵁䅉䅅䅁䙁䅁䅁睁䵁䅁䅁兂䅁䅁䅁晡但兑䅯杬䅁䅁䅯䅍䅁䅁䅯睂䅅䅁䅅䅁䉁䅁䅁兂時歡湖摁湪兑杷允䅁䅁䅕䅁䑁䅁䅷䅁䙁䅁䅁䅁灂唸䈵权橃䅁䅁权硁䅁䅁权䡁允䅁允䅁䅁䅅䅁䙁佁敵祱卍兂䍂䍄䉁䅁䅁兂䅁䅁䅍䅄䅁䅁䅕䅁䅁䡁䭄〫䭁佁䅧䅁䭁䕁䅯䅁䭁䅁䉣䅁䉁䅁䅁允䅁䅁䅕⭯㄰䝏䕶さ䵁䅉䅅䅁䙁䅁䅁睁䵁䅁䅁兂䅁䅁䅁晡但兑䅯兰䅁䅁䅯免䅁䅁䅯睂䅅䅁䅅䅁䉁䅁䅁睂䅁䅁䅁䵷材䅑杷允䅁䅁䅕䅁䑁䅁䅷䅁䙁䅁䅁䅁杁偋䅬权灃䅁䅁权䑂䅁䅁权䡁允䅁允䅁䅁䅅䅁䭁䅁䉯䅁䵁䅉䅅䅁䙁䅁䅁睁䵁䅁䅁兂䅁䅁䅁晡但兑䅯䅫䅁䅁䅯免䅁䅁䅯睂䅅䅁䅅䅁䉁䅁䅁权䭁允䅁䍄䉁䅁䅁兂䅁䅁䅍䅄䅁䅁䅕䅁䅁䝁确歔䭅䭁䅉䅁䭁䍁䄴䅁䭁䅁䉣䅁䉁䅁䅁允䅁䅁䅕䭒啸睁䌶啍䵉䅉䅅䅁䙁䅁䅁睁䵁䅁䅁兂䅁䅁䅁晡但兑䅯兰䅁䅁䅯杌䅁䅁䅯睂䅅䅁䅅䅁䉁䅁䅁睂䅁䅁䅁偙杈䅑杷允䅁䅁䅕䅁䑁䅁䅷䅁䙁䅁䅁䅁扂䕍䈹权䙄䅁䅁权䕂䅁䅁权䡁允䅁允䅁䅁䅅䅁䙁䅁䅁䅁䅁䅁䅁䍄䉁䅁䅁兂䅁䅁䅍䅄䅁䅁䅕䅁䅁䭁䩄〫䭁䵁䅳䅁䭁䕁䅷䅁䭁䅁䉣䅁䉁䅁䅁允䅁䅁䅕焴睉扒唸啄䵁䅉䅅䅁䙁䅁䅁睁䵁䅁䅁兂䅁䅁䅁晡但兑䅯杯䅁䅁䅯䅎䅁䅁䅯睂䅅䅁䅅䅁䉁䅁䅁兂煁券䑰㍪䙸村杷允䅁䅁䅕䅁䑁䅁䅷䅁䙁䅁䅁䅁灂唸䈵权橃䅁䅁权ぁ䅁䅁权䡁允䅁允䅁䅁䅅䅁䙁䭁奭永乢楴䍊䍄䉁䅁䅁兂䅁䅁䅍䅄䅁䅁䅕䅁䅁佁䉃䔫䭁䭁䅉䅁䭁䑁䅫䅁䭁䅁䉣䅁䉁䅁䅁允䅁䅁䅕䅁䅁噏偁䕔䵉䅉䅅䅁䙁䅁䅁睁䵁䅁䅁兂䅁䅁䅁晡但兑䅯䅯䅁䅁䅯睍䅁䅁䅯睂䅅䅁䅅䅁䉁䅁䅁兂歃䑣䬰礱桍䅑杷允䅁䅁䅕䅁䑁䅁䅷䅁䙁䅁䅁䥁㝁啗䈹权䡄䅁䅁权㙁䅁䅁权䡁允䅁允䅁䅁䅅䅁䙁䅁䅁䅁䅁䅁䅁䍄䉁䅁䅁兂䅁䅁䅍䅄䅁䅁䅕䅁䅁䝁䭄〫䭁䱁䅅䅁䭁䍁䄸䅁䭁䅁䉣䅁䉁䅁䅁允䅁䅁䅕䅁䅁䅁䅁䅁䵁䅉䅅䅁䙁䅁䅁睁䵁䅁䅁兂䅁䅁䅁㙲偒兑䅯兺䅁䅁䅯睁䅁䅁䅯睂䅅䅁䅅䅁䉁䅁䅁兂畂潏㡉硫浙䅑杷允䅁䅁䅕䅁䑁䅁䅷䅁䙁䅁䅁䅁㑁䔵䈵权歄䅁䅁权䑁䅁䅁权䡁允䅁允䅁䅁䅅䅁䙁䅁娹䑸併睤䅴䍄䉁䅁䅁兂䅁䅁䅍䅄䅁䅁䅕䅁䅁䝁确歔䭅䩁䅙䅁䭁䑁䅍䅁䭁䅁䉣䅁䉁䅁䅁允䅁䅁䅕偑启晰浹啁䵉䅉䅅䅁䙁䅁䅁睁䵁䅁䅁兂䅁䅁䅁住佒兑䅯术䅁䅁䅯睏䅁䅁䅯睂䅅䅁䅅䅁䉁䅁䅁兂䅁䅁䅁䅁䅁䅁杷允䅁䅁䅕䅁䑁䅁䅷䅁䙁䅁䅁䅁扂䕍䈹权畄䅁䅁权祁䅁䅁权䡁允䅁允䅁䅁䅅䅁䙁䅁䅁䅁䅁䅁䅁䍄䉁䅁䅁兂䅁䅁䅍䅄䅁䅁䅕䅁䅁䝁确歔䭅䩁䅙䅁䭁䑁䅫䅁䭁䅁䉣䅁䉁䅁䅁允䅁䅁䅕䅁杁癋䍫䕂䵉䅉䅅䅁䙁䅁䅁睁䵁䅁䅁兂䅁䅁䅁晡但兑䅯兰䅁䅁䅯杏䅁䅁䅯睂䅅䅁䅅䅁䉁䅁䅁睂䅁䅁䅁䅙楐䅑杷允䅁䅁䅕䅁䑁䅁䅷䅁䙁䅁䅁䅁灂唸䈵权元䅁䅁权㙁䅁䅁权䡁允䅁允䅁䅁䅅䅁䭁䅁䉯䅁䵁䅉䅅䅁䙁䅁䅁睁䵁䅁䅁兂䅁䅁䅁晡但兑䅯䅯䅁䅁䅯睐䅁䅁䅯睂䅅䅁䅅䅁䉁䅁䅁兂穂䩡瑈偦眸䅑杷允䅁䅁䅕䅁䑁䅁䅷䅁䙁䅁䅁䅁扂䕍䈹权癃䅁䅁权䝂䅁䅁权䡁允䅁允䅁䅁䅅䅁䙁䅁䅁䅁䅁䅁䅁䍄䉁䅁䅁兂䅁䅁䅍䅄䅁䅁䅕䅁䅁䭁欫ご䭅䱁䅑䅁䭁䍁䄸䅁䭁䅁䉣䅁䉁䅁䅁允䅁䅁䅕䅁䅁䅁䅁䅁䵁䅉䅅䅁䙁䅁䅁睁䵁䅁䅁兂䅁䅁䅁䥂倱兑䅯杴䅁䅁䅯村䅁䅁䅯睂䅅䅁䅅䅁䉁䅁䅁兂い〱浍焷婅村杷允䅁䅁䅕䅁䑁䅁䅷䅁䙁䅁䅁䅁灂唸䈵权橃䅁䅁权⽁䅁䅁权䡁允䅁允䅁䅁䅅䅁䙁䅁塰癩䘯楏䌱䍄䉁䅁䅁兂䅁䅁䅍䅄䅁䅁䅕䅁䅁䝁确歔䭅䩁䅙䅁䭁䑁䄸䅁䭁䅁䉣䅁䉁䅁䅁允䅁䅁䅕硥潑㍺橦䕂䵉䅉䅅䅁䙁䅁䅁睁䵁䅁䅁兂䅁䅁䅁晡但兑䅯䅫䅁䅁䅯睐䅁䅁䅯睂䅅䅁䅅䅁䉁䅁䅁权䭁允䅁䍄䉁䅁䅁兂䅁䅁䅍䅄䅁䅁䅕䅁䅁䝁确歔䭅䩁䅙䅁䭁䑁䅣䅁䭁䅁䉣䅁䉁䅁䅁允䅁䅁䅕ㄶ奆⭙潣歃䵉䅉䅅䅁䙁䅁䅁睁䵁䅁䅁兂䅁䅁䅁晡但兑䅯睯䅁䅁䅯睏䅁䅁䅯睂䅅䅁䅅䅁䉁䅁䅁兂獄单癡㥣㍳村杷允䅁䅁䅕䅁䑁䅁䅷䅁䙁䅁䅁䅁灂唸䈵权汃䅁䅁权㝁䅁䅁权䡁允䅁允䅁䅁䅅䅁䡁䅁䅁䅁䅂佪䅊䍄䉁䅁䅁兂䅁䅁䅍䅄䅁䅁䅕䅁䅁䥷楄䕕䭅䱁䄰䅁䭁䑁䅫䅁䭁䅁䉣䅁䉁䅁䅁允䅁䅁䅕䅁䅁䅁䅁䅁䵁䅉䅅䅁䙁䅁䅁睁䵁䅁䅁兂䅁䅁䅁䥂倱兑䅯典䅁䅁䅯睍䅁䅁䅯睂䅅䅁䅅䅁䉁䅁䅁兂䅁䅁䅁䅁䅁䅁杷允䅁䅁䅕䅁䑁䅁䅷䅁䙁䅁䅁䅁灂唸䈵权元䅁䅁权㝁䅁䅁权䡁允䅁允䅁䅁䅅䅁䭁䅁䉯䅁䵁䅉䅅䅁䙁䅁䅁睁䵁䅁䅁兂䅁䅁䅁摪但兑䅯睸䅁䅁䅯兔䅁䅁䅯睂䅅䅁䅅䅁䉁䅁䅁兂䅁䅁扃祌啙村杷允䅁䅁䅕䅁䑁䅁䅷䅁䙁䅁䅁䥁啂䙂䉂权卄䅁䅁权㉁䅁䅁权䡁允䅁允䅁䅁䅅䅁䙁䅁䅁䅁䅁䅁䅁䍄䉁䅁䅁兂䅁䅁䅍䅄䅁䅁䅕䅁䅁䝁确歔䭅䭁䅉䅁䭁䕁䅁䅁䭁䅁䉣䅁䉁䅁䅁允䅁䅁䅕え啕㑮⽢䕖䵉䅉䅅䅁䙁䅁䅁睁䵁䅁䅁兂䅁䅁䅁晡但兑䅯䅯䅁䅁䅯児䅁䅁䅯睂䅅䅁䅅䅁䉁䅁䅁兂䅁䅁䅁䅁䅁䅁杷允䅁䅁䅕䅁䑁䅁䅷䅁䙁䅁䅁䅁杂癹䅴权䱄䅁䅁权㝁䅁䅁权䡁允䅁允䅁䅁䅅䅁䙁䅁䅁䅁䅁䅁䅁䍄䉁䅁䅁兂䅁䅁䅍䅄䅁䅁䅕䅁䅁䕁乄〫䭁䭁䄸䅁䭁䑁䅷䅁䭁䅁䉣䅁䉁䅁䅁允䅁䅁䅕桹爲祬剎樫䴸䅉䅅䅁䙁䅁䅁睁䵁䅁䅁兂䅁䅁䅁晡但兑䅯睯䅁䅁䅯児䅁䅁䅯睂䅅䅁䅅䅁䉁䅁䅁兂硂乶塘䭋䱴村杷允䅁䅁䅕䅁䑁䅁䅷䅁䙁䅁䅁䥁啂䙂䉂权㙃䅁䅁权獁䅁䅁权䡁允䅁允䅁䅁䅅䅁䙁䅁䅁䅁䅁䅁䅁䍄䉁䅁䅁兂䅁䅁䅍䅄䅁䅁䅕䅁䅁䝁确歔䭅䭁䅍䅁䭁䑁䅙䅁䭁䅁䉣䅁䉁䅁䅁允䅁䅁䅕獭䅭坥塳啕䵉䅉䅅䅁䙁䅁䅁睁䵁䅁䅁兂䅁䅁䅁晡但兑䅯睯䅁䅁䅯兑䅁䅁䅯睂䅅䅁䅅䅁䉁䅁䅁兂ㅁづ硍䉬坎村杷允䅁䅁䅕䅁䑁䅁䅷䅁䙁䅁䅁䅁䅄倹䅴权湃䅁䅁权祁䅁䅁权䡁允䅁允䅁䅁䅅䅁䭁䅁䉯䅁䵁䅉䅅䅁䙁䅁䅁睁䵁䅁䅁兂䅁䅁䅁晡但兑䅯䅫䅁䅁䅯兑䅁䅁䅯睂䅅䅁䅅䅁䉁䅁䅁权䭁允䅁䍄䉁䅁䅁兂䅁䅁䅍䅄䅁䅁䅕䅁䅁䭁䩄〫䭁乁䅑䅁䭁䕁䅷䅁䭁䅁䉣䅁䉁䅁䅁允䅁䅁䅕䅁䅁䅁䅁䅁䵁䅉䅅䅁䙁䅁䅁睁䵁䅁䅁兂䅁䅁䅁晡但兑䅯兰䅁䅁䅯睒䅁䅁䅯睂䅅䅁䅅䅁䉁䅁䅁睂䅁䅁䅁䴴橶䅑杷允䅁䅁䅕䅁䑁䅁䅷䅁䙁䅁䅁䥁䅂啚䈹权睄䅁䅁权䉂䅁䅁权䡁允䅁允䅁䅁䅅䅁䙁䅁䅁䅁䅁䅁䅁䍄䉁䅁䅁兂䅁䅁䅍䅄䅁䅁䅕䅁䅁䕧求ご䭅䱁䅍䅁䭁䕁䅅䅁䭁䅁䉣䅁䉁䅁䅁允䅁䅁䅕䅁䅁䅁䅁䅁䵁䅉䅅䅁䙁䅁䅁睁䵁䅁䅁兂䅁䅁䅁晡但兑䅯䅫䅁䅁䅯䅓䅁䅁䅯睂䅅䅁䅅䅁䉁䅁䅁权䭁允䅁䍄䉁䅁䅁兂䅁䅁䅍䅄䅁䅁䅕䅁䅁䡧睄歔䭅偁䅙䅁䭁䕁䅉䅁䭁䅁䉣䅁䉁䅁䅁允䅁䅁䅕塑杩桋穌吹䴸䅉䅅䅁䙁䅁䅁睁䵁䅁䅁兂䅁䅁䅁晡但兑䅯䅯䅁䅁䅯睓䅁䅁䅯睂䅅䅁䅅䅁䉁䅁䅁兂䑂塹兣䕘卅䅑杷允䅁䅁䅕䅁䑁䅁䅷䅁䙁䅁䅁䅁扂䕍䈹权㝃䅁䅁权䵂䅁䅁权䡁允䅁允䅁䅁䅅䅁䙁䙁䵮捉潹橶䍂䍄䉁䅁䅁兂䅁䅁䅍䅄䅁䅁䅕䅁䅁䝁确歔䭅䭁䅕䅁䭁䕁䅳䅁䭁䅁䉣䅁䉁䅁䅁允䅁䅁䅣䅁䅁䥁䍃䔵䵁䅉䅅䅁䙁䅁䅁睁䵁䅁䅁兂䅁䅁䅁晡但兑䅯䅫䅁䅁䅯睓䅁䅁䅯睂䅅䅁䅅䅁䉁䅁䅁权䭁允䅁䍄䉁䅁䅁兂䅁䅁䅍䅄䅁䅁䅕䅁䅁䕺瑍歭䭅偁䅯䅁䭁䕁䅫䅁䭁䅁䉣䅁䉁䅁䅁允䅁䅁䅕䅁䅁䅁䅁䅁䵁䅉䅅䅁䙁䅁䅁睁䵁䅁䅁兂䅁䅁䅁晡但兑䅯杯䅁䅁䅯䅔䅁䅁䅯睂䅅䅁䅅䅁䉁䅁䅁兂慃䩶佥樴牊村杷允䅁䅁䅕䅁䑁䅁䅷䅁䙁䅁䅁䅁灂唸䈵权橃䅁䅁权䵂䅁䅁权䡁允䅁允䅁䅁䅅䅁䙁佁歋煭匲啺䍆䍄䉁䅁䅁兂䅁䅁䅍䅄䅁䅁䅕䅁䅁䝁确歔䭅䭁䅍䅁䭁䑁䄴䅁䭁䅁䉣䅁䉁䅁䅁允䅁䅁䅕䱋䅤楬楃歐䵉䅉䅅䅁䙁䅁䅁睁䵁䅁䅁兂䅁䅁䅁䥂倱兑䅯䄲䅁䅁䅯杍䅁䅁䅯睂䅅䅁䅅䅁䉁䅁䅁兂䅁䅁䅁䅁䅁䅁杷允䅁䅁䅕䅁䑁䅁䅷䅁䙁䅁䅁䅁灂唸䈵权权䅁䅁权䙂䅁䅁权䡁允䅁允䅁䅁䅅䅁䙁乁㑔䙎ㅫ極䅒䍄䉁䅁䅁兂䅁䅁䅍䅄䅁䅁䅕䅁䅁䝁确歔䭅䩁䅙䅁䭁䕁䅕䅁䭁䅁䉣䅁䉁䅁䅁允䅁䅁䅕呰位ㅚ圳䕍䵉䅉䅅䅁䙁䅁䅁睁䵁䅁䅁兂䅁䅁䅃偣佂兑䅯䅵䅁䅁䅯睎䅁䅁䅯睂䅅䅁䅅䅁䉁䅁䅁兂祃汙䍔畸䝒䅑杷允䅁䅁䅕䅁䑁䅁䅷䅁䙁䅁䅁䅁灂唸䈵权元䅁䅁权䙂䅁䅁权䡁允䅁允䅁䅁䅅䅁䭁䅁䉯䅁䵁䅉䅅䅁䙁䅁䅁睁䵁䅁䅁兂䅁䅁䅁晡但兑䅯䅯䅁䅁䅯杓䅁䅁䅯睂䅅䅁䅅䅁䉁䅁䅁兂千匶㙧歹堸䅑杷允䅁䅁䅕䅁䑁䅁䅷䅁䙁䅁䅁䅁乃唰䈵权煄䅁䅁权㥁䅁䅁权䡁允䅁允䅁䅁䅅䅁䙁䅁䅁䅁䅁䅁䅁䍄䉁䅁䅁兂䅁䅁䅍䅄䅁䅁䅕䅁䅁䝁确歔䭅䭁䅉䅁䭁䕁䅯䅁䭁䅁䉣䅁䉁䅁䅁允䅁䅁䅕剷奙祧祦ち䵉䅉䅅䅁䙁䅁䅁睁䵁䅁䅁兂䅁䅁䅁偷㝔䅑䅯睷䅁䅁䅯兏䅁䅁䅯睂䅅䅁䅅䅁䉁䅁䅁兂䅁䅁䅁䅁䅁䅁杷允䅁䅁䅕䅁䑁䅁䅷䅁䙁䅁䅁䅁灂唸䈵权坃䅁䅁权䭂䅁䅁权䡁允䅁允䅁䅁䅅䅁䙁䉁⽣䈱㙩䑊䍂䍄䉁䅁䅁兂䅁䅁䅍䅄䅁䅁䅕䅁䅁䝁确歔䭅䭁䅕䅁䭁䕁䅯䅁䭁䅁䉣䅁䉁䅁䅁允䅁䅁䅣䅁䅁䵁浂唵䵁䅉䅅䅁䙁䅁䅁睁䵁䅁䅁兂䅁䅁䅁晡但兑䅯杯䅁䅁䅯村䅁䅁䅯睂䅅䅁䅅䅁䉁䅁䅁兂祄琵甹䩬睒村杷允䅁䅁䅕䅁䑁䅁䅷䅁䙁䅁䅁䅁杄晧䅨权元䅁䅁权䙂䅁䅁权䡁允䅁允䅁䅁䅅䅁䭁䅁䉯䅁䵁䅉䅅䅁䙁䅁䅁睁䵁䅁䅁兂䅁䅁䅁晡但兑䅯兰䅁䅁䅯村䅁䅁䅯睂䅅䅁䅅䅁䉁䅁䅁睂䅁䅁䅁䩧汔䅑杷允䅁䅁䅕䅁䑁䅁䅷䅁䙁䅁䅁䅁灂唸䈵权楃䅁䅁权乂䅁䅁权䡁允䅁允䅁䅁䅅䅁䙁䵁㑒䭌祌㉗䌵䍄䉁䅁䅁兂䅁䅁䅍䅄䅁䅁䅕䅁䅁䝁确歔䭅䭁䅕䅁䭁䕁䄰䅁䭁䅁䉣䅁䉁䅁䅁允䅁䅁䅣䅁䅁䍁䍄唵䵁䅉䅅䅁䙁䅁䅁睁䵁䅁䅁兂䅁䅁䅁㙲偒兑䅯杵䅁䅁䅯䅎䅁䅁䅯睂䅅䅁䅅䅁䉁䅁䅁兂䅁䥁浃爯ぢ兑杷允䅁䅁䅕䅁䑁䅁䅷䅁䙁䅁䅁䅁䅄倹䅴权畄䅁䅁权癁䅁䅁权䡁允䅁允䅁䅁䅅䅁䙁䅁䅁䅁䅁䅁䅁䍄䉁䅁䅁兂䅁䅁䅍䅄䅁䅁䅕䅁䅁䙁睳ご䭅䱁䅍䅁䭁䕁䅕䅁䭁䅁䉣䅁䉁䅁䅁允䅁䅁䅕搸㘸硱畐步䵉䅉䅅䅁䙁䅁䅁睁䵁䅁䅁兂䅁䅁䅃䝑偖兑䅯䄴䅁䅁䅯免䅁䅁䅯睂䅅䅁䅅䅁䉁䅁䅁兂䅁䅁䅁䅁䅁䅁杷允䅁䅁䅕䅁䑁䅁䅷䅁䙁䅁䅁䅁灂唸䈵权楃䅁䅁权䑂䅁䅁权䡁允䅁允䅁䅁䅅䅁䙁䵁㑄䴷啅浲䍰䍄䉁䅁䅁兂䅁䅁䅍䅄䅁䅁䅕䅁䅁䝁确歔䭅䩁䅙䅁䭁䅁䅍䅁䭁䅁䉣䅁䉁䅁䅁允䅁䅁䅕䱨楢䤴䥱䕍䵉䅉䅅䅁䙁䅁䅁睁䵁䅁䅁兂䅁䅁䅁䵙㝲䅑䅯䅵䅁䅁䅯睒䅁䅁䅯睂䅅䅁䅅䅁䉁䅁䅁兂䍁ぢ浡坙ㅕ䅑杷允䅁䅁䅕䅁䑁䅁䅷䅁䙁䅁䅁䅁灂唸䈵权汃䅁䅁权䑁䅁䅁权䡁允䅁允䅁䅁䅅䅁䡁䅁䅁䅁杂效䅚䍄䉁䅁䅁兂䅁䅁䅍䅄䅁䅁䅕䅁䅁佁䉃䔫䭁䭁䅕䅁䭁䍁䅷䅁䭁䅁䉣䅁䉁䅁䅁允䅁䅁䅣䅁䅁䵁㙁䔴䵁䅉䅅䅁䙁䅁䅁睁䵁䅁䅁兂䅁䅁䅁䵣㝲䅑䅯䄱䅁䅁䅯睎䅁䅁䅯睂䅅䅁䅅䅁䉁䅁䅁兂䅁䅁䅁䅁䅁䅁杷允䅁䅁䅕䅁䑁䅁䅷䅁䙁䅁䅁䅁乂ㅈ䉂权硃䅁䅁权䑂䅁䅁权䡁允䅁允䅁䅁䅅䅁䙁䡁祒兵剑失䍤䍄䉁䅁䅁兂䅁䅁䅍䅄䅁䅁䅕䅁䅁佁䉃䔫䭁䩁䅁䅁䭁䍁䄸䅁䭁䅁䉣䅁䉁䅁䅁允䅁䅁䅯权䅅䅁杷允䅁䅁䅕䅁䑁䅁䅷䅁䙁䅁䅁䅁杄晧䅨权权䅁䅁权睁䅁䅁权䡁允䅁允䅁䅁䅅䅁䙁䡁㍳㝓⽘祣䅚䍄䉁䅁䅁兂䅁䅁䅍䅄䅁䅁䅕䅁䅁䅁乓ご䭅佁䅷䅁䭁䕁䅧䅁䭁䅁䉣䅁䉁䅁䅁允䅁䅁䅕䅁䅁䅁䅁䅁䵁䅉䅅䅁䙁䅁䅁睁䵁䅁䅁兂䅁䅁䅃䝑偖兑䅯䄫䅁䅁䅯䅍䅁䅁䅯睂䅅䅁䅅䅁䉁䅁䅁兂䅁䅁䅁䅁䅁䅁杷允䅁䅁䅕䅁䑁䅁䅷䅁䙁䅁䅁䅁允晧䅨权獄䅁䅁权㕁䅁䅁权䡁允䅁允䅁䅁䅅䅁䙁䝁㝪㝬⼲倹⽯䍄䉁䅁䅁兂䅁䅁䅍䅄䅁䅁䅕䅁䅁佁䉃䔫䭁䭁䅍䅁䭁䑁䅁䅁䭁䅁䉣䅁䉁䅁䅁允䅁䅁䅕䅁䅁匲牺䕃䵉䅉䅅䅁䙁䅁䅁睁䵁䅁䅁兂䅁䅁䅁䤴㑈䅑䅯睯䅁䅁䅯免䅁䅁䅯睂䅅䅁䅅䅁䉁䅁䅁兂䅁䅁䉄畑䠴村杷允䅁䅁䅕䅁䑁䅁䅷䅁䙁䅁䅁䅁杄晧䅨权汃䅁䅁权硁䅁䅁权䡁允䅁允䅁䅁䅅䅁䡁䅁䅁䅁䅄⭷䅂䍄䉁䅁䅁兂䅁䅁䅍䅄䅁䅁䅕䅁䅁䙁睳ご䭅䱁䅍䅁䭁䑁䄰䅁䭁䅁䉣䅁䉁䅁䅁允䅁䅁䅕䅁䅁䅁䅁䅁䵁䅉䅅䅁䙁䅁䅁睁䵁䅁䅁兂䅁䅁䅁䤴㑈䅑䅯杯䅁䅁䅯杌䅁䅁䅯睂䅅䅁䅅䅁䉁䅁䅁兂䅁䥁䵄䐵㙳村杷允䅁䅁䅕䅁䑁䅁䅷䅁䙁䅁䅁䅁杄晧䅨权橃䅁䅁权畁䅁䅁权䡁允䅁允䅁䅁䅅䅁䙁䅁䅁䡁欶䅢䍚䍄䉁䅁䅁兂䅁䅁䅍䅄䅁䅁䅕䅁䅁䝁䭄〫䭁佁䅯䅁䭁䑁䄴䅁䭁䅁䉣䅁䉁䅁䅁允䅁䅁䅕圸䨸啲套稰䴸䅉䅅䅁䙁䅁䅁睁䵁䅁䅁兂䅁䅁䅁䤴㑈䅑䅯䅯䅁䅁䅯杍䅁䅁䅯睂䅅䅁䅅䅁䉁䅁䅁兂乁稳䘫䠯㌴䅑杷允䅁䅁䅕䅁䑁䅁䅷䅁䙁䅁䅁䅁杄晧䅨权坃䅁䅁权祁䅁䅁权䡁允䅁允䅁䅁䅅䅁䙁䅁䅁䩁⼵兎䍆䍄䉁䅁䅁兂䅁䅁䅍䅄䅁䅁䅕䅁䅁佁䉃䔫䭁䭁䅁䅁䭁䑁䅑䅁䭁䅁䉣䅁䉁䅁䅁允䅁䅁䅕塨卦癇㉨啋䵁䅉䅅䅁䙁䅁䅁睁䵁䅁䅁兂䅁䅁䅁䍉㕪䅑䅯朶䅁䅁䅯村䅁䅁䅯睂䅅䅁䅅䅁䉁䅁䅁兂䅁䅁䅁䅁䅁䅁杷允䅁䅁䅕䅁䑁䅁䅷䅁䙁䅁䅁䥁啂䙂䉂权兄䅁䅁权硁䅁䅁权䡁允䅁允䅁䅁䅅䅁䙁䅁䅁䅁䅁䅁䅁䍄䉁䅁䅁兂䅁䅁䅍䅄䅁䅁䅕䅁䅁佁䉃䔫䭁䭁䅍䅁䭁䑁䅑䅁䭁䅁䉣䅁䉁䅁䅁允䅁䅁䅕䅁䅁䱵楇啅䵉䅉䅅䅁䙁䅁䅁睁䵁䅁䅁兂䅁䅁䅁晡但兑䅯杴䅁䅁䅯睒䅁䅁䅯睂䅅䅁䅅䅁䉁䅁䅁兂睂塖㉱䄴〴村杷允䅁䅁䅕䅁䑁䅁䅷䅁䙁䅁䅁䅁杄晧䅨权坃䅁䅁权ぁ䅁䅁权䡁允䅁允䅁䅁䅅䅁䙁䅁䅁䕁呪硹䍎䍄䉁䅁䅁兂䅁䅁䅍䅄䅁䅁䅕䅁䅁䡁瑳ご䭅䱁䅧䅁䭁䍁䅷䅁䭁䅁䉣䅁䉁䅁䅁允䅁䅁䅕䅁䅁䅁䅁䅁䵁䅉䅅䅁䙁䅁䅁睁䵁䅁䅁兂䅁䅁䅁䤴㑈䅑䅯兰䅁䅁䅯䅎䅁䅁䅯睂䅅䅁䅅䅁䉁䅁䅁睂䅁䅁䅁䕷桺䅑杷允䅁䅁䅕䅁䑁䅁䅷䅁䙁䅁䅁䥁煂歌䈹权䭄䅁䅁权㕁䅁䅁权䡁允䅁允䅁䅁䅅䅁䙁䅁䅁䅁䅁䅁䅁䍄䉁䅁䅁兂䅁䅁䅍䅄䅁䅁䅕䅁䅁䕁昰䕕䭅䵁䅅䅁䭁䕁䅅䅁䭁䅁䉣䅁䉁䅁䅁允䅁䅁䅕啎剗祶䱅啇䵁䅉䅅䅁䙁䅁䅁睁䵁䅁䅁兂䅁䅁䅁䤴㑈䅑䅯杯䅁䅁䅯睍䅁䅁䅯睂䅅䅁䅅䅁䉁䅁䅁兂䅁䝁元㝒䡰村杷允䅁䅁䅕䅁䑁䅁䅷䅁䙁䅁䅁䥁䅂啚䈹权煄䅁䅁权⽁䅁䅁权䡁允䅁允䅁䅁䅅䅁䙁䅁䅁䅁䅁䅁䅁䍄䉁䅁䅁兂䅁䅁䅍䅄䅁䅁䅕䅁䅁佁䉃䔫䭁䩁䅙䅁䭁䑁䅍䅁䭁䅁䉣䅁䉁䅁䅁允䅁䅁䅕䅁䅁佄ㅓぅ䵉䅉䅅䅁䙁䅁䅁睁䵁䅁䅁兂䅁䅁䅁䤴㑈䅑䅯䅯䅁䅁䅯䅏䅁䅁䅯睂䅅䅁䅅䅁䉁䅁䅁兂煃け稫歩歙䅑杷允䅁䅁䅕䅁䑁䅁䅷䅁䙁䅁䅁䅁扂䕍䈹权乄䅁䅁权㥁䅁䅁权䡁允䅁允䅁䅁䅅䅁䙁䅁䅁䅁䅁䅁䅁䍄䉁䅁䅁兂䅁䅁䅍䅄䅁䅁䅕䅁䅁佁䉃䔫䭁䭁䅉䅁䭁䑁䅧䅁䭁䅁䉣䅁䉁䅁䅁允䅁䅁䅕䅁权畈塷歓䵉䅉䅅䅁䙁䅁䅁睁䵁䅁䅁兂䅁䅁䅁剔儹兑䅯朸䅁䅁䅯䅏䅁䅁䅯睂䅅䅁䅅䅁䉁䅁䅁兂䅁䅁䅁䅁䅁䅁杷允䅁䅁䅕䅁䑁䅁䅷䅁䙁䅁䅁䅁杄晧䅨权坃䅁䅁权㕁䅁䅁权䡁允䅁允䅁䅁䅅䅁䙁䅁䅁䵁睉䉏䍚䍄䉁䅁䅁兂䅁䅁䅍䅄䅁䅁䅕䅁䅁佁䉃䔫䭁䩁䅁䅁䭁䑁䅫䅁䭁䅁䉣䅁䉁䅁䅁允䅁䅁䅯权䅅䅁杷允䅁䅁䅕䅁䑁䅁䅷䅁䙁䅁䅁䅁杂癹䅴权㉃䅁䅁权㍁䅁䅁权䡁允䅁允䅁䅁䅅䅁䙁䅁䅁䅁䅁䅁䅁䍄䉁䅁䅁兂䅁䅁䅍䅄䅁䅁䅕䅁䅁佁䉃䔫䭁䩁䅙䅁䭁䑁䅯䅁䭁䅁䉣䅁䉁䅁䅁允䅁䅁䅕䅁䅁捒歵䕇䵉䅉䅅䅁䙁䅁䅁睁䵁䅁䅁兂䅁䅁䅁䤴㑈䅑䅯兰䅁䅁䅯杏䅁䅁䅯睂䅅䅁䅅䅁䉁䅁䅁睂䅁䅁䅁䅙楐䅑杷允䅁䅁䅕䅁䑁䅁䅷䅁䙁䅁䅁䅁杄晧䅨权元䅁䅁权㙁䅁䅁权䡁允䅁允䅁䅁䅅䅁䭁䅁䉯䅁䵁䅉䅅䅁䙁䅁䅁睁䵁䅁䅁兂䅁䅁䅁䤴㑈䅑䅯杯䅁䅁䅯睐䅁䅁䅯睂䅅䅁䅅䅁䉁䅁䅁兂䅁䍁䵂畍剚村杷允䅁䅁䅕䅁䑁䅁䅷䅁䙁䅁䅁䅁乃唰䈵权䉄䅁䅁权䙂䅁䅁权䡁允䅁允䅁䅁䅅䅁䙁䵁乶䑃㜯祄䅊䍄䉁䅁䅁兂䅁䅁䅍䅄䅁䅁䅕䅁䅁佁䉃䔫䭁佁䅧䅁䭁䑁䄴䅁䭁䅁䉣䅁䉁䅁䅁允䅁䅁䅕告丸晩欯啔䵁䅉䅅䅁䙁䅁䅁睁䵁䅁䅁兂䅁䅁䅁䵑㜳䅑䅯䄸䅁䅁䅯睒䅁䅁䅯睂䅅䅁䅅䅁䉁䅁䅁兂潁㌶㠯䡊㐰䅑杷允䅁䅁䅕䅁䑁䅁䅷䅁䙁䅁䅁䅁杄晧䅨权橃䅁䅁权⽁䅁䅁权䡁允䅁允䅁䅁䅅䅁䙁䅁䅁䥑瀹積䍆䍄䉁䅁䅁兂䅁䅁䅍䅄䅁䅁䅕䅁䅁佁䉃䔫䭁䩁䅁䅁䭁䑁䅣䅁䭁䅁䉣䅁䉁䅁䅁允䅁䅁䅯权䅅䅁杷允䅁䅁䅕䅁䑁䅁䅷䅁䙁䅁䅁䅁杄晧䅨权汃䅁䅁权㝁䅁䅁权䡁允䅁允䅁䅁䅅䅁䡁䅁䅁䅁䅂佪䅊䍄䉁䅁䅁兂䅁䅁䅍䅄䅁䅁䅕䅁䅁佁䉃䔫䭁䭁䅍䅁䭁䑁䄰䅁䭁䅁䉣䅁䉁䅁䅁允䅁䅁䅕䅁䅁煍捧䕏䵉䅉䅅䅁䙁䅁䅁睁䵁䅁䅁兂䅁䅁䵄祑愲兑䅯朰䅁䅁䅯䅒䅁䅁䅯睂䅅䅁䅅䅁䉁䅁䅁兂䅁䅁䅁䅁䅁䅁杷允䅁䅁䅕䅁䑁䅁䅷䅁䙁䅁䅁䥁㝁啗䈹权ぃ䅁䅁权䍂䅁䅁权䡁允䅁允䅁䅁䅅䅁䙁䑁䠱㡳伸え䍰䍄䉁䅁䅁兂䅁䅁䅍䅄䅁䅁䅕䅁䅁佁䉃䔫䭁䩁䅁䅁䭁䑁䄰䅁䭁䅁䉣䅁䉁䅁䅁允䅁䅁䅯权䅅䅁杷允䅁䅁䅕䅁䑁䅁䅷䅁䙁䅁䅁䅁杄晧䅨权ぃ䅁䅁权㡁䅁䅁权䡁允䅁允䅁䅁䅅䅁䙁䅁䅁䕱扴㍴䍊䍄䉁䅁䅁兂䅁䅁䅍䅄䅁䅁䅕䅁䅁䭁欫ご䭅偁䅑䅁䭁䑁䅙䅁䭁䅁䉣䅁䉁䅁䅁允䅁䅁䅕䱊剦潙奈ぉ䵁䅉䅅䅁䙁䅁䅁睁䵁䅁䅁兂䅁䅁䅁䤴㑈䅑䅯䅯䅁䅁䅯李䅁䅁䅯睂䅅䅁䅅䅁䉁䅁䅁兂㡄䵹㤴扣稸䅑杷允䅁䅁䅕䅁䑁䅁䅷䅁䙁䅁䅁䅁䕁啪䈹权い䅁䅁权㉁䅁䅁权䡁允䅁允䅁䅁䅅䅁䙁䅁䅁䅁䅁䅁䅁䍄䉁䅁䅁兂䅁䅁䅍䅄䅁䅁䅕䅁䅁佁䉃䔫䭁䭁䅉䅁䭁䕁䅅䅁䭁䅁䉣䅁䉁䅁䅁允䅁䅁䅕䅁允㉧⽃䕙䵉䅉䅅䅁䙁䅁䅁睁䵁䅁䅁兂䅁䅁䅁䵑㜳䅑䅯杴䅁䅁䅯䅐䅁䅁䅯睂䅅䅁䅅䅁䉁䅁䅁兂䅁䭁敃慸䘵村杷允䅁䅁䅕䅁䑁䅁䅷䅁䙁䅁䅁䅁䅄倹䅴权畄䅁䅁权䵂䅁䅁权䡁允䅁允䅁䅁䅅䅁䙁䕁㠳䉪⽉は䅨䍄䉁䅁䅁兂䅁䅁䅍䅄䅁䅁䅕䅁䅁䭁欫ご䭅䱁䅙䅁䭁䕁䅑䅁䭁䅁䉣䅁䉁䅁䅁允䅁䅁䅕允㑃楌乢が䵉䅉䅅䅁䙁䅁䅁睁䵁䅁䅁兂䅁䅁䅁䡫㑢䅑䅯朹䅁䅁䅯兔䅁䅁䅯睂䅅䅁䅅䅁䉁䅁䅁兂䅁䅁䅁䅁䅁䅁杷允䅁䅁䅕䅁䑁䅁䅷䅁䙁䅁䅁䅁杄晧䅨权汃䅁䅁权䕂䅁䅁权䡁允䅁允䅁䅁䅅䅁䡁䅁䅁䅁权佣䅎䍄䉁䅁䅁兂䅁䅁䅍䅄䅁䅁䅕䅁䅁䡁䭄〫䭁䱁䅳䅁䭁䑁䅉䅁䭁䅁䉣䅁䉁䅁䅁允䅁䅁䅕䅁䅁䅁䅁䅁䵁䅉䅅䅁䙁䅁䅁睁䵁䅁䅁兂䅁䅁䅁䤴㑈䅑䅯杯䅁䅁䅯杒䅁䅁䅯睂䅅䅁䅅䅁䉁䅁䅁兂䅁䱁⽧券票村杷允䅁䅁䅕䅁䑁䅁䅷䅁䙁䅁䅁䥁啂䙂䉂权䑄䅁䅁权㍁䅁䅁权䡁允䅁允䅁䅁䅅䅁䙁䅁䅁䅁䅁䅁䅁䍄䉁䅁䅁兂䅁䅁䅍䅄䅁䅁䅕䅁䅁䑧婴ご䭅䱁䄰䅁䭁䍁䅷䅁䭁䅁䉣䅁䉁䅁䅁允䅁䅁䅕䅁䅁䅁䅁䅁䵁䅉䅅䅁䙁䅁䅁睁䵁䅁䅁兂䅁䅁䅁剔儹兑䅯朲䅁䅁䅯村䅁䅁䅯睂䅅䅁䅅䅁䉁䅁䅁兂䥃祸䭋佗婪睐杷允䅁䅁䅕䅁䑁䅁䅷䅁䙁䅁䅁䅁杄晧䅨权权䅁䅁权䡂䅁䅁权䡁允䅁允䅁䅁䅅䅁䙁䡁䩯杓㉺祴䅒䍄䉁䅁䅁兂䅁䅁䅍䅄䅁䅁䅕䅁䅁佁䉃䔫䭁䭁䅕䅁䭁䕁䅧䅁䭁䅁䉣䅁䉁䅁䅁允䅁䅁䅣䅁䅁䥁㕄〴䵁䅉䅅䅁䙁䅁䅁睁䵁䅁䅁兂䅁䅁䅁䤴㑈䅑䅯䅫䅁䅁䅯䅓䅁䅁䅯睂䅅䅁䅅䅁䉁䅁䅁权䭁允䅁䍄䉁䅁䅁兂䅁䅁䅍䅄䅁䅁䅕䅁䅁佁䉃䔫䭁䭁䅉䅁䭁䑁䅕䅁䭁䅁䉣䅁䉁䅁䅁允䅁䅁䅕䅁㑂湵牷此䵉䅉䅅䅁䙁䅁䅁睁䵁䅁䅁兂䅁䅁䅁䤴㑈䅑䅯杬䅁䅁䅯兎䅁䅁䅯睂䅅䅁䅅䅁䉁䅁䅁兂䅁䅁䅃⭢䑨村杷允䅁䅁䅕䅁䑁䅁䅷䅁䙁䅁䅁䅁杄晧䅨权楃䅁䅁权䵂䅁䅁权䡁允䅁允䅁䅁䅅䅁䙁䅁䅁䱷祬㍁䍰䍄䉁䅁䅁兂䅁䅁䅍䅄䅁䅁䅕䅁䅁佁䉃䔫䭁䩁䅙䅁䭁䕁䅷䅁䭁䅁䉣䅁䉁䅁䅁允䅁䅁䅕䅁杂㈷卡歒䵉䅉䅅䅁䙁䅁䅁睁䵁䅁䅁兂䅁䅁䅁䥂倱兑䅯䄴䅁䅁䅯兑䅁䅁䅯睂䅅䅁䅅䅁䉁䅁䅁兂䅁䅁䅁䅁䅁䅁杷允䅁䅁䅕䅁䑁䅁䅷䅁䙁䅁䅁䅁杄晧䅨权汃䅁䅁权䵂䅁䅁权䡁允䅁允䅁䅁䅅䅁䡁䅁䅁䅁杁佳䅒䍄䉁䅁䅁兂䅁䅁䅍䅄䅁䅁䅕䅁䅁佁䉃䔫䭁䩁䅁䅁䭁䕁䅷䅁䭁䅁䉣䅁䉁䅁䅁允䅁䅁䅯权䅅䅁杷允䅁䅁䅕䅁䑁䅁䅷䅁䙁䅁䅁䅁杄晧䅨权权䅁䅁权䙂䅁䅁权䡁允䅁允䅁䅁䅅䅁䙁佁楎由畃礱䅖䍄䉁䅁䅁兂䅁䅁䅍䅄䅁䅁䅕䅁䅁䝧畯ご䭅䭁䅫䅁䭁䑁䅷䅁䭁䅁䉣䅁䉁䅁䅁允䅁䅁䅯权䅅䅁杷允䅁䅁䅕䅁䑁䅁䅷䅁䙁䅁䅁䅁杄晧䅨权橃䅁䅁权䙂䅁䅁权䡁允䅁允䅁䅁䅅䅁䙁䅁䅁䥑砫ㅇ䍎䍄䉁䅁䅁兂䅁䅁䅍䅄䅁䅁䅕䅁䅁䙁坔歔䭅乁䅧䅁䭁䑁䅣䅁䭁䅁䉣䅁䉁䅁䅁允䅁䅁䅕敎攱䝷䭱䕄䵁䅉䅅䅁䙁䅁䅁睁䵁䅁䅁兂䅁䅁䵄祑愲兑䅯朸䅁䅁䅯睐䅁䅁䅯睂䅅䅁䅅䅁䉁䅁䅁兂䅁䅁䅁䅁䅁䅁杷允䅁䅁䅕䅁䑁䅁䅷䅁䙁䅁䅁䅁杄晧䅨权权䅁䅁权㡁䅁䅁权䡁允䅁允䅁䅁䅅䅁䙁䅁㕲䉥捩祦䅚䍄䉁䅁䅁兂䅁䅁䅍䅄䅁䅁䅕䅁䅁佁䉃䔫䭁䩁䅙䅁䭁䑁䅷䅁䭁䅁䉣䅁䉁䅁䅁允䅁䅁䅕䅁䅂睑硢歒䵉䅉䅅䅁䙁䅁䅁睁䵁䅁䅁兂䅁䅁䅁䵣㝲䅑䅯䅴䅁䅁䅯睒䅁䅁䅯睂䅅䅁䅅䅁䉁䅁䅁兂䅁䅁䅁䅁䅁䅁杷允䅁䅁䅕䅁䑁䅁䅷䅁䙁䅁䅁䅁䅂智䅴权癃䅁䅁权䉂䅁䅁权䡁允䅁允䅁䅁䅅䅁䙁䝁灺升䉮杙䅖䍄䉁䅁䅁兂䅁䅁䅍䅄䅁䅁䅕䅁䅁佁䉃䔫䭁䭁䅕䅁䭁䕁䅉䅁䭁䅁䉣䅁䉁䅁䅁允䅁䅁䅣䅁䅁䥁啃唵䵁䅉䅅䅁䙁䅁䅁睁䵁䅁䅁兂䅁䅁䅁䤴㑈䅑䅯䅫䅁䅁䅯村䅁䅁䅯睂䅅䅁䅅䅁䉁䅁䅁权䭁允䅁䍄䉁䅁䅁兂䅁䅁䅍䅄䅁䅁䅕䅁䅁佁䉃䔫䭁䱁䅯䅁䭁䑁䅕䅁䭁䅁䉣䅁䉁䅁䅁允䅁䅁䅕䅁䅁䝧漯け䵉䅉䅅䅁䙁䅁䅁睁䵁䅁䅁兂䅁䅁䅁㙲偒兑䅯典䅁䅁䅯杒䅁䅁䅯睂䅅䅁䅅䅁䉁䅁䅁兂䵃䕸捧䡵坍䅑杷允䅁䅁䅕䅁䑁䅁䅷䅁䙁䅁䅁䅁杄晧䅨权坃䅁䅁权乂䅁䅁权䡁允䅁允䅁䅁䅅䅁䙁䅁䅁䉉楫ぇ䍚䍄䉁䅁䅁兂䅁䅁䅍䅄䅁䅁䅕䅁䅁佁䉃䔫䭁䭁䅕䅁䭁䕁䄰䅁䭁䅁䉣䅁䉁䅁䅁允䅁䅁䅣䅁䅁䍁䍄唵䵁䅉䅅䅁䙁䅁䅁睁䵁䅁䅁兂䅁䅁䅁䥅㑈䅑䅯睰䅁䅁䅯睎䅁䅁䅯睂䅅䅁䅅䅁䉁䅁䅁权䭁允䅁䍄䉁䅁䅁兂䅁䅁䅍䅄䅁䅁䅕䅁䅁佁䉃䔫䭁䭁䅍䅁䭁䕁䅍䅁䭁䅁䉣䅁䉁䅁䅁允䅁䅁䅕䅁䅁琲啢歓䵉䅉䅅䅁䙁䅁䅁睁䵁䅁䅁兂䅁䅁䅁䤴㑈䅑䅯杬䅁䅁䅯睑䅁䅁䅯睂䅅䅁䅅䅁䉁䅁䅁兂䅁䭁摄橘䙚村杷允䅁䅁䅕䅁䑁䅁䅷䅁䙁䅁䅁䅁允晧䅨权灃䅁䅁权㕁䅁䅁权䡁允䅁允䅁䅁䅅䅁䭁䅁䉯䅁䵁䅉䅅䅁䙁䅁䅁睁䵁䅁䅁兂䅁䅁䅃䅖兒兑䅯朲䅁䅁䅯杒䅁䅁䅯睂䅅䅁䅅䅁䉁䅁䅁兂䅁䅁䅁䅁䅁䅁杷允䅁䅁䅕䅁䑁䅁䅷䅁䙁䅁䅁䥁煂歌䈹权䕁允䅁权畁䅁䅁权䡁允䅁允䅁䅁䅅䅁䙁䅁䅁䅁䅁䅁䅁䍄䉁䅁䅁兂䅁䅁䅍䅄䅁䅁䅕䅁䅁䑧婴ご䭅䱁䅧䅁䭁䑁䅣䅁䭁䅁䉣䅁䉁䅁䅁允䅁䅁䅕䅁䅁䅁䅁䅁䵁䅉䅅䅁䙁䅁䅁睁䵁䅁䅁兂䅁䅁䅁晡但兑䅯末䅁䅁䅯䅐䅁䅁䅯睂䅅䅁䅅䅁䉁䅁䅁兂浃潤畧䡨卬村杷允䅁䅁䅕䅁䑁䅁䅷䅁䙁䅁䅁䥁䅂啚䈹权硃䅁䅁权䍂䅁䅁权䡁允䅁允䅁䅁䅅䅁䙁䡁䕓乎扷䝵䌱䍄䉁䅁䅁兂䅁䅁䅍䅄䅁䅁䅕䅁䅁䉁䉃䔫䭁䱁䅙䅁䭁䑁䅉䅁䭁䅁䉣䅁䉁䅁䅁允䅁䅁䅕䅁䅁癅堷あ䵉䅉䅅䅁䙁䅁䅁睁䵁䅁䅁兂䅁䅁䅁䵯㝮䅑䅯睷䅁䅁䅯材䅁䅁䅯睂䅅䅁䅅䅁䉁䅁䅁兂䵂慨䥤瑍⽑䅑杷允䅁䅁䅕䅁䑁䅁䅷䅁䙁䅁䅁䅁权晹䅴权湃䅁䅁权㉁䅁䅁权䡁允䅁允䅁䅁䅅䅁䭁䅁䉯䅁䵁䅉䅅䅁䙁䅁䅁睁䵁䅁䅁兂䅁䅁䅁䵑㜳䅑䅯䄳䅁䅁䅯睁䅁䅁䅯睂䅅䅁䅅䅁䉁䅁䅁兂潁獃㥗摅睪睐杷允䅁䅁䅕䅁䑁䅁䅷䅁䙁䅁䅁䥁䅂啚䈹权㉃䅁䅁权畁䅁䅁权䡁允䅁允䅁䅁䅅䅁䙁䅁䅁䅁䅁䅁䅁䍄䉁䅁䅁兂䅁䅁䅍䅄䅁䅁䅕䅁䅁䍁潁唫䭁䱁䅧䅁䭁䑁䅷䅁䭁䅁䉣䅁䉁䅁䅁允䅁䅁䅕䅁䅁䅁䅁䅁䵁䅉䅅䅁䙁䅁䅁睁䵁䅁䅁兂䅁䅁䅁住佒兑䅯具䅁䅁䅯䅑䅁䅁䅯睂䅅䅁䅅䅁䉁䅁䅁兂䅁䅁䅁䅁䅁䅁杷允䅁䅁䅕䅁䑁䅁䅷䅁䙁䅁䅁䅁䅄倹䅴权湃䅁䅁权䵂䅁䅁权䡁允䅁允䅁䅁䅅䅁䭁䅁䉯䅁䵁䅉䅅䅁䙁䅁䅁睁䵁䅁䅁兂䅁䅁䅁乖佚兑䅯䄱䅁䅁䅯睓䅁䅁䅯睂䅅䅁䅅䅁䉁䅁䅁兂十焹煁硲具䅑杷允䅁䅁䅕䅁䑁䅁䅷䅁䙁䅁䅁䅁啂欱䈵权㉃䅁䅁权㥁䅁䅁权䡁允䅁允䅁䅁䅅䅁䙁䅁䅁䕧㙓橋䍰䍄䉁䅁䅁兂䅁䅁䅍䅄䅁䅁䅕䅁䅁䉁䉃䔫䭁䭁䅫䅁䭁䑁䅉䅁䭁䅁䉣䅁䉁䅁䅁允䅁䅁䅯权䅅䅁杷允䅁䅁䅕䅁䑁䅁䅷䅁䙁䅁䅁䅁㑁䔵䈵权㑄䅁䅁权㙁䅁䅁权䡁允䅁允䅁䅁䅅䅁䙁䅁䅁䅁䅁䅁䅁䍄䉁䅁䅁兂䅁䅁䅍䅄䅁䅁䅕䅁䅁䡁䭄〫䭁䱁䅙䅁䭁䑁䅍䅁䭁䅁䉣䅁䉁䅁䅁允䅁䅁䅕䅁䅁䅁䅁䅁䵁䅉䅅䅁䙁䅁䅁睁䵁䅁䅁兂䅁䅁䅁摪但兑䅯术䅁䅁䅯李䅁䅁䅯睂䅅䅁䅅䅁䉁䅁䅁兂䅁䅁䅁䅁䅁䅁杷允䅁䅁䅕䅁䑁䅁䅷䅁䙁䅁䅁䅁元癤䅨权㉃䅁䅁权㥁䅁䅁权䡁允䅁允䅁䅁䅅䅁䙁䅁䅁䅷䝨樹䍨䍄䉁䅁䅁兂䅁䅁䅍䅄䅁䅁䅕䅁䅁䵁い〫䭁䱁䅅䅁䭁䑁䅧䅁䭁䅁䉣䅁䉁䅁䅁允䅁䅁䅕䅁䅁䅁䅁䅁䵁䅉䅅䅁䙁䅁䅁睁䵁䅁䅁兂䅁䅁䅁䵙㝲䅑䅯䅴䅁䅁䅯睓䅁䅁䅯睂䅅䅁䅅䅁䉁䅁䅁兂啄敤氵敯摰村杷允䅁䅁䅕䅁䑁䅁䅷䅁䙁䅁䅁䥁䅂啚䈹权䅁允䅁权䥂䅁䅁权䡁允䅁允䅁䅁䅅䅁䭁䅁䉙䅁䵁䅉䅅䅁䙁䅁䅁睁䵁䅁䅁兂䅁䅁䅁剔儹兑䅯睳䅁䅁䅯杍䅁䅁䅯睂䅅䅁䅅䅁䉁䅁䅁兂䅁䅁䅁䅁䅁䅁杷允䅁䅁䅕䅁䑁䅁䅷䅁䙁䅁䅁䅁乃唰䈵权硃䅁䅁权䑂䅁䅁权䡁允䅁允䅁䅁䅅䅁䙁䅁䅁䅁䅁䅁䅁䍄䉁䅁䅁兂䅁䅁䅍䅄䅁䅁䅕䅁䅁䵁い〫䭁乁䅯䅁䭁䑁䅯䅁䭁䅁䉣䅁䉁䅁䅁允䅁䅁䅕䅁䅁䅁䅁䅁䵁䅉䅅䅁䙁䅁䅁睁䵁䅁䅁兂䅁䅁䅃偣佂兑䅯䅴䅁䅁䅯睑䅁䅁䅯睂䅅䅁䅅䅁䉁䅁䅁兂浂楌癮歱䘫村杷允䅁䅁䅕䅁䑁䅁䅷䅁䙁䅁䅁䅁䕁啪䈹权奄䅁䅁权䩂䅁䅁权䡁允䅁允䅁䅁䅅䅁䙁䅁䅁䅁䅁䅁䅁䍄䉁䅁䅁兂䅁䅁䅍䅄䅁䅁䅕䅁䅁䉁䉃䔫䭁䱁䅙䅁䭁䑁䅫䅁䭁䅁䉣䅁䉁䅁䅁允䅁䅁䅕䅁䅁䱃睗䕊䵉䅉䅅䅁䙁䅁䅁睁䵁䅁䅁兂䅁䅁䅁䵙㝲䅑䅯䄷䅁䅁䅯兏䅁䅁䅯睂䅅䅁䅅䅁䉁䅁䅁兂䅁䅁䅁䅁䅁䅁杷允䅁䅁䅕䅁䑁䅁䅷䅁䙁䅁䅁䥁睂䔸䈵权㉃䅁䅁权䥂䅁䅁权䡁允䅁允䅁䅁䅅䅁䙁䕁琵䕈䅘呷䍰䍄䉁䅁䅁兂䅁䅁䅍䅄䅁䅁䅕䅁䅁䉁䉃䔫䭁䱁䅅䅁䭁䑁䅉䅁䭁䅁䉣䅁䉁䅁䅁允䅁䅁䅕䅁䅂⭤桧く䵉䅉䅅䅁䙁䅁䅁睁䵁䅁䅁兂䅁䅁䅃䝑偖兑䅯关䅁䅁䅯䅓䅁䅁䅯睂䅅䅁䅅䅁䉁䅁䅁兂䅁䅁䅁䅁䅁䅁杷允䅁䅁䅕䅁䑁䅁䅷䅁䙁䅁䅁䅁元癤䅨权ぃ䅁䅁权畁䅁䅁权䡁允䅁允䅁䅁䅅䅁䙁䅁䅁䕷じ䕙䍎䍄䉁䅁䅁兂䅁䅁䅍䅄䅁䅁䅕䅁䅁䉁䉃䔫䭁䱁䅍䅁䭁䑁䅣䅁䭁䅁䉣䅁䉁䅁䅁允䅁䅁䅕䅁㑂䠯㡣す䵉䅉䅅䅁䙁䅁䅁睁䵁䅁䅁兂䅁䅁䅁䡫㑢䅑䅯䅴䅁䅁䅯睓䅁䅁䅯睂䅅䅁䅅䅁䉁䅁䅁兂䅁佁偸摋穤村杷允䅁䅁䅕䅁䑁䅁䅷䅁䙁䅁䅁䅁乂ㅈ䉂权佄䅁䅁权㉁䅁䅁权䡁允䅁允䅁䅁䅅䅁䙁䵁摎扬唷倲⽣䍄䉁䅁䅁兂䅁䅁䅍䅄䅁䅁䅕䅁䅁䕧求ご䭅偁䄴䅁䭁䅁䅍䅁䭁䅁䉣䅁䉁䅁䅁允䅁䅁䅕啰橹嘴愴啂䵉䅉䅅䅁䙁䅁䅁睁䵁䅁䅁兂䅁䅁䅁䥂倱兑䅯关䅁䅁䅯兑䅁䅁䅯睂䅅䅁䅅䅁䉁䅁䅁兂䅁䅁䅁䅁䅁䅁杷允䅁䅁䅕䅁䑁䅁䅷䅁䙁䅁䅁䅁允晧䅨权穃䅁䅁权㝁䅁䅁权䡁允䅁允䅁䅁䅅䅁䙁䅁䅁䱋塊䜸䍒䍄䉁䅁䅁兂䅁䅁䅍䅄䅁䅁䅕䅁䅁䉁䉃䔫䭁䭁䅳䅁䭁䑁䅉䅁䭁䅁䉣䅁䉁䅁䅁允䅁䅁䅯权䅅䅁杷允䅁䅁䅕䅁䑁䅁䅷䅁䙁䅁䅁䅁允晧䅨权穃䅁䅁权祁䅁䅁权䡁允䅁允䅁䅁䅅䅁䙁䅁䅁䙑煢啺䍖䍄䉁䅁䅁兂䅁䅁䅍䅄䅁䅁䅕䅁䅁䉁䉃䔫䭁䱁䅑䅁䭁䕁䅉䅁䭁䅁䉣䅁䉁䅁䅁允䅁䅁䅕䅁杂態朸步䵉䅉䅅䅁䙁䅁䅁睁䵁䅁䅁兂䅁䅁䅁䍉㕪䅑䅯睰䅁䅁䅯䅏䅁䅁䅯睂䅅䅁䅅䅁䉁䅁䅁权䭁允䅁䍄䉁䅁䅁兂䅁䅁䅍䅄䅁䅁䅕䅁䅁䙁睳ご䭅佁䅧䅁䭁䑁䅅䅁䭁䅁䉣䅁䉁䅁䅁允䅁䅁䅕䅁䅁䅁䅁䅁䵁䅉䅅䅁䙁䅁䅁睁䵁䅁䅁兂䅁䅁䅁㙲偒兑䅯睰䅁䅁䅯睐䅁䅁䅯睂䅅䅁䅅䅁䉁䅁䅁权䭁允䅁䍄䉁䅁䅁兂䅁䅁䅍䅄䅁䅁䅕䅁䅁䡧睄歔䭅䱁䅙䅁䭁䕁䄰䅁䭁䅁䉣䅁䉁䅁䅁允䅁䅁䅕潄灣䡴樵䕖䵉䅉䅅䅁䙁䅁䅁睁䵁䅁䅁兂䅁䅁䵄祑愲兑䅯睰䅁䅁䅯児䅁䅁䅯睂䅅䅁䅅䅁䉁䅁䅁权䭁允䅁䍄䉁䅁䅁兂䅁䅁䅍䅄䅁䅁䅕䅁䅁䕺瑍歭䭅䱁䅅䅁䭁䕁䅣䅁䭁䅁䉣䅁䉁䅁䅁允䅁䅁䅕䅁䅁䅁䅁䅁䵁䅉䅅䅁䙁䅁䅁睁䵁䅁䅁兂䅁䅁䅁䵯㝮䅑䅯共䅁䅁䅯材䅁䅁䅯睂䅅䅁䅅䅁䉁䅁䅁权䭁允䅁䍄䉁䅁䅁兂䅁䅁䅍䅄䅁䅁䅕䅁䅁䥁刳歔䭅䭁䅳䅁䭁䕁䅫䅁䭁䅁䉣䅁䉁䅁䅁允䅁䅁䅯权䅅䅁杷允䅁䅁䅕䅁䑁䅁䅷䅁䙁䅁䅁䅁灂唸䈵权ぃ䅁䅁权㙁䅁䅁权䡁允䅁允䅁䅁䅅䅁䙁䅁䅁䅁䅁䅁䅁䍄䉁䅁䅁兂䅁䅁䅍䅄䅁䅁䅕䅁䅁䭁欫ご䭅䱁䅧䅁䭁䕁䅑䅁䭁䅁䉣䅁䉁䅁䅁允䅁䅁䅕救婋䡴朵䕓䵁䅉䅅䅁䙁䅁䅁睁䵁䅁䅁兂䅁䅁䅁䵣㝲䅑䅯睳䅁䅁䅯睓䅁䅁䅯睂䅅䅁䅅䅁䉁䅁䅁兂䅁䵁䅃剂癨村杷允䅁䅁䅕䅁䑁䅁䅷䅁䙁䅁䅁䥁䅂啚䈹权灃䅁䅁权㉁䅁䅁权䡁允䅁允䅁䅁䅅䅁䭁䅁䉯䅁䵁䅉䅅䅁䙁䅁䅁睁䵁䅁䅁兂䅁䅁䅁䥅㑈䅑䅯共䅁䅁䅯睐䅁䅁䅯睂䅅䅁䅅䅁䉁䅁䅁权䭁允䅁䍄䉁䅁䅁兂䅁䅁䅍䅄䅁䅁䅕䅁䅁䕁乄〫䭁乁䅙䅁䭁䕁䅕䅁䭁䅁䉣䅁䉁䅁䅁允䅁䅁䅕獅剹䭏乶吹䴸䅉䅅䅁䙁䅁䅁睁䵁䅁䅁兂䅁䅁䵄祑愲兑䅯睳䅁䅁䅯杒䅁䅁䅯睂䅅䅁䅅䅁䉁䅁䅁兂䅁䅁䅁䅁䅁䅁杷允䅁䅁䅕䅁䑁䅁䅷䅁䙁䅁䅁䅁睂癹䅴权湃䅁䅁权䭂䅁䅁权䡁允䅁允䅁䅁䅅䅁䭁䅁䉯䅁䵁䅉䅅䅁䙁䅁䅁睁䵁䅁䅁兂䅁䅁䅁摪但兑䅯典䅁䅁䅯睓䅁䅁䅯睂䅅䅁䅅䅁䉁䅁䅁兂潃畎㙃㑰椸䅑杷允䅁䅁䅕䅁䑁䅁䅷䅁䙁䅁䅁䅁乃唰䈵权䍁允䅁权⽁䅁䅁权䡁允䅁允䅁䅁䅅䅁䙁䅁䅁䅁䅁䅁䅁䍄䉁䅁䅁兂䅁䅁䅍䅄䅁䅁䅕䅁䅁䙁睳ご䭅䭁䅳䅁䭁䕁䅑䅁䭁䅁䉣䅁䉁䅁䅁允䅁䅁䅯权䅅䅁杷允䅁䅁䅕䅁䑁䅁䅷䅁䙁䅁䅁䥁䅂啚䈹权㉃䅁䅁权㍁䅁䅁权䡁允䅁允䅁䅁䅅䅁䙁䅁䅁䅁䅁䅁䅁䍄䉁䅁䅁兂䅁䅁䅍䅄䅁䅁䅕䅁䅁䕧求ご䭅䵁䅳䅁䭁䑁䅙䅁䭁䅁䉣䅁䉁䅁䅁允䅁䅁䅕䅁䅁䅁䅁䅁䵁䅉䅅䅁䙁䅁䅁睁䵁䅁䅁兂䅁䅁䅃䅖兒兑䅯睱䅁䅁䅯李䅁䅁䅯睂䅅䅁䅅䅁䉁䅁䅁权䭁允䅁䍄䉁䅁䅁兂䅁䅁䅍䅄䅁䅁䅕䅁䅁䡧睄歔䭅䭁䅣䅁䭁䕁䅕䅁䭁䅁䉣䅁䉁䅁䅁允䅁䅁䅯权䅅䅁杷允䅁䅁䅕䅁䑁䅁䅷䅁䙁䅁䅁䅁允晧䅨权牃䅁䅁权ぁ䅁䅁权䡁允䅁允䅁䅁䅅䅁䭁䅁䉯䅁䵁䅉䅅䅁䙁䅁䅁睁䵁䅁䅁兂䅁䅁䅁晡但兑䅯杵䅁䅁䅯児䅁䅁䅯睂䅅䅁䅅䅁䉁䅁䅁兂剂剓佁䭗汫村杷允䅁䅁䅕䅁䑁䅁䅷䅁䙁䅁䅁䵁䑸婌䉰权㉃䅁䅁权獁䅁䅁权䡁允䅁允䅁䅁䅅䅁䙁䅁䅁䅁䅁䅁䅁䍄䉁䅁䅁兂䅁䅁䅍䅄䅁䅁䅕䅁䅁䭁欫ご䭅䱁䅍䅁䭁䕁䅣䅁䭁䅁䉣䅁䉁䅁䅁允䅁䅁䅕䕤橵祑剌つ䵉䅉䅅䅁䙁䅁䅁睁䵁䅁䅁兂䅁䅁䵄祑愲兑䅯杴䅁䅁䅯杓䅁䅁䅯睂䅅䅁䅅䅁䉁䅁䅁兂䅁䅁䅁䅁䅁䅁杷允䅁䅁䅕䅁䑁䅁䅷䅁䙁䅁䅁䅁乃唰䈵权灃䅁䅁权硁䅁䅁权䡁允䅁允䅁䅁䅅䅁䭁䅁䉯䅁䵁䅉䅅䅁䙁䅁䅁睁䵁䅁䅁兂䅁䅁䅁乖佚兑䅯睰䅁䅁䅯䅐䅁䅁䅯睂䅅䅁䅅䅁䉁䅁䅁权䭁允䅁䍄䉁䅁䅁兂䅁䅁䅍䅄䅁䅁䅕䅁䅁䕁乄〫䭁䱁䄰䅁䭁䕁䅳䅁䭁䅁䉣䅁䉁䅁䅁允䅁䅁䅕刱儶楪橆啕䵁䅉䅅䅁䙁䅁䅁睁䵁䅁䅁兂䅁䅁䅁摪但兑䅯朹䅁䅁䅯免䅁䅁䅯睂䅅䅁䅅䅁䉁䅁䅁兂䅁䅁䅁䅁䅁䅁杷允䅁䅁䅕䅁䑁䅁䅷䅁䙁䅁䅁䅁癃䕰䈹权牃䅁䅁权䥂䅁䅁权䡁允䅁允䅁䅁䅅䅁䭁䅁䉯䅁䵁䅉䅅䅁䙁䅁䅁睁䵁䅁䅁兂䅁䅁䅃䝑偖兑䅯䄳䅁䅁䅯兑䅁䅁䅯睂䅅䅁䅅䅁䉁䅁䅁兂䅁䅁䅁䅁䅁䅁杷允䅁䅁䅕䅁䑁䅁䅷䅁䙁䅁䅁䅁癃䕰䈹权穃䅁䅁权䕂䅁䅁权䡁允䅁允䅁䅁䅅䅁䙁䅁䅃㡄牙塈䍂䍄䉁䅁䅁兂䅁䅁䅍䅄䅁䅁䅕䅁䅁䙁坔歔䭅䱁䅍䅁䭁䑁䅯䅁䭁䅁䉣䅁䉁䅁䅁允䅁䅁䅕䅁元癁䈱歡䵉䅉䅅䅁䙁䅁䅁睁䵁䅁䅁兂䅁䅁䅁乖佚兑䅯睵䅁䅁䅯睐䅁䅁䅯睂䅅䅁䅅䅁䉁䅁䅁兂䅁䅁獄渹潉村杷允䅁䅁䅕䅁䑁䅁䅷䅁䙁䅁䅁䅁灂唸䈵权䍁允䅁权獁䅁䅁权䡁允䅁允䅁䅁䅅䅁䙁䅁䅁䅁䅁䅁䅁䍄䉁䅁䅁兂䅁䅁䅍䅄䅁䅁䅕䅁䅁䭁欫ご䭅䱁䅙䅁䭁䕁䅫䅁䭁䅁䉣䅁䉁䅁䅁允䅁䅁䅕潦啣䅧噡啑䵉䅉䅅䅁䙁䅁䅁睁䵁䅁䅁兂䅁䅁䅃䅖兒兑䅯䅴䅁䅁䅯睏䅁䅁䅯睂䅅䅁䅅䅁䉁䅁䅁兂䅁䅁䅁䅁䅁䅁杷允䅁䅁䅕䅁䑁䅁䅷䅁䙁䅁䅁䥁睂䔸䈵权灃䅁䅁权䑂䅁䅁权䡁允䅁允䅁䅁䅅䅁䭁䅁䉯䅁䵁䅉䅅䅁䙁䅁䅁睁䵁䅁䅁兂䅁䅁䅁䥅㑈䅑䅯共䅁䅁䅯睎䅁䅁䅯睂䅅䅁䅅䅁䉁䅁䅁权䭁允䅁䍄䉁䅁䅁兂䅁䅁䅍䅄䅁䅁䅕䅁䅁䅁乓ご䭅佁䅁䅁䭁䕁䅑䅁䭁䅁䉣䅁䉁䅁䅁允䅁䅁䅕䅁䅁䅁䅁䅁䵁䅉䅅䅁䙁䅁䅁睁䵁䅁䅁兂䅁䅁䅁乖佚兑䅯关䅁䅁䅯睍䅁䅁䅯睂䅅䅁䅅䅁䉁䅁䅁兂䅁䭁癄坂䝨村杷允䅁䅁䅕䅁䑁䅁䅷䅁䙁䅁䅁䥁㝁啗䈹权畄䅁䅁权睁䅁䅁权䡁允䅁允䅁䅁䅅䅁䙁䅁䅁䅁䅁䅁䅁䍄䉁䅁䅁兂䅁䅁䅍䅄䅁䅁䅕䅁䅁䝁确歔䭅䭁䅳䅁䭁䕁䅕䅁䭁䅁䉣䅁䉁䅁䅁允䅁䅁䅯权䅅䅁杷允䅁䅁䅕䅁䑁䅁䅷䅁䙁䅁䅁䅁㝂啌䈹权䭄䅁䅁权㉁䅁䅁权䡁允䅁允䅁䅁䅅䅁䙁䅁䅁䅁䅁䅁䅁䍄䉁䅁䅁兂䅁䅁䅍䅄䅁䅁䅕䅁䅁䉁䉃䔫䭁乁䅙䅁䭁䑁䅙䅁䭁䅁䉣䅁䉁䅁䅁允䅁䅁䅕獎䙋栳剺䕁䵁䅉䅅䅁䙁䅁䅁睁䵁䅁䅁兂䅁䅁䅃䅖兒兑䅯睰䅁䅁䅯睏䅁䅁䅯睂䅅䅁䅅䅁䉁䅁䅁权䭁允䅁䍄䉁䅁䅁兂䅁䅁䅍䅄䅁䅁䅕䅁䅁䝧畯ご䭅佁䅙䅁䭁䕁䅑䅁䭁䅁䉣䅁䉁䅁䅁允䅁䅁䅕䅁䅁䅁䅁䅁䵁䅉䅅䅁䙁䅁䅁睁䵁䅁䅁兂䅁䅁䵄祑愲兑䅯共䅁䅁䅯材䅁䅁䅯睂䅅䅁䅅䅁䉁䅁䅁权䭁允䅁䍄䉁䅁䅁兂䅁䅁䅍䅄䅁䅁䅕䅁䅁䉁䉃䔫䭁䭁䅣䅁䭁䑁䅍䅁䭁䅁䉣䅁䉁䅁䅁允䅁䅁䅯权䅅䅁杷允䅁䅁䅕䅁䑁䅁䅷䅁䙁䅁䅁䅁睂癹䅴权卄䅁䅁权㝁䅁䅁权䡁允䅁允䅁䅁䅅䅁䙁䅁䅁䅁䅁䅁䅁䍄䉁䅁䅁兂䅁䅁䅍䅄䅁䅁䅕䅁䅁䝁䭄〫䭁䱁䅑䅁䭁䕁䅙䅁䭁䅁䉣䅁䉁䅁䅁允䅁䅁䅕⼯䐯㉫⽋䕘䵉䅉䅅䅁䙁䅁䅁睁䵁䅁䅁兂䅁䅁䅃偣佂兑䅯䄳䅁䅁䅯睑䅁䅁䅯睂䅅䅁䅅䅁䉁䅁䅁兂桄ㅳ癖佩汮睐杷允䅁䅁䅕䅁䑁䅁䅷䅁䙁䅁䅁䅁乃唰䈵权㉃䅁䅁权䑁䅁䅁权䡁允䅁允䅁䅁䅅䅁䙁䅁䅁䱑啷䑏䍴䍄䉁䅁䅁兂䅁䅁䅍䅄䅁䅁䅕䅁䅁䡁瑳ご䭅䭁䅳䅁䭁䕁䅷䅁䭁䅁䉣䅁䉁䅁䅁允䅁䅁䅯权䅅䅁杷允䅁䅁䅕䅁䑁䅁䅷䅁䙁䅁䅁䅁啂欱䈵权硃䅁䅁权祁䅁䅁权䡁允䅁允䅁䅁䅅䅁䙁䅁䅁䅁䅁䅁䅁䍄䉁䅁䅁兂䅁䅁䅍䅄䅁䅁䅕䅁䅁䥁刳歔䭅䭁䅫䅁䭁䍁䄴䅁䭁䅁䉣䅁䉁䅁䅁允䅁䅁䅯权䅅䅁杷允䅁䅁䅕䅁䑁䅁䅷䅁䙁䅁䅁䵁䑸婌䉰权㑃䅁䅁权䕂䅁䅁权䡁允䅁允䅁䅁䅅䅁䙁䅁䅁䅁䅁䅁䅁䍄䉁䅁䅁兂䅁䅁䅍䅄䅁䅁䅕䅁䅁䉁䉃䔫䭁䱁䅅䅁䭁䑁䅧䅁䭁䅁䉣䅁䉁䅁䅁允䅁䅁䅕䅁䅄⽣摌䕖䵉䅉䅅䅁䙁䅁䅁睁䵁䅁䅁兂䅁䅁䅁㙲偒兑䅯朲䅁䅁䅯睌䅁䅁䅯睂䅅䅁䅅䅁䉁䅁䅁兂䅁䅁䅁䅁䅁䅁杷允䅁䅁䅕䅁䑁䅁䅷䅁䙁䅁䅁䵁䅃水䉂权卄䅁䅁权硁䅁䅁权䡁允䅁允䅁䅁䅅䅁䙁䅁䅁䅁䅁䅁䅁䍄䉁䅁䅁兂䅁䅁䅍䅄䅁䅁䅕䅁䅁䕁昰䕕䭅䱁䅅䅁䭁䑁䅍䅁䭁䅁䉣䅁䉁䅁䅁允䅁䅁䅕䅁䅁穵獺こ䵉䅉䅅䅁䙁䅁䅁睁䵁䅁䅁兂䅁䅁䅁䥅㑈䅑䅯睳䅁䅁䅯睐䅁䅁䅯睂䅅䅁䅅䅁䉁䅁䅁兂䅁䅁湨砸楸村杷允䅁䅁䅕䅁䑁䅁䅷䅁䙁䅁䅁䅁乃唰䈵权穃䅁䅁权㙁䅁䅁权䡁允䅁允䅁䅁䅅䅁䙁䅁䅁䅯䭷汪䍂䍄䉁䅁䅁兂䅁䅁䅍䅄䅁䅁䅕䅁䅁䝧畯ご䭅䭁䅫䅁䭁䕁䅳䅁䭁䅁䉣䅁䉁䅁䅁允䅁䅁䅯权䅅䅁杷允䅁䅁䅕䅁䑁䅁䅷䅁䙁䅁䅁䅁䕁啪䈹权穃䅁䅁权䡂䅁䅁权䡁允䅁允䅁䅁䅅䅁䙁䅁䅁䅁䅁䅁䅁䍄䉁䅁䅁兂䅁䅁䅍䅄䅁䅁䅕䅁䅁䭁欫ご䭅䱁䅯䅁䭁䕁䄰䅁䭁䅁䉣䅁䉁䅁䅁允䅁䅁䅕䡴㡗畍穔ざ䵉䅉䅅䅁䙁䅁䅁睁䵁䅁䅁兂䅁䅁䅁䡫㑢䅑䅯朷䅁䅁䅯兑䅁䅁䅯睂䅅䅁䅅䅁䉁䅁䅁兂畃䭙㉚䱆䑰䅑杷允䅁䅁䅕䅁䑁䅁䅷䅁䙁䅁䅁䥁啂䙂䉂权灃䅁䅁权䅂䅁䅁权䡁允䅁允䅁䅁䅅䅁䭁䅁䉯䅁䵁䅉䅅䅁䙁䅁䅁睁䵁䅁䅁兂䅁䅁䅁䥅㑈䅑䅯杁䅅䅁䅯兎䅁䅁䅯睂䅅䅁䅅䅁䉁䅁䅁兂⽃䕗娱慉䩁䅑杷允䅁䅁䅕䅁䑁䅁䅷䅁䙁䅁䅁䅁乃唰䈵权㉃䅁䅁权䍂䅁䅁权䡁允䅁允䅁䅁䅅䅁䙁䅁䅁䍁⭦呖䍚䍄䉁䅁䅁兂䅁䅁䅍䅄䅁䅁䅕䅁䅁䕧求ご䭅偁䅧䅁䭁䕁䅳䅁䭁䅁䉣䅁䉁䅁䅁允䅁䅁䅕䅁䅁䅁䅁䅁䵁䅉䅅䅁䙁䅁䅁睁䵁䅁䅁兂䅁䅁䅁乖佚兑䅯睱䅁䅁䅯䅏䅁䅁䅯睂䅅䅁䅅䅁䉁䅁䅁权䭁允䅁䍄䉁䅁䅁兂䅁䅁䅍䅄䅁䅁䅕䅁䅁䕧求ご䭅䭁䅣䅁䭁䑁䅯䅁䭁䅁䉣䅁䉁䅁䅁允䅁䅁䅯权䅅䅁杷允䅁䅁䅕䅁䑁䅁䅷䅁䙁䅁䅁䅁灂唸䈵权兄䅁䅁权䑁䅁䅁权䡁允䅁允䅁䅁䅅䅁䙁䱁杣焴剳穌䅂䍄䉁䅁䅁兂䅁䅁䅍䅄䅁䅁䅕䅁䅁䥷楄䕕䭅䭁䅣䅁䭁䑁䅍䅁䭁䅁䉣䅁䉁䅁䅁允䅁䅁䅯权䅅䅁杷允䅁䅁䅕䅁䑁䅁䅷䅁䙁䅁䅁䅁允晧䅨权湃䅁䅁权㑁䅁䅁权䡁允䅁允䅁䅁䅅䅁䭁䅁䉯䅁䵁䅉䅅䅁䙁䅁䅁睁䵁䅁䅁兂䅁䅁䅁䵯㝮䅑䅯睲䅁䅁䅯睐䅁䅁䅯睂䅅䅁䅅䅁䉁䅁䅁兂䅁䅁䅁䅁䅁䅁杷允䅁䅁䅕䅁䑁䅁䅷䅁䙁䅁䅁䅁啂欱䈵权兄䅁䅁权䥂䅁䅁权䡁允䅁允䅁䅁䅅䅁䙁䙁塅渳穚刵䅨䍄䉁䅁䅁兂䅁䅁䅍䅄䅁䅁䅕䅁䅁䝁䭄〫䭁䵁䅍䅁䭁䑁䅕䅁䭁䅁䉣䅁䉁䅁䅁允䅁䅁䅕瑄潯䙅䈯啎䵁䅉䅅䅁䙁䅁䅁睁䵁䅁䅁兂䅁䅁䅁偷㝔䅑䅯共䅁䅁䅯䅒䅁䅁䅯睂䅅䅁䅅䅁䉁䅁䅁权䭁允䅁䍄䉁䅁䅁兂䅁䅁䅍䅄䅁䅁䅕䅁䅁䝁䭄〫䭁䱁䅑䅁䭁䕁䅁䅁䭁䅁䉣䅁䉁䅁䅁允䅁䅁䅕䅁䅁䅁䅁䅁䵁䅉䅅䅁䙁䅁䅁睁䵁䅁䅁兂䅁䅁䅁䡫㑢䅑䅯杴䅁䅁䅯䅒䅁䅁䅯睂䅅䅁䅅䅁䉁䅁䅁兂䅁䥁杄㉨䐱村杷允䅁䅁䅕䅁䑁䅁䅷䅁䙁䅁䅁䅁乂ㅈ䉂权硃䅁䅁权畁䅁䅁权䡁允䅁允䅁䅁䅅䅁䙁䅁䅁䅁䅁䅁䅁䍄䉁䅁䅁兂䅁䅁䅍䅄䅁䅁䅕䅁䅁佁䉃䔫䭁䱁䅙䅁䭁䑁䅷䅁䭁䅁䉣䅁䉁䅁䅁允䅁䅁䅕䅁䅄橺坐歒䵉䅉䅅䅁䙁䅁䅁睁䵁䅁䅁兂䅁䅁䅁䵑㜳䅑䅯睲䅁䅁䅯䅏䅁䅁䅯睂䅅䅁䅅䅁䉁䅁䅁兂䅁䅁䅁䅁䅁䅁杷允䅁䅁䅕䅁䑁䅁䅷䅁䙁䅁䅁䅁䅂智䅴权灃䅁䅁权ぁ䅁䅁权䡁允䅁允䅁䅁䅅䅁䭁䅁䉯䅁䵁䅉䅅䅁䙁䅁䅁睁䵁䅁䅁兂䅁䅁䅃偣佂兑䅯关䅁䅁䅯児䅁䅁䅯睂䅅䅁䅅䅁䉁䅁䅁兂䅁䵁㙃兤側村杷允䅁䅁䅕䅁䑁䅁䅷䅁䙁䅁䅁䅁睂癹䅴权坄䅁䅁权䝂䅁䅁权䡁允䅁允䅁䅁䅅䅁䙁䅁䅁䅁䅁䅁䅁䍄䉁䅁䅁兂䅁䅁䅍䅄䅁䅁䅕䅁䅁䵁い〫䭁䱁䅍䅁䭁䕁䅧䅁䭁䅁䉣䅁䉁䅁䅁允䅁䅁䅕獴桶⼵㍌啧䵉䅉䅅䅁䙁䅁䅁睁䵁䅁䅁兂䅁䅁䅃䝑偖兑䅯朹䅁䅁䅯睎䅁䅁䅯睂䅅䅁䅅䅁䉁䅁䅁兂䅁䅁䅁䅁䅁䅁杷允䅁䅁䅕䅁䑁䅁䅷䅁䙁䅁䅁䵁䑸婌䉰权灃䅁䅁权乂䅁䅁权䡁允䅁允䅁䅁䅅䅁䭁䅁䉯䅁䵁䅉䅅䅁䙁䅁䅁睁䵁䅁䅁兂䅁䅁䅃楡倵兑䅯䄰䅁䅁䅯睍䅁䅁䅯睂䅅䅁䅅䅁䉁䅁䅁兂䅁䅁䅁䅁䅁䅁杷允䅁䅁䅕䅁䑁䅁䅷䅁䙁䅁䅁䅁䕁啪䈹权ぃ䅁䅁权䵂䅁䅁权䡁允䅁允䅁䅁䅅䅁䙁䅁䅁䅁䅁䅁䅁䍄䉁䅁䅁兂䅁䅁䅍䅄䅁䅁䅕䅁䅁䥁刳歔䭅䭁䅫䅁䭁䕁䅳䅁䭁䅁䉣䅁䉁䅁䅁允䅁䅁䅯权䅅䅁杷允䅁䅁䅕䅁䑁䅁䅷䅁䙁䅁䅁䅁允晧䅨权穃䅁䅁权䭂䅁䅁权䡁允䅁允䅁䅁䅅䅁䙁䅁䅁汌呄奴䍆䍄䉁䅁䅁兂䅁䅁䅍䅄䅁䅁䅕䅁䅁䝁确歔䭅䵁䅍䅁䭁䕁䅑䅁䭁䅁䉣䅁䉁䅁䅁允䅁䅁䅕䅁䅁䅁䅁䅁䵁䅉䅅䅁䙁䅁䅁睁䵁䅁䅁兂䅁䅁䅁䥅㑈䅑䅯共䅁䅁䅯䅏䅁䅁䅯睂䅅䅁䅅䅁䉁䅁䅁权䭁允䅁䍄䉁䅁䅁兂䅁䅁䅍䅄䅁䅁䅕䅁䅁䙁睳ご䭅佁䅯䅁䭁䕁䅯䅁䭁䅁䉣䅁䉁䅁䅁允䅁䅁䅕挫伹偄杣䑳䴸䅉䅅䅁䙁䅁䅁睁䵁䅁䅁兂䅁䅁䅁䥅㑈䅑䅯睱䅁䅁䅯䅏䅁䅁䅯睂䅅䅁䅅䅁䉁䅁䅁权䭁允䅁䍄䉁䅁䅁兂䅁䅁䅍䅄䅁䅁䅕䅁䅁䵁い〫䭁佁䅯䅁䭁䑁䅑䅁䭁䅁䉣䅁䉁䅁䅁允䅁䅁䅕䅁䅁䅁䅁䅁䵁䅉䅅䅁䙁䅁䅁睁䵁䅁䅁兂䅁䅁䅁剔儹兑䅯睳䅁䅁䅯児䅁䅁䅯睂䅅䅁䅅䅁䉁䅁䅁兂䅁䵁奐ず湨村杷允䅁䅁䅕䅁䑁䅁䅷䅁䙁䅁䅁䵁䑸婌䉰权硃䅁䅁权㉁䅁䅁权䡁允䅁允䅁䅁䅅䅁䙁䅁䅁䅁䅁䅁䅁䍄䉁䅁䅁兂䅁䅁䅍䅄䅁䅁䅕䅁䅁䉁䉃䔫䭁䱁䅍䅁䭁䑁䅧䅁䭁䅁䉣䅁䉁䅁䅁允䅁䅁䅕䅁㑁桍㙈啙䵉䅉䅅䅁䙁䅁䅁睁䵁䅁䅁兂䅁䅁䅁䵙㝲䅑䅯杴䅁䅁䅯睁䅁䅁䅯睂䅅䅁䅅䅁䉁䅁䅁兂牂䜷㙳㡇礰村杷允䅁䅁䅕䅁䑁䅁䅷䅁䙁䅁䅁䅁㝂啌䈹权㡄䅁䅁权䅂䅁䅁权䡁允䅁允䅁䅁䅅䅁䙁䅁䅁䅁䅁䅁䅁䍄䉁䅁䅁兂䅁䅁䅍䅄䅁䅁䅕䅁䅁䩁㉂䔫䭁䱁䅑䅁䭁䑁䅉䅁䭁䅁䉣䅁䉁䅁䅁允䅁䅁䅕䅁䅄硪㑺け䵉䅉䅅䅁䙁䅁䅁睁䵁䅁䅁兂䅁䅁䅁䥅㑈䅑䅯睱䅁䅁䅯睑䅁䅁䅯睂䅅䅁䅅䅁䉁䅁䅁权䭁允䅁䍄䉁䅁䅁兂䅁䅁䅍䅄䅁䅁䅕䅁䅁䉁䉃䔫䭁䱁䅙䅁䭁䑁䅧䅁䭁䅁䉣䅁䉁䅁䅁允䅁䅁䅕䅁䅁呧歸啊䵉䅉䅅䅁䙁䅁䅁睁䵁䅁䅁兂䅁䅁䅁䵙㝲䅑䅯䄷䅁䅁䅯杌䅁䅁䅯睂䅅䅁䅅䅁䉁䅁䅁兂䅁䅁䅁䅁䅁䅁杷允䅁䅁䅕䅁䑁䅁䅷䅁䙁䅁䅁䥁㝁啗䈹权㥃䅁䅁权㡁䅁䅁权䡁允䅁允䅁䅁䅅䅁䙁佁⭈嘸䄯䝘䅤䍄䉁䅁䅁兂䅁䅁䅍䅄䅁䅁䅕䅁䅁䭁䩄〫䭁䭁䅣䅁䭁䕁䅣䅁䭁䅁䉣䅁䉁䅁䅁允䅁䅁䅯权䅅䅁杷允䅁䅁䅕䅁䑁䅁䅷䅁䙁䅁䅁䥁睂䔸䈵权兄䅁䅁权䱂䅁䅁权䡁允䅁允䅁䅁䅅䅁䙁乁ㅓ婍兓穎䅆䍄䉁䅁䅁兂䅁䅁䅍䅄䅁䅁䅕䅁䅁䥷楄䕕䭅䱁䅙䅁䭁䕁䅑䅁䭁䅁䉣䅁䉁䅁䅁允䅁䅁䅕䅁䅁䅁䅁䅁䵁䅉䅅䅁䙁䅁䅁睁䵁䅁䅁兂䅁䅁䅁䥅㑈䅑䅯睰䅁䅁䅯兏䅁䅁䅯睂䅅䅁䅅䅁䉁䅁䅁权䭁允䅁䍄䉁䅁䅁兂䅁䅁䅍䅄䅁䅁䅕䅁䅁䙁坔歔䭅偁䄴䅁䭁䑁䅧䅁䭁䅁䉣䅁䉁䅁䅁允䅁䅁䅕䅁䅁䅁䅁䅁䵁䅉䅅䅁䙁䅁䅁睁䵁䅁䅁兂䅁䅁䅁乖佚兑䅯朹䅁䅁䅯児䅁䅁䅯睂䅅䅁䅅䅁䉁䅁䅁兂䅁䅁䅁䅁䅁䅁杷允䅁䅁䅕䅁䑁䅁䅷䅁䙁䅁䅁䅁灂唸䈵权睄䅁䅁权㝁䅁䅁权䡁允䅁允䅁䅁䅅䅁䙁䅁䅁䅁䅁䅁䅁䍄䉁䅁䅁兂䅁䅁䅍䅄䅁䅁䅕䅁䅁䵁い〫䭁䭁䅳䅁䭁䍁䅷䅁䭁䅁䉣䅁䉁䅁䅁允䅁䅁䅯权䅅䅁杷允䅁䅁䅕䅁䑁䅁䅷䅁䙁䅁䅁䥁煂歌䈹权⽃䅁䅁权癁䅁䅁权䡁允䅁允䅁䅁䅅䅁䙁䅁䅁䅁䅁䅁䅁䍄䉁䅁䅁兂䅁䅁䅍䅄䅁䅁䅕䅁䅁䕺瑍歭䭅䱁䅙䅁䭁䕁䅅䅁䭁䅁䉣䅁䉁䅁䅁允䅁䅁䅕䅁䅁䅁䅁䅁䵁䅉䅅䅁䙁䅁䅁睁䵁䅁䅁兂䅁䅁䅃偣佂兑䅯共䅁䅁䅯杒䅁䅁䅯睂䅅䅁䅅䅁䉁䅁䅁权䭁允䅁䍄䉁䅁䅁兂䅁䅁䅍䅄䅁䅁䅕䅁䅁䙁坔歔䭅䵁䄰䅁䭁䕁䅉䅁䭁䅁䉣䅁䉁䅁䅁允䅁䅁䅕晑㍚䥉倷歆䵁䅉䅅䅁䙁䅁䅁睁䵁䅁䅁兂䅁䅁䅃楡倵兑䅯䅴䅁䅁䅯兎䅁䅁䅯睂䅅䅁䅅䅁䉁䅁䅁兂䙁儯䰫癇灙村杷允䅁䅁䅕䅁䑁䅁䅷䅁䙁䅁䅁䥁䅂啚䈹权畄䅁䅁权㙁䅁䅁权䡁允䅁允䅁䅁䅅䅁䙁䅁䅁䅁䅁䅁䅁䍄䉁䅁䅁兂䅁䅁䅍䅄䅁䅁䅕䅁䅁䝧畯ご䭅䱁䅑䅁䭁䕁䅉䅁䭁䅁䉣䅁䉁䅁䅁允䅁䅁䅕乃汨欵嘷䕐䵉䅉䅅䅁䙁䅁䅁睁䵁䅁䅁兂䅁䅁䅁䥅㑈䅑䅯睱䅁䅁䅯兏䅁䅁䅯睂䅅䅁䅅䅁䉁䅁䅁权䭁允䅁䍄䉁䅁䅁兂䅁䅁䅍䅄䅁䅁䅕䅁䅁䡁瑳ご䭅䱁䅍䅁䭁䑁䄴䅁䭁䅁䉣䅁䉁䅁䅁允䅁䅁䅕䝇䰷㜲㥲つ䵉䅉䅅䅁䙁䅁䅁睁䵁䅁䅁兂䅁䅁䅁䵙㝲䅑䅯关䅁䅁䅯材䅁䅁䅯睂䅅䅁䅅䅁䉁䅁䅁兂湃畸串䕤奬村杷允䅁䅁䅕䅁䑁䅁䅷䅁䙁䅁䅁䅁䅄倹䅴权穃䅁䅁权癁䅁䅁权䡁允䅁允䅁䅁䅅䅁䙁䅁䅁䅁䅁䅁䅁䍄䉁䅁䅁兂䅁䅁䅍䅄䅁䅁䅕䅁䅁䡧睄歔䭅䭁䅫䅁䭁䕁䅫䅁䭁䅁䉣䅁䉁䅁䅁允䅁䅁䅯权䅅䅁杷允䅁䅁䅕䅁䑁䅁䅷䅁䙁䅁䅁䅁乂ㅈ䉂权敄䅁䅁权ぁ䅁䅁权䡁允䅁允䅁䅁䅅䅁䙁䅁䅁䅁䅁䅁䅁䍄䉁䅁䅁兂䅁䅁䅍䅄䅁䅁䅕䅁䅁䙧䕑䕕䭅䱁䄰䅁䭁䑁䅷䅁䭁䅁䉣䅁䉁䅁䅁允䅁䅁䅕氲獯煆䱕䕖䵁䅉䅅䅁䙁䅁䅁睁䵁䅁䅁兂䅁䅁䅁剔儹兑䅯关䅁䅁䅯䅔䅁䅁䅯睂䅅䅁䅅䅁䉁䅁䅁兂偃乃呏割㘱村杷允䅁䅁䅕䅁䑁䅁䅷䅁䙁䅁䅁䵁䅃水䉂权䅁允䅁权獁䅁䅁权䡁允䅁允䅁䅁䅅䅁䭁䑁䈸䅁䵁䅉䅅䅁䙁䅁䅁睁䵁䅁䅁兂䅁䅁䅁䥅㑈䅑䅯睰䅁䅁䅯杏䅁䅁䅯睂䅅䅁䅅䅁䉁䅁䅁权䭁允䅁䍄䉁䅁䅁兂䅁䅁䅍䅄䅁䅁䅕䅁䅁䡧睄歔䭅䵁䅧䅁䭁䕁䄰䅁䭁䅁䉣䅁䉁䅁䅁允䅁䅁䅕祳䱵牑䕎え䵉䅉䅅䅁䙁䅁䅁睁䵁䅁䅁兂䅁䅁䅁䵑㜳䅑䅯䄵䅁䅁䅯睑䅁䅁䅯睂䅅䅁䅅䅁䉁䅁䅁兂塁扌㝍獵䥯䅑杷允䅁䅁䅕䅁䑁䅁䅷䅁䙁䅁䅁䵁䑸婌䉰权㑃䅁䅁权㥁䅁䅁权䡁允䅁允䅁䅁䅅䅁䙁䅁䅁䅁䅁䅁䅁䍄䉁䅁䅁兂䅁䅁䅍䅄䅁䅁䅕䅁䅁䍁潁唫䭁䱁䅅䅁䭁䕁䄰䅁䭁䅁䉣䅁䉁䅁䅁允䅁䅁䅕䅁䅁䅁䅁䅁䵁䅉䅅䅁䙁䅁䅁睁䵁䅁䅁兂䅁䅁䅁穗偂兑䅯睳䅁䅁䅯䅑䅁䅁䅯睂䅅䅁䅅䅁䉁䅁䅁兂䅁䅁䅁䅁䅁䅁杷允䅁䅁䅕䅁䑁䅁䅷䅁䙁䅁䅁䅁允晧䅨权灃䅁䅁权㙁䅁䅁权䡁允䅁允䅁䅁䅅䅁䭁䅁䉯䅁䵁䅉䅅䅁䙁䅁䅁睁䵁䅁䅁兂䅁䅁䅁䤴㑈䅑䅯䄲䅁䅁䅯兏䅁䅁䅯睂䅅䅁䅅䅁䉁䅁䅁兂呁ㅑ獬橘剉䅑杷允䅁䅁䅕䅁䑁䅁䅷䅁䙁䅁䅁䅁灂唸䈵权⽃䅁䅁权䍂䅁䅁权䡁允䅁允䅁䅁䅅䅁䙁䱁䑪獹㥭欷䌵䍄䉁䅁䅁兂䅁䅁䅍䅄䅁䅁䅕䅁䅁䉁䉃䔫䭁䱁䅍䅁䭁䑁䅯䅁䭁䅁䉣䅁䉁䅁䅁允䅁䅁䅕䅁䅂呔ど歙䵉䅉䅅䅁䙁䅁䅁睁䵁䅁䅁兂䅁䅁䅁偷㝔䅑䅯睳䅁䅁䅯睐䅁䅁䅯睂䅅䅁䅅䅁䉁䅁䅁兂䅁䅁䅁䅁䅁䅁杷允䅁䅁䅕䅁䑁䅁䅷䅁䙁䅁䅁䅁㝂啌䈹权ぃ䅁䅁权䅂䅁䅁权䡁允䅁允䅁䅁䅅䅁䙁䅁䅁䅁䅁䅁䅁䍄䉁䅁䅁兂䅁䅁䅍䅄䅁䅁䅕䅁䅁䡁瑳ご䭅䅁䉉䅁䭁䑁䄰䅁䭁䅁䉣䅁䉁䅁䅁允䅁䅁䅕䅁䅁䅁䅁䅁䵁䅉䅅䅁䙁䅁䅁睁䵁䅁䅁兂䅁䅁䅁䤴㑈䅑䅯共䅁䅁䅯兓䅁䅁䅯睂䅅䅁䅅䅁䉁䅁䅁权䭁允䅁䍄䉁䅁䅁兂䅁䅁䅍䅄䅁䅁䅕䅁䅁䍁潁唫䭁偁䅉䅁䭁䑁䅧䅁䭁䅁䉣䅁䉁䅁䅁允䅁䅁䅕䅁䅁䅁䅁䅁䵁䅉䅅䅁䙁䅁䅁睁䵁䅁䅁兂䅁䅁䅁䥅㑈䅑䅯䅴䅁䅁䅯杏䅁䅁䅯睂䅅䅁䅅䅁䉁䅁䅁兂䅁䕁塃䑱噎村杷允䅁䅁䅕䅁䑁䅁䅷䅁䙁䅁䅁䥁煂歌䈹权㝃䅁䅁权獁䅁䅁权䡁允䅁允䅁䅁䅅䅁䙁䅁䅁䅁䅁䅁䅁䍄䉁䅁䅁兂䅁䅁䅍䅄䅁䅁䅕䅁䅁䙁坔歔䭅䱁䅅䅁䭁䑁䅳䅁䭁䅁䉣䅁䉁䅁䅁允䅁䅁䅕䅁睃奌晱し䵉䅉䅅䅁䙁䅁䅁睁䵁䅁䅁兂䅁䅁䅁䵙㝲䅑䅯具䅁䅁䅯䅓䅁䅁䅯睂䅅䅁䅅䅁䉁䅁䅁兂䱁䜲⽒䑷䕑䅑杷允䅁䅁䅕䅁䑁䅁䅷䅁䙁䅁䅁䅁䕁啪䈹权ぃ䅁䅁权䭂䅁䅁权䡁允䅁允䅁䅁䅅䅁䙁䙁穵婊娸䕤䍆䍄䉁䅁䅁兂䅁䅁䅍䅄䅁䅁䅕䅁䅁䉁䉃䔫䭁䱁䅙䅁䭁䑁䅯䅁䭁䅁䉣䅁䉁䅁䅁允䅁䅁䅕䅁䅁牎瑍歊䵉䅉䅅䅁䙁䅁䅁睁䵁䅁䅁兂䅁䅁䅁住佒兑䅯睰䅁䅁䅯䅔䅁䅁䅯睂䅅䅁䅅䅁䉁䅁䅁权䭁允䅁䍄䉁䅁䅁兂䅁䅁䅍䅄䅁䅁䅕䅁䅁䙧䕑䕕䭅偁䅑䅁䭁䑁䅳䅁䭁䅁䉣䅁䉁䅁䅁允䅁䅁䅕䅁䅁䅁䅁䅁䵁䅉䅅䅁䙁䅁䅁睁䵁䅁䅁兂䅁䅁䅁晡但兑䅯朳䅁䅁䅯睑䅁䅁䅯睂䅅䅁䅅䅁䉁䅁䅁兂㑃㙱䉈㑥䭕䅑杷允䅁䅁䅕䅁䑁䅁䅷䅁䙁䅁䅁䥁啂䙂䉂权㉃䅁䅁权䝂䅁䅁权䡁允䅁允䅁䅁䅅䅁䙁䅁䅁䅁䅁䅁䅁䍄䉁䅁䅁兂䅁䅁䅍䅄䅁䅁䅕䅁䅁䥁刳歔䭅䭁䅳䅁䭁䑁䅍䅁䭁䅁䉣䅁䉁䅁䅁允䅁䅁䅯权䅅䅁杷允䅁䅁䅕䅁䑁䅁䅷䅁䙁䅁䅁䅁乃唰䈵权䉄䅁䅁权睁䅁䅁权䡁允䅁允䅁䅁䅅䅁䙁䅁䅁䅁䅁䅁䅁䍄䉁䅁䅁兂䅁䅁䅍䅄䅁䅁䅕䅁䅁䭁欫ご䭅䭁䅫䅁䭁䑁䅣䅁䭁䅁䉣䅁䉁䅁䅁允䅁䅁䅯权䅅䅁杷允䅁䅁䅕䅁䑁䅁䅷䅁䙁䅁䅁䵁䑸婌䉰权坄䅁䅁权⭁䅁䅁权䡁允䅁允䅁䅁䅅䅁䙁䅁䅁䅁䅁䅁䅁䍄䉁䅁䅁兂䅁䅁䅍䅄䅁䅁䅕䅁䅁䥷楄䕕䭅䱁䅅䅁䭁䑁䅧䅁䭁䅁䉣䅁䉁䅁䅁允䅁䅁䅕䅁䅁䅁䅁䅁䵁䅉䅅䅁䙁䅁䅁睁䵁䅁䅁兂䅁䅁䅁䡫㑢䅑䅯共䅁䅁䅯兏䅁䅁䅯睂䅅䅁䅅䅁䉁䅁䅁权䭁允䅁䍄䉁䅁䅁兂䅁䅁䅍䅄䅁䅁䅕䅁䅁䝁䭄〫䭁䱁䅍䅁䭁䑁䅉䅁䭁䅁䉣䅁䉁䅁䅁允䅁䅁䅕䅁䅁䅁䅁䅁䵁䅉䅅䅁䙁䅁䅁睁䵁䅁䅁兂䅁䅁䅃楡倵兑䅯睰䅁䅁䅯䅒䅁䅁䅯睂䅅䅁䅅䅁䉁䅁䅁权䭁允䅁䍄䉁䅁䅁兂䅁䅁䅍䅄䅁䅁䅕䅁䅁䕁乄〫䭁䱁䅅䅁䭁䑁䄴䅁䭁䅁䉣䅁䉁䅁䅁允䅁䅁䅕䅁䅁牥卑啡䵉䅉䅅䅁䙁䅁䅁睁䵁䅁䅁兂䅁䅁䅁摪但兑䅯关䅁䅁䅯兒䅁䅁䅯睂䅅䅁䅅䅁䉁䅁䅁兂䅁䅁䅁䅁䅁䅁杷允䅁䅁䅕䅁䑁䅁䅷䅁䙁䅁䅁䅁䕁啪䈹权ぃ䅁䅁权㙁䅁䅁权䡁允䅁允䅁䅁䅅䅁䙁䅁䅁䅁䅁䅁䅁䍄䉁䅁䅁兂䅁䅁䅍䅄䅁䅁䅕䅁䅁䕧求ご䭅䱁䅙䅁䭁䕁䅙䅁䭁䅁䉣䅁䉁䅁䅁允䅁䅁䅕䅁䅁䅁䅁䅁䵁䅉䅅䅁䙁䅁䅁睁䵁䅁䅁兂䅁䅁䅁剔儹兑䅯䄹䅁䅁䅯睐䅁䅁䅯睂䅅䅁䅅䅁䉁䅁䅁兂䉃獷啩呯晳䅑杷允䅁䅁䅕䅁䑁䅁䅷䅁䙁䅁䅁䥁睂䔸䈵权湃䅁䅁权䡂䅁䅁权䡁允䅁允䅁䅁䅅䅁䭁䅁䉯䅁䵁䅉䅅䅁䙁䅁䅁睁䵁䅁䅁兂䅁䅁䵄祑愲兑䅯睰䅁䅁䅯䅐䅁䅁䅯睂䅅䅁䅅䅁䉁䅁䅁权䭁允䅁䍄䉁䅁䅁兂䅁䅁䅍䅄䅁䅁䅕䅁䅁䩁㉂䔫䭁䱁䅍䅁䭁䑁䅕䅁䭁䅁䉣䅁䉁䅁䅁允䅁䅁䅕䅁畁桃千啧䵉䅉䅅䅁䙁䅁䅁睁䵁䅁䅁兂䅁䅁䅃ㅏ偬兑䅯杹䅁䅁䅯兏䅁䅁䅯睂䅅䅁䅅䅁䉁䅁䅁兂䅁䅁䅁䅁䅁䅁杷允䅁䅁䅕䅁䑁䅁䅷䅁䙁䅁䅁䅁癃䕰䈹权牃䅁䅁权䉂䅁䅁权䡁允䅁允䅁䅁䅅䅁䭁䅁䉯䅁䵁䅉䅅䅁䙁䅁䅁睁䵁䅁䅁兂䅁䅁䅁䵙㝲䅑䅯睳䅁䅁䅯䅎䅁䅁䅯睂䅅䅁䅅䅁䉁䅁䅁兂䅁䅁䅁䅁䅁䅁杷允䅁䅁䅕䅁䑁䅁䅷䅁䙁䅁䅁䅁杂癹䅴权䑄䅁䅁权䙂䅁䅁权䡁允䅁允䅁䅁䅅䅁䙁䉁⼴兵娳祵䅎䍄䉁䅁䅁兂䅁䅁䅍䅄䅁䅁䅕䅁䅁䑧婴ご䭅䱁䅑䅁䭁䑁䅕䅁䭁䅁䉣䅁䉁䅁䅁允䅁䅁䅕硈䨵㉤婍䕕䵉䅉䅅䅁䙁䅁䅁睁䵁䅁䅁兂䅁䅁䅁摪但兑䅯朷䅁䅁䅯杍䅁䅁䅯睂䅅䅁䅅䅁䉁䅁䅁兂䅁䅁䅁䅁䅁䅁杷允䅁䅁䅕䅁䑁䅁䅷䅁䙁䅁䅁䅁啂欱䈵权㉃䅁䅁权䩂䅁䅁权䡁允䅁允䅁䅁䅅䅁䙁䅁䅁䡯ぉ䔫䍖䍄䉁䅁䅁兂䅁䅁䅍䅄䅁䅁䅕䅁䅁䉁䉃䔫䭁䭁䅣䅁䭁䅁䅍䅁䭁䅁䉣䅁䉁䅁䅁允䅁䅁䅯权䅅䅁杷允䅁䅁䅕䅁䑁䅁䅷䅁䙁䅁䅁䅁䅂智䅴权䡄䅁䅁权⽁䅁䅁权䡁允䅁允䅁䅁䅅䅁䙁䅁䅁䅁䅁䅁䅁䍄䉁䅁䅁兂䅁䅁䅍䅄䅁䅁䅕䅁䅁䡁䭄〫䭁䭁䅳䅁䭁䑁䅕䅁䭁䅁䉣䅁䉁䅁䅁允䅁䅁䅯权䅅䅁杷允䅁䅁䅕䅁䑁䅁䅷䅁䙁䅁䅁䅁杁偋䅬权㉃䅁䅁权㕁䅁䅁权䡁允䅁允䅁䅁䅅䅁䙁䅁䅁䕁潺䅳䌹䍄䉁䅁䅁兂䅁䅁䅍䅄䅁䅁䅕䅁䅁䝁䭄〫䭁䅁䉁䅁䭁䕁䅳䅁䭁䅁䉣䅁䉁䅁䅁允䅁䅁䅯睐䅅䅁杷允䅁䅁䅕䅁䑁䅁䅷䅁䙁䅁䅁䅁䅄倹䅴权湃䅁䅁权䡂䅁䅁权䡁允䅁允䅁䅁䅅䅁䭁䅁䉯䅁䵁䅉䅅䅁䙁䅁䅁睁䵁䅁䅁兂䅁䅁䅁住佒兑䅯䄷䅁䅁䅯兏䅁䅁䅯睂䅅䅁䅅䅁䉁䅁䅁兂䅁䅁䅁䅁䅁䅁杷允䅁䅁䅕䅁䑁䅁䅷䅁䙁䅁䅁䅁啂欱䈵权牃䅁䅁权䑂䅁䅁权䡁允䅁允䅁䅁䅅䅁䭁䅁䉯䅁䵁䅉䅅䅁䙁䅁䅁睁䵁䅁䅁兂䅁䅁䅁祥倱兑䅯杴䅁䅁䅯村䅁䅁䅯睂䅅䅁䅅䅁䉁䅁䅁兂橁䱮⽋摉㕉村杷允䅁䅁䅕䅁䑁䅁䅷䅁䙁䅁䅁䅁允晧䅨权浄䅁䅁权㝁䅁䅁权䡁允䅁允䅁䅁䅅䅁䙁䝁扫䙍噖睁䅤䍄䉁䅁䅁兂䅁䅁䅍䅄䅁䅁䅕䅁䅁䙁睳ご䭅䱁䅍䅁䭁䕁䅑䅁䭁䅁䉣䅁䉁䅁䅁允䅁䅁䅕䅁䅁䅁䅁䅁䵁䅉䅅䅁䙁䅁䅁睁䵁䅁䅁兂䅁䅁䅁摪但兑䅯关䅁䅁䅯䅍䅁䅁䅯睂䅅䅁䅅䅁䉁䅁䅁兂䅁䅁䅁䅁䅁䅁杷允䅁䅁䅕䅁䑁䅁䅷䅁䙁䅁䅁䅁乃唰䈵权ぃ䅁䅁权㍁䅁䅁权䡁允䅁允䅁䅁䅅䅁䙁䅁䅁䅁䅁䅁䅁䍄䉁䅁䅁兂䅁䅁䅍䅄䅁䅁䅕䅁䅁䅁乓ご䭅䵁䅧䅁䭁䕁䅙䅁䭁䅁䉣䅁䉁䅁䅁允䅁䅁䅕䅁䅁䅁䅁䅁䵁䅉䅅䅁䙁䅁䅁睁䵁䅁䅁兂䅁䅁䅃偣佂兑䅯睰䅁䅁䅯杒䅁䅁䅯睂䅅䅁䅅䅁䉁䅁䅁权䭁允䅁䍄䉁䅁䅁兂䅁䅁䅍䅄䅁䅁䅕䅁䅁䝧畯ご䭅䭁䅣䅁䭁䑁䅍䅁䭁䅁䉣䅁䉁䅁䅁允䅁䅁䅯权䅅䅁杷允䅁䅁䅕䅁䑁䅁䅷䅁䙁䅁䅁䅁䕁啪䈹权㉃䅁䅁权䥂䅁䅁权䡁允䅁允䅁䅁䅅䅁䙁䅁䅁䅁䅁䅁䅁䍄䉁䅁䅁兂䅁䅁䅍䅄䅁䅁䅕䅁䅁䡧睄歔䭅䭁䅳䅁䭁䕁䅙䅁䭁䅁䉣䅁䉁䅁䅁允䅁䅁䅯权䅅䅁杷允䅁䅁䅕䅁䑁䅁䅷䅁䙁䅁䅁䥁㝁啗䈹权㑄䅁䅁权㥁䅁䅁权䡁允䅁允䅁䅁䅅䅁䙁䅁䅁䅁䅁䅁䅁䍄䉁䅁䅁兂䅁䅁䅍䅄䅁䅁䅕䅁䅁䕁乄〫䭁䅁䉑䅁䭁䕁䅫䅁䭁䅁䉣䅁䉁䅁䅁允䅁䅁䅕偺充潳歰け䵁䅉䅅䅁䙁䅁䅁睁䵁䅁䅁兂䅁䅁䅄佧兊兑䅯共䅁䅁䅯杌䅁䅁䅯睂䅅䅁䅅䅁䉁䅁䅁权䭁允䅁䍄䉁䅁䅁兂䅁䅁䅍䅄䅁䅁䅕䅁䅁䑁歪歔䭅䱁䅅䅁䭁䍁䅷䅁䭁䅁䉣䅁䉁䅁䅁允䅁䅁䅕䅁䅁䅁䅁䅁䵁䅉䅅䅁䙁䅁䅁睁䵁䅁䅁兂䅁䅁䅁䵙㝲䅑䅯䅴䅁䅁䅯䅒䅁䅁䅯睂䅅䅁䅅䅁䉁䅁䅁兂䅁䡁橢睤杂村杷允䅁䅁䅕䅁䑁䅁䅷䅁䙁䅁䅁䅁䕁啪䈹权㑃䅁䅁权䥂䅁䅁权䡁允䅁允䅁䅁䅅䅁䙁䅁䅁䅁䅁䅁䅁䍄䉁䅁䅁兂䅁䅁䅍䅄䅁䅁䅕䅁䅁䕁昰䕕䭅䱁䅑䅁䭁䑁䅅䅁䭁䅁䉣䅁䉁䅁䅁允䅁䅁䅕䅁䅁䅁䅁䅁䵁䅉䅅䅁䙁䅁䅁睁䵁䅁䅁兂䅁䅁䅁䥅㑈䅑䅯睳䅁䅁䅯䅓䅁䅁䅯睂䅅䅁䅅䅁䉁䅁䅁兂䅁䉁㥨偕⭴村杷允䅁䅁䅕䅁䑁䅁䅷䅁䙁䅁䅁䅁杂癹䅴权牃䅁䅁权㡁䅁䅁权䡁允䅁允䅁䅁䅅䅁䭁䅁䉯䅁䵁䅉䅅䅁䙁䅁䅁睁䵁䅁䅁兂䅁䅁䅃楡倵兑䅯具䅁䅁䅯䅓䅁䅁䅯睂䅅䅁䅅䅁䉁䅁䅁兂䅁䅁䅁䅁䅁䅁杷允䅁䅁䅕䅁䑁䅁䅷䅁䙁䅁䅁䥁㝁啗䈹权䑄䅁䅁权㡁䅁䅁权䡁允䅁允䅁䅁䅅䅁䙁䅁⬰䍑噧卆䅂䍄䉁䅁䅁兂䅁䅁䅍䅄䅁䅁䅕䅁䅁䝁䭄〫䭁䭁䅳䅁䭁䕁䅳䅁䭁䅁䉣䅁䉁䅁䅁允䅁䅁䅯权䅅䅁杷允䅁䅁䅕䅁䑁䅁䅷䅁䙁䅁䅁䅁灂唸䈵权敄䅁䅁权ぁ䅁䅁权䡁允䅁允䅁䅁䅅䅁䙁䅁䅁䅁䅁䅁䅁䍄䉁䅁䅁兂䅁䅁䅍䅄䅁䅁䅕䅁䅁䕺瑍歭䭅䭁䅫䅁䭁䕁䅁䅁䭁䅁䉣䅁䉁䅁䅁允䅁䅁䅯权䅅䅁杷允䅁䅁䅕䅁䑁䅁䅷䅁䙁䅁䅁䅁权晹䅴权硃䅁䅁权ぁ䅁䅁权䡁允䅁允䅁䅁䅅䅁䙁䅁䅁䅁䅁䅁䅁䍄䉁䅁䅁兂䅁䅁䅍䅄䅁䅁䅕䅁䅁䉁䉃䔫䭁乁䅷䅁䭁䑁䅑䅁䭁䅁䉣䅁䉁䅁䅁允䅁䅁䅕祗剂䉳摒啃䵁䅉䅅䅁䙁䅁䅁睁䵁䅁䅁兂䅁䅁䅁䵯㝮䅑䅯杁䅅䅁䅯睎䅁䅁䅯睂䅅䅁䅅䅁䉁䅁䅁兂䅁䅁䅁䅁䅁䅁杷允䅁䅁䅕䅁䑁䅁䅷䅁䙁䅁䅁䥁睂䔸䈵权㉃䅁䅁权㉁䅁䅁权䡁允䅁允䅁䅁䅅䅁䙁䅁䅁潏時䌲䍚䍄䉁䅁䅁兂䅁䅁䅍䅄䅁䅁䅕䅁䅁䉁䉃䔫䭁䭁䅳䅁䭁䑁䅳䅁䭁䅁䉣䅁䉁䅁䅁允䅁䅁䅯权䅅䅁杷允䅁䅁䅕䅁䑁䅁䅷䅁䙁䅁䅁䅁允晧䅨权牃䅁䅁权䅂䅁䅁权䡁允䅁允䅁䅁䅅䅁䭁䅁䉯䅁䵁䅉䅅䅁䙁䅁䅁睁䵁䅁䅁兂䅁䅁䅁䥅㑈䅑䅯睳䅁䅁䅯䅑䅁䅁䅯睂䅅䅁䅅䅁䉁䅁䅁兂䅁䥁㙂楲睨村杷允䅁䅁䅕䅁䑁䅁䅷䅁䙁䅁䅁䅁䕁啪䈹权䕁允䅁权䑂䅁䅁权䡁允䅁允䅁䅁䅅䅁䙁䅁䅁䅁䅁䅁䅁䍄䉁䅁䅁兂䅁䅁䅍䅄䅁䅁䅕䅁䅁䵁い〫䭁䱁䅍䅁䭁䑁䅙䅁䭁䅁䉣䅁䉁䅁䅁允䅁䅁䅕䭁晁奲橚䕦䵉䅉䅅䅁䙁䅁䅁睁䵁䅁䅁兂䅁䅁䅁乖佚兑䅯杹䅁䅁䅯䅎䅁䅁䅯睂䅅䅁䅅䅁䉁䅁䅁兂晁䕢歰䑕祪睐杷允䅁䅁䅕䅁䑁䅁䅷䅁䙁䅁䅁䅁杂癹䅴权穃䅁䅁权䕂䅁䅁权䡁允䅁允䅁䅁䅅䅁䙁䅁䅃杸⭁潒䍚䍄䉁䅁䅁兂䅁䅁䅍䅄䅁䅁䅕䅁䅁䑧婴ご䭅䵁䄴䅁䭁䑁䄰䅁䭁䅁䉣䅁䉁䅁䅁允䅁䅁䅕䅁䅁䅁䅁䅁䵁䅉䅅䅁䙁䅁䅁睁䵁䅁䅁兂䅁䅁䅃偣佂兑䅯杴䅁䅁䅯睌䅁䅁䅯睂䅅䅁䅅䅁䉁䅁䅁兂䅁䅁䅁䅁䅁䅁杷允䅁䅁䅕䅁䑁䅁䅷䅁䙁䅁䅁䅁允晧䅨权ぃ䅁䅁权䅂䅁䅁权䡁允䅁允䅁䅁䅅䅁䙁䅁䅁䬰こ䝁䍊䍄䉁䅁䅁兂䅁䅁䅍䅄䅁䅁䅕䅁䅁䕧求ご䭅乁䅧䅁䭁䕁䅳䅁䭁䅁䉣䅁䉁䅁䅁允䅁䅁䅕晦㡊䵔䉰吶䴸䅉䅅䅁䙁䅁䅁睁䵁䅁䅁兂䅁䅁䅁剔儹兑䅯睱䅁䅁䅯䅌䅁䅁䅯睂䅅䅁䅅䅁䉁䅁䅁权䭁允䅁䍄䉁䅁䅁兂䅁䅁䅍䅄䅁䅁䅕䅁䅁䡧睄歔䭅䱁䅙䅁䭁䕁䅣䅁䭁䅁䉣䅁䉁䅁䅁允䅁䅁䅕娫猷儯ㄲ歎䵉䅉䅅䅁䙁䅁䅁睁䵁䅁䅁兂䅁䅁䅁偷㝔䅑䅯睱䅁䅁䅯䅍䅁䅁䅯睂䅅䅁䅅䅁䉁䅁䅁权䭁允䅁䍄䉁䅁䅁兂䅁䅁䅍䅄䅁䅁䅕䅁䅁䑁歪歔䭅偁䅙䅁䭁䑁䅉䅁䭁䅁䉣䅁䉁䅁䅁允䅁䅁䅕䅁䅁䅁䅁䅁䵁䅉䅅䅁䙁䅁䅁睁䵁䅁䅁兂䅁䅁䅁穗偂兑䅯䅴䅁䅁䅯䅒䅁䅁䅯睂䅅䅁䅅䅁䉁䅁䅁兂䅁䅁䅁䅁䅁䅁杷允䅁䅁䅕䅁䑁䅁䅷䅁䙁䅁䅁䅁杂癹䅴权睄䅁䅁权硁䅁䅁权䡁允䅁允䅁䅁䅅䅁䙁䅁䅁䅁䅁䅁䅁䍄䉁䅁䅁兂䅁䅁䅍䅄䅁䅁䅕䅁䅁䕧求ご䭅䵁䅍䅁䭁䕁䅫䅁䭁䅁䉣䅁䉁䅁䅁允䅁䅁䅕䕷坷䐵瑘歌䵁䅉䅅䅁䙁䅁䅁睁䵁䅁䅁兂䅁䅁䅁㙲偒兑䅯杴䅁䅁䅯䅔䅁䅁䅯睂䅅䅁䅅䅁䉁䅁䅁兂䑁稹浐㝂䩚村杷允䅁䅁䅕䅁䑁䅁䅷䅁䙁䅁䅁䥁睂䔸䈵权湃䅁䅁权ぁ䅁䅁权䡁允䅁允䅁䅁䅅䅁䭁䅁䉯䅁䵁䅉䅅䅁䙁䅁䅁睁䵁䅁䅁兂䅁䅁䅃䝑偖兑䅯朸䅁䅁䅯睌䅁䅁䅯睂䅅䅁䅅䅁䉁䅁䅁兂䅁䅁䅁䅁䅁䅁杷允䅁䅁䅕䅁䑁䅁䅷䅁䙁䅁䅁䥁睂䔸䈵权敄䅁䅁权ぁ䅁䅁权䡁允䅁允䅁䅁䅅䅁䙁䅁䅁䅁䅁䅁䅁䍄䉁䅁䅁兂䅁䅁䅍䅄䅁䅁䅕䅁䅁䡁瑳ご䭅䱁䄸䅁䭁䍁䅷䅁䭁䅁䉣䅁䉁䅁䅁允䅁䅁䅕䅁䅁䅁䅁䅁䵁䅉䅅䅁䙁䅁䅁睁䵁䅁䅁兂䅁䅁䅃䝑偖兑䅯䅂䅅䅁䅯兏䅁䅁䅯睂䅅䅁䅅䅁䉁䅁䅁兂䅁䅁䅁䅁䅁䅁杷允䅁䅁䅕䅁䑁䅁䅷䅁䙁䅁䅁䅁乂ㅈ䉂权牃䅁䅁权䅂䅁䅁权䡁允䅁允䅁䅁䅅䅁䭁䅁䉯䅁䵁䅉䅅䅁䙁䅁䅁睁䵁䅁䅁兂䅁䅁䅁偷㝔䅑䅯睰䅁䅁䅯兓䅁䅁䅯睂䅅䅁䅅䅁䉁䅁䅁权䭁允䅁䍄䉁䅁䅁兂䅁䅁䅍䅄䅁䅁䅕䅁䅁䙧䕑䕕䭅䭁䅣䅁䭁䕁䅷䅁䭁䅁䉣䅁䉁䅁䅁允䅁䅁䅯权䅅䅁杷允䅁䅁䅕䅁䑁䅁䅷䅁䙁䅁䅁䅁杄晧䅨权穃䅁䅁权䅂䅁䅁权䡁允䅁允䅁䅁䅅䅁䙁䅁䅁䝅祬ㄵ䍨䍄䉁䅁䅁兂䅁䅁䅍䅄䅁䅁䅕䅁䅁䝁确歔䭅䵁䅅䅁䭁䑁䅕䅁䭁䅁䉣䅁䉁䅁䅁允䅁䅁䅕汈㍍眲⬴䕇䵁䅉䅅䅁䙁䅁䅁睁䵁䅁䅁兂䅁䅁䅄佧兊兑䅯关䅁䅁䅯村䅁䅁䅯睂䅅䅁䅅䅁䉁䅁䅁兂浄煬樰極婄兑杷允䅁䅁䅕䅁䑁䅁䅷䅁䙁䅁䅁䅁允晧䅨权硃䅁䅁权㥁䅁䅁权䡁允䅁允䅁䅁䅅䅁䙁䅁䅁佣潋䜵䍂䍄䉁䅁䅁兂䅁䅁䅍䅄䅁䅁䅕䅁䅁䝁确歔䭅䭁䅣䅁䭁䑁䅅䅁䭁䅁䉣䅁䉁䅁䅁允䅁䅁䅯权䅅䅁杷允䅁䅁䅕䅁䑁䅁䅷䅁䙁䅁䅁䅁䅄倹䅴权硃䅁䅁权㥁䅁䅁权䡁允䅁允䅁䅁䅅䅁䙁偁⼯㡘㥱氳䍰䍄䉁䅁䅁兂䅁䅁䅍䅄䅁䅁䅕䅁䅁䡧睄歔䭅䱁䅑䅁䭁䑁䅕䅁䭁䅁䉣䅁䉁䅁䅁允䅁䅁䅕㙗畺䩴䙴䕥䵉䅉䅅䅁䙁䅁䅁睁䵁䅁䅁兂䅁䅁䅁䥅㑈䅑䅯杴䅁䅁䅯児䅁䅁䅯睂䅅䅁䅅䅁䉁䅁䅁兂䅁䕁桃焱㍍村杷允䅁䅁䅕䅁䑁䅁䅷䅁䙁䅁䅁䥁啂䙂䉂权湃䅁䅁权䭂䅁䅁权䡁允䅁允䅁䅁䅅䅁䭁䅁䉯䅁䵁䅉䅅䅁䙁䅁䅁睁䵁䅁䅁兂䅁䅁䅁住佒兑䅯睰䅁䅁䅯䅒䅁䅁䅯睂䅅䅁䅅䅁䉁䅁䅁权䭁允䅁䍄䉁䅁䅁兂䅁䅁䅍䅄䅁䅁䅕䅁䅁䙧䕑䕕䭅䵁䅳䅁䭁䑁䅫䅁䭁䅁䉣䅁䉁䅁䅁允䅁䅁䅕䅁䅁䅁䅁䅁䵁䅉䅅䅁䙁䅁䅁睁䵁䅁䅁兂䅁䅁䵄祑愲兑䅯睳䅁䅁䅯睑䅁䅁䅯睂䅅䅁䅅䅁䉁䅁䅁兂䅁䅁䅁䅁䅁䅁杷允䅁䅁䅕䅁䑁䅁䅷䅁䙁䅁䅁䅁允晧䅨权湃䅁䅁权䉂䅁䅁权䡁允䅁允䅁䅁䅅䅁䭁䅁䉯䅁䵁䅉䅅䅁䙁䅁䅁睁䵁䅁䅁兂䅁䅁䅁䥅㑈䅑䅯共䅁䅁䅯李䅁䅁䅯睂䅅䅁䅅䅁䉁䅁䅁权䭁允䅁䍄䉁䅁䅁兂䅁䅁䅍䅄䅁䅁䅕䅁䅁䙧䕑䕕䭅䱁䅅䅁䭁䑁䄰䅁䭁䅁䉣䅁䉁䅁䅁允䅁䅁䅕䅁䅁䅁䅁䅁䵁䅉䅅䅁䙁䅁䅁睁䵁䅁䅁兂䅁䅁䅁䥅㑈䅑䅯睱䅁䅁䅯李䅁䅁䅯睂䅅䅁䅅䅁䉁䅁䅁权䭁允䅁䍄䉁䅁䅁兂䅁䅁䅍䅄䅁䅁䅕䅁䅁䝧畯ご䭅䱁䄸䅁䭁䑁䅁䅁䭁䅁䉣䅁䉁䅁䅁允䅁䅁䅕䅁䅁䅁䅁䅁䵁䅉䅅䅁䙁䅁䅁睁䵁䅁䅁兂䅁䅁䅃楡倵兑䅯共䅁䅁䅯䅌䅁䅁䅯睂䅅䅁䅅䅁䉁䅁䅁权䭁允䅁䍄䉁䅁䅁兂䅁䅁䅍䅄䅁䅁䅕䅁䅁䑧婴ご䭅䱁䅅䅁䭁䍁䄸䅁䭁䅁䉣䅁䉁䅁䅁允䅁䅁䅕䅁䅁䅁䅁䅁䵁䅉䅅䅁䙁䅁䅁睁䵁䅁䅁兂䅁䅁䅁䥅㑈䅑䅯睳䅁䅁䅯李䅁䅁䅯睂䅅䅁䅅䅁䉁䅁䅁兂䅁䥁癓吸ㄱ村杷允䅁䅁䅕䅁䑁䅁䅷䅁䙁䅁䅁䅁权晹䅴权祄䅁䅁权㕁䅁䅁权䡁允䅁允䅁䅁䅅䅁䙁䅁䅁䅁䅁䅁䅁䍄䉁䅁䅁兂䅁䅁䅍䅄䅁䅁䅕䅁䅁䩁㉂䔫䭁䱁䅍䅁䭁䑁䅧䅁䭁䅁䉣䅁䉁䅁䅁允䅁䅁䅕䅁睂砹⽑歙䵉䅉䅅䅁䙁䅁䅁睁䵁䅁䅁兂䅁䅁䅁䍉㕪䅑䅯杁䅅䅁䅯兎䅁䅁䅯睂䅅䅁䅅䅁䉁䅁䅁兂䅁䅁䅁䅁䅁䅁杷允䅁䅁䅕䅁䑁䅁䅷䅁䙁䅁䅁䅁乂ㅈ䉂权睄䅁䅁权䙂䅁䅁权䡁允䅁允䅁䅁䅅䅁䙁䱁婏牃䥖穫䅒䍄䉁䅁䅁兂䅁䅁䅍䅄䅁䅁䅕䅁䅁䙧䕑䕕䭅䱁䅙䅁䭁䅁䅍䅁䭁䅁䉣䅁䉁䅁䅁允䅁䅁䅕湣慲䵚協䕊䵉䅉䅅䅁䙁䅁䅁睁䵁䅁䅁兂䅁䅁䅁䍉㕪䅑䅯共䅁䅁䅯䅎䅁䅁䅯睂䅅䅁䅅䅁䉁䅁䅁权䭁允䅁䍄䉁䅁䅁兂䅁䅁䅍䅄䅁䅁䅕䅁䅁䑁歪歔䭅䱁䅑䅁䭁䑁䅅䅁䭁䅁䉣䅁䉁䅁䅁允䅁䅁䅕䅁䅁䅁䅁䅁䵁䅉䅅䅁䙁䅁䅁睁䵁䅁䅁兂䅁䅁䅁䤴㑈䅑䅯朷䅁䅁䅯李䅁䅁䅯睂䅅䅁䅅䅁䉁䅁䅁兂啁卄卵䭮䵂䅑杷允䅁䅁䅕䅁䑁䅁䅷䅁䙁䅁䅁䅁杂癹䅴权硃䅁䅁权䭂䅁䅁权䡁允䅁允䅁䅁䅅䅁䙁䍁䙇浏礰䙲䍴䍄䉁䅁䅁兂䅁䅁䅍䅄䅁䅁䅕䅁䅁䭁欫ご䭅䵁䄴䅁䭁䕁䅣䅁䭁䅁䉣䅁䉁䅁䅁允䅁䅁䅕昸⬶䙬䝫䕁䵁䅉䅅䅁䙁䅁䅁睁䵁䅁䅁兂䅁䅁䅁䵑㜳䅑䅯具䅁䅁䅯兔䅁䅁䅯睂䅅䅁䅅䅁䉁䅁䅁兂煄湒䩈晗扙䅑杷允䅁䅁䅕䅁䑁䅁䅷䅁䙁䅁䅁䅁㑁䔵䈵权硃䅁䅁权畁䅁䅁权䡁允䅁允䅁䅁䅅䅁䙁䅁䅁䅁䅁䅁䅁䍄䉁䅁䅁兂䅁䅁䅍䅄䅁䅁䅕䅁䅁䕁乄〫䭁䱁䅍䅁䭁䕁䅯䅁䭁䅁䉣䅁䉁䅁䅁允䅁䅁䅕䅁杁噘䈳で䵉䅉䅅䅁䙁䅁䅁睁䵁䅁䅁兂䅁䅁䅁穗偂兑䅯睱䅁䅁䅯睌䅁䅁䅯睂䅅䅁䅅䅁䉁䅁䅁权䭁允䅁䍄䉁䅁䅁兂䅁䅁䅍䅄䅁䅁䅕䅁䅁䭁欫ご䭅䭁䅫䅁䭁䑁䅯䅁䭁䅁䉣䅁䉁䅁䅁允䅁䅁䅯权䅅䅁杷允䅁䅁䅕䅁䑁䅁䅷䅁䙁䅁䅁䅁啂欱䈵权䕁允䅁权ㅁ䅁䅁权䡁允䅁允䅁䅁䅅䅁䙁佁獯空洰樳䅴䍄䉁䅁䅁兂䅁䅁䅍䅄䅁䅁䅕䅁䅁䝁确歔䭅䭁䅣䅁䭁䍁䄸䅁䭁䅁䉣䅁䉁䅁䅁允䅁䅁䅯权䅅䅁杷允䅁䅁䅕䅁䑁䅁䅷䅁䙁䅁䅁䅁允晧䅨权灃䅁䅁权䑁䅁䅁权䡁允䅁允䅁䅁䅅䅁䭁䅁䉯䅁䵁䅉䅅䅁䙁䅁䅁睁䵁䅁䅁兂䅁䅁䅁穗偂兑䅯䅴䅁䅁䅯杓䅁䅁䅯睂䅅䅁䅅䅁䉁䅁䅁兂ぃ㥎潰瑨祖村杷允䅁䅁䅕䅁䑁䅁䅷䅁䙁䅁䅁䅁元癤䅨权歄䅁䅁权㉁䅁䅁权䡁允䅁允䅁䅁䅅䅁䙁䥁甹䑧歅䅰䅎䍄䉁䅁䅁兂䅁䅁䅍䅄䅁䅁䅕䅁䅁䉁䉃䔫䭁䱁䅅䅁䭁䕁䅅䅁䭁䅁䉣䅁䉁䅁䅁允䅁䅁䅕䅁杂浶牫歡䵉䅉䅅䅁䙁䅁䅁睁䵁䅁䅁兂䅁䅁䅁䥅㑈䅑䅯睳䅁䅁䅯睑䅁䅁䅯睂䅅䅁䅅䅁䉁䅁䅁兂䅁䵁㜷䑯䝏村杷允䅁䅁䅕䅁䑁䅁䅷䅁䙁䅁䅁䅁䅂智䅴权㉃䅁䅁权䕂䅁䅁权䡁允䅁允䅁䅁䅅䅁䙁䅁䅁䙷ㅎ橹䍖䍄䉁䅁䅁兂䅁䅁䅍䅄䅁䅁䅕䅁䅁䭁䩄〫䭁䱁䅙䅁䭁䕁䅁䅁䭁䅁䉣䅁䉁䅁䅁允䅁䅁䅕䅁䅁䅁䅁䅁䵁䅉䅅䅁䙁䅁䅁睁䵁䅁䅁兂䅁䅁䅁㙲偒兑䅯关䅁䅁䅯兑䅁䅁䅯睂䅅䅁䅅䅁䉁䅁䅁兂䅁䅑䑡噈娵村杷允䅁䅁䅕䅁䑁䅁䅷䅁䙁䅁䅁䅁元癤䅨权灃䅁䅁权㝁䅁䅁权䡁允䅁允䅁䅁䅅䅁䭁䅁䉯䅁䵁䅉䅅䅁䙁䅁䅁睁䵁䅁䅁兂䅁䅁䅁䥅㑈䅑䅯睰䅁䅁䅯䅒䅁䅁䅯睂䅅䅁䅅䅁䉁䅁䅁权䭁允䅁䍄䉁䅁䅁兂䅁䅁䅍䅄䅁䅁䅕䅁䅁䥁刳歔䭅䵁䅧䅁䭁䕁䅁䅁䭁䅁䉣䅁䉁䅁䅁允䅁䅁䅕䅁䅁䉒㉔䔸䵅䅉䅅䅁䙁䅁䅁睁䵁䅁䅁兂䅁䅁䅄佧兊兑䅯睳䅁䅁䅯睏䅁䅁䅯睂䅅䅁䅅䅁䉁䅁䅁兂䅁䅁䅁䅁䅁䅁杷允䅁䅁䅕䅁䑁䅁䅷䅁䙁䅁䅁䥁㝁啗䈹权湃䅁䅁权䙂䅁䅁权䡁允䅁允䅁䅁䅅䅁䭁䅁䉯䅁䵁䅉䅅䅁䙁䅁䅁睁䵁䅁䅁兂䅁䅁䅁䡫㑢䅑䅯䅴䅁䅁䅯兑䅁䅁䅯睂䅅䅁䅅䅁䉁䅁䅁兂䅁䵁䩃漲氵村杷允䅁䅁䅕䅁䑁䅁䅷䅁䙁䅁䅁䥁睂䔸䈵权煄䅁䅁权䍂䅁䅁权䡁允䅁允䅁䅁䅅䅁䙁䍁堫公单畸⽣䍄䉁䅁䅁兂䅁䅁䅍䅄䅁䅁䅕䅁䅁䉁䉃䔫䭁䭁䅳䅁䭁䕁䅑䅁䭁䅁䉣䅁䉁䅁䅁允䅁䅁䅯权䅅䅁杷允䅁䅁䅕䅁䑁䅁䅷䅁䙁䅁䅁䥁睂䔸䈵权㥃䅁䅁权䕂䅁䅁权䡁允䅁允䅁䅁䅅䅁䙁䕁坫破歪唷䄵䍄䉁䅁䅁兂䅁䅁䅍䅄䅁䅁䅕䅁䅁䡧睄歔䭅䱁䅑䅁䭁䕁䅷䅁䭁䅁䉣䅁䉁䅁䅁允䅁䅁䅕兒ㅙ㌫䩸步䵉䅉䅅䅁䙁䅁䅁睁䵁䅁䅁兂䅁䅁䅁䥅㑈䅑䅯睳䅁䅁䅯䅒䅁䅁䅯睂䅅䅁䅅䅁䉁䅁䅁兂䅁䑁䵹塘㙒村杷允䅁䅁䅕䅁䑁䅁䅷䅁䙁䅁䅁䅁䅄倹䅴权湃䅁䅁权䉂䅁䅁权䡁允䅁允䅁䅁䅅䅁䭁䅁䉯䅁䵁䅉䅅䅁䙁䅁䅁睁䵁䅁䅁兂䅁䅁䅁乖佚兑䅯睱䅁䅁䅯李䅁䅁䅯睂䅅䅁䅅䅁䉁䅁䅁权䭁允䅁䍄䉁䅁䅁兂䅁䅁䅍䅄䅁䅁䅕䅁䅁䝁确歔䭅䱁䅍䅁䭁䍁䄸䅁䭁䅁䉣䅁䉁䅁䅁允䅁䅁䅕䅁䅁䅁䅁䅁䵁䅉䅅䅁䙁䅁䅁睁䵁䅁䅁兂䅁䅁䅃䅖兒兑䅯关䅁䅁䅯睁䅁䅁䅯睂䅅䅁䅅䅁䉁䅁䅁兂㍁牯樫瘷乚村杷允䅁䅁䅕䅁䑁䅁䅷䅁䙁䅁䅁䅁乃唰䈵权穃䅁䅁权䱂䅁䅁权䡁允䅁允䅁䅁䅅䅁䙁䅁䅁䉫䙇䜶䍨䍄䉁䅁䅁兂䅁䅁䅍䅄䅁䅁䅕䅁䅁佁䉃䔫䭁䭁䅣䅁䭁䑁䅧䅁䭁䅁䉣䅁䉁䅁䅁允䅁䅁䅯权䅅䅁杷允䅁䅁䅕䅁䑁䅁䅷䅁䙁䅁䅁䅁乃唰䈵权潄䅁䅁权㑁䅁䅁权䡁允䅁允䅁䅁䅅䅁䙁䅁䅁䅁䅁䅁䅁䍄䉁䅁䅁兂䅁䅁䅍䅄䅁䅁䅕䅁䅁䕧求ご䭅䭁䅳䅁䭁䕁䅙䅁䭁䅁䉣䅁䉁䅁䅁允䅁䅁䅯权䅅䅁杷允䅁䅁䅕䅁䑁䅁䅷䅁䙁䅁䅁䅁杂癹䅴权硃䅁䅁权䑁䅁䅁权䡁允䅁允䅁䅁䅅䅁䙁䩁㜸硑敋䙊䌵䍄䉁䅁䅁兂䅁䅁䅍䅄䅁䅁䅕䅁䅁䙁睳ご䭅䱁䅙䅁䭁䑁䅉䅁䭁䅁䉣䅁䉁䅁䅁允䅁䅁䅕䅁䅁䅁䅁䅁䵁䅉䅅䅁䙁䅁䅁睁䵁䅁䅁兂䅁䅁䅁㙲偒兑䅯睰䅁䅁䅯兏䅁䅁䅯睂䅅䅁䅅䅁䉁䅁䅁权䭁允䅁䍄䉁䅁䅁兂䅁䅁䅍䅄䅁䅁䅕䅁䅁䙧䕑䕕䭅䱁䅅䅁䭁䑁䅫䅁䭁䅁䉣䅁䉁䅁䅁允䅁䅁䅕䅁䅁䅁䅁䅁䵁䅉䅅䅁䙁䅁䅁睁䵁䅁䅁兂䅁䅁䅁䡫㑢䅑䅯䄷䅁䅁䅯䅔䅁䅁䅯睂䅅䅁䅅䅁䉁䅁䅁兂扃䙶㤱⬯㕢睐杷允䅁䅁䅕䅁䑁䅁䅷䅁䙁䅁䅁䥁煂歌䈹权㉃䅁䅁权癁䅁䅁权䡁允䅁允䅁䅁䅅䅁䙁䅁䅁䅁䅁䅁䅁䍄䉁䅁䅁兂䅁䅁䅍䅄䅁䅁䅕䅁䅁䵁い〫䭁䱁䅙䅁䭁䑁䅧䅁䭁䅁䉣䅁䉁䅁䅁允䅁䅁䅕䅁䅁䅁䅁䅁䵁䅉䅅䅁䙁䅁䅁睁䵁䅁䅁兂䅁䅁䅃ㅏ偬兑䅯睷䅁䅁䅯兎䅁䅁䅯睂䅅䅁䅅䅁䉁䅁䅁兂佁礱䡦湋楫䅑杷允䅁䅁䅕䅁䑁䅁䅷䅁䙁䅁䅁䵁䑸婌䉰权ぃ䅁䅁权㝁䅁䅁权䡁允䅁允䅁䅁䅅䅁䙁䅁䅁䅁䅁䅁䅁䍄䉁䅁䅁兂䅁䅁䅍䅄䅁䅁䅕䅁䅁䵁い〫䭁䱁䅑䅁䭁䑁䅧䅁䭁䅁䉣䅁䉁䅁䅁允䅁䅁䅕䅁䅁䅁䅁䅁䵁䅉䅅䅁䙁䅁䅁睁䵁䅁䅁兂䅁䅁䅃偣佂兑䅯䄲䅁䅁䅯児䅁䅁䅯睂䅅䅁䅅䅁䉁䅁䅁兂呂䨰乚畯䈸䅑杷允䅁䅁䅕䅁䑁䅁䅷䅁䙁䅁䅁䅁䕁啪䈹权ぃ䅁䅁权䝂䅁䅁权䡁允䅁允䅁䅁䅅䅁䙁䅁䅁䅁䅁䅁䅁䍄䉁䅁䅁兂䅁䅁䅍䅄䅁䅁䅕䅁䅁䍁潁唫䭁䱁䅯䅁䭁䍁䅷䅁䭁䅁䉣䅁䉁䅁䅁允䅁䅁䅕䅁䅁䅁䅁䅁䵁䅉䅅䅁䙁䅁䅁睁䵁䅁䅁兂䅁䅁䅁偷㝔䅑䅯䅴䅁䅁䅯睐䅁䅁䅯睂䅅䅁䅅䅁䉁䅁䅁兂䅁䅁䅁䅁䅁䅁杷允䅁䅁䅕䅁䑁䅁䅷䅁䙁䅁䅁䥁煂歌䈹权䱄䅁䅁权䩂䅁䅁权䡁允䅁允䅁䅁䅅䅁䙁䅁䅁䅁䅁䅁䅁䍄䉁䅁䅁兂䅁䅁䅍䅄䅁䅁䅕䅁䅁䭁欫ご䭅䭁䅣䅁䭁䕁䅧䅁䭁䅁䉣䅁䉁䅁䅁允䅁䅁䅯权䅅䅁杷允䅁䅁䅕䅁䑁䅁䅷䅁䙁䅁䅁䅁允晧䅨权湃䅁䅁权䝂䅁䅁权䡁允䅁允䅁䅁䅅䅁䭁䅁䉯䅁䵁䅉䅅䅁䙁䅁䅁睁䵁䅁䅁兂䅁䅁䅁䵯㝮䅑䅯关䅁䅁䅯䅏䅁䅁䅯睂䅅䅁䅅䅁䉁䅁䅁兂䅁䅁䅁䅁䅁䅁杷允䅁䅁䅕䅁䑁䅁䅷䅁䙁䅁䅁䅁扂䕍䈹权灃䅁䅁权㡁䅁䅁权䡁允䅁允䅁䅁䅅䅁䭁䅁䉯䅁䵁䅉䅅䅁䙁䅁䅁睁䵁䅁䅁兂䅁䅁䅃䝑偖兑䅯䅁䅅䅁䅯睁䅁䅁䅯睂䅅䅁䅅䅁䉁䅁䅁权䝁允䅁䍄䉁䅁䅁兂䅁䅁䅍䅄䅁䅁䅕䅁䅁䍁潁唫䭁䱁䅙䅁䭁䕁䅕䅁䭁䅁䉣䅁䉁䅁䅁允䅁䅁䅕䅁䅄搸䕷歍䵉䅉䅅䅁䙁䅁䅁睁䵁䅁䅁兂䅁䅁䅁䥅㑈䅑䅯共䅁䅁䅯杒䅁䅁䅯睂䅅䅁䅅䅁䉁䅁䅁权䭁允䅁䍄䉁䅁䅁兂䅁䅁䅍䅄䅁䅁䅕䅁䅁䑧婴ご䭅䵁䅕䅁䭁䕁䅑䅁䭁䅁䉣䅁䉁䅁䅁允䅁䅁䅕嘹啱穡湺啃䵁䅉䅅䅁䙁䅁䅁睁䵁䅁䅁兂䅁䅁䅃䝑偖兑䅯睰䅁䅁䅯兒䅁䅁䅯睂䅅䅁䅅䅁䉁䅁䅁权䭁允䅁䍄䉁䅁䅁兂䅁䅁䅍䅄䅁䅁䅕䅁䅁䕁昰䕕䭅䭁䅣䅁䭁䑁䅕䅁䭁䅁䉣䅁䉁䅁䅁允䅁䅁䅯权䅅䅁杷允䅁䅁䅕䅁䑁䅁䅷䅁䙁䅁䅁䥁睂䔸䈵权㉃䅁䅁权㝁䅁䅁权䡁允䅁允䅁䅁䅅䅁䙁䅁䅁䑉䝒刷䍚䍄䉁䅁䅁兂䅁䅁䅍䅄䅁䅁䅕䅁䅁䝁䭄〫䭁䵁䅯䅁䭁䑁䅷䅁䭁䅁䉣䅁䉁䅁䅁允䅁䅁䅕瀷留䙒味䑭䴸䅉䅅䅁䙁䅁䅁睁䵁䅁䅁兂䅁䅁䅁乖佚兑䅯䄸䅁䅁䅯兓䅁䅁䅯睂䅅䅁䅅䅁䉁䅁䅁兂䅁䅁䅁䅁䅁䅁杷允䅁䅁䅕䅁䑁䅁䅷䅁䙁䅁䅁䅁灂唸䈵权杄䅁䅁权硁䅁䅁权䡁允䅁允䅁䅁䅅䅁䙁䅁䅁䅁䅁䅁䅁䍄䉁䅁䅁兂䅁䅁䅍䅄䅁䅁䅕䅁䅁䡁瑳ご䭅䭁䅫䅁䭁䕁䅁䅁䭁䅁䉣䅁䉁䅁䅁允䅁䅁䅯权䅅䅁杷允䅁䅁䅕䅁䑁䅁䅷䅁䙁䅁䅁䅁㝂啌䈹权㉃䅁䅁权獁䅁䅁权䡁允䅁允䅁䅁䅅䅁䙁䅁䅁䅁䅁䅁䅁䍄䉁䅁䅁兂䅁䅁䅍䅄䅁䅁䅕䅁䅁䕧求ご䭅䭁䅫䅁䭁䑁䅉䅁䭁䅁䉣䅁䉁䅁䅁允䅁䅁䅯权䅅䅁杷允䅁䅁䅕䅁䑁䅁䅷䅁䙁䅁䅁䅁癃䕰䈹权㉃䅁䅁权⭁䅁䅁权䡁允䅁允䅁䅁䅅䅁䙁䕁灃慣略䕡䍰䍄䉁䅁䅁兂䅁䅁䅍䅄䅁䅁䅕䅁䅁䑧婴ご䭅䱁䅑䅁䭁䑁䅯䅁䭁䅁䉣䅁䉁䅁䅁允䅁䅁䅕䅁䅁䅁䅁䅁䵁䅉䅅䅁䙁䅁䅁睁䵁䅁䅁兂䅁䅁䅁㙲偒兑䅯䅴䅁䅁䅯杒䅁䅁䅯睂䅅䅁䅅䅁䉁䅁䅁兂䅁偑䅙䅄砵村杷允䅁䅁䅕䅁䑁䅁䅷䅁䙁䅁䅁䥁煂歌䈹权穃䅁䅁权䅂䅁䅁权䡁允䅁允䅁䅁䅅䅁䙁䅁䅁䅁䅁䅁䅁䍄䉁䅁䅁兂䅁䅁䅍䅄䅁䅁䅕䅁䅁䙧䕑䕕䭅乁䅑䅁䭁䕁䅉䅁䭁䅁䉣䅁䉁䅁䅁允䅁䅁䅕䥱佱㝹䨲歆䵁䅉䅅䅁䙁䅁䅁睁䵁䅁䅁兂䅁䅁䅁䍉㕪䅑䅯共䅁䅁䅯䅏䅁䅁䅯睂䅅䅁䅅䅁䉁䅁䅁权䭁允䅁䍄䉁䅁䅁兂䅁䅁䅍䅄䅁䅁䅕䅁䅁䑁歪歔䭅䅁䉑䅁䭁䕁䅫䅁䭁䅁䉣䅁䉁䅁䅁允䅁䅁䅕䅁䅁䅁䅁䅁䵁䅉䅅䅁䙁䅁䅁睁䵁䅁䅁兂䅁䅁䅁䥂倱兑䅯䅴䅁䅁䅯睌䅁䅁䅯睂䅅䅁䅅䅁䉁䅁䅁兂䅁䅁䅁䅁䅁䅁杷允䅁䅁䅕䅁䑁䅁䅷䅁䙁䅁䅁䅁䅂智䅴权牃䅁䅁权㥁䅁䅁权䡁允䅁允䅁䅁䅅䅁䭁䅁䉯䅁䵁䅉䅅䅁䙁䅁䅁睁䵁䅁䅁兂䅁䅁䅁摪但兑䅯睷䅁䅁䅯䅏䅁䅁䅯睂䅅䅁䅅䅁䉁䅁䅁兂䅁䅁䅁䅁䅁䅁杷允䅁䅁䅕䅁䑁䅁䅷䅁䙁䅁䅁䅁䕁啪䈹权牃䅁䅁权㕁䅁䅁权䡁允䅁允䅁䅁䅅䅁䭁䅁䉯䅁䵁䅉䅅䅁䙁䅁䅁睁䵁䅁䅁兂䅁䅁䅁䥂倱兑䅯杴䅁䅁䅯睑䅁䅁䅯睂䅅䅁䅅䅁䉁䅁䅁兂䝂〰礵䉥晕村杷允䅁䅁䅕䅁䑁䅁䅷䅁䙁䅁䅁䅁元癤䅨权穃䅁䅁权硁䅁䅁权䡁允䅁允䅁䅁䅅䅁䙁䅁䅁䱧楇䕖䌱䍄䉁䅁䅁兂䅁䅁䅍䅄䅁䅁䅕䅁䅁䙁坔歔䭅䭁䅳䅁䭁䕁䅫䅁䭁䅁䉣䅁䉁䅁䅁允䅁䅁䅯权䅅䅁杷允䅁䅁䅕䅁䑁䅁䅷䅁䙁䅁䅁䅁元癤䅨权乄䅁䅁权㕁䅁䅁权䡁允䅁允䅁䅁䅅䅁䙁䍁㑬㕑䰶呱䅖䍄䉁䅁䅁兂䅁䅁䅍䅄䅁䅁䅕䅁䅁䙧䕑䕕䭅䱁䅍䅁䭁䕁䅑䅁䭁䅁䉣䅁䉁䅁䅁允䅁䅁䅕䅁䅁䅁䅁䅁䵁䅉䅅䅁䙁䅁䅁睁䵁䅁䅁兂䅁䅁䅁㙲偒兑䅯䅹䅁䅁䅯䅓䅁䅁䅯睂䅅䅁䅅䅁䉁䅁䅁兂偄杌全浧奍村杷允䅁䅁䅕䅁䑁䅁䅷䅁䙁䅁䅁䥁睂䔸䈵权㉃䅁䅁权䑁䅁䅁权䡁允䅁允䅁䅁䅅䅁䙁䥁㑏䭪䡔噬䍖䍄䉁䅁䅁兂䅁䅁䅍䅄䅁䅁䅕䅁䅁䉁䉃䔫䭁䱁䅙䅁䭁䕁䅕䅁䭁䅁䉣䅁䉁䅁䅁允䅁䅁䅕䅁䅂㕏婉ご䵉䅉䅅䅁䙁䅁䅁睁䵁䅁䅁兂䅁䅁䅁䥅㑈䅑䅯睰䅁䅁䅯睒䅁䅁䅯睂䅅䅁䅅䅁䉁䅁䅁权䭁允䅁䍄䉁䅁䅁兂䅁䅁䅍䅄䅁䅁䅕䅁䅁䉁䉃䔫䭁偁䅙䅁䭁䑁䅫</t>
  </si>
  <si>
    <t>䅁䭁䅁䉣䅁䉁䅁䅁允䅁䅁䅕䵊㙫䙰䉁䐵䴸䅉䅅䅁䙁䅁䅁睁䵁䅁䅁兂䅁䅁䅁㙲偒兑䅯杴䅁䅁䅯兒䅁䅁䅯睂䅅䅁䅅䅁䉁䅁䅁兂ㅄ⬳坹㥶偤村杷允䅁䅁䅕䅁䑁䅁䅷䅁䙁䅁䅁䥁煂歌䈹权㉃䅁䅁权⭁䅁䅁权䡁允䅁允䅁䅁䅅䅁䙁䡁塁潆潳眫䍴䍄䉁䅁䅁兂䅁䅁䅍䅄䅁䅁䅕䅁䅁䕺瑍歭䭅䭁䅫䅁䭁䍁䅷䅁䭁䅁䉣䅁䉁䅁䅁允䅁䅁䅯权䅅䅁杷允䅁䅁䅕䅁䑁䅁䅷䅁䙁䅁䅁䅁权晹䅴权䙄䅁䅁权䉂䅁䅁权䡁允䅁允䅁䅁䅅䅁䙁偁扪慩剦䅭䅊䍄䉁䅁䅁兂䅁䅁䅍䅄䅁䅁䅕䅁䅁䵁い〫䭁䱁䅑䅁䭁䕁䅧䅁䭁䅁䉣䅁䉁䅁䅁允䅁䅁䅕汰䭍捃佂啙䵉䅉䅅䅁䙁䅁䅁睁䵁䅁䅁兂䅁䅁䅁䥅㑈䅑䅯共䅁䅁䅯睒䅁䅁䅯睂䅅䅁䅅䅁䉁䅁䅁权䭁允䅁䍄䉁䅁䅁兂䅁䅁䅍䅄䅁䅁䅕䅁䅁䝁确歔䭅䭁䅳䅁䭁䕁䅧䅁䭁䅁䉣䅁䉁䅁䅁允䅁䅁䅯权䅅䅁杷允䅁䅁䅕䅁䑁䅁䅷䅁䙁䅁䅁䥁啂䙂䉂权穃䅁䅁权穁䅁䅁权䡁允䅁允䅁䅁䅅䅁䙁䅁䅁䅁䅁䅁䅁䍄䉁䅁䅁兂䅁䅁䅍䅄䅁䅁䅕䅁䅁䙧䕑䕕䭅䭁䅣䅁䭁䑁䅯䅁䭁䅁䉣䅁䉁䅁䅁允䅁䅁䅯权䅅䅁杷允䅁䅁䅕䅁䑁䅁䅷䅁䙁䅁䅁䥁䅂啚䈹权穃䅁䅁权䝂䅁䅁权䡁允䅁允䅁䅁䅅䅁䙁䅁䅁䅁䅁䅁䅁䍄䉁䅁䅁兂䅁䅁䅍䅄䅁䅁䅕䅁䅁䵁い〫䭁䵁䅯䅁䭁䑁䅁䅁䭁䅁䉣䅁䉁䅁䅁允䅁䅁䅕䅁䅁䅁䅁䅁䵁䅉䅅䅁䙁䅁䅁睁䵁䅁䅁兂䅁䅁䅁祥倱兑䅯朸䅁䅁䅯兒䅁䅁䅯睂䅅䅁䅅䅁䉁䅁䅁兂坄歹払䭉焴䅑杷允䅁䅁䅕䅁䑁䅁䅷䅁䙁䅁䅁䥁睂䔸䈵权硃䅁䅁权⽁䅁䅁权䡁允䅁允䅁䅁䅅䅁䙁䅁䅁䱪⭎歓䍖䍄䉁䅁䅁兂䅁䅁䅍䅄䅁䅁䅕䅁䅁䉁䉃䔫䭁䭁䅳䅁䭁䕁䅣䅁䭁䅁䉣䅁䉁䅁䅁允䅁䅁䅯权䅅䅁杷允䅁䅁䅕䅁䑁䅁䅷䅁䙁䅁䅁䅁癃䕰䈹权浄䅁䅁权癁䅁䅁权䡁允䅁允䅁䅁䅅䅁䙁䅁䅁䅁䅁䅁䅁䍄䉁䅁䅁兂䅁䅁䅍䅄䅁䅁䅕䅁䅁䥁刳歔䭅䭁䅣䅁䭁䑁䅧䅁䭁䅁䉣䅁䉁䅁䅁允䅁䅁䅯权䅅䅁杷允䅁䅁䅕䅁䑁䅁䅷䅁䙁䅁䅁䅁啂欱䈵权牃䅁䅁权㝁䅁䅁权䡁允䅁允䅁䅁䅅䅁䭁䅁䉯䅁䵁䅉䅅䅁䙁䅁䅁睁䵁䅁䅁兂䅁䅁䅁乖佚兑䅯䄷䅁䅁䅯睑䅁䅁䅯睂䅅䅁䅅䅁䉁䅁䅁兂癄䥐攴核䔰䅑杷允䅁䅁䅕䅁䑁䅁䅷䅁䙁䅁䅁䅁允晧䅨权硃䅁䅁权䡂䅁䅁权䡁允䅁允䅁䅁䅅䅁䙁䅁䅁䡱ㅲ㉋䍴䍄䉁䅁䅁兂䅁䅁䅍䅄䅁䅁䅕䅁䅁䕁昰䕕䭅䱁䅙䅁䭁䑁䅳䅁䭁䅁䉣䅁䉁䅁䅁允䅁䅁䅕䅁歁㍚癉ぅ䵉䅉䅅䅁䙁䅁䅁睁䵁䅁䅁兂䅁䅁䅁摪但兑䅯䅴䅁䅁䅯䅓䅁䅁䅯睂䅅䅁䅅䅁䉁䅁䅁兂䅁䥁䍁㍮汧村杷允䅁䅁䅕䅁䑁䅁䅷䅁䙁䅁䅁䅁䕁啪䈹权楄䅁䅁权畁䅁䅁权䡁允䅁允䅁䅁䅅䅁䙁䅁䅁䅁䅁䅁䅁䍄䉁䅁䅁兂䅁䅁䅍䅄䅁䅁䅕䅁䅁䕁乄〫䭁佁䅙䅁䭁䑁䅑䅁䭁䅁䉣䅁䉁䅁䅁允䅁䅁䅕䅁䅁䅁䅁䅁䵁䅉䅅䅁䙁䅁䅁睁䵁䅁䅁兂䅁䅁䅁偷㝔䅑䅯睱䅁䅁䅯兓䅁䅁䅯睂䅅䅁䅅䅁䉁䅁䅁权䭁允䅁䍄䉁䅁䅁兂䅁䅁䅍䅄䅁䅁䅕䅁䅁䵁い〫䭁佁䅯䅁䭁䑁䅍䅁䭁䅁䉣䅁䉁䅁䅁允䅁䅁䅕䅁䅁䅁䅁䅁䵁䅉䅅䅁䙁䅁䅁睁䵁䅁䅁兂䅁䅁䅃䅖兒兑䅯䅴䅁䅁䅯睍䅁䅁䅯睂䅅䅁䅅䅁䉁䅁䅁兂䅁䅁䅁䅁䅁䅁杷允䅁䅁䅕䅁䑁䅁䅷䅁䙁䅁䅁䅁允晧䅨权ぃ䅁䅁权䡂䅁䅁权䡁允䅁允䅁䅁䅅䅁䙁䅁䅁䕣䭤䝡䌱䍄䉁䅁䅁兂䅁䅁䅍䅄䅁䅁䅕䅁䅁䙁坔歔䭅䱁䅍䅁䭁䑁䄰䅁䭁䅁䉣䅁䉁䅁䅁允䅁䅁䅕䅁㑃却㥩啤䵉䅉䅅䅁䙁䅁䅁睁䵁䅁䅁兂䅁䅁䅁䡫㑢䅑䅯共䅁䅁䅯杒䅁䅁䅯睂䅅䅁䅅䅁䉁䅁䅁权䭁允䅁䍄䉁䅁䅁兂䅁䅁䅍䅄䅁䅁䅕䅁䅁䩁㉂䔫䭁偁䅁䅁䭁䕁䅑䅁䭁䅁䉣䅁䉁䅁䅁允䅁䅁䅕䅁䅁䅁䅁䅁䵁䅉䅅䅁䙁䅁䅁睁䵁䅁䅁兂䅁䅁䵄祑愲兑䅯睳䅁䅁䅯杍䅁䅁䅯睂䅅䅁䅅䅁䉁䅁䅁兂䅁䅁䅁䅁䅁䅁杷允䅁䅁䅕䅁䑁䅁䅷䅁䙁䅁䅁䅁允晧䅨权湃䅁䅁权䥂䅁䅁权䡁允䅁允䅁䅁䅅䅁䭁䅁䉯䅁䵁䅉䅅䅁䙁䅁䅁睁䵁䅁䅁兂䅁䅁䅁䥅㑈䅑䅯术䅁䅁䅯兏䅁䅁䅯睂䅅䅁䅅䅁䉁䅁䅁兂䅁䅁睁䡪潶兑杷允䅁䅁䅕䅁䑁䅁䅷䅁䙁䅁䅁䥁㝁啗䈹权湃䅁䅁权⭁䅁䅁权䡁允䅁允䅁䅁䅅䅁䭁䅁䉯䅁䵁䅉䅅䅁䙁䅁䅁睁䵁䅁䅁兂䅁䅁䅁剔儹兑䅯末䅁䅁䅯兎䅁䅁䅯睂䅅䅁䅅䅁䉁䅁䅁兂㥃⭇ㅨ硯夵村杷允䅁䅁䅕䅁䑁䅁䅷䅁䙁䅁䅁䥁啂䙂䉂权䍁允䅁权祁䅁䅁权䡁允䅁允䅁䅁䅅䅁䙁䅁䅁䅁䅁䅁䅁䍄䉁䅁䅁兂䅁䅁䅍䅄䅁䅁䅕䅁䅁䉁䉃䔫䭁䭁䅫䅁䭁䕁䅧䅁䭁䅁䉣䅁䉁䅁䅁允䅁䅁䅯权䅅䅁杷允䅁䅁䅕䅁䑁䅁䅷䅁䙁䅁䅁䅁乂ㅈ䉂权䑄䅁䅁权㑁䅁䅁权䡁允䅁允䅁䅁䅅䅁䙁䅁䅁䅁䅁䅁䅁䍄䉁䅁䅁兂䅁䅁䅍䅄䅁䅁䅕䅁䅁䉁䉃䔫䭁䵁䅅䅁䭁䑁䅕䅁䭁䅁䉣䅁䉁䅁䅁允䅁䅁䅕䉳杍浨敕歊䵁䅉䅅䅁䙁䅁䅁睁䵁䅁䅁兂䅁䅁䅁䍉㕪䅑䅯䄶䅁䅁䅯兏䅁䅁䅯睂䅅䅁䅅䅁䉁䅁䅁兂䅁䅁䅁䅁䅁䅁杷允䅁䅁䅕䅁䑁䅁䅷䅁䙁䅁䅁䅁㝂啌䈹权湃䅁䅁权䩂䅁䅁权䡁允䅁允䅁䅁䅅䅁䭁䅁䉯䅁䵁䅉䅅䅁䙁䅁䅁睁䵁䅁䅁兂䅁䅁䅁䥂倱兑䅯睰䅁䅁䅯䅓䅁䅁䅯睂䅅䅁䅅䅁䉁䅁䅁权䭁允䅁䍄䉁䅁䅁兂䅁䅁䅍䅄䅁䅁䅕䅁䅁䅁乓ご䭅䱁䅍䅁䭁䍁䄴䅁䭁䅁䉣䅁䉁䅁䅁允䅁䅁䅕䅁䅁䅁䅁䅁䵁䅉䅅䅁䙁䅁䅁睁䵁䅁䅁兂䅁䅁䅁䥅㑈䅑䅯睱䅁䅁䅯䅓䅁䅁䅯睂䅅䅁䅅䅁䉁䅁䅁权䭁允䅁䍄䉁䅁䅁兂䅁䅁䅍䅄䅁䅁䅕䅁䅁䉁䉃䔫䭁䭁䅳䅁䭁䕁䅕䅁䭁䅁䉣䅁䉁䅁䅁允䅁䅁䅯权䅅䅁杷允䅁䅁䅕䅁䑁䅁䅷䅁䙁䅁䅁䅁㝂啌䈹权煄䅁䅁权穁䅁䅁权䡁允䅁允䅁䅁䅅䅁䙁䅁䅁䅁䅁䅁䅁䍄䉁䅁䅁兂䅁䅁䅍䅄䅁䅁䅕䅁䅁䙧䕑䕕䭅䭁䅫䅁䭁䕁䅧䅁䭁䅁䉣䅁䉁䅁䅁允䅁䅁䅯权䅅䅁杷允䅁䅁䅕䅁䑁䅁䅷䅁䙁䅁䅁䅁允晧䅨权䡄䅁䅁权䑁䅁䅁权䡁允䅁允䅁䅁䅅䅁䙁䅁䅁䍁牵剳䍨䍄䉁䅁䅁兂䅁䅁䅍䅄䅁䅁䅕䅁䅁䕁乄〫䭁䵁䅳䅁䭁䑁䅧䅁䭁䅁䉣䅁䉁䅁䅁允䅁䅁䅕䅁䅁䅁䅁䅁䵁䅉䅅䅁䙁䅁䅁睁䵁䅁䅁兂䅁䅁䅃偣佂兑䅯关䅁䅁䅯免䅁䅁䅯睂䅅䅁䅅䅁䉁䅁䅁兂䅁䅁䅁䅁䅁䅁杷允䅁䅁䅕䅁䑁䅁䅷䅁䙁䅁䅁䥁煂歌䈹权䙄䅁䅁权乂䅁䅁权䡁允䅁允䅁䅁䅅䅁䙁䉁杳䥤噬卦䅖䍄䉁䅁䅁兂䅁䅁䅍䅄䅁䅁䅕䅁䅁䕁昰䕕䭅䱁䅅䅁䭁䑁䅳䅁䭁䅁䉣䅁䉁䅁䅁允䅁䅁䅕䥁桄捴㉓ざ䵉䅉䅅䅁䙁䅁䅁睁䵁䅁䅁兂䅁䅁䅁䵣㝲䅑䅯䅴䅁䅁䅯睁䅁䅁䅯睂䅅䅁䅅䅁䉁䅁䅁兂䅁䍁畨睅渱村杷允䅁䅁䅕䅁䑁䅁䅷䅁䙁䅁䅁䅁乂ㅈ䉂权灃䅁䅁权祁䅁䅁权䡁允䅁允䅁䅁䅅䅁䭁䅁䉯䅁䵁䅉䅅䅁䙁䅁䅁睁䵁䅁䅁兂䅁䅁䅁摪但兑䅯共䅁䅁䅯村䅁䅁䅯睂䅅䅁䅅䅁䉁䅁䅁权䭁允䅁䍄䉁䅁䅁兂䅁䅁䅍䅄䅁䅁䅕䅁䅁䙁睳ご䭅䭁䅫䅁䭁䍁䄴䅁䭁䅁䉣䅁䉁䅁䅁允䅁䅁䅯权䅅䅁杷允䅁䅁䅕䅁䑁䅁䅷䅁䙁䅁䅁䅁䅄倹䅴权湃䅁䅁权䙂䅁䅁权䡁允䅁允䅁䅁䅅䅁䭁䅁䉯䅁䵁䅉䅅䅁䙁䅁䅁睁䵁䅁䅁兂䅁䅁䅁摪但兑䅯睳䅁䅁䅯兒䅁䅁䅯睂䅅䅁䅅䅁䉁䅁䅁兂䅁䕁穂㙧焵村杷允䅁䅁䅕䅁䑁䅁䅷䅁䙁䅁䅁䅁杂癹䅴权䍁允䅁权㥁䅁䅁权䡁允䅁允䅁䅁䅅䅁䙁䱁㕯湎䅚昳⽧䍄䉁䅁䅁兂䅁䅁䅍䅄䅁䅁䅕䅁䅁䙁坔歔䭅偁䄴䅁䭁䑁䄰䅁䭁䅁䉣䅁䉁䅁䅁允䅁䅁䅕䅁䅁䅁䅁䅁䵁䅉䅅䅁䙁䅁䅁睁䵁䅁䅁兂䅁䅁䅃偣佂兑䅯关䅁䅁䅯兎䅁䅁䅯睂䅅䅁䅅䅁䉁䅁䅁兂乄㙢摉佱硒村杷允䅁䅁䅕䅁䑁䅁䅷䅁䙁䅁䅁䥁啂䙂䉂权湃䅁䅁权㥁䅁䅁权䡁允䅁允䅁䅁䅅䅁䭁䅁䉯䅁䵁䅉䅅䅁䙁䅁䅁睁䵁䅁䅁兂䅁䅁䅁䥅㑈䅑䅯共䅁䅁䅯兓䅁䅁䅯睂䅅䅁䅅䅁䉁䅁䅁权䭁允䅁䍄䉁䅁䅁兂䅁䅁䅍䅄䅁䅁䅕䅁䅁䵁い〫䭁䱁䅅䅁䭁䑁䅅䅁䭁䅁䉣䅁䉁䅁䅁允䅁䅁䅕䅁䅁䅁䅁䅁䵁䅉䅅䅁䙁䅁䅁睁䵁䅁䅁兂䅁䅁䅁乖佚兑䅯朳䅁䅁䅯杌䅁䅁䅯睂䅅䅁䅅䅁䉁䅁䅁兂䅁䅁䅁䅁䅁䅁杷允䅁䅁䅕䅁䑁䅁䅷䅁䙁䅁䅁䥁煂歌䈹权穃䅁䅁权硁䅁䅁权䡁允䅁允䅁䅁䅅䅁䙁䅁䅁䅁䅁䅁䅁䍄䉁䅁䅁兂䅁䅁䅍䅄䅁䅁䅕䅁䅁䅁乓ご䭅䭁䅣䅁䭁䑁䄸䅁䭁䅁䉣䅁䉁䅁䅁允䅁䅁䅯权䅅䅁杷允䅁䅁䅕䅁䑁䅁䅷䅁䙁䅁䅁䅁乃唰䈵权牃䅁䅁权䡂䅁䅁权䡁允䅁允䅁䅁䅅䅁䭁䅁䉯䅁䵁䅉䅅䅁䙁䅁䅁睁䵁䅁䅁兂䅁䅁䅁䵙㝲䅑䅯杴䅁䅁䅯兒䅁䅁䅯睂䅅䅁䅅䅁䉁䅁䅁兂橂㥦潲⽃祧村杷允䅁䅁䅕䅁䑁䅁䅷䅁䙁䅁䅁䅁允晧䅨权穃䅁䅁权䩂䅁䅁权䡁允䅁允䅁䅁䅅䅁䙁䅁䅁杓瀹䥆䍂䍄䉁䅁䅁兂䅁䅁䅍䅄䅁䅁䅕䅁䅁䡁䭄〫䭁䱁䅑䅁䭁䑁䄸䅁䭁䅁䉣䅁䉁䅁䅁允䅁䅁䅕䅁䅁䅁䅁䅁䵁䅉䅅䅁䙁䅁䅁睁䵁䅁䅁兂䅁䅁䅃䅖兒兑䅯睳䅁䅁䅯兔䅁䅁䅯睂䅅䅁䅅䅁䉁䅁䅁兂啃湄浩䑄漱村杷允䅁䅁䅕䅁䑁䅁䅷䅁䙁䅁䅁䅁䕁啪䈹权䕁允䅁权㥁䅁䅁权䡁允䅁允䅁䅁䅅䅁䙁䅁䅁䅁䅁䅁䅁䍄䉁䅁䅁兂䅁䅁䅍䅄䅁䅁䅕䅁䅁䡁瑳ご䭅䵁䅳䅁䭁䍁䄸䅁䭁䅁䉣䅁䉁䅁䅁允䅁䅁䅕䅁䅁䅁䅁䅁䵁䅉䅅䅁䙁䅁䅁睁䵁䅁䅁兂䅁䅁䅁㙲偒兑䅯杴䅁䅁䅯兑䅁䅁䅯睂䅅䅁䅅䅁䉁䅁䅁兂䅁偁奯摳煙村杷允䅁䅁䅕䅁䑁䅁䅷䅁䙁䅁䅁䅁允晧䅨权硃䅁䅁权䩂䅁䅁权䡁允䅁允䅁䅁䅅䅁䙁䅁䅁佱䕤䝓䍰䍄䉁䅁䅁兂䅁䅁䅍䅄䅁䅁䅕䅁䅁䅁乓ご䭅䭁䅣䅁䭁䕁䅍䅁䭁䅁䉣䅁䉁䅁䅁允䅁䅁䅯权䅅䅁杷允䅁䅁䅕䅁䑁䅁䅷䅁䙁䅁䅁䅁䅂智䅴权灃䅁䅁权癁䅁䅁权䡁允䅁允䅁䅁䅅䅁䭁䅁䉯䅁䵁䅉䅅䅁䙁䅁䅁睁䵁䅁䅁兂䅁䅁䅄佧兊兑䅯睱䅁䅁䅯睐䅁䅁䅯睂䅅䅁䅅䅁䉁䅁䅁权䭁允䅁䍄䉁䅁䅁兂䅁䅁䅍䅄䅁䅁䅕䅁䅁䥁刳歔䭅䱁䅍䅁䭁䕁䅯䅁䭁䅁䉣䅁䉁䅁䅁允䅁䅁䅕䅁䅂䑋浄䕢䵉䅉䅅䅁䙁䅁䅁睁䵁䅁䅁兂䅁䅁䅃䅖兒兑䅯杴䅁䅁䅯䅏䅁䅁䅯睂䅅䅁䅅䅁䉁䅁䅁兂䅁䅁䅁䅁䅁䅁杷允䅁䅁䅕䅁䑁䅁䅷䅁䙁䅁䅁䅁乃唰䈵权㉃䅁䅁权䱂䅁䅁权䡁允䅁允䅁䅁䅅䅁䙁䅁䅁偑噕穒䍎䍄䉁䅁䅁兂䅁䅁䅍䅄䅁䅁䅕䅁䅁䕺瑍歭䭅佁䄴䅁䭁䑁䅅䅁䭁䅁䉣䅁䉁䅁䅁允䅁䅁䅕䅁䅁䅁䅁䅁䵁䅉䅅䅁䙁䅁䅁睁䵁䅁䅁兂䅁䅁䅁偷㝔䅑䅯睱䅁䅁䅯䅎䅁䅁䅯睂䅅䅁䅅䅁䉁䅁䅁权䭁允䅁䍄䉁䅁䅁兂䅁䅁䅍䅄䅁䅁䅕䅁䅁䭁欫ご䭅䱁䅅䅁䭁䑁䅍䅁䭁䅁䉣䅁䉁䅁䅁允䅁䅁䅕䅁佃昳瘴䕑䵉䅉䅅䅁䙁䅁䅁睁䵁䅁䅁兂䅁䅁䅁穗偂兑䅯睰䅁䅁䅯䅎䅁䅁䅯睂䅅䅁䅅䅁䉁䅁䅁权䭁允䅁䍄䉁䅁䅁兂䅁䅁䅍䅄䅁䅁䅕䅁䅁䭁欫ご䭅乁䅧䅁䭁䑁䅯䅁䭁䅁䉣䅁䉁䅁䅁允䅁䅁䅕歡㍱橹硺䕁䵁䅉䅅䅁䙁䅁䅁睁䵁䅁䅁兂䅁䅁䅁䥅㑈䅑䅯共䅁䅁䅯兎䅁䅁䅯睂䅅䅁䅅䅁䉁䅁䅁权䭁允䅁䍄䉁䅁䅁兂䅁䅁䅍䅄䅁䅁䅕䅁䅁䝁䭄〫䭁乁䅯䅁䭁䑁䅙䅁䭁䅁䉣䅁䉁䅁䅁允䅁䅁䅕关㥉乇坢樵䴸䅉䅅䅁䙁䅁䅁睁䵁䅁䅁兂䅁䅁䅁䥅㑈䅑䅯睱䅁䅁䅯兎䅁䅁䅯睂䅅䅁䅅䅁䉁䅁䅁权䭁允䅁䍄䉁䅁䅁兂䅁䅁䅍䅄䅁䅁䅕䅁䅁䙁坔歔䭅乁䅷䅁䭁䑁䅙䅁䭁䅁䉣䅁䉁䅁䅁允䅁䅁䅕癱灊䥒䬶䕃䵁䅉䅅䅁䙁䅁䅁睁䵁䅁䅁兂䅁䅁䅁乖佚兑䅯杴䅁䅁䅯免䅁䅁䅯睂䅅䅁䅅䅁䉁䅁䅁兂䅁䅁䅁䅁䅁䅁杷允䅁䅁䅕䅁䑁䅁䅷䅁䙁䅁䅁䅁䅂智䅴权㥃䅁䅁权䍂䅁䅁权䡁允䅁允䅁䅁䅅䅁䙁䭁兘卅䩖あ䄹䍄䉁䅁䅁兂䅁䅁䅍䅄䅁䅁䅕䅁䅁䵁い〫䭁䭁䅫䅁䭁䑁䅍䅁䭁䅁䉣䅁䉁䅁䅁允䅁䅁䅯权䅅䅁杷允䅁䅁䅕䅁䑁䅁䅷䅁䙁䅁䅁䥁睂䔸䈵权㑃䅁䅁权㡁䅁䅁权䡁允䅁允䅁䅁䅅䅁䙁䵁⽂㍬爳歅䅴䍄䉁䅁䅁兂䅁䅁䅍䅄䅁䅁䅕䅁䅁䭁欫ご䭅䭁䅳䅁䭁䑁䄴䅁䭁䅁䉣䅁䉁䅁䅁允䅁䅁䅯权䅅䅁杷允䅁䅁䅕䅁䑁䅁䅷䅁䙁䅁䅁䅁癃䕰䈹权㙄䅁䅁权睁䅁䅁权䡁允䅁允䅁䅁䅅䅁䙁䅁䅁䅁䅁䅁䅁䍄䉁䅁䅁兂䅁䅁䅍䅄䅁䅁䅕䅁䅁䕁昰䕕䭅䭁䅳䅁䭁䕁䅙䅁䭁䅁䉣䅁䉁䅁䅁允䅁䅁䅯权䅅䅁杷允䅁䅁䅕䅁䑁䅁䅷䅁䙁䅁䅁䅁杄晧䅨权湃䅁䅁权䵂䅁䅁权䡁允䅁允䅁䅁䅅䅁䭁䅁䉯䅁䵁䅉䅅䅁䙁䅁䅁睁䵁䅁䅁兂䅁䅁䅁㙲偒兑䅯关䅁䅁䅯䅏䅁䅁䅯睂䅅䅁䅅䅁䉁䅁䅁兂䅁䍁⽸卸䍤村杷允䅁䅁䅕䅁䑁䅁䅷䅁䙁䅁䅁䅁啂欱䈵权穃䅁䅁权䍂䅁䅁权䡁允䅁允䅁䅁䅅䅁䙁䅁䅁佬⭓奣䍂䍄䉁䅁䅁兂䅁䅁䅍䅄䅁䅁䅕䅁䅁䡧睄歔䭅䱁䅅䅁䭁䅁䅍䅁䭁䅁䉣䅁䉁䅁䅁允䅁䅁䅕㘴㡎橨㡔で䵉䅉䅅䅁䙁䅁䅁睁䵁䅁䅁兂䅁䅁䅃ㅏ偬兑䅯睱䅁䅁䅯䅎䅁䅁䅯睂䅅䅁䅅䅁䉁䅁䅁权䭁允䅁䍄䉁䅁䅁兂䅁䅁䅍䅄䅁䅁䅕䅁䅁䉁䉃䔫䭁䱁䅙䅁䭁䑁䅕䅁䭁䅁䉣䅁䉁䅁䅁允䅁䅁䅕䅁杂武关こ䵉䅉䅅䅁䙁䅁䅁睁䵁䅁䅁兂䅁䅁䅁摪但兑䅯䄲䅁䅁䅯睐䅁䅁䅯睂䅅䅁䅅䅁䉁䅁䅁兂䅁䅁䅁䅁䅁䅁杷允䅁䅁䅕䅁䑁䅁䅷䅁䙁䅁䅁䅁扂䕍䈹权慄䅁䅁权䡂䅁䅁权䡁允䅁允䅁䅁䅅䅁䙁䅁䅁䅁䅁䅁䅁䍄䉁䅁䅁兂䅁䅁䅍䅄䅁䅁䅕䅁䅁䙁坔歔䭅䱁䅙䅁䭁䑁䅑䅁䭁䅁䉣䅁䉁䅁䅁允䅁䅁䅕䅁䅁䥓橶啉䵉䅉䅅䅁䙁䅁䅁睁䵁䅁䅁兂䅁䅁䵄祑愲兑䅯朸䅁䅁䅯兓䅁䅁䅯睂䅅䅁䅅䅁䉁䅁䅁兂䅁䅁䅁䅁䅁䅁杷允䅁䅁䅕䅁䑁䅁䅷䅁䙁䅁䅁䅁扂䕍䈹权牃䅁䅁权獁䅁䅁权䡁允䅁允䅁䅁䅅䅁䭁䅁䉯䅁䵁䅉䅅䅁䙁䅁䅁睁䵁䅁䅁兂䅁䅁䅁乖佚兑䅯睱䅁䅁䅯免䅁䅁䅯睂䅅䅁䅅䅁䉁䅁䅁权䭁允䅁䍄䉁䅁䅁兂䅁䅁䅍䅄䅁䅁䅕䅁䅁䉁䉃䔫䭁䭁䅣䅁䭁䕁䅳䅁䭁䅁䉣䅁䉁䅁䅁允䅁䅁䅯权䅅䅁杷允䅁䅁䅕䅁䑁䅁䅷䅁䙁䅁䅁䅁元癤䅨权㡄䅁䅁权睁䅁䅁权䡁允䅁允䅁䅁䅅䅁䙁䅁䅁䅁䅁䅁䅁䍄䉁䅁䅁兂䅁䅁䅍䅄䅁䅁䅕䅁䅁䝧畯ご䭅䱁䅍䅁䭁䍁䄴䅁䭁䅁䉣䅁䉁䅁䅁允䅁䅁䅕䅁䅁䅁䅁䅁䵁䅉䅅䅁䙁䅁䅁睁䵁䅁䅁兂䅁䅁䅃䝑偖兑䅯䄴䅁䅁䅯睒䅁䅁䅯睂䅅䅁䅅䅁䉁䅁䅁兂䅁䅁䅁䅁䅁䅁杷允䅁䅁䅕䅁䑁䅁䅷䅁䙁䅁䅁䅁杄晧䅨权䱄䅁䅁权ぁ䅁䅁权䡁允䅁允䅁䅁䅅䅁䙁䅁䅁䅁䅁䅁䅁䍄䉁䅁䅁兂䅁䅁䅍䅄䅁䅁䅕䅁䅁䡁瑳ご䭅佁䅯䅁䭁䑁䄸䅁䭁䅁䉣䅁䉁䅁䅁允䅁䅁䅕䅁䅁䅁䅁䅁䵁䅉䅅䅁䙁䅁䅁睁䵁䅁䅁兂䅁䅁䅁㙲偒兑䅯共䅁䅁䅯兒䅁䅁䅯睂䅅䅁䅅䅁䉁䅁䅁权䭁允䅁䍄䉁䅁䅁兂䅁䅁䅍䅄䅁䅁䅕䅁䅁䡧睄歔䭅䵁䅧䅁䭁䕁䅑䅁䭁䅁䉣䅁䉁䅁䅁允䅁䅁䅕䅔䵇塲䌵啁䵉䅉䅅䅁䙁䅁䅁睁䵁䅁䅁兂䅁䅁䅁剔儹兑䅯睰䅁䅁䅯䅓䅁䅁䅯睂䅅䅁䅅䅁䉁䅁䅁权䭁允䅁䍄䉁䅁䅁兂䅁䅁䅍䅄䅁䅁䅕䅁䅁䙧䕑䕕䭅䭁䅫䅁䭁䕁䅍䅁䭁䅁䉣䅁䉁䅁䅁允䅁䅁䅯权䅅䅁杷允䅁䅁䅕䅁䑁䅁䅷䅁䙁䅁䅁䥁睂䔸䈵权㉃䅁䅁权㕁䅁䅁权䡁允䅁允䅁䅁䅅䅁䙁偁⼯お么䉳䍂䍄䉁䅁䅁兂䅁䅁䅍䅄䅁䅁䅕䅁䅁䉁䉃䔫䭁䭁䅳䅁䭁䕁䅳䅁䭁䅁䉣䅁䉁䅁䅁允䅁䅁䅯权䅅䅁杷允䅁䅁䅕䅁䑁䅁䅷䅁䙁䅁䅁䅁啂欱䈵权湃䅁䅁权㙁䅁䅁权䡁允䅁允䅁䅁䅅䅁䭁䅁䉯䅁䵁䅉䅅䅁䙁䅁䅁睁䵁䅁䅁兂䅁䅁䅄佧兊兑䅯睳䅁䅁䅯兒䅁䅁䅯睂䅅䅁䅅䅁䉁䅁䅁兂瑂䬫㑣㝵䑙村杷允䅁䅁䅕䅁䑁䅁䅷䅁䙁䅁䅁䅁允晧䅨权牃䅁䅁权䵂䅁䅁权䡁允䅁允䅁䅁䅅䅁䭁䅁䉯䅁䵁䅉䅅䅁䙁䅁䅁睁䵁䅁䅁兂䅁䅁䅁䵙㝲䅑䅯睳䅁䅁䅯䅑䅁䅁䅯睂䅅䅁䅅䅁䉁䅁䅁兂䅁䅁䅁䅁䅁䅁杷允䅁䅁䅕䅁䑁䅁䅷䅁䙁䅁䅁䅁䅂智䅴权穃䅁䅁权䉂䅁䅁权䡁允䅁允䅁䅁䅅䅁䙁䅁䅁䥖灉奉䍆䍄䉁䅁䅁兂䅁䅁䅍䅄䅁䅁䅕䅁䅁䵁い〫䭁䱁䅑䅁䭁䕁䅉䅁䭁䅁䉣䅁䉁䅁䅁允䅁䅁䅕乥䝏婮䩸す䵉䅉䅅䅁䙁䅁䅁睁䵁䅁䅁兂䅁䅁䅁摪但兑䅯䅴䅁䅁䅯免䅁䅁䅯睂䅅䅁䅅䅁䉁䅁䅁兂䅁䅁䅁䅁䅁䅁杷允䅁䅁䅕䅁䑁䅁䅷䅁䙁䅁䅁䅁啂欱䈵权い䅁䅁权㝁䅁䅁权䡁允䅁允䅁䅁䅅䅁䙁䙁㑋潈牘匰䅆䍄䉁䅁䅁兂䅁䅁䅍䅄䅁䅁䅕䅁䅁䝧畯ご䭅偁䅧䅁䭁䕁䅁䅁䭁䅁䉣䅁䉁䅁䅁允䅁䅁䅕䅁䅁䅁䅁䅁䵁䅉䅅䅁䙁䅁䅁睁䵁䅁䅁兂䅁䅁䅃䅖兒兑䅯睱䅁䅁䅯䅓䅁䅁䅯睂䅅䅁䅅䅁䉁䅁䅁权䭁允䅁䍄䉁䅁䅁兂䅁䅁䅍䅄䅁䅁䅕䅁䅁䝧畯ご䭅䭁䅳䅁䭁䕁䅁䅁䭁䅁䉣䅁䉁䅁䅁允䅁䅁䅯权䅅䅁杷允䅁䅁䅕䅁䑁䅁䅷䅁䙁䅁䅁䅁癃䕰䈹权硃䅁䅁权䑁䅁䅁权䡁允䅁允䅁䅁䅅䅁䙁䉁眫估兗㑲䍤䍄䉁䅁䅁兂䅁䅁䅍䅄䅁䅁䅕䅁䅁䡧睄歔䭅䱁䅙䅁䭁䑁䄴䅁䭁䅁䉣䅁䉁䅁䅁允䅁䅁䅕歚桌琶氫げ䵉䅉䅅䅁䙁䅁䅁睁䵁䅁䅁兂䅁䅁䅁晡但兑䅯朴䅁䅁䅯睓䅁䅁䅯睂䅅䅁䅅䅁䉁䅁䅁兂⭁䥂坏䔱伴䅑杷允䅁䅁䅕䅁䑁䅁䅷䅁䙁䅁䅁䅁元癤䅨权牃䅁䅁权䡂䅁䅁权䡁允䅁允䅁䅁䅅䅁䭁䅁䉯䅁䵁䅉䅅䅁䙁䅁䅁睁䵁䅁䅁兂䅁䅁䅁䡫㑢䅑䅯䄵䅁䅁䅯杓䅁䅁䅯睂䅅䅁䅅䅁䉁䅁䅁兂㑄䩺䡑呄䭳䅑杷允䅁䅁䅕䅁䑁䅁䅷䅁䙁䅁䅁䅁䅄倹䅴权䱄䅁䅁权䝂䅁䅁权䡁允䅁允䅁䅁䅅䅁䙁䩁㝚癄潈杺䄹䍄䉁䅁䅁兂䅁䅁䅍䅄䅁䅁䅕䅁䅁䕁昰䕕䭅䱁䄰䅁䭁䑁䅧䅁䭁䅁䉣䅁䉁䅁䅁允䅁䅁䅕婢⼴扖䅹啖䵁䅉䅅䅁䙁䅁䅁睁䵁䅁䅁兂䅁䅁䅁摪但兑䅯共䅁䅁䅯杍䅁䅁䅯睂䅅䅁䅅䅁䉁䅁䅁权䭁允䅁䍄䉁䅁䅁兂䅁䅁䅍䅄䅁䅁䅕䅁䅁䡧睄歔䭅䱁䅑䅁䭁䍁䅷䅁䭁䅁䉣䅁䉁䅁䅁允䅁䅁䅕䅁䅁䅁䅁䅁䵁䅉䅅䅁䙁䅁䅁睁䵁䅁䅁兂䅁䅁䅃ㅏ偬兑䅯睳䅁䅁䅯睑䅁䅁䅯睂䅅䅁䅅䅁䉁䅁䅁兂呄䩩材湫椹村杷允䅁䅁䅕䅁䑁䅁䅷䅁䙁䅁䅁䅁乃唰䈵权湃䅁䅁权䝂䅁䅁权䡁允䅁允䅁䅁䅅䅁䭁䅁䉯䅁䵁䅉䅅䅁䙁䅁䅁睁䵁䅁䅁兂䅁䅁䅁穗偂兑䅯朰䅁䅁䅯䅐䅁䅁䅯睂䅅䅁䅅䅁䉁䅁䅁兂䵄圹癊牌硙䅑杷允䅁䅁䅕䅁䑁䅁䅷䅁䙁䅁䅁䵁䑸婌䉰权湃䅁䅁权䡂䅁䅁权䡁允䅁允䅁䅁䅅䅁䭁䅁䉯䅁䵁䅉䅅䅁䙁䅁䅁睁䵁䅁䅁兂䅁䅁䅁䥂倱兑䅯朱䅁䅁䅯兎䅁䅁䅯睂䅅䅁䅅䅁䉁䅁䅁兂䅁䅁䅁䅁䅁䅁杷允䅁䅁䅕䅁䑁䅁䅷䅁䙁䅁䅁䵁䑸婌䉰权硃䅁䅁权㕁䅁䅁权䡁允䅁允䅁䅁䅅䅁䙁䅁䅁䅁䅁䅁䅁䍄䉁䅁䅁兂䅁䅁䅍䅄䅁䅁䅕䅁䅁䉁䉃䔫䭁䭁䅫䅁䭁䕁䅷䅁䭁䅁䉣䅁䉁䅁䅁允䅁䅁䅯权䅅䅁杷允䅁䅁䅕䅁䑁䅁䅷䅁䙁䅁䅁䥁啂䙂䉂权㑄䅁䅁权䱂䅁䅁权䡁允䅁允䅁䅁䅅䅁䙁䅁䅁䅁䅁䅁䅁䍄䉁䅁䅁兂䅁䅁䅍䅄䅁䅁䅕䅁䅁䕁乄〫䭁乁䅙䅁䭁䍁䅷䅁䭁䅁䉣䅁䉁䅁䅁允䅁䅁䅕䅁䅁䅁䅁䅁䵁䅉䅅䅁䙁䅁䅁睁䵁䅁䅁兂䅁䅁䅁晡但兑䅯关䅁䅁䅯睒䅁䅁䅯睂䅅䅁䅅䅁䉁䅁䅁兂㉂歷奆扐汆村杷允䅁䅁䅕䅁䑁䅁䅷䅁䙁䅁䅁䅁癃䕰䈹权ぃ䅁䅁权䑂䅁䅁权䡁允䅁允䅁䅁䅅䅁䙁佁ㅎ䱮卧奚䍰䍄䉁䅁䅁兂䅁䅁䅍䅄䅁䅁䅕䅁䅁䙧䕑䕕䭅䱁䅑䅁䭁䑁䅫䅁䭁䅁䉣䅁䉁䅁䅁允䅁䅁䅕䅁䅁䅁䅁䅁䵁䅉䅅䅁䙁䅁䅁睁䵁䅁䅁兂䅁䅁䅁䥅㑈䅑䅯䅴䅁䅁䅯䅔䅁䅁䅯睂䅅䅁䅅䅁䉁䅁䅁兂䅁䥁潷㉉硸村杷允䅁䅁䅕䅁䑁䅁䅷䅁䙁䅁䅁䅁允晧䅨权䉄䅁䅁权ぁ䅁䅁权䡁允䅁允䅁䅁䅅䅁䙁乁噩㙔䭚剰䄹䍄䉁䅁䅁兂䅁䅁䅍䅄䅁䅁䅕䅁䅁䕁昰䕕䭅䵁䅣䅁䭁䑁䅳䅁䭁䅁䉣䅁䉁䅁䅁允䅁䅁䅕偵〵兩歑び䵅䅉䅅䅁䙁䅁䅁睁䵁䅁䅁兂䅁䅁䅃偣佂兑䅯杴䅁䅁䅯䅎䅁䅁䅯睂䅅䅁䅅䅁䉁䅁䅁兂䅁䅁䅁䅁䅁䅁杷允䅁䅁䅕䅁䑁䅁䅷䅁䙁䅁䅁䥁睂䔸䈵权穃䅁䅁权䥂䅁䅁权䡁允䅁允䅁䅁䅅䅁䙁䭁乙塐爷㍕䍴䍄䉁䅁䅁兂䅁䅁䅍䅄䅁䅁䅕䅁䅁䙁睳ご䭅䵁䄴䅁䭁䑁䅍䅁䭁䅁䉣䅁䉁䅁䅁允䅁䅁䅕䅁䅁䅁䅁䅁䵁䅉䅅䅁䙁䅁䅁睁䵁䅁䅁兂䅁䅁䅁䥅㑈䅑䅯杴䅁䅁䅯䅔䅁䅁䅯睂䅅䅁䅅䅁䉁䅁䅁兂䅁佁畃㠶乆村杷允䅁䅁䅕䅁䑁䅁䅷䅁䙁䅁䅁䅁睂癹䅴权灃䅁䅁权癁䅁䅁权䡁允䅁允䅁䅁䅅䅁䭁䅁䉯䅁䵁䅉䅅䅁䙁䅁䅁睁䵁䅁䅁兂䅁䅁䅁住佒兑䅯睶䅁䅁䅯免䅁䅁䅯睂䅅䅁䅅䅁䉁䅁䅁兂䅁䅁䅁䅁䅁䅁杷允䅁䅁䅕䅁䑁䅁䅷䅁䙁䅁䅁䥁睂䔸䈵权硃䅁䅁权㉁䅁䅁权䡁允䅁允䅁䅁䅅䅁䙁䅁䅃㥍卅ㅢ䍆䍄䉁䅁䅁兂䅁䅁䅍䅄䅁䅁䅕䅁䅁䡁瑳ご䭅䱁䅅䅁䭁䕁䅁䅁䭁䅁䉣䅁䉁䅁䅁允䅁䅁䅕䅁䅁䅁䅁䅁䵁䅉䅅䅁䙁䅁䅁睁䵁䅁䅁兂䅁䅁䅁䡫㑢䅑䅯关䅁䅁䅯䅔䅁䅁䅯睂䅅䅁䅅䅁䉁䅁䅁兂䅁䅁⭄癘湬村杷允䅁䅁䅕䅁䑁䅁䅷䅁䙁䅁䅁䅁䅄倹䅴权ぃ䅁䅁权㡁䅁䅁权䡁允䅁允䅁䅁䅅䅁䙁䍁噖敊奰ㅬ䌵䍄䉁䅁䅁兂䅁䅁䅍䅄䅁䅁䅕䅁䅁䉁䉃䔫䭁䭁䅫䅁䭁䑁䄴䅁䭁䅁䉣䅁䉁䅁䅁允䅁䅁䅯权䅅䅁杷允䅁䅁䅕䅁䑁䅁䅷䅁䙁䅁䅁䅁䕁啪䈹权牃䅁䅁权䑂䅁䅁权䡁允䅁允䅁䅁䅅䅁䭁䅁䉯䅁䵁䅉䅅䅁䙁䅁䅁睁䵁䅁䅁兂䅁䅁䅁䥅㑈䅑䅯睱䅁䅁䅯材䅁䅁䅯睂䅅䅁䅅䅁䉁䅁䅁权䭁允䅁䍄䉁䅁䅁兂䅁䅁䅍䅄䅁䅁䅕䅁䅁佁䉃䔫䭁䭁䅣䅁䭁䍁䄴䅁䭁䅁䉣䅁䉁䅁䅁允䅁䅁䅯权䅅䅁杷允䅁䅁䅕䅁䑁䅁䅷䅁䙁䅁䅁䅁杁偋䅬权䕁允䅁权畁䅁䅁权䡁允䅁允䅁䅁䅅䅁䙁䅁䅁䅁䅁䅁䅁䍄䉁䅁䅁兂䅁䅁䅍䅄䅁䅁䅕䅁䅁䝧畯ご䭅䭁䅳䅁䭁䕁䅍䅁䭁䅁䉣䅁䉁䅁䅁允䅁䅁䅯权䅅䅁杷允䅁䅁䅕䅁䑁䅁䅷䅁䙁䅁䅁䅁杄晧䅨权浄䅁䅁权䅂䅁䅁权䡁允䅁允䅁䅁䅅䅁䙁䙁牡䰰穲睯䅰䍄䉁䅁䅁兂䅁䅁䅍䅄䅁䅁䅕䅁䅁䥷楄䕕䭅䱁䅑䅁䭁䑁䅉䅁䭁䅁䉣䅁䉁䅁䅁允䅁䅁䅕䅁䅁䅁䅁䅁䵁䅉䅅䅁䙁䅁䅁睁䵁䅁䅁兂䅁䅁䅁住佒兑䅯睳䅁䅁䅯䅔䅁䅁䅯睂䅅䅁䅅䅁䉁䅁䅁兂慃桹剉ㅶ婖村杷允䅁䅁䅕䅁䑁䅁䅷䅁䙁䅁䅁䅁䅂智䅴权卄䅁䅁权䑁䅁䅁权䡁允䅁允䅁䅁䅅䅁䙁䉁佢偲獂穃䅒䍄䉁䅁䅁兂䅁䅁䅍䅄䅁䅁䅕䅁䅁䕺瑍歭䭅䱁䅑䅁䭁䍁䅷䅁䭁䅁䉣䅁䉁䅁䅁允䅁䅁䅕䅁䅁䅁䅁䅁䵁䅉䅅䅁䙁䅁䅁睁䵁䅁䅁兂䅁䅁䅁䡫㑢䅑䅯杴䅁䅁䅯䅏䅁䅁䅯睂䅅䅁䅅䅁䉁䅁䅁兂䅁䥁㕂䙉杧村杷允䅁䅁䅕䅁䑁䅁䅷䅁䙁䅁䅁䥁䅂啚䈹权楄䅁䅁权⭁䅁䅁权䡁允䅁允䅁䅁䅅䅁䙁䩁穵牢汅督䅊䍄䉁䅁䅁兂䅁䅁䅍䅄䅁䅁䅕䅁䅁䕺瑍歭䭅䱁䅙䅁䭁䕁䅫䅁䭁䅁䉣䅁䉁䅁䅁允䅁䅁䅕䅁䅁䅁䅁䅁䵁䅉䅅䅁䙁䅁䅁睁䵁䅁䅁兂䅁䅁䅁䡫㑢䅑䅯睱䅁䅁䅯李䅁䅁䅯睂䅅䅁䅅䅁䉁䅁䅁权䭁允䅁䍄䉁䅁䅁兂䅁䅁䅍䅄䅁䅁䅕䅁䅁䙁睳ご䭅䵁䅧䅁䭁䑁䄰䅁䭁䅁䉣䅁䉁䅁䅁允䅁䅁䅕䅁䅁䅁䅁䅁䵁䅉䅅䅁䙁䅁䅁睁䵁䅁䅁兂䅁䅁䅁䥅㑈䅑䅯睳䅁䅁䅯材䅁䅁䅯睂䅅䅁䅅䅁䉁䅁䅁兂䅁佁䵸㥌⽤村杷允䅁䅁䅕䅁䑁䅁䅷䅁䙁䅁䅁䅁杁偋䅬权㑄䅁䅁权㑁䅁䅁权䡁允䅁允䅁䅁䅅䅁䙁䅁䅁䅁䅁䅁䅁䍄䉁䅁䅁兂䅁䅁䅍䅄䅁䅁䅕䅁䅁䙁坔歔䭅䭁䅳䅁䭁䕁䅧䅁䭁䅁䉣䅁䉁䅁䅁允䅁䅁䅯权䅅䅁杷允䅁䅁䅕䅁䑁䅁䅷䅁䙁䅁䅁䅁㝂啌䈹权灃䅁䅁权㑁䅁䅁权䡁允䅁允䅁䅁䅅䅁䭁䅁䉯䅁䵁䅉䅅䅁䙁䅁䅁睁䵁䅁䅁兂䅁䅁䅁䵣㝲䅑䅯杹䅁䅁䅯䅐䅁䅁䅯睂䅅䅁䅅䅁䉁䅁䅁兂剂晆㝋㕇扐睐杷允䅁䅁䅕䅁䑁䅁䅷䅁䙁䅁䅁䅁乃唰䈵权湃䅁䅁权⭁䅁䅁权䡁允䅁允䅁䅁䅅䅁䭁䅁䉯䅁䵁䅉䅅䅁䙁䅁䅁睁䵁䅁䅁兂䅁䅁䅃䅖兒兑䅯杴䅁䅁䅯兓䅁䅁䅯睂䅅䅁䅅䅁䉁䅁䅁兂扃潂獴扪桉村杷允䅁䅁䅕䅁䑁䅁䅷䅁䙁䅁䅁䅁杁偋䅬权灃䅁䅁权䝂䅁䅁权䡁允䅁允䅁䅁䅅䅁䭁䅁䉯䅁䵁䅉䅅䅁䙁䅁䅁睁䵁䅁䅁兂䅁䅁䅁䍉㕪䅑䅯睰䅁䅁䅯杌䅁䅁䅯睂䅅䅁䅅䅁䉁䅁䅁权䭁允䅁䍄䉁䅁䅁兂䅁䅁䅍䅄䅁䅁䅕䅁䅁䵁い〫䭁䱁䅑䅁䭁䍁䄸䅁䭁䅁䉣䅁䉁䅁䅁允䅁䅁䅕䅁䅁䅁䅁䅁䵁䅉䅅䅁䙁䅁䅁睁䵁䅁䅁兂䅁䅁䅁偷㝔䅑䅯杴䅁䅁䅯睑䅁䅁䅯睂䅅䅁䅅䅁䉁䅁䅁兂杁ㅘ票卩穧村杷允䅁䅁䅕䅁䑁䅁䅷䅁䙁䅁䅁䅁扂䕍䈹权い䅁䅁权䩂䅁䅁权䡁允䅁允䅁䅁䅅䅁䙁䙁橷䭖㑮卧䅬䍄䉁䅁䅁兂䅁䅁䅍䅄䅁䅁䅕䅁䅁䝧畯ご䭅䱁䅑䅁䭁䑁䅯䅁䭁䅁䉣䅁䉁䅁䅁允䅁䅁䅕䅁䅁䅁䅁䅁䵁䅉䅅䅁䙁䅁䅁睁䵁䅁䅁兂䅁䅁䅁摪但兑䅯睳䅁䅁䅯児䅁䅁䅯睂䅅䅁䅅䅁䉁䅁䅁兂䅁䭁歃婇歊村杷允䅁䅁䅕䅁䑁䅁䅷䅁䙁䅁䅁䅁㑁䔵䈵权䅁允䅁权乂䅁䅁权䡁允䅁允䅁䅁䅅䅁䭁䅁䉙䅁䵁䅉䅅䅁䙁䅁䅁睁䵁䅁䅁兂䅁䅁䅁䡫㑢䅑䅯睲䅁䅁䅯睌䅁䅁䅯睂䅅䅁䅅䅁䉁䅁䅁兂䡁畄歚煘偍䅑杷允䅁䅁䅕䅁䑁䅁䅷䅁䙁䅁䅁䥁睂䔸䈵权㉃䅁䅁权䭂䅁䅁权䡁允䅁允䅁䅁䅅䅁䙁䵁䰫嘲呩唹䌵䍄䉁䅁䅁兂䅁䅁䅍䅄䅁䅁䅕䅁䅁䵁い〫䭁䱁䅅䅁䭁䑁䅯䅁䭁䅁䉣䅁䉁䅁䅁允䅁䅁䅕䅁䅁䅁䅁䅁䵁䅉䅅䅁䙁䅁䅁睁䵁䅁䅁兂䅁䅁䅁偷㝔䅑䅯共䅁䅁䅯杏䅁䅁䅯睂䅅䅁䅅䅁䉁䅁䅁权䭁允䅁䍄䉁䅁䅁兂䅁䅁䅍䅄䅁䅁䅕䅁䅁䝁确歔䭅䱁䅳䅁䭁䕁䅳䅁䭁䅁䉣䅁䉁䅁䅁允䅁䅁䅕⭪圴㤵汃歋䵉䅉䅅䅁䙁䅁䅁睁䵁䅁䅁兂䅁䅁䅁住佒兑䅯睰䅁䅁䅯睑䅁䅁䅯睂䅅䅁䅅䅁䉁䅁䅁权䭁允䅁䍄䉁䅁䅁兂䅁䅁䅍䅄䅁䅁䅕䅁䅁䝁确歔䭅偁䅑䅁䭁䑁䅷䅁䭁䅁䉣䅁䉁䅁䅁允䅁䅁䅕瀷䍊兊䡴か䵁䅉䅅䅁䙁䅁䅁睁䵁䅁䅁兂䅁䅁䅃楡倵兑䅯䄵䅁䅁䅯杒䅁䅁䅯睂䅅䅁䅅䅁䉁䅁䅁兂䅁䅁䅁䅁䅁䅁杷允䅁䅁䅕䅁䑁䅁䅷䅁䙁䅁䅁䅁扂䕍䈹权湃䅁䅁权䥂䅁䅁权䡁允䅁允䅁䅁䅅䅁䭁䅁䉯䅁䵁䅉䅅䅁䙁䅁䅁睁䵁䅁䅁兂䅁䅁䵄祑愲兑䅯睱䅁䅁䅯睑䅁䅁䅯睂䅅䅁䅅䅁䉁䅁䅁权䭁允䅁䍄䉁䅁䅁兂䅁䅁䅍䅄䅁䅁䅕䅁䅁䙁睳ご䭅乁䅁䅁䭁䑁䄴䅁䭁䅁䉣䅁䉁䅁䅁允䅁䅁䅕䅁䅁䅁䅁䅁䵁䅉䅅䅁䙁䅁䅁睁䵁䅁䅁兂䅁䅁䵄祑愲兑䅯共䅁䅁䅯李䅁䅁䅯睂䅅䅁䅅䅁䉁䅁䅁权䭁允䅁䍄䉁䅁䅁兂䅁䅁䅍䅄䅁䅁䅕䅁䅁䕧求ご䭅䭁䅫䅁䭁䕁䅫䅁䭁䅁䉣䅁䉁䅁䅁允䅁䅁䅯权䅅䅁杷允䅁䅁䅕䅁䑁䅁䅷䅁䙁䅁䅁䅁㑁䔵䈵权楄䅁䅁权㉁䅁䅁权䡁允䅁允䅁䅁䅅䅁䙁䅁䅁䅁䅁䅁䅁䍄䉁䅁䅁兂䅁䅁䅍䅄䅁䅁䅕䅁䅁䙧䕑䕕䭅䱁䅙䅁䭁䑁䅍䅁䭁䅁䉣䅁䉁䅁䅁允䅁䅁䅕䅁䅁䅁䅁䅁䵁䅉䅅䅁䙁䅁䅁睁䵁䅁䅁兂䅁䅁䅁乖佚兑䅯睳䅁䅁䅯免䅁䅁䅯睂䅅䅁䅅䅁䉁䅁䅁兂䅁䅁䅁䅁䅁䅁杷允䅁䅁䅕䅁䑁䅁䅷䅁䙁䅁䅁䵁䑸婌䉰权い䅁䅁权硁䅁䅁权䡁允䅁允䅁䅁䅅䅁䙁䅁䅁䅁䅁䅁䅁䍄䉁䅁䅁兂䅁䅁䅍䅄䅁䅁䅕䅁䅁䙁坔歔䭅佁䅷䅁䭁䕁䅷䅁䭁䅁䉣䅁䉁䅁䅁允䅁䅁䅕祆㝡䅔㑲稯䴸䅉䅅䅁䙁䅁䅁睁䵁䅁䅁兂䅁䅁䅃楡倵兑䅯睲䅁䅁䅯児䅁䅁䅯睂䅅䅁䅅䅁䉁䅁䅁兂䅁䅁䅁䅁䅁䅁杷允䅁䅁䅕䅁䑁䅁䅷䅁䙁䅁䅁䥁䅂啚䈹权穃䅁䅁权畁䅁䅁权䡁允䅁允䅁䅁䅅䅁䙁䅁䅁䅁䅁䅁䅁䍄䉁䅁䅁兂䅁䅁䅍䅄䅁䅁䅕䅁䅁䕁昰䕕䭅偁䅁䅁䭁䕁䅯䅁䭁䅁䉣䅁䉁䅁䅁允䅁䅁䅕坘䭳娰䙶䕍䵁䅉䅅䅁䙁䅁䅁睁䵁䅁䅁兂䅁䅁䅁䵑㜳䅑䅯䅴䅁䅁䅯䅔䅁䅁䅯睂䅅䅁䅅䅁䉁䅁䅁兂䅁䝁硸汬穰村杷允䅁䅁䅕䅁䑁䅁䅷䅁䙁䅁䅁䅁䅄倹䅴权ぃ䅁䅁权睁䅁䅁权䡁允䅁允䅁䅁䅅䅁䙁䅁䅁䅁䅁䅁䅁䍄䉁䅁䅁兂䅁䅁䅍䅄䅁䅁䅕䅁䅁䍁潁唫䭁䵁䅕䅁䭁䕁䅁䅁䭁䅁䉣䅁䉁䅁䅁允䅁䅁䅕制汫朹獌ぃ䵁䅉䅅䅁䙁䅁䅁睁䵁䅁䅁兂䅁䅁䅃偣佂兑䅯睰䅁䅁䅯兑䅁䅁䅯睂䅅䅁䅅䅁䉁䅁䅁权䭁允䅁䍄䉁䅁䅁兂䅁䅁䅍䅄䅁䅁䅕䅁䅁䡁瑳ご䭅䱁䅍䅁䭁䕁䅉䅁䭁䅁䉣䅁䉁䅁䅁允䅁䅁䅕䨲塺橯瑊䕧䵉䅉䅅䅁䙁䅁䅁睁䵁䅁䅁兂䅁䅁䅁剔儹兑䅯关䅁䅁䅯䅑䅁䅁䅯睂䅅䅁䅅䅁䉁䅁䅁兂䅁䡁塌㤱嘱村杷允䅁䅁䅕䅁䑁䅁䅷䅁䙁䅁䅁䅁允晧䅨权ぃ䅁䅁权䙂䅁䅁权䡁允䅁允䅁䅁䅅䅁䙁䅁䅁䝸瘵湄䍎䍄䉁䅁䅁兂䅁䅁䅍䅄䅁䅁䅕䅁䅁䍁潁唫䭁䱁䅑䅁䭁䅁䅍䅁䭁䅁䉣䅁䉁䅁䅁允䅁䅁䅕䅁䅄啷㙬䕖䵉䅉䅅䅁䙁䅁䅁睁䵁䅁䅁兂䅁䅁䅁乖佚兑䅯共䅁䅁䅯兓䅁䅁䅯睂䅅䅁䅅䅁䉁䅁䅁权䭁允䅁䍄䉁䅁䅁兂䅁䅁䅍䅄䅁䅁䅕䅁䅁䵁い〫䭁䭁䅳䅁䭁䑁䅍䅁䭁䅁䉣䅁䉁䅁䅁允䅁䅁䅯权䅅䅁杷允䅁䅁䅕䅁䑁䅁䅷䅁䙁䅁䅁䅁元癤䅨权䍁允䅁权䑂䅁䅁权䡁允䅁允䅁䅁䅅䅁䙁䅁䅁䅁䅁䅁䅁䍄䉁䅁䅁兂䅁䅁䅍䅄䅁䅁䅕䅁䅁䭁欫ご䭅䱁䅑䅁䭁䕁䅣䅁䭁䅁䉣䅁䉁䅁䅁允䅁䅁䅕で圸灺⭲っ䵉䅉䅅䅁䙁䅁䅁睁䵁䅁䅁兂䅁䅁䅁䵑㜳䅑䅯杺䅁䅁䅯睑䅁䅁䅯睂䅅䅁䅅䅁䉁䅁䅁兂佄稱煌䱃牪睐杷允䅁䅁䅕䅁䑁䅁䅷䅁䙁䅁䅁䅁䅄倹䅴权穃䅁䅁权ㅁ䅁䅁权䡁允䅁允䅁䅁䅅䅁䙁䝁剆偑䱇㑌䍂䍄䉁䅁䅁兂䅁䅁䅍䅄䅁䅁䅕䅁䅁䍁潁唫䭁䱁䅙䅁䭁䍁䄴䅁䭁䅁䉣䅁䉁䅁䅁允䅁䅁䅕䅁䅁䡴㍲〯䵅䅉䅅䅁䙁䅁䅁睁䵁䅁䅁兂䅁䅁䅁穗偂兑䅯睰䅁䅁䅯睑䅁䅁䅯睂䅅䅁䅅䅁䉁䅁䅁权䭁允䅁䍄䉁䅁䅁兂䅁䅁䅍䅄䅁䅁䅕䅁䅁䥁刳歔䭅䵁䅍䅁䭁䑁䅷䅁䭁䅁䉣䅁䉁䅁䅁允䅁䅁䅕䅁䅁䅁䅁䅁䵁䅉䅅䅁䙁䅁䅁睁䵁䅁䅁兂䅁䅁䅁摪但兑䅯睳䅁䅁䅯免䅁䅁䅯睂䅅䅁䅅䅁䉁䅁䅁兂䅁䅁䅁䅁䅁䅁杷允䅁䅁䅕䅁䑁䅁䅷䅁䙁䅁䅁䅁允晧䅨权硃䅁䅁权㡁䅁䅁权䡁允䅁允䅁䅁䅅䅁䙁䅁䅁佱晭䝬䍴䍄䉁䅁䅁兂䅁䅁䅍䅄䅁䅁䅕䅁䅁䵁い〫䭁䱁䅑䅁䭁䑁䅣䅁䭁䅁䉣䅁䉁䅁䅁允䅁䅁䅕䅁䅁䅁䅁䅁䵁䅉䅅䅁䙁䅁䅁睁䵁䅁䅁兂䅁䅁䅁䵯㝮䅑䅯朵䅁䅁䅯児䅁䅁䅯睂䅅䅁䅅䅁䉁䅁䅁兂䅁䅁䅁䅁䅁䅁杷允䅁䅁䅕䅁䑁䅁䅷䅁䙁䅁䅁䅁乃唰䈵权㉃䅁䅁权䥂䅁䅁权䡁允䅁允䅁䅁䅅䅁䙁䅁䅁䙷煄橙䍂䍄䉁䅁䅁兂䅁䅁䅍䅄䅁䅁䅕䅁䅁䙁坔歔䭅乁䅉䅁䭁䑁䅣䅁䭁䅁䉣䅁䉁䅁䅁允䅁䅁䅕䅁䅁䅁䅃歊䵁䅉䅅䅁䙁䅁䅁睁䵁䅁䅁兂䅁䅁䅁剔儹兑䅯关䅁䅁䅯村䅁䅁䅯睂䅅䅁䅅䅁䉁䅁䅁兂㑂杳潭䑚䕡村杷允䅁䅁䅕䅁䑁䅁䅷䅁䙁䅁䅁䅁㝂啌䈹权奄䅁䅁权䥂䅁䅁权䡁允䅁允䅁䅁䅅䅁䙁䅁䅁䅁䅁䅁䅁䍄䉁䅁䅁兂䅁䅁䅍䅄䅁䅁䅕䅁䅁䕺瑍歭䭅䭁䅣䅁䭁䑁䅉䅁䭁䅁䉣䅁䉁䅁䅁允䅁䅁䅯权䅅䅁杷允䅁䅁䅕䅁䑁䅁䅷䅁䙁䅁䅁䅁元癤䅨权硃䅁䅁权㑁䅁䅁权䡁允䅁允䅁䅁䅅䅁䙁䅁䅁䝙煬䕮䍚䍄䉁䅁䅁兂䅁䅁䅍䅄䅁䅁䅕䅁䅁䥁刳歔䭅佁䄴䅁䭁䑁䅷䅁䭁䅁䉣䅁䉁䅁䅁允䅁䅁䅕䅁䅁䅁䅁䅁䵁䅉䅅䅁䙁䅁䅁睁䵁䅁䅁兂䅁䅁䅁乖佚兑䅯杵䅁䅁䅯䅌䅁䅁䅯睂䅅䅁䅅䅁䉁䅁䅁兂䅁䅁䅁䅁䅁䅁杷允䅁䅁䅕䅁䑁䅁䅷䅁䙁䅁䅁䅁㑁䔵䈵权㉃䅁䅁权㥁䅁䅁权䡁允䅁允䅁䅁䅅䅁䙁䅁䅁䅁䅁䅁䅁䍄䉁䅁䅁兂䅁䅁䅍䅄䅁䅁䅕䅁䅁佁䉃䔫䭁䱁䄸䅁䭁䑁䅙䅁䭁䅁䉣䅁䉁䅁䅁允䅁䅁䅕䅁䅁䅁䅁䅁䵁䅉䅅䅁䙁䅁䅁睁䵁䅁䅁兂䅁䅁䅁㙲偒兑䅯共䅁䅁䅯材䅁䅁䅯睂䅅䅁䅅䅁䉁䅁䅁权䭁允䅁䍄䉁䅁䅁兂䅁䅁䅍䅄䅁䅁䅕䅁䅁䕁昰䕕䭅佁䄴䅁䭁䕁䅙䅁䭁䅁䉣䅁䉁䅁䅁允䅁䅁䅕坙楋樸㡱さ䵁䅉䅅䅁䙁䅁䅁睁䵁䅁䅁兂䅁䅁䅁䵯㝮䅑䅯共䅁䅁䅯䅒䅁䅁䅯睂䅅䅁䅅䅁䉁䅁䅁权䭁允䅁䍄䉁䅁䅁兂䅁䅁䅍䅄䅁䅁䅕䅁䅁䕧求ご䭅䱁䅍䅁䭁䕁䅁䅁䭁䅁䉣䅁䉁䅁䅁允䅁䅁䅕䅁䅁䅁䅁䅁䵁䅉䅅䅁䙁䅁䅁睁䵁䅁䅁兂䅁䅁䅁䵙㝲䅑䅯䅴䅁䅁䅯李䅁䅁䅯睂䅅䅁䅅䅁䉁䅁䅁兂䍁䝁瘶䨶昱村杷允䅁䅁䅕䅁䑁䅁䅷䅁䙁䅁䅁䅁乂ㅈ䉂权灃䅁䅁权硁䅁䅁权䡁允䅁允䅁䅁䅅䅁䭁䅁䉯䅁䵁䅉䅅䅁䙁䅁䅁睁䵁䅁䅁兂䅁䅁䅁䵣㝲䅑䅯䅴䅁䅁䅯䅔䅁䅁䅯睂䅅䅁䅅䅁䉁䅁䅁兂䅁偁摃䭰坸村杷允䅁䅁䅕䅁䑁䅁䅷䅁䙁䅁䅁䅁扂䕍䈹权穃䅁䅁权穁䅁䅁权䡁允䅁允䅁䅁䅅䅁䙁䅁䅁䅁䅁䅁䅁䍄䉁䅁䅁兂䅁䅁䅍䅄䅁䅁䅕䅁䅁䝁确歔䭅䱁䅙䅁䭁䕁䅳䅁䭁䅁䉣䅁䉁䅁䅁允䅁䅁䅕㥇丶硅堯か䵉䅉䅅䅁䙁䅁䅁睁䵁䅁䅁兂䅁䅁䅁偷㝔䅑䅯睰䅁䅁䅯䅎䅁䅁䅯睂䅅䅁䅅䅁䉁䅁䅁权䭁允䅁䍄䉁䅁䅁兂䅁䅁䅍䅄䅁䅁䅕䅁䅁䥷楄䕕䭅䭁䅫䅁䭁䕁䅣䅁䭁䅁䉣䅁䉁䅁䅁允䅁䅁䅯权䅅䅁杷允䅁䅁䅕䅁䑁䅁䅷䅁䙁䅁䅁䅁允晧䅨权湃䅁䅁权䭂䅁䅁权䡁允䅁允䅁䅁䅅䅁䭁䅁䉯䅁䵁䅉䅅䅁䙁䅁䅁睁䵁䅁䅁兂䅁䅁䅁摪但兑䅯关䅁䅁䅯杍䅁䅁䅯睂䅅䅁䅅䅁䉁䅁䅁兂䅁䅁䅁䅁䅁䅁杷允䅁䅁䅕䅁䑁䅁䅷䅁䙁䅁䅁䥁睂䔸䈵权䭄䅁䅁权䍂䅁䅁权䡁允䅁允䅁䅁䅅䅁䙁䵁爴㉣瑏畎⽳䍄䉁䅁䅁兂䅁䅁䅍䅄䅁䅁䅕䅁䅁䝁䭄〫䭁䵁䅅䅁䭁䕁䅳䅁䭁䅁䉣䅁䉁䅁䅁允䅁䅁䅕䜴摈礶歑啅䵁䅉䅅䅁䙁䅁䅁睁䵁䅁䅁兂䅁䅁䅁穗偂兑䅯䅴䅁䅁䅯李䅁䅁䅯睂䅅䅁䅅䅁䉁䅁䅁兂䅁䅁䅁䅁䅁䅁杷允䅁䅁䅕䅁䑁䅁䅷䅁䙁䅁䅁䥁煂歌䈹权牃䅁䅁权癁䅁䅁权䡁允䅁允䅁䅁䅅䅁䭁䅁䉯䅁䵁䅉䅅䅁䙁䅁䅁睁䵁䅁䅁兂䅁䅁䅁䥅㑈䅑䅯关䅁䅁䅯杓䅁䅁䅯睂䅅䅁䅅䅁䉁䅁䅁兂䅁䅁歁䩌猱村杷允䅁䅁䅕䅁䑁䅁䅷䅁䙁䅁䅁䅁乂ㅈ䉂权煄䅁䅁权䑁䅁䅁权䡁允䅁允䅁䅁䅅䅁䙁偁猷ㅩ㡄⭫⽉䍄䉁䅁䅁兂䅁䅁䅍䅄䅁䅁䅕䅁䅁䕺瑍歭䭅䱁䅑䅁䭁䕁䅕䅁䭁䅁䉣䅁䉁䅁䅁允䅁䅁䅕䅁䅁䅁䅁䅁䵁䅉䅅䅁䙁䅁䅁睁䵁䅁䅁兂䅁䅁䵄祑愲兑䅯共䅁䅁䅯児䅁䅁䅯睂䅅䅁䅅䅁䉁䅁䅁权䭁允䅁䍄䉁䅁䅁兂䅁䅁䅍䅄䅁䅁䅕䅁䅁䵁い〫䭁䭁䅳䅁䭁䕁䅑䅁䭁䅁䉣䅁䉁䅁䅁允䅁䅁䅯权䅅䅁杷允䅁䅁䅕䅁䑁䅁䅷䅁䙁䅁䅁䅁乃唰䈵权䍁允䅁权䑂䅁䅁权䡁允䅁允䅁䅁䅅䅁䙁䅁䅁䅁䅁䅁䅁䍄䉁䅁䅁兂䅁䅁䅍䅄䅁䅁䅕䅁䅁䡁瑳ご䭅䱁䅙䅁䭁䑁䅍䅁䭁䅁䉣䅁䉁䅁䅁允䅁䅁䅕䅁䅁䅁䅁䅁䵁䅉䅅䅁䙁䅁䅁睁䵁䅁䅁兂䅁䅁䅄佧兊兑䅯共䅁䅁䅯材䅁䅁䅯睂䅅䅁䅅䅁䉁䅁䅁权䭁允䅁䍄䉁䅁䅁兂䅁䅁䅍䅄䅁䅁䅕䅁䅁䵁い〫䭁䱁䅑䅁䭁䍁䅷䅁䭁䅁䉣䅁䉁䅁䅁允䅁䅁䅕䅁䅁䅁䅁䅁䵁䅉䅅䅁䙁䅁䅁睁䵁䅁䅁兂䅁䅁䅁䥅㑈䅑䅯睳䅁䅁䅯村䅁䅁䅯睂䅅䅁䅅䅁䉁䅁䅁兂䅁䅁瑢漹䕏村杷允䅁䅁䅕䅁䑁䅁䅷䅁䙁䅁䅁䅁权晹䅴权睄䅁䅁权ㅁ䅁䅁权䡁允䅁允䅁䅁䅅䅁䙁䅁㍫佗渰橵䅴䍄䉁䅁䅁兂䅁䅁䅍䅄䅁䅁䅕䅁䅁䕧求ご䭅䱁䅑䅁䭁䑁䅍䅁䭁䅁䉣䅁䉁䅁䅁允䅁䅁䅕䅁䅁䅁䅁䅁䵁䅉䅅䅁䙁䅁䅁睁䵁䅁䅁兂䅁䅁䵄祑愲兑䅯䄱䅁䅁䅯睌䅁䅁䅯睂䅅䅁䅅䅁䉁䅁䅁兂䅁䅁䅁䅁䅁䅁杷允䅁䅁䅕䅁䑁䅁䅷䅁䙁䅁䅁䅁㑁䔵䈵权䕁允䅁权畁䅁䅁权䡁允䅁允䅁䅁䅅䅁䙁䅁䅁䅁䅁䅁䅁䍄䉁䅁䅁兂䅁䅁䅍䅄䅁䅁䅕䅁䅁䑧婴ご䭅䱁䅑䅁䭁䕁䅯䅁䭁䅁䉣䅁䉁䅁䅁允䅁䅁䅕千獢甴䭧歒䵉䅉䅅䅁䙁䅁䅁睁䵁䅁䅁兂䅁䅁䅁㙲偒兑䅯杴䅁䅁䅯杒䅁䅁䅯睂䅅䅁䅅䅁䉁䅁䅁兂䅁䕁歒偱祅村杷允䅁䅁䅕䅁䑁䅁䅷䅁䙁䅁䅁䅁杄晧䅨权硃䅁䅁权䥂䅁䅁权䡁允䅁允䅁䅁䅅䅁䙁䅁䅁䍅晳䝓䍤䍄䉁䅁䅁兂䅁䅁䅍䅄䅁䅁䅕䅁䅁䵁い〫䭁乁䅁䅁䭁䍁䅷䅁䭁䅁䉣䅁䉁䅁䅁允䅁䅁䅕䅁䅁䅁䅁䅁䵁䅉䅅䅁䙁䅁䅁睁䵁䅁䅁兂䅁䅁䅃楡倵兑䅯杁䅅䅁䅯䅑䅁䅁䅯睂䅅䅁䅅䅁䉁䅁䅁兂䅁䅁䅁䅁䅁䅁杷允䅁䅁䅕䅁䑁䅁䅷䅁䙁䅁䅁䥁䅂啚䈹权煄䅁䅁权畁䅁䅁权䡁允䅁允䅁䅁䅅䅁䙁䅁䅁䅁䅁䅁䅁䍄䉁䅁䅁兂䅁䅁䅍䅄䅁䅁䅕䅁䅁䙁坔歔䭅䱁䅳䅁䭁䑁䅣䅁䭁䅁䉣䅁䉁䅁䅁允䅁䅁䅕䅁䅁楣塮啋䵉䅉䅅䅁䙁䅁䅁睁䵁䅁䅁兂䅁䅁䅃楡倵兑䅯共䅁䅁䅯杒䅁䅁䅯睂䅅䅁䅅䅁䉁䅁䅁权䭁允䅁䍄䉁䅁䅁兂䅁䅁䅍䅄䅁䅁䅕䅁䅁䙁睳ご䭅佁䅷䅁䭁䍁䅷䅁䭁䅁䉣䅁䉁䅁䅁允䅁䅁䅕䅁䅁䅁䅁䅁䵁䅉䅅䅁䙁䅁䅁睁䵁䅁䅁兂䅁䅁䅁偷㝔䅑䅯杴䅁䅁䅯睎䅁䅁䅯睂䅅䅁䅅䅁䉁䅁䅁兂䅁䅁䅁䅁䅁䅁杷允䅁䅁䅕䅁䑁䅁䅷䅁䙁䅁䅁䅁杂癹䅴权慄䅁䅁权癁䅁䅁权䡁允䅁允䅁䅁䅅䅁䙁䅁䅁䅁䅁䅁䅁䍄䉁䅁䅁兂䅁䅁䅍䅄䅁䅁䅕䅁䅁䡧睄歔䭅䭁䅳䅁䭁䕁䅫䅁䭁䅁䉣䅁䉁䅁䅁允䅁䅁䅯权䅅䅁杷允䅁䅁䅕䅁䑁䅁䅷䅁䙁䅁䅁䅁允晧䅨权硃䅁䅁权乂䅁䅁权䡁允䅁允䅁䅁䅅䅁䙁䅁䅁佉㥑㉬䍸䍄䉁䅁䅁兂䅁䅁䅍䅄䅁䅁䅕䅁䅁䵁い〫䭁佁䄴䅁䭁䑁䅯䅁䭁䅁䉣䅁䉁䅁䅁允䅁䅁䅕䅁䅁䅁䅁䅁䵁䅉䅅䅁䙁䅁䅁睁䵁䅁䅁兂䅁䅁䅁䥅㑈䅑䅯䅴䅁䅁䅯兔䅁䅁䅯睂䅅䅁䅅䅁䉁䅁䅁兂䅁䱁杧共⭰村杷允䅁䅁䅕䅁䑁䅁䅷䅁䙁䅁䅁䅁䅄倹䅴权䡄䅁䅁权䝂䅁䅁权䡁允䅁允䅁䅁䅅䅁䙁䡁婲䩱捵兂䌵䍄䉁䅁䅁兂䅁䅁䅍䅄䅁䅁䅕䅁䅁䅁乓ご䭅䭁䅫䅁䭁䕁䅯䅁䭁䅁䉣䅁䉁䅁䅁允䅁䅁䅯权䅅䅁杷允䅁䅁䅕䅁䑁䅁䅷䅁䙁䅁䅁䅁乂ㅈ䉂权灃䅁䅁权䅂䅁䅁权䡁允䅁允䅁䅁䅅䅁䭁䅁䉯䅁䵁䅉䅅䅁䙁䅁䅁睁䵁䅁䅁兂䅁䅁䅃䝑偖兑䅯䄷䅁䅁䅯材䅁䅁䅯睂䅅䅁䅅䅁䉁䅁䅁兂湄䥪塇桸煦睐杷允䅁䅁䅕䅁䑁䅁䅷䅁䙁䅁䅁䅁乂ㅈ䉂权ぃ䅁䅁权㝁䅁䅁权䡁允䅁允䅁䅁䅅䅁䙁䅁䅂偱睬浍䍂䍄䉁䅁䅁兂䅁䅁䅍䅄䅁䅁䅕䅁䅁䙁坔歔䭅䱁䅑䅁䭁䕁䅳䅁䭁䅁䉣䅁䉁䅁䅁允䅁䅁䅕䅁杁奱獳歡䵉䅉䅅䅁䙁䅁䅁睁䵁䅁䅁兂䅁䅁䅁䵑㜳䅑䅯䅴䅁䅁䅯免䅁䅁䅯睂䅅䅁䅅䅁䉁䅁䅁兂䅁䅁䅁䅁䅁䅁杷允䅁䅁䅕䅁䑁䅁䅷䅁䙁䅁䅁䥁睂䔸䈵权㡄䅁䅁权⽁䅁䅁权䡁允䅁允䅁䅁䅅䅁䙁䍁䕶䝙浆汘䅂䍄䉁䅁䅁兂䅁䅁䅍䅄䅁䅁䅕䅁䅁䡧睄歔䭅䵁䄴䅁䭁䅁䅍䅁䭁䅁䉣䅁䉁䅁䅁允䅁䅁䅕䑒慦䱘儯䐹䴸䅉䅅䅁䙁䅁䅁睁䵁䅁䅁兂䅁䅁䅁䥅㑈䅑䅯䅴䅁䅁䅯睑䅁䅁䅯睂䅅䅁䅅䅁䉁䅁䅁兂䅁䑁楓䉆㡤村杷允䅁䅁䅕䅁䑁䅁䅷䅁䙁䅁䅁䅁睂癹䅴权浄䅁䅁权睁䅁䅁权䡁允䅁允䅁䅁䅅䅁䙁䅁䅁䅁䅁䅁䅁䍄䉁䅁䅁兂䅁䅁䅍䅄䅁䅁䅕䅁䅁佁䉃䔫䭁䱁䅍䅁䭁䕁䅧䅁䭁䅁䉣䅁䉁䅁䅁允䅁䅁䅕䅁䵃潎敫っ䵉䅉䅅䅁䙁䅁䅁睁䵁䅁䅁兂䅁䅁䅃䅖兒兑䅯共䅁䅁䅯杏䅁䅁䅯睂䅅䅁䅅䅁䉁䅁䅁权䭁允䅁䍄䉁䅁䅁兂䅁䅁䅍䅄䅁䅁䅕䅁䅁䙧䕑䕕䭅䭁䅳䅁䭁䑁䅁䅁䭁䅁䉣䅁䉁䅁䅁允䅁䅁䅯权䅅䅁杷允䅁䅁䅕䅁䑁䅁䅷䅁䙁䅁䅁䅁䕁啪䈹权硃䅁䅁权乂䅁䅁权䡁允䅁允䅁䅁䅅䅁䙁䱁䑎㍑硸䕧䍒䍄䉁䅁䅁兂䅁䅁䅍䅄䅁䅁䅕䅁䅁䕺瑍歭䭅䱁䅅䅁䭁䕁䅷䅁䭁䅁䉣䅁䉁䅁䅁允䅁䅁䅕䅁䅁䅁䅁䅁䵁䅉䅅䅁䙁䅁䅁睁䵁䅁䅁兂䅁䅁䅁住佒兑䅯兺䅁䅁䅯材䅁䅁䅯睂䅅䅁䅅䅁䉁䅁䅁兂畁桷捦佫䉳䅑杷允䅁䅁䅕䅁䑁䅁䅷䅁䙁䅁䅁䥁睂䔸䈵权牃䅁䅁权⽁䅁䅁权䡁允䅁允䅁䅁䅅䅁䭁䅁䉯䅁䵁䅉䅅䅁䙁䅁䅁睁䵁䅁䅁兂䅁䅁䅁剔儹兑䅯䄱䅁䅁䅯睏䅁䅁䅯睂䅅䅁䅅䅁䉁䅁䅁兂䅁䅁䅁䅁䅁䅁杷允䅁䅁䅕䅁䑁䅁䅷䅁䙁䅁䅁䅁杁偋䅬权ぃ䅁䅁权䙂䅁䅁权䡁允䅁允䅁䅁䅅䅁䙁䅁䅁䍧兗な䍊䍄䉁䅁䅁兂䅁䅁䅍䅄䅁䅁䅕䅁䅁䕁乄〫䭁䱁䅙䅁䭁䑁䅉䅁䭁䅁䉣䅁䉁䅁䅁允䅁䅁䅕䅁䅁䅁䅁䅁䵁䅉䅅䅁䙁䅁䅁睁䵁䅁䅁兂䅁䅁䅁偷㝔䅑䅯睰䅁䅁䅯杌䅁䅁䅯睂䅅䅁䅅䅁䉁䅁䅁权䭁允䅁䍄䉁䅁䅁兂䅁䅁䅍䅄䅁䅁䅕䅁䅁䝧畯ご䭅䅁䉉䅁䭁䑁䅫䅁䭁䅁䉣䅁䉁䅁䅁允䅁䅁䅕䅁䅁䅁䅁䅁䵁䅉䅅䅁䙁䅁䅁睁䵁䅁䅁兂䅁䅁䅁晡但兑䅯睱䅁䅁䅯児䅁䅁䅯睂䅅䅁䅅䅁䉁䅁䅁权䭁允䅁䍄䉁䅁䅁兂䅁䅁䅍䅄䅁䅁䅕䅁䅁䕁乄〫䭁䱁䅙䅁䭁䑁䄴䅁䭁䅁䉣䅁䉁䅁䅁允䅁䅁䅕䅁䅂支煨䕒䵉䅉䅅䅁䙁䅁䅁睁䵁䅁䅁兂䅁䅁䅁摪但兑䅯睶䅁䅁䅯杒䅁䅁䅯睂䅅䅁䅅䅁䉁䅁䅁兂䅁䅁䅁䅁䅁䅁杷允䅁䅁䅕䅁䑁䅁䅷䅁䙁䅁䅁䥁㝁啗䈹权祄䅁䅁权㡁䅁䅁权䡁允䅁允䅁䅁䅅䅁䙁䅁⽫晓硗椹䄵䍄䉁䅁䅁兂䅁䅁䅍䅄䅁䅁䅕䅁䅁䕺瑍歭䭅䱁䅍䅁䭁䕁䅅䅁䭁䅁䉣䅁䉁䅁䅁允䅁䅁䅕䅁䅁䅁䅁䅁䵁䅉䅅䅁䙁䅁䅁睁䵁䅁䅁兂䅁䅁䅁晡但兑䅯䅴䅁䅁䅯村䅁䅁䅯睂䅅䅁䅅䅁䉁䅁䅁兂㡁敎㑔卯楒村杷允䅁䅁䅕䅁䑁䅁䅷䅁䙁䅁䅁䥁䅂啚䈹权㉃䅁䅁权䑁䅁䅁权䡁允䅁允䅁䅁䅅䅁䙁䵁椫呇瑃橍䌹䍄䉁䅁䅁兂䅁䅁䅍䅄䅁䅁䅕䅁䅁䭁欫ご䭅䅁䉉䅁䭁䑁䅕䅁䭁䅁䉣䅁䉁䅁䅁允䅁䅁䅕捔硉欹䑲稷䴸䅉䅅䅁䙁䅁䅁睁䵁䅁䅁兂䅁䅁䅃䝑偖兑䅯睳䅁䅁䅯䅎䅁䅁䅯睂䅅䅁䅅䅁䉁䅁䅁兂䅁䅁䅁䅁䅁䅁杷允䅁䅁䅕䅁䑁䅁䅷䅁䙁䅁䅁䅁䅂智䅴权牃䅁䅁权䕂䅁䅁权䡁允䅁允䅁䅁䅅䅁䭁䅁䉯䅁䵁䅉䅅䅁䙁䅁䅁睁䵁䅁䅁兂䅁䅁䅃偣佂兑䅯䅴䅁䅁䅯兓䅁䅁䅯睂䅅䅁䅅䅁䉁䅁䅁兂䥂乙⭕䝓ㅬ村杷允䅁䅁䅕䅁䑁䅁䅷䅁䙁䅁䅁䅁乂ㅈ䉂权硃䅁䅁权䑁䅁䅁权䡁允䅁允䅁䅁䅅䅁䙁䕁䝅㙴煋䥄䍰䍄䉁䅁䅁兂䅁䅁䅍䅄䅁䅁䅕䅁䅁䡧睄歔䭅䱁䅙䅁䭁䍁䅷䅁䭁䅁䉣䅁䉁䅁䅁允䅁䅁䅕䅁䅁䅁䅁䅁䵁䅉䅅䅁䙁䅁䅁睁䵁䅁䅁兂䅁䅁䅁䵙㝲䅑䅯睰䅁䅁䅯杍䅁䅁䅯睂䅅䅁䅅䅁䉁䅁䅁权䭁允䅁䍄䉁䅁䅁兂䅁䅁䅍䅄䅁䅁䅕䅁䅁䡧睄歔䭅䭁䅫䅁䭁䑁䄰䅁䭁䅁䉣䅁䉁䅁䅁允䅁䅁䅯权䅅䅁杷允䅁䅁䅕䅁䑁䅁䅷䅁䙁䅁䅁䅁啂欱䈵权牃䅁䅁权癁䅁䅁权䡁允䅁允䅁䅁䅅䅁䭁䅁䉯䅁䵁䅉䅅䅁䙁䅁䅁睁䵁䅁䅁兂䅁䅁䅁住佒兑䅯朷䅁䅁䅯䅏䅁䅁䅯睂䅅䅁䅅䅁䉁䅁䅁兂䅁䅁䅁䅁䅁䅁杷允䅁䅁䅕䅁䑁䅁䅷䅁䙁䅁䅁䵁䅃水䉂权湃䅁䅁权䥂䅁䅁权䡁允䅁允䅁䅁䅅䅁䭁䅁䉯䅁䵁䅉䅅䅁䙁䅁䅁睁䵁䅁䅁兂䅁䅁䅁偷㝔䅑䅯睱䅁䅁䅯睓䅁䅁䅯睂䅅䅁䅅䅁䉁䅁䅁权䭁允䅁䍄䉁䅁䅁兂䅁䅁䅍䅄䅁䅁䅕䅁䅁䕁乄〫䭁偁䅁䅁䭁䑁䅳䅁䭁䅁䉣䅁䉁䅁䅁允䅁䅁䅕䅁䅁䅁䅁䅁䵁䅉䅅䅁䙁䅁䅁睁䵁䅁䅁兂䅁䅁䅃偣佂兑䅯睰䅁䅁䅯睌䅁䅁䅯睂䅅䅁䅅䅁䉁䅁䅁权䭁允䅁䍄䉁䅁䅁兂䅁䅁䅍䅄䅁䅁䅕䅁䅁䡧睄歔䭅䭁䅫䅁䭁䑁䅅䅁䭁䅁䉣䅁䉁䅁䅁允䅁䅁䅯权䅅䅁杷允䅁䅁䅕䅁䑁䅁䅷䅁䙁䅁䅁䥁睂䔸䈵权湃䅁䅁权㉁䅁䅁权䡁允䅁允䅁䅁䅅䅁䭁䅁䉯䅁䵁䅉䅅䅁䙁䅁䅁睁䵁䅁䅁兂䅁䅁䅁㙲偒兑䅯共䅁䅁䅯免䅁䅁䅯睂䅅䅁䅅䅁䉁䅁䅁权䭁允䅁䍄䉁䅁䅁兂䅁䅁䅍䅄䅁䅁䅕䅁䅁䕁昰䕕䭅䱁䅅䅁䭁䕁䅑䅁䭁䅁䉣䅁䉁䅁䅁允䅁䅁䅕䵁㙁昸爯歙䵉䅉䅅䅁䙁䅁䅁睁䵁䅁䅁兂䅁䅁䵄祑愲兑䅯睳䅁䅁䅯村䅁䅁䅯睂䅅䅁䅅䅁䉁䅁䅁兂䅁䅁䅁䅁䅁䅁杷允䅁䅁䅕䅁䑁䅁䅷䅁䙁䅁䅁䅁䅂智䅴权穃䅁䅁权䱂䅁䅁权䡁允䅁允䅁䅁䅅䅁䙁䅁䅁氵㍰潋䍎䍄䉁䅁䅁兂䅁䅁䅍䅄䅁䅁䅕䅁䅁䕺瑍歭䭅䱁䅅䅁䭁䕁䅙䅁䭁䅁䉣䅁䉁䅁䅁允䅁䅁䅕䅁䅁䅁䅁䅁䵁䅉䅅䅁䙁䅁䅁睁䵁䅁䅁兂䅁䅁䅁偷㝔䅑䅯䅴䅁䅁䅯兏䅁䅁䅯睂䅅䅁䅅䅁䉁䅁䅁兂䅁䅁䅁䅁䅁䅁杷允䅁䅁䅕䅁䑁䅁䅷䅁䙁䅁䅁䅁杂癹䅴权灃䅁䅁权㕁䅁䅁权䡁允䅁允䅁䅁䅅䅁䭁䅁䉯䅁䵁䅉䅅䅁䙁䅁䅁睁䵁䅁䅁兂䅁䅁䅁偷㝔䅑䅯具䅁䅁䅯睓䅁䅁䅯睂䅅䅁䅅䅁䉁䅁䅁兂㡄㈳橤䜶吰䅑杷允䅁䅁䅕䅁䑁䅁䅷䅁䙁䅁䅁䅁䅄倹䅴权灃䅁䅁权⭁䅁䅁权䡁允䅁允䅁䅁䅅䅁䭁䅁䉯䅁䵁䅉䅅䅁䙁䅁䅁睁䵁䅁䅁兂䅁䅁䅃偣佂兑䅯共䅁䅁䅯杓䅁䅁䅯睂䅅䅁䅅䅁䉁䅁䅁权䭁允䅁䍄䉁䅁䅁兂䅁䅁䅍䅄䅁䅁䅕䅁䅁䑧婴ご䭅䱁䅍䅁䭁䕁䅉䅁䭁䅁䉣䅁䉁䅁䅁允䅁䅁䅕婌捏䕇漫す䵉䅉䅅䅁䙁䅁䅁睁䵁䅁䅁兂䅁䅁䅁䵯㝮䅑䅯睱䅁䅁䅯李䅁䅁䅯睂䅅䅁䅅䅁䉁䅁䅁权䭁允䅁䍄䉁䅁䅁兂䅁䅁䅍䅄䅁䅁䅕䅁䅁䕺瑍歭䭅䭁䅫䅁䭁䑁䅅䅁䭁䅁䉣䅁䉁䅁䅁允䅁䅁䅯权䅅䅁杷允䅁䅁䅕䅁䑁䅁䅷䅁䙁䅁䅁䥁睂䔸䈵权湃䅁䅁权䅂䅁䅁权䡁允䅁允䅁䅁䅅䅁䭁䅁䉯䅁䵁䅉䅅䅁䙁䅁䅁睁䵁䅁䅁兂䅁䅁䅃偣佂兑䅯关䅁䅁䅯睌䅁䅁䅯睂䅅䅁䅅䅁䉁䅁䅁兂䅁䅁䅁䅁䅁䅁杷允䅁䅁䅕䅁䑁䅁䅷䅁䙁䅁䅁䥁煂歌䈹权㉄䅁䅁权䡂䅁䅁权䡁允䅁允䅁䅁䅅䅁䙁䅁䅁䅁䅁䅁䅁䍄䉁䅁䅁兂䅁䅁䅍䅄䅁䅁䅕䅁䅁䕁昰䕕䭅䱁䅅䅁䭁䕁䅕䅁䭁䅁䉣䅁䉁䅁䅁允䅁䅁䅕祊䈲礵卧て䵉䅉䅅䅁䙁䅁䅁睁䵁䅁䅁兂䅁䅁䅁䵙㝲䅑䅯杴䅁䅁䅯䅑䅁䅁䅯睂䅅䅁䅅䅁䉁䅁䅁兂䅁䅁䅁䅁䅁䅁杷允䅁䅁䅕䅁䑁䅁䅷䅁䙁䅁䅁䅁啂欱䈵权癃䅁䅁权䭂䅁䅁权䡁允䅁允䅁䅁䅅䅁䙁乁乭欹偊睧䅖䍄䉁䅁䅁兂䅁䅁䅍䅄䅁䅁䅕䅁䅁䕁昰䕕䭅䱁䅙䅁䭁䕁䅁䅁䭁䅁䉣䅁䉁䅁䅁允䅁䅁䅕䅁䅄昷汅獌䵉䅉䅅䅁䙁䅁䅁睁䵁䅁䅁兂䅁䅁䅃偣佂兑䅯睰䅁䅁䅯䅍䅁䅁䅯睂䅅䅁䅅䅁䉁䅁䅁权䭁允䅁䍄䉁䅁䅁兂䅁䅁䅍䅄䅁䅁䅕䅁䅁䡧睄歔䭅䭁䅫䅁䭁䑁䅁䅁䭁䅁䉣䅁䉁䅁䅁允䅁䅁䅯权䅅䅁杷允䅁䅁䅕䅁䑁䅁䅷䅁䙁䅁䅁䅁䕁啪䈹权牃䅁䅁权畁䅁䅁权䡁允䅁允䅁䅁䅅䅁䭁䅁䉯䅁䵁䅉䅅䅁䙁䅁䅁睁䵁䅁䅁兂䅁䅁䅁䵑㜳䅑䅯睰䅁䅁䅯䅏䅁䅁䅯睂䅅䅁䅅䅁䉁䅁䅁权䭁允䅁䍄䉁䅁䅁兂䅁䅁䅍䅄䅁䅁䅕䅁䅁䡧睄歔䭅䱁䅑䅁䭁䑁䅁䅁䭁䅁䉣䅁䉁䅁䅁允䅁䅁䅕䅁䅁䅁䅁䅁䵁䅉䅅䅁䙁䅁䅁睁䵁䅁䅁兂䅁䅁䅁偷㝔䅑䅯䅴䅁䅁䅯睒䅁䅁䅯睂䅅䅁䅅䅁䉁䅁䅁兂㡄攲ㅫ吱杬村杷允䅁䅁䅕䅁䑁䅁䅷䅁䙁䅁䅁䅁杁偋䅬权杄䅁䅁权㡁䅁䅁权䡁允䅁允䅁䅁䅅䅁䙁䍁桊灨潮偗⽳䍄䉁䅁䅁兂䅁䅁䅍䅄䅁䅁䅕䅁䅁䝁确歔䭅䱁䅑䅁䭁䑁䅁䅁䭁䅁䉣䅁䉁䅁䅁允䅁䅁䅕䅁䅁䅁䅁䅁䵁䅉䅅䅁䙁䅁䅁睁䵁䅁䅁兂䅁䅁䅃ㅏ偬兑䅯其䅁䅁䅯杓䅁䅁䅯睂䅅䅁䅅䅁䉁䅁䅁兂䝁⬹橡⭱渹䅑杷允䅁䅁䅕䅁䑁䅁䅷䅁䙁䅁䅁䵁䅃水䉂权湃䅁䅁权㉁䅁䅁权䡁允䅁允䅁䅁䅅䅁䭁䅁䉯䅁䵁䅉䅅䅁䙁䅁䅁睁䵁䅁䅁兂䅁䅁䅁住佒兑䅯睳䅁䅁䅯兓䅁䅁䅯睂䅅䅁䅅䅁䉁䅁䅁兂摃瑮摁呖噴村杷允䅁䅁䅕䅁䑁䅁䅷䅁䙁䅁䅁䅁权晹䅴权㑄䅁䅁权䡂䅁䅁权䡁允䅁允䅁䅁䅅䅁䙁䙁潵奓晉噆䍨䍄䉁䅁䅁兂䅁䅁䅍䅄䅁䅁䅕䅁䅁䡁䭄〫䭁䭁䅣䅁䭁䕁䅍䅁䭁䅁䉣䅁䉁䅁䅁允䅁䅁䅯权䅅䅁杷允䅁䅁䅕䅁䑁䅁䅷䅁䙁䅁䅁䅁㝂啌䈹权睄䅁䅁权䑂䅁䅁权䡁允䅁允䅁䅁䅅䅁䙁䥁朵獹䑪啥䅊䍄䉁䅁䅁兂䅁䅁䅍䅄䅁䅁䅕䅁䅁䡧睄歔䭅䭁䅳䅁䭁䑁䅅䅁䭁䅁䉣䅁䉁䅁䅁允䅁䅁䅯权䅅䅁杷允䅁䅁䅕䅁䑁䅁䅷䅁䙁䅁䅁䅁杄晧䅨权楄䅁䅁权䡂䅁䅁权䡁允䅁允䅁䅁䅅䅁䙁䑁䵭⭨噢桹䅎䍄䉁䅁䅁兂䅁䅁䅍䅄䅁䅁䅕䅁䅁䑧婴ご䭅䭁䅫䅁䭁䑁䅉䅁䭁䅁䉣䅁䉁䅁䅁允䅁䅁䅯权䅅䅁杷允䅁䅁䅕䅁䑁䅁䅷䅁䙁䅁䅁䥁睂䔸䈵权ぃ䅁䅁权硁䅁䅁权䡁允䅁允䅁䅁䅅䅁䙁䅁䅁䅁䅁䅁䅁䍄䉁䅁䅁兂䅁䅁䅍䅄䅁䅁䅕䅁䅁䕺瑍歭䭅偁䅑䅁䭁䅁䅍䅁䭁䅁䉣䅁䉁䅁䅁允䅁䅁䅕䅁䅁䅁䅁䅁䵁䅉䅅䅁䙁䅁䅁睁䵁䅁䅁兂䅁䅁䅁祥倱兑䅯睳䅁䅁䅯杌䅁䅁䅯睂䅅䅁䅅䅁䉁䅁䅁兂䅁䅁䅁䅁䅁䅁杷允䅁䅁䅕䅁䑁䅁䅷䅁䙁䅁䅁䅁元癤䅨权湃䅁䅁权䱂䅁䅁权䡁允䅁允䅁䅁䅅䅁䭁䅁䉯䅁䵁䅉䅅䅁䙁䅁䅁睁䵁䅁䅁兂䅁䅁䅃偣佂兑䅯杴䅁䅁䅯免䅁䅁䅯睂䅅䅁䅅䅁䉁䅁䅁兂䅁䅁䅁䅁䅁䅁杷允䅁䅁䅕䅁䑁䅁䅷䅁䙁䅁䅁䅁䅄倹䅴权穃䅁䅁权䱂䅁䅁权䡁允䅁允䅁䅁䅅䅁䙁䍁洵䅷乌湺䌵䍄䉁䅁䅁兂䅁䅁䅍䅄䅁䅁䅕䅁䅁䕧求ご䭅䱁䅍䅁䭁䕁䄰䅁䭁䅁䉣䅁䉁䅁䅁允䅁䅁䅕祊䍁ㄹ摑と䵉䅉䅅䅁䙁䅁䅁睁䵁䅁䅁兂䅁䅁䅁摪但兑䅯朰䅁䅁䅯䅏䅁䅁䅯睂䅅䅁䅅䅁䉁䅁䅁兂䅁䅁䅁䅁䅁䅁杷允䅁䅁䅕䅁䑁䅁䅷䅁䙁䅁䅁䵁䅃水䉂权ぃ䅁䅁权䡂䅁䅁权䡁允䅁允䅁䅁䅅䅁䙁䥁噓獭慬癶䉆䍄䉁䅁䅁兂䅁䅁䅍䅄䅁䅁䅕䅁䅁䡧睄歔䭅䱁䅍䅁䭁䍁䄴䅁䭁䅁䉣䅁䉁䅁䅁允䅁䅁䅕䅁䅁䅁䅁䅁䵁䅉䅅䅁䙁䅁䅁睁䵁䅁䅁兂䅁䅁䅁摪但兑䅯杵䅁䅁䅯睓䅁䅁䅯睂䅅䅁䅅䅁䉁䅁䅁兂䅁䕁䍃汋稸村杷允䅁䅁䅕䅁䑁䅁䅷䅁䙁䅁䅁䥁啂䙂䉂权ぃ䅁䅁权祁䅁䅁权䡁允䅁允䅁䅁䅅䅁䙁䅁䅁䅁䅁䅁䅁䍄䉁䅁䅁兂䅁䅁䅍䅄䅁䅁䅕䅁䅁䵁い〫䭁䭁䅣䅁䭁䕁䅧䅁䭁䅁䉣䅁䉁䅁䅁允䅁䅁䅯权䅅䅁杷允䅁䅁䅕䅁䑁䅁䅷䅁䙁䅁䅁䥁啂䙂䉂权䑄䅁䅁权䵂䅁䅁权䡁允䅁允䅁䅁䅅䅁䙁䵁瑬硏ㅤ⽙⼸䍄䉁䅁䅁兂䅁䅁䅍䅄䅁䅁䅕䅁䅁䡧睄歔䭅䱁䅑䅁䭁䍁䄴䅁䭁䅁䉣䅁䉁䅁䅁允䅁䅁䅕䅁䅁䅁䅁䅁䵁䅉䅅䅁䙁䅁䅁睁䵁䅁䅁兂䅁䅁䅁㙲偒兑䅯共䅁䅁䅯䅌䅁䅁䅯睂䅅䅁䅅䅁䉁䅁䅁权䭁允䅁䍄䉁䅁䅁兂䅁䅁䅍䅄䅁䅁䅕䅁䅁䝁确歔䭅䭁䅫䅁䭁䕁䅁䅁䭁䅁䉣䅁䉁䅁䅁允䅁䅁䅯权䅅䅁杷允䅁䅁䅕䅁䑁䅁䅷䅁䙁䅁䅁䥁煂歌䈹权㝃䅁䅁权䥂䅁䅁权䡁允䅁允䅁䅁䅅䅁䙁䅁䅁䅁䅁䅁䅁䍄䉁䅁䅁兂䅁䅁䅍䅄䅁䅁䅕䅁䅁䥷楄䕕䭅䭁䅳䅁䭁䑁䄴䅁䭁䅁䉣䅁䉁䅁䅁允䅁䅁䅯权䅅䅁杷允䅁䅁䅕䅁䑁䅁䅷䅁䙁䅁䅁䅁睂癹䅴权牃䅁䅁权䑁䅁䅁权䡁允䅁允䅁䅁䅅䅁䭁䅁䉯䅁䵁䅉䅅䅁䙁䅁䅁睁䵁䅁䅁兂䅁䅁䅃䝑偖兑䅯杴䅁䅁䅯睍䅁䅁䅯睂䅅䅁䅅䅁䉁䅁䅁兂䅁䅁䅁䅁䅁䅁杷允䅁䅁䅕䅁䑁䅁䅷䅁䙁䅁䅁䥁啂䙂䉂权硃䅁䅁权硁䅁䅁权䡁允䅁允䅁䅁䅅䅁䙁䅁䅁䅁䅁䅁䅁䍄䉁䅁䅁兂䅁䅁䅍䅄䅁䅁䅕䅁䅁䡧睄歔䭅䭁䅳䅁䭁䑁䅙䅁䭁䅁䉣䅁䉁䅁䅁允䅁䅁䅯权䅅䅁杷允䅁䅁䅕䅁䑁䅁䅷䅁䙁䅁䅁䅁䅄倹䅴权ぃ䅁䅁权畁䅁䅁权䡁允䅁允䅁䅁䅅䅁䙁䅁䅁䅁䅁䅁䅁䍄䉁䅁䅁兂䅁䅁䅍䅄䅁䅁䅕䅁䅁䕁乄〫䭁佁䅧䅁䭁䍁䄴䅁䭁䅁䉣䅁䉁䅁䅁允䅁䅁䅕䅁䅁䅁䅁䅁䵁䅉䅅䅁䙁䅁䅁睁䵁䅁䅁兂䅁䅁䅁乖佚兑䅯䄸䅁䅁䅯䅔䅁䅁䅯睂䅅䅁䅅䅁䉁䅁䅁兂䅁䅁䅁䅁䅁䅁杷允䅁䅁䅕䅁䑁䅁䅷䅁䙁䅁䅁䵁䑸婌䉰权湃䅁䅁权穁䅁䅁权䡁允䅁允䅁䅁䅅䅁䭁䅁䉯䅁䵁䅉䅅䅁䙁䅁䅁睁䵁䅁䅁兂䅁䅁䅁乖佚兑䅯睲䅁䅁䅯䅌䅁䅁䅯睂䅅䅁䅅䅁䉁䅁䅁兂䅁䅁䅁䅁䅁䅁杷允䅁䅁䅕䅁䑁䅁䅷䅁䙁䅁䅁䅁啂欱䈵权㉃䅁䅁权䙂䅁䅁权䡁允䅁允䅁䅁䅅䅁䙁䅁䅁䭧䕩歘䍤䍄䉁䅁䅁兂䅁䅁䅍䅄䅁䅁䅕䅁䅁䭁䩄〫䭁偁䅑䅁䭁䑁䅷䅁䭁䅁䉣䅁䉁䅁䅁允䅁䅁䅕祩獄穨摌歋䵁䅉䅅䅁䙁䅁䅁睁䵁䅁䅁兂䅁䅁䅁㙲偒兑䅯共䅁䅁䅯䅎䅁䅁䅯睂䅅䅁䅅䅁䉁䅁䅁权䭁允䅁䍄䉁䅁䅁兂䅁䅁䅍䅄䅁䅁䅕䅁䅁䝁䭄〫䭁䱁䅙䅁䭁䑁䅁䅁䭁䅁䉣䅁䉁䅁䅁允䅁䅁䅕䅁䅁䅁䅁䅁䵁䅉䅅䅁䙁䅁䅁睁䵁䅁䅁兂䅁䅁䅁䡫㑢䅑䅯具䅁䅁䅯材䅁䅁䅯睂䅅䅁䅅䅁䉁䅁䅁兂䉂䅦㈶坲歧䅑杷允䅁䅁䅕䅁䑁䅁䅷䅁䙁䅁䅁䥁睂䔸䈵权㉃䅁䅁权祁䅁䅁权䡁允䅁允䅁䅁䅅䅁䙁䅁䅁䅁䅁䅁䅁䍄䉁䅁䅁兂䅁䅁䅍䅄䅁䅁䅕䅁䅁䑧婴ご䭅䭁䅳䅁䭁䑁䅷䅁䭁䅁䉣䅁䉁䅁䅁允䅁䅁䅯权䅅䅁杷允䅁䅁䅕䅁䑁䅁䅷䅁䙁䅁䅁䥁䅂啚䈹权ぃ䅁䅁权祁䅁䅁权䡁允䅁允䅁䅁䅅䅁䙁䅁䅁䅁䅁䅁䅁䍄䉁䅁䅁兂䅁䅁䅍䅄䅁䅁䅕䅁䅁䭁䩄〫䭁佁䅑䅁䭁䑁䅕䅁䭁䅁䉣䅁䉁䅁䅁允䅁䅁䅕䅁䅁䅁䅁䅁䵁䅉䅅䅁䙁䅁䅁睁䵁䅁䅁兂䅁䅁䅃偣佂兑䅯睱䅁䅁䅯䅎䅁䅁䅯睂䅅䅁䅅䅁䉁䅁䅁权䭁允䅁䍄䉁䅁䅁兂䅁䅁䅍䅄䅁䅁䅕䅁䅁䡧睄歔䭅佁䅷䅁䭁䍁䅷䅁䭁䅁䉣䅁䉁䅁䅁允䅁䅁䅕䅁䅁䅁䅁䅁䵁䅉䅅䅁䙁䅁䅁睁䵁䅁䅁兂䅁䅁䅃偣佂兑䅯䅴䅁䅁䅯䅎䅁䅁䅯睂䅅䅁䅅䅁䉁䅁䅁兂䅁䅁䅁䅁䅁䅁杷允䅁䅁䅕䅁䑁䅁䅷䅁䙁䅁䅁䅁䅄倹䅴权湃䅁䅁权䑁䅁䅁权䡁允䅁允䅁䅁䅅䅁䭁䅁䉯䅁䵁䅉䅅䅁䙁䅁䅁睁䵁䅁䅁兂䅁䅁䅃ㅏ偬兑䅯朰䅁䅁䅯兎䅁䅁䅯睂䅅䅁䅅䅁䉁䅁䅁兂䵁䍚䍘睩礸䅑杷允䅁䅁䅕䅁䑁䅁䅷䅁䙁䅁䅁䥁睂䔸䈵权湃䅁䅁权䱂䅁䅁权䡁允䅁允䅁䅁䅅䅁䭁䅁䉯䅁䵁䅉䅅䅁䙁䅁䅁睁䵁䅁䅁兂䅁䅁䅁䤴㑈䅑䅯睸䅁䅁䅯䅌䅁䅁䅯睂䅅䅁䅅䅁䉁䅁䅁兂䅁䅁睂楫欫兑杷允䅁䅁䅕䅁䑁䅁䅷䅁䙁䅁䅁䥁睂䔸䈵权ぃ䅁䅁权䅂䅁䅁权䡁允䅁允䅁䅁䅅䅁䙁䅁䅁灪焱ㄴ䍤䍄䉁䅁䅁兂䅁䅁䅍䅄䅁䅁䅕䅁䅁䕧求ご䭅䱁䅍䅁䭁䑁䅫䅁䭁䅁䉣䅁䉁䅁䅁允䅁䅁䅕䅁䅁䅁䅁䅁䵁䅉䅅䅁䙁䅁䅁睁䵁䅁䅁兂䅁䅁䅁䵣㝲䅑䅯朳䅁䅁䅯睐䅁䅁䅯睂䅅䅁䅅䅁䉁䅁䅁兂䅁䅁䅁䅁䅁䅁杷允䅁䅁䅕䅁䑁䅁䅷䅁䙁䅁䅁䥁煂歌䈹权佄䅁䅁权䑁䅁䅁权䡁允䅁允䅁䅁䅅䅁䙁䕁牊扅慖䄶䅨䍄䉁䅁䅁兂䅁䅁䅍䅄䅁䅁䅕䅁䅁䡧睄歔䭅䭁䅫䅁䭁䑁䅫䅁䭁䅁䉣䅁䉁䅁䅁允䅁䅁䅯权䅅䅁杷允䅁䅁䅕䅁䑁䅁䅷䅁䙁䅁䅁䥁䅂啚䈹权い䅁䅁权䉂䅁䅁权䡁允䅁允䅁䅁䅅䅁䙁䅁䅁䅁䅁䅁䅁䍄䉁䅁䅁兂䅁䅁䅍䅄䅁䅁䅕䅁䅁䭁欫ご䭅䭁䅣䅁䭁䕁䅑䅁䭁䅁䉣䅁䉁䅁䅁允䅁䅁䅯权䅅䅁杷允䅁䅁䅕䅁䑁䅁䅷䅁䙁䅁䅁䅁乂ㅈ䉂权灃䅁䅁权⭁䅁䅁权䡁允䅁允䅁䅁䅅䅁䭁䅁䉯䅁䵁䅉䅅䅁䙁䅁䅁睁䵁䅁䅁兂䅁䅁䅁䵑㜳䅑䅯杵䅁䅁䅯睐䅁䅁䅯睂䅅䅁䅅䅁䉁䅁䅁兂䅁䅁䅁䅁䅁䅁杷允䅁䅁䅕䅁䑁䅁䅷䅁䙁䅁䅁䅁䅂智䅴权い䅁䅁权畁䅁䅁权䡁允䅁允䅁䅁䅅䅁䙁䅁䅁䅁䅁䅁䅁䍄䉁䅁䅁兂䅁䅁䅍䅄䅁䅁䅕䅁䅁䡧睄歔䭅䱁䅙䅁䭁䕁䅁䅁䭁䅁䉣䅁䉁䅁䅁允䅁䅁䅕䅁杁㍗扳う䵉䅉䅅䅁䙁䅁䅁睁䵁䅁䅁兂䅁䅁䅁穗偂兑䅯䄲䅁䅁䅯兎䅁䅁䅯睂䅅䅁䅅䅁䉁䅁䅁兂ㅁ奎㙍㡆樯睐杷允䅁䅁䅕䅁䑁䅁䅷䅁䙁䅁䅁䥁睂䔸䈵权湃䅁䅁权㕁䅁䅁权䡁允䅁允䅁䅁䅅䅁䭁䅁䉯䅁䵁䅉䅅䅁䙁䅁䅁睁䵁䅁䅁兂䅁䅁䅁剔儹兑䅯朲䅁䅁䅯兑䅁䅁䅯睂䅅䅁䅅䅁䉁䅁䅁兂瑄煇湢䴰搷睐杷允䅁䅁䅕䅁䑁䅁䅷䅁䙁䅁䅁䅁㑁䔵䈵权㉃䅁䅁权㉁䅁䅁权䡁允䅁允䅁䅁䅅䅁䙁䅁䅁䅁䅁䅁䅁䍄䉁䅁䅁兂䅁䅁䅍䅄䅁䅁䅕䅁䅁䝁䭄〫䭁乁䅷䅁䭁䍁䅷䅁䭁䅁䉣䅁䉁䅁䅁允䅁䅁䅕䅁䅁䅁䅁䅁䵁䅉䅅䅁䙁䅁䅁睁䵁䅁䅁兂䅁䅁䅃偣佂兑䅯睳䅁䅁䅯兏䅁䅁䅯睂䅅䅁䅅䅁䉁䅁䅁兂䅁䙧癬㉕啰村杷允䅁䅁䅕䅁䑁䅁䅷䅁䙁䅁䅁䥁睂䔸䈵权硃䅁䅁权㕁䅁䅁权䡁允䅁允䅁䅁䅅䅁䙁䅁䅁䱐㥱啙䍒䍄䉁䅁䅁兂䅁䅁䅍䅄䅁䅁䅕䅁䅁䵁い〫䭁䅁䉑䅁䭁䑁䅁䅁䭁䅁䉣䅁䉁䅁䅁允䅁䅁䅕䅁䅁䅁䅁䅁䵁䅉䅅䅁䙁䅁䅁睁䵁䅁䅁兂䅁䅁䅁乖佚兑䅯睰䅁䅁䅯睏䅁䅁䅯睂䅅䅁䅅䅁䉁䅁䅁权䭁允䅁䍄䉁䅁䅁兂䅁䅁䅍䅄䅁䅁䅕䅁䅁䡧睄歔䭅䱁䅑䅁䭁䑁䅫䅁䭁䅁䉣䅁䉁䅁䅁允䅁䅁䅕䅁乄煓潺こ䵉䅉䅅䅁䙁䅁䅁睁䵁䅁䅁兂䅁䅁䅁䍉㕪䅑䅯关䅁䅁䅯䅐䅁䅁䅯睂䅅䅁䅅䅁䉁䅁䅁兂䅁䅁䅁䅁䅁䅁杷允䅁䅁䅕䅁䑁䅁䅷䅁䙁䅁䅁䅁允晧䅨权㡄䅁䅁权ㅁ䅁䅁权䡁允䅁允䅁䅁䅅䅁䙁䅁䡃ㅖ晎唳䄵䍄䉁䅁䅁兂䅁䅁䅍䅄䅁䅁䅕䅁䅁䵁い〫䭁偁䅁䅁䭁䑁䅉䅁䭁䅁䉣䅁䉁䅁䅁允䅁䅁䅕䅁䅁䅁䅁䅁䵁䅉䅅䅁䙁䅁䅁睁䵁䅁䅁兂䅁䅁䅃偣佂兑䅯睰䅁䅁䅯杏䅁䅁䅯睂䅅䅁䅅䅁䉁䅁䅁权䭁允䅁䍄䉁䅁䅁兂䅁䅁䅍䅄䅁䅁䅕䅁䅁䵁い〫䭁䱁䅑䅁䭁䑁䅯䅁䭁䅁䉣䅁䉁䅁䅁允䅁䅁䅕䅁䅁䅁䅁䅁䵁䅉䅅䅁䙁䅁䅁睁䵁䅁䅁兂䅁䅁䅁住佒兑䅯䄶䅁䅁䅯睌䅁䅁䅯睂䅅䅁䅅䅁䉁䅁䅁兂䅁䅁䅁䅁䅁䅁杷允䅁䅁䅕䅁䑁䅁䅷䅁䙁䅁䅁䵁䅃水䉂权䡄䅁䅁权䙂䅁䅁权䡁允䅁允䅁䅁䅅䅁䙁偁䱯潺睩浅䉰䍄䉁䅁䅁兂䅁䅁䅍䅄䅁䅁䅕䅁䅁䕁昰䕕䭅䱁䅑䅁䭁䕁䅑䅁䭁䅁䉣䅁䉁䅁䅁允䅁䅁䅕䵁䭃伶䩋啣䵉䅉䅅䅁䙁䅁䅁睁䵁䅁䅁兂䅁䅁䅁䡫㑢䅑䅯关䅁䅁䅯免䅁䅁䅯睂䅅䅁䅅䅁䉁䅁䅁兂䅁䅁允申⭍村杷允䅁䅁䅕䅁䑁䅁䅷䅁䙁䅁䅁䅁㑁䔵䈵权畄䅁䅁权ㅁ䅁䅁权䡁允䅁允䅁䅁䅅䅁䙁䉁䨰煊杪噖䅂䍄䉁䅁䅁兂䅁䅁䅍䅄䅁䅁䅕䅁䅁䝁䭄〫䭁䱁䅑䅁䭁䑁䅫䅁䭁䅁䉣䅁䉁䅁䅁允䅁䅁䅕䅁䅁䅁䅁䅁䵁䅉䅅䅁䙁䅁䅁睁䵁䅁䅁兂䅁䅁䅃偣佂兑䅯睳䅁䅁䅯杏䅁䅁䅯睂䅅䅁䅅䅁䉁䅁䅁兂䅁䩧㝖䑆奎村杷允䅁䅁䅕䅁䑁䅁䅷䅁䙁䅁䅁䅁㑁䔵䈵权穃䅁䅁权㡁䅁䅁权䡁允䅁允䅁䅁䅅䅁䙁䱁湱娶䍍汖䌹䍄䉁䅁䅁兂䅁䅁䅍䅄䅁䅁䅕䅁䅁䝁确歔䭅䱁䅑䅁䭁䑁䄸䅁䭁䅁䉣䅁䉁䅁䅁允䅁䅁䅕䅁䅁䅁䅁䅁䵁䅉䅅䅁䙁䅁䅁睁䵁䅁䅁兂䅁䅁䅁偷㝔䅑䅯睱䅁䅁䅯睒䅁䅁䅯睂䅅䅁䅅䅁䉁䅁䅁权䭁允䅁䍄䉁䅁䅁兂䅁䅁䅍䅄䅁䅁䅕䅁䅁䡧睄歔䭅䱁䅅䅁䭁䑁䅯䅁䭁䅁䉣䅁䉁䅁䅁允䅁䅁䅕䅁慂楫㥤䕒䵉䅉䅅䅁䙁䅁䅁睁䵁䅁䅁兂䅁䅁䅁䥂倱兑䅯杹䅁䅁䅯䅑䅁䅁䅯睂䅅䅁䅅䅁䉁䅁䅁兂䅁䅁䅁䅁䅁䅁杷允䅁䅁䅕䅁䑁䅁䅷䅁䙁䅁䅁䥁㝁啗䈹权㥃䅁䅁权㑁䅁䅁权䡁允䅁允䅁䅁䅅䅁䙁䅁䅁䅁䅁䅁䅁䍄䉁䅁䅁兂䅁䅁䅍䅄䅁䅁䅕䅁䅁䥷楄䕕䭅䱁䅅䅁䭁䑁䅕䅁䭁䅁䉣䅁䉁䅁䅁允䅁䅁䅕慤乖癇ㅈべ䵅䅉䅅䅁䙁䅁䅁睁䵁䅁䅁兂䅁䅁䅁䵣㝲䅑䅯䅴䅁䅁䅯䅍䅁䅁䅯睂䅅䅁䅅䅁䉁䅁䅁兂䅁䅁䅁䅁䅁䅁杷允䅁䅁䅕䅁䑁䅁䅷䅁䙁䅁䅁䵁䑸婌䉰权硃䅁䅁权㙁䅁䅁权䡁允䅁允䅁䅁䅅䅁䙁䅁䅁䅁䅁䅁䅁䍄䉁䅁䅁兂䅁䅁䅍䅄䅁䅁䅕䅁䅁䡧睄歔䭅䱁䅑䅁䭁䑁䅯䅁䭁䅁䉣䅁䉁䅁䅁允䅁䅁䅕䅁歄欰偲䕕䵉䅉䅅䅁䙁䅁䅁睁䵁䅁䅁兂䅁䅁䅃ㅏ偬兑䅯朴䅁䅁䅯睏䅁䅁䅯睂䅅䅁䅅䅁䉁䅁䅁兂䅁䅁䅁䅁䅁䅁杷允䅁䅁䅕䅁䑁䅁䅷䅁䙁䅁䅁䥁睂䔸䈵权湃䅁䅁权⽁䅁䅁权䡁允䅁允䅁䅁䅅䅁䭁䅁䉯䅁䵁䅉䅅䅁䙁䅁䅁睁䵁䅁䅁兂䅁䅁䅁䵣㝲䅑䅯共䅁䅁䅯杌䅁䅁䅯睂䅅䅁䅅䅁䉁䅁䅁权䭁允䅁䍄䉁䅁䅁兂䅁䅁䅍䅄䅁䅁䅕䅁䅁䡧睄歔䭅䭁䅫䅁䭁䕁䅉䅁䭁䅁䉣䅁䉁䅁䅁允䅁䅁䅯权䅅䅁杷允䅁䅁䅕䅁䑁䅁䅷䅁䙁䅁䅁䥁煂歌䈹权⽃䅁䅁权䅂䅁䅁权䡁允䅁允䅁䅁䅅䅁䙁䅁䅁䅁䅁䅁䅁䍄䉁䅁䅁兂䅁䅁䅍䅄䅁䅁䅕䅁䅁䩁㉂䔫䭁䭁䅣䅁䭁䕁䅕䅁䭁䅁䉣䅁䉁䅁䅁允䅁䅁䅯权䅅䅁杷允䅁䅁䅕䅁䑁䅁䅷䅁䙁䅁䅁䅁䕁啪䈹权卄䅁䅁权䉂䅁䅁权䡁允䅁允䅁䅁䅅䅁䙁䅁䅁䅁䅁䅁䅁䍄䉁䅁䅁兂䅁䅁䅍䅄䅁䅁䅕䅁䅁䡧睄歔䭅䭁䅫䅁䭁䑁䄸䅁䭁䅁䉣䅁䉁䅁䅁允䅁䅁䅯权䅅䅁杷允䅁䅁䅕䅁䑁䅁䅷䅁䙁䅁䅁䅁灂唸䈵权㥃䅁䅁权䕂䅁䅁权䡁允䅁允䅁䅁䅅䅁䙁䭁潹祂慈浫䅊䍄䉁䅁䅁兂䅁䅁䅍䅄䅁䅁䅕䅁䅁䵁い〫䭁䱁䅍䅁䭁䑁䅣䅁䭁䅁䉣䅁䉁䅁䅁允䅁䅁䅕䅁䅁䅁䅁䅁䵁䅉䅅䅁䙁䅁䅁睁䵁䅁䅁兂䅁䅁䅁䵙㝲䅑䅯睱䅁䅁䅯睐䅁䅁䅯睂䅅䅁䅅䅁䉁䅁䅁权䭁允䅁䍄䉁䅁䅁兂䅁䅁䅍䅄䅁䅁䅕䅁䅁䡧睄歔䭅䱁䅑䅁䭁䑁䄸䅁䭁䅁䉣䅁䉁䅁䅁允䅁䅁䅕䥁流㥭牆啕䵉䅉䅅䅁䙁䅁䅁睁䵁䅁䅁兂䅁䅁䅁祥倱兑䅯䅴䅁䅁䅯杌䅁䅁䅯睂䅅䅁䅅䅁䉁䅁䅁兂䅁䅁䅁䅁䅁䅁杷允䅁䅁䅕䅁䑁䅁䅷䅁䙁䅁䅁䅁乃唰䈵权㉃䅁䅁权㕁䅁䅁权䡁允䅁允䅁䅁䅅䅁䙁䅁䅁䙁䑋儵䍊䍄䉁䅁䅁兂䅁䅁䅍䅄䅁䅁䅕䅁䅁䕁乄〫䭁䱁䅍䅁䭁䕁䅉䅁䭁䅁䉣䅁䉁䅁䅁允䅁䅁䅕䅁䥁䡓㉃啨䵉䅉䅅䅁䙁䅁䅁睁䵁䅁䅁兂䅁䅁䅁䍉㕪䅑䅯䅁䅅䅁䅯睏䅁䅁䅯睂䅅䅁䅅䅁䉁䅁䅁权䅁䅁䅁䍄䉁䅁䅁兂䅁䅁䅍䅄䅁䅁䅕䅁䅁䡧睄歔䭅䱁䅙䅁䭁䑁䄸䅁䭁䅁䉣䅁䉁䅁䅁允䅁䅁䅕䅁杄㥌呱䕇䵉䅉䅅䅁䙁䅁䅁睁䵁䅁䅁兂䅁䅁䅁剔儹兑䅯䅴䅁䅁䅯睑䅁䅁䅯睂䅅䅁䅅䅁䉁䅁䅁兂穄坖坅奸偋村杷允䅁䅁䅕䅁䑁䅁䅷䅁䙁䅁䅁䅁㑁䔵䈵权祄䅁䅁权㉁䅁䅁权䡁允䅁允䅁䅁䅅䅁䙁䅁䅁䅁䅁䅁䅁䍄䉁䅁䅁兂䅁䅁䅍䅄䅁䅁䅕䅁䅁䑁歪歔䭅䵁䅳䅁䭁䕁䅅䅁䭁䅁䉣䅁䉁䅁䅁允䅁䅁䅕䅁䅁䅁䅁䅁䵁䅉䅅䅁䙁䅁䅁睁䵁䅁䅁兂䅁䅁䅃䝑偖兑䅯朲䅁䅁䅯兒䅁䅁䅯睂䅅䅁䅅䅁䉁䅁䅁兂睂䰹洹㑲智睐杷允䅁䅁䅕䅁䑁䅁䅷䅁䙁䅁䅁䥁睂䔸䈵权硃䅁䅁权䱂䅁䅁权䡁允䅁允䅁䅁䅅䅁䙁䥁卖堹〶湣䍎䍄䉁䅁䅁兂䅁䅁䅍䅄䅁䅁䅕䅁䅁䡧睄歔䭅䱁䅍䅁䭁䑁䄰䅁䭁䅁䉣䅁䉁䅁䅁允䅁䅁䅕䅁兄砫奙啙䵉䅉䅅䅁䙁䅁䅁睁䵁䅁䅁兂䅁䅁䅁晡但兑䅯末䅁䅁䅯免䅁䅁䅯睂䅅䅁䅅䅁䉁䅁䅁兂䅁䅁䅁䅁䅁䅁杷允䅁䅁䅕䅁䑁䅁䅷䅁䙁䅁䅁䥁煂歌䈹权㉃䅁䅁权㥁䅁䅁权䡁允䅁允䅁䅁䅅䅁䙁䅁䅁䅁䅁䅁䅁䍄䉁䅁䅁兂䅁䅁䅍䅄䅁䅁䅕䅁䅁䕧求ご䭅䱁䅍䅁䭁䕁䅑䅁䭁䅁䉣䅁䉁䅁䅁允䅁䅁䅕䅁䅁䅁䅁䅁䵁䅉䅅䅁䙁䅁䅁睁䵁䅁䅁兂䅁䅁䅁䵙㝲䅑䅯共䅁䅁䅯睑䅁䅁䅯睂䅅䅁䅅䅁䉁䅁䅁权䭁允䅁䍄䉁䅁䅁兂䅁䅁䅍䅄䅁䅁䅕䅁䅁䑁歪歔䭅乁䅯䅁䭁䑁䅉䅁䭁䅁䉣䅁䉁䅁䅁允䅁䅁䅕䅁䅁䅁䅁䅁䵁䅉䅅䅁䙁䅁䅁睁䵁䅁䅁兂䅁䅁䅁剔儹兑䅯关䅁䅁䅯免䅁䅁䅯睂䅅䅁䅅䅁䉁䅁䅁兂䅁䅁䅁䅁䅁䅁杷允䅁䅁䅕䅁䑁䅁䅷䅁䙁䅁䅁䥁煂歌䈹权穃䅁䅁权㡁䅁䅁权䡁允䅁允䅁䅁䅅䅁䙁䙁㡏䴯㙐啳䍎䍄䉁䅁䅁兂䅁䅁䅍䅄䅁䅁䅕䅁䅁䙁坔歔䭅䭁䅫䅁䭁䕁䅧䅁䭁䅁䉣䅁䉁䅁䅁允䅁䅁䅯权䅅䅁杷允䅁䅁䅕䅁䑁䅁䅷䅁䙁䅁䅁䥁睂䔸䈵权牃䅁䅁权㍁䅁䅁权䡁允䅁允䅁䅁䅅䅁䭁䅁䉯䅁䵁䅉䅅䅁䙁䅁䅁睁䵁䅁䅁兂䅁䅁䵄祑愲兑䅯䅴䅁䅁䅯䅑䅁䅁䅯睂䅅䅁䅅䅁䉁䅁䅁兂䅁䅁䅁䅁䅁䅁杷允䅁䅁䅕䅁䑁䅁䅷䅁䙁䅁䅁䥁䅂啚䈹权湃䅁䅁权䅂䅁䅁权䡁允䅁允䅁䅁䅅䅁䭁䅁䉯䅁䵁䅉䅅䅁䙁䅁䅁睁䵁䅁䅁兂䅁䅁䅁䵙㝲䅑䅯杴䅁䅁䅯免䅁䅁䅯睂䅅䅁䅅䅁䉁䅁䅁兂䅁䅁䅁䅁䅁䅁杷允䅁䅁䅕䅁䑁䅁䅷䅁䙁䅁䅁䥁睂䔸䈵权ぃ䅁䅁权㍁䅁䅁权䡁允䅁允䅁䅁䅅䅁䙁䅁䅅䤵倵䙙䍎䍄䉁䅁䅁兂䅁䅁䅍䅄䅁䅁䅕䅁䅁䭁欫ご䭅䭁䅣䅁䭁䍁䄴䅁䭁䅁䉣䅁䉁䅁䅁允䅁䅁䅯权䅅䅁杷允䅁䅁䅕䅁䑁䅁䅷䅁䙁䅁䅁䅁啂欱䈵权㉃䅁䅁权䥂䅁䅁权䡁允䅁允䅁䅁䅅䅁䙁䅁䅁䕯潏歱䍒䍄䉁䅁䅁兂䅁䅁䅍䅄䅁䅁䅕䅁䅁䥷楄䕕䭅䭁䅣䅁䭁䕁䅑䅁䭁䅁䉣䅁䉁䅁䅁允䅁䅁䅯权䅅䅁杷允䅁䅁䅕䅁䑁䅁䅷䅁䙁䅁䅁䅁扂䕍䈹权穃䅁䅁权䥂䅁䅁权䡁允䅁允䅁䅁䅅䅁䙁䅁䅁䅁䅁䅁䅁䍄䉁䅁䅁兂䅁䅁䅍䅄䅁䅁䅕䅁䅁䝁䭄〫䭁䭁䄸䅁䭁䑁䅯䅁䭁䅁䉣䅁䉁䅁䅁允䅁䅁䅕䅁䅁䅁䅁䅁䵁䅉䅅䅁䙁䅁䅁睁䵁䅁䅁兂䅁䅁䅁偷㝔䅑䅯关䅁䅁䅯杌䅁䅁䅯睂䅅䅁䅅䅁䉁䅁䅁兂䅁䅁䅁䅁䅁䅁杷允䅁䅁䅕䅁䑁䅁䅷䅁䙁䅁䅁䅁睂癹䅴权穃䅁䅁权㕁䅁䅁权䡁允䅁允䅁䅁䅅䅁䙁䅁䅁䅁䅁䅁䅁䍄䉁䅁䅁兂䅁䅁䅍䅄䅁䅁䅕䅁䅁䡁瑳ご䭅䵁䅣䅁䭁䕁䅳䅁䭁䅁䉣䅁䉁䅁䅁允䅁䅁䅕晊奫㡹偸䕁䵉䅉䅅䅁䙁䅁䅁睁䵁䅁䅁兂䅁䅁䅁䵑㜳䅑䅯䄸䅁䅁䅯䅏䅁䅁䅯睂䅅䅁䅅䅁䉁䅁䅁兂䅁䅁䅁䅁䅁䅁杷允䅁䅁䅕䅁䑁䅁䅷䅁䙁䅁䅁䅁杂癹䅴权敄䅁䅁权⭁䅁䅁权䡁允䅁允䅁䅁䅅䅁䙁䱁䡂扮ㅪ睃䄵䍄䉁䅁䅁兂䅁䅁䅍䅄䅁䅁䅕䅁䅁䵁い〫䭁乁䅧䅁䭁䑁䅅䅁䭁䅁䉣䅁䉁䅁䅁允䅁䅁䅕䅁䅁䅁䅁䅁䵁䅉䅅䅁䙁䅁䅁睁䵁䅁䅁兂䅁䅁䅁穗偂兑䅯杴䅁䅁䅯䅓䅁䅁䅯睂䅅䅁䅅䅁䉁䅁䅁兂䅁䅁䅁䅁䅁䅁杷允䅁䅁䅕䅁䑁䅁䅷䅁䙁䅁䅁䅁䅄倹䅴权牃䅁䅁权䥂䅁䅁权䡁允䅁允䅁䅁䅅䅁䭁䅁䉯䅁䵁䅉䅅䅁䙁䅁䅁睁䵁䅁䅁兂䅁䅁䅁䵣㝲䅑䅯睱䅁䅁䅯睓䅁䅁䅯睂䅅䅁䅅䅁䉁䅁䅁权䭁允䅁䍄䉁䅁䅁兂䅁䅁䅍䅄䅁䅁䅕䅁䅁佁䉃䔫䭁䭁䅣䅁䭁䑁䅷䅁䭁䅁䉣䅁䉁䅁䅁允䅁䅁䅯权䅅䅁杷允䅁䅁䅕䅁䑁䅁䅷䅁䙁䅁䅁䅁乃唰䈵权灃䅁䅁权ㅁ䅁䅁权䡁允䅁允䅁䅁䅅䅁䭁䅁䉯䅁䵁䅉䅅䅁䙁䅁䅁睁䵁䅁䅁兂䅁䅁䅁䵣㝲䅑䅯关䅁䅁䅯䅒䅁䅁䅯睂䅅䅁䅅䅁䉁䅁䅁兂䅁䅁䅁䅁䅁䅁杷允䅁䅁䅕䅁䑁䅁䅷䅁䙁䅁䅁䵁䑸婌䉰权䙄䅁䅁权㉁䅁䅁权䡁允䅁允䅁䅁䅅䅁䙁䅁䅁䅁䅁䅁䅁䍄䉁䅁䅁兂䅁䅁䅍䅄䅁䅁䅕䅁䅁䙁坔歔䭅䭁䅣䅁䭁䕁䅳䅁䭁䅁䉣䅁䉁䅁䅁允䅁䅁䅯权䅅䅁杷允䅁䅁䅕䅁䑁䅁䅷䅁䙁䅁䅁䥁煂歌䈹权ぃ䅁䅁权䭂䅁䅁权䡁允䅁允䅁䅁䅅䅁䙁偁博㍒㠰橢䍨䍄䉁䅁䅁兂䅁䅁䅍䅄䅁䅁䅕䅁䅁䭁䩄〫䭁䭁䅳䅁䭁䑁䅫䅁䭁䅁䉣䅁䉁䅁䅁允䅁䅁䅯权䅅䅁杷允䅁䅁䅕䅁䑁䅁䅷䅁䙁䅁䅁䅁䅄倹䅴权㉃䅁䅁权䭂䅁䅁权䡁允䅁允䅁䅁䅅䅁䙁佁䅩䕐捍樳䍎䍄䉁䅁䅁兂䅁䅁䅍䅄䅁䅁䅕䅁䅁䭁欫ご䭅偁䅑䅁䭁䕁䅕䅁䭁䅁䉣䅁䉁䅁䅁允䅁䅁䅕䅁䅁䅁䅁䅁䵁䅉䅅䅁䙁䅁䅁睁䵁䅁䅁兂䅁䅁䅁䵙㝲䅑䅯共䅁䅁䅯睓䅁䅁䅯睂䅅䅁䅅䅁䉁䅁䅁权䭁允䅁䍄䉁䅁䅁兂䅁䅁䅍䅄䅁䅁䅕䅁䅁䝧畯ご䭅䱁䅙䅁䭁䍁䅷䅁䭁䅁䉣䅁䉁䅁䅁允䅁䅁䅕䅁䅁䅁䅁䅁䵁䅉䅅䅁䙁䅁䅁睁䵁䅁䅁兂䅁䅁䅁䵣㝲䅑䅯睰䅁䅁䅯䅍䅁䅁䅯睂䅅䅁䅅䅁䉁䅁䅁权䭁允䅁䍄䉁䅁䅁兂䅁䅁䅍䅄䅁䅁䅕䅁䅁䕁昰䕕䭅䱁䅯䅁䭁䕁䅅䅁䭁䅁䉣䅁䉁䅁䅁允䅁䅁䅕䅁䵃婺唵啍䵉䅉䅅䅁䙁䅁䅁睁䵁䅁䅁兂䅁䅁䅃偣佂兑䅯共䅁䅁䅯䅑䅁䅁䅯睂䅅䅁䅅䅁䉁䅁䅁权䭁允䅁䍄䉁䅁䅁兂䅁䅁䅍䅄䅁䅁䅕䅁䅁䵁い〫䭁䭁䅫䅁䭁䑁䄸䅁䭁䅁䉣䅁䉁䅁䅁允䅁䅁䅯权䅅䅁杷允䅁䅁䅕䅁䑁䅁䅷䅁䙁䅁䅁䥁煂歌䈹权湃䅁䅁权䩂䅁䅁权䡁允䅁允䅁䅁䅅䅁䭁䅁䉯䅁䵁䅉䅅䅁䙁䅁䅁睁䵁䅁䅁兂䅁䅁䅁偷㝔䅑䅯杴䅁䅁䅯杍䅁䅁䅯睂䅅䅁䅅䅁䉁䅁䅁兂䅁䅁䅁䅁䅁䅁杷允䅁䅁䅕䅁䑁䅁䅷䅁䙁䅁䅁䥁睂䔸䈵权牃䅁䅁权㥁䅁䅁权䡁允䅁允䅁䅁䅅䅁䭁䅁䉯䅁䵁䅉䅅䅁䙁䅁䅁睁䵁䅁䅁兂䅁䅁䅃偣佂兑䅯典䅁䅁䅯児䅁䅁䅯睂䅅䅁䅅䅁䉁䅁䅁兂㑁楎坮䔵嘰䅑杷允䅁䅁䅕䅁䑁䅁䅷䅁䙁䅁䅁䅁元癤䅨权䕁允䅁权乂䅁䅁权䡁允䅁允䅁䅁䅅䅁䙁䙁㔹猵⭳橚䅌䍄䉁䅁䅁兂䅁䅁䅍䅄䅁䅁䅕䅁䅁䭁欫ご䭅䱁䅙䅁䭁䑁䅯䅁䭁䅁䉣䅁䉁䅁䅁允䅁䅁䅕䅁权䍅奈啃䵉䅉䅅䅁䙁䅁䅁睁䵁䅁䅁兂䅁䅁䅁摪但兑䅯睳䅁䅁䅯兔䅁䅁䅯睂䅅䅁䅅䅁䉁䅁䅁兂䅁䙁䉄へㄱ村杷允䅁䅁䅕䅁䑁䅁䅷䅁䙁䅁䅁䅁癃䕰䈹权㉄䅁䅁权䍂䅁䅁权䡁允䅁允䅁䅁䅅䅁䙁佁畓塊桱⽈⽫䍄䉁䅁䅁兂䅁䅁䅍䅄䅁䅁䅕䅁䅁䍁潁唫䭁䱁䅑䅁䭁䑁䅁䅁䭁䅁䉣䅁䉁䅁䅁允䅁䅁䅕䅁䅁䅁䅁䅁䵁䅉䅅䅁䙁䅁䅁睁䵁䅁䅁兂䅁䅁䅃偣佂兑䅯关䅁䅁䅯睑䅁䅁䅯睂䅅䅁䅅䅁䉁䅁䅁兂䍂呇捫兕䌶村杷允䅁䅁䅕䅁䑁䅁䅷䅁䙁䅁䅁䅁扂䕍䈹权獄䅁䅁权䱂䅁䅁权䡁允䅁允䅁䅁䅅䅁䙁乁嘫刱㝣佇⽫䍄䉁䅁䅁兂䅁䅁䅍䅄䅁䅁䅕䅁䅁䅁乓ご䭅䱁䅙䅁䭁䑁䅷䅁䭁䅁䉣䅁䉁䅁䅁允䅁䅁䅕牙䡮䵧獵ぅ䵉䅉䅅䅁䙁䅁䅁睁䵁䅁䅁兂䅁䅁䅁䵑㜳䅑䅯睱䅁䅁䅯村䅁䅁䅯睂䅅䅁䅅䅁䉁䅁䅁权䭁允䅁䍄䉁䅁䅁兂䅁䅁䅍䅄䅁䅁䅕䅁䅁䥷楄䕕䭅䱁䅅䅁䭁䕁䄰䅁䭁䅁䉣䅁䉁䅁䅁允䅁䅁䅕㝎䱡奎㑸〲䵅䅉䅅䅁䙁䅁䅁睁䵁䅁䅁兂䅁䅁䅃偣佂兑䅯共䅁䅁䅯李䅁䅁䅯睂䅅䅁䅅䅁䉁䅁䅁权䭁允䅁䍄䉁䅁䅁兂䅁䅁䅍䅄䅁䅁䅕䅁䅁䩁㉂䔫䭁䭁䅳䅁䭁䕁䅍䅁䭁䅁䉣䅁䉁䅁䅁允䅁䅁䅯权䅅䅁杷允䅁䅁䅕䅁䑁䅁䅷䅁䙁䅁䅁䥁睂䔸䈵权穃䅁䅁权㉁䅁䅁权䡁允䅁允䅁䅁䅅䅁䙁䅁权硄浭圳䍎䍄䉁䅁䅁兂䅁䅁䅍䅄䅁䅁䅕䅁䅁䡧睄歔䭅䱁䅑䅁䭁䑁䅙䅁䭁䅁䉣䅁䉁䅁䅁允䅁䅁䅕捁煁才睧じ䵉䅉䅅䅁䙁䅁䅁睁䵁䅁䅁兂䅁䅁䅃偣佂兑䅯䅂䅅䅁䅯杌䅁䅁䅯睂䅅䅁䅅䅁䉁䅁䅁兂䅁䅁䅁䅁䅁䅁杷允䅁䅁䅕䅁䑁䅁䅷䅁䙁䅁䅁䅁㑁䔵䈵权潄䅁䅁权䅂䅁䅁权䡁允䅁允䅁䅁䅅䅁䙁䅁䅁䅁䅁䅁䅁䍄䉁䅁䅁兂䅁䅁䅍䅄䅁䅁䅕䅁䅁䡧睄歔䭅䱁䅑䅁䭁䕁䅅䅁䭁䅁䉣䅁䉁䅁䅁允䅁䅁䅕敁楂唯扄啙䵉䅉䅅䅁䙁䅁䅁睁䵁䅁䅁兂䅁䅁䅃偣佂兑䅯共䅁䅁䅯兑䅁䅁䅯睂䅅䅁䅅䅁䉁䅁䅁权䭁允䅁䍄䉁䅁䅁兂䅁䅁䅍䅄䅁䅁䅕䅁䅁䙁坔歔䭅䱁䅙䅁䭁䕁䅙䅁䭁䅁䉣䅁䉁䅁䅁允䅁䅁䅕䅁䅃㥩䝄啑䵉䅉䅅䅁䙁䅁䅁睁䵁䅁䅁兂䅁䅁䅁䥅㑈䅑䅯兺䅁䅁䅯兔䅁䅁䅯睂䅅䅁䅅䅁䉁䅁䅁兂⭃㍲啰噷湷䅑杷允䅁䅁䅕䅁䑁䅁䅷䅁䙁䅁䅁䅁䅂智䅴权硃䅁䅁权㡁䅁䅁权䡁允䅁允䅁䅁䅅䅁䙁䅁䅁䥁す浫䍸䍄䉁䅁䅁兂䅁䅁䅍䅄䅁䅁䅕䅁䅁䑧婴ご䭅䱁䅙䅁䭁䑁䅳䅁䭁䅁䉣䅁䉁䅁䅁允䅁䅁䅕䅁䅁䅁䅁䅁䵁䅉䅅䅁䙁䅁䅁睁䵁䅁䅁兂䅁䅁䵄祑愲兑䅯杴䅁䅁䅯材䅁䅁䅯睂䅅䅁䅅䅁䉁䅁䅁兂䅁䅁䅁䅁䅁䅁杷允䅁䅁䅕䅁䑁䅁䅷䅁䙁䅁䅁䅁杂癹䅴权牃䅁䅁权䅂䅁䅁权䡁允䅁允䅁䅁䅅䅁䭁䅁䉯䅁䵁䅉䅅䅁䙁䅁䅁睁䵁䅁䅁兂䅁䅁䅃偣佂兑䅯睳䅁䅁䅯兑䅁䅁䅯睂䅅䅁䅅䅁䉁䅁䅁兂䅁䥯桥摗渹村杷允䅁䅁䅕䅁䑁䅁䅷䅁䙁䅁䅁䅁扂䕍䈹权奄䅁䅁权⽁䅁䅁权䡁允䅁允䅁䅁䅅䅁䙁䅁䅁䅁䅁䅁䅁䍄䉁䅁䅁兂䅁䅁䅍䅄䅁䅁䅕䅁䅁䭁䩄〫䭁䅁䉁䅁䭁䑁䄸䅁䭁䅁䉣䅁䉁䅁䅁允䅁䅁䅯杂䅅䅁杷允䅁䅁䅕䅁䑁䅁䅷䅁䙁䅁䅁䥁啂䙂䉂权ぃ䅁䅁权乂䅁䅁权䡁允䅁允䅁䅁䅅䅁䙁乁䉖摤㍥噊䍬䍄䉁䅁䅁兂䅁䅁䅍䅄䅁䅁䅕䅁䅁䥁刳歔䭅䭁䅣䅁䭁䑁䅁䅁䭁䅁䉣䅁䉁䅁䅁允䅁䅁䅯权䅅䅁杷允䅁䅁䅕䅁䑁䅁䅷䅁䙁䅁䅁䥁㝁啗䈹权佄䅁䅁权獁䅁䅁权䡁允䅁允䅁䅁䅅䅁䙁䅁䅁䅁䅁䅁䅁䍄䉁䅁䅁兂䅁䅁䅍䅄䅁䅁䅕䅁䅁䕧求ご䭅䭁䅣䅁䭁䑁䄰䅁䭁䅁䉣䅁䉁䅁䅁允䅁䅁䅯权䅅䅁杷允䅁䅁䅕䅁䑁䅁䅷䅁䙁䅁䅁䥁睂䔸䈵权硃䅁䅁权䕂䅁䅁权䡁允䅁允䅁䅁䅅䅁䙁䅁䅁堰杯噏䍴䍄䉁䅁䅁兂䅁䅁䅍䅄䅁䅁䅕䅁䅁䝁确歔䭅䵁䄰䅁䭁䕁䅳䅁䭁䅁䉣䅁䉁䅁䅁允䅁䅁䅕㡑㍬䙅䉸歅䵁䅉䅅䅁䙁䅁䅁睁䵁䅁䅁兂䅁䅁䅃偣佂兑䅯杴䅁䅁䅯兎䅁䅁䅯睂䅅䅁䅅䅁䉁䅁䅁兂佃㥶朳䵎䉒村杷允䅁䅁䅕䅁䑁䅁䅷䅁䙁䅁䅁䅁睂癹䅴权楄䅁䅁权䝂䅁䅁权䡁允䅁允䅁䅁䅅䅁䙁䅁䅁䅁䅁䅁䅁䍄䉁䅁䅁兂䅁䅁䅍䅄䅁䅁䅕䅁䅁䡧睄歔䭅䱁䅍䅁䭁䕁䅙䅁䭁䅁䉣䅁䉁䅁䅁允䅁䅁䅕䕁䑂慡湋正䵉䅉䅅䅁䙁䅁䅁睁䵁䅁䅁兂䅁䅁䅁偷㝔䅑䅯朳䅁䅁䅯杍䅁䅁䅯睂䅅䅁䅅䅁䉁䅁䅁兂䅁䅁䅁䅁䅁䅁杷允䅁䅁䅕䅁䑁䅁䅷䅁䙁䅁䅁䅁乂ㅈ䉂权灃䅁䅁权䉂䅁䅁权䡁允䅁允䅁䅁䅅䅁䭁䅁䉯䅁䵁䅉䅅䅁䙁䅁䅁睁䵁䅁䅁兂䅁䅁䅁偷㝔䅑䅯关䅁䅁䅯睍䅁䅁䅯睂䅅䅁䅅䅁䉁䅁䅁兂䅁䅁䅁䅁䅁䅁杷允䅁䅁䅕䅁䑁䅁䅷䅁䙁䅁䅁䥁㝁啗䈹权佄䅁䅁权䑁䅁䅁权䡁允䅁允䅁䅁䅅䅁䙁䍁匳南䜯瘴⽅䍄䉁䅁䅁兂䅁䅁䅍䅄䅁䅁䅕䅁䅁䕁昰䕕䭅䵁䅳䅁䭁䕁䅙䅁䭁䅁䉣䅁䉁䅁䅁允䅁䅁䅕坌牣䅲㍈ぅ䵁䅉䅅䅁䙁䅁䅁睁䵁䅁䅁兂䅁䅁䅃偣佂兑䅯䅴䅁䅁䅯䅐䅁䅁䅯睂䅅䅁䅅䅁䉁䅁䅁兂䡄䡪啊湱⼱村杷允䅁䅁䅕䅁䑁䅁䅷䅁䙁䅁䅁䥁睂䔸䈵权ぃ䅁䅁权䝂䅁䅁权䡁允䅁允䅁䅁䅅䅁䙁䅁䅁眫橦㉗䍸䍄䉁䅁䅁兂䅁䅁䅍䅄䅁䅁䅕䅁䅁䭁䩄〫䭁䵁䄰䅁䭁䑁䅉䅁䭁䅁䉣䅁䉁䅁䅁允䅁䅁䅕䅁䅁䅁䅁䅁䵁䅉䅅䅁䙁䅁䅁睁䵁䅁䅁兂䅁䅁䅃楡倵兑䅯杁䅅䅁䅯䅍䅁䅁䅯睂䅅䅁䅅䅁䉁䅁䅁兂䅁䅁䅁䅁䅁䅁杷允䅁䅁䅕䅁䑁䅁䅷䅁䙁䅁䅁䅁䕁啪䈹权牃䅁䅁权㝁䅁䅁权䡁允䅁允䅁䅁䅅䅁䭁䅁䉯䅁䵁䅉䅅䅁䙁䅁䅁睁䵁䅁䅁兂䅁䅁䅁䵙㝲䅑䅯具䅁䅁䅯杓䅁䅁䅯睂䅅䅁䅅䅁䉁䅁䅁兂汁啚慎楅呫䅑杷允䅁䅁䅕䅁䑁䅁䅷䅁䙁䅁䅁䅁元癤䅨权⽃䅁䅁权䵂䅁䅁权䡁允䅁允䅁䅁䅅䅁䙁䅁䅁䅁䅁䅁䅁䍄䉁䅁䅁兂䅁䅁䅍䅄䅁䅁䅕䅁䅁䡁䭄〫䭁䭁䅳䅁䭁䑁䅑䅁䭁䅁䉣䅁䉁䅁䅁允䅁䅁䅯权䅅䅁杷允䅁䅁䅕䅁䑁䅁䅷䅁䙁䅁䅁䅁啂欱䈵权牃䅁䅁权䕂䅁䅁权䡁允䅁允䅁䅁䅅䅁䭁䅁䉯䅁䵁䅉䅅䅁䙁䅁䅁睁䵁䅁䅁兂䅁䅁䅁剔儹兑䅯睳䅁䅁䅯睁䅁䅁䅯睂䅅䅁䅅䅁䉁䅁䅁兂⭄㙕䉢敩圶村杷允䅁䅁䅕䅁䑁䅁䅷䅁䙁䅁䅁䅁允晧䅨权睄䅁䅁权䑂䅁䅁权䡁允䅁允䅁䅁䅅䅁䙁䅁䅁䅁䅁䅁䅁䍄䉁䅁䅁兂䅁䅁䅍䅄䅁䅁䅕䅁䅁佁䉃䔫䭁䱁䅙䅁䭁䕁䅷䅁䭁䅁䉣䅁䉁䅁䅁允䅁䅁䅕䅁䅄猴㍬歒䵉䅉䅅䅁䙁䅁䅁睁䵁䅁䅁兂䅁䅁䅁䵯㝮䅑䅯共䅁䅁䅯兔䅁䅁䅯睂䅅䅁䅅䅁䉁䅁䅁权䭁允䅁䍄䉁䅁䅁兂䅁䅁䅍䅄䅁䅁䅕䅁䅁䙁坔歔䭅佁䅑䅁䭁䍁䄴䅁䭁䅁䉣䅁䉁䅁䅁允䅁䅁䅕䅁䅁䅁䅁䅁䵁䅉䅅䅁䙁䅁䅁睁䵁䅁䅁兂䅁䅁䅃ㅏ偬兑䅯睰䅁䅁䅯兎䅁䅁䅯睂䅅䅁䅅䅁䉁䅁䅁权䭁允䅁䍄䉁䅁䅁兂䅁䅁䅍䅄䅁䅁䅕䅁䅁䅁乓ご䭅佁䅷䅁䭁䕁䄰䅁䭁䅁䉣䅁䉁䅁䅁允䅁䅁䅕⭈歱橣礹䐸䴸䅉䅅䅁䙁䅁䅁睁䵁䅁䅁兂䅁䅁䅁穗偂兑䅯睱䅁䅁䅯睒䅁䅁䅯睂䅅䅁䅅䅁䉁䅁䅁权䭁允䅁䍄䉁䅁䅁兂䅁䅁䅍䅄䅁䅁䅕䅁䅁䕧求ご䭅䭁䅫䅁䭁䑁䅕䅁䭁䅁䉣䅁䉁䅁䅁允䅁䅁䅯权䅅䅁杷允䅁䅁䅕䅁䑁䅁䅷䅁䙁䅁䅁䵁䅃水䉂权慄䅁䅁权ぁ䅁䅁权䡁允䅁允䅁䅁䅅䅁䙁䅁䅁䅁䅁䅁䅁䍄䉁䅁䅁兂䅁䅁䅍䅄䅁䅁䅕䅁䅁䭁欫ご䭅䱁䅍䅁䭁䕁䅉䅁䭁䅁䉣䅁䉁䅁䅁允䅁䅁䅕煙噔ぃ慬な䵉䅉䅅䅁䙁䅁䅁睁䵁䅁䅁兂䅁䅁䅁䍉㕪䅑䅯睰䅁䅁䅯児䅁䅁䅯睂䅅䅁䅅䅁䉁䅁䅁权䭁允䅁䍄䉁䅁䅁兂䅁䅁䅍䅄䅁䅁䅕䅁䅁䕧求ご䭅䱁䅙䅁䭁䑁䅅䅁䭁䅁䉣䅁䉁䅁䅁允䅁䅁䅕䅁䅁䅁䅁䅁䵁䅉䅅䅁䙁䅁䅁睁䵁䅁䅁兂䅁䅁䅁祥倱兑䅯睰䅁䅁䅯䅒䅁䅁䅯睂䅅䅁䅅䅁䉁䅁䅁权䭁允䅁䍄䉁䅁䅁兂䅁䅁䅍䅄䅁䅁䅕䅁䅁䡁瑳ご䭅乁䅧䅁䭁䕁䅳䅁䭁䅁䉣䅁䉁䅁䅁允䅁䅁䅕慷洰浅⬯䐷䴸䅉䅅䅁䙁䅁䅁睁䵁䅁䅁兂䅁䅁䅁㙲偒兑䅯䄫䅁䅁䅯䅑䅁䅁䅯睂䅅䅁䅅䅁䉁䅁䅁兂䅁䕁㝃⭊䨴村杷允䅁䅁䅕䅁䑁䅁䅷䅁䙁䅁䅁䥁啂䙂䉂权灃䅁䅁权㍁䅁䅁权䡁允䅁允䅁䅁䅅䅁䭁䅁䉯䅁䵁䅉䅅䅁䙁䅁䅁睁䵁䅁䅁兂䅁䅁䅁穗偂兑䅯共䅁䅁䅯䅔䅁䅁䅯睂䅅䅁䅅䅁䉁䅁䅁权䭁允䅁䍄䉁䅁䅁兂䅁䅁䅍䅄䅁䅁䅕䅁䅁䑁歪歔䭅䵁䅅䅁䭁䅁䅍䅁䭁䅁䉣䅁䉁䅁䅁允䅁䅁䅕剳䘵穘硦啇䵁䅉䅅䅁䙁䅁䅁睁䵁䅁䅁兂䅁䅁䅁㙲偒兑䅯䅁䅅䅁䅯䅔䅁䅁䅯睂䅅䅁䅅䅁䉁䅁䅁权䝁允䅁䍄䉁䅁䅁兂䅁䅁䅍䅄䅁䅁䅕䅁䅁䡧睄歔䭅䱁䅅䅁䭁䕁䅧䅁䭁䅁䉣䅁䉁䅁䅁允䅁䅁䅕丸畹眴甫䕢䵉䅉䅅䅁䙁䅁䅁睁䵁䅁䅁兂䅁䅁䅁偷㝔䅑䅯䅴䅁䅁䅯䅔䅁䅁䅯睂䅅䅁䅅䅁䉁䅁䅁兂䡂敇䑉稵楊村杷允䅁䅁䅕䅁䑁䅁䅷䅁䙁䅁䅁䥁睂䔸䈵权ぃ䅁䅁权䥂䅁䅁权䡁允䅁允䅁䅁䅅䅁䙁䑁灯䱫䡦湘䍒䍄䉁䅁䅁兂䅁䅁䅍䅄䅁䅁䅕䅁䅁䭁䩄〫䭁䱁䅙䅁䭁䕁䅑䅁䭁䅁䉣䅁䉁䅁䅁允䅁䅁䅕䅁杄汑扆お䵉䅉䅅䅁䙁䅁䅁睁䵁䅁䅁兂䅁䅁䅁祥倱兑䅯䅹䅁䅁䅯兎䅁䅁䅯睂䅅䅁䅅䅁䉁䅁䅁兂㕁戱䥨礳䍁村杷允䅁䅁䅕䅁䑁䅁䅷䅁䙁䅁䅁䅁啂欱䈵权灃䅁䅁权乂䅁䅁权䡁允䅁允䅁䅁䅅䅁䭁䅁䉯䅁䵁䅉䅅䅁䙁䅁䅁睁䵁䅁䅁兂䅁䅁䅁㙲偒兑䅯朲䅁䅁䅯䅌䅁䅁䅯睂䅅䅁䅅䅁䉁䅁䅁兂䅁䅁䅁䅁䅁䅁杷允䅁䅁䅕䅁䑁䅁䅷䅁䙁䅁䅁䅁权晹䅴权硃䅁䅁权䑂䅁䅁权䡁允䅁允䅁䅁䅅䅁䙁乁㍣㠴㡯䙨䌹䍄䉁䅁䅁兂䅁䅁䅍䅄䅁䅁䅕䅁䅁䑁歪歔䭅佁䅙䅁䭁䕁䅁䅁䭁䅁䉣䅁䉁䅁䅁允䅁䅁䅕䅁䅁䅁䅁䅁䵁䅉䅅䅁䙁䅁䅁睁䵁䅁䅁兂䅁䅁䅁䡫㑢䅑䅯睰䅁䅁䅯兎䅁䅁䅯睂䅅䅁䅅䅁䉁䅁䅁权䭁允䅁䍄䉁䅁䅁兂䅁䅁䅍䅄䅁䅁䅕䅁䅁䵁い〫䭁䱁䅙䅁䭁䍁䄸䅁䭁䅁䉣䅁䉁䅁䅁允䅁䅁䅕䅁䅁䅁䅁䅁䵁䅉䅅䅁䙁䅁䅁睁䵁䅁䅁兂䅁䅁䅁㙲偒兑䅯䅴䅁䅁䅯免䅁䅁䅯睂䅅䅁䅅䅁䉁䅁䅁兂䅁䅁䅁䅁䅁䅁杷允䅁䅁䅕䅁䑁䅁䅷䅁䙁䅁䅁䅁杁偋䅬权ぃ䅁䅁权ぁ䅁䅁权䡁允䅁允䅁䅁䅅䅁䙁䅁䅁䙁慔瘳䉰䍄䉁䅁䅁兂䅁䅁䅍䅄䅁䅁䅕䅁䅁䡧睄歔䭅䵁䅕䅁䭁䕁䅫䅁䭁䅁䉣䅁䉁䅁䅁允䅁䅁䅕䥇潣䩁䍐歇䵁䅉䅅䅁䙁䅁䅁睁䵁䅁䅁兂䅁䅁䅃䅖兒兑䅯䄸䅁䅁䅯睁䅁䅁䅯睂䅅䅁䅅䅁䉁䅁䅁兂㕄䵰兙歔㑯䅑杷允䅁䅁䅕䅁䑁䅁䅷䅁䙁䅁䅁䅁䅄倹䅴权灃䅁䅁权䑂䅁䅁权䡁允䅁允䅁䅁䅅䅁䭁䅁䉯䅁䵁䅉䅅䅁䙁䅁䅁睁䵁䅁䅁兂䅁䅁䅃楡倵兑䅯睳䅁䅁䅯睁䅁䅁䅯睂䅅䅁䅅䅁䉁䅁䅁兂杄塱刱⭡但村杷允䅁䅁䅕䅁䑁䅁䅷䅁䙁䅁䅁䥁䅂啚䈹权煄䅁䅁权祁䅁䅁权䡁允䅁允䅁䅁䅅䅁䙁䅁䅁䅁䅁䅁䅁䍄䉁䅁䅁兂䅁䅁䅍䅄䅁䅁䅕䅁䅁䑧婴ご䭅䭁䅫䅁䭁䑁䅕䅁䭁䅁䉣䅁䉁䅁䅁允䅁䅁䅯权䅅䅁杷允䅁䅁䅕䅁䑁䅁䅷䅁䙁䅁䅁䅁䅄倹䅴权灃䅁䅁权䉂䅁䅁权䡁允䅁允䅁䅁䅅䅁䭁䅁䉯䅁䵁䅉䅅䅁䙁䅁䅁睁䵁䅁䅁兂䅁䅁䅁穗偂兑䅯睲䅁䅁䅯睒䅁䅁䅯睂䅅䅁䅅䅁䉁䅁䅁兂䅁䅁䅁䅁䅁䅁杷允䅁䅁䅕䅁䑁䅁䅷䅁䙁䅁䅁䅁啂欱䈵权牃䅁䅁权䱂䅁䅁权䡁允䅁允䅁䅁䅅䅁䭁䅁䉯䅁䵁䅉䅅䅁䙁䅁䅁睁䵁䅁䅁兂䅁䅁䅁䵑㜳䅑䅯杺䅁䅁䅯兎䅁䅁䅯睂䅅䅁䅅䅁䉁䅁䅁兂呁煕匹⭭癦睐杷允䅁䅁䅕䅁䑁䅁䅷䅁䙁䅁䅁䅁灂唸䈵权湃䅁䅁权㙁䅁䅁权䡁允䅁允䅁䅁䅅䅁䭁䅁䉯䅁䵁䅉䅅䅁䙁䅁䅁睁䵁䅁䅁兂䅁䅁䅁晡但兑䅯杴䅁䅁䅯兔䅁䅁䅯睂䅅䅁䅅䅁䉁䅁䅁兂䵄癨⽯塔督村杷允䅁䅁䅕䅁䑁䅁䅷䅁䙁䅁䅁䅁乃唰䈵权硃䅁䅁权㕁䅁䅁权䡁允䅁允䅁䅁䅅䅁䙁䅁䅁䅁䅁䅁䅁䍄䉁䅁䅁兂䅁䅁䅍䅄䅁䅁䅕䅁䅁䙧䕑䕕䭅乁䅁䅁䭁䕁䅁䅁䭁䅁䉣䅁䉁䅁䅁允䅁䅁䅕䅁䅁䅁䅁䅁䵁䅉䅅䅁䙁䅁䅁睁䵁䅁䅁兂䅁䅁䅃偣佂兑䅯䄹䅁䅁䅯䅍䅁䅁䅯睂䅅䅁䅅䅁䉁䅁䅁兂䅁䅁䅁䅁䅁䅁杷允䅁䅁䅕䅁䑁䅁䅷䅁䙁䅁䅁䥁㝁啗䈹权灃䅁䅁权䥂䅁䅁权䡁允䅁允䅁䅁䅅䅁䭁䅁䉯䅁䵁䅉䅅䅁䙁䅁䅁睁䵁䅁䅁兂䅁䅁䅃偣佂兑䅯睱䅁䅁䅯睓䅁䅁䅯睂䅅䅁䅅䅁䉁䅁䅁权䭁允䅁䍄䉁䅁䅁兂䅁䅁䅍䅄䅁䅁䅕䅁䅁䥷楄䕕䭅䱁䅑䅁䭁䑁䅕䅁䭁䅁䉣䅁䉁䅁䅁允䅁䅁䅕剏渵慶ㅘ䔹䵅䅉䅅䅁䙁䅁䅁睁䵁䅁䅁兂䅁䅁䅁剔儹兑䅯具䅁䅁䅯杒䅁䅁䅯睂䅅䅁䅅䅁䉁䅁䅁兂㑄樹杯児塳䅑杷允䅁䅁䅕䅁䑁䅁䅷䅁䙁䅁䅁䵁䑸婌䉰权穃䅁䅁权㥁䅁䅁权䡁允䅁允䅁䅁䅅䅁䙁䅁䅁䅁䅁䅁䅁䍄䉁䅁䅁兂䅁䅁䅍䅄䅁䅁䅕䅁䅁䡧睄歔䭅䱁䅑䅁䭁䕁䅳䅁䭁䅁䉣䅁䉁䅁䅁允䅁䅁䅕䤳䍬䕥䌫啥䵉䅉䅅䅁䙁䅁䅁睁䵁䅁䅁兂䅁䅁䅁晡但兑䅯其䅁䅁䅯䅏䅁䅁䅯睂䅅䅁䅅䅁䉁䅁䅁兂䅁䅁䅁䅁䅁䅁杷允䅁䅁䅕䅁䑁䅁䅷䅁䙁䅁䅁䥁啂䙂䉂权硃䅁䅁权䉂䅁䅁权䡁允䅁允䅁䅁䅅䅁䙁䅁䅁䅁䅁䅁䅁䍄䉁䅁䅁兂䅁䅁䅍䅄䅁䅁䅕䅁䅁䙁坔歔䭅䭁䅣䅁䭁䍁䅷䅁䭁䅁䉣䅁䉁䅁䅁允䅁䅁䅯权䅅䅁杷允䅁䅁䅕䅁䑁䅁䅷䅁䙁䅁䅁䥁䅂啚䈹权䡄䅁䅁权䙂䅁䅁权䡁允䅁允䅁䅁䅅䅁䙁佁佔㍴䩮䅉䍆䍄䉁䅁䅁兂䅁䅁䅍䅄䅁䅁䅕䅁䅁䙁坔歔䭅偁䅧䅁䭁䑁䅯䅁䭁䅁䉣䅁䉁䅁䅁允䅁䅁䅕䅁䅁䅁䅁䅁䵁䅉䅅䅁䙁䅁䅁睁䵁䅁䅁兂䅁䅁䅃䝑偖兑䅯关䅁䅁䅯睁䅁䅁䅯睂䅅䅁䅅䅁䉁䅁䅁兂祄㤵栳啂湨村杷允䅁䅁䅕䅁䑁䅁䅷䅁䙁䅁䅁䅁癃䕰䈹权硃䅁䅁权㉁䅁䅁权䡁允䅁允䅁䅁䅅䅁䙁䅁䅁樴硦嘲䍒䍄䉁䅁䅁兂䅁䅁䅍䅄䅁䅁䅕䅁䅁䕁乄〫䭁䭁䅳䅁䭁䕁䄰䅁䭁䅁䉣䅁䉁䅁䅁允䅁䅁䅯权䅅䅁杷允䅁䅁䅕䅁䑁䅁䅷䅁䙁䅁䅁䵁䑸婌䉰权䑄䅁䅁权獁䅁䅁权䡁允䅁允䅁䅁䅅䅁䙁䅁䅁䅁䅁䅁䅁䍄䉁䅁䅁兂䅁䅁䅍䅄䅁䅁䅕䅁䅁䡧睄歔䭅䭁䅣䅁䭁䑁䄴䅁䭁䅁䉣䅁䉁䅁䅁允䅁䅁䅯权䅅䅁杷允䅁䅁䅕䅁䑁䅁䅷䅁䙁䅁䅁䥁睂䔸䈵权牃䅁䅁权⭁䅁䅁权䡁允䅁允䅁䅁䅅䅁䭁䅁䉯䅁䵁䅉䅅䅁䙁䅁䅁睁䵁䅁䅁兂䅁䅁䅃䅖兒兑䅯睰䅁䅁䅯睁䅁䅁䅯睂䅅䅁䅅䅁䉁䅁䅁权䭁允䅁䍄䉁䅁䅁兂䅁䅁䅍䅄䅁䅁䅕䅁䅁䡧睄歔䭅䭁䅳䅁䭁䕁䅕䅁䭁䅁䉣䅁䉁䅁䅁允䅁䅁䅯权䅅䅁杷允䅁䅁䅕䅁䑁䅁䅷䅁䙁䅁䅁䅁乃唰䈵权乄䅁䅁权㥁䅁䅁权䡁允䅁允䅁䅁䅅䅁䙁䙁杇䵋䐳穡䅖䍄䉁䅁䅁兂䅁䅁䅍䅄䅁䅁䅕䅁䅁䡧睄歔䭅䱁䅅䅁䭁䕁䅕䅁䭁䅁䉣䅁䉁䅁䅁允䅁䅁䅕湈嘲䘹剦つ䵉䅉䅅䅁䙁䅁䅁睁䵁䅁䅁兂䅁䅁䅁偷㝔䅑䅯术䅁䅁䅯睎䅁䅁䅯睂䅅䅁䅅䅁䉁䅁䅁兂䅁䅁䅁䅁䅁䅁杷允䅁䅁䅕䅁䑁䅁䅷䅁䙁䅁䅁䥁㝁啗䈹权牃䅁䅁权䱂䅁䅁权䡁允䅁允䅁䅁䅅䅁䭁䅁䉯䅁䵁䅉䅅䅁䙁䅁䅁睁䵁䅁䅁兂䅁䅁䅁剔儹兑䅯睲䅁䅁䅯兓䅁䅁䅯睂䅅䅁䅅䅁䉁䅁䅁兂煂噎䅅穘䘸䅑杷允䅁䅁䅕䅁䑁䅁䅷䅁䙁䅁䅁䅁杂癹䅴权ぃ䅁䅁权㡁䅁䅁权䡁允䅁允䅁䅁䅅䅁䙁䩁丵䡲娹㉅䍂䍄䉁䅁䅁兂䅁䅁䅍䅄䅁䅁䅕䅁䅁䥁刳歔䭅䱁䅅䅁䭁䕁䅯䅁䭁䅁䉣䅁䉁䅁䅁允䅁䅁䅕䅁䅁䅁䅁䅁䵁䅉䅅䅁䙁䅁䅁睁䵁䅁䅁兂䅁䅁䵄祑愲兑䅯朸䅁䅁䅯䅏䅁䅁䅯睂䅅䅁䅅䅁䉁䅁䅁兂䅁䅁䅁䅁䅁䅁杷允䅁䅁䅕䅁䑁䅁䅷䅁䙁䅁䅁䅁扂䕍䈹权硃䅁䅁权乂䅁䅁权䡁允䅁允䅁䅁䅅䅁䙁䱁瑥㕒样㈰䍒䍄䉁䅁䅁兂䅁䅁䅍䅄䅁䅁䅕䅁䅁䭁欫ご䭅䱁䅙䅁䭁䑁䅣䅁䭁䅁䉣䅁䉁䅁䅁允䅁䅁䅕允䅁瑪桅䕃䵉䅉䅅䅁䙁䅁䅁睁䵁䅁䅁兂䅁䅁䅁䵙㝲䅑䅯共䅁䅁䅯睒䅁䅁䅯睂䅅䅁䅅䅁䉁䅁䅁权䭁允䅁䍄䉁䅁䅁兂䅁䅁䅍䅄䅁䅁䅕䅁䅁䡧睄歔䭅䱁䅙䅁䭁䑁䅷䅁䭁䅁䉣䅁䉁䅁䅁允䅁䅁䅕噁摩䙹乖こ䵉䅉䅅䅁䙁䅁䅁睁䵁䅁䅁兂䅁䅁䅁摪但兑䅯睰䅁䅁䅯兑䅁䅁䅯睂䅅䅁䅅䅁䉁䅁䅁权䭁允䅁䍄䉁䅁䅁兂䅁䅁䅍䅄䅁䅁䅕䅁䅁䭁欫ご䭅䱁䅑䅁䭁䍁䄴䅁䭁䅁䉣䅁䉁䅁䅁允䅁䅁䅕䅁䅁䅁䅁䅁䵁䅉䅅䅁䙁䅁䅁睁䵁䅁䅁兂䅁䅁䅁䵑㜳䅑䅯睰䅁䅁䅯睌䅁䅁䅯睂䅅䅁䅅䅁䉁䅁䅁权䭁允䅁䍄䉁䅁䅁兂䅁䅁䅍䅄䅁䅁䅕䅁䅁䙁坔歔䭅䱁䅙䅁䭁䕁䄰䅁䭁䅁䉣䅁䉁䅁䅁允䅁䅁䅕䅁䅃橅䑹げ䵉䅉䅅䅁䙁䅁䅁睁䵁䅁䅁兂䅁䅁䅃偣佂兑䅯睰䅁䅁䅯村䅁䅁䅯睂䅅䅁䅅䅁䉁䅁䅁权䭁允䅁䍄䉁䅁䅁兂䅁䅁䅍䅄䅁䅁䅕䅁䅁䥷楄䕕䭅乁䅧䅁䭁䕁䅍䅁䭁䅁䉣䅁䉁䅁䅁允䅁䅁䅕南䰰㉑敩ぁ䵁䅉䅅䅁䙁䅁䅁睁䵁䅁䅁兂䅁䅁䅃偣佂兑䅯睳䅁䅁䅯村䅁䅁䅯睂䅅䅁䅅䅁䉁䅁䅁兂卄䅲火橎䱋村杷允䅁䅁䅕䅁䑁䅁䅷䅁䙁䅁䅁䅁杁偋䅬权灃䅁䅁权䭂䅁䅁权䡁允䅁允䅁䅁䅅䅁䭁䅁䉯䅁䵁䅉䅅䅁䙁䅁䅁睁䵁䅁䅁兂䅁䅁䅁摪但兑䅯杴䅁䅁䅯睒䅁䅁䅯睂䅅䅁䅅䅁䉁䅁䅁兂䅁䅁橄杸祉村杷允䅁䅁䅕䅁䑁䅁䅷䅁䙁䅁䅁䅁灂唸䈵权㑃䅁䅁权獁䅁䅁权䡁允䅁允䅁䅁䅅䅁䙁䅁䅁䅁䅁䅁䅁䍄䉁䅁䅁兂䅁䅁䅍䅄䅁䅁䅕䅁䅁䭁欫ご䭅䱁䅅䅁䭁䕁䅕䅁䭁䅁䉣䅁䉁䅁䅁允䅁䅁䅕ㄳ噱唹晣䕦䵉䅉䅅䅁䙁䅁䅁睁䵁䅁䅁兂䅁䅁䅁䡫㑢䅑䅯睱䅁䅁䅯兎䅁䅁䅯睂䅅䅁䅅䅁䉁䅁䅁权䭁允䅁䍄䉁䅁䅁兂䅁䅁䅍䅄䅁䅁䅕䅁䅁䡧睄歔䭅䭁䅣䅁䭁䕁䄰䅁䭁䅁䉣䅁䉁䅁䅁允䅁䅁䅯权䅅䅁杷允䅁䅁䅕䅁䑁䅁䅷䅁䙁䅁䅁䅁癃䕰䈹权ぃ䅁䅁权㡁䅁䅁权䡁允䅁允䅁䅁䅅䅁䙁乁䱸䉨睸奇䍊䍄䉁䅁䅁兂䅁䅁䅍䅄䅁䅁䅕䅁䅁䥷楄䕕䭅䱁䅳䅁䭁䑁䅅䅁䭁䅁䉣䅁䉁䅁䅁允䅁䅁䅕䅁䅁䅁䅁䅁䵁䅉䅅䅁䙁䅁䅁睁䵁䅁䅁兂䅁䅁䅁偷㝔䅑䅯关䅁䅁䅯䅒䅁䅁䅯睂䅅䅁䅅䅁䉁䅁䅁兂䅁䵑楐氯橊村杷允䅁䅁䅕䅁䑁䅁䅷䅁䙁䅁䅁䅁啂欱䈵权ぃ䅁䅁权乂䅁䅁权䡁允䅁允䅁䅁䅅䅁䙁䅁䅁䝥关㍋䍎䍄䉁䅁䅁兂䅁䅁䅍䅄䅁䅁䅕䅁䅁䵁い〫䭁䭁䅫䅁䭁䍁䅷䅁䭁䅁䉣䅁䉁䅁䅁允䅁䅁䅯权䅅䅁杷允䅁䅁䅕䅁䑁䅁䅷䅁䙁䅁䅁䅁癃䕰䈹权牃䅁䅁权ㅁ䅁䅁权䡁允䅁允䅁䅁䅅䅁䭁䅁䉯䅁䵁䅉䅅䅁䙁䅁䅁睁䵁䅁䅁兂䅁䅁䅃偣佂兑䅯䄯䅁䅁䅯杓䅁䅁䅯睂䅅䅁䅅䅁䉁䅁䅁兂摁䱘煚䅷偎䅑杷允䅁䅁䅕䅁䑁䅁䅷䅁䙁䅁䅁䅁癃䕰䈹权硃䅁䅁权䑂䅁䅁权䡁允䅁允䅁䅁䅅䅁䙁䙁婪穣兂潮䍖䍄䉁䅁䅁兂䅁䅁䅍䅄䅁䅁䅕䅁䅁䡧睄歔䭅䭁䅣䅁䭁䕁䅍䅁䭁䅁䉣䅁䉁䅁䅁允䅁䅁䅯权䅅䅁杷允䅁䅁䅕䅁䑁䅁䅷䅁䙁䅁䅁䥁睂䔸䈵权牃䅁䅁权䑂䅁䅁权䡁允䅁允䅁䅁䅅䅁䭁䅁䉯䅁䵁䅉䅅䅁䙁䅁䅁睁䵁䅁䅁兂䅁䅁䅄佧兊兑䅯䄯䅁䅁䅯杏䅁䅁䅯睂䅅䅁䅅䅁䉁䅁䅁兂䅁䅁䅁䅁䅁䅁杷允䅁䅁䅕䅁䑁䅁䅷䅁䙁䅁䅁䥁啂䙂䉂权牃䅁䅁权㡁䅁䅁权䡁允䅁允䅁䅁䅅䅁䭁䅁䉯䅁䵁䅉䅅䅁䙁䅁䅁睁䵁䅁䅁兂䅁䅁䅁䵙㝲䅑䅯杁䅅䅁䅯䅌䅁䅁䅯睂䅅䅁䅅䅁䉁䅁䅁兂䅁䅁䅁䅁䅁䅁杷允䅁䅁䅕䅁䑁䅁䅷䅁䙁䅁䅁䵁䅃水䉂权牃䅁䅁权䍂䅁䅁权䡁允䅁允䅁䅁䅅䅁䭁䅁䉯䅁䵁䅉䅅䅁䙁䅁䅁睁䵁䅁䅁兂䅁䅁䅁偷㝔䅑䅯杺䅁䅁䅯睏䅁䅁䅯睂䅅䅁䅅䅁䉁䅁䅁兂䅁䅁䅁䅁䅁䅁杷允䅁䅁䅕䅁䑁䅁䅷䅁䙁䅁䅁䅁元癤䅨权穃䅁䅁权䑁䅁䅁权䡁允䅁允䅁䅁䅅䅁䙁䅁䅁浫㝊潍䍸䍄䉁䅁䅁兂䅁䅁䅍䅄䅁䅁䅕䅁䅁䭁欫ご䭅佁䅑䅁䭁䕁䅣䅁䭁䅁䉣䅁䉁䅁䅁允䅁䅁䅕睪究䘷猴啄䵁䅉䅅䅁䙁䅁䅁睁䵁䅁䅁兂䅁䅁䅃偣佂兑䅯睳䅁䅁䅯睑䅁䅁䅯睂䅅䅁䅅䅁䉁䅁䅁兂畁獉㥙䠸佱村杷允䅁䅁䅕䅁䑁䅁䅷䅁䙁䅁䅁䵁䅃水䉂权ぃ䅁䅁权⭁䅁䅁权䡁允䅁允䅁䅁䅅䅁䙁䡁㉲牧䙰番䈱䍄䉁䅁䅁兂䅁䅁䅍䅄䅁䅁䅕䅁䅁䙁睳ご䭅偁䄴䅁䭁䑁䅫䅁䭁䅁䉣䅁䉁䅁䅁允䅁䅁䅕䅁䅁䅁䅁䅁䵁䅉䅅䅁䙁䅁䅁睁䵁䅁䅁兂䅁䅁䵄祑愲兑䅯睰䅁䅁䅯䅒䅁䅁䅯睂䅅䅁䅅䅁䉁䅁䅁权䭁允䅁䍄䉁䅁䅁兂䅁䅁䅍䅄䅁䅁䅕䅁䅁䥁刳歔䭅䵁䄰䅁䭁䕁䅳䅁䭁䅁䉣䅁䉁䅁䅁允䅁䅁䅕ㄶ戯䵩普䕊䵁䅉䅅䅁䙁䅁䅁睁䵁䅁䅁兂䅁䅁䅃䅖兒兑䅯共䅁䅁䅯睌䅁䅁䅯睂䅅䅁䅅䅁䉁䅁䅁权䭁允䅁䍄䉁䅁䅁兂䅁䅁䅍䅄䅁䅁䅕䅁䅁䝧畯ご䭅佁䅧䅁䭁䕁䅧䅁䭁䅁䉣䅁䉁䅁䅁允䅁䅁䅕䅁䅁䅁䅁䅁䵁䅉䅅䅁䙁䅁䅁睁䵁䅁䅁兂䅁䅁䅁㙲偒兑䅯共䅁䅁䅯䅍䅁䅁䅯睂䅅䅁䅅䅁䉁䅁䅁权䭁允䅁䍄䉁䅁䅁兂䅁䅁䅍䅄䅁䅁䅕䅁䅁䡁䭄〫䭁乁䅯䅁䭁䑁䅑䅁䭁䅁䉣䅁䉁䅁䅁允䅁䅁䅕䅁䅁䅁䅁䅁䵁䅉䅅䅁䙁䅁䅁睁䵁䅁䅁兂䅁䅁䅃䅖兒兑䅯䅴䅁䅁䅯杌䅁䅁䅯睂䅅䅁䅅䅁䉁䅁䅁兂䅁䅁䅁䅁䅁䅁杷允䅁䅁䅕䅁䑁䅁䅷䅁䙁䅁䅁䥁睂䔸䈵权灃䅁䅁权䑁䅁䅁权䡁允䅁允䅁䅁䅅䅁䭁䅁䉯䅁䵁䅉䅅䅁䙁䅁䅁睁䵁䅁䅁兂䅁䅁䅁䥂倱兑䅯朷䅁䅁䅯睐䅁䅁䅯睂䅅䅁䅅䅁䉁䅁䅁兂䅁䅁䅁䅁䅁䅁杷允䅁䅁䅕䅁䑁䅁䅷䅁䙁䅁䅁䅁䅄倹䅴权乄䅁䅁权䥂䅁䅁权䡁允䅁允䅁䅁䅅䅁䙁䡁䭱敡䝣䉨䅨䍄䉁䅁䅁兂䅁䅁䅍䅄䅁䅁䅕䅁䅁䑧婴ご䭅佁䅑䅁䭁䑁䅕䅁䭁䅁䉣䅁䉁䅁䅁允䅁䅁䅕湥支洫睲あ䵁䅉䅅䅁䙁䅁䅁睁䵁䅁䅁兂䅁䅁䅁㙲偒兑䅯睳䅁䅁䅯䅏䅁䅁䅯睂䅅䅁䅅䅁䉁䅁䅁兂䅁䱁扩橕䰵村杷允䅁䅁䅕䅁䑁䅁䅷䅁䙁䅁䅁䅁睂癹䅴权硃䅁䅁权䵂䅁䅁权䡁允䅁允䅁䅁䅅䅁䙁䅁䅁䵫扢䙅䍊䍄䉁䅁䅁兂䅁䅁䅍䅄䅁䅁䅕䅁䅁䕺瑍歭䭅䱁䅅䅁䭁䕁䅕䅁䭁䅁䉣䅁䉁䅁䅁允䅁䅁䅕䅁䅁䅁䅁䅁䵁䅉䅅䅁䙁䅁䅁睁䵁䅁䅁兂䅁䅁䅁䵑㜳䅑䅯睰䅁䅁䅯兔䅁䅁䅯睂䅅䅁䅅䅁䉁䅁䅁权䭁允䅁䍄䉁䅁䅁兂䅁䅁䅍䅄䅁䅁䅕䅁䅁䭁欫ご䭅佁䅉䅁䭁䑁䄴䅁䭁䅁䉣䅁䉁䅁䅁允䅁䅁䅕䉶䉢瀸㐰䐫䴸䅉䅅䅁䙁䅁䅁睁䵁䅁䅁兂䅁䅁䅄佧兊兑䅯朰䅁䅁䅯睍䅁䅁䅯睂䅅䅁䅅䅁䉁䅁䅁兂䅁䅁䅁䅁䅁䅁杷允䅁䅁䅕䅁䑁䅁䅷䅁䙁䅁䅁䅁䅂智䅴权䱄䅁䅁权䝂䅁䅁权䡁允䅁允䅁䅁䅅䅁䙁䝁䍉浪癅桘䅒䍄䉁䅁䅁兂䅁䅁䅍䅄䅁䅁䅕䅁䅁䡧睄歔䭅䱁䅍䅁䭁䅁䅍䅁䭁䅁䉣䅁䉁䅁䅁允䅁䅁䅕䅤氱慢橩䕫䵉䅉䅅䅁䙁䅁䅁睁䵁䅁䅁兂䅁䅁䅁穗偂兑䅯睱䅁䅁䅯杏䅁䅁䅯睂䅅䅁䅅䅁䉁䅁䅁权䭁允䅁䍄䉁䅁䅁兂䅁䅁䅍䅄䅁䅁䅕䅁䅁䝁䭄〫䭁䱁䅯䅁䭁䍁䄴䅁䭁䅁䉣䅁䉁䅁䅁允䅁䅁䅕䅁䅁䅁䅁䅁䵁䅉䅅䅁䙁䅁䅁睁䵁䅁䅁兂䅁䅁䅁偷㝔䅑䅯䅴䅁䅁䅯睑䅁䅁䅯睂䅅䅁䅅䅁䉁䅁䅁兂杁䵁睩畭橂村杷允䅁䅁䅕䅁䑁䅁䅷䅁䙁䅁䅁䥁睂䔸䈵权卄䅁䅁权䍂䅁䅁权䡁允䅁允䅁䅁䅅䅁䙁䵁硏㙂甯䑏䅂䍄䉁䅁䅁兂䅁䅁䅍䅄䅁䅁䅕䅁䅁佁䉃䔫䭁䱁䅙䅁䭁䑁䄴䅁䭁䅁䉣䅁䉁䅁䅁允䅁䅁䅕䅁权偍㝯げ䵉䅉䅅䅁䙁䅁䅁睁䵁䅁䅁兂䅁䅁䅁偷㝔䅑䅯䄴䅁䅁䅯䅎䅁䅁䅯睂䅅䅁䅅䅁䉁䅁䅁兂䅁䅁䅁䅁䅁䅁杷允䅁䅁䅕䅁䑁䅁䅷䅁䙁䅁䅁䅁杄晧䅨权湃䅁䅁权䅂䅁䅁权䡁允䅁允䅁䅁䅅䅁䭁䅁䉯䅁䵁䅉䅅䅁䙁䅁䅁睁䵁䅁䅁兂䅁䅁䅃偣佂兑䅯䅴䅁䅁䅯睁䅁䅁䅯睂䅅䅁䅅䅁䉁䅁䅁兂瑂乂䵭㑐䡇村杷允䅁䅁䅕䅁䑁䅁䅷䅁䙁䅁䅁䅁乂ㅈ䉂权⭄䅁䅁权㕁䅁䅁权䡁允䅁允䅁䅁䅅䅁䙁䅁䅁䅁䅁䅁䅁䍄䉁䅁䅁兂䅁䅁䅍䅄䅁䅁䅕䅁䅁䝁䭄〫䭁䭁䅫䅁䭁䍁䄸䅁䭁䅁䉣䅁䉁䅁䅁允䅁䅁䅯权䅅䅁杷允䅁䅁䅕䅁䑁䅁䅷䅁䙁䅁䅁䥁䅂啚䈹权硃䅁䅁权⭁䅁䅁权䡁允䅁允䅁䅁䅅䅁䙁䩁䍐䵲儳䜸䍰䍄䉁䅁䅁兂䅁䅁䅍䅄䅁䅁䅕䅁䅁䵁い〫䭁乁䅁䅁䭁䑁䅅䅁䭁䅁䉣䅁䉁䅁䅁允䅁䅁䅕䅁䅁䅁䅁䅁䵁䅉䅅䅁䙁䅁䅁睁䵁䅁䅁兂䅁䅁䅃䝑偖兑䅯䄫䅁䅁䅯兓䅁䅁䅯睂䅅䅁䅅䅁䉁䅁䅁兂䅁䅁䅁䅁䅁䅁杷允䅁䅁䅕䅁䑁䅁䅷䅁䙁䅁䅁䅁杂癹䅴权硃䅁䅁权獁䅁䅁权䡁允䅁允䅁䅁䅅䅁䙁䅁䅁䅁䅁䅁䅁䍄䉁䅁䅁兂䅁䅁䅍䅄䅁䅁䅕䅁䅁䥷楄䕕䭅䵁䄰䅁䭁䕁䅳䅁䭁䅁䉣䅁䉁䅁䅁允䅁䅁䅕噧㝲㉥㉍げ䵁䅉䅅䅁䙁䅁䅁睁䵁䅁䅁兂䅁䅁䅃ㅏ偬兑䅯睳䅁䅁䅯杒䅁䅁䅯睂䅅䅁䅅䅁䉁䅁䅁兂⽄㔯睐呮汆村杷允䅁䅁䅕䅁䑁䅁䅷䅁䙁䅁䅁䅁杂癹䅴权穃䅁䅁权䥂䅁䅁权䡁允䅁允䅁䅁䅅䅁䙁䅁㝰⼳䉯㑣䍒䍄䉁䅁䅁兂䅁䅁䅍䅄䅁䅁䅕䅁䅁䕁乄〫䭁䭁䅳䅁䭁䕁䅙䅁䭁䅁䉣䅁䉁䅁䅁允䅁䅁䅯权䅅䅁杷允䅁䅁䅕䅁䑁䅁䅷䅁䙁䅁䅁䅁䕁啪䈹权湃䅁䅁权㝁䅁䅁权䡁允䅁允䅁䅁䅅䅁䭁䅁䉯䅁䵁䅉䅅䅁䙁䅁䅁睁䵁䅁䅁兂䅁䅁䅁偷㝔䅑䅯共䅁䅁䅯䅍䅁䅁䅯睂䅅䅁䅅䅁䉁䅁䅁权䭁允䅁䍄䉁䅁䅁兂䅁䅁䅍䅄䅁䅁䅕䅁䅁䵁い〫䭁䅁䉁䅁䭁䅁䅍䅁䭁䅁䉣䅁䉁䅁䅁允䅁䅁䅯睐䅅䅁杷允䅁䅁䅕䅁䑁䅁䅷䅁䙁䅁䅁䅁䅂智䅴权乄䅁䅁权⽁䅁䅁权䡁允䅁允䅁䅁䅅䅁䙁䅁䅁䅁䅁䅁䅁䍄䉁䅁䅁兂䅁䅁䅍䅄䅁䅁䅕䅁䅁䙁坔歔䭅䱁䅳䅁䭁䕁䄰䅁䭁䅁䉣䅁䉁䅁䅁允䅁䅁䅕䅁䅂浕橱䕒䵉䅉䅅䅁䙁䅁䅁睁䵁䅁䅁兂䅁䅁䅁晡但兑䅯共䅁䅁䅯睒䅁䅁䅯睂䅅䅁䅅䅁䉁䅁䅁权䭁允䅁䍄䉁䅁䅁兂䅁䅁䅍䅄䅁䅁䅕䅁䅁䙁坔歔䭅偁䄴䅁䭁䕁䅕䅁䭁䅁䉣䅁䉁䅁䅁允䅁䅁䅕䅁䅁䉹⽧歁䵉䅉䅅䅁䙁䅁䅁睁䵁䅁䅁兂䅁䅁䅁䥂倱兑䅯关䅁䅁䅯睎䅁䅁䅯睂䅅䅁䅅䅁䉁䅁䅁兂䅁䅁䅁䅁䅁䅁杷允䅁䅁䅕䅁䑁䅁䅷䅁䙁䅁䅁䅁䅂智䅴权⭄䅁䅁权㑁䅁䅁权䡁允䅁允䅁䅁䅅䅁䙁䅁䅁䅁䅁䅁䅁䍄䉁䅁䅁兂䅁䅁䅍䅄䅁䅁䅕䅁䅁䵁い〫䭁䱁䅙䅁䭁䑁䅍䅁䭁䅁䉣䅁䉁䅁䅁允䅁䅁䅕䅁䅁䅁䅁䅁䵁䅉䅅䅁䙁䅁䅁睁䵁䅁䅁兂䅁䅁䅁偷㝔䅑䅯关䅁䅁䅯䅍䅁䅁䅯睂䅅䅁䅅䅁䉁䅁䅁兂䅁䅁䅁䅁䅁䅁杷允䅁䅁䅕䅁䑁䅁䅷䅁䙁䅁䅁䅁杁偋䅬权灃䅁䅁权㝁䅁䅁权䡁允䅁允䅁䅁䅅䅁䭁䅁䉯䅁䵁䅉䅅䅁䙁䅁䅁睁䵁䅁䅁兂䅁䅁䅁䵯㝮䅑䅯杴䅁䅁䅯杍䅁䅁䅯睂䅅䅁䅅䅁䉁䅁䅁兂䅁䅁䅁䅁䅁䅁杷允䅁䅁䅕䅁䑁䅁䅷䅁䙁䅁䅁䅁杁偋䅬权牃䅁䅁权祁䅁䅁权䡁允䅁允䅁䅁䅅䅁䭁䅁䉯䅁䵁䅉䅅䅁䙁䅁䅁睁䵁䅁䅁兂䅁䅁䅁偷㝔䅑䅯睵䅁䅁䅯兔䅁䅁䅯睂䅅䅁䅅䅁䉁䅁䅁兂ぃ剳捄㑓穯村杷允䅁䅁䅕䅁䑁䅁䅷䅁䙁䅁䅁䅁啂欱䈵权ぃ䅁䅁权睁䅁䅁权䡁允䅁允䅁䅁䅅䅁䙁䅁䅁䅁䅁䅁䅁䍄䉁䅁䅁兂䅁䅁䅍䅄䅁䅁䅕䅁䅁䍁潁唫䭁乁䅧䅁䭁䕁䅯䅁䭁䅁䉣䅁䉁䅁䅁允䅁䅁䅕䅁䅁䅁䅁䅁䵁䅉䅅䅁䙁䅁䅁睁䵁䅁䅁兂䅁䅁䅁偷㝔䅑䅯䅴䅁䅁䅯李䅁䅁䅯睂䅅䅁䅅䅁䉁䅁䅁兂䅁䱁汹䤶晚村杷允䅁䅁䅕䅁䑁䅁䅷䅁䙁䅁䅁䅁䅄倹䅴权灃䅁䅁权硁䅁䅁权䡁允䅁允䅁䅁䅅䅁䭁䅁䉯䅁䵁䅉䅅䅁䙁䅁䅁睁䵁䅁䅁兂䅁䅁䅁䵙㝲䅑䅯关䅁䅁䅯兎䅁䅁䅯睂䅅䅁䅅䅁䉁䅁䅁兂㍄㥦䡉汐捊村杷允䅁䅁䅕䅁䑁䅁䅷䅁䙁䅁䅁䅁䅄倹䅴权牃䅁䅁权畁䅁䅁权䡁允䅁允䅁䅁䅅䅁䭁䅁䉯䅁䵁䅉䅅䅁䙁䅁䅁睁䵁䅁䅁兂䅁䅁䅁晡但兑䅯朶䅁䅁䅯䅎䅁䅁䅯睂䅅䅁䅅䅁䉁䅁䅁兂䅁䅁䅁䅁䅁䅁杷允䅁䅁䅕䅁䑁䅁䅷䅁䙁䅁䅁䅁睂癹䅴权捄䅁䅁权䅂䅁䅁权䡁允䅁允䅁䅁䅅䅁䙁䅁䅁䅁䅁䅁䅁䍄䉁䅁䅁兂䅁䅁䅍䅄䅁䅁䅕䅁䅁䡁瑳ご䭅䭁䅣䅁䭁䍁䅷䅁䭁䅁䉣䅁䉁䅁䅁允䅁䅁䅯权䅅䅁杷允䅁䅁䅕䅁䑁䅁䅷䅁䙁䅁䅁䅁㑁䔵䈵权穃䅁䅁权䙂䅁䅁权䡁允䅁允䅁䅁䅅䅁䙁偁瑌㥕䑈䙊䌹䍄䉁䅁䅁兂䅁䅁䅍䅄䅁䅁䅕䅁䅁䝁确歔䭅䅁䉑䅁䭁䑁䅅䅁䭁䅁䉣䅁䉁䅁䅁允䅁䅁䅕䅁䅁䅁䅁䅁䵁䅉䅅䅁䙁䅁䅁睁䵁䅁䅁兂䅁䅁䅃ㅏ偬兑䅯睰䅁䅁䅯睒䅁䅁䅯睂䅅䅁䅅䅁䉁䅁䅁权䭁允䅁䍄䉁䅁䅁兂䅁䅁䅍䅄䅁䅁䅕䅁䅁䍁潁唫䭁䱁䅍䅁䭁䑁䅧䅁䭁䅁䉣䅁䉁䅁䅁允䅁䅁䅕䅁杂䡴㡖歕䵉䅉䅅䅁䙁䅁䅁睁䵁䅁䅁兂䅁䅁䅁䵣㝲䅑䅯䄴䅁䅁䅯杒䅁䅁䅯睂䅅䅁䅅䅁䉁䅁䅁兂䅁䅁䅁䅁䅁䅁杷允䅁䅁䅕䅁䑁䅁䅷䅁䙁䅁䅁䅁䅂智䅴权敄䅁䅁权㕁䅁䅁权䡁允䅁允䅁䅁䅅䅁䙁䅁䅁䅁䅁䅁䅁䍄䉁䅁䅁兂䅁䅁䅍䅄䅁䅁䅕䅁䅁䑧婴ご䭅䱁䅙䅁䭁䕁䅳䅁䭁䅁䉣䅁䉁䅁䅁允䅁䅁䅕䑪洰歄刳䕉䵉䅉䅅䅁䙁䅁䅁睁䵁䅁䅁兂䅁䅁䅁祥倱兑䅯䄴䅁䅁䅯杒䅁䅁䅯睂䅅䅁䅅䅁䉁䅁䅁兂䅁䅁䅁䅁䅁䅁杷允䅁䅁䅕䅁䑁䅁䅷䅁䙁䅁䅁䥁煂歌䈹权湃䅁䅁权癁䅁䅁权䡁允䅁允䅁䅁䅅䅁䭁䅁䉯䅁䵁䅉䅅䅁䙁䅁䅁睁䵁䅁䅁兂䅁䅁䅃ㅏ偬兑䅯䄯䅁䅁䅯村䅁䅁䅯睂䅅䅁䅅䅁䉁䅁䅁兂䥁卵䍙卵㡙䅑杷允䅁䅁䅕䅁䑁䅁䅷䅁䙁䅁䅁䅁啂欱䈵权灃䅁䅁权ㅁ䅁䅁权䡁允䅁允䅁䅁䅅䅁䭁䅁䉯䅁䵁䅉䅅䅁䙁䅁䅁睁䵁䅁䅁兂䅁䅁䅁䥅㑈䅑䅯朴䅁䅁䅯䅒䅁䅁䅯睂䅅䅁䅅䅁䉁䅁䅁兂睄氶䥇潢䩣䅑杷允䅁䅁䅕䅁䑁䅁䅷䅁䙁䅁䅁䅁乃唰䈵权卄䅁䅁权睁䅁䅁权䡁允䅁允䅁䅁䅅䅁䙁䅁䅁䅁䅁䅁䅁䍄䉁䅁䅁兂䅁䅁䅍䅄䅁䅁䅕䅁䅁䝁确歔䭅䭁䅣䅁䭁䕁䅧䅁䭁䅁䉣䅁䉁䅁䅁允䅁䅁䅯权䅅䅁杷允䅁䅁䅕䅁䑁䅁䅷䅁䙁䅁䅁䅁杁偋䅬权㉃䅁䅁权㡁䅁䅁权䡁允䅁允䅁䅁䅅䅁䙁䅁䅁䵧䥫穲䍊䍄䉁䅁䅁兂䅁䅁䅍䅄䅁䅁䅕䅁䅁䍁潁唫䭁䭁䅫䅁䭁䕁䅑䅁䭁䅁䉣䅁䉁䅁䅁允䅁䅁䅯权䅅䅁杷允䅁䅁䅕䅁䑁䅁䅷䅁䙁䅁䅁䵁䑸婌䉰权穃䅁䅁权䅂䅁䅁权䡁允䅁允䅁䅁䅅䅁䙁䅁䅁䅁䅁䅁䅁䍄䉁䅁䅁兂䅁䅁䅍䅄䅁䅁䅕䅁䅁䡁䭄〫䭁䅁䉑䅁䭁䑁䅅䅁䭁䅁䉣䅁䉁䅁䅁允䅁䅁䅕䅁䅁䅁䅁䅁䵁䅉䅅䅁䙁䅁䅁睁䵁䅁䅁兂䅁䅁䅁偷㝔䅑䅯䅴䅁䅁䅯䅎䅁䅁䅯睂䅅䅁䅅䅁䉁䅁䅁兂䅁䅁䅁䅁䅁䅁杷允䅁䅁䅕䅁䑁䅁䅷䅁䙁䅁䅁䅁䕁啪䈹权㉃䅁䅁权硁䅁䅁权䡁允䅁允䅁䅁䅅䅁䙁䅁䅁䅁䅁䅁䅁䍄䉁䅁䅁兂䅁䅁䅍䅄䅁䅁䅕䅁䅁䥷楄䕕䭅乁䅙䅁䭁䍁䄴䅁䭁䅁䉣䅁䉁䅁䅁允䅁䅁䅕䅁䅁䅁䅁䅁䵁䅉䅅䅁䙁䅁䅁睁䵁䅁䅁兂䅁䅁䅁㙲偒兑䅯䅴䅁䅁䅯杓䅁䅁䅯睂䅅䅁䅅䅁䉁䅁䅁兂潃䡎扇橋䑇村杷允䅁䅁䅕䅁䑁䅁䅷䅁䙁䅁䅁䅁㝂啌䈹权牃䅁䅁权㑁䅁䅁权䡁允䅁允䅁䅁䅅䅁䭁䅁䉯䅁䵁䅉䅅䅁䙁䅁䅁睁䵁䅁䅁兂䅁䅁䅁䍉㕪䅑䅯䅴䅁䅁䅯睎䅁䅁䅯睂䅅䅁䅅䅁䉁䅁䅁兂䅁䅁䭂娲䨸村杷允䅁䅁䅕䅁䑁䅁䅷䅁䙁䅁䅁䅁㝂啌䈹权硃䅁䅁权畁䅁䅁权䡁允䅁允䅁䅁䅅䅁䙁䅁䅁䅁䅁䅁䅁䍄䉁䅁䅁兂䅁䅁䅍䅄䅁䅁䅕䅁䅁䕁乄〫䭁䭁䅣䅁䭁䍁䄴䅁䭁䅁䉣䅁䉁䅁䅁允䅁䅁䅯权䅅䅁杷允䅁䅁䅕䅁䑁䅁䅷䅁䙁䅁䅁䅁䅄倹䅴权㉃䅁䅁权ぁ䅁䅁权䡁允䅁允䅁䅁䅅䅁䙁䅁䅁䅁䅁䅁䅁䍄䉁䅁䅁兂䅁䅁䅍䅄䅁䅁䅕䅁䅁䙁坔歔䭅䱁䅍䅁䭁䑁䄸䅁䭁䅁䉣䅁䉁䅁䅁允䅁䅁䅕䅁兂併婭止䵉䅉䅅䅁䙁䅁䅁睁䵁䅁䅁兂䅁䅁䅁䵑㜳䅑䅯䅴䅁䅁䅯児䅁䅁䅯睂䅅䅁䅅䅁䉁䅁䅁兂䅁䥁汄啁湖村杷允䅁䅁䅕䅁䑁䅁䅷䅁䙁䅁䅁䅁㑁䔵䈵权楄䅁䅁权㍁䅁䅁权䡁允䅁允䅁䅁䅅䅁䙁䅁䅁䅁䅁䅁䅁䍄䉁䅁䅁兂䅁䅁䅍䅄䅁䅁䅕䅁䅁䥁刳歔䭅乁䅉䅁䭁䑁䅑䅁䭁䅁䉣䅁䉁䅁䅁允䅁䅁䅕䅁䅁䅁䅁䅁䵁䅉䅅䅁䙁䅁䅁睁䵁䅁䅁兂䅁䅁䅁乖佚兑䅯睰䅁䅁䅯䅍䅁䅁䅯睂䅅䅁䅅䅁䉁䅁䅁权䭁允䅁䍄䉁䅁䅁兂䅁䅁䅍䅄䅁䅁䅕䅁䅁䕺瑍歭䭅佁䅉䅁䭁䕁䅣䅁䭁䅁䉣䅁䉁䅁䅁允䅁䅁䅕䅁䅁䅁䅁䅁䵁䅉䅅䅁䙁䅁䅁睁䵁䅁䅁兂䅁䅁䅁住佒兑䅯共䅁䅁䅯䅔䅁䅁䅯睂䅅䅁䅅䅁䉁䅁䅁权䭁允䅁䍄䉁䅁䅁兂䅁䅁䅍䅄䅁䅁䅕䅁䅁䭁欫ご䭅䭁䅳䅁䭁䅁䅍䅁䭁䅁䉣䅁䉁䅁䅁允䅁䅁䅯权䅅䅁杷允䅁䅁䅕䅁䑁䅁䅷䅁䙁䅁䅁䵁䑸婌䉰权啄䅁䅁权㍁䅁䅁权䡁允䅁允䅁䅁䅅䅁䙁䅁䅁䅁䅁䅁䅁䍄䉁䅁䅁兂䅁䅁䅍䅄䅁䅁䅕䅁䅁䕁乄〫䭁䵁䅧䅁䭁䑁䅫䅁䭁䅁䉣䅁䉁䅁䅁允䅁䅁䅕䅁䅁䅁䅁䅁䵁䅉䅅䅁䙁䅁䅁睁䵁䅁䅁兂䅁䅁䅁偷㝔䅑䅯共䅁䅁䅯䅏䅁䅁䅯睂䅅䅁䅅䅁䉁䅁䅁权䭁允䅁䍄䉁䅁䅁兂䅁䅁䅍䅄䅁䅁䅕䅁䅁䝁䭄〫䭁偁䅉䅁䭁䕁䅫䅁䭁䅁䉣䅁䉁䅁䅁允䅁䅁䅕㈯䌯䡪䉌歊䵁䅉䅅䅁䙁䅁䅁睁䵁䅁䅁兂䅁䅁䅃䅖兒兑䅯共䅁䅁䅯睍䅁䅁䅯睂䅅䅁䅅䅁䉁䅁䅁权䭁允䅁䍄䉁䅁䅁兂䅁䅁䅍䅄䅁䅁䅕䅁䅁䩁㉂䔫䭁䱁䅅䅁䭁䑁䅷䅁䭁䅁䉣䅁䉁䅁䅁允䅁䅁䅕䅁奁摊牑啢䵉䅉䅅䅁䙁䅁䅁睁䵁䅁䅁兂䅁䅁䅁乖佚兑䅯杹䅁䅁䅯兑䅁䅁䅯睂䅅䅁䅅䅁䉁䅁䅁兂乁卲橆療䜳睐杷允䅁䅁䅕䅁䑁䅁䅷䅁䙁䅁䅁䅁䕁啪䈹权ぃ䅁䅁权睁䅁䅁权䡁允䅁允䅁䅁䅅䅁䙁䅁䅁䅁䅁䅁䅁䍄䉁䅁䅁兂䅁䅁䅍䅄䅁䅁䅕䅁䅁䍁潁唫䭁乁䅑䅁䭁䑁䅅䅁䭁䅁䉣䅁䉁䅁䅁允䅁䅁䅕䅁䅁䅁䅁䅁䵁䅉䅅䅁䙁䅁䅁睁䵁䅁䅁兂䅁䅁䅁住佒兑䅯睱䅁䅁䅯䅍䅁䅁䅯睂䅅䅁䅅䅁䉁䅁䅁权䭁允䅁䍄䉁䅁䅁兂䅁䅁䅍䅄䅁䅁䅕䅁䅁䵁い〫䭁䱁䅍䅁䭁䑁䅧䅁䭁䅁䉣䅁䉁䅁䅁允䅁䅁䅕䅁䅁䅁䅁䅁䵁䅉䅅䅁䙁䅁䅁睁䵁䅁䅁兂䅁䅁䅁偷㝔䅑䅯睰䅁䅁䅯兏䅁䅁䅯睂䅅䅁䅅䅁䉁䅁䅁权䭁允䅁䍄䉁䅁䅁兂䅁䅁䅍䅄䅁䅁䅕䅁䅁䕁乄〫䭁䱁䅍䅁䭁䍁䅷䅁䭁䅁䉣䅁䉁䅁䅁允䅁䅁䅕䅁䅁䅁䅁䅁䵁䅉䅅䅁䙁䅁䅁睁䵁䅁䅁兂䅁䅁䅁䤴㑈䅑䅯关䅁䅁䅯兎䅁䅁䅯睂䅅䅁䅅䅁䉁䅁䅁兂䅁䕁䙂䅗潂村杷允䅁䅁䅕䅁䑁䅁䅷䅁䙁䅁䅁䅁睂癹䅴权乄䅁䅁权䡂䅁䅁权䡁允䅁允䅁䅁䅅䅁䙁䅁䅁䅁䅁䅁䅁䍄䉁䅁䅁兂䅁䅁䅍䅄䅁</t>
  </si>
  <si>
    <t>䅁䅕䅁䅁䑧婴ご䭅䵁䅣䅁䭁䑁䅑䅁䭁䅁䉣䅁䉁䅁䅁允䅁䅁䅕䅁䅁䅁䅁䅁䵁䅉䅅䅁䙁䅁䅁睁䵁䅁䅁兂䅁䅁䅁住佒兑䅯杴䅁䅁䅯䅓䅁䅁䅯睂䅅䅁䅅䅁䉁䅁䅁兂䅁䅁䅁䅁䅁䅁杷允䅁䅁䅕䅁䑁䅁䅷䅁䙁䅁䅁䅁䅄倹䅴权硃䅁䅁权㕁䅁䅁权䡁允䅁允䅁䅁䅅䅁䙁䅁䅁䅁䅁䅁䅁䍄䉁䅁䅁兂䅁䅁䅍䅄䅁䅁䅕䅁䅁䕁乄〫䭁䵁䅍䅁䭁䍁䄴䅁䭁䅁䉣䅁䉁䅁䅁允䅁䅁䅕䅁䅁䅁䅁䅁䵁䅉䅅䅁䙁䅁䅁睁䵁䅁䅁兂䅁䅁䅁偷㝔䅑䅯杴䅁䅁䅯兏䅁䅁䅯睂䅅䅁䅅䅁䉁䅁䅁兂䅁䅁䅁䅁䅁䅁杷允䅁䅁䅕䅁䑁䅁䅷䅁䙁䅁䅁䅁䅄倹䅴权㉃䅁䅁权㙁䅁䅁权䡁允䅁允䅁䅁䅅䅁䙁䅁䅁䅁䅁䅁䅁䍄䉁䅁䅁兂䅁䅁䅍䅄䅁䅁䅕䅁䅁䕁昰䕕䭅䱁䅧䅁䭁䑁䅍䅁䭁䅁䉣䅁䉁䅁䅁允䅁䅁䅕⬲さ娯煺䕕䵁䅉䅅䅁䙁䅁䅁睁䵁䅁䅁兂䅁䅁䅃䝑偖兑䅯睰䅁䅁䅯䅒䅁䅁䅯睂䅅䅁䅅䅁䉁䅁䅁权䭁允䅁䍄䉁䅁䅁兂䅁䅁䅍䅄䅁䅁䅕䅁䅁䕺瑍歭䭅䭁䄸䅁䭁䕁䅧䅁䭁䅁䉣䅁䉁䅁䅁允䅁䅁䅕䅁䅁䅁䅁䅁䵁䅉䅅䅁䙁䅁䅁睁䵁䅁䅁兂䅁䅁䅁䵙㝲䅑䅯䅴䅁䅁䅯睎䅁䅁䅯睂䅅䅁䅅䅁䉁䅁䅁兂䅁䅁䅁䅁䅁䅁杷允䅁䅁䅕䅁䑁䅁䅷䅁䙁䅁䅁䅁䅄倹䅴权㉃䅁䅁权⽁䅁䅁权䡁允䅁允䅁䅁䅅䅁䙁䅁䅁䅁䅁䅁䅁䍄䉁䅁䅁兂䅁䅁䅍䅄䅁䅁䅕䅁䅁䥁刳歔䭅䭁䅣䅁䭁䍁䅷䅁䭁䅁䉣䅁䉁䅁䅁允䅁䅁䅯权䅅䅁杷允䅁䅁䅕䅁䑁䅁䅷䅁䙁䅁䅁䥁䅂啚䈹权䅁允䅁权㙁䅁䅁权䡁允䅁允䅁䅁䅅䅁䭁䅁䉙䅁䵁䅉䅅䅁䙁䅁䅁睁䵁䅁䅁兂䅁䅁䅃楡倵兑䅯朱䅁䅁䅯睑䅁䅁䅯睂䅅䅁䅅䅁䉁䅁䅁兂元慄㤷朸䭧䅑杷允䅁䅁䅕䅁䑁䅁䅷䅁䙁䅁䅁䅁䕁啪䈹权㉃䅁䅁权䩂䅁䅁权䡁允䅁允䅁䅁䅅䅁䙁䅁䅁䅁䅁䅁䅁䍄䉁䅁䅁兂䅁䅁䅍䅄䅁䅁䅕䅁䅁䵁い〫䭁䭁䅫䅁䭁䑁䅳䅁䭁䅁䉣䅁䉁䅁䅁允䅁䅁䅯权䅅䅁杷允䅁䅁䅕䅁䑁䅁䅷䅁䙁䅁䅁䅁乂ㅈ䉂权湃䅁䅁权䅂䅁䅁权䡁允䅁允䅁䅁䅅䅁䭁䅁䉯䅁䵁䅉䅅䅁䙁䅁䅁睁䵁䅁䅁兂䅁䅁䅃ㅏ偬兑䅯睱䅁䅁䅯睒䅁䅁䅯睂䅅䅁䅅䅁䉁䅁䅁权䭁允䅁䍄䉁䅁䅁兂䅁䅁䅍䅄䅁䅁䅕䅁䅁䵁い〫䭁䱁䅅䅁䭁䑁䅳䅁䭁䅁䉣䅁䉁䅁䅁允䅁䅁䅕䅁䅁䅁䅁䅁䵁䅉䅅䅁䙁䅁䅁睁䵁䅁䅁兂䅁䅁䅃䅖兒兑䅯䅁䅅䅁䅯睒䅁䅁䅯睂䅅䅁䅅䅁䉁䅁䅁权䝁允䅁䍄䉁䅁䅁兂䅁䅁䅍䅄䅁䅁䅕䅁䅁䵁い〫䭁䱁䅑䅁䭁䑁䅳䅁䭁䅁䉣䅁䉁䅁䅁允䅁䅁䅕䅁䅁䅁䅁䅁䵁䅉䅅䅁䙁䅁䅁睁䵁䅁䅁兂䅁䅁䅁㙲偒兑䅯朳䅁䅁䅯䅏䅁䅁䅯睂䅅䅁䅅䅁䉁䅁䅁兂䅁䅁䅁䅁䅁䅁杷允䅁䅁䅕䅁䑁䅁䅷䅁䙁䅁䅁䅁杄晧䅨权睄䅁䅁权畁䅁䅁权䡁允䅁允䅁䅁䅅䅁䙁䅁䅁䅁䅁䅁䅁䍄䉁䅁䅁兂䅁䅁䅍䅄䅁䅁䅕䅁䅁䝧畯ご䭅䱁䅅䅁䭁䕁䅫䅁䭁䅁䉣䅁䉁䅁䅁允䅁䅁䅕呰潷捴癲か䵉䅉䅅䅁䙁䅁䅁睁䵁䅁䅁兂䅁䅁䅁偷㝔䅑䅯睰䅁䅁䅯䅑䅁䅁䅯睂䅅䅁䅅䅁䉁䅁䅁权䭁允䅁䍄䉁䅁䅁兂䅁䅁䅍䅄䅁䅁䅕䅁䅁䝁䭄〫䭁䵁䅧䅁䭁䑁䅅䅁䭁䅁䉣䅁䉁䅁䅁允䅁䅁䅕䅁䅁䅁䅁䅁䵁䅉䅅䅁䙁䅁䅁睁䵁䅁䅁兂䅁䅁䅁偷㝔䅑䅯关䅁䅁䅯䅑䅁䅁䅯睂䅅䅁䅅䅁䉁䅁䅁兂䅁䅁䅁䅁䅁䅁杷允䅁䅁䅕䅁䑁䅁䅷䅁䙁䅁䅁䅁睂癹䅴权㥃䅁䅁权癁䅁䅁权䡁允䅁允䅁䅁䅅䅁䙁䅁䅁䅁䅁䅁䅁䍄䉁䅁䅁兂䅁䅁䅍䅄䅁䅁䅕䅁䅁䵁い〫䭁䭁䅣䅁䭁䑁䄰䅁䭁䅁䉣䅁䉁䅁䅁允䅁䅁䅯权䅅䅁杷允䅁䅁䅕䅁䑁䅁䅷䅁䙁䅁䅁䥁䅂啚䈹权坄䅁䅁权䑂䅁䅁权䡁允䅁允䅁䅁䅅䅁䙁䡁割爰乭摌⽧䍄䉁䅁䅁兂䅁䅁䅍䅄䅁䅁䅕䅁䅁䕺瑍歭䭅䱁䅑䅁䭁䑁䄰䅁䭁䅁䉣䅁䉁䅁䅁允䅁䅁䅕䅁䅁䅁䅁䅁䵁䅉䅅䅁䙁䅁䅁睁䵁䅁䅁兂䅁䅁䅁䵙㝲䅑䅯朳䅁䅁䅯睍䅁䅁䅯睂䅅䅁䅅䅁䉁䅁䅁兂䅁䅁䅁䅁䅁䅁杷允䅁䅁䅕䅁䑁䅁䅷䅁䙁䅁䅁䅁乃唰䈵权㉃䅁䅁权㙁䅁䅁权䡁允䅁允䅁䅁䅅䅁䙁䅁䅁䕁救杹䌵䍄䉁䅁䅁兂䅁䅁䅍䅄䅁䅁䅕䅁䅁䡁䭄〫䭁䱁䅍䅁䭁䕁䅕䅁䭁䅁䉣䅁䉁䅁䅁允䅁䅁䅕䅁㑁䍨坸ち䵉䅉䅅䅁䙁䅁䅁睁䵁䅁䅁兂䅁䅁䅃楡倵兑䅯睱䅁䅁䅯䅔䅁䅁䅯睂䅅䅁䅅䅁䉁䅁䅁权䭁允䅁䍄䉁䅁䅁兂䅁䅁䅍䅄䅁䅁䅕䅁䅁䕧求ご䭅䭁䅫䅁䭁䕁䅷䅁䭁䅁䉣䅁䉁䅁䅁允䅁䅁䅯权䅅䅁杷允䅁䅁䅕䅁䑁䅁䅷䅁䙁䅁䅁䅁癃䕰䈹权湃䅁䅁权⭁䅁䅁权䡁允䅁允䅁䅁䅅䅁䭁䅁䉯䅁䵁䅉䅅䅁䙁䅁䅁睁䵁䅁䅁兂䅁䅁䅁䵑㜳䅑䅯䄵䅁䅁䅯䅔䅁䅁䅯睂䅅䅁䅅䅁䉁䅁䅁兂噄䜶含㍮䅙䅑杷允䅁䅁䅕䅁䑁䅁䅷䅁䙁䅁䅁䥁㝁啗䈹权㙄䅁䅁权㝁䅁䅁权䡁允䅁允䅁䅁䅅䅁䙁䅁䅁䅁䅁䅁䅁䍄䉁䅁䅁兂䅁䅁䅍䅄䅁䅁䅕䅁䅁䡧睄歔䭅乁䅑䅁䭁䑁䅙䅁䭁䅁䉣䅁䉁䅁䅁允䅁䅁䅕䥲改汖㉄䕌䵁䅉䅅䅁䙁䅁䅁睁䵁䅁䅁兂䅁䅁䅁剔儹兑䅯关䅁䅁䅯杒䅁䅁䅯睂䅅䅁䅅䅁䉁䅁䅁兂䅁䅁捇㡆渱村杷允䅁䅁䅕䅁䑁䅁䅷䅁䙁䅁䅁䅁䅄倹䅴权牃䅁䅁权㥁䅁䅁权䡁允䅁允䅁䅁䅅䅁䭁䅁䉯䅁䵁䅉䅅䅁䙁䅁䅁睁䵁䅁䅁兂䅁䅁䵄祑愲兑䅯䄷䅁䅁䅯睁䅁䅁䅯睂䅅䅁䅅䅁䉁䅁䅁兂䅁䅁䅁䅁䅁䅁杷允䅁䅁䅕䅁䑁䅁䅷䅁䙁䅁䅁䅁䅄倹䅴权穃䅁䅁权㥁䅁䅁权䡁允䅁允䅁䅁䅅䅁䙁偁⼸啕堶㍆䍤䍄䉁䅁䅁兂䅁䅁䅍䅄䅁䅁䅕䅁䅁䙧䕑䕕䭅䱁䅙䅁䭁䕁䅑䅁䭁䅁䉣䅁䉁䅁䅁允䅁䅁䅕䅁䅁䅁䅁䅁䵁䅉䅅䅁䙁䅁䅁睁䵁䅁䅁兂䅁䅁䅁䤴㑈䅑䅯睰䅁䅁䅯杍䅁䅁䅯睂䅅䅁䅅䅁䉁䅁䅁权䭁允䅁䍄䉁䅁䅁兂䅁䅁䅍䅄䅁䅁䅕䅁䅁䕁乄〫䭁䱁䅙䅁䭁䑁䄰䅁䭁䅁䉣䅁䉁䅁䅁允䅁䅁䅕䅁䅁䝚䙃啎䵉䅉䅅䅁䙁䅁䅁睁䵁䅁䅁兂䅁䅁䅁偷㝔䅑䅯共䅁䅁䅯李䅁䅁䅯睂䅅䅁䅅䅁䉁䅁䅁权䭁允䅁䍄䉁䅁䅁兂䅁䅁䅍䅄䅁䅁䅕䅁䅁䙁坔歔䭅䅁䉉䅁䭁䑁䅅䅁䭁䅁䉣䅁䉁䅁䅁允䅁䅁䅕䅁䅁䅁䅁䅁䵁䅉䅅䅁䙁䅁䅁睁䵁䅁䅁兂䅁䅁䅁㙲偒兑䅯杹䅁䅁䅯䅔䅁䅁䅯睂䅅䅁䅅䅁䉁䅁䅁兂ㅄ祣但歘〷睐杷允䅁䅁䅕䅁䑁䅁䅷䅁䙁䅁䅁䅁扂䕍䈹权灃䅁䅁权䡂䅁䅁权䡁允䅁允䅁䅁䅅䅁䭁䅁䉯䅁䵁䅉䅅䅁䙁䅁䅁睁䵁䅁䅁兂䅁䅁䵄祑愲兑䅯关䅁䅁䅯杍䅁䅁䅯睂䅅䅁䅅䅁䉁䅁䅁兂䅁䅁䅁䅁䅁䅁杷允䅁䅁䅕䅁䑁䅁䅷䅁䙁䅁䅁䅁啂欱䈵权穃䅁䅁权㍁䅁䅁权䡁允䅁允䅁䅁䅅䅁䙁䅁䅁䵍畭圸䌹䍄䉁䅁䅁兂䅁䅁䅍䅄䅁䅁䅕䅁䅁䕁昰䕕䭅䅁䉉䅁䭁䕁䅙䅁䭁䅁䉣䅁䉁䅁䅁允䅁䅁䅕㙂琯㍸ㅃ䐫䴸䅉䅅䅁䙁䅁䅁睁䵁䅁䅁兂䅁䅁䅁偷㝔䅑䅯关䅁䅁䅯李䅁䅁䅯睂䅅䅁䅅䅁䉁䅁䅁兂䅁䵁睇䉥杒村杷允䅁䅁䅕䅁䑁䅁䅷䅁䙁䅁䅁䅁乃唰䈵权穃䅁䅁权䉂䅁䅁权䡁允䅁允䅁䅁䅅䅁䙁䅁䅁䭕儫㍓䍂䍄䉁䅁䅁兂䅁䅁䅍䅄䅁䅁䅕䅁䅁䙧䕑䕕䭅䭁䅣䅁䭁䕁䅫䅁䭁䅁䉣䅁䉁䅁䅁允䅁䅁䅯权䅅䅁杷允䅁䅁䅕䅁䑁䅁䅷䅁䙁䅁䅁䥁啂䙂䉂权硃䅁䅁权癁䅁䅁权䡁允䅁允䅁䅁䅅䅁䙁䅁䅁䅁䅁䅁䅁䍄䉁䅁䅁兂䅁䅁䅍䅄䅁䅁䅕䅁䅁䵁い〫䭁䱁䅑䅁䭁䕁䅅䅁䭁䅁䉣䅁䉁䅁䅁允䅁䅁䅕奁穂㥨塍歙䵉䅉䅅䅁䙁䅁䅁睁䵁䅁䅁兂䅁䅁䅁䥂倱兑䅯关䅁䅁䅯児䅁䅁䅯睂䅅䅁䅅䅁䉁䅁䅁兂䅁䅁䅁䅁䅁䅁杷允䅁䅁䅕䅁䑁䅁䅷䅁䙁䅁䅁䅁䅄倹䅴权ぃ䅁䅁权䭂䅁䅁权䡁允䅁允䅁䅁䅅䅁䙁䅁㕊欹⽓浡䍂䍄䉁䅁䅁兂䅁䅁䅍䅄䅁䅁䅕䅁䅁䥁刳歔䭅䱁䅑䅁䭁䍁䅷䅁䭁䅁䉣䅁䉁䅁䅁允䅁䅁䅕䅁䅁䅁䅁䅁䵁䅉䅅䅁䙁䅁䅁睁䵁䅁䅁兂䅁䅁䅃䝑偖兑䅯䅴䅁䅁䅯材䅁䅁䅯睂䅅䅁䅅䅁䉁䅁䅁兂牁渷㌴剏㉬村杷允䅁䅁䅕䅁䑁䅁䅷䅁䙁䅁䅁䅁杄晧䅨权湃䅁䅁权㕁䅁䅁权䡁允䅁允䅁䅁䅅䅁䭁䅁䉯䅁䵁䅉䅅䅁䙁䅁䅁睁䵁䅁䅁兂䅁䅁䅁㙲偒兑䅯睳䅁䅁䅯䅍䅁䅁䅯睂䅅䅁䅅䅁䉁䅁䅁兂䅁䅁䅁䅁䅁䅁杷允䅁䅁䅕䅁䑁䅁䅷䅁䙁䅁䅁䅁癃䕰䈹权ぃ䅁䅁权䵂䅁䅁权䡁允䅁允䅁䅁䅅䅁䙁偁敭䐴瑷湯䌵䍄䉁䅁䅁兂䅁䅁䅍䅄䅁䅁䅕䅁䅁䡁䭄〫䭁䭁䅣䅁䭁䕁䅷䅁䭁䅁䉣䅁䉁䅁䅁允䅁䅁䅯权䅅䅁杷允䅁䅁䅕䅁䑁䅁䅷䅁䙁䅁䅁䅁癃䕰䈹权⽃䅁䅁权畁䅁䅁权䡁允䅁允䅁䅁䅅䅁䙁䅁䅁䅁䅁䅁䅁䍄䉁䅁䅁兂䅁䅁䅍䅄䅁䅁䅕䅁䅁䵁い〫䭁䱁䅙䅁䭁䕁䅑䅁䭁䅁䉣䅁䉁䅁䅁允䅁䅁䅕䅁㑁䉇䕏䕋䵉䅉䅅䅁䙁䅁䅁睁䵁䅁䅁兂䅁䅁䅁偷㝔䅑䅯睰䅁䅁䅯睑䅁䅁䅯睂䅅䅁䅅䅁䉁䅁䅁权䭁允䅁䍄䉁䅁䅁兂䅁䅁䅍䅄䅁䅁䅕䅁䅁䵁い〫䭁䭁䅳䅁䭁䕁䅙䅁䭁䅁䉣䅁䉁䅁䅁允䅁䅁䅯权䅅䅁杷允䅁䅁䅕䅁䑁䅁䅷䅁䙁䅁䅁䅁䅂智䅴权⭄䅁䅁权⽁䅁䅁权䡁允䅁允䅁䅁䅅䅁䙁䅁䅁䅁䅁䅁䅁䍄䉁䅁䅁兂䅁䅁䅍䅄䅁䅁䅕䅁䅁䥷楄䕕䭅䱁䅙䅁䭁䑁䅍䅁䭁䅁䉣䅁䉁䅁䅁允䅁䅁䅕䅁䅁䅁䅁䅁䵁䅉䅅䅁䙁䅁䅁睁䵁䅁䅁兂䅁䅁䅁偷㝔䅑䅯睳䅁䅁䅯杒䅁䅁䅯睂䅅䅁䅅䅁䉁䅁䅁兂䅁䵅呥穱䅏村杷允䅁䅁䅕䅁䑁䅁䅷䅁䙁䅁䅁䅁䅄倹䅴权硃䅁䅁权䝂䅁䅁权䡁允䅁允䅁䅁䅅䅁䙁䅁䅁䙙ひ㉶䍎䍄䉁䅁䅁兂䅁䅁䅍䅄䅁䅁䅕䅁䅁䙧䕑䕕䭅䭁䅫䅁䭁䑁䅫䅁䭁䅁䉣䅁䉁䅁䅁允䅁䅁䅯权䅅䅁杷允䅁䅁䅕䅁䑁䅁䅷䅁䙁䅁䅁䅁䅄倹䅴权㉃䅁䅁权䝂䅁䅁权䡁允䅁允䅁䅁䅅䅁䙁偁⼯啗䥗橸䍆䍄䉁䅁䅁兂䅁䅁䅍䅄䅁䅁䅕䅁䅁䵁い〫䭁䭁䅫䅁䭁䕁䅣䅁䭁䅁䉣䅁䉁䅁䅁允䅁䅁䅯权䅅䅁杷允䅁䅁䅕䅁䑁䅁䅷䅁䙁䅁䅁䅁灂唸䈵权硃䅁䅁权䉂䅁䅁权䡁允䅁允䅁䅁䅅䅁䙁乁⭂䱓䘹䝥䍨䍄䉁䅁䅁兂䅁䅁䅍䅄䅁䅁䅕䅁䅁䵁い〫䭁䱁䅍䅁䭁䕁䅣䅁䭁䅁䉣䅁䉁䅁䅁允䅁䅁䅕噗典癌㑈䕧䵉䅉䅅䅁䙁䅁䅁睁䵁䅁䅁兂䅁䅁䅁祥倱兑䅯䅹䅁䅁䅯睐䅁䅁䅯睂䅅䅁䅅䅁䉁䅁䅁兂䅁䅁䅁䅁䅁䅁杷允䅁䅁䅕䅁䑁䅁䅷䅁䙁䅁䅁䥁䅂啚䈹权㉃䅁䅁权癁䅁䅁权䡁允䅁允䅁䅁䅅䅁䙁䅁䅁䅁䅁䅁䅁䍄䉁䅁䅁兂䅁䅁䅍䅄䅁䅁䅕䅁䅁䵁い〫䭁䭁䅫䅁䭁䕁䅫䅁䭁䅁䉣䅁䉁䅁䅁允䅁䅁䅯权䅅䅁杷允䅁䅁䅕䅁䑁䅁䅷䅁䙁䅁䅁䅁杄晧䅨权奄䅁䅁权⽁䅁䅁权䡁允䅁允䅁䅁䅅䅁䙁䝁㡫歓灂刵䅂䍄䉁䅁䅁兂䅁䅁䅍䅄䅁䅁䅕䅁䅁䥁刳歔䭅䱁䅍䅁䭁䑁䅳䅁䭁䅁䉣䅁䉁䅁䅁允䅁䅁䅕䅁睄䈸䉋ざ䵉䅉䅅䅁䙁䅁䅁睁䵁䅁䅁兂䅁䅁䅁乖佚兑䅯睱䅁䅁䅯䅑䅁䅁䅯睂䅅䅁䅅䅁䉁䅁䅁权䭁允䅁䍄䉁䅁䅁兂䅁䅁䅍䅄䅁䅁䅕䅁䅁䙁坔歔䭅䱁䅑䅁䭁䑁䄸䅁䭁䅁䉣䅁䉁䅁䅁允䅁䅁䅕䅁兂瑦䵶啖䵉䅉䅅䅁䙁䅁䅁睁䵁䅁䅁兂䅁䅁䅄佧兊兑䅯典䅁䅁䅯睒䅁䅁䅯睂䅅䅁䅅䅁䉁䅁䅁兂㡁敔噰䅡煄睐杷允䅁䅁䅕䅁䑁䅁䅷䅁䙁䅁䅁䅁扂䕍䈹权㡄䅁䅁权㕁䅁䅁权䡁允䅁允䅁䅁䅅䅁䙁䅁䅁䅁䅁䅁䅁䍄䉁䅁䅁兂䅁䅁䅍䅄䅁䅁䅕䅁䅁䕁昰䕕䭅䱁䅍䅁䭁䑁䅳䅁䭁䅁䉣䅁䉁䅁䅁允䅁䅁䅕䅁慂呢兇歙䵉䅉䅅䅁䙁䅁䅁睁䵁䅁䅁兂䅁䅁䅁䥅㑈䅑䅯睲䅁䅁䅯䅎䅁䅁䅯睂䅅䅁䅅䅁䉁䅁䅁兂汁⭅牺啰儰䅑杷允䅁䅁䅕䅁䑁䅁䅷䅁䙁䅁䅁䅁䅄倹䅴权灃䅁䅁权ㅁ䅁䅁权䡁允䅁允䅁䅁䅅䅁䭁䅁䉯䅁䵁䅉䅅䅁䙁䅁䅁睁䵁䅁䅁兂䅁䅁䅁祥倱兑䅯兺䅁䅁䅯䅒䅁䅁䅯睂䅅䅁䅅䅁䉁䅁䅁兂䅁䅁䅁䅁䅁䅁杷允䅁䅁䅕䅁䑁䅁䅷䅁䙁䅁䅁䅁䅄倹䅴权湃䅁䅁权䱂䅁䅁权䡁允䅁允䅁䅁䅅䅁䭁䅁䉯䅁䵁䅉䅅䅁䙁䅁䅁睁䵁䅁䅁兂䅁䅁䅁㙲偒兑䅯共䅁䅁䅯杌䅁䅁䅯睂䅅䅁䅅䅁䉁䅁䅁权䭁允䅁䍄䉁䅁䅁兂䅁䅁䅍䅄䅁䅁䅕䅁䅁䵁い〫䭁䱁䅅䅁䭁䕁䅳䅁䭁䅁䉣䅁䉁䅁䅁允䅁䅁䅕湌敫癘漵す䵉䅉䅅䅁䙁䅁䅁睁䵁䅁䅁兂䅁䅁䅃䝑偖兑䅯关䅁䅁䅯兒䅁䅁䅯睂䅅䅁䅅䅁䉁䅁䅁兂畃刴啎楦猵村杷允䅁䅁䅕䅁䑁䅁䅷䅁䙁䅁䅁䅁杄晧䅨权慄䅁䅁权祁䅁䅁权䡁允䅁允䅁䅁䅅䅁䙁䅁䅁䅁䅁䅁䅁䍄䉁䅁䅁兂䅁䅁䅍䅄䅁䅁䅕䅁䅁䭁䩄〫䭁䱁䅅䅁䭁䑁䅁䅁䭁䅁䉣䅁䉁䅁䅁允䅁䅁䅕䅁䅁䅁䅁䅁䵁䅉䅅䅁䙁䅁䅁睁䵁䅁䅁兂䅁䅁䅁㙲偒兑䅯共䅁䅁䅯李䅁䅁䅯睂䅅䅁䅅䅁䉁䅁䅁权䭁允䅁䍄䉁䅁䅁兂䅁䅁䅍䅄䅁䅁䅕䅁䅁䕁昰䕕䭅偁䄴䅁䭁䅁䅍䅁䭁䅁䉣䅁䉁䅁䅁允䅁䅁䅕煴湲⭅㈴お䵉䅉䅅䅁䙁䅁䅁睁䵁䅁䅁兂䅁䅁䅁住佒兑䅯睳䅁䅁䅯村䅁䅁䅯睂䅅䅁䅅䅁䉁䅁䅁兂硁䵬䅓㕊楖村杷允䅁䅁䅕䅁䑁䅁䅷䅁䙁䅁䅁䅁䅄倹䅴权㉃䅁䅁权䱂䅁䅁权䡁允䅁允䅁䅁䅅䅁䙁䩁䩰栶䅇穮䍖䍄䉁䅁䅁兂䅁䅁䅍䅄䅁䅁䅕䅁䅁佁䉃䔫䭁䵁䅣䅁䭁䕁䅷䅁䭁䅁䉣䅁䉁䅁䅁允䅁䅁䅕䅁䅁䝔琶商䵉䅉䅅䅁䙁䅁䅁睁䵁䅁䅁兂䅁䅁䅁住佒兑䅯朴䅁䅁䅯䅐䅁䅁䅯睂䅅䅁䅅䅁䉁䅁䅁兂獄䍃癉睘塣䅑杷允䅁䅁䅕䅁䑁䅁䅷䅁䙁䅁䅁䅁乃唰䈵权ぃ䅁䅁权ぁ䅁䅁权䡁允䅁允䅁䅁䅅䅁䙁䅁䅁䅁䅁䅁䅁䍄䉁䅁䅁兂䅁䅁䅍䅄䅁䅁䅕䅁䅁䭁䩄〫䭁偁䅷䅁䭁䑁䅳䅁䭁䅁䉣䅁䉁䅁䅁允䅁䅁䅕䅁䅁䅁䅁䅁䵁䅉䅅䅁䙁䅁䅁睁䵁䅁䅁兂䅁䅁䅁䵙㝲䅑䅯睳䅁䅁䅯䅐䅁䅁䅯睂䅅䅁䅅䅁䉁䅁䅁兂䥂敪ㅰ䡌㉚村杷允䅁䅁䅕䅁䑁䅁䅷䅁䙁䅁䅁䅁啂欱䈵权牃䅁䅁权祁䅁䅁权䡁允䅁允䅁䅁䅅䅁䭁䅁䉯䅁䵁䅉䅅䅁䙁䅁䅁睁䵁䅁䅁兂䅁䅁䅁䡫㑢䅑䅯朸䅁䅁䅯杏䅁䅁䅯睂䅅䅁䅅䅁䉁䅁䅁兂䅁䅁䅁䅁䅁䅁杷允䅁䅁䅕䅁䑁䅁䅷䅁䙁䅁䅁䅁杂癹䅴权ぃ䅁䅁权⭁䅁䅁权䡁允䅁允䅁䅁䅅䅁䙁䅁䅁䅁䅁䅁䅁䍄䉁䅁䅁兂䅁䅁䅍䅄䅁䅁䅕䅁䅁䕁乄〫䭁偁䅉䅁䭁䑁䅉䅁䭁䅁䉣䅁䉁䅁䅁允䅁䅁䅕䅁䅁䅁䅁䅁䵁䅉䅅䅁䙁䅁䅁睁䵁䅁䅁兂䅁䅁䅁偷㝔䅑䅯睱䅁䅁䅯䅔䅁䅁䅯睂䅅䅁䅅䅁䉁䅁䅁权䭁允䅁䍄䉁䅁䅁兂䅁䅁䅍䅄䅁䅁䅕䅁䅁䵁い〫䭁䱁䅍䅁䭁䕁䅷䅁䭁䅁䉣䅁䉁䅁䅁允䅁䅁䅕䔫剋坉䙣䕥䵉䅉䅅䅁䙁䅁䅁睁䵁䅁䅁兂䅁䅁䅁䵯㝮䅑䅯睹䅁䅁䅯䅒䅁䅁䅯睂䅅䅁䅅䅁䉁䅁䅁兂潃渹摌䠴䝳䅑杷允䅁䅁䅕䅁䑁䅁䅷䅁䙁䅁䅁䅁䅄倹䅴权硃䅁䅁权䵂䅁䅁权䡁允䅁允䅁䅁䅅䅁䙁䙁䉍刳䩐㉈䍆䍄䉁䅁䅁兂䅁䅁䅍䅄䅁䅁䅕䅁䅁䕁乄〫䭁乁䅁䅁䭁䕁䅉䅁䭁䅁䉣䅁䉁䅁䅁允䅁䅁䅕ㅋ潌摨杋歁䵁䅉䅅䅁䙁䅁䅁睁䵁䅁䅁兂䅁䅁䅁䵑㜳䅑䅯朸䅁䅁䅯兏䅁䅁䅯睂䅅䅁䅅䅁䉁䅁䅁兂䅁䅁䅁䅁䅁䅁杷允䅁䅁䅕䅁䑁䅁䅷䅁䙁䅁䅁䅁㝂啌䈹权ぃ䅁䅁权㕁䅁䅁权䡁允䅁允䅁䅁䅅䅁䙁䅁䅁䅁䅁䅁䅁䍄䉁䅁䅁兂䅁䅁䅍䅄䅁䅁䅕䅁䅁䡁瑳ご䭅䵁䅕䅁䭁䕁䅍䅁䭁䅁䉣䅁䉁䅁䅁允䅁䅁䅕ㄷ㕥扦乥啅䵁䅉䅅䅁䙁䅁䅁睁䵁䅁䅁兂䅁䅁䅃䝑偖兑䅯共䅁䅁䅯睏䅁䅁䅯睂䅅䅁䅅䅁䉁䅁䅁权䭁允䅁䍄䉁䅁䅁兂䅁䅁䅍䅄䅁䅁䅕䅁䅁䭁欫ご䭅䭁䅣䅁䭁䕁䅣䅁䭁䅁䉣䅁䉁䅁䅁允䅁䅁䅯权䅅䅁杷允䅁䅁䅕䅁䑁䅁䅷䅁䙁䅁䅁䅁䅄倹䅴权湃䅁䅁权⭁䅁䅁权䡁允䅁允䅁䅁䅅䅁䭁䅁䉯䅁䵁䅉䅅䅁䙁䅁䅁睁䵁䅁䅁兂䅁䅁䅃偣佂兑䅯䅂䅅䅁䅯睁䅁䅁䅯睂䅅䅁䅅䅁䉁䅁䅁兂畃兦䍷硦㝕䅑杷允䅁䅁䅕䅁䑁䅁䅷䅁䙁䅁䅁䅁扂䕍䈹权湃䅁䅁权硁䅁䅁权䡁允䅁允䅁䅁䅅䅁䭁䅁䉯䅁䵁䅉䅅䅁䙁䅁䅁睁䵁䅁䅁兂䅁䅁䅁晡但兑䅯䄯䅁䅁䅯兑䅁䅁䅯睂䅅䅁䅅䅁䉁䅁䅁兂灂癎㙇䙹䱖䅑杷允䅁䅁䅕䅁䑁䅁䅷䅁䙁䅁䅁䅁䅄倹䅴权穃䅁䅁权⭁䅁䅁权䡁允䅁允䅁䅁䅅䅁䙁䙁穰獷卅湺䍖䍄䉁䅁䅁兂䅁䅁䅍䅄䅁䅁䅕䅁䅁䵁い〫䭁䱁䅙䅁䭁䑁䄴䅁䭁䅁䉣䅁䉁䅁䅁允䅁䅁䅕⭱牐硆潱歍䵉䅉䅅䅁䙁䅁䅁睁䵁䅁䅁兂䅁䅁䅁偷㝔䅑䅯朹䅁䅁䅯杓䅁䅁䅯睂䅅䅁䅅䅁䉁䅁䅁兂乂晋橫䡁䙯䅑杷允䅁䅁䅕䅁䑁䅁䅷䅁䙁䅁䅁䅁癃䕰䈹权㉃䅁䅁权㝁䅁䅁权䡁允䅁允䅁䅁䅅䅁䙁䅁䅁䑵䩥䈹䍒䍄䉁䅁䅁兂䅁䅁䅍䅄䅁䅁䅕䅁䅁佁䉃䔫䭁䱁䅅䅁䭁䑁䅧䅁䭁䅁䉣䅁䉁䅁䅁允䅁䅁䅕䅁权㥲汫䕑䵉䅉䅅䅁䙁䅁䅁睁䵁䅁䅁兂䅁䅁䅁䵯㝮䅑䅯朷䅁䅁䅯材䅁䅁䅯睂䅅䅁䅅䅁䉁䅁䅁兂剄买䘷牙䍚䅑杷允䅁䅁䅕䅁䑁䅁䅷䅁䙁䅁䅁䅁扂䕍䈹权癃䅁䅁权㥁䅁䅁权䡁允䅁允䅁䅁䅅䅁䙁䅁䅁䅁䅁䅁䅁䍄䉁䅁䅁兂䅁䅁䅍䅄䅁䅁䅕䅁䅁䕁乄〫䭁䱁䅙䅁䭁䑁䅙䅁䭁䅁䉣䅁䉁䅁䅁允䅁䅁䅕䅁䅁䕕㙧問䵉䅉䅅䅁䙁䅁䅁睁䵁䅁䅁兂䅁䅁䅁偷㝔䅑䅯睱䅁䅁䅯兒䅁䅁䅯睂䅅䅁䅅䅁䉁䅁䅁权䭁允䅁䍄䉁䅁䅁兂䅁䅁䅍䅄䅁䅁䅕䅁䅁䩁㉂䔫䭁䭁䅳䅁䭁䕁䅧䅁䭁䅁䉣䅁䉁䅁䅁允䅁䅁䅯权䅅䅁杷允䅁䅁䅕䅁䑁䅁䅷䅁䙁䅁䅁䅁元癤䅨权癃䅁䅁权㍁䅁䅁权䡁允䅁允䅁䅁䅅䅁䙁佁晤桪⽵兲䅆䍄䉁䅁䅁兂䅁䅁䅍䅄䅁䅁䅕䅁䅁䍁潁唫䭁䱁䅅䅁䭁䑁䅑䅁䭁䅁䉣䅁䉁䅁䅁允䅁䅁䅕䅁䅁䅁䅁䅁䵁䅉䅅䅁䙁䅁䅁睁䵁䅁䅁兂䅁䅁䅁偷㝔䅑䅯䅴䅁䅁䅯兒䅁䅁䅯睂䅅䅁䅅䅁䉁䅁䅁兂䕃兑噭㠹敊村杷允䅁䅁䅕䅁䑁䅁䅷䅁䙁䅁䅁䅁灂唸䈵权䍁允䅁权㉁䅁䅁权䡁允䅁允䅁䅁䅅䅁䙁䅁䅁䅁䅁䅁䅁䍄䉁䅁䅁兂䅁䅁䅍䅄䅁䅁䅕䅁䅁䩁㉂䔫䭁䅁䉉䅁䭁䕁䅷䅁䭁䅁䉣䅁䉁䅁䅁允䅁䅁䅕䍙⬲婍圶樫䴸䅉䅅䅁䙁䅁䅁睁䵁䅁䅁兂䅁䅁䅁偷㝔䅑䅯睱䅁䅁䅯䅐䅁䅁䅯睂䅅䅁䅅䅁䉁䅁䅁权䭁允䅁䍄䉁䅁䅁兂䅁䅁䅍䅄䅁䅁䅕䅁䅁䥁刳歔䭅䱁䅍䅁䭁䕁䅫䅁䭁䅁䉣䅁䉁䅁䅁允䅁䅁䅕䅁潁楂佸ち䵉䅉䅅䅁䙁䅁䅁睁䵁䅁䅁兂䅁䅁䅁䵯㝮䅑䅯睰䅁䅁䅯䅏䅁䅁䅯睂䅅䅁䅅䅁䉁䅁䅁权䭁允䅁䍄䉁䅁䅁兂䅁䅁䅍䅄䅁䅁䅕䅁䅁䡁䭄〫䭁䱁䅅䅁䭁䑁䅑䅁䭁䅁䉣䅁䉁䅁䅁允䅁䅁䅕䅁䅁䅁䅁䅁䵁䅉䅅䅁䙁䅁䅁睁䵁䅁䅁兂䅁䅁䅁䵯㝮䅑䅯其䅁䅁䅯䅑䅁䅁䅯睂䅅䅁䅅䅁䉁䅁䅁兂䅁䅁䅁䅁䅁䅁杷允䅁䅁䅕䅁䑁䅁䅷䅁䙁䅁䅁䅁䅄倹䅴权硃䅁䅁权㡁䅁䅁权䡁允䅁允䅁䅁䅅䅁䙁佁䔴潯穅汢䍤䍄䉁䅁䅁兂䅁䅁䅍䅄䅁䅁䅕䅁䅁䵁い〫䭁䭁䅫䅁䭁䕁䅯䅁䭁䅁䉣䅁䉁䅁䅁允䅁䅁䅯权䅅䅁杷允䅁䅁䅕䅁䑁䅁䅷䅁䙁䅁䅁䅁乃唰䈵权㉃䅁䅁权祁䅁䅁权䡁允䅁允䅁䅁䅅䅁䙁䅁䅁䅁䅁䅁䅁䍄䉁䅁䅁兂䅁䅁䅍䅄䅁䅁䅕䅁䅁䕁乄〫䭁䱁䅑䅁䭁䑁䅫䅁䭁䅁䉣䅁䉁䅁䅁允䅁䅁䅕䅁䅁䅁䅁䅁䵁䅉䅅䅁䙁䅁䅁睁䵁䅁䅁兂䅁䅁䅁偷㝔䅑䅯睱䅁䅁䅯杓䅁䅁䅯睂䅅䅁䅅䅁䉁䅁䅁权䭁允䅁䍄䉁䅁䅁兂䅁䅁䅍䅄䅁䅁䅕䅁䅁䡧睄歔䭅䵁䄰䅁䭁䑁䄴䅁䭁䅁䉣䅁䉁䅁䅁允䅁䅁䅕椸䝙㜹䤯啋䵁䅉䅅䅁䙁䅁䅁睁䵁䅁䅁兂䅁䅁䅃䝑偖兑䅯朶䅁䅁䅯村䅁䅁䅯睂䅅䅁䅅䅁䉁䅁䅁兂䍁䭑䅮噡捄睐杷允䅁䅁䅕䅁䑁䅁䅷䅁䙁䅁䅁䅁癃䕰䈹权穃䅁䅁权祁䅁䅁权䡁允䅁允䅁䅁䅅䅁䙁䅁䅁䅁䅁䅁䅁䍄䉁䅁䅁兂䅁䅁䅍䅄䅁䅁䅕䅁䅁䝁䭄〫䭁䱁䅅䅁䭁䍁䄴䅁䭁䅁䉣䅁䉁䅁䅁允䅁䅁䅕䅁䅁䅁䅁䅁䵁䅉䅅䅁䙁䅁䅁睁䵁䅁䅁兂䅁䅁䅁䥂倱兑䅯末䅁䅁䅯杓䅁䅁䅯睂䅅䅁䅅䅁䉁䅁䅁兂䅁䅁䅁䅁䅁䅁杷允䅁䅁䅕䅁䑁䅁䅷䅁䙁䅁䅁䅁䅄倹䅴权穃䅁䅁权䭂䅁䅁权䡁允䅁允䅁䅁䅅䅁䙁䕁獤昰祇堫䍖䍄䉁䅁䅁兂䅁䅁䅍䅄䅁䅁䅕䅁䅁䥁刳歔䭅䅁䉉䅁䭁䍁䄴䅁䭁䅁䉣䅁䉁䅁䅁允䅁䅁䅕䅁䅁䅁䅁䅁䵁䅉䅅䅁䙁䅁䅁睁䵁䅁䅁兂䅁䅁䅁䵑㜳䅑䅯杺䅁䅁䅯児䅁䅁䅯睂䅅䅁䅅䅁䉁䅁䅁兂䩄⽨婎婴⭮睐杷允䅁䅁䅕䅁䑁䅁䅷䅁䙁䅁䅁䅁乂ㅈ䉂权㉃䅁䅁权⭁䅁䅁权䡁允䅁允䅁䅁䅅䅁䙁䱁煷䜰乥ㅦ䍂䍄䉁䅁䅁兂䅁䅁䅍䅄䅁䅁䅕䅁䅁䙁坔歔䭅䭁䅣䅁䭁䕁䅕䅁䭁䅁䉣䅁䉁䅁䅁允䅁䅁䅯权䅅䅁杷允䅁䅁䅕䅁䑁䅁䅷䅁䙁䅁䅁䅁元癤䅨权⭄䅁䅁权畁䅁䅁权䡁允䅁允䅁䅁䅅䅁䙁䅁䅁乁乃摲䉤䍄䉁䅁䅁兂䅁䅁䅍䅄䅁䅁䅕䅁䅁䙧䕑䕕䭅䱁䅅䅁䭁䕁䅳䅁䭁䅁䉣䅁䉁䅁䅁允䅁䅁䅕摥⭂湇⽪啔䵉䅉䅅䅁䙁䅁䅁睁䵁䅁䅁兂䅁䅁䅁偷㝔䅑䅯睰䅁䅁䅯村䅁䅁䅯睂䅅䅁䅅䅁䉁䅁䅁权䭁允䅁䍄䉁䅁䅁兂䅁䅁䅍䅄䅁䅁䅕䅁䅁䡧睄歔䭅佁䅉䅁䭁䕁䅙䅁䭁䅁䉣䅁䉁䅁䅁允䅁䅁䅕䵺㕎晓橎䕁䵁䅉䅅䅁䙁䅁䅁睁䵁䅁䅁兂䅁䅁䅃䝑偖兑䅯杴䅁䅁䅯䅒䅁䅁䅯睂䅅䅁䅅䅁䉁䅁䅁兂䅁䅁䅁䅁䅁䅁杷允䅁䅁䅕䅁䑁䅁䅷䅁䙁䅁䅁䅁杄晧䅨权㉃䅁䅁权䱂䅁䅁权䡁允䅁允䅁䅁䅅䅁䙁䅁䅁䩑敎つ䍖䍄䉁䅁䅁兂䅁䅁䅍䅄䅁䅁䅕䅁䅁䵁い〫䭁䭁䅫䅁䭁䕁䅉䅁䭁䅁䉣䅁䉁䅁䅁允䅁䅁䅯权䅅䅁杷允䅁䅁䅕䅁䑁䅁䅷䅁䙁䅁䅁䅁䅂智䅴权㝃䅁䅁权㍁䅁䅁权䡁允䅁允䅁䅁䅅䅁䙁䅁䅁䅁䅁䅁䅁䍄䉁䅁䅁兂䅁䅁䅍䅄䅁䅁䅕䅁䅁䵁い〫䭁䭁䅳䅁䭁䕁䅉䅁䭁䅁䉣䅁䉁䅁䅁允䅁䅁䅯权䅅䅁杷允䅁䅁䅕䅁䑁䅁䅷䅁䙁䅁䅁䅁䅄倹䅴权穃䅁䅁权䍂䅁䅁权䡁允䅁允䅁䅁䅅䅁䙁䩁兦䑓兔㍺䍰䍄䉁䅁䅁兂䅁䅁䅍䅄䅁䅁䅕䅁䅁䑧婴ご䭅䵁䅕䅁䭁䕁䅉䅁䭁䅁䉣䅁䉁䅁䅁允䅁䅁䅕䝃慵桂捐商䵁䅉䅅䅁䙁䅁䅁睁䵁䅁䅁兂䅁䅁䅁摪但兑䅯䄶䅁䅁䅯䅐䅁䅁䅯睂䅅䅁䅅䅁䉁䅁䅁兂䅁䅁䅁䅁䅁䅁杷允䅁䅁䅕䅁䑁䅁䅷䅁䙁䅁䅁䅁扂䕍䈹权湃䅁䅁权䉂䅁䅁权䡁允䅁允䅁䅁䅅䅁䭁䅁䉯䅁䵁䅉䅅䅁䙁䅁䅁睁䵁䅁䅁兂䅁䅁䅁摪但兑䅯䅴䅁䅁䅯李䅁䅁䅯睂䅅䅁䅅䅁䉁䅁䅁兂䅁䅁楁畵䑷村杷允䅁䅁䅕䅁䑁䅁䅷䅁䙁䅁䅁䅁扂䕍䈹权㉃䅁䅁权䉂䅁䅁权䡁允䅁允䅁䅁䅅䅁䙁䅁䅁䅁䅁䅁䅁䍄䉁䅁䅁兂䅁䅁䅍䅄䅁䅁䅕䅁䅁䵁い〫䭁䱁䅙䅁䭁䕁䅉䅁䭁䅁䉣䅁䉁䅁䅁允䅁䅁䅕㕣䑋堶煄䕎䵉䅉䅅䅁䙁䅁䅁睁䵁䅁䅁兂䅁䅁䅁偷㝔䅑䅯睰䅁䅁䅯兔䅁䅁䅯睂䅅䅁䅅䅁䉁䅁䅁权䭁允䅁䍄䉁䅁䅁兂䅁䅁䅍䅄䅁䅁䅕䅁䅁䅁乓ご䭅䱁䅙䅁䭁䕁䅅䅁䭁䅁䉣䅁䉁䅁䅁允䅁䅁䅕䅁䅁䅁䅁䅁䵁䅉䅅䅁䙁䅁䅁睁䵁䅁䅁兂䅁䅁䅃偣佂兑䅯䅁䅅䅁䅯睒䅁䅁䅯睂䅅䅁䅅䅁䉁䅁䅁权䝁允䅁䍄䉁䅁䅁兂䅁䅁䅍䅄䅁䅁䅕䅁䅁䅁乓ご䭅䭁䅳䅁䭁䑁䅑䅁䭁䅁䉣䅁䉁䅁䅁允䅁䅁䅯权䅅䅁杷允䅁䅁䅕䅁䑁䅁䅷䅁䙁䅁䅁䅁杂癹䅴权硃䅁䅁权㡁䅁䅁权䡁允䅁允䅁䅁䅅䅁䙁䉁䔹獱䵦䙐䍰䍄䉁䅁䅁兂䅁䅁䅍䅄䅁䅁䅕䅁䅁䥷楄䕕䭅䭁䅫䅁䭁䑁䅉䅁䭁䅁䉣䅁䉁䅁䅁允䅁䅁䅯权䅅䅁杷允䅁䅁䅕䅁䑁䅁䅷䅁䙁䅁䅁䅁睂癹䅴权ぃ䅁䅁权㕁䅁䅁权䡁允䅁允䅁䅁䅅䅁䙁䅁䅁䅁䅁䅁䅁䍄䉁䅁䅁兂䅁䅁䅍䅄䅁䅁䅕䅁䅁䥁刳歔䭅偁䅙䅁䭁䑁䅧䅁䭁䅁䉣䅁䉁䅁䅁允䅁䅁䅕䅁䅁䅁䅁䅁䵁䅉䅅䅁䙁䅁䅁睁䵁䅁䅁兂䅁䅁䅁晡但兑䅯䅴䅁䅁䅯兑䅁䅁䅯睂䅅䅁䅅䅁䉁䅁䅁兂畃瘹䙙汊框村杷允䅁䅁䅕䅁䑁䅁䅷䅁䙁䅁䅁䅁䅂智䅴权癃䅁䅁权㕁䅁䅁权䡁允䅁允䅁䅁䅅䅁䙁䅁䅁䅁䅁䅁䅁䍄䉁䅁䅁兂䅁䅁䅍䅄䅁䅁䅕䅁䅁䵁い〫䭁䱁䅙䅁䭁䕁䄰䅁䭁䅁䉣䅁䉁䅁䅁允䅁䅁䅕婒畮䉯䙄啎䵉䅉䅅䅁䙁䅁䅁睁䵁䅁䅁兂䅁䅁䅄佧兊兑䅯朷䅁䅁䅯兏䅁䅁䅯睂䅅䅁䅅䅁䉁䅁䅁兂䅁䅁䅁䅁䅁䅁杷允䅁䅁䅕䅁䑁䅁䅷䅁䙁䅁䅁䵁䑸婌䉰权牃䅁䅁权䵂䅁䅁权䡁允䅁允䅁䅁䅅䅁䭁䅁䉯䅁䵁䅉䅅䅁䙁䅁䅁睁䵁䅁䅁兂䅁䅁䅁住佒兑䅯关䅁䅁䅯兓䅁䅁䅯睂䅅䅁䅅䅁䉁䅁䅁兂橂㕕䕤爷䱨村杷允䅁䅁䅕䅁䑁䅁䅷䅁䙁䅁䅁䅁杁偋䅬权湃䅁䅁权䑂䅁䅁权䡁允䅁允䅁䅁䅅䅁䭁䅁䉯䅁䵁䅉䅅䅁䙁䅁䅁睁䵁䅁䅁兂䅁䅁䅁偷㝔䅑䅯共䅁䅁䅯睁䅁䅁䅯睂䅅䅁䅅䅁䉁䅁䅁权䭁允䅁䍄䉁䅁䅁兂䅁䅁䅍䅄䅁䅁䅕䅁䅁䙁睳ご䭅䵁䅳䅁䭁䍁䅷䅁䭁䅁䉣䅁䉁䅁䅁允䅁䅁䅕䅁䅁䅁䅁䅁䵁䅉䅅䅁䙁䅁䅁睁䵁䅁䅁兂䅁䅁䅁偷㝔䅑䅯䄲䅁䅁䅯䅍䅁䅁䅯睂䅅䅁䅅䅁䉁䅁䅁兂䅁䅁䅁䅁䅁䅁杷允䅁䅁䅕䅁䑁䅁䅷䅁䙁䅁䅁䅁䅄倹䅴权⭄䅁䅁权䍂䅁䅁权䡁允䅁允䅁䅁䅅䅁䙁䍁䍐畲䝒儴䍚䍄䉁䅁䅁兂䅁䅁䅍䅄䅁䅁䅕䅁䅁䕁昰䕕䭅䭁䅣䅁䭁䑁䅉䅁䭁䅁䉣䅁䉁䅁䅁允䅁䅁䅯权䅅䅁杷允䅁䅁䅕䅁䑁䅁䅷䅁䙁䅁䅁䅁元癤䅨权牃䅁䅁权䱂䅁䅁权䡁允䅁允䅁䅁䅅䅁䭁䅁䉯䅁䵁䅉䅅䅁䙁䅁䅁睁䵁䅁䅁兂䅁䅁䅁偷㝔䅑䅯睳䅁䅁䅯睁䅁䅁䅯睂䅅䅁䅅䅁䉁䅁䅁兂䱄佷䱬洱㝊村杷允䅁䅁䅕䅁䑁䅁䅷䅁䙁䅁䅁䥁䅂啚䈹权硃䅁䅁权䭂䅁䅁权䡁允䅁允䅁䅁䅅䅁䙁䭁㕍㥌⽊㉒䍸䍄䉁䅁䅁兂䅁䅁䅍䅄䅁䅁䅕䅁䅁䵁い〫䭁䱁䅙䅁䭁䅁䅍䅁䭁䅁䉣䅁䉁䅁䅁允䅁䅁䅕牶㕯畭搴啎䵉䅉䅅䅁䙁䅁䅁睁䵁䅁䅁兂䅁䅁䅃楡倵兑䅯睳䅁䅁䅯児䅁䅁䅯睂䅅䅁䅅䅁䉁䅁䅁兂䅁䅁䅁䅁䅁䅁杷允䅁䅁䅕䅁䑁䅁䅷䅁䙁䅁䅁䅁癃䕰䈹权ぃ䅁䅁权獁䅁䅁权䡁允䅁允䅁䅁䅅䅁䙁䅁䅁䅁䅁䅁䅁䍄䉁䅁䅁兂䅁䅁䅍䅄䅁䅁䅕䅁䅁䭁欫ご䭅䭁䅫䅁䭁䍁䄸䅁䭁䅁䉣䅁䉁䅁䅁允䅁䅁䅯权䅅䅁杷允䅁䅁䅕䅁䑁䅁䅷䅁䙁䅁䅁䅁癃䕰䈹权牃䅁䅁权睁䅁䅁权䡁允䅁允䅁䅁䅅䅁䭁䅁䉯䅁䵁䅉䅅䅁䙁䅁䅁睁䵁䅁䅁兂䅁䅁䅁䵙㝲䅑䅯共䅁䅁䅯兑䅁䅁䅯睂䅅䅁䅅䅁䉁䅁䅁权䭁允䅁䍄䉁䅁䅁兂䅁䅁䅍䅄䅁䅁䅕䅁䅁䭁欫ご䭅䭁䅣䅁䭁䕁䅙䅁䭁䅁䉣䅁䉁䅁䅁允䅁䅁䅯权䅅䅁杷允䅁䅁䅕䅁䑁䅁䅷䅁䙁䅁䅁䅁乂ㅈ䉂权灃䅁䅁权㑁䅁䅁权䡁允䅁允䅁䅁䅅䅁䭁䅁䉯䅁䵁䅉䅅䅁䙁䅁䅁睁䵁䅁䅁兂䅁䅁䅁䥅㑈䅑䅯睸䅁䅁䅯睓䅁䅁䅯睂䅅䅁䅅䅁䉁䅁䅁兂䅁䅁䅂䩓い兑杷允䅁䅁䅕䅁䑁䅁䅷䅁䙁䅁䅁䅁癃䕰䈹权湃䅁䅁权㝁䅁䅁权䡁允䅁允䅁䅁䅅䅁䭁䅁䉯䅁䵁䅉䅅䅁䙁䅁䅁睁䵁䅁䅁兂䅁䅁䅁㙲偒兑䅯䅴䅁䅁䅯兎䅁䅁䅯睂䅅䅁䅅䅁䉁䅁䅁兂橁䡓瑫浘㥆村杷允䅁䅁䅕䅁䑁䅁䅷䅁䙁䅁䅁䅁癃䕰䈹权穃䅁䅁权硁䅁䅁权䡁允䅁允䅁䅁䅅䅁䙁䅁䅁䅁䅁䅁䅁䍄䉁䅁䅁兂䅁䅁䅍䅄䅁䅁䅕䅁䅁䙁睳ご䭅䱁䅙䅁䭁䑁䅙䅁䭁䅁䉣䅁䉁䅁䅁允䅁䅁䅕䅁䅁䅁䅁䅁䵁䅉䅅䅁䙁䅁䅁睁䵁䅁䅁兂䅁䅁䅁㙲偒兑䅯关䅁䅁䅯免䅁䅁䅯睂䅅䅁䅅䅁䉁䅁䅁兂䅁䅁䅁䅁䅁䅁杷允䅁䅁䅕䅁䑁䅁䅷䅁䙁䅁䅁䥁㝁啗䈹权㉃䅁䅁权䝂䅁䅁权䡁允䅁允䅁䅁䅅䅁䙁䅁䅁偷䝕栲䌱䍄䉁䅁䅁兂䅁䅁䅍䅄䅁䅁䅕䅁䅁䭁欫ご䭅䱁䅑䅁䭁䕁䅅䅁䭁䅁䉣䅁䉁䅁䅁允䅁䅁䅕佁潂ㅌ㠸啚䵉䅉䅅䅁䙁䅁䅁睁䵁䅁䅁兂䅁䅁䅁摪但兑䅯共䅁䅁䅯䅐䅁䅁䅯睂䅅䅁䅅䅁䉁䅁䅁权䭁允䅁䍄䉁䅁䅁兂䅁䅁䅍䅄䅁䅁䅕䅁䅁䙧䕑䕕䭅䅁䉑䅁䭁䑁䅑䅁䭁䅁䉣䅁䉁䅁䅁允䅁䅁䅕䅁䅁䅁䅁䅁䵁䅉䅅䅁䙁䅁䅁睁䵁䅁䅁兂䅁䅁䅁㙲偒兑䅯杴䅁䅁䅯杌䅁䅁䅯睂䅅䅁䅅䅁䉁䅁䅁兂䅁䅁䅁䅁䅁䅁杷允䅁䅁䅕䅁䑁䅁䅷䅁䙁䅁䅁䥁䅂啚䈹权穃䅁䅁权䱂䅁䅁权䡁允䅁允䅁䅁䅅䅁䙁䅁汈丸灭夸䍂䍄䉁䅁䅁兂䅁䅁䅍䅄䅁䅁䅕䅁䅁䥷楄䕕䭅佁䅑䅁䭁䑁䅅䅁䭁䅁䉣䅁䉁䅁䅁允䅁䅁䅕䅁䅁䅁䅁䅁䵁䅉䅅䅁䙁䅁䅁睁䵁䅁䅁兂䅁䅁䅁㙲偒兑䅯杴䅁䅁䅯兎䅁䅁䅯睂䅅䅁䅅䅁䉁䅁䅁兂䑂畖䉺䡡䔹村杷允䅁䅁䅕䅁䑁䅁䅷䅁䙁䅁䅁䅁杂癹䅴权牃䅁䅁权㙁䅁䅁权䡁允䅁允䅁䅁䅅䅁䭁䅁䉯䅁䵁䅉䅅䅁䙁䅁䅁睁䵁䅁䅁兂䅁䅁䅃䅖兒兑䅯䅴䅁䅁䅯杓䅁䅁䅯睂䅅䅁䅅䅁䉁䅁䅁兂啄䑎唫䌱塊村杷允䅁䅁䅕䅁䑁䅁䅷䅁䙁䅁䅁䥁㝁啗䈹权䕁允䅁权䅂䅁䅁权䡁允䅁允䅁䅁䅅䅁䙁䅁䅁䅁䅁䅁䅁䍄䉁䅁䅁兂䅁䅁䅍䅄䅁䅁䅕䅁䅁䙧䕑䕕䭅偁䅯䅁䭁䕁䅧䅁䭁䅁䉣䅁䉁䅁䅁允䅁䅁䅕䉇浐敺㙥啙䵉䅉䅅䅁䙁䅁䅁睁䵁䅁䅁兂䅁䅁䅁剔儹兑䅯睳䅁䅁䅯睐䅁䅁䅯睂䅅䅁䅅䅁䉁䅁䅁兂䅁䉧桬㐲敎村杷允䅁䅁䅕䅁䑁䅁䅷䅁䙁䅁䅁䥁㝁啗䈹权獄䅁䅁权䙂䅁䅁权䡁允䅁允䅁䅁䅅䅁䙁䡁穕獆歰攴⽣䍄䉁䅁䅁兂䅁䅁䅍䅄䅁䅁䅕䅁䅁䕁昰䕕䭅䱁䄰䅁䭁䑁䅳䅁䭁䅁䉣䅁䉁䅁䅁允䅁䅁䅕摔偊硩乤歕䵁䅉䅅䅁䙁䅁䅁睁䵁䅁䅁兂䅁䅁䅁䥂倱兑䅯关䅁䅁䅯杍䅁䅁䅯睂䅅䅁䅅䅁䉁䅁䅁兂䅁䅁䅁䅁䅁䅁杷允䅁䅁䅕䅁䑁䅁䅷䅁䙁䅁䅁䅁杄晧䅨权牃䅁䅁权硁䅁䅁权䡁允䅁允䅁䅁䅅䅁䭁䅁䉯䅁䵁䅉䅅䅁䙁䅁䅁睁䵁䅁䅁兂䅁䅁䅁䵯㝮䅑䅯朰䅁䅁䅯睐䅁䅁䅯睂䅅䅁䅅䅁䉁䅁䅁兂䅁䅁䅁䅁䅁䅁杷允䅁䅁䅕䅁䑁䅁䅷䅁䙁䅁䅁䅁癃䕰䈹权牃䅁䅁权ぁ䅁䅁权䡁允䅁允䅁䅁䅅䅁䭁䅁䉯䅁䵁䅉䅅䅁䙁䅁䅁睁䵁䅁䅁兂䅁䅁䅁䵯㝮䅑䅯睳䅁䅁䅯免䅁䅁䅯睂䅅䅁䅅䅁䉁䅁䅁兂䅁䅁䅁䅁䅁䅁杷允䅁䅁䅕䅁䑁䅁䅷䅁䙁䅁䅁䅁杄晧䅨权湃䅁䅁权㝁䅁䅁权䡁允䅁允䅁䅁䅅䅁䭁䅁䉯䅁䵁䅉䅅䅁䙁䅁䅁睁䵁䅁䅁兂䅁䅁䅁㙲偒兑䅯关䅁䅁䅯䅎䅁䅁䅯睂䅅䅁䅅䅁䉁䅁䅁兂䅁乁㝸煈㡑村杷允䅁䅁䅕䅁䑁䅁䅷䅁䙁䅁䅁䅁杁偋䅬权硃䅁䅁权⽁䅁䅁权䡁允䅁允䅁䅁䅅䅁䙁䅁䅁䅁䅁䅁䅁䍄䉁䅁䅁兂䅁䅁䅍䅄䅁䅁䅕䅁䅁䭁䩄〫䭁䱁䄸䅁䭁䑁䅁䅁䭁䅁䉣䅁䉁䅁䅁允䅁䅁䅕䅁䅁䅁䅁䅁䵁䅉䅅䅁䙁䅁䅁睁䵁䅁䅁兂䅁䅁䅃楡倵兑䅯睵䅁䅁䅯兔䅁䅁䅯睂䅅䅁䅅䅁䉁䅁䅁兂㍂ぷ䈯娵坫村杷允䅁䅁䅕䅁䑁䅁䅷䅁䙁䅁䅁䅁扂䕍䈹权灃䅁䅁权㑁䅁䅁权䡁允䅁允䅁䅁䅅䅁䭁䅁䉯䅁䵁䅉䅅䅁䙁䅁䅁睁䵁䅁䅁兂䅁䅁䅁㙲偒兑䅯睱䅁䅁䅯睍䅁䅁䅯睂䅅䅁䅅䅁䉁䅁䅁权䭁允䅁䍄䉁䅁䅁兂䅁䅁䅍䅄䅁䅁䅕䅁䅁䭁欫ご䭅䱁䅍䅁䭁䑁䅍䅁䭁䅁䉣䅁䉁䅁䅁允䅁䅁䅕䅁獂硏割げ䵉䅉䅅䅁䙁䅁䅁睁䵁䅁䅁兂䅁䅁䅁䵙㝲䅑䅯䅴䅁䅁䅯睏䅁䅁䅯睂䅅䅁䅅䅁䉁䅁䅁兂䅁䅁䅁䅁䅁䅁杷允䅁䅁䅕䅁䑁䅁䅷䅁䙁䅁䅁䅁癃䕰䈹权牃䅁䅁权㥁䅁䅁权䡁允䅁允䅁䅁䅅䅁䭁䅁䉯䅁䵁䅉䅅䅁䙁䅁䅁睁䵁䅁䅁兂䅁䅁䅃䝑偖兑䅯杴䅁䅁䅯兓䅁䅁䅯睂䅅䅁䅅䅁䉁䅁䅁兂䍂㥗欴㉆㡫村杷允䅁䅁䅕䅁䑁䅁䅷䅁䙁䅁䅁䅁癃䕰䈹权ぃ䅁䅁权穁䅁䅁权䡁允䅁允䅁䅁䅅䅁䙁䅁䅁猯偲啱䍊䍄䉁䅁䅁兂䅁䅁䅍䅄䅁䅁䅕䅁䅁䑁歪歔䭅䵁䄴䅁䭁䑁䄰䅁䭁䅁䉣䅁䉁䅁䅁允䅁䅁䅕䅁䅁䅁䅁䅁䵁䅉䅅䅁䙁䅁䅁睁䵁䅁䅁兂䅁䅁䅁㙲偒兑䅯睰䅁䅁䅯䅏䅁䅁䅯睂䅅䅁䅅䅁䉁䅁䅁权䭁允䅁䍄䉁䅁䅁兂䅁䅁䅍䅄䅁䅁䅕䅁䅁䭁欫ご䭅䭁䅣䅁䭁䕁䅫䅁䭁䅁䉣䅁䉁䅁䅁允䅁䅁䅯权䅅䅁杷允䅁䅁䅕䅁䑁䅁䅷䅁䙁䅁䅁䅁㝂啌䈹权穃䅁䅁权㉁䅁䅁权䡁允䅁允䅁䅁䅅䅁䙁䅁䅁䅁䅁䅁䅁䍄䉁䅁䅁兂䅁䅁䅍䅄䅁䅁䅕䅁䅁䕺瑍歭䭅䭁䅫䅁䭁䑁䅑䅁䭁䅁䉣䅁䉁䅁䅁允䅁䅁䅯权䅅䅁杷允䅁䅁䅕䅁䑁䅁䅷䅁䙁䅁䅁䅁元癤䅨权㝃䅁䅁权䙂䅁䅁权䡁允䅁允䅁䅁䅅䅁䙁䅁䅁䭧㉫ぉ䍨䍄䉁䅁䅁兂䅁䅁䅍䅄䅁䅁䅕䅁䅁佁䉃䔫䭁䭁䅳䅁䭁䕁䅯䅁䭁䅁䉣䅁䉁䅁䅁允䅁䅁䅯权䅅䅁杷允䅁䅁䅕䅁䑁䅁䅷䅁䙁䅁䅁䅁杄晧䅨权灃䅁䅁权穁䅁䅁权䡁允䅁允䅁䅁䅅䅁䭁䅁䉯䅁䵁䅉䅅䅁䙁䅁䅁睁䵁䅁䅁兂䅁䅁䅃䝑偖兑䅯䄵䅁䅁䅯李䅁䅁䅯睂䅅䅁䅅䅁䉁䅁䅁兂䅁䅁䅁䅁䅁䅁杷允䅁䅁䅕䅁䑁䅁䅷䅁䙁䅁䅁䅁癃䕰䈹权㉃䅁䅁权㑁䅁䅁权䡁允䅁允䅁䅁䅅䅁䙁䅁䅁䉙㙭兴䍚䍄䉁䅁䅁兂䅁䅁䅍䅄䅁䅁䅕䅁䅁䑧婴ご䭅䭁䅳䅁䭁䕁䅙䅁䭁䅁䉣䅁䉁䅁䅁允䅁䅁䅯权䅅䅁杷允䅁䅁䅕䅁䑁䅁䅷䅁䙁䅁䅁䅁允晧䅨权䭄䅁䅁权祁䅁䅁权䡁允䅁允䅁䅁䅅䅁䙁䵁捑浥癕偪⽁䍄䉁䅁䅁兂䅁䅁䅍䅄䅁䅁䅕䅁䅁䥁刳歔䭅䭁䅳䅁䭁䍁䅷䅁䭁䅁䉣䅁䉁䅁䅁允䅁䅁䅯权䅅䅁杷允䅁䅁䅕䅁䑁䅁䅷䅁䙁䅁䅁䥁煂歌䈹权穃䅁䅁权䝂䅁䅁权䡁允䅁允䅁䅁䅅䅁䙁䅁䅁䅁䅁䅁䅁䍄䉁䅁䅁兂䅁䅁䅍䅄䅁䅁䅕䅁䅁䑧婴ご䭅䱁䅧䅁䭁䑁䅍䅁䭁䅁䉣䅁䉁䅁䅁允䅁䅁䅕䅁䅁䅁䅁䅁䵁䅉䅅䅁䙁䅁䅁睁䵁䅁䅁兂䅁䅁䅁䍉㕪䅑䅯关䅁䅁䅯睍䅁䅁䅯睂䅅䅁䅅䅁䉁䅁䅁兂䅁䅁䅁䅁䅁䅁杷允䅁䅁䅕䅁䑁䅁䅷䅁䙁䅁䅁䅁杄晧䅨权浄䅁䅁权獁䅁䅁权䡁允䅁允䅁䅁䅅䅁䙁䅁䅁䅁䅁䅁䅁䍄䉁䅁䅁兂䅁䅁䅍䅄䅁䅁䅕䅁䅁䅁乓ご䭅䱁䅑䅁䭁䑁䄸䅁䭁䅁䉣䅁䉁䅁䅁允䅁䅁䅕䅁䅁䅁䅁䅁䵁䅉䅅䅁䙁䅁䅁睁䵁䅁䅁兂䅁䅁䅁㙲偒兑䅯共䅁䅁䅯兏䅁䅁䅯睂䅅䅁䅅䅁䉁䅁䅁权䭁允䅁䍄䉁䅁䅁兂䅁䅁䅍䅄䅁䅁䅕䅁䅁䙁坔歔䭅䱁䅙䅁䭁䑁䄸䅁䭁䅁䉣䅁䉁䅁䅁允䅁䅁䅕䅁䅄戱煌歍䵉䅉䅅䅁䙁䅁䅁睁䵁䅁䅁兂䅁䅁䅃䝑偖兑䅯睹䅁䅁䅯䅌䅁䅁䅯睂䅅䅁䅅䅁䉁䅁䅁兂䅁䅁䅁䅁䅁䅁杷允䅁䅁䅕䅁䑁䅁䅷䅁䙁䅁䅁䥁啂䙂䉂权穃䅁䅁权䭂䅁䅁权䡁允䅁允䅁䅁䅅䅁䙁䅁䉂灕㥈䝷䍤䍄䉁䅁䅁兂䅁䅁䅍䅄䅁䅁䅕䅁䅁䭁欫ご䭅䭁䅣䅁䭁䑁䅯䅁䭁䅁䉣䅁䉁䅁䅁允䅁䅁䅯权䅅䅁杷允䅁䅁䅕䅁䑁䅁䅷䅁䙁䅁䅁䥁㝁啗䈹权硃䅁䅁权䉂䅁䅁权䡁允䅁允䅁䅁䅅䅁䙁䵁䴰⽅㠫氰䍒䍄䉁䅁䅁兂䅁䅁䅍䅄䅁䅁䅕䅁䅁䩁㉂䔫䭁乁䅧䅁䭁䑁䅍䅁䭁䅁䉣䅁䉁䅁䅁允䅁䅁䅕㥏⭚祒坃歁䵁䅉䅅䅁䙁䅁䅁睁䵁䅁䅁兂䅁䅁䅁䵑㜳䅑䅯䄸䅁䅁䅯兎䅁䅁䅯睂䅅䅁䅅䅁䉁䅁䅁兂楃䉐橌硨㕧䅑杷允䅁䅁䅕䅁䑁䅁䅷䅁䙁䅁䅁䥁啂䙂䉂权㉃䅁䅁权㝁䅁䅁权䡁允䅁允䅁䅁䅅䅁䙁䅁䅁䅁䅁䅁䅁䍄䉁䅁䅁兂䅁䅁䅍䅄䅁䅁䅕䅁䅁䕁乄〫䭁䵁䄴䅁䭁䑁䅙䅁䭁䅁䉣䅁䉁䅁䅁允䅁䅁䅕䡋伸摈䉯稯䴸䅉䅅䅁䙁䅁䅁睁䵁䅁䅁兂䅁䅁䅁㙲偒兑䅯睱䅁䅁䅯杏䅁䅁䅯睂䅅䅁䅅䅁䉁䅁䅁权䭁允䅁䍄䉁䅁䅁兂䅁䅁䅍䅄䅁䅁䅕䅁䅁䭁欫ご䭅䭁䅫䅁䭁䑁䄸䅁䭁䅁䉣䅁䉁䅁䅁允䅁䅁䅯权䅅䅁杷允䅁䅁䅕䅁䑁䅁䅷䅁䙁䅁䅁䅁癃䕰䈹权穃䅁䅁权⽁䅁䅁权䡁允䅁允䅁䅁䅅䅁䙁䅁䅁湘坬ㅗ䍎䍄䉁䅁䅁兂䅁䅁䅍䅄䅁䅁䅕䅁䅁䭁欫ご䭅䱁䅙䅁䭁䑁䄸䅁䭁䅁䉣䅁䉁䅁䅁允䅁䅁䅕䅁兂吸ㅅ䕃䵉䅉䅅䅁䙁䅁䅁睁䵁䅁䅁兂䅁䅁䵄祑愲兑䅯朸䅁䅁䅯免䅁䅁䅯睂䅅䅁䅅䅁䉁䅁䅁兂䅁䅁䅁䅁䅁䅁杷允䅁䅁䅕䅁䑁䅁䅷䅁䙁䅁䅁䅁啂欱䈵权㉃䅁䅁权䑂䅁䅁权䡁允䅁允䅁䅁䅅䅁䙁䅁䅁䕯浈ち䍤䍄䉁䅁䅁兂䅁䅁䅍䅄䅁䅁䅕䅁䅁䅁乓ご䭅䅁䉁䅁䭁䕁䅧䅁䭁䅁䉣䅁䉁䅁䅁允䅁䅁䅯杂䅅䅁杷允䅁䅁䅕䅁䑁䅁䅷䅁䙁䅁䅁䅁杁偋䅬权敄䅁䅁权㥁䅁䅁权䡁允䅁允䅁䅁䅅䅁䙁䅁䅁䅁䅁䅁䅁䍄䉁䅁䅁兂䅁䅁䅍䅄䅁䅁䅕䅁䅁䭁欫ご䭅䭁䅣䅁䭁䑁䅣䅁䭁䅁䉣䅁䉁䅁䅁允䅁䅁䅯权䅅䅁杷允䅁䅁䅕䅁䑁䅁䅷䅁䙁䅁䅁䅁癃䕰䈹权㉃䅁䅁权䍂䅁䅁权䡁允䅁允䅁䅁䅅䅁䙁䡁䅌㍎䭗噆䍖䍄䉁䅁䅁兂䅁䅁䅍䅄䅁䅁䅕䅁䅁䭁䩄〫䭁䭁䅳䅁䭁䕁䅙䅁䭁䅁䉣䅁䉁䅁䅁允䅁䅁䅯权䅅䅁杷允䅁䅁䅕䅁䑁䅁䅷䅁䙁䅁䅁䅁㑁䔵䈵权ぃ䅁䅁权ぁ䅁䅁权䡁允䅁允䅁䅁䅅䅁䙁䅁䅁䅁䅁䅁䅁䍄䉁䅁䅁兂䅁䅁䅍䅄䅁䅁䅕䅁䅁䭁䩄〫䭁佁䅯䅁䭁䕁䄰䅁䭁䅁䉣䅁䉁䅁䅁允䅁䅁䅕圸晲䉖硆橷䴸䅉䅅䅁䙁䅁䅁睁䵁䅁䅁兂䅁䅁䅁晡但兑䅯睱䅁䅁䅯睒䅁䅁䅯睂䅅䅁䅅䅁䉁䅁䅁权䭁允䅁䍄䉁䅁䅁兂䅁䅁䅍䅄䅁䅁䅕䅁䅁䡁瑳ご䭅䭁䅳䅁䭁䑁䄴䅁䭁䅁䉣䅁䉁䅁䅁允䅁䅁䅯权䅅䅁杷允䅁䅁䅕䅁䑁䅁䅷䅁䙁䅁䅁䥁䅂啚䈹权䅁允䅁权䡂䅁䅁权䡁允䅁允䅁䅁䅅䅁䭁䅁䉙䅁䵁䅉䅅䅁䙁䅁䅁睁䵁䅁䅁兂䅁䅁䅁䵯㝮䅑䅯关䅁䅁䅯杒䅁䅁䅯睂䅅䅁䅅䅁䉁䅁䅁兂⽄眯啃楏昹村杷允䅁䅁䅕䅁䑁䅁䅷䅁䙁䅁䅁䥁䅂啚䈹权癃䅁䅁权硁䅁䅁权䡁允䅁允䅁䅁䅅䅁䙁䅁䅁䅁䅁䅁䅁䍄䉁䅁䅁兂䅁䅁䅍䅄䅁䅁䅕䅁䅁䵁い〫䭁䱁䅧䅁䭁䑁䄰䅁䭁䅁䉣䅁䉁䅁䅁允䅁䅁䅕慧圵光場啐䵁䅉䅅䅁䙁䅁䅁睁䵁䅁䅁兂䅁䅁䅁㙲偒兑䅯睰䅁䅁䅯兒䅁䅁䅯睂䅅䅁䅅䅁䉁䅁䅁权䭁允䅁䍄䉁䅁䅁兂䅁䅁䅍䅄䅁䅁䅕䅁䅁䡁䭄〫䭁䅁䉉䅁䭁䕁䅫䅁䭁䅁䉣䅁䉁䅁䅁允䅁䅁䅕䅁䅁䅁䅁䅁䵁䅉䅅䅁䙁䅁䅁睁䵁䅁䅁兂䅁䅁䅄佧兊兑䅯䅴䅁䅁䅯䅏䅁䅁䅯睂䅅䅁䅅䅁䉁䅁䅁兂䅁䅁䅁䅁䅁䅁杷允䅁䅁䅕䅁䑁䅁䅷䅁䙁䅁䅁䅁杄晧䅨权硃䅁䅁权䑂䅁䅁权䡁允䅁允䅁䅁䅅䅁䙁䅁䅁䍳㙄坰䍴䍄䉁䅁䅁兂䅁䅁䅍䅄䅁䅁䅕䅁䅁䭁欫ご䭅䭁䅫䅁䭁䕁䅍䅁䭁䅁䉣䅁䉁䅁䅁允䅁䅁䅯权䅅䅁杷允䅁䅁䅕䅁䑁䅁䅷䅁䙁䅁䅁䵁䑸婌䉰权癃䅁䅁权⭁䅁䅁权䡁允䅁允䅁䅁䅅䅁䙁䅁䅁䅁䅁䅁䅁䍄䉁䅁䅁兂䅁䅁䅍䅄䅁䅁䅕䅁䅁䝁䭄〫䭁偁䄴䅁䭁䑁䅕䅁䭁䅁䉣䅁䉁䅁䅁允䅁䅁䅕㉭獐捘䡍歃䵉䅉䅅䅁䙁䅁䅁睁䵁䅁䅁兂䅁䅁䅁䥂倱兑䅯䅴䅁䅁䅯䅑䅁䅁䅯睂䅅䅁䅅䅁䉁䅁䅁兂䅁䅁䅁䅁䅁䅁杷允䅁䅁䅕䅁䑁䅁䅷䅁䙁䅁䅁䅁癃䕰䈹权湃䅁䅁权㥁䅁䅁权䡁允䅁允䅁䅁䅅䅁䭁䅁䉯䅁䵁䅉䅅䅁䙁䅁䅁睁䵁䅁䅁兂䅁䅁䅄佧兊兑䅯睰䅁䅁䅯兔䅁䅁䅯睂䅅䅁䅅䅁䉁䅁䅁权䭁允䅁䍄䉁䅁䅁兂䅁䅁䅍䅄䅁䅁䅕䅁䅁䝧畯ご䭅䱁䅙䅁䭁䑁䅷䅁䭁䅁䉣䅁䉁䅁䅁允䅁䅁䅕洰㈹䉇硫歄䵉䅉䅅䅁䙁䅁䅁睁䵁䅁䅁兂䅁䅁䅁䤴㑈䅑䅯共䅁䅁䅯杓䅁䅁䅯睂䅅䅁䅅䅁䉁䅁䅁权䭁允䅁䍄䉁䅁䅁兂䅁䅁䅍䅄䅁䅁䅕䅁䅁䭁䩄〫䭁佁䅷䅁䭁䑁䄸䅁䭁䅁䉣䅁䉁䅁䅁允䅁䅁䅕䅁䅁䅁䅁䅁䵁䅉䅅䅁䙁䅁䅁睁䵁䅁䅁兂䅁䅁䅃䅖兒兑䅯睳䅁䅁䅯兒䅁䅁䅯睂䅅䅁䅅䅁䉁䅁䅁兂䅁猹捬乮湤村杷允䅁䅁䅕䅁䑁䅁䅷䅁䙁䅁䅁䅁䕁啪䈹权硃䅁䅁权㕁䅁䅁权䡁允䅁允䅁䅁䅅䅁䙁䅁䅁䅁䅁䅁䅁䍄䉁䅁䅁兂䅁䅁䅍䅄䅁䅁䅕䅁䅁䭁䩄〫䭁佁䅧䅁䭁䕁䅙䅁䭁䅁䉣䅁䉁䅁䅁允䅁䅁䅕湂剥䝪畦䕕䵁䅉䅅䅁䙁䅁䅁睁䵁䅁䅁兂䅁䅁䅁㙲偒兑䅯关䅁䅁䅯児䅁䅁䅯睂䅅䅁䅅䅁䉁䅁䅁兂䅁䝁䍌䕹剚村杷允䅁䅁䅕䅁䑁䅁䅷䅁䙁䅁䅁䅁权晹䅴权歄䅁䅁权穁䅁䅁权䡁允䅁允䅁䅁䅅䅁䙁䅁䅁䅁䅁䅁䅁䍄䉁䅁䅁兂䅁䅁䅍䅄䅁䅁䅕䅁䅁䥁刳歔䭅䱁䅑䅁䭁䕁䅁䅁䭁䅁䉣䅁䉁䅁䅁允䅁䅁䅕䅁䅁䅁䅁䅁䵁䅉䅅䅁䙁䅁䅁睁䵁䅁䅁兂䅁䅁䅁㙲偒兑䅯睳䅁䅁䅯李䅁䅁䅯睂䅅䅁䅅䅁䉁䅁䅁兂䉁䨴坨䙂歆村杷允䅁䅁䅕䅁䑁䅁䅷䅁䙁䅁䅁䅁乃唰䈵权硃䅁䅁权硁䅁䅁权䡁允䅁允䅁䅁䅅䅁䙁䅁䅁䅁䅁䅁䅁䍄䉁䅁䅁兂䅁䅁䅍䅄䅁䅁䅕䅁䅁䡁瑳ご䭅䱁䅍䅁䭁䕁䅍䅁䭁䅁䉣䅁䉁䅁䅁允䅁䅁䅕体煏扉穯啦䵉䅉䅅䅁䙁䅁䅁睁䵁䅁䅁兂䅁䅁䅁㙲偒兑䅯共䅁䅁䅯兔䅁䅁䅯睂䅅䅁䅅䅁䉁䅁䅁权䭁允䅁䍄䉁䅁䅁兂䅁䅁䅍䅄䅁䅁䅕䅁䅁䡁䭄〫䭁佁䅉䅁䭁䑁䄸䅁䭁䅁䉣䅁䉁䅁䅁允䅁䅁䅕䅁䅁䅁䅁䅁䵁䅉䅅䅁䙁䅁䅁睁䵁䅁䅁兂䅁䅁䅃䅖兒兑䅯关䅁䅁䅯杏䅁䅁䅯睂䅅䅁䅅䅁䉁䅁䅁兂䅁䅁䅁䅁䅁䅁杷允䅁䅁䅕䅁䑁䅁䅷䅁䙁䅁䅁䅁灂唸䈵权獄䅁䅁权䵂䅁䅁权䡁允䅁允䅁䅁䅅䅁䙁䍁灑慙充楹䅂䍄䉁䅁䅁兂䅁䅁䅍䅄䅁䅁䅕䅁䅁䡁瑳ご䭅䱁䅙䅁䭁䑁䅙䅁䭁䅁䉣䅁䉁䅁䅁允䅁䅁䅕䅁䅁䅁䅁䅁䵁䅉䅅䅁䙁䅁䅁睁䵁䅁䅁兂䅁䅁䅃䝑偖兑䅯关䅁䅁䅯兔䅁䅁䅯睂䅅䅁䅅䅁䉁䅁䅁兂浄昴㑂灥煎村杷允䅁䅁䅕䅁䑁䅁䅷䅁䙁䅁䅁䅁允晧䅨权䑄䅁䅁权䑂䅁䅁权䡁允䅁允䅁䅁䅅䅁䙁䉁㐴㡣丷睶䄱䍄䉁䅁䅁兂䅁䅁䅍䅄䅁䅁䅕䅁䅁䥷楄䕕䭅䭁䅣䅁䭁䑁䅅䅁䭁䅁䉣䅁䉁䅁䅁允䅁䅁䅯权䅅䅁杷允䅁䅁䅕䅁䑁䅁䅷䅁䙁䅁䅁䥁煂歌䈹权牃䅁䅁权䉂䅁䅁权䡁允䅁允䅁䅁䅅䅁䭁䅁䉯䅁䵁䅉䅅䅁䙁䅁䅁睁䵁䅁䅁兂䅁䅁䅁㙲偒兑䅯共䅁䅁䅯䅓䅁䅁䅯睂䅅䅁䅅䅁䉁䅁䅁权䭁允䅁䍄䉁䅁䅁兂䅁䅁䅍䅄䅁䅁䅕䅁䅁䙁坔歔䭅䭁䅳䅁䭁䕁䅷䅁䭁䅁䉣䅁䉁䅁䅁允䅁䅁䅯权䅅䅁杷允䅁䅁䅕䅁䑁䅁䅷䅁䙁䅁䅁䅁䕁啪䈹权睄䅁䅁权祁䅁䅁权䡁允䅁允䅁䅁䅅䅁䙁䅁䅁䅁䅁䅁䅁䍄䉁䅁䅁兂䅁䅁䅍䅄䅁䅁䅕䅁䅁䭁欫ご䭅䱁䅙䅁䭁䕁䅧䅁䭁䅁䉣䅁䉁䅁䅁允䅁䅁䅕昫䘶䉋㝲啐䵉䅉䅅䅁䙁䅁䅁睁䵁䅁䅁兂䅁䅁䅁䵯㝮䅑䅯睳䅁䅁䅯睌䅁䅁䅯睂䅅䅁䅅䅁䉁䅁䅁兂䅁䅁䅁䅁䅁䅁杷允䅁䅁䅕䅁䑁䅁䅷䅁䙁䅁䅁䅁扂䕍䈹权灃䅁䅁权䙂䅁䅁权䡁允䅁允䅁䅁䅅䅁䭁䅁䉯䅁䵁䅉䅅䅁䙁䅁䅁睁䵁䅁䅁兂䅁䅁䅁剔儹兑䅯共䅁䅁䅯兔䅁䅁䅯睂䅅䅁䅅䅁䉁䅁䅁权䭁允䅁䍄䉁䅁䅁兂䅁䅁䅍䅄䅁䅁䅕䅁䅁䕁昰䕕䭅偁䅯䅁䭁䑁䅅䅁䭁䅁䉣䅁䉁䅁䅁允䅁䅁䅕䅁䅁䅁䅁䅁䵁䅉䅅䅁䙁䅁䅁睁䵁䅁䅁兂䅁䅁䅁㙲偒兑䅯关䅁䅁䅯兓䅁䅁䅯睂䅅䅁䅅䅁䉁䅁䅁兂灃欫煖杧砹村杷允䅁䅁䅕䅁䑁䅁䅷䅁䙁䅁䅁䅁䕁啪䈹权湃䅁䅁权⭁䅁䅁权䡁允䅁允䅁䅁䅅䅁䭁䅁䉯䅁䵁䅉䅅䅁䙁䅁䅁睁䵁䅁䅁兂䅁䅁䅁晡但兑䅯䄹䅁䅁䅯睑䅁䅁䅯睂䅅䅁䅅䅁䉁䅁䅁兂敃偒搱煶祕䅑杷允䅁䅁䅕䅁䑁䅁䅷䅁䙁䅁䅁䥁啂䙂䉂权灃䅁䅁权䙂䅁䅁权䡁允䅁允䅁䅁䅅䅁䭁䅁䉯䅁䵁䅉䅅䅁䙁䅁䅁睁䵁䅁䅁兂䅁䅁䅁㙲偒兑䅯睰䅁䅁䅯兎䅁䅁䅯睂䅅䅁䅅䅁䉁䅁䅁权䭁允䅁䍄䉁䅁䅁兂䅁䅁䅍䅄䅁䅁䅕䅁䅁䭁欫ご䭅䱁䅅䅁䭁䑁䅕䅁䭁䅁䉣䅁䉁䅁䅁允䅁䅁䅕潙婡䉎婷䕤䵉䅉䅅䅁䙁䅁䅁睁䵁䅁䅁兂䅁䅁䅁乖佚兑䅯杴䅁䅁䅯兎䅁䅁䅯睂䅅䅁䅅䅁䉁䅁䅁兂䅁䅁穂㝢䠹村杷允䅁䅁䅕䅁䑁䅁䅷䅁䙁䅁䅁䅁乂ㅈ䉂权灃䅁䅁权䕂䅁䅁权䡁允䅁允䅁䅁䅅䅁䭁䅁䉯䅁䵁䅉䅅䅁䙁䅁䅁睁䵁䅁䅁兂䅁䅁䅄佧兊兑䅯末䅁䅁䅯睎䅁䅁䅯睂䅅䅁䅅䅁䉁䅁䅁兂䅁䅁䅁䅁䅁䅁杷允䅁䅁䅕䅁䑁䅁䅷䅁䙁䅁䅁䅁乃唰䈵权硃䅁䅁权⽁䅁䅁权䡁允䅁允䅁䅁䅅䅁䙁䅁䅁䅁䅁䅁䅁䍄䉁䅁䅁兂䅁䅁䅍䅄䅁䅁䅕䅁䅁䡁瑳ご䭅乁䅑䅁䭁䑁䅧䅁䭁䅁䉣䅁䉁䅁䅁允䅁䅁䅕䅁䅁䅁䅁䅁䵁䅉䅅䅁䙁䅁䅁睁䵁䅁䅁兂䅁䅁䅁穗偂兑䅯杴䅁䅁䅯杌䅁䅁䅯睂䅅䅁䅅䅁䉁䅁䅁兂䅁䅁䅁䅁䅁䅁杷允䅁䅁䅕䅁䑁䅁䅷䅁䙁䅁䅁䅁㑁䔵䈵权穃䅁䅁权穁䅁䅁权䡁允䅁允䅁䅁䅅䅁䙁䅁䅁䅁䅁䅁䅁䍄䉁䅁䅁兂䅁䅁䅍䅄䅁䅁䅕䅁䅁䭁欫ご䭅䱁䅙䅁䭁䕁䅳䅁䭁䅁䉣䅁䉁䅁䅁允䅁䅁䅕浍灒塋䜹げ䵉䅉䅅䅁䙁䅁䅁睁䵁䅁䅁兂䅁䅁䅁䡫㑢䅑䅯兺䅁䅁䅯睁䅁䅁䅯睂䅅䅁䅅䅁䉁䅁䅁兂䡃煁㍑兌睍䅑杷允䅁䅁䅕䅁䑁䅁䅷䅁䙁䅁䅁䵁䑸婌䉰权灃䅁䅁权䥂䅁䅁权䡁允䅁允䅁䅁䅅䅁䭁䅁䉯䅁䵁䅉䅅䅁䙁䅁䅁睁䵁䅁䅁兂䅁䅁䅁䵙㝲䅑䅯术䅁䅁䅯杒䅁䅁䅯睂䅅䅁䅅䅁䉁䅁䅁兂䅁佁䅂䑮䐴村杷允䅁䅁䅕䅁䑁䅁䅷䅁䙁䅁䅁䥁㝁啗䈹权硃䅁䅁权䑁䅁䅁权䡁允䅁允䅁䅁䅅䅁䙁䙁塄婫慡ㅌ䍚䍄䉁䅁䅁兂䅁䅁䅍䅄䅁䅁䅕䅁䅁䑧婴ご䭅佁䅑䅁䭁䑁䅁䅁䭁䅁䉣䅁䉁䅁䅁允䅁䅁䅕䅁䅁䅁䅁䅁䵁䅉䅅䅁䙁䅁䅁睁䵁䅁䅁兂䅁䅁䅁㙲偒兑䅯关䅁䅁䅯睓䅁䅁䅯睂䅅䅁䅅䅁䉁䅁䅁兂湂托楸灃ㄱ村杷允䅁䅁䅕䅁䑁䅁䅷䅁䙁䅁䅁䅁啂欱䈵权灃䅁䅁权㥁䅁䅁权䡁允䅁允䅁䅁䅅䅁䭁䅁䉯䅁䵁䅉䅅䅁䙁䅁䅁睁䵁䅁䅁兂䅁䅁䅁穗偂兑䅯术䅁䅁䅯睎䅁䅁䅯睂䅅䅁䅅䅁䉁䅁䅁兂䅁䅁䅁䅁䅁䅁杷允䅁䅁䅕䅁䑁䅁䅷䅁䙁䅁䅁䅁乃唰䈵权牃䅁䅁权㙁䅁䅁权䡁允䅁允䅁䅁䅅䅁䭁䅁䉯䅁䵁䅉䅅䅁䙁䅁䅁睁䵁䅁䅁兂䅁䅁䅁祥倱兑䅯䄰䅁䅁䅯睎䅁䅁䅯睂䅅䅁䅅䅁䉁䅁䅁兂䅁䅁䅁䅁䅁䅁杷允䅁䅁䅕䅁䑁䅁䅷䅁䙁䅁䅁䅁乂ㅈ䉂权牃䅁䅁权穁䅁䅁权䡁允䅁允䅁䅁䅅䅁䭁䅁䉯䅁䵁䅉䅅䅁䙁䅁䅁睁䵁䅁䅁兂䅁䅁䅁㙲偒兑䅯睰䅁䅁䅯䅔䅁䅁䅯睂䅅䅁䅅䅁䉁䅁䅁权䭁允䅁䍄䉁䅁䅁兂䅁䅁䅍䅄䅁䅁䅕䅁䅁䭁欫ご䭅䱁䅍䅁䭁䑁䄴䅁䭁䅁䉣䅁䉁䅁䅁允䅁䅁䅕⽹祫乏祄啨䵉䅉䅅䅁䙁䅁䅁睁䵁䅁䅁兂䅁䅁䅁䡫㑢䅑䅯睲䅁䅁䅯䅌䅁䅁䅯睂䅅䅁䅅䅁䉁䅁䅁兂瑄歯偔㍳䝣䅑杷允䅁䅁䅕䅁䑁䅁䅷䅁䙁䅁䅁䅁灂唸䈵权㉃䅁䅁权㉁䅁䅁权䡁允䅁允䅁䅁䅅䅁䙁䝁浤爱ㅌ楮䍤䍄䉁䅁䅁兂䅁䅁䅍䅄䅁䅁䅕䅁䅁䙁坔歔䭅乁䅉䅁䭁䑁䄰䅁䭁䅁䉣䅁䉁䅁䅁允䅁䅁䅕瑃橥䑣䬰䕋䵁䅉䅅䅁䙁䅁䅁睁䵁䅁䅁兂䅁䅁䅁㙲偒兑䅯关䅁䅁䅯材䅁䅁䅯睂䅅䅁䅅䅁䉁䅁䅁兂牃唫䅦兗㐵村杷允䅁䅁䅕䅁䑁䅁䅷䅁䙁䅁䅁䅁乃唰䈵权奄䅁䅁权畁䅁䅁权䡁允䅁允䅁䅁䅅䅁䙁䅁䅁䅁䅁䅁䅁䍄䉁䅁䅁兂䅁䅁䅍䅄䅁䅁䅕䅁䅁䭁欫ご䭅䱁䅑䅁䭁䑁䄴䅁䭁䅁䉣䅁䉁䅁䅁允䅁䅁䅕㕡祒㈱杁䕧䵉䅉䅅䅁䙁䅁䅁睁䵁䅁䅁兂䅁䅁䅁㙲偒兑䅯睱䅁䅁䅯兒䅁䅁䅯睂䅅䅁䅅䅁䉁䅁䅁权䭁允䅁䍄䉁䅁䅁兂䅁䅁䅍䅄䅁䅁䅕䅁䅁䥁刳歔䭅䭁䅣䅁䭁䑁䅷䅁䭁䅁䉣䅁䉁䅁䅁允䅁䅁䅯权䅅䅁杷允䅁䅁䅕䅁䑁䅁䅷䅁䙁䅁䅁䅁乃唰䈵权㉃䅁䅁权䉂䅁䅁权䡁允䅁允䅁䅁䅅䅁䙁䅁䅁䙁潧椷䍎䍄䉁䅁䅁兂䅁䅁䅍䅄䅁䅁䅕䅁䅁䭁欫ご䭅䱁䅅䅁䭁䑁䅷䅁䭁䅁䉣䅁䉁䅁䅁允䅁䅁䅕乘䕑䙳䡰䕦䵉䅉䅅䅁䙁䅁䅁睁䵁䅁䅁兂䅁䅁䅁㙲偒兑䅯睰䅁䅁䅯杓䅁䅁䅯睂䅅䅁䅅䅁䉁䅁䅁权䭁允䅁䍄䉁䅁䅁兂䅁䅁䅍䅄䅁䅁䅕䅁䅁䡁䭄〫䭁䵁䅍䅁䭁䑁䅕䅁䭁䅁䉣䅁䉁䅁䅁允䅁䅁䅕䅁䅁䅁䅁䅁䵁䅉䅅䅁䙁䅁䅁睁䵁䅁䅁兂䅁䅁䅁㙲偒兑䅯共䅁䅁䅯杓䅁䅁䅯睂䅅䅁䅅䅁䉁䅁䅁权䭁允䅁䍄䉁䅁䅁兂䅁䅁䅍䅄䅁䅁䅕䅁䅁䝁䭄〫䭁䱁䅙䅁䭁䕁䅷䅁䭁䅁䉣䅁䉁䅁䅁允䅁䅁䅕据䡹䙕䥍啍䵉䅉䅅䅁䙁䅁䅁睁䵁䅁䅁兂䅁䅁䅃楡倵兑䅯术䅁䅁䅯杌䅁䅁䅯睂䅅䅁䅅䅁䉁䅁䅁兂䅁䅁䅁䅁䅁䅁杷允䅁䅁䅕䅁䑁䅁䅷䅁䙁䅁䅁䅁癃䕰䈹权牃䅁䅁权䭂䅁䅁权䡁允䅁允䅁䅁䅅䅁䭁䅁䉯䅁䵁䅉䅅䅁䙁䅁䅁睁䵁䅁䅁兂䅁䅁䅁剔儹兑䅯朲䅁䅁䅯杓䅁䅁䅯睂䅅䅁䅅䅁䉁䅁䅁兂⭂瑺䥉硕捈睐杷允䅁䅁䅕䅁䑁䅁䅷䅁䙁䅁䅁䵁䑸婌䉰权穃䅁䅁权硁䅁䅁权䡁允䅁允䅁䅁䅅䅁䙁䅁䅁䅁䅁䅁䅁䍄䉁䅁䅁兂䅁䅁䅍䅄䅁䅁䅕䅁䅁䭁欫ご䭅䱁䅍䅁䭁䕁䅯䅁䭁䅁䉣䅁䉁䅁䅁允䅁䅁䅕㍙橯湄啓歩䵉䅉䅅䅁䙁䅁䅁睁䵁䅁䅁兂䅁䅁䅁㙲偒兑䅯杴䅁䅁䅯杓䅁䅁䅯睂䅅䅁䅅䅁䉁䅁䅁兂ㅃ嘹㕰㐹博村杷允䅁䅁䅕䅁䑁䅁䅷䅁䙁䅁䅁䅁癃䕰䈹权湃䅁䅁权䍂䅁䅁权䡁允䅁允䅁䅁䅅䅁䭁䅁䉯䅁䵁䅉䅅䅁䙁䅁䅁睁䵁䅁䅁兂䅁䅁䅁䵣㝲䅑䅯睰䅁䅁䅯睐䅁䅁䅯睂䅅䅁䅅䅁䉁䅁䅁权䭁允䅁䍄䉁䅁䅁兂䅁䅁䅍䅄䅁䅁䅕䅁䅁䝧畯ご䭅乁䅑䅁䭁䕁䅕䅁䭁䅁䉣䅁䉁䅁䅁允䅁䅁䅕䅁䅁䅁䅁䅁䵁䅉䅅䅁䙁䅁䅁睁䵁䅁䅁兂䅁䅁䅁䡫㑢䅑䅯关䅁䅁䅯兒䅁䅁䅯睂䅅䅁䅅䅁䉁䅁䅁兂䅁䕁䙧漸牚村杷允䅁䅁䅕䅁䑁䅁䅷䅁䙁䅁䅁䵁䅃水䉂权⭄䅁䅁权䝂䅁䅁权䡁允䅁允䅁䅁䅅䅁䙁䅁䅁䅁䅁䅁䅁䍄䉁䅁䅁兂䅁䅁䅍䅄䅁䅁䅕䅁䅁䭁欫ご䭅䱁䅑䅁䭁䕁䅉䅁䭁䅁䉣䅁䉁䅁䅁允䅁䅁䅕灑㑡婯㕄歨䵉䅉䅅䅁䙁䅁䅁睁䵁䅁䅁兂䅁䅁䅁䤴㑈䅑䅯朲䅁䅁䅯睎䅁䅁䅯睂䅅䅁䅅䅁䉁䅁䅁兂穁欷牵問穮睐杷允䅁䅁䅕䅁䑁䅁䅷䅁䙁䅁䅁䅁癃䕰䈹权湃䅁䅁权乂䅁䅁权䡁允䅁允䅁䅁䅅䅁䭁䅁䉯䅁䵁䅉䅅䅁䙁䅁䅁睁䵁䅁䅁兂䅁䅁䅁䵙㝲䅑䅯䄲䅁䅁䅯䅒䅁䅁䅯睂䅅䅁䅅䅁䉁䅁䅁兂楄执㑲奶楌睐杷允䅁䅁䅕䅁䑁䅁䅷䅁䙁䅁䅁䅁癃䕰䈹权穃䅁䅁权乂䅁䅁权䡁允䅁允䅁䅁䅅䅁䙁䩁䭫眱楤㕕䍆䍄䉁䅁䅁兂䅁䅁䅍䅄䅁䅁䅕䅁䅁䩁㉂䔫䭁䭁䅣䅁䭁䑁䅫䅁䭁䅁䉣䅁䉁䅁䅁允䅁䅁䅯权䅅䅁杷允䅁䅁䅕䅁䑁䅁䅷䅁䙁䅁䅁䥁啂䙂䉂权ぃ䅁䅁权睁䅁䅁权䡁允䅁允䅁䅁䅅䅁䙁䅁䅁䅁䅁䅁䅁䍄䉁䅁䅁兂䅁䅁䅍䅄䅁䅁䅕䅁䅁䝁䭄〫䭁䱁䅍䅁䭁䍁䅷䅁䭁䅁䉣䅁䉁䅁䅁允䅁䅁䅕䅁䅁䅁䅁䅁䵁䅉䅅䅁䙁䅁䅁睁䵁䅁䅁兂䅁䅁䅃偣佂兑䅯兺䅁䅁䅯睐䅁䅁䅯睂䅅䅁䅅䅁䉁䅁䅁兂㑄睆䌳汄估䅑杷允䅁䅁䅕䅁䑁䅁䅷䅁䙁䅁䅁䅁扂䕍䈹权灃䅁䅁权㥁䅁䅁权䡁允䅁允䅁䅁䅅䅁䭁䅁䉯䅁䵁䅉䅅䅁䙁䅁䅁睁䵁䅁䅁兂䅁䅁䅄佧兊兑䅯䅹䅁䅁䅯睍䅁䅁䅯睂䅅䅁䅅䅁䉁䅁䅁兂䅁䅁䅁䅁䅁䅁杷允䅁䅁䅕䅁䑁䅁䅷䅁䙁䅁䅁䥁㝁啗䈹权潄䅁䅁权㕁䅁䅁权䡁允䅁允䅁䅁䅅䅁䙁䅁䅁䅁䅁䅁䅁䍄䉁䅁䅁兂䅁䅁䅍䅄䅁䅁䅕䅁䅁䕁昰䕕䭅䭁䅣䅁䭁䕁䅙䅁䭁䅁䉣䅁䉁䅁䅁允䅁䅁䅯权䅅䅁杷允䅁䅁䅕䅁䑁䅁䅷䅁䙁䅁䅁䅁癃䕰䈹权牃䅁䅁权䑂䅁䅁权䡁允䅁允䅁䅁䅅䅁䭁䅁䉯䅁䵁䅉䅅䅁䙁䅁䅁睁䵁䅁䅁兂䅁䅁䅃䅖兒兑䅯䄴䅁䅁䅯杏䅁䅁䅯睂䅅䅁䅅䅁䉁䅁䅁兂䅁䅁䅁䅁䅁䅁杷允䅁䅁䅕䅁䑁䅁䅷䅁䙁䅁䅁䵁䑸婌䉰权牃䅁䅁权㉁䅁䅁权䡁允䅁允䅁䅁䅅䅁䭁䅁䉯䅁䵁䅉䅅䅁䙁䅁䅁睁䵁䅁䅁兂䅁䅁䅁䍉㕪䅑䅯睱䅁䅁䅯䅒䅁䅁䅯睂䅅䅁䅅䅁䉁䅁䅁权䭁允䅁䍄䉁䅁䅁兂䅁䅁䅍䅄䅁䅁䅕䅁䅁䝧畯ご䭅䭁䅫䅁䭁䕁䅍䅁䭁䅁䉣䅁䉁䅁䅁允䅁䅁䅯权䅅䅁杷允䅁䅁䅕䅁䑁䅁䅷䅁䙁䅁䅁䅁癃䕰䈹权湃䅁䅁权䑁䅁䅁权䡁允䅁允䅁䅁䅅䅁䭁䅁䉯䅁䵁䅉䅅䅁䙁䅁䅁睁䵁䅁䅁兂䅁䅁䅁㙲偒兑䅯睳䅁䅁䅯睁䅁䅁䅯睂䅅䅁䅅䅁䉁䅁䅁兂噄䐴晤煭呭村杷允䅁䅁䅕䅁䑁䅁䅷䅁䙁䅁䅁䥁啂䙂䉂权㉃䅁䅁权䉂䅁䅁权䡁允䅁允䅁䅁䅅䅁䙁䅁䅁䅁䅁䅁䅁䍄䉁䅁䅁兂䅁䅁䅍䅄䅁䅁䅕䅁䅁䙁坔歔䭅䭁䅳䅁䭁䍁䅷䅁䭁䅁䉣䅁䉁䅁䅁允䅁䅁䅯权䅅䅁杷允䅁䅁䅕䅁䑁䅁䅷䅁䙁䅁䅁䅁杂癹䅴权穃䅁䅁权癁䅁䅁权䡁允䅁允䅁䅁䅅䅁䙁䅁䅁䅁䅁䅁䅁䍄䉁䅁䅁兂䅁䅁䅍䅄䅁䅁䅕䅁䅁䡁瑳ご䭅偁䄴䅁䭁䑁䅅䅁䭁䅁䉣䅁䉁䅁䅁允䅁䅁䅕䅁䅁䅁䅁䅁䵁䅉䅅䅁䙁䅁䅁睁䵁䅁䅁兂䅁䅁䅁䤴㑈䅑䅯杵䅁䅁䅯睐䅁䅁䅯睂䅅䅁䅅䅁䉁䅁䅁兂䅁䅁時歂娸村杷允䅁䅁䅕䅁䑁䅁䅷䅁䙁䅁䅁䅁啂欱䈵权㉃䅁䅁权獁䅁䅁权䡁允䅁允䅁䅁䅅䅁䙁䅁䅁䅁䅁䅁䅁䍄䉁䅁䅁兂䅁䅁䅍䅄䅁䅁䅕䅁䅁䕁昰䕕䭅偁䄴䅁䭁䑁䅧䅁䭁䅁䉣䅁䉁䅁䅁允䅁䅁䅕䅁䅁䅁䅁䅁䵁䅉䅅䅁䙁䅁䅁睁䵁䅁䅁兂䅁䅁䅃䅖兒兑䅯杴䅁䅁䅯村䅁䅁䅯睂䅅䅁䅅䅁䉁䅁䅁兂橄捄㝃汧潫村杷允䅁䅁䅕䅁䑁䅁䅷䅁䙁䅁䅁䅁啂欱䈵权穃䅁䅁权癁䅁䅁权䡁允䅁允䅁䅁䅅䅁䙁䅁䅁䅁䅁䅁䅁䍄䉁䅁䅁兂䅁䅁䅍䅄䅁䅁䅕䅁䅁䙁坔歔䭅䭁䅳䅁䭁䑁䅁䅁䭁䅁䉣䅁䉁䅁䅁允䅁䅁䅯权䅅䅁杷允䅁䅁䅕䅁䑁䅁䅷䅁䙁䅁䅁䅁元癤䅨权硃䅁䅁权䱂䅁䅁权䡁允䅁允䅁䅁䅅䅁䙁䅁䅁䅏潶䝯䍖䍄䉁䅁䅁兂䅁䅁䅍䅄䅁䅁䅕䅁䅁䙁坔歔䭅䱁䅍䅁䭁䑁䅁䅁䭁䅁䉣䅁䉁䅁䅁允䅁䅁䅕䅁䅁䅁䅁䅁䵁䅉䅅䅁䙁䅁䅁睁䵁䅁䅁兂䅁䅁䅃ㅏ偬兑䅯杵䅁䅁䅯兒䅁䅁䅯睂䅅䅁䅅䅁䉁䅁䅁兂䡂眷く愸楁村杷允䅁䅁䅕䅁䑁䅁䅷䅁䙁䅁䅁䅁啂欱䈵权湃䅁䅁权硁䅁䅁权䡁允䅁允䅁䅁䅅䅁䭁䅁䉯䅁䵁䅉䅅䅁䙁䅁䅁睁䵁䅁䅁兂䅁䅁䅁䵣㝲䅑䅯睱䅁䅁䅯䅌䅁䅁䅯睂䅅䅁䅅䅁䉁䅁䅁权䭁允䅁䍄䉁䅁䅁兂䅁䅁䅍䅄䅁䅁䅕䅁䅁䕁昰䕕䭅偁䅑䅁䭁䑁䅷䅁䭁䅁䉣䅁䉁䅁䅁允䅁䅁䅕䅁䅁䅁䅁䅁䵁䅉䅅䅁䙁䅁䅁睁䵁䅁䅁兂䅁䅁䅁住佒兑䅯共䅁䅁䅯児䅁䅁䅯睂䅅䅁䅅䅁䉁䅁䅁权䭁允䅁䍄䉁䅁䅁兂䅁䅁䅍䅄䅁䅁䅕䅁䅁䙁坔歔䭅䭁䅣䅁䭁䍁䄴䅁䭁䅁䉣䅁䉁䅁䅁允䅁䅁䅯权䅅䅁杷允䅁䅁䅕䅁䑁䅁䅷䅁䙁䅁䅁䥁㝁啗䈹权穃䅁䅁权癁䅁䅁权䡁允䅁允䅁䅁䅅䅁䙁䅁䅁䅁䅁䅁䅁䍄䉁䅁䅁兂䅁䅁䅍䅄䅁䅁䅕䅁䅁䙁坔歔䭅䭁䅳䅁䭁䍁䄴䅁䭁䅁䉣䅁䉁䅁䅁允䅁䅁䅯权䅅䅁杷允䅁䅁䅕䅁䑁䅁䅷䅁䙁䅁䅁䅁䕁啪䈹权灃䅁䅁权㑁䅁䅁权䡁允䅁允䅁䅁䅅䅁䭁䅁䉯䅁䵁䅉䅅䅁䙁䅁䅁睁䵁䅁䅁兂䅁䅁䅁穗偂兑䅯杴䅁䅁䅯睍䅁䅁䅯睂䅅䅁䅅䅁䉁䅁䅁兂䅁䅁䅁䅁䅁䅁杷允䅁䅁䅕䅁䑁䅁䅷䅁䙁䅁䅁䅁杄晧䅨权䱄䅁䅁权硁䅁䅁权䡁允䅁允䅁䅁䅅䅁䙁䅁䅁䅁䅁䅁䅁䍄䉁䅁䅁兂䅁䅁䅍䅄䅁䅁䅕䅁䅁䕧求ご䭅䱁䅙䅁䭁䑁䅧䅁䭁䅁䉣䅁䉁䅁䅁允䅁䅁䅕䅁䅁䅁䅁䅁䵁䅉䅅䅁䙁䅁䅁睁䵁䅁䅁兂䅁䅁䅁乖佚兑䅯睰䅁䅁䅯児䅁䅁䅯睂䅅䅁䅅䅁䉁䅁䅁权䭁允䅁䍄䉁䅁䅁兂䅁䅁䅍䅄䅁䅁䅕䅁䅁䕺瑍歭䭅䱁䅑䅁䭁䑁䅍䅁䭁䅁䉣䅁䉁䅁䅁允䅁䅁䅕䅁䅁䅁䅁䅁䵁䅉䅅䅁䙁䅁䅁睁䵁䅁䅁兂䅁䅁䅁䵯㝮䅑䅯术䅁䅁䅯睏䅁䅁䅯睂䅅䅁䅅䅁䉁䅁䅁兂䅁䅁䅁䅁䅁䅁杷允䅁䅁䅕䅁䑁䅁䅷䅁䙁䅁䅁䅁啂欱䈵权穃䅁䅁权祁䅁䅁权䡁允䅁允䅁䅁䅅䅁䙁䅁䅁䅁䅁䅁䅁䍄䉁䅁䅁兂䅁䅁䅍䅄䅁䅁䅕䅁䅁䙁坔歔䭅䱁䅙䅁䭁䑁䅉䅁䭁䅁䉣䅁䉁䅁䅁允䅁䅁䅕䅁䅁䅁䅁䅁䵁䅉䅅䅁䙁䅁䅁睁䵁䅁䅁兂䅁䅁䅁摪但兑䅯睰䅁䅁䅯䅑䅁䅁䅯睂䅅䅁䅅䅁䉁䅁䅁权䭁允䅁䍄䉁䅁䅁兂䅁䅁䅍䅄䅁䅁䅕䅁䅁䑁歪歔䭅䱁䅅䅁䭁䕁䅅䅁䭁䅁䉣䅁䉁䅁䅁允䅁䅁䅕䅁䅁䅁䅁䅁䵁䅉䅅䅁䙁䅁䅁睁䵁䅁䅁兂䅁䅁䅁䥅㑈䅑䅯典䅁䅁䅯李䅁䅁䅯睂䅅䅁䅅䅁䉁䅁䅁兂噁眲猱攱匸䅑杷允䅁䅁䅕䅁䑁䅁䅷䅁䙁䅁䅁䅁㑁䔵䈵权牃䅁䅁权䅂䅁䅁权䡁允䅁允䅁䅁䅅䅁䭁䅁䉯䅁䵁䅉䅅䅁䙁䅁䅁睁䵁䅁䅁兂䅁䅁䅁㙲偒兑䅯朴䅁䅁䅯児䅁䅁䅯睂䅅䅁䅅䅁䉁䅁䅁兂䅁䅁䅁䅁䅁䅁杷允䅁䅁䅕䅁䑁䅁䅷䅁䙁䅁䅁䅁乃唰䈵权牃䅁䅁权ㅁ䅁䅁权䡁允䅁允䅁䅁䅅䅁䭁䅁䉯䅁䵁䅉䅅䅁䙁䅁䅁睁䵁䅁䅁兂䅁䅁䅁乖佚兑䅯䅴䅁䅁䅯睍䅁䅁䅯睂䅅䅁䅅䅁䉁䅁䅁兂䅁䍁牃䍒䠵村杷允䅁䅁䅕䅁䑁䅁䅷䅁䙁䅁䅁䅁䕁啪䈹权㉄䅁䅁权㉁䅁䅁权䡁允䅁允䅁䅁䅅䅁䙁䅁䅁䅁䅁䅁䅁䍄䉁䅁䅁兂䅁䅁䅍䅄䅁䅁䅕䅁䅁䕁乄〫䭁䭁䅳䅁䭁䍁䄴䅁䭁䅁䉣䅁䉁䅁䅁允䅁䅁䅯权䅅䅁杷允䅁䅁䅕䅁䑁䅁䅷䅁䙁䅁䅁䥁煂歌䈹权慄䅁䅁权㥁䅁䅁权䡁允䅁允䅁䅁䅅䅁䙁䅁䅁䅁䅁䅁䅁䍄䉁䅁䅁兂䅁䅁䅍䅄䅁䅁䅕䅁䅁䙁坔歔䭅䭁䅣䅁䭁䑁䅧䅁䭁䅁䉣䅁䉁䅁䅁允䅁䅁䅯权䅅䅁杷允䅁䅁䅕䅁䑁䅁䅷䅁䙁䅁䅁䅁䕁啪䈹权牃䅁䅁权⽁䅁䅁权䡁允䅁允䅁䅁䅅䅁䭁䅁䉯䅁䵁䅉䅅䅁䙁䅁䅁睁䵁䅁䅁兂䅁䅁䅁䥅㑈䅑䅯䅹䅁䅁䅯䅎䅁䅁䅯睂䅅䅁䅅䅁䉁䅁䅁兂䅁䅁あ慴ㅦ兑杷允䅁䅁䅕䅁䑁䅁䅷䅁䙁䅁䅁䅁㝂啌䈹权㉄䅁䅁权䑂䅁䅁权䡁允䅁允䅁䅁䅅䅁䙁䝁䜳㍃摋偤⽕䍄䉁䅁䅁兂䅁䅁䅍䅄䅁䅁䅕䅁䅁䙁坔歔䭅䭁䅫䅁䭁䑁䅧䅁䭁䅁䉣䅁䉁䅁䅁允䅁䅁䅯权䅅䅁杷允䅁䅁䅕䅁䑁䅁䅷䅁䙁䅁䅁䅁䕁啪䈹权牃䅁䅁权乂䅁䅁权䡁允䅁允䅁䅁䅅䅁䭁䅁䉯䅁䵁䅉䅅䅁䙁䅁䅁睁䵁䅁䅁兂䅁䅁䅁䥅㑈䅑䅯睸䅁䅁䅯䅓䅁䅁䅯睂䅅䅁䅅䅁䉁䅁䅁兂䅁䅁䅂婂婌兑杷允䅁䅁䅕䅁䑁䅁䅷䅁䙁䅁䅁䅁䅂智䅴权湃䅁䅁权㉁䅁䅁权䡁允䅁允䅁䅁䅅䅁䭁䅁䉯䅁䵁䅉䅅䅁䙁䅁䅁睁䵁䅁䅁兂䅁䅁䅁乖佚兑䅯睳䅁䅁䅯䅏䅁䅁䅯睂䅅䅁䅅䅁䉁䅁䅁兂䅁䥁扄漷汴村杷允䅁䅁䅕䅁䑁䅁䅷䅁䙁䅁䅁䅁啂欱䈵权湃䅁䅁权䍂䅁䅁权䡁允䅁允䅁䅁䅅䅁䭁䅁䉯䅁䵁䅉䅅䅁䙁䅁䅁睁䵁䅁䅁兂䅁䅁䅁䵑㜳䅑䅯朲䅁䅁䅯兓䅁䅁䅯睂䅅䅁䅅䅁䉁䅁䅁兂睄匳㉚坌橺睐杷允䅁䅁䅕䅁䑁䅁䅷䅁䙁䅁䅁䅁啂欱䈵权ぃ䅁䅁权㑁䅁䅁权䡁允䅁允䅁䅁䅅䅁䙁䅁䅁䕯䭫啴䍰䍄䉁䅁䅁兂䅁䅁䅍䅄䅁䅁䅕䅁䅁䙁坔歔䭅乁䄴䅁䭁䑁䅉䅁䭁䅁䉣䅁䉁䅁䅁允䅁䅁䅕䅁䅁䅁䅁䅁䵁䅉䅅䅁䙁䅁䅁睁䵁䅁䅁兂䅁䅁䅁乖佚兑䅯关䅁䅁䅯兏䅁䅁䅯睂䅅䅁䅅䅁䉁䅁䅁兂䅁䡁㉂别半村杷允䅁䅁䅕䅁䑁䅁䅷䅁䙁䅁䅁䅁㝂啌䈹权穃䅁䅁权ㅁ䅁䅁权䡁允䅁允䅁䅁䅅䅁䙁䱁稵呩獸䡷䍖䍄䉁䅁䅁兂䅁䅁䅍䅄䅁䅁䅕䅁䅁䙁坔歔䭅䱁䅑䅁䭁䑁䅫䅁䭁䅁䉣䅁䉁䅁䅁允䅁䅁䅕䅁权塮穴歔䵉䅉䅅䅁䙁䅁䅁睁䵁䅁䅁兂䅁䅁䅁䡫㑢䅑䅯杴䅁䅁䅯兏䅁䅁䅯睂䅅䅁䅅䅁䉁䅁䅁兂䅁䅁㑁䙁杍村杷允䅁䅁䅕䅁䑁䅁䅷䅁䙁䅁䅁䅁权晹䅴权ぃ䅁䅁权䱂䅁䅁权䡁允䅁允䅁䅁䅅䅁䙁䕁汁猹䉩䙰䍨䍄䉁䅁䅁兂䅁䅁䅍䅄䅁䅁䅕䅁䅁䕧求ご䭅佁䄴䅁䭁䕁䅕䅁䭁䅁䉣䅁䉁䅁䅁允䅁䅁䅕浆晁牌㍩げ䵁䅉䅅䅁䙁䅁䅁睁䵁䅁䅁兂䅁䅁䅃䅖兒兑䅯杴䅁䅁䅯睒䅁䅁䅯睂䅅䅁䅅䅁䉁䅁䅁兂摂摏何扇扣村杷允䅁䅁䅕䅁䑁䅁䅷䅁䙁䅁䅁䅁啂欱䈵权㉃䅁䅁权㙁䅁䅁权䡁允䅁允䅁䅁䅅䅁䙁䅁䅁䵁敤䌱䌵䍄䉁䅁䅁兂䅁䅁䅍䅄䅁䅁䅕䅁䅁䥁刳歔䭅偁䅑䅁䭁䑁䅉䅁䭁䅁䉣䅁䉁䅁䅁允䅁䅁䅕䅁䅁䅁䅁䅁䵁䅉䅅䅁䙁䅁䅁睁䵁䅁䅁兂䅁䅁䅁乖佚兑䅯睰䅁䅁䅯睐䅁䅁䅯睂䅅䅁䅅䅁䉁䅁䅁权䭁允䅁䍄䉁䅁䅁兂䅁䅁䅍䅄䅁䅁䅕䅁䅁䙧䕑䕕䭅䱁䅙䅁䭁䑁䅣䅁䭁䅁䉣䅁䉁䅁䅁允䅁䅁䅕䅁䅁䅁䅁䅁䵁䅉䅅䅁䙁䅁䅁睁䵁䅁䅁兂䅁䅁䅁䍉㕪䅑䅯䄵䅁䅁䅯兒䅁䅁䅯睂䅅䅁䅅䅁䉁䅁䅁兂䅁䅁䅁䅁䅁䅁杷允䅁䅁䅕䅁䑁䅁䅷䅁䙁䅁䅁䅁扂䕍䈹权穃䅁䅁权㑁䅁䅁权䡁允䅁允䅁䅁䅅䅁䙁䅁䅁䅁䅁䅁䅁䍄䉁䅁䅁兂䅁䅁䅍䅄䅁䅁䅕䅁䅁䙧䕑䕕䭅佁䅙䅁䭁䕁䅍䅁䭁䅁䉣䅁䉁䅁䅁允䅁䅁䅕㑭䵏㡌䩺㜸䴸䅉䅅䅁䙁䅁䅁睁䵁䅁䅁兂䅁䅁䅁剔儹兑䅯睳䅁䅁䅯兎䅁䅁䅯睂䅅䅁䅅䅁䉁䅁䅁兂㡃歔䐫扤䝹村杷允䅁䅁䅕䅁䑁䅁䅷䅁䙁䅁䅁䅁乃唰䈵权硃䅁䅁权䵂䅁䅁权䡁允䅁允䅁䅁䅅䅁䙁䅁䅁䅁䅁䅁䅁䍄䉁䅁䅁兂䅁䅁䅍䅄䅁䅁䅕䅁䅁䙁坔歔䭅䭁䅫䅁䭁䑁䅳䅁䭁䅁䉣䅁䉁䅁䅁允䅁䅁䅯权䅅䅁杷允䅁䅁䅕䅁䑁䅁䅷䅁䙁䅁䅁䥁啂䙂䉂权㉄䅁䅁权穁䅁䅁权䡁允䅁允䅁䅁䅅䅁䙁䅁䅁䅁䅁䅁䅁䍄䉁䅁䅁兂䅁䅁䅍䅄䅁䅁䅕䅁䅁䑁歪歔䭅䱁䅑䅁䭁䕁䅉䅁䭁䅁䉣䅁䉁䅁䅁允䅁䅁䅕漳印摸ㅂ䕘䵉䅉䅅䅁䙁䅁䅁睁䵁䅁䅁兂䅁䅁䅃䅖兒兑䅯关䅁䅁䅯兓䅁䅁䅯睂䅅䅁䅅䅁䉁䅁䅁兂塁夯䅕偢䵎村杷允䅁䅁䅕䅁䑁䅁䅷䅁䙁䅁䅁䅁杂癹䅴权㉃䅁䅁权䡂䅁䅁权䡁允䅁允䅁䅁䅅䅁䙁䅁㝆摉潤楦䌵䍄䉁䅁䅁兂䅁䅁䅍䅄䅁䅁䅕䅁䅁䕁昰䕕䭅偁䅷䅁䭁䕁䅁䅁䭁䅁䉣䅁䉁䅁䅁允䅁䅁䅕䅁䅁䅁䅁䅁䵁䅉䅅䅁䙁䅁䅁睁䵁䅁䅁兂䅁䅁䅁䵣㝲䅑䅯关䅁䅁䅯睌䅁䅁䅯睂䅅䅁䅅䅁䉁䅁䅁兂䅁䅁䅁䅁䅁䅁杷允䅁䅁䅕䅁䑁䅁䅷䅁䙁䅁䅁䅁啂欱䈵权穃䅁䅁权䅂䅁䅁权䡁允䅁允䅁䅁䅅䅁䙁䅁䅁䅴ㅇ䡭䍖䍄䉁䅁䅁兂䅁䅁䅍䅄䅁䅁䅕䅁䅁䭁䩄〫䭁䱁䄸䅁䭁䑁䄴䅁䭁䅁䉣䅁䉁䅁䅁允䅁䅁䅕入浱䅁㍰䕑䵉䅉䅅䅁䙁䅁䅁睁䵁䅁䅁兂䅁䅁䅁䥂倱兑䅯睳䅁䅁䅯杓䅁䅁䅯睂䅅䅁䅅䅁䉁䅁䅁兂晃住䩡愱䡎村杷允䅁䅁䅕䅁䑁䅁䅷䅁䙁䅁䅁䥁啂䙂䉂权佄䅁䅁权䙂䅁䅁权䡁允䅁允䅁䅁䅅䅁䙁䱁㙥ㅳ䩤㡏⽷䍄䉁䅁䅁兂䅁䅁䅍䅄䅁䅁䅕䅁䅁䙁坔歔䭅䭁䅳䅁䭁䑁䄰䅁䭁䅁䉣䅁䉁䅁䅁允䅁䅁䅯权䅅䅁杷允䅁䅁䅕䅁䑁䅁䅷䅁䙁䅁䅁䅁乃唰䈵权ぃ䅁䅁权䩂䅁䅁权䡁允䅁允䅁䅁䅅䅁䙁䅁䅁䙁㍏穕䍂䍄䉁䅁䅁兂䅁䅁䅍䅄䅁䅁䅕䅁䅁䕁乄〫䭁佁䅧䅁䭁䅁䅍䅁䭁䅁䉣䅁䉁䅁䅁允䅁䅁䅕湵䍈湃佉䕓䵁䅉䅅䅁䙁䅁䅁睁䵁䅁䅁兂䅁䅁䅁穗偂兑䅯睰䅁䅁䅯䅑䅁䅁䅯睂䅅䅁䅅䅁䉁䅁䅁权䭁允䅁䍄䉁䅁䅁兂䅁䅁䅍䅄䅁䅁䅕䅁䅁䩁㉂䔫䭁䭁䅫䅁䭁䑁䅉䅁䭁䅁䉣䅁䉁䅁䅁允䅁䅁䅯权䅅䅁杷允䅁䅁䅕䅁䑁䅁䅷䅁䙁䅁䅁䥁啂䙂䉂权浄䅁䅁权㑁䅁䅁权䡁允䅁允䅁䅁䅅䅁䙁䅁䅁䅁䅁䅁䅁䍄䉁䅁䅁兂䅁䅁䅍䅄䅁䅁䅕䅁䅁䩁㉂䔫䭁佁䅷䅁䭁䑁䅯䅁䭁䅁䉣䅁䉁䅁䅁允䅁䅁䅕浧畦䙓歅稫䴸䅉䅅䅁䙁䅁䅁睁䵁䅁䅁兂䅁䅁䅃楡倵兑䅯睱䅁䅁䅯児䅁䅁䅯睂䅅䅁䅅䅁䉁䅁䅁权䭁允䅁䍄䉁䅁䅁兂䅁䅁䅍䅄䅁䅁䅕䅁䅁䙁坔歔䭅䱁䅑䅁䭁䑁䄰䅁䭁䅁䉣䅁䉁䅁䅁允䅁䅁䅕䅁权㍕㕙啙䵉䅉䅅䅁䙁䅁䅁睁䵁䅁䅁兂䅁䅁䅁住佒兑䅯朲䅁䅁䅯睎䅁䅁䅯睂䅅䅁䅅䅁䉁䅁䅁兂䅁䅁䅁䅁䅁䅁杷允䅁䅁䅕䅁䑁䅁䅷䅁䙁䅁䅁䅁乂ㅈ䉂权㉃䅁䅁权ぁ䅁䅁权䡁允䅁允䅁䅁䅅䅁䙁䅁䅁䅁䅁䅁䅁䍄䉁䅁䅁兂䅁䅁䅍䅄䅁䅁䅕䅁䅁䙁坔歔䭅䭁䅣䅁䭁䑁䅙䅁䭁䅁䉣䅁䉁䅁䅁允䅁䅁䅯权䅅䅁杷允䅁䅁䅕䅁䑁䅁䅷䅁䙁䅁䅁䵁䑸婌䉰权䱄䅁䅁权㑁䅁䅁权䡁允䅁允䅁䅁䅅䅁䙁䅁䅁䅁䅁䅁䅁䍄䉁䅁䅁兂䅁䅁䅍䅄䅁䅁䅕䅁䅁䭁䩄〫䭁佁䅉䅁䭁䑁䅉䅁䭁䅁䉣䅁䉁䅁䅁允䅁䅁䅕䅁䅁䅁䅁䅁䵁䅉䅅䅁䙁䅁䅁睁䵁䅁䅁兂䅁䅁䅁乖佚兑䅯杴䅁䅁䅯睁䅁䅁䅯睂䅅䅁䅅䅁䉁䅁䅁兂䅁䭁⭄攫䡰村杷允䅁䅁䅕䅁䑁䅁䅷䅁䙁䅁䅁䅁啂欱䈵权穃䅁䅁权㉁䅁䅁权䡁允䅁允䅁䅁䅅䅁䙁䅁䅁䬯剷㍡䍴䍄䉁䅁䅁兂䅁䅁䅍䅄䅁䅁䅕䅁䅁䙁坔歔䭅䱁䅅䅁䭁䑁䅙䅁䭁䅁䉣䅁䉁䅁䅁允䅁䅁䅕䅁䥁䱰牪す䵉䅉䅅䅁䙁䅁䅁睁䵁䅁䅁兂䅁䅁䅁䵙㝲䅑䅯睱䅁䅁䅯杒䅁䅁䅯睂䅅䅁䅅䅁䉁䅁䅁权䭁允䅁䍄䉁䅁䅁兂䅁䅁䅍䅄䅁䅁䅕䅁䅁䡧睄歔䭅乁䅧䅁䭁䕁䅯䅁䭁䅁䉣䅁䉁䅁䅁允䅁䅁䅕坈楔穅〰䐯䴸䅉䅅䅁䙁䅁䅁睁䵁䅁䅁兂䅁䅁䅃䝑偖兑䅯杴䅁䅁䅯睏䅁䅁䅯睂䅅䅁䅅䅁䉁䅁䅁兂䅁䅁䅁䅁䅁䅁杷允䅁䅁䅕䅁䑁䅁䅷䅁䙁䅁䅁䅁啂欱䈵权湃䅁䅁权䉂䅁䅁权䡁允䅁允䅁䅁䅅䅁䭁䅁䉯䅁䵁䅉䅅䅁䙁䅁䅁睁䵁䅁䅁兂䅁䅁䅁乖佚兑䅯杴䅁䅁䅯兑䅁䅁䅯睂䅅䅁䅅䅁䉁䅁䅁兂䅁䵁塄㈹㙫村杷允䅁䅁䅕䅁䑁䅁䅷䅁䙁䅁䅁䅁扂䕍䈹权⭄䅁䅁权硁䅁䅁权䡁允䅁允䅁䅁䅅䅁䙁䅁䅁䅁䅁䅁䅁䍄䉁䅁䅁兂䅁䅁䅍䅄䅁䅁䅕䅁䅁䙁坔歔䭅䭁䅣䅁䭁䕁䅑䅁䭁䅁䉣䅁䉁䅁䅁允䅁䅁䅯权䅅䅁杷允䅁䅁䅕䅁䑁䅁䅷䅁䙁䅁䅁䥁啂䙂䉂权灃䅁䅁权䝂䅁䅁权䡁允䅁允䅁䅁䅅䅁䭁䅁䉯䅁䵁䅉䅅䅁䙁䅁䅁睁䵁䅁䅁兂䅁䅁䅃䅖兒兑䅯朴䅁䅁䅯兑䅁䅁䅯睂䅅䅁䅅䅁䉁䅁䅁兂䅁䅁䅁䅁䅁䅁杷允䅁䅁䅕䅁䑁䅁䅷䅁䙁䅁䅁䅁杂癹䅴权㉃䅁䅁权䥂䅁䅁权䡁允䅁允䅁䅁䅅䅁䙁䩁灓捧奐䑊䍂䍄䉁䅁䅁兂䅁䅁䅍䅄䅁䅁䅕䅁䅁䥁刳歔䭅䭁䅫䅁䭁䍁䅷䅁䭁䅁䉣䅁䉁䅁䅁允䅁䅁䅯权䅅䅁杷允䅁䅁䅕䅁䑁䅁䅷䅁䙁䅁䅁䥁睂䔸䈵权䕁允䅁权䥂䅁䅁权䡁允䅁允䅁䅁䅅䅁䙁䅁㌱⬯橳祷䅒䍄䉁䅁䅁兂䅁䅁䅍䅄䅁䅁䅕䅁䅁䡁䭄〫䭁䭁䅫䅁䭁䑁䅅䅁䭁䅁䉣䅁䉁䅁䅁允䅁䅁䅯权䅅䅁杷允䅁䅁䅕䅁䑁䅁䅷䅁䙁䅁䅁䅁啂欱䈵权牃䅁䅁权䝂䅁䅁权䡁允䅁允䅁䅁䅅䅁䭁䅁䉯䅁䵁䅉䅅䅁䙁䅁䅁睁䵁䅁䅁兂䅁䅁䅁䡫㑢䅑䅯䅴䅁䅁䅯䅌䅁䅁䅯睂䅅䅁䅅䅁䉁䅁䅁兂䅁䵁䕂㡫ぅ村杷允䅁䅁䅕䅁䑁䅁䅷䅁䙁䅁䅁䅁啂欱䈵权硃䅁䅁权䝂䅁䅁权䡁允䅁允䅁䅁䅅䅁䙁䅁䅁䰶癸坣䍂䍄䉁䅁䅁兂䅁䅁䅍䅄䅁䅁䅕䅁䅁䙧䕑䕕䭅䱁䅙䅁䭁䑁䄰䅁䭁䅁䉣䅁䉁䅁䅁允䅁䅁䅕䅁䅁䅁䅁䅁䵁䅉䅅䅁䙁䅁䅁睁䵁䅁䅁兂䅁䅁䵄祑愲兑䅯䄶䅁䅁䅯杏䅁䅁䅯睂䅅䅁䅅䅁䉁䅁䅁兂䅁䅁䅁䅁䅁䅁杷允䅁䅁䅕䅁䑁䅁䅷䅁䙁䅁䅁䅁睂癹䅴权㉃䅁䅁权㥁䅁䅁权䡁允䅁允䅁䅁䅅䅁䙁䅁䅁䅁䅁䅁䅁䍄䉁䅁䅁兂䅁䅁䅍䅄䅁䅁䅕䅁䅁䍁潁唫䭁䱁䅅䅁䭁䑁䅁䅁䭁䅁䉣䅁䉁䅁䅁允䅁䅁䅕䅁䅁䅁䅁䅁䵁䅉䅅䅁䙁䅁䅁睁䵁䅁䅁兂䅁䅁䅁乖佚兑䅯关䅁䅁䅯睒䅁䅁䅯睂䅅䅁䅅䅁䉁䅁䅁兂䅁䙁汁䅧楤村杷允䅁䅁䅕䅁䑁䅁䅷䅁䙁䅁䅁䅁啂欱䈵权穃䅁䅁权䥂䅁䅁权䡁允䅁允䅁䅁䅅䅁䙁䅁䅁䙬硡㍑䍴䍄䉁䅁䅁兂䅁䅁䅍䅄䅁䅁䅕䅁䅁䝧畯ご䭅䱁䄰䅁䭁䍁䅷䅁䭁䅁䉣䅁䉁䅁䅁允䅁䅁䅕䅁䅁䅁䅁䅁䵁䅉䅅䅁䙁䅁䅁睁䵁䅁䅁兂䅁䅁䅁穗偂兑䅯共䅁䅁䅯睁䅁䅁䅯睂䅅䅁䅅䅁䉁䅁䅁权䭁允䅁䍄䉁䅁䅁兂䅁䅁䅍䅄䅁䅁䅕䅁䅁䙧䕑䕕䭅䭁䅣䅁䭁䑁䅅䅁䭁䅁䉣䅁䉁䅁䅁允䅁䅁䅯权䅅䅁杷允䅁䅁䅕䅁䑁䅁䅷䅁䙁䅁䅁䅁权晹䅴权煄䅁䅁权祁䅁䅁权䡁允䅁允䅁䅁䅅䅁䙁䅁䅁䅁䅁䅁䅁䍄䉁䅁䅁兂䅁䅁䅍䅄䅁䅁䅕䅁䅁䙁睳ご䭅䭁䅳䅁䭁䕁䅙䅁䭁䅁䉣䅁䉁䅁䅁允䅁䅁䅯权䅅䅁杷允䅁䅁䅕䅁䑁䅁䅷䅁䙁䅁䅁䅁杄晧䅨权湃䅁䅁权䩂䅁䅁权䡁允䅁允䅁䅁䅅䅁䭁䅁䉯䅁䵁䅉䅅䅁䙁䅁䅁睁䵁䅁䅁兂䅁䅁䅁䵙㝲䅑䅯睵䅁䅁䅯杏䅁䅁䅯睂䅅䅁䅅䅁䉁䅁䅁兂䅁䅁䅁䅁䅁䅁杷允䅁䅁䅕䅁䑁䅁䅷䅁䙁䅁䅁䅁䕁啪䈹权灃䅁䅁权䱂䅁䅁权䡁允䅁允䅁䅁䅅䅁䭁䅁䉯䅁䵁䅉䅅䅁䙁䅁䅁睁䵁䅁䅁兂䅁䅁䅁䡫㑢䅑䅯䅴䅁䅁䅯䅍䅁䅁䅯睂䅅䅁䅅䅁䉁䅁䅁兂䅁䭁橂捁䍰村杷允䅁䅁䅕䅁䑁䅁䅷䅁䙁䅁䅁䅁权晹䅴权㉃䅁䅁权⽁䅁䅁权䡁允䅁允䅁䅁䅅䅁䙁䅁䅁䅁䅁䅁䅁䍄䉁䅁䅁兂䅁䅁䅍䅄䅁䅁䅕䅁䅁佁䉃䔫䭁䱁䅳䅁䭁䕁䅳䅁䭁䅁䉣䅁䉁䅁䅁允䅁䅁䅕䅁䅄䵦䉍歑䵉䅉䅅䅁䙁䅁䅁睁䵁䅁䅁兂䅁䅁䅁䍉㕪䅑䅯朷䅁䅁䅯兓䅁䅁䅯睂䅅䅁䅅䅁䉁䅁䅁兂䅁䅁䅁䅁䅁䅁杷允䅁䅁䅕䅁䑁䅁䅷䅁䙁䅁䅁䅁䕁啪䈹权牃䅁䅁权䥂䅁䅁权䡁允䅁允䅁䅁䅅䅁䭁䅁䉯䅁䵁䅉䅅䅁䙁䅁䅁睁䵁䅁䅁兂䅁䅁䅁䥅㑈䅑䅯杹䅁䅁䅯䅐䅁䅁䅯睂䅅䅁䅅䅁䉁䅁䅁兂坂䜴捃䙍稷睐杷允䅁䅁䅕䅁䑁䅁䅷䅁䙁䅁䅁䵁䅃水䉂权牃䅁䅁权䅂䅁䅁权䡁允䅁允䅁䅁䅅䅁䭁䅁䉯䅁䵁䅉䅅䅁䙁䅁䅁睁䵁䅁䅁兂䅁䅁䅁䵙㝲䅑䅯共䅁䅁䅯児䅁䅁䅯睂䅅䅁䅅䅁䉁䅁䅁权䭁允䅁䍄䉁䅁䅁兂䅁䅁䅍䅄䅁䅁䅕䅁䅁䝁䭄〫䭁䱁䅅䅁䭁䑁䅧䅁䭁䅁䉣䅁䉁䅁䅁允䅁䅁䅕䅁䅁䅁䅁䅁䵁䅉䅅䅁䙁䅁䅁睁䵁䅁䅁兂䅁䅁䅁乖佚兑䅯䄵䅁䅁䅯䅌䅁䅁䅯睂䅅䅁䅅䅁䉁䅁䅁兂䅁䅁䅁䅁䅁䅁杷允䅁䅁䅕䅁䑁䅁䅷䅁䙁䅁䅁䅁啂欱䈵权硃䅁䅁权ㅁ䅁䅁权䡁允䅁允䅁䅁䅅䅁䙁䅁䅁䩕儴䜫䍊䍄䉁䅁䅁兂䅁䅁䅍䅄䅁䅁䅕䅁䅁䝧畯ご䭅䱁䅍䅁䭁䑁䅁䅁䭁䅁䉣䅁䉁䅁䅁允䅁䅁䅕䅁䅁䅁䅁䅁䵁䅉䅅䅁䙁䅁䅁睁䵁䅁䅁兂䅁䅁䅁乖佚兑䅯共䅁䅁䅯睓䅁䅁䅯睂䅅䅁䅅䅁䉁䅁䅁权䭁允䅁䍄䉁䅁䅁兂䅁䅁䅍䅄䅁䅁䅕䅁䅁䥷楄䕕䭅䱁䅙䅁䭁䕁䅫䅁䭁䅁䉣䅁䉁䅁䅁允䅁䅁䅕橗䱪䉒楘歨䵅䅉䅅䅁䙁䅁䅁睁䵁䅁䅁兂䅁䅁䅁乖佚兑䅯睳䅁䅁䅯睓䅁䅁䅯睂䅅䅁䅅䅁䉁䅁䅁兂䅁䱁こ䵱㘵村杷允䅁䅁䅕䅁䑁䅁䅷䅁䙁䅁䅁䅁乂ㅈ䉂权硃䅁䅁权㡁䅁䅁权䡁允䅁允䅁䅁䅅䅁䙁䉁䬲乫稲報䌹䍄䉁䅁䅁兂䅁䅁䅍䅄䅁䅁䅕䅁䅁䍁潁唫䭁䱁䅅䅁䭁䕁䅫䅁䭁䅁䉣䅁䉁䅁䅁允䅁䅁䅕䅁䅁䅁䅁䅁䵁䅉䅅䅁䙁䅁䅁睁䵁䅁䅁兂䅁䅁䅁䵯㝮䅑䅯杴䅁䅁䅯李䅁䅁䅯睂䅅䅁䅅䅁䉁䅁䅁兂䅁䉁祧㥊档村杷允䅁䅁䅕䅁䑁䅁䅷䅁䙁䅁䅁䅁啂欱䈵权硃䅁䅁权䱂䅁䅁权䡁允䅁允䅁䅁䅅䅁䙁䅁䅁䕗敃䝨䍊䍄䉁䅁䅁兂䅁䅁䅍䅄䅁䅁䅕䅁䅁䥷楄䕕䭅乁䄴䅁䭁䕁䅑䅁䭁䅁䉣䅁䉁䅁䅁允䅁䅁䅕䅁䅁䅁䅁䅁䵁䅉䅅䅁䙁䅁䅁睁䵁䅁䅁兂䅁䅁䅁䡫㑢䅑䅯朴䅁䅁䅯睑䅁䅁䅯睂䅅䅁䅅䅁䉁䅁䅁兂坂硩奣癰剣䅑杷允䅁䅁䅕䅁䑁䅁䅷䅁䙁䅁䅁䅁杄晧䅨权㑃䅁䅁权䭂䅁䅁权䡁允䅁允䅁䅁䅅䅁䙁䙁漷樷夸歘䅬䍄䉁䅁䅁兂䅁䅁䅍䅄䅁䅁䅕䅁䅁䝁䭄〫䭁䵁䅣䅁䭁䑁䅳䅁䭁䅁䉣䅁䉁䅁䅁允䅁䅁䅕䅁䅁䅁䅁䅁䵁䅉䅅䅁䙁䅁䅁睁䵁䅁䅁兂䅁䅁䅁摪但兑䅯杴䅁䅁䅯睐䅁䅁䅯睂䅅䅁䅅䅁䉁䅁䅁兂䅁䅁癄⽭兯村杷允䅁䅁䅕䅁䑁䅁䅷䅁䙁䅁䅁䅁㑁䔵䈵权㝃䅁䅁权㡁䅁䅁权䡁允䅁允䅁䅁䅅䅁䙁䅁䅁䅁䅁䅁䅁䍄䉁䅁䅁兂䅁䅁䅍䅄䅁䅁䅕䅁䅁䙁坔歔䭅䭁䅫䅁䭁䕁䅷䅁䭁䅁䉣䅁䉁䅁䅁允䅁䅁䅯权䅅䅁杷允䅁䅁䅕䅁䑁䅁䅷䅁䙁䅁䅁䅁啂欱䈵权湃䅁䅁权⭁䅁䅁权䡁允䅁允䅁䅁䅅䅁䭁䅁䉯䅁䵁䅉䅅䅁䙁䅁䅁睁䵁䅁䅁兂䅁䅁䅁䤴㑈䅑䅯共䅁䅁䅯兑䅁䅁䅯睂䅅䅁䅅䅁䉁䅁䅁权䭁允䅁䍄䉁䅁䅁兂䅁䅁䅍䅄䅁䅁䅕䅁䅁䙁坔歔䭅䭁䅳䅁䭁䕁䄰䅁䭁䅁䉣䅁䉁䅁䅁允䅁䅁䅯权䅅䅁杷允䅁䅁䅕䅁䑁䅁䅷䅁䙁䅁䅁䥁㝁啗䈹权奄䅁䅁权䕂䅁䅁权䡁允䅁允䅁䅁䅅䅁䙁乁畔婋灃偂⽍䍄䉁䅁䅁兂䅁䅁䅍䅄䅁䅁䅕䅁䅁䙧䕑䕕䭅䭁䅳䅁䭁䑁䄴䅁䭁䅁䉣䅁䉁䅁䅁允䅁䅁䅯权䅅䅁杷允䅁䅁䅕䅁䑁䅁䅷䅁䙁䅁䅁䅁䅂智䅴权獄䅁䅁权㝁䅁䅁权䡁允䅁允䅁䅁䅅䅁䙁䅁䅁䅁䅁䅁䅁䍄䉁䅁䅁兂䅁䅁䅍䅄䅁䅁䅕䅁䅁䙁坔歔䭅䱁䅙䅁䭁䑁䄴䅁䭁䅁䉣䅁䉁䅁䅁允䅁䅁䅕䅁䅁䉔ㅫ歓䵉䅉䅅䅁䙁䅁䅁睁䵁䅁䅁兂䅁䅁䅁䤴㑈䅑䅯杴䅁䅁䅯睑䅁䅁䅯睂䅅䅁䅅䅁䉁䅁䅁兂䅁䝁橄癌䕴村杷允䅁䅁䅕䅁䑁䅁䅷䅁䙁䅁䅁䅁乃唰䈵权灃䅁䅁权䑁䅁䅁权䡁允䅁允䅁䅁䅅䅁䭁䅁䉯䅁䵁䅉䅅䅁䙁䅁䅁睁䵁䅁䅁兂䅁䅁䵄祑愲兑䅯杵䅁䅁䅯兒䅁䅁䅯睂䅅䅁䅅䅁䉁䅁䅁兂䅁䅁䅁䅁䅁䅁杷允䅁䅁䅕䅁䑁䅁䅷䅁䙁䅁䅁䅁㑁䔵䈵权牃䅁䅁权癁䅁䅁权䡁允䅁允䅁䅁䅅䅁䭁䅁䉯䅁䵁䅉䅅䅁䙁䅁䅁睁䵁䅁䅁兂䅁䅁䅄佧兊兑䅯关䅁䅁䅯睏䅁䅁䅯睂䅅䅁䅅䅁䉁䅁䅁兂䅁䅁䅁䅁䅁䅁杷允䅁䅁䅕䅁䑁䅁䅷䅁䙁䅁䅁䅁啂欱䈵权灃䅁䅁权䙂䅁䅁权䡁允䅁允䅁䅁䅅䅁䭁䅁䉯䅁䵁䅉䅅䅁䙁䅁䅁睁䵁䅁䅁兂䅁䅁䵄祑愲兑䅯朶䅁䅁䅯李䅁䅁䅯睂䅅䅁䅅䅁䉁䅁䅁兂䅁䅁䅁䅁䅁䅁杷允䅁䅁䅕䅁䑁䅁䅷䅁䙁䅁䅁䅁杂癹䅴权湃䅁䅁权䙂䅁䅁权䡁允䅁允䅁䅁䅅䅁䭁䅁䉯䅁䵁䅉䅅䅁䙁䅁䅁睁䵁䅁䅁兂䅁䅁䅁偷㝔䅑䅯其䅁䅁䅯杍䅁䅁䅯睂䅅䅁䅅䅁䉁䅁䅁兂䅁䅁䅁䅁䅁䅁杷允䅁䅁䅕䅁䑁䅁䅷䅁䙁䅁䅁䵁䑸婌䉰权㉃䅁䅁权⽁䅁䅁权䡁允䅁允䅁䅁䅅䅁䙁䅁䅁䅁䅁䅁䅁䍄䉁䅁䅁兂䅁䅁䅍䅄䅁䅁䅕䅁䅁䩁㉂䔫䭁䵁䅕䅁䭁䕁䅕䅁䭁䅁䉣䅁䉁䅁䅁允䅁䅁䅕䐱塬奸癥䕉䵁䅉䅅䅁䙁䅁䅁睁䵁䅁䅁兂䅁䅁䅁䍉㕪䅑䅯关䅁䅁䅯杍䅁䅁䅯睂䅅䅁䅅䅁䉁䅁䅁兂䅁䅁䅁䅁䅁䅁杷允䅁䅁䅕䅁䑁䅁䅷䅁䙁䅁䅁䅁允晧䅨权䅁允䅁权䩂䅁䅁权䡁允䅁允䅁䅁䅅䅁䭁䅁䉙䅁䵁䅉䅅䅁䙁䅁䅁睁䵁䅁䅁兂䅁䅁䅁䵑㜳䅑䅯杴䅁䅁䅯䅑䅁䅁䅯睂䅅䅁䅅䅁䉁䅁䅁兂䅁䅁䅁䅁䅁䅁杷允䅁䅁䅕䅁䑁䅁䅷䅁䙁䅁䅁䅁啂欱䈵权穃䅁䅁权㡁䅁䅁权䡁允䅁允䅁䅁䅅䅁䙁䅁䅁伯佶渵䍴䍄䉁䅁䅁兂䅁䅁䅍䅄䅁䅁䅕䅁䅁䉁䉃䔫䭁䵁䅣䅁䭁䕁䅷䅁䭁䅁䉣䅁䉁䅁䅁允䅁䅁䅕䅁䅁䡲楱啄䵉䅉䅅䅁䙁䅁䅁睁䵁䅁䅁兂䅁䅁䅁乖佚兑䅯关䅁䅁䅯䅐䅁䅁䅯睂䅅䅁䅅䅁䉁䅁䅁兂䅁䍁䕪䱰樹村杷允䅁䅁䅕䅁䑁䅁䅷䅁䙁䅁䅁䥁睂䔸䈵权⽃䅁䅁权䕂䅁䅁权䡁允䅁允䅁䅁䅅䅁䙁䅁䅁乙瀱時䉰䍄䉁䅁䅁兂䅁䅁䅍䅄䅁䅁䅕䅁䅁䙁坔歔䭅䱁䅑䅁䭁䑁䅷䅁䭁䅁䉣䅁䉁䅁䅁允䅁䅁䅕䅁允牡㡒啢䵉䅉䅅䅁䙁䅁䅁睁䵁䅁䅁兂䅁䅁䅁䥂倱兑䅯共䅁䅁䅯䅐䅁䅁䅯睂䅅䅁䅅䅁䉁䅁䅁权䭁允䅁䍄䉁䅁䅁兂䅁䅁䅍䅄䅁䅁䅕䅁䅁䡁瑳ご䭅佁䅁䅁䭁䍁䄴䅁䭁䅁䉣䅁䉁䅁䅁允䅁䅁䅕䅁䅁䅁䅁䅁䵁䅉䅅䅁䙁䅁䅁睁䵁䅁䅁兂䅁䅁䅃䅖兒兑䅯䄳䅁䅁䅯䅍䅁䅁䅯睂䅅䅁䅅䅁䉁䅁䅁兂䅁䅁䅁䅁䅁䅁杷允䅁䅁䅕䅁䑁䅁䅷䅁䙁䅁䅁䅁乂ㅈ䉂权牃䅁䅁权䡂䅁䅁权䡁允䅁允䅁䅁䅅䅁䭁䅁䉯䅁䵁䅉䅅䅁䙁䅁䅁睁䵁䅁䅁兂䅁䅁䅁䵙㝲䅑䅯关䅁䅁䅯睓䅁䅁䅯睂䅅䅁䅅䅁䉁䅁䅁兂䩁䑎匰癥慒村杷允䅁䅁䅕䅁䑁䅁䅷䅁䙁䅁䅁䅁啂欱䈵权湃䅁䅁权䭂䅁䅁权䡁允䅁允䅁䅁䅅䅁䭁䅁䉯䅁䵁䅉䅅䅁䙁䅁䅁睁䵁䅁䅁兂䅁䅁䅁䍉㕪䅑䅯䄳䅁䅁䅯䅎䅁䅁䅯睂䅅䅁䅅䅁䉁䅁䅁兂䅁䅁䅁䅁䅁䅁杷允䅁䅁䅕䅁䑁䅁䅷䅁䙁䅁䅁䥁䅂啚䈹权灃䅁䅁权㕁䅁䅁权䡁允䅁允䅁䅁䅅䅁䭁䅁䉯䅁䵁䅉䅅䅁䙁䅁䅁睁䵁䅁䅁兂䅁䅁䅁䵣㝲䅑䅯䄶䅁䅁䅯兑䅁䅁䅯睂䅅䅁䅅䅁䉁䅁䅁兂䅁䅁䅁䅁䅁䅁杷允䅁䅁䅕䅁䑁䅁䅷䅁䙁䅁䅁䵁䑸婌䉰权湃䅁䅁权⽁䅁䅁权䡁允䅁允䅁䅁䅅䅁䭁䅁䉯䅁䵁䅉䅅䅁䙁䅁䅁睁䵁䅁䅁兂䅁䅁䅁乖佚兑䅯睰䅁䅁䅯睑䅁䅁䅯睂䅅䅁䅅䅁䉁䅁䅁权䭁允䅁䍄䉁䅁䅁兂䅁䅁䅍䅄䅁䅁䅕䅁䅁䙁坔歔䭅䱁䅍䅁䭁䕁䅍䅁䭁䅁䉣䅁䉁䅁䅁允䅁䅁䅕䅁䥃洶噩啧䵉䅉䅅䅁䙁䅁䅁睁䵁䅁䅁兂䅁䅁䅁䵣㝲䅑䅯关䅁䅁䅯䅓䅁䅁䅯睂䅅䅁䅅䅁䉁䅁䅁兂䅁䅁䅁䅁䅁䅁杷允䅁䅁䅕䅁䑁䅁䅷䅁䙁䅁䅁䵁䑸婌䉰权湃䅁䅁权㕁䅁䅁权䡁允䅁允䅁䅁䅅䅁䭁䅁䉯䅁䵁䅉䅅䅁䙁䅁䅁睁䵁䅁䅁兂䅁䅁䵄祑愲兑䅯杴䅁䅁䅯杍䅁䅁䅯睂䅅䅁䅅䅁䉁䅁䅁兂䅁䅁䅁䅁䅁䅁杷允䅁䅁䅕䅁䑁䅁䅷䅁䙁䅁䅁䅁睂癹䅴权ぃ䅁䅁权㑁䅁䅁权䡁允䅁允䅁䅁䅅䅁䙁䅁䅁䅁䅁䅁䅁䍄䉁䅁䅁兂䅁䅁䅍䅄䅁䅁䅕䅁䅁䡁䭄〫䭁䱁䅑䅁䭁䑁䅷䅁䭁䅁䉣䅁䉁䅁䅁允䅁䅁䅕䅁杄栳睊䕗䵉䅉䅅䅁䙁䅁䅁睁䵁䅁䅁兂䅁䅁䅁穗偂兑䅯共䅁䅁䅯免䅁䅁䅯睂䅅䅁䅅䅁䉁䅁䅁权䭁允䅁䍄䉁䅁䅁兂䅁䅁䅍䅄䅁䅁䅕䅁䅁䡧睄歔䭅䵁䄰䅁䭁䕁䅅䅁䭁䅁䉣䅁䉁䅁䅁允䅁䅁䅕牭づ扰㝗䕌䵁䅉䅅䅁䙁䅁䅁睁䵁䅁䅁兂䅁䅁䅁䥂倱兑䅯共䅁䅁䅯免䅁䅁䅯睂䅅䅁䅅䅁䉁䅁䅁权䭁允䅁䍄䉁䅁䅁兂䅁䅁䅍䅄䅁䅁䅕䅁䅁䙁坔歔䭅䱁䅅䅁䭁䅁䅍䅁䭁䅁䉣䅁䉁䅁䅁允䅁䅁䅕䅁䥄即樶す䵉䅉䅅䅁䙁䅁䅁睁䵁䅁䅁兂䅁䅁䅁䵑㜳䅑䅯杴䅁䅁䅯兏䅁䅁䅯睂䅅䅁䅅䅁䉁䅁䅁兂䅁䅁䅁䅁䅁䅁杷允䅁䅁䅕䅁䑁䅁䅷䅁䙁䅁䅁䵁䅃水䉂权牃䅁䅁权祁䅁䅁权䡁允䅁允䅁䅁䅅䅁䭁䅁䉯䅁䵁䅉䅅䅁䙁䅁䅁睁䵁䅁䅁兂䅁䅁䅁祥倱兑䅯睱䅁䅁䅯兑䅁䅁䅯睂䅅䅁䅅䅁䉁䅁䅁权䭁允䅁䍄䉁䅁䅁兂䅁䅁䅍䅄䅁䅁䅕䅁䅁䙧䕑䕕䭅䭁䅳䅁䭁䍁䅷䅁䭁䅁䉣䅁䉁䅁䅁允䅁䅁䅯权䅅䅁杷允䅁䅁䅕䅁䑁䅁䅷䅁䙁䅁䅁䅁元癤䅨权ぃ䅁䅁权㝁䅁䅁权䡁允䅁允䅁䅁䅅䅁䙁䅁䅁䍷捍噁䍎䍄䉁䅁䅁兂䅁䅁䅍䅄䅁䅁䅕䅁䅁䙧䕑䕕䭅䱁䅑䅁䭁䍁䄸䅁䭁䅁䉣䅁䉁䅁䅁允䅁䅁䅕䅁䅁䅁䅁䅁䵁䅉䅅䅁䙁䅁䅁睁䵁䅁䅁兂䅁䅁䅁䡫㑢䅑䅯睱䅁䅁䅯杍䅁䅁䅯睂䅅䅁䅅䅁䉁䅁䅁权䭁允䅁䍄䉁䅁䅁兂䅁䅁䅍䅄䅁䅁䅕䅁䅁䩁㉂䔫䭁䱁䅧䅁䭁䑁䅉䅁䭁䅁䉣䅁䉁䅁䅁允䅁䅁䅕䐹癢㈶噙䕓䵁䅉䅅䅁䙁䅁䅁睁䵁䅁䅁兂䅁䅁䵄祑愲兑䅯杴䅁䅁䅯睎䅁䅁䅯睂䅅䅁䅅䅁䉁䅁䅁兂䅁䅁䅁䅁䅁䅁杷允䅁䅁䅕䅁䑁䅁䅷䅁䙁䅁䅁䅁乃唰䈵权硃䅁䅁权㍁䅁䅁权䡁允䅁允䅁䅁䅅䅁䙁䅁䅁䅁䅁䅁䅁䍄䉁䅁䅁兂䅁䅁䅍䅄䅁䅁䅕䅁䅁䙧䕑䕕䭅䱁䅍䅁䭁䑁䅁䅁䭁䅁䉣䅁䉁䅁䅁允䅁䅁䅕䅁䅁䅁䅁䅁䵁䅉䅅䅁䙁䅁䅁睁䵁䅁䅁兂䅁䅁䅃䅖兒兑䅯䄴䅁䅁䅯睐䅁䅁䅯睂䅅䅁䅅䅁䉁䅁䅁兂䅁䅁䅁䅁䅁䅁杷允䅁䅁䅕䅁䑁䅁䅷䅁䙁䅁䅁䥁啂䙂䉂权㉃䅁䅁权睁䅁䅁权䡁允䅁允䅁䅁䅅䅁䙁䅁䅁䅁䅁䅁䅁䍄䉁䅁䅁兂䅁䅁䅍䅄䅁䅁䅕䅁䅁䙧䕑䕕䭅䱁䅑䅁䭁䑁䅣䅁䭁䅁䉣䅁䉁䅁䅁允䅁䅁䅕䅁䅁䅁䅁䅁䵁䅉䅅䅁䙁䅁䅁睁䵁䅁䅁兂䅁䅁䅁䡫㑢䅑䅯朴䅁䅁䅯睐䅁䅁䅯睂䅅䅁䅅䅁䉁䅁䅁兂敂㍌摅㍬匰䅑杷允䅁䅁䅕䅁䑁䅁䅷䅁䙁䅁䅁䅁癃䕰䈹权慄䅁䅁权⭁䅁䅁权䡁允䅁允䅁䅁䅅䅁䙁䑁䡎獇汉⭑⽍䍄䉁䅁䅁兂䅁䅁䅍䅄䅁䅁䅕䅁䅁䕁昰䕕䭅䱁䅍䅁䭁䕁䅑䅁䭁䅁䉣䅁䉁䅁䅁允䅁䅁䅕䕁䱃䔳偐䕤䵉䅉䅅䅁䙁䅁䅁睁䵁䅁䅁兂䅁䅁䵄祑愲兑䅯杴䅁䅁䅯䅒䅁䅁䅯睂䅅䅁䅅䅁䉁䅁䅁兂䅁䅁䅁䅁䅁䅁杷允䅁䅁䅕䅁䑁䅁䅷䅁䙁䅁䅁䥁啂䙂䉂权牃䅁䅁权畁䅁䅁权䡁允䅁允䅁䅁䅅䅁䭁䅁䉯䅁䵁䅉䅅䅁䙁䅁䅁睁䵁䅁䅁兂䅁䅁䅁䍉㕪䅑䅯䄵䅁䅁䅯䅎䅁䅁䅯睂䅅䅁䅅䅁䉁䅁䅁兂䅁䅁䅁䅁䅁䅁杷允䅁䅁䅕䅁䑁䅁䅷䅁䙁䅁䅁䥁㝁啗䈹权畄䅁䅁权獁䅁䅁权䡁允䅁允䅁䅁䅅䅁䙁䅁䅁䅁䅁䅁䅁䍄䉁䅁䅁兂䅁䅁䅍䅄䅁䅁䅕䅁䅁䙧䕑䕕䭅䱁䅙䅁䭁䍁䄴䅁䭁䅁䉣䅁䉁䅁䅁允䅁䅁䅕䅁䅁䅁䅁䅁䵁䅉䅅䅁䙁䅁䅁睁䵁䅁䅁兂䅁䅁䅃䅖兒兑䅯共䅁䅁䅯兔䅁䅁䅯睂䅅䅁䅅䅁䉁䅁䅁权䭁允䅁䍄䉁䅁䅁兂䅁䅁䅍䅄䅁䅁䅕䅁䅁䡁䭄〫䭁䵁䅕䅁䭁䕁䅙䅁䭁䅁䉣䅁䉁䅁䅁允䅁䅁䅕䅁䅁䅁䅁䅁䵁䅉䅅䅁䙁䅁䅁睁䵁䅁䅁兂䅁䅁䅃䅖兒兑䅯睱䅁䅁䅯杍䅁䅁䅯睂䅅䅁䅅䅁䉁䅁䅁权䭁允䅁䍄䉁䅁䅁兂䅁䅁䅍䅄䅁䅁䅕䅁䅁䙧䕑䕕䭅䭁䅣䅁䭁䑁䅑䅁䭁䅁䉣䅁䉁䅁䅁允䅁䅁䅯权䅅䅁杷允䅁䅁䅕䅁䑁䅁䅷䅁䙁䅁䅁䅁杁偋䅬权穃䅁䅁权䑁䅁䅁权䡁允䅁允䅁䅁䅅䅁䙁䅁䅁䙆慶湘䍆䍄䉁䅁䅁兂䅁䅁䅍䅄䅁䅁䅕䅁䅁䍁潁唫䭁佁䅉䅁䭁䑁䅁䅁䭁䅁䉣䅁䉁䅁䅁允䅁䅁䅕䅁䅁䅁䅁䅁䵁䅉䅅䅁䙁䅁䅁睁䵁䅁䅁兂䅁䅁䅃䝑偖兑䅯朵䅁䅁䅯杒䅁䅁䅯睂䅅䅁䅅䅁䉁䅁䅁兂䅁䅁䅁䅁䅁䅁杷允䅁䅁䅕䅁䑁䅁䅷䅁䙁䅁䅁䅁杂癹䅴权佄䅁䅁权䵂䅁䅁权䡁允䅁允䅁䅁䅅䅁䙁佁湮卤㘵䭙⽳䍄䉁䅁䅁兂䅁䅁䅍䅄䅁䅁䅕䅁䅁䙧䕑䕕䭅䭁䅳䅁䭁䑁䅍䅁䭁䅁䉣䅁䉁䅁䅁允䅁䅁䅯权䅅䅁杷允䅁䅁䅕䅁䑁䅁䅷䅁䙁䅁䅁䥁啂䙂䉂权湃䅁䅁权㑁䅁䅁权䡁允䅁允䅁䅁䅅䅁䭁䅁䉯䅁䵁䅉䅅䅁䙁䅁䅁睁䵁䅁䅁兂䅁䅁䅃楡倵兑䅯杴䅁䅁䅯杓䅁䅁䅯睂䅅䅁䅅䅁䉁䅁䅁兂㕂䵲汊偯倰村杷允䅁䅁䅕䅁䑁䅁䅷䅁䙁䅁䅁䅁元癤䅨权煄䅁䅁权乂䅁䅁权䡁允䅁允䅁䅁䅅䅁䙁佁眶湐畢⭂⽹䍄䉁䅁䅁兂䅁䅁䅍䅄䅁䅁䅕䅁䅁䙧䕑䕕䭅䭁䅳䅁䭁䑁䅧䅁䭁䅁䉣䅁䉁䅁䅁允䅁䅁䅯权䅅䅁杷允䅁䅁䅕䅁䑁䅁䅷䅁䙁䅁䅁䅁㑁䔵䈵权㉃䅁䅁权㍁䅁䅁权䡁允䅁允䅁䅁䅅䅁䙁䅁䅁䅁䅁䅁䅁䍄䉁䅁䅁兂䅁䅁䅍䅄䅁䅁䅕䅁䅁䕧求ご䭅乁䅑䅁䭁䕁䅧䅁䭁䅁䉣䅁䉁䅁䅁允䅁䅁䅕䅁䅁䅁䅁䅁䵁䅉䅅䅁䙁䅁䅁睁䵁䅁䅁兂䅁䅁䅃䅖兒兑䅯睰䅁䅁䅯兏䅁䅁䅯睂䅅䅁䅅䅁䉁䅁䅁权䭁允䅁䍄䉁䅁䅁兂䅁䅁䅍䅄䅁䅁䅕䅁䅁䭁欫ご䭅䅁䉑䅁䭁䑁䅑䅁䭁䅁䉣䅁䉁䅁䅁允䅁䅁䅕䅁䅁䅁䅁䅁䵁䅉䅅䅁䙁䅁䅁睁䵁䅁䅁兂䅁䅁䅁剔儹兑䅯杴䅁䅁䅯睁䅁䅁䅯睂䅅䅁䅅䅁䉁䅁䅁兂杄奤剓㤵敚村杷允䅁䅁䅕䅁䑁䅁䅷䅁䙁䅁䅁䅁权晹䅴权坄䅁䅁权䑂䅁䅁权䡁允䅁允䅁䅁䅅䅁䙁䙁䌰牏摈申⽣䍄䉁䅁䅁兂䅁䅁䅍䅄䅁䅁䅕䅁䅁䙧䕑䕕䭅䭁䅳䅁䭁䑁䅫䅁䭁䅁䉣䅁䉁䅁䅁允䅁䅁䅯权䅅䅁杷允䅁䅁䅕䅁䑁䅁䅷䅁䙁䅁䅁䵁䅃水䉂权穃䅁䅁权⭁䅁䅁权䡁允䅁允䅁䅁䅅䅁䙁䅁睙杈剮昸䉚䍄䉁䅁䅁兂䅁䅁䅍䅄䅁䅁䅕䅁䅁䕧求ご䭅䱁䄰䅁䭁䑁䅯䅁䭁䅁䉣䅁䉁䅁䅁允䅁䅁䅕䅁䅁䅁䅁䅁䵁䅉䅅䅁䙁䅁䅁睁䵁䅁䅁兂䅁䅁䅃䅖兒兑䅯睰䅁䅁䅯睐䅁䅁䅯睂䅅䅁䅅䅁䉁䅁䅁权䭁允䅁䍄䉁䅁䅁兂䅁䅁䅍䅄䅁䅁䅕䅁䅁䡁䭄〫䭁䱁䅑䅁䭁䕁䅉䅁䭁䅁䉣䅁䉁䅁䅁允䅁䅁䅕䅁兂橑䩭歘䵉䅉䅅䅁䙁䅁䅁睁䵁䅁䅁兂䅁䅁䅃䝑偖兑䅯杴䅁䅁䅯材䅁䅁䅯睂䅅䅁䅅䅁䉁䅁䅁兂摃䵑摂䕨㥕村杷允䅁䅁䅕䅁䑁䅁䅷䅁䙁䅁䅁䅁杂癹䅴权硃䅁䅁权穁䅁䅁权䡁允䅁允䅁䅁䅅䅁䙁䅁䅁䅁䅁䅁䅁䍄䉁䅁䅁兂䅁䅁䅍䅄䅁䅁䅕䅁䅁䡁䭄〫䭁䱁䅙䅁䭁䑁䅅䅁䭁䅁䉣䅁䉁䅁䅁允䅁䅁䅕䅁䅁䅁䅁䅁䵁䅉䅅䅁䙁䅁䅁睁䵁䅁䅁兂䅁䅁䅁䵣㝲䅑䅯朷䅁䅁䅯睒䅁䅁䅯睂䅅䅁䅅䅁䉁䅁䅁兂䅁䅁䅁䅁䅁䅁杷允䅁䅁䅕䅁䑁䅁䅷䅁䙁䅁䅁䥁啂䙂䉂权ぃ䅁䅁权䝂䅁䅁权䡁允䅁允䅁䅁䅅䅁䙁䅁䅁䅁䅁䅁䅁䍄䉁䅁䅁兂䅁䅁䅍䅄䅁䅁䅕䅁䅁䩁㉂䔫䭁䱁䅙䅁䭁䕁䅙䅁䭁䅁䉣䅁䉁䅁䅁允䅁䅁䅕䅁权〰䅊け䵉䅉䅅䅁䙁䅁䅁睁䵁䅁䅁兂䅁䅁䅃䅖兒兑䅯关䅁䅁䅯睐䅁䅁䅯睂䅅䅁䅅䅁䉁䅁䅁兂䅁䅁䅁䅁䅁䅁杷允䅁䅁䅕䅁䑁䅁䅷䅁䙁䅁䅁䥁啂䙂䉂权湃䅁䅁权㍁䅁䅁权䡁允䅁允䅁䅁䅅䅁䭁䅁䉯䅁䵁䅉䅅䅁䙁䅁䅁睁䵁䅁䅁兂䅁䅁䅁摪但兑䅯睰䅁䅁䅯睁䅁䅁䅯睂䅅䅁䅅䅁䉁䅁䅁权䭁允䅁䍄䉁䅁䅁兂䅁䅁䅍䅄䅁䅁䅕䅁䅁䕧求ご䭅䭁䅫䅁䭁䕁䅍䅁䭁䅁䉣䅁䉁䅁䅁允䅁䅁䅯权䅅䅁杷允䅁䅁䅕䅁䑁䅁䅷䅁䙁䅁䅁䅁乃唰䈵权乄䅁䅁权䍂䅁䅁权䡁允䅁允䅁䅁䅅䅁䙁䵁煦呉剱䍑䅒䍄䉁䅁䅁兂䅁䅁䅍䅄䅁䅁䅕䅁䅁䝁䭄〫䭁䭁䅫䅁䭁䕁䅑䅁䭁䅁䉣䅁䉁䅁䅁允䅁䅁䅯权䅅䅁杷允䅁䅁䅕䅁䑁䅁䅷䅁䙁䅁䅁䥁啂䙂䉂权佄䅁䅁权睁䅁䅁权䡁允䅁允䅁䅁䅅䅁䙁䅁䅁䅁䅁䅁䅁䍄䉁䅁䅁兂䅁䅁䅍䅄䅁䅁䅕䅁䅁䡁瑳ご䭅䱁䅅䅁䭁䑁䅧䅁䭁䅁䉣䅁䉁䅁䅁允䅁䅁䅕䅁䅁䅁䅁䅁䵁䅉䅅䅁䙁䅁䅁睁䵁䅁䅁兂䅁䅁䅁穗偂兑䅯䅵䅁䅁䅯䅌䅁䅁䅯睂䅅䅁䅅䅁䉁䅁䅁兂䅁䅁䅁䅁䅁䅁杷允䅁䅁䅕䅁䑁䅁䅷䅁䙁䅁䅁䥁啂䙂䉂权湃䅁䅁权䅂䅁䅁权䡁允䅁允䅁䅁䅅䅁䭁䅁䉯䅁䵁䅉䅅䅁䙁䅁䅁睁䵁䅁䅁兂䅁䅁䅃䅖兒兑䅯睳䅁䅁䅯䅑䅁䅁䅯睂䅅䅁䅅䅁䉁䅁䅁兂䅁䅁䅁䅁䅁䅁杷允䅁䅁䅕䅁䑁䅁䅷䅁䙁䅁䅁䅁㑁䔵䈵权䍁允䅁权ㅁ䅁䅁权䡁允䅁允䅁䅁䅅䅁䙁䡁㥗䡨䝏硧䅚䍄䉁䅁䅁兂䅁䅁䅍䅄䅁䅁䅕䅁䅁䙧䕑䕕䭅乁䅑䅁䭁䕁䅙䅁䭁䅁䉣䅁䉁䅁䅁允䅁䅁䅕䅁䅁䅁䅁䅁䵁䅉䅅䅁䙁䅁䅁睁䵁䅁䅁兂䅁䅁䅃䅖兒兑䅯杴䅁䅁䅯䅑䅁䅁䅯睂䅅䅁䅅䅁䉁䅁䅁兂䅁䅁䅁䅁䅁䅁杷允䅁䅁䅕䅁䑁䅁䅷䅁䙁䅁䅁䵁䅃水䉂权佄䅁䅁权䝂䅁䅁权䡁允䅁允䅁䅁䅅䅁䙁䅁䅁䅁䅁䅁䅁䍄䉁䅁䅁兂䅁䅁䅍䅄䅁䅁䅕䅁䅁䝁䭄〫䭁䱁䅙䅁䭁䑁䅕䅁䭁䅁䉣䅁䉁䅁䅁允䅁䅁䅕睅偶㘰乵啍䵉䅉䅅䅁䙁䅁䅁睁䵁䅁䅁兂䅁䅁䅃䅖兒兑䅯共䅁䅁䅯児䅁䅁䅯睂䅅䅁䅅䅁䉁䅁䅁权䭁允䅁䍄䉁䅁䅁兂䅁䅁䅍䅄䅁䅁䅕䅁䅁䭁䩄〫䭁䵁䅍䅁䭁䑁䅯䅁䭁䅁䉣䅁䉁䅁䅁允䅁䅁䅕䅁䅁䅁䅁䅁䵁䅉䅅䅁䙁䅁䅁睁䵁䅁䅁兂䅁䅁䅁䵑㜳䅑䅯关䅁䅁䅯杍䅁䅁䅯睂䅅䅁䅅䅁䉁䅁䅁兂䅁䅁䅁䅁䅁䅁杷允䅁䅁䅕䅁䑁䅁䅷䅁䙁䅁䅁䥁䅂啚䈹权湃䅁䅁权⭁䅁䅁权䡁允䅁允䅁䅁䅅䅁䭁䅁䉯䅁䵁䅉䅅䅁䙁䅁䅁睁䵁䅁䅁兂䅁䅁䅃ㅏ偬兑䅯杁䅅䅁䅯䅒䅁䅁䅯睂䅅䅁䅅䅁䉁䅁䅁兂䅁䅁䅁䅁䅁䅁杷允䅁䅁䅕䅁䑁䅁䅷䅁䙁䅁䅁䵁䅃水䉂权硃䅁䅁权獁䅁䅁权䡁允䅁允䅁䅁䅅䅁䙁䅁䅁䅁䅁䅁䅁䍄䉁䅁䅁兂䅁䅁䅍䅄䅁䅁䅕䅁䅁䝁䭄〫䭁䱁䅍䅁䭁䕁䅕䅁䭁䅁䉣䅁䉁䅁䅁允䅁䅁䅕䵳て㡰䕮啥䵉䅉䅅䅁䙁䅁䅁睁䵁䅁䅁兂䅁䅁䅃ㅏ偬兑䅯䅵䅁䅁䅯李䅁䅁䅯睂䅅䅁䅅䅁䉁䅁䅁兂坄潩奔搵佤䅑杷允䅁䅁䅕䅁䑁䅁䅷䅁䙁䅁䅁䅁扂䕍䈹权㑄䅁䅁权㡁䅁䅁权䡁允䅁允䅁䅁䅅䅁䙁䅁䅁䅁䅁䅁䅁䍄䉁䅁䅁兂䅁䅁䅍䅄䅁䅁䅕䅁䅁䙧䕑䕕䭅䱁䅑䅁䭁䑁䄰䅁䭁䅁䉣䅁䉁䅁䅁允䅁䅁䅕䅁䅁䅁䅁䅁䵁䅉䅅䅁䙁䅁䅁睁䵁䅁䅁兂䅁䅁䅃䅖兒兑䅯共䅁䅁䅯李䅁䅁䅯睂䅅䅁䅅䅁䉁䅁䅁权䭁允䅁䍄䉁䅁䅁兂䅁䅁䅍䅄䅁䅁䅕䅁䅁䍁潁唫䭁䭁䅫䅁䭁䑁䄰䅁䭁䅁䉣䅁䉁䅁䅁允䅁䅁䅯权䅅䅁杷允䅁䅁䅕䅁䑁䅁䅷䅁䙁䅁䅁䅁杂癹䅴权湃䅁䅁权畁䅁䅁权䡁允䅁允䅁䅁䅅䅁䭁䅁䉯䅁䵁䅉䅅䅁䙁䅁䅁睁䵁䅁䅁兂䅁䅁䅃䅖兒兑䅯杴䅁䅁䅯李䅁䅁䅯睂䅅䅁䅅䅁䉁䅁䅁兂䅁䅁䅁䅁䅁䅁杷允䅁䅁䅕䅁䑁䅁䅷䅁䙁䅁䅁䅁乃唰䈵权穃䅁䅁权䍂䅁䅁权䡁允䅁允䅁䅁䅅䅁䙁䅁䅁估搶䠷䍂䍄䉁䅁䅁兂䅁䅁䅍䅄䅁䅁䅕䅁䅁䙧䕑䕕䭅䱁䅍䅁䭁䕁䅅䅁䭁䅁䉣䅁䉁䅁䅁允䅁䅁䅕䅁䅁䅁䅁䅁䵁䅉䅅䅁䙁䅁䅁睁䵁䅁䅁兂䅁䅁䅃䅖兒兑䅯䅴䅁䅁䅯兑䅁䅁䅯睂䅅䅁䅅䅁䉁䅁䅁兂䅁䅁䅁䅁䅁䅁杷允䅁䅁䅕䅁䑁䅁䅷䅁䙁䅁䅁䅁䅂智䅴权穃䅁䅁权乂䅁䅁权䡁允䅁允䅁䅁䅅䅁䙁䅁䅁橆塱奨䍖䍄䉁䅁䅁兂䅁䅁䅍䅄䅁䅁䅕䅁䅁䙧䕑䕕䭅䱁䅅䅁䭁䕁䅑䅁䭁䅁䉣䅁䉁䅁䅁允䅁䅁䅕䅁䅁䅁䅁䅁䵁䅉䅅䅁䙁䅁䅁睁䵁䅁䅁兂䅁䅁䅁䵑㜳䅑䅯睰䅁䅁䅯兓䅁䅁䅯睂䅅䅁䅅䅁䉁䅁䅁权䭁允䅁䍄䉁䅁䅁兂䅁䅁䅍䅄䅁䅁䅕䅁䅁䙁坔歔䭅乁䅑䅁䭁䕁䅫䅁䭁䅁䉣䅁䉁䅁䅁允䅁䅁䅕䑕牃歑割ぅ䵁䅉䅅䅁䙁䅁䅁睁䵁䅁䅁兂䅁䅁䅁晡但兑䅯共䅁䅁䅯李䅁䅁䅯睂䅅䅁䅅䅁䉁䅁䅁权䭁允䅁䍄䉁䅁䅁兂䅁䅁䅍䅄䅁䅁䅕䅁䅁䙧䕑䕕䭅䱁䅍䅁䭁䕁䅙䅁䭁䅁䉣䅁䉁䅁䅁允䅁䅁䅕䅁䅁䅁䅁䅁䵁䅉䅅䅁䙁䅁䅁睁䵁䅁䅁兂䅁䅁䅁住佒兑䅯睰䅁䅁䅯兏䅁䅁䅯睂䅅䅁䅅䅁䉁䅁䅁权䭁允䅁䍄䉁䅁䅁兂䅁䅁䅍䅄䅁䅁䅕䅁䅁䙧䕑䕕䭅䱁䅅䅁䭁䕁䅙䅁䭁䅁䉣䅁䉁䅁䅁允䅁䅁䅕䅁䅁䅁䅁䅁䵁䅉䅅䅁䙁䅁䅁睁䵁䅁䅁兂䅁䅁䅄佧兊兑䅯朵䅁䅁䅯兔䅁䅁䅯睂䅅䅁䅅䅁䉁䅁䅁兂䅁䅁䅁䅁䅁䅁杷允䅁䅁䅕䅁䑁䅁䅷䅁䙁䅁䅁䅁元癤䅨权穃䅁䅁权畁䅁䅁权䡁允䅁允䅁䅁䅅䅁䙁䅁䅁䰸䨫䙮䍂䍄䉁䅁䅁兂䅁䅁䅍䅄䅁䅁䅕䅁䅁䕁乄〫䭁䱁䅧䅁䭁䑁䄰䅁䭁䅁䉣䅁䉁䅁䅁允䅁䅁䅕䘵剆坶楡䕓䵁䅉䅅䅁䙁䅁䅁睁䵁䅁䅁兂䅁䅁䅁䡫㑢䅑䅯杺䅁䅁䅯睍䅁䅁䅯睂䅅䅁䅅䅁䉁䅁䅁兂潁爸㑕桵⭪睐杷允䅁䅁䅕䅁䑁䅁䅷䅁䙁䅁䅁䥁啂䙂䉂权㉃䅁䅁权乂䅁䅁权䡁允䅁允䅁䅁䅅䅁䙁䅁㥡䵫坍华䍨䍄䉁䅁䅁兂䅁䅁䅍䅄䅁䅁䅕䅁䅁䙧䕑䕕䭅䱁䅍䅁䭁䕁䅧䅁䭁䅁䉣䅁䉁䅁䅁允䅁䅁䅕湸爯穣奫䕣䵉䅉䅅䅁䙁䅁䅁睁䵁䅁䅁兂䅁䅁䅃䅖兒兑䅯关䅁䅁䅯䅓䅁䅁䅯睂䅅䅁䅅䅁䉁䅁䅁兂婁啶究䕹䰱村杷允䅁䅁䅕䅁䑁䅁䅷䅁䙁䅁䅁䥁䅂啚䈹权穃䅁䅁权䍂䅁䅁权䡁允䅁允䅁䅁䅅䅁䙁䍁䬸䅗䕡㑹䍨䍄䉁䅁䅁兂䅁䅁䅍䅄䅁䅁䅕䅁䅁䭁䩄〫䭁乁䄴䅁䭁䕁䅫䅁䭁䅁䉣䅁䉁䅁䅁允䅁䅁䅕摂㍅㉅䑭歃䵁䅉䅅䅁䙁䅁䅁睁䵁䅁䅁兂䅁䅁䅃䅖兒兑䅯䅴䅁䅁䅯兓䅁䅁䅯睂䅅䅁䅅䅁䉁䅁䅁兂瑃硬び晅卆村杷允䅁䅁䅕䅁䑁䅁䅷䅁䙁䅁䅁䥁啂䙂䉂权湃䅁䅁权ㅁ䅁䅁权䡁允䅁允䅁䅁䅅䅁䭁䅁䉯䅁䵁䅉䅅䅁䙁䅁䅁睁䵁䅁䅁兂䅁䅁䅁剔儹兑䅯睳䅁䅁䅯䅔䅁䅁䅯睂䅅䅁䅅䅁䉁䅁䅁兂䉁摧䙨何䥏村杷允䅁䅁䅕䅁䑁䅁䅷䅁䙁䅁䅁䅁杄晧䅨权䥄䅁䅁权祁䅁䅁权䡁允䅁允䅁䅁䅅䅁䙁䅁䅁䕁敃㥮䈱䍄䉁䅁䅁兂䅁䅁䅍䅄䅁䅁䅕䅁䅁䙧䕑䕕䭅䱁䅍䅁䭁䑁䅕䅁䭁䅁䉣䅁䉁䅁䅁允䅁䅁䅕扰䩈䝌㈷ち䵉䅉䅅䅁䙁䅁䅁睁䵁䅁䅁兂䅁䅁䅁偷㝔䅑䅯䄵䅁䅁䅯睎䅁䅁䅯睂䅅䅁䅅䅁䉁䅁䅁兂䅁䅁䅁䅁䅁䅁杷允䅁䅁䅕䅁䑁䅁䅷䅁䙁䅁䅁䅁乃唰䈵权㉃䅁䅁权䭂䅁䅁权䡁允䅁允䅁䅁䅅䅁䙁䅁䅁䩑㉧䑂䍖䍄䉁䅁䅁兂䅁䅁䅍䅄䅁䅁䅕䅁䅁䑧婴ご䭅䭁䅫䅁䭁䕁䅉䅁䭁䅁䉣䅁䉁䅁䅁允䅁䅁䅯权䅅䅁杷允䅁䅁䅕䅁䑁䅁䅷䅁䙁䅁䅁䅁䕁啪䈹权畄䅁䅁权㝁䅁䅁权䡁允䅁允䅁䅁䅅䅁䙁䅁䅁䅁䅁䅁䅁䍄䉁䅁䅁兂䅁䅁䅍䅄䅁䅁䅕䅁䅁䙧䕑䕕䭅䱁䅙䅁䭁䑁䅕䅁䭁䅁䉣䅁䉁䅁䅁允䅁䅁䅕均偈䡨焲䕊䵉䅉䅅䅁䙁䅁䅁睁䵁䅁䅁兂䅁䅁䅁䵙㝲䅑䅯䅹䅁䅁䅯睎䅁䅁䅯睂䅅䅁䅅䅁䉁䅁䅁兂䅁䅁䅁䅁䅁䅁杷允䅁䅁䅕䅁䑁䅁䅷䅁䙁䅁䅁䥁啂䙂䉂权湃䅁䅁权䱂䅁䅁权䡁允䅁允䅁䅁䅅䅁䭁䅁䉯䅁䵁䅉䅅䅁䙁䅁䅁睁䵁䅁䅁兂䅁䅁䅁䤴㑈䅑䅯关䅁䅁䅯睌䅁䅁䅯睂䅅䅁䅅䅁䉁䅁䅁兂䅁䥁䥃瑋堰村杷允䅁䅁䅕䅁䑁䅁䅷䅁䙁䅁䅁䅁癃䕰䈹权䅁允䅁权䉂䅁䅁权䡁允䅁允䅁䅁䅅䅁䭁䅁䉙䅁䵁䅉䅅䅁䙁䅁䅁睁䵁䅁䅁兂䅁䅁䵄祑愲兑䅯睳䅁䅁䅯睌䅁䅁䅯睂䅅䅁䅅䅁䉁䅁䅁兂䅁䅁䅁䅁䅁䅁杷允䅁䅁䅕䅁䑁䅁䅷䅁䙁䅁䅁䅁乂ㅈ䉂权㉃䅁䅁权䭂䅁䅁权䡁允䅁允䅁䅁䅅䅁䙁䅁摒䙮䄱ㅘ䍚䍄䉁䅁䅁兂䅁䅁䅍䅄䅁䅁䅕䅁䅁䥁刳歔䭅䱁䅑䅁䭁䑁䅁䅁䭁䅁䉣䅁䉁䅁䅁允䅁䅁䅕䅁䅁䅁䅁䅁䵁䅉䅅䅁䙁䅁䅁睁䵁䅁䅁兂䅁䅁䅁䍉㕪䅑䅯其䅁䅁䅯李䅁䅁䅯睂䅅䅁䅅䅁䉁䅁䅁兂䅁䅁䅁䅁䅁䅁杷允䅁䅁䅕䅁䑁䅁䅷䅁䙁䅁䅁䥁啂䙂䉂权㉃䅁䅁权䱂䅁䅁权䡁允䅁允䅁䅁䅅䅁䙁䡁潆兓⭊䍈䍒䍄䉁䅁䅁兂䅁䅁䅍䅄䅁䅁䅕䅁䅁佁䉃䔫䭁䭁䅫䅁䭁䕁䅷䅁䭁䅁䉣䅁䉁䅁䅁允䅁䅁䅯权䅅䅁杷允䅁䅁䅕䅁䑁䅁䅷䅁䙁䅁䅁䥁煂歌䈹权䑄䅁䅁权祁䅁䅁权䡁允䅁允䅁䅁䅅䅁䙁䅁䅁䅁䅁䅁䅁䍄䉁䅁䅁兂䅁䅁䅍䅄䅁䅁䅕䅁䅁䝁确歔䭅䱁䅍䅁䭁䕁䅁䅁䭁䅁䉣䅁䉁䅁䅁允䅁䅁䅕䅁䅁䅁䅁䅁䵁䅉䅅䅁䙁䅁䅁睁䵁䅁䅁兂䅁䅁䅃䝑偖兑䅯䅴䅁䅁䅯䅔䅁䅁䅯睂䅅䅁䅅䅁䉁䅁䅁兂噄卩㡩㝉と村杷允䅁䅁䅕䅁䑁䅁䅷䅁䙁䅁䅁䅁睂癹䅴权㉃䅁䅁权㑁䅁䅁权䡁允䅁允䅁䅁䅅䅁䙁䅁䅁䅁䅁䅁䅁䍄䉁䅁䅁兂䅁䅁䅍䅄䅁䅁䅕䅁䅁䑁歪歔䭅偁䅧䅁䭁䍁䄴䅁䭁䅁䉣䅁䉁䅁䅁允䅁䅁䅕䅁䅁䅁䅁䅁䵁䅉䅅䅁䙁䅁䅁睁䵁䅁䅁兂䅁䅁䅁偷㝔䅑䅯杹䅁䅁䅯䅌䅁䅁䅯睂䅅䅁䅅䅁䉁䅁䅁兂䅁䅁䅁䅁䅁䅁杷允䅁䅁䅕䅁䑁䅁䅷䅁䙁䅁䅁䅁㑁䔵䈵权䍁允䅁权獁䅁䅁权䡁允䅁允䅁䅁䅅䅁䙁䅁䅁䅁䅁䅁䅁䍄䉁䅁䅁兂䅁䅁䅍䅄䅁䅁䅕䅁䅁䅁乓ご䭅䭁䅳䅁䭁䕁䅅䅁䭁䅁䉣䅁䉁䅁䅁允䅁䅁䅯权䅅䅁杷允䅁䅁䅕䅁䑁䅁䅷䅁䙁䅁䅁䥁啂䙂䉂权穃䅁䅁权䵂䅁䅁权䡁允䅁允䅁䅁䅅䅁䙁䕁畴畘㕔坘䍤䍄䉁䅁䅁兂䅁䅁䅍䅄䅁䅁䅕䅁䅁䙧䕑䕕䭅䱁䅑䅁䭁䕁䅷䅁䭁䅁䉣䅁䉁䅁䅁允䅁䅁䅕䔴ㅸ䕓䥸さ䵉䅉䅅䅁䙁䅁䅁睁䵁䅁䅁兂䅁䅁䅃楡倵兑䅯杴䅁䅁䅯睑䅁䅁䅯睂䅅䅁䅅䅁䉁䅁䅁兂䍂䥨奆䄯塕村杷允䅁䅁䅕䅁䑁䅁䅷䅁䙁䅁䅁䅁乃唰䈵权䍁允䅁权乂䅁䅁权䡁允䅁允䅁䅁䅅䅁䙁䅁䅁䅁䅁䅁䅁䍄䉁䅁䅁兂䅁䅁䅍䅄䅁䅁䅕䅁䅁䙧䕑䕕䭅䭁䅣䅁䭁䑁䄴䅁䭁䅁䉣䅁䉁䅁䅁允䅁䅁䅯权䅅䅁杷允䅁䅁䅕䅁䑁䅁䅷䅁䙁䅁䅁䅁杂癹䅴权穃䅁䅁权硁䅁䅁权䡁允䅁允䅁䅁䅅䅁䙁䅁䅁䅁䅁䅁䅁䍄䉁䅁䅁兂䅁䅁䅍䅄䅁䅁䅕䅁䅁䡁瑳ご䭅䱁䅍䅁䭁䕁䅫䅁䭁䅁䉣䅁䉁䅁䅁允䅁䅁䅕䭪奸䈶䭁䕥䵉䅉䅅䅁䙁䅁䅁睁䵁䅁䅁兂䅁䅁䅃ㅏ偬兑䅯睱䅁䅁䅯睎䅁䅁䅯睂䅅䅁䅅䅁䉁䅁䅁权䭁允䅁䍄䉁䅁䅁兂䅁䅁䅍䅄䅁䅁䅕䅁䅁䭁欫ご䭅䵁䅯䅁䭁䑁䅅䅁䭁䅁䉣䅁䉁䅁䅁允䅁䅁䅕䅁䅁䅁䅁䅁䵁䅉䅅䅁䙁䅁䅁睁䵁䅁䅁兂䅁䅁䅁偷㝔䅑䅯朲䅁䅁䅯睏䅁䅁䅯睂䅅䅁䅅䅁䉁䅁䅁兂䅁䅁䅁䅁䅁䅁杷允䅁䅁䅕䅁䑁䅁䅷䅁䙁䅁䅁䅁䕁啪䈹权穃䅁䅁权硁䅁䅁权䡁允䅁允䅁䅁䅅䅁䙁䅁䅁䅁䅁䅁䅁䍄䉁䅁䅁兂䅁䅁䅍䅄䅁䅁䅕䅁䅁䙧䕑䕕䭅䱁䅙䅁䭁䑁䄴䅁䭁䅁䉣䅁䉁䅁䅁允䅁䅁䅕欲瑈㑰扥ぉ䵉䅉䅅䅁䙁䅁䅁睁䵁䅁䅁兂䅁䅁䅃䅖兒兑䅯睰䅁䅁䅯兒䅁䅁䅯睂䅅䅁䅅䅁䉁䅁䅁权䭁允䅁䍄䉁䅁䅁兂䅁䅁䅍䅄䅁䅁䅕䅁䅁䕧求ご䭅䭁䅣䅁䭁䑁䅅䅁䭁䅁䉣䅁䉁䅁䅁允䅁䅁䅯权䅅䅁杷允䅁䅁䅕䅁䑁䅁䅷䅁䙁䅁䅁䥁啂䙂䉂权㑃䅁䅁权ㅁ䅁䅁权䡁允䅁允䅁䅁䅅䅁䙁乁煢穡刷呄䅴䍄䉁䅁䅁兂䅁䅁䅍䅄䅁䅁䅕䅁䅁䕺瑍歭䭅䱁䅑䅁䭁䑁䅉䅁䭁䅁䉣䅁䉁䅁䅁允䅁䅁䅕䅁䅁䅁䅁䅁䵁䅉䅅䅁䙁䅁䅁睁䵁䅁䅁兂䅁䅁䅃䅖兒兑䅯杴䅁䅁䅯兒䅁䅁䅯睂䅅䅁䅅䅁䉁䅁䅁兂啄湺灖坣歍村杷允䅁䅁䅕䅁䑁䅁䅷䅁䙁䅁䅁䅁睂癹䅴权㑃䅁䅁权䙂䅁䅁权䡁允䅁允䅁䅁䅅䅁䙁䉁㐱癊㑱䕚䅆䍄䉁䅁䅁兂䅁䅁䅍䅄䅁䅁䅕䅁䅁䵁い〫䭁䱁䅳䅁䭁䕁䅍䅁䭁䅁䉣䅁䉁䅁䅁允䅁䅁䅕ㅑ䠲噵敯啍䵉䅉䅅䅁䙁䅁䅁睁䵁䅁䅁兂䅁䅁䅁摪但兑䅯杺䅁䅁䅯杏䅁䅁䅯睂䅅䅁䅅䅁䉁䅁䅁兂䅁䅁䅁䅁䅁䅁杷允䅁䅁䅕䅁䑁䅁䅷䅁䙁䅁䅁䥁啂䙂䉂权湃䅁䅁权㡁䅁䅁权䡁允䅁允䅁䅁䅅䅁䭁䅁䉯䅁䵁䅉䅅䅁䙁䅁䅁睁䵁䅁䅁兂䅁䅁䅁摪但兑䅯共䅁䅁䅯䅏䅁䅁䅯睂䅅䅁䅅䅁䉁䅁䅁权䭁允䅁䍄䉁䅁䅁兂䅁䅁䅍䅄䅁䅁䅕䅁䅁佁䉃䔫䭁䱁䅅䅁䭁䕁䅑䅁䭁䅁䉣䅁䉁䅁䅁允䅁䅁䅕䅁潄倯匵啡䵉䅉䅅䅁䙁䅁䅁睁䵁䅁䅁兂䅁䅁䅁穗偂兑䅯共䅁䅁䅯杍䅁䅁䅯睂䅅䅁䅅䅁䉁䅁䅁权䭁允䅁䍄䉁䅁䅁兂䅁䅁䅍䅄䅁䅁䅕䅁䅁䙧䕑䕕䭅䱁䅍䅁䭁䑁䅷䅁䭁䅁䉣䅁䉁䅁䅁允䅁䅁䅕ㅭ卶卙坌歚䵉䅉䅅䅁䙁䅁䅁睁䵁䅁䅁兂䅁䅁䅃䅖兒兑䅯杴䅁䅁䅯䅐䅁䅁䅯睂䅅䅁䅅䅁䉁䅁䅁兂啃㜳歍浵永村杷允䅁䅁䅕䅁䑁䅁䅷䅁䙁䅁䅁䅁乂ㅈ䉂权穃䅁䅁权㕁䅁䅁权䡁允䅁允䅁䅁䅅䅁䙁偁⼹げ摺水䍨䍄䉁䅁䅁兂䅁䅁䅍䅄䅁䅁䅕䅁䅁䝧畯ご䭅䭁䅳䅁䭁䑁䅅䅁䭁䅁䉣䅁䉁䅁䅁允䅁䅁䅯权䅅䅁杷允䅁䅁䅕䅁䑁䅁䅷䅁䙁䅁䅁䵁䑸婌䉰权牃䅁䅁权祁䅁䅁权䡁允䅁允䅁䅁䅅䅁䭁䅁䉯䅁䵁䅉䅅䅁䙁䅁䅁睁䵁䅁䅁兂䅁䅁䅁䵙㝲䅑䅯睱䅁䅁䅯材䅁䅁䅯睂䅅䅁䅅䅁䉁䅁䅁权䭁允䅁䍄䉁䅁䅁兂䅁䅁䅍䅄䅁䅁䅕䅁䅁䝁确歔䭅䱁䅑䅁䭁䑁䅷䅁䭁䅁䉣䅁䉁䅁䅁允䅁䅁䅕䥯砶㉂慂䕙䵉䅉䅅䅁䙁䅁䅁睁䵁䅁䅁兂䅁䅁䅁䍉㕪䅑䅯共䅁䅁䅯䅑䅁䅁䅯睂䅅䅁䅅䅁䉁䅁䅁权䭁允䅁䍄䉁䅁䅁兂䅁䅁䅍䅄䅁䅁䅕䅁䅁䝁䭄〫䭁䭁䅫䅁䭁䑁䅯䅁䭁䅁䉣䅁䉁䅁䅁允䅁䅁䅯权䅅䅁杷允䅁䅁䅕䅁䑁䅁䅷䅁䙁䅁䅁䅁乃唰䈵权ぃ䅁䅁权㥁䅁䅁权䡁允䅁允䅁䅁䅅䅁䙁䅁䅁䅁䅁䅁䅁䍄䉁䅁䅁兂䅁䅁䅍䅄䅁䅁䅕䅁䅁䙧䕑䕕䭅䱁䅍䅁䭁䕁䅉䅁䭁䅁䉣䅁䉁䅁䅁允䅁䅁䅕䡭㉐䍖剣ち䵉䅉䅅䅁䙁䅁䅁睁䵁䅁䅁兂䅁䅁䅃䅖兒兑䅯睰䅁䅁䅯睑䅁䅁䅯睂䅅䅁䅅䅁䉁䅁䅁权䭁允䅁䍄䉁䅁䅁兂䅁䅁䅍䅄䅁䅁䅕䅁䅁佁䉃䔫䭁䱁䅳䅁䭁䕁䅷䅁䭁䅁䉣䅁䉁䅁䅁允䅁䅁䅕䅁杄坴瀴け䵉䅉䅅䅁䙁䅁䅁睁䵁䅁䅁兂䅁䅁䅁䵙㝲䅑䅯䅴䅁䅁䅯杌䅁䅁䅯睂䅅䅁䅅䅁䉁䅁䅁兂䅁䅁䅁䅁䅁䅁杷允䅁䅁䅕䅁䑁䅁䅷䅁䙁䅁䅁䅁䅂智䅴权牃䅁䅁权䑂䅁䅁权䡁允䅁允䅁䅁䅅䅁䭁䅁䉯䅁䵁䅉䅅䅁䙁䅁䅁睁䵁䅁䅁兂䅁䅁䅃䅖兒兑䅯睳䅁䅁䅯睑䅁䅁䅯睂䅅䅁䅅䅁䉁䅁䅁兂湁癉癗愰朵村杷允䅁䅁䅕䅁䑁䅁䅷䅁䙁䅁䅁䅁䕁啪䈹权牃䅁䅁权䱂䅁䅁权䡁允䅁允䅁䅁䅅䅁䭁䅁䉯䅁䵁䅉䅅䅁䙁䅁䅁睁䵁䅁䅁兂䅁䅁䅁摪但兑䅯关䅁䅁䅯杌䅁䅁䅯睂䅅䅁䅅䅁䉁䅁䅁兂䅁䅁䅁䅁䅁䅁杷允䅁䅁䅕䅁䑁䅁䅷䅁䙁䅁䅁䅁杂癹䅴权灃䅁䅁权獁䅁䅁权䡁允䅁允䅁䅁䅅䅁䭁䅁䉯䅁䵁䅉䅅䅁䙁䅁䅁睁䵁䅁䅁兂䅁䅁䅁䵣㝲䅑䅯术䅁䅁䅯䅒䅁䅁䅯睂䅅䅁䅅䅁䉁䅁䅁兂䅁䅁䅁䅁䅁䅁杷允䅁䅁䅕䅁䑁䅁䅷䅁䙁䅁䅁䅁杂癹䅴权牃䅁䅁权癁䅁䅁权䡁允䅁允䅁䅁䅅䅁䭁䅁䉯䅁䵁䅉䅅䅁䙁䅁䅁睁䵁䅁䅁兂䅁䅁䅁摪但兑䅯朳䅁䅁䅯䅌䅁䅁䅯睂䅅䅁䅅䅁䉁䅁䅁兂䅁䅁䅁䅁䅁䅁杷允䅁䅁䅕䅁䑁䅁䅷䅁䙁䅁䅁䅁杂癹䅴权ぃ䅁䅁权癁䅁䅁权䡁允䅁允䅁䅁䅅䅁䙁䅁䅁䅁䅁䅁䅁䍄䉁䅁䅁兂䅁䅁䅍䅄䅁䅁䅕䅁䅁䡧睄歔䭅乁䅑䅁䭁䍁䅷䅁䭁䅁䉣䅁䉁䅁䅁允䅁䅁䅕䅁䅁䅁䅁䅁䵁䅉䅅䅁䙁䅁䅁睁䵁䅁䅁兂䅁䅁䅁晡但兑䅯䄱䅁䅁䅯䅎䅁䅁䅯睂䅅䅁䅅䅁䉁䅁䅁兂䅁䅁䅁䅁䅁䅁杷允䅁䅁䅕䅁䑁䅁䅷䅁䙁䅁䅁䅁杄晧䅨权牃䅁䅁权䩂䅁䅁权䡁允䅁允䅁䅁䅅䅁䭁䅁䉯䅁䵁䅉䅅䅁䙁䅁䅁睁䵁䅁䅁兂䅁䅁䅁䵙㝲䅑䅯睰䅁䅁䅯䅍䅁䅁䅯睂䅅䅁䅅䅁䉁䅁䅁权䭁允䅁䍄䉁䅁䅁兂䅁䅁䅍䅄䅁䅁䅕䅁䅁䙧䕑䕕䭅佁䅁䅁䭁䍁䄸䅁䭁䅁䉣䅁䉁䅁䅁允䅁䅁䅕䅁䅁䅁䅁䅁䵁䅉䅅䅁䙁䅁䅁睁䵁䅁䅁兂䅁䅁䅁䵙㝲䅑䅯睳䅁䅁䅯睎䅁䅁䅯睂䅅䅁䅅䅁䉁䅁䅁兂䅁䅁䅁䅁䅁䅁杷允䅁䅁䅕䅁䑁䅁䅷䅁䙁䅁䅁䅁㑁䔵䈵权硃䅁䅁权穁䅁䅁权䡁允䅁允䅁䅁䅅䅁䙁䅁䅁䅁䅁䅁䅁䍄䉁䅁䅁兂䅁䅁䅍䅄䅁䅁䅕䅁䅁䝁䭄〫䭁䭁䅣䅁䭁䑁䅅䅁䭁䅁䉣䅁䉁䅁䅁允䅁䅁䅯权䅅䅁杷允䅁䅁䅕䅁䑁䅁䅷䅁䙁䅁䅁䅁杁偋䅬权湃䅁䅁权穁䅁䅁权䡁允䅁允䅁䅁䅅䅁䭁䅁䉯䅁䵁䅉䅅䅁䙁䅁䅁睁䵁䅁䅁兂䅁䅁䅃偣佂兑䅯睶䅁䅁䅯睁䅁䅁䅯睂䅅䅁䅅䅁䉁䅁䅁兂浂浃牴䈰䅤村杷允䅁䅁䅕䅁䑁䅁䅷䅁䙁䅁䅁䅁䕁啪䈹权ぃ䅁䅁权⭁䅁䅁权䡁允䅁允䅁䅁䅅䅁䙁䅁䅁䅁䅁䅁䅁䍄䉁䅁䅁兂䅁䅁䅍䅄䅁䅁䅕䅁䅁䝁䭄〫䭁䭁䅳䅁䭁䑁䅅䅁䭁䅁䉣䅁䉁䅁䅁允䅁䅁䅯权䅅䅁杷允䅁䅁䅕䅁䑁䅁䅷䅁䙁䅁䅁䥁煂歌䈹权㉃䅁䅁权㕁䅁䅁权䡁允䅁允䅁䅁䅅䅁䙁䅁䅁䅁䅁䅁䅁䍄䉁䅁䅁兂䅁䅁䅍䅄䅁䅁䅕䅁䅁䥷楄䕕䭅佁䅉䅁䭁䕁䅅䅁䭁䅁䉣䅁䉁䅁䅁允䅁䅁䅕䅁䅁䅁䅁䅁䵁䅉䅅䅁䙁䅁䅁睁䵁䅁䅁兂䅁䅁䅁䵙㝲䅑䅯杴䅁䅁䅯杌䅁䅁䅯睂䅅䅁䅅䅁䉁䅁䅁兂䅁䅁䅁䅁䅁䅁杷允䅁䅁䅕䅁䑁䅁䅷䅁䙁䅁䅁䥁㝁啗䈹权癃䅁䅁权䱂䅁䅁权䡁允䅁允䅁䅁䅅䅁䙁䵁䭊㘯桱佗⽷䍄䉁䅁䅁兂䅁䅁䅍䅄䅁䅁䅕䅁䅁䕁乄〫䭁佁䅧䅁䭁䑁䅳䅁䭁䅁䉣䅁䉁䅁䅁允䅁䅁䅕䅁䅁䅁䅁䅁䵁䅉䅅䅁䙁䅁䅁睁䵁䅁䅁兂䅁䅁䵄祑愲兑䅯睰䅁䅁䅯材䅁䅁䅯睂䅅䅁䅅䅁䉁䅁䅁权䭁允䅁䍄䉁䅁䅁兂䅁䅁䅍䅄䅁䅁䅕䅁䅁䕁乄〫䭁䭁䅫䅁䭁䑁䅧䅁䭁䅁䉣䅁䉁䅁䅁允䅁䅁䅯权䅅䅁杷允䅁䅁䅕䅁䑁䅁䅷䅁䙁䅁䅁䅁杂癹䅴权ぃ䅁䅁权祁䅁䅁权䡁允䅁允䅁䅁䅅䅁䙁䅁䅁䅁䅁䅁䅁䍄䉁䅁䅁兂䅁䅁䅍䅄䅁䅁䅕䅁䅁䝧畯ご䭅䵁䅍䅁䭁䑁䅣䅁䭁䅁䉣䅁䉁䅁䅁允䅁䅁䅕䅁䅁䅁䅁䅁䵁䅉䅅䅁䙁䅁䅁睁䵁䅁䅁兂䅁䅁䅃楡倵兑䅯睱䅁䅁䅯睁䅁䅁䅯睂䅅䅁䅅䅁䉁䅁䅁权䭁允䅁䍄䉁䅁䅁兂䅁䅁䅍䅄䅁䅁䅕䅁䅁䝁䭄〫䭁䱁䅑䅁䭁䕁䄰䅁䭁䅁䉣䅁䉁䅁䅁允䅁䅁䅕䵁䬹䙕硕啙䵉䅉䅅䅁䙁䅁䅁睁䵁䅁䅁兂䅁䅁䅁偷㝔䅑䅯术䅁䅁䅯児䅁䅁䅯睂䅅䅁䅅䅁䉁䅁䅁兂䅁䥁硁硔㥮兑杷允䅁䅁䅕䅁䑁䅁䅷䅁䙁䅁䅁䅁灂唸䈵权穃䅁䅁权䉂䅁䅁权䡁允䅁允䅁䅁䅅䅁䙁乁䙙⽪䝥塶䍖䍄䉁䅁䅁兂䅁䅁䅍䅄䅁䅁䅕䅁䅁䝁䭄〫䭁䭁䅳䅁䭁䑁䅑䅁䭁䅁䉣䅁䉁䅁䅁允䅁䅁䅯权䅅䅁杷允䅁䅁䅕䅁䑁䅁䅷䅁䙁䅁䅁䅁杂癹䅴权ぃ䅁䅁权ぁ䅁䅁权䡁允䅁允䅁䅁䅅䅁䙁䅁䅁䅁䅁䅁䅁䍄䉁䅁䅁兂䅁䅁䅍䅄䅁䅁䅕䅁䅁䝧畯ご䭅䱁䅑䅁䭁䑁䅅䅁䭁䅁䉣䅁䉁䅁䅁允䅁䅁䅕䅁䅁䅁䅁䅁䵁䅉䅅䅁䙁䅁䅁睁䵁䅁䅁兂䅁䅁䅁䵙㝲䅑䅯杴䅁䅁䅯䅎䅁䅁䅯</t>
  </si>
  <si>
    <t>睂䅅䅁䅅䅁䉁䅁䅁兂䅁䅁䅁䅁䅁䅁杷允䅁䅁䅕䅁䑁䅁䅷䅁䙁䅁䅁䅁杂癹䅴权㉃䅁䅁权穁䅁䅁权䡁允䅁允䅁䅁䅅䅁䙁䅁䅁䅁䅁䅁䅁䍄䉁䅁䅁兂䅁䅁䅍䅄䅁䅁䅕䅁䅁䭁䩄〫䭁䱁䄰䅁䭁䍁䅷䅁䭁䅁䉣䅁䉁䅁䅁允䅁䅁䅕䅁䅁䅁䅁䅁䵁䅉䅅䅁䙁䅁䅁睁䵁䅁䅁兂䅁䅁䅁䵙㝲䅑䅯睰䅁䅁䅯䅏䅁䅁䅯睂䅅䅁䅅䅁䉁䅁䅁权䭁允䅁䍄䉁䅁䅁兂䅁䅁䅍䅄䅁䅁䅕䅁䅁佁䉃䔫䭁䭁䄸䅁䭁䑁䅁䅁䭁䅁䉣䅁䉁䅁䅁允䅁䅁䅕楎牦稳穖商䵁䅉䅅䅁䙁䅁䅁睁䵁䅁䅁兂䅁䅁䅁䵙㝲䅑䅯睱䅁䅁䅯䅏䅁䅁䅯睂䅅䅁䅅䅁䉁䅁䅁权䭁允䅁䍄䉁䅁䅁兂䅁䅁䅍䅄䅁䅁䅕䅁䅁䝁䭄〫䭁䱁䅍䅁䭁䑁䅧䅁䭁䅁䉣䅁䉁䅁䅁允䅁䅁䅕䅁䅁䅁䅁䅁䵁䅉䅅䅁䙁䅁䅁睁䵁䅁䅁兂䅁䅁䅁䵙㝲䅑䅯睰䅁䅁䅯兏䅁䅁䅯睂䅅䅁䅅䅁䉁䅁䅁权䭁允䅁䍄䉁䅁䅁兂䅁䅁䅍䅄䅁䅁䅕䅁䅁䍁潁唫䭁䭁䅫䅁䭁䑁䅫䅁䭁䅁䉣䅁䉁䅁䅁允䅁䅁䅯权䅅䅁杷允䅁䅁䅕䅁䑁䅁䅷䅁䙁䅁䅁䥁䅂啚䈹权㥃䅁䅁权硁䅁䅁权䡁允䅁允䅁䅁䅅䅁䙁䅁䅁䅁䅁䅁䅁䍄䉁䅁䅁兂䅁䅁䅍䅄䅁䅁䅕䅁䅁䝁䭄〫䭁䱁䅍䅁䭁䑁䅫䅁䭁䅁䉣䅁䉁䅁䅁允䅁䅁䅕䅁䅁䅁䅁䅁䵁䅉䅅䅁䙁䅁䅁睁䵁䅁䅁兂䅁䅁䅃䅖兒兑䅯杵䅁䅁䅯睓䅁䅁䅯睂䅅䅁䅅䅁䉁䅁䅁兂䙃䩁䍭畄欴村杷允䅁䅁䅕䅁䑁䅁䅷䅁䙁䅁䅁䵁䑸婌䉰权穃䅁䅁权䱂䅁䅁权䡁允䅁允䅁䅁䅅䅁䙁䅁䅁䅁䅁䅁䅁䍄䉁䅁䅁兂䅁䅁䅍䅄䅁䅁䅕䅁䅁䩁㉂䔫䭁䵁䅯䅁䭁䑁䅣䅁䭁䅁䉣䅁䉁䅁䅁允䅁䅁䅕䡮敋㙈䝙呺䴸䅉䅅䅁䙁䅁䅁睁䵁䅁䅁兂䅁䅁䅁䤴㑈䅑䅯杴䅁䅁䅯杓䅁䅁䅯睂䅅䅁䅅䅁䉁䅁䅁兂䅁䅁畁㠫䙂村杷允䅁䅁䅕䅁䑁䅁䅷䅁䙁䅁䅁䅁杂癹䅴权牃䅁䅁权䍂䅁䅁权䡁允䅁允䅁䅁䅅䅁䭁䅁䉯䅁䵁䅉䅅䅁䙁䅁䅁睁䵁䅁䅁兂䅁䅁䅃ㅏ偬兑䅯䄵䅁䅁䅯李䅁䅁䅯睂䅅䅁䅅䅁䉁䅁䅁兂瑂敲乎瑃⼯睐杷允䅁䅁䅕䅁䑁䅁䅷䅁䙁䅁䅁䅁杂癹䅴权穃䅁䅁权㙁䅁䅁权䡁允䅁允䅁䅁䅅䅁䙁䅁䅁䅁䅁䅁䅁䍄䉁䅁䅁兂䅁䅁䅍䅄䅁䅁䅕䅁䅁䝁䭄〫䭁䱁䅅䅁䭁䑁䅯䅁䭁䅁䉣䅁䉁䅁䅁允䅁䅁䅕䅁䅁䅁䅁䅁䵁䅉䅅䅁䙁䅁䅁睁䵁䅁䅁兂䅁䅁䅁䵙㝲䅑䅯䅴䅁䅁䅯杏䅁䅁䅯睂䅅䅁䅅䅁䉁䅁䅁兂䅁䅁䅁䅁䅁䅁杷允䅁䅁䅕䅁䑁䅁䅷䅁䙁䅁䅁䅁䅂智䅴权䡄䅁䅁权睁䅁䅁权䡁允䅁允䅁䅁䅅䅁䙁䅁䅁䅁䅁䅁䅁䍄䉁䅁䅁兂䅁䅁䅍䅄䅁䅁䅕䅁䅁䵁い〫䭁乁䅙䅁䭁䑁䅍䅁䭁䅁䉣䅁䉁䅁䅁允䅁䅁䅕䅁䅁䅁䅁䅁䵁䅉䅅䅁䙁䅁䅁睁䵁䅁䅁兂䅁䅁䅁穗偂兑䅯䄯䅁䅁䅯睏䅁䅁䅯睂䅅䅁䅅䅁䉁䅁䅁兂䅁䅁䅁䅁䅁䅁杷允䅁䅁䅕䅁䑁䅁䅷䅁䙁䅁䅁䵁䅃水䉂权㉃䅁䅁权䅂䅁䅁权䡁允䅁允䅁䅁䅅䅁䙁䅁䅁䅁䅁䅁䅁䍄䉁䅁䅁兂䅁䅁䅍䅄䅁䅁䅕䅁䅁䝁䭄〫䭁䭁䅫䅁䭁䑁䄸䅁䭁䅁䉣䅁䉁䅁䅁允䅁䅁䅯权䅅䅁杷允䅁䅁䅕䅁䑁䅁䅷䅁䙁䅁䅁䅁杂癹䅴权穃䅁䅁权⽁䅁䅁权䡁允䅁允䅁䅁䅅䅁䙁䅁䅁䅁䅁䅁䅁䍄䉁䅁䅁兂䅁䅁䅍䅄䅁䅁䅕䅁䅁䅁乓ご䭅䱁䅙䅁䭁䑁䄴䅁䭁䅁䉣䅁䉁䅁䅁允䅁䅁䅕䅁䅁䅁䅁䅁䵁䅉䅅䅁䙁䅁䅁睁䵁䅁䅁兂䅁䅁䅁䍉㕪䅑䅯䅂䅅䅁䅯杓䅁䅁䅯睂䅅䅁䅅䅁䉁䅁䅁兂䅁䅁䅁䅁䅁䅁杷允䅁䅁䅕䅁䑁䅁䅷䅁䙁䅁䅁䅁㝂啌䈹权坄䅁䅁权ぁ䅁䅁权䡁允䅁允䅁䅁䅅䅁䙁䅁䅁䅁䅁䅁䅁䍄䉁䅁䅁兂䅁䅁䅍䅄䅁䅁䅕䅁䅁䥷楄䕕䭅䱁䅙䅁䭁䑁䄰䅁䭁䅁䉣䅁䉁䅁䅁允䅁䅁䅕䅁䅁䅁䅁䅁䵁䅉䅅䅁䙁䅁䅁睁䵁䅁䅁兂䅁䅁䅁䵙㝲䅑䅯共䅁䅁䅯䅑䅁䅁䅯睂䅅䅁䅅䅁䉁䅁䅁权䭁允䅁䍄䉁䅁䅁兂䅁䅁䅍䅄䅁䅁䅕䅁䅁䝁䭄〫䭁䱁䅅䅁䭁䑁䄸䅁䭁䅁䉣䅁䉁䅁䅁允䅁䅁䅕䅁䅁䅁䅁䅁䵁䅉䅅䅁䙁䅁䅁睁䵁䅁䅁兂䅁䅁䅃䝑偖兑䅯关䅁䅁䅯䅒䅁䅁䅯睂䅅䅁䅅䅁䉁䅁䅁兂䅁䅁䅁䅁䅁䅁杷允䅁䅁䅕䅁䑁䅁䅷䅁䙁䅁䅁䵁䅃水䉂权灃䅁䅁权䝂䅁䅁权䡁允䅁允䅁䅁䅅䅁䭁䅁䉯䅁䵁䅉䅅䅁䙁䅁䅁睁䵁䅁䅁兂䅁䅁䅁䵙㝲䅑䅯杴䅁䅁䅯睐䅁䅁䅯睂䅅䅁䅅䅁䉁䅁䅁兂䅁䅁䅁䅁䅁䅁杷允䅁䅁䅕䅁䑁䅁䅷䅁䙁䅁䅁䵁䅃水䉂权兄䅁䅁权⭁䅁䅁权䡁允䅁允䅁䅁䅅䅁䙁䡁ㅺ䙷捚歏䅒䍄䉁䅁䅁兂䅁䅁䅍䅄䅁䅁䅕䅁䅁䝁䭄〫䭁䭁䅫䅁䭁䑁䅳䅁䭁䅁䉣䅁䉁䅁䅁允䅁䅁䅯权䅅䅁杷允䅁䅁䅕䅁䑁䅁䅷䅁䙁䅁䅁䵁䑸婌䉰权湃䅁䅁权䙂䅁䅁权䡁允䅁允䅁䅁䅅䅁䭁䅁䉯䅁䵁䅉䅅䅁䙁䅁䅁睁䵁䅁䅁兂䅁䅁䅁䵙㝲䅑䅯睱䅁䅁䅯睏䅁䅁䅯睂䅅䅁䅅䅁䉁䅁䅁权䭁允䅁䍄䉁䅁䅁兂䅁䅁䅍䅄䅁䅁䅕䅁䅁䝁确歔䭅乁䅙䅁䭁䑁䅅䅁䭁䅁䉣䅁䉁䅁䅁允䅁䅁䅕䅁䅁䅁䅁䅁䵁䅉䅅䅁䙁䅁䅁睁䵁䅁䅁兂䅁䅁䅁䥂倱兑䅯关䅁䅁䅯睁䅁䅁䅯睂䅅䅁䅅䅁䉁䅁䅁兂ㅁ汣䴹㙌削村杷允䅁䅁䅕䅁䑁䅁䅷䅁䙁䅁䅁䅁杂癹䅴权㉃䅁䅁权䝂䅁䅁权䡁允䅁允䅁䅁䅅䅁䙁䅁䅁佩券䍦䍨䍄䉁䅁䅁兂䅁䅁䅍䅄䅁䅁䅕䅁䅁䥷楄䕕䭅䭁䅣䅁䭁䑁䅳䅁䭁䅁䉣䅁䉁䅁䅁允䅁䅁䅯权䅅䅁杷允䅁䅁䅕䅁䑁䅁䅷䅁䙁䅁䅁䅁杂癹䅴权硃䅁䅁权㝁䅁䅁权䡁允䅁允䅁䅁䅅䅁䙁䅁䅁䅁䅁䅁䅁䍄䉁䅁䅁兂䅁䅁䅍䅄䅁䅁䅕䅁䅁䕁昰䕕䭅䱁䄸䅁䭁䑁䄴䅁䭁䅁䉣䅁䉁䅁䅁允䅁䅁䅕湱渫癨㉭啌䵉䅉䅅䅁䙁䅁䅁睁䵁䅁䅁兂䅁䅁䅁晡但兑䅯杴䅁䅁䅯睑䅁䅁䅯睂䅅䅁䅅䅁䉁䅁䅁兂橁䥚ㅓ潤癕村杷允䅁䅁䅕䅁䑁䅁䅷䅁䙁䅁䅁䵁䑸婌䉰权硃䅁䅁权䅂䅁䅁权䡁允䅁允䅁䅁䅅䅁䙁䅁䅁䅁䅁䅁䅁䍄䉁䅁䅁兂䅁䅁䅍䅄䅁䅁䅕䅁䅁䝁䭄〫䭁䭁䅣䅁䭁䑁䅙䅁䭁䅁䉣䅁䉁䅁䅁允䅁䅁䅯权䅅䅁杷允䅁䅁䅕䅁䑁䅁䅷䅁䙁䅁䅁䅁乂ㅈ䉂权穃䅁䅁权䱂䅁䅁权䡁允䅁允䅁䅁䅅䅁䙁䙁䵊搵っ潊䍨䍄䉁䅁䅁兂䅁䅁䅍䅄䅁䅁䅕䅁䅁䍁潁唫䭁乁䅷䅁䭁䑁䅅䅁䭁䅁䉣䅁䉁䅁䅁允䅁䅁䅕䅁䅁䅁䅁䅁䵁䅉䅅䅁䙁䅁䅁睁䵁䅁䅁兂䅁䅁䅁䥂倱兑䅯杴䅁䅁䅯杒䅁䅁䅯睂䅅䅁䅅䅁䉁䅁䅁兂䅁䅁䅁䅁䅁䅁杷允䅁䅁䅕䅁䑁䅁䅷䅁䙁䅁䅁䅁杂癹䅴权穃䅁䅁权㉁䅁䅁权䡁允䅁允䅁䅁䅅䅁䙁䅁杁穊塋㍚䌵䍄䉁䅁䅁兂䅁䅁䅍䅄䅁䅁䅕䅁䅁䝁䭄〫䭁䱁䅅䅁䭁䑁䅙䅁䭁䅁䉣䅁䉁䅁䅁允䅁䅁䅕允獄挵湨こ䵉䅉䅅䅁䙁䅁䅁睁䵁䅁䅁兂䅁䅁䅁穗偂兑䅯睰䅁䅁䅯睌䅁䅁䅯睂䅅䅁䅅䅁䉁䅁䅁权䭁允䅁䍄䉁䅁䅁兂䅁䅁䅍䅄䅁䅁䅕䅁䅁䝁䭄〫䭁䭁䅣䅁䭁䕁䅅䅁䭁䅁䉣䅁䉁䅁䅁允䅁䅁䅯权䅅䅁杷允䅁䅁䅕䅁䑁䅁䅷䅁䙁䅁䅁䅁灂唸䈵权⭄䅁䅁权睁䅁䅁权䡁允䅁允䅁䅁䅅䅁䙁䅁䅁䅁䅁䅁䅁䍄䉁䅁䅁兂䅁䅁䅍䅄䅁䅁䅕䅁䅁䝁䭄〫䭁䱁䅑䅁䭁䕁䅅䅁䭁䅁䉣䅁䉁䅁䅁允䅁䅁䅕ㅍ䱐堷㠵す䵉䅉䅅䅁䙁䅁䅁睁䵁䅁䅁兂䅁䅁䵄祑愲兑䅯睳䅁䅁䅯睏䅁䅁䅯睂䅅䅁䅅䅁䉁䅁䅁兂䅁䅁䅁䅁䅁䅁杷允䅁䅁䅕䅁䑁䅁䅷䅁䙁䅁䅁䵁䑸婌䉰权㉃䅁䅁权㙁䅁䅁权䡁允䅁允䅁䅁䅅䅁䙁䅁䅁䅁䅁䅁䅁䍄䉁䅁䅁兂䅁䅁䅍䅄䅁䅁䅕䅁䅁䝁䭄〫䭁䭁䅣䅁䭁䕁䅙䅁䭁䅁䉣䅁䉁䅁䅁允䅁䅁䅯权䅅䅁杷允䅁䅁䅕䅁䑁䅁䅷䅁䙁䅁䅁䵁䑸婌䉰权坄䅁䅁权䡂䅁䅁权䡁允䅁允䅁䅁䅅䅁䙁䅁䅁䅁䅁䅁䅁䍄䉁䅁䅁兂䅁䅁䅍䅄䅁䅁䅕䅁䅁䡁䭄〫䭁䭁䅳䅁䭁䍁䄴䅁䭁䅁䉣䅁䉁䅁䅁允䅁䅁䅯权䅅䅁杷允䅁䅁䅕䅁䑁䅁䅷䅁䙁䅁䅁䅁䕁啪䈹权㝃䅁䅁权硁䅁䅁权䡁允䅁允䅁䅁䅅䅁䙁䅁䅁䅁䅁䅁䅁䍄䉁䅁䅁兂䅁䅁䅍䅄䅁䅁䅕䅁䅁䝁䭄〫䭁䭁䅣䅁䭁䕁䅣䅁䭁䅁䉣䅁䉁䅁䅁允䅁䅁䅯权䅅䅁杷允䅁䅁䅕䅁䑁䅁䅷䅁䙁䅁䅁䅁灂唸䈵权䭄䅁䅁权䙂䅁䅁权䡁允䅁允䅁䅁䅅䅁䙁乁捱㉬牫⬴⽕䍄䉁䅁䅁兂䅁䅁䅍䅄䅁䅁䅕䅁䅁䝁䭄〫䭁䱁䅑䅁䭁䕁䅣䅁䭁䅁䉣䅁䉁䅁䅁允䅁䅁䅕捏杳㙱奺䕚䵉䅉䅅䅁䙁䅁䅁睁䵁䅁䅁兂䅁䅁䅃ㅏ偬兑䅯䄴䅁䅁䅯睏䅁䅁䅯睂䅅䅁䅅䅁䉁䅁䅁兂䅁䅁䅁䅁䅁䅁杷允䅁䅁䅕䅁䑁䅁䅷䅁䙁䅁䅁䅁杂癹䅴权灃䅁䅁权䥂䅁䅁权䡁允䅁允䅁䅁䅅䅁䭁䅁䉯䅁䵁䅉䅅䅁䙁䅁䅁睁䵁䅁䅁兂䅁䅁䅁摪但兑䅯睵䅁䅁䅯杒䅁䅁䅯睂䅅䅁䅅䅁䉁䅁䅁兂䅁䅁灂桳癕村杷允䅁䅁䅕䅁䑁䅁䅷䅁䙁䅁䅁䅁䅂智䅴权湃䅁䅁权䥂䅁䅁权䡁允䅁允䅁䅁䅅䅁䭁䅁䉯䅁䵁䅉䅅䅁䙁䅁䅁睁䵁䅁䅁兂䅁䅁䅁䵙㝲䅑䅯睰䅁䅁䅯兓䅁䅁䅯睂䅅䅁䅅䅁䉁䅁䅁权䭁允䅁䍄䉁䅁䅁兂䅁䅁䅍䅄䅁䅁䅕䅁䅁䭁䩄〫䭁䭁䅫䅁䭁䑁䅙䅁䭁䅁䉣䅁䉁䅁䅁允䅁䅁䅯权䅅䅁杷允䅁䅁䅕䅁䑁䅁䅷䅁䙁䅁䅁䅁㝂啌䈹权㑄䅁䅁权䡂䅁䅁权䡁允䅁允䅁䅁䅅䅁䙁䅁䅁䅁䅁䅁䅁䍄䉁䅁䅁兂䅁䅁䅍䅄䅁䅁䅕䅁䅁䥁刳歔䭅䱁䅙䅁䭁䕁䅙䅁䭁䅁䉣䅁䉁䅁䅁允䅁䅁䅕䅁䅃畁㉊䕍䵉䅉䅅䅁䙁䅁䅁睁䵁䅁䅁兂䅁䅁䅃ㅏ偬兑䅯杴䅁䅁䅯睒䅁䅁䅯睂䅅䅁䅅䅁䉁䅁䅁兂橁㑙敯䥰敷村杷允䅁䅁䅕䅁䑁䅁䅷䅁䙁䅁䅁䅁杂癹䅴权湃䅁䅁权䱂䅁䅁权䡁允䅁允䅁䅁䅅䅁䭁䅁䉯䅁䵁䅉䅅䅁䙁䅁䅁睁䵁䅁䅁兂䅁䅁䅁䵙㝲䅑䅯睲䅁䅁䅯䅒䅁䅁䅯睂䅅䅁䅅䅁䉁䅁䅁兂扄朸噮䕅汦睐杷允䅁䅁䅕䅁䑁䅁䅷䅁䙁䅁䅁䅁杂癹䅴权㉃䅁䅁权乂䅁䅁权䡁允䅁允䅁䅁䅅䅁䙁䑁䙸潰灬䑫䍆䍄䉁䅁䅁兂䅁䅁䅍䅄䅁䅁䅕䅁䅁䝁䭄〫䭁䱁䅍䅁䭁䕁䅳䅁䭁䅁䉣䅁䉁䅁䅁允䅁䅁䅕瘳䄳浘婅武䵉䅉䅅䅁䙁䅁䅁睁䵁䅁䅁兂䅁䅁䅁穗偂兑䅯睳䅁䅁䅯兔䅁䅁䅯睂䅅䅁䅅䅁䉁䅁䅁兂晃婍䩬䡯㠱村杷允䅁䅁䅕䅁䑁䅁䅷䅁䙁䅁䅁䅁杂癹䅴权㉃䅁䅁权⭁䅁䅁权䡁允䅁允䅁䅁䅅䅁䙁佁ず㕺䴵卲䌹䍄䉁䅁䅁兂䅁䅁䅍䅄䅁䅁䅕䅁䅁䡧睄歔䭅䵁䅣䅁䭁䑁䅍䅁䭁䅁䉣䅁䉁䅁䅁允䅁䅁䅕杬䝃㉔䡢䔰䵅䅉䅅䅁䙁䅁䅁睁䵁䅁䅁兂䅁䅁䅁穗偂兑䅯关䅁䅁䅯兏䅁䅁䅯睂䅅䅁䅅䅁䉁䅁䅁兂䅁䅁䅁䅁䅁䅁杷允䅁䅁䅕䅁䑁䅁䅷䅁䙁䅁䅁䅁扂䕍䈹权㉃䅁䅁权䱂䅁䅁权䡁允䅁允䅁䅁䅅䅁䙁佁㕂㤴ㄵ祌䌱䍄䉁䅁䅁兂䅁䅁䅍䅄䅁䅁䅕䅁䅁䕺瑍歭䭅䭁䅳䅁䭁䑁䄴䅁䭁䅁䉣䅁䉁䅁䅁允䅁䅁䅯权䅅䅁杷允䅁䅁䅕䅁䑁䅁䅷䅁䙁䅁䅁䅁杄晧䅨权ぃ䅁䅁权⭁䅁䅁权䡁允䅁允䅁䅁䅅䅁䙁䅁䅁偘䘫塁䍎䍄䉁䅁䅁兂䅁䅁䅍䅄䅁䅁䅕䅁䅁䝁䭄〫䭁䱁䅑䅁䭁䕁䅕䅁䭁䅁䉣䅁䉁䅁䅁允䅁䅁䅕焴硹婷潄䕙䵉䅉䅅䅁䙁䅁䅁睁䵁䅁䅁兂䅁䅁䅄佧兊兑䅯兺䅁䅁䅯睁䅁䅁䅯睂䅅䅁䅅䅁䉁䅁䅁兂䅁䅁䅁䅁䅁䅁杷允䅁䅁䅕䅁䑁䅁䅷䅁䙁䅁䅁䅁扂䕍䈹权卄䅁䅁权癁䅁䅁权䡁允䅁允䅁䅁䅅䅁䙁䅁䅁䅁䅁䅁䅁䍄䉁䅁䅁兂䅁䅁䅍䅄䅁䅁䅕䅁䅁䉁䉃䔫䭁偁䅉䅁䭁䕁䅧䅁䭁䅁䉣䅁䉁䅁䅁允䅁䅁䅕䉵䘶ㄶ㑇ぉ䵁䅉䅅䅁䙁䅁䅁睁䵁䅁䅁兂䅁䅁䅁摪但兑䅯睱䅁䅁䅯児䅁䅁䅯睂䅅䅁䅅䅁䉁䅁䅁权䭁允䅁䍄䉁䅁䅁兂䅁䅁䅍䅄䅁䅁䅕䅁䅁䥁刳歔䭅䱁䅙䅁䭁䑁䅧䅁䭁䅁䉣䅁䉁䅁䅁允䅁䅁䅕䅁䅁䕷䥈〹䵅䅉䅅䅁䙁䅁䅁睁䵁䅁䅁兂䅁䅁䅁䵙㝲䅑䅯睰䅁䅁䅯杓䅁䅁䅯睂䅅䅁䅅䅁䉁䅁䅁权䭁允䅁䍄䉁䅁䅁兂䅁䅁䅍䅄䅁䅁䅕䅁䅁䝁确歔䭅䵁䄰䅁䭁䕁䅉䅁䭁䅁䉣䅁䉁䅁䅁允䅁䅁䅕楊㘵內睕獅䵁䅉䅅䅁䙁䅁䅁睁䵁䅁䅁兂䅁䅁䅁剔儹兑䅯朶䅁䅁䅯䅔䅁䅁䅯睂䅅䅁䅅䅁䉁䅁䅁兂歁潱䑬捇湘睐杷允䅁䅁䅕䅁䑁䅁䅷䅁䙁䅁䅁䥁煂歌䈹权湃䅁䅁权䥂䅁䅁权䡁允䅁允䅁䅁䅅䅁䭁䅁䉯䅁䵁䅉䅅䅁䙁䅁䅁睁䵁䅁䅁兂䅁䅁䅃楡倵兑䅯术䅁䅁䅯䅌䅁䅁䅯睂䅅䅁䅅䅁䉁䅁䅁兂䅁䅁䅁䅁䅁䅁杷允䅁䅁䅕䅁䑁䅁䅷䅁䙁䅁䅁䥁煂歌䈹权灃䅁䅁权畁䅁䅁权䡁允䅁允䅁䅁䅅䅁䭁䅁䉯䅁䵁䅉䅅䅁䙁䅁䅁睁䵁䅁䅁兂䅁䅁䅁䵙㝲䅑䅯睰䅁䅁䅯村䅁䅁䅯睂䅅䅁䅅䅁䉁䅁䅁权䭁允䅁䍄䉁䅁䅁兂䅁䅁䅍䅄䅁䅁䅕䅁䅁䕧求ご䭅䱁䅙䅁䭁䑁䄰䅁䭁䅁䉣䅁䉁䅁䅁允䅁䅁䅕䅁䅁䅁䅁䅁䵁䅉䅅䅁䙁䅁䅁睁䵁䅁䅁兂䅁䅁䵄祑愲兑䅯䄯䅁䅁䅯児䅁䅁䅯睂䅅䅁䅅䅁䉁䅁䅁兂䅁䅁䅁䅁䅁䅁杷允䅁䅁䅕䅁䑁䅁䅷䅁䙁䅁䅁䅁䅂智䅴权湃䅁䅁权㡁䅁䅁权䡁允䅁允䅁䅁䅅䅁䭁䅁䉯䅁䵁䅉䅅䅁䙁䅁䅁睁䵁䅁䅁兂䅁䅁䅁摪但兑䅯关䅁䅁䅯睍䅁䅁䅯睂䅅䅁䅅䅁䉁䅁䅁兂䅁䅁䅁䅁䅁䅁杷允䅁䅁䅕䅁䑁䅁䅷䅁䙁䅁䅁䵁䑸婌䉰权䅁允䅁权ㅁ䅁䅁权䡁允䅁允䅁䅁䅅䅁䭁䅁䅁䅁䵁䅉䅅䅁䙁䅁䅁睁䵁䅁䅁兂䅁䅁䅁䵙㝲䅑䅯睳䅁䅁䅯村䅁䅁䅯睂䅅䅁䅅䅁䉁䅁䅁兂十倲佔䩈㍤村杷允䅁䅁䅕䅁䑁䅁䅷䅁䙁䅁䅁䵁䅃水䉂权㉃䅁䅁权䍂䅁䅁权䡁允䅁允䅁䅁䅅䅁䙁䱁䥁㕮㑫䩥䉆䍄䉁䅁䅁兂䅁䅁䅍䅄䅁䅁䅕䅁䅁䕺瑍歭䭅䱁䅑䅁䭁䍁䄸䅁䭁䅁䉣䅁䉁䅁䅁允䅁䅁䅕䅁䅁䅁䅁䅁䵁䅉䅅䅁䙁䅁䅁睁䵁䅁䅁兂䅁䅁䅁䵑㜳䅑䅯睵䅁䅁䅯䅍䅁䅁䅯睂䅅䅁䅅䅁䉁䅁䅁兂䅁䅁䅁䅁䅁䅁杷允䅁䅁䅕䅁䑁䅁䅷䅁䙁䅁䅁䅁乂ㅈ䉂权硃䅁䅁权睁䅁䅁权䡁允䅁允䅁䅁䅅䅁䙁䅁䅁䅁䅁䅁䅁䍄䉁䅁䅁兂䅁䅁䅍䅄䅁䅁䅕䅁䅁䝁䭄〫䭁䭁䅣䅁䭁䕁䅍䅁䭁䅁䉣䅁䉁䅁䅁允䅁䅁䅯权䅅䅁杷允䅁䅁䅕䅁䑁䅁䅷䅁䙁䅁䅁䅁杂癹䅴权ぃ䅁䅁权䑂䅁䅁权䡁允䅁允䅁䅁䅅䅁䙁䵁兦剎潣㉲䍂䍄䉁䅁䅁兂䅁䅁䅍䅄䅁䅁䅕䅁䅁䑁歪歔䭅䵁䅧䅁䭁䑁䅑䅁䭁䅁䉣䅁䉁䅁䅁允䅁䅁䅕䅁䅁䅁䅁䅁䵁䅉䅅䅁䙁䅁䅁睁䵁䅁䅁兂䅁䅁䅃偣佂兑䅯睸䅁䅁䅯睎䅁䅁䅯睂䅅䅁䅅䅁䉁䅁䅁兂睁灡晒慅呶兑杷允䅁䅁䅕䅁䑁䅁䅷䅁䙁䅁䅁䅁元癤䅨权硃䅁䅁权ㅁ䅁䅁权䡁允䅁允䅁䅁䅅䅁䙁䅁䅁䠰㍆䝂䍖䍄䉁䅁䅁兂䅁䅁䅍䅄䅁䅁䅕䅁䅁䵁い〫䭁偁䅷䅁䭁䕁䅧䅁䭁䅁䉣䅁䉁䅁䅁允䅁䅁䅕啙湏潥挫䕏䵁䅉䅅䅁䙁䅁䅁睁䵁䅁䅁兂䅁䅁䅁䵙㝲䅑䅯睰䅁䅁䅯睁䅁䅁䅯睂䅅䅁䅅䅁䉁䅁䅁权䭁允䅁䍄䉁䅁䅁兂䅁䅁䅍䅄䅁䅁䅕䅁䅁䝁䭄〫䭁䱁䅍䅁䭁䅁䅍䅁䭁䅁䉣䅁䉁䅁䅁允䅁䅁䅕瑁䡷捳扳啤䵉䅉䅅䅁䙁䅁䅁睁䵁䅁䅁兂䅁䅁䅁祥倱兑䅯睱䅁䅁䅯睎䅁䅁䅯睂䅅䅁䅅䅁䉁䅁䅁权䭁允䅁䍄䉁䅁䅁兂䅁䅁䅍䅄䅁䅁䅕䅁䅁䥁刳歔䭅䱁䅙䅁䭁䑁䅑䅁䭁䅁䉣䅁䉁䅁䅁允䅁䅁䅕䅁䅁䅁䅁䅁䵁䅉䅅䅁䙁䅁䅁睁䵁䅁䅁兂䅁䅁䅃ㅏ偬兑䅯睳䅁䅁䅯兑䅁䅁䅯睂䅅䅁䅅䅁䉁䅁䅁兂乄乌瑓潃朵村杷允䅁䅁䅕䅁䑁䅁䅷䅁䙁䅁䅁䅁元癤䅨权ぃ䅁䅁权穁䅁䅁权䡁允䅁允䅁䅁䅅䅁䙁䅁䅁䍁慴䕪䍚䍄䉁䅁䅁兂䅁䅁䅍䅄䅁䅁䅕䅁䅁䭁䩄〫䭁䵁䅍䅁䭁䑁䅉䅁䭁䅁䉣䅁䉁䅁䅁允䅁䅁䅕䅁䅁䅁䅁䅁䵁䅉䅅䅁䙁䅁䅁睁䵁䅁䅁兂䅁䅁䅃䅖兒兑䅯朰䅁䅁䅯杌䅁䅁䅯睂䅅䅁䅅䅁䉁䅁䅁兂䅁䅁䅁䅁䅁䅁杷允䅁䅁䅕䅁䑁䅁䅷䅁䙁䅁䅁䅁乃唰䈵权㉃䅁䅁权硁䅁䅁权䡁允䅁允䅁䅁䅅䅁䙁䅁䅁䅁䅁䅁䅁䍄䉁䅁䅁兂䅁䅁䅍䅄䅁䅁䅕䅁䅁䥁刳歔䭅䱁䅍䅁䭁䍁䄴䅁䭁䅁䉣䅁䉁䅁䅁允䅁䅁䅕䅁䅁䅁䅁䅁䵁䅉䅅䅁䙁䅁䅁睁䵁䅁䅁兂䅁䅁䅁摪但兑䅯杴䅁䅁䅯杌䅁䅁䅯睂䅅䅁䅅䅁䉁䅁䅁兂䅁䅁䅁䅁䅁䅁杷允䅁䅁䅕䅁䑁䅁䅷䅁䙁䅁䅁䅁元癤䅨权灃䅁䅁权獁䅁䅁权䡁允䅁允䅁䅁䅅䅁䭁䅁䉯䅁䵁䅉䅅䅁䙁䅁䅁睁䵁䅁䅁兂䅁䅁䅄佧兊兑䅯具䅁䅁䅯村䅁䅁䅯睂䅅䅁䅅䅁䉁䅁䅁兂桁敘㥑場砯睐杷允䅁䅁䅕䅁䑁䅁䅷䅁䙁䅁䅁䅁扂䕍䈹权穃䅁䅁权㡁䅁䅁权䡁允䅁允䅁䅁䅅䅁䙁佁㥆楤塤湶䍰䍄䉁䅁䅁兂䅁䅁䅍䅄䅁䅁䅕䅁䅁䥁刳歔䭅䱁䅍䅁䭁䑁䅉䅁䭁䅁䉣䅁䉁䅁䅁允䅁䅁䅕䅁䅁䅁䅁䅁䵁䅉䅅䅁䙁䅁䅁睁䵁䅁䅁兂䅁䅁䅃䝑偖兑䅯共䅁䅁䅯杓䅁䅁䅯睂䅅䅁䅅䅁䉁䅁䅁权䭁允䅁䍄䉁䅁䅁兂䅁䅁䅍䅄䅁䅁䅕䅁䅁佁䉃䔫䭁䭁䅫䅁䭁䑁䅁䅁䭁䅁䉣䅁䉁䅁䅁允䅁䅁䅯权䅅䅁杷允䅁䅁䅕䅁䑁䅁䅷䅁䙁䅁䅁䅁睂癹䅴权浄䅁䅁权⭁䅁䅁权䡁允䅁允䅁䅁䅅䅁䙁䅁䅁䅁䅁䅁䅁䍄䉁䅁䅁兂䅁䅁䅍䅄䅁䅁䅕䅁䅁䥁刳歔䭅䭁䅣䅁䭁䑁䅑䅁䭁䅁䉣䅁䉁䅁䅁允䅁䅁䅯权䅅䅁杷允䅁䅁䅕䅁䑁䅁䅷䅁䙁䅁䅁䅁㝂啌䈹权灃䅁䅁权䍂䅁䅁权䡁允䅁允䅁䅁䅅䅁䭁䅁䉯䅁䵁䅉䅅䅁䙁䅁䅁睁䵁䅁䅁兂䅁䅁䅃䝑偖兑䅯䄲䅁䅁䅯睏䅁䅁䅯睂䅅䅁䅅䅁䉁䅁䅁兂䅁䅁䅁䅁䅁䅁杷允䅁䅁䅕䅁䑁䅁䅷䅁䙁䅁䅁䥁㝁啗䈹权牃䅁䅁权穁䅁䅁权䡁允䅁允䅁䅁䅅䅁䭁䅁䉯䅁䵁䅉䅅䅁䙁䅁䅁睁䵁䅁䅁兂䅁䅁䵄祑愲兑䅯关䅁䅁䅯村䅁䅁䅯睂䅅䅁䅅䅁䉁䅁䅁兂䅁䅁䅁䅁䅁䅁杷允䅁䅁䅕䅁䑁䅁䅷䅁䙁䅁䅁䅁乃唰䈵权穃䅁䅁权ぁ䅁䅁权䡁允䅁允䅁䅁䅅䅁䙁䅁䅁䅁䅁䅁䅁䍄䉁䅁䅁兂䅁䅁䅍䅄䅁䅁䅕䅁䅁䥁刳歔䭅䱁䅑䅁䭁䑁䅍䅁䭁䅁䉣䅁䉁䅁䅁允䅁䅁䅕䅁䅁䅁䅁䅁䵁䅉䅅䅁䙁䅁䅁睁䵁䅁䅁兂䅁䅁䅃䝑偖兑䅯䅴䅁䅁䅯児䅁䅁䅯睂䅅䅁䅅䅁䉁䅁䅁兂䅁䅁䅁䅁䅁䅁杷允䅁䅁䅕䅁䑁䅁䅷䅁䙁䅁䅁䅁䅂智䅴权灃䅁䅁权穁䅁䅁权䡁允䅁允䅁䅁䅅䅁䭁䅁䉯䅁䵁䅉䅅䅁䙁䅁䅁睁䵁䅁䅁兂䅁䅁䅁摪但兑䅯共䅁䅁䅯兏䅁䅁䅯睂䅅䅁䅅䅁䉁䅁䅁权䭁允䅁䍄䉁䅁䅁兂䅁䅁䅍䅄䅁䅁䅕䅁䅁䅁乓ご䭅䱁䅯䅁䭁䑁䅉䅁䭁䅁䉣䅁䉁䅁䅁允䅁䅁䅕䅁䅁䅁䅁䅁䵁䅉䅅䅁䙁䅁䅁睁䵁䅁䅁兂䅁䅁䅃偣佂兑䅯朵䅁䅁䅯杍䅁䅁䅯睂䅅䅁䅅䅁䉁䅁䅁兂䅁䅁䅁䅁䅁䅁杷允䅁䅁䅕䅁䑁䅁䅷䅁䙁䅁䅁䅁灂唸䈵权㉃䅁䅁权畁䅁䅁权䡁允䅁允䅁䅁䅅䅁䙁䅁䅁䅁䅁䅁䅁䍄䉁䅁䅁兂䅁䅁䅍䅄䅁䅁䅕䅁䅁䥁刳歔䭅䱁䅅䅁䭁䕁䅁䅁䭁䅁䉣䅁䉁䅁䅁允䅁䅁䅕䅁䅁䅁䅁䅁䵁䅉䅅䅁䙁䅁䅁睁䵁䅁䅁兂䅁䅁䅃䅖兒兑䅯䄲䅁䅁䅯兒䅁䅁䅯睂䅅䅁䅅䅁䉁䅁䅁兂奄䑥坙捫煌睐杷允䅁䅁䅕䅁䑁䅁䅷䅁䙁䅁䅁䅁乃唰䈵权ぃ䅁䅁权㕁䅁䅁权䡁允䅁允䅁䅁䅅䅁䙁䅁䅁䅁䅁䅁䅁䍄䉁䅁䅁兂䅁䅁䅍䅄䅁䅁䅕䅁䅁䑁歪歔䭅䱁䅙䅁䭁䑁䅷䅁䭁䅁䉣䅁䉁䅁䅁允䅁䅁䅕䩍灂䑸头え䵉䅉䅅䅁䙁䅁䅁睁䵁䅁䅁兂䅁䅁䅃䅖兒兑䅯朹䅁䅁䅯睒䅁䅁䅯睂䅅䅁䅅䅁䉁䅁䅁兂畂慊典㉲嘯睐杷允䅁䅁䅕䅁䑁䅁䅷䅁䙁䅁䅁䅁乃唰䈵权湃䅁䅁权⽁䅁䅁权䡁允䅁允䅁䅁䅅䅁䭁䅁䉯䅁䵁䅉䅅䅁䙁䅁䅁睁䵁䅁䅁兂䅁䅁䅃ㅏ偬兑䅯睰䅁䅁䅯睑䅁䅁䅯睂䅅䅁䅅䅁䉁䅁䅁权䭁允䅁䍄䉁䅁䅁兂䅁䅁䅍䅄䅁䅁䅕䅁䅁䥁刳歔䭅䭁䅣䅁䭁䕁䅧䅁䭁䅁䉣䅁䉁䅁䅁允䅁䅁䅯权䅅䅁杷允䅁䅁䅕䅁䑁䅁䅷䅁䙁䅁䅁䅁乃唰䈵权牃䅁䅁权䥂䅁䅁权䡁允䅁允䅁䅁䅅䅁䭁䅁䉯䅁䵁䅉䅅䅁䙁䅁䅁睁䵁䅁䅁兂䅁䅁䅃䅖兒兑䅯䄯䅁䅁䅯兒䅁䅁䅯睂䅅䅁䅅䅁䉁䅁䅁兂䡄䥚㔳桡䉒䅑杷允䅁䅁䅕䅁䑁䅁䅷䅁䙁䅁䅁䥁㝁啗䈹权牃䅁䅁权㉁䅁䅁权䡁允䅁允䅁䅁䅅䅁䭁䅁䉯䅁䵁䅉䅅䅁䙁䅁䅁睁䵁䅁䅁兂䅁䅁䅁摪但兑䅯共䅁䅁䅯睎䅁䅁䅯睂䅅䅁䅅䅁䉁䅁䅁权䭁允䅁䍄䉁䅁䅁兂䅁䅁䅍䅄䅁䅁䅕䅁䅁䍁潁唫䭁䵁䄴䅁䭁䑁䅑䅁䭁䅁䉣䅁䉁䅁䅁允䅁䅁䅕䅁䅁䅁䅁䅁䵁䅉䅅䅁䙁䅁䅁睁䵁䅁䅁兂䅁䅁䅁祥倱兑䅯睳䅁䅁䅯兑䅁䅁䅯睂䅅䅁䅅䅁䉁䅁䅁兂䅁䅁䅁䅁䅁䅁杷允䅁䅁䅕䅁䑁䅁䅷䅁䙁䅁䅁䅁乂ㅈ䉂权穃䅁䅁权䑂䅁䅁权䡁允䅁允䅁䅁䅅䅁䙁䕁慄䥖䙥䨵䍒䍄䉁䅁䅁兂䅁䅁䅍䅄䅁䅁䅕䅁䅁䕁昰䕕䭅䱁䅳䅁䭁䑁䅧䅁䭁䅁䉣䅁䉁䅁䅁允䅁䅁䅕䅁䅁䅁䅁䅁䵁䅉䅅䅁䙁䅁䅁睁䵁䅁䅁兂䅁䅁䅁䵑㜳䅑䅯朳䅁䅁䅯李䅁䅁䅯睂䅅䅁䅅䅁䉁䅁䅁兂䩁坶呺穒倸䅑杷允䅁䅁䅕䅁䑁䅁䅷䅁䙁䅁䅁䅁乃唰䈵权牃䅁䅁权㍁䅁䅁权䡁允䅁允䅁䅁䅅䅁䭁䅁䉯䅁䵁䅉䅅䅁䙁䅁䅁睁䵁䅁䅁兂䅁䅁䅁晡但兑䅯䅴䅁䅁䅯杌䅁䅁䅯睂䅅䅁䅅䅁䉁䅁䅁兂䅁䅁䅁䅁䅁䅁杷允䅁䅁䅕䅁䑁䅁䅷䅁䙁䅁䅁䥁㝁啗䈹权硃䅁䅁权䍂䅁䅁权䡁允䅁允䅁䅁䅅䅁䙁䕁㡧呎摦汥䍤䍄䉁䅁䅁兂䅁䅁䅍䅄䅁䅁䅕䅁䅁䥁刳歔䭅偁䅁䅁䭁䕁䅉䅁䭁䅁䉣䅁䉁䅁䅁允䅁䅁䅕䅁䅁䅁䅁䅁䵁䅉䅅䅁䙁䅁䅁睁䵁䅁䅁兂䅁䅁䵄祑愲兑䅯共䅁䅁䅯䅍䅁䅁䅯睂䅅䅁䅅䅁䉁䅁䅁权䭁允䅁䍄䉁䅁䅁兂䅁䅁䅍䅄䅁䅁䅕䅁䅁䥁刳歔䭅䱁䅙䅁䭁䑁䅳䅁䭁䅁䉣䅁䉁䅁䅁允䅁䅁䅕䅁䅁䡧汧䕆䵉䅉䅅䅁䙁䅁䅁睁䵁䅁䅁兂䅁䅁䅁摪但兑䅯睱䅁䅁䅯李䅁䅁䅯睂䅅䅁䅅䅁䉁䅁䅁权䭁允䅁䍄䉁䅁䅁兂䅁䅁䅍䅄䅁䅁䅕䅁䅁䥁刳歔䭅䱁䅑䅁䭁䕁䅍䅁䭁䅁䉣䅁䉁䅁䅁允䅁䅁䅕䅁允㠶䉇歖䵉䅉䅅䅁䙁䅁䅁睁䵁䅁䅁兂䅁䅁䅁䥂倱兑䅯共䅁䅁䅯杍䅁䅁䅯睂䅅䅁䅅䅁䉁䅁䅁权䭁允䅁䍄䉁䅁䅁兂䅁䅁䅍䅄䅁䅁䅕䅁䅁佁䉃䔫䭁䱁䅑䅁䭁䑁䅕䅁䭁䅁䉣䅁䉁䅁䅁允䅁䅁䅕䅁䥃湸漵ぢ䵉䅉䅅䅁䙁䅁䅁睁䵁䅁䅁兂䅁䅁䅁䍉㕪䅑䅯共䅁䅁䅯睐䅁䅁䅯睂䅅䅁䅅䅁䉁䅁䅁权䭁允䅁䍄䉁䅁䅁兂䅁䅁䅍䅄䅁䅁䅕䅁䅁䝁确歔䭅䵁䅅䅁䭁䑁䅧䅁䭁䅁䉣䅁䉁䅁䅁允䅁䅁䅕䅁䅁䅁䅁䅁䵁䅉䅅䅁䙁䅁䅁睁䵁䅁䅁兂䅁䅁䅃偣佂兑䅯䅂䅅䅁䅯䅎䅁䅁䅯睂䅅䅁䅅䅁䉁䅁䅁兂䅁䅁䅁䅁䅁䅁杷允䅁䅁䅕䅁䑁䅁䅷䅁䙁䅁䅁䅁灂唸䈵权湃䅁䅁权㥁䅁䅁权䡁允䅁允䅁䅁䅅䅁䭁䅁䉯䅁䵁䅉䅅䅁䙁䅁䅁睁䵁䅁䅁兂䅁䅁䅁摪但兑䅯睰䅁䅁䅯䅒䅁䅁䅯睂䅅䅁䅅䅁䉁䅁䅁权䭁允䅁䍄䉁䅁䅁兂䅁䅁䅍䅄䅁䅁䅕䅁䅁䡁䭄〫䭁䭁䅫䅁䭁䑁䄰䅁䭁䅁䉣䅁䉁䅁䅁允䅁䅁䅯权䅅䅁杷允䅁䅁䅕䅁䑁䅁䅷䅁䙁䅁䅁䅁乃唰䈵权ぃ䅁䅁权䕂䅁䅁权䡁允䅁允䅁䅁䅅䅁䙁䅁䅁乁慏桶䍬䍄䉁䅁䅁兂䅁䅁䅍䅄䅁䅁䅕䅁䅁䥁刳歔䭅䱁䅙䅁䭁䕁䅑䅁䭁䅁䉣䅁䉁䅁䅁允䅁䅁䅕䅁䅃䜯㕈啌䵉䅉䅅䅁䙁䅁䅁睁䵁䅁䅁兂䅁䅁䅁䍉㕪䅑䅯睳䅁䅁䅯杓䅁䅁䅯睂䅅䅁䅅䅁䉁䅁䅁兂䅁䝁䡨睤焹村杷允䅁䅁䅕䅁䑁䅁䅷䅁䙁䅁䅁䅁䅂智䅴权穃䅁䅁权㙁䅁䅁权䡁允䅁允䅁䅁䅅䅁䙁䅁䅁䅁䅁䅁䅁䍄䉁䅁䅁兂䅁䅁䅍䅄䅁䅁䅕䅁䅁䥁刳歔䭅䱁䅍䅁䭁䕁䅙䅁䭁䅁䉣䅁䉁䅁䅁允䅁䅁䅕䅁睄䉘ㅹ䕡䵉䅉䅅䅁䙁䅁䅁睁䵁䅁䅁兂䅁䅁䅃䅖兒兑䅯杺䅁䅁䅯免䅁䅁䅯睂䅅䅁䅅䅁䉁䅁䅁兂䅁䅁䅁䅁䅁䅁杷允䅁䅁䅕䅁䑁䅁䅷䅁䙁䅁䅁䅁乃唰䈵权灃䅁䅁权䡂䅁䅁权䡁允䅁允䅁䅁䅅䅁䭁䅁䉯䅁䵁䅉䅅䅁䙁䅁䅁睁䵁䅁䅁兂䅁䅁䅁祥倱兑䅯睲䅁䅁䅯村䅁䅁䅯睂䅅䅁䅅䅁䉁䅁䅁兂㝄摡獥确汔睐杷允䅁䅁䅕䅁䑁䅁䅷䅁䙁䅁䅁䅁睂癹䅴权穃䅁䅁权㡁䅁䅁权䡁允䅁允䅁䅁䅅䅁䙁䅁䅁䭉桰圵䍴䍄䉁䅁䅁兂䅁䅁䅍䅄䅁䅁䅕䅁䅁䕁昰䕕䭅䵁䅅䅁䭁䑁䅁䅁䭁䅁䉣䅁䉁䅁䅁允䅁䅁䅕䅁䅁䅁䅁䅁䵁䅉䅅䅁䙁䅁䅁睁䵁䅁䅁兂䅁䅁䅃䅖兒兑䅯杺䅁䅁䅯睑䅁䅁䅯睂䅅䅁䅅䅁䉁䅁䅁兂流䕌潶敩摈睶杷允䅁䅁䅕䅁䑁䅁䅷䅁䙁䅁䅁䅁乃唰䈵权灃䅁䅁权䩂䅁䅁权䡁允䅁允䅁䅁䅅䅁䭁䅁䉯䅁䵁䅉䅅䅁䙁䅁䅁睁䵁䅁䅁兂䅁䅁䅁摪但兑䅯䄳䅁䅁䅯杍䅁䅁䅯睂䅅䅁䅅䅁䉁䅁䅁兂䅁䅁䅁䅁䅁䅁杷允䅁䅁䅕䅁䑁䅁䅷䅁䙁䅁䅁䅁乃唰䈵权穃䅁䅁权ㅁ䅁䅁权䡁允䅁允䅁䅁䅅䅁䙁䅁䅁䉯渱䝨䍰䍄䉁䅁䅁兂䅁䅁䅍䅄䅁䅁䅕䅁䅁䥁刳歔䭅䱁䅅䅁䭁䑁䅕䅁䭁䅁䉣䅁䉁䅁䅁允䅁䅁䅕䅁䅁䅁䅁䅁䵁䅉䅅䅁䙁䅁䅁睁䵁䅁䅁兂䅁䅁䅁晡但兑䅯䅴䅁䅁䅯睒䅁䅁䅯睂䅅䅁䅅䅁䉁䅁䅁兂剁㍘䍊灉杊村杷允䅁䅁䅕䅁䑁䅁䅷䅁䙁䅁䅁䵁䅃水䉂权い䅁䅁权⽁䅁䅁权䡁允䅁允䅁䅁䅅䅁䙁䅁䅁䅁䅁䅁䅁䍄䉁䅁䅁兂䅁䅁䅍䅄䅁䅁䅕䅁䅁䥷楄䕕䭅䱁䅙䅁䭁䑁䅅䅁䭁䅁䉣䅁䉁䅁䅁允䅁䅁䅕䅁䅁䅁䅁䅁䵁䅉䅅䅁䙁䅁䅁睁䵁䅁䅁兂䅁䅁䅁䤴㑈䅑䅯䅴䅁䅁䅯睎䅁䅁䅯睂䅅䅁䅅䅁䉁䅁䅁兂䅁䥁⭃啭䩂村杷允䅁䅁䅕䅁䑁䅁䅷䅁䙁䅁䅁䅁乃唰䈵权湃䅁䅁权䱂䅁䅁权䡁允䅁允䅁䅁䅅䅁䭁䅁䉯䅁䵁䅉䅅䅁䙁䅁䅁睁䵁䅁䅁兂䅁䅁䅁䍉㕪䅑䅯末䅁䅁䅯䅐䅁䅁䅯睂䅅䅁䅅䅁䉁䅁䅁兂䅁䅁䅁䅁䅁䅁杷允䅁䅁䅕䅁䑁䅁䅷䅁䙁䅁䅁䅁乃唰䈵权牃䅁䅁权䵂䅁䅁权䡁允䅁允䅁䅁䅅䅁䭁䅁䉯䅁䵁䅉䅅䅁䙁䅁䅁睁䵁䅁䅁兂䅁䅁䅁穗偂兑䅯睳䅁䅁䅯免䅁䅁䅯睂䅅䅁䅅䅁䉁䅁䅁兂䅁䅁䅁䅁䅁䅁杷允䅁䅁䅕䅁䑁䅁䅷䅁䙁䅁䅁䅁权晹䅴权湃䅁䅁权⭁䅁䅁权䡁允䅁允䅁䅁䅅䅁䭁䅁䉯䅁䵁䅉䅅䅁䙁䅁䅁睁䵁䅁䅁兂䅁䅁䅃䅖兒兑䅯朴䅁䅁䅯睏䅁䅁䅯睂䅅䅁䅅䅁䉁䅁䅁兂䅁䅁䅁䅁䅁䅁杷允䅁䅁䅕䅁䑁䅁䅷䅁䙁䅁䅁䅁啂欱䈵权い䅁䅁权䑂䅁䅁权䡁允䅁允䅁䅁䅅䅁䙁䡁㥅瑃橥䍣䅴䍄䉁䅁䅁兂䅁䅁䅍䅄䅁䅁䅕䅁䅁䑧婴ご䭅䱁䅍䅁䭁䕁䅯䅁䭁䅁䉣䅁䉁䅁䅁允䅁䅁䅕䵄瑃䍣晑歙䵉䅉䅅䅁䙁䅁䅁睁䵁䅁䅁兂䅁䅁䅁䵑㜳䅑䅯䄴䅁䅁䅯睁䅁䅁䅯睂䅅䅁䅅䅁䉁䅁䅁兂坂㡙㕤ご㉲睐杷允䅁䅁䅕䅁䑁䅁䅷䅁䙁䅁䅁䅁乃唰䈵权ぃ䅁䅁权䵂䅁䅁权䡁允䅁允䅁䅁䅅䅁䙁䅁䅁乷噭䑴䍚䍄䉁䅁䅁兂䅁䅁䅍䅄䅁䅁䅕䅁䅁䕧求ご䭅䭁䅳䅁䭁䑁䅅䅁䭁䅁䉣䅁䉁䅁䅁允䅁䅁䅯权䅅䅁杷允䅁䅁䅕䅁䑁䅁䅷䅁䙁䅁䅁䥁啂䙂䉂权⽃䅁䅁权䥂䅁䅁权䡁允䅁允䅁䅁䅅䅁䙁䅁䅁䅁䅁䅁䅁䍄䉁䅁䅁兂䅁䅁䅍䅄䅁䅁䅕䅁䅁䩁㉂䔫䭁䱁䅯䅁䭁䑁䅳䅁䭁䅁䉣䅁䉁䅁䅁允䅁䅁䅕䅁䅁晔㥸啊䵉䅉䅅䅁䙁䅁䅁睁䵁䅁䅁兂䅁䅁䅁摪但兑䅯睳䅁䅁䅯材䅁䅁䅯睂䅅䅁䅅䅁䉁䅁䅁兂䅁䝁䩩杵灨村杷允䅁䅁䅕䅁䑁䅁䅷䅁䙁䅁䅁䅁乂ㅈ䉂权兄䅁䅁权䥂䅁䅁权䡁允䅁允䅁䅁䅅䅁䙁䕁獵䱈塗呷䅤䍄䉁䅁䅁兂䅁䅁䅍䅄䅁䅁䅕䅁䅁䍁潁唫䭁䱁䄰䅁䭁䑁䄴䅁䭁䅁䉣䅁䉁䅁䅁允䅁䅁䅕䅁䅁䅁䅁䅁䵁䅉䅅䅁䙁䅁䅁睁䵁䅁䅁兂䅁䅁䅃ㅏ偬兑䅯睲䅁䅁䅯村䅁䅁䅯睂䅅䅁䅅䅁䉁䅁䅁兂瑃畭潫䬸牦睐杷允䅁䅁䅕䅁䑁䅁䅷䅁䙁䅁䅁䵁䅃水䉂权ぃ䅁䅁权㕁䅁䅁权䡁允䅁允䅁䅁䅅䅁䙁䅁䅁䅁䅁䅁䅁䍄䉁䅁䅁兂䅁䅁䅍䅄䅁䅁䅕䅁䅁䕁乄〫䭁䭁䅫䅁䭁䕁䅑䅁䭁䅁䉣䅁䉁䅁䅁允䅁䅁䅯权䅅䅁杷允䅁䅁䅕䅁䑁䅁䅷䅁䙁䅁䅁䅁䅂智䅴权牃䅁䅁权獁䅁䅁权䡁允䅁允䅁䅁䅅䅁䭁䅁䉯䅁䵁䅉䅅䅁䙁䅁䅁睁䵁䅁䅁兂䅁䅁䅁摪但兑䅯䅴䅁䅁䅯兔䅁䅁䅯睂䅅䅁䅅䅁䉁䅁䅁兂䅁䱁㥃穚噎村杷允䅁䅁䅕䅁䑁䅁䅷䅁䙁䅁䅁䅁乃唰䈵权浄䅁䅁权穁䅁䅁权䡁允䅁允䅁䅁䅅䅁䙁䅁䅁䅁䅁䅁䅁䍄䉁䅁䅁兂䅁䅁䅍䅄䅁䅁䅕䅁䅁䩁㉂䔫䭁䭁䅫䅁䭁䑁䄴䅁䭁䅁䉣䅁䉁䅁䅁允䅁䅁䅯权䅅䅁杷允䅁䅁䅕䅁䑁䅁䅷䅁䙁䅁䅁䅁䅂智䅴权㉃䅁䅁权睁䅁䅁权䡁允䅁允䅁䅁䅅䅁䙁䅁䅁䅁䅁䅁䅁䍄䉁䅁䅁兂䅁䅁䅍䅄䅁䅁䅕䅁䅁䝧畯ご䭅乁䅙䅁䭁䕁䅳䅁䭁䅁䉣䅁䉁䅁䅁允䅁䅁䅕䝸歊湹ぇ啁䵁䅉䅅䅁䙁䅁䅁睁䵁䅁䅁兂䅁䅁䅁穗偂兑䅯关䅁䅁䅯睒䅁䅁䅯睂䅅䅁䅅䅁䉁䅁䅁兂䅁䅁䅁䅁䅁䅁杷允䅁䅁䅕䅁䑁䅁䅷䅁䙁䅁䅁䵁䑸婌䉰权㉄䅁䅁权祁䅁䅁权䡁允䅁允䅁䅁䅅䅁䙁䅁䅁䅁䅁䅁䅁䍄䉁䅁䅁兂䅁䅁䅍䅄䅁䅁䅕䅁䅁䕺瑍歭䭅䱁䅙䅁䭁䑁䅕䅁䭁䅁䉣䅁䉁䅁䅁允䅁䅁䅕䅁䅁䅁䅁䅁䵁䅉䅅䅁䙁䅁䅁睁䵁䅁䅁兂䅁䅁䅁摪但兑䅯睰䅁䅁䅯睑䅁䅁䅯睂䅅䅁䅅䅁䉁䅁䅁权䭁允䅁䍄䉁䅁䅁兂䅁䅁䅍䅄䅁䅁䅕䅁䅁䩁㉂䔫䭁䭁䅳䅁䭁䕁䅕䅁䭁䅁䉣䅁䉁䅁䅁允䅁䅁䅯权䅅䅁杷允䅁䅁䅕䅁䑁䅁䅷䅁䙁䅁䅁䅁乃唰䈵权灃䅁䅁权䑂䅁䅁权䡁允䅁允䅁䅁䅅䅁䭁䅁䉯䅁䵁䅉䅅䅁䙁䅁䅁睁䵁䅁䅁兂䅁䅁䅁摪但兑䅯睳䅁䅁䅯睑䅁䅁䅯睂䅅䅁䅅䅁䉁䅁䅁兂䅁偁獹癈ぴ村杷允䅁䅁䅕䅁䑁䅁䅷䅁䙁䅁䅁䅁扂䕍䈹权㙄䅁䅁权䅂䅁䅁权䡁允䅁允䅁䅁䅅䅁䙁䅁䅁䅁䅁䅁䅁䍄䉁䅁䅁兂䅁䅁䅍䅄䅁䅁䅕䅁䅁䡁䭄〫䭁䱁䅍䅁䭁䕁䅣䅁䭁䅁䉣䅁䉁䅁䅁允䅁䅁䅕䅁䅁䅁䅁䅁䵁䅉䅅䅁䙁䅁䅁睁䵁䅁䅁兂䅁䅁䅁摪但兑䅯杴䅁䅁䅯睑䅁䅁䅯睂䅅䅁䅅䅁䉁䅁䅁兂䅁䕁㝁歁㝫村杷允䅁䅁䅕䅁䑁䅁䅷䅁䙁䅁䅁䅁㑁䔵䈵权㉄䅁䅁权畁䅁䅁权䡁允䅁允䅁䅁䅅䅁䙁䅁䅁䅁䅁䅁䅁䍄䉁䅁䅁兂䅁䅁䅍䅄䅁䅁䅕䅁䅁䍁潁唫䭁䭁䅫䅁䭁䑁䅙䅁䭁䅁䉣䅁䉁䅁䅁允䅁䅁䅯权䅅䅁杷允䅁䅁䅕䅁䑁䅁䅷䅁䙁䅁䅁䅁杂癹䅴权い䅁䅁权祁䅁䅁权䡁允䅁允䅁䅁䅅䅁䙁䅁䅁䅁䅁䅁䅁䍄䉁䅁䅁兂䅁䅁䅍䅄䅁䅁䅕䅁䅁䥁刳歔䭅䅁䉁䅁䭁䕁䅷䅁䭁䅁䉣䅁䉁䅁䅁允䅁䅁䅯䅁䅁䅁杷允䅁䅁䅕䅁䑁䅁䅷䅁䙁䅁䅁䅁乃唰䈵权牃䅁䅁权䑁䅁䅁权䡁允䅁允䅁䅁䅅䅁䭁䅁䉯䅁䵁䅉䅅䅁䙁䅁䅁睁䵁䅁䅁兂䅁䅁䅁摪但兑䅯关䅁䅁䅯睁䅁䅁䅯睂䅅䅁䅅䅁䉁䅁䅁兂䅁䅁䅁䅁䅁䅁杷允䅁䅁䅕䅁䑁䅁䅷䅁䙁䅁䅁䥁㝁啗䈹权湃䅁䅁权睁䅁䅁权䡁允䅁允䅁䅁䅅䅁䭁䅁䉯䅁䵁䅉䅅䅁䙁䅁䅁睁䵁䅁䅁兂䅁䅁䵄祑愲兑䅯睳䅁䅁䅯䅌䅁䅁䅯睂䅅䅁䅅䅁䉁䅁䅁兂䅁䅁䅁䅁䅁䅁杷允䅁䅁䅕䅁䑁䅁䅷䅁䙁䅁䅁䅁㝂啌䈹权硃䅁䅁权穁䅁䅁权䡁允䅁允䅁䅁䅅䅁䙁䅁䅁䅁䅁䅁䅁䍄䉁䅁䅁兂䅁䅁䅍䅄䅁䅁䅕䅁䅁䙁坔歔䭅佁䄴䅁䭁䕁䅁䅁䭁䅁䉣䅁䉁䅁䅁允䅁䅁䅕癘甶救啇歓䵁䅉䅅䅁䙁䅁䅁睁䵁䅁䅁兂䅁䅁䵄祑愲兑䅯睰䅁䅁䅯睌䅁䅁䅯睂䅅䅁䅅䅁䉁䅁䅁权䭁允䅁䍄䉁䅁䅁兂䅁䅁䅍䅄䅁䅁䅕䅁䅁䩁㉂䔫䭁䱁䅑䅁䭁䕁䄰䅁䭁䅁䉣䅁䉁䅁䅁允䅁䅁䅕䅁畃䝫煘啧䵉䅉䅅䅁䙁䅁䅁睁䵁䅁䅁兂䅁䅁䅁㙲偒兑䅯䄯䅁䅁䅯兎䅁䅁䅯睂䅅䅁䅅䅁䉁䅁䅁兂杁䭥兡剺兂䅑杷允䅁䅁䅕䅁䑁䅁䅷䅁䙁䅁䅁䵁䑸婌䉰权牃䅁䅁权癁䅁䅁权䡁允䅁允䅁䅁䅅䅁䭁䅁䉯䅁䵁䅉䅅䅁䙁䅁䅁睁䵁䅁䅁兂䅁䅁䵄祑愲兑䅯关䅁䅁䅯睌䅁䅁䅯睂䅅䅁䅅䅁䉁䅁䅁兂䅁䅁䅁䅁䅁䅁杷允䅁䅁䅕䅁䑁䅁䅷䅁䙁䅁䅁䵁䑸婌䉰权穃䅁䅁权睁䅁䅁权䡁允䅁允䅁䅁䅅䅁䙁䅁䅁䅁䅁䅁䅁䍄䉁䅁䅁兂䅁䅁䅍䅄䅁䅁䅕䅁䅁䕁乄〫䭁䱁䅙䅁䭁䕁䅷䅁䭁䅁䉣䅁䉁䅁䅁允䅁䅁䅕䅁䅃女睶啒䵉䅉䅅䅁䙁䅁䅁睁䵁䅁䅁兂䅁䅁䵄祑愲兑䅯睰䅁䅁䅯免䅁䅁䅯睂䅅䅁䅅䅁䉁䅁䅁权䭁允䅁䍄䉁䅁䅁兂䅁䅁䅍䅄䅁䅁䅕䅁䅁䩁㉂䔫䭁䱁䅍䅁䭁䑁䅳䅁䭁䅁䉣䅁䉁䅁䅁允䅁䅁䅕䅁䅁㜸瘱歚䵉䅉䅅䅁䙁䅁䅁睁䵁䅁䅁兂䅁䅁䅁住佒兑䅯末䅁䅁䅯兒䅁䅁䅯睂䅅䅁䅅䅁䉁䅁䅁兂䅁䅁䅁䅁䅁䅁杷允䅁䅁䅕䅁䑁䅁䅷䅁䙁䅁䅁䅁啂欱䈵权䙄䅁䅁权祁䅁䅁权䡁允䅁允䅁䅁䅅䅁䙁䅁䅁䅁䅁䅁䅁䍄䉁䅁䅁兂䅁䅁䅍䅄䅁䅁䅕䅁䅁䕺瑍歭䭅䭁䅣䅁䭁䍁䄴䅁䭁䅁䉣䅁䉁䅁䅁允䅁䅁䅯权䅅䅁杷允䅁䅁䅕䅁䑁䅁䅷䅁䙁䅁䅁䅁睂癹䅴权㝃䅁䅁权䥂䅁䅁权䡁允䅁允䅁䅁䅅䅁䙁䅁䅁䅁䅁䅁䅁䍄䉁䅁䅁兂䅁䅁䅍䅄䅁䅁䅕䅁䅁䕺瑍歭䭅䱁䅍䅁䭁䍁䄴䅁䭁䅁䉣䅁䉁䅁䅁允䅁䅁䅕䅁䅁䅁䅁䅁䵁䅉䅅䅁䙁䅁䅁睁䵁䅁䅁兂䅁䅁䵄祑愲兑䅯睳䅁䅁䅯睎䅁䅁䅯睂䅅䅁䅅䅁䉁䅁䅁兂䅁䅁䅁䅁䅁䅁杷允䅁䅁䅕䅁䑁䅁䅷䅁䙁䅁䅁䅁权晹䅴权牃䅁䅁权䡂䅁䅁权䡁允䅁允䅁䅁䅅䅁䭁䅁䉯䅁䵁䅉䅅䅁䙁䅁䅁睁䵁䅁䅁兂䅁䅁䅁䥂倱兑䅯共䅁䅁䅯䅑䅁䅁䅯睂䅅䅁䅅䅁䉁䅁䅁权䭁允䅁䍄䉁䅁䅁兂䅁䅁䅍䅄䅁䅁䅕䅁䅁䉁䉃䔫䭁䱁䅯䅁䭁䑁䅑䅁䭁䅁䉣䅁䉁䅁䅁允䅁䅁䅕䅁䅃䔱婡啉䵉䅉䅅䅁䙁䅁䅁睁䵁䅁䅁兂䅁䅁䵄祑愲兑䅯关䅁䅁䅯䅎䅁䅁䅯睂䅅䅁䅅䅁䉁䅁䅁兂䅁䅁䅁䅁䅁䅁杷允䅁䅁䅕䅁䑁䅁䅷䅁䙁䅁䅁䵁䑸婌䉰权㉃䅁䅁权ぁ䅁䅁权䡁允䅁允䅁䅁䅅䅁䙁䅁䅁䅁䅁䅁䅁䍄䉁䅁䅁兂䅁䅁䅍䅄䅁䅁䅕䅁䅁䕺瑍歭䭅乁䅑䅁䭁䑁䅧䅁䭁䅁䉣䅁䉁䅁䅁允䅁䅁䅕䅁䅁䅁䅁䅁䵁䅉䅅䅁䙁䅁䅁睁䵁䅁䅁兂䅁䅁䵄祑愲兑䅯睳䅁䅁䅯睍䅁䅁䅯睂䅅䅁䅅䅁䉁䅁䅁兂䅁䅁䅁䅁䅁䅁杷允䅁䅁䅕䅁䑁䅁䅷䅁䙁䅁䅁䵁䑸婌䉰权湃䅁䅁权㑁䅁䅁权䡁允䅁允䅁䅁䅅䅁䭁䅁䉯䅁䵁䅉䅅䅁䙁䅁䅁睁䵁䅁䅁兂䅁䅁䅃ㅏ偬兑䅯睱䅁䅁䅯村䅁䅁䅯睂䅅䅁䅅䅁䉁䅁䅁权䭁允䅁䍄䉁䅁䅁兂䅁䅁䅍䅄䅁䅁䅕䅁䅁䕺瑍歭䭅䭁䅫䅁䭁䑁䅧䅁䭁䅁䉣䅁䉁䅁䅁允䅁䅁䅯权䅅䅁杷允䅁䅁䅕䅁䑁䅁䅷䅁䙁䅁䅁䅁啂欱䈵权㙄䅁䅁权䙂䅁䅁权䡁允䅁允䅁䅁䅅䅁䙁䅁䅁䤴噰汤䍬䍄䉁䅁䅁兂䅁䅁䅍䅄䅁䅁䅕䅁䅁䕺瑍歭䭅䱁䅙䅁䭁䑁䅧䅁䭁䅁䉣䅁䉁䅁䅁允䅁䅁䅕䅁䅁䅁䅁䅁䵁䅉䅅䅁䙁䅁䅁睁䵁䅁䅁兂䅁䅁䅁䵑㜳䅑䅯睱䅁䅁䅯杓䅁䅁䅯睂䅅䅁䅅䅁䉁䅁䅁权䭁允䅁䍄䉁䅁䅁兂䅁䅁䅍䅄䅁䅁䅕䅁䅁䙧䕑䕕䭅䱁䄰䅁䭁䕁䅑䅁䭁䅁䉣䅁䉁䅁䅁允䅁䅁䅕䅁䅁䅁䅁䅁䵁䅉䅅䅁䙁䅁䅁睁䵁䅁䅁兂䅁䅁䵄祑愲兑䅯共䅁䅁䅯兏䅁䅁䅯睂䅅䅁䅅䅁䉁䅁䅁权䭁允䅁䍄䉁䅁䅁兂䅁䅁䅍䅄䅁䅁䅕䅁䅁䕁乄〫䭁䱁䅳䅁䭁䑁䅫䅁䭁䅁䉣䅁䉁䅁䅁允䅁䅁䅕䅁䅁䅁䅁䅁䵁䅉䅅䅁䙁䅁䅁睁䵁䅁䅁兂䅁䅁䅁剔儹兑䅯䅴䅁䅁䅯䅐䅁䅁䅯睂䅅䅁䅅䅁䉁䅁䅁兂⭄啰⽗䭄䝡村杷允䅁䅁䅕䅁䑁䅁䅷䅁䙁䅁䅁䅁䕁啪䈹权穃䅁䅁权㉁䅁䅁权䡁允䅁允䅁䅁䅅䅁䙁䅁䅁䅁䅁䅁䅁䍄䉁䅁䅁兂䅁䅁䅍䅄䅁䅁䅕䅁䅁䡁䭄〫䭁乁䅉䅁䭁䕁䅁䅁䭁䅁䉣䅁䉁䅁䅁允䅁䅁䅕䅁䅁䅁䅁䅁䵁䅉䅅䅁䙁䅁䅁睁䵁䅁䅁兂䅁䅁䵄祑愲兑䅯共䅁䅁䅯睐䅁䅁䅯睂䅅䅁䅅䅁䉁䅁䅁权䭁允䅁䍄䉁䅁䅁兂䅁䅁䅍䅄䅁䅁䅕䅁䅁䑁歪歔䭅䱁䅅䅁䭁䑁䅫䅁䭁䅁䉣䅁䉁䅁䅁允䅁䅁䅕䅁䅁䅁䅁䅁䵁䅉䅅䅁䙁䅁䅁睁䵁䅁䅁兂䅁䅁䅁䤴㑈䅑䅯䅹䅁䅁䅯䅔䅁䅁䅯睂䅅䅁䅅䅁䉁䅁䅁兂䅁䅁敄汗噉村杷允䅁䅁䅕䅁䑁䅁䅷䅁䙁䅁䅁䅁杄晧䅨权䕁允䅁权⽁䅁䅁权䡁允䅁允䅁䅁䅅䅁䙁䍁睎㡦⭰含䅚䍄䉁䅁䅁兂䅁䅁䅍䅄䅁䅁䅕䅁䅁䙧䕑䕕䭅偁䅷䅁䭁䅁䅍䅁䭁䅁䉣䅁䉁䅁䅁允䅁䅁䅕䑯潚䡕呁䕒䵁䅉䅅䅁䙁䅁䅁睁䵁䅁䅁兂䅁䅁䵄祑愲兑䅯睱䅁䅁䅯睐䅁䅁䅯睂䅅䅁䅅䅁䉁䅁䅁权䭁允䅁䍄䉁䅁䅁兂䅁䅁䅍䅄䅁䅁䅕䅁䅁䭁䩄〫䭁䭁䄸䅁䭁䑁䅙䅁䭁䅁䉣䅁䉁䅁䅁允䅁䅁䅕牅啇慇噋稱䴸䅉䅅䅁䙁䅁䅁睁䵁䅁䅁兂䅁䅁䅃䝑偖兑䅯术䅁䅁䅯村䅁䅁䅯睂䅅䅁䅅䅁䉁䅁䅁兂剂䥨䄶慡䝉村杷允䅁䅁䅕䅁䑁䅁䅷䅁䙁䅁䅁䥁䅂啚䈹权牃䅁䅁权㑁䅁䅁权䡁允䅁允䅁䅁䅅䅁䭁䅁䉯䅁䵁䅉䅅䅁䙁䅁䅁睁䵁䅁䅁兂䅁䅁䵄祑愲兑䅯睳䅁䅁䅯睐䅁䅁䅯睂䅅䅁䅅䅁䉁䅁䅁兂䅁䅁䅁䅁䅁䅁杷允䅁䅁䅕䅁䑁䅁䅷䅁䙁䅁䅁䅁杂癹䅴权㥃䅁䅁权祁䅁䅁权䡁允䅁允䅁䅁䅅䅁䙁䅁䅁䅁䅁䅁䅁䍄䉁䅁䅁兂䅁䅁䅍䅄䅁䅁䅕䅁䅁䝧畯ご䭅䅁䉁䅁䭁䅁䅍䅁䭁䅁䉣䅁䉁䅁䅁允䅁䅁䅯杂䅅䅁杷允䅁䅁䅕䅁䑁䅁䅷䅁䙁䅁䅁䵁䑸婌䉰权ぃ䅁䅁权⽁䅁䅁权䡁允䅁允䅁䅁䅅䅁䙁䅁䅁䅁䅁䅁䅁䍄䉁䅁䅁兂䅁䅁䅍䅄䅁䅁䅕䅁䅁䕧求ご䭅䭁䅳䅁䭁䑁䅫䅁䭁䅁䉣䅁䉁䅁䅁允䅁䅁䅯权䅅䅁杷允䅁䅁䅕䅁䑁䅁䅷䅁䙁䅁䅁䅁元癤䅨权㙃䅁䅁权䭂䅁䅁权䡁允䅁允䅁䅁䅅䅁䙁䅁䅁䭑㥷䕢䌵䍄䉁䅁䅁兂䅁䅁䅍䅄䅁䅁䅕䅁䅁䕺瑍歭䭅䭁䅫䅁䭁䑁䅣䅁䭁䅁䉣䅁䉁䅁䅁允䅁䅁䅯权䅅䅁杷允䅁䅁䅕䅁䑁䅁䅷䅁䙁䅁䅁䵁䑸婌䉰权硃䅁䅁权㍁䅁䅁权䡁允䅁允䅁䅁䅅䅁䙁䅁䅁䅁䅁䅁䅁䍄䉁䅁䅁兂䅁䅁䅍䅄䅁䅁䅕䅁䅁䍁潁唫䭁䱁䅙䅁䭁䅁䅍䅁䭁䅁䉣䅁䉁䅁䅁允䅁䅁䅕䅁䅃砸倸ぎ䵉䅉䅅䅁䙁䅁䅁睁䵁䅁䅁兂䅁䅁䅁穗偂兑䅯关䅁䅁䅯䅍䅁䅁䅯睂䅅䅁䅅䅁䉁䅁䅁兂䅁䅁䅁䅁䅁䅁杷允䅁䅁䅕䅁䑁䅁䅷䅁䙁䅁䅁䅁元癤䅨权䱄䅁䅁权䭂䅁䅁权䡁允䅁允䅁䅁䅅䅁䙁䅁䅁䅁䅁䅁䅁䍄䉁䅁䅁兂䅁䅁䅍䅄䅁䅁䅕䅁䅁䕺瑍歭䭅䭁䅳䅁䭁䑁䅳䅁䭁䅁䉣䅁䉁䅁䅁允䅁䅁䅯权䅅䅁杷允䅁䅁䅕䅁䑁䅁䅷䅁䙁䅁䅁䅁䅂智䅴权潄䅁䅁权㥁䅁䅁权䡁允䅁允䅁䅁䅅䅁䙁䥁䡔地べ歖䅬䍄䉁䅁䅁兂䅁䅁䅍䅄䅁䅁䅕䅁䅁䕺瑍歭䭅䱁䅅䅁䭁䑁䅳䅁䭁䅁䉣䅁䉁䅁䅁允䅁䅁䅕䅁䅁䅁䅁䅁䵁䅉䅅䅁䙁䅁䅁睁䵁䅁䅁兂䅁䅁䵄祑愲兑䅯睱䅁䅁䅯児䅁䅁䅯睂䅅䅁䅅䅁䉁䅁䅁权䭁允䅁䍄䉁䅁䅁兂䅁䅁䅍䅄䅁䅁䅕䅁䅁䡁䭄〫䭁䭁䅫䅁䭁䕁䅫䅁䭁䅁䉣䅁䉁䅁䅁允䅁䅁䅯权䅅䅁杷允䅁䅁䅕䅁䑁䅁䅷䅁䙁䅁䅁䵁䑸婌䉰权硃䅁䅁权㥁䅁䅁权䡁允䅁允䅁䅁䅅䅁䙁䅁䅁䅁䅁䅁䅁䍄䉁䅁䅁兂䅁䅁䅍䅄䅁䅁䅕䅁䅁䩁㉂䔫䭁䱁䅅䅁䭁䑁䅉䅁䭁䅁䉣䅁䉁䅁䅁允䅁䅁䅕䅁杄戱䰴啑䵉䅉䅅䅁䙁䅁䅁睁䵁䅁䅁兂䅁䅁䵄祑愲兑䅯共䅁䅁䅯䅒䅁䅁䅯睂䅅䅁䅅䅁䉁䅁䅁权䭁允䅁䍄䉁䅁䅁兂䅁䅁䅍䅄䅁䅁䅕䅁䅁䍁潁唫䭁偁䅙䅁䭁䑁䄰䅁䭁䅁䉣䅁䉁䅁䅁允䅁䅁䅕䅁䅁䅁䅁䅁䵁䅉䅅䅁䙁䅁䅁睁䵁䅁䅁兂䅁䅁䅁穗偂兑䅯睳䅁䅁䅯睎䅁䅁䅯睂䅅䅁䅅䅁䉁䅁䅁兂䅁䅁䅁䅁䅁䅁杷允䅁䅁䅕䅁䑁䅁䅷䅁䙁䅁䅁䥁䅂啚䈹权坄䅁䅁权穁䅁䅁权䡁允䅁允䅁䅁䅅䅁䙁䅁䅁䅁䅁䅁䅁䍄䉁䅁䅁兂䅁䅁䅍䅄䅁䅁䅕䅁䅁䩁㉂䔫䭁䭁䅫䅁䭁䑁䅣䅁䭁䅁䉣䅁䉁䅁䅁允䅁䅁䅯权䅅䅁杷允䅁䅁䅕䅁䑁䅁䅷䅁䙁䅁䅁䥁㝁啗䈹权煄䅁䅁权乂䅁䅁权䡁允䅁允䅁䅁䅅䅁䙁偁奸ㅦ偬慄⽉䍄䉁䅁䅁兂䅁䅁䅍䅄䅁䅁䅕䅁䅁䕺瑍歭䭅䭁䅳䅁䭁䕁䅑䅁䭁䅁䉣䅁䉁䅁䅁允䅁䅁䅯权䅅䅁杷允䅁䅁䅕䅁䑁䅁䅷䅁䙁䅁䅁䵁䅃水䉂权⭄䅁䅁权㉁䅁䅁权䡁允䅁允䅁䅁䅅䅁䙁䅁䅁䅁䅁䅁䅁䍄䉁䅁䅁兂䅁䅁䅍䅄䅁䅁䅕䅁䅁䕺瑍歭䭅䱁䅍䅁䭁䕁䅑䅁䭁䅁䉣䅁䉁䅁䅁允䅁䅁䅕䅁䅁䅁䅁䅁䵁䅉䅅䅁䙁䅁䅁睁䵁䅁䅁兂䅁䅁䅁䵣㝲䅑䅯朴䅁䅁䅯児䅁䅁䅯睂䅅䅁䅅䅁䉁䅁䅁兂䅁䅁䅁䅁䅁䅁杷允䅁䅁䅕䅁䑁䅁䅷䅁䙁䅁䅁䅁乂ㅈ䉂权ぃ䅁䅁权䵂䅁䅁权䡁允䅁允䅁䅁䅅䅁䙁䱁挴㙁䱈潐䍊䍄䉁䅁䅁兂䅁䅁䅍䅄䅁䅁䅕䅁䅁䥷楄䕕䭅乁䅉䅁䭁䍁䄴䅁䭁䅁䉣䅁䉁䅁䅁允䅁䅁䅕䅁䅁䅁䅁䅁䵁䅉䅅䅁䙁䅁䅁睁䵁䅁䅁兂䅁䅁䅁䥅㑈䅑䅯䄴䅁䅁䅯兔䅁䅁䅯睂䅅䅁䅅䅁䉁䅁䅁兂䅁䅁䅁䅁䅁䅁杷允䅁䅁䅕䅁䑁䅁䅷䅁䙁䅁䅁䵁䑸婌䉰权灃䅁䅁权䡂䅁䅁权䡁允䅁允䅁䅁䅅䅁䭁䅁䉯䅁䵁䅉䅅䅁䙁䅁䅁睁䵁䅁䅁兂䅁䅁䵄祑愲兑䅯睱䅁䅁䅯睒䅁䅁䅯睂䅅䅁䅅䅁䉁䅁䅁权䭁允䅁䍄䉁䅁䅁兂䅁䅁䅍䅄䅁䅁䅕䅁䅁䝧畯ご䭅䱁䅅䅁䭁䑁䅕䅁䭁䅁䉣䅁䉁䅁䅁允䅁䅁䅕堫䥢䭭橺䕌䵉䅉䅅䅁䙁䅁䅁睁䵁䅁䅁兂䅁䅁䅁䍉㕪䅑䅯睶䅁䅁䅯兓䅁䅁䅯睂䅅䅁䅅䅁䉁䅁䅁兂䅁䅁䅁䅁䅁䅁杷允䅁䅁䅕䅁䑁䅁䅷䅁䙁䅁䅁䅁扂䕍䈹权湃䅁䅁权穁䅁䅁权䡁允䅁允䅁䅁䅅䅁䭁䅁䉯䅁䵁䅉䅅䅁䙁䅁䅁睁䵁䅁䅁兂䅁䅁䵄祑愲兑䅯䅴䅁䅁䅯䅓䅁䅁䅯睂䅅䅁䅅䅁䉁䅁䅁兂䅁䅁䅁䅁䅁䅁杷允䅁䅁䅕䅁䑁䅁䅷䅁䙁䅁䅁䅁啂欱䈵权䡄䅁䅁权䑂䅁䅁权䡁允䅁允䅁䅁䅅䅁䙁䅁䅁䅁坷儰䍴䍄䉁䅁䅁兂䅁䅁䅍䅄䅁䅁䅕䅁䅁䕺瑍歭䭅䭁䅣䅁䭁䕁䅫䅁䭁䅁䉣䅁䉁䅁䅁允䅁䅁䅯权䅅䅁杷允䅁䅁䅕䅁䑁䅁䅷䅁䙁䅁䅁䅁䅄倹䅴权㙃䅁䅁权乂䅁䅁权䡁允䅁允䅁䅁䅅䅁䙁䭁㍱煦楮䑆䍚䍄䉁䅁䅁兂䅁䅁䅍䅄䅁䅁䅕䅁䅁䥷楄䕕䭅䱁䅍䅁䭁䑁䅁䅁䭁䅁䉣䅁䉁䅁䅁允䅁䅁䅕䅁䅁䅁䅁䅁䵁䅉䅅䅁䙁䅁䅁睁䵁䅁䅁兂䅁䅁䅁住佒兑䅯睳䅁䅁䅯睒䅁䅁䅯睂䅅䅁䅅䅁䉁䅁䅁兂䅁䅁䅁䅁䅁䅁杷允䅁䅁䅕䅁䑁䅁䅷䅁䙁䅁䅁䅁睂癹䅴权硃䅁䅁权㙁䅁䅁权䡁允䅁允䅁䅁䅅䅁䙁䅁䅁䅁䅁䅁䅁䍄䉁䅁䅁兂䅁䅁䅍䅄䅁䅁䅕䅁䅁䡁瑳ご䭅乁䅁䅁䭁䑁䅍䅁䭁䅁䉣䅁䉁䅁䅁允䅁䅁䅕䅁䅁䅁䅁䅁䵁䅉䅅䅁䙁䅁䅁睁䵁䅁䅁兂䅁䅁䅁祥倱兑䅯睲䅁䅁䅯兒䅁䅁䅯睂䅅䅁䅅䅁䉁䅁䅁兂㝁稱瑸⭄灶睐杷允䅁䅁䅕䅁䑁䅁䅷䅁䙁䅁䅁䥁煂歌䈹权歄䅁䅁权䵂䅁䅁权䡁允䅁允䅁䅁䅅䅁䙁䑁䑰䙧⽷桓䅂䍄䉁䅁䅁兂䅁䅁䅍䅄䅁䅁䅕䅁䅁䙁睳ご䭅䱁䅯䅁䭁䕁䅁䅁䭁䅁䉣䅁䉁䅁䅁允䅁䅁䅕䅁䅁䅁䅁䅁䵁䅉䅅䅁䙁䅁䅁睁䵁䅁䅁兂䅁䅁䵄祑愲兑䅯杴䅁䅁䅯䅔䅁䅁䅯睂䅅䅁䅅䅁䉁䅁䅁兂䅁䅁䅁䅁䅁䅁杷允䅁䅁䅕䅁䑁䅁䅷䅁䙁䅁䅁䵁䑸婌䉰权硃䅁䅁权⭁䅁䅁权䡁允䅁允䅁䅁䅅䅁䙁䅁䅁䅁䅁䅁䅁䍄䉁䅁䅁兂䅁䅁䅍䅄䅁䅁䅕䅁䅁䕺瑍歭䭅䭁䅫䅁䭁䕁䅕䅁䭁䅁䉣䅁䉁䅁䅁允䅁䅁䅯权䅅䅁杷允䅁䅁䅕䅁䑁䅁䅷䅁䙁䅁䅁䥁㝁啗䈹权灃䅁䅁权㥁䅁䅁权䡁允䅁允䅁䅁䅅䅁䭁䅁䉯䅁䵁䅉䅅䅁䙁䅁䅁睁䵁䅁䅁兂䅁䅁䅁䍉㕪䅑䅯睸䅁䅁䅯䅐䅁䅁䅯睂䅅䅁䅅䅁䉁䅁䅁兂䅁䅁坃潶䅳村杷允䅁䅁䅕䅁䑁䅁䅷䅁䙁䅁䅁䅁䅄倹䅴权䑄䅁䅁权䵂䅁䅁权䡁允䅁允䅁䅁䅅䅁䙁䭁㡔究呐穡䅤䍄䉁䅁䅁兂䅁䅁䅍䅄䅁䅁䅕䅁䅁䡁瑳ご䭅䭁䅫䅁䭁䑁䄴䅁䭁䅁䉣䅁䉁䅁䅁允䅁䅁䅯权䅅䅁杷允䅁䅁䅕䅁䑁䅁䅷䅁䙁䅁䅁䵁䑸婌䉰权穃䅁䅁权䙂䅁䅁权䡁允䅁允䅁䅁䅅䅁䙁䅁䅁䅁䅁䅁䅁䍄䉁䅁䅁兂䅁䅁䅍䅄䅁䅁䅕䅁䅁䭁欫ご䭅䱁䄰䅁䭁䕁䅫䅁䭁䅁䉣䅁䉁䅁䅁允䅁䅁䅕癧䌫㉫捉䕕䵁䅉䅅䅁䙁䅁䅁睁䵁䅁䅁兂䅁䅁䵄祑愲兑䅯睳䅁䅁䅯䅐䅁䅁䅯睂䅅䅁䅅䅁䉁䅁䅁兂䅁䅁䅁䅁䅁䅁杷允䅁䅁䅕䅁䑁䅁䅷䅁䙁䅁䅁䅁睂癹䅴权䭄䅁䅁权癁䅁䅁权䡁允䅁允䅁䅁䅅䅁䙁䅁䅁䅁䅁䅁䅁䍄䉁䅁䅁兂䅁䅁䅍䅄䅁䅁䅕䅁䅁䕁昰䕕䭅䱁䅍䅁䭁䍁䄸䅁䭁䅁䉣䅁䉁䅁䅁允䅁䅁䅕䅁䅁䅁䅁䅁䵁䅉䅅䅁䙁䅁䅁睁䵁䅁䅁兂䅁䅁䅃楡倵兑䅯朹䅁䅁䅯兓䅁䅁䅯睂䅅䅁䅅䅁䉁䅁䅁兂䅁䅁䅁䅁䅁䅁杷允䅁䅁䅕䅁䑁䅁䅷䅁䙁䅁䅁䵁䑸婌䉰权㉃䅁䅁权㡁䅁䅁权䡁允䅁允䅁䅁䅅䅁䙁䅁䅁䅁䅁䅁䅁䍄䉁䅁䅁兂䅁䅁䅍䅄䅁䅁䅕䅁䅁䕧求ご䭅乁䅧䅁䭁䕁䅫䅁䭁䅁䉣䅁䉁䅁䅁允䅁䅁䅕穤㙒䍡扲吶䴸䅉䅅䅁䙁䅁䅁睁䵁䅁䅁兂䅁䅁䵄祑愲兑䅯关䅁䅁䅯杓䅁䅁䅯睂䅅䅁䅅䅁䉁䅁䅁兂䅁䅁䅁䅁䅁䅁杷允䅁䅁䅕䅁䑁䅁䅷䅁䙁䅁䅁䵁䑸婌䉰权灃䅁䅁权䍂䅁䅁权䡁允䅁允䅁䅁䅅䅁䭁䅁䉯䅁䵁䅉䅅䅁䙁䅁䅁睁䵁䅁䅁兂䅁䅁䵄祑愲兑䅯䅴䅁䅁䅯村䅁䅁䅯睂䅅䅁䅅䅁䉁䅁䅁兂䅁䅁䅁䅁䅁䅁杷允䅁䅁䅕䅁䑁䅁䅷䅁䙁䅁䅁䅁元癤䅨权硃䅁䅁权䅂䅁䅁权䡁允䅁允䅁䅁䅅䅁䙁䅁䅁䩯橦氫䍚䍄䉁䅁䅁兂䅁䅁䅍䅄䅁䅁䅕䅁䅁䭁䩄〫䭁䱁䅙䅁䭁䅁䅍䅁䭁䅁䉣䅁䉁䅁䅁允䅁䅁䅕㙦捡䭂㙦䕍䵉䅉䅅䅁䙁䅁䅁睁䵁䅁䅁兂䅁䅁䅁摪但兑䅯术䅁䅁䅯児䅁䅁䅯睂䅅䅁䅅䅁䉁䅁䅁兂䅁䅁䅁䅁䅁䅁杷允䅁䅁䅕䅁䑁䅁䅷䅁䙁䅁䅁䵁䑸婌䉰权㉃䅁䅁权䍂䅁䅁权䡁允䅁允䅁䅁䅅䅁䙁䅁䅁䅁䅁䅁䅁䍄䉁䅁䅁兂䅁䅁䅍䅄䅁䅁䅕䅁䅁佁䉃䔫䭁䱁䅍䅁䭁䍁䄸䅁䭁䅁䉣䅁䉁䅁䅁允䅁䅁䅕䅁䅁㑉潤啊䵉䅉䅅䅁䙁䅁䅁睁䵁䅁䅁兂䅁䅁䅁䡫㑢䅑䅯䄸䅁䅁䅯村䅁䅁䅯睂䅅䅁䅅䅁䉁䅁䅁兂䅁䅁䅁䅁䅁䅁杷允䅁䅁䅕䅁䑁䅁䅷䅁䙁䅁䅁䅁䅂智䅴权ぃ䅁䅁权䑂䅁䅁权䡁允䅁允䅁䅁䅅䅁䙁䅁䅁䰲穳塓䍤䍄䉁䅁䅁兂䅁䅁䅍䅄䅁䅁䅕䅁䅁䑧婴ご䭅䱁䅳䅁䭁䑁䄴䅁䭁䅁䉣䅁䉁䅁䅁允䅁䅁䅕潨渲捐戴䕈䵉䅉䅅䅁䙁䅁䅁睁䵁䅁䅁兂䅁䅁䅁穗偂兑䅯睹䅁䅁䅯兑䅁䅁䅯睂䅅䅁䅅䅁䉁䅁䅁兂䅁䅁䅁䅁䅁䅁杷允䅁䅁䅕䅁䑁䅁䅷䅁䙁䅁䅁䵁䑸婌䉰权湃䅁䅁权乂䅁䅁权䡁允䅁允䅁䅁䅅䅁䭁䅁䉯䅁䵁䅉䅅䅁䙁䅁䅁睁䵁䅁䅁兂䅁䅁䵄祑愲兑䅯杴䅁䅁䅯兔䅁䅁䅯睂䅅䅁䅅䅁䉁䅁䅁兂䅁䅁䅁䅁䅁䅁杷允䅁䅁䅕䅁䑁䅁䅷䅁䙁䅁䅁䅁权晹䅴权ぃ䅁䅁权畁䅁䅁权䡁允䅁允䅁䅁䅅䅁䙁䅁䅁䅁䅁䅁䅁䍄䉁䅁䅁兂䅁䅁䅍䅄䅁䅁䅕䅁䅁䵁い〫䭁䵁䅧䅁䭁䕁䅧䅁䭁䅁䉣䅁䉁䅁䅁允䅁䅁䅕桂丰睎㑆唸䵅䅉䅅䅁䙁䅁䅁睁䵁䅁䅁兂䅁䅁䅁剔儹兑䅯睳䅁䅁䅯睒䅁䅁䅯睂䅅䅁䅅䅁䉁䅁䅁兂佂ㅸ婸煺㥚村杷允䅁䅁䅕䅁䑁䅁䅷䅁䙁䅁䅁䵁䑸婌䉰权乄䅁䅁权獁䅁䅁权䡁允䅁允䅁䅁䅅䅁䙁䅁䅁䅁䅁䅁䅁䍄䉁䅁䅁兂䅁䅁䅍䅄䅁䅁䅕䅁䅁䕺瑍歭䭅佁䅁䅁䭁䑁䅕䅁䭁䅁䉣䅁䉁䅁䅁允䅁䅁䅕䅁䅁䅁䅁䅁䵁䅉䅅䅁䙁䅁䅁睁䵁䅁䅁兂䅁䅁䵄祑愲兑䅯䅴䅁䅁䅯睑䅁䅁䅯睂䅅䅁䅅䅁䉁䅁䅁兂䅁䅁䅁䅁䅁䅁杷允䅁䅁䅕䅁䑁䅁䅷䅁䙁䅁䅁䅁元癤䅨权㡄䅁䅁权䭂䅁䅁权䡁允䅁允䅁䅁䅅䅁䙁䱁䅏潄䑃歎䅸䍄䉁䅁䅁兂䅁䅁䅍䅄䅁䅁䅕䅁䅁䍁潁唫䭁䭁䅳䅁䭁䅁䅍䅁䭁䅁䉣䅁䉁䅁䅁允䅁䅁䅯权䅅䅁杷允䅁䅁䅕䅁䑁䅁䅷䅁䙁䅁䅁䅁睂癹䅴权硃䅁䅁权䑁䅁䅁权䡁允䅁允䅁䅁䅅䅁䙁䅁䅁䩉ㅑ㉮䍊䍄䉁䅁䅁兂䅁䅁䅍䅄䅁䅁䅕䅁䅁䕁乄〫䭁䭁䅫䅁䭁䕁䅣䅁䭁䅁䉣䅁䉁䅁䅁允䅁䅁䅯权䅅䅁杷允䅁䅁䅕䅁䑁䅁䅷䅁䙁䅁䅁䵁䑸婌䉰权牃䅁䅁权䑁䅁䅁权䡁允䅁允䅁䅁䅅䅁䭁䅁䉯䅁䵁䅉䅅䅁䙁䅁䅁睁䵁䅁䅁兂䅁䅁䅁䍉㕪䅑䅯共䅁䅁䅯睍䅁䅁䅯睂䅅䅁䅅䅁䉁䅁䅁权䭁允䅁䍄䉁䅁䅁兂䅁䅁䅍䅄䅁䅁䅕䅁䅁佁䉃䔫䭁䵁䄰䅁䭁䕁䅯䅁䭁䅁䉣䅁䉁䅁䅁允䅁䅁䅕䍨杚丱⬹䕊䵁䅉䅅䅁䙁䅁䅁睁䵁䅁䅁兂䅁䅁䅁䥂倱兑䅯睰䅁䅁䅯䅌䅁䅁䅯睂䅅䅁䅅䅁䉁䅁䅁权䭁允䅁䍄䉁䅁䅁兂䅁䅁䅍䅄䅁䅁䅕䅁䅁䅁乓ご䭅䭁䅫䅁䭁䍁䅷䅁䭁䅁䉣䅁䉁䅁䅁允䅁䅁䅯权䅅䅁杷允䅁䅁䅕䅁䑁䅁䅷䅁䙁䅁䅁䅁权晹䅴权灃䅁䅁权㥁䅁䅁权䡁允䅁允䅁䅁䅅䅁䭁䅁䉯䅁䵁䅉䅅䅁䙁䅁䅁睁䵁䅁䅁兂䅁䅁䅃偣佂兑䅯睶䅁䅁䅯䅐䅁䅁䅯睂䅅䅁䅅䅁䉁䅁䅁兂䝁㑺氷塑礸村杷允䅁䅁䅕䅁䑁䅁䅷䅁䙁䅁䅁䅁䕁啪䈹权ぃ䅁䅁权獁䅁䅁权䡁允䅁允䅁䅁䅅䅁䙁䅁䅁䅁䅁䅁䅁䍄䉁䅁䅁兂䅁䅁䅍䅄䅁䅁䅕䅁䅁䥷楄䕕䭅䱁䅅䅁䭁䕁䅳䅁䭁䅁䉣䅁䉁䅁䅁允䅁䅁䅕㕖䬸潎礴䕹䵅䅉䅅䅁䙁䅁䅁睁䵁䅁䅁兂䅁䅁䅁䵙㝲䅑䅯䄹䅁䅁䅯睓䅁䅁䅯睂䅅䅁䅅䅁䉁䅁䅁兂䵂才䥣䉃睷䅑杷允䅁䅁䅕䅁䑁䅁䅷䅁䙁䅁䅁䅁㝂啌䈹权兄䅁䅁权䍂䅁䅁权䡁允䅁允䅁䅁䅅䅁䙁䵁䍬穌䥊案䅎䍄䉁䅁䅁兂䅁䅁䅍䅄䅁䅁䅕䅁䅁䅁乓ご䭅䭁䅳䅁䭁䍁䄸䅁䭁䅁䉣䅁䉁䅁䅁允䅁䅁䅯权䅅䅁杷允䅁䅁䅕䅁䑁䅁䅷䅁䙁䅁䅁䅁㝂啌䈹权歄䅁䅁权㙁䅁䅁权䡁允䅁允䅁䅁䅅䅁䙁䅁䅁䅁䅁䅁䅁䍄䉁䅁䅁兂䅁䅁䅍䅄䅁䅁䅕䅁䅁䭁䩄〫䭁偁䅑䅁䭁䑁䅉䅁䭁䅁䉣䅁䉁䅁䅁允䅁䅁䅕䅁䅁䅁䅁䅁䵁䅉䅅䅁䙁䅁䅁睁䵁䅁䅁兂䅁䅁䅁䥂倱兑䅯共䅁䅁䅯䅍䅁䅁䅯睂䅅䅁䅅䅁䉁䅁䅁权䭁允䅁䍄䉁䅁䅁兂䅁䅁䅍䅄䅁䅁䅕䅁䅁䡁䭄〫䭁䱁䅙䅁䭁䑁䅕䅁䭁䅁䉣䅁䉁䅁䅁允䅁䅁䅕䅁䅁䅁䅁䅁䵁䅉䅅䅁䙁䅁䅁睁䵁䅁䅁兂䅁䅁䅁穗偂兑䅯䄴䅁䅁䅯䅔䅁䅁䅯睂䅅䅁䅅䅁䉁䅁䅁兂捂獔䙚瑤睺睐杷允䅁䅁䅕䅁䑁䅁䅷䅁䙁䅁䅁䅁䕁啪䈹权硃䅁䅁权睁䅁䅁权䡁允䅁允䅁䅁䅅䅁䙁䅁䅁䅁䅁䅁䅁䍄䉁䅁䅁兂䅁䅁䅍䅄䅁䅁䅕䅁䅁䑧婴ご䭅䱁䅅䅁䭁䑁䅁䅁䭁䅁䉣䅁䉁䅁䅁允䅁䅁䅕䅁䅁䅁䅁䅁䵁䅉䅅䅁䙁䅁䅁睁䵁䅁䅁兂䅁䅁䅃䅖兒兑䅯末䅁䅁䅯材䅁䅁䅯睂䅅䅁䅅䅁䉁䅁䅁兂硄ㅚ䑭㉴卂村杷允䅁䅁䅕䅁䑁䅁䅷䅁䙁䅁䅁䅁䕁啪䈹权㉃䅁䅁权睁䅁䅁权䡁允䅁允䅁䅁䅅䅁䙁䅁䅁䅁䅁䅁䅁䍄䉁䅁䅁兂䅁䅁䅍䅄䅁䅁䅕䅁䅁䅁乓ご䭅䭁䅣䅁䭁䑁䅅䅁䭁䅁䉣䅁䉁䅁䅁允䅁䅁䅯权䅅䅁杷允䅁䅁䅕䅁䑁䅁䅷䅁䙁䅁䅁䅁䅂智䅴权䕁允䅁权㥁䅁䅁权䡁允䅁允䅁䅁䅅䅁䙁䡁爳㍩決橁䅴䍄䉁䅁䅁兂䅁䅁䅍䅄䅁䅁䅕䅁䅁䅁乓ご䭅䭁䅳䅁䭁䑁䅅䅁䭁䅁䉣䅁䉁䅁䅁允䅁䅁䅯权䅅䅁杷允䅁䅁䅕䅁䑁䅁䅷䅁䙁䅁䅁䅁䕁啪䈹权畄䅁䅁权癁䅁䅁权䡁允䅁允䅁䅁䅅䅁䙁䅁䅁䅁䅁䅁䅁䍄䉁䅁䅁兂䅁䅁䅍䅄䅁䅁䅕䅁䅁䕁乄〫䭁䭁䅫䅁䭁䅁䅍䅁䭁䅁䉣䅁䉁䅁䅁允䅁䅁䅯权䅅䅁杷允䅁䅁䅕䅁䑁䅁䅷䅁䙁䅁䅁䅁㝂啌䈹权穃䅁䅁权㑁䅁䅁权䡁允䅁允䅁䅁䅅䅁䙁䅁䅁䅁䅁䅁䅁䍄䉁䅁䅁兂䅁䅁䅍䅄䅁䅁䅕䅁䅁䑧婴ご䭅䵁䅕䅁䭁䕁䅣䅁䭁䅁䉣䅁䉁䅁䅁允䅁䅁䅕渰瘷摚䝓啄䵁䅉䅅䅁䙁䅁䅁睁䵁䅁䅁兂䅁䅁䅃楡倵兑䅯䅴䅁䅁䅯兑䅁䅁䅯睂䅅䅁䅅䅁䉁䅁䅁兂䅁䅁䅁䅁䅁䅁杷允䅁䅁䅕䅁䑁䅁䅷䅁䙁䅁䅁䅁䕁啪䈹权湃䅁䅁权畁䅁䅁权䡁允䅁允䅁䅁䅅䅁䭁䅁䉯䅁䵁䅉䅅䅁䙁䅁䅁睁䵁䅁䅁兂䅁䅁䅁䡫㑢䅑䅯睰䅁䅁䅯児䅁䅁䅯睂䅅䅁䅅䅁䉁䅁䅁权䭁允䅁䍄䉁䅁䅁兂䅁䅁䅍䅄䅁䅁䅕䅁䅁䙁睳ご䭅佁䅧䅁䭁䑁䅑䅁䭁䅁䉣䅁䉁䅁䅁允䅁䅁䅕䅁䅁䅁䅁䅁䵁䅉䅅䅁䙁䅁䅁睁䵁䅁䅁兂䅁䅁䅁䵑㜳䅑䅯䄯䅁䅁䅯睑䅁䅁䅯睂䅅䅁䅅䅁䉁䅁䅁兂剁䈸煴㌰㡧䅑杷允䅁䅁䅕䅁䑁䅁䅷䅁䙁䅁䅁䅁睂癹䅴权㥃䅁䅁权㙁䅁䅁权䡁允䅁允䅁䅁䅅䅁䙁䅁䅁䅁䅁䅁䅁䍄䉁䅁䅁兂䅁䅁䅍䅄䅁䅁䅕䅁䅁䅁乓ご䭅䭁䅣䅁䭁䑁䅧䅁䭁䅁䉣䅁䉁䅁䅁允䅁䅁䅯权䅅䅁杷允䅁䅁䅕䅁䑁䅁䅷䅁䙁䅁䅁䅁元癤䅨权㉃䅁䅁权祁䅁䅁权䡁允䅁允䅁䅁䅅䅁䙁䅁䅁䥁睓硚䍎䍄䉁䅁䅁兂䅁䅁䅍䅄䅁䅁䅕䅁䅁佁䉃䔫䭁䭁䅣䅁䭁䑁䅯䅁䭁䅁䉣䅁䉁䅁䅁允䅁䅁䅯权䅅䅁杷允䅁䅁䅕䅁䑁䅁䅷䅁䙁䅁䅁䅁乃唰䈵权浄䅁䅁权⽁䅁䅁权䡁允䅁允䅁䅁䅅䅁䙁䅁䅁䅁䅁䅁䅁䍄䉁䅁䅁兂䅁䅁䅍䅄䅁䅁䅕䅁䅁䑁歪歔䭅䭁䅳䅁䭁䑁䅕䅁䭁䅁䉣䅁䉁䅁䅁允䅁䅁䅯权䅅䅁杷允䅁䅁䅕䅁䑁䅁䅷䅁䙁䅁䅁䅁允晧䅨权畄䅁䅁权ぁ䅁䅁权䡁允䅁允䅁䅁䅅䅁䙁䱁㑍䰯㍳〶䄹䍄䉁䅁䅁兂䅁䅁䅍䅄䅁䅁䅕䅁䅁䕁乄〫䭁䵁䅧䅁䭁䕁䅙䅁䭁䅁䉣䅁䉁䅁䅁允䅁䅁䅕䅁䅁䱡㝹唹䵅䅉䅅䅁䙁䅁䅁睁䵁䅁䅁兂䅁䅁䅁䥂倱兑䅯䅴䅁䅁䅯杌䅁䅁䅯睂䅅䅁䅅䅁䉁䅁䅁兂䅁䅁䅁䅁䅁䅁杷允䅁䅁䅕䅁䑁䅁䅷䅁䙁䅁䅁䥁㝁啗䈹权癃䅁䅁权⭁䅁䅁权䡁允䅁允䅁䅁䅅䅁䙁䭁䝸䑦杄敉⽫䍄䉁䅁䅁兂䅁䅁䅍䅄䅁䅁䅕䅁䅁䅁乓ご䭅䭁䅣䅁䭁䑁䅉䅁䭁䅁䉣䅁䉁䅁䅁允䅁䅁䅯权䅅䅁杷允䅁䅁䅕䅁䑁䅁䅷䅁䙁䅁䅁䅁扂䕍䈹权穃䅁䅁权獁䅁䅁权䡁允䅁允䅁䅁䅅䅁䙁䅁䅁䅁䅁䅁䅁䍄䉁䅁䅁兂䅁䅁䅍䅄䅁䅁䅕䅁䅁䑧婴ご䭅䭁䅳䅁䭁䑁䅕䅁䭁䅁䉣䅁䉁䅁䅁允䅁䅁䅯权䅅䅁杷允䅁䅁䅕䅁䑁䅁䅷䅁䙁䅁䅁䵁䅃水䉂权楄䅁䅁权㕁䅁䅁权䡁允䅁允䅁䅁䅅䅁䙁䅁䅁䅁䅁䅁䅁䍄䉁䅁䅁兂䅁䅁䅍䅄䅁䅁䅕䅁䅁䅁乓ご䭅䭁䅫䅁䭁䑁䅍䅁䭁䅁䉣䅁䉁䅁䅁允䅁䅁䅯权䅅䅁杷允䅁䅁䅕䅁䑁䅁䅷䅁䙁䅁䅁䅁权晹䅴权灃䅁䅁权⽁䅁䅁权䡁允䅁允䅁䅁䅅䅁䭁䅁䉯䅁䵁䅉䅅䅁䙁䅁䅁睁䵁䅁䅁兂䅁䅁䅁偷㝔䅑䅯术䅁䅁䅯睐䅁䅁䅯睂䅅䅁䅅䅁䉁䅁䅁兂䅁䅁䅁䅁䅁䅁杷允䅁䅁䅕䅁䑁䅁䅷䅁䙁䅁䅁䥁㝁啗䈹权潄䅁䅁权㡁䅁䅁权䡁允䅁允䅁䅁䅅䅁䙁䩁䝄串朷歎䅸䍄䉁䅁䅁兂䅁䅁䅍䅄䅁䅁䅕䅁䅁䅁乓ご䭅䱁䅑䅁䭁䑁䅍䅁䭁䅁䉣䅁䉁䅁䅁允䅁䅁䅕䅁䅁䅁䅁䅁䵁䅉䅅䅁䙁䅁䅁睁䵁䅁䅁兂䅁䅁䅁䤴㑈䅑䅯共䅁䅁䅯杌䅁䅁䅯睂䅅䅁䅅䅁䉁䅁䅁权䭁允䅁䍄䉁䅁䅁兂䅁䅁䅍䅄䅁䅁䅕䅁䅁䅁乓ご䭅佁䅧䅁䭁䅁䅍䅁䭁䅁䉣䅁䉁䅁䅁允䅁䅁䅕慅戶䭖樵啒䵁䅉䅅䅁䙁䅁䅁睁䵁䅁䅁兂䅁䅁䅁䥂倱兑䅯睳䅁䅁䅯䅏䅁䅁䅯睂䅅䅁䅅䅁䉁䅁䅁兂䅁䅁䅁䅁䅁䅁杷允䅁䅁䅕䅁䑁䅁䅷䅁䙁䅁䅁䅁䕁啪䈹权硃䅁䅁权㑁䅁䅁权䡁允䅁允䅁䅁䅅䅁䙁䅁䅁䅁䅁䅁䅁䍄䉁䅁䅁兂䅁䅁䅍䅄䅁䅁䅕䅁䅁䩁㉂䔫䭁乁䅑䅁䭁䑁䅳䅁䭁䅁䉣䅁䉁䅁䅁允䅁䅁䅕呖挱癷牖き䵁䅉䅅䅁䙁䅁䅁睁䵁䅁䅁兂䅁䅁䅁䥂倱兑䅯睳䅁䅁䅯兏䅁䅁䅯睂䅅䅁䅅䅁䉁䅁䅁兂䅁䅁䅁䅁䅁䅁杷允䅁䅁䅕䅁䑁䅁䅷䅁䙁䅁䅁䥁䅂啚䈹权㝃䅁䅁权睁䅁䅁权䡁允䅁允䅁䅁䅅䅁䙁䅁䅁䅁䅁䅁䅁䍄䉁䅁䅁兂䅁䅁䅍䅄䅁䅁䅕䅁䅁䅁乓ご䭅䱁䅙䅁䭁䑁䅫䅁䭁䅁䉣䅁䉁䅁䅁允䅁䅁䅕䅁䅁䅁䅁䅁䵁䅉䅅䅁䙁䅁䅁睁䵁䅁䅁兂䅁䅁䅁䥂倱兑䅯共䅁䅁䅯杏䅁䅁䅯睂䅅䅁䅅䅁䉁䅁䅁权䭁允䅁䍄䉁䅁䅁兂䅁䅁䅍䅄䅁䅁䅕䅁䅁䩁㉂䔫䭁䅁䉁䅁䭁䑁䅧䅁䭁䅁䉣䅁䉁䅁䅁允䅁䅁䅯杂䅅䅁杷允䅁䅁䅕䅁䑁䅁䅷䅁䙁䅁䅁䅁允晧䅨权歄䅁䅁权䑁䅁䅁权䡁允䅁允䅁䅁䅅䅁䙁䵁汦㡖㍪䄴䅆䍄䉁䅁䅁兂䅁䅁䅍䅄䅁䅁䅕䅁䅁䍁潁唫䭁䭁䅳䅁䭁䍁䄸䅁䭁䅁䉣䅁䉁䅁䅁允䅁䅁䅯权䅅䅁杷允䅁䅁䅕䅁䑁䅁䅷䅁䙁䅁䅁䅁䕁啪䈹权穃䅁䅁权㙁䅁䅁权䡁允䅁允䅁䅁䅅䅁䙁䅁䅁䅁䅁䅁䅁䍄䉁䅁䅁兂䅁䅁䅍䅄䅁䅁䅕䅁䅁䡁䭄〫䭁佁䅑䅁䭁䑁䅍䅁䭁䅁䉣䅁䉁䅁䅁允䅁䅁䅕䅁䅁䅁䅁䅁䵁䅉䅅䅁䙁䅁䅁睁䵁䅁䅁兂䅁䅁䅁䵑㜳䅑䅯关䅁䅁䅯睁䅁䅁䅯睂䅅䅁䅅䅁䉁䅁䅁兂䅁偁票噯牂村杷允䅁䅁䅕䅁䑁䅁䅷䅁䙁䅁䅁䥁啂䙂䉂权䡄䅁䅁权䑂䅁䅁权䡁允䅁允䅁䅁䅅䅁䙁䭁ㅹ坒稶偨䉺䍄䉁䅁䅁兂䅁䅁䅍䅄䅁䅁䅕䅁䅁䕁昰䕕䭅䭁䅫䅁䭁䕁䅳䅁䭁䅁䉣䅁䉁䅁䅁允䅁䅁䅯权䅅䅁杷允䅁䅁䅕䅁䑁䅁䅷䅁䙁䅁䅁䅁䕁啪䈹权穃䅁䅁权⽁䅁䅁权䡁允䅁允䅁䅁䅅䅁䙁䅁䅁䅁䅁䅁䅁䍄䉁䅁䅁兂䅁䅁䅍䅄䅁䅁䅕䅁䅁䕺瑍歭䭅乁䅉䅁䭁䕁䅅䅁䭁䅁䉣䅁䉁䅁䅁允䅁䅁䅕䅁䅁䅁䅁䅁䵁䅉䅅䅁䙁䅁䅁睁䵁䅁䅁兂䅁䅁䅁䵑㜳䅑䅯䅴䅁䅁䅯兒䅁䅁䅯睂䅅䅁䅅䅁䉁䅁䅁兂䅁䅁浧婦〹村杷允䅁䅁䅕䅁䑁䅁䅷䅁䙁䅁䅁䵁䑸婌䉰权祄䅁䅁权㙁䅁䅁权䡁允䅁允䅁䅁䅅䅁䙁䅁䅁䅁䅁䅁䅁䍄䉁䅁䅁兂䅁䅁䅍䅄䅁䅁䅕䅁䅁䅁乓ご䭅䭁䅫䅁䭁䑁䅣䅁䭁䅁䉣䅁䉁䅁䅁允䅁䅁䅯权䅅䅁杷允䅁䅁䅕䅁䑁䅁䅷䅁䙁䅁䅁䅁癃䕰䈹权慄䅁䅁权䩂䅁䅁权䡁允䅁允䅁䅁䅅䅁䙁佁扄倰䨱畵⽙䍄䉁䅁䅁兂䅁䅁䅍䅄䅁䅁䅕䅁䅁䅁乓ご䭅䱁䅍䅁䭁䑁䅣䅁䭁䅁䉣䅁䉁䅁䅁允䅁䅁䅕䅁䅁䅁䅁䅁䵁䅉䅅䅁䙁䅁䅁睁䵁䅁䅁兂䅁䅁䅁䥂倱兑䅯䅴䅁䅁䅯睎䅁䅁䅯睂䅅䅁䅅䅁䉁䅁䅁兂䅁䅁䅁䅁䅁䅁杷允䅁䅁䅕䅁䑁䅁䅷䅁䙁䅁䅁䅁䕁啪䈹权穃䅁䅁权㝁䅁䅁权䡁允䅁允䅁䅁䅅䅁䙁䅁䅁䅁䅁䅁䅁䍄䉁䅁䅁兂䅁䅁䅍䅄䅁䅁䅕䅁䅁䑁歪歔䭅䭁䅳䅁䭁䕁䅣䅁䭁䅁䉣䅁䉁䅁䅁允䅁䅁䅯权䅅䅁杷允䅁䅁䅕䅁䑁䅁䅷䅁䙁䅁䅁䅁䕁啪䈹权硃䅁䅁权㝁䅁䅁权䡁允䅁允䅁䅁䅅䅁䙁䅁䅁䅁䅁䅁䅁䍄䉁䅁䅁兂䅁䅁䅍䅄䅁䅁䅕䅁䅁佁䉃䔫䭁䱁䅅䅁䭁䕁䅁䅁䭁䅁䉣䅁䉁䅁䅁允䅁䅁䅕䅁杄坨䌯歕䵉䅉䅅䅁䙁䅁䅁睁䵁䅁䅁兂䅁䅁䅁䤴㑈䅑䅯睳䅁䅁䅯兔䅁䅁䅯睂䅅䅁䅅䅁䉁䅁䅁兂䅁䵁癑ㅉ㡬村杷允䅁䅁䅕䅁䑁䅁䅷䅁䙁䅁䅁䅁䕁啪䈹权牃䅁䅁权䅂䅁䅁权䡁允䅁允䅁䅁䅅䅁䭁䅁䉯䅁䵁䅉䅅䅁䙁䅁䅁睁䵁䅁䅁兂䅁䅁䅁䥂倱兑䅯睳䅁䅁䅯䅑䅁䅁䅯睂䅅䅁䅅䅁䉁䅁䅁兂䅁䅁䅁䅁䅁䅁杷允䅁䅁䅕䅁䑁䅁䅷䅁䙁䅁䅁䅁癃䕰䈹权䥄䅁䅁权⭁䅁䅁权䡁允䅁允䅁䅁䅅䅁䙁䭁牷硖塹楏䍂䍄䉁䅁䅁兂䅁䅁䅍䅄䅁䅁䅕䅁䅁䅁乓ご䭅䱁䅍䅁䭁䑁䄰䅁䭁䅁䉣䅁䉁䅁䅁允䅁䅁䅕䅁䅁䅁䅁䅁䵁䅉䅅䅁䙁䅁䅁睁䵁䅁䅁兂䅁䅁䅁䵯㝮䅑䅯杴䅁䅁䅯兑䅁䅁䅯睂䅅䅁䅅䅁䉁䅁䅁兂穁㉍㍂夳楳村杷允䅁䅁䅕䅁䑁䅁䅷䅁䙁䅁䅁䅁䅄倹䅴权㑃䅁䅁权乂䅁䅁权䡁允䅁允䅁䅁䅅䅁䙁䑁慤党呙呡䅬䍄䉁䅁䅁兂䅁䅁䅍䅄䅁䅁䅕䅁䅁䕧求ご䭅佁䅁䅁䭁䑁䄴䅁䭁䅁䉣䅁䉁䅁䅁允䅁䅁䅕杇㉺搰䰫䐹䴸䅉䅅䅁䙁䅁䅁睁䵁䅁䅁兂䅁䅁䅁䡫㑢䅑䅯杴䅁䅁䅯䅎䅁䅁䅯睂䅅䅁䅅䅁䉁䅁䅁兂䅁䅁十䥘吰村杷允䅁䅁䅕䅁䑁䅁䅷䅁䙁䅁䅁䅁睂癹䅴权䱄䅁䅁权⽁䅁䅁权䡁允䅁允䅁䅁䅅䅁䙁䅁䅁䅁䅁䅁䅁䍄䉁䅁䅁兂䅁䅁䅍䅄䅁䅁䅕䅁䅁䵁い〫䭁乁䄴䅁䭁䕁䅳䅁䭁䅁䉣䅁䉁䅁䅁允䅁䅁䅕䙫杶电䡮ぁ䵁䅉䅅䅁䙁䅁䅁睁䵁䅁䅁兂䅁䅁䅃䝑偖兑䅯䅴䅁䅁䅯睒䅁䅁䅯睂䅅䅁䅅䅁䉁䅁䅁兂䅁䅁䅁䅁䅁䅁杷允䅁䅁䅕䅁䑁䅁䅷䅁䙁䅁䅁䅁䅂智䅴权灃䅁䅁权䥂䅁䅁权䡁允䅁允䅁䅁䅅䅁䭁䅁䉯䅁䵁䅉䅅䅁䙁䅁䅁睁䵁䅁䅁兂䅁䅁䅁䥅㑈䅑䅯䄵䅁䅁䅯杍䅁䅁䅯睂䅅䅁䅅䅁䉁䅁䅁兂佁䍂但㍭䑁䅑杷允䅁䅁䅕䅁䑁䅁䅷䅁䙁䅁䅁䅁䕁啪䈹权硃䅁䅁权䕂䅁䅁权䡁允䅁允䅁䅁䅅䅁䙁䅁䅁䅁䅁䅁䅁䍄䉁䅁䅁兂䅁䅁䅍䅄䅁䅁䅕䅁䅁䡁䭄〫䭁䱁䅍䅁䭁䑁䄰䅁䭁䅁䉣䅁䉁䅁䅁允䅁䅁䅕䅁䅁䅁䅁䅁䵁䅉䅅䅁䙁䅁䅁睁䵁䅁䅁兂䅁䅁䅁㙲偒兑䅯䄳䅁䅁䅯睍䅁䅁䅯睂䅅䅁䅅䅁䉁䅁䅁兂硁㑑穮䱰䍑䅑杷允䅁䅁䅕䅁䑁䅁䅷䅁䙁䅁䅁䅁䕁啪䈹权ぃ䅁䅁权䕂䅁䅁权䡁允䅁允䅁䅁䅅䅁䙁䅁䅁䅁䅁䅁䅁䍄䉁䅁䅁兂䅁䅁䅍䅄䅁䅁䅕䅁䅁䅁乓ご䭅䭁䅣䅁䭁䕁䅙䅁䭁䅁䉣䅁䉁䅁䅁允䅁䅁䅯权䅅䅁杷允䅁䅁䅕䅁䑁䅁䅷䅁䙁䅁䅁䵁䅃水䉂权䱄䅁䅁权㙁䅁䅁权䡁允䅁允䅁䅁䅅䅁䙁䅁䅁䅁䅁䅁䅁䍄䉁䅁䅁兂䅁䅁䅍䅄䅁䅁䅕䅁䅁佁䉃䔫䭁䭁䅣䅁䭁䅁䅍䅁䭁䅁䉣䅁䉁䅁䅁允䅁䅁䅯权䅅䅁杷允䅁䅁䅕䅁䑁䅁䅷䅁䙁䅁䅁䅁扂䕍䈹权ぃ䅁䅁权䑂䅁䅁权䡁允䅁允䅁䅁䅅䅁䙁䝁⭊婳伲䠷䍆䍄䉁䅁䅁兂䅁䅁䅍䅄䅁䅁䅕䅁䅁䅁乓ご䭅䭁䅳䅁䭁䕁䅙䅁䭁䅁䉣䅁䉁䅁䅁允䅁䅁䅯权䅅䅁杷允䅁䅁䅕䅁䑁䅁䅷䅁䙁䅁䅁䅁䕁啪䈹权穃䅁䅁权䝂䅁䅁权䡁允䅁允䅁䅁䅅䅁䙁䅁䅁䅁䅁䅁䅁䍄䉁䅁䅁兂䅁䅁䅍䅄䅁䅁䅕䅁䅁䕺瑍歭䭅䵁䅧䅁䭁䕁䅧䅁䭁䅁䉣䅁䉁䅁䅁允䅁䅁䅕䅁䅁䅁䅁䅁䵁䅉䅅䅁䙁䅁䅁睁䵁䅁䅁兂䅁䅁䅁䥂倱兑䅯睰䅁䅁䅯睒䅁䅁䅯睂䅅䅁䅅䅁䉁䅁䅁权䭁允䅁䍄䉁䅁䅁兂䅁䅁䅍䅄䅁䅁䅕䅁䅁䩁㉂䔫䭁䱁䅅䅁䭁䕁䅫䅁䭁䅁䉣䅁䉁䅁䅁允䅁䅁䅕䅁权獍㍗䕚䵉䅉䅅䅁䙁䅁䅁睁䵁䅁䅁兂䅁䅁䅁䍉㕪䅑䅯䄸䅁䅁䅯䅍䅁䅁䅯睂䅅䅁䅅䅁䉁䅁䅁兂䅁䅁䅁䅁䅁䅁杷允䅁䅁䅕䅁䑁䅁䅷䅁䙁䅁䅁䅁䕁啪䈹权牃䅁䅁权䡂䅁䅁权䡁允䅁允䅁䅁䅅䅁䭁䅁䉯䅁䵁䅉䅅䅁䙁䅁䅁睁䵁䅁䅁兂䅁䅁䅁䥂倱兑䅯䅴䅁䅁䅯睒䅁䅁䅯睂䅅䅁䅅䅁䉁䅁䅁兂䅁䅁䅁䅁䅁䅁杷允䅁䅁䅕䅁䑁䅁䅷䅁䙁䅁䅁䅁乂ㅈ䉂权敄䅁䅁权睁䅁䅁权䡁允䅁允䅁䅁䅅䅁䙁䅁䅁䅁䅁䅁䅁䍄䉁䅁䅁兂䅁䅁䅍䅄䅁䅁䅕䅁䅁䡁瑳ご䭅䱁䅑䅁䭁䕁䅧䅁䭁䅁䉣䅁䉁䅁䅁允䅁䅁䅕䅁䅁䅁䅁䅁䵁䅉䅅䅁䙁䅁䅁睁䵁䅁䅁兂䅁䅁䅃楡倵兑䅯兺䅁䅁䅯䅐䅁䅁䅯睂䅅䅁䅅䅁䉁䅁䅁兂橁⭧剘橮吸䅑杷允䅁䅁䅕䅁䑁䅁䅷䅁䙁䅁䅁䅁元癤䅨权牃䅁䅁权䕂䅁䅁权䡁允䅁允䅁䅁䅅䅁䭁䅁䉯䅁䵁䅉䅅䅁䙁䅁䅁睁䵁䅁䅁兂䅁䅁䅁䥂倱兑䅯共䅁䅁䅯䅓䅁䅁䅯睂䅅䅁䅅䅁䉁䅁䅁权䭁允䅁䍄䉁䅁䅁兂䅁䅁䅍䅄䅁䅁䅕䅁䅁䕁乄〫䭁䭁䅣䅁䭁䑁䅳䅁䭁䅁䉣䅁䉁䅁䅁允䅁䅁䅯权䅅䅁杷允䅁䅁䅕䅁䑁䅁䅷䅁䙁䅁䅁䅁䕁啪䈹权湃䅁䅁权䩂䅁䅁权䡁允䅁允䅁䅁䅅䅁䭁䅁䉯䅁䵁䅉䅅䅁䙁䅁䅁睁䵁䅁䅁兂䅁䅁䅃楡倵兑䅯朳䅁䅁䅯䅓䅁䅁䅯睂䅅䅁䅅䅁䉁䅁䅁兂䅁䅁䅁䅁䅁䅁杷允䅁䅁䅕䅁䑁䅁䅷䅁䙁䅁䅁䅁䕁啪䈹权灃䅁䅁权䩂䅁䅁权䡁允䅁允䅁䅁䅅䅁䭁䅁䉯䅁䵁䅉䅅䅁䙁䅁䅁睁䵁䅁䅁兂䅁䅁䅁䥂倱兑䅯睱䅁䅁䅯兓䅁䅁䅯睂䅅䅁䅅䅁䉁䅁䅁权䭁允䅁䍄䉁䅁䅁兂䅁䅁䅍䅄䅁䅁䅕䅁䅁䉁䉃䔫䭁䅁䉉䅁䭁䕁䅷䅁䭁䅁䉣䅁䉁䅁䅁允䅁䅁䅕汮䝖獄ㅄ䕁䵁䅉䅅䅁䙁䅁䅁睁䵁䅁䅁兂䅁䅁䅁䥂倱兑䅯䅴䅁䅁䅯兓䅁䅁䅯睂䅅䅁䅅䅁䉁䅁䅁兂䅁䅁䅁䅁䅁䅁杷允䅁䅁䅕䅁䑁䅁䅷䅁䙁䅁䅁䅁乂ㅈ䉂权牃䅁䅁权乂䅁䅁权䡁允䅁允䅁䅁䅅䅁䭁䅁䉯䅁䵁䅉䅅䅁䙁䅁䅁睁䵁䅁䅁兂䅁䅁䅁䡫㑢䅑䅯杴䅁䅁䅯䅐䅁䅁䅯睂䅅䅁䅅䅁䉁䅁䅁兂䅁䝁橁瑶乸村杷允䅁䅁䅕䅁䑁䅁䅷䅁䙁䅁䅁䅁杄晧䅨权䭄䅁䅁权㝁䅁䅁权䡁允䅁允䅁䅁䅅䅁䙁䝁ㅍ婩捊⽒⽯䍄䉁䅁䅁兂䅁䅁䅍䅄䅁䅁䅕䅁䅁䕁昰䕕䭅偁䅉䅁䭁䕁䅑䅁䭁䅁䉣䅁䉁䅁䅁允䅁䅁䅕穥睊䡳䅡啊䵁䅉䅅䅁䙁䅁䅁睁䵁䅁䅁兂䅁䅁䅁䵯㝮䅑䅯睰䅁䅁䅯睏䅁䅁䅯睂䅅䅁䅅䅁䉁䅁䅁权䭁允䅁䍄䉁䅁䅁兂䅁䅁䅍䅄䅁䅁䅕䅁䅁䝁确歔䭅䱁䅙䅁䭁䑁䅳䅁䭁䅁䉣䅁䉁䅁䅁允䅁䅁䅕䅁䅁䅁䅁䅁䵁䅉䅅䅁䙁䅁䅁睁䵁䅁䅁兂䅁䅁䅁穗偂兑䅯䄰䅁䅁䅯村䅁䅁䅯睂䅅䅁䅅䅁䉁䅁䅁兂ㅄ楑歭氫十䅑杷允䅁䅁䅕䅁䑁䅁䅷䅁䙁䅁䅁䅁䕁啪䈹权硃䅁䅁权ㅁ䅁䅁权䡁允䅁允䅁䅁䅅䅁䙁䵁噗㡪㜷楉䍤䍄䉁䅁䅁兂䅁䅁䅍䅄䅁䅁䅕䅁䅁䅁乓ご䭅䱁䅙䅁䭁䑁䅕䅁䭁䅁䉣䅁䉁䅁䅁允䅁䅁䅕䅁䅁䅁䅁䅁䵁䅉䅅䅁䙁䅁䅁睁䵁䅁䅁兂䅁䅁䅁㙲偒兑䅯䄳䅁䅁䅯免䅁䅁䅯睂䅅䅁䅅䅁䉁䅁䅁兂䅁䅁䅁䅁䅁䅁杷允䅁䅁䅕䅁䑁䅁䅷䅁䙁䅁䅁䅁䕁啪䈹权硃䅁䅁权䱂䅁䅁权䡁允䅁允䅁䅁䅅䅁䙁䥁㕔敺永祷䍰䍄䉁䅁䅁兂䅁䅁䅍䅄䅁䅁䅕䅁䅁䝁确歔䭅䭁䅳䅁䭁䍁䄴䅁䭁䅁䉣䅁䉁䅁䅁允䅁䅁䅯权䅅䅁杷允䅁䅁䅕䅁䑁䅁䅷䅁䙁䅁䅁䅁㝂啌䈹权卄䅁䅁权癁䅁䅁权䡁允䅁允䅁䅁䅅䅁䙁䅁䅁䅁䅁䅁䅁䍄䉁䅁䅁兂䅁䅁䅍䅄䅁䅁䅕䅁䅁䡁瑳ご䭅佁䅙䅁䭁䅁䅍䅁䭁䅁䉣䅁䉁䅁䅁允䅁䅁䅕佧歊㝡杯稹䴸䅉䅅䅁䙁䅁䅁睁䵁䅁䅁兂䅁䅁䅁䥂倱兑䅯共䅁䅁䅯䅔䅁䅁䅯睂䅅䅁䅅䅁䉁䅁䅁权䭁允䅁䍄䉁䅁䅁兂䅁䅁䅍䅄䅁䅁䅕䅁䅁䕺瑍歭䭅偁䅁䅁䭁䑁䅳䅁䭁䅁䉣䅁䉁䅁䅁允䅁䅁䅕䅁䅁䅁䅁䅁䵁䅉䅅䅁䙁䅁䅁睁䵁䅁䅁兂䅁䅁䅃䝑偖兑䅯杴䅁䅁䅯䅌䅁䅁䅯睂䅅䅁䅅䅁䉁䅁䅁兂䅁䅁䅁䅁䅁䅁杷允䅁䅁䅕䅁䑁䅁䅷䅁䙁䅁䅁䅁䕁啪䈹权硃䅁䅁权䵂䅁䅁权䡁允䅁允䅁䅁䅅䅁䙁䭁歘婁煗䑅䍂䍄䉁䅁䅁兂䅁䅁䅍䅄䅁䅁䅕䅁䅁䩁㉂䔫䭁䱁䅙䅁䭁䕁䄰䅁䭁䅁䉣䅁䉁䅁䅁允䅁䅁䅕䅁睂瑤敕啕䵉䅉䅅䅁䙁䅁䅁睁䵁䅁䅁兂䅁䅁䅁䥂倱兑䅯共䅁䅁䅯材䅁䅁䅯睂䅅䅁䅅䅁䉁䅁䅁权䭁允䅁䍄䉁䅁䅁兂䅁䅁䅍䅄䅁䅁䅕䅁䅁䑁歪歔䭅䵁䄰䅁䭁䕁䅷䅁䭁䅁䉣䅁䉁䅁䅁允䅁䅁䅕橉汎祏刯歉䵁䅉䅅䅁䙁䅁䅁睁䵁䅁䅁兂䅁䅁䅃䝑偖兑䅯睱䅁䅁䅯兔䅁䅁䅯睂䅅䅁䅅䅁䉁䅁䅁权䭁允䅁䍄䉁䅁䅁兂䅁䅁䅍䅄䅁䅁䅕䅁䅁䅁乓ご䭅䱁䅙䅁䭁䕁䅕䅁䭁䅁䉣䅁䉁䅁䅁允䅁䅁䅕䅁䅁䅁䅁䅁䵁䅉䅅䅁䙁䅁䅁睁䵁䅁䅁兂䅁䅁䅃䅖兒兑䅯睸䅁䅁䅯睁䅁䅁䅯睂䅅䅁䅅䅁䉁䅁䅁兂千桩ぢ剉硈具杷允䅁䅁䅕䅁䑁䅁䅷䅁䙁䅁䅁䅁䕁啪䈹权牃䅁䅁权㡁䅁䅁权䡁允䅁允䅁䅁䅅䅁䭁䅁䉯䅁䵁䅉䅅䅁䙁䅁䅁睁䵁䅁䅁兂䅁䅁䅁䥂倱兑䅯关䅁䅁䅯䅐䅁䅁䅯睂䅅䅁䅅䅁䉁䅁䅁兂祄湁啈㝯㝅村杷允䅁䅁䅕䅁䑁䅁䅷䅁䙁䅁䅁䅁䕁啪䈹权湃䅁䅁权䭂䅁䅁权䡁允䅁允䅁䅁䅅䅁䭁䅁䉯䅁䵁䅉䅅䅁䙁䅁䅁睁䵁䅁䅁兂䅁䅁䅁䥂倱兑䅯杴䅁䅁䅯杓䅁䅁䅯睂䅅䅁䅅䅁䉁䅁䅁兂穄橉䱁硓坅村杷允䅁䅁䅕䅁䑁䅁䅷䅁䙁䅁䅁䅁䅂智䅴权硃䅁䅁权㙁䅁䅁权䡁允䅁允䅁䅁䅅䅁䙁䅁䅁䅁䅁䅁䅁䍄䉁䅁䅁兂䅁䅁䅍䅄䅁䅁䅕䅁䅁䥷楄䕕䭅偁䅯䅁䭁䕁䅑䅁䭁䅁䉣䅁䉁䅁䅁允䅁䅁䅕䅁䅁䅁䅁䅁䵁䅉䅅䅁䙁䅁䅁睁䵁䅁䅁兂䅁䅁䅁晡但兑䅯䅴䅁䅁䅯兔䅁䅁䅯睂䅅䅁䅅䅁䉁䅁䅁兂䱄瑉⼰睩桂村杷允䅁䅁䅕䅁䑁䅁䅷䅁䙁䅁䅁䅁䕁啪䈹权穃䅁䅁权䍂䅁䅁权䡁允䅁允䅁䅁䅅䅁䙁䱁教塨漸啎䍴䍄䉁䅁䅁兂䅁䅁䅍䅄䅁䅁䅕䅁䅁䅁乓ご䭅䱁䅅䅁䭁䕁䅉䅁䭁䅁䉣䅁䉁䅁䅁允䅁䅁䅕㌲漵漯剧歑䵉䅉䅅䅁䙁䅁䅁睁䵁䅁䅁兂䅁䅁䅁䵣㝲䅑䅯睱䅁䅁䅯䅓䅁䅁䅯睂䅅䅁䅅䅁䉁䅁䅁权䭁允䅁䍄䉁䅁䅁兂䅁䅁䅍䅄䅁䅁䅕䅁䅁䑁歪歔䭅䱁䅙䅁䭁䕁䅯䅁䭁䅁䉣䅁䉁䅁䅁允䅁䅁䅕挵䄰䵷⼰䕉䵉䅉䅅䅁䙁䅁䅁睁䵁䅁䅁兂䅁䅁䅁穗偂兑䅯睳䅁䅁䅯兏䅁䅁䅯睂䅅䅁䅅䅁䉁䅁䅁兂䅁䅁䅁䅁䅁䅁杷允䅁䅁䅕䅁䑁䅁䅷䅁䙁䅁䅁䅁癃䕰䈹权䑄䅁䅁权㍁䅁䅁权䡁允䅁允䅁䅁䅅䅁䙁䙁䱣⽪㑪坙䅚䍄䉁䅁䅁兂䅁䅁䅍䅄䅁䅁䅕䅁䅁䅁乓ご䭅䭁䅣䅁䭁䕁䄰䅁䭁䅁䉣䅁䉁䅁䅁允䅁䅁䅯权䅅䅁杷允䅁䅁䅕䅁䑁䅁䅷䅁䙁䅁䅁䅁癃䕰䈹权い䅁䅁权㡁䅁䅁权䡁允䅁允䅁䅁䅅䅁䙁䅁䅁䅁䅁䅁䅁䍄䉁䅁䅁兂䅁䅁䅍䅄䅁䅁䅕䅁䅁䝧畯ご䭅䱁䅑䅁䭁䕁䄰䅁䭁䅁䉣䅁䉁䅁䅁允䅁䅁䅕婌唰兤刹䕑䵉䅉䅅䅁䙁䅁䅁睁䵁䅁䅁兂䅁䅁䅃䝑偖兑䅯䅵䅁䅁䅯睌䅁䅁䅯睂䅅䅁䅅䅁䉁䅁䅁兂䅁䅁䅁䅁䅁䅁杷允䅁䅁䅕䅁䑁䅁䅷䅁䙁䅁䅁䅁䕁啪䈹权硃䅁䅁权䑂䅁䅁权䡁允䅁允䅁䅁䅅䅁䙁䥁噓倸偂〯䍖䍄䉁䅁䅁兂䅁䅁䅍䅄䅁䅁䅕䅁䅁䅁乓ご䭅䭁䅫䅁䭁䅁䅍䅁䭁䅁䉣䅁䉁䅁䅁允䅁䅁䅯权䅅䅁杷允䅁䅁䅕䅁䑁䅁䅷䅁䙁䅁䅁䵁䅃水䉂权⭄䅁䅁权䭂䅁䅁权䡁允䅁允䅁䅁䅅䅁䙁䅁䅁䅁䅁䅁䅁䍄䉁䅁䅁兂䅁䅁䅍䅄䅁䅁䅕䅁䅁䅁乓ご䭅䭁䅳䅁䭁䅁䅍䅁䭁䅁䉣䅁䉁䅁䅁允䅁䅁䅯权䅅䅁杷允䅁䅁䅕䅁䑁䅁䅷䅁䙁䅁䅁䅁杁偋䅬权穃䅁䅁权穁䅁䅁权䡁允䅁允䅁䅁䅅䅁䙁䅁䅁䝣瑒䙭䍆䍄䉁䅁䅁兂䅁䅁䅍䅄䅁䅁䅕䅁䅁䕁乄〫䭁䱁䅅䅁䭁䍁䅷䅁䭁䅁䉣䅁䉁䅁䅁允䅁䅁䅕䅁䅁䅁䅁䅁䵁䅉䅅䅁䙁䅁䅁睁䵁䅁䅁兂䅁䅁䅁剔儹兑䅯䅵䅁䅁䅯杏䅁䅁䅯睂䅅䅁䅅䅁䉁䅁䅁兂䡃㕊䵚䔳佂䅑杷允䅁䅁䅕䅁䑁䅁䅷䅁䙁䅁䅁䅁权晹䅴权硃䅁䅁权⭁䅁䅁权䡁允䅁允䅁䅁䅅䅁䙁䭁䙄䝰乥汌䍰䍄䉁䅁䅁兂䅁䅁䅍䅄䅁䅁䅕䅁䅁䕁乄〫䭁䭁䅳䅁䭁䍁䄸䅁䭁䅁䉣䅁䉁䅁䅁允䅁䅁䅯权䅅䅁杷允䅁䅁䅕䅁䑁䅁䅷䅁䙁䅁䅁䅁㝂啌䈹权乄䅁䅁权䡂䅁䅁权䡁允䅁允䅁䅁䅅䅁䙁䅁䅁䅁䅁䅁䅁䍄䉁䅁䅁兂䅁䅁䅍䅄䅁䅁䅕䅁䅁䕁乄〫䭁䱁䅍䅁䭁䍁䄸䅁䭁䅁䉣䅁䉁䅁䅁允䅁䅁䅕䅁䅁䅁䅁䅁䵁䅉䅅䅁䙁䅁䅁睁䵁䅁䅁兂䅁䅁䅁䵑㜳䅑䅯关䅁䅁䅯睌䅁䅁䅯睂䅅䅁䅅䅁䉁䅁䅁兂䅁䅁䅁䅁䅁䅁杷允䅁䅁䅕䅁䑁䅁䅷䅁䙁䅁䅁䅁䅂智䅴权牃䅁䅁权睁䅁䅁权䡁允䅁允䅁䅁䅅䅁䭁䅁䉯䅁䵁䅉䅅䅁䙁䅁䅁睁䵁䅁䅁兂䅁䅁䅃ㅏ偬兑䅯䅵䅁䅁䅯杏䅁䅁䅯睂䅅䅁䅅䅁䉁䅁䅁兂䅁䅁䅁䅁䅁䅁杷允䅁䅁䅕䅁䑁䅁䅷䅁䙁䅁䅁䅁䅂智䅴权ぃ䅁䅁权睁䅁䅁权䡁允䅁允䅁䅁䅅䅁䙁䅁䅁䅁䅁䅁䅁䍄䉁䅁䅁兂䅁䅁䅍䅄䅁䅁䅕䅁䅁䑁歪歔䭅䱁䅅䅁䭁䕁䅧䅁䭁䅁䉣䅁䉁䅁䅁允䅁䅁䅕䅁䅁䅁䅁䅁䵁䅉䅅䅁䙁䅁䅁睁䵁䅁䅁兂䅁䅁䅁䥅㑈䅑䅯䅹䅁䅁䅯睐䅁䅁䅯睂䅅䅁䅅䅁䉁䅁䅁兂䅁䅁杁し㔳兑杷允䅁䅁䅕䅁䑁䅁䅷䅁䙁䅁䅁䅁啂欱䈵权い䅁䅁权⭁䅁䅁权䡁允䅁允䅁䅁䅅䅁䙁䉁畓⭒㙆䍬䄵䍄䉁䅁䅁兂䅁䅁䅍䅄䅁䅁䅕䅁䅁䝧畯ご䭅䭁䅳䅁䭁䑁䅕䅁䭁䅁䉣䅁䉁䅁䅁允䅁䅁䅯权䅅䅁杷允䅁䅁䅕䅁䑁䅁䅷䅁䙁䅁䅁䅁䅂智䅴权牃䅁䅁权硁䅁䅁权䡁允䅁允䅁䅁䅅䅁䭁䅁䉯䅁䵁䅉䅅䅁䙁䅁䅁睁䵁䅁䅁兂䅁䅁䅁䵑㜳䅑䅯关䅁䅁䅯免䅁䅁䅯睂䅅䅁䅅䅁䉁䅁䅁兂䅁䅁䅁䅁䅁䅁杷允䅁䅁䅕䅁䑁䅁䅷䅁䙁䅁䅁䅁䅂智䅴权灃䅁䅁权畁䅁䅁权䡁允䅁允䅁䅁䅅䅁䭁䅁䉯䅁䵁䅉䅅䅁䙁䅁䅁睁䵁䅁䅁兂䅁䅁䅁住佒兑䅯睰䅁䅁䅯䅌䅁䅁䅯睂䅅䅁䅅䅁䉁䅁䅁权䭁允䅁䍄䉁䅁䅁兂䅁䅁䅍䅄䅁䅁䅕䅁䅁䕁昰䕕䭅䭁䅳䅁䭁䕁䅑䅁䭁䅁䉣䅁䉁䅁䅁允䅁䅁䅯权䅅䅁杷允䅁䅁䅕䅁䑁䅁䅷䅁䙁䅁䅁䅁杄晧䅨权灃䅁䅁权㕁䅁䅁权䡁允䅁允䅁䅁䅅䅁䭁䅁䉯䅁䵁䅉䅅䅁䙁䅁䅁睁䵁䅁䅁兂䅁䅁䅁乖佚兑䅯朶䅁䅁䅯杏䅁䅁䅯睂䅅䅁䅅䅁䉁䅁䅁兂䥂渷煥㙍㥺睐杷允䅁䅁䅕䅁䑁䅁䅷䅁䙁䅁䅁䥁煂歌䈹权㉃䅁䅁权䕂䅁䅁权䡁允䅁允䅁䅁䅅䅁䙁䅁䅁䅁䅁䅁䅁䍄䉁䅁䅁兂䅁䅁䅍䅄䅁䅁䅕䅁䅁䕁乄〫䭁䭁䅳䅁䭁䑁䅑䅁䭁䅁䉣䅁䉁䅁䅁允䅁䅁䅯权䅅䅁杷允䅁䅁䅕䅁䑁䅁䅷䅁䙁䅁䅁䅁乃唰䈵权慄䅁䅁权㡁䅁䅁权䡁允䅁允䅁䅁䅅䅁䙁䭁㥳橚塗畫⽧䍄䉁䅁䅁兂䅁䅁䅍䅄䅁䅁䅕䅁䅁䕁乄〫䭁䱁䅍䅁䭁䑁䅑䅁䭁䅁䉣䅁䉁䅁䅁允䅁䅁䅕䅁䅁䅁䅁䅁䵁䅉䅅䅁䙁䅁䅁睁䵁䅁䅁兂䅁䅁䅁䤴㑈䅑䅯睱䅁䅁䅯䅏䅁䅁䅯睂䅅䅁䅅䅁䉁䅁䅁权䭁允䅁䍄䉁䅁䅁兂䅁䅁䅍䅄䅁䅁䅕䅁䅁䥷楄䕕䭅佁䅷䅁䭁䕁䅣䅁䭁䅁䉣䅁䉁䅁䅁允䅁䅁䅕潚䵔捷䕔呹䴸䅉䅅䅁䙁䅁䅁睁䵁䅁䅁兂䅁䅁䅁䤴㑈䅑䅯睸䅁䅁䅯䅑䅁䅁䅯睂䅅䅁䅅䅁䉁䅁䅁兂䅁䅁䅁㌵㙢兑杷允䅁䅁䅕䅁䑁䅁䅷䅁䙁䅁䅁䅁灂唸䈵权䙄䅁䅁权䡂䅁䅁权䡁允䅁允䅁䅁䅅䅁䙁䑁䵥牁湏桯䅊䍄䉁䅁䅁兂䅁䅁䅍䅄䅁䅁䅕䅁䅁䕁乄〫䭁䱁䅍䅁䭁䑁䅍䅁䭁䅁䉣䅁䉁䅁䅁允䅁䅁䅕䅁䅁䅁䅁䅁䵁䅉䅅䅁䙁䅁䅁睁䵁䅁䅁兂䅁䅁䅁䵑㜳䅑䅯睱䅁䅁䅯䅏䅁䅁䅯睂䅅䅁䅅䅁䉁䅁䅁权䭁允䅁䍄䉁䅁䅁兂䅁䅁䅍䅄䅁䅁䅕䅁䅁䵁い〫䭁乁䄴䅁䭁䕁䅷䅁䭁䅁䉣䅁䉁䅁䅁允䅁䅁䅕攸ㄱ瑔攴歂䵁䅉䅅䅁䙁䅁䅁睁䵁䅁䅁兂䅁䅁䅁䵑㜳䅑䅯䅴䅁䅁䅯䅏䅁䅁䅯睂䅅䅁䅅䅁䉁䅁䅁兂䅁䅁䅁䅁䅁䅁杷允䅁䅁䅕䅁䑁䅁䅷䅁䙁䅁䅁䅁䕁啪䈹权佄䅁䅁权畁䅁䅁权䡁允䅁允䅁䅁䅅䅁䙁䅁䅁䅁䅁䅁䅁䍄䉁䅁䅁兂䅁䅁䅍䅄䅁䅁䅕䅁䅁䕁乄〫䭁䱁䅑䅁䭁䑁䅯䅁䭁䅁䉣䅁䉁䅁䅁允䅁䅁䅕䅁䅁䅁䅁䅁䵁䅉䅅䅁䙁䅁䅁睁䵁䅁䅁兂䅁䅁䅁剔儹兑䅯杴䅁䅁䅯睐䅁䅁䅯睂䅅䅁䅅䅁䉁䅁䅁兂䅁䱁歧潒噕村杷允䅁䅁䅕䅁䑁䅁䅷䅁䙁䅁䅁䅁䅂智䅴权灃䅁䅁权⽁䅁䅁权䡁允䅁允䅁䅁䅅䅁䭁䅁䉯䅁䵁䅉䅅䅁䙁䅁䅁睁䵁䅁䅁兂䅁䅁䅁䵯㝮䅑䅯关䅁䅁䅯䅐䅁䅁䅯睂䅅䅁䅅䅁䉁䅁䅁兂湂橶䙃㡎搵村杷允䅁䅁䅕䅁䑁䅁䅷䅁䙁䅁䅁䅁元癤䅨权牃䅁䅁权㙁䅁䅁权䡁允䅁允䅁䅁䅅䅁䭁䅁䉯䅁䵁䅉䅅䅁䙁䅁䅁睁䵁䅁䅁兂䅁䅁䅁䵑㜳䅑䅯睱䅁䅁䅯睎䅁䅁䅯睂䅅䅁䅅䅁䉁䅁䅁权䭁允䅁䍄䉁䅁䅁兂䅁䅁䅍䅄䅁䅁䅕䅁䅁䝁䭄〫䭁䭁䄸䅁䭁䕁䅣䅁䭁䅁䉣䅁䉁䅁䅁允䅁䅁䅕偫数砸核稷䴸䅉䅅䅁䙁䅁䅁睁䵁䅁䅁兂䅁䅁䅁䵑㜳䅑䅯睳䅁䅁䅯睎䅁䅁䅯睂䅅䅁䅅䅁䉁䅁䅁兂䅁䅁䅁䅁䅁䅁杷允䅁䅁䅕䅁䑁䅁䅷䅁䙁䅁䅁䅁䅂智䅴权ぃ䅁䅁权㍁䅁䅁权䡁允䅁允䅁䅁䅅䅁䙁䅁䅁䅁䅁䅁䅁䍄䉁䅁䅁兂䅁䅁䅍䅄䅁䅁䅕䅁䅁䕁昰䕕䭅乁䅧䅁䭁䑁䄸䅁䭁䅁䉣䅁䉁䅁䅁允䅁䅁䅕呏祘⽏䨸䐯䴸䅉䅅䅁䙁䅁䅁睁䵁䅁䅁兂䅁䅁䅁晡但兑䅯䅁䅅䅁䅯杌䅁䅁䅯睂䅅䅁䅅䅁䉁䅁䅁权䝁允䅁䍄䉁䅁䅁兂䅁䅁䅍䅄䅁䅁䅕䅁䅁䕧求ご䭅䱁䅙䅁䭁䑁䅷䅁䭁䅁䉣䅁䉁䅁䅁允䅁䅁䅕⼶搳穓䉌䕑䵉䅉䅅䅁䙁䅁䅁睁䵁䅁䅁兂䅁䅁䅁䵣㝲䅑䅯䅴䅁䅁䅯兓䅁䅁䅯睂䅅䅁䅅䅁䉁䅁䅁兂䅁䅁䅁䅁䅁䅁杷允䅁䅁䅕䅁䑁䅁䅷䅁䙁䅁䅁䅁䅂智䅴权㉃䅁䅁权㍁䅁䅁权䡁允䅁允䅁䅁䅅䅁䙁䅁䅁䅁䅁䅁䅁䍄䉁䅁䅁兂䅁䅁䅍䅄䅁䅁䅕䅁䅁䙁睳ご䭅䭁䅫䅁䭁䕁䅍䅁䭁䅁䉣䅁䉁䅁䅁允䅁䅁䅯权䅅䅁杷允䅁䅁䅕䅁䑁䅁䅷䅁䙁䅁䅁䥁䅂啚䈹权祄䅁䅁权䑁䅁䅁权䡁允䅁允䅁䅁䅅䅁䙁䕁汴游栳単䅚䍄䉁䅁䅁兂䅁䅁䅍䅄䅁䅁䅕䅁䅁䕁乄〫䭁䱁䅍䅁䭁䑁䅳䅁䭁䅁䉣䅁䉁䅁䅁允䅁䅁䅕䅁䅁䅁䅁䅁䵁䅉䅅䅁䙁䅁䅁睁䵁䅁䅁兂䅁䅁䅄佧兊兑䅯睳䅁䅁䅯免䅁䅁䅯睂䅅䅁䅅䅁䉁䅁䅁兂䅁䅁䅁䅁䅁䅁杷允䅁䅁䅕䅁䑁䅁䅷䅁䙁䅁䅁䅁䅂智䅴权穃䅁䅁权㉁䅁䅁权䡁允䅁允䅁䅁䅅䅁䙁䅁䅁䉇搳㍅䍴䍄䉁䅁䅁兂䅁䅁䅍䅄䅁䅁䅕䅁䅁䅁乓ご䭅乁䅷䅁䭁䑁䅁䅁䭁䅁䉣䅁䉁䅁䅁允䅁䅁䅕䅁䅁䅁䅁䅁䵁䅉䅅䅁䙁䅁䅁睁䵁䅁䅁兂䅁䅁䅄佧兊兑䅯睰䅁䅁䅯材䅁䅁䅯睂䅅䅁䅅䅁䉁䅁䅁权䭁允䅁䍄䉁䅁䅁兂䅁䅁䅍䅄䅁䅁䅕䅁䅁䕺瑍歭䭅䱁䅯䅁䭁䑁䅫䅁䭁䅁䉣䅁䉁䅁䅁允䅁䅁䅕䅁䅁䅁䅁䅁䵁䅉䅅䅁䙁䅁䅁睁䵁䅁䅁兂䅁䅁䅁穗偂兑䅯䅴䅁䅁䅯杌䅁䅁䅯睂䅅䅁䅅䅁䉁䅁䅁兂䅁䅁䅁䅁䅁䅁杷允䅁䅁䅕䅁䑁䅁䅷䅁䙁䅁䅁䅁䅂智䅴权ぃ䅁䅁权䉂䅁䅁权䡁允䅁允䅁䅁䅅䅁䙁䅁䅁䭥坌湪䍆䍄䉁䅁䅁兂䅁䅁䅍䅄䅁䅁䅕䅁䅁䑧婴ご䭅乁䅁䅁䭁䅁䅍䅁䭁䅁䉣䅁䉁䅁䅁允䅁䅁䅕䰰椲婒㑘䕍䵁䅉䅅䅁䙁䅁䅁睁䵁䅁䅁兂䅁䅁䅄佧兊兑䅯杴䅁䅁䅯睌䅁䅁䅯睂䅅䅁䅅䅁䉁䅁䅁兂䅁䅁䅁䅁䅁䅁杷允䅁䅁䅕䅁䑁䅁䅷䅁䙁䅁䅁䅁睂癹䅴权歄䅁䅁权䕂䅁䅁权䡁允䅁允䅁䅁䅅䅁䙁䅁䅁䅁䅁䅁䅁䍄䉁䅁䅁兂䅁䅁䅍䅄䅁䅁䅕䅁䅁䕁乄〫䭁䱁䅙䅁䭁䕁䅅䅁䭁䅁䉣䅁䉁䅁䅁允䅁䅁䅕䅁䅁佡圷啐䵉䅉䅅䅁䙁䅁䅁睁䵁䅁䅁兂䅁䅁䅁晡但兑䅯䅹䅁䅁䅯䅏䅁䅁䅯睂䅅䅁䅅䅁䉁䅁䅁兂䅁䅁䅁䅁䅁䅁杷允䅁䅁䅕䅁䑁䅁䅷䅁䙁䅁䅁䅁杁偋䅬权敄䅁䅁权⭁䅁䅁权䡁允䅁允䅁䅁䅅䅁䙁䅁䅁䅁䅁䅁䅁䍄䉁䅁䅁兂䅁䅁䅍䅄䅁䅁䅕䅁䅁䕁乄〫䭁䭁䅣䅁䭁䕁䅑䅁䭁䅁䉣䅁䉁䅁䅁允䅁䅁䅯权䅅䅁杷允䅁䅁䅕䅁䑁䅁䅷䅁䙁䅁䅁䅁杁偋䅬权牃䅁䅁权獁䅁䅁权䡁允䅁允䅁䅁䅅䅁䭁䅁䉯䅁䵁䅉䅅䅁䙁䅁䅁睁䵁䅁䅁兂䅁䅁䅁䵑㜳䅑䅯关䅁䅁䅯䅒䅁䅁䅯睂䅅䅁䅅䅁䉁䅁䅁兂䅁䍁䉃䍡牚村杷允䅁䅁䅕䅁䑁䅁䅷䅁䙁䅁䅁䥁䅂啚䈹权坄䅁䅁权䡂䅁䅁权䡁允䅁允䅁䅁䅅䅁䙁䅁䅁䅁䅁䅁䅁䍄䉁䅁䅁兂䅁䅁䅍䅄䅁䅁䅕䅁䅁䩁㉂䔫䭁偁䅷䅁䭁䕁䅧䅁䭁䅁䉣䅁䉁䅁䅁允䅁䅁䅕礷歋噘ㅐ歓䵁䅉䅅䅁䙁䅁䅁睁䵁䅁䅁兂䅁䅁䅁䵑㜳䅑䅯䅴䅁䅁䅯䅒䅁䅁䅯睂䅅䅁䅅䅁䉁䅁䅁兂䅁䩁晪晵硨村杷允䅁䅁䅕䅁䑁䅁䅷䅁䙁䅁䅁䅁乂ㅈ䉂权ぃ䅁䅁权祁䅁䅁权䡁允䅁允䅁䅁䅅䅁䙁䅁䅁䅁䅁䅁䅁䍄䉁䅁䅁兂䅁䅁䅍䅄䅁䅁䅕䅁䅁䕁乄〫䭁䱁䅍䅁䭁䕁䅙䅁䭁䅁䉣䅁䉁䅁䅁允䅁䅁䅕䅁䥃楫ぉ啧䵉䅉䅅䅁䙁䅁䅁睁䵁䅁䅁兂䅁䅁䅁乖佚兑䅯睸䅁䅁䅯杒䅁䅁䅯睂䅅䅁䅅䅁䉁䅁䅁兂䅁䅁睄奁坔具杷允䅁䅁䅕䅁䑁䅁䅷䅁䙁䅁䅁䅁䅂智䅴权ぃ䅁䅁权䝂䅁䅁权䡁允䅁允䅁䅁䅅䅁䙁䅁䅁䡏㍁䡡䍊䍄䉁䅁䅁兂䅁䅁䅍䅄䅁䅁䅕䅁䅁䕁乄〫䭁䭁䅣䅁䭁䕁䅣䅁䭁䅁䉣䅁䉁䅁䅁允䅁䅁䅯权䅅䅁杷允䅁䅁䅕䅁䑁䅁䅷䅁䙁䅁䅁䅁䅂智䅴权楄䅁䅁权㙁䅁䅁权䡁允䅁允䅁䅁䅅䅁䙁䅁䅁䅁䅁䅁䅁䍄䉁䅁䅁兂䅁䅁䅍䅄䅁䅁䅕䅁䅁䑁歪歔䭅䵁䅍䅁䭁䑁䄴䅁䭁䅁䉣䅁䉁䅁䅁允䅁䅁䅕䅁䅁䅁䅁䅁䵁䅉䅅䅁䙁䅁䅁睁䵁䅁䅁兂䅁䅁䅁䵯㝮䅑䅯朷䅁䅁䅯兎䅁䅁䅯睂䅅䅁䅅䅁䉁䅁䅁兂㕁⭬桮䕪䝤䅑杷允䅁䅁䅕䅁䑁䅁䅷䅁䙁䅁䅁䥁煂歌䈹权硃䅁䅁权㙁䅁䅁权䡁允䅁允䅁䅁䅅䅁䙁䅁䅁䅁䅁䅁䅁䍄䉁䅁䅁兂䅁䅁䅍䅄䅁䅁䅕䅁䅁䕁乄〫䭁䭁䅳䅁䭁䕁䅣䅁䭁䅁䉣䅁䉁䅁䅁允䅁䅁䅯权䅅䅁杷允䅁䅁䅕䅁䑁䅁䅷䅁䙁䅁䅁䅁䅂智䅴权䙄䅁䅁权⭁䅁䅁权䡁允䅁允䅁䅁䅅䅁䙁䡁㈸䱎㝥桚䅴䍄䉁䅁䅁兂䅁䅁䅍䅄䅁䅁䅕䅁䅁䕁乄〫䭁䱁䅍䅁䭁䕁䅣䅁䭁䅁䉣䅁䉁䅁䅁允䅁䅁䅕䅁卂吷换啧䵉䅉䅅䅁䙁䅁䅁睁䵁䅁䅁兂䅁䅁䅁䵑㜳䅑䅯关䅁䅁䅯睒䅁䅁䅯睂䅅䅁䅅䅁䉁䅁䅁兂䅁䡁⽧祥煆村杷允䅁䅁䅕䅁䑁䅁䅷䅁䙁䅁䅁䅁癃䕰䈹权㙃䅁䅁权穁䅁䅁权䡁允䅁允䅁䅁䅅䅁䙁䅁䅁䱁㥓⽤䉚䍄䉁䅁䅁兂䅁䅁䅍䅄䅁䅁䅕䅁䅁䝁确歔䭅䱁䅅䅁䭁䕁䅑䅁䭁䅁䉣䅁䉁䅁䅁允䅁䅁䅕㜯伹睁䡮䕡䵉䅉䅅䅁䙁䅁䅁睁䵁䅁䅁兂䅁䅁䅄佧兊兑䅯睱䅁䅁䅯免䅁䅁䅯睂䅅䅁䅅䅁䉁䅁䅁权䭁允䅁䍄䉁䅁䅁兂䅁䅁䅍䅄䅁䅁䅕䅁䅁䕁乄〫䭁䱁䅑䅁䭁䕁䅧䅁䭁䅁䉣䅁䉁䅁䅁允䅁䅁䅕䅁䕁癑婩っ䵉䅉䅅䅁䙁䅁䅁睁䵁䅁䅁兂䅁䅁䅁䵑㜳䅑䅯杴䅁䅁䅯䅓䅁䅁䅯睂䅅䅁䅅䅁䉁䅁䅁兂䅁䭁汃㍘䍰村杷允䅁䅁䅕䅁䑁䅁䅷䅁䙁䅁䅁䅁䅂智䅴权佄䅁䅁权䩂䅁䅁权䡁允䅁允䅁䅁䅅䅁䙁偁呫ㅄㅊ佮⽯䍄䉁䅁䅁兂䅁䅁䅍䅄䅁䅁䅕䅁䅁䕁乄〫䭁䭁䅣䅁䭁䑁䅕䅁䭁䅁䉣䅁䉁䅁䅁允䅁䅁䅯权䅅䅁杷允䅁䅁䅕䅁䑁䅁䅷䅁䙁䅁䅁䅁杄晧䅨权灃䅁䅁权㉁䅁䅁权䡁允䅁允䅁䅁䅅䅁䭁䅁䉯䅁䵁䅉䅅䅁䙁䅁䅁睁䵁䅁䅁兂䅁䅁䅃䅖兒兑䅯末䅁䅁䅯免䅁䅁䅯睂䅅䅁䅅䅁䉁䅁䅁兂䅁䅁䅁䅁䅁䅁杷允䅁䅁䅕䅁䑁䅁䅷䅁䙁䅁䅁䥁煂歌䈹权㉃䅁䅁权ぁ䅁䅁权䡁允䅁允䅁䅁䅅䅁䙁䅁䅁䅁䅁䅁䅁䍄䉁䅁䅁兂䅁䅁䅍䅄䅁䅁䅕䅁䅁䕁乄〫䭁䱁䅅䅁䭁䑁䅕䅁䭁䅁䉣䅁䉁䅁䅁允䅁䅁䅕䅁䥁慭晐䕢䵉䅉䅅䅁䙁䅁䅁睁䵁䅁䅁兂䅁䅁䅁䵙㝲䅑䅯䄲䅁䅁䅯杍䅁䅁䅯睂䅅䅁䅅䅁䉁䅁䅁兂䅁䅁䅁䅁䅁䅁杷允䅁䅁䅕䅁䑁䅁䅷䅁䙁䅁䅁䅁䅂智䅴权湃䅁䅁权䱂䅁䅁权䡁允䅁允䅁䅁䅅䅁䭁䅁䉯䅁䵁䅉䅅䅁䙁䅁䅁睁䵁䅁䅁兂䅁䅁䅁䤴㑈䅑䅯睳䅁䅁䅯䅎䅁䅁䅯睂䅅䅁䅅䅁䉁䅁䅁兂䅁䝁睃䴶䡆村杷允䅁䅁䅕䅁䑁䅁䅷䅁䙁䅁䅁䅁杄晧䅨权䍁允䅁权䉂䅁䅁权䡁允䅁允䅁䅁䅅䅁䙁䑁摦䑸卆收⽑䍄䉁䅁䅁兂䅁䅁䅍䅄䅁䅁䅕䅁䅁䕁乄〫䭁䱁䅑䅁䭁䕁䅳䅁䭁䅁䉣䅁䉁䅁䅁允䅁䅁䅕䅁潁䭇歆䕤䵉䅉䅅䅁䙁䅁䅁睁䵁䅁䅁兂䅁䅁䅁䵑㜳䅑䅯杴䅁䅁䅯睓䅁䅁䅯睂䅅䅁䅅䅁䉁䅁䅁兂䅁佁䵂祷䝴村杷允䅁䅁䅕䅁䑁䅁䅷䅁䙁䅁䅁䅁乂ㅈ䉂权牃䅁䅁权㙁䅁䅁权䡁允䅁允䅁䅁䅅䅁䭁䅁䉯䅁䵁䅉䅅䅁䙁䅁䅁睁䵁䅁䅁兂䅁䅁䅁䍉㕪䅑䅯䄶䅁䅁䅯兑䅁䅁䅯睂䅅䅁䅅䅁䉁䅁䅁兂䅁䅁䅁䅁䅁䅁杷允䅁䅁䅕䅁䑁䅁䅷䅁䙁䅁䅁䅁䅂智䅴权湃䅁䅁权⭁䅁䅁权䡁允䅁允䅁䅁䅅䅁䭁䅁䉯䅁䵁䅉䅅䅁䙁䅁䅁睁䵁䅁䅁兂䅁䅁䅁䵯㝮䅑䅯䄲䅁䅁䅯䅏䅁䅁䅯睂䅅䅁䅅䅁䉁䅁䅁兂䅁䅁䅁䅁䅁䅁杷允䅁䅁䅕䅁䑁䅁䅷䅁䙁䅁䅁䅁灂唸䈵权穃䅁䅁权硁䅁䅁权䡁允䅁允䅁䅁䅅䅁䙁䅁䅁䅁䅁䅁䅁䍄䉁䅁䅁兂䅁䅁䅍䅄䅁䅁䅕䅁䅁䕁乄〫䭁䭁䅫䅁䭁䑁䄴䅁䭁䅁䉣䅁䉁䅁䅁允䅁䅁䅯权䅅䅁杷允䅁䅁䅕䅁䑁䅁䅷䅁䙁䅁䅁䅁乂ㅈ䉂权穃䅁䅁权䩂䅁䅁权䡁允䅁允䅁䅁䅅䅁䙁佁䥆㝣儫䥥䍒䍄䉁䅁䅁兂䅁䅁䅍䅄䅁䅁䅕䅁䅁䕁昰䕕䭅䱁䅍䅁䭁䕁䅕䅁䭁䅁䉣䅁䉁䅁䅁允䅁䅁䅕瀱ㅴ㥥牍啪䵉䅉䅅䅁䙁䅁䅁睁䵁䅁䅁兂䅁䅁䅁䵯㝮䅑䅯睳䅁䅁䅯䅔䅁䅁䅯睂䅅䅁䅅䅁䉁䅁䅁兂䑁桙瀱削ㅤ村杷允䅁䅁䅕䅁䑁䅁䅷䅁䙁䅁䅁䅁允晧䅨权い䅁䅁权㡁䅁䅁权䡁允䅁允䅁䅁䅅䅁䙁䵁䴳䵺䵺䍔䅰䍄䉁䅁䅁兂䅁䅁䅍䅄䅁䅁䅕䅁䅁䕁乄〫䭁䱁䅍䅁䭁䑁䄴䅁䭁䅁䉣䅁䉁䅁䅁允䅁䅁䅕䅁ぁ㡫䡆啧䵉䅉䅅䅁䙁䅁䅁睁䵁䅁䅁兂䅁䅁䅁剔儹兑䅯共䅁䅁䅯杓䅁䅁䅯睂䅅䅁䅅䅁䉁䅁䅁权䭁允䅁䍄䉁䅁䅁兂䅁䅁䅍䅄䅁䅁䅕䅁䅁䕁乄〫䭁䭁䅫䅁䭁䕁䅕䅁䭁䅁䉣䅁䉁䅁䅁允䅁䅁䅯权䅅䅁杷允䅁䅁䅕䅁䑁䅁䅷䅁䙁䅁䅁䅁扂䕍䈹权㑄䅁䅁权睁䅁䅁权䡁允䅁允䅁䅁䅅䅁䙁䅁䅁䅁䅁䅁䅁䍄䉁䅁䅁兂䅁䅁䅍䅄䅁䅁䅕䅁䅁䩁㉂䔫䭁䵁䄰䅁䭁䑁䅍䅁䭁䅁䉣䅁䉁䅁䅁允䅁䅁䅕呭摍煪晋啍䵁䅉䅅䅁䙁䅁䅁睁䵁䅁䅁兂䅁䅁䅁祥倱兑䅯睱䅁䅁䅯睓䅁䅁䅯睂䅅䅁䅅䅁䉁䅁䅁权䭁允䅁䍄䉁䅁䅁兂䅁䅁䅍䅄䅁䅁䅕䅁䅁䕁昰䕕䭅偁䅑䅁䭁䑁䅁䅁䭁䅁䉣䅁䉁䅁䅁允䅁䅁䅕䅁䅁䅁䅁䅁䵁䅉䅅䅁䙁䅁䅁睁䵁䅁䅁兂䅁䅁䅁䵑㜳䅑䅯睳䅁䅁䅯䅐䅁䅁䅯睂䅅䅁䅅䅁䉁䅁䅁兂䅁䉁啩䨴䍹村杷允䅁䅁䅕䅁䑁䅁䅷䅁䙁䅁䅁䅁乃唰䈵权㝃䅁䅁权㉁䅁䅁权䡁允䅁允䅁䅁䅅䅁䙁䅁䅁䑁浒䉃䍸䍄䉁䅁䅁兂䅁䅁䅍䅄䅁䅁䅕䅁䅁䕁乄〫䭁䭁䅣䅁䭁䕁䅯䅁䭁䅁䉣䅁䉁䅁䅁允䅁䅁䅯权䅅䅁杷允䅁䅁䅕䅁䑁䅁䅷䅁䙁䅁䅁䅁䅂智䅴权㉃䅁䅁权䭂䅁䅁权䡁允䅁允䅁䅁䅅䅁䙁䅁䅁䕙䩖歡䍖䍄䉁䅁䅁兂䅁䅁䅍䅄䅁䅁䅕䅁䅁䕁乄〫䭁䭁䅣䅁䭁䕁䅉䅁䭁䅁䉣䅁䉁䅁䅁允䅁䅁䅯权䅅䅁杷允䅁䅁䅕䅁䑁䅁䅷䅁䙁䅁䅁䅁㑁䔵䈵权灃䅁䅁权⭁䅁䅁权䡁允䅁允䅁䅁䅅䅁䭁䅁䉯䅁䵁䅉䅅䅁䙁䅁䅁睁䵁䅁䅁兂䅁䅁䅁剔儹兑䅯杁䅅䅁䅯䅎䅁䅁䅯睂䅅䅁䅅䅁䉁䅁䅁兂䅁䅁䅁䅁䅁䅁杷允䅁䅁䅕䅁䑁䅁䅷䅁䙁䅁䅁䥁䅂啚䈹权ぃ䅁䅁权㑁䅁䅁权䡁允䅁允䅁䅁䅅䅁䙁䅁䅁䅁䅁䅁䅁䍄䉁䅁䅁兂䅁䅁䅍䅄䅁䅁䅕䅁䅁䕁乄〫䭁䱁䅅䅁䭁䕁䄰䅁䭁䅁䉣䅁䉁䅁䅁允䅁䅁䅕䅁睁⬵癴止䵉䅉䅅䅁䙁䅁䅁睁䵁䅁䅁兂䅁䅁䅁䵑㜳䅑䅯杴䅁䅁䅯兔䅁䅁䅯睂䅅䅁䅅䅁䉁䅁䅁兂䅁䕁㍂硔䡒村杷允䅁䅁䅕䅁䑁䅁䅷䅁䙁䅁䅁䅁灂唸䈵权穃䅁䅁权䕂䅁䅁权䡁允䅁允䅁䅁䅅䅁䙁䅁杂ざ圱湊䍖䍄䉁䅁䅁兂䅁䅁䅍䅄䅁䅁䅕䅁䅁䕁乄〫䭁䱁䅙䅁䭁䕁䅍䅁䭁䅁䉣䅁䉁䅁䅁允䅁䅁䅕䅁杁瑈穡䕒䵉䅉䅅䅁䙁䅁䅁睁䵁䅁䅁兂䅁䅁䅁晡但兑䅯朵䅁䅁䅯兔䅁䅁䅯睂䅅䅁䅅䅁䉁䅁䅁兂楄㕨佺䩗桦睐杷允䅁䅁䅕䅁䑁䅁䅷䅁䙁䅁䅁䅁权晹䅴权䅁允䅁权䙂䅁䅁权䡁允䅁允䅁䅁䅅䅁䭁䅁䉙䅁䵁䅉䅅䅁䙁䅁䅁睁䵁䅁䅁兂䅁䅁䅃楡倵兑䅯关䅁䅁䅯杒䅁䅁䅯睂䅅䅁䅅䅁䉁䅁䅁兂䅁䅁䅁䅁䅁䅁杷允䅁䅁䅕䅁䑁䅁䅷䅁䙁䅁䅁䵁䅃水䉂权䍁允䅁权⭁䅁䅁权䡁允䅁允䅁䅁䅅䅁䙁䅁䅁䅁䅁䅁䅁䍄䉁䅁䅁兂䅁䅁䅍䅄䅁䅁䅕䅁䅁䑁歪歔䭅䭁䅣䅁䭁䕁䅅䅁䭁䅁䉣䅁䉁䅁䅁允䅁䅁䅯权䅅䅁杷允䅁䅁䅕䅁䑁䅁䅷䅁䙁䅁䅁䅁乂ㅈ䉂权硃䅁䅁权㍁䅁䅁权䡁允䅁允䅁䅁䅅䅁䙁䅁䅅乴浡䙂䍖䍄䉁䅁䅁兂䅁䅁䅍䅄䅁䅁䅕䅁䅁䕁乄〫䭁䭁䅳䅁䭁䅁䅍䅁䭁䅁䉣䅁䉁䅁䅁允䅁䅁䅯权䅅䅁杷允䅁䅁䅕䅁䑁䅁䅷䅁䙁䅁䅁䥁睂䔸䈵权杄䅁䅁权⽁䅁䅁权䡁允䅁允䅁䅁䅅䅁䙁䅁䅁䅁䅁䅁䅁䍄䉁䅁䅁兂䅁䅁䅍䅄䅁䅁䅕䅁䅁䝧畯ご䭅䭁䅳䅁䭁䍁䅷䅁䭁䅁䉣䅁䉁䅁䅁允䅁䅁䅯权䅅䅁杷允䅁䅁䅕䅁䑁䅁䅷䅁䙁䅁䅁䥁煂歌䈹权ぃ䅁䅁权㑁䅁䅁权䡁允䅁允䅁䅁䅅䅁䙁䅁䅁䅁䅁䅁䅁䍄䉁䅁䅁兂䅁䅁䅍䅄䅁䅁䅕䅁䅁佁䉃䔫䭁䵁䅍䅁䭁䑁䅕䅁䭁䅁䉣䅁䉁䅁䅁允䅁䅁䅕䙚硙䉎浨䕎䵁䅉䅅䅁䙁䅁䅁睁䵁䅁䅁兂䅁䅁䅃楡倵兑䅯杴䅁䅁䅯䅍䅁䅁䅯睂䅅䅁䅅䅁䉁䅁䅁兂䅁䅁䅁䅁䅁䅁杷允䅁䅁䅕䅁䑁䅁䅷䅁䙁䅁䅁䥁㝁啗䈹权穃䅁䅁权䕂䅁䅁权䡁允䅁允䅁䅁䅅䅁䙁䅁䅁伯湩坌䍎䍄䉁䅁䅁兂䅁䅁䅍䅄䅁䅁䅕䅁䅁䡁䭄〫䭁䱁䅍䅁䭁䑁䅍䅁䭁䅁䉣䅁䉁䅁䅁允䅁䅁䅕䅁䅁䅁䅁䅁䵁䅉䅅䅁䙁䅁䅁睁䵁䅁䅁兂䅁䅁䅃楡倵兑䅯睰䅁䅁䅯免䅁䅁䅯睂䅅䅁䅅䅁䉁䅁䅁权䭁允䅁䍄䉁䅁䅁兂䅁䅁䅍䅄䅁䅁䅕䅁䅁䝧畯ご䭅䱁䅍䅁䭁䑁䅳䅁䭁䅁䉣䅁䉁䅁䅁允䅁䅁䅕䅁䅁䅁䅁䅁䵁䅉䅅䅁䙁䅁䅁睁䵁䅁䅁兂䅁䅁䅃楡倵兑䅯共䅁䅁䅯免䅁䅁䅯睂䅅䅁䅅䅁䉁䅁䅁权䭁允䅁䍄䉁䅁䅁兂䅁䅁䅍䅄䅁䅁䅕䅁䅁䍁潁唫䭁䱁䅍䅁䭁䕁䅧䅁䭁䅁䉣䅁䉁䅁䅁允䅁䅁䅕䅁兄䌷呺啚䵉䅉䅅䅁䙁䅁䅁睁䵁䅁䅁兂䅁䅁䅁祥倱兑䅯杵䅁䅁䅯睓䅁䅁䅯睂䅅䅁䅅䅁䉁䅁䅁兂婁奭癴伹穫村杷允䅁䅁䅕䅁䑁䅁䅷䅁䙁䅁䅁䅁扂䕍䈹权㉃䅁䅁权䡂䅁䅁权䡁允䅁允䅁䅁䅅䅁䙁䅁䅁䅁䅁䅁䅁䍄䉁䅁䅁兂䅁䅁䅍䅄䅁䅁䅕䅁䅁䙁睳ご䭅䭁䅳䅁䭁䕁䅯䅁䭁䅁䉣䅁䉁䅁䅁允䅁䅁䅯权䅅䅁杷允䅁䅁䅕䅁䑁䅁䅷䅁䙁䅁䅁䅁元癤䅨权い䅁䅁权䱂䅁䅁权䡁允䅁允䅁䅁䅅䅁䙁䍁捬㡪ㅌ䍋䅤䍄䉁䅁䅁兂䅁䅁䅍䅄䅁䅁䅕䅁䅁䡁䭄〫䭁乁䅧䅁䭁䅁䅍䅁䭁䅁䉣䅁䉁䅁䅁允䅁䅁䅕灕㡰䍨䜹稳䴸䅉䅅䅁䙁䅁䅁睁䵁䅁䅁兂䅁䅁䅃䝑偖兑䅯睰䅁䅁䅯睌䅁䅁䅯睂䅅䅁䅅䅁䉁䅁䅁权䭁允䅁䍄䉁䅁䅁兂䅁䅁䅍䅄䅁䅁䅕䅁䅁䩁㉂䔫䭁䭁䅫䅁䭁䑁䅧䅁䭁䅁䉣䅁䉁䅁䅁允䅁䅁䅯权䅅䅁杷允䅁䅁䅕䅁䑁䅁䅷䅁䙁䅁䅁䅁䅄倹䅴权煄䅁䅁权乂䅁䅁权䡁允䅁允䅁䅁䅅䅁䙁䵁䥮婒伱䵚⽡䍄䉁䅁䅁兂䅁䅁䅍䅄䅁䅁䅕䅁䅁䝧畯ご䭅䱁䅅䅁䭁䍁䄴䅁䭁䅁䉣䅁䉁䅁䅁允䅁䅁䅕䅁䅁䅁䅁䅁䵁䅉䅅䅁䙁䅁䅁睁䵁䅁䅁兂䅁䅁䅁住佒兑䅯睱䅁䅁䅯兓䅁䅁䅯睂䅅䅁䅅䅁䉁䅁䅁权䭁允䅁䍄䉁䅁䅁兂䅁䅁䅍䅄䅁䅁䅕䅁䅁䝧畯ご䭅䱁䅙䅁䭁䍁䄴䅁䭁䅁䉣䅁䉁䅁䅁允䅁䅁䅕䅁䅁䅁䅁䅁䵁䅉䅅䅁䙁䅁䅁睁䵁䅁䅁兂䅁䅁䅁䵙㝲䅑䅯睹䅁䅁䅯睒䅁䅁䅯睂䅅䅁䅅䅁䉁䅁䅁兂扃祢獵㉖䑕䅑杷允䅁䅁䅕䅁䑁䅁䅷䅁䙁䅁䅁䅁乂ㅈ䉂权灃䅁䅁权ㅁ䅁䅁权䡁允䅁允䅁䅁䅅䅁䭁䅁䉯䅁䵁䅉䅅䅁䙁䅁䅁睁䵁䅁䅁兂䅁䅁䅁䵙㝲䅑䅯睶䅁䅁䅯䅑䅁䅁䅯睂䅅䅁䅅䅁䉁䅁䅁兂䅁䅁䅁䅁䅁䅁杷允䅁䅁䅕䅁䑁䅁䅷䅁䙁䅁䅁䥁煂歌䈹权㉃䅁䅁权祁䅁䅁权䡁允䅁允䅁䅁䅅䅁䙁䅁䅁䅁䅁䅁䅁䍄䉁䅁䅁兂䅁䅁䅍䅄䅁䅁䅕䅁䅁䍁潁唫䭁乁䅙䅁䭁䑁䅍䅁䭁䅁䉣䅁䉁䅁䅁允䅁䅁䅕䅁䅁䅁䅁䅁䵁䅉䅅䅁䙁䅁䅁睁䵁䅁䅁兂䅁䅁䅁䵯㝮䅑䅯睳䅁䅁䅯䅐䅁䅁䅯睂䅅䅁䅅䅁䉁䅁䅁兂㉄睸㉏摅ㅆ村杷允䅁䅁䅕䅁䑁䅁䅷䅁䙁䅁䅁䅁允晧䅨权歄䅁䅁权ぁ䅁䅁权䡁允䅁允䅁䅁䅅䅁䙁䅁䅁䅁䅁䅁䅁䍄䉁䅁䅁兂䅁䅁䅍䅄䅁䅁䅕䅁䅁䑧婴ご䭅䵁䅧䅁䭁䑁䅅䅁䭁䅁䉣䅁䉁䅁䅁允䅁䅁䅕䅁䅁䅁䅁䅁䵁䅉䅅䅁䙁䅁䅁睁䵁䅁䅁兂䅁䅁䅃楡倵兑䅯䅴䅁䅁䅯䅎䅁䅁䅯睂䅅䅁䅅䅁䉁䅁䅁兂䅁䅁䅁䅁䅁䅁杷允䅁䅁䅕䅁䑁䅁䅷䅁䙁䅁䅁䅁权晹䅴权㉃䅁䅁权畁䅁䅁权䡁允䅁允䅁䅁䅅䅁䙁䅁䅁䅁䅁䅁䅁䍄䉁䅁䅁兂䅁䅁䅍䅄䅁䅁䅕䅁䅁䝁䭄〫䭁偁䅧䅁䭁䑁䅅䅁䭁䅁䉣䅁䉁䅁䅁允䅁䅁䅕䅁䅁䅁䅁䅁䵁䅉䅅䅁䙁䅁䅁睁䵁䅁䅁兂䅁䅁䅃楡倵兑䅯关䅁䅁䅯睍䅁䅁䅯睂䅅䅁䅅䅁䉁䅁䅁兂䅁䅁䅁䅁䅁䅁杷允䅁䅁䅕䅁䑁䅁䅷䅁䙁䅁䅁䥁煂歌䈹权ぃ䅁䅁权穁䅁䅁权䡁允䅁允䅁䅁䅅䅁䙁䅁䅁䅁䅁䅁䅁䍄䉁䅁䅁兂䅁䅁䅍䅄䅁䅁䅕䅁䅁䙧䕑䕕䭅䱁䅧䅁䭁䑁䄴䅁䭁䅁䉣䅁䉁䅁䅁允䅁䅁䅕捋㙧䥋㌯䕑䵁䅉䅅䅁䙁䅁䅁睁䵁䅁䅁兂䅁䅁䅁䤴㑈䅑䅯睰䅁䅁䅯䅒䅁䅁䅯睂䅅䅁䅅䅁䉁䅁䅁权䭁允䅁䍄䉁䅁䅁兂䅁䅁䅍䅄䅁䅁䅕䅁䅁䡁䭄〫䭁䵁䄰䅁䭁䕁䅁䅁䭁䅁䉣䅁䉁䅁䅁允䅁䅁䅕䅁䅁䅁䅁䅁䵁䅉䅅䅁䙁䅁䅁睁䵁䅁䅁兂䅁䅁䅁䍉㕪䅑䅯䄰䅁䅁䅯杍䅁䅁䅯睂䅅䅁䅅䅁䉁䅁䅁兂䅁䅁䅁䅁䅁䅁杷允䅁䅁䅕䅁䑁䅁䅷䅁䙁䅁䅁䥁煂歌䈹权牃䅁䅁权㕁䅁䅁权䡁允䅁允䅁䅁䅅䅁䭁䅁䉯䅁䵁䅉䅅䅁䙁䅁䅁睁䵁䅁䅁兂䅁䅁䅁䍉㕪䅑䅯䅴䅁䅁䅯児䅁䅁䅯睂䅅䅁䅅䅁䉁䅁䅁兂䅁䅁晁㉭剅村杷允䅁䅁䅕䅁䑁䅁䅷䅁䙁䅁䅁䥁㝁啗䈹权杄䅁䅁权䕂䅁䅁权䡁允䅁允䅁䅁䅅䅁䙁䡁䭗㕲桂偨⽁䍄䉁䅁䅁兂䅁䅁䅍䅄䅁䅁䅕䅁䅁䡁䭄〫䭁䱁䅑䅁䭁䕁䅳䅁䭁䅁䉣䅁䉁䅁䅁允䅁䅁䅕䅁䅂湬䌰䕗䵉䅉䅅䅁䙁䅁䅁睁䵁䅁䅁兂䅁䅁䅁乖佚兑䅯睵䅁䅁䅯䅌䅁䅁䅯睂䅅䅁䅅䅁䉁䅁䅁兂䅁䅁䅁䅁䅁䅁杷允䅁䅁䅕䅁䑁䅁䅷䅁䙁䅁䅁䅁灂唸䈵权啄䅁䅁权畁䅁䅁权䡁允䅁允䅁䅁䅅䅁䙁䅁䅁䅁䅁䅁䅁䍄䉁䅁䅁兂䅁䅁䅍䅄䅁䅁䅕䅁䅁䍁潁唫䭁䭁䅣䅁䭁䕁䅯䅁䭁䅁䉣䅁䉁䅁䅁允䅁䅁䅯权䅅䅁杷允䅁䅁䅕䅁䑁䅁䅷䅁䙁䅁䅁䅁灂唸䈵权捄䅁䅁权癁䅁䅁权䡁允䅁允䅁䅁䅅䅁䙁䅁䅁䅁䅁䅁䅁䍄䉁䅁䅁兂䅁䅁䅍䅄䅁䅁䅕䅁䅁䭁欫ご䭅䅁䉑䅁䭁䕁䄰䅁䭁䅁䉣䅁䉁䅁䅁允䅁䅁䅕䘶㍗㝵㈸䕑䵁䅉䅅䅁䙁䅁䅁睁䵁䅁䅁兂䅁䅁䅁䍉㕪䅑䅯䅴䅁䅁䅯免䅁䅁䅯睂䅅䅁䅅䅁䉁䅁䅁兂䅁䅁䅁䅁䅁䅁杷允䅁䅁䅕䅁䑁䅁䅷䅁䙁䅁䅁䅁㑁䔵䈵权灃䅁䅁权䥂䅁䅁权䡁允䅁允䅁䅁䅅䅁䭁䅁䉯䅁䵁䅉䅅䅁䙁䅁䅁睁䵁䅁䅁兂䅁䅁䅃楡倵兑䅯睱䅁䅁䅯杏䅁䅁䅯睂䅅䅁䅅䅁䉁䅁䅁权䭁允䅁䍄䉁䅁䅁兂䅁䅁䅍䅄䅁䅁䅕䅁䅁䡁瑳ご䭅䱁䅙䅁䭁䕁䅧䅁䭁䅁䉣䅁䉁䅁䅁允䅁䅁䅕䅁䅁䅁䅁䅁䵁䅉䅅䅁䙁䅁䅁睁䵁䅁䅁兂䅁䅁䅃楡倵兑䅯睳䅁䅁䅯杏䅁䅁䅯睂䅅䅁䅅䅁䉁䅁䅁兂䅁䅁䅁䅁䅁䅁杷允䅁䅁䅕䅁䑁䅁䅷䅁䙁䅁䅁䥁煂歌䈹权煄䅁䅁权癁䅁䅁权䡁允䅁允䅁䅁䅅䅁䙁䅁䅁䅁䅁䅁䅁䍄䉁䅁䅁兂䅁䅁䅍䅄䅁䅁䅕䅁䅁䡁䭄〫䭁䱁䅙䅁䭁䕁䅉䅁䭁䅁䉣䅁䉁䅁䅁允䅁䅁䅕䅁䅃浢畗か䵉䅉䅅䅁䙁䅁䅁睁䵁䅁䅁兂䅁䅁䵄祑愲兑䅯睷䅁䅁䅯䅓䅁䅁䅯睂䅅䅁䅅䅁䉁䅁䅁兂䅁䅁䅁䅁䅁䅁杷允䅁䅁䅕䅁䑁䅁䅷䅁䙁䅁䅁䥁煂歌䈹权㉃䅁䅁权⽁䅁䅁权䡁允䅁允䅁䅁䅅䅁䙁䅁䅁䅁䅁䅁䅁䍄䉁䅁䅁兂䅁䅁䅍䅄䅁䅁䅕䅁䅁䅁乓ご䭅䱁䅯䅁䭁䕁䅧䅁䭁䅁䉣䅁䉁䅁䅁允䅁䅁䅕䅁䅁䅁䅁䅁䵁䅉䅅䅁䙁䅁䅁睁䵁䅁䅁兂䅁䅁䅁䡫㑢䅑䅯朳䅁䅁䅯䅎䅁䅁䅯睂䅅䅁䅅䅁䉁䅁䅁兂权浸㍹砲䴴䅑杷允䅁䅁䅕䅁䑁䅁䅷䅁䙁䅁䅁䅁杄晧䅨权㉃䅁䅁权⽁䅁䅁权䡁允䅁允䅁䅁䅅䅁䙁䅁䅁䙁䜸硔䍬䍄䉁䅁䅁兂䅁䅁䅍䅄䅁䅁䅕䅁䅁䝧畯ご䭅䭁䅳䅁䭁䑁䅣䅁䭁䅁䉣䅁䉁䅁䅁允䅁䅁䅯权䅅䅁杷允䅁䅁䅕䅁䑁䅁䅷䅁䙁䅁䅁䥁煂歌䈹权硃䅁䅁权䭂䅁䅁权䡁允䅁允䅁䅁䅅䅁䙁䵁䑵扉晎樶䍚䍄䉁䅁䅁兂䅁䅁䅍䅄䅁䅁䅕䅁䅁䑁歪歔䭅䱁䅅䅁䭁䑁䅧䅁䭁䅁䉣䅁䉁䅁䅁允䅁䅁䅕䅁䅁䅁䅁䅁䵁䅉䅅䅁䙁䅁䅁睁䵁䅁䅁兂䅁䅁䅁䥅㑈䅑䅯䅹䅁䅁䅯䅔䅁䅁䅯睂䅅䅁䅅䅁䉁䅁䅁兂䅁䅁獃煥义村杷允䅁䅁䅕䅁䑁䅁䅷䅁䙁䅁䅁䵁䅃水䉂权ぃ䅁䅁权䑂䅁䅁权䡁允䅁允䅁䅁䅅䅁䙁佁䭮睭煵䵫䈹䍄䉁䅁䅁兂䅁䅁䅍䅄䅁䅁䅕䅁䅁䝧畯ご䭅䱁䅑䅁䭁䑁䅣䅁䭁䅁䉣䅁䉁䅁䅁允䅁䅁䅕䅁䅁䅁䅁䅁䵁䅉䅅䅁䙁䅁䅁睁䵁䅁䅁兂䅁䅁䅃楡倵兑䅯关䅁䅁䅯睏䅁䅁䅯睂䅅䅁䅅䅁䉁䅁䅁兂䅁䅁䅁䅁䅁䅁杷允䅁䅁䅕䅁䑁䅁䅷䅁䙁䅁䅁䅁癃䕰䈹权兄䅁䅁权ぁ䅁䅁权䡁允䅁允䅁䅁䅅䅁䙁䅁䅁䅁䅁䅁䅁䍄䉁䅁䅁兂䅁䅁䅍䅄䅁䅁䅕䅁䅁䩁㉂䔫䭁䱁䄰䅁䭁䑁䅁䅁䭁䅁䉣䅁䉁䅁䅁允䅁䅁䅕捒⽌㥎杵啖䵁䅉䅅䅁䙁䅁䅁睁䵁䅁䅁兂䅁䅁䅃䝑偖兑䅯睱䅁䅁䅯村䅁䅁䅯睂䅅䅁䅅䅁䉁䅁䅁权䭁允䅁䍄䉁䅁䅁兂䅁䅁䅍䅄䅁䅁䅕䅁䅁䡁瑳ご䭅䱁䅑䅁䭁䑁䅉䅁䭁䅁䉣䅁䉁䅁䅁允䅁䅁䅕䅁䅁䅁䅁䅁䵁䅉䅅䅁䙁䅁䅁睁䵁䅁䅁兂䅁䅁䅁祥倱兑䅯朳䅁䅁䅯睁䅁䅁䅯睂䅅䅁䅅䅁䉁䅁䅁兂⽂睏扆敫䉳䅑杷允䅁䅁䅕䅁䑁䅁䅷䅁䙁䅁䅁䥁煂歌䈹权湃䅁䅁权㥁䅁䅁权䡁允䅁允䅁䅁䅅䅁䭁䅁䉯䅁䵁䅉䅅䅁䙁䅁䅁睁䵁䅁䅁兂䅁䅁䅃楡倵兑䅯共䅁䅁䅯児䅁䅁䅯睂䅅䅁䅅䅁䉁䅁䅁权䭁允䅁䍄䉁䅁䅁兂䅁䅁䅍䅄䅁䅁䅕䅁䅁䭁䩄〫䭁䱁䅑䅁䭁䑁䅅䅁䭁䅁䉣䅁䉁䅁䅁允䅁䅁䅕䅁䅁䅁䅁䅁䵁䅉䅅䅁䙁䅁䅁睁䵁䅁䅁兂䅁䅁䅃䝑偖兑䅯朲䅁䅁䅯杒䅁䅁䅯睂䅅䅁䅅䅁䉁䅁䅁兂䅁䅁䅁䅁䅁䅁杷允䅁䅁䅕䅁䑁䅁䅷䅁䙁䅁䅁䅁权晹䅴权坄䅁䅁权䍂䅁䅁权䡁允䅁允䅁䅁䅅䅁䙁乁䡦㉎礸䭗⽷䍄䉁䅁䅁兂䅁䅁䅍䅄䅁䅁䅕䅁䅁䝧畯ご䭅䭁䅣䅁䭁䑁䅙䅁䭁䅁䉣䅁䉁䅁䅁允䅁䅁䅯权䅅䅁杷允䅁䅁䅕䅁䑁䅁䅷䅁䙁䅁䅁䥁煂歌䈹权穃䅁䅁权㉁䅁䅁权䡁允䅁允䅁䅁䅅䅁䙁䅁䅁䅁䅁䅁䅁䍄䉁䅁䅁兂䅁䅁䅍䅄䅁䅁䅕䅁䅁䭁䩄〫䭁䱁䅑䅁䭁䕁䅑䅁䭁䅁䉣䅁䉁䅁䅁允䅁䅁䅕䅁奃㕥扲歖䵉䅉䅅䅁䙁䅁䅁睁䵁䅁䅁兂䅁䅁䅃楡倵兑䅯睰䅁䅁䅯兑䅁䅁䅯睂䅅䅁䅅䅁䉁䅁䅁权䭁允䅁䍄䉁䅁䅁兂䅁䅁䅍䅄䅁䅁䅕䅁䅁䝧畯ご䭅䭁䅫䅁䭁䕁䅅䅁䭁䅁䉣䅁䉁䅁䅁允䅁䅁䅯权䅅䅁杷允䅁䅁䅕䅁䑁䅁䅷䅁䙁䅁䅁䅁元癤䅨权ぃ䅁䅁权癁䅁䅁权䡁允䅁允䅁䅁䅅䅁䙁䅁䅁䭙⽆啊䍎䍄䉁䅁䅁兂䅁䅁䅍䅄䅁䅁䅕䅁䅁䝁䭄〫䭁佁䅑䅁䭁䑁䄰䅁䭁䅁䉣䅁䉁䅁䅁允䅁䅁䅕䅁䅁䅁䅁䅁䵁䅉䅅䅁䙁䅁䅁睁䵁䅁䅁兂䅁䅁䅁祥倱兑䅯共䅁䅁䅯睑䅁䅁䅯睂䅅䅁䅅䅁䉁䅁䅁权䭁允䅁䍄䉁䅁䅁兂䅁䅁䅍䅄䅁䅁䅕䅁䅁䩁㉂䔫䭁䭁䅫䅁䭁䕁䅅䅁䭁䅁䉣䅁䉁䅁䅁允䅁䅁䅯权䅅䅁杷允䅁䅁䅕䅁䑁䅁䅷䅁䙁䅁䅁䥁煂歌䈹权硃䅁䅁权䕂䅁䅁权䡁允䅁允䅁䅁䅅䅁䙁䅁䅁䅁䅁䅁䅁䍄䉁䅁䅁兂䅁䅁䅍䅄䅁䅁䅕䅁䅁䝁䭄〫䭁䵁䅍䅁䭁䕁䅍䅁䭁䅁䉣䅁䉁䅁䅁允䅁䅁䅕獧儷慦⬱歌䵁䅉䅅䅁䙁䅁䅁睁䵁䅁䅁兂䅁䅁䅃楡倵兑䅯䅴䅁䅁䅯䅒䅁䅁䅯睂䅅䅁䅅䅁䉁䅁䅁兂䅁䅁䅁䅁䅁䅁杷允䅁䅁䅕䅁䑁䅁䅷䅁䙁䅁䅁䅁元癤䅨权歄䅁䅁权ぁ䅁䅁权䡁允䅁允䅁䅁䅅䅁䙁䵁兤汉慫杗䅚䍄䉁䅁䅁兂䅁䅁䅍䅄䅁䅁䅕䅁䅁䝧畯ご䭅䭁䅳䅁䭁䕁䅙䅁䭁䅁䉣䅁䉁䅁䅁允䅁䅁䅯权䅅䅁杷允䅁䅁䅕䅁䑁䅁䅷䅁䙁䅁䅁䥁煂歌䈹权坄䅁䅁权䙂䅁䅁权䡁允䅁允䅁䅁䅅䅁䙁䉁畊ぃ刵偗⽣䍄䉁䅁䅁兂䅁䅁䅍䅄䅁䅁䅕䅁䅁䕁昰䕕䭅䱁䅅䅁䭁䕁䅫䅁䭁䅁䉣䅁䉁䅁䅁允䅁䅁䅕㤱䭲嘰䥧䕤䵉䅉䅅䅁䙁䅁䅁睁䵁䅁䅁兂䅁䅁䅃楡倵兑䅯睱䅁䅁䅯睒䅁䅁䅯睂䅅䅁䅅䅁䉁䅁䅁权䭁允䅁䍄䉁䅁䅁兂䅁䅁䅍䅄䅁䅁䅕䅁䅁䙁睳ご䭅䱁䅅䅁䭁䕁䅯䅁䭁䅁䉣䅁䉁䅁䅁允䅁䅁䅕奪猷匵㙩啚䵉䅉䅅䅁䙁䅁䅁睁䵁䅁䅁兂䅁䅁䅁住佒兑䅯杴䅁䅁䅯兑䅁䅁䅯睂䅅䅁䅅䅁䉁䅁䅁兂䅁䅁䅁䅁䅁䅁杷允䅁䅁䅕䅁䑁䅁䅷䅁䙁䅁䅁䥁煂歌䈹权ぃ䅁䅁权䡂䅁䅁权䡁允䅁允䅁䅁䅅䅁䙁䅁䅁䅁䅁䅁䅁䍄䉁䅁䅁兂䅁䅁䅍䅄䅁䅁䅕䅁䅁䥁刳歔䭅䱁䅧䅁䭁䑁䅍䅁䭁䅁䉣䅁䉁䅁䅁允䅁䅁䅕䅁䅁䅁䅁䅁䵁䅉䅅䅁䙁䅁䅁睁䵁䅁䅁兂䅁䅁䅃楡倵兑䅯杴䅁䅁䅯睒䅁䅁䅯睂䅅䅁䅅䅁䉁䅁䅁兂䅁䅁䅁䅁䅁䅁杷允䅁䅁䅕䅁䑁䅁䅷䅁䙁䅁䅁䅁㑁䔵䈵权牃䅁䅁权ぁ䅁䅁权䡁允䅁允䅁䅁䅅䅁䭁䅁䉯䅁䵁䅉䅅䅁䙁䅁䅁睁䵁䅁䅁兂䅁䅁䅃楡倵兑䅯睳䅁䅁䅯䅓䅁䅁䅯睂䅅䅁䅅䅁䉁䅁䅁兂䅁䅁䅁䅁䅁䅁杷允䅁䅁䅕䅁䑁䅁䅷䅁䙁䅁䅁䥁睂䔸䈵权獄䅁䅁权䍂䅁䅁权䡁允䅁允䅁䅁䅅䅁䙁䉁⽂婄塣杶䅒䍄䉁䅁䅁兂䅁䅁䅍䅄䅁䅁䅕䅁䅁䝧畯ご䭅䱁䅑䅁䭁䕁䅧䅁䭁䅁䉣䅁䉁䅁䅁允䅁䅁䅕䅁䅁䅁䅁䅁䵁䅉䅅䅁䙁䅁䅁睁䵁䅁䅁兂䅁䅁䅁䵯㝮䅑䅯睰䅁䅁䅯睍䅁䅁䅯睂䅅䅁䅅䅁䉁䅁䅁权䭁允䅁䍄䉁䅁䅁兂䅁䅁䅍䅄䅁䅁䅕䅁䅁䕁昰䕕䭅乁䄴䅁䭁䕁䅕䅁䭁䅁䉣䅁䉁䅁䅁允䅁䅁䅕㕦睙㝰焹ぃ䵁䅉䅅䅁䙁䅁䅁睁䵁䅁䅁兂䅁䅁䅁摪但兑䅯典䅁䅁䅯䅓䅁䅁䅯睂䅅䅁䅅䅁䉁䅁䅁兂千㉨䄹改挰䅑杷允䅁䅁䅕䅁䑁䅁䅷䅁䙁䅁䅁䅁灂唸䈵权灃䅁䅁权㕁䅁䅁权䡁允䅁允䅁䅁䅅䅁䭁䅁䉯䅁䵁䅉䅅䅁䙁䅁䅁睁䵁䅁䅁兂䅁䅁䅃楡倵兑䅯共䅁䅁䅯兓䅁䅁䅯睂䅅䅁䅅䅁䉁䅁䅁权䭁允䅁䍄䉁䅁䅁兂䅁䅁䅍䅄䅁䅁䅕䅁䅁䡧睄歔䭅䵁䅅䅁䭁䑁䅳䅁䭁䅁䉣䅁䉁䅁䅁允䅁䅁䅕䤳单楤內う䵁䅉䅅䅁䙁䅁䅁睁䵁䅁䅁兂䅁䅁䅃楡倵兑䅯睱䅁䅁䅯兓䅁䅁䅯睂䅅䅁䅅䅁䉁䅁䅁权䭁允䅁䍄䉁䅁䅁兂䅁䅁䅍䅄䅁䅁䅕䅁䅁䝁䭄〫䭁䅁䉁䅁䭁䍁䄸䅁䭁䅁䉣䅁䉁䅁䅁允䅁䅁䅯睐䅅䅁杷允䅁䅁䅕䅁䑁䅁䅷䅁䙁䅁䅁䥁睂䔸䈵权楄䅁䅁权㡁䅁䅁权䡁允䅁允䅁䅁䅅䅁䙁佁煏䅕坥偑⽉䍄䉁䅁䅁兂䅁䅁䅍䅄䅁䅁䅕䅁䅁䝧畯ご䭅䱁䅍䅁䭁䑁䅕䅁䭁䅁䉣䅁䉁䅁䅁允䅁䅁䅕昱う㙮堹く䵉䅉䅅䅁䙁䅁䅁睁䵁䅁䅁兂䅁䅁䅁䤴㑈䅑䅯朴䅁䅁䅯䅔䅁䅁䅯睂䅅䅁䅅䅁䉁䅁䅁兂䕂㥔稵獪佧䅑杷允䅁䅁䅕䅁䑁䅁䅷䅁䙁䅁䅁䥁煂歌䈹权牃䅁䅁权䱂䅁䅁权䡁允䅁允䅁䅁䅅䅁䭁䅁䉯䅁䵁䅉䅅䅁䙁䅁䅁睁䵁䅁䅁兂䅁䅁䅁㙲偒兑䅯朹䅁䅁䅯兎䅁䅁䅯睂䅅䅁䅅䅁䉁䅁䅁兂婁䩡橒㘰牌睐杷允䅁䅁䅕䅁䑁䅁䅷䅁䙁䅁䅁䥁煂歌䈹权穃䅁䅁权䱂䅁䅁权䡁允䅁允䅁䅁䅅䅁䙁䭁圴ㅶ㝃穎䌱䍄䉁䅁䅁兂䅁䅁䅍䅄䅁䅁䅕䅁䅁䝧畯ご䭅乁䅯䅁䭁䑁䅫䅁䭁䅁䉣䅁䉁䅁䅁允䅁䅁䅕䅁䅁䅁䅁䅁䵁䅉䅅䅁䙁䅁䅁睁䵁䅁䅁兂䅁䅁䅁䵣㝲䅑䅯睱䅁䅁䅯睐䅁䅁䅯睂䅅䅁䅅䅁䉁䅁䅁权䭁允䅁䍄䉁䅁䅁兂䅁䅁䅍䅄䅁䅁䅕䅁䅁䕧求ご䭅䱁䅑䅁䭁䕁䅧䅁䭁䅁䉣䅁䉁䅁䅁允䅁䅁䅕䅁䅁䅁䅁䅁䵁䅉䅅䅁䙁䅁䅁睁䵁䅁䅁兂䅁䅁䅃楡倵兑䅯关䅁䅁䅯䅔䅁䅁䅯睂䅅䅁䅅䅁䉁䅁䅁兂橁婨呖ㅩ硅村杷允䅁䅁䅕䅁䑁䅁䅷䅁䙁䅁䅁䅁杁偋䅬权穃䅁䅁权䙂䅁䅁权䡁允䅁允䅁䅁䅅䅁䙁䅁䅁䴶湘坹䍨䍄䉁䅁䅁兂䅁䅁䅍䅄䅁䅁䅕䅁䅁䝧畯ご䭅䭁䅫䅁䭁䑁䄴䅁䭁䅁䉣䅁䉁䅁䅁允䅁䅁䅯权䅅䅁杷允䅁䅁䅕䅁䑁䅁䅷䅁䙁䅁䅁䥁煂歌䈹权牃䅁䅁权⭁䅁䅁权䡁允䅁允䅁䅁䅅䅁䭁䅁䉯䅁䵁䅉䅅䅁䙁䅁䅁睁䵁䅁䅁兂䅁䅁䅃楡倵兑䅯䅴䅁䅁䅯材䅁䅁䅯睂䅅䅁䅅䅁䉁䅁䅁兂晄㙰南猳督村杷允䅁䅁䅕䅁䑁䅁䅷䅁䙁䅁䅁䥁煂歌䈹权湃䅁䅁权䙂䅁䅁权䡁允䅁允䅁䅁䅅䅁䭁䅁䉯䅁䵁䅉䅅䅁䙁䅁䅁睁䵁䅁䅁兂䅁䅁䅃楡倵兑䅯共䅁䅁䅯兒䅁䅁䅯睂䅅䅁䅅䅁䉁䅁䅁权䭁允䅁䍄䉁䅁䅁兂䅁䅁䅍䅄䅁䅁䅕䅁䅁䙁睳ご䭅䭁䅣䅁䭁䍁䅷䅁䭁䅁䉣䅁䉁䅁䅁允䅁䅁䅯权䅅䅁杷允䅁䅁䅕䅁䑁䅁䅷䅁䙁䅁䅁䥁煂歌䈹权硃䅁䅁权䙂䅁䅁权䡁允䅁允䅁䅁䅅䅁䙁佁䥷㉮䭆穡䍒䍄䉁䅁䅁兂䅁䅁䅍䅄䅁䅁䅕䅁䅁䙁睳ご䭅䵁䅣䅁䭁䑁䅳䅁䭁䅁䉣䅁䉁䅁䅁允䅁䅁䅕䅁䅁䅁䅁䅁䵁䅉䅅䅁䙁䅁䅁睁䵁䅁䅁兂䅁䅁䅁䵯㝮䅑䅯䅴䅁䅁䅯䅌䅁䅁䅯睂䅅䅁䅅䅁䉁䅁䅁兂䅁䅁䅁䅁䅁䅁杷允䅁䅁䅕䅁䑁䅁䅷䅁䙁</t>
  </si>
  <si>
    <t>䅁䅁䅁杄晧䅨权捄䅁䅁权ぁ䅁䅁权䡁允䅁允䅁䅁䅅䅁䙁䑁畉剓穫䉹䅎䍄䉁䅁䅁兂䅁䅁䅍䅄䅁䅁䅕䅁䅁䡁䭄〫䭁䱁䅅䅁䭁䑁䅳䅁䭁䅁䉣䅁䉁䅁䅁允䅁䅁䅕䅁䅁䅁䅁䅁䵁䅉䅅䅁䙁䅁䅁睁䵁䅁䅁兂䅁䅁䅁䍉㕪䅑䅯䄫䅁䅁䅯杍䅁䅁䅯睂䅅䅁䅅䅁䉁䅁䅁兂䅁䅁䅁䅁䅁䅁杷允䅁䅁䅕䅁䑁䅁䅷䅁䙁䅁䅁䥁煂歌䈹权㉃䅁䅁权䙂䅁䅁权䡁允䅁允䅁䅁䅅䅁䙁偁慫㡓潍䉅䍂䍄䉁䅁䅁兂䅁䅁䅍䅄䅁䅁䅕䅁䅁䝧畯ご䭅䱁䅅䅁䭁䑁䅷䅁䭁䅁䉣䅁䉁䅁䅁允䅁䅁䅕䡩吷慄潘䕎䵉䅉䅅䅁䙁䅁䅁睁䵁䅁䅁兂䅁䅁䅁偷㝔䅑䅯朷䅁䅁䅯免䅁䅁䅯睂䅅䅁䅅䅁䉁䅁䅁兂䅁䅁䅁䅁䅁䅁杷允䅁䅁䅕䅁䑁䅁䅷䅁䙁䅁䅁䥁煂歌䈹权灃䅁䅁权䭂䅁䅁权䡁允䅁允䅁䅁䅅䅁䭁䅁䉯䅁䵁䅉䅅䅁䙁䅁䅁睁䵁䅁䅁兂䅁䅁䅃楡倵兑䅯杴䅁䅁䅯村䅁䅁䅯睂䅅䅁䅅䅁䉁䅁䅁兂⭄⽈䙨浗呫村杷允䅁䅁䅕䅁䑁䅁䅷䅁䙁䅁䅁䥁煂歌䈹权灃䅁䅁权乂䅁䅁权䡁允䅁允䅁䅁䅅䅁䭁䅁䉯䅁䵁䅉䅅䅁䙁䅁䅁睁䵁䅁䅁兂䅁䅁䅃楡倵兑䅯睳䅁䅁䅯兔䅁䅁䅯睂䅅䅁䅅䅁䉁䅁䅁兂潂牚䩁䕤䭴村杷允䅁䅁䅕䅁䑁䅁䅷䅁䙁䅁䅁䥁煂歌䈹权硃䅁䅁权乂䅁䅁权䡁允䅁允䅁䅁䅅䅁䙁䝁剉浙噥䑖䍴䍄䉁䅁䅁兂䅁䅁䅍䅄䅁䅁䅕䅁䅁䝧畯ご䭅䱁䅑䅁䭁䅁䅍䅁䭁䅁䉣䅁䉁䅁䅁允䅁䅁䅕晵䕋㝤摷け䵉䅉䅅䅁䙁䅁䅁睁䵁䅁䅁兂䅁䅁䅁偷㝔䅑䅯䅁䅅䅁䅯睍䅁䅁䅯睂䅅䅁䅅䅁䉁䅁䅁权⽁允䅁䍄䉁䅁䅁兂䅁䅁䅍䅄䅁䅁䅕䅁䅁䑧婴ご䭅䱁䅙䅁䭁䕁䅑䅁䭁䅁䉣䅁䉁䅁䅁允䅁䅁䅕䅁䅄砶祪歆䵉䅉䅅䅁䙁䅁䅁睁䵁䅁䅁兂䅁䅁䅃偣佂兑䅯睷䅁䅁䅯杍䅁䅁䅯睂䅅䅁䅅䅁䉁䅁䅁兂䅁䅁䅁䅁䅁䅁杷允䅁䅁䅕䅁䑁䅁䅷䅁䙁䅁䅁䥁睂䔸䈵权乄䅁䅁权㙁䅁䅁权䡁允䅁允䅁䅁䅅䅁䙁䡁䙲楲橆栱䅆䍄䉁䅁䅁兂䅁䅁䅍䅄䅁䅁䅕䅁䅁䥷楄䕕䭅䭁䅳䅁䭁䍁䅷䅁䭁䅁䉣䅁䉁䅁䅁允䅁䅁䅯权䅅䅁杷允䅁䅁䅕䅁䑁䅁䅷䅁䙁䅁䅁䥁煂歌䈹权䡄䅁䅁权㙁䅁䅁权䡁允䅁允䅁䅁䅅䅁䙁䅁䅁䅁䅁䅁䅁䍄䉁䅁䅁兂䅁䅁䅍䅄䅁䅁䅕䅁䅁䥷楄䕕䭅䱁䅑䅁䭁䍁䄸䅁䭁䅁䉣䅁䉁䅁䅁允䅁䅁䅕䅁䅁䅁䅁䅁䵁䅉䅅䅁䙁䅁䅁睁䵁䅁䅁兂䅁䅁䅁剔儹兑䅯杴䅁䅁䅯免䅁䅁䅯睂䅅䅁䅅䅁䉁䅁䅁兂䅁䅁䅁䅁䅁䅁杷允䅁䅁䅕䅁䑁䅁䅷䅁䙁䅁䅁䅁杄晧䅨权灃䅁䅁权䍂䅁䅁权䡁允䅁允䅁䅁䅅䅁䭁䅁䉯䅁䵁䅉䅅䅁䙁䅁䅁睁䵁䅁䅁兂䅁䅁䅁䵣㝲䅑䅯朰䅁䅁䅯睎䅁䅁䅯睂䅅䅁䅅䅁䉁䅁䅁兂䅁䅁䅁䅁䅁䅁杷允䅁䅁䅕䅁䑁䅁䅷䅁䙁䅁䅁䵁䅃水䉂权灃䅁䅁权硁䅁䅁权䡁允䅁允䅁䅁䅅䅁䭁䅁䉯䅁䵁䅉䅅䅁䙁䅁䅁睁䵁䅁䅁兂䅁䅁䅄佧兊兑䅯关䅁䅁䅯免䅁䅁䅯睂䅅䅁䅅䅁䉁䅁䅁兂䅁䅁䅁䅁䅁䅁杷允䅁䅁䅕䅁䑁䅁䅷䅁䙁䅁䅁䅁扂䕍䈹权湃䅁䅁权睁䅁䅁权䡁允䅁允䅁䅁䅅䅁䭁䅁䉯䅁䵁䅉䅅䅁䙁䅁䅁睁䵁䅁䅁兂䅁䅁䅁䵣㝲䅑䅯䅴䅁䅁䅯䅓䅁䅁䅯睂䅅䅁䅅䅁䉁䅁䅁兂䅁䅁䅁䅁䅁䅁杷允䅁䅁䅕䅁䑁䅁䅷䅁䙁䅁䅁䵁䅃水䉂权湃䅁䅁权畁䅁䅁权䡁允䅁允䅁䅁䅅䅁䭁䅁䉯䅁䵁䅉䅅䅁䙁䅁䅁睁䵁䅁䅁兂䅁䅁䅄佧兊兑䅯关䅁䅁䅯杌䅁䅁䅯睂䅅䅁䅅䅁䉁䅁䅁兂䅁䅁䅁䅁䅁䅁杷允䅁䅁䅕䅁䑁䅁䅷䅁䙁䅁䅁䵁䅃水䉂权㉃䅁䅁权畁䅁䅁权䡁允䅁允䅁䅁䅅䅁䙁䅁䅁䅁䅁䅁䅁䍄䉁䅁䅁兂䅁䅁䅍䅄䅁䅁䅕䅁䅁䥷楄䕕䭅䱁䅙䅁䭁䕁䅯䅁䭁䅁䉣䅁䉁䅁䅁允䅁䅁䅕䙡噎㉩獍な䵅䅉䅅䅁䙁䅁䅁睁䵁䅁䅁兂䅁䅁䅁穗偂兑䅯䅴䅁䅁䅯杍䅁䅁䅯睂䅅䅁䅅䅁䉁䅁䅁兂䅁䅁䅁䅁䅁䅁杷允䅁䅁䅕䅁䑁䅁䅷䅁䙁䅁䅁䵁䅃水䉂权ぃ䅁䅁权ぁ䅁䅁权䡁允䅁允䅁䅁䅅䅁䙁䅁䅁䅁䅁䅁䅁䍄䉁䅁䅁兂䅁䅁䅍䅄䅁䅁䅕䅁䅁䉁䉃䔫䭁䵁䅕䅁䭁䅁䅍䅁䭁䅁䉣䅁䉁䅁䅁允䅁䅁䅕汴䵙圵椵䕈䵁䅉䅅䅁䙁䅁䅁睁䵁䅁䅁兂䅁䅁䅄佧兊兑䅯睳䅁䅁䅯睍䅁䅁䅯睂䅅䅁䅅䅁䉁䅁䅁兂䅁䅁䅁䅁䅁䅁杷允䅁䅁䅕䅁䑁䅁䅷䅁䙁䅁䅁䅁扂䕍䈹权穃䅁䅁权㝁䅁䅁权䡁允䅁允䅁䅁䅅䅁䙁䅁䅁䅁䅁䅁䅁䍄䉁䅁䅁兂䅁䅁䅍䅄䅁䅁䅕䅁䅁䕁昰䕕䭅乁䅉䅁䭁䑁䅕䅁䭁䅁䉣䅁䉁䅁䅁允䅁䅁䅕㑈牘払敩歋䵁䅉䅅䅁䙁䅁䅁睁䵁䅁䅁兂䅁䅁䅄佧兊兑䅯杴䅁䅁䅯䅏䅁䅁䅯睂䅅䅁䅅䅁䉁䅁䅁兂䅁䅁䅁䅁䅁䅁杷允䅁䅁䅕䅁䑁䅁䅷䅁䙁䅁䅁䥁䅂啚䈹权穃䅁䅁权㥁䅁䅁权䡁允䅁允䅁䅁䅅䅁䙁䅁䅁䅁䅁䅁䅁䍄䉁䅁䅁兂䅁䅁䅍䅄䅁䅁䅕䅁䅁䉁䉃䔫䭁乁䅙䅁䭁䑁䄸䅁䭁䅁䉣䅁䉁䅁䅁允䅁䅁䅕楐啢佡摱䐹䴸䅉䅅䅁䙁䅁䅁睁䵁䅁䅁兂䅁䅁䅄佧兊兑䅯共䅁䅁䅯兏䅁䅁䅯睂䅅䅁䅅䅁䉁䅁䅁权䭁允䅁䍄䉁䅁䅁兂䅁䅁䅍䅄䅁䅁䅕䅁䅁䵁い〫䭁䅁䉉䅁䭁䕁䄰䅁䭁䅁䉣䅁䉁䅁䅁允䅁䅁䅕湘楥樯卨䐯䴸䅉䅅䅁䙁䅁䅁睁䵁䅁䅁兂䅁䅁䅄佧兊兑䅯睱䅁䅁䅯兏䅁䅁䅯睂䅅䅁䅅䅁䉁䅁䅁权䭁允䅁䍄䉁䅁䅁兂䅁䅁䅍䅄䅁䅁䅕䅁䅁䥷楄䕕䭅䱁䅅䅁䭁䑁䅫䅁䭁䅁䉣䅁䉁䅁䅁允䅁䅁䅕䅁䅁䅁䅁䅁䵁䅉䅅䅁䙁䅁䅁睁䵁䅁䅁兂䅁䅁䅁䥅㑈䅑䅯杁䅅䅁䅯睎䅁䅁䅯睂䅅䅁䅅䅁䉁䅁䅁兂䩄㕦䅑楑㍪睐杷允䅁䅁䅕䅁䑁䅁䅷䅁䙁䅁䅁䵁䅃水䉂权硃䅁䅁权㙁䅁䅁权䡁允䅁允䅁䅁䅅䅁䙁䅁䅁䅁䅁䅁䅁䍄䉁䅁䅁兂䅁䅁䅍䅄䅁䅁䅕䅁䅁䥷楄䕕䭅䱁䅙䅁䭁䑁䅯䅁䭁䅁䉣䅁䉁䅁䅁允䅁䅁䅕䅁䅁䅁䅁䅁䵁䅉䅅䅁䙁䅁䅁睁䵁䅁䅁兂䅁䅁䅄佧兊兑䅯共䅁䅁䅯睎䅁䅁䅯睂䅅䅁䅅䅁䉁䅁䅁权䭁允䅁䍄䉁䅁䅁兂䅁䅁䅍䅄䅁䅁䅕䅁䅁䥷楄䕕䭅䭁䅳䅁䭁䑁䅣䅁䭁䅁䉣䅁䉁䅁䅁允䅁䅁䅯权䅅䅁杷允䅁䅁䅕䅁䑁䅁䅷䅁䙁䅁䅁䵁䅃水䉂权穃䅁䅁权㍁䅁䅁权䡁允䅁允䅁䅁䅅䅁䙁䅁䅁䅁䅁䅁䅁䍄䉁䅁䅁兂䅁䅁䅍䅄䅁䅁䅕䅁䅁䥷楄䕕䭅䱁䅙䅁䭁䑁䅣䅁䭁䅁䉣䅁䉁䅁䅁允䅁䅁䅕䅁䅁䅁䅁䅁䵁䅉䅅䅁䙁䅁䅁睁䵁䅁䅁兂䅁䅁䅄佧兊兑䅯共䅁䅁䅯睏䅁䅁䅯睂䅅䅁䅅䅁䉁䅁䅁权䭁允䅁䍄䉁䅁䅁兂䅁䅁䅍䅄䅁䅁䅕䅁䅁䕺瑍歭䭅䅁䉉䅁䭁䍁䅷䅁䭁䅁䉣䅁䉁䅁䅁允䅁䅁䅕䅁䅁䅁䅁䅁䵁䅉䅅䅁䙁䅁䅁睁䵁䅁䅁兂䅁䅁䅄佧兊兑䅯睱䅁䅁䅯睏䅁䅁䅯睂䅅䅁䅅䅁䉁䅁䅁权䭁允䅁䍄䉁䅁䅁兂䅁䅁䅍䅄䅁䅁䅕䅁䅁䩁㉂䔫䭁䭁䅳䅁䭁䑁䅳䅁䭁䅁䉣䅁䉁䅁䅁允䅁䅁䅯权䅅䅁杷允䅁䅁䅕䅁䑁䅁䅷䅁䙁䅁䅁䵁䅃水䉂权㉃䅁䅁权㝁䅁䅁权䡁允䅁允䅁䅁䅅䅁䙁䅁䅁䅁䅁䅁䅁䍄䉁䅁䅁兂䅁䅁䅍䅄䅁䅁䅕䅁䅁䥷楄䕕䭅䱁䅍䅁䭁䕁䅁䅁䭁䅁䉣䅁䉁䅁䅁允䅁䅁䅕䅁䅁䅁䅁䅁䵁䅉䅅䅁䙁䅁䅁睁䵁䅁䅁兂䅁䅁䅁祥倱兑䅯兺䅁䅁䅯兎䅁䅁䅯睂䅅䅁䅅䅁䉁䅁䅁兂佃博牪⭗漸䅑杷允䅁䅁䅕䅁䑁䅁䅷䅁䙁䅁䅁䵁䅃水䉂权ぃ䅁䅁权䅂䅁䅁权䡁允䅁允䅁䅁䅅䅁䙁䅁䅁䅁䅁䅁䅁䍄䉁䅁䅁兂䅁䅁䅍䅄䅁䅁䅕䅁䅁䩁㉂䔫䭁䭁䅫䅁䭁䑁䄸䅁䭁䅁䉣䅁䉁䅁䅁允䅁䅁䅯权䅅䅁杷允䅁䅁䅕䅁䑁䅁䅷䅁䙁䅁䅁䥁煂歌䈹权㝃䅁䅁权㡁䅁䅁权䡁允䅁允䅁䅁䅅䅁䙁䱁佣奶歖儲䌹䍄䉁䅁䅁兂䅁䅁䅍䅄䅁䅁䅕䅁䅁䡁瑳ご䭅䭁䅣䅁䭁䑁䅉䅁䭁䅁䉣䅁䉁䅁䅁允䅁䅁䅯权䅅䅁杷允䅁䅁䅕䅁䑁䅁䅷䅁䙁䅁䅁䥁煂歌䈹权兄䅁䅁权獁䅁䅁权䡁允䅁允䅁䅁䅅䅁䙁䅁䅁䅁䅁䅁䅁䍄䉁䅁䅁兂䅁䅁䅍䅄䅁䅁䅕䅁䅁䑧婴ご䭅佁䅑䅁䭁䕁䅫䅁䭁䅁䉣䅁䉁䅁䅁允䅁䅁䅕潪癌祪杙歂䵁䅉䅅䅁䙁䅁䅁睁䵁䅁䅁兂䅁䅁䅄佧兊兑䅯关䅁䅁䅯児䅁䅁䅯睂䅅䅁䅅䅁䉁䅁䅁兂䅁䅁䅁䅁䅁䅁杷允䅁䅁䅕䅁䑁䅁䅷䅁䙁䅁䅁䵁䅃水䉂权硃䅁䅁权㉁䅁䅁权䡁允䅁允䅁䅁䅅䅁䙁䅁䅁䅁䅁䅁䅁䍄䉁䅁䅁兂䅁䅁䅍䅄䅁䅁䅕䅁䅁䥷楄䕕䭅䱁䅍䅁䭁䕁䅅䅁䭁䅁䉣䅁䉁䅁䅁允䅁䅁䅕䅁䅁䅁䅁䅁䵁䅉䅅䅁䙁䅁䅁睁䵁䅁䅁兂䅁䅁䅄佧兊兑䅯睳䅁䅁䅯兔䅁䅁䅯睂䅅䅁䅅䅁䉁䅁䅁兂扂⭚穹娰灲兑杷允䅁䅁䅕䅁䑁䅁䅷䅁䙁䅁䅁䥁㝁啗䈹权湃䅁䅁权䱂䅁䅁权䡁允䅁允䅁䅁䅅䅁䭁䅁䉯䅁䵁䅉䅅䅁䙁䅁䅁睁䵁䅁䅁兂䅁䅁䅄佧兊兑䅯䅴䅁䅁䅯兑䅁䅁䅯睂䅅䅁䅅䅁䉁䅁䅁兂䅁䅁䅁䅁䅁䅁杷允䅁䅁䅕䅁䑁䅁䅷䅁䙁䅁䅁䵁䅃水䉂权㉃䅁䅁权䉂䅁䅁权䡁允䅁允䅁䅁䅅䅁䙁䅁䅁䅁䅁䅁䅁䍄䉁䅁䅁兂䅁䅁䅍䅄䅁䅁䅕䅁䅁䥷楄䕕䭅佁䅷䅁䭁䑁䅙䅁䭁䅁䉣䅁䉁䅁䅁允䅁䅁䅕䅁䅁䅁䅁䅁䵁䅉䅅䅁䙁䅁䅁睁䵁䅁䅁兂䅁䅁䅄佧兊兑䅯共䅁䅁䅯䅒䅁䅁䅯睂䅅䅁䅅䅁䉁䅁䅁权䭁允䅁䍄䉁䅁䅁兂䅁䅁䅍䅄䅁䅁䅕䅁䅁䕧求ご䭅䭁䅳䅁䭁䍁䅷䅁䭁䅁䉣䅁䉁䅁䅁允䅁䅁䅯权䅅䅁杷允䅁䅁䅕䅁䑁䅁䅷䅁䙁䅁䅁䵁䅃水䉂权穃䅁䅁权䕂䅁䅁权䡁允䅁允䅁䅁䅅䅁䙁䅁䅁䅁䅁䅁䅁䍄䉁䅁䅁兂䅁䅁䅍䅄䅁䅁䅕䅁䅁䕧求ご䭅䭁䅣䅁䭁䑁䅍䅁䭁䅁䉣䅁䉁䅁䅁允䅁䅁䅯权䅅䅁杷允䅁䅁䅕䅁䑁䅁䅷䅁䙁䅁䅁䅁乂ㅈ䉂权䭄䅁䅁权䵂䅁䅁权䡁允䅁允䅁䅁䅅䅁䙁乁刹⭭佮⽙⽑䍄䉁䅁䅁兂䅁䅁䅍䅄䅁䅁䅕䅁䅁䍁潁唫䭁䅁䉉䅁䭁䑁䅳䅁䭁䅁䉣䅁䉁䅁䅁允䅁䅁䅕䅁䅁䅁䅁䅁䵁䅉䅅䅁䙁䅁䅁睁䵁䅁䅁兂䅁䅁䅄佧兊兑䅯睱䅁䅁䅯杒䅁䅁䅯睂䅅䅁䅅䅁䉁䅁䅁权䭁允䅁䍄䉁䅁䅁兂䅁䅁䅍䅄䅁䅁䅕䅁䅁䥷楄䕕䭅䱁䅅䅁䭁䕁䅙䅁䭁䅁䉣䅁䉁䅁䅁允䅁䅁䅕䅁䅁䅁䅁䅁䵁䅉䅅䅁䙁䅁䅁睁䵁䅁䅁兂䅁䅁䅄佧兊兑䅯杴䅁䅁䅯杒䅁䅁䅯睂䅅䅁䅅䅁䉁䅁䅁兂䅁䅁䅁䅁䅁䅁杷允䅁䅁䅕䅁䑁䅁䅷䅁䙁䅁䅁䵁䅃水䉂权灃䅁䅁权䥂䅁䅁权䡁允䅁允䅁䅁䅅䅁䭁䅁䉯䅁䵁䅉䅅䅁䙁䅁䅁睁䵁䅁䅁兂䅁䅁䅁剔儹兑䅯睳䅁䅁䅯村䅁䅁䅯睂䅅䅁䅅䅁䉁䅁䅁兂㡁㑌牎㕷卓村杷允䅁䅁䅕䅁䑁䅁䅷䅁䙁䅁䅁䵁䅃水䉂权湃䅁䅁权䩂䅁䅁权䡁允䅁允䅁䅁䅅䅁䭁䅁䉯䅁䵁䅉䅅䅁䙁䅁䅁睁䵁䅁䅁兂䅁䅁䅁䍉㕪䅑䅯兺䅁䅁䅯杌䅁䅁䅯睂䅅䅁䅅䅁䉁䅁䅁兂敄樰湦㍕癅䅑杷允䅁䅁䅕䅁䑁䅁䅷䅁䙁䅁䅁䅁乂ㅈ䉂权牃䅁䅁权⽁䅁䅁权䡁允䅁允䅁䅁䅅䅁䭁䅁䉯䅁䵁䅉䅅䅁䙁䅁䅁睁䵁䅁䅁兂䅁䅁䅁乖佚兑䅯杁䅅䅁䅯䅐䅁䅁䅯睂䅅䅁䅅䅁䉁䅁䅁兂䍃伫汤景砷睐杷允䅁䅁䅕䅁䑁䅁䅷䅁䙁䅁䅁䵁䅃水䉂权牃䅁䅁权䩂䅁䅁权䡁允䅁允䅁䅁䅅䅁䭁䅁䉯䅁䵁䅉䅅䅁䙁䅁䅁睁䵁䅁䅁兂䅁䅁䅃ㅏ偬兑䅯关䅁䅁䅯䅒䅁䅁䅯睂䅅䅁䅅䅁䉁䅁䅁兂䅁䉁㝄堶噊村杷允䅁䅁䅕䅁䑁䅁䅷䅁䙁䅁䅁䥁䅂啚䈹权穃䅁䅁权㑁䅁䅁权䡁允䅁允䅁䅁䅅䅁䙁䅁䅁䅁䅁䅁䅁䍄䉁䅁䅁兂䅁䅁䅍䅄䅁䅁䅕䅁䅁䉁䉃䔫䭁䵁䅣䅁䭁䕁䅉䅁䭁䅁䉣䅁䉁䅁䅁允䅁䅁䅕䅁䅁歆煏䕅䵉䅉䅅䅁䙁䅁䅁睁䵁䅁䅁兂䅁䅁䅃偣佂兑䅯睹䅁䅁䅯兎䅁䅁䅯睂䅅䅁䅅䅁䉁䅁䅁兂䅁䅁䅁䅁䅁䅁杷允䅁䅁䅕䅁䑁䅁䅷䅁䙁䅁䅁䵁䅃水䉂权湃䅁䅁权䱂䅁䅁权䡁允䅁允䅁䅁䅅䅁䭁䅁䉯䅁䵁䅉䅅䅁䙁䅁䅁睁䵁䅁䅁兂䅁䅁䅁乖佚兑䅯典䅁䅁䅯䅔䅁䅁䅯睂䅅䅁䅅䅁䉁䅁䅁兂扄㝣樵橸湧䅑杷允䅁䅁䅕䅁䑁䅁䅷䅁䙁䅁䅁䥁睂䔸䈵权⽃䅁䅁权ぁ䅁䅁权䡁允䅁允䅁䅁䅅䅁䙁䅁䅁䅁䅁䅁䅁䍄䉁䅁䅁兂䅁䅁䅍䅄䅁䅁䅕䅁䅁䥷楄䕕䭅䱁䅍䅁䭁䕁䅳䅁䭁䅁䉣䅁䉁䅁䅁允䅁䅁䅕剏婯唵〫唹䵅䅉䅅䅁䙁䅁䅁睁䵁䅁䅁兂䅁䅁䅃ㅏ偬兑䅯䄯䅁䅁䅯睐䅁䅁䅯睂䅅䅁䅅䅁䉁䅁䅁兂䅁䅁䅁䅁䅁䅁杷允䅁䅁䅕䅁䑁䅁䅷䅁䙁䅁䅁䵁䅃水䉂权穃䅁䅁权䵂䅁䅁权䡁允䅁允䅁䅁䅅䅁䙁䥁㑧偗汒⽫䉊䍄䉁䅁䅁兂䅁䅁䅍䅄䅁䅁䅕䅁䅁䩁㉂䔫䭁䭁䅣䅁䭁䑁䅅䅁䭁䅁䉣䅁䉁䅁䅁允䅁䅁䅯权䅅䅁杷允䅁䅁䅕䅁䑁䅁䅷䅁䙁䅁䅁䅁扂䕍䈹权浄䅁䅁权㉁䅁䅁权䡁允䅁允䅁䅁䅅䅁䙁䅁䅁䅁䅁䅁䅁䍄䉁䅁䅁兂䅁䅁䅍䅄䅁䅁䅕䅁䅁佁䉃䔫䭁佁䄴䅁䭁䕁䅯䅁䭁䅁䉣䅁䉁䅁䅁允䅁䅁䅕硗扸坬䍺䕔䵁䅉䅅䅁䙁䅁䅁睁䵁䅁䅁兂䅁䅁䅁䡫㑢䅑䅯朰䅁䅁䅯䅏䅁䅁䅯睂䅅䅁䅅䅁䉁䅁䅁兂桄桥畓⭒湅䅑杷允䅁䅁䅕䅁䑁䅁䅷䅁䙁䅁䅁䵁䅃水䉂权ぃ䅁䅁权䙂䅁䅁权䡁允䅁允䅁䅁䅅䅁䙁䝁癋歨㠹做䉊䍄䉁䅁䅁兂䅁䅁䅍䅄䅁䅁䅕䅁䅁䝧畯ご䭅䵁䄴䅁䭁䕁䅕䅁䭁䅁䉣䅁䉁䅁䅁允䅁䅁䅕㑓塘湄䌵啂䵁䅉䅅䅁䙁䅁䅁睁䵁䅁䅁兂䅁䅁䅁剔儹兑䅯䄵䅁䅁䅯杒䅁䅁䅯睂䅅䅁䅅䅁䉁䅁䅁兂瑄唹楤㕹䵍䅑杷允䅁䅁䅕䅁䑁䅁䅷䅁䙁䅁䅁䵁䅃水䉂权湃䅁䅁权㡁䅁䅁权䡁允䅁允䅁䅁䅅䅁䭁䅁䉯䅁䵁䅉䅅䅁䙁䅁䅁睁䵁䅁䅁兂䅁䅁䅃䝑偖兑䅯睱䅁䅁䅯兓䅁䅁䅯睂䅅䅁䅅䅁䉁䅁䅁权䭁允䅁䍄䉁䅁䅁兂䅁䅁䅍䅄䅁䅁䅕䅁䅁䝁䭄〫䭁䱁䅯䅁䭁䍁䅷䅁䭁䅁䉣䅁䉁䅁䅁允䅁䅁䅕䅁䅁䅁䅁䅁䵁䅉䅅䅁䙁䅁䅁睁䵁䅁䅁兂䅁䅁䅄佧兊兑䅯睳䅁䅁䅯䅐䅁䅁䅯睂䅅䅁䅅䅁䉁䅁䅁兂歄㈲坃㍉䉣村杷允䅁䅁䅕䅁䑁䅁䅷䅁䙁䅁䅁䵁䅃水䉂权ぃ䅁䅁权㡁䅁䅁权䡁允䅁允䅁䅁䅅䅁䙁䝁獧㝥䅣晷䉂䍄䉁䅁䅁兂䅁䅁䅍䅄䅁䅁䅕䅁䅁䝁确歔䭅䭁䅳䅁䭁䕁䅅䅁䭁䅁䉣䅁䉁䅁䅁允䅁䅁䅯权䅅䅁杷允䅁䅁䅕䅁䑁䅁䅷䅁䙁䅁䅁䵁䅃水䉂权灃䅁䅁权䍂䅁䅁权䡁允䅁允䅁䅁䅅䅁䭁䅁䉯䅁䵁䅉䅅䅁䙁䅁䅁睁䵁䅁䅁兂䅁䅁䅃ㅏ偬兑䅯䄸䅁䅁䅯睏䅁䅁䅯睂䅅䅁䅅䅁䉁䅁䅁兂䅁䅁䅁䅁䅁䅁杷允䅁䅁䅕䅁䑁䅁䅷䅁䙁䅁䅁䵁䅃水䉂权灃䅁䅁权乂䅁䅁权䡁允䅁允䅁䅁䅅䅁䭁䅁䉯䅁䵁䅉䅅䅁䙁䅁䅁睁䵁䅁䅁兂䅁䅁䅁剔儹兑䅯关䅁䅁䅯李䅁䅁䅯睂䅅䅁䅅䅁䉁䅁䅁兂䉁䑧湊氵慰村杷允䅁䅁䅕䅁䑁䅁䅷䅁䙁䅁䅁䵁䅃水䉂权灃䅁䅁权䑁䅁䅁权䡁允䅁允䅁䅁䅅䅁䭁䅁䉯䅁䵁䅉䅅䅁䙁䅁䅁睁䵁䅁䅁兂䅁䅁䅃䝑偖兑䅯关䅁䅁䅯䅌䅁䅁䅯睂䅅䅁䅅䅁䉁䅁䅁兂䅁䅁䅁䅁䅁䅁杷允䅁䅁䅕䅁䑁䅁䅷䅁䙁䅁䅁䅁乃唰䈵权潄䅁䅁权䕂䅁䅁权䡁允䅁允䅁䅁䅅䅁䙁䅁䅁䅁䅁䅁䅁䍄䉁䅁䅁兂䅁䅁䅍䅄䅁䅁䅕䅁䅁䑧婴ご䭅䭁䅫䅁䭁䍁䄴䅁䭁䅁䉣䅁䉁䅁䅁允䅁䅁䅯权䅅䅁杷允䅁䅁䅕䅁䑁䅁䅷䅁䙁䅁䅁䅁灂唸䈵权硃䅁䅁权㕁䅁䅁权䡁允䅁允䅁䅁䅅䅁䙁䅁䅁䅁䅁䅁䅁䍄䉁䅁䅁兂䅁䅁䅍䅄䅁䅁䅕䅁䅁䕁昰䕕䭅䭁䅣䅁䭁䕁䅣䅁䭁䅁䉣䅁䉁䅁䅁允䅁䅁䅯权䅅䅁杷允䅁䅁䅕䅁䑁䅁䅷䅁䙁䅁䅁䅁乂ㅈ䉂权硃䅁䅁权祁䅁䅁权䡁允䅁允䅁䅁䅅䅁䙁䅁䅁䅁䅁䅁䅁䍄䉁䅁䅁兂䅁䅁䅍䅄䅁䅁䅕䅁䅁䑧婴ご䭅乁䅉䅁䭁䑁䅉䅁䭁䅁䉣䅁䉁䅁䅁允䅁䅁䅕䅁䅁䅁䅁䅁䵁䅉䅅䅁䙁䅁䅁睁䵁䅁䅁兂䅁䅁䅃ㅏ偬兑䅯朳䅁䅁䅯睒䅁䅁䅯睂䅅䅁䅅䅁䉁䅁䅁兂㕃堷㑥㡙䝫䅑杷允䅁䅁䅕䅁䑁䅁䅷䅁䙁䅁䅁䅁乂ㅈ䉂权灃䅁䅁权ぁ䅁䅁权䡁允䅁允䅁䅁䅅䅁䭁䅁䉯䅁䵁䅉䅅䅁䙁䅁䅁睁䵁䅁䅁兂䅁䅁䅁剔儹兑䅯睳䅁䅁䅯䅎䅁䅁䅯睂䅅䅁䅅䅁䉁䅁䅁兂䅁䅁䅁䅁䅁䅁杷允䅁䅁䅕䅁䑁䅁䅷䅁䙁䅁䅁䅁乂ㅈ䉂权湃䅁䅁权䑂䅁䅁权䡁允䅁允䅁䅁䅅䅁䭁䅁䉯䅁䵁䅉䅅䅁䙁䅁䅁睁䵁䅁䅁兂䅁䅁䅁剔儹兑䅯䅴䅁䅁䅯睍䅁䅁䅯睂䅅䅁䅅䅁䉁䅁䅁兂䅁䍁㝹㙖偆村杷允䅁䅁䅕䅁䑁䅁䅷䅁䙁䅁䅁䅁灂唸䈵权硃䅁䅁权ぁ䅁䅁权䡁允䅁允䅁䅁䅅䅁䙁䅁䅁䅁䅁䅁䅁䍄䉁䅁䅁兂䅁䅁䅍䅄䅁䅁䅕䅁䅁䙁睳ご䭅䱁䅅䅁䭁䑁䅷䅁䭁䅁䉣䅁䉁䅁䅁允䅁䅁䅕癆硅䡱䕄䕚䵉䅉䅅䅁䙁䅁䅁睁䵁䅁䅁兂䅁䅁䅁剔儹兑䅯杴䅁䅁䅯睍䅁䅁䅯睂䅅䅁䅅䅁䉁䅁䅁兂䅁䅁噂捥䙙村杷允䅁䅁䅕䅁䑁䅁䅷䅁䙁䅁䅁䥁㝁啗䈹权ぃ䅁䅁权䝂䅁䅁权䡁允䅁允䅁䅁䅅䅁䙁䅁䅁术牲歰䍬䍄䉁䅁䅁兂䅁䅁䅍䅄䅁䅁䅕䅁䅁䍁潁唫䭁䭁䅫䅁䭁䑁䅯䅁䭁䅁䉣䅁䉁䅁䅁允䅁䅁䅯权䅅䅁杷允䅁䅁䅕䅁䑁䅁䅷䅁䙁䅁䅁䅁乂ㅈ䉂权ぃ䅁䅁权㑁䅁䅁权䡁允䅁允䅁䅁䅅䅁䙁䅁䅁䙱牸噦䍊䍄䉁䅁䅁兂䅁䅁䅍䅄䅁䅁䅕䅁䅁䕁昰䕕䭅䭁䅫䅁䭁䑁䅫䅁䭁䅁䉣䅁䉁䅁䅁允䅁䅁䅯权䅅䅁杷允䅁䅁䅕䅁䑁䅁䅷䅁䙁䅁䅁䅁灂唸䈵权㉃䅁䅁权䩂䅁䅁权䡁允䅁允䅁䅁䅅䅁䙁偁㕓䉂䕚䐶䍊䍄䉁䅁䅁兂䅁䅁䅍䅄䅁䅁䅕䅁䅁䕁昰䕕䭅䱁䅅䅁䭁䑁䅫䅁䭁䅁䉣䅁䉁䅁䅁允䅁䅁䅕䵁敁ㅥ祄䕕䵉䅉䅅䅁䙁䅁䅁睁䵁䅁䅁兂䅁䅁䅁剔儹兑䅯䅴䅁䅁䅯兏䅁䅁䅯睂䅅䅁䅅䅁䉁䅁䅁兂䅁䭧楐癨啤村杷允䅁䅁䅕䅁䑁䅁䅷䅁䙁䅁䅁䅁乃唰䈵权浄䅁䅁权㥁䅁䅁权䡁允䅁允䅁䅁䅅䅁䙁䅁䅁䅁䅁䅁䅁䍄䉁䅁䅁兂䅁䅁䅍䅄䅁䅁䅕䅁䅁䕁昰䕕䭅䱁䅙䅁䭁䑁䅫䅁䭁䅁䉣䅁䉁䅁䅁允䅁䅁䅕䅁䕁䱆瀹䕆䵉䅉䅅䅁䙁䅁䅁睁䵁䅁䅁兂䅁䅁䅁剔儹兑䅯䅴䅁䅁䅯杏䅁䅁䅯睂䅅䅁䅅䅁䉁䅁䅁兂䅁䅁䡔倶坨村杷允䅁䅁䅕䅁䑁䅁䅷䅁䙁䅁䅁䅁乂ㅈ䉂权㉃䅁䅁权㙁䅁䅁权䡁允䅁允䅁䅁䅅䅁䙁䅁䅁倰䵪䉇䍖䍄䉁䅁䅁兂䅁䅁䅍䅄䅁䅁䅕䅁䅁䕁昰䕕䭅䭁䅣䅁䭁䑁䄸䅁䭁䅁䉣䅁䉁䅁䅁允䅁䅁䅯权䅅䅁杷允䅁䅁䅕䅁䑁䅁䅷䅁䙁䅁䅁䅁乂ㅈ䉂权湃䅁䅁权㍁䅁䅁权䡁允䅁允䅁䅁䅅䅁䭁䅁䉯䅁䵁䅉䅅䅁䙁䅁䅁睁䵁䅁䅁兂䅁䅁䅁剔儹兑䅯䅴䅁䅁䅯児䅁䅁䅯睂䅅䅁䅅䅁䉁䅁䅁兂⽄㘯卆牘歂村杷允䅁䅁䅕䅁䑁䅁䅷䅁䙁䅁䅁䅁扂䕍䈹权歄䅁䅁权硁䅁䅁权䡁允䅁允䅁䅁䅅䅁䙁䅁䅁䅁䅁䅁䅁䍄䉁䅁䅁兂䅁䅁䅍䅄䅁䅁䅕䅁䅁䕁昰䕕䭅䭁䅳䅁䭁䑁䅙䅁䭁䅁䉣䅁䉁䅁䅁允䅁䅁䅯权䅅䅁杷允䅁䅁䅕䅁䑁䅁䅷䅁䙁䅁䅁䅁乂ㅈ䉂权牃䅁䅁权䉂䅁䅁权䡁允䅁允䅁䅁䅅䅁䭁䅁䉯䅁䵁䅉䅅䅁䙁䅁䅁睁䵁䅁䅁兂䅁䅁䅁住佒兑䅯䅴䅁䅁䅯䅔䅁䅁䅯睂䅅䅁䅅䅁䉁䅁䅁兂剂䈴浫桌呖村杷允䅁䅁䅕䅁䑁䅁䅷䅁䙁䅁䅁䅁乂ㅈ䉂权硃䅁䅁权䉂䅁䅁权䡁允䅁允䅁䅁䅅䅁䙁䅁䅃祗䱲噩䌹䍄䉁䅁䅁兂䅁䅁䅍䅄䅁䅁䅕䅁䅁䩁㉂䔫䭁䵁䄰䅁䭁䍁䄴䅁䭁䅁䉣䅁䉁䅁䅁允䅁䅁䅕婐欱汁捣歋䵁䅉䅅䅁䙁䅁䅁睁䵁䅁䅁兂䅁䅁䅁䵙㝲䅑䅯兺䅁䅁䅯睍䅁䅁䅯睂䅅䅁䅅䅁䉁䅁䅁兂䅁䅁䅁䅁䅁䅁杷允䅁䅁䅕䅁䑁䅁䅷䅁䙁䅁䅁䅁乂ㅈ䉂权㉃䅁䅁权䉂䅁䅁权䡁允䅁允䅁䅁䅅䅁䙁䅁䅁ず唹呋䍆䍄䉁䅁䅁兂䅁䅁䅍䅄䅁䅁䅕䅁䅁䕁昰䕕䭅䱁䅙䅁䭁䕁䅙䅁䭁䅁䉣䅁䉁䅁䅁允䅁䅁䅕䅁捂奈㝢歎䵉䅉䅅䅁䙁䅁䅁睁䵁䅁䅁兂䅁䅁䅁䵙㝲䅑䅯睹䅁䅁䅯兎䅁䅁䅯睂䅅䅁䅅䅁䉁䅁䅁兂䕁䡤ㅧ愱䰸䅑杷允䅁䅁䅕䅁䑁䅁䅷䅁䙁䅁䅁䅁乂ㅈ䉂权灃䅁䅁权䥂䅁䅁权䡁允䅁允䅁䅁䅅䅁䭁䅁䉯䅁䵁䅉䅅䅁䙁䅁䅁睁䵁䅁䅁兂䅁䅁䅁䡫㑢䅑䅯睰䅁䅁䅯杓䅁䅁䅯睂䅅䅁䅅䅁䉁䅁䅁权䭁允䅁䍄䉁䅁䅁兂䅁䅁䅍䅄䅁䅁䅕䅁䅁䡁䭄〫䭁偁䅉䅁䭁䕁䅧䅁䭁䅁䉣䅁䉁䅁䅁允䅁䅁䅕䅁䅁䅁䅁䅁䵁䅉䅅䅁䙁䅁䅁睁䵁䅁䅁兂䅁䅁䅁剔儹兑䅯共䅁䅁䅯兓䅁䅁䅯睂䅅䅁䅅䅁䉁䅁䅁权䭁允䅁䍄䉁䅁䅁兂䅁䅁䅍䅄䅁䅁䅕䅁䅁䍁潁唫䭁䵁䄴䅁䭁䑁䅣䅁䭁䅁䉣䅁䉁䅁䅁允䅁䅁䅕䅁䅁䅁䅁䅁䵁䅉䅅䅁䙁䅁䅁睁䵁䅁䅁兂䅁䅁䅁剔儹兑䅯杴䅁䅁䅯兎䅁䅁䅯睂䅅䅁䅅䅁䉁䅁䅁兂权䭮煺奐䥂村杷允䅁䅁䅕䅁䑁䅁䅷䅁䙁䅁䅁䅁乂ㅈ䉂权ぃ䅁䅁权䱂䅁䅁权䡁允䅁允䅁䅁䅅䅁䙁䭁䕥ㅌ歚潏䍊䍄䉁䅁䅁兂䅁䅁䅍䅄䅁䅁䅕䅁䅁䕁乄〫䭁偁䅧䅁䭁䑁䄰䅁䭁䅁䉣䅁䉁䅁䅁允䅁䅁䅕䅁䅁䅁䅁䅁䵁䅉䅅䅁䙁䅁䅁睁䵁䅁䅁兂䅁䅁䅁剔儹兑䅯共䅁䅁䅯䅔䅁䅁䅯睂䅅䅁䅅䅁䉁䅁䅁权䭁允䅁䍄䉁䅁䅁兂䅁䅁䅍䅄䅁䅁䅕䅁䅁䕁昰䕕䭅䭁䅳䅁䭁䕁䅷䅁䭁䅁䉣䅁䉁䅁䅁允䅁䅁䅯权䅅䅁杷允䅁䅁䅕䅁䑁䅁䅷䅁䙁䅁䅁䅁乂ㅈ䉂权牃䅁䅁权⭁䅁䅁权䡁允䅁允䅁䅁䅅䅁䭁䅁䉯䅁䵁䅉䅅䅁䙁䅁䅁睁䵁䅁䅁兂䅁䅁䅁剔儹兑䅯睳䅁䅁䅯材䅁䅁䅯睂䅅䅁䅅䅁䉁䅁䅁兂祁㍮䕦䕡䩗村杷允䅁䅁䅕䅁䑁䅁䅷䅁䙁䅁䅁䅁杁偋䅬权㉃䅁䅁权祁䅁䅁权䡁允䅁允䅁䅁䅅䅁䙁䅁䅁䱁癁䅰䍊䍄䉁䅁䅁兂䅁䅁䅍䅄䅁䅁䅕䅁䅁䕧求ご䭅佁䅁䅁䭁䑁䅍䅁䭁䅁䉣䅁䉁䅁䅁允䅁䅁䅕䅁䅁䅁䅁䅁䵁䅉䅅䅁䙁䅁䅁睁䵁䅁䅁兂䅁䅁䅁晡但兑䅯关䅁䅁䅯睌䅁䅁䅯睂䅅䅁䅅䅁䉁䅁䅁兂䅁䅁䅁䅁䅁䅁杷允䅁䅁䅕䅁䑁䅁䅷䅁䙁䅁䅁䅁乂ㅈ䉂权湃䅁䅁权䙂䅁䅁权䡁允䅁允䅁䅁䅅䅁䭁䅁䉯䅁䵁䅉䅅䅁䙁䅁䅁睁䵁䅁䅁兂䅁䅁䅁剔儹兑䅯睰䅁䅁䅯䅐䅁䅁䅯睂䅅䅁䅅䅁䉁䅁䅁权䭁允䅁䍄䉁䅁䅁兂䅁䅁䅍䅄䅁䅁䅕䅁䅁䕁昰䕕䭅䭁䅳䅁䭁䕁䅯䅁䭁䅁䉣䅁䉁䅁䅁允䅁䅁䅯权䅅䅁杷允䅁䅁䅕䅁䑁䅁䅷䅁䙁䅁䅁䅁乂ㅈ䉂权穃䅁䅁权䭂䅁䅁权䡁允䅁允䅁䅁䅅䅁䙁䕁䩪兹呃潤䌹䍄䉁䅁䅁兂䅁䅁䅍䅄䅁䅁䅕䅁䅁䝁䭄〫䭁䱁䄰䅁䭁䑁䅙䅁䭁䅁䉣䅁䉁䅁䅁允䅁䅁䅕戯䠫㐫片啒䵁䅉䅅䅁䙁䅁䅁睁䵁䅁䅁兂䅁䅁䅁剔儹兑䅯关䅁䅁䅯杓䅁䅁䅯睂䅅䅁䅅䅁䉁䅁䅁兂楂䜯睌睧䈫村杷允䅁䅁䅕䅁䑁䅁䅷䅁䙁䅁䅁䅁乂ㅈ䉂权牃䅁䅁权䑂䅁䅁权䡁允䅁允䅁䅁䅅䅁䭁䅁䉯䅁䵁䅉䅅䅁䙁䅁䅁睁䵁䅁䅁兂䅁䅁䅃偣佂兑䅯朶䅁䅁䅯睓䅁䅁䅯睂䅅䅁䅅䅁䉁䅁䅁兂灂䵂㉒督楪睐杷允䅁䅁䅕䅁䑁䅁䅷䅁䙁䅁䅁䥁㝁啗䈹权湃䅁䅁权乂䅁䅁权䡁允䅁允䅁䅁䅅䅁䭁䅁䉯䅁䵁䅉䅅䅁䙁䅁䅁睁䵁䅁䅁兂䅁䅁䅁剔儹兑䅯䅴䅁䅁䅯睁䅁䅁䅯睂䅅䅁䅅䅁䉁䅁䅁兂牂猰噒䑳剋村杷允䅁䅁䅕䅁䑁䅁䅷䅁䙁䅁䅁䅁元癤䅨权牃䅁䅁权獁䅁䅁权䡁允䅁允䅁䅁䅅䅁䭁䅁䉯䅁䵁䅉䅅䅁䙁䅁䅁睁䵁䅁䅁兂䅁䅁䅁䡫㑢䅑䅯睱䅁䅁䅯睌䅁䅁䅯睂䅅䅁䅅䅁䉁䅁䅁权䭁允䅁䍄䉁䅁䅁兂䅁䅁䅍䅄䅁䅁䅕䅁䅁䩁㉂䔫䭁䱁䅍䅁䭁䍁䄸䅁䭁䅁䉣䅁䉁䅁䅁允䅁䅁䅕䅁杂瀴慏こ䵉䅉䅅䅁䙁䅁䅁睁䵁䅁䅁兂䅁䅁䅁䡫㑢䅑䅯关䅁䅁䅯睌䅁䅁䅯睂䅅䅁䅅䅁䉁䅁䅁兂䅁䝁癄硬䉚村杷允䅁䅁䅕䅁䑁䅁䅷䅁䙁䅁䅁䅁灂唸䈵权䙄䅁䅁权祁䅁䅁权䡁允䅁允䅁䅁䅅䅁䙁䅁䅁䅁䅁䅁䅁䍄䉁䅁䅁兂䅁䅁䅍䅄䅁䅁䅕䅁䅁䍁潁唫䭁䭁䅣䅁䭁䕁䅙䅁䭁䅁䉣䅁䉁䅁䅁允䅁䅁䅯权䅅䅁杷允䅁䅁䅕䅁䑁䅁䅷䅁䙁䅁䅁䅁元癤䅨权穃䅁䅁权睁䅁䅁权䡁允䅁允䅁䅁䅅䅁䙁䅁䅁䭷䉵歡䍴䍄䉁䅁䅁兂䅁䅁䅍䅄䅁䅁䅕䅁䅁䩁㉂䔫䭁䱁䅅䅁䭁䑁䅁䅁䭁䅁䉣䅁䉁䅁䅁允䅁䅁䅕䅁䅄し䉸䕑䵉䅉䅅䅁䙁䅁䅁睁䵁䅁䅁兂䅁䅁䅁䵙㝲䅑䅯朳䅁䅁䅯免䅁䅁䅯睂䅅䅁䅅䅁䉁䅁䅁兂䅁䅁䅁䅁䅁䅁杷允䅁䅁䅕䅁䑁䅁䅷䅁䙁䅁䅁䅁元癤䅨权灃䅁䅁权畁䅁䅁权䡁允䅁允䅁䅁䅅䅁䭁䅁䉯䅁䵁䅉䅅䅁䙁䅁䅁睁䵁䅁䅁兂䅁䅁䅁䵣㝲䅑䅯睱䅁䅁䅯杓䅁䅁䅯睂䅅䅁䅅䅁䉁䅁䅁权䭁允䅁䍄䉁䅁䅁兂䅁䅁䅍䅄䅁䅁䅕䅁䅁䩁㉂䔫䭁䭁䅣䅁䭁䑁䅑䅁䭁䅁䉣䅁䉁䅁䅁允䅁䅁䅯权䅅䅁杷允䅁䅁䅕䅁䑁䅁䅷䅁䙁䅁䅁䥁䅂啚䈹权䡄䅁䅁权㑁䅁䅁权䡁允䅁允䅁䅁䅅䅁䙁䅁䅁䅁䅁䅁䅁䍄䉁䅁䅁兂䅁䅁䅍䅄䅁䅁䅕䅁䅁佁䉃䔫䭁䭁䅣䅁䭁䕁䅧䅁䭁䅁䉣䅁䉁䅁䅁允䅁䅁䅯权䅅䅁杷允䅁䅁䅕䅁䑁䅁䅷䅁䙁䅁䅁䅁元癤䅨权牃䅁䅁权穁䅁䅁权䡁允䅁允䅁䅁䅅䅁䭁䅁䉯䅁䵁䅉䅅䅁䙁䅁䅁睁䵁䅁䅁兂䅁䅁䅁䡫㑢䅑䅯睳䅁䅁䅯兏䅁䅁䅯睂䅅䅁䅅䅁䉁䅁䅁兂䅁䩁䍨㉪橬村杷允䅁䅁䅕䅁䑁䅁䅷䅁䙁䅁䅁䅁元癤䅨权硃䅁䅁权㕁䅁䅁权䡁允䅁允䅁䅁䅅䅁䙁䅁䅁䡷ㅋ歍䍤䍄䉁䅁䅁兂䅁䅁䅍䅄䅁䅁䅕䅁䅁䩁㉂䔫䭁䱁䅍䅁䭁䑁䅯䅁䭁䅁䉣䅁䉁䅁䅁允䅁䅁䅕䅁权㡂剌䕚䵉䅉䅅䅁䙁䅁䅁睁䵁䅁䅁兂䅁䅁䅁䥂倱兑䅯睸䅁䅁䅯䅒䅁䅁䅯睂䅅䅁䅅䅁䉁䅁䅁兂䅁䅁䅁䅁䅁䅁杷允䅁䅁䅕䅁䑁䅁䅷䅁䙁䅁䅁䅁元癤䅨权㉃䅁䅁权㙁䅁䅁权䡁允䅁允䅁䅁䅅䅁䙁䅁䅁䑁噫祴䍎䍄䉁䅁䅁兂䅁䅁䅍䅄䅁䅁䅕䅁䅁䡁䭄〫䭁䭁䅣䅁䭁䕁䅅䅁䭁䅁䉣䅁䉁䅁䅁允䅁䅁䅯权䅅䅁杷允䅁䅁䅕䅁䑁䅁䅷䅁䙁䅁䅁䅁啂欱䈵权卄䅁䅁权䅂䅁䅁权䡁允䅁允䅁䅁䅅䅁䙁䑁積積積祳䅤䍄䉁䅁䅁兂䅁䅁䅍䅄䅁䅁䅕䅁䅁䩁㉂䔫䭁䱁䅑䅁䭁䑁䄸䅁䭁䅁䉣䅁䉁䅁䅁允䅁䅁䅕䅁杁爲填啕䵉䅉䅅䅁䙁䅁䅁睁䵁䅁䅁兂䅁䅁䅁䡫㑢䅑䅯睰䅁䅁䅯睎䅁䅁䅯睂䅅䅁䅅䅁䉁䅁䅁权䭁允䅁䍄䉁䅁䅁兂䅁䅁䅍䅄䅁䅁䅕䅁䅁䝁䭄〫䭁偁䅁䅁䭁䕁䅕䅁䭁䅁䉣䅁䉁䅁䅁允䅁䅁䅕楶桉㉕䙌䕒䵁䅉䅅䅁䙁䅁䅁睁䵁䅁䅁兂䅁䅁䅁䍉㕪䅑䅯睳䅁䅁䅯睏䅁䅁䅯睂䅅䅁䅅䅁䉁䅁䅁兂䅁䩁䙪㑨桴村杷允䅁䅁䅕䅁䑁䅁䅷䅁䙁䅁䅁䅁元癤䅨权ぃ䅁䅁权㍁䅁䅁权䡁允䅁允䅁䅁䅅䅁䙁䅁䅁䝫猸噶䍆䍄䉁䅁䅁兂䅁䅁䅍䅄䅁䅁䅕䅁䅁䩁㉂䔫䭁䭁䅣䅁䭁䑁䅳䅁䭁䅁䉣䅁䉁䅁䅁允䅁䅁䅯权䅅䅁杷允䅁䅁䅕䅁䑁䅁䅷䅁䙁䅁䅁䅁杂癹䅴权㥃䅁䅁权癁䅁䅁权䡁允䅁允䅁䅁䅅䅁䙁䅁䅁䅁䅁䅁䅁䍄䉁䅁䅁兂䅁䅁䅍䅄䅁䅁䅕䅁䅁䡁䭄〫䭁䱁䅅䅁䭁䕁䅕䅁䭁䅁䉣䅁䉁䅁䅁允䅁䅁䅕䅁权畅䕕さ䵉䅉䅅䅁䙁䅁䅁睁䵁䅁䅁兂䅁䅁䅃楡倵兑䅯䄯䅁䅁䅯児䅁䅁䅯睂䅅䅁䅅䅁䉁䅁䅁兂䅁䅁䅁䅁䅁䅁杷允䅁䅁䅕䅁䑁䅁䅷䅁䙁䅁䅁䅁元癤䅨权灃䅁䅁权䅂䅁䅁权䡁允䅁允䅁䅁䅅䅁䭁䅁䉯䅁䵁䅉䅅䅁䙁䅁䅁睁䵁䅁䅁兂䅁䅁䅁㙲偒兑䅯兺䅁䅁䅯䅌䅁䅁䅯睂䅅䅁䅅䅁䉁䅁䅁兂䅁䅁䅁䅁䅁䅁杷允䅁䅁䅕䅁䑁䅁䅷䅁䙁䅁䅁䥁䅂啚䈹权湃䅁䅁权㉁䅁䅁权䡁允䅁允䅁䅁䅅䅁䭁䅁䉯䅁䵁䅉䅅䅁䙁䅁䅁睁䵁䅁䅁兂䅁䅁䅁䡫㑢䅑䅯关䅁䅁䅯児䅁䅁䅯睂䅅䅁䅅䅁䉁䅁䅁兂䅁䭁䝃偊塸村杷允䅁䅁䅕䅁䑁䅁䅷䅁䙁䅁䅁䅁灂唸䈵权ぃ䅁䅁权祁䅁䅁权䡁允䅁允䅁䅁䅅䅁䙁䅁䅁䅁䅁䅁䅁䍄䉁䅁䅁兂䅁䅁䅍䅄䅁䅁䅕䅁䅁䩁㉂䔫䭁䭁䅫䅁䭁䑁䅙䅁䭁䅁䉣䅁䉁䅁䅁允䅁䅁䅯权䅅䅁杷允䅁䅁䅕䅁䑁䅁䅷䅁䙁䅁䅁䅁元癤䅨权硃䅁䅁权㉁䅁䅁权䡁允䅁允䅁䅁䅅䅁䙁䅁䅁䉧睃汳䍴䍄䉁䅁䅁兂䅁䅁䅍䅄䅁䅁䅕䅁䅁䡧睄歔䭅佁䅉䅁䭁䅁䅍䅁䭁䅁䉣䅁䉁䅁䅁允䅁䅁䅕琲䱁乚摣吸䴸䅉䅅䅁䙁䅁䅁睁䵁䅁䅁兂䅁䅁䅁晡但兑䅯关䅁䅁䅯免䅁䅁䅯睂䅅䅁䅅䅁䉁䅁䅁兂䅁䅁䅁䅁䅁䅁杷允䅁䅁䅕䅁䑁䅁䅷䅁䙁䅁䅁䅁㝂啌䈹权祄䅁䅁权䩂䅁䅁权䡁允䅁允䅁䅁䅅䅁䙁䅁䅁䅁䅁䅁䅁䍄䉁䅁䅁兂䅁䅁䅍䅄䅁䅁䅕䅁䅁䡁䭄〫䭁䱁䅍䅁䭁䑁䅣䅁䭁䅁䉣䅁䉁䅁䅁允䅁䅁䅕䅁䅁䅁䅁䅁䵁䅉䅅䅁䙁䅁䅁睁䵁䅁䅁兂䅁䅁䅁祥倱兑䅯䄯䅁䅁䅯睑䅁䅁䅯睂䅅䅁䅅䅁䉁䅁䅁兂慂塸睷剋㥳䅑杷允䅁䅁䅕䅁䑁䅁䅷䅁䙁䅁䅁䅁元癤䅨权ぃ䅁䅁权䕂䅁䅁权䡁允䅁允䅁䅁䅅䅁䙁䅁䅁䉋穵㉘䌱䍄䉁䅁䅁兂䅁䅁䅍䅄䅁䅁䅕䅁䅁䝁䭄〫䭁䱁䄰䅁䭁䑁䅳䅁䭁䅁䉣䅁䉁䅁䅁允䅁䅁䅕䅁䅁䅁䅁䅁䵁䅉䅅䅁䙁䅁䅁睁䵁䅁䅁兂䅁䅁䅁䡫㑢䅑䅯睰䅁䅁䅯睒䅁䅁䅯睂䅅䅁䅅䅁䉁䅁䅁权䭁允䅁䍄䉁䅁䅁兂䅁䅁䅍䅄䅁䅁䅕䅁䅁䩁㉂䔫䭁䱁䅍䅁䭁䕁䅣䅁䭁䅁䉣䅁䉁䅁䅁允䅁䅁䅕䅁ぁ䱧先武䵉䅉䅅䅁䙁䅁䅁睁䵁䅁䅁兂䅁䅁䅁䍉㕪䅑䅯睹䅁䅁䅯杒䅁䅁䅯睂䅅䅁䅅䅁䉁䅁䅁兂䅁䅁䅁䅁䅁䅁杷允䅁䅁䅕䅁䑁䅁䅷䅁䙁䅁䅁䅁扂䕍䈹权䅁允䅁权䭂䅁䅁权䡁允䅁允䅁䅁䅅䅁䭁䅁䉙䅁䵁䅉䅅䅁䙁䅁䅁睁䵁䅁䅁兂䅁䅁䅁䡫㑢䅑䅯䅴䅁䅁䅯兎䅁䅁䅯睂䅅䅁䅅䅁䉁䅁䅁兂䅁偁湒䱔礱村杷允䅁䅁䅕䅁䑁䅁䅷䅁䙁䅁䅁䅁元癤䅨权湃䅁䅁权⭁䅁䅁权䡁允䅁允䅁䅁䅅䅁䭁䅁䉯䅁䵁䅉䅅䅁䙁䅁䅁睁䵁䅁䅁兂䅁䅁䅁䡫㑢䅑䅯睱䅁䅁䅯材䅁䅁䅯睂䅅䅁䅅䅁䉁䅁䅁权䭁允䅁䍄䉁䅁䅁兂䅁䅁䅍䅄䅁䅁䅕䅁䅁䩁㉂䔫䭁䱁䅙䅁䭁䑁䄴䅁䭁䅁䉣䅁䉁䅁䅁允䅁䅁䅕䅁䅄㍹塏啔䵉䅉䅅䅁䙁䅁䅁睁䵁䅁䅁兂䅁䅁䅁䡫㑢䅑䅯睰䅁䅁䅯䅐䅁䅁䅯睂䅅䅁䅅䅁䉁䅁䅁权䭁允䅁䍄䉁䅁䅁兂䅁䅁䅍䅄䅁䅁䅕䅁䅁䡁瑳ご䭅䅁䉉䅁䭁䑁䅣䅁䭁䅁䉣䅁䉁䅁䅁允䅁䅁䅕䅁䅁䅁䅁䅁䵁䅉䅅䅁䙁䅁䅁睁䵁䅁䅁兂䅁䅁䅁䡫㑢䅑䅯共䅁䅁䅯䅐䅁䅁䅯睂䅅䅁䅅䅁䉁䅁䅁权䭁允䅁䍄䉁䅁䅁兂䅁䅁䅍䅄䅁䅁䅕䅁䅁䝧畯ご䭅䵁䄰䅁䭁䅁䅍䅁䭁䅁䉣䅁䉁䅁䅁允䅁䅁䅕卮䉬橨坫き䵁䅉䅅䅁䙁䅁䅁睁䵁䅁䅁兂䅁䅁䅁䡫㑢䅑䅯䅴䅁䅁䅯䅐䅁䅁䅯睂䅅䅁䅅䅁䉁䅁䅁兂䅁䝁歨䝱ㅚ村杷允䅁䅁䅕䅁䑁䅁䅷䅁䙁䅁䅁䅁乂ㅈ䉂权䙄䅁䅁权祁䅁䅁权䡁允䅁允䅁䅁䅅䅁䙁䅁䅁䅁䅁䅁䅁䍄䉁䅁䅁兂䅁䅁䅍䅄䅁䅁䅕䅁䅁䩁㉂䔫䭁䱁䅍䅁䭁䕁䅯䅁䭁䅁䉣䅁䉁䅁䅁允䅁䅁䅕䅁煄癄䱓で䵉䅉䅅䅁䙁䅁䅁睁䵁䅁䅁兂䅁䅁䅁穗偂兑䅯睱䅁䅁䅯䅐䅁䅁䅯睂䅅䅁䅅䅁䉁䅁䅁权䭁允䅁䍄䉁䅁䅁兂䅁䅁䅍䅄䅁䅁䅕䅁䅁䩁㉂䔫䭁䱁䅙䅁䭁䕁䅯䅁䭁䅁䉣䅁䉁䅁䅁允䅁䅁䅕䅁䅂䑲猱歔䵉䅉䅅䅁䙁䅁䅁睁䵁䅁䅁兂䅁䅁䅁䡫㑢䅑䅯睶䅁䅁䅯杌䅁䅁䅯睂䅅䅁䅅䅁䉁䅁䅁兂䅁䅁䅁䅁䅁䅁杷允䅁䅁䅕䅁䑁䅁䅷䅁䙁䅁䅁䅁元癤䅨权灃䅁䅁权䍂䅁䅁权䡁允䅁允䅁䅁䅅䅁䭁䅁䉯䅁䵁䅉䅅䅁䙁䅁䅁睁䵁䅁䅁兂䅁䅁䅁䡫㑢䅑䅯关䅁䅁䅯村䅁䅁䅯睂䅅䅁䅅䅁䉁䅁䅁兂䅁䭁灨䭓獤村杷允䅁䅁䅕䅁䑁䅁䅷䅁䙁䅁䅁䅁乂ㅈ䉂权祄䅁䅁权䝂䅁䅁权䡁允䅁允䅁䅁䅅䅁䙁䥁栫啰祹楺䅎䍄䉁䅁䅁兂䅁䅁䅍䅄䅁䅁䅕䅁䅁䩁㉂䔫䭁䱁䅙䅁䭁䕁䅉䅁䭁䅁䉣䅁䉁䅁䅁允䅁䅁䅕䅁权䰸䍊䕕䵉䅉䅅䅁䙁䅁䅁睁䵁䅁䅁兂䅁䅁䅁偷㝔䅑䅯睲䅁䅁䅯䅎䅁䅁䅯睂䅅䅁䅅䅁䉁䅁䅁兂䅁䅁䅁䅁䅁䅁杷允䅁䅁䅕䅁䑁䅁䅷䅁䙁䅁䅁䅁㑁䔵䈵权⽃䅁䅁权獁䅁䅁权䡁允䅁允䅁䅁䅅䅁䙁䅁䅁䅁䅁䅁䅁䍄䉁䅁䅁兂䅁䅁䅍䅄䅁䅁䅕䅁䅁䙁睳ご䭅䱁䅅䅁䭁䑁䅍䅁䭁䅁䉣䅁䉁䅁䅁允䅁䅁䅕䅁䅁䅁䅁䅁䵁䅉䅅䅁䙁䅁䅁睁䵁䅁䅁兂䅁䅁䅁䡫㑢䅑䅯睰䅁䅁䅯睑䅁䅁䅯睂䅅䅁䅅䅁䉁䅁䅁权䭁允䅁䍄䉁䅁䅁兂䅁䅁䅍䅄䅁䅁䅕䅁䅁佁䉃䔫䭁偁䅧䅁䭁䑁䄰䅁䭁䅁䉣䅁䉁䅁䅁允䅁䅁䅕䅁䅁䅁䅁䅁䵁䅉䅅䅁䙁䅁䅁睁䵁䅁䅁兂䅁䅁䅁䤴㑈䅑䅯䅴䅁䅁䅯䅑䅁䅁䅯睂䅅䅁䅅䅁䉁䅁䅁兂䅁䕁晁偡倹村杷允䅁䅁䅕䅁䑁䅁䅷䅁䙁䅁䅁䥁䅂啚䈹权硃䅁䅁权畁䅁䅁权䡁允䅁允䅁䅁䅅䅁䙁䅁䅁䅁䅁䅁䅁䍄䉁䅁䅁兂䅁䅁䅍䅄䅁䅁䅕䅁䅁䍁潁唫䭁䱁䅍䅁䭁䑁䅅䅁䭁䅁䉣䅁䉁䅁䅁允䅁䅁䅕䅁杄䭌乔歑䵉䅉䅅䅁䙁䅁䅁睁䵁䅁䅁兂䅁䅁䅃ㅏ偬兑䅯䄱䅁䅁䅯杓䅁䅁䅯睂䅅䅁䅅䅁䉁䅁䅁兂杄㘳䉘㑇慧䅑杷允䅁䅁䅕䅁䑁䅁䅷䅁䙁䅁䅁䅁元癤䅨权㉃䅁䅁权䑁䅁䅁权䡁允䅁允䅁䅁䅅䅁䙁䅁䅁䕙䐯噆䍎䍄䉁䅁䅁兂䅁䅁䅍䅄䅁䅁䅕䅁䅁䭁䩄〫䭁䱁䅳䅁䭁䕁䅕䅁䭁䅁䉣䅁䉁䅁䅁允䅁䅁䅕㉘睊䱚申が䵉䅉䅅䅁䙁䅁䅁睁䵁䅁䅁兂䅁䅁䅁住佒兑䅯共䅁䅁䅯䅐䅁䅁䅯睂䅅䅁䅅䅁䉁䅁䅁权䭁允䅁䍄䉁䅁䅁兂䅁䅁䅍䅄䅁䅁䅕䅁䅁䕧求ご䭅䱁䅑䅁䭁䍁䅷䅁䭁䅁䉣䅁䉁䅁䅁允䅁䅁䅕䅁䅁䅁䅁䅁䵁䅉䅅䅁䙁䅁䅁睁䵁䅁䅁兂䅁䅁䅃䝑偖兑䅯睳䅁䅁䅯睌䅁䅁䅯睂䅅䅁䅅䅁䉁䅁䅁兂䅁䅁䅁䅁䅁䅁杷允䅁䅁䅕䅁䑁䅁䅷䅁䙁䅁䅁䥁䅂啚䈹权㙃䅁䅁权㥁䅁䅁权䡁允䅁允䅁䅁䅅䅁䙁䅁䅁䅁䅁䅁䅁䍄䉁䅁䅁兂䅁䅁䅍䅄䅁䅁䅕䅁䅁䙁坔歔䭅䱁䄸䅁䭁䅁䅍䅁䭁䅁䉣䅁䉁䅁䅁允䅁䅁䅕䅁䅁䅁䅁䅁䵁䅉䅅䅁䙁䅁䅁睁䵁䅁䅁兂䅁䅁䅁晡但兑䅯䄸䅁䅁䅯材䅁䅁䅯睂䅅䅁䅅䅁䉁䅁䅁兂䥄㉘䵶氱㥑䅑杷允䅁䅁䅕䅁䑁䅁䅷䅁䙁䅁䅁䥁䅂啚䈹权牃䅁䅁权睁䅁䅁权䡁允䅁允䅁䅁䅅䅁䭁䅁䉯䅁䵁䅉䅅䅁䙁䅁䅁睁䵁䅁䅁兂䅁䅁䅁住佒兑䅯共䅁䅁䅯兒䅁䅁䅯睂䅅䅁䅅䅁䉁䅁䅁权䭁允䅁䍄䉁䅁䅁兂䅁䅁䅍䅄䅁䅁䅕䅁䅁䕁乄〫䭁䵁䅅䅁䭁䑁䅙䅁䭁䅁䉣䅁䉁䅁䅁允䅁䅁䅕焱睌煎こ䕇䵁䅉䅅䅁䙁䅁䅁睁䵁䅁䅁兂䅁䅁䅃ㅏ偬兑䅯共䅁䅁䅯材䅁䅁䅯睂䅅䅁䅅䅁䉁䅁䅁权䭁允䅁䍄䉁䅁䅁兂䅁䅁䅍䅄䅁䅁䅕䅁䅁䕧求ご䭅䱁䅅䅁䭁䑁䅅䅁䭁䅁䉣䅁䉁䅁䅁允䅁䅁䅕䅁䅁䅁䅁䅁䵁䅉䅅䅁䙁䅁䅁睁䵁䅁䅁兂䅁䅁䅁䤴㑈䅑䅯共䅁䅁䅯䅎䅁䅁䅯睂䅅䅁䅅䅁䉁䅁䅁权䭁允䅁䍄䉁䅁䅁兂䅁䅁䅍䅄䅁䅁䅕䅁䅁䕧求ご䭅䱁䅑䅁䭁䍁䄴䅁䭁䅁䉣䅁䉁䅁䅁允䅁䅁䅕䅁䅁䅁䅁䅁䵁䅉䅅䅁䙁䅁䅁睁䵁䅁䅁兂䅁䅁䅃䝑偖兑䅯杴䅁䅁䅯睑䅁䅁䅯睂䅅䅁䅅䅁䉁䅁䅁兂䡃偅唶䝲㥧村杷允䅁䅁䅕䅁䑁䅁䅷䅁䙁䅁䅁䅁癃䕰䈹权䱄䅁䅁权䥂䅁䅁权䡁允䅁允䅁䅁䅅䅁䙁䉁慯䱎甫剏䅨䍄䉁䅁䅁兂䅁䅁䅍䅄䅁䅁䅕䅁䅁䕧求ご䭅䱁䅍䅁䭁䑁䅉䅁䭁䅁䉣䅁䉁䅁䅁允䅁䅁䅕䅁䅁䅁䅁䅁䵁䅉䅅䅁䙁䅁䅁睁䵁䅁䅁兂䅁䅁䅁剔儹兑䅯朹䅁䅁䅯杏䅁䅁䅯睂䅅䅁䅅䅁䉁䅁䅁兂睄敇倹乔䅸䅑杷允䅁䅁䅕䅁䑁䅁䅷䅁䙁䅁䅁䥁䅂啚䈹权硃䅁䅁权祁䅁䅁权䡁允䅁允䅁䅁䅅䅁䙁䅁䅁䅁䅁䅁䅁䍄䉁䅁䅁兂䅁䅁䅍䅄䅁䅁䅕䅁䅁䕧求ご䭅䭁䅣䅁䭁䑁䅑䅁䭁䅁䉣䅁䉁䅁䅁允䅁䅁䅯权䅅䅁杷允䅁䅁䅕䅁䑁䅁䅷䅁䙁䅁䅁䥁䅂啚䈹权灃䅁䅁权ぁ䅁䅁权䡁允䅁允䅁䅁䅅䅁䭁䅁䉯䅁䵁䅉䅅䅁䙁䅁䅁睁䵁䅁䅁兂䅁䅁䅃䅖兒兑䅯䄫䅁䅁䅯杌䅁䅁䅯睂䅅䅁䅅䅁䉁䅁䅁兂䅁䅁䅁䅁䅁䅁杷允䅁䅁䅕䅁䑁䅁䅷䅁䙁䅁䅁䅁杁偋䅬权ぃ䅁䅁权䑂䅁䅁权䡁允䅁允䅁䅁䅅䅁䙁䅁䅁䥙睖汷䍒䍄䉁䅁䅁兂䅁䅁䅍䅄䅁䅁䅕䅁䅁䵁い〫䭁偁䅧䅁䭁䕁䅣䅁䭁䅁䉣䅁䉁䅁䅁允䅁䅁䅕䉪䱖䕉䍘歚䵉䅉䅅䅁䙁䅁䅁睁䵁䅁䅁兂䅁䅁䅃䝑偖兑䅯杴䅁䅁䅯䅎䅁䅁䅯睂䅅䅁䅅䅁䉁䅁䅁兂䅁䅁䅁䅁䅁䅁杷允䅁䅁䅕䅁䑁䅁䅷䅁䙁䅁䅁䅁杁偋䅬权湃䅁䅁权䥂䅁䅁权䡁允䅁允䅁䅁䅅䅁䭁䅁䉯䅁䵁䅉䅅䅁䙁䅁䅁睁䵁䅁䅁兂䅁䅁䅁穗偂兑䅯睱䅁䅁䅯杍䅁䅁䅯睂䅅䅁䅅䅁䉁䅁䅁权䭁允䅁䍄䉁䅁䅁兂䅁䅁䅍䅄䅁䅁䅕䅁䅁䍁潁唫䭁佁䅧䅁䭁䑁䅑䅁䭁䅁䉣䅁䉁䅁䅁允䅁䅁䅕䅁䅁䅁䅁䅁䵁䅉䅅䅁䙁䅁䅁睁䵁䅁䅁兂䅁䅁䅁䵯㝮䅑䅯睳䅁䅁䅯兒䅁䅁䅯睂䅅䅁䅅䅁䉁䅁䅁兂瑃乂㌲欶㉤村杷允䅁䅁䅕䅁䑁䅁䅷䅁䙁䅁䅁䅁元癤䅨权⭄䅁䅁权䉂䅁䅁权䡁允䅁允䅁䅁䅅䅁䙁䅁䅁䑁婑癎䉎䍄䉁䅁䅁兂䅁䅁䅍䅄䅁䅁䅕䅁䅁䕧求ご䭅䱁䅑䅁䭁䑁䄸䅁䭁䅁䉣䅁䉁䅁䅁允䅁䅁䅕䅁䅁䅁䅁䅁䵁䅉䅅䅁䙁䅁䅁睁䵁䅁䅁兂䅁䅁䅁䵙㝲䅑䅯䄶䅁䅁䅯兒䅁䅁䅯睂䅅䅁䅅䅁䉁䅁䅁兂湃歷䠴穮塴䅑杷允䅁䅁䅕䅁䑁䅁䅷䅁䙁䅁䅁䥁煂歌䈹权㙃䅁䅁权乂䅁䅁权䡁允䅁允䅁䅁䅅䅁䙁䉁桤㥭橑剮䍚䍄䉁䅁䅁兂䅁䅁䅍䅄䅁䅁䅕䅁䅁䕧求ご䭅䭁䅫䅁䭁䑁䅣䅁䭁䅁䉣䅁䉁䅁䅁允䅁䅁䅯权䅅䅁杷允䅁䅁䅕䅁䑁䅁䅷䅁䙁䅁䅁䥁㝁啗䈹权浄䅁䅁权祁䅁䅁权䡁允䅁允䅁䅁䅅䅁䙁䅁䅁䅁䅁䅁䅁䍄䉁䅁䅁兂䅁䅁䅍䅄䅁䅁䅕䅁䅁䕧求ご䭅䭁䅫䅁䭁䕁䅁䅁䭁䅁䉣䅁䉁䅁䅁允䅁䅁䅯权䅅䅁杷允䅁䅁䅕䅁䑁䅁䅷䅁䙁䅁䅁䥁䅂啚䈹权硃䅁䅁权䅂䅁䅁权䡁允䅁允䅁䅁䅅䅁䙁䅁䅁䅁䅁䅁䅁䍄䉁䅁䅁兂䅁䅁䅍䅄䅁䅁䅕䅁䅁䑧婴ご䭅䱁䅯䅁䭁䍁䅷䅁䭁䅁䉣䅁䉁䅁䅁允䅁䅁䅕䅁䅁䅁䅁䅁䵁䅉䅅䅁䙁䅁䅁睁䵁䅁䅁兂䅁䅁䅃䝑偖兑䅯杴䅁䅁䅯䅑䅁䅁䅯睂䅅䅁䅅䅁䉁䅁䅁兂䅁䅁䅁䅁䅁䅁杷允䅁䅁䅕䅁䑁䅁䅷䅁䙁䅁䅁䅁䅄倹䅴权䡄䅁䅁权䱂䅁䅁权䡁允䅁允䅁䅁䅅䅁䙁佁楏晬乘瑶䉒䍄䉁䅁䅁兂䅁䅁䅍䅄䅁䅁䅕䅁䅁䡧睄歔䭅佁䅑䅁䭁䑁䅣䅁䭁䅁䉣䅁䉁䅁䅁允䅁䅁䅕桏獈㈹㝃䐯䴸䅉䅅䅁䙁䅁䅁睁䵁䅁䅁兂䅁䅁䅃䝑偖兑䅯关䅁䅁䅯児䅁䅁䅯睂䅅䅁䅅䅁䉁䅁䅁兂䅁䅁䅁䅁䅁䅁杷允䅁䅁䅕䅁䑁䅁䅷䅁䙁䅁䅁䥁䅂啚䈹权湃䅁䅁权䉂䅁䅁权䡁允䅁允䅁䅁䅅䅁䭁䅁䉯䅁䵁䅉䅅䅁䙁䅁䅁睁䵁䅁䅁兂䅁䅁䅁穗偂兑䅯关䅁䅁䅯睑䅁䅁䅯睂䅅䅁䅅䅁䉁䅁䅁兂塂煤䩁癥橰村杷允䅁䅁䅕䅁䑁䅁䅷䅁䙁䅁䅁䅁杄晧䅨权湃䅁䅁权㥁䅁䅁权䡁允䅁允䅁䅁䅅䅁䭁䅁䉯䅁䵁䅉䅅䅁䙁䅁䅁睁䵁䅁䅁兂䅁䅁䅁䡫㑢䅑䅯其䅁䅁䅯睏䅁䅁䅯睂䅅䅁䅅䅁䉁䅁䅁兂睁杙䩧䉑公䅑杷允䅁䅁䅕䅁䑁䅁䅷䅁䙁䅁䅁䥁䅂啚䈹权ぃ䅁䅁权䉂䅁䅁权䡁允䅁允䅁䅁䅅䅁䙁䅁䅁䅁䅁䅁䅁䍄䉁䅁䅁兂䅁䅁䅍䅄䅁䅁䅕䅁䅁䉁䉃䔫䭁䱁䅯䅁䭁䕁䅍䅁䭁䅁䉣䅁䉁䅁䅁允䅁䅁䅕䅁权畳书ご䵉䅉䅅䅁䙁䅁䅁睁䵁䅁䅁兂䅁䅁䅃䝑偖兑䅯䅴䅁䅁䅯杒䅁䅁䅯睂䅅䅁䅅䅁䉁䅁䅁兂䅁䅁䅁䅁䅁䅁杷允䅁䅁䅕䅁䑁䅁䅷䅁䙁䅁䅁䅁乂ㅈ䉂权䡄䅁䅁权䑁䅁䅁权䡁允䅁允䅁䅁䅅䅁䙁䑁㥺㑃䭢楂䍨䍄䉁䅁䅁兂䅁䅁䅍䅄䅁䅁䅕䅁䅁䕧求ご䭅䭁䅣䅁䭁䕁䅣䅁䭁䅁䉣䅁䉁䅁䅁允䅁䅁䅯权䅅䅁杷允䅁䅁䅕䅁䑁䅁䅷䅁䙁䅁䅁䥁䅂啚䈹权灃䅁䅁权䥂䅁䅁权䡁允䅁允䅁䅁䅅䅁䭁䅁䉯䅁䵁䅉䅅䅁䙁䅁䅁睁䵁䅁䅁兂䅁䅁䅄佧兊兑䅯䄶䅁䅁䅯兑䅁䅁䅯睂䅅䅁䅅䅁䉁䅁䅁兂䅁䅁䅁䅁䅁䅁杷允䅁䅁䅕䅁䑁䅁䅷䅁䙁䅁䅁䥁䅂啚䈹权牃䅁䅁权䥂䅁䅁权䡁允䅁允䅁䅁䅅䅁䭁䅁䉯䅁䵁䅉䅅䅁䙁䅁䅁睁䵁䅁䅁兂䅁䅁䅃䝑偖兑䅯朷䅁䅁䅯杒䅁䅁䅯睂䅅䅁䅅䅁䉁䅁䅁兂䅁䅁䅁䅁䅁䅁杷允䅁䅁䅕䅁䑁䅁䅷䅁䙁䅁䅁䥁䅂啚䈹权湃䅁䅁权䩂䅁䅁权䡁允䅁允䅁䅁䅅䅁䭁䅁䉯䅁䵁䅉䅅䅁䙁䅁䅁睁䵁䅁䅁兂䅁䅁䅃ㅏ偬兑䅯朰䅁䅁䅯睓䅁䅁䅯睂䅅䅁䅅䅁䉁䅁䅁兂祄爹䔯煐す䅑杷允䅁䅁䅕䅁䑁䅁䅷䅁䙁䅁䅁䥁䅂啚䈹权ぃ䅁䅁权䩂䅁䅁权䡁允䅁允䅁䅁䅅䅁䙁䝁漳剐煬湮䍤䍄䉁䅁䅁兂䅁䅁䅍䅄䅁䅁䅕䅁䅁䙁坔歔䭅乁䅑䅁䭁䑁䅣䅁䭁䅁䉣䅁䉁䅁䅁允䅁䅁䅕䅁䅁䅁䅁䅁䵁䅉䅅䅁䙁䅁䅁睁䵁䅁䅁兂䅁䅁䅃䝑偖兑䅯睱䅁䅁䅯兎䅁䅁䅯睂䅅䅁䅅䅁䉁䅁䅁权䭁允䅁䍄䉁䅁䅁兂䅁䅁䅍䅄䅁䅁䅕䅁䅁䑁歪歔䭅佁䅙䅁䭁䕁䄰䅁䭁䅁䉣䅁䉁䅁䅁允䅁䅁䅕㡈扢㕃汊樯䴸䅉䅅䅁䙁䅁䅁睁䵁䅁䅁兂䅁䅁䅁乖佚兑䅯朹䅁䅁䅯睍䅁䅁䅯睂䅅䅁䅅䅁䉁䅁䅁兂䅁䅁䅁䅁䅁䅁杷允䅁䅁䅕䅁䑁䅁䅷䅁䙁䅁䅁䥁䅂啚䈹权穃䅁䅁权ㅁ䅁䅁权䡁允䅁允䅁䅁䅅䅁䙁佁䉍潗洴䤵䍆䍄䉁䅁䅁兂䅁䅁䅍䅄䅁䅁䅕䅁䅁䝧畯ご䭅偁䅯䅁䭁䑁䅙䅁䭁䅁䉣䅁䉁䅁䅁允䅁䅁䅕䅁䅁䅁䅁䅁䵁䅉䅅䅁䙁䅁䅁睁䵁䅁䅁兂䅁䅁䅃䝑偖兑䅯睱䅁䅁䅯睓䅁䅁䅯睂䅅䅁䅅䅁䉁䅁䅁权䭁允䅁䍄䉁䅁䅁兂䅁䅁䅍䅄䅁䅁䅕䅁䅁䡁瑳ご䭅䱁䅍䅁䭁䅁䅍䅁䭁䅁䉣䅁䉁䅁䅁允䅁䅁䅕剒㡵䝊䄫啦䵉䅉䅅䅁䙁䅁䅁睁䵁䅁䅁兂䅁䅁䅃䝑偖兑䅯杴䅁䅁䅯䅔䅁䅁䅯睂䅅䅁䅅䅁䉁䅁䅁兂䝄塂歈䩶㥅村杷允䅁䅁䅕䅁䑁䅁䅷䅁䙁䅁䅁䅁㝂啌䈹权硃䅁䅁权ぁ䅁䅁权䡁允䅁允䅁䅁䅅䅁䙁䅁䅁䅁䅁䅁䅁䍄䉁䅁䅁兂䅁䅁䅍䅄䅁䅁䅕䅁䅁䕧求ご䭅䱁䅙䅁䭁䕁䅕䅁䭁䅁䉣䅁䉁䅁䅁允䅁䅁䅕㔳换䍣㥏䕑䵉䅉䅅䅁䙁䅁䅁睁䵁䅁䅁兂䅁䅁䅃䝑偖兑䅯共䅁䅁䅯䅐䅁䅁䅯睂䅅䅁䅅䅁䉁䅁䅁权䭁允䅁䍄䉁䅁䅁兂䅁䅁䅍䅄䅁䅁䅕䅁䅁䭁䩄〫䭁䭁䅳䅁䭁䑁䅍䅁䭁䅁䉣䅁䉁䅁䅁允䅁䅁䅯权䅅䅁杷允䅁䅁䅕䅁䑁䅁䅷䅁䙁䅁䅁䥁䅂啚䈹权ぃ䅁䅁权䭂䅁䅁权䡁允䅁允䅁䅁䅅䅁䙁䡁⭸坲夳㍺䍬䍄䉁䅁䅁兂䅁䅁䅍䅄䅁䅁䅕䅁䅁䕁昰䕕䭅佁䅑䅁䭁䑁䅯䅁䭁䅁䉣䅁䉁䅁䅁允䅁䅁䅕䅁䅁䅁䅁䅁䵁䅉䅅䅁䙁䅁䅁睁䵁䅁䅁兂䅁䅁䅃䝑偖兑䅯共䅁䅁䅯村䅁䅁䅯睂䅅䅁䅅䅁䉁䅁䅁权䭁允䅁䍄䉁䅁䅁兂䅁䅁䅍䅄䅁䅁䅕䅁䅁䕧求ご䭅䱁䅍䅁䭁䕁䅍䅁䭁䅁䉣䅁䉁䅁䅁允䅁䅁䅕塥捈楨奥啨䵉䅉䅅䅁䙁䅁䅁睁䵁䅁䅁兂䅁䅁䅃䅖兒兑䅯䅹䅁䅁䅯䅓䅁䅁䅯睂䅅䅁䅅䅁䉁䅁䅁兂塃㑬先橄启兑杷允䅁䅁䅕䅁䑁䅁䅷䅁䙁䅁䅁䥁㝁啗䈹权㉃䅁䅁权䭂䅁䅁权䡁允䅁允䅁䅁䅅䅁䙁䕁䵚穪歸䍤䍂䍄䉁䅁䅁兂䅁䅁䅍䅄䅁䅁䅕䅁䅁䙁睳ご䭅䱁䅍䅁䭁䍁䄸䅁䭁䅁䉣䅁䉁䅁䅁允䅁䅁䅕䅁䅁䅁䅁䅁䵁䅉䅅䅁䙁䅁䅁睁䵁䅁䅁兂䅁䅁䅁穗偂兑䅯关䅁䅁䅯睌䅁䅁䅯睂䅅䅁䅅䅁䉁䅁䅁兂䅁䅁䅁䅁䅁䅁杷允䅁䅁䅕䅁䑁䅁䅷䅁䙁䅁䅁䵁䅃水䉂权䍁允䅁权⽁䅁䅁权䡁允䅁允䅁䅁䅅䅁䙁䅁䅁䅁䅁䅁䅁䍄䉁䅁䅁兂䅁䅁䅍䅄䅁䅁䅕䅁䅁䙁睳ご䭅䱁䅑䅁䭁䍁䄸䅁䭁䅁䉣䅁䉁䅁䅁允䅁䅁䅕䅁䅁䅁䅁䅁䵁䅉䅅䅁䙁䅁䅁睁䵁䅁䅁兂䅁䅁䅃ㅏ偬兑䅯朵䅁䅁䅯睌䅁䅁䅯睂䅅䅁䅅䅁䉁䅁䅁兂䅁䅁䅁䅁䅁䅁杷允䅁䅁䅕䅁䑁䅁䅷䅁䙁䅁䅁䅁扂䕍䈹权灃䅁䅁权䕂䅁䅁权䡁允䅁允䅁䅁䅅䅁䭁䅁䉯䅁䵁䅉䅅䅁䙁䅁䅁睁䵁䅁䅁兂䅁䅁䵄祑愲兑䅯朷䅁䅁䅯睏䅁䅁䅯睂䅅䅁䅅䅁䉁䅁䅁兂䅁䅁䅁䅁䅁䅁杷允䅁䅁䅕䅁䑁䅁䅷䅁䙁䅁䅁䅁䅄倹䅴权煄䅁䅁权硁䅁䅁权䡁允䅁允䅁䅁䅅䅁䙁䅁䅁䅁䅁䅁䅁䍄䉁䅁䅁兂䅁䅁䅍䅄䅁䅁䅕䅁䅁䙁睳ご䭅䭁䅣䅁䭁䑁䅉䅁䭁䅁䉣䅁䉁䅁䅁允䅁䅁䅯权䅅䅁杷允䅁䅁䅕䅁䑁䅁䅷䅁䙁䅁䅁䅁扂䕍䈹权穃䅁䅁权祁䅁䅁权䡁允䅁允䅁䅁䅅䅁䙁䅁䅁䅁䅁䅁䅁䍄䉁䅁䅁兂䅁䅁䅍䅄䅁䅁䅕䅁䅁䝁䭄〫䭁䵁䅳䅁䭁䑁䄰䅁䭁䅁䉣䅁䉁䅁䅁允䅁䅁䅕䅌癃乑䩚䕁䵁䅉䅅䅁䙁䅁䅁睁䵁䅁䅁兂䅁䅁䅁穗偂兑䅯䅴䅁䅁䅯睏䅁䅁䅯睂䅅䅁䅅䅁䉁䅁䅁兂䅁䅁䅁䅁䅁䅁杷允䅁䅁䅕䅁䑁䅁䅷䅁䙁䅁䅁䅁扂䕍䈹权灃䅁䅁权ぁ䅁䅁权䡁允䅁允䅁䅁䅅䅁䭁䅁䉯䅁䵁䅉䅅䅁䙁䅁䅁睁䵁䅁䅁兂䅁䅁䅁剔儹兑䅯䅁䅅䅁䅯䅐䅁䅁䅯睂䅅䅁䅅䅁䉁䅁䅁权䝁允䅁䍄䉁䅁䅁兂䅁䅁䅍䅄䅁䅁䅕䅁䅁䡧睄歔䭅䵁䄰䅁䭁䑁䅷䅁䭁䅁䉣䅁䉁䅁䅁允䅁䅁䅕⽂慃樳健お䵁䅉䅅䅁䙁䅁䅁睁䵁䅁䅁兂䅁䅁䅁穗偂兑䅯杴䅁䅁䅯䅎䅁䅁䅯睂䅅䅁䅅䅁䉁䅁䅁兂䅁䅁䅁䅁䅁䅁杷允䅁䅁䅕䅁䑁䅁䅷䅁䙁䅁䅁䅁睂癹䅴权穃䅁䅁权䵂䅁䅁权䡁允䅁允䅁䅁䅅䅁䙁䅁䅁义呶坚䍴䍄䉁䅁䅁兂䅁䅁䅍䅄䅁䅁䅕䅁䅁䙁睳ご䭅䱁䅑䅁䭁䑁䅧䅁䭁䅁䉣䅁䉁䅁䅁允䅁䅁䅕䅁䅁䅁䅁䅁䵁䅉䅅䅁䙁䅁䅁睁䵁䅁䅁兂䅁䅁䅃䝑偖兑䅯䄲䅁䅁䅯児䅁䅁䅯睂䅅䅁䅅䅁䉁䅁䅁兂䅁䅁䅁䅁䅁䅁杷允䅁䅁䅕䅁䑁䅁䅷䅁䙁䅁䅁䅁扂䕍䈹权灃䅁䅁权㕁䅁䅁权䡁允䅁允䅁䅁䅅䅁䭁䅁䉯䅁䵁䅉䅅䅁䙁䅁䅁睁䵁䅁䅁兂䅁䅁䅁穗偂兑䅯䅴䅁䅁䅯兏䅁䅁䅯睂䅅䅁䅅䅁䉁䅁䅁兂䅁䅁䅁䅁䅁䅁杷允䅁䅁䅕䅁䑁䅁䅷䅁䙁䅁䅁䅁扂䕍䈹权湃䅁䅁权㙁䅁䅁权䡁允䅁允䅁䅁䅅䅁䭁䅁䉯䅁䵁䅉䅅䅁䙁䅁䅁睁䵁䅁䅁兂䅁䅁䅁穗偂兑䅯关䅁䅁䅯杏䅁䅁䅯睂䅅䅁䅅䅁䉁䅁䅁兂䅁䅁䅁䅁䅁䅁杷允䅁䅁䅕䅁䑁䅁䅷䅁䙁䅁䅁䅁扂䕍䈹权ぃ䅁䅁权⽁䅁䅁权䡁允䅁允䅁䅁䅅䅁䙁䅁䅁䅁䅁䅁䅁䍄䉁䅁䅁兂䅁䅁䅍䅄䅁䅁䅕䅁䅁䙁睳ご䭅䭁䅳䅁䭁䑁䅣䅁䭁䅁䉣䅁䉁䅁䅁允䅁䅁䅯权䅅䅁杷允䅁䅁䅕䅁䑁䅁䅷䅁䙁䅁䅁䅁睂癹䅴权㙃䅁䅁权䍂䅁䅁权䡁允䅁允䅁䅁䅅䅁䙁䅁䅁䅧䰶䌱䍴䍄䉁䅁䅁兂䅁䅁䅍䅄䅁䅁䅕䅁䅁䙁睳ご䭅䭁䅣䅁䭁䑁䅷䅁䭁䅁䉣䅁䉁䅁䅁允䅁䅁䅯权䅅䅁杷允䅁䅁䅕䅁䑁䅁䅷䅁䙁䅁䅁䅁灂唸䈵权灃䅁䅁权㡁䅁䅁权䡁允䅁允䅁䅁䅅䅁䭁䅁䉯䅁䵁䅉䅅䅁䙁䅁䅁睁䵁䅁䅁兂䅁䅁䅃䅖兒兑䅯朷䅁䅁䅯睌䅁䅁䅯睂䅅䅁䅅䅁䉁䅁䅁兂䅁䅁䅁䅁䅁䅁杷允䅁䅁䅕䅁䑁䅁䅷䅁䙁䅁䅁䅁㑁䔵䈵权穃䅁䅁权䝂䅁䅁权䡁允䅁允䅁䅁䅅䅁䙁䅁䅁䅁䅁䅁䅁䍄䉁䅁䅁兂䅁䅁䅍䅄䅁䅁䅕䅁䅁䡁瑳ご䭅佁䅷䅁䭁䍁䅷䅁䭁䅁䉣䅁䉁䅁䅁允䅁䅁䅕䅁䅁䅁䅁䅁䵁䅉䅅䅁䙁䅁䅁睁䵁䅁䅁兂䅁䅁䅁祥倱兑䅯睱䅁䅁䅯䅌䅁䅁䅯睂䅅䅁䅅䅁䉁䅁䅁权䭁允䅁䍄䉁䅁䅁兂䅁䅁䅍䅄䅁䅁䅕䅁䅁䑧婴ご䭅䵁䅕䅁䭁䕁䅕䅁䭁䅁䉣䅁䉁䅁䅁允䅁䅁䅕硬瑫杬典䕆䵁䅉䅅䅁䙁䅁䅁睁䵁䅁䅁兂䅁䅁䅁䡫㑢䅑䅯朰䅁䅁䅯兔䅁䅁䅯睂䅅䅁䅅䅁䉁䅁䅁兂䙃ㄶ㑇獈睕䅑杷允䅁䅁䅕䅁䑁䅁䅷䅁䙁䅁䅁䅁㝂啌䈹权穃䅁䅁权㙁䅁䅁权䡁允䅁允䅁䅁䅅䅁䙁䅁䅁䅁䅁䅁䅁䍄䉁䅁䅁兂䅁䅁䅍䅄䅁䅁䅕䅁䅁䙁睳ご䭅䱁䅙䅁䭁䕁䅁䅁䭁䅁䉣䅁䉁䅁䅁允䅁䅁䅕䅁䅁䅁䅁䅁䵁䅉䅅䅁䙁䅁䅁睁䵁䅁䅁兂䅁䅁䅁䍉㕪䅑䅯共䅁䅁䅯䅍䅁䅁䅯睂䅅䅁䅅䅁䉁䅁䅁权䭁允䅁䍄䉁䅁䅁兂䅁䅁䅍䅄䅁䅁䅕䅁䅁䥁刳歔䭅乁䅯䅁䭁䕁䅣䅁䭁䅁䉣䅁䉁䅁䅁允䅁䅁䅕樹佗框䅒吴䴸䅉䅅䅁䙁䅁䅁睁䵁䅁䅁兂䅁䅁䅁穗偂兑䅯关䅁䅁䅯李䅁䅁䅯睂䅅䅁䅅䅁䉁䅁䅁兂䅁䅁䅁䅁䅁䅁杷允䅁䅁䅕䅁䑁䅁䅷䅁䙁䅁䅁䅁扂䕍䈹权牃䅁䅁权䉂䅁䅁权䡁允䅁允䅁䅁䅅䅁䭁䅁䉯䅁䵁䅉䅅䅁䙁䅁䅁睁䵁䅁䅁兂䅁䅁䅁穗偂兑䅯兺䅁䅁䅯兑䅁䅁䅯睂䅅䅁䅅䅁䉁䅁䅁兂䅁䅁䅁䅁䅁䅁杷允䅁䅁䅕䅁䑁䅁䅷䅁䙁䅁䅁䅁杁偋䅬权ぃ䅁䅁权䱂䅁䅁权䡁允䅁允䅁䅁䅅䅁䙁䅁䅁䱁塲穆䌹䍄䉁䅁䅁兂䅁䅁䅍䅄䅁䅁䅕䅁䅁䭁䩄〫䭁乁䅁䅁䭁䑁䅕䅁䭁䅁䉣䅁䉁䅁䅁允䅁䅁䅕潵偰ㅲ䐱い䵁䅉䅅䅁䙁䅁䅁睁䵁䅁䅁兂䅁䅁䅁穗偂兑䅯关䅁䅁䅯杒䅁䅁䅯睂䅅䅁䅅䅁䉁䅁䅁兂䅁䅁䅁䅁䅁䅁杷允䅁䅁䅕䅁䑁䅁䅷䅁䙁䅁䅁䅁扂䕍䈹权硃䅁䅁权䥂䅁䅁权䡁允䅁允䅁䅁䅅䅁䙁䅁䅁䅁䅁䅁䅁䍄䉁䅁䅁兂䅁䅁䅍䅄䅁䅁䅕䅁䅁䙁睳ご䭅䱁䅑䅁䭁䕁䅧䅁䭁䅁䉣䅁䉁䅁䅁允䅁䅁䅕䅁䅁䅁䅁䅁䵁䅉䅅䅁䙁䅁䅁睁䵁䅁䅁兂䅁䅁䅁穗偂兑䅯睳䅁䅁䅯兓䅁䅁䅯睂䅅䅁䅅䅁䉁䅁䅁兂剄捊䔸乥㡬村杷允䅁䅁䅕䅁䑁䅁䅷䅁䙁䅁䅁䅁杄晧䅨权㙄䅁䅁权䱂䅁䅁权䡁允䅁允䅁䅁䅅䅁䙁䅁䅁䩯灮歺䍸䍄䉁䅁䅁兂䅁䅁䅍䅄䅁䅁䅕䅁䅁䙁睳ご䭅䱁䅅䅁䭁䕁䅫䅁䭁䅁䉣䅁䉁䅁䅁允䅁䅁䅕潃䘷浇癋啚䵉䅉䅅䅁䙁䅁䅁睁䵁䅁䅁兂䅁䅁䅁䵯㝮䅑䅯睱䅁䅁䅯睓䅁䅁䅯睂䅅䅁䅅䅁䉁䅁䅁权䭁允䅁䍄䉁䅁䅁兂䅁䅁䅍䅄䅁䅁䅕䅁䅁䑁歪歔䭅䅁䉑䅁䭁䑁䅷䅁䭁䅁䉣䅁䉁䅁䅁允䅁䅁䅕䅁䅁䅁䅁䅁䵁䅉䅅䅁䙁䅁䅁睁䵁䅁䅁兂䅁䅁䅁穗偂兑䅯睱䅁䅁䅯睓䅁䅁䅯睂䅅䅁䅅䅁䉁䅁䅁权䭁允䅁䍄䉁䅁䅁兂䅁䅁䅍䅄䅁䅁䅕䅁䅁䙧䕑䕕䭅䭁䄸䅁䭁䑁䅫䅁䭁䅁䉣䅁䉁䅁䅁允䅁䅁䅕䅁䅁䅁䅁䅁䵁䅉䅅䅁䙁䅁䅁睁䵁䅁䅁兂䅁䅁䅁穗偂兑䅯睳䅁䅁䅯睓䅁䅁䅯睂䅅䅁䅅䅁䉁䅁䅁兂⽄獑楴獦㍰村杷允䅁䅁䅕䅁䑁䅁䅷䅁䙁䅁䅁䅁扂䕍䈹权ぃ䅁䅁权䱂䅁䅁权䡁允䅁允䅁䅁䅅䅁䙁䡁䙓畵啤㈵䍴䍄䉁䅁䅁兂䅁䅁䅍䅄䅁䅁䅕䅁䅁䍁潁唫䭁䱁䅍䅁䭁䍁䄸䅁䭁䅁䉣䅁䉁䅁䅁允䅁䅁䅕䅁䅁䅁䅁䅁䵁䅉䅅䅁䙁䅁䅁睁䵁䅁䅁兂䅁䅁䅁㙲偒兑䅯朵䅁䅁䅯睏䅁䅁䅯睂䅅䅁䅅䅁䉁䅁䅁兂䅁䅁䅁䅁䅁䅁杷允䅁䅁䅕䅁䑁䅁䅷䅁䙁䅁䅁䅁杁偋䅬权癃䅁䅁权䑂䅁䅁权䡁允䅁允䅁䅁䅅䅁䙁䅁䅁䅁䅁䅁䅁䍄䉁䅁䅁兂䅁䅁䅍䅄䅁䅁䅕䅁䅁䙁睳ご䭅䱁䅍䅁䭁䕁䅷䅁䭁䅁䉣䅁䉁䅁䅁允䅁䅁䅕朵㔶噣湥つ䵉䅉䅅䅁䙁䅁䅁睁䵁䅁䅁兂䅁䅁䅁穗偂兑䅯关䅁䅁䅯䅔䅁䅁䅯睂䅅䅁䅅䅁䉁䅁䅁兂㉄摢㕈橄椹村杷允䅁䅁䅕䅁䑁䅁䅷䅁䙁䅁䅁䅁杁偋䅬权䕁允䅁权䱂䅁䅁权䡁允䅁允䅁䅁䅅䅁䙁䅁䅁䅁䅁䅁䅁䍄䉁䅁䅁兂䅁䅁䅍䅄䅁䅁䅕䅁䅁䙁睳ご䭅䱁䅙䅁䭁䕁䅷䅁䭁䅁䉣䅁䉁䅁䅁允䅁䅁䅕䑗剦潌啢が䵉䅉䅅䅁䙁䅁䅁睁䵁䅁䅁兂䅁䅁䅁䵙㝲䅑䅯朲䅁䅁䅯睁䅁䅁䅯睂䅅䅁䅅䅁䉁䅁䅁兂婁浵稷㡃汦睐杷允䅁䅁䅕䅁䑁䅁䅷䅁䙁䅁䅁䅁扂䕍䈹权牃䅁䅁权⭁䅁䅁权䡁允䅁允䅁䅁䅅䅁䭁䅁䉯䅁䵁䅉䅅䅁䙁䅁䅁睁䵁䅁䅁兂䅁䅁䅁晡但兑䅯朴䅁䅁䅯睌䅁䅁䅯睂䅅䅁䅅䅁䉁䅁䅁兂䅁䅁䅁䅁䅁䅁杷允䅁䅁䅕䅁䑁䅁䅷䅁䙁䅁䅁䅁扂䕍䈹权硃䅁䅁权⭁䅁䅁权䡁允䅁允䅁䅁䅅䅁䙁䉁䍱乲硐浐䍎䍄䉁䅁䅁兂䅁䅁䅍䅄䅁䅁䅕䅁䅁䕁昰䕕䭅佁䅁䅁䭁䑁䅣䅁䭁䅁䉣䅁䉁䅁䅁允䅁䅁䅕䅁䅁䅁䅁䅁䵁䅉䅅䅁䙁䅁䅁睁䵁䅁䅁兂䅁䅁䅁䵣㝲䅑䅯共䅁䅁䅯䅎䅁䅁䅯睂䅅䅁䅅䅁䉁䅁䅁权䭁允䅁䍄䉁䅁䅁兂䅁䅁䅍䅄䅁䅁䅕䅁䅁䡁䭄〫䭁乁䅷䅁䭁䑁䅳䅁䭁䅁䉣䅁䉁䅁䅁允䅁䅁䅕䅁䅁䅁䅁䅁䵁䅉䅅䅁䙁䅁䅁睁䵁䅁䅁兂䅁䅁䅁祥倱兑䅯共䅁䅁䅯兏䅁䅁䅯睂䅅䅁䅅䅁䉁䅁䅁权䭁允䅁䍄䉁䅁䅁兂䅁䅁䅍䅄䅁䅁䅕䅁䅁䙁睳ご䭅䱁䅙䅁䭁䕁䅯䅁䭁䅁䉣䅁䉁䅁䅁允䅁䅁䅕浅䕣婅穢歍䵉䅉䅅䅁䙁䅁䅁睁䵁䅁䅁兂䅁䅁䅁䥂倱兑䅯术䅁䅁䅯兑䅁䅁䅯睂䅅䅁䅅䅁䉁䅁䅁兂䅁䅁䅁䅁䅁䅁杷允䅁䅁䅕䅁䑁䅁䅷䅁䙁䅁䅁䅁杁偋䅬权牃䅁䅁权ぁ䅁䅁权䡁允䅁允䅁䅁䅅䅁䭁䅁䉯䅁䵁䅉䅅䅁䙁䅁䅁睁䵁䅁䅁兂䅁䅁䅁穗偂兑䅯关䅁䅁䅯村䅁䅁䅯睂䅅䅁䅅䅁䉁䅁䅁兂䕄桑坳䠷湂村杷允䅁䅁䅕䅁䑁䅁䅷䅁䙁䅁䅁䅁杁偋䅬权䱄䅁䅁权䉂䅁䅁权䡁允䅁允䅁䅁䅅䅁䙁䅁䅁䅁䅁䅁䅁䍄䉁䅁䅁兂䅁䅁䅍䅄䅁䅁䅕䅁䅁䙁睳ご䭅䱁䅙䅁䭁䕁䅉䅁䭁䅁䉣䅁䉁䅁䅁允䅁䅁䅕䝩㡪㍁堸䕎䵉䅉䅅䅁䙁䅁䅁睁䵁䅁䅁兂䅁䅁䅁穗偂兑䅯睱䅁䅁䅯兔䅁䅁䅯睂䅅䅁䅅䅁䉁䅁䅁权䭁允䅁䍄䉁䅁䅁兂䅁䅁䅍䅄䅁䅁䅕䅁䅁䑧婴ご䭅䵁䅣䅁䭁䕁䅑䅁䭁䅁䉣䅁䉁䅁䅁允䅁䅁䅕偬橗㍦䥰唷䵅䅉䅅䅁䙁䅁䅁睁䵁䅁䅁兂䅁䅁䅁穗偂兑䅯䅴䅁䅁䅯兔䅁䅁䅯睂䅅䅁䅅䅁䉁䅁䅁兂呁睇婦䰵礱村杷允䅁䅁䅕䅁䑁䅁䅷䅁䙁䅁䅁䅁扂䕍䈹权湃䅁䅁权䑁䅁䅁权䡁允䅁允䅁䅁䅅䅁䭁䅁䉯䅁䵁䅉䅅䅁䙁䅁䅁睁䵁䅁䅁兂䅁䅁䅁穗偂兑䅯䅴䅁䅁䅯睁䅁䅁䅯睂䅅䅁䅅䅁䉁䅁䅁兂ㅂ獧䩔楱硎村杷允䅁䅁䅕䅁䑁䅁䅷䅁䙁䅁䅁䵁䑸婌䉰权畄䅁䅁权㑁䅁䅁权䡁允䅁允䅁䅁䅅䅁䙁䅁䅁䅁䅁䅁䅁䍄䉁䅁䅁兂䅁䅁䅍䅄䅁䅁䅕䅁䅁䍁潁唫䭁䭁䅣䅁䭁䍁䅷䅁䭁䅁䉣䅁䉁䅁䅁允䅁䅁䅯权䅅䅁杷允䅁䅁䅕䅁䑁䅁䅷䅁䙁䅁䅁䅁杂癹䅴权䥄䅁䅁权䑂䅁䅁权䡁允䅁允䅁䅁䅅䅁䙁乁橉牱⭶癲䉖䍄䉁䅁䅁兂䅁䅁䅍䅄䅁䅁䅕䅁䅁䑁歪歔䭅䭁䅳䅁䭁䑁䅍䅁䭁䅁䉣䅁䉁䅁䅁允䅁䅁䅯权䅅䅁杷允䅁䅁䅕䅁䑁䅁䅷䅁䙁䅁䅁䅁杁偋䅬权ぃ䅁䅁权獁䅁䅁权䡁允䅁允䅁䅁䅅䅁䙁䅁䅁䅁䅁䅁䅁䍄䉁䅁䅁兂䅁䅁䅍䅄䅁䅁䅕䅁䅁䍁潁唫䭁䱁䅙䅁䭁䍁䅷䅁䭁䅁䉣䅁䉁䅁䅁允䅁䅁䅕䅁䅁䅁䅁䅁䵁䅉䅅䅁䙁䅁䅁睁䵁䅁䅁兂䅁䅁䅁䵑㜳䅑䅯䄱䅁䅁䅯兔䅁䅁䅯睂䅅䅁䅅䅁䉁䅁䅁兂慂畊桹じ楫䅑杷允䅁䅁䅕䅁䑁䅁䅷䅁䙁䅁䅁䅁䕁啪䈹权慄䅁䅁权ㅁ䅁䅁权䡁允䅁允䅁䅁䅅䅁䙁䅁䅁䅁䅁䅁䅁䍄䉁䅁䅁兂䅁䅁䅍䅄䅁䅁䅕䅁䅁䍁潁唫䭁䭁䅳䅁䭁䑁䅁䅁䭁䅁䉣䅁䉁䅁䅁允䅁䅁䅯权䅅䅁杷允䅁䅁䅕䅁䑁䅁䅷䅁䙁䅁䅁䅁杁偋䅬权㉃䅁䅁权睁䅁䅁权䡁允䅁允䅁䅁䅅䅁䙁䅁䅁䵁晩瘰䉖䍄䉁䅁䅁兂䅁䅁䅍䅄䅁䅁䅕䅁䅁䍁潁唫䭁䭁䅣䅁䭁䑁䅅䅁䭁䅁䉣䅁䉁䅁䅁允䅁䅁䅯权䅅䅁杷允䅁䅁䅕䅁䑁䅁䅷䅁䙁䅁䅁䅁杁偋䅬权牃䅁䅁权畁䅁䅁权䡁允䅁允䅁䅁䅅䅁䭁䅁䉯䅁䵁䅉䅅䅁䙁䅁䅁睁䵁䅁䅁兂䅁䅁䅁剔儹兑䅯䅂䅅䅁䅯睏䅁䅁䅯睂䅅䅁䅅䅁䉁䅁䅁兂䙄獊硇䑷塎䅑杷允䅁䅁䅕䅁䑁䅁䅷䅁䙁䅁䅁䅁杂癹䅴权㙄䅁䅁权祁䅁䅁权䡁允䅁允䅁䅁䅅䅁䙁䅁䅁䅁䅁䅁䅁䍄䉁䅁䅁兂䅁䅁䅍䅄䅁䅁䅕䅁䅁䍁潁唫䭁䭁䅫䅁䭁䑁䅉䅁䭁䅁䉣䅁䉁䅁䅁允䅁䅁䅯权䅅䅁杷允䅁䅁䅕䅁䑁䅁䅷䅁䙁䅁䅁䅁啂欱䈵权㝃䅁䅁权䵂䅁䅁权䡁允䅁允䅁䅁䅅䅁䙁䅁䅁䉧啣䕅䍤䍄䉁䅁䅁兂䅁䅁䅍䅄䅁䅁䅕䅁䅁䍁潁唫䭁䱁䅙䅁䭁䑁䅍䅁䭁䅁䉣䅁䉁䅁䅁允䅁䅁䅕䅁䅁䱓⬳啃䵉䅉䅅䅁䙁䅁䅁睁䵁䅁䅁兂䅁䅁䅁䍉㕪䅑䅯睳䅁䅁䅯兏䅁䅁䅯睂䅅䅁䅅䅁䉁䅁䅁兂䅁偁䍁䙐噸村杷允䅁䅁䅕䅁䑁䅁䅷䅁䙁䅁䅁䅁啂欱䈵权歄䅁䅁权䉂䅁䅁权䡁允䅁允䅁䅁䅅䅁䙁䡁摙〲慆癩⽧䍄䉁䅁䅁兂䅁䅁䅍䅄䅁䅁䅕䅁䅁䥷楄䕕䭅佁䅙䅁䭁䑁䅅䅁䭁䅁䉣䅁䉁䅁䅁允䅁䅁䅕䅁䅁䅁䅁䅁䵁䅉䅅䅁䙁䅁䅁睁䵁䅁䅁兂䅁䅁䅁䍉㕪䅑䅯关䅁䅁䅯兏䅁䅁䅯睂䅅䅁䅅䅁䉁䅁䅁兂䅁䅁䅁䅁䅁䅁杷允䅁䅁䅕䅁䑁䅁䅷䅁䙁䅁䅁䅁啂欱䈵权坄䅁䅁权䑁䅁䅁权䡁允䅁允䅁䅁䅅䅁䙁䉁㙧瑲㈫⭅⽧䍄䉁䅁䅁兂䅁䅁䅍䅄䅁䅁䅕䅁䅁䕁昰䕕䭅䱁䄸䅁䭁䑁䅕䅁䭁䅁䉣䅁䉁䅁䅁允䅁䅁䅕慳晚㡉祅ぉ䵉䅉䅅䅁䙁䅁䅁睁䵁䅁䅁兂䅁䅁䅁晡但兑䅯典䅁䅁䅯兔䅁䅁䅯睂䅅䅁䅅䅁䉁䅁䅁兂楁祳䤫䝘慫䅑杷允䅁䅁䅕䅁䑁䅁䅷䅁䙁䅁䅁䅁杁偋䅬权ぃ䅁䅁权㕁䅁䅁权䡁允䅁允䅁䅁䅅䅁䙁䅁䅁䅁瑱兘䍎䍄䉁䅁䅁兂䅁䅁䅍䅄䅁䅁䅕䅁䅁䝧畯ご䭅䱁䅯䅁䭁䑁䅳䅁䭁䅁䉣䅁䉁䅁䅁允䅁䅁䅕䅁䅁䅁䅁䅁䵁䅉䅅䅁䙁䅁䅁睁䵁䅁䅁兂䅁䅁䅁䍉㕪䅑䅯睳䅁䅁䅯杏䅁䅁䅯睂䅅䅁䅅䅁䉁䅁䅁兂䅁䡁婄㑩奖村杷允䅁䅁䅕䅁䑁䅁䅷䅁䙁䅁䅁䅁杁偋䅬权穃䅁䅁权䵂䅁䅁权䡁允䅁允䅁䅁䅅䅁䙁䅁䅁䕩卯㈶䍚䍄䉁䅁䅁兂䅁䅁䅍䅄䅁䅁䅕䅁䅁䑁歪歔䭅䵁䅍䅁䭁䕁䅷䅁䭁䅁䉣䅁䉁䅁䅁允䅁䅁䅕䅁䅁䅁䅁䅁䵁䅉䅅䅁䙁䅁䅁睁䵁䅁䅁兂䅁䅁䅁䍉㕪䅑䅯关䅁䅁䅯杏䅁䅁䅯睂䅅䅁䅅䅁䉁䅁䅁兂䅁䅁䅁䅁䅁䅁杷允䅁䅁䅕䅁䑁䅁䅷䅁䙁䅁䅁䅁杁偋䅬权㉃䅁䅁权㙁䅁䅁权䡁允䅁允䅁䅁䅅䅁䙁䅁䅁䡁儫核䍆䍄䉁䅁䅁兂䅁䅁䅍䅄䅁䅁䅕䅁䅁䍁潁唫䭁䱁䅙䅁䭁䑁䄸䅁䭁䅁䉣䅁䉁䅁䅁允䅁䅁䅕䅁䅁䉔䱒ぅ䵉䅉䅅䅁䙁䅁䅁睁䵁䅁䅁兂䅁䅁䅁䍉㕪䅑䅯睳䅁䅁䅯睎䅁䅁䅯睂䅅䅁䅅䅁䉁䅁䅁兂䅁䑁橂瑊敊村杷允䅁䅁䅕䅁䑁䅁䅷䅁䙁䅁䅁䅁扂䕍䈹权佄䅁䅁权䥂䅁䅁权䡁允䅁允䅁䅁䅅䅁䙁䅁䅁䅁䅁䅁䅁䍄䉁䅁䅁兂䅁䅁䅍䅄䅁䅁䅕䅁䅁䍁潁唫䭁䱁䅅䅁䭁䑁䅣䅁䭁䅁䉣䅁䉁䅁䅁允䅁䅁䅕䅁䅁䅁䅁䅁䵁䅉䅅䅁䙁䅁䅁睁䵁䅁䅁兂䅁䅁䅁䍉㕪䅑䅯杺䅁䅁䅯兑䅁䅁䅯睂䅅䅁䅅䅁䉁䅁䅁兂䅁䅁䅁䅁䅁䅁杷允䅁䅁䅕䅁䑁䅁䅷䅁䙁䅁䅁䅁杁偋䅬权硃䅁䅁权㝁䅁䅁权䡁允䅁允䅁䅁䅅䅁䙁䅁䅁䅁䅁䅁䅁䍄䉁䅁䅁兂䅁䅁䅍䅄䅁䅁䅕䅁䅁䍁潁唫䭁䭁䅳䅁䭁䕁䅁䅁䭁䅁䉣䅁䉁䅁䅁允䅁䅁䅯权䅅䅁杷允䅁䅁䅕䅁䑁䅁䅷䅁䙁䅁䅁䅁䅄倹䅴权卄䅁䅁权獁䅁䅁权䡁允䅁允䅁䅁䅅䅁䙁䅁䅁䅁䅁䅁䅁䍄䉁䅁䅁兂䅁䅁䅍䅄䅁䅁䅕䅁䅁䥷楄䕕䭅䵁䅣䅁䭁䕁䅷䅁䭁䅁䉣䅁䉁䅁䅁允䅁䅁䅕䵅是潉䡴啧䵅䅉䅅䅁䙁䅁䅁睁䵁䅁䅁兂䅁䅁䅁䥅㑈䅑䅯睲䅁䅁䅯児䅁䅁䅯睂䅅䅁䅅䅁䉁䅁䅁兂癁穧慇扌䝙䅑杷允䅁䅁䅕䅁䑁䅁䅷䅁䙁䅁䅁䅁杄晧䅨权㥃䅁䅁权畁䅁䅁权䡁允䅁允䅁䅁䅅䅁䙁䕁兮䥲䩫嘵䅖䍄䉁䅁䅁兂䅁䅁䅍䅄䅁䅁䅕䅁䅁䍁潁唫䭁䱁䅑䅁䭁䕁䅁䅁䭁䅁䉣䅁䉁䅁䅁允䅁䅁䅕䅁䅁浳灋啃䵉䅉䅅䅁䙁䅁䅁睁䵁䅁䅁兂䅁䅁䅁穗偂兑䅯朳䅁䅁䅯杒䅁䅁䅯睂䅅䅁䅅䅁䉁䅁䅁兂䅁䅁䅁䅁䅁䅁杷允䅁䅁䅕䅁䑁䅁䅷䅁䙁䅁䅁䅁杁偋䅬权㉃䅁䅁权㥁䅁䅁权䡁允䅁允䅁䅁䅅䅁䙁䅁䅁佁䠶剌䍴䍄䉁䅁䅁兂䅁䅁䅍䅄䅁䅁䅕䅁䅁䍁潁唫䭁䱁䅍䅁䭁䑁䅙䅁䭁䅁䉣䅁䉁䅁䅁允䅁䅁䅕䅁权㡁兒䕣䵉䅉䅅䅁䙁䅁䅁睁䵁䅁䅁兂䅁䅁䅁䍉㕪䅑䅯䅴䅁䅁䅯李䅁䅁䅯睂䅅䅁䅅䅁䉁䅁䅁兂䅁䅁療㉦慕村杷允䅁䅁䅕䅁䑁䅁䅷䅁䙁䅁䅁䅁杁偋䅬权穃䅁䅁权䉂䅁䅁权䡁允䅁允䅁䅁䅅䅁䙁䅁䅁䝓渳䝢䌵䍄䉁䅁䅁兂䅁䅁䅍䅄䅁䅁䅕䅁䅁䍁潁唫䭁䭁䅣䅁䭁䕁䅑䅁䭁䅁䉣䅁䉁䅁䅁允䅁䅁䅯权䅅䅁杷允䅁䅁䅕䅁䑁䅁䅷䅁䙁䅁䅁䅁杁偋䅬权穃䅁䅁权䕂䅁䅁权䡁允䅁允䅁䅁䅅䅁䙁䅁䅁伴䥎浳䍎䍄䉁䅁䅁兂䅁䅁䅍䅄䅁䅁䅕䅁䅁䙧䕑䕕䭅偁䅑䅁䭁䑁䅁䅁䭁䅁䉣䅁䉁䅁䅁允䅁䅁䅕䅁䅁䅁䅁䅁䵁䅉䅅䅁䙁䅁䅁睁䵁䅁䅁兂䅁䅁䅁䍉㕪䅑䅯关䅁䅁䅯䅒䅁䅁䅯睂䅅䅁䅅䅁䉁䅁䅁兂䅁䅁䅁䅁䅁䅁杷允䅁䅁䅕䅁䑁䅁䅷䅁䙁䅁䅁䅁扂䕍䈹权兄䅁䅁权䵂䅁䅁权䡁允䅁允䅁䅁䅅䅁䙁䅁䅁䅁䅁䅁䅁䍄䉁䅁䅁兂䅁䅁䅍䅄䅁䅁䅕䅁䅁䍁潁唫䭁䱁䅑䅁䭁䕁䅑䅁䭁䅁䉣䅁䉁䅁䅁允䅁䅁䅕䅁䅃晏瀷お䵉䅉䅅䅁䙁䅁䅁睁䵁䅁䅁兂䅁䅁䅁䤴㑈䅑䅯睳䅁䅁䅯睒䅁䅁䅯睂䅅䅁䅅䅁䉁䅁䅁兂䅁䕁捂䔵礵村杷允䅁䅁䅕䅁䑁䅁䅷䅁䙁䅁䅁䅁㑁䔵䈵权湃䅁䅁权㍁䅁䅁权䡁允䅁允䅁䅁䅅䅁䭁䅁䉯䅁䵁䅉䅅䅁䙁䅁䅁睁䵁䅁䅁兂䅁䅁䅁䵯㝮䅑䅯睳䅁䅁䅯杓䅁䅁䅯睂䅅䅁䅅䅁䉁䅁䅁兂㙁摂䕙椵㉚村杷允䅁䅁䅕䅁䑁䅁䅷䅁䙁䅁䅁䅁允晧䅨权歄䅁䅁权㙁䅁䅁权䡁允䅁允䅁䅁䅅䅁䙁䵁䜷硦扶充䅖䍄䉁䅁䅁兂䅁䅁䅍䅄䅁䅁䅕䅁䅁䡁瑳ご䭅䱁䅙䅁䭁䑁䅕䅁䭁䅁䉣䅁䉁䅁䅁允䅁䅁䅕牐捗儵档䕍䵉䅉䅅䅁䙁䅁䅁睁䵁䅁䅁兂䅁䅁䅁䍉㕪䅑䅯杴䅁䅁䅯睒䅁䅁䅯睂䅅䅁䅅䅁䉁䅁䅁兂䅁䥁灁慆煑村杷允䅁䅁䅕䅁䑁䅁䅷䅁䙁䅁䅁䅁杁偋䅬权牃䅁䅁权䥂䅁䅁权䡁允䅁允䅁䅁䅅䅁䭁䅁䉯䅁䵁䅉䅅䅁䙁䅁䅁睁䵁䅁䅁兂䅁䅁䅁䤴㑈䅑䅯䅴䅁䅁䅯睒䅁䅁䅯睂䅅䅁䅅䅁䉁䅁䅁兂䅁䱁䑁慱漱村杷允䅁䅁䅕䅁䑁䅁䅷䅁䙁䅁䅁䅁灂唸䈵权牃䅁䅁权硁䅁䅁权䡁允䅁允䅁䅁䅅䅁䭁䅁䉯䅁䵁䅉䅅䅁䙁䅁䅁睁䵁䅁䅁兂䅁䅁䅁䍉㕪䅑䅯关䅁䅁䅯䅓䅁䅁䅯睂䅅䅁䅅䅁䉁䅁䅁兂䅁䅁䅁䅁䅁䅁杷允䅁䅁䅕䅁䑁䅁䅷䅁䙁䅁䅁䅁杁偋䅬权㉃䅁䅁权䩂䅁䅁权䡁允䅁允䅁䅁䅅䅁䙁䅁䅁䕧㑌礶䍸䍄䉁䅁䅁兂䅁䅁䅍䅄䅁䅁䅕䅁䅁䡁䭄〫䭁䭁䅣䅁䭁䑁䅳䅁䭁䅁䉣䅁䉁䅁䅁允䅁䅁䅯权䅅䅁杷允䅁䅁䅕䅁䑁䅁䅷䅁䙁䅁䅁䅁杁偋䅬权湃䅁䅁权䱂䅁䅁权䡁允䅁允䅁䅁䅅䅁䭁䅁䉯䅁䵁䅉䅅䅁䙁䅁䅁睁䵁䅁䅁兂䅁䅁䅁䵯㝮䅑䅯睱䅁䅁䅯杌䅁䅁䅯睂䅅䅁䅅䅁䉁䅁䅁权䭁允䅁䍄䉁䅁䅁兂䅁䅁䅍䅄䅁䅁䅕䅁䅁䍁潁唫䭁䭁䅳䅁䭁䕁䅳䅁䭁䅁䉣䅁䉁䅁䅁允䅁䅁䅯权䅅䅁杷允䅁䅁䅕䅁䑁䅁䅷䅁䙁䅁䅁䅁杁偋䅬权穃䅁䅁权䱂䅁䅁权䡁允䅁允䅁䅁䅅䅁䙁䅁䅁䅳㍃㉕䍤䍄䉁䅁䅁兂䅁䅁䅍䅄䅁䅁䅕䅁䅁䍁潁唫䭁䱁䅙䅁䭁䕁䅷䅁䭁䅁䉣䅁䉁䅁䅁允䅁䅁䅕䅁䅃穒䉋啍䵉䅉䅅䅁䙁䅁䅁睁䵁䅁䅁兂䅁䅁䅁䍉㕪䅑䅯睰䅁䅁䅯材䅁䅁䅯睂䅅䅁䅅䅁䉁䅁䅁权䭁允䅁䍄䉁䅁䅁兂䅁䅁䅍䅄䅁䅁䅕䅁䅁䉁䉃䔫䭁䱁䄰䅁䭁䑁䅍䅁䭁䅁䉣䅁䉁䅁䅁允䅁䅁䅕杶當畖ㅧ䕗䵁䅉䅅䅁䙁䅁䅁睁䵁䅁䅁兂䅁䅁䅃ㅏ偬兑䅯䄶䅁䅁䅯李䅁䅁䅯睂䅅䅁䅅䅁䉁䅁䅁兂奁䅨偩元䭬䅑杷允䅁䅁䅕䅁䑁䅁䅷䅁䙁䅁䅁䅁杁偋䅬权灃䅁䅁权⭁䅁䅁权䡁允䅁允䅁䅁䅅䅁䭁䅁䉯䅁䵁䅉䅅䅁䙁䅁䅁睁䵁䅁䅁兂䅁䅁䅁㙲偒兑䅯䄹䅁䅁䅯䅏䅁䅁䅯睂䅅䅁䅅䅁䉁䅁䅁兂䅁䅁䅁䅁䅁䅁杷允䅁䅁䅕䅁䑁䅁䅷䅁䙁䅁䅁䅁允晧䅨权䍁允䅁权䑁䅁䅁权䡁允䅁允䅁䅁䅅䅁䙁䝁䅩楔坱⭄⽅䍄䉁䅁䅁兂䅁䅁䅍䅄䅁䅁䅕䅁䅁䍁潁唫䭁䱁䅅䅁䭁䑁䄴䅁䭁䅁䉣䅁䉁䅁䅁允䅁䅁䅕䅁䅁䅁䅁䅁䵁䅉䅅䅁䙁䅁䅁睁䵁䅁䅁兂䅁䅁䅁䡫㑢䅑䅯典䅁䅁䅯兔䅁䅁䅯睂䅅䅁䅅䅁䉁䅁䅁兂穁䑐摷噊慅䅑杷允䅁䅁䅕䅁䑁䅁䅷䅁䙁䅁䅁䅁杁偋䅬权ぃ䅁䅁权⭁䅁䅁权䡁允䅁允䅁䅁䅅䅁䙁䅁䅁䘴啅啊䍊䍄䉁䅁䅁兂䅁䅁䅍䅄䅁䅁䅕䅁䅁䍁潁唫䭁䭁䅳䅁䭁䑁䅷䅁䭁䅁䉣䅁䉁䅁䅁允䅁䅁䅯权䅅䅁杷允䅁䅁䅕䅁䑁䅁䅷䅁䙁䅁䅁䅁杁偋䅬权穃䅁䅁权㡁䅁䅁权䡁允䅁允䅁䅁䅅䅁䙁䅁䅁䍭丹㈱䍨䍄䉁䅁䅁兂䅁䅁䅍䅄䅁䅁䅕䅁䅁䥁刳歔䭅偁䅁䅁䭁䕁䄰䅁䭁䅁䉣䅁䉁䅁䅁允䅁䅁䅕䅁䅁䅁䅁䅁䵁䅉䅅䅁䙁䅁䅁睁䵁䅁䅁兂䅁䅁䅁䍉㕪䅑䅯睳䅁䅁䅯村䅁䅁䅯睂䅅䅁䅅䅁䉁䅁䅁兂䅁䉁番䐶睸村杷允䅁䅁䅕䅁䑁䅁䅷䅁䙁䅁䅁䅁杁偋䅬权ぃ䅁䅁权䍂䅁䅁权䡁允䅁允䅁䅁䅅䅁䙁䅁䅁䐴䐴ㅆ䍊䍄䉁䅁䅁兂䅁䅁䅍䅄䅁䅁䅕䅁䅁䙁坔歔䭅佁䅑䅁䭁䑁䄴䅁䭁䅁䉣䅁䉁䅁䅁允䅁䅁䅕㡕䩸奥伶歁䵁䅉䅅䅁䙁䅁䅁睁䵁䅁䅁兂䅁䅁䅁住佒兑䅯䄱䅁䅁䅯睑䅁䅁䅯睂䅅䅁䅅䅁䉁䅁䅁兂䅁䅁䅁䅁䅁䅁杷允䅁䅁䅕䅁䑁䅁䅷䅁䙁䅁䅁䥁煂歌䈹权睄䅁䅁权䭂䅁䅁权䡁允䅁允䅁䅁䅅䅁䙁䅁䅁䅁䅁䅁䅁䍄䉁䅁䅁兂䅁䅁䅍䅄䅁䅁䅕䅁䅁䍁潁唫䭁䱁䅙䅁䭁䕁䅉䅁䭁䅁䉣䅁䉁䅁䅁允䅁䅁䅕䅁䅂㕺礶ぎ䵉䅉䅅䅁䙁䅁䅁睁䵁䅁䅁兂䅁䅁䅁䍉㕪䅑䅯睰䅁䅁䅯兔䅁䅁䅯睂䅅䅁䅅䅁䉁䅁䅁权䭁允䅁䍄䉁䅁䅁兂䅁䅁䅍䅄䅁䅁䅕䅁䅁䥷楄䕕䭅䵁䅯䅁䭁䕁䅅䅁䭁䅁䉣䅁䉁䅁䅁允䅁䅁䅕䅁䅁䅁䅁䅁䵁䅉䅅䅁䙁䅁䅁睁䵁䅁䅁兂䅁䅁䅃偣佂兑䅯䄵䅁䅁䅯䅌䅁䅁䅯睂䅅䅁䅅䅁䉁䅁䅁兂䅁䅁䅁䅁䅁䅁杷允䅁䅁䅕䅁䑁䅁䅷䅁䙁䅁䅁䅁㝂啌䈹权硃䅁䅁权䕂䅁䅁权䡁允䅁允䅁䅁䅅䅁䙁䅁䅁䅁䅁䅁䅁䍄䉁䅁䅁兂䅁䅁䅍䅄䅁䅁䅕䅁䅁䍁潁唫䭁䭁䅳䅁䭁䕁䄰䅁䭁䅁䉣䅁䉁䅁䅁允䅁䅁䅯权䅅䅁杷允䅁䅁䅕䅁䑁䅁䅷䅁䙁䅁䅁䅁杁偋䅬权穃䅁䅁权䑂䅁䅁权䡁允䅁允䅁䅁䅅䅁䙁䅁䅁倯稲䡌䍆䍄䉁䅁䅁兂䅁䅁䅍䅄䅁䅁䅕䅁䅁䍁潁唫䭁䱁䅅䅁䭁䅁䅍䅁䭁䅁䉣䅁䉁䅁䅁允䅁䅁䅕䅁䅁䅁䅁䅁䵁䅉䅅䅁䙁䅁䅁睁䵁䅁䅁兂䅁䅁䅁摪但兑䅯兺䅁䅁䅯䅎䅁䅁䅯睂䅅䅁䅅䅁䉁䅁䅁兂䅁䅁䅁䅁䅁䅁杷允䅁䅁䅕䅁䑁䅁䅷䅁䙁䅁䅁䥁㝁啗䈹权牃䅁䅁权獁䅁䅁权䡁允䅁允䅁䅁䅅䅁䭁䅁䉯䅁䵁䅉䅅䅁䙁䅁䅁睁䵁䅁䅁兂䅁䅁䅁䵣㝲䅑䅯睱䅁䅁䅯杏䅁䅁䅯睂䅅䅁䅅䅁䉁䅁䅁权䭁允䅁䍄䉁䅁䅁兂䅁䅁䅍䅄䅁䅁䅕䅁䅁䕁乄〫䭁䵁䅧䅁䭁䑁䄸䅁䭁䅁䉣䅁䉁䅁䅁允䅁䅁䅕䅁䅁䅁䅁䅁䵁䅉䅅䅁䙁䅁䅁睁䵁䅁䅁兂䅁䅁䅃ㅏ偬兑䅯关䅁䅁䅯䅌䅁䅁䅯睂䅅䅁䅅䅁䉁䅁䅁兂䅁䅁䅁䅁䅁䅁杷允䅁䅁䅕䅁䑁䅁䅷䅁䙁䅁䅁䥁㝁啗䈹权㉃䅁䅁权獁䅁䅁权䡁允䅁允䅁䅁䅅䅁䙁䅁䅁䅁䅁䅁䅁䍄䉁䅁䅁兂䅁䅁䅍䅄䅁䅁䅕䅁䅁䙁坔歔䭅䵁䅧䅁䭁䑁䅅䅁䭁䅁䉣䅁䉁䅁䅁允䅁䅁䅕䅁䅁䅁䅁䅁䵁䅉䅅䅁䙁䅁䅁睁䵁䅁䅁兂䅁䅁䅃ㅏ偬兑䅯共䅁䅁䅯䅍䅁䅁䅯睂䅅䅁䅅䅁䉁䅁䅁权䭁允䅁䍄䉁䅁䅁兂䅁䅁䅍䅄䅁䅁䅕䅁䅁䑧婴ご䭅䭁䅳䅁䭁䑁䅁䅁䭁䅁䉣䅁䉁䅁䅁允䅁䅁䅯权䅅䅁杷允䅁䅁䅕䅁䑁䅁䅷䅁䙁䅁䅁䥁㝁啗䈹权牃䅁䅁权硁䅁䅁权䡁允䅁允䅁䅁䅅䅁䭁䅁䉯䅁䵁䅉䅅䅁䙁䅁䅁睁䵁䅁䅁兂䅁䅁䅃ㅏ偬兑䅯䅴䅁䅁䅯睒䅁䅁䅯睂䅅䅁䅅䅁䉁䅁䅁兂婂䠰奢潡䱴村杷允䅁䅁䅕䅁䑁䅁䅷䅁䙁䅁䅁䥁㝁啗䈹权硃䅁䅁权硁䅁䅁权䡁允䅁允䅁䅁䅅䅁䙁䅁䅁䅁䅁䅁䅁䍄䉁䅁䅁兂䅁䅁䅍䅄䅁䅁䅕䅁䅁䑧婴ご䭅䱁䅙䅁䭁䑁䅅䅁䭁䅁䉣䅁䉁䅁䅁允䅁䅁䅕䅁䅁䅁䅁䅁䵁䅉䅅䅁䙁䅁䅁睁䵁䅁䅁兂䅁䅁䅃ㅏ偬兑䅯睳䅁䅁䅯杌䅁䅁䅯睂䅅䅁䅅䅁䉁䅁䅁兂䅁䅁䅁䅁䅁䅁杷允䅁䅁䅕䅁䑁䅁䅷䅁䙁䅁䅁䅁㝂啌䈹权硃䅁䅁权㥁䅁䅁权䡁允䅁允䅁䅁䅅䅁䙁䅁䅁䅁䅁䅁䅁䍄䉁䅁䅁兂䅁䅁䅍䅄䅁䅁䅕䅁䅁䥷楄䕕䭅乁䅧䅁䭁䑁䄴䅁䭁䅁䉣䅁䉁䅁䅁允䅁䅁䅕㡥獮普煸吷䴸䅉䅅䅁䙁䅁䅁睁䵁䅁䅁兂䅁䅁䅁䵣㝲䅑䅯杺䅁䅁䅯兑䅁䅁䅯睂䅅䅁䅅䅁䉁䅁䅁兂䅁䅁䅁䅁䅁䅁杷允䅁䅁䅕䅁䑁䅁䅷䅁䙁䅁䅁䅁啂欱䈵权捄䅁䅁权癁䅁䅁权䡁允䅁允䅁䅁䅅䅁䙁䅁䅁䅁䅁䅁䅁䍄䉁䅁䅁兂䅁䅁䅍䅄䅁䅁䅕䅁䅁䑧婴ご䭅䱁䅑䅁䭁䍁䄴䅁䭁䅁䉣䅁䉁䅁䅁允䅁䅁䅕䅁䅁䅁䅁䅁䵁䅉䅅䅁䙁䅁䅁睁䵁䅁䅁兂䅁䅁䅁住佒兑䅯睷䅁䅁䅯免䅁䅁䅯睂䅅䅁䅅䅁䉁䅁䅁兂䅁䅁䅁䅁䅁䅁杷允䅁䅁䅕䅁䑁䅁䅷䅁䙁䅁䅁䅁扂䕍䈹权獄䅁䅁权ㅁ䅁䅁权䡁允䅁允䅁䅁䅅䅁䙁䱁㡎䱤煂伫⼰䍄䉁䅁䅁兂䅁䅁䅍䅄䅁䅁䅕䅁䅁䑧婴ご䭅䱁䅙䅁䭁䍁䄴䅁䭁䅁䉣䅁䉁䅁䅁允䅁䅁䅕䅁䅁䅁䅁䅁䵁䅉䅅䅁䙁䅁䅁睁䵁䅁䅁兂䅁䅁䅁偷㝔䅑䅯睶䅁䅁䅯睒䅁䅁䅯睂䅅䅁䅅䅁䉁䅁䅁兂硁煨捡㍘䱴村杷允䅁䅁䅕䅁䑁䅁䅷䅁䙁䅁䅁䥁㝁啗䈹权湃䅁䅁权祁䅁䅁权䡁允䅁允䅁䅁䅅䅁䭁䅁䉯䅁䵁䅉䅅䅁䙁䅁䅁睁䵁䅁䅁兂䅁䅁䅁祥倱兑䅯睳䅁䅁䅯睎䅁䅁䅯睂䅅䅁䅅䅁䉁䅁䅁兂䅁䅁䅁䅁䅁䅁杷允䅁䅁䅕䅁䑁䅁䅷䅁䙁䅁䅁䥁㝁啗䈹权牃䅁䅁权祁䅁䅁权䡁允䅁允䅁䅁䅅䅁䭁䅁䉯䅁䵁䅉䅅䅁䙁䅁䅁睁䵁䅁䅁兂䅁䅁䅃䅖兒兑䅯朵䅁䅁䅯杒䅁䅁䅯睂䅅䅁䅅䅁䉁䅁䅁兂䅁䅁䅁䅁䅁䅁杷允䅁䅁䅕䅁䑁䅁䅷䅁䙁䅁䅁䅁䅂智䅴权䙄䅁䅁权㍁䅁䅁权䡁允䅁允䅁䅁䅅䅁䙁䅁䅁䅁䅁䅁䅁䍄䉁䅁䅁兂䅁䅁䅍䅄䅁䅁䅕䅁䅁䑧婴ご䭅䱁䅅䅁䭁䑁䅉䅁䭁䅁䉣䅁䉁䅁䅁允䅁䅁䅕䅁䅁䅁䅁䅁䵁䅉䅅䅁䙁䅁䅁睁䵁䅁䅁兂䅁䅁䅃ㅏ偬兑䅯䄵䅁䅁䅯材䅁䅁䅯睂䅅䅁䅅䅁䉁䅁䅁兂㕃捓㙮瑢䱙䅑杷允䅁䅁䅕䅁䑁䅁䅷䅁䙁䅁䅁䅁䕁啪䈹权慄䅁䅁权㡁䅁䅁权䡁允䅁允䅁䅁䅅䅁䙁䅁䅁䅁䅁䅁䅁䍄䉁䅁䅁兂䅁䅁䅍䅄䅁䅁䅕䅁䅁䑧婴ご䭅䱁䅙䅁䭁䑁䅉䅁䭁䅁䉣䅁䉁䅁䅁允䅁䅁䅕䅁䅁䅁䅁䅁䵁䅉䅅䅁䙁䅁䅁睁䵁䅁䅁兂䅁䅁䅁偷㝔䅑䅯其䅁䅁䅯䅒䅁䅁䅯睂䅅䅁䅅䅁䉁䅁䅁兂坃灵汤焱朵䅑杷允䅁䅁䅕䅁䑁䅁䅷䅁䙁䅁䅁䥁㝁啗䈹权湃䅁䅁权ぁ䅁䅁权䡁允䅁允䅁䅁䅅䅁䭁䅁䉯䅁䵁䅉䅅䅁䙁䅁䅁睁䵁䅁䅁兂䅁䅁䅃ㅏ偬兑䅯睳䅁䅁䅯䅎䅁䅁䅯睂䅅䅁䅅䅁䉁䅁䅁兂䅁䅁䅁䅁䅁䅁杷允䅁䅁䅕䅁䑁䅁䅷䅁䙁䅁䅁䥁㝁啗䈹权湃䅁䅁权穁䅁䅁权䡁允䅁允䅁䅁䅅䅁䭁䅁䉯䅁䵁䅉䅅䅁䙁䅁䅁睁䵁䅁䅁兂䅁䅁䅃ㅏ偬兑䅯共䅁䅁䅯睍䅁䅁䅯睂䅅䅁䅅䅁䉁䅁䅁权䭁允䅁䍄䉁䅁䅁兂䅁䅁䅍䅄䅁䅁䅕䅁䅁䑧婴ご䭅䱁䅍䅁䭁䑁䅍䅁䭁䅁䉣䅁䉁䅁䅁允䅁䅁䅕䅁䅁䅁䅁䅁䵁䅉䅅䅁䙁䅁䅁睁䵁䅁䅁兂䅁䅁䅁䥅㑈䅑䅯䅹䅁䅁䅯睒䅁䅁䅯睂䅅䅁䅅䅁䉁䅁䅁兂䅁䅁睂慰杺具杷允䅁䅁䅕䅁䑁䅁䅷䅁䙁䅁䅁䥁㝁啗䈹权ぃ䅁䅁权㕁䅁䅁权䡁允䅁允䅁䅁䅅䅁䙁䅁䅁䅁䅁䅁䅁䍄䉁䅁䅁兂䅁䅁䅍䅄䅁䅁䅕䅁䅁䭁䩄〫䭁䭁䅫䅁䭁䑁䅣䅁䭁䅁䉣䅁䉁䅁䅁允䅁䅁䅯权䅅䅁杷允䅁䅁䅕䅁䑁䅁䅷䅁䙁䅁䅁䥁啂䙂䉂权祄䅁䅁权㙁䅁䅁权䡁允䅁允䅁䅁䅅䅁䙁䅁䅁䅁䅁䅁䅁䍄䉁䅁䅁兂䅁䅁䅍䅄䅁䅁䅕䅁䅁䕧求ご䭅䱁䄰䅁䭁䑁䄴䅁䭁䅁䉣䅁䉁䅁䅁允䅁䅁䅕牅汬䙺㙨歔䵁䅉䅅䅁䙁䅁䅁睁䵁䅁䅁兂䅁䅁䅁穗偂兑䅯杁䅅䅁䅯兎䅁䅁䅯睂䅅䅁䅅䅁䉁䅁䅁兂摄⽓灱歒㙪睐杷允䅁䅁䅕䅁䑁䅁䅷䅁䙁䅁䅁䥁㝁啗䈹权灃䅁䅁权㙁䅁䅁权䡁允䅁允䅁䅁䅅䅁䭁䅁䉯䅁䵁䅉䅅䅁䙁䅁䅁睁䵁䅁䅁兂䅁䅁䅁䤴㑈䅑䅯杴䅁䅁䅯䅑䅁䅁䅯睂䅅䅁䅅䅁䉁䅁䅁兂䅁䅁摃焫桅村杷允䅁䅁䅕䅁䑁䅁䅷䅁䙁䅁䅁䥁㝁啗䈹权牃䅁䅁权㙁䅁䅁权䡁允䅁允䅁䅁䅅䅁䭁䅁䉯䅁䵁䅉䅅䅁䙁䅁䅁睁䵁䅁䅁兂䅁䅁䅁䵣㝲䅑䅯睳䅁䅁䅯材䅁䅁䅯睂䅅䅁䅅䅁䉁䅁䅁兂䅁䙁慁牙焵村杷允䅁䅁䅕䅁䑁䅁䅷䅁䙁䅁䅁䥁㝁啗䈹权灃䅁䅁权⽁䅁䅁权䡁允䅁允䅁䅁䅅䅁䭁䅁䉯䅁䵁䅉䅅䅁䙁䅁䅁睁䵁䅁䅁兂䅁䅁䅁䵣㝲䅑䅯睳䅁䅁䅯睌䅁䅁䅯睂䅅䅁䅅䅁䉁䅁䅁兂䅁䅁䅁䅁䅁䅁杷允䅁䅁䅕䅁䑁䅁䅷䅁䙁䅁䅁䥁㝁啗䈹权ぃ䅁䅁权㍁䅁䅁权䡁允䅁允䅁䅁䅅䅁䙁䅁䅁䅁䅁䅁䅁䍄䉁䅁䅁兂䅁䅁䅍䅄䅁䅁䅕䅁䅁䑧婴ご䭅䭁䅣䅁䭁䑁䅳䅁䭁䅁䉣䅁䉁䅁䅁允䅁䅁䅯权䅅䅁杷允䅁䅁䅕䅁䑁䅁䅷䅁䙁䅁䅁䥁煂歌䈹权佄䅁䅁权㝁䅁䅁权䡁允䅁允䅁䅁䅅䅁䙁䅁䅁䅁䅁䅁䅁䍄䉁䅁䅁兂䅁䅁䅍䅄䅁䅁䅕䅁䅁䑧婴ご䭅䱁䅑䅁䭁䑁䅳䅁䭁䅁䉣䅁䉁䅁䅁允䅁䅁䅕䅁䅁䅁䅁䅁䵁䅉䅅䅁䙁䅁䅁睁䵁䅁䅁兂䅁䅁䅃ㅏ偬兑䅯睰䅁䅁䅯䅑䅁䅁䅯睂䅅䅁䅅䅁䉁䅁䅁权䭁允䅁䍄䉁䅁䅁兂䅁䅁䅍䅄䅁䅁䅕䅁䅁佁䉃䔫䭁䭁䅫䅁䭁䕁䅧䅁䭁䅁䉣䅁䉁䅁䅁允䅁䅁䅯权䅅䅁杷允䅁䅁䅕䅁䑁䅁䅷䅁䙁䅁䅁䅁㑁䔵䈵权穃䅁䅁权㥁䅁䅁权䡁允䅁允䅁䅁䅅䅁䙁䅁䅁䅁䅁䅁䅁䍄䉁䅁䅁兂䅁䅁䅍䅄䅁䅁䅕䅁䅁䝁确歔䭅佁䅧䅁䭁䕁䅳䅁䭁䅁䉣䅁䉁䅁䅁允䅁䅁䅕䡈䥈橴摰䕕䵁䅉䅅䅁䙁䅁䅁睁䵁䅁䅁兂䅁䅁䅃ㅏ偬兑䅯关䅁䅁䅯䅑䅁䅁䅯睂䅅䅁䅅䅁䉁䅁䅁兂䅁䅁䅁䅁䅁䅁杷允䅁䅁䅕䅁䑁䅁䅷䅁䙁䅁䅁䅁杁偋䅬权⽃䅁䅁权㥁䅁䅁权䡁允䅁允䅁䅁䅅䅁䙁䅁䅁䅁䅁䅁䅁䍄䉁䅁䅁兂䅁䅁䅍䅄䅁䅁䅕䅁䅁䑧婴ご䭅䱁䅑䅁䭁䕁䅁䅁䭁䅁䉣䅁䉁䅁䅁允䅁䅁䅕䅁䅁䅁䅁䅁䵁䅉䅅䅁䙁䅁䅁睁䵁䅁䅁兂䅁䅁䅁䤴㑈䅑䅯䅴䅁䅁䅯兑䅁䅁䅯睂䅅䅁䅅䅁䉁䅁䅁兂䅁䵁敃朲啸村杷允䅁䅁䅕䅁䑁䅁䅷䅁䙁䅁䅁䥁㝁啗䈹权啄䅁䅁权乂䅁䅁权䡁允䅁允䅁䅁䅅䅁䙁䥁椴此杶匸䅰䍄䉁䅁䅁兂䅁䅁䅍䅄䅁䅁䅕䅁䅁䑧婴ご䭅䱁䅍䅁䭁䑁䄰䅁䭁䅁䉣䅁䉁䅁䅁允䅁䅁䅕獚䡡楧慬歖䵉䅉䅅䅁䙁䅁䅁睁䵁䅁䅁兂䅁䅁䅃ㅏ偬兑䅯杴䅁䅁䅯児䅁䅁䅯睂䅅䅁䅅䅁䉁䅁䅁兂䵄䩺噄䝤䵉村杷允䅁䅁䅕䅁䑁䅁䅷䅁䙁䅁䅁䥁㝁啗䈹权湃䅁䅁权㉁䅁䅁权䡁允䅁允䅁䅁䅅䅁䭁䅁䉯䅁䵁䅉䅅䅁䙁䅁䅁睁䵁䅁䅁兂䅁䅁䵄祑愲兑䅯䄹䅁䅁䅯睒䅁䅁䅯睂䅅䅁䅅䅁䉁䅁䅁兂䅁䅁䅁䅁䅁䅁杷允䅁䅁䅕䅁䑁䅁䅷䅁䙁䅁䅁䥁㝁啗䈹权穃䅁䅁权㉁䅁䅁权䡁允䅁允䅁䅁䅅䅁䙁䅁䅅娸癷䙯䍰䍄䉁䅁䅁兂䅁䅁䅍䅄䅁䅁䅕䅁䅁䑧婴ご䭅䱁䅅䅁䭁䑁䅙䅁䭁䅁䉣䅁䉁䅁䅁允䅁䅁䅕䥁畄態猵䕕䵉䅉䅅䅁䙁䅁䅁睁䵁䅁䅁兂䅁䅁䅁祥倱兑䅯睰䅁䅁䅯兎䅁䅁䅯睂䅅䅁䅅䅁䉁䅁䅁权䭁允䅁䍄䉁䅁䅁兂䅁䅁䅍䅄䅁䅁䅕䅁䅁䑧婴ご䭅䭁䅫䅁䭁䕁䅣䅁䭁䅁䉣䅁䉁䅁䅁允䅁䅁䅯权䅅䅁杷允䅁䅁䅕䅁䑁䅁䅷䅁䙁䅁䅁䥁煂歌䈹权獄䅁䅁权⽁䅁䅁权䡁允䅁允䅁䅁䅅䅁䙁䅁䅁䅁䅁䅁䅁䍄䉁䅁䅁兂䅁䅁䅍䅄䅁䅁䅕䅁䅁䑧婴ご䭅䭁䅳䅁䭁䕁䅧䅁䭁䅁䉣䅁䉁䅁䅁允䅁䅁䅯权䅅䅁杷允䅁䅁䅕䅁䑁䅁䅷䅁䙁䅁䅁䅁䅂智䅴权⭄䅁䅁权㙁䅁䅁权䡁允䅁允䅁䅁䅅䅁䙁䅁䅁䅁䅁䅁䅁䍄䉁䅁䅁兂䅁䅁䅍䅄䅁䅁䅕䅁䅁䑧婴ご䭅䱁䅅䅁䭁䕁䅧䅁䭁䅁䉣䅁䉁䅁䅁允䅁䅁䅕塘䌴䩂㥴啗䵉䅉䅅䅁䙁䅁䅁睁䵁䅁䅁兂䅁䅁䅃ㅏ偬兑䅯杺䅁䅁䅯睌䅁䅁䅯睂䅅䅁䅅䅁䉁䅁䅁兂䅁䅁䅁䅁䅁䅁杷允䅁䅁䅕䅁䑁䅁䅷䅁䙁䅁䅁䅁灂唸䈵权牃䅁䅁权䅂䅁䅁权䡁允䅁允䅁䅁䅅䅁䭁䅁䉯䅁䵁䅉䅅䅁䙁䅁䅁睁䵁䅁䅁兂䅁䅁䅃ㅏ偬兑䅯䅴䅁䅁䅯䅓䅁䅁䅯睂䅅䅁䅅䅁䉁䅁䅁兂晁塘癒扙䴱村杷允䅁䅁䅕䅁䑁䅁䅷䅁䙁䅁䅁䅁䅄倹䅴权䕁允䅁权畁䅁䅁权䡁允䅁允䅁䅁䅅䅁䙁䅁䅁䅁䅁䅁䅁䍄䉁䅁䅁兂䅁䅁䅍䅄䅁䅁䅕䅁䅁䑧婴ご䭅䱁䅙䅁䭁䕁䅧䅁䭁䅁䉣䅁䉁䅁䅁允䅁䅁䅕睲㉢瘲灌歈䵉䅉䅅䅁䙁䅁䅁睁䵁䅁䅁兂䅁䅁䅃ㅏ偬兑䅯共䅁䅁䅯兓䅁䅁䅯睂䅅䅁䅅䅁䉁䅁䅁权䭁允䅁䍄䉁䅁䅁兂䅁䅁䅍䅄䅁䅁䅕䅁䅁佁䉃䔫䭁䭁䅳䅁䭁䍁䄸䅁䭁䅁䉣䅁䉁䅁䅁允䅁䅁䅯权䅅䅁杷允䅁䅁䅕䅁䑁䅁䅷䅁䙁䅁䅁䥁㝁啗䈹权ぃ䅁䅁权䩂䅁䅁权䡁允䅁允䅁䅁䅅䅁䙁䑁䡯癬硄歺䌵䍄䉁䅁䅁兂䅁䅁䅍䅄䅁䅁䅕䅁䅁䝁䭄〫䭁偁䅉䅁䭁䕁䅷䅁䭁䅁䉣䅁䉁䅁䅁允䅁䅁䅕湡敬到樹歋䵁䅉䅅䅁䙁䅁䅁睁䵁䅁䅁兂䅁䅁䅃ㅏ偬兑䅯䅴䅁䅁䅯睓䅁䅁䅯睂䅅䅁䅅䅁䉁䅁䅁兂⽂浵汢獈䱸村杷允䅁䅁䅕䅁䑁䅁䅷䅁䙁䅁䅁䥁㝁啗䈹权牃䅁䅁权䵂䅁䅁权䡁允䅁允䅁䅁䅅䅁䭁䅁䉯䅁䵁䅉䅅䅁䙁䅁䅁睁䵁䅁䅁兂䅁䅁䅃ㅏ偬兑䅯关䅁䅁䅯䅔䅁䅁䅯睂䅅䅁䅅䅁䉁䅁䅁兂佃敏杚㑰嘱村杷允䅁䅁䅕䅁䑁䅁䅷䅁䙁䅁䅁䥁䅂啚䈹权潄䅁䅁权㥁䅁䅁权䡁允䅁允䅁䅁䅅䅁䙁䅁䅁䅁䅁䅁䅁䍄䉁䅁䅁兂䅁䅁䅍䅄䅁䅁䅕䅁䅁䑧婴ご䭅䱁䅙䅁䭁䑁䄴䅁䭁䅁䉣䅁䉁䅁䅁允䅁䅁䅕㥎睁䅁噦え䵉䅉䅅䅁䙁䅁䅁睁䵁䅁䅁兂䅁䅁䅁䡫㑢䅑䅯杺䅁䅁䅯䅌䅁䅁䅯睂䅅䅁䅅䅁䉁䅁䅁兂啁焴佪䍂穈睐杷允䅁䅁䅕䅁䑁䅁䅷䅁䙁䅁䅁䅁睂癹䅴权ぃ䅁䅁权䑂䅁䅁权䡁允䅁允䅁䅁䅅䅁䙁䅁䅁䩍攳ㅪ䌵䍄䉁䅁䅁兂䅁䅁䅍䅄䅁䅁䅕䅁䅁䙧䕑䕕䭅佁䅧䅁䭁䅁䅍䅁䭁䅁䉣䅁䉁䅁䅁允䅁䅁䅕䵗汪慸兪䕗䵁䅉䅅䅁䙁䅁䅁睁䵁䅁䅁兂䅁䅁䅁住佒兑䅯睱䅁䅁䅯䅔䅁䅁䅯睂䅅䅁䅅䅁䉁䅁䅁权䭁允䅁䍄䉁䅁䅁兂䅁䅁䅍䅄䅁䅁䅕䅁䅁䑧婴ご䭅䱁䅑䅁䭁䑁䅷䅁䭁䅁䉣䅁䉁䅁䅁允䅁䅁䅕兕剶䱧㡲啒䵉䅉䅅䅁䙁䅁䅁睁䵁䅁䅁兂䅁䅁䅃ㅏ偬兑䅯睰䅁䅁䅯杓䅁䅁䅯睂䅅䅁䅅䅁䉁䅁䅁权䭁允䅁䍄䉁䅁䅁兂䅁䅁䅍䅄䅁䅁䅕䅁䅁䕁昰䕕䭅䵁䅳䅁䭁䕁䅷䅁䭁䅁䉣䅁䉁䅁䅁允䅁䅁䅕䅁䅁䅁䅁䅁䵁䅉䅅䅁䙁䅁䅁睁䵁䅁䅁兂䅁䅁䅃ㅏ偬兑䅯关䅁䅁䅯杓䅁䅁䅯睂䅅䅁䅅䅁䉁䅁䅁兂䭂⽧汱硹噰村杷允䅁䅁䅕䅁䑁䅁䅷䅁䙁䅁䅁䅁杂癹䅴权啄䅁䅁权⽁䅁䅁权䡁允䅁允䅁䅁䅅䅁䙁䅁䅁䅁䅁䅁䅁䍄䉁䅁䅁兂䅁䅁䅍䅄䅁䅁䅕䅁䅁䑧婴ご䭅䭁䅣䅁䭁䕁䅉䅁䭁䅁䉣䅁䉁䅁䅁允䅁䅁䅯权䅅䅁杷允䅁䅁䅕䅁䑁䅁䅷䅁䙁䅁䅁䥁㝁啗䈹权灃䅁䅁权乂䅁䅁权䡁允䅁允䅁䅁䅅䅁䭁䅁䉯䅁䵁䅉䅅䅁䙁䅁䅁睁䵁䅁䅁兂䅁䅁䅃ㅏ偬兑䅯睳䅁䅁䅯兔䅁䅁䅯睂䅅䅁䅅䅁䉁䅁䅁兂晁㥃㉌畸楂村杷允䅁䅁䅕䅁䑁䅁䅷䅁䙁䅁䅁䥁㝁啗䈹权灃䅁䅁权䑂䅁䅁权䡁允䅁允䅁䅁䅅䅁䭁䅁䉯䅁䵁䅉䅅䅁䙁䅁䅁睁䵁䅁䅁兂䅁䅁䅃䅖兒兑䅯杹䅁䅁䅯䅔䅁䅁䅯睂䅅䅁䅅䅁䉁䅁䅁兂杄硫呍䉱婘睶杷允䅁䅁䅕䅁䑁䅁䅷䅁䙁䅁䅁䥁㝁啗䈹权ぃ䅁䅁权䑂䅁䅁权䡁允䅁允䅁䅁䅅䅁䙁䡁婉癖䭬歄䍴䍄䉁䅁䅁兂䅁䅁䅍䅄䅁䅁䅕䅁䅁䑧婴ご䭅䭁䅣䅁䭁䅁䅍䅁䭁䅁䉣䅁䉁䅁䅁允䅁䅁䅯权䅅䅁杷允䅁䅁䅕䅁䑁䅁䅷䅁䙁䅁䅁䥁㝁啗䈹权牃䅁䅁权䑁䅁䅁权䡁允䅁允䅁䅁䅅䅁䭁䅁䉯䅁䵁䅉䅅䅁䙁䅁䅁睁䵁䅁䅁兂䅁䅁䅃ㅏ偬兑䅯睳䅁䅁䅯睁䅁䅁䅯睂䅅䅁䅅䅁䉁䅁䅁兂啁剌奇㡑椹村杷允䅁䅁䅕䅁䑁䅁䅷䅁䙁䅁䅁䥁㝁啗䈹权㉃䅁䅁权䑁䅁䅁权䡁允䅁允䅁䅁䅅䅁䙁䉁偔異灤楅䍂䍄䉁䅁䅁兂䅁䅁䅍䅄䅁䅁䅕䅁䅁䭁䩄〫䭁䱁䅅䅁䭁䍁䄸䅁䭁䅁䉣䅁䉁䅁䅁允䅁䅁䅕䅁䅁䅁䅁䅁䵁䅉䅅䅁䙁䅁䅁睁䵁䅁䅁兂䅁䅁䅁䵯㝮䅑䅯睰䅁䅁䅯䅍䅁䅁䅯睂䅅䅁䅅䅁䉁䅁䅁权䭁允䅁䍄䉁䅁䅁兂䅁䅁䅍䅄䅁䅁䅕䅁䅁䉁䉃䔫䭁䵁䅣䅁䭁䑁䅣䅁䭁䅁䉣䅁䉁䅁䅁允䅁䅁䅕䅁䅁歕㙑啁䵉䅉䅅䅁䙁䅁䅁睁䵁䅁䅁兂䅁䅁䅁䵯㝮䅑䅯睳䅁䅁䅯䅍䅁䅁䅯睂䅅䅁䅅䅁䉁䅁䅁兂䅁䅁䅁䅁䅁䅁杷允䅁䅁䅕䅁䑁䅁䅷䅁䙁䅁䅁䅁权晹䅴权㉃䅁䅁权睁䅁䅁权䡁允䅁允䅁䅁䅅䅁䙁䅁䅁䅁䅁䅁䅁䍄䉁䅁䅁兂䅁䅁䅍䅄䅁䅁䅕䅁䅁䑁歪歔䭅䭁䅫䅁䭁䕁䅙䅁䭁䅁䉣䅁䉁䅁䅁允䅁䅁䅯权䅅䅁杷允䅁䅁䅕䅁䑁䅁䅷䅁䙁䅁䅁䅁权晹䅴权湃䅁䅁权ぁ䅁䅁权䡁允䅁允䅁䅁䅅䅁䭁䅁䉯䅁䵁䅉䅅䅁䙁䅁䅁睁䵁䅁䅁兂䅁䅁䅁䵯㝮䅑䅯睱䅁䅁䅯䅎䅁䅁䅯睂䅅䅁䅅䅁䉁䅁䅁权䭁允䅁䍄䉁䅁䅁兂䅁䅁䅍䅄䅁䅁䅕䅁䅁䕁昰䕕䭅䅁䉉䅁䭁䑁䅯䅁䭁䅁䉣䅁䉁䅁䅁允䅁䅁䅕卐䍮㡬噣啑䵁䅉䅅䅁䙁䅁䅁睁䵁䅁䅁兂䅁䅁䅁䵯㝮䅑䅯睳䅁䅁䅯䅎䅁䅁䅯睂䅅䅁䅅䅁䉁䅁䅁兂䅁䅁䅁䅁䅁䅁杷允䅁䅁䅕䅁䑁䅁䅷䅁䙁䅁䅁䅁权晹䅴权灃䅁䅁权穁䅁䅁权䡁允䅁允䅁䅁䅅䅁䭁䅁䉯䅁䵁䅉䅅䅁䙁䅁䅁睁䵁䅁䅁兂䅁䅁䅁䵯㝮䅑䅯睳䅁䅁䅯睍䅁䅁䅯睂䅅䅁䅅䅁䉁䅁䅁兂䅁䅁䅁䅁䅁䅁杷允䅁䅁䅕䅁䑁䅁䅷䅁䙁䅁䅁䅁杄晧䅨权㙄䅁䅁权䕂䅁䅁权䡁允䅁允䅁䅁䅅䅁䙁䅁䅁䅁䅁䅁䅁䍄䉁䅁䅁兂䅁䅁䅍䅄䅁䅁䅕䅁䅁䭁䩄〫䭁䱁䅅䅁䭁䑁䅍䅁䭁䅁䉣䅁䉁䅁䅁允䅁䅁䅕䅁䅁䅁䅁䅁䵁䅉䅅䅁䙁䅁䅁睁䵁䅁䅁兂䅁䅁䅁穗偂兑䅯䄵䅁䅁䅯睍䅁䅁䅯睂䅅䅁䅅䅁䉁䅁䅁兂䅁䅁䅁䅁䅁䅁杷允䅁䅁䅕䅁䑁䅁䅷䅁䙁䅁䅁䅁权晹䅴权㉃䅁䅁权穁䅁䅁权䡁允䅁允䅁䅁䅅䅁䙁䅁䅁䅁䅁䅁䅁䍄䉁䅁䅁兂䅁䅁䅍䅄䅁䅁䅕䅁䅁䝧畯ご䭅佁䅙䅁䭁䕁䅧䅁䭁䅁䉣䅁䉁䅁䅁允䅁䅁䅕䅁䅁䅁䅁䅁䵁䅉䅅䅁䙁䅁䅁睁䵁䅁䅁兂䅁䅁䅁䵯㝮䅑䅯睰䅁䅁䅯杏䅁䅁䅯睂䅅䅁䅅䅁䉁䅁䅁权䭁允䅁䍄䉁䅁䅁兂䅁䅁䅍䅄䅁䅁䅕䅁䅁䝧畯ご䭅乁䅑䅁䭁䕁䅍䅁䭁䅁䉣䅁䉁䅁䅁允䅁䅁䅕䅁䅁䅁䅁䅁䵁䅉䅅䅁䙁䅁䅁睁䵁䅁䅁兂䅁䅁䵄祑愲兑䅯睷䅁䅁䅯睎䅁䅁䅯睂䅅䅁䅅䅁䉁䅁䅁兂䅁䅁䅁䅁䅁䅁杷允䅁䅁䅕䅁䑁䅁䅷䅁䙁䅁䅁䅁权晹䅴权穃䅁䅁权㙁䅁䅁权䡁允䅁允䅁䅁䅅䅁䙁䅁䅁䅁䅁䅁䅁䍄䉁䅁䅁兂䅁䅁䅍䅄䅁䅁䅕䅁䅁䭁䩄〫䭁䭁䅣䅁䭁䑁䄸䅁䭁䅁䉣䅁䉁䅁䅁允䅁䅁䅯权䅅䅁杷允䅁䅁䅕䅁䑁䅁䅷䅁䙁䅁䅁䥁睂䔸䈵权㝃䅁䅁权⽁䅁䅁权䡁允䅁允䅁䅁䅅䅁䙁䅁䅁䩑⽆剭䍨䍄䉁䅁䅁兂䅁䅁䅍䅄䅁䅁䅕䅁䅁䑁歪歔䭅䱁䅙䅁䭁䑁䅕䅁䭁䅁䉣䅁䉁䅁䅁允䅁䅁䅕㕲䉴丹渫䕆䵉䅉䅅䅁䙁䅁䅁睁䵁䅁䅁兂䅁䅁䅁䵯㝮䅑䅯关䅁䅁䅯睐䅁䅁䅯睂䅅䅁䅅䅁䉁䅁䅁兂䅁䅁䅁䅁䅁䅁杷允䅁䅁䅕䅁䑁䅁䅷䅁䙁䅁䅁䅁权晹䅴权ぃ䅁䅁权⽁䅁䅁权䡁允䅁允䅁䅁䅅䅁䙁䅁䅁䅁䅁䅁䅁䍄䉁䅁䅁兂䅁䅁䅍䅄䅁䅁䅕䅁䅁䝁确歔䭅偁䄴䅁䭁䕁䅕䅁䭁䅁䉣䅁䉁䅁䅁允䅁䅁䅕湙䡄獋䤸か䵉䅉䅅䅁䙁䅁䅁睁䵁䅁䅁兂䅁䅁䅁䥂倱兑䅯典䅁䅁䅯睏䅁䅁䅯睂䅅䅁䅅䅁䉁䅁䅁兂䅁䅁䅁䅁䅁䅁杷允䅁䅁䅕䅁䑁䅁䅷䅁䙁䅁䅁䅁杁偋䅬权奄䅁䅁权䡂䅁䅁权䡁允䅁允䅁䅁䅅䅁䙁䅁䅁䅁䅁䅁䅁䍄䉁䅁䅁兂䅁䅁䅍䅄䅁䅁䅕䅁䅁䭁䩄〫䭁䭁䅣䅁䭁䑁䅣䅁䭁䅁䉣䅁䉁䅁䅁允䅁䅁䅯权䅅䅁杷允䅁䅁䅕䅁䑁䅁䅷䅁䙁䅁䅁䅁权晹䅴权牃䅁䅁权㍁䅁䅁权䡁允䅁允䅁䅁䅅䅁䭁䅁䉯䅁䵁䅉䅅䅁䙁䅁䅁睁䵁䅁䅁兂䅁䅁䅁祥倱兑䅯共䅁䅁䅯睁䅁䅁䅯睂䅅䅁䅅䅁䉁䅁䅁权䭁允䅁䍄䉁䅁䅁兂䅁䅁䅍䅄䅁䅁䅕䅁䅁䭁䩄〫䭁䱁䅙䅁䭁䑁䅣䅁䭁䅁䉣䅁䉁䅁䅁允䅁䅁䅕䅁䅁䅁䅁䅁䵁䅉䅅䅁䙁䅁䅁睁䵁䅁䅁兂䅁䅁䅁䵑㜳䅑䅯䄷䅁䅁䅯睍䅁䅁䅯睂䅅䅁䅅䅁䉁䅁䅁兂䅁䅁䅁䅁䅁䅁杷允䅁䅁䅕䅁䑁䅁䅷䅁䙁䅁䅁䅁权晹䅴权牃䅁䅁权㝁䅁䅁权䡁允䅁允䅁䅁䅅䅁䭁䅁䉯䅁䵁䅉䅅䅁䙁䅁䅁睁䵁䅁䅁兂䅁䅁䅁乖佚兑䅯朶䅁䅁䅯杍䅁䅁䅯睂䅅䅁䅅䅁䉁䅁䅁兂䅁䅁䅁䅁䅁䅁杷允䅁䅁䅕䅁䑁䅁䅷䅁䙁䅁䅁䅁癃䕰䈹权奄䅁䅁权䥂䅁䅁权䡁允䅁允䅁䅁䅅䅁䙁䝁晸偫摭杋䅖䍄䉁䅁䅁兂䅁䅁䅍䅄䅁䅁䅕䅁䅁䭁䩄〫䭁䱁䅍䅁䭁䑁䅳䅁䭁䅁䉣䅁䉁䅁䅁允䅁䅁䅕䅁䅁䅁䅁䅁䵁䅉䅅䅁䙁䅁䅁睁䵁䅁䅁兂䅁䅁䅁䵯㝮䅑䅯关䅁䅁䅯睏䅁䅁䅯睂䅅䅁䅅䅁䉁䅁䅁兂䅁䅁䅁䅁䅁䅁杷允䅁䅁䅕䅁䑁䅁䅷䅁䙁䅁䅁䵁䅃水䉂权奄䅁䅁权䩂䅁䅁权䡁允䅁允䅁䅁䅅䅁䙁䕁搱瑰䡺⭤⽙䍄䉁䅁䅁兂䅁䅁䅍䅄䅁䅁䅕䅁䅁䙧䕑䕕䭅䵁䅍䅁䭁䕁䅅䅁䭁䅁䉣䅁䉁䅁䅁允䅁䅁䅕䅁䅁䅁䅁䅁䵁䅉䅅䅁䙁䅁䅁睁䵁䅁䅁兂䅁䅁䅁䵯㝮䅑䅯共䅁䅁䅯䅑䅁䅁䅯睂䅅䅁䅅䅁䉁䅁䅁权䭁允䅁䍄䉁䅁䅁兂䅁䅁䅍䅄䅁䅁䅕䅁䅁䭁䩄〫䭁䭁䅣䅁䭁䑁䄰䅁䭁䅁䉣䅁䉁䅁䅁允䅁䅁䅯权䅅䅁杷允䅁䅁䅕䅁䑁䅁䅷䅁䙁䅁䅁䅁权晹䅴权㉃䅁䅁权㥁䅁䅁权䡁允䅁允䅁䅁䅅䅁䙁䵁䴳楖煨䉕䍬䍄䉁䅁䅁兂䅁䅁䅍䅄䅁䅁䅕䅁䅁䭁䩄〫䭁䱁䅑䅁䭁䑁䅙䅁䭁䅁䉣䅁䉁䅁䅁允䅁䅁䅕䥁㑄稵䝇䕖䵉䅉䅅䅁䙁䅁䅁睁䵁䅁䅁兂䅁䅁䅁䥅㑈䅑䅯䄵䅁䅁䅯睎䅁䅁䅯睂䅅䅁䅅䅁䉁䅁䅁兂獃場佱渱䭅䅑杷允䅁䅁䅕䅁䑁䅁䅷䅁䙁䅁䅁䅁杄晧䅨权坄䅁䅁权癁䅁䅁权䡁允䅁允䅁䅁䅅䅁䙁䅁䅁䅁䅁䅁䅁䍄䉁䅁䅁兂䅁䅁䅍䅄䅁䅁䅕䅁䅁䭁䩄〫䭁䱁䅑䅁䭁䕁䅅䅁䭁䅁䉣䅁䉁䅁䅁允䅁䅁䅕奺睺牲䤸ざ䵉䅉䅅䅁䙁䅁䅁睁䵁䅁䅁兂䅁䅁䅃䝑偖兑䅯睵䅁䅁䅯䅌䅁䅁䅯睂䅅䅁䅅䅁䉁䅁䅁兂䅁䅁䅁䅁䅁䅁杷允䅁䅁䅕䅁䑁䅁䅷䅁䙁䅁䅁䅁权晹䅴权穃䅁䅁权䍂䅁䅁权䡁允䅁允䅁䅁䅅䅁䙁偁㑔歌䵣湴䍬䍄䉁䅁䅁兂䅁䅁䅍䅄䅁䅁䅕䅁䅁䭁䩄〫䭁䭁䅳䅁䭁䕁䅑䅁䭁䅁䉣䅁䉁䅁䅁允䅁䅁䅯权䅅䅁杷允䅁䅁䅕䅁䑁䅁䅷䅁䙁䅁䅁䅁权晹䅴权穃䅁䅁权䕂䅁䅁权䡁允䅁允䅁䅁䅅䅁䙁䅁䅁呷啬㌲䍚䍄䉁䅁䅁兂䅁䅁䅍䅄䅁䅁䅕䅁䅁䭁䩄〫䭁䱁䅅䅁䭁䕁䅑䅁䭁䅁䉣䅁䉁䅁䅁允䅁䅁䅕⼯戯㑌⽘歘䵉䅉䅅䅁䙁䅁䅁睁䵁䅁䅁兂䅁䅁䅃䝑偖兑䅯具䅁䅁䅯睑䅁䅁䅯睂䅅䅁䅅䅁䉁䅁䅁兂煄晁䱃剋单䅑杷允䅁䅁䅕䅁䑁䅁䅷䅁䙁䅁䅁䅁权晹䅴权湃䅁䅁权䝂䅁䅁权䡁允䅁允䅁䅁䅅䅁䭁䅁䉯䅁䵁䅉䅅䅁䙁䅁䅁睁䵁䅁䅁兂䅁䅁䅁䵯㝮䅑䅯睳䅁䅁䅯杒䅁䅁䅯睂䅅䅁䅅䅁䉁䅁䅁兂䅁乷㍷ㅰㄹ村杷允䅁䅁䅕䅁䑁䅁䅷䅁䙁䅁䅁䅁权晹䅴权㉃䅁䅁权䝂䅁䅁权䡁允䅁允䅁䅁䅅䅁䙁䅁䅁䵉䥹楍䍸䍄䉁䅁䅁兂䅁䅁䅍䅄䅁䅁䅕䅁䅁䭁䩄〫䭁䭁䅣䅁䭁䕁䅧䅁䭁䅁䉣䅁䉁䅁䅁允䅁䅁䅯权䅅䅁杷允䅁䅁䅕䅁䑁䅁䅷䅁䙁䅁䅁䥁㝁啗䈹权歄䅁䅁权⽁䅁䅁权䡁允䅁允䅁䅁䅅䅁䙁䅁䅁䅁䅁䅁䅁䍄䉁䅁䅁兂䅁䅁䅍䅄䅁䅁䅕䅁䅁䭁䩄〫䭁䭁䅣䅁䭁䕁䅫䅁䭁䅁䉣䅁䉁䅁䅁允䅁䅁䅯权䅅䅁杷允䅁䅁䅕䅁䑁䅁䅷䅁䙁䅁䅁䅁权晹䅴权灃䅁䅁权ㅁ䅁䅁权䡁允䅁允䅁䅁䅅䅁䭁䅁䉯䅁䵁䅉䅅䅁䙁䅁䅁睁䵁䅁䅁兂䅁䅁䅁䵯㝮䅑䅯关䅁䅁䅯睓䅁䅁䅯睂䅅䅁䅅䅁䉁䅁䅁兂䵃㙵乹桱慨村杷允䅁䅁䅕䅁䑁䅁䅷䅁䙁䅁䅁䅁灂唸䈵权灃䅁䅁权㥁䅁䅁权䡁允䅁允䅁䅁䅅䅁䭁䅁䉯䅁䵁䅉䅅䅁䙁䅁䅁睁䵁䅁䅁兂䅁䅁䅃ㅏ偬兑䅯朰䅁䅁䅯睐䅁䅁䅯睂䅅䅁䅅䅁䉁䅁䅁兂䅁䅁䅁䅁䅁䅁杷允䅁䅁䅕䅁䑁䅁䅷䅁䙁䅁䅁䥁㝁啗䈹权㉄䅁䅁权穁䅁䅁权䡁允䅁允䅁䅁䅅䅁䙁䅁䅁䅁䅁䅁䅁䍄䉁䅁䅁兂䅁䅁䅍䅄䅁䅁䅕䅁䅁䭁䩄〫䭁䱁䅙䅁䭁䕁䅷䅁䭁䅁䉣䅁䉁䅁䅁允䅁䅁䅕瀫畄伯扶啌䵉䅉䅅䅁䙁䅁䅁睁䵁䅁䅁兂䅁䅁䅁䵯㝮䅑䅯杴䅁䅁䅯材䅁䅁䅯睂䅅䅁䅅䅁䉁䅁䅁兂䕄䤹礫圱畷村杷允䅁䅁䅕䅁䑁䅁䅷䅁䙁䅁䅁䅁䅄倹䅴权い䅁䅁权䑁䅁䅁权䡁允䅁允䅁䅁䅅䅁䙁䍁䝇䈶く穰䅆䍄䉁䅁䅁兂䅁䅁䅍䅄䅁䅁䅕䅁䅁佁䉃䔫䭁偁䅯䅁䭁䑁䅕䅁䭁䅁䉣䅁䉁䅁䅁允䅁䅁䅕䅁杁奸噧䕓䵉䅉䅅䅁䙁䅁䅁睁䵁䅁䅁兂䅁䅁䅁穗偂兑䅯䄸䅁䅁䅯睍䅁䅁䅯睂䅅䅁䅅䅁䉁䅁䅁兂䅁䅁䅁䅁䅁䅁杷允䅁䅁䅕䅁䑁䅁䅷䅁䙁䅁䅁䅁权晹䅴权灃䅁䅁权䙂䅁䅁权䡁允䅁允䅁䅁䅅䅁䭁䅁䉯䅁䵁䅉䅅䅁䙁䅁䅁睁䵁䅁䅁兂䅁䅁䅁䥂倱兑䅯朲䅁䅁䅯睁䅁䅁䅯睂䅅䅁䅅䅁䉁䅁䅁兂䅁䅁䅁䅁䅁䅁杷允䅁䅁䅕䅁䑁䅁䅷䅁䙁䅁䅁䅁权晹䅴权灃䅁䅁权䭂䅁䅁权䡁允䅁允䅁䅁䅅䅁䭁䅁䉯䅁䵁䅉䅅䅁䙁䅁䅁睁䵁䅁䅁兂䅁䅁䅁䵣㝲䅑䅯䄲䅁䅁䅯䅍䅁䅁䅯睂䅅䅁䅅䅁䉁䅁䅁兂䅁䅁䅁䅁䅁䅁杷允䅁䅁䅕䅁䑁䅁䅷䅁䙁䅁䅁䥁睂䔸䈵权䭄䅁䅁权䵂䅁䅁权䡁允䅁允䅁䅁䅅䅁䙁乁祢䭹䭘偱⽅䍄䉁䅁䅁兂䅁䅁䅍䅄䅁䅁䅕䅁䅁䙧䕑䕕䭅䭁䄸䅁䭁䕁䅷䅁䭁䅁䉣䅁䉁䅁䅁允䅁䅁䅕䬶挷样䉉樸䴸䅉䅅䅁䙁䅁䅁睁䵁䅁䅁兂䅁䅁䅁䤴㑈䅑䅯其䅁䅁䅯䅎䅁䅁䅯睂䅅䅁䅅䅁䉁䅁䅁兂卄慦摕呓噒䅑杷允䅁䅁䅕䅁䑁䅁䅷䅁䙁䅁䅁䅁权晹䅴权ぃ䅁䅁权䭂䅁䅁权䡁允䅁允䅁䅁䅅䅁䙁乁䵁楈敉䙗䍴䍄䉁䅁䅁兂䅁䅁䅍䅄䅁䅁䅕䅁䅁䭁䩄〫䭁䭁䅣䅁䭁䕁䅉䅁䭁䅁䉣䅁䉁䅁䅁允䅁䅁䅯权䅅䅁杷允䅁䅁䅕䅁䑁䅁䅷䅁䙁䅁䅁䅁灂唸䈵权穃䅁䅁权䭂䅁䅁权䡁允䅁允䅁䅁䅅䅁䙁䵁坅䥇湍洸䍴䍄䉁䅁䅁兂䅁䅁䅍䅄䅁䅁䅕䅁䅁䕁昰䕕䭅䅁䉑䅁䭁䕁䅧䅁䭁䅁䉣䅁䉁䅁䅁允䅁䅁䅕ㄱ⭈䍕獂䕊䵁䅉䅅䅁䙁䅁䅁睁䵁䅁䅁兂䅁䅁䅁䵯㝮䅑䅯睱䅁䅁䅯村䅁䅁䅯睂䅅䅁䅅䅁䉁䅁䅁权䭁允䅁䍄䉁䅁䅁兂䅁䅁䅍䅄䅁䅁䅕䅁䅁䭁䩄〫䭁䭁䅣䅁䭁䕁䅍䅁䭁䅁䉣䅁䉁䅁䅁允䅁䅁䅯权䅅䅁杷允䅁䅁䅕䅁䑁䅁䅷䅁䙁䅁䅁䅁权晹䅴权灃䅁䅁权䑂䅁䅁权䡁允䅁允䅁䅁䅅䅁䭁䅁䉯䅁䵁䅉䅅䅁䙁䅁䅁睁䵁䅁䅁兂䅁䅁䅁䵯㝮䅑䅯睱䅁䅁䅯睑䅁䅁䅯睂䅅䅁䅅䅁䉁䅁䅁权䭁允䅁䍄䉁䅁䅁兂䅁䅁䅍䅄䅁䅁䅕䅁䅁䡁瑳ご䭅䱁䅍䅁䭁䕁䅕䅁䭁䅁䉣䅁䉁䅁䅁允䅁䅁䅕㙰則ぶ歈步䵉䅉䅅䅁䙁䅁䅁睁䵁䅁䅁兂䅁䅁䅁䵯㝮䅑䅯睳䅁䅁䅯睑䅁䅁䅯睂䅅䅁䅅䅁䉁䅁䅁兂祂灘煑䈰㍤村杷允䅁䅁䅕䅁䑁䅁䅷䅁䙁䅁䅁䥁䅂啚䈹权慄䅁䅁权䑁䅁䅁权䡁允䅁允䅁䅁䅅䅁䙁䅁㕒か䍭㥔⽷䍄䉁䅁䅁兂䅁䅁䅍䅄䅁䅁䅕䅁䅁䭁䩄〫䭁䭁䅫䅁䭁䅁䅍䅁䭁䅁䉣䅁䉁䅁䅁允䅁䅁䅯权䅅䅁杷允䅁䅁䅕䅁䑁䅁䅷䅁䙁䅁䅁䥁煂歌䈹权敄䅁䅁权䡂䅁䅁权䡁允䅁允䅁䅁䅅䅁䙁䅁䅁䅁䅁䅁䅁䍄䉁䅁䅁兂䅁䅁䅍䅄䅁䅁䅕䅁䅁䙁睳ご䭅佁䅙䅁䭁䑁䅕䅁䭁䅁䉣䅁䉁䅁䅁允䅁䅁䅕㍲戰䩙癊含䴸䅉䅅䅁䙁䅁䅁睁䵁䅁䅁兂䅁䅁䅁䵯㝮䅑䅯关䅁䅁䅯睁䅁䅁䅯睂䅅䅁䅅䅁䉁䅁䅁兂晁䕑湱究晴村杷允䅁䅁䅕䅁䑁䅁䅷䅁䙁䅁䅁䅁杂癹䅴权卄䅁䅁权䙂䅁䅁权䡁允䅁允䅁䅁䅅䅁䙁䡁畹睶㕴呰䅊䍄䉁䅁䅁兂䅁䅁䅍䅄䅁䅁䅕䅁䅁䑁歪歔䭅䱁䅑䅁䭁䍁䅷䅁䭁䅁䉣䅁䉁䅁䅁允䅁䅁䅕䅁䅁䅁䅁䅁䵁䅉䅅䅁䙁䅁䅁睁䵁䅁䅁兂䅁䅁䅁住佒兑䅯共䅁䅁䅯睌䅁䅁䅯睂䅅䅁䅅䅁䉁䅁䅁权䭁允䅁䍄䉁䅁䅁兂䅁䅁䅍䅄䅁䅁䅕䅁䅁䡧睄歔䭅乁䅯䅁䭁䕁䅑䅁䭁䅁䉣䅁䉁䅁䅁允䅁䅁䅕㙹䭦獘䅐稴䴸䅉䅅䅁䙁䅁䅁睁䵁䅁䅁兂䅁䅁䅁住佒兑䅯睳䅁䅁䅯睌䅁䅁䅯睂䅅䅁䅅䅁䉁䅁䅁兂䅁䅁䅁䅁䅁䅁杷允䅁䅁䅕䅁䑁䅁䅷䅁䙁䅁䅁䅁㑁䔵䈵权穃䅁䅁权㉁䅁䅁权䡁允䅁允䅁䅁䅅䅁䙁䅁䅁䅁䅁䅁䅁䍄䉁䅁䅁兂䅁䅁䅍䅄䅁䅁䅕䅁䅁䑁歪歔䭅䭁䅫䅁䭁䑁䅁䅁䭁䅁䉣䅁䉁䅁䅁允䅁䅁䅯权䅅䅁杷允䅁䅁䅕䅁䑁䅁䅷䅁䙁䅁䅁䅁䅄倹䅴权㑄䅁䅁权㡁䅁䅁权䡁允䅁允䅁䅁䅅䅁䙁䑁䵦⼯呏ㅳ䍆䍄䉁䅁䅁兂䅁䅁䅍䅄䅁䅁䅕䅁䅁䑁歪歔䭅䱁䅑䅁䭁䑁䅁䅁䭁䅁䉣䅁䉁䅁䅁允䅁䅁䅕䅁䅁䅁䅁䅁䵁䅉䅅䅁䙁䅁䅁睁䵁䅁䅁兂䅁䅁䵄祑愲兑䅯其䅁䅁䅯兑䅁䅁䅯睂䅅䅁䅅䅁䉁䅁䅁兂䅁䅁䅁䅁䅁䅁杷允䅁䅁䅕䅁䑁䅁䅷䅁䙁䅁䅁䅁㑁䔵䈵权灃䅁䅁权硁䅁䅁权䡁允䅁允䅁䅁䅅䅁䭁䅁䉯䅁䵁䅉䅅䅁䙁䅁䅁睁䵁䅁䅁兂䅁䅁䅁住佒兑䅯睱䅁䅁䅯免䅁䅁䅯睂䅅䅁䅅䅁䉁䅁䅁权䭁允䅁䍄䉁䅁䅁兂䅁䅁䅍䅄䅁䅁䅕䅁䅁佁䉃䔫䭁䵁䅅䅁䭁䕁䄰䅁䭁䅁䉣䅁䉁䅁䅁允䅁䅁䅕乨楒䱑⭸ぉ䵁䅉䅅䅁䙁䅁䅁睁䵁䅁䅁兂䅁䅁䅁住佒兑䅯杴䅁䅁䅯免䅁䅁䅯睂䅅䅁䅅䅁䉁䅁䅁兂䅁䅁䅁䅁䅁䅁杷允䅁䅁䅕䅁䑁䅁䅷䅁䙁䅁䅁䅁㑁䔵䈵权湃䅁䅁权畁䅁䅁权䡁允䅁允䅁䅁䅅䅁䭁䅁䉯䅁䵁䅉䅅䅁䙁䅁䅁睁䵁䅁䅁兂䅁䅁䅄佧兊兑䅯䅵䅁䅁䅯兏䅁䅁䅯睂䅅䅁䅅䅁䉁䅁䅁兂䅁䅁䅁䅁䅁䅁杷允䅁䅁䅕䅁䑁䅁䅷䅁䙁䅁䅁䅁㑁䔵䈵权灃䅁䅁权畁䅁䅁权䡁允䅁允䅁䅁䅅䅁䭁䅁䉯䅁䵁䅉䅅䅁䙁䅁䅁睁䵁䅁䅁兂䅁䅁䅃䝑偖兑䅯朷䅁䅁䅯兔䅁䅁䅯睂䅅䅁䅅䅁䉁䅁䅁兂奄潮啺䝓䝰䅑杷允䅁䅁䅕䅁䑁䅁䅷䅁䙁䅁䅁䅁杄晧䅨权牃䅁䅁权ぁ䅁䅁权䡁允䅁允䅁䅁䅅䅁䭁䅁䉯䅁䵁䅉䅅䅁䙁䅁䅁睁䵁䅁䅁兂䅁䅁䅁住佒兑䅯睰䅁䅁䅯䅎䅁䅁䅯睂䅅䅁䅅䅁䉁䅁䅁权䭁允䅁䍄䉁䅁䅁兂䅁䅁䅍䅄䅁䅁䅕䅁䅁䑁歪歔䭅䱁䅙䅁䭁䑁䅑䅁䭁䅁䉣䅁䉁䅁䅁允䅁䅁䅕䅁䅁䅁䅁䅁䵁䅉䅅䅁䙁䅁䅁睁䵁䅁䅁兂䅁䅁䅁䵣㝲䅑䅯共䅁䅁䅯䅑䅁䅁䅯睂䅅䅁䅅䅁䉁䅁䅁权䭁允䅁䍄䉁䅁䅁兂䅁䅁䅍䅄䅁䅁䅕䅁䅁䝧畯ご䭅䵁䅕䅁䭁䑁䅍䅁䭁䅁䉣䅁䉁䅁䅁允䅁䅁䅕䅁䅁䅁䅁䅁䵁䅉䅅䅁䙁䅁䅁睁䵁䅁䅁兂䅁䅁䅁住佒兑䅯杴䅁䅁䅯睍䅁䅁䅯睂䅅䅁䅅䅁䉁䅁䅁兂䅁䅁䅁䅁䅁䅁杷允䅁䅁䅕䅁䑁䅁䅷䅁䙁䅁䅁䅁㑁䔵䈵权牃䅁䅁权㑁䅁䅁权䡁允䅁允䅁䅁䅅䅁䭁䅁䉯䅁䵁䅉䅅䅁䙁䅁䅁睁䵁䅁䅁兂䅁䅁䅁住佒兑䅯睳䅁䅁䅯䅏䅁䅁䅯睂䅅䅁䅅䅁䉁䅁䅁兂䅁䅁䅁䅁䅁䅁杷允䅁䅁䅕䅁䑁䅁䅷䅁䙁䅁䅁䅁㑁䔵䈵权牃䅁䅁权㕁䅁䅁权䡁允䅁允䅁䅁䅅䅁䭁䅁䉯䅁䵁䅉䅅䅁䙁䅁䅁睁䵁䅁䅁兂䅁䅁䅁住佒兑䅯睳䅁䅁䅯兏䅁䅁䅯睂䅅䅁䅅䅁䉁䅁䅁兂䅁䅁䅁䅁䅁䅁杷允䅁䅁䅕䅁䑁䅁䅷䅁䙁䅁䅁䅁㑁䔵䈵权ぃ䅁䅁权㕁䅁䅁权䡁允䅁允䅁䅁䅅䅁䙁䅁䅁䅁䅁䅁䅁䍄䉁䅁䅁兂䅁䅁䅍䅄䅁䅁䅕䅁䅁䝁确歔䭅䭁䅳䅁䭁䑁䅑䅁䭁䅁䉣䅁䉁䅁䅁允䅁䅁䅯权䅅䅁杷允䅁䅁䅕䅁䑁䅁䅷䅁䙁䅁䅁䅁㑁䔵䈵权㉃䅁䅁权㕁䅁䅁权䡁允䅁允䅁䅁䅅䅁䙁䅁䅁䅁䅁䅁䅁䍄䉁䅁䅁兂䅁䅁䅍䅄䅁䅁䅕䅁䅁䑁歪歔䭅䱁䅑䅁䭁䑁䅯䅁䭁䅁䉣䅁䉁䅁䅁允䅁䅁䅕䅁䅁䅁䅁䅁䵁䅉䅅䅁䙁䅁䅁睁䵁䅁䅁兂䅁䅁䅁䤴㑈䅑䅯睰䅁䅁䅯睌䅁䅁䅯睂䅅䅁䅅䅁䉁䅁䅁权䭁允䅁䍄䉁䅁䅁兂䅁䅁䅍䅄䅁䅁䅕䅁䅁䑁歪歔䭅䭁䅣䅁䭁䑁䄸䅁䭁䅁䉣䅁䉁䅁䅁允䅁䅁䅯权䅅䅁杷允䅁䅁䅕䅁䑁䅁䅷䅁䙁䅁䅁䅁啂欱䈵权㙄䅁䅁权ぁ䅁䅁权䡁允䅁允䅁䅁䅅䅁䙁䅁䅁䅁䅁䅁䅁䍄䉁䅁䅁兂䅁䅁䅍䅄䅁䅁䅕䅁䅁䑁歪歔䭅䱁䅍䅁䭁䑁䄸䅁䭁䅁䉣䅁䉁䅁䅁允䅁䅁䅕䅁䅁䅁䅁䅁䵁䅉䅅䅁䙁䅁䅁睁䵁䅁䅁兂䅁䅁䅁䤴㑈䅑䅯朴䅁䅁䅯李䅁䅁䅯睂䅅䅁䅅䅁䉁䅁䅁兂獄䈶普㙱唴䅑杷允䅁䅁䅕䅁䑁䅁䅷䅁䙁䅁䅁䅁啂欱䈵权㑄䅁䅁权硁䅁䅁权䡁允䅁允䅁䅁䅅䅁䙁䅁䅁䅁䅁䅁䅁䍄䉁䅁䅁兂䅁䅁䅍䅄䅁䅁䅕䅁䅁䑁歪歔䭅䱁䅑䅁䭁䑁䄸䅁䭁䅁䉣䅁䉁䅁䅁允䅁䅁䅕䅁䅁䅁䅁䅁䵁䅉䅅䅁䙁䅁䅁睁䵁䅁䅁兂䅁䅁䅁住佒兑䅯杴䅁䅁䅯睐䅁䅁䅯睂䅅䅁䅅䅁䉁䅁䅁兂䅁䅁䅁䅁䅁䅁杷允䅁䅁䅕䅁䑁䅁䅷䅁䙁䅁䅁䅁㝂啌䈹权硃䅁䅁权䡂䅁䅁权䡁允䅁允䅁䅁䅅䅁䙁䅁䅁䅁䅁䅁䅁䍄䉁䅁䅁兂䅁䅁䅍䅄䅁䅁䅕䅁䅁䑁歪歔䭅䱁䅅䅁䭁䕁䅕䅁䭁䅁䉣䅁䉁䅁䅁允䅁䅁䅕硗䑖呏獘䕕䵉䅉䅅䅁䙁䅁䅁睁䵁䅁䅁兂䅁䅁䅁住佒兑䅯共䅁䅁䅯睏䅁䅁䅯睂䅅䅁䅅䅁䉁䅁䅁权䭁允䅁䍄䉁䅁䅁兂䅁䅁䅍䅄䅁䅁䅕䅁䅁䑁歪歔䭅䭁䅳䅁䭁䑁䅳䅁䭁䅁䉣䅁䉁䅁䅁允䅁䅁䅯权䅅䅁杷允䅁䅁䅕䅁䑁䅁䅷䅁䙁䅁䅁䅁权晹䅴权捄䅁䅁权㉁䅁䅁权䡁允䅁允䅁䅁䅅䅁䙁䝁摥瑉䙺偡⽧䍄䉁䅁䅁兂䅁䅁䅍䅄䅁䅁䅕䅁䅁䑁歪歔䭅䱁䅍䅁䭁䑁䅳䅁䭁䅁䉣䅁䉁䅁䅁允䅁䅁䅕䅁䅁䅁䅁䅁䵁䅉䅅䅁䙁䅁䅁睁䵁䅁䅁兂䅁䅁䅁䤴㑈䅑䅯睱䅁䅁䅯睒䅁䅁䅯睂䅅䅁䅅䅁䉁䅁䅁权䭁允䅁䍄䉁䅁䅁兂䅁䅁䅍䅄䅁䅁䅕䅁䅁䑁歪歔䭅䱁䅑䅁䭁䑁䅳䅁䭁䅁䉣䅁䉁䅁䅁允䅁䅁䅕䅁䅁䅁䅁䅁䵁䅉䅅䅁䙁䅁䅁睁䵁䅁䅁兂䅁䅁䅁住佒兑䅯杴䅁䅁䅯睏䅁䅁䅯睂䅅䅁䅅䅁䉁䅁䅁兂䅁䅁䅁䅁䅁䅁杷允䅁䅁䅕䅁䑁䅁䅷䅁䙁䅁䅁䅁杄晧䅨权慄䅁䅁权睁䅁䅁权䡁允䅁允䅁䅁䅅䅁䙁䅁䅁䅁䅁䅁䅁䍄䉁䅁䅁兂䅁䅁䅍䅄䅁䅁䅕䅁䅁䑁歪歔䭅䭁䅳䅁䭁䑁䄰䅁䭁䅁䉣䅁䉁䅁䅁允䅁䅁䅯权䅅䅁杷允䅁䅁䅕䅁䑁䅁䅷䅁䙁䅁䅁䥁䅂啚䈹权獄䅁䅁权㙁䅁䅁权䡁允䅁允䅁䅁䅅䅁䙁䅁䅁䅁䅁䅁䅁䍄䉁䅁䅁兂䅁䅁䅍䅄䅁䅁䅕䅁䅁䭁䩄〫䭁䅁䉁䅁䭁䍁䄸䅁䭁䅁䉣䅁䉁䅁䅁允䅁䅁䅯杂䅅䅁杷允䅁䅁䅕䅁䑁䅁䅷䅁䙁䅁䅁䅁㑁䔵䈵权硃䅁䅁权㉁䅁䅁权䡁允䅁允䅁䅁䅅䅁䙁䅁䅁䅁䅁䅁䅁䍄䉁䅁䅁兂䅁䅁䅍䅄䅁䅁䅕䅁䅁䑁歪歔䭅䭁䅳䅁䭁䕁䅑䅁䭁䅁䉣䅁䉁䅁䅁允䅁䅁䅯权䅅䅁杷允䅁䅁䅕䅁䑁䅁䅷䅁䙁䅁䅁䅁杄晧䅨权ぃ䅁䅁权⽁䅁䅁权䡁允䅁允䅁䅁䅅䅁䙁䅁䅁䑑㉌䕺䍖䍄䉁䅁䅁兂䅁䅁䅍䅄䅁䅁䅕䅁䅁䑁歪歔䭅䱁䅙䅁䭁䕁䅑䅁䭁䅁䉣䅁䉁䅁䅁允䅁䅁䅕䅁䅁䅁䅁䅁䵁䅉䅅䅁䙁䅁䅁睁䵁䅁䅁兂䅁䅁䅁住佒兑䅯睱䅁䅁䅯䅓䅁䅁䅯睂䅅䅁䅅䅁䉁䅁䅁权䭁允䅁䍄䉁䅁䅁兂䅁䅁䅍䅄䅁䅁䅕䅁䅁䑧婴ご䭅偁䅁䅁䭁䑁䅫䅁䭁䅁䉣䅁䉁䅁䅁允䅁䅁䅕䅁䅁䅁䅁䅁䵁䅉䅅䅁䙁䅁䅁睁䵁䅁䅁兂䅁䅁䅁住佒兑䅯䅴䅁䅁䅯䅓䅁䅁䅯睂䅅䅁䅅䅁䉁䅁䅁兂䅁䅁䅁䅁䅁䅁杷允䅁䅁䅕䅁䑁䅁䅷䅁䙁䅁䅁䅁㑁䔵䈵权灃䅁䅁权䩂䅁䅁权䡁允䅁允䅁䅁䅅䅁䭁䅁䉯䅁䵁䅉䅅䅁䙁䅁䅁睁䵁䅁䅁兂䅁䅁䅁住佒兑䅯䅴䅁䅁䅯兓䅁䅁䅯睂䅅䅁䅅䅁䉁䅁䅁兂䩃䭪偮㕸兆村杷允䅁䅁䅕䅁䑁䅁䅷䅁䙁䅁䅁䅁㑁䔵䈵权湃䅁䅁权ㅁ䅁䅁权䡁允䅁允䅁䅁䅅䅁䭁䅁䉯䅁䵁䅉䅅䅁䙁䅁䅁睁䵁䅁䅁兂䅁䅁䵄祑愲兑䅯典䅁䅁䅯䅌䅁䅁䅯睂䅅䅁䅅䅁䉁䅁䅁兂䅁䅁䅁䅁䅁䅁杷允䅁䅁䅕䅁䑁䅁䅷䅁䙁䅁䅁䅁㑁䔵䈵权穃䅁䅁权ㅁ䅁䅁权䡁允䅁允䅁䅁䅅䅁䙁佁硡㘯杒䘷䍖䍄䉁䅁䅁兂䅁䅁䅍䅄䅁䅁䅕䅁䅁䑁歪歔䭅䭁䅳䅁䭁䕁䅳䅁䭁䅁䉣䅁䉁䅁䅁允䅁䅁䅯权䅅䅁杷允䅁䅁䅕䅁䑁䅁䅷䅁䙁䅁䅁䅁䕁啪䈹权䭄䅁䅁权㥁䅁䅁权䡁允䅁允䅁䅁䅅䅁䙁䅁䅁䅁䅁䅁䅁䍄䉁䅁䅁兂䅁䅁䅍䅄䅁䅁䅕䅁䅁䑁歪歔䭅䱁䅍䅁䭁䕁䅳䅁䭁䅁䉣䅁䉁䅁䅁允䅁䅁䅕䙑坑㠲䱂ざ䵉䅉䅅䅁䙁䅁䅁睁䵁䅁䅁兂䅁䅁䅃䝑偖兑䅯睶䅁䅁䅯睁䅁䅁䅯睂䅅䅁䅅䅁䉁䅁䅁兂䅁䅁䅁䅁䅁䅁杷允䅁䅁䅕䅁䑁䅁䅷䅁䙁䅁䅁䅁㝂啌䈹权牃䅁䅁权䭂䅁䅁权䡁允䅁允䅁䅁䅅䅁䭁䅁䉯䅁䵁䅉䅅䅁䙁䅁䅁睁䵁䅁䅁兂䅁䅁䅁住佒兑䅯关䅁䅁䅯睓䅁䅁䅯睂䅅䅁䅅䅁䉁䅁䅁兂ㅄ䥄啒婪丵村杷允䅁䅁䅕䅁䑁䅁䅷䅁䙁䅁䅁䅁㑁䔵䈵权ぃ䅁䅁权䱂䅁䅁权䡁允䅁允䅁䅁䅅䅁䙁偁畹漰关䙊䍊䍄䉁䅁䅁兂䅁䅁䅍䅄䅁䅁䅕䅁䅁䑁歪歔䭅䱁䅙䅁䭁䕁䅷䅁䭁䅁䉣䅁䉁䅁䅁允䅁䅁䅕㍕䕳䡰偃啇䵉䅉䅅䅁䙁䅁䅁睁䵁䅁䅁兂䅁䅁䅁住佒兑䅯杴䅁䅁䅯兒䅁䅁䅯睂䅅䅁䅅䅁䉁䅁䅁兂䑂稸党㙭杍村杷允䅁䅁䅕䅁䑁䅁䅷䅁䙁䅁䅁䅁㝂啌䈹权㉄䅁䅁权䝂䅁䅁权䡁允䅁允䅁䅁䅅䅁䙁䅁䅁䅁䅁䅁䅁䍄䉁䅁䅁兂䅁䅁䅍䅄䅁䅁䅕䅁䅁䝁䭄〫䭁乁䅙䅁䭁䕁䅕䅁䭁䅁䉣䅁䉁䅁䅁允䅁䅁䅕睙䬯㕦慃特䴸䅉䅅䅁䙁䅁䅁睁䵁䅁䅁兂䅁䅁䅁住佒兑䅯䅴䅁䅁䅯䅐䅁䅁䅯睂䅅䅁䅅䅁䉁䅁䅁兂兂ぉ卲⭦塴村杷允䅁䅁䅕䅁䑁䅁䅷䅁䙁䅁䅁䅁㑁䔵䈵权硃䅁䅁权䍂䅁䅁权䡁允䅁允䅁䅁䅅䅁䙁䱁灱䍤と汓䍎䍄䉁䅁䅁兂䅁䅁䅍䅄䅁䅁䅕䅁䅁䕺瑍歭䭅佁䅁䅁䭁䑁䅳䅁䭁䅁䉣䅁䉁䅁䅁允䅁䅁䅕䅁䅁䅁䅁䅁䵁䅉䅅䅁䙁䅁䅁睁䵁䅁䅁兂䅁䅁䅃楡倵兑䅯杺䅁䅁䅯䅔䅁䅁䅯睂䅅䅁䅅䅁䉁䅁䅁兂䕁獴湖ㅓ䥍䅑杷允䅁䅁䅕䅁䑁䅁䅷䅁䙁䅁䅁䅁灂唸䈵权穃䅁䅁权䱂䅁䅁权䡁允䅁允䅁䅁䅅䅁䙁䝁㙥匷㝌坶䌱䍄䉁䅁䅁兂䅁䅁䅍䅄䅁䅁䅕䅁䅁䑁歪歔䭅䭁䅫䅁䭁䕁䅍䅁䭁䅁䉣䅁䉁䅁䅁允䅁䅁䅯权䅅䅁杷允䅁䅁䅕䅁䑁䅁䅷䅁䙁䅁䅁䅁扂䕍䈹权㙃䅁䅁权䙂䅁䅁权䡁允䅁允䅁䅁䅅䅁䙁䍁睍䍪䉄橚䍒䍄䉁䅁䅁兂䅁䅁䅍䅄䅁䅁䅕䅁䅁䑁歪歔䭅䭁䅳䅁䭁䕁䅍䅁䭁䅁䉣䅁䉁䅁䅁允䅁䅁䅯权䅅䅁杷允䅁䅁䅕䅁䑁䅁䅷䅁䙁䅁䅁䵁䅃水䉂权啄䅁䅁权祁䅁䅁权䡁允䅁允䅁䅁䅅䅁䙁䅁䅁䅁䅁䅁䅁䍄䉁䅁䅁兂䅁䅁䅍䅄䅁䅁䅕䅁䅁䑁歪歔䭅䱁䅅䅁䭁䕁䅍䅁䭁䅁䉣䅁䉁䅁䅁允䅁䅁䅕攲扤獲㠯啖䵉䅉䅅䅁䙁䅁䅁睁䵁䅁䅁兂䅁䅁䅁乖佚兑䅯朶䅁䅁䅯睌䅁䅁䅯睂䅅䅁䅅䅁䉁䅁䅁兂䅁䅁䅁䅁䅁䅁杷允䅁䅁䅕䅁䑁䅁䅷䅁䙁䅁䅁䅁㑁䔵䈵权㉃䅁䅁权䑂䅁䅁权䡁允䅁允䅁䅁䅅䅁䙁䅁⭩〴䤫祶䍎䍄䉁䅁䅁兂䅁䅁䅍䅄䅁䅁䅕䅁䅁䑁歪歔䭅䱁䅙䅁䭁䅁䅍䅁䭁䅁䉣䅁䉁䅁䅁允䅁䅁䅕晧嘳稳㍡歊䵉䅉䅅䅁䙁䅁䅁睁䵁䅁䅁兂䅁䅁䅃ㅏ偬兑䅯䄫䅁䅁䅯䅐䅁䅁䅯睂䅅䅁䅅䅁䉁䅁䅁兂晄摮煕䕆⭉村杷允䅁䅁䅕䅁䑁䅁䅷䅁䙁䅁䅁䅁㑁䔵䈵权㥃䅁䅁权ぁ䅁䅁权䡁允䅁允䅁䅁䅅䅁䙁䅁䅁䅁䅁䅁䅁䍄䉁䅁䅁兂䅁䅁䅍䅄䅁䅁䅕䅁䅁䡁瑳ご䭅䱁䅅䅁䭁䍁䄸䅁䭁䅁䉣䅁䉁䅁䅁允䅁䅁䅕䅁䅁䅁䅁䅁䵁䅉䅅䅁䙁䅁䅁睁䵁䅁䅁兂䅁䅁䅁祥倱兑䅯睳䅁䅁䅯兔䅁䅁䅯睂䅅䅁䅅䅁䉁䅁䅁兂䍁䅤啪䭵⼱村杷允䅁䅁䅕䅁䑁䅁䅷䅁䙁䅁䅁䅁㝂啌䈹权ぃ䅁䅁权癁䅁䅁权䡁允䅁允䅁䅁䅅䅁䙁䅁䅁䅁䅁䅁䅁䍄䉁䅁䅁兂䅁䅁䅍䅄䅁䅁䅕䅁䅁䡁瑳ご䭅䱁䅙䅁䭁䍁䄸䅁䭁䅁䉣䅁䉁䅁䅁允䅁䅁䅕䅁䅁䅁䅁䅁䵁䅉䅅䅁䙁䅁䅁睁䵁䅁䅁兂䅁䅁䅁祥倱兑䅯睰䅁䅁䅯䅍䅁䅁䅯睂䅅䅁䅅䅁䉁䅁䅁权䭁允䅁䍄䉁䅁䅁兂䅁䅁䅍䅄䅁䅁䅕䅁䅁䡁瑳ご䭅䱁䅍䅁䭁䑁䅁䅁䭁䅁䉣䅁䉁䅁䅁允䅁䅁䅕䅁䅁䅁䅁䅁䵁䅉䅅䅁䙁䅁䅁睁䵁䅁䅁兂䅁䅁䅁祥倱兑䅯杴䅁䅁䅯䅍䅁䅁䅯</t>
  </si>
  <si>
    <t>睂䅅䅁䅅䅁䉁䅁䅁兂䅁䅁䅁䅁䅁䅁杷允䅁䅁䅕䅁䑁䅁䅷䅁䙁䅁䅁䅁㝂啌䈹权湃䅁䅁权硁䅁䅁权䡁允䅁允䅁䅁䅅䅁䭁䅁䉯䅁䵁䅉䅅䅁䙁䅁䅁睁䵁䅁䅁兂䅁䅁䅁祥倱兑䅯共䅁䅁䅯免䅁䅁䅯睂䅅䅁䅅䅁䉁䅁䅁权䭁允䅁䍄䉁䅁䅁兂䅁䅁䅍䅄䅁䅁䅕䅁䅁䡁瑳ご䭅䱁䅍䅁䭁䑁䅅䅁䭁䅁䉣䅁䉁䅁䅁允䅁䅁䅕䅁䅁䅁䅁䅁䵁䅉䅅䅁䙁䅁䅁睁䵁䅁䅁兂䅁䅁䅁祥倱兑䅯䅴䅁䅁䅯免䅁䅁䅯睂䅅䅁䅅䅁䉁䅁䅁兂䅁䅁䅁䅁䅁䅁杷允䅁䅁䅕䅁䑁䅁䅷䅁䙁䅁䅁䅁灂唸䈵权睄䅁䅁权乂䅁䅁权䡁允䅁允䅁䅁䅅䅁䙁䙁㌶䭨䠰〸䅆䍄䉁䅁䅁兂䅁䅁䅍䅄䅁䅁䅕䅁䅁䡁瑳ご䭅䱁䅙䅁䭁䑁䅅䅁䭁䅁䉣䅁䉁䅁䅁允䅁䅁䅕䅁䅁䅁䅁䅁䵁䅉䅅䅁䙁䅁䅁睁䵁䅁䅁兂䅁䅁䅄佧兊兑䅯朳䅁䅁䅯䅏䅁䅁䅯睂䅅䅁䅅䅁䉁䅁䅁兂䅁䅁䅁䅁䅁䅁杷允䅁䅁䅕䅁䑁䅁䅷䅁䙁䅁䅁䅁杄晧䅨权睄䅁䅁权ぁ䅁䅁权䡁允䅁允䅁䅁䅅䅁䙁䅁䅁䅁䅁䅁䅁䍄䉁䅁䅁兂䅁䅁䅍䅄䅁䅁䅕䅁䅁䡁瑳ご䭅䭁䅣䅁䭁䍁䄴䅁䭁䅁䉣䅁䉁䅁䅁允䅁䅁䅯权䅅䅁杷允䅁䅁䅕䅁䑁䅁䅷䅁䙁䅁䅁䅁㝂啌䈹权牃䅁䅁权祁䅁䅁权䡁允䅁允䅁䅁䅅䅁䭁䅁䉯䅁䵁䅉䅅䅁䙁䅁䅁睁䵁䅁䅁兂䅁䅁䅁穗偂兑䅯䅁䅅䅁䅯䅑䅁䅁䅯睂䅅䅁䅅䅁䉁䅁䅁权䝁允䅁䍄䉁䅁䅁兂䅁䅁䅍䅄䅁䅁䅕䅁䅁䕺瑍歭䭅偁䅷䅁䭁䕁䅕䅁䭁䅁䉣䅁䉁䅁䅁允䅁䅁䅕䅁䅁䅁䅁䅁䵁䅉䅅䅁䙁䅁䅁睁䵁䅁䅁兂䅁䅁䅁䥂倱兑䅯䄲䅁䅁䅯李䅁䅁䅯睂䅅䅁䅅䅁䉁䅁䅁兂䅁䅁䅁䅁䅁䅁杷允䅁䅁䅕䅁䑁䅁䅷䅁䙁䅁䅁䅁㝂啌䈹权穃䅁䅁权祁䅁䅁权䡁允䅁允䅁䅁䅅䅁䙁䅁䅁䅁䅁䅁䅁䍄䉁䅁䅁兂䅁䅁䅍䅄䅁䅁䅕䅁䅁䥁刳歔䭅偁䅯䅁䭁䑁䅯䅁䭁䅁䉣䅁䉁䅁䅁允䅁䅁䅕䅁䅁䅁䅁䅁䵁䅉䅅䅁䙁䅁䅁睁䵁䅁䅁兂䅁䅁䅁晡但兑䅯杁䅅䅁䅯睁䅁䅁䅯睂䅅䅁䅅䅁䉁䅁䅁兂呁䥬㡣略䉷䅑杷允䅁䅁䅕䅁䑁䅁䅷䅁䙁䅁䅁䵁䑸婌䉰权啄䅁䅁权睁䅁䅁权䡁允䅁允䅁䅁䅅䅁䙁䅁䅁䅁䅁䅁䅁䍄䉁䅁䅁兂䅁䅁䅍䅄䅁䅁䅕䅁䅁䡁瑳ご䭅䱁䅅䅁䭁䑁䅉䅁䭁䅁䉣䅁䉁䅁䅁允䅁䅁䅕䅁䅁䅁䅁䅁䵁䅉䅅䅁䙁䅁䅁睁䵁䅁䅁兂䅁䅁䅁祥倱兑䅯杴䅁䅁䅯杍䅁䅁䅯睂䅅䅁䅅䅁䉁䅁䅁兂䅁䅁䅁䅁䅁䅁杷允䅁䅁䅕䅁䑁䅁䅷䅁䙁䅁䅁䅁㝂啌䈹权灃䅁䅁权ぁ䅁䅁权䡁允䅁允䅁䅁䅅䅁䭁䅁䉯䅁䵁䅉䅅䅁䙁䅁䅁睁䵁䅁䅁兂䅁䅁䅁䵑㜳䅑䅯䄹䅁䅁䅯兓䅁䅁䅯睂䅅䅁䅅䅁䉁䅁䅁兂䭄㈰䙈⬰煁䅑杷允䅁䅁䅕䅁䑁䅁䅷䅁䙁䅁䅁䅁㝂啌䈹权穃䅁䅁权ぁ䅁䅁权䡁允䅁允䅁䅁䅅䅁䙁䅁䅁䅁䅁䅁䅁䍄䉁䅁䅁兂䅁䅁䅍䅄䅁䅁䅕䅁䅁佁䉃䔫䭁䱁䅍䅁䭁䕁䅙䅁䭁䅁䉣䅁䉁䅁䅁允䅁䅁䅕䅁㑃⽐奅正䵉䅉䅅䅁䙁䅁䅁睁䵁䅁䅁兂䅁䅁䅁䤴㑈䅑䅯睳䅁䅁䅯䅌䅁䅁䅯睂䅅䅁䅅䅁䉁䅁䅁兂䅁䥁乃䕗歑村杷允䅁䅁䅕䅁䑁䅁䅷䅁䙁䅁䅁䅁权晹䅴权楄䅁䅁权㡁䅁䅁权䡁允䅁允䅁䅁䅅䅁䙁佁潏⭄坏桯䅎䍄䉁䅁䅁兂䅁䅁䅍䅄䅁䅁䅕䅁䅁䑁歪歔䭅乁䄴䅁䭁䍁䄸䅁䭁䅁䉣䅁䉁䅁䅁允䅁䅁䅕䅁䅁䅁䅁䅁䵁䅉䅅䅁䙁䅁䅁睁䵁䅁䅁兂䅁䅁䅁祥倱兑䅯睱䅁䅁䅯睍䅁䅁䅯睂䅅䅁䅅䅁䉁䅁䅁权䭁允䅁䍄䉁䅁䅁兂䅁䅁䅍䅄䅁䅁䅕䅁䅁佁䉃䔫䭁䱁䅅䅁䭁䑁䅑䅁䭁䅁䉣䅁䉁䅁䅁允䅁䅁䅕䅁䅂挵何歏䵉䅉䅅䅁䙁䅁䅁睁䵁䅁䅁兂䅁䅁䅃楡倵兑䅯术䅁䅁䅯䅏䅁䅁䅯睂䅅䅁䅅䅁䉁䅁䅁兂䅁䅁䅁䅁䅁䅁杷允䅁䅁䅕䅁䑁䅁䅷䅁䙁䅁䅁䅁㝂啌䈹权湃䅁䅁权㑁䅁䅁权䡁允䅁允䅁䅁䅅䅁䭁䅁䉯䅁䵁䅉䅅䅁䙁䅁䅁睁䵁䅁䅁兂䅁䅁䅁祥倱兑䅯杴䅁䅁䅯䅏䅁䅁䅯睂䅅䅁䅅䅁䉁䅁䅁兂䅁䅁䅁䅁䅁䅁杷允䅁䅁䅕䅁䑁䅁䅷䅁䙁䅁䅁䥁䅂啚䈹权㉄䅁䅁权䙂䅁䅁权䡁允䅁允䅁䅁䅅䅁䙁䑁瑒塗䵡倲⽉䍄䉁䅁䅁兂䅁䅁䅍䅄䅁䅁䅕䅁䅁䩁㉂䔫䭁偁䅷䅁䭁䅁䅍䅁䭁䅁䉣䅁䉁䅁䅁允䅁䅁䅕硫䙓坎卵啒䵁䅉䅅䅁䙁䅁䅁睁䵁䅁䅁兂䅁䅁䅁祥倱兑䅯睰䅁䅁䅯兏䅁䅁䅯睂䅅䅁䅅䅁䉁䅁䅁权䭁允䅁䍄䉁䅁䅁兂䅁䅁䅍䅄䅁䅁䅕䅁䅁䉁䉃䔫䭁䱁䄰䅁䭁䑁䄸䅁䭁䅁䉣䅁䉁䅁䅁允䅁䅁䅕敩す䙮穷歖䵁䅉䅅䅁䙁䅁䅁睁䵁䅁䅁兂䅁䅁䅁祥倱兑䅯关䅁䅁䅯兏䅁䅁䅯睂䅅䅁䅅䅁䉁䅁䅁兂䅁䅁䅁䅁䅁䅁杷允䅁䅁䅕䅁䑁䅁䅷䅁䙁䅁䅁䥁㝁啗䈹权䍁允䅁权䱂䅁䅁权䡁允䅁允䅁䅁䅅䅁䙁䥁呃摁氯故⽕䍄䉁䅁䅁兂䅁䅁䅍䅄䅁䅁䅕䅁䅁䡁瑳ご䭅䱁䅙䅁䭁䑁䅯䅁䭁䅁䉣䅁䉁䅁䅁允䅁䅁䅕䅁䅁䅁䅁䅁䵁䅉䅅䅁䙁䅁䅁睁䵁䅁䅁兂䅁䅁䅃䅖兒兑䅯睵䅁䅁䅯兓䅁䅁䅯睂䅅䅁䅅䅁䉁䅁䅁兂乁䌫⭧奸桍村杷允䅁䅁䅕䅁䑁䅁䅷䅁䙁䅁䅁䅁杂癹䅴权䅁允䅁权ㅁ䅁䅁权䡁允䅁允䅁䅁䅅䅁䭁䑁䈸䅁䵁䅉䅅䅁䙁䅁䅁睁䵁䅁䅁兂䅁䅁䅁祥倱兑䅯杴䅁䅁䅯睎䅁䅁䅯睂䅅䅁䅅䅁䉁䅁䅁兂䅁䅁䅁䅁䅁䅁杷允䅁䅁䅕䅁䑁䅁䅷䅁䙁䅁䅁䅁㝂啌䈹权灃䅁䅁权㝁䅁䅁权䡁允䅁允䅁䅁䅅䅁䭁䅁䉯䅁䵁䅉䅅䅁䙁䅁䅁睁䵁䅁䅁兂䅁䅁䅁祥倱兑䅯杴䅁䅁䅯睏䅁䅁䅯睂䅅䅁䅅䅁䉁䅁䅁兂䅁䅁䅁䅁䅁䅁杷允䅁䅁䅕䅁䑁䅁䅷䅁䙁䅁䅁䅁㝂啌䈹权湃䅁䅁权䅂䅁䅁权䡁允䅁允䅁䅁䅅䅁䭁䅁䉯䅁䵁䅉䅅䅁䙁䅁䅁睁䵁䅁䅁兂䅁䅁䅁䍉㕪䅑䅯䄹䅁䅁䅯李䅁䅁䅯睂䅅䅁䅅䅁䉁䅁䅁兂䅁䅁䅁䅁䅁䅁杷允䅁䅁䅕䅁䑁䅁䅷䅁䙁䅁䅁䅁㝂啌䈹权㉃䅁䅁权㥁䅁䅁权䡁允䅁允䅁䅁䅅䅁䙁䅁䅁䅁䅁䅁䅁䍄䉁䅁䅁兂䅁䅁䅍䅄䅁䅁䅕䅁䅁䡁瑳ご䭅䭁䅣䅁䭁䑁䅙䅁䭁䅁䉣䅁䉁䅁䅁允䅁䅁䅯权䅅䅁杷允䅁䅁䅕䅁䑁䅁䅷䅁䙁䅁䅁䅁㝂啌䈹权牃䅁䅁权㉁䅁䅁权䡁允䅁允䅁䅁䅅䅁䭁䅁䉯䅁䵁䅉䅅䅁䙁䅁䅁睁䵁䅁䅁兂䅁䅁䅁祥倱兑䅯共䅁䅁䅯兓䅁䅁䅯睂䅅䅁䅅䅁䉁䅁䅁权䭁允䅁䍄䉁䅁䅁兂䅁䅁䅍䅄䅁䅁䅕䅁䅁䕺瑍歭䭅佁䅙䅁䭁䍁䄴䅁䭁䅁䉣䅁䉁䅁䅁允䅁䅁䅕䅁䅁䅁䅁䅁䵁䅉䅅䅁䙁䅁䅁睁䵁䅁䅁兂䅁䅁䅁祥倱兑䅯杴䅁䅁䅯兑䅁䅁䅯睂䅅䅁䅅䅁䉁䅁䅁兂䅁䅁䅁䅁䅁䅁杷允䅁䅁䅕䅁䑁䅁䅷䅁䙁䅁䅁䅁睂癹䅴权硃䅁䅁权穁䅁䅁权䡁允䅁允䅁䅁䅅䅁䙁䅁䅁䅁䅁䅁䅁䍄䉁䅁䅁兂䅁䅁䅍䅄䅁䅁䅕䅁䅁䡁瑳ご䭅䱁䅑䅁䭁䕁䅑䅁䭁䅁䉣䅁䉁䅁䅁允䅁䅁䅕䅁䅁䅁䅁䅁䵁䅉䅅䅁䙁䅁䅁睁䵁䅁䅁兂䅁䅁䅁穗偂兑䅯睲䅁䅁䅯杓䅁䅁䅯睂䅅䅁䅅䅁䉁䅁䅁兂奂乪潦瑰愷睐杷允䅁䅁䅕䅁䑁䅁䅷䅁䙁䅁䅁䅁㝂啌䈹权灃䅁䅁权䝂䅁䅁权䡁允䅁允䅁䅁䅅䅁䭁䅁䉯䅁䵁䅉䅅䅁䙁䅁䅁睁䵁䅁䅁兂䅁䅁䅁祥倱兑䅯䅴䅁䅁䅯杒䅁䅁䅯睂䅅䅁䅅䅁䉁䅁䅁兂䅁䅁䅁䅁䅁䅁杷允䅁䅁䅕䅁䑁䅁䅷䅁䙁䅁䅁䅁㝂啌䈹权灃䅁䅁权䡂䅁䅁权䡁允䅁允䅁䅁䅅䅁䭁䅁䉯䅁䵁䅉䅅䅁䙁䅁䅁睁䵁䅁䅁兂䅁䅁䅁祥倱兑䅯睱䅁䅁䅯睒䅁䅁䅯睂䅅䅁䅅䅁䉁䅁䅁权䭁允䅁䍄䉁䅁䅁兂䅁䅁䅍䅄䅁䅁䅕䅁䅁䙧䕑䕕䭅䱁䅯䅁䭁䑁䅳䅁䭁䅁䉣䅁䉁䅁䅁允䅁䅁䅕䅁䅁䅁䅁䅁䵁䅉䅅䅁䙁䅁䅁睁䵁䅁䅁兂䅁䅁䅁䍉㕪䅑䅯杵䅁䅁䅯杓䅁䅁䅯睂䅅䅁䅅䅁䉁䅁䅁兂䅁䕁啁䕉穅村杷允䅁䅁䅕䅁䑁䅁䅷䅁䙁䅁䅁䅁㝂啌䈹权ぃ䅁䅁权䡂䅁䅁权䡁允䅁允䅁䅁䅅䅁䙁䅁䅁䅁䅁䅁䅁䍄䉁䅁䅁兂䅁䅁䅍䅄䅁䅁䅕䅁䅁䭁䩄〫䭁佁䅙䅁䭁䍁䅷䅁䭁䅁䉣䅁䉁䅁䅁允䅁䅁䅕䅁䅁䅁䅁䅁䵁䅉䅅䅁䙁䅁䅁睁䵁䅁䅁兂䅁䅁䅁祥倱兑䅯睱䅁䅁䅯兓䅁䅁䅯睂䅅䅁䅅䅁䉁䅁䅁权䭁允䅁䍄䉁䅁䅁兂䅁䅁䅍䅄䅁䅁䅕䅁䅁䡁瑳ご䭅䭁䅳䅁䭁䑁䅕䅁䭁䅁䉣䅁䉁䅁䅁允䅁䅁䅯权䅅䅁杷允䅁䅁䅕䅁䑁䅁䅷䅁䙁䅁䅁䅁㝂啌䈹权ぃ䅁䅁权ㅁ䅁䅁权䡁允䅁允䅁䅁䅅䅁䙁乁䍵穂桍㉒䌱䍄䉁䅁䅁兂䅁䅁䅍䅄䅁䅁䅕䅁䅁䕁昰䕕䭅䵁䅳䅁䭁䍁䅷䅁䭁䅁䉣䅁䉁䅁䅁允䅁䅁䅕䅁䅁䅁䅁䅁䵁䅉䅅䅁䙁䅁䅁睁䵁䅁䅁兂䅁䅁䅁祥倱兑䅯䅴䅁䅁䅯睓䅁䅁䅯睂䅅䅁䅅䅁䉁䅁䅁兂瑁千噲䑶牚村杷允䅁䅁䅕䅁䑁䅁䅷䅁䙁䅁䅁䅁䅄倹䅴权㑃䅁䅁权癁䅁䅁权䡁允䅁允䅁䅁䅅䅁䙁䅁䅁䅁䅁䅁䅁䍄䉁䅁䅁兂䅁䅁䅍䅄䅁䅁䅕䅁䅁䥁刳歔䭅乁䅙䅁䭁䕁䅙䅁䭁䅁䉣䅁䉁䅁䅁允䅁䅁䅕䅁䅁䅁䅁䅁䵁䅉䅅䅁䙁䅁䅁睁䵁䅁䅁兂䅁䅁䅁祥倱兑䅯杴䅁䅁䅯䅔䅁䅁䅯睂䅅䅁䅅䅁䉁䅁䅁兂畂洷汤瘸硷村杷允䅁䅁䅕䅁䑁䅁䅷䅁䙁䅁䅁䅁㝂啌䈹权硃䅁䅁权⭁䅁䅁权䡁允䅁允䅁䅁䅅䅁䙁䑁〲晊扊㈱䍎䍄䉁䅁䅁兂䅁䅁䅍䅄䅁䅁䅕䅁䅁䕺瑍歭䭅䵁䄴䅁䭁䕁䅣䅁䭁䅁䉣䅁䉁䅁䅁允䅁䅁䅕䅁䅁䅁䅁䅁䵁䅉䅅䅁䙁䅁䅁睁䵁䅁䅁兂䅁䅁䅁䤴㑈䅑䅯杴䅁䅁䅯睎䅁䅁䅯睂䅅䅁䅅䅁䉁䅁䅁兂䅁䅁湄䑮捷村杷允䅁䅁䅕䅁䑁䅁䅷䅁䙁䅁䅁䅁杄晧䅨权畄䅁䅁权㑁䅁䅁权䡁允䅁允䅁䅁䅅䅁䙁偁敶⽨捙歅䅴䍄䉁䅁䅁兂䅁䅁䅍䅄䅁䅁䅕䅁䅁佁䉃䔫䭁䵁䄰䅁䭁䑁䅷䅁䭁䅁䉣䅁䉁䅁䅁允䅁䅁䅕癃㑬䩇⽸歊䵁䅉䅅䅁䙁䅁䅁睁䵁䅁䅁兂䅁䅁䅁祥倱兑䅯睱䅁䅁䅯兒䅁䅁䅯睂䅅䅁䅅䅁䉁䅁䅁权䭁允䅁䍄䉁䅁䅁兂䅁䅁䅍䅄䅁䅁䅕䅁䅁䡁瑳ご䭅䭁䅫䅁䭁䑁䅷䅁䭁䅁䉣䅁䉁䅁䅁允䅁䅁䅯权䅅䅁杷允䅁䅁䅕䅁䑁䅁䅷䅁䙁䅁䅁䅁㝂啌䈹权硃䅁䅁权㡁䅁䅁权䡁允䅁允䅁䅁䅅䅁䙁䑁䵆㔶䝹㉥䍒䍄䉁䅁䅁兂䅁䅁䅍䅄䅁䅁䅕䅁䅁䡁瑳ご䭅䭁䅣䅁䭁䕁䅯䅁䭁䅁䉣䅁䉁䅁䅁允䅁䅁䅯权䅅䅁杷允䅁䅁䅕䅁䑁䅁䅷䅁䙁䅁䅁䅁㝂啌䈹权灃䅁䅁权䭂䅁䅁权䡁允䅁允䅁䅁䅅䅁䭁䅁䉯䅁䵁䅉䅅䅁䙁䅁䅁睁䵁䅁䅁兂䅁䅁䅁祥倱兑䅯杴䅁䅁䅯杓䅁䅁䅯睂䅅䅁䅅䅁䉁䅁䅁兂㝃㕌偉䱉㍉村杷允䅁䅁䅕䅁䑁䅁䅷䅁䙁䅁䅁䅁㝂啌䈹权湃䅁䅁权䍂䅁䅁权䡁允䅁允䅁䅁䅅䅁䭁䅁䉯䅁䵁䅉䅅䅁䙁䅁䅁睁䵁䅁䅁兂䅁䅁䅁祥倱兑䅯睱䅁䅁䅯村䅁䅁䅯睂䅅䅁䅅䅁䉁䅁䅁权䭁允䅁䍄䉁䅁䅁兂䅁䅁䅍䅄䅁䅁䅕䅁䅁䙁坔歔䭅䵁䅍䅁䭁䕁䅁䅁䭁䅁䉣䅁䉁䅁䅁允䅁䅁䅕䅁䅁䅁䅁䅁䵁䅉䅅䅁䙁䅁䅁睁䵁䅁䅁兂䅁䅁䅁祥倱兑䅯共䅁䅁䅯兔䅁䅁䅯睂䅅䅁䅅䅁䉁䅁䅁权䭁允䅁䍄䉁䅁䅁兂䅁䅁䅍䅄䅁䅁䅕䅁䅁佁䉃䔫䭁䱁䅑䅁䭁䕁䅑䅁䭁䅁䉣䅁䉁䅁䅁允䅁䅁䅕䅁兂敃㥡歚䵉䅉䅅䅁䙁䅁䅁睁䵁䅁䅁兂䅁䅁䅁祥倱兑䅯杴䅁䅁䅯兔䅁䅁䅯睂䅅䅁䅅䅁䉁䅁䅁兂䙂眸倶牳㑳村杷允䅁䅁䅕䅁䑁䅁䅷䅁䙁䅁䅁䅁癃䕰䈹权杄䅁䅁权畁䅁䅁权䡁允䅁允䅁䅁䅅䅁䙁䅁䅁䅁䅁䅁䅁䍄䉁䅁䅁兂䅁䅁䅍䅄䅁䅁䅕䅁䅁䡁瑳ご䭅䭁䅳䅁䭁䕁䅍䅁䭁䅁䉣䅁䉁䅁䅁允䅁䅁䅯权䅅䅁杷允䅁䅁䅕䅁䑁䅁䅷䅁䙁䅁䅁䅁㝂啌䈹权ぃ䅁䅁权䑁䅁䅁权䡁允䅁允䅁䅁䅅䅁䙁䙁湬⭡洰塏䍊䍄䉁䅁䅁兂䅁䅁䅍䅄䅁䅁䅕䅁䅁䡁䭄〫䭁䭁䅫䅁䭁䍁䅷䅁䭁䅁䉣䅁䉁䅁䅁允䅁䅁䅯权䅅䅁杷允䅁䅁䅕䅁䑁䅁䅷䅁䙁䅁䅁䅁睂癹䅴权硃䅁䅁权獁䅁䅁权䡁允䅁允䅁䅁䅅䅁䙁䅁䅁䅁䅁䅁䅁䍄䉁䅁䅁兂䅁䅁䅍䅄䅁䅁䅕䅁䅁䡁䭄〫䭁䭁䅳䅁䭁䍁䄸䅁䭁䅁䉣䅁䉁䅁䅁允䅁䅁䅯权䅅䅁杷允䅁䅁䅕䅁䑁䅁䅷䅁䙁䅁䅁䅁睂癹䅴权牃䅁䅁权睁䅁䅁权䡁允䅁允䅁䅁䅅䅁䭁䅁䉯䅁䵁䅉䅅䅁䙁䅁䅁睁䵁䅁䅁兂䅁䅁䅁䵣㝲䅑䅯睳䅁䅁䅯䅍䅁䅁䅯睂䅅䅁䅅䅁䉁䅁䅁兂䅁䅁䅁䅁䅁䅁杷允䅁䅁䅕䅁䑁䅁䅷䅁䙁䅁䅁䥁䅂啚䈹权潄䅁䅁权䱂䅁䅁权䡁允䅁允䅁䅁䅅䅁䙁䑁䥕嘫癎䕓䅸䍄䉁䅁䅁兂䅁䅁䅍䅄䅁䅁䅕䅁䅁䡁䭄〫䭁䱁䅅䅁䭁䑁䅁䅁䭁䅁䉣䅁䉁䅁䅁允䅁䅁䅕䅁䅁䅁䅁䅁䵁䅉䅅䅁䙁䅁䅁睁䵁䅁䅁兂䅁䅁䅃楡倵兑䅯䄲䅁䅁䅯睁䅁䅁䅯睂䅅䅁䅅䅁䉁䅁䅁兂㉁慊么唫八䅑杷允䅁䅁䅕䅁䑁䅁䅷䅁䙁䅁䅁䥁啂䙂䉂权潄䅁䅁权⽁䅁䅁权䡁允䅁允䅁䅁䅅䅁䙁䅁䅁䅁䅁䅁䅁䍄䉁䅁䅁兂䅁䅁䅍䅄䅁䅁䅕䅁䅁䕁昰䕕䭅佁䅙䅁䭁䕁䅁䅁䭁䅁䉣䅁䉁䅁䅁允䅁䅁䅕䅁䅁䅁䅁䅁䵁䅉䅅䅁䙁䅁䅁睁䵁䅁䅁兂䅁䅁䅁䵣㝲䅑䅯睱䅁䅁䅯免䅁䅁䅯睂䅅䅁䅅䅁䉁䅁䅁权䭁允䅁䍄䉁䅁䅁兂䅁䅁䅍䅄䅁䅁䅕䅁䅁䥁刳歔䭅偁䅑䅁䭁䑁䄸䅁䭁䅁䉣䅁䉁䅁䅁允䅁䅁䅕䅁䅁䅁䅁䅁䵁䅉䅅䅁䙁䅁䅁睁䵁䅁䅁兂䅁䅁䅁䵣㝲䅑䅯䅴䅁䅁䅯免䅁䅁䅯睂䅅䅁䅅䅁䉁䅁䅁兂䅁䅁䅁䅁䅁䅁杷允䅁䅁䅕䅁䑁䅁䅷䅁䙁䅁䅁䅁癃䕰䈹权⭄䅁䅁权䍂䅁䅁权䡁允䅁允䅁䅁䅅䅁䙁䅁牷呂䱶䍭䍊䍄䉁䅁䅁兂䅁䅁䅍䅄䅁䅁䅕䅁䅁䡁䭄〫䭁䱁䅅䅁䭁䍁䄴䅁䭁䅁䉣䅁䉁䅁䅁允䅁䅁䅕䅁䅁䅁䅁䅁䵁䅉䅅䅁䙁䅁䅁睁䵁䅁䅁兂䅁䅁䅁䥂倱兑䅯䄶䅁䅁䅯兒䅁䅁䅯睂䅅䅁䅅䅁䉁䅁䅁兂䅁䅁䅁䅁䅁䅁杷允䅁䅁䅕䅁䑁䅁䅷䅁䙁䅁䅁䅁睂癹䅴权㉃䅁䅁权畁䅁䅁权䡁允䅁允䅁䅁䅅䅁䙁䅁䅁䅁䅁䅁䅁䍄䉁䅁䅁兂䅁䅁䅍䅄䅁䅁䅕䅁䅁䡁䭄〫䭁䭁䅫䅁䭁䑁䅉䅁䭁䅁䉣䅁䉁䅁䅁允䅁䅁䅯权䅅䅁杷允䅁䅁䅕䅁䑁䅁䅷䅁䙁䅁䅁䅁睂癹䅴权硃䅁䅁权祁䅁䅁权䡁允䅁允䅁䅁䅅䅁䙁䅁䅁䅁䅁䅁䅁䍄䉁䅁䅁兂䅁䅁䅍䅄䅁䅁䅕䅁䅁䡁䭄〫䭁䱁䅑䅁䭁䑁䅉䅁䭁䅁䉣䅁䉁䅁䅁允䅁䅁䅕䅁䅁䅁䅁䅁䵁䅉䅅䅁䙁䅁䅁睁䵁䅁䅁兂䅁䅁䅁䵣㝲䅑䅯睳䅁䅁䅯䅎䅁䅁䅯睂䅅䅁䅅䅁䉁䅁䅁兂䅁䅁䅁䅁䅁䅁杷允䅁䅁䅕䅁䑁䅁䅷䅁䙁䅁䅁䅁杁偋䅬权䕁允䅁权䅂䅁䅁权䡁允䅁允䅁䅁䅅䅁䙁䅁䅁䅁䅁䅁䅁䍄䉁䅁䅁兂䅁䅁䅍䅄䅁䅁䅕䅁䅁䡁䭄〫䭁䭁䅣䅁䭁䑁䅫䅁䭁䅁䉣䅁䉁䅁䅁允䅁䅁䅯权䅅䅁杷允䅁䅁䅕䅁䑁䅁䅷䅁䙁䅁䅁䅁睂癹䅴权牃䅁䅁权㕁䅁䅁权䡁允䅁允䅁䅁䅅䅁䭁䅁䉯䅁䵁䅉䅅䅁䙁䅁䅁睁䵁䅁䅁兂䅁䅁䅁䤴㑈䅑䅯睳䅁䅁䅯兎䅁䅁䅯睂䅅䅁䅅䅁䉁䅁䅁兂䅁䡁㙩䍦㉴村杷允䅁䅁䅕䅁䑁䅁䅷䅁䙁䅁䅁䅁睂癹䅴权湃䅁䅁权㙁䅁䅁权䡁允䅁允䅁䅁䅅䅁䭁䅁䉯䅁䵁䅉䅅䅁䙁䅁䅁睁䵁䅁䅁兂䅁䅁䅁䵯㝮䅑䅯睹䅁䅁䅯䅐䅁䅁䅯睂䅅䅁䅅䅁䉁䅁䅁兂䭂敨㕁つ䵙䅑杷允䅁䅁䅕䅁䑁䅁䅷䅁䙁䅁䅁䅁睂癹䅴权湃䅁䅁权䅂䅁䅁权䡁允䅁允䅁䅁䅅䅁䭁䅁䉯䅁䵁䅉䅅䅁䙁䅁䅁睁䵁䅁䅁兂䅁䅁䅁䵣㝲䅑䅯睳䅁䅁䅯䅑䅁䅁䅯睂䅅䅁䅅䅁䉁䅁䅁兂䅁䅁䅁䅁䅁䅁杷允䅁䅁䅕䅁䑁䅁䅷䅁䙁䅁䅁䅁灂唸䈵权䥄䅁䅁权穁䅁䅁权䡁允䅁允䅁䅁䅅䅁䙁䅁䅁䅁䅁䅁䅁䍄䉁䅁䅁兂䅁䅁䅍䅄䅁䅁䅕䅁䅁䕁乄〫䭁偁䅉䅁䭁䑁䅑䅁䭁䅁䉣䅁䉁䅁䅁允䅁䅁䅕䅁䅁䅁䅁䅁䵁䅉䅅䅁䙁䅁䅁睁䵁䅁䅁兂䅁䅁䅁偷㝔䅑䅯朲䅁䅁䅯睑䅁䅁䅯睂䅅䅁䅅䅁䉁䅁䅁兂坃入李偋慶睐杷允䅁䅁䅕䅁䑁䅁䅷䅁䙁䅁䅁䅁睂癹䅴权湃䅁䅁权㥁䅁䅁权䡁允䅁允䅁䅁䅅䅁䭁䅁䉯䅁䵁䅉䅅䅁䙁䅁䅁睁䵁䅁䅁兂䅁䅁䅁䤴㑈䅑䅯具䅁䅁䅯睏䅁䅁䅯睂䅅䅁䅅䅁䉁䅁䅁兂穄潯婅㠲桙䅑杷允䅁䅁䅕䅁䑁䅁䅷䅁䙁䅁䅁䅁睂癹䅴权穃䅁䅁权㉁䅁䅁权䡁允䅁允䅁䅁䅅䅁䙁䅁䅁䅁䅁䅁䅁䍄䉁䅁䅁兂䅁䅁䅍䅄䅁䅁䅕䅁䅁䭁䩄〫䭁佁䅷䅁䭁䑁䅁䅁䭁䅁䉣䅁䉁䅁䅁允䅁䅁䅕䅁䅁䅁䅁䅁䵁䅉䅅䅁䙁䅁䅁睁䵁䅁䅁兂䅁䅁䅁䵣㝲䅑䅯䅴䅁䅁䅯李䅁䅁䅯睂䅅䅁䅅䅁䉁䅁䅁兂䅁䅁䅁䅁䅁䅁杷允䅁䅁䅕䅁䑁䅁䅷䅁䙁䅁䅁䅁睂癹䅴权灃䅁䅁权䉂䅁䅁权䡁允䅁允䅁䅁䅅䅁䭁䅁䉯䅁䵁䅉䅅䅁䙁䅁䅁睁䵁䅁䅁兂䅁䅁䅁䵣㝲䅑䅯杴䅁䅁䅯兑䅁䅁䅯睂䅅䅁䅅䅁䉁䅁䅁兂䅁䅁䅁䅁䅁䅁杷允䅁䅁䅕䅁䑁䅁䅷䅁䙁䅁䅁䅁权晹䅴权楄䅁䅁权ㅁ䅁䅁权䡁允䅁允䅁䅁䅅䅁䙁䅁䅁䅁䅁䅁䅁䍄䉁䅁䅁兂䅁䅁䅍䅄䅁䅁䅕䅁䅁䡁䭄〫䭁䭁䅫䅁䭁䕁䅙䅁䭁䅁䉣䅁䉁䅁䅁允䅁䅁䅯权䅅䅁杷允䅁䅁䅕䅁䑁䅁䅷䅁䙁䅁䅁䅁元癤䅨权䉄䅁䅁权䑁䅁䅁权䡁允䅁允䅁䅁䅅䅁䙁䥁獇⬰䡺礶䅂䍄䉁䅁䅁兂䅁䅁䅍䅄䅁䅁䅕䅁䅁䡁䭄〫䭁䱁䅑䅁䭁䕁䅙䅁䭁䅁䉣䅁䉁䅁䅁允䅁䅁䅕䅁䅁䅁䅁䅁䵁䅉䅅䅁䙁䅁䅁睁䵁䅁䅁兂䅁䅁䅁䵯㝮䅑䅯杵䅁䅁䅯睓䅁䅁䅯睂䅅䅁䅅䅁䉁䅁䅁兂䙂噃㥅瀳督村杷允䅁䅁䅕䅁䑁䅁䅷䅁䙁䅁䅁䅁睂癹䅴权湃䅁䅁权䥂䅁䅁权䡁允䅁允䅁䅁䅅䅁䭁䅁䉯䅁䵁䅉䅅䅁䙁䅁䅁睁䵁䅁䅁兂䅁䅁䅁䤴㑈䅑䅯䄹䅁䅁䅯杒䅁䅁䅯睂䅅䅁䅅䅁䉁䅁䅁兂䅁䅁䅁䥁楁䅑杷允䅁䅁䅕䅁䑁䅁䅷䅁䙁䅁䅁䅁睂癹䅴权牃䅁䅁权䩂䅁䅁权䡁允䅁允䅁䅁䅅䅁䭁䅁䉯䅁䵁䅉䅅䅁䙁䅁䅁睁䵁䅁䅁兂䅁䅁䅁䵣㝲䅑䅯睳䅁䅁䅯兓䅁䅁䅯睂䅅䅁䅅䅁䉁䅁䅁兂䅁䅁䅁䅁䅁䅁杷允䅁䅁䅕䅁䑁䅁䅷䅁䙁䅁䅁䅁睂癹䅴权硃䅁䅁权䱂䅁䅁权䡁允䅁允䅁䅁䅅䅁䙁䅁䅁䘰䭉ㅡ䍊䍄䉁䅁䅁兂䅁䅁䅍䅄䅁䅁䅕䅁䅁䡁䭄〫䭁䱁䅙䅁䭁䕁䅳䅁䭁䅁䉣䅁䉁䅁䅁允䅁䅁䅕䅁䅃䡃祇お䵉䅉䅅䅁䙁䅁䅁睁䵁䅁䅁兂䅁䅁䅁䵣㝲䅑䅯共䅁䅁䅯兒䅁䅁䅯睂䅅䅁䅅䅁䉁䅁䅁权䭁允䅁䍄䉁䅁䅁兂䅁䅁䅍䅄䅁䅁䅕䅁䅁䡧睄歔䭅乁䅉䅁䭁䑁䅫䅁䭁䅁䉣䅁䉁䅁䅁允䅁䅁䅕䅁䅁䅁䅁䅁䵁䅉䅅䅁䙁䅁䅁睁䵁䅁䅁兂䅁䅁䅁䵣㝲䅑䅯䅴䅁䅁䅯杓䅁䅁䅯睂䅅䅁䅅䅁䉁䅁䅁兂䅁䵁⽃砸慤村杷允䅁䅁䅕䅁䑁䅁䅷䅁䙁䅁䅁䅁睂癹䅴权㉃䅁䅁权䭂䅁䅁权䡁允䅁允䅁䅁䅅䅁䙁䅁䅁䥧䝙卙䍬䍄䉁䅁䅁兂䅁䅁䅍䅄䅁䅁䅕䅁䅁䡁䭄〫䭁䭁䅳䅁䭁䕁䅉䅁䭁䅁䉣䅁䉁䅁䅁允䅁䅁䅯权䅅䅁杷允䅁䅁䅕䅁䑁䅁䅷䅁䙁䅁䅁䅁䅄倹䅴权浄䅁䅁权䕂䅁䅁权䡁允䅁允䅁䅁䅅䅁䙁䅁㙍婪煈倴⽑䍄䉁䅁䅁兂䅁䅁䅍䅄䅁䅁䅕䅁䅁䡁䭄〫䭁䱁䅍䅁䭁䕁䅉䅁䭁䅁䉣䅁䉁䅁䅁允䅁䅁䅕䅁ぃ獋栱䕣䵉䅉䅅䅁䙁䅁䅁睁䵁䅁䅁兂䅁䅁䅁䵣㝲䅑䅯睱䅁䅁䅯兔䅁䅁䅯睂䅅䅁䅅䅁䉁䅁䅁权䭁允䅁䍄䉁䅁䅁兂䅁䅁䅍䅄䅁䅁䅕䅁䅁䡁䭄〫䭁䱁䅅䅁䭁䕁䄰䅁䭁䅁䉣䅁䉁䅁䅁允䅁䅁䅕䅁元䉺湫ざ䵉䅉䅅䅁䙁䅁䅁睁䵁䅁䅁兂䅁䅁䅁䵣㝲䅑䅯䅴䅁䅁䅯兔䅁䅁䅯睂䅅䅁䅅䅁䉁䅁䅁兂䅁偁敃䥩晸村杷允䅁䅁䅕䅁䑁䅁䅷䅁䙁䅁䅁䅁睂癹䅴权硃䅁䅁权䑂䅁䅁权䡁允䅁允䅁䅁䅅䅁䙁䅁䅁䉑䡍汩䍚䍄䉁䅁䅁兂䅁䅁䅍䅄䅁䅁䅕䅁䅁䉁䉃䔫䭁䅁䉑䅁䭁䕁䅅䅁䭁䅁䉣䅁䉁䅁䅁允䅁䅁䅕其㕰潇湆啐䵁䅉䅅䅁䙁䅁䅁睁䵁䅁䅁兂䅁䅁䅁䵣㝲䅑䅯杴䅁䅁䅯睑䅁䅁䅯睂䅅䅁䅅䅁䉁䅁䅁兂䅁䅁䝄塊煷村杷允䅁䅁䅕䅁䑁䅁䅷䅁䙁䅁䅁䅁灂唸䈵权湃䅁䅁权獁䅁䅁权䡁允䅁允䅁䅁䅅䅁䭁䅁䉯䅁䵁䅉䅅䅁䙁䅁䅁睁䵁䅁䅁兂䅁䅁䵄祑愲兑䅯䄸䅁䅁䅯村䅁䅁䅯睂䅅䅁䅅䅁䉁䅁䅁兂䅁䅁䅁䅁䅁䅁杷允䅁䅁䅕䅁䑁䅁䅷䅁䙁䅁䅁䅁灂唸䈵权牃䅁䅁权獁䅁䅁权䡁允䅁允䅁䅁䅅䅁䭁䅁䉯䅁䵁䅉䅅䅁䙁䅁䅁睁䵁䅁䅁兂䅁䅁䅁晡但兑䅯䅴䅁䅁䅯䅌䅁䅁䅯睂䅅䅁䅅䅁䉁䅁䅁兂䅁䅁䅁䅁䅁䅁杷允䅁䅁䅕䅁䑁䅁䅷䅁䙁䅁䅁䅁㝂啌䈹权䭄䅁䅁权睁䅁䅁权䡁允䅁允䅁䅁䅅䅁䙁䅁䅁䅁䅁䅁䅁䍄䉁䅁䅁兂䅁䅁䅍䅄䅁䅁䅕䅁䅁䅁乓ご䭅䅁䉁䅁䭁䑁䅙䅁䭁䅁䉣䅁䉁䅁䅁允䅁䅁䅯杂䅅䅁杷允䅁䅁䅕䅁䑁䅁䅷䅁䙁䅁䅁䅁权晹䅴权㡄䅁䅁权㑁䅁䅁权䡁允䅁允䅁䅁䅅䅁䙁䅁䅁䅁䅁䅁䅁䍄䉁䅁䅁兂䅁䅁䅍䅄䅁䅁䅕䅁䅁䙁睳ご䭅䵁䅳䅁䭁䑁䅅䅁䭁䅁䉣䅁䉁䅁䅁允䅁䅁䅕䅁䅁䅁䅁䅁䵁䅉䅅䅁䙁䅁䅁睁䵁䅁䅁兂䅁䅁䅁晡但兑䅯睳䅁䅁䅯䅍䅁䅁䅯睂䅅䅁䅅䅁䉁䅁䅁兂䅁䅁䅁䅁䅁䅁杷允䅁䅁䅕䅁䑁䅁䅷䅁䙁䅁䅁䥁睂䔸䈵权乄䅁䅁权㉁䅁䅁权䡁允䅁允䅁䅁䅅䅁䙁偁祆㡌䱸匴䅸䍄䉁䅁䅁兂䅁䅁䅍䅄䅁䅁䅕䅁䅁䝁确歔䭅䱁䅑䅁䭁䑁䅅䅁䭁䅁䉣䅁䉁䅁䅁允䅁䅁䅕䅁䅁䅁䅁䅁䵁䅉䅅䅁䙁䅁䅁睁䵁䅁䅁兂䅁䅁䅁晡但兑䅯共䅁䅁䅯杌䅁䅁䅯睂䅅䅁䅅䅁䉁䅁䅁权䭁允䅁䍄䉁䅁䅁兂䅁䅁䅍䅄䅁䅁䅕䅁䅁䥁刳歔䭅偁䅧䅁䭁䑁䄴䅁䭁䅁䉣䅁䉁䅁䅁允䅁䅁䅕䅁䅁䅁䅁䅁䵁䅉䅅䅁䙁䅁䅁睁䵁䅁䅁兂䅁䅁䅁晡但兑䅯睰䅁䅁䅯杍䅁䅁䅯睂䅅䅁䅅䅁䉁䅁䅁权䭁允䅁䍄䉁䅁䅁兂䅁䅁䅍䅄䅁䅁䅕䅁䅁䩁㉂䔫䭁䭁䄸䅁䭁䕁䅁䅁䭁䅁䉣䅁䉁䅁䅁允䅁䅁䅕晸摙ㅑ潣歁䵁䅉䅅䅁䙁䅁䅁睁䵁䅁䅁兂䅁䅁䅁晡但兑䅯关䅁䅁䅯杍䅁䅁䅯睂䅅䅁䅅䅁䉁䅁䅁兂䅁䅁䅁䅁䅁䅁杷允䅁䅁䅕䅁䑁䅁䅷䅁䙁䅁䅁䅁灂唸䈵权牃䅁䅁权穁䅁䅁权䡁允䅁允䅁䅁䅅䅁䭁䅁䉯䅁䵁䅉䅅䅁䙁䅁䅁睁䵁䅁䅁兂䅁䅁䅁晡但兑䅯䅴䅁䅁䅯睍䅁䅁䅯睂䅅䅁䅅䅁䉁䅁䅁兂䅁䅁䅁䅁䅁䅁杷允䅁䅁䅕䅁䑁䅁䅷䅁䙁䅁䅁䅁䅂智䅴权㑃䅁䅁权祁䅁䅁权䡁允䅁允䅁䅁䅅䅁䙁䅁䅁䅁䅁䅁䅁䍄䉁䅁䅁兂䅁䅁䅍䅄䅁䅁䅕䅁䅁䝁确歔䭅䱁䅙䅁䭁䑁䅍䅁䭁䅁䉣䅁䉁䅁䅁允䅁䅁䅕䅁䅁䅁䅁䅁䵁䅉䅅䅁䙁䅁䅁睁䵁䅁䅁兂䅁䅁䅁晡但兑䅯䅴䅁䅁䅯䅏䅁䅁䅯睂䅅䅁䅅䅁䉁䅁䅁兂䅁䅁䅁䅁䅁䅁杷允䅁䅁䅕䅁䑁䅁䅷䅁䙁䅁䅁䅁灂唸䈵权湃䅁䅁权㕁䅁䅁权䡁允䅁允䅁䅁䅅䅁䭁䅁䉯䅁䵁䅉䅅䅁䙁䅁䅁睁䵁䅁䅁兂䅁䅁䅁偷㝔䅑䅯朷䅁䅁䅯睒䅁䅁䅯睂䅅䅁䅅䅁䉁䅁䅁兂䱁䙔穴䱖䐹䅑杷允䅁䅁䅕䅁䑁䅁䅷䅁䙁䅁䅁䅁灂唸䈵权㉃䅁䅁权㕁䅁䅁权䡁允䅁允䅁䅁䅅䅁䙁䅁䅁䅁䅁䅁䅁䍄䉁䅁䅁兂䅁䅁䅍䅄䅁䅁䅕䅁䅁䝁确歔䭅䱁䅍䅁䭁䑁䅯䅁䭁䅁䉣䅁䉁䅁䅁允䅁䅁䅕䅁䅁䅁䅁䅁䵁䅉䅅䅁䙁䅁䅁睁䵁䅁䅁兂䅁䅁䅁晡但兑䅯共䅁䅁䅯睐䅁䅁䅯睂䅅䅁䅅䅁䉁䅁䅁权䭁允䅁䍄䉁䅁䅁兂䅁䅁䅍䅄䅁䅁䅕䅁䅁䝁确歔䭅䭁䅳䅁䭁䑁䄸䅁䭁䅁䉣䅁䉁䅁䅁允䅁䅁䅯权䅅䅁杷允䅁䅁䅕䅁䑁䅁䅷䅁䙁䅁䅁䅁灂唸䈵权硃䅁䅁权⽁䅁䅁权䡁允䅁允䅁䅁䅅䅁䙁䅁䅁䅁䅁䅁䅁䍄䉁䅁䅁兂䅁䅁䅍䅄䅁䅁䅕䅁䅁䝁确歔䭅䱁䅙䅁䭁䑁䄸䅁䭁䅁䉣䅁䉁䅁䅁允䅁䅁䅕䅁䅁䅁䅁䅁䵁䅉䅅䅁䙁䅁䅁睁䵁䅁䅁兂䅁䅁䅁晡但兑䅯睱䅁䅁䅯睎䅁䅁䅯睂䅅䅁䅅䅁䉁䅁䅁权䭁允䅁䍄䉁䅁䅁兂䅁䅁䅍䅄䅁䅁䅕䅁䅁䡁䭄〫䭁佁䅁䅁䭁䑁䅍䅁䭁䅁䉣䅁䉁䅁䅁允䅁䅁䅕䅁䅁䅁䅁䅁䵁䅉䅅䅁䙁䅁䅁睁䵁䅁䅁兂䅁䅁䅁晡但兑䅯关䅁䅁䅯䅑䅁䅁䅯睂䅅䅁䅅䅁䉁䅁䅁兂䅁䅁䅁䅁䅁䅁杷允䅁䅁䅕䅁䑁䅁䅷䅁䙁䅁䅁䅁允晧䅨权㝃䅁䅁权⭁䅁䅁权䡁允䅁允䅁䅁䅅䅁䙁䅁䅁佁䵆䕲䍚䍄䉁䅁䅁兂䅁䅁䅍䅄䅁䅁䅕䅁䅁䝁确歔䭅䱁䅙䅁䭁䑁䄰䅁䭁䅁䉣䅁䉁䅁䅁允䅁䅁䅕㡧游奭噊ぉ䵉䅉䅅䅁䙁䅁䅁睁䵁䅁䅁兂䅁䅁䅁晡但兑䅯䅴䅁䅁䅯李䅁䅁䅯睂䅅䅁䅅䅁䉁䅁䅁兂乄䍢桉噤塨村杷允䅁䅁䅕䅁䑁䅁䅷䅁䙁䅁䅁䅁灂唸䈵权牃䅁䅁权䝂䅁䅁权䡁允䅁允䅁䅁䅅䅁䭁䅁䉯䅁䵁䅉䅅䅁䙁䅁䅁睁䵁䅁䅁兂䅁䅁䅃䝑偖兑䅯朶䅁䅁䅯児䅁䅁䅯睂䅅䅁䅅䅁䉁䅁䅁兂䅁䅁䅁䅁䅁䅁杷允䅁䅁䅕䅁䑁䅁䅷䅁䙁䅁䅁䥁啂䙂䉂权㡄䅁䅁权穁䅁䅁权䡁允䅁允䅁䅁䅅䅁䙁䅁䅁䅁䅁䅁䅁䍄䉁䅁䅁兂䅁䅁䅍䅄䅁䅁䅕䅁䅁䡧睄歔䭅佁䅷䅁䭁䑁䅯䅁䭁䅁䉣䅁䉁䅁䅁允䅁䅁䅕坍灍䥡楗啃䵁䅉䅅䅁䙁䅁䅁睁䵁䅁䅁兂䅁䅁䅁晡但兑䅯睰䅁䅁䅯睒䅁䅁䅯睂䅅䅁䅅䅁䉁䅁䅁权䭁允䅁䍄䉁䅁䅁兂䅁䅁䅍䅄䅁䅁䅕䅁䅁䝁确歔䭅䱁䅅䅁䭁䕁䅧䅁䭁䅁䉣䅁䉁䅁䅁允䅁䅁䅕䝶倲浅䑁啚䵉䅉䅅䅁䙁䅁䅁睁䵁䅁䅁兂䅁䅁䅁晡但兑䅯䅴䅁䅁䅯䅓䅁䅁䅯睂䅅䅁䅅䅁䉁䅁䅁兂偁氹䰴㑨改村杷允䅁䅁䅕䅁䑁䅁䅷䅁䙁䅁䅁䅁㝂啌䈹权佄䅁䅁权祁䅁䅁权䡁允䅁允䅁䅁䅅䅁䙁䅁䅁䅁䅁䅁䅁䍄䉁䅁䅁兂䅁䅁䅍䅄䅁䅁䅕䅁䅁䕁乄〫䭁佁䅷䅁䭁䕁䅉䅁䭁䅁䉣䅁䉁䅁䅁允䅁䅁䅕児搵灮桋吹䴸䅉䅅䅁䙁䅁䅁睁䵁䅁䅁兂䅁䅁䅁晡但兑䅯䅴䅁䅁䅯兒䅁䅁䅯睂䅅䅁䅅䅁䉁䅁䅁兂杄㙦丵牥杂村杷允䅁䅁䅕䅁䑁䅁䅷䅁䙁䅁䅁䅁灂唸䈵权灃䅁䅁权ㅁ䅁䅁权䡁允䅁允䅁䅁䅅䅁䭁䅁䉯䅁䵁䅉䅅䅁䙁䅁䅁睁䵁䅁䅁兂䅁䅁䅃ㅏ偬兑䅯䄷䅁䅁䅯村䅁䅁䅯睂䅅䅁䅅䅁䉁䅁䅁兂浃畲啦㑳湲睐杷允䅁䅁䅕䅁䑁䅁䅷䅁䙁䅁䅁䅁灂唸䈵权牃䅁䅁权ㅁ䅁䅁权䡁允䅁允䅁䅁䅅䅁䭁䅁䉯䅁䵁䅉䅅䅁䙁䅁䅁睁䵁䅁䅁兂䅁䅁䅁乖佚兑䅯朵䅁䅁䅯杒䅁䅁䅯睂䅅䅁䅅䅁䉁䅁䅁兂歄啸㥉灭潌睶杷允䅁䅁䅕䅁䑁䅁䅷䅁䙁䅁䅁䅁灂唸䈵权硃䅁䅁权ㅁ䅁䅁权䡁允䅁允䅁䅁䅅䅁䙁䑁究义瑧坚䍎䍄䉁䅁䅁兂䅁䅁䅍䅄䅁䅁䅕䅁䅁䝁确歔䭅䭁䅳䅁䭁䕁䅷䅁䭁䅁䉣䅁䉁䅁䅁允䅁䅁䅯权䅅䅁杷允䅁䅁䅕䅁䑁䅁䅷䅁䙁䅁䅁䅁灂唸䈵权穃䅁䅁权䵂䅁䅁权䡁允䅁允䅁䅁䅅䅁䙁䩁㡱㑬椷浍䍴䍄䉁䅁䅁兂䅁䅁䅍䅄䅁䅁䅕䅁䅁䝁确歔䭅䭁䅫䅁䭁䑁䄴䅁䭁䅁䉣䅁䉁䅁䅁允䅁䅁䅯权䅅䅁杷允䅁䅁䅕䅁䑁䅁䅷䅁䙁䅁䅁䥁煂歌䈹权楄䅁䅁权䑂䅁䅁权䡁允䅁允䅁䅁䅅䅁䙁䭁䩌汌煪到䄵䍄䉁䅁䅁兂䅁䅁䅍䅄䅁䅁䅕䅁䅁䝁确歔䭅䱁䅍䅁䭁䑁䄴䅁䭁䅁䉣䅁䉁䅁䅁允䅁䅁䅕㡺礶乘栵歡䵉䅉䅅䅁䙁䅁䅁睁䵁䅁䅁兂䅁䅁䅁䵣㝲䅑䅯䅂䅅䅁䅯材䅁䅁䅯睂䅅䅁䅅䅁䉁䅁䅁兂䝃䩗ㄶ潅潦睐杷允䅁䅁䅕䅁䑁䅁䅷䅁䙁䅁䅁䅁灂唸䈵权湃䅁䅁权䙂䅁䅁权䡁允䅁允䅁䅁䅅䅁䭁䅁䉯䅁䵁䅉䅅䅁䙁䅁䅁睁䵁䅁䅁兂䅁䅁䅁晡但兑䅯杴䅁䅁䅯兒䅁䅁䅯睂䅅䅁䅅䅁䉁䅁䅁兂あ睴䙢㕘睙村杷允䅁䅁䅕䅁䑁䅁䅷䅁䙁䅁䅁䵁䑸婌䉰权㝃䅁䅁权ㅁ䅁䅁权䡁允䅁允䅁䅁䅅䅁䙁䅁䅁䅁䅁䅁䅁䍄䉁䅁䅁兂䅁䅁䅍䅄䅁䅁䅕䅁䅁䕺瑍歭䭅佁䅷䅁䭁䑁䄰䅁䭁䅁䉣䅁䉁䅁䅁允䅁䅁䅕䅁䅁䅁䅁䅁䵁䅉䅅䅁䙁䅁䅁睁䵁䅁䅁兂䅁䅁䅁晡但兑䅯睰䅁䅁䅯䅐䅁䅁䅯睂䅅䅁䅅䅁䉁䅁䅁权䭁允䅁䍄䉁䅁䅁兂䅁䅁䅍䅄䅁䅁䅕䅁䅁䝁确歔䭅䭁䅳䅁䭁䑁䅷䅁䭁䅁䉣䅁䉁䅁䅁允䅁䅁䅯权䅅䅁杷允䅁䅁䅕䅁䑁䅁䅷䅁䙁䅁䅁䅁杄晧䅨权乄䅁䅁权穁䅁䅁权䡁允䅁允䅁䅁䅅䅁䙁䭁婩稶奃匶䅬䍄䉁䅁䅁兂䅁䅁䅍䅄䅁䅁䅕䅁䅁䝁确歔䭅䭁䅣䅁䭁䕁䅉䅁䭁䅁䉣䅁䉁䅁䅁允䅁䅁䅯权䅅䅁杷允䅁䅁䅕䅁䑁䅁䅷䅁䙁䅁䅁䥁煂歌䈹权睄䅁䅁权⭁䅁䅁权䡁允䅁允䅁䅁䅅䅁䙁䅁䅁䅁䅁䅁䅁䍄䉁䅁䅁兂䅁䅁䅍䅄䅁䅁䅕䅁䅁䉁䉃䔫䭁乁䅉䅁䭁䕁䅉䅁䭁䅁䉣䅁䉁䅁䅁允䅁䅁䅕䭆䠵場啯䕍䵁䅉䅅䅁䙁䅁䅁睁䵁䅁䅁兂䅁䅁䅁晡但兑䅯关䅁䅁䅯村䅁䅁䅯睂䅅䅁䅅䅁䉁䅁䅁兂卄䝢㕐䅵楎村杷允䅁䅁䅕䅁䑁䅁䅷䅁䙁䅁䅁䅁灂唸䈵权䉄䅁䅁权䑁䅁䅁权䡁允䅁允䅁䅁䅅䅁䙁䥁灪䝴䉚楘䅂䍄䉁䅁䅁兂䅁䅁䅍䅄䅁䅁䅕䅁䅁䝁确歔䭅䱁䅙䅁䭁䕁䅉䅁䭁䅁䉣䅁䉁䅁䅁允䅁䅁䅕瑖㠷㝌祘䕍䵉䅉䅅䅁䙁䅁䅁睁䵁䅁䅁兂䅁䅁䅁䤴㑈䅑䅯睰䅁䅁䅯䅎䅁䅁䅯睂䅅䅁䅅䅁䉁䅁䅁权䭁允䅁䍄䉁䅁䅁兂䅁䅁䅍䅄䅁䅁䅕䅁䅁䝁确歔䭅䱁䅍䅁䭁䕁䄰䅁䭁䅁䉣䅁䉁䅁䅁允䅁䅁䅕䡸獧癯扊止䵉䅉䅅䅁䙁䅁䅁睁䵁䅁䅁兂䅁䅁䅁䵣㝲䅑䅯䄳䅁䅁䅯村䅁䅁䅯睂䅅䅁䅅䅁䉁䅁䅁兂䅃湎䑣䍎䄴䅑杷允䅁䅁䅕䅁䑁䅁䅷䅁䙁䅁䅁䅁灂唸䈵权硃䅁䅁权乂䅁䅁权䡁允䅁允䅁䅁䅅䅁䙁䩁䅭穖歒䝁䍆䍄䉁䅁䅁兂䅁䅁䅍䅄䅁䅁䅕䅁䅁䝁确歔䭅䭁䅫䅁䭁䕁䅍䅁䭁䅁䉣䅁䉁䅁䅁允䅁䅁䅯权䅅䅁杷允䅁䅁䅕䅁䑁䅁䅷䅁䙁䅁䅁䅁灂唸䈵权硃䅁䅁权䑂䅁䅁权䡁允䅁允䅁䅁䅅䅁䙁䍁琫瀳免䝖䍂䍄䉁䅁䅁兂䅁䅁䅍䅄䅁䅁䅕䅁䅁䑧婴ご䭅乁䅙䅁䭁䕁䅧䅁䭁䅁䉣䅁䉁䅁䅁允䅁䅁䅕㉏畈㥗婫稹䴸䅉䅅䅁䙁䅁䅁睁䵁䅁䅁兂䅁䅁䅁晡但兑䅯䅴䅁䅁䅯睑䅁䅁䅯睂䅅䅁䅅䅁䉁䅁䅁兂偁䴯⬫祓杚村杷允䅁䅁䅕䅁䑁䅁䅷䅁䙁䅁䅁䅁灂唸䈵权牃䅁䅁权䑁䅁䅁权䡁允䅁允䅁䅁䅅䅁䭁䅁䉯䅁䵁䅉䅅䅁䙁䅁䅁睁䵁䅁䅁兂䅁䅁䅃䝑偖兑䅯䄴䅁䅁䅯兑䅁䅁䅯睂䅅䅁䅅䅁䉁䅁䅁兂䅁䅁䅁䅁䅁䅁杷允䅁䅁䅕䅁䑁䅁䅷䅁䙁䅁䅁䅁杄晧䅨权硃䅁䅁权睁䅁䅁权䡁允䅁允䅁䅁䅅䅁䙁䅁䅁䙁䅐剸䍸䍄䉁䅁䅁兂䅁䅁䅍䅄䅁䅁䅕䅁䅁䕺瑍歭䭅䵁䅣䅁䭁䕁䄰䅁䭁䅁䉣䅁䉁䅁䅁允䅁䅁䅕䅁䅁䅁䅁䅁䵁䅉䅅䅁䙁䅁䅁睁䵁䅁䅁兂䅁䅁䅁䤴㑈䅑䅯䅴䅁䅁䅯䅍䅁䅁䅯睂䅅䅁䅅䅁䉁䅁䅁兂䅁䅁䉂䡌摁村杷允䅁䅁䅕䅁䑁䅁䅷䅁䙁䅁䅁䅁杄晧䅨权湃䅁䅁权硁䅁䅁权䡁允䅁允䅁䅁䅅䅁䭁䅁䉯䅁䵁䅉䅅䅁䙁䅁䅁睁䵁䅁䅁兂䅁䅁䅁䤴㑈䅑䅯关䅁䅁䅯免䅁䅁䅯睂䅅䅁䅅䅁䉁䅁䅁兂䅁䵁㍁塙朰村杷允䅁䅁䅕䅁䑁䅁䅷䅁䙁䅁䅁䅁元癤䅨权䕁允䅁权䑂䅁䅁权䡁允䅁允䅁䅁䅅䅁䙁偁癌㑥眹楶䅨䍄䉁䅁䅁兂䅁䅁䅍䅄䅁䅁䅕䅁䅁䡁䭄〫䭁佁䅧䅁䭁䕁䅕䅁䭁䅁䉣䅁䉁䅁䅁允䅁䅁䅕偈䙩椴䤶さ䵁䅉䅅䅁䙁䅁䅁睁䵁䅁䅁兂䅁䅁䅁䤴㑈䅑䅯关䅁䅁䅯杌䅁䅁䅯睂䅅䅁䅅䅁䉁䅁䅁兂䅁䥁䡂愯瑫村杷允䅁䅁䅕䅁䑁䅁䅷䅁䙁䅁䅁䅁杄晧䅨权穃䅁䅁权祁䅁䅁权䡁允䅁允䅁䅁䅅䅁䙁䅁䅁䅁睡穣䍸䍄䉁䅁䅁兂䅁䅁䅍䅄䅁䅁䅕䅁䅁佁䉃䔫䭁䱁䅙䅁䭁䑁䅑䅁䭁䅁䉣䅁䉁䅁䅁允䅁䅁䅕䅁䅁乓䱐ぅ䵉䅉䅅䅁䙁䅁䅁睁䵁䅁䅁兂䅁䅁䅁䤴㑈䅑䅯睰䅁䅁䅯睍䅁䅁䅯睂䅅䅁䅅䅁䉁䅁䅁权䭁允䅁䍄䉁䅁䅁兂䅁䅁䅍䅄䅁䅁䅕䅁䅁䥁刳歔䭅乁䅉䅁䭁䑁䅷䅁䭁䅁䉣䅁䉁䅁䅁允䅁䅁䅕䅁䅁䅁䅃啍䵁䅉䅅䅁䙁䅁䅁睁䵁䅁䅁兂䅁䅁䅁䤴㑈䅑䅯睳䅁䅁䅯睍䅁䅁䅯睂䅅䅁䅅䅁䉁䅁䅁兂䅁䝁元㝒䡰村杷允䅁䅁䅕䅁䑁䅁䅷䅁䙁䅁䅁䅁杄晧䅨权硃䅁䅁权穁䅁䅁权䡁允䅁允䅁䅁䅅䅁䙁䅁䅁䵷樰䑘䍰䍄䉁䅁䅁兂䅁䅁䅍䅄䅁䅁䅕䅁䅁佁䉃䔫䭁䱁䅑䅁䭁䑁䅧䅁䭁䅁䉣䅁䉁䅁䅁允䅁䅁䅕䅁䅄瑦汚啑䵉䅉䅅䅁䙁䅁䅁睁䵁䅁䅁兂䅁䅁䅁䤴㑈䅑䅯睳䅁䅁䅯兏䅁䅁䅯睂䅅䅁䅅䅁䉁䅁䅁兂䅁䅁㕁䅕䴹村杷允䅁䅁䅕䅁䑁䅁䅷䅁䙁䅁䅁䅁杄晧䅨权ぃ䅁䅁权㙁䅁䅁权䡁允䅁允䅁䅁䅅䅁䙁䅁䅁䤴䅆啶䍎䍄䉁䅁䅁兂䅁䅁䅍䅄䅁䅁䅕䅁䅁䝁䭄〫䭁䅁䉑䅁䭁䕁䄰䅁䭁䅁䉣䅁䉁䅁䅁允䅁䅁䅕極畓さ発歊䵁䅉䅅䅁䙁䅁䅁睁䵁䅁䅁兂䅁䅁䅁䤴㑈䅑䅯睱䅁䅁䅯睎䅁䅁䅯睂䅅䅁䅅䅁䉁䅁䅁权䭁允䅁䍄䉁䅁䅁兂䅁䅁䅍䅄䅁䅁䅕䅁䅁佁䉃䔫䭁䱁䅅䅁䭁䑁䄰䅁䭁䅁䉣䅁䉁䅁䅁允䅁䅁䅕䅁䅁唵䑖䕖䵉䅉䅅䅁䙁䅁䅁睁䵁䅁䅁兂䅁䅁䅁䤴㑈䅑䅯睱䅁䅁䅯李䅁䅁䅯睂䅅䅁䅅䅁䉁䅁䅁权䭁允䅁䍄䉁䅁䅁兂䅁䅁䅍䅄䅁䅁䅕䅁䅁佁䉃䔫䭁䱁䅍䅁䭁䑁䅙䅁䭁䅁䉣䅁䉁䅁䅁允䅁䅁䅕䅁䅄欰佷䕘䵉䅉䅅䅁䙁䅁䅁睁䵁䅁䅁兂䅁䅁䅁䤴㑈䅑䅯睰䅁䅁䅯兑䅁䅁䅯睂䅅䅁䅅䅁䉁䅁䅁权䭁允䅁䍄䉁䅁䅁兂䅁䅁䅍䅄䅁䅁䅕䅁䅁佁䉃䔫䭁䭁䅫䅁䭁䕁䅑䅁䭁䅁䉣䅁䉁䅁䅁允䅁䅁䅯权䅅䅁杷允䅁䅁䅕䅁䑁䅁䅷䅁䙁䅁䅁䥁䅂啚䈹权䡄䅁䅁权䅂䅁䅁权䡁允䅁允䅁䅁䅅䅁䙁䅁䅁䅁䅁䅁䅁䍄䉁䅁䅁兂䅁䅁䅍䅄䅁䅁䅕䅁䅁佁䉃䔫䭁䱁䅍䅁䭁䕁䅑䅁䭁䅁䉣䅁䉁䅁䅁允䅁䅁䅕䅁㡄㡅佫っ䵉䅉䅅䅁䙁䅁䅁睁䵁䅁䅁兂䅁䅁䅃楡倵兑䅯朵䅁䅁䅯䅐䅁䅁䅯睂䅅䅁䅅䅁䉁䅁䅁兂㙂椱䙳嘱睢睐杷允䅁䅁䅕䅁䑁䅁䅷䅁䙁䅁䅁䅁睂癹䅴权奄䅁䅁权㝁䅁䅁权䡁允䅁允䅁䅁䅅䅁䙁䅁䅁䅁䅁䅁䅁䍄䉁䅁䅁兂䅁䅁䅍䅄䅁䅁䅕䅁䅁佁䉃䔫䭁䭁䅣䅁䭁䕁䅙䅁䭁䅁䉣䅁䉁䅁䅁允䅁䅁䅯权䅅䅁杷允䅁䅁䅕䅁䑁䅁䅷䅁䙁䅁䅁䅁允晧䅨权祄䅁䅁权䉂䅁䅁权䡁允䅁允䅁䅁䅅䅁䙁䱁敧敨剴䉵䅎䍄䉁䅁䅁兂䅁䅁䅍䅄䅁䅁䅕䅁䅁佁䉃䔫䭁䱁䅙䅁䭁䕁䅙䅁䭁䅁䉣䅁䉁䅁䅁允䅁䅁䅕䅁䅃瘯䝙歏䵉䅉䅅䅁䙁䅁䅁睁䵁䅁䅁兂䅁䅁䅁䤴㑈䅑䅯杴䅁䅁䅯䅓䅁䅁䅯睂䅅䅁䅅䅁䉁䅁䅁兂䅁䍁牄噧䅎村杷允䅁䅁䅕䅁䑁䅁䅷䅁䙁䅁䅁䅁䅄倹䅴权佄䅁䅁权䵂䅁䅁权䡁允䅁允䅁䅁䅅䅁䙁偁婶䝬灨瑚⽑䍄䉁䅁䅁兂䅁䅁䅍䅄䅁䅁䅕䅁䅁佁䉃䔫䭁䭁䅣䅁䭁䑁䅕䅁䭁䅁䉣䅁䉁䅁䅁允䅁䅁䅯权䅅䅁杷允䅁䅁䅕䅁䑁䅁䅷䅁䙁䅁䅁䥁䅂啚䈹权歄䅁䅁权穁䅁䅁权䡁允䅁允䅁䅁䅅䅁䙁䅁䅁䅁䅁䅁䅁䍄䉁䅁䅁兂䅁䅁䅍䅄䅁䅁䅕䅁䅁佁䉃䔫䭁䭁䅳䅁䭁䑁䅕䅁䭁䅁䉣䅁䉁䅁䅁允䅁䅁䅯权䅅䅁杷允䅁䅁䅕䅁䑁䅁䅷䅁䙁䅁䅁䵁䅃水䉂权坄䅁䅁权䑂䅁䅁权䡁允䅁允䅁䅁䅅䅁䙁䅁䅁䅁䅁䅁䅁䍄䉁䅁䅁兂䅁䅁䅍䅄䅁䅁䅕䅁䅁䙁坔歔䭅䵁䄰䅁䭁䕁䅳䅁䭁䅁䉣䅁䉁䅁䅁允䅁䅁䅕慈㕥䜳㡑䕄䵁䅉䅅䅁䙁䅁䅁睁䵁䅁䅁兂䅁䅁䅁䤴㑈䅑䅯睳䅁䅁䅯兒䅁䅁䅯睂䅅䅁䅅䅁䉁䅁䅁兂䅁乁䙓䜳㡚村杷允䅁䅁䅕䅁䑁䅁䅷䅁䙁䅁䅁䅁杄晧䅨权㉃䅁䅁权䙂䅁䅁权䡁允䅁允䅁䅁䅅䅁䙁䅁䅁䝁獍う䍨䍄䉁䅁䅁兂䅁䅁䅍䅄䅁䅁䅕䅁䅁佁䉃䔫䭁䭁䅳䅁䭁䑁䅷䅁䭁䅁䉣䅁䉁䅁䅁允䅁䅁䅯权䅅䅁杷允䅁䅁䅕䅁䑁䅁䅷䅁䙁䅁䅁䥁睂䔸䈵权䙄䅁䅁权䉂䅁䅁权䡁允䅁允䅁䅁䅅䅁䙁䝁ㅬ却䱚硭䄱䍄䉁䅁䅁兂䅁䅁䅍䅄䅁䅁䅕䅁䅁䭁欫ご䭅佁䅷䅁䭁䕁䅕䅁䭁䅁䉣䅁䉁䅁䅁允䅁䅁䅕噎㑷ぁ汴䕂䵁䅉䅅䅁䙁䅁䅁睁䵁䅁䅁兂䅁䅁䅁䤴㑈䅑䅯睳䅁䅁䅯䅐䅁䅁䅯睂䅅䅁䅅䅁䉁䅁䅁兂䅁䥁獺灴㝚村杷允䅁䅁䅕䅁䑁䅁䅷䅁䙁䅁䅁䅁杄晧䅨权湃䅁䅁权䭂䅁䅁权䡁允䅁允䅁䅁䅅䅁䭁䅁䉯䅁䵁䅉䅅䅁䙁䅁䅁睁䵁䅁䅁兂䅁䅁䅁䤴㑈䅑䅯关䅁䅁䅯杓䅁䅁䅯睂䅅䅁䅅䅁䉁䅁䅁兂䅁䥁佩浤猹村杷允䅁䅁䅕䅁䑁䅁䅷䅁䙁䅁䅁䅁杄晧䅨权ぃ䅁䅁权䭂䅁䅁权䡁允䅁允䅁䅁䅅䅁䙁䅁䅁䡓煉㍐䍎䍄䉁䅁䅁兂䅁䅁䅍䅄䅁䅁䅕䅁䅁䑧婴ご䭅䱁䅳䅁䭁䑁䅉䅁䭁䅁䉣䅁䉁䅁䅁允䅁䅁䅕䅁䅁䅁䅁䅁䵁䅉䅅䅁䙁䅁䅁睁䵁䅁䅁兂䅁䅁䅁䤴㑈䅑䅯睰䅁䅁䅯村䅁䅁䅯睂䅅䅁䅅䅁䉁䅁䅁权䭁允䅁䍄䉁䅁䅁兂䅁䅁䅍䅄䅁䅁䅕䅁䅁佁䉃䔫䭁䭁䅫䅁䭁䕁䄰䅁䭁䅁䉣䅁䉁䅁䅁允䅁䅁䅯权䅅䅁杷允䅁䅁䅕䅁䑁䅁䅷䅁䙁䅁䅁䅁杄晧䅨权牃䅁䅁权䑁䅁䅁权䡁允䅁允䅁䅁䅅䅁䭁䅁䉯䅁䵁䅉䅅䅁䙁䅁䅁睁䵁䅁䅁兂䅁䅁䅁䵣㝲䅑䅯䅵䅁䅁䅯䅎䅁䅁䅯睂䅅䅁䅅䅁䉁䅁䅁兂䅁䅁䅁䅁䅁䅁杷允䅁䅁䅕䅁䑁䅁䅷䅁䙁䅁䅁䥁睂䔸䈵权㙃䅁䅁权㍁䅁䅁权䡁允䅁允䅁䅁䅅䅁䙁䅁䅁䑑浕硭䍰䍄䉁䅁䅁兂䅁䅁䅍䅄䅁䅁䅕䅁䅁䉁䉃䔫䭁䱁䄰䅁䭁䑁䅉䅁䭁䅁䉣䅁䉁䅁䅁允䅁䅁䅕ㄴ桶⭇男䕘䵁䅉䅅䅁䙁䅁䅁睁䵁䅁䅁兂䅁䅁䅃䅖兒兑䅯朵䅁䅁䅯䅔䅁䅁䅯睂䅅䅁䅅䅁䉁䅁䅁兂䵁䱫浐爸眯睶杷允䅁䅁䅕䅁䑁䅁䅷䅁䙁䅁䅁䅁杁偋䅬权㑃䅁䅁权⭁䅁䅁权䡁允䅁允䅁䅁䅅䅁䙁䅁䅁䅁䅁䅁䅁䍄䉁䅁䅁兂䅁䅁䅍䅄䅁䅁䅕䅁䅁䭁䩄〫䭁䵁䅣䅁䭁䕁䅧䅁䭁䅁䉣䅁䉁䅁䅁允䅁䅁䅕㡦獈啩牲䔷䵅䅉䅅䅁䙁䅁䅁睁䵁䅁䅁兂䅁䅁䅃䝑偖兑䅯其䅁䅁䅯䅔䅁䅁䅯睂䅅䅁䅅䅁䉁䅁䅁兂乄㡤併坮公䅑杷允䅁䅁䅕䅁䑁䅁䅷䅁䙁䅁䅁䅁㝂啌䈹权㝃䅁䅁权䑂䅁䅁权䡁允䅁允䅁䅁䅅䅁䙁䭁異灅歫穢䍒䍄䉁䅁䅁兂䅁䅁䅍䅄䅁䅁䅕䅁䅁䕁昰䕕䭅䵁䄰䅁䭁䕁䄰䅁䭁䅁䉣䅁䉁䅁䅁允䅁䅁䅕䉰睂獤䥺歊䵁䅉䅅䅁䙁䅁䅁睁䵁䅁䅁兂䅁䅁䅁䍉㕪䅑䅯杵䅁䅁䅯杒䅁䅁䅯睂䅅䅁䅅䅁䉁䅁䅁兂䅁䅁䝄娳潍村杷允䅁䅁䅕䅁䑁䅁䅷䅁䙁䅁䅁䅁杂癹䅴权䥄䅁䅁权㉁䅁䅁权䡁允䅁允䅁䅁䅅䅁䙁佁晷穹䩧偡䉸䍄䉁䅁䅁兂䅁䅁䅍䅄䅁䅁䅕䅁䅁䵁い〫䭁䵁䅧䅁䭁䕁䅫䅁䭁䅁䉣䅁䉁䅁䅁允䅁䅁䅕㙴佫歡㕚捺䵅䅉䅅䅁䙁䅁䅁睁䵁䅁䅁兂䅁䅁䅁䥂倱兑䅯其䅁䅁䅯児䅁䅁䅯睂䅅䅁䅅䅁䉁䅁䅁兂䅁䅁䅁䅁䅁䅁杷允䅁䅁䅕䅁䑁䅁䅷䅁䙁䅁䅁䅁䅂智䅴权慄䅁䅁权畁䅁䅁权䡁允䅁允䅁䅁䅅䅁䙁䅁䅁䅁䅁䅁䅁䍄䉁䅁䅁兂䅁䅁䅍䅄䅁䅁䅕䅁䅁䡧睄歔䭅䱁䅯䅁䭁䍁䄴䅁䭁䅁䉣䅁䉁䅁䅁允䅁䅁䅕䅁䅁䅁䅁䅁䵁䅉䅅䅁䙁䅁䅁睁䵁䅁䅁兂䅁䅁䅃楡倵兑䅯杹䅁䅁䅯免䅁䅁䅯睂䅅䅁䅅䅁䉁䅁䅁兂䅁䅁䅁䅁䅁䅁杷允䅁䅁䅕䅁䑁䅁䅷䅁䙁䅁䅁䅁乃唰䈵权㝃䅁䅁权畁䅁䅁权䡁允䅁允䅁䅁䅅䅁䙁䅁䅁䅁䅁䅁䅁䍄䉁䅁䅁兂䅁䅁䅍䅄䅁䅁䅕䅁䅁䉁䉃䔫䭁䱁䅯䅁䭁䅁䅍䅁䭁䅁䉣䅁䉁䅁䅁允䅁䅁䅕䅁杄瑍㔳䕕䵉䅉䅅䅁䙁䅁䅁睁䵁䅁䅁兂䅁䅁䅁䥅㑈䅑䅯䅵䅁䅁䅯杍䅁䅁䅯睂䅅䅁䅅䅁䉁䅁䅁兂ㅁ焱け栵側䅑杷允䅁䅁䅕䅁䑁䅁䅷䅁䙁䅁䅁䅁权晹䅴权獄䅁䅁权癁䅁䅁权䡁允䅁允䅁䅁䅅䅁䙁䅁䅁䅁䅁䅁䅁䍄䉁䅁䅁兂䅁䅁䅍䅄䅁䅁䅕䅁䅁䡁瑳ご䭅䵁䅅䅁䭁䕁䅙䅁䭁䅁䉣䅁䉁䅁䅁允䅁䅁䅕䅁䅁䅁䅁䅁䵁䅉䅅䅁䙁䅁䅁睁䵁䅁䅁兂䅁䅁䅃偣佂兑䅯睵䅁䅁䅯兑䅁䅁䅯睂䅅䅁䅅䅁䉁䅁䅁兂䅁䵁ば呄獷村杷允䅁䅁䅕䅁䑁䅁䅷䅁䙁䅁䅁䵁䅃水䉂权佄䅁䅁权㑁䅁䅁权䡁允䅁允䅁䅁䅅䅁䙁䅁䅁䅁䅁䅁䅁䍄䉁䅁䅁兂䅁䅁䅍䅄䅁䅁䅕䅁䅁䙁睳ご䭅䱁䅧䅁䭁䕁䅙䅁䭁䅁䉣䅁䉁䅁䅁允䅁䅁䅕䅁䅁䅁䅁䅁䵁䅉䅅䅁䙁䅁䅁睁䵁䅁䅁兂䅁䅁䅁䵑㜳䅑䅯兺䅁䅁䅯兏䅁䅁䅯睂䅅䅁䅅䅁䉁䅁䅁兂䅁䅁䅁䅁䅁䅁杷允䅁䅁䅕䅁䑁䅁䅷䅁䙁䅁䅁䅁啂欱䈵权乄䅁䅁权㝁䅁䅁权䡁允䅁允䅁䅁䅅䅁䙁䍁䄳夵爱呭䅎䍄䉁䅁䅁兂䅁䅁䅍䅄䅁䅁䅕䅁䅁䉁䉃䔫䭁䵁䅅䅁䭁䑁䅉䅁䭁䅁䉣䅁䉁䅁䅁允䅁䅁䅕歱䈷婴坤ぇ䵁䅉䅅䅁䙁䅁䅁睁䵁䅁䅁兂䅁䅁䅁䵑㜳䅑䅯䄱䅁䅁䅯兓䅁䅁䅯睂䅅䅁䅅䅁䉁䅁䅁兂佂塨穷獌汙䅑杷允䅁䅁䅕䅁䑁䅁䅷䅁䙁䅁䅁䅁灂唸䈵权㙃䅁䅁权䑁䅁䅁权䡁允䅁允䅁䅁䅅䅁䙁䥁㉓甴䭃䑩䍂䍄䉁䅁䅁兂䅁䅁䅍䅄䅁䅁䅕䅁䅁䉁䉃䔫䭁䵁䅕䅁䭁䕁䄰䅁䭁䅁䉣䅁䉁䅁䅁允䅁䅁䅕䜷㡒坬瑇啇䵁䅉䅅䅁䙁䅁䅁睁䵁䅁䅁兂䅁䅁䅁䥅㑈䅑䅯典䅁䅁䅯杍䅁䅁䅯睂䅅䅁䅅䅁䉁䅁䅁兂摄䵅㠸坂奣䅑杷允䅁䅁䅕䅁䑁䅁䅷䅁䙁䅁䅁䅁䅂智䅴权䭄䅁䅁权獁䅁䅁权䡁允䅁允䅁䅁䅅䅁䙁䅁䅁䅁䅁䅁䅁䍄䉁䅁䅁兂䅁䅁䅍䅄䅁䅁䅕䅁䅁䉁䉃䔫䭁䵁䅯䅁䭁䑁䅯䅁䭁䅁䉣䅁䉁䅁䅁允䅁䅁䅕啎丹畵礷吸䴸䅉䅅䅁䙁䅁䅁睁䵁䅁䅁兂䅁䅁䅁乖佚兑䅯杹䅁䅁䅯兓䅁䅁䅯睂䅅䅁䅅䅁䉁䅁䅁兂灁瑗搰摏婐睐杷允䅁䅁䅕䅁䑁䅁䅷䅁䙁䅁䅁䅁癃䕰䈹权乄䅁䅁权㍁䅁䅁权䡁允䅁允䅁䅁䅅䅁䙁䭁塤⽸創硂䅂䍄䉁䅁䅁兂䅁䅁䅍䅄䅁䅁䅕䅁䅁䑁歪歔䭅䵁䅕䅁䭁䕁䅣䅁䭁䅁䉣䅁䉁䅁䅁允䅁䅁䅕䅁䅁䅁䅁䅁䵁䅉䅅䅁䙁䅁䅁睁䵁䅁䅁兂䅁䅁䅁䥅㑈䅑䅯䅵䅁䅁䅯兏䅁䅁䅯睂䅅䅁䅅䅁䉁䅁䅁兂硁䡑噔桯乬䅑杷允䅁䅁䅕䅁䑁䅁䅷䅁䙁䅁䅁䅁癃䕰䈹权䡄䅁䅁权䅂䅁䅁权䡁允䅁允䅁䅁䅅䅁䙁䅁䈹昶䉋癅䉚䍄䉁䅁䅁兂䅁䅁䅍䅄䅁䅁䅕䅁䅁䉁䉃䔫䭁䵁䄰䅁䭁䑁䅕䅁䭁䅁䉣䅁䉁䅁䅁允䅁䅁䅕㙄捣潍䡉歅䵁䅉䅅䅁䙁䅁䅁睁䵁䅁䅁兂䅁䅁䅁䥅㑈䅑䅯䄯䅁䅁䅯睑䅁䅁䅯睂䅅䅁䅅䅁䉁䅁䅁兂㝃渱㙫䕋䭸䅑杷允䅁䅁䅕䅁䑁䅁䅷䅁䙁䅁䅁䥁啂䙂䉂权睄䅁䅁权獁䅁䅁权䡁允䅁允䅁䅁䅅䅁䙁䅁䅁䅁䅁䅁䅁䍄䉁䅁䅁兂䅁䅁䅍䅄䅁䅁䅕䅁䅁䥁刳歔䭅䵁䅧䅁䭁䍁䄴䅁䭁䅁䉣䅁䉁䅁䅁允䅁䅁䅕䅁䅁䅁䅁䅁䵁䅉䅅䅁䙁䅁䅁睁䵁䅁䅁兂䅁䅁䅁䥅㑈䅑䅯䅵䅁䅁䅯䅎䅁䅁䅯睂䅅䅁䅅䅁䉁䅁䅁兂穄夹灣唴兴䅑杷允䅁䅁䅕䅁䑁䅁䅷䅁䙁䅁䅁䅁灂唸䈵权乄䅁䅁权ㅁ䅁䅁权䡁允䅁允䅁䅁䅅䅁䙁䍁瑱睌䰲橘䅘䍄䉁䅁䅁兂䅁䅁䅍䅄䅁䅁䅕䅁䅁䉁䉃䔫䭁䵁䅧䅁䭁䑁䅯䅁䭁䅁䉣䅁䉁䅁䅁允䅁䅁䅕䅁䅁䵆䅕䔯䵅䅉䅅䅁䙁䅁䅁睁䵁䅁䅁兂䅁䅁䅃䝑偖兑䅯睸䅁䅁䅯䅐䅁䅁䅯睂䅅䅁䅅䅁䉁䅁䅁兂䑄杹䕗奺䌸村杷允䅁䅁䅕䅁䑁䅁䅷䅁䙁䅁䅁䥁䅂啚䈹权㑃䅁䅁权㥁䅁䅁权䡁允䅁允䅁䅁䅅䅁䙁䅁䅁䅁䅁䅁䅁䍄䉁䅁䅁兂䅁䅁䅍䅄䅁䅁䅕䅁䅁䉁䉃䔫䭁䱁䄰䅁䭁䕁䅑䅁䭁䅁䉣䅁䉁䅁䅁允䅁䅁䅕噥䜵⭴扵歗䵁䅉䅅䅁䙁䅁䅁睁䵁䅁䅁兂䅁䅁䅁䵙㝲䅑䅯朷䅁䅁䅯兎䅁䅁䅯睂䅅䅁䅅䅁䉁䅁䅁兂穂䵋啖奵䡨䅑杷允䅁䅁䅕䅁䑁䅁䅷䅁䙁䅁䅁䵁䅃水䉂权㝃䅁䅁权䥂䅁䅁权䡁允䅁允䅁䅁䅅䅁䙁䡁噡煪硉䥗䉚䍄䉁䅁䅁兂䅁䅁䅍䅄䅁䅁䅕䅁䅁䑁歪歔䭅䱁䅧䅁䭁䑁䅙䅁䭁䅁䉣䅁䉁䅁䅁允䅁䅁䅕䅁䅁䅁䅁䅁䵁䅉䅅䅁䙁䅁䅁睁䵁䅁䅁兂䅁䅁䅁䥅㑈䅑䅯典䅁䅁䅯䅏䅁䅁䅯睂䅅䅁䅅䅁䉁䅁䅁兂捂橡剖⭶啧䅑杷允䅁䅁䅕䅁䑁䅁䅷䅁䙁䅁䅁䥁煂歌䈹权䱄䅁䅁权䙂䅁䅁权䡁允䅁允䅁䅁䅅䅁䙁䅁䅁䅁䅁䅁䅁䍄䉁䅁䅁兂䅁䅁䅍䅄䅁䅁䅕䅁䅁䙧䕑䕕䭅䵁䅧䅁䭁䑁䅍䅁䭁䅁䉣䅁䉁䅁䅁允䅁䅁䅕䅁䅁䅁䅁䅁䵁䅉䅅䅁䙁䅁䅁睁䵁䅁䅁兂䅁䅁䅃偣佂兑䅯睵䅁䅁䅯䅓䅁䅁䅯睂䅅䅁䅅䅁䉁䅁䅁兂扁⼶煂湰㝯村杷允䅁䅁䅕䅁䑁䅁䅷䅁䙁䅁䅁䅁允晧䅨权䥄䅁䅁权䍂䅁䅁权䡁允䅁允䅁䅁䅅䅁䙁䅁䅁䉁䑚桱䍂䍄䉁䅁䅁兂䅁䅁䅍䅄䅁䅁䅕䅁䅁䙁坔歔䭅䵁䅅䅁䭁䕁䄰䅁䭁䅁䉣䅁䉁䅁䅁允䅁䅁䅕塣乒㐷眫啉䵁䅉䅅䅁䙁䅁䅁睁䵁䅁䅁兂䅁䅁䅁䤴㑈䅑䅯具䅁䅁䅯免䅁䅁䅯睂䅅䅁䅅䅁䉁䅁䅁兂噄灡䥮奂払䅑杷允䅁䅁䅕䅁䑁䅁䅷䅁䙁䅁䅁䅁允晧䅨权㙃䅁䅁权㕁䅁䅁权䡁允䅁允䅁䅁䅅䅁䙁䅁䅁䅁ㅩ䍳䍒䍄䉁䅁䅁兂䅁䅁䅍䅄䅁䅁䅕䅁䅁䭁欫ご䭅佁䅉䅁䭁䕁䅳䅁䭁䅁䉣䅁䉁䅁䅁允䅁䅁䅕硭婎眵㤸稯䴸䅉䅅䅁䙁䅁䅁睁䵁䅁䅁兂䅁䅁䅁䤴㑈䅑䅯䅹䅁䅁䅯免䅁䅁䅯睂䅅䅁䅅䅁䉁䅁䅁兂䅁䅁杁啪䍘兑杷允䅁䅁䅕䅁䑁䅁䅷䅁䙁䅁䅁䥁煂歌䈹权奄䅁䅁权䵂䅁䅁权䡁允䅁允䅁䅁䅅䅁䙁䵁㉇䥲呪兺䅤䍄䉁䅁䅁兂䅁䅁䅍䅄䅁䅁䅕䅁䅁䅁乓ご䭅䵁䅕䅁䭁䕁䅣䅁䭁䅁䉣䅁䉁䅁䅁允䅁䅁䅕䅁䅁䅁䅁䅁䵁䅉䅅䅁䙁䅁䅁睁䵁䅁䅁兂䅁䅁䅃䅖兒兑䅯具䅁䅁䅯䅔䅁䅁䅯睂䅅䅁䅅䅁䉁䅁䅁兂婃㉁浴呗坷䅑杷允䅁䅁䅕䅁䑁䅁䅷䅁䙁䅁䅁䅁允晧䅨权䡄䅁䅁权ぁ䅁䅁权䡁允䅁允䅁䅁䅅䅁䙁䅁䅁䡁ㅓ⽰䉖䍄䉁䅁䅁兂䅁䅁䅍䅄䅁䅁䅕䅁䅁䉁䉃䔫䭁䵁䅧䅁䭁䑁䅷䅁䭁䅁䉣䅁䉁䅁䅁允䅁䅁䅕䅁䅁㡩㉑歇䵉䅉䅅䅁䙁䅁䅁睁䵁䅁䅁兂䅁䅁䅃䅖兒兑䅯其䅁䅁䅯杍䅁䅁䅯睂䅅䅁䅅䅁䉁䅁䅁兂䅁䅁䅁䅁䅁䅁杷允䅁䅁䅕䅁䑁䅁䅷䅁䙁䅁䅁䅁杁偋䅬权乄䅁䅁权穁䅁䅁权䡁允䅁允䅁䅁䅅䅁䙁乁歆爳奕呺䅒䍄䉁䅁䅁兂䅁䅁䅍䅄䅁䅁䅕䅁䅁䝁䭄〫䭁佁䅷䅁䭁䑁䅣䅁䭁䅁䉣䅁䉁䅁䅁允䅁䅁䅕䅁䅁䅁䅁䅁䵁䅉䅅䅁䙁䅁䅁睁䵁䅁䅁兂䅁䅁䅁摪但兑䅯具䅁䅁䅯䅎䅁䅁䅯睂䅅䅁䅅䅁䉁䅁䅁兂䅁䅁䅁䅁䅁䅁杷允䅁䅁䅕䅁䑁䅁䅷䅁䙁䅁䅁䅁灂唸䈵权乄䅁䅁权㝁䅁䅁权䡁允䅁允䅁䅁䅅䅁䙁䅁䅁䅁䅁䅁䅁䍄䉁䅁䅁兂䅁䅁䅍䅄䅁䅁䅕䅁䅁䭁欫ご䭅䱁䅳䅁䭁䍁䄴䅁䭁䅁䉣䅁䉁䅁䅁允䅁䅁䅕䅁䅁䅁䅁䅁䵁䅉䅅䅁䙁䅁䅁睁䵁䅁䅁兂䅁䅁䅁㙲偒兑䅯具䅁䅁䅯睒䅁䅁䅯睂䅅䅁䅅䅁䉁䅁䅁兂い䕋䍭畒娸䅑杷允䅁䅁䅕䅁䑁䅁䅷䅁䙁䅁䅁䅁啂欱䈵权䥄䅁䅁权㉁䅁䅁权䡁允䅁允䅁䅁䅅䅁䙁䅁䅁䑁偉硄䍒䍄䉁䅁䅁兂䅁䅁䅍䅄䅁䅁䅕䅁䅁䑁歪歔䭅乁䅁䅁䭁䍁䄸䅁䭁䅁䉣䅁䉁䅁䅁允䅁䅁䅕䅁䅁䅁䅁䅁䵁䅉䅅䅁䙁䅁䅁睁䵁䅁䅁兂䅁䅁䅁乖佚兑䅯睵䅁䅁䅯兓䅁䅁䅯睂䅅䅁䅅䅁䉁䅁䅁兂䅁䍁䡁獋䍒村杷允䅁䅁䅕䅁䑁䅁䅷䅁䙁䅁䅁䥁睂䔸䈵权㥃䅁䅁权睁䅁䅁权䡁允䅁允䅁䅁䅅䅁䙁䅁䅁䅁䅁䅁䅁䍄䉁䅁䅁兂䅁䅁䅍䅄䅁䅁䅕䅁䅁䵁い〫䭁佁䅁䅁䭁䑁䅁䅁䭁䅁䉣䅁䉁䅁䅁允䅁䅁䅕䅁䅁䅁䅁䅁䵁䅉䅅䅁䙁䅁䅁睁䵁䅁䅁兂䅁䅁䅃偣佂兑䅯典䅁䅁䅯䅎䅁䅁䅯睂䅅䅁䅅䅁䉁䅁䅁兂䅁䅁䅁䅁䅁䅁杷允䅁䅁䅕䅁䑁䅁䅷䅁䙁䅁䅁䥁煂歌䈹权䙄䅁䅁权䍂䅁䅁权䡁允䅁允䅁䅁䅅䅁䙁䥁ㅎ噌婄卐䅖䍄䉁䅁䅁兂䅁䅁䅍䅄䅁䅁䅕䅁䅁䑧婴ご䭅佁䅙䅁䭁䑁䄴䅁䭁䅁䉣䅁䉁䅁䅁允䅁䅁䅕呷婪癳潬歃䵁䅉䅅䅁䙁䅁䅁睁䵁䅁䅁兂䅁䅁䅃䝑偖兑䅯䅵䅁䅁䅯睎䅁䅁䅯睂䅅䅁䅅䅁䉁䅁䅁兂䅁䅁䅁䅁䅁䅁杷允䅁䅁䅕䅁䑁䅁䅷䅁䙁䅁䅁䅁允晧䅨权㑃䅁䅁权㡁䅁䅁权䡁允䅁允䅁䅁䅅䅁䙁䵁ば晊奄え䅒䍄䉁䅁䅁兂䅁䅁䅍䅄䅁䅁䅕䅁䅁䩁㉂䔫䭁乁䅁䅁䭁䑁䄸䅁䭁䅁䉣䅁䉁䅁䅁允䅁䅁䅕䙃䬳湏摂い䵁䅉䅅䅁䙁䅁䅁睁䵁䅁䅁兂䅁䅁䅁䵑㜳䅑䅯䄱䅁䅁䅯睁䅁䅁䅯睂䅅䅁䅅䅁䉁䅁䅁兂䩂硙㍮畲畣䅑杷允䅁䅁䅕䅁䑁䅁䅷䅁䙁䅁䅁䥁䅂啚䈹权畄䅁䅁权㑁䅁䅁权䡁允䅁允䅁䅁䅅䅁䙁䅁䅁䅁䅁䅁䅁䍄䉁䅁䅁兂䅁䅁䅍䅄䅁䅁䅕䅁䅁䭁欫ご䭅䵁䄰䅁䭁䑁䅑䅁䭁䅁䉣䅁䉁䅁䅁允䅁䅁䅕䅁䅁䅁䅁䅁䵁䅉䅅䅁䙁䅁䅁睁䵁䅁䅁兂䅁䅁䅁䵯㝮䅑䅯睵䅁䅁䅯睐䅁䅁䅯睂䅅䅁䅅䅁䉁䅁䅁兂䅁䅁䅁䅁䅁䅁杷允䅁䅁䅕䅁䑁䅁䅷䅁䙁䅁䅁䅁乂ㅈ䉂权䡄䅁䅁权㍁䅁䅁权䡁允䅁允䅁䅁䅅䅁䙁䱁䤲奤㑂捔䉨䍄䉁䅁䅁兂䅁䅁䅍䅄䅁䅁䅕䅁䅁䭁欫ご䭅䱁䄰䅁䭁䕁䅷䅁䭁䅁䉣䅁䉁䅁䅁允䅁䅁䅕䑴䙢桃㑭歕䵁䅉䅅䅁䙁䅁䅁睁䵁䅁䅁兂䅁䅁䅁剔儹兑䅯杹䅁䅁䅯䅎䅁䅁䅯睂䅅䅁䅅䅁䉁䅁䅁兂䅁䅁䅁䅁䅁䅁杷允䅁䅁䅕䅁䑁䅁䅷䅁䙁䅁䅁䅁允晧䅨权㥃䅁䅁权䵂䅁䅁权䡁允䅁允䅁䅁䅅䅁䙁乁㝈晍乤噯䅊䍄䉁䅁䅁兂䅁䅁䅍䅄䅁䅁䅕䅁䅁䵁い〫䭁䱁䄰䅁䭁䑁䅅䅁䭁䅁䉣䅁䉁䅁䅁允䅁䅁䅕䅁䅁䅁䅁䅁䵁䅉䅅䅁䙁䅁䅁睁䵁䅁䅁兂䅁䅁䅁䵙㝲䅑䅯䄷䅁䅁䅯䅓䅁䅁䅯睂䅅䅁䅅䅁䉁䅁䅁兂㕂ㅍ䕧瑒獢睐杷允䅁䅁䅕䅁䑁䅁䅷䅁䙁䅁䅁䅁䅄倹䅴权㑃䅁䅁权䕂䅁䅁权䡁允䅁允䅁䅁䅅䅁䙁䵁啢穃癩橦䅚䍄䉁䅁䅁兂䅁䅁䅍䅄䅁䅁䅕䅁䅁䑁歪歔䭅䅁䉁䅁䭁䑁䄸䅁䭁䅁䉣䅁䉁䅁䅁允䅁䅁䅯杂䅅䅁杷允䅁䅁䅕䅁䑁䅁䅷䅁䙁䅁䅁䥁睂䔸䈵权㝃䅁䅁权䱂䅁䅁权䡁允䅁允䅁䅁䅅䅁䙁䱁䵤塲畐欵䍖䍄䉁䅁䅁兂䅁䅁䅍䅄䅁䅁䅕䅁䅁䕧求ご䭅䵁䅅䅁䭁䑁䅙䅁䭁䅁䉣䅁䉁䅁䅁允䅁䅁䅕䅁䅁䅁䅁䅁䵁䅉䅅䅁䙁䅁䅁睁䵁䅁䅁兂䅁䅁䅁䤴㑈䅑䅯具䅁䅁䅯睑䅁䅁䅯睂䅅䅁䅅䅁䉁䅁䅁兂橂䑓潓䙴樸䅑杷允䅁䅁䅕䅁䑁䅁䅷䅁䙁䅁䅁䥁䅂啚䈹权乄䅁䅁权䵂䅁䅁权䡁允䅁允䅁䅁䅅䅁䙁佁琫楐㤰破䅨䍄䉁䅁䅁兂䅁䅁䅍䅄䅁䅁䅕䅁䅁䉁䉃䔫䭁䵁䅕䅁䭁䑁䅍䅁䭁䅁䉣䅁䉁䅁䅁允䅁䅁䅕塳晬硋䙌䕆䵁䅉䅅䅁䙁䅁䅁睁䵁䅁䅁兂䅁䅁䅁剔儹兑䅯典䅁䅁䅯睏䅁䅁䅯睂䅅䅁䅅䅁䉁䅁䅁兂瑂敺㙬戲䩷䅑杷允䅁䅁䅕䅁䑁䅁䅷䅁䙁䅁䅁䥁睂䔸䈵权䥄䅁䅁权䡂䅁䅁权䡁允䅁允䅁䅁䅅䅁䙁䡁湉㉖条睵䍸䍄䉁䅁䅁兂䅁䅁䅍䅄䅁䅁䅕䅁䅁䕁乄〫䭁䵁䅯䅁䭁䑁䅯䅁䭁䅁䉣䅁䉁䅁䅁允䅁䅁䅕䅁䅁䅁䅁䅁䵁䅉䅅䅁䙁䅁䅁睁䵁䅁䅁兂䅁䅁䅁㙲偒兑䅯䄷䅁䅁䅯杓䅁䅁䅯睂䅅䅁䅅䅁䉁䅁䅁兂㙂欹桸䴴䩅䅑杷允䅁䅁䅕䅁䑁䅁䅷䅁䙁䅁䅁䥁睂䔸䈵权乄䅁䅁权㝁䅁䅁权䡁允䅁允䅁䅁䅅䅁䙁乁䕮婵愴楙䅴䍄䉁䅁䅁兂䅁䅁䅍䅄䅁䅁䅕䅁䅁䉁䉃䔫䭁䵁䅣䅁䭁䑁䅍䅁䭁䅁䉣䅁䉁䅁䅁允䅁䅁䅕䅁䅁伫改䔫䵅䅉䅅䅁䙁䅁䅁睁䵁䅁䅁兂䅁䅁䅁䵙㝲䅑䅯䅂䅅䅁䅯睎䅁䅁䅯睂䅅䅁䅅䅁䉁䅁䅁兂䅁䅁䅁䅁䅁䅁杷允䅁䅁䅕䅁䑁䅁䅷䅁䙁䅁䅁䵁䅃水䉂权䡄䅁䅁权䅂䅁䅁权䡁允䅁允䅁䅁䅅䅁䙁䅁䅁䅁䅁䅁䅁䍄䉁䅁䅁兂䅁䅁䅍䅄䅁䅁䅕䅁䅁䉁䉃䔫䭁䵁䅧䅁䭁䑁䅍䅁䭁䅁䉣䅁䉁䅁䅁允䅁䅁䅕䅁䅁伫改䔫䵅䅉䅅䅁䙁䅁䅁睁䵁䅁䅁兂䅁䅁䅁䵣㝲䅑䅯䅂䅅䅁䅯杌䅁䅁䅯睂䅅䅁䅅䅁䉁䅁䅁兂䅁䅁䅁䅁䅁䅁杷允䅁䅁䅕䅁䑁䅁䅷䅁䙁䅁䅁䅁扂䕍䈹权乄䅁䅁权⽁䅁䅁权䡁允䅁允䅁䅁䅅䅁䙁䅁䅁䅁䅁䅁䅁䍄䉁䅁䅁兂䅁䅁䅍䅄䅁䅁䅕䅁䅁䝁䭄〫䭁䱁䅳䅁䭁䍁䅷䅁䭁䅁䉣䅁䉁䅁䅁允䅁䅁䅕䅁䅁䅁䅁䅁䵁䅉䅅䅁䙁䅁䅁睁䵁䅁䅁兂䅁䅁䅃楡倵兑䅯䅵䅁䅁䅯兔䅁䅁䅯睂䅅䅁䅅䅁䉁䅁䅁兂睂朶剸⽅䩸䅑杷允䅁䅁䅕䅁䑁䅁䅷䅁䙁䅁䅁䅁权晹䅴权㝃䅁䅁权癁䅁䅁权䡁允䅁允䅁䅁䅅䅁䙁䅁䅁䅁䅁䅁䅁䍄䉁䅁䅁兂䅁䅁䅍䅄䅁䅁䅕䅁䅁䝧畯ご䭅䵁䄰䅁䭁䕁䄰䅁䭁䅁䉣䅁䉁䅁䅁允䅁䅁䅕穁塃湗礷か䵁䅉䅅䅁䙁䅁䅁睁䵁䅁䅁兂䅁䅁䅁䥅㑈䅑䅯具䅁䅁䅯䅏䅁䅁䅯睂䅅䅁䅅䅁䉁䅁䅁兂佃收氱䱳搸䅑杷允䅁䅁䅕䅁䑁䅁䅷䅁䙁䅁䅁䅁扂䕍䈹权畄䅁䅁权䑂䅁䅁权䡁允䅁允䅁䅁䅅䅁䙁䍁䙧关䵺䕩䅒䍄䉁䅁䅁兂䅁䅁䅍䅄䅁䅁䅕䅁䅁䡁䭄〫䭁䵁䅣䅁䭁䅁䅍䅁䭁䅁䉣䅁䉁䅁䅁允䅁䅁䅕䅁䅁獱穘啇䵉䅉䅅䅁䙁䅁䅁睁䵁䅁䅁兂䅁䅁䅁䵑㜳䅑䅯杹䅁䅁䅯䅐䅁䅁䅯睂䅅䅁䅅䅁䉁䅁䅁兂䭂䈳㑷㉕楪睐杷允䅁䅁䅕䅁䑁䅁䅷䅁䙁䅁䅁䵁䑸婌䉰权啄䅁䅁权䍂䅁䅁权䡁允䅁允䅁䅁䅅䅁䙁䅁䅁䅁䅁䅁䅁䍄䉁䅁䅁兂䅁䅁䅍䅄䅁䅁䅕䅁䅁䡧睄歔䭅偁䅷䅁䭁䕁䅅䅁䭁䅁䉣䅁䉁䅁䅁允䅁䅁䅕卉夹奉商ご䵁䅉䅅䅁䙁䅁䅁睁䵁䅁䅁兂䅁䅁䅄佧兊兑䅯睸䅁䅁䅯䅓䅁䅁䅯睂䅅䅁䅅䅁䉁䅁䅁兂獁坈伹䄫䥥兑杷允䅁䅁䅕䅁䑁䅁䅷䅁䙁䅁䅁䥁睂䔸䈵权㝃䅁䅁权睁䅁䅁权䡁允䅁允䅁䅁䅅䅁䙁䅁䅁䅁䅁䅁䅁䍄䉁䅁䅁兂䅁䅁䅍䅄䅁䅁䅕䅁䅁䙁坔歔䭅乁䄴䅁䭁䑁䅁䅁䭁䅁䉣䅁䉁䅁䅁允䅁䅁䅕䅁䅁䅁䅁䅁䵁䅉䅅䅁䙁䅁䅁睁䵁䅁䅁兂䅁䅁䅃䝑偖兑䅯杹䅁䅁䅯睏䅁䅁䅯睂䅅䅁䅅䅁䉁䅁䅁兂䅁䅁䅁䅁䅁䅁杷允䅁䅁䅕䅁䑁䅁䅷䅁䙁䅁䅁䅁允晧䅨权乄䅁䅁权㑁䅁䅁权䡁允䅁允䅁䅁䅅䅁䙁䕁兦买䨸祃䅤䍄䉁䅁䅁兂䅁䅁䅍䅄䅁䅁䅕䅁䅁䭁䩄〫䭁䵁䅯䅁䭁䕁䅑䅁䭁䅁䉣䅁䉁䅁䅁允䅁䅁䅕浮⽄癔敉䐰䴸䅉䅅䅁䙁䅁䅁睁䵁䅁䅁兂䅁䅁䅁䥅㑈䅑䅯睸䅁䅁䅯䅏䅁䅁䅯睂䅅䅁䅅䅁䉁䅁䅁兂䅁䅁啂橵稳兑杷允䅁䅁䅕䅁䑁䅁䅷䅁䙁䅁䅁䅁䕁啪䈹权㙃䅁䅁权ㅁ䅁䅁权䡁允䅁允䅁䅁䅅䅁䙁䅁䅁䅁䅁䅁䅁䍄䉁䅁䅁兂䅁䅁䅍䅄䅁䅁䅕䅁䅁䉁䉃䔫䭁䵁䄰䅁䭁䑁䄰䅁䭁䅁䉣䅁䉁䅁䅁允䅁䅁䅕䐸橕敎㡨䕍䵁䅉䅅䅁䙁䅁䅁睁䵁䅁䅁兂䅁䅁䅁䤴㑈䅑䅯其䅁䅁䅯杏䅁䅁䅯睂䅅䅁䅅䅁䉁䅁䅁兂歄㝇䕁捵奬䅑杷允䅁䅁䅕䅁䑁䅁䅷䅁䙁䅁䅁䅁允晧䅨权杄䅁䅁权䡂䅁䅁权䡁允䅁允䅁䅁䅅䅁䙁䅁䅁䅁䅁䅁䅁䍄䉁䅁䅁兂䅁䅁䅍䅄䅁䅁䅕䅁䅁䙧䕑䕕䭅䵁䅯䅁䭁䑁䄰䅁䭁䅁䉣䅁䉁䅁䅁允䅁䅁䅕䅁䅁䅁䅁䅁䵁䅉䅅䅁䙁䅁䅁睁䵁䅁䅁兂䅁䅁䅁䡫㑢䅑䅯䅁䅅䅁䅯兎䅁䅁䅯睂䅅䅁䅅䅁䉁䅁䅁权䝁允䅁䍄䉁䅁䅁兂䅁䅁䅍䅄䅁䅁䅕䅁䅁䉁䉃䔫䭁䵁䅧䅁䭁䑁䅧䅁䭁䅁䉣䅁䉁䅁䅁允䅁䅁䅕䅁䅁䱖㥯〸䵅䅉䅅䅁䙁䅁䅁睁䵁䅁䅁兂䅁䅁䅁剔儹兑䅯其䅁䅁䅯䅐䅁䅁䅯睂䅅䅁䅅䅁䉁䅁䅁兂䕁䉗漵瀵剆䅑杷允䅁䅁䅕䅁䑁䅁䅷䅁䙁䅁䅁䅁乂ㅈ䉂权乄䅁䅁权㙁䅁䅁权䡁允䅁允䅁䅁䅅䅁䙁乁䑙坊⭈䄳䅚䍄䉁䅁䅁兂䅁䅁䅍䅄䅁䅁䅕䅁䅁䅁乓ご䭅䵁䅧䅁䭁䕁䅣䅁䭁䅁䉣䅁䉁䅁䅁允䅁䅁䅕䅁䅁䅁䅁䅁䵁䅉䅅䅁䙁䅁䅁睁䵁䅁䅁兂䅁䅁䅁剔儹兑䅯䄯䅁䅁䅯睌䅁䅁䅯睂䅅䅁䅅䅁䉁䅁䅁兂䅁䅁䅁䅁䅁䅁杷允䅁䅁䅕䅁䑁䅁䅷䅁䙁䅁䅁䅁允晧䅨权䥄䅁䅁权㉁䅁䅁权䡁允䅁允䅁䅁䅅䅁䙁䅁䅁偁⽖桲䍎䍄䉁䅁䅁兂䅁䅁䅍䅄䅁䅁䅕䅁䅁䕁乄〫䭁䵁䅅䅁䭁䑁䅑䅁䭁䅁䉣䅁䉁䅁䅁允䅁䅁䅕䅁䅁䅁䅁䅁䵁䅉䅅䅁䙁䅁䅁睁䵁䅁䅁兂䅁䅁䅁㙲偒兑䅯䄵䅁䅁䅯兓䅁䅁䅯睂䅅䅁䅅䅁䉁䅁䅁兂ㅃ捄啔橈光䅑杷允䅁䅁䅕䅁䑁䅁䅷䅁䙁䅁䅁䅁杂癹䅴权䥄䅁䅁权䑁䅁䅁权䡁允䅁允䅁䅁䅅䅁䙁䱁失噴䥄晏䉎䍄䉁䅁䅁兂䅁䅁䅍䅄䅁䅁䅕䅁䅁䝧畯ご䭅乁䅧䅁䭁䍁䄸䅁䭁䅁䉣䅁䉁䅁䅁允䅁䅁䅕䅁䅁䅁䅁䅁䵁䅉䅅䅁䙁䅁䅁睁䵁䅁䅁兂䅁䅁䅁㙲偒兑䅯杺䅁䅁䅯睓䅁䅁䅯睂䅅䅁䅅䅁䉁䅁䅁兂㍁塅㙋慹䈸䅑杷允䅁䅁䅕䅁䑁䅁䅷䅁䙁䅁䅁䅁杄晧䅨权䙄䅁䅁权癁䅁䅁权䡁允䅁允䅁䅁䅅䅁䙁䅁䅁䅁䅁䅁䅁䍄䉁䅁䅁兂䅁䅁䅍䅄䅁䅁䅕䅁䅁䙁坔歔䭅䵁䄰䅁䭁䕁䅷䅁䭁䅁䉣䅁䉁䅁䅁允䅁䅁䅕䴲䅭砸桇え䵁䅉䅅䅁䙁䅁䅁睁䵁䅁䅁兂䅁䅁䅁䤴㑈䅑䅯朰䅁䅁䅯杓䅁䅁䅯睂䅅䅁䅅䅁䉁䅁䅁兂䅁䅁䅁䥁癁䅑杷允䅁䅁䅕䅁䑁䅁䅷䅁䙁䅁䅁䵁䅃水䉂权䥄䅁䅁权䉂䅁䅁权䡁允䅁允䅁䅁䅅䅁䙁䅁䅁䅁䅁䅁䅁䍄䉁䅁䅁兂䅁䅁䅍䅄䅁䅁䅕䅁䅁䙁坔歔䭅䵁䅣䅁䭁䑁䅙䅁䭁䅁䉣䅁䉁䅁䅁允䅁䅁䅕䅁䅁⽗呚䕆䵉䅉䅅䅁䙁䅁䅁睁䵁䅁䅁兂䅁䅁䅁䥅㑈䅑䅯其䅁䅁䅯兏䅁䅁䅯睂䅅䅁䅅䅁䉁䅁䅁兂䝁䉃㕆奣慚䅑杷允䅁䅁䅕䅁䑁䅁䅷䅁䙁䅁䅁䥁睂䔸䈵权䭄䅁䅁权䕂䅁䅁权䡁允䅁允䅁䅁䅅䅁䙁䝁䉡摅湃癓⽁䍄䉁䅁䅁兂䅁䅁䅍䅄䅁䅁䅕䅁䅁䵁い〫䭁䱁䅯䅁䭁䑁䅷䅁䭁䅁䉣䅁䉁䅁䅁允䅁䅁䅕乤癗則琳歍䵉䅉䅅䅁䙁䅁䅁睁䵁䅁䅁兂䅁䅁䅁剔儹兑䅯䄴䅁䅁䅯䅓䅁䅁䅯睂䅅䅁䅅䅁䉁䅁䅁兂灁䅆歑佨が睐杷允䅁䅁䅕䅁䑁䅁䅷䅁䙁䅁䅁䅁乂ㅈ䉂权㡄䅁䅁权䑁䅁䅁权䡁允䅁允䅁䅁䅅䅁䙁䍁䑷䡉瑩䕫䅴䍄䉁䅁䅁兂䅁䅁䅍䅄䅁䅁䅕䅁䅁䙧䕑䕕䭅䵁䅣䅁䭁䕁䅣䅁䭁䅁䉣䅁䉁䅁䅁允䅁䅁䅕䱸⭘样浲唸䵅䅉䅅䅁䙁䅁䅁睁䵁䅁䅁兂䅁䅁䅄佧兊兑䅯朲䅁䅁䅯兏䅁䅁䅯睂䅅䅁䅅䅁䉁䅁䅁兂䅁䅁䅁䅁䅁䅁杷允䅁䅁䅕䅁䑁䅁䅷䅁䙁䅁䅁䅁䅂智䅴权䡄䅁䅁权畁䅁䅁权䡁允䅁允䅁䅁䅅䅁䙁䅁䅁䅁䅁䅁䅁䍄䉁䅁䅁兂䅁䅁䅍䅄䅁䅁䅕䅁䅁䕁乄〫䭁佁䅷䅁䭁䑁䄴䅁䭁䅁䉣䅁䉁䅁䅁允䅁䅁䅕び瑧浦瑥稶䴸䅉䅅䅁䙁䅁䅁睁䵁䅁䅁兂䅁䅁䅁剔儹兑䅯䅹䅁䅁䅯杒䅁䅁䅯睂䅅䅁䅅䅁䉁䅁䅁兂癃樶块䤷剫村杷允䅁䅁䅕䅁䑁䅁䅷䅁䙁䅁䅁䅁杁偋䅬权䡄䅁䅁权ㅁ䅁䅁权䡁允䅁允䅁䅁䅅䅁䙁䅁䅁䍁䅨⬶䉰䍄䉁䅁䅁兂䅁䅁䅍䅄䅁䅁䅕䅁䅁䭁欫ご䭅䱁䅧䅁䭁䕁䅧䅁䭁䅁䉣䅁䉁䅁䅁允䅁䅁䅕䭡㉣䅎䄳啓䵁䅉䅅䅁䙁䅁䅁睁䵁䅁䅁兂䅁䅁䅃䅖兒兑䅯䅹䅁䅁䅯杍䅁䅁䅯睂䅅䅁䅅䅁䉁䅁䅁兂䅁䅁䅁䅁䅁䅁杷允䅁䅁䅕䅁䑁䅁䅷䅁䙁䅁䅁䅁允晧䅨权䙄䅁䅁权㕁䅁䅁权䡁允䅁允䅁䅁䅅䅁䙁䙁呬书搹到䅎䍄䉁䅁䅁兂䅁䅁䅍䅄䅁䅁䅕䅁䅁䵁い〫䭁䅁䉑䅁䭁䍁䄸䅁䭁䅁䉣䅁䉁䅁䅁允䅁䅁䅕䅁䅁䅁䅁䅁䵁䅉䅅䅁䙁䅁䅁睁䵁䅁䅁兂䅁䅁䅁䵑㜳䅑䅯朵䅁䅁䅯䅓䅁䅁䅯睂䅅䅁䅅䅁䉁䅁䅁兂啄牌問ㄷ⭢睐杷允䅁䅁䅕䅁䑁䅁䅷䅁䙁䅁䅁䅁㝂啌䈹权䙄䅁䅁权䥂䅁䅁权䡁允䅁允䅁䅁䅅䅁䙁䅁䅁䅁䅁䅁䅁䍄䉁䅁䅁兂䅁䅁䅍䅄䅁䅁䅕䅁䅁䉁䉃䔫䭁䵁䅣䅁䭁䑁䅫䅁䭁䅁䉣䅁䉁䅁䅁允䅁䅁䅕䅁䅁乡捸唯䵅䅉䅅䅁䙁䅁䅁睁䵁䅁䅁兂䅁䅁䵄祑愲兑䅯朵䅁䅁䅯睎䅁䅁䅯睂䅅䅁䅅䅁䉁䅁䅁兂䅁䅁䅁䅁䅁䅁杷允䅁䅁䅕䅁䑁䅁䅷䅁䙁䅁䅁䅁䅄倹䅴权㑃䅁䅁权䅂䅁䅁权䡁允䅁允䅁䅁䅅䅁䙁䅁䅁䅁䅁䅁䅁䍄䉁䅁䅁兂䅁䅁䅍䅄䅁䅁䅕䅁䅁䙧䕑䕕䭅䱁䅯䅁䭁䑁䅣䅁䭁䅁䉣䅁䉁䅁䅁允䅁䅁䅕䅁䅁䅁䅁䅁䵁䅉䅅䅁䙁䅁䅁睁䵁䅁䅁兂䅁䅁䅁剔儹兑䅯䄲䅁䅁䅯杏䅁䅁䅯睂䅅䅁䅅䅁䉁䅁䅁兂乃愶㙊䕍㡌睐杷允䅁䅁䅕䅁䑁䅁䅷䅁䙁䅁䅁䅁允晧䅨权乄䅁䅁权㕁䅁䅁权䡁允䅁允䅁䅁䅅䅁䙁䩁䉏獎男吶䅂䍄䉁䅁䅁兂䅁䅁䅍䅄䅁䅁䅕䅁䅁䕁乄〫䭁偁䅷䅁䭁䑁䄸䅁䭁䅁䉣䅁䉁䅁䅁允䅁䅁䅕䅁䅁䅁䅁䅁䵁䅉䅅䅁䙁䅁䅁睁䵁䅁䅁兂䅁䅁䅁䤴㑈䅑䅯䅹䅁䅁䅯䅍䅁䅁䅯睂䅅䅁䅅䅁䉁䅁䅁兂䅁䅁杁䡄㍵兑杷允䅁䅁䅕䅁䑁䅁䅷䅁䙁䅁䅁䅁㝂啌䈹权睄䅁䅁权㡁䅁䅁权䡁允䅁允䅁䅁䅅䅁䙁䝁癖爳佒〱䅆䍄䉁䅁䅁兂䅁䅁䅍䅄䅁䅁䅕䅁䅁䑁歪歔䭅䵁䅕䅁䭁䅁䅍䅁䭁䅁䉣䅁䉁䅁䅁允䅁䅁䅕䅁䅁䅁䅁䅁䵁䅉䅅䅁䙁䅁䅁睁䵁䅁䅁兂䅁䅁䅃䅖兒兑䅯具䅁䅁䅯兔䅁䅁䅯睂䅅䅁䅅䅁䉁䅁䅁兂潂䔰塸䙺婕䅑杷允䅁䅁䅕䅁䑁䅁䅷䅁䙁䅁䅁䅁允晧䅨权㑃䅁䅁权㙁䅁䅁权䡁允䅁允䅁䅁䅅䅁䙁䝁瑧㥳晙啘䄵䍄䉁䅁䅁兂䅁䅁䅍䅄䅁䅁䅕䅁䅁䵁い〫䭁乁䅧䅁䭁䕁䅑䅁䭁䅁䉣䅁䉁䅁䅁允䅁䅁䅕䝺㡮穬獦䐵䴸䅉䅅䅁䙁䅁䅁睁䵁䅁䅁兂䅁䅁䅁住佒兑䅯睵䅁䅁䅯睏䅁䅁䅯睂䅅䅁䅅䅁䉁䅁䅁兂䅁䅁䅁䅁䅁䅁杷允䅁䅁䅕䅁䑁䅁䅷䅁䙁䅁䅁䅁䅄倹䅴权い䅁䅁权癁䅁䅁权䡁允䅁允䅁䅁䅅䅁䙁䅁䅁䅁䅁䅁䅁䍄䉁䅁䅁兂䅁䅁䅍䅄䅁䅁䅕䅁䅁䕺瑍歭䭅䵁䅕䅁䭁䕁䅷䅁䭁䅁䉣䅁䉁䅁䅁允䅁䅁䅕䅁䅁䅁䅁䅁䵁䅉䅅䅁䙁䅁䅁睁䵁䅁䅁兂䅁䅁䅁䵑㜳䅑䅯兺䅁䅁䅯䅌䅁䅁䅯睂䅅䅁䅅䅁䉁䅁䅁兂䅁䅁䅁䅁䅁䅁杷允䅁䅁䅕䅁䑁䅁䅷䅁䙁䅁䅁䅁乃唰䈵权䙄䅁䅁权㡁䅁䅁权䡁允䅁允䅁䅁䅅䅁䙁䝁婍䄲䑭椵䅊䍄䉁䅁䅁兂䅁䅁䅍䅄䅁䅁䅕䅁䅁䝧畯ご䭅䵁䅯䅁䭁䕁䅯䅁䭁䅁䉣䅁䉁䅁䅁允䅁䅁䅕㍗䈱㉇灊䐷䴸䅉䅅䅁䙁䅁䅁睁䵁䅁䅁兂䅁䅁䅁偷㝔䅑䅯睵䅁䅁䅯兓䅁䅁䅯睂䅅䅁䅅䅁䉁䅁䅁兂⽃晧牸䱴穅村杷允䅁䅁䅕䅁䑁䅁䅷䅁䙁䅁䅁䥁䅂啚䈹权㑃䅁䅁权䙂䅁䅁权䡁允䅁允䅁䅁䅅䅁䙁䕁丸奡摍っ䅆䍄䉁䅁䅁兂䅁䅁䅍䅄䅁䅁䅕䅁䅁䕁乄〫䭁䵁䅅䅁䭁䕁䅫䅁䭁䅁䉣䅁䉁䅁䅁允䅁䅁䅕堸䅡灶さぇ䵁䅉䅅䅁䙁䅁䅁睁䵁䅁䅁兂䅁䅁䅃ㅏ偬兑䅯杺䅁䅁䅯睐䅁䅁䅯睂䅅䅁䅅䅁䉁䅁䅁兂䅁䅁䅁䅁䅁䅁杷允䅁䅁䅕䅁䑁䅁䅷䅁䙁䅁䅁䥁啂䙂䉂权䥄䅁䅁权䵂䅁䅁权䡁允䅁允䅁䅁䅅䅁䙁䉁協桩㈲畇䉲䍄䉁䅁䅁兂䅁䅁䅍䅄䅁䅁䅕䅁䅁䉁䉃䔫䭁䵁䅕䅁䭁䑁䅯䅁䭁䅁䉣䅁䉁䅁䅁允䅁䅁䅕㍁硹剺䩳歆䵁䅉䅅䅁䙁䅁䅁睁䵁䅁䅁兂䅁䅁䅃䝑偖兑䅯术䅁䅁䅯䅍䅁䅁䅯睂䅅䅁䅅䅁䉁䅁䅁兂䅁䅁䅁䅁䅁䅁杷允䅁䅁䅕䅁䑁䅁䅷䅁䙁䅁䅁䅁乂ㅈ䉂权䥄䅁䅁权䙂䅁䅁权䡁允䅁允䅁䅁䅅䅁䙁䡁桥㔸癅祴䍎䍄䉁䅁䅁兂䅁䅁䅍䅄䅁䅁䅕䅁䅁䕺瑍歭䭅䱁䅳䅁䭁䕁䅣䅁䭁䅁䉣䅁䉁䅁䅁允䅁䅁䅕䅁䅁䅁䅁䅁䵁䅉䅅䅁䙁䅁䅁睁䵁䅁䅁兂䅁䅁䅁䥅㑈䅑䅯杵䅁䅁䅯李䅁䅁䅯睂䅅䅁䅅䅁䉁䅁䅁兂䅁䅁煄渱⼴村杷允䅁䅁䅕䅁䑁䅁䅷䅁䙁䅁䅁䥁睂䔸䈵权㝃䅁䅁权㝁䅁䅁权䡁允䅁允䅁䅁䅅䅁䙁䅁䅁䉸㈫䉸䍬䍄䉁䅁䅁兂䅁䅁䅍䅄䅁䅁䅕䅁䅁䕺瑍歭䭅䱁䅯䅁䭁䑁䅳䅁䭁䅁䉣䅁䉁䅁䅁允䅁䅁䅕䅁䅁䅁䅁䅁䵁䅉䅅䅁䙁䅁䅁睁䵁䅁䅁兂䅁䅁䅁偷㝔䅑䅯睸䅁䅁䅯䅍䅁䅁䅯睂䅅䅁䅅䅁䉁䅁䅁兂䅁䅁䅁䅁䅁䅁杷允䅁䅁䅕䅁䑁䅁䅷䅁䙁䅁䅁䅁灂唸䈵权⽃䅁䅁权䉂䅁䅁权䡁允䅁允䅁䅁䅅䅁䙁䅁䅁䅁䅁䅁䅁䍄䉁䅁䅁兂䅁䅁䅍䅄䅁䅁䅕䅁䅁䅁乓ご䭅䵁䄰䅁䭁䑁䅍䅁䭁䅁䉣䅁䉁䅁䅁允䅁䅁䅕䅁䅁䅁䅁䅁䵁䅉䅅䅁䙁䅁䅁睁䵁䅁䅁兂䅁䅁䅁偷㝔䅑䅯杵䅁䅁䅯兏䅁䅁䅯睂䅅䅁䅅䅁䉁䅁䅁兂䅁䅁䅁䅁䅁䅁杷允䅁䅁䅕䅁䑁䅁䅷䅁䙁䅁䅁䅁啂欱䈵权䭄䅁䅁权睁䅁䅁权䡁允䅁允䅁䅁䅅䅁䙁䅁䅁䅁䅁䅁䅁䍄䉁䅁䅁兂䅁䅁䅍䅄䅁䅁䅕䅁䅁䭁欫ご䭅䱁䅧䅁䭁䑁䄴䅁䭁䅁䉣䅁䉁䅁䅁允䅁䅁䅕䵋祂䥰浸こ䵁䅉䅅䅁䙁䅁䅁睁䵁䅁䅁兂䅁䅁䅁㙲偒兑䅯杵䅁䅁䅯免䅁䅁䅯睂䅅䅁䅅䅁䉁䅁䅁兂䅁䅁䅁䅁䅁䅁杷允䅁䅁䅕䅁䑁䅁䅷䅁䙁䅁䅁䅁允晧䅨权㙃䅁䅁权⽁䅁䅁权䡁允䅁允䅁䅁䅅䅁䙁䅁䅁佁䥑䍭䍚䍄䉁䅁䅁兂䅁䅁䅍䅄䅁䅁䅕䅁䅁䅁乓ご䭅䵁䅅䅁䭁䑁䅅䅁䭁䅁䉣䅁䉁䅁䅁允䅁䅁䅕䅁䅁䅁䅁䅁䵁䅉䅅䅁䙁䅁䅁睁䵁䅁䅁兂䅁䅁䅁䥅㑈䅑䅯杵䅁䅁䅯睎䅁䅁䅯睂䅅䅁䅅䅁䉁䅁䅁兂䅁䥁䑁浦渴村杷允䅁䅁䅕䅁䑁䅁䅷䅁䙁䅁䅁䅁癃䕰䈹权䉄䅁䅁权䕂䅁䅁权䡁允䅁允䅁䅁䅅䅁䙁䡁倸噷瑪䉷䅨䍄䉁䅁䅁兂䅁䅁䅍䅄䅁䅁䅕䅁䅁䝁䭄〫䭁䱁䅳䅁䭁䑁䅍䅁䭁䅁䉣䅁䉁䅁䅁允䅁䅁䅕䅁䅁䅁䅁䅁䵁䅉䅅䅁䙁䅁䅁睁䵁䅁䅁兂䅁䅁䅄佧兊兑䅯典䅁䅁䅯䅎䅁䅁䅯睂䅅䅁䅅䅁䉁䅁䅁兂䅁䅁䅁䅁䅁䅁杷允䅁䅁䅕䅁䑁䅁䅷䅁䙁䅁䅁䵁䑸婌䉰权䭄䅁䅁权㡁䅁䅁权䡁允䅁允䅁䅁䅅䅁䙁䅁䅁䅁䅁䅁䅁䍄䉁䅁䅁兂䅁䅁䅍䅄䅁䅁䅕䅁䅁䕺瑍歭䭅䵁䄰䅁䭁䑁䅳䅁䭁䅁䉣䅁䉁䅁䅁允䅁䅁䅕䅁䅁䅁䅁䅁䵁䅉䅅䅁䙁䅁䅁睁䵁䅁䅁兂䅁䅁䅃偣佂兑䅯䅵䅁䅁䅯兎䅁䅁䅯睂䅅䅁䅅䅁䉁䅁䅁兂灄乆瀶摱䭎䅑杷允䅁䅁䅕䅁䑁䅁䅷䅁䙁䅁䅁䅁允晧䅨权㙃䅁䅁权乂䅁䅁权䡁允䅁允䅁䅁䅅䅁䙁䅁䅁䉑奃䕣䌹䍄䉁䅁䅁兂䅁䅁䅍䅄䅁䅁䅕䅁䅁䭁欫ご䭅乁䅷䅁䭁䕁䅫䅁䭁䅁䉣䅁䉁䅁䅁允䅁䅁䅕手杺䨲䭢䐹䴸䅉䅅䅁䙁䅁䅁睁䵁䅁䅁兂䅁䅁䅃ㅏ偬兑䅯䄯䅁䅁䅯睑䅁䅁䅯睂䅅䅁䅅䅁䉁䅁䅁兂㍂䝔攵浘㐴䅑杷允䅁䅁䅕䅁䑁䅁䅷䅁䙁䅁䅁䥁煂歌䈹权䡄䅁䅁权䭂䅁䅁权䡁允䅁允䅁䅁䅅䅁䙁䍁兩⭌煭乬䉤䍄䉁䅁䅁兂䅁䅁䅍䅄䅁䅁䅕䅁䅁䉁䉃䔫䭁䱁䅳䅁䭁䑁䄸䅁䭁䅁䉣䅁䉁䅁䅁允䅁䅁䅕䅁䅃〲䕍啉䵉䅉䅅䅁䙁䅁䅁睁䵁䅁䅁兂䅁䅁䅁䵙㝲䅑䅯朲䅁䅁䅯児䅁䅁䅯睂䅅䅁䅅䅁䉁䅁䅁兂䅁䅁䅁䅁䅁䅁杷允䅁䅁䅕䅁䑁䅁䅷䅁䙁䅁䅁䅁元癤䅨权㡄䅁䅁权䡂䅁䅁权䡁允䅁允䅁䅁䅅䅁䙁䍁婨婫㝍歶䅴䍄䉁䅁䅁兂䅁䅁䅍䅄䅁䅁䅕䅁䅁䙧䕑䕕䭅䵁䅧䅁䭁䕁䅙䅁䭁䅁䉣䅁䉁䅁䅁允䅁䅁䅕䅁䅁䅁䅁䅁䵁䅉䅅䅁䙁䅁䅁睁䵁䅁䅁兂䅁䅁䵄祑愲兑䅯杵䅁䅁䅯児䅁䅁䅯睂䅅䅁䅅䅁䉁䅁䅁兂䅁䅁䅁䅁䅁䅁杷允䅁䅁䅕䅁䑁䅁䅷䅁䙁䅁䅁䅁癃䕰䈹权䉄䅁䅁权㉁䅁䅁权䡁允䅁允䅁䅁䅅䅁䙁䡁朲稶汶剐䅨䍄䉁䅁䅁兂䅁䅁䅍䅄䅁䅁䅕䅁䅁䥷楄䕕䭅䵁䅕䅁䭁䑁䅉䅁䭁䅁䉣䅁䉁䅁䅁允䅁䅁䅕䅁䅁䅁䅁䅁䵁䅉䅅䅁䙁䅁䅁睁䵁䅁䅁兂䅁䅁䅁祥倱兑䅯兺䅁䅁䅯免䅁䅁䅯睂䅅䅁䅅䅁䉁䅁䅁兂䅁䅁䅁䅁䅁䅁杷允䅁䅁䅕䅁䑁䅁䅷䅁䙁䅁䅁䅁允晧䅨权䙄䅁䅁权⽁䅁䅁权䡁允䅁允䅁䅁䅅䅁䙁䑁儵塱匲核䅤䍄䉁䅁䅁兂䅁䅁䅍䅄䅁䅁䅕䅁䅁䙁坔歔䭅䵁䄰䅁䭁䕁䅍䅁䭁䅁䉣䅁䉁䅁䅁允䅁䅁䅕焵時か瑐啈䵁䅉䅅䅁䙁䅁䅁睁䵁䅁䅁兂䅁䅁䅁䥂倱兑䅯其䅁䅁䅯兔䅁䅁䅯睂䅅䅁䅅䅁䉁䅁䅁兂元䉕伶䱸坚䅑杷允䅁䅁䅕䅁䑁䅁䅷䅁䙁䅁䅁䅁䕁啪䈹权䡄䅁䅁权䍂䅁䅁权䡁允䅁允䅁䅁䅅䅁䙁䥁呶浫摢攴䈵䍄䉁䅁䅁兂䅁䅁䅍䅄䅁䅁䅕䅁䅁䉁䉃䔫䭁䵁䅣䅁䭁䑁䄸䅁䭁䅁䉣䅁䉁䅁䅁允䅁䅁䅕䅁䅁䙉乴唫䵅䅉䅅䅁䙁䅁䅁睁䵁䅁䅁兂䅁䅁䅁住佒兑䅯杹䅁䅁䅯睓䅁䅁䅯睂䅅䅁䅅䅁䉁䅁䅁兂敄䘶穷吹浘睐杷允䅁䅁䅕䅁䑁䅁䅷䅁䙁䅁䅁䅁杁偋䅬权㙃䅁䅁权祁䅁䅁权䡁允䅁允䅁䅁䅅䅁䙁䅁䅁䱁癁䅰䍊䍄䉁䅁䅁兂䅁䅁䅍䅄䅁䅁䅕䅁䅁䝁确歔䭅䵁䅅䅁䭁䕁䅧䅁䭁䅁䉣䅁䉁䅁䅁允䅁䅁䅕硡䅣卅⭪う䵁䅉䅅䅁䙁䅁䅁睁䵁䅁䅁兂䅁䅁䅁穗偂兑䅯兺䅁䅁䅯材䅁䅁䅯睂䅅䅁䅅䅁䉁䅁䅁兂㙃穸㡅套敕䅑杷允䅁䅁䅕䅁䑁䅁䅷䅁䙁䅁䅁䅁元癤䅨权㥃䅁䅁权䑁䅁䅁权䡁允䅁允䅁䅁䅅䅁䙁乁捄⼫穯歇䅴䍄䉁䅁䅁兂䅁䅁䅍䅄䅁䅁䅕䅁䅁䅁乓ご䭅佁䅯䅁䭁䕁䅅䅁䭁䅁䉣䅁䉁䅁䅁允䅁䅁䅕䅁䅁䅁䅁䅁䵁䅉䅅䅁䙁䅁䅁睁䵁䅁䅁兂䅁䅁䅁䥅㑈䅑䅯杹䅁䅁䅯睁䅁䅁䅯睂䅅䅁䅅䅁䉁䅁䅁兂䝄䉎晢电煦睐杷允䅁䅁䅕䅁䑁䅁䅷䅁䙁䅁䅁䅁扂䕍䈹权い䅁䅁权㉁䅁䅁权䡁允䅁允䅁䅁䅅䅁䙁䅁䅁䅁䅁䅁䅁䍄䉁䅁䅁兂䅁䅁䅍䅄䅁䅁䅕䅁䅁䥁刳歔䭅䱁䅳䅁䭁䕁䅑䅁䭁䅁䉣䅁䉁䅁䅁允䅁䅁䅕䅁䅁湦汷䕌䵉䅉䅅䅁䙁䅁䅁睁䵁䅁䅁兂䅁䅁䅁穗偂兑䅯䅵䅁䅁䅯兔䅁䅁䅯睂䅅䅁䅅䅁䉁䅁䅁兂䱂⭫穬䕮䍚䅑杷允䅁䅁䅕䅁䑁䅁䅷䅁䙁䅁䅁䅁䕁啪䈹权䙄䅁䅁权ㅁ䅁䅁权䡁允䅁允䅁䅁䅅䅁䙁䅁䅁䅁䅁䅁䅁䍄䉁䅁䅁兂䅁䅁䅍䅄䅁䅁䅕䅁䅁䝧畯ご䭅䵁䅣䅁䭁䑁䄴䅁䭁䅁䉣䅁䉁䅁䅁允䅁䅁䅕䥩灖男煉唱䵅䅉䅅䅁䙁䅁䅁睁䵁䅁䅁兂䅁䅁䅁䥅㑈䅑䅯其䅁䅁䅯杓䅁䅁䅯睂䅅䅁䅅䅁䉁䅁䅁兂卄⭃㙒楤剆䅑杷允䅁䅁䅕䅁䑁䅁䅷䅁䙁䅁䅁䥁睂䔸䈵权㥃䅁䅁权䙂䅁䅁权䡁允䅁允䅁䅁䅅䅁䙁䩁癚硄煤汦䅎䍄䉁䅁䅁兂䅁䅁䅍䅄䅁䅁䅕䅁䅁䕧求ご䭅䵁䅅䅁䭁䕁䅣䅁䭁䅁䉣䅁䉁䅁䅁允䅁䅁䅕䅁䅁䅁䅁䅁䵁䅉䅅䅁䙁䅁䅁睁䵁䅁䅁兂䅁䅁䅁偷㝔䅑䅯其䅁䅁䅯䅔䅁䅁䅯睂䅅䅁䅅䅁䉁䅁䅁兂歂奐浤奅塚䅑杷允䅁䅁䅕䅁䑁䅁䅷䅁䙁䅁䅁䅁㝂啌䈹权慄䅁䅁权㙁䅁䅁权䡁允䅁允䅁䅁䅅䅁䙁䅁䅁䅁䅁䅁䅁䍄䉁䅁䅁兂䅁䅁䅍䅄䅁䅁䅕䅁䅁䙧䕑䕕䭅偁䅁䅁䭁䑁䅉䅁䭁䅁䉣䅁䉁䅁䅁允䅁䅁䅕䅁䅁䅁䅁䅁䵁䅉䅅䅁䙁䅁䅁睁䵁䅁䅁兂䅁䅁䅁住佒兑䅯䅵䅁䅁䅯睌䅁䅁䅯睂䅅䅁䅅䅁䉁䅁䅁兂䅁䅁䅁䅁䅁䅁杷允䅁䅁䅕䅁䑁䅁䅷䅁䙁䅁䅁䥁睂䔸䈵权癃䅁䅁权㝁䅁䅁权䡁允䅁允䅁䅁䅅䅁䙁䭁坆婔呷癦⼸䍄䉁䅁䅁兂䅁䅁䅍䅄䅁䅁䅕䅁䅁䡧睄歔䭅乁䅷䅁䭁䑁䄰䅁䭁䅁䉣䅁䉁䅁䅁允䅁䅁䅕㥬㝯晴婃稸䴸䅉䅅䅁䙁䅁䅁睁䵁䅁䅁兂䅁䅁䅁乖佚兑䅯具䅁䅁䅯䅌䅁䅁䅯睂䅅䅁䅅䅁䉁䅁䅁兂䅁䅁䅁䅁䅁䅁杷允䅁䅁䅕䅁䑁䅁䅷䅁䙁䅁䅁䥁睂䔸䈵权䥄䅁䅁权癁䅁䅁权䡁允䅁允䅁䅁䅅䅁䙁䅁䅁䅁䅁䅁䅁䍄䉁䅁䅁兂䅁䅁䅍䅄䅁䅁䅕䅁䅁䕁昰䕕䭅佁䅁䅁䭁䑁䅍䅁䭁䅁䉣䅁䉁䅁䅁允䅁䅁䅕䅁䅁䅁䅁䅁䵁䅉䅅䅁䙁䅁䅁睁䵁䅁䅁兂䅁䅁䅁䥂倱兑䅯䅵䅁䅁䅯杏䅁䅁䅯睂䅅䅁䅅䅁䉁䅁䅁兂䅁䅁䅁䅁䅁䅁杷允䅁䅁䅕䅁䑁䅁䅷䅁䙁䅁䅁䅁元癤䅨权䙄䅁䅁权䩂䅁䅁权䡁允䅁允䅁䅁䅅䅁䙁䩁硫䬱呆副䅰䍄䉁䅁䅁兂䅁䅁䅍䅄䅁䅁䅕䅁䅁䉁䉃䔫䭁䵁䅧䅁䭁䅁䅍䅁䭁䅁䉣䅁䉁䅁䅁允䅁䅁䅕䅁䅁㙋硵䕇䵉䅉䅅䅁䙁䅁䅁睁䵁䅁䅁兂䅁䅁䅁䵙㝲䅑䅯䄲䅁䅁䅯䅌䅁䅁䅯睂䅅䅁䅅䅁䉁䅁䅁兂䅁䅁䅁䅁䅁䅁杷允䅁䅁䅕䅁䑁䅁䅷䅁䙁䅁䅁䅁䅂智䅴权䉄䅁䅁权⭁䅁䅁权䡁允䅁允䅁䅁䅅䅁䙁偁䝙㌵䬸䉷䄵䍄䉁䅁䅁兂䅁䅁䅍䅄䅁䅁䅕䅁䅁䅁乓ご䭅乁䅁䅁䭁䕁䅧䅁䭁䅁䉣䅁䉁䅁䅁允䅁䅁䅕䅁䅁䅁䅁䅁䵁䅉䅅䅁䙁䅁䅁睁䵁䅁䅁兂䅁䅁䅁䍉㕪䅑䅯其䅁䅁䅯睐䅁䅁䅯睂䅅䅁䅅䅁䉁䅁䅁兂䅁䅁䅁䅁䅁䅁杷允䅁䅁䅕䅁䑁䅁䅷䅁䙁䅁䅁䅁䅂智䅴权⭄䅁䅁权䕂䅁䅁权䡁允䅁允䅁䅁䅅䅁䙁䅁䅁䕁橨䉮䍤䍄䉁䅁䅁兂䅁䅁䅍䅄䅁䅁䅕䅁䅁䵁い〫䭁䵁䄰䅁䭁䕁䅉䅁䭁䅁䉣䅁䉁䅁䅁允䅁䅁䅕坫晷啑硥䕄䵁䅉䅅䅁䙁䅁䅁睁䵁䅁䅁兂䅁䅁䅃ㅏ偬兑䅯䅹䅁䅁䅯杓䅁䅁䅯睂䅅䅁䅅䅁䉁䅁䅁兂瑄䝥⼫捙婢兑杷允䅁䅁䅕䅁䑁䅁䅷䅁䙁䅁䅁䅁元癤䅨权䡄䅁䅁权䝂䅁䅁权䡁允䅁允䅁䅁䅅䅁䙁䅁䅁䭁奂䄲䍖䍄䉁䅁䅁兂䅁䅁䅍䅄䅁䅁䅕䅁䅁䉁䉃䔫䭁䱁䅳䅁䭁䑁䅣䅁䭁䅁䉣䅁䉁䅁䅁允䅁䅁䅕䅁䅃瑴獏啉䵉䅉䅅䅁䙁䅁䅁睁䵁䅁䅁兂䅁䅁䅁䥅㑈䅑䅯典䅁䅁䅯䅑䅁䅁䅯睂䅅䅁䅅䅁䉁䅁䅁兂䙃佈㡃䡵吴䅑杷允䅁䅁䅕䅁䑁䅁䅷䅁䙁䅁䅁䵁䑸婌䉰权⭄䅁䅁权穁䅁䅁权䡁允䅁允䅁䅁䅅䅁䙁䅁䅁䅁䅁䅁䅁䍄䉁䅁䅁兂䅁䅁䅍䅄䅁䅁䅕䅁䅁䉁䉃䔫䭁䱁䅧䅁䭁䑁䅣䅁䭁䅁䉣䅁䉁䅁䅁允䅁䅁䅕琵灷㔫⭂歓䵁䅉䅅䅁䙁䅁䅁睁䵁䅁䅁兂䅁䅁䅁䵣㝲䅑䅯具䅁䅁䅯材䅁䅁䅯睂䅅䅁䅅䅁䉁䅁䅁兂十慪橩䙤塍䅑杷允䅁䅁䅕䅁䑁䅁䅷䅁䙁䅁䅁䅁䅂智䅴权䙄䅁䅁权ぁ䅁䅁权䡁允䅁允䅁䅁䅅䅁䙁䅁䅁䅁䅁䅁䅁䍄䉁䅁䅁兂䅁䅁䅍䅄䅁䅁䅕䅁䅁䙧䕑䕕䭅䵁䅧䅁䭁䕁䅑䅁䭁䅁䉣䅁䉁䅁䅁允䅁䅁䅕䅁䅁䅁䅁䅁䵁䅉䅅䅁䙁䅁䅁睁䵁䅁䅁兂䅁䅁䅁䵣㝲䅑䅯其䅁䅁䅯䅎䅁䅁䅯睂䅅䅁䅅䅁䉁䅁䅁兂䅁䅁䅁䅁䅁䅁杷允䅁䅁䅕䅁䑁䅁䅷䅁䙁䅁䅁䥁睂䔸䈵权㑃䅁䅁权畁䅁䅁权䡁允䅁允䅁䅁䅅䅁䙁䅁䅁䅁䅁䅁䅁䍄䉁䅁䅁兂䅁䅁䅍䅄䅁䅁䅕䅁䅁䝁确歔䭅䵁䄴䅁䭁䑁䅁䅁䭁䅁䉣䅁䉁䅁䅁允䅁䅁䅕䅁䅁䅁䅁䅁䵁䅉䅅䅁䙁䅁䅁睁䵁䅁䅁兂䅁䅁䅁䵙㝲䅑䅯睶䅁䅁䅯杍䅁䅁䅯睂䅅䅁䅅䅁䉁䅁䅁兂䅁䅁䅁䅁䅁䅁杷允䅁䅁䅕䅁䑁䅁䅷䅁䙁䅁䅁䅁㑁䔵䈵权䙄䅁䅁权䙂䅁䅁权䡁允䅁允䅁䅁䅅䅁䙁䅁䅁䅁䅁䅁䅁䍄䉁䅁䅁兂䅁䅁䅍䅄䅁䅁䅕䅁䅁䅁乓ご䭅䱁䄰䅁䭁䕁䅑䅁䭁䅁䉣䅁䉁䅁䅁允䅁䅁䅕䅁䅁䅁䅁䅁䵁䅉䅅䅁䙁䅁䅁睁䵁䅁䅁兂䅁䅁䅁剔儹兑䅯䄵䅁䅁䅯䅔䅁䅁䅯睂䅅䅁䅅䅁䉁䅁䅁兂坁䥥畄儶䵅䅑杷允䅁䅁䅕䅁䑁䅁䅷䅁䙁䅁䅁䅁允晧䅨权㥃䅁䅁权㍁䅁䅁权䡁允䅁允䅁䅁䅅䅁䙁乁捎ㅤ䭕䙱䅚䍄䉁䅁䅁兂䅁䅁䅍䅄䅁䅁䅕䅁䅁䉁䉃䔫䭁䵁䅅䅁䭁䑁䅣䅁䭁䅁䉣䅁䉁䅁䅁允䅁䅁䅕煨填乂穚歈䵁䅉䅅䅁䙁䅁䅁睁䵁䅁䅁兂䅁䅁䅁祥倱兑䅯睸䅁䅁䅯睁䅁䅁䅯睂䅅䅁䅅䅁䉁䅁䅁兂捃摘瑌啪㉶兑杷允䅁䅁䅕䅁䑁䅁䅷䅁䙁䅁䅁䥁煂歌䈹权㙃䅁䅁权䉂䅁䅁权䡁允䅁允䅁䅁䅅䅁䙁䅁䅁䅁䅁䅁䅁䍄䉁䅁䅁兂䅁䅁䅍䅄䅁䅁䅕䅁䅁䥷楄䕕䭅䱁䅧䅁䭁䑁䅳䅁䭁䅁䉣䅁䉁䅁䅁允䅁䅁䅕䅁䅁䅁䅁䅁䵁䅉䅅䅁䙁䅁䅁睁䵁䅁䅁兂䅁䅁䅃ㅏ偬兑䅯兺䅁䅁䅯杌䅁䅁䅯睂䅅䅁䅅䅁䉁䅁䅁兂䅁䅁䅁䅁䅁䅁杷允䅁䅁䅕䅁䑁䅁䅷䅁䙁䅁䅁䵁䑸婌䉰权䥄䅁䅁权䍂䅁䅁权䡁允䅁允䅁䅁䅅䅁䙁䅁䅁䅁䅁䅁䅁䍄䉁䅁䅁兂䅁䅁䅍䅄䅁䅁䅕䅁䅁䉁䉃䔫䭁䵁䅕䅁䭁䑁䅣䅁䭁䅁䉣䅁䉁䅁䅁允䅁䅁䅕啤倶牎潊う䵁䅉䅅䅁䙁䅁䅁睁䵁䅁䅁兂䅁䅁䅃䅖兒兑䅯朷䅁䅁䅯䅓䅁䅁䅯睂䅅䅁䅅䅁䉁䅁䅁兂摁⽒汁整㕙䅑杷允䅁䅁䅕䅁䑁䅁䅷䅁䙁䅁䅁䅁䕁啪䈹权䥄䅁䅁权䉂䅁䅁权䡁允䅁允䅁䅁䅅䅁䙁䅁䅁䅁䅁䅁䅁䍄䉁䅁䅁兂䅁䅁䅍䅄䅁䅁䅕䅁䅁䍁潁唫䭁䵁䅯䅁䭁䕁䅑䅁䭁䅁䉣䅁䉁䅁䅁允䅁䅁䅕䭧材奆䩷吰䴸䅉䅅䅁䙁䅁䅁睁䵁䅁䅁兂䅁䅁䅁䵙㝲䅑䅯杺䅁䅁䅯兒䅁䅁䅯睂䅅䅁䅅䅁䉁䅁䅁兂䉁⽣䝙煎⭩睐杷允䅁䅁䅕䅁䑁䅁䅷䅁䙁䅁䅁䅁䕁啪䈹权乄䅁䅁权䡂䅁䅁权䡁允䅁允䅁䅁䅅䅁䙁䅁䅁䅁䅁䅁䅁䍄䉁䅁䅁兂䅁䅁䅍䅄䅁䅁䅕䅁䅁䝁䭄〫䭁䱁䅳䅁䭁䑁䅣䅁䭁䅁䉣䅁䉁䅁䅁允䅁䅁䅕䅁䅁䅁䅁䅁䵁䅉䅅䅁䙁䅁䅁睁䵁䅁䅁兂䅁䅁䅁䵣㝲䅑䅯兺䅁䅁䅯杏䅁䅁䅯睂䅅䅁䅅䅁䉁䅁䅁兂䅁䅁䅁䅁䅁䅁杷允䅁䅁䅕䅁䑁䅁䅷䅁䙁䅁䅁䅁灂唸䈵权畄䅁䅁权癁䅁䅁权䡁允䅁允䅁䅁䅅䅁䙁䅁䅁䅁䅁䅁䅁䍄䉁䅁䅁兂䅁䅁䅍䅄䅁䅁䅕䅁䅁䥷楄䕕䭅乁䅉䅁䭁䑁䅉䅁䭁䅁䉣䅁䉁䅁䅁允䅁䅁䅕䅁䅁䅁䅁䅁䵁䅉䅅䅁䙁䅁䅁睁䵁䅁䅁兂䅁䅁䅁乖佚兑䅯其䅁䅁䅯兎䅁䅁䅯睂䅅䅁䅅䅁䉁䅁䅁兂㑄獈塧瑁兒䅑杷允䅁䅁䅕䅁䑁䅁䅷䅁䙁䅁䅁䅁允晧䅨权䡄䅁䅁权䡂䅁䅁权䡁允䅁允䅁䅁䅅䅁䙁䅁䅁䡁汃佲䉄䍄䉁䅁䅁兂䅁䅁䅍䅄䅁䅁䅕䅁䅁䝁䭄〫䭁佁䅑䅁䭁䅁䅍䅁䭁䅁䉣䅁䉁䅁䅁允䅁䅁䅕堸䩚祧䉂䕁䵁䅉䅅䅁䙁䅁䅁睁䵁䅁䅁兂䅁䅁䅁住佒兑䅯杵䅁䅁䅯兔䅁䅁䅯睂䅅䅁䅅䅁䉁䅁䅁兂婃呎䩊䤰橯村杷允䅁䅁䅕䅁䑁䅁䅷䅁䙁䅁䅁䅁睂癹䅴权㥃䅁䅁权⭁䅁䅁权䡁允䅁允䅁䅁䅅䅁䙁䥁椯⽺呡䙂䅊䍄䉁䅁䅁兂䅁䅁䅍䅄䅁䅁䅕䅁䅁䑧婴ご䭅乁䅷䅁䭁䕁䅑䅁䭁䅁䉣䅁䉁䅁䅁允䅁䅁䅕㍮䙫䘫灳䐸䴸䅉䅅䅁䙁䅁䅁睁䵁䅁䅁兂䅁䅁䅁䵣㝲䅑䅯典䅁䅁䅯兒䅁䅁䅯睂䅅䅁䅅䅁䉁䅁䅁兂㉁娰扵扎呫䅑杷允䅁䅁䅕䅁䑁䅁䅷䅁䙁䅁䅁䥁睂䔸䈵权㙃䅁䅁权⽁䅁䅁权䡁允䅁允䅁䅁䅅䅁䙁䅁䅁䍩䰷䈴䍨䍄䉁䅁䅁兂䅁䅁䅍䅄䅁䅁䅕䅁䅁䕧求ご䭅佁䅁䅁䭁䕁䅁䅁䭁䅁䉣䅁䉁䅁䅁允䅁䅁䅕䅁䅁䅁䅁䅁䵁䅉䅅䅁䙁䅁䅁睁䵁䅁䅁兂䅁䅁䅁䡫㑢䅑䅯䄯䅁䅁䅯䅐䅁䅁䅯睂䅅䅁䅅䅁䉁䅁䅁兂塁唷䬳協乚䅑杷允䅁䅁䅕䅁䑁䅁䅷䅁䙁䅁䅁䅁杁偋䅬权䡄䅁䅁权乂䅁䅁权䡁允䅁允䅁䅁䅅䅁䙁䅁䅁䍁䡄克䍸䍄䉁䅁䅁兂䅁䅁䅍䅄䅁䅁䅕䅁䅁䵁い〫䭁䵁䅅䅁䭁䅁䅍䅁䭁䅁䉣䅁䉁䅁䅁允䅁䅁䅕婪穉㙐ぴぅ䵁䅉䅅䅁䙁䅁䅁睁䵁䅁䅁兂䅁䅁䅃ㅏ偬兑䅯䅹䅁䅁䅯杌䅁䅁䅯睂䅅䅁䅅䅁䉁䅁䅁兂䅁䅁䅁䅁䅁䅁杷允䅁䅁䅕䅁䑁䅁䅷䅁䙁䅁䅁䅁权晹䅴权㝃䅁䅁权䡂䅁䅁权䡁允䅁允䅁䅁䅅䅁䙁䝁穌甸㉍祐䍰䍄䉁䅁䅁兂䅁䅁䅍䅄䅁䅁䅕䅁䅁䭁欫ご䭅䱁䄰䅁䭁䕁䅯䅁䭁䅁䉣䅁䉁䅁䅁允䅁䅁䅕䩶穴ㅸ䰷さ䵁䅉䅅䅁䙁䅁䅁睁䵁䅁䅁兂䅁䅁䅁偷㝔䅑䅯杵䅁䅁䅯兎䅁䅁䅯睂䅅䅁䅅䅁䉁䅁䅁兂乄坫獢䭳㑙村杷允䅁䅁䅕䅁䑁䅁䅷䅁䙁䅁䅁䅁㑁䔵䈵权䡄䅁䅁权⽁䅁䅁权䡁允䅁允䅁䅁䅅䅁䙁䅁䅁䅁䅁䅁䅁䍄䉁䅁䅁兂䅁䅁䅍䅄䅁䅁䅕䅁䅁䑧婴ご䭅偁䅯䅁䭁䑁䅯䅁䭁䅁䉣䅁䉁䅁䅁允䅁䅁䅕䅁䅁䅁䅁䅁䵁䅉䅅䅁䙁䅁䅁睁䵁䅁䅁兂䅁䅁䅁䥂倱兑䅯朳䅁䅁䅯兒䅁䅁䅯睂䅅䅁䅅䅁䉁䅁䅁兂䅁䅁䅁䅁䅁䅁杷允䅁䅁䅕䅁䑁䅁䅷䅁䙁䅁䅁䅁乂ㅈ䉂权楄䅁䅁权㙁䅁䅁权䡁允䅁允䅁䅁䅅䅁䙁䅁䅁䅁䅁䅁䅁䍄䉁䅁䅁兂䅁䅁䅍䅄䅁䅁䅕䅁䅁䉁䉃䔫䭁䱁䅳䅁䭁䑁䅳䅁䭁䅁䉣䅁䉁䅁䅁允䅁䅁䅕䅁䅃硕穮䕉䵉䅉䅅䅁䙁䅁䅁睁䵁䅁䅁兂䅁䅁䅃楡倵兑䅯䄲䅁䅁䅯兏䅁䅁䅯睂䅅䅁䅅䅁䉁䅁䅁兂䅁䅁䅁䅁䅁䅁杷允䅁䅁䅕䅁䑁䅁䅷䅁䙁䅁䅁䅁允晧䅨权㝃䅁䅁权䵂䅁䅁权䡁允䅁允䅁䅁䅅䅁䙁䅁䅁䙯䵸げ䍖䍄䉁䅁䅁兂䅁䅁䅍䅄䅁䅁䅕䅁䅁䑧婴ご䭅佁䅁䅁䭁䑁䅣䅁䭁䅁䉣䅁䉁䅁䅁允䅁䅁䅕䅁䅁䅁䅁䅁䵁䅉䅅䅁䙁䅁䅁睁䵁䅁䅁兂䅁䅁䅁䵑㜳䅑䅯杵䅁䅁䅯免䅁䅁䅯睂䅅䅁䅅䅁䉁䅁䅁兂䅁䅁䅁䅁䅁䅁杷允䅁䅁䅕䅁䑁䅁䅷䅁䙁䅁䅁䥁啂䙂䉂权䭄䅁䅁权䩂䅁䅁权䡁允䅁允䅁䅁䅅䅁䙁䑁坍㉸煓獳⽍䍄䉁䅁䅁兂䅁䅁䅍䅄䅁䅁䅕䅁䅁䥁刳歔䭅䵁䅅䅁䭁䕁䄰䅁䭁䅁䉣䅁䉁䅁䅁允䅁䅁䅕敐䅘煤䑆歈䵁䅉䅅䅁䙁䅁䅁睁䵁䅁䅁兂䅁䅁䅁偷㝔䅑䅯䅹䅁䅁䅯睑䅁䅁䅯睂䅅䅁䅅䅁䉁䅁䅁兂慁汶湥ぁ㜯兑杷允䅁䅁䅕䅁䑁䅁䅷䅁䙁䅁䅁䥁睂䔸䈵权浄䅁䅁权䩂䅁䅁权䡁允䅁允䅁䅁䅅䅁䙁䥁㝕椳奵杬䅖䍄䉁䅁䅁兂䅁䅁䅍䅄䅁䅁䅕䅁䅁䭁欫ご䭅䭁䄸䅁䭁䑁䅅䅁䭁䅁䉣䅁䉁䅁䅁允䅁䅁䅕䅁䅁䅁䅁䅁䵁䅉䅅䅁䙁䅁䅁睁䵁䅁䅁兂䅁䅁䅃偣佂兑䅯䅹䅁䅁䅯睑䅁䅁䅯睂䅅䅁䅅䅁䉁䅁䅁兂㝄硈杵坧晙村杷允䅁䅁䅕䅁䑁䅁䅷䅁䙁䅁䅁䅁允晧䅨权㑃䅁䅁权㝁䅁䅁权䡁允䅁允䅁䅁䅅䅁䙁䡁䤸晈琴䔫䅬䍄䉁䅁䅁兂䅁䅁䅍䅄䅁䅁䅕䅁䅁䙁坔歔䭅䵁䅕䅁䭁䑁䅁䅁䭁䅁䉣䅁䉁䅁䅁允䅁䅁䅕䅁䅁䅁䅁䅁䵁䅉䅅䅁䙁䅁䅁睁䵁䅁䅁兂䅁䅁䅁䥅㑈䅑䅯其䅁䅁䅯睏䅁䅁䅯睂䅅䅁䅅䅁䉁䅁䅁兂䝃䠹㙓潄圹䅑杷允䅁䅁䅕䅁䑁䅁䅷䅁䙁䅁䅁䅁灂唸䈵权䥄䅁䅁权硁䅁䅁权䡁允䅁允䅁䅁䅅䅁䙁䅁䅁䅁䅁䅁䅁䍄䉁䅁䅁兂䅁䅁䅍䅄䅁䅁䅕䅁䅁䕁乄〫䭁䵁䅯䅁䭁䕁䄰䅁䭁䅁䉣䅁䉁䅁䅁允䅁䅁䅕䙲数穓㍕稳䴸䅉䅅䅁䙁䅁䅁睁䵁䅁䅁兂䅁䅁䅁䥂倱兑䅯䅹䅁䅁䅯睑䅁䅁䅯睂䅅䅁䅅䅁䉁䅁䅁兂权㘴卆㡒〳兑杷允䅁䅁䅕䅁䑁䅁䅷䅁䙁䅁䅁䅁允晧䅨权䉄䅁䅁权㝁䅁䅁权䡁允䅁允䅁䅁䅅䅁䙁䕁䅓穵敚剄䅴䍄䉁䅁䅁兂䅁䅁䅍䅄䅁䅁䅕䅁䅁䍁潁唫䭁䅁䉑䅁䭁䑁䅯䅁䭁䅁䉣䅁䉁䅁䅁允䅁䅁䅕䅁䅁䅁䅁䅁䵁䅉䅅䅁䙁䅁䅁睁䵁䅁䅁兂䅁䅁䅁㙲偒兑䅯兺䅁䅁䅯免䅁䅁䅯睂䅅䅁䅅䅁䉁䅁䅁兂䅁䅁䅁䅁䅁䅁杷允䅁䅁䅕䅁䑁䅁䅷䅁䙁䅁䅁䅁允晧䅨权㑃䅁䅁权㥁䅁䅁权䡁允䅁允䅁䅁䅅䅁䙁䙁䵧⼳獆つ䅚䍄䉁䅁䅁兂䅁䅁䅍䅄䅁䅁䅕䅁䅁䥷楄䕕䭅䵁䅅䅁䭁䑁䅅䅁䭁䅁䉣䅁䉁䅁䅁允䅁䅁䅕䅁䅁䅁䅁䅁䵁䅉䅅䅁䙁䅁䅁睁䵁䅁䅁兂䅁䅁䅁䵑㜳䅑䅯杹䅁䅁䅯杓䅁䅁䅯睂䅅䅁䅅䅁䉁䅁䅁兂祃术硨䥃啺睐杷允䅁䅁䅕䅁䑁䅁䅷䅁䙁䅁䅁䅁灂唸䈵权楄䅁䅁权㕁䅁䅁权䡁允䅁允䅁䅁䅅䅁䙁䅁䅁䅁䅁䅁䅁䍄䉁䅁䅁兂䅁䅁䅍䅄䅁䅁䅕䅁䅁䭁欫ご䭅䵁䅕䅁䭁䕁䅷䅁䭁䅁䉣䅁䉁䅁䅁允䅁䅁䅕楗攱硯挰え䵁䅉䅅䅁䙁䅁䅁睁䵁䅁䅁兂䅁䅁䅁䥅㑈䅑䅯杹䅁䅁䅯睏䅁䅁䅯睂䅅䅁䅅䅁䉁䅁䅁兂䱂䉷夵偨㉺睐杷允䅁䅁䅕䅁䑁䅁䅷䅁䙁䅁䅁䅁䅄倹䅴权䙄䅁䅁权㥁䅁䅁权䡁允䅁允䅁䅁䅅䅁䙁䱁敆ㅘ⬯瘵⼰䍄䉁䅁䅁兂䅁䅁䅍䅄䅁䅁䅕䅁䅁䅁乓ご䭅䵁䅍䅁䭁䑁䅙䅁䭁䅁䉣䅁䉁䅁䅁允䅁䅁䅕䅁䅁䅁䅁䅁䵁䅉䅅䅁䙁䅁䅁睁䵁䅁䅁兂䅁䅁䅁䵙㝲䅑䅯杵䅁䅁䅯杓䅁䅁䅯睂䅅䅁䅅䅁䉁䅁䅁兂䝄⽈獊空眰村杷允䅁䅁䅕䅁䑁䅁䅷䅁䙁䅁䅁䅁灂唸䈵权兄䅁䅁权㡁䅁䅁权䡁允䅁允䅁䅁䅅䅁䙁䉁䭙⭑䭪硁䄹䍄䉁䅁䅁兂䅁䅁䅍䅄䅁䅁䅕䅁䅁䅁乓ご䭅䵁䅯䅁䭁䑁䅫䅁䭁䅁䉣䅁䉁䅁䅁允䅁䅁䅕䅁䅁䅁䅁䅁䵁䅉䅅䅁䙁䅁䅁睁䵁䅁䅁兂䅁䅁䵄祑愲兑䅯典䅁䅁䅯䅍䅁䅁䅯睂䅅䅁䅅䅁䉁䅁䅁兂䅁䅁䅁䅁䅁䅁杷允䅁䅁䅕䅁䑁䅁䅷䅁䙁䅁䅁䥁煂歌䈹权い䅁䅁权㕁䅁䅁权䡁允䅁允䅁䅁䅅䅁䙁䅁䅁䅁䅁䅁䅁䍄䉁䅁䅁兂䅁䅁䅍䅄䅁䅁䅕䅁䅁䑧婴ご䭅䵁䅣䅁䭁䑁䅧䅁䭁䅁䉣䅁䉁䅁䅁允䅁䅁䅕䅁䅁䅁䅁䅁䵁䅉䅅䅁䙁䅁䅁睁䵁䅁䅁兂䅁䅁䅁䍉㕪䅑䅯䄸䅁䅁䅯睓䅁䅁䅯睂䅅䅁䅅䅁䉁䅁䅁兂䅁䅁䅁䅁䅁䅁杷允䅁䅁䅕䅁䑁䅁䅷䅁䙁䅁䅁䅁䅄倹䅴权䡄䅁䅁权䅂䅁䅁权䡁允䅁允䅁䅁䅅䅁䙁䅁䅁䅁䅁䅁䅁䍄䉁䅁䅁兂䅁䅁䅍䅄䅁䅁䅕䅁䅁䝁䭄〫䭁䱁䅧䅁䭁䑁䄰䅁䭁䅁䉣䅁䉁䅁䅁允䅁䅁䅕吷欰㕣䍱歌䵁䅉䅅䅁䙁䅁䅁睁䵁䅁䅁兂䅁䅁䅃偣佂兑䅯杵䅁䅁䅯李䅁䅁䅯睂䅅䅁䅅䅁䉁䅁䅁兂䉁䡁䕨煋潍村杷允䅁䅁䅕䅁䑁䅁䅷䅁䙁䅁䅁䅁䕁啪䈹权㑃䅁䅁权㕁䅁䅁权䡁允䅁允䅁䅁䅅䅁䙁䅁䅁䅁䅁䅁䅁䍄䉁䅁䅁兂䅁䅁䅍䅄䅁䅁䅕䅁䅁䉁䉃䔫䭁䵁䅧䅁䭁䑁䅳䅁䭁䅁䉣䅁䉁䅁䅁允䅁䅁䅕䅁䅁䱴䱧䕂䵉䅉䅅䅁䙁䅁䅁睁䵁䅁䅁兂䅁䅁䅁䵯㝮䅑䅯兺䅁䅁䅯睍䅁䅁䅯睂䅅䅁䅅䅁䉁䅁䅁兂䅁䅁䅁䅁䅁䅁杷允䅁䅁䅕䅁䑁䅁䅷䅁䙁䅁䅁䅁乃唰䈵权浄䅁䅁权䱂䅁䅁权䡁允䅁允䅁䅁䅅䅁䙁䅁䅁䅁䅁䅁䅁䍄䉁䅁䅁兂䅁䅁䅍䅄䅁䅁䅕䅁䅁䭁䩄〫䭁佁䅁䅁䭁䑁䅫䅁䭁䅁䉣䅁䉁䅁䅁允䅁䅁䅕䅁䅁䅁䅁䅁䵁䅉䅅䅁䙁䅁䅁睁䵁䅁䅁兂䅁䅁䅃偣佂兑䅯其䅁䅁䅯睏䅁䅁䅯睂䅅䅁䅅䅁䉁䅁䅁兂䉄瑁䌯湥偒䅑杷允䅁䅁䅕䅁䑁䅁䅷䅁䙁䅁䅁䅁扂䕍䈹权捄䅁䅁权㝁䅁䅁权䡁允䅁允䅁䅁䅅䅁䙁䅁䅁䅁䅁䅁䅁䍄䉁䅁䅁兂䅁䅁䅍䅄䅁䅁䅕䅁䅁䭁䩄〫䭁䵁䄰䅁䭁䕁䅅䅁䭁䅁䉣䅁䉁䅁䅁允䅁䅁䅕唹啴㜱啦ぅ䵁䅉䅅䅁䙁䅁䅁睁䵁䅁䅁兂䅁䅁䵄祑愲兑䅯䄴䅁䅁䅯杌䅁䅁䅯睂䅅䅁䅅䅁䉁䅁䅁兂䅁䅁䅁䅁䅁䅁杷允䅁䅁䅕䅁䑁䅁䅷䅁䙁䅁䅁䅁灂唸䈵权䡄䅁䅁权䑂䅁䅁权䡁允䅁允䅁䅁䅅䅁䙁䝁啐䩲ぎ⽚䉬䍄䉁䅁䅁兂䅁䅁䅍䅄䅁䅁䅕䅁䅁䍁潁唫䭁䵁䅅䅁䭁䑁䅍䅁䭁䅁䉣䅁䉁䅁䅁允䅁䅁䅕歌呎婮㍴歅䵁䅉䅅䅁䙁䅁䅁睁䵁䅁䅁兂䅁䅁䅃䅖兒兑䅯䅵䅁䅁䅯䅓䅁䅁䅯睂䅅䅁䅅䅁䉁䅁䅁兂穃䅘慺呱ㅑ䅑杷允䅁䅁䅕䅁䑁䅁䅷䅁䙁䅁䅁䅁杂癹䅴权䍁允䅁权䍂䅁䅁权䡁允䅁允䅁䅁䅅䅁䙁䱁祲⭶獰杗䅊䍄䉁䅁䅁兂䅁䅁䅍䅄䅁䅁䅕䅁䅁䑁歪歔䭅䵁䅣䅁䭁䑁䄰䅁䭁䅁䉣䅁䉁䅁䅁允䅁䅁䅕䅁䅁䅁䅁䅁䵁䅉䅅䅁䙁䅁䅁睁䵁䅁䅁兂䅁䅁䅄佧兊兑䅯䅹䅁䅁䅯杒䅁䅁䅯睂䅅䅁䅅䅁䉁䅁䅁兂䅁䅁䅁䅁䅁䅁杷允䅁䅁䅕䅁䑁䅁䅷䅁䙁䅁䅁䅁杂癹䅴权䙄䅁䅁权㥁䅁䅁权䡁允䅁允䅁䅁䅅䅁䙁䅁䅁䅁䅁䅁䅁䍄䉁䅁䅁兂䅁䅁䅍䅄䅁䅁䅕䅁䅁䵁い〫䭁偁䅙䅁䭁䑁䅯䅁䭁䅁䉣䅁䉁䅁䅁允䅁䅁䅕䅁䅁䅁䅁䅁䵁䅉䅅䅁䙁䅁䅁睁䵁䅁䅁兂䅁䅁䅃偣佂兑䅯典䅁䅁䅯睏䅁䅁䅯睂䅅䅁䅅䅁䉁䅁䅁兂㝃㝑穃䅶塑䅑杷允䅁䅁䅕䅁䑁䅁䅷䅁䙁䅁䅁䅁㝂啌䈹权䡄䅁䅁权㡁䅁䅁权䡁允䅁允䅁䅁䅅䅁䙁䅁䙷啋焱⽉䉸䍄䉁䅁䅁兂䅁䅁䅍䅄䅁䅁䅕䅁䅁䙁坔歔䭅䅁䉁䅁䭁䑁䄰䅁䭁䅁䉣䅁䉁䅁䅁允䅁䅁䅯杂䅅䅁杷允䅁䅁䅕䅁䑁䅁䅷䅁䙁䅁䅁䥁煂歌䈹权䙄䅁䅁权䵂䅁䅁权䡁允䅁允䅁䅁䅅䅁䙁䱁兢煕橥䍳䅖䍄䉁䅁䅁兂䅁䅁䅍䅄䅁䅁䅕䅁䅁䝁䭄〫䭁䅁䉉䅁䭁䑁䅕䅁䭁䅁䉣䅁䉁䅁䅁允䅁䅁䅕潦摳爵啱䕂䵁䅉䅅䅁䙁䅁䅁睁䵁䅁䅁兂䅁䅁䅁乖佚兑䅯朴䅁䅁䅯杍䅁䅁䅯睂䅅䅁䅅䅁䉁䅁䅁兂䅁䅁䅁䅁䅁䅁杷允䅁䅁䅕䅁䑁䅁䅷䅁䙁䅁䅁䥁䅂啚䈹权㙃䅁䅁权㕁䅁䅁权䡁允䅁允䅁䅁䅅䅁䙁䅁䅁䅁䅁䅁䅁䍄䉁䅁䅁兂䅁䅁䅍䅄䅁䅁䅕䅁䅁䭁欫ご䭅乁䄴䅁䭁䑁䅯䅁䭁䅁䉣䅁䉁䅁䅁允䅁䅁䅕䅁䅁䅁䅁䅁䵁䅉䅅䅁䙁䅁䅁睁䵁䅁䅁兂䅁䅁䅁䥅㑈䅑䅯兺䅁䅁䅯睏䅁䅁䅯睂䅅䅁䅅䅁䉁䅁䅁兂灄㥶㤴湉ㅷ䅑杷允䅁䅁䅕䅁䑁䅁䅷䅁䙁䅁䅁䅁杁偋䅬权乄䅁䅁权䕂䅁䅁权䡁允䅁允䅁䅁䅅䅁䙁䍁㝹で湉睋䅸䍄䉁䅁䅁兂䅁䅁䅍䅄䅁䅁䅕䅁䅁䥁刳歔䭅䵁䄴䅁䭁䕁䅁䅁䭁䅁䉣䅁䉁䅁䅁允䅁䅁䅕䅁䅁䅁䅁䅁䵁䅉䅅䅁䙁䅁䅁睁䵁䅁䅁兂䅁䅁䅃偣佂兑䅯䅹䅁䅁䅯村䅁䅁䅯睂䅅䅁䅅䅁䉁䅁䅁兂瑃㡤偖杈愰村杷允䅁䅁䅕䅁䑁䅁䅷䅁䙁䅁䅁䅁乂ㅈ䉂权獄䅁䅁权穁䅁䅁权䡁允䅁允䅁䅁䅅䅁䙁䭁瑢㉍噇㥍⽫䍄䉁䅁䅁兂䅁䅁䅍䅄䅁䅁䅕䅁䅁䕧求ご䭅佁䅉䅁䭁䕁䅫䅁䭁䅁䉣䅁䉁䅁䅁允䅁䅁䅕穌㕋兖浫ぁ䵁䅉䅅䅁䙁䅁䅁睁䵁䅁䅁兂䅁䅁䅃䅖兒兑䅯具䅁䅁䅯睑䅁䅁䅯睂䅅䅁䅅䅁䉁䅁䅁兂湂䨳ㅏ歮楯䅑杷允䅁䅁䅕䅁䑁䅁䅷䅁䙁䅁䅁䅁䅄倹䅴权浄䅁䅁权㡁䅁䅁权䡁允䅁允䅁䅁䅅䅁䙁䩁䑇硪煷癱⽅䍄䉁䅁䅁兂䅁䅁䅍䅄䅁䅁䅕䅁䅁䕁昰䕕䭅䱁䄰䅁䭁䅁䅍䅁䭁䅁䉣䅁䉁䅁䅁允䅁䅁䅕浉䍔⽍畲歕䵁䅉䅅䅁䙁䅁䅁睁䵁䅁䅁兂䅁䅁䅁䍉㕪䅑䅯朹䅁䅁䅯䅐䅁䅁䅯睂䅅䅁䅅䅁䉁䅁䅁兂䅁䅁䅁䅁䅁䅁杷允䅁䅁䅕䅁䑁䅁䅷䅁䙁䅁䅁䵁䅃水䉂权䡄䅁䅁权乂䅁䅁权䡁允䅁允䅁䅁䅅䅁䙁䝁㠶㕚敓䤫䉎䍄䉁䅁䅁兂䅁䅁䅍䅄䅁䅁䅕䅁䅁䡧睄歔䭅乁䅷䅁䭁䕁䅧䅁䭁䅁䉣䅁䉁䅁䅁允䅁䅁䅕塧乷噪㄰樸䴸䅉䅅䅁䙁䅁䅁睁䵁䅁䅁兂䅁䅁䅁穗偂兑䅯朸䅁䅁䅯䅍䅁䅁䅯睂䅅䅁䅅䅁䉁䅁䅁兂䅁䅁䅁䅁䅁䅁杷允䅁䅁䅕䅁䑁䅁䅷䅁䙁䅁䅁䵁䑸婌䉰权㝃䅁䅁权㝁䅁䅁权䡁允䅁允䅁䅁䅅䅁䙁䅁䅁䅁䅁䅁䅁䍄䉁䅁䅁兂䅁䅁䅍䅄䅁䅁䅕䅁䅁䙁坔歔䭅䱁䄰䅁䭁䕁䄰䅁䭁䅁䉣䅁䉁䅁䅁允䅁䅁䅕䈶䱑牢㡚啓䵁䅉䅅䅁䙁䅁䅁睁䵁䅁䅁兂䅁䅁䅃楡倵兑䅯杵䅁䅁䅯睍䅁䅁䅯睂䅅䅁䅅䅁䉁䅁䅁兂䅁䅁䅁䅁䅁䅁杷允䅁䅁䅕䅁䑁䅁䅷䅁䙁䅁䅁䵁䅃水䉂权㝃䅁䅁权㕁䅁䅁权䡁允䅁允䅁䅁䅅䅁䙁䅁䅁䅁䅁䅁䅁䍄䉁䅁䅁兂䅁䅁䅍䅄䅁䅁䅕䅁䅁䉁䉃䔫䭁䱁䅧䅁䭁䕁䅁䅁䭁䅁䉣䅁䉁䅁䅁允䅁䅁䅕䥔獎㥤睒げ䵁䅉䅅䅁䙁䅁䅁睁䵁䅁䅁兂䅁䅁䅁䍉㕪䅑䅯䅁䅅䅁䅯䅓䅁䅁䅯睂䅅䅁䅅䅁䉁䅁䅁权䅁䅁䅁䍄䉁䅁䅁兂䅁䅁䅍䅄䅁䅁䅕䅁䅁䵁い〫䭁䵁䅕䅁䭁䕁䅕䅁䭁䅁䉣䅁䉁䅁䅁允䅁䅁䅕瑍畺㕹獹䕆䵁䅉䅅䅁䙁䅁䅁睁䵁䅁䅁兂䅁䅁䅁乖佚兑䅯典䅁䅁䅯䅑䅁䅁䅯睂䅅䅁䅅䅁䉁䅁䅁兂啄桒灆䩫呯䅑杷允䅁䅁䅕䅁䑁䅁䅷䅁䙁䅁䅁䅁啂欱䈵权敄䅁䅁权獁䅁䅁权䡁允䅁允䅁䅁䅅䅁䙁䅁䅁䅁䅁䅁䅁䍄䉁䅁䅁兂䅁䅁䅍䅄䅁䅁䅕䅁䅁䕁乄〫䭁䵁䅣䅁䭁䑁䄰䅁䭁䅁䉣䅁䉁䅁䅁允䅁䅁䅕䅁䅁瑅兡啄䵉䅉䅅䅁䙁䅁䅁睁䵁䅁䅁兂䅁䅁䅁偷㝔䅑䅯其䅁䅁䅯䅎䅁䅁䅯睂䅅䅁䅅䅁䉁䅁䅁兂䅁䅁䅁䅁䅁䅁杷允䅁䅁䅕䅁䑁䅁䅷䅁䙁䅁䅁䅁元癤䅨权㥃䅁䅁权䱂䅁䅁权䡁允䅁允䅁䅁䅅䅁䙁䍁噱匲䥮䕑䅴䍄䉁䅁䅁兂䅁䅁䅍䅄䅁䅁䅕䅁䅁䝁确歔䭅䵁䅧䅁䭁䑁䄸䅁䭁䅁䉣䅁䉁䅁䅁允䅁䅁䅕䅁䅁䅁䅁䅁䵁䅉䅅䅁䙁䅁䅁睁䵁䅁䅁兂䅁䅁䅁祥倱兑䅯䅵䅁䅁䅯兔䅁䅁䅯睂䅅䅁䅅䅁䉁䅁䅁兂䝃啈晫浫䉤䅑杷允䅁䅁䅕䅁䑁䅁䅷䅁䙁䅁䅁䅁允晧䅨权㙃䅁䅁权䥂䅁䅁权䡁允䅁允䅁䅁䅅䅁䙁䅁䅁䕯䰫啹䍰䍄䉁䅁䅁兂䅁䅁䅍䅄䅁䅁䅕䅁䅁䡁瑳ご䭅乁䅁䅁䭁䑁䄸䅁䭁䅁䉣䅁䉁䅁䅁允䅁䅁䅕䅁䅁䅁䅁䅁䵁䅉䅅䅁䙁䅁䅁睁䵁䅁䅁兂䅁䅁䅃楡倵兑䅯䄰䅁䅁䅯兔䅁䅁䅯睂䅅䅁䅅䅁䉁䅁䅁兂湁呅堹汒牁䅑杷允䅁䅁䅕䅁䑁䅁䅷䅁䙁䅁䅁䅁扂䕍䈹权佄䅁䅁权ぁ䅁䅁权䡁允䅁允䅁䅁䅅䅁䙁䅁䅁䅁䅁䅁䅁䍄䉁䅁䅁兂䅁䅁䅍䅄䅁䅁䅕䅁䅁䑧婴ご䭅偁䅉䅁䭁䕁䄰䅁䭁䅁䉣䅁䉁䅁䅁允䅁䅁䅕䙬住坈䨸啍䵁䅉䅅䅁䙁䅁䅁睁䵁䅁䅁兂䅁䅁䅁䵑㜳䅑䅯其䅁䅁䅯䅓䅁䅁䅯睂䅅䅁䅅䅁䉁䅁䅁兂㙄挹婸煤儹䅑杷允䅁䅁䅕䅁䑁䅁䅷䅁䙁䅁䅁䥁啂䙂䉂权㑃䅁䅁权䝂䅁䅁权䡁允䅁允䅁䅁䅅䅁䙁䅁䅁䅁䅁䅁䅁䍄䉁䅁䅁兂䅁䅁䅍䅄䅁䅁䅕䅁䅁䙁坔歔䭅偁䅑䅁䭁䑁䅧䅁䭁䅁䉣䅁䉁䅁䅁允䅁䅁䅕䅁䅁䅁䅁䅁䵁䅉䅅䅁䙁䅁䅁睁䵁䅁䅁兂䅁䅁䅁䥂倱兑䅯典䅁䅁䅯兓䅁䅁䅯睂䅅䅁䅅䅁䉁䅁䅁兂䅁䅁䅁䅁䅁䅁杷允䅁䅁䅕䅁䑁䅁䅷䅁䙁䅁䅁䥁啂䙂䉂权楄䅁䅁权睁䅁䅁权䡁允䅁允䅁䅁䅅䅁䙁䅁䅁䅁䅁䅁䅁䍄䉁䅁䅁兂䅁䅁䅍䅄䅁䅁䅕䅁䅁䵁い〫䭁䵁䅧䅁䭁䑁䅷䅁䭁䅁䉣䅁䉁䅁䅁允䅁䅁䅕久呺桋攱〵䵅䅉䅅䅁䙁䅁䅁睁䵁䅁䅁兂䅁䅁䅁剔儹兑䅯䅵䅁䅁䅯兑䅁䅁䅯睂䅅䅁䅅䅁䉁䅁䅁兂硃䑖佳㡧䝬䅑杷允䅁䅁䅕䅁䑁䅁䅷䅁䙁䅁䅁䅁㝂啌䈹权䥄䅁䅁权㡁䅁䅁权䡁允䅁允䅁䅁䅅䅁䙁䙁杨䭶䵄⽢䉨䍄䉁䅁䅁兂䅁䅁䅍䅄䅁䅁䅕䅁䅁䑧婴ご䭅偁䅙䅁䭁䕁䅣䅁䭁䅁䉣䅁䉁䅁䅁允䅁䅁䅕䅁䅁䅁䅁䅁䵁䅉䅅䅁䙁䅁䅁睁䵁䅁䅁兂䅁䅁䅁䥅㑈䅑䅯䅹䅁䅁䅯䅑䅁䅁䅯睂䅅䅁䅅䅁䉁䅁䅁兂䅁䅁浃癣䩯村杷允䅁䅁䅕䅁䑁䅁䅷䅁䙁䅁䅁䅁杁偋䅬权䡄䅁䅁权⭁䅁䅁权䡁允䅁允䅁䅁䅅䅁䙁䅁䅁䅁婸⽺䉚䍄䉁䅁䅁兂䅁䅁䅍䅄䅁䅁䅕䅁䅁䡧睄歔䭅䵁䅧䅁䭁䑁䅣䅁䭁䅁䉣䅁䉁䅁䅁允䅁䅁䅕桵畄䙸䈴唰䵅䅉䅅䅁䙁䅁䅁睁䵁䅁䅁兂䅁䅁䅁祥倱兑䅯睷䅁䅁䅯睎䅁䅁䅯睂䅅䅁䅅䅁䉁䅁䅁兂䅁䅁䅁䅁䅁䅁杷允䅁䅁䅕䅁䑁䅁䅷䅁䙁䅁䅁䅁扂䕍䈹权㥃䅁䅁权䡂䅁䅁权䡁允䅁允䅁䅁䅅䅁䙁䅁䅁䅁䅁䅁䅁䍄䉁䅁䅁兂䅁䅁䅍䅄䅁䅁䅕䅁䅁䉁䉃䔫䭁䵁䄰䅁䭁䕁䅁䅁䭁䅁䉣䅁䉁䅁䅁允䅁䅁䅕洱㍙㙯硴䕍䵁䅉䅅䅁䙁䅁䅁睁䵁䅁䅁兂䅁䅁䅁住佒兑䅯睵䅁䅁䅯兓䅁䅁䅯睂䅅䅁䅅䅁䉁䅁䅁兂䅁䅁䅁䅁䅁䅁杷允䅁䅁䅕䅁䑁䅁䅷䅁䙁䅁䅁䅁㝂啌䈹权㝃䅁䅁权㑁䅁䅁权䡁允䅁允䅁䅁䅅䅁䙁䅁䅁䅁䅁䅁䅁䍄䉁䅁䅁兂䅁䅁䅍䅄䅁䅁䅕䅁䅁䡁瑳ご䭅偁䅉䅁䭁䕁䄰䅁䭁䅁䉣䅁䉁䅁䅁允䅁䅁䅕桃呱㔴浓歌䵁䅉䅅䅁䙁䅁䅁睁䵁䅁䅁兂䅁䅁䅁䥂倱兑䅯典䅁䅁䅯兒䅁䅁䅯睂䅅䅁䅅䅁䉁䅁䅁兂䅁䅁䅁䅁䅁䅁杷允䅁䅁䅕䅁䑁䅁䅷䅁䙁䅁䅁䥁煂歌䈹权㑃䅁䅁权祁䅁䅁权䡁允䅁允䅁䅁䅅䅁䙁䅁䅁䅁䅁䅁䅁䍄䉁䅁䅁兂䅁䅁䅍䅄䅁䅁䅕䅁䅁䩁㉂䔫䭁䱁䄰䅁䭁䑁䄴䅁䭁䅁䉣䅁䉁䅁䅁允䅁䅁䅕䉬欸㘴䜫䕕䵁䅉䅅䅁䙁䅁䅁睁䵁䅁䅁兂䅁䅁䅁住佒兑䅯兺䅁䅁䅯睐䅁䅁䅯睂䅅䅁䅅䅁䉁䅁䅁兂䅁䅁䅁䅁䅁䅁杷允䅁䅁䅕䅁䑁䅁䅷䅁䙁䅁䅁䥁睂䔸䈵权㝃䅁䅁权䙂䅁䅁权䡁允䅁允䅁䅁䅅䅁䙁䡁牸䌲じ〰䍴䍄䉁䅁䅁兂䅁䅁䅍䅄䅁䅁䅕䅁䅁䙁睳ご䭅乁䅁䅁䭁䑁䅙䅁䭁䅁䉣䅁䉁䅁䅁允䅁䅁䅕䅁䅁䅁䅁䅁䵁䅉䅅䅁䙁䅁䅁睁䵁䅁䅁兂䅁䅁䅁䵙㝲䅑䅯䄸䅁䅁䅯睑䅁䅁䅯睂䅅䅁䅅䅁䉁䅁䅁兂獂䝫呅核䍎䅑杷允䅁䅁䅕䅁䑁䅁䅷䅁䙁䅁䅁䥁睂䔸䈵权乄䅁䅁权䑁䅁䅁权䡁允䅁允䅁䅁䅅䅁䙁䩁浹⽃圯楩䅊䍄䉁䅁䅁兂䅁䅁䅍䅄䅁䅁䅕䅁䅁䡧睄歔䭅偁䅑䅁䭁䑁䅧䅁䭁䅁䉣䅁䉁䅁䅁允䅁䅁䅕䅁䅁䅁䅁䅁䵁䅉䅅䅁䙁䅁䅁睁䵁䅁䅁兂䅁䅁䅁穗偂兑䅯䅂䅅䅁䅯䅐䅁䅁䅯睂䅅䅁䅅䅁䉁䅁䅁兂浃楚免卪睢睐杷允䅁䅁䅕䅁䑁䅁䅷䅁䙁䅁䅁䅁䅄倹䅴权㑃䅁䅁权硁䅁䅁权䡁允䅁允䅁䅁䅅䅁䙁䅁䅁䅁䅁䅁䅁䍄䉁䅁䅁兂䅁䅁䅍䅄䅁䅁䅕䅁䅁䙁睳ご䭅乁䅙䅁䭁䕁䅉䅁䭁䅁䉣䅁䉁䅁䅁允䅁䅁䅕剒㍺䥑杉䐵䴸䅉䅅䅁䙁䅁䅁睁䵁䅁䅁兂䅁䅁䅃䅖兒兑䅯杵䅁䅁䅯兎䅁䅁䅯睂䅅䅁䅅䅁䉁䅁䅁兂䙃堵塤摺浧村杷允䅁䅁䅕䅁䑁䅁䅷䅁䙁䅁䅁䥁煂歌䈹权㙃䅁䅁权䑁䅁䅁权䡁允䅁允䅁䅁䅅䅁䙁䱁䱨吲䴯䉈䍸䍄䉁䅁䅁兂䅁䅁䅍䅄䅁䅁䅕䅁䅁䑁歪歔䭅䵁䅅䅁䭁䑁䄰䅁䭁䅁䉣䅁䉁䅁䅁允䅁䅁䅕䅁䅁䅁䅁䅁䵁䅉䅅䅁䙁䅁䅁睁䵁䅁䅁兂䅁䅁䅁偷㝔䅑䅯䅹䅁䅁䅯䅏䅁䅁䅯睂䅅䅁䅅䅁䉁䅁䅁兂䅁䅁䅁䅁䅁䅁杷允䅁䅁䅕䅁䑁䅁䅷䅁䙁䅁䅁䥁啂䙂䉂权睄䅁䅁权硁䅁䅁权䡁允䅁允䅁䅁䅅䅁䙁䅁䅁䅁䅁䅁䅁䍄䉁䅁䅁兂䅁䅁䅍䅄䅁䅁䅕䅁䅁䡧睄歔䭅䱁䄰䅁䭁䕁䅧䅁䭁䅁䉣䅁䉁䅁䅁允䅁䅁䅕浫㙰㈳婋啕䵁䅉䅅䅁䙁䅁䅁睁䵁䅁䅁兂䅁䅁䅁䡫㑢䅑䅯䅵䅁䅁䅯睁䅁䅁䅯睂䅅䅁䅅䅁䉁䅁䅁兂乁牒異捁䅰䅑杷允䅁䅁䅕䅁䑁䅁䅷䅁䙁䅁䅁䅁杄晧䅨权癃䅁䅁权㙁䅁䅁权䡁允䅁允䅁䅁䅅䅁䙁䝁噍䥡湦䉺䅒䍄䉁䅁䅁兂䅁䅁䅍䅄䅁䅁䅕䅁䅁䉁䉃䔫䭁䱁䅳䅁䭁䑁䄰䅁䭁䅁䉣䅁䉁䅁䅁允䅁䅁䅕䅁䅁䍰牄䕋䵉䅉䅅䅁䙁䅁䅁睁䵁䅁䅁兂䅁䅁䅁䥅㑈䅑䅯䄰䅁䅁䅯兔䅁䅁䅯睂䅅䅁䅅䅁䉁䅁䅁兂瑃䝵㍶䡡潣䅑杷允䅁䅁䅕䅁䑁䅁䅷䅁䙁䅁䅁䥁啂䙂䉂权㝃䅁䅁权⭁䅁䅁权䡁允䅁允䅁䅁䅅䅁䙁䙁慯剦䭗䍆䍊䍄䉁䅁䅁兂䅁䅁䅍䅄䅁䅁䅕䅁䅁䵁い〫䭁䵁䅕䅁䭁䑁䅯䅁䭁䅁䉣䅁䉁䅁䅁允䅁䅁䅕䅁䅁䅁䅁䅁䵁䅉䅅䅁䙁䅁䅁睁䵁䅁䅁兂䅁䅁䵄祑愲兑䅯䄱䅁䅁䅯䅎䅁䅁䅯睂䅅䅁䅅䅁䉁䅁䅁兂䅁䅁䅁䅁䅁䅁杷允䅁䅁䅕䅁䑁䅁䅷䅁䙁䅁䅁䅁允晧䅨权㥃䅁䅁权㥁䅁䅁权䡁允䅁允䅁䅁䅅䅁䙁乁䡸獳び嘳䅚䍄䉁䅁䅁兂䅁䅁䅍䅄䅁䅁䅕䅁䅁䉁䉃䔫䭁䱁䄸䅁䭁䕁䅧䅁䭁䅁䉣䅁䉁䅁䅁允䅁䅁䅕䅁䅁䅁䅁䅁䵁䅉䅅䅁䙁䅁䅁睁䵁䅁䅁兂䅁䅁䅁剔儹兑䅯睵䅁䅁䅯睑䅁䅁䅯睂䅅䅁䅅䅁䉁䅁䅁兂乃剖㡲圲摚村杷允䅁䅁䅕䅁䑁䅁䅷䅁䙁䅁䅁䅁允晧䅨权䉄䅁䅁权㥁䅁䅁权䡁允䅁允䅁䅁䅅䅁䙁乁⽭扨獰䉣䄹䍄䉁䅁䅁兂䅁䅁䅍䅄䅁䅁䅕䅁䅁䑧婴ご䭅䱁䄰䅁䭁䑁䅫䅁䭁䅁䉣䅁䉁䅁䅁允䅁䅁䅕䅁䅁䅁䅁䅁䵁䅉䅅䅁䙁䅁䅁睁䵁䅁䅁兂䅁䅁䅃偣佂兑䅯䅹䅁䅁䅯杓䅁䅁䅯睂䅅䅁䅅䅁䉁䅁䅁兂⽁㡚灺啯婕村杷允䅁䅁䅕䅁䑁䅁䅷䅁䙁䅁䅁䅁允晧䅨权䙄䅁䅁权㥁䅁䅁权䡁允䅁允䅁䅁䅅䅁䙁䙁票䕄敹剎䅆䍄䉁䅁䅁兂䅁䅁䅍䅄䅁䅁䅕䅁䅁䍁潁唫䭁䱁䅳䅁䭁䑁䅁䅁䭁䅁䉣䅁䉁䅁䅁允䅁䅁䅕䅁䅁䅁䅁䅁䵁䅉䅅䅁䙁䅁䅁睁䵁䅁䅁兂䅁䅁䅃楡倵兑䅯朶䅁䅁䅯兔䅁䅁䅯睂䅅䅁䅅䅁䉁䅁䅁兂䅁䅁䅁䅁䅁䅁杷允䅁䅁䅕䅁䑁䅁䅷䅁䙁䅁䅁䥁㝁啗䈹权䡄䅁䅁权䩂䅁䅁权䡁允䅁允䅁䅁䅅䅁䙁佁䱬漰楣攸䈱䍄䉁䅁䅁兂䅁䅁䅍䅄䅁䅁䅕䅁䅁佁䉃䔫䭁佁䅙䅁䭁䕁䅣䅁䭁䅁䉣䅁䉁䅁䅁允䅁䅁䅕杸瑒䉭㕘樯䴸䅉䅅䅁䙁䅁䅁睁䵁䅁䅁兂䅁䅁䅁摪但兑䅯杺䅁䅁䅯睎䅁䅁䅯睂䅅䅁䅅䅁䉁䅁䅁兂䅁䅁䅁䅁䅁䅁杷允䅁䅁䅕䅁䑁䅁䅷䅁䙁䅁䅁䵁䅃水䉂权䥄䅁䅁权䍂䅁䅁权䡁允䅁允䅁䅁䅅䅁䙁䅁佊捥穥歅䉚䍄䉁䅁䅁兂䅁䅁䅍䅄䅁䅁䅕䅁䅁䝁䭄〫䭁䵁䅳䅁䭁䕁䅕䅁䭁䅁䉣䅁䉁䅁䅁允䅁䅁䅕湰卵奉摷歅䵁䅉䅅䅁䙁䅁䅁睁䵁䅁䅁兂䅁䅁䅁㙲偒兑䅯䅵䅁䅁䅯村䅁䅁䅯睂䅅䅁䅅䅁䉁䅁䅁兂捃㡳瑦㥋䵬䅑杷允䅁䅁䅕䅁䑁䅁䅷䅁䙁䅁䅁䥁啂䙂䉂权㥃䅁䅁权㑁䅁䅁权䡁允䅁允䅁䅁䅅䅁䙁䅁䅁䅁䅁䅁䅁䍄䉁䅁䅁兂䅁䅁䅍䅄䅁䅁䅕䅁䅁䕺瑍歭䭅䅁䉑䅁䭁䑁䅁䅁䭁䅁䉣䅁䉁䅁䅁允䅁䅁䅕䅁䅁䅁䅁䅁䵁䅉䅅䅁䙁䅁䅁睁䵁䅁䅁兂䅁䅁䅄佧兊兑䅯睸䅁䅁䅯兎䅁䅁䅯睂䅅䅁䅅䅁䉁䅁䅁兂扁穹䱄浃歴兑杷允䅁䅁䅕䅁䑁䅁䅷䅁䙁䅁䅁䅁允晧䅨权㑃䅁䅁权⭁䅁䅁权䡁允䅁允䅁䅁䅅䅁䙁偁䵚㥭兴ぱ䅒䍄䉁䅁䅁兂䅁䅁䅍䅄䅁䅁䅕䅁䅁䙧䕑䕕䭅乁䅯䅁䭁䑁䅧䅁䭁䅁䉣䅁䉁䅁䅁允䅁䅁䅕䅁䅁䅁䅁䅁䵁䅉䅅䅁䙁䅁䅁睁䵁䅁䅁兂䅁䅁䅃偣佂兑䅯朲䅁䅁䅯睎䅁䅁䅯睂䅅䅁䅅䅁䉁䅁䅁兂求湄婮䙓䵐睐杷允䅁䅁䅕䅁䑁䅁䅷䅁䙁䅁䅁䵁䅃水䉂权㝃䅁䅁权ㅁ䅁䅁权䡁允䅁允䅁䅁䅅䅁䙁䉁穚洯㠷塈䉴䍄䉁䅁䅁兂䅁䅁䅍䅄䅁䅁䅕䅁䅁䩁㉂䔫䭁偁䅯䅁䭁䕁䅫䅁䭁䅁䉣䅁䉁䅁䅁允䅁䅁䅕䅁㑃䡓⬸䕚䵉䅉䅅䅁䙁䅁䅁睁䵁䅁䅁兂䅁䅁䅁䵯㝮䅑䅯䄴䅁䅁䅯䅓䅁䅁䅯睂䅅䅁䅅䅁䉁䅁䅁兂ㅂ癴䉹硎䉷䅑杷允䅁䅁䅕䅁䑁䅁䅷䅁䙁䅁䅁䅁允晧䅨权䥄䅁䅁权㥁䅁䅁权䡁允䅁允䅁䅁䅅䅁䙁䅁䅁䱁晉睱䌵䍄䉁䅁䅁兂䅁䅁䅍䅄䅁䅁䅕䅁䅁䝧畯ご䭅䵁䅍䅁䭁䑁䄰䅁䭁䅁䉣䅁䉁䅁䅁允䅁䅁䅕䅁䅁䅁䅁䅁䵁䅉䅅䅁䙁䅁䅁睁䵁䅁䅁兂䅁䅁䅁剔儹兑䅯杹䅁䅁䅯免䅁䅁䅯睂䅅䅁䅅䅁䉁䅁䅁兂䅁䅁䅁䅁䅁䅁杷允䅁䅁䅕䅁䑁䅁䅷䅁䙁䅁䅁䵁䅃水䉂权㑃䅁䅁权㙁䅁䅁权䡁允䅁允䅁䅁䅅䅁䙁䅁䅁䅁䅁䅁䅁䍄䉁䅁䅁兂䅁䅁䅍䅄䅁䅁䅕䅁䅁䕺瑍歭䭅䱁䅳䅁䭁䑁䄰䅁䭁䅁䉣䅁䉁䅁䅁允䅁䅁䅕䅁䅁䅁䅁䅁䵁䅉䅅䅁䙁䅁䅁睁䵁䅁䅁兂䅁䅁䅁䥅㑈䅑䅯睵䅁䅁䅯李䅁䅁䅯睂䅅䅁䅅䅁䉁䅁䅁兂䅁䥁㕂䭐留村杷允䅁䅁䅕䅁䑁䅁䅷䅁䙁䅁䅁䵁䑸婌䉰权䙄䅁䅁权㥁䅁䅁权䡁允䅁允䅁䅁䅅䅁䙁䅁䅁䅁䅁䅁䅁䍄䉁䅁䅁兂䅁䅁䅍䅄䅁䅁䅕䅁䅁䕺瑍歭䭅䵁䅣䅁䭁䍁䅷䅁䭁䅁䉣䅁䉁䅁䅁允䅁䅁䅕䅁䅁䅁䅁䅁䵁䅉䅅䅁䙁䅁䅁睁䵁䅁䅁兂䅁䅁䅁䥅㑈䅑䅯睵䅁䅁䅯兓䅁䅁䅯睂䅅䅁䅅䅁䉁䅁䅁兂䅁䅁桄乶䍴村杷允䅁䅁䅕䅁䑁䅁䅷䅁䙁䅁䅁䅁睂癹䅴权䉄䅁䅁权䕂䅁䅁权䡁允䅁允䅁䅁䅅䅁䙁䅁䅁䅁䅁䅁䅁䍄䉁䅁䅁兂䅁䅁䅍䅄䅁䅁䅕䅁䅁䑧婴ご䭅䵁䅳䅁䭁䕁䅕䅁䭁䅁䉣䅁䉁䅁䅁允䅁䅁䅕偫呪牮桖歅䵁䅉䅅䅁䙁䅁䅁睁䵁䅁䅁兂䅁䅁䅁䵑㜳䅑䅯䅵䅁䅁䅯䅏䅁䅁䅯睂䅅䅁䅅䅁䉁䅁䅁兂䅁䅁䅁䅁䅁䅁杷允䅁䅁䅕䅁䑁䅁䅷䅁䙁䅁䅁䥁啂䙂䉂权㥃䅁䅁权⭁䅁䅁权䡁允䅁允䅁䅁䅅䅁䙁佁癆敵呐器䅎䍄䉁䅁䅁兂䅁䅁䅍䅄䅁䅁䅕䅁䅁䡁瑳ご䭅䵁䅕䅁䭁䕁䅳䅁䭁䅁䉣䅁䉁䅁䅁允䅁䅁䅕朳䅹䕓噹商䵁䅉䅅䅁䙁䅁䅁睁䵁䅁䅁兂䅁䅁䅁䵙㝲䅑䅯䄲䅁䅁䅯䅓䅁䅁䅯睂䅅䅁䅅䅁䉁䅁䅁兂䅁捋䡳啬牪睐杷允䅁䅁䅕䅁䑁䅁䅷䅁䙁䅁䅁䅁杂癹䅴权㉄䅁䅁权䱂䅁䅁权䡁允䅁允䅁䅁䅅䅁䙁乁㡘奬晏朲䅊䍄䉁䅁䅁兂䅁䅁䅍䅄䅁䅁䅕䅁䅁䕺瑍歭䭅䵁䅯䅁䭁䕁䅙䅁䭁䅁䉣䅁䉁䅁䅁允䅁䅁䅕䅁䅁䅁䅁䅁䵁䅉䅅䅁䙁䅁䅁睁䵁䅁䅁兂䅁䅁䅁偷㝔䅑䅯兺䅁䅁䅯䅒䅁䅁䅯睂䅅䅁䅅䅁䉁䅁䅁兂㍄佅祋渷照䅑杷允䅁䅁䅕䅁䑁䅁䅷䅁䙁䅁䅁䥁啂䙂䉂权乄䅁䅁权㝁䅁䅁权䡁允䅁允䅁䅁䅅䅁䙁䅁䅁䅁䅁䅁䅁䍄䉁䅁䅁兂䅁䅁䅍䅄䅁䅁䅕䅁䅁䩁㉂䔫䭁䱁䄰䅁䭁䍁䄸䅁䭁䅁䉣䅁䉁䅁䅁允䅁䅁䅕湖獤䅂兊歖䵁䅉䅅䅁䙁䅁䅁睁䵁䅁䅁兂䅁䅁䅁䵑㜳䅑䅯䄳䅁䅁䅯䅒䅁䅁䅯睂䅅䅁䅅䅁䉁䅁䅁兂䉁捓䉇奸㑶睐杷允䅁䅁䅕䅁䑁䅁䅷䅁䙁䅁䅁䥁睂䔸䈵权㙃䅁䅁权䝂䅁䅁权䡁允䅁允䅁䅁䅅䅁䙁䅁䅁佭歏呭䍊䍄䉁䅁䅁兂䅁䅁䅍䅄䅁䅁䅕䅁䅁䩁㉂䔫䭁䵁䅕䅁䭁䑁䄰䅁䭁䅁䉣䅁䉁䅁䅁允䅁䅁䅕呙䥎㠫瑰䕆䵁䅉䅅䅁䙁䅁䅁睁䵁䅁䅁兂䅁䅁䵄祑愲兑䅯䅵䅁䅁䅯䅓䅁䅁䅯睂䅅䅁䅅䅁䉁䅁䅁兂䅁䅁䅁䅁䅁䅁杷允䅁䅁䅕䅁䑁䅁䅷䅁䙁䅁䅁䵁䑸婌䉰权䙄䅁䅁权癁䅁䅁权䡁允䅁允䅁䅁䅅䅁䙁䅁䅁䅁䅁䅁䅁䍄䉁䅁䅁兂䅁䅁䅍䅄䅁䅁䅕䅁䅁䡁䭄〫䭁䵁䄰䅁䭁䍁䄴䅁䭁䅁䉣䅁䉁䅁䅁允䅁䅁䅕䅁䅁䅁䅁䅁䵁䅉䅅䅁䙁䅁䅁睁䵁䅁䅁兂䅁䅁䅃偣佂兑䅯典䅁䅁䅯睒䅁䅁䅯睂䅅䅁䅅䅁䉁䅁䅁兂偄杤摌㉍婉䅑杷允䅁䅁䅕䅁䑁䅁䅷䅁䙁䅁䅁䅁允晧䅨权䡄䅁䅁权㉁䅁䅁权䡁允䅁允䅁䅁䅅䅁䙁䅁䅁偁⽖桲䍎䍄䉁䅁䅁兂䅁䅁䅍䅄䅁䅁䅕䅁䅁䉁䉃䔫䭁䵁䅧䅁䭁䕁䅯䅁䭁䅁䉣䅁䉁䅁䅁允䅁䅁䅕䅁䅁瑖䱋啇䵉䅉䅅䅁䙁䅁䅁睁䵁䅁䅁兂䅁䅁䅁䵙㝲䅑䅯睷䅁䅁䅯睎䅁䅁䅯睂䅅䅁䅅䅁䉁䅁䅁兂䅁䅁䅁䅁䅁䅁杷允䅁䅁䅕䅁䑁䅁䅷䅁䙁䅁䅁䥁䅂啚䈹权䙄䅁䅁权㑁䅁䅁权䡁允䅁允䅁䅁䅅䅁䙁䅁䅁䅁䅁䅁䅁䍄䉁䅁䅁兂䅁䅁䅍䅄䅁䅁䅕䅁䅁䭁欫ご䭅佁䅉䅁䭁䑁䅕䅁䭁䅁䉣䅁䉁䅁䅁允䅁䅁䅕焴慰倵硙啁䵁䅉䅅䅁䙁䅁䅁睁䵁䅁䅁兂䅁䅁䅁䵯㝮䅑䅯典䅁䅁䅯児䅁䅁䅯睂䅅䅁䅅䅁䉁䅁䅁兂祂噫塥䈵䝷䅑杷允䅁䅁䅕䅁䑁䅁䅷䅁䙁䅁䅁䥁睂䔸䈵权煄䅁䅁权䕂䅁䅁权䡁允䅁允䅁䅁䅅䅁䙁䩁䝂䅉捈略⽅䍄䉁䅁䅁兂䅁䅁䅍䅄䅁䅁䅕䅁䅁䥷楄䕕䭅䵁䅯䅁䭁䕁䅧䅁䭁䅁䉣䅁䉁䅁䅁允䅁䅁䅕噣啂</t>
  </si>
  <si>
    <t>改癈稵䴸䅉䅅䅁䙁䅁䅁睁䵁䅁䅁兂䅁䅁䅁䤴㑈䅑䅯具䅁䅁䅯李䅁䅁䅯睂䅅䅁䅅䅁䉁䅁䅁兂䩃灣浅桫樰䅑杷允䅁䅁䅕䅁䑁䅁䅷䅁䙁䅁䅁䅁乂ㅈ䉂权敄䅁䅁权㝁䅁䅁权䡁允䅁允䅁䅁䅅䅁䙁偁䅁歴兘朵䅬䍄䉁䅁䅁兂䅁䅁䅍䅄䅁䅁䅕䅁䅁䕁乄〫䭁䵁䅯䅁䭁䕁䅅䅁䭁䅁䉣䅁䉁䅁䅁允䅁䅁䅕し㡦呭⬯樷䴸䅉䅅䅁䙁䅁䅁睁䵁䅁䅁兂䅁䅁䅃偣佂兑䅯杵䅁䅁䅯䅍䅁䅁䅯睂䅅䅁䅅䅁䉁䅁䅁兂䅁䅁䅁䅁䅁䅁杷允䅁䅁䅕䅁䑁䅁䅷䅁䙁䅁䅁䥁䅂啚䈹权㙄䅁䅁权䕂䅁䅁权䡁允䅁允䅁䅁䅅䅁䙁䅁䅁䅁䅁䅁䅁䍄䉁䅁䅁兂䅁䅁䅍䅄䅁䅁䅕䅁䅁䥷楄䕕䭅䵁䅧䅁䭁䑁䄸䅁䭁䅁䉣䅁䉁䅁䅁允䅁䅁䅕䅁䅁䅁䅁䅁䵁䅉䅅䅁䙁䅁䅁睁䵁䅁䅁兂䅁䅁䅁摪但兑䅯杹䅁䅁䅯杍䅁䅁䅯睂䅅䅁䅅䅁䉁䅁䅁兂䅁䅁䅁䅁䅁䅁杷允䅁䅁䅕䅁䑁䅁䅷䅁䙁䅁䅁䅁灂唸䈵权䭄䅁䅁权ㅁ䅁䅁权䡁允䅁允䅁䅁䅅䅁䙁䩁䡰䌯潖昲⽩䍄䉁䅁䅁兂䅁䅁䅍䅄䅁䅁䅕䅁䅁䙁睳ご䭅䵁䅧䅁䭁䑁䅫䅁䭁䅁䉣䅁䉁䅁䅁允䅁䅁䅕䅁䅁䅁䅁䅁䵁䅉䅅䅁䙁䅁䅁睁䵁䅁䅁兂䅁䅁䅁㙲偒兑䅯杵䅁䅁䅯兓䅁䅁䅯睂䅅䅁䅅䅁䉁䅁䅁兂硃㐫捯扲䉰村杷允䅁䅁䅕䅁䑁䅁䅷䅁䙁䅁䅁䅁䅄倹䅴权㙄䅁䅁权硁䅁䅁权䡁允䅁允䅁䅁䅅䅁䙁䅁䅁䅁䅁䅁䅁䍄䉁䅁䅁兂䅁䅁䅍䅄䅁䅁䅕䅁䅁䝁确歔䭅䵁䅧䅁䭁䕁䅷䅁䭁䅁䉣䅁䉁䅁䅁允䅁䅁䅕啐卑塧䘴䔳䵅䅉䅅䅁䙁䅁䅁睁䵁䅁䅁兂䅁䅁䅁摪但兑䅯杵䅁䅁䅯免䅁䅁䅯睂䅅䅁䅅䅁䉁䅁䅁兂䅁䅁䅁䅁䅁䅁杷允䅁䅁䅕䅁䑁䅁䅷䅁䙁䅁䅁䅁癃䕰䈹权㥃䅁䅁权䕂䅁䅁权䡁允䅁允䅁䅁䅅䅁䙁䡁兘㝈㙮欴䅸䍄䉁䅁䅁兂䅁䅁䅍䅄䅁䅁䅕䅁䅁䝧畯ご䭅偁䅉䅁䭁䑁䅯䅁䭁䅁䉣䅁䉁䅁䅁允䅁䅁䅕䅁䅁䅁䅁䅁䵁䅉䅅䅁䙁䅁䅁睁䵁䅁䅁兂䅁䅁䅁㙲偒兑䅯䅵䅁䅁䅯免䅁䅁䅯睂䅅䅁䅅䅁䉁䅁䅁兂䅁䅁䅁䅁䅁䅁杷允䅁䅁䅕䅁䑁䅁䅷䅁䙁䅁䅁䅁啂欱䈵权㥃䅁䅁权㑁䅁䅁权䡁允䅁允䅁䅁䅅䅁䙁䱁吱癋噈噍䄵䍄䉁䅁䅁兂䅁䅁䅍䅄䅁䅁䅕䅁䅁䝧畯ご䭅偁䅧䅁䭁䑁䅁䅁䭁䅁䉣䅁䉁䅁䅁允䅁䅁䅕䅁䅁䅁䅁䅁䵁䅉䅅䅁䙁䅁䅁睁䵁䅁䅁兂䅁䅁䅁䵯㝮䅑䅯睶䅁䅁䅯䅔䅁䅁䅯睂䅅䅁䅅䅁䉁䅁䅁兂䡁捹樷奏䙴村杷允䅁䅁䅕䅁䑁䅁䅷䅁䙁䅁䅁䅁扂䕍䈹权䡄䅁䅁权䝂䅁䅁权䡁允䅁允䅁䅁䅅䅁䙁䅁䅁䅁䅁䅁䅁䍄䉁䅁䅁兂䅁䅁䅍䅄䅁䅁䅕䅁䅁䝁䭄〫䭁乁䅉䅁䭁䑁䅫䅁䭁䅁䉣䅁䉁䅁䅁允䅁䅁䅕䅁䅁䅁䅁䅁䵁䅉䅅䅁䙁䅁䅁睁䵁䅁䅁兂䅁䅁䅃偣佂兑䅯兺䅁䅁䅯䅍䅁䅁䅯睂䅅䅁䅅䅁䉁䅁䅁兂䅁䅁䅁䅁䅁䅁杷允䅁䅁䅕䅁䑁䅁䅷䅁䙁䅁䅁䅁允晧䅨权䉄䅁䅁权䉂䅁䅁权䡁允䅁允䅁䅁䅅䅁䙁䉁奥乥䥮䍈䅆䍄䉁䅁䅁兂䅁䅁䅍䅄䅁䅁䅕䅁䅁䝧畯ご䭅䱁䅧䅁䭁䍁䄴䅁䭁䅁䉣䅁䉁䅁䅁允䅁䅁䅕䅁䅁䅁䅁䅁䵁䅉䅅䅁䙁䅁䅁睁䵁䅁䅁兂䅁䅁䅁䥅㑈䅑䅯䅹䅁䅁䅯睓䅁䅁䅯睂䅅䅁䅅䅁䉁䅁䅁兂䅁䅁䅂䩓い兑杷允䅁䅁䅕䅁䑁䅁䅷䅁䙁䅁䅁䅁杂癹䅴权䡄䅁䅁权ㅁ䅁䅁权䡁允䅁允䅁䅁䅅䅁䙁䕁乡㑙䰸䴹䉰䍄䉁䅁䅁兂䅁䅁䅍䅄䅁䅁䅕䅁䅁䡁瑳ご䭅䱁䄰䅁䭁䕁䅙䅁䭁䅁䉣䅁䉁䅁䅁允䅁䅁䅕䅁䅁䅁䅁䅁䵁䅉䅅䅁䙁䅁䅁睁䵁䅁䅁兂䅁䅁䅃䅖兒兑䅯朶䅁䅁䅯睒䅁䅁䅯睂䅅䅁䅅䅁䉁䅁䅁兂䅁䅁䅁䅁䅁䅁杷允䅁䅁䅕䅁䑁䅁䅷䅁䙁䅁䅁䥁睂䔸䈵权䉄䅁䅁权㍁䅁䅁权䡁允䅁允䅁䅁䅅䅁䙁䩁汯娲奆剕䅰䍄䉁䅁䅁兂䅁䅁䅍䅄䅁䅁䅕䅁䅁䡁瑳ご䭅䵁䅅䅁䭁䑁䅙䅁䭁䅁䉣䅁䉁䅁䅁允䅁䅁䅕䅁䅁䅁䅁䅁䵁䅉䅅䅁䙁䅁䅁睁䵁䅁䅁兂䅁䅁䅁祥倱兑䅯睵䅁䅁䅯兔䅁䅁䅯睂䅅䅁䅅䅁䉁䅁䅁兂⽄湸汌睌㍣村杷允䅁䅁䅕䅁䑁䅁䅷䅁䙁䅁䅁䅁㝂啌䈹权䙄䅁䅁权穁䅁䅁权䡁允䅁允䅁䅁䅅䅁䙁䅁䅁䅁䅁䅁䅁䍄䉁䅁䅁兂䅁䅁䅍䅄䅁䅁䅕䅁䅁䡧睄歔䭅䱁䅧䅁䭁䅁䅍䅁䭁䅁䉣䅁䉁䅁䅁允䅁䅁䅕摙䭘敖䜸歔䵁䅉䅅䅁䙁䅁䅁睁䵁䅁䅁兂䅁䅁䅁穗偂兑䅯朸䅁䅁䅯杏䅁䅁䅯睂䅅䅁䅅䅁䉁䅁䅁兂䅁䅁䅁䅁䅁䅁杷允䅁䅁䅕䅁䑁䅁䅷䅁䙁䅁䅁䥁䅂啚䈹权䡄䅁䅁权㥁䅁䅁权䡁允䅁允䅁䅁䅅䅁䙁䅁䅁䅁䅁䅁䅁䍄䉁䅁䅁兂䅁䅁䅍䅄䅁䅁䅕䅁䅁䝁䭄〫䭁偁䅷䅁䭁䕁䄰䅁䭁䅁䉣䅁䉁䅁䅁允䅁䅁䅕瀸偔畯佥歏䵁䅉䅅䅁䙁䅁䅁睁䵁䅁䅁兂䅁䅁䅁䵣㝲䅑䅯睸䅁䅁䅯䅑䅁䅁䅯睂䅅䅁䅅䅁䉁䅁䅁兂䅁䅁䅁䅁䅁䅁杷允䅁䅁䅕䅁䑁䅁䅷䅁䙁䅁䅁䅁䕁啪䈹权䥄䅁䅁权䵂䅁䅁权䡁允䅁允䅁䅁䅅䅁䙁䅁䅁䅁䅁䅁䅁䍄䉁䅁䅁兂䅁䅁䅍䅄䅁䅁䅕䅁䅁䭁欫ご䭅䵁䅯䅁䭁䕁䅙䅁䭁䅁䉣䅁䉁䅁䅁允䅁䅁䅕偷灅㍇睯稸䴸䅉䅅䅁䙁䅁䅁睁䵁䅁䅁兂䅁䅁䵄祑愲兑䅯兺䅁䅁䅯杒䅁䅁䅯睂䅅䅁䅅䅁䉁䅁䅁兂䅁䅁䅁䅁䅁䅁杷允䅁䅁䅕䅁䑁䅁䅷䅁䙁䅁䅁䅁元癤䅨权䭄䅁䅁权乂䅁䅁权䡁允䅁允䅁䅁䅅䅁䙁䭁䅧坙䉡癷⽑䍄䉁䅁䅁兂䅁䅁䅍䅄䅁䅁䅕䅁䅁䉁䉃䔫䭁䵁䅕䅁䭁䕁䅅䅁䭁䅁䉣䅁䉁䅁䅁允䅁䅁䅕䝍㘳㤳敒い䵁䅉䅅䅁䙁䅁䅁睁䵁䅁䅁兂䅁䅁䅁祥倱兑䅯典䅁䅁䅯免䅁䅁䅯睂䅅䅁䅅䅁䉁䅁䅁兂䅁䅁䅁䅁䅁䅁杷允䅁䅁䅕䅁䑁䅁䅷䅁䙁䅁䅁䅁允晧䅨权䡄䅁䅁权䉂䅁䅁权䡁允䅁允䅁䅁䅅䅁䙁䅁䅁䝁㕺眵䍴䍄䉁䅁䅁兂䅁䅁䅍䅄䅁䅁䅕䅁䅁䥷楄䕕䭅佁䅷䅁䭁䕁䅉䅁䭁䅁䉣䅁䉁䅁䅁允䅁䅁䅕制塳䡩⬰䑷䴸䅉䅅䅁䙁䅁䅁睁䵁䅁䅁兂䅁䅁䅁乖佚兑䅯杁䅅䅁䅯杓䅁䅁䅯睂䅅䅁䅅䅁䉁䅁䅁兂啂捭㥄㤷硈睐杷允䅁䅁䅕䅁䑁䅁䅷䅁䙁䅁䅁䅁杂癹䅴权捄䅁䅁权䵂䅁䅁权䡁允䅁允䅁䅁䅅䅁䙁䭁⽒捩兪瘫⽷䍄䉁䅁䅁兂䅁䅁䅍䅄䅁䅁䅕䅁䅁䙁睳ご䭅䱁䄰䅁䭁䕁䅑䅁䭁䅁䉣䅁䉁䅁䅁允䅁䅁䅕䅁䅁䅁䅁䅁䵁䅉䅅䅁䙁䅁䅁睁䵁䅁䅁兂䅁䅁䅁䥅㑈䅑䅯䅹䅁䅁䅯兑䅁䅁䅯睂䅅䅁䅅䅁䉁䅁䅁兂䅁䅁獂攫䱣村杷允䅁䅁䅕䅁䑁䅁䅷䅁䙁䅁䅁䥁啂䙂䉂权䥄䅁䅁权睁䅁䅁权䡁允䅁允䅁䅁䅅䅁䙁䅁䅁䅁䅁䅁䅁䍄䉁䅁䅁兂䅁䅁䅍䅄䅁䅁䅕䅁䅁䙁睳ご䭅偁䅯䅁䭁䕁䅕䅁䭁䅁䉣䅁䉁䅁䅁允䅁䅁䅕䵓䄯六䝱啖䵉䅉䅅䅁䙁䅁䅁睁䵁䅁䅁兂䅁䅁䵄祑愲兑䅯其䅁䅁䅯杍䅁䅁䅯睂䅅䅁䅅䅁䉁䅁䅁兂䅁䅁䅁䅁䅁䅁杷允䅁䅁䅕䅁䑁䅁䅷䅁䙁䅁䅁䅁乃唰䈵权㝃䅁䅁权㕁䅁䅁权䡁允䅁允䅁䅁䅅䅁䙁䅁䅁䅁䅁䅁䅁䍄䉁䅁䅁兂䅁䅁䅍䅄䅁䅁䅕䅁䅁䝧畯ご䭅䵁䅧䅁䭁䑁䅉䅁䭁䅁䉣䅁䉁䅁䅁允䅁䅁䅕䅁䅁䅁䅁䅁䵁䅉䅅䅁䙁䅁䅁睁䵁䅁䅁兂䅁䅁䅁䍉㕪䅑䅯其䅁䅁䅯䅑䅁䅁䅯睂䅅䅁䅅䅁䉁䅁䅁兂䅁䅁䅁䅁䅁䅁杷允䅁䅁䅕䅁䑁䅁䅷䅁䙁䅁䅁䥁㝁啗䈹权㥃䅁䅁权䙂䅁䅁权䡁允䅁允䅁䅁䅅䅁䙁䍁䵮㔵户㉥䅚䍄䉁䅁䅁兂䅁䅁䅍䅄䅁䅁䅕䅁䅁䵁い〫䭁䱁䅯䅁䭁䑁䅉䅁䭁䅁䉣䅁䉁䅁䅁允䅁䅁䅕䅁䅁䅁䅁䅁䵁䅉䅅䅁䙁䅁䅁睁䵁䅁䅁兂䅁䅁䅁㙲偒兑䅯具䅁䅁䅯杍䅁䅁䅯睂䅅䅁䅅䅁䉁䅁䅁兂䅁䅁䅁䅁䅁䅁杷允䅁䅁䅕䅁䑁䅁䅷䅁䙁䅁䅁䥁啂䙂䉂权㝃䅁䅁权癁䅁䅁权䡁允䅁允䅁䅁䅅䅁䙁䅁䅁䅁䅁䅁䅁䍄䉁䅁䅁兂䅁䅁䅍䅄䅁䅁䅕䅁䅁䭁䩄〫䭁䱁䅳䅁䭁䅁䅍䅁䭁䅁䉣䅁䉁䅁䅁允䅁䅁䅕坑⽒煒畸啍䵉䅉䅅䅁䙁䅁䅁睁䵁䅁䅁兂䅁䅁䅁晡但兑䅯典䅁䅁䅯䅔䅁䅁䅯睂䅅䅁䅅䅁䉁䅁䅁兂歁樸㝤唸塍䅑杷允䅁䅁䅕䅁䑁䅁䅷䅁䙁䅁䅁䅁灂唸䈵权䡄䅁䅁权㉁䅁䅁权䡁允䅁允䅁䅁䅅䅁䙁乁⬴䰸婊晲䉸䍄䉁䅁䅁兂䅁䅁䅍䅄䅁䅁䅕䅁䅁䑁歪歔䭅䱁䅧䅁䭁䕁䅁䅁䭁䅁䉣䅁䉁䅁䅁允䅁䅁䅕䅁䅁䅁䅁䅁䵁䅉䅅䅁䙁䅁䅁睁䵁䅁䅁兂䅁䅁䅁偷㝔䅑䅯睸䅁䅁䅯兎䅁䅁䅯睂䅅䅁䅅䅁䉁䅁䅁兂桃䍵奂稶敺兑杷允䅁䅁䅕䅁䑁䅁䅷䅁䙁䅁䅁䅁允晧䅨权㙃䅁䅁权䕂䅁䅁权䡁允䅁允䅁䅁䅅䅁䙁䅁䅁䥧倫䕮䍒䍄䉁䅁䅁兂䅁䅁䅍䅄䅁䅁䅕䅁䅁䭁䩄〫䭁偁䅷䅁䭁䍁䄴䅁䭁䅁䉣䅁䉁䅁䅁允䅁䅁䅕䅁䅁䅁䅁䅁䵁䅉䅅䅁䙁䅁䅁睁䵁䅁䅁兂䅁䅁䅁偷㝔䅑䅯睵䅁䅁䅯児䅁䅁䅯睂䅅䅁䅅䅁䉁䅁䅁兂䅁䑁䡁浃扣村杷允䅁䅁䅕䅁䑁䅁䅷䅁䙁䅁䅁䅁睂癹䅴权䉄䅁䅁权䝂䅁䅁权䡁允䅁允䅁䅁䅅䅁䙁䅁䅁䅁䅁䅁䅁䍄䉁䅁䅁兂䅁䅁䅍䅄䅁䅁䅕䅁䅁䕁乄〫䭁䵁䄰䅁䭁䑁䅁䅁䭁䅁䉣䅁䉁䅁䅁允䅁䅁䅕䅁䅁䅁䅁䅁䵁䅉䅅䅁䙁䅁䅁睁䵁䅁䅁兂䅁䅁䅁偷㝔䅑䅯典䅁䅁䅯杍䅁䅁䅯睂䅅䅁䅅䅁䉁䅁䅁兂䅁䅁䅁䅁䅁䅁杷允䅁䅁䅕䅁䑁䅁䅷䅁䙁䅁䅁䅁杂癹䅴权䡄䅁䅁权⭁䅁䅁权䡁允䅁允䅁䅁䅅䅁䙁䉁す祬稵㥗䉢䍄䉁䅁䅁兂䅁䅁䅍䅄䅁䅁䅕䅁䅁䕁乄〫䭁䵁䄰䅁䭁䕁䅫䅁䭁䅁䉣䅁䉁䅁䅁允䅁䅁䅕吵㍱灯䭡啉䵁䅉䅅䅁䙁䅁䅁睁䵁䅁䅁兂䅁䅁䅃ㅏ偬兑䅯睵䅁䅁䅯睏䅁䅁䅯睂䅅䅁䅅䅁䉁䅁䅁兂䅁䅁䅁䅁䅁䅁杷允䅁䅁䅕䅁䑁䅁䅷䅁䙁䅁䅁䅁允晧䅨权㑃䅁䅁权䕂䅁䅁权䡁允䅁允䅁䅁䅅䅁䙁䥁敗敌䐱唲䅬䍄䉁䅁䅁兂䅁䅁䅍䅄䅁䅁䅕䅁䅁䵁い〫䭁䅁䉉䅁䭁䑁䅯䅁䭁䅁䉣䅁䉁䅁䅁允䅁䅁䅕䅁䅁䅁䅁䅁䵁䅉䅅䅁䙁䅁䅁睁䵁䅁䅁兂䅁䅁䅁䥅㑈䅑䅯䅵䅁䅁䅯兔䅁䅁䅯睂䅅䅁䅅䅁䉁䅁䅁兂桁䭳㤱普⬴䅑杷允䅁䅁䅕䅁䑁䅁䅷䅁䙁䅁䅁䵁䑸婌䉰权畄䅁䅁权䱂䅁䅁权䡁允䅁允䅁䅁䅅䅁䙁䅁䅁䅁䅁䅁䅁䍄䉁䅁䅁兂䅁䅁䅍䅄䅁䅁䅕䅁䅁䵁い〫䭁䱁䅳䅁䭁䕁䅧䅁䭁䅁䉣䅁䉁䅁䅁允䅁䅁䅕儲啢䉖倹䕎䵉䅉䅅䅁䙁䅁䅁睁䵁䅁䅁兂䅁䅁䅁摪但兑䅯睵䅁䅁䅯䅎䅁䅁䅯睂䅅䅁䅅䅁䉁䅁䅁兂䅁䅁䅁䅁䅁䅁杷允䅁䅁䅕䅁䑁䅁䅷䅁䙁䅁䅁䅁乃唰䈵权䥄䅁䅁权䩂䅁䅁权䡁允䅁允䅁䅁䅅䅁䙁䅁䅁䍁㍹倲䉴䍄䉁䅁䅁兂䅁䅁䅍䅄䅁䅁䅕䅁䅁䝧畯ご䭅䵁䅣䅁䭁䕁䅑䅁䭁䅁䉣䅁䉁䅁䅁允䅁䅁䅕䅁䅁䅁䅁䅁䵁䅉䅅䅁䙁䅁䅁睁䵁䅁䅁兂䅁䅁䅁䥅㑈䅑䅯具䅁䅁䅯䅒䅁䅁䅯睂䅅䅁䅅䅁䉁䅁䅁兂䍁䑇ㅴ䡣橯䅑杷允䅁䅁䅕䅁䑁䅁䅷䅁䙁䅁䅁䅁允晧䅨权䙄䅁䅁权䕂䅁䅁权䡁允䅁允䅁䅁䅅䅁䙁䥁䰯㥩灯䉁䅖䍄䉁䅁䅁兂䅁䅁䅍䅄䅁䅁䅕䅁䅁䡧睄歔䭅䵁䅅䅁䭁䑁䅅䅁䭁䅁䉣䅁䉁䅁䅁允䅁䅁䅕䅁䅁䅁䅁䅁䵁䅉䅅䅁䙁䅁䅁睁䵁䅁䅁兂䅁䅁䅁䥅㑈䅑䅯睸䅁䅁䅯䅒䅁䅁䅯睂䅅䅁䅅䅁䉁䅁䅁兂䅁䅁䅂㥰瑺兑杷允䅁䅁䅕䅁䑁䅁䅷䅁䙁䅁䅁䥁煂歌䈹权祄䅁䅁权䩂䅁䅁权䡁允䅁允䅁䅁䅅䅁䙁䅁䅁䅁䅁䅁䅁䍄䉁䅁䅁兂䅁䅁䅍䅄䅁䅁䅕䅁䅁䝁䭄〫䭁䵁䅅䅁䭁䑁䅍䅁䭁䅁䉣䅁䉁䅁䅁允䅁䅁䅕䅁䅁䅁䅁䅁䵁䅉䅅䅁䙁䅁䅁睁䵁䅁䅁兂䅁䅁䅁乖佚兑䅯睸䅁䅁䅯䅔䅁䅁䅯睂䅅䅁䅅䅁䉁䅁䅁兂䅁䅁啂卒兑村杷允䅁䅁䅕䅁䑁䅁䅷䅁䙁䅁䅁䅁元癤䅨权乄䅁䅁权䑂䅁䅁权䡁允䅁允䅁䅁䅅䅁䙁䕁浯倯椱卣䅰䍄䉁䅁䅁兂䅁䅁䅍䅄䅁䅁䅕䅁䅁䉁䉃䔫䭁䵁䅯䅁䭁䕁䅑䅁䭁䅁䉣䅁䉁䅁䅁允䅁䅁䅕扥䝅歺卺穹䴸䅉䅅䅁䙁䅁䅁睁䵁䅁䅁兂䅁䅁䅁䥅㑈䅑䅯朶䅁䅁䅯兔䅁䅁䅯睂䅅䅁䅅䅁䉁䅁䅁兂摃奤䭔䤳挳睶杷允䅁䅁䅕䅁䑁䅁䅷䅁䙁䅁䅁䅁允晧䅨权乄䅁䅁权䕂䅁䅁权䡁允䅁允䅁䅁䅅䅁䙁偁ㅗ偄杪督䅎䍄䉁䅁䅁兂䅁䅁䅍䅄䅁䅁䅕䅁䅁䵁い〫䭁䵁䅕䅁䭁䕁䅍䅁䭁䅁䉣䅁䉁䅁䅁允䅁䅁䅕奁捱䩬㉣䕅䵁䅉䅅䅁䙁䅁䅁睁䵁䅁䅁兂䅁䅁䅁䵑㜳䅑䅯杹䅁䅁䅯免䅁䅁䅯睂䅅䅁䅅䅁䉁䅁䅁兂䅁䅁䅁䅁䅁䅁杷允䅁䅁䅕䅁䑁䅁䅷䅁䙁䅁䅁䅁允晧䅨权㝃䅁䅁权䝂䅁䅁权䡁允䅁允䅁䅁䅅䅁䙁䅁䅁䙷䐳稲䌹䍄䉁䅁䅁兂䅁䅁䅍䅄䅁䅁䅕䅁䅁䥁刳歔䭅䵁䅣䅁䭁䑁䅳䅁䭁䅁䉣䅁䉁䅁䅁允䅁䅁䅕䅁䅁䩋橖欵䵅䅉䅅䅁䙁䅁䅁睁䵁䅁䅁兂䅁䅁䅃䅖兒兑䅯睷䅁䅁䅯䅍䅁䅁䅯睂䅅䅁䅅䅁䉁䅁䅁兂䅁䅁䅁䅁䅁䅁杷允䅁䅁䅕䅁䑁䅁䅷䅁䙁䅁䅁䅁权晹䅴权䙄䅁䅁权ㅁ䅁䅁权䡁允䅁允䅁䅁䅅䅁䙁䝁卑塕啱䅚䄹䍄䉁䅁䅁兂䅁䅁䅍䅄䅁䅁䅕䅁䅁䝁䭄〫䭁䅁䉉䅁䭁䑁䅷䅁䭁䅁䉣䅁䉁䅁䅁允䅁䅁䅕䍫桍㈱漯稫䴸䅉䅅䅁䙁䅁䅁睁䵁䅁䅁兂䅁䅁䅁偷㝔䅑䅯典䅁䅁䅯兓䅁䅁䅯睂䅅䅁䅅䅁䉁䅁䅁兂浂癮奶牤䱁䅑杷允䅁䅁䅕䅁䑁䅁䅷䅁䙁䅁䅁䅁杂癹䅴权兄䅁䅁权癁䅁䅁权䡁允䅁允䅁䅁䅅䅁䙁䅁䅁䅁䅁䅁䅁䍄䉁䅁䅁兂䅁䅁䅍䅄䅁䅁䅕䅁䅁䥷楄䕕䭅䵁䄰䅁䭁䑁䅍䅁䭁䅁䉣䅁䉁䅁䅁允䅁䅁䅕䅁䅁䅁䅁䅁䵁䅉䅅䅁䙁䅁䅁睁䵁䅁䅁兂䅁䅁䅁䥅㑈䅑䅯䅵䅁䅁䅯杒䅁䅁䅯睂䅅䅁䅅䅁䉁䅁䅁兂ㅂ浪穏ㅡ䕒䅑杷允䅁䅁䅕䅁䑁䅁䅷䅁䙁䅁䅁䥁啂䙂䉂权歄䅁䅁权⽁䅁䅁权䡁允䅁允䅁䅁䅅䅁䙁䅁䅁䅁䅁䅁䅁䍄䉁䅁䅁兂䅁䅁䅍䅄䅁䅁䅕䅁䅁䝧畯ご䭅偁䅉䅁䭁䑁䅣䅁䭁䅁䉣䅁䉁䅁䅁允䅁䅁䅕䅁䅁䅁䅁䅁䵁䅉䅅䅁䙁䅁䅁睁䵁䅁䅁兂䅁䅁䅃䝑偖兑䅯典䅁䅁䅯兔䅁䅁䅯睂䅅䅁䅅䅁䉁䅁䅁兂䝃楥㑲攷卉䅑杷允䅁䅁䅕䅁䑁䅁䅷䅁䙁䅁䅁䥁㝁啗䈹权䑄䅁䅁权䭂䅁䅁权䡁允䅁允䅁䅁䅅䅁䙁䅁䅺祑刵硯䄵䍄䉁䅁䅁兂䅁䅁䅍䅄䅁䅁䅕䅁䅁䭁欫ご䭅䱁䄰䅁䭁䕁䅣䅁䭁䅁䉣䅁䉁䅁䅁允䅁䅁䅕䩎先癵硤歔䵁䅉䅅䅁䙁䅁䅁睁䵁䅁䅁兂䅁䅁䅃ㅏ偬兑䅯睵䅁䅁䅯䅔䅁䅁䅯睂䅅䅁䅅䅁䉁䅁䅁兂坃晉㡪祈捕村杷允䅁䅁䅕䅁䑁䅁䅷䅁䙁䅁䅁䅁杂癹䅴权䉄䅁䅁权㥁䅁䅁权䡁允䅁允䅁䅁䅅䅁䙁䅁䅁䅁䅁䅁䅁䍄䉁䅁䅁兂䅁䅁䅍䅄䅁䅁䅕䅁䅁䡧睄歔䭅䵁䅅䅁䭁䑁䅫䅁䭁䅁䉣䅁䉁䅁䅁允䅁䅁䅕歐䵍水睤䕆䵁䅉䅅䅁䙁䅁䅁睁䵁䅁䅁兂䅁䅁䅁䥅㑈䅑䅯睸䅁䅁䅯杒䅁䅁䅯睂䅅䅁䅅䅁䉁䅁䅁兂䅁䅁元浑㍈兑杷允䅁䅁䅕䅁䑁䅁䅷䅁䙁䅁䅁䅁啂欱䈵权捄䅁䅁权㝁䅁䅁权䡁允䅁允䅁䅁䅅䅁䙁䱁灢歖䩷朶䅸䍄䉁䅁䅁兂䅁䅁䅍䅄䅁䅁䅕䅁䅁䕺瑍歭䭅䵁䅯䅁䭁䑁䅳䅁䭁䅁䉣䅁䉁䅁䅁允䅁䅁䅕䅁䅁䅁䅁䅁䵁䅉䅅䅁䙁䅁䅁睁䵁䅁䅁兂䅁䅁䅁䥅㑈䅑䅯兺䅁䅁䅯杒䅁䅁䅯睂䅅䅁䅅䅁䉁䅁䅁兂⽂慰挴漱䕕䅑杷允䅁䅁䅕䅁䑁䅁䅷䅁䙁䅁䅁䥁煂歌䈹权㥃䅁䅁权㉁䅁䅁权䡁允䅁允䅁䅁䅅䅁䙁䅁䅁䅁䅁䅁䅁䍄䉁䅁䅁兂䅁䅁䅍䅄䅁䅁䅕䅁䅁䕁昰䕕䭅䱁䅳䅁䭁䕁䅷䅁䭁䅁䉣䅁䉁䅁䅁允䅁䅁䅕啳偬䙔㕡ご䵉䅉䅅䅁䙁䅁䅁睁䵁䅁䅁兂䅁䅁䵄祑愲兑䅯兺䅁䅁䅯睍䅁䅁䅯睂䅅䅁䅅䅁䉁䅁䅁兂䅁䅁䅁䅁䅁䅁杷允䅁䅁䅕䅁䑁䅁䅷䅁䙁䅁䅁䅁允晧䅨权㙃䅁䅁权䡂䅁䅁权䡁允䅁允䅁䅁䅅䅁䙁䅁䅁䅁却歫䍰䍄䉁䅁䅁兂䅁䅁䅍䅄䅁䅁䅕䅁䅁䕧求ご䭅佁䄴䅁䭁䍁䄸䅁䭁䅁䉣䅁䉁䅁䅁允䅁䅁䅕䅁䅁䅁䅁䅁䵁䅉䅅䅁䙁䅁䅁睁䵁䅁䅁兂䅁䅁䅁䵣㝲䅑䅯睵䅁䅁䅯䅐䅁䅁䅯睂䅅䅁䅅䅁䉁䅁䅁兂䅁䅁䵁䩌水村杷允䅁䅁䅕䅁䑁䅁䅷䅁䙁䅁䅁䅁䕁啪䈹权㙃䅁䅁权畁䅁䅁权䡁允䅁允䅁䅁䅅䅁䙁䅁䅁䅁䅁䅁䅁䍄䉁䅁䅁兂䅁䅁䅍䅄䅁䅁䅕䅁䅁䥷楄䕕䭅䵁䅅䅁䭁䑁䅧䅁䭁䅁䉣䅁䉁䅁䅁允䅁䅁䅕䅁䅁䅁䅁䅁䵁䅉䅅䅁䙁䅁䅁睁䵁䅁䅁兂䅁䅁䅁偷㝔䅑䅯其䅁䅁䅯睁䅁䅁䅯睂䅅䅁䅅䅁䉁䅁䅁兂桂瑁㍏汣乨䅑杷允䅁䅁䅕䅁䑁䅁䅷䅁䙁䅁䅁䅁䕁啪䈹权睄䅁䅁权䭂䅁䅁权䡁允䅁允䅁䅁䅅䅁䙁䅁䅁䅁䅁䅁䅁䍄䉁䅁䅁兂䅁䅁䅍䅄䅁䅁䅕䅁䅁䕁昰䕕䭅偁䅁䅁䭁䑁䅫䅁䭁䅁䉣䅁䉁䅁䅁允䅁䅁䅕漱佋䡯硑䰸䴸䅉䅅䅁䙁䅁䅁睁䵁䅁䅁兂䅁䅁䅁䥅㑈䅑䅯睵䅁䅁䅯睒䅁䅁䅯睂䅅䅁䅅䅁䉁䅁䅁兂䅁䭁⽂䍅䈱村杷允䅁䅁䅕䅁䑁䅁䅷䅁䙁䅁䅁䅁杁偋䅬权䥄䅁䅁权䡂䅁䅁权䡁允䅁允䅁䅁䅅䅁䙁䅁䅁䙁桷晨䉆䍄䉁䅁䅁兂䅁䅁䅍䅄䅁䅁䅕䅁䅁䭁欫ご䭅乁䅉䅁䭁䑁䅍䅁䭁䅁䉣䅁䉁䅁䅁允䅁䅁䅕䅁䅁䅁䅁䅁䵁䅉䅅䅁䙁䅁䅁睁䵁䅁䅁兂䅁䅁䅁晡但兑䅯朴䅁䅁䅯杒䅁䅁䅯睂䅅䅁䅅䅁䉁䅁䅁兂坄卣硳癮䴰䅑杷允䅁䅁䅕䅁䑁䅁䅷䅁䙁䅁䅁䅁允晧䅨权㑃䅁䅁权䡂䅁䅁权䡁允䅁允䅁䅁䅅䅁䙁䅁䱙䕅䍴䕮䅒䍄䉁䅁䅁兂䅁䅁䅍䅄䅁䅁䅕䅁䅁䑁歪歔䭅䵁䅍䅁䭁䕁䅉䅁䭁䅁䉣䅁䉁䅁䅁允䅁䅁䅕䅁䅁䅁䅁䅁䵁䅉䅅䅁䙁䅁䅁睁䵁䅁䅁兂䅁䅁䅃偣佂兑䅯其䅁䅁䅯兔䅁䅁䅯睂䅅䅁䅅䅁䉁䅁䅁兂獄婧㝎框嘱䅑杷允䅁䅁䅕䅁䑁䅁䅷䅁䙁䅁䅁䅁㑁䔵䈵权祄䅁䅁权㕁䅁䅁权䡁允䅁允䅁䅁䅅䅁䙁䅁䅁䅁䅁䅁䅁䍄䉁䅁䅁兂䅁䅁䅍䅄䅁䅁䅕䅁䅁䙧䕑䕕䭅䵁䅣䅁䭁䕁䅁䅁䭁䅁䉣䅁䉁䅁䅁允䅁䅁䅕䅁䅁䅁䅁䅁䵁䅉䅅䅁䙁䅁䅁睁䵁䅁䅁兂䅁䅁䅃䝑偖兑䅯杵䅁䅁䅯䅍䅁䅁䅯睂䅅䅁䅅䅁䉁䅁䅁兂䅁䅁䅁䅁䅁䅁杷允䅁䅁䅕䅁䑁䅁䅷䅁䙁䅁䅁䅁权晹䅴权䡄䅁䅁权㍁䅁䅁权䡁允䅁允䅁䅁䅅䅁䙁䅁䅁䅁䅁䅁䅁䍄䉁䅁䅁兂䅁䅁䅍䅄䅁䅁䅕䅁䅁䝁确歔䭅䱁䅧䅁䭁䕁䅍䅁䭁䅁䉣䅁䉁䅁䅁允䅁䅁䅕潳睈䱄婓歔䵁䅉䅅䅁䙁䅁䅁睁䵁䅁䅁兂䅁䅁䅃偣佂兑䅯睵䅁䅁䅯免䅁䅁䅯睂䅅䅁䅅䅁䉁䅁䅁兂䅁䅁䅁䅁䅁䅁杷允䅁䅁䅕䅁䑁䅁䅷䅁䙁䅁䅁䥁煂歌䈹权䕁允䅁权㕁䅁䅁权䡁允䅁允䅁䅁䅅䅁䙁䅁䅁䅁䅁䅁䅁䍄䉁䅁䅁兂䅁䅁䅍䅄䅁䅁䅕䅁䅁䅁乓ご䭅䵁䅣䅁䭁䑁䄸䅁䭁䅁䉣䅁䉁䅁䅁允䅁䅁䅕䅁䅁䅁䅁䅁䵁䅉䅅䅁䙁䅁䅁睁䵁䅁䅁兂䅁䅁䅁䥅㑈䅑䅯典䅁䅁䅯睒䅁䅁䅯睂䅅䅁䅅䅁䉁䅁䅁兂癃汈呃䅃払䅑杷允䅁䅁䅕䅁䑁䅁䅷䅁䙁䅁䅁䅁杁偋䅬权㙄䅁䅁权㥁䅁䅁权䡁允䅁允䅁䅁䅅䅁䙁䅁䅁䅁䅁䅁䅁䍄䉁䅁䅁兂䅁䅁䅍䅄䅁䅁䅕䅁䅁䙁睳ご䭅䱁䅧䅁䭁䍁䄸䅁䭁䅁䉣䅁䉁䅁䅁允䅁䅁䅕䅁䅁䅁䅁䅁䵁䅉䅅䅁䙁䅁䅁睁䵁䅁䅁兂䅁䅁䅁偷㝔䅑䅯䅁䅅䅁䅯䅐䅁䅁䅯睂䅅䅁䅅䅁䉁䅁䅁权⽁允䅁䍄䉁䅁䅁兂䅁䅁䅍䅄䅁䅁䅕䅁䅁䕧求ご䭅䱁䅧䅁䭁䕁䅷䅁䭁䅁䉣䅁䉁䅁䅁允䅁䅁䅕䅱㡄祫䍷け䵁䅉䅅䅁䙁䅁䅁睁䵁䅁䅁兂䅁䅁䅃ㅏ偬兑䅯䄸䅁䅁䅯睓䅁䅁䅯睂䅅䅁䅅䅁䉁䅁䅁兂卂卨䍊乬㡁䅑杷允䅁䅁䅕䅁䑁䅁䅷䅁䙁䅁䅁䅁允晧䅨权䭄䅁䅁权䡂䅁䅁权䡁允䅁允䅁䅁䅅䅁䙁佁湘䵃䕣䱦⽥䍄䉁䅁䅁兂䅁䅁䅍䅄䅁䅁䅕䅁䅁䡁瑳ご䭅䵁䅕䅁䭁䕁䅷䅁䭁䅁䉣䅁䉁䅁䅁允䅁䅁䅕祵塁吵㡗商䵁䅉䅅䅁䙁䅁䅁睁䵁䅁䅁兂䅁䅁䅁䥂倱兑䅯杵䅁䅁䅯䅏䅁䅁䅯睂䅅䅁䅅䅁䉁䅁䅁兂䅁䅁䅁䅁䅁䅁杷允䅁䅁䅕䅁䑁䅁䅷䅁䙁䅁䅁䥁睂䔸䈵权䥄䅁䅁权畁䅁䅁权䡁允䅁允䅁䅁䅅䅁䙁䅁䅁䅁䅁䅁䅁䍄䉁䅁䅁兂䅁䅁䅍䅄䅁䅁䅕䅁䅁䑁歪歔䭅乁䅁䅁䭁䑁䅙䅁䭁䅁䉣䅁䉁䅁䅁允䅁䅁䅕䅁䅁䅁䅁䅁䵁䅉䅅䅁䙁䅁䅁睁䵁䅁䅁兂䅁䅁䅃偣佂兑䅯具䅁䅁䅯李䅁䅁䅯睂䅅䅁䅅䅁䉁䅁䅁兂㝁塧ㅒ兎晅䅑杷允䅁䅁䅕䅁䑁䅁䅷䅁䙁䅁䅁䅁癃䕰䈹权䙄䅁䅁权䕂䅁䅁权䡁允䅁允䅁䅁䅅䅁䙁偁牴洳䉙剷䅤䍄䉁䅁䅁兂䅁䅁䅍䅄䅁䅁䅕䅁䅁䙧䕑䕕䭅佁䅧䅁䭁䍁䅷䅁䭁䅁䉣䅁䉁䅁䅁允䅁䅁䅕䅁䅁䅁䅁䅁䵁䅉䅅䅁䙁䅁䅁睁䵁䅁䅁兂䅁䅁䅁䵙㝲䅑䅯兺䅁䅁䅯杍䅁䅁䅯睂䅅䅁䅅䅁䉁䅁䅁兂䅁䅁䅁䅁䅁䅁杷允䅁䅁䅕䅁䑁䅁䅷䅁䙁䅁䅁䅁㝂啌䈹权乄䅁䅁权穁䅁䅁权䡁允䅁允䅁䅁䅅䅁䙁䅁䅁䅁䅁䅁䅁䍄䉁䅁䅁兂䅁䅁䅍䅄䅁䅁䅕䅁䅁䙁坔歔䭅乁䅷䅁䭁䑁䅧䅁䭁䅁䉣䅁䉁䅁䅁允䅁䅁䅕栰㍵偂煺歅䵁䅉䅅䅁䙁䅁䅁睁䵁䅁䅁兂䅁䅁䅃䝑偖兑䅯䄹䅁䅁䅯兎䅁䅁䅯睂䅅䅁䅅䅁䉁䅁䅁兂桄䱑䵱橱潳䅑杷允䅁䅁䅕䅁䑁䅁䅷䅁䙁䅁䅁䅁䕁啪䈹权㙃䅁䅁权㍁䅁䅁权䡁允䅁允䅁䅁䅅䅁䙁䅁䅁䅁䅁䅁䅁䍄䉁䅁䅁兂䅁䅁䅍䅄䅁䅁䅕䅁䅁䕺瑍歭䭅䵁䅅䅁䭁䑁䅫䅁䭁䅁䉣䅁䉁䅁䅁允䅁䅁䅕䅁䅁䅁䅁䅁䵁䅉䅅䅁䙁䅁䅁睁䵁䅁䅁兂䅁䅁䅁祥倱兑䅯睵䅁䅁䅯䅐䅁䅁䅯睂䅅䅁䅅䅁䉁䅁䅁兂橂潎畢䥔㈰村杷允䅁䅁䅕䅁䑁䅁䅷䅁䙁䅁䅁䥁䅂啚䈹权䥄䅁䅁权祁䅁䅁权䡁允䅁允䅁䅁䅅䅁䙁䅁䅁䅁䅁䅁䅁䍄䉁䅁䅁兂䅁䅁䅍䅄䅁䅁䅕䅁䅁䥷楄䕕䭅佁䅙䅁䭁䑁䅣䅁䭁䅁䉣䅁䉁䅁䅁允䅁䅁䅕䅁䅁䅁䅁䅁䵁䅉䅅䅁䙁䅁䅁睁䵁䅁䅁兂䅁䅁䅁䥅㑈䅑䅯䅵䅁䅁䅯䅓䅁䅁䅯睂䅅䅁䅅䅁䉁䅁䅁兂畂獫塄啂䙨䅑杷允䅁䅁䅕䅁䑁䅁䅷䅁䙁䅁䅁䅁允晧䅨权㥃䅁䅁权䥂䅁䅁权䡁允䅁允䅁䅁䅅䅁䙁䥁啈橖丰氷䅖䍄䉁䅁䅁兂䅁䅁䅍䅄䅁䅁䅕䅁䅁䥁刳歔䭅䱁䅯䅁䭁䑁䄴䅁䭁䅁䉣䅁䉁䅁䅁允䅁䅁䅕䅁䅄㈵婊䕎䵉䅉䅅䅁䙁䅁䅁睁䵁䅁䅁兂䅁䅁䅁䵯㝮䅑䅯䅁䅅䅁䅯杌䅁䅁䅯睂䅅䅁䅅䅁䉁䅁䅁权䝁允䅁䍄䉁䅁䅁兂䅁䅁䅍䅄䅁䅁䅕䅁䅁䡧睄歔䭅䱁䅳䅁䭁䕁䅯䅁䭁䅁䉣䅁䉁䅁䅁允䅁䅁䅕畊楑呂噆䕕䵉䅉䅅䅁䙁䅁䅁睁䵁䅁䅁兂䅁䅁䅁䥂倱兑䅯睵䅁䅁䅯李䅁䅁䅯睂䅅䅁䅅䅁䉁䅁䅁兂䅁䅁䅁䅁䅁䅁杷允䅁䅁䅕䅁䑁䅁䅷䅁䙁䅁䅁䥁煂歌䈹权䥄䅁䅁权䝂䅁䅁权䡁允䅁允䅁䅁䅅䅁䙁䅁䅁䅁䅁䅁䅁䍄䉁䅁䅁兂䅁䅁䅍䅄䅁䅁䅕䅁䅁䭁欫ご䭅䱁䄰䅁䭁䑁䅕䅁䭁䅁䉣䅁䉁䅁䅁允䅁䅁䅕前坁䅖慕啕䵁䅉䅅䅁䙁䅁䅁睁䵁䅁䅁兂䅁䅁䅃楡倵兑䅯具䅁䅁䅯䅌䅁䅁䅯睂䅅䅁䅅䅁䉁䅁䅁兂䅁䅁䅁䅁䅁䅁杷允䅁䅁䅕䅁䑁䅁䅷䅁䙁䅁䅁䅁癃䕰䈹权䉄䅁䅁权䍂䅁䅁权䡁允䅁允䅁䅁䅅䅁䙁䍁卷剩兓䌯䅂䍄䉁䅁䅁兂䅁䅁䅍䅄䅁䅁䅕䅁䅁䕧求ご䭅䱁䅳䅁䭁䑁䅣䅁䭁䅁䉣䅁䉁䅁䅁允䅁䅁䅕䅁䅁䅁䅁䅁䵁䅉䅅䅁䙁䅁䅁睁䵁䅁䅁兂䅁䅁䅁䤴㑈䅑䅯䄹䅁䅁䅯睑䅁䅁䅯睂䅅䅁䅅䅁䉁䅁䅁兂㑃潈牘呕潧䅑杷允䅁䅁䅕䅁䑁䅁䅷䅁䙁䅁䅁䅁䅄倹䅴权㑃䅁䅁权㑁䅁䅁权䡁允䅁允䅁䅁䅅䅁䙁䅁䅁䅁䅁䅁䅁䍄䉁䅁䅁兂䅁䅁䅍䅄䅁䅁䅕䅁䅁䵁い〫䭁䱁䅧䅁䭁䕁䅫䅁䭁䅁䉣䅁䉁䅁䅁允䅁䅁䅕穚湈佋㑨䕐䵁䅉䅅䅁䙁䅁䅁睁䵁䅁䅁兂䅁䅁䅁偷㝔䅑䅯䅹䅁䅁䅯䅍䅁䅁䅯睂䅅䅁䅅䅁䉁䅁䅁兂䅁䅁䅁䅁䅁䅁杷允䅁䅁䅕䅁䑁䅁䅷䅁䙁䅁䅁䅁䅄倹䅴权㥃䅁䅁权穁䅁䅁权䡁允䅁允䅁䅁䅅䅁䙁䅁䅁䅁䅁䅁䅁䍄䉁䅁䅁兂䅁䅁䅍䅄䅁䅁䅕䅁䅁䍁潁唫䭁䅁䉉䅁䭁䑁䅙䅁䭁䅁䉣䅁䉁䅁䅁允䅁䅁䅕䅁䅁䅁䅁䅁䵁䅉䅅䅁䙁䅁䅁睁䵁䅁䅁兂䅁䅁䅃䝑偖兑䅯䅵䅁䅁䅯䅏䅁䅁䅯睂䅅䅁䅅䅁䉁䅁䅁兂䅁䅁䅁䅁䅁䅁杷允䅁䅁䅕䅁䑁䅁䅷䅁䙁䅁䅁䅁允晧䅨权䥄䅁䅁权䥂䅁䅁权䡁允䅁允䅁䅁䅅䅁䙁䅁䅁䕁䙁瑫䉬䍄䉁䅁䅁兂䅁䅁䅍䅄䅁䅁䅕䅁䅁䙁坔歔䭅佁䅉䅁䭁䑁䅳䅁䭁䅁䉣䅁䉁䅁䅁允䅁䅁䅕畉桫水档䕇䵁䅉䅅䅁䙁䅁䅁睁䵁䅁䅁兂䅁䅁䅃偣佂兑䅯具䅁䅁䅯䅏䅁䅁䅯睂䅅䅁䅅䅁䉁䅁䅁兂䑂呴敏㈴啧䅑杷允䅁䅁䅕䅁䑁䅁䅷䅁䙁䅁䅁䥁睂䔸䈵权煄䅁䅁权䑂䅁䅁权䡁允䅁允䅁䅁䅅䅁䙁䍁硣啓睖佭⽅䍄䉁䅁䅁兂䅁䅁䅍䅄䅁䅁䅕䅁䅁䝧畯ご䭅䵁䅯䅁䭁䍁䅷䅁䭁䅁䉣䅁䉁䅁䅁允䅁䅁䅕䅁䅁䅁䅁䅁䵁䅉䅅䅁䙁䅁䅁睁䵁䅁䅁兂䅁䅁䅃偣佂兑䅯䄹䅁䅁䅯李䅁䅁䅯睂䅅䅁䅅䅁䉁䅁䅁兂䝄䈰昲敒浅䅑杷允䅁䅁䅕䅁䑁䅁䅷䅁䙁䅁䅁䥁啂䙂䉂权䭄䅁䅁权睁䅁䅁权䡁允䅁允䅁䅁䅅䅁䙁䅁䅁䅁䅁䅁䅁䍄䉁䅁䅁兂䅁䅁䅍䅄䅁䅁䅕䅁䅁䉁䉃䔫䭁䵁䅯䅁䭁䕁䅧䅁䭁䅁䉣䅁䉁䅁䅁允䅁䅁䅕䭒㝪䝆桍穳䴸䅉䅅䅁䙁䅁䅁睁䵁䅁䅁兂䅁䅁䅁乖佚兑䅯䄯䅁䅁䅯杍䅁䅁䅯睂䅅䅁䅅䅁䉁䅁䅁兂䅁䅁䅁䅁䅁䅁杷允䅁䅁䅕䅁䑁䅁䅷䅁䙁䅁䅁䅁杂癹䅴权䙄䅁䅁权䑂䅁䅁权䡁允䅁允䅁䅁䅅䅁䙁乁䡒㉒唷确䅎䍄䉁䅁䅁兂䅁䅁䅍䅄䅁䅁䅕䅁䅁䉁䉃䔫䭁䵁䅅䅁䭁䕁䅷䅁䭁䅁䉣䅁䉁䅁䅁允䅁䅁䅕乹㥣奫坐お䵁䅉䅅䅁䙁䅁䅁睁䵁䅁䅁兂䅁䅁䅁䵣㝲䅑䅯睵䅁䅁䅯睎䅁䅁䅯睂䅅䅁䅅䅁䉁䅁䅁兂䅁䅁䅁䅁䅁䅁杷允䅁䅁䅕䅁䑁䅁䅷䅁䙁䅁䅁䥁睂䔸䈵权㙃䅁䅁权祁䅁䅁权䡁允䅁允䅁䅁䅅䅁䙁䅁䅁䅁䅁䅁䅁䍄䉁䅁䅁兂䅁䅁䅍䅄䅁䅁䅕䅁䅁䉁䉃䔫䭁䵁䄰䅁䭁䕁䅧䅁䭁䅁䉣䅁䉁䅁䅁允䅁䅁䅕癬祦䡪の稵䴸䅉䅅䅁䙁䅁䅁睁䵁䅁䅁兂䅁䅁䅁乖佚兑䅯䄰䅁䅁䅯杒䅁䅁䅯睂䅅䅁䅅䅁䉁䅁䅁兂䩂㡊楐湌椸䅷杷允䅁䅁䅕䅁䑁䅁䅷䅁䙁䅁䅁䅁灂唸䈵权煄䅁䅁权癁䅁䅁权䡁允䅁允䅁䅁䅅䅁䙁䅁䅁䅁䅁䅁䅁䍄䉁䅁䅁兂䅁䅁䅍䅄䅁䅁䅕䅁䅁䥷楄䕕䭅䵁䅍䅁䭁䍁䅷䅁䭁䅁䉣䅁䉁䅁䅁允䅁䅁䅕䅁䅁䅁䅁䅁䵁䅉䅅䅁䙁䅁䅁睁䵁䅁䅁兂䅁䅁䅁偷㝔䅑䅯杹䅁䅁䅯睍䅁䅁䅯睂䅅䅁䅅䅁䉁䅁䅁兂䅁䅁䅁䅁䅁䅁杷允䅁䅁䅕䅁䑁䅁䅷䅁䙁䅁䅁䥁睂䔸䈵权浄䅁䅁权䅂䅁䅁权䡁允䅁允䅁䅁䅅䅁䙁䅁䅁䅁䅁䅁䅁䍄䉁䅁䅁兂䅁䅁䅍䅄䅁䅁䅕䅁䅁䉁䉃䔫䭁䱁䅯䅁䭁䕁䅫䅁䭁䅁䉣䅁䉁䅁䅁允䅁䅁䅕䅁䅂杬坓こ䵉䅉䅅䅁䙁䅁䅁睁䵁䅁䅁兂䅁䅁䅁䵑㜳䅑䅯杹䅁䅁䅯䅓䅁䅁䅯睂䅅䅁䅅䅁䉁䅁䅁兂坂䙩䵎捱歄睐杷允䅁䅁䅕䅁䑁䅁䅷䅁䙁䅁䅁䅁䅂智䅴权䭄䅁䅁权㉁䅁䅁权䡁允䅁允䅁䅁䅅䅁䙁䉁奙摳䨴伹⼸䍄䉁䅁䅁兂䅁䅁䅍䅄䅁䅁䅕䅁䅁䙁睳ご䭅䱁䅧䅁䭁䑁䅳䅁䭁䅁䉣䅁䉁䅁䅁允䅁䅁䅕䅁䅁䅁䅁䅁䵁䅉䅅䅁䙁䅁䅁睁䵁䅁䅁兂䅁䅁䅁䡫㑢䅑䅯朶䅁䅁䅯䅒䅁䅁䅯睂䅅䅁䅅䅁䉁䅁䅁兂睄偐吱㑣䱣䅑杷允䅁䅁䅕䅁䑁䅁䅷䅁䙁䅁䅁䥁煂歌䈹权㥃䅁䅁权䉂䅁䅁权䡁允䅁允䅁䅁䅅䅁䙁䅁䅁䅁䅁䅁䅁䍄䉁䅁䅁兂䅁䅁䅍䅄䅁䅁䅕䅁䅁䝁䭄〫䭁䵁䅧䅁䭁䕁䅕䅁䭁䅁䉣䅁䉁䅁䅁允䅁䅁䅕求桳䵡䩊捹䵅䅉䅅䅁䙁䅁䅁睁䵁䅁䅁兂䅁䅁䅁䵣㝲䅑䅯朶䅁䅁䅯睌䅁䅁䅯睂䅅䅁䅅䅁䉁䅁䅁兂䅁䅁䅁䅁䅁䅁杷允䅁䅁䅕䅁䑁䅁䅷䅁䙁䅁䅁䅁允晧䅨权䡄䅁䅁权䩂䅁䅁权䡁允䅁允䅁䅁䅅䅁䙁䅁䅁䑁啪併䉸䍄䉁䅁䅁兂䅁䅁䅍䅄䅁䅁䅕䅁䅁䉁䉃䔫䭁䱁䄰䅁䭁䕁䅫䅁䭁䅁䉣䅁䉁䅁䅁允䅁䅁䅕畺伶栫琱䕖䵁䅉䅅䅁䙁䅁䅁睁䵁䅁䅁兂䅁䅁䅁穗偂兑䅯䄱䅁䅁䅯睁䅁䅁䅯睂䅅䅁䅅䅁䉁䅁䅁兂䅁䅁䅁䅁䅁䅁杷允䅁䅁䅕䅁䑁䅁䅷䅁䙁䅁䅁䅁癃䕰䈹权䙄䅁䅁权癁䅁䅁权䡁允䅁允䅁䅁䅅䅁䙁䅁䅁䅁䅁䅁䅁䍄䉁䅁䅁兂䅁䅁䅍䅄䅁䅁䅕䅁䅁䝁䭄〫䭁䵁䅍䅁䭁䕁䅙䅁䭁䅁䉣䅁䉁䅁䅁允䅁䅁䅕煢牵䙴晍ぎ䵁䅉䅅䅁䙁䅁䅁睁䵁䅁䅁兂䅁䅁䅁䥂倱兑䅯䅵䅁䅁䅯杍䅁䅁䅯睂䅅䅁䅅䅁䉁䅁䅁兂䅁䅁䅁䅁䅁䅁杷允䅁䅁䅕䅁䑁䅁䅷䅁䙁䅁䅁䅁㝂啌䈹权㥃䅁䅁权ㅁ䅁䅁权䡁允䅁允䅁䅁䅅䅁䙁佁㙨獷汣欲䄹䍄䉁䅁䅁兂䅁䅁䅍䅄䅁䅁䅕䅁䅁䉁䉃䔫䭁䵁䅯䅁䭁䕁䅫䅁䭁䅁䉣䅁䉁䅁䅁允䅁䅁䅕桑杈䡶䕵橸䴸䅉䅅䅁䙁䅁䅁睁䵁䅁䅁兂䅁䅁䅃偣佂兑䅯朳䅁䅁䅯睎䅁䅁䅯睂䅅䅁䅅䅁䉁䅁䅁兂晃浰唵祭䐸䅑杷允䅁䅁䅕䅁䑁䅁䅷䅁䙁䅁䅁䥁煂歌䈹权䑄䅁䅁权㡁䅁䅁权䡁允䅁允䅁䅁䅅䅁䙁䥁⼷䝫䭋歯䅆䍄䉁䅁䅁兂䅁䅁䅍䅄䅁䅁䅕䅁䅁䉁䉃䔫䭁䵁䄰䅁䭁䕁䅫䅁䭁䅁䉣䅁䉁䅁䅁允䅁䅁䅕䑙䡭捬牑樫䴸䅉䅅䅁䙁䅁䅁睁䵁䅁䅁兂䅁䅁䅁䥅㑈䅑䅯睵䅁䅁䅯兎䅁䅁䅯睂䅅䅁䅅䅁䉁䅁䅁兂䅁䅁い㉵䌹村杷允䅁䅁䅕䅁䑁䅁䅷䅁䙁䅁䅁䅁允晧䅨权㥃䅁䅁权ㅁ䅁䅁权䡁允䅁允䅁䅁䅅䅁䙁偁⭨橕ㅘ䙭䅒䍄䉁䅁䅁兂䅁䅁䅍䅄䅁䅁䅕䅁䅁䝁䭄〫䭁佁䅁䅁䭁䑁䅧䅁䭁䅁䉣䅁䉁䅁䅁允䅁䅁䅕䅁䅁䅁䅁䅁䵁䅉䅅䅁䙁䅁䅁睁䵁䅁䅁兂䅁䅁䅁剔儹兑䅯䅹䅁䅁䅯䅐䅁䅁䅯睂䅅䅁䅅䅁䉁䅁䅁兂奁湖䙣⽔歷村杷允䅁䅁䅕䅁䑁䅁䅷䅁䙁䅁䅁䅁䅂智䅴权䡄䅁䅁权㙁䅁䅁权䡁允䅁允䅁䅁䅅䅁䙁䅁䅁䅁䅁䅁䅁䍄䉁䅁䅁兂䅁䅁䅍䅄䅁䅁䅕䅁䅁䭁欫ご䭅佁䅧䅁䭁䑁䅁䅁䭁䅁䉣䅁䉁䅁䅁允䅁䅁䅕䅁䅁䅁䅁䅁䵁䅉䅅䅁䙁䅁䅁睁䵁䅁䅁兂䅁䅁䅁䥅㑈䅑䅯典䅁䅁䅯兎䅁䅁䅯睂䅅䅁䅅䅁䉁䅁䅁兂時洷䥉呱晷䅑杷允䅁䅁䅕䅁䑁䅁䅷䅁䙁䅁䅁䥁㝁啗䈹权㝃䅁䅁权獁䅁䅁权䡁允䅁允䅁䅁䅅䅁䙁䅁䅁䅁䅁䅁䅁䍄䉁䅁䅁兂䅁䅁䅍䅄䅁䅁䅕䅁䅁佁䉃䔫䭁䵁䅅䅁䭁䕁䅫䅁䭁䅁䉣䅁䉁䅁䅁允䅁䅁䅕半癇㝕慚歊䵁䅉䅅䅁䙁䅁䅁睁䵁䅁䅁兂䅁䅁䅁剔儹兑䅯䄴䅁䅁䅯杌䅁䅁䅯睂䅅䅁䅅䅁䉁䅁䅁兂䅁䅁䅁䅁䅁䅁杷允䅁䅁䅕䅁䑁䅁䅷䅁䙁䅁䅁䅁元癤䅨权畄䅁䅁权㉁䅁䅁权䡁允䅁允䅁䅁䅅䅁䙁䭁刯硃䡮び䅆䍄䉁䅁䅁兂䅁䅁䅍䅄䅁䅁䅕䅁䅁䝧畯ご䭅䱁䅳䅁䭁䑁䅉䅁䭁䅁䉣䅁䉁䅁䅁允䅁䅁䅕䅁䅁䅁䅁䅁䵁䅉䅅䅁䙁䅁䅁睁䵁䅁䅁兂䅁䅁䅁䥂倱兑䅯睸䅁䅁䅯睑䅁䅁䅯睂䅅䅁䅅䅁䉁䅁䅁兂畂捹㍂瑷〷兑杷允䅁䅁䅕䅁䑁䅁䅷䅁䙁䅁䅁䅁啂欱䈵权㥃䅁䅁权䩂䅁䅁权䡁允䅁允䅁䅁䅅䅁䙁䭁卣奌䵃ㅍ䅆䍄䉁䅁䅁兂䅁䅁䅍䅄䅁䅁䅕䅁䅁䕧求ご䭅乁䅷䅁䭁䕁䅑䅁䭁䅁䉣䅁䉁䅁䅁允䅁䅁䅕䅁䅁䅁䅁䅁䵁䅉䅅䅁䙁䅁䅁睁䵁䅁䅁兂䅁䅁䅁乖佚兑䅯睸䅁䅁䅯䅒䅁䅁䅯睂䅅䅁䅅䅁䉁䅁䅁兂䅁䅁呂䉋慯杷杷允䅁䅁䅕䅁䑁䅁䅷䅁䙁䅁䅁䅁㝂啌䈹权䭄䅁䅁权獁䅁䅁权䡁允䅁允䅁䅁䅅䅁䙁䅁䅁䅁䅁䅁䅁䍄䉁䅁䅁兂䅁䅁䅍䅄䅁䅁䅕䅁䅁䑧婴ご䭅䵁䄰䅁䭁䕁䄰䅁䭁䅁䉣䅁䉁䅁䅁允䅁䅁䅕⽲坃㐱娷啊䵁䅉䅅䅁䙁䅁䅁睁䵁䅁䅁兂䅁䅁䅁㙲偒兑䅯睲䅁䅁䅯睐䅁䅁䅯睂䅅䅁䅅䅁䉁䅁䅁兂杂穓偢畫䈰䅑杷允䅁䅁䅕䅁䑁䅁䅷䅁䙁䅁䅁䅁权晹䅴权䭄䅁䅁权祁䅁䅁权䡁允䅁允䅁䅁䅅䅁䙁䅁䅁䅁䅁䅁䅁䍄䉁䅁䅁兂䅁䅁䅍䅄䅁䅁䅕䅁䅁䑁歪歔䭅䵁䄰䅁䭁䕁䅍䅁䭁䅁䉣䅁䉁䅁䅁允䅁䅁䅕渲奩椰噱啌䵁䅉䅅䅁䙁䅁䅁睁䵁䅁䅁兂䅁䅁䅁䵙㝲䅑䅯朸䅁䅁䅯睌䅁䅁䅯睂䅅䅁䅅䅁䉁䅁䅁兂䅁䅁䅁䅁䅁䅁杷允䅁䅁䅕䅁䑁䅁䅷䅁䙁䅁䅁䥁睂䔸䈵权乄䅁䅁权䅂䅁䅁权䡁允䅁允䅁䅁䅅䅁䙁䥁慄䐳偯匲䅖䍄䉁䅁䅁兂䅁䅁䅍䅄䅁䅁䅕䅁䅁䉁䉃䔫䭁䵁䅣䅁䭁䑁䅕䅁䭁䅁䉣䅁䉁䅁䅁允䅁䅁䅕䅁䅁浂桏ぁ䵉䅉䅅䅁䙁䅁䅁睁䵁䅁䅁兂䅁䅁䵄祑愲兑䅯睵䅁䅁䅯免䅁䅁䅯睂䅅䅁䅅䅁䉁䅁䅁兂䅁䅁䅁䅁䅁䅁杷允䅁䅁䅕䅁䑁䅁䅷䅁䙁䅁䅁䅁㝂啌䈹权㥃䅁䅁权䉂䅁䅁权䡁允䅁允䅁䅁䅅䅁䙁䅁䅁䅁䅁䅁䅁䍄䉁䅁䅁兂䅁䅁䅍䅄䅁䅁䅕䅁䅁䝁确歔䭅䱁䄸䅁䭁䕁䅷䅁䭁䅁䉣䅁䉁䅁䅁允䅁䅁䅕䅁䅁䅁䅁䅁䵁䅉䅅䅁䙁䅁䅁睁䵁䅁䅁兂䅁䅁䅃楡倵兑䅯杹䅁䅁䅯李䅁䅁䅯睂䅅䅁䅅䅁䉁䅁䅁兂䅁䅁䅁䅁䅁䅁杷允䅁䅁䅕䅁䑁䅁䅷䅁䙁䅁䅁䅁允晧䅨权䥄䅁䅁权ㅁ䅁䅁权䡁允䅁允䅁䅁䅅䅁䙁䅁䅁䅁橚兯䍎䍄䉁䅁䅁兂䅁䅁䅍䅄䅁䅁䅕䅁䅁䡧睄歔䭅䱁䅧䅁䭁䑁䄴䅁䭁䅁䉣䅁䉁䅁䅁允䅁䅁䅕牨㉉瀳坐歓䵁䅉䅅䅁䙁䅁䅁睁䵁䅁䅁兂䅁䅁䅁穗偂兑䅯其䅁䅁䅯材䅁䅁䅯睂䅅䅁䅅䅁䉁䅁䅁兂畄杗啲䉳佒䅑杷允䅁䅁䅕䅁䑁䅁䅷䅁䙁䅁䅁䅁睂癹䅴权㑃䅁䅁权㍁䅁䅁权䡁允䅁允䅁䅁䅅䅁䙁䅁䅁䅁䅁䅁䅁䍄䉁䅁䅁兂䅁䅁䅍䅄䅁䅁䅕䅁䅁佁䉃䔫䭁䵁䅯䅁䭁䑁䅍䅁䭁䅁䉣䅁䉁䅁䅁允䅁䅁䅕䵐㉃剺歶吹䴸䅉䅅䅁䙁䅁䅁睁䵁䅁䅁兂䅁䅁䅁偷㝔䅑䅯典䅁䅁䅯兔䅁䅁䅯睂䅅䅁䅅䅁䉁䅁䅁兂兂䉲桢杴卍䅑杷允䅁䅁䅕䅁䑁䅁䅷䅁䙁䅁䅁䥁㝁啗䈹权佄䅁䅁权䑂䅁䅁权䡁允䅁允䅁䅁䅅䅁䙁䑁夹㍌㝧佦⽷䍄䉁䅁䅁兂䅁䅁䅍䅄䅁䅁䅕䅁䅁䡁瑳ご䭅䵁䅕䅁䭁䍁䄸䅁䭁䅁䉣䅁䉁䅁䅁允䅁䅁䅕䅁䅁䅁䅁䅁䵁䅉䅅䅁䙁䅁䅁睁䵁䅁䅁兂䅁䅁䅁祥倱兑䅯朸䅁䅁䅯兎䅁䅁䅯睂䅅䅁䅅䅁䉁䅁䅁兂慃場䈲偂橧䅑杷允䅁䅁䅕䅁䑁䅁䅷䅁䙁䅁䅁䅁允晧䅨权㙃䅁䅁权䱂䅁䅁权䡁允䅁允䅁䅁䅅䅁䙁䅁䅁䡧浙䕗䍸䍄䉁䅁䅁兂䅁䅁䅍䅄䅁䅁䅕䅁䅁䡧睄歔䭅䱁䄰䅁䭁䍁䄴䅁䭁䅁䉣䅁䉁䅁䅁允䅁䅁䅕䅁䅁䅁䅁䅁䵁䅉䅅䅁䙁䅁䅁睁䵁䅁䅁兂䅁䅁䅁摪但兑䅯䅵䅁䅁䅯兎䅁䅁䅯睂䅅䅁䅅䅁䉁䅁䅁兂䅁䅁䅁䅁䅁䅁杷允䅁䅁䅕䅁䑁䅁䅷䅁䙁䅁䅁䅁允晧䅨权䭄䅁䅁权乂䅁䅁权䡁允䅁允䅁䅁䅅䅁䙁偁㕂捌⽕倳⽁䍄䉁䅁䅁兂䅁䅁䅍䅄䅁䅁䅕䅁䅁䍁潁唫䭁䅁䉉䅁䭁䑁䅉䅁䭁䅁䉣䅁䉁䅁䅁允䅁䅁䅕䅁䅁䅁䅁䅁䵁䅉䅅䅁䙁䅁䅁睁䵁䅁䅁兂䅁䅁䅁㙲偒兑䅯䄲䅁䅁䅯兓䅁䅁䅯睂䅅䅁䅅䅁䉁䅁䅁兂䱃兡湫㍕䙙䅑杷允䅁䅁䅕䅁䑁䅁䅷䅁䙁䅁䅁䅁杄晧䅨权䙄䅁䅁权䱂䅁䅁权䡁允䅁允䅁䅁䅅䅁䙁䩁㡆㙔煓䍲䅊䍄䉁䅁䅁兂䅁䅁䅍䅄䅁䅁䅕䅁䅁䍁潁唫䭁乁䅑䅁䭁䑁䅙䅁䭁䅁䉣䅁䉁䅁䅁允䅁䅁䅕噑䥭祃㕈問䵁䅉䅅䅁䙁䅁䅁睁䵁䅁䅁兂䅁䅁䅁偷㝔䅑䅯典䅁䅁䅯䅔䅁䅁䅯睂䅅䅁䅅䅁䉁䅁䅁兂㑃卌㝦牃唰䅑杷允䅁䅁䅕䅁䑁䅁䅷䅁䙁䅁䅁䅁䅄倹䅴权䥄䅁䅁权⽁䅁䅁权䡁允䅁允䅁䅁䅅䅁䙁䅁䅁䅁䅁䅁䅁䍄䉁䅁䅁兂䅁䅁䅍䅄䅁䅁䅕䅁䅁䑁歪歔䭅䵁䅅䅁䭁䑁䅷䅁䭁䅁䉣䅁䉁䅁䅁允䅁䅁䅕䐫䩇剧汨啇䵁䅉䅅䅁䙁䅁䅁睁䵁䅁䅁兂䅁䅁䅁䵣㝲䅑䅯朶䅁䅁䅯䅏䅁䅁䅯睂䅅䅁䅅䅁䉁䅁䅁兂䅁䅁䅁䅁䅁䅁杷允䅁䅁䅕䅁䑁䅁䅷䅁䙁䅁䅁䥁㝁啗䈹权㑃䅁䅁权ㅁ䅁䅁权䡁允䅁允䅁䅁䅅䅁䙁䥁乂㥍砷䕋䅴䍄䉁䅁䅁兂䅁䅁䅍䅄䅁䅁䅕䅁䅁䡧睄歔䭅䵁䅕䅁䭁䍁䄸䅁䭁䅁䉣䅁䉁䅁䅁允䅁䅁䅕䅁䅁䅁䅁䅁䵁䅉䅅䅁䙁䅁䅁睁䵁䅁䅁兂䅁䅁䅁㙲偒兑䅯䅵䅁䅁䅯児䅁䅁䅯睂䅅䅁䅅䅁䉁䅁䅁兂硃ㄵ㙷券䬱䅑杷允䅁䅁䅕䅁䑁䅁䅷䅁䙁䅁䅁䵁䑸婌䉰权䭄䅁䅁权睁䅁䅁权䡁允䅁允䅁䅁䅅䅁䙁䅁䅁䅁䅁䅁䅁䍄䉁䅁䅁兂䅁䅁䅍䅄䅁䅁䅕䅁䅁䉁䉃䔫䭁䵁䅅䅁䭁䕁䅳䅁䭁䅁䉣䅁䉁䅁䅁允䅁䅁䅕䌯瑷汳樸お䵁䅉䅅䅁䙁䅁䅁睁䵁䅁䅁兂䅁䅁䅃偣佂兑䅯具䅁䅁䅯兓䅁䅁䅯睂䅅䅁䅅䅁䉁䅁䅁兂慂煎䥲协戰䅑杷允䅁䅁䅕䅁䑁䅁䅷䅁䙁䅁䅁䵁䅃水䉂权䭄䅁䅁权祁䅁䅁权䡁允䅁允䅁䅁䅅䅁䙁䅁䅁䅁䅁䅁䅁䍄䉁䅁䅁兂䅁䅁䅍䅄䅁䅁䅕䅁䅁䥷楄䕕䭅乁䅁䅁䭁䕁䅧䅁䭁䅁䉣䅁䉁䅁䅁允䅁䅁䅕䩆坮䑭歎ざ䵁䅉䅅䅁䙁䅁䅁睁䵁䅁䅁兂䅁䅁䅁䵑㜳䅑䅯其䅁䅁䅯睑䅁䅁䅯睂䅅䅁䅅䅁䉁䅁䅁兂坂猶橄瑫䵴䅑杷允䅁䅁䅕䅁䑁䅁䅷䅁䙁䅁䅁䥁煂歌䈹权䡄䅁䅁权獁䅁䅁权䡁允䅁允䅁䅁䅅䅁䙁䅁䅁䅁䅁䅁䅁䍄䉁䅁䅁兂䅁䅁䅍䅄䅁䅁䅕䅁䅁䡧睄歔䭅䱁䅯䅁䭁䅁䅍䅁䭁䅁䉣䅁䉁䅁䅁允䅁䅁䅕㙙䍹䕂栶歖䵉䅉䅅䅁䙁䅁䅁睁䵁䅁䅁兂䅁䅁䅁䵯㝮䅑䅯䅵䅁䅁䅯睐䅁䅁䅯睂䅅䅁䅅䅁䉁䅁䅁兂䅁䅁䅁䅁䅁䅁杷允䅁䅁䅕䅁䑁䅁䅷䅁䙁䅁䅁䥁睂䔸䈵权㝃䅁䅁权㍁䅁䅁权䡁允䅁允䅁䅁䅅䅁䙁䅁䅅䑑噲䉕䍰䍄䉁䅁䅁兂䅁䅁䅍䅄䅁䅁䅕䅁䅁䕁昰䕕䭅䱁䅳䅁䭁䕁䄰䅁䭁䅁䉣䅁䉁䅁䅁允䅁䅁䅕潮晭㝘㠲啘䵉䅉䅅䅁䙁䅁䅁睁䵁䅁䅁兂䅁䅁䅁䥅㑈䅑䅯典䅁䅁䅯睓䅁䅁䅯睂䅅䅁䅅䅁䉁䅁䅁兂⽂湬⽙㜶朴䅑杷允䅁䅁䅕䅁䑁䅁䅷䅁䙁䅁䅁䥁㝁啗䈹权㑃䅁䅁权䑁䅁䅁权䡁允䅁允䅁䅁䅅䅁䙁䑁䵅䵗䵢䕦䄱䍄䉁䅁䅁兂䅁䅁䅍䅄䅁䅁䅕䅁䅁䩁㉂䔫䭁乁䅙䅁䭁䑁䅉䅁䭁䅁䉣䅁䉁䅁䅁允䅁䅁䅕䥃噓䉫㝯吹䴸䅉䅅䅁䙁䅁䅁睁䵁䅁䅁兂䅁䅁䅃䅖兒兑䅯䅵䅁䅁䅯睍䅁䅁䅯睂䅅䅁䅅䅁䉁䅁䅁兂䅁䅁䅁䅁䅁䅁杷允䅁䅁䅕䅁䑁䅁䅷䅁䙁䅁䅁䅁乃唰䈵权坄䅁䅁权䉂䅁䅁权䡁允䅁允䅁䅁䅅䅁䙁䅁䅁䅁䅁䅁䅁䍄䉁䅁䅁兂䅁䅁䅍䅄䅁䅁䅕䅁䅁䥁刳歔䭅䵁䅯䅁䭁䕁䅧䅁䭁䅁䉣䅁䉁䅁䅁允䅁䅁䅕䥤㉒剃愴樳䴸䅉䅅䅁䙁䅁䅁睁䵁䅁䅁兂䅁䅁䅁䥂倱兑䅯朲䅁䅁䅯児䅁䅁䅯睂䅅䅁䅅䅁䉁䅁䅁兂䅁䅁䅁䅁䅁䅁杷允䅁䅁䅕䅁䑁䅁䅷䅁䙁䅁䅁䥁啂䙂䉂权䭄䅁䅁权䱂䅁䅁权䡁允䅁允䅁䅁䅅䅁䙁䵁兗杲汊獤⽫䍄䉁䅁䅁兂䅁䅁䅍䅄䅁䅁䅕䅁䅁䙁睳ご䭅偁䅁䅁䭁䕁䅑䅁䭁䅁䉣䅁䉁䅁䅁允䅁䅁䅕䅁䅁䅁䅁䅁䵁䅉䅅䅁䙁䅁䅁睁䵁䅁䅁兂䅁䅁䅁穗偂兑䅯䄯䅁䅁䅯睐䅁䅁䅯睂䅅䅁䅅䅁䉁䅁䅁兂䅁䅁䅁䅁䅁䅁杷允䅁䅁䅕䅁䑁䅁䅷䅁䙁䅁䅁䥁啂䙂䉂权乄䅁䅁权㑁䅁䅁权䡁允䅁允䅁䅁䅅䅁䙁䅁䅁䅁䅁䅁䅁䍄䉁䅁䅁兂䅁䅁䅍䅄䅁䅁䅕䅁䅁䍁潁唫䭁䵁䅕䅁䭁䕁䅣䅁䭁䅁䉣䅁䉁䅁䅁允䅁䅁䅕留䈱噮杁ぇ䵁䅉䅅䅁䙁䅁䅁睁䵁䅁䅁兂䅁䅁䅁住佒兑䅯杹䅁䅁䅯杍䅁䅁䅯睂䅅䅁䅅䅁䉁䅁䅁兂䅁䅁䅁䅁䅁䅁杷允䅁䅁䅕䅁䑁䅁䅷䅁䙁䅁䅁䅁扂䕍䈹权畄䅁䅁权穁䅁䅁权䡁允䅁允䅁䅁䅅䅁䙁䅁䅁䅁䅁䅁䅁䍄䉁䅁䅁兂䅁䅁䅍䅄䅁䅁䅕䅁䅁䉁䉃䔫䭁䵁䅯䅁䭁䕁䅳䅁䭁䅁䉣䅁䉁䅁䅁允䅁䅁䅕㝪瑁奮㍤䐰䴸䅉䅅䅁䙁䅁䅁睁䵁䅁䅁兂䅁䅁䅁䥅㑈䅑䅯杵䅁䅁䅯䅔䅁䅁䅯睂䅅䅁䅅䅁䉁䅁䅁兂䅁佁畃㠶乆村杷允䅁䅁䅕䅁䑁䅁䅷䅁䙁䅁䅁䅁㑁䔵䈵权䡄䅁䅁权䅂䅁䅁权䡁允䅁允䅁䅁䅅䅁䙁䅁䅁䅁䅁䅁䅁䍄䉁䅁䅁兂䅁䅁䅍䅄䅁䅁䅕䅁䅁䭁欫ご䭅䵁䅅䅁䭁䑁䅕䅁䭁䅁䉣䅁䉁䅁䅁允䅁䅁䅕娯樵扚㑌ぇ䵁䅉䅅䅁䙁䅁䅁睁䵁䅁䅁兂䅁䅁䅁䥂倱兑䅯具䅁䅁䅯睒䅁䅁䅯睂䅅䅁䅅䅁䉁䅁䅁兂䅁䅁䅁䅁䅁䅁杷允䅁䅁䅕䅁䑁䅁䅷䅁䙁䅁䅁䅁元癤䅨权㝃䅁䅁权㉁䅁䅁权䡁允䅁允䅁䅁䅅䅁䙁䅁䅁䵧坃礱䌵䍄䉁䅁䅁兂䅁䅁䅍䅄䅁䅁䅕䅁䅁䅁乓ご䭅䵁䅅䅁䭁䕁䅉䅁䭁䅁䉣䅁䉁䅁䅁允䅁䅁䅕何癁⽸晥お䵁䅉䅅䅁䙁䅁䅁睁䵁䅁䅁兂䅁䅁䅁住佒兑䅯杹䅁䅁䅯兔䅁䅁䅯睂䅅䅁䅅䅁䉁䅁䅁兂畁佊婔䵲汦睐杷允䅁䅁䅕䅁䑁䅁䅷䅁䙁䅁䅁䅁䕁啪䈹权䕁允䅁权䕂䅁䅁权䡁允䅁允䅁䅁䅅䅁䙁䅁䅁䅁䅁䅁䅁䍄䉁䅁䅁兂䅁䅁䅍䅄䅁䅁䅕䅁䅁䕺瑍歭䭅䱁䅳䅁䭁䑁䅁䅁䭁䅁䉣䅁䉁䅁䅁允䅁䅁䅕䅁䅁䅁䅁䅁䵁䅉䅅䅁䙁䅁䅁睁䵁䅁䅁兂䅁䅁䅁䥅㑈䅑䅯具䅁䅁䅯杓䅁䅁䅯睂䅅䅁䅅䅁䉁䅁䅁兂睂昲䤫㡌汉䅑杷允䅁䅁䅕䅁䑁䅁䅷䅁䙁䅁䅁䥁䅂啚䈹权慄䅁䅁权䅂䅁䅁权䡁允䅁允䅁䅁䅅䅁䙁䅁䅁䅁䅁䅁䅁䍄䉁䅁䅁兂䅁䅁䅍䅄䅁䅁䅕䅁䅁䭁䩄〫䭁䵁䅅䅁䭁䑁䅳䅁䭁䅁䉣䅁䉁䅁䅁允䅁䅁䅕䅁䅁䅁䅁䅁䵁䅉䅅䅁䙁䅁䅁睁䵁䅁䅁兂䅁䅁䅁䵑㜳䅑䅯睸䅁䅁䅯䅓䅁䅁䅯睂䅅䅁䅅䅁䉁䅁䅁兂䅁䅁奄牌兙村杷允䅁䅁䅕䅁䑁䅁䅷䅁䙁䅁䅁䅁允晧䅨权䭄䅁䅁权䵂䅁䅁权䡁允䅁允䅁䅁䅅䅁䙁䭁杨婑䕋佫⽣䍄䉁䅁䅁兂䅁䅁䅍䅄䅁䅁䅕䅁䅁䝁确歔䭅䅁䉁䅁䭁䑁䅣䅁䭁䅁䉣䅁䉁䅁䅁允䅁䅁䅯杂䅅䅁杷允䅁䅁䅕䅁䑁䅁䅷䅁䙁䅁䅁䵁䑸婌䉰权㑃䅁䅁权䅂䅁䅁权䡁允䅁允䅁䅁䅅䅁䙁䅁䅁䅁䅁䅁䅁䍄䉁䅁䅁兂䅁䅁䅍䅄䅁䅁䅕䅁䅁䵁い〫䭁䵁䄰䅁䭁䑁䅅䅁䭁䅁䉣䅁䉁䅁䅁允䅁䅁䅕䅁䅁䅁䅁䅁䵁䅉䅅䅁䙁䅁䅁睁䵁䅁䅁兂䅁䅁䅁䥅㑈䅑䅯兺䅁䅁䅯䅔䅁䅁䅯睂䅅䅁䅅䅁䉁䅁䅁兂ㅃ癰橃ㄲ婁䅑杷允䅁䅁䅕䅁䑁䅁䅷䅁䙁䅁䅁䅁㝂啌䈹权慄䅁䅁权ぁ䅁䅁权䡁允䅁允䅁䅁䅅䅁䙁䅁䅁䅁䅁䅁䅁䍄䉁䅁䅁兂䅁䅁䅍䅄䅁䅁䅕䅁䅁佁䉃䔫䭁乁䅷䅁䭁䅁䅍䅁䭁䅁䉣䅁䉁䅁䅁允䅁䅁䅕䄵䴱浄䉔歂䵁䅉䅅䅁䙁䅁䅁睁䵁䅁䅁兂䅁䅁䅄佧兊兑䅯其䅁䅁䅯杌䅁䅁䅯睂䅅䅁䅅䅁䉁䅁䅁兂䅁䅁䅁䅁䅁䅁杷允䅁䅁䅕䅁䑁䅁䅷䅁䙁䅁䅁䅁啂欱䈵权乄䅁䅁权㕁䅁䅁权䡁允䅁允䅁䅁䅅䅁䙁䝁卥噧乄稶䅒䍄䉁䅁䅁兂䅁䅁䅍䅄䅁䅁䅕䅁䅁䉁䉃䔫䭁䱁䅯䅁䭁䑁䄴䅁䭁䅁䉣䅁䉁䅁䅁允䅁䅁䅕䅁杂呲㥲歔䵉䅉䅅䅁䙁䅁䅁睁䵁䅁䅁兂䅁䅁䅃䅖兒兑䅯兺䅁䅁䅯兑䅁䅁䅯睂䅅䅁䅅䅁䉁䅁䅁兂䅁䅁䅁䅁䅁䅁杷允䅁䅁䅕䅁䑁䅁䅷䅁䙁䅁䅁䅁杄晧䅨权楄䅁䅁权䙂䅁䅁权䡁允䅁允䅁䅁䅅䅁䙁䉁䡲漷捖桶䅂䍄䉁䅁䅁兂䅁䅁䅍䅄䅁䅁䅕䅁䅁䡧睄歔䭅䵁䅣䅁䭁䕁䅙䅁䭁䅁䉣䅁䉁䅁䅁允䅁䅁䅕㜯杚煹䙒あ䵉䅉䅅䅁䙁䅁䅁睁䵁䅁䅁兂䅁䅁䅁穗偂兑䅯其䅁䅁䅯䅐䅁䅁䅯睂䅅䅁䅅䅁䉁䅁䅁兂㡁㙌㡳其乆䅑杷允䅁䅁䅕䅁䑁䅁䅷䅁䙁䅁䅁䅁杂癹䅴权㑃䅁䅁权獁䅁䅁权䡁允䅁允䅁䅁䅅䅁䙁䅁䅁䅁䅁䅁䅁䍄䉁䅁䅁兂䅁䅁䅍䅄䅁䅁䅕䅁䅁䅁乓ご䭅䵁䅣䅁䭁䕁䅕䅁䭁䅁䉣䅁䉁䅁䅁允䅁䅁䅕䅁䅁䅁䅁䅁䵁䅉䅅䅁䙁䅁䅁睁䵁䅁䅁兂䅁䅁䅁䵯㝮䅑䅯䅵䅁䅁䅯睒䅁䅁䅯睂䅅䅁䅅䅁䉁䅁䅁兂乃㑡捸牉䉚䅑杷允䅁䅁䅕䅁䑁䅁䅷䅁䙁䅁䅁䅁允晧䅨权䙄䅁䅁权⭁䅁䅁权䡁允䅁允䅁䅁䅅䅁䙁䩁琲䕘晧祚䅊䍄䉁䅁䅁兂䅁䅁䅍䅄䅁䅁䅕䅁䅁䙁睳ご䭅䵁䅍䅁䭁䕁䅧䅁䭁䅁䉣䅁䉁䅁䅁允䅁䅁䅕䅁䅁䅁䅁䅁䵁䅉䅅䅁䙁䅁䅁睁䵁䅁䅁兂䅁䅁䅁晡但兑䅯典䅁䅁䅯兏䅁䅁䅯睂䅅䅁䅅䅁䉁䅁䅁兂䅁䅁䅁䅁䅁䅁杷允䅁䅁䅕䅁䑁䅁䅷䅁䙁䅁䅁䅁允晧䅨权䡄䅁䅁权⭁䅁䅁权䡁允䅁允䅁䅁䅅䅁䙁䅁䅁䥁头剭䍂䍄䉁䅁䅁兂䅁䅁䅍䅄䅁䅁䅕䅁䅁䙧䕑䕕䭅䱁䅯䅁䭁䑁䅯䅁䭁䅁䉣䅁䉁䅁䅁允䅁䅁䅕䅁䅁䅁䅁䅁䵁䅉䅅䅁䙁䅁䅁睁䵁䅁䅁兂䅁䅁䅁䥅㑈䅑䅯䅹䅁䅁䅯材䅁䅁䅯睂䅅䅁䅅䅁䉁䅁䅁兂䅁䅁佃䩇八村杷允䅁䅁䅕䅁䑁䅁䅷䅁䙁䅁䅁䅁灂唸䈵权䥄䅁䅁权䝂䅁䅁权䡁允䅁允䅁䅁䅅䅁䙁偁穰浚歕佳䉆䍄䉁䅁䅁兂䅁䅁䅍䅄䅁䅁䅕䅁䅁䉁䉃䔫䭁䵁䅅䅁䭁䕁䅕䅁䭁䅁䉣䅁䉁䅁䅁允䅁䅁䅕䙂特摲牊お䵁䅉䅅䅁䙁䅁䅁睁䵁䅁䅁兂䅁䅁䅁乖佚兑䅯䄹䅁䅁䅯睐䅁䅁䅯睂䅅䅁䅅䅁䉁䅁䅁兂塄㍯㥁瑃杣䅑杷允䅁䅁䅕䅁䑁䅁䅷䅁䙁䅁䅁䅁䕁啪䈹权乄䅁䅁权㙁䅁䅁权䡁允䅁允䅁䅁䅅䅁䙁䅁䅁䅁䅁䅁䅁䍄䉁䅁䅁兂䅁䅁䅍䅄䅁䅁䅕䅁䅁䉁䉃䔫䭁䵁䅯䅁䭁䑁䄴䅁䭁䅁䉣䅁䉁䅁䅁允䅁䅁䅕乥䙶佘䩣樶䴸䅉䅅䅁䙁䅁䅁睁䵁䅁䅁兂䅁䅁䅁祥倱兑䅯睶䅁䅁䅯杍䅁䅁䅯睂䅅䅁䅅䅁䉁䅁䅁兂䅁䅁䅁䅁䅁䅁杷允䅁䅁䅕䅁䑁䅁䅷䅁䙁䅁䅁䅁䅂智䅴权乄䅁䅁权㑁䅁䅁权䡁允䅁允䅁䅁䅅䅁䙁䅁䅁䅁䅁䅁䅁䍄䉁䅁䅁兂䅁䅁䅍䅄䅁䅁䅕䅁䅁䡁瑳ご䭅䱁䅧䅁䭁䍁䄸䅁䭁䅁䉣䅁䉁䅁䅁允䅁䅁䅕䅁䅁䅁䅁䅁䵁䅉䅅䅁䙁䅁䅁睁䵁䅁䅁兂䅁䅁䅃偣佂兑䅯䄷䅁䅁䅯免䅁䅁䅯睂䅅䅁䅅䅁䉁䅁䅁兂䅁䅁䅁䅁䅁䅁杷允䅁䅁䅕䅁䑁䅁䅷䅁䙁䅁䅁䅁㝂啌䈹权煄䅁䅁权硁䅁䅁权䡁允䅁允䅁䅁䅅䅁䙁䅁䅁䅁䅁䅁䅁䍄䉁䅁䅁兂䅁䅁䅍䅄䅁䅁䅕䅁䅁䭁欫ご䭅䵁䅯䅁䭁䑁䅧䅁䭁䅁䉣䅁䉁䅁䅁允䅁䅁䅕爴㉪⭨㌰穳䴸䅉䅅䅁䙁䅁䅁睁䵁䅁䅁兂䅁䅁䅃䅖兒兑䅯䅹䅁䅁䅯䅏䅁䅁䅯睂䅅䅁䅅䅁䉁䅁䅁兂䅁䅁䅁䅁䅁䅁杷允䅁䅁䅕䅁䑁䅁䅷䅁䙁䅁䅁䅁允晧䅨权㙃䅁䅁权䙂䅁䅁权䡁允䅁允䅁䅁䅅䅁䙁䅁䅁䑑卵啇䌹䍄䉁䅁䅁兂䅁䅁䅍䅄䅁䅁䅕䅁䅁佁䉃䔫䭁䵁䅣䅁䭁䑁䅁䅁䭁䅁䉣䅁䉁䅁䅁允䅁䅁䅕䅁䅁䅉㝸ぴ䵅䅉䅅䅁䙁䅁䅁睁䵁䅁䅁兂䅁䅁䅁䤴㑈䅑䅯其䅁䅁䅯杍䅁䅁䅯睂䅅䅁䅅䅁䉁䅁䅁兂䙄䕳ㅧ䤵塒䅑杷允䅁䅁䅕䅁䑁䅁䅷䅁䙁䅁䅁䅁乂ㅈ䉂权坄䅁䅁权⭁䅁䅁权䡁允䅁允䅁䅁䅅䅁䙁乁婮䍈兑睅䅂䍄䉁䅁䅁兂䅁䅁䅍䅄䅁䅁䅕䅁䅁䭁䩄〫䭁偁䅷䅁䭁䕁䄰䅁䭁䅁䉣䅁䉁䅁䅁允䅁䅁䅕佨慥䉪兔䕏䵁䅉䅅䅁䙁䅁䅁睁䵁䅁䅁兂䅁䅁䅁住佒兑䅯睸䅁䅁䅯䅒䅁䅁䅯睂䅅䅁䅅䅁䉁䅁䅁兂䅁䅁䅁䅁䅁䅁杷允䅁䅁䅕䅁䑁䅁䅷䅁䙁䅁䅁䅁睂癹䅴权㑃䅁䅁权㥁䅁䅁权䡁允䅁允䅁䅁䅅䅁䙁䅁䅁䅁䅁䅁䅁䍄䉁䅁䅁兂䅁䅁䅍䅄䅁䅁䅕䅁䅁䵁い〫䭁䱁䅯䅁䭁䑁䅙䅁䭁䅁䉣䅁䉁䅁䅁允䅁䅁䅕䅁䥃ㅮ㈯䕋䵉䅉䅅䅁䙁䅁䅁睁䵁䅁䅁兂䅁䅁䅁䥅㑈䅑䅯䅵䅁䅁䅯兒䅁䅁䅯睂䅅䅁䅅䅁䉁䅁䅁兂䵃瀯汆漶䔱䅑杷允䅁䅁䅕䅁䑁䅁䅷䅁䙁䅁䅁䅁癃䕰䈹权䭄䅁䅁权䕂䅁䅁权䡁允䅁允䅁䅁䅅䅁䙁䡁奔䍯䑐偂⽕䍄䉁䅁䅁兂䅁䅁䅍䅄䅁䅁䅕䅁䅁䙧䕑䕕䭅䵁䅅䅁䭁䕁䅧䅁䭁䅁䉣䅁䉁䅁䅁允䅁䅁䅕周偒橎洶啄䵁䅉䅅䅁䙁䅁䅁睁䵁䅁䅁兂䅁䅁䅁偷㝔䅑䅯睸䅁䅁䅯睐䅁䅁䅯睂䅅䅁䅅䅁䉁䅁䅁兂䅁䅁䅁䅁䅁䅁杷允䅁䅁䅕䅁䑁䅁䅷䅁䙁䅁䅁䥁㝁啗䈹权捄䅁䅁权硁䅁䅁权䡁允䅁允䅁䅁䅅䅁䙁䅁䅁䅁䅁䅁䅁䍄䉁䅁䅁兂䅁䅁䅍䅄䅁䅁䅕䅁䅁䡁䭄〫䭁乁䅧䅁䭁䑁䅍䅁䭁䅁䉣䅁䉁䅁䅁允䅁䅁䅕䅁䅁䅁䅁䅁䵁䅉䅅䅁䙁䅁䅁睁䵁䅁䅁兂䅁䅁䅁偷㝔䅑䅯睸䅁䅁䅯兒䅁䅁䅯睂䅅䅁䅅䅁䉁䅁䅁兂䭄㉎㉗㙭䱢具杷允䅁䅁䅕䅁䑁䅁䅷䅁䙁䅁䅁䥁煂歌䈹权䡄䅁䅁权䩂䅁䅁权䡁允䅁允䅁䅁䅅䅁䙁䅁䅁䅁䅁䅁䅁䍄䉁䅁䅁兂䅁䅁䅍䅄䅁䅁䅕䅁䅁䡧睄歔䭅䱁䄰䅁䭁䑁䅉䅁䭁䅁䉣䅁䉁䅁䅁允䅁䅁䅕䅁䅁䅁䅁䅁䵁䅉䅅䅁䙁䅁䅁睁䵁䅁䅁兂䅁䅁䅁晡但兑䅯睸䅁䅁䅯䅓䅁䅁䅯睂䅅䅁䅅䅁䉁䅁䅁兂桄煤䅨佬䜰杷杷允䅁䅁䅕䅁䑁䅁䅷䅁䙁䅁䅁䅁允晧䅨权䙄䅁䅁权䙂䅁䅁权䡁允䅁允䅁䅁䅅䅁䙁䙁乂㡒䙒祶䅆䍄䉁䅁䅁兂䅁䅁䅍䅄䅁䅁䅕䅁䅁䭁欫ご䭅乁䅷䅁䭁䍁䅷䅁䭁䅁䉣䅁䉁䅁䅁允䅁䅁䅕䅁䅁䅁䅁䅁䵁䅉䅅䅁䙁䅁䅁睁䵁䅁䅁兂䅁䅁䅁住佒兑䅯䄯䅁䅁䅯睓䅁䅁䅯睂䅅䅁䅅䅁䉁䅁䅁兂ㅁ㑏橦䜵伱䅑杷允䅁䅁䅕䅁䑁䅁䅷䅁䙁䅁䅁䅁灂唸䈵权慄䅁䅁权祁䅁䅁权䡁允䅁允䅁䅁䅅䅁䙁䅁䅁䅁䅁䅁䅁䍄䉁䅁䅁兂䅁䅁䅍䅄䅁䅁䅕䅁䅁佁䉃䔫䭁䱁䅳䅁䭁䕁䅁䅁䭁䅁䉣䅁䉁䅁䅁允䅁䅁䅕䅁䅁湆䙘䕇䵉䅉䅅䅁䙁䅁䅁睁䵁䅁䅁兂䅁䅁䅁䵯㝮䅑䅯杁䅅䅁䅯睏䅁䅁䅯睂䅅䅁䅅䅁䉁䅁䅁兂䅁䅁䅁䅁䅁䅁杷允䅁䅁䅕䅁䑁䅁䅷䅁䙁䅁䅁䅁灂唸䈵权䡄䅁䅁权睁䅁䅁权䡁允䅁允䅁䅁䅅䅁䙁䅁䅁䅁䅁䅁䅁䍄䉁䅁䅁兂䅁䅁䅍䅄䅁䅁䅕䅁䅁䅁乓ご䭅䵁䄰䅁䭁䑁䅕䅁䭁䅁䉣䅁䉁䅁䅁允䅁䅁䅕䅁䅁䅁䅁䅁䵁䅉䅅䅁䙁䅁䅁睁䵁䅁䅁兂䅁䅁䅁䥅㑈䅑䅯睸䅁䅁䅯兒䅁䅁䅯睂䅅䅁䅅䅁䉁䅁䅁兂䅁䅁㑄倲兯村杷允䅁䅁䅕䅁䑁䅁䅷䅁䙁䅁䅁䅁杂癹䅴权煄䅁䅁权ㅁ䅁䅁权䡁允䅁允䅁䅁䅅䅁䙁偁祎灏吴琵⼴䍄䉁䅁䅁兂䅁䅁䅍䅄䅁䅁䅕䅁䅁佁䉃䔫䭁偁䅷䅁䭁䑁䅑䅁䭁䅁䉣䅁䉁䅁䅁允䅁䅁䅕䅁䅁䅁䅁䅁䵁䅉䅅䅁䙁䅁䅁睁䵁䅁䅁兂䅁䅁䵄祑愲兑䅯具䅁䅁䅯材䅁䅁䅯睂䅅䅁䅅䅁䉁䅁䅁兂䅁䅁䅁䅁䅁䅁杷允䅁䅁䅕䅁䑁䅁䅷䅁䙁䅁䅁䅁杁偋䅬权㥃䅁䅁权䑂䅁䅁权䡁允䅁允䅁䅁䅅䅁䙁䅁䅁䅁䅁䅁䅁䍄䉁䅁䅁兂䅁䅁䅍䅄䅁䅁䅕䅁䅁䙁坔歔䭅䱁䅯䅁䭁䑁䅉䅁䭁䅁䉣䅁䉁䅁䅁允䅁䅁䅕䅁䅁䅁䅁䅁䵁䅉䅅䅁䙁䅁䅁睁䵁䅁䅁兂䅁䅁䅄佧兊兑䅯具䅁䅁䅯䅔䅁䅁䅯睂䅅䅁䅅䅁䉁䅁䅁兂杂坚䱊乳穈睐杷允䅁䅁䅕䅁䑁䅁䅷䅁䙁䅁䅁䅁杄晧䅨权乄䅁䅁权㍁䅁䅁权䡁允䅁允䅁䅁䅅䅁䙁䩁歙婓歉呱䅊䍄䉁䅁䅁兂䅁䅁䅍䅄䅁䅁䅕䅁䅁䥁刳歔䭅䵁䅣䅁䭁䍁䄴䅁䭁䅁䉣䅁䉁䅁䅁允䅁䅁䅕䅁䅁䅁䅁䅁䵁䅉䅅䅁䙁䅁䅁睁䵁䅁䅁兂䅁䅁䅁䵯㝮䅑䅯睸䅁䅁䅯䅐䅁䅁䅯睂䅅䅁䅅䅁䉁䅁䅁兂䙄祩䩊祱ㅺ兑杷允䅁䅁䅕䅁䑁䅁䅷䅁䙁䅁䅁䥁睂䔸䈵权兄䅁䅁权䵂䅁䅁权䡁允䅁允䅁䅁䅅䅁䙁䉁䝗䥤橒卍䄱䍄䉁䅁䅁兂䅁䅁䅍䅄䅁䅁䅕䅁䅁䭁欫ご䭅䱁䄰䅁䭁䑁䅁䅁䭁䅁䉣䅁䉁䅁䅁允䅁䅁䅕䅁䅁䅁䅁䅁䵁䅉䅅䅁䙁䅁䅁睁䵁䅁䅁兂䅁䅁䅁䥅㑈䅑䅯典䅁䅁䅯村䅁䅁䅯睂䅅䅁䅅䅁䉁䅁䅁兂流ㅹ⽨汊搸䅑杷允䅁䅁䅕䅁䑁䅁䅷䅁䙁䅁䅁䅁啂欱䈵权䉄䅁䅁权㝁䅁䅁权䡁允䅁允䅁䅁䅅䅁䙁䭁ぅ䡡獕䉂䄹䍄䉁䅁䅁兂䅁䅁䅍䅄䅁䅁䅕䅁䅁䅁乓ご䭅䱁䄰䅁䭁䑁䅳䅁䭁䅁䉣䅁䉁䅁䅁允䅁䅁䅕䅁䅁䅁䅁䅁䵁䅉䅅䅁䙁䅁䅁睁䵁䅁䅁兂䅁䅁䅃䅖兒兑䅯兺䅁䅁䅯兓䅁䅁䅯睂䅅䅁䅅䅁䉁䅁䅁兂䵃䴸田扵乕䅑杷允䅁䅁䅕䅁䑁䅁䅷䅁䙁䅁䅁䅁允晧䅨权䥄䅁䅁权䙂䅁䅁权䡁允䅁允䅁䅁䅅䅁䙁䅁䅁偁奪栫䍂䍄䉁䅁䅁兂䅁䅁䅍䅄䅁䅁䅕䅁䅁䉁䉃䔫䭁䵁䄰䅁䭁䕁䅕䅁䭁䅁䉣䅁䉁䅁䅁允䅁䅁䅕䑌渹㠸桺歇䵁䅉䅅䅁䙁䅁䅁睁䵁䅁䅁兂䅁䅁䅁䤴㑈䅑䅯䄱䅁䅁䅯䅔䅁䅁䅯睂䅅䅁䅅䅁䉁䅁䅁兂䅁䅁䅁䅁䅁䅁杷允䅁䅁䅕䅁䑁䅁䅷䅁䙁䅁䅁䅁乃唰䈵权佄䅁䅁权㡁䅁䅁权䡁允䅁允䅁䅁䅅䅁䙁䅁䅁䅁䅁䅁䅁䍄䉁䅁䅁兂䅁䅁䅍䅄䅁䅁䅕䅁䅁䩁㉂䔫䭁䅁䉁䅁䭁䅁䅍䅁䭁䅁䉣䅁䉁䅁䅁允䅁䅁䅯杂䅅䅁杷允䅁䅁䅕䅁䑁䅁䅷䅁䙁䅁䅁䵁䅃水䉂权獄䅁䅁权䙂䅁䅁权䡁允䅁允䅁䅁䅅䅁䙁乁䡌䙖攷慑⼰䍄䉁䅁䅁兂䅁䅁䅍䅄䅁䅁䅕䅁䅁䵁い〫䭁䵁䅅䅁䭁䑁䅙䅁䭁䅁䉣䅁䉁䅁䅁允䅁䅁䅕女ㄯ潰㜳啂䵁䅉䅅䅁䙁䅁䅁睁䵁䅁䅁兂䅁䅁䅃䝑偖兑䅯睵䅁䅁䅯兓䅁䅁䅯睂䅅䅁䅅䅁䉁䅁䅁兂奄砸摹こ⭉村杷允䅁䅁䅕䅁䑁䅁䅷䅁䙁䅁䅁䥁煂歌䈹权䭄䅁䅁权㍁䅁䅁权䡁允䅁允䅁䅁䅅䅁䙁䅁䅁䅁䅁䅁䅁䍄䉁䅁䅁兂䅁䅁䅍䅄䅁䅁䅕䅁䅁佁䉃䔫䭁䱁䅳䅁䭁䑁䅙䅁䭁䅁䉣䅁䉁䅁䅁允䅁䅁䅕䅁䅁捧桪え䵉䅉䅅䅁䙁䅁䅁睁䵁䅁䅁兂䅁䅁䅁穗偂兑䅯䄱䅁䅁䅯䅍䅁䅁䅯睂䅅䅁䅅䅁䉁䅁䅁兂䅁䅁䅁䅁䅁䅁杷允䅁䅁䅕䅁䑁䅁䅷䅁䙁䅁䅁䅁䅄倹䅴权䭄䅁䅁权䕂䅁䅁权䡁允䅁允䅁䅁䅅䅁䙁䡁䡂煷㡷瑓⽍䍄䉁䅁䅁兂䅁䅁䅍䅄䅁䅁䅕䅁䅁䍁潁唫䭁䱁䄰䅁䭁䕁䅷䅁䭁䅁䉣䅁䉁䅁䅁允䅁䅁䅕䅁䅁䅁䅁䅁䵁䅉䅅䅁䙁䅁䅁睁䵁䅁䅁兂䅁䅁䅃䝑偖兑䅯朸䅁䅁䅯䅏䅁䅁䅯睂䅅䅁䅅䅁䉁䅁䅁兂䅁䅁䅁䅁䅁䅁杷允䅁䅁䅕䅁䑁䅁䅷䅁䙁䅁䅁䵁䑸婌䉰权䉄䅁䅁权䕂䅁䅁权䡁允䅁允䅁䅁䅅䅁䙁䅁䅁䅁䅁䅁䅁䍄䉁䅁䅁兂䅁䅁䅍䅄䅁䅁䅕䅁䅁䉁䉃䔫䭁䵁䅕䅁䭁䑁䅷䅁䭁䅁䉣䅁䉁䅁䅁允䅁䅁䅕攵㍨㝚䭯啉䵁䅉䅅䅁䙁䅁䅁睁䵁䅁䅁兂䅁䅁䅃ㅏ偬兑䅯䄫䅁䅁䅯䅏䅁䅁䅯睂䅅䅁䅅䅁䉁䅁䅁兂䅁䅁䅁䅁䅁䅁杷允䅁䅁䅕䅁䑁䅁䅷䅁䙁䅁䅁䥁啂䙂䉂权㙄䅁䅁权䭂䅁䅁权䡁允䅁允䅁䅁䅅䅁䙁䕁愲洲楕汨䍆䍄䉁䅁䅁兂䅁䅁䅍䅄䅁䅁䅕䅁䅁䥷楄䕕䭅䱁䅯䅁䭁䕁䅍䅁䭁䅁䉣䅁䉁䅁䅁允䅁䅁䅕䥰敘䤸噈䕯䵅䅉䅅䅁䙁䅁䅁睁䵁䅁䅁兂䅁䅁䅃䅖兒兑䅯典䅁䅁䅯兒䅁䅁䅯睂䅅䅁䅅䅁䉁䅁䅁兂摂牱䙳䵩呯䅑杷允䅁䅁䅕䅁䑁䅁䅷䅁䙁䅁䅁䅁杂癹䅴权歄䅁䅁权ㅁ䅁䅁权䡁允䅁允䅁䅁䅅䅁䙁䙁永〴婡晖⽧䍄䉁䅁䅁兂䅁䅁䅍䅄䅁䅁䅕䅁䅁䙁坔歔䭅䵁䅅䅁䭁䕁䅑䅁䭁䅁䉣䅁䉁䅁䅁允䅁䅁䅕婓䥃偣㍹啈䵁䅉䅅䅁䙁䅁䅁睁䵁䅁䅁兂䅁䅁䅁䵙㝲䅑䅯具䅁䅁䅯杌䅁䅁䅯睂䅅䅁䅅䅁䉁䅁䅁兂䅁䅁䅁䅁䅁䅁杷允䅁䅁䅕䅁䑁䅁䅷䅁䙁䅁䅁䅁啂欱䈵权煄䅁䅁权㡁䅁䅁权䡁允䅁允䅁䅁䅅䅁䙁䅁㍧晕䡈⽓⽅䍄䉁䅁䅁兂䅁䅁䅍䅄䅁䅁䅕䅁䅁䅁乓ご䭅䵁䅯䅁䭁䕁䅉䅁䭁䅁䉣䅁䉁䅁䅁允䅁䅁䅕歇㈰灥汥樯䴸䅉䅅䅁䙁䅁䅁睁䵁䅁䅁兂䅁䅁䅁䵙㝲䅑䅯睸䅁䅁䅯䅌䅁䅁䅯睂䅅䅁䅅䅁䉁䅁䅁兂䅁䅁䅁䅁䅁䅁杷允䅁䅁䅕䅁䑁䅁䅷䅁䙁䅁䅁䅁睂癹䅴权㑃䅁䅁权癁䅁䅁权䡁允䅁允䅁䅁䅅䅁䙁䅁䅁䅁䅁䅁䅁䍄䉁䅁䅁兂䅁䅁䅍䅄䅁䅁䅕䅁䅁䅁乓ご䭅䅁䉑䅁䭁䑁䅕䅁䭁䅁䉣䅁䉁䅁䅁允䅁䅁䅕䅁䅁䅁䅁䅁䵁䅉䅅䅁䙁䅁䅁睁䵁䅁䅁兂䅁䅁䅁㙲偒兑䅯朷䅁䅁䅯杓䅁䅁䅯睂䅅䅁䅅䅁䉁䅁䅁兂䩂䥊灈㡸呴䅑杷允䅁䅁䅕䅁䑁䅁䅷䅁䙁䅁䅁䵁䅃水䉂权䙄䅁䅁权䝂䅁䅁权䡁允䅁允䅁䅁䅅䅁䙁䅁䅁䅁䅁䅁䅁䍄䉁䅁䅁兂䅁䅁䅍䅄䅁䅁䅕䅁䅁䕧求ご䭅䵁䅣䅁䭁䕁䅙䅁䭁䅁䉣䅁䉁䅁䅁允䅁䅁䅕䅁䅁䅁䅁䅁䵁䅉䅅䅁䙁䅁䅁睁䵁䅁䅁兂䅁䅁䅁摪但兑䅯睵䅁䅁䅯兎䅁䅁䅯睂䅅䅁䅅䅁䉁䅁䅁兂䅁䕁佂噭硍村杷允䅁䅁䅕䅁䑁䅁䅷䅁䙁䅁䅁䅁元癤䅨权䭄䅁䅁权䵂䅁䅁权䡁允䅁允䅁䅁䅅䅁䙁䍁塁䐯時佲⼸䍄䉁䅁䅁兂䅁䅁䅍䅄䅁䅁䅕䅁䅁䕺瑍歭䭅偁䄴䅁䭁䑁䅳䅁䭁䅁䉣䅁䉁䅁䅁允䅁䅁䅕䅁䅁䅁䅁䅁䵁䅉䅅䅁䙁䅁䅁睁䵁䅁䅁兂䅁䅁䅁䵣㝲䅑䅯朲䅁䅁䅯杏䅁䅁䅯睂䅅䅁䅅䅁䉁䅁䅁兂䅁䅁䅁䅁䅁䅁杷允䅁䅁䅕䅁䑁䅁䅷䅁䙁䅁䅁䅁灂唸䈵权㑃䅁䅁权㑁䅁䅁权䡁允䅁允䅁䅁䅅䅁䙁䅁䅁䅁䅁䅁䅁䍄䉁䅁䅁兂䅁䅁䅍䅄䅁䅁䅕䅁䅁䉁䉃䔫䭁䱁䅯䅁䭁䕁䅯䅁䭁䅁䉣䅁䉁䅁䅁允䅁䅁䅕䅁䅂⼹呐歔䵉䅉䅅䅁䙁䅁䅁睁䵁䅁䅁兂䅁䅁䅁乖佚兑䅯兺䅁䅁䅯睍䅁䅁䅯睂䅅䅁䅅䅁䉁䅁䅁兂ㅂ塤㤸䵤睕䅑杷允䅁䅁䅕䅁䑁䅁䅷䅁䙁䅁䅁䅁允晧䅨权㝃䅁䅁权䭂䅁䅁权䡁允䅁允䅁䅁䅅䅁䙁䅁䅁䍷乩ね䍚䍄䉁䅁䅁兂䅁䅁䅍䅄䅁䅁䅕䅁䅁䡧睄歔䭅䵁䅧䅁䭁䑁䅷䅁䭁䅁䉣䅁䉁䅁䅁允䅁䅁䅕晉慯呭歒啇䵉䅉䅅䅁䙁䅁䅁睁䵁䅁䅁兂䅁䅁䅁䥅㑈䅑䅯䅵䅁䅁䅯杓䅁䅁䅯睂䅅䅁䅅䅁䉁䅁䅁兂䑁㡸刴橊䕊䅑杷允䅁䅁䅕䅁䑁䅁䅷䅁䙁䅁䅁䅁杄晧䅨权䭄䅁䅁权䭂䅁䅁权䡁允䅁允䅁䅁䅅䅁䙁䍁潘晒晙昶⽁䍄䉁䅁䅁兂䅁䅁䅍䅄䅁䅁䅕䅁䅁䙁坔歔䭅䱁䅯䅁䭁䑁䄰䅁䭁䅁䉣䅁䉁䅁䅁允䅁䅁䅕䅁䅃䱒煯歏䵉䅉䅅䅁䙁䅁䅁睁䵁䅁䅁兂䅁䅁䅁住佒兑䅯杵䅁䅁䅯睎䅁䅁䅯睂䅅䅁䅅䅁䉁䅁䅁兂䅁䅁䅁䅁䅁䅁杷允䅁䅁䅕䅁䑁䅁䅷䅁䙁䅁䅁䅁允晧䅨权䙄䅁䅁权䭂䅁䅁权䡁允䅁允䅁䅁䅅䅁䙁䙁托㡰瑶楢䅂䍄䉁䅁䅁兂䅁䅁䅍䅄䅁䅁䅕䅁䅁䙁睳ご䭅䵁䅯䅁䭁䕁䅳䅁䭁䅁䉣䅁䉁䅁䅁允䅁䅁䅕䍷汰䔵偅吲䴸䅉䅅䅁䙁䅁䅁睁䵁䅁䅁兂䅁䅁䅁住佒兑䅯典䅁䅁䅯兔䅁䅁䅯睂䅅䅁䅅䅁䉁䅁䅁兂䅁䅁䅁䅁䅁䅁杷允䅁䅁䅕䅁䑁䅁䅷䅁䙁䅁䅁䥁啂䙂䉂权㑃䅁䅁权ぁ䅁䅁权䡁允䅁允䅁䅁䅅䅁䙁䅁䅁䅁䅁䅁䅁䍄䉁䅁䅁兂䅁䅁䅍䅄䅁䅁䅕䅁䅁䕺瑍歭䭅䵁䅅䅁䭁䍁䄴䅁䭁䅁䉣䅁䉁䅁䅁允䅁䅁䅕䅁䅁䅁䅁䅁䵁䅉䅅䅁䙁䅁䅁睁䵁䅁䅁兂䅁䅁䵄祑愲兑䅯杵䅁䅁䅯睎䅁䅁䅯睂䅅䅁䅅䅁䉁䅁䅁兂䅁䅁䅁䅁䅁䅁杷允䅁䅁䅕䅁䑁䅁䅷䅁䙁䅁䅁䅁允晧䅨权乄䅁䅁权䭂䅁䅁权䡁允䅁允䅁䅁䅅䅁䙁䝁灙娷䡃楥䅒䍄䉁䅁䅁兂䅁䅁䅍䅄䅁䅁䅕䅁䅁䕧求ご䭅䵁䄰䅁䭁䕁䅙䅁䭁䅁䉣䅁䉁䅁䅁允䅁䅁䅕䅁䅁䅁䅁䅁䵁䅉䅅䅁䙁䅁䅁睁䵁䅁䅁兂䅁䅁䅁䥂倱兑䅯典䅁䅁䅯䅑䅁䅁䅯睂䅅䅁䅅䅁䉁䅁䅁兂䅁䅁䅁䅁䅁䅁杷允䅁䅁䅕䅁䑁䅁䅷䅁䙁䅁䅁䅁允晧䅨权㙃䅁䅁权䍂䅁䅁权䡁允䅁允䅁䅁䅅䅁䙁䅁䅁乧䔯啸䌹䍄䉁䅁䅁兂䅁䅁䅍䅄䅁䅁䅕䅁䅁䙁睳ご䭅䵁䄰䅁䭁䕁䅑䅁䭁䅁䉣䅁䉁䅁䅁允䅁䅁䅕䅁䅁䅁䅁䅁䵁䅉䅅䅁䙁䅁䅁睁䵁䅁䅁兂䅁䅁䅁偷㝔䅑䅯䄱䅁䅁䅯睑䅁䅁䅯睂䅅䅁䅅䅁䉁䅁䅁兂摁畢潗娵潁䅑杷允䅁䅁䅕䅁䑁䅁䅷䅁䙁䅁䅁䅁乂ㅈ䉂权䭄䅁䅁权䑂䅁䅁权䡁允䅁允䅁䅁䅅䅁䙁䩁其眹䅰敩⼴䍄䉁䅁䅁兂䅁䅁䅍䅄䅁䅁䅕䅁䅁䙁坔歔䭅䵁䄰䅁䭁䑁䅣䅁䭁䅁䉣䅁䉁䅁䅁允䅁䅁䅕乁ㅬ杬吹歍䵁䅉䅅䅁䙁䅁䅁睁䵁䅁䅁兂䅁䅁䅁䵑㜳䅑䅯䅹䅁䅁䅯䅓䅁䅁䅯睂䅅䅁䅅䅁䉁䅁䅁兂䅁䅁䭁ぢ偫村杷允䅁䅁䅕䅁䑁䅁䅷䅁䙁䅁䅁䅁杂癹䅴权䭄䅁䅁权䙂䅁䅁权䡁允䅁允䅁䅁䅅䅁䙁䝁嘷愷扦煅⽩䍄䉁䅁䅁兂䅁䅁䅍䅄䅁䅁䅕䅁䅁䙁坔歔䭅䱁䅳䅁䭁䕁䅳䅁䭁䅁䉣䅁䉁䅁䅁允䅁䅁䅕䅁䅄潋䘶啒䵉䅉䅅䅁䙁䅁䅁睁䵁䅁䅁兂䅁䅁䅃楡倵兑䅯朵䅁䅁䅯睌䅁䅁䅯睂䅅䅁䅅䅁䉁䅁䅁兂䅁䅁䅁䅁䅁䅁杷允䅁䅁䅕䅁䑁䅁䅷䅁䙁䅁䅁䅁啂欱䈵权㑃䅁䅁权䩂䅁䅁权䡁允䅁允䅁䅁䅅䅁䙁䅁癰戰㑘か䅆䍄䉁䅁䅁兂䅁䅁䅍䅄䅁䅁䅕䅁䅁䕁昰䕕䭅䭁䄸䅁䭁䑁䅉䅁䭁䅁䉣䅁䉁䅁䅁允䅁䅁䅕䅁䅁䅁䅁䅁䵁䅉䅅䅁䙁䅁䅁睁䵁䅁䅁兂䅁䅁䅁䥅㑈䅑䅯其䅁䅁䅯村䅁䅁䅯睂䅅䅁䅅䅁䉁䅁䅁兂⭁杆㈴灬䩊䅑杷允䅁䅁䅕䅁䑁䅁䅷䅁䙁䅁䅁䅁䅄倹䅴权䉄䅁䅁权䩂䅁䅁权䡁允䅁允䅁䅁䅅䅁䙁䩁余㜯穳睵䄹䍄䉁䅁䅁兂䅁䅁䅍䅄䅁䅁䅕䅁䅁䭁欫ご䭅偁䅯䅁䭁䕁䅣䅁䭁䅁䉣䅁䉁䅁䅁允䅁䅁䅕偐㍖敯⬹歐䵉䅉䅅䅁䙁䅁䅁睁䵁䅁䅁兂䅁䅁䅁䵑㜳䅑䅯睲䅁䅁䅯睏䅁䅁䅯睂䅅䅁䅅䅁䉁䅁䅁兂䅁䅁䅁䅁䅁䅁杷允䅁䅁䅕䅁䑁䅁䅷䅁䙁䅁䅁䅁䅄倹䅴权䉄䅁䅁权䑂䅁䅁权䡁允䅁允䅁䅁䅅䅁䙁䙁偬杯捨剔䅊䍄䉁䅁䅁兂䅁䅁䅍䅄䅁䅁䅕䅁䅁䥁刳歔䭅䱁䅧䅁䭁䕁䅉䅁䭁䅁䉣䅁䉁䅁䅁允䅁䅁䅕䅁䅁䅁䅁䅁䵁䅉䅅䅁䙁䅁䅁睁䵁䅁䅁兂䅁䅁䅃楡倵兑䅯杺䅁䅁䅯兏䅁䅁䅯睂䅅䅁䅅䅁䉁䅁䅁兂䅁䅁䅁䅁䅁䅁杷允䅁䅁䅕䅁䑁䅁䅷䅁䙁䅁䅁䅁睂癹䅴权䍁允䅁权穁䅁䅁权䡁允䅁允䅁䅁䅅䅁䙁䅁䅁䅁䅁䅁䅁䍄䉁䅁䅁兂䅁䅁䅍䅄䅁䅁䅕䅁䅁䥁刳歔䭅䵁䅧䅁䭁䑁䅫䅁䭁䅁䉣䅁䉁䅁䅁允䅁䅁䅕䅁䅁䉯瑫䔵䵅䅉䅅䅁䙁䅁䅁睁䵁䅁䅁兂䅁䅁䵄祑愲兑䅯兺䅁䅁䅯䅒䅁䅁䅯睂䅅䅁䅅䅁䉁䅁䅁兂䅁䅁䅁䅁䅁䅁杷允䅁䅁䅕䅁䑁䅁䅷䅁䙁䅁䅁䥁㝁啗䈹权䥄䅁䅁权㕁䅁䅁权䡁允䅁允䅁䅁䅅䅁䙁䅁䅁䅁䅁䅁䅁䍄䉁䅁䅁兂䅁䅁䅍䅄䅁䅁䅕䅁䅁䅁乓ご䭅䱁䄰䅁䭁䑁䅉䅁䭁䅁䉣䅁䉁䅁䅁允䅁䅁䅕䅁䅁䅁䅁䅁䵁䅉䅅䅁䙁䅁䅁睁䵁䅁䅁兂䅁䅁䅁偷㝔䅑䅯其䅁䅁䅯兏䅁䅁䅯睂䅅䅁䅅䅁䉁䅁䅁兂䅁䅁䅁䅁䅁䅁杷允䅁䅁䅕䅁䑁䅁䅷䅁䙁䅁䅁䅁权晹䅴权䡄䅁䅁权㕁䅁䅁权䡁允䅁允䅁䅁䅅䅁䙁䅁䅁䅁䅁䅁䅁䍄䉁䅁䅁兂䅁䅁䅍䅄䅁䅁䅕䅁䅁䉁䉃䔫䭁䵁䅯䅁䭁䕁䅉䅁䭁䅁䉣䅁䉁䅁䅁允䅁䅁䅕㉏㡉嘸塊吵䴸䅉䅅䅁䙁䅁䅁睁䵁䅁䅁兂䅁䅁䅁䥅㑈䅑䅯兺䅁䅁䅯村䅁䅁䅯睂䅅䅁䅅䅁䉁䅁䅁兂䕁䡎塦䵹慙䅑杷允䅁䅁䅕䅁䑁䅁䅷䅁䙁䅁䅁䅁权晹䅴权㝃䅁䅁权㥁䅁䅁权䡁允䅁允䅁䅁䅅䅁䙁䑁積奆䭕硏䍬䍄䉁䅁䅁兂䅁䅁䅍䅄䅁䅁䅕䅁䅁䅁乓ご䭅䱁䅳䅁䭁䕁䅉䅁䭁䅁䉣䅁䉁䅁䅁允䅁䅁䅕獍卬票砶啇䵉䅉䅅䅁䙁䅁䅁睁䵁䅁䅁兂䅁䅁䅁䥅㑈䅑䅯睵䅁䅁䅯兔䅁䅁䅯睂䅅䅁䅅䅁䉁䅁䅁兂䅁䝁潄卡䡤村杷允䅁䅁䅕䅁䑁䅁䅷䅁䙁䅁䅁䅁䅄倹䅴权㝃䅁䅁权⭁䅁䅁权䡁允䅁允䅁䅁䅅䅁䙁䍁㕵奮䅂呔䍊䍄䉁䅁䅁兂䅁䅁䅍䅄䅁䅁䅕䅁䅁䙧䕑䕕䭅䵁䅧䅁䭁䍁䄴䅁䭁䅁䉣䅁䉁䅁䅁允䅁䅁䅕䅁䅁䅁䅁䅁䵁䅉䅅䅁䙁䅁䅁睁䵁䅁䅁兂䅁䅁䅁䤴㑈䅑䅯兺䅁䅁䅯杏䅁䅁䅯睂䅅䅁䅅䅁䉁䅁䅁兂睄煚䕨祷睅䅑杷允䅁䅁䅕䅁䑁䅁䅷䅁䙁䅁䅁䥁睂䔸䈵权䉄䅁䅁权䅂䅁䅁权䡁允䅁允䅁䅁䅅䅁䙁䑁䱉猰䙦䉺䅖䍄䉁䅁䅁兂䅁䅁䅍䅄䅁䅁䅕䅁䅁䡧睄歔䭅佁䅧䅁䭁䅁䅍䅁䭁䅁䉣䅁䉁䅁䅁允䅁䅁䅕夲浂歮汕䕑䵁䅉䅅䅁䙁䅁䅁睁䵁䅁䅁兂䅁䅁䅁䥂倱兑䅯杹䅁䅁䅯睐䅁䅁䅯睂䅅䅁䅅䅁䉁䅁䅁兂䅁䅁䅁䅁䅁䅁杷允䅁䅁䅕䅁䑁䅁䅷䅁䙁䅁䅁䥁睂䔸䈵权䭄䅁䅁权穁䅁䅁权䡁允䅁允䅁䅁䅅䅁䙁䅁䅁䅁䅁䅁䅁䍄䉁䅁䅁兂䅁䅁䅍䅄䅁䅁䅕䅁䅁䉁䉃䔫䭁䵁䅅䅁䭁䕁䄰䅁䭁䅁䉣䅁䉁䅁䅁允䅁䅁䅕則敐焷䭑啉䵁䅉䅅䅁䙁䅁䅁睁䵁䅁䅁兂䅁䅁䅁䵑㜳䅑䅯睵䅁䅁䅯䅓䅁䅁䅯睂䅅䅁䅅䅁䉁䅁䅁兂䅁䵁敂畗⽫村杷允䅁䅁䅕䅁䑁䅁䅷䅁䙁䅁䅁䅁㑁䔵䈵权䥄䅁䅁权䉂䅁䅁权䡁允䅁允䅁䅁䅅䅁䙁䅁䅁䅁䅁䅁䅁䍄䉁䅁䅁兂䅁䅁䅍䅄䅁䅁䅕䅁䅁䡧睄歔䭅䱁䅳䅁䭁䕁䅫䅁䭁䅁䉣䅁䉁䅁䅁允䅁䅁䅕灭癐㡤歏ぐ䵉䅉䅅䅁䙁䅁䅁睁䵁䅁䅁兂䅁䅁䅁䥅㑈䅑䅯具䅁䅁䅯睑䅁䅁䅯睂䅅䅁䅅䅁䉁䅁䅁兂塂⽰楰⭄桧䅑杷允䅁䅁䅕䅁䑁䅁䅷䅁䙁䅁䅁䅁允晧䅨权䡄䅁䅁权乂䅁䅁权䡁允䅁允䅁䅁䅅䅁䙁䅁䅁䑁浯䉹䌱䍄䉁䅁䅁兂䅁䅁䅍䅄䅁䅁䅕䅁䅁䥷楄䕕䭅乁䅧䅁䭁䕁䅉䅁䭁䅁䉣䅁䉁䅁䅁允䅁䅁䅕浩奖䉏⭳含䴸䅉䅅䅁䙁䅁䅁睁䵁䅁䅁兂䅁䅁䵄祑愲兑䅯䄰䅁䅁䅯杒䅁䅁䅯睂䅅䅁䅅䅁䉁䅁䅁兂䅁䅁䅁䅁䅁䅁杷允䅁䅁䅕䅁䑁䅁䅷䅁䙁䅁䅁䅁杁偋䅬权䙄䅁䅁权㥁䅁䅁权䡁允䅁允䅁䅁䅅䅁䙁䕁昫䭈㉤䄰䅤䍄䉁䅁䅁兂䅁䅁䅍䅄䅁䅁䅕䅁䅁䍁潁唫䭁䵁䅧䅁䭁䕁䅙䅁䭁䅁䉣䅁䉁䅁䅁允䅁䅁䅕䅁䅁䩉何䔱䵅䅉䅅䅁䙁䅁䅁睁䵁䅁䅁兂䅁䅁䅃䝑偖兑䅯杹䅁䅁䅯兑䅁䅁䅯睂䅅䅁䅅䅁䉁䅁䅁兂䅁䅁䅁䅁䅁䅁杷允䅁䅁䅕䅁䑁䅁䅷䅁䙁䅁䅁䥁睂䔸䈵权㥃䅁䅁权癁䅁䅁权䡁允䅁允䅁䅁䅅䅁䙁䅁䅁䅁䅁䅁䅁䍄䉁䅁䅁兂䅁䅁䅍䅄䅁䅁䅕䅁䅁䕺瑍歭䭅乁䄴䅁䭁䑁䅙䅁䭁䅁䉣䅁䉁䅁䅁允䅁䅁䅕䅁䅁䅁䅁䅁䵁䅉䅅䅁䙁䅁䅁睁䵁䅁䅁兂䅁䅁䅁䥅㑈䅑䅯䅹䅁䅁䅯兔䅁䅁䅯睂䅅䅁䅅䅁䉁䅁䅁兂䅁䅁㙁獊摧村杷允䅁䅁䅕䅁䑁䅁䅷䅁䙁䅁䅁䥁睂䔸䈵权䡄䅁䅁权⽁䅁䅁权䡁允䅁允䅁䅁䅅䅁䙁䑁䑥㜷塍㡗䈱䍄䉁䅁䅁兂䅁䅁䅍䅄䅁䅁䅕䅁䅁䑁歪歔䭅佁䅁䅁䭁䑁䅍䅁䭁䅁䉣䅁䉁䅁䅁允䅁䅁䅕䅁䅁䅁䅁䅁䵁䅉䅅䅁䙁䅁䅁睁䵁䅁䅁兂䅁䅁䅃楡倵兑䅯杵䅁䅁䅯睐䅁䅁䅯睂䅅䅁䅅䅁䉁䅁䅁兂䅁䅁䅁䅁䅁䅁杷允䅁䅁䅕䅁䑁䅁䅷䅁䙁䅁䅁䥁㝁啗䈹权乄䅁䅁权㙁䅁䅁权䡁允䅁允䅁䅁䅅䅁䙁䅁䅁䅁䅁䅁䅁䍄䉁䅁䅁兂䅁䅁䅍䅄䅁䅁䅕䅁䅁䙧䕑䕕䭅䵁䅅䅁䭁䑁䅳䅁䭁䅁䉣䅁䉁䅁䅁允䅁䅁䅕䅁䅁䅁䅁䅁䵁䅉䅅䅁䙁䅁䅁睁䵁䅁䅁兂䅁䅁䅁䥅㑈䅑䅯睵䅁䅁䅯睑䅁䅁䅯睂䅅䅁䅅䅁䉁䅁䅁兂䅁䥁楃䥄䡤村杷允䅁䅁䅕䅁䑁䅁䅷䅁䙁䅁䅁䵁䅃水䉂权䡄䅁䅁权硁䅁䅁权䡁允䅁允䅁䅁䅅䅁䙁䅁䅁䅁䅁䅁䅁䍄䉁䅁䅁兂䅁䅁䅍䅄䅁䅁䅕䅁䅁䙧䕑䕕䭅䵁䅅䅁䭁䍁䄸䅁䭁䅁䉣䅁䉁䅁䅁允䅁䅁䅕䅁䅁䅁䅁䅁䵁䅉䅅䅁䙁䅁䅁睁䵁䅁䅁兂䅁䅁䅃䝑偖兑䅯其䅁䅁䅯䅒䅁䅁䅯睂䅅䅁䅅䅁䉁䅁䅁兂䅁䅁䅁䅁䅁䅁杷允䅁䅁䅕䅁䑁䅁䅷䅁䙁䅁䅁䅁啂欱䈵权慄䅁䅁权祁䅁䅁权䡁允䅁允䅁䅁䅅䅁䙁䅁䅁䅁䅁䅁䅁䍄䉁䅁䅁兂䅁䅁䅍䅄䅁䅁䅕䅁䅁䕧求ご䭅䱁䄰䅁䭁䕁䅫䅁䭁䅁䉣䅁䉁䅁䅁允䅁䅁䅕兆空䵲嘲歔䵁䅉䅅䅁䙁䅁䅁睁䵁䅁䅁兂䅁䅁䅁穗偂兑䅯杵䅁䅁䅯杏䅁䅁䅯睂䅅䅁䅅䅁䉁䅁䅁兂䅁䅁䅁䅁䅁䅁杷允䅁䅁䅕䅁䑁䅁䅷䅁䙁䅁䅁䥁睂䔸䈵权㑃䅁䅁权䥂䅁䅁权䡁允䅁允䅁䅁䅅䅁䙁䭁㥡歕潹䕐䅰䍄䉁䅁䅁兂䅁䅁䅍䅄䅁䅁䅕䅁䅁䉁䉃䔫䭁䱁䄰䅁䭁䕁䅍䅁䭁䅁䉣䅁䉁䅁䅁允䅁䅁䅕桳䵬捏癔歓䵁䅉䅅䅁䙁䅁䅁睁䵁䅁䅁兂䅁䅁䅃偣佂兑䅯䄷䅁䅁䅯杍䅁䅁䅯睂䅅䅁䅅䅁䉁䅁䅁兂䅁䅁䅁䅁䅁䅁杷允䅁䅁䅕䅁䑁䅁䅷䅁䙁䅁䅁䅁䅄倹䅴权㥃䅁䅁权䍂䅁䅁权䡁允䅁允䅁䅁䅅䅁䙁䑁畧椵䕎䙍䅆䍄䉁䅁䅁兂䅁䅁䅍䅄䅁䅁䅕䅁䅁䝁䭄〫䭁䵁䅧䅁䭁䕁䅅䅁䭁䅁䉣䅁䉁䅁䅁允䅁䅁䅕㙫塶䨷䠲䕁䵉䅉䅅䅁䙁䅁䅁睁䵁䅁䅁兂䅁䅁䅁䤴㑈䅑䅯杺䅁䅁䅯兓䅁䅁䅯睂䅅䅁䅅䅁䉁䅁䅁兂权䌯婷䝎䙣䅑杷允䅁䅁䅕䅁䑁䅁䅷䅁䙁䅁䅁䅁扂䕍䈹权㝃䅁䅁权䩂䅁䅁权䡁允䅁允䅁䅁䅅䅁䙁䍁㕂桑䍑橧䍆䍄䉁䅁䅁兂䅁䅁䅍䅄䅁䅁䅕䅁䅁䵁い〫䭁䱁䅧䅁䭁䍁䄴䅁䭁䅁䉣䅁䉁䅁䅁允䅁䅁䅕䅁䅁䅁䅁䅁䵁䅉䅅䅁䙁䅁䅁睁䵁䅁䅁兂䅁䅁䅁䵑㜳䅑䅯䅵䅁䅁䅯睐䅁䅁䅯睂䅅䅁䅅䅁䉁䅁䅁兂䅁䅁䅁䅁䅁䅁杷允䅁䅁䅕䅁䑁䅁䅷䅁䙁䅁䅁䅁癃䕰䈹权䙄䅁䅁权㕁䅁䅁权䡁允䅁允䅁䅁䅅䅁䙁䥁桌㑖嘸䈶䅊䍄䉁䅁䅁兂䅁䅁䅍䅄䅁䅁䅕䅁䅁䑧婴ご䭅䵁䄰䅁䭁䑁䅁䅁䭁䅁䉣䅁䉁䅁䅁允䅁䅁䅕䅁䅁䅁䅁䅁䵁䅉䅅䅁䙁䅁䅁睁䵁䅁䅁兂䅁䅁䅁䵙㝲䅑䅯䄱䅁䅁䅯兔䅁䅁䅯睂䅅䅁䅅䅁䉁䅁䅁兂穄㕐㕷ぉ塉䅑杷允䅁䅁䅕䅁䑁䅁䅷䅁䙁䅁䅁䥁睂䔸䈵权䭄䅁䅁权㕁䅁䅁权䡁允䅁允䅁䅁䅅䅁䙁䭁獳湳⭳㠲⽍䍄䉁䅁䅁兂䅁䅁䅍䅄䅁䅁䅕䅁䅁䉁䉃䔫䭁䵁䅕䅁䭁䕁䅍䅁䭁䅁䉣䅁䉁䅁䅁允䅁䅁䅕⽢婡癇昸ぇ䵁䅉䅅䅁䙁䅁䅁睁䵁䅁䅁兂䅁䅁䅃楡倵兑䅯杵䅁䅁䅯杓䅁䅁䅯睂䅅䅁䅅䅁䉁䅁䅁兂瑃呱物体关村杷允䅁䅁䅕䅁䑁䅁䅷䅁䙁䅁䅁䅁乂ㅈ䉂权䭄䅁䅁权㝁䅁䅁权䡁允䅁允䅁䅁䅅䅁䙁䉁㝓䉇偙慅⽳䍄䉁䅁䅁兂䅁䅁䅍䅄䅁䅁䅕䅁䅁䥁刳歔䭅䱁䄰䅁䭁䑁䅕䅁䭁䅁䉣䅁䉁䅁䅁允䅁䅁䅕䅁䅁䅁䅁䅁䵁䅉䅅䅁䙁䅁䅁睁䵁䅁䅁兂䅁䅁䅁住佒兑䅯兺䅁䅁䅯䅎䅁䅁䅯睂䅅䅁䅅䅁䉁䅁䅁兂䅁䅁䅁䅁䅁䅁杷允䅁䅁䅕䅁䑁䅁䅷䅁䙁䅁䅁䅁䅂智䅴权䱄䅁䅁权癁䅁䅁权䡁允䅁允䅁䅁䅅䅁䙁䅁䅁䅁䅁䅁䅁䍄䉁䅁䅁兂䅁䅁䅍䅄䅁䅁䅕䅁䅁䡧睄歔䭅䵁䅅䅁䭁䍁䄸䅁䭁䅁䉣䅁䉁䅁䅁允䅁䅁䅕䅁䅁䅁䅁䅁䵁䅉䅅䅁䙁䅁䅁睁䵁䅁䅁兂䅁䅁䅁䵑㜳䅑䅯杹䅁䅁䅯睎䅁䅁䅯睂䅅䅁䅅䅁䉁䅁䅁兂䅁䅁䅁䅁䅁䅁杷允䅁䅁䅕䅁䑁䅁䅷䅁䙁䅁䅁䅁扂䕍䈹权杄䅁䅁权䱂䅁䅁权䡁允䅁允䅁䅁䅅䅁䙁䉁晗㠳䙐癍⽁䍄䉁䅁䅁兂䅁䅁䅍䅄䅁䅁䅕䅁䅁䕧求ご䭅䵁䄰䅁䭁䑁䅕䅁䭁䅁䉣䅁䉁䅁䅁允䅁䅁䅕氰睭欶㥦啉䵁䅉䅅䅁䙁䅁䅁睁䵁䅁䅁兂䅁䅁䅁摪但兑䅯䄰䅁䅁䅯杏䅁䅁䅯睂䅅䅁䅅䅁䉁䅁䅁兂捂䱙乮坲㕑䅑杷允䅁䅁䅕䅁䑁䅁䅷䅁䙁䅁䅁䅁㝂啌䈹权䥄䅁䅁权䅂䅁䅁权䡁允䅁允䅁䅁䅅䅁䙁䅁䅁䅁䅁䅁䅁䍄䉁䅁䅁兂䅁䅁䅍䅄䅁䅁䅕䅁䅁䙧䕑䕕䭅䵁䅧䅁䭁䑁䅳䅁䭁䅁䉣䅁䉁䅁䅁允䅁䅁䅕䅁䅁䅁䅁䅁䵁䅉䅅䅁䙁䅁䅁睁䵁䅁䅁兂䅁䅁䅁䍉㕪䅑䅯具䅁䅁䅯䅓䅁䅁䅯睂䅅䅁䅅䅁䉁䅁䅁兂千䵅汤䱰楁䅑杷允䅁䅁䅕䅁䑁䅁䅷䅁䙁䅁䅁䥁睂䔸䈵权䙄䅁䅁权䙂䅁䅁权䡁允䅁允䅁䅁䅅䅁䙁乁䭌杄䩖栯䄹䍄䉁䅁䅁兂䅁䅁䅍䅄䅁䅁䅕䅁䅁䑧婴ご䭅佁䅯䅁䭁䑁䄴䅁䭁䅁䉣䅁䉁䅁䅁允䅁䅁䅕啨剅扰䅙穷䴸䅉䅅䅁䙁䅁䅁睁䵁䅁䅁兂䅁䅁䅁䥅㑈䅑䅯䅹䅁䅁䅯睑䅁䅁䅯睂䅅䅁䅅䅁䉁䅁䅁兂䅁䅁䥄㙌婍村杷允䅁䅁䅕䅁䑁䅁䅷䅁䙁䅁䅁䅁䕁啪䈹权⽃䅁䅁权㑁䅁䅁权䡁允䅁允䅁䅁䅅䅁䙁䅁䅁䅁䅁䅁䅁䍄䉁䅁䅁兂䅁䅁䅍䅄䅁䅁䅕䅁䅁䥁刳歔䭅乁䅉䅁䭁䕁䅯䅁䭁䅁䉣䅁䉁䅁䅁允䅁䅁䅕捺䵺䵺䵺啍䵁䅉䅅䅁䙁䅁䅁睁䵁䅁䅁兂䅁䅁䅁䤴㑈䅑䅯䄴䅁䅁䅯䅓䅁䅁䅯睂䅅䅁䅅䅁䉁䅁䅁兂坂潏扇䭊㍶睐杷允䅁䅁䅕䅁䑁䅁䅷䅁䙁䅁䅁䥁㝁啗䈹权䡄䅁䅁权䝂䅁䅁权䡁允䅁允䅁䅁䅅䅁䙁䥁祕奢卢敆䉨䍄䉁䅁䅁兂䅁䅁䅍䅄䅁䅁䅕䅁䅁䍁潁唫䭁䱁䄰䅁䭁䑁䅁䅁䭁䅁䉣䅁䉁䅁䅁允䅁䅁䅕䅁䅁䅁䅁䅁䵁䅉䅅䅁䙁䅁䅁睁䵁䅁䅁兂䅁䅁䅁䵑㜳䅑䅯具䅁䅁䅯䅑䅁䅁䅯睂䅅䅁䅅䅁䉁䅁䅁兂䅁䅁䅁䅁䅁䅁杷允䅁䅁䅕䅁䑁䅁䅷䅁䙁䅁䅁䥁啂䙂䉂权㝃䅁䅁权⽁䅁䅁权䡁允䅁允䅁䅁䅅䅁䙁䅁䅁䅁䅁䅁䅁䍄䉁䅁䅁兂䅁䅁䅍䅄䅁䅁䅕䅁䅁䵁い〫䭁䵁䄰䅁䭁䑁䄸䅁䭁䅁䉣䅁䉁䅁䅁允䅁䅁䅕䅁䅁䅁䅁䅁䵁䅉䅅䅁䙁䅁䅁睁䵁䅁䅁兂䅁䅁䅃䝑偖兑䅯杵䅁䅁䅯杒䅁䅁䅯睂䅅䅁䅅䅁䉁䅁䅁兂䅁䅁䅁䅁䅁䅁杷允䅁䅁䅕䅁䑁䅁䅷䅁䙁䅁䅁䅁乂ㅈ䉂权畄䅁䅁权祁䅁䅁权䡁允䅁允䅁䅁䅅䅁䙁䅁䅁䅁䅁䅁䅁䍄䉁䅁䅁兂䅁䅁䅍䅄䅁䅁䅕䅁䅁䩁㉂䔫䭁䵁䅅䅁䭁䑁䅳䅁䭁䅁䉣䅁䉁䅁䅁允䅁䅁䅕噇爫㕅礯う䵁䅉䅅䅁䙁䅁䅁睁䵁䅁䅁兂䅁䅁䅁䥅㑈䅑䅯具䅁䅁䅯睁䅁䅁䅯睂䅅䅁䅅䅁䉁䅁䅁兂⭂䙉䥑汤楣䅑杷允䅁䅁䅕䅁䑁䅁䅷䅁䙁䅁䅁䵁䅃水䉂权㑃䅁䅁权穁䅁䅁权䡁允䅁允䅁䅁䅅䅁䙁䅁䅁䅁䅁䅁䅁䍄䉁䅁䅁兂䅁䅁䅍䅄䅁䅁䅕䅁䅁䝁䭄〫䭁偁䅉䅁䭁䕁䅙䅁䭁䅁䉣䅁䉁䅁䅁允䅁䅁䅕歋扙偺汊啉䵁䅉䅅䅁䙁䅁䅁睁䵁䅁䅁兂䅁䅁䵄祑愲兑䅯典䅁䅁䅯睑䅁䅁䅯睂䅅䅁䅅䅁䉁䅁䅁兂䅁䅁䅁䅁䅁䅁杷允䅁䅁䅕䅁䑁䅁䅷䅁䙁䅁䅁䅁灂唸䈵权慄䅁䅁权䱂䅁䅁权䡁允䅁允䅁䅁䅅䅁䙁䍁噴瑵瑣佩⽷䍄䉁䅁䅁兂䅁䅁䅍䅄䅁䅁䅕䅁䅁䙁坔歔䭅䵁䅅䅁䭁䕁䅅䅁䭁䅁䉣䅁䉁䅁䅁允䅁䅁䅕唵奪祗㍓商䵁䅉䅅䅁䙁䅁䅁睁䵁䅁䅁兂䅁䅁䅃䅖兒兑䅯䅹䅁䅁䅯睌䅁䅁䅯睂䅅䅁䅅䅁䉁䅁䅁兂䅁䅁䅁䅁䅁䅁杷允䅁䅁䅕䅁䑁䅁䅷䅁䙁䅁䅁䅁灂唸䈵权䭄䅁䅁权䕂䅁䅁权䡁允䅁允䅁䅁䅅䅁䙁䑁䑐剷桧摱⽳䍄䉁䅁䅁兂䅁䅁䅍䅄䅁䅁䅕䅁䅁䭁欫ご䭅䵁䅅䅁䭁䑁䅍䅁䭁䅁䉣䅁䉁䅁䅁允䅁䅁䅕剆照㍏噵あ䵁䅉䅅䅁䙁䅁䅁睁䵁䅁䅁兂䅁䅁䅁䥅㑈䅑䅯兺䅁䅁䅯睁䅁䅁䅯睂䅅䅁䅅䅁䉁䅁䅁兂卂汧㝊扆楣䅑杷允䅁䅁䅕䅁䑁䅁䅷䅁䙁䅁䅁䅁乃唰䈵权䙄䅁䅁权䝂䅁䅁权䡁允䅁允䅁䅁䅅䅁䙁乁湔稲慢桯䄹䍄䉁䅁䅁兂䅁䅁䅍䅄䅁䅁䅕䅁䅁䡧睄歔䭅䵁䅅䅁䭁䕁䄰䅁䭁䅁䉣䅁䉁䅁䅁允䅁䅁䅕堶㥍愱塗啉䵁䅉䅅䅁䙁䅁䅁睁䵁䅁䅁兂䅁䅁䅄佧兊兑䅯兺䅁䅁䅯䅒䅁䅁䅯睂䅅䅁䅅䅁䉁䅁䅁兂䅁䅁䅁䅁䅁䅁杷允䅁䅁䅕䅁䑁䅁䅷䅁䙁䅁䅁䥁睂䔸䈵权㙃䅁䅁权獁䅁䅁权䡁允䅁允䅁䅁䅅䅁䙁䅁䅁䅁䅁䅁䅁䍄䉁䅁䅁兂䅁䅁䅍䅄䅁䅁䅕䅁䅁䵁い〫䭁䵁䅕䅁䭁䍁䄸䅁䭁䅁䉣䅁䉁䅁䅁允䅁䅁䅕䅁䅁䅁䅁䅁䵁䅉䅅䅁䙁䅁䅁睁䵁䅁䅁兂䅁䅁䅁摪但兑䅯朴䅁䅁䅯児䅁䅁䅯睂䅅䅁䅅䅁䉁䅁䅁兂䅁䅁䅁䅁䅁䅁杷允䅁䅁䅕䅁䑁䅁䅷䅁䙁䅁䅁䅁癃䕰䈹权乄䅁䅁权䵂䅁䅁权䡁允䅁允䅁䅁䅅䅁䙁䝁㕈偹煴穇䅆䍄䉁䅁䅁兂䅁䅁䅍䅄䅁䅁䅕䅁䅁䕁乄〫䭁䵁䅅䅁䭁䑁䅕䅁䭁䅁䉣䅁䉁䅁䅁允䅁䅁䅕䅫硲敇䕓䕈䵁䅉䅅䅁䙁䅁䅁睁䵁䅁䅁兂䅁䅁䅃偣佂兑䅯睵䅁䅁䅯䅒䅁䅁䅯睂䅅䅁䅅䅁䉁䅁䅁兂䅁䭁時場睑村杷允䅁䅁䅕䅁䑁䅁䅷䅁䙁䅁䅁䥁睂䔸䈵权䉄䅁䅁权獁䅁䅁权䡁允䅁允䅁䅁䅅䅁䙁䅁䅁䅁䅁䅁䅁䍄䉁䅁䅁兂䅁䅁䅍䅄䅁䅁䅕䅁䅁䕧求ご䭅䵁䅍䅁䭁䕁䅅䅁䭁䅁䉣䅁䉁䅁䅁允䅁䅁䅕䅁䅁䅁䅁䅁䵁䅉䅅䅁䙁䅁䅁睁䵁䅁䅁兂䅁䅁䅁偷㝔䅑䅯杵䅁䅁䅯䅎䅁䅁䅯睂䅅䅁䅅䅁䉁䅁䅁兂䅁䅁䅁䅁䅁䅁杷允䅁䅁䅕䅁䑁䅁䅷䅁䙁䅁䅁䅁啂欱䈵权㑃䅁䅁权䭂䅁䅁权䡁允䅁允䅁䅁䅅䅁䙁䑁⭯呋湥歹䅆䍄䉁䅁䅁兂䅁䅁䅍䅄䅁䅁䅕䅁䅁䑁歪歔䭅偁䅑䅁䭁䑁䅧䅁䭁䅁䉣䅁䉁䅁䅁允䅁䅁䅕䅁䅁䅁䅁䅁䵁䅉䅅䅁䙁䅁䅁睁䵁䅁䅁兂䅁䅁䅃䅖兒兑䅯具䅁䅁䅯睎䅁䅁䅯睂䅅䅁䅅䅁䉁䅁䅁兂䅁䅁䅁䅁䅁䅁杷允䅁䅁䅕䅁䑁䅁䅷䅁䙁䅁䅁䥁睂䔸䈵权䡄䅁䅁权獁䅁䅁权䡁允䅁允䅁䅁䅅䅁䙁䅁䅁䅁䅁䅁䅁䍄䉁䅁䅁兂䅁䅁䅍䅄䅁䅁䅕䅁䅁䡧睄歔䭅䵁䄰䅁䭁䍁䅷䅁䭁䅁䉣䅁䉁䅁䅁允䅁䅁䅕䅁䅁䅁䅁䅁䵁䅉䅅䅁䙁䅁䅁睁䵁䅁䅁兂䅁䅁䅁䵑㜳䅑䅯䄳䅁䅁䅯材䅁䅁䅯睂䅅䅁䅅䅁䉁䅁䅁兂敁卧䭩煑稷睐杷允䅁䅁䅕䅁䑁䅁䅷䅁䙁䅁䅁䅁㝂啌䈹权卄䅁䅁权畁䅁䅁权䡁允䅁允䅁䅁䅅䅁䙁䅁䅁䅁䅁䅁䅁䍄䉁䅁䅁兂䅁䅁䅍䅄䅁䅁䅕䅁䅁䡧睄歔䭅䱁䅧䅁䭁䕁䅫䅁䭁䅁䉣䅁䉁䅁䅁允䅁䅁䅕穗灪瑩㕊歓䵁䅉䅅䅁䙁䅁䅁睁䵁䅁䅁兂䅁䅁䅃䅖兒兑䅯其䅁䅁䅯䅌䅁䅁䅯睂䅅䅁䅅䅁䉁䅁䅁兂䅁䅁䅁䅁䅁䅁杷允䅁䅁䅕䅁䑁䅁䅷䅁䙁䅁䅁䅁睂癹䅴权乄䅁䅁权㑁䅁䅁权䡁允䅁允䅁䅁䅅䅁䙁䅁䅁䅁䅁䅁䅁䍄䉁䅁䅁兂䅁䅁䅍䅄䅁䅁䅕䅁䅁䡧睄歔䭅䱁䅯䅁䭁䍁䄸䅁䭁䅁䉣䅁䉁䅁䅁允䅁䅁䅕䅁䅁䅁䅁䅁䵁䅉䅅䅁䙁䅁䅁睁䵁䅁䅁兂䅁䅁䅁䵑㜳䅑䅯睵䅁䅁䅯睒䅁䅁䅯睂䅅䅁䅅䅁䉁䅁䅁兂䅁䕁卄剋㥯村杷允䅁䅁䅕䅁䑁䅁䅷䅁䙁䅁䅁䅁啂欱䈵权䭄䅁䅁权癁䅁䅁权䡁允䅁允䅁䅁䅅䅁䙁䅁䅁䅁䅁䅁䅁䍄䉁䅁䅁兂䅁䅁䅍䅄䅁䅁䅕䅁䅁䙁睳ご䭅䵁䄰䅁䭁䑁䅳䅁䭁䅁䉣䅁䉁䅁䅁允䅁䅁䅕䅁䅁䅁䅁䅁䵁䅉䅅䅁䙁䅁䅁睁䵁䅁䅁兂䅁䅁䅃楡倵兑䅯兺䅁䅁䅯李䅁䅁䅯睂䅅䅁䅅䅁䉁䅁䅁兂䅁䅁䅁䅁䅁䅁杷允䅁䅁䅕䅁䑁䅁䅷䅁䙁䅁䅁䵁䑸婌䉰权㑃䅁䅁权㝁䅁䅁权䡁允䅁允䅁䅁䅅䅁䙁䅁䅁䅁䅁䅁䅁䍄䉁䅁䅁兂䅁䅁䅍䅄䅁䅁䅕䅁䅁䝁䭄〫䭁䵁䅕䅁䭁䕁䅕䅁䭁䅁䉣䅁䉁䅁䅁允䅁䅁䅕䡉支娷牳䕅䵁䅉䅅䅁䙁䅁䅁睁䵁䅁䅁兂䅁䅁䅃偣佂兑䅯䅵䅁䅁䅯睌䅁䅁䅯睂䅅䅁䅅䅁䉁䅁䅁兂䅁䅁䅁䅁䅁䅁杷允䅁䅁䅕䅁䑁䅁䅷䅁䙁䅁䅁䅁䅄倹䅴权㙃䅁䅁权䡂䅁䅁权䡁允䅁允䅁䅁䅅䅁䙁䩁佪硰兤穳䍚䍄䉁䅁䅁兂䅁䅁䅍䅄䅁䅁䅕䅁䅁䑧婴ご䭅䵁䅧䅁䭁䑁䅑䅁䭁䅁䉣䅁䉁䅁䅁允䅁䅁䅕䅁䅁䅁䅁䅁䵁䅉䅅䅁䙁䅁䅁睁䵁䅁䅁兂䅁䅁䅁穗偂兑䅯䅵䅁䅁䅯杌䅁䅁䅯睂䅅䅁䅅䅁䉁䅁䅁兂䅁䅁䅁䅁䅁䅁杷允䅁䅁䅕䅁䑁䅁䅷䅁䙁䅁䅁䅁扂䕍䈹权䉄䅁䅁权㝁䅁䅁权䡁允䅁允䅁䅁䅅䅁䙁䅁䅁䅁䅁䅁䅁䍄䉁䅁䅁兂䅁䅁䅍䅄䅁䅁䅕䅁䅁䝁䭄〫䭁䵁䅕䅁䭁䑁䅁䅁䭁䅁䉣䅁䉁䅁䅁允䅁䅁䅕䅁䅁䅁䅁䅁䵁䅉䅅䅁䙁䅁䅁睁䵁䅁䅁兂䅁䅁䅁祥倱兑䅯䄸䅁䅁䅯材䅁䅁䅯睂䅅䅁䅅䅁䉁䅁䅁兂灂塉㑹漴䉖䅑杷允䅁䅁䅕䅁䑁䅁䅷䅁䙁䅁䅁䅁䅂智䅴权䉄䅁䅁权獁䅁䅁权䡁允䅁允䅁䅁䅅䅁䙁䅁䅁䅁䅁䅁䅁䍄䉁䅁䅁兂䅁䅁䅍䅄䅁䅁䅕䅁䅁䡁瑳ご䭅䵁䅕䅁䭁䕁䅅䅁䭁䅁䉣䅁䉁䅁䅁允䅁䅁䅕䅁䅁䅁䅁䅁䵁䅉䅅䅁䙁䅁䅁睁䵁䅁䅁兂䅁䅁䅃偣佂兑䅯兺䅁䅁䅯睌䅁䅁䅯睂䅅䅁䅅䅁䉁䅁䅁兂䅁䅁䅁䅁䅁䅁杷允䅁䅁䅕䅁䑁䅁䅷䅁䙁䅁䅁䥁睂䔸䈵权㝃䅁䅁权䅂䅁䅁权䡁允䅁允䅁䅁䅅䅁䙁䅁䅁䵉啫剁䍰䍄䉁䅁䅁兂䅁䅁䅍䅄䅁䅁䅕䅁䅁䕁乄〫䭁䱁䅳䅁䭁䑁䅷䅁䭁䅁䉣䅁䉁䅁䅁允䅁䅁䅕䅁䅃䍇䠳け䵉䅉䅅䅁䙁䅁䅁睁䵁䅁䅁兂䅁䅁䅁摪但兑䅯兺䅁䅁䅯兑䅁䅁䅯睂䅅䅁䅅䅁䉁䅁䅁兂慁堳吷䥧⬴䅑杷允䅁䅁䅕䅁䑁䅁䅷䅁䙁䅁䅁䥁睂䔸䈵权㑃䅁䅁权睁䅁䅁权䡁允䅁允䅁䅁䅅䅁䙁䅁䅁䅁䅁䅁䅁䍄䉁䅁䅁兂䅁䅁䅍䅄䅁䅁䅕䅁䅁䙧䕑䕕䭅䱁䄰䅁䭁䑁䅯䅁䭁䅁䉣䅁䉁䅁䅁允䅁䅁䅕䅁䅁䅁䅁䅁䵁䅉䅅䅁䙁䅁䅁睁䵁䅁䅁兂䅁䅁䅁摪但兑䅯睵䅁䅁䅯䅔䅁䅁䅯睂䅅䅁䅅䅁䉁䅁䅁兂䅁䵁噃汧穕村杷允䅁䅁䅕䅁䑁䅁䅷䅁䙁䅁䅁䅁灂唸䈵权䉄䅁䅁权㙁䅁䅁权䡁允䅁允䅁䅁䅅䅁䙁䅁䅁䅁䅁䅁䅁䍄䉁䅁䅁兂䅁䅁䅍䅄䅁䅁䅕䅁䅁䡧睄歔䭅䵁䄰䅁䭁䑁䅉䅁䭁䅁䉣䅁䉁䅁䅁允䅁䅁䅕䅁䅁䅁䅁䅁䵁䅉䅅䅁䙁䅁䅁睁䵁䅁䅁兂䅁䅁䅁䵑㜳䅑䅯具䅁䅁䅯免䅁䅁䅯睂䅅䅁䅅䅁䉁䅁䅁兂䅁䅁䅁䅁䅁䅁杷允䅁䅁䅕䅁䑁䅁䅷䅁䙁䅁䅁䅁杄晧䅨权䡄䅁䅁权䕂䅁䅁权䡁允䅁允䅁䅁䅅䅁䙁䅁䅁乁䝁畇䉒䍄䉁䅁䅁兂䅁䅁䅍䅄䅁䅁䅕䅁䅁䵁い〫䭁䱁䅧䅁䭁䕁䅣䅁䭁䅁䉣䅁䉁䅁䅁允䅁䅁䅕獤潓ㅄ㙃䕐䵁䅉䅅䅁䙁䅁䅁睁䵁䅁䅁兂䅁䅁䅁晡但兑䅯睵䅁䅁䅯杏䅁䅁䅯睂䅅䅁䅅䅁䉁䅁䅁兂䅁䅁䅁䅁䅁䅁杷允䅁䅁䅕䅁䑁䅁䅷䅁䙁䅁䅁䥁睂䔸䈵权䥄䅁䅁权睁䅁䅁权䡁允䅁允䅁䅁䅅䅁䙁䅁䅁䅁䅁䅁䅁䍄䉁䅁䅁兂䅁䅁䅍䅄䅁䅁䅕䅁䅁䝁确歔䭅偁䅉䅁䭁䑁䅳䅁䭁䅁䉣䅁䉁䅁䅁允䅁䅁䅕䅁䅁䅁䅁䅁䵁䅉䅅䅁䙁䅁䅁睁䵁䅁䅁兂䅁䅁䅃偣佂兑䅯杹䅁䅁䅯䅍䅁䅁䅯睂䅅䅁䅅䅁䉁䅁䅁兂䅁䅁䅁䅁䅁䅁杷允䅁䅁䅕䅁䑁䅁䅷䅁䙁䅁䅁䥁煂歌䈹权䥄䅁䅁权㙁䅁䅁权䡁允䅁允䅁䅁䅅䅁䙁䅁䅁䅁䅁䅁䅁䍄䉁䅁䅁兂䅁䅁䅍䅄䅁䅁䅕䅁䅁䡧睄歔䭅䱁䅯䅁䭁䑁䅅䅁䭁䅁䉣䅁䉁䅁䅁允䅁䅁䅕䅁䅁䅁䅁䅁䵁䅉䅅䅁䙁䅁䅁睁䵁䅁䅁兂䅁䅁䅁䵯㝮䅑䅯䅹䅁䅁䅯杍䅁䅁䅯睂䅅䅁䅅䅁䉁䅁䅁兂䅁䅁䅁䅁䅁䅁杷允䅁䅁䅕䅁䑁䅁䅷䅁䙁䅁䅁䅁啂欱䈵权浄䅁䅁权獁䅁䅁权䡁允䅁允䅁䅁䅅䅁䙁䅁䅁䅁䅁䅁䅁䍄䉁䅁䅁兂䅁䅁䅍䅄䅁䅁䅕䅁䅁䝧畯ご䭅䱁䄰䅁䭁䕁䅣䅁䭁䅁䉣䅁䉁䅁䅁允䅁䅁䅕䅁䅁䅁䅁䅁䵁䅉䅅䅁䙁䅁䅁睁䵁䅁䅁兂䅁䅁䅁䵣㝲䅑䅯具䅁䅁䅯睌䅁䅁䅯睂䅅䅁䅅䅁䉁䅁䅁兂䅁䅁䅁䅁䅁䅁杷允䅁䅁䅕䅁䑁䅁䅷䅁䙁䅁䅁䅁癃䕰䈹权䭄䅁䅁权㝁䅁䅁权䡁允䅁允䅁䅁䅅䅁䙁䑁㤱㙨䥕⭬⽕䍄䉁䅁䅁兂䅁䅁䅍䅄䅁䅁䅕䅁䅁䭁䩄〫䭁䱁䄰䅁䭁䑁䅕䅁䭁䅁䉣䅁䉁䅁䅁允䅁䅁䅕啺㕋楇㉮歗䵁䅉䅅䅁䙁䅁䅁睁䵁䅁䅁兂䅁䅁䅁䵯㝮䅑䅯典䅁䅁䅯睒䅁䅁䅯睂䅅䅁䅅䅁䉁䅁䅁兂獁硦氰敖临䅑杷允䅁䅁䅕䅁䑁䅁䅷䅁䙁䅁䅁䥁睂䔸䈵权㑃䅁䅁权硁䅁䅁权䡁允䅁允䅁䅁䅅䅁䙁䅁䅁䅁䅁䅁䅁䍄䉁䅁䅁兂䅁䅁䅍䅄䅁䅁䅕䅁䅁䡧睄歔䭅䵁䅕䅁䭁䑁䅅䅁䭁䅁䉣䅁䉁䅁䅁允䅁䅁䅕䅁䅁䅁䅁䅁䵁䅉䅅䅁䙁䅁䅁睁䵁䅁䅁兂䅁䅁䅃䝑偖兑䅯杵䅁䅁䅯䅒䅁䅁䅯睂䅅䅁䅅䅁䉁䅁䅁兂䅁䅁䅁䅁䅁䅁杷允䅁䅁䅕䅁䑁䅁䅷䅁䙁䅁䅁䅁䅂智䅴权䡄䅁䅁权䙂䅁䅁权䡁允䅁允䅁䅁䅅䅁䙁䅁䅁䑁娵䅉䍚䍄䉁䅁䅁兂䅁䅁䅍䅄䅁䅁䅕䅁䅁䝧畯ご䭅乁䅁䅁䭁䕁䅫䅁䭁䅁䉣䅁䉁䅁䅁允䅁䅁䅕䅁䅁䅁䅁䅁䵁䅉䅅䅁䙁䅁䅁睁䵁䅁䅁兂䅁䅁䅁偷㝔䅑䅯具䅁䅁䅯杒䅁䅁䅯睂䅅䅁䅅䅁䉁䅁䅁兂允㡃㙰⽭兙䅑杷允䅁䅁䅕䅁䑁䅁䅷䅁䙁䅁䅁䅁㝂啌䈹权㝃䅁䅁权䭂䅁䅁权䡁允䅁允䅁䅁䅅䅁䙁偁伳塄乂䑶䍚䍄䉁䅁䅁兂䅁䅁䅍䅄䅁䅁䅕䅁䅁䡧睄歔䭅乁䅉䅁䭁䍁䄴䅁䭁䅁䉣䅁䉁䅁䅁允䅁䅁䅕䅁䅁䅁䅁䅁䵁䅉䅅䅁䙁䅁䅁睁䵁䅁䅁兂䅁䅁䅄佧兊兑䅯杵䅁䅁䅯村䅁䅁䅯睂䅅䅁䅅䅁䉁䅁䅁兂睃䩃娫䡏剩兑杷允䅁䅁䅕䅁䑁䅁䅷䅁䙁䅁䅁䅁乃唰䈵权䥄䅁䅁权䑁䅁䅁权䡁允䅁允䅁䅁䅅䅁䙁䅁䅁䩁㥂晵䈹䍄䉁䅁䅁兂䅁䅁䅍䅄䅁䅁䅕䅁䅁䵁い〫䭁䵁䅧䅁䭁䕁䅕䅁䭁䅁䉣䅁䉁䅁䅁允䅁䅁䅕硈䙂夸䱊挱䵅䅉䅅䅁䙁䅁䅁睁䵁䅁䅁兂䅁䅁䅃偣佂兑䅯兺䅁䅁䅯免䅁䅁䅯睂䅅䅁䅅䅁䉁䅁䅁兂䅁䅁䅁䅁䅁䅁杷允䅁䅁䅕䅁䑁䅁䅷䅁䙁䅁䅁䅁癃䕰䈹权祄䅁䅁权睁䅁䅁权䡁允䅁允䅁䅁䅅䅁䙁䅁䅁䅁䅁䅁䅁䍄䉁䅁䅁兂䅁䅁䅍䅄䅁䅁䅕䅁䅁䕺瑍歭䭅䵁䄰䅁䭁䕁䅷䅁䭁䅁䉣䅁䉁䅁䅁允䅁䅁䅕䅁䅁䅁䅁䅁䵁䅉䅅䅁䙁䅁䅁睁䵁䅁䅁兂䅁䅁䵄祑愲兑䅯睸䅁䅁䅯兏䅁䅁䅯睂䅅䅁䅅䅁䉁䅁䅁兂䅁䅁䅁䅁䅁䅁杷允䅁䅁䅕䅁䑁䅁䅷䅁䙁䅁䅁䅁啂欱䈵权䉄䅁䅁权穁䅁䅁权䡁允䅁允䅁䅁䅅䅁䙁䑁塙䑯牙剁䅨䍄䉁䅁䅁兂䅁䅁䅍䅄䅁䅁䅕䅁䅁䥷楄䕕䭅乁䄴䅁䭁䑁䅷䅁䭁䅁䉣䅁䉁䅁䅁允䅁䅁䅕䅁䅁䅁䅁䅁䵁䅉䅅䅁䙁䅁䅁睁䵁䅁䅁兂䅁䅁䅁䵯㝮䅑䅯睶䅁䅁䅯兑䅁䅁䅯睂䅅䅁䅅䅁䉁䅁䅁兂䅁䅁䅁䅁䅁䅁杷允䅁䅁䅕䅁䑁䅁䅷䅁䙁䅁䅁䥁㝁啗䈹权䭄䅁䅁权⭁䅁䅁权䡁允䅁允䅁䅁䅅䅁䙁乁㌱桕塘畓⽉䍄䉁䅁䅁兂䅁䅁䅍䅄䅁䅁䅕䅁䅁䙁坔歔䭅䵁䅣䅁䭁䑁䄸䅁䭁䅁䉣䅁䉁䅁䅁允䅁䅁䅕䅁䅁䵐倱歃䵉䅉䅅䅁䙁䅁䅁睁䵁䅁䅁兂䅁䅁䅁䡫㑢䅑䅯睹䅁䅁䅯䅔䅁䅁䅯睂䅅䅁䅅䅁䉁䅁䅁兂䅁䅁䅁䅁䅁䅁杷允䅁䅁䅕䅁䑁䅁䅷䅁䙁䅁䅁䥁睂䔸䈵权䙄䅁䅁权畁䅁䅁权䡁允䅁允䅁䅁䅅䅁䙁䅁䅁䅁䅁䅁䅁䍄䉁䅁䅁兂䅁䅁䅍䅄䅁䅁䅕䅁䅁䕁昰䕕䭅偁䅑䅁䭁䕁䅍䅁䭁䅁䉣䅁䉁䅁䅁允䅁䅁䅕䝤䨷䨸䡤が䵁䅉䅅䅁䙁䅁䅁睁䵁䅁䅁兂䅁䅁䅃偣佂兑䅯睸䅁䅁䅯杌䅁䅁䅯睂䅅䅁䅅䅁䉁䅁䅁兂䅁䅁䅁䅁䅁䅁杷允䅁䅁䅕䅁䑁䅁䅷䅁䙁䅁䅁䅁癃䕰䈹权㥃䅁䅁权畁䅁䅁权䡁允䅁允䅁䅁䅅䅁䙁䅁䅁䅁䅁䅁䅁䍄䉁䅁䅁兂䅁䅁䅍䅄䅁䅁䅕䅁䅁䥷楄䕕䭅䵁䅧䅁䭁䑁䅣䅁䭁䅁䉣䅁䉁䅁䅁允䅁䅁䅕䅁䅁䅁䅁䅁䵁䅉䅅䅁䙁䅁䅁睁䵁䅁䅁兂䅁䅁䅁摪但兑䅯杵䅁䅁䅯睎䅁䅁䅯睂䅅䅁䅅䅁䉁䅁䅁兂䅁䅁呁㝱剉村杷允䅁䅁䅕䅁䑁䅁䅷䅁䙁䅁䅁䅁䅄倹䅴权乄䅁䅁权ㅁ䅁䅁权䡁允䅁允䅁䅁䅅䅁䙁䅁⽆卙佉睋䅆䍄䉁䅁䅁兂䅁䅁䅍䅄䅁䅁䅕䅁䅁䙁坔歔䭅偁䄴䅁䭁䑁䅙䅁䭁䅁䉣䅁䉁䅁䅁允䅁䅁䅕䅁䅁獇啐啁䵉䅉䅅䅁䙁䅁䅁睁䵁䅁䅁兂䅁䅁䅁䵑㜳䅑䅯典䅁䅁䅯睓䅁䅁䅯睂䅅䅁䅅䅁䉁䅁䅁兂䥄丫㙖渲慑䅑杷允䅁䅁䅕䅁䑁䅁䅷䅁䙁䅁䅁䥁睂䔸䈵权卄䅁䅁权㍁䅁䅁权䡁允䅁允䅁䅁䅅䅁䙁佁歖硥汑祓䅂䍄䉁䅁䅁兂䅁䅁䅍䅄䅁䅁䅕䅁䅁䝁确歔䭅䱁䄸䅁䭁䑁䅉䅁䭁䅁䉣䅁䉁䅁䅁允䅁䅁䅕䅁䅁䅁䅁䅁䵁䅉䅅䅁䙁䅁䅁睁䵁䅁䅁兂䅁䅁䅃ㅏ偬兑䅯其䅁䅁䅯睎䅁䅁䅯睂䅅䅁䅅䅁䉁䅁䅁兂䅁䅁䅁䅁䅁䅁杷允䅁䅁䅕䅁䑁䅁䅷䅁䙁䅁䅁䥁䅂啚䈹权䭄䅁䅁权㑁䅁䅁权䡁允䅁允䅁䅁䅅䅁䙁䅁䅁䅁䅁䅁䅁䍄䉁䅁䅁兂䅁䅁䅍䅄䅁䅁䅕䅁䅁䡁瑳ご䭅䱁䅧䅁䭁䑁䅙䅁䭁䅁䉣䅁䉁䅁䅁允䅁䅁䅕䅁䅁䅁䅁䅁䵁䅉䅅䅁䙁䅁䅁睁䵁䅁䅁兂䅁䅁䅁乖佚兑䅯䅵䅁䅁䅯䅔䅁䅁䅯睂䅅䅁䅅䅁䉁䅁䅁兂煃灦偣估䉊䅑杷允䅁䅁䅕䅁䑁䅁䅷䅁䙁䅁䅁䥁睂䔸䈵权㝃䅁䅁权祁䅁䅁权䡁允䅁允䅁䅁䅅䅁䙁䅁䅁䅁䅁䅁䅁䍄䉁䅁䅁兂䅁䅁䅍䅄䅁䅁䅕䅁䅁䕁乄〫䭁䱁䄰䅁䭁䕁䄰䅁䭁䅁䉣䅁䉁䅁䅁允䅁䅁䅕歘眷癘払歔䵁䅉䅅䅁䙁䅁䅁睁䵁䅁䅁兂䅁䅁䅁䵣㝲䅑䅯睸䅁䅁䅯村䅁䅁䅯睂䅅䅁䅅䅁䉁䅁䅁兂䅁䅁睁䡪㑶兑杷允䅁䅁䅕䅁䑁䅁䅷䅁䙁䅁䅁䥁睂䔸䈵权䉄䅁䅁权祁䅁䅁权䡁允䅁允䅁䅁䅅䅁䙁䅁䅁䅁䅁䅁䅁䍄䉁䅁䅁兂䅁䅁䅍䅄䅁䅁䅕䅁䅁䙁坔歔䭅䵁䅯䅁䭁䑁䅕䅁䭁䅁䉣䅁䉁䅁䅁允䅁䅁䅕䍆㤲礸套稵䴸䅉䅅䅁䙁䅁䅁睁䵁䅁䅁兂䅁䅁䅃偣佂兑䅯睸䅁䅁䅯䅓䅁䅁䅯睂䅅䅁䅅䅁䉁䅁䅁兂牁摓椵挵匰村杷允䅁䅁䅕䅁䑁䅁䅷䅁䙁䅁䅁䥁睂䔸䈵权䙄䅁䅁权祁䅁䅁权䡁允䅁允䅁䅁䅅䅁䙁䅁䅁䅁䅁䅁䅁䍄䉁䅁䅁兂䅁䅁䅍䅄䅁䅁䅕䅁䅁䙁睳ご䭅偁䅁䅁䭁䑁䅙䅁䭁䅁䉣䅁䉁䅁䅁允䅁䅁䅕䅁䅁䅁䅁䅁䵁䅉䅅䅁䙁䅁䅁睁䵁䅁䅁兂䅁䅁䵄祑愲兑䅯具䅁䅁䅯兑䅁䅁䅯睂䅅䅁䅅䅁䉁䅁䅁兂䅁䅁䅁䅁䅁䅁杷允䅁䅁䅕䅁䑁䅁䅷䅁䙁䅁䅁䥁睂䔸䈵权䡄䅁䅁权祁䅁䅁权䡁允䅁允䅁䅁䅅䅁䙁䅁䅁䅁䅁䅁䅁䍄䉁䅁䅁兂䅁䅁䅍䅄䅁䅁䅕䅁䅁䕁乄〫䭁乁䅙䅁䭁䑁䄴䅁䭁䅁䉣䅁䉁䅁䅁允䅁䅁䅕癃匸䌫搲吱䴸䅉䅅䅁䙁䅁䅁睁䵁䅁䅁兂䅁䅁䅁摪但兑䅯杹䅁䅁䅯睐䅁䅁䅯睂䅅䅁䅅䅁䉁䅁䅁兂煂睄摖婖潪睐杷允䅁䅁䅕䅁䑁䅁䅷䅁䙁䅁䅁䥁睂䔸䈵权䡄䅁䅁权䅂䅁䅁权䡁允䅁允䅁䅁䅅䅁䙁䕁兲潪偈敵䉚䍄䉁䅁䅁兂䅁䅁䅍䅄䅁䅁䅕䅁䅁䙧䕑䕕䭅偁䅉䅁䭁䑁䅧䅁䭁䅁䉣䅁䉁䅁䅁允䅁䅁䅕䅁䅁䅁䅁䅁䵁䅉䅅䅁䙁䅁䅁睁䵁䅁䅁兂䅁䅁䅃偣佂兑䅯杹䅁䅁䅯杍䅁䅁䅯睂䅅䅁䅅䅁䉁䅁䅁兂䅁䅁䅁䅁䅁䅁杷允䅁䅁䅕䅁䑁䅁䅷䅁䙁䅁䅁䅁㝂啌䈹权䕁允䅁权㕁䅁䅁权䡁允䅁允䅁䅁䅅䅁䙁䅁䅁䅁䅁䅁䅁䍄䉁䅁䅁兂䅁䅁䅍䅄䅁䅁䅕䅁䅁䑧婴ご䭅䵁䅳䅁䭁䑁䅧䅁䭁䅁䉣䅁䉁䅁䅁允䅁䅁䅕䅁䅁䅁䅁䅁䵁䅉䅅䅁䙁䅁䅁睁䵁䅁䅁兂䅁䅁䅁㙲偒兑䅯兺䅁䅁䅯兑䅁䅁䅯睂䅅䅁䅅䅁䉁䅁䅁兂䭁摍慹坧祁䅑杷允䅁䅁䅕䅁䑁䅁䅷䅁䙁䅁䅁䥁啂䙂䉂权畄䅁䅁权䉂䅁䅁权䡁允䅁允䅁䅁䅅䅁䙁䅁䅁䅁䅁䅁䅁䍄䉁䅁䅁兂䅁䅁䅍䅄䅁䅁䅕䅁䅁䡧睄歔䭅䱁䅯䅁䭁䑁䅑䅁䭁䅁䉣䅁䉁䅁䅁允䅁䅁䅕䅁䅁䅁䅁䅁䵁䅉䅅䅁䙁䅁䅁睁䵁䅁䅁兂䅁䅁䅁䵣㝲䅑䅯具䅁䅁䅯䅔䅁䅁䅯睂䅅䅁䅅䅁䉁䅁䅁兂䑄䵅夰䘸女䅑杷允䅁䅁䅕䅁䑁䅁䅷䅁䙁䅁䅁䥁煂歌䈹权䡄䅁䅁权㥁䅁䅁权䡁允䅁允䅁䅁䅅䅁䙁䅁䅁䅁䅁䅁䅁䍄䉁䅁䅁兂䅁䅁䅍䅄䅁䅁䅕䅁䅁䙧䕑䕕䭅乁䅑䅁䭁䑁䅑䅁䭁䅁䉣䅁䉁䅁䅁允䅁䅁䅕䅁䅁䅁䅁䅁䵁䅉䅅䅁䙁䅁䅁睁䵁䅁䅁兂䅁䅁䅁偷㝔䅑䅯典䅁䅁䅯睏䅁䅁䅯睂䅅䅁䅅䅁䉁䅁䅁兂䅁䅁䅁䅁䅁䅁杷允䅁䅁䅕䅁䑁䅁䅷䅁䙁䅁䅁䥁睂䔸䈵权䥄䅁䅁权䙂䅁䅁权䡁允䅁允䅁䅁䅅䅁䙁䱁䱺啖儰䉸䍤䍄䉁䅁䅁兂䅁䅁䅍䅄䅁䅁䅕䅁䅁䵁い〫䭁䵁䅣䅁䭁䍁䄴䅁䭁䅁䉣䅁䉁䅁䅁允䅁䅁䅕䅁䅁䅁䅁䅁䵁䅉䅅䅁䙁䅁䅁睁䵁䅁䅁兂䅁䅁䅃偣佂兑䅯具䅁䅁䅯䅎䅁䅁䅯睂䅅䅁䅅䅁䉁䅁䅁兂䅁䅁䅁䅁䅁䅁杷允䅁䅁䅕䅁䑁䅁䅷䅁䙁䅁䅁䅁杂癹䅴权䙄䅁䅁权䅂䅁䅁权䡁允䅁允䅁䅁䅅䅁䙁䅁䅁䅁䅁䅁䅁䍄䉁䅁䅁兂䅁䅁䅍䅄䅁䅁䅕䅁䅁䙁坔歔䭅䅁䉑䅁䭁䕁䅍䅁䭁䅁䉣䅁䉁䅁䅁允䅁䅁䅕捯橂䵏汫啎䵁䅉䅅䅁䙁䅁䅁睁䵁䅁䅁兂䅁䅁䅃䝑偖兑䅯睲䅁䅁䅯李䅁䅁䅯睂䅅䅁䅅䅁䉁䅁䅁兂䅁䅁䅁䅁䅁䅁杷允䅁䅁䅕䅁䑁䅁䅷䅁䙁䅁䅁䥁煂歌䈹权䑄䅁䅁权㕁䅁䅁权䡁允䅁允䅁䅁䅅䅁䙁䅁䅁䅁䅁䅁䅁䍄䉁䅁䅁兂䅁䅁䅍䅄䅁䅁䅕䅁䅁䥷楄䕕䭅䱁䅧䅁䭁䕁䅕䅁䭁䅁䉣䅁䉁䅁䅁允䅁䅁䅕桏㙈䕥㥧お䵁䅉䅅䅁䙁䅁䅁睁䵁䅁䅁兂䅁䅁䅃偣佂兑䅯䅵䅁䅁䅯䅒䅁䅁䅯睂䅅䅁䅅䅁䉁䅁䅁兂穂䕣浬癱䝎䅑杷允䅁䅁䅕䅁䑁䅁䅷䅁䙁䅁䅁䅁权晹䅴权潄䅁䅁权⽁䅁䅁权䡁允䅁允䅁䅁䅅䅁䙁䅁䅁䅁䅁䅁䅁䍄䉁䅁䅁兂䅁䅁䅍䅄䅁䅁䅕䅁䅁䡧睄歔䭅䵁䅣䅁䭁䑁䅑䅁䭁䅁䉣䅁䉁䅁䅁允䅁䅁䅕䅁䅁䅁䅁䅁䵁䅉䅅䅁䙁䅁䅁睁䵁䅁䅁兂䅁䅁䅃偣佂兑䅯䅹䅁䅁䅯児䅁䅁䅯睂䅅䅁䅅䅁䉁䅁䅁兂煁橅戳䩏湐兑杷允䅁䅁䅕䅁䑁䅁䅷䅁䙁䅁䅁䥁䅂啚䈹权䥄䅁䅁权䥂䅁䅁权䡁允䅁允䅁䅁䅅䅁䙁䅁䅁䅁䅁䅁䅁䍄䉁䅁䅁兂䅁䅁䅍䅄䅁䅁䅕䅁䅁䡁䭄〫䭁䱁䄰䅁䭁䕁䅑䅁䭁䅁䉣䅁䉁䅁䅁允䅁䅁䅕䅁䅁䅁䅁䅁䵁䅉䅅䅁䙁䅁䅁睁䵁䅁䅁兂䅁䅁䅃偣佂兑䅯䅹䅁䅁䅯䅎䅁䅁䅯睂䅅䅁䅅䅁䉁䅁䅁兂䅁䅁䅁䅁䅁䅁杷允䅁䅁䅕䅁䑁䅁䅷䅁䙁䅁䅁䵁䅃水䉂权楄䅁䅁权ㅁ䅁䅁权䡁允䅁允䅁䅁䅅䅁䙁䅁䅁䅁䅁䅁䅁䍄䉁䅁䅁兂䅁䅁䅍䅄䅁䅁䅕䅁䅁䕁昰䕕䭅䱁䄰䅁䭁䍁䄸䅁䭁䅁䉣䅁䉁䅁䅁允䅁䅁䅕䅁䅁䅁䅁䅁䵁䅉䅅䅁䙁䅁䅁睁䵁䅁䅁兂䅁䅁䅁䵯㝮䅑䅯睲䅁䅁䅯杍䅁䅁䅯睂䅅䅁䅅䅁䉁䅁䅁兂䅁䅁䅁䅁䅁䅁杷允䅁䅁䅕䅁䑁䅁䅷䅁䙁䅁䅁䅁䅄倹䅴权乄䅁䅁权㉁䅁䅁权䡁允䅁允䅁䅁䅅䅁䙁䡁栶楯夷䑄䅒䍄䉁䅁䅁兂䅁䅁䅍䅄䅁䅁䅕䅁䅁䑁歪歔䭅䵁䅅䅁䭁䍁䄸䅁䭁䅁䉣䅁䉁䅁䅁允䅁䅁䅕䅁䅁䅁䅁䅁䵁䅉䅅䅁䙁䅁䅁睁䵁䅁䅁兂䅁䅁䅃楡倵兑䅯朴䅁䅁䅯䅌䅁䅁䅯睂䅅䅁䅅䅁䉁䅁䅁兂䅁䅁䅁䅁䅁䅁杷允䅁䅁䅕䅁䑁䅁䅷䅁䙁䅁䅁䥁睂䔸䈵权䭄䅁䅁权ぁ䅁䅁权䡁允䅁允䅁䅁䅅䅁䙁䅁䅁䅁䅁䅁䅁䍄䉁䅁䅁兂䅁䅁䅍䅄䅁䅁䅕䅁䅁䵁い〫䭁䵁䅧䅁䭁䑁䅣䅁䭁䅁䉣䅁䉁䅁䅁允䅁䅁䅕䅁䅁䅁䅁䅁䵁䅉䅅䅁䙁䅁䅁睁䵁䅁䅁兂䅁䅁䅃䝑偖兑䅯睵䅁䅁䅯睏䅁䅁䅯睂䅅䅁䅅䅁䉁䅁䅁兂䅁䅁䅁䅁䅁䅁杷允䅁䅁䅕䅁䑁䅁䅷䅁䙁䅁䅁䅁元癤䅨权㝃䅁䅁权䩂䅁䅁权䡁允䅁允䅁䅁䅅䅁䙁䅁䅁䅷㔶〴䍆䍄䉁䅁䅁兂䅁䅁䅍䅄䅁䅁䅕䅁䅁䕧求ご䭅䵁䅳䅁䭁䕁䅫䅁䭁䅁䉣䅁䉁䅁䅁允䅁䅁䅕䅁䅁䅁䅁䅁䵁䅉䅅䅁䙁䅁䅁睁䵁䅁䅁兂䅁䅁䅃偣佂兑䅯兺䅁䅁䅯䅎䅁䅁䅯睂䅅䅁䅅䅁䉁䅁䅁兂䅁䅁䅁䅁䅁䅁杷允䅁䅁䅕䅁䑁䅁䅷䅁䙁䅁䅁䅁䅄倹䅴权䭄䅁䅁权䝂䅁䅁权䡁允䅁允䅁䅁䅅䅁䙁䙁堰敪䐳⭰⽅䍄䉁䅁䅁兂䅁䅁䅍䅄䅁䅁䅕䅁䅁䭁䩄〫䭁䵁䅧䅁䭁䕁䄰䅁䭁䅁䉣䅁䉁䅁䅁允䅁䅁䅕䕘楫⽧慪䔫䵅䅉䅅䅁䙁䅁䅁睁䵁䅁䅁兂䅁䅁䅁住佒兑䅯䄸䅁䅁䅯睓䅁䅁䅯睂䅅䅁䅅䅁䉁䅁䅁兂䅁䅁䅁䅁䅁䅁杷允䅁䅁䅕䅁䑁䅁䅷䅁䙁䅁䅁䅁乂ㅈ䉂权㙃䅁䅁权獁䅁䅁权䡁允䅁允䅁䅁䅅䅁䙁䅁䅁䅁䅁䅁䅁䍄䉁䅁䅁兂䅁䅁䅍䅄䅁䅁䅕䅁䅁䕁乄〫䭁䱁䅯䅁䭁䕁䅕䅁䭁䅁䉣䅁䉁䅁䅁允䅁䅁䅕䅁杄䄷䩍げ䵉䅉䅅䅁䙁䅁䅁睁䵁䅁䅁兂䅁䅁䅁乖佚兑䅯杺䅁䅁䅯兒䅁䅁䅯睂䅅䅁䅅䅁䉁䅁䅁兂⽁⼴嘰硅㔯睐杷允䅁䅁䅕䅁䑁䅁䅷䅁䙁䅁䅁䥁睂䔸䈵权㥃䅁䅁权⽁䅁䅁权䡁允䅁允䅁䅁䅅䅁䙁佁煲佺湓啪䄵䍄䉁䅁䅁兂䅁䅁䅍䅄䅁䅁䅕䅁䅁䡧睄歔䭅䱁䅳䅁䭁䑁䅍䅁䭁䅁䉣䅁䉁䅁䅁允䅁䅁䅕䅁䅁䅁䅁䅁䵁䅉䅅䅁䙁䅁䅁睁䵁䅁䅁兂䅁䅁䅁住佒兑䅯䄷䅁䅁䅯杓䅁䅁䅯睂䅅䅁䅅䅁䉁䅁䅁兂䑁⽥奙䝘剣䅑杷允䅁䅁䅕䅁䑁䅁䅷䅁䙁䅁䅁䅁㝂啌䈹权㑃䅁䅁权⭁䅁䅁权䡁允䅁允䅁䅁䅅䅁䙁䥁䑧坴ぶ䕲䅒䍄䉁䅁䅁兂䅁䅁䅍䅄䅁䅁䅕䅁䅁䡧睄歔䭅䵁䅯䅁䭁䑁䅕䅁䭁䅁䉣䅁䉁䅁䅁允䅁䅁䅕丹佪歸㝱稸䴸䅉䅅䅁䙁䅁䅁睁䵁䅁䅁兂䅁䅁䅁䍉㕪䅑䅯其䅁䅁䅯杌䅁䅁䅯睂䅅䅁䅅䅁䉁䅁䅁兂䅁䅁䅁䅁䅁䅁杷允䅁䅁䅕䅁䑁䅁䅷䅁䙁䅁䅁䅁䅄倹䅴权㙃䅁䅁权䭂䅁䅁权䡁允䅁允䅁䅁䅅䅁䙁䱁塍漰䩎穐䍒䍄䉁䅁䅁兂䅁䅁䅍䅄䅁䅁䅕䅁䅁䡁䭄〫䭁䵁䄰䅁䭁䕁䅧䅁䭁䅁䉣䅁䉁䅁䅁允䅁䅁䅕䅁䅁䅁䅁䅁䵁䅉䅅䅁䙁䅁䅁睁䵁䅁䅁兂䅁䅁䅃偣佂兑䅯典䅁䅁䅯睍䅁䅁䅯睂䅅䅁䅅䅁䉁䅁䅁兂䅁䅁䅁䅁䅁䅁杷允䅁䅁䅕䅁䑁䅁䅷䅁䙁䅁䅁䥁㝁啗䈹权䭄䅁䅁权䉂䅁䅁权䡁允䅁允䅁䅁䅅䅁䙁䱁湏慑甸住⽳䍄䉁䅁䅁兂䅁䅁䅍䅄䅁䅁䅕䅁䅁䵁い〫䭁䵁䅯䅁䭁䑁䅫䅁䭁䅁䉣䅁䉁䅁䅁允䅁䅁䅕䅁䅁䅁䅁䅁䵁䅉䅅䅁䙁䅁䅁睁䵁䅁䅁兂䅁䅁䅃䝑偖兑䅯术䅁䅁䅯䅌䅁䅁䅯睂䅅䅁䅅䅁䉁䅁䅁兂䅁䅁䅁䅁䅁䅁杷允䅁䅁䅕䅁䑁䅁䅷䅁䙁䅁䅁䅁睂癹䅴权䕁允䅁权䅂䅁䅁权䡁允䅁允䅁䅁䅅䅁䙁䅁䅁䅁䅁䅁䅁䍄䉁䅁䅁兂䅁䅁䅍䅄䅁䅁䅕䅁䅁䑁歪歔䭅佁䅧䅁䭁䕁䅷䅁䭁䅁䉣䅁䉁䅁䅁允䅁䅁䅕㕎吱歭㑋䕔䵁䅉䅅䅁䙁䅁䅁睁䵁䅁䅁兂䅁䅁䅃偣佂兑䅯䅹䅁䅁䅯睏䅁䅁䅯睂䅅䅁䅅䅁䉁䅁䅁兂⭁礳䙃摋灦兑杷允䅁䅁䅕䅁䑁䅁䅷䅁䙁䅁䅁䅁灂唸䈵权䡄䅁䅁权䉂䅁䅁权䡁允䅁允䅁䅁䅅䅁䙁䙁睙剗橘儵䍂䍄䉁䅁䅁兂䅁䅁䅍䅄䅁䅁䅕䅁䅁䥷楄䕕䭅䱁䅧䅁䭁䑁䅙䅁䭁䅁䉣䅁䉁䅁䅁允䅁䅁䅕䅁䅁䅁䅁䅁䵁䅉䅅䅁䙁䅁䅁睁䵁䅁䅁兂䅁䅁䅃ㅏ偬兑䅯朳䅁䅁䅯睌䅁䅁䅯睂䅅䅁䅅䅁䉁䅁䅁兂䅁䅁䅁䅁䅁䅁杷允䅁䅁䅕䅁䑁䅁䅷䅁䙁䅁䅁䅁䕁啪䈹权䭄䅁䅁权䭂䅁䅁权䡁允䅁允䅁䅁䅅䅁䙁䵁㍅橧潒⽳⼸䍄䉁䅁䅁兂䅁䅁䅍䅄䅁䅁䅕䅁䅁䕺瑍歭䭅䵁䅕䅁䭁䕁䅧䅁䭁䅁䉣䅁䉁䅁䅁允䅁䅁䅕䅁䅁䅁䅁䅁䵁䅉䅅䅁䙁䅁䅁睁䵁䅁䅁兂䅁䅁䅃偣佂兑䅯杵䅁䅁䅯䅏䅁䅁䅯睂䅅䅁䅅䅁䉁䅁䅁兂䅁䩁硃䄹儴村杷允䅁䅁䅕䅁䑁䅁䅷䅁䙁䅁䅁䅁乂ㅈ䉂权䅁允䅁权㑁䅁䅁权䡁允䅁允䅁䅁䅅䅁䭁䅁䉙䅁䵁䅉䅅䅁䙁䅁䅁睁䵁䅁䅁兂䅁䅁䵄祑愲兑䅯其䅁䅁䅯児䅁䅁䅯睂䅅䅁䅅䅁䉁䅁䅁兂䅁䅁䅁䅁䅁䅁杷允䅁䅁䅕䅁䑁䅁䅷䅁䙁䅁䅁䅁扂䕍䈹权䥄䅁䅁权穁䅁䅁权䡁允䅁允䅁䅁䅅䅁䙁䅁䅁䅁䅁䅁䅁䍄䉁䅁䅁兂䅁䅁䅍䅄䅁䅁䅕䅁䅁䭁欫ご䭅䵁䄰䅁䭁䑁䅷䅁䭁䅁䉣䅁䉁䅁䅁允䅁䅁䅕䕂瘫坎噁か䵁䅉䅅䅁䙁䅁䅁睁䵁䅁䅁兂䅁䅁䅁剔儹兑䅯其䅁䅁䅯睎䅁䅁䅯睂䅅䅁䅅䅁䉁䅁䅁兂汄㙡十呹卨䅑杷允䅁䅁䅕䅁䑁䅁䅷䅁䙁䅁䅁䥁睂䔸䈵权㥃䅁䅁权㑁䅁䅁权䡁允䅁允䅁䅁䅅䅁䙁䅁汑䉑佩䘷䅊䍄䉁䅁䅁兂䅁䅁䅍䅄䅁䅁䅕䅁䅁䡁瑳ご䭅乁䅉䅁䭁䑁䅷䅁䭁䅁䉣䅁䉁䅁䅁允䅁䅁䅕瀰噃嘳お䕎䵁䅉䅅䅁䙁䅁䅁睁䵁䅁䅁兂䅁䅁䅁穗偂兑䅯䄸䅁䅁䅯睏䅁䅁䅯睂䅅䅁䅅䅁䉁䅁䅁兂䅁䅁䅁䅁䅁䅁杷允䅁䅁䅕䅁䑁䅁䅷䅁䙁䅁䅁䥁睂䔸䈵权䭄䅁䅁权㉁䅁䅁权䡁允䅁允䅁䅁䅅䅁䙁䉁㍡栵浂畲⼴䍄䉁䅁䅁兂䅁䅁䅍䅄䅁䅁䅕䅁䅁䝧畯ご䭅偁䅙䅁䭁䕁䄰䅁䭁䅁䉣䅁䉁䅁䅁允䅁䅁䅕獔汴牵佖䕅䵁䅉䅅䅁䙁䅁䅁睁䵁䅁䅁兂䅁䅁䅁摪但兑䅯䅹䅁䅁䅯杓䅁䅁䅯睂䅅䅁䅅䅁䉁䅁䅁兂䅁䅁䥃潺⽮兑杷允䅁䅁䅕䅁䑁䅁䅷䅁䙁䅁䅁䅁䕁啪䈹权䙄䅁䅁权祁䅁䅁权䡁允䅁允䅁䅁䅅䅁䙁䅁䅁䅁䅁䅁䅁䍄䉁䅁䅁兂䅁䅁䅍䅄䅁䅁䅕䅁䅁䡧睄歔䭅䵁䅯䅁䭁䑁䅧䅁䭁䅁䉣䅁䉁䅁䅁允䅁䅁䅕佮汳兓ㅙ穹䴸䅉䅅䅁䙁䅁䅁睁䵁䅁䅁兂䅁䅁䅁剔儹兑䅯䅹䅁䅁䅯睑䅁䅁䅯睂䅅䅁䅅䅁䉁䅁䅁兂杁含坹杲灣村杷允䅁䅁䅕䅁䑁䅁䅷䅁䙁䅁䅁䅁杂癹䅴权㑃䅁䅁权䑂䅁䅁权䡁允䅁允䅁䅁䅅䅁䙁䭁㉦㑙呙〰䅆䍄䉁䅁䅁兂䅁䅁䅍䅄䅁䅁䅕䅁䅁䕧求ご䭅乁䅧䅁䭁䑁䅧䅁䭁䅁䉣䅁䉁䅁䅁允䅁䅁䅕䅁䅁䅁䅁䅁䵁䅉䅅䅁䙁䅁䅁睁䵁䅁䅁兂䅁䅁䅁穗偂兑䅯睸䅁䅁䅯睍䅁䅁䅯睂䅅䅁䅅䅁䉁䅁䅁兂䅁䅁䅁䅁䅁䅁杷允䅁䅁䅕䅁䑁䅁䅷䅁䙁䅁䅁䥁睂䔸䈵权乄䅁䅁权㑁䅁䅁权䡁允䅁允䅁䅁䅅䅁䙁乁ㅲ眰獗䉎䅎䍄䉁䅁䅁兂䅁䅁䅍䅄䅁䅁䅕䅁䅁䵁い〫䭁䵁䄰䅁䭁䑁䄰䅁䭁䅁䉣䅁䉁䅁䅁允䅁䅁䅕䅁䅁䅁䅁䅁䵁䅉䅅䅁䙁䅁䅁睁䵁䅁䅁兂䅁䅁䅃䅖兒兑䅯睵䅁䅁䅯睒䅁䅁䅯睂䅅䅁䅅䅁䉁䅁䅁兂硁䙬䩎䙗晕村杷允䅁䅁䅕䅁䑁䅁䅷䅁䙁䅁䅁䅁乂ㅈ䉂权獄䅁䅁权䕂䅁䅁权䡁允䅁允䅁䅁䅅䅁䙁䩁䩂晵䥒睹䅤䍄䉁䅁䅁兂䅁䅁䅍䅄䅁䅁䅕䅁䅁䝧畯ご䭅䱁䅯䅁䭁䑁䅁䅁䭁䅁䉣䅁䉁䅁䅁允䅁䅁䅕䅁䅁䅁䅁䅁䵁䅉䅅䅁䙁䅁䅁睁䵁䅁䅁兂䅁䅁䅃偣佂兑䅯典䅁䅁䅯兏䅁䅁䅯睂䅅䅁䅅䅁䉁䅁䅁兂䅁䅁䅁䅁䅁䅁杷允䅁䅁䅕䅁䑁䅁䅷䅁䙁䅁䅁䥁啂䙂䉂权䥄䅁䅁权䍂䅁䅁权䡁允䅁允䅁䅁䅅䅁䙁䩁慪硑桐⬸䉎䍄䉁䅁䅁兂䅁䅁䅍䅄䅁䅁䅕䅁䅁䙁坔歔䭅䵁䅕䅁䭁䕁䅑䅁䭁䅁䉣䅁䉁䅁䅁允䅁䅁䅕㥵偨栫硸歆䵁䅉䅅䅁䙁䅁䅁睁䵁䅁䅁兂䅁䅁䅁䵣㝲䅑䅯典䅁䅁䅯䅏䅁䅁䅯睂䅅䅁䅅䅁䉁䅁䅁兂䅁䅁䅁䅁䅁䅁杷允䅁䅁䅕䅁䑁䅁䅷䅁䙁䅁䅁䥁睂䔸䈵权䡄䅁䅁权㕁䅁䅁权䡁允䅁允䅁䅁䅅䅁䙁䥁㐱晶挳䰲䈹䍄䉁䅁䅁兂䅁䅁䅍䅄䅁䅁䅕䅁䅁䙁坔歔䭅䵁䅅䅁䭁䕁䅣䅁䭁䅁䉣䅁䉁䅁䅁允䅁䅁䅕獶䑏⽪丵啉䵁䅉䅅䅁䙁䅁䅁睁䵁䅁䅁兂䅁䅁䅁剔儹兑䅯䄹䅁䅁䅯杏䅁䅁䅯睂䅅䅁䅅䅁䉁䅁䅁兂療䩧啺㉬敫䅑杷允䅁䅁䅕䅁䑁䅁䅷䅁䙁䅁䅁䅁癃䕰䈹权㥃䅁䅁权癁䅁䅁权䡁允䅁允䅁䅁䅅䅁䙁䅁䅁䅁䅁䅁䅁䍄䉁䅁䅁兂䅁䅁䅍䅄䅁䅁䅕䅁䅁䡁瑳ご䭅䵁䅧䅁䭁䑁䅫䅁䭁䅁䉣䅁䉁䅁䅁允䅁䅁䅕䅁䅁䅁䅁䅁䵁䅉䅅䅁䙁䅁䅁睁䵁䅁䅁兂䅁䅁䅁穗偂兑䅯其䅁䅁䅯兔䅁䅁䅯睂䅅䅁䅅䅁䉁䅁䅁兂䵁㕩穓㡓䱨䅑杷允䅁䅁䅕䅁䑁䅁䅷䅁䙁䅁䅁䅁扂䕍䈹权敄䅁䅁权䱂䅁䅁权䡁允䅁允䅁䅁䅅䅁䙁乁䝋䵪祊癁⼰䍄䉁䅁䅁兂䅁䅁䅍䅄䅁䅁䅕䅁䅁䅁乓ご䭅䱁䅯䅁䭁䍁䄸䅁䭁䅁䉣䅁䉁䅁䅁允䅁䅁䅕䅁䅁䅁䅁䅁䵁䅉䅅䅁䙁䅁䅁睁䵁䅁䅁兂䅁䅁䅄佧兊兑䅯睲䅁䅁䅯睐䅁䅁䅯睂䅅䅁䅅䅁䉁䅁䅁兂䅁䅁䅁䅁䅁䅁杷允䅁䅁䅕䅁䑁䅁䅷䅁䙁䅁䅁䅁杄晧䅨权㙃䅁䅁权畁䅁䅁权䡁允䅁允䅁䅁䅅䅁䙁䅁䅁乁啓⽡䉸䍄䉁䅁䅁兂䅁䅁䅍䅄䅁䅁䅕䅁䅁䡧睄歔䭅䱁䅳䅁䭁䑁䅷䅁䭁䅁䉣䅁䉁䅁䅁允䅁䅁䅕潏睄搯啄䕔䵉䅉䅅䅁䙁䅁䅁睁䵁䅁䅁兂䅁䅁䅃ㅏ偬兑䅯䄷䅁䅁䅯睑䅁䅁䅯睂䅅䅁䅅䅁䉁䅁䅁兂灂䙃䡩ひ敮睐杷允䅁䅁䅕䅁䑁䅁䅷䅁䙁䅁䅁䥁㝁啗䈹权㙃䅁䅁权畁䅁䅁权䡁允䅁允䅁䅁䅅䅁䙁䅁䅁䅁䅁䅁䅁䍄䉁䅁䅁兂䅁䅁䅍䅄䅁䅁䅕䅁䅁䡁瑳ご䭅䵁䅧䅁䭁䑁䅯䅁䭁䅁䉣䅁䉁䅁䅁允䅁䅁䅕䅁䅁䅁䅁䅁䵁䅉䅅䅁䙁䅁䅁睁䵁䅁䅁兂䅁䅁䅁䡫㑢䅑䅯末䅁䅁䅯䅔䅁䅁䅯睂䅅䅁䅅䅁䉁䅁䅁兂䅁䡁䉄歧桬村杷允䅁䅁䅕䅁䑁䅁䅷䅁䙁䅁䅁䥁煂歌䈹权㝃䅁䅁权㉁䅁䅁权䡁允䅁允䅁䅁䅅䅁䙁䅁䅁䅁䅁䅁䅁䍄䉁䅁䅁兂䅁䅁䅍䅄䅁䅁䅕䅁䅁䝧畯ご䭅䵁䅯䅁䭁䕁䅍䅁䭁䅁䉣䅁䉁䅁䅁允䅁䅁䅕牺䉷乁㐳启䴸䅉䅅䅁䙁䅁䅁睁䵁䅁䅁兂䅁䅁䅁㙲偒兑䅯朶䅁䅁䅯䅔䅁䅁䅯睂䅅䅁䅅䅁䉁䅁䅁兂灄儴䙊䝧瑪睐杷允䅁䅁䅕䅁䑁䅁䅷䅁䙁䅁䅁䅁乂ㅈ䉂权䥄䅁䅁权⭁䅁䅁权䡁允䅁允䅁䅁䅅䅁䙁䥁䥢故瑊楧䍎䍄䉁䅁䅁兂䅁䅁䅍䅄䅁䅁䅕䅁䅁䙁睳ご䭅䱁䅯䅁䭁䕁䄰䅁䭁䅁䉣䅁䉁䅁䅁允䅁䅁䅕噱䙄浅䘴き䵉䅉䅅䅁䙁䅁䅁睁䵁䅁䅁兂䅁䅁䅃偣佂兑䅯䅹䅁䅁䅯兏䅁䅁䅯睂䅅䅁䅅䅁䉁䅁䅁兂乃䱥㤳丳⽩兑杷允䅁䅁䅕䅁䑁䅁䅷䅁䙁䅁䅁䅁杄晧䅨权乄䅁䅁权䩂䅁䅁权䡁允䅁允䅁䅁䅅䅁䙁䝁倷橧⭐䍯䅬䍄䉁䅁䅁兂䅁䅁䅍䅄䅁䅁䅕䅁䅁䍁潁唫䭁䅁䉉䅁䭁䑁䅣䅁䭁䅁䉣䅁䉁䅁䅁允䅁䅁䅕䅁䅁䅁䅁䅁䵁䅉䅅䅁䙁䅁䅁睁䵁䅁䅁兂䅁䅁䅁䵯㝮䅑䅯䄵䅁䅁䅯睏䅁䅁䅯睂䅅䅁䅅䅁䉁䅁䅁兂䅁䅁䅁䅁䅁䅁杷允䅁䅁䅕䅁䑁䅁䅷䅁䙁䅁䅁䥁煂歌䈹权㝃䅁䅁权䝂䅁䅁权䡁允䅁允䅁䅁䅅䅁䙁䅁䅁䅁䅁䅁䅁䍄䉁䅁䅁兂䅁䅁䅍䅄䅁䅁䅕䅁䅁䕁乄〫䭁偁䅧䅁䭁䑁䅧䅁䭁䅁䉣䅁䉁䅁䅁允䅁䅁䅕䅁䅁䅁䅁䅁䵁䅉䅅䅁䙁䅁䅁睁䵁䅁䅁兂䅁䅁䅁穗偂兑䅯典䅁䅁䅯兔䅁䅁䅯睂䅅䅁䅅䅁䉁䅁䅁兂佃汥䍚汩偫䅑杷允䅁䅁䅕䅁䑁䅁䅷䅁䙁䅁䅁䅁癃䕰䈹权㥃䅁䅁权㙁䅁䅁权䡁允䅁允䅁䅁䅅䅁䙁䙁渫桫牯䙈䅆䍄䉁䅁䅁兂䅁䅁䅍䅄䅁䅁䅕䅁䅁䡧睄歔䭅䱁䅯䅁䭁䑁䅯䅁䭁䅁䉣䅁䉁䅁䅁允䅁䅁䅕䅁兄噶㉸う䵉䅉䅅䅁䙁䅁䅁睁䵁䅁䅁兂䅁䅁䅁䍉㕪䅑䅯䅂䅅䅁䅯児䅁䅁䅯睂䅅䅁䅅䅁䉁䅁䅁兂䅁䅁䅁䅁䅁䅁杷允䅁䅁䅕䅁䑁䅁䅷䅁䙁䅁䅁䅁乂ㅈ䉂权捄䅁䅁权⭁䅁䅁权䡁允䅁允䅁䅁䅅䅁䙁偁扲兎䘶敫⽯䍄䉁䅁䅁兂䅁䅁䅍䅄䅁䅁䅕䅁䅁䥷楄䕕䭅䱁䅯䅁䭁䕁䅫䅁䭁䅁䉣䅁䉁䅁䅁允䅁䅁䅕橗䱪䉒楘歨䵅䅉䅅䅁䙁䅁䅁睁䵁䅁䅁兂䅁䅁䅁䡫㑢䅑䅯杹䅁䅁䅯䅍䅁䅁䅯睂䅅䅁䅅䅁䉁䅁䅁兂睃瑳慩䙃湘睐杷允䅁䅁䅕䅁䑁䅁䅷䅁䙁䅁䅁䅁权晹䅴权歄䅁䅁权䵂䅁䅁权䡁允䅁允䅁䅁䅅䅁䙁佁捙夹䭐儲䅊䍄䉁䅁䅁兂䅁䅁䅍䅄䅁䅁䅕䅁䅁䡧睄歔䭅䱁䄰䅁䭁䑁䅯䅁䭁䅁䉣䅁䉁䅁䅁允䅁䅁䅕䝑塊挴㑒</t>
  </si>
  <si>
    <t>歔䵁䅉䅅䅁䙁䅁䅁睁䵁䅁䅁兂䅁䅁䅃偣佂兑䅯具䅁䅁䅯杏䅁䅁䅯睂䅅䅁䅅䅁䉁䅁䅁兂穃慒ㄴ橃夰䅑杷允䅁䅁䅕䅁䑁䅁䅷䅁䙁䅁䅁䅁杄晧䅨权䉄䅁䅁权癁䅁䅁权䡁允䅁允䅁䅁䅅䅁䙁䡁千汰煮硸䅴䍄䉁䅁䅁兂䅁䅁䅍䅄䅁䅁䅕䅁䅁䡧睄歔䭅䱁䅧䅁䭁䕁䅯䅁䭁䅁䉣䅁䉁䅁䅁允䅁䅁䅕湉䡓牵㝘こ䵁䅉䅅䅁䙁䅁䅁睁䵁䅁䅁兂䅁䅁䅃ㅏ偬兑䅯兺䅁䅁䅯䅐䅁䅁䅯睂䅅䅁䅅䅁䉁䅁䅁兂慃㝴乥午橳䅑杷允䅁䅁䅕䅁䑁䅁䅷䅁䙁䅁䅁䥁睂䔸䈵权㙃䅁䅁权䕂䅁䅁权䡁允䅁允䅁䅁䅅䅁䙁䅁䅁杶䱡穴䍂䍄䉁䅁䅁兂䅁䅁䅍䅄䅁䅁䅕䅁䅁䩁㉂䔫䭁䵁䅣䅁䭁䑁䅉䅁䭁䅁䉣䅁䉁䅁䅁允䅁䅁䅕䅁䅁乏䱧欵䵅䅉䅅䅁䙁䅁䅁睁䵁䅁䅁兂䅁䅁䅁祥倱兑䅯䅵䅁䅁䅯䅍䅁䅁䅯睂䅅䅁䅅䅁䉁䅁䅁兂䅁䅁䅁䅁䅁䅁杷允䅁䅁䅕䅁䑁䅁䅷䅁䙁䅁䅁䥁睂䔸䈵权䙄䅁䅁权㙁䅁䅁权䡁允䅁允䅁䅁䅅䅁䙁䕁䝑㡒䩅别䅤䍄䉁䅁䅁兂䅁䅁䅍䅄䅁䅁䅕䅁䅁䡧睄歔䭅䵁䅣䅁䭁䑁䅯䅁䭁䅁䉣䅁䉁䅁䅁允䅁䅁䅕兒祖楅洲䕺䵅䅉䅅䅁䙁䅁䅁睁䵁䅁䅁兂䅁䅁䅁剔儹兑䅯睵䅁䅁䅯兎䅁䅁䅯睂䅅䅁䅅䅁䉁䅁䅁兂㕂睥汓⽈䡤村杷允䅁䅁䅕䅁䑁䅁䅷䅁䙁䅁䅁䥁睂䔸䈵权䥄䅁䅁权㙁䅁䅁权䡁允䅁允䅁䅁䅅䅁䙁䕁攲癫她捺䉴䍄䉁䅁䅁兂䅁䅁䅍䅄䅁䅁䅕䅁䅁䥷楄䕕䭅䱁䄸䅁䭁䑁䅫䅁䭁䅁䉣䅁䉁䅁䅁允䅁䅁䅕䅁䅁䅁䅁䅁䵁䅉䅅䅁䙁䅁䅁睁䵁䅁䅁兂䅁䅁䅁乖佚兑䅯其䅁䅁䅯䅌䅁䅁䅯睂䅅䅁䅅䅁䉁䅁䅁兂䅁䅁䅁䅁䅁䅁杷允䅁䅁䅕䅁䑁䅁䅷䅁䙁䅁䅁䅁灂唸䈵权䭄䅁䅁权㝁䅁䅁权䡁允䅁允䅁䅁䅅䅁䙁䅁䅁䅁䅁䅁䅁䍄䉁䅁䅁兂䅁䅁䅍䅄䅁䅁䅕䅁䅁䝁䭄〫䭁䵁䅯䅁䭁䑁䅅䅁䭁䅁䉣䅁䉁䅁䅁允䅁䅁䅕䅁䅁䅁䅁䅁䵁䅉䅅䅁䙁䅁䅁睁䵁䅁䅁兂䅁䅁䅃偣佂兑䅯䅵䅁䅁䅯睐䅁䅁䅯睂䅅䅁䅅䅁䉁䅁䅁兂䅄噎睐潳䝎䅑杷允䅁䅁䅕䅁䑁䅁䅷䅁䙁䅁䅁䵁䑸婌䉰权兄䅁䅁权硁䅁䅁权䡁允䅁允䅁䅁䅅䅁䙁䅁䅁䅁䅁䅁䅁䍄䉁䅁䅁兂䅁䅁䅍䅄䅁䅁䅕䅁䅁䙁睳ご䭅䱁䅳䅁䭁䑁䅳䅁䭁䅁䉣䅁䉁䅁䅁允䅁䅁䅕䅁䅁䅁䅁䅁䵁䅉䅅䅁䙁䅁䅁睁䵁䅁䅁兂䅁䅁䅃偣佂兑䅯䅵䅁䅁䅯睒䅁䅁䅯睂䅅䅁䅅䅁䉁䅁䅁兂䡂朳㍲湉䭰䅑杷允䅁䅁䅕䅁䑁䅁䅷䅁䙁䅁䅁䥁睂䔸䈵权䙄䅁䅁权⽁䅁䅁权䡁允䅁允䅁䅁䅅䅁䙁䡁桹瑤䡬䉃䅰䍄䉁䅁䅁兂䅁䅁䅍䅄䅁䅁䅕䅁䅁䡁䭄〫䭁䵁䅍䅁䭁䑁䅷䅁䭁䅁䉣䅁䉁䅁䅁允䅁䅁䅕䱩穅硡桅商䵁䅉䅅䅁䙁䅁䅁睁䵁䅁䅁兂䅁䅁䵄祑愲兑䅯具䅁䅁䅯䅑䅁䅁䅯睂䅅䅁䅅䅁䉁䅁䅁兂䅁䅁䅁䅁䅁䅁杷允䅁䅁䅕䅁䑁䅁䅷䅁䙁䅁䅁䅁乃唰䈵权䥄䅁䅁权䝂䅁䅁权䡁允䅁允䅁䅁䅅䅁䙁䅁䅁䍁㍊朷䍨䍄䉁䅁䅁兂䅁䅁䅍䅄䅁䅁䅕䅁䅁䍁潁唫䭁䵁䅍䅁䭁䑁䅣䅁䭁䅁䉣䅁䉁䅁䅁允䅁䅁䅕䅁䅁䅁䅁䅁䵁䅉䅅䅁䙁䅁䅁睁䵁䅁䅁兂䅁䅁䅁㙲偒兑䅯䅵䅁䅁䅯睐䅁䅁䅯睂䅅䅁䅅䅁䉁䅁䅁兂獂㍩琰䰴䭖䅑杷允䅁䅁䅕䅁䑁䅁䅷䅁䙁䅁䅁䅁权晹䅴权㑃䅁䅁权ㅁ䅁䅁权䡁允䅁允䅁䅁䅅䅁䙁䅁䥐摦㥎橲䄱䍄䉁䅁䅁兂䅁䅁䅍䅄䅁䅁䅕䅁䅁䭁欫ご䭅䵁䅣䅁䭁䑁䅁䅁䭁䅁䉣䅁䉁䅁䅁允䅁䅁䅕䅁䅁䅁䅁䅁䵁䅉䅅䅁䙁䅁䅁睁䵁䅁䅁兂䅁䅁䅁偷㝔䅑䅯䅹䅁䅁䅯睁䅁䅁䅯睂䅅䅁䅅䅁䉁䅁䅁兂穄摗娰ㅖ㐳兑杷允䅁䅁䅕䅁䑁䅁䅷䅁䙁䅁䅁䥁䅂啚䈹权䉄䅁䅁权䉂䅁䅁权䡁允䅁允䅁䅁䅅䅁䙁䅁䅁䅁䅁䅁䅁䍄䉁䅁䅁兂䅁䅁䅍䅄䅁䅁䅕䅁䅁䥁刳歔䭅䵁䅕䅁䭁䑁䅉䅁䭁䅁䉣䅁䉁䅁䅁允䅁䅁䅕䅁䅁䅁䅁䅁䵁䅉䅅䅁䙁䅁䅁睁䵁䅁䅁兂䅁䅁䅁㙲偒兑䅯末䅁䅁䅯䅌䅁䅁䅯睂䅅䅁䅅䅁䉁䅁䅁兂䅁䅁䅁䅁䅁䅁杷允䅁䅁䅕䅁䑁䅁䅷䅁䙁䅁䅁䅁扂䕍䈹权䙄䅁䅁权䅂䅁䅁权䡁允䅁允䅁䅁䅅䅁䙁䅁䅁䅁䅁䅁䅁䍄䉁䅁䅁兂䅁䅁䅍䅄䅁䅁䅕䅁䅁䕺瑍歭䭅乁䅉䅁䭁䕁䅙䅁䭁䅁䉣䅁䉁䅁䅁允䅁䅁䅕䅁䅁䅁䅁䅁䵁䅉䅅䅁䙁䅁䅁睁䵁䅁䅁兂䅁䅁䅁偷㝔䅑䅯典䅁䅁䅯杒䅁䅁䅯睂䅅䅁䅅䅁䉁䅁䅁兂汃呈别杖义䅑杷允䅁䅁䅕䅁䑁䅁䅷䅁䙁䅁䅁䅁杂癹䅴权䡄䅁䅁权䭂䅁䅁权䡁允䅁允䅁䅁䅅䅁䙁䑁祗瑯癴昹䉘䍄䉁䅁䅁兂䅁䅁䅍䅄䅁䅁䅕䅁䅁䡧睄歔䭅䵁䅕䅁䭁䑁䅣䅁䭁䅁䉣䅁䉁䅁䅁允䅁䅁䅕焱㝺㕒䴸歇䵁䅉䅅䅁䙁䅁䅁睁䵁䅁䅁兂䅁䅁䅃楡倵兑䅯睲䅁䅁䅯䅎䅁䅁䅯睂䅅䅁䅅䅁䉁䅁䅁兂䅁䅁䅁䅁䅁䅁杷允䅁䅁䅕䅁䑁䅁䅷䅁䙁䅁䅁䅁㑁䔵䈵权㑃䅁䅁权硁䅁䅁权䡁允䅁允䅁䅁䅅䅁䙁䅁䅁䅁䅁䅁䅁䍄䉁䅁䅁兂䅁䅁䅍䅄䅁䅁䅕䅁䅁䡧睄歔䭅䵁䅯䅁䭁䑁䅣䅁䭁䅁䉣䅁䉁䅁䅁允䅁䅁䅕䅵桢坥慁䐱䴸䅉䅅䅁䙁䅁䅁睁䵁䅁䅁兂䅁䅁䅁住佒兑䅯睸䅁䅁䅯䅔䅁䅁䅯睂䅅䅁䅅䅁䉁䅁䅁兂㉃婲䱉ㅗ橄兑杷允䅁䅁䅕䅁䑁䅁䅷䅁䙁䅁䅁䅁乂ㅈ䉂权乄䅁䅁权㑁䅁䅁权䡁允䅁允䅁䅁䅅䅁䙁䕁汬䥶側䅲䅎䍄䉁䅁䅁兂䅁䅁䅍䅄䅁䅁䅕䅁䅁䵁い〫䭁䵁䅅䅁䭁䕁䅕䅁䭁䅁䉣䅁䉁䅁䅁允䅁䅁䅕䄹䵴䑘乂う䵁䅉䅅䅁䙁䅁䅁睁䵁䅁䅁兂䅁䅁䅃偣佂兑䅯朷䅁䅁䅯睒䅁䅁䅯睂䅅䅁䅅䅁䉁䅁䅁兂呃稳坕歱匵䅑杷允䅁䅁䅕䅁䑁䅁䅷䅁䙁䅁䅁䥁㝁啗䈹权乄䅁䅁权䙂䅁䅁权䡁允䅁允䅁䅁䅅䅁䙁䕁䘳䬯卮楇䅎䍄䉁䅁䅁兂䅁䅁䅍䅄䅁䅁䅕䅁䅁䡧睄歔䭅䱁䄰䅁䭁䕁䅁䅁䭁䅁䉣䅁䉁䅁䅁允䅁䅁䅕牋㍋倫⭨歔䵁䅉䅅䅁䙁䅁䅁睁䵁䅁䅁兂䅁䅁䅃ㅏ偬兑䅯末䅁䅁䅯李䅁䅁䅯睂䅅䅁䅅䅁䉁䅁䅁兂䅁䅁䅁䅁䅁䅁杷允䅁䅁䅕䅁䑁䅁䅷䅁䙁䅁䅁䅁䕁啪䈹权㑃䅁䅁权䕂䅁䅁权䡁允䅁允䅁䅁䅅䅁䙁䅁䅁䅁䅁䅁䅁䍄䉁䅁䅁兂䅁䅁䅍䅄䅁䅁䅕䅁䅁䙁坔歔䭅䵁䅕䅁䭁䑁䅣䅁䭁䅁䉣䅁䉁䅁䅁允䅁䅁䅕獫卲䱥儷䕆䵁䅉䅅䅁䙁䅁䅁睁䵁䅁䅁兂䅁䅁䅁㙲偒兑䅯䄯䅁䅁䅯䅒䅁䅁䅯睂䅅䅁䅅䅁䉁䅁䅁兂㝃䈴䝨㡣䱖䅑杷允䅁䅁䅕䅁䑁䅁䅷䅁䙁䅁䅁䅁乂ㅈ䉂权乄䅁䅁权䉂䅁䅁权䡁允䅁允䅁䅁䅅䅁䙁䅁㝫癏㡎橎䅂䍄䉁䅁䅁兂䅁䅁䅍䅄䅁䅁䅕䅁䅁䵁い〫䭁䵁䅅䅁䭁䕁䄰䅁䭁䅁䉣䅁䉁䅁䅁允䅁䅁䅕䱗㝶祒㥧䕆䵁䅉䅅䅁䙁䅁䅁睁䵁䅁䅁兂䅁䅁䅁䵯㝮䅑䅯杹䅁䅁䅯睍䅁䅁䅯睂䅅䅁䅅䅁䉁䅁䅁兂䅁䅁䅁䅁䅁䅁杷允䅁䅁䅕䅁䑁䅁䅷䅁䙁䅁䅁䅁䅄倹䅴权乄䅁䅁权祁䅁䅁权䡁允䅁允䅁䅁䅅䅁䙁䅁䅁䅁䅁䅁䅁䍄䉁䅁䅁兂䅁䅁䅍䅄䅁䅁䅕䅁䅁䍁潁唫䭁乁䅯䅁䭁䑁䅧䅁䭁䅁䉣䅁䉁䅁䅁允䅁䅁䅕歨㥎畚婹樷䴸䅉䅅䅁䙁䅁䅁睁䵁䅁䅁兂䅁䅁䅁晡但兑䅯兺䅁䅁䅯䅓䅁䅁䅯睂䅅䅁䅅䅁䉁䅁䅁兂䭄捑汱⽳牅䅷杷允䅁䅁䅕䅁䑁䅁䅷䅁䙁䅁䅁䥁啂䙂䉂权䡄䅁䅁权䍂䅁䅁权䡁允䅁允䅁䅁䅅䅁䙁䝁慖汦㝦攫䉎䍄䉁䅁䅁兂䅁䅁䅍䅄䅁䅁䅕䅁䅁䕁昰䕕䭅䱁䅧䅁䭁䑁䅉䅁䭁䅁䉣䅁䉁䅁䅁允䅁䅁䅕䅁䅁䅁䅁䅁䵁䅉䅅䅁䙁䅁䅁睁䵁䅁䅁兂䅁䅁䅃偣佂兑䅯杹䅁䅁䅯䅑䅁䅁䅯睂䅅䅁䅅䅁䉁䅁䅁兂䍂氳歊䩤橘睐杷允䅁䅁䅕䅁䑁䅁䅷䅁䙁䅁䅁䥁煂歌䈹权乄䅁䅁权癁䅁䅁权䡁允䅁允䅁䅁䅅䅁䙁䅁䅁䅁䅁䅁䅁䍄䉁䅁䅁兂䅁䅁䅍䅄䅁䅁䅕䅁䅁䝁䭄〫䭁䱁䄰䅁䭁䑁䅣䅁䭁䅁䉣䅁䉁䅁䅁允䅁䅁䅕䅁䅁䅁䅁䅁䵁䅉䅅䅁䙁䅁䅁睁䵁䅁䅁兂䅁䅁䅃偣佂兑䅯杵䅁䅁䅯児䅁䅁䅯睂䅅䅁䅅䅁䉁䅁䅁兂⽄㤯稸㍸摷村杷允䅁䅁䅕䅁䑁䅁䅷䅁䙁䅁䅁䅁元癤䅨权䭄䅁䅁权穁䅁䅁权䡁允䅁允䅁䅁䅅䅁䙁䝁浗杸歙癰⽁䍄䉁䅁䅁兂䅁䅁䅍䅄䅁䅁䅕䅁䅁䵁い〫䭁䱁䅯䅁䭁䑁䅍䅁䭁䅁䉣䅁䉁䅁䅁允䅁䅁䅕䅁䅁䅁䅁䅁䵁䅉䅅䅁䙁䅁䅁睁䵁䅁䅁兂䅁䅁䅃偣佂兑䅯其䅁䅁䅯児䅁䅁䅯睂䅅䅁䅅䅁䉁䅁䅁兂坁楒䬫㑺䵴䅑杷允䅁䅁䅕䅁䑁䅁䅷䅁䙁䅁䅁䥁睂䔸䈵权䉄䅁䅁权㥁䅁䅁权䡁允䅁允䅁䅁䅅䅁䙁䵁浣氷䕯䉫䅖䍄䉁䅁䅁兂䅁䅁䅍䅄䅁䅁䅕䅁䅁䕁乄〫䭁䭁䄸䅁䭁䕁䅍䅁䭁䅁䉣䅁䉁䅁䅁允䅁䅁䅕奓乊噭卙稹䴸䅉䅅䅁䙁䅁䅁睁䵁䅁䅁兂䅁䅁䅃䅖兒兑䅯睸䅁䅁䅯材䅁䅁䅯睂䅅䅁䅅䅁䉁䅁䅁兂呄牏浔瑌汲具杷允䅁䅁䅕䅁䑁䅁䅷䅁䙁䅁䅁䥁睂䔸䈵权䡄䅁䅁权㥁䅁䅁权䡁允䅁允䅁䅁䅅䅁䙁䱁楍䕴硵⭳䉸䍄䉁䅁䅁兂䅁䅁䅍䅄䅁䅁䅕䅁䅁䭁欫ご䭅䵁䅣䅁䭁䑁䅫䅁䭁䅁䉣䅁䉁䅁䅁允䅁䅁䅕扐㉱塣奲啷䵅䅉䅅䅁䙁䅁䅁睁䵁䅁䅁兂䅁䅁䅄佧兊兑䅯其䅁䅁䅯睓䅁䅁䅯睂䅅䅁䅅䅁䉁䅁䅁兂灃䉃噭㍇硧䅑杷允䅁䅁䅕䅁䑁䅁䅷䅁䙁䅁䅁䅁䅄倹䅴权䉄䅁䅁权ㅁ䅁䅁权䡁允䅁允䅁䅁䅅䅁䙁䵁祎ㅋ湱剃䅎䍄䉁䅁䅁兂䅁䅁䅍䅄䅁䅁䅕䅁䅁䡁䭄〫䭁䵁䅕䅁䭁䕁䅷䅁䭁䅁䉣䅁䉁䅁䅁允䅁䅁䅕煲扮䝤㔲商䵁䅉䅅䅁䙁䅁䅁睁䵁䅁䅁兂䅁䅁䅁䵑㜳䅑䅯䄵䅁䅁䅯睐䅁䅁䅯睂䅅䅁䅅䅁䉁䅁䅁兂䅁䅁䅁䅁䅁䅁杷允䅁䅁䅕䅁䑁䅁䅷䅁䙁䅁䅁䅁灂唸䈵权㡄䅁䅁权穁䅁䅁权䡁允䅁允䅁䅁䅅䅁䙁䅁䅁䅁䅁䅁䅁䍄䉁䅁䅁兂䅁䅁䅍䅄䅁䅁䅕䅁䅁䑧婴ご䭅䵁䅧䅁䭁䍁䅷䅁䭁䅁䉣䅁䉁䅁䅁允䅁䅁䅕䅁䅁䅁䅁䅁䵁䅉䅅䅁䙁䅁䅁睁䵁䅁䅁兂䅁䅁䅁䡫㑢䅑䅯睷䅁䅁䅯兔䅁䅁䅯睂䅅䅁䅅䅁䉁䅁䅁兂䅁䅁䅁䅁䅁䅁杷允䅁䅁䅕䅁䑁䅁䅷䅁䙁䅁䅁䅁啂欱䈵权乄䅁䅁权㥁䅁䅁权䡁允䅁允䅁䅁䅅䅁䙁䭁癥杍煌穅䅚䍄䉁䅁䅁兂䅁䅁䅍䅄䅁䅁䅕䅁䅁䕧求ご䭅䱁䅧䅁䭁䕁䅫䅁䭁䅁䉣䅁䉁䅁䅁允䅁䅁䅕捭䙇兗桫け䵁䅉䅅䅁䙁䅁䅁睁䵁䅁䅁兂䅁䅁䅁䡫㑢䅑䅯䅹䅁䅁䅯睓䅁䅁䅯睂䅅䅁䅅䅁䉁䅁䅁兂䅁䅁㕂啡啁村杷允䅁䅁䅕䅁䑁䅁䅷䅁䙁䅁䅁䅁元癤䅨权䭄䅁䅁权䑂䅁䅁权䡁允䅁允䅁䅁䅅䅁䙁䝁湉穱佚敓⼸䍄䉁䅁䅁兂䅁䅁䅍䅄䅁䅁䅕䅁䅁䡁瑳ご䭅䵁䅕䅁䭁䑁䅳䅁䭁䅁䉣䅁䉁䅁䅁允䅁䅁䅕䅁䅁䅁䅁䅁䵁䅉䅅䅁䙁䅁䅁睁䵁䅁䅁兂䅁䅁䅁䥂倱兑䅯䅵䅁䅁䅯䅔䅁䅁䅯睂䅅䅁䅅䅁䉁䅁䅁兂祄桔癋礲全䅑杷允䅁䅁䅕䅁䑁䅁䅷䅁䙁䅁䅁䥁睂䔸䈵权㝃䅁䅁权㉁䅁䅁权䡁允䅁允䅁䅁䅅䅁䙁䅁䅅汢卥祒䍨䍄䉁䅁䅁兂䅁䅁䅍䅄䅁䅁䅕䅁䅁䙧䕑䕕䭅䱁䅧䅁䭁䕁䅷䅁䭁䅁䉣䅁䉁䅁䅁允䅁䅁䅕㐸場浰ㅓぐ䵁䅉䅅䅁䙁䅁䅁睁䵁䅁䅁兂䅁䅁䅃偣佂兑䅯其䅁䅁䅯李䅁䅁䅯睂䅅䅁䅅䅁䉁䅁䅁兂灂扊呖晬䱊䅑杷允䅁䅁䅕䅁䑁䅁䅷䅁䙁䅁䅁䥁睂䔸䈵权䙄䅁䅁权㉁䅁䅁权䡁允䅁允䅁䅁䅅䅁䙁䉁桅硗䍺桬䄵䍄䉁䅁䅁兂䅁䅁䅍䅄䅁䅁䅕䅁䅁䡧睄歔䭅䵁䅣䅁䭁䑁䅙䅁䭁䅁䉣䅁䉁䅁䅁允䅁䅁䅕噎䝍䱖丶欹䵅䅉䅅䅁䙁䅁䅁睁䵁䅁䅁兂䅁䅁䅁剔儹兑䅯䄱䅁䅁䅯睐䅁䅁䅯睂䅅䅁䅅䅁䉁䅁䅁兂䅁䅁䅁䅁䅁䅁杷允䅁䅁䅕䅁䑁䅁䅷䅁䙁䅁䅁䥁煂歌䈹权啄䅁䅁权䕂䅁䅁权䡁允䅁允䅁䅁䅅䅁䙁䅁䅁䅁䅁䅁䅁䍄䉁䅁䅁兂䅁䅁䅍䅄䅁䅁䅕䅁䅁䭁欫ご䭅偁䄴䅁䭁䑁䅑䅁䭁䅁䉣䅁䉁䅁䅁允䅁䅁䅕䅁䅁䅁䅁䅁䵁䅉䅅䅁䙁䅁䅁睁䵁䅁䅁兂䅁䅁䅄佧兊兑䅯䅵䅁䅁䅯䅒䅁䅁䅯睂䅅䅁䅅䅁䉁䅁䅁兂䅁䅁䅁䅁䅁䅁杷允䅁䅁䅕䅁䑁䅁䅷䅁䙁䅁䅁䅁䅄倹䅴权䉄䅁䅁权㑁䅁䅁权䡁允䅁允䅁䅁䅅䅁䙁䅁䅁䅁䅁䅁䅁䍄䉁䅁䅁兂䅁䅁䅍䅄䅁䅁䅕䅁䅁䑁歪歔䭅乁䅯䅁䭁䍁䅷䅁䭁䅁䉣䅁䉁䅁䅁允䅁䅁䅕䅁䅁䅁䅁䅁䵁䅉䅅䅁䙁䅁䅁睁䵁䅁䅁兂䅁䅁䅁偷㝔䅑䅯杹䅁䅁䅯䅑䅁䅁䅯睂䅅䅁䅅䅁䉁䅁䅁兂䅁䅁䅁䅁䅁䅁杷允䅁䅁䅕䅁䑁䅁䅷䅁䙁䅁䅁䅁乂ㅈ䉂权㑃䅁䅁权䅂䅁䅁权䡁允䅁允䅁䅁䅅䅁䙁䝁乷煍兰唱䄵䍄䉁䅁䅁兂䅁䅁䅍䅄䅁䅁䅕䅁䅁䡁䭄〫䭁䵁䅕䅁䭁䑁䄴䅁䭁䅁䉣䅁䉁䅁䅁允䅁䅁䅕煚䭪煢煵䕆䵁䅉䅅䅁䙁䅁䅁睁䵁䅁䅁兂䅁䅁䅁䡫㑢䅑䅯朵䅁䅁䅯村䅁䅁䅯睂䅅䅁䅅䅁䉁䅁䅁兂畁卣硒䥭䍅䅑杷允䅁䅁䅕䅁䑁䅁䅷䅁䙁䅁䅁䥁睂䔸䈵权䥄䅁䅁权㉁䅁䅁权䡁允䅁允䅁䅁䅅䅁䙁䅁㑌瑕畓⽁䉒䍄䉁䅁䅁兂䅁䅁䅍䅄䅁䅁䅕䅁䅁䕺瑍歭䭅䵁䅯䅁䭁䕁䄰䅁䭁䅁䉣䅁䉁䅁䅁允䅁䅁䅕䅁䅁䅁䅁䅁䵁䅉䅅䅁䙁䅁䅁睁䵁䅁䅁兂䅁䅁䅃偣佂兑䅯杵䅁䅁䅯兑䅁䅁䅯睂䅅䅁䅅䅁䉁䅁䅁兂䅁䙁䡯䱇獳村杷允䅁䅁䅕䅁䑁䅁䅷䅁䙁䅁䅁䅁乂ㅈ䉂权楄䅁䅁权䙂䅁䅁权䡁允䅁允䅁䅁䅅䅁䙁䭁捘晪噖癪⽍䍄䉁䅁䅁兂䅁䅁䅍䅄䅁䅁䅕䅁䅁䉁䉃䔫䭁䵁䄴䅁䭁䕁䅕䅁䭁䅁䉣䅁䉁䅁䅁允䅁䅁䅕睡捷㥊奇稹䴸䅉䅅䅁䙁䅁䅁睁䵁䅁䅁兂䅁䅁䅁䥂倱兑䅯䅹䅁䅁䅯杌䅁䅁䅯睂䅅䅁䅅䅁䉁䅁䅁兂䅁䅁䅁䅁䅁䅁杷允䅁䅁䅕䅁䑁䅁䅷䅁䙁䅁䅁䥁睂䔸䈵权㥃䅁䅁权䉂䅁䅁权䡁允䅁允䅁䅁䅅䅁䙁䥁破㝴䡭ふ䄵䍄䉁䅁䅁兂䅁䅁䅍䅄䅁䅁䅕䅁䅁䕧求ご䭅乁䅑䅁䭁䑁䅑䅁䭁䅁䉣䅁䉁䅁䅁允䅁䅁䅕䅁䅁䅁䅁䅁䵁䅉䅅䅁䙁䅁䅁睁䵁䅁䅁兂䅁䅁䅄佧兊兑䅯睵䅁䅁䅯睌䅁䅁䅯睂䅅䅁䅅䅁䉁䅁䅁兂䅁䅁䅁䅁䅁䅁杷允䅁䅁䅕䅁䑁䅁䅷䅁䙁䅁䅁䅁癃䕰䈹权佄䅁䅁权癁䅁䅁权䡁允䅁允䅁䅁䅅䅁䙁䅁䅁䅁䅁䅁䅁䍄䉁䅁䅁兂䅁䅁䅍䅄䅁䅁䅕䅁䅁䵁い〫䭁䵁䅅䅁䭁䑁䅅䅁䭁䅁䉣䅁䉁䅁䅁允䅁䅁䅕䅁䅁䅁䅁䅁䵁䅉䅅䅁䙁䅁䅁睁䵁䅁䅁兂䅁䅁䅁祥倱兑䅯朰䅁䅁䅯児䅁䅁䅯睂䅅䅁䅅䅁䉁䅁䅁兂䅁䅁䅁䅁䅁䅁杷允䅁䅁䅕䅁䑁䅁䅷䅁䙁䅁䅁䥁啂䙂䉂权䙄䅁䅁权䭂䅁䅁权䡁允䅁允䅁䅁䅅䅁䙁乁㥍洴⭦䉯䅖䍄䉁䅁䅁兂䅁䅁䅍䅄䅁䅁䅕䅁䅁䍁潁唫䭁䵁䄴䅁䭁䕁䅁䅁䭁䅁䉣䅁䉁䅁䅁允䅁䅁䅕䅁䅁䅁䅁䅁䵁䅉䅅䅁䙁䅁䅁睁䵁䅁䅁兂䅁䅁䅁摪但兑䅯其䅁䅁䅯䅎䅁䅁䅯睂䅅䅁䅅䅁䉁䅁䅁兂䅁䅁䅁䅁䅁䅁杷允䅁䅁䅕䅁䑁䅁䅷䅁䙁䅁䅁䅁杂癹䅴权㝃䅁䅁权䭂䅁䅁权䡁允䅁允䅁䅁䅅䅁䙁䍁摅栱䵖祺䍸䍄䉁䅁䅁兂䅁䅁䅍䅄䅁䅁䅕䅁䅁䵁い〫䭁䵁䅣䅁䭁䑁䅅䅁䭁䅁䉣䅁䉁䅁䅁允䅁䅁䅕䅁䅁䅁䅁䅁䵁䅉䅅䅁䙁䅁䅁睁䵁䅁䅁兂䅁䅁䅁偷㝔䅑䅯兺䅁䅁䅯材䅁䅁䅯睂䅅䅁䅅䅁䉁䅁䅁兂剄娫具桬副䅑杷允䅁䅁䅕䅁䑁䅁䅷䅁䙁䅁䅁䅁䅄倹䅴权㙃䅁䅁权畁䅁䅁权䡁允䅁允䅁䅁䅅䅁䙁䅁䅁䅁䅁䅁䅁䍄䉁䅁䅁兂䅁䅁䅍䅄䅁䅁䅕䅁䅁佁䉃䔫䭁䵁䅧䅁䭁䍁䄸䅁䭁䅁䉣䅁䉁䅁䅁允䅁䅁䅕䅁䅁䡅畲䕵䵅䅉䅅䅁䙁䅁䅁睁䵁䅁䅁兂䅁䅁䅁摪但兑䅯䅹䅁䅁䅯䅓䅁䅁䅯睂䅅䅁䅅䅁䉁䅁䅁兂䅁䅁潃䥏睺兑杷允䅁䅁䅕䅁䑁䅁䅷䅁䙁䅁䅁䅁啂欱䈵权㑃䅁䅁权䑁䅁䅁权䡁允䅁允䅁䅁䅅䅁䙁䵁牖䡸桄含䅴䍄䉁䅁䅁兂䅁䅁䅍䅄䅁䅁䅕䅁䅁䡧睄歔䭅䱁䄰䅁䭁䕁䅳䅁䭁䅁䉣䅁䉁䅁䅁允䅁䅁䅕䥘畧噑偳さ䵁䅉䅅䅁䙁䅁䅁睁䵁䅁䅁兂䅁䅁䅁䡫㑢䅑䅯其䅁䅁䅯䅑䅁䅁䅯睂䅅䅁䅅䅁䉁䅁䅁兂䱄い啵⭢匱䅑杷允䅁䅁䅕䅁䑁䅁䅷䅁䙁䅁䅁䅁㝂啌䈹权睄䅁䅁权䍂䅁䅁权䡁允䅁允䅁䅁䅅䅁䙁䩁䉡㝈㥰䕰䅎䍄䉁䅁䅁兂䅁䅁䅍䅄䅁䅁䅕䅁䅁䕺瑍歭䭅䵁䅯䅁䭁䍁䄸䅁䭁䅁䉣䅁䉁䅁䅁允䅁䅁䅕䅁䅁䅁䅁䅁䵁䅉䅅䅁䙁䅁䅁睁䵁䅁䅁兂䅁䅁䅄佧兊兑䅯其䅁䅁䅯䅍䅁䅁䅯睂䅅䅁䅅䅁䉁䅁䅁兂䅁䅁䅁䅁䅁䅁杷允䅁䅁䅕䅁䑁䅁䅷䅁䙁䅁䅁䥁㝁啗䈹权㑃䅁䅁权䝂䅁䅁权䡁允䅁允䅁䅁䅅䅁䙁䑁奄獈䍸欰䅴䍄䉁䅁䅁兂䅁䅁䅍䅄䅁䅁䅕䅁䅁䵁い〫䭁䱁䄰䅁䭁䕁䅁䅁䭁䅁䉣䅁䉁䅁䅁允䅁䅁䅕䅁䅁䅁䅁䅁䵁䅉䅅䅁䙁䅁䅁睁䵁䅁䅁兂䅁䅁䅃ㅏ偬兑䅯典䅁䅁䅯杏䅁䅁䅯睂䅅䅁䅅䅁䉁䅁䅁兂䅁䅁䅁䅁䅁䅁杷允䅁䅁䅕䅁䑁䅁䅷䅁䙁䅁䅁䅁杁偋䅬权㑃䅁䅁权硁䅁䅁权䡁允䅁允䅁䅁䅅䅁䙁䅁䅁䅁䅁䅁䅁䍄䉁䅁䅁兂䅁䅁䅍䅄䅁䅁䅕䅁䅁䡧睄歔䭅䵁䅣䅁䭁䕁䅑䅁䭁䅁䉣䅁䉁䅁䅁允䅁䅁䅕癦硁挶父啁䵉䅉䅅䅁䙁䅁䅁睁䵁䅁䅁兂䅁䅁䅃楡倵兑䅯睷䅁䅁䅯睁䅁䅁䅯睂䅅䅁䅅䅁䉁䅁䅁兂硃慦⽙瑂正䅑杷允䅁䅁䅕䅁䑁䅁䅷䅁䙁䅁䅁䅁杂癹䅴权䭄䅁䅁权乂䅁䅁权䡁允䅁允䅁䅁䅅䅁䙁䍁䑘漷㕦䴵⽣䍄䉁䅁䅁兂䅁䅁䅍䅄䅁䅁䅕䅁䅁䅁乓ご䭅佁䅯䅁䭁䕁䅫䅁䭁䅁䉣䅁䉁䅁䅁允䅁䅁䅕䅁䅁䅁䅁䅁䵁䅉䅅䅁䙁䅁䅁睁䵁䅁䅁兂䅁䅁䅁䵑㜳䅑䅯杺䅁䅁䅯免䅁䅁䅯睂䅅䅁䅅䅁䉁䅁䅁兂䅁䅁䅁䅁䅁䅁杷允䅁䅁䅕䅁䑁䅁䅷䅁䙁䅁䅁䅁癃䕰䈹权㝃䅁䅁权㉁䅁䅁权䡁允䅁允䅁䅁䅅䅁䙁䅁䅅䙂㡆祣䍊䍄䉁䅁䅁兂䅁䅁䅍䅄䅁䅁䅕䅁䅁䥁刳歔䭅䵁䅧䅁䭁䕁䅣䅁䭁䅁䉣䅁䉁䅁䅁允䅁䅁䅕䅁䅁偹攴〯䵅䅉䅅䅁䙁䅁䅁睁䵁䅁䅁兂䅁䅁䅃偣佂兑䅯其䅁䅁䅯杒䅁䅁䅯睂䅅䅁䅅䅁䉁䅁䅁兂䉁ねㄫ䅰卨䅑杷允䅁䅁䅕䅁䑁䅁䅷䅁䙁䅁䅁䅁䅄倹䅴权楄䅁䅁权㙁䅁䅁权䡁允䅁允䅁䅁䅅䅁䙁䅁䅁䅁䅁䅁䅁䍄䉁䅁䅁兂䅁䅁䅍䅄䅁䅁䅕䅁䅁䕺瑍歭䭅䵁䄰䅁䭁䑁䅙䅁䭁䅁䉣䅁䉁䅁䅁允䅁䅁䅕䅁䅁䅁䅁䅁䵁䅉䅅䅁䙁䅁䅁睁䵁䅁䅁兂䅁䅁䅁乖佚兑䅯具䅁䅁䅯䅐䅁䅁䅯睂䅅䅁䅅䅁䉁䅁䅁兂畄瑨䌳潥欴䅑杷允䅁䅁䅕䅁䑁䅁䅷䅁䙁䅁䅁䥁䅂啚䈹权㑃䅁䅁权ㅁ䅁䅁权䡁允䅁允䅁䅁䅅䅁䙁䝁愰㔫儴䕍䅎䍄䉁䅁䅁兂䅁䅁䅍䅄䅁䅁䅕䅁䅁䡧睄歔䭅䵁䅅䅁䭁䕁䅙䅁䭁䅁䉣䅁䉁䅁䅁允䅁䅁䅕䱁晶啒瑄䕇䵁䅉䅅䅁䙁䅁䅁睁䵁䅁䅁兂䅁䅁䅁䡫㑢䅑䅯䅵䅁䅁䅯睎䅁䅁䅯睂䅅䅁䅅䅁䉁䅁䅁兂摄㜷汥䵆㜸䅑杷允䅁䅁䅕䅁䑁䅁䅷䅁䙁䅁䅁䅁权晹䅴权㥃䅁䅁权㙁䅁䅁权䡁允䅁允䅁䅁䅅䅁䙁䅁䅁䅁䅁䅁䅁䍄䉁䅁䅁兂䅁䅁䅍䅄䅁䅁䅕䅁䅁䡧睄歔䭅䵁䅯䅁䭁䕁䅙䅁䭁䅁䉣䅁䉁䅁䅁允䅁䅁䅕坰爲ㅪ此吸䴸䅉䅅䅁䙁䅁䅁睁䵁䅁䅁兂䅁䅁䅁䡫㑢䅑䅯杹䅁䅁䅯䅑䅁䅁䅯睂䅅䅁䅅䅁䉁䅁䅁兂㥁⭺啘㝵摈睐杷允䅁䅁䅕䅁䑁䅁䅷䅁䙁䅁䅁䥁睂䔸䈵权乄䅁䅁权ㅁ䅁䅁权䡁允䅁允䅁䅁䅅䅁䙁䕁䥊が㉃樹䅆䍄䉁䅁䅁兂䅁䅁䅍䅄䅁䅁䅕䅁䅁䝧畯ご䭅䵁䅧䅁䭁䑁䄸䅁䭁䅁䉣䅁䉁䅁䅁允䅁䅁䅕䅁䅁䅁䅁䅁䵁䅉䅅䅁䙁䅁䅁睁䵁䅁䅁兂䅁䅁䅃䝑偖兑䅯䄵䅁䅁䅯䅏䅁䅁䅯睂䅅䅁䅅䅁䉁䅁䅁兂䅁䅁䅁䅁䅁䅁杷允䅁䅁䅕䅁䑁䅁䅷䅁䙁䅁䅁䅁权晹䅴权㉄䅁䅁权䍂䅁䅁权䡁允䅁允䅁䅁䅅䅁䙁䑁㝘㕴搱硇䅎䍄䉁䅁䅁兂䅁䅁䅍䅄䅁䅁䅕䅁䅁䕁乄〫䭁䱁䄸䅁䭁䑁䅍䅁䭁䅁䉣䅁䉁䅁䅁允䅁䅁䅕䅁䅁䅁䅁䅁䵁䅉䅅䅁䙁䅁䅁睁䵁䅁䅁兂䅁䅁䅁䵙㝲䅑䅯杹䅁䅁䅯䅌䅁䅁䅯睂䅅䅁䅅䅁䉁䅁䅁兂䅁䅁䅁䅁䅁䅁杷允䅁䅁䅕䅁䑁䅁䅷䅁䙁䅁䅁䥁睂䔸䈵权㥃䅁䅁权䡂䅁䅁权䡁允䅁允䅁䅁䅅䅁䙁䩁䅢物启ㄵ䅆䍄䉁䅁䅁兂䅁䅁䅍䅄䅁䅁䅕䅁䅁䵁い〫䭁䱁䅧䅁䭁䑁䅣䅁䭁䅁䉣䅁䉁䅁䅁允䅁䅁䅕䅁䅁䅁䅁䅁䵁䅉䅅䅁䙁䅁䅁睁䵁䅁䅁兂䅁䅁䅃偣佂兑䅯具䅁䅁䅯睒䅁䅁䅯睂䅅䅁䅅䅁䉁䅁䅁兂⽄決䥘㥘婳䅑杷允䅁䅁䅕䅁䑁䅁䅷䅁䙁䅁䅁䅁䕁啪䈹权䱄䅁䅁权䵂䅁䅁权䡁允䅁允䅁䅁䅅䅁䙁䅁䅁䅁䅁䅁䅁䍄䉁䅁䅁兂䅁䅁䅍䅄䅁䅁䅕䅁䅁佁䉃䔫䭁偁䅧䅁䭁䑁䅁䅁䭁䅁䉣䅁䉁䅁䅁允䅁䅁䅕䅁䅁䅁䅁䅁䵁䅉䅅䅁䙁䅁䅁睁䵁䅁䅁兂䅁䅁䅁乖佚兑䅯䅵䅁䅁䅯䅌䅁䅁䅯睂䅅䅁䅅䅁䉁䅁䅁兂䅁䅁䅁䅁䅁䅁杷允䅁䅁䅕䅁䑁䅁䅷䅁䙁䅁䅁䅁㝂啌䈹权㝃䅁䅁权䉂䅁䅁权䡁允䅁允䅁䅁䅅䅁䙁䅁䅁䅁䅁䅁䅁䍄䉁䅁䅁兂䅁䅁䅍䅄䅁䅁䅕䅁䅁䡧睄歔䭅䵁䅣䅁䭁䕁䅣䅁䭁䅁䉣䅁䉁䅁䅁允䅁䅁䅕䱣煸别癍歄䵉䅉䅅䅁䙁䅁䅁睁䵁䅁䅁兂䅁䅁䅃䅖兒兑䅯典䅁䅁䅯睁䅁䅁䅯睂䅅䅁䅅䅁䉁䅁䅁兂塂潄㍰夫杣䅑杷允䅁䅁䅕䅁䑁䅁䅷䅁䙁䅁䅁䅁䅂智䅴权㥃䅁䅁权䩂䅁䅁权䡁允䅁允䅁䅁䅅䅁䙁乁汘湬䅪噤䅂䍄䉁䅁䅁兂䅁䅁䅍䅄䅁䅁䅕䅁䅁䙧䕑䕕䭅䵁䅅䅁䭁䕁䅣䅁䭁䅁䉣䅁䉁䅁䅁允䅁䅁䅕父䘫祭偁い䵁䅉䅅䅁䙁䅁䅁睁䵁䅁䅁兂䅁䅁䅁䍉㕪䅑䅯睵䅁䅁䅯䅌䅁䅁䅯睂䅅䅁䅅䅁䉁䅁䅁兂䅁䅁䅁䅁䅁䅁杷允䅁䅁䅕䅁䑁䅁䅷䅁䙁䅁䅁䅁癃䕰䈹权潄䅁䅁权䉂䅁䅁权䡁允䅁允䅁䅁䅅䅁䙁䝁㉇杊䰷唶䅒䍄䉁䅁䅁兂䅁䅁䅍䅄䅁䅁䅕䅁䅁䕺瑍歭䭅䵁䅣䅁䭁䕁䅉䅁䭁䅁䉣䅁䉁䅁䅁允䅁䅁䅕䅁䅁䅁䅁䅁䵁䅉䅅䅁䙁䅁䅁睁䵁䅁䅁兂䅁䅁䅁乖佚兑䅯䅵䅁䅁䅯兑䅁䅁䅯睂䅅䅁䅅䅁䉁䅁䅁兂佃㝦呌㑂䍨䅑杷允䅁䅁䅕䅁䑁䅁䅷䅁䙁䅁䅁䅁㑁䔵䈵权㑃䅁䅁权䵂䅁䅁权䡁允䅁允䅁䅁䅅䅁䙁䵁䥙呚汤䕂䄹䍄䉁䅁䅁兂䅁䅁䅍䅄䅁䅁䅕䅁䅁䉁䉃䔫䭁偁䅷䅁䭁䕁䅧䅁䭁䅁䉣䅁䉁䅁䅁允䅁䅁䅕煯㡡汓煉歔䵁䅉䅅䅁䙁䅁䅁睁䵁䅁䅁兂䅁䅁䅁乖佚兑䅯朷䅁䅁䅯杍䅁䅁䅯睂䅅䅁䅅䅁䉁䅁䅁兂䅁䅁䅁䅁䅁䅁杷允䅁䅁䅕䅁䑁䅁䅷䅁䙁䅁䅁䥁䅂啚䈹权乄䅁䅁权硁䅁䅁权䡁允䅁允䅁䅁䅅䅁䙁䅁䅁䅁䅁䅁䅁䍄䉁䅁䅁兂䅁䅁䅍䅄䅁䅁䅕䅁䅁䍁潁唫䭁佁䅷䅁䭁䕁䅯䅁䭁䅁䉣䅁䉁䅁䅁允䅁䅁䅕䅁䅁䅁䅁䅁䵁䅉䅅䅁䙁䅁䅁睁䵁䅁䅁兂䅁䅁䅁偷㝔䅑䅯朸䅁䅁䅯児䅁䅁䅯睂䅅䅁䅅䅁䉁䅁䅁兂䙁唴湗灪愸䅑杷允䅁䅁䅕䅁䑁䅁䅷䅁䙁䅁䅁䥁睂䔸䈵权䭄䅁䅁权䡂䅁䅁权䡁允䅁允䅁䅁䅅䅁䙁䍁扃搶䙚晒⽉䍄䉁䅁䅁兂䅁䅁䅍䅄䅁䅁䅕䅁䅁䡧睄歔䭅䵁䄰䅁䭁䕁䅣䅁䭁䅁䉣䅁䉁䅁䅁允䅁䅁䅕呲瑔婙ㅶ啍䵁䅉䅅䅁䙁䅁䅁睁䵁䅁䅁兂䅁䅁䵄祑愲兑䅯睷䅁䅁䅯兓䅁䅁䅯睂䅅䅁䅅䅁䉁䅁䅁兂䅁䅁䅁䅁䅁䅁杷允䅁䅁䅕䅁䑁䅁䅷䅁䙁䅁䅁䅁䅂智䅴权䙄䅁䅁权䙂䅁䅁权䡁允䅁允䅁䅁䅅䅁䙁䱁牏䩨㑲䈷䅴䍄䉁䅁䅁兂䅁䅁䅍䅄䅁䅁䅕䅁䅁䵁い〫䭁䱁䅧䅁䭁䑁䅳䅁䭁䅁䉣䅁䉁䅁䅁允䅁䅁䅕䅁䅁䅁䅁䅁䵁䅉䅅䅁䙁䅁䅁睁䵁䅁䅁兂䅁䅁䅃偣佂兑䅯具䅁䅁䅯䅓䅁䅁䅯睂䅅䅁䅅䅁䉁䅁䅁兂噄砫礸娳婫䅑杷允䅁䅁䅕䅁䑁䅁䅷䅁䙁䅁䅁䅁杄晧䅨权乄䅁䅁权䉂䅁䅁权䡁允䅁允䅁䅁䅅䅁䙁偁ㅊ牔摅橤䅆䍄䉁䅁䅁兂䅁䅁䅍䅄䅁䅁䅕䅁䅁䡧睄歔䭅䵁䅯䅁䭁䕁䅧䅁䭁䅁䉣䅁䉁䅁䅁允䅁䅁䅕獘估䈹汰樸䴸䅉䅅䅁䙁䅁䅁睁䵁䅁䅁兂䅁䅁䅃䅖兒兑䅯䅹䅁䅁䅯李䅁䅁䅯睂䅅䅁䅅䅁䉁䅁䅁兂䅁䅁䅁䅁䅁䅁杷允䅁䅁䅕䅁䑁䅁䅷䅁䙁䅁䅁䥁睂䔸䈵权㥃䅁䅁权䩂䅁䅁权䡁允䅁允䅁䅁䅅䅁䙁䩁穫嘴䘱䙔䅊䍄䉁䅁䅁兂䅁䅁䅍䅄䅁䅁䅕䅁䅁䵁い〫䭁䵁䄰䅁䭁䑁䅫䅁䭁䅁䉣䅁䉁䅁䅁允䅁䅁䅕䅁䅁䅁䅁䅁䵁䅉䅅䅁䙁䅁䅁睁䵁䅁䅁兂䅁䅁䅁祥倱兑䅯䄲䅁䅁䅯睁䅁䅁䅯睂䅅䅁䅅䅁䉁䅁䅁兂ぁ佷汆䙣歪睐杷允䅁䅁䅕䅁䑁䅁䅷䅁䙁䅁䅁䵁䅃水䉂权䱄䅁䅁权䥂䅁䅁权䡁允䅁允䅁䅁䅅䅁䙁䅁䅁䅁䅁䅁䅁䍄䉁䅁䅁兂䅁䅁䅍䅄䅁䅁䅕䅁䅁䕺瑍歭䭅偁䅯䅁䭁䑁䅙䅁䭁䅁䉣䅁䉁䅁䅁允䅁䅁䅕䅁䅁䅁䅁䅁䵁䅉䅅䅁䙁䅁䅁睁䵁䅁䅁兂䅁䅁䅃ㅏ偬兑䅯睵䅁䅁䅯睎䅁䅁䅯睂䅅䅁䅅䅁䉁䅁䅁兂䅁䅁䅁䅁䅁䅁杷允䅁䅁䅕䅁䑁䅁䅷䅁䙁䅁䅁䥁睂䔸䈵权䡄䅁䅁权䩂䅁䅁权䡁允䅁允䅁䅁䅅䅁䙁䍁汕䭵癭桧䍖䍄䉁䅁䅁兂䅁䅁䅍䅄䅁䅁䅕䅁䅁䙁坔歔䭅䱁䅯䅁䭁䍁䄸䅁䭁䅁䉣䅁䉁䅁䅁允䅁䅁䅕䅁䅁䅁䅁䅁䵁䅉䅅䅁䙁䅁䅁睁䵁䅁䅁兂䅁䅁䅁䤴㑈䅑䅯杁䅅䅁䅯䅏䅁䅁䅯睂䅅䅁䅅䅁䉁䅁䅁兂慃㡫塃儵桮睐杷允䅁䅁䅕䅁䑁䅁䅷䅁䙁䅁䅁䅁权晹䅴权䡄䅁䅁权ぁ䅁䅁权䡁允䅁允䅁䅁䅅䅁䙁䅁䅁䅁䅁䅁䅁䍄䉁䅁䅁兂䅁䅁䅍䅄䅁䅁䅕䅁䅁䕺瑍歭䭅䱁䅯䅁䭁䕁䅯䅁䭁䅁䉣䅁䉁䅁䅁允䅁䅁䅕䅁䅁䅁䅁䅁䵁䅉䅅䅁䙁䅁䅁睁䵁䅁䅁兂䅁䅁䅄佧兊兑䅯朱䅁䅁䅯䅎䅁䅁䅯睂䅅䅁䅅䅁䉁䅁䅁兂䅁䅁䅁䅁䅁䅁杷允䅁䅁䅕䅁䑁䅁䅷䅁䙁䅁䅁䅁乃唰䈵权䭄䅁䅁权䡂䅁䅁权䡁允䅁允䅁䅁䅅䅁䙁䅁內䡋坢改⼰䍄䉁䅁䅁兂䅁䅁䅍䅄䅁䅁䅕䅁䅁䙁睳ご䭅䱁䄰䅁䭁䑁䄸䅁䭁䅁䉣䅁䉁䅁䅁允䅁䅁䅕䅁䅁䅁䅁䅁䵁䅉䅅䅁䙁䅁䅁睁䵁䅁䅁兂䅁䅁䅁乖佚兑䅯睸䅁䅁䅯児䅁䅁䅯睂䅅䅁䅅䅁䉁䅁䅁兂䅁䅁ㅂ敥坙村杷允䅁䅁䅕䅁䑁䅁䅷䅁䙁䅁䅁䥁睂䔸䈵权䥄䅁䅁权䩂䅁䅁权䡁允䅁允䅁䅁䅅䅁䙁䕁剣瑄坓䉮䍒䍄䉁䅁䅁兂䅁䅁䅍䅄䅁䅁䅕䅁䅁䝁确歔䭅偁䄴䅁䭁䑁䄰䅁䭁䅁䉣䅁䉁䅁䅁允䅁䅁䅕䅁䅁䅁䅁䅁䵁䅉䅅䅁䙁䅁䅁睁䵁䅁䅁兂䅁䅁䅁䤴㑈䅑䅯朶䅁䅁䅯杏䅁䅁䅯睂䅅䅁䅅䅁䉁䅁䅁兂牂⽆摄㕁灺睐杷允䅁䅁䅕䅁䑁䅁䅷䅁䙁䅁䅁䥁睂䔸䈵权䭄䅁䅁权䩂䅁䅁权䡁允䅁允䅁䅁䅅䅁䙁乁晌⽷椸做⽉䍄䉁䅁䅁兂䅁䅁䅍䅄䅁䅁䅕䅁䅁䵁い〫䭁䵁䅧䅁䭁䕁䅣䅁䭁䅁䉣䅁䉁䅁䅁允䅁䅁䅕乢瑏制䔲䔹䵅䅉䅅䅁䙁䅁䅁睁䵁䅁䅁兂䅁䅁䅁㙲偒兑䅯杹䅁䅁䅯村䅁䅁䅯睂䅅䅁䅅䅁䉁䅁䅁兂⽂䝯䩵獬癦睐杷允䅁䅁䅕䅁䑁䅁䅷䅁䙁䅁䅁䅁杂癹䅴权㙃䅁䅁权⭁䅁䅁权䡁允䅁允䅁䅁䅅䅁䙁䩁㉎䍦游匱䌹䍄䉁䅁䅁兂䅁䅁䅍䅄䅁䅁䅕䅁䅁䡧睄歔䭅䱁䅯䅁䭁䑁䅕䅁䭁䅁䉣䅁䉁䅁䅁允䅁䅁䅕噱睰䉊㥸歑䵉䅉䅅䅁䙁䅁䅁睁䵁䅁䅁兂䅁䅁䅃䅖兒兑䅯典䅁䅁䅯睍䅁䅁䅯睂䅅䅁䅅䅁䉁䅁䅁兂䅁䅁䅁䅁䅁䅁杷允䅁䅁䅕䅁䑁䅁䅷䅁䙁䅁䅁䅁䅄倹䅴权㙃䅁䅁权睁䅁䅁权䡁允䅁允䅁䅁䅅䅁䙁䅁䅁䅁䅁䅁䅁䍄䉁䅁䅁兂䅁䅁䅍䅄䅁䅁䅕䅁䅁䥷楄䕕䭅䵁䅧䅁䭁䕁䅣䅁䭁䅁䉣䅁䉁䅁䅁允䅁䅁䅕摐戹塢䰳䕧䵅䅉䅅䅁䙁䅁䅁睁䵁䅁䅁兂䅁䅁䅃䅖兒兑䅯具䅁䅁䅯免䅁䅁䅯睂䅅䅁䅅䅁䉁䅁䅁兂䅁䅁䅁䅁䅁䅁杷允䅁䅁䅕䅁䑁䅁䅷䅁䙁䅁䅁䥁睂䔸䈵权䙄䅁䅁权ㅁ䅁䅁权䡁允䅁允䅁䅁䅅䅁䙁䥁䜶稵〵桕䅴䍄䉁䅁䅁兂䅁䅁䅍䅄䅁䅁䅕䅁䅁䝁确歔䭅䵁䄰䅁䭁䑁䅑䅁䭁䅁䉣䅁䉁䅁䅁允䅁䅁䅕䅁䅁䅁䅁䅁䵁䅉䅅䅁䙁䅁䅁睁䵁䅁䅁兂䅁䅁䅃偣佂兑䅯睸䅁䅁䅯兎䅁䅁䅯睂䅅䅁䅅䅁䉁䅁䅁兂扄⭄眵挲女村杷允䅁䅁䅕䅁䑁䅁䅷䅁䙁䅁䅁䅁权晹䅴权畄䅁䅁权䡂䅁䅁权䡁允䅁允䅁䅁䅅䅁䙁䅁㑭䭏㤵䕘䅚䍄䉁䅁䅁兂䅁䅁䅍䅄䅁䅁䅕䅁䅁䵁い〫䭁䵁䅧䅁䭁䑁䅳䅁䭁䅁䉣䅁䉁䅁䅁允䅁䅁䅕䅁䅁䅁䅁䅁䵁䅉䅅䅁䙁䅁䅁睁䵁䅁䅁兂䅁䅁䅃偣佂兑䅯䅹䅁䅁䅯兎䅁䅁䅯睂䅅䅁䅅䅁䉁䅁䅁兂䍁睇䡙捅塍村杷允䅁䅁䅕䅁䑁䅁䅷䅁䙁䅁䅁䅁啂欱䈵权㥃䅁䅁权睁䅁䅁权䡁允䅁允䅁䅁䅅䅁䙁䅁䅁䅁䅁䅁䅁䍄䉁䅁䅁兂䅁䅁䅍䅄䅁䅁䅕䅁䅁䭁欫ご䭅䱁䅧䅁䭁䍁䅷䅁䭁䅁䉣䅁䉁䅁䅁允䅁䅁䅕䅁䅁䅁䅁䅁䵁䅉䅅䅁䙁䅁䅁睁䵁䅁䅁兂䅁䅁䅁晡但兑䅯兺䅁䅁䅯杏䅁䅁䅯睂䅅䅁䅅䅁䉁䅁䅁兂䅁䅁䅁䅁䅁䅁杷允䅁䅁䅕䅁䑁䅁䅷䅁䙁䅁䅁䥁睂䔸䈵权䙄䅁䅁权䱂䅁䅁权䡁允䅁允䅁䅁䅅䅁䙁䕁祁睑煓硱䄵䍄䉁䅁䅁兂䅁䅁䅍䅄䅁䅁䅕䅁䅁䥁刳歔䭅䱁䅯䅁䭁䑁䅁䅁䭁䅁䉣䅁䉁䅁䅁允䅁䅁䅕䅁䅁䅁䅁䅁䵁䅉䅅䅁䙁䅁䅁睁䵁䅁䅁兂䅁䅁䅁㙲偒兑䅯朰䅁䅁䅯睁䅁䅁䅯睂䅅䅁䅅䅁䉁䅁䅁兂楂䙸㉎昴硍䅑杷允䅁䅁䅕䅁䑁䅁䅷䅁䙁䅁䅁䅁䕁啪䈹权坄䅁䅁权䑁䅁䅁权䡁允䅁允䅁䅁䅅䅁䙁䍁䱕䍦坷杧䅨䍄䉁䅁䅁兂䅁䅁䅍䅄䅁䅁䅕䅁䅁䕁昰䕕䭅䵁䅅䅁䭁䅁䅍䅁䭁䅁䉣䅁䉁䅁䅁允䅁䅁䅕浡睶儫浮䕉䵁䅉䅅䅁䙁䅁䅁睁䵁䅁䅁兂䅁䅁䅃偣佂兑䅯䅹䅁䅁䅯睓䅁䅁䅯睂䅅䅁䅅䅁䉁䅁䅁兂㝄摌㌶煫婉村杷允䅁䅁䅕䅁䑁䅁䅷䅁䙁䅁䅁䅁啂欱䈵权㝃䅁䅁权䡂䅁䅁权䡁允䅁允䅁䅁䅅䅁䙁䅁䅁䝷䕅穗䌹䍄䉁䅁䅁兂䅁䅁䅍䅄䅁䅁䅕䅁䅁䡧睄歔䭅䅁䉑䅁䭁䑁䅍䅁䭁䅁䉣䅁䉁䅁䅁允䅁䅁䅕䅁䅁䅁䅁䅁䵁䅉䅅䅁䙁䅁䅁睁䵁䅁䅁兂䅁䅁䅄佧兊兑䅯兺䅁䅁䅯睐䅁䅁䅯睂䅅䅁䅅䅁䉁䅁䅁兂䅁䅁䅁䅁䅁䅁杷允䅁䅁䅕䅁䑁䅁䅷䅁䙁䅁䅁䥁睂䔸䈵权䭄䅁䅁权䱂䅁䅁权䡁允䅁允䅁䅁䅅䅁䙁䱁䭸畨䝃晵⽉䍄䉁䅁䅁兂䅁䅁䅍䅄䅁䅁䅕䅁䅁䭁䩄〫䭁䵁䅕䅁䭁䑁䅷䅁䭁䅁䉣䅁䉁䅁䅁允䅁䅁䅕楳琫晲慙歅䵁䅉䅅䅁䙁䅁䅁睁䵁䅁䅁兂䅁䅁䅁偷㝔䅑䅯睵䅁䅁䅯杒䅁䅁䅯睂䅅䅁䅅䅁䉁䅁䅁兂䅁䍁睡慈礴村杷允䅁䅁䅕䅁䑁䅁䅷䅁䙁䅁䅁䅁䕁啪䈹权㥃䅁䅁权䡂䅁䅁权䡁允䅁允䅁䅁䅅䅁䙁䅁䅁䅁䅁䅁䅁䍄䉁䅁䅁兂䅁䅁䅍䅄䅁䅁䅕䅁䅁䥁刳歔䭅䵁䅣䅁䭁䕁䅯䅁䭁䅁䉣䅁䉁䅁䅁允䅁䅁䅕䅁䅁䵩䨶〯䵅䅉䅅䅁䙁䅁䅁睁䵁䅁䅁兂䅁䅁䅃䝑偖兑䅯睸䅁䅁䅯免䅁䅁䅯睂䅅䅁䅅䅁䉁䅁䅁兂䅁䅁䅁䅁䅁䅁杷允䅁䅁䅕䅁䑁䅁䅷䅁䙁䅁䅁䵁䅃水䉂权㥃䅁䅁权ㅁ䅁䅁权䡁允䅁允䅁䅁䅅䅁䙁偁塉䠰浪䑲䅂䍄䉁䅁䅁兂䅁䅁䅍䅄䅁䅁䅕䅁䅁䡧睄歔䭅䱁䅳䅁䭁䕁䅷䅁䭁䅁䉣䅁䉁䅁䅁允䅁䅁䅕䐱奦湩䵙䕓䵉䅉䅅䅁䙁䅁䅁睁䵁䅁䅁兂䅁䅁䅁䵙㝲䅑䅯䄶䅁䅁䅯睑䅁䅁䅯睂䅅䅁䅅䅁䉁䅁䅁兂⽁卒䩁㙐半䅑杷允䅁䅁䅕䅁䑁䅁䅷䅁䙁䅁䅁䅁䅄倹䅴权䥄䅁䅁权䅂䅁䅁权䡁允䅁允䅁䅁䅅䅁䙁䅁䅁䅁䅁䅁䅁䍄䉁䅁䅁兂䅁䅁䅍䅄䅁䅁䅕䅁䅁䝁䭄〫䭁偁䅉䅁䭁䑁䅧䅁䭁䅁䉣䅁䉁䅁䅁允䅁䅁䅕䅁䅁䅁䅁䅁䵁䅉䅅䅁䙁䅁䅁睁䵁䅁䅁兂䅁䅁䅁乖佚兑䅯末䅁䅁䅯睍䅁䅁䅯睂䅅䅁䅅䅁䉁䅁䅁兂䅁䅁䅁䅁䅁䅁杷允䅁䅁䅕䅁䑁䅁䅷䅁䙁䅁䅁䥁煂歌䈹权煄䅁䅁权畁䅁䅁权䡁允䅁允䅁䅁䅅䅁䙁䅁䅁䅁䅁䅁䅁䍄䉁䅁䅁兂䅁䅁䅍䅄䅁䅁䅕䅁䅁䙧䕑䕕䭅䵁䅣䅁䭁䑁䅣䅁䭁䅁䉣䅁䉁䅁䅁允䅁䅁䅕䅁䅁䅁䅁䅁䵁䅉䅅䅁䙁䅁䅁睁䵁䅁䅁兂䅁䅁䅁乖佚兑䅯䅵䅁䅁䅯村䅁䅁䅯睂䅅䅁䅅䅁䉁䅁䅁兂ぃ歕䌯桖㥕䅑杷允䅁䅁䅕䅁䑁䅁䅷䅁䙁䅁䅁䅁䅂智䅴权㥃䅁䅁权䵂䅁䅁权䡁允䅁允䅁䅁䅅䅁䙁䍁㍇積䰫䙙䅆䍄䉁䅁䅁兂䅁䅁䅍䅄䅁䅁䅕䅁䅁䡧睄歔䭅䵁䅣䅁䭁䕁䅷䅁䭁䅁䉣䅁䉁䅁䅁允䅁䅁䅕ㄳ䅘㉈套歇䵉䅉䅅䅁䙁䅁䅁睁䵁䅁䅁兂䅁䅁䅁㙲偒兑䅯杵䅁䅁䅯兎䅁䅁䅯睂䅅䅁䅅䅁䉁䅁䅁兂㍂䡆灲煰䕨村杷允䅁䅁䅕䅁䑁䅁䅷䅁䙁䅁䅁䥁睂䔸䈵权㙃䅁䅁权⭁䅁䅁权䡁允䅁允䅁䅁䅅䅁䙁䍁焴潡䑸唶䍨䍄䉁䅁䅁兂䅁䅁䅍䅄䅁䅁䅕䅁䅁䍁潁唫䭁䵁䄰䅁䭁䑁䅕䅁䭁䅁䉣䅁䉁䅁䅁允䅁䅁䅕浑瑄光娶商䵁䅉䅅䅁䙁䅁䅁睁䵁䅁䅁兂䅁䅁䅁住佒兑䅯睸䅁䅁䅯睑䅁䅁䅯睂䅅䅁䅅䅁䉁䅁䅁兂睄䕒牨䙐㍔兑杷允䅁䅁䅕䅁䑁䅁䅷䅁䙁䅁䅁䅁灂唸䈵权䉄䅁䅁权䵂䅁䅁权䡁允䅁允䅁䅁䅅䅁䙁乁㌯䉤乨刳䅨䍄䉁䅁䅁兂䅁䅁䅍䅄䅁䅁䅕䅁䅁䵁い〫䭁䱁䅧䅁䭁䑁䅷䅁䭁䅁䉣䅁䉁䅁䅁允䅁䅁䅕䌳娰坶效く䵁䅉䅅䅁䙁䅁䅁睁䵁䅁䅁兂䅁䅁䅃偣佂兑䅯典䅁䅁䅯材䅁䅁䅯睂䅅䅁䅅䅁䉁䅁䅁兂剂㥊䕢穉杣䅑杷允䅁䅁䅕䅁䑁䅁䅷䅁䙁䅁䅁䅁扂䕍䈹权㙃䅁䅁权㝁䅁䅁权䡁允䅁允䅁䅁䅅䅁䙁䅁䅁䅁䅁䅁䅁䍄䉁䅁䅁兂䅁䅁䅍䅄䅁䅁䅕䅁䅁䥷楄䕕䭅䅁䉁䅁䭁䕁䅁䅁䭁䅁䉣䅁䉁䅁䅁允䅁䅁䅯睐䅅䅁杷允䅁䅁䅕䅁䑁䅁䅷䅁䙁䅁䅁䥁啂䙂䉂权䉄䅁䅁权㡁䅁䅁权䡁允䅁允䅁䅁䅅䅁䙁䭁灴䩖㉷䈱䅤䍄䉁䅁䅁兂䅁䅁䅍䅄䅁䅁䅕䅁䅁䭁䩄〫䭁䵁䅯䅁䭁䍁䅷䅁䭁䅁䉣䅁䉁䅁䅁允䅁䅁䅕䅁䅁䅁䅁䅁䵁䅉䅅䅁䙁䅁䅁睁䵁䅁䅁兂䅁䅁䅁䵯㝮䅑䅯睷䅁䅁䅯䅐䅁䅁䅯睂䅅䅁䅅䅁䉁䅁䅁兂䡂稸祧〰㔸䅑杷允䅁䅁䅕䅁䑁䅁䅷䅁䙁䅁䅁䵁䑸婌䉰权䙄䅁䅁权䙂䅁䅁权䡁允䅁允䅁䅁䅅䅁䙁䅁䅁䅁䅁䅁䅁䍄䉁䅁䅁兂䅁䅁䅍䅄䅁䅁䅕䅁䅁䝁䭄〫䭁䱁䄰䅁䭁䑁䅕䅁䭁䅁䉣䅁䉁䅁䅁允䅁䅁䅕䍊乐瑶奊啖䵁䅉䅅䅁䙁䅁䅁睁䵁䅁䅁兂䅁䅁䅁偷㝔䅑䅯典䅁䅁䅯䅑䅁䅁䅯睂䅅䅁䅅䅁䉁䅁䅁兂䅁䅁䅁䅁䅁䅁杷允䅁䅁䅕䅁䑁䅁䅷䅁䙁䅁䅁䅁㑁䔵䈵权慄䅁䅁权䉂䅁䅁权䡁允䅁允䅁䅁䅅䅁䙁䅁䅁䅁䅁䅁䅁䍄䉁䅁䅁兂䅁䅁䅍䅄䅁䅁䅕䅁䅁䡁瑳ご䭅䵁䅕䅁䭁䑁䅙䅁䭁䅁䉣䅁䉁䅁䅁允䅁䅁䅕䅁䅁䅁䅁䅁䵁䅉䅅䅁䙁䅁䅁睁䵁䅁䅁兂䅁䅁䅁住佒兑䅯䄵䅁䅁䅯睒䅁䅁䅯睂䅅䅁䅅䅁䉁䅁䅁兂䅁䅁䅁䅁䅁䅁杷允䅁䅁䅕䅁䑁䅁䅷䅁䙁䅁䅁䥁睂䔸䈵权䥄䅁䅁权⭁䅁䅁权䡁允䅁允䅁䅁䅅䅁䙁䵁㕬協癧䉆䍤䍄䉁䅁䅁兂䅁䅁䅍䅄䅁䅁䅕䅁䅁䕁乄〫䭁䱁䄰䅁䭁䑁䅯䅁䭁䅁䉣䅁䉁䅁䅁允䅁䅁䅕䅁䅁䅁䅁䅁䵁䅉䅅䅁䙁䅁䅁睁䵁䅁䅁兂䅁䅁䅁祥倱兑䅯杵䅁䅁䅯睏䅁䅁䅯睂䅅䅁䅅䅁䉁䅁䅁兂䅁䅁䅁䅁䅁䅁杷允䅁䅁䅕䅁䑁䅁䅷䅁䙁䅁䅁䥁煂歌䈹权䑄䅁䅁权畁䅁䅁权䡁允䅁允䅁䅁䅅䅁䙁䅁䅁䅁䅁䅁䅁䍄䉁䅁䅁兂䅁䅁䅍䅄䅁䅁䅕䅁䅁䅁乓ご䭅䵁䅕䅁䭁䕁䅧䅁䭁䅁䉣䅁䉁䅁䅁允䅁䅁䅕䅁䅁䅁䅁䅁䵁䅉䅅䅁䙁䅁䅁睁䵁䅁䅁兂䅁䅁䅁䡫㑢䅑䅯兺䅁䅁䅯李䅁䅁䅯睂䅅䅁䅅䅁䉁䅁䅁兂扁癰六䉰煙䅑杷允䅁䅁䅕䅁䑁䅁䅷䅁䙁䅁䅁䅁㑁䔵䈵权佄䅁䅁权㍁䅁䅁权䡁允䅁允䅁䅁䅅䅁䙁䅁䅁䅁䅁䅁䅁䍄䉁䅁䅁兂䅁䅁䅍䅄䅁䅁䅕䅁䅁䵁い〫䭁䅁䉉䅁䭁䕁䅯䅁䭁䅁䉣䅁䉁䅁䅁允䅁䅁䅕䤶㍶㝅樹啁䵁䅉䅅䅁䙁䅁䅁睁䵁䅁䅁兂䅁䅁䅃䝑偖兑䅯睵䅁䅁䅯李䅁䅁䅯睂䅅䅁䅅䅁䉁䅁䅁兂䅁䅁䅁䅁䅁䅁杷允䅁䅁䅕䅁䑁䅁䅷䅁䙁䅁䅁䅁䅄倹䅴权䡄䅁䅁权㙁䅁䅁权䡁允䅁允䅁䅁䅅䅁䙁䅁䅁䅁䅁䅁䅁䍄䉁䅁䅁兂䅁䅁䅍䅄䅁䅁䅕䅁䅁䕺瑍歭䭅䵁䅕䅁䭁䕁䄰䅁䭁䅁䉣䅁䉁䅁䅁允䅁䅁䅕䅁䅁䅁䅁䅁䵁䅉䅅䅁䙁䅁䅁睁䵁䅁䅁兂䅁䅁䅁乖佚兑䅯睵䅁䅁䅯睌䅁䅁䅯睂䅅䅁䅅䅁䉁䅁䅁兂䅁䅁䅁䅁䅁䅁杷允䅁䅁䅕䅁䑁䅁䅷䅁䙁䅁䅁䥁睂䔸䈵权㙃䅁䅁权䙂䅁䅁权䡁允䅁允䅁䅁䅅䅁䙁䭁坅䉭坱啎䍸䍄䉁䅁䅁兂䅁䅁䅍䅄䅁䅁䅕䅁䅁䙁坔歔䭅䵁䄰䅁䭁䑁䅕䅁䭁䅁䉣䅁䉁䅁䅁允䅁䅁䅕噣㕵⭷䑕䕈䵁䅉䅅䅁䙁䅁䅁睁䵁䅁䅁兂䅁䅁䅃䅖兒兑䅯末䅁䅁䅯兑䅁䅁䅯睂䅅䅁䅅䅁䉁䅁䅁兂䅁䅁䅁䅁䅁䅁杷允䅁䅁䅕䅁䑁䅁䅷䅁䙁䅁䅁䥁睂䔸䈵权㑃䅁䅁权䙂䅁䅁权䡁允䅁允䅁䅁䅅䅁䙁䙁浘㍲噖歗䅴䍄䉁䅁䅁兂䅁䅁䅍䅄䅁䅁䅕䅁䅁䝧畯ご䭅䵁䅕䅁䭁䑁䅧䅁䭁䅁䉣䅁䉁䅁䅁允䅁䅁䅕䅁䅁䅁䅁䅁䵁䅉䅅䅁䙁䅁䅁睁䵁䅁䅁兂䅁䅁䅃偣佂兑䅯具䅁䅁䅯兒䅁䅁䅯睂䅅䅁䅅䅁䉁䅁䅁兂䍃䅑畨䑵杉䅑杷允䅁䅁䅕䅁䑁䅁䅷䅁䙁䅁䅁䅁杄晧䅨权㝃䅁䅁权㡁䅁䅁权䡁允䅁允䅁䅁䅅䅁䙁䅁䅁䔴卶ふ䍎䍄䉁䅁䅁兂䅁䅁䅍䅄䅁䅁䅕䅁䅁䕺瑍歭䭅䵁䅣䅁䭁䑁䅑䅁䭁䅁䉣䅁䉁䅁䅁允䅁䅁䅕䅁䅁䅁䅁䅁䵁䅉䅅䅁䙁䅁䅁睁䵁䅁䅁兂䅁䅁䅃䅖兒兑䅯䅵䅁䅁䅯杍䅁䅁䅯睂䅅䅁䅅䅁䉁䅁䅁兂䅁䅁䅁䅁䅁䅁杷允䅁䅁䅕䅁䑁䅁䅷䅁䙁䅁䅁䥁睂䔸䈵权䡄䅁䅁权䙂䅁䅁权䡁允䅁允䅁䅁䅅䅁䙁乁睱煏㉪硦䍬䍄䉁䅁䅁兂䅁䅁䅍䅄䅁䅁䅕䅁䅁䡧睄歔䭅䵁䅅䅁䭁䑁䅷䅁䭁䅁䉣䅁䉁䅁䅁允䅁䅁䅕橋敬摰㕁䕉䵁䅉䅅䅁䙁䅁䅁睁䵁䅁䅁兂䅁䅁䅁䵑㜳䅑䅯杵䅁䅁䅯兑䅁䅁䅯睂䅅䅁䅅䅁䉁䅁䅁兂䅁䅁畁䥢⽣村杷允䅁䅁䅕䅁䑁䅁䅷䅁䙁䅁䅁䅁元癤䅨权乄䅁䅁权睁䅁䅁权䡁允䅁允䅁䅁䅅䅁䙁䥁呤䍔偍楺䅤䍄䉁䅁䅁兂䅁䅁䅍䅄䅁䅁䅕䅁䅁䍁潁唫䭁䵁䄴䅁䭁䑁䅙䅁䭁䅁䉣䅁䉁䅁䅁允䅁䅁䅕䅁䅁䅁䅁䅁䵁䅉䅅䅁䙁䅁䅁睁䵁䅁䅁兂䅁䅁䅃䅖兒兑䅯末䅁䅁䅯兔䅁䅁䅯睂䅅䅁䅅䅁䉁䅁䅁兂兄畆畓㍰刱村杷允䅁䅁䅕䅁䑁䅁䅷䅁䙁䅁䅁䅁元癤䅨权㡄䅁䅁权䍂䅁䅁权䡁允䅁允䅁䅁䅅䅁䙁佁䡵啮硇啄䅤䍄䉁䅁䅁兂䅁䅁䅍䅄䅁䅁䅕䅁䅁䡧睄歔䭅䵁䅕䅁䭁䑁䅷䅁䭁䅁䉣䅁䉁䅁䅁允䅁䅁䅕䍇坒晈䥁䕉䵁䅉䅅䅁䙁䅁䅁睁䵁䅁䅁兂䅁䅁䅁䍉㕪䅑䅯兺䅁䅁䅯睎䅁䅁䅯睂䅅䅁䅅䅁䉁䅁䅁兂灃䠷䥎呔獁䅑杷允䅁䅁䅕䅁䑁䅁䅷䅁䙁䅁䅁䅁杂癹䅴权浄䅁䅁权䑁䅁䅁权䡁允䅁允䅁䅁䅅䅁䙁䩁呷坴捌偤⽫䍄䉁䅁䅁兂䅁䅁䅍䅄䅁䅁䅕䅁䅁䝁䭄〫䭁佁䅁䅁䭁䑁䅙䅁䭁䅁䉣䅁䉁䅁䅁允䅁䅁䅕扢攲嘰䉣啅䵁䅉䅅䅁䙁䅁䅁睁䵁䅁䅁兂䅁䅁䅃偣佂兑䅯睸䅁䅁䅯䅐䅁䅁䅯睂䅅䅁䅅䅁䉁䅁䅁兂䝃剈噬匸扅村杷允䅁䅁䅕䅁䑁䅁䅷䅁䙁䅁䅁䅁啂欱䈵权㙃䅁䅁权㝁䅁䅁权䡁允䅁允䅁䅁䅅䅁䙁䅁䅁偧坍樰䍚䍄䉁䅁䅁兂䅁䅁䅍䅄䅁䅁䅕䅁䅁䡧睄歔䭅䱁䅯䅁䭁䕁䅯䅁䭁䅁䉣䅁䉁䅁䅁允䅁䅁䅕浱捚䕦䝭䕕䵉䅉䅅䅁䙁䅁䅁睁䵁䅁䅁兂䅁䅁䅁䵑㜳䅑䅯其䅁䅁䅯䅌䅁䅁䅯睂䅅䅁䅅䅁䉁䅁䅁兂䅁䅁䅁䅁䅁䅁杷允䅁䅁䅕䅁䑁䅁䅷䅁䙁䅁䅁䅁杂癹䅴权䥄䅁䅁权癁䅁䅁权䡁允䅁允䅁䅁䅅䅁䙁䅁䅁䅁䅁䅁䅁䍄䉁䅁䅁兂䅁䅁䅍䅄䅁䅁䅕䅁䅁䡧睄歔䭅䵁䅅䅁䭁䕁䅯䅁䭁䅁䉣䅁䉁䅁䅁允䅁䅁䅕漰㘯獡捴啉䵁䅉䅅䅁䙁䅁䅁睁䵁䅁䅁兂䅁䅁䅃偣佂兑䅯睸䅁䅁䅯杓䅁䅁䅯睂䅅䅁䅅䅁䉁䅁䅁兂䡂湡噥䑵扫村杷允䅁䅁䅕䅁䑁䅁䅷䅁䙁䅁䅁䅁㑁䔵䈵权卄䅁䅁权䕂䅁䅁权䡁允䅁允䅁䅁䅅䅁䙁䅁䅁䅁䅁䅁䅁䍄䉁䅁䅁兂䅁䅁䅍䅄䅁䅁䅕䅁䅁䡧睄歔䭅䵁䅯䅁䭁䕁䅯䅁䭁䅁䉣䅁䉁䅁䅁允䅁䅁䅕条橔䝴礴吷䴸䅉䅅䅁䙁䅁䅁睁䵁䅁䅁兂䅁䅁䵄祑愲兑䅯䄲䅁䅁䅯兔䅁䅁䅯睂䅅䅁䅅䅁䉁䅁䅁兂䅁䅁䅁䅁䅁䅁杷允䅁䅁䅕䅁䑁䅁䅷䅁䙁䅁䅁䥁煂歌䈹权㙃䅁䅁权䱂䅁䅁权䡁允䅁允䅁䅁䅅䅁䙁䑁⽃㍡䵢杄䍰䍄䉁䅁䅁兂䅁䅁䅍䅄䅁䅁䅕䅁䅁䑧婴ご䭅䵁䅕䅁䭁䑁䅁䅁䭁䅁䉣䅁䉁䅁䅁允䅁䅁䅕䅁䅁䅁䅁䅁䵁䅉䅅䅁䙁䅁䅁睁䵁䅁䅁兂䅁䅁䵄祑愲兑䅯朵䅁䅁䅯睏䅁䅁䅯睂䅅䅁䅅䅁䉁䅁䅁兂䅁䅁䅁䅁䅁䅁杷允䅁䅁䅕䅁䑁䅁䅷䅁䙁䅁䅁䅁元癤䅨权䉄䅁䅁权癁䅁䅁权䡁允䅁允䅁䅁䅅䅁䙁䑁户湉潭剋䅖䍄䉁䅁䅁兂䅁䅁䅍䅄䅁䅁䅕䅁䅁䡧睄歔䭅䵁䄰䅁䭁䕁䅯䅁䭁䅁䉣䅁䉁䅁䅁允䅁䅁䅕啥瑵浔慬啊䵁䅉䅅䅁䙁䅁䅁睁䵁䅁䅁兂䅁䅁䅃偣佂兑䅯䅵䅁䅁䅯村䅁䅁䅯睂䅅䅁䅅䅁䉁䅁䅁兂㍄婓㕂䘵䴹䅑杷允䅁䅁䅕䅁䑁䅁䅷䅁䙁䅁䅁䥁啂䙂䉂权㝃䅁䅁权䭂䅁䅁权䡁允䅁允䅁䅁䅅䅁䙁偁⽊吳ㅵ䍣䍒䍄䉁䅁䅁兂䅁䅁䅍䅄䅁䅁䅕䅁䅁䥁刳歔䭅䱁䅧䅁䭁䕁䅳䅁䭁䅁䉣䅁䉁䅁䅁允䅁䅁䅕䅁䅁䅁䅁䅁䵁䅉䅅䅁䙁䅁䅁睁䵁䅁䅁兂䅁䅁䅄佧兊兑䅯睹䅁䅁䅯杒䅁䅁䅯睂䅅䅁䅅䅁䉁䅁䅁兂䅁䅁䅁䅁䅁䅁杷允䅁䅁䅕䅁䑁䅁䅷䅁䙁䅁䅁䅁䅂智䅴权㙃䅁䅁权獁䅁䅁权䡁允䅁允䅁䅁䅅䅁䙁䅁䅁䅁䅁䅁䅁䍄䉁䅁䅁兂䅁䅁䅍䅄䅁䅁䅕䅁䅁佁䉃䔫䭁偁䅉䅁䭁䑁䅁䅁䭁䅁䉣䅁䉁䅁䅁允䅁䅁䅕䅁䅁䅁䅁䅁䵁䅉䅅䅁䙁䅁䅁睁䵁䅁䅁兂䅁䅁䅁偷㝔䅑䅯睸䅁䅁䅯睑䅁䅁䅯睂䅅䅁䅅䅁䉁䅁䅁兂煃䍆甹奆㝔兑杷允䅁䅁䅕䅁䑁䅁䅷䅁䙁䅁䅁䥁睂䔸䈵权䉄䅁䅁权䍂䅁䅁权䡁允䅁允䅁䅁䅅䅁䙁䍁橤佌煔卵䅆䍄䉁䅁䅁兂䅁䅁䅍䅄䅁䅁䅕䅁䅁䕁昰䕕䭅䵁䅣䅁䭁䕁䅁䅁䭁䅁䉣䅁䉁䅁䅁允䅁䅁䅕畓䔰㕔儵〶䵅䅉䅅䅁䙁䅁䅁睁䵁䅁䅁兂䅁䅁䅁摪但兑䅯睸䅁䅁䅯睒䅁䅁䅯睂䅅䅁䅅䅁䉁䅁䅁兂䅁䅁䥄栯⼷兑杷允䅁䅁䅕䅁䑁䅁䅷䅁䙁䅁䅁䅁㝂啌䈹权楄䅁䅁权䙂䅁䅁权䡁允䅁允䅁䅁䅅䅁䙁䕁捣㙔祶共䅒䍄䉁䅁䅁兂䅁䅁䅍䅄䅁䅁䅕䅁䅁䕁乄〫䭁偁䅯䅁䭁䑁䅷䅁䭁䅁䉣䅁䉁䅁䅁允䅁䅁䅕䅁权瑶㡤じ䵉䅉䅅䅁䙁䅁䅁睁䵁䅁䅁兂䅁䅁䅃偣佂兑䅯典䅁䅁䅯村䅁䅁䅯睂䅅䅁䅅䅁䉁䅁䅁兂佃硱䑌䥴桯䅑杷允䅁䅁䅕䅁䑁䅁䅷䅁䙁䅁䅁䥁煂歌䈹权㑃䅁䅁权⽁䅁䅁权䡁允䅁允䅁䅁䅅䅁䙁䅁䅁䅁䅁䅁䅁䍄䉁䅁䅁兂䅁䅁䅍䅄䅁䅁䅕䅁䅁䍁潁唫䭁佁䅉䅁䭁䑁䄴䅁䭁䅁䉣䅁䉁䅁䅁允䅁䅁䅕䅁䅁䅁䅁䅁䵁䅉䅅䅁䙁䅁䅁睁䵁䅁䅁兂䅁䅁䅁晡但兑䅯杵䅁䅁䅯免䅁䅁䅯睂䅅䅁䅅䅁䉁䅁䅁兂䅁䅁䅁䅁䅁䅁杷允䅁䅁䅕䅁䑁䅁䅷䅁䙁䅁䅁䵁䅃水䉂权畄䅁䅁权㝁䅁䅁权䡁允䅁允䅁䅁䅅䅁䙁䅁䅁䅁䅁䅁䅁䍄䉁䅁䅁兂䅁䅁䅍䅄䅁䅁䅕䅁䅁䩁㉂䔫䭁乁䅑䅁䭁䕁䅳䅁䭁䅁䉣䅁䉁䅁䅁允䅁䅁䅕卲甴橙捺啋䵁䅉䅅䅁䙁䅁䅁睁䵁䅁䅁兂䅁䅁䅃䅖兒兑䅯朹䅁䅁䅯杓䅁䅁䅯睂䅅䅁䅅䅁䉁䅁䅁兂㥄栴䭩奭扈睐杷允䅁䅁䅕䅁䑁䅁䅷䅁䙁䅁䅁䅁啂欱䈵权乄䅁䅁权㑁䅁䅁权䡁允䅁允䅁䅁䅅䅁䙁䍁武䡳光楇䅸䍄䉁䅁䅁兂䅁䅁䅍䅄䅁䅁䅕䅁䅁䍁潁唫䭁䱁䅳䅁䭁䑁䄴䅁䭁䅁䉣䅁䉁䅁䅁允䅁䅁䅕䅁䅃㡲戶が䵉䅉䅅䅁䙁䅁䅁睁䵁䅁䅁兂䅁䅁䅁乖佚兑䅯其䅁䅁䅯兏䅁䅁䅯睂䅅䅁䅅䅁䉁䅁䅁兂浃塢甸煙搱䅑杷允䅁䅁䅕䅁䑁䅁䅷䅁䙁䅁䅁䥁睂䔸䈵权㙃䅁䅁权乂䅁䅁权䡁允䅁允䅁䅁䅅䅁䙁䵁塌煇歋噩䍖䍄䉁䅁䅁兂䅁䅁䅍䅄䅁䅁䅕䅁䅁䙁坔歔䭅䵁䅯䅁䭁䑁䄸䅁䭁䅁䉣䅁䉁䅁䅁允䅁䅁䅕祺䙱穷㘯樹䴸䅉䅅䅁䙁䅁䅁睁䵁䅁䅁兂䅁䅁䅃䝑偖兑䅯其䅁䅁䅯睒䅁䅁䅯睂䅅䅁䅅䅁䉁䅁䅁兂䅁䅁䅁䅁䅁䅁杷允䅁䅁䅕䅁䑁䅁䅷䅁䙁䅁䅁䅁䅂智䅴权㉄䅁䅁权䙂䅁䅁权䡁允䅁允䅁䅁䅅䅁䙁䉁漷⭂牁偡⽷䍄䉁䅁䅁兂䅁䅁䅍䅄䅁䅁䅕䅁䅁䙧䕑䕕䭅䵁䅯䅁䭁䍁䅷䅁䭁䅁䉣䅁䉁䅁䅁允䅁䅁䅕䅁䅁䅁䅁䅁䵁䅉䅅䅁䙁䅁䅁睁䵁䅁䅁兂䅁䅁䅁偷㝔䅑䅯兺䅁䅁䅯兓䅁䅁䅯睂䅅䅁䅅䅁䉁䅁䅁兂㥁䡔䭲ㅩ卺睐杷允䅁䅁䅕䅁䑁䅁䅷䅁䙁䅁䅁䵁䑸婌䉰权㑄䅁䅁权睁䅁䅁权䡁允䅁允䅁䅁䅅䅁䙁䅁䅁䅁䅁䅁䅁䍄䉁䅁䅁兂䅁䅁䅍䅄䅁䅁䅕䅁䅁䙁坔歔䭅䵁䅣䅁䭁䅁䅍䅁䭁䅁䉣䅁䉁䅁䅁允䅁䅁䅕䅁䅁橭㕖啁䵉䅉䅅䅁䙁䅁䅁睁䵁䅁䅁兂䅁䅁䅁䵯㝮䅑䅯朸䅁䅁䅯䅍䅁䅁䅯睂䅅䅁䅅䅁䉁䅁䅁兂䅁䅁䅁䅁䅁䅁杷允䅁䅁䅕䅁䑁䅁䅷䅁䙁䅁䅁䅁权晹䅴权㡄䅁䅁权䅂䅁䅁权䡁允䅁允䅁䅁䅅䅁䙁䅁䅁䅁䅁䅁䅁䍄䉁䅁䅁兂䅁䅁䅍䅄䅁䅁䅕䅁䅁䙁坔歔䭅䵁䅕䅁䭁䕁䅅䅁䭁䅁䉣䅁䉁䅁䅁允䅁䅁䅕杧㡈䨵渹啃䵁䅉䅅䅁䙁䅁䅁睁䵁䅁䅁兂䅁䅁䅃䅖兒兑䅯朴䅁䅁䅯䅑䅁䅁䅯睂䅅䅁䅅䅁䉁䅁䅁兂䅁䅁䅁䅁䅁䅁杷允䅁䅁䅕䅁䑁䅁䅷䅁䙁䅁䅁䥁睂䔸䈵权䡄䅁䅁权乂䅁䅁权䡁允䅁允䅁䅁䅅䅁䙁乁换乴啩卡䍂䍄䉁䅁䅁兂䅁䅁䅍䅄䅁䅁䅕䅁䅁䡧睄歔䭅䵁䅯䅁䭁䕁䄰䅁䭁䅁䉣䅁䉁䅁䅁允䅁䅁䅕䡇㥎獈⭪稶䴸䅉䅅䅁䙁䅁䅁睁䵁䅁䅁兂䅁䅁䅁䤴㑈䅑䅯杵䅁䅁䅯䅌䅁䅁䅯睂䅅䅁䅅䅁䉁䅁䅁兂䅁䅁元䍦楌兑杷允䅁䅁䅕䅁䑁䅁䅷䅁䙁䅁䅁䅁啂欱䈵权坄䅁䅁权㕁䅁䅁权䡁允䅁允䅁䅁䅅䅁䙁䱁䕱穲体睎䅊䍄䉁䅁䅁兂䅁䅁䅍䅄䅁䅁䅕䅁䅁䙁睳ご䭅䵁䄰䅁䭁䕁䅙䅁䭁䅁䉣䅁䉁䅁䅁允䅁䅁䅕䅁䅁䅁䅁䅁䵁䅉䅅䅁䙁䅁䅁睁䵁䅁䅁兂䅁䅁䅁穗偂兑䅯睵䅁䅁䅯児䅁䅁䅯睂䅅䅁䅅䅁䉁䅁䅁兂䅁䅁䅁䅁䅁䅁杷允䅁䅁䅕䅁䑁䅁䅷䅁䙁䅁䅁䅁睂癹䅴权卄䅁䅁权穁䅁䅁权䡁允䅁允䅁䅁䅅䅁䙁䅁䅁䅁䅁䅁䅁䍄䉁䅁䅁兂䅁䅁䅍䅄䅁䅁䅕䅁䅁䡧睄歔䭅䱁䅯䅁䭁䕁䅍䅁䭁䅁䉣䅁䉁䅁䅁允䅁䅁䅕䵳䜰⭐桹啖䵉䅉䅅䅁䙁䅁䅁睁䵁䅁䅁兂䅁䅁䅁䍉㕪䅑䅯朲䅁䅁䅯兓䅁䅁䅯睂䅅䅁䅅䅁䉁䅁䅁兂㕃兌㥈㍐橦睐杷允䅁䅁䅕䅁䑁䅁䅷䅁䙁䅁䅁䅁䅂智䅴权䥄䅁䅁权㥁䅁䅁权䡁允䅁允䅁䅁䅅䅁䙁䅁䅁䝁畉睆䍸䍄䉁䅁䅁兂䅁䅁䅍䅄䅁䅁䅕䅁䅁䝧畯ご䭅偁䅧䅁䭁䑁䅅䅁䭁䅁䉣䅁䉁䅁䅁允䅁䅁䅕䅁䅁䅁䅁䅁䵁䅉䅅䅁䙁䅁䅁睁䵁䅁䅁兂䅁䅁䅁㙲偒兑䅯睸䅁䅁䅯村䅁䅁䅯睂䅅䅁䅅䅁䉁䅁䅁兂㑁㍱圴㌸楫村杷允䅁䅁䅕䅁䑁䅁䅷䅁䙁䅁䅁䅁允晧䅨权⽃䅁䅁权穁䅁䅁权䡁允䅁允䅁䅁䅅䅁䙁䅁䅁䅁䅁䅁䅁䍄䉁䅁䅁兂䅁䅁䅍䅄䅁䅁䅕䅁䅁䑧婴ご䭅䱁䅯䅁䭁䑁䅳䅁䭁䅁䉣䅁䉁䅁䅁允䅁䅁䅕䅁䅁䅁䅁䅁䵁䅉䅅䅁䙁䅁䅁睁䵁䅁䅁兂䅁䅁䅁䵙㝲䅑䅯其䅁䅁䅯䅑䅁䅁䅯睂䅅䅁䅅䅁䉁䅁䅁兂䅁䅁䅁䅁䅁䅁杷允䅁䅁䅕䅁䑁䅁䅷䅁䙁䅁䅁䅁㑁䔵䈵权佄䅁䅁权㑁䅁䅁权䡁允䅁允䅁䅁䅅䅁䙁䅁䅁䅁䅁䅁䅁䍄䉁䅁䅁兂䅁䅁䅍䅄䅁䅁䅕䅁䅁䩁㉂䔫䭁䵁䅕䅁䭁䑁䅙䅁䭁䅁䉣䅁䉁䅁䅁允䅁䅁䅕㔲稳䕱婆䕆䵁䅉䅅䅁䙁䅁䅁睁䵁䅁䅁兂䅁䅁䅁䵙㝲䅑䅯其䅁䅁䅯䅌䅁䅁䅯睂䅅䅁䅅䅁䉁䅁䅁兂䅁䅁䅁䅁䅁䅁杷允䅁䅁䅕䅁䑁䅁䅷䅁䙁䅁䅁䅁乃唰䈵权敄䅁䅁权ㅁ䅁䅁权䡁允䅁允䅁䅁䅅䅁䙁䅁䅁䅁䅁䅁䅁䍄䉁䅁䅁兂䅁䅁䅍䅄䅁䅁䅕䅁䅁䝧畯ご䭅䱁䄰䅁䭁䑁䄰䅁䭁䅁䉣䅁䉁䅁䅁允䅁䅁䅕䅁䅁䅁䅁䅁䵁䅉䅅䅁䙁䅁䅁睁䵁䅁䅁兂䅁䅁䅁䵯㝮䅑䅯睵䅁䅁䅯兑䅁䅁䅯睂䅅䅁䅅䅁䉁䅁䅁兂慃慭㥃丫杳村杷允䅁䅁䅕䅁䑁䅁䅷䅁䙁䅁䅁䅁扂䕍䈹权䉄䅁䅁权㑁䅁䅁权䡁允䅁允䅁䅁䅅䅁䙁䅁䅁䅁䅁䅁䅁䍄䉁䅁䅁兂䅁䅁䅍䅄䅁䅁䅕䅁䅁䕁昰䕕䭅乁䄴䅁䭁䕁䅁䅁䭁䅁䉣䅁䉁䅁䅁允䅁䅁䅕䅁䅁䅁䅁䅁䵁䅉䅅䅁䙁䅁䅁睁䵁䅁䅁兂䅁䅁䅃偣佂兑䅯䅵䅁䅁䅯睑䅁䅁䅯睂䅅䅁䅅䅁䉁䅁䅁兂穁吸武㕥丵䅑杷允䅁䅁䅕䅁䑁䅁䅷䅁䙁䅁䅁䅁杄晧䅨权慄䅁䅁权䝂䅁䅁权䡁允䅁允䅁䅁䅅䅁䙁䩁晱䠷癔⽳⽍䍄䉁䅁䅁兂䅁䅁䅍䅄䅁䅁䅕䅁䅁䡧睄歔䭅䵁䅣䅁䭁䕁䅍䅁䭁䅁䉣䅁䉁䅁䅁允䅁䅁䅕湪へ歺潬䕉䵉䅉䅅䅁䙁䅁䅁睁䵁䅁䅁兂䅁䅁䅁偷㝔䅑䅯䄫䅁䅁䅯杍䅁䅁䅯睂䅅䅁䅅䅁䉁䅁䅁兂䅁䅁䅁䅁䅁䅁杷允䅁䅁䅕䅁䑁䅁䅷䅁䙁䅁䅁䵁䑸婌䉰权㙃䅁䅁权獁䅁䅁权䡁允䅁允䅁䅁䅅䅁䙁䅁䅁䅁䅁䅁䅁䍄䉁䅁䅁兂䅁䅁䅍䅄䅁䅁䅕䅁䅁䍁潁唫䭁佁䅙䅁䭁䕁䅷䅁䭁䅁䉣䅁䉁䅁䅁允䅁䅁䅕㝣匷䐲㝄稯䴸䅉䅅䅁䙁䅁䅁睁䵁䅁䅁兂䅁䅁䅃偣佂兑䅯兺䅁䅁䅯睑䅁䅁䅯睂䅅䅁䅅䅁䉁䅁䅁兂䭂歗㑏啔橳䅑杷允䅁䅁䅕䅁䑁䅁䅷䅁䙁䅁䅁䅁䕁啪䈹权䍁允䅁权䥂䅁䅁权䡁允䅁允䅁䅁䅅䅁䙁䅁䅁䅁䅁䅁䅁䍄䉁䅁䅁兂䅁䅁䅍䅄䅁䅁䅕䅁䅁䝁确歔䭅䵁䅯䅁䭁䕁䅷䅁䭁䅁䉣䅁䉁䅁䅁允䅁䅁䅕歲剋䝧煌呺䴸䅉䅅䅁䙁䅁䅁睁䵁䅁䅁兂䅁䅁䵄祑愲兑䅯杵䅁䅁䅯免䅁䅁䅯睂䅅䅁䅅䅁䉁䅁䅁兂䅁䅁䅁䅁䅁䅁杷允䅁䅁䅕䅁䑁䅁䅷䅁䙁䅁䅁䥁睂䔸䈵权㝃䅁䅁权䑁䅁䅁权䡁允䅁允䅁䅁䅅䅁䙁偁晦䉈湅䙚䍚䍄䉁䅁䅁兂䅁䅁䅍䅄䅁䅁䅕䅁䅁䡧睄歔䭅䵁䅅䅁䭁䅁䅍䅁䭁䅁䉣䅁䉁䅁䅁允䅁䅁䅕ㅕ潪䍳䅁啉䵁䅉䅅䅁䙁䅁䅁睁䵁䅁䅁兂䅁䅁䅃偣佂兑䅯典䅁䅁䅯睁䅁䅁䅯睂䅅䅁䅅䅁䉁䅁䅁兂权㍬牯瑄杙䅑杷允䅁䅁䅕䅁䑁䅁䅷䅁䙁䅁䅁䅁灂唸䈵权㥃䅁䅁权ㅁ䅁䅁权䡁允䅁允䅁䅁䅅䅁䙁䕁晧剅䭹汈䄵䍄䉁䅁䅁兂䅁䅁䅍䅄䅁䅁䅕䅁䅁䡧睄歔䭅䵁䅣䅁䭁䅁䅍䅁䭁䅁䉣䅁䉁䅁䅁允䅁䅁䅕䌰坓浸㉕䕉䵉䅉䅅䅁䙁䅁䅁睁䵁䅁䅁兂䅁䅁䅄佧兊兑䅯䅹䅁䅁䅯杏䅁䅁䅯睂䅅䅁䅅䅁䉁䅁䅁兂䅁䅁䅁䅁䅁䅁杷允䅁䅁䅕䅁䑁䅁䅷䅁䙁䅁䅁䥁䅂啚䈹权䙄䅁䅁权⽁䅁䅁权䡁允䅁允䅁䅁䅅䅁䙁䅁䅁䅁䅁䅁䅁䍄䉁䅁䅁兂䅁䅁䅍䅄䅁䅁䅕䅁䅁䭁欫ご䭅䵁䅅䅁䭁䑁䄰䅁䭁䅁䉣䅁䉁䅁䅁允䅁䅁䅕偖扣丸填啇䵁䅉䅅䅁䙁䅁䅁睁䵁䅁䅁兂䅁䅁䅃偣佂兑䅯䅹䅁䅁䅯睁䅁䅁䅯睂䅅䅁䅅䅁䉁䅁䅁兂橁問䝭潘敕村杷允䅁䅁䅕䅁䑁䅁䅷䅁䙁䅁䅁䥁睂䔸䈵权䭄䅁䅁权䑁䅁䅁权䡁允䅁允䅁䅁䅅䅁䙁䍁佊汉案⭣⽫䍄䉁䅁䅁兂䅁䅁䅍䅄䅁䅁䅕䅁䅁䝁确歔䭅偁䅯䅁䭁䕁䅣䅁䭁䅁䉣䅁䉁䅁䅁允䅁䅁䅕卅䐳椶汉し䵉䅉䅅䅁䙁䅁䅁睁䵁䅁䅁兂䅁䅁䅁䵣㝲䅑䅯睸䅁䅁䅯睐䅁䅁䅯睂䅅䅁䅅䅁䉁䅁䅁兂䅁䅁䅁䅁䅁䅁杷允䅁䅁䅕䅁䑁䅁䅷䅁䙁䅁䅁䅁癃䕰䈹权乄䅁䅁权乂䅁䅁权䡁允䅁允䅁䅁䅅䅁䙁䍁䥩䥗ㄷ祗䅨䍄䉁䅁䅁兂䅁䅁䅍䅄䅁䅁䅕䅁䅁䵁い〫䭁䱁䅯䅁䭁䑁䅅䅁䭁䅁䉣䅁䉁䅁䅁允䅁䅁䅕䅁䅁䅁䅁䅁䵁䅉䅅䅁䙁䅁䅁睁䵁䅁䅁兂䅁䅁䅁剔儹兑䅯朰䅁䅁䅯兓䅁䅁䅯睂䅅䅁䅅䅁䉁䅁䅁兂奂硶䝕噷牁䅑杷允䅁䅁䅕䅁䑁䅁䅷䅁䙁䅁䅁䅁㑁䔵䈵权佄䅁䅁权䩂䅁䅁权䡁允䅁允䅁䅁䅅䅁䙁䙁偷灷佫睗䅊䍄䉁䅁䅁兂䅁䅁䅍䅄䅁䅁䅕䅁䅁䑁歪歔䭅佁䅉䅁䭁䕁䅕䅁䭁䅁䉣䅁䉁䅁䅁允䅁䅁䅕硵㑖癅さぅ䵁䅉䅅䅁䙁䅁䅁睁䵁䅁䅁兂䅁䅁䅁穗偂兑䅯睵䅁䅁䅯杍䅁䅁䅯睂䅅䅁䅅䅁䉁䅁䅁兂䅁䅁䅁䅁䅁䅁杷允䅁䅁䅕䅁䑁䅁䅷䅁䙁䅁䅁䅁䅄倹䅴权㝃䅁䅁权獁䅁䅁权䡁允䅁允䅁䅁䅅䅁䙁䅁䅁䅁䅁䅁䅁䍄䉁䅁䅁兂䅁䅁䅍䅄䅁䅁䅕䅁䅁䝧畯ご䭅䱁䅳䅁䭁䑁䅅䅁䭁䅁䉣䅁䉁䅁䅁允䅁䅁䅕䅁䅁䅁䅁䅁䵁䅉䅅䅁䙁䅁䅁睁䵁䅁䅁兂䅁䅁䅁䵙㝲䅑䅯杵䅁䅁䅯睏䅁䅁䅯睂䅅䅁䅅䅁䉁䅁䅁兂䅁䅁䅁䅁䅁䅁杷允䅁䅁䅕䅁䑁䅁䅷䅁䙁䅁䅁䥁啂䙂䉂权䥄䅁䅁权硁䅁䅁权䡁允䅁允䅁䅁䅅䅁䙁䅁䅁䅁䅁䅁䅁䍄䉁䅁䅁兂䅁䅁䅍䅄䅁䅁䅕䅁䅁䙧䕑䕕䭅佁䅉䅁䭁䕁䅷䅁䭁䅁䉣䅁䉁䅁䅁允䅁䅁䅕䱲剡祒歁啈䵁䅉䅅䅁䙁䅁䅁睁䵁䅁䅁兂䅁䅁䅁晡但兑䅯杵䅁䅁䅯睑䅁䅁䅯睂䅅䅁䅅䅁䉁䅁䅁兂㡃杁噺㕬癫村杷允䅁䅁䅕䅁䑁䅁䅷䅁䙁䅁䅁䅁允晧䅨权杄䅁䅁权䵂䅁䅁权䡁允䅁允䅁䅁䅅䅁䙁䅁䅁䅁䅁䅁䅁䍄䉁䅁䅁兂䅁䅁䅍䅄䅁䅁䅕䅁䅁䝧畯ご䭅䱁䅯䅁䭁䑁䅉䅁䭁䅁䉣䅁䉁䅁䅁允䅁䅁䅕䅁䅁䅁䅁䅁䵁䅉䅅䅁䙁䅁䅁睁䵁䅁䅁兂䅁䅁䅃ㅏ偬兑䅯杁䅅䅁䅯䅍䅁䅁䅯睂䅅䅁䅅䅁䉁䅁䅁兂䅁䅁䅁䅁䅁䅁杷允䅁䅁䅕䅁䑁䅁䅷䅁䙁䅁䅁䅁䕁啪䈹权㙃䅁䅁权乂䅁䅁权䡁允䅁允䅁䅁䅅䅁䙁䑁甫祃噍䉰䌱䍄䉁䅁䅁兂䅁䅁䅍䅄䅁䅁䅕䅁䅁䭁欫ご䭅䱁䅧䅁䭁䍁䄴䅁䭁䅁䉣䅁䉁䅁䅁允䅁䅁䅕䅁䅁䅁䅁䅁䵁䅉䅅䅁䙁䅁䅁睁䵁䅁䅁兂䅁䅁䅁偷㝔䅑䅯䅹䅁䅁䅯䅌䅁䅁䅯睂䅅䅁䅅䅁䉁䅁䅁兂䅁䅁䅁䅁䅁䅁杷允䅁䅁䅕䅁䑁䅁䅷䅁䙁䅁䅁䅁杁偋䅬权䭄䅁䅁权獁䅁䅁权䡁允䅁允䅁䅁䅅䅁䙁䅁䅁䅁䅁䅁䅁䍄䉁䅁䅁兂䅁䅁䅍䅄䅁䅁䅕䅁䅁䥁刳歔䭅䱁䅯䅁䭁䑁䅷䅁䭁䅁䉣䅁䉁䅁䅁允䅁䅁䅕䅁䅂佲捤啎䵉䅉䅅䅁䙁䅁䅁睁䵁䅁䅁兂䅁䅁䅃ㅏ偬兑䅯䄫䅁䅁䅯杓䅁䅁䅯睂䅅䅁䅅䅁䉁䅁䅁兂噄睙⭏㝌㙧村杷允䅁䅁䅕䅁䑁䅁䅷䅁䙁䅁䅁䅁杄晧䅨权䡄䅁䅁权䙂䅁䅁权䡁允䅁允䅁䅁䅅䅁䙁䅁䅁䩁桺栶䍒䍄䉁䅁䅁兂䅁䅁䅍䅄䅁䅁䅕䅁䅁䍁潁唫䭁偁䅁䅁䭁䕁䅕䅁䭁䅁䉣䅁䉁䅁䅁允䅁䅁䅕䅁䅁䅁䅁䅁䵁䅉䅅䅁䙁䅁䅁睁䵁䅁䅁兂䅁䅁䅃䅖兒兑䅯睵䅁䅁䅯李䅁䅁䅯睂䅅䅁䅅䅁䉁䅁䅁兂䅁䅁䅁䅁䅁䅁杷允䅁䅁䅕䅁䑁䅁䅷䅁䙁䅁䅁䅁䅄倹䅴权㝃䅁䅁权癁䅁䅁权䡁允䅁允䅁䅁䅅䅁䙁䅁䅁䅁䅁䅁䅁䍄䉁䅁䅁兂䅁䅁䅍䅄䅁䅁䅕䅁䅁䕁乄〫䭁䱁䅳䅁䭁䅁䅍䅁䭁䅁䉣䅁䉁䅁䅁允䅁䅁䅕䅁杂桢㑘䕒䵉䅉䅅䅁䙁䅁䅁睁䵁䅁䅁兂䅁䅁䅁住佒兑䅯具䅁䅁䅯睑䅁䅁䅯睂䅅䅁䅅䅁䉁䅁䅁兂啄㡴湮〴婙䅑杷允䅁䅁䅕䅁䑁䅁䅷䅁䙁䅁䅁䵁䅃水䉂权䙄䅁䅁权䑂䅁䅁权䡁允䅁允䅁䅁䅅䅁䙁䥁㡮夲畗杈䄹䍄䉁䅁䅁兂䅁䅁䅍䅄䅁䅁䅕䅁䅁佁䉃䔫䭁䵁䅯䅁䭁䕁䅑䅁䭁䅁䉣䅁䉁䅁䅁允䅁䅁䅕祓㡪㠰剃䐳䴸䅉䅅䅁䙁䅁䅁睁䵁䅁䅁兂䅁䅁䅁晡但兑䅯兺䅁䅁䅯杓䅁䅁䅯睂䅅䅁䅅䅁䉁䅁䅁兂千匶㙧歹堸䅑杷允䅁䅁䅕䅁䑁䅁䅷䅁䙁䅁䅁䅁㑁䔵䈵权䍁允䅁权䑁䅁䅁权䡁允䅁允䅁䅁䅅䅁䙁乁㙊堷杓杏䅎䍄䉁䅁䅁兂䅁䅁䅍䅄䅁䅁䅕䅁䅁䅁乓ご䭅䱁䅧䅁䭁䑁䄰䅁䭁䅁䉣䅁䉁䅁䅁允䅁䅁䅕䅁䅁䅁䅁䅁䵁䅉䅅䅁䙁䅁䅁睁䵁䅁䅁兂䅁䅁䵄祑愲兑䅯其䅁䅁䅯村䅁䅁䅯睂䅅䅁䅅䅁䉁䅁䅁兂䅁䅁䅁䅁䅁䅁杷允䅁䅁䅕䅁䑁䅁䅷䅁䙁䅁䅁䅁䅄倹䅴权䥄䅁䅁权癁䅁䅁权䡁允䅁允䅁䅁䅅䅁䙁䅁䅁䅁䅁䅁䅁䍄䉁䅁䅁兂䅁䅁䅍䅄䅁䅁䅕䅁䅁䝁确歔䭅䅁䉁䅁䭁䑁䅅䅁䭁䅁䉣䅁䉁䅁䅁允䅁䅁䅯杂䅅䅁杷允䅁䅁䅕䅁䑁䅁䅷䅁䙁䅁䅁䅁杁偋䅬权乄䅁䅁权䵂䅁䅁权䡁允䅁允䅁䅁䅅䅁䙁䭁㥩煖ㅩ䍯䅂䍄䉁䅁䅁兂䅁䅁䅍䅄䅁䅁䅕䅁䅁䥁刳歔䭅偁䄴䅁䭁䕁䅳䅁䭁䅁䉣䅁䉁䅁䅁允䅁䅁䅕䅁䅁䅁䅁䅁䵁䅉䅅䅁䙁䅁䅁睁䵁䅁䅁兂䅁䅁䅃楡倵兑䅯具䅁䅁䅯睐䅁䅁䅯睂䅅䅁䅅䅁䉁䅁䅁兂䅁䅁䅁䅁䅁䅁杷允䅁䅁䅕䅁䑁䅁䅷䅁䙁䅁䅁䅁杁偋䅬权䙄䅁䅁权ぁ䅁䅁权䡁允䅁允䅁䅁䅅䅁䙁䱁佱浂䕸前䅆䍄䉁䅁䅁兂䅁䅁䅍䅄䅁䅁䅕䅁䅁䡧睄歔䭅偁䅧䅁䭁䕁䅯䅁䭁䅁䉣䅁䉁䅁䅁允䅁䅁䅕坉䉌癱潣じ䵉䅉䅅䅁䙁䅁䅁睁䵁䅁䅁兂䅁䅁䅃楡倵兑䅯䅵䅁䅁䅯杓䅁䅁䅯睂䅅䅁䅅䅁䉁䅁䅁兂䍄攸奰摂䭤䅑杷允䅁䅁䅕䅁䑁䅁䅷䅁䙁䅁䅁䅁䅄倹䅴权㝃䅁䅁权䕂䅁䅁权䡁允䅁允䅁䅁䅅䅁䙁䅁䅁乌地祸䍨䍄䉁䅁䅁兂䅁䅁䅍䅄䅁䅁䅕䅁䅁䅁乓ご䭅䱁䅯䅁䭁䕁䅑䅁䭁䅁䉣䅁䉁䅁䅁允䅁䅁䅕䅁䅁䅁䅁䅁䵁䅉䅅䅁䙁䅁䅁睁䵁䅁䅁兂䅁䅁䅁䥂倱兑䅯睵䅁䅁䅯杌䅁䅁䅯睂䅅䅁䅅䅁䉁䅁䅁兂䅁䅁䅁䅁䅁䅁杷允䅁䅁䅕䅁䑁䅁䅷䅁䙁䅁䅁䅁䅄倹䅴权乄䅁䅁权癁䅁䅁权䡁允䅁允䅁䅁䅅䅁䙁䅁䅁䅁䅁䅁䅁䍄䉁䅁䅁兂䅁䅁䅍䅄䅁䅁䅕䅁䅁䕺瑍歭䭅䵁䄰䅁䭁䕁䅉䅁䭁䅁䉣䅁䉁䅁䅁允䅁䅁䅕䅁䅁䅁䅁䅁䵁䅉䅅䅁䙁䅁䅁睁䵁䅁䅁兂䅁䅁䅁偷㝔䅑䅯睵䅁䅁䅯睎䅁䅁䅯睂䅅䅁䅅䅁䉁䅁䅁兂䅁䅁䅁䅁䅁䅁杷允䅁䅁䅕䅁䑁䅁䅷䅁䙁䅁䅁䥁煂歌䈹权㙃䅁䅁权㍁䅁䅁权䡁允䅁允䅁䅁䅅䅁䙁䅁䅁䅁䅁䅁䅁䍄䉁䅁䅁兂䅁䅁䅍䅄䅁䅁䅕䅁䅁䝁䭄〫䭁䵁䅯䅁䭁䕁䅯䅁䭁䅁䉣䅁䉁䅁䅁允䅁䅁䅕㙷却䬯啩㜱䴸䅉䅅䅁䙁䅁䅁睁䵁䅁䅁兂䅁䅁䅁晡但兑䅯其䅁䅁䅯睍䅁䅁䅯睂䅅䅁䅅䅁䉁䅁䅁兂䅁䅁䅁䅁䅁䅁杷允䅁䅁䅕䅁䑁䅁䅷䅁䙁䅁䅁䅁䅄倹䅴权㝃䅁䅁权ㅁ䅁䅁权䡁允䅁允䅁䅁䅅䅁䙁䡁䱌䩵偆䑳䍖䍄䉁䅁䅁兂䅁䅁䅍䅄䅁䅁䅕䅁䅁䥁刳歔䭅佁䅙䅁䭁䕁䅉䅁䭁䅁䉣䅁䉁䅁䅁允䅁䅁䅕猯癬䕊⽤䕁䵁䅉䅅䅁䙁䅁䅁睁䵁䅁䅁兂䅁䅁䅁㙲偒兑䅯䅹䅁䅁䅯睓䅁䅁䅯睂䅅䅁䅅䅁䉁䅁䅁兂⭃㉥欰呁桧村杷允䅁䅁䅕䅁䑁䅁䅷䅁䙁䅁䅁䅁䅄倹䅴权㝃䅁䅁权睁䅁䅁权䡁允䅁允䅁䅁䅅䅁䙁䅁䅁䅁䅁䅁䅁䍄䉁䅁䅁兂䅁䅁䅍䅄䅁䅁䅕䅁䅁䍁潁唫䭁偁䅉䅁䭁䕁䅉䅁䭁䅁䉣䅁䉁䅁䅁允䅁䅁䅕浚浚浚浚啍䵁䅉䅅䅁䙁䅁䅁睁䵁䅁䅁兂䅁䅁䅁偷㝔䅑䅯䅵䅁䅁䅯䅍䅁䅁䅯睂䅅䅁䅅䅁䉁䅁䅁兂䅁䅁䅁䅁䅁䅁杷允䅁䅁䅕䅁䑁䅁䅷䅁䙁䅁䅁䅁䅄倹䅴权䉄䅁䅁权睁䅁䅁权䡁允䅁允䅁䅁䅅䅁䙁䅁䅁䅁䅁䅁䅁䍄䉁䅁䅁兂䅁䅁䅍䅄䅁䅁䅕䅁䅁䥷楄䕕䭅䵁䅅䅁䭁䑁䅳䅁䭁䅁䉣䅁䉁䅁䅁允䅁䅁䅕䅁䅁䅁䅁䅁䵁䅉䅅䅁䙁䅁䅁睁䵁䅁䅁兂䅁䅁䅁穗偂兑䅯䄲䅁䅁䅯杌䅁䅁䅯睂䅅䅁䅅䅁䉁䅁䅁兂䅁䅁䅁䅁䅁䅁杷允䅁䅁䅕䅁䑁䅁䅷䅁䙁䅁䅁䵁䅃水䉂权乄䅁䅁权䵂䅁䅁权䡁允䅁允䅁䅁䅅䅁䙁䥁㐰奴奋噗䅊䍄䉁䅁䅁兂䅁䅁䅍䅄䅁䅁䅕䅁䅁䑁歪歔䭅䵁䅧䅁䭁䑁䄴䅁䭁䅁䉣䅁䉁䅁䅁允䅁䅁䅕穨畧䄯晄ぷ䵅䅉䅅䅁䙁䅁䅁睁䵁䅁䅁兂䅁䅁䅁偷㝔䅑䅯䅹䅁䅁䅯免䅁䅁䅯睂䅅䅁䅅䅁䉁䅁䅁兂䅁䅁䅁䅁䅁䅁杷允䅁䅁䅕䅁䑁䅁䅷䅁䙁䅁䅁䅁䅄倹䅴权䭄䅁䅁权硁䅁䅁权䡁允䅁允䅁䅁䅅䅁䙁䅁䅁䅁䅁䅁䅁䍄䉁䅁䅁兂䅁䅁䅍䅄䅁䅁䅕䅁䅁䥁刳歔䭅䱁䅳䅁䭁䑁䅅䅁䭁䅁䉣䅁䉁䅁䅁允䅁䅁䅕䅁䅁䅁䅁䅁䵁䅉䅅䅁䙁䅁䅁睁䵁䅁䅁兂䅁䅁䅁穗偂兑䅯杵䅁䅁䅯杒䅁䅁䅯睂䅅䅁䅅䅁䉁䅁䅁兂䅁䅁䅁䅁䅁䅁杷允䅁䅁䅕䅁䑁䅁䅷䅁䙁䅁䅁䅁䅄倹䅴权㝃䅁䅁权畁䅁䅁权䡁允䅁允䅁䅁䅅䅁䙁䅁䅁䅁䅁䅁䅁䍄䉁䅁䅁兂䅁䅁䅍䅄䅁䅁䅕䅁䅁䝧畯ご䭅䵁䅕䅁䭁䑁䅙䅁䭁䅁䉣䅁䉁䅁䅁允䅁䅁䅕䅁䅁䅁䅁䅁䵁䅉䅅䅁䙁䅁䅁睁䵁䅁䅁兂䅁䅁䅁䡫㑢䅑䅯具䅁䅁䅯䅒䅁䅁䅯睂䅅䅁䅅䅁䉁䅁䅁兂噄㙹東批敁䅑杷允䅁䅁䅕䅁䑁䅁䅷䅁䙁䅁䅁䅁杂癹䅴权㙃䅁䅁权㙁䅁䅁权䡁允䅁允䅁䅁䅅䅁䙁䅁䅁䅁䅁䅁䅁䍄䉁䅁䅁兂䅁䅁䅍䅄䅁䅁䅕䅁䅁䡧睄歔䭅乁䅯䅁䭁䍁䄸䅁䭁䅁䉣䅁䉁䅁䅁允䅁䅁䅕䅁䅁䅁䅁䅁䵁䅉䅅䅁䙁䅁䅁睁䵁䅁䅁兂䅁䅁䅁䵑㜳䅑䅯䅵䅁䅁䅯兓䅁䅁䅯睂䅅䅁䅅䅁䉁䅁䅁兂汃穌㑣甲䉆䅑杷允䅁䅁䅕䅁䑁䅁䅷䅁䙁䅁䅁䅁乃唰䈵权䉄䅁䅁权㥁䅁䅁权䡁允䅁允䅁䅁䅅䅁䙁䑁晷欷㑏关䄹䍄䉁䅁䅁兂䅁䅁䅍䅄䅁䅁䅕䅁䅁䵁い〫䭁䵁䅅䅁䭁䍁䄴䅁䭁䅁䉣䅁䉁䅁䅁允䅁䅁䅕䅁䅁䅁䅁䅁䵁䅉䅅䅁䙁䅁䅁睁䵁䅁䅁兂䅁䅁䅁摪但兑䅯具䅁䅁䅯睐䅁䅁䅯睂䅅䅁䅅䅁䉁䅁䅁兂摂䥹瘵䙖塳䅑杷允䅁䅁䅕䅁䑁䅁䅷䅁䙁䅁䅁䅁杁偋䅬权獄䅁䅁权㑁䅁䅁权䡁允䅁允䅁䅁䅅䅁䙁䅁䅁䅁䅁䅁䅁䍄䉁䅁䅁兂䅁䅁䅍䅄䅁䅁䅕䅁䅁䵁い〫䭁䵁䅕䅁䭁䑁䅷䅁䭁䅁䉣䅁䉁䅁䅁允䅁䅁䅕呡啲椰圯ぅ䵁䅉䅅䅁䙁䅁䅁睁䵁䅁䅁兂䅁䅁䅁偷㝔䅑䅯䄫䅁䅁䅯睌䅁䅁䅯睂䅅䅁䅅䅁䉁䅁䅁兂䅁䅁䅁䅁䅁䅁杷允䅁䅁䅕䅁䑁䅁䅷䅁䙁䅁䅁䅁癃䕰䈹权乄䅁䅁权㑁䅁䅁权䡁允䅁允䅁䅁䅅䅁䙁䵁浥坙扪倶⽷䍄䉁䅁䅁兂䅁䅁䅍䅄䅁䅁䅕䅁䅁佁䉃䔫䭁䱁䅧䅁䭁䑁䅁䅁䭁䅁䉣䅁䉁䅁䅁允䅁䅁䅕⼫慬桉晈歔䵁䅉䅅䅁䙁䅁䅁睁䵁䅁䅁兂䅁䅁䅁偷㝔䅑䅯杹䅁䅁䅯杌䅁䅁䅯睂䅅䅁䅅䅁䉁䅁䅁兂䅁䅁䅁䅁䅁䅁杷允䅁䅁䅕䅁䑁䅁䅷䅁䙁䅁䅁䅁癃䕰䈹权㙃䅁䅁权㉁䅁䅁权䡁允䅁允䅁䅁䅅䅁䙁䅁䅅䰫䝆祳䍎䍄䉁䅁䅁兂䅁䅁䅍䅄䅁䅁䅕䅁䅁䉁䉃䔫䭁䅁䉑䅁䭁䑁䅉䅁䭁䅁䉣䅁䉁䅁䅁允䅁䅁䅕䡫偳䥨浓歊䵁䅉䅅䅁䙁䅁䅁睁䵁䅁䅁兂䅁䅁䅁祥倱兑䅯杹䅁䅁䅯睌䅁䅁䅯睂䅅䅁䅅䅁䉁䅁䅁兂䅁䅁䅁䅁䅁䅁杷允䅁䅁䅕䅁䑁䅁䅷䅁䙁䅁䅁䅁㝂啌䈹权㑃䅁䅁权䙂䅁䅁权䡁允䅁允䅁䅁䅅䅁䙁乁湌灇橑䕩䅎䍄䉁䅁䅁兂䅁䅁䅍䅄䅁䅁䅕䅁䅁䵁い〫䭁䵁䄰䅁䭁䍁䄴䅁䭁䅁䉣䅁䉁䅁䅁允䅁䅁䅕䅁䅁䅁䅁䅁䵁䅉䅅䅁䙁䅁䅁睁䵁䅁䅁兂䅁䅁䅁䵯㝮䅑䅯杵䅁䅁䅯兏䅁䅁䅯睂䅅䅁䅅䅁䉁䅁䅁兂䅁䅁䅁䅁䅁䅁杷允䅁䅁䅕䅁䑁䅁䅷䅁䙁䅁䅁䅁扂䕍䈹权䭄䅁䅁权䥂䅁䅁权䡁允䅁允䅁䅁䅅䅁䙁䅁䅁䅁䅁䅁䅁䍄䉁䅁䅁兂䅁䅁䅍䅄䅁䅁䅕䅁䅁䵁い〫䭁䱁䅧䅁䭁䑁䅉䅁䭁䅁䉣䅁䉁䅁䅁允䅁䅁䅕䅁䅁䅁䅁䅁䵁䅉䅅䅁䙁䅁䅁睁䵁䅁䅁兂䅁䅁䅁䍉㕪䅑䅯朲䅁䅁䅯䅍䅁䅁䅯睂䅅䅁䅅䅁䉁䅁䅁兂䅁䅁䅁䅁䅁䅁杷允䅁䅁䅕䅁䑁䅁䅷䅁䙁䅁䅁䥁煂歌䈹权䙄䅁䅁权獁䅁䅁权䡁允䅁允䅁䅁䅅䅁䙁䅁䅁䅁䅁䅁䅁䍄䉁䅁䅁兂䅁䅁䅍䅄䅁䅁䅕䅁䅁䵁い〫䭁䵁䅣䅁䭁䑁䅉䅁䭁䅁䉣䅁䉁䅁䅁允䅁䅁䅕䅁䅁䅁䅁䅁䵁䅉䅅䅁䙁䅁䅁睁䵁䅁䅁兂䅁䅁䅁䍉㕪䅑䅯䅹䅁䅁䅯免䅁䅁䅯睂䅅䅁䅅䅁䉁䅁䅁兂䅁䅁䅄㍷啈兑杷允䅁䅁䅕䅁䑁䅁䅷䅁䙁䅁䅁䥁睂䔸䈵权敄䅁䅁权䙂䅁䅁权䡁允䅁允䅁䅁䅅䅁䙁䉁牗㥘噖䅈䅤䍄䉁䅁䅁兂䅁䅁䅍䅄䅁䅁䅕䅁䅁䝁䭄〫䭁䱁䅧䅁䭁䕁䅕䅁䭁䅁䉣䅁䉁䅁䅁允䅁䅁䅕ㅰ䑅䔯敬歏䵁䅉䅅䅁䙁䅁䅁睁䵁䅁䅁兂䅁䅁䅁䵣㝲䅑䅯杵䅁䅁䅯免䅁䅁䅯睂䅅䅁䅅䅁䉁䅁䅁兂䅁䅁䅁䅁䅁䅁杷允䅁䅁䅕䅁䑁䅁䅷䅁䙁䅁䅁䅁䕁啪䈹权䙄䅁䅁权獁䅁䅁权䡁允䅁允䅁䅁䅅䅁䙁䅁䅁䅁䅁䅁䅁䍄䉁䅁䅁兂䅁䅁䅍䅄䅁䅁䅕䅁䅁䵁い〫䭁䵁䅅䅁䭁䑁䅑䅁䭁䅁䉣䅁䉁䅁䅁允䅁䅁䅕䅁䅁䅁䅁䅁䵁䅉䅅䅁䙁䅁䅁睁䵁䅁䅁兂䅁䅁䅁偷㝔䅑䅯典䅁䅁䅯䅎䅁䅁䅯睂䅅䅁䅅䅁䉁䅁䅁兂䅁䅁䅁䅁䅁䅁杷允䅁䅁䅕䅁䑁䅁䅷䅁䙁䅁䅁䅁䅄倹䅴权䡄䅁䅁权ぁ䅁䅁权䡁允䅁允䅁䅁䅅䅁䙁䅁䅁䅁䅁䅁䅁䍄䉁䅁䅁兂䅁䅁䅍䅄䅁䅁䅕䅁䅁䙁坔歔䭅佁䅁䅁䭁䕁䅣䅁䭁䅁䉣䅁䉁䅁䅁允䅁䅁䅕䅁䅁䅁䅁䅁䵁䅉䅅䅁䙁䅁䅁睁䵁䅁䅁兂䅁䅁䅃䝑偖兑䅯其䅁䅁䅯兔䅁䅁䅯睂䅅䅁䅅䅁䉁䅁䅁兂䉄䝑䵐㡓䡎䅑杷允䅁䅁䅕䅁䑁䅁䅷䅁䙁䅁䅁䅁元癤䅨权䱄䅁䅁权㕁䅁䅁权䡁允䅁允䅁䅁䅅䅁䙁䅁䅁䅁䅁䅁䅁䍄䉁䅁䅁兂䅁䅁䅍䅄䅁䅁䅕䅁䅁䵁い〫䭁乁䅙䅁䭁䑁䅁䅁䭁䅁䉣䅁䉁䅁䅁允䅁䅁䅕䅁䅁䅁䅁䅁䵁䅉䅅䅁䙁䅁䅁睁䵁䅁䅁兂䅁䅁䅁䥂倱兑䅯兺䅁䅁䅯兒䅁䅁䅯睂䅅䅁䅅䅁䉁䅁䅁兂䅁䅁䅁䅁䅁䅁杷允䅁䅁䅕䅁䑁䅁䅷䅁䙁䅁䅁䅁允晧䅨权㉄䅁䅁权䥂䅁䅁权䡁允䅁允䅁䅁䅅䅁䙁偁兦䝋坌杣䅴䍄䉁䅁䅁兂䅁䅁䅍䅄䅁䅁䅕䅁䅁佁䉃䔫䭁䱁䅯䅁䭁䑁䅉䅁䭁䅁䉣䅁䉁䅁䅁允䅁䅁䅕䅁䅁湮ㄸ啁䵉䅉䅅䅁䙁䅁䅁睁䵁䅁䅁兂䅁䅁䅁䵙㝲䅑䅯䅹䅁䅁䅯児䅁䅁䅯睂䅅䅁䅅䅁䉁䅁䅁兂䅁䅁䅁䅁䅁䅁杷允䅁䅁䅕䅁䑁䅁䅷䅁䙁䅁䅁䅁睂癹䅴权㝃䅁䅁权䙂䅁䅁权䡁允䅁允䅁䅁䅅䅁䙁䅁䅁佧丫楡䍖䍄䉁䅁䅁兂䅁䅁䅍䅄䅁䅁䅕䅁䅁䡁瑳ご䭅䵁䅅䅁䭁䑁䅯䅁䭁䅁䉣䅁䉁䅁䅁允䅁䅁䅕䅁䅁䅁䅁䅁䵁䅉䅅䅁䙁䅁䅁睁䵁䅁䅁兂䅁䅁䅁乖佚兑䅯䄫䅁䅁䅯兔䅁䅁䅯睂䅅䅁䅅䅁䉁䅁䅁兂䅁䅁䅁䅁䅁䅁杷允䅁䅁䅕䅁䑁䅁䅷䅁䙁䅁䅁䅁允晧䅨权捄䅁䅁权穁䅁䅁权䡁允䅁允䅁䅁䅅䅁䙁䅁穊穰敒䄵䅬䍄䉁䅁䅁兂䅁䅁䅍䅄䅁䅁䅕䅁䅁䍁潁唫䭁䱁䅯䅁䭁䕁䅣䅁䭁䅁䉣䅁䉁䅁䅁允䅁䅁䅕䅁䅃硏ㄹ歌䵉䅉䅅䅁䙁䅁䅁睁䵁䅁䅁兂䅁䅁䅁䡫㑢䅑䅯䅵䅁䅁䅯睒䅁䅁䅯睂䅅䅁䅅䅁䉁䅁䅁兂求婷潲䐰⽉䅑杷允䅁䅁䅕䅁䑁䅁䅷䅁䙁䅁䅁䥁啂䙂䉂权䱄䅁䅁权䑁䅁䅁权䡁允䅁允䅁䅁䅅䅁䙁䕁塧㐸牃䍊䅆䍄䉁䅁䅁兂䅁䅁䅍䅄䅁䅁䅕䅁䅁䭁欫ご䭅䵁䅯䅁䭁䕁䅁䅁䭁䅁䉣䅁䉁䅁䅁允䅁䅁䅕⭕求危⬶䐹䴸䅉䅅䅁䙁䅁䅁睁䵁䅁䅁兂䅁䅁䅁䵯㝮䅑䅯朱䅁䅁䅯䅓䅁䅁䅯睂䅅䅁䅅䅁䉁䅁䅁兂婄偑灭䩕煔睐杷允䅁䅁䅕䅁䑁䅁䅷䅁䙁䅁䅁䥁㝁啗䈹权㙃䅁䅁权䝂䅁䅁权䡁允䅁允䅁䅁䅅䅁䙁偁⼯㝶歨刹䌱䍄䉁䅁䅁兂䅁䅁䅍䅄䅁䅁䅕䅁䅁䅁乓ご䭅䵁䅅䅁䭁䑁䅫䅁䭁䅁䉣䅁䉁䅁䅁允䅁䅁䅕䅁䅁䅁䅁䅁䵁䅉䅅䅁䙁䅁䅁睁䵁䅁䅁兂䅁䅁䅁剔儹兑䅯杺䅁䅁䅯兓䅁䅁䅯睂䅅䅁䅅䅁䉁䅁䅁兂婂䩶呰慕䄴䅑杷允䅁䅁䅕䅁䑁䅁䅷䅁䙁䅁䅁䅁䅄倹䅴权䥄䅁䅁权穁䅁䅁权䡁允䅁允䅁䅁䅅䅁䙁䅁䅁䅁䅁䅁䅁䍄䉁䅁䅁兂䅁䅁䅍䅄䅁䅁䅕䅁䅁䡁䭄〫䭁乁䄴䅁䭁䑁䅷䅁䭁䅁䉣䅁䉁䅁䅁允䅁䅁䅕䨸㍫䡂佒稯䴸䅉䅅䅁䙁䅁䅁睁䵁䅁䅁兂䅁䅁䅁晡但兑䅯朶䅁䅁䅯免䅁䅁䅯睂䅅䅁䅅䅁䉁䅁䅁兂䅁䅁䅁䅁䅁䅁杷允䅁䅁䅕䅁䑁䅁䅷䅁䙁䅁䅁䅁䅄倹䅴权乄䅁䅁权穁䅁䅁权䡁允䅁允䅁䅁䅅䅁䙁䅁䅁䅁䅁䅁䅁䍄䉁䅁䅁兂䅁䅁䅍䅄䅁䅁䅕䅁䅁䑧婴ご䭅䵁䄰䅁䭁䕁䅉䅁䭁䅁䉣䅁䉁䅁䅁允䅁䅁䅕洲獣楹㐴䕈䵁䅉䅅䅁䙁䅁䅁睁䵁䅁䅁兂䅁䅁䅃䅖兒兑䅯兺䅁䅁䅯李䅁䅁䅯睂䅅䅁䅅䅁䉁䅁䅁兂䅁䅁䅁䅁䅁䅁杷允䅁䅁䅕䅁䑁䅁䅷䅁䙁䅁䅁䵁䅃水䉂权䉄䅁䅁权穁䅁䅁权䡁允䅁允䅁䅁䅅䅁䙁䅁䅁䅁䅁䅁䅁䍄䉁䅁䅁兂䅁䅁䅍䅄䅁䅁䅕䅁䅁䝁䭄〫䭁䱁䄰䅁䭁䕁䅫䅁䭁䅁䉣䅁䉁䅁䅁允䅁䅁䅕晐䭮睕㉳啕䵁䅉䅅䅁䙁䅁䅁睁䵁䅁䅁兂䅁䅁䅁偷㝔䅑䅯杵䅁䅁䅯䅏䅁䅁䅯睂䅅䅁䅅䅁䉁䅁䅁兂䅁䅁䅁䅁䅁䅁杷允䅁䅁䅕䅁䑁䅁䅷䅁䙁䅁䅁䥁䅂啚䈹权㑃䅁䅁权㉁䅁䅁权䡁允䅁允䅁䅁䅅䅁䙁䅁䅁䅁䅁䅁䅁䍄䉁䅁䅁兂䅁䅁䅍䅄䅁䅁䅕䅁䅁䡁䭄〫䭁乁䄴䅁䭁䑁䅣䅁䭁䅁䉣䅁䉁䅁䅁允䅁䅁䅕䅁䅁䅁䅁䅁䵁䅉䅅䅁䙁䅁䅁睁䵁䅁䅁兂䅁䅁䅁偷㝔䅑䅯睵䅁䅁䅯䅏䅁䅁䅯睂䅅䅁䅅䅁䉁䅁䅁兂䅁䅁䅁䅁䅁䅁杷允䅁䅁䅕䅁䑁䅁䅷䅁䙁䅁䅁䥁䅂啚䈹权㑃䅁䅁权畁䅁䅁权䡁允䅁允䅁䅁䅅䅁䙁䅁䅁䅁䅁䅁䅁䍄䉁䅁䅁兂䅁䅁䅍䅄䅁䅁䅕䅁䅁佁䉃䔫䭁䵁䅕䅁䭁䑁䅷䅁䭁䅁䉣䅁䉁䅁䅁允䅁䅁䅕䩐㡕䕢永歉䵁䅉䅅䅁䙁䅁䅁睁䵁䅁䅁兂䅁䅁䅁乖佚兑䅯䄯䅁䅁䅯材䅁䅁䅯睂䅅䅁䅅䅁䉁䅁䅁兂睁癍䍮唱党䅑杷允䅁䅁䅕䅁䑁䅁䅷䅁䙁䅁䅁䅁䅄倹䅴权䡄䅁䅁权㑁䅁䅁权䡁允䅁允䅁䅁䅅䅁䙁䅁䅁䅁䅁䅁䅁䍄䉁䅁䅁兂䅁䅁䅍䅄䅁䅁䅕䅁䅁䍁潁唫䭁䱁䅯䅁䭁䑁䅙䅁䭁䅁䉣䅁䉁䅁䅁允䅁䅁䅕䅁䅁牯㍤䕉䵉䅉䅅䅁䙁䅁䅁睁䵁䅁䅁兂䅁䅁䅄佧兊兑䅯睵䅁䅁䅯村䅁䅁䅯睂䅅䅁䅅䅁䉁䅁䅁兂穁⬷䅤睬串兑杷允䅁䅁䅕䅁䑁䅁䅷䅁䙁䅁䅁䅁㑁䔵䈵权䡄䅁䅁权睁䅁䅁权䡁允䅁允䅁䅁䅅䅁䙁䅁䅁䅁䅁䅁䅁䍄䉁䅁䅁兂䅁䅁䅍䅄䅁䅁䅕䅁䅁䙁坔歔䭅䵁䅯䅁䭁䕁䅕䅁䭁䅁䉣䅁䉁䅁䅁允䅁䅁䅕ㅬ偫浅⭈爱䴸䅉䅅䅁䙁䅁䅁睁䵁䅁䅁兂䅁䅁䅁䵑㜳䅑䅯睸䅁䅁䅯兑䅁䅁䅯睂䅅䅁䅅䅁䉁䅁䅁兂䅁䅁晁朲呷村杷允䅁䅁䅕䅁䑁䅁䅷䅁䙁䅁䅁䅁乂ㅈ䉂权䡄䅁䅁权䑂䅁䅁权䡁允䅁允䅁䅁䅅䅁䙁佁捶偨䥉升䍬䍄䉁䅁䅁兂䅁䅁䅍䅄䅁䅁䅕䅁䅁䵁い〫䭁䱁䅳䅁䭁䑁䅯䅁䭁䅁䉣䅁䉁䅁䅁允䅁䅁䅕䅁䅁䅁䅁䅁䵁䅉䅅䅁䙁䅁䅁睁䵁䅁䅁兂䅁䅁䅃ㅏ偬兑䅯䅵䅁䅁䅯杍䅁䅁䅯睂䅅䅁䅅䅁䉁䅁䅁兂䅁䅁䅁䅁䅁䅁杷允䅁䅁䅕䅁䑁䅁䅷䅁䙁䅁䅁䅁䅄倹䅴权㑃䅁䅁权㙁䅁䅁权䡁允䅁允䅁䅁䅅䅁䙁䅁䅁䅁䅁䅁䅁䍄䉁䅁䅁兂䅁䅁䅍䅄䅁䅁䅕䅁䅁䙁坔歔䭅䱁䅧䅁䭁䕁䅍䅁䭁䅁䉣䅁䉁䅁䅁允䅁䅁䅕慑杂㙐㙍く䵁䅉䅅䅁䙁䅁䅁睁䵁䅁䅁兂䅁䅁䅁晡但兑䅯䅵䅁䅁䅯杏䅁䅁䅯睂䅅䅁䅅䅁䉁䅁䅁兂䅁䅁䅁䅁䅁䅁杷允䅁䅁䅕䅁䑁䅁䅷䅁䙁䅁䅁䥁啂䙂䉂权䉄䅁䅁权睁䅁䅁权䡁允䅁允䅁䅁䅅䅁䙁䅁䅁䅁䅁䅁䅁䍄䉁䅁䅁兂䅁䅁䅍䅄䅁䅁䅕䅁䅁䵁い〫䭁䵁䅧䅁䭁䑁䅯䅁䭁䅁䉣䅁䉁䅁䅁允䅁䅁䅕䅁䅁䅁䅁䅁䵁䅉䅅䅁䙁䅁䅁睁䵁䅁䅁兂䅁䅁䅁摪但兑䅯杺䅁䅁䅯睐䅁䅁䅯睂䅅䅁䅅䅁䉁䅁䅁兂䅁䅁䅁䅁䅁䅁杷允䅁䅁䅕䅁䑁䅁䅷䅁䙁䅁䅁䅁䅄倹䅴权㝃䅁䅁权⽁䅁䅁权䡁允䅁允䅁䅁䅅䅁䙁䅁䅁䅁䅁䅁䅁䍄䉁䅁䅁兂䅁䅁䅍䅄䅁䅁䅕䅁䅁䙁坔歔䭅䵁䅕䅁䭁䍁䅷䅁䭁䅁䉣䅁䉁䅁䅁允䅁䅁䅕䅁䅁䅁䅁䅁䵁䅉䅅䅁䙁䅁䅁睁䵁䅁䅁兂䅁䅁䅁祥倱兑䅯杹䅁䅁䅯睏䅁䅁䅯睂䅅䅁䅅䅁䉁䅁䅁兂䅁䅁䅁䅁䅁䅁杷允䅁䅁䅕䅁䑁䅁䅷䅁䙁䅁䅁䅁杂癹䅴权㙃䅁䅁权㑁䅁䅁权䡁允䅁允䅁䅁䅅䅁䙁䅁䅁䅁䅁䅁䅁䍄䉁䅁䅁兂䅁䅁䅍䅄䅁䅁䅕䅁䅁䵁い〫䭁䱁䅧䅁䭁䑁䄸䅁䭁䅁䉣䅁䉁䅁䅁允䅁䅁䅕䅁䅁䅁䅁䅁䵁䅉䅅䅁䙁䅁䅁睁䵁䅁䅁兂䅁䅁䅁㙲偒兑䅯睸䅁䅁䅯䅓䅁䅁䅯睂䅅䅁䅅䅁䉁䅁䅁兂䝂湤䥥㉌奯村杷允䅁䅁䅕䅁䑁䅁䅷䅁䙁䅁䅁䥁㝁啗䈹权敄䅁䅁权⽁䅁䅁权䡁允䅁允䅁䅁䅅䅁䙁䅁䅁䅁䅁䅁䅁䍄䉁䅁䅁兂䅁䅁䅍䅄䅁䅁䅕䅁䅁䥷楄䕕䭅䵁䄰䅁䭁䑁䅁䅁䭁䅁䉣䅁䉁䅁䅁允䅁䅁䅕䅁䅁䅁䅁䅁䵁䅉䅅䅁䙁䅁䅁睁䵁䅁䅁兂䅁䅁䅁摪但兑䅯兺䅁䅁䅯睁䅁䅁䅯睂䅅䅁䅅䅁䉁䅁䅁兂䱂䱖ひ偢捙䅑杷允䅁䅁䅕䅁䑁䅁䅷䅁䙁䅁䅁䅁扂䕍䈹权慄䅁䅁权䵂䅁䅁权䡁允䅁允䅁䅁䅅䅁䙁偁愰呐啫摣⽙䍄䉁䅁䅁兂䅁䅁䅍䅄䅁䅁䅕䅁䅁䵁い〫䭁䵁䅯䅁䭁䑁䄸䅁䭁䅁䉣䅁䉁䅁䅁允䅁䅁䅕䅁䅁䅁䅁䅁䵁䅉䅅䅁䙁䅁䅁睁䵁䅁䅁兂䅁䅁䅁䵑㜳䅑䅯䅹䅁䅁䅯兔䅁䅁䅯睂䅅䅁䅅䅁䉁䅁䅁兂䅁䅁䭃佊䩷村杷允䅁䅁䅕䅁䑁䅁䅷䅁䙁䅁䅁䅁灂唸䈵权㙃䅁䅁权乂䅁䅁权䡁允䅁允䅁䅁䅅䅁䙁偁㈱奍匳橬䍂䍄䉁䅁䅁兂䅁䅁䅍䅄䅁䅁䅕䅁䅁䵁い〫䭁䵁䅅䅁䭁䑁䅣䅁䭁䅁䉣䅁䉁䅁䅁允䅁䅁䅕䅁䅁䅁䅁䅁䵁䅉䅅䅁䙁䅁䅁睁䵁䅁䅁兂䅁䅁䅁祥倱兑䅯具䅁䅁䅯睁䅁䅁䅯睂䅅䅁䅅䅁䉁䅁䅁兂䡂㥯䡣䡧呙䅑杷允䅁䅁䅕䅁䑁䅁䅷䅁䙁䅁䅁䅁元癤䅨权㝃䅁䅁权癁䅁䅁权䡁允䅁允䅁䅁䅅䅁䙁䅁䅁䅁䅁䅁䅁䍄䉁䅁䅁兂䅁䅁䅍䅄䅁䅁䅕䅁䅁䭁䩄〫䭁乁䅯䅁䭁䕁䅷䅁䭁䅁䉣䅁䉁䅁䅁允䅁䅁䅕汈灔潉买稳䴸䅉䅅䅁䙁䅁䅁睁䵁䅁䅁兂䅁䅁䅁䤴㑈䅑䅯睵䅁䅁䅯睑䅁䅁䅯睂䅅䅁䅅䅁䉁䅁䅁兂䅁䭁潄⽓䉴村杷允䅁䅁䅕䅁䑁䅁䅷䅁䙁䅁䅁䅁䅄倹䅴权䙄䅁䅁权㍁䅁䅁权䡁允䅁允䅁䅁䅅䅁䙁䅁䅁䅁䅁䅁䅁䍄䉁䅁䅁兂䅁䅁䅍䅄䅁䅁䅕䅁䅁䙧䕑䕕䭅乁䅧䅁䭁䑁䅑䅁䭁䅁䉣䅁䉁䅁䅁允䅁䅁䅕䅁䅁䅁䅁䅁䵁䅉䅅䅁䙁䅁䅁睁䵁䅁䅁兂䅁䅁䅁䵑㜳䅑䅯杵䅁䅁䅯睑䅁䅁䅯睂䅅䅁䅅䅁䉁䅁䅁兂䅁䭁㙄䥔䘹村杷允䅁䅁䅕䅁䑁䅁䅷䅁䙁䅁䅁䅁元癤䅨权坄䅁䅁权䱂䅁䅁权䡁允䅁允䅁䅁䅅䅁䙁䥁䅔䥚噧癬⽙䍄䉁䅁䅁兂䅁䅁䅍䅄䅁䅁䅕䅁䅁䵁い〫䭁䵁䅅䅁䭁䑁䄴䅁䭁䅁䉣䅁䉁䅁䅁允䅁䅁䅕⭳千甸䡵う䵁䅉䅅䅁䙁䅁䅁睁䵁䅁䅁兂䅁䅁䅁䵯㝮䅑䅯朱䅁䅁䅯兏䅁䅁䅯睂䅅䅁䅅䅁䉁䅁䅁兂䅁䅁䅁䅁䅁䅁杷允䅁䅁䅕䅁䑁䅁䅷䅁䙁䅁䅁䅁䅄倹䅴权䡄䅁䅁权㍁䅁䅁权䡁允䅁允䅁䅁䅅䅁䙁䅁䅁䅁䅁䅁䅁䍄䉁䅁䅁兂䅁䅁䅍䅄䅁䅁䅕䅁䅁䑧婴ご䭅乁䅑䅁䭁䑁䄰䅁䭁䅁䉣䅁䉁䅁䅁允䅁䅁䅕䅁䅁䅁䅁䅁䵁䅉䅅䅁䙁䅁䅁睁䵁䅁䅁兂䅁䅁䅃ㅏ偬兑䅯䄸䅁䅁䅯李䅁䅁䅯睂䅅䅁䅅䅁䉁䅁䅁兂硃䕃⼷祁㡫䅑杷允䅁䅁䅕䅁䑁䅁䅷䅁䙁䅁䅁䅁啂欱䈵权㙃䅁䅁权㕁䅁䅁权䡁允䅁允䅁䅁䅅䅁䙁䅁䅁䭁ㅇ䍊䍴䍄䉁䅁䅁兂䅁䅁䅍䅄䅁䅁䅕䅁䅁䡧睄歔䭅乁䄴䅁䭁䑁䅫䅁䭁䅁䉣䅁䉁䅁䅁允䅁䅁䅕䅁䅁䅁䅁䅁䵁䅉䅅䅁䙁䅁䅁睁䵁䅁䅁兂䅁䅁䅁乖佚兑䅯䄳䅁䅁䅯䅔䅁䅁䅯睂䅅䅁䅅䅁䉁䅁䅁兂灄桫剈㉉䕅䅑杷允䅁䅁䅕䅁䑁䅁䅷䅁䙁䅁䅁䥁㝁啗䈹权䙄䅁䅁权䭂䅁䅁权䡁允䅁允䅁䅁䅅䅁䙁䩁䙁坕漰硍䅒䍄䉁䅁䅁兂䅁䅁䅍䅄䅁䅁䅕䅁䅁䡁䭄〫䭁䱁䅳䅁䭁䑁䄰䅁䭁䅁䉣䅁䉁䅁䅁允䅁䅁䅕䅁䅁䅁䅁䅁䵁䅉䅅䅁䙁䅁䅁睁䵁䅁䅁兂䅁䅁䅁乖佚兑䅯朹䅁䅁䅯睐䅁䅁䅯睂䅅䅁䅅䅁䉁䅁䅁兂䅁䅁䅁䅁䅁䅁杷允䅁䅁䅕䅁䑁䅁䅷䅁䙁䅁䅁䥁䅂啚䈹权啄䅁䅁权畁䅁䅁权䡁允䅁允䅁䅁䅅䅁䙁䅁䅁䅁䅁䅁䅁䍄䉁䅁䅁兂䅁䅁䅍䅄䅁䅁䅕䅁䅁佁䉃䔫䭁䅁䉑䅁䭁䕁䅕䅁䭁䅁䉣䅁䉁䅁䅁允䅁䅁䅕桘慌桘慌歈䵁䅉䅅䅁䙁䅁䅁睁䵁䅁䅁兂䅁䅁䅁摪但兑䅯其䅁䅁䅯睁䅁䅁䅯睂䅅䅁䅅䅁䉁䅁䅁兂䅁䅁䅁䅁䅁䅁杷允䅁䅁䅕䅁䑁䅁䅷䅁䙁䅁䅁䥁啂䙂䉂权䙄䅁䅁权硁䅁䅁权䡁允䅁允䅁䅁䅅䅁䙁䅁䅁䅁䅁䅁䅁䍄䉁䅁䅁兂䅁䅁䅍䅄䅁䅁䅕䅁䅁䥷楄䕕䭅䵁䄰䅁䭁䕁䄰䅁䭁䅁䉣䅁䉁䅁䅁允䅁䅁䅕啬穦硂偵歒䵁䅉䅅䅁䙁䅁䅁睁䵁䅁䅁兂䅁䅁䅄佧兊兑䅯杵䅁䅁䅯杒䅁䅁䅯睂䅅䅁䅅䅁䉁䅁䅁兂䅁䅁䅁䅁䅁䅁杷允䅁䅁䅕䅁䑁䅁䅷䅁䙁䅁䅁䅁癃䕰䈹权䥄䅁䅁权癁䅁䅁权䡁允䅁允䅁䅁䅅䅁䙁䅁䅁䅁䅁䅁䅁䍄䉁䅁䅁兂䅁䅁䅍䅄䅁䅁䅕䅁䅁䥷楄䕕䭅䵁䄰䅁䭁䍁䄴䅁䭁䅁䉣䅁䉁䅁䅁允䅁䅁䅕䅁䅁䅁䅁䅁䵁䅉䅅䅁䙁䅁䅁睁䵁䅁䅁兂䅁䅁䅁偷㝔䅑䅯兺䅁䅁䅯睏䅁䅁䅯睂䅅䅁䅅䅁䉁䅁䅁兂䅁䅁䅁䅁䅁䅁杷允䅁䅁䅕䅁䑁䅁䅷䅁䙁䅁䅁䅁乃唰䈵权兄䅁䅁权祁䅁䅁权䡁允䅁允䅁䅁䅅䅁䙁䅁䅁䅁䅁䅁䅁䍄䉁䅁䅁兂䅁䅁䅍䅄䅁䅁䅕䅁䅁䩁㉂䔫䭁䵁䅣䅁䭁䑁䅙䅁䭁䅁䉣䅁䉁䅁䅁允䅁䅁䅕䅁䅁䝭港歃䵉䅉䅅䅁䙁䅁䅁睁䵁䅁䅁兂䅁䅁䅁䍉㕪䅑䅯䄸䅁䅁䅯睁䅁䅁䅯睂䅅䅁䅅䅁䉁䅁䅁兂䅁䅁䅁䅁䅁䅁杷允䅁䅁䅕䅁䑁䅁䅷䅁䙁䅁䅁䅁㝂啌䈹权坄䅁䅁权㉁䅁䅁权䡁允䅁允䅁䅁䅅䅁䙁䅁䅁䅁䅁䅁䅁䍄䉁䅁䅁兂䅁䅁䅍䅄䅁䅁䅕䅁䅁䝧畯ご䭅䵁䄰䅁䭁䕁䅫䅁䭁䅁䉣䅁䉁䅁䅁允䅁䅁䅕䅁䅁䅁䅁䅁䵁䅉䅅䅁䙁䅁䅁睁䵁䅁䅁兂䅁䅁䅁偷㝔䅑䅯杵䅁䅁䅯䅑䅁䅁䅯睂䅅䅁䅅䅁䉁䅁䅁兂䅁䅁䅁䅁䅁䅁杷允䅁䅁䅕䅁䑁䅁䅷䅁䙁䅁䅁䅁䅄倹䅴权㝃䅁䅁权䅂䅁䅁权䡁允䅁允䅁䅁䅅䅁䙁䅁䅁䅁䅁䅁䅁䍄䉁䅁䅁兂䅁䅁䅍䅄䅁䅁䅕䅁䅁䙧䕑䕕䭅䱁䅧䅁䭁䑁䅯䅁䭁䅁䉣䅁䉁䅁䅁允䅁䅁䅕䅁䅁䅁䅁䅁䵁䅉䅅䅁䙁䅁䅁睁䵁䅁䅁兂䅁䅁䅃楡倵兑䅯具䅁䅁䅯睓䅁䅁䅯睂䅅䅁䅅䅁䉁䅁䅁兂ㅁ啵䥁〱浳䅑杷允䅁䅁䅕䅁䑁䅁䅷䅁䙁䅁䅁䅁䅄倹䅴权㥃䅁䅁权㥁䅁䅁权䡁允䅁允䅁䅁䅅䅁䙁佁卢䡅兎䙕䅴䍄䉁䅁䅁兂䅁䅁䅍䅄䅁䅁䅕䅁䅁䑁歪歔䭅䵁䅣䅁䭁䕁䅯䅁䭁䅁䉣䅁䉁䅁䅁允䅁䅁䅕煷䴶稵卖䔴䵅䅉䅅䅁䙁䅁䅁睁䵁䅁䅁兂䅁䅁䵄祑愲兑䅯睵䅁䅁䅯杒䅁䅁䅯睂䅅䅁䅅䅁䉁䅁䅁兂䅁䅁䅁䅁䅁䅁杷允䅁䅁䅕䅁䑁䅁䅷䅁䙁䅁䅁䅁䕁啪䈹权㙃䅁䅁权䝂䅁䅁权䡁允䅁允䅁䅁䅅䅁䙁䅁䅁䅁䅁䅁䅁䍄䉁䅁䅁兂䅁䅁䅍䅄䅁䅁䅕䅁䅁䡁䭄〫䭁䵁䅅䅁䭁䕁䅫䅁䭁䅁䉣䅁䉁䅁䅁允䅁䅁䅕䅁䅁䅁䅁䅁䵁䅉䅅䅁䙁䅁䅁睁䵁䅁䅁兂䅁䅁䅁剔儹兑䅯杵䅁䅁䅯杒䅁䅁䅯睂䅅䅁䅅䅁䉁䅁䅁兂⽄㠯㝦䍩㍣村杷允䅁䅁䅕䅁䑁䅁䅷䅁䙁䅁䅁䅁杁偋䅬权䥄䅁䅁权祁䅁䅁权䡁允䅁允䅁䅁䅅䅁䙁䅁䅁䉁䥃丱䉖䍄䉁䅁䅁兂䅁䅁䅍䅄䅁䅁䅕䅁䅁䭁䩄〫䭁䭁䄸䅁䭁䍁䄴䅁䭁䅁䉣䅁䉁䅁䅁允䅁䅁䅕䅁䅁䅁䅁䅁䵁䅉䅅䅁䙁䅁䅁睁䵁䅁䅁兂䅁䅁䅁祥倱兑䅯朲䅁䅁䅯兎䅁䅁䅯睂䅅䅁䅅䅁䉁䅁䅁兂捂穖偏留汈睐杷允䅁䅁䅕䅁䑁䅁䅷䅁䙁䅁䅁䥁㝁啗䈹权㝃䅁䅁权硁䅁䅁权䡁允䅁允䅁䅁䅅䅁䙁䅁䅁䅁䅁䅁䅁䍄䉁䅁䅁兂䅁䅁䅍䅄䅁䅁䅕䅁䅁䅁乓ご䭅䵁䅣䅁䭁䑁䅁䅁䭁䅁䉣䅁䉁䅁䅁允䅁䅁䅕䅁䅁䅁䅁䅁䵁䅉䅅䅁䙁䅁䅁睁䵁䅁䅁兂䅁䅁䅁䍉㕪䅑䅯兺䅁䅁䅯杍䅁䅁䅯睂䅅䅁䅅䅁䉁䅁䅁兂杄㜴汑潊癙䅑杷允䅁䅁䅕䅁䑁䅁䅷䅁䙁䅁䅁䵁䑸婌䉰权坄䅁䅁权祁䅁䅁权䡁允䅁允䅁䅁䅅䅁䙁䅁䅁䅁䅁䅁䅁䍄䉁䅁䅁兂䅁䅁䅍䅄䅁䅁䅕䅁䅁䥷楄䕕䭅偁䅉䅁䭁䕁䅧䅁䭁䅁䉣䅁䉁䅁䅁允䅁䅁䅕䅁䅁䅁䅁䅁䵁䅉䅅䅁䙁䅁䅁睁䵁䅁䅁兂䅁䅁䅁偷㝔䅑䅯䅹䅁䅁䅯児䅁䅁䅯睂䅅䅁䅅䅁䉁䅁䅁兂佂晥歎䙎㍺兑杷允䅁䅁䅕䅁䑁䅁䅷䅁䙁䅁䅁䅁啂欱䈵权獄䅁䅁权䱂䅁䅁权䡁允䅁允䅁䅁䅅䅁䙁乁琹湫偈兮䅎䍄䉁䅁䅁兂䅁䅁䅍䅄䅁䅁䅕䅁䅁䝁确歔䭅䵁䅧䅁䭁䅁䅍䅁䭁䅁䉣䅁䉁䅁䅁允䅁䅁䅕䱊灏扱浍ぁ䵉䅉䅅䅁䙁䅁䅁睁䵁䅁䅁兂䅁䅁䅁䵑㜳䅑䅯兺䅁䅁䅯睒䅁䅁䅯睂䅅䅁䅅䅁䉁䅁䅁兂㉄㥱䙨夹橧䅑杷允䅁䅁䅕䅁䑁䅁䅷䅁䙁䅁䅁䅁癃䕰䈹权䥄䅁䅁权畁䅁䅁权䡁允䅁允䅁䅁䅅䅁䙁䅁䅁䅁䅁䅁䅁䍄䉁䅁䅁兂䅁䅁䅍䅄䅁䅁䅕䅁䅁䙧䕑䕕䭅䅁䉑䅁䭁䍁䅷䅁䭁䅁䉣䅁䉁䅁䅁允䅁䅁䅕䅁䅁䅁䅁䅁䵁䅉䅅䅁䙁䅁䅁睁䵁䅁䅁兂䅁䅁䅁䵣㝲䅑䅯具䅁䅁䅯䅓䅁䅁䅯睂䅅䅁䅅䅁䉁䅁䅁兂䅁䅁䅁䅁䅁䅁杷允䅁䅁䅕䅁䑁䅁䅷䅁䙁䅁䅁䵁䅃水䉂权䡄䅁䅁权䝂䅁䅁权䡁允䅁允䅁䅁䅅䅁䙁䅁䅁䅁䅁䅁䅁䍄䉁䅁䅁兂䅁䅁䅍䅄䅁䅁䅕䅁䅁䵁い〫䭁䵁䅯䅁䭁䑁䄰䅁䭁䅁䉣䅁䉁䅁䅁允䅁䅁䅕硙杆䝈⽳吲䴸䅉䅅䅁䙁䅁䅁睁䵁䅁䅁兂䅁䅁䅁偷㝔䅑䅯其䅁䅁䅯李䅁䅁䅯睂䅅䅁䅅䅁䉁䅁䅁兂汄䕁䩉奦婂䅑杷允䅁䅁䅕䅁䑁䅁䅷䅁䙁䅁䅁䵁䅃水䉂权䡄䅁䅁权⭁䅁䅁权䡁允䅁允䅁䅁䅅䅁䙁䵁猹扆橙塭䉰䍄䉁䅁䅁兂䅁䅁䅍䅄䅁䅁䅕䅁䅁䕁昰䕕䭅乁䅑䅁䭁䕁䅙䅁䭁䅁䉣䅁䉁䅁䅁允䅁䅁䅕䄶䍘奯⽙啎䵁䅉䅅䅁䙁䅁䅁睁䵁䅁䅁兂䅁䅁䅄佧兊兑䅯具䅁䅁䅯杍䅁䅁䅯睂䅅䅁䅅䅁䉁䅁䅁兂䅁䅁䅁䅁䅁䅁杷允䅁䅁䅕䅁䑁䅁䅷䅁䙁䅁䅁䅁䅄倹䅴权䥄䅁䅁权㉁䅁䅁权䡁允䅁允䅁䅁䅅䅁䙁偁䡂⭊穥癙䈹䍄䉁䅁䅁兂䅁䅁䅍䅄䅁䅁䅕䅁䅁䵁い〫䭁䵁䅯䅁䭁䑁䅙䅁䭁䅁䉣䅁䉁䅁䅁允䅁䅁䅕楪噂堸癍樳䴸䅉䅅䅁䙁䅁䅁睁䵁䅁䅁兂䅁䅁䅁䵯㝮䅑䅯杹䅁䅁䅯免䅁䅁䅯睂䅅䅁䅅䅁䉁䅁䅁兂䅁䅁䅁䅁䅁䅁杷允䅁䅁䅕䅁䑁䅁䅷䅁䙁䅁䅁䅁䅄倹䅴权㝃䅁䅁权䉂䅁䅁权䡁允䅁允䅁䅁䅅䅁䙁䅁䅁䕍坺卡䍚䍄䉁䅁䅁兂䅁䅁䅍䅄䅁䅁䅕䅁䅁䝧畯ご䭅佁䅯䅁䭁䑁䄴䅁䭁䅁䉣䅁䉁䅁䅁允䅁䅁䅕䅁䅁䅁䅁䅁䵁䅉䅅䅁䙁䅁䅁睁䵁䅁䅁兂䅁䅁䅁䥂倱兑䅯睸䅁䅁䅯免䅁䅁䅯睂䅅䅁䅅䅁䉁䅁䅁兂䅁䅁䅁䅁䅁䅁杷允䅁䅁䅕䅁䑁䅁䅷䅁䙁䅁䅁䅁䅄倹䅴权㑃䅁䅁权䉂䅁䅁权䡁允䅁允䅁䅁䅅䅁䙁䙁樳㉋㘸䑊䅸䍄䉁䅁䅁兂䅁䅁䅍䅄䅁䅁䅕䅁䅁䅁乓ご䭅䵁䅕䅁䭁䕁䅙䅁䭁䅁䉣䅁䉁䅁䅁允䅁䅁䅕䅁䅁䅁䅁䅁䵁䅉䅅䅁䙁䅁䅁睁䵁䅁䅁兂䅁䅁䵄祑愲兑䅯䅂䅅䅁䅯材䅁䅁䅯睂䅅䅁䅅䅁䉁䅁䅁兂䅁䅁䅁䅁䅁䅁杷允䅁䅁䅕䅁䑁䅁䅷䅁䙁䅁䅁䅁䅄倹䅴权䙄䅁䅁权䱂䅁䅁权䡁允䅁允䅁䅁䅅䅁䙁䵁婈䐶ㄱ硈䅆䍄䉁䅁䅁兂䅁䅁䅍䅄䅁䅁䅕䅁䅁䡧睄歔䭅偁䅑䅁䭁䕁䅍䅁䭁䅁䉣䅁䉁䅁䅁允䅁䅁䅕祢䕹䉤㑷䕌䵁䅉䅅䅁䙁䅁䅁睁䵁䅁䅁兂䅁䅁䅁䵣㝲䅑䅯具䅁䅁䅯兔䅁䅁䅯睂䅅䅁䅅䅁䉁䅁䅁兂婄䑲桄乚噣䅑杷允䅁䅁䅕䅁䑁䅁䅷䅁䙁䅁䅁䅁灂唸䈵权㝃䅁䅁权癁䅁䅁权䡁允䅁允䅁䅁䅅䅁䙁䅁䅁䅁䅁䅁䅁䍄䉁䅁䅁兂䅁䅁䅍䅄䅁䅁䅕䅁䅁䙁睳ご䭅䱁䄰䅁䭁䕁䅯䅁䭁䅁䉣䅁䉁䅁䅁允䅁䅁䅕汵扤桴塲䕔䵁䅉䅅䅁䙁䅁䅁睁䵁䅁䅁兂䅁䅁䅁穗偂兑䅯䅹䅁䅁䅯材䅁䅁䅯睂䅅䅁䅅䅁䉁䅁䅁兂煁㐷䥕㑯㉮兑杷允䅁䅁䅕䅁䑁䅁䅷䅁䙁䅁䅁䅁元癤䅨权㉄䅁䅁权䉂䅁䅁权䡁允䅁允䅁䅁䅅䅁䙁乁晑坯䍱乙⼸䍄䉁䅁䅁兂䅁䅁䅍䅄䅁䅁䅕䅁䅁䵁い〫䭁䱁䄰䅁䭁䕁䅍䅁䭁䅁䉣䅁䉁䅁䅁允䅁䅁䅕䉺ふ煩䡚歔䵁䅉䅅䅁䙁䅁䅁睁䵁䅁䅁兂䅁䅁䅁䵑㜳䅑䅯䅵䅁䅁䅯䅒䅁䅁䅯睂䅅䅁䅅䅁䉁䅁䅁兂䑄橌剈塙䍒䅑杷允䅁䅁䅕䅁䑁䅁䅷䅁䙁䅁䅁䅁䅂智䅴权䥄䅁䅁权硁䅁䅁权䡁允䅁允䅁䅁䅅䅁䙁䅁䅁䅁䅁䅁䅁䍄䉁䅁䅁兂䅁䅁䅍䅄䅁䅁䅕䅁䅁䵁い〫䭁䵁䅅䅁䭁䕁䅅䅁䭁䅁䉣䅁䉁䅁䅁允䅁䅁䅕呙呲児牍啂䵁䅉䅅䅁䙁䅁䅁睁䵁䅁䅁兂䅁䅁䅁䵣㝲䅑䅯杹䅁䅁䅯材䅁䅁䅯睂䅅䅁䅅䅁䉁䅁䅁兂塄㘱䥏䍱噌睐杷允䅁䅁䅕䅁䑁䅁䅷䅁䙁䅁䅁䅁䅄倹䅴权䙄䅁䅁权䉂䅁䅁权䡁允䅁允䅁䅁䅅䅁䙁䩁䜷稳摬偶⼸䍄䉁䅁䅁兂䅁䅁䅍䅄䅁䅁䅕䅁䅁䕺瑍歭䭅䱁䄰䅁䭁䑁䅷䅁䭁䅁䉣䅁䉁䅁䅁允䅁䅁䅕䅁䅁䅁䅁䅁䵁䅉䅅䅁䙁䅁䅁睁䵁䅁䅁兂䅁䅁䅁㙲偒兑䅯䅵䅁䅁䅯睍䅁䅁䅯睂䅅䅁䅅䅁䉁䅁䅁兂乃佊氹昳儱䅑杷允䅁䅁䅕䅁䑁䅁䅷䅁䙁䅁䅁䅁䅄倹䅴权䡄䅁䅁权䉂䅁䅁权䡁允䅁允䅁䅁䅅䅁䙁䍁敐剏䅗眯䍊䍄䉁䅁䅁兂䅁䅁䅍䅄䅁䅁䅕䅁䅁䕁昰䕕䭅䵁䅅䅁䭁䑁䄰䅁䭁䅁䉣䅁䉁䅁䅁允䅁䅁䅕佪決乨娰䕅䵁䅉䅅䅁䙁䅁䅁睁䵁䅁䅁兂䅁䅁䅁偷㝔䅑䅯杹䅁䅁䅯兑䅁䅁䅯睂䅅䅁䅅䅁䉁䅁䅁兂杄父㙧㡑奢睐杷允䅁䅁䅕䅁䑁䅁䅷䅁䙁䅁䅁䥁㝁啗䈹权㝃䅁䅁权睁䅁䅁权䡁允䅁允䅁䅁䅅䅁䙁䅁䅁䅁䅁䅁䅁䍄䉁䅁䅁兂䅁䅁䅍䅄䅁䅁䅕䅁䅁䙁坔歔䭅䱁䅳䅁䭁䕁䅕䅁䭁䅁䉣䅁䉁䅁䅁允䅁䅁䅕䅁杄䍢䥗䕒䵉䅉䅅䅁䙁䅁䅁睁䵁䅁䅁兂䅁䅁䅁䵣㝲䅑䅯典䅁䅁䅯杓䅁䅁䅯睂䅅䅁䅅䅁䉁䅁䅁兂捃䠰桵晦呣䅑杷允䅁䅁䅕䅁䑁䅁䅷䅁䙁䅁䅁䅁䅄倹䅴权㙃䅁䅁权䕂䅁䅁权䡁允䅁允䅁䅁䅅䅁䙁䅁䅁䵨版卶䌹䍄䉁䅁䅁兂䅁䅁䅍䅄䅁䅁䅕䅁䅁佁䉃䔫䭁䵁䅅䅁䭁䑁䅁䅁䭁䅁䉣䅁䉁䅁䅁允䅁䅁䅕潹湥㜲〯歇䵁䅉䅅䅁䙁䅁䅁睁䵁䅁䅁兂䅁䅁䅁䥂倱兑䅯䅁䅅䅁䅯杏䅁䅁䅯睂䅅䅁䅅䅁䉁䅁䅁权䝁允䅁䍄䉁䅁䅁兂䅁䅁䅍䅄䅁䅁䅕䅁䅁䕁乄〫䭁佁䅑䅁䭁䕁䅣䅁䭁䅁䉣䅁䉁䅁䅁允䅁䅁䅕昫䤷佺䡮あ䵁䅉䅅䅁䙁䅁䅁睁䵁䅁䅁兂䅁䅁䅁偷㝔䅑䅯杹䅁䅁䅯睒䅁䅁䅯睂䅅䅁䅅䅁䉁䅁䅁兂⭂瀸敎扁兔睐杷允䅁䅁䅕䅁䑁䅁䅷䅁䙁䅁䅁䥁㝁啗䈹权㝃䅁䅁权⽁䅁䅁权䡁允䅁允䅁䅁䅅䅁䙁䅁䅁䅁䅁䅁䅁䍄䉁䅁䅁兂䅁䅁䅍䅄䅁䅁䅕䅁䅁䵁い〫䭁偁䅯䅁䭁䕁䅫䅁䭁䅁䉣䅁䉁䅁䅁允䅁䅁䅕啩畏⽥呑歡䵉䅉䅅䅁䙁䅁䅁睁䵁䅁䅁兂䅁䅁䅁乖佚兑䅯朸䅁䅁䅯李䅁䅁䅯睂䅅䅁䅅䅁䉁䅁䅁兂㉄䙋偹癷摕䅑杷允䅁䅁䅕䅁䑁䅁䅷䅁䙁䅁䅁䅁㝂啌䈹权杄䅁䅁权䭂䅁䅁权䡁允䅁允䅁䅁䅅䅁䙁䍁煪睁渵癔⼰䍄䉁䅁䅁兂䅁䅁䅍䅄䅁䅁䅕䅁䅁䅁乓ご䭅䵁䅣䅁䭁䕁䅷䅁䭁䅁䉣䅁䉁䅁䅁允䅁䅁䅕䅁䅁䅁䅁䅁䵁䅉䅅䅁䙁䅁䅁睁䵁䅁䅁兂䅁䅁䅃ㅏ偬兑䅯杵䅁䅁䅯睓䅁䅁䅯睂䅅䅁䅅䅁䉁䅁䅁兂瑄䙄睐瑬杅村杷允䅁䅁䅕䅁䑁䅁䅷䅁䙁䅁䅁䅁杂癹䅴权䡄䅁䅁权䅂䅁䅁权䡁允䅁允䅁䅁䅅䅁䙁䅁䅁䅁䅁䅁䅁䍄䉁䅁䅁兂䅁䅁䅍䅄䅁䅁䅕䅁䅁䑁歪歔䭅乁䅑䅁䭁䕁䄰䅁䭁䅁䉣䅁䉁䅁䅁允䅁䅁䅕䅁䅁䅁䅁䅁䵁䅉䅅䅁䙁䅁䅁睁䵁䅁䅁兂䅁䅁䅁䥂倱兑䅯䄵䅁䅁䅯兎䅁䅁䅯睂䅅䅁䅅䅁䉁䅁䅁兂䅁䅁䅁䅁䅁䅁杷允䅁䅁䅕䅁䑁䅁䅷䅁䙁䅁䅁䅁䅄倹䅴权䥄䅁䅁权䝂䅁䅁权䡁允䅁允䅁䅁䅅䅁䙁䡁噺ㅢ䈸兡䍴䍄䉁䅁䅁兂䅁䅁䅍䅄䅁䅁䅕䅁䅁䵁い〫䭁䱁䄰䅁䭁䕁䅣䅁䭁䅁䉣䅁䉁䅁䅁允䅁䅁䅕㥗楡慙䵳歘䵁䅉䅅䅁䙁䅁䅁睁䵁䅁䅁兂䅁䅁䅁乖佚兑䅯睹䅁䅁䅯兎䅁䅁䅯睂䅅䅁䅅䅁䉁䅁䅁兂䅁䅁䅁䅁䅁䅁杷允䅁䅁䅕䅁䑁䅁䅷䅁䙁䅁䅁䅁䅄倹䅴权乄䅁䅁权䡂䅁䅁权䡁允䅁允䅁䅁䅅䅁䙁䕁祰噖䰰䉊䄵䍄䉁䅁䅁兂䅁䅁䅍䅄䅁䅁䅕䅁䅁䝁䭄〫䭁䱁䅯䅁䭁䕁䅷䅁䭁䅁䉣䅁䉁䅁䅁允䅁䅁䅕甶噅㥭娴啍䵉䅉䅅䅁䙁䅁䅁睁䵁䅁䅁兂䅁䅁䅃楡倵兑䅯杁䅅䅁䅯睑䅁䅁䅯睂䅅䅁䅅䅁䉁䅁䅁兂⭁摩䩨䡤䤴䅑杷允䅁䅁䅕䅁䑁䅁䅷䅁䙁䅁䅁䥁啂䙂䉂权癃䅁䅁权䥂䅁䅁权䡁允䅁允䅁䅁䅅䅁䙁䝁ㄲ䡺扄敵⽑䍄䉁䅁䅁兂䅁䅁䅍䅄䅁䅁䅕䅁䅁䙁睳ご䭅䵁䅯䅁䭁䑁䅧䅁䭁䅁䉣䅁䉁䅁䅁允䅁䅁䅕䅁䅁䅁䅁䅁䵁䅉䅅䅁䙁䅁䅁睁䵁䅁䅁兂䅁䅁䅁䵙㝲䅑䅯术䅁䅁䅯杌䅁䅁䅯睂䅅䅁䅅䅁䉁䅁䅁兂䅁䅁䅁䅁䅁䅁杷允䅁䅁䅕䅁䑁䅁䅷䅁䙁䅁䅁䅁癃䕰䈹权䭄䅁䅁权乂䅁䅁权䡁允䅁允䅁䅁䅅䅁䙁䕁偆堶㕃⽡⽁䍄䉁䅁䅁兂䅁䅁䅍䅄䅁䅁䅕䅁䅁䭁䩄〫䭁偁䄴䅁䭁䑁䅍䅁䭁䅁䉣䅁䉁䅁䅁允䅁䅁䅕䅁䅁䅁䅁䅁䵁䅉䅅䅁䙁䅁䅁睁䵁䅁䅁兂䅁䅁䅁䵣㝲䅑䅯䅹䅁䅁䅯睏䅁䅁䅯睂䅅䅁䅅䅁䉁䅁䅁兂䅁䅁䅁䅁䅁䅁杷允䅁䅁䅕䅁䑁䅁䅷䅁䙁䅁䅁䅁䅄倹䅴权㑃䅁䅁权䥂䅁䅁权䡁允䅁允䅁䅁䅅䅁䙁䍁㜸㕐䭡穨䅴䍄䉁䅁䅁兂䅁䅁䅍䅄䅁䅁䅕䅁䅁䵁い〫䭁䱁䄰䅁䭁䕁䅧䅁䭁䅁䉣䅁䉁䅁䅁允䅁䅁䅕啧㙇㙈啵䕘䵁䅉䅅䅁䙁䅁䅁睁䵁䅁䅁兂䅁䅁䅁偷㝔䅑䅯䄰䅁䅁䅯䅔䅁䅁䅯睂䅅䅁䅅䅁䉁䅁䅁兂偁⽪游䩧楺睶杷允䅁䅁䅕䅁䑁䅁䅷䅁䙁䅁䅁䅁䅄倹䅴权䙄䅁䅁权䥂䅁䅁权䡁允䅁允䅁䅁䅅䅁䙁偁䍦唶䱡党䅸䍄䉁䅁䅁兂䅁䅁䅍䅄䅁䅁䅕䅁䅁䵁い〫䭁䵁䅣䅁䭁䕁䅧䅁䭁䅁䉣䅁䉁䅁䅁允䅁䅁䅕䵶㡕㡘払〹䵅䅉䅅䅁䙁䅁䅁睁䵁䅁䅁兂䅁䅁䅁乖佚兑䅯具䅁䅁䅯兏䅁䅁䅯睂䅅䅁䅅䅁䉁䅁䅁兂敂䝧穭䕩搴䅑杷允䅁䅁䅕䅁䑁䅁䅷䅁䙁䅁䅁䵁䑸婌䉰权䥄䅁䅁权畁䅁䅁权䡁允䅁允䅁䅁䅅䅁䙁䅁䅁䅁䅁䅁䅁䍄䉁䅁䅁兂䅁䅁䅍䅄䅁䅁䅕䅁䅁䍁潁唫䭁䵁䅯䅁䭁䑁䅉䅁䭁䅁䉣䅁䉁䅁䅁允䅁䅁䅕浪⽙之ㅨ稶䴸䅉䅅䅁䙁䅁䅁睁䵁䅁䅁兂䅁䅁䅁䥅㑈䅑䅯䅂䅅䅁䅯睏䅁䅁䅯睂䅅䅁䅅䅁䉁䅁䅁兂畃敍娯杴癙䅑杷允䅁䅁䅕䅁䑁䅁䅷䅁䙁䅁䅁䅁癃䕰䈹权䉄䅁䅁权ぁ䅁䅁权䡁允䅁允䅁䅁䅅䅁䙁佁砸⭄祋睪䅚䍄䉁䅁䅁兂䅁䅁䅍䅄䅁䅁䅕䅁䅁䕁乄〫䭁乁䅷䅁䭁䑁䅧䅁䭁䅁䉣䅁䉁䅁䅁允䅁䅁䅕䅁䅁䅁䅁䅁䵁䅉䅅䅁䙁䅁䅁睁䵁䅁䅁兂䅁䅁䅁䥂倱兑䅯兺䅁䅁䅯免䅁䅁䅯睂䅅䅁䅅䅁䉁䅁䅁兂䅁䅁䅁䅁䅁䅁杷允䅁䅁䅕䅁䑁䅁䅷䅁䙁䅁䅁䅁䅄倹䅴权㥃䅁䅁权䩂䅁䅁权䡁允䅁允䅁䅁䅅䅁䙁䍁攳框䕴ㅷ䅰䍄䉁䅁䅁兂䅁䅁䅍䅄䅁䅁䅕䅁䅁䩁㉂䔫䭁佁䅉䅁䭁䍁䄴䅁䭁䅁䉣䅁䉁䅁䅁允䅁䅁䅕䅁䅁䅁䅁䅁䵁䅉䅅䅁䙁䅁䅁睁䵁䅁䅁兂䅁䅁䅁䵣㝲䅑䅯朵䅁䅁䅯睏䅁䅁䅯睂䅅䅁䅅䅁䉁䅁䅁兂䅁䅁䅁䅁䅁䅁杷允䅁䅁䅕䅁䑁䅁䅷䅁䙁䅁䅁䅁癃䕰䈹权䡄䅁䅁权畁䅁䅁权䡁允䅁允䅁䅁䅅䅁䙁䅁䅁䅁䅁䅁䅁䍄䉁䅁䅁兂䅁䅁䅍䅄䅁䅁䅕䅁䅁䵁い〫䭁䵁䅣䅁䭁䕁䅫䅁䭁䅁䉣䅁䉁䅁䅁允䅁䅁䅕䕉䄲䑆婯啳䵅䅉䅅䅁䙁䅁䅁睁䵁䅁䅁兂䅁䅁䅁乖佚兑䅯典䅁䅁䅯䅎䅁䅁䅯睂䅅䅁䅅䅁䉁䅁䅁兂䅁䅁䅁䅁䅁䅁杷允䅁䅁䅕䅁䑁䅁䅷䅁䙁䅁䅁䅁杂癹䅴权㑃䅁䅁权癁䅁䅁权䡁允䅁允䅁䅁䅅䅁䙁䅁䅁䅁䅁䅁䅁䍄䉁䅁䅁兂䅁䅁䅍䅄䅁䅁䅕䅁䅁䕺瑍歭䭅偁䅙䅁䭁䑁䅯䅁䭁䅁䉣䅁䉁䅁䅁允䅁䅁䅕䅁䅁䅁䅁䅁䵁䅉䅅䅁䙁䅁䅁睁䵁䅁䅁兂䅁䅁䅁偷㝔䅑䅯䅹䅁䅁䅯兎䅁䅁䅯睂䅅䅁䅅䅁䉁䅁䅁兂㑃䩑材楹䨳兑杷允䅁䅁䅕䅁䑁䅁䅷䅁䙁䅁䅁䥁㝁啗䈹权㝃䅁䅁权䡂䅁䅁权䡁允䅁允䅁䅁䅅䅁䙁䕁剅升䩯桯䍰䍄䉁䅁䅁兂䅁䅁䅍䅄䅁䅁䅕䅁䅁䅁乓ご䭅䵁䅧䅁䭁䑁䅷䅁䭁䅁䉣䅁䉁䅁䅁允䅁䅁䅕䅁䅁䅁䅁䅁䵁䅉䅅䅁䙁䅁䅁睁䵁䅁䅁兂䅁䅁䅁䍉㕪䅑䅯杁䅅䅁䅯䅑䅁䅁䅯睂䅅䅁䅅䅁䉁䅁䅁兂䅁䅁䅁䅁䅁䅁杷允䅁䅁䅕䅁䑁䅁䅷䅁䙁䅁䅁䅁㝂啌䈹权䙄䅁䅁权㑁䅁䅁权䡁允䅁允䅁䅁䅅䅁䙁䅁䅁䅁䅁䅁䅁䍄䉁䅁䅁兂䅁䅁䅍䅄䅁䅁䅕䅁䅁䉁䉃䔫䭁佁䅙䅁䭁䑁䅙䅁䭁䅁䉣䅁䉁䅁䅁允䅁䅁䅕䍹敉䝯硊啃䵁䅉䅅䅁䙁䅁䅁睁䵁䅁䅁兂䅁䅁䅁偷㝔䅑䅯朵䅁䅁䅯杒䅁䅁䅯睂䅅䅁䅅䅁䉁䅁䅁兂癄灓㍺⽏硶睐杷允䅁䅁䅕䅁䑁䅁䅷䅁䙁䅁䅁䅁䅄倹䅴权㙃䅁䅁权䱂䅁䅁权䡁允䅁允䅁䅁䅅䅁䙁䕁㙈㡤潴吸䍤䍄䉁䅁䅁兂䅁䅁䅍䅄䅁䅁䅕䅁䅁䅁乓ご䭅䱁䅳䅁䭁䑁䅷䅁䭁䅁䉣䅁䉁䅁䅁允䅁䅁䅕䅁䅁䅁䅁䅁䵁䅉䅅䅁䙁䅁䅁睁䵁䅁䅁兂䅁䅁䅁乖佚兑䅯䅵䅁䅁䅯䅎䅁䅁䅯睂䅅䅁䅅䅁䉁䅁䅁兂千卢㤳㥦㡍䅑杷允䅁䅁䅕䅁䑁䅁䅷䅁䙁䅁䅁䅁权晹䅴权歄䅁䅁权⽁䅁䅁权䡁允䅁允䅁䅁䅅䅁䙁䅁䅁䅁䅁䅁䅁䍄䉁䅁䅁兂䅁䅁䅍䅄䅁䅁䅕䅁䅁䡁瑳ご䭅䵁䅅䅁䭁䑁䅑䅁䭁䅁䉣䅁䉁䅁䅁允䅁䅁䅕䅁䅁䅁䅁䅁䵁䅉䅅䅁䙁䅁䅁睁䵁䅁䅁兂䅁䅁䅁䥂倱兑䅯䄶䅁䅁䅯䅏䅁䅁䅯睂䅅䅁䅅䅁䉁䅁䅁兂䅁䅁䅁䅁䅁䅁杷允䅁䅁䅕䅁䑁䅁䅷䅁䙁䅁䅁䅁乃唰䈵权㑃䅁䅁权㝁䅁䅁权䡁允䅁允䅁䅁䅅䅁䙁䅁䅁䅁䅁䅁䅁䍄䉁䅁䅁兂䅁䅁䅍䅄䅁䅁䅕䅁䅁䝧畯ご䭅乁䅷䅁䭁䑁䄴䅁䭁䅁䉣䅁䉁䅁䅁允䅁䅁䅕圫噯穬浱ぅ䵁䅉䅅䅁䙁䅁䅁睁䵁䅁䅁兂䅁䅁䅁䵑㜳䅑䅯睷䅁䅁䅯兓䅁䅁䅯睂䅅䅁䅅䅁䉁䅁䅁兂祃䅎䥣乣㉑䅑杷允䅁䅁䅕䅁䑁䅁䅷䅁䙁䅁䅁䅁䅄倹䅴权㑃䅁䅁权䱂䅁䅁权䡁允䅁允䅁䅁䅅䅁䙁䉁奦㉎䄲䑧䄹䍄䉁䅁䅁兂䅁䅁䅍䅄䅁䅁䅕䅁䅁䕧求ご䭅䵁䅯䅁䭁䑁䅫䅁䭁䅁䉣䅁䉁䅁䅁允䅁䅁䅕䅁䅁䅁䅁䅁䵁䅉䅅䅁䙁䅁䅁睁䵁䅁䅁兂䅁䅁䅁䡫㑢䅑䅯兺䅁䅁䅯児䅁䅁䅯睂䅅䅁䅅䅁䉁䅁䅁兂䱂晬䬳䅩杷䅑杷允䅁䅁䅕䅁䑁䅁䅷䅁䙁䅁䅁䅁啂欱䈵权䥄䅁䅁权ぁ䅁䅁权䡁允䅁允䅁䅁䅅䅁䙁䅁䅁䭁偺癇䉬䍄䉁䅁䅁兂䅁䅁䅍䅄䅁䅁䅕䅁䅁䕧求ご䭅䱁䄸䅁䭁䑁䅳䅁䭁䅁䉣䅁䉁䅁䅁允䅁䅁䅕䅁䅁䅁䅁䅁䵁䅉䅅䅁䙁䅁䅁睁䵁䅁䅁兂䅁䅁䅁䵙㝲䅑䅯睵䅁䅁䅯䅎䅁䅁䅯睂䅅䅁䅅䅁䉁䅁䅁兂䅁䅁䅁䅁䅁䅁杷允䅁䅁䅕䅁䑁䅁䅷䅁䙁䅁䅁䅁元癤䅨权䉄䅁䅁权祁䅁䅁权䡁允䅁允䅁䅁䅅䅁䙁䅁䩏呵祇桡䅴䍄䉁䅁䅁兂䅁䅁䅍䅄䅁䅁䅕䅁䅁䭁欫ご䭅䵁䅕䅁䭁䑁䅕䅁䭁䅁䉣䅁䉁䅁䅁允䅁䅁䅕煑倲䙡䅇ぇ䵁䅉䅅䅁䙁䅁䅁睁䵁䅁䅁兂䅁䅁䅁䵣㝲䅑䅯典䅁䅁䅯李䅁䅁䅯睂䅅䅁䅅䅁䉁䅁䅁兂䅁䅁䅁䅁䅁䅁杷允䅁䅁䅕䅁䑁䅁䅷䅁䙁䅁䅁䅁㝂啌䈹权㥃䅁䅁权㉁䅁䅁权䡁允䅁允䅁䅁䅅䅁䙁䅁䅁䅁䅁䅁䅁䍄䉁䅁䅁兂䅁䅁䅍䅄䅁䅁䅕䅁䅁䡁䭄〫䭁䅁䉑䅁䭁䕁䅙䅁䭁䅁䉣䅁䉁䅁䅁允䅁䅁䅕䅁䅁䅁䅁䅁䵁䅉䅅䅁䙁䅁䅁睁䵁䅁䅁兂䅁䅁䅃䅖兒兑䅯兺䅁䅁䅯睌䅁䅁䅯睂䅅䅁䅅䅁䉁䅁䅁兂䅁䅁䅁䅁䅁䅁杷允䅁䅁䅕䅁䑁䅁䅷䅁䙁䅁䅁䅁元癤䅨权睄䅁䅁权䩂䅁䅁权䡁允䅁允䅁䅁䅅䅁䙁䅁䅁䅁䅁䅁䅁䍄䉁䅁䅁兂䅁䅁䅍䅄䅁䅁䅕䅁䅁䕁乄〫䭁䵁䅕䅁䭁䑁䄰䅁䭁䅁䉣䅁䉁䅁䅁允䅁䅁䅕げ潩渴ㄶ啅䵁䅉䅅䅁䙁䅁䅁睁䵁䅁䅁兂䅁䅁䅁䵙㝲䅑䅯朵䅁䅁䅯兎䅁䅁䅯睂䅅䅁䅅䅁䉁䅁䅁兂䥄䕶捖㍖摦睐杷允䅁䅁䅕䅁䑁䅁䅷䅁䙁䅁䅁䅁䅄倹䅴权乄䅁䅁权䱂䅁䅁权䡁允䅁允䅁䅁䅅䅁䙁䱁敤楘ぴ偳⽑䍄䉁䅁䅁兂䅁䅁䅍䅄䅁䅁䅕䅁䅁䝁䭄〫䭁佁䅷䅁䭁䕁䄰䅁䭁䅁䉣䅁䉁䅁䅁允䅁䅁䅕潩楤桄潏稷䴸䅉䅅䅁䙁䅁䅁睁䵁䅁䅁兂䅁䅁䅃䝑偖兑䅯䅵䅁䅁䅯睁䅁䅁䅯睂䅅䅁䅅䅁䉁䅁䅁兂佃ㄯ充济㡙䅑杷允䅁䅁䅕䅁䑁䅁䅷䅁䙁䅁䅁䅁䕁啪䈹权䡄䅁䅁权乂䅁䅁权䡁允䅁允䅁䅁䅅䅁䙁䱁歉䙢瘵⽍䉊䍄䉁䅁䅁兂䅁䅁䅍䅄䅁䅁䅕䅁䅁佁䉃䔫䭁䵁䄰䅁䭁䕁䅕䅁䭁䅁䉣䅁䉁䅁䅁允䅁䅁䅕㈴坌䬴堷啊䵁䅉䅅䅁䙁䅁䅁睁䵁䅁䅁兂䅁䅁䅁乖佚兑䅯杹䅁䅁䅯杒䅁䅁䅯睂䅅䅁䅅䅁䉁䅁䅁兂䕄奶⽳湬く睶杷允䅁䅁䅕䅁䑁䅁䅷䅁䙁䅁䅁䥁啂䙂䉂权㑃䅁䅁权䭂䅁䅁权䡁允䅁允䅁䅁䅅䅁䙁䙁婗歏摉く䅎䍄䉁䅁䅁兂䅁䅁䅍䅄䅁䅁䅕䅁䅁䙧䕑䕕䭅䱁䅯䅁䭁䍁䄸䅁䭁䅁䉣䅁䉁䅁䅁允䅁䅁䅕䅁䅁䅁䅁䅁䵁䅉䅅䅁䙁䅁䅁睁䵁䅁䅁兂䅁䅁䅁偷㝔䅑䅯具䅁䅁䅯䅔䅁䅁䅯睂䅅䅁䅅䅁䉁䅁䅁兂㉂敡祖她塕䅑杷允䅁䅁䅕䅁䑁䅁䅷䅁䙁䅁䅁䅁䕁啪䈹权䡄䅁䅁权䡂䅁䅁权䡁允䅁允䅁䅁䅅䅁䙁䅁䅁䅁䅁䅁䅁䍄䉁䅁䅁兂䅁䅁䅍䅄䅁䅁䅕䅁䅁䭁欫ご䭅䵁䅕䅁䭁䕁䅳䅁䭁䅁䉣䅁䉁䅁䅁允䅁䅁䅕䑡䝒晸穒啈䵁䅉䅅䅁䙁䅁䅁睁䵁䅁䅁兂䅁䅁䅁䍉㕪䅑䅯杺䅁䅁䅯䅓䅁䅁䅯睂䅅䅁䅅䅁䉁䅁䅁兂䅁䅁䅁䅁䅁䅁杷允䅁䅁䅕䅁䑁䅁䅷䅁䙁䅁䅁䅁癃䕰䈹权䉄䅁䅁权䩂䅁䅁权䡁允䅁允䅁䅁䅅䅁䙁䕁䥢㥧⽡桌䅴䍄䉁䅁䅁兂䅁䅁䅍䅄䅁䅁䅕䅁䅁䭁欫ご䭅䵁䅣䅁䭁䕁䅕䅁䭁䅁䉣䅁䉁䅁䅁允䅁䅁䅕䥔噙䡷䭘䕉䵉䅉䅅䅁䙁䅁䅁睁䵁䅁䅁兂䅁䅁䅁偷㝔䅑䅯睸䅁䅁䅯䅔䅁䅁䅯睂䅅䅁䅅䅁䉁䅁䅁兂䩄唹慃婁偄兑杷允䅁䅁䅕䅁䑁䅁䅷䅁䙁䅁䅁䅁扂䕍䈹权䡄䅁䅁权䩂䅁䅁权䡁允䅁允䅁䅁䅅䅁䙁䡁ご䄷〴杁䍂䍄䉁䅁䅁兂䅁䅁䅍䅄䅁䅁䅕䅁䅁䵁い〫䭁䵁䅧䅁䭁䕁䅷䅁䭁䅁䉣䅁䉁䅁䅁允䅁䅁䅕獔䔫祖扩武䵅䅉䅅䅁䙁䅁䅁睁䵁䅁䅁兂䅁䅁䅁偷㝔䅑䅯杵䅁䅁䅯材䅁䅁䅯睂䅅䅁䅅䅁䉁䅁䅁兂塂灣楶潄す村杷允䅁䅁䅕䅁䑁䅁䅷䅁䙁䅁䅁䅁灂唸䈵权煄䅁䅁权䑂䅁䅁权䡁允䅁允䅁䅁䅅䅁䙁䵁ㅉ砹兡琴⽣䍄䉁䅁䅁兂䅁䅁䅍䅄䅁䅁䅕䅁䅁䡁䭄〫䭁佁䄴䅁䭁䕁䅑䅁䭁䅁䉣䅁䉁䅁䅁允䅁䅁䅕䅁䅁䅁䅁䅁䵁䅉䅅䅁䙁䅁䅁睁䵁䅁䅁兂䅁䅁䅃ㅏ偬兑䅯䄳䅁䅁䅯兓䅁䅁䅯睂䅅䅁䅅䅁䉁䅁䅁兂㥂䭄㉩癎洳睐杷允䅁䅁䅕䅁䑁䅁䅷䅁䙁䅁䅁䅁䅄倹䅴权㑃䅁䅁权⭁䅁䅁权䡁允䅁允䅁䅁䅅䅁䙁䅁䅁䅁䅁䅁䅁䍄䉁䅁䅁兂䅁䅁䅍䅄䅁䅁䅕䅁䅁䡁瑳ご䭅䵁䅅䅁䭁䑁䄸䅁䭁䅁䉣䅁䉁䅁䅁允䅁䅁䅕䅁䅁䅁䅁䅁䵁䅉䅅䅁䙁䅁䅁睁䵁䅁䅁兂䅁䅁䅁剔儹兑䅯睵䅁䅁䅯杌䅁䅁䅯睂䅅䅁䅅䅁䉁䅁䅁兂䅁䅁䅁䅁䅁䅁杷允䅁䅁䅕䅁䑁䅁䅷䅁䙁䅁䅁䵁䅃水䉂权㝃䅁䅁权䵂䅁䅁权䡁允䅁允䅁䅁䅅䅁䙁䭁焴㥷睉䤸䉸䍄䉁䅁䅁兂䅁䅁䅍䅄䅁䅁䅕䅁䅁䵁い〫䭁䱁䅳䅁䭁䕁䅕䅁䭁䅁䉣䅁䉁䅁䅁允䅁䅁䅕婡䬸栲伱歍䵉䅉䅅䅁䙁䅁䅁睁䵁䅁䅁兂䅁䅁䅁乖佚兑䅯䄹䅁䅁䅯杍䅁䅁䅯睂䅅䅁䅅䅁䉁䅁䅁兂䅁䅁䅁䅁䅁䅁杷允䅁䅁䅕䅁䑁䅁䅷䅁䙁䅁䅁䥁煂歌䈹权乄䅁䅁权䝂䅁䅁权䡁允䅁允䅁䅁䅅䅁䙁䅁䅁䅁䅁䅁䅁䍄䉁䅁䅁兂䅁䅁䅍䅄䅁䅁䅕䅁䅁䡁䭄〫䭁偁䅙䅁䭁䕁䄰䅁䭁䅁䉣䅁䉁䅁䅁允䅁䅁䅕敥㔱佷氰吶䴸䅉䅅䅁䙁䅁䅁睁䵁䅁䅁兂䅁䅁䅁乖佚兑䅯睵䅁䅁䅯䅎䅁䅁䅯睂䅅䅁䅅䅁䉁䅁䅁兂䅁䅁䅁䅁䅁䅁杷允䅁䅁䅕䅁䑁䅁䅷䅁䙁䅁䅁䥁䅂啚䈹权䉄䅁䅁权䍂䅁䅁权䡁允䅁允䅁䅁䅅䅁䙁䡁䔸汕牋䈳䅎䍄䉁䅁䅁兂䅁䅁䅍䅄䅁䅁䅕䅁䅁䕁昰䕕䭅佁䅷䅁䭁䑁䅧䅁䭁䅁䉣䅁䉁䅁䅁允䅁䅁䅕穸㤶灅乬樱䴸䅉䅅䅁䙁䅁䅁睁䵁䅁䅁兂䅁䅁䅁偷㝔䅑䅯其䅁䅁䅯兒䅁䅁䅯睂䅅䅁䅅䅁䉁䅁䅁兂䡄永ㅰ杈啰䅑杷允䅁䅁䅕䅁䑁䅁䅷䅁䙁䅁䅁䅁㑁䔵䈵权䥄䅁䅁权穁䅁䅁权䡁允䅁允䅁䅁䅅䅁䙁䅁䅁䅁䅁䅁䅁䍄䉁䅁䅁兂䅁䅁䅍䅄䅁䅁䅕䅁䅁䙁坔歔䭅䵁䅯䅁䭁䑁䅙䅁䭁䅁䉣䅁䉁䅁䅁允䅁䅁䅕椰灎漯䱺䐹䴸䅉䅅䅁䙁䅁䅁睁䵁䅁䅁兂䅁䅁䅁䡫㑢䅑䅯睷䅁䅁䅯杏䅁䅁䅯睂䅅䅁䅅䅁䉁䅁䅁兂㡂㕆⽚㕆呙䅑杷允䅁䅁䅕䅁䑁䅁䅷䅁䙁䅁䅁䅁䅄倹䅴权䭄䅁䅁权䙂䅁䅁权䡁允䅁允䅁䅁䅅䅁䙁䭁圴呅汢慯⼫䍄䉁䅁䅁兂䅁䅁䅍䅄䅁䅁䅕䅁䅁䙧䕑䕕䭅䱁䅳䅁䭁䕁䅍䅁䭁䅁䉣䅁䉁䅁䅁允䅁䅁䅕㥈煎奘㤲歊䵉䅉䅅䅁䙁䅁䅁睁䵁䅁䅁兂䅁䅁䅁䵣㝲䅑䅯兺䅁䅁䅯睎䅁䅁䅯睂䅅䅁䅅䅁䉁䅁䅁兂䅁䅁䅁䅁䅁䅁杷允䅁䅁䅕䅁䑁䅁䅷䅁䙁䅁䅁䅁扂䕍䈹权䉄䅁䅁权䝂䅁䅁权䡁允䅁允䅁䅁䅅䅁䙁䅁䅁䅁䅁䅁䅁䍄䉁䅁䅁兂䅁䅁䅍䅄䅁䅁䅕䅁䅁䕁乄〫䭁䵁䅕䅁䭁䑁䅉䅁䭁䅁䉣䅁䉁䅁䅁允䅁䅁䅕䅁䅁䅁䅁䅁䵁䅉䅅䅁䙁䅁䅁睁䵁䅁䅁兂䅁䅁䅁偷㝔䅑䅯具䅁䅁䅯䅐䅁䅁䅯睂䅅䅁䅅䅁䉁䅁䅁兂婂晹䴱䤴坉䅑杷允䅁䅁䅕䅁䑁䅁䅷䅁䙁䅁䅁䅁啂欱䈵权䡄䅁䅁权㕁䅁䅁权䡁允䅁允䅁䅁䅅䅁䙁䅁䅁䥁啙儸䍒䍄䉁䅁䅁兂䅁䅁䅍䅄䅁䅁䅕䅁䅁䕁乄〫䭁佁䄴䅁䭁䕁䅉䅁䭁䅁䉣䅁䉁䅁䅁允䅁䅁䅕免扲水畑歓䵁䅉䅅䅁䙁䅁䅁睁䵁䅁䅁兂䅁䅁䅁偷㝔䅑䅯兺䅁䅁䅯䅐䅁䅁䅯睂䅅䅁䅅䅁䉁䅁䅁兂獂扐䥭穘兕䅑杷允䅁䅁䅕䅁䑁䅁䅷䅁䙁䅁䅁䅁权晹䅴权祄䅁䅁权䥂䅁䅁权䡁允䅁允䅁䅁䅅䅁䙁䭁兹住婵䍅䅊䍄䉁䅁䅁兂䅁䅁䅍䅄䅁䅁䅕䅁䅁䝁确歔䭅䱁䄰䅁䭁䑁䅣䅁䭁䅁䉣䅁䉁䅁䅁允䅁䅁䅕䅁䅁䅁䅁䅁䵁䅉䅅䅁䙁䅁䅁睁䵁䅁䅁兂䅁䅁䅁偷㝔䅑䅯睵䅁䅁䅯杓䅁䅁䅯睂䅅䅁䅅䅁䉁䅁䅁兂祄癫剔䱘破村杷允䅁䅁䅕䅁䑁䅁䅷䅁䙁䅁䅁䅁杁偋䅬权䅁允䅁权㥁䅁䅁权䡁允䅁允䅁䅁䅅䅁䭁䅁䅁䅁䵁䅉䅅䅁䙁䅁䅁睁䵁䅁䅁兂䅁䅁䅁偷㝔䅑䅯其䅁䅁䅯杓䅁䅁䅯睂䅅䅁䅅䅁䉁䅁䅁兂畁扈䥸汉呤䅑杷允䅁䅁䅕䅁䑁䅁䅷䅁䙁䅁䅁䅁睂癹䅴权㥃䅁䅁权㍁䅁䅁权䡁允䅁允䅁䅁䅅䅁䙁䅁䅁䅁䅁䅁䅁䍄䉁䅁䅁兂䅁䅁䅍䅄䅁䅁䅕䅁䅁䡁䭄〫䭁䵁䅅䅁䭁䑁䅷䅁䭁䅁䉣䅁䉁䅁䅁允䅁䅁䅕丳偒㡁汑歆䵁䅉䅅䅁䙁䅁䅁睁䵁䅁䅁兂䅁䅁䅁摪但兑䅯杹䅁䅁䅯兒䅁䅁䅯睂䅅䅁䅅䅁䉁䅁䅁兂楁汵昸祃敪睐杷允䅁䅁䅕䅁䑁䅁䅷䅁䙁䅁䅁䅁权晹䅴权⭄䅁䅁权⽁䅁䅁权䡁允䅁允䅁䅁䅅䅁䙁䅁䅁䅁䅁䅁䅁䍄䉁䅁䅁兂䅁䅁䅍䅄䅁䅁䅕䅁䅁䅁乓ご䭅䵁䅧䅁䭁䅁䅍䅁䭁䅁䉣䅁䉁䅁䅁允䅁䅁䅕畒㍘䕰楓欫䵅䅉䅅䅁䙁䅁䅁睁䵁䅁䅁兂䅁䅁䅁䥅㑈䅑䅯睷䅁䅁䅯睎䅁䅁䅯睂䅅䅁䅅䅁䉁䅁䅁兂硄䡢㔶欱湯䅑杷允䅁䅁䅕䅁䑁䅁䅷䅁䙁䅁䅁䵁䅃水䉂权兄䅁䅁权䉂䅁䅁权䡁允䅁允䅁䅁䅅䅁䙁䅁䅁䅁䅁䅁䅁䍄䉁䅁䅁兂䅁䅁䅍䅄䅁䅁䅕䅁䅁䝁䭄〫䭁䵁䅕䅁䭁䑁䅧䅁䭁䅁䉣䅁䉁䅁䅁允䅁䅁䅕䅁䅁䅁䅁䅁䵁䅉䅅䅁䙁䅁䅁睁䵁䅁䅁兂䅁䅁䅁住佒兑䅯睲䅁䅁䅯杍䅁䅁䅯睂䅅䅁䅅䅁䉁䅁䅁兂䅁䅁䅁䅁䅁䅁杷允䅁䅁䅕䅁䑁䅁䅷䅁䙁䅁䅁䅁元癤䅨权兄䅁䅁权祁䅁䅁权䡁允䅁允䅁䅁䅅䅁䙁佁䨴䱣㝙穊䅂䍄䉁䅁䅁兂䅁䅁䅍䅄䅁䅁䅕䅁䅁䥷楄䕕䭅䵁䅯䅁䭁䑁䅍䅁䭁䅁䉣䅁䉁䅁䅁允䅁䅁䅕䅁䅁䅁䅁䅁䵁䅉䅅䅁䙁䅁䅁睁䵁䅁䅁兂䅁䅁䅄佧兊兑䅯术䅁䅁䅯睏䅁䅁䅯睂䅅䅁䅅䅁䉁䅁䅁兂䅁䅁䅁䅁䅁䅁杷允䅁䅁䅕䅁䑁䅁䅷䅁䙁䅁䅁䅁睂癹䅴权畄䅁䅁权⭁䅁䅁权䡁允䅁允䅁䅁䅅䅁䙁䩁㙓䡆睔䑱䅖䍄䉁䅁䅁兂䅁䅁䅍䅄䅁䅁䅕䅁䅁䑧婴ご䭅䱁䄰䅁䭁䕁䅧䅁䭁䅁䉣䅁䉁䅁䅁允䅁䅁䅕氵㙓湴獕歚䵁䅉䅅䅁䙁䅁䅁睁䵁䅁䅁兂䅁䅁䅁偷㝔䅑䅯杵䅁䅁䅯村䅁䅁䅯睂䅅䅁䅅䅁䉁䅁䅁兂䵃⽷䕵䕶ㅉ村杷允䅁䅁䅕䅁䑁䅁䅷䅁䙁䅁䅁䅁䅄倹䅴权䙄䅁䅁权䍂䅁䅁权䡁允䅁允䅁䅁䅅䅁䙁䕁㉮楙扬桫䅆䍄䉁䅁䅁兂䅁䅁䅍䅄䅁䅁䅕䅁䅁䑁歪歔䭅䱁䅳䅁䭁䑁䅍䅁䭁䅁䉣䅁䉁䅁䅁允䅁䅁䅕䅁䅁䅁䅁䅁䵁䅉䅅䅁䙁䅁䅁睁䵁䅁䅁兂䅁䅁䅃ㅏ偬兑䅯睸䅁䅁䅯李䅁䅁䅯睂䅅䅁䅅䅁䉁䅁䅁兂䑃夫塊奸瑌兑杷允䅁䅁䅕䅁䑁䅁䅷䅁䙁䅁䅁䥁煂歌䈹权㥃䅁䅁权䩂䅁䅁权䡁允䅁允䅁䅁䅅䅁䙁䩁䩘婑佲䙚䅰䍄䉁䅁䅁兂䅁䅁䅍䅄䅁䅁䅕䅁䅁䅁乓ご䭅䵁䄰䅁䭁䕁䅅䅁䭁䅁䉣䅁䉁䅁䅁允䅁䅁䅕䅁䅁䅁䅁䅁䵁䅉䅅䅁䙁䅁䅁睁䵁䅁䅁兂䅁䅁䅁䵣㝲䅑䅯朳䅁䅁䅯䅏䅁䅁䅯睂䅅䅁䅅䅁䉁䅁䅁兂䅁䅁䅁䅁䅁䅁杷允䅁䅁䅕䅁䑁䅁䅷䅁䙁䅁䅁䅁㑁䔵䈵权㡄䅁䅁权䍂䅁䅁权䡁允䅁允䅁䅁䅅䅁䙁䍁唴扣瑌</t>
  </si>
  <si>
    <t>䕑䅨䍄䉁䅁䅁兂䅁䅁䅍䅄䅁䅁䅕䅁䅁䭁欫ご䭅䵁䄰䅁䭁䕁䅉䅁䭁䅁䉣䅁䉁䅁䅁允䅁䅁䅕焰㕲呵䵋お䵁䅉䅅䅁䙁䅁䅁睁䵁䅁䅁兂䅁䅁䅁䵙㝲䅑䅯䄫䅁䅁䅯兓䅁䅁䅯睂䅅䅁䅅䅁䉁䅁䅁兂桁噙夰〸扖村杷允䅁䅁䅕䅁䑁䅁䅷䅁䙁䅁䅁䥁啂䙂䉂权䭄䅁䅁权䝂䅁䅁权䡁允䅁允䅁䅁䅅䅁䙁䅁䅁䅁䅁䅁䅁䍄䉁䅁䅁兂䅁䅁䅍䅄䅁䅁䅕䅁䅁䵁い〫䭁䵁䅧䅁䭁䕁䅉䅁䭁䅁䉣䅁䉁䅁䅁允䅁䅁䅕儸慇体䱺欵䵅䅉䅅䅁䙁䅁䅁睁䵁䅁䅁兂䅁䅁䅁㙲偒兑䅯睸䅁䅁䅯睐䅁䅁䅯睂䅅䅁䅅䅁䉁䅁䅁兂慁偸獑婵䍲兑杷允䅁䅁䅕䅁䑁䅁䅷䅁䙁䅁䅁䅁䅄倹䅴权䭄䅁䅁权䍂䅁䅁权䡁允䅁允䅁䅁䅅䅁䙁䩁潙䵫硁挷⽙䍄䉁䅁䅁兂䅁䅁䅍䅄䅁䅁䅕䅁䅁䕧求ご䭅䵁䅣䅁䭁䑁䅙䅁䭁䅁䉣䅁䉁䅁䅁允䅁䅁䅕䅁䅁䅁䅁䅁䵁䅉䅅䅁䙁䅁䅁睁䵁䅁䅁兂䅁䅁䅃䝑偖兑䅯朶䅁䅁䅯䅒䅁䅁䅯睂䅅䅁䅅䅁䉁䅁䅁兂䅁䅁䅁䅁䅁䅁杷允䅁䅁䅕䅁䑁䅁䅷䅁䙁䅁䅁䅁乂ㅈ䉂权䭄䅁䅁权㡁䅁䅁权䡁允䅁允䅁䅁䅅䅁䙁䭁癌䡅䰰倶⽅䍄䉁䅁䅁兂䅁䅁䅍䅄䅁䅁䅕䅁䅁䩁㉂䔫䭁偁䅙䅁䭁䕁䅫䅁䭁䅁䉣䅁䉁䅁䅁允䅁䅁䅕洵先䅅牕稯䴸䅉䅅䅁䙁䅁䅁睁䵁䅁䅁兂䅁䅁䵄祑愲兑䅯睵䅁䅁䅯睓䅁䅁䅯睂䅅䅁䅅䅁䉁䅁䅁兂䅁䅁䅁䅁䅁䅁杷允䅁䅁䅕䅁䑁䅁䅷䅁䙁䅁䅁䅁䅄倹䅴权䡄䅁䅁权乂䅁䅁权䡁允䅁允䅁䅁䅅䅁䙁䵁㙓敥㕥䅆䍊䍄䉁䅁䅁兂䅁䅁䅍䅄䅁䅁䅕䅁䅁䵁い〫䭁䵁䅧䅁䭁䕁䄰䅁䭁䅁䉣䅁䉁䅁䅁允䅁䅁䅕潩佈攷ㅔ啁䵉䅉䅅䅁䙁䅁䅁睁䵁䅁䅁兂䅁䅁䅁䍉㕪䅑䅯䄵䅁䅁䅯杌䅁䅁䅯睂䅅䅁䅅䅁䉁䅁䅁兂䅁䅁䅁䅁䅁䅁杷允䅁䅁䅕䅁䑁䅁䅷䅁䙁䅁䅁䅁杂癹䅴权䉄䅁䅁权䩂䅁䅁权䡁允䅁允䅁䅁䅅䅁䙁䅁奢䝶⽶䅤䅖䍄䉁䅁䅁兂䅁䅁䅍䅄䅁䅁䅕䅁䅁䕧求ご䭅乁䅷䅁䭁䑁䅷䅁䭁䅁䉣䅁䉁䅁䅁允䅁䅁䅕䱚煸畵杭稶䴸䅉䅅䅁䙁䅁䅁睁䵁䅁䅁兂䅁䅁䅁䥂倱兑䅯睵䅁䅁䅯睍䅁䅁䅯睂䅅䅁䅅䅁䉁䅁䅁兂䅁䅁䅁䅁䅁䅁杷允䅁䅁䅕䅁䑁䅁䅷䅁䙁䅁䅁䅁乃唰䈵权㥃䅁䅁权硁䅁䅁权䡁允䅁允䅁䅁䅅䅁䙁䅁䅁䅁䅁䅁䅁䍄䉁䅁䅁兂䅁䅁䅍䅄䅁䅁䅕䅁䅁䥁刳歔䭅偁䅷䅁䭁䕁䅑䅁䭁䅁䉣䅁䉁䅁䅁允䅁䅁䅕䅁䅁䅁䅁䅁䵁䅉䅅䅁䙁䅁䅁睁䵁䅁䅁兂䅁䅁䅁偷㝔䅑䅯杹䅁䅁䅯睑䅁䅁䅯睂䅅䅁䅅䅁䉁䅁䅁兂䕃噥䴯䜷奶睐杷允䅁䅁䅕䅁䑁䅁䅷䅁䙁䅁䅁䅁䅄倹䅴权㝃䅁䅁权䑁䅁䅁权䡁允䅁允䅁䅁䅅䅁䙁䱁浂坶佬䑁䍎䍄䉁䅁䅁兂䅁䅁䅍䅄䅁䅁䅕䅁䅁䵁い〫䭁䱁䅧䅁䭁䅁䅍䅁䭁䅁䉣䅁䉁䅁䅁允䅁䅁䅕䙒整䵦佭歎䵁䅉䅅䅁䙁䅁䅁睁䵁䅁䅁兂䅁䅁䅁㙲偒兑䅯典䅁䅁䅯䅓䅁䅁䅯睂䅅䅁䅅䅁䉁䅁䅁兂捁㘹〯⽵娴䅑杷允䅁䅁䅕䅁䑁䅁䅷䅁䙁䅁䅁䅁䅄倹䅴权䙄䅁䅁权䑁䅁䅁权䡁允䅁允䅁䅁䅅䅁䙁䵁啵楓䬴䉣䅆䍄䉁䅁䅁兂䅁䅁䅍䅄䅁䅁䅕䅁䅁䥁刳歔䭅䭁䄸䅁䭁䕁䅅䅁䭁䅁䉣䅁䉁䅁䅁允䅁䅁䅕䅁䅁䅁䅁䅁䵁䅉䅅䅁䙁䅁䅁睁䵁䅁䅁兂䅁䅁䅁偷㝔䅑䅯睸䅁䅁䅯睁䅁䅁䅯睂䅅䅁䅅䅁䉁䅁䅁兂剃瘴䬰㙐㑮兑杷允䅁䅁䅕䅁䑁䅁䅷䅁䙁䅁䅁䥁㝁啗䈹权敄䅁䅁权䝂䅁䅁权䡁允䅁允䅁䅁䅅䅁䙁偁䈰祈獑儲䅨䍄䉁䅁䅁兂䅁䅁䅍䅄䅁䅁䅕䅁䅁䅁乓ご䭅䵁䅅䅁䭁䕁䅯䅁䭁䅁䉣䅁䉁䅁䅁允䅁䅁䅕䵅䉙㥴灤お䵁䅉䅅䅁䙁䅁䅁睁䵁䅁䅁兂䅁䅁䅁偷㝔䅑䅯杹䅁䅁䅯睁䅁䅁䅯睂䅅䅁䅅䅁䉁䅁䅁兂婂唱塴䉙坄睐杷允䅁䅁䅕䅁䑁䅁䅷䅁䙁䅁䅁䅁㑁䔵䈵权䅁允䅁权䑂䅁䅁权䡁允䅁允䅁䅁䅅䅁䭁䅁䉙䅁䵁䅉䅅䅁䙁䅁䅁睁䵁䅁䅁兂䅁䅁䅃䅖兒兑䅯具䅁䅁䅯杓䅁䅁䅯睂䅅䅁䅅䅁䉁䅁䅁兂啂䕕䔶愶填䅑杷允䅁䅁䅕䅁䑁䅁䅷䅁䙁䅁䅁䅁䅄倹䅴权乄䅁䅁权䑁䅁䅁权䡁允䅁允䅁䅁䅅䅁䙁䕁牢ㅄ即桪䄵䍄䉁䅁䅁兂䅁䅁䅍䅄䅁䅁䅕䅁䅁䍁潁唫䭁偁䅷䅁䭁䕁䅷䅁䭁䅁䉣䅁䉁䅁䅁允䅁䅁䅕㥁䑎浏欹䕓䵁䅉䅅䅁䙁䅁䅁睁䵁䅁䅁兂䅁䅁䅁摪但兑䅯兺䅁䅁䅯睎䅁䅁䅯睂䅅䅁䅅䅁䉁䅁䅁兂㡂灖偎䭹浧䅑杷允䅁䅁䅕䅁䑁䅁䅷䅁䙁䅁䅁䅁癃䕰䈹权㙃䅁䅁权獁䅁䅁权䡁允䅁允䅁䅁䅅䅁䙁䅁䅁䅁䅁䅁䅁䍄䉁䅁䅁兂䅁䅁䅍䅄䅁䅁䅕䅁䅁䩁㉂䔫䭁䅁䉉䅁䭁䑁䅙䅁䭁䅁䉣䅁䉁䅁䅁允䅁䅁䅕摋呰㕢䑵稲䴸䅉䅅䅁䙁䅁䅁睁䵁䅁䅁兂䅁䅁䅁䥂倱兑䅯典䅁䅁䅯睎䅁䅁䅯睂䅅䅁䅅䅁䉁䅁䅁兂䅁䅁䅁䅁䅁䅁杷允䅁䅁䅕䅁䑁䅁䅷䅁䙁䅁䅁䅁杄晧䅨权䙄䅁䅁权䭂䅁䅁权䡁允䅁允䅁䅁䅅䅁䙁䥁橌䡵硯匵䅂䍄䉁䅁䅁兂䅁䅁䅍䅄䅁䅁䅕䅁䅁佁䉃䔫䭁佁䅑䅁䭁䕁䅷䅁䭁䅁䉣䅁䉁䅁䅁允䅁䅁䅕娶栲睩㙯歂䵁䅉䅅䅁䙁䅁䅁睁䵁䅁䅁兂䅁䅁䅁㙲偒兑䅯䅵䅁䅁䅯兏䅁䅁䅯睂䅅䅁䅅䅁䉁䅁䅁兂乄㍨挲术䱎䅑杷允䅁䅁䅕䅁䑁䅁䅷䅁䙁䅁䅁䅁䅂智䅴权㝃䅁䅁权䙂䅁䅁权䡁允䅁允䅁䅁䅅䅁䙁䅁䅁䱑偷歔䍒䍄䉁䅁䅁兂䅁䅁䅍䅄䅁䅁䅕䅁䅁䝧畯ご䭅䵁䅕䅁䭁䕁䅑䅁䭁䅁䉣䅁䉁䅁䅁允䅁䅁䅕䅁䅁䅁䅁䅁䵁䅉䅅䅁䙁䅁䅁睁䵁䅁䅁兂䅁䅁䅁祥倱兑䅯睸䅁䅁䅯杒䅁䅁䅯睂䅅䅁䅅䅁䉁䅁䅁兂䅁䅁䅁䅁䅁䅁杷允䅁䅁䅕䅁䑁䅁䅷䅁䙁䅁䅁䥁㝁啗䈹权奄䅁䅁权䱂䅁䅁权䡁允䅁允䅁䅁䅅䅁䙁䙁㡂椫䵧⭅⽳䍄䉁䅁䅁兂䅁䅁䅍䅄䅁䅁䅕䅁䅁䭁䩄〫䭁䱁䅳䅁䭁䑁䅳䅁䭁䅁䉣䅁䉁䅁䅁允䅁䅁䅕䅁䅁䅁䅁䅁䵁䅉䅅䅁䙁䅁䅁睁䵁䅁䅁兂䅁䅁䅁㙲偒兑䅯睵䅁䅁䅯睌䅁䅁䅯睂䅅䅁䅅䅁䉁䅁䅁兂䅁䅁䅁䅁䅁䅁杷允䅁䅁䅕䅁䑁䅁䅷䅁䙁䅁䅁䅁扂䕍䈹权䉄䅁䅁权睁䅁䅁权䡁允䅁允䅁䅁䅅䅁䙁䅁䅁䅁䅁䅁䅁䍄䉁䅁䅁兂䅁䅁䅍䅄䅁䅁䅕䅁䅁佁䉃䔫䭁䱁䅧䅁䭁䑁䅑䅁䭁䅁䉣䅁䉁䅁䅁允䅁䅁䅕䄴獏慫牬こ䵁䅉䅅䅁䙁䅁䅁睁䵁䅁䅁兂䅁䅁䅃ㅏ偬兑䅯杹䅁䅁䅯䅑䅁䅁䅯睂䅅䅁䅅䅁䉁䅁䅁兂䅁䅁䅁䅁䅁䅁杷允䅁䅁䅕䅁䑁䅁䅷䅁䙁䅁䅁䥁㝁啗䈹权⭄䅁䅁权䩂䅁䅁权䡁允䅁允䅁䅁䅅䅁䙁䙁䠹癧啍敕䉸䍄䉁䅁䅁兂䅁䅁䅍䅄䅁䅁䅕䅁䅁䕺瑍歭䭅䅁䉑䅁䭁䕁䅣䅁䭁䅁䉣䅁䉁䅁䅁允䅁䅁䅕䅁䅁䅁䅁䅁䵁䅉䅅䅁䙁䅁䅁睁䵁䅁䅁兂䅁䅁䅁䵑㜳䅑䅯睷䅁䅁䅯䅓䅁䅁䅯睂䅅䅁䅅䅁䉁䅁䅁兂呁祃湚佌㙣䅑杷允䅁䅁䅕䅁䑁䅁䅷䅁䙁䅁䅁䅁癃䕰䈹权䥄䅁䅁权獁䅁䅁权䡁允䅁允䅁䅁䅅䅁䙁䅁䅁䅁䅁䅁䅁䍄䉁䅁䅁兂䅁䅁䅍䅄䅁䅁䅕䅁䅁䭁䩄〫䭁䵁䅅䅁䭁䑁䄸䅁䭁䅁䉣䅁䉁䅁䅁允䅁䅁䅕䅁䅁䅁䅁䅁䵁䅉䅅䅁䙁䅁䅁睁䵁䅁䅁兂䅁䅁䅁祥倱兑䅯典䅁䅁䅯睐䅁䅁䅯睂䅅䅁䅅䅁䉁䅁䅁兂䅁䅁䅁䅁䅁䅁杷允䅁䅁䅕䅁䑁䅁䅷䅁䙁䅁䅁䅁乂ㅈ䉂权奄䅁䅁权䭂䅁䅁权䡁允䅁允䅁䅁䅅䅁䙁乁乹䌴䵐䄯䅂䍄䉁䅁䅁兂䅁䅁䅍䅄䅁䅁䅕䅁䅁䡁䭄〫䭁乁䅑䅁䭁䕁䅣䅁䭁䅁䉣䅁䉁䅁䅁允䅁䅁䅕䅁䅁䅁䅁䅁䵁䅉䅅䅁䙁䅁䅁睁䵁䅁䅁兂䅁䅁䅁住佒兑䅯睵䅁䅁䅯䅑䅁䅁䅯睂䅅䅁䅅䅁䉁䅁䅁兂䅁䅁䅁䅁䅁䅁杷允䅁䅁䅕䅁䑁䅁䅷䅁䙁䅁䅁䅁杁偋䅬权癃䅁䅁权䝂䅁䅁权䡁允䅁允䅁䅁䅅䅁䙁䅁䅁䅁䅁䅁䅁䍄䉁䅁䅁兂䅁䅁䅍䅄䅁䅁䅕䅁䅁䙧䕑䕕䭅䵁䅣䅁䭁䕁䅕䅁䭁䅁䉣䅁䉁䅁䅁允䅁䅁䅕㥵夳㝵塱猰䵅䅉䅅䅁䙁䅁䅁睁䵁䅁䅁兂䅁䅁䅄佧兊兑䅯睵䅁䅁䅯杏䅁䅁䅯睂䅅䅁䅅䅁䉁䅁䅁兂䅁䅁䅁䅁䅁䅁杷允䅁䅁䅕䅁䑁䅁䅷䅁䙁䅁䅁䅁杁偋䅬权䥄䅁䅁权㍁䅁䅁权䡁允䅁允䅁䅁䅅䅁䙁䅁䅁䝁潁⭑䉚䍄䉁䅁䅁兂䅁䅁䅍䅄䅁䅁䅕䅁䅁䕧求ご䭅䱁䅳䅁䭁䕁䅣䅁䭁䅁䉣䅁䉁䅁䅁允䅁䅁䅕䅁䅁䅁䅁䅁䵁䅉䅅䅁䙁䅁䅁睁䵁䅁䅁兂䅁䅁䅁乖佚兑䅯典䅁䅁䅯䅏䅁䅁䅯睂䅅䅁䅅䅁䉁䅁䅁兂䅁䅁䅁䅁䅁䅁杷允䅁䅁䅕䅁䑁䅁䅷䅁䙁䅁䅁䅁扂䕍䈹权䥄䅁䅁权癁䅁䅁权䡁允䅁允䅁䅁䅅䅁䙁䅁䅁䅁䅁䅁䅁䍄䉁䅁䅁兂䅁䅁䅍䅄䅁䅁䅕䅁䅁䑧婴ご䭅䵁䅅䅁䭁䕁䅳䅁䭁䅁䉣䅁䉁䅁䅁允䅁䅁䅕扈㑶䭍啘啅䵁䅉䅅䅁䙁䅁䅁睁䵁䅁䅁兂䅁䅁䅁㙲偒兑䅯其䅁䅁䅯杍䅁䅁䅯睂䅅䅁䅅䅁䉁䅁䅁兂䅁䅁䅁䅁䅁䅁杷允䅁䅁䅕䅁䑁䅁䅷䅁䙁䅁䅁䅁元癤䅨权㙃䅁䅁权䵂䅁䅁权䡁允䅁允䅁䅁䅅䅁䙁䅁䅁䉯䅤欰䍸䍄䉁䅁䅁兂䅁䅁䅍䅄䅁䅁䅕䅁䅁䙁睳ご䭅䵁䅣䅁䭁䍁䄸䅁䭁䅁䉣䅁䉁䅁䅁允䅁䅁䅕䅁䅁䅁䅁䅁䵁䅉䅅䅁䙁䅁䅁睁䵁䅁䅁兂䅁䅁䅁晡但兑䅯睲䅁䅁䅯材䅁䅁䅯睂䅅䅁䅅䅁䉁䅁䅁兂時䵣㤳㝉ご睐杷允䅁䅁䅕䅁䑁䅁䅷䅁䙁䅁䅁䅁癃䕰䈹权乄䅁䅁权癁䅁䅁权䡁允䅁允䅁䅁䅅䅁䙁䅁䅁䅁䅁䅁䅁䍄䉁䅁䅁兂䅁䅁䅍䅄䅁䅁䅕䅁䅁佁䉃䔫䭁䵁䅕䅁䭁䑁䅑䅁䭁䅁䉣䅁䉁䅁䅁允䅁䅁䅕䅁䅁䅁䅁䅁䵁䅉䅅䅁䙁䅁䅁睁䵁䅁䅁兂䅁䅁䅁乖佚兑䅯具䅁䅁䅯䅑䅁䅁䅯睂䅅䅁䅅䅁䉁䅁䅁兂硁潴䅂䠳摑䅑杷允䅁䅁䅕䅁䑁䅁䅷䅁䙁䅁䅁䅁元癤䅨权䡄䅁䅁权䉂䅁䅁权䡁允䅁允䅁䅁䅅䅁䙁䅁䅁䙁慱杮䍸䍄䉁䅁䅁兂䅁䅁䅍䅄䅁䅁䅕䅁䅁䝧畯ご䭅䵁䅯䅁䭁䕁䅣䅁䭁䅁䉣䅁䉁䅁䅁允䅁䅁䅕䅁䅁䅁䅁䅁䵁䅉䅅䅁䙁䅁䅁睁䵁䅁䅁兂䅁䅁䅁剔儹兑䅯朲䅁䅁䅯䅓䅁䅁䅯睂䅅䅁䅅䅁䉁䅁䅁兂ぁ䵄慑婏浺睐杷允䅁䅁䅕䅁䑁䅁䅷䅁䙁䅁䅁䅁䅂智䅴权奄䅁䅁权ㅁ䅁䅁权䡁允䅁允䅁䅁䅅䅁䙁佁畔ぁ橖⽈⽕䍄䉁䅁䅁兂䅁䅁䅍䅄䅁䅁䅕䅁䅁䭁欫ご䭅䱁䅳䅁䭁䑁䅁䅁䭁䅁䉣䅁䉁䅁䅁允䅁䅁䅕䅁䅁䅁䅁䅁䵁䅉䅅䅁䙁䅁䅁睁䵁䅁䅁兂䅁䅁䅁㙲偒兑䅯䅵䅁䅁䅯䅍䅁䅁䅯睂䅅䅁䅅䅁䉁䅁䅁兂䅁䅁䅁䅁䅁䅁杷允䅁䅁䅕䅁䑁䅁䅷䅁䙁䅁䅁䅁癃䕰䈹权䭄䅁䅁权㕁䅁䅁权䡁允䅁允䅁䅁䅅䅁䙁䩁煱䱃汹䵱⼴䍄䉁䅁䅁兂䅁䅁䅍䅄䅁䅁䅕䅁䅁䭁欫ご䭅䵁䅅䅁䭁䑁䅁䅁䭁䅁䉣䅁䉁䅁䅁允䅁䅁䅕䅁䅁䅁䅁䅁䵁䅉䅅䅁䙁䅁䅁睁䵁䅁䅁兂䅁䅁䅁剔儹兑䅯䅁䅅䅁䅯杓䅁䅁䅯睂䅅䅁䅅䅁䉁䅁䅁权䝁允䅁䍄䉁䅁䅁兂䅁䅁䅍䅄䅁䅁䅕䅁䅁䭁欫ご䭅䵁䅧䅁䭁䑁䅁䅁䭁䅁䉣䅁䉁䅁䅁允䅁䅁䅕䅁䅁䅁䅁䅁䵁䅉䅅䅁䙁䅁䅁睁䵁䅁䅁兂䅁䅁䅁䵙㝲䅑䅯睲䅁䅁䅯䅐䅁䅁䅯睂䅅䅁䅅䅁䉁䅁䅁兂䩃湚㉨坑眯睐杷允䅁䅁䅕䅁䑁䅁䅷䅁䙁䅁䅁䅁䅂智䅴权䭄䅁䅁权䑂䅁䅁权䡁允䅁允䅁䅁䅅䅁䙁䡁㝺牫噤⭏⽅䍄䉁䅁䅁兂䅁䅁䅍䅄䅁䅁䅕䅁䅁䩁㉂䔫䭁乁䅷䅁䭁䑁䅷䅁䭁䅁䉣䅁䉁䅁䅁允䅁䅁䅕橔硍睍挵ぁ䵁䅉䅅䅁䙁䅁䅁睁䵁䅁䅁兂䅁䅁䅁乖佚兑䅯杵䅁䅁䅯䅏䅁䅁䅯睂䅅䅁䅅䅁䉁䅁䅁兂䅁䥁硂摢浕村杷允䅁䅁䅕䅁䑁䅁䅷䅁䙁䅁䅁䅁㑁䔵䈵权䙄䅁䅁权㕁䅁䅁权䡁允䅁允䅁䅁䅅䅁䙁䅁䅁䅁䅁䅁䅁䍄䉁䅁䅁兂䅁䅁䅍䅄䅁䅁䅕䅁䅁䑧婴ご䭅佁䅯䅁䭁䕁䅧䅁䭁䅁䉣䅁䉁䅁䅁允䅁䅁䅕眵㙖湊癗䑺䴸䅉䅅䅁䙁䅁䅁睁䵁䅁䅁兂䅁䅁䅃䅖兒兑䅯杵䅁䅁䅯兔䅁䅁䅯睂䅅䅁䅅䅁䉁䅁䅁兂䑃䘷癌㕏潁村杷允䅁䅁䅕䅁䑁䅁䅷䅁䙁䅁䅁䅁杄晧䅨权㑃䅁䅁权硁䅁䅁权䡁允䅁允䅁䅁䅅䅁䙁䙁㕋畦捺噍䅂䍄䉁䅁䅁兂䅁䅁䅍䅄䅁䅁䅕䅁䅁䡧睄歔䭅䵁䅳䅁䭁䑁䅣䅁䭁䅁䉣䅁䉁䅁䅁允䅁䅁䅕䅁䅁䅁䅁䅁䵁䅉䅅䅁䙁䅁䅁睁䵁䅁䅁兂䅁䅁䅁㙲偒兑䅯杹䅁䅁䅯䅍䅁䅁䅯睂䅅䅁䅅䅁䉁䅁䅁兂䅁䅁䅁䅁䅁䅁杷允䅁䅁䅕䅁䑁䅁䅷䅁䙁䅁䅁䅁啂欱䈵权㝃䅁䅁权硁䅁䅁权䡁允䅁允䅁䅁䅅䅁䙁䅁䅁䅁䅁䅁䅁䍄䉁䅁䅁兂䅁䅁䅍䅄䅁䅁䅕䅁䅁䩁㉂䔫䭁佁䄴䅁䭁䑁䅕䅁䭁䅁䉣䅁䉁䅁䅁允䅁䅁䅕椰ぢ䵔䔰げ䵁䅉䅅䅁䙁䅁䅁睁䵁䅁䅁兂䅁䅁䵄祑愲兑䅯䅵䅁䅁䅯睑䅁䅁䅯睂䅅䅁䅅䅁䉁䅁䅁兂䅁䅁䅁䅁䅁䅁杷允䅁䅁䅕䅁䑁䅁䅷䅁䙁䅁䅁䅁㝂啌䈹权㑃䅁䅁权ぁ䅁䅁权䡁允䅁允䅁䅁䅅䅁䙁䅁䅁䅁䅁䅁䅁䍄䉁䅁䅁兂䅁䅁䅍䅄䅁䅁䅕䅁䅁䩁㉂䔫䭁䱁䄰䅁䭁䕁䅙䅁䭁䅁䉣䅁䉁䅁䅁允䅁䅁䅕匲汖摸䤸䕕䵁䅉䅅䅁䙁䅁䅁睁䵁䅁䅁兂䅁䅁䅁䵯㝮䅑䅯䄰䅁䅁䅯䅓䅁䅁䅯睂䅅䅁䅅䅁䉁䅁䅁兂⽄慦潇䝶堰䅑杷允䅁䅁䅕䅁䑁䅁䅷䅁䙁䅁䅁䅁癃䕰䈹权乄䅁䅁权睁䅁䅁权䡁允䅁允䅁䅁䅅䅁䙁䅁䅁䅁䅁䅁䅁䍄䉁䅁䅁兂䅁䅁䅍䅄䅁䅁䅕䅁䅁䡁䭄〫䭁䱁䅧䅁䭁䑁䄴䅁䭁䅁䉣䅁䉁䅁䅁允䅁䅁䅕䡅㝌全呖䕑䵁䅉䅅䅁䙁䅁䅁睁䵁䅁䅁兂䅁䅁䅃ㅏ偬兑䅯睷䅁䅁䅯睏䅁䅁䅯睂䅅䅁䅅䅁䉁䅁䅁兂䅁䅁䅁䅁䅁䅁杷允䅁䅁䅕䅁䑁䅁䅷䅁䙁䅁䅁䅁癃䕰䈹权㝃䅁䅁权硁䅁䅁权䡁允䅁允䅁䅁䅅䅁䙁䅁䅁䅁䅁䅁䅁䍄䉁䅁䅁兂䅁䅁䅍䅄䅁䅁䅕䅁䅁䙧䕑䕕䭅䵁䅅䅁䭁䑁䅙䅁䭁䅁䉣䅁䉁䅁䅁允䅁䅁䅕䅁䅁䅁䅁䅁䵁䅉䅅䅁䙁䅁䅁睁䵁䅁䅁兂䅁䅁䅁摪但兑䅯杵䅁䅁䅯䅏䅁䅁䅯睂䅅䅁䅅䅁䉁䅁䅁兂䅁䅁䅄捑㍪兑杷允䅁䅁䅕䅁䑁䅁䅷䅁䙁䅁䅁䅁癃䕰䈹权㥃䅁䅁权硁䅁䅁权䡁允䅁允䅁䅁䅅䅁䙁䅁䅁䅁䅁䅁䅁䍄䉁䅁䅁兂䅁䅁䅍䅄䅁䅁䅕䅁䅁䭁欫ご䭅䵁䅅䅁䭁䑁䅅䅁䭁䅁䉣䅁䉁䅁䅁允䅁䅁䅕䅁䅁䅁䅁䅁䵁䅉䅅䅁䙁䅁䅁睁䵁䅁䅁兂䅁䅁䅁䤴㑈䅑䅯典䅁䅁䅯村䅁䅁䅯睂䅅䅁䅅䅁䉁䅁䅁兂婃灸祍塎杫䅑杷允䅁䅁䅕䅁䑁䅁䅷䅁䙁䅁䅁䅁㝂啌䈹权乄䅁䅁权祁䅁䅁权䡁允䅁允䅁䅁䅅䅁䙁䅁䅁䅁䅁䅁䅁䍄䉁䅁䅁兂䅁䅁䅍䅄䅁䅁䅕䅁䅁䭁欫ご䭅䵁䅣䅁䭁䑁䅅䅁䭁䅁䉣䅁䉁䅁䅁允䅁䅁䅕䅁䅁䅁䅁䅁䵁䅉䅅䅁䙁䅁䅁睁䵁䅁䅁兂䅁䅁䅁㙲偒兑䅯䅹䅁䅁䅯免䅁䅁䅯睂䅅䅁䅅䅁䉁䅁䅁兂䅁䅁䅁䅁䅁䅁杷允䅁䅁䅕䅁䑁䅁䅷䅁䙁䅁䅁䅁允晧䅨权㙄䅁䅁权㍁䅁䅁权䡁允䅁允䅁䅁䅅䅁䙁䅁䅁䅁䅁䅁䅁䍄䉁䅁䅁兂䅁䅁䅍䅄䅁䅁䅕䅁䅁䡁䭄〫䭁䵁䄴䅁䭁䍁䄸䅁䭁䅁䉣䅁䉁䅁䅁允䅁䅁䅕䅁䅁䅁䅁䅁䵁䅉䅅䅁䙁䅁䅁睁䵁䅁䅁兂䅁䅁䅁䵣㝲䅑䅯杁䅅䅁䅯杒䅁䅁䅯睂䅅䅁䅅䅁䉁䅁䅁兂䅁䅁䅁䅁䅁䅁杷允䅁䅁䅕䅁䑁䅁䅷䅁䙁䅁䅁䥁啂䙂䉂权䡄䅁䅁权䉂䅁䅁权䡁允䅁允䅁䅁䅅䅁䙁䅁䅁䅁䅁䅁䅁䍄䉁䅁䅁兂䅁䅁䅍䅄䅁䅁䅕䅁䅁䉁䉃䔫䭁乁䅙䅁䭁䕁䅙䅁䭁䅁䉣䅁䉁䅁䅁允䅁䅁䅕䱄㝫㍑䩥吲䴸䅉䅅䅁䙁䅁䅁睁䵁䅁䅁兂䅁䅁䅁㙲偒兑䅯具䅁䅁䅯杌䅁䅁䅯睂䅅䅁䅅䅁䉁䅁䅁兂䅁䅁䅁䅁䅁䅁杷允䅁䅁䅕䅁䑁䅁䅷䅁䙁䅁䅁䅁䅂智䅴权䥄䅁䅁权癁䅁䅁权䡁允䅁允䅁䅁䅅䅁䙁䅁䅁䅁䅁䅁䅁䍄䉁䅁䅁兂䅁䅁䅍䅄䅁䅁䅕䅁䅁䑁歪歔䭅䱁䅯䅁䭁䑁䄴䅁䭁䅁䉣䅁䉁䅁䅁允䅁䅁䅕䅖㐲㍋捈歈䵉䅉䅅䅁䙁䅁䅁睁䵁䅁䅁兂䅁䅁䅃䅖兒兑䅯具䅁䅁䅯杍䅁䅁䅯睂䅅䅁䅅䅁䉁䅁䅁兂䅁䅁䅁䅁䅁䅁杷允䅁䅁䅕䅁䑁䅁䅷䅁䙁䅁䅁䅁元癤䅨权乄䅁䅁权㑁䅁䅁权䡁允䅁允䅁䅁䅅䅁䙁䥁㙂䕱漯䌰䅴䍄䉁䅁䅁兂䅁䅁䅍䅄䅁䅁䅕䅁䅁䭁欫ご䭅䵁䅕䅁䭁䍁䄴䅁䭁䅁䉣䅁䉁䅁䅁允䅁䅁䅕䅁䅁䅁䅁䅁䵁䅉䅅䅁䙁䅁䅁睁䵁䅁䅁兂䅁䅁䅁穗偂兑䅯睸䅁䅁䅯杍䅁䅁䅯睂䅅䅁䅅䅁䉁䅁䅁兂䅁䅁䅁䅁䅁䅁杷允䅁䅁䅕䅁䑁䅁䅷䅁䙁䅁䅁䅁癃䕰䈹权䭄䅁䅁权畁䅁䅁权䡁允䅁允䅁䅁䅅䅁䙁䅁䅁䅁䅁䅁䅁䍄䉁䅁䅁兂䅁䅁䅍䅄䅁䅁䅕䅁䅁䙧䕑䕕䭅䱁䅧䅁䭁䍁䄴䅁䭁䅁䉣䅁䉁䅁䅁允䅁䅁䅕䅁䅁䅁䅁䅁䵁䅉䅅䅁䙁䅁䅁睁䵁䅁䅁兂䅁䅁䅁乖佚兑䅯杵䅁䅁䅯杏䅁䅁䅯睂䅅䅁䅅䅁䉁䅁䅁兂䅁䅁䡄瑘畑村杷允䅁䅁䅕䅁䑁䅁䅷䅁䙁䅁䅁䥁啂䙂䉂权卄䅁䅁权㕁䅁䅁权䡁允䅁允䅁䅁䅅䅁䙁䅁䅁䅁䅁䅁䅁䍄䉁䅁䅁兂䅁䅁䅍䅄䅁䅁䅕䅁䅁䑧婴ご䭅䵁䅧䅁䭁䑁䅙䅁䭁䅁䉣䅁䉁䅁䅁允䅁䅁䅕ㄶ伸㕎癰唷䵅䅉䅅䅁䙁䅁䅁睁䵁䅁䅁兂䅁䅁䅁䵣㝲䅑䅯朱䅁䅁䅯兎䅁䅁䅯睂䅅䅁䅅䅁䉁䅁䅁兂䅁䅁䅁䅁䅁䅁杷允䅁䅁䅕䅁䑁䅁䅷䅁䙁䅁䅁䅁癃䕰䈹权乄䅁䅁权畁䅁䅁权䡁允䅁允䅁䅁䅅䅁䙁䅁䅁䅁䅁䅁䅁䍄䉁䅁䅁兂䅁䅁䅍䅄䅁䅁䅕䅁䅁䭁欫ご䭅䱁䅯䅁䭁䑁䅉䅁䭁䅁䉣䅁䉁䅁䅁允䅁䅁䅕䅁䅁䅁䅁䅁䵁䅉䅅䅁䙁䅁䅁睁䵁䅁䅁兂䅁䅁䅁晡但兑䅯睸䅁䅁䅯睓䅁䅁䅯睂䅅䅁䅅䅁䉁䅁䅁兂歂㥷⽗䭋湐兑杷允䅁䅁䅕䅁䑁䅁䅷䅁䙁䅁䅁䅁癃䕰䈹权㝃䅁䅁权祁䅁䅁权䡁允䅁允䅁䅁䅅䅁䙁䅁䅁䅁䅁䅁䅁䍄䉁䅁䅁兂䅁䅁䅍䅄䅁䅁䅕䅁䅁䕺瑍歭䭅䵁䅧䅁䭁䕁䅙䅁䭁䅁䉣䅁䉁䅁䅁允䅁䅁䅕䅁䅁䅁䅁䅁䵁䅉䅅䅁䙁䅁䅁睁䵁䅁䅁兂䅁䅁䅁䵑㜳䅑䅯其䅁䅁䅯兏䅁䅁䅯睂䅅䅁䅅䅁䉁䅁䅁兂䅁䅁䅁䅁䅁䅁杷允䅁䅁䅕䅁䑁䅁䅷䅁䙁䅁䅁䥁啂䙂䉂权㙃䅁䅁权⭁䅁䅁权䡁允䅁允䅁䅁䅅䅁䙁偁摯搹甯䍇䍒䍄䉁䅁䅁兂䅁䅁䅍䅄䅁䅁䅕䅁䅁䝁䭄〫䭁䵁䅯䅁䭁䍁䄴䅁䭁䅁䉣䅁䉁䅁䅁允䅁䅁䅕䅁䅁䅁䅁䅁䵁䅉䅅䅁䙁䅁䅁睁䵁䅁䅁兂䅁䅁䅁䵑㜳䅑䅯兺䅁䅁䅯䅐䅁䅁䅯睂䅅䅁䅅䅁䉁䅁䅁兂捃卆㕰䭕敧䅑杷允䅁䅁䅕䅁䑁䅁䅷䅁䙁䅁䅁䅁啂欱䈵权癃䅁䅁权睁䅁䅁权䡁允䅁允䅁䅁䅅䅁䙁䅁䅁䅁䅁䅁䅁䍄䉁䅁䅁兂䅁䅁䅍䅄䅁䅁䅕䅁䅁䥷楄䕕䭅䵁䅯䅁䭁䕁䅕䅁䭁䅁䉣䅁䉁䅁䅁允䅁䅁䅕桓啡㉇䕆呸䴸䅉䅅䅁䙁䅁䅁睁䵁䅁䅁兂䅁䅁䅁穗偂兑䅯杹䅁䅁䅯䅌䅁䅁䅯睂䅅䅁䅅䅁䉁䅁䅁兂䅁䅁䅁䅁䅁䅁杷允䅁䅁䅕䅁䑁䅁䅷䅁䙁䅁䅁䅁允晧䅨权卄䅁䅁权䙂䅁䅁权䡁允䅁允䅁䅁䅅䅁䙁䍁捬㡪ㅌ䍋䄵䍄䉁䅁䅁兂䅁䅁䅍䅄䅁䅁䅕䅁䅁䭁欫ご䭅䵁䅕䅁䭁䑁䅉䅁䭁䅁䉣䅁䉁䅁䅁允䅁䅁䅕䅁䅁䅁䅁䅁䵁䅉䅅䅁䙁䅁䅁睁䵁䅁䅁兂䅁䅁䅁乖佚兑䅯睸䅁䅁䅯䅑䅁䅁䅯睂䅅䅁䅅䅁䉁䅁䅁兂䅁䅁䵃獋偁村杷允䅁䅁䅕䅁䑁䅁䅷䅁䙁䅁䅁䅁允晧䅨权啄䅁䅁权䩂䅁䅁权䡁允䅁允䅁䅁䅅䅁䙁䅁䅁䅁䅁䅁䅁䍄䉁䅁䅁兂䅁䅁䅍䅄䅁䅁䅕䅁䅁䭁欫ご䭅䵁䅣䅁䭁䑁䅉䅁䭁䅁䉣䅁䉁䅁䅁允䅁䅁䅕䅁䅁䅁䅁䅁䵁䅉䅅䅁䙁䅁䅁睁䵁䅁䅁兂䅁䅁䅁㙲偒兑䅯䅹䅁䅁䅯杍䅁䅁䅯睂䅅䅁䅅䅁䉁䅁䅁兂䅁䅁䅁䅁䅁䅁杷允䅁䅁䅕䅁䑁䅁䅷䅁䙁䅁䅁䅁癃䕰䈹权乄䅁䅁权祁䅁䅁权䡁允䅁允䅁䅁䅅䅁䙁䅁䅁䅁䅁䅁䅁䍄䉁䅁䅁兂䅁䅁䅍䅄䅁䅁䅕䅁䅁䡁䭄〫䭁䱁䅯䅁䭁䕁䅯䅁䭁䅁䉣䅁䉁䅁䅁允䅁䅁䅕䅁䅃捬ㅒ啋䵉䅉䅅䅁䙁䅁䅁睁䵁䅁䅁兂䅁䅁䅁䥂倱兑䅯典䅁䅁䅯䅍䅁䅁䅯睂䅅䅁䅅䅁䉁䅁䅁兂䅁䅁䅁䅁䅁䅁杷允䅁䅁䅕䅁䑁䅁䅷䅁䙁䅁䅁䅁权晹䅴权乄䅁䅁权䕂䅁䅁权䡁允䅁允䅁䅁䅅䅁䙁䩁⽷申癔剶䄵䍄䉁䅁䅁兂䅁䅁䅍䅄䅁䅁䅕䅁䅁䝧畯ご䭅佁䅯䅁䭁䍁䅷䅁䭁䅁䉣䅁䉁䅁䅁允䅁䅁䅕䅁䅁䅁䅁䅁䵁䅉䅅䅁䙁䅁䅁睁䵁䅁䅁兂䅁䅁䅃䅖兒兑䅯杵䅁䅁䅯䅒䅁䅁䅯睂䅅䅁䅅䅁䉁䅁䅁兂䅁䅁䅁䅁䅁䅁杷允䅁䅁䅕䅁䑁䅁䅷䅁䙁䅁䅁䅁癃䕰䈹权㥃䅁䅁权ぁ䅁䅁权䡁允䅁允䅁䅁䅅䅁䙁乁䑆扔汆䙕䅖䍄䉁䅁䅁兂䅁䅁䅍䅄䅁䅁䅕䅁䅁䡁䭄〫䭁佁䅷䅁䭁䑁䅍䅁䭁䅁䉣䅁䉁䅁䅁允䅁䅁䅕䅁䅁䅁䅁䅁䵁䅉䅅䅁䙁䅁䅁睁䵁䅁䅁兂䅁䅁䅁祥倱兑䅯杁䅅䅁䅯兔䅁䅁䅯睂䅅䅁䅅䅁䉁䅁䅁兂䩁灨㍬㑤稯睐杷允䅁䅁䅕䅁䑁䅁䅷䅁䙁䅁䅁䅁癃䕰䈹权䙄䅁䅁权ぁ䅁䅁权䡁允䅁允䅁䅁䅅䅁䙁䑁楣灭湨䅚䅊䍄䉁䅁䅁兂䅁䅁䅍䅄䅁䅁䅕䅁䅁䕁乄〫䭁䱁䅧䅁䭁䑁䅁䅁䭁䅁䉣䅁䉁䅁䅁允䅁䅁䅕䅁䅁䅁䅁䅁䵁䅉䅅䅁䙁䅁䅁睁䵁䅁䅁兂䅁䅁䅁䵑㜳䅑䅯䄴䅁䅁䅯兓䅁䅁䅯睂䅅䅁䅅䅁䉁䅁䅁兂杂䕋㕩䝲㉔睐杷允䅁䅁䅕䅁䑁䅁䅷䅁䙁䅁䅁䅁癃䕰䈹权㙃䅁䅁权㕁䅁䅁权䡁允䅁允䅁䅁䅅䅁䙁䅁䅁䙏䭢权䍨䍄䉁䅁䅁兂䅁䅁䅍䅄䅁䅁䅕䅁䅁䡁䭄〫䭁䵁䄰䅁䭁䕁䄰䅁䭁䅁䉣䅁䉁䅁䅁允䅁䅁䅕瑚灒祇桁啋䵁䅉䅅䅁䙁䅁䅁睁䵁䅁䅁兂䅁䅁䅁㙲偒兑䅯䅁䅅䅁䅯䅑䅁䅁䅯睂䅅䅁䅅䅁䉁䅁䅁权䝁允䅁䍄䉁䅁䅁兂䅁䅁䅍䅄䅁䅁䅕䅁䅁佁䉃䔫䭁䵁䅕䅁䭁䕁䅙䅁䭁䅁䉣䅁䉁䅁䅁允䅁䅁䅕制扅䑲㙆啇䵁䅉䅅䅁䙁䅁䅁睁䵁䅁䅁兂䅁䅁䅁䵙㝲䅑䅯睸䅁䅁䅯兑䅁䅁䅯睂䅅䅁䅅䅁䉁䅁䅁兂䝁坂乶婊䄸村杷允䅁䅁䅕䅁䑁䅁䅷䅁䙁䅁䅁䅁䕁啪䈹权㥃䅁䅁权㉁䅁䅁权䡁允䅁允䅁䅁䅅䅁䙁䅁䅁䅁䅁䅁䅁䍄䉁䅁䅁兂䅁䅁䅍䅄䅁䅁䅕䅁䅁䕧求ご䭅乁䅉䅁䭁䕁䅍䅁䭁䅁䉣䅁䉁䅁䅁允䅁䅁䅕呰䅦䕃摸歋䵁䅉䅅䅁䙁䅁䅁睁䵁䅁䅁兂䅁䅁䵄祑愲兑䅯具䅁䅁䅯杓䅁䅁䅯睂䅅䅁䅅䅁䉁䅁䅁兂䅁䅁䅁䅁䅁䅁杷允䅁䅁䅕䅁䑁䅁䅷䅁䙁䅁䅁䥁啂䙂䉂权㥃䅁䅁权䍂䅁䅁权䡁允䅁允䅁䅁䅅䅁䙁䅁椯佇䩯ㅊ䅎䍄䉁䅁䅁兂䅁䅁䅍䅄䅁䅁䅕䅁䅁䭁欫ご䭅䵁䅯䅁䭁䑁䅑䅁䭁䅁䉣䅁䉁䅁䅁允䅁䅁䅕䅁䅁䅁䅁䅁䵁䅉䅅䅁䙁䅁䅁睁䵁䅁䅁兂䅁䅁䅁㙲偒兑䅯睵䅁䅁䅯睍䅁䅁䅯睂䅅䅁䅅䅁䉁䅁䅁兂䅁䅁䅁䅁䅁䅁杷允䅁䅁䅕䅁䑁䅁䅷䅁䙁䅁䅁䵁䅃水䉂权㝃䅁䅁权乂䅁䅁权䡁允䅁允䅁䅁䅅䅁䙁䭁琶䘹硎䩧䉰䍄䉁䅁䅁兂䅁䅁䅍䅄䅁䅁䅕䅁䅁䭁欫ご䭅䵁䅣䅁䭁䑁䅍䅁䭁䅁䉣䅁䉁䅁䅁允䅁䅁䅕允睇捙灩䕮䵅䅉䅅䅁䙁䅁䅁睁䵁䅁䅁兂䅁䅁䅁㙲偒兑䅯杹䅁䅁䅯睍䅁䅁䅯睂䅅䅁䅅䅁䉁䅁䅁兂剃汚佩㙫畗睐杷允䅁䅁䅕䅁䑁䅁䅷䅁䙁䅁䅁䅁癃䕰䈹权㙃䅁䅁权㑁䅁䅁权䡁允䅁允䅁䅁䅅䅁䙁䅁䅁䉙㙭兴䍚䍄䉁䅁䅁兂䅁䅁䅍䅄䅁䅁䅕䅁䅁䝁䭄〫䭁䱁䅧䅁䭁䑁䅍䅁䭁䅁䉣䅁䉁䅁䅁允䅁䅁䅕䅁䅁䅁䅁䅁䵁䅉䅅䅁䙁䅁䅁睁䵁䅁䅁兂䅁䅁䅁䵑㜳䅑䅯䅹䅁䅁䅯兒䅁䅁䅯睂䅅䅁䅅䅁䉁䅁䅁兂䅁䅁㡁破䕷村杷允䅁䅁䅕䅁䑁䅁䅷䅁䙁䅁䅁䅁杁偋䅬权敄䅁䅁权㑁䅁䅁权䡁允䅁允䅁䅁䅅䅁䙁䅁䅁䅁䅁䅁䅁䍄䉁䅁䅁兂䅁䅁䅍䅄䅁䅁䅕䅁䅁䭁欫ご䭅䱁䅳䅁䭁䑁䅧䅁䭁䅁䉣䅁䉁䅁䅁允䅁䅁䅕䅁䅁䅁䅁䅁䵁䅉䅅䅁䙁䅁䅁睁䵁䅁䅁兂䅁䅁䵄祑愲兑䅯䅵䅁䅁䅯兑䅁䅁䅯睂䅅䅁䅅䅁䉁䅁䅁兂䅁䅁䅁䅁䅁䅁杷允䅁䅁䅕䅁䑁䅁䅷䅁䙁䅁䅁䅁癃䕰䈹权㥃䅁䅁权㑁䅁䅁权䡁允䅁允䅁䅁䅅䅁䙁䅁䕲癨䍂ㅺ䅒䍄䉁䅁䅁兂䅁䅁䅍䅄䅁䅁䅕䅁䅁䝧畯ご䭅䵁䅣䅁䭁䑁䅕䅁䭁䅁䉣䅁䉁䅁䅁允䅁䅁䅕䵆牃㡮潉唳䵅䅉䅅䅁䙁䅁䅁睁䵁䅁䅁兂䅁䅁䅁䡫㑢䅑䅯䄹䅁䅁䅯䅓䅁䅁䅯睂䅅䅁䅅䅁䉁䅁䅁兂晁敨剴䩵漴䅑杷允䅁䅁䅕䅁䑁䅁䅷䅁䙁䅁䅁䥁㝁啗䈹权䉄䅁䅁权䭂䅁䅁权䡁允䅁允䅁䅁䅅䅁䙁䉁䭇䴶洶桵䅚䍄䉁䅁䅁兂䅁䅁䅍䅄䅁䅁䅕䅁䅁䝁䭄〫䭁䱁䄸䅁䭁䕁䅯䅁䭁䅁䉣䅁䉁䅁䅁允䅁䅁䅕景椹潸睵ぐ䵉䅉䅅䅁䙁䅁䅁睁䵁䅁䅁兂䅁䅁䅃楡倵兑䅯具䅁䅁䅯䅒䅁䅁䅯睂䅅䅁䅅䅁䉁䅁䅁兂䅁䅁䅁䅁䅁䅁杷允䅁䅁䅕䅁䑁䅁䅷䅁䙁䅁䅁䅁䕁啪䈹权獄䅁䅁权䅂䅁䅁权䡁允䅁允䅁䅁䅅䅁䙁䅁䅁䅁䅁䅁䅁䍄䉁䅁䅁兂䅁䅁䅍䅄䅁䅁䅕䅁䅁䝁䭄〫䭁䱁䅯䅁䭁䕁䅉䅁䭁䅁䉣䅁䉁䅁䅁允䅁䅁䅕癑㑔猳㉏啍䵉䅉䅅䅁䙁䅁䅁睁䵁䅁䅁兂䅁䅁䅁䤴㑈䅑䅯䅹䅁䅁䅯睐䅁䅁䅯睂䅅䅁䅅䅁䉁䅁䅁兂䅁䅁奂㈹灮兑杷允䅁䅁䅕䅁䑁䅁䅷䅁䙁䅁䅁䅁癃䕰䈹权䉄䅁䅁权㕁䅁䅁权䡁允䅁允䅁䅁䅅䅁䙁䝁㠳癗户硡䅎䍄䉁䅁䅁兂䅁䅁䅍䅄䅁䅁䅕䅁䅁䙁睳ご䭅䱁䅳䅁䭁䕁䅳䅁䭁䅁䉣䅁䉁䅁䅁允䅁䅁䅕䙚眷㙚態䕍䵉䅉䅅䅁䙁䅁䅁睁䵁䅁䅁兂䅁䅁䅁摪但兑䅯具䅁䅁䅯䅓䅁䅁䅯睂䅅䅁䅅䅁䉁䅁䅁兂㡁娳捨䍴晁䅑杷允䅁䅁䅕䅁䑁䅁䅷䅁䙁䅁䅁䅁睂癹䅴权㑃䅁䅁权㝁䅁䅁权䡁允䅁允䅁䅁䅅䅁䙁䅁䅁䅁䅁䅁䅁䍄䉁䅁䅁兂䅁䅁䅍䅄䅁䅁䅕䅁䅁䝁䭄〫䭁乁䅁䅁䭁䍁䅷䅁䭁䅁䉣䅁䉁䅁䅁允䅁䅁䅕䅁䅁䅁䅁䅁䵁䅉䅅䅁䙁䅁䅁睁䵁䅁䅁兂䅁䅁䅁穗偂兑䅯睸䅁䅁䅯兏䅁䅁䅯睂䅅䅁䅅䅁䉁䅁䅁兂䅁䅁䅁䅁䅁䅁杷允䅁䅁䅕䅁䑁䅁䅷䅁䙁䅁䅁䅁癃䕰䈹权乄䅁䅁权㕁䅁䅁权䡁允䅁允䅁䅁䅅䅁䙁偁㍦䡪⭸䉆䅎䍄䉁䅁䅁兂䅁䅁䅍䅄䅁䅁䅕䅁䅁䍁潁唫䭁䵁䅅䅁䭁䕁䅕䅁䭁䅁䉣䅁䉁䅁䅁允䅁䅁䅕乥灴䵔猵歉䵁䅉䅅䅁䙁䅁䅁睁䵁䅁䅁兂䅁䅁䅁䵣㝲䅑䅯杵䅁䅁䅯杍䅁䅁䅯睂䅅䅁䅅䅁䉁䅁䅁兂䅁䅁䅁䅁䅁䅁杷允䅁䅁䅕䅁䑁䅁䅷䅁䙁䅁䅁䵁䑸婌䉰权煄䅁䅁权䥂䅁䅁权䡁允䅁允䅁䅁䅅䅁䙁䅁䅁䅁䅁䅁䅁䍄䉁䅁䅁兂䅁䅁䅍䅄䅁䅁䅕䅁䅁䩁㉂䔫䭁佁䅉䅁䭁䑁䅙䅁䭁䅁䉣䅁䉁䅁䅁允䅁䅁䅕晗圲䍙⽴啅䵁䅉䅅䅁䙁䅁䅁睁䵁䅁䅁兂䅁䅁䅁䵙㝲䅑䅯䄶䅁䅁䅯杓䅁䅁䅯睂䅅䅁䅅䅁䉁䅁䅁兂呁义愴㥍奂䅑杷允䅁䅁䅕䅁䑁䅁䅷䅁䙁䅁䅁䅁癃䕰䈹权㙃䅁䅁权㙁䅁䅁权䡁允䅁允䅁䅁䅅䅁䙁䅁䅁䉯桁䄲䍬䍄䉁䅁䅁兂䅁䅁䅍䅄䅁䅁䅕䅁䅁䕁乄〫䭁䱁䄰䅁䭁䑁䅁䅁䭁䅁䉣䅁䉁䅁䅁允䅁䅁䅕䅁䅁䅁䅁䅁䵁䅉䅅䅁䙁䅁䅁睁䵁䅁䅁兂䅁䅁䅃䅖兒兑䅯睸䅁䅁䅯免䅁䅁䅯睂䅅䅁䅅䅁䉁䅁䅁兂䅁䅁䅁䅁䅁䅁杷允䅁䅁䅕䅁䑁䅁䅷䅁䙁䅁䅁䅁杄晧䅨权乄䅁䅁权䝂䅁䅁权䡁允䅁允䅁䅁䅅䅁䙁䡁眵㥶唯卦䅖䍄䉁䅁䅁兂䅁䅁䅍䅄䅁䅁䅕䅁䅁䙧䕑䕕䭅䱁䄰䅁䭁䕁䄰䅁䭁䅁䉣䅁䉁䅁䅁允䅁䅁䅕刷䝵敯充さ䵁䅉䅅䅁䙁䅁䅁睁䵁䅁䅁兂䅁䅁䅁㙲偒兑䅯兺䅁䅁䅯䅒䅁䅁䅯睂䅅䅁䅅䅁䉁䅁䅁兂橃婤浙摤ぉ䅑杷允䅁䅁䅕䅁䑁䅁䅷䅁䙁䅁䅁䥁煂歌䈹权浄䅁䅁权ぁ䅁䅁权䡁允䅁允䅁䅁䅅䅁䙁䅁䅁䅁䅁䅁䅁䍄䉁䅁䅁兂䅁䅁䅍䅄䅁䅁䅕䅁䅁䭁欫ご䭅䱁䅳䅁䭁䑁䅯䅁䭁䅁䉣䅁䉁䅁䅁允䅁䅁䅕䅁兂桁穙啃䵉䅉䅅䅁䙁䅁䅁睁䵁䅁䅁兂䅁䅁䅃楡倵兑䅯杹䅁䅁䅯䅒䅁䅁䅯睂䅅䅁䅅䅁䉁䅁䅁兂䅁䅁䅁䅁䅁䅁杷允䅁䅁䅕䅁䑁䅁䅷䅁䙁䅁䅁䥁䅂啚䈹权䭄䅁䅁权䝂䅁䅁权䡁允䅁允䅁䅁䅅䅁䙁䅁䅁䅁䅁䅁䅁䍄䉁䅁䅁兂䅁䅁䅍䅄䅁䅁䅕䅁䅁䭁欫ご䭅䱁䅧䅁䭁䕁䅷䅁䭁䅁䉣䅁䉁䅁䅁允䅁䅁䅕允䝏啑橔こ䵁䅉䅅䅁䙁䅁䅁睁䵁䅁䅁兂䅁䅁䅃楡倵兑䅯睹䅁䅁䅯睐䅁䅁䅯睂䅅䅁䅅䅁䉁䅁䅁兂䅁䅁䅁䅁䅁䅁杷允䅁䅁䅕䅁䑁䅁䅷䅁䙁䅁䅁䥁㝁啗䈹权㝃䅁䅁权ㅁ䅁䅁权䡁允䅁允䅁䅁䅅䅁䙁䱁䝪㍗乎䍱䍂䍄䉁䅁䅁兂䅁䅁䅍䅄䅁䅁䅕䅁䅁䍁潁唫䭁乁䄴䅁䭁䑁䅙䅁䭁䅁䉣䅁䉁䅁䅁允䅁䅁䅕䅁䅁䅁䅁䅁䵁䅉䅅䅁䙁䅁䅁睁䵁䅁䅁兂䅁䅁䅁㙲偒兑䅯具䅁䅁䅯杏䅁䅁䅯睂䅅䅁䅅䅁䉁䅁䅁兂瑄䥑祱䍘单䅑杷允䅁䅁䅕䅁䑁䅁䅷䅁䙁䅁䅁䅁睂癹䅴权杄䅁䅁权癁䅁䅁权䡁允䅁允䅁䅁䅅䅁䙁䅁䅁䅁䅁䅁䅁䍄䉁䅁䅁兂䅁䅁䅍䅄䅁䅁䅕䅁䅁䭁欫ご䭅䱁䅳䅁䭁䑁䅣䅁䭁䅁䉣䅁䉁䅁䅁允䅁䅁䅕䅁䅁䭍㝸あ䵉䅉䅅䅁䙁䅁䅁睁䵁䅁䅁兂䅁䅁䅁㙲偒兑䅯典䅁䅁䅯杏䅁䅁䅯睂䅅䅁䅅䅁䉁䅁䅁兂剃䡈䩮䱮剙䅑杷允䅁䅁䅕䅁䑁䅁䅷䅁䙁䅁䅁䅁癃䕰䈹权捄䅁䅁权䡂䅁䅁权䡁允䅁允䅁䅁䅅䅁䙁䑁⬰㑂䩱療⽍䍄䉁䅁䅁兂䅁䅁䅍䅄䅁䅁䅕䅁䅁䭁欫ご䭅䵁䅣䅁䭁䑁䅯䅁䭁䅁䉣䅁䉁䅁䅁允䅁䅁䅕⭴督晙歅べ䵅䅉䅅䅁䙁䅁䅁睁䵁䅁䅁兂䅁䅁䅃楡倵兑䅯睸䅁䅁䅯睐䅁䅁䅯睂䅅䅁䅅䅁䉁䅁䅁兂䅁䅁䅁䅁䅁䅁杷允䅁䅁䅕䅁䑁䅁䅷䅁䙁䅁䅁䥁啂䙂䉂权䱄䅁䅁权䉂䅁䅁权䡁允䅁允䅁䅁䅅䅁䙁䅁䅁䅁䅁䅁䅁䍄䉁䅁䅁兂䅁䅁䅍䅄䅁䅁䅕䅁䅁䍁潁唫䭁䱁䅳䅁䭁䑁䄰䅁䭁䅁䉣䅁䉁䅁䅁允䅁䅁䅕䅁䅁湃婺䕇䵉䅉䅅䅁䙁䅁䅁睁䵁䅁䅁兂䅁䅁䅁䍉㕪䅑䅯䄵䅁䅁䅯李䅁䅁䅯睂䅅䅁䅅䅁䉁䅁䅁兂䅁䅁䅁䅁䅁䅁杷允䅁䅁䅕䅁䑁䅁䅷䅁䙁䅁䅁䅁癃䕰䈹权䭄䅁䅁权㙁䅁䅁权䡁允䅁允䅁䅁䅅䅁䙁䝁䵡愷瘹乚⽑䍄䉁䅁䅁兂䅁䅁䅍䅄䅁䅁䅕䅁䅁䙁睳ご䭅䵁䅅䅁䭁䑁䄰䅁䭁䅁䉣䅁䉁䅁䅁允䅁䅁䅕䅁䅁䅁䅁䅁䵁䅉䅅䅁䙁䅁䅁睁䵁䅁䅁兂䅁䅁䅁䥂倱兑䅯䄸䅁䅁䅯睌䅁䅁䅯睂䅅䅁䅅䅁䉁䅁䅁兂䅁䅁䅁䅁䅁䅁杷允䅁䅁䅕䅁䑁䅁䅷䅁䙁䅁䅁䥁啂䙂䉂权㥃䅁䅁权㉁䅁䅁权䡁允䅁允䅁䅁䅅䅁䙁䅁䅁䅁䅁䅁䅁䍄䉁䅁䅁兂䅁䅁䅍䅄䅁䅁䅕䅁䅁䭁欫ご䭅䱁䅳䅁䭁䑁䄸䅁䭁䅁䉣䅁䉁䅁䅁允䅁䅁䅕䅁权⭉㘹あ䵉䅉䅅䅁䙁䅁䅁睁䵁䅁䅁兂䅁䅁䅁㙲偒兑䅯其䅁䅁䅯睐䅁䅁䅯睂䅅䅁䅅䅁䉁䅁䅁兂捃側〴䑯公䅑杷允䅁䅁䅕䅁䑁䅁䅷䅁䙁䅁䅁䅁啂欱䈵权㑃䅁䅁权䕂䅁䅁权䡁允䅁允䅁䅁䅅䅁䙁䅁の橥堷歗䅆䍄䉁䅁䅁兂䅁䅁䅍䅄䅁䅁䅕䅁䅁䩁㉂䔫䭁䱁䅳䅁䭁䕁䅧䅁䭁䅁䉣䅁䉁䅁䅁允䅁䅁䅕䅁䅂丯愳歐䵉䅉䅅䅁䙁䅁䅁睁䵁䅁䅁兂䅁䅁䅁乖佚兑䅯朷䅁䅁䅯兒䅁䅁䅯睂䅅䅁䅅䅁䉁䅁䅁兂橁㙐晚⽸倱䅑杷允䅁䅁䅕䅁䑁䅁䅷䅁䙁䅁䅁䅁㑁䔵䈵权潄䅁䅁权⭁䅁䅁权䡁允䅁允䅁䅁䅅䅁䙁䍁全汗愱啳䅸䍄䉁䅁䅁兂䅁䅁䅍䅄䅁䅁䅕䅁䅁䭁欫ご䭅䵁䅅䅁䭁䑁䄸䅁䭁䅁䉣䅁䉁䅁䅁允䅁䅁䅕⽲栶佤䑤い䵁䅉䅅䅁䙁䅁䅁睁䵁䅁䅁兂䅁䅁䅁㙲偒兑䅯典䅁䅁䅯睐䅁䅁䅯睂䅅䅁䅅䅁䉁䅁䅁兂煄婺啡䙥佷䅑杷允䅁䅁䅕䅁䑁䅁䅷䅁䙁䅁䅁䅁乂ㅈ䉂权䭄䅁䅁权䭂䅁䅁权䡁允䅁允䅁䅁䅅䅁䙁䍁呅㡚⼯瘱⽁䍄䉁䅁䅁兂䅁䅁䅍䅄䅁䅁䅕䅁䅁䭁欫ご䭅䵁䅣䅁䭁䕁䅅䅁䭁䅁䉣䅁䉁䅁䅁允䅁䅁䅕䴱扢慣発䕁䵉䅉䅅䅁䙁䅁䅁睁䵁䅁䅁兂䅁䅁䅁䵯㝮䅑䅯杵䅁䅁䅯睏䅁䅁䅯睂䅅䅁䅅䅁䉁䅁䅁兂䅁䅁䅁䅁䅁䅁杷允䅁䅁䅕䅁䑁䅁䅷䅁䙁䅁䅁䅁㝂啌䈹权䥄䅁䅁权穁䅁䅁权䡁允䅁允䅁䅁䅅䅁䙁䅁䅁䅁䅁䅁䅁䍄䉁䅁䅁兂䅁䅁䅍䅄䅁䅁䅕䅁䅁䡁䭄〫䭁䵁䄰䅁䭁䑁䅕䅁䭁䅁䉣䅁䉁䅁䅁允䅁䅁䅕䅁䅁䅁䅁䅁䵁䅉䅅䅁䙁䅁䅁睁䵁䅁䅁兂䅁䅁䅁䡫㑢䅑䅯其䅁䅁䅯䅌䅁䅁䅯睂䅅䅁䅅䅁䉁䅁䅁兂潃甴畮搲坤䅑杷允䅁䅁䅕䅁䑁䅁䅷䅁䙁䅁䅁䅁杄晧䅨权㑃䅁䅁权穁䅁䅁权䡁允䅁允䅁䅁䅅䅁䙁佁獖慨⭈啸䅴䍄䉁䅁䅁兂䅁䅁䅍䅄䅁䅁䅕䅁䅁䡁䭄〫䭁䱁䄰䅁䭁䕁䅳䅁䭁䅁䉣䅁䉁䅁䅁允䅁䅁䅕䥒敭㑭瑉さ䵁䅉䅅䅁䙁䅁䅁睁䵁䅁䅁兂䅁䅁䅁㙲偒兑䅯兺䅁䅁䅯睐䅁䅁䅯睂䅅䅁䅅䅁䉁䅁䅁兂䡂佳畇䩶单䅑杷允䅁䅁䅕䅁䑁䅁䅷䅁䙁䅁䅁䅁癃䕰䈹权㙃䅁䅁权㍁䅁䅁权䡁允䅁允䅁䅁䅅䅁䙁䅁䅅䥁刷光䍨䍄䉁䅁䅁兂䅁䅁䅍䅄䅁䅁䅕䅁䅁䥷楄䕕䭅䱁䅳䅁䭁䑁䅣䅁䭁䅁䉣䅁䉁䅁䅁允䅁䅁䅕䅁䅁䅁䅁䅁䵁䅉䅅䅁䙁䅁䅁睁䵁䅁䅁兂䅁䅁䅁䡫㑢䅑䅯睵䅁䅁䅯睁䅁䅁䅯睂䅅䅁䅅䅁䉁䅁䅁兂䅁䝁䙂䭺偰村杷允䅁䅁䅕䅁䑁䅁䅷䅁䙁䅁䅁䅁啂欱䈵权乄䅁䅁权䡂䅁䅁权䡁允䅁允䅁䅁䅅䅁䙁䱁䄯刴癡硓䅴䍄䉁䅁䅁兂䅁䅁䅍䅄䅁䅁䅕䅁䅁䭁欫ご䭅䱁䄰䅁䭁䑁䅣䅁䭁䅁䉣䅁䉁䅁䅁允䅁䅁䅕⽌䑪䅗乇䕕䵁䅉䅅䅁䙁䅁䅁睁䵁䅁䅁兂䅁䅁䵄祑愲兑䅯䅹䅁䅁䅯兑䅁䅁䅯睂䅅䅁䅅䅁䉁䅁䅁兂䅁䅁䅁䅁䅁䅁杷允䅁䅁䅕䅁䑁䅁䅷䅁䙁䅁䅁䅁㝂啌䈹权䙄䅁䅁权䅂䅁䅁权䡁允䅁允䅁䅁䅅䅁䙁䅁䅁䅁䅁䅁䅁䍄䉁䅁䅁兂䅁䅁䅍䅄䅁䅁䅕䅁䅁䙁睳ご䭅佁䅙䅁䭁䕁䅍䅁䭁䅁䉣䅁䉁䅁䅁允䅁䅁䅕倷汚灄䱰吸䴸䅉䅅䅁䙁䅁䅁睁䵁䅁䅁兂䅁䅁䵄祑愲兑䅯䄴䅁䅁䅯免䅁䅁䅯睂䅅䅁䅅䅁䉁䅁䅁兂䅁䅁䅁䅁䅁䅁杷允䅁䅁䅕䅁䑁䅁䅷䅁䙁䅁䅁䅁杁偋䅬权㡄䅁䅁权䉂䅁䅁权䡁允䅁允䅁䅁䅅䅁䙁䅁䅁䅁䅁䅁䅁䍄䉁䅁䅁兂䅁䅁䅍䅄䅁䅁䅕䅁䅁䭁欫ご䭅䵁䅣䅁䭁䕁䅷䅁䭁䅁䉣䅁䉁䅁䅁允䅁䅁䅕汳㡙㡏㈷䕉䵉䅉䅅䅁䙁䅁䅁睁䵁䅁䅁兂䅁䅁䅁㙲偒兑䅯典䅁䅁䅯睎䅁䅁䅯睂䅅䅁䅅䅁䉁䅁䅁兂偂㥕楹硂䱯䅑杷允䅁䅁䅕䅁䑁䅁䅷䅁䙁䅁䅁䅁癃䕰䈹权䡄䅁䅁权㍁䅁䅁权䡁允䅁允䅁䅁䅅䅁䙁䭁浑⬱灧㜯䈵䍄䉁䅁䅁兂䅁䅁䅍䅄䅁䅁䅕䅁䅁䙁坔歔䭅䱁䄰䅁䭁䑁䅳䅁䭁䅁䉣䅁䉁䅁䅁允䅁䅁䅕䍤䅔㉈䡙啗䵁䅉䅅䅁䙁䅁䅁睁䵁䅁䅁兂䅁䅁䅁㙲偒兑䅯䅂䅅䅁䅯䅌䅁䅁䅯睂䅅䅁䅅䅁䉁䅁䅁兂䅁䅁䅁䅁䅁䅁杷允䅁䅁䅕䅁䑁䅁䅷䅁䙁䅁䅁䥁㝁啗䈹权慄䅁䅁权䭂䅁䅁权䡁允䅁允䅁䅁䅅䅁䙁佁䠸㙏癴⭱⽁䍄䉁䅁䅁兂䅁䅁䅍䅄䅁䅁䅕䅁䅁䕁昰䕕䭅䵁䅳䅁䭁䑁䅕䅁䭁䅁䉣䅁䉁䅁䅁允䅁䅁䅕䅁䅁䅁䅁䅁䵁䅉䅅䅁䙁䅁䅁睁䵁䅁䅁兂䅁䅁䅁住佒兑䅯典䅁䅁䅯杌䅁䅁䅯睂䅅䅁䅅䅁䉁䅁䅁兂䅁䅁䅁䅁䅁䅁杷允䅁䅁䅕䅁䑁䅁䅷䅁䙁䅁䅁䅁杁偋䅬权䡄䅁䅁权䑂䅁䅁权䡁允䅁允䅁䅁䅅䅁䙁䅁䅁䅁兡朰䍒䍄䉁䅁䅁兂䅁䅁䅍䅄䅁䅁䅕䅁䅁䝧畯ご䭅䵁䄰䅁䭁䑁䅳䅁䭁䅁䉣䅁䉁䅁䅁允䅁䅁䅕䅁䅁䅁䅁䅁䵁䅉䅅䅁䙁䅁䅁睁䵁䅁䅁兂䅁䅁䵄祑愲兑䅯具䅁䅁䅯兔䅁䅁䅯睂䅅䅁䅅䅁䉁䅁䅁兂䅁䅁䅁䅁䅁䅁杷允䅁䅁䅕䅁䑁䅁䅷䅁䙁䅁䅁䥁睂䔸䈵权歄䅁䅁权癁䅁䅁权䡁允䅁允䅁䅁䅅䅁䙁䅁䅁䅁䅁䅁䅁䍄䉁䅁䅁兂䅁䅁䅍䅄䅁䅁䅕䅁䅁䥷楄䕕䭅䵁䄰䅁䭁䕁䅯䅁䭁䅁䉣䅁䉁䅁䅁允䅁䅁䅕兏扐瀱洶啍䵁䅉䅅䅁䙁䅁䅁睁䵁䅁䅁兂䅁䅁䅁䵙㝲䅑䅯朵䅁䅁䅯睍䅁䅁䅯睂䅅䅁䅅䅁䉁䅁䅁兂䅁䅁䅁䅁䅁䅁杷允䅁䅁䅕䅁䑁䅁䅷䅁䙁䅁䅁䵁䅃水䉂权㑃䅁䅁权祁䅁䅁权䡁允䅁允䅁䅁䅅䅁䙁䅁䅁䅁䅁䅁䅁䍄䉁䅁䅁兂䅁䅁䅍䅄䅁䅁䅕䅁䅁䙁睳ご䭅䱁䅧䅁䭁䑁䅁䅁䭁䅁䉣䅁䉁䅁䅁允䅁䅁䅕䅁䅁䅁䅁䅁䵁䅉䅅䅁䙁䅁䅁睁䵁䅁䅁兂䅁䅁䅁䥂倱兑䅯睵䅁䅁䅯睌䅁䅁䅯睂䅅䅁䅅䅁䉁䅁䅁兂䅁䅁䅁䅁䅁䅁杷允䅁䅁䅕䅁䑁䅁䅷䅁䙁䅁䅁䅁䅄倹䅴权㑄䅁䅁权⭁䅁䅁权䡁允䅁允䅁䅁䅅䅁䙁䅁䅁䅁䅁䅁䅁䍄䉁䅁䅁兂䅁䅁䅍䅄䅁䅁䅕䅁䅁䕧求ご䭅䵁䄰䅁䭁䑁䅳䅁䭁䅁䉣䅁䉁䅁䅁允䅁䅁䅕䅁䅁䅁䅁䅁䵁䅉䅅䅁䙁䅁䅁睁䵁䅁䅁兂䅁䅁䅃䅖兒兑䅯杵䅁䅁䅯睐䅁䅁䅯睂䅅䅁䅅䅁䉁䅁䅁兂䅁䅁䅁䅁䅁䅁杷允䅁䅁䅕䅁䑁䅁䅷䅁䙁䅁䅁䅁啂欱䈵权㝃䅁䅁权㥁䅁䅁权䡁允䅁允䅁䅁䅅䅁䙁䅁䅁䑑睒穉䍆䍄䉁䅁䅁兂䅁䅁䅍䅄䅁䅁䅕䅁䅁䙁睳ご䭅佁䅙䅁䭁䕁䅁䅁䭁䅁䉣䅁䉁䅁䅁允䅁䅁䅕䅁䅁䅁䅁䅁䵁䅉䅅䅁䙁䅁䅁睁䵁䅁䅁兂䅁䅁䅁䥂倱兑䅯睸䅁䅁䅯䅓䅁䅁䅯睂䅅䅁䅅䅁䉁䅁䅁兂䅁䅁䅁䅁䅁䅁杷允䅁䅁䅕䅁䑁䅁䅷䅁䙁䅁䅁䅁杄晧䅨权奄䅁䅁权䍂䅁䅁权䡁允䅁允䅁䅁䅅䅁䙁䭁䘸ㄳ瑬東䅂䍄䉁䅁䅁兂䅁䅁䅍䅄䅁䅁䅕䅁䅁䅁乓ご䭅䵁䄰䅁䭁䕁䅙䅁䭁䅁䉣䅁䉁䅁䅁允䅁䅁䅕䅁䅁䅁䅁䅁䵁䅉䅅䅁䙁䅁䅁睁䵁䅁䅁兂䅁䅁䅁晡但兑䅯䄴䅁䅁䅯睍䅁䅁䅯睂䅅䅁䅅䅁䉁䅁䅁兂䅁䅁䅁䅁䅁䅁杷允䅁䅁䅕䅁䑁䅁䅷䅁䙁䅁䅁䵁䑸婌䉰权䉄䅁䅁权睁䅁䅁权䡁允䅁允䅁䅁䅅䅁䙁䅁䅁䅁䅁䅁䅁䍄䉁䅁䅁兂䅁䅁䅍䅄䅁䅁䅕䅁䅁䕁昰䕕䭅䵁䅧䅁䭁䑁䅳䅁䭁䅁䉣䅁䉁䅁䅁允䅁䅁䅕敵制健佪啳䵅䅉䅅䅁䙁䅁䅁睁䵁䅁䅁兂䅁䅁䅁㙲偒兑䅯具䅁䅁䅯睏䅁䅁䅯睂䅅䅁䅅䅁䉁䅁䅁兂湁挲乙晌啣䅑杷允䅁䅁䅕䅁䑁䅁䅷䅁䙁䅁䅁䅁杄晧䅨权䡄䅁䅁权䱂䅁䅁权䡁允䅁允䅁䅁䅅䅁䙁䅁䅁偁噩䈯䍖䍄䉁䅁䅁兂䅁䅁䅍䅄䅁䅁䅕䅁䅁䡧睄歔䭅䱁䄸䅁䭁䕁䅳䅁䭁䅁䉣䅁䉁䅁䅁允䅁䅁䅕桦穙慓倹䕍䵉䅉䅅䅁䙁䅁䅁睁䵁䅁䅁兂䅁䅁䅁䍉㕪䅑䅯䄹䅁䅁䅯杍䅁䅁䅯睂䅅䅁䅅䅁䉁䅁䅁兂䅁䅁䅁䅁䅁䅁杷允䅁䅁䅕䅁䑁䅁䅷䅁䙁䅁䅁䅁癃䕰䈹权㥃䅁䅁权䉂䅁䅁权䡁允䅁允䅁䅁䅅䅁䙁䝁㝂兔㠰唳䄱䍄䉁䅁䅁兂䅁䅁䅍䅄䅁䅁䅕䅁䅁䭁欫ご䭅䵁䅳䅁䭁䅁䅍䅁䭁䅁䉣䅁䉁䅁䅁允䅁䅁䅕㉇猸稰䥘歈䵁䅉䅅䅁䙁䅁䅁睁䵁䅁䅁兂䅁䅁䅁䥂倱兑䅯䄵䅁䅁䅯䅐䅁䅁䅯睂䅅䅁䅅䅁䉁䅁䅁兂䅁䅁䅁䅁䅁䅁杷允䅁䅁䅕䅁䑁䅁䅷䅁䙁䅁䅁䅁元癤䅨权佄䅁䅁权䱂䅁䅁权䡁允䅁允䅁䅁䅅䅁䙁䙁⽬晤䙵晹⽕䍄䉁䅁䅁兂䅁䅁䅍䅄䅁䅁䅕䅁䅁䕧求ご䭅䵁䅧䅁䭁䍁䄸䅁䭁䅁䉣䅁䉁䅁䅁允䅁䅁䅕䅁䅁䅁䅁䅁䵁䅉䅅䅁䙁䅁䅁睁䵁䅁䅁兂䅁䅁䅁穗偂兑䅯杵䅁䅁䅯村䅁䅁䅯睂䅅䅁䅅䅁䉁䅁䅁兂佃㡩䄲汌き村杷允䅁䅁䅕䅁䑁䅁䅷䅁䙁䅁䅁䅁癃䕰䈹权䡄䅁䅁权㝁䅁䅁权䡁允䅁允䅁䅁䅅䅁䙁䥁煊塓䵶畊䉒䍄䉁䅁䅁兂䅁䅁䅍䅄䅁䅁䅕䅁䅁䥷楄䕕䭅䵁䅧䅁䭁䑁䅳䅁䭁䅁䉣䅁䉁䅁䅁允䅁䅁䅕䅁䅁䅁䅁䅁䵁䅉䅅䅁䙁䅁䅁睁䵁䅁䅁兂䅁䅁䅁䵯㝮䅑䅯其䅁䅁䅯児䅁䅁䅯睂䅅䅁䅅䅁䉁䅁䅁兂㝁⽤坮䄴捨䅑杷允䅁䅁䅕䅁䑁䅁䅷䅁䙁䅁䅁䅁䕁啪䈹权坄䅁䅁权䱂䅁䅁权䡁允䅁允䅁䅁䅅䅁䙁䅁䅁䅁䅁䅁䅁䍄䉁䅁䅁兂䅁䅁䅍䅄䅁䅁䅕䅁䅁䭁欫ご䭅䵁䄰䅁䭁䑁䅳䅁䭁䅁䉣䅁䉁䅁䅁允䅁䅁䅕䭸䑃灳䑃歌䵁䅉䅅䅁䙁䅁䅁睁䵁䅁䅁兂䅁䅁䅁䤴㑈䅑䅯睵䅁䅁䅯䅒䅁䅁䅯睂䅅䅁䅅䅁䉁䅁䅁兂䅁䅁千⭙瑷村杷允䅁䅁䅕䅁䑁䅁䅷䅁䙁䅁䅁䅁权晹䅴权祄䅁䅁权癁䅁䅁权䡁允䅁允䅁䅁䅅䅁䙁䅁䅁䅁䅁䅁䅁䍄䉁䅁䅁兂䅁䅁䅍䅄䅁䅁䅕䅁䅁䙁睳ご䭅䵁䅍䅁䭁䑁䅕䅁䭁䅁䉣䅁䉁䅁䅁允䅁䅁䅕歩にㅵ䉷か䵁䅉䅅䅁䙁䅁䅁睁䵁䅁䅁兂䅁䅁䅁㙲偒兑䅯其䅁䅁䅯䅑䅁䅁䅯睂䅅䅁䅅䅁䉁䅁䅁兂潂癋慒楐偆䅑杷允䅁䅁䅕䅁䑁䅁䅷䅁䙁䅁䅁䥁啂䙂䉂权䭄䅁䅁权䉂䅁䅁权䡁允䅁允䅁䅁䅅䅁䙁䅁䅁䅁䅁䅁䅁䍄䉁䅁䅁兂䅁䅁䅍䅄䅁䅁䅕䅁䅁䑧婴ご䭅偁䅷䅁䭁䍁䅷䅁䭁䅁䉣䅁䉁䅁䅁允䅁䅁䅕䅁䅁䅁䅁䅁䵁䅉䅅䅁䙁䅁䅁睁䵁䅁䅁兂䅁䅁䅁㙲偒兑䅯䅹䅁䅁䅯䅑䅁䅁䅯睂䅅䅁䅅䅁䉁䅁䅁兂㉁䙎硪䉶㉌兑杷允䅁䅁䅕䅁䑁䅁䅷䅁䙁䅁䅁䵁䑸婌䉰权㝃䅁䅁权㉁䅁䅁权䡁允䅁允䅁䅁䅅䅁䙁䅁䅁䅁䅁䅁䅁䍄䉁䅁䅁兂䅁䅁䅍䅄䅁䅁䅕䅁䅁佁䉃䔫䭁乁䅉䅁䭁䕁䄰䅁䭁䅁䉣䅁䉁䅁䅁允䅁䅁䅕歲桦桥畓が䵁䅉䅅䅁䙁䅁䅁睁䵁䅁䅁兂䅁䅁䅁䵙㝲䅑䅯杵䅁䅁䅯䅑䅁䅁䅯睂䅅䅁䅅䅁䉁䅁䅁兂䅁䅁䅁䅁䅁䅁杷允䅁䅁䅕䅁䑁䅁䅷䅁䙁䅁䅁䅁䕁啪䈹权卄䅁䅁权䡂䅁䅁权䡁允䅁允䅁䅁䅅䅁䙁䅁䅁䅁䅁䅁䅁䍄䉁䅁䅁兂䅁䅁䅍䅄䅁䅁䅕䅁䅁䡁䭄〫䭁䱁䅳䅁䭁䑁䅫䅁䭁䅁䉣䅁䉁䅁䅁允䅁䅁䅕䅁䅁䅁䅁䅁䵁䅉䅅䅁䙁䅁䅁睁䵁䅁䅁兂䅁䅁䅁晡但兑䅯具䅁䅁䅯睌䅁䅁䅯睂䅅䅁䅅䅁䉁䅁䅁兂䅁䅁䅁䅁䅁䅁杷允䅁䅁䅕䅁䑁䅁䅷䅁䙁䅁䅁䅁癃䕰䈹权㥃䅁䅁权㥁䅁䅁权䡁允䅁允䅁䅁䅅䅁䙁䭁祇癮畖唵䄱䍄䉁䅁䅁兂䅁䅁䅍䅄䅁䅁䅕䅁䅁䭁欫ご䭅䱁䅯䅁䭁䑁䄰䅁䭁䅁䉣䅁䉁䅁䅁允䅁䅁䅕⼯倯㈴婩䕉䵉䅉䅅䅁䙁䅁䅁睁䵁䅁䅁兂䅁䅁䅁䤴㑈䅑䅯䄸䅁䅁䅯䅐䅁䅁䅯睂䅅䅁䅅䅁䉁䅁䅁兂䅁䅁䅁䅁䅁䅁杷允䅁䅁䅕䅁䑁䅁䅷䅁䙁䅁䅁䅁癃䕰䈹权㝃䅁䅁权㥁䅁䅁权䡁允䅁允䅁䅁䅅䅁䙁䅁䅁䩑橶䈹䌵䍄䉁䅁䅁兂䅁䅁䅍䅄䅁䅁䅕䅁䅁䕁昰䕕䭅䱁䅧䅁䭁䑁䅑䅁䭁䅁䉣䅁䉁䅁䅁允䅁䅁䅕䅁䅁䅁䅁䅁䵁䅉䅅䅁䙁䅁䅁睁䵁䅁䅁兂䅁䅁䅁䵑㜳䅑䅯䅵䅁䅁䅯睌䅁䅁䅯睂䅅䅁䅅䅁䉁䅁䅁兂䅁䅁䅁䅁䅁䅁杷允䅁䅁䅕䅁䑁䅁䅷䅁䙁䅁䅁䥁䅂啚䈹权潄䅁䅁权䕂䅁䅁权䡁允䅁允䅁䅁䅅䅁䙁䅁䅁䅁䅁䅁䅁䍄䉁䅁䅁兂䅁䅁䅍䅄䅁䅁䅕䅁䅁䑁歪歔䭅䵁䅧䅁䭁䕁䅑䅁䭁䅁䉣䅁䉁䅁䅁允䅁䅁䅕䅁䅁䅁䅁䅁䵁䅉䅅䅁䙁䅁䅁睁䵁䅁䅁兂䅁䅁䅁㙲偒兑䅯䄳䅁䅁䅯睌䅁䅁䅯睂䅅䅁䅅䅁䉁䅁䅁兂䅁䅁䅁䅁䅁䅁杷允䅁䅁䅕䅁䑁䅁䅷䅁䙁䅁䅁䥁啂䙂䉂权獄䅁䅁权㕁䅁䅁权䡁允䅁允䅁䅁䅅䅁䙁䅁䅁䅁䅁䅁䅁䍄䉁䅁䅁兂䅁䅁䅍䅄䅁䅁䅕䅁䅁佁䉃䔫䭁佁䅁䅁䭁䑁䅕䅁䭁䅁䉣䅁䉁䅁䅁允䅁䅁䅕匷䴯䨳䵺稫䴸䅉䅅䅁䙁䅁䅁睁䵁䅁䅁兂䅁䅁䅁䵑㜳䅑䅯睸䅁䅁䅯兓䅁䅁䅯睂䅅䅁䅅䅁䉁䅁䅁兂䅁䅁獁漰䴸村杷允䅁䅁䅕䅁䑁䅁䅷䅁䙁䅁䅁䅁癃䕰䈹权䥄䅁䅁权㥁䅁䅁权䡁允䅁允䅁䅁䅅䅁䙁䙁ぃ稱䡓⽡䉖䍄䉁䅁䅁兂䅁䅁䅍䅄䅁䅁䅕䅁䅁䕁昰䕕䭅䱁䅳䅁䭁䑁䄴䅁䭁䅁䉣䅁䉁䅁䅁允䅁䅁䅕啂楈䕴噬䕕䵉䅉䅅䅁䙁䅁䅁睁䵁䅁䅁兂䅁䅁䅁䡫㑢䅑䅯睹䅁䅁䅯睏䅁䅁䅯睂䅅䅁䅅䅁䉁䅁䅁兂䅁䅁䅁䅁䅁䅁杷允䅁䅁䅕䅁䑁䅁䅷䅁䙁䅁䅁䥁啂䙂䉂权㥃䅁䅁权䑂䅁䅁权䡁允䅁允䅁䅁䅅䅁䙁䑁⽄奄睒ㅫ䅸䍄䉁䅁䅁兂䅁䅁䅍䅄䅁䅁䅕䅁䅁䭁欫ご䭅䵁䅯䅁䭁䑁䄰䅁䭁䅁䉣䅁䉁䅁䅁允䅁䅁䅕浔㑌剥奡吸䴸䅉䅅䅁䙁䅁䅁睁䵁䅁䅁兂䅁䅁䵄祑愲兑䅯兺䅁䅁䅯杍䅁䅁䅯睂䅅䅁䅅䅁䉁䅁䅁兂䅁䅁䅁䅁䅁䅁杷允䅁䅁䅕䅁䑁䅁䅷䅁䙁䅁䅁䥁煂歌䈹权乄䅁䅁权䉂䅁䅁权䡁允䅁允䅁䅁䅅䅁䙁䅁䅁䅁䅁䅁䅁䍄䉁䅁䅁兂䅁䅁䅍䅄䅁䅁䅕䅁䅁䭁欫ご䭅䱁䄰䅁䭁䑁䅙䅁䭁䅁䉣䅁䉁䅁䅁允䅁䅁䅕䴹⭫啡捱啔䵁䅉䅅䅁䙁䅁䅁睁䵁䅁䅁兂䅁䅁䅁㙲偒兑䅯具䅁䅁䅯䅔䅁䅁䅯睂䅅䅁䅅䅁䉁䅁䅁兂敄㙨䝪潖晁䅑杷允䅁䅁䅕䅁䑁䅁䅷䅁䙁䅁䅁䅁癃䕰䈹权䙄䅁䅁权㉁䅁䅁权䡁允䅁允䅁䅁䅅䅁䙁䭁䑨渹佪桹䅚䍄䉁䅁䅁兂䅁䅁䅍䅄䅁䅁䅕䅁䅁䭁欫ご䭅䵁䅣䅁䭁䑁䅙䅁䭁䅁䉣䅁䉁䅁䅁允䅁䅁䅕捎愯䈫汃唹䵅䅉䅅䅁䙁䅁䅁睁䵁䅁䅁兂䅁䅁䅁䡫㑢䅑䅯睸䅁䅁䅯兎䅁䅁䅯睂䅅䅁䅅䅁䉁䅁䅁兂䅁䅁佄煗內村杷允䅁䅁䅕䅁䑁䅁䅷䅁䙁䅁䅁䅁乃唰䈵权䙄䅁䅁权䭂䅁䅁权䡁允䅁允䅁䅁䅅䅁䙁䙁慄摰ㅅ祯䅆䍄䉁䅁䅁兂䅁䅁䅍䅄䅁䅁䅕䅁䅁䕁昰䕕䭅佁䅑䅁䭁䕁䅉䅁䭁䅁䉣䅁䉁䅁䅁允䅁䅁䅕啇䜹佁䄵䕃䵁䅉䅅䅁䙁䅁䅁睁䵁䅁䅁兂䅁䅁䅃楡倵兑䅯典䅁䅁䅯䅍䅁䅁䅯睂䅅䅁䅅䅁䉁䅁䅁兂䅁䅁䅁䅁䅁䅁杷允䅁䅁䅕䅁䑁䅁䅷䅁䙁䅁䅁䵁䅃水䉂权畄䅁䅁权䩂䅁䅁权䡁允䅁允䅁䅁䅅䅁䙁佁瘵摱歪が䅸䍄䉁䅁䅁兂䅁䅁䅍䅄䅁䅁䅕䅁䅁䝧畯ご䭅佁䅯䅁䭁䑁䅯䅁䭁䅁䉣䅁䉁䅁䅁允䅁䅁䅕䅁䅁䅁䅁䅁䵁䅉䅅䅁䙁䅁䅁睁䵁䅁䅁兂䅁䅁䅁䵙㝲䅑䅯杹䅁䅁䅯䅍䅁䅁䅯睂䅅䅁䅅䅁䉁䅁䅁兂䅁䅁䅁䅁䅁䅁杷允䅁䅁䅕䅁䑁䅁䅷䅁䙁䅁䅁䅁癃䕰䈹权䉄䅁䅁权䉂䅁䅁权䡁允䅁允䅁䅁䅅䅁䙁䥁嘱嘱六剭䅬䍄䉁䅁䅁兂䅁䅁䅍䅄䅁䅁䅕䅁䅁䙧䕑䕕䭅佁䅙䅁䭁䅁䅍䅁䭁䅁䉣䅁䉁䅁䅁允䅁䅁䅕眶䍐䅭穵㜹䴸䅉䅅䅁䙁䅁䅁睁䵁䅁䅁兂䅁䅁䅁㙲偒兑䅯典䅁䅁䅯兑䅁䅁䅯睂䅅䅁䅅䅁䉁䅁䅁兂扁㕊䕹塍奁䅑杷允䅁䅁䅕䅁䑁䅁䅷䅁䙁䅁䅁䅁杁偋䅬权兄䅁䅁权䵂䅁䅁权䡁允䅁允䅁䅁䅅䅁䙁䥁匱煡乐匸䅂䍄䉁䅁䅁兂䅁䅁䅍䅄䅁䅁䅕䅁䅁䙧䕑䕕䭅䱁䅳䅁䭁䑁䅍䅁䭁䅁䉣䅁䉁䅁䅁允䅁䅁䅕䅁䅁䅁䅁䅁䵁䅉䅅䅁䙁䅁䅁睁䵁䅁䅁兂䅁䅁䅁䵯㝮䅑䅯睵䅁䅁䅯䅏䅁䅁䅯睂䅅䅁䅅䅁䉁䅁䅁兂䅁䅁䅁䅁䅁䅁杷允䅁䅁䅕䅁䑁䅁䅷䅁䙁䅁䅁䅁癃䕰䈹权䥄䅁䅁权䉂䅁䅁权䡁允䅁允䅁䅁䅅䅁䙁䙁䅢牰塳朶䍂䍄䉁䅁䅁兂䅁䅁䅍䅄䅁䅁䅕䅁䅁䝁确歔䭅䵁䄰䅁䭁䑁䅅䅁䭁䅁䉣䅁䉁䅁䅁允䅁䅁䅕䅁䅁䅁䅁䅁䵁䅉䅅䅁䙁䅁䅁睁䵁䅁䅁兂䅁䅁䅁㙲偒兑䅯睵䅁䅁䅯䅒䅁䅁䅯睂䅅䅁䅅䅁䉁䅁䅁兂䅁偁坺潓畯村杷允䅁䅁䅕䅁䑁䅁䅷䅁䙁䅁䅁䅁啂欱䈵权䭄䅁䅁权㡁䅁䅁权䡁允䅁允䅁䅁䅅䅁䙁䕁䤲啘灅敉⼴䍄䉁䅁䅁兂䅁䅁䅍䅄䅁䅁䅕䅁䅁䡁瑳ご䭅䵁䅣䅁䭁䕁䅧䅁䭁䅁䉣䅁䉁䅁䅁允䅁䅁䅕䅁䅁䅁䅁䅁䵁䅉䅅䅁䙁䅁䅁睁䵁䅁䅁兂䅁䅁䅄佧兊兑䅯䄯䅁䅁䅯睐䅁䅁䅯睂䅅䅁䅅䅁䉁䅁䅁兂䅁䅁䅁䅁䅁䅁杷允䅁䅁䅕䅁䑁䅁䅷䅁䙁䅁䅁䵁䑸婌䉰权㙃䅁䅁权㉁䅁䅁权䡁允䅁允䅁䅁䅅䅁䙁䅁䅁䅁䅁䅁䅁䍄䉁䅁䅁兂䅁䅁䅍䅄䅁䅁䅕䅁䅁䭁䩄〫䭁䱁䄰䅁䭁䕁䅅䅁䭁䅁䉣䅁䉁䅁䅁允䅁䅁䅕即潹ㄸ瘶歘䵁䅉䅅䅁䙁䅁䅁睁䵁䅁䅁兂䅁䅁䵄祑愲兑䅯睵䅁䅁䅯䅐䅁䅁䅯睂䅅䅁䅅䅁䉁䅁䅁兂䅁䅁䅁䅁䅁䅁杷允䅁䅁䅕䅁䑁䅁䅷䅁䙁䅁䅁䅁啂欱䈵权㙃䅁䅁权䕂䅁䅁权䡁允䅁允䅁䅁䅅䅁䙁䅁䅁䭷睧䕸䍂䍄䉁䅁䅁兂䅁䅁䅍䅄䅁䅁䅕䅁䅁䩁㉂䔫䭁佁䅉䅁䭁䕁䄰䅁䭁䅁䉣䅁䉁䅁䅁允䅁䅁䅕䱂橧硓剶啅䵁䅉䅅䅁䙁䅁䅁睁䵁䅁䅁兂䅁䅁䅁住佒兑䅯具䅁䅁䅯䅓䅁䅁䅯睂䅅䅁䅅䅁䉁䅁䅁兂䅁䅁䅁䅁䅁䅁杷允䅁䅁䅕䅁䑁䅁䅷䅁䙁䅁䅁䥁煂歌䈹权㑃䅁䅁权⭁䅁䅁权䡁允䅁允䅁䅁䅅䅁䙁䭁挸䑙硧步䅰䍄䉁䅁䅁兂䅁䅁䅍䅄䅁䅁䅕䅁䅁䙁睳ご䭅䵁䅯䅁䭁䑁䅍䅁䭁䅁䉣䅁䉁䅁䅁允䅁䅁䅕䅁䅁䅁䅁䅁䵁䅉䅅䅁䙁䅁䅁睁䵁䅁䅁兂䅁䅁䅁䍉㕪䅑䅯杹䅁䅁䅯村䅁䅁䅯睂䅅䅁䅅䅁䉁䅁䅁兂捁㥹㍑坸祲睐杷允䅁䅁䅕䅁䑁䅁䅷䅁䙁䅁䅁䅁䕁啪䈹权乄䅁䅁权䍂䅁䅁权䡁允䅁允䅁䅁䅅䅁䙁䕁歅㝺攷橮䅂䍄䉁䅁䅁兂䅁䅁䅍䅄䅁䅁䅕䅁䅁䥷楄䕕䭅䱁䅧䅁䭁䕁䅁䅁䭁䅁䉣䅁䉁䅁䅁允䅁䅁䅕䅁䅁䅁䅁䅁䵁䅉䅅䅁䙁䅁䅁睁䵁䅁䅁兂䅁䅁䅁摪但兑䅯睵䅁䅁䅯兒䅁䅁䅯睂䅅䅁䅅䅁䉁䅁䅁兂䅁䥁ㅃㅖ祙村杷允䅁䅁䅕䅁䑁䅁䅷䅁䙁䅁䅁䅁啂欱䈵权佄䅁䅁权䅂䅁䅁权䡁允䅁允䅁䅁䅅䅁䙁䅁眳眯桄朳䅒䍄䉁䅁䅁兂䅁䅁䅍䅄䅁䅁䅕䅁䅁䭁欫ご䭅䱁䅳䅁䭁䕁䅙䅁䭁䅁䉣䅁䉁䅁䅁允䅁䅁䅕䅁潁礷楚歍䵉䅉䅅䅁䙁䅁䅁睁䵁䅁䅁兂䅁䅁䅁㙲偒兑䅯䅵䅁䅁䅯杒䅁䅁䅯睂䅅䅁䅅䅁䉁䅁䅁兂煁ㅳ瑹㉅䥊䅑杷允䅁䅁䅕䅁䑁䅁䅷䅁䙁䅁䅁䅁癃䕰䈹权䉄䅁䅁权䝂䅁䅁权䡁允䅁允䅁䅁䅅䅁䙁䑁慯婣潸䉐䅤䍄䉁䅁䅁兂䅁䅁䅍䅄䅁䅁䅕䅁䅁䙧䕑䕕䭅䵁䅣䅁䭁䕁䄰䅁䭁䅁䉣䅁䉁䅁䅁允䅁䅁䅕渴晄啃䜯䴰䵅䅉䅅䅁䙁䅁䅁睁䵁䅁䅁兂䅁䅁䅁㙲偒兑䅯睸䅁䅁䅯杒䅁䅁䅯睂䅅䅁䅅䅁䉁䅁䅁兂煃畱㍐卧久村杷允䅁䅁䅕䅁䑁䅁䅷䅁䙁䅁䅁䅁癃䕰䈹权乄䅁䅁权䝂䅁䅁权䡁允䅁允䅁䅁䅅䅁䙁䭁桎䙎摤䐰䅒䍄䉁䅁䅁兂䅁䅁䅍䅄䅁䅁䅕䅁䅁䝁䭄〫䭁䵁䅣䅁䭁䑁䅍䅁䭁䅁䉣䅁䉁䅁䅁允䅁䅁䅕䅁䅁䅁䅁䅁䵁䅉䅅䅁䙁䅁䅁睁䵁䅁䅁兂䅁䅁䅁䥂倱兑䅯睵䅁䅁䅯児䅁䅁䅯睂䅅䅁䅅䅁䉁䅁䅁兂䅁䅁䅁䅁䅁䅁杷允䅁䅁䅕䅁䑁䅁䅷䅁䙁䅁䅁䅁杂癹䅴权潄䅁䅁权䍂䅁䅁权䡁允䅁允䅁䅁䅅䅁䙁䩁焯剏婦汴䅖䍄䉁䅁䅁兂䅁䅁䅍䅄䅁䅁䅕䅁䅁䡁瑳ご䭅䵁䄰䅁䭁䑁䅷䅁䭁䅁䉣䅁䉁䅁䅁允䅁䅁䅕獷塆䥰㡴䕈䵁䅉䅅䅁䙁䅁䅁睁䵁䅁䅁兂䅁䅁䅁㙲偒兑䅯杵䅁䅁䅯睒䅁䅁䅯睂䅅䅁䅅䅁䉁䅁䅁兂晃呁䩧牆㑕村杷允䅁䅁䅕䅁䑁䅁䅷䅁䙁䅁䅁䅁癃䕰䈹权䙄䅁䅁权䡂䅁䅁权䡁允䅁允䅁䅁䅅䅁䙁䭁偲䱔捌硐䅬䍄䉁䅁䅁兂䅁䅁䅍䅄䅁䅁䅕䅁䅁䭁欫ご䭅䵁䅣䅁䭁䕁䅣䅁䭁䅁䉣䅁䉁䅁䅁允䅁䅁䅕㕰噫桱啃歅䵉䅉䅅䅁䙁䅁䅁睁䵁䅁䅁兂䅁䅁䅃䅖兒兑䅯睸䅁䅁䅯䅍䅁䅁䅯睂䅅䅁䅅䅁䉁䅁䅁兂䅁䅁䅁䅁䅁䅁杷允䅁䅁䅕䅁䑁䅁䅷䅁䙁䅁䅁䅁杂癹䅴权㝃䅁䅁权硁䅁䅁权䡁允䅁允䅁䅁䅅䅁䙁䅁䅁䅁䅁䅁䅁䍄䉁䅁䅁兂䅁䅁䅍䅄䅁䅁䅕䅁䅁䙧䕑䕕䭅乁䅙䅁䭁䅁䅍䅁䭁䅁䉣䅁䉁䅁䅁允䅁䅁䅕敋剗坓潐戯䴸䅉䅅䅁䙁䅁䅁睁䵁䅁䅁兂䅁䅁䅁摪但兑䅯睸䅁䅁䅯䅔䅁䅁䅯睂䅅䅁䅅䅁䉁䅁䅁兂䅁䅁獂㙍㉮兑杷允䅁䅁䅕䅁䑁䅁䅷䅁䙁䅁䅁䥁䅂啚䈹权㙄䅁䅁权䡂䅁䅁权䡁允䅁允䅁䅁䅅䅁䙁䅁䅁䅁䅁䅁䅁䍄䉁䅁䅁兂䅁䅁䅍䅄䅁䅁䅕䅁䅁䡁䭄〫䭁䵁䅕䅁䭁䕁䄰䅁䭁䅁䉣䅁䉁䅁䅁允䅁䅁䅕㍧摎㑊牱ぅ䵁䅉䅅䅁䙁䅁䅁睁䵁䅁䅁兂䅁䅁䅁摪但兑䅯睶䅁䅁䅯睒䅁䅁䅯睂䅅䅁䅅䅁䉁䅁䅁兂䅁䅁䅁䅁䅁䅁杷允䅁䅁䅕䅁䑁䅁䅷䅁䙁䅁䅁䥁䅂啚䈹权䑄䅁䅁权䍂䅁䅁权䡁允䅁允䅁䅁䅅䅁䙁䱁桄搱ㅕ桢䄱䍄䉁䅁䅁兂䅁䅁䅍䅄䅁䅁䅕䅁䅁䭁欫ご䭅䵁䄰䅁䭁䕁䅣䅁䭁䅁䉣䅁䉁䅁䅁允䅁䅁䅕夶畱〸癸啎䵁䅉䅅䅁䙁䅁䅁睁䵁䅁䅁兂䅁䅁䅁䵙㝲䅑䅯典䅁䅁䅯䅐䅁䅁䅯睂䅅䅁䅅䅁䉁䅁䅁兂䉃煺婘据到䅑杷允䅁䅁䅕䅁䑁䅁䅷䅁䙁䅁䅁䅁癃䕰䈹权㙃䅁䅁权䥂䅁䅁权䡁允䅁允䅁䅁䅅䅁䙁䥁䄫稵嘹穌䌵䍄䉁䅁䅁兂䅁䅁䅍䅄䅁䅁䅕䅁䅁䝁确歔䭅䭁䄸䅁䭁䕁䅁䅁䭁䅁䉣䅁䉁䅁䅁允䅁䅁䅕䅁䅁䅁䅁䅁䵁䅉䅅䅁䙁䅁䅁睁䵁䅁䅁兂䅁䅁䅁䥂倱兑䅯兺䅁䅁䅯杓䅁䅁䅯睂䅅䅁䅅䅁䉁䅁䅁兂瑁樲㉷婘督䅑杷允䅁䅁䅕䅁䑁䅁䅷䅁䙁䅁䅁䅁癃䕰䈹权㥃䅁䅁权䥂䅁䅁权䡁允䅁允䅁䅁䅅䅁䙁䉁佢杓獂歱䄹䍄䉁䅁䅁兂䅁䅁䅍䅄䅁䅁䅕䅁䅁䍁潁唫䭁䵁䅯䅁䭁䕁䅙䅁䭁䅁䉣䅁䉁䅁䅁允䅁䅁䅕塳杸⽯䕂䑹䴸䅉䅅䅁䙁䅁䅁睁䵁䅁䅁兂䅁䅁䅁剔儹兑䅯睷䅁䅁䅯兓䅁䅁䅯睂䅅䅁䅅䅁䉁䅁䅁兂煃䔵䡏煒坫䅑杷允䅁䅁䅕䅁䑁䅁䅷䅁䙁䅁䅁䵁䑸婌䉰权敄䅁䅁权ㅁ䅁䅁权䡁允䅁允䅁䅁䅅䅁䙁䅁䅁䅁䅁䅁䅁䍄䉁䅁䅁兂䅁䅁䅍䅄䅁䅁䅕䅁䅁䑁歪歔䭅䱁䄰䅁䭁䑁䅣䅁䭁䅁䉣䅁䉁䅁䅁允䅁䅁䅕䅁䅁䅁䅁䅁䵁䅉䅅䅁䙁䅁䅁睁䵁䅁䅁兂䅁䅁䅁穗偂兑䅯杹䅁䅁䅯睌䅁䅁䅯睂䅅䅁䅅䅁䉁䅁䅁兂䅁䅁䅁䅁䅁䅁杷允䅁䅁䅕䅁䑁䅁䅷䅁䙁䅁䅁䅁癃䕰䈹权㝃䅁䅁权䩂䅁䅁权䡁允䅁允䅁䅁䅅䅁䙁䭁琲瑪奚し䍆䍄䉁䅁䅁兂䅁䅁䅍䅄䅁䅁䅕䅁䅁䥷楄䕕䭅䵁䅅䅁䭁䕁䅧䅁䭁䅁䉣䅁䉁䅁䅁允䅁䅁䅕畹丹䍦䕄䐶䴸䅉䅅䅁䙁䅁䅁睁䵁䅁䅁兂䅁䅁䅁䵣㝲䅑䅯具䅁䅁䅯杓䅁䅁䅯睂䅅䅁䅅䅁䉁䅁䅁兂㕄敍䅪堲圴䅑杷允䅁䅁䅕䅁䑁䅁䅷䅁䙁䅁䅁䅁权晹䅴权畄䅁䅁权硁䅁䅁权䡁允䅁允䅁䅁䅅䅁䙁䅁䅁䅁䅁䅁䅁䍄䉁䅁䅁兂䅁䅁䅍䅄䅁䅁䅕䅁䅁䝁䭄〫䭁䵁䅕䅁䭁䍁䅷䅁䭁䅁䉣䅁䉁䅁䅁允䅁䅁䅕䅁䅁䅁䅁䅁䵁䅉䅅䅁䙁䅁䅁睁䵁䅁䅁兂䅁䅁䅁䡫㑢䅑䅯睹䅁䅁䅯杏䅁䅁䅯睂䅅䅁䅅䅁䉁䅁䅁兂䅁䅁䅁䅁䅁䅁杷允䅁䅁䅕䅁䑁䅁䅷䅁䙁䅁䅁䅁扂䕍䈹权䭄䅁䅁权䩂䅁䅁权䡁允䅁允䅁䅁䅅䅁䙁䝁摤奦捚摦⽯䍄䉁䅁䅁兂䅁䅁䅍䅄䅁䅁䅕䅁䅁䭁欫ご䭅䵁䅕䅁䭁䕁䅫䅁䭁䅁䉣䅁䉁䅁䅁允䅁䅁䅕㥷䅓決浏歇䵁䅉䅅䅁䙁䅁䅁睁䵁䅁䅁兂䅁䅁䵄祑愲兑䅯典䅁䅁䅯兓䅁䅁䅯睂䅅䅁䅅䅁䉁䅁䅁兂䅁䅁䅁䅁䅁䅁杷允䅁䅁䅕䅁䑁䅁䅷䅁䙁䅁䅁䅁杁偋䅬权敄䅁䅁权䍂䅁䅁权䡁允䅁允䅁䅁䅅䅁䙁䅁䅁䅁䅁䅁䅁䍄䉁䅁䅁兂䅁䅁䅍䅄䅁䅁䅕䅁䅁䭁䩄〫䭁䵁䅯䅁䭁䑁䄴䅁䭁䅁䉣䅁䉁䅁䅁允䅁䅁䅕⼹獆橲灮稰䴸䅉䅅䅁䙁䅁䅁睁䵁䅁䅁兂䅁䅁䅁㙲偒兑䅯睸䅁䅁䅯兓䅁䅁䅯睂䅅䅁䅅䅁䉁䅁䅁兂噃摏氵娰捉村杷允䅁䅁䅕䅁䑁䅁䅷䅁䙁䅁䅁䵁䑸婌䉰权䭄䅁䅁权ㅁ䅁䅁权䡁允䅁允䅁䅁䅅䅁䙁䅁䅁䅁䅁䅁䅁䍄䉁䅁䅁兂䅁䅁䅍䅄䅁䅁䅕䅁䅁䥁刳歔䭅䱁䅯䅁䭁䑁䄸䅁䭁䅁䉣䅁䉁䅁䅁允䅁䅁䅕䅁䅁㔷㙶䕅䵉䅉䅅䅁䙁䅁䅁睁䵁䅁䅁兂䅁䅁䅁䵯㝮䅑䅯䄴䅁䅁䅯䅒䅁䅁䅯睂䅅䅁䅅䅁䉁䅁䅁兂穁䑙灊焷䉅䅑杷允䅁䅁䅕䅁䑁䅁䅷䅁䙁䅁䅁䅁癃䕰䈹权䥄䅁䅁权䩂䅁䅁权䡁允䅁允䅁䅁䅅䅁䙁䉁㝱癤噲桧䍸䍄䉁䅁䅁兂䅁䅁䅍䅄䅁䅁䅕䅁䅁䭁欫ご䭅䵁䅯䅁䭁䕁䅫䅁䭁䅁䉣䅁䉁䅁䅁允䅁䅁䅕㙇核ぢ䡃稹䴸䅉䅅䅁䙁䅁䅁睁䵁䅁䅁兂䅁䅁䅁住佒兑䅯杵䅁䅁䅯睓䅁䅁䅯睂䅅䅁䅅䅁䉁䅁䅁兂あ䝚漸䡥奫村杷允䅁䅁䅕䅁䑁䅁䅷䅁䙁䅁䅁䅁权晹䅴权㑃䅁䅁权㙁䅁䅁权䡁允䅁允䅁䅁䅅䅁䙁䅁䅁䅁䅁䅁䅁䍄䉁䅁䅁兂䅁䅁䅍䅄䅁䅁䅕䅁䅁䕁乄〫䭁偁䅯䅁䭁䕁䅁䅁䭁䅁䉣䅁䉁䅁䅁允䅁䅁䅕䅁䅁䅁䅁䅁䵁䅉䅅䅁䙁䅁䅁睁䵁䅁䅁兂䅁䅁䅁穗偂兑䅯睵䅁䅁䅯䅏䅁䅁䅯睂䅅䅁䅅䅁䉁䅁䅁兂䅁䅁䅁䅁䅁䅁杷允䅁䅁䅕䅁䑁䅁䅷䅁䙁䅁䅁䅁癃䕰䈹权䭄䅁䅁权ㅁ䅁䅁权䡁允䅁允䅁䅁䅅䅁䙁䕁啴捸硃⽳⽣䍄䉁䅁䅁兂䅁䅁䅍䅄䅁䅁䅕䅁䅁䕁乄〫䭁䱁䅧䅁䭁䑁䅕䅁䭁䅁䉣䅁䉁䅁䅁允䅁䅁䅕㙒䘶打剹歑䵁䅉䅅䅁䙁䅁䅁睁䵁䅁䅁兂䅁䅁䅁祥倱兑䅯其䅁䅁䅯䅒䅁䅁䅯睂䅅䅁䅅䅁䉁䅁䅁兂䅁䅁䅁䅁䅁䅁杷允䅁䅁䅕䅁䑁䅁䅷䅁䙁䅁䅁䅁䕁啪䈹权捄䅁䅁权㙁䅁䅁权䡁允䅁允䅁䅁䅅䅁䙁䅁䅁䅁䅁䅁䅁䍄䉁䅁䅁兂䅁䅁䅍䅄䅁䅁䅕䅁䅁䭁欫ご䭅䱁䅳䅁䭁䕁䅳䅁䭁䅁䉣䅁䉁䅁䅁允䅁䅁䅕⽢潚偂噷げ䵉䅉䅅䅁䙁䅁䅁睁䵁䅁䅁兂䅁䅁䅁穗偂兑䅯其䅁䅁䅯免䅁䅁䅯睂䅅䅁䅅䅁䉁䅁䅁兂䅁䅁䅁䅁䅁䅁杷允䅁䅁䅕䅁䑁䅁䅷䅁䙁䅁䅁䅁杂癹䅴权畄䅁䅁权䅂䅁䅁权䡁允䅁允䅁䅁䅅䅁䙁䅁䅁䅁䅁䅁䅁䍄䉁䅁䅁兂䅁䅁䅍䅄䅁䅁䅕䅁䅁䭁欫ご䭅䱁䅧䅁䭁䕁䅳䅁䭁䅁䉣䅁䉁䅁䅁允䅁䅁䅕ぬ〰浥䬶こ䵁䅉䅅䅁䙁䅁䅁睁䵁䅁䅁兂䅁䅁䅁䵙㝲䅑䅯䄹䅁䅁䅯䅔䅁䅁䅯睂䅅䅁䅅䅁䉁䅁䅁兂䵄㑪畚で琰䅑杷允䅁䅁䅕䅁䑁䅁䅷䅁䙁䅁䅁䅁癃䕰䈹权㥃䅁䅁权䱂䅁䅁权䡁允䅁允䅁䅁䅅䅁䙁䥁婤䙴䅑䘴䅆䍄䉁䅁䅁兂䅁䅁䅍䅄䅁䅁䅕䅁䅁䭁䩄〫䭁佁䅧䅁䭁䕁䅧䅁䭁䅁䉣䅁䉁䅁䅁允䅁䅁䅕硉晔瀶瑊䕕䵁䅉䅅䅁䙁䅁䅁睁䵁䅁䅁兂䅁䅁䅁㙲偒兑䅯杹䅁䅁䅯睓䅁䅁䅯睂䅅䅁䅅䅁䉁䅁䅁兂䙂橲⭺噪㈳睐杷允䅁䅁䅕䅁䑁䅁䅷䅁䙁䅁䅁䥁㝁啗䈹权敄䅁䅁权䙂䅁䅁权䡁允䅁允䅁䅁䅅䅁䙁佁杕䄴煥睰䅸䍄䉁䅁䅁兂䅁䅁䅍䅄䅁䅁䅕䅁䅁䝧畯ご䭅䵁䅯䅁䭁䅁䅍䅁䭁䅁䉣䅁䉁䅁䅁允䅁䅁䅕祃歲砯䡤啁䵁䅉䅅䅁䙁䅁䅁睁䵁䅁䅁兂䅁䅁䅁㙲偒兑䅯睵䅁䅁䅯䅔䅁䅁䅯睂䅅䅁䅅䅁䉁䅁䅁兂獄獪剐䥢䨹村杷允䅁䅁䅕䅁䑁䅁䅷䅁䙁䅁䅁䅁䕁啪䈹权䡄䅁䅁权䝂䅁䅁权䡁允䅁允䅁䅁䅅䅁䙁䅁䅁䅁䅁䅁䅁䍄䉁䅁䅁兂䅁䅁䅍䅄䅁䅁䅕䅁䅁䕺瑍歭䭅䵁䄰䅁䭁䕁䅧䅁䭁䅁䉣䅁䉁䅁䅁允䅁䅁䅕䅁䅁䅁䅁䅁䵁䅉䅅䅁䙁䅁䅁睁䵁䅁䅁兂䅁䅁䅁䵣㝲䅑䅯其䅁䅁䅯睐䅁䅁䅯睂䅅䅁䅅䅁䉁䅁䅁兂䅁䅁䅁䅁䅁䅁杷允䅁䅁䅕䅁䑁䅁䅷䅁䙁䅁䅁䅁癃䕰䈹权䅁允䅁权䑂䅁䅁权䡁允䅁允䅁䅁䅅䅁䭁䅁䉙䅁䵁䅉䅅䅁䙁䅁䅁睁䵁䅁䅁兂䅁䅁䅃䝑偖兑䅯䅵䅁䅁䅯䅌䅁䅁䅯睂䅅䅁䅅䅁䉁䅁䅁兂䅁䅁䅁䅁䅁䅁杷允䅁䅁䅕䅁䑁䅁䅷䅁䙁䅁䅁䅁乂ㅈ䉂权㡄䅁䅁权䑂䅁䅁权䡁允䅁允䅁䅁䅅䅁䙁䱁睫儸圴歄䅸䍄䉁䅁䅁兂䅁䅁䅍䅄䅁䅁䅕䅁䅁佁䉃䔫䭁䵁䄰䅁䭁䑁䅉䅁䭁䅁䉣䅁䉁䅁䅁允䅁䅁䅕摄⼸晨⭸ぎ䵁䅉䅅䅁䙁䅁䅁睁䵁䅁䅁兂䅁䅁䅁祥倱兑䅯杹䅁䅁䅯兏䅁䅁䅯睂䅅䅁䅅䅁䉁䅁䅁兂䅁䅁䅁䅁䅁䅁杷允䅁䅁䅕䅁䑁䅁䅷䅁䙁䅁䅁䅁啂欱䈵权䡄䅁䅁权硁䅁䅁权䡁允䅁允䅁䅁䅅䅁䙁䅁䅁䅁䅁䅁䅁䍄䉁䅁䅁兂䅁䅁䅍䅄䅁䅁䅕䅁䅁䩁㉂䔫䭁佁䅁䅁䭁䕁䅙䅁䭁䅁䉣䅁䉁䅁䅁允䅁䅁䅕䅁䅁䅁䅁䅁䵁䅉䅅䅁䙁䅁䅁睁䵁䅁䅁兂䅁䅁䅁祥倱兑䅯䅵䅁䅁䅯免䅁䅁䅯睂䅅䅁䅅䅁䉁䅁䅁兂䅁䅁䅁䅁䅁䅁杷允䅁䅁䅕䅁䑁䅁䅷䅁䙁䅁䅁䅁杂癹䅴权佄䅁䅁权䭂䅁䅁权䡁允䅁允䅁䅁䅅䅁䙁䙁䡓䅰桒㑹⽧䍄䉁䅁䅁兂䅁䅁䅍䅄䅁䅁䅕䅁䅁䅁乓ご䭅䱁䄰䅁䭁䕁䅧䅁䭁䅁䉣䅁䉁䅁䅁允䅁䅁䅕䅁䅁䅁䅁䅁䵁䅉䅅䅁䙁䅁䅁睁䵁䅁䅁兂䅁䅁䅃䅖兒兑䅯杵䅁䅁䅯睍䅁䅁䅯睂䅅䅁䅅䅁䉁䅁䅁兂䅁䅁䅁䅁䅁䅁杷允䅁䅁䅕䅁䑁䅁䅷䅁䙁䅁䅁䅁乃唰䈵权㙃䅁䅁权䉂䅁䅁权䡁允䅁允䅁䅁䅅䅁䙁䅁䅁䙁潧椷䍎䍄䉁䅁䅁兂䅁䅁䅍䅄䅁䅁䅕䅁䅁䕁乄〫䭁䵁䅅䅁䭁䑁䅯䅁䭁䅁䉣䅁䉁䅁䅁允䅁䅁䅕䅁䅁䅁䅁䅁䵁䅉䅅䅁䙁䅁䅁睁䵁䅁䅁兂䅁䅁䅁䡫㑢䅑䅯睸䅁䅁䅯村䅁䅁䅯睂䅅䅁䅅䅁䉁䅁䅁兂䅁䅁橁祘扅村杷允䅁䅁䅕䅁䑁䅁䅷䅁䙁䅁䅁䅁癃䕰䈹权㝃䅁䅁权⭁䅁䅁权䡁允䅁允䅁䅁䅅䅁䙁䵁杆扫坕歓䍰䍄䉁䅁䅁兂䅁䅁䅍䅄䅁䅁䅕䅁䅁䝁䭄〫䭁䵁䅣䅁䭁䍁䄸䅁䭁䅁䉣䅁䉁䅁䅁允䅁䅁䅕䅁䅁䅁䅁䅁䵁䅉䅅䅁䙁䅁䅁睁䵁䅁䅁兂䅁䅁䅁㙲偒兑䅯具䅁䅁䅯材䅁䅁䅯睂䅅䅁䅅䅁䉁䅁䅁兂佂㥲䅒䘴救䅑杷允䅁䅁䅕䅁䑁䅁䅷䅁䙁䅁䅁䅁杄晧䅨权㑄䅁䅁权䉂䅁䅁权䡁允䅁允䅁䅁䅅䅁䙁䅁䅁䅁䅁䅁䅁䍄䉁䅁䅁兂䅁䅁䅍䅄䅁䅁䅕䅁䅁䑁歪歔䭅䵁䅯䅁䭁䑁䄸䅁䭁䅁䉣䅁䉁䅁䅁允䅁䅁䅕䅁䅁䅁䅁䅁䵁䅉䅅䅁䙁䅁䅁睁䵁䅁䅁兂䅁䅁䅃偣佂兑䅯䄷䅁䅁䅯睓䅁䅁䅯睂䅅䅁䅅䅁䉁䅁䅁兂敂䱑祭䵏䉕䅑杷允䅁䅁䅕䅁䑁䅁䅷䅁䙁䅁䅁䅁癃䕰䈹权䙄䅁䅁权⭁䅁䅁权䡁允䅁允䅁䅁䅅䅁䙁䕁䍃瑂積别䄱䍄䉁䅁䅁兂䅁䅁䅍䅄䅁䅁䅕䅁䅁䡁瑳ご䭅䵁䅅䅁䭁䕁䅁䅁䭁䅁䉣䅁䉁䅁䅁允䅁䅁䅕䅁䅁䅁䅁䅁䵁䅉䅅䅁䙁䅁䅁睁䵁䅁䅁兂䅁䅁䅁㙲偒兑䅯杵䅁䅁䅯兒䅁䅁䅯睂䅅䅁䅅䅁䉁䅁䅁兂潄桄畬硱兂村杷允䅁䅁䅕䅁䑁䅁䅷䅁䙁䅁䅁䥁䅂啚䈹权䕁允䅁权䅂䅁䅁权䡁允䅁允䅁䅁䅅䅁䙁䅁䅁䅁䅁䅁䅁䍄䉁䅁䅁兂䅁䅁䅍䅄䅁䅁䅕䅁䅁䭁欫ご䭅䱁䅳䅁䭁䕁䅕䅁䭁䅁䉣䅁䉁䅁䅁允䅁䅁䅕摌㜶䥳䙐ご䵉䅉䅅䅁䙁䅁䅁睁䵁䅁䅁兂䅁䅁䅁䵯㝮䅑䅯典䅁䅁䅯兒䅁䅁䅯睂䅅䅁䅅䅁䉁䅁䅁兂煁䥊卄杏卍䅑杷允䅁䅁䅕䅁䑁䅁䅷䅁䙁䅁䅁䅁乃唰䈵权㑃䅁䅁权獁䅁䅁权䡁允䅁允䅁䅁䅅䅁䙁䅁䅁䅁䅁䅁䅁䍄䉁䅁䅁兂䅁䅁䅍䅄䅁䅁䅕䅁䅁䙧䕑䕕䭅䵁䅕䅁䭁䑁䅑䅁䭁䅁䉣䅁䉁䅁䅁允䅁䅁䅕䅁䅁䅁䅁䅁䵁䅉䅅䅁䙁䅁䅁睁䵁䅁䅁兂䅁䅁䅁㙲偒兑䅯典䅁䅁䅯兒䅁䅁䅯睂䅅䅁䅅䅁䉁䅁䅁兂⽂特剁硎杅䅑杷允䅁䅁䅕䅁䑁䅁䅷䅁䙁䅁䅁䵁䑸婌䉰权䭄䅁䅁权畁䅁䅁权䡁允䅁允䅁䅁䅅䅁䙁䅁䅁䅁䅁䅁䅁䍄䉁䅁䅁兂䅁䅁䅍䅄䅁䅁䅕䅁䅁䝁䭄〫䭁偁䅯䅁䭁䕁䅉䅁䭁䅁䉣䅁䉁䅁䅁允䅁䅁䅕摪稱啅根ざ䵉䅉䅅䅁䙁䅁䅁睁䵁䅁䅁兂䅁䅁䅁晡但兑䅯具䅁䅁䅯睐䅁䅁䅯睂䅅䅁䅅䅁䉁䅁䅁兂䅁䅁䅁䅁䅁䅁杷允䅁䅁䅕䅁䑁䅁䅷䅁䙁䅁䅁䅁䕁啪䈹权䉄䅁䅁权⽁䅁䅁权䡁允䅁允䅁䅁䅅䅁䙁䅁䅁䅁䅁䅁䅁䍄䉁䅁䅁兂䅁䅁䅍䅄䅁䅁䅕䅁䅁䡁瑳ご䭅䱁䅧䅁䭁䑁䅫䅁䭁䅁䉣䅁䉁䅁䅁允䅁䅁䅕䅁䅁䅁䅁䅁䵁䅉䅅䅁䙁䅁䅁睁䵁䅁䅁兂䅁䅁䵄祑愲兑䅯䄱䅁䅁䅯杍䅁䅁䅯睂䅅䅁䅅䅁䉁䅁䅁兂䅁䅁䅁䅁䅁䅁杷允䅁䅁䅕䅁䑁䅁䅷䅁䙁䅁䅁䅁癃䕰䈹权㥃䅁䅁权㡁䅁䅁权䡁允䅁允䅁䅁䅅䅁䙁䭁祫䨰㙭ㅨ䅎䍄䉁䅁䅁兂䅁䅁䅍䅄䅁䅁䅕䅁䅁䡁䭄〫䭁䱁䅧䅁䭁䑁䅙䅁䭁䅁䉣䅁䉁䅁䅁允䅁䅁䅕䅁䅁䅁䅁䅁䵁䅉䅅䅁䙁䅁䅁睁䵁䅁䅁兂䅁䅁䅁䥂倱兑䅯䅹䅁䅁䅯杍䅁䅁䅯睂䅅䅁䅅䅁䉁䅁䅁兂䅁䅁䅁䅁䅁䅁杷允䅁䅁䅕䅁䑁䅁䅷䅁䙁䅁䅁䅁杄晧䅨权䙄䅁䅁权⭁䅁䅁权䡁允䅁允䅁䅁䅅䅁䙁䥁獩穰䱢䌸䅆䍄䉁䅁䅁兂䅁䅁䅍䅄䅁䅁䅕䅁䅁䝁确歔䭅偁䅙䅁䭁䕁䅑䅁䭁䅁䉣䅁䉁䅁䅁允䅁䅁䅕䅁䅁䅁䅁䅁䵁䅉䅅䅁䙁䅁䅁睁䵁䅁䅁兂䅁䅁䅁偷㝔䅑䅯末䅁䅁䅯兏䅁䅁䅯睂䅅䅁䅅䅁䉁䅁䅁兂䅁䅁䅁䅁䅁䅁杷允䅁䅁䅕䅁䑁䅁䅷䅁䙁䅁䅁䵁䑸婌䉰权䥄䅁䅁权䵂䅁䅁权䡁允䅁允䅁䅁䅅䅁䙁䅁䅁䅁䅁䅁䅁䍄䉁䅁䅁兂䅁䅁䅍䅄䅁䅁䅕䅁䅁䭁欫ご䭅䵁䅧䅁䭁䑁䅷䅁䭁䅁䉣䅁䉁䅁䅁允䅁䅁䅕橘婕但穐啉䵉䅉䅅䅁䙁䅁䅁睁䵁䅁䅁兂䅁䅁䅁乖佚兑䅯睸䅁䅁䅯兎䅁䅁䅯睂䅅䅁䅅䅁䉁䅁䅁兂䅁䅁捂乘䨰村杷允䅁䅁䅕䅁䑁䅁䅷䅁䙁䅁䅁䅁权晹䅴权㉄䅁䅁权㙁䅁䅁权䡁允䅁允䅁䅁䅅䅁䙁䅁䅁䅁䅁䅁䅁䍄䉁䅁䅁兂䅁䅁䅍䅄䅁䅁䅕䅁䅁䝁䭄〫䭁䱁䅧䅁䭁䑁䄸䅁䭁䅁䉣䅁䉁䅁䅁允䅁䅁䅕䅁䅁䅁䅁䅁䵁䅉䅅䅁䙁䅁䅁睁䵁䅁䅁兂䅁䅁䅃䅖兒兑䅯杹䅁䅁䅯杍䅁䅁䅯睂䅅䅁䅅䅁䉁䅁䅁兂䅁䅁䅁䅁䅁䅁杷允䅁䅁䅕䅁䑁䅁䅷䅁䙁䅁䅁䅁睂癹䅴权䭄䅁䅁权㙁䅁䅁权䡁允䅁允䅁䅁䅅䅁䙁䅁䅁䅁䅁䅁䅁䍄䉁䅁䅁兂䅁䅁䅍䅄䅁䅁䅕䅁䅁䡁瑳ご䭅䵁䅯䅁䭁䑁䅑䅁䭁䅁䉣䅁䉁䅁䅁允䅁䅁䅕䅁䅁䅁䅁䅁䵁䅉䅅䅁䙁䅁䅁睁䵁䅁䅁兂䅁䅁䅁䵙㝲䅑䅯睹䅁䅁䅯杒䅁䅁䅯睂䅅䅁䅅䅁䉁䅁䅁兂慄塳㡪畳䕳䅑杷允䅁䅁䅕䅁䑁䅁䅷䅁䙁䅁䅁䅁睂癹䅴权㑄䅁䅁权䑂䅁䅁权䡁允䅁允䅁䅁䅅䅁䙁䅁䅁偁伱て䍴䍄䉁䅁䅁兂䅁䅁䅍䅄䅁䅁䅕䅁䅁䭁欫ご䭅䱁䅳䅁䭁䕁䅯䅁䭁䅁䉣䅁䉁䅁䅁允䅁䅁䅕祘渱礰䅭歕䵉䅉䅅䅁䙁䅁䅁睁䵁䅁䅁兂䅁䅁䅁㙲偒兑䅯䅵䅁䅁䅯杓䅁䅁䅯睂䅅䅁䅅䅁䉁䅁䅁兂䕃捵㙷灺䵖䅑杷允䅁䅁䅕䅁䑁䅁䅷䅁䙁䅁䅁䥁煂歌䈹权䡄䅁䅁权㝁䅁䅁权䡁允䅁允䅁䅁䅅䅁䙁䅁䅁䅁䅁䅁䅁䍄䉁䅁䅁兂䅁䅁䅍䅄䅁䅁䅕䅁䅁䭁䩄〫䭁佁䅉䅁䭁䑁䅫䅁䭁䅁䉣䅁䉁䅁䅁允䅁䅁䅕䅁䅁䅁䅁䅁䵁䅉䅅䅁䙁䅁䅁睁䵁䅁䅁兂䅁䅁䅁㙲偒兑䅯具䅁䅁䅯杓䅁䅁䅯睂䅅䅁䅅䅁䉁䅁䅁兂睄摕睩㕂桍䅑杷允䅁䅁䅕䅁䑁䅁䅷䅁䙁䅁䅁䅁权晹䅴权楄䅁䅁权穁䅁䅁权䡁允䅁允䅁䅁䅅䅁䙁䅁䅁䅁䅁䅁䅁䍄䉁䅁䅁兂䅁䅁䅍䅄䅁䅁䅕䅁䅁䙁坔歔䭅佁䅑䅁䭁䑁䅅䅁䭁䅁䉣䅁䉁䅁䅁允䅁䅁䅕䅁䅁䅁䅁䅁䵁䅉䅅䅁䙁䅁䅁睁䵁䅁䅁兂䅁䅁䅁㙲偒兑䅯典䅁䅁䅯杓䅁䅁䅯睂䅅䅁䅅䅁䉁䅁䅁兂瑂浚剸㉧桯䅑杷允䅁䅁䅕䅁䑁䅁䅷䅁䙁䅁䅁䅁乃唰䈵权䥄䅁䅁权㝁䅁䅁权䡁允䅁允䅁䅁䅅䅁䙁䅁䅁䍁噩⭙䉚䍄䉁䅁䅁兂䅁䅁䅍䅄䅁䅁䅕䅁䅁䙁坔歔䭅䵁䅕䅁䭁䑁䅷䅁䭁䅁䉣䅁䉁䅁䅁允䅁䅁䅕㥥䡃䐶䝉歉䵁䅉䅅䅁䙁䅁䅁睁䵁䅁䅁兂䅁䅁䅁㙲偒兑䅯睸䅁䅁䅯杓䅁䅁䅯睂䅅䅁䅅䅁䉁䅁䅁兂杂攴䱤卅楣村杷允䅁䅁䅕䅁䑁䅁䅷䅁䙁䅁䅁䅁权晹䅴权㑃䅁䅁权祁䅁䅁权䡁允䅁允䅁䅁䅅䅁䙁䅁䅁䅁䅁䅁䅁䍄䉁䅁䅁兂䅁䅁䅍䅄䅁䅁䅕䅁䅁䭁䩄〫䭁乁䅧䅁䭁䕁䅯䅁䭁䅁䉣䅁䉁䅁䅁允䅁䅁䅕䕏䉚橥䴸樶䴸䅉䅅䅁䙁䅁䅁睁䵁䅁䅁兂䅁䅁䅁䵯㝮䅑䅯睶䅁䅁䅯睍䅁䅁䅯睂䅅䅁䅅䅁䉁䅁䅁兂䅁䅁䅁䅁䅁䅁杷允䅁䅁䅕䅁䑁䅁䅷䅁䙁䅁䅁䅁㝂啌䈹权乄䅁䅁权癁䅁䅁权䡁允䅁允䅁䅁䅅䅁䙁䅁䅁䅁䅁䅁䅁䍄䉁䅁䅁兂䅁䅁䅍䅄䅁䅁䅕䅁䅁䑁歪歔䭅偁䅧䅁䭁䕁䅁䅁䭁䅁䉣䅁䉁䅁䅁允䅁䅁䅕䅁䅁䅁䅁䅁䵁䅉䅅䅁䙁䅁䅁睁䵁䅁䅁兂䅁䅁䅃䝑偖兑䅯睵䅁䅁䅯睑䅁䅁䅯睂䅅䅁䅅䅁䉁䅁䅁兂敂䵘䕐煌㡧村杷允䅁䅁䅕䅁䑁䅁䅷䅁䙁䅁䅁䥁䅂啚䈹权䙄䅁䅁权㙁䅁䅁权䡁允䅁允䅁䅁䅅䅁䙁䅁䅁䅁䅁䅁䅁䍄䉁䅁䅁兂䅁䅁䅍䅄䅁䅁䅕䅁䅁䥷楄䕕䭅䱁䄰䅁䭁䑁䅅䅁䭁䅁䉣䅁䉁䅁䅁允䅁䅁䅕䅁䅁䅁䅁䅁䵁䅉䅅䅁䙁䅁䅁睁䵁䅁䅁兂䅁䅁䅁晡但兑䅯䄵䅁䅁䅯杓䅁䅁䅯睂䅅䅁䅅䅁䉁䅁䅁兂楂头ぃ样䉫䅑杷允䅁䅁䅕䅁䑁䅁䅷䅁䙁䅁䅁䅁癃䕰䈹权䥄䅁䅁权䭂䅁䅁权䡁允䅁允䅁䅁䅅䅁䙁䅁捄㠶慷䌯䍆䍄䉁䅁䅁兂䅁䅁䅍䅄䅁䅁䅕䅁䅁䭁欫ご䭅䵁䅯䅁䭁䕁䅯䅁䭁䅁䉣䅁䉁䅁䅁允䅁䅁䅕戹浇汈婥吸䴸䅉䅅䅁䙁䅁䅁睁䵁䅁䅁兂䅁䅁䅁㙲偒兑䅯兺䅁䅁䅯杓䅁䅁䅯睂䅅䅁䅅䅁䉁䅁䅁兂噁䕩䍧㕈瀴䅑杷允䅁䅁䅕䅁䑁䅁䅷䅁䙁䅁䅁䅁啂欱䈵权㙃䅁䅁权⽁䅁䅁权䡁允䅁允䅁䅁䅅䅁䙁䅁䅁乷祗樶䍊䍄䉁䅁䅁兂䅁䅁䅍䅄䅁䅁䅕䅁䅁䅁乓ご䭅乁䅑䅁䭁䕁䄰䅁䭁䅁䉣䅁䉁䅁䅁允䅁䅁䅕戴䡋剈䨶䕍䵁䅉䅅䅁䙁䅁䅁睁䵁䅁䅁兂䅁䅁䅁䤴㑈䅑䅯朵䅁䅁䅯睓䅁䅁䅯睂䅅䅁䅅䅁䉁䅁䅁兂㥃䘵桌牨䝫䅑杷允䅁䅁䅕䅁䑁䅁䅷䅁䙁䅁䅁䅁乂ㅈ䉂权㑃䅁䅁权睁䅁䅁权䡁允䅁允䅁䅁䅅䅁䙁䅁䅁䅁䅁䅁䅁䍄䉁䅁䅁兂䅁䅁䅍䅄䅁䅁䅕䅁䅁䝁确歔䭅䱁䅳䅁䭁䑁䄸䅁䭁䅁䉣䅁䉁䅁䅁允䅁䅁䅕䅁䅁䅁䅁䅁䵁䅉䅅䅁䙁䅁䅁睁䵁䅁䅁兂䅁䅁䅃䝑偖兑䅯杺䅁䅁䅯䅌䅁䅁䅯睂䅅䅁䅅䅁䉁䅁䅁兂䅁䅁䅁䅁䅁䅁杷允䅁䅁䅕䅁䑁䅁䅷䅁䙁䅁䅁䅁睂癹䅴权潄䅁䅁权畁䅁䅁权䡁允䅁允䅁䅁䅅䅁䙁䅁䅁䅁䅁䅁䅁䍄䉁䅁䅁兂䅁䅁䅍䅄䅁䅁䅕䅁䅁䕧求ご䭅䱁䅳䅁䭁䑁䅑䅁䭁䅁䉣䅁䉁䅁䅁允䅁䅁䅕䅁䅁䅁䅁䅁䵁䅉䅅䅁䙁䅁䅁睁䵁䅁䅁兂䅁䅁䅁㙲偒兑䅯杵䅁䅁䅯村䅁䅁䅯睂䅅䅁䅅䅁䉁䅁䅁兂剂佬㡁䕫嘱村杷允䅁䅁䅕䅁䑁䅁䅷䅁䙁䅁䅁䅁权晹䅴权䙄䅁䅁权㙁䅁䅁权䡁允䅁允䅁䅁䅅䅁䙁䅁䅁䅁䅁䅁䅁䍄䉁䅁䅁兂䅁䅁䅍䅄䅁䅁䅕䅁䅁䝁䭄〫䭁䵁䄰䅁䭁䕁䅯䅁䭁䅁䉣䅁䉁䅁䅁允䅁䅁䅕砰獣楐桶㡈䵁䅉䅅䅁䙁䅁䅁睁䵁䅁䅁兂䅁䅁䅁摪但兑䅯具䅁䅁䅯䅐䅁䅁䅯睂䅅䅁䅅䅁䉁䅁䅁兂摂䔶塗䱮橅䅑杷允䅁䅁䅕䅁䑁䅁䅷䅁䙁䅁䅁䅁癃䕰䈹权㝃䅁䅁权䍂䅁䅁权䡁允䅁允䅁䅁䅅䅁䙁䉁娷卹⽕䙈䍖䍄䉁䅁䅁兂䅁䅁䅍䅄䅁䅁䅕䅁䅁䭁欫ご䭅䱁䄰䅁䭁䕁䅉䅁䭁䅁䉣䅁䉁䅁䅁允䅁䅁䅕牓扊䉫癥さ䵁䅉䅅䅁䙁䅁䅁睁䵁䅁䅁兂䅁䅁䅁䵣㝲䅑䅯睵䅁䅁䅯䅏䅁䅁䅯睂䅅䅁䅅䅁䉁䅁䅁兂䅁䅁䅁䅁䅁䅁杷允䅁䅁䅕䅁䑁䅁䅷䅁䙁䅁䅁䥁啂䙂䉂权䭄䅁䅁权䑂䅁䅁权䡁允䅁允䅁䅁䅅䅁䙁䍁煌儰⭹晫⽃䍄䉁䅁䅁兂䅁䅁䅍䅄䅁䅁䅕䅁䅁䕁昰䕕䭅䵁䄰䅁䭁䑁䅍䅁䭁䅁䉣䅁䉁䅁䅁允䅁䅁䅕䅁䅁䅁䅁䅁䵁䅉䅅䅁䙁䅁䅁睁䵁䅁䅁兂䅁䅁䅁乖佚兑䅯兺䅁䅁䅯睌䅁䅁䅯睂䅅䅁䅅䅁䉁䅁䅁兂䅁䅁䅁䅁䅁䅁杷允䅁䅁䅕䅁䑁䅁䅷䅁䙁䅁䅁䅁㝂啌䈹权㑄䅁䅁权䅂䅁䅁权䡁允䅁允䅁䅁䅅䅁䙁䅁䅁䅁䅁䅁䅁䍄䉁䅁䅁兂䅁䅁䅍䅄䅁䅁䅕䅁䅁䭁欫ご䭅䵁䅕䅁䭁䕁䅉䅁䭁䅁䉣䅁䉁䅁䅁允䅁䅁䅕橂智奂夳䕉䵁䅉䅅䅁䙁䅁䅁睁䵁䅁䅁兂䅁䅁䅃ㅏ偬兑䅯典䅁䅁䅯䅑䅁䅁䅯睂䅅䅁䅅䅁䉁䅁䅁兂䅁䅁䅁䅁䅁䅁杷允䅁䅁䅕䅁䑁䅁䅷䅁䙁䅁䅁䅁癃䕰䈹权䥄䅁䅁权䍂䅁䅁权䡁允䅁允䅁䅁䅅䅁䙁乁楅慰㕷楔䍊䍄䉁䅁䅁兂䅁䅁䅍䅄䅁䅁䅕䅁䅁䕁乄〫䭁佁䄴䅁䭁䑁䅧䅁䭁䅁䉣䅁䉁䅁䅁允䅁䅁䅕䅁䅁䅁䅁䅁䵁䅉䅅䅁䙁䅁䅁睁䵁䅁䅁兂䅁䅁䅃䝑偖兑䅯典䅁䅁䅯杌䅁䅁䅯睂䅅䅁䅅䅁䉁䅁䅁兂䅁䅁䅁䅁䅁䅁杷允䅁䅁䅕䅁䑁䅁䅷䅁䙁䅁䅁䅁扂䕍䈹权㥃䅁䅁权䉂䅁䅁权䡁允䅁允䅁䅁䅅䅁䙁䅁䅁䅁䅁䅁䅁䍄䉁䅁䅁兂䅁䅁䅍䅄䅁䅁䅕䅁䅁䭁欫ご䭅䱁䅳䅁䭁䕁䄰䅁䭁䅁䉣䅁䉁䅁䅁允䅁䅁䅕摶夳午䉪ざ䵉䅉䅅䅁䙁䅁䅁睁䵁䅁䅁兂䅁䅁䅁䵑㜳䅑䅯杵䅁䅁䅯䅏䅁䅁䅯睂䅅䅁䅅䅁䉁䅁䅁兂䅁䅁䅁䅁䅁䅁杷允䅁䅁䅕䅁䑁䅁䅷䅁䙁䅁䅁䵁䑸婌䉰权佄䅁䅁权䱂䅁䅁权䡁允䅁允䅁䅁䅅䅁䙁䅁䅁䅁䅁䅁䅁䍄䉁䅁䅁兂䅁䅁䅍䅄䅁䅁䅕䅁䅁䑁歪歔䭅乁䅯䅁䭁䑁䄸䅁䭁䅁䉣䅁䉁䅁䅁允䅁䅁䅕䅁䅁䅁䅁䅁䵁䅉䅅䅁䙁䅁䅁睁䵁䅁䅁兂䅁䅁䅁䵙㝲䅑䅯杵䅁䅁䅯李䅁䅁䅯睂䅅䅁䅅䅁䉁䅁䅁兂䅁乁奷奈欴村杷允䅁䅁䅕䅁䑁䅁䅷䅁䙁䅁䅁䅁癃䕰䈹权㙃䅁䅁权䑂䅁䅁权䡁允䅁允䅁䅁䅅䅁䙁䑁䌷㍶䝳汒䍨䍄䉁䅁䅁兂䅁䅁䅍䅄䅁䅁䅕䅁䅁䙁坔歔䭅䵁䅅䅁䭁䕁䅫䅁䭁䅁䉣䅁䉁䅁䅁允䅁䅁䅕捰単穫ば䕊䵁䅉䅅䅁䙁䅁䅁睁䵁䅁䅁兂䅁䅁䅁㙲偒兑䅯睵䅁䅁䅯睑䅁䅁䅯睂䅅䅁䅅䅁䉁䅁䅁兂㙄䱗㉖硩奚村杷允䅁䅁䅕䅁䑁䅁䅷䅁䙁䅁䅁䅁癃䕰䈹权㑃䅁䅁权䑂䅁䅁权䡁允䅁允䅁䅁䅅䅁䙁偁欸獸嘴啮䄱䍄䉁䅁䅁兂䅁䅁䅍䅄䅁䅁䅕䅁䅁䝁䭄〫䭁䵁䅣䅁䭁䑁䅣䅁䭁䅁䉣䅁䉁䅁䅁允䅁䅁䅕䅁䅁䅁䅁䅁䵁䅉䅅䅁䙁䅁䅁睁䵁䅁䅁兂䅁䅁䅁䵙㝲䅑䅯䄰䅁䅁䅯兎䅁䅁䅯睂䅅䅁䅅䅁䉁䅁䅁兂瑂戵⽡䅴穔睐杷允䅁䅁䅕䅁䑁䅁䅷䅁䙁䅁䅁䅁扂䕍䈹权畄䅁䅁权㝁䅁䅁权䡁允䅁允䅁䅁䅅䅁䙁䅁䅁䅁䅁䅁䅁䍄䉁䅁䅁兂䅁䅁䅍䅄䅁䅁䅕䅁䅁䭁欫ご䭅䵁䅅䅁䭁䕁䅍䅁䭁䅁䉣䅁䉁䅁䅁允䅁䅁䅕啚睭䉳条䕉䵁䅉䅅䅁䙁䅁䅁睁䵁䅁䅁兂䅁䅁䅁剔儹兑䅯杵䅁䅁䅯免䅁䅁䅯睂䅅䅁䅅䅁䉁䅁䅁兂䅁䅁䅁䅁䅁䅁杷允䅁䅁䅕䅁䑁䅁䅷䅁䙁䅁䅁䅁乃唰䈵权㝃䅁䅁权䑂䅁䅁权䡁允䅁允䅁䅁䅅䅁䙁䅁䅁䵷䝅䑦䍬䍄䉁䅁䅁兂䅁䅁䅍䅄䅁䅁䅕䅁䅁䑁歪歔䭅乁䅷䅁䭁䍁䄸䅁䭁䅁䉣䅁䉁䅁䅁允䅁䅁䅕䅁䅁䅁䅁䅁䵁䅉䅅䅁䙁䅁䅁睁䵁䅁䅁兂䅁䅁䅁㙲偒兑䅯杹䅁䅁䅯睑䅁䅁䅯睂䅅䅁䅅䅁䉁䅁䅁兂祂䩎坧㉑癔睐杷允䅁䅁䅕䅁䑁䅁䅷䅁䙁䅁䅁䅁扂䕍䈹权乄䅁䅁权䑂䅁䅁权䡁允䅁允䅁䅁䅅䅁䙁佁䉅剄扰䉦䅰䍄䉁䅁䅁兂䅁䅁䅍䅄䅁䅁䅕䅁䅁䝁确歔䭅䵁䅧䅁䭁䕁䄰䅁䭁䅁䉣䅁䉁䅁䅁允䅁䅁䅕橥剋潷㑒欴䵅䅉䅅䅁䙁䅁䅁睁䵁䅁䅁兂䅁䅁䅁㙲偒兑䅯杵䅁䅁䅯睁䅁䅁䅯睂䅅䅁䅅䅁䉁䅁䅁兂剁牓㥣眸慬村杷允䅁䅁䅕䅁䑁䅁䅷䅁䙁䅁䅁䅁权晹䅴权䙄䅁䅁权癁䅁䅁权䡁允䅁允䅁䅁䅅䅁䙁䅁䅁䅁䅁䅁䅁䍄䉁䅁䅁兂䅁䅁䅍䅄䅁䅁䅕䅁䅁䡧睄歔䭅偁䅧䅁䭁䕁䅷䅁䭁䅁䉣䅁䉁䅁䅁允䅁䅁䅕䩺游洱灎歖䵉䅉䅅䅁䙁䅁䅁睁䵁䅁䅁兂䅁䅁䅃䝑偖兑䅯典䅁䅁䅯睌䅁䅁䅯睂䅅䅁䅅䅁䉁䅁䅁兂䅁䅁䅁䅁䅁䅁杷允䅁䅁䅕䅁䑁䅁䅷䅁䙁䅁䅁䅁杂癹䅴权䙄䅁䅁权㍁䅁䅁权䡁允䅁允䅁䅁䅅䅁䙁䅁䅁䅁䅁䅁䅁䍄䉁䅁䅁兂䅁䅁䅍䅄䅁䅁䅕䅁䅁䕁乄〫䭁䅁䉉䅁䭁䑁䅫䅁䭁䅁䉣䅁䉁䅁䅁允䅁䅁䅕䅁䅁䅁䅁䅁䵁䅉䅅䅁䙁䅁䅁睁䵁䅁䅁兂䅁䅁䅁乖佚兑䅯末䅁䅁䅯䅑䅁䅁䅯睂䅅䅁䅅䅁䉁䅁䅁兂䅁䅁䅁䅁䅁䅁杷允䅁䅁䅕䅁䑁䅁䅷䅁䙁䅁䅁䅁癃䕰䈹权䉄䅁䅁权䑁䅁䅁权䡁允䅁允䅁䅁䅅䅁䙁乁眵䙌㘫卪䅂䍄䉁䅁䅁兂䅁䅁䅍䅄䅁䅁䅕䅁䅁䭁䩄〫䭁䱁䅳䅁䭁䕁䅍䅁䭁䅁䉣䅁䉁䅁䅁允䅁䅁䅕㝲敂⽣坵䕍䵉䅉䅅䅁䙁䅁䅁睁䵁䅁䅁兂䅁䅁䅁䡫㑢䅑䅯朰䅁䅁䅯䅍䅁䅁䅯睂䅅䅁䅅䅁䉁䅁䅁兂硂児塲㍯流䅑杷允䅁䅁䅕䅁䑁䅁䅷䅁䙁䅁䅁䅁乃唰䈵权㑃䅁䅁权䙂䅁䅁权䡁允䅁允䅁䅁䅅䅁䙁䅁䅁䅁䅁䅁䅁䍄䉁䅁䅁兂䅁䅁䅍䅄䅁䅁䅕䅁䅁䩁㉂䔫䭁䱁䅳䅁䭁䑁䄴䅁䭁䅁䉣䅁䉁䅁䅁允䅁䅁䅕䅁䅄畑㡐げ䵉䅉䅅䅁䙁䅁䅁睁䵁䅁䅁兂䅁䅁䅁䤴㑈䅑䅯睹䅁䅁䅯睓䅁䅁䅯睂䅅䅁䅅䅁䉁䅁䅁兂䅁䅁䅁䅁䅁䅁杷允䅁䅁䅕䅁䑁䅁䅷䅁䙁䅁䅁䅁扂䕍䈹权潄䅁䅁权䅂䅁䅁权䡁允䅁允䅁䅁䅅䅁䙁䅁䅁䅁䅁䅁䅁䍄䉁䅁䅁兂䅁䅁䅍䅄䅁䅁䅕䅁䅁䕁昰䕕䭅䱁䅧䅁䭁䑁䅧䅁䭁䅁䉣䅁䉁䅁䅁允䅁䅁䅕⽕栳硱㕨啕䵁䅉䅅䅁䙁䅁䅁睁䵁䅁䅁兂䅁䅁䅁䵯㝮䅑䅯朸䅁䅁䅯村䅁䅁䅯睂䅅䅁䅅䅁䉁䅁䅁兂䡂ㅓ啒佣煅䅑杷允䅁䅁䅕䅁䑁䅁䅷䅁䙁䅁䅁䅁扂䕍䈹权䡄䅁䅁权䍂䅁䅁权䡁允䅁允䅁䅁䅅䅁䙁䑁獥㉢圯佊䉸䍄䉁䅁䅁兂䅁䅁䅍䅄䅁䅁䅕䅁䅁䕁昰䕕䭅䵁䄰䅁䭁䑁䅷䅁䭁䅁䉣䅁䉁䅁䅁允䅁䅁䅕䵊捱え婐歋䵁䅉䅅䅁䙁䅁䅁睁䵁䅁䅁兂䅁䅁䅁乖佚兑䅯睸䅁䅁䅯䅌䅁䅁䅯睂䅅䅁䅅䅁䉁䅁䅁兂䅁䅁䅁䅁䅁䅁杷允䅁䅁䅕䅁䑁䅁䅷䅁䙁䅁䅁䅁㑁䔵䈵权㥃䅁䅁权㡁䅁䅁权䡁允䅁允䅁䅁䅅䅁䙁䭁潃䅩兢ㅐ䅊䍄䉁䅁䅁兂䅁䅁䅍䅄䅁䅁䅕䅁䅁䙧䕑䕕䭅䵁䅕䅁䭁䑁䅯䅁䭁䅁䉣䅁䉁䅁䅁允䅁䅁䅕䅁䅁䅁䅁䅁䵁䅉䅅䅁䙁䅁䅁睁䵁䅁䅁兂䅁䅁䅃䝑偖兑䅯杵䅁䅁䅯李䅁䅁䅯睂䅅䅁䅅䅁䉁䅁䅁兂䅁䅁䅁䅁䅁䅁杷允䅁䅁䅕䅁䑁䅁䅷䅁䙁䅁䅁䥁啂䙂䉂权慄䅁䅁权畁䅁䅁权䡁允䅁允䅁䅁䅅䅁䙁䅁䅁䅁䅁䅁䅁䍄䉁䅁䅁兂䅁䅁䅍䅄䅁䅁䅕䅁䅁䙧䕑䕕䭅䵁䄰䅁䭁䑁䅣䅁䭁䅁䉣䅁䉁䅁䅁允䅁䅁䅕䅁䅁䅁䅁䅁䵁䅉䅅䅁䙁䅁䅁睁䵁䅁䅁兂䅁䅁䅁剔儹兑䅯朷䅁䅁䅯睑䅁䅁䅯睂䅅䅁䅅䅁䉁䅁䅁兂䥂䍊噅䝑唵䅑杷允䅁䅁䅕䅁䑁䅁䅷䅁䙁䅁䅁䅁䅂智䅴权兄䅁䅁权㥁䅁䅁权䡁允䅁允䅁䅁䅅䅁䙁䅁䅁䅁䅁䅁䅁䍄䉁䅁䅁兂䅁䅁䅍䅄䅁䅁䅕䅁䅁䙁坔歔䭅䵁䅧䅁䭁䍁䅷䅁䭁䅁䉣䅁䉁䅁䅁允䅁䅁䅕䅁䅁䅁䅁䅁䵁䅉䅅䅁䙁䅁䅁睁䵁䅁䅁兂䅁䅁䅁剔儹兑䅯朸䅁䅁䅯䅌䅁䅁䅯睂䅅䅁䅅䅁䉁䅁䅁兂䅁䅁䅁䅁䅁䅁杷允䅁䅁䅕䅁䑁䅁䅷䅁䙁䅁䅁䅁杁偋䅬权䭄䅁䅁权䵂䅁䅁权䡁允䅁允䅁䅁䅅䅁䙁䩁䴴歨ㅗ⭊⽧䍄䉁䅁䅁兂䅁䅁䅍䅄䅁䅁䅕䅁䅁䥁刳歔䭅䭁䄸䅁䭁䑁䅙䅁䭁䅁䉣䅁䉁䅁䅁允䅁䅁䅕䅁䅁䅁䅁䅁䵁䅉䅅䅁䙁䅁䅁睁䵁䅁䅁兂䅁䅁䅁乖佚兑䅯杹䅁䅁䅯䅌䅁䅁䅯睂䅅䅁䅅䅁䉁䅁䅁兂䅁䅁䅁䅁䅁䅁杷允䅁䅁䅕䅁䑁䅁䅷䅁䙁䅁䅁䅁杄晧䅨权㙃䅁䅁权穁䅁䅁权䡁允䅁允䅁䅁䅅䅁䙁䅁䅁䅁歺剴䍎䍄䉁䅁䅁兂䅁䅁䅍䅄䅁䅁䅕䅁䅁䍁潁唫䭁偁䅑䅁䭁䕁䄰䅁䭁䅁䉣䅁䉁䅁䅁允䅁䅁䅕積積積穏啍䵁䅉䅅䅁䙁䅁䅁睁䵁䅁䅁兂䅁䅁䅁乖佚兑䅯兺䅁䅁䅯䅌䅁䅁䅯睂䅅䅁䅅䅁䉁䅁䅁兂䅁䅁䅁䅁䅁䅁杷允䅁䅁䅕䅁䑁䅁䅷䅁䙁䅁䅁䅁睂癹䅴权杄䅁䅁权畁䅁䅁权䡁允䅁允䅁䅁䅅䅁䙁䅁䅁䅁䅁䅁䅁䍄䉁䅁䅁兂䅁䅁䅍䅄䅁䅁䅕䅁䅁䙧䕑䕕䭅乁䅁䅁䭁䑁䄸䅁䭁䅁䉣䅁䉁䅁䅁允䅁䅁䅕䅁䅁䅁䅁䅁䵁䅉䅅䅁䙁䅁䅁睁䵁䅁䅁兂䅁䅁䵄祑愲兑䅯兺䅁䅁䅯杌䅁䅁䅯睂䅅䅁䅅䅁䉁䅁䅁兂䅁䅁䅁䅁䅁䅁杷允䅁䅁䅕䅁䑁䅁䅷䅁䙁䅁䅁䅁啂欱䈵权㑃䅁䅁权癁䅁䅁权䡁允䅁允䅁䅁䅅䅁䙁䅁䅁䅁䅁䅁䅁䍄䉁䅁䅁兂䅁䅁䅍䅄䅁䅁䅕䅁䅁䙁坔歔䭅䱁䅧䅁䭁䕁䅣䅁䭁䅁䉣䅁䉁䅁䅁允䅁䅁䅕⬸楦㍏瘴䕑䵁䅉䅅䅁䙁䅁䅁睁䵁䅁䅁兂䅁䅁䅃楡倵兑䅯䅵䅁䅁䅯児䅁䅁䅯睂䅅䅁䅅䅁䉁䅁䅁兂䅁䅁䅁䅁䅁䅁杷允䅁䅁䅕䅁䑁䅁䅷䅁䙁䅁䅁䵁䅃水䉂权䉄䅁䅁权䱂䅁䅁权䡁允䅁允䅁䅁䅅䅁䙁佁塗穣ぃ教⽕䍄䉁䅁䅁兂䅁䅁䅍䅄䅁䅁䅕䅁䅁䙧䕑䕕䭅䵁䅣䅁䭁䕁䅫䅁䭁䅁䉣䅁䉁䅁䅁允䅁䅁䅕伸婅塅䑈〱䵅䅉䅅䅁䙁䅁䅁睁䵁䅁䅁兂䅁䅁䅁䵑㜳䅑䅯䅹䅁䅁䅯睏䅁䅁䅯睂䅅䅁䅅䅁䉁䅁䅁兂䅁䅁䅁䅁䅁䅁杷允䅁䅁䅕䅁䑁䅁䅷䅁䙁䅁䅁䅁啂欱䈵权㥃䅁䅁权癁䅁䅁权䡁允䅁允䅁䅁䅅䅁䙁䅁䅁䅁䅁䅁䅁䍄䉁䅁䅁兂䅁䅁䅍䅄䅁䅁䅕䅁䅁䑧婴ご䭅䵁䅯䅁䭁䕁䅯䅁䭁䅁䉣䅁䉁䅁䅁允䅁䅁䅕瀹汈攱单吰䴸䅉䅅䅁䙁䅁䅁睁䵁䅁䅁兂䅁䅁䅁䍉㕪䅑䅯典䅁䅁䅯睏䅁䅁䅯睂䅅䅁䅅䅁䉁䅁䅁兂㑂硥匴䅭倴䅑杷允䅁䅁䅕䅁䑁䅁䅷䅁䙁䅁䅁䅁啂欱䈵权䉄䅁䅁权癁䅁䅁权䡁允䅁允䅁䅁䅅䅁䙁䅁䅁䅁䅁䅁䅁䍄䉁䅁䅁兂䅁䅁䅍䅄䅁䅁䅕䅁䅁䙁坔歔䭅䱁䅧䅁䭁䑁䅙䅁䭁䅁䉣䅁䉁䅁䅁允䅁䅁䅕晏剒⭚瀸歑䵁䅉䅅䅁䙁䅁䅁睁䵁䅁䅁兂䅁䅁䅁䍉㕪䅑䅯杵䅁䅁䅯睎䅁䅁䅯睂䅅䅁䅅䅁䉁䅁䅁兂䅁䅁求浹啅村杷允䅁䅁䅕䅁䑁䅁䅷䅁䙁䅁䅁䅁乂ㅈ䉂权潄䅁䅁权㉁䅁䅁权䡁允䅁允䅁䅁䅅䅁䙁䩁祧塅䑦啔䅖䍄䉁䅁䅁兂䅁䅁䅍䅄䅁䅁䅕䅁䅁䙁坔歔䭅䵁䅧䅁䭁䍁䄸䅁䭁䅁䉣䅁䉁䅁䅁允䅁䅁䅕䅁䅁䅁䅁䅁䵁䅉䅅䅁䙁䅁䅁睁䵁䅁䅁兂䅁䅁䅁乖佚兑䅯䅹䅁䅁䅯䅐䅁䅁䅯睂䅅䅁䅅䅁䉁䅁䅁兂䅁䅁求㡑儴村杷允䅁䅁䅕䅁䑁䅁䅷䅁䙁䅁䅁䅁䕁啪䈹权䥄䅁䅁权㥁䅁䅁权䡁允䅁允䅁䅁䅅䅁䙁䅁䅁䅁䅁䅁䅁䍄䉁䅁䅁兂䅁䅁䅍䅄䅁䅁䅕䅁䅁䙁坔歔䭅䵁䅣䅁䭁䑁䅁䅁䭁䅁䉣䅁䉁䅁䅁允䅁䅁䅕䅁䅁䅁䅁䅁䵁䅉䅅䅁䙁䅁䅁睁䵁䅁䅁兂䅁䅁䅁住佒兑䅯朴䅁䅁䅯䅏䅁䅁䅯睂䅅䅁䅅䅁䉁䅁䅁兂䅁䅁䅁䅁䅁䅁杷允䅁䅁䅕䅁䑁䅁䅷䅁䙁䅁䅁䅁䅄倹䅴权歄䅁䅁权乂䅁䅁权䡁允䅁允䅁䅁䅅䅁䙁䡁䅡睵礯睫䅖䍄䉁䅁䅁兂䅁䅁䅍䅄䅁䅁䅕䅁䅁䙁坔歔䭅䵁䅅䅁䭁䕁䅯䅁䭁䅁䉣䅁䉁䅁䅁允䅁䅁䅕浃楲䕳栳ぉ䵁䅉䅅䅁䙁䅁䅁睁䵁䅁䅁兂䅁䅁䅁䡫㑢䅑䅯具䅁䅁䅯睒䅁䅁䅯睂䅅䅁䅅䅁䉁䅁䅁兂奄䝶硡㘷杅䅑杷允䅁䅁䅕䅁䑁䅁䅷䅁䙁䅁䅁䅁元癤䅨权䉄䅁䅁权䩂䅁䅁权䡁允䅁允䅁䅁䅅䅁䙁䭁畉是㥷䍓䅆䍄䉁䅁䅁兂䅁䅁䅍䅄䅁䅁䅕䅁䅁䥁刳歔䭅䱁䄰䅁䭁䕁䅁䅁䭁䅁䉣䅁䉁䅁䅁允䅁䅁䅕䅁䅁䅁䅁䅁䵁䅉䅅䅁䙁䅁䅁睁䵁䅁䅁兂䅁䅁䅃ㅏ偬兑䅯朰䅁䅁䅯睁䅁䅁䅯睂䅅䅁䅅䅁䉁䅁䅁兂㝄㙰杦橸㉙䅑杷允䅁䅁䅕䅁䑁䅁䅷䅁䙁䅁䅁䅁乃唰䈵权䉄䅁䅁权㕁䅁䅁权䡁允䅁允䅁䅁䅅䅁䙁䙁橄楷⼴硍䅂䍄䉁䅁䅁兂䅁䅁䅍䅄䅁䅁䅕䅁䅁䕧求ご䭅䱁䅳䅁䭁䕁䅷䅁䭁䅁䉣䅁䉁䅁䅁允䅁䅁䅕浗乱䑑㐳歐䵉䅉䅅䅁䙁䅁䅁睁䵁䅁䅁兂䅁䅁䅁䵯㝮䅑䅯䄵䅁䅁䅯䅏䅁䅁䅯睂䅅䅁䅅䅁䉁䅁䅁兂䅁䅁䅁䅁䅁䅁杷允䅁䅁䅕䅁䑁䅁䅷䅁䙁䅁䅁䅁㑁䔵䈵权㙃䅁䅁权䩂䅁䅁权䡁允䅁允䅁䅁䅅䅁䙁䱁㕳⽓兆䉣䍖䍄䉁䅁䅁兂䅁䅁䅍䅄䅁䅁䅕䅁䅁䑧婴ご䭅䵁䅯䅁䭁䑁䅅䅁䭁䅁䉣䅁䉁䅁䅁允䅁䅁䅕䅁䅁䅁䅁䅁䵁䅉䅅䅁䙁䅁䅁睁䵁䅁䅁兂䅁䅁䵄祑愲兑䅯兺䅁䅁䅯睑䅁䅁䅯睂䅅䅁䅅䅁䉁䅁䅁兂䅁䅁䅁䅁䅁䅁杷允䅁䅁䅕䅁䑁䅁䅷䅁䙁䅁䅁䅁啂欱䈵权乄䅁䅁权睁䅁䅁权䡁允䅁允䅁䅁䅅䅁䙁䅁䅁䅁䅁䅁䅁䍄䉁䅁䅁兂䅁䅁䅍䅄䅁䅁䅕䅁䅁䩁㉂䔫䭁䵁䅕䅁䭁䑁䅯䅁䭁䅁䉣䅁䉁䅁䅁允䅁䅁䅕癥瑺ひ礷歅䵁䅉䅅䅁䙁䅁䅁睁䵁䅁䅁兂䅁䅁䅁㙲偒兑䅯䄴䅁䅁䅯睓䅁䅁䅯睂䅅䅁䅅䅁䉁䅁䅁兂䕂橸煈䔶硶睐杷允䅁䅁䅕䅁䑁䅁䅷䅁䙁䅁䅁䅁啂欱䈵权㙃䅁䅁权硁䅁䅁权䡁允䅁允䅁䅁䅅䅁䙁䅁䅁䅁䅁䅁䅁䍄䉁䅁䅁兂䅁䅁䅍䅄䅁䅁䅕䅁䅁䥷楄䕕䭅偁䅁䅁䭁䑁䅙䅁䭁䅁䉣䅁䉁䅁䅁允䅁䅁䅕䅁䅁䅁䅁䅁䵁䅉䅅䅁䙁䅁䅁睁䵁䅁䅁兂䅁䅁䅃䅖兒兑䅯睵䅁䅁䅯村䅁䅁䅯睂䅅䅁䅅䅁䉁䅁䅁兂䅄煶㡈䭷浯村杷允䅁䅁䅕䅁䑁䅁䅷䅁䙁䅁䅁䅁睂癹䅴权䥄䅁䅁权㡁䅁䅁权䡁允䅁允䅁䅁䅅䅁䙁䅁䅁䉁䱄瘰䉂䍄䉁䅁䅁兂䅁䅁䅍䅄䅁䅁䅕䅁䅁䙁坔歔䭅䵁䅅䅁䭁䑁䅅䅁䭁䅁䉣䅁䉁䅁䅁允䅁䅁䅕䅁䅁䅁䅁䅁䵁䅉䅅䅁䙁䅁䅁睁䵁䅁䅁兂䅁䅁䅄佧兊兑䅯䄱䅁䅁䅯兒䅁䅁䅯睂䅅䅁䅅䅁䉁䅁䅁兂㙂㈸婗慤穅䅑杷允䅁䅁䅕䅁䑁䅁䅷䅁䙁䅁䅁䅁杂癹䅴权㝃䅁䅁权乂䅁䅁权䡁允䅁允䅁䅁䅅䅁䙁䍁愯汓睘䑎䍂䍄䉁䅁䅁兂䅁䅁䅍䅄䅁䅁䅕䅁䅁䙧䕑䕕䭅偁䅯䅁䭁䕁䅫䅁䭁䅁䉣䅁䉁䅁䅁允䅁䅁䅕⭒歮㥌㥪啘䵉䅉䅅䅁䙁䅁䅁睁䵁䅁䅁兂䅁䅁䅁乖佚兑䅯兺䅁䅁䅯免䅁䅁䅯睂䅅䅁䅅䅁䉁䅁䅁兂䅁䅁䅁䅁䅁䅁杷允䅁䅁䅕䅁䑁䅁䅷䅁䙁䅁䅁䅁啂欱䈵权㝃䅁䅁权畁䅁䅁权䡁允䅁允䅁䅁䅅䅁䙁䅁䅁䅁䅁䅁䅁䍄䉁䅁䅁兂䅁䅁䅍䅄䅁䅁䅕䅁䅁䙁坔歔䭅䱁䄰䅁䭁䍁䄴䅁䭁䅁䉣䅁䉁䅁䅁允䅁䅁䅕䅁䅁䅁䅁䅁䵁䅉䅅䅁䙁䅁䅁睁䵁䅁䅁兂䅁䅁䅁乖佚兑䅯具䅁䅁䅯杌䅁䅁䅯睂䅅䅁䅅䅁䉁䅁䅁兂䅁䅁䅁䅁䅁䅁杷允䅁䅁䅕䅁䑁䅁䅷䅁䙁䅁䅁䅁啂欱䈵权䙄䅁䅁权畁䅁䅁权䡁允䅁允䅁䅁䅅䅁䙁䅁䅁䅁䅁䅁䅁䍄䉁䅁䅁兂䅁䅁䅍䅄䅁䅁䅕䅁䅁䝧畯ご䭅䵁䅧䅁䭁䕁䅅䅁䭁䅁䉣䅁䉁䅁䅁允䅁䅁䅕䅁䅁䅁䅁䅁䵁䅉䅅䅁䙁䅁䅁睁䵁䅁䅁兂䅁䅁䅁乖佚兑䅯睸䅁䅁䅯杌䅁䅁䅯睂䅅䅁䅅䅁䉁䅁䅁兂䅁䅁䅁䅁䅁䅁杷允䅁䅁䅕䅁䑁䅁䅷䅁䙁䅁䅁䅁䕁啪䈹权㉄䅁䅁权䵂䅁䅁权䡁允䅁允䅁䅁䅅䅁䙁䍁煂穯睷畳⽳䍄䉁䅁䅁兂䅁䅁䅍䅄䅁䅁䅕䅁䅁䝧畯ご䭅䱁䄰䅁䭁䑁䅫䅁䭁䅁䉣䅁䉁䅁䅁允䅁䅁䅕䅁䅁䅁䅁䅁䵁䅉䅅䅁䙁䅁䅁睁䵁䅁䅁兂䅁䅁䅁剔儹兑䅯杵䅁䅁䅯䅑䅁䅁䅯睂䅅䅁䅅䅁䉁䅁䅁兂䉁䅁呁晈瑅杷杷允䅁䅁䅕䅁䑁䅁䅷䅁䙁䅁䅁䅁䕁啪䈹权䥄䅁䅁权䙂䅁䅁权䡁允䅁允䅁䅁䅅䅁䙁䅁䅁䅁䅁䅁䅁䍄䉁䅁䅁兂䅁䅁䅍䅄䅁䅁䅕䅁䅁䕧求ご䭅䵁䅳䅁䭁䑁䅧䅁䭁䅁䉣䅁䉁䅁䅁允䅁䅁䅕䅁䅁䅁䅁䅁䵁䅉䅅䅁䙁䅁䅁睁䵁䅁䅁兂䅁䅁䅄佧兊兑䅯杹䅁䅁䅯杏䅁䅁䅯睂䅅䅁䅅䅁䉁䅁䅁兂䅁䅁䅁䅁䅁䅁杷允䅁䅁䅕䅁䑁䅁䅷䅁䙁䅁䅁䅁乃唰䈵权䡄䅁䅁权㙁䅁䅁权䡁允䅁允䅁䅁䅅䅁䙁䅁䅁䩁坪攲䉚䍄䉁䅁䅁兂䅁䅁䅍䅄䅁䅁䅕䅁䅁䙁睳ご䭅佁䅑䅁䭁䑁䅁䅁䭁䅁䉣䅁䉁䅁䅁允䅁䅁䅕䅁䅁䅁䅁䅁䵁䅉䅅䅁䙁䅁䅁睁䵁䅁䅁兂䅁䅁䅁䥅㑈䅑䅯朵䅁䅁䅯䅑䅁䅁䅯睂䅅䅁䅅䅁䉁䅁䅁兂乁剧䡳㝡䥉䅑杷允䅁䅁䅕䅁䑁䅁䅷䅁䙁䅁䅁䵁䑸婌䉰权䙄䅁䅁权㡁䅁䅁权䡁允䅁允䅁䅁䅅䅁䙁䅁䅁䅁䅁䅁䅁䍄䉁䅁䅁兂䅁䅁䅍䅄䅁䅁䅕䅁䅁䕺瑍歭䭅䱁䅳䅁䭁䕁䅕䅁䭁䅁䉣䅁䉁䅁䅁允䅁䅁䅕䅁䅁䅁䅁䅁䵁䅉䅅䅁䙁䅁䅁睁䵁䅁䅁兂䅁䅁䅃ㅏ偬兑䅯䄰䅁䅁䅯䅐䅁䅁䅯睂䅅䅁䅅䅁䉁䅁䅁兂㙁ㅆ⽒灶橧䅑杷允䅁䅁䅕䅁䑁䅁䅷䅁䙁䅁䅁䥁啂䙂䉂权䉄䅁䅁权ㅁ䅁䅁权䡁允䅁允䅁䅁䅅䅁䙁䥁㝕䐸杫剢䅒䍄䉁䅁䅁兂䅁䅁䅍䅄䅁䅁䅕䅁䅁䙁坔歔䭅䵁䅧䅁䭁䍁䄴䅁䭁䅁䉣䅁䉁䅁䅁允䅁䅁䅕䅁䅁䅁䅁䅁䵁䅉䅅䅁䙁䅁䅁睁䵁䅁䅁兂䅁䅁䅁䵣㝲䅑䅯睸䅁䅁䅯睑䅁䅁䅯睂䅅䅁䅅䅁䉁䅁䅁兂䅁䅁啂奇㡲兑杷允䅁䅁䅕䅁䑁䅁䅷䅁䙁䅁䅁䅁啂欱䈵权䭄䅁䅁权畁䅁䅁权䡁允䅁允䅁䅁䅅䅁䙁䅁䅁䅁䅁䅁䅁䍄䉁䅁䅁兂䅁䅁䅍䅄䅁䅁䅕䅁䅁䙧䕑䕕䭅䱁䄰䅁䭁䕁䅙䅁䭁䅁䉣䅁䉁䅁䅁允䅁䅁䅕䅁䅁䅁䅁䅁䵁䅉䅅䅁䙁䅁䅁睁䵁䅁䅁兂䅁䅁䅁乖佚兑䅯兺䅁䅁䅯杌䅁䅁䅯睂䅅䅁䅅䅁䉁䅁䅁兂䅁䅁䅁䅁䅁䅁杷允䅁䅁䅕䅁䑁䅁䅷䅁䙁䅁䅁䅁杁偋䅬权㝃䅁䅁权㙁䅁䅁权䡁允䅁允䅁䅁䅅䅁䙁䅁䅁䵁敵䉶䍂䍄䉁䅁䅁兂䅁䅁䅍䅄䅁䅁䅕䅁䅁䭁䩄〫䭁偁䅁䅁䭁䅁䅍䅁䭁䅁䉣䅁䉁䅁䅁允䅁䅁䅕杁䩺䅪卑歎䵁䅉䅅䅁䙁䅁䅁睁䵁䅁䅁兂䅁䅁䅁䥂倱兑䅯典䅁䅁䅯李䅁䅁䅯睂䅅䅁䅅䅁䉁䅁䅁兂䅁䅁䅁䅁䅁䅁杷允䅁䅁䅕䅁䑁䅁䅷䅁䙁䅁䅁䅁元癤䅨权睄䅁䅁权癁䅁䅁权䡁允䅁允䅁䅁䅅䅁䙁䅁䅁䅁䅁䅁䅁䍄䉁䅁䅁兂䅁䅁䅍䅄䅁䅁䅕䅁䅁䅁乓ご䭅䱁䅯䅁䭁䑁䄸䅁䭁䅁䉣䅁䉁䅁䅁允䅁䅁䅕䅁䅁䅁䅁䅁䵁䅉䅅䅁䙁䅁䅁睁䵁䅁䅁兂䅁䅁䅁䵯㝮䅑䅯睸䅁䅁䅯李䅁䅁䅯睂䅅䅁䅅䅁䉁䅁䅁兂獄㙌䜴剭㝌兑杷允䅁䅁䅕䅁䑁䅁䅷䅁䙁䅁䅁䅁䅂智䅴权䉄䅁䅁权䑂䅁䅁权䡁允䅁允䅁䅁䅅䅁䙁䍁硍畖坙案䅬䍄䉁䅁䅁兂䅁䅁䅍䅄䅁䅁䅕䅁䅁䙧䕑䕕䭅䱁䅧䅁䭁䕁䅍䅁䭁䅁䉣䅁䉁䅁䅁允䅁䅁䅕䕧摸䠹䭸啓䵁䅉䅅䅁䙁䅁䅁睁䵁䅁䅁兂䅁䅁䅁乖佚兑䅯其䅁䅁䅯杍䅁䅁䅯睂䅅䅁䅅䅁䉁䅁䅁兂䅁䅁䅁䅁䅁䅁杷允䅁䅁䅕䅁䑁䅁䅷䅁䙁䅁䅁䅁啂欱䈵权䥄䅁䅁权䅂䅁䅁权䡁允䅁允䅁䅁䅅䅁䙁䅁䅁䥁煷䅷䌹䍄䉁䅁䅁兂䅁䅁䅍䅄䅁䅁䅕䅁䅁䅁乓ご䭅䵁䅅䅁䭁䑁䅉䅁䭁䅁䉣䅁䉁䅁䅁允䅁䅁䅕䅁䅁䅁䅁䅁䵁䅉䅅䅁䙁䅁䅁睁䵁䅁䅁兂䅁䅁䅄佧兊兑䅯䅹䅁䅁䅯杌䅁䅁䅯睂䅅䅁䅅䅁䉁䅁䅁兂䅁䅁䅁䅁䅁䅁杷允䅁䅁䅕䅁䑁䅁䅷䅁䙁䅁䅁䅁杂癹䅴权慄䅁䅁权䙂䅁䅁权䡁允䅁允䅁䅁䅅䅁䙁䉁䭡䕗朶敨⽙䍄䉁䅁䅁兂䅁䅁䅍䅄䅁䅁䅕䅁䅁䡁瑳ご䭅䵁䅯䅁䭁䕁䅑䅁䭁䅁䉣䅁䉁䅁䅁允䅁䅁䅕䅁䅁䅁䅁䅁䵁䅉䅅䅁䙁䅁䅁睁䵁䅁䅁兂䅁䅁䵄祑愲兑䅯䅹䅁䅁䅯李䅁䅁䅯睂䅅䅁䅅䅁䉁䅁䅁兂䅁䅁䅁䅁䅁䅁杷允䅁䅁䅕䅁䑁䅁䅷䅁䙁䅁䅁䅁杄晧䅨权䡄䅁䅁权㝁䅁䅁权䡁允䅁允䅁䅁䅅䅁䙁䅁䅁䍁睩癇䉤䍄䉁䅁䅁兂䅁䅁䅍䅄䅁䅁䅕䅁䅁䕧求ご䭅乁䅙䅁䭁䕁䄰䅁䭁䅁䉣䅁䉁䅁䅁允䅁䅁䅕噤倰乍扗樸䴸䅉䅅䅁䙁䅁䅁睁䵁䅁䅁兂䅁䅁䅃ㅏ偬兑䅯䅵䅁䅁䅯兔䅁䅁䅯睂䅅䅁䅅䅁䉁䅁䅁兂晃⽴允橳伹䅑杷允䅁䅁䅕䅁䑁䅁䅷䅁䙁䅁䅁䥁啂䙂䉂权䙄䅁䅁权⽁䅁䅁权䡁允䅁允䅁䅁䅅䅁䙁䅁䅁䅁䅁䅁䅁䍄䉁䅁䅁兂䅁䅁䅍䅄䅁䅁䅕䅁䅁䉁䉃䔫䭁偁䅧䅁䭁䑁䅯䅁䭁䅁䉣䅁䉁䅁䅁允䅁䅁䅕䅁䅁䅁䅁䅁䵁䅉䅅䅁䙁䅁䅁睁䵁䅁䅁兂䅁䅁䅁乖佚兑䅯杵䅁䅁䅯䅎䅁䅁䅯睂䅅䅁䅅䅁䉁䅁䅁兂䅁䅁䥂⭩桍村杷允䅁䅁䅕䅁䑁䅁䅷䅁䙁䅁䅁䅁元癤䅨权い䅁䅁权㡁䅁䅁权䡁允䅁允䅁䅁䅅䅁䙁䕁桪桥畓祒䅴䍄䉁䅁䅁兂䅁䅁䅍䅄䅁䅁䅕䅁䅁䅁乓ご䭅䵁䅕䅁䭁䑁䄰䅁䭁䅁䉣䅁䉁䅁䅁允䅁䅁䅕䅁䅁䅁䅁䅁䵁䅉䅅䅁䙁䅁䅁睁䵁䅁䅁兂䅁䅁䅁乖佚兑䅯具䅁䅁䅯兎䅁䅁䅯睂䅅䅁䅅䅁䉁䅁䅁兂䙂特䔷⭒汑䅑杷允䅁䅁䅕䅁䑁䅁䅷䅁䙁䅁䅁䅁癃䕰䈹权㉄䅁䅁权䅂䅁䅁权䡁允䅁允䅁䅁䅅䅁䙁䅁䅁䅁䅁䅁䅁䍄䉁䅁䅁兂䅁䅁䅍䅄䅁䅁䅕䅁䅁䙁坔歔䭅䱁䄰䅁䭁䑁䅑䅁䭁䅁䉣䅁䉁䅁䅁允䅁䅁䅕䑷奖橹瑚䕗䵁䅉䅅䅁䙁䅁䅁睁䵁䅁䅁兂䅁䅁䅁剔儹兑䅯睸䅁䅁䅯䅎䅁䅁䅯睂䅅䅁䅅䅁䉁䅁䅁兂䅁䅁䅁䅁䅁䅁杷允䅁䅁䅕䅁䑁䅁䅷䅁䙁䅁䅁䅁乂ㅈ䉂权䡄䅁䅁权ㅁ䅁䅁权䡁允䅁允䅁䅁䅅䅁䙁乁奍婅䑚匶䍎䍄䉁䅁䅁兂䅁䅁䅍䅄䅁䅁䅕䅁䅁䙁坔歔䭅䵁䅣䅁䭁䑁䅑䅁䭁䅁䉣䅁䉁䅁䅁允䅁䅁䅕䅁䅁䵲愸唫䵅䅉䅅䅁䙁䅁䅁睁䵁䅁䅁兂䅁䅁䅁乖佚兑䅯兺䅁䅁䅯䅎䅁䅁䅯睂䅅䅁䅅䅁䉁䅁䅁兂癁䱃㙷䥉祍䅑杷允䅁䅁䅕䅁䑁䅁䅷䅁䙁䅁䅁䅁扂䕍䈹权㑃䅁䅁权祁䅁䅁权䡁允䅁允䅁䅁䅅䅁䙁䅁䅁䅁䅁䅁䅁䍄䉁䅁䅁兂䅁䅁䅍䅄䅁䅁䅕䅁䅁䙁坔歔䭅䱁䅯䅁䭁䑁䅍䅁䭁䅁䉣䅁䉁䅁䅁允䅁䅁䅕䅁䅃克㥤ぉ䵉䅉䅅䅁䙁䅁䅁睁䵁䅁䅁兂䅁䅁䅁摪但兑䅯杁䅅䅁䅯李䅁䅁䅯睂䅅䅁䅅䅁䉁䅁䅁兂䅁䅁䅁䅁䅁䅁杷允䅁䅁䅕䅁䑁䅁䅷䅁䙁䅁䅁䥁煂歌䈹权䙄䅁䅁权ㅁ䅁䅁权䡁允䅁允䅁䅁䅅䅁䙁䱁潧䕰〴祸䅖䍄䉁䅁䅁兂䅁䅁䅍䅄䅁䅁䅕䅁䅁䙁坔歔䭅䱁䅳䅁䭁䑁䅍䅁䭁䅁䉣䅁䉁䅁䅁允䅁䅁䅕䅁䅁䅪ㅕ啉䵉䅉䅅䅁䙁䅁䅁睁䵁䅁䅁兂䅁䅁䅁乖佚兑䅯䅵䅁䅁䅯睍䅁䅁䅯睂䅅䅁䅅䅁䉁䅁䅁兂畂䡚獧婒㝫䅑杷允䅁䅁䅕䅁䑁䅁䅷䅁䙁䅁䅁䅁䅂智䅴权䉄䅁䅁权㑁䅁䅁权䡁允䅁允䅁䅁䅅䅁䙁䅁䅁䅁䅁䅁䅁䍄䉁䅁䅁兂䅁䅁䅍䅄䅁䅁䅕䅁䅁䉁䉃䔫䭁佁䅁䅁䭁䑁䅍䅁䭁䅁䉣䅁䉁䅁䅁允䅁䅁䅕䅁䅁䅁䅁䅁䵁䅉䅅䅁䙁䅁䅁睁䵁䅁䅁兂䅁䅁䅁乖佚兑䅯䅹䅁䅁䅯睍䅁䅁䅯睂䅅䅁䅅䅁䉁䅁䅁兂䅁䅁歄癙㑲兑杷允䅁䅁䅕䅁䑁䅁䅷䅁䙁䅁䅁䅁灂唸䈵权い䅁䅁权䝂䅁䅁权䡁允䅁允䅁䅁䅅䅁䙁䱁牏㜵⽗卑䅆䍄䉁䅁䅁兂䅁䅁䅍䅄䅁䅁䅕䅁䅁䙁睳ご䭅乁䅧䅁䭁䑁䅙䅁䭁䅁䉣䅁䉁䅁䅁允䅁䅁䅕䅁䅁䅁䅁䅁䵁䅉䅅䅁䙁䅁䅁睁䵁䅁䅁兂䅁䅁䅁晡但兑䅯䄸䅁䅁䅯䅌䅁䅁䅯睂䅅䅁䅅䅁䉁䅁䅁兂䅁䅁䅁䅁䅁䅁杷允䅁䅁䅕䅁䑁䅁䅷䅁䙁䅁䅁䅁啂欱䈵权㑃䅁䅁权㑁䅁䅁权䡁允䅁允䅁䅁䅅䅁䙁䡁栵䐱奏歴䅊䍄䉁䅁䅁兂䅁䅁䅍䅄䅁䅁䅕䅁䅁佁䉃䔫䭁乁䅧䅁䭁䑁䅣䅁䭁䅁䉣䅁䉁䅁䅁允䅁䅁䅕癋塊礯楷歅䵁䅉䅅䅁䙁䅁䅁睁䵁䅁䅁兂䅁䅁䅁䥂倱兑䅯䅹䅁䅁䅯兔䅁䅁䅯睂䅅䅁䅅䅁䉁䅁䅁兂浄堯䑗楨祮兑杷允䅁䅁䅕䅁䑁䅁䅷䅁䙁䅁䅁䅁啂欱䈵权䭄䅁䅁权㑁䅁䅁权䡁允䅁允䅁䅁䅅䅁䙁䱁畔港䩡畇⽷䍄䉁䅁䅁兂䅁䅁䅍䅄䅁䅁䅕䅁䅁佁䉃䔫䭁䱁䅯䅁䭁䑁䅳䅁䭁䅁䉣䅁䉁䅁䅁允䅁䅁䅕䅁䅃杚乙䕉䵉䅉䅅䅁䙁䅁䅁睁䵁䅁䅁兂䅁䅁䅁䥂倱兑䅯杵䅁䅁䅯䅐䅁䅁䅯睂䅅䅁䅅䅁䉁䅁䅁兂慄灏兒䱦吰村杷允䅁䅁䅕䅁䑁䅁䅷䅁䙁䅁䅁䅁乃唰䈵权乄䅁䅁权䭂䅁䅁权䡁允䅁允䅁䅁䅅䅁䙁䕁䭅桭䑶祔䅊䍄䉁䅁䅁兂䅁䅁䅍䅄䅁䅁䅕䅁䅁䙁坔歔䭅䭁䄸䅁䭁䕁䅕䅁䭁䅁䉣䅁䉁䅁䅁允䅁䅁䅕䈴砱佇氱歂䵁䅉䅅䅁䙁䅁䅁睁䵁䅁䅁兂䅁䅁䅁乖佚兑䅯䅵䅁䅁䅯兏䅁䅁䅯睂䅅䅁䅅䅁䉁䅁䅁兂允浱湋䥷䑎䅑杷允䅁䅁䅕䅁䑁䅁䅷䅁䙁䅁䅁䅁杁偋䅬权㝃䅁䅁权㕁䅁䅁权䡁允䅁允䅁䅁䅅䅁䙁䅁䅁佁䕑兒䌱䍄䉁䅁䅁兂䅁䅁䅍䅄䅁䅁䅕䅁䅁䙁坔歔䭅䱁䅧䅁䭁䑁䅣䅁䭁䅁䉣䅁䉁䅁䅁允䅁䅁䅕㥙ぇ呬敱䕒䵁䅉䅅䅁䙁䅁䅁睁䵁䅁䅁兂䅁䅁䅁偷㝔䅑䅯䄵䅁䅁䅯睒䅁䅁䅯睂䅅䅁䅅䅁䉁䅁䅁兂佄ㅪ㉫楃䥅䅑杷允䅁䅁䅕䅁䑁䅁䅷䅁䙁䅁䅁䵁䅃水䉂权䥄䅁䅁权䑁䅁䅁权䡁允䅁允䅁䅁䅅䅁䙁䅁䅁䅁䅁䅁䅁䍄䉁䅁䅁兂䅁䅁䅍䅄䅁䅁䅕䅁䅁䝁䭄〫䭁䵁䅧䅁䭁䕁䅙䅁䭁䅁䉣䅁䉁䅁䅁允䅁䅁䅕砳灨李坦唫䵅䅉䅅䅁䙁䅁䅁睁䵁䅁䅁兂䅁䅁䵄祑愲兑䅯䄷䅁䅁䅯材䅁䅁䅯睂䅅䅁䅅䅁䉁䅁䅁兂䅁䅁䅁䅁䅁䅁杷允䅁䅁䅕䅁䑁䅁䅷䅁䙁䅁䅁䅁啂欱䈵权㑃䅁䅁权㙁䅁䅁权䡁允䅁允䅁䅁䅅䅁䙁䕁慍䭰欵唲䅒䍄䉁䅁䅁兂䅁䅁䅍䅄䅁䅁䅕䅁䅁䍁潁唫䭁䵁䄰䅁䭁䍁䄸䅁䭁䅁䉣䅁䉁䅁䅁允䅁䅁䅕䅁䅁䅁䅁䅁䵁䅉䅅䅁䙁䅁䅁睁䵁䅁䅁兂䅁䅁䅃䅖兒兑䅯睵䅁䅁䅯睓䅁䅁䅯睂䅅䅁䅅䅁䉁䅁䅁兂ぃ瘸㉰卄桷村杷允䅁䅁䅕䅁䑁䅁䅷䅁䙁䅁䅁䅁扂䕍䈹权㑃䅁䅁权㑁䅁䅁权䡁允䅁允䅁䅁䅅䅁䙁䅁䅁䅁䅁䅁䅁䍄䉁䅁䅁兂䅁䅁䅍䅄䅁䅁䅕䅁䅁䙁坔歔䭅䵁䅧䅁䭁䑁䅯䅁䭁䅁䉣䅁䉁䅁䅁允䅁䅁䅕䅁䅁汪畷啃䵉䅉䅅䅁䙁䅁䅁睁䵁䅁䅁兂䅁䅁䅃䅖兒兑䅯䅵䅁䅁䅯睐䅁䅁䅯睂䅅䅁䅅䅁䉁䅁䅁兂䅁䅁䅁䅁䅁䅁杷允䅁䅁䅕䅁䑁䅁䅷䅁䙁䅁䅁䅁元癤䅨权慄䅁䅁权䱂䅁䅁权䡁允䅁允䅁䅁䅅䅁䙁䅁䅁䅁䅁䅁䅁䍄䉁䅁䅁兂䅁䅁䅍䅄䅁䅁䅕䅁䅁䙁坔歔䭅䱁䅧䅁䭁䑁䄸䅁䭁䅁䉣䅁䉁䅁䅁允䅁䅁䅕牆呥獅祋歑䵁䅉䅅䅁䙁䅁䅁睁䵁䅁䅁兂䅁䅁䅁䡫㑢䅑䅯朴䅁䅁䅯䅑䅁䅁䅯睂䅅䅁䅅䅁䉁䅁䅁兂汄㥑桤䩑卫䅑杷允䅁䅁䅕䅁䑁䅁䅷䅁䙁䅁䅁䅁啂欱䈵权㥃䅁䅁权⽁䅁䅁权䡁允䅁允䅁䅁䅅䅁䙁䕁㈳杩㙷ㅐ䅰䍄䉁䅁䅁兂䅁䅁䅍䅄䅁䅁䅕䅁䅁䕁乄〫䭁乁䄴䅁䭁䑁䄸䅁䭁䅁䉣䅁䉁䅁䅁允䅁䅁䅕䅁䅁䅁䅁䅁䵁䅉䅅䅁䙁䅁䅁睁䵁䅁䅁兂䅁䅁䅁乖佚兑䅯杹䅁䅁䅯睁䅁䅁䅯睂䅅䅁䅅䅁䉁䅁䅁兂浃塄究婗奘睐杷允䅁䅁䅕䅁䑁䅁䅷䅁䙁䅁䅁䵁䅃水䉂权㥃䅁䅁权䵂䅁䅁权䡁允䅁允䅁䅁䅅䅁䙁䝁杤⼵硍橯䅊䍄䉁䅁䅁兂䅁䅁䅍䅄䅁䅁䅕䅁䅁䥁刳歔䭅䵁䅯䅁䭁䑁䅕䅁䭁䅁䉣䅁䉁䅁䅁允䅁䅁䅕䙺䍅㥃䑊稶䴸䅉䅅䅁䙁䅁䅁睁䵁䅁䅁兂䅁䅁䅃䅖兒兑䅯兺䅁䅁䅯材䅁䅁䅯睂䅅䅁䅅䅁䉁䅁䅁兂千畭㡢⭓婧䅷杷允䅁䅁䅕䅁䑁䅁䅷䅁䙁䅁䅁䅁灂唸䈵权䭄䅁䅁权畁䅁䅁权䡁允䅁允䅁䅁䅅䅁䙁䅁䅁䅁䅁䅁䅁䍄䉁䅁䅁兂䅁䅁䅍䅄䅁䅁䅕䅁䅁䙁坔歔䭅䵁䅣䅁䭁䑁䅣䅁䭁䅁䉣䅁䉁䅁䅁允䅁䅁䅕䅁䅁䍇ば䕄䵉䅉䅅䅁䙁䅁䅁睁䵁䅁䅁兂䅁䅁䅁晡但兑䅯䅹䅁䅁䅯兎䅁䅁䅯睂䅅䅁䅅䅁䉁䅁䅁兂䍂啍䴫歴剕杷杷允䅁䅁䅕䅁䑁䅁䅷䅁䙁䅁䅁䅁啂欱䈵权䉄䅁䅁权⽁䅁䅁权䡁允䅁允䅁䅁䅅䅁䙁䝁⭬睁堲䈶䄵䍄䉁䅁䅁兂䅁䅁䅍䅄䅁䅁䅕䅁䅁䅁乓ご䭅偁䅙䅁䭁䑁䅫䅁䭁䅁䉣䅁䉁䅁䅁允䅁䅁䅕䅁䅁䅁䅁䅁䵁䅉䅅䅁䙁䅁䅁睁䵁䅁䅁兂䅁䅁䅁䵣㝲䅑䅯䅵䅁䅁䅯杒䅁䅁䅯睂䅅䅁䅅䅁䉁䅁䅁兂䅁䅁䅁䅁䅁䅁杷允䅁䅁䅕䅁䑁䅁䅷䅁䙁䅁䅁䅁乃唰䈵权⽃䅁䅁权㍁䅁䅁权䡁允䅁允䅁䅁䅅䅁䙁䅁䅁䅁䅁䅁䅁䍄䉁䅁䅁兂䅁䅁䅍䅄䅁䅁䅕䅁䅁䙁坔歔䭅䵁䅕䅁䭁䑁䄸䅁䭁䅁䉣䅁䉁䅁䅁允䅁䅁䅕㡅偮䅶䩭䕆䵁䅉䅅䅁䙁䅁䅁睁䵁䅁䅁兂䅁䅁䵄祑愲兑䅯具䅁䅁䅯睌䅁䅁䅯睂䅅䅁䅅䅁䉁䅁䅁兂䅁䅁䅁䅁䅁䅁杷允䅁䅁䅕䅁䑁䅁䅷䅁䙁䅁䅁䅁啂欱䈵权䥄䅁䅁权⽁䅁䅁权䡁允䅁允䅁䅁䅅䅁䙁䅁䅁䑁乺睔䍰䍄䉁䅁䅁兂䅁䅁䅍䅄䅁䅁䅕䅁䅁䙁坔歔䭅䵁䄰䅁䭁䑁䄸䅁䭁䅁䉣䅁䉁䅁䅁允䅁䅁䅕慘䰰䝩潨き䵁䅉䅅䅁䙁䅁䅁睁䵁䅁䅁兂䅁䅁䅁住佒兑䅯杹䅁䅁䅯䅌䅁䅁䅯睂䅅䅁䅅䅁䉁䅁䅁兂䅁䅁䅁䅁䅁䅁杷允䅁䅁䅕䅁䑁䅁䅷䅁䙁䅁䅁䥁煂歌䈹权㙃䅁䅁权䍂䅁䅁权䡁允䅁允䅁䅁䅅䅁䙁䭁偸䝚剓硬䍒䍄䉁䅁䅁兂䅁䅁䅍䅄䅁䅁䅕䅁䅁䕁乄〫䭁䵁䅅䅁䭁䕁䅧䅁䭁䅁䉣䅁䉁䅁䅁允䅁䅁䅕䝦㜳橬⽢啇䵁䅉䅅䅁䙁䅁䅁睁䵁䅁䅁兂䅁䅁䅁䵣㝲䅑䅯具䅁䅁䅯杏䅁䅁䅯睂䅅䅁䅅䅁䉁䅁䅁兂䅁䅁䅁䅁䅁䅁杷允䅁䅁䅕䅁䑁䅁䅷䅁䙁䅁䅁䅁癃䕰䈹权啄䅁䅁权䭂䅁䅁权䡁允䅁允䅁䅁䅅䅁䙁䙁䝒䥖䝧楶䅰䍄䉁䅁䅁兂䅁䅁䅍䅄䅁䅁䅕䅁䅁䙁坔歔䭅䱁䅯䅁䭁䕁䅕䅁䭁䅁䉣䅁䉁䅁䅁允䅁䅁䅕䅁䅁啑㙴げ䵉䅉䅅䅁䙁䅁䅁睁䵁䅁䅁兂䅁䅁䅁䥂倱兑䅯典䅁䅁䅯兑䅁䅁䅯睂䅅䅁䅅䅁䉁䅁䅁兂䅁䅁䅁䅁䅁䅁杷允䅁䅁䅕䅁䑁䅁䅷䅁䙁䅁䅁䅁元癤䅨权䉄䅁䅁权䥂䅁䅁权䡁允䅁允䅁䅁䅅䅁䙁䑁瀯䭪啄祌䅂䍄䉁䅁䅁兂䅁䅁䅍䅄䅁䅁䅕䅁䅁䥁刳歔䭅䱁䅳䅁䭁䍁䅷䅁䭁䅁䉣䅁䉁䅁䅁允䅁䅁䅕䅁䅁䅁䅁䅁䵁䅉䅅䅁䙁䅁䅁睁䵁䅁䅁兂䅁䅁䅁摪但兑䅯杹䅁䅁䅯村䅁䅁䅯睂䅅䅁䅅䅁䉁䅁䅁兂ㅁ欯䱣睳牲睐杷允䅁䅁䅕䅁䑁䅁䅷䅁䙁䅁䅁䅁啂欱䈵权㥃䅁䅁权㍁䅁䅁权䡁允䅁允䅁䅁䅅䅁䙁䥁洶漴睤汑䅰䍄䉁䅁䅁兂䅁䅁䅍䅄䅁䅁䅕䅁䅁䙁坔歔䭅䵁䅯䅁䭁䑁䅣䅁䭁䅁䉣䅁䉁䅁䅁允䅁䅁䅕䕇䥺潧䱉稹䴸䅉䅅䅁䙁䅁䅁睁䵁䅁䅁兂䅁䅁䅁䵣㝲䅑䅯䅹䅁䅁䅯䅏䅁䅁䅯睂䅅䅁䅅䅁䉁䅁䅁兂䅁䅁䅁䅁䅁䅁杷允䅁䅁䅕䅁䑁䅁䅷䅁䙁䅁䅁䥁煂歌䈹权獄䅁䅁权㝁䅁䅁权䡁允䅁允䅁䅁䅅䅁䙁䅁䅁䅁䅁䅁䅁䍄䉁䅁䅁兂䅁䅁䅍䅄䅁䅁䅕䅁䅁䭁䩄〫䭁佁䅉䅁䭁䕁䅳䅁䭁䅁䉣䅁䉁䅁䅁允䅁䅁䅕䅁䅁䅁䅁䅁䵁䅉䅅䅁䙁䅁䅁睁䵁䅁䅁兂䅁䅁䅁乖佚兑䅯睵䅁䅁䅯睏䅁䅁䅯睂䅅䅁䅅䅁䉁䅁䅁兂䅁䥁橂㝓瑧村杷允䅁䅁䅕䅁䑁䅁䅷䅁䙁䅁䅁䅁䕁啪䈹权乄䅁䅁权祁䅁䅁权䡁允䅁允䅁䅁䅅䅁䙁䅁䅁䅁䅁䅁䅁䍄䉁䅁䅁兂䅁䅁䅍䅄䅁䅁䅕䅁䅁䙁坔歔䭅䵁䅕䅁䭁䑁䅳䅁䭁䅁䉣䅁䉁䅁䅁允䅁䅁䅕奣䥋砱䍔䕆䵁䅉䅅䅁䙁䅁䅁睁䵁䅁䅁兂䅁䅁䅁㙲偒兑䅯末䅁䅁䅯村䅁䅁䅯睂䅅䅁䅅䅁䉁䅁䅁兂呁湹敎济橎村杷允䅁䅁䅕䅁䑁䅁䅷䅁䙁䅁䅁䅁啂欱䈵权䭄䅁䅁权䅂䅁䅁权䡁允䅁允䅁䅁䅅䅁䙁䥁十睑漳晢⽍䍄䉁䅁䅁兂䅁䅁䅍䅄䅁䅁䅕䅁䅁䑁歪歔䭅偁䅯䅁䭁䑁䄴䅁䭁䅁䉣䅁䉁䅁䅁允䅁䅁䅕䅁䅁䅁䅁䅁䵁䅉䅅䅁䙁䅁䅁睁䵁䅁䅁兂䅁䅁䅃ㅏ偬兑䅯䄶䅁䅁䅯児䅁䅁䅯睂䅅䅁䅅䅁䉁䅁䅁兂捂杙瀯义䰹䅑杷允䅁䅁䅕䅁䑁䅁䅷䅁䙁䅁䅁䅁扂䕍䈹权乄䅁䅁权䥂䅁䅁权䡁允䅁允䅁䅁䅅䅁䙁䅁䅁䅁䅁䅁䅁䍄䉁䅁䅁兂䅁䅁䅍䅄䅁䅁䅕䅁䅁䉁䉃䔫䭁乁䅯䅁䭁䑁䅣䅁䭁䅁䉣䅁䉁䅁䅁允䅁䅁䅕䅁䅁䅁䅁䅁䵁䅉䅅䅁䙁䅁䅁睁䵁䅁䅁兂䅁䅁䅄佧兊兑䅯杹䅁䅁䅯兔䅁䅁䅯睂䅅䅁䅅䅁䉁䅁䅁兂䱁眫止䥱煪睐杷允䅁䅁䅕䅁䑁䅁䅷䅁䙁䅁䅁䅁乂ㅈ䉂权䅁允䅁权䅂䅁䅁权䡁允䅁允䅁䅁䅅䅁䭁䅁䉙䅁䵁䅉䅅䅁䙁䅁䅁睁䵁䅁䅁兂䅁䅁䅁䍉㕪䅑䅯具䅁䅁䅯䅑䅁䅁䅯睂䅅䅁䅅䅁䉁䅁䅁兂桃䕓穁䑭佅䅑杷允䅁䅁䅕䅁䑁䅁䅷䅁䙁䅁䅁䅁啂欱䈵权䥄䅁䅁权䩂䅁䅁权䡁允䅁允䅁䅁䅅䅁䙁䅁䅁䝁㕺⼵䉴䍄䉁䅁䅁兂䅁䅁䅍䅄䅁䅁䅕䅁䅁䍁潁唫䭁䵁䄰䅁䭁䕁䅫䅁䭁䅁䉣䅁䉁䅁䅁允䅁䅁䅕穲浐䠫湃䐸䴸䅉䅅䅁䙁䅁䅁睁䵁䅁䅁兂䅁䅁䅁穗偂兑䅯䄯䅁䅁䅯村䅁䅁䅯睂䅅䅁䅅䅁䉁䅁䅁兂捃䉆⽅噮⭧䅑杷允䅁䅁䅕䅁䑁䅁䅷䅁䙁䅁䅁䥁䅂啚䈹权䉄䅁䅁权㑁䅁䅁权䡁允䅁允䅁䅁䅅䅁䙁䅁䅁䅁䅁䅁䅁䍄䉁䅁䅁兂䅁䅁䅍䅄䅁䅁䅕䅁䅁䝧畯ご䭅䱁䅳䅁䭁䍁䄴䅁䭁䅁䉣䅁䉁䅁䅁允䅁䅁䅕䅁䅁䅁䅁䅁䵁䅉䅅䅁䙁䅁䅁睁䵁䅁䅁兂䅁䅁䅁乖佚兑䅯杹䅁䅁䅯睏䅁䅁䅯睂䅅䅁䅅䅁䉁䅁䅁兂桂䙷卂䍺㑔睐杷允䅁䅁䅕䅁䑁䅁䅷䅁䙁䅁䅁䅁啂欱䈵权㙃䅁䅁权䅂䅁䅁权䡁允䅁允䅁䅁䅅䅁䙁䅁䅁䙷䅂橣䍬䍄䉁䅁䅁兂䅁䅁䅍䅄䅁䅁䅕䅁䅁䕁乄〫䭁䱁䄸䅁䭁䑁䅕䅁䭁䅁䉣䅁䉁䅁䅁允䅁䅁䅕䅁䅁當㝚歎䵉䅉䅅䅁䙁䅁䅁睁䵁䅁䅁兂䅁䅁䅁乖佚兑䅯睵䅁䅁䅯䅑䅁䅁䅯睂䅅䅁䅅䅁䉁䅁䅁兂䅁䵁㉂䡄眸村杷允䅁䅁䅕䅁䑁䅁䅷䅁䙁䅁䅁䅁啂欱䈵权㑃䅁䅁权䅂䅁䅁权䡁允䅁允䅁䅁䅅䅁䙁䉁啴䥧歭武䅊䍄䉁䅁䅁兂䅁䅁䅍䅄䅁䅁䅕䅁䅁䙁坔歔䭅䱁䄰䅁䭁䕁䅁䅁䭁䅁䉣䅁䉁䅁䅁允䅁䅁䅕㔵偕䨱煬䕗䵁䅉䅅䅁䙁䅁䅁睁䵁䅁䅁兂䅁䅁䅃䝑偖兑䅯兺䅁䅁䅯睍䅁䅁䅯睂䅅䅁䅅䅁䉁䅁䅁兂䅁䅁䅁䅁䅁䅁杷允䅁䅁䅕䅁䑁䅁䅷䅁䙁䅁䅁䅁睂癹䅴权杄䅁䅁权䥂䅁䅁权䡁允䅁允䅁䅁䅅䅁䙁䅁䅁䅁䅁䅁䅁䍄䉁䅁䅁兂䅁䅁䅍䅄䅁䅁䅕䅁䅁䅁乓ご䭅䱁䄰䅁䭁䍁䄴䅁䭁䅁䉣䅁䉁䅁䅁允䅁䅁䅕䅁䅁䅁䅁䅁䵁䅉䅅䅁䙁䅁䅁睁䵁䅁䅁兂䅁䅁䅁乖佚兑䅯杵䅁䅁䅯李䅁䅁䅯睂䅅䅁䅅䅁䉁䅁䅁兂䅁䕁䵃䡖㡷村杷允䅁䅁䅕䅁䑁䅁䅷䅁䙁䅁䅁䥁睂䔸䈵权い䅁䅁权ぁ䅁䅁权䡁允䅁允䅁䅁䅅䅁䙁䅁䅁䅁䅁䅁䅁䍄䉁䅁䅁兂䅁䅁䅍䅄䅁䅁䅕䅁䅁䙁坔歔䭅䵁䅧䅁䭁䕁䅙䅁䭁䅁䉣䅁䉁䅁䅁允䅁䅁䅕䅁䅁䝙畦㠱䵅䅉䅅䅁䙁䅁䅁睁䵁䅁䅁兂䅁䅁䅁乖佚兑䅯典䅁䅁䅯李䅁䅁䅯睂䅅䅁䅅䅁䉁䅁䅁兂坃浥剔档卫䅑杷允䅁䅁䅕䅁䑁䅁䅷䅁䙁䅁䅁䅁啂欱䈵权乄䅁䅁权㉁䅁䅁权䡁允䅁允䅁䅁䅅䅁䙁䥁唶䭂潬吶䅊䍄䉁䅁䅁兂䅁䅁䅍䅄䅁䅁䅕䅁䅁䝁确歔䭅䱁䅯䅁䭁䑁䅷䅁䭁䅁䉣䅁䉁䅁䅁允䅁䅁䅕啂䕃䥰吲歌䵉䅉䅅䅁䙁䅁䅁睁䵁䅁䅁兂䅁䅁䅁乖佚兑䅯睸䅁䅁䅯兑䅁䅁䅯睂䅅䅁䅅䅁䉁䅁䅁兂䅁䅁杄䅱琷兑杷允䅁䅁䅕䅁䑁䅁䅷䅁䙁䅁䅁䅁权晹䅴权䙄䅁䅁权⽁䅁䅁权䡁允䅁允䅁䅁䅅䅁䙁䅁䅁䅁䅁䅁䅁䍄䉁䅁䅁兂䅁䅁䅍䅄䅁䅁䅕䅁䅁䙁坔歔䭅䱁䅳䅁䭁䑁䅕䅁䭁䅁䉣䅁䉁䅁䅁允䅁䅁䅕䅁杂昴楥䕒䵉䅉䅅䅁䙁䅁䅁睁䵁䅁䅁兂䅁䅁䅁䥂倱兑䅯其䅁䅁䅯兓䅁䅁䅯睂䅅䅁䅅䅁䉁䅁䅁兂䅁䅁䅁䅁䅁䅁杷允䅁䅁䅕䅁䑁䅁䅷䅁䙁䅁䅁䅁睂癹䅴权坄䅁䅁权㡁䅁䅁权䡁允䅁允䅁䅁䅅䅁䙁䡁稰潡婚⽃⽷</t>
  </si>
  <si>
    <t>䍄䉁䅁䅁兂䅁䅁䅍䅄䅁䅁䅕䅁䅁䥷楄䕕䭅䵁䅯䅁䭁䕁䅯䅁䭁䅁䉣䅁䉁䅁䅁允䅁䅁䅕告䅋呥䙥䑸䴸䅉䅅䅁䙁䅁䅁睁䵁䅁䅁兂䅁䅁䅁偷㝔䅑䅯朹䅁䅁䅯杒䅁䅁䅯睂䅅䅁䅅䅁䉁䅁䅁兂療汆刹⽈剑䅑杷允䅁䅁䅕䅁䑁䅁䅷䅁䙁䅁䅁䵁䅃水䉂权㝃䅁䅁权⭁䅁䅁权䡁允䅁允䅁䅁䅅䅁䙁䍁搵婧は㕳䉂䍄䉁䅁䅁兂䅁䅁䅍䅄䅁䅁䅕䅁䅁䙁坔歔䭅䵁䄰䅁䭁䕁䅅䅁䭁䅁䉣䅁䉁䅁䅁允䅁䅁䅕䕦灒敫䅌䕃䵁䅉䅅䅁䙁䅁䅁睁䵁䅁䅁兂䅁䅁䵄祑愲兑䅯睸䅁䅁䅯䅑䅁䅁䅯睂䅅䅁䅅䅁䉁䅁䅁兂䅁䅁䅁䅁䅁䅁杷允䅁䅁䅕䅁䑁䅁䅷䅁䙁䅁䅁䅁㑁䔵䈵权浄䅁䅁权䵂䅁䅁权䡁允䅁允䅁䅁䅅䅁䙁䭁⭥㉤浮⽕⽧䍄䉁䅁䅁兂䅁䅁䅍䅄䅁䅁䅕䅁䅁䕧求ご䭅䵁䅕䅁䭁䑁䄰䅁䭁䅁䉣䅁䉁䅁䅁允䅁䅁䅕䅁䅁䅁䅁䅁䵁䅉䅅䅁䙁䅁䅁睁䵁䅁䅁兂䅁䅁䅁䵣㝲䅑䅯䅵䅁䅁䅯䅒䅁䅁䅯睂䅅䅁䅅䅁䉁䅁䅁兂䅁䅁䅁䅁䅁䅁杷允䅁䅁䅕䅁䑁䅁䅷䅁䙁䅁䅁䅁啂欱䈵权䥄䅁䅁权䕂䅁䅁权䡁允䅁允䅁䅁䅅䅁䙁䅁䅁䕁桒䉹䍮䍄䉁䅁䅁兂䅁䅁䅍䅄䅁䅁䅕䅁䅁䥁刳歔䭅佁䅁䅁䭁䕁䅷䅁䭁䅁䉣䅁䉁䅁䅁允䅁䅁䅕牸䍨洸朲樸䴸䅉䅅䅁䙁䅁䅁睁䵁䅁䅁兂䅁䅁䅁乖佚兑䅯杹䅁䅁䅯䅒䅁䅁䅯睂䅅䅁䅅䅁䉁䅁䅁兂呂䵺䬳扡い睶杷允䅁䅁䅕䅁䑁䅁䅷䅁䙁䅁䅁䅁䕁啪䈹权煄䅁䅁权㙁䅁䅁权䡁允䅁允䅁䅁䅅䅁䙁䅁䅁䅁䅁䅁䅁䍄䉁䅁䅁兂䅁䅁䅍䅄䅁䅁䅕䅁䅁䙁坔歔䭅䵁䄰䅁䭁䕁䅑䅁䭁䅁䉣䅁䉁䅁䅁允䅁䅁䅕捓奱汖䑖䵎䵁䅉䅅䅁䙁䅁䅁睁䵁䅁䅁兂䅁䅁䅁住佒兑䅯䅹䅁䅁䅯兎䅁䅁䅯睂䅅䅁䅅䅁䉁䅁䅁兂歃呔坫敄桺兑杷允䅁䅁䅕䅁䑁䅁䅷䅁䙁䅁䅁䅁啂欱䈵权㝃䅁䅁权䝂䅁䅁权䡁允䅁允䅁䅁䅅䅁䙁䅁䅁䭑䝡吶䍸䍄䉁䅁䅁兂䅁䅁䅍䅄䅁䅁䅕䅁䅁䙁睳ご䭅䭁䄸䅁䭁䑁䅫䅁䭁䅁䉣䅁䉁䅁䅁允䅁䅁䅕䅁䅁䅁䅁䅁䵁䅉䅅䅁䙁䅁䅁睁䵁䅁䅁兂䅁䅁䵄祑愲兑䅯杵䅁䅁䅯杍䅁䅁䅯睂䅅䅁䅅䅁䉁䅁䅁兂䅁䅁䅁䅁䅁䅁杷允䅁䅁䅕䅁䑁䅁䅷䅁䙁䅁䅁䅁䅂智䅴权䡄䅁䅁权穁䅁䅁权䡁允䅁允䅁䅁䅅䅁䙁䅁䅁䅁䅁䅁䅁䍄䉁䅁䅁兂䅁䅁䅍䅄䅁䅁䅕䅁䅁䕺瑍歭䭅䵁䅧䅁䭁䑁䅍䅁䭁䅁䉣䅁䉁䅁䅁允䅁䅁䅕䅁䅁䅁䅁䅁䵁䅉䅅䅁䙁䅁䅁睁䵁䅁䅁兂䅁䅁䅁乖佚兑䅯具䅁䅁䅯杒䅁䅁䅯睂䅅䅁䅅䅁䉁䅁䅁兂婁⽇㍫扯杅䅑杷允䅁䅁䅕䅁䑁䅁䅷䅁䙁䅁䅁䥁䅂啚䈹权䙄䅁䅁权䙂䅁䅁权䡁允䅁允䅁䅁䅅䅁䙁䩁䱢杊博硂䅖䍄䉁䅁䅁兂䅁䅁䅍䅄䅁䅁䅕䅁䅁䍁潁唫䭁䱁䅳䅁䭁䑁䅷䅁䭁䅁䉣䅁䉁䅁䅁允䅁䅁䅕䅁䅄䩣欳䕍䵉䅉䅅䅁䙁䅁䅁睁䵁䅁䅁兂䅁䅁䅁乖佚兑䅯杵䅁䅁䅯睒䅁䅁䅯睂䅅䅁䅅䅁䉁䅁䅁兂䅁䝁䕃は䑚村杷允䅁䅁䅕䅁䑁䅁䅷䅁䙁䅁䅁䅁灂唸䈵权䡄䅁䅁权㝁䅁䅁权䡁允䅁允䅁䅁䅅䅁䙁䅁䅁䅁䅁䅁䅁䍄䉁䅁䅁兂䅁䅁䅍䅄䅁䅁䅕䅁䅁䝁确歔䭅佁䄴䅁䭁䕁䅅䅁䭁䅁䉣䅁䉁䅁䅁允䅁䅁䅕ㅈ摙块偃䕓䵁䅉䅅䅁䙁䅁䅁睁䵁䅁䅁兂䅁䅁䵄祑愲兑䅯其䅁䅁䅯兎䅁䅁䅯睂䅅䅁䅅䅁䉁䅁䅁兂䅁䅁䅁䅁䅁䅁杷允䅁䅁䅕䅁䑁䅁䅷䅁䙁䅁䅁䅁元癤䅨权䡄䅁䅁权䭂䅁䅁权䡁允䅁允䅁䅁䅅䅁䙁䅁䅁佧灐椹䍂䍄䉁䅁䅁兂䅁䅁䅍䅄䅁䅁䅕䅁䅁䥷楄䕕䭅䵁䄰䅁䭁䑁䅣䅁䭁䅁䉣䅁䉁䅁䅁允䅁䅁䅕䅁䅁䅁䅁䅁䵁䅉䅅䅁䙁䅁䅁睁䵁䅁䅁兂䅁䅁䅁摪但兑䅯睸䅁䅁䅯䅌䅁䅁䅯睂䅅䅁䅅䅁䉁䅁䅁兂䅁䅁䅁䅁䅁䅁杷允䅁䅁䅕䅁䑁䅁䅷䅁䙁䅁䅁䵁䅃水䉂权㝃䅁䅁权䱂䅁䅁权䡁允䅁允䅁䅁䅅䅁䙁䅁歭牢ㅦ㑁䉊䍄䉁䅁䅁兂䅁䅁䅍䅄䅁䅁䅕䅁䅁䕺瑍歭䭅䱁䄰䅁䭁䕁䅧䅁䭁䅁䉣䅁䉁䅁䅁允䅁䅁䅕䅁䅁䅁䅁䅁䵁䅉䅅䅁䙁䅁䅁睁䵁䅁䅁兂䅁䅁䅁乖佚兑䅯典䅁䅁䅯睒䅁䅁䅯睂䅅䅁䅅䅁䉁䅁䅁兂䝃捇呲䩢捷䅑杷允䅁䅁䅕䅁䑁䅁䅷䅁䙁䅁䅁䥁煂歌䈹权䉄䅁䅁权㉁䅁䅁权䡁允䅁允䅁䅁䅅䅁䙁䅁䅁䅁䅁䅁䅁䍄䉁䅁䅁兂䅁䅁䅍䅄䅁䅁䅕䅁䅁䕧求ご䭅䱁䅯䅁䭁䑁䅳䅁䭁䅁䉣䅁䉁䅁䅁允䅁䅁䅕䅁䅁䅁䅁䅁䵁䅉䅅䅁䙁䅁䅁睁䵁䅁䅁兂䅁䅁䅁偷㝔䅑䅯杁䅅䅁䅯䅎䅁䅁䅯睂䅅䅁䅅䅁䉁䅁䅁兂䅁䅁䅁䅁䅁䅁杷允䅁䅁䅕䅁䑁䅁䅷䅁䙁䅁䅁䥁啂䙂䉂权䭄䅁䅁权ぁ䅁䅁权䡁允䅁允䅁䅁䅅䅁䙁䅁䅁䅁䅁䅁䅁䍄䉁䅁䅁兂䅁䅁䅍䅄䅁䅁䅕䅁䅁䩁㉂䔫䭁䵁䅯䅁䭁䑁䅉䅁䭁䅁䉣䅁䉁䅁䅁允䅁䅁䅕塏䥐⬶乲樷䴸䅉䅅䅁䙁䅁䅁睁䵁䅁䅁兂䅁䅁䅁䵙㝲䅑䅯典䅁䅁䅯杌䅁䅁䅯睂䅅䅁䅅䅁䉁䅁䅁兂䅁䅁䅁䅁䅁䅁杷允䅁䅁䅕䅁䑁䅁䅷䅁䙁䅁䅁䅁睂癹䅴权煄䅁䅁权ぁ䅁䅁权䡁允䅁允䅁䅁䅅䅁䙁䅁䅁䅁䅁䅁䅁䍄䉁䅁䅁兂䅁䅁䅍䅄䅁䅁䅕䅁䅁䕺瑍歭䭅䱁䅯䅁䭁䕁䅳䅁䭁䅁䉣䅁䉁䅁䅁允䅁䅁䅕䅁䅁䅁䅁䅁䵁䅉䅅䅁䙁䅁䅁睁䵁䅁䅁兂䅁䅁䅁䵯㝮䅑䅯典䅁䅁䅯李䅁䅁䅯睂䅅䅁䅅䅁䉁䅁䅁兂湃噕ㅗ睕䡳䅑杷允䅁䅁䅕䅁䑁䅁䅷䅁䙁䅁䅁䅁啂欱䈵权㙃䅁䅁权䥂䅁䅁权䡁允䅁允䅁䅁䅅䅁䙁䅁䅁䝧剤〳䍒䍄䉁䅁䅁兂䅁䅁䅍䅄䅁䅁䅕䅁䅁䕁昰䕕䭅䵁䅧䅁䭁䑁䅕䅁䭁䅁䉣䅁䉁䅁䅁允䅁䅁䅕䰱獴祧橐ぉ䵉䅉䅅䅁䙁䅁䅁睁䵁䅁䅁兂䅁䅁䅄佧兊兑䅯睲䅁䅁䅯睁䅁䅁䅯睂䅅䅁䅅䅁䉁䅁䅁兂䅁䅁䅁䅁䅁䅁杷允䅁䅁䅕䅁䑁䅁䅷䅁䙁䅁䅁䥁啂䙂䉂权㑃䅁䅁权䑁䅁䅁权䡁允䅁允䅁䅁䅅䅁䙁䙁杢瑯牮欸䅤䍄䉁䅁䅁兂䅁䅁䅍䅄䅁䅁䅕䅁䅁䙁坔歔䭅䵁䅅䅁䭁䕁䅧䅁䭁䅁䉣䅁䉁䅁䅁允䅁䅁䅕票桕奤橧ぉ䵁䅉䅅䅁䙁䅁䅁睁䵁䅁䅁兂䅁䅁䅁䵯㝮䅑䅯睵䅁䅁䅯村䅁䅁䅯睂䅅䅁䅅䅁䉁䅁䅁兂ㅄ摧卙吸硫村杷允䅁䅁䅕䅁䑁䅁䅷䅁䙁䅁䅁䅁元癤䅨权癃䅁䅁权䭂䅁䅁权䡁允䅁允䅁䅁䅅䅁䙁䥁睈煫䅖兴䅎䍄䉁䅁䅁兂䅁䅁䅍䅄䅁䅁䅕䅁䅁䝁䭄〫䭁䱁䄰䅁䭁䕁䅙䅁䭁䅁䉣䅁䉁䅁䅁允䅁䅁䅕潄䭖畡⭋歕䵁䅉䅅䅁䙁䅁䅁睁䵁䅁䅁兂䅁䅁䅁乖佚兑䅯典䅁䅁䅯䅓䅁䅁䅯睂䅅䅁䅅䅁䉁䅁䅁兂穃剬䩧䑮杫䅑杷允䅁䅁䅕䅁䑁䅁䅷䅁䙁䅁䅁䅁乃唰䈵权䭄䅁䅁权㕁䅁䅁权䡁允䅁允䅁䅁䅅䅁䙁䡁䍊㠯〶偖⽉䍄䉁䅁䅁兂䅁䅁䅍䅄䅁䅁䅕䅁䅁䕧求ご䭅䵁䅧䅁䭁䑁䅷䅁䭁䅁䉣䅁䉁䅁䅁允䅁䅁䅕䙅瀯癷奈䕁䵉䅉䅅䅁䙁䅁䅁睁䵁䅁䅁兂䅁䅁䅃䅖兒兑䅯其䅁䅁䅯杓䅁䅁䅯睂䅅䅁䅅䅁䉁䅁䅁兂䭄慥婳䱬吵䅑杷允䅁䅁䅕䅁䑁䅁䅷䅁䙁䅁䅁䅁元癤䅨权䡄䅁䅁权㝁䅁䅁权䡁允䅁允䅁䅁䅅䅁䙁䅁䅁乁㡹⽂䉬䍄䉁䅁䅁兂䅁䅁䅍䅄䅁䅁䅕䅁䅁䡁瑳ご䭅䵁䅣䅁䭁䑁䅯䅁䭁䅁䉣䅁䉁䅁䅁允䅁䅁䅕䅁䅁䅁䅁䅁䵁䅉䅅䅁䙁䅁䅁睁䵁䅁䅁兂䅁䅁䅁晡但兑䅯䅵䅁䅁䅯兑䅁䅁䅯睂䅅䅁䅅䅁䉁䅁䅁兂捂ぎ汧祧䵎䅑杷允䅁䅁䅕䅁䑁䅁䅷䅁䙁䅁䅁䥁啂䙂䉂权䥄䅁䅁权䩂䅁䅁权䡁允䅁允䅁䅁䅅䅁䙁乁瀶䡵㙖異䉂䍄䉁䅁䅁兂䅁䅁䅍䅄䅁䅁䅕䅁䅁䙁坔歔䭅䵁䅯䅁䭁䕁䅧䅁䭁䅁䉣䅁䉁䅁䅁允䅁䅁䅕牣煸䕪䐱樴䴸䅉䅅䅁䙁䅁䅁睁䵁䅁䅁兂䅁䅁䅁䤴㑈䅑䅯䄷䅁䅁䅯睓䅁䅁䅯睂䅅䅁䅅䅁䉁䅁䅁兂奃⽓坵䙳㉐睐杷允䅁䅁䅕䅁䑁䅁䅷䅁䙁䅁䅁䅁啂欱䈵权㙃䅁䅁权䩂䅁䅁权䡁允䅁允䅁䅁䅅䅁䙁䅁䅁䥉䍊歍䍚䍄䉁䅁䅁兂䅁䅁䅍䅄䅁䅁䅕䅁䅁䙁坔歔䭅䵁䅕䅁䭁䕁䅫䅁䭁䅁䉣䅁䉁䅁䅁允䅁䅁䅕㑡硷䍆卡啉䵁䅉䅅䅁䙁䅁䅁睁䵁䅁䅁兂䅁䅁䅁䵯㝮䅑䅯䄫䅁䅁䅯䅐䅁䅁䅯睂䅅䅁䅅䅁䉁䅁䅁兂睂䔶戱䤳摖村杷允䅁䅁䅕䅁䑁䅁䅷䅁䙁䅁䅁䅁灂唸䈵权獄䅁䅁权㥁䅁䅁权䡁允䅁允䅁䅁䅅䅁䙁䅁䅁䅁䅁䅁䅁䍄䉁䅁䅁兂䅁䅁䅍䅄䅁䅁䅕䅁䅁䑁歪歔䭅䵁䅕䅁䭁䕁䅫䅁䭁䅁䉣䅁䉁䅁䅁允䅁䅁䅕䅁䅁䅁䅁䅁䵁䅉䅅䅁䙁䅁䅁睁䵁䅁䅁兂䅁䅁䅃䅖兒兑䅯睵䅁䅁䅯䅌䅁䅁䅯睂䅅䅁䅅䅁䉁䅁䅁兂䅁䅁䅁䅁䅁䅁杷允䅁䅁䅕䅁䑁䅁䅷䅁䙁䅁䅁䅁啂欱䈵权㡄䅁䅁权䱂䅁䅁权䡁允䅁允䅁䅁䅅䅁䙁偁⭎潳歒䙔䅆䍄䉁䅁䅁兂䅁䅁䅍䅄䅁䅁䅕䅁䅁䙧䕑䕕䭅䱁䅯䅁䭁䕁䅧䅁䭁䅁䉣䅁䉁䅁䅁允䅁䅁䅕启䰷㍌坷ぉ䵉䅉䅅䅁䙁䅁䅁睁䵁䅁䅁兂䅁䅁䅁䤴㑈䅑䅯䅵䅁䅁䅯睏䅁䅁䅯睂䅅䅁䅅䅁䉁䅁䅁兂婁䅰佡坉却䅑杷允䅁䅁䅕䅁䑁䅁䅷䅁䙁䅁䅁䅁啂欱䈵权㑃䅁䅁权䱂䅁䅁权䡁允䅁允䅁䅁䅅䅁䙁䉁㉉啴䙁啒䅆䍄䉁䅁䅁兂䅁䅁䅍䅄䅁䅁䅕䅁䅁䙧䕑䕕䭅䱁䅯䅁䭁䑁䅷䅁䭁䅁䉣䅁䉁䅁䅁允䅁䅁䅕⭨癩ば䕲啊䵉䅉䅅䅁䙁䅁䅁睁䵁䅁䅁兂䅁䅁䅁摪但兑䅯䅹䅁䅁䅯村䅁䅁䅯睂䅅䅁䅅䅁䉁䅁䅁兂䅁䅁坁㕚䈴村杷允䅁䅁䅕䅁䑁䅁䅷䅁䙁䅁䅁䅁癃䕰䈹权浄䅁䅁权乂䅁䅁权䡁允䅁允䅁䅁䅅䅁䙁䵁㉫楡偤杌䅆䍄䉁䅁䅁兂䅁䅁䅍䅄䅁䅁䅕䅁䅁䙁坔歔䭅䵁䅅䅁䭁䕁䅳䅁䭁䅁䉣䅁䉁䅁䅁允䅁䅁䅕㐴⼷㝥㝌歊䵁䅉䅅䅁䙁䅁䅁睁䵁䅁䅁兂䅁䅁䅁乖佚兑䅯朹䅁䅁䅯䅐䅁䅁䅯睂䅅䅁䅅䅁䉁䅁䅁兂牄氷堹卵汶睐杷允䅁䅁䅕䅁䑁䅁䅷䅁䙁䅁䅁䅁䕁啪䈹权䥄䅁䅁权⭁䅁䅁权䡁允䅁允䅁䅁䅅䅁䙁䅁䅁䅁䅁䅁䅁䍄䉁䅁䅁兂䅁䅁䅍䅄䅁䅁䅕䅁䅁䩁㉂䔫䭁䵁䅕䅁䭁䑁䅉䅁䭁䅁䉣䅁䉁䅁䅁允䅁䅁䅕䥱佫䨱䙬啇䵁䅉䅅䅁䙁䅁䅁睁䵁䅁䅁兂䅁䅁䅁乖佚兑䅯睸䅁䅁䅯睓䅁䅁䅯睂䅅䅁䅅䅁䉁䅁䅁兂䅁䅁㑄癤㝌兑杷允䅁䅁䅕䅁䑁䅁䅷䅁䙁䅁䅁䅁扂䕍䈹权㙃䅁䅁权䥂䅁䅁权䡁允䅁允䅁䅁䅅䅁䙁䅁䅁䅁䅁䅁䅁䍄䉁䅁䅁兂䅁䅁䅍䅄䅁䅁䅕䅁䅁䩁㉂䔫䭁乁䅧䅁䭁䍁䄸䅁䭁䅁䉣䅁䉁䅁䅁允䅁䅁䅕洫敫桄䵷啃䵁䅉䅅䅁䙁䅁䅁睁䵁䅁䅁兂䅁䅁䅁䵙㝲䅑䅯具䅁䅁䅯䅌䅁䅁䅯睂䅅䅁䅅䅁䉁䅁䅁兂䅁䅁䅁䅁䅁䅁杷允䅁䅁䅕䅁䑁䅁䅷䅁䙁䅁䅁䅁乂ㅈ䉂权䥄䅁䅁权乂䅁䅁权䡁允䅁允䅁䅁䅅䅁䙁䍁ぴ䐶噌半䍬䍄䉁䅁䅁兂䅁䅁䅍䅄䅁䅁䅕䅁䅁䥷楄䕕䭅䵁䅣䅁䭁䕁䅣䅁䭁䅁䉣䅁䉁䅁䅁允䅁䅁䅕摐戹塢䰳䕧䵅䅉䅅䅁䙁䅁䅁睁䵁䅁䅁兂䅁䅁䅁乖佚兑䅯䅹䅁䅁䅯睓䅁䅁䅯睂䅅䅁䅅䅁䉁䅁䅁兂䅁䅁㑄穗㝶兑杷允䅁䅁䅕䅁䑁䅁䅷䅁䙁䅁䅁䥁煂歌䈹权䅁允䅁权㥁䅁䅁权䡁允䅁允䅁䅁䅅䅁䭁䅁䉙䅁䵁䅉䅅䅁䙁䅁䅁睁䵁䅁䅁兂䅁䅁䅁乖佚兑䅯杵䅁䅁䅯䅔䅁䅁䅯睂䅅䅁䅅䅁䉁䅁䅁兂䅁䥁楄偱䩨村杷允䅁䅁䅕䅁䑁䅁䅷䅁䙁䅁䅁䥁睂䔸䈵权䑄䅁䅁权硁䅁䅁权䡁允䅁允䅁䅁䅅䅁䙁䅁䅁䅁䅁䅁䅁䍄䉁䅁䅁兂䅁䅁䅍䅄䅁䅁䅕䅁䅁䵁い〫䭁佁䅧䅁䭁䕁䅉䅁䭁䅁䉣䅁䉁䅁䅁允䅁䅁䅕夷椯癍牦啔䵁䅉䅅䅁䙁䅁䅁睁䵁䅁䅁兂䅁䅁䅁晡但兑䅯其䅁䅁䅯䅔䅁䅁䅯睂䅅䅁䅅䅁䉁䅁䅁兂奃慬汹㙇婊䅑杷允䅁䅁䅕䅁䑁䅁䅷䅁䙁䅁䅁䅁啂欱䈵权㙃䅁䅁权⭁䅁䅁权䡁允䅁允䅁䅁䅅䅁䙁䅁䅁䌴坱さ䍰䍄䉁䅁䅁兂䅁䅁䅍䅄䅁䅁䅕䅁䅁䙁坔歔䭅䱁䅳䅁䭁䑁䄴䅁䭁䅁䉣䅁䉁䅁䅁允䅁䅁䅕䅁䅃嘹湚げ䵉䅉䅅䅁䙁䅁䅁睁䵁䅁䅁兂䅁䅁䅁䍉㕪䅑䅯杁䅅䅁䅯杒䅁䅁䅯睂䅅䅁䅅䅁䉁䅁䅁兂䅁䅁䅁䅁䅁䅁杷允䅁䅁䅕䅁䑁䅁䅷䅁䙁䅁䅁䅁啂欱䈵权㑃䅁䅁权⭁䅁䅁权䡁允䅁允䅁䅁䅅䅁䙁䑁塚晢䙍歘䅆䍄䉁䅁䅁兂䅁䅁䅍䅄䅁䅁䅕䅁䅁䩁㉂䔫䭁䵁䄰䅁䭁䑁䅯䅁䭁䅁䉣䅁䉁䅁䅁允䅁䅁䅕攳娷案奬歌䵁䅉䅅䅁䙁䅁䅁睁䵁䅁䅁兂䅁䅁䅁剔儹兑䅯杵䅁䅁䅯䅏䅁䅁䅯睂䅅䅁䅅䅁䉁䅁䅁兂䅁䱁兂愶啳村杷允䅁䅁䅕䅁䑁䅁䅷䅁䙁䅁䅁䅁啂欱䈵权䙄䅁䅁权⭁䅁䅁权䡁允䅁允䅁䅁䅅䅁䙁䩁婙卹䅸卷䅚䍄䉁䅁䅁兂䅁䅁䅍䅄䅁䅁䅕䅁䅁䙁坔歔䭅䵁䅯䅁䭁䑁䄴䅁䭁䅁䉣䅁䉁䅁䅁允䅁䅁䅕橢佫䝶⭬樶䴸䅉䅅䅁䙁䅁䅁睁䵁䅁䅁兂䅁䅁䅁剔儹兑䅯杵䅁䅁䅯杍䅁䅁䅯睂䅅䅁䅅䅁䉁䅁䅁兂䅁䅁䅁䅁䅁䅁杷允䅁䅁䅕䅁䑁䅁䅷䅁䙁䅁䅁䅁啂欱䈵权䥄䅁䅁权䙂䅁䅁权䡁允䅁允䅁䅁䅅䅁䙁䅁䅁偁呧⽕䉮䍄䉁䅁䅁兂䅁䅁䅍䅄䅁䅁䅕䅁䅁䕧求ご䭅偁䅉䅁䭁䑁䅑䅁䭁䅁䉣䅁䉁䅁䅁允䅁䅁䅕䅁䅁䅁䅁䅁䵁䅉䅅䅁䙁䅁䅁睁䵁䅁䅁兂䅁䅁䅁晡但兑䅯典䅁䅁䅯免䅁䅁䅯睂䅅䅁䅅䅁䉁䅁䅁兂䅁䅁䅁䅁䅁䅁杷允䅁䅁䅕䅁䑁䅁䅷䅁䙁䅁䅁䅁权晹䅴权坄䅁䅁权䡂䅁䅁权䡁允䅁允䅁䅁䅅䅁䙁偁㐰渲⭪⼳⽑䍄䉁䅁䅁兂䅁䅁䅍䅄䅁䅁䅕䅁䅁䝧畯ご䭅䱁䅯䅁䭁䕁䅧䅁䭁䅁䉣䅁䉁䅁䅁允䅁䅁䅕䅁䅁䅁䅁䅁䵁䅉䅅䅁䙁䅁䅁睁䵁䅁䅁兂䅁䅁䅁乖佚兑䅯兺䅁䅁䅯兒䅁䅁䅯睂䅅䅁䅅䅁䉁䅁䅁兂癃硦歯奁䠴䅷杷允䅁䅁䅕䅁䑁䅁䅷䅁䙁䅁䅁䥁㝁啗䈹权㙃䅁䅁权䉂䅁䅁权䡁允䅁允䅁䅁䅅䅁䙁䅁䅁䉕獃剘䍤䍄䉁䅁䅁兂䅁䅁䅍䅄䅁䅁䅕䅁䅁䙁坔歔䭅䱁䄰䅁䭁䑁䅷䅁䭁䅁䉣䅁䉁䅁䅁允䅁䅁䅕㝒睅噚⭃䕕䵁䅉䅅䅁䙁䅁䅁睁䵁䅁䅁兂䅁䅁䅁穗偂兑䅯具䅁䅁䅯免䅁䅁䅯睂䅅䅁䅅䅁䉁䅁䅁兂䅁䅁䅁䅁䅁䅁杷允䅁䅁䅕䅁䑁䅁䅷䅁䙁䅁䅁䅁䅄倹䅴权䕁允䅁权硁䅁䅁权䡁允䅁允䅁䅁䅅䅁䙁䅁䅁䅁䅁䅁䅁䍄䉁䅁䅁兂䅁䅁䅍䅄䅁䅁䅕䅁䅁䙧䕑䕕䭅䵁䅯䅁䭁䑁䅣䅁䭁䅁䉣䅁䉁䅁䅁允䅁䅁䅕䅁䅁䅁䅁䅁䵁䅉䅅䅁䙁䅁䅁睁䵁䅁䅁兂䅁䅁䅁住佒兑䅯䄯䅁䅁䅯䅏䅁䅁䅯睂䅅䅁䅅䅁䉁䅁䅁兂䅁䅁䅁䅁䅁䅁杷允䅁䅁䅕䅁䑁䅁䅷䅁䙁䅁䅁䵁䑸婌䉰权㝃䅁䅁权穁䅁䅁权䡁允䅁允䅁䅁䅅䅁䙁䅁䅁䅁䅁䅁䅁䍄䉁䅁䅁兂䅁䅁䅍䅄䅁䅁䅕䅁䅁䝁䭄〫䭁䱁䅧䅁䭁䑁䅯䅁䭁䅁䉣䅁䉁䅁䅁允䅁䅁䅕䅁䅁䅁䅁䅁䵁䅉䅅䅁䙁䅁䅁睁䵁䅁䅁兂䅁䅁䅁穗偂兑䅯杹䅁䅁䅯杒䅁䅁䅯睂䅅䅁䅅䅁䉁䅁䅁兂䅁䅁䅁䅁䅁䅁杷允䅁䅁䅕䅁䑁䅁䅷䅁䙁䅁䅁䅁乂ㅈ䉂权潄䅁䅁权獁䅁䅁权䡁允䅁允䅁䅁䅅䅁䙁䅁䅁䅁䅁䅁䅁䍄䉁䅁䅁兂䅁䅁䅍䅄䅁䅁䅕䅁䅁䥁刳歔䭅䵁䄰䅁䭁䑁䅯䅁䭁䅁䉣䅁䉁䅁䅁允䅁䅁䅕䝘㕃慺欱問䵁䅉䅅䅁䙁䅁䅁睁䵁䅁䅁兂䅁䅁䅃䝑偖兑䅯睵䅁䅁䅯杓䅁䅁䅯睂䅅䅁䅅䅁䉁䅁䅁兂奄䱩来啄䈵村杷允䅁䅁䅕䅁䑁䅁䅷䅁䙁䅁䅁䥁啂䙂䉂权䥄䅁䅁权⭁䅁䅁权䡁允䅁允䅁䅁䅅䅁䙁䱁橗㙯兇畺䉘䍄䉁䅁䅁兂䅁䅁䅍䅄䅁䅁䅕䅁䅁䙁坔歔䭅䱁䄰䅁䭁䕁䅯䅁䭁䅁䉣䅁䉁䅁䅁允䅁䅁䅕䥨潹㍳㉅䕕䵁䅉䅅䅁䙁䅁䅁睁䵁䅁䅁兂䅁䅁䅁剔儹兑䅯䅹䅁䅁䅯睓䅁䅁䅯睂䅅䅁䅅䅁䉁䅁䅁兂ㅃ慒䭓乖歧村杷允䅁䅁䅕䅁䑁䅁䅷䅁䙁䅁䅁䅁杁偋䅬权乄䅁䅁权硁䅁䅁权䡁允䅁允䅁䅁䅅䅁䙁䙁汳䑌獒橲䅒䍄䉁䅁䅁兂䅁䅁䅍䅄䅁䅁䅕䅁䅁䕁乄〫䭁䱁䅧䅁䭁䑁䅑䅁䭁䅁䉣䅁䉁䅁䅁允䅁䅁䅕䅁䅁䅁䅁䅁䵁䅉䅅䅁䙁䅁䅁睁䵁䅁䅁兂䅁䅁䅁摪但兑䅯具䅁䅁䅯䅒䅁䅁䅯睂䅅䅁䅅䅁䉁䅁䅁兂䥁噸晦䩌搴䅑杷允䅁䅁䅕䅁䑁䅁䅷䅁䙁䅁䅁䅁㑁䔵䈵权杄䅁䅁权㕁䅁䅁权䡁允䅁允䅁䅁䅅䅁䙁䅁䅁䅁䅁䅁䅁䍄䉁䅁䅁兂䅁䅁䅍䅄䅁䅁䅕䅁䅁䙧䕑䕕䭅䵁䅧䅁䭁䑁䄸䅁䭁䅁䉣䅁䉁䅁䅁允䅁䅁䅕䅁䅁䅁䅁䅁䵁䅉䅅䅁䙁䅁䅁睁䵁䅁䅁兂䅁䅁䅁乖佚兑䅯睵䅁䅁䅯村䅁䅁䅯睂䅅䅁䅅䅁䉁䅁䅁兂䅁䝁楄䑦䕚村杷允䅁䅁䅕䅁䑁䅁䅷䅁䙁䅁䅁䅁灂唸䈵权䭄䅁䅁权䑂䅁䅁权䡁允䅁允䅁䅁䅅䅁䙁䅁䅺坭䍲佐⽙䍄䉁䅁䅁兂䅁䅁䅍䅄䅁䅁䅕䅁䅁䙁坔歔䭅䵁䅧䅁䭁䕁䅉䅁䭁䅁䉣䅁䉁䅁䅁允䅁䅁䅕䅁䅁灶吶䕂䵉䅉䅅䅁䙁䅁䅁睁䵁䅁䅁兂䅁䅁䅃䝑偖兑䅯其䅁䅁䅯兎䅁䅁䅯睂䅅䅁䅅䅁䉁䅁䅁兂灄晈䌱〫倵䅑杷允䅁䅁䅕䅁䑁䅁䅷䅁䙁䅁䅁䅁啂欱䈵权䭄䅁䅁权䍂䅁䅁权䡁允䅁允䅁䅁䅅䅁䙁乁⼰㥖癃琳⼸䍄䉁䅁䅁兂䅁䅁䅍䅄䅁䅁䅕䅁䅁䕺瑍歭䭅佁䄴䅁䭁䑁䅑䅁䭁䅁䉣䅁䉁䅁䅁允䅁䅁䅕䅁䅁䅁䅁䅁䵁䅉䅅䅁䙁䅁䅁睁䵁䅁䅁兂䅁䅁䅃䅖兒兑䅯典䅁䅁䅯䅍䅁䅁䅯睂䅅䅁䅅䅁䉁䅁䅁兂䅁䅁䅁䅁䅁䅁杷允䅁䅁䅕䅁䑁䅁䅷䅁䙁䅁䅁䅁䅂智䅴权㑃䅁䅁权䑁䅁䅁权䡁允䅁允䅁䅁䅅䅁䙁䝁捖挷歪樴䄵䍄䉁䅁䅁兂䅁䅁䅍䅄䅁䅁䅕䅁䅁䅁乓ご䭅䱁䅳䅁䭁䕁䅁䅁䭁䅁䉣䅁䉁䅁䅁允䅁䅁䅕䅁䅁䅁䅁䅁䵁䅉䅅䅁䙁䅁䅁睁䵁䅁䅁兂䅁䅁䅃ㅏ偬兑䅯䅹䅁䅁䅯䅏䅁䅁䅯睂䅅䅁䅅䅁䉁䅁䅁兂䅁䅁䅁䅁䅁䅁杷允䅁䅁䅕䅁䑁䅁䅷䅁䙁䅁䅁䅁杂癹䅴权㝃䅁䅁权䍂䅁䅁权䡁允䅁允䅁䅁䅅䅁䙁䝁䠫晬术䍭䌹䍄䉁䅁䅁兂䅁䅁䅍䅄䅁䅁䅕䅁䅁䙧䕑䕕䭅乁䄴䅁䭁䕁䅙䅁䭁䅁䉣䅁䉁䅁䅁允䅁䅁䅕䅁䅁䅁䅁䅁䵁䅉䅅䅁䙁䅁䅁睁䵁䅁䅁兂䅁䅁䅁乖佚兑䅯兺䅁䅁䅯兔䅁䅁䅯睂䅅䅁䅅䅁䉁䅁䅁兂ぁ䭊婒捍氰䅑杷允䅁䅁䅕䅁䑁䅁䅷䅁䙁䅁䅁䥁㝁啗䈹权敄䅁䅁权乂䅁䅁权䡁允䅁允䅁䅁䅅䅁䙁䕁灑卤塳睵䅬䍄䉁䅁䅁兂䅁䅁䅍䅄䅁䅁䅕䅁䅁䕧求ご䭅䵁䅣䅁䭁䍁䅷䅁䭁䅁䉣䅁䉁䅁䅁允䅁䅁䅕䅁䅁䅁䅁䅁䵁䅉䅅䅁䙁䅁䅁睁䵁䅁䅁兂䅁䅁䅁䵙㝲䅑䅯睶䅁䅁䅯睎䅁䅁䅯睂䅅䅁䅅䅁䉁䅁䅁兂䅁䅁䅁䅁䅁䅁杷允䅁䅁䅕䅁䑁䅁䅷䅁䙁䅁䅁䅁啂欱䈵权㙃䅁䅁权䑂䅁䅁权䡁允䅁允䅁䅁䅅䅁䙁䅁䅁䱷㥳て䍤䍄䉁䅁䅁兂䅁䅁䅍䅄䅁䅁䅕䅁䅁䝧畯ご䭅乁䄴䅁䭁䑁䄸䅁䭁䅁䉣䅁䉁䅁䅁允䅁䅁䅕䅁䅁䅁䅁䅁䵁䅉䅅䅁䙁䅁䅁睁䵁䅁䅁兂䅁䅁䅁晡但兑䅯䄴䅁䅁䅯児䅁䅁䅯睂䅅䅁䅅䅁䉁䅁䅁兂䅁䅁䅁䅁䅁䅁杷允䅁䅁䅕䅁䑁䅁䅷䅁䙁䅁䅁䅁㝂啌䈹权乄䅁䅁权䑁䅁䅁权䡁允䅁允䅁䅁䅅䅁䙁䵁整㘶华剏䅬䍄䉁䅁䅁兂䅁䅁䅍䅄䅁䅁䅕䅁䅁䙁坔歔䭅䱁䅳䅁䭁䕁䅍䅁䭁䅁䉣䅁䉁䅁䅁允䅁䅁䅕䅁䅁欶䕈䕒䵉䅉䅅䅁䙁䅁䅁睁䵁䅁䅁兂䅁䅁䅁䍉㕪䅑䅯杹䅁䅁䅯睌䅁䅁䅯睂䅅䅁䅅䅁䉁䅁䅁兂䅁䅁䅁䅁䅁䅁杷允䅁䅁䅕䅁䑁䅁䅷䅁䙁䅁䅁䅁杄晧䅨权㑃䅁䅁权㥁䅁䅁权䡁允䅁允䅁䅁䅅䅁䙁䭁慖桚㑡䙅䅊䍄䉁䅁䅁兂䅁䅁䅍䅄䅁䅁䅕䅁䅁䩁㉂䔫䭁䱁䅳䅁䭁䕁䅅䅁䭁䅁䉣䅁䉁䅁䅁允䅁䅁䅕䅁䅄偧䑴啍䵉䅉䅅䅁䙁䅁䅁睁䵁䅁䅁兂䅁䅁䅁晡但兑䅯杹䅁䅁䅯杏䅁䅁䅯睂䅅䅁䅅䅁䉁䅁䅁兂䅁䅁䅁䅁䅁䅁杷允䅁䅁䅕䅁䑁䅁䅷䅁䙁䅁䅁䥁煂歌䈹权䉄䅁䅁权祁䅁䅁权䡁允䅁允䅁䅁䅅䅁䙁䅁䅁䅁䅁䅁䅁䍄䉁䅁䅁兂䅁䅁䅍䅄䅁䅁䅕䅁䅁䙁坔歔䭅䵁䅯䅁䭁䕁䅍䅁䭁䅁䉣䅁䉁䅁䅁允䅁䅁䅕硎㝧由砷稴䴸䅉䅅䅁䙁䅁䅁睁䵁䅁䅁兂䅁䅁䅁剔儹兑䅯䄫䅁䅁䅯兑䅁䅁䅯睂䅅䅁䅅䅁䉁䅁䅁兂䅁䅧䩘睕䅴村杷允䅁䅁䅕䅁䑁䅁䅷䅁䙁䅁䅁䅁啂欱䈵权㙃䅁䅁权䑁䅁䅁权䡁允䅁允䅁䅁䅅䅁䙁䅁䅁䕙䍄歁䍨䍄䉁䅁䅁兂䅁䅁䅍䅄䅁䅁䅕䅁䅁䝧畯ご䭅乁䅧䅁䭁䑁䅧䅁䭁䅁䉣䅁䉁䅁䅁允䅁䅁䅕䅁䅁䅁䅁䅁䵁䅉䅅䅁䙁䅁䅁睁䵁䅁䅁兂䅁䅁䅄佧兊兑䅯睸䅁䅁䅯睁䅁䅁䅯睂䅅䅁䅅䅁䉁䅁䅁兂䅁䅁䅁䅁䅁䅁杷允䅁䅁䅕䅁䑁䅁䅷䅁䙁䅁䅁䥁㝁啗䈹权㑃䅁䅁权㝁䅁䅁权䡁允䅁允䅁䅁䅅䅁䙁䅁䅁䅁䅁䅁䅁䍄䉁䅁䅁兂䅁䅁䅍䅄䅁䅁䅕䅁䅁䙁坔歔䭅䵁䅅䅁䭁䅁䅍䅁䭁䅁䉣䅁䉁䅁䅁允䅁䅁䅕䱡䙵䝭愴啉䵁䅉䅅䅁䙁䅁䅁睁䵁䅁䅁兂䅁䅁䅃䅖兒兑䅯朶䅁䅁䅯䅔䅁䅁䅯睂䅅䅁䅅䅁䉁䅁䅁兂楂䅹潒灖㝥睐杷允䅁䅁䅕䅁䑁䅁䅷䅁䙁䅁䅁䅁啂欱䈵权䥄䅁䅁权䑁䅁䅁权䡁允䅁允䅁䅁䅅䅁䙁䅁䅁乁䅨䅍䍆䍄䉁䅁䅁兂䅁䅁䅍䅄䅁䅁䅕䅁䅁䥁刳歔䭅䵁䅯䅁䭁䑁䅣䅁䭁䅁䉣䅁䉁䅁䅁允䅁䅁䅕㙷䱪〫㜱䐵䴸䅉䅅䅁䙁䅁䅁睁䵁䅁䅁兂䅁䅁䅁住佒兑䅯䄴䅁䅁䅯村䅁䅁䅯睂䅅䅁䅅䅁䉁䅁䅁兂䅁䅁䅁䅁䅁䅁杷允䅁䅁䅕䅁䑁䅁䅷䅁䙁䅁䅁䥁㝁啗䈹权乄䅁䅁权䥂䅁䅁权䡁允䅁允䅁䅁䅅䅁䙁䕁摍晚呧祒䅖䍄䉁䅁䅁兂䅁䅁䅍䅄䅁䅁䅕䅁䅁䙧䕑䕕䭅䱁䅧䅁䭁䍁䅷䅁䭁䅁䉣䅁䉁䅁䅁允䅁䅁䅕䅁䅁䅁䅁䅁䵁䅉䅅䅁䙁䅁䅁睁䵁䅁䅁兂䅁䅁䅁祥倱兑䅯睸䅁䅁䅯李䅁䅁䅯睂䅅䅁䅅䅁䉁䅁䅁兂䅁䅁䅁䅁䅁䅁杷允䅁䅁䅕䅁䑁䅁䅷䅁䙁䅁䅁䥁啂䙂䉂权䉄䅁䅁权獁䅁䅁权䡁允䅁允䅁䅁䅅䅁䙁䅁䅁䅁䅁䅁䅁䍄䉁䅁䅁兂䅁䅁䅍䅄䅁䅁䅕䅁䅁䙧䕑䕕䭅䵁䅣䅁䭁䍁䅷䅁䭁䅁䉣䅁䉁䅁䅁允䅁䅁䅕䅁䅁䅁䅁䅁䵁䅉䅅䅁䙁䅁䅁睁䵁䅁䅁兂䅁䅁䅁䡫㑢䅑䅯䅹䅁䅁䅯睁䅁䅁䅯睂䅅䅁䅅䅁䉁䅁䅁兂䅁䅁䥁硄湍村杷允䅁䅁䅕䅁䑁䅁䅷䅁䙁䅁䅁䅁杁偋䅬权潄䅁䅁权㍁䅁䅁权䡁允䅁允䅁䅁䅅䅁䙁䅁䅁䅁䅁䅁䅁䍄䉁䅁䅁兂䅁䅁䅍䅄䅁䅁䅕䅁䅁䙧䕑䕕䭅䱁䅧䅁䭁䍁䄸䅁䭁䅁䉣䅁䉁䅁䅁允䅁䅁䅕䅁䅁䅁䅁䅁䵁䅉䅅䅁䙁䅁䅁睁䵁䅁䅁兂䅁䅁䅁祥倱兑䅯朲䅁䅁䅯睍䅁䅁䅯睂䅅䅁䅅䅁䉁䅁䅁兂䅁䅁䅁䅁䅁䅁杷允䅁䅁䅕䅁䑁䅁䅷䅁䙁䅁䅁䥁啂䙂䉂权㥃䅁䅁权癁䅁䅁权䡁允䅁允䅁䅁䅅䅁䙁䅁䅁䅁䅁䅁䅁䍄䉁䅁䅁兂䅁䅁䅍䅄䅁䅁䅕䅁䅁䙧䕑䕕䭅䱁䅧䅁䭁䑁䅁䅁䭁䅁䉣䅁䉁䅁䅁允䅁䅁䅕䅁䅁䅁䅁䅁䵁䅉䅅䅁䙁䅁䅁睁䵁䅁䅁兂䅁䅁䅃䅖兒兑䅯兺䅁䅁䅯䅍䅁䅁䅯睂䅅䅁䅅䅁䉁䅁䅁兂䅁䅁䅁䅁䅁䅁杷允䅁䅁䅕䅁䑁䅁䅷䅁䙁䅁䅁䅁䅂智䅴权䥄䅁䅁权䍂䅁䅁权䡁允䅁允䅁䅁䅅䅁䙁䅁䅁䙁䑔癥䉎䍄䉁䅁䅁兂䅁䅁䅍䅄䅁䅁䅕䅁䅁䕁昰䕕䭅䵁䄴䅁䭁䑁䅍䅁䭁䅁䉣䅁䉁䅁䅁允䅁䅁䅕䅁䅁䅁䅁䅁䵁䅉䅅䅁䙁䅁䅁睁䵁䅁䅁兂䅁䅁䅃䅖兒兑䅯杵䅁䅁䅯免䅁䅁䅯睂䅅䅁䅅䅁䉁䅁䅁兂䅁䅁䅁䅁䅁䅁杷允䅁䅁䅕䅁䑁䅁䅷䅁䙁䅁䅁䅁睂癹䅴权㝃䅁䅁权䵂䅁䅁权䡁允䅁允䅁䅁䅅䅁䙁䅁䅁偧晖䍰䍤䍄䉁䅁䅁兂䅁䅁䅍䅄䅁䅁䅕䅁䅁䵁い〫䭁偁䅧䅁䭁䑁䅍䅁䭁䅁䉣䅁䉁䅁䅁允䅁䅁䅕䅁䅁䅁䅁䅁䵁䅉䅅䅁䙁䅁䅁睁䵁䅁䅁兂䅁䅁䅃楡倵兑䅯具䅁䅁䅯杏䅁䅁䅯睂䅅䅁䅅䅁䉁䅁䅁兂䅁䅁䅁䅁䅁䅁杷允䅁䅁䅕䅁䑁䅁䅷䅁䙁䅁䅁䥁啂䙂䉂权㝃䅁䅁权硁䅁䅁权䡁允䅁允䅁䅁䅅䅁䙁䅁䅁䅁䅁䅁䅁䍄䉁䅁䅁兂䅁䅁䅍䅄䅁䅁䅕䅁䅁䡁䭄〫䭁䵁䅧䅁䭁䑁䅉䅁䭁䅁䉣䅁䉁䅁䅁允䅁䅁䅕䅁䅁䅁䅁䅁䵁䅉䅅䅁䙁䅁䅁睁䵁䅁䅁兂䅁䅁䵄祑愲兑䅯䅵䅁䅁䅯䅔䅁䅁䅯睂䅅䅁䅅䅁䉁䅁䅁兂䅁䅁䅁䅁䅁䅁杷允䅁䅁䅕䅁䑁䅁䅷䅁䙁䅁䅁䥁啂䙂䉂权㙃䅁䅁权䭂䅁䅁权䡁允䅁允䅁䅁䅅䅁䙁䱁䝺䕕え祥䍚䍄䉁䅁䅁兂䅁䅁䅍䅄䅁䅁䅕䅁䅁䙁睳ご䭅偁䅧䅁䭁䍁䄴䅁䭁䅁䉣䅁䉁䅁䅁允䅁䅁䅕䅁䅁䅁䅁䅁䵁䅉䅅䅁䙁䅁䅁睁䵁䅁䅁兂䅁䅁䅁䥂倱兑䅯睵䅁䅁䅯杏䅁䅁䅯睂䅅䅁䅅䅁䉁䅁䅁兂䅁䅁䅁䅁䅁䅁杷允䅁䅁䅕䅁䑁䅁䅷䅁䙁䅁䅁䥁啂䙂䉂权㑃䅁䅁权硁䅁䅁权䡁允䅁允䅁䅁䅅䅁䙁䅁䅁䅁䅁䅁䅁䍄䉁䅁䅁兂䅁䅁䅍䅄䅁䅁䅕䅁䅁䥷楄䕕䭅䵁䅕䅁䭁䑁䅯䅁䭁䅁䉣䅁䉁䅁䅁允䅁䅁䅕䅁䅁䅁䅁䅁䵁䅉䅅䅁䙁䅁䅁睁䵁䅁䅁兂䅁䅁䅁䵯㝮䅑䅯䅵䅁䅁䅯䅌䅁䅁䅯睂䅅䅁䅅䅁䉁䅁䅁兂䅁䅁䅁䅁䅁䅁杷允䅁䅁䅕䅁䑁䅁䅷䅁䙁䅁䅁䅁扂䕍䈹权䡄䅁䅁权㙁䅁䅁权䡁允䅁允䅁䅁䅅䅁䙁䅁䅁䅁䅁䅁䅁䍄䉁䅁䅁兂䅁䅁䅍䅄䅁䅁䅕䅁䅁䝁确歔䭅䅁䉑䅁䭁䕁䅷䅁䭁䅁䉣䅁䉁䅁䅁允䅁䅁䅕汇〱儰乖歖䵁䅉䅅䅁䙁䅁䅁睁䵁䅁䅁兂䅁䅁䅃䅖兒兑䅯其䅁䅁䅯免䅁䅁䅯睂䅅䅁䅅䅁䉁䅁䅁兂䅁䅁䅁䅁䅁䅁杷允䅁䅁䅕䅁䑁䅁䅷䅁䙁䅁䅁䅁䅂智䅴权㙃䅁䅁权䡂䅁䅁权䡁允䅁允䅁䅁䅅䅁䙁䅁䅁䭙呦䕃䍊䍄䉁䅁䅁兂䅁䅁䅍䅄䅁䅁䅕䅁䅁䕁乄〫䭁䵁䅯䅁䭁䕁䅙䅁䭁䅁䉣䅁䉁䅁䅁允䅁䅁䅕㑑坔瑍䑵吰䴸䅉䅅䅁䙁䅁䅁睁䵁䅁䅁兂䅁䅁䅁䵑㜳䅑䅯䄫䅁䅁䅯村䅁䅁䅯睂䅅䅁䅅䅁䉁䅁䅁兂䅁䱁䩁穦啰村杷允䅁䅁䅕䅁䑁䅁䅷䅁䙁䅁䅁䅁乃唰䈵权䭄䅁䅁权㥁䅁䅁权䡁允䅁允䅁䅁䅅䅁䙁䩁祙偪㝐畳⽷䍄䉁䅁䅁兂䅁䅁䅍䅄䅁䅁䅕䅁䅁䑧婴ご䭅䱁䅯䅁䭁䕁䅣䅁䭁䅁䉣䅁䉁䅁䅁允䅁䅁䅕䱓爳奕湇歈䵉䅉䅅䅁䙁䅁䅁睁䵁䅁䅁兂䅁䅁䅁晡但兑䅯䄷䅁䅁䅯杒䅁䅁䅯睂䅅䅁䅅䅁䉁䅁䅁兂䱂光祦乶呕䅑杷允䅁䅁䅕䅁䑁䅁䅷䅁䙁䅁䅁䥁煂歌䈹权㡄䅁䅁权䩂䅁䅁权䡁允䅁允䅁䅁䅅䅁䙁䅁䅁䅁䅁䅁䅁䍄䉁䅁䅁兂䅁䅁䅍䅄䅁䅁䅕䅁䅁䅁乓ご䭅䱁䅧䅁䭁䕁䅍䅁䭁䅁䉣䅁䉁䅁䅁允䅁䅁䅕䅨䑥愫婩䕕䵁䅉䅅䅁䙁䅁䅁睁䵁䅁䅁兂䅁䅁䅃䅖兒兑䅯兺䅁䅁䅯免䅁䅁䅯睂䅅䅁䅅䅁䉁䅁䅁兂䅁䅁䅁䅁䅁䅁杷允䅁䅁䅕䅁䑁䅁䅷䅁䙁䅁䅁䥁啂䙂䉂权㙃䅁䅁权畁䅁䅁权䡁允䅁允䅁䅁䅅䅁䙁䅁䅁䅁䅁䅁䅁䍄䉁䅁䅁兂䅁䅁䅍䅄䅁䅁䅕䅁䅁䡁䭄〫䭁乁䅉䅁䭁䑁䄸䅁䭁䅁䉣䅁䉁䅁䅁允䅁䅁䅕䅁䅁䅁䅁䅁䵁䅉䅅䅁䙁䅁䅁睁䵁䅁䅁兂䅁䅁䅃䅖兒兑䅯具䅁䅁䅯杌䅁䅁䅯睂䅅䅁䅅䅁䉁䅁䅁兂䅁䅁䅁䅁䅁䅁杷允䅁䅁䅕䅁䑁䅁䅷䅁䙁䅁䅁䅁䅂智䅴权杄䅁䅁权癁䅁䅁权䡁允䅁允䅁䅁䅅䅁䙁䅁䅁䅁䅁䅁䅁䍄䉁䅁䅁兂䅁䅁䅍䅄䅁䅁䅕䅁䅁䕺瑍歭䭅䵁䅣䅁䭁䕁䅷䅁䭁䅁䉣䅁䉁䅁䅁允䅁䅁䅕䅁䅁䅁䅁䅁䵁䅉䅅䅁䙁䅁䅁睁䵁䅁䅁兂䅁䅁䅃䅖兒兑䅯睵䅁䅁䅯䅓䅁䅁䅯睂䅅䅁䅅䅁䉁䅁䅁兂療㐰剣橢敳村杷允䅁䅁䅕䅁䑁䅁䅷䅁䙁䅁䅁䅁杂癹䅴权㙃䅁䅁权䉂䅁䅁权䡁允䅁允䅁䅁䅅䅁䙁䅁䅁㙐䉎䍸䍰䍄䉁䅁䅁兂䅁䅁䅍䅄䅁䅁䅕䅁䅁䡁䭄〫䭁䅁䉉䅁䭁䑁䄴䅁䭁䅁䉣䅁䉁䅁䅁允䅁䅁䅕䅁䅁䅁䅁䅁䵁䅉䅅䅁䙁䅁䅁睁䵁䅁䅁兂䅁䅁䅃䅖兒兑䅯具䅁䅁䅯睐䅁䅁䅯睂䅅䅁䅅䅁䉁䅁䅁兂䅁䅁䅁䅁䅁䅁杷允䅁䅁䅕䅁䑁䅁䅷䅁䙁䅁䅁䅁乃唰䈵权乄䅁䅁权㕁䅁䅁权䡁允䅁允䅁䅁䅅䅁䙁乁畈獆桥䕆䅆䍄䉁䅁䅁兂䅁䅁䅍䅄䅁䅁䅕䅁䅁䙧䕑䕕䭅䵁䅳䅁䭁䑁䄴䅁䭁䅁䉣䅁䉁䅁䅁允䅁䅁䅕户㝕㠯㤶歅䵁䅉䅅䅁䙁䅁䅁睁䵁䅁䅁兂䅁䅁䅃䅖兒兑䅯杵䅁䅁䅯杍䅁䅁䅯睂䅅䅁䅅䅁䉁䅁䅁兂䅁䅁䅁䅁䅁䅁杷允䅁䅁䅕䅁䑁䅁䅷䅁䙁䅁䅁䅁乃唰䈵权䙄䅁䅁权㉁䅁䅁权䡁允䅁允䅁䅁䅅䅁䙁䅁儳䱯汭䄷䅸䍄䉁䅁䅁兂䅁䅁䅍䅄䅁䅁䅕䅁䅁䑧婴ご䭅乁䅉䅁䭁䑁䅷䅁䭁䅁䉣䅁䉁䅁䅁允䅁䅁䅕坫灤䡦港き䵁䅉䅅䅁䙁䅁䅁睁䵁䅁䅁兂䅁䅁䅃ㅏ偬兑䅯䄶䅁䅁䅯杏䅁䅁䅯睂䅅䅁䅅䅁䉁䅁䅁兂䅁䅁䅁䅁䅁䅁杷允䅁䅁䅕䅁䑁䅁䅷䅁䙁䅁䅁䅁杄晧䅨权䥄䅁䅁权穁䅁䅁权䡁允䅁允䅁䅁䅅䅁䙁䅁䅁䵁㙃低䉒䍄䉁䅁䅁兂䅁䅁䅍䅄䅁䅁䅕䅁䅁䡁䭄〫䭁䵁䅕䅁䭁䑁䅫䅁䭁䅁䉣䅁䉁䅁䅁允䅁䅁䅕䅁䅁䅁䅁䅁䵁䅉䅅䅁䙁䅁䅁睁䵁䅁䅁兂䅁䅁䅃䅖兒兑䅯典䅁䅁䅯杍䅁䅁䅯睂䅅䅁䅅䅁䉁䅁䅁兂䅁䅁䅁䅁䅁䅁杷允䅁䅁䅕䅁䑁䅁䅷䅁䙁䅁䅁䵁䑸婌䉰权䉄䅁䅁权ㅁ䅁䅁权䡁允䅁允䅁䅁䅅䅁䙁䅁䅁䅁䅁䅁䅁䍄䉁䅁䅁兂䅁䅁䅍䅄䅁䅁䅕䅁䅁䙧䕑䕕䭅䵁䄰䅁䭁䑁䅉䅁䭁䅁䉣䅁䉁䅁䅁允䅁䅁䅕䅁䅁䅁䅁䅁䵁䅉䅅䅁䙁䅁䅁睁䵁䅁䅁兂䅁䅁䅁晡但兑䅯具䅁䅁䅯䅌䅁䅁䅯睂䅅䅁䅅䅁䉁䅁䅁兂䅁䅁䅁䅁䅁䅁杷允䅁䅁䅕䅁䑁䅁䅷䅁䙁䅁䅁䥁啂䙂䉂权䉄䅁䅁权⭁䅁䅁权䡁允䅁允䅁䅁䅅䅁䙁䝁捡䵥正硖䅖䍄䉁䅁䅁兂䅁䅁䅍䅄䅁䅁䅕䅁䅁䙧䕑䕕䭅䱁䅳䅁䭁䑁䅑䅁䭁䅁䉣䅁䉁䅁䅁允䅁䅁䅕䅁䅁䅁䅁䅁䵁䅉䅅䅁䙁䅁䅁睁䵁䅁䅁兂䅁䅁䅁祥倱兑䅯兺䅁䅁䅯䅎䅁䅁䅯睂䅅䅁䅅䅁䉁䅁䅁兂䅁䅁䅁䅁䅁䅁杷允䅁䅁䅕䅁䑁䅁䅷䅁䙁䅁䅁䵁䑸婌䉰权䥄䅁䅁权䅂䅁䅁权䡁允䅁允䅁䅁䅅䅁䙁䅁䅁䅁䅁䅁䅁䍄䉁䅁䅁兂䅁䅁䅍䅄䅁䅁䅕䅁䅁䩁㉂䔫䭁䱁䅯䅁䭁䕁䅁䅁䭁䅁䉣䅁䉁䅁䅁允䅁䅁䅕䅁䅂㈱婩䕏䵉䅉䅅䅁䙁䅁䅁睁䵁䅁䅁兂䅁䅁䅃䅖兒兑䅯其䅁䅁䅯睍䅁䅁䅯睂䅅䅁䅅䅁䉁䅁䅁兂䅁䅁䅁䅁䅁䅁杷允䅁䅁䅕䅁䑁䅁䅷䅁䙁䅁䅁䥁啂䙂䉂权䉄䅁䅁权穁䅁䅁权䡁允䅁允䅁䅁䅅䅁䙁䅁䅁䅁䅁䅁䅁䍄䉁䅁䅁兂䅁䅁䅍䅄䅁䅁䅕䅁䅁䕁乄〫䭁䵁䅣䅁䭁䕁䅉䅁䭁䅁䉣䅁䉁䅁䅁允䅁䅁䅕䅁䅁䡲㑗欹䵅䅉䅅䅁䙁䅁䅁睁䵁䅁䅁兂䅁䅁䅁䵯㝮䅑䅯朰䅁䅁䅯杓䅁䅁䅯睂䅅䅁䅅䅁䉁䅁䅁兂䙂䕵㝅瑤祯䅑杷允䅁䅁䅕䅁䑁䅁䅷䅁䙁䅁䅁䅁㑁䔵䈵权㝃䅁䅁权㉁䅁䅁权䡁允䅁允䅁䅁䅅䅁䙁䅁䅁䅁䅁䅁䅁䍄䉁䅁䅁兂䅁䅁䅍䅄䅁䅁䅕䅁䅁䙧䕑䕕䭅䵁䅯䅁䭁䑁䅍䅁䭁䅁䉣䅁䉁䅁䅁允䅁䅁䅕䅁䅁䅁䅁䅁䵁䅉䅅䅁䙁䅁䅁睁䵁䅁䅁兂䅁䅁䅃偣佂兑䅯睷䅁䅁䅯睓䅁䅁䅯睂䅅䅁䅅䅁䉁䅁䅁兂扄湎焲㙧摁䅑杷允䅁䅁䅕䅁䑁䅁䅷䅁䙁䅁䅁䅁䕁啪䈹权浄䅁䅁权䑂䅁䅁权䡁允䅁允䅁䅁䅅䅁䙁偁獍潲䱯睫䄵䍄䉁䅁䅁兂䅁䅁䅍䅄䅁䅁䅕䅁䅁䥷楄䕕䭅䵁䅯䅁䭁䑁䄰䅁䭁䅁䉣䅁䉁䅁䅁允䅁䅁䅕䅁䅁䅁䅁䅁䵁䅉䅅䅁䙁䅁䅁睁䵁䅁䅁兂䅁䅁䅁䵙㝲䅑䅯䅹䅁䅁䅯杌䅁䅁䅯睂䅅䅁䅅䅁䉁䅁䅁兂䅁䅁䅁䅁䅁䅁杷允䅁䅁䅕䅁䑁䅁䅷䅁䙁䅁䅁䥁啂䙂䉂权㙃䅁䅁权㑁䅁䅁权䡁允䅁允䅁䅁䅅䅁䙁䅁䅁䅁䅁䅁䅁䍄䉁䅁䅁兂䅁䅁䅍䅄䅁䅁䅕䅁䅁䙧䕑䕕䭅䱁䄰䅁䭁䕁䅅䅁䭁䅁䉣䅁䉁䅁䅁允䅁䅁䅕䅁䅁䅁䅁䅁䵁䅉䅅䅁䙁䅁䅁睁䵁䅁䅁兂䅁䅁䅃䅖兒兑䅯䅵䅁䅁䅯䅏䅁䅁䅯睂䅅䅁䅅䅁䉁䅁䅁兂䅁䅁䅁䅁䅁䅁杷允䅁䅁䅕䅁䑁䅁䅷䅁䙁䅁䅁䥁啂䙂䉂权䙄䅁䅁权㑁䅁䅁权䡁允䅁允䅁䅁䅅䅁䙁䅁䅁䅁䅁䅁䅁䍄䉁䅁䅁兂䅁䅁䅍䅄䅁䅁䅕䅁䅁䙧䕑䕕䭅乁䅧䅁䭁䑁䄰䅁䭁䅁䉣䅁䉁䅁䅁允䅁䅁䅕䅁䅁䅁䅁䅁䵁䅉䅅䅁䙁䅁䅁睁䵁䅁䅁兂䅁䅁䅁䵣㝲䅑䅯䄴䅁䅁䅯睁䅁䅁䅯睂䅅䅁䅅䅁䉁䅁䅁兂扄穹偵灱卍䅑杷允䅁䅁䅕䅁䑁䅁䅷䅁䙁䅁䅁䅁乃唰䈵权䭄䅁䅁权䝂䅁䅁权䡁允䅁允䅁䅁䅅䅁䙁偁呆刱扭癥⽣䍄䉁䅁䅁兂䅁䅁䅍䅄䅁䅁䅕䅁䅁䑧婴ご䭅䱁䅯䅁䭁䕁䅉䅁䭁䅁䉣䅁䉁䅁䅁允䅁䅁䅕㙌牘兴㑙ぉ䵉䅉䅅䅁䙁䅁䅁睁䵁䅁䅁兂䅁䅁䅃䅖兒兑䅯杹䅁䅁䅯䅏䅁䅁䅯睂䅅䅁䅅䅁䉁䅁䅁兂䅁䅁䅁䅁䅁䅁杷允䅁䅁䅕䅁䑁䅁䅷䅁䙁䅁䅁䅁杁偋䅬权い䅁䅁权䩂䅁䅁权䡁允䅁允䅁䅁䅅䅁䙁䅁䅁䅁䅁䅁䅁䍄䉁䅁䅁兂䅁䅁䅍䅄䅁䅁䅕䅁䅁䅁乓ご䭅䵁䅕䅁䭁䍁䄴䅁䭁䅁䉣䅁䉁䅁䅁允䅁䅁䅕䅁䅁䅁䅁䅁䵁䅉䅅䅁䙁䅁䅁睁䵁䅁䅁兂䅁䅁䅃䅖兒兑䅯睵䅁䅁䅯兏䅁䅁䅯睂䅅䅁䅅䅁䉁䅁䅁兂䅁䅁䅁䅁䅁䅁杷允䅁䅁䅕䅁䑁䅁䅷䅁䙁䅁䅁䅁杂癹䅴权乄䅁䅁权獁䅁䅁权䡁允䅁允䅁䅁䅅䅁䙁䅁䅁䅁䅁䅁䅁䍄䉁䅁䅁兂䅁䅁䅍䅄䅁䅁䅕䅁䅁䥷楄䕕䭅佁䅁䅁䭁䑁䅑䅁䭁䅁䉣䅁䉁䅁䅁允䅁䅁䅕䅁䅁䅁䅁䅁䵁䅉䅅䅁䙁䅁䅁睁䵁䅁䅁兂䅁䅁䅁䡫㑢䅑䅯睵䅁䅁䅯睒䅁䅁䅯睂䅅䅁䅅䅁䉁䅁䅁兂䅁䥁偂佩㡕村杷允䅁䅁䅕䅁䑁䅁䅷䅁䙁䅁䅁䅁杂癹䅴权慄䅁䅁权䕂䅁䅁权䡁允䅁允䅁䅁䅅䅁䙁䱁楕䉹㥊搹⽷䍄䉁䅁䅁兂䅁䅁䅍䅄䅁䅁䅕䅁䅁䙧䕑䕕䭅䵁䅕䅁䭁䑁䅫䅁䭁䅁䉣䅁䉁䅁䅁允䅁䅁䅕䅁䅁䅁䅁䅁䵁䅉䅅䅁䙁䅁䅁睁䵁䅁䅁兂䅁䅁䅁祥倱兑䅯睸䅁䅁䅯䅒䅁䅁䅯睂䅅䅁䅅䅁䉁䅁䅁兂䅁䅁䅁䅁䅁䅁杷允䅁䅁䅕䅁䑁䅁䅷䅁䙁䅁䅁䅁灂唸䈵权䡄䅁䅁权㍁䅁䅁权䡁允䅁允䅁䅁䅅䅁䙁䅁䅁䅁䅁䅁䅁䍄䉁䅁䅁兂䅁䅁䅍䅄䅁䅁䅕䅁䅁䡧睄歔䭅偁䄴䅁䭁䕁䅫䅁䭁䅁䉣䅁䉁䅁䅁允䅁䅁䅕佣癊啧乹ぁ䵉䅉䅅䅁䙁䅁䅁睁䵁䅁䅁兂䅁䅁䅃䝑偖兑䅯䅵䅁䅁䅯睏䅁䅁䅯睂䅅䅁䅅䅁䉁䅁䅁兂䅁䅁䅁䅁䅁䅁杷允䅁䅁䅕䅁䑁䅁䅷䅁䙁䅁䅁䥁啂䙂䉂权䥄䅁䅁权㙁䅁䅁权䡁允䅁允䅁䅁䅅䅁䙁䅁䅁䅁䅁䅁䅁䍄䉁䅁䅁兂䅁䅁䅍䅄䅁䅁䅕䅁䅁䩁㉂䔫䭁偁䅷䅁䭁䑁䅍䅁䭁䅁䉣䅁䉁䅁䅁允䅁䅁䅕甫汷奋千さ䵁䅉䅅䅁䙁䅁䅁睁䵁䅁䅁兂䅁䅁䅁住佒兑䅯杹䅁䅁䅯䅒䅁䅁䅯睂䅅䅁䅅䅁䉁䅁䅁兂䅁䅁䅁䅁䅁䅁杷允䅁䅁䅕䅁䑁䅁䅷䅁䙁䅁䅁䥁啂䙂䉂权䭄䅁䅁权㙁䅁䅁权䡁允䅁允䅁䅁䅅䅁䙁䅁䅁䅁䅁䅁䅁䍄䉁䅁䅁兂䅁䅁䅍䅄䅁䅁䅕䅁䅁䥁刳歔䭅䵁䄰䅁䭁䑁䅕䅁䭁䅁䉣䅁䉁䅁䅁允䅁䅁䅕䅦㝷㝎歡䕊䵁䅉䅅䅁䙁䅁䅁睁䵁䅁䅁兂䅁䅁䅁祥倱兑䅯䄵䅁䅁䅯杒䅁䅁䅯睂䅅䅁䅅䅁䉁䅁䅁兂䅁䅁䅁䅁䅁䅁杷允䅁䅁䅕䅁䑁䅁䅷䅁䙁䅁䅁䥁啂䙂䉂权䡄䅁䅁权⽁䅁䅁权䡁允䅁允䅁䅁䅅䅁䙁䅁䅁䅁䅁䅁䅁䍄䉁䅁䅁兂䅁䅁䅍䅄䅁䅁䅕䅁䅁䙧䕑䕕䭅偁䄴䅁䭁䑁䅅䅁䭁䅁䉣䅁䉁䅁䅁允䅁䅁䅕䅁䅁䅁䅁䅁䵁䅉䅅䅁䙁䅁䅁睁䵁䅁䅁兂䅁䅁䅁䵣㝲䅑䅯兺䅁䅁䅯村䅁䅁䅯睂䅅䅁䅅䅁䉁䅁䅁兂卄㕮朹焳浍䅑杷允䅁䅁䅕䅁䑁䅁䅷䅁䙁䅁䅁䥁啂䙂䉂权㝃䅁䅁权㥁䅁䅁权䡁允䅁允䅁䅁䅅䅁䙁䅁䅁䅁䅁䅁䅁䍄䉁䅁䅁兂䅁䅁䅍䅄䅁䅁䅕䅁䅁䡁䭄〫䭁䵁䅣䅁䭁䑁䅙䅁䭁䅁䉣䅁䉁䅁䅁允䅁䅁䅕䅁䅁䅁䅁䅁䵁䅉䅅䅁䙁䅁䅁睁䵁䅁䅁兂䅁䅁䅃楡倵兑䅯杵䅁䅁䅯䅐䅁䅁䅯睂䅅䅁䅅䅁䉁䅁䅁兂扃䝆䤫伶偁村杷允䅁䅁䅕䅁䑁䅁䅷䅁䙁䅁䅁䥁啂䙂䉂权㝃䅁䅁权㍁䅁䅁权䡁允䅁允䅁䅁䅅䅁䙁䅁䅁䅁䅁䅁䅁䍄䉁䅁䅁兂䅁䅁䅍䅄䅁䅁䅕䅁䅁䩁㉂䔫䭁䵁䅕䅁䭁䑁䅧䅁䭁䅁䉣䅁䉁䅁䅁允䅁䅁䅕䅁䅁䅁䅁䅁䵁䅉䅅䅁䙁䅁䅁睁䵁䅁䅁兂䅁䅁䅃ㅏ偬兑䅯䅁䅅䅁䅯䅐䅁䅁䅯睂䅅䅁䅅䅁䉁䅁䅁权䝁允䅁䍄䉁䅁䅁兂䅁䅁䅍䅄䅁䅁䅕䅁䅁䡧睄歔䭅乁䅉䅁䭁䕁䅳䅁䭁䅁䉣䅁䉁䅁䅁允䅁䅁䅕⽷潕䥘䌯䕌䵁䅉䅅䅁䙁䅁䅁睁䵁䅁䅁兂䅁䅁䅃䅖兒兑䅯典䅁䅁䅯睎䅁䅁䅯睂䅅䅁䅅䅁䉁䅁䅁兂䅁䅁䅁䅁䅁䅁杷允䅁䅁䅕䅁䑁䅁䅷䅁䙁䅁䅁䅁䅂智䅴权㙃䅁䅁权㝁䅁䅁权䡁允䅁允䅁䅁䅅䅁䙁䅁䅁䅁䅁䅁䅁䍄䉁䅁䅁兂䅁䅁䅍䅄䅁䅁䅕䅁䅁䭁䩄〫䭁乁䅧䅁䭁䅁䅍䅁䭁䅁䉣䅁䉁䅁䅁允䅁䅁䅕䱋扆婒捅吵䴸䅉䅅䅁䙁䅁䅁睁䵁䅁䅁兂䅁䅁䅁穗偂兑䅯䅁䅅䅁䅯兑䅁䅁䅯睂䅅䅁䅅䅁䉁䅁䅁权䝁允䅁䍄䉁䅁䅁兂䅁䅁䅍䅄䅁䅁䅕䅁䅁䑧婴ご䭅䱁䄰䅁䭁䑁䄸䅁䭁䅁䉣䅁䉁䅁䅁允䅁䅁䅕䅁䅁䅁䅁䅁䵁䅉䅅䅁䙁䅁䅁睁䵁䅁䅁兂䅁䅁䅁摪但兑䅯典䅁䅁䅯兑䅁䅁䅯睂䅅䅁䅅䅁䉁䅁䅁兂⽃田㉵眷䰸䅑杷允䅁䅁䅕䅁䑁䅁䅷䅁䙁䅁䅁䥁啂䙂䉂权㥃䅁䅁权㝁䅁䅁权䡁允䅁允䅁䅁䅅䅁䙁䅁䅁䅁䅁䅁䅁䍄䉁䅁䅁兂䅁䅁䅍䅄䅁䅁䅕䅁䅁䑁歪歔䭅䵁䄰䅁䭁䑁䅷䅁䭁䅁䉣䅁䉁䅁䅁允䅁䅁䅕潁偉啌灌獁䵁䅉䅅䅁䙁䅁䅁睁䵁䅁䅁兂䅁䅁䅁䥂倱兑䅯杹䅁䅁䅯兒䅁䅁䅯睂䅅䅁䅅䅁䉁䅁䅁兂䅁䅁䅁䅁䅁䅁杷允䅁䅁䅕䅁䑁䅁䅷䅁䙁䅁䅁䅁癃䕰䈹权い䅁䅁权㍁䅁䅁权䡁允䅁允䅁䅁䅅䅁䙁䵁砵䥭噦桇䅤䍄䉁䅁䅁兂䅁䅁䅍䅄䅁䅁䅕䅁䅁䙁睳ご䭅䅁䉉䅁䭁䍁䄴䅁䭁䅁䉣䅁䉁䅁䅁允䅁䅁䅕䅁䅁䅁䅁䅁䵁䅉䅅䅁䙁䅁䅁睁䵁䅁䅁兂䅁䅁䅃䅖兒兑䅯典䅁䅁䅯睏䅁䅁䅯睂䅅䅁䅅䅁䉁䅁䅁兂䅁䅁䅁䅁䅁䅁杷允䅁䅁䅕䅁䑁䅁䅷䅁䙁䅁䅁䥁啂䙂䉂权䡄䅁䅁权㝁䅁䅁权䡁允䅁允䅁䅁䅅䅁䙁䅁䅁䅁䅁䅁䅁䍄䉁䅁䅁兂䅁䅁䅍䅄䅁䅁䅕䅁䅁䕁昰䕕䭅乁䅁䅁䭁䑁䅑䅁䭁䅁䉣䅁䉁䅁䅁允䅁䅁䅕䅁䅁䅁䅁䅁䵁䅉䅅䅁䙁䅁䅁睁䵁䅁䅁兂䅁䅁䅃䅖兒兑䅯杵䅁䅁䅯䅑䅁䅁䅯睂䅅䅁䅅䅁䉁䅁䅁兂䅁䅁䅁䅁䅁䅁杷允䅁䅁䅕䅁䑁䅁䅷䅁䙁䅁䅁䅁䅂智䅴权㑃䅁䅁权⭁䅁䅁权䡁允䅁允䅁䅁䅅䅁䙁䡁䡨䩆啷ぉ䅊䍄䉁䅁䅁兂䅁䅁䅍䅄䅁䅁䅕䅁䅁䡧睄歔䭅乁䅁䅁䭁䑁䄰䅁䭁䅁䉣䅁䉁䅁䅁允䅁䅁䅕㥱㍂䥫䑉䕋䵁䅉䅅䅁䙁䅁䅁睁䵁䅁䅁兂䅁䅁䅃䅖兒兑䅯睵䅁䅁䅯䅑䅁䅁䅯睂䅅䅁䅅䅁䉁䅁䅁兂䅁䅁䅁䅁䅁䅁杷允䅁䅁䅕䅁䑁䅁䅷䅁䙁䅁䅁䅁啂欱䈵权兄䅁䅁权硁䅁䅁权䡁允䅁允䅁䅁䅅䅁䙁䅁䅁䅁䅁䅁䅁䍄䉁䅁䅁兂䅁䅁䅍䅄䅁䅁䅕䅁䅁䡁瑳ご䭅䵁䅅䅁䭁䕁䅕䅁䭁䅁䉣䅁䉁䅁䅁允䅁䅁䅕手奔瑉乊う䵁䅉䅅䅁䙁䅁䅁睁䵁䅁䅁兂䅁䅁䅃楡倵兑䅯睵䅁䅁䅯杓䅁䅁䅯睂䅅䅁䅅䅁䉁䅁䅁兂塂慩決⭭兣村杷允䅁䅁䅕䅁䑁䅁䅷䅁䙁䅁䅁䥁啂䙂䉂权䉄䅁䅁权䅂䅁䅁权䡁允䅁允䅁䅁䅅䅁䙁䅁䅁䅁䅁䅁䅁䍄䉁䅁䅁兂䅁䅁䅍䅄䅁䅁䅕䅁䅁䙧䕑䕕䭅䱁䅧䅁䭁䕁䅁䅁䭁䅁䉣䅁䉁䅁䅁允䅁䅁䅕䅁䅁䅁䅁䅁䵁䅉䅅䅁䙁䅁䅁睁䵁䅁䅁兂䅁䅁䅁摪但兑䅯杵䅁䅁䅯杍䅁䅁䅯睂䅅䅁䅅䅁䉁䅁䅁兂䅁䅁䅁䅁䅁䅁杷允䅁䅁䅕䅁䑁䅁䅷䅁䙁䅁䅁䅁灂唸䈵权佄䅁䅁权䉂䅁䅁权䡁允䅁允䅁䅁䅅䅁䙁偁䵖椱䡓偔⽑䍄䉁䅁䅁兂䅁䅁䅍䅄䅁䅁䅕䅁䅁䙧䕑䕕䭅䵁䅧䅁䭁䕁䅁䅁䭁䅁䉣䅁䉁䅁䅁允䅁䅁䅕䅁䅁䅁䅁䅁䵁䅉䅅䅁䙁䅁䅁睁䵁䅁䅁兂䅁䅁䅁偷㝔䅑䅯朷䅁䅁䅯䅎䅁䅁䅯睂䅅䅁䅅䅁䉁䅁䅁兂䅁䅁䅁䅁䅁䅁杷允䅁䅁䅕䅁䑁䅁䅷䅁䙁䅁䅁䅁乃唰䈵权㙃䅁䅁权䡂䅁䅁权䡁允䅁允䅁䅁䅅䅁䙁䅁䅁䥁䄳橎䍊䍄䉁䅁䅁兂䅁䅁䅍䅄䅁䅁䅕䅁䅁䙧䕑䕕䭅䵁䅯䅁䭁䕁䅁䅁䭁䅁䉣䅁䉁䅁䅁允䅁䅁䅕䅁䅁䅁䅁䅁䵁䅉䅅䅁䙁䅁䅁睁䵁䅁䅁兂䅁䅁䵄祑愲兑䅯具䅁䅁䅯村䅁䅁䅯睂䅅䅁䅅䅁䉁䅁䅁兂䅁䅁䅁䅁䅁䅁杷允䅁䅁䅕䅁䑁䅁䅷䅁䙁䅁䅁䅁㑁䔵䈵权煄䅁䅁权䵂䅁䅁权䡁允䅁允䅁䅁䅅䅁䙁䅁䅁䅁䅁䅁䅁䍄䉁䅁䅁兂䅁䅁䅍䅄䅁䅁䅕䅁䅁䙧䕑䕕䭅䵁䄰䅁䭁䕁䅁䅁䭁䅁䉣䅁䉁䅁䅁允䅁䅁䅕䅁䅁䅁䅁䅁䵁䅉䅅䅁䙁䅁䅁睁䵁䅁䅁兂䅁䅁䅁摪但兑䅯睸䅁䅁䅯杒䅁䅁䅯睂䅅䅁䅅䅁䉁䅁䅁兂䅁䅁楁⭤䤴村杷允䅁䅁䅕䅁䑁䅁䅷䅁䙁䅁䅁䥁啂䙂䉂权㙃䅁䅁权㥁䅁䅁权䡁允䅁允䅁䅁䅅䅁䙁䅁䅁䅁䅁䅁䅁䍄䉁䅁䅁兂䅁䅁䅍䅄䅁䅁䅕䅁䅁䭁䩄〫䭁䵁䅅䅁䭁䑁䅷䅁䭁䅁䉣䅁䉁䅁䅁允䅁䅁䅕娴䉋坱慙䕆䵁䅉䅅䅁䙁䅁䅁睁䵁䅁䅁兂䅁䅁䅁䵙㝲䅑䅯朱䅁䅁䅯免䅁䅁䅯睂䅅䅁䅅䅁䉁䅁䅁兂䅁䅁䅁䅁䅁䅁杷允䅁䅁䅕䅁䑁䅁䅷䅁䙁䅁䅁䅁癃䕰䈹权歄䅁䅁权㕁䅁䅁权䡁允䅁允䅁䅁䅅䅁䙁䅁䅁䅁䅁䅁䅁䍄䉁䅁䅁兂䅁䅁䅍䅄䅁䅁䅕䅁䅁䙧䕑䕕䭅䵁䅕䅁䭁䑁䄰䅁䭁䅁䉣䅁䉁䅁䅁允䅁䅁䅕䅁䅁䅁䅁䅁䵁䅉䅅䅁䙁䅁䅁睁䵁䅁䅁兂䅁䅁䅁偷㝔䅑䅯䄸䅁䅁䅯免䅁䅁䅯睂䅅䅁䅅䅁䉁䅁䅁兂䅁䅁䅁䅁䅁䅁杷允䅁䅁䅕䅁䑁䅁䅷䅁䙁䅁䅁䅁杂癹䅴权䙄䅁䅁权㝁䅁䅁权䡁允䅁允䅁䅁䅅䅁䙁䅁䅁䅁䅁䅁䅁䍄䉁䅁䅁兂䅁䅁䅍䅄䅁䅁䅕䅁䅁䕁乄〫䭁偁䅁䅁䭁䕁䅫䅁䭁䅁䉣䅁䉁䅁䅁允䅁䅁䅕捖兺瑖煣問䵁䅉䅅䅁䙁䅁䅁睁䵁䅁䅁兂䅁䅁䅁祥倱兑䅯其䅁䅁䅯睑䅁䅁䅯睂䅅䅁䅅䅁䉁䅁䅁兂⽁免㥪⽁䵴䅑杷允䅁䅁䅕䅁䑁䅁䅷䅁䙁䅁䅁䥁㝁啗䈹权䥄䅁䅁权祁䅁䅁权䡁允䅁允䅁䅁䅅䅁䙁䅁䅁䅁䅁䅁䅁䍄䉁䅁䅁兂䅁䅁䅍䅄䅁䅁䅕䅁䅁䅁乓ご䭅䵁䄰䅁䭁䑁䄸䅁䭁䅁䉣䅁䉁䅁䅁允䅁䅁䅕䅁䅁䅁䅁䅁䵁䅉䅅䅁䙁䅁䅁睁䵁䅁䅁兂䅁䅁䅁䥅㑈䅑䅯䄰䅁䅁䅯睏䅁䅁䅯睂䅅䅁䅅䅁䉁䅁䅁兂浃橸㍑潐ㅁ䅑杷允䅁䅁䅕䅁䑁䅁䅷䅁䙁䅁䅁䥁啂䙂䉂权䉄䅁䅁权䙂䅁䅁权䡁允䅁允䅁䅁䅅䅁䙁䅁䠵ㅤ䕺到䅖䍄䉁䅁䅁兂䅁䅁䅍䅄䅁䅁䅕䅁䅁䡁䭄〫䭁䱁䄰䅁䭁䑁䅳䅁䭁䅁䉣䅁䉁䅁䅁允䅁䅁䅕䅁䅁䅁䅁䅁䵁䅉䅅䅁䙁䅁䅁睁䵁䅁䅁兂䅁䅁䅁䥂倱兑䅯䅹䅁䅁䅯䅏䅁䅁䅯睂䅅䅁䅅䅁䉁䅁䅁兂䅁䅁䅁䅁䅁䅁杷允䅁䅁䅕䅁䑁䅁䅷䅁䙁䅁䅁䅁杄晧䅨权楄䅁䅁权畁䅁䅁权䡁允䅁允䅁䅁䅅䅁䙁䍁漵坂䵱卓䅸䍄䉁䅁䅁兂䅁䅁䅍䅄䅁䅁䅕䅁䅁䥷楄䕕䭅䵁䅯䅁䭁䍁䅷䅁䭁䅁䉣䅁䉁䅁䅁允䅁䅁䅕䅁䅁䅁䅁䅁䵁䅉䅅䅁䙁䅁䅁睁䵁䅁䅁兂䅁䅁䅁䵙㝲䅑䅯睸䅁䅁䅯杌䅁䅁䅯睂䅅䅁䅅䅁䉁䅁䅁兂䅁䅁䅁䅁䅁䅁杷允䅁䅁䅕䅁䑁䅁䅷䅁䙁䅁䅁䅁㝂啌䈹权㥃䅁䅁权㙁䅁䅁权䡁允䅁允䅁䅁䅅䅁䙁䅁䅁䅁䅁䅁䅁䍄䉁䅁䅁兂䅁䅁䅍䅄䅁䅁䅕䅁䅁䙁睳ご䭅䱁䅳䅁䭁䑁䅑䅁䭁䅁䉣䅁䉁䅁䅁允䅁䅁䅕䅁䅁䅁䅁䅁䵁䅉䅅䅁䙁䅁䅁睁䵁䅁䅁兂䅁䅁䅃䅖兒兑䅯睵䅁䅁䅯兑䅁䅁䅯睂䅅䅁䅅䅁䉁䅁䅁兂䅁䅁䅁䅁䅁䅁杷允䅁䅁䅕䅁䑁䅁䅷䅁䙁䅁䅁䅁灂唸䈵权兄䅁䅁权祁䅁䅁权䡁允䅁允䅁䅁䅅䅁䙁䅁䅁䅁䅁䅁䅁䍄䉁䅁䅁兂䅁䅁䅍䅄䅁䅁䅕䅁䅁䙁睳ご䭅䵁䄴䅁䭁䕁䅷䅁䭁䅁䉣䅁䉁䅁䅁允䅁䅁䅕ㅯㅹ穇眯䐴䴸䅉䅅䅁䙁䅁䅁睁䵁䅁䅁兂䅁䅁䅃䅖兒兑䅯典䅁䅁䅯兑䅁䅁䅯睂䅅䅁䅅䅁䉁䅁䅁兂䅁䅁䅁䅁䅁䅁杷允䅁䅁䅕䅁䑁䅁䅷䅁䙁䅁䅁䅁乂ㅈ䉂权䙄䅁䅁权㍁䅁䅁权䡁允䅁允䅁䅁䅅䅁䙁䥁却䑱儯䄹䄱䍄䉁䅁䅁兂䅁䅁䅍䅄䅁䅁䅕䅁䅁䕁乄〫䭁乁䅑䅁䭁䕁䅣䅁䭁䅁䉣䅁䉁䅁䅁允䅁䅁䅕䤹湒契䰱歋䵁䅉䅅䅁䙁䅁䅁睁䵁䅁䅁兂䅁䅁䅃䅖兒兑䅯䅵䅁䅁䅯䅒䅁䅁䅯睂䅅䅁䅅䅁䉁䅁䅁兂䅁䅁䅁䅁䅁䅁杷允䅁䅁䅕䅁䑁䅁䅷䅁䙁䅁䅁䥁啂䙂䉂权䉄䅁䅁权䕂䅁䅁权䡁允䅁允䅁䅁䅅䅁䙁䅁䅁䅁䅁䅁䅁䍄䉁䅁䅁兂䅁䅁䅍䅄䅁䅁䅕䅁䅁䙧䕑䕕䭅䵁䅯䅁䭁䕁䅑䅁䭁䅁䉣䅁䉁䅁䅁允䅁䅁䅕䅁䅁䅁䅁䅁䵁䅉䅅䅁䙁䅁䅁睁䵁䅁䅁兂䅁䅁䅁䍉㕪䅑䅯䄰䅁䅁䅯兔䅁䅁䅯睂䅅䅁䅅䅁䉁䅁䅁兂㉁奭㥴䅁畅䅑杷允䅁䅁䅕䅁䑁䅁䅷䅁䙁䅁䅁䅁扂䕍䈹权䡄䅁䅁权䭂䅁䅁权䡁允䅁允䅁䅁䅅䅁䙁䅁䥊癏䩐獊䉸䍄䉁䅁䅁兂䅁䅁䅍䅄䅁䅁䅕䅁䅁䡁瑳ご䭅䵁䅧䅁䭁䕁䅣䅁䭁䅁䉣䅁䉁䅁䅁允䅁䅁䅕䅁䅁䅁䅁䅁䵁䅉䅅䅁䙁䅁䅁睁䵁䅁䅁兂䅁䅁䅁䵙㝲䅑䅯䄱䅁䅁䅯睁䅁䅁䅯睂䅅䅁䅅䅁䉁䅁䅁兂䩂㉶牧歮楉䅑杷允䅁䅁䅕䅁䑁䅁䅷䅁䙁䅁䅁䥁啂䙂䉂权乄䅁䅁权䕂䅁䅁权䡁允䅁允䅁䅁䅅䅁䙁䅁䅁䅁䅁䅁䅁䍄䉁䅁䅁兂䅁䅁䅍䅄䅁䅁䅕䅁䅁䡁䭄〫䭁䵁䅧䅁䭁䑁䅙䅁䭁䅁䉣䅁䉁䅁䅁允䅁䅁䅕䅁䅁䅁䅁䅁䵁䅉䅅䅁䙁䅁䅁睁䵁䅁䅁兂䅁䅁䅃䅖兒兑䅯具䅁䅁䅯杒䅁䅁䅯睂䅅䅁䅅䅁䉁䅁䅁兂䅁䅁䅁䅁䅁䅁杷允䅁䅁䅕䅁䑁䅁䅷䅁䙁䅁䅁䅁㝂啌䈹权坄䅁䅁权⽁䅁䅁权䡁允䅁允䅁䅁䅅䅁䙁䅁䅁䅁䅁䅁䅁䍄䉁䅁䅁兂䅁䅁䅍䅄䅁䅁䅕䅁䅁䅁乓ご䭅䵁䄰䅁䭁䕁䅧䅁䭁䅁䉣䅁䉁䅁䅁允䅁䅁䅕䅁䅁䅁䅁䅁䵁䅉䅅䅁䙁䅁䅁睁䵁䅁䅁兂䅁䅁䅁䡫㑢䅑䅯具䅁䅁䅯杓䅁䅁䅯睂䅅䅁䅅䅁䉁䅁䅁兂䙄㘶䙖塩橑䅑杷允䅁䅁䅕䅁䑁䅁䅷䅁䙁䅁䅁䅁扂䕍䈹权㙃䅁䅁权睁䅁䅁权䡁允䅁允䅁䅁䅅䅁䙁䅁䅁䅁䅁䅁䅁䍄䉁䅁䅁兂䅁䅁䅍䅄䅁䅁䅕䅁䅁䭁欫ご䭅偁䅉䅁䭁䑁䄸䅁䭁䅁䉣䅁䉁䅁䅁允䅁䅁䅕䅎娴塮㕋歇䵁䅉䅅䅁䙁䅁䅁睁䵁䅁䅁兂䅁䅁䅃䅖兒兑䅯睸䅁䅁䅯杒䅁䅁䅯睂䅅䅁䅅䅁䉁䅁䅁兂䅁䅁䅁䅁䅁䅁杷允䅁䅁䅕䅁䑁䅁䅷䅁䙁䅁䅁䅁䕁啪䈹权䍁允䅁权䍂䅁䅁权䡁允䅁允䅁䅁䅅䅁䙁䙁䑎䉳瑎敂⼰䍄䉁䅁䅁兂䅁䅁䅍䅄䅁䅁䅕䅁䅁䙧䕑䕕䭅䵁䄰䅁䭁䕁䅙䅁䭁䅁䉣䅁䉁䅁䅁允䅁䅁䅕䅁䅁䅁䅁䅁䵁䅉䅅䅁䙁䅁䅁睁䵁䅁䅁兂䅁䅁䅁䤴㑈䅑䅯末䅁䅁䅯睌䅁䅁䅯睂䅅䅁䅅䅁䉁䅁䅁兂䅁䅁䅁䅁䅁䅁杷允䅁䅁䅕䅁䑁䅁䅷䅁䙁䅁䅁䥁䅂啚䈹权睄䅁䅁权䑂䅁䅁权䡁允䅁允䅁䅁䅅䅁䙁䩁䉋つ佚〹䅆䍄䉁䅁䅁兂䅁䅁䅍䅄䅁䅁䅕䅁䅁䥁刳歔䭅䵁䅅䅁䭁䕁䅍䅁䭁䅁䉣䅁䉁䅁䅁允䅁䅁䅕瑔畧䩗奆䕉䵁䅉䅅䅁䙁䅁䅁睁䵁䅁䅁兂䅁䅁䅄佧兊兑䅯朳䅁䅁䅯䅑䅁䅁䅯睂䅅䅁䅅䅁䉁䅁䅁兂䅁䅁䅁䅁䅁䅁杷允䅁䅁䅕䅁䑁䅁䅷䅁䙁䅁䅁䅁权晹䅴权祄䅁䅁权㡁䅁䅁权䡁允䅁允䅁䅁䅅䅁䙁佁栲⽰㌴礴䅖䍄䉁䅁䅁兂䅁䅁䅍䅄䅁䅁䅕䅁䅁䝁确歔䭅䱁䅧䅁䭁䕁䅉䅁䭁䅁䉣䅁䉁䅁䅁允䅁䅁䅕十畈㕡灑こ䵁䅉䅅䅁䙁䅁䅁睁䵁䅁䅁兂䅁䅁䅃䅖兒兑䅯䅵䅁䅁䅯睒䅁䅁䅯睂䅅䅁䅅䅁䉁䅁䅁兂あ睺䥣佨穙䅑杷允䅁䅁䅕䅁䑁䅁䅷䅁䙁䅁䅁䅁元癤䅨权䥄䅁䅁权䙂䅁䅁权䡁允䅁允䅁䅁䅅䅁䙁䅁䅁䕁睅硷䍚䍄䉁䅁䅁兂䅁䅁䅍䅄䅁䅁䅕䅁䅁䑁歪歔䭅䵁䄴䅁䭁䑁䄸䅁䭁䅁䉣䅁䉁䅁䅁允䅁䅁䅕䅁䅁䅁䅁䅁䵁䅉䅅䅁䙁䅁䅁睁䵁䅁䅁兂䅁䅁䅁䵑㜳䅑䅯其䅁䅁䅯睎䅁䅁䅯睂䅅䅁䅅䅁䉁䅁䅁兂䅁䅁䅁䅁䅁䅁杷允䅁䅁䅕䅁䑁䅁䅷䅁䙁䅁䅁䅁㑁䔵䈵权䉄䅁䅁权睁䅁䅁权䡁允䅁允䅁䅁䅅䅁䙁䅁䅁䅁䅁䅁䅁䍄䉁䅁䅁兂䅁䅁䅍䅄䅁䅁䅕䅁䅁䝧畯ご䭅䵁䅅䅁䭁䑁䅑䅁䭁䅁䉣䅁䉁䅁䅁允䅁䅁䅕䅁䅁䅁䅁䅁䵁䅉䅅䅁䙁䅁䅁睁䵁䅁䅁兂䅁䅁䅃䅖兒兑䅯典䅁䅁䅯睒䅁䅁䅯睂䅅䅁䅅䅁䉁䅁䅁兂㡁䵌ㅲ硓䩯䅑杷允䅁䅁䅕䅁䑁䅁䅷䅁䙁䅁䅁䥁啂䙂䉂权䥄䅁䅁权䡂䅁䅁权䡁允䅁允䅁䅁䅅䅁䙁䱁兰啄䉭佄䈵䍄䉁䅁䅁兂䅁䅁䅍䅄䅁䅁䅕䅁䅁䥁刳歔䭅䱁䅧䅁䭁䑁䅉䅁䭁䅁䉣䅁䉁䅁䅁允䅁䅁䅕䅁䅁䅁䅁䅁䵁䅉䅅䅁䙁䅁䅁睁䵁䅁䅁兂䅁䅁䅃䅖兒兑䅯兺䅁䅁䅯睒䅁䅁䅯睂䅅䅁䅅䅁䉁䅁䅁兂䅁䅁䅁䅁䅁䅁杷允䅁䅁䅕䅁䑁䅁䅷䅁䙁䅁䅁䥁啂䙂䉂权㥃䅁䅁权䥂䅁䅁权䡁允䅁允䅁䅁䅅䅁䙁䍁搷へ睃噃䅊䍄䉁䅁䅁兂䅁䅁䅍䅄䅁䅁䅕䅁䅁䡁䭄〫䭁䵁䅧䅁䭁䕁䅳䅁䭁䅁䉣䅁䉁䅁䅁允䅁䅁䅕䅁䅁䝗䝎䔷䵅䅉䅅䅁䙁䅁䅁睁䵁䅁䅁兂䅁䅁䅃䅖兒兑䅯典䅁䅁䅯䅓䅁䅁䅯睂䅅䅁䅅䅁䉁䅁䅁兂敁䝓䥚䭭䡫䅑杷允䅁䅁䅕䅁䑁䅁䅷䅁䙁䅁䅁䅁䅂智䅴权兄䅁䅁权祁䅁䅁权䡁允䅁允䅁䅁䅅䅁䙁䅁䅁䅁䅁䅁䅁䍄䉁䅁䅁兂䅁䅁䅍䅄䅁䅁䅕䅁䅁䙧䕑䕕䭅䵁䅣䅁䭁䕁䅧䅁䭁䅁䉣䅁䉁䅁䅁允䅁䅁䅕䩴乨㤷㐸唴䵅䅉䅅䅁䙁䅁䅁睁䵁䅁䅁兂䅁䅁䅁䵑㜳䅑䅯睸䅁䅁䅯杍䅁䅁䅯睂䅅䅁䅅䅁䉁䅁䅁兂䅁䅁䅁䅁䅁䅁杷允䅁䅁䅕䅁䑁䅁䅷䅁䙁䅁䅁䅁乂ㅈ䉂权䑄䅁䅁权獁䅁䅁权䡁允䅁允䅁䅁䅅䅁䙁䅁䅁䅁䅁䅁䅁䍄䉁䅁䅁兂䅁䅁䅍䅄䅁䅁䅕䅁䅁䡧睄歔䭅偁䅉䅁䭁䑁䅁䅁䭁䅁䉣䅁䉁䅁䅁允䅁䅁䅕䅁䅁䅁䅁䅁䵁䅉䅅䅁䙁䅁䅁睁䵁䅁䅁兂䅁䅁䅁䥂倱兑䅯䅵䅁䅁䅯䅍䅁䅁䅯睂䅅䅁䅅䅁䉁䅁䅁兂䅁䅁䅁䅁䅁䅁杷允䅁䅁䅕䅁䑁䅁䅷䅁䙁䅁䅁䅁乂ㅈ䉂权䡄䅁䅁权睁䅁䅁权䡁允䅁允䅁䅁䅅䅁䙁䅁䅁䅁䅁䅁䅁䍄䉁䅁䅁兂䅁䅁䅍䅄䅁䅁䅕䅁䅁䙧䕑䕕䭅䱁䅧䅁䭁䕁䅫䅁䭁䅁䉣䅁䉁䅁䅁允䅁䅁䅕䉙乓畆䵫問䵁䅉䅅䅁䙁䅁䅁睁䵁䅁䅁兂䅁䅁䅁䵣㝲䅑䅯睸䅁䅁䅯䅒䅁䅁䅯睂䅅䅁䅅䅁䉁䅁䅁兂䅁䅁䅁䅁䅁䅁杷允䅁䅁䅕䅁䑁䅁䅷䅁䙁䅁䅁䥁䅂啚䈹权睄䅁䅁权⽁䅁䅁权䡁允䅁允䅁䅁䅅䅁䙁䅁䅁䅁䅁䅁䅁䍄䉁䅁䅁兂䅁䅁䅍䅄䅁䅁䅕䅁䅁䥁刳歔䭅佁䅉䅁䭁䑁䅫䅁䭁䅁䉣䅁䉁䅁䅁允䅁䅁䅕䅁䅁䅁䅁䅁䵁䅉䅅䅁䙁䅁䅁睁䵁䅁䅁兂䅁䅁䵄祑愲兑䅯睸䅁䅁䅯䅍䅁䅁䅯睂䅅䅁䅅䅁䉁䅁䅁兂䅁䅁䅁䅁䅁䅁杷允䅁䅁䅕䅁䑁䅁䅷䅁䙁䅁䅁䥁啂䙂䉂权䙄䅁䅁权䩂䅁䅁权䡁允䅁允䅁䅁䅅䅁䙁䵁㝔呰砸杫䄵䍄䉁䅁䅁兂䅁䅁䅍䅄䅁䅁䅕䅁䅁䕧求ご䭅偁䅯䅁䭁䑁䅧䅁䭁䅁䉣䅁䉁䅁䅁允䅁䅁䅕䅁䅁䅁䅁䅁䵁䅉䅅䅁䙁䅁䅁睁䵁䅁䅁兂䅁䅁䅃䅖兒兑䅯其䅁䅁䅯兎䅁䅁䅯睂䅅䅁䅅䅁䉁䅁䅁兂䩃啥捁療剤䅑杷允䅁䅁䅕䅁䑁䅁䅷䅁䙁䅁䅁䥁䅂啚䈹权㝃䅁䅁权穁䅁䅁权䡁允䅁允䅁䅁䅅䅁䙁䅁䅁䅁䅁䅁䅁䍄䉁䅁䅁兂䅁䅁䅍䅄䅁䅁䅕䅁䅁䙧䕑䕕䭅䵁䅕䅁䭁䑁䅕䅁䭁䅁䉣䅁䉁䅁䅁允䅁䅁䅕⬱呷楑欸啅䵁䅉䅅䅁䙁䅁䅁睁䵁䅁䅁兂䅁䅁䅁䵯㝮䅑䅯䄱䅁䅁䅯杒䅁䅁䅯睂䅅䅁䅅䅁䉁䅁䅁兂䅁䅁䅁䅁䅁䅁杷允䅁䅁䅕䅁䑁䅁䅷䅁䙁䅁䅁䅁乃唰䈵权䙄䅁䅁权睁䅁䅁权䡁允䅁允䅁䅁䅅䅁䙁䅁䅁䅁䅁䅁䅁䍄䉁䅁䅁兂䅁䅁䅍䅄䅁䅁䅕䅁䅁䑧婴ご䭅佁䅙䅁䭁䑁䅣䅁䭁䅁䉣䅁䉁䅁䅁允䅁䅁䅕䅁䅁䅁䅁䅁䵁䅉䅅䅁䙁䅁䅁睁䵁䅁䅁兂䅁䅁䅁穗偂兑䅯兺䅁䅁䅯兎䅁䅁䅯睂䅅䅁䅅䅁䉁䅁䅁兂䕄穢杧䙕水䅑杷允䅁䅁䅕䅁䑁䅁䅷䅁䙁䅁䅁䥁啂䙂䉂权䡄䅁䅁权ㅁ䅁䅁权䡁允䅁允䅁䅁䅅䅁䙁䡁捎煐㑩⭉䉖䍄䉁䅁䅁兂䅁䅁䅍䅄䅁䅁䅕䅁䅁䉁䉃䔫䭁偁䄴䅁䭁䑁䄰䅁䭁䅁䉣䅁䉁䅁䅁允䅁䅁䅕䅁䅁䡍䉯䔲䵅䅉䅅䅁䙁䅁䅁睁䵁䅁䅁兂䅁䅁䅁䵑㜳䅑䅯兺䅁䅁䅯睑䅁䅁䅯睂䅅䅁䅅䅁䉁䅁䅁兂䝄䵢歖ば桫䅑杷允䅁䅁䅕䅁䑁䅁䅷䅁䙁䅁䅁䅁权晹䅴权㥃䅁䅁权祁䅁䅁权䡁允䅁允䅁䅁䅅䅁䙁䅁䅁䅁䅁䅁䅁䍄䉁䅁䅁兂䅁䅁䅍䅄䅁䅁䅕䅁䅁䕧求ご䭅乁䄴䅁䭁䍁䅷䅁䭁䅁䉣䅁䉁䅁䅁允䅁䅁䅕䅁䅁䅁䅁䅁䵁䅉䅅䅁䙁䅁䅁睁䵁䅁䅁兂䅁䅁䅁䵙㝲䅑䅯具䅁䅁䅯睌䅁䅁䅯睂䅅䅁䅅䅁䉁䅁䅁兂䅁䅁䅁䅁䅁䅁杷允䅁䅁䅕䅁䑁䅁䅷䅁䙁䅁䅁䥁啂䙂䉂权䥄䅁䅁权ㅁ䅁䅁权䡁允䅁允䅁䅁䅅䅁䙁佁卌橹ㅧ摨䈹䍄䉁䅁䅁兂䅁䅁䅍䅄䅁䅁䅕䅁䅁䍁潁唫䭁乁䅑䅁䭁䕁䅣䅁䭁䅁䉣䅁䉁䅁䅁允䅁䅁䅕䉈䵐楰䌸啋䵁䅉䅅䅁䙁䅁䅁睁䵁䅁䅁兂䅁䅁䅁䵙㝲䅑䅯䄳䅁䅁䅯䅏䅁䅁䅯睂䅅䅁䅅䅁䉁䅁䅁兂䅁䅁䅁䅁䅁䅁杷允䅁䅁䅕䅁䑁䅁䅷䅁䙁䅁䅁䅁杂癹䅴权乄䅁䅁权䍂䅁䅁权䡁允䅁允䅁䅁䅅䅁䙁䍁ぢ椶搷⬳⼸䍄䉁䅁䅁兂䅁䅁䅍䅄䅁䅁䅕䅁䅁䍁潁唫䭁䵁䅣䅁䭁䑁䅣䅁䭁䅁䉣䅁䉁䅁䅁允䅁䅁䅕䅁䅁䍙䑨欵䵅䅉䅅䅁䙁䅁䅁睁䵁䅁䅁兂䅁䅁䅁㙲偒兑䅯杺䅁䅁䅯杓䅁䅁䅯睂䅅䅁䅅䅁䉁䅁䅁兂千㝪䝫眫䅑䅑杷允䅁䅁䅕䅁䑁䅁䅷䅁䙁䅁䅁䥁啂䙂䉂权㑃䅁䅁权䱂䅁䅁权䡁允䅁允䅁䅁䅅䅁䙁䵁瑵畺㍩䑓䅸䍄䉁䅁䅁兂䅁䅁䅍䅄䅁䅁䅕䅁䅁䙧䕑䕕䭅䵁䅅䅁䭁䕁䅳䅁䭁䅁䉣䅁䉁䅁䅁允䅁䅁䅕焴䝯教㜫ぅ䵁䅉䅅䅁䙁䅁䅁睁䵁䅁䅁兂䅁䅁䅁䡫㑢䅑䅯䄹䅁䅁䅯䅑䅁䅁䅯睂䅅䅁䅅䅁䉁䅁䅁兂塄㍯㥁汃档䅑杷允䅁䅁䅕䅁䑁䅁䅷䅁䙁䅁䅁䅁权晹䅴权䭄䅁䅁权㉁䅁䅁权䡁允䅁允䅁䅁䅅䅁䙁䕁啉䡊㍙敱⽑䍄䉁䅁䅁兂䅁䅁䅍䅄䅁䅁䅕䅁䅁䥁刳歔䭅䵁䅧䅁䭁䑁䅣䅁䭁䅁䉣䅁䉁䅁䅁允䅁䅁䅕䅁䅁䕉䅗〳䵅䅉䅅䅁䙁䅁䅁睁䵁䅁䅁兂䅁䅁䅃䅖兒兑䅯䅹䅁䅁䅯兒䅁䅁䅯睂䅅䅁䅅䅁䉁䅁䅁兂牄海湃兙呄具杷允䅁䅁䅕䅁䑁䅁䅷䅁䙁䅁䅁䅁扂䕍䈹权䡄䅁䅁权睁䅁䅁权䡁允䅁允䅁䅁䅅䅁䙁䅁䅁䅁䅁䅁䅁䍄䉁䅁䅁兂䅁䅁䅍䅄䅁䅁䅕䅁䅁䙧䕑䕕䭅䵁䅯䅁䭁䕁䅕䅁䭁䅁䉣䅁䉁䅁䅁允䅁䅁䅕㥦甴㉷歏㝷䴸䅉䅅䅁䙁䅁䅁睁䵁䅁䅁兂䅁䅁䅃䅖兒兑䅯朴䅁䅁䅯杓䅁䅁䅯睂䅅䅁䅅䅁䉁䅁䅁兂潃婕浶爸坅䅑杷允䅁䅁䅕䅁䑁䅁䅷䅁䙁䅁䅁䥁䅂啚䈹权䡄䅁䅁权䱂䅁䅁权䡁允䅁允䅁䅁䅅䅁䙁䱁䰲䑣㡰兯䍖䍄䉁䅁䅁兂䅁䅁䅍䅄䅁䅁䅕䅁䅁䙧䕑䕕䭅䵁䅕䅁䭁䑁䅷䅁䭁䅁䉣䅁䉁䅁䅁允䅁䅁䅕儯睥䅭㡡商䵁䅉䅅䅁䙁䅁䅁睁䵁䅁䅁兂䅁䅁䅃ㅏ偬兑䅯䄲䅁䅁䅯兔䅁䅁䅯睂䅅䅁䅅䅁䉁䅁䅁兂㡄歋㑒獭煪睐杷允䅁䅁䅕䅁䑁䅁䅷䅁䙁䅁䅁䥁啂䙂䉂权䥄䅁䅁权㡁䅁䅁权䡁允䅁允䅁䅁䅅䅁䙁䙁㉆瑋杨㥖䉰䍄䉁䅁䅁兂䅁䅁䅍䅄䅁䅁䅕䅁䅁䍁潁唫䭁䱁䅯䅁䭁䕁䅧䅁䭁䅁䉣䅁䉁䅁䅁允䅁䅁䅕䅁䅃⽡公䕍䵉䅉䅅䅁䙁䅁䅁睁䵁䅁䅁兂䅁䅁䅁穗偂兑䅯䄹䅁䅁䅯睎䅁䅁䅯睂䅅䅁䅅䅁䉁䅁䅁兂䅁䅁䅁䅁䅁䅁杷允䅁䅁䅕䅁䑁䅁䅷䅁䙁䅁䅁䅁允晧䅨权坄䅁䅁权䡂䅁䅁权䡁允䅁允䅁䅁䅅䅁䙁乁歩⭡佇䵉⽏䍄䉁䅁䅁兂䅁䅁䅍䅄䅁䅁䅕䅁䅁䙧䕑䕕䭅䵁䅣䅁䭁䕁䅯䅁䭁䅁䉣䅁䉁䅁䅁允䅁䅁䅕畕兌䅋ㄸ〵䵅䅉䅅䅁䙁䅁䅁睁䵁䅁䅁兂䅁䅁䅁剔儹兑䅯䅁䅅䅁䅯兒䅁䅁䅯睂䅅䅁䅅䅁䉁䅁䅁权䝁允䅁䍄䉁䅁䅁兂䅁䅁䅍䅄䅁䅁䅕䅁䅁䡁䭄〫䭁䵁䄰䅁䭁䍁䅷䅁䭁䅁䉣䅁䉁䅁䅁允䅁䅁䅕䅁䅁䅁䅁䅁䵁䅉䅅䅁䙁䅁䅁睁䵁䅁䅁兂䅁䅁䅃楡倵兑䅯䄰䅁䅁䅯兎䅁䅁䅯睂䅅䅁䅅䅁䉁䅁䅁兂䱃坆晩䵭瑍䅑杷允䅁䅁䅕䅁䑁䅁䅷䅁䙁䅁䅁䥁啂䙂䉂权䥄䅁䅁权䭂䅁䅁权䡁允䅁允䅁䅁䅅䅁䙁䩁⽸㉭瘴畇䉤䍄䉁䅁䅁兂䅁䅁䅍䅄䅁䅁䅕䅁䅁䕧求ご䭅䵁䅣䅁䭁䑁䅫䅁䭁䅁䉣䅁䉁䅁䅁允䅁䅁䅕䅁䅁䅁䅁䅁䵁䅉䅅䅁䙁䅁䅁睁䵁䅁䅁兂䅁䅁䅁䵯㝮䅑䅯䅵䅁䅁䅯杌䅁䅁䅯睂䅅䅁䅅䅁䉁䅁䅁兂䅁䅁䅁䅁䅁䅁杷允䅁䅁䅕䅁䑁䅁䅷䅁䙁䅁䅁䅁杄晧䅨权䉄䅁䅁权穁䅁䅁权䡁允䅁允䅁䅁䅅䅁䙁䙁煉䙃㍆䍸䅒䍄䉁䅁䅁兂䅁䅁䅍䅄䅁䅁䅕䅁䅁䑁歪歔䭅䵁䅣䅁䭁䕁䅣䅁䭁䅁䉣䅁䉁䅁䅁允䅁䅁䅕䅁䅁䅁䅁䅁䵁䅉䅅䅁䙁䅁䅁睁䵁䅁䅁兂䅁䅁䅃䅖兒兑䅯䅵䅁䅁䅯村䅁䅁䅯睂䅅䅁䅅䅁䉁䅁䅁兂穁䱳慡歈䍂䅑杷允䅁䅁䅕䅁䑁䅁䅷䅁䙁䅁䅁䥁啂䙂䉂权䭄䅁䅁权䍂䅁䅁权䡁允䅁允䅁䅁䅅䅁䙁䱁洱䠰㥕㥧⽍䍄䉁䅁䅁兂䅁䅁䅍䅄䅁䅁䅕䅁䅁䝧畯ご䭅䅁䉁䅁䭁䑁䅳䅁䭁䅁䉣䅁䉁䅁䅁允䅁䅁䅯杂䅅䅁杷允䅁䅁䅕䅁䑁䅁䅷䅁䙁䅁䅁䅁䕁啪䈹权䭄䅁䅁权䵂䅁䅁权䡁允䅁允䅁䅁䅅䅁䙁䅁䅁䅁䅁䅁䅁䍄䉁䅁䅁兂䅁䅁䅍䅄䅁䅁䅕䅁䅁䙧䕑䕕䭅䵁䄰䅁䭁䕁䅉䅁䭁䅁䉣䅁䉁䅁䅁允䅁䅁䅕啗㙬㕵䩨䕆䵁䅉䅅䅁䙁䅁䅁睁䵁䅁䅁兂䅁䅁䅁䵑㜳䅑䅯䄫䅁䅁䅯杒䅁䅁䅯睂䅅䅁䅅䅁䉁䅁䅁兂䅁䅁䅁䅁䅁䅁杷允䅁䅁䅕䅁䑁䅁䅷䅁䙁䅁䅁䅁灂唸䈵权䉄䅁䅁权䍂䅁䅁权䡁允䅁允䅁䅁䅅䅁䙁䅁㥋㕌⼫剶䅬䍄䉁䅁䅁兂䅁䅁䅍䅄䅁䅁䅕䅁䅁䝧畯ご䭅䵁䅕䅁䭁䍁䄸䅁䭁䅁䉣䅁䉁䅁䅁允䅁䅁䅕䅁䅁䅁䅁䅁䵁䅉䅅䅁䙁䅁䅁睁䵁䅁䅁兂䅁䅁䅁穗偂兑䅯睲䅁䅁䅯䅎䅁䅁䅯睂䅅䅁䅅䅁䉁䅁䅁兂䅁䅁䅁䅁䅁䅁杷允䅁䅁䅕䅁䑁䅁䅷䅁䙁䅁䅁䥁䅂啚䈹权䙄䅁䅁权䩂䅁䅁权䡁允䅁允䅁䅁䅅䅁䙁乁穚䥷㤲硈䅒䍄䉁䅁䅁兂䅁䅁䅍䅄䅁䅁䅕䅁䅁䭁欫ご䭅佁䅧䅁䭁䑁䄴䅁䭁䅁䉣䅁䉁䅁䅁允䅁䅁䅕獍㉩㙄栶歐䵁䅉䅅䅁䙁䅁䅁睁䵁䅁䅁兂䅁䅁䅁䍉㕪䅑䅯兺䅁䅁䅯睏䅁䅁䅯睂䅅䅁䅅䅁䉁䅁䅁兂佄煌㡬䡇督䅑杷允䅁䅁䅕䅁䑁䅁䅷䅁䙁䅁䅁䥁啂䙂䉂权㝃䅁䅁权乂䅁䅁权䡁允䅁允䅁䅁䅅䅁䙁䑁婈㉗浖礸䍚䍄䉁䅁䅁兂䅁䅁䅍䅄䅁䅁䅕䅁䅁䙧䕑䕕䭅䵁䅧䅁䭁䕁䄰䅁䭁䅁䉣䅁䉁䅁䅁允䅁䅁䅕䡐㉪昹䩖獺䵅䅉䅅䅁䙁䅁䅁睁䵁䅁䅁兂䅁䅁䅁剔儹兑䅯朸䅁䅁䅯䅓䅁䅁䅯睂䅅䅁䅅䅁䉁䅁䅁兂ぃ㍴䝦午歉䅑杷允䅁䅁䅕䅁䑁䅁䅷䅁䙁䅁䅁䥁啂䙂䉂权䭄䅁䅁权乂䅁䅁权䡁允䅁允䅁䅁䅅䅁䙁䩁汔奆潳獌⽃䍄䉁䅁䅁兂䅁䅁䅍䅄䅁䅁䅕䅁䅁䡁瑳ご䭅乁䄴䅁䭁䕁䅑䅁䭁䅁䉣䅁䉁䅁䅁允䅁䅁䅕䅁䅁䅁䅁䅁䵁䅉䅅䅁䙁䅁䅁睁䵁䅁䅁兂䅁䅁䅃楡倵兑䅯䅹䅁䅁䅯睎䅁䅁䅯睂䅅䅁䅅䅁䉁䅁䅁兂䅁䅁䅁䅁䅁䅁杷允䅁䅁䅕䅁䑁䅁䅷䅁䙁䅁䅁䅁扂䕍䈹权慄䅁䅁权㥁䅁䅁权䡁允䅁允䅁䅁䅅䅁䙁䅁䅁䅁䅁䅁䅁䍄䉁䅁䅁兂䅁䅁䅍䅄䅁䅁䅕䅁䅁䙁睳ご䭅䵁䅯䅁䭁䕁䅣䅁䭁䅁䉣䅁䉁䅁䅁允䅁䅁䅕䅁䅁䅁䅁䅁䵁䅉䅅䅁䙁䅁䅁睁䵁䅁䅁兂䅁䅁䅁剔儹兑䅯䅹䅁䅁䅯䅑䅁䅁䅯睂䅅䅁䅅䅁䉁䅁䅁兂桄楶㝬⽺焷兑杷允䅁䅁䅕䅁䑁䅁䅷䅁䙁䅁䅁䅁权晹䅴权䥄䅁䅁权䭂䅁䅁权䡁允䅁允䅁䅁䅅䅁䙁䱁㉑噎䝲⭆䉴䍄䉁䅁䅁兂䅁䅁䅍䅄䅁䅁䅕䅁䅁䕺瑍歭䭅䱁䄰䅁䭁䕁䅙䅁䭁䅁䉣䅁䉁䅁䅁允䅁䅁䅕䅁䅁䅁䅁䅁䵁䅉䅅䅁䙁䅁䅁睁䵁䅁䅁兂䅁䅁䅁䵙㝲䅑䅯其䅁䅁䅯兒䅁䅁䅯睂䅅䅁䅅䅁䉁䅁䅁兂䭄癣汁硷啤䅑杷允䅁䅁䅕䅁䑁䅁䅷䅁䙁䅁䅁䅁灂唸䈵权畄䅁䅁权㡁䅁䅁权䡁允䅁允䅁䅁䅅䅁䙁佁ㅧ婏睔䔷䅰䍄䉁䅁䅁兂䅁䅁䅍䅄䅁䅁䅕䅁䅁䝁䭄〫䭁䱁䅯䅁䭁䕁䅧䅁䭁䅁䉣䅁䉁䅁䅁允䅁䅁䅕䅗㝎礲䡥䕍䵉䅉䅅䅁䙁䅁䅁睁䵁䅁䅁兂䅁䅁䅁摪但兑䅯具䅁䅁䅯睏䅁䅁䅯睂䅅䅁䅅䅁䉁䅁䅁兂畄奕倴坳嘰䅑杷允䅁䅁䅕䅁䑁䅁䅷䅁䙁䅁䅁䥁啂䙂䉂权䥄䅁䅁权䑁䅁䅁权䡁允䅁允䅁䅁䅅䅁䙁佁整术扃⽷䉄䍄䉁䅁䅁兂䅁䅁䅍䅄䅁䅁䅕䅁䅁䝁䭄〫䭁䵁䄰䅁䭁䑁䅫䅁䭁䅁䉣䅁䉁䅁䅁允䅁䅁䅕䅁䅁䅁䅁䅁䵁䅉䅅䅁䙁䅁䅁睁䵁䅁䅁兂䅁䅁䅁剔儹兑䅯睵䅁䅁䅯杍䅁䅁䅯睂䅅䅁䅅䅁䉁䅁䅁兂䅁䅁䅁䅁䅁䅁杷允䅁䅁䅕䅁䑁䅁䅷䅁䙁䅁䅁䅁乂ㅈ䉂权䭄䅁䅁权睁䅁䅁权䡁允䅁允䅁䅁䅅䅁䙁䅁䅁䅁䅁䅁䅁䍄䉁䅁䅁兂䅁䅁䅍䅄䅁䅁䅕䅁䅁䑁歪歔䭅䵁䅧䅁䭁䍁䄸䅁䭁䅁䉣䅁䉁䅁䅁允䅁䅁䅕䅁䅁䅁䅁䅁䵁䅉䅅䅁䙁䅁䅁睁䵁䅁䅁兂䅁䅁䅃偣佂兑䅯杺䅁䅁䅯兒䅁䅁䅯睂䅅䅁䅅䅁䉁䅁䅁兂瑂牰塊⽭㔯睐杷允䅁䅁䅕䅁䑁䅁䅷䅁䙁䅁䅁䅁权晹䅴权慄䅁䅁权畁䅁䅁权䡁允䅁允䅁䅁䅅䅁䙁䅁䅁䅁䅁䅁䅁䍄䉁䅁䅁兂䅁䅁䅍䅄䅁䅁䅕䅁䅁䝁䭄〫䭁䵁䅧䅁䭁䍁䅷䅁䭁䅁䉣䅁䉁䅁䅁允䅁䅁䅕䅁䅁䅁䅁䅁䵁䅉䅅䅁䙁䅁䅁睁䵁䅁䅁兂䅁䅁䅁乖佚兑䅯䄴䅁䅁䅯䅓䅁䅁䅯睂䅅䅁䅅䅁䉁䅁䅁兂䅁䅁䅁䅁䅁䅁杷允䅁䅁䅕䅁䑁䅁䅷䅁䙁䅁䅁䅁扂䕍䈹权䉄䅁䅁权乂䅁䅁权䡁允䅁允䅁䅁䅅䅁䙁䡁䩳伴刳䉳䅂䍄䉁䅁䅁兂䅁䅁䅍䅄䅁䅁䅕䅁䅁䝁䭄〫䭁䱁䄰䅁䭁䑁䅧䅁䭁䅁䉣䅁䉁䅁䅁允䅁䅁䅕䅁䅁䅁䅁䅁䵁䅉䅅䅁䙁䅁䅁睁䵁䅁䅁兂䅁䅁䅁䵙㝲䅑䅯睵䅁䅁䅯睌䅁䅁䅯睂䅅䅁䅅䅁䉁䅁䅁兂䅁䅁䅁䅁䅁䅁杷允䅁䅁䅕䅁䑁䅁䅷䅁䙁䅁䅁䅁杂癹䅴权䙄䅁䅁权癁䅁䅁权䡁允䅁允䅁䅁䅅䅁䙁䅁䅁䅁䅁䅁䅁䍄䉁䅁䅁兂䅁䅁䅍䅄䅁䅁䅕䅁䅁䍁潁唫䭁䵁䅕䅁䭁䕁䅙䅁䭁䅁䉣䅁䉁䅁䅁允䅁䅁䅕䜸奂敭敒商䵁䅉䅅䅁䙁䅁䅁睁䵁䅁䅁兂䅁䅁䅁住佒兑䅯睵䅁䅁䅯杓䅁䅁䅯睂䅅䅁䅅䅁䉁䅁䅁兂䅁䅁䅁䅁䅁䅁杷允䅁䅁䅕䅁䑁䅁䅷䅁䙁䅁䅁䅁杂癹䅴权㝃䅁䅁权睁䅁䅁权䡁允䅁允䅁䅁䅅䅁䙁䅁䅁䅁䅁䅁䅁䍄䉁䅁䅁兂䅁䅁䅍䅄䅁䅁䅕䅁䅁䝁䭄〫䭁乁䅑䅁䭁䑁䅁䅁䭁䅁䉣䅁䉁䅁䅁允䅁䅁䅕䅁䅁䅁䅁䅁䵁䅉䅅䅁䙁䅁䅁睁䵁䅁䅁兂䅁䅁䅃䝑偖兑䅯睹䅁䅁䅯兒䅁䅁䅯睂䅅䅁䅅䅁䉁䅁䅁兂䅁䅁䅁䅁䅁䅁杷允䅁䅁䅕䅁䑁䅁䅷䅁䙁䅁䅁䅁杁偋䅬权佄䅁䅁权ㅁ䅁䅁权䡁允䅁允䅁䅁䅅䅁䙁䅁䅁䅁䅁䅁䅁䍄䉁䅁䅁兂䅁䅁䅍䅄䅁䅁䅕䅁䅁䝁䭄〫䭁䱁䅧䅁䭁䑁䅁䅁䭁䅁䉣䅁䉁䅁䅁允䅁䅁䅕䅁䅁䅁䅁䅁䵁䅉䅅䅁䙁䅁䅁睁䵁䅁䅁兂䅁䅁䅁住佒兑䅯杹䅁䅁䅯䅓䅁䅁䅯睂䅅䅁䅅䅁䉁䅁䅁兂䅁䅁䅁䅁䅁䅁杷允䅁䅁䅕䅁䑁䅁䅷䅁䙁䅁䅁䅁杁偋䅬权兄䅁䅁权穁䅁䅁权䡁允䅁允䅁䅁䅅䅁䙁佁刱畫歎吰䅖䍄䉁䅁䅁兂䅁䅁䅍䅄䅁䅁䅕䅁䅁䡁瑳ご䭅䱁䅯䅁䭁䑁䅷䅁䭁䅁䉣䅁䉁䅁䅁允䅁䅁䅕橒慄栴䰴䕏䵉䅉䅅䅁䙁䅁䅁睁䵁䅁䅁兂䅁䅁䵄祑愲兑䅯杹䅁䅁䅯睑䅁䅁䅯睂䅅䅁䅅䅁䉁䅁䅁兂䅁䅁䅁䅁䅁䅁杷允䅁䅁䅕䅁䑁䅁䅷䅁䙁䅁䅁䅁元癤䅨权乄䅁䅁权㡁䅁䅁权䡁允䅁允䅁䅁䅅䅁䙁䱁㕏焳⽫䍢䅬䍄䉁䅁䅁兂䅁䅁䅍䅄䅁䅁䅕䅁䅁䙧䕑䕕䭅偁䅁䅁䭁䕁䅉䅁䭁䅁䉣䅁䉁䅁䅁允䅁䅁䅕⽆浴穙畲䕓䵁䅉䅅䅁䙁䅁䅁睁䵁䅁䅁兂䅁䅁䅁䵙㝲䅑䅯䅹䅁䅁䅯䅍䅁䅁䅯睂䅅䅁䅅䅁䉁䅁䅁兂䅁䅁䅁䅁䅁䅁杷允䅁䅁䅕䅁䑁䅁䅷䅁䙁䅁䅁䅁乃唰䈵权祄䅁䅁权ぁ䅁䅁权䡁允䅁允䅁䅁䅅䅁䙁䅁䅁䅁䅁䅁䅁䍄䉁䅁䅁兂䅁䅁䅍䅄䅁䅁䅕䅁䅁䥷楄䕕䭅䵁䅅䅁䭁䑁䅯䅁䭁䅁䉣䅁䉁䅁䅁允䅁䅁䅕䅁䅁䅁䅁䅁䵁䅉䅅䅁䙁䅁䅁睁䵁䅁䅁兂䅁䅁䅃ㅏ偬兑䅯典䅁䅁䅯兔䅁䅁䅯睂䅅䅁䅅䅁䉁䅁䅁兂い乣瀯癕啳䅑杷允䅁䅁䅕䅁䑁䅁䅷䅁䙁䅁䅁䅁乃唰䈵权㑃䅁䅁权䵂䅁䅁权䡁允䅁允䅁䅁䅅䅁䙁䅁䅁䅁䅁䅁䅁䍄䉁䅁䅁兂䅁䅁䅍䅄䅁䅁䅕䅁䅁䑁歪歔䭅䵁䅣䅁䭁䑁䄴䅁䭁䅁䉣䅁䉁䅁䅁允䅁䅁䅕夯䥖䕁䕲䕸䵅䅉䅅䅁䙁䅁䅁睁䵁䅁䅁兂䅁䅁䅁䵙㝲䅑䅯其䅁䅁䅯免䅁䅁䅯睂䅅䅁䅅䅁䉁䅁䅁兂䅁䅁䅁䅁䅁䅁杷允䅁䅁䅕䅁䑁䅁䅷䅁䙁䅁䅁䅁杂癹䅴权䉄䅁䅁权硁䅁䅁权䡁允䅁允䅁䅁䅅䅁䙁䅁䅁䅁䅁䅁䅁䍄䉁䅁䅁兂䅁䅁䅍䅄䅁䅁䅕䅁䅁䍁潁唫䭁䭁䄸䅁䭁䕁䅧䅁䭁䅁䉣䅁䉁䅁䅁允䅁䅁䅕䅁䅁䅁䅁䅁䵁䅉䅅䅁䙁䅁䅁睁䵁䅁䅁兂䅁䅁䅁䵙㝲䅑䅯典䅁䅁䅯免䅁䅁䅯睂䅅䅁䅅䅁䉁䅁䅁兂䅁䅁䅁䅁䅁䅁杷允䅁䅁䅕䅁䑁䅁䅷䅁䙁䅁䅁䅁㑁䔵䈵权䑄䅁䅁权ㅁ䅁䅁权䡁允䅁允䅁䅁䅅䅁䙁䅁䅁䅁䅁䅁䅁䍄䉁䅁䅁兂䅁䅁䅍䅄䅁䅁䅕䅁䅁䭁䩄〫䭁佁䅑䅁䭁䑁䅙䅁䭁䅁䉣䅁䉁䅁䅁允䅁䅁䅕〱䑊䩑牑歃䵁䅉䅅䅁䙁䅁䅁睁䵁䅁䅁兂䅁䅁䅁䵙㝲䅑䅯睸䅁䅁䅯免䅁䅁䅯睂䅅䅁䅅䅁䉁䅁䅁兂䅁䅁䅁䅁䅁䅁杷允䅁䅁䅕䅁䑁䅁䅷䅁䙁䅁䅁䥁煂歌䈹权捄䅁䅁权㑁䅁䅁权䡁允䅁允䅁䅁䅅䅁䙁䅁䅁䅁䅁䅁䅁䍄䉁䅁䅁兂䅁䅁䅍䅄䅁䅁䅕䅁䅁䙁睳ご䭅䱁䅧䅁䭁䅁䅍䅁䭁䅁䉣䅁䉁䅁䅁允䅁䅁䅕㜲煆正䩶䕑䵁䅉䅅䅁䙁䅁䅁睁䵁䅁䅁兂䅁䅁䅁摪但兑䅯杹䅁䅁䅯杓䅁䅁䅯睂䅅䅁䅅䅁䉁䅁䅁兂浃䨸稶併牔睐杷允䅁䅁䅕䅁䑁䅁䅷䅁䙁䅁䅁䅁灂唸䈵权䭄䅁䅁权硁䅁䅁权䡁允䅁允䅁䅁䅅䅁䙁䅁䅁䅁䅁䅁䅁䍄䉁䅁䅁兂䅁䅁䅍䅄䅁䅁䅕䅁䅁䕺瑍歭䭅䵁䅧䅁䭁䕁䅫䅁䭁䅁䉣䅁䉁䅁䅁允䅁䅁䅕䅁䅁䅁䅁䅁䵁䅉䅅䅁䙁䅁䅁睁䵁䅁䅁兂䅁䅁䅁䵙㝲䅑䅯兺䅁䅁䅯免䅁䅁䅯睂䅅䅁䅅䅁䉁䅁䅁兂䅁䅁䅁䅁䅁䅁杷允䅁䅁䅕䅁䑁䅁䅷䅁䙁䅁䅁䵁䑸婌䉰权敄䅁䅁权㕁䅁䅁权䡁允䅁允䅁䅁䅅䅁䙁䅁䅁䅁䅁䅁䅁䍄䉁䅁䅁兂䅁䅁䅍䅄䅁䅁䅕䅁䅁䝁䭄〫䭁䱁䅳䅁䭁䍁䄴䅁䭁䅁䉣䅁䉁䅁䅁允䅁䅁䅕䅁䅁䅁䅁䅁䵁䅉䅅䅁䙁䅁䅁睁䵁䅁䅁兂䅁䅁䅁祥倱兑䅯睸䅁䅁䅯睏䅁䅁䅯睂䅅䅁䅅䅁䉁䅁䅁兂䅁䅁䅁䅁䅁䅁杷允䅁䅁䅕䅁䑁䅁䅷䅁䙁䅁䅁䅁扂䕍䈹权㑃䅁䅁权⭁䅁䅁权䡁允䅁允䅁䅁䅅䅁䙁䭁睺她䉪欳䅊䍄䉁䅁䅁兂䅁䅁䅍䅄䅁䅁䅕䅁䅁䵁い〫䭁乁䅑䅁䭁䕁䅁䅁䭁䅁䉣䅁䉁䅁䅁允䅁䅁䅕䅁䅁䅁䅁䅁䵁䅉䅅䅁䙁䅁䅁睁䵁䅁䅁兂䅁䅁䅄佧兊兑䅯睵䅁䅁䅯李䅁䅁䅯睂䅅䅁䅅䅁䉁䅁䅁兂䅁䅁䅁䅁䅁䅁杷允䅁䅁䅕䅁䑁䅁䅷䅁䙁䅁䅁䅁杁偋䅬权䙄䅁䅁权䉂䅁䅁权䡁允䅁允䅁䅁䅅䅁䙁䑁偃杔㉅兊䅚䍄䉁䅁䅁兂䅁䅁䅍䅄䅁䅁䅕䅁䅁䥁刳歔䭅䵁䅣䅁䭁䕁䅅䅁䭁䅁䉣䅁䉁䅁䅁允䅁䅁䅕䅁䅁瑪慗啂䵉䅉䅅䅁䙁䅁䅁睁䵁䅁䅁兂䅁䅁䅁䍉㕪䅑䅯杵䅁䅁䅯睍䅁䅁䅯睂䅅䅁䅅䅁䉁䅁䅁兂䅁䅁䥂晶䨴村杷允䅁䅁䅕䅁䑁䅁䅷䅁䙁䅁䅁䅁杂癹䅴权㑃䅁䅁权ぁ䅁䅁权䡁允䅁允䅁䅁䅅䅁䙁䅁䅁䅁䅁䅁䅁䍄䉁䅁䅁兂䅁䅁䅍䅄䅁䅁䅕䅁䅁䑧婴ご䭅乁䅉䅁䭁䑁䅧䅁䭁䅁䉣䅁䉁䅁䅁允䅁䅁䅕䅁䅁䅁䅁䅁䵁䅉䅅䅁䙁䅁䅁睁䵁䅁䅁兂䅁䅁䅃䝑偖兑䅯兺䅁䅁䅯児䅁䅁䅯睂䅅䅁䅅䅁䉁䅁䅁兂䅁䅁䅁䅁䅁䅁杷允䅁䅁䅕䅁䑁䅁䅷䅁䙁䅁䅁䅁杂癹䅴权㥃䅁䅁权ぁ䅁䅁权䡁允䅁允䅁䅁䅅䅁䙁䅁䅁䅁䅁䅁䅁䍄䉁䅁䅁兂䅁䅁䅍䅄䅁䅁䅕䅁䅁䕁昰䕕䭅佁䅧䅁䭁䕁䅍䅁䭁䅁䉣䅁䉁䅁䅁允䅁䅁䅕浢䑱䘳䔹䕐䵁䅉䅅䅁䙁䅁䅁睁䵁䅁䅁兂䅁䅁䅁䥅㑈䅑䅯术䅁䅁䅯䅏䅁䅁䅯睂䅅䅁䅅䅁䉁䅁䅁兂䅁䅁杁䵳歘兑杷允䅁䅁䅕䅁䑁䅁䅷䅁䙁䅁䅁䅁杂癹䅴权䉄䅁䅁权ぁ䅁䅁权䡁允䅁允䅁䅁䅅䅁䙁䅁䅁䅁䅁䅁䅁䍄䉁䅁䅁兂䅁䅁䅍䅄䅁䅁䅕䅁䅁䥁刳歔䭅乁䅧䅁䭁䍁䄸䅁䭁䅁䉣䅁䉁䅁䅁允䅁䅁䅕䅁䅁䅁䅁䅁䵁䅉䅅䅁䙁䅁䅁睁䵁䅁䅁兂䅁䅁䅁䍉㕪䅑䅯䅹䅁䅁䅯李䅁䅁䅯睂䅅䅁䅅䅁䉁䅁䅁兂䅁䅁䅄琲㝘兑杷允䅁䅁䅕䅁䑁䅁䅷䅁䙁䅁䅁䵁䅃水䉂权⭄䅁䅁权畁䅁䅁权䡁允䅁允䅁䅁䅅䅁䙁䅁䅁䅁䅁䅁䅁䍄䉁䅁䅁兂䅁䅁䅍䅄䅁䅁䅕䅁䅁䅁乓ご䭅䵁䅯䅁䭁䅁䅍䅁䭁䅁䉣䅁䉁䅁䅁允䅁䅁䅕㑕睯穵䕷䕁䵁䅉䅅䅁䙁䅁䅁睁䵁䅁䅁兂䅁䅁䵄祑愲兑䅯朰䅁䅁䅯杏䅁䅁䅯睂䅅䅁䅅䅁䉁䅁䅁兂䅁䅁䅁䅁䅁䅁杷允䅁䅁䅕䅁䑁䅁䅷䅁䙁䅁䅁䅁杂癹䅴权乄䅁䅁权䉂䅁䅁权䡁允䅁允䅁䅁䅅䅁䙁䭁牎祑堰稴䅆䍄䉁䅁䅁兂䅁䅁䅍䅄䅁䅁䅕䅁䅁䝁䭄〫䭁䵁䅣䅁䭁䑁䅑䅁䭁䅁䉣䅁䉁䅁䅁允䅁䅁䅕䅁䅁䅁䅁䅁䵁䅉䅅䅁䙁䅁䅁睁䵁䅁䅁兂䅁䅁䅁䵙㝲䅑䅯䅹䅁䅁䅯䅎䅁䅁䅯睂䅅䅁䅅䅁䉁䅁䅁兂䅁䅁䅁䅁䅁䅁杷允䅁䅁䅕䅁䑁䅁䅷䅁䙁䅁䅁䅁睂癹䅴权㝃䅁䅁权䩂䅁䅁权䡁允䅁允䅁䅁䅅䅁䙁䅁䅁䅁䅁䅁䅁䍄䉁䅁䅁兂䅁䅁䅍䅄䅁䅁䅕䅁䅁䝁䭄〫䭁䵁䅯䅁䭁䑁䅑䅁䭁䅁䉣䅁䉁䅁䅁允䅁䅁䅕䅁䅁䅁䅁䅁䵁䅉䅅䅁䙁䅁䅁睁䵁䅁䅁兂䅁䅁䅄佧兊兑䅯䅹䅁䅁䅯䅏䅁䅁䅯睂䅅䅁䅅䅁䉁䅁䅁兂䅁䅁䅁䅁䅁䅁杷允䅁䅁䅕䅁䑁䅁䅷䅁䙁䅁䅁䅁杂癹䅴权乄䅁䅁权ぁ䅁䅁权䡁允䅁允䅁䅁䅅䅁䙁䅁䅁䅁䅁䅁䅁䍄䉁䅁䅁兂䅁䅁䅍䅄䅁䅁䅕䅁䅁䝁䭄〫䭁䱁䅯䅁䭁䑁䅍䅁䭁䅁䉣䅁䉁䅁䅁允䅁䅁䅕䅁䅁䅁䅁䅁䵁䅉䅅䅁䙁䅁䅁睁䵁䅁䅁兂䅁䅁䅁摪但兑䅯䄫䅁䅁䅯䅏䅁䅁䅯睂䅅䅁䅅䅁䉁䅁䅁兂䅁䅁䅁䅁䅁䅁杷允䅁䅁䅕䅁䑁䅁䅷䅁䙁䅁䅁䵁䅃水䉂权䙄䅁䅁权乂䅁䅁权䡁允䅁允䅁䅁䅅䅁䙁䩁做㉡㉘儴䅬䍄䉁䅁䅁兂䅁䅁䅍䅄䅁䅁䅕䅁䅁䝁䭄〫䭁䵁䅕䅁䭁䑁䅍䅁䭁䅁䉣䅁䉁䅁䅁允䅁䅁䅕䅁䅁䅁䅁䅁䵁䅉䅅䅁䙁䅁䅁睁䵁䅁䅁兂䅁䅁䵄祑愲兑䅯其䅁䅁䅯睒䅁䅁䅯睂䅅䅁䅅䅁䉁䅁䅁兂䅁䅁䅁䅁䅁䅁杷允䅁䅁䅕䅁䑁䅁䅷䅁䙁䅁䅁䅁杄晧䅨权癃䅁䅁权䱂䅁䅁权䡁允䅁允䅁䅁䅅䅁䙁䝁䩄畯ㅖ䄳䅨䍄䉁䅁䅁兂䅁䅁䅍䅄䅁䅁䅕䅁䅁䝁䭄〫䭁䵁䅯䅁䭁䑁䅍䅁䭁䅁䉣䅁䉁䅁䅁允䅁䅁䅕䅁䅁䅁䅁䅁䵁䅉䅅䅁䙁䅁䅁睁䵁䅁䅁兂䅁䅁䅁摪但兑䅯睶䅁䅁䅯䅌䅁䅁䅯睂䅅䅁䅅䅁䉁䅁䅁兂䅁䅁䅁䅁䅁䅁杷允䅁䅁䅕䅁䑁䅁䅷䅁䙁䅁䅁䅁乃唰䈵权䡄䅁䅁权睁䅁䅁权䡁允䅁允䅁䅁䅅䅁䙁䅁䅁䅁䅁䅁䅁䍄䉁䅁䅁兂䅁䅁䅍䅄䅁䅁䅕䅁䅁䙧䕑䕕䭅乁䅧䅁䭁䕁䅷䅁䭁䅁䉣䅁䉁䅁䅁允䅁䅁䅕噢䬴ㅖ㍤䐸䴸䅉䅅䅁䙁䅁䅁睁䵁䅁䅁兂䅁䅁䅁䵙㝲䅑䅯睵䅁䅁䅯䅏䅁䅁䅯睂䅅䅁䅅䅁䉁䅁䅁兂䅁䅁䅁䅁䅁䅁杷允䅁䅁䅕䅁䑁䅁䅷䅁䙁䅁䅁䅁㑁䔵䈵权㙃䅁䅁权祁䅁䅁权䡁允䅁允䅁䅁䅅䅁䙁䅁䅁䅁䅁䅁䅁䍄䉁䅁䅁兂䅁䅁䅍䅄䅁䅁䅕䅁䅁䝁䭄〫䭁䱁䅧䅁䭁䑁䅧䅁䭁䅁䉣䅁䉁䅁䅁允䅁䅁䅕䅁䅁䅁䅁䅁䵁䅉䅅䅁䙁䅁䅁睁䵁䅁䅁兂䅁䅁䅁䵯㝮䅑䅯术䅁䅁䅯杓䅁䅁䅯睂䅅䅁䅅䅁䉁䅁䅁兂千浌楘牤光村杷允䅁䅁䅕䅁䑁䅁䅷䅁䙁䅁䅁䵁䅃水䉂权䉄䅁䅁权䙂䅁䅁权䡁允䅁允䅁䅁䅅䅁䙁乁㝩癊灓⭉⽕䍄䉁䅁䅁兂䅁䅁䅍䅄䅁䅁䅕䅁䅁䝁䭄〫䭁䵁䅅䅁䭁䑁䅧䅁䭁䅁䉣䅁䉁䅁䅁允䅁䅁䅕䅁䅁䅁䅁䅁䵁䅉䅅䅁䙁䅁䅁睁䵁䅁䅁兂䅁䅁䅁䵣㝲䅑䅯朰䅁䅁䅯睁䅁䅁䅯睂䅅䅁䅅䅁䉁䅁䅁兂䱃䬱摷畏督䅑杷允䅁䅁䅕䅁䑁䅁䅷䅁䙁䅁䅁䅁乃唰䈵权㙃䅁䅁权䥂䅁䅁权䡁允䅁允䅁䅁䅅䅁䙁䅁䅁䥑堹呵䍂䍄䉁䅁䅁兂䅁䅁䅍䅄䅁䅁䅕䅁䅁䝁䭄〫䭁䵁䅣䅁䭁䑁䅧䅁䭁䅁䉣䅁䉁䅁䅁允䅁䅁䅕䅁䅁䅁䅁䅁䵁䅉䅅䅁䙁䅁䅁睁䵁䅁䅁兂䅁䅁䅁摪但兑䅯具䅁䅁䅯村䅁䅁䅯睂䅅䅁䅅䅁䉁䅁䅁兂ぁ癳湲捡杣䅑杷允䅁䅁䅕䅁䑁䅁䅷䅁䙁䅁䅁䅁乂ㅈ䉂权䍁允䅁权䑂䅁䅁权䡁允䅁允䅁䅁䅅䅁䙁䡁摸卥扡癆⽙䍄䉁䅁䅁兂䅁䅁䅍䅄䅁䅁䅕䅁䅁䝁䭄〫䭁䵁䅧䅁䭁䑁䅧䅁䭁䅁䉣䅁䉁䅁䅁允䅁䅁䅕䅁䅁䅁䅁䅁䵁䅉䅅䅁䙁䅁䅁睁䵁䅁䅁兂䅁䅁䅁䵑㜳䅑䅯䅹䅁䅁䅯䅌䅁䅁䅯睂䅅䅁䅅䅁䉁䅁䅁兂䅁䅁䅁䅁䅁䅁杷允䅁䅁䅕䅁䑁䅁䅷䅁䙁䅁䅁䅁啂欱䈵权䕁允䅁权⽁䅁䅁权䡁允䅁允䅁䅁䅅䅁䙁䍁婹歔ㅘ穥䅨䍄䉁䅁䅁兂䅁䅁䅍䅄䅁䅁䅕䅁䅁䝁䭄〫䭁䵁䅯䅁䭁䑁䅧䅁䭁䅁䉣䅁䉁䅁䅁允䅁䅁䅕䅁䅁䅁䅁䅁䵁䅉䅅䅁䙁䅁䅁睁䵁䅁䅁兂䅁䅁䅁䵙㝲䅑䅯兺䅁䅁䅯䅏䅁䅁䅯睂䅅䅁䅅䅁䉁䅁䅁兂䅁䅁䅁䅁䅁䅁杷允䅁䅁䅕䅁䑁䅁䅷䅁䙁䅁䅁䵁䑸婌䉰权䙄䅁䅁权㑁䅁䅁权䡁允䅁允䅁䅁䅅䅁䙁䅁䅁䅁䅁䅁䅁䍄䉁䅁䅁兂䅁䅁䅍䅄䅁䅁䅕䅁䅁䝁䭄〫䭁䱁䅯䅁䭁䑁䅫䅁䭁䅁䉣䅁䉁䅁䅁允䅁䅁䅕䅁䅁䅁䅁䅁䵁䅉䅅䅁䙁䅁䅁睁䵁䅁䅁兂䅁䅁䅁晡但兑䅯朱䅁䅁䅯村䅁䅁䅯睂䅅䅁䅅䅁䉁䅁䅁兂求瑬佧坄灘睶杷允䅁䅁䅕䅁䑁䅁䅷䅁䙁䅁䅁䥁䅂啚䈹权㙃䅁䅁权㙁䅁䅁权䡁允䅁允䅁䅁䅅䅁䙁䅁䅁䅁䅁䅁䅁䍄䉁䅁䅁兂䅁䅁䅍䅄䅁䅁䅕䅁䅁䑁歪歔䭅䱁䅳䅁䭁䑁䄰䅁䭁䅁䉣䅁䉁䅁䅁允䅁䅁䅕䅁䅁䅁䅁䅁䵁䅉䅅䅁䙁䅁䅁睁䵁䅁䅁兂䅁䅁䅁䵙㝲䅑䅯䅵䅁䅁䅯村䅁䅁䅯睂䅅䅁䅅䅁䉁䅁䅁兂晃䡂杸䵵⼰䅑杷允䅁䅁䅕䅁䑁䅁䅷䅁䙁䅁䅁䅁杂癹䅴权䡄䅁䅁权㕁䅁䅁权䡁允䅁允䅁䅁䅅䅁䙁䅁䅁䅁䅁䅁䅁䍄䉁䅁䅁兂䅁䅁䅍䅄䅁䅁䅕䅁䅁䕁昰䕕䭅乁䅉䅁䭁䍁䅷䅁䭁䅁䉣䅁䉁䅁䅁允䅁䅁䅕䅁䅁䅁䅁䅁䵁䅉䅅䅁䙁䅁䅁睁䵁䅁䅁兂䅁䅁䅁䵙㝲䅑䅯䅹䅁䅁䅯兏䅁䅁䅯睂䅅䅁䅅䅁䉁䅁䅁兂䅁䅁䅁䅁䅁䅁杷允䅁䅁䅕䅁䑁䅁䅷䅁䙁䅁䅁䅁杂癹䅴权㥃䅁䅁权㡁䅁䅁权䡁允䅁允䅁䅁䅅䅁䙁佁歷捷呈汚䅒䍄䉁䅁䅁兂䅁䅁䅍䅄䅁䅁䅕䅁䅁䕧求ご䭅偁䅉䅁䭁䑁䅯䅁䭁䅁䉣䅁䉁䅁䅁允䅁䅁䅕䅁䅁䅁䅁䅁䵁䅉䅅䅁䙁䅁䅁睁䵁䅁䅁兂䅁䅁䅄佧兊兑䅯䅁䅅䅁䅯免䅁䅁䅯睂䅅䅁䅅䅁䉁䅁䅁权⽁允䅁䍄䉁䅁䅁兂䅁䅁䅍䅄䅁䅁䅕䅁䅁䝁䭄〫䭁䵁䅧䅁䭁䑁䅯䅁䭁䅁䉣䅁䉁䅁䅁允䅁䅁䅕䅁䅁䅁䅁䅁䵁䅉䅅䅁䙁䅁䅁睁䵁䅁䅁兂䅁䅁䅁䵙㝲䅑䅯杹䅁䅁䅯睏䅁䅁䅯睂䅅䅁䅅䅁䉁䅁䅁兂䅁䅁䅁䅁䅁䅁杷允䅁䅁䅕䅁䑁䅁䅷䅁䙁䅁䅁䅁㑁䔵䈵权䙄䅁䅁权䱂䅁䅁权䡁允䅁允䅁䅁䅅䅁䙁䅁䅁䅁䅁䅁䅁䍄䉁䅁䅁兂䅁䅁䅍䅄䅁䅁䅕䅁䅁䝁䭄〫䭁䵁䅅䅁䭁䑁䄸䅁䭁䅁䉣䅁䉁䅁䅁允䅁䅁䅕䅁䅁䅁䅁䅁䵁䅉䅅䅁䙁䅁䅁睁䵁䅁䅁兂䅁䅁䅁䍉㕪䅑䅯䄴䅁䅁䅯睓䅁䅁䅯睂䅅䅁䅅䅁䉁䅁䅁兂䅁䅁䅁䅁䅁䅁杷允䅁䅁䅕䅁䑁䅁䅷䅁䙁䅁䅁䅁㑁䔵䈵权敄䅁䅁权䱂䅁䅁权䡁允䅁允䅁䅁䅅䅁䙁䱁⽸兄湡桚䅎䍄䉁䅁䅁兂䅁䅁䅍䅄䅁䅁䅕䅁䅁䕧求ご䭅䵁䄰䅁䭁䕁䅧䅁䭁䅁䉣䅁䉁䅁䅁允䅁䅁䅕䅁䅁䅁䅁䅁䵁䅉䅅䅁䙁䅁䅁睁䵁䅁䅁兂䅁䅁䅁䵑㜳䅑䅯兺䅁䅁䅯兒䅁䅁䅯睂䅅䅁䅅䅁䉁䅁䅁兂睃䍴㙹䭮奧䅑杷允䅁䅁䅕䅁䑁䅁䅷䅁䙁䅁䅁䅁杂癹䅴权䥄䅁䅁权䵂䅁䅁权䡁允䅁允䅁䅁䅅䅁䙁䍁牐昷䡹⽆䉺䍄䉁䅁䅁兂䅁䅁䅍䅄䅁䅁䅕䅁䅁䝁䭄〫䭁䵁䅯䅁䭁䑁䄸䅁䭁䅁䉣䅁䉁䅁䅁允䅁䅁䅕䅁䅁䅁䅁䅁䵁䅉䅅䅁䙁䅁䅁睁䵁䅁䅁兂䅁䅁䅁䵙㝲䅑䅯兺䅁䅁䅯睐䅁䅁䅯睂䅅䅁䅅䅁䉁䅁䅁兂䅁䅁䅁䅁䅁䅁杷允䅁䅁䅕䅁䑁䅁䅷䅁䙁䅁䅁䅁杂癹䅴权㙃䅁䅁权㍁䅁䅁权䡁允䅁允䅁䅁䅅䅁䙁䅁䅁䅁䅁䅁䅁䍄䉁䅁䅁兂䅁䅁䅍䅄䅁䅁䅕䅁䅁䝧畯ご䭅䱁䄰䅁䭁䑁䅁䅁䭁䅁䉣䅁䉁䅁䅁允䅁䅁䅕䅁䅁䅁䅁䅁䵁䅉䅅䅁䙁䅁䅁睁䵁䅁䅁兂䅁䅁䅁䵙㝲䅑䅯䅵䅁䅁䅯睎䅁䅁䅯睂䅅䅁䅅䅁䉁䅁䅁兂䅁䅁䅁䅁䅁䅁杷允䅁䅁䅕䅁䑁䅁䅷䅁䙁䅁䅁䅁杂癹䅴权䭄䅁䅁权㍁䅁䅁权䡁允䅁允䅁䅁䅅䅁䙁䅁䅁䅁䅁䅁䅁䍄䉁䅁䅁兂䅁䅁䅍䅄䅁䅁䅕䅁䅁䅁乓ご䭅䵁䅯䅁䭁䍁䄸䅁䭁䅁䉣䅁䉁䅁䅁允䅁䅁䅕䅁䅁䅁䅁䅁䵁䅉䅅䅁䙁䅁䅁睁䵁䅁䅁兂䅁䅁䅃楡倵兑䅯䅹䅁䅁䅯兏䅁䅁䅯睂䅅䅁䅅䅁䉁䅁䅁兂䅁䅁䅁䅁䅁䅁杷允䅁䅁䅕䅁䑁䅁䅷䅁䙁䅁䅁䵁䑸婌䉰权慄䅁䅁权穁䅁䅁权䡁允䅁允䅁䅁䅅䅁䙁䅁䅁䅁䅁䅁䅁䍄䉁䅁䅁兂䅁䅁䅍䅄䅁䅁䅕䅁䅁佁䉃䔫䭁䵁䅍䅁䭁䑁䅯䅁䭁䅁䉣䅁䉁䅁䅁允䅁䅁䅕䝆⽤⼰䍗䕇䵁䅉䅅䅁䙁䅁䅁睁䵁䅁䅁兂䅁䅁䅁摪但兑䅯睲䅁䅁䅯兒䅁䅁䅯睂䅅䅁䅅䅁䉁䅁䅁兂䅁䅁䅁䅁䅁䅁杷允䅁䅁䅕䅁䑁䅁䅷䅁䙁䅁䅁䅁䅂智䅴权䉄䅁䅁权䕂䅁䅁权䡁允䅁允䅁䅁䅅䅁䙁䉁牵䙸䩡兵䄹䍄䉁䅁䅁兂䅁䅁䅍䅄䅁䅁䅕䅁䅁䙁睳ご䭅䵁䅕䅁䭁䕁䅷䅁䭁䅁䉣䅁䉁䅁䅁允䅁䅁䅕圲㝐奫䕌啅䵁䅉䅅䅁䙁䅁䅁睁䵁䅁䅁兂䅁䅁䅁䵙㝲䅑䅯兺䅁䅁䅯睎䅁䅁䅯睂䅅䅁䅅䅁䉁䅁䅁兂䅁䅁䅁䅁䅁䅁杷允䅁䅁䅕䅁䑁䅁䅷䅁䙁䅁䅁䅁䅂智䅴权䭄䅁䅁权癁䅁䅁权䡁允䅁允䅁䅁䅅䅁䙁䅁䅁䅁䅁䅁䅁䍄䉁䅁䅁兂䅁䅁䅍䅄䅁䅁䅕䅁䅁䥷楄䕕䭅䱁䅳䅁䭁䕁䅑䅁䭁䅁䉣䅁䉁䅁䅁允䅁䅁䅕䅁䅁䅁䅁䅁䵁䅉䅅䅁䙁䅁䅁睁䵁䅁䅁兂䅁䅁䅁䵙㝲䅑䅯睵䅁䅁䅯睏䅁䅁䅯睂䅅䅁䅅䅁䉁䅁䅁兂䅁䅁䅁䅁䅁䅁杷允䅁䅁䅕䅁䑁䅁䅷䅁䙁䅁䅁䅁㑁䔵䈵权卄䅁䅁权穁䅁䅁权䡁允䅁允䅁䅁䅅䅁䙁䅁䅁䅁䅁䅁䅁䍄䉁䅁䅁兂䅁䅁䅍䅄䅁䅁䅕䅁䅁䙁睳ご䭅䵁䅕䅁䭁䕁䅙䅁䭁䅁䉣䅁䉁䅁䅁允䅁䅁䅕䅁䅁䅁䅁䅁䵁䅉䅅䅁䙁䅁䅁睁䵁䅁䅁兂䅁䅁䅁䡫㑢䅑䅯兺䅁䅁䅯兔䅁䅁䅯睂䅅䅁䅅䅁䉁䅁䅁兂潃湇⭗儸硑䅑杷允䅁䅁䅕䅁䑁䅁䅷䅁䙁䅁䅁䅁䕁啪䈹权㝃䅁䅁权ぁ䅁䅁权䡁允䅁允䅁䅁䅅䅁䙁䅁䅁䅁䅁䅁䅁䍄䉁䅁䅁兂䅁䅁䅍䅄䅁䅁䅕䅁䅁䝁䭄〫䭁䅁䉁䅁䭁䕁䅕䅁䭁䅁䉣䅁䉁䅁䅁允䅁䅁䅯睐䅅䅁杷允䅁䅁䅕䅁䑁䅁䅷䅁䙁䅁䅁䅁睂癹䅴权獄䅁䅁权䱂䅁䅁权䡁允䅁允䅁䅁䅅䅁䙁䅁䅁䅁䅁䅁䅁䍄䉁䅁䅁兂䅁䅁䅍䅄䅁䅁䅕䅁䅁䵁い〫䭁偁䅯䅁䭁䕁䅁䅁䭁䅁䉣䅁䉁䅁䅁允䅁䅁䅕䅁䅁䅁䅁䅁䵁䅉䅅䅁䙁䅁䅁睁䵁䅁䅁兂䅁䅁䅄佧兊兑䅯䅹䅁䅁䅯兔䅁䅁䅯睂䅅䅁䅅䅁䉁䅁䅁兂畂䝶啥癮䑩兑杷允䅁䅁䅕䅁䑁䅁䅷䅁䙁䅁䅁䅁杂癹䅴权䉄䅁䅁权䅂䅁䅁权䡁允䅁允䅁䅁䅅䅁䙁䅁䅁䅁䅁䅁䅁䍄䉁䅁䅁兂䅁䅁䅍䅄䅁䅁䅕䅁䅁䝁䭄〫䭁䵁䅧䅁䭁䕁䅁䅁䭁䅁䉣䅁䉁䅁䅁允䅁䅁䅕䅁䅁䅁䅁䅁䵁䅉䅅䅁䙁䅁䅁睁䵁䅁䅁兂䅁䅁䅁䵙㝲䅑䅯杹䅁䅁䅯䅑䅁䅁䅯睂䅅䅁䅅䅁䉁䅁䅁兂䅁䅁䅁䅁䅁䅁杷允䅁䅁䅕䅁䑁䅁䅷䅁䙁䅁䅁䥁煂歌䈹权杄䅁䅁权䵂䅁䅁权䡁允䅁允䅁䅁䅅䅁䙁䅁䅁䅁䅁䅁䅁䍄䉁䅁䅁兂䅁䅁䅍䅄䅁䅁䅕䅁䅁䕧求ご䭅䱁䄰䅁䭁䑁䅳䅁䭁䅁䉣䅁䉁䅁䅁允䅁䅁䅕䅁䅁䅁䅁䅁䵁䅉䅅䅁䙁䅁䅁睁䵁䅁䅁兂䅁䅁䅁䵙㝲䅑䅯兺䅁䅁䅯䅑䅁䅁䅯睂䅅䅁䅅䅁䉁䅁䅁兂䅁䅁䅁䅁䅁䅁杷允䅁䅁䅕䅁䑁䅁䅷䅁䙁䅁䅁䅁扂䕍䈹权䙄䅁䅁权獁䅁䅁权䡁允䅁允䅁䅁䅅䅁䙁䅁䅁䅁䅁䅁䅁䍄䉁䅁䅁兂䅁䅁䅍䅄䅁䅁䅕䅁䅁䝁䭄〫䭁䱁䅯䅁䭁䑁䄰䅁䭁䅁䉣䅁䉁䅁䅁允䅁䅁䅕䅁䅁䅁䅁䅁䵁䅉䅅䅁䙁䅁䅁睁䵁䅁䅁兂䅁䅁䅁䵙㝲䅑䅯睵䅁䅁䅯児䅁䅁䅯睂䅅䅁䅅䅁䉁䅁䅁兂䅁䅁䅁䅁䅁䅁杷允䅁䅁䅕䅁䑁䅁䅷䅁䙁䅁䅁䅁杂癹䅴权䡄䅁䅁权㥁䅁䅁权䡁允䅁允䅁䅁䅅䅁䙁䉁吱㐸塣⽗䉂䍄䉁䅁䅁兂䅁䅁䅍䅄䅁䅁䅕䅁䅁䕁乄〫䭁䅁䉑䅁䭁䑁䅳䅁䭁䅁䉣䅁䉁䅁䅁允䅁䅁䅕䅁䅁䅁䅁䅁䵁䅉䅅䅁䙁䅁䅁睁䵁䅁䅁兂䅁䅁䅁摪但兑䅯杹䅁䅁䅯䅑䅁䅁䅯睂䅅䅁䅅䅁䉁䅁䅁兂汃瑡其穩瘳睐杷允䅁䅁䅕䅁䑁䅁䅷䅁䙁䅁䅁䵁䅃水䉂权⽃䅁䅁权獁䅁䅁权䡁允䅁允䅁䅁䅅䅁䙁䅁䅁䅁䅁䅁䅁䍄䉁䅁䅁兂䅁䅁䅍䅄䅁䅁䅕䅁䅁䕺瑍歭䭅䵁䅧䅁䭁䑁䅣䅁䭁䅁䉣䅁䉁䅁䅁允䅁䅁䅕䅁䅁䅁䅁䅁䵁䅉䅅䅁䙁䅁䅁睁䵁䅁䅁兂䅁䅁䅁摪但兑䅯睵䅁䅁䅯兔䅁䅁䅯睂䅅䅁䅅䅁䉁䅁䅁兂䅁䵁硄䰲㑅村杷允䅁䅁䅕䅁䑁䅁䅷䅁䙁䅁䅁䅁杂癹䅴权䡄䅁䅁权㉁䅁䅁权䡁允䅁允䅁䅁䅅䅁䙁䙁㉇䡄剶癣䉸䍄䉁䅁䅁兂䅁䅁䅍䅄䅁䅁䅕䅁䅁䝁䭄〫䭁䵁䅯䅁䭁䑁䅙䅁䭁䅁䉣䅁䉁䅁䅁允䅁䅁䅕杸刱㡹乪䐲䴸䅉䅅䅁䙁䅁䅁睁䵁䅁䅁兂䅁䅁䅁䵙㝲䅑䅯睵䅁䅁䅯兑䅁䅁䅯睂䅅䅁䅅䅁䉁䅁䅁兂浂潚睌圴歁村杷允䅁䅁䅕䅁䑁䅁䅷䅁䙁䅁䅁䅁杂癹䅴权㥃䅁䅁权䉂䅁䅁权䡁允䅁允䅁䅁䅅䅁䙁䡁佤䥺ㅳぴ䅖䍄䉁䅁䅁兂䅁䅁䅍䅄䅁䅁䅕䅁䅁䕺瑍歭䭅䵁䅕䅁䭁䑁䅍䅁䭁䅁䉣䅁䉁䅁䅁允䅁䅁䅕䅁䅁䅁䅁䅁䵁䅉䅅䅁䙁䅁䅁睁䵁䅁䅁兂䅁䅁䅁䵙㝲䅑䅯具䅁䅁䅯兑䅁䅁䅯睂䅅䅁䅅䅁䉁䅁䅁兂煃愱ㅚㅳ䅙䅑杷允䅁䅁䅕䅁䑁䅁䅷䅁䙁䅁䅁䅁杂癹䅴权䙄䅁䅁权䉂䅁䅁权䡁允䅁允䅁䅁䅅䅁䙁䝁偘晲塉偁⽫䍄䉁䅁䅁兂䅁䅁䅍䅄䅁䅁䅕䅁䅁䡁瑳ご䭅䵁䅣䅁䭁䑁䅁䅁䭁䅁䉣䅁䉁䅁䅁允䅁䅁䅕䅁䅁䅁䅁䅁䵁䅉䅅䅁䙁䅁䅁睁䵁䅁䅁兂䅁䅁䅁䵑㜳䅑䅯䅵䅁䅁䅯免䅁䅁䅯睂䅅䅁䅅䅁䉁䅁䅁兂䅁䅁䅁䅁䅁䅁杷允䅁䅁䅕䅁䑁䅁䅷䅁䙁䅁䅁䅁杁偋䅬权䥄䅁䅁权䑁䅁䅁权䡁允䅁允䅁䅁䅅䅁䙁䅁䅁佁䔴儷䍂䍄䉁䅁䅁兂䅁䅁䅍䅄䅁䅁䅕䅁䅁䝁䭄〫䭁䱁䅳䅁䭁䕁䅑䅁䭁䅁䉣䅁䉁䅁䅁允䅁䅁䅕⼯⼫剈䡱䕈䵉䅉䅅䅁䙁䅁䅁睁䵁䅁䅁兂䅁䅁䅁䵑㜳䅑䅯睵䅁䅁䅯兓䅁䅁䅯睂䅅䅁䅅䅁䉁䅁䅁兂䅁䥁呁㤫䉤村杷允䅁䅁䅕䅁䑁䅁䅷䅁䙁䅁䅁䥁煂歌䈹权楄䅁䅁权睁䅁䅁权䡁允䅁允䅁䅁䅅䅁䙁䅁䅁䅁䅁䅁䅁䍄䉁䅁䅁兂䅁䅁䅍䅄䅁䅁䅕䅁䅁䥷楄䕕䭅䱁䅯䅁䭁䕁䅧䅁䭁䅁䉣䅁䉁䅁䅁允䅁䅁䅕兂癩桕瑄歨䵅䅉䅅䅁䙁䅁䅁睁䵁䅁䅁兂䅁䅁䅁䵙㝲䅑䅯䅵䅁䅁䅯䅒䅁䅁䅯睂䅅䅁䅅䅁䉁䅁䅁兂䍄⭭㝯湁潑䅑杷允䅁䅁䅕䅁䑁䅁䅷䅁䙁䅁䅁䅁灂唸䈵权㑃䅁䅁权䡂䅁䅁权䡁允䅁允䅁䅁䅅䅁䙁䭁瑙祉牌〴䄱䍄䉁䅁䅁兂䅁䅁䅍䅄䅁䅁䅕䅁䅁䅁乓ご䭅乁䅑䅁䭁䑁䄰䅁䭁䅁䉣䅁䉁䅁䅁允䅁䅁䅕䅁䅁䅁䅁䅁䵁䅉䅅䅁䙁䅁䅁睁䵁䅁䅁兂䅁䅁䅁䵙㝲䅑䅯具䅁䅁䅯䅒䅁䅁䅯睂䅅䅁䅅䅁䉁䅁䅁兂婄椸䥁卒㌯睐杷允䅁䅁䅕䅁䑁䅁䅷䅁䙁䅁䅁䅁䅄倹䅴权獄䅁䅁权㑁䅁䅁权䡁允䅁允䅁䅁䅅䅁䙁䅁䅁䅁䅁䅁䅁䍄䉁䅁䅁兂䅁䅁䅍䅄䅁䅁䅕䅁䅁䡁瑳ご䭅䵁䄰䅁䭁䑁䄰䅁䭁䅁䉣䅁䉁䅁䅁允䅁䅁䅕䅁䅁䅁䅁䅁䵁䅉䅅䅁䙁䅁䅁睁䵁䅁䅁兂䅁䅁䅁䡫㑢䅑䅯䅹䅁䅁䅯李䅁䅁䅯睂䅅䅁䅅䅁䉁䅁䅁兂䅁䅁奃⭢䭣村杷允䅁䅁䅕䅁䑁䅁䅷䅁䙁䅁䅁䅁杂癹䅴权䙄䅁䅁权䕂䅁䅁权䡁允䅁允䅁䅁䅅䅁䙁佁噷噰坲偆⽁䍄䉁䅁䅁兂䅁䅁䅍䅄䅁䅁䅕䅁䅁䝁䭄〫䭁䱁䅳䅁䭁䑁䅕䅁䭁䅁䉣䅁䉁䅁䅁允䅁䅁䅕〸䰳焯呒歋䵉䅉䅅䅁䙁䅁䅁睁䵁䅁䅁兂䅁䅁䅁䵙㝲䅑䅯睸䅁䅁䅯䅒䅁䅁䅯睂䅅䅁䅅䅁䉁䅁䅁兂敃䍶⽫ㅐㅮ具杷允䅁䅁䅕䅁䑁䅁䅷䅁䙁䅁䅁䅁㝂啌䈹权癃䅁䅁权⭁䅁䅁权䡁允䅁允䅁䅁䅅䅁䙁䕁穆剕さ佌⽳䍄䉁䅁䅁兂䅁䅁䅍䅄䅁䅁䅕䅁䅁䝁䭄〫䭁䵁䅧䅁䭁䕁䅑䅁䭁䅁䉣䅁䉁䅁䅁允䅁䅁䅕湤制煘䐰挹䵅䅉䅅䅁䙁䅁䅁睁䵁䅁䅁兂䅁䅁䅃ㅏ偬兑䅯具䅁䅁䅯睒䅁䅁䅯睂䅅䅁䅅䅁䉁䅁䅁兂桁㙊瑌⬹兕䅑杷允䅁䅁䅕䅁䑁䅁䅷䅁䙁䅁䅁䅁杂癹䅴权乄䅁䅁权䕂䅁䅁权䡁允䅁允䅁䅁䅅䅁䙁䅁刱敥伸匹䅘䍄䉁䅁䅁兂䅁䅁䅍䅄䅁䅁䅕䅁䅁䝁䭄〫䭁䵁䅣䅁䭁䅁䅍䅁䭁䅁䉣䅁䉁䅁䅁允䅁䅁䅕䍄⽯䥪ㅹ〸䵅䅉䅅䅁䙁䅁䅁睁䵁䅁䅁兂䅁䅁䅁䡫㑢䅑䅯朷䅁䅁䅯䅍䅁䅁䅯睂䅅䅁䅅䅁䉁䅁䅁兂捂穌⽹祲佂䅑杷允䅁䅁䅕䅁䑁䅁䅷䅁䙁䅁䅁䅁杂癹䅴权㙃䅁䅁权䝂䅁䅁权䡁允䅁允䅁䅁䅅䅁䙁䅁䅁䅵癯楘䍬䍄䉁䅁䅁兂䅁䅁䅍䅄䅁䅁䅕䅁䅁䕧求ご䭅䵁䅳䅁䭁䕁䅑䅁䭁䅁䉣䅁䉁䅁䅁允䅁䅁䅕䅁䅁䅁䅁䅁䵁䅉䅅䅁䙁䅁䅁睁䵁䅁䅁兂䅁䅁䅁䵙㝲䅑䅯䅵䅁䅁䅯杒䅁䅁䅯睂䅅䅁䅅䅁䉁䅁䅁兂䙃䵩㡪橃硍䅑杷允䅁䅁䅕䅁䑁䅁䅷䅁䙁䅁䅁䅁元癤䅨权䉄䅁䅁权㙁䅁䅁权䡁允䅁允䅁䅁䅅䅁䙁䝁噗偎偱䉲䅤䍄䉁䅁䅁兂䅁䅁䅍䅄䅁䅁䅕䅁䅁䕧求ご䭅䵁䄴䅁䭁䑁䅫䅁䭁䅁䉣䅁䉁䅁䅁允䅁䅁䅕䅁䅁䅁䅁䅁䵁䅉䅅䅁䙁䅁䅁睁䵁䅁䅁兂䅁䅁䅁䵙㝲䅑䅯具䅁䅁䅯杒䅁䅁䅯睂䅅䅁䅅䅁䉁䅁䅁兂噁潐䠲呶䔰䅑杷允䅁䅁䅕䅁䑁䅁䅷䅁䙁䅁䅁䅁杂癹䅴权䙄䅁䅁权䝂䅁䅁权䡁允䅁允䅁䅁䅅䅁䙁佁猵瑎灃⼱⼰䍄䉁䅁䅁兂䅁䅁䅍䅄䅁䅁䅕䅁䅁䝧畯ご䭅乁䅑䅁䭁䑁䅯䅁䭁䅁䉣䅁䉁䅁䅁允䅁䅁䅕䅁䅁䅁䅁䅁䵁䅉䅅䅁䙁䅁䅁睁䵁䅁䅁兂䅁䅁䅁䵙㝲䅑䅯末䅁䅁䅯睌䅁䅁䅯睂䅅䅁䅅䅁䉁䅁䅁兂䅁䅁䅁䅁䅁䅁杷允䅁䅁䅕䅁䑁䅁䅷䅁䙁䅁䅁䥁煂歌䈹权㙃䅁䅁权䅂䅁䅁权䡁允䅁允䅁䅁䅅䅁䙁䅁䅁䅁䅁䅁䅁䍄䉁䅁䅁兂䅁䅁䅍䅄䅁䅁䅕䅁䅁䥁刳歔䭅䵁䄰䅁䭁䕁䅷䅁䭁䅁䉣䅁䉁䅁䅁允䅁䅁䅕卒⽧晳䥁䕈䵁䅉䅅䅁䙁䅁䅁睁䵁䅁䅁兂䅁䅁䅁乖佚兑䅯睶䅁䅁䅯䅒䅁䅁䅯睂䅅䅁䅅䅁䉁䅁䅁兂䅁䅁䅁䅁䅁䅁杷允䅁䅁䅕䅁䑁䅁䅷䅁䙁䅁䅁䅁乂ㅈ䉂权㙃䅁䅁权ㅁ䅁䅁权䡁允䅁允䅁䅁䅅䅁䙁䥁㑭洳乹啬䍨䍄䉁䅁䅁兂䅁䅁䅍䅄䅁䅁䅕䅁䅁䝁䭄〫䭁䱁䅯䅁䭁䕁䅣䅁䭁䅁䉣䅁䉁䅁䅁允䅁䅁䅕捶瑇䉒㉰が䵉䅉䅅䅁䙁䅁䅁睁䵁䅁䅁兂䅁䅁䅁摪但兑䅯睵䅁䅁䅯睏䅁䅁䅯睂䅅䅁䅅䅁䉁䅁䅁兂䅁䅁ぃ杖偍村杷允䅁䅁䅕䅁䑁䅁䅷䅁䙁䅁䅁䵁䑸婌䉰权㝃䅁䅁权䩂䅁䅁权䡁允䅁允䅁䅁䅅䅁䙁䅁䅁䅁䅁䅁䅁䍄䉁䅁䅁兂䅁䅁䅍䅄䅁䅁䅕䅁䅁䝁䭄〫䭁䵁䄰䅁䭁䕁䅣䅁䭁䅁䉣䅁䉁䅁䅁允䅁䅁䅕坵䡉畗浴歆䵁䅉䅅䅁䙁䅁䅁睁䵁䅁䅁兂䅁䅁䅁䵙㝲䅑䅯䅂䅅䅁䅯䅌䅁䅁䅯睂䅅䅁䅅䅁䉁䅁䅁兂䅁䅁䅁䅁䅁䅁杷允䅁䅁䅕䅁䑁䅁䅷䅁䙁䅁䅁䥁㝁啗䈹权㙄䅁䅁权䥂䅁䅁权䡁允䅁允䅁䅁䅅䅁䙁䍁呎硷獸汍䍎䍄䉁䅁䅁兂䅁䅁䅍䅄䅁䅁䅕䅁䅁䕁乄〫䭁䵁䅣䅁䭁䕁䅍䅁䭁䅁䉣䅁䉁䅁䅁允䅁䅁䅕䅁䅁楧䕂歄䵉䅉䅅䅁䙁䅁䅁睁䵁䅁䅁兂䅁䅁䅁䍉㕪䅑䅯睹䅁䅁䅯䅑䅁䅁䅯睂䅅䅁䅅䅁䉁䅁䅁兂䅁䅁䅁䅁䅁䅁杷允䅁䅁䅕䅁䑁䅁䅷䅁䙁䅁䅁䅁权晹䅴权䙄䅁䅁权畁䅁䅁权䡁允䅁允䅁䅁䅅䅁䙁䅁䅁䅁䅁䅁䅁䍄䉁䅁䅁兂䅁䅁䅍䅄䅁䅁䅕䅁䅁䝁确歔䭅䱁䄰䅁䭁䑁䅑䅁䭁䅁䉣䅁䉁䅁䅁允䅁䅁䅕䅁䅁䅁䅁䅁䵁䅉䅅䅁䙁䅁䅁睁䵁䅁䅁兂䅁䅁䅁䵙㝲䅑䅯睵䅁䅁䅯䅓䅁䅁䅯睂䅅䅁䅅䅁䉁䅁䅁兂䥄樳婇㌴游村杷允䅁䅁䅕䅁䑁䅁䅷䅁䙁䅁䅁䅁权晹䅴权䭄䅁䅁权⽁䅁䅁权䡁允䅁允䅁䅁䅅䅁䙁䅁䅁䅁䅁䅁䅁䍄䉁䅁䅁兂䅁䅁䅍䅄䅁䅁䅕䅁䅁䕁乄〫䭁䵁䅯䅁䭁䑁䅍䅁䭁䅁䉣䅁䉁䅁䅁允䅁䅁䅕䅁䅁䅁䅁䅁䵁䅉䅅䅁䙁䅁䅁睁䵁䅁䅁兂䅁䅁䅁䵑㜳䅑䅯䅹䅁䅁䅯睑䅁䅁䅯睂䅅䅁䅅䅁䉁䅁䅁兂䅁䅁⭄⽇䵳村杷允䅁䅁䅕䅁䑁䅁䅷䅁䙁䅁䅁䅁灂唸䈵权㑃䅁䅁权畁䅁䅁权䡁允䅁允䅁䅁䅅䅁䙁䅁䅁䅁䅁䅁䅁䍄䉁䅁䅁兂䅁䅁䅍䅄䅁䅁䅕䅁䅁䝁䭄〫䭁䵁䅧䅁䭁䕁䅧䅁䭁䅁䉣䅁䉁䅁䅁允䅁䅁䅕湗祮桑畖唹䵅䅉䅅䅁䙁䅁䅁睁䵁䅁䅁兂䅁䅁䅁䵙㝲䅑䅯兺䅁䅁䅯䅓䅁䅁䅯睂䅅䅁䅅䅁䉁䅁䅁兂㕄挫捴䩔杅䅑杷允䅁䅁䅕䅁䑁䅁䅷䅁䙁䅁䅁䥁啂䙂䉂权敄䅁䅁权穁䅁䅁权䡁允䅁允䅁䅁䅅䅁䙁䅁䅁䅁䅁䅁䅁䍄䉁䅁䅁兂䅁䅁䅍䅄䅁䅁䅕䅁䅁䅁乓ご䭅䵁䅅䅁䭁䕁䅕䅁䭁䅁䉣䅁䉁䅁䅁允䅁䅁䅕䅁䅁䅁䅁䅁䵁䅉䅅䅁䙁䅁䅁睁䵁䅁䅁兂䅁䅁䅁䵙㝲䅑䅯䅵䅁䅁䅯兓䅁䅁䅯睂䅅䅁䅅䅁䉁䅁䅁兂塁歃䡰煚穙䅑杷允䅁䅁䅕䅁䑁䅁䅷䅁䙁䅁䅁䅁杄晧䅨权䙄䅁䅁权㕁䅁䅁权䡁允䅁允䅁䅁䅅䅁䙁䙁䭵欯欵桄䅬䍄䉁䅁䅁兂䅁䅁䅍䅄䅁䅁䅕䅁䅁䥁刳歔䭅偁䅉䅁䭁䑁䄴䅁䭁䅁䉣䅁䉁䅁䅁允䅁䅁䅕積積積積歋䵁䅉䅅䅁䙁䅁䅁睁䵁䅁䅁兂䅁䅁䵄祑愲兑䅯朹䅁䅁䅯兒䅁䅁䅯睂䅅䅁䅅䅁䉁䅁䅁兂䅁䅁䅁䅁䅁䅁杷允䅁䅁䅕䅁䑁䅁䅷䅁䙁䅁䅁䅁杄晧䅨权潄䅁䅁权乂䅁䅁权䡁允䅁允䅁䅁䅅䅁䙁䅁睂䩴套ㅊ䅆䍄䉁䅁䅁兂䅁䅁䅍䅄䅁䅁䅕䅁䅁䍁潁唫䭁䵁䅧䅁䭁䑁䅧䅁䭁䅁䉣䅁䉁䅁䅁允䅁䅁䅕䅁䅁䡙潬䔶䵅䅉䅅䅁䙁䅁䅁睁䵁䅁䅁兂䅁䅁䅁䵙㝲䅑䅯杹䅁䅁䅯兓䅁䅁䅯睂䅅䅁䅅䅁䉁䅁䅁兂祃䅹佺娵䵗睐杷允䅁䅁䅕䅁䑁䅁䅷䅁䙁䅁䅁䥁䅂啚䈹权㉄䅁䅁权㕁䅁䅁权䡁允䅁允䅁䅁䅅䅁䙁䅁䅁䅁䅁䅁䅁䍄䉁䅁䅁兂䅁䅁䅍䅄䅁䅁䅕䅁䅁䝁䭄〫䭁䵁䄰䅁䭁䕁䅫䅁䭁䅁䉣䅁䉁䅁䅁允䅁䅁䅕具㉈摪橳樴䴸䅉䅅䅁䙁䅁䅁睁䵁䅁䅁兂䅁䅁䅁住佒兑䅯朳䅁䅁䅯睏䅁䅁䅯睂䅅䅁䅅䅁䉁䅁䅁兂䅁䅁䅁䅁䅁䅁杷允䅁䅁䅕䅁䑁䅁䅷䅁䙁䅁䅁䵁䑸婌䉰权㑄䅁䅁权䝂䅁䅁权䡁允䅁允䅁䅁䅅䅁䙁䅁䅁䅁䅁䅁䅁䍄䉁䅁䅁兂䅁䅁䅍䅄䅁䅁䅕䅁䅁䕁昰䕕䭅䵁䅅䅁䭁䑁䅑䅁䭁䅁䉣䅁䉁䅁䅁允䅁䅁䅕䅁䅁䅁䅁䅁䵁䅉䅅䅁䙁䅁䅁睁䵁䅁䅁兂䅁䅁䅁䵙㝲䅑䅯具䅁䅁䅯兎䅁䅁䅯睂䅅䅁䅅䅁䉁䅁䅁兂湃夰湱〳䱫䅑杷允䅁䅁䅕䅁䑁䅁䅷䅁䙁䅁䅁䥁㝁啗䈹权潄䅁䅁权䭂䅁䅁权䡁允䅁允䅁䅁䅅䅁䙁䩁䍴潣婎䕒䄱䍄䉁䅁䅁兂䅁䅁䅍䅄䅁䅁䅕䅁䅁䅁乓ご䭅䵁䅯䅁䭁䑁䅑䅁䭁䅁䉣䅁䉁䅁䅁允䅁䅁䅕䅁䅁䅁䅁䅁䵁䅉䅅䅁䙁䅁䅁睁䵁䅁䅁兂䅁䅁䅁䍉㕪䅑䅯䄫䅁䅁䅯睎䅁䅁䅯睂䅅䅁䅅䅁䉁䅁䅁兂䅁䅁䅁䅁䅁䅁杷允䅁䅁䅕䅁䑁䅁䅷䅁䙁䅁䅁䅁㑁䔵䈵权楄䅁䅁权ㅁ䅁䅁权䡁允䅁允䅁䅁䅅䅁䙁䭁剴坆㉈桳䅆䍄䉁䅁䅁兂䅁䅁䅍䅄䅁䅁䅕䅁䅁䝧畯ご䭅䵁䅕䅁䭁䕁䅍䅁䭁䅁䉣䅁䉁䅁䅁允䅁䅁䅕䰶䩬湈改歊䵁䅉䅅䅁䙁䅁䅁睁䵁䅁䅁兂䅁䅁䅁䵙㝲䅑䅯杵䅁䅁䅯睓䅁䅁䅯睂䅅䅁䅅䅁䉁䅁䅁兂䕁㜹偮䭌き村杷允䅁䅁䅕䅁䑁䅁䅷䅁䙁䅁䅁䅁杂癹䅴权㝃䅁䅁权䱂䅁䅁权䡁允䅁允䅁䅁䅅䅁䙁乁教挫畖䑢䍂䍄䉁䅁䅁兂䅁䅁䅍䅄䅁䅁䅕䅁䅁䝁确歔䭅䱁䅯䅁䭁䍁䄴䅁䭁䅁䉣䅁䉁䅁䅁允䅁䅁䅕䅁䅁䅁䅁䅁䵁䅉䅅䅁䙁䅁䅁睁䵁䅁䅁兂䅁䅁䅄佧兊兑䅯兺䅁䅁䅯免䅁䅁䅯睂䅅䅁䅅䅁䉁䅁䅁兂䅁䅁䅁䅁䅁䅁杷允䅁䅁䅕䅁䑁䅁䅷䅁䙁䅁䅁䅁杂癹䅴权㑃䅁䅁权䱂䅁䅁权䡁允䅁允䅁䅁䅅䅁䙁䕁瑶乶と穙䅚䍄䉁䅁䅁兂䅁䅁䅍䅄䅁䅁䅕䅁䅁䝁䭄〫䭁䱁䄰䅁䭁䕁䅳䅁䭁䅁䉣䅁䉁䅁䅁允䅁䅁䅕卖㑯䡒䝇歖䵁䅉䅅䅁䙁䅁䅁睁䵁䅁䅁兂䅁䅁䅁住佒兑䅯睵䅁䅁䅯䅓䅁䅁䅯睂䅅䅁䅅䅁䉁䅁䅁兂䅁䅁䅁䅁䅁䅁杷允䅁䅁䅕䅁䑁䅁䅷䅁䙁䅁䅁䅁䕁啪䈹权㙃䅁䅁权䑂䅁䅁权䡁允䅁允䅁䅁䅅䅁䙁偁呲久ㅣ剌䌹䍄䉁䅁䅁兂䅁䅁䅍䅄䅁䅁䅕䅁䅁䝁䭄〫䭁䵁䅕䅁䭁䕁䅳䅁䭁䅁䉣䅁䉁䅁䅁允䅁䅁䅕偓攰晒䙗ぃ䵁䅉䅅䅁䙁䅁䅁睁䵁䅁䅁兂䅁䅁䅁䵙㝲䅑䅯睸䅁䅁䅯睓䅁䅁䅯睂䅅䅁䅅䅁䉁䅁䅁兂歂堹挰䰷杺兑杷允䅁䅁䅕䅁䑁䅁䅷䅁䙁䅁䅁䅁㑁䔵䈵权䕁允䅁权䥂䅁䅁权䡁允䅁允䅁䅁䅅䅁䙁䅁䅁䅁䅁䅁䅁䍄䉁䅁䅁兂䅁䅁䅍䅄䅁䅁䅕䅁䅁䡧睄歔䭅乁䅑䅁䭁䕁䅑䅁䭁䅁䉣䅁䉁䅁䅁允䅁䅁䅕砸ㅬ䉚㠯啌䵁䅉䅅䅁䙁䅁䅁睁䵁䅁䅁兂䅁䅁䅁䥂倱兑䅯䅁䅅䅁䅯䅑䅁䅁䅯睂䅅䅁䅅䅁䉁䅁䅁权䝁允䅁䍄䉁䅁䅁兂䅁䅁䅍䅄䅁䅁䅕䅁䅁䕁昰䕕䭅䵁䅧䅁䭁䕁䅅䅁䭁䅁䉣䅁䉁䅁䅁允䅁䅁䅕硫䙓㥶㍶ぁ䵉䅉䅅䅁䙁䅁䅁睁䵁䅁䅁兂䅁䅁䅁摪但兑䅯朱䅁䅁䅯兏䅁䅁䅯睂䅅䅁䅅䅁䉁䅁䅁兂䅁䅁䅁䅁䅁䅁杷允䅁䅁䅕䅁䑁䅁䅷䅁䙁䅁䅁䥁煂歌䈹权㙃䅁䅁权⭁䅁䅁权䡁允䅁允䅁䅁䅅䅁䙁䱁关癤慭兏䌱䍄䉁䅁䅁兂䅁䅁䅍䅄䅁䅁䅕䅁䅁䝧畯ご䭅乁䅙䅁䭁䑁䅣䅁䭁䅁䉣䅁䉁䅁䅁允䅁䅁䅕䅁䅁䅁䅁䅁䵁䅉䅅䅁䙁䅁䅁睁䵁䅁䅁兂䅁䅁䅁住佒兑䅯杹䅁䅁䅯材䅁䅁䅯睂䅅䅁䅅䅁䉁䅁䅁兂呁瀱瑤潥䑢睐杷允䅁䅁䅕䅁䑁䅁䅷䅁䙁䅁䅁䅁杂癹䅴权䭄䅁䅁权䱂䅁䅁权䡁允䅁允䅁䅁䅅䅁䙁佁扲礵乸片⽫䍄䉁䅁䅁兂䅁䅁䅍䅄䅁䅁䅕䅁䅁䡁瑳ご䭅䱁䅧䅁䭁䑁䄰䅁䭁䅁䉣䅁䉁䅁䅁允䅁䅁䅕䅁䅁䅁䅁䅁䵁䅉䅅䅁䙁䅁䅁睁䵁䅁䅁兂䅁䅁䅃楡倵兑䅯其䅁䅁䅯杒䅁䅁䅯睂䅅䅁䅅䅁䉁䅁䅁兂䅁䅁䅁䅁䅁䅁杷允䅁䅁䅕䅁䑁䅁䅷䅁䙁䅁䅁䅁䅂智䅴权䡄䅁䅁权䑁䅁䅁权䡁允䅁允䅁䅁䅅䅁䙁䅁䅁䝁卤砳䍚䍄䉁䅁䅁兂䅁䅁䅍䅄䅁䅁䅕䅁䅁䥁刳歔䭅䵁䅣䅁䭁䅁䅍䅁䭁䅁䉣䅁䉁䅁䅁允䅁䅁䅕䅁䅁䡫㔲〯䵅䅉䅅䅁䙁䅁䅁睁䵁䅁䅁兂䅁䅁䅁䵙㝲䅑䅯睵䅁䅁䅯䅔䅁䅁䅯睂䅅䅁䅅䅁䉁䅁䅁兂楂䍩㉅砳瑯村杷允䅁䅁䅕䅁䑁䅁䅷䅁䙁䅁䅁䅁乂ㅈ䉂权䍁允䅁权⽁䅁䅁权䡁允䅁允䅁䅁䅅䅁䙁䭁䝭瑹䭂䑤䄱䍄䉁䅁䅁兂䅁䅁䅍䅄䅁䅁䅕䅁䅁䝁䭄〫䭁䱁䅧䅁䭁䕁䅷䅁䭁䅁䉣䅁䉁䅁䅁允䅁䅁䅕䅋慎爯楨問䵁䅉䅅䅁䙁䅁䅁睁䵁䅁䅁兂䅁䅁䅁䵙㝲䅑䅯䄷䅁䅁䅯免䅁䅁䅯睂䅅䅁䅅䅁䉁䅁䅁兂䅁䅁䅁䅁䅁䅁杷允䅁䅁䅕䅁䑁䅁䅷䅁䙁䅁䅁䥁煂歌䈹权乄䅁䅁权㙁䅁䅁权䡁允䅁允䅁䅁䅅䅁䙁䅁䅁䅁䅁䅁䅁䍄䉁䅁䅁兂䅁䅁䅍䅄䅁䅁䅕䅁䅁䅁乓ご䭅䵁䄰䅁䭁䕁䅳䅁䭁䅁䉣䅁䉁䅁䅁允䅁䅁䅕䅁䅁䅁䅁䅁䵁䅉䅅䅁䙁䅁䅁睁䵁䅁䅁兂䅁䅁䅁䵙㝲䅑䅯典䅁䅁䅯䅔䅁䅁䅯睂䅅䅁䅅䅁䉁䅁䅁兂䩂瑁㉌坎䴸䅑杷允䅁䅁䅕䅁䑁䅁䅷䅁䙁䅁䅁䵁䅃水䉂权䡄䅁䅁权㉁䅁䅁权䡁允䅁允䅁䅁䅅䅁䙁䅁䅁䅁䅁䅁䅁䍄䉁䅁䅁兂䅁䅁䅍䅄䅁䅁䅕䅁䅁䝁䭄〫䭁䵁䅣䅁䭁䕁䅷䅁䭁䅁䉣䅁䉁䅁䅁允䅁䅁䅕硄湃橣䄴䴯䵅䅉䅅䅁䙁䅁䅁睁䵁䅁䅁兂䅁䅁䅁䵙㝲䅑䅯兺䅁䅁䅯䅔䅁䅁䅯睂䅅䅁䅅䅁䉁䅁䅁兂敁獋摨堸椰䅷杷允䅁䅁䅕䅁䑁䅁䅷䅁䙁䅁䅁䅁㝂啌䈹权䥄䅁䅁权㑁䅁䅁权䡁允䅁允䅁䅁䅅䅁䙁䅁䅁䅁䅁䅁䅁䍄䉁䅁䅁兂䅁䅁䅍䅄䅁䅁䅕䅁䅁䝁䭄〫䭁䵁䅅䅁䭁䕁䅍䅁䭁䅁䉣䅁䉁䅁䅁允䅁䅁䅕千婔䝚欫商䵁䅉䅅䅁䙁䅁䅁睁䵁䅁䅁兂䅁䅁䅁祥倱兑䅯典䅁䅁䅯睎䅁䅁䅯睂䅅䅁䅅䅁䉁䅁䅁兂䅁䅁䅁䅁䅁䅁杷允䅁䅁䅕䅁䑁䅁䅷䅁䙁䅁䅁䅁杂癹䅴权㥃䅁䅁权⭁䅁䅁权䡁允䅁允䅁䅁䅅䅁䙁䅁䅁䅁䅁䅁䅁䍄䉁䅁䅁兂䅁䅁䅍䅄䅁䅁䅕䅁䅁䥷楄䕕䭅䵁䅳䅁䭁䑁䄸䅁䭁䅁䉣䅁䉁䅁䅁允䅁䅁䅕䅁䅁䅁䅁䅁䵁䅉䅅䅁䙁䅁䅁睁䵁䅁䅁兂䅁䅁䅁䵙㝲䅑䅯睵䅁䅁䅯兒䅁䅁䅯睂䅅䅁䅅䅁䉁䅁䅁兂い义湲婕睅村杷允䅁䅁䅕䅁䑁䅁䅷䅁䙁䅁䅁䅁䅂智䅴权䡄䅁䅁权⭁䅁䅁权䡁允䅁允䅁䅁䅅䅁䙁䅁䅁䑁㕃佲䉬䍄䉁䅁䅁兂䅁䅁䅍䅄䅁䅁䅕䅁䅁䩁㉂䔫䭁䵁䅣䅁䭁䑁䅷䅁䭁䅁䉣䅁䉁䅁䅁允䅁䅁䅕䅁䅁浱⭣歈䵉䅉䅅䅁䙁䅁䅁睁䵁䅁䅁兂䅁䅁䵄祑愲兑䅯朷䅁䅁䅯䅓䅁䅁䅯睂䅅䅁䅅䅁䉁䅁䅁兂䅁䅁䅁䅁䅁䅁杷允䅁䅁䅕䅁䑁䅁䅷䅁䙁䅁䅁䥁䅂啚䈹权乄䅁䅁权䙂䅁䅁权䡁允䅁允䅁䅁䅅䅁䙁佁ㅆ佺㙬桡䅨䍄䉁䅁䅁兂䅁䅁䅍䅄䅁䅁䅕䅁䅁䝁䭄〫䭁䵁䅣䅁䭁䕁䅕䅁䭁䅁䉣䅁䉁䅁䅁允䅁䅁䅕ㄲ昱义⽡䵹䵅䅉䅅䅁䙁䅁䅁睁䵁䅁䅁兂䅁䅁䅄佧兊兑䅯杵䅁䅁䅯睒䅁䅁䅯睂䅅䅁䅅䅁䉁䅁䅁兂㙂伶極汲䤲兑杷允䅁䅁䅕䅁䑁䅁䅷䅁䙁䅁䅁䅁权晹䅴权㑃䅁䅁权硁䅁䅁权䡁允䅁允䅁䅁䅅䅁䙁䅁䅁䅁䅁䅁䅁䍄䉁䅁䅁兂䅁䅁䅍䅄䅁䅁䅕䅁䅁䝁确歔䭅䱁䅧䅁䭁䑁䅙䅁䭁䅁䉣䅁䉁䅁䅁允䅁䅁䅕桗䙍坸乲歓䵁䅉䅅䅁䙁䅁䅁睁䵁䅁䅁兂䅁䅁䅃䝑偖兑䅯睵䅁䅁䅯䅓䅁䅁䅯睂䅅䅁䅅䅁䉁䅁䅁兂䅁䅁䅁䅁䅁䅁杷允䅁䅁䅕䅁䑁䅁䅷䅁䙁䅁䅁䅁癃䕰䈹权奄䅁䅁权ぁ䅁䅁权䡁允䅁允䅁䅁䅅䅁䙁䅁䅁䅁䅁䅁䅁䍄䉁䅁䅁兂䅁䅁䅍䅄䅁䅁䅕䅁䅁䕺瑍歭䭅䱁䅳䅁䭁䕁䅯䅁䭁䅁䉣䅁䉁䅁䅁允䅁䅁䅕䅁䅁䅁䅁䅁䵁䅉䅅䅁䙁䅁䅁睁䵁䅁䅁兂䅁䅁䅁䵙㝲䅑䅯睵䅁䅁䅯䅐䅁䅁䅯睂䅅䅁䅅䅁䉁䅁䅁兂乁橎䉰㡌癙村杷允䅁䅁䅕䅁䑁䅁䅷䅁䙁䅁䅁䥁㝁啗䈹权䡄䅁䅁权穁䅁䅁权䡁允䅁允䅁䅁䅅䅁䙁䅁䅁䅁䅁䅁䅁䍄䉁䅁䅁兂䅁䅁䅍䅄䅁䅁䅕䅁䅁䝧畯ご䭅䱁䅳䅁䭁䕁䅷䅁䭁䅁䉣䅁䉁䅁䅁允䅁䅁䅕噉橁摆䥎ぃ䵉䅉䅅䅁䙁䅁䅁睁䵁䅁䅁兂䅁䅁䅁䥂倱兑䅯兺䅁䅁䅯材䅁䅁䅯睂䅅䅁䅅䅁䉁䅁䅁兂䅁䅁䅁䅁䅁䅁杷允䅁䅁䅕䅁䑁䅁䅷䅁䙁䅁䅁䅁杂癹䅴权㑃䅁䅁权㡁䅁䅁权䡁允䅁允䅁䅁䅅䅁䙁乁琯䘰摌積䄱䍄䉁䅁䅁兂䅁䅁䅍䅄䅁䅁䅕䅁䅁䝁䭄〫䭁䵁䅣䅁䭁䑁䅷䅁䭁䅁䉣䅁䉁䅁䅁允䅁䅁䅕偔汰㤯䅫䕵䵅䅉䅅䅁䙁䅁䅁睁䵁䅁䅁兂䅁䅁䅁䵙㝲䅑䅯䅵䅁䅁䅯杓䅁䅁䅯睂䅅䅁䅅䅁䉁䅁䅁兂浂㥲䝥ㅳ䅊䅑杷允䅁䅁䅕䅁䑁䅁䅷䅁䙁䅁䅁䅁乂ㅈ䉂权潄䅁䅁权畁䅁䅁权䡁允䅁允䅁䅁䅅䅁䙁䅁䅁䅁䅁䅁䅁䍄䉁䅁䅁兂䅁䅁䅍䅄䅁䅁䅕䅁䅁䥁刳歔䭅偁䅁䅁䭁䕁䅑䅁䭁䅁䉣䅁䉁䅁䅁允䅁䅁䅕䅁䅁䅁䅁䅁䵁䅉䅅䅁䙁䅁䅁睁䵁䅁䅁兂䅁䅁䅃楡倵兑䅯具䅁䅁䅯睒䅁䅁䅯睂䅅䅁䅅䅁䉁䅁䅁兂䅁䅁䅁䅁䅁䅁杷允䅁䅁䅕䅁䑁䅁䅷䅁䙁䅁䅁䅁啂欱䈵权楄䅁䅁权䝂䅁䅁权䡁允䅁允䅁䅁䅅䅁䙁䱁稴攫䔫刵䅎䍄䉁䅁䅁兂䅁䅁䅍䅄䅁䅁䅕䅁䅁䝁确歔䭅䱁䅯䅁䭁䕁䅁䅁䭁䅁䉣䅁䉁䅁䅁允䅁䅁䅕䅁䅁䅁䅁䅁䵁䅉䅅䅁䙁䅁䅁睁䵁䅁䅁兂䅁䅁䅁䵙㝲䅑䅯典䅁䅁䅯杓䅁䅁䅯睂䅅䅁䅅䅁䉁䅁䅁兂牃剙煆桇剙䅑杷允䅁䅁䅕䅁䑁䅁䅷䅁䙁䅁䅁䅁杂癹䅴权㥃䅁䅁权䍂䅁䅁权䡁允䅁允䅁䅁䅅䅁䙁乁㡵佧⼯ㅙ䅖䍄䉁䅁䅁兂䅁䅁䅍䅄䅁䅁䅕䅁䅁䭁䩄〫䭁䭁䄸䅁䭁䑁䅑䅁䭁䅁䉣䅁䉁䅁䅁允䅁䅁䅕䅁䅁䅁䅁䅁䵁䅉䅅䅁䙁䅁䅁睁䵁䅁䅁兂䅁䅁䅁䵙㝲䅑䅯典䅁䅁䅯村䅁䅁䅯睂䅅䅁䅅䅁䉁䅁䅁兂兄娲䕆搯免䅑杷允䅁䅁䅕䅁䑁䅁䅷䅁䙁䅁䅁䅁㝂啌䈹权㥃䅁䅁权⭁䅁䅁权䡁允䅁允䅁䅁䅅䅁䙁䅁汆䉕㕩啳䄹䍄䉁䅁䅁兂䅁䅁䅍䅄䅁䅁䅕䅁䅁䝁䭄〫䭁䵁䅯䅁䭁䕁䅉䅁䭁䅁䉣䅁䉁䅁䅁允䅁䅁䅕䑧稫硲⽹橰䴸䅉䅅䅁䙁䅁䅁睁䵁䅁䅁兂䅁䅁䅁䵙㝲䅑䅯杵䅁䅁䅯兔䅁䅁䅯睂䅅䅁䅅䅁䉁䅁䅁兂⽄⭚䅹睧祍村杷允䅁䅁䅕䅁䑁䅁䅷䅁䙁䅁䅁䅁杂癹䅴权㥃䅁䅁权乂䅁䅁权䡁允䅁允䅁䅁䅅䅁䙁偁坚爫畚噕䅚䍄䉁䅁䅁兂䅁䅁䅍䅄䅁䅁䅕䅁䅁䙁睳ご䭅䅁䉁䅁䭁䑁䄸䅁䭁䅁䉣䅁䉁䅁䅁允䅁䅁䅯杂䅅䅁杷允䅁䅁䅕䅁䑁䅁䅷䅁䙁䅁䅁䅁杂癹䅴权䥄䅁䅁权乂䅁䅁权䡁允䅁允䅁䅁䅅䅁䙁䡁潦儱朵⬱䉒䍄䉁䅁䅁兂䅁䅁䅍䅄䅁䅁䅕䅁䅁䕺瑍歭䭅䵁䅧䅁䭁䑁䅉䅁䭁䅁䉣䅁䉁䅁䅁允䅁䅁䅕䅁䅁䅁䅁䅁䵁䅉䅅䅁䙁䅁䅁睁䵁䅁䅁兂䅁䅁䅃ㅏ偬兑䅯䄯䅁䅁䅯䅔䅁䅁䅯睂䅅䅁䅅䅁䉁䅁䅁兂穄灉䉔礵㉙䅑杷允䅁䅁䅕䅁䑁䅁䅷䅁䙁䅁䅁䵁䅃水䉂权㑃䅁䅁权䭂䅁䅁权䡁允䅁允䅁䅁䅅䅁䙁䥁䑥㉭げ呭䅤䍄䉁䅁䅁兂䅁䅁䅍䅄䅁䅁䅕䅁䅁䕺瑍歭䭅䵁䄰䅁䭁䑁䅅䅁䭁䅁䉣䅁䉁䅁䅁允䅁䅁䅕䅁䅁䅁䅁䅁䵁䅉䅅䅁䙁䅁䅁睁䵁䅁䅁兂䅁䅁䵄祑愲兑䅯睵䅁䅁䅯睑䅁䅁䅯睂䅅䅁䅅䅁䉁䅁䅁兂䅁䅁䅁䅁䅁䅁杷允䅁䅁䅕䅁䑁䅁䅷䅁䙁䅁䅁䅁杂癹䅴权㙃䅁䅁权䑂䅁䅁权䡁允䅁允䅁䅁䅅䅁䙁䑁䱅祷坎稯䍆䍄䉁䅁䅁兂䅁䅁䅍䅄䅁䅁䅕䅁䅁䡁䭄〫䭁䵁䅕䅁䭁䕁䅉䅁䭁䅁䉣䅁䉁䅁䅁允䅁䅁䅕煸呎界䭉ぅ䵁䅉䅅䅁䙁䅁䅁睁䵁䅁䅁兂䅁䅁䅁乖佚兑䅯䅂䅅䅁䅯杓䅁䅁䅯睂䅅䅁䅅䅁䉁䅁䅁兂㝄㥒坳㥐㔸䅑杷允䅁䅁䅕䅁䑁䅁䅷䅁䙁䅁䅁䵁䑸婌䉰权㥃䅁䅁权䭂䅁䅁权䡁允䅁允䅁䅁䅅䅁䙁䅁䅁䅁䅁䅁䅁䍄䉁䅁䅁兂䅁䅁䅍䅄䅁䅁䅕䅁䅁䝁䭄〫䭁䱁䅳䅁䭁䕁䅍䅁䭁䅁䉣䅁䉁䅁䅁允䅁䅁䅕夶敓灚㝉䕍䵉䅉䅅䅁䙁䅁䅁睁䵁䅁䅁兂䅁䅁䅁䵯㝮䅑䅯具䅁䅁䅯䅌䅁䅁䅯睂䅅䅁䅅䅁䉁䅁䅁兂䅁䅁䅁䅁䅁䅁杷允䅁䅁䅕䅁䑁䅁䅷䅁䙁䅁䅁䵁䑸婌䉰权坄䅁䅁权㍁䅁䅁权䡁允䅁允䅁䅁䅅䅁䙁䅁䅁䅁䅁䅁䅁䍄䉁䅁䅁兂䅁䅁䅍䅄䅁䅁䅕䅁䅁䡁瑳ご䭅䵁䅕䅁䭁䑁䄴䅁䭁䅁䉣䅁䉁䅁䅁允䅁䅁䅕⭔穈乃剃䕆䵁䅉䅅䅁䙁䅁䅁睁䵁䅁䅁兂䅁䅁䅁䥅㑈䅑䅯䄹䅁䅁䅯䅏䅁䅁䅯睂䅅䅁䅅䅁䉁䅁䅁兂㥁瑃橥䑣挰䅑杷允䅁䅁䅕䅁䑁䅁䅷䅁䙁䅁䅁䅁杂癹䅴权䭄䅁䅁权䑂䅁䅁权䡁允䅁允䅁䅁䅅䅁䙁䡁娲桴啡买⽫䍄䉁䅁䅁兂䅁䅁䅍䅄䅁䅁䅕䅁䅁䝁䭄〫䭁䵁䄰䅁䭁䕁䅍䅁䭁䅁䉣䅁䉁䅁䅁允䅁䅁䅕㤸捖歓⭧䕉䵁䅉䅅䅁䙁䅁䅁睁䵁䅁䅁兂䅁䅁䅁䵙㝲䅑䅯杵䅁䅁䅯睁䅁䅁䅯睂䅅䅁䅅䅁䉁䅁䅁兂䩄䵐㍑歑穅村杷允䅁䅁䅕䅁䑁䅁䅷䅁䙁䅁䅁䅁杂癹䅴权㑃䅁䅁权䑁䅁䅁权䡁允䅁允䅁䅁䅅䅁䙁䥁潢匲娶唲䅆䍄䉁䅁䅁兂䅁䅁䅍䅄䅁䅁䅕䅁䅁䝁䭄〫䭁䱁䄰䅁䭁䅁䅍䅁䭁䅁䉣䅁䉁䅁䅁允䅁䅁䅕湷獮扷佣歖䵁䅉䅅䅁䙁䅁䅁睁䵁䅁䅁兂䅁䅁䅃䅖兒兑䅯睹䅁䅁䅯杍䅁䅁䅯睂䅅䅁䅅䅁䉁䅁䅁兂䅁䅁䅁䅁䅁䅁杷允䅁䅁䅕䅁䑁䅁䅷䅁䙁䅁䅁䅁睂癹䅴权䥄䅁䅁权獁䅁䅁权䡁允䅁允䅁䅁䅅䅁䙁䅁䅁䅁䅁䅁䅁䍄䉁䅁䅁兂䅁䅁䅍䅄䅁䅁䅕䅁䅁䝁䭄〫䭁䵁䅕䅁䭁䅁䅍䅁䭁䅁䉣䅁䉁䅁䅁允䅁䅁䅕䡉䍕乔癓䕆䵁䅉䅅䅁䙁䅁䅁睁䵁䅁䅁兂䅁䅁䅁䥂倱兑䅯朸䅁䅁䅯兔䅁䅁䅯睂䅅䅁䅅䅁䉁䅁䅁兂硂児塲⽯睁䅑杷允䅁䅁䅕䅁䑁䅁䅷䅁䙁䅁䅁䵁䑸婌䉰权乄䅁䅁权⭁䅁䅁权䡁允䅁允䅁䅁䅅䅁䙁䅁䅁䅁䅁䅁䅁䍄䉁䅁䅁兂䅁䅁䅍䅄䅁䅁䅕䅁䅁䍁潁唫䭁䵁䅅䅁䭁䑁䅷䅁䭁䅁䉣䅁䉁䅁䅁允䅁䅁䅕牵橩呬呯ぉ䵁䅉䅅䅁䙁䅁䅁睁䵁䅁䅁兂䅁䅁䅁䵑㜳䅑䅯兺䅁䅁䅯睎䅁䅁䅯睂䅅䅁䅅䅁䉁䅁䅁兂䅁䅁䅁䅁䅁䅁杷允䅁䅁䅕䅁䑁䅁䅷䅁䙁䅁䅁䥁㝁啗䈹权㉄䅁䅁权䅂䅁䅁权䡁允䅁允䅁䅁䅅䅁䙁䅁䅁䅁䅁䅁䅁䍄䉁䅁䅁兂䅁䅁䅍䅄䅁䅁䅕䅁䅁䕧求ご䭅䵁䄴䅁䭁䕁䅅䅁䭁䅁䉣䅁䉁䅁䅁允䅁䅁䅕䅁䅁䅁䅁䅁䵁䅉䅅䅁䙁䅁䅁睁䵁䅁䅁兂䅁</t>
  </si>
  <si>
    <t>䅁䅁穗偂兑䅯朳䅁䅁䅯䅒䅁䅁䅯睂䅅䅁䅅䅁䉁䅁䅁兂䅁䅁䅁䅁䅁䅁杷允䅁䅁䅕䅁䑁䅁䅷䅁䙁䅁䅁䅁杂癹䅴权乄䅁䅁权䑁䅁䅁权䡁允䅁允䅁䅁䅅䅁䙁䭁楧湘䥈剱䅰䍄䉁䅁䅁兂䅁䅁䅍䅄䅁䅁䅕䅁䅁䥁刳歔䭅䱁䄸䅁䭁䍁䄴䅁䭁䅁䉣䅁䉁䅁䅁允䅁䅁䅕䅁䅁䅁䅁䅁䵁䅉䅅䅁䙁䅁䅁睁䵁䅁䅁兂䅁䅁䅃楡倵兑䅯典䅁䅁䅯䅎䅁䅁䅯睂䅅䅁䅅䅁䉁䅁䅁兂䅁䅁䅁䅁䅁䅁杷允䅁䅁䅕䅁䑁䅁䅷䅁䙁䅁䅁䅁乃唰䈵权㙃䅁䅁权獁䅁䅁权䡁允䅁允䅁䅁䅅䅁䙁䅁䅁䅁䅁䅁䅁䍄䉁䅁䅁兂䅁䅁䅍䅄䅁䅁䅕䅁䅁䍁潁唫䭁䵁䅕䅁䭁䍁䅷䅁䭁䅁䉣䅁䉁䅁䅁允䅁䅁䅕䅁䅁䅁䅁䅁䵁䅉䅅䅁䙁䅁䅁睁䵁䅁䅁兂䅁䅁䅁摪但兑䅯具䅁䅁䅯䅌䅁䅁䅯睂䅅䅁䅅䅁䉁䅁䅁兂䅁䅁䅁䅁䅁䅁杷允䅁䅁䅕䅁䑁䅁䅷䅁䙁䅁䅁䥁煂歌䈹权㑃䅁䅁权癁䅁䅁权䡁允䅁允䅁䅁䅅䅁䙁䅁䅁䅁䅁䅁䅁䍄䉁䅁䅁兂䅁䅁䅍䅄䅁䅁䅕䅁䅁䥁刳歔䭅䵁䅕䅁䭁䍁䅷䅁䭁䅁䉣䅁䉁䅁䅁允䅁䅁䅕䅁䅁䅁䅁䅁䵁䅉䅅䅁䙁䅁䅁睁䵁䅁䅁兂䅁䅁䅁摪但兑䅯兺䅁䅁䅯䅌䅁䅁䅯睂䅅䅁䅅䅁䉁䅁䅁兂䅁䅁䅁䅁䅁䅁杷允䅁䅁䅕䅁䑁䅁䅷䅁䙁䅁䅁䅁䕁啪䈹权㥃䅁䅁权㍁䅁䅁权䡁允䅁允䅁䅁䅅䅁䙁䅁䅁䅁䅁䅁䅁䍄䉁䅁䅁兂䅁䅁䅍䅄䅁䅁䅕䅁䅁䕁乄〫䭁䵁䅣䅁䭁䑁䅙䅁䭁䅁䉣䅁䉁䅁䅁允䅁䅁䅕䅁䅁牐獨い䵉䅉䅅䅁䙁䅁䅁睁䵁䅁䅁兂䅁䅁䅁摪但兑䅯睵䅁䅁䅯睌䅁䅁䅯睂䅅䅁䅅䅁䉁䅁䅁兂䅁䅁䅁䅁䅁䅁杷允䅁䅁䅕䅁䑁䅁䅷䅁䙁䅁䅁䅁杁偋䅬权䉄䅁䅁权䑂䅁䅁权䡁允䅁允䅁䅁䅅䅁䙁䉁危に䩡祊䅆䍄䉁䅁䅁兂䅁䅁䅍䅄䅁䅁䅕䅁䅁䕧求ご䭅䱁䅯䅁䭁䍁䄸䅁䭁䅁䉣䅁䉁䅁䅁允䅁䅁䅕䅁䅁䅁䅁䅁䵁䅉䅅䅁䙁䅁䅁睁䵁䅁䅁兂䅁䅁䅃ㅏ偬兑䅯具䅁䅁䅯李䅁䅁䅯睂䅅䅁䅅䅁䉁䅁䅁兂偁祇朰䬫副䅑杷允䅁䅁䅕䅁䑁䅁䅷䅁䙁䅁䅁䅁杄晧䅨权㑃䅁䅁权䑁䅁䅁权䡁允䅁允䅁䅁䅅䅁䙁䉁䑳昹〸䔯䅤䍄䉁䅁䅁兂䅁䅁䅍䅄䅁䅁䅕䅁䅁䥁刳歔䭅䱁䅧䅁䭁䍁䄸䅁䭁䅁䉣䅁䉁䅁䅁允䅁䅁䅕䅁䅁䅁䅁䅁䵁䅉䅅䅁䙁䅁䅁睁䵁䅁䅁兂䅁䅁䅄佧兊兑䅯朷䅁䅁䅯兎䅁䅁䅯睂䅅䅁䅅䅁䉁䅁䅁兂㍄䩎獮歎却䅑杷允䅁䅁䅕䅁䑁䅁䅷䅁䙁䅁䅁䅁乂ㅈ䉂权㑃䅁䅁权乂䅁䅁权䡁允䅁允䅁䅁䅅䅁䙁䑁䵰摬楚歬䅸䍄䉁䅁䅁兂䅁䅁䅍䅄䅁䅁䅕䅁䅁䥁刳歔䭅䵁䅅䅁䭁䍁䄸䅁䭁䅁䉣䅁䉁䅁䅁允䅁䅁䅕䅁䅁䅁䅁䅁䵁䅉䅅䅁䙁䅁䅁睁䵁䅁䅁兂䅁䅁䅃ㅏ偬兑䅯䄲䅁䅁䅯杒䅁䅁䅯睂䅅䅁䅅䅁䉁䅁䅁兂桄則兔㉈硦睐杷允䅁䅁䅕䅁䑁䅁䅷䅁䙁䅁䅁䥁煂歌䈹权㙄䅁䅁权ㅁ䅁䅁权䡁允䅁允䅁䅁䅅䅁䙁䅁䅁䅁䅁䅁䅁䍄䉁䅁䅁兂䅁䅁䅍䅄䅁䅁䅕䅁䅁䥁刳歔䭅䵁䅕䅁䭁䍁䄸䅁䭁䅁䉣䅁䉁䅁䅁允䅁䅁䅕䅁䅁䅁䅁䅁䵁䅉䅅䅁䙁䅁䅁睁䵁䅁䅁兂䅁䅁䅁䥂倱兑䅯朲䅁䅁䅯䅓䅁䅁䅯睂䅅䅁䅅䅁䉁䅁䅁兂䅁䅁䅁䅁䅁䅁杷允䅁䅁䅕䅁䑁䅁䅷䅁䙁䅁䅁䅁㝂啌䈹权⭄䅁䅁权䅂䅁䅁权䡁允䅁允䅁䅁䅅䅁䙁䅁䅁䅁䅁䅁䅁䍄䉁䅁䅁兂䅁䅁䅍䅄䅁䅁䅕䅁䅁䝧畯ご䭅䱁䅧䅁䭁䕁䅍䅁䭁䅁䉣䅁䉁䅁䅁允䅁䅁䅕婎䵓瑋䅵こ䵁䅉䅅䅁䙁䅁䅁睁䵁䅁䅁兂䅁䅁䅁摪但兑䅯䅹䅁䅁䅯睌䅁䅁䅯睂䅅䅁䅅䅁䉁䅁䅁兂䅁䅁䅁䅁䅁䅁杷允䅁䅁䅕䅁䑁䅁䅷䅁䙁䅁䅁䅁灂唸䈵权㑃䅁䅁权䑁䅁䅁权䡁允䅁允䅁䅁䅅䅁䙁䍁ㄹ䝕啲噃䅂䍄䉁䅁䅁兂䅁䅁䅍䅄䅁䅁䅕䅁䅁䥁刳歔䭅䵁䅯䅁䭁䍁䄸䅁䭁䅁䉣䅁䉁䅁䅁允䅁䅁䅕䅁䅁䅁䅁䅁䵁䅉䅅䅁䙁䅁䅁睁䵁䅁䅁兂䅁䅁䅁摪但兑䅯其䅁䅁䅯杍䅁䅁䅯睂䅅䅁䅅䅁䉁䅁䅁兂䅁䅁䅁䅁䅁䅁杷允䅁䅁䅕䅁䑁䅁䅷䅁䙁䅁䅁䥁㝁啗䈹权㙃䅁䅁权癁䅁䅁权䡁允䅁允䅁䅁䅅䅁䙁䅁䅁䅁䅁䅁䅁䍄䉁䅁䅁兂䅁䅁䅍䅄䅁䅁䅕䅁䅁䕁昰䕕䭅䵁䅕䅁䭁䍁䄸䅁䭁䅁䉣䅁䉁䅁䅁允䅁䅁䅕䅁䅁䅁䅁䅁䵁䅉䅅䅁䙁䅁䅁睁䵁䅁䅁兂䅁䅁䅁䵯㝮䅑䅯睵䅁䅁䅯䅔䅁䅁䅯睂䅅䅁䅅䅁䉁䅁䅁兂㝁敃灺㙲獷村杷允䅁䅁䅕䅁䑁䅁䅷䅁䙁䅁䅁䅁扂䕍䈹权坄䅁䅁权㡁䅁䅁权䡁允䅁允䅁䅁䅅䅁䙁偁晚穬爴教⽷䍄䉁䅁䅁兂䅁䅁䅍䅄䅁䅁䅕䅁䅁䕁昰䕕䭅䵁䅕䅁䭁䑁䅍䅁䭁䅁䉣䅁䉁䅁䅁允䅁䅁䅕䅁䅁䅁䅁䅁䵁䅉䅅䅁䙁䅁䅁睁䵁䅁䅁兂䅁䅁䅁䤴㑈䅑䅯䅵䅁䅁䅯兒䅁䅁䅯睂䅅䅁䅅䅁䉁䅁䅁兂䩂䑢䉏獪䥖䅑杷允䅁䅁䅕䅁䑁䅁䅷䅁䙁䅁䅁䅁乃唰䈵权乄䅁䅁权睁䅁䅁权䡁允䅁允䅁䅁䅅䅁䙁䅁䅁䅁䅁䅁䅁䍄䉁䅁䅁兂䅁䅁䅍䅄䅁䅁䅕䅁䅁䙁坔歔䭅佁䄴䅁䭁䕁䅳䅁䭁䅁䉣䅁䉁䅁䅁允䅁䅁䅕㉣䵆䭂㑬ご䵁䅉䅅䅁䙁䅁䅁睁䵁䅁䅁兂䅁䅁䅁䵑㜳䅑䅯睸䅁䅁䅯䅏䅁䅁䅯睂䅅䅁䅅䅁䉁䅁䅁兂䅁䅁䅁䅁䅁䅁杷允䅁䅁䅕䅁䑁䅁䅷䅁䙁䅁䅁䅁杄晧䅨权㑃䅁䅁权癁䅁䅁权䡁允䅁允䅁䅁䅅䅁䙁䝁申偉慫欳䅴䍄䉁䅁䅁兂䅁䅁䅍䅄䅁䅁䅕䅁䅁䥁刳歔䭅䱁䅧䅁䭁䑁䅅䅁䭁䅁䉣䅁䉁䅁䅁允䅁䅁䅕䅁䅁䅁䅁䅁䵁䅉䅅䅁䙁䅁䅁睁䵁䅁䅁兂䅁䅁䅁晡但兑䅯䄰䅁䅁䅯杏䅁䅁䅯睂䅅䅁䅅䅁䉁䅁䅁兂䅁䅁䅁䅁䅁䅁杷允䅁䅁䅕䅁䑁䅁䅷䅁䙁䅁䅁䅁乃唰䈵权䉄䅁䅁权硁䅁䅁权䡁允䅁允䅁䅁䅅䅁䙁䅁䅁䅁䅁䅁䅁䍄䉁䅁䅁兂䅁䅁䅍䅄䅁䅁䅕䅁䅁䥁刳歔䭅䵁䅣䅁䭁䑁䅅䅁䭁䅁䉣䅁䉁䅁䅁允䅁䅁䅕䅁䅁䅁䅁䅁䵁䅉䅅䅁䙁䅁䅁睁䵁䅁䅁兂䅁䅁䅃䅖兒兑䅯䄵䅁䅁䅯睑䅁䅁䅯睂䅅䅁䅅䅁䉁䅁䅁兂㝃噃佐婁穄睶杷允䅁䅁䅕䅁䑁䅁䅷䅁䙁䅁䅁䅁乃唰䈵权䥄䅁䅁权硁䅁䅁权䡁允䅁允䅁䅁䅅䅁䙁䅁䅁䅁䅁䅁䅁䍄䉁䅁䅁兂䅁䅁䅍䅄䅁䅁䅕䅁䅁䕧求ご䭅乁䄴䅁䭁䑁䄴䅁䭁䅁䉣䅁䉁䅁䅁允䅁䅁䅕瑥䰵扏䵑启䴸䅉䅅䅁䙁䅁䅁睁䵁䅁䅁兂䅁䅁䅁䥂倱兑䅯睸䅁䅁䅯䅌䅁䅁䅯睂䅅䅁䅅䅁䉁䅁䅁兂䅁䅁䅁䅁䅁䅁杷允䅁䅁䅕䅁䑁䅁䅷䅁䙁䅁䅁䅁乃唰䈵权䭄䅁䅁权硁䅁䅁权䡁允䅁允䅁䅁䅅䅁䙁䅁䅁䅁䅁䅁䅁䍄䉁䅁䅁兂䅁䅁䅍䅄䅁䅁䅕䅁䅁䩁㉂䔫䭁䵁䄰䅁䭁䕁䅑䅁䭁䅁䉣䅁䉁䅁䅁允䅁䅁䅕〯䍐坣㌴䕅䵁䅉䅅䅁䙁䅁䅁睁䵁䅁䅁兂䅁䅁䅃楡倵兑䅯杺䅁䅁䅯兎䅁䅁䅯睂䅅䅁䅅䅁䉁䅁䅁兂潁硨愶䐲䘴䅑杷允䅁䅁䅕䅁䑁䅁䅷䅁䙁䅁䅁䥁煂歌䈹权䉄䅁䅁权䑂䅁䅁权䡁允䅁允䅁䅁䅅䅁䙁䍁㙦楩眷䍙䅚䍄䉁䅁䅁兂䅁䅁䅍䅄䅁䅁䅕䅁䅁䥁刳歔䭅䱁䄰䅁䭁䍁䄴䅁䭁䅁䉣䅁䉁䅁䅁允䅁䅁䅕䅁䅁䅁䅁䅁䵁䅉䅅䅁䙁䅁䅁睁䵁䅁䅁兂䅁䅁䅁住佒兑䅯睸䅁䅁䅯睁䅁䅁䅯睂䅅䅁䅅䅁䉁䅁䅁兂㙄栴晒瑣㥐兑杷允䅁䅁䅕䅁䑁䅁䅷䅁䙁䅁䅁䅁㑁䔵䈵权煄䅁䅁权獁䅁䅁权䡁允䅁允䅁䅁䅅䅁䙁䅁䅁䅁䅁䅁䅁䍄䉁䅁䅁兂䅁䅁䅍䅄䅁䅁䅕䅁䅁䥁刳歔䭅䵁䅯䅁䭁䍁䄴䅁䭁䅁䉣䅁䉁䅁䅁允䅁䅁䅕䅁䅁䅁䅁䅁䵁䅉䅅䅁䙁䅁䅁睁䵁䅁䅁兂䅁䅁䅁乖佚兑䅯䅂䅅䅁䅯䅓䅁䅁䅯睂䅅䅁䅅䅁䉁䅁䅁兂湃扙买㕏䙴䅑杷允䅁䅁䅕䅁䑁䅁䅷䅁䙁䅁䅁䅁乃唰䈵权㝃䅁䅁权祁䅁䅁权䡁允䅁允䅁䅁䅅䅁䙁䅁䅁䅁䅁䅁䅁䍄䉁䅁䅁兂䅁䅁䅍䅄䅁䅁䅕䅁䅁䥁刳歔䭅䵁䅅䅁䭁䑁䅉䅁䭁䅁䉣䅁䉁䅁䅁允䅁䅁䅕䅁䅁䅁䅁䅁䵁䅉䅅䅁䙁䅁䅁睁䵁䅁䅁兂䅁䅁䅁摪但兑䅯䅹䅁䅁䅯杍䅁䅁䅯睂䅅䅁䅅䅁䉁䅁䅁兂䅁䅁䅁䅁䅁䅁杷允䅁䅁䅕䅁䑁䅁䅷䅁䙁䅁䅁䅁睂癹䅴权㑃䅁䅁权䥂䅁䅁权䡁允䅁允䅁䅁䅅䅁䙁䅁䅁䅁䅁䅁䅁䍄䉁䅁䅁兂䅁䅁䅍䅄䅁䅁䅕䅁䅁䅁乓ご䭅䵁䅣䅁䭁䑁䅕䅁䭁䅁䉣䅁䉁䅁䅁允䅁䅁䅕䅁䅁䅁䅁䅁䵁䅉䅅䅁䙁䅁䅁睁䵁䅁䅁兂䅁䅁䅁住佒兑䅯其䅁䅁䅯兎䅁䅁䅯睂䅅䅁䅅䅁䉁䅁䅁兂潁䱨畱昶唹䅑杷允䅁䅁䅕䅁䑁䅁䅷䅁䙁䅁䅁䅁乃唰䈵权䡄䅁䅁权ぁ䅁䅁权䡁允䅁允䅁䅁䅅䅁䙁䅁䅁䅁䅁䅁䅁䍄䉁䅁䅁兂䅁䅁䅍䅄䅁䅁䅕䅁䅁佁䉃䔫䭁䵁䄰䅁䭁䕁䅍䅁䭁䅁䉣䅁䉁䅁䅁允䅁䅁䅕坱扔睲㍅啈䵁䅉䅅䅁䙁䅁䅁睁䵁䅁䅁兂䅁䅁䅁䵯㝮䅑䅯䅹䅁䅁䅯䅔䅁䅁䅯睂䅅䅁䅅䅁䉁䅁䅁兂剁坘攱㑇睶兑杷允䅁䅁䅕䅁䑁䅁䅷䅁䙁䅁䅁䅁灂唸䈵权䭄䅁䅁权睁䅁䅁权䡁允䅁允䅁䅁䅅䅁䙁䅁䅁䅁䅁䅁䅁䍄䉁䅁䅁兂䅁䅁䅍䅄䅁䅁䅕䅁䅁䥁刳歔䭅䱁䅳䅁䭁䑁䅍䅁䭁䅁䉣䅁䉁䅁䅁允䅁䅁䅕䅁䅁䍒慴䔫䵅䅉䅅䅁䙁䅁䅁睁䵁䅁䅁兂䅁䅁䅃䅖兒兑䅯䄳䅁䅁䅯兑䅁䅁䅯睂䅅䅁䅅䅁䉁䅁䅁兂䅁䅁䅁䅁䅁䅁杷允䅁䅁䅕䅁䑁䅁䅷䅁䙁䅁䅁䅁元癤䅨权䥄䅁䅁权㥁䅁䅁权䡁允䅁允䅁䅁䅅䅁䙁䅁䅁佁䕷癭䈹䍄䉁䅁䅁兂䅁䅁䅍䅄䅁䅁䅕䅁䅁䉁䉃䔫䭁乁䅯䅁䭁䑁䄰䅁䭁䅁䉣䅁䉁䅁䅁允䅁䅁䅕䅁䅁䅁䅁䅁䵁䅉䅅䅁䙁䅁䅁睁䵁䅁䅁兂䅁䅁䅁摪但兑䅯具䅁䅁䅯睍䅁䅁䅯睂䅅䅁䅅䅁䉁䅁䅁兂佄佅刴噕乁䅑杷允䅁䅁䅕䅁䑁䅁䅷䅁䙁䅁䅁䥁㝁啗䈹权癃䅁䅁权䅂䅁䅁权䡁允䅁允䅁䅁䅅䅁䙁䅁䅁䅁䅁䅁䅁䍄䉁䅁䅁兂䅁䅁䅍䅄䅁䅁䅕䅁䅁䥁刳歔䭅䵁䅕䅁䭁䑁䅍䅁䭁䅁䉣䅁䉁䅁䅁允䅁䅁䅕桺畄噅兆啄䵁䅉䅅䅁䙁䅁䅁睁䵁䅁䅁兂䅁䅁䅃楡倵兑䅯术䅁䅁䅯杏䅁䅁䅯睂䅅䅁䅅䅁䉁䅁䅁兂䅁䅁䅁䅁䅁䅁杷允䅁䅁䅕䅁䑁䅁䅷䅁䙁䅁䅁䵁䅃水䉂权䉄䅁䅁权畁䅁䅁权䡁允䅁允䅁䅁䅅䅁䙁䅁䅁䅁䅁䅁䅁䍄䉁䅁䅁兂䅁䅁䅍䅄䅁䅁䅕䅁䅁䅁乓ご䭅䱁䅳䅁䭁䕁䅳䅁䭁䅁䉣䅁䉁䅁䅁允䅁䅁䅕䅁䅁䅁䅁䅁䵁䅉䅅䅁䙁䅁䅁睁䵁䅁䅁兂䅁䅁䅁䥅㑈䅑䅯朵䅁䅁䅯睍䅁䅁䅯睂䅅䅁䅅䅁䉁䅁䅁兂䅁䅁䅁䅁䅁䅁杷允䅁䅁䅕䅁䑁䅁䅷䅁䙁䅁䅁䅁乃唰䈵权䥄䅁䅁权穁䅁䅁权䡁允䅁允䅁䅁䅅䅁䙁䅁䅁䙁啃敤䉒䍄䉁䅁䅁兂䅁䅁䅍䅄䅁䅁䅕䅁䅁䑁歪歔䭅䵁䅕䅁䭁䕁䅷䅁䭁䅁䉣䅁䉁䅁䅁允䅁䅁䅕䅁䅁䅁䅁䅁䵁䅉䅅䅁䙁䅁䅁睁䵁䅁䅁兂䅁䅁䅁䥅㑈䅑䅯睷䅁䅁䅯杒䅁䅁䅯睂䅅䅁䅅䅁䉁䅁䅁兂㙃䉄敓㝤㝕䅑杷允䅁䅁䅕䅁䑁䅁䅷䅁䙁䅁䅁䅁䅂智䅴权㥃䅁䅁权㥁䅁䅁权䡁允䅁允䅁䅁䅅䅁䙁䝁捉㕌穸ㅉ䅤䍄䉁䅁䅁兂䅁䅁䅍䅄䅁䅁䅕䅁䅁䥁刳歔䭅䵁䄰䅁䭁䑁䅍䅁䭁䅁䉣䅁䉁䅁䅁允䅁䅁䅕杭䵖卧湨啒䵁䅉䅅䅁䙁䅁䅁睁䵁䅁䅁兂䅁䅁䅁晡但兑䅯杁䅅䅁䅯䅓䅁䅁䅯睂䅅䅁䅅䅁䉁䅁䅁兂䅁䅁䅁䅁䅁䅁杷允䅁䅁䅕䅁䑁䅁䅷䅁䙁䅁䅁䅁睂癹䅴权乄䅁䅁权䵂䅁䅁权䡁允䅁允䅁䅁䅅䅁䙁䑁啺敃兡䌰䅤䍄䉁䅁䅁兂䅁䅁䅍䅄䅁䅁䅕䅁䅁䥁刳歔䭅䱁䅳䅁䭁䑁䅧䅁䭁䅁䉣䅁䉁䅁䅁允䅁䅁䅕䅁䅁䕷䥈〹䵅䅉䅅䅁䙁䅁䅁睁䵁䅁䅁兂䅁䅁䅁晡但兑䅯其䅁䅁䅯睁䅁䅁䅯睂䅅䅁䅅䅁䉁䅁䅁兂時湵䑵⽋奬䅑杷允䅁䅁䅕䅁䑁䅁䅷䅁䙁䅁䅁䅁䕁啪䈹权乄䅁䅁权㉁䅁䅁权䡁允䅁允䅁䅁䅅䅁䙁䅁䅁䅁䅁䅁䅁䍄䉁䅁䅁兂䅁䅁䅍䅄䅁䅁䅕䅁䅁䡁瑳ご䭅䵁䅣䅁䭁䕁䄰䅁䭁䅁䉣䅁䉁䅁䅁允䅁䅁䅕唵摪晑慧䔫䵅䅉䅅䅁䙁䅁䅁睁䵁䅁䅁兂䅁䅁䅁䵑㜳䅑䅯兺䅁䅁䅯䅓䅁䅁䅯睂䅅䅁䅅䅁䉁䅁䅁兂歂⭘煑癤汍䅑杷允䅁䅁䅕䅁䑁䅁䅷䅁䙁䅁䅁䅁乃唰䈵权䉄䅁䅁权㑁䅁䅁权䡁允䅁允䅁䅁䅅䅁䙁䙁呒祫串杦䅤䍄䉁䅁䅁兂䅁䅁䅍䅄䅁䅁䅕䅁䅁䭁䩄〫䭁䭁䄸䅁䭁䕁䅳䅁䭁䅁䉣䅁䉁䅁䅁允䅁䅁䅕牂牬㍃呌樶䴸䅉䅅䅁䙁䅁䅁睁䵁䅁䅁兂䅁䅁䅁摪但兑䅯典䅁䅁䅯䅏䅁䅁䅯睂䅅䅁䅅䅁䉁䅁䅁兂啂㕕瑍塪䠴䅑杷允䅁䅁䅕䅁䑁䅁䅷䅁䙁䅁䅁䅁权晹䅴权佄䅁䅁权䡂䅁䅁权䡁允䅁允䅁䅁䅅䅁䙁乁捕娶塉敐⼰䍄䉁䅁䅁兂䅁䅁䅍䅄䅁䅁䅕䅁䅁䥁刳歔䭅䵁䅧䅁䭁䑁䅧䅁䭁䅁䉣䅁䉁䅁䅁允䅁䅁䅕䅁䅁䄴塯欴䵅䅉䅅䅁䙁䅁䅁睁䵁䅁䅁兂䅁䅁䅁摪但兑䅯兺䅁䅁䅯䅑䅁䅁䅯睂䅅䅁䅅䅁䉁䅁䅁兂時獖䥡㥍穅䅑杷允䅁䅁䅕䅁䑁䅁䅷䅁䙁䅁䅁䅁元癤䅨权䭄䅁䅁权䑁䅁䅁权䡁允䅁允䅁䅁䅅䅁䙁䍁晱捣朰癶⽑䍄䉁䅁䅁兂䅁䅁䅍䅄䅁䅁䅕䅁䅁䕁昰䕕䭅䵁䄰䅁䭁䑁䅙䅁䭁䅁䉣䅁䉁䅁䅁允䅁䅁䅕㕅㘷湕䵨か䵁䅉䅅䅁䙁䅁䅁睁䵁䅁䅁兂䅁䅁䅁䍉㕪䅑䅯睸䅁䅁䅯睁䅁䅁䅯睂䅅䅁䅅䅁䉁䅁䅁兂䅁䅁㡄䑎䉅村杷允䅁䅁䅕䅁䑁䅁䅷䅁䙁䅁䅁䅁乃唰䈵权乄䅁䅁权㑁䅁䅁权䡁允䅁允䅁䅁䅅䅁䙁乁嘷奐䝥歹䅊䍄䉁䅁䅁兂䅁䅁䅍䅄䅁䅁䅕䅁䅁䥁刳歔䭅䱁䄰䅁䭁䑁䅫䅁䭁䅁䉣䅁䉁䅁䅁允䅁䅁䅕䅁䅁䅁䅁䅁䵁䅉䅅䅁䙁䅁䅁睁䵁䅁䅁兂䅁䅁䅁䵑㜳䅑䅯䅹䅁䅁䅯䅑䅁䅁䅯睂䅅䅁䅅䅁䉁䅁䅁兂䅁䅁䅁䅁䅁䅁杷允䅁䅁䅕䅁䑁䅁䅷䅁䙁䅁䅁䅁乃唰䈵权䙄䅁䅁权㕁䅁䅁权䡁允䅁允䅁䅁䅅䅁䙁䅁䅁䅁䅁䅁䅁䍄䉁䅁䅁兂䅁䅁䅍䅄䅁䅁䅕䅁䅁䥷楄䕕䭅䵁䅧䅁䭁䕁䅯䅁䭁䅁䉣䅁䉁䅁䅁允䅁䅁䅕牔甸灢昶䕡䵅䅉䅅䅁䙁䅁䅁睁䵁䅁䅁兂䅁䅁䅁䥅㑈䅑䅯睹䅁䅁䅯睑䅁䅁䅯睂䅅䅁䅅䅁䉁䅁䅁兂䅁䅁䅁䅁䅁䅁杷允䅁䅁䅕䅁䑁䅁䅷䅁䙁䅁䅁䅁㑁䔵䈵权㑃䅁䅁权䕂䅁䅁权䡁允䅁允䅁䅁䅅䅁䙁䅁䅁䅁䅁䅁䅁䍄䉁䅁䅁兂䅁䅁䅍䅄䅁䅁䅕䅁䅁䥁刳歔䭅佁䅑䅁䭁䕁䅕䅁䭁䅁䉣䅁䉁䅁䅁允䅁䅁䅕䅁䅁䅁䅁䅁䵁䅉䅅䅁䙁䅁䅁睁䵁䅁䅁兂䅁䅁䅃ㅏ偬兑䅯䅹䅁䅁䅯兒䅁䅁䅯睂䅅䅁䅅䅁䉁䅁䅁兂啄坍坣漸灐兑杷允䅁䅁䅕䅁䑁䅁䅷䅁䙁䅁䅁䵁䑸婌䉰权䥄䅁䅁权睁䅁䅁权䡁允䅁允䅁䅁䅅䅁䙁䅁䅁䅁䅁䅁䅁䍄䉁䅁䅁兂䅁䅁䅍䅄䅁䅁䅕䅁䅁䥁刳歔䭅䱁䅳䅁䭁䑁䅯䅁䭁䅁䉣䅁䉁䅁䅁允䅁䅁䅕䅁䅁䅁䅁䅁䵁䅉䅅䅁䙁䅁䅁睁䵁䅁䅁兂䅁䅁䵄祑愲兑䅯䅵䅁䅁䅯睐䅁䅁䅯睂䅅䅁䅅䅁䉁䅁䅁兂䅁䅁䅁䅁䅁䅁杷允䅁䅁䅕䅁䑁䅁䅷䅁䙁䅁䅁䥁煂歌䈹权䥄䅁䅁权㉁䅁䅁权䡁允䅁允䅁䅁䅅䅁䙁䅁䅁䅁䅁䅁䅁䍄䉁䅁䅁兂䅁䅁䅍䅄䅁䅁䅕䅁䅁䥁刳歔䭅䱁䅧䅁䭁䑁䅯䅁䭁䅁䉣䅁䉁䅁䅁允䅁䅁䅕䅁䅁䅁䅁䅁䵁䅉䅅䅁䙁䅁䅁睁䵁䅁䅁兂䅁䅁䅁摪但兑䅯具䅁䅁䅯杏䅁䅁䅯睂䅅䅁䅅䅁䉁䅁䅁兂兂桤䵆周堸䅑杷允䅁䅁䅕䅁䑁䅁䅷䅁䙁䅁䅁䅁乃唰䈵权䙄䅁䅁权㙁䅁䅁权䡁允䅁允䅁䅁䅅䅁䙁䅁䅁䅁䅁䅁䅁䍄䉁䅁䅁兂䅁䅁䅍䅄䅁䅁䅕䅁䅁䥷楄䕕䭅䵁䅯䅁䭁䑁䅁䅁䭁䅁䉣䅁䉁䅁䅁允䅁䅁䅕䅁䅁䅁䅁䅁䵁䅉䅅䅁䙁䅁䅁睁䵁䅁䅁兂䅁䅁䅁䵙㝲䅑䅯睲䅁䅁䅯兓䅁䅁䅯睂䅅䅁䅅䅁䉁䅁䅁兂い浗䕶䔯煘睐杷允䅁䅁䅕䅁䑁䅁䅷䅁䙁䅁䅁䅁䅄倹䅴权畄䅁䅁权穁䅁䅁权䡁允䅁允䅁䅁䅅䅁䙁䅁䅁䅁䅁䅁䅁䍄䉁䅁䅁兂䅁䅁䅍䅄䅁䅁䅕䅁䅁䥁刳歔䭅䵁䅧䅁䭁䑁䅯䅁䭁䅁䉣䅁䉁䅁䅁允䅁䅁䅕䅁䅁乭婢欵䵅䅉䅅䅁䙁䅁䅁睁䵁䅁䅁兂䅁䅁䅁住佒兑䅯兺䅁䅁䅯睒䅁䅁䅯睂䅅䅁䅅䅁䉁䅁䅁兂䅁䅁䅁䅁䅁䅁杷允䅁䅁䅕䅁䑁䅁䅷䅁䙁䅁䅁䥁煂歌䈹权䡄䅁䅁权㕁䅁䅁权䡁允䅁允䅁䅁䅅䅁䙁䅁䅁䅁䅁䅁䅁䍄䉁䅁䅁兂䅁䅁䅍䅄䅁䅁䅕䅁䅁䕺瑍歭䭅乁䅧䅁䭁䑁䅙䅁䭁䅁䉣䅁䉁䅁䅁允䅁䅁䅕䅁䅁䅁䅁䅁䵁䅉䅅䅁䙁䅁䅁睁䵁䅁䅁兂䅁䅁䅁摪但兑䅯其䅁䅁䅯睐䅁䅁䅯睂䅅䅁䅅䅁䉁䅁䅁兂䅁䅁䅁䅁䅁䅁杷允䅁䅁䅕䅁䑁䅁䅷䅁䙁䅁䅁䅁䕁啪䈹权⽃䅁䅁权ㅁ䅁䅁权䡁允䅁允䅁䅁䅅䅁䙁䅁䅁䅁䅁䅁䅁䍄䉁䅁䅁兂䅁䅁䅍䅄䅁䅁䅕䅁䅁䝁确歔䭅䵁䅯䅁䭁䑁䅷䅁䭁䅁䉣䅁䉁䅁䅁允䅁䅁䅕䥱嘯䨱⭡䐴䴸䅉䅅䅁䙁䅁䅁睁䵁䅁䅁兂䅁䅁䅁偷㝔䅑䅯䄸䅁䅁䅯䅑䅁䅁䅯睂䅅䅁䅅䅁䉁䅁䅁兂䅁䅁䅁䅁䅁䅁杷允䅁䅁䅕䅁䑁䅁䅷䅁䙁䅁䅁䅁灂唸䈵权捄䅁䅁权㍁䅁䅁权䡁允䅁允䅁䅁䅅䅁䙁䅁䅁䅁䅁䅁䅁䍄䉁䅁䅁兂䅁䅁䅍䅄䅁䅁䅕䅁䅁䥁刳歔䭅䵁䅣䅁䭁䑁䄸䅁䭁䅁䉣䅁䉁䅁䅁允䅁䅁䅕䅁䅁偳ㅫ唴䵅䅉䅅䅁䙁䅁䅁睁䵁䅁䅁兂䅁䅁䅃楡倵兑䅯䅁䅅䅁䅯杌䅁䅁䅯睂䅅䅁䅅䅁䉁䅁䅁权䝁允䅁䍄䉁䅁䅁兂䅁䅁䅍䅄䅁䅁䅕䅁䅁䕧求ご䭅䱁䄰䅁䭁䕁䅉䅁䭁䅁䉣䅁䉁䅁䅁允䅁䅁䅕䱏杕⭰㡋䕓䵁䅉䅅䅁䙁䅁䅁睁䵁䅁䅁兂䅁䅁䅁摪但兑䅯睵䅁䅁䅯睎䅁䅁䅯睂䅅䅁䅅䅁䉁䅁䅁兂䅁䅁潄㈶䭅村杷允䅁䅁䅕䅁䑁䅁䅷䅁䙁䅁䅁䅁㝂啌䈹权䱄䅁䅁权㕁䅁䅁权䡁允䅁允䅁䅁䅅䅁䙁䅁䅁䅁䅁䅁䅁䍄䉁䅁䅁兂䅁䅁䅍䅄䅁䅁䅕䅁䅁䥷楄䕕䭅佁䅙䅁䭁䑁䅍䅁䭁䅁䉣䅁䉁䅁䅁允䅁䅁䅕䅁䅁䅁䅁䅁䵁䅉䅅䅁䙁䅁䅁睁䵁䅁䅁兂䅁䅁䅃ㅏ偬兑䅯䅹䅁䅁䅯児䅁䅁䅯睂䅅䅁䅅䅁䉁䅁䅁兂奃捄㝸⽁歲兑杷允䅁䅁䅕䅁䑁䅁䅷䅁䙁䅁䅁䅁乃唰䈵权䙄䅁䅁权㍁䅁䅁权䡁允䅁允䅁䅁䅅䅁䙁䭁䙶䌰䴵硊䅂䍄䉁䅁䅁兂䅁䅁䅍䅄䅁䅁䅕䅁䅁䭁䩄〫䭁䵁䄰䅁䭁䑁䄸䅁䭁䅁䉣䅁䉁䅁䅁允䅁䅁䅕䅁䅁䅁䅁䅁䵁䅉䅅䅁䙁䅁䅁睁䵁䅁䅁兂䅁䅁䅁摪但兑䅯睶䅁䅁䅯杍䅁䅁䅯睂䅅䅁䅅䅁䉁䅁䅁兂䅁䅁䅁䅁䅁䅁杷允䅁䅁䅕䅁䑁䅁䅷䅁䙁䅁䅁䅁乃唰䈵权䡄䅁䅁权㍁䅁䅁权䡁允䅁允䅁䅁䅅䅁䙁䅁䅁䍁䙂乧䈹䍄䉁䅁䅁兂䅁䅁䅍䅄䅁䅁䅕䅁䅁䅁乓ご䭅乁䄴䅁䭁䑁䅧䅁䭁䅁䉣䅁䉁䅁䅁允䅁䅁䅕䅁䅁䅁䅁䅁䵁䅉䅅䅁䙁䅁䅁睁䵁䅁䅁兂䅁䅁䅁䤴㑈䅑䅯睵䅁䅁䅯杌䅁䅁䅯睂䅅䅁䅅䅁䉁䅁䅁兂䅁䅁䅁䅁䅁䅁杷允䅁䅁䅕䅁䑁䅁䅷䅁䙁䅁䅁䅁㝂啌䈹权䙄䅁䅁权䡂䅁䅁权䡁允䅁允䅁䅁䅅䅁䙁䅁䅁䅁䅁䅁䅁䍄䉁䅁䅁兂䅁䅁䅍䅄䅁䅁䅕䅁䅁䅁乓ご䭅偁䄴䅁䭁䑁䅁䅁䭁䅁䉣䅁䉁䅁䅁允䅁䅁䅕䅁䅁䅁䅁䅁䵁䅉䅅䅁䙁䅁䅁睁䵁䅁䅁兂䅁䅁䅁摪但兑䅯典䅁䅁䅯睏䅁䅁䅯睂䅅䅁䅅䅁䉁䅁䅁兂祁癰敉㝃免䅑杷允䅁䅁䅕䅁䑁䅁䅷䅁䙁䅁䅁䅁乃唰䈵权乄䅁䅁权㝁䅁䅁权䡁允䅁允䅁䅁䅅䅁䙁佁汰兙汘䍁䄵䍄䉁䅁䅁兂䅁䅁䅍䅄䅁䅁䅕䅁䅁䥁刳歔䭅䱁䅯䅁䭁䕁䅁䅁䭁䅁䉣䅁䉁䅁䅁允䅁䅁䅕䅁䅁ひ扸う䵉䅉䅅䅁䙁䅁䅁睁䵁䅁䅁兂䅁䅁䅁摪但兑䅯睵䅁䅁䅯䅑䅁䅁䅯睂䅅䅁䅅䅁䉁䅁䅁兂䅁䅁睂琹卅村杷允䅁䅁䅕䅁䑁䅁䅷䅁䙁䅁䅁䅁权晹䅴权畄䅁䅁权䉂䅁䅁权䡁允䅁允䅁䅁䅅䅁䙁䭁祒㉸煤卮䅚䍄䉁䅁䅁兂䅁䅁䅍䅄䅁䅁䅕䅁䅁䥷楄䕕䭅䵁䅣䅁䭁䑁䅍䅁䭁䅁䉣䅁䉁䅁䅁允䅁䅁䅕䅁䅁䅁䅁䅁䵁䅉䅅䅁䙁䅁䅁睁䵁䅁䅁兂䅁䅁䵄祑愲兑䅯其䅁䅁䅯睎䅁䅁䅯睂䅅䅁䅅䅁䉁䅁䅁兂䅁䅁䅁䅁䅁䅁杷允䅁䅁䅕䅁䑁䅁䅷䅁䙁䅁䅁䅁乃唰䈵权㑃䅁䅁权㥁䅁䅁权䡁允䅁允䅁䅁䅅䅁䙁䅁䅁䅁䅁䅁䅁䍄䉁䅁䅁兂䅁䅁䅍䅄䅁䅁䅕䅁䅁䥁刳歔䭅䱁䄰䅁䭁䑁䄰䅁䭁䅁䉣䅁䉁䅁䅁允䅁䅁䅕䅁䅁䅁䅁䅁䵁䅉䅅䅁䙁䅁䅁睁䵁䅁䅁兂䅁䅁䅃䝑偖兑䅯术䅁䅁䅯兔䅁䅁䅯睂䅅䅁䅅䅁䉁䅁䅁兂乂⭩㍋伴䝣村杷允䅁䅁䅕䅁䑁䅁䅷䅁䙁䅁䅁䅁乃唰䈵权㥃䅁䅁权䩂䅁䅁权䡁允䅁允䅁䅁䅅䅁䙁䅁䅁䅁䅁䅁䅁䍄䉁䅁䅁兂䅁䅁䅍䅄䅁䅁䅕䅁䅁䥁刳歔䭅䵁䅕䅁䭁䑁䄰䅁䭁䅁䉣䅁䉁䅁䅁允䅁䅁䅕䑚汥硙⼳啃䵁䅉䅅䅁䙁䅁䅁睁䵁䅁䅁兂䅁䅁䅁晡但兑䅯具䅁䅁䅯兒䅁䅁䅯睂䅅䅁䅅䅁䉁䅁䅁兂流䝩瑢㠱捫䅑杷允䅁䅁䅕䅁䑁䅁䅷䅁䙁䅁䅁䅁乃唰䈵权䡄䅁䅁权㥁䅁䅁权䡁允䅁允䅁䅁䅅䅁䙁䅁䅁䍁晨昹䉒䍄䉁䅁䅁兂䅁䅁䅍䅄䅁䅁䅕䅁䅁䥁刳歔䭅䵁䅧䅁䭁䑁䄰䅁䭁䅁䉣䅁䉁䅁䅁允䅁䅁䅕䅁䅁䙋ㄯ䔹䵅䅉䅅䅁䙁䅁䅁睁䵁䅁䅁兂䅁䅁䅁䤴㑈䅑䅯䄴䅁䅁䅯䅐䅁䅁䅯睂䅅䅁䅅䅁䉁䅁䅁兂䅁䅁䅁䅁䅁䅁杷允䅁䅁䅕䅁䑁䅁䅷䅁䙁䅁䅁䅁睂癹䅴权煄䅁䅁权乂䅁䅁权䡁允䅁允䅁䅁䅅䅁䙁䅁㥄硍䭦愳⽋䍄䉁䅁䅁兂䅁䅁䅍䅄䅁䅁䅕䅁䅁䭁欫ご䭅乁䅁䅁䭁䑁䅳䅁䭁䅁䉣䅁䉁䅁䅁允䅁䅁䅕䭸䑃灳䑃歌䵁䅉䅅䅁䙁䅁䅁睁䵁䅁䅁兂䅁䅁䅁摪但兑䅯睲䅁䅁䅯䅍䅁䅁䅯睂䅅䅁䅅䅁䉁䅁䅁兂䅁䅁䅁䅁䅁䅁杷允䅁䅁䅕䅁䑁䅁䅷䅁䙁䅁䅁䅁乃唰䈵权㙃䅁䅁权㉁䅁䅁权䡁允䅁允䅁䅁䅅䅁䙁䅁䅁䅁䜰楱䍂䍄䉁䅁䅁兂䅁䅁䅍䅄䅁䅁䅕䅁䅁䥷楄䕕䭅佁䅷䅁䭁䑁䅣䅁䭁䅁䉣䅁䉁䅁䅁允䅁䅁䅕䅁䅁䅁䅁䅁䵁䅉䅅䅁䙁䅁䅁睁䵁䅁䅁兂䅁䅁䅃ㅏ偬兑䅯杹䅁䅁䅯睎䅁䅁䅯睂䅅䅁䅅䅁䉁䅁䅁兂䅁䅁䅁䅁䅁䅁杷允䅁䅁䅕䅁䑁䅁䅷䅁䙁䅁䅁䅁乃唰䈵权㑃䅁䅁权㉁䅁䅁权䡁允䅁允䅁䅁䅅䅁䙁䅁䅁䅁䅁䅁䅁䍄䉁䅁䅁兂䅁䅁䅍䅄䅁䅁䅕䅁䅁䥁刳歔䭅䱁䄰䅁䭁䑁䅙䅁䭁䅁䉣䅁䉁䅁䅁允䅁䅁䅕䅁䅁䅁䅁䅁䵁䅉䅅䅁䙁䅁䅁睁䵁䅁䅁兂䅁䅁䅁摪但兑䅯睸䅁䅁䅯李䅁䅁䅯睂䅅䅁䅅䅁䉁䅁䅁兂䅁䅁千䵭䉍村杷允䅁䅁䅕䅁䑁䅁䅷䅁䙁䅁䅁䅁元癤䅨权䡄䅁䅁权䙂䅁䅁权䡁允䅁允䅁䅁䅅䅁䙁䅁䅁䕁睅硷䍚䍄䉁䅁䅁兂䅁䅁䅍䅄䅁䅁䅕䅁䅁䥁刳歔䭅䵁䅧䅁䭁䑁䅙䅁䭁䅁䉣䅁䉁䅁䅁允䅁䅁䅕䅁䅁火䑪啁䵉䅉䅅䅁䙁䅁䅁睁䵁䅁䅁兂䅁䅁䅁摪但兑䅯兺䅁䅁䅯李䅁䅁䅯睂䅅䅁䅅䅁䉁䅁䅁兂婄执卤物⭣䅑杷允䅁䅁䅕䅁䑁䅁䅷䅁䙁䅁䅁䵁䅃水䉂权䥄䅁䅁权䕂䅁䅁权䡁允䅁允䅁䅁䅅䅁䙁䅁䅁䅁䅁䅁䅁䍄䉁䅁䅁兂䅁䅁䅍䅄䅁䅁䅕䅁䅁䥁刳歔䭅䵁䅣䅁䭁䕁䅑䅁䭁䅁䉣䅁䉁䅁䅁允䅁䅁䅕䅁䅁久䴱唴䵅䅉䅅䅁䙁䅁䅁睁䵁䅁䅁兂䅁䅁䅁䤴㑈䅑䅯其䅁䅁䅯睑䅁䅁䅯睂䅅䅁䅅䅁䉁䅁䅁兂偂㠵朶䍅剬䅑杷允䅁䅁䅕䅁䑁䅁䅷䅁䙁䅁䅁䅁元癤䅨权㙃䅁䅁权⭁䅁䅁权䡁允䅁允䅁䅁䅅䅁䙁䅁䅁䵷穴ぬ䌱䍄䉁䅁䅁兂䅁䅁䅍䅄䅁䅁䅕䅁䅁䥁刳歔䭅䱁䄰䅁䭁䕁䅅䅁䭁䅁䉣䅁䉁䅁䅁允䅁䅁䅕䅁䅁䅁䅁䅁䵁䅉䅅䅁䙁䅁䅁睁䵁䅁䅁兂䅁䅁䅁剔儹兑䅯朰䅁䅁䅯䅑䅁䅁䅯睂䅅䅁䅅䅁䉁䅁䅁兂䅁䅁䅁䅁䅁䅁杷允䅁䅁䅕䅁䑁䅁䅷䅁䙁䅁䅁䅁杂癹䅴权䅁允䅁权䥂䅁䅁权䡁允䅁允䅁䅁䅅䅁䭁䑁䈸䅁䵁䅉䅅䅁䙁䅁䅁睁䵁䅁䅁兂䅁䅁䅁摪但兑䅯䅹䅁䅁䅯兑䅁䅁䅯睂䅅䅁䅅䅁䉁䅁䅁兂䅁䅁佃娱䙯村杷允䅁䅁䅕䅁䑁䅁䅷䅁䙁䅁䅁䅁杁偋䅬权㑃䅁䅁权癁䅁䅁权䡁允䅁允䅁䅁䅅䅁䙁䅁䅁䅁䅁䅁䅁䍄䉁䅁䅁兂䅁䅁䅍䅄䅁䅁䅕䅁䅁䥁刳歔䭅䱁䅯䅁䭁䕁䅑䅁䭁䅁䉣䅁䉁䅁䅁允䅁䅁䅕䅁䅁䱔⽴歌䵉䅉䅅䅁䙁䅁䅁睁䵁䅁䅁兂䅁䅁䅁住佒兑䅯朴䅁䅁䅯杒䅁䅁䅯睂䅅䅁䅅䅁䉁䅁䅁兂䅁䅁䅁䅁䅁䅁杷允䅁䅁䅕䅁䑁䅁䅷䅁䙁䅁䅁䅁允晧䅨权い䅁䅁权䙂䅁䅁权䡁允䅁允䅁䅁䅅䅁䙁佁剸䉵䘶祡䅰䍄䉁䅁䅁兂䅁䅁䅍䅄䅁䅁䅕䅁䅁䡁䭄〫䭁偁䄴䅁䭁䕁䅕䅁䭁䅁䉣䅁䉁䅁䅁允䅁䅁䅕䅁䅁䝁稱䔰䵅䅉䅅䅁䙁䅁䅁睁䵁䅁䅁兂䅁䅁䅁摪但兑䅯其䅁䅁䅯䅒䅁䅁䅯睂䅅䅁䅅䅁䉁䅁䅁兂䅁䅁䅁䅁䅁䅁杷允䅁䅁䅕䅁䑁䅁䅷䅁䙁䅁䅁䅁乃唰䈵权䙄䅁䅁权䕂䅁䅁权䡁允䅁允䅁䅁䅅䅁䙁䡁牭䬲䘫剦䅴䍄䉁䅁䅁兂䅁䅁䅍䅄䅁䅁䅕䅁䅁䍁潁唫䭁䵁䅅䅁䭁䕁䄰䅁䭁䅁䉣䅁䉁䅁䅁允䅁䅁䅕汳夵㕹硔啉䵁䅉䅅䅁䙁䅁䅁睁䵁䅁䅁兂䅁䅁䅁剔儹兑䅯兺䅁䅁䅯䅓䅁䅁䅯睂䅅䅁䅅䅁䉁䅁䅁兂佃㙬䩭䬷㍫䅑杷允䅁䅁䅕䅁䑁䅁䅷䅁䙁䅁䅁䅁乃唰䈵权㝃䅁䅁权䩂䅁䅁权䡁允䅁允䅁䅁䅅䅁䙁䅁䅁䙑根穪䍂䍄䉁䅁䅁兂䅁䅁䅍䅄䅁䅁䅕䅁䅁䅁乓ご䭅䅁䉑䅁䭁䑁䅫䅁䭁䅁䉣䅁䉁䅁䅁允䅁䅁䅕䅁䅁䅁䅁䅁䵁䅉䅅䅁䙁䅁䅁睁䵁䅁䅁兂䅁䅁䅃ㅏ偬兑䅯睵䅁䅁䅯䅎䅁䅁䅯睂䅅䅁䅅䅁䉁䅁䅁兂䅁䅁䅁䅁䅁䅁杷允䅁䅁䅕䅁䑁䅁䅷䅁䙁䅁䅁䅁权晹䅴权㙃䅁䅁权畁䅁䅁权䡁允䅁允䅁䅁䅅䅁䙁䅁䅁䅁䅁䅁䅁䍄䉁䅁䅁兂䅁䅁䅍䅄䅁䅁䅕䅁䅁佁䉃䔫䭁䱁䅯䅁䭁䕁䅫䅁䭁䅁䉣䅁䉁䅁䅁允䅁䅁䅕䅁杄畴⽰歑䵉䅉䅅䅁䙁䅁䅁睁䵁䅁䅁兂䅁䅁䅁摪但兑䅯䅵䅁䅁䅯杒䅁䅁䅯睂䅅䅁䅅䅁䉁䅁䅁兂䅁䅁䅁䅁䅁䅁杷允䅁䅁䅕䅁䑁䅁䅷䅁䙁䅁䅁䅁䕁啪䈹权䡄䅁䅁权䑁䅁䅁权䡁允䅁允䅁䅁䅅䅁䙁䉁獌牖楃晇䉴䍄䉁䅁䅁兂䅁䅁䅍䅄䅁䅁䅕䅁䅁䕁昰䕕䭅䵁䄰䅁䭁䍁䄸䅁䭁䅁䉣䅁䉁䅁䅁允䅁䅁䅕䅁䅁䅁䅁䅁䵁䅉䅅䅁䙁䅁䅁睁䵁䅁䅁兂䅁䅁䅁摪但兑䅯具䅁䅁䅯杒䅁䅁䅯睂䅅䅁䅅䅁䉁䅁䅁兂㙄汑奴⭲杉䅑杷允䅁䅁䅕䅁䑁䅁䅷䅁䙁䅁䅁䅁䅂智䅴权䉄䅁䅁权癁䅁䅁权䡁允䅁允䅁䅁䅅䅁䙁䅁䅁䅁䅁䅁䅁䍄䉁䅁䅁兂䅁䅁䅍䅄䅁䅁䅕䅁䅁䅁乓ご䭅䅁䉉䅁䭁䕁䅍䅁䭁䅁䉣䅁䉁䅁䅁允䅁䅁䅕䩮䕊䍧浊吹䴸䅉䅅䅁䙁䅁䅁睁䵁䅁䅁兂䅁䅁䅁摪但兑䅯兺䅁䅁䅯杒䅁䅁䅯睂䅅䅁䅅䅁䉁䅁䅁兂⭂充䕑ㅅす䅑杷允䅁䅁䅕䅁䑁䅁䅷䅁䙁䅁䅁䅁乃唰䈵权㝃䅁䅁权䡂䅁䅁权䡁允䅁允䅁䅁䅅䅁䙁䅁䅁䥧摓吷䍂䍄䉁䅁䅁兂䅁䅁䅍䅄䅁䅁䅕䅁䅁䥁刳歔䭅䵁䅅䅁䭁䕁䅣䅁䭁䅁䉣䅁䉁䅁䅁允䅁䅁䅕橲䵘⽡煣啉䵁䅉䅅䅁䙁䅁䅁睁䵁䅁䅁兂䅁䅁䅁摪但兑䅯䄱䅁䅁䅯免䅁䅁䅯睂䅅䅁䅅䅁䉁䅁䅁兂䅁䅁䅁䅁䅁䅁杷允䅁䅁䅕䅁䑁䅁䅷䅁䙁䅁䅁䥁煂歌䈹权䡄䅁䅁权㡁䅁䅁权䡁允䅁允䅁䅁䅅䅁䙁䍁㍘㡇汙㡬䉨䍄䉁䅁䅁兂䅁䅁䅍䅄䅁䅁䅕䅁䅁䥁刳歔䭅䵁䅕䅁䭁䕁䅣䅁䭁䅁䉣䅁䉁䅁䅁允䅁䅁䅕ㅎ䵈煍义䕉䵁䅉䅅䅁䙁䅁䅁睁䵁䅁䅁兂䅁䅁䅄佧兊兑䅯朹䅁䅁䅯杏䅁䅁䅯睂䅅䅁䅅䅁䉁䅁䅁兂䅁䅁䅁䅁䅁䅁杷允䅁䅁䅕䅁䑁䅁䅷䅁䙁䅁䅁䵁䑸婌䉰权奄䅁䅁权䑂䅁䅁权䡁允䅁允䅁䅁䅅䅁䙁䅁䅁䅁䅁䅁䅁䍄䉁䅁䅁兂䅁䅁䅍䅄䅁䅁䅕䅁䅁䝧畯ご䭅䱁䄰䅁䭁䑁䅷䅁䭁䅁䉣䅁䉁䅁䅁允䅁䅁䅕瑱䉧眴塹䕗䵁䅉䅅䅁䙁䅁䅁睁䵁䅁䅁兂䅁䅁䅁䥂倱兑䅯具䅁䅁䅯睏䅁䅁䅯睂䅅䅁䅅䅁䉁䅁䅁兂䅁䅁䅁䅁䅁䅁杷允䅁䅁䅕䅁䑁䅁䅷䅁䙁䅁䅁䅁䕁啪䈹权歄䅁䅁权㝁䅁䅁权䡁允䅁允䅁䅁䅅䅁䙁䅁䅁䅁䅁䅁䅁䍄䉁䅁䅁兂䅁䅁䅍䅄䅁䅁䅕䅁䅁䥁刳歔䭅䱁䅧䅁䭁䕁䅧䅁䭁䅁䉣䅁䉁䅁䅁允䅁䅁䅕䅁䅁䅁䅁䅁䵁䅉䅅䅁䙁䅁䅁睁䵁䅁䅁兂䅁䅁䅁摪但兑䅯其䅁䅁䅯䅓䅁䅁䅯睂䅅䅁䅅䅁䉁䅁䅁兂䅁䅁䅁䅁䅁䅁杷允䅁䅁䅕䅁䑁䅁䅷䅁䙁䅁䅁䅁䅂智䅴权㥃䅁䅁权䝂䅁䅁权䡁允䅁允䅁䅁䅅䅁䙁䭁䙇堯佗汴䅆䍄䉁䅁䅁兂䅁䅁䅍䅄䅁䅁䅕䅁䅁䝧畯ご䭅䵁䅧䅁䭁䍁䅷䅁䭁䅁䉣䅁䉁䅁䅁允䅁䅁䅕䅁䅁䅁䅁䅁䵁䅉䅅䅁䙁䅁䅁睁䵁䅁䅁兂䅁䅁䅁摪但兑䅯䅵䅁䅁䅯兓䅁䅁䅯睂䅅䅁䅅䅁䉁䅁䅁兂䅁䅁䅁䅁䅁䅁杷允䅁䅁䅕䅁䑁䅁䅷䅁䙁䅁䅁䅁乃唰䈵权䙄䅁䅁权䩂䅁䅁权䡁允䅁允䅁䅁䅅䅁䙁䝁⽵䜫啨剦䄵䍄䉁䅁䅁兂䅁䅁䅍䅄䅁䅁䅕䅁䅁䅁乓ご䭅乁䅧䅁䭁䑁䅧䅁䭁䅁䉣䅁䉁䅁䅁允䅁䅁䅕䅁䅁䅁䅁䅁䵁䅉䅅䅁䙁䅁䅁睁䵁䅁䅁兂䅁䅁䅁䤴㑈䅑䅯其䅁䅁䅯兒䅁䅁䅯睂䅅䅁䅅䅁䉁䅁䅁兂㙁杋摎剎卨䅑杷允䅁䅁䅕䅁䑁䅁䅷䅁䙁䅁䅁䅁扂䕍䈹权㑃䅁䅁权䑂䅁䅁权䡁允䅁允䅁䅁䅅䅁䙁䱁佦硣歮唫䅆䍄䉁䅁䅁兂䅁䅁䅍䅄䅁䅁䅕䅁䅁䩁㉂䔫䭁䵁䅯䅁䭁䍁䄴䅁䭁䅁䉣䅁䉁䅁䅁允䅁䅁䅕楑吵硧㈫稶䴸䅉䅅䅁䙁䅁䅁睁䵁䅁䅁兂䅁䅁䅁䍉㕪䅑䅯杹䅁䅁䅯䅏䅁䅁䅯睂䅅䅁䅅䅁䉁䅁䅁兂牄畨〳睺畐睐杷允䅁䅁䅕䅁䑁䅁䅷䅁䙁䅁䅁䅁乃唰䈵权㙃䅁䅁权ㅁ䅁䅁权䡁允䅁允䅁䅁䅅䅁䙁䅁䅁䵑瑒䑗䍊䍄䉁䅁䅁兂䅁䅁䅍䅄䅁䅁䅕䅁䅁䍁潁唫䭁䵁䅳䅁䭁䑁䅷䅁䭁䅁䉣䅁䉁䅁䅁允䅁䅁䅕䅁䅁䅁䅁䅁䵁䅉䅅䅁䙁䅁䅁睁䵁䅁䅁兂䅁䅁䅃楡倵兑䅯其䅁䅁䅯睍䅁䅁䅯睂䅅䅁䅅䅁䉁䅁䅁兂䅁䅁䅁䅁䅁䅁杷允䅁䅁䅕䅁䑁䅁䅷䅁䙁䅁䅁䅁扂䕍䈹权㝃䅁䅁权ㅁ䅁䅁权䡁允䅁允䅁䅁䅅䅁䙁䕁䥘㥶卮橌䍆䍄䉁䅁䅁兂䅁䅁䅍䅄䅁䅁䅕䅁䅁䙧䕑䕕䭅䵁䄴䅁䭁䕁䅧䅁䭁䅁䉣䅁䉁䅁䅁允䅁䅁䅕ㄵ乨漵癴䐰䴸䅉䅅䅁䙁䅁䅁睁䵁䅁䅁兂䅁䅁䅁摪但兑䅯具䅁䅁䅯睓䅁䅁䅯睂䅅䅁䅅䅁䉁䅁䅁兂䍄南婸塢橅䅑杷允䅁䅁䅕䅁䑁䅁䅷䅁䙁䅁䅁䅁灂唸䈵权佄䅁䅁权䑂䅁䅁权䡁允䅁允䅁䅁䅅䅁䙁䅁塦娯瑔晔⽁䍄䉁䅁䅁兂䅁䅁䅍䅄䅁䅁䅕䅁䅁䝁确歔䭅偁䅷䅁䭁䕁䅯䅁䭁䅁䉣䅁䉁䅁䅁允䅁䅁䅕䍋獚海桧歒䵁䅉䅅䅁䙁䅁䅁睁䵁䅁䅁兂䅁䅁䅁剔儹兑䅯杹䅁䅁䅯兏䅁䅁䅯睂䅅䅁䅅䅁䉁䅁䅁兂㕃橄啶楆⽱睐杷允䅁䅁䅕䅁䑁䅁䅷䅁䙁䅁䅁䅁睂癹䅴权䥄䅁䅁权䵂䅁䅁权䡁允䅁允䅁䅁䅅䅁䙁䅁䅁䕁楑晈䉨䍄䉁䅁䅁兂䅁䅁䅍䅄䅁䅁䅕䅁䅁䕁昰䕕䭅䅁䉑䅁䭁䑁䅁䅁䭁䅁䉣䅁䉁䅁䅁允䅁䅁䅕䅁䅁䅁䅁䅁䵁䅉䅅䅁䙁䅁䅁睁䵁䅁䅁兂䅁䅁䅁摪但兑䅯杹䅁䅁䅯睓䅁䅁䅯睂䅅䅁䅅䅁䉁䅁䅁兂千佣㙏䙥畘睐杷允䅁䅁䅕䅁䑁䅁䅷䅁䙁䅁䅁䅁㝂啌䈹权㥃䅁䅁权乂䅁䅁权䡁允䅁允䅁䅁䅅䅁䙁偁㙰䱰潱啡䅴䍄䉁䅁䅁兂䅁䅁䅍䅄䅁䅁䅕䅁䅁䥁刳歔䭅䵁䅕䅁䭁䕁䅷䅁䭁䅁䉣䅁䉁䅁䅁允䅁䅁䅕刴湉㔫晤ぉ䵁䅉䅅䅁䙁䅁䅁睁䵁䅁䅁兂䅁䅁䅃ㅏ偬兑䅯䅹䅁䅁䅯兑䅁䅁䅯睂䅅䅁䅅䅁䉁䅁䅁兂䍁䅓䕶琸瘯兑杷允䅁䅁䅕䅁䑁䅁䅷䅁䙁䅁䅁䅁乃唰䈵权䥄䅁䅁权䵂䅁䅁权䡁允䅁允䅁䅁䅅䅁䙁䅁䅁䝁穷晱䉚䍄䉁䅁䅁兂䅁䅁䅍䅄䅁䅁䅕䅁䅁䥁刳歔䭅䵁䅯䅁䭁䕁䅷䅁䭁䅁䉣䅁䉁䅁䅁允䅁䅁䅕⽆橔畘䘱樵䴸䅉䅅䅁䙁䅁䅁睁䵁䅁䅁兂䅁䅁䅁摪但兑䅯朱䅁䅁䅯杍䅁䅁䅯睂䅅䅁䅅䅁䉁䅁䅁兂䅁䅁䅁䅁䅁䅁杷允䅁䅁䅕䅁䑁䅁䅷䅁䙁䅁䅁䅁癃䕰䈹权獄䅁䅁权䕂䅁䅁权䡁允䅁允䅁䅁䅅䅁䙁偁䠳楃䅶兒䅤䍄䉁䅁䅁兂䅁䅁䅍䅄䅁䅁䅕䅁䅁䝧畯ご䭅䱁䄰䅁䭁䕁䅁䅁䭁䅁䉣䅁䉁䅁䅁允䅁䅁䅕䅁䅁䅁䅁䅁䵁䅉䅅䅁䙁䅁䅁睁䵁䅁䅁兂䅁䅁䅁䤴㑈䅑䅯朰䅁䅁䅯杍䅁䅁䅯睂䅅䅁䅅䅁䉁䅁䅁兂捂㡪ㅌ䙋歷䅑杷允䅁䅁䅕䅁䑁䅁䅷䅁䙁䅁䅁䅁乃唰䈵权㝃䅁䅁权⭁䅁䅁权䡁允䅁允䅁䅁䅅䅁䙁䅁䅁䍁佰呚䍎䍄䉁䅁䅁兂䅁䅁䅍䅄䅁䅁䅕䅁䅁䭁䩄〫䭁䱁䅧䅁䭁䍁䄸䅁䭁䅁䉣䅁䉁䅁䅁允䅁䅁䅕䅁䅁䅁䅁䅁䵁䅉䅅䅁䙁䅁䅁睁䵁䅁䅁兂䅁䅁䅁摪但兑䅯䅵䅁䅁䅯材䅁䅁䅯睂䅅䅁䅅䅁䉁䅁䅁兂䅁䅁䅁䅁䅁䅁杷允䅁䅁䅕䅁䑁䅁䅷䅁䙁䅁䅁䅁乃唰䈵权䙄䅁䅁权⭁䅁䅁权䡁允䅁允䅁䅁䅅䅁䙁䥁浖䅺䑂楤䅎䍄䉁䅁䅁兂䅁䅁䅍䅄䅁䅁䅕䅁䅁䥁刳歔䭅䵁䅣䅁䭁䑁䄴䅁䭁䅁䉣䅁䉁䅁䅁允䅁䅁䅕䅁䅁䕗偩〫䵅䅉䅅䅁䙁䅁䅁睁䵁䅁䅁兂䅁䅁䅃偣佂兑䅯䅁䅅䅁䅯䅌䅁䅁䅯睂䅅䅁䅅䅁䉁䅁䅁权䝁允䅁䍄䉁䅁䅁兂䅁䅁䅍䅄䅁䅁䅕䅁䅁䭁䩄〫䭁䵁䅣䅁䭁䕁䅉䅁䭁䅁䉣䅁䉁䅁䅁允䅁䅁䅕㍬橱䭄瑭歱䵅䅉䅅䅁䙁䅁䅁睁䵁䅁䅁兂䅁䅁䅁䵙㝲䅑䅯䄵䅁䅁䅯睌䅁䅁䅯睂䅅䅁䅅䅁䉁䅁䅁兂䅁䅁䅁䅁䅁䅁杷允䅁䅁䅕䅁䑁䅁䅷䅁䙁䅁䅁䵁䑸婌䉰权䉄䅁䅁权䑂䅁䅁权䡁允䅁允䅁䅁䅅䅁䙁䅁䅁䅁䅁䅁䅁䍄䉁䅁䅁兂䅁䅁䅍䅄䅁䅁䅕䅁䅁䥁刳歔䭅䵁䅯䅁䭁䑁䄴䅁䭁䅁䉣䅁䉁䅁䅁允䅁䅁䅕牲䑖噌硇樶䴸䅉䅅䅁䙁䅁䅁睁䵁䅁䅁兂䅁䅁䅁摪但兑䅯杵䅁䅁䅯兒䅁䅁䅯睂䅅䅁䅅䅁䉁䅁䅁兂䅁䅁穃歂穣村杷允䅁䅁䅕䅁䑁䅁䅷䅁䙁䅁䅁䥁睂䔸䈵权㑄䅁䅁权䙂䅁䅁权䡁允䅁允䅁䅁䅅䅁䙁䍁䙂歇桪ㅄ䍴䍄䉁䅁䅁兂䅁䅁䅍䅄䅁䅁䅕䅁䅁佁䉃䔫䭁䵁䅯䅁䭁䕁䅅䅁䭁䅁䉣䅁䉁䅁䅁允䅁䅁䅕ぶ䬸⭋歂含䴸䅉䅅䅁䙁䅁䅁睁䵁䅁䅁兂䅁䅁䅁摪但兑䅯典䅁䅁䅯兒䅁䅁䅯睂䅅䅁䅅䅁䉁䅁䅁兂捃㙆㥁唷桅䅑杷允䅁䅁䅕䅁䑁䅁䅷䅁䙁䅁䅁䥁啂䙂䉂权潄䅁䅁权䑂䅁䅁权䡁允䅁允䅁䅁䅅䅁䙁䙁晎䥐免䙺䄵䍄䉁䅁䅁兂䅁䅁䅍䅄䅁䅁䅕䅁䅁䝧畯ご䭅䵁䅅䅁䭁䍁䄴䅁䭁䅁䉣䅁䉁䅁䅁允䅁䅁䅕䅁䅁䅁䅁䅁䵁䅉䅅䅁䙁䅁䅁睁䵁䅁䅁兂䅁䅁䅁摪但兑䅯兺䅁䅁䅯兒䅁䅁䅯睂䅅䅁䅅䅁䉁䅁䅁兂慃漱䕙猱呧䅑杷允䅁䅁䅕䅁䑁䅁䅷䅁䙁䅁䅁䅁灂唸䈵权乄䅁䅁权䙂䅁䅁权䡁允䅁允䅁䅁䅅䅁䙁乁㑔䙎ㅫ極䅒䍄䉁䅁䅁兂䅁䅁䅍䅄䅁䅁䅕䅁䅁䕁乄〫䭁䵁䄰䅁䭁䑁䄰䅁䭁䅁䉣䅁䉁䅁䅁允䅁䅁䅕䅁䅁䅁䅁䅁䵁䅉䅅䅁䙁䅁䅁睁䵁䅁䅁兂䅁䅁䅁䵣㝲䅑䅯朴䅁䅁䅯李䅁䅁䅯睂䅅䅁䅅䅁䉁䅁䅁兂䅁䅁䅁䅁䅁䅁杷允䅁䅁䅕䅁䑁䅁䅷䅁䙁䅁䅁䅁乃唰䈵权㑃䅁䅁权㡁䅁䅁权䡁允䅁允䅁䅁䅅䅁䙁䅁䅁䅁䅁䅁䅁䍄䉁䅁䅁兂䅁䅁䅍䅄䅁䅁䅕䅁䅁䥁刳歔䭅䱁䄰䅁䭁䑁䅷䅁䭁䅁䉣䅁䉁䅁䅁允䅁䅁䅕䅁䅁䅁䅁䅁䵁䅉䅅䅁䙁䅁䅁睁䵁䅁䅁兂䅁䅁䅃楡倵兑䅯睵䅁䅁䅯䅒䅁䅁䅯睂䅅䅁䅅䅁䉁䅁䅁兂䅁䅁䅁䅁䅁䅁杷允䅁䅁䅕䅁䑁䅁䅷䅁䙁䅁䅁䵁䅃水䉂权卄䅁䅁权睁䅁䅁权䡁允䅁允䅁䅁䅅䅁䙁䅁䅁䅁䅁䅁䅁䍄䉁䅁䅁兂䅁䅁䅍䅄䅁䅁䅕䅁䅁䡁䭄〫䭁䵁䄰䅁䭁䑁䅍䅁䭁䅁䉣䅁䉁䅁䅁允䅁䅁䅕䅁䅁䅁䅁䅁䵁䅉䅅䅁䙁䅁䅁睁䵁䅁䅁兂䅁䅁䅁䵯㝮䅑䅯睵䅁䅁䅯䅎䅁䅁䅯睂䅅䅁䅅䅁䉁䅁䅁兂䅁䅁䅁䅁䅁䅁杷允䅁䅁䅕䅁䑁䅁䅷䅁䙁䅁䅁䅁乃唰䈵权㙃䅁䅁权䭂䅁䅁权䡁允䅁允䅁䅁䅅䅁䙁䅁䅁佧党橡䍖䍄䉁䅁䅁兂䅁䅁䅍䅄䅁䅁䅕䅁䅁䭁欫ご䭅偁䅯䅁䭁䕁䅫䅁䭁䅁䉣䅁䉁䅁䅁允䅁䅁䅕䩦䔶䡰䑎歓䵉䅉䅅䅁䙁䅁䅁睁䵁䅁䅁兂䅁䅁䅄佧兊兑䅯杁䅅䅁䅯䅐䅁䅁䅯睂䅅䅁䅅䅁䉁䅁䅁兂䙃礫䩉䰫塂睐杷允䅁䅁䅕䅁䑁䅁䅷䅁䙁䅁䅁䅁乃唰䈵权㝃䅁䅁权䭂䅁䅁权䡁允䅁允䅁䅁䅅䅁䙁䅁䅁䍑䍍橓䍒䍄䉁䅁䅁兂䅁䅁䅍䅄䅁䅁䅕䅁䅁䕧求ご䭅䵁䅯䅁䭁䕁䅳䅁䭁䅁䉣䅁䉁䅁䅁允䅁䅁䅕㥍啧潍昳吳䴸䅉䅅䅁䙁䅁䅁睁䵁䅁䅁兂䅁䅁䅄佧兊兑䅯朶䅁䅁䅯兎䅁䅁䅯睂䅅䅁䅅䅁䉁䅁䅁兂偄潎氫㙆潇睐杷允䅁䅁䅕䅁䑁䅁䅷䅁䙁䅁䅁䅁杁偋䅬权卄䅁䅁权䕂䅁䅁权䡁允䅁允䅁䅁䅅䅁䙁䅁䅁䅁䅁䅁䅁䍄䉁䅁䅁兂䅁䅁䅍䅄䅁䅁䅕䅁䅁䙁睳ご䭅䱁䅧䅁䭁䕁䅅䅁䭁䅁䉣䅁䉁䅁䅁允䅁䅁䅕䅁䅁䅁䅁䅁䵁䅉䅅䅁䙁䅁䅁睁䵁䅁䅁兂䅁䅁䅁摪但兑䅯其䅁䅁䅯杓䅁䅁䅯睂䅅䅁䅅䅁䉁䅁䅁兂䅁䅁䅁䅁䅁䅁杷允䅁䅁䅕䅁䑁䅁䅷䅁䙁䅁䅁䵁䑸婌䉰权䥄䅁䅁权㡁䅁䅁权䡁允䅁允䅁䅁䅅䅁䙁䅁䅁䅁䅁䅁䅁䍄䉁䅁䅁兂䅁䅁䅍䅄䅁䅁䅕䅁䅁䥁刳歔䭅䱁䅧䅁䭁䕁䄰䅁䭁䅁䉣䅁䉁䅁䅁允䅁䅁䅕䅁䅁䅁䅁䅁䵁䅉䅅䅁䙁䅁䅁睁䵁䅁䅁兂䅁䅁䅁穗偂兑䅯朸䅁䅁䅯睓䅁䅁䅯睂䅅䅁䅅䅁䉁䅁䅁兂煁䕥⽂漰楍䅑杷允䅁䅁䅕䅁䑁䅁䅷䅁䙁䅁䅁䅁㑁䔵䈵权乄䅁䅁权㉁䅁䅁权䡁允䅁允䅁䅁䅅䅁䙁䅁䅁䅁䅁䅁䅁䍄䉁䅁䅁兂䅁䅁䅍䅄䅁䅁䅕䅁䅁䝧畯ご䭅䵁䅕䅁䭁䑁䄰䅁䭁䅁䉣䅁䉁䅁䅁允䅁䅁䅕䅁䅁䅁䅁䅁䵁䅉䅅䅁䙁䅁䅁睁䵁䅁䅁兂䅁䅁䅁䥅㑈䅑䅯䄯䅁䅁䅯兑䅁䅁䅯睂䅅䅁䅅䅁䉁䅁䅁兂偃け晧㙕剸䅑杷允䅁䅁䅕䅁䑁䅁䅷䅁䙁䅁䅁䅁乃唰䈵权䭄䅁䅁权乂䅁䅁权䡁允䅁允䅁䅁䅅䅁䙁䡁䝓䵂㙊偑⽫䍄䉁䅁䅁兂䅁䅁䅍䅄䅁䅁䅕䅁䅁䙁睳ご䭅佁䅁䅁䭁䍁䅷䅁䭁䅁䉣䅁䉁䅁䅁允䅁䅁䅕䅁䅁䅁䅁䅁䵁䅉䅅䅁䙁䅁䅁睁䵁䅁䅁兂䅁䅁䅁摪但兑䅯䅵䅁䅁䅯睑䅁䅁䅯睂䅅䅁䅅䅁䉁䅁䅁兂䅁䅁䅁䅁䅁䅁杷允䅁䅁䅕䅁䑁䅁䅷䅁䙁䅁䅁䅁杄晧䅨权䕁允䅁权䑁䅁䅁权䡁允䅁允䅁䅁䅅䅁䙁佁ㅶ焷扵穯䅊䍄䉁䅁䅁兂䅁䅁䅍䅄䅁䅁䅕䅁䅁䥁刳歔䭅䱁䄰䅁䭁䕁䅍䅁䭁䅁䉣䅁䉁䅁䅁允䅁䅁䅕䅁䅁䅁䅁䅁䵁䅉䅅䅁䙁䅁䅁睁䵁䅁䅁兂䅁䅁䅁䵙㝲䅑䅯睲䅁䅁䅯䅑䅁䅁䅯睂䅅䅁䅅䅁䉁䅁䅁兂䅁䅁䅁䅁䅁䅁杷允䅁䅁䅕䅁䑁䅁䅷䅁䙁䅁䅁䅁乃唰䈵权䡄䅁䅁权䑂䅁䅁权䡁允䅁允䅁䅁䅅䅁䙁䅁䅁䵁灱儫䍒䍄䉁䅁䅁兂䅁䅁䅍䅄䅁䅁䅕䅁䅁䅁乓ご䭅䱁䅯䅁䭁䑁䅍䅁䭁䅁䉣䅁䉁䅁䅁允䅁䅁䅕䅁䅁䅁䅁䅁䵁䅉䅅䅁䙁䅁䅁睁䵁䅁䅁兂䅁䅁䅁穗偂兑䅯睸䅁䅁䅯䅔䅁䅁䅯睂䅅䅁䅅䅁䉁䅁䅁兂瑂牓䉧㝎え兑杷允䅁䅁䅕䅁䑁䅁䅷䅁䙁䅁䅁䅁乃唰䈵权䥄䅁䅁权䑂䅁䅁权䡁允䅁允䅁䅁䅅䅁䙁䅁䅁䵁灱儫䍒䍄䉁䅁䅁兂䅁䅁䅍䅄䅁䅁䅕䅁䅁佁䉃䔫䭁䵁䅳䅁䭁䕁䅉䅁䭁䅁䉣䅁䉁䅁䅁允䅁䅁䅕䅁䅁䅁䅁䅁䵁䅉䅅䅁䙁䅁䅁睁䵁䅁䅁兂䅁䅁䅁䵯㝮䅑䅯杹䅁䅁䅯兔䅁䅁䅯睂䅅䅁䅅䅁䉁䅁䅁兂穁公⽗砹扶睐杷允䅁䅁䅕䅁䑁䅁䅷䅁䙁䅁䅁䅁䕁啪䈹权䉄䅁䅁权䅂䅁䅁权䡁允䅁允䅁䅁䅅䅁䙁䅁䅁䅁䅁䅁䅁䍄䉁䅁䅁兂䅁䅁䅍䅄䅁䅁䅕䅁䅁䥁刳歔䭅䱁䅳䅁䭁䅁䅍䅁䭁䅁䉣䅁䉁䅁䅁允䅁䅁䅕䅁䅄晆浇問䵉䅉䅅䅁䙁䅁䅁睁䵁䅁䅁兂䅁䅁䅁摪但兑䅯典䅁䅁䅯睁䅁䅁䅯睂䅅䅁䅅䅁䉁䅁䅁兂䩁㕥䵳晘慙䅑杷允䅁䅁䅕䅁䑁䅁䅷䅁䙁䅁䅁䅁扂䕍䈹权㥃䅁䅁权䥂䅁䅁权䡁允䅁允䅁䅁䅅䅁䙁䅁䅁䅁䅁䅁䅁䍄䉁䅁䅁兂䅁䅁䅍䅄䅁䅁䅕䅁䅁䝧畯ご䭅䵁䅯䅁䭁䑁䅯䅁䭁䅁䉣䅁䉁䅁䅁允䅁䅁䅕䅁䅁䅁䅁䅁䵁䅉䅅䅁䙁䅁䅁睁䵁䅁䅁兂䅁䅁䵄祑愲兑䅯其䅁䅁䅯䅌䅁䅁䅯睂䅅䅁䅅䅁䉁䅁䅁兂䅁䅁䅁䅁䅁䅁杷允䅁䅁䅕䅁䑁䅁䅷䅁䙁䅁䅁䵁䑸婌䉰权䥄䅁䅁权獁䅁䅁权䡁允䅁允䅁䅁䅅䅁䙁䅁䅁䅁䅁䅁䅁䍄䉁䅁䅁兂䅁䅁䅍䅄䅁䅁䅕䅁䅁䕺瑍歭䭅䱁䅯䅁䭁䍁䄸䅁䭁䅁䉣䅁䉁䅁䅁允䅁䅁䅕䅁䅁䅁䅁䅁䵁䅉䅅䅁䙁䅁䅁睁䵁䅁䅁兂䅁䅁䅁䡫㑢䅑䅯朲䅁䅁䅯兏䅁䅁䅯睂䅅䅁䅅䅁䉁䅁䅁兂䅁䅁䅁䅁䅁䅁杷允䅁䅁䅕䅁䑁䅁䅷䅁䙁䅁䅁䅁杄晧䅨权慄䅁䅁权䡂䅁䅁权䡁允䅁允䅁䅁䅅䅁䙁䵁㝢佔㉄⽨⽑䍄䉁䅁䅁兂䅁䅁䅍䅄䅁䅁䅕䅁䅁䡁䭄〫䭁䱁䅯䅁䭁䕁䅅䅁䭁䅁䉣䅁䉁䅁䅁允䅁䅁䅕䅁䅁䅁䅁䅁䵁䅉䅅䅁䙁䅁䅁睁䵁䅁䅁兂䅁䅁䅄佧兊兑䅯杵䅁䅁䅯睁䅁䅁䅯睂䅅䅁䅅䅁䉁䅁䅁兂䅁䅁䅁䅁䅁䅁杷允䅁䅁䅕䅁䑁䅁䅷䅁䙁䅁䅁䵁䑸婌䉰权㑃䅁䅁权癁䅁䅁权䡁允䅁允䅁䅁䅅䅁䙁䅁䅁䅁䅁䅁䅁䍄䉁䅁䅁兂䅁䅁䅍䅄䅁䅁䅕䅁䅁䝁确歔䭅䵁䅣䅁䭁䕁䅑䅁䭁䅁䉣䅁䉁䅁䅁允䅁䅁䅕歈煱䭅剌䔫䵅䅉䅅䅁䙁䅁䅁睁䵁䅁䅁兂䅁䅁䅁䍉㕪䅑䅯杺䅁䅁䅯兔䅁䅁䅯睂䅅䅁䅅䅁䉁䅁䅁兂䅁䅁䅁䅁䅁䅁杷允䅁䅁䅕䅁䑁䅁䅷䅁䙁䅁䅁䅁䅂智䅴权⭄䅁䅁权乂䅁䅁权䡁允䅁允䅁䅁䅅䅁䙁䅁䅁乁乗剧䍆䍄䉁䅁䅁兂䅁䅁䅍䅄䅁䅁䅕䅁䅁䕺瑍歭䭅䵁䅣䅁䭁䍁䄸䅁䭁䅁䉣䅁䉁䅁䅁允䅁䅁䅕䅁䅁䅁䅁䅁䵁䅉䅅䅁䙁䅁䅁睁䵁䅁䅁兂䅁䅁䵄祑愲兑䅯䅹䅁䅁䅯睌䅁䅁䅯睂䅅䅁䅅䅁䉁䅁䅁兂䅁䅁䅁䅁䅁䅁杷允䅁䅁䅕䅁䑁䅁䅷䅁䙁䅁䅁䅁睂癹䅴权㙃䅁䅁权睁䅁䅁权䡁允䅁允䅁䅁䅅䅁䙁䅁䅁䅁䅁䅁䅁䍄䉁䅁䅁兂䅁䅁䅍䅄䅁䅁䅕䅁䅁䕁乄〫䭁䱁䅧䅁䭁䕁䅧䅁䭁䅁䉣䅁䉁䅁䅁允䅁䅁䅕畣户㥦坏啑䵁䅉䅅䅁䙁䅁䅁睁䵁䅁䅁兂䅁䅁䵄祑愲兑䅯䅵䅁䅁䅯䅍䅁䅁䅯睂䅅䅁䅅䅁䉁䅁䅁兂䅁䅁䅁䅁䅁䅁杷允䅁䅁䅕䅁䑁䅁䅷䅁䙁䅁䅁䅁䅂智䅴权乄䅁䅁权䑁䅁䅁权䡁允䅁允䅁䅁䅅䅁䙁佁䍷祣䘯卬䅬䍄䉁䅁䅁兂䅁䅁䅍䅄䅁䅁䅕䅁䅁䙧䕑䕕䭅偁䄴䅁䭁䕁䅷䅁䭁䅁䉣䅁䉁䅁䅁允䅁䅁䅕戹偗㡒扫䕹䵅䅉䅅䅁䙁䅁䅁睁䵁䅁䅁兂䅁䅁䅃楡倵兑䅯䅵䅁䅁䅯睎䅁䅁䅯睂䅅䅁䅅䅁䉁䅁䅁兂䅁䅁䅁䅁䅁䅁杷允䅁䅁䅕䅁䑁䅁䅷䅁䙁䅁䅁䵁䑸婌䉰权㥃䅁䅁权硁䅁䅁权䡁允䅁允䅁䅁䅅䅁䙁䅁䅁䅁䅁䅁䅁䍄䉁䅁䅁兂䅁䅁䅍䅄䅁䅁䅕䅁䅁䩁㉂䔫䭁佁䄴䅁䭁䑁䅅䅁䭁䅁䉣䅁䉁䅁䅁允䅁䅁䅕ぬ昶牢晚こ䵁䅉䅅䅁䙁䅁䅁睁䵁䅁䅁兂䅁䅁䅁晡但兑䅯䅂䅅䅁䅯睓䅁䅁䅯睂䅅䅁䅅䅁䉁䅁䅁兂灂⽍睈昴䱴䅑杷允䅁䅁䅕䅁䑁䅁䅷䅁䙁䅁䅁䵁䅃水䉂权㑃䅁䅁权畁䅁䅁权䡁允䅁允䅁䅁䅅䅁䙁䅁䅁䅁䅁䅁䅁䍄䉁䅁䅁兂䅁䅁䅍䅄䅁䅁䅕䅁䅁䡁瑳ご䭅䵁䄰䅁䭁䕁䄰䅁䭁䅁䉣䅁䉁䅁䅁允䅁䅁䅕堸坍䕬卓う䵁䅉䅅䅁䙁䅁䅁睁䵁䅁䅁兂䅁䅁䅃楡倵兑䅯睵䅁䅁䅯䅎䅁䅁䅯睂䅅䅁䅅䅁䉁䅁䅁兂䅁䅁䅁䅁䅁䅁杷允䅁䅁䅕䅁䑁䅁䅷䅁䙁䅁䅁䅁䕁啪䈹权捄䅁䅁权䩂䅁䅁权䡁允䅁允䅁䅁䅅䅁䙁䅁䅁䅁䅁䅁䅁䍄䉁䅁䅁兂䅁䅁䅍䅄䅁䅁䅕䅁䅁䕺瑍歭䭅䵁䅅䅁䭁䑁䅅䅁䭁䅁䉣䅁䉁䅁䅁允䅁䅁䅕䅁䅁䅁䅁䅁䵁䅉䅅䅁䙁䅁䅁睁䵁䅁䅁兂䅁䅁䵄祑愲兑䅯睸䅁䅁䅯免䅁䅁䅯睂䅅䅁䅅䅁䉁䅁䅁兂䅁䅁䅁䅁䅁䅁杷允䅁䅁䅕䅁䑁䅁䅷䅁䙁䅁䅁䅁癃䕰䈹权⭄䅁䅁权䝂䅁䅁权䡁允䅁允䅁䅁䅅䅁䙁䅁䅁䅧䄷睲䍎䍄䉁䅁䅁兂䅁䅁䅍䅄䅁䅁䅕䅁䅁䕺瑍歭䭅䵁䅧䅁䭁䑁䅅䅁䭁䅁䉣䅁䉁䅁䅁允䅁䅁䅕䅁䅁䅁䅁䅁䵁䅉䅅䅁䙁䅁䅁睁䵁䅁䅁兂䅁䅁䅁住佒兑䅯典䅁䅁䅯兎䅁䅁䅯睂䅅䅁䅅䅁䉁䅁䅁兂䅁䅁䅁䅁䅁䅁杷允䅁䅁䅕䅁䑁䅁䅷䅁䙁䅁䅁䅁扂䕍䈹权獄䅁䅁权㍁䅁䅁权䡁允䅁允䅁䅁䅅䅁䙁䅁䅁䅁䅁䅁䅁䍄䉁䅁䅁兂䅁䅁䅍䅄䅁䅁䅕䅁䅁䑧婴ご䭅䵁䅅䅁䭁䑁䅅䅁䭁䅁䉣䅁䉁䅁䅁允䅁䅁䅕䅁䅁䅁䅁䅁䵁䅉䅅䅁䙁䅁䅁睁䵁䅁䅁兂䅁䅁䵄祑愲兑䅯睵䅁䅁䅯杌䅁䅁䅯睂䅅䅁䅅䅁䉁䅁䅁兂䅁䅁䅁䅁䅁䅁杷允䅁䅁䅕䅁䑁䅁䅷䅁䙁䅁䅁䅁䅄倹䅴权祄䅁䅁权畁䅁䅁权䡁允䅁允䅁䅁䅅䅁䙁䅁䅁䅁䅁䅁䅁䍄䉁䅁䅁兂䅁䅁䅍䅄䅁䅁䅕䅁䅁䵁い〫䭁䅁䉁䅁䭁䕁䅯䅁䭁䅁䉣䅁䉁䅁䅁允䅁䅁䅯睐䅅䅁杷允䅁䅁䅕䅁䑁䅁䅷䅁䙁䅁䅁䵁䑸婌䉰权㑃䅁䅁权畁䅁䅁权䡁允䅁允䅁䅁䅅䅁䙁䅁䅁䅁䅁䅁䅁䍄䉁䅁䅁兂䅁䅁䅍䅄䅁䅁䅕䅁䅁䙁睳ご䭅䱁䅳䅁䭁䕁䅑䅁䭁䅁䉣䅁䉁䅁䅁允䅁䅁䅕䅁䅁䅁䅁䅁䵁䅉䅅䅁䙁䅁䅁睁䵁䅁䅁兂䅁䅁䵄祑愲兑䅯其䅁䅁䅯杌䅁䅁䅯睂䅅䅁䅅䅁䉁䅁䅁兂䅁䅁䅁䅁䅁䅁杷允䅁䅁䅕䅁䑁䅁䅷䅁䙁䅁䅁䵁䑸婌䉰权䙄䅁䅁权畁䅁䅁权䡁允䅁允䅁䅁䅅䅁䙁䅁䅁䅁䅁䅁䅁䍄䉁䅁䅁兂䅁䅁䅍䅄䅁䅁䅕䅁䅁䕧求ご䭅䵁䄰䅁䭁䕁䅁䅁䭁䅁䉣䅁䉁䅁䅁允䅁䅁䅕䅁䅁䅁䅁䅁䵁䅉䅅䅁䙁䅁䅁睁䵁䅁䅁兂䅁䅁䵄祑愲兑䅯睵䅁䅁䅯杍䅁䅁䅯睂䅅䅁䅅䅁䉁䅁䅁兂䅁䅁䅁䅁䅁䅁杷允䅁䅁䅕䅁䑁䅁䅷䅁䙁䅁䅁䅁㑁䔵䈵权䉄䅁䅁权䙂䅁䅁权䡁允䅁允䅁䅁䅅䅁䙁偁祳䵈䍎硐䅴䍄䉁䅁䅁兂䅁䅁䅍䅄䅁䅁䅕䅁䅁䡁䭄〫䭁佁䅧䅁䭁䕁䅣䅁䭁䅁䉣䅁䉁䅁䅁允䅁䅁䅕䅁䅁䅁䅁䅁䵁䅉䅅䅁䙁䅁䅁睁䵁䅁䅁兂䅁䅁䵄祑愲兑䅯杵䅁䅁䅯䅎䅁䅁䅯睂䅅䅁䅅䅁䉁䅁䅁兂䅁䅁䅁䅁䅁䅁杷允䅁䅁䅕䅁䑁䅁䅷䅁䙁䅁䅁䵁䑸婌䉰权㝃䅁䅁权ぁ䅁䅁权䡁允䅁允䅁䅁䅅䅁䙁䅁䅁䅁䅁䅁䅁䍄䉁䅁䅁兂䅁䅁䅍䅄䅁䅁䅕䅁䅁䩁㉂䔫䭁䵁䄰䅁䭁䕁䅣䅁䭁䅁䉣䅁䉁䅁䅁允䅁䅁䅕䄰剕潗㥬䕊䵁䅉䅅䅁䙁䅁䅁睁䵁䅁䅁兂䅁䅁䅁祥倱兑䅯兺䅁䅁䅯杒䅁䅁䅯睂䅅䅁䅅䅁䉁䅁䅁兂䅁䅁䅁䅁䅁䅁杷允䅁䅁䅕䅁䑁䅁䅷䅁䙁䅁䅁䵁䑸婌䉰权䥄䅁䅁权⽁䅁䅁权䡁允䅁允䅁䅁䅅䅁䙁䅁䅁䅁䅁䅁䅁䍄䉁䅁䅁兂䅁䅁䅍䅄䅁䅁䅕䅁䅁䡁瑳ご䭅䵁䄰䅁䭁䑁䅧䅁䭁䅁䉣䅁䉁䅁䅁允䅁䅁䅕䅁䅁䅁䅁䅁䵁䅉䅅䅁䙁䅁䅁睁䵁䅁䅁兂䅁䅁䵄祑愲兑䅯具䅁䅁䅯䅎䅁䅁䅯睂䅅䅁䅅䅁䉁䅁䅁兂䅁䅁䅁䅁䅁䅁杷允䅁䅁䅕䅁䑁䅁䅷䅁䙁䅁䅁䵁䑸婌䉰权䙄䅁䅁权ぁ䅁䅁权䡁允䅁允䅁䅁䅅䅁䙁䅁䅁䅁䅁䅁䅁䍄䉁䅁䅁兂䅁䅁䅍䅄䅁䅁䅕䅁䅁䕁乄〫䭁䵁䅯䅁䭁䑁䄰䅁䭁䅁䉣䅁䉁䅁䅁允䅁䅁䅕ㄯ杮㠴潮䐸䴸䅉䅅䅁䙁䅁䅁睁䵁䅁䅁兂䅁䅁䅁䡫㑢䅑䅯䅂䅅䅁䅯䅓䅁䅁䅯睂䅅䅁䅅䅁䉁䅁䅁兂瑃潎昰捡ㅑ䅑杷允䅁䅁䅕䅁䑁䅁䅷䅁䙁䅁䅁䅁睂癹䅴权䙄䅁䅁权䅂䅁䅁权䡁允䅁允䅁䅁䅅䅁䙁䅁䅁䅁䅁䅁䅁䍄䉁䅁䅁兂䅁䅁䅍䅄䅁䅁䅕䅁䅁䡧睄歔䭅佁䅷䅁䭁䕁䅫䅁䭁䅁䉣䅁䉁䅁䅁允䅁䅁䅕歄䴱改䍧歁䵁䅉䅅䅁䙁䅁䅁睁䵁䅁䅁兂䅁䅁䵄祑愲兑䅯杹䅁䅁䅯䅎䅁䅁䅯睂䅅䅁䅅䅁䉁䅁䅁兂䅁䅁䅁䅁䅁䅁杷允䅁䅁䅕䅁䑁䅁䅷䅁䙁䅁䅁䥁㝁啗䈹权㑃䅁䅁权䩂䅁䅁权䡁允䅁允䅁䅁䅅䅁䙁䡁汄䡙㝐䔶䅬䍄䉁䅁䅁兂䅁䅁䅍䅄䅁䅁䅕䅁䅁䍁潁唫䭁偁䅯䅁䭁䕁䅕䅁䭁䅁䉣䅁䉁䅁䅁允䅁䅁䅕䅁䅁䅁䅁䅁䵁䅉䅅䅁䙁䅁䅁睁䵁䅁䅁兂䅁䅁䅁乖佚兑䅯睶䅁䅁䅯免䅁䅁䅯睂䅅䅁䅅䅁䉁䅁䅁兂䅁䅁䅁䅁䅁䅁杷允䅁䅁䅕䅁䑁䅁䅷䅁䙁䅁䅁䵁䑸婌䉰权㙃䅁䅁权穁䅁䅁权䡁允䅁允䅁䅁䅅䅁䙁䅁䅁䅁䅁䅁䅁䍄䉁䅁䅁兂䅁䅁䅍䅄䅁䅁䅕䅁䅁䙁睳ご䭅䱁䅯䅁䭁䍁䄸䅁䭁䅁䉣䅁䉁䅁䅁允䅁䅁䅕䅁䅁䅁䅁䅁䵁䅉䅅䅁䙁䅁䅁睁䵁䅁䅁兂䅁䅁䅃䝑偖兑䅯睸䅁䅁䅯杏䅁䅁䅯睂䅅䅁䅅䅁䉁䅁䅁兂䅁䅁䅁䅁䅁䅁杷允䅁䅁䅕䅁䑁䅁䅷䅁䙁䅁䅁䵁䑸婌䉰权煄䅁䅁权䑁䅁䅁权䡁允䅁允䅁䅁䅅䅁䙁䅁䅁䅁䅁䅁䅁䍄䉁䅁䅁兂䅁䅁䅍䅄䅁䅁䅕䅁䅁䕺瑍歭䭅䱁䅧䅁䭁䑁䅍䅁䭁䅁䉣䅁䉁䅁䅁允䅁䅁䅕䅁䅁䅁䅁䅁䵁䅉䅅䅁䙁䅁䅁睁䵁䅁䅁兂䅁䅁䅁䥂倱兑䅯兺䅁䅁䅯兏䅁䅁䅯睂䅅䅁䅅䅁䉁䅁䅁兂䅁䅁䅁䅁䅁䅁杷允䅁䅁䅕䅁䑁䅁䅷䅁䙁䅁䅁䅁癃䕰䈹权い䅁䅁权䥂䅁䅁权䡁允䅁允䅁䅁䅅䅁䙁䝁慵䤶ず椸䅖䍄䉁䅁䅁兂䅁䅁䅍䅄䅁䅁䅕䅁䅁䕺瑍歭䭅䵁䅅䅁䭁䑁䅍䅁䭁䅁䉣䅁䉁䅁䅁允䅁䅁䅕䅁䅁䅁䅁䅁䵁䅉䅅䅁䙁䅁䅁睁䵁䅁䅁兂䅁䅁䅁䵑㜳䅑䅯睵䅁䅁䅯村䅁䅁䅯睂䅅䅁䅅䅁䉁䅁䅁兂䅁䅁䙁䡆䙸村杷允䅁䅁䅕䅁䑁䅁䅷䅁䙁䅁䅁䅁权晹䅴权䥄䅁䅁权䝂䅁䅁权䡁允䅁允䅁䅁䅅䅁䙁䅁䵈䔱慈捌䉸䍄䉁䅁䅁兂䅁䅁䅍䅄䅁䅁䅕䅁䅁䕺瑍歭䭅䵁䅯䅁䭁䑁䅍䅁䭁䅁䉣䅁䉁䅁䅁允䅁䅁䅕䅁䅁䅁䅁䅁䵁䅉䅅䅁䙁䅁䅁睁䵁䅁䅁兂䅁䅁䵄祑愲兑䅯杵䅁䅁䅯䅏䅁䅁䅯睂䅅䅁䅅䅁䉁䅁䅁兂䅁䅁䅁䅁䅁䅁杷允䅁䅁䅕䅁䑁䅁䅷䅁䙁䅁䅁䵁䑸婌䉰权㝃䅁䅁权㑁䅁䅁权䡁允䅁允䅁䅁䅅䅁䙁䅁䅁䅁䅁䅁䅁䍄䉁䅁䅁兂䅁䅁䅍䅄䅁䅁䅕䅁䅁䥷楄䕕䭅佁䄴䅁䭁䕁䅍䅁䭁䅁䉣䅁䉁䅁䅁允䅁䅁䅕倳畘婰癆啗䵁䅉䅅䅁䙁䅁䅁睁䵁䅁䅁兂䅁䅁䵄祑愲兑䅯䅵䅁䅁䅯䅏䅁䅁䅯睂䅅䅁䅅䅁䉁䅁䅁兂䅁䅁䅁䅁䅁䅁杷允䅁䅁䅕䅁䑁䅁䅷䅁䙁䅁䅁䅁㝂啌䈹权楄䅁䅁权䍂䅁䅁权䡁允䅁允䅁䅁䅅䅁䙁佁䉴䝘昸䅄䅚䍄䉁䅁䅁兂䅁䅁䅍䅄䅁䅁䅕䅁䅁䕺瑍歭䭅䵁䅣䅁䭁䑁䅧䅁䭁䅁䉣䅁䉁䅁䅁允䅁䅁䅕䅁䅁䅁䅁䅁䵁䅉䅅䅁䙁䅁䅁睁䵁䅁䅁兂䅁䅁䅁䤴㑈䅑䅯其䅁䅁䅯免䅁䅁䅯睂䅅䅁䅅䅁䉁䅁䅁兂权䅋瑚婦奴䅑杷允䅁䅁䅕䅁䑁䅁䅷䅁䙁䅁䅁䵁䅃水䉂权㙃䅁䅁权癁䅁䅁权䡁允䅁允䅁䅁䅅䅁䙁䅁䅁䅁䅁䅁䅁䍄䉁䅁䅁兂䅁䅁䅍䅄䅁䅁䅕䅁䅁䍁潁唫䭁䵁䅣䅁䭁䑁䅧䅁䭁䅁䉣䅁䉁䅁䅁允䅁䅁䅕䅁䅁䡙潬䔶䵅䅉䅅䅁䙁䅁䅁睁䵁䅁䅁兂䅁䅁䅁㙲偒兑䅯䄯䅁䅁䅯杒䅁䅁䅯睂䅅䅁䅅䅁䉁䅁䅁兂䱁桰䱐児䱆䅑杷允䅁䅁䅕䅁䑁䅁䅷䅁䙁䅁䅁䵁䑸婌䉰权乄䅁䅁权㑁䅁䅁权䡁允䅁允䅁䅁䅅䅁䙁䅁䅁䅁䅁䅁䅁䍄䉁䅁䅁兂䅁䅁䅍䅄䅁䅁䅕䅁䅁䡁瑳ご䭅䵁䅕䅁䭁䑁䅷䅁䭁䅁䉣䅁䉁䅁䅁允䅁䅁䅕㑔㠸偙摉商䵁䅉䅅䅁䙁䅁䅁睁䵁䅁䅁兂䅁䅁䅁䵣㝲䅑䅯䄲䅁䅁䅯児䅁䅁䅯睂䅅䅁䅅䅁䉁䅁䅁兂䅁䅁䅁䅁䅁䅁杷允䅁䅁䅕䅁䑁䅁䅷䅁䙁䅁䅁䵁䑸婌䉰权㑃䅁䅁权㕁䅁䅁权䡁允䅁允䅁䅁䅅䅁䙁䅁䅁䅁䅁䅁䅁䍄䉁䅁䅁兂䅁䅁䅍䅄䅁䅁䅕䅁䅁䕺瑍歭䭅䵁䅕䅁䭁䑁䅫䅁䭁䅁䉣䅁䉁䅁䅁允䅁䅁䅕䅁䅁䅁䅁䅁䵁䅉䅅䅁䙁䅁䅁睁䵁䅁䅁兂䅁䅁䅁䵯㝮䅑䅯朳䅁䅁䅯睑䅁䅁䅯睂䅅䅁䅅䅁䉁䅁䅁兂煄扮䥏獅䰴䅑杷允䅁䅁䅕䅁䑁䅁䅷䅁䙁䅁䅁䵁䑸婌䉰权䭄䅁䅁权㕁䅁䅁权䡁允䅁允䅁䅁䅅䅁䙁䅁䅁䅁䅁䅁䅁䍄䉁䅁䅁兂䅁䅁䅍䅄䅁䅁䅕䅁䅁䕺瑍歭䭅䵁䄰䅁䭁䑁䅫䅁䭁䅁䉣䅁䉁䅁䅁允䅁䅁䅕䅁䅁䅁䅁䅁䵁䅉䅅䅁䙁䅁䅁睁䵁䅁䅁兂䅁䅁䅁摪但兑䅯䄵䅁䅁䅯李䅁䅁䅯睂䅅䅁䅅䅁䉁䅁䅁兂䅁䅁䅁䅁䅁䅁杷允䅁䅁䅕䅁䑁䅁䅷䅁䙁䅁䅁䥁㝁啗䈹权䭄䅁䅁权ㅁ䅁䅁权䡁允䅁允䅁䅁䅅䅁䙁䕁慁䄷䉕瑋⼸䍄䉁䅁䅁兂䅁䅁䅍䅄䅁䅁䅕䅁䅁佁䉃䔫䭁偁䅷䅁䭁䍁䅷䅁䭁䅁䉣䅁䉁䅁䅁允䅁䅁䅕䅁䅁䅁䅁䅁䵁䅉䅅䅁䙁䅁䅁睁䵁䅁䅁兂䅁䅁䅃楡倵兑䅯杹䅁䅁䅯睓䅁䅁䅯睂䅅䅁䅅䅁䉁䅁䅁兂噁洯批堸㙺睐杷允䅁䅁䅕䅁䑁䅁䅷䅁䙁䅁䅁䵁䑸婌䉰权㥃䅁䅁权㙁䅁䅁权䡁允䅁允䅁䅁䅅䅁䙁䅁䅁䅁䅁䅁䅁䍄䉁䅁䅁兂䅁䅁䅍䅄䅁䅁䅕䅁䅁䕺瑍歭䭅䵁䅕䅁䭁䑁䅯䅁䭁䅁䉣䅁䉁䅁䅁允䅁䅁䅕䅁䅁䅁䅁䅁䵁䅉䅅䅁䙁䅁䅁睁䵁䅁䅁兂䅁䅁䅁䡫㑢䅑䅯睸䅁䅁䅯䅎䅁䅁䅯睂䅅䅁䅅䅁䉁䅁䅁兂䅁䅁潁䘯楘兑杷允䅁䅁䅕䅁䑁䅁䅷䅁䙁䅁䅁䅁㝂啌䈹权歄䅁䅁权睁䅁䅁权䡁允䅁允䅁䅁䅅䅁䙁䅁䅁䅁䅁䅁䅁䍄䉁䅁䅁兂䅁䅁䅍䅄䅁䅁䅕䅁䅁䕺瑍歭䭅䵁䅕䅁䭁䕁䅑䅁䭁䅁䉣䅁䉁䅁䅁允䅁䅁䅕䅁䅁䅁䅁䅁䵁䅉䅅䅁䙁䅁䅁睁䵁䅁䅁兂䅁䅁䵄祑愲兑䅯兺䅁䅁䅯杏䅁䅁䅯睂䅅䅁䅅䅁䉁䅁䅁兂䅁䅁䅁䅁䅁䅁杷允䅁䅁䅕䅁䑁䅁䅷䅁䙁䅁䅁䥁啂䙂䉂权㉄䅁䅁权睁䅁䅁权䡁允䅁允䅁䅁䅅䅁䙁䅁䅁䅁䅁䅁䅁䍄䉁䅁䅁兂䅁䅁䅍䅄䅁䅁䅕䅁䅁䕺瑍歭䭅䱁䅯䅁䭁䑁䄸䅁䭁䅁䉣䅁䉁䅁䅁允䅁䅁䅕䅁䅁䅁䅁䅁䵁䅉䅅䅁䙁䅁䅁睁䵁䅁䅁兂䅁䅁䅁䥅㑈䅑䅯䄷䅁䅁䅯䅏䅁䅁䅯睂䅅䅁䅅䅁䉁䅁䅁兂䉄楇て礰⽲睐杷允䅁䅁䅕䅁䑁䅁䅷䅁䙁䅁䅁䅁䅂智䅴权㝃䅁䅁权䕂䅁䅁权䡁允䅁允䅁䅁䅅䅁䙁䅁䅁䡁䍱稹䍂䍄䉁䅁䅁兂䅁䅁䅍䅄䅁䅁䅕䅁䅁䕺瑍歭䭅䱁䅳䅁䭁䑁䄸䅁䭁䅁䉣䅁䉁䅁䅁允䅁䅁䅕䅁䅁䅁䅁䅁䵁䅉䅅䅁䙁䅁䅁睁䵁䅁䅁兂䅁䅁䵄祑愲兑䅯睸䅁䅁䅯睐䅁䅁䅯睂䅅䅁䅅䅁䉁䅁䅁兂䅁䅁䅁䅁䅁䅁杷允䅁䅁䅕䅁䑁䅁䅷䅁䙁䅁䅁䥁䅂啚䈹权奄䅁䅁权硁䅁䅁权䡁允䅁允䅁䅁䅅䅁䙁䅁䅁䅁䅁䅁䅁䍄䉁䅁䅁兂䅁䅁䅍䅄䅁䅁䅕䅁䅁䥷楄䕕䭅䵁䄰䅁䭁䑁䅉䅁䭁䅁䉣䅁䉁䅁䅁允䅁䅁䅕䅁䅁䅁䅁䅁䵁䅉䅅䅁䙁䅁䅁睁䵁䅁䅁兂䅁䅁䅃楡倵兑䅯䅹䅁䅁䅯䅐䅁䅁䅯睂䅅䅁䅅䅁䉁䅁䅁兂瑂䅥䵤㌳䍌兑杷允䅁䅁䅕䅁䑁䅁䅷䅁䙁䅁䅁䥁䅂啚䈹权敄䅁䅁权乂䅁䅁权䡁允䅁允䅁䅁䅅䅁䙁䝁卯䍆牂⽔⽷䍄䉁䅁䅁兂䅁䅁䅍䅄䅁䅁䅕䅁䅁䕺瑍歭䭅䱁䅧䅁䭁䑁䅣䅁䭁䅁䉣䅁䉁䅁䅁允䅁䅁䅕䅁䅁䅁䅁䅁䵁䅉䅅䅁䙁䅁䅁睁䵁䅁䅁兂䅁䅁䅃䝑偖兑䅯䅵䅁䅁䅯杍䅁䅁䅯睂䅅䅁䅅䅁䉁䅁䅁兂䅁䅁䅁䅁䅁䅁杷允䅁䅁䅕䅁䑁䅁䅷䅁䙁䅁䅁䅁乂ㅈ䉂权啄䅁䅁权㡁䅁䅁权䡁允䅁允䅁䅁䅅䅁䙁䝁橊乓扮䍊䅸䍄䉁䅁䅁兂䅁䅁䅍䅄䅁䅁䅕䅁䅁䕺瑍歭䭅䵁䅅䅁䭁䑁䅣䅁䭁䅁䉣䅁䉁䅁䅁允䅁䅁䅕䅁䅁䅁䅁䅁䵁䅉䅅䅁䙁䅁䅁睁䵁䅁䅁兂䅁䅁䅁䵑㜳䅑䅯兺䅁䅁䅯杌䅁䅁䅯睂䅅䅁䅅䅁䉁䅁䅁兂䅁䅁䅁䅁䅁䅁杷允䅁䅁䅕䅁䑁䅁䅷䅁䙁䅁䅁䅁扂䕍䈹权楄䅁䅁权䡂䅁䅁权䡁允䅁允䅁䅁䅅䅁䙁䅁䅁䅁䅁䅁䅁䍄䉁䅁䅁兂䅁䅁䅍䅄䅁䅁䅕䅁䅁䅁乓ご䭅䱁䅳䅁䭁䕁䅙䅁䭁䅁䉣䅁䉁䅁䅁允䅁䅁䅕䅁䅁䅁䅁䅁䵁䅉䅅䅁䙁䅁䅁睁䵁䅁䅁兂䅁䅁䵄祑愲兑䅯其䅁䅁䅯睏䅁䅁䅯睂䅅䅁䅅䅁䉁䅁䅁兂䅁䅁䅁䅁䅁䅁杷允䅁䅁䅕䅁䑁䅁䅷䅁䙁䅁䅁䅁䅂智䅴权㙃䅁䅁权㕁䅁䅁权䡁允䅁允䅁䅁䅅䅁䙁䅁䅁䅁䅁䅁䅁䍄䉁䅁䅁兂䅁䅁䅍䅄䅁䅁䅕䅁䅁䝁确歔䭅乁䅁䅁䭁䕁䅣䅁䭁䅁䉣䅁䉁䅁䅁允䅁䅁䅕㕌䍌䍕潁启䴸䅉䅅䅁䙁䅁䅁睁䵁䅁䅁兂䅁䅁䅁䡫㑢䅑䅯朵䅁䅁䅯兏䅁䅁䅯睂䅅䅁䅅䅁䉁䅁䅁兂䅁䅁䅁䅁䅁䅁杷允䅁䅁䅕䅁䑁䅁䅷䅁䙁䅁䅁䅁㝂啌䈹权㑃䅁䅁权䥂䅁䅁权䡁允䅁允䅁䅁䅅䅁䙁䅁䅁䅁䅁䅁䅁䍄䉁䅁䅁兂䅁䅁䅍䅄䅁䅁䅕䅁䅁䕺瑍歭䭅䵁䅧䅁䭁䑁䅳䅁䭁䅁䉣䅁䉁䅁䅁允䅁䅁䅕䅁䅁䅁䅁䅁䵁䅉䅅䅁䙁䅁䅁睁䵁䅁䅁兂䅁䅁䅄佧兊兑䅯䅵䅁䅁䅯䅌䅁䅁䅯睂䅅䅁䅅䅁䉁䅁䅁兂䅁䅁䅁䅁䅁䅁杷允䅁䅁䅕䅁䑁䅁䅷䅁䙁䅁䅁䵁䑸婌䉰权䙄䅁䅁权䅂䅁䅁权䡁允䅁允䅁䅁䅅䅁䙁䅁䅁䅁䅁䅁䅁䍄䉁䅁䅁兂䅁䅁䅍䅄䅁䅁䅕䅁䅁䙁睳ご䭅䵁䄰䅁䭁䍁䄴䅁䭁䅁䉣䅁䉁䅁䅁允䅁䅁䅕䅁䅁䅁䅁䅁䵁䅉䅅䅁䙁䅁䅁睁䵁䅁䅁兂䅁䅁䅁摪但兑䅯朵䅁䅁䅯兔䅁䅁䅯睂䅅䅁䅅䅁䉁䅁䅁兂歃ぎ敁䩚允䅑杷允䅁䅁䅕䅁䑁䅁䅷䅁䙁䅁䅁䵁䑸婌䉰权乄䅁䅁权䅂䅁䅁权䡁允䅁允䅁䅁䅅䅁䙁䅁䅁䅁䅁䅁䅁䍄䉁䅁䅁兂䅁䅁䅍䅄䅁䅁䅕䅁䅁䕁昰䕕䭅䵁䅕䅁䭁䑁䅁䅁䭁䅁䉣䅁䉁䅁䅁允䅁䅁䅕䅁䅁䅁䅁䅁䵁䅉䅅䅁䙁䅁䅁睁䵁䅁䅁兂䅁䅁䅁偷㝔䅑䅯朲䅁䅁䅯䅐䅁䅁䅯睂䅅䅁䅅䅁䉁䅁䅁兂㥁呃㕱⽹楢睐杷允䅁䅁䅕䅁䑁䅁䅷䅁䙁䅁䅁䵁䑸婌䉰权乄䅁䅁权㥁䅁䅁权䡁允䅁允䅁䅁䅅䅁䙁䅁䅁䅁䅁䅁䅁䍄䉁䅁䅁兂䅁䅁䅍䅄䅁䅁䅕䅁䅁䕁乄〫䭁䵁䅯䅁䭁䑁䅕䅁䭁䅁䉣䅁䉁䅁䅁允䅁䅁䅕㡊㉄䭔潳吵䴸䅉䅅䅁䙁䅁䅁睁䵁䅁䅁兂䅁䅁䅁䍉㕪䅑䅯睵䅁䅁䅯兒䅁䅁䅯睂䅅䅁䅅䅁䉁䅁䅁兂䅁䕁求䌰睫村杷允䅁䅁䅕䅁䑁䅁䅷䅁䙁䅁䅁䵁䑸婌䉰权䉄䅁䅁权㉁䅁䅁权䡁允䅁允䅁䅁䅅䅁䙁䅁䅁䅁䅁䅁䅁䍄䉁䅁䅁兂䅁䅁䅍䅄䅁䅁䅕䅁䅁䕺瑍歭䭅䵁䅣䅁䭁䕁䅅䅁䭁䅁䉣䅁䉁䅁䅁允䅁䅁䅕䅁䅁䅁䅁䅁䵁䅉䅅䅁䙁䅁䅁睁䵁䅁䅁兂䅁䅁䅁䍉㕪䅑䅯睵䅁䅁䅯睍䅁䅁䅯睂䅅䅁䅅䅁䉁䅁䅁兂䅁䅁奄测䡍村杷允䅁䅁䅕䅁䑁䅁䅷䅁䙁䅁䅁䅁杂癹䅴权歄䅁䅁权䑂䅁䅁权䡁允䅁允䅁䅁䅅䅁䙁䙁桃䕑㑃癙⼴䍄䉁䅁䅁兂䅁䅁䅍䅄䅁䅁䅕䅁䅁䕺瑍歭䭅䱁䄰䅁䭁䕁䅑䅁䭁䅁䉣䅁䉁䅁䅁允䅁䅁䅕䅁䅁䅁䅁䅁䵁䅉䅅䅁䙁䅁䅁睁䵁䅁䅁兂䅁䅁䵄祑愲兑䅯睸䅁䅁䅯䅒䅁䅁䅯睂䅅䅁䅅䅁䉁䅁䅁兂䅁䅁䅁䅁䅁䅁杷允䅁䅁䅕䅁䑁䅁䅷䅁䙁䅁䅁䅁㝂啌䈹权㙃䅁䅁权畁䅁䅁权䡁允䅁允䅁䅁䅅䅁䙁䅁䅁䅁䅁䅁䅁䍄䉁䅁䅁兂䅁䅁䅍䅄䅁䅁䅕䅁䅁䕺瑍歭䭅䵁䅯䅁䭁䕁䅑䅁䭁䅁䉣䅁䉁䅁䅁允䅁䅁䅕䅁䅁䅁䅁䅁䵁䅉䅅䅁䙁䅁䅁睁䵁䅁䅁兂䅁䅁䅃ㅏ偬兑䅯其䅁䅁䅯免䅁䅁䅯睂䅅䅁䅅䅁䉁䅁䅁兂䅁䅁䅁䅁䅁䅁杷允䅁䅁䅕䅁䑁䅁䅷䅁䙁䅁䅁䅁䕁啪䈹权敄䅁䅁权䩂䅁䅁权䡁允䅁允䅁䅁䅅䅁䙁䅁䅁䅁䅁䅁䅁䍄䉁䅁䅁兂䅁䅁䅍䅄䅁䅁䅕䅁䅁䕺瑍歭䭅䱁䅧䅁䭁䕁䅙䅁䭁䅁䉣䅁䉁䅁䅁允䅁䅁䅕䅁䅁䅁䅁䅁䵁䅉䅅䅁䙁䅁䅁睁䵁䅁䅁兂䅁䅁䵄祑愲兑䅯具䅁䅁䅯杒䅁䅁䅯睂䅅䅁䅅䅁䉁䅁䅁兂䅁䅁䅁䅁䅁䅁杷允䅁䅁䅕䅁䑁䅁䅷䅁䙁䅁䅁䅁睂癹䅴权佄䅁䅁权ㅁ䅁䅁权䡁允䅁允䅁䅁䅅䅁䙁䅁䅁䅁䅁䅁䅁䍄䉁䅁䅁兂䅁䅁䅍䅄䅁䅁䅕䅁䅁䕺瑍歭䭅䵁䅕䅁䭁䕁䅙䅁䭁䅁䉣䅁䉁䅁䅁允䅁䅁䅕䅁䅁䅁䅁䅁䵁䅉䅅䅁䙁䅁䅁睁䵁䅁䅁兂䅁䅁䅃ㅏ偬兑䅯杹䅁䅁䅯兒䅁䅁䅯睂䅅䅁䅅䅁䉁䅁䅁兂䙁䘰㥫祂晄睐杷允䅁䅁䅕䅁䑁䅁䅷䅁䙁䅁䅁䵁䑸婌䉰权㙃䅁䅁权䡂䅁䅁权䡁允䅁允䅁䅁䅅䅁䙁䅁䅁䅁䅁䅁䅁䍄䉁䅁䅁兂䅁䅁䅍䅄䅁䅁䅕䅁䅁䭁䩄〫䭁䵁䅧䅁䭁䕁䅅䅁䭁䅁䉣䅁䉁䅁䅁允䅁䅁䅕歩㤸佧塴〰䵅䅉䅅䅁䙁䅁䅁睁䵁䅁䅁兂䅁䅁䵄祑愲兑䅯䅵䅁䅁䅯睒䅁䅁䅯睂䅅䅁䅅䅁䉁䅁䅁兂䅁䅁䅁䅁䅁䅁杷允䅁䅁䅕䅁䑁䅁䅷䅁䙁䅁䅁䅁㝂啌䈹权乄䅁䅁权㝁䅁䅁权䡁允䅁允䅁䅁䅅䅁䙁䅁䅁䅁䅁䅁䅁䍄䉁䅁䅁兂䅁䅁䅍䅄䅁䅁䅕䅁䅁䑁歪歔䭅䱁䅧䅁䭁䕁䅣䅁䭁䅁䉣䅁䉁䅁䅁允䅁䅁䅕䅁䅁䅁䅁䅁䵁䅉䅅䅁䙁䅁䅁睁䵁䅁䅁兂䅁䅁䅁䥂倱兑䅯䄹䅁䅁䅯杒䅁䅁䅯睂䅅䅁䅅䅁䉁䅁䅁兂䅁䅁䅁䅁䅁䅁杷允䅁䅁䅕䅁䑁䅁䅷䅁䙁䅁䅁䵁䑸婌䉰权㙃䅁䅁权䥂䅁䅁权䡁允䅁允䅁䅁䅅䅁䙁䅁䅁䅁䅁䅁䅁䍄䉁䅁䅁兂䅁䅁䅍䅄䅁䅁䅕䅁䅁䕺瑍歭䭅䵁䅅䅁䭁䕁䅧䅁䭁䅁䉣䅁䉁䅁䅁允䅁䅁䅕䅁䅁䅁䅁䅁䵁䅉䅅䅁䙁䅁䅁睁䵁䅁䅁兂䅁䅁䅃楡倵兑䅯其䅁䅁䅯杏䅁䅁䅯睂䅅䅁䅅䅁䉁䅁䅁兂䅁䅁䅁䅁䅁䅁杷允䅁䅁䅕䅁䑁䅁䅷䅁䙁䅁䅁䅁元癤䅨权㥃䅁䅁权䩂䅁䅁权䡁允䅁允䅁䅁䅅䅁䙁䵁睅慱界唰䄱䍄䉁䅁䅁兂䅁䅁䅍䅄䅁䅁䅕䅁䅁䕺瑍歭䭅䱁䅯䅁䭁䕁䅫䅁䭁䅁䉣䅁䉁䅁䅁允䅁䅁䅕䅁䅁䅁䅁䅁䵁䅉䅅䅁䙁䅁䅁睁䵁䅁䅁兂䅁䅁䵄祑愲兑䅯䅵䅁䅁䅯兓䅁䅁䅯睂䅅䅁䅅䅁䉁䅁䅁兂䅁䅁䅁䅁䅁䅁杷允䅁䅁䅕䅁䑁䅁䅷䅁䙁䅁䅁䅁䕁啪䈹权㝃䅁䅁权䉂䅁䅁权䡁允䅁允䅁䅁䅅䅁䙁䅁䅁䅁䅁䅁䅁䍄䉁䅁䅁兂䅁䅁䅍䅄䅁䅁䅕䅁䅁䙧䕑䕕䭅乁䅧䅁䭁䕁䅑䅁䭁䅁䉣䅁䉁䅁䅁允䅁䅁䅕䅁䅁䅁䅁䅁䵁䅉䅅䅁䙁䅁䅁睁䵁䅁䅁兂䅁䅁䵄祑愲兑䅯具䅁䅁䅯兓䅁䅁䅯睂䅅䅁䅅䅁䉁䅁䅁兂䅁䅁䅁䅁䅁䅁杷允䅁䅁䅕䅁䑁䅁䅷䅁䙁䅁䅁䵁䑸婌䉰权䡄䅁䅁权䩂䅁䅁权䡁允䅁允䅁䅁䅅䅁䙁䅁䅁䅁䅁䅁䅁䍄䉁䅁䅁兂䅁䅁䅍䅄䅁䅁䅕䅁䅁䑁歪歔䭅䵁䅍䅁䭁䑁䄸䅁䭁䅁䉣䅁䉁䅁䅁允䅁䅁䅕䅁䅁䅁䅁䅁䵁䅉䅅䅁䙁䅁䅁睁䵁䅁䅁兂䅁䅁䵄祑愲兑䅯䅵䅁䅁䅯兎䅁䅁䅯睂䅅䅁䅅䅁䉁䅁䅁兂䅁䅁䅁䅁䅁䅁杷允䅁䅁䅕䅁䑁䅁䅷䅁䙁䅁䅁䅁杁偋䅬权獄䅁䅁权癁䅁䅁权䡁允䅁允䅁䅁䅅䅁䙁䅁䅁䅁䅁䅁䅁䍄䉁䅁䅁兂䅁䅁䅍䅄䅁䅁䅕䅁䅁䕺瑍歭䭅䵁䅕䅁䭁䑁䅕䅁䭁䅁䉣䅁䉁䅁䅁允䅁䅁䅕䅁䅁䅁䅁䅁䵁䅉䅅䅁䙁䅁䅁睁䵁䅁䅁兂䅁䅁䅁䍉㕪䅑䅯其䅁䅁䅯杍䅁䅁䅯睂䅅䅁䅅䅁䉁䅁䅁兂䅁䅁䅁䅁䅁䅁杷允䅁䅁䅕䅁䑁䅁䅷䅁䙁䅁䅁䅁允晧䅨权浄䅁䅁权䩂䅁䅁权䡁允䅁允䅁䅁䅅䅁䙁偁漴䵑䵓㡵⽯䍄䉁䅁䅁兂䅁䅁䅍䅄䅁䅁䅕䅁䅁䕺瑍歭䭅䵁䅣䅁䭁䕁䅳䅁䭁䅁䉣䅁䉁䅁䅁允䅁䅁䅕䅁䅁䅁䅁䅁䵁䅉䅅䅁䙁䅁䅁睁䵁䅁䅁兂䅁䅁䅃䝑偖兑䅯典䅁䅁䅯杒䅁䅁䅯睂䅅䅁䅅䅁䉁䅁䅁兂䅁䅁䅁䅁䅁䅁杷允䅁䅁䅕䅁䑁䅁䅷䅁䙁䅁䅁䅁䕁啪䈹权㑃䅁䅁权䝂䅁䅁权䡁允䅁允䅁䅁䅅䅁䙁䅁䅁䅁䅁䅁䅁䍄䉁䅁䅁兂䅁䅁䅍䅄䅁䅁䅕䅁䅁䕺瑍歭䭅䵁䅯䅁䭁䕁䅳䅁䭁䅁䉣䅁䉁䅁䅁允䅁䅁䅕䅁䅁䅁䅁䅁䵁䅉䅅䅁䙁䅁䅁睁䵁䅁䅁兂䅁䅁䅁䵑㜳䅑䅯睸䅁䅁䅯睒䅁䅁䅯睂䅅䅁䅅䅁䉁䅁䅁兂䅁䅁佄㉹䬴村杷允䅁䅁䅕䅁䑁䅁䅷䅁䙁䅁䅁䅁灂唸䈵权㥃䅁䅁权⭁䅁䅁权䡁允䅁允䅁䅁䅅䅁䙁䡁䙩坎ㅃ䙴䅤䍄䉁䅁䅁兂䅁䅁䅍䅄䅁䅁䅕䅁䅁䕺瑍歭䭅佁䄴䅁䭁䑁䅙䅁䭁䅁䉣䅁䉁䅁䅁允䅁䅁䅕䅁䅁䅁䅁䅁䵁䅉䅅䅁䙁䅁䅁睁䵁䅁䅁兂䅁䅁䵄祑愲兑䅯睵䅁䅁䅯䅔䅁䅁䅯睂䅅䅁䅅䅁䉁䅁䅁兂䅁䅁䅁䅁䅁䅁杷允䅁䅁䅕䅁䑁䅁䅷䅁䙁䅁䅁䵁䑸婌䉰权䉄䅁䅁权䵂䅁䅁权䡁允䅁允䅁䅁䅅䅁䙁䅁䅁䅁䅁䅁䅁䍄䉁䅁䅁兂䅁䅁䅍䅄䅁䅁䅕䅁䅁佁䉃䔫䭁䱁䄰䅁䭁䕁䅣䅁䭁䅁䉣䅁䉁䅁䅁允䅁䅁䅕䙗搵き㉣ざ䵁䅉䅅䅁䙁䅁䅁睁䵁䅁䅁兂䅁䅁䅁晡但兑䅯䄫䅁䅁䅯杍䅁䅁䅯睂䅅䅁䅅䅁䉁䅁䅁兂䅁䅁䅁䅁䅁䅁杷允䅁䅁䅕䅁䑁䅁䅷䅁䙁䅁䅁䥁煂歌䈹权乄䅁䅁权㑁䅁䅁权䡁允䅁允䅁䅁䅅䅁䙁䅁䅁䅁䅁䅁䅁䍄䉁䅁䅁兂䅁䅁䅍䅄䅁䅁䅕䅁䅁䕧求ご䭅䵁䅍䅁䭁䕁䅑䅁䭁䅁䉣䅁䉁䅁䅁允䅁䅁䅕䅁䅁䅁䅁䅁䵁䅉䅅䅁䙁䅁䅁睁䵁䅁䅁兂䅁䅁䅁䍉㕪䅑䅯睲䅁䅁䅯杌䅁䅁䅯睂䅅䅁䅅䅁䉁䅁䅁兂䅁䅁䅁䅁䅁䅁杷允䅁䅁䅕䅁䑁䅁䅷䅁䙁䅁䅁䵁䑸婌䉰权㙃䅁䅁权⭁䅁䅁权䡁允䅁允䅁䅁䅅䅁䙁䅁䅁䅁䅁䅁䅁䍄䉁䅁䅁兂䅁䅁䅍䅄䅁䅁䅕䅁䅁䡁瑳ご䭅䵁䅯䅁䭁䍁䄴䅁䭁䅁䉣䅁䉁䅁䅁允䅁䅁䅕䅁䅁䅁䅁䅁䵁䅉䅅䅁䙁䅁䅁睁䵁䅁䅁兂䅁䅁䵄祑愲兑䅯典䅁䅁䅯材䅁䅁䅯睂䅅䅁䅅䅁䉁䅁䅁兂䅁䅁䅁䅁䅁䅁杷允䅁䅁䅕䅁䑁䅁䅷䅁䙁䅁䅁䥁䅂啚䈹权㝃䅁䅁权䙂䅁䅁权䡁允䅁允䅁䅁䅅䅁䙁䉁摎甯杮唶䍂䍄䉁䅁䅁兂䅁䅁䅍䅄䅁䅁䅕䅁䅁䭁䩄〫䭁䵁䅕䅁䭁䕁䅷䅁䭁䅁䉣䅁䉁䅁䅁允䅁䅁䅕䑃ㅣ歙匸啅䵁䅉䅅䅁䙁䅁䅁睁䵁䅁䅁兂䅁䅁䅁穗偂兑䅯术䅁䅁䅯材䅁䅁䅯睂䅅䅁䅅䅁䉁䅁䅁兂䩄䐶偏捨㡢兑杷允䅁䅁䅕䅁䑁䅁䅷䅁䙁䅁䅁䥁㝁啗䈹权㥃䅁䅁权睁䅁䅁权䡁允䅁允䅁䅁䅅䅁䙁䅁䅁䅁䅁䅁䅁䍄䉁䅁䅁兂䅁䅁䅍䅄䅁䅁䅕䅁䅁䡁瑳ご䭅䱁䄰䅁䭁䑁䅣䅁䭁䅁䉣䅁䉁䅁䅁允䅁䅁䅕䅁䅁䅁䅁䅁䵁䅉䅅䅁䙁䅁䅁睁䵁䅁䅁兂䅁䅁䅁䡫㑢䅑䅯朹䅁䅁䅯兏䅁䅁䅯睂䅅䅁䅅䅁䉁䅁䅁兂㍄求䥰䨱婘睐杷允䅁䅁䅕䅁䑁䅁䅷䅁䙁䅁䅁䵁䑸婌䉰权㑃䅁䅁权䙂䅁䅁权䡁允䅁允䅁䅁䅅䅁䙁䅁䅁䅁䅁䅁䅁䍄䉁䅁䅁兂䅁䅁䅍䅄䅁䅁䅕䅁䅁䕺瑍歭䭅䵁䅅䅁䭁䕁䅕䅁䭁䅁䉣䅁䉁䅁䅁允䅁䅁䅕䅁䅁䅁䅁䅁䵁䅉䅅䅁䙁䅁䅁睁䵁䅁䅁兂䅁䅁䵄祑愲兑䅯兺䅁䅁䅯兒䅁䅁䅯睂䅅䅁䅅䅁䉁䅁䅁兂䅁䅁䅁䅁䅁䅁杷允䅁䅁䅕䅁䑁䅁䅷䅁䙁䅁䅁䅁㝂啌䈹权䭄䅁䅁权䥂䅁䅁权䡁允䅁允䅁䅁䅅䅁䙁䅁䅁䅁䅁䅁䅁䍄䉁䅁䅁兂䅁䅁䅍䅄䅁䅁䅕䅁䅁䕺瑍歭䭅䵁䅅䅁䭁䑁䅷䅁䭁䅁䉣䅁䉁䅁䅁允䅁䅁䅕䅁䅁䅁䅁䅁䵁䅉䅅䅁䙁䅁䅁睁䵁䅁䅁兂䅁䅁䅁䡫㑢䅑䅯䄸䅁䅁䅯睐䅁䅁䅯睂䅅䅁䅅䅁䉁䅁䅁兂䅁䅁䅁䅁䅁䅁杷允䅁䅁䅕䅁䑁䅁䅷䅁䙁䅁䅁䥁睂䔸䈵权㙄䅁䅁权畁䅁䅁权䡁允䅁允䅁䅁䅅䅁䙁䅁䅁䅁䅁䅁䅁䍄䉁䅁䅁兂䅁䅁䅍䅄䅁䅁䅕䅁䅁䑧婴ご䭅乁䅯䅁䭁䑁䅯䅁䭁䅁䉣䅁䉁䅁䅁允䅁䅁䅕䅁䅁䅁䅁䅁䵁䅉䅅䅁䙁䅁䅁睁䵁䅁䅁兂䅁䅁䵄祑愲兑䅯兺䅁䅁䅯䅐䅁䅁䅯睂䅅䅁䅅䅁䉁䅁䅁兂䅁䅁䅁䅁䅁䅁杷允䅁䅁䅕䅁䑁䅁䅷䅁䙁䅁䅁䵁䑸婌䉰权㑃䅁䅁权䭂䅁䅁权䡁允䅁允䅁䅁䅅䅁䙁䅁䅁䅁䅁䅁䅁䍄䉁䅁䅁兂䅁䅁䅍䅄䅁䅁䅕䅁䅁䕧求ご䭅乁䅯䅁䭁䕁䅑䅁䭁䅁䉣䅁䉁䅁䅁允䅁䅁䅕䅁䅁䅁䅁䅁䵁䅉䅅䅁䙁䅁䅁睁䵁䅁䅁兂䅁䅁䵄祑愲兑䅯睸䅁䅁䅯杓䅁䅁䅯睂䅅䅁䅅䅁䉁䅁䅁兂䅁䅁䅁䅁䅁䅁杷允䅁䅁䅕䅁䑁䅁䅷䅁䙁䅁䅁䅁啂欱䈵权䍁允䅁权㙁䅁䅁权䡁允䅁允䅁䅁䅅䅁䙁䅁䅁䅁䅁䅁䅁䍄䉁䅁䅁兂䅁䅁䅍䅄䅁䅁䅕䅁䅁䑧婴ご䭅䵁䅯䅁䭁䑁䅍䅁䭁䅁䉣䅁䉁䅁䅁允䅁䅁䅕䅁䅁䅁䅁䅁䵁䅉䅅䅁䙁䅁䅁睁䵁䅁䅁兂䅁䅁䅃䝑偖兑䅯杵䅁䅁䅯䅑䅁䅁䅯睂䅅䅁䅅䅁䉁䅁䅁兂䅁䅁䅁䅁䅁䅁杷允䅁䅁䅕䅁䑁䅁䅷䅁䙁䅁䅁䥁睂䔸䈵权捄䅁䅁权䅂䅁䅁权䡁允䅁允䅁䅁䅅䅁䙁佁捍慑敺癬⽉䍄䉁䅁䅁兂䅁䅁䅍䅄䅁䅁䅕䅁䅁䕺瑍歭䭅䱁䅳䅁䭁䕁䅉䅁䭁䅁䉣䅁䉁䅁䅁允䅁䅁䅕䅁䅁䅁䅁䅁䵁䅉䅅䅁䙁䅁䅁睁䵁䅁䅁兂䅁䅁䅁䵯㝮䅑䅯具䅁䅁䅯睑䅁䅁䅯睂䅅䅁䅅䅁䉁䅁䅁兂㕁稱㤳㡮呁䅑杷允䅁䅁䅕䅁䑁䅁䅷䅁䙁䅁䅁䅁㝂啌䈹权楄䅁䅁权䩂䅁䅁权䡁允䅁允䅁䅁䅅䅁䙁偁灓灮䕯䅙䅤䍄䉁䅁䅁兂䅁䅁䅍䅄䅁䅁䅕䅁䅁䙁睳ご䭅䵁䅣䅁䭁䑁䄸䅁䭁䅁䉣䅁䉁䅁䅁允䅁䅁䅕䅁䅁䅁䅁䅁䵁䅉䅅䅁䙁䅁䅁睁䵁䅁䅁兂䅁䅁䅁穗偂兑䅯典䅁䅁䅯䅐䅁䅁䅯睂䅅䅁䅅䅁䉁䅁䅁兂䑁琸畁㌷兣䅑杷允䅁䅁䅕䅁䑁䅁䅷䅁䙁䅁䅁䵁䑸婌䉰权㙃䅁䅁权乂䅁䅁权䡁允䅁允䅁䅁䅅䅁䙁䅁䅁䅁䅁䅁䅁䍄䉁䅁䅁兂䅁䅁䅍䅄䅁䅁䅕䅁䅁䝁确歔䭅佁䅙䅁䭁䕁䅑䅁䭁䅁䉣䅁䉁䅁䅁允䅁䅁䅕樴䱪扣㉶䐷䴸䅉䅅䅁䙁䅁䅁睁䵁䅁䅁兂䅁䅁䅃ㅏ偬兑䅯典䅁䅁䅯睌䅁䅁䅯睂䅅䅁䅅䅁䉁䅁䅁兂䅁䅁䅁䅁䅁䅁杷允䅁䅁䅕䅁䑁䅁䅷䅁䙁䅁䅁䵁䑸婌䉰权乄䅁䅁权乂䅁䅁权䡁允䅁允䅁䅁䅅䅁䙁䅁䅁䅁䅁䅁䅁䍄䉁䅁䅁兂䅁䅁䅍䅄䅁䅁䅕䅁䅁䝧畯ご䭅䵁䅅䅁䭁䑁䅁䅁䭁䅁䉣䅁䉁䅁䅁允䅁䅁䅕䅁䅁䅁䅁䅁䵁䅉䅅䅁䙁䅁䅁睁䵁䅁䅁兂䅁䅁䵄祑愲兑䅯杵䅁䅁䅯睑䅁䅁䅯睂䅅䅁䅅䅁䉁䅁䅁兂䅁䅁䅁䅁䅁䅁杷允䅁䅁䅕䅁䑁䅁䅷䅁䙁䅁䅁䵁䑸婌䉰权䡄䅁䅁权䑂䅁䅁权䡁允䅁允䅁䅁䅅䅁䙁䅁䅁䅁䅁䅁䅁䍄䉁䅁䅁兂䅁䅁䅍䅄䅁䅁䅕䅁䅁䕁乄〫䭁䱁䅳䅁䭁䑁䅧䅁䭁䅁䉣䅁䉁䅁䅁允䅁䅁䅕䅁䅁䅁䅁䅁䵁䅉䅅䅁䙁䅁䅁睁䵁䅁䅁兂䅁䅁䅁䵑㜳䅑䅯䄯䅁䅁䅯睎䅁䅁䅯睂䅅䅁䅅䅁䉁䅁䅁兂䅁䅁䅁䅁䅁䅁杷允䅁䅁䅕䅁䑁䅁䅷䅁䙁䅁䅁䥁㝁啗䈹权㝃䅁䅁权䍂䅁䅁权䡁允䅁允䅁䅁䅅䅁䙁䑁䅊甴桅楅䍆䍄䉁䅁䅁兂䅁䅁䅍䅄䅁䅁䅕䅁䅁䕁昰䕕䭅乁䅁䅁䭁䑁䅯䅁䭁䅁䉣䅁䉁䅁䅁允䅁䅁䅕䅁䅁䅁䅁䅁䵁䅉䅅䅁䙁䅁䅁睁䵁䅁䅁兂䅁䅁䅁䵣㝲䅑䅯睵䅁䅁䅯睑䅁䅁䅯睂䅅䅁䅅䅁䉁䅁䅁兂䅁䥁晁戱湫村杷允䅁䅁䅕䅁䑁䅁䅷䅁䙁䅁䅁䥁䅂啚䈹权䥄䅁䅁权㝁䅁䅁权䡁允䅁允䅁䅁䅅䅁䙁䅁䅁䅁䅁䅁䅁䍄䉁䅁䅁兂䅁䅁䅍䅄䅁䅁䅕䅁䅁䕺瑍歭䭅䱁䅳䅁䭁䅁䅍䅁䭁䅁䉣䅁䉁䅁䅁允䅁䅁䅕䅁䅁䅁䅁䅁䵁䅉䅅䅁䙁䅁䅁睁䵁䅁䅁兂䅁䅁䅄佧兊兑䅯䅵䅁䅁䅯䅔䅁䅁䅯睂䅅䅁䅅䅁䉁䅁䅁兂奁䡊祕佈癣䅑杷允䅁䅁䅕䅁䑁䅁䅷䅁䙁䅁䅁䅁㝂啌䈹权㙃䅁䅁权㑁䅁䅁权䡁允䅁允䅁䅁䅅䅁䙁䅁䅁䅁䅁䅁䅁䍄䉁䅁䅁兂䅁䅁䅍䅄䅁䅁䅕䅁䅁䭁欫ご䭅偁䅧䅁䭁䑁䅉䅁䭁䅁䉣䅁䉁䅁䅁允䅁䅁䅕䅁䅁䅁䅁䅁䵁䅉䅅䅁䙁䅁䅁睁䵁䅁䅁兂䅁䅁䵄祑愲兑䅯典䅁䅁䅯睁䅁䅁䅯睂䅅䅁䅅䅁䉁䅁䅁兂䅁䅁䅁䅁䅁䅁杷允䅁䅁䅕䅁䑁䅁䅷䅁䙁䅁䅁䅁䅂智䅴权䙄䅁䅁权ㅁ䅁䅁权䡁允䅁允䅁䅁䅅䅁䙁佁瑉潪⬫硔䅨䍄䉁䅁䅁兂䅁䅁䅍䅄䅁䅁䅕䅁䅁䑁歪歔䭅佁䅉䅁䭁䑁䄰䅁䭁䅁䉣䅁䉁䅁䅁允䅁䅁䅕䅁䅁䅁䅁䅁䵁䅉䅅䅁䙁䅁䅁睁䵁䅁䅁兂䅁䅁䅁䡫㑢䅑䅯睸䅁䅁䅯睎䅁䅁䅯睂䅅䅁䅅䅁䉁䅁䅁兂䅁䅁睂㠱奦兑杷允䅁䅁䅕䅁䑁䅁䅷䅁䙁䅁䅁䥁䅂啚䈹权㙃䅁䅁权⽁䅁䅁权䡁允䅁允䅁䅁䅅䅁䙁䅁䅁䅁䅁䅁䅁䍄䉁䅁䅁兂䅁䅁䅍䅄䅁䅁䅕䅁䅁䕺瑍歭䭅䵁䄰䅁䭁䅁䅍䅁䭁䅁䉣䅁䉁䅁䅁允䅁䅁䅕䅁䅁䅁䅁䅁䵁䅉䅅䅁䙁䅁䅁睁䵁䅁䅁兂䅁䅁䅁䵣㝲䅑䅯䅹䅁䅁䅯䅍䅁䅁䅯睂䅅䅁䅅䅁䉁䅁䅁兂䅁䅁䅁䅁䅁䅁杷允䅁䅁䅕䅁䑁䅁䅷䅁䙁䅁䅁䅁㑁䔵䈵权畄䅁䅁权㥁䅁䅁权䡁允䅁允䅁䅁䅅䅁䙁䅁䅁䅁䅁䅁䅁䍄䉁䅁䅁兂䅁䅁䅍䅄䅁䅁䅕䅁䅁䕁乄〫䭁䵁䅕䅁䭁䍁䅷䅁䭁䅁䉣䅁䉁䅁䅁允䅁䅁䅕䅁䅁䅁䅁䅁䵁䅉䅅䅁䙁䅁䅁睁䵁䅁䅁兂䅁䅁䅃楡倵兑䅯其䅁䅁䅯免䅁䅁䅯睂䅅䅁䅅䅁䉁䅁䅁兂䅁䅁䅁䅁䅁䅁杷允䅁䅁䅕䅁䑁䅁䅷䅁䙁䅁䅁䅁䕁啪䈹权乄䅁䅁权獁䅁䅁权䡁允䅁允䅁䅁䅅䅁䙁䅁䅁䅁䅁䅁䅁䍄䉁䅁䅁兂䅁䅁䅍䅄䅁䅁䅕䅁䅁䅁乓ご䭅䱁䅧䅁䭁䍁䄸䅁䭁䅁䉣䅁䉁䅁䅁允䅁䅁䅕䅁䅁䅁䅁䅁䵁䅉䅅䅁䙁䅁䅁睁䵁䅁䅁兂䅁䅁䅁䥂倱兑䅯其䅁䅁䅯睌䅁䅁䅯睂䅅䅁䅅䅁䉁䅁䅁兂䅁䅁䅁䅁䅁䅁杷允䅁䅁䅕䅁䑁䅁䅷䅁䙁䅁䅁䥁睂䔸䈵权煄䅁䅁权⭁䅁䅁权䡁允䅁允䅁䅁䅅䅁䙁䱁㈯橡啭⭶⽷䍄䉁䅁䅁兂䅁䅁䅍䅄䅁䅁䅕䅁䅁䅁乓ご䭅䵁䅅䅁䭁䍁䄸䅁䭁䅁䉣䅁䉁䅁䅁允䅁䅁䅕䅁䅁䅁䅁䅁䵁䅉䅅䅁䙁䅁䅁睁䵁䅁䅁兂䅁䅁䅁䵯㝮䅑䅯杵䅁䅁䅯睐䅁䅁䅯睂䅅䅁䅅䅁䉁䅁䅁兂䅁䅁䅁䅁䅁䅁杷允䅁䅁䅕䅁䑁䅁䅷䅁䙁䅁䅁䅁䅄倹䅴权畄䅁䅁权䝂䅁䅁权䡁允䅁允䅁䅁䅅䅁䙁乁敊䐫䉁か䅖䍄䉁䅁䅁兂䅁䅁䅍䅄䅁䅁䅕䅁䅁䅁乓ご䭅䱁䅯䅁䭁䑁䅁䅁䭁䅁䉣䅁䉁䅁䅁允䅁䅁䅕䅁䅁䅁䅁䅁䵁䅉䅅䅁䙁䅁䅁睁䵁䅁䅁兂䅁䅁䅁晡但兑䅯睸䅁䅁䅯兔䅁䅁䅯睂䅅䅁䅅䅁䉁䅁䅁兂㉄穂桏牍楺兑杷允䅁䅁䅕䅁䑁䅁䅷䅁䙁䅁䅁䵁䅃水䉂权㙃䅁䅁权祁䅁䅁权䡁允䅁允䅁䅁䅅䅁䙁䅁䅁䅁䅁䅁䅁䍄䉁䅁䅁兂䅁䅁䅍䅄䅁䅁䅕䅁䅁䅁乓ご䭅䱁䄰䅁䭁䑁䅁䅁䭁䅁䉣䅁䉁䅁䅁允䅁䅁䅕䅁䅁䅁䅁䅁䵁䅉䅅䅁䙁䅁䅁睁䵁䅁䅁兂䅁䅁䅁䥂倱兑䅯䅹䅁䅁䅯䅍䅁䅁䅯睂䅅䅁䅅䅁䉁䅁䅁兂䅁䅁䅁䅁䅁䅁杷允䅁䅁䅕䅁䑁䅁䅷䅁䙁䅁䅁䅁允晧䅨权䅁允䅁权䍂䅁䅁权䡁允䅁允䅁䅁䅅䅁䭁䅁䉙䅁䵁䅉䅅䅁䙁䅁䅁睁䵁䅁䅁兂䅁䅁䅁䥂倱兑䅯杹䅁䅁䅯䅍䅁䅁䅯睂䅅䅁䅅䅁䉁䅁䅁兂䅁䅁䅁䅁䅁䅁杷允䅁䅁䅕䅁䑁䅁䅷䅁䙁䅁䅁䅁䅄倹䅴权獄䅁䅁权㕁䅁䅁权䡁允䅁允䅁䅁䅅䅁䙁䅁䅁䅁䅁䅁䅁䍄䉁䅁䅁兂䅁䅁䅍䅄䅁䅁䅕䅁䅁䑁歪歔䭅䵁䅣䅁䭁䍁䄴䅁䭁䅁䉣䅁䉁䅁䅁允䅁䅁䅕䅁䅁䅁䅁䅁䵁䅉䅅䅁䙁䅁䅁睁䵁䅁䅁兂䅁䅁䅁䍉㕪䅑䅯兺䅁䅁䅯䅍䅁䅁䅯睂䅅䅁䅅䅁䉁䅁䅁兂䅁䅁䅁䅁䅁䅁杷允䅁䅁䅕䅁䑁䅁䅷䅁䙁䅁䅁䅁䅂智䅴权䉄䅁䅁权⽁䅁䅁权䡁允䅁允䅁䅁䅅䅁䙁䅁䅁䅁䅁䅁䅁䍄䉁䅁䅁兂䅁䅁䅍䅄䅁䅁䅕䅁䅁佁䉃䔫䭁䵁䄴䅁䭁䕁䅍䅁䭁䅁䉣䅁䉁䅁䅁允䅁䅁䅕桄〯ば橮稸䴸䅉䅅䅁䙁䅁䅁睁䵁䅁䅁兂䅁䅁䅃楡倵兑䅯睹䅁䅁䅯李䅁䅁䅯睂䅅䅁䅅䅁䉁䅁䅁兂䅁䅁䅁䅁䅁䅁杷允䅁䅁䅕䅁䑁䅁䅷䅁䙁䅁䅁䥁㝁啗䈹权䉄䅁䅁权ㅁ䅁䅁权䡁允䅁允䅁䅁䅅䅁䙁䡁畒䜷愵䉩䅊䍄䉁䅁䅁兂䅁䅁䅍䅄䅁䅁䅕䅁䅁䡁䭄〫䭁䱁䄰䅁䭁䕁䅍䅁䭁䅁䉣䅁䉁䅁䅁允䅁䅁䅕㐳硺⽃療歕䵁䅉䅅䅁䙁䅁䅁睁䵁䅁䅁兂䅁䅁䅃䝑偖兑䅯䄵䅁䅁䅯杌䅁䅁䅯睂䅅䅁䅅䅁䉁䅁䅁兂䅁䅁䅁䅁䅁䅁杷允䅁䅁䅕䅁䑁䅁䅷䅁䙁䅁䅁䅁䕁啪䈹权㑃䅁䅁权硁䅁䅁权䡁允䅁允䅁䅁䅅䅁䙁䅁䅁䅁䅁䅁䅁䍄䉁䅁䅁兂䅁䅁䅍䅄䅁䅁䅕䅁䅁䅁乓ご䭅䱁䄰䅁䭁䑁䅅䅁䭁䅁䉣䅁䉁䅁䅁允䅁䅁䅕䅁䅁䅁䅁䅁䵁䅉䅅䅁䙁䅁䅁睁䵁䅁䅁兂䅁䅁䅁住佒兑䅯䄶䅁䅁䅯杌䅁䅁䅯睂䅅䅁䅅䅁䉁䅁䅁兂䅁䅁䅁䅁䅁䅁杷允䅁䅁䅕䅁䑁䅁䅷䅁䙁䅁䅁䅁䕁啪䈹权䡄䅁䅁权畁䅁䅁权䡁允䅁允䅁䅁䅅䅁䙁䅁䅁䅁䅁䅁䅁䍄䉁䅁䅁兂䅁䅁䅍䅄䅁䅁䅕䅁䅁䥁刳歔䭅䵁䅍䅁䭁䑁䅉䅁䭁䅁䉣䅁䉁䅁䅁允䅁䅁䅕䅁䅁䅁䅁䅁䵁䅉䅅䅁䙁䅁䅁睁䵁䅁䅁兂䅁䅁䅁䥂倱兑䅯睵䅁䅁䅯杍䅁䅁䅯睂䅅䅁䅅䅁䉁䅁䅁兂䅁䅁䅁䅁䅁䅁杷允䅁䅁䅕䅁䑁䅁䅷䅁䙁䅁䅁䥁㝁啗䈹权䙄䅁䅁权䑁䅁䅁权䡁允䅁允䅁䅁䅅䅁䙁䕁摘牄䱁栳䅊䍄䉁䅁䅁兂䅁䅁䅍䅄䅁䅁䅕䅁䅁䅁乓ご䭅䵁䅣䅁䭁䑁䅉䅁䭁䅁䉣䅁䉁䅁䅁允䅁䅁䅕䅁䅁䅁䅁䅁䵁䅉䅅䅁䙁䅁䅁睁䵁䅁䅁兂䅁䅁䅃偣佂兑䅯朲䅁䅁䅯兏䅁䅁䅯睂䅅䅁䅅䅁䉁䅁䅁兂䵄獁䜶礳䍄睐杷允䅁䅁䅕䅁䑁䅁䅷䅁䙁䅁䅁䅁䕁啪䈹权㙃䅁䅁权ぁ䅁䅁权䡁允䅁允䅁䅁䅅䅁䙁䅁䅁䅁䅁䅁䅁䍄䉁䅁䅁兂䅁䅁䅍䅄䅁䅁䅕䅁䅁䕁昰䕕䭅乁䅉䅁䭁䑁䅙䅁䭁䅁䉣䅁䉁䅁䅁允䅁䅁䅕奲ぅ䙭塅䕌䵁䅉䅅䅁䙁䅁䅁睁䵁䅁䅁兂䅁䅁䅁䵯㝮䅑䅯杵䅁䅁䅯村䅁䅁䅯睂䅅䅁䅅䅁䉁䅁䅁兂卄䝢湎砵穕村杷允䅁䅁䅕䅁䑁䅁䅷䅁䙁䅁䅁䵁䑸婌䉰权䍁允䅁权䡂䅁䅁权䡁允䅁允䅁䅁䅅䅁䙁䅁䅁䅁䅁䅁䅁䍄䉁䅁䅁兂䅁䅁䅍䅄䅁䅁䅕䅁䅁䅁乓ご䭅䱁䄰䅁䭁䑁䅑䅁䭁䅁䉣䅁䉁䅁䅁允䅁䅁䅕䅁䅁䅁䅁䅁䵁䅉䅅䅁䙁䅁䅁睁䵁䅁䅁兂䅁䅁䅃偣佂兑䅯术䅁䅁䅯䅏䅁䅁䅯睂䅅䅁䅅䅁䉁䅁䅁兂䅁䅁䅁䅁䅁䅁杷允䅁䅁䅕䅁䑁䅁䅷䅁䙁䅁䅁䥁煂歌䈹权䥄䅁䅁权䙂䅁䅁权䡁允䅁允䅁䅁䅅䅁䙁乁䡑摢䌯㥺䉎䍄䉁䅁䅁兂䅁䅁䅍䅄䅁䅁䅕䅁䅁䡁䭄〫䭁䵁䅕䅁䭁䕁䅍䅁䭁䅁䉣䅁䉁䅁䅁允䅁䅁䅕桏戸止偵歅䵁䅉䅅䅁䙁䅁䅁睁䵁䅁䅁兂䅁䅁䅃偣佂兑䅯朱䅁䅁䅯児䅁䅁䅯睂䅅䅁䅅䅁䉁䅁䅁兂ぃ告潢汩硢睐杷允䅁䅁䅕䅁䑁䅁䅷䅁䙁䅁䅁䅁䕁啪䈹权䥄䅁䅁权ぁ䅁䅁权䡁允䅁允䅁䅁䅅䅁䙁䅁䅁䅁䅁䅁䅁䍄䉁䅁䅁兂䅁䅁䅍䅄䅁䅁䅕䅁䅁䩁㉂䔫䭁乁䅉䅁䭁䑁䅅䅁䭁䅁䉣䅁䉁䅁䅁允䅁䅁䅕積積積穏䕋䵁䅉䅅䅁䙁䅁䅁睁䵁䅁䅁兂䅁䅁䅁䵯㝮䅑䅯䅹䅁䅁䅯材䅁䅁䅯睂䅅䅁䅅䅁䉁䅁䅁兂䵂㍥䭳敷瘯兑杷允䅁䅁䅕䅁䑁䅁䅷䅁䙁䅁䅁䥁㝁啗䈹权䍁允䅁权㍁䅁䅁权䡁允䅁允䅁䅁䅅䅁䙁䅁䅁䅁䅁䅁䅁䍄䉁䅁䅁兂䅁䅁䅍䅄䅁䅁䅕䅁䅁䕁乄〫䭁乁䅙䅁䭁䑁䅕䅁䭁䅁䉣䅁䉁䅁䅁允䅁䅁䅕吸浂㍲噌含䴸䅉䅅䅁䙁䅁䅁睁䵁䅁䅁兂䅁䅁䅁䥂倱兑䅯䅵䅁䅁䅯睍䅁䅁䅯睂䅅䅁䅅䅁䉁䅁䅁兂䅁䅁䅁䅁䅁䅁杷允䅁䅁䅕䅁䑁䅁䅷䅁䙁䅁䅁䅁杄晧䅨权㑃䅁䅁权㍁䅁䅁权䡁允䅁允䅁䅁䅅䅁䙁䑁偌昲橖噰䅆䍄䉁䅁䅁兂䅁䅁䅍䅄䅁䅁䅕䅁䅁䭁䩄〫䭁䱁䅯䅁䭁䕁䅑䅁䭁䅁䉣䅁䉁䅁䅁允䅁䅁䅕⼯昫兙㍎歋䵉䅉䅅䅁䙁䅁䅁睁䵁䅁䅁兂䅁䅁䅁䥂倱兑䅯䅹䅁䅁䅯睍䅁䅁䅯睂䅅䅁䅅䅁䉁䅁䅁兂䅁䅁䅁䅁䅁䅁杷允䅁䅁䅕䅁䑁䅁䅷䅁䙁䅁䅁䅁杄晧䅨权い䅁䅁权癁䅁䅁权䡁允䅁允䅁䅁䅅䅁䙁䅁䅁䅁䅁䍁䅒䍄䉁䅁䅁兂䅁䅁䅍䅄䅁䅁䅕䅁䅁䑧婴ご䭅偁䅁䅁䭁䑁䅧䅁䭁䅁䉣䅁䉁䅁䅁允䅁䅁䅕䅁䅁䅁䅁䅁䵁䅉䅅䅁䙁䅁䅁睁䵁䅁䅁兂䅁䅁䅁䥂倱兑䅯䅁䅅䅁䅯兓䅁䅁䅯睂䅅䅁䅅䅁䉁䅁䅁权䝁允䅁䍄䉁䅁䅁兂䅁䅁䅍䅄䅁䅁䅕䅁䅁䕁乄〫䭁䱁䅳䅁䭁䕁䅍䅁䭁䅁䉣䅁䉁䅁䅁允䅁䅁䅕䅁䅂倷㙷䕒䵉䅉䅅䅁䙁䅁䅁睁䵁䅁䅁兂䅁䅁䅁住佒兑䅯杹䅁䅁䅯睌䅁䅁䅯睂䅅䅁䅅䅁䉁䅁䅁兂䅁䅁䅁䅁䅁䅁杷允䅁䅁䅕䅁䑁䅁䅷䅁䙁䅁䅁䅁䕁啪䈹权㥃䅁䅁权㑁䅁䅁权䡁允䅁允䅁䅁䅅䅁䙁䅁䅁䅁䅁䅁䅁䍄䉁䅁䅁兂䅁䅁䅍䅄䅁䅁䅕䅁䅁䅁乓ご䭅䵁䅕䅁䭁䑁䅧䅁䭁䅁䉣䅁䉁䅁䅁允䅁䅁䅕䅁䅁䅁䅁䅁䵁䅉䅅䅁䙁䅁䅁睁䵁䅁䅁兂䅁䅁䅁䵑㜳䅑䅯杹䅁䅁䅯兒䅁䅁䅯睂䅅䅁䅅䅁䉁䅁䅁兂佂㉯獰楎敢睐杷允䅁䅁䅕䅁䑁䅁䅷䅁䙁䅁䅁䅁䅄倹䅴权い䅁䅁权䑂䅁䅁权䡁允䅁允䅁䅁䅅䅁䙁䑁㙥㝡浫䐳䅆䍄䉁䅁䅁兂䅁䅁䅍䅄䅁䅁䅕䅁䅁䅁乓ご䭅䵁䅣䅁䭁䑁䅧䅁䭁䅁䉣䅁䉁䅁䅁允䅁䅁䅕䅁䅁䅁䅁䅁䵁䅉䅅䅁䙁䅁䅁睁䵁䅁䅁兂䅁䅁䅁䥂倱兑䅯兺䅁䅁䅯䅏䅁䅁䅯睂䅅䅁䅅䅁䉁䅁䅁兂䅁䅁䅁䅁䅁䅁杷允䅁䅁䅕䅁䑁䅁䅷䅁䙁䅁䅁䅁㝂啌䈹权䭄䅁䅁权乂䅁䅁权䡁允䅁允䅁䅁䅅䅁䙁乁汧祴乖㤰⽉䍄䉁䅁䅁兂䅁䅁䅍䅄䅁䅁䅕䅁䅁䕺瑍歭䭅偁䅧䅁䭁䑁䄸䅁䭁䅁䉣䅁䉁䅁䅁允䅁䅁䅕䅁䅁䅁䅁䅁䵁䅉䅅䅁䙁䅁䅁睁䵁䅁䅁兂䅁䅁䅁䥂倱兑䅯睵䅁䅁䅯兏䅁䅁䅯睂䅅䅁䅅䅁䉁䅁䅁兂䅁䅁䅁䅁䅁䅁杷允䅁䅁䅕䅁䑁䅁䅷䅁䙁䅁䅁䅁䅂智䅴权慄䅁䅁权䉂䅁䅁权䡁允䅁允䅁䅁䅅䅁䙁䑁塊㥐湍⽱⽁䍄䉁䅁䅁兂䅁䅁䅍䅄䅁䅁䅕䅁䅁䕁昰䕕䭅䵁䅅䅁䭁䑁䅣䅁䭁䅁䉣䅁䉁䅁䅁允䅁䅁䅕兦商ㅣ㝬歄䵁䅉䅅䅁䙁䅁䅁睁䵁䅁䅁兂䅁䅁䅁穗偂兑䅯朵䅁䅁䅯䅏䅁䅁䅯睂䅅䅁䅅䅁䉁䅁䅁兂䅁䅁䅁䅁䅁䅁杷允䅁䅁䅕䅁䑁䅁䅷䅁䙁䅁䅁䅁䕁啪䈹权㥃䅁䅁权㕁䅁䅁权䡁允䅁允䅁䅁䅅䅁䙁䅁䅁䅁䅁䅁䅁䍄䉁䅁䅁兂䅁䅁䅍䅄䅁䅁䅕䅁䅁䅁乓ご䭅䱁䄰䅁䭁䑁䅯䅁䭁䅁䉣䅁䉁䅁䅁允䅁䅁䅕䅁䅁䅁䅁䅁䵁䅉䅅䅁䙁䅁䅁睁䵁䅁䅁兂䅁䅁䅁䥅㑈䅑䅯䅁䅅䅁䅯李䅁䅁䅯睂䅅䅁䅅䅁䉁䅁䅁权䝁允䅁䍄䉁䅁䅁兂䅁䅁䅍䅄䅁䅁䅕䅁䅁䅁乓ご䭅䵁䅕䅁䭁䑁䅯䅁䭁䅁䉣䅁䉁䅁䅁允䅁䅁䅕䅁䅁䅁䅁䅁䵁䅉䅅䅁䙁䅁䅁睁䵁䅁䅁兂䅁䅁䅃ㅏ偬兑䅯䄵䅁䅁䅯䅑䅁䅁䅯睂䅅䅁䅅䅁䉁䅁䅁兂䅁䅁䅁䅁䅁䅁杷允䅁䅁䅕䅁䑁䅁䅷䅁䙁䅁䅁䅁䕁啪䈹权䡄䅁䅁权㙁䅁䅁权䡁允䅁允䅁䅁䅅䅁䙁䅁䅁䅁䅁䅁䅁䍄䉁䅁䅁兂䅁䅁䅍䅄䅁䅁䅕䅁䅁䕁昰䕕䭅䱁䄰䅁䭁䑁䅍䅁䭁䅁䉣䅁䉁䅁䅁允䅁䅁䅕䥱㝖搶剣歖䵁䅉䅅䅁䙁䅁䅁睁䵁䅁䅁兂䅁䅁䅁祥倱兑䅯杵䅁䅁䅯杏䅁䅁䅯睂䅅䅁䅅䅁䉁䅁䅁兂䅁䅁䅁䅁䅁䅁杷允䅁䅁䅕䅁䑁䅁䅷䅁䙁䅁䅁䵁䅃水䉂权䭄䅁䅁权䩂䅁䅁权䡁允䅁允䅁䅁䅅䅁䙁䵁硰獢の瑙⽣䍄䉁䅁䅁兂䅁䅁䅍䅄䅁䅁䅕䅁䅁䥷楄䕕䭅䵁䄴䅁䭁䑁䅯䅁䭁䅁䉣䅁䉁䅁䅁允䅁䅁䅕䅁䅁䅁䅁䅁䵁䅉䅅䅁䙁䅁䅁睁䵁䅁䅁兂䅁䅁䅁䡫㑢䅑䅯朰䅁䅁䅯睌䅁䅁䅯睂䅅䅁䅅䅁䉁䅁䅁兂䅁䅁䅁䥁楁䅑杷允䅁䅁䅕䅁䑁䅁䅷䅁䙁䅁䅁䅁䕁啪䈹权䥄䅁䅁权㙁䅁䅁权䡁允䅁允䅁䅁䅅䅁䙁䅁䅁䅁䅁䅁䅁䍄䉁䅁䅁兂䅁䅁䅍䅄䅁䅁䅕䅁䅁䙁睳ご䭅䱁䄰䅁䭁䑁䅯䅁䭁䅁䉣䅁䉁䅁䅁允䅁䅁䅕䅁䅁䅁䅁䅁䵁䅉䅅䅁䙁䅁䅁睁䵁䅁䅁兂䅁䅁䅁䥂倱兑䅯䅵䅁䅁䅯材䅁䅁䅯睂䅅䅁䅅䅁䉁䅁䅁兂㉃爹則䭸佊䅑杷允䅁䅁䅕䅁䑁䅁䅷䅁䙁䅁䅁䅁睂癹䅴权㝃䅁䅁权ㅁ䅁䅁权䡁允䅁允䅁䅁䅅䅁䙁䅁䅁䅁䅁䅁䅁䍄䉁䅁䅁兂䅁䅁䅍䅄䅁䅁䅕䅁䅁䅁乓ご䭅䵁䅣䅁䭁䑁䅣䅁䭁䅁䉣䅁䉁䅁䅁允䅁䅁䅕䅁䅁䅁䅁䅁䵁䅉䅅䅁䙁䅁䅁睁䵁䅁䅁兂䅁䅁䅁䵯㝮䅑䅯䄷䅁䅁䅯杓䅁䅁䅯睂䅅䅁䅅䅁䉁䅁䅁兂䡃浥祲㐵㡮睐杷允䅁䅁䅕䅁䑁䅁䅷䅁䙁䅁䅁䵁䑸婌䉰权歄䅁䅁权獁䅁䅁权䡁允䅁允䅁䅁䅅䅁䙁䅁䅁䅁䅁䅁䅁䍄䉁䅁䅁兂䅁䅁䅍䅄䅁䅁䅕䅁䅁䥷楄䕕䭅䱁䄰䅁䭁䑁䅣䅁䭁䅁䉣䅁䉁䅁䅁允䅁䅁䅕䅁䅁䅁䅁䅁䵁䅉䅅䅁䙁䅁䅁睁䵁䅁䅁兂䅁䅁䅁䡫㑢䅑䅯䄵䅁䅁䅯睎䅁䅁䅯睂䅅䅁䅅䅁䉁䅁䅁兂㙃稴桰浣䅕䅑杷允䅁䅁䅕䅁䑁䅁䅷䅁䙁䅁䅁䅁䕁啪䈹权䥄䅁䅁权㍁䅁䅁权䡁允䅁允䅁䅁䅅䅁䙁䅁䅁䅁䅁䅁䅁䍄䉁䅁䅁兂䅁䅁䅍䅄䅁䅁䅕䅁䅁䕧求ご䭅偁䅧䅁䭁䑁䅷䅁䭁䅁䉣䅁䉁䅁䅁允䅁䅁䅕䅁䅁䅁䅁䅁䵁䅉䅅䅁䙁䅁䅁睁䵁䅁䅁兂䅁䅁䅁䥂倱兑䅯杹䅁䅁䅯睎䅁䅁䅯睂䅅䅁䅅䅁䉁䅁䅁兂䅁䅁䅁䅁䅁䅁杷允䅁䅁䅕䅁䑁䅁䅷䅁䙁䅁䅁䥁煂歌䈹权㥃䅁䅁权䙂䅁䅁权䡁允䅁允䅁䅁䅅䅁䙁䉁啒㍒㑳嘵䅬䍄䉁䅁䅁兂䅁䅁䅍䅄䅁䅁䅕䅁䅁䡁瑳ご䭅乁䅷䅁䭁䑁䅉䅁䭁䅁䉣䅁䉁䅁䅁允䅁䅁䅕䅁䅁䅁䅁䅁䵁䅉䅅䅁䙁䅁䅁睁䵁䅁䅁兂䅁䅁䅁䥂倱兑䅯䅹䅁䅁䅯睏䅁䅁䅯睂䅅䅁䅅䅁䉁䅁䅁兂䅁䅁䅁䅁䅁䅁杷允䅁䅁䅕䅁䑁䅁䅷䅁䙁䅁䅁䅁元癤䅨权㑃䅁䅁权⽁䅁䅁权䡁允䅁允䅁䅁䅅䅁䙁䅁⭴桮獪橳䄵䍄䉁䅁䅁兂䅁䅁䅍䅄䅁䅁䅕䅁䅁䩁㉂䔫䭁䱁䅳䅁䭁䕁䅉䅁䭁䅁䉣䅁䉁䅁䅁允䅁䅁䅕䅁䅂䵦畃歓䵉䅉䅅䅁䙁䅁䅁睁䵁䅁䅁兂䅁䅁䅁住佒兑䅯具䅁䅁䅯杓䅁䅁䅯睂䅅䅁䅅䅁䉁䅁䅁兂啂琱橰灌婧䅑杷允䅁䅁䅕䅁䑁䅁䅷䅁䙁䅁䅁䅁䕁啪䈹权乄䅁䅁权㝁䅁䅁权䡁允䅁允䅁䅁䅅䅁䙁䅁䅁䅁䅁䅁䅁䍄䉁䅁䅁兂䅁䅁䅍䅄䅁䅁䅕䅁䅁䝧畯ご䭅䵁䅣䅁䭁䕁䅙䅁䭁䅁䉣䅁䉁䅁䅁允䅁䅁䅕䅁䅁䅁䅁䅁䵁䅉䅅䅁䙁䅁䅁睁䵁䅁䅁兂䅁䅁䅁䥂倱兑䅯朶䅁䅁䅯䅒䅁䅁䅯睂䅅䅁䅅䅁䉁䅁䅁兂䅁䅁䅁䅁䅁䅁杷允䅁䅁䅕䅁䑁䅁䅷䅁䙁䅁䅁䵁䅃水䉂权㝃䅁䅁权䡂䅁䅁权䡁允䅁允䅁䅁䅅䅁䙁䱁愵䨶摹䤹䉤䍄䉁䅁䅁兂䅁䅁䅍䅄䅁䅁䅕䅁䅁䩁㉂䔫䭁䱁䄰䅁䭁䑁䅑䅁䭁䅁䉣䅁䉁䅁䅁允䅁䅁䅕慹卬䵌睔䕖䵁䅉䅅䅁䙁䅁䅁睁䵁䅁䅁兂䅁䅁䅁䥂倱兑䅯䅵䅁䅁䅯䅑䅁䅁䅯睂䅅䅁䅅䅁䉁䅁䅁兂䅁䅁䅁䅁䅁䅁杷允䅁䅁䅕䅁䑁䅁䅷䅁䙁䅁䅁䅁䕁啪䈹权㥃䅁䅁权䅂䅁䅁权䡁允䅁允䅁䅁䅅䅁䙁䅁䅁䅁䅁䅁䅁䍄䉁䅁䅁兂䅁䅁䅍䅄䅁䅁䅕䅁䅁䅁乓ご䭅䱁䄰䅁䭁䕁䅅䅁䭁䅁䉣䅁䉁䅁䅁允䅁䅁䅕䅁䅁䅁䅁䅁䵁䅉䅅䅁䙁䅁䅁睁䵁䅁䅁兂䅁䅁䅁䵑㜳䅑䅯具䅁䅁䅯杒䅁䅁䅯睂䅅䅁䅅䅁䉁䅁䅁兂求硘㝂晏坍䅑杷允䅁䅁䅕䅁䑁䅁䅷䅁䙁䅁䅁䅁㑁䔵䈵权㑃䅁䅁权㝁䅁䅁权䡁允䅁允䅁䅁䅅䅁䙁䅁䅁䅁䅁䅁䅁䍄䉁䅁䅁兂䅁䅁䅍䅄䅁䅁䅕䅁䅁䑧婴ご䭅䵁䅧䅁䭁䍁䄸䅁䭁䅁䉣䅁䉁䅁䅁允䅁䅁䅕䅁䅁䅁䅁䅁䵁䅉䅅䅁䙁䅁䅁睁䵁䅁䅁兂䅁䅁䅁䥂倱兑䅯具䅁䅁䅯杒䅁䅁䅯睂䅅䅁䅅䅁䉁䅁䅁兂䅁䅁䅁䅁䅁䅁杷允䅁䅁䅕䅁䑁䅁䅷䅁䙁䅁䅁䵁䑸婌䉰权坄䅁䅁权䅂䅁䅁权䡁允䅁允䅁䅁䅅䅁䙁䅁䅁䅁䅁䅁䅁䍄䉁䅁䅁兂䅁䅁䅍䅄䅁䅁䅕䅁䅁䍁潁唫䭁䵁䅕䅁䭁䑁䅉䅁䭁䅁䉣䅁䉁䅁䅁允䅁䅁䅕䅁䅁䅁䅁䅁䵁䅉䅅䅁䙁䅁䅁睁䵁䅁䅁兂䅁䅁䅁䥂倱兑䅯睵䅁䅁䅯睒䅁䅁䅯睂䅅䅁䅅䅁䉁䅁䅁兂䅁䅁䅁䅁䅁䅁杷允䅁䅁䅕䅁䑁䅁䅷䅁䙁䅁䅁䅁䕁啪䈹权䉄䅁䅁权䥂䅁䅁权䡁允䅁允䅁䅁䅅䅁䙁䅁䅁䅁䅁䅁䅁䍄䉁䅁䅁兂䅁䅁䅍䅄䅁䅁䅕䅁䅁䅁乓ご䭅乁䄴䅁䭁䕁䅷䅁䭁䅁䉣䅁䉁䅁䅁允䅁䅁䅕䅁䅁䅁䅁䅁䵁䅉䅅䅁䙁䅁䅁睁䵁䅁䅁兂䅁䅁䅁剔儹兑䅯末䅁䅁䅯児䅁䅁䅯睂䅅䅁䅅䅁䉁䅁䅁兂䅁䩁穄睴椸村杷允䅁䅁䅕䅁䑁䅁䅷䅁䙁䅁䅁䅁㑁䔵䈵权祄䅁䅁权㍁䅁䅁权䡁允䅁允䅁䅁䅅䅁䙁䅁䅁䅁䅁䅁䅁䍄䉁䅁䅁兂䅁䅁䅍䅄䅁䅁䅕䅁䅁䅁乓ご䭅偁䅁䅁䭁䕁䅣䅁䭁䅁䉣䅁䉁䅁䅁允䅁䅁䅕䅁䅁䅁䅁䅁䵁䅉䅅䅁䙁䅁䅁睁䵁䅁䅁兂䅁䅁䅁䥂倱兑䅯䅹䅁䅁䅯䅓䅁䅁䅯睂䅅䅁䅅䅁䉁䅁䅁兂䅁䅁䅁䅁䅁䅁杷允䅁䅁䅕䅁䑁䅁䅷䅁䙁䅁䅁䅁䕁啪䈹权㑃䅁䅁权䩂䅁䅁权䡁允䅁允䅁䅁䅅䅁䙁䅁䅁䅁䅁䅁䅁䍄䉁䅁䅁兂䅁䅁䅍䅄䅁䅁䅕䅁䅁䅁乓ご䭅䵁䅅䅁䭁䕁䅫䅁䭁䅁䉣䅁䉁䅁䅁允䅁䅁䅕䅁䅁䅁䅁䅁䵁䅉䅅䅁䙁䅁䅁睁䵁䅁䅁兂䅁䅁䅁晡但兑䅯典䅁䅁䅯睎䅁䅁䅯睂䅅䅁䅅䅁䉁䅁䅁兂䅁䅁䅁䅁䅁䅁杷允䅁䅁䅕䅁䑁䅁䅷䅁䙁䅁䅁䅁䕁啪䈹权䭄䅁䅁权䩂䅁䅁权䡁允䅁允䅁䅁䅅䅁䙁䅁䅁䅁䅁䅁䅁䍄䉁䅁䅁兂䅁䅁䅍䅄䅁䅁䅕䅁䅁䭁欫ご䭅䅁䉑䅁䭁䑁䅣䅁䭁䅁䉣䅁䉁䅁䅁允䅁䅁䅕䅁䅁䅁䅁䅁䵁䅉䅅䅁䙁䅁䅁睁䵁䅁䅁兂䅁䅁䅁䥂倱兑䅯䅵䅁䅁䅯兎䅁䅁䅯睂䅅䅁䅅䅁䉁䅁䅁兂ぁ䈹剨剖兎䅑杷允䅁䅁䅕䅁䑁䅁䅷䅁䙁䅁䅁䅁䕁啪䈹权㥃䅁䅁权ㅁ䅁䅁权䡁允䅁允䅁䅁䅅䅁䙁䅁䅁䅁䅁䅁䅁䍄䉁䅁䅁兂䅁䅁䅍䅄䅁䅁䅕䅁䅁䥷楄䕕䭅䅁䉉䅁䭁䕁䅯䅁䭁䅁䉣䅁䉁䅁䅁允䅁䅁䅕䅁䅁䅁䅁䅁䵁䅉䅅䅁䙁䅁䅁睁䵁䅁䅁兂䅁䅁䅄佧兊兑䅯其䅁䅁䅯兒䅁䅁䅯睂䅅䅁䅅䅁䉁䅁䅁兂ㅁ䵓橕畱㑧䅑杷允䅁䅁䅕䅁䑁䅁䅷䅁䙁䅁䅁䅁杄晧䅨权䉄䅁䅁权䝂䅁䅁权䡁允䅁允䅁䅁䅅䅁䙁乁䩌焸呑䍚䅊䍄䉁䅁䅁兂䅁䅁䅍䅄䅁䅁䅕䅁䅁䡧睄歔䭅偁䅷䅁䭁䑁䄴䅁䭁䅁䉣䅁䉁䅁䅁允䅁䅁䅕刷㠶呅䵁ご䵁䅉䅅䅁䙁䅁䅁睁䵁䅁䅁兂䅁䅁䅁䵑㜳䅑䅯兺䅁䅁䅯睍䅁䅁䅯睂䅅䅁䅅䅁䉁䅁䅁兂䅁䅁䅁䅁䅁䅁杷允䅁䅁䅕䅁䑁䅁䅷䅁䙁䅁䅁䥁䅂啚䈹权䥄䅁䅁权㉁䅁䅁权䡁允䅁允䅁䅁䅅䅁䙁䅁䅁䅁䅁䅁䅁䍄䉁䅁䅁兂䅁䅁䅍䅄䅁䅁䅕䅁䅁䝁确歔䭅䵁䅯䅁䭁䑁䄰䅁䭁䅁䉣䅁䉁䅁䅁允䅁䅁䅕䅁䅁䅁䅁䅁䵁䅉䅅䅁䙁䅁䅁睁䵁䅁䅁兂䅁䅁䅁祥倱兑䅯杵䅁䅁䅯兎䅁䅁䅯睂䅅䅁䅅䅁䉁䅁䅁兂祁㘰㘳䩴は村杷允䅁䅁䅕䅁䑁䅁䅷䅁䙁䅁䅁䅁䕁啪䈹权䥄䅁䅁权ㅁ䅁䅁权䡁允䅁允䅁䅁䅅䅁䙁䅁䅁䅁䅁䅁䅁䍄䉁䅁䅁兂䅁䅁䅍䅄䅁䅁䅕䅁䅁䅁乓ご䭅䱁䄰䅁䭁䕁䅳䅁䭁䅁䉣䅁䉁䅁䅁允䅁䅁䅕䅁䅁䅁䅁䅁䵁䅉䅅䅁䙁䅁䅁睁䵁䅁䅁兂䅁䅁䅁䥂倱兑䅯䅹䅁䅁䅯睓䅁䅁䅯睂䅅䅁䅅䅁䉁䅁䅁兂䅁䅁䅁䅁䅁䅁杷允䅁䅁䅕䅁䑁䅁䅷䅁䙁䅁䅁䅁睂癹䅴权㙃䅁䅁权䑂䅁䅁权䡁允䅁允䅁䅁䅅䅁䙁䅁䅁䵁煮䍰䍰䍄䉁䅁䅁兂䅁䅁䅍䅄䅁䅁䅕䅁䅁䑧婴ご䭅䵁䅯䅁䭁䕁䅧䅁䭁䅁䉣䅁䉁䅁䅁允䅁䅁䅕こ䡅畢䭏稲䴸䅉䅅䅁䙁䅁䅁睁䵁䅁䅁兂䅁䅁䅁䥂倱兑䅯杵䅁䅁䅯䅔䅁䅁䅯睂䅅䅁䅅䅁䉁䅁䅁兂䅁䅁䅁䅁䅁䅁杷允䅁䅁䅕䅁䑁䅁䅷䅁䙁䅁䅁䅁䕁啪䈹权䉄䅁䅁权䵂䅁䅁权䡁允䅁允䅁䅁䅅䅁䙁䅁䅁䅁䅁䅁䅁䍄䉁䅁䅁兂䅁䅁䅍䅄䅁䅁䅕䅁䅁䅁乓ご䭅䵁䅕䅁䭁䕁䅷䅁䭁䅁䉣䅁䉁䅁䅁允䅁䅁䅕䅁䅁䅁䅁䅁䵁䅉䅅䅁䙁䅁䅁睁䵁䅁䅁兂䅁䅁䅁祥倱兑䅯䅹䅁䅁䅯村䅁䅁䅯睂䅅䅁䅅䅁䉁䅁䅁兂㝂䅅䐹浶祔兑杷允䅁䅁䅕䅁䑁䅁䅷䅁䙁䅁䅁䅁杁偋䅬权兄䅁䅁权䉂䅁䅁权䡁允䅁允䅁䅁䅅䅁䙁䙁㥷坉瑴䌵䅂䍄䉁䅁䅁兂䅁䅁䅍䅄䅁䅁䅕䅁䅁䅁乓ご䭅䱁䅯䅁䭁䑁䄴䅁䭁䅁䉣䅁䉁䅁䅁允䅁䅁䅕䅁䅁䅁䅁䅁䵁䅉䅅䅁䙁䅁䅁睁䵁䅁䅁兂䅁䅁䅁䥂倱兑䅯具䅁䅁䅯材䅁䅁䅯睂䅅䅁䅅䅁䉁䅁䅁兂䅁䅁䅁䅁䅁䅁杷允䅁䅁䅕䅁䑁䅁䅷䅁䙁䅁䅁䥁㝁啗䈹权䙄䅁䅁权ㅁ䅁䅁权䡁允䅁允䅁䅁䅅䅁䙁偁橪樰睄桪䅂䍄䉁䅁䅁兂䅁䅁䅍䅄䅁䅁䅕䅁䅁佁䉃䔫䭁䵁䅣䅁䭁䑁䅑䅁䭁䅁䉣䅁䉁䅁䅁允䅁䅁䅕䅁䅁䩇㈷唴䵅䅉䅅䅁䙁䅁䅁睁䵁䅁䅁兂䅁䅁䅁晡但兑䅯䄫䅁䅁䅯䅍䅁䅁䅯睂䅅䅁䅅䅁䉁䅁䅁兂䅁䅁䅁䅁䅁䅁杷允䅁䅁䅕䅁䑁䅁䅷䅁䙁䅁䅁䅁䕁啪䈹权䡄䅁䅁权⭁䅁䅁权䡁允䅁允䅁䅁䅅䅁䙁䅁䅁䅁䅁䅁䅁䍄䉁䅁䅁兂䅁䅁䅍䅄䅁䅁䅕䅁䅁䅁乓ご䭅䱁䅯䅁䭁䕁䅕䅁䭁䅁䉣䅁䉁䅁䅁允䅁䅁䅕䅁䅁䅁䅁䅁䵁䅉䅅䅁䙁䅁䅁睁䵁䅁䅁兂䅁䅁䵄祑愲兑䅯术䅁䅁䅯睌䅁䅁䅯睂䅅䅁䅅䅁䉁䅁䅁兂䅁䅁䅁䅁䅁䅁杷允䅁䅁䅕䅁䑁䅁䅷䅁䙁䅁䅁䵁䅃水䉂权䡄䅁䅁权癁䅁䅁权䡁允䅁允䅁䅁䅅䅁䙁䅁䅁䅁䅁䅁䅁䍄䉁䅁䅁兂䅁䅁䅍䅄䅁䅁䅕䅁䅁䅁乓ご䭅䱁䅳䅁䭁䕁䅕䅁䭁䅁䉣䅁䉁䅁䅁允䅁䅁䅕䅁䅁䅁䅁䅁䵁䅉䅅䅁䙁䅁䅁睁䵁䅁䅁兂䅁䅁䅁祥倱兑䅯睲䅁䅁䅯睌䅁䅁䅯睂䅅䅁䅅䅁䉁䅁䅁兂䅁䅁䅁䅁䅁䅁杷允䅁䅁䅕䅁䑁䅁䅷䅁䙁䅁䅁䅁䕁啪䈹权㥃䅁䅁权䙂䅁䅁权䡁允䅁允䅁䅁䅅䅁䙁䅁䅁䅁䅁䅁䅁䍄䉁䅁䅁兂䅁䅁䅍䅄䅁䅁䅕䅁䅁䅁乓ご䭅䱁䅧䅁䭁䑁䅷䅁䭁䅁䉣䅁䉁䅁䅁允䅁䅁䅕䅄唳摪乯啕䵁䅉䅅䅁䙁䅁䅁睁䵁䅁䅁兂䅁䅁䅁䥂倱兑䅯具䅁䅁䅯䅐䅁䅁䅯睂䅅䅁䅅䅁䉁䅁䅁兂瑃匸ㅔ欸漸䅑杷允䅁䅁䅕䅁䑁䅁䅷䅁䙁䅁䅁䥁煂歌䈹权㙃䅁䅁权㥁䅁䅁权䡁允䅁允䅁䅁䅅䅁䙁䅁䅁䅁䅁䅁䅁䍄䉁䅁䅁兂䅁䅁䅍䅄䅁䅁䅕䅁䅁䝁䭄〫䭁䅁䉁䅁䭁䑁䅉䅁䭁䅁䉣䅁䉁䅁䅁允䅁䅁䅯睐䅅䅁杷允䅁䅁䅕䅁䑁䅁䅷䅁䙁䅁䅁䅁啂欱䈵权兄䅁䅁权獁䅁䅁权䡁允䅁允䅁䅁䅅䅁䙁䅁䅁䅁䅁䅁䅁䍄䉁䅁䅁兂䅁䅁䅍䅄䅁䅁䅕䅁䅁䅁乓ご䭅䱁䅯䅁䭁䕁䅉䅁䭁䅁䉣䅁䉁䅁䅁允䅁䅁䅕䅯瑖睈㉱啇䵉䅉䅅䅁䙁䅁䅁睁䵁䅁䅁兂䅁䅁䅁䡫㑢䅑䅯朹䅁䅁䅯䅓䅁䅁䅯睂䅅䅁䅅䅁䉁䅁䅁兂㑃䕄奋楣䅷䅑杷允䅁䅁䅕䅁䑁䅁䅷䅁䙁䅁䅁䅁睂癹䅴权㑄䅁䅁权㡁䅁䅁权䡁允䅁允䅁䅁䅅䅁䙁䅁䅁䙁楑へ䍸䍄䉁䅁䅁兂䅁䅁䅍䅄䅁䅁䅕䅁䅁䅁乓ご䭅䵁䅕䅁䭁䕁䅉䅁䭁䅁䉣䅁䉁䅁䅁允䅁䅁䅕捣䙬眫捥お䵁䅉䅅䅁䙁䅁䅁睁䵁䅁䅁兂䅁䅁䅁䥂倱兑䅯䅹䅁䅁䅯村䅁䅁䅯睂䅅䅁䅅䅁䉁䅁䅁兂卂汕睳摒畲兑杷允䅁䅁䅕䅁䑁䅁䅷䅁䙁䅁䅁䅁䕁啪䈹权㑃䅁䅁权乂䅁䅁权䡁允䅁允䅁䅁䅅䅁䙁䙁橴瑄栱ㅥ䅂䍄䉁䅁䅁兂䅁䅁䅍䅄䅁䅁䅕䅁䅁䅁乓ご䭅䵁䅅䅁䭁䕁䄰䅁䭁䅁䉣䅁䉁䅁䅁允䅁䅁䅕捉䉯欯啮お䵁䅉䅅䅁䙁䅁䅁睁䵁䅁䅁兂䅁䅁䅁䵑㜳䅑䅯杹䅁䅁䅯䅒䅁䅁䅯睂䅅䅁䅅䅁䉁䅁䅁兂楄癱獩婒児睐杷允䅁䅁䅕䅁䑁䅁䅷䅁䙁䅁䅁䅁杁偋䅬权䡄䅁䅁权䵂䅁䅁权䡁允䅁允䅁䅁䅅䅁䙁䅁䅁偁敷做䉤䍄䉁䅁䅁兂䅁䅁䅍䅄䅁䅁䅕䅁䅁䡁瑳ご䭅佁䅷䅁䭁䑁䅣䅁䭁䅁䉣䅁䉁䅁䅁允䅁䅁䅕䅁䅁䅁䅁䅁䵁䅉䅅䅁䙁䅁䅁睁䵁䅁䅁兂䅁䅁䅁䥂倱兑䅯杹䅁䅁䅯兔䅁䅁䅯睂䅅䅁䅅䅁䉁䅁䅁兂扄㝗創湶⽌睐杷允䅁䅁䅕䅁䑁䅁䅷䅁䙁䅁䅁䅁扂䕍䈹权䉄䅁䅁权䑂䅁䅁权䡁允䅁允䅁䅁䅅䅁䙁䑁㙍㥩樶睲䅸䍄䉁䅁䅁兂䅁䅁䅍䅄䅁䅁䅕䅁䅁䕁乄〫䭁䱁䄰䅁䭁䍁䄴䅁䭁䅁䉣䅁䉁䅁䅁允䅁䅁䅕䅁䅁䅁䅁䅁䵁䅉䅅䅁䙁䅁䅁睁䵁䅁䅁兂䅁䅁䅃䝑偖兑䅯其䅁䅁䅯杌䅁䅁䅯睂䅅䅁䅅䅁䉁䅁䅁兂䅁䅁䅁䅁䅁䅁杷允䅁䅁䅕䅁䑁䅁䅷䅁䙁䅁䅁䅁䕁啪䈹权乄䅁䅁权乂䅁䅁权䡁允䅁允䅁䅁䅅䅁䙁䝁婃癇硃橧䅂䍄䉁䅁䅁兂䅁䅁䅍䅄䅁䅁䅕䅁䅁䅁乓ご䭅䵁䅯䅁䭁䕁䅍䅁䭁䅁䉣䅁䉁䅁䅁允䅁䅁䅕乔灷䑶婳䕁䵁䅉䅅䅁䙁䅁䅁睁䵁䅁䅁兂䅁䅁䅁䥂倱兑䅯兺䅁䅁䅯睑䅁䅁䅯睂䅅䅁䅅䅁䉁䅁䅁兂晁㕱氰䍧硉䅑杷允䅁䅁䅕䅁䑁䅁䅷䅁䙁䅁䅁䅁杄晧䅨权䙄䅁䅁权祁䅁䅁权䡁允䅁允䅁䅁䅅䅁䙁䅁䅁䅁䅁䅁䅁䍄䉁䅁䅁兂䅁䅁䅍䅄䅁䅁䅕䅁䅁䡧睄歔䭅䵁䄴䅁䭁䕁䅑䅁䭁䅁䉣䅁䉁䅁䅁允䅁䅁䅕䑂晧煉瑨䕁䵁䅉䅅䅁䙁䅁䅁睁䵁䅁䅁兂䅁䅁䅁䥂倱兑䅯杵䅁䅁䅯睁䅁䅁䅯睂䅅䅁䅅䅁䉁䅁䅁兂敄獄博橩灅村杷允䅁䅁䅕䅁䑁䅁䅷䅁䙁䅁䅁䅁䕁啪䈹权㥃䅁䅁权䑁䅁䅁权䡁允䅁允䅁䅁䅅䅁䙁䑁眱欸䭣噧䅸䍄䉁䅁䅁兂䅁䅁䅍䅄䅁䅁䅕䅁䅁䡁䭄〫䭁䵁䅕䅁䭁䕁䅧䅁䭁䅁䉣䅁䉁䅁䅁允䅁䅁䅕䅁䅁䅁䅁䅁䵁䅉䅅䅁䙁䅁䅁睁䵁䅁䅁兂䅁䅁䅁剔儹兑䅯具䅁䅁䅯睐䅁䅁䅯睂䅅䅁䅅䅁䉁䅁䅁兂扄ㅌ㥙㡅剫䅑杷允䅁䅁䅕䅁䑁䅁䅷䅁䙁䅁䅁䥁煂歌䈹权㑃䅁䅁权䵂䅁䅁权䡁允䅁允䅁䅁䅅䅁䙁䩁桍卌㑮と䅴䍄䉁䅁䅁兂䅁䅁䅍䅄䅁䅁䅕䅁䅁䕧求ご䭅䵁䅅䅁䭁䕁䅯䅁䭁䅁䉣䅁䉁䅁䅁允䅁䅁䅕坪塃䡤啵歆䵁䅉䅅䅁䙁䅁䅁睁䵁䅁䅁兂䅁䅁䅁䵣㝲䅑䅯䅵䅁䅁䅯兏䅁䅁䅯睂䅅䅁䅅䅁䉁䅁䅁兂䅁䅁䅁䅁䅁䅁杷允䅁䅁䅕䅁䑁䅁䅷䅁䙁䅁䅁䥁煂歌䈹权㝃䅁䅁权䑁䅁䅁权䡁允䅁允䅁䅁䅅䅁䙁乁⽷䐳汶則䍸䍄䉁䅁䅁兂䅁䅁䅍䅄䅁䅁䅕䅁䅁䝧畯ご䭅䵁䅅䅁䭁䕁䄰䅁䭁䅁䉣䅁䉁䅁䅁允䅁䅁䅕䰸䵳券䅗啊䵁䅉䅅䅁䙁䅁䅁睁䵁䅁䅁兂䅁䅁䅃ㅏ偬兑䅯杵䅁䅁䅯材䅁䅁䅯睂䅅䅁䅅䅁䉁䅁䅁兂硄䵈敨㥒晕村杷允䅁䅁䅕䅁䑁䅁䅷䅁䙁䅁䅁䅁䅂智䅴权㙃䅁䅁权癁䅁䅁权䡁允䅁允䅁䅁䅅䅁䙁䅁䅁䅁䅁䅁䅁䍄䉁䅁䅁兂䅁䅁䅍䅄䅁䅁䅕䅁䅁䕁乄〫䭁䱁䅳䅁䭁䍁䄸䅁䭁䅁䉣䅁䉁䅁䅁允䅁䅁䅕䅁䅁䅁䅁䅁䵁䅉䅅䅁䙁䅁䅁睁䵁䅁䅁兂䅁䅁䅁䵑㜳䅑䅯具䅁䅁䅯兑䅁䅁䅯睂䅅䅁䅅䅁䉁䅁䅁兂⭄䉩牪䄯塅䅑杷允䅁䅁䅕䅁䑁䅁䅷䅁䙁䅁䅁䅁䅂智䅴权㙃䅁䅁权䕂䅁䅁权䡁允䅁允䅁䅁䅅䅁䙁䅁䅁䍑摳橖䍤䍄䉁䅁䅁兂䅁䅁䅍䅄䅁䅁䅕䅁䅁䕧求ご䭅偁䄴䅁䭁䕁䅍䅁䭁䅁䉣䅁䉁䅁䅁允䅁䅁䅕㙙扐畹ㄵぁ䵉䅉䅅䅁䙁䅁䅁睁䵁䅁䅁兂䅁䅁䅁䵙㝲䅑䅯术䅁䅁䅯兓䅁䅁䅯睂䅅䅁䅅䅁䉁䅁䅁兂煃漶慣圵䩉村杷允䅁䅁䅕䅁䑁䅁䅷䅁䙁䅁䅁䅁䅂智䅴权䡄䅁䅁权癁䅁䅁权䡁允䅁允䅁䅁䅅䅁䙁䅁䅁䅁䅁䅁䅁䍄䉁䅁䅁兂䅁䅁䅍䅄䅁䅁䅕䅁䅁䕁乄〫䭁䵁䄰䅁䭁䍁䄸䅁䭁䅁䉣䅁䉁䅁䅁允䅁䅁䅕䅁䅁䅁䅁䅁䵁䅉䅅䅁䙁䅁䅁睁䵁䅁䅁兂䅁䅁䅁穗偂兑䅯䅵䅁䅁䅯児䅁䅁䅯睂䅅䅁䅅䅁䉁䅁䅁兂䅁䅁䅁䅁䅁䅁杷允䅁䅁䅕䅁䑁䅁䅷䅁䙁䅁䅁䅁乂ㅈ䉂权㝃䅁䅁权㍁䅁䅁权䡁允䅁允䅁䅁䅅䅁䙁䅁䅁䑧㥇䉈䍒䍄䉁䅁䅁兂䅁䅁䅍䅄䅁䅁䅕䅁䅁䙁睳ご䭅䵁䅅䅁䭁䕁䅁䅁䭁䅁䉣䅁䉁䅁䅁允䅁䅁䅕䅁䅁䅁䅁䅁䵁䅉䅅䅁䙁䅁䅁睁䵁䅁䅁兂䅁䅁䅁䡫㑢䅑䅯睷䅁䅁䅯䅔䅁䅁䅯睂䅅䅁䅅䅁䉁䅁䅁兂灂㙧獢䍌慣䅑杷允䅁䅁䅕䅁䑁䅁䅷䅁䙁䅁䅁䅁䅂智䅴权䙄䅁䅁权畁䅁䅁权䡁允䅁允䅁䅁䅅䅁䙁䅁䅁䅁䅁䅁䅁䍄䉁䅁䅁兂䅁䅁䅍䅄䅁䅁䅕䅁䅁䕁乄〫䭁䵁䅧䅁䭁䍁䄴䅁䭁䅁䉣䅁䉁䅁䅁允䅁䅁䅕䅁䅁䅁䅁䅁䵁䅉䅅䅁䙁䅁䅁睁䵁䅁䅁兂䅁䅁䅃䅖兒兑䅯朲䅁䅁䅯材䅁䅁䅯睂䅅䅁䅅䅁䉁䅁䅁兂啃牎楰時祐睐杷允䅁䅁䅕䅁䑁䅁䅷䅁䙁䅁䅁䅁䅂智䅴权䭄䅁䅁权畁䅁䅁权䡁允䅁允䅁䅁䅅䅁䙁䅁䅁䅁䅁䅁䅁䍄䉁䅁䅁兂䅁䅁䅍䅄䅁䅁䅕䅁䅁䭁䩄〫䭁䵁䅕䅁䭁䑁䅑䅁䭁䅁䉣䅁䉁䅁䅁允䅁䅁䅕䅁䅁䅁䅁䅁䵁䅉䅅䅁䙁䅁䅁睁䵁䅁䅁兂䅁䅁䅁䵙㝲䅑䅯朷䅁䅁䅯李䅁䅁䅯睂䅅䅁䅅䅁䉁䅁䅁兂敂䅹砶慔㑅䅑杷允䅁䅁䅕䅁䑁䅁䅷䅁䙁䅁䅁䅁䅂智䅴权㙃䅁䅁权祁䅁䅁权䡁允䅁允䅁䅁䅅䅁䙁䅁䅁䅁䅁䅁䅁䍄䉁䅁䅁兂䅁䅁䅍䅄䅁䅁䅕䅁䅁䕁乄〫䭁䱁䅳䅁䭁䑁䅉䅁䭁䅁䉣䅁䉁䅁䅁允䅁䅁䅕䅁䅁䅁䅁䅁䵁䅉䅅䅁䙁䅁䅁睁䵁䅁䅁兂䅁䅁䅁㙲偒兑䅯朶䅁䅁䅯䅏䅁䅁䅯睂䅅䅁䅅䅁䉁䅁䅁兂ㅃ奭牡䉙㙔睐杷允䅁䅁䅕䅁䑁䅁䅷䅁䙁䅁䅁䅁元癤䅨权乄䅁䅁权癁䅁䅁权䡁允䅁允䅁䅁䅅䅁䙁䩁刯攵朰剸䅖䍄䉁䅁䅁兂䅁䅁䅍䅄䅁䅁䅕䅁䅁䕁乄〫䭁䵁䅧䅁䭁䑁䅉䅁䭁䅁䉣䅁䉁䅁䅁允䅁䅁䅕䅁䅁䅁䅁䅁䵁䅉䅅䅁䙁䅁䅁睁䵁䅁䅁兂䅁䅁䅁䵯㝮䅑䅯朳䅁䅁䅯䅔䅁䅁䅯睂䅅䅁䅅䅁䉁䅁䅁兂㥃⼵䥇䬴䕕䅑杷允䅁䅁䅕䅁䑁䅁䅷䅁䙁䅁䅁䅁䅂智䅴权䭄䅁䅁权祁䅁䅁权䡁允䅁允䅁䅁䅅䅁䙁䅁䅁䅁䅁䅁䅁䍄䉁䅁䅁兂䅁䅁䅍䅄䅁䅁䅕䅁䅁䕁乄〫䭁䵁䄰䅁䭁䑁䅉䅁䭁䅁䉣䅁䉁䅁䅁允䅁䅁䅕䅁䅁䅁䅁䅁䵁䅉䅅䅁䙁䅁䅁睁䵁䅁䅁兂䅁䅁䅁剔儹兑䅯睸䅁䅁䅯杍䅁䅁䅯睂䅅䅁䅅䅁䉁䅁䅁兂䅁䅁䅁䅁䅁䅁杷允䅁䅁䅕䅁䑁䅁䅷䅁䙁䅁䅁䅁䅂智䅴权䡄䅁䅁权ぁ䅁䅁权䡁允䅁允䅁䅁䅅䅁䙁䅁䅁䅁䅁䅁䅁䍄䉁䅁䅁兂䅁䅁䅍䅄䅁䅁䅕䅁䅁䑁歪歔䭅乁䄴䅁䭁䕁䅍䅁䭁䅁䉣䅁䉁䅁䅁允䅁䅁䅕䱺⽊⽄ㅆ歆䵁䅉䅅䅁䙁䅁䅁睁䵁䅁䅁兂䅁䅁䅁䍉㕪䅑䅯其䅁䅁䅯兎䅁䅁䅯睂䅅䅁䅅䅁䉁䅁䅁兂䅁䅁䅁䅁䅁䅁杷允䅁䅁䅕䅁䑁䅁䅷䅁䙁䅁䅁䅁癃䕰䈹权兄䅁䅁权䉂䅁䅁权䡁允䅁允䅁䅁䅅䅁䙁䭁㍦扉稰穙䅊䍄䉁䅁䅁兂䅁䅁䅍䅄䅁䅁䅕䅁䅁䕁乄〫䭁䵁䅯䅁䭁䑁䅑䅁䭁䅁䉣䅁䉁䅁䅁允䅁䅁䅕䅁䅁䅁䅁䅁䵁䅉䅅䅁䙁䅁䅁睁䵁䅁䅁兂䅁䅁䅁䵑㜳䅑䅯杵䅁䅁䅯睍䅁䅁䅯睂䅅䅁䅅䅁䉁䅁䅁兂䅁䅁䅁䅁䅁䅁杷允䅁䅁䅕䅁䑁䅁䅷䅁䙁䅁䅁䅁䅂智䅴权㝃䅁䅁权穁䅁䅁权䡁允䅁允䅁䅁䅅䅁䙁䅁䅁䅁䅁䅁䅁䍄䉁䅁䅁兂䅁䅁䅍䅄䅁䅁䅕䅁䅁䕁乄〫䭁䱁䅧䅁䭁䑁䅍䅁䭁䅁䉣䅁䉁䅁䅁允䅁䅁䅕䅁䅁䅁䅁䅁䵁䅉䅅䅁䙁䅁䅁睁䵁䅁䅁兂䅁䅁䅁䵑㜳䅑䅯其䅁䅁䅯睍䅁䅁䅯睂䅅䅁䅅䅁䉁䅁䅁兂䅁䅁䅁䅁䅁䅁杷允䅁䅁䅕䅁䑁䅁䅷䅁䙁䅁䅁䅁䅂智䅴权㥃䅁䅁权㑁䅁䅁权䡁允䅁允䅁䅁䅅䅁䙁䅁䅁䅁䅁䅁䅁䍄䉁䅁䅁兂䅁䅁䅍䅄䅁䅁䅕䅁䅁䕁乄〫䭁䅁䉁䅁䭁䑁䅳䅁䭁䅁䉣䅁䉁䅁䅁允䅁䅁䅯睐䅅䅁杷允䅁䅁䅕䅁䑁䅁䅷䅁䙁䅁䅁䅁䅂智䅴权䥄䅁䅁权㑁䅁䅁权䡁允䅁允䅁䅁䅅䅁䙁䅁䅁䅁䅁䅁䅁䍄䉁䅁䅁兂䅁䅁䅍䅄䅁䅁䅕䅁䅁䡁瑳ご䭅䱁䅳䅁䭁䕁䅉䅁䭁䅁䉣䅁䉁䅁䅁允䅁䅁䅕㡶剕扐䥊䕏䵉䅉䅅䅁䙁䅁䅁睁䵁䅁䅁兂䅁䅁䅁䵑㜳䅑䅯杹䅁䅁䅯䅏䅁䅁䅯睂䅅䅁䅅䅁䉁䅁䅁兂䅁䅁䅁䅁䅁䅁杷允䅁䅁䅕䅁䑁䅁䅷䅁䙁䅁䅁䥁㝁啗䈹权䉄䅁䅁权䑁䅁䅁权䡁允䅁允䅁䅁䅅䅁䙁䍁䝥扡⭸䉘䅖䍄䉁䅁䅁兂䅁䅁䅍䅄䅁䅁䅕䅁䅁䡁䭄〫䭁䵁䅣䅁䭁䕁䅣䅁䭁䅁䉣䅁䉁䅁䅁允䅁䅁䅕䅁䅁䅁䅁䅁䵁䅉䅅䅁䙁䅁䅁睁䵁䅁䅁兂䅁䅁䅁䵑㜳䅑䅯具䅁䅁䅯兏䅁䅁䅯睂䅅䅁䅅䅁䉁䅁䅁兂䅁䅁䅁䅁䅁䅁杷允䅁䅁䅕䅁䑁䅁䅷䅁䙁䅁䅁䅁杄晧䅨权㥃䅁䅁权䝂䅁䅁权䡁允䅁允䅁䅁䅅䅁䙁䡁桯搶楖噘䅨䍄䉁䅁䅁兂䅁䅁䅍䅄䅁䅁䅕䅁䅁䭁䩄〫䭁䵁䄰䅁䭁䑁䄴䅁䭁䅁䉣䅁䉁䅁䅁允䅁䅁䅕婉奭湎杚ぇ䵁䅉䅅䅁䙁䅁䅁睁䵁䅁䅁兂䅁䅁䅁䤴㑈䅑䅯其䅁䅁䅯兎䅁䅁䅯睂䅅䅁䅅䅁䉁䅁䅁兂畁䕕硧䉵呰䅑杷允䅁䅁䅕䅁䑁䅁䅷䅁䙁䅁䅁䥁䅂啚䈹权㥃䅁䅁权䙂䅁䅁权䡁允䅁允䅁䅁䅅䅁䙁䝁䅰䈳湙さ䄱䍄䉁䅁䅁兂䅁䅁䅍䅄䅁䅁䅕䅁䅁䕧求ご䭅䵁䅅䅁䭁䑁䅍䅁䭁䅁䉣䅁䉁䅁䅁允䅁䅁䅕䅁䅁䅁䅁䅁䵁䅉䅅䅁䙁䅁䅁睁䵁䅁䅁兂䅁䅁䅁䵑㜳䅑䅯典䅁䅁䅯兏䅁䅁䅯睂䅅䅁䅅䅁䉁䅁䅁兂䅁䅁䅁䅁䅁䅁杷允䅁䅁䅕䅁䑁䅁䅷䅁䙁䅁䅁䅁杂癹䅴权い䅁䅁权䕂䅁䅁权䡁允䅁允䅁䅁䅅䅁䙁䡁䱶䴲昱华䅒䍄䉁䅁䅁兂䅁䅁䅍䅄䅁䅁䅕䅁䅁䕧求ご䭅䱁䄰䅁䭁䑁䄸䅁䭁䅁䉣䅁䉁䅁䅁允䅁䅁䅕䅁䅁䅁䅁䅁䵁䅉䅅䅁䙁䅁䅁睁䵁䅁䅁兂䅁䅁䅁䥂倱兑䅯睷䅁䅁䅯睎䅁䅁䅯睂䅅䅁䅅䅁䉁䅁䅁兂䅁䅁䅁䅁䅁䅁杷允䅁䅁䅕䅁䑁䅁䅷䅁䙁䅁䅁䅁䅂智䅴权䡄䅁䅁权㕁䅁䅁权䡁允䅁允䅁䅁䅅䅁䙁䅁䅁䅁䅁䅁䅁䍄䉁䅁䅁兂䅁䅁䅍䅄䅁䅁䅕䅁䅁䥷楄䕕䭅佁䄴䅁䭁䍁䅷䅁䭁䅁䉣䅁䉁䅁䅁允䅁䅁䅕䅁䅁䅁䅁䅁䵁䅉䅅䅁䙁䅁䅁睁䵁䅁䅁兂䅁䅁䅁䵑㜳䅑䅯杵䅁䅁䅯杏䅁䅁䅯睂䅅䅁䅅䅁䉁䅁䅁兂䅁䅁䅁䅁䅁䅁杷允䅁䅁䅕䅁䑁䅁䅷䅁䙁䅁䅁䥁啂䙂䉂权睄䅁䅁权⽁䅁䅁权䡁允䅁允䅁䅁䅅䅁䙁䅁䅁䅁䅁䅁䅁䍄䉁䅁䅁兂䅁䅁䅍䅄䅁䅁䅕䅁䅁䕁昰䕕䭅䵁䅕䅁䭁䕁䅙䅁䭁䅁䉣䅁䉁䅁䅁允䅁䅁䅕䌷扗䑩汷歆䵁䅉䅅䅁䙁䅁䅁睁䵁䅁䅁兂䅁䅁䅁晡但兑䅯䅹䅁䅁䅯材䅁䅁䅯睂䅅䅁䅅䅁䉁䅁䅁兂慁穄瑹䕧䥷杷杷允䅁䅁䅕䅁䑁䅁䅷䅁䙁䅁䅁䅁灂唸䈵权㙃䅁䅁权䩂䅁䅁权䡁允䅁允䅁䅁䅅䅁䙁䡁䱥睧灗䑃䍒䍄䉁䅁䅁兂䅁䅁䅍䅄䅁䅁䅕䅁䅁䝁确歔䭅䱁䅳䅁䭁䕁䅣䅁䭁䅁䉣䅁䉁䅁䅁允䅁䅁䅕扗奫獶乚歋䵉䅉䅅䅁䙁䅁䅁睁䵁䅁䅁兂䅁䅁䅁䡫㑢䅑䅯具䅁䅁䅯䅔䅁䅁䅯睂䅅䅁䅅䅁䉁䅁䅁兂橂噒䱒元水䅑杷允䅁䅁䅕䅁䑁䅁䅷䅁䙁䅁䅁䅁杄晧䅨权䅁允䅁权䅂䅁䅁权䡁允䅁允䅁䅁䅅䅁䭁䅁䉙䅁䵁䅉䅅䅁䙁䅁䅁睁䵁䅁䅁兂䅁䅁䅃楡倵兑䅯杵䅁䅁䅯李䅁䅁䅯睂䅅䅁䅅䅁䉁䅁䅁兂䅁䅁䅁䅁䅁䅁杷允䅁䅁䅕䅁䑁䅁䅷䅁䙁䅁䅁䅁睂癹䅴权䙄䅁䅁权䉂䅁䅁权䡁允䅁允䅁䅁䅅䅁䙁䅁䅁䅁䅁䅁䅁䍄䉁䅁䅁兂䅁䅁䅍䅄䅁䅁䅕䅁䅁䝧畯ご䭅乁䅙䅁䭁䑁䅕䅁䭁䅁䉣</t>
  </si>
  <si>
    <t>䅁䉁䅁䅁允䅁䅁䅕䅁䅁䅁䅁䅁䵁䅉䅅䅁䙁䅁䅁睁䵁䅁䅁兂䅁䅁䅁䵑㜳䅑䅯杹䅁䅁䅯睐䅁䅁䅯睂䅅䅁䅅䅁䉁䅁䅁兂䅁䅁䅁䅁䅁䅁杷允䅁䅁䅕䅁䑁䅁䅷䅁䙁䅁䅁䥁啂䙂䉂权睄䅁䅁权䵂䅁䅁权䡁允䅁允䅁䅁䅅䅁䙁偁㕄⬯⽫䕳䅤䍄䉁䅁䅁兂䅁䅁䅍䅄䅁䅁䅕䅁䅁䕁乄〫䭁䱁䅯䅁䭁䑁䅣䅁䭁䅁䉣䅁䉁䅁䅁允䅁䅁䅕䅁䅁䅁䅁䅁䵁䅉䅅䅁䙁䅁䅁睁䵁䅁䅁兂䅁䅁䅁晡但兑䅯其䅁䅁䅯睌䅁䅁䅯睂䅅䅁䅅䅁䉁䅁䅁兂䅁䅁䅁䅁䅁䅁杷允䅁䅁䅕䅁䑁䅁䅷䅁䙁䅁䅁䅁䅂智䅴权祄䅁䅁权畁䅁䅁权䡁允䅁允䅁䅁䅅䅁䙁䅁䅁䅁䅁䅁䅁䍄䉁䅁䅁兂䅁䅁䅍䅄䅁䅁䅕䅁䅁䵁い〫䭁䵁䅍䅁䭁䍁䄸䅁䭁䅁䉣䅁䉁䅁䅁允䅁䅁䅕䅁䅁䅁䅁䅁䵁䅉䅅䅁䙁䅁䅁睁䵁䅁䅁兂䅁䅁䅃䝑偖兑䅯睸䅁䅁䅯睎䅁䅁䅯睂䅅䅁䅅䅁䉁䅁䅁兂䅁䅁䅁䅁䅁䅁杷允䅁䅁䅕䅁䑁䅁䅷䅁䙁䅁䅁䅁元癤䅨权䡄䅁䅁权獁䅁䅁权䡁允䅁允䅁䅁䅅䅁䙁䅁䅁䅁敄扏䉰䍄䉁䅁䅁兂䅁䅁䅍䅄䅁䅁䅕䅁䅁䕁乄〫䭁䱁䄰䅁䭁䑁䅳䅁䭁䅁䉣䅁䉁䅁䅁允䅁䅁䅕䅁䅁䅁䅁䅁䵁䅉䅅䅁䙁䅁䅁睁䵁䅁䅁兂䅁䅁䅁䥅㑈䅑䅯䄴䅁䅁䅯兒䅁䅁䅯睂䅅䅁䅅䅁䉁䅁䅁兂䅁䅁䅁䅁䅁䅁杷允䅁䅁䅕䅁䑁䅁䅷䅁䙁䅁䅁䅁㑁䔵䈵权䉄䅁䅁权ㅁ䅁䅁权䡁允䅁允䅁䅁䅅䅁䙁䅁⭕⭳畅䉚䅨䍄䉁䅁䅁兂䅁䅁䅍䅄䅁䅁䅕䅁䅁䍁潁唫䭁偁䅷䅁䭁䑁䅣䅁䭁䅁䉣䅁䉁䅁䅁允䅁䅁䅕䅁䅁䅁䅁䅁䵁䅉䅅䅁䙁䅁䅁睁䵁䅁䅁兂䅁䅁䅁䵑㜳䅑䅯兺䅁䅁䅯睏䅁䅁䅯睂䅅䅁䅅䅁䉁䅁䅁兂䅁䅁䅁䅁䅁䅁杷允䅁䅁䅕䅁䑁䅁䅷䅁䙁䅁䅁䅁扂䕍䈹权乄䅁䅁权ぁ䅁䅁权䡁允䅁允䅁䅁䅅䅁䙁䅁䅁䅁䅁䅁䅁䍄䉁䅁䅁兂䅁䅁䅍䅄䅁䅁䅕䅁䅁䥷楄䕕䭅偁䅁䅁䭁䕁䅍䅁䭁䅁䉣䅁䉁䅁䅁允䅁䅁䅕䵧塒㑱佭歎䵁䅉䅅䅁䙁䅁䅁睁䵁䅁䅁兂䅁䅁䅁䵑㜳䅑䅯杵䅁䅁䅯䅑䅁䅁䅯睂䅅䅁䅅䅁䉁䅁䅁兂䅁䅁䅁䅁䅁䅁杷允䅁䅁䅕䅁䑁䅁䅷䅁䙁䅁䅁䵁䑸婌䉰权浄䅁䅁权㕁䅁䅁权䡁允䅁允䅁䅁䅅䅁䙁䅁䅁䅁䅁䅁䅁䍄䉁䅁䅁兂䅁䅁䅍䅄䅁䅁䅕䅁䅁䉁䉃䔫䭁乁䅑䅁䭁䑁䅣䅁䭁䅁䉣䅁䉁䅁䅁允䅁䅁䅕㉣䉱㤲穰歏䵁䅉䅅䅁䙁䅁䅁睁䵁䅁䅁兂䅁䅁䅁䥂倱兑䅯朱䅁䅁䅯睐䅁䅁䅯睂䅅䅁䅅䅁䉁䅁䅁兂䅁䅁䅁䅁䅁䅁杷允䅁䅁䅕䅁䑁䅁䅷䅁䙁䅁䅁䅁乂ㅈ䉂权㑃䅁䅁权䍂䅁䅁权䡁允䅁允䅁䅁䅅䅁䙁乁噳䱒浐啍䅴䍄䉁䅁䅁兂䅁䅁䅍䅄䅁䅁䅕䅁䅁䭁䩄〫䭁偁䅷䅁䭁䑁䄰䅁䭁䅁䉣䅁䉁䅁䅁允䅁䅁䅕⽘楒祘䉏歐䵁䅉䅅䅁䙁䅁䅁睁䵁䅁䅁兂䅁䅁䅁住佒兑䅯睸䅁䅁䅯䅎䅁䅁䅯睂䅅䅁䅅䅁䉁䅁䅁兂䅁䅁䅁䅁䅁䅁杷允䅁䅁䅕䅁䑁䅁䅷䅁䙁䅁䅁䅁睂癹䅴权䥄䅁䅁权㙁䅁䅁权䡁允䅁允䅁䅁䅅䅁䙁䅁䅁䅁䅁䅁䅁䍄䉁䅁䅁兂䅁䅁䅍䅄䅁䅁䅕䅁䅁䩁㉂䔫䭁佁䄴䅁䭁䑁䅍䅁䭁䅁䉣䅁䉁䅁䅁允䅁䅁䅕啕剕㝋牫啓䵁䅉䅅䅁䙁䅁䅁睁䵁䅁䅁兂䅁䅁䅁䵑㜳䅑䅯其䅁䅁䅯䅑䅁䅁䅯睂䅅䅁䅅䅁䉁䅁䅁兂䅁䅁䅁䅁䅁䅁杷允䅁䅁䅕䅁䑁䅁䅷䅁䙁䅁䅁䥁睂䔸䈵权睄䅁䅁权䱂䅁䅁权䡁允䅁允䅁䅁䅅䅁䙁䥁火䥔㌷䑲䅒䍄䉁䅁䅁兂䅁䅁䅍䅄䅁䅁䅕䅁䅁䝁确歔䭅佁䅯䅁䭁䑁䅧䅁䭁䅁䉣䅁䉁䅁䅁允䅁䅁䅕䅁䅁䅁䅁䅁䵁䅉䅅䅁䙁䅁䅁睁䵁䅁䅁兂䅁䅁䅁䵑㜳䅑䅯睸䅁䅁䅯䅑䅁䅁䅯睂䅅䅁䅅䅁䉁䅁䅁兂䅁䅁䅁䅁䅁䅁杷允䅁䅁䅕䅁䑁䅁䅷䅁䙁䅁䅁䥁䅂啚䈹权祄䅁䅁权㝁䅁䅁权䡁允䅁允䅁䅁䅅䅁䙁䅁䅁䅁䅁䅁䅁䍄䉁䅁䅁兂䅁䅁䅍䅄䅁䅁䅕䅁䅁䕁昰䕕䭅䱁䄰䅁䭁䕁䅫䅁䭁䅁䉣䅁䉁䅁䅁允䅁䅁䅕牯牘癎ぴご䵁䅉䅅䅁䙁䅁䅁睁䵁䅁䅁兂䅁䅁䅁䵑㜳䅑䅯杹䅁䅁䅯䅑䅁䅁䅯睂䅅䅁䅅䅁䉁䅁䅁兂䅁䅁䅁䅁䅁䅁杷允䅁䅁䅕䅁䑁䅁䅷䅁䙁䅁䅁䅁乃唰䈵权癃䅁䅁权䱂䅁䅁权䡁允䅁允䅁䅁䅅䅁䙁䅁䅁䅁䅁䅁䅁䍄䉁䅁䅁兂䅁䅁䅍䅄䅁䅁䅕䅁䅁䡁瑳ご䭅䵁䄴䅁䭁䑁䅫䅁䭁䅁䉣䅁䉁䅁䅁允䅁䅁䅕䅁䅁䅁䅁䅁䵁䅉䅅䅁䙁䅁䅁睁䵁䅁䅁兂䅁䅁䅁穗偂兑䅯兺䅁䅁䅯睁䅁䅁䅯睂䅅䅁䅅䅁䉁䅁䅁兂捁稯琲猴扙䅑杷允䅁䅁䅕䅁䑁䅁䅷䅁䙁䅁䅁䵁䅃水䉂权佄䅁䅁权睁䅁䅁权䡁允䅁允䅁䅁䅅䅁䙁䅁䅁䅁䅁䅁䅁䍄䉁䅁䅁兂䅁䅁䅍䅄䅁䅁䅕䅁䅁䕁乄〫䭁䱁䅳䅁䭁䑁䄰䅁䭁䅁䉣䅁䉁䅁䅁允䅁䅁䅕䅁䅁扃䡒歌䵉䅉䅅䅁䙁䅁䅁睁䵁䅁䅁兂䅁䅁䅁䵯㝮䅑䅯睵䅁䅁䅯睎䅁䅁䅯睂䅅䅁䅅䅁䉁䅁䅁兂䅁䅁䅁䅁䅁䅁杷允䅁䅁䅕䅁䑁䅁䅷䅁䙁䅁䅁䅁䅂智䅴权䉄䅁䅁权㥁䅁䅁权䡁允䅁允䅁䅁䅅䅁䙁䑁灂穎䕲䉋䅰䍄䉁䅁䅁兂䅁䅁䅍䅄䅁䅁䅕䅁䅁䅁乓ご䭅偁䅷䅁䭁䅁䅍䅁䭁䅁䉣䅁䉁䅁䅁允䅁䅁䅕啙䥘⭸牳䕕䵁䅉䅅䅁䙁䅁䅁睁䵁䅁䅁兂䅁䅁䅁䵙㝲䅑䅯䄴䅁䅁䅯兔䅁䅁䅯睂䅅䅁䅅䅁䉁䅁䅁兂摃㕇䭗䩏䨴䅑杷允䅁䅁䅕䅁䑁䅁䅷䅁䙁䅁䅁䅁䅂智䅴权㑃䅁䅁权㉁䅁䅁权䡁允䅁允䅁䅁䅅䅁䙁䝁欳灄儯さ䅤䍄䉁䅁䅁兂䅁䅁䅍䅄䅁䅁䅕䅁䅁䕁乄〫䭁䱁䄰䅁䭁䑁䅙䅁䭁䅁䉣䅁䉁䅁䅁允䅁䅁䅕䕖⽊㙄⽘啖䵁䅉䅅䅁䙁䅁䅁睁䵁䅁䅁兂䅁䅁䅁䵑㜳䅑䅯兺䅁䅁䅯李䅁䅁䅯睂䅅䅁䅅䅁䉁䅁䅁兂湄卷湵䬵癧䅑杷允䅁䅁䅕䅁䑁䅁䅷䅁䙁䅁䅁䅁䅂智䅴权㝃䅁䅁权䉂䅁䅁权䡁允䅁允䅁䅁䅅䅁䙁䅁䅁䉷䝮呓䍚䍄䉁䅁䅁兂䅁䅁䅍䅄䅁䅁䅕䅁䅁䝁确歔䭅䵁䅣䅁䭁䑁䅫䅁䭁䅁䉣䅁䉁䅁䅁允䅁䅁䅕䅁䅁䅁䅁䅁䵁䅉䅅䅁䙁䅁䅁睁䵁䅁䅁兂䅁䅁䅁䵑㜳䅑䅯兺䅁䅁䅯兑䅁䅁䅯睂䅅䅁䅅䅁䉁䅁䅁兂䡃䝑㌵噢督䅑杷允䅁䅁䅕䅁䑁䅁䅷䅁䙁䅁䅁䅁䅂智䅴权乄䅁䅁权䕂䅁䅁权䡁允䅁允䅁䅁䅅䅁䙁䡁䡎癔瘱硄䅚䍄䉁䅁䅁兂䅁䅁䅍䅄䅁䅁䅕䅁䅁䙁睳ご䭅佁䅧䅁䭁䕁䅯䅁䭁䅁䉣䅁䉁䅁䅁允䅁䅁䅕硖瀶䉔䥌䕕䵁䅉䅅䅁䙁䅁䅁睁䵁䅁䅁兂䅁䅁䅁䵯㝮䅑䅯杵䅁䅁䅯䅏䅁䅁䅯睂䅅䅁䅅䅁䉁䅁䅁兂䅁䅁䅁䅁䅁䅁杷允䅁䅁䅕䅁䑁䅁䅷䅁䙁䅁䅁䥁煂歌䈹权㥃䅁䅁权䱂䅁䅁权䡁允䅁允䅁䅁䅅䅁䙁䉁䩰慁慇噂䅸䍄䉁䅁䅁兂䅁䅁䅍䅄䅁䅁䅕䅁䅁䕁乄〫䭁䵁䅕䅁䭁䕁䅙䅁䭁䅁䉣䅁䉁䅁䅁允䅁䅁䅕ぺ捥兰扫歅䵁䅉䅅䅁䙁䅁䅁睁䵁䅁䅁兂䅁䅁䅁䵑㜳䅑䅯睸䅁䅁䅯杒䅁䅁䅯睂䅅䅁䅅䅁䉁䅁䅁兂䅁䅁奂攵㐯兑杷允䅁䅁䅕䅁䑁䅁䅷䅁䙁䅁䅁䅁䅂智䅴权㑃䅁䅁权䡂䅁䅁权䡁允䅁允䅁䅁䅅䅁䙁䕁汫兗噄啓䅊䍄䉁䅁䅁兂䅁䅁䅍䅄䅁䅁䅕䅁䅁䕁乄〫䭁䵁䅕䅁䭁䕁䅣䅁䭁䅁䉣䅁䉁䅁䅁允䅁䅁䅕洲晍漵攫䕆䵁䅉䅅䅁䙁䅁䅁睁䵁䅁䅁兂䅁䅁䅃䝑偖兑䅯䄸䅁䅁䅯睏䅁䅁䅯睂䅅䅁䅅䅁䉁䅁䅁兂䅁䅁䅁䅁䅁䅁杷允䅁䅁䅕䅁䑁䅁䅷䅁䙁䅁䅁䥁煂歌䈹权䡄䅁䅁权㉁䅁䅁权䡁允䅁允䅁䅁䅅䅁䙁䅁䅁䅁䅁䅁䅁䍄䉁䅁䅁兂䅁䅁䅍䅄䅁䅁䅕䅁䅁䕁昰䕕䭅䱁䅧䅁䭁䍁䄸䅁䭁䅁䉣䅁䉁䅁䅁允䅁䅁䅕䅁䅁䅁䅁䅁䵁䅉䅅䅁䙁䅁䅁睁䵁䅁䅁兂䅁䅁䅁䡫㑢䅑䅯具䅁䅁䅯兏䅁䅁䅯睂䅅䅁䅅䅁䉁䅁䅁兂呃婳琷朴噕䅑杷允䅁䅁䅕䅁䑁䅁䅷䅁䙁䅁䅁䅁䅂智䅴权䭄䅁䅁权䡂䅁䅁权䡁允䅁允䅁䅁䅅䅁䙁䵁䥚䝑湅佌⽉䍄䉁䅁䅁兂䅁䅁䅍䅄䅁䅁䅕䅁䅁䍁潁唫䭁䱁䄰䅁䭁䕁䅣䅁䭁䅁䉣䅁䉁䅁䅁允䅁䅁䅕䅁䅁䅁䅁䅁䵁䅉䅅䅁䙁䅁䅁睁䵁䅁䅁兂䅁䅁䅁䵑㜳䅑䅯杹䅁䅁䅯兓䅁䅁䅯睂䅅䅁䅅䅁䉁䅁䅁兂剄獘兰祦楄睐杷允䅁䅁䅕䅁䑁䅁䅷䅁䙁䅁䅁䅁䅂智䅴权㙃䅁䅁权ㅁ䅁䅁权䡁允䅁允䅁䅁䅅䅁䙁䅁䅁乙敯䕌䍚䍄䉁䅁䅁兂䅁䅁䅍䅄䅁䅁䅕䅁䅁䑧婴ご䭅佁䅉䅁䭁䑁䅕䅁䭁䅁䉣䅁䉁䅁䅁允䅁䅁䅕⭭奢佮片䕃䵁䅉䅅䅁䙁䅁䅁睁䵁䅁䅁兂䅁䅁䅁䵑㜳䅑䅯睵䅁䅁䅯兎䅁䅁䅯睂䅅䅁䅅䅁䉁䅁䅁兂䅁䭁权牦䍂村杷允䅁䅁䅕䅁䑁䅁䅷䅁䙁䅁䅁䅁䅂智䅴权㥃䅁䅁权ㅁ䅁䅁权䡁允䅁允䅁䅁䅅䅁䙁偁歗㙎塏噥䅆䍄䉁䅁䅁兂䅁䅁䅍䅄䅁䅁䅕䅁䅁䥷楄䕕䭅䵁䄰䅁䭁䑁䅷䅁䭁䅁䉣䅁䉁䅁䅁允䅁䅁䅕奴此䡮䡙啒䵁䅉䅅䅁䙁䅁䅁睁䵁䅁䅁兂䅁䅁䅁䵑㜳䅑䅯䅹䅁䅁䅯睓䅁䅁䅯睂䅅䅁䅅䅁䉁䅁䅁兂䅁䅁睂游䨴村杷允䅁䅁䅕䅁䑁䅁䅷䅁䙁䅁䅁䅁䅂智䅴权䉄䅁䅁权䱂䅁䅁权䡁允䅁允䅁䅁䅅䅁䙁䡁慖呔㝐剘䄵䍄䉁䅁䅁兂䅁䅁䅍䅄䅁䅁䅕䅁䅁䥁刳歔䭅偁䄴䅁䭁䕁䅅䅁䭁䅁䉣䅁䉁䅁䅁允䅁䅁䅕䅁䅁䅁䅁䅁䵁䅉䅅䅁䙁䅁䅁睁䵁䅁䅁兂䅁䅁䅁䵑㜳䅑䅯睸䅁䅁䅯睓䅁䅁䅯睂䅅䅁䅅䅁䉁䅁䅁兂䅁䅁祄㈴䱍村杷允䅁䅁䅕䅁䑁䅁䅷䅁䙁䅁䅁䅁䅂智䅴权䭄䅁䅁权䱂䅁䅁权䡁允䅁允䅁䅁䅅䅁䙁䕁婔氲啈番⽅䍄䉁䅁䅁兂䅁䅁䅍䅄䅁䅁䅕䅁䅁䭁欫ご䭅乁䅯䅁䭁䑁䅧䅁䭁䅁䉣䅁䉁䅁䅁允䅁䅁䅕瑊田堲伶穳䴸䅉䅅䅁䙁䅁䅁睁䵁䅁䅁兂䅁䅁䅃楡倵兑䅯睵䅁䅁䅯兎䅁䅁䅯睂䅅䅁䅅䅁䉁䅁䅁兂硃橍䵗㥚䡁村杷允䅁䅁䅕䅁䑁䅁䅷䅁䙁䅁䅁䅁䅂智䅴权乄䅁䅁权䱂䅁䅁权䡁允䅁允䅁䅁䅅䅁䙁䵁䘱䰵⼸栱䄱䍄䉁䅁䅁兂䅁䅁䅍䅄䅁䅁䅕䅁䅁䡁瑳ご䭅偁䅁䅁䭁䕁䅅䅁䭁䅁䉣䅁䉁䅁䅁允䅁䅁䅕䅁䅁䅁䅁䅁䵁䅉䅅䅁䙁䅁䅁睁䵁䅁䅁兂䅁䅁䅃䅖兒兑䅯睲䅁䅁䅯兓䅁䅁䅯睂䅅䅁䅅䅁䉁䅁䅁兂十䝔潊慄潶睐杷允䅁䅁䅕䅁䑁䅁䅷䅁䙁䅁䅁䅁乂ㅈ䉂权䭄䅁䅁权㉁䅁䅁权䡁允䅁允䅁䅁䅅䅁䙁䭁䕈㝰獋攰⽙䍄䉁䅁䅁兂䅁䅁䅍䅄䅁䅁䅕䅁䅁佁䉃䔫䭁䅁䉁䅁䭁䕁䅙䅁䭁䅁䉣䅁䉁䅁䅁允䅁䅁䅯杂䅅䅁杷允䅁䅁䅕䅁䑁䅁䅷䅁䙁䅁䅁䅁䅂智䅴权㙃䅁䅁权䵂䅁䅁权䡁允䅁允䅁䅁䅅䅁䙁䅁䅁䱷⬹欯䍚䍄䉁䅁䅁兂䅁䅁䅍䅄䅁䅁䅕䅁䅁䕧求ご䭅䵁䅧䅁䭁䍁䅷䅁䭁䅁䉣䅁䉁䅁䅁允䅁䅁䅕䅁䅁䅁䅁䅁䵁䅉䅅䅁䙁䅁䅁睁䵁䅁䅁兂䅁䅁䅁祥倱兑䅯䅹䅁䅁䅯䅓䅁䅁䅯睂䅅䅁䅅䅁䉁䅁䅁兂䅁䅁䅁䅁䅁䅁杷允䅁䅁䅕䅁䑁䅁䅷䅁䙁䅁䅁䅁乂ㅈ䉂权坄䅁䅁权䑂䅁䅁权䡁允䅁允䅁䅁䅅䅁䙁䉁瑨扳牙癏⽯䍄䉁䅁䅁兂䅁䅁䅍䅄䅁䅁䅕䅁䅁䕁乄〫䭁䵁䅕䅁䭁䕁䅷䅁䭁䅁䉣䅁䉁䅁䅁允䅁䅁䅕歮慁㤲⽺䕈䵁䅉䅅䅁䙁䅁䅁睁䵁䅁䅁兂䅁䅁䅃楡倵兑䅯兺䅁䅁䅯睍䅁䅁䅯睂䅅䅁䅅䅁䉁䅁䅁兂䅁䅁䅁䅁䅁䅁杷允䅁䅁䅕䅁䑁䅁䅷䅁䙁䅁䅁䅁䅂智䅴权䭄䅁䅁权䵂䅁䅁权䡁允䅁允䅁䅁䅅䅁䙁䝁㑬攸卢⭮⽉䍄䉁䅁䅁兂䅁䅁䅍䅄䅁䅁䅕䅁䅁䭁䩄〫䭁䵁䅣䅁䭁䕁䅅䅁䭁䅁䉣䅁䉁䅁䅁允䅁䅁䅕楲橫特桒䔴䵅䅉䅅䅁䙁䅁䅁睁䵁䅁䅁兂䅁䅁䅁䵑㜳䅑䅯杵䅁䅁䅯材䅁䅁䅯睂䅅䅁䅅䅁䉁䅁䅁兂䅁䕁奃ぐ䙆村杷允䅁䅁䅕䅁䑁䅁䅷䅁䙁䅁䅁䅁䅂智䅴权㝃䅁䅁权⭁䅁䅁权䡁允䅁允䅁䅁䅅䅁䙁䅁䅁䥁坯啸䍊䍄䉁䅁䅁兂䅁䅁䅍䅄䅁䅁䅕䅁䅁䕁乄〫䭁䱁䄰䅁䭁䑁䄴䅁䭁䅁䉣䅁䉁䅁䅁允䅁䅁䅕䭦潡婅奒䕕䵁䅉䅅䅁䙁䅁䅁睁䵁䅁䅁兂䅁䅁䅁䍉㕪䅑䅯兺䅁䅁䅯杒䅁䅁䅯睂䅅䅁䅅䅁䉁䅁䅁兂䱃湈䩙兵䜰䅑杷允䅁䅁䅕䅁䑁䅁䅷䅁䙁䅁䅁䅁䅂智䅴权䥄䅁䅁权⭁䅁䅁权䡁允䅁允䅁䅁䅅䅁䙁䅁䅁䑁剨佥䉊䍄䉁䅁䅁兂䅁䅁䅍䅄䅁䅁䅕䅁䅁䝧畯ご䭅䵁䅧䅁䭁䕁䅣䅁䭁䅁䉣䅁䉁䅁䅁允䅁䅁䅕䅁䅁䅁䅁䅁䵁䅉䅅䅁䙁䅁䅁睁䵁䅁䅁兂䅁䅁䅁䵑㜳䅑䅯其䅁䅁䅯兒䅁䅁䅯睂䅅䅁䅅䅁䉁䅁䅁兂噄橙瑕偳典䅑杷允䅁䅁䅕䅁䑁䅁䅷䅁䙁䅁䅁䅁扂䕍䈹权䱄䅁䅁权䭂䅁䅁权䡁允䅁允䅁䅁䅅䅁䙁䅁䅁䅁䅁䅁䅁䍄䉁䅁䅁兂䅁䅁䅍䅄䅁䅁䅕䅁䅁䑧婴ご䭅䵁䅧䅁䭁䕁䅁䅁䭁䅁䉣䅁䉁䅁䅁允䅁䅁䅕䅁䅁䅁䅁䅁䵁䅉䅅䅁䙁䅁䅁睁䵁䅁䅁兂䅁䅁䅃䝑偖兑䅯典䅁䅁䅯睍䅁䅁䅯睂䅅䅁䅅䅁䉁䅁䅁兂䅁䅁䅁䅁䅁䅁杷允䅁䅁䅕䅁䑁䅁䅷䅁䙁䅁䅁䅁杁偋䅬权捄䅁䅁权䱂䅁䅁权䡁允䅁允䅁䅁䅅䅁䙁䅁䅁䅁䅁䅁䅁䍄䉁䅁䅁兂䅁䅁䅍䅄䅁䅁䅕䅁䅁䑧婴ご䭅䵁䅣䅁䭁䕁䅕䅁䭁䅁䉣䅁䉁䅁䅁允䅁䅁䅕㝅㉬娲潓唶䵅䅉䅅䅁䙁䅁䅁睁䵁䅁䅁兂䅁䅁䅁䵑㜳䅑䅯具䅁䅁䅯䅐䅁䅁䅯睂䅅䅁䅅䅁䉁䅁䅁兂呃穯㕒䙱攸䅑杷允䅁䅁䅕䅁䑁䅁䅷䅁䙁䅁䅁䥁煂歌䈹权䙄䅁䅁权䉂䅁䅁权䡁允䅁允䅁䅁䅅䅁䙁䅁䅁䅁䅁䅁䅁䍄䉁䅁䅁兂䅁䅁䅍䅄䅁䅁䅕䅁䅁䍁潁唫䭁䵁䅣䅁䭁䕁䅫䅁䭁䅁䉣䅁䉁䅁䅁允䅁䅁䅕䅁䅁䭧坖啸䵅䅉䅅䅁䙁䅁䅁睁䵁䅁䅁兂䅁䅁䅃䅖兒兑䅯䄶䅁䅁䅯兑䅁䅁䅯睂䅅䅁䅅䅁䉁䅁䅁兂䅁䅁䅁䅁䅁䅁杷允䅁䅁䅕䅁䑁䅁䅷䅁䙁䅁䅁䅁乂ㅈ䉂权䭄䅁䅁权⭁䅁䅁权䡁允䅁允䅁䅁䅅䅁䙁䱁睄㡷橷⽍⽍䍄䉁䅁䅁兂䅁䅁䅍䅄䅁䅁䅕䅁䅁䑁歪歔䭅乁䅙䅁䭁䑁䅙䅁䭁䅁䉣䅁䉁䅁䅁允䅁䅁䅕䅁䅁䅁䅁䅁䵁䅉䅅䅁䙁䅁䅁睁䵁䅁䅁兂䅁䅁䅄佧兊兑䅯典䅁䅁䅯児䅁䅁䅯睂䅅䅁䅅䅁䉁䅁䅁兂䅁䅁䅁䅁䅁䅁杷允䅁䅁䅕䅁䑁䅁䅷䅁䙁䅁䅁䅁䅂智䅴权㑃䅁䅁权䭂䅁䅁权䡁允䅁允䅁䅁䅅䅁䙁䩁䩇㍲䅩う䅎䍄䉁䅁䅁兂䅁䅁䅍䅄䅁䅁䅕䅁䅁䕁乄〫䭁䱁䄰䅁䭁䕁䅯䅁䭁䅁䉣䅁䉁䅁䅁允䅁䅁䅕捈䭘甲ど啕䵁䅉䅅䅁䙁䅁䅁睁䵁䅁䅁兂䅁䅁䅁晡但兑䅯䄫䅁䅁䅯䅒䅁䅁䅯睂䅅䅁䅅䅁䉁䅁䅁兂䅁䅁䅁䅁䅁䅁杷允䅁䅁䅕䅁䑁䅁䅷䅁䙁䅁䅁䅁扂䕍䈹权⽃䅁䅁权⭁䅁䅁权䡁允䅁允䅁䅁䅅䅁䙁䅁䅁䅁䅁䅁䅁䍄䉁䅁䅁兂䅁䅁䅍䅄䅁䅁䅕䅁䅁䕁昰䕕䭅䵁䅧䅁䭁䑁䅑䅁䭁䅁䉣䅁䉁䅁䅁允䅁䅁䅕䅁䅁䅁䅁䅁䵁䅉䅅䅁䙁䅁䅁睁䵁䅁䅁兂䅁䅁䅁䵑㜳䅑䅯典䅁䅁䅯杓䅁䅁䅯睂䅅䅁䅅䅁䉁䅁䅁兂䝄睭来㕫婯䅑杷允䅁䅁䅕䅁䑁䅁䅷䅁䙁䅁䅁䅁䅂智䅴权䥄䅁䅁权䭂䅁䅁权䡁允䅁允䅁䅁䅅䅁䙁䅁䅁䑁㙺偧䉴䍄䉁䅁䅁兂䅁䅁䅍䅄䅁䅁䅕䅁䅁䕁乄〫䭁䵁䄰䅁䭁䕁䅯䅁䭁䅁䉣䅁䉁䅁䅁允䅁䅁䅕奱獶买牋啅䵁䅉䅅䅁䙁䅁䅁睁䵁䅁䅁兂䅁䅁䅃ㅏ偬兑䅯兺䅁䅁䅯杓䅁䅁䅯睂䅅䅁䅅䅁䉁䅁䅁兂摃椯汵瑑呫䅑杷允䅁䅁䅕䅁䑁䅁䅷䅁䙁䅁䅁䥁煂歌䈹权䉄䅁䅁权䭂䅁䅁权䡁允䅁允䅁䅁䅅䅁䙁䱁獘佊䨰匰䅎䍄䉁䅁䅁兂䅁䅁䅍䅄䅁䅁䅕䅁䅁䑧婴ご䭅䵁䄰䅁䭁䑁䅑䅁䭁䅁䉣䅁䉁䅁䅁允䅁䅁䅕䅁䅁䅁䅁䅁䵁䅉䅅䅁䙁䅁䅁睁䵁䅁䅁兂䅁䅁䅁偷㝔䅑䅯䄹䅁䅁䅯睎䅁䅁䅯睂䅅䅁䅅䅁䉁䅁䅁兂䅁䅁䅁䅁䅁䅁杷允䅁䅁䅕䅁䑁䅁䅷䅁䙁䅁䅁䅁灂唸䈵权㙃䅁䅁权䥂䅁䅁权䡁允䅁允䅁䅁䅅䅁䙁䍁䩰椰伯呫䍂䍄䉁䅁䅁兂䅁䅁䅍䅄䅁䅁䅕䅁䅁䕁乄〫䭁䱁䅯䅁䭁䕁䄰䅁䭁䅁䉣䅁䉁䅁䅁允䅁䅁䅕䅁杁䝕匸䕓䵉䅉䅅䅁䙁䅁䅁睁䵁䅁䅁兂䅁䅁䅁祥倱兑䅯其䅁䅁䅯睐䅁䅁䅯睂䅅䅁䅅䅁䉁䅁䅁兂䅁䅁䅁䅁䅁䅁杷允䅁䅁䅕䅁䑁䅁䅷䅁䙁䅁䅁䅁扂䕍䈹权㉄䅁䅁权䩂䅁䅁权䡁允䅁允䅁䅁䅅䅁䙁䝁才剂䥮䄹䅒䍄䉁䅁䅁兂䅁䅁䅍䅄䅁䅁䅕䅁䅁䙁睳ご䭅䵁䅧䅁䭁䑁䅙䅁䭁䅁䉣䅁䉁䅁䅁允䅁䅁䅕䅁䅁䅁䅁䅁䵁䅉䅅䅁䙁䅁䅁睁䵁䅁䅁兂䅁䅁䅁䡫㑢䅑䅯睸䅁䅁䅯材䅁䅁䅯睂䅅䅁䅅䅁䉁䅁䅁兂䅁䅁䙃杺塧村杷允䅁䅁䅕䅁䑁䅁䅷䅁䙁䅁䅁䅁䅂智䅴权䙄䅁䅁权乂䅁䅁权䡁允䅁允䅁䅁䅅䅁䙁䙁㡣呭睭剗䅬䍄䉁䅁䅁兂䅁䅁䅍䅄䅁䅁䅕䅁䅁䩁㉂䔫䭁䵁䄴䅁䭁䕁䅁䅁䭁䅁䉣䅁䉁䅁䅁允䅁䅁䅕十睒䕸ㅳ樸䴸䅉䅅䅁䙁䅁䅁睁䵁䅁䅁兂䅁䅁䅁䵑㜳䅑䅯睸䅁䅁䅯兔䅁䅁䅯睂䅅䅁䅅䅁䉁䅁䅁兂䅁䅁慁ㅋ䰴村杷允䅁䅁䅕䅁䑁䅁䅷䅁䙁䅁䅁䅁䅂智䅴权㙃䅁䅁权䑁䅁䅁权䡁允䅁允䅁䅁䅅䅁䙁䅁䅁䭑㔴䕢䍚䍄䉁䅁䅁兂䅁䅁䅍䅄䅁䅁䅕䅁䅁䭁䩄〫䭁䱁䅯䅁䭁䑁䅷䅁䭁䅁䉣䅁䉁䅁䅁允䅁䅁䅕呈䩑硏䱩啍䵉䅉䅅䅁䙁䅁䅁睁䵁䅁䅁兂䅁䅁䅁晡但兑䅯睹䅁䅁䅯䅓䅁䅁䅯睂䅅䅁䅅䅁䉁䅁䅁兂䙄穗唴䡱呉䅑杷允䅁䅁䅕䅁䑁䅁䅷䅁䙁䅁䅁䅁杁偋䅬权㙄䅁䅁权䑂䅁䅁权䡁允䅁允䅁䅁䅅䅁䙁䅁䅁䅁䅁䅁䅁䍄䉁䅁䅁兂䅁䅁䅍䅄䅁䅁䅕䅁䅁䕁乄〫䭁䵁䅅䅁䭁䅁䅍䅁䭁䅁䉣䅁䉁䅁䅁允䅁䅁䅕㌱ぉ䱬愱啇䵁䅉䅅䅁䙁䅁䅁睁䵁䅁䅁兂䅁䅁䅁晡但兑䅯䄷䅁䅁䅯睑䅁䅁䅯睂䅅䅁䅅䅁䉁䅁䅁兂求㍴䭰䙐䉉䅑杷允䅁䅁䅕䅁䑁䅁䅷䅁䙁䅁䅁䅁乂ㅈ䉂权㙃䅁䅁权䡂䅁䅁权䡁允䅁允䅁䅁䅅䅁䙁䱁㙓挹䘷樹䍸䍄䉁䅁䅁兂䅁䅁䅍䅄䅁䅁䅕䅁䅁䝧畯ご䭅䱁䅯䅁䭁䍁䅷䅁䭁䅁䉣䅁䉁䅁䅁允䅁䅁䅕䅁䅁䅁䅁䅁䵁䅉䅅䅁䙁䅁䅁睁䵁䅁䅁兂䅁䅁䅁住佒兑䅯杵䅁䅁䅯兎䅁䅁䅯睂䅅䅁䅅䅁䉁䅁䅁兂偄噅䙵䝶噍村杷允䅁䅁䅕䅁䑁䅁䅷䅁䙁䅁䅁䅁灂唸䈵权㑃䅁䅁权ぁ䅁䅁权䡁允䅁允䅁䅁䅅䅁䙁䅁䅁䅁䅁䅁䅁䍄䉁䅁䅁兂䅁䅁䅍䅄䅁䅁䅕䅁䅁䝧畯ご䭅䱁䅧䅁䭁䍁䅷䅁䭁䅁䉣䅁䉁䅁䅁允䅁䅁䅕䅁䅁䅁䅁䅁䵁䅉䅅䅁䙁䅁䅁睁䵁䅁䅁兂䅁䅁䅃楡倵兑䅯睵䅁䅁䅯睌䅁䅁䅯睂䅅䅁䅅䅁䉁䅁䅁兂䅁䅁䅁䅁䅁䅁杷允䅁䅁䅕䅁䑁䅁䅷䅁䙁䅁䅁䥁煂歌䈹权㙃䅁䅁权䑂䅁䅁权䡁允䅁允䅁䅁䅅䅁䙁乁睲均婆硷䍤䍄䉁䅁䅁兂䅁䅁䅍䅄䅁䅁䅕䅁䅁䝧畯ご䭅䵁䅅䅁䭁䍁䄸䅁䭁䅁䉣䅁䉁䅁䅁允䅁䅁䅕䅁䅁䅁䅁䅁䵁䅉䅅䅁䙁䅁䅁睁䵁䅁䅁兂䅁䅁䅁䤴㑈䅑䅯朸䅁䅁䅯杒䅁䅁䅯睂䅅䅁䅅䅁䉁䅁䅁兂塄㍯㥁瑃婣䅑杷允䅁䅁䅕䅁䑁䅁䅷䅁䙁䅁䅁䥁煂歌䈹权䡄䅁䅁权癁䅁䅁权䡁允䅁允䅁䅁䅅䅁䙁䅁䅁䅁䅁䅁䅁䍄䉁䅁䅁兂䅁䅁䅍䅄䅁䅁䅕䅁䅁䅁乓ご䭅偁䅉䅁䭁䑁䅫䅁䭁䅁䉣䅁䉁䅁䅁允䅁䅁䅕䅁䅁䅁䅁䅁䵁䅉䅅䅁䙁䅁䅁睁䵁䅁䅁兂䅁䅁䅁䡫㑢䅑䅯䅹䅁䅁䅯兓䅁䅁䅯睂䅅䅁䅅䅁䉁䅁䅁兂䅁䅁橂獩呷村杷允䅁䅁䅕䅁䑁䅁䅷䅁䙁䅁䅁䥁煂歌䈹权䭄䅁䅁权癁䅁䅁权䡁允䅁允䅁䅁䅅䅁䙁䅁䅁䅁䅁䅁䅁䍄䉁䅁䅁兂䅁䅁䅍䅄䅁䅁䅕䅁䅁䝧畯ご䭅䱁䅳䅁䭁䕁䅁䅁䭁䅁䉣䅁䉁䅁䅁允䅁䅁䅕䅁䅁䅁䅁䅁䵁䅉䅅䅁䙁䅁䅁睁䵁䅁䅁兂䅁䅁䅁䤴㑈䅑䅯典䅁䅁䅯䅓䅁䅁䅯睂䅅䅁䅅䅁䉁䅁䅁兂睃换䕕摹杙䅑杷允䅁䅁䅕䅁䑁䅁䅷䅁䙁䅁䅁䥁煂歌䈹权㝃䅁䅁权睁䅁䅁权䡁允䅁允䅁䅁䅅䅁䙁䅁䅁䅁䅁䅁䅁䍄䉁䅁䅁兂䅁䅁䅍䅄䅁䅁䅕䅁䅁䝧畯ご䭅䵁䅣䅁䭁䑁䅁䅁䭁䅁䉣䅁䉁䅁䅁允䅁䅁䅕䅁䅁䅁䅁䅁䵁䅉䅅䅁䙁䅁䅁睁䵁䅁䅁兂䅁䅁䅁剔儹兑䅯朳䅁䅁䅯䅒䅁䅁䅯睂䅅䅁䅅䅁䉁䅁䅁兂乃卭栰側坷䅑杷允䅁䅁䅕䅁䑁䅁䅷䅁䙁䅁䅁䥁啂䙂䉂权獄䅁䅁权㡁䅁䅁权䡁允䅁允䅁䅁䅅䅁䙁䥁呬嘴灦乯⽍䍄䉁䅁䅁兂䅁䅁䅍䅄䅁䅁䅕䅁䅁䕁昰䕕䭅䱁䅯䅁䭁䍁䄴䅁䭁䅁䉣䅁䉁䅁䅁允䅁䅁䅕䅁䅁䅁䅁䅁䵁䅉䅅䅁䙁䅁䅁睁䵁䅁䅁兂䅁䅁䅃楡倵兑䅯兺䅁䅁䅯睎䅁䅁䅯睂䅅䅁䅅䅁䉁䅁䅁兂䅁䅁䅁䅁䅁䅁杷允䅁䅁䅕䅁䑁䅁䅷䅁䙁䅁䅁䅁乃唰䈵权㡄䅁䅁权㙁䅁䅁权䡁允䅁允䅁䅁䅅䅁䙁䅁䅁䅁䅁䅁䅁䍄䉁䅁䅁兂䅁䅁䅍䅄䅁䅁䅕䅁䅁䝧畯ご䭅䵁䅧䅁䭁䑁䅁䅁䭁䅁䉣䅁䉁䅁䅁允䅁䅁䅕䅁䅁䅁䅁䅁䵁䅉䅅䅁䙁䅁䅁睁䵁䅁䅁兂䅁䅁䅁住佒兑䅯具䅁䅁䅯兑䅁䅁䅯睂䅅䅁䅅䅁䉁䅁䅁兂䅁䅁䅁䅁䅁䅁杷允䅁䅁䅕䅁䑁䅁䅷䅁䙁䅁䅁䥁煂歌䈹权䭄䅁䅁权睁䅁䅁权䡁允䅁允䅁䅁䅅䅁䙁䅁䅁䅁䅁䅁䅁䍄䉁䅁䅁兂䅁䅁䅍䅄䅁䅁䅕䅁䅁䉁䉃䔫䭁䅁䉑䅁䭁䕁䅍䅁䭁䅁䉣䅁䉁䅁䅁允䅁䅁䅕歱㠯稴䩧歈䵁䅉䅅䅁䙁䅁䅁睁䵁䅁䅁兂䅁䅁䅃楡倵兑䅯典䅁䅁䅯免䅁䅁䅯睂䅅䅁䅅䅁䉁䅁䅁兂䅁䅁䅁䅁䅁䅁杷允䅁䅁䅕䅁䑁䅁䅷䅁䙁䅁䅁䥁㝁啗䈹权㑃䅁䅁权䉂䅁䅁权䡁允䅁允䅁䅁䅅䅁䙁䩁扆㑙摳正䄹䍄䉁䅁䅁兂䅁䅁䅍䅄䅁䅁䅕䅁䅁䝧畯ご䭅䵁䄰䅁䭁䑁䅅䅁䭁䅁䉣䅁䉁䅁䅁允䅁䅁䅕䅁䅁䅁䅁䅁䵁䅉䅅䅁䙁䅁䅁睁䵁䅁䅁兂䅁䅁䅃楡倵兑䅯杵䅁䅁䅯杌䅁䅁䅯睂䅅䅁䅅䅁䉁䅁䅁兂䅁䅁䅁䅁䅁䅁杷允䅁䅁䅕䅁䑁䅁䅷䅁䙁䅁䅁䥁煂歌䈹权㥃䅁䅁权畁䅁䅁权䡁允䅁允䅁䅁䅅䅁䙁䅁䅁䅁䅁䅁䅁䍄䉁䅁䅁兂䅁䅁䅍䅄䅁䅁䅕䅁䅁䝧畯ご䭅䵁䅕䅁䭁䍁䄴䅁䭁䅁䉣䅁䉁䅁䅁允䅁䅁䅕䅁䅁䅁䅁䅁䵁䅉䅅䅁䙁䅁䅁睁䵁䅁䅁兂䅁䅁䅁䡫㑢䅑䅯杵䅁䅁䅯兒䅁䅁䅯睂䅅䅁䅅䅁䉁䅁䅁兂䅁䭁䝄獐乒村杷允䅁䅁䅕䅁䑁䅁䅷䅁䙁䅁䅁䥁煂歌䈹权潄䅁䅁权䱂䅁䅁权䡁允䅁允䅁䅁䅅䅁䙁䥁佋牺灎歧䄵䍄䉁䅁䅁兂䅁䅁䅍䅄䅁䅁䅕䅁䅁䝧畯ご䭅䵁䅯䅁䭁䍁䄴䅁䭁䅁䉣䅁䉁䅁䅁允䅁䅁䅕䅁䅁䅁䅁䅁䵁䅉䅅䅁䙁䅁䅁睁䵁䅁䅁兂䅁䅁䅃䝑偖兑䅯朷䅁䅁䅯杍䅁䅁䅯睂䅅䅁䅅䅁䉁䅁䅁兂䅁䅁䅁䅁䅁䅁杷允䅁䅁䅕䅁䑁䅁䅷䅁䙁䅁䅁䅁㝂啌䈹权㙃䅁䅁权䭂䅁䅁权䡁允䅁允䅁䅁䅅䅁䙁䩁祙灂乳呡䍨䍄䉁䅁䅁兂䅁䅁䅍䅄䅁䅁䅕䅁䅁䑁歪歔䭅佁䅉䅁䭁䑁䄴䅁䭁䅁䉣䅁䉁䅁䅁允䅁䅁䅕䭷楁ふ獇歅䵁䅉䅅䅁䙁䅁䅁睁䵁䅁䅁兂䅁䅁䅁晡但兑䅯睸䅁䅁䅯䅔䅁䅁䅯睂䅅䅁䅅䅁䉁䅁䅁兂䕄佂䤹畕杶兑杷允䅁䅁䅕䅁䑁䅁䅷䅁䙁䅁䅁䅁允晧䅨权㑄䅁䅁权䍂䅁䅁权䡁允䅁允䅁䅁䅅䅁䙁䅁䅁䅁䅁䅁䅁䍄䉁䅁䅁兂䅁䅁䅍䅄䅁䅁䅕䅁䅁䝧畯ご䭅䱁䄰䅁䭁䑁䅉䅁䭁䅁䉣䅁䉁䅁䅁允䅁䅁䅕䅁䅁䅁䅁䅁䵁䅉䅅䅁䙁䅁䅁睁䵁䅁䅁兂䅁䅁䅁乖佚兑䅯朰䅁䅁䅯䅐䅁䅁䅯睂䅅䅁䅅䅁䉁䅁䅁兂歃䑣䬰礱睍䅑杷允䅁䅁䅕䅁䑁䅁䅷䅁䙁䅁䅁䅁㝂啌䈹权㑃䅁䅁权䍂䅁䅁权䡁允䅁允䅁䅁䅅䅁䙁䵁䕕呶䑏〴䅆䍄䉁䅁䅁兂䅁䅁䅍䅄䅁䅁䅕䅁䅁䡧睄歔䭅偁䅧䅁䭁䑁䅍䅁䭁䅁䉣䅁䉁䅁䅁允䅁䅁䅕䅁䅁䅁䅁䅁䵁䅉䅅䅁䙁䅁䅁睁䵁䅁䅁兂䅁䅁䅃楡倵兑䅯典䅁䅁䅯杍䅁䅁䅯睂䅅䅁䅅䅁䉁䅁䅁兂䅁䅁䅁䅁䅁䅁杷允䅁䅁䅕䅁䑁䅁䅷䅁䙁䅁䅁䥁煂歌䈹权䭄䅁䅁权祁䅁䅁权䡁允䅁允䅁䅁䅅䅁䙁䅁䅁䅁䅁䅁䅁䍄䉁䅁䅁兂䅁䅁䅍䅄䅁䅁䅕䅁䅁䝧畯ご䭅䵁䄰䅁䭁䑁䅉䅁䭁䅁䉣䅁䉁䅁䅁允䅁䅁䅕䅁䅁䅁䅁䅁䵁䅉䅅䅁䙁䅁䅁睁䵁䅁䅁兂䅁䅁䅃楡倵兑䅯睸䅁䅁䅯䅎䅁䅁䅯睂䅅䅁䅅䅁䉁䅁䅁兂䅁䅁䅁䅁䅁䅁杷允䅁䅁䅕䅁䑁䅁䅷䅁䙁䅁䅁䅁乂ㅈ䉂权䉄䅁䅁权䍂䅁䅁权䡁允䅁允䅁䅁䅅䅁䙁乁呏灹硎祣䅆䍄䉁䅁䅁兂䅁䅁䅍䅄䅁䅁䅕䅁䅁䥷楄䕕䭅䅁䉑䅁䭁䑁䅙䅁䭁䅁䉣䅁䉁䅁䅁允䅁䅁䅕䅁䅁䅁䅁䅁䵁䅉䅅䅁䙁䅁䅁睁䵁䅁䅁兂䅁䅁䅃楡倵兑䅯杹䅁䅁䅯䅎䅁䅁䅯睂䅅䅁䅅䅁䉁䅁䅁兂䅁䅁䅁䅁䅁䅁杷允䅁䅁䅕䅁䑁䅁䅷䅁䙁䅁䅁䵁䅃水䉂权䭄䅁䅁权硁䅁䅁权䡁允䅁允䅁䅁䅅䅁䙁䅁䅁䅁䅁䅁䅁䍄䉁䅁䅁兂䅁䅁䅍䅄䅁䅁䅕䅁䅁䝁䭄〫䭁乁䅯䅁䭁䑁䅣䅁䭁䅁䉣䅁䉁䅁䅁允䅁䅁䅕䅁䅁䅁䅁䅁䵁䅉䅅䅁䙁䅁䅁睁䵁䅁䅁兂䅁䅁䅃楡倵兑䅯具䅁䅁䅯睍䅁䅁䅯睂䅅䅁䅅䅁䉁䅁䅁兂䅁䅁䅁䅁䅁䅁杷允䅁䅁䅕䅁䑁䅁䅷䅁䙁䅁䅁䥁煂歌䈹权䥄䅁䅁权穁䅁䅁权䡁允䅁允䅁䅁䅅䅁䙁䅁䅁䅁䅁䅁䅁䍄䉁䅁䅁兂䅁䅁䅍䅄䅁䅁䅕䅁䅁佁䉃䔫䭁䵁䅕䅁䭁䕁䅍䅁䭁䅁䉣䅁䉁䅁䅁允䅁䅁䅕桁晔歑牡䕉䵁䅉䅅䅁䙁䅁䅁睁䵁䅁䅁兂䅁䅁䅁穗偂兑䅯睹䅁䅁䅯睑䅁䅁䅯睂䅅䅁䅅䅁䉁䅁䅁兂䅁䅁䅁䅁䅁䅁杷允䅁䅁䅕䅁䑁䅁䅷䅁䙁䅁䅁䥁煂歌䈹权䭄䅁䅁权穁䅁䅁权䡁允䅁允䅁䅁䅅䅁䙁䅁䅁䅁䅁䅁䅁䍄䉁䅁䅁兂䅁䅁䅍䅄䅁䅁䅕䅁䅁䙁睳ご䭅䭁䄸䅁䭁䑁䅅䅁䭁䅁䉣䅁䉁䅁䅁允䅁䅁䅕䅁䅁䅁䅁䅁䵁䅉䅅䅁䙁䅁䅁睁䵁䅁䅁兂䅁䅁䅁䵑㜳䅑䅯睹䅁䅁䅯睐䅁䅁䅯睂䅅䅁䅅䅁䉁䅁䅁兂䅁䅁䅁䅁䅁䅁杷允䅁䅁䅕䅁䑁䅁䅷䅁䙁䅁䅁䥁䅂啚䈹权䥄䅁䅁权ぁ䅁䅁权䡁允䅁允䅁䅁䅅䅁䙁䅁䅁䅁䅁䅁䅁䍄䉁䅁䅁兂䅁䅁䅍䅄䅁䅁䅕䅁䅁䍁潁唫䭁䱁䅳䅁䭁䑁䅣䅁䭁䅁䉣䅁䉁䅁䅁允䅁䅁䅕䅁䅁䙤䥉ぅ䵉䅉䅅䅁䙁䅁䅁睁䵁䅁䅁兂䅁䅁䅁䵣㝲䅑䅯杵䅁䅁䅯䅓䅁䅁䅯睂䅅䅁䅅䅁䉁䅁䅁兂䅁䅁䅁䅁䅁䅁杷允䅁䅁䅕䅁䑁䅁䅷䅁䙁䅁䅁䥁煂歌䈹权㥃䅁䅁权㑁䅁䅁权䡁允䅁允䅁䅁䅅䅁䙁䅁䅁䅁䅁䅁䅁䍄䉁䅁䅁兂䅁䅁䅍䅄䅁䅁䅕䅁䅁䕁昰䕕䭅䱁䄰䅁䭁䑁䅫䅁䭁䅁䉣䅁䉁䅁䅁允䅁䅁䅕晏䐸瑆ぁ䕖䵁䅉䅅䅁䙁䅁䅁睁䵁䅁䅁兂䅁䅁䅃楡倵兑䅯杵䅁䅁䅯兏䅁䅁䅯睂䅅䅁䅅䅁䉁䅁䅁兂䅁䅁䅁䅁䅁䅁杷允䅁䅁䅕䅁䑁䅁䅷䅁䙁䅁䅁䥁睂䔸䈵权杄䅁䅁权䍂䅁䅁权䡁允䅁允䅁䅁䅅䅁䙁偁祄䭉兰⭎⽁䍄䉁䅁䅁兂䅁䅁䅍䅄䅁䅁䅕䅁䅁䝧畯ご䭅䱁䅧䅁䭁䑁䅫䅁䭁䅁䉣䅁䉁䅁䅁允䅁䅁䅕䅁䅁䅁䅁䅁䵁䅉䅅䅁䙁䅁䅁睁䵁䅁䅁兂䅁䅁䅁䡫㑢䅑䅯䄵䅁䅁䅯䅏䅁䅁䅯睂䅅䅁䅅䅁䉁䅁䅁兂䅁䅁䅁䅁䅁䅁杷允䅁䅁䅕䅁䑁䅁䅷䅁䙁䅁䅁䥁煂歌䈹权䉄䅁䅁权㕁䅁䅁权䡁允䅁允䅁䅁䅅䅁䙁䅁䅁䅁䅁䅁䅁䍄䉁䅁䅁兂䅁䅁䅍䅄䅁䅁䅕䅁䅁䕧求ご䭅䵁䅕䅁䭁䕁䅧䅁䭁䅁䉣䅁䉁䅁䅁允䅁䅁䅕䅁䅁䅁䅁䅁䵁䅉䅅䅁䙁䅁䅁睁䵁䅁䅁兂䅁䅁䅁䵣㝲䅑䅯具䅁䅁䅯睓䅁䅁䅯睂䅅䅁䅅䅁䉁䅁䅁兂㥂き䱊䠷啣䅑杷允䅁䅁䅕䅁䑁䅁䅷䅁䙁䅁䅁䵁䅃水䉂权䥄䅁䅁权ぁ䅁䅁权䡁允䅁允䅁䅁䅅䅁䙁䅁䅁䅁䅁䅁䅁䍄䉁䅁䅁兂䅁䅁䅍䅄䅁䅁䅕䅁䅁䑧婴ご䭅䵁䅣䅁䭁䕁䅯䅁䭁䅁䉣䅁䉁䅁䅁允䅁䅁䅕却䙃灸㕇唲䵅䅉䅅䅁䙁䅁䅁睁䵁䅁䅁兂䅁䅁䅃楡倵兑䅯杹䅁䅁䅯睐䅁䅁䅯睂䅅䅁䅅䅁䉁䅁䅁兂䅁䅁䅁䅁䅁䅁杷允䅁䅁䅕䅁䑁䅁䅷䅁䙁䅁䅁䥁煂歌䈹权㝃䅁䅁权㍁䅁䅁权䡁允䅁允䅁䅁䅅䅁䙁䅁䅁䅁䅁䅁䅁䍄䉁䅁䅁兂䅁䅁䅍䅄䅁䅁䅕䅁䅁䭁欫ご䭅䵁䅳䅁䭁䍁䄸䅁䭁䅁䉣䅁䉁䅁䅁允䅁䅁䅕䅁䅁䅁䅁䅁䵁䅉䅅䅁䙁䅁䅁睁䵁䅁䅁兂䅁䅁䅁剔儹兑䅯睵䅁䅁䅯睏䅁䅁䅯睂䅅䅁䅅䅁䉁䅁䅁兂䅁䡁煒䉣呫村杷允䅁䅁䅕䅁䑁䅁䅷䅁䙁䅁䅁䥁䅂啚䈹权㑃䅁䅁权䡂䅁䅁权䡁允䅁允䅁䅁䅅䅁䙁䅁䅁䅁䅁䅁䅁䍄䉁䅁䅁兂䅁䅁䅍䅄䅁䅁䅕䅁䅁䑁歪歔䭅䵁䅅䅁䭁䕁䅫䅁䭁䅁䉣䅁䉁䅁䅁允䅁䅁䅕㍦䰱坊⭍啇䵁䅉䅅䅁䙁䅁䅁睁䵁䅁䅁兂䅁䅁䅃䝑偖兑䅯睸䅁䅁䅯兓䅁䅁䅯睂䅅䅁䅅䅁䉁䅁䅁兂塂㥘䡘獢䍕村杷允䅁䅁䅕䅁䑁䅁䅷䅁䙁䅁䅁䥁煂歌䈹权䙄䅁䅁权㍁䅁䅁权䡁允䅁允䅁䅁䅅䅁䙁䅁䅁䅁䅁䅁䅁䍄䉁䅁䅁兂䅁䅁䅍䅄䅁䅁䅕䅁䅁䑁歪歔䭅䱁䄰䅁䭁䑁䄰䅁䭁䅁䉣䅁䉁䅁䅁允䅁䅁䅕䅁䅁䅁䅁䅁䵁䅉䅅䅁䙁䅁䅁睁䵁䅁䅁兂䅁䅁䅁䵯㝮䅑䅯朸䅁䅁䅯睒䅁䅁䅯睂䅅䅁䅅䅁䉁䅁䅁兂煁煄噵㕇朸䅑杷允䅁䅁䅕䅁䑁䅁䅷䅁䙁䅁䅁䅁灂唸䈵权㙃䅁䅁权䱂䅁䅁权䡁允䅁允䅁䅁䅅䅁䙁䝁䑯煡摤䍹䌱䍄䉁䅁䅁兂䅁䅁䅍䅄䅁䅁䅕䅁䅁䑁歪歔䭅䵁䅯䅁䭁䑁䅅䅁䭁䅁䉣䅁䉁䅁䅁允䅁䅁䅕䅁䅁䅁䅁䅁䵁䅉䅅䅁䙁䅁䅁睁䵁䅁䅁兂䅁䅁䅁祥倱兑䅯杵䅁䅁䅯児䅁䅁䅯睂䅅䅁䅅䅁䉁䅁䅁兂䅁䅁䅁䅁䅁䅁杷允䅁䅁䅕䅁䑁䅁䅷䅁䙁䅁䅁䥁啂䙂䉂权畄䅁䅁权㙁䅁䅁权䡁允䅁允䅁䅁䅅䅁䙁䅁䅁䅁䅁䅁䅁䍄䉁䅁䅁兂䅁䅁䅍䅄䅁䅁䅕䅁䅁䥷楄䕕䭅䵁䅣䅁䭁䍁䅷䅁䭁䅁䉣䅁䉁䅁䅁允䅁䅁䅕䅁䅁䅁䅁䅁䵁䅉䅅䅁䙁䅁䅁睁䵁䅁䅁兂䅁䅁䅁穗偂兑䅯睵䅁䅁䅯兒䅁䅁䅯睂䅅䅁䅅䅁䉁䅁䅁兂呄啶剁匵祍村杷允䅁䅁䅕䅁䑁䅁䅷䅁䙁䅁䅁䥁煂歌䈹权䭄䅁䅁权㝁䅁䅁权䡁允䅁允䅁䅁䅅䅁䙁䅁䅁䅁䅁䅁䅁䍄䉁䅁䅁兂䅁䅁䅍䅄䅁䅁䅕䅁䅁䝧畯ご䭅䱁䅧䅁䭁䕁䅁䅁䭁䅁䉣䅁䉁䅁䅁允䅁䅁䅕䅁䅁䅁䅁䅁䵁䅉䅅䅁䙁䅁䅁睁䵁䅁䅁兂䅁䅁䅁䍉㕪䅑䅯䅵䅁䅁䅯䅒䅁䅁䅯睂䅅䅁䅅䅁䉁䅁䅁兂䅁䅁䅁䅁䅁䅁杷允䅁䅁䅕䅁䑁䅁䅷䅁䙁䅁䅁䅁乃唰䈵权㑄䅁䅁权䅂䅁䅁权䡁允䅁允䅁䅁䅅䅁䙁䅁䅁䅁䅁䅁䅁䍄䉁䅁䅁兂䅁䅁䅍䅄䅁䅁䅕䅁䅁䝧畯ご䭅䵁䄰䅁䭁䕁䅁䅁䭁䅁䉣䅁䉁䅁䅁允䅁䅁䅕䅁䅁䅁䅁䅁䵁䅉䅅䅁䙁䅁䅁睁䵁䅁䅁兂䅁䅁䅃楡倵兑䅯具䅁䅁䅯兎䅁䅁䅯睂䅅䅁䅅䅁䉁䅁䅁兂流止㝍瑍汁䅑杷允䅁䅁䅕䅁䑁䅁䅷䅁䙁䅁䅁䅁杁偋䅬权䥄䅁䅁权㝁䅁䅁权䡁允䅁允䅁䅁䅅䅁䙁䅁䅁䉁桧⭎䉸䍄䉁䅁䅁兂䅁䅁䅍䅄䅁䅁䅕䅁䅁䝧畯ご䭅䱁䅳䅁䭁䕁䅅䅁䭁䅁䉣䅁䉁䅁䅁允䅁䅁䅕䅁䅁䅁䅁䅁䵁䅉䅅䅁䙁䅁䅁睁䵁䅁䅁兂䅁䅁䅃楡倵兑䅯具䅁䅁䅯兑䅁䅁䅯睂䅅䅁䅅䅁䉁䅁䅁兂䅁䅁䅁䅁䅁䅁杷允䅁䅁䅕䅁䑁䅁䅷䅁䙁䅁䅁䅁睂癹䅴权㥃䅁䅁权䥂䅁䅁权䡁允䅁允䅁䅁䅅䅁䙁䅁䅁䅁䅁䅁䅁䍄䉁䅁䅁兂䅁䅁䅍䅄䅁䅁䅕䅁䅁䕁乄〫䭁偁䅙䅁䭁䕁䄰䅁䭁䅁䉣䅁䉁䅁䅁允䅁䅁䅕䔱癋浔睌啁䵁䅉䅅䅁䙁䅁䅁睁䵁䅁䅁兂䅁䅁䅄佧兊兑䅯朴䅁䅁䅯兒䅁䅁䅯睂䅅䅁䅅䅁䉁䅁䅁兂䅁䅁䅁䅁䅁䅁杷允䅁䅁䅕䅁䑁䅁䅷䅁䙁䅁䅁䥁煂歌䈹权㑃䅁䅁权䕂䅁䅁权䡁允䅁允䅁䅁䅅䅁䙁䅁䅁䅁䅁䅁䅁䍄䉁䅁䅁兂䅁䅁䅍䅄䅁䅁䅕䅁䅁䝧畯ご䭅䵁䅧䅁䭁䕁䅑䅁䭁䅁䉣䅁䉁䅁䅁允䅁䅁䅕䅁䅁䅁䅁䅁䵁䅉䅅䅁䙁䅁䅁睁䵁䅁䅁兂䅁䅁䅃楡倵兑䅯䅵䅁䅁䅯杒䅁䅁䅯睂䅅䅁䅅䅁䉁䅁䅁兂䅁䅁䅁䅁䅁䅁杷允䅁䅁䅕䅁䑁䅁䅷䅁䙁䅁䅁䥁㝁啗䈹权䅁允䅁权㉁䅁䅁权䡁允䅁允䅁䅁䅅䅁䭁䅁䉙䅁䵁䅉䅅䅁䙁䅁䅁睁䵁䅁䅁兂䅁䅁䅁祥倱兑䅯朸䅁䅁䅯杓䅁䅁䅯睂䅅䅁䅅䅁䉁䅁䅁兂䥂挴儳坺睅䅑杷允䅁䅁䅕䅁䑁䅁䅷䅁䙁䅁䅁䥁煂歌䈹权䉄䅁䅁权䝂䅁䅁权䡁允䅁允䅁䅁䅅䅁䙁䅁䅁䅁䅁䅁䅁䍄䉁䅁䅁兂䅁䅁䅍䅄䅁䅁䅕䅁䅁䝧畯ご䭅䵁䄰䅁䭁䕁䅣䅁䭁䅁䉣䅁䉁䅁䅁允䅁䅁䅕䅁䅁䅁䅁䅁䵁䅉䅅䅁䙁䅁䅁睁䵁䅁䅁兂䅁䅁䅃䝑偖兑䅯睸䅁䅁䅯睒䅁䅁䅯睂䅅䅁䅅䅁䉁䅁䅁兂䅁䅁䅁䅁䅁䅁杷允䅁䅁䅕䅁䑁䅁䅷䅁䙁䅁䅁䥁煂歌䈹权䙄䅁䅁权䥂䅁䅁权䡁允䅁允䅁䅁䅅䅁䙁䅁䅁䅁䅁䅁䅁䍄䉁䅁䅁兂䅁䅁䅍䅄䅁䅁䅕䅁䅁䝧畯ご䭅䵁䅧䅁䭁䕁䅧䅁䭁䅁䉣䅁䉁䅁䅁允䅁䅁䅕䅁䅁䅁䅁䅁䵁䅉䅅䅁䙁䅁䅁睁䵁䅁䅁兂䅁䅁䅃ㅏ偬兑䅯末䅁䅁䅯睓䅁䅁䅯睂䅅䅁䅅䅁䉁䅁䅁兂䭁䙌摣坅啰村杷允䅁䅁䅕䅁䑁䅁䅷䅁䙁䅁䅁䵁䅃水䉂权䉄䅁䅁权ぁ䅁䅁权䡁允䅁允䅁䅁䅅䅁䙁䅁䅁䅁䅁䅁䅁䍄䉁䅁䅁兂䅁䅁䅍䅄䅁䅁䅕䅁䅁䙁睳ご䭅䵁䅧䅁䭁䕁䅣䅁䭁䅁䉣䅁䉁䅁䅁允䅁䅁䅕䅁䅁䅁䅁䅁䵁䅉䅅䅁䙁䅁䅁睁䵁䅁䅁兂䅁䅁䅁穗偂兑䅯䄯䅁䅁䅯䅔䅁䅁䅯睂䅅䅁䅅䅁䉁䅁䅁兂㑁䱯䐫午䄹䅑杷允䅁䅁䅕䅁䑁䅁䅷䅁䙁䅁䅁䥁䅂啚䈹权䙄䅁䅁权䉂䅁䅁权䡁允䅁允䅁䅁䅅䅁䙁䅁䅁䅁䅁䅁䅁䍄䉁䅁䅁兂䅁䅁䅍䅄䅁䅁䅕䅁䅁䍁潁唫䭁䵁䅯䅁䭁䕁䅁䅁䭁䅁䉣䅁䉁䅁䅁允䅁䅁䅕愫䌹慫煅䐵䴸䅉䅅䅁䙁䅁䅁睁䵁䅁䅁兂䅁䅁䅁䵑㜳䅑䅯䄰䅁䅁䅯免䅁䅁䅯睂䅅䅁䅅䅁䉁䅁䅁兂䅁䅁䅁䅁䅁䅁杷允䅁䅁䅕䅁䑁䅁䅷䅁䙁䅁䅁䥁煂歌䈹权㙃䅁䅁权䩂䅁䅁权䡁允䅁允䅁䅁䅅䅁䙁䑁杨慦婤兂䍨䍄䉁䅁䅁兂䅁䅁䅍䅄䅁䅁䅕䅁䅁䝧畯ご䭅䱁䅳䅁䭁䕁䅫䅁䭁䅁䉣䅁䉁䅁䅁允䅁䅁䅕䵍汌略㑦あ䵉䅉䅅䅁䙁䅁䅁睁䵁䅁䅁兂䅁䅁䅄佧兊兑䅯兺䅁䅁䅯村䅁䅁䅯睂䅅䅁䅅䅁䉁䅁䅁兂睂佨湙漯剷䅑杷允䅁䅁䅕䅁䑁䅁䅷䅁䙁䅁䅁䥁煂歌䈹权䥄䅁䅁权ㅁ䅁䅁权䡁允䅁允䅁䅁䅅䅁䙁佁こ獰ど瑮䉴䍄䉁䅁䅁兂䅁䅁䅍䅄䅁䅁䅕䅁䅁䩁㉂䔫䭁乁䅯䅁䭁䍁䅷䅁䭁䅁䉣䅁䉁䅁䅁允䅁䅁䅕䅁䅁䅁䅁䅁䵁䅉䅅䅁䙁䅁䅁睁䵁䅁䅁兂䅁䅁䅁䡫㑢䅑䅯朳䅁䅁䅯睓䅁䅁䅯睂䅅䅁䅅䅁䉁䅁䅁兂呄橊瑹煏䝫䅑杷允䅁䅁䅕䅁䑁䅁䅷䅁䙁䅁䅁䥁䅂啚䈹权潄䅁䅁权㍁䅁䅁权䡁允䅁允䅁䅁䅅䅁䙁䅁䅁䅁䅁䅁䅁䍄䉁䅁䅁兂䅁䅁䅍䅄䅁䅁䅕䅁䅁䝧畯ご䭅䵁䄰䅁䭁䑁䅕䅁䭁䅁䉣䅁䉁䅁䅁允䅁䅁䅕焰楎䑯潥歌䵁䅉䅅䅁䙁䅁䅁睁䵁䅁䅁兂䅁䅁䅃楡倵兑䅯睵䅁䅁䅯睓䅁䅁䅯睂䅅䅁䅅䅁䉁䅁䅁兂䅁䅁䅁䅁䅁䅁杷允䅁䅁䅕䅁䑁䅁䅷䅁䙁䅁䅁䥁䅂啚䈹权㥃䅁䅁权䑂䅁䅁权䡁允䅁允䅁䅁䅅䅁䙁䉁橴祇汵啍䅬䍄䉁䅁䅁兂䅁䅁䅍䅄䅁䅁䅕䅁䅁䝧畯ご䭅䵁䄰䅁䭁䕁䅳䅁䭁䅁䉣䅁䉁䅁䅁允䅁䅁䅕㝄穬㡹丶歌䵁䅉䅅䅁䙁䅁䅁睁䵁䅁䅁兂䅁䅁䅁䤴㑈䅑䅯睹䅁䅁䅯李䅁䅁䅯睂䅅䅁䅅䅁䉁䅁䅁兂䅁䅁䅁䅁䅁䅁杷允䅁䅁䅕䅁䑁䅁䅷䅁䙁䅁䅁䥁煂歌䈹权㙃䅁䅁权䵂䅁䅁权䡁允䅁允䅁䅁䅅䅁䙁䡁䕇瑌敪兕䍴䍄䉁䅁䅁兂䅁䅁䅍䅄䅁䅁䅕䅁䅁䝧畯ご䭅䵁䅣䅁䭁䕁䅷䅁䭁䅁䉣䅁䉁䅁䅁允䅁䅁䅕䤶穙批别〳䵅䅉䅅䅁䙁䅁䅁睁䵁䅁䅁兂䅁䅁䅁䍉㕪䅑䅯杹䅁䅁䅯杓䅁䅁䅯睂䅅䅁䅅䅁䉁䅁䅁兂杂偦穣㙅眳睐杷允䅁䅁䅕䅁䑁䅁䅷䅁䙁䅁䅁䅁䕁啪䈹权㑄䅁䅁权䙂䅁䅁权䡁允䅁允䅁䅁䅅䅁䙁䅁䅁䅁䅁䅁䅁䍄䉁䅁䅁兂䅁䅁䅍䅄䅁䅁䅕䅁䅁䡁䭄〫䭁乁䅧䅁䭁䑁䅙䅁䭁䅁䉣䅁䉁䅁䅁允䅁䅁䅕䅁䅁䅁䅁䅁䵁䅉䅅䅁䙁䅁䅁睁䵁䅁䅁兂䅁䅁䅃楡倵兑䅯䅹䅁䅁䅯䅔䅁䅁䅯睂䅅䅁䅅䅁䉁䅁䅁兂奂摡杚敔摔兑杷允䅁䅁䅕䅁䑁䅁䅷䅁䙁䅁䅁䅁杁偋䅬权⭄䅁䅁权䑂䅁䅁权䡁允䅁允䅁䅁䅅䅁䙁䅁䅁䅁䅁䅁䅁䍄䉁䅁䅁兂䅁䅁䅍䅄䅁䅁䅕䅁䅁䕺瑍歭䭅佁䅧䅁䭁䕁䅫䅁䭁䅁䉣䅁䉁䅁䅁允䅁䅁䅕䅁䅁䅁䅁䅁䵁䅉䅅䅁䙁䅁䅁睁䵁䅁䅁兂䅁䅁䅃楡倵兑䅯兺䅁䅁䅯䅔䅁䅁䅯睂䅅䅁䅅䅁䉁䅁䅁兂䡁奨ㅢ㥶瑕䅑杷允䅁䅁䅕䅁䑁䅁䅷䅁䙁䅁䅁䥁煂歌䈹权㝃䅁䅁权⭁䅁䅁权䡁允䅁允䅁䅁䅅䅁䙁䱁奥畷祥免䌱䍄䉁䅁䅁兂䅁䅁䅍䅄䅁䅁䅕䅁䅁䉁䉃䔫䭁䅁䉑䅁䭁䑁䅕䅁䭁䅁䉣䅁䉁䅁䅁允䅁䅁䅕潩摺䍕畲歌䵁䅉䅅䅁䙁䅁䅁睁䵁䅁䅁兂䅁䅁䅁住佒兑䅯典䅁䅁䅯睑䅁䅁䅯睂䅅䅁䅅䅁䉁䅁䅁兂䅁䅁䅁䅁䅁䅁杷允䅁䅁䅕䅁䑁䅁䅷䅁䙁䅁䅁䥁煂歌䈹权㥃䅁䅁权⭁䅁䅁权䡁允䅁允䅁䅁䅅䅁䙁䙁慐祐硪䙆䅰䍄䉁䅁䅁兂䅁䅁䅍䅄䅁䅁䅕䅁䅁䵁い〫䭁乁䅑䅁䭁䍁䄸䅁䭁䅁䉣䅁䉁䅁䅁允䅁䅁䅕䅁䅁䅁䅁䅁䵁䅉䅅䅁䙁䅁䅁睁䵁䅁䅁兂䅁䅁䅃楡倵兑䅯具䅁䅁䅯材䅁䅁䅯睂䅅䅁䅅䅁䉁䅁䅁兂䑃䐷卍桫浫䅑杷允䅁䅁䅕䅁䑁䅁䅷䅁䙁䅁䅁䥁煂歌䈹权䥄䅁䅁权⭁䅁䅁权䡁允䅁允䅁䅁䅅䅁䙁䕁䱲䔫癫琴䉊䍄䉁䅁䅁兂䅁䅁䅍䅄䅁䅁䅕䅁䅁䝁䭄〫䭁偁䄴䅁䭁䑁䅳䅁䭁䅁䉣䅁䉁䅁䅁允䅁䅁䅕䅁䅁䅁䅁䅁䵁䅉䅅䅁䙁䅁䅁睁䵁䅁䅁兂䅁䅁䅁剔儹兑䅯典䅁䅁䅯杌䅁䅁䅯睂䅅䅁䅅䅁䉁䅁䅁兂䅁䅁䅁䅁䅁䅁杷允䅁䅁䅕䅁䑁䅁䅷䅁䙁䅁䅁䥁煂歌䈹权㙃䅁䅁权䙂䅁䅁权䡁允䅁允䅁䅁䅅䅁䙁䡁硵灒楴砵䍂䍄䉁䅁䅁兂䅁䅁䅍䅄䅁䅁䅕䅁䅁䝁确歔䭅䵁䅕䅁䭁䕁䅕䅁䭁䅁䉣䅁䉁䅁䅁允䅁䅁䅕倳䙵㥇䡒ぇ䵁䅉䅅䅁䙁䅁䅁睁䵁䅁䅁兂䅁䅁䅁祥倱兑䅯杵䅁䅁䅯李䅁䅁䅯睂䅅䅁䅅䅁䉁䅁䅁兂䅁䅁䅁䅁䅁䅁杷允䅁䅁䅕䅁䑁䅁䅷䅁䙁䅁䅁䥁煂歌䈹权㝃䅁䅁权䙂䅁䅁权䡁允䅁允䅁䅁䅅䅁䙁䭁䵉癅ㅑ破䍂䍄䉁䅁䅁兂䅁䅁䅍䅄䅁䅁䅕䅁䅁䝧畯ご䭅䱁䅧䅁䭁䕁䅕䅁䭁䅁䉣䅁䉁䅁䅁允䅁䅁䅕捘㠶㝕偏歓䵁䅉䅅䅁䙁䅁䅁睁䵁䅁䅁兂䅁䅁䅄佧兊兑䅯䅵䅁䅁䅯睑䅁䅁䅯睂䅅䅁䅅䅁䉁䅁䅁兂䙃䜫煣㕂䡖䅑杷允䅁䅁䅕䅁䑁䅁䅷䅁䙁䅁䅁䥁煂歌䈹权䉄䅁䅁权䙂䅁䅁权䡁允䅁允䅁䅁䅅䅁䙁䭁睎戹奙匯䅖䍄䉁䅁䅁兂䅁䅁䅍䅄䅁䅁䅕䅁䅁䝧畯ご䭅䵁䅯䅁䭁䕁䅕䅁䭁䅁䉣䅁䉁䅁䅁允䅁䅁䅕䵐硧㝭䡳䐸䴸䅉䅅䅁䙁䅁䅁睁䵁䅁䅁兂䅁䅁䅃ㅏ偬兑䅯䅹䅁䅁䅯䅒䅁䅁䅯睂䅅䅁䅅䅁䉁䅁䅁兂㙁畧䙰䕲瑘兑杷允䅁䅁䅕䅁䑁䅁䅷䅁䙁䅁䅁䥁煂歌䈹权㑃䅁䅁权㡁䅁䅁权䡁允䅁允䅁䅁䅅䅁䙁䥁晏穊塆歩䅰䍄䉁䅁䅁兂䅁䅁䅍䅄䅁䅁䅕䅁䅁䭁欫ご䭅偁䅷䅁䭁䕁䅕䅁䭁䅁䉣䅁䉁䅁䅁允䅁䅁䅕䙇䱚㥦祅啔䵁䅉䅅䅁䙁䅁䅁睁䵁䅁䅁兂䅁䅁䅁剔儹兑䅯朶䅁䅁䅯杌䅁䅁䅯睂䅅䅁䅅䅁䉁䅁䅁兂䅁䅁䅁䅁䅁䅁杷允䅁䅁䅕䅁䑁䅁䅷䅁䙁䅁䅁䅁㑁䔵䈵权㙃䅁䅁权獁䅁䅁权䡁允䅁允䅁䅁䅅䅁䙁䅁䅁䅁䅁䅁䅁䍄䉁䅁䅁兂䅁䅁䅍䅄䅁䅁䅕䅁䅁䝧畯ご䭅䵁䅅䅁䭁䑁䅷䅁䭁䅁䉣䅁䉁䅁䅁允䅁䅁䅕扩牤䡱㜴䕊䵁䅉䅅䅁䙁䅁䅁睁䵁䅁䅁兂䅁䅁䅁䵑㜳䅑䅯杁䅅䅁䅯睐䅁䅁䅯睂䅅䅁䅅䅁䉁䅁䅁兂䅁䅁䅁䅁䅁䅁杷允䅁䅁䅕䅁䑁䅁䅷䅁䙁䅁䅁䅁灂唸䈵权䱄䅁䅁权⭁䅁䅁权䡁允䅁允䅁䅁䅅䅁䙁䉁焰䑶佣兡䄹䍄䉁䅁䅁兂䅁䅁䅍䅄䅁䅁䅕䅁䅁䝧畯ご䭅䵁䅧䅁䭁䕁䅯䅁䭁䅁䉣䅁䉁䅁䅁允䅁䅁䅕䡣佗楆啧䔱䵅䅉䅅䅁䙁䅁䅁睁䵁䅁䅁兂䅁䅁䅃楡倵兑䅯兺䅁䅁䅯杓䅁䅁䅯睂䅅䅁䅅䅁䉁䅁䅁兂偃㡴奤硺楙䅑杷允䅁䅁䅕䅁䑁䅁䅷䅁䙁䅁䅁䅁权晹䅴权㑃䅁䅁权䉂䅁䅁权䡁允䅁允䅁䅁䅅䅁䙁偁䩲㙆潍稯䄵䍄䉁䅁䅁兂䅁䅁䅍䅄䅁䅁䅕䅁䅁䡁䭄〫䭁䵁䅅䅁䭁䑁䅫䅁䭁䅁䉣䅁䉁䅁䅁允䅁䅁䅕䅁䅁䅁䅁䅁䵁䅉䅅䅁䙁䅁䅁睁䵁䅁䅁兂䅁䅁䅁䵯㝮䅑䅯䄯䅁䅁䅯兑䅁䅁䅯睂䅅䅁䅅䅁䉁䅁䅁兂偄䙉求㌫⭕䅑杷允䅁䅁䅕䅁䑁䅁䅷䅁䙁䅁䅁䥁煂歌䈹权㝃䅁䅁权䍂䅁䅁权䡁允䅁允䅁䅁䅅䅁䙁䅁㡧湉乳䉬䍒䍄䉁䅁䅁兂䅁䅁䅍䅄䅁䅁䅕䅁䅁佁䉃䔫䭁䱁䄰䅁䭁䑁䅍䅁䭁䅁䉣䅁䉁䅁䅁允䅁䅁䅕䰳佳䴶捚䕖䵁䅉䅅䅁䙁䅁䅁睁䵁䅁䅁兂䅁䅁䅁祥倱兑䅯睸䅁䅁䅯睎䅁䅁䅯睂䅅䅁䅅䅁䉁䅁䅁兂䅁䅁䅁䅁䅁䅁杷允䅁䅁䅕䅁䑁䅁䅷䅁䙁䅁䅁䅁允晧䅨权㉄䅁䅁权䝂䅁䅁权䡁允䅁允䅁䅁䅅䅁䙁偁汢㌶癸杁䅬䍄䉁䅁䅁兂䅁䅁䅍䅄䅁䅁䅕䅁䅁䵁い〫䭁佁䅯䅁䭁䑁䅉䅁䭁䅁䉣䅁䉁䅁䅁允䅁䅁䅕䅁䅁䅁䅁䅁䵁䅉䅅䅁䙁䅁䅁睁䵁䅁䅁兂䅁䅁䅃楡倵兑䅯䅹䅁䅁䅯村䅁䅁䅯睂䅅䅁䅅䅁䉁䅁䅁兂祄卲⭍㙔摲兑杷允䅁䅁䅕䅁䑁䅁䅷䅁䙁䅁䅁䅁杄晧䅨权䑄䅁䅁权㕁䅁䅁权䡁允䅁允䅁䅁䅅䅁䙁偁䡺㡵爰桖䅂䍄䉁䅁䅁兂䅁䅁䅍䅄䅁䅁䅕䅁䅁䕧求ご䭅䵁䅧䅁䭁䑁䅧䅁䭁䅁䉣䅁䉁䅁䅁允䅁䅁䅕䅁䅁䅁䅁䅁䵁䅉䅅䅁䙁䅁䅁睁䵁䅁䅁兂䅁䅁䅃楡倵兑䅯睸䅁䅁䅯兔䅁䅁䅯睂䅅䅁䅅䅁䉁䅁䅁兂䍃㍡硂晊湦兑杷允䅁䅁䅕䅁䑁䅁䅷䅁䙁䅁䅁䥁煂歌䈹权䭄䅁䅁权乂䅁䅁权䡁允䅁允䅁䅁䅅䅁䙁䝁牰漴癦假⽧䍄䉁䅁䅁兂䅁䅁䅍䅄䅁䅁䅕䅁䅁䝧畯ご䭅䱁䄰䅁䭁䕁䅍䅁䭁䅁䉣䅁䉁䅁䅁允䅁䅁䅕摨捕㑸䙵歖䵁䅉䅅䅁䙁䅁䅁睁䵁䅁䅁兂䅁䅁䅁摪但兑䅯䄲䅁䅁䅯䅏䅁䅁䅯睂䅅䅁䅅䅁䉁䅁䅁兂䅁䅁䅁䅁䅁䅁杷允䅁䅁䅕䅁䑁䅁䅷䅁䙁䅁䅁䥁煂歌䈹权䡄䅁䅁权䑂䅁䅁权䡁允䅁允䅁䅁䅅䅁䙁䕁慴摲塴佮䈹䍄䉁䅁䅁兂䅁䅁䅍䅄䅁䅁䅕䅁䅁䑧婴ご䭅䱁䅧䅁䭁䕁䅕䅁䭁䅁䉣䅁䉁䅁䅁允䅁䅁䅕䡥湄敇灗歓䵁䅉䅅䅁䙁䅁䅁睁䵁䅁䅁兂䅁䅁䅁䵑㜳䅑䅯睹䅁䅁䅯䅐䅁䅁䅯睂䅅䅁䅅䅁䉁䅁䅁兂ぁ楹䅺捤啳䅑杷允䅁䅁䅕䅁䑁䅁䅷䅁䙁䅁䅁䥁㝁啗䈹权䥄䅁䅁权䝂䅁䅁权䡁允䅁允䅁䅁䅅䅁䙁佁奵㜵畕⭃䉨䍄䉁䅁䅁兂䅁䅁䅍䅄䅁䅁䅕䅁䅁䥷楄䕕䭅䵁䅕䅁䭁䍁䅷䅁䭁䅁䉣䅁䉁䅁䅁允䅁䅁䅕䅁䅁䅁䅁䅁䵁䅉䅅䅁䙁䅁䅁睁䵁䅁䅁兂䅁䅁䅄佧兊兑䅯䅹䅁䅁䅯䅌䅁䅁䅯睂䅅䅁䅅䅁䉁䅁䅁兂䅁䅁䅁䅁䅁䅁杷允䅁䅁䅕䅁䑁䅁䅷䅁䙁䅁䅁䵁䅃水䉂权乄䅁䅁权獁䅁䅁权䡁允䅁允䅁䅁䅅䅁䙁䅁䅁䅁䅁䅁䅁䍄䉁䅁䅁兂䅁䅁䅍䅄䅁䅁䅕䅁䅁䡁䭄〫䭁䵁䅧䅁䭁䕁䄰䅁䭁䅁䉣䅁䉁䅁䅁允䅁䅁䅕䅁䅁䥰䡺〫䵅䅉䅅䅁䙁䅁䅁睁䵁䅁䅁兂䅁䅁䅄佧兊兑䅯其䅁䅁䅯睌䅁䅁䅯睂䅅䅁䅅䅁䉁䅁䅁兂䅁䅁䅁䅁䅁䅁杷允䅁䅁䅕䅁䑁䅁䅷䅁䙁䅁䅁䥁䅂啚䈹权䭄䅁䅁权⭁䅁䅁权䡁允䅁允䅁䅁䅅䅁䙁䉁䝰䍇獙搳⽑䍄䉁䅁䅁兂䅁䅁䅍䅄䅁䅁䅕䅁䅁䭁欫ご䭅偁䅙䅁䭁䕁䅣䅁䭁䅁䉣䅁䉁䅁䅁允䅁䅁䅕楊琱坎㉯吸䴸䅉䅅䅁䙁䅁䅁睁䵁䅁䅁兂䅁䅁䅁祥倱兑䅯䅹䅁䅁䅯睑䅁䅁䅯睂䅅䅁䅅䅁䉁䅁䅁兂灁含焳䍎㐳兑杷允䅁䅁䅕䅁䑁䅁䅷䅁䙁䅁䅁䅁㝂啌䈹权䙄䅁䅁权㕁䅁䅁权䡁允䅁允䅁䅁䅅䅁䙁䅁䅁䅁䅁䅁䅁䍄䉁䅁䅁兂䅁䅁䅍䅄䅁䅁䅕䅁䅁䥷楄䕕䭅䱁䅯䅁䭁䑁䅁䅁䭁䅁䉣䅁䉁䅁䅁允䅁䅁䅕䅁䅁䅁䅁䅁䵁䅉䅅䅁䙁䅁䅁睁䵁䅁䅁兂䅁䅁䅄佧兊兑䅯睵䅁䅁䅯䅍䅁䅁䅯睂䅅䅁䅅䅁䉁䅁䅁兂䅁䅁䅁䅁䅁䅁杷允䅁䅁䅕䅁䑁䅁䅷䅁䙁䅁䅁䵁䅃水䉂权㑃䅁䅁权睁䅁䅁权䡁允䅁允䅁䅁䅅䅁䙁䅁䅁䅁䅁䅁䅁䍄䉁䅁䅁兂䅁䅁䅍䅄䅁䅁䅕䅁䅁䕁昰䕕䭅䱁䅯䅁䭁䑁䄸䅁䭁䅁䉣䅁䉁䅁䅁允䅁䅁䅕䅁潁㌳ㄶ商䵉䅉䅅䅁䙁䅁䅁睁䵁䅁䅁兂䅁䅁䅄佧兊兑䅯䅵䅁䅁䅯免䅁䅁䅯睂䅅䅁䅅䅁䉁䅁䅁兂䅁䅁䅁䅁䅁䅁杷允䅁䅁䅕䅁䑁䅁䅷䅁䙁䅁䅁䅁杄晧䅨权乄䅁䅁权睁䅁䅁权䡁允䅁允䅁䅁䅅䅁䙁䡁㍳㝓⽘祣䅚䍄䉁䅁䅁兂䅁䅁䅍䅄䅁䅁䅕䅁䅁䡁瑳ご䭅䵁䅕䅁䭁䅁䅍䅁䭁䅁䉣䅁䉁䅁䅁允䅁䅁䅕朵䑏䭸㉅歅䵁䅉䅅䅁䙁䅁䅁睁䵁䅁䅁兂䅁䅁䅄佧兊兑䅯杵䅁䅁䅯䅎䅁䅁䅯睂䅅䅁䅅䅁䉁䅁䅁兂䅁䅁䅁䅁䅁䅁杷允䅁䅁䅕䅁䑁䅁䅷䅁䙁䅁䅁䅁灂唸䈵权㑃䅁䅁权䭂䅁䅁权䡁允䅁允䅁䅁䅅䅁䙁偁は乤晥歱䄵䍄䉁䅁䅁兂䅁䅁䅍䅄䅁䅁䅕䅁䅁䥷楄䕕䭅偁䅯䅁䭁䕁䅉䅁䭁䅁䉣䅁䉁䅁䅁允䅁䅁䅕汸䑙丰浉唳䵅䅉䅅䅁䙁䅁䅁睁䵁䅁䅁兂䅁䅁䅁䤴㑈䅑䅯䅵䅁䅁䅯李䅁䅁䅯睂䅅䅁䅅䅁䉁䅁䅁兂允材噣桕卸䅑杷允䅁䅁䅕䅁䑁䅁䅷䅁䙁䅁䅁䵁䅃水䉂权㑃䅁䅁权ぁ䅁䅁权䡁允䅁允䅁䅁䅅䅁䙁䅁䅁䅁䅁䅁䅁䍄䉁䅁䅁兂䅁䅁䅍䅄䅁䅁䅕䅁䅁䭁䩄〫䭁䵁䅣䅁䭁䑁䅁䅁䭁䅁䉣䅁䉁䅁䅁允䅁䅁䅕䅁䅁䅁䅁䅁䵁䅉䅅䅁䙁䅁䅁睁䵁䅁䅁兂䅁䅁䅁剔儹兑䅯朱䅁䅁䅯䅌䅁䅁䅯睂䅅䅁䅅䅁䉁䅁䅁兂䅁䅁䅁䅁䅁䅁杷允䅁䅁䅕䅁䑁䅁䅷䅁䙁䅁䅁䅁䕁啪䈹权敄䅁䅁权䉂䅁䅁权䡁允䅁允䅁䅁䅅䅁䙁䅁䅁䅁䅁䅁䅁䍄䉁䅁䅁兂䅁䅁䅍䅄䅁䅁䅕䅁䅁䑁歪歔䭅䵁䅅䅁䭁䑁䅯䅁䭁䅁䉣䅁䉁䅁䅁允䅁䅁䅕䅁䅁䅁䅁䅁䵁䅉䅅䅁䙁䅁䅁睁䵁䅁䅁兂䅁䅁䅄佧兊兑䅯兺䅁䅁䅯䅎䅁䅁䅯睂䅅䅁䅅䅁䉁䅁䅁兂䅁䅁䅁䅁䅁䅁杷允䅁䅁䅕䅁䑁䅁䅷䅁䙁䅁䅁䅁睂癹䅴权䙄䅁䅁权硁䅁䅁权䡁允䅁允䅁䅁䅅䅁䙁䅁䅁䅁䅁䅁䅁䍄䉁䅁䅁兂䅁䅁䅍䅄䅁䅁䅕䅁䅁䕁昰䕕䭅䱁䅯䅁䭁䑁䅯䅁䭁䅁䉣䅁䉁䅁䅁允䅁䅁䅕䅁䅃敲㕷商䵉䅉䅅䅁䙁䅁䅁睁䵁䅁䅁兂䅁䅁䅁䵙㝲䅑䅯䄵䅁䅁䅯杌䅁䅁䅯睂䅅䅁䅅䅁䉁䅁䅁兂䅁䅁䅁䅁䅁䅁杷允䅁䅁䅕䅁䑁䅁䅷䅁䙁䅁䅁䥁煂歌䈹权䑄䅁䅁权㙁䅁䅁权䡁允䅁允䅁䅁䅅䅁䙁䅁䅁䅁䅁䅁䅁䍄䉁䅁䅁兂䅁䅁䅍䅄䅁䅁䅕䅁䅁䡁䭄〫䭁偁䅁䅁䭁䕁䅣䅁䭁䅁䉣䅁䉁䅁䅁允䅁䅁䅕䅁䅁䅁䅁䅁䵁䅉䅅䅁䙁䅁䅁睁䵁䅁䅁兂䅁䅁䅄佧兊兑䅯睵䅁䅁䅯睍䅁䅁䅯睂䅅䅁䅅䅁䉁䅁䅁兂䅁䅁䅁䅁䅁䅁杷允䅁䅁䅕䅁䑁䅁䅷䅁䙁䅁䅁䥁㝁啗䈹权䥄䅁䅁权䱂䅁䅁权䡁允䅁允䅁䅁䅅䅁䙁䝁癅獗卩晦䉂䍄䉁䅁䅁兂䅁䅁䅍䅄䅁䅁䅕䅁䅁佁䉃䔫䭁佁䅙䅁䭁䕁䅅䅁䭁䅁䉣䅁䉁䅁䅁允䅁䅁䅕䭫ㅒㅸ䈵啂䵁䅉䅅䅁䙁䅁䅁睁䵁䅁䅁兂䅁䅁䅁祥倱兑䅯䅵䅁䅁䅯睍䅁䅁䅯睂䅅䅁䅅䅁䉁䅁䅁兂䅁䅁䅁䅁䅁䅁杷允䅁䅁䅕䅁䑁䅁䅷䅁䙁䅁䅁䅁灂唸䈵权䉄䅁䅁权ぁ䅁䅁权䡁允䅁允䅁䅁䅅䅁䙁䅁䅁䅁䅁䅁䅁䍄䉁䅁䅁兂䅁䅁䅍䅄䅁䅁䅕䅁䅁䡁䭄〫䭁䱁䄰䅁䭁䑁䅉䅁䭁䅁䉣䅁䉁䅁䅁允䅁䅁䅕䅁䅁䅁䅁䅁䵁䅉䅅䅁䙁䅁䅁睁䵁䅁䅁兂䅁䅁䅃ㅏ偬兑䅯䅹䅁䅁䅯䅓䅁䅁䅯睂䅅䅁䅅䅁䉁䅁䅁兂扃㉗䭧呸爯兑杷允䅁䅁䅕䅁䑁䅁䅷䅁䙁䅁䅁䵁䅃水䉂权乄䅁䅁权㑁䅁䅁权䡁允䅁允䅁䅁䅅䅁䙁䅁䅁䅁䅁䅁䅁䍄䉁䅁䅁兂䅁䅁䅍䅄䅁䅁䅕䅁䅁䥷楄䕕䭅䱁䅯䅁䭁䑁䅫䅁䭁䅁䉣䅁䉁䅁䅁允䅁䅁䅕䅁䅁䅁䅁䅁䵁䅉䅅䅁䙁䅁䅁睁䵁䅁䅁兂䅁䅁䅄佧兊兑䅯具䅁䅁䅯兏䅁䅁䅯睂䅅䅁䅅䅁䉁䅁䅁兂䅁䅁䅁䅁䅁䅁杷允䅁䅁䅕䅁䑁䅁䅷䅁䙁䅁䅁䅁睂癹䅴权䡄䅁䅁权㝁䅁䅁权䡁允䅁允䅁䅁䅅䅁䙁䅁䅁䅁䅁䅁䅁䍄䉁䅁䅁兂䅁䅁䅍䅄䅁䅁䅕䅁䅁䥷楄䕕䭅䱁䄰䅁䭁䑁䅯䅁䭁䅁䉣䅁䉁䅁䅁允䅁䅁䅕䅁䅁䅁䅁䅁䵁䅉䅅䅁䙁䅁䅁睁䵁䅁䅁兂䅁䅁䅄佧兊兑䅯睸䅁䅁䅯杏䅁䅁䅯睂䅅䅁䅅䅁䉁䅁䅁兂䅁䅁䅁䅁䅁䅁杷允䅁䅁䅕䅁䑁䅁䅷䅁䙁䅁䅁䅁杁偋䅬权㥃䅁䅁权䝂䅁䅁权䡁允䅁允䅁䅁䅅䅁䙁䅁䅁䅁䅁䅁䅁䍄䉁䅁䅁兂䅁䅁䅍䅄䅁䅁䅕䅁䅁䥷楄䕕䭅䵁䅯䅁䭁䑁䄸䅁䭁䅁䉣䅁䉁䅁䅁允䅁䅁䅕䅁䅁䅁䅁䅁䵁䅉䅅䅁䙁䅁䅁睁䵁䅁䅁兂䅁䅁䅁㙲偒兑䅯杺䅁䅁䅯睑䅁䅁䅯睂䅅䅁䅅䅁䉁䅁䅁兂塄呱睅䱳㕲睐杷允䅁䅁䅕䅁䑁䅁䅷䅁䙁䅁䅁䵁䅃水䉂权㙃䅁䅁权㍁䅁䅁权䡁允䅁允䅁䅁䅅䅁䙁䅁䅁䅁䅁䅁䅁䍄䉁䅁䅁兂䅁䅁䅍䅄䅁䅁䅕䅁䅁䑧婴ご䭅䱁䄰䅁䭁䕁䅑䅁䭁䅁䉣䅁䉁䅁䅁允䅁䅁䅕䡦公框乨歚䵁䅉䅅䅁䙁䅁䅁睁䵁䅁䅁兂䅁䅁䅃䅖兒兑䅯术䅁䅁䅯睍䅁䅁䅯睂䅅䅁䅅䅁䉁䅁䅁兂䅁䅁䅁䅁䅁䅁杷允䅁䅁䅕䅁䑁䅁䅷䅁䙁䅁䅁䅁灂唸䈵权㑃䅁䅁权㍁䅁䅁权䡁允䅁允䅁䅁䅅䅁䙁䅁䅁䅁䅁䅁䅁䍄䉁䅁䅁兂䅁䅁䅍䅄䅁䅁䅕䅁䅁䥷楄䕕䭅䱁䅧䅁䭁䑁䅣䅁䭁䅁䉣䅁䉁䅁䅁允䅁䅁䅕䅁䅁䅁䅁䅁䵁䅉䅅䅁䙁䅁䅁睁䵁䅁䅁兂䅁䅁䅄佧兊兑䅯具䅁䅁䅯睎䅁䅁䅯睂䅅䅁䅅䅁䉁䅁䅁兂䅁䅁䅁䅁䅁䅁杷允䅁䅁䅕䅁䑁䅁䅷䅁䙁䅁䅁䥁㝁啗䈹权㙃䅁䅁权穁䅁䅁权䡁允䅁允䅁䅁䅅䅁䙁䅁䅁䅁䅁䅁䅁䍄䉁䅁䅁兂䅁䅁䅍䅄䅁䅁䅕䅁䅁䩁㉂䔫䭁偁䅷䅁䭁䕁䅕䅁䭁䅁䉣䅁䉁䅁䅁允䅁䅁䅕ぺ䥦㙗塥啔䵁䅉䅅䅁䙁䅁䅁睁䵁䅁䅁兂䅁䅁䅁䵙㝲䅑䅯睷䅁䅁䅯䅑䅁䅁䅯睂䅅䅁䅅䅁䉁䅁䅁兂䅁䅁䅁䅁䅁䅁杷允䅁䅁䅕䅁䑁䅁䅷䅁䙁䅁䅁䵁䅃水䉂权䙄䅁䅁权㍁䅁䅁权䡁允䅁允䅁䅁䅅䅁䙁䅁䅁䅁䅁䅁䅁䍄䉁䅁䅁兂䅁䅁䅍䅄䅁䅁䅕䅁䅁䥷楄䕕䭅䵁䅯䅁䭁䑁䅣䅁䭁䅁䉣䅁䉁䅁䅁允䅁䅁䅕䅁䅁䅁䅁䅁䵁䅉䅅䅁䙁䅁䅁睁䵁䅁䅁兂䅁䅁䅁䡫㑢䅑䅯末䅁䅁䅯児䅁䅁䅯睂䅅䅁䅅䅁䉁䅁䅁兂䅁䅁䅁䅁䅁䅁杷允䅁䅁䅕䅁䑁䅁䅷䅁䙁䅁䅁䵁䅃水䉂权㙃䅁䅁权㝁䅁䅁权䡁允䅁允䅁䅁䅅䅁䙁䅁䅁䅁䅁䅁䅁䍄䉁䅁䅁兂䅁䅁䅍䅄䅁䅁䅕䅁䅁䥷楄䕕䭅䱁䄰䅁䭁䑁䅳䅁䭁䅁䉣䅁䉁䅁䅁允䅁䅁䅕䅁䅁䅁䅁䅁䵁䅉䅅䅁䙁䅁䅁睁䵁䅁䅁兂䅁䅁䅄佧兊兑䅯兺䅁䅁䅯睏䅁䅁䅯睂䅅䅁䅅䅁䉁䅁䅁兂䅁䅁䅁䅁䅁䅁杷允䅁䅁䅕䅁䑁䅁䅷䅁䙁䅁䅁䅁㝂啌䈹权䑄䅁䅁权乂䅁䅁权䡁允䅁允䅁䅁䅅䅁䙁偁㥎㝩是䍴䅆䍄䉁䅁䅁兂䅁䅁䅍䅄䅁䅁䅕䅁䅁䕁昰䕕䭅䵁䅧䅁䭁䑁䅍䅁䭁䅁䉣䅁䉁䅁䅁允䅁䅁䅕䅁䅁䅁䅁䅁䵁䅉䅅䅁䙁䅁䅁睁䵁䅁䅁兂䅁䅁䅁䵯㝮䅑䅯朷䅁䅁䅯兒䅁䅁䅯睂䅅䅁䅅䅁䉁䅁䅁兂杂挴塥慇䕤䅑杷允䅁䅁䅕䅁䑁䅁䅷䅁䙁䅁䅁䵁䅃水䉂权㙃䅁䅁权䅂䅁䅁权䡁允䅁允䅁䅁䅅䅁䙁䅁䅁䅁䅁䅁䅁䍄䉁䅁䅁兂䅁䅁䅍䅄䅁䅁䅕䅁䅁䥷楄䕕䭅䱁䅳䅁䭁䕁䅁䅁䭁䅁䉣䅁䉁䅁䅁允䅁䅁䅕䅁䅁䅁䅁䅁䵁䅉䅅䅁䙁䅁䅁睁䵁䅁䅁兂䅁䅁䅁住佒兑䅯䄵䅁䅁䅯䅎䅁䅁䅯睂䅅䅁䅅䅁䉁䅁䅁兂䅁䅁䅁䅁䅁䅁杷允䅁䅁䅕䅁䑁䅁䅷䅁䙁䅁䅁䵁䅃水䉂权㥃䅁䅁权䅂䅁䅁权䡁允䅁允䅁䅁䅅䅁䙁䅁䅁䅁䅁䅁䅁䍄䉁䅁䅁兂䅁䅁䅍䅄䅁䅁䅕䅁䅁䕁昰䕕䭅䵁䅧䅁䭁䍁䄸䅁䭁䅁䉣䅁䉁䅁䅁允䅁䅁䅕䅁䅁䅁䅁䅁䵁䅉䅅䅁䙁䅁䅁睁䵁䅁䅁兂䅁䅁䅁祥倱兑䅯䅵䅁䅁䅯䅔䅁䅁䅯睂䅅䅁䅅䅁䉁䅁䅁兂䑂呸攫硐䕨䅑杷允䅁䅁䅕䅁䑁䅁䅷䅁䙁䅁䅁䅁杄晧䅨权捄䅁䅁权癁䅁䅁权䡁允䅁允䅁䅁䅅䅁䙁䉁ね歡ㅏ䉺䅊䍄䉁䅁䅁兂䅁䅁䅍䅄䅁䅁䅕䅁䅁䥷楄䕕䭅䵁䅕䅁䭁䕁䅁䅁䭁䅁䉣䅁䉁䅁䅁允䅁䅁䅕䅁䅁䅁䅁䅁䵁䅉䅅䅁䙁䅁䅁睁䵁䅁䅁兂䅁䅁䅁祥倱兑䅯朴䅁䅁䅯睌䅁䅁䅯睂䅅䅁䅅䅁䉁䅁䅁兂䅁䅁䅁䅁䅁䅁杷允䅁䅁䅕䅁䑁䅁䅷䅁䙁䅁䅁䅁杁偋䅬权乄䅁䅁权䅂䅁䅁权䡁允䅁允䅁䅁䅅䅁䙁佁剋卌䩰橹䅂䍄䉁䅁䅁兂䅁䅁䅍䅄䅁䅁䅕䅁䅁䥷楄䕕䭅䱁䅯䅁䭁䑁䄰䅁䭁䅁䉣䅁䉁䅁䅁允䅁䅁䅕䅁䅁䅁䅁䅁䵁䅉䅅䅁䙁䅁䅁睁䵁䅁䅁兂䅁䅁䅄佧兊兑䅯睵䅁䅁䅯児䅁䅁䅯睂䅅䅁䅅䅁䉁䅁䅁兂䅁䅁䅁䅁䅁䅁杷允䅁䅁䅕䅁䑁䅁䅷䅁䙁䅁䅁䅁杁偋䅬权㑃䅁䅁权獁䅁䅁权䡁允䅁允䅁䅁䅅䅁䙁䅁䅁䅁䅁䅁䅁䍄䉁䅁䅁兂䅁䅁䅍䅄䅁䅁䅕䅁䅁䥷楄䕕䭅䱁䄰䅁䭁䑁䄰䅁䭁䅁䉣䅁䉁䅁䅁允䅁䅁䅕䅁䅁䅁䅁䅁䵁䅉䅅䅁䙁䅁䅁睁䵁䅁䅁兂䅁䅁䅁晡但兑䅯杵䅁䅁䅯兑䅁䅁䅯睂䅅䅁䅅䅁䉁䅁䅁兂坂䑔歌〰ㅁ村杷允䅁䅁䅕䅁䑁䅁䅷䅁䙁䅁䅁䵁䅃水䉂权䡄䅁䅁权㥁䅁䅁权䡁允䅁允䅁䅁䅅䅁䙁䅁䅁䅁䅁䅁䅁䍄䉁䅁䅁兂䅁䅁䅍䅄䅁䅁䅕䅁䅁䥷楄䕕䭅䱁䅯䅁䭁䑁䅙䅁䭁䅁䉣䅁䉁䅁䅁允䅁䅁䅕䅁䅁䅁䅁䅁䵁䅉䅅䅁䙁䅁䅁睁䵁䅁䅁兂䅁䅁䅄佧兊兑䅯其䅁䅁䅯李䅁䅁䅯睂䅅䅁䅅䅁䉁䅁䅁兂䅁䅁䅁䅁䅁䅁杷允䅁䅁䅕䅁䑁䅁䅷䅁䙁䅁䅁䅁啂欱䈵权奄䅁䅁权㝁䅁䅁权䡁允䅁允䅁䅁䅅䅁䙁䝁塮硲敳眯䅰䍄䉁䅁䅁兂䅁䅁䅍䅄䅁䅁䅕䅁䅁䥷楄䕕䭅䵁䅧䅁䭁䑁䅙䅁䭁䅁䉣䅁䉁䅁䅁允䅁䅁䅕䅁䅁䅁䅁䅁䵁䅉䅅䅁䙁䅁䅁睁䵁䅁䅁兂䅁䅁䅁䵣㝲䅑䅯睸䅁䅁䅯䅎䅁䅁䅯睂䅅䅁䅅䅁䉁䅁䅁兂䅁䅁䅁䅁䅁䅁杷允䅁䅁䅕䅁䑁䅁䅷䅁䙁䅁䅁䥁䅂啚䈹权歄䅁䅁权硁䅁䅁权䡁允䅁允䅁䅁䅅䅁䙁䅁䅁䅁䅁䅁䅁䍄䉁䅁䅁兂䅁䅁䅍䅄䅁䅁䅕䅁䅁䍁潁唫䭁䱁䅯䅁䭁䕁䅫䅁䭁䅁䉣䅁䉁䅁䅁允䅁䅁䅕䅁䅁煇㍂歌䵉䅉䅅䅁䙁䅁䅁睁䵁䅁䅁兂䅁䅁䅃䝑偖兑䅯具䅁䅁䅯䅍䅁䅁䅯睂䅅䅁䅅䅁䉁䅁䅁兂䅁䅁䅁䅁䅁䅁杷允䅁䅁䅕䅁䑁䅁䅷䅁䙁䅁䅁䵁䅃水䉂权䭄䅁䅁权㉁䅁䅁权䡁允䅁允䅁䅁䅅䅁䙁䅁䅁䅁䅁䅁䅁䍄䉁䅁䅁兂䅁䅁䅍䅄䅁䅁䅕䅁䅁䥷楄䕕䭅䱁䅳䅁䭁䕁䅅䅁䭁䅁䉣䅁䉁䅁䅁允䅁䅁䅕䅁䅁䅁䅁䅁䵁䅉䅅䅁䙁䅁䅁睁䵁䅁䅁兂䅁䅁䅁穗偂兑䅯䅹䅁䅁䅯杓䅁䅁䅯睂䅅䅁䅅䅁䉁䅁䅁兂潃杴敡㡫䥘兑杷允䅁䅁䅕䅁䑁䅁䅷䅁䙁䅁䅁䵁䅃水䉂权䉄䅁䅁权䉂䅁䅁权䡁允䅁允䅁䅁䅅䅁䙁䅁䅁䅁䅁䅁䅁䍄䉁䅁䅁兂䅁䅁䅍䅄䅁䅁䅕䅁䅁䥷楄䕕䭅䵁䅕䅁䭁䕁䅅䅁䭁䅁䉣䅁䉁䅁䅁允䅁䅁䅕䅁䅁䅁䅁䅁䵁䅉䅅䅁䙁䅁䅁睁䵁䅁䅁兂䅁䅁䅄佧兊兑䅯䄶䅁䅁䅯睎䅁䅁䅯睂䅅䅁䅅䅁䉁䅁䅁兂䅁䅁䅁䅁䅁䅁杷允䅁䅁䅕䅁䑁䅁䅷䅁䙁䅁䅁䅁杁偋䅬权䉄䅁䅁权䉂䅁䅁权䡁允䅁允䅁䅁䅅䅁䙁䱁爴昵潥䅌䅬䍄䉁䅁䅁兂䅁䅁䅍䅄䅁䅁䅕䅁䅁䥷楄䕕䭅䵁䅣䅁䭁䕁䅅䅁䭁䅁䉣䅁䉁䅁䅁允䅁䅁䅕䅁䅁䅁䅁䅁䵁䅉䅅䅁䙁䅁䅁睁䵁䅁䅁兂䅁䅁䅁䡫㑢䅑䅯䄲䅁䅁䅯睏䅁䅁䅯睂䅅䅁䅅䅁䉁䅁䅁兂㝃䉇䰫湚㘯睐杷允䅁䅁䅕䅁䑁䅁䅷䅁䙁䅁䅁䵁䅃水䉂权乄䅁䅁权䉂䅁䅁权䡁允䅁允䅁䅁䅅䅁䙁䅁䅁䅁䅁䅁䅁䍄䉁䅁䅁兂䅁䅁䅍䅄䅁䅁䅕䅁䅁䥷楄䕕䭅䱁䅯䅁䭁䕁䅑䅁䭁䅁䉣䅁䉁䅁䅁允䅁䅁䅕䅁䅁䅁䅁䅁䵁䅉䅅䅁䙁䅁䅁睁䵁䅁䅁兂䅁䅁䅄佧兊兑䅯其䅁䅁䅯䅒䅁䅁䅯睂䅅䅁䅅䅁䉁䅁䅁兂䅁䅁䅁䅁䅁䅁杷允䅁䅁䅕䅁䑁䅁䅷䅁䙁䅁䅁䅁㝂啌䈹权㙃䅁䅁权䑂䅁䅁权䡁允䅁允䅁䅁䅅䅁䙁䅁䱄橸䙔橂䍚䍄䉁䅁䅁兂䅁䅁䅍䅄䅁䅁䅕䅁䅁䥷楄䕕䭅䱁䅳䅁䭁䕁䅙䅁䭁䅁䉣䅁䉁䅁䅁允䅁䅁䅕䅁䅁䅁䅁䅁䵁䅉䅅䅁䙁䅁䅁睁䵁䅁䅁兂䅁䅁䅄佧兊兑䅯䅵䅁䅁䅯杒䅁䅁䅯睂䅅䅁䅅䅁䉁䅁䅁兂䅁䅁䅁䅁䅁䅁杷允䅁䅁䅕䅁䑁䅁䅷䅁䙁䅁䅁䵁䅃水䉂权䭄䅁䅁权䝂䅁䅁权䡁允䅁允䅁䅁䅅䅁䙁䅁䅁䅁䅁䅁䅁䍄䉁䅁䅁兂䅁䅁䅍䅄䅁䅁䅕䅁䅁䥷楄䕕䭅䵁䄰䅁䭁䕁䅙䅁䭁䅁䉣䅁䉁䅁䅁允䅁䅁䅕䅁䅁䅁䅁䅁䵁䅉䅅䅁䙁䅁䅁睁䵁䅁䅁兂䅁䅁䵄祑愲兑䅯䅁䅅䅁䅯兑䅁䅁䅯睂䅅䅁䅅䅁䉁䅁䅁权䅁䅁䅁䍄䉁䅁䅁兂䅁䅁䅍䅄䅁䅁䅕䅁䅁䡁瑳ご䭅䱁䄰䅁䭁䑁䅉䅁䭁䅁䉣䅁䉁䅁䅁允䅁䅁䅕䅁䅁䅁䅁䅁䵁䅉䅅䅁䙁䅁䅁睁䵁䅁䅁兂䅁䅁䅄佧兊兑䅯䅵䅁䅁䅯睒䅁䅁䅯睂䅅䅁䅅䅁䉁䅁䅁兂奄䡗瑐奃眰䅑杷允䅁䅁䅕䅁䑁䅁䅷䅁䙁䅁䅁䵁䅃水䉂权䉄䅁䅁权䡂䅁䅁权䡁允䅁允䅁䅁䅅䅁䙁䭁桖坘䉩散⽯䍄䉁䅁䅁兂䅁䅁䅍䅄䅁䅁䅕䅁䅁䭁䩄〫䭁乁䅧䅁䭁䕁䅉䅁䭁䅁䉣䅁䉁䅁䅁允䅁䅁䅕䑗唹潬㙮樵䴸䅉䅅䅁䙁䅁䅁睁䵁䅁䅁兂䅁䅁䅄佧兊兑䅯兺䅁䅁䅯睒䅁䅁䅯睂䅅䅁䅅䅁䉁䅁䅁兂䅁䅁䅁䅁䅁䅁杷允䅁䅁䅕䅁䑁䅁䅷䅁䙁䅁䅁䵁䅃水䉂权䙄䅁䅁权䥂䅁䅁权䡁允䅁允䅁䅁䅅䅁䙁䭁䜱漷䘫佊⽧䍄䉁䅁䅁兂䅁䅁䅍䅄䅁䅁䅕䅁䅁䝁确歔䭅䱁䅳䅁䭁䑁䅫䅁䭁䅁䉣䅁䉁䅁䅁允䅁䅁䅕䅁䅁䅁䅁䅁䵁䅉䅅䅁䙁䅁䅁睁䵁䅁䅁兂䅁䅁䅄佧兊兑䅯睵䅁䅁䅯兓䅁䅁䅯睂䅅䅁䅅䅁䉁䅁䅁兂元⭰浊䡷䜶兑杷允䅁䅁䅕䅁䑁䅁䅷䅁䙁䅁䅁䅁杄晧䅨权㝃䅁䅁权䡂䅁䅁权䡁允䅁允䅁䅁䅅䅁䙁䅁䅁䙁兦穩䍖䍄䉁䅁䅁兂䅁䅁䅍䅄䅁䅁䅕䅁䅁䙁睳ご䭅䱁䅯䅁䭁䑁䄰䅁䭁䅁䉣䅁䉁䅁䅁允䅁䅁䅕䅁䅁䅁䅁䅁䵁䅉䅅䅁䙁䅁䅁睁䵁䅁䅁兂䅁䅁䅃ㅏ偬兑䅯朶䅁䅁䅯杏䅁䅁䅯睂䅅䅁䅅䅁䉁䅁䅁兂䅁䅁䅁䅁䅁䅁杷允䅁䅁䅕䅁䑁䅁䅷䅁䙁䅁䅁䵁䅃水䉂权䙄䅁䅁权䩂䅁䅁权䡁允䅁允䅁䅁䅅䅁䙁䥁灥㍬穣⭘⽙䍄䉁䅁䅁兂䅁䅁䅍䅄䅁䅁䅕䅁䅁䥷楄䕕䭅䵁䅣䅁䭁䕁䅫䅁䭁䅁䉣䅁䉁䅁䅁允䅁䅁䅕獇歸礳剬此䵅䅉䅅䅁䙁䅁䅁睁䵁䅁䅁兂䅁䅁䅄佧兊兑䅯䅹䅁䅁䅯兓䅁䅁䅯睂䅅䅁䅅䅁䉁䅁䅁兂慁䝺晔噋㉆兑杷允䅁䅁䅕䅁䑁䅁䅷䅁䙁䅁䅁䵁䅃水䉂权乄䅁䅁权䩂䅁䅁权䡁允䅁允䅁䅁䅅䅁䙁䡁䑴刲煷歯䅨䍄䉁䅁䅁兂䅁䅁䅍䅄䅁䅁䅕䅁䅁䥷楄䕕䭅䱁䅯䅁䭁䑁䅕䅁䭁䅁䉣䅁䉁䅁䅁允䅁䅁䅕䥮攵坵塴䕦䵅䅉䅅䅁䙁䅁䅁睁䵁䅁䅁兂䅁䅁䅁穗偂兑䅯具䅁䅁䅯材䅁䅁䅯睂䅅䅁䅅䅁䉁䅁䅁兂㡃畵ㅡ瑤剙䅑杷允䅁䅁䅕䅁䑁䅁䅷䅁䙁䅁䅁䅁乂ㅈ䉂权䙄䅁䅁权䵂䅁䅁权䡁允䅁允䅁䅁䅅䅁䙁䉁橓煹慖制䄹䍄䉁䅁䅁兂䅁䅁䅍䅄䅁䅁䅕䅁䅁䥷楄䕕䭅䵁䅕䅁䭁䑁䅕䅁䭁䅁䉣䅁䉁䅁䅁允䅁䅁䅕愷堯䄫祂樲䴸䅉䅅䅁䙁䅁䅁睁䵁䅁䅁兂䅁䅁䅃ㅏ偬兑䅯睵䅁䅁䅯児䅁䅁䅯睂䅅䅁䅅䅁䉁䅁䅁兂䵄䍺敃婓䡧村杷允䅁䅁䅕䅁䑁䅁䅷䅁䙁䅁䅁䥁煂歌䈹权潄䅁䅁权䍂䅁䅁权䡁允䅁允䅁䅁䅅䅁䙁䩁䝳眷慶䕊䅸䍄䉁䅁䅁兂䅁䅁䅍䅄䅁䅁䅕䅁䅁䥷楄䕕䭅䵁䅧䅁䭁䑁䅕䅁䭁䅁䉣䅁䉁䅁䅁允䅁䅁䅕㡇睳睹牰䕚䵅䅉䅅䅁䙁䅁䅁睁䵁䅁䅁兂䅁䅁䅄佧兊兑䅯杹䅁䅁䅯兎䅁䅁䅯睂䅅䅁䅅䅁䉁䅁䅁兂杁䕷㝈呤䕔睐杷允䅁䅁䅕䅁䑁䅁䅷䅁䙁䅁䅁䅁乂ㅈ䉂权㙃䅁䅁权䩂䅁䅁权䡁允䅁允䅁䅁䅅䅁䙁䉁汶䜳扮啅䍖䍄䉁䅁䅁兂䅁䅁䅍䅄䅁䅁䅕䅁䅁䥷楄䕕䭅䱁䅧䅁䭁䕁䅳䅁䭁䅁䉣䅁䉁䅁䅁允䅁䅁䅕⽵剙䍂晪か䵁䅉䅅䅁䙁䅁䅁睁䵁䅁䅁兂䅁䅁䅄佧兊兑䅯䅵䅁䅁䅯兔䅁䅁䅯睂䅅䅁䅅䅁䉁䅁䅁兂桂⭨牮摣䭊䅑杷允䅁䅁䅕䅁䑁䅁䅷䅁䙁䅁䅁䵁䅃水䉂权䙄䅁䅁权䱂䅁䅁权䡁允䅁允䅁䅁䅅䅁䙁偁畩祱丱敷⽑䍄䉁䅁䅁兂䅁䅁䅍䅄䅁䅁䅕䅁䅁䥷楄䕕䭅䱁䅯䅁䭁䕁䅷䅁䭁䅁䉣䅁䉁䅁䅁允䅁䅁䅕㕱癚丰穂啪䵅䅉䅅䅁䙁䅁䅁睁䵁䅁䅁兂䅁䅁䅁晡但兑䅯睸䅁䅁䅯杌䅁䅁䅯睂䅅䅁䅅䅁䉁䅁䅁兂䅁䅁䅁䅁䅁䅁杷允䅁䅁䅕䅁䑁䅁䅷䅁䙁䅁䅁䅁䕁啪䈹权祄䅁䅁权獁䅁䅁权䡁允䅁允䅁䅁䅅䅁䙁䅁䅁䅁䅁䅁䅁䍄䉁䅁䅁兂䅁䅁䅍䅄䅁䅁䅕䅁䅁䍁潁唫䭁䵁䅯䅁䭁䍁䄴䅁䭁䅁䉣䅁䉁䅁䅁允䅁䅁䅕汨匷㤳倴吶䴸䅉䅅䅁䙁䅁䅁睁䵁䅁䅁兂䅁䅁䅁䥅㑈䅑䅯䅁䅅䅁䅯睐䅁䅁䅯睂䅅䅁䅅䅁䉁䅁䅁权䝁允䅁䍄䉁䅁䅁兂䅁䅁䅍䅄䅁䅁䅕䅁䅁䥷楄䕕䭅䵁䅧䅁䭁䕁䅷䅁䭁䅁䉣䅁䉁䅁䅁允䅁䅁䅕䵅是潉䡴啧䵅䅉䅅䅁䙁䅁䅁睁䵁䅁䅁兂䅁䅁䅄佧兊兑䅯杹䅁䅁䅯䅔䅁䅁䅯睂䅅䅁䅅䅁䉁䅁䅁兂煁硯奶䍙浢睐杷允䅁䅁䅕䅁䑁䅁䅷䅁䙁䅁䅁䅁权晹䅴权䙄䅁䅁权㕁䅁䅁权䡁允䅁允䅁䅁䅅䅁䙁䅁䅁䅁䅁䅁䅁䍄䉁䅁䅁兂䅁䅁䅍䅄䅁䅁䅕䅁䅁䥷楄䕕䭅䱁䄰䅁䭁䑁䄴䅁䭁䅁䉣䅁䉁䅁䅁允䅁䅁䅕ぁ䑁䬰㑚啍䵁䅉䅅䅁䙁䅁䅁睁䵁䅁䅁兂䅁䅁䅄佧兊兑䅯朴䅁䅁䅯䅌䅁䅁䅯睂䅅䅁䅅䅁䉁䅁䅁兂䅁䅁䅁䅁䅁䅁杷允䅁䅁䅕䅁䑁䅁䅷䅁䙁䅁䅁䵁䅃水䉂权乄䅁䅁权⭁䅁䅁权䡁允䅁允䅁䅁䅅䅁䙁䡁ㅺ䙷捚歏䅒䍄䉁䅁䅁兂䅁䅁䅍䅄䅁䅁䅕䅁䅁䡁䭄〫䭁䱁䅳䅁䭁䕁䅁䅁䭁䅁䉣䅁䉁䅁䅁允䅁䅁䅕䅁䅁䅁䅁䅁䵁䅉䅅䅁䙁䅁䅁睁䵁䅁䅁兂䅁䅁䅃偣佂兑䅯䄷䅁䅁䅯䅔䅁䅁䅯睂䅅䅁䅅䅁䉁䅁䅁兂㝃摪䉚㕑䉁䅑杷允䅁䅁䅕䅁䑁䅁䅷䅁䙁䅁䅁䥁䅂啚䈹权㙄䅁䅁权乂䅁䅁权䡁允䅁允䅁䅁䅅䅁䙁䵁䉨㝤㕒䝋䍤䍄䉁䅁䅁兂䅁䅁䅍䅄䅁䅁䅕䅁䅁䥷楄䕕䭅䱁䅯䅁䭁䕁䅕䅁䭁䅁䉣䅁䉁䅁䅁允䅁䅁䅕偶䴰䝪牃䕫䵅䅉䅅䅁䙁䅁䅁睁䵁䅁䅁兂䅁䅁䅁䵙㝲䅑䅯䄫䅁䅁䅯䅐䅁䅁䅯睂䅅䅁䅅䅁䉁䅁䅁兂奁剢㙗潬党村杷允䅁䅁䅕䅁䑁䅁䅷䅁䙁䅁䅁䅁乂ㅈ䉂权䅁允䅁权䱂䅁䅁权䡁允䅁允䅁䅁䅅䅁䭁䅁䉙䅁䵁䅉䅅䅁䙁䅁䅁睁䵁䅁䅁兂䅁䅁䅄佧兊兑䅯睵䅁䅁䅯兒䅁䅁䅯睂䅅䅁䅅䅁䉁䅁䅁兂奁奌楑橯兡兑杷允䅁䅁䅕䅁䑁䅁䅷䅁䙁䅁䅁䥁䅂啚䈹权㑄䅁䅁权䍂䅁䅁权䡁允䅁允䅁䅁䅅䅁䙁䅁䅁䅁䅁䅁䅁䍄䉁䅁䅁兂䅁䅁䅍䅄䅁䅁䅕䅁䅁䥷楄䕕䭅䱁䅯䅁䭁䑁䅷䅁䭁䅁䉣䅁䉁䅁䅁允䅁䅁䅕奪䑤䍹攳に䵅䅉䅅䅁䙁䅁䅁睁䵁䅁䅁兂䅁䅁䅁䵯㝮䅑䅯具䅁䅁䅯杓䅁䅁䅯睂䅅䅁䅅䅁䉁䅁䅁兂剁㘫䡫橑啧䅑杷允䅁䅁䅕䅁䑁䅁䅷䅁䙁䅁䅁䅁杄晧䅨权䅁允䅁权䍂䅁䅁权䡁允䅁允䅁䅁䅅䅁䭁䅁䉙䅁䵁䅉䅅䅁䙁䅁䅁睁䵁䅁䅁兂䅁䅁䅁摪但兑䅯朲䅁䅁䅯李䅁䅁䅯睂䅅䅁䅅䅁䉁䅁䅁兂楂琵乡佐汔睐杷允䅁䅁䅕䅁䑁䅁䅷䅁䙁䅁䅁䵁䅃水䉂权㝃䅁䅁权㡁䅁䅁权䡁允䅁允䅁䅁䅅䅁䙁䭁剖䕁䝪䩘䉊䍄䉁䅁䅁兂䅁䅁䅍䅄䅁䅁䅕䅁䅁䙧䕑䕕䭅䭁䄸䅁䭁䑁䅅䅁䭁䅁䉣䅁䉁䅁䅁允䅁䅁䅕䅁䅁䅁䅁䅁䵁䅉䅅䅁䙁䅁䅁睁䵁䅁䅁兂䅁䅁䅄佧兊兑䅯䅵䅁䅁䅯䅐䅁䅁䅯睂䅅䅁䅅䅁䉁䅁䅁兂捄灶奕杊祯䅑杷允䅁䅁䅕䅁䑁䅁䅷䅁䙁䅁䅁䥁㝁啗䈹权㙃䅁䅁权㥁䅁䅁权䡁允䅁允䅁䅁䅅䅁䙁䅁䅁䡧䕇入䍸䍄䉁䅁䅁兂䅁䅁䅍䅄䅁䅁䅕䅁䅁䥷楄䕕䭅䱁䄰䅁䭁䑁䅷䅁䭁䅁䉣䅁䉁䅁䅁允䅁䅁䅕癮㉲歍佐歑䵁䅉䅅䅁䙁䅁䅁睁䵁䅁䅁兂䅁䅁䅄佧兊兑䅯典䅁䅁䅯䅐䅁䅁䅯睂䅅䅁䅅䅁䉁䅁䅁兂䍄噥㉫䕐焳睐杷允䅁䅁䅕䅁䑁䅁䅷䅁䙁䅁䅁䅁乂ㅈ䉂权䡄䅁䅁权㑁䅁䅁权䡁允䅁允䅁䅁䅅䅁䙁佁倹桲䅆㜱䉨䍄䉁䅁䅁兂䅁䅁䅍䅄䅁䅁䅕䅁䅁䥷楄䕕䭅䵁䅣䅁䭁䑁䅷䅁䭁䅁䉣䅁䉁䅁䅁允䅁䅁䅕䕩半㜴䩅て䵅䅉䅅䅁䙁䅁䅁睁䵁䅁䅁兂䅁䅁䅁䵣㝲䅑䅯兺䅁䅁䅯兏䅁䅁䅯睂䅅䅁䅅䅁䉁䅁䅁兂䅁䅁䅁䅁䅁䅁杷允䅁䅁䅕䅁䑁䅁䅷䅁䙁䅁䅁䵁䅃水䉂权䥄䅁䅁权㡁䅁䅁权䡁允䅁允䅁䅁䅅䅁䙁䥁䍨畕硏塃䈹䍄䉁䅁䅁兂䅁䅁䅍䅄䅁䅁䅕䅁䅁䡁䭄〫䭁䵁䅣䅁䭁䕁䅫䅁䭁䅁䉣䅁䉁䅁䅁允䅁䅁䅕䅁䅁䅁䅁䅁䵁䅉䅅䅁䙁䅁䅁睁䵁䅁䅁兂䅁䅁䅄佧兊兑䅯睵䅁䅁䅯杓䅁䅁䅯睂䅅䅁䅅䅁䉁䅁䅁兂捂䱄㥦潨䭗兑杷允䅁䅁䅕䅁䑁䅁䅷䅁䙁䅁䅁䵁䅃水䉂权㥃䅁䅁权䭂䅁䅁权䡁允䅁允䅁䅁䅅䅁䙁䩁㡴䵤㜱歖䅊䍄䉁䅁䅁兂䅁䅁䅍䅄䅁䅁䅕䅁䅁䥷楄䕕䭅䵁䅣䅁䭁䕁䅯䅁䭁䅁䉣䅁䉁䅁䅁允䅁䅁䅕牔甸灢昶䕡䵅䅉䅅䅁䙁䅁䅁睁䵁䅁䅁兂䅁䅁䅄佧兊兑䅯䅵䅁䅁䅯村䅁䅁䅯睂䅅䅁䅅䅁䉁䅁䅁兂偁䤫䜹楶㕳䅑杷允䅁䅁䅕䅁䑁䅁䅷䅁䙁䅁䅁䵁䅃水䉂权㥃䅁䅁权䍂䅁䅁权䡁允䅁允䅁䅁䅅䅁䙁䉁婥却䕸歳䅊䍄䉁䅁䅁兂䅁䅁䅍䅄䅁䅁䅕䅁䅁䩁㉂䔫䭁䵁䅧䅁䭁䕁䅧䅁䭁䅁䉣䅁䉁䅁䅁允䅁䅁䅕䅁䅁䡢湡啅䵉䅉䅅䅁䙁䅁䅁睁䵁䅁䅁兂䅁䅁䅁晡但兑䅯末䅁䅁䅯䅔䅁䅁䅯睂䅅䅁䅅䅁䉁䅁䅁兂㕃呹䈫桸吹村杷允䅁䅁䅕䅁䑁䅁䅷䅁䙁䅁䅁䅁㝂啌䈹权㑃䅁䅁权㍁䅁䅁权䡁允䅁允䅁䅁䅅䅁䙁䅁䅁䅁䅁䅁䅁䍄䉁䅁䅁兂䅁䅁䅍䅄䅁䅁䅕䅁䅁䝁䭄〫䭁乁䅉䅁䭁䕁䅉䅁䭁䅁䉣䅁䉁䅁䅁允䅁䅁䅕噵歔坲圳啍䵁䅉䅅䅁䙁䅁䅁睁䵁䅁䅁兂䅁䅁䅁住佒兑䅯杹䅁䅁䅯杒䅁䅁䅯睂䅅䅁䅅䅁䉁䅁䅁兂䅁䅁䅁䅁䅁䅁杷允䅁䅁䅕䅁䑁䅁䅷䅁䙁䅁䅁䅁杁偋䅬权㡄䅁䅁权⽁䅁䅁权䡁允䅁允䅁䅁䅅䅁䙁䅁䅁䅁䅁䅁䅁䍄䉁䅁䅁兂䅁䅁䅍䅄䅁䅁䅕䅁䅁䙁睳ご䭅䱁䅳䅁䭁䕁䅍䅁䭁䅁䉣䅁䉁䅁䅁允䅁䅁䅕祢扂橭䔷啌䵉䅉䅅䅁䙁䅁䅁睁䵁䅁䅁兂䅁䅁䅁䵯㝮䅑䅯具䅁䅁䅯䅍䅁䅁䅯睂䅅䅁䅅䅁䉁䅁䅁兂䅁䅁䅁䅁䅁䅁杷允䅁䅁䅕䅁䑁䅁䅷䅁䙁䅁䅁䅁权晹䅴权䙄䅁䅁权穁䅁䅁权䡁允䅁允䅁䅁䅅䅁䙁䅁䅁䅁䅁䅁䅁䍄䉁䅁䅁兂䅁䅁䅍䅄䅁䅁䅕䅁䅁䥷楄䕕䭅䱁䄰䅁䭁䕁䅍䅁䭁䅁䉣䅁䉁䅁䅁允䅁䅁䅕㐴㌵眹煕䕚䵁䅉䅅䅁䙁䅁䅁睁䵁䅁䅁兂䅁䅁䅁晡但兑䅯朱䅁䅁䅯睍䅁䅁䅯睂䅅䅁䅅䅁䉁䅁䅁兂䅁䅁䅁䅁䅁䅁杷允䅁䅁䅕䅁䑁䅁䅷䅁䙁䅁䅁䵁䅃水䉂权䉄䅁䅁权䑂䅁䅁权䡁允䅁允䅁䅁䅅䅁䙁䍁剹楃䍗睌䄹䍄䉁䅁䅁兂䅁䅁䅍䅄䅁䅁䅕䅁䅁䥷楄䕕䭅䵁䅣䅁䭁䕁䅍䅁䭁䅁䉣䅁䉁䅁䅁允䅁䅁䅕煷瀫漳剱䕧䵅䅉䅅䅁䙁䅁䅁睁䵁䅁䅁兂䅁䅁䅁䡫㑢䅑䅯其䅁䅁䅯兏䅁䅁䅯睂䅅䅁䅅䅁䉁䅁䅁兂流㡫畣噱剰䅑杷允䅁䅁䅕䅁䑁䅁䅷䅁䙁䅁䅁䅁元癤䅨权䭄䅁䅁权ㅁ䅁䅁权䡁允䅁允䅁䅁䅅䅁䙁䵁楏䱊穚敄⽧䍄䉁䅁䅁兂䅁䅁䅍䅄䅁䅁䅕䅁䅁䭁䩄〫䭁䵁䅯䅁䭁䑁䅧䅁䭁䅁䉣䅁䉁䅁䅁允䅁䅁䅕䅁䅁䅁䅁䅁䵁䅉䅅䅁䙁䅁䅁睁䵁䅁䅁兂䅁䅁䅁剔儹兑䅯䄫䅁䅁䅯睍䅁䅁䅯睂䅅䅁䅅䅁䉁䅁䅁兂䅁䅁䅁䅁䅁䅁杷允䅁䅁䅕䅁䑁䅁䅷䅁䙁䅁䅁䅁元癤䅨权䕁允䅁权䡂䅁䅁权䡁允䅁允䅁䅁䅅䅁䙁䥁塂潴灃欶䅎䍄䉁䅁䅁兂䅁䅁䅍䅄䅁䅁䅕䅁䅁䭁䩄〫䭁䵁䅕䅁䭁䕁䅫䅁䭁䅁䉣䅁䉁䅁䅁允䅁䅁䅕㙉䍪偐ぶ啄䵁䅉䅅䅁䙁䅁䅁睁䵁䅁䅁兂䅁䅁䅃ㅏ偬兑䅯朱䅁䅁䅯兒䅁䅁䅯睂䅅䅁䅅䅁䉁䅁䅁兂䵃す嘳㜶䍣䅑杷允䅁䅁䅕䅁䑁䅁䅷䅁䙁䅁䅁䵁䅃水䉂权乄䅁䅁权䑂䅁䅁权䡁允䅁允䅁䅁䅅䅁䙁佁䰲⭦㙶穳䅸䍄䉁䅁䅁兂䅁䅁䅍䅄䅁䅁䅕䅁䅁䩁㉂䔫䭁䱁䅳䅁䭁䑁䅑䅁䭁䅁䉣䅁䉁䅁䅁允䅁䅁䅕䅁䅁兮捷歅䵉䅉䅅䅁䙁䅁䅁睁䵁䅁䅁兂䅁䅁䅃ㅏ偬兑䅯其䅁䅁䅯䅎䅁䅁䅯睂䅅䅁䅅䅁䉁䅁䅁兂䅁䅁䅁䅁䅁䅁杷允䅁䅁䅕䅁䑁䅁䅷䅁䙁䅁䅁䅁㑁䔵䈵权䥄䅁䅁权⽁䅁䅁权䡁允䅁允䅁䅁䅅䅁䙁䅁䅁䅁䅁䅁䅁䍄䉁䅁䅁兂䅁䅁䅍䅄䅁䅁䅕䅁䅁䥷楄䕕䭅䵁䅕䅁䭁䅁䅍䅁䭁䅁䉣䅁䉁䅁䅁允䅁䅁䅕䅁䅁䅁䅁䅁䵁䅉䅅䅁䙁䅁䅁睁䵁䅁䅁兂䅁䅁䅄佧兊兑䅯杹䅁䅁䅯睁䅁䅁䅯睂䅅䅁䅅䅁䉁䅁䅁兂䅁䅁䅁䅁䅁䅁杷允䅁䅁䅕䅁䑁䅁䅷䅁䙁䅁䅁䅁杁偋䅬权㑃䅁䅁权ぁ䅁䅁权䡁允䅁允䅁䅁䅅䅁䙁䅁䅁䅁䅁䅁䅁䍄䉁䅁䅁兂䅁䅁䅍䅄䅁䅁䅕䅁䅁䕁昰䕕䭅䱁䅧䅁䭁䍁䅷䅁䭁䅁䉣䅁䉁䅁䅁允䅁䅁䅕䅁䅁䅁䅁䅁䵁䅉䅅䅁䙁䅁䅁睁䵁䅁䅁兂䅁䅁䅁剔儹兑䅯睸䅁䅁䅯䅌䅁䅁䅯睂䅅䅁䅅䅁䉁䅁䅁兂䅁䅁䅁䅁䅁䅁杷允䅁䅁䅕䅁䑁䅁䅷䅁䙁䅁䅁䅁啂欱䈵权煄䅁䅁权䉂䅁䅁权䡁允䅁允䅁䅁䅅䅁䙁䕁氳噉䵢杭䅆䍄䉁䅁䅁兂䅁䅁䅍䅄䅁䅁䅕䅁䅁䕁昰䕕䭅䵁䄰䅁䭁䍁䅷䅁䭁䅁䉣䅁䉁䅁䅁允䅁䅁䅕䅁䅁䅁䅁䅁䵁䅉䅅䅁䙁䅁䅁睁䵁䅁䅁兂䅁䅁䅁䤴㑈䅑䅯䄫䅁䅁䅯䅏䅁䅁䅯睂䅅䅁䅅䅁䉁䅁䅁兂䅁䅁䅁䅁䅁䅁杷允䅁䅁䅕䅁䑁䅁䅷䅁䙁䅁䅁䅁乂ㅈ䉂权㙃䅁䅁权睁䅁䅁权䡁允䅁允䅁䅁䅅䅁䙁䅁䅁䅁䅁䅁䅁䍄䉁䅁䅁兂䅁䅁䅍䅄䅁䅁䅕䅁䅁䕁昰䕕䭅䱁䅯䅁䭁䑁䅳䅁䭁䅁䉣䅁䉁䅁䅁允䅁䅁䅕䅁ぃ剑㉒ぅ䵉䅉䅅䅁䙁䅁䅁睁䵁䅁䅁兂䅁䅁䅁䵣㝲䅑䅯䅹䅁䅁䅯兓䅁䅁䅯睂䅅䅁䅅䅁䉁䅁䅁兂䅁䅁䅁䅁䅁䅁杷允䅁䅁䅕䅁䑁䅁䅷䅁䙁䅁䅁䅁杁偋䅬权坄䅁䅁权癁䅁䅁权䡁允䅁允䅁䅁䅅䅁䙁䅁䅁䅁䅁䅁䅁䍄䉁䅁䅁兂䅁䅁䅍䅄䅁䅁䅕䅁䅁䕧求ご䭅䵁䄰䅁䭁䕁䄰䅁䭁䅁䉣䅁䉁䅁䅁允䅁䅁䅕浯奋摏㉮䕈䵁䅉䅅䅁䙁䅁䅁睁䵁䅁䅁兂䅁䅁䅁住佒兑䅯睸䅁䅁䅯䅏䅁䅁䅯睂䅅䅁䅅䅁䉁䅁䅁兂䅁䅁䅁䅁䅁䅁杷允䅁䅁䅕䅁䑁䅁䅷䅁䙁䅁䅁䅁睂癹䅴权乄䅁䅁权㥁䅁䅁权䡁允䅁允䅁䅁䅅䅁䙁䅁䅁䅁䅁䅁䅁䍄䉁䅁䅁兂䅁䅁䅍䅄䅁䅁䅕䅁䅁䕁昰䕕䭅䵁䅧䅁䭁䑁䅁䅁䭁䅁䉣䅁䉁䅁䅁允䅁䅁䅕䅁䅁䅁䅁䅁䵁䅉䅅䅁䙁䅁䅁睁䵁䅁䅁兂䅁䅁䅁穗偂兑䅯杹䅁䅁䅯兒䅁䅁䅯睂䅅䅁䅅䅁䉁䅁䅁兂卄倱䉘橺呮睐杷允䅁䅁䅕䅁䑁䅁䅷䅁䙁䅁䅁䅁乂ㅈ䉂权乄䅁䅁权睁䅁䅁权䡁允䅁允䅁䅁䅅䅁䙁䅁䅁䅁䅁䅁䅁䍄䉁䅁䅁兂䅁䅁䅍䅄䅁䅁䅕䅁䅁䙁睳ご䭅䵁䅅䅁䭁䕁䅕䅁䭁䅁䉣䅁䉁䅁䅁允䅁䅁䅕卆牨䡶睔歅䵁䅉䅅䅁䙁䅁䅁睁䵁䅁䅁兂䅁䅁䅁剔儹兑䅯其䅁䅁䅯免䅁䅁䅯睂䅅䅁䅅䅁䉁䅁䅁兂䅁䅁䅁䅁䅁䅁杷允䅁䅁䅕䅁䑁䅁䅷䅁䙁䅁䅁䅁扂䕍䈹权䡄䅁䅁权䕂䅁䅁权䡁允䅁允䅁䅁䅅䅁䙁䅁䅁䅁䅁䅁䅁䍄䉁䅁䅁兂䅁䅁䅍䅄䅁䅁䅕䅁䅁䕁昰䕕䭅䵁䅅䅁䭁䑁䅅䅁䭁䅁䉣䅁䉁䅁䅁允䅁䅁䅕䅁䅁䅁䅁䅁䵁䅉䅅䅁䙁䅁䅁睁䵁䅁䅁兂䅁䅁䅁剔儹兑䅯典䅁䅁䅯免䅁䅁䅯睂䅅䅁䅅䅁䉁䅁䅁兂䅁䅁䅁䅁䅁䅁杷允䅁䅁䅕䅁䑁䅁䅷䅁䙁䅁䅁䅁乂ㅈ䉂权䡄䅁䅁权硁䅁䅁权䡁允䅁允䅁䅁䅅䅁䙁䅁䅁䅁䅁䅁䅁䍄䉁䅁䅁兂䅁䅁䅍䅄䅁䅁䅕䅁䅁䑁歪歔䭅䱁䄰䅁䭁䕁䅧䅁䭁䅁䉣䅁䉁䅁䅁允䅁䅁䅕䅁䅁䅁䅁䅁䵁䅉䅅䅁䙁䅁䅁睁䵁䅁䅁兂䅁䅁䅁剔儹兑䅯䅹䅁䅁䅯免䅁䅁䅯睂䅅䅁䅅䅁䉁䅁䅁兂䅁䅁䅁䅁䅁䅁杷允䅁䅁䅕䅁䑁䅁䅷䅁䙁䅁䅁䅁乂ㅈ䉂权乄䅁䅁权硁䅁䅁权䡁允䅁允䅁䅁䅅䅁䙁䅁䅁䅁䅁䅁䅁䍄䉁䅁䅁兂䅁䅁䅍䅄䅁䅁䅕䅁䅁䕁昰䕕䭅䱁䅧䅁䭁䍁䄴䅁䭁䅁䉣䅁䉁䅁䅁允䅁䅁䅕䅁䅁䅁䅁䅁䵁䅉䅅䅁䙁䅁䅁睁䵁䅁䅁兂䅁䅁䅁偷㝔䅑䅯䄹䅁䅁䅯睐䅁䅁䅯睂䅅䅁䅅䅁䉁䅁䅁兂䅁䅁䅁䅁䅁䅁杷允䅁䅁䅕䅁䑁䅁䅷䅁䙁䅁䅁䅁乂ㅈ䉂权䉄䅁䅁权畁䅁䅁权䡁允䅁允䅁䅁䅅䅁䙁䅁䅁䅁䅁䅁䅁䍄䉁䅁䅁兂䅁䅁䅍䅄䅁䅁䅕䅁䅁䕁昰䕕䭅䵁䅯䅁䭁䍁䄴䅁䭁䅁䉣䅁䉁䅁䅁允䅁䅁䅕䅁䅁䅁䅁䅁䵁䅉䅅䅁䙁䅁䅁睁䵁䅁䅁兂䅁䅁䅁䍉㕪䅑䅯杹䅁䅁䅯睁䅁䅁䅯睂䅅䅁䅅䅁䉁䅁䅁兂睄剂止䅶灢睐杷允䅁䅁䅕䅁䑁䅁䅷䅁䙁䅁䅁䅁乂ㅈ䉂权䥄䅁䅁权祁䅁䅁权䡁允䅁允䅁䅁䅅䅁䙁䅁䅁䅁䅁䅁䅁䍄䉁䅁䅁兂䅁䅁䅍䅄䅁䅁䅕䅁䅁䕁昰䕕䭅䵁䅯䅁䭁䑁䅉䅁䭁䅁䉣䅁䉁䅁䅁允䅁䅁䅕䅁䅁䅁䅁䅁䵁䅉䅅䅁䙁䅁䅁睁䵁䅁䅁兂䅁䅁䅁剔儹兑䅯杵䅁䅁䅯䅎䅁䅁䅯睂䅅䅁䅅䅁䉁䅁䅁兂䅁䅁䅁䅁䅁䅁杷允䅁䅁䅕䅁䑁䅁䅷䅁䙁䅁䅁䅁睂癹䅴权䡄䅁䅁权䙂䅁䅁权䡁允䅁允䅁䅁䅅䅁䙁䅁䅁䵁奂䵌䈹䍄䉁䅁䅁兂䅁䅁䅍䅄䅁䅁䅕䅁䅁䭁䩄〫䭁䱁䄰䅁䭁䑁䅅䅁䭁䅁䉣䅁䉁䅁䅁允䅁䅁䅕䅁䅁䅁䅁䅁䵁䅉䅅䅁䙁䅁䅁睁䵁䅁䅁兂䅁䅁䅁剔儹兑䅯典䅁䅁䅯䅎䅁䅁䅯睂䅅䅁䅅䅁䉁䅁䅁兂䅁䅁䅁䅁䅁䅁杷允䅁䅁䅕䅁䑁䅁䅷䅁䙁䅁䅁䅁杁偋䅬权乄䅁䅁权㉁䅁䅁权䡁允䅁允䅁䅁䅅䅁䙁䩁塦汊佂穏䅤䍄䉁䅁䅁兂䅁䅁䅍䅄䅁䅁䅕䅁䅁䕁昰䕕䭅䵁䄰䅁䭁䑁䅑䅁䭁䅁䉣䅁䉁䅁䅁允䅁䅁䅕䅁䅁䅁䅁䅁䵁䅉䅅䅁䙁䅁䅁睁䵁䅁䅁兂䅁䅁䅁剔儹兑䅯其䅁䅁䅯杏䅁䅁䅯睂䅅䅁䅅䅁䉁䅁䅁兂煄呧剮㑁华䅑杷允䅁䅁䅕䅁䑁䅁䅷䅁䙁䅁䅁䅁㝂啌䈹权㙃䅁䅁权⭁䅁䅁权䡁允䅁允䅁䅁䅅䅁䙁䑁䍎ㅕ楎穮䍖䍄䉁䅁䅁兂䅁䅁䅍䅄䅁䅁䅕䅁䅁䕁昰䕕䭅䵁䅯䅁䭁䑁䅍䅁䭁䅁䉣䅁䉁䅁䅁允䅁䅁䅕䅁䅁䅁䅁䅁䵁䅉䅅䅁䙁䅁䅁睁䵁䅁䅁兂䅁䅁䅁偷㝔䅑䅯杺䅁䅁䅯免䅁䅁䅯睂䅅䅁䅅䅁䉁䅁䅁兂䅁䅁䅁䅁䅁䅁杷允䅁䅁䅕䅁䑁䅁䅷䅁䙁䅁䅁䅁乂ㅈ䉂权䉄䅁䅁权㑁䅁䅁权䡁允䅁允䅁䅁䅅䅁䙁䡁㉷杍硳桴䅚䍄䉁䅁䅁兂䅁䅁䅍䅄䅁䅁䅕䅁䅁䕁昰䕕䭅䵁䅧䅁䭁䑁䅧䅁䭁䅁䉣䅁䉁䅁䅁允䅁䅁䅕〷甫啅塄䕵䵅䅉䅅䅁䙁䅁䅁睁䵁䅁䅁兂䅁䅁䅁剔儹兑䅯杹䅁䅁䅯䅏䅁䅁䅯睂䅅䅁䅅䅁䉁䅁䅁兂⭁扩㜯䩲㠶睐杷允䅁䅁䅕䅁䑁䅁䅷䅁䙁䅁䅁䅁乂ㅈ䉂权㑃䅁䅁权㕁䅁䅁权䡁允䅁允䅁䅁䅅䅁䙁䙁て䩌湉求䅆䍄䉁䅁䅁兂䅁䅁䅍䅄䅁䅁䅕䅁䅁䩁㉂䔫䭁䱁䅧䅁䭁䕁䅕䅁䭁䅁䉣䅁䉁䅁䅁允䅁䅁䅕䠶歬㈫煡歑䵁䅉䅅䅁䙁䅁䅁睁䵁䅁䅁兂䅁䅁䅃偣佂兑䅯睷䅁䅁䅯兎䅁䅁䅯睂䅅䅁䅅䅁䉁䅁䅁兂䉁桑㐱ぷ慯䅑杷允䅁䅁䅕䅁䑁䅁䅷䅁䙁䅁䅁䅁乂ㅈ䉂权䡄䅁䅁权㕁䅁䅁权䡁允䅁允䅁䅁䅅䅁䙁䑁砵睹睏㝳䈱䍄䉁䅁䅁兂䅁䅁䅍䅄䅁䅁䅕䅁䅁䕁昰䕕䭅䵁䅧䅁䭁䑁䅫䅁䭁䅁䉣䅁䉁䅁䅁允䅁䅁䅕湐䱈㝁穃啶䵅䅉䅅䅁䙁䅁䅁睁䵁䅁䅁兂䅁䅁䅃䝑偖兑䅯兺䅁䅁䅯杓䅁䅁䅯睂䅅䅁䅅䅁䉁䅁䅁兂塁攱塹儲佯䅑杷允䅁䅁䅕䅁䑁䅁䅷䅁䙁䅁䅁䅁乂ㅈ䉂权䡄䅁䅁权㙁䅁䅁权䡁允䅁允䅁䅁䅅䅁䙁䩁䄹摉汊獃䉎䍄䉁䅁䅁兂䅁䅁䅍䅄䅁䅁䅕䅁䅁䑁歪歔䭅䵁䅳䅁䭁䑁䅕䅁䭁䅁䉣䅁䉁䅁䅁允䅁䅁䅕䅁䅁䅁䅁䅁䵁䅉䅅䅁䙁䅁䅁睁䵁䅁䅁兂䅁䅁䅁剔儹兑䅯䅹䅁䅁䅯杏䅁䅁䅯睂䅅䅁䅅䅁䉁䅁䅁兂睁ㄷ⭸獺䍲兑杷允䅁䅁䅕䅁䑁䅁䅷䅁䙁䅁䅁䅁乂ㅈ䉂权䭄䅁䅁权㙁䅁䅁权䡁允䅁允䅁䅁䅅䅁䙁䝁浗硗㙰猹⽅䍄䉁䅁䅁兂䅁䅁䅍䅄䅁䅁䅕䅁䅁佁䉃䔫䭁䱁䅯䅁䭁䕁䅷䅁䭁䅁䉣䅁䉁䅁䅁允䅁䅁䅕䅁杂㈷卡歒䵉䅉䅅䅁䙁䅁䅁睁䵁䅁䅁兂䅁䅁䅁剔儹兑䅯䅹䅁䅁䅯䅒䅁䅁䅯睂䅅䅁䅅䅁䉁䅁䅁兂剂止䵘㝩乫村杷允䅁䅁䅕䅁䑁䅁䅷䅁䙁䅁䅁䅁乂ㅈ䉂权㝃䅁䅁权⽁䅁䅁权䡁允䅁允䅁䅁䅅䅁䙁䅁䅁䅁䅁䅁䅁䍄䉁䅁䅁兂䅁䅁䅍䅄䅁䅁䅕䅁䅁䕁昰䕕䭅䱁䄰䅁䭁䑁䄸䅁䭁䅁䉣䅁䉁䅁䅁允䅁䅁䅕塓䝎䰫䵋歕䵁䅉䅅䅁䙁䅁䅁睁䵁䅁䅁兂䅁䅁䅁䵣㝲䅑䅯杵䅁䅁䅯睁䅁䅁䅯睂䅅䅁䅅䅁䉁䅁䅁兂䅁䵁㕁楆ぷ村杷允䅁䅁䅕䅁䑁䅁䅷䅁䙁䅁䅁䅁乂ㅈ䉂权乄䅁䅁权䑁䅁䅁权䡁允䅁允䅁䅁䅅䅁䙁䉁圱佳樯午䅒䍄䉁䅁䅁兂䅁䅁䅍䅄䅁䅁䅕䅁䅁䕁昰䕕䭅䵁䅯䅁䭁䑁䄸䅁䭁䅁䉣䅁䉁䅁䅁允䅁䅁䅕渫㑄乮楱橷䴸䅉䅅䅁䙁䅁䅁睁䵁䅁䅁兂䅁䅁䅁䵯㝮䅑䅯杹䅁䅁䅯睑䅁䅁䅯睂䅅䅁䅅䅁䉁䅁䅁兂歁䭨睰㝕䝐睐杷允䅁䅁䅕䅁䑁䅁䅷䅁䙁䅁䅁䅁乂ㅈ䉂权乄䅁䅁权⽁䅁䅁权䡁允䅁允䅁䅁䅅䅁䙁䍁晑䵵慹杣䅬䍄䉁䅁䅁兂䅁䅁䅍䅄䅁䅁䅕䅁䅁䕁昰䕕䭅䱁䅯䅁䭁䑁䅣䅁䭁䅁䉣䅁䉁䅁䅁允䅁䅁䅕䅁䅃照㙒䕆䵉䅉䅅䅁䙁䅁䅁睁䵁䅁䅁兂䅁䅁䅃䝑偖兑䅯朲䅁䅁䅯杌䅁䅁䅯睂䅅䅁䅅䅁䉁䅁䅁兂䅁䅁䅁䅁䅁䅁杷允䅁䅁䅕䅁䑁䅁䅷䅁䙁䅁䅁䅁乂ㅈ䉂权䭄䅁䅁权㍁䅁䅁权䡁允䅁允䅁䅁䅅䅁䙁䙁攸㑧兣䴹⽉䍄䉁䅁䅁兂䅁䅁䅍䅄䅁䅁䅕䅁䅁䅁乓ご䭅䵁䅍䅁䭁䕁䅷䅁䭁䅁䉣䅁䉁䅁䅁允䅁䅁䅕䅁䅁䅁䅁䅁䵁䅉䅅䅁䙁䅁䅁睁䵁䅁䅁兂䅁䅁䅁剔儹兑䅯兺䅁䅁䅯睎䅁䅁䅯睂䅅䅁䅅䅁䉁䅁䅁兂㥃湔瀱獂䴰䅑杷允䅁䅁䅕䅁䑁䅁䅷䅁䙁䅁䅁䅁乂ㅈ䉂权䉄䅁䅁权㝁䅁䅁权䡁允䅁允䅁䅁䅅䅁䙁䭁⭍䌯婥兎䅰䍄䉁䅁䅁兂䅁䅁䅍䅄䅁䅁䅕䅁䅁䕁昰䕕䭅䱁䅳䅁䭁䕁䅁䅁䭁䅁䉣䅁䉁䅁䅁允䅁䅁䅕䅁䅁㡺䅧獌䵉䅉䅅䅁䙁䅁䅁睁䵁䅁䅁兂䅁䅁䅃偣佂兑䅯杺䅁䅁䅯杓䅁䅁䅯睂䅅䅁䅅䅁䉁䅁䅁兂千杬䨴汥㕶睐杷允䅁䅁䅕䅁䑁䅁䅷䅁䙁䅁䅁䅁乂ㅈ䉂权䙄䅁䅁权䅂䅁䅁权䡁允䅁允䅁䅁䅅䅁䙁乁慤捗摆䍋䅘䍄䉁䅁䅁兂䅁䅁䅍䅄䅁䅁䅕䅁䅁䅁乓ご䭅䅁䉉䅁䭁䕁䅯䅁䭁䅁䉣䅁䉁䅁䅁允䅁䅁䅕汨䅹䭱㝴含䴸䅉䅅䅁䙁䅁䅁睁䵁䅁䅁兂䅁䅁䅁䥅㑈䅑䅯䄹䅁䅁䅯䅔䅁䅁䅯睂䅅䅁䅅䅁䉁䅁䅁兂偃癷潕䥘洸䅑杷允䅁䅁䅕䅁䑁䅁䅷䅁䙁䅁䅁䅁乂ㅈ䉂权䭄䅁䅁权䅂䅁䅁权䡁允䅁允䅁䅁䅅䅁䙁䝁㉮䝏潲估⽉䍄䉁䅁䅁兂䅁䅁䅍䅄䅁䅁䅕䅁䅁䍁潁唫䭁偁䅁䅁䭁䑁䅳䅁䭁䅁䉣䅁䉁䅁䅁允䅁䅁䅕䅁䅁䅁䅁䅁䵁䅉䅅䅁䙁䅁䅁睁䵁䅁䅁兂䅁䅁䅁晡但兑䅯䄱䅁䅁䅯睍䅁䅁䅯睂䅅䅁䅅䅁䉁䅁䅁兂䅁䅁䅁䅁䅁䅁杷允䅁䅁䅕䅁䑁䅁䅷䅁䙁䅁䅁䅁乂ㅈ䉂权㙃䅁䅁权㥁䅁䅁权䡁允䅁允䅁䅁䅅䅁䙁偁⼯祦⽒刯䌱䍄䉁䅁䅁兂䅁䅁䅍䅄䅁䅁䅕䅁䅁佁䉃䔫䭁䅁䉁䅁䭁䕁䅕䅁䭁䅁䉣䅁䉁䅁䅁允䅁䅁䅯杂䅅䅁杷允䅁䅁䅕䅁䑁䅁䅷䅁䙁䅁䅁䅁乂ㅈ䉂权㑃䅁䅁权㥁䅁䅁权䡁允䅁允䅁䅁䅅䅁䙁䑁畳楕㙐〰䅨䍄䉁䅁䅁兂䅁䅁䅍䅄䅁䅁䅕䅁䅁䕁昰䕕䭅䱁䄰䅁䭁䑁䄰䅁䭁䅁䉣䅁䉁䅁䅁允䅁䅁䅕桒浍瑈眳こ䵁䅉䅅䅁䙁䅁䅁睁䵁䅁䅁兂䅁䅁䅁剔儹兑䅯典䅁䅁䅯児䅁䅁䅯睂䅅䅁䅅䅁䉁䅁䅁兂祃ㅆ兡瑣乳䅑杷允䅁䅁䅕䅁䑁䅁䅷䅁䙁䅁䅁䅁乂ㅈ䉂权䡄䅁䅁权㥁䅁䅁权䡁允䅁允䅁䅁䅅䅁䙁䕁っ眸䌴癓䉆䍄䉁䅁䅁兂䅁䅁䅍䅄䅁䅁䅕䅁䅁䕁昰䕕䭅䵁䅧䅁䭁䑁䄰䅁䭁䅁䉣䅁䉁䅁䅁允䅁䅁䅕癁䅶偶吰唸䵅䅉䅅䅁䙁䅁䅁睁䵁䅁䅁兂䅁䅁䅁摪但兑䅯杁䅅䅁䅯免䅁䅁䅯睂䅅䅁䅅䅁䉁䅁䅁兂䅁䅁䅁䅁䅁䅁杷允䅁䅁䅕䅁䑁䅁䅷䅁䙁䅁䅁䅁乂ㅈ䉂权乄䅁䅁权㥁䅁䅁权䡁允䅁允䅁䅁䅅䅁䭁䑁䈴䅁䵁䅉䅅䅁䙁䅁䅁睁䵁䅁䅁兂䅁䅁䅁剔儹兑䅯其䅁䅁䅯材䅁䅁䅯睂䅅䅁䅅䅁䉁䅁䅁兂慂扙〱伯剤䅑杷允䅁䅁䅕䅁䑁䅁䅷䅁䙁䅁䅁䅁权晹䅴权䅁允䅁权穁䅁䅁权䡁允䅁允䅁䅁䅅䅁䭁䅁䉙䅁䵁䅉䅅䅁䙁䅁䅁睁䵁䅁䅁兂䅁䅁䅁剔儹兑䅯睵䅁䅁䅯李䅁䅁䅯睂䅅䅁䅅䅁䉁䅁䅁兂䉁䙁捑煷煙村杷允䅁䅁䅕䅁䑁䅁䅷䅁䙁䅁䅁䅁乂ㅈ䉂权㑃䅁䅁权㉁䅁䅁权䡁允䅁允䅁䅁䅅䅁䙁䙁䙕桏䱚䕩䅤䍄䉁䅁䅁兂䅁䅁䅍䅄䅁䅁䅕䅁䅁佁䉃䔫䭁䵁䅧䅁䭁䕁䅑䅁䭁䅁䉣䅁䉁䅁䅁允䅁䅁䅕䅁䅁䅵䥌〴䵅䅉䅅䅁䙁䅁䅁睁䵁䅁䅁兂䅁䅁䅁剔儹兑䅯具䅁䅁䅯李䅁䅁䅯睂䅅䅁䅅䅁䉁䅁䅁兂扂ず睫剐婣䅑杷允䅁䅁䅕䅁䑁䅁䅷䅁䙁䅁䅁䅁乂ㅈ䉂权䡄䅁䅁权㉁䅁䅁权䡁允䅁允䅁䅁䅅䅁䙁䅁杆栱兯⽔䉤䍄䉁䅁䅁兂䅁䅁䅍䅄䅁䅁䅕䅁䅁佁䉃䔫䭁䵁䅧䅁䭁䕁䅅䅁䭁䅁䉣䅁䉁䅁䅁允䅁䅁䅕䅁䅁䵂䑅欯䵅䅉䅅䅁䙁䅁䅁睁䵁䅁䅁兂䅁䅁䅁䵙㝲䅑䅯朳䅁䅁䅯睒䅁䅁䅯睂䅅䅁䅅䅁䉁䅁䅁兂歂灏婅䉎噑䅑杷允䅁䅁䅕䅁䑁䅁䅷䅁䙁䅁䅁䅁乃唰䈵权杄䅁䅁权睁䅁䅁权䡁允䅁允䅁䅁䅅䅁䙁䅁䅁䅁䅁䅁䅁䍄䉁䅁䅁兂䅁䅁䅍䅄䅁䅁䅕䅁䅁䕁昰䕕䭅䱁䅳䅁䭁䕁䅅䅁䭁䅁䉣䅁䉁䅁䅁允䅁䅁䅕䅁卄㝦䬫䕍䵉䅉䅅䅁䙁䅁䅁睁䵁䅁䅁兂䅁䅁䅁剔儹兑䅯其䅁䅁䅯兑䅁䅁䅯睂䅅䅁䅅䅁䉁䅁䅁兂佄楅啸㙎䴹䅑杷允䅁䅁䅕䅁䑁䅁䅷䅁䙁䅁䅁䥁啂䙂䉂权䍁允䅁权䩂䅁䅁权䡁允䅁允䅁䅁䅅䅁䙁䵁倯楕到搳⽅䍄䉁䅁䅁兂䅁䅁䅍䅄䅁䅁䅕䅁䅁䕁昰䕕䭅䵁䅕䅁䭁䕁䅅䅁䭁䅁䉣䅁䉁䅁䅁允䅁䅁䅕䍴灤畎㑢う䵁䅉䅅䅁䙁䅁䅁睁䵁䅁䅁兂䅁䅁䅁剔儹兑䅯睸䅁䅁䅯兑䅁䅁䅯睂䅅䅁䅅䅁䉁䅁䅁兂晃ㅊ扥椴䕕村杷允䅁䅁䅕䅁䑁䅁䅷䅁䙁䅁䅁䅁乂ㅈ䉂权䭄䅁䅁权䉂䅁䅁权䡁允䅁允䅁䅁䅅䅁䙁䍁噪洳ㅤ改⼸䍄䉁䅁䅁兂䅁䅁䅍䅄䅁䅁䅕䅁䅁䕁昰䕕䭅䱁䅳䅁䭁䕁䅑䅁䭁䅁䉣䅁䉁䅁䅁允䅁䅁䅕䅁捁䝏⽭き䵉䅉䅅䅁䙁䅁䅁睁䵁䅁䅁兂䅁䅁䅁䵯㝮䅑䅯䅵䅁䅁䅯材䅁䅁䅯睂䅅䅁䅅䅁䉁䅁䅁兂䑁㉆⽧塕⼰䅑杷允䅁䅁䅕䅁䑁䅁䅷䅁䙁䅁䅁䅁乂ㅈ䉂权㑃䅁䅁权䕂䅁䅁权䡁允䅁允䅁䅁䅅䅁䙁佁婲㡹牬ふ䅚䍄䉁䅁䅁兂䅁䅁䅍䅄䅁䅁䅕䅁䅁䡧睄歔䭅乁䅁䅁䭁䕁䅅䅁䭁䅁䉣䅁䉁䅁䅁允䅁䅁䅕睹潱䱙䈸䕌䵁䅉䅅䅁䙁䅁䅁睁䵁䅁䅁兂䅁䅁䅁剔儹兑䅯其䅁䅁䅯䅒䅁䅁䅯睂䅅䅁䅅䅁䉁䅁䅁兂煂卤瑅⽷䭨䅑杷允䅁䅁䅕䅁䑁䅁䅷䅁䙁䅁䅁䅁灂唸䈵权㝃䅁䅁权睁䅁䅁权䡁允䅁允䅁䅁䅅䅁䙁䅁䅁䅁䅁䅁䅁䍄䉁䅁䅁兂䅁䅁䅍䅄䅁䅁䅕䅁䅁䕁昰䕕䭅䱁䅳䅁䭁䕁䅙䅁䭁䅁䉣䅁䉁䅁䅁允䅁䅁䅕䅁䅃⭧祉歎䵉䅉䅅䅁䙁䅁䅁睁䵁䅁䅁兂䅁䅁䅁剔儹兑䅯䅵䅁䅁䅯杒䅁䅁䅯睂䅅䅁䅅䅁䉁䅁䅁兂塃晗瑒扁䡂䅑杷允䅁䅁䅕䅁䑁䅁䅷䅁䙁䅁䅁䅁元癤䅨权㑃䅁䅁权⭁䅁䅁权䡁允䅁允䅁䅁䅅䅁䙁䍁摌時㙧ぐ䅊䍄䉁䅁䅁兂䅁䅁䅍䅄䅁䅁䅕䅁䅁䭁䩄〫䭁乁䅯䅁䭁䑁䅍䅁䭁䅁䉣䅁䉁䅁䅁允䅁䅁䅕䅁䅁䅁䅁䅁䵁䅉䅅䅁䙁䅁䅁睁䵁䅁䅁兂䅁䅁䅁䵙㝲䅑䅯䄫䅁䅁䅯䅒䅁䅁䅯睂䅅䅁䅅䅁䉁䅁䅁兂䅁䅁䅁䅁䅁䅁杷允䅁䅁䅕䅁䑁䅁䅷䅁䙁䅁䅁䅁乂ㅈ䉂权㥃䅁䅁权䝂䅁䅁权䡁允䅁允䅁䅁䅅䅁䙁䱁煉户⭃啫䅸䍄䉁䅁䅁兂䅁䅁䅍䅄䅁䅁䅕䅁䅁䕁昰䕕䭅乁䅷䅁䭁䍁䅷䅁䭁䅁䉣䅁䉁䅁䅁允䅁䅁䅕䅁䅁䅁䅁䅁䵁䅉䅅䅁䙁䅁䅁睁䵁䅁䅁兂䅁䅁䅁䵯㝮䅑䅯朸䅁䅁䅯睎䅁䅁䅯睂䅅䅁䅅䅁䉁䅁䅁兂䅁䅁䅁䅁䅁䅁杷允䅁䅁䅕䅁䑁䅁䅷䅁䙁䅁䅁䅁乂ㅈ䉂权乄䅁䅁权䝂䅁䅁权䡁允䅁允䅁䅁䅅䅁䙁䵁桯啉睴呉䅒䍄䉁䅁䅁兂䅁䅁䅍䅄䅁䅁䅕䅁䅁䕁昰䕕䭅䱁䅳䅁䭁䕁䅣䅁䭁䅁䉣䅁䉁䅁䅁允䅁䅁䅕瑧ㅎ䉰ㄯく䵉䅉䅅䅁䙁䅁䅁睁䵁䅁䅁兂䅁䅁䅁剔儹兑䅯其䅁䅁䅯睒䅁䅁䅯睂䅅䅁䅅䅁䉁䅁䅁兂偃捅吸㝩乚䅑杷允䅁䅁䅕䅁䑁䅁䅷䅁䙁䅁䅁䥁㝁啗䈹权㑃䅁䅁权獁䅁䅁权䡁允䅁允䅁䅁䅅䅁䙁䅁䅁䅁䅁䅁䅁䍄䉁䅁䅁兂䅁䅁䅍䅄䅁䅁䅕䅁䅁䕁昰䕕䭅䵁䅧䅁䭁䕁䅣䅁䭁䅁䉣䅁䉁䅁䅁允䅁䅁䅕杩穰匶㕃歆䵉䅉䅅䅁䙁䅁䅁睁䵁䅁䅁兂䅁䅁䅁䵣㝲䅑䅯朹䅁䅁䅯免䅁䅁䅯睂䅅䅁䅅䅁䉁䅁䅁兂䅁䅁䅁䅁䅁䅁杷允䅁䅁䅕䅁䑁䅁䅷䅁䙁䅁䅁䅁乂ㅈ䉂权䥄䅁䅁权䍂䅁䅁权䡁允䅁允䅁䅁䅅䅁䙁䩁㡤浯⽋卖䍖䍄䉁䅁䅁兂䅁䅁䅍䅄䅁䅁䅕䅁䅁䕁昰䕕䭅䵁䄰䅁䭁䕁䅣䅁䭁䅁䉣䅁䉁䅁䅁允䅁䅁䅕杶䑭㡎杅歎䵁䅉䅅䅁䙁䅁䅁睁䵁䅁䅁兂䅁䅁䅁住佒兑䅯兺䅁䅁䅯睓䅁䅁䅯睂䅅䅁䅅䅁䉁䅁䅁兂㉃捅䅔㕹水䅑杷允䅁䅁䅕䅁䑁䅁䅷䅁䙁䅁䅁䅁乂ㅈ䉂权㙃䅁䅁权䥂䅁䅁权䡁允䅁允䅁䅁䅅䅁䙁䑁㙍甴䍵び䍆䍄䉁䅁䅁兂䅁䅁䅍䅄䅁䅁䅕䅁䅁䕧求ご䭅䵁䅣䅁䭁䕁䄰䅁䭁䅁䉣䅁䉁䅁䅁允䅁䅁䅕䱔獌敐摖歂䵉䅉䅅䅁䙁䅁䅁睁䵁䅁䅁兂䅁䅁䅃䅖兒兑䅯朲䅁䅁䅯䅑䅁䅁䅯睂䅅䅁䅅䅁䉁䅁䅁兂䅁䅁䅁䅁䅁䅁杷允䅁䅁䅕䅁䑁䅁䅷䅁䙁䅁䅁䅁乂ㅈ䉂权㥃䅁䅁权䥂䅁䅁权䡁允䅁允䅁䅁䅅䅁䙁䡁浡⭃㉥〹䄵䍄䉁䅁䅁兂䅁䅁䅍䅄䅁䅁䅕䅁䅁䙁睳ご䭅䵁䅯䅁䭁䑁䅕䅁䭁䅁䉣䅁䉁䅁䅁允䅁䅁䅕䝎㉦畺奘吳䴸䅉䅅䅁䙁䅁䅁睁䵁䅁䅁兂䅁䅁䅃ㅏ偬兑䅯朰䅁䅁䅯兒䅁䅁䅯睂䅅䅁䅅䅁䉁䅁䅁兂婂㥢ㅸ䑨㔰䅑杷允䅁䅁䅕䅁䑁䅁䅷䅁䙁䅁䅁䅁䕁啪䈹权杄䅁䅁权⽁䅁䅁权䡁允䅁允䅁䅁䅅䅁䙁䅁䅁䅁䅁䅁䅁䍄䉁䅁䅁兂䅁䅁䅍䅄䅁䅁䅕䅁䅁䕁昰䕕䭅䱁䅳䅁䭁䕁䅫䅁䭁䅁䉣䅁䉁䅁䅁允䅁䅁䅕杦硐䝕㈵䕒䵉䅉䅅䅁䙁䅁䅁睁䵁䅁䅁兂䅁䅁䅁剔儹兑䅯具䅁䅁䅯兓䅁䅁䅯睂䅅䅁䅅䅁䉁䅁䅁兂䡂汦么䱎婳䅑杷允䅁䅁䅕䅁䑁䅁䅷䅁䙁䅁䅁䅁乂ㅈ䉂权䭄䅁䅁权䩂䅁䅁权䡁允䅁允䅁䅁䅅䅁䙁䍁䵇椳㑑晑⽣䍄䉁䅁䅁兂䅁䅁䅍䅄䅁䅁䅕䅁䅁䙁睳ご䭅乁䅯䅁䭁䑁䄴䅁䭁䅁䉣䅁䉁䅁䅁允䅁䅁䅕瑡牁䌲㕧吱䴸䅉䅅䅁䙁䅁䅁睁䵁䅁䅁兂䅁䅁䅁剔儹兑䅯具䅁䅁䅯兎䅁䅁䅯睂䅅䅁䅅䅁䉁䅁䅁兂⭃䉶㝺杍执䅑杷允䅁䅁䅕䅁䑁䅁䅷䅁䙁䅁䅁䅁䅄倹䅴权敄䅁䅁权䙂䅁䅁权䡁允䅁允䅁䅁䅅䅁䙁䡁捩氯剗兔䅤䍄䉁䅁䅁兂䅁䅁䅍䅄䅁䅁䅕䅁䅁䕁昰䕕䭅䵁䅯䅁䭁䑁䅕䅁䭁䅁䉣䅁䉁䅁䅁允䅁䅁䅕奣摒瑔牫稹䴸䅉䅅䅁䙁䅁䅁睁䵁䅁䅁兂䅁䅁䅁剔儹兑䅯兺䅁䅁䅯兎䅁䅁䅯睂䅅䅁䅅䅁䉁䅁䅁兂䵃䕆獯瑎ㅷ䅑杷允䅁䅁䅕䅁䑁䅁䅷䅁䙁䅁䅁䅁杄晧䅨权乄䅁䅁权⽁䅁䅁权䡁允䅁允䅁䅁䅅䅁䙁佁潄㉫硏祘䅬䍄䉁䅁䅁兂䅁䅁䅍䅄䅁䅁䅕䅁䅁䕁昰䕕䭅䱁䅳䅁䭁䕁䅳䅁䭁䅁䉣䅁䉁䅁䅁允䅁䅁䅕祄煄眯㕕䕔䵉䅉䅅䅁䙁䅁䅁睁䵁䅁䅁兂䅁䅁䅃楡倵兑䅯朱䅁䅁䅯䅌䅁䅁䅯睂䅅䅁䅅䅁䉁䅁䅁兂䅁䅁䅁䅁䅁䅁杷允䅁䅁䅕䅁䑁䅁䅷䅁䙁䅁䅁䥁䅂啚䈹权歄䅁䅁权乂䅁䅁权䡁允䅁允䅁䅁䅅䅁䙁乁橶㥇䙦晧⽯䍄䉁䅁䅁兂䅁䅁䅍䅄䅁䅁䅕䅁䅁䝁确歔䭅乁䅑䅁䭁䕁䅑䅁䭁䅁䉣䅁䉁䅁䅁允䅁䅁䅕㔵汣睈䡊啍䵁䅉䅅䅁䙁䅁䅁睁䵁䅁䅁兂䅁䅁䅃楡倵兑䅯术䅁䅁䅯睍䅁䅁䅯睂䅅䅁䅅䅁䉁䅁䅁兂䅁䅁䅁䅁䅁䅁杷允䅁䅁䅕䅁䑁䅁䅷䅁䙁䅁䅁䅁乂ㅈ䉂权㑃䅁䅁权䱂䅁䅁权䡁允䅁允䅁䅁䅅䅁䙁䵁㠱⭅䡅䕉䅰䍄䉁䅁䅁兂䅁䅁䅍䅄䅁䅁䅕䅁䅁䍁潁唫䭁䵁䅣䅁䭁䑁䅁䅁䭁䅁䉣䅁䉁䅁䅁允䅁䅁䅕䅁䅁余䈶べ䵅䅉䅅䅁䙁䅁䅁睁䵁䅁䅁兂䅁䅁䅁䵣㝲䅑䅯睸䅁䅁䅯䅌䅁䅁䅯睂䅅䅁䅅䅁䉁䅁䅁兂䅁䅁䅁䅁䅁䅁杷允䅁䅁䅕䅁䑁䅁䅷䅁䙁䅁䅁䅁癃䕰䈹权浄䅁䅁权䭂䅁䅁权䡁允䅁允䅁䅁䅅䅁䙁䙁塣䕮ㅍ䅋䅊䍄䉁䅁䅁兂䅁䅁䅍䅄䅁䅁䅕䅁䅁䝧畯ご䭅䅁䉑䅁䭁䑁䅉䅁䭁䅁䉣䅁䉁䅁䅁允䅁䅁䅕䅁䅁䅁䅁䅁䵁䅉䅅䅁䙁䅁䅁睁䵁䅁䅁兂䅁䅁䅁剔儹兑䅯具䅁䅁䅯睓䅁䅁䅯睂䅅䅁䅅䅁䉁䅁䅁兂奂䉢䙶摄摙䅑杷允䅁䅁䅕䅁䑁䅁䅷䅁䙁䅁䅁䅁乂ㅈ䉂权䙄䅁䅁权䱂䅁䅁权䡁允䅁允䅁䅁䅅䅁䙁偁晲欫洸硑䄱䍄䉁䅁䅁兂䅁䅁䅍䅄䅁䅁䅕䅁䅁佁䉃䔫䭁佁䅉䅁䭁䑁䅯䅁䭁䅁䉣䅁䉁䅁䅁允䅁䅁䅕䅁䅁䅁䅁䅁䵁䅉䅅䅁䙁䅁䅁睁䵁䅁䅁兂䅁䅁䅁剔儹兑䅯睸䅁䅁䅯睓䅁䅁䅯睂䅅䅁䅅䅁䉁䅁䅁兂汄さ㝉敨歅村杷允䅁䅁䅕䅁䑁䅁䅷䅁䙁䅁䅁䅁乂ㅈ䉂权䭄䅁䅁权䱂䅁䅁权䡁允䅁允䅁䅁䅅䅁䙁偁杰汦㍂癤⽙䍄䉁䅁䅁兂䅁䅁䅍䅄䅁䅁䅕䅁䅁䑁歪歔䭅䱁䅯䅁䭁䑁䅯䅁䭁䅁䉣䅁䉁䅁䅁允䅁䅁䅕䅁䅁䅁䅁䅁䵁䅉䅅䅁䙁䅁䅁睁䵁䅁䅁兂䅁䅁䅁剔儹兑䅯杵䅁䅁䅯䅔䅁䅁䅯睂䅅䅁䅅䅁䉁䅁䅁兂灁噖㡂午兒村杷允䅁䅁䅕䅁䑁䅁䅷䅁䙁䅁䅁䅁㝂啌䈹权㥃䅁䅁权䅂䅁䅁权䡁允䅁允䅁䅁䅅䅁䙁䅁䅁䅁䅁䅁䅁䍄䉁䅁䅁兂䅁䅁䅍䅄䅁䅁䅕䅁䅁䕁昰䕕䭅䵁䅣䅁䭁䕁䅷䅁䭁䅁䉣䅁䉁䅁䅁允䅁䅁䅕慖卄汩嘲䕊䵉䅉䅅䅁䙁䅁䅁睁䵁䅁䅁兂䅁䅁䵄祑愲兑䅯朸䅁䅁䅯兑䅁䅁䅯睂䅅䅁䅅䅁䉁䅁䅁兂䅁䅁䅁䅁䅁䅁杷允䅁䅁䅕䅁䑁䅁䅷䅁䙁䅁䅁䥁㝁啗䈹权䉄䅁䅁权䝂䅁䅁权䡁允䅁允䅁䅁䅅䅁䙁䡁慉剃敂硱䅆䍄䉁䅁䅁兂䅁䅁䅍䅄䅁䅁䅕䅁䅁䕁昰䕕䭅䵁䅧䅁䭁䕁䅷䅁䭁䅁䉣䅁䉁䅁䅁允䅁䅁䅕砹摣橮䭃䕊䵉䅉䅅䅁䙁䅁䅁睁䵁䅁䅁兂䅁䅁䅁住佒兑䅯䅹䅁䅁䅯兔䅁䅁䅯睂䅅䅁䅅䅁䉁䅁䅁兂煂呶慡剧睮兑杷允䅁䅁䅕䅁䑁䅁䅷䅁䙁䅁䅁䅁权晹䅴权䥄䅁䅁权䍂䅁䅁权䡁允䅁允䅁䅁䅅䅁䙁䥁䡲桅䥑㝪䉈䍄䉁䅁䅁兂䅁䅁䅍䅄䅁䅁䅕䅁䅁䕁昰䕕䭅䱁䅯䅁䭁䑁䄴䅁䭁䅁䉣䅁䉁䅁䅁允䅁䅁䅕睁捺䅰套䕕䵉䅉䅅䅁䙁䅁䅁睁䵁䅁䅁兂䅁䅁䅁剔儹兑䅯䅵䅁䅁䅯材䅁䅁䅯睂䅅䅁䅅䅁䉁䅁䅁兂汁爯䭓塨䭊䅑杷允䅁䅁䅕䅁䑁䅁䅷䅁䙁䅁䅁䅁睂癹䅴权歄䅁䅁权㝁䅁䅁权䡁允䅁允䅁䅁䅅䅁䙁䅁䅁䅁䅁䅁䅁䍄䉁䅁䅁兂䅁䅁䅍䅄䅁䅁䅕䅁䅁䕁昰䕕䭅䵁䅕䅁䭁䑁䄴䅁䭁䅁䉣䅁䉁䅁䅁允䅁䅁䅕㝑浈䵮瑑䕉䵁䅉䅅䅁䙁䅁䅁睁䵁䅁䅁兂䅁䅁䅁䵣㝲䅑䅯具䅁䅁䅯䅍䅁䅁䅯睂䅅䅁䅅䅁䉁䅁䅁兂䅁䅁䅁䅁䅁䅁杷允䅁䅁䅕䅁䑁䅁䅷䅁䙁䅁䅁䅁㝂啌䈹权啄䅁䅁权䍂䅁䅁权䡁允䅁允䅁䅁䅅䅁䙁䅁䅁䅁䅁䅁䅁䍄䉁䅁䅁兂䅁䅁䅍䅄䅁䅁䅕䅁䅁䕁昰䕕䭅䵁䄰䅁䭁䑁䄴䅁䭁䅁䉣䅁䉁䅁䅁允䅁䅁䅕瑘䥣ㅧ由啌䵁䅉䅅䅁䙁䅁䅁睁䵁䅁䅁兂䅁䅁䅁剔儹兑䅯睵䅁䅁䅯兒䅁䅁䅯睂䅅䅁䅅䅁䉁䅁䅁兂㙄塴⭬敶华村杷允䅁䅁䅕䅁䑁䅁䅷䅁䙁䅁䅁䅁权晹䅴权㑃䅁䅁权㡁䅁䅁权䡁允䅁允䅁䅁䅅䅁䙁䭁灋戯䡄ぅ䅆䍄䉁䅁䅁兂䅁䅁䅍䅄䅁䅁䅕䅁䅁䙁睳ご䭅乁䅧䅁䭁䕁䄰䅁䭁䅁䉣䅁䉁䅁䅁允䅁䅁䅕㑫商⭸伲稲䴸䅉䅅䅁䙁䅁䅁睁䵁䅁䅁兂䅁䅁䅁剔儹兑䅯其䅁䅁䅯兒䅁䅁䅯睂䅅䅁䅅䅁䉁䅁䅁兂瑃啂卄獅剆䅑杷允䅁䅁䅕䅁䑁䅁䅷䅁䙁䅁䅁䥁䅂啚䈹权敄䅁䅁权㉁䅁䅁权䡁允䅁允䅁䅁䅅䅁䙁䅁䅁䅁䅁䅁䅁䍄䉁䅁䅁兂䅁䅁䅍䅄䅁䅁䅕䅁䅁䕁昰䕕䭅䵁䅕䅁䭁䕁䅕䅁䭁䅁䉣䅁䉁䅁䅁允䅁䅁䅕噂琶癴っ䕉䵁䅉䅅䅁䙁䅁䅁睁䵁䅁䅁兂䅁䅁䅁䤴㑈䅑䅯具䅁䅁䅯兎䅁䅁䅯睂䅅䅁䅅䅁䉁䅁䅁兂敂䵅呬㍂浍䅑杷允䅁䅁䅕䅁䑁䅁䅷䅁䙁䅁䅁䅁㝂啌䈹权坄䅁䅁权䑁䅁䅁权䡁允䅁允䅁䅁䅅䅁䙁䉁稴偭祓昱⽁䍄䉁䅁䅁兂䅁䅁䅍䅄䅁䅁䅕䅁䅁䕁昰䕕䭅䵁䅣䅁䭁䕁䅕䅁䭁䅁䉣䅁䉁䅁䅁允䅁䅁䅕晔㝹留偺ぉ䵉䅉䅅䅁䙁䅁䅁睁䵁䅁䅁兂䅁䅁䅁剔儹兑䅯杹䅁䅁䅯兒䅁䅁䅯睂䅅䅁䅅䅁䉁䅁䅁兂煂䩄㉑湲祌睐杷允䅁䅁䅕䅁䑁䅁䅷䅁䙁䅁䅁䥁䅂啚䈹权㑃䅁䅁权㕁䅁䅁权䡁允䅁允䅁䅁䅅䅁䙁䅁䅁䅁䅁䅁䅁䍄䉁䅁䅁兂䅁䅁䅍䅄䅁䅁䅕䅁䅁䕁昰䕕䭅䵁䄰䅁䭁䕁䅕䅁䭁䅁䉣䅁䉁䅁䅁允䅁䅁䅕牗湅歲煘か䵁䅉䅅䅁䙁䅁䅁睁䵁䅁䅁兂䅁䅁䅁䤴㑈䅑䅯䄰䅁䅁䅯杒䅁䅁䅯睂䅅䅁䅅䅁䉁䅁䅁兂硄兊丱ㅋ樴䅑杷允䅁䅁䅕䅁䑁䅁䅷䅁䙁䅁䅁䅁扂䕍䈹权捄䅁䅁权穁䅁䅁权䡁允䅁允䅁䅁䅅䅁䙁䅁䅁䅁䅁䅁䅁䍄䉁䅁䅁兂䅁䅁䅍䅄䅁䅁䅕䅁䅁䕁昰䕕䭅䱁䅧䅁䭁䑁䅷䅁䭁䅁䉣䅁䉁䅁䅁允䅁䅁䅕湖坚摏潣こ䵁䅉䅅䅁䙁䅁䅁睁䵁䅁䅁兂䅁䅁䅁偷㝔䅑䅯䄴䅁䅁䅯杒䅁䅁䅯睂䅅䅁䅅䅁䉁䅁䅁兂䑄㥺灉奶䅅䅑杷允䅁䅁䅕䅁䑁䅁䅷䅁䙁䅁䅁䥁㝁啗䈹权䅁允䅁权祁䅁䅁权䡁允䅁允䅁䅁䅅䅁䭁䅁䉙䅁䵁䅉䅅䅁䙁䅁䅁睁䵁䅁䅁兂䅁䅁䅃䝑偖兑䅯杹䅁䅁䅯睐䅁䅁䅯睂䅅䅁䅅䅁䉁䅁䅁兂䅁䅁䅁䅁䅁䅁杷允䅁䅁䅕䅁䑁䅁䅷䅁䙁䅁䅁䥁煂歌䈹权奄䅁䅁权㙁䅁䅁权䡁允䅁允䅁䅁䅅䅁䙁䅁䅁䅁䅁䅁䅁䍄䉁䅁䅁兂䅁䅁䅍䅄䅁䅁䅕䅁䅁䑧婴ご䭅䵁䄰䅁䭁䕁䅷䅁䭁䅁䉣䅁䉁䅁䅁允䅁䅁䅕㥳䌳ぱ畭䕋䵁䅉䅅䅁䙁䅁䅁睁䵁䅁䅁兂䅁䅁䅁剔儹兑䅯具䅁䅁䅯䅐䅁䅁䅯睂䅅䅁䅅䅁䉁䅁䅁兂楂䥙兮⭓朴䅑杷允䅁䅁䅕䅁䑁䅁䅷䅁䙁䅁䅁䅁乂ㅈ䉂权䡄䅁䅁权㡁䅁䅁权䡁允䅁允䅁䅁䅅䅁䙁䥁睘ㅢけ祄䍖䍄䉁䅁䅁兂䅁䅁䅍䅄䅁䅁䅕䅁䅁䩁㉂䔫䭁䵁䅧䅁䭁䑁䅅䅁䭁䅁䉣䅁䉁䅁䅁允䅁䅁䅕䅁䅁䑕坈唴䵅䅉䅅䅁䙁䅁䅁睁䵁䅁䅁兂䅁䅁䅁乖佚兑䅯睹䅁䅁䅯児䅁䅁䅯睂䅅䅁䅅䅁䉁䅁䅁兂䅁䅁䅁䅁䅁䅁杷允䅁䅁䅕䅁䑁䅁䅷䅁䙁䅁䅁䅁乂ㅈ䉂权㙃䅁䅁权䭂䅁䅁权䡁允䅁允䅁䅁䅅䅁䙁䡁䨰瑳娸噧䍚䍄䉁䅁䅁兂䅁䅁䅍䅄䅁䅁䅕䅁䅁䭁䩄〫䭁䱁䅧䅁䭁䕁䅫䅁䭁䅁䉣䅁䉁䅁䅁允䅁䅁䅕畊祅䈯䴱歐䵁䅉䅅䅁䙁䅁䅁睁䵁䅁䅁兂䅁䅁䵄祑愲兑䅯朲䅁䅁䅯免䅁䅁䅯睂䅅䅁䅅䅁䉁䅁䅁兂䅁䅁䅁䅁䅁䅁杷允䅁䅁䅕䅁䑁䅁䅷䅁䙁䅁䅁䅁权晹䅴权兄䅁䅁权䕂䅁䅁权䡁允䅁允䅁䅁䅅䅁䙁䡁坶兙呉桤䅴䍄䉁䅁䅁兂䅁䅁䅍䅄䅁䅁䅕䅁䅁䅁乓ご䭅偁䅑䅁䭁䕁䅕䅁䭁䅁䉣䅁䉁䅁䅁允䅁䅁䅕扬呋䉦䡊か䵁䅉䅅䅁䙁䅁䅁睁䵁䅁䅁兂䅁䅁䅁剔儹兑䅯䅵䅁䅁䅯杓䅁䅁䅯睂䅅䅁䅅䅁䉁䅁䅁兂䵂湩䝎割䱸䅑杷允䅁䅁䅕䅁䑁䅁䅷䅁䙁䅁䅁䅁乂ㅈ䉂权㥃䅁䅁权䭂䅁䅁权䡁允䅁允䅁䅁䅅䅁䙁䙁䍭㈯ㅂㅷ䅆䍄䉁䅁䅁兂䅁䅁䅍䅄䅁䅁䅕䅁䅁䕁昰䕕䭅乁䄴䅁䭁䕁䅷䅁䭁䅁䉣䅁䉁䅁䅁允䅁䅁䅕䑌塴灳杏い䵁䅉䅅䅁䙁䅁䅁睁䵁䅁䅁兂䅁䅁䅁穗偂兑䅯睵䅁䅁䅯睐䅁䅁䅯睂䅅䅁䅅䅁䉁䅁䅁兂䅁䅁䅁䅁䅁䅁杷允䅁䅁䅕䅁䑁䅁䅷䅁䙁䅁䅁䅁乂ㅈ䉂权㙃䅁䅁权䍂䅁䅁权䡁允䅁允䅁䅁䅅䅁䙁佁佂獅乮䘸䍬䍄䉁䅁䅁兂䅁䅁䅍䅄䅁䅁䅕䅁䅁䕁昰䕕䭅䵁䅯䅁䭁䕁䅉䅁䭁䅁䉣䅁䉁䅁䅁允䅁䅁䅕晘啱㡯捴稷䴸䅉䅅䅁䙁䅁䅁睁䵁䅁䅁兂䅁䅁䅁剔儹兑䅯兺䅁䅁䅯村䅁䅁䅯睂䅅䅁䅅䅁䉁䅁䅁兂睃煴㙆䵎浳䅑杷允䅁䅁䅕䅁䑁䅁䅷䅁䙁䅁䅁䅁乂ㅈ䉂权㙃䅁䅁权乂䅁䅁权䡁允䅁允䅁䅁䅅䅁䙁䱁〶歷〲汁䌵䍄䉁䅁䅁兂䅁䅁䅍䅄䅁䅁䅕䅁䅁䍁潁唫䭁䵁䅣䅁䭁䕁䅉䅁䭁䅁䉣䅁䉁䅁䅁允䅁䅁䅕䅁䅁灂卄䕂䵉䅉䅅䅁䙁䅁䅁睁䵁䅁䅁兂䅁䅁䅃楡倵兑䅯䄷䅁䅁䅯兓䅁䅁䅯睂䅅䅁䅅䅁䉁䅁䅁兂䅁䅁䅁䅁䅁䅁杷允䅁䅁䅕䅁䑁䅁䅷䅁䙁䅁䅁䅁灂唸䈵权㉄䅁䅁权䅂䅁䅁权䡁允䅁允䅁䅁䅅䅁䙁䅁䅁䅁䅁䅁䅁䍄䉁䅁䅁兂䅁䅁䅍䅄䅁䅁䅕䅁䅁䑧婴ご䭅䵁䅯䅁䭁䑁䅁䅁䭁䅁䉣䅁䉁䅁䅁允䅁䅁䅕䅁䅁䅁䅁䅁䵁䅉䅅䅁䙁䅁䅁睁䵁䅁䅁兂䅁䅁䅁穗偂兑䅯其䅁䅁䅯兎䅁䅁䅯睂䅅䅁䅅䅁䉁䅁䅁兂扁瑕牒⭊兎䅑杷允䅁䅁䅕䅁䑁䅁䅷䅁䙁䅁䅁䅁杂癹䅴权佄䅁䅁权獁䅁䅁权䡁允䅁允䅁䅁䅅䅁䙁䅁䅁䅁䅁䅁䅁䍄䉁䅁䅁兂䅁䅁䅍䅄䅁䅁䅕䅁䅁䕁乄〫䭁䅁䉉䅁䭁䑁䅕䅁䭁䅁䉣䅁䉁䅁䅁允䅁䅁䅕歑䍁慄挶ぃ䵁䅉䅅䅁䙁䅁䅁睁䵁䅁䅁兂䅁䅁䅃䝑偖兑䅯兺䅁䅁䅯兓䅁䅁䅯睂䅅䅁䅅䅁䉁䅁䅁兂䉂祭兔䕭扷䅑杷允䅁䅁䅕䅁䑁䅁䅷䅁䙁䅁䅁䅁䕁啪䈹权祄䅁䅁权䉂䅁䅁权䡁允䅁允䅁䅁䅅䅁䙁䅁䅁䅁䅁䅁䅁䍄䉁䅁䅁兂䅁䅁䅍䅄䅁䅁䅕䅁䅁䕁昰䕕䭅䱁䅯䅁䭁䕁䅍䅁䭁䅁䉣䅁䉁䅁䅁允䅁䅁䅕䭣㥨⼰煃啘䵉䅉䅅䅁䙁䅁䅁睁䵁䅁䅁兂䅁䅁䅁剔儹兑䅯其䅁䅁䅯睑䅁䅁䅯睂䅅䅁䅅䅁䉁䅁䅁兂湂㙔朰佤卨䅑杷允䅁䅁䅕䅁䑁䅁䅷䅁䙁䅁䅁䅁元癤䅨权㑃䅁䅁权睁䅁䅁权䡁允䅁允䅁䅁䅅䅁䙁䙁㍫䱮焴啰䄱䍄䉁䅁䅁兂䅁䅁䅍䅄䅁䅁䅕䅁䅁佁䉃䔫䭁䵁䅳䅁䭁䑁䅁䅁䭁䅁䉣䅁䉁䅁䅁允䅁䅁䅕䅁䅁䅁䅁䅁䵁䅉䅅䅁䙁䅁䅁睁䵁䅁䅁兂䅁䅁䅁剔儹兑䅯兺䅁䅁䅯睑䅁䅁䅯睂䅅䅁䅅䅁䉁䅁䅁兂䵁㙉㡙䡐汁䅑杷允䅁䅁䅕䅁䑁䅁䅷䅁䙁䅁䅁䅁乂ㅈ䉂权䙄䅁䅁权䑁䅁䅁权䡁允䅁允䅁䅁䅅䅁䙁乁㈴け全䍸䅂䍄䉁䅁䅁兂䅁䅁䅍䅄䅁䅁䅕䅁䅁䑁歪歔䭅䱁䅯䅁䭁䕁䅙䅁䭁䅁䉣䅁䉁䅁䅁允䅁䅁䅕䅁䅁䅁䅁䅁䵁䅉䅅䅁䙁䅁䅁睁䵁䅁䅁兂䅁䅁䅁晡但兑䅯睵䅁䅁䅯杍䅁䅁䅯睂䅅䅁䅅䅁䉁䅁䅁兂䅁䅁䅁䅁䅁䅁杷允䅁䅁䅕䅁䑁䅁䅷䅁䙁䅁䅁䅁元癤䅨权䉄䅁䅁权獁䅁䅁权䡁允䅁允䅁䅁䅅䅁䙁䱁浄䉺啶硐䅖䍄䉁䅁䅁兂䅁䅁䅍䅄䅁䅁䅕䅁䅁䩁㉂䔫䭁䵁䅕䅁䭁䍁䅷䅁䭁䅁䉣䅁䉁䅁䅁允䅁䅁䅕䅁䅁䅁䅁䅁䵁䅉䅅䅁䙁䅁䅁睁䵁䅁䅁兂䅁䅁䅁摪但兑䅯朲䅁䅁䅯睎䅁䅁䅯睂䅅䅁䅅䅁䉁䅁䅁兂塄㡚祖敒潶睐杷允䅁䅁䅕䅁䑁䅁䅷䅁䙁䅁䅁䅁元癤䅨权乄䅁䅁权獁䅁䅁权䡁允䅁允䅁䅁䅅䅁䙁䕁坪奸䭪桶䅤䍄䉁䅁䅁兂䅁䅁䅍䅄䅁䅁䅕䅁䅁䡁瑳ご䭅䵁䅅䅁䭁䕁䅅䅁䭁䅁䉣䅁䉁䅁䅁允䅁䅁䅕䅁䅁䅁䅁䅁䵁䅉䅅䅁䙁䅁䅁睁䵁䅁䅁兂䅁䅁䅁穗偂兑䅯䅂䅅䅁䅯兓䅁䅁䅯睂䅅䅁䅅䅁䉁䅁䅁兂桁扅契䑐㝔睐杷允䅁䅁䅕䅁䑁䅁䅷䅁䙁䅁䅁䅁元癤䅨权㙃䅁䅁权癁䅁䅁权䡁允䅁允䅁䅁䅅䅁䙁䅁䅁䉁獌兘䍤䍄䉁䅁䅁兂䅁䅁䅍䅄䅁䅁䅕䅁䅁䩁㉂䔫䭁䵁䅕䅁䭁䍁䄸䅁䭁䅁䉣䅁䉁䅁䅁允䅁䅁䅕䅁䅁䅁䅁䅁䵁䅉䅅䅁䙁䅁䅁睁䵁䅁䅁兂䅁䅁䅁䍉㕪䅑䅯睵䅁䅁䅯䅎䅁䅁䅯睂䅅䅁䅅䅁䉁䅁䅁兂䅁䅁啂关䑁村杷允䅁䅁䅕䅁䑁䅁䅷䅁䙁䅁䅁䅁元癤䅨权䥄䅁䅁权癁䅁䅁权䡁允䅁允䅁䅁䅅䅁䙁䅁䅁䵁硃㠹䉎䍄䉁䅁䅁兂䅁䅁䅍䅄䅁䅁䅕䅁䅁䩁㉂䔫䭁䱁䅳䅁䭁䑁䅁䅁䭁䅁䉣䅁䉁䅁䅁允䅁䅁䅕䅁䅁䅁䅁䅁䵁䅉䅅䅁䙁䅁䅁睁䵁䅁䅁兂䅁䅁䅁䤴㑈䅑䅯朷䅁䅁䅯䅒䅁䅁䅯睂䅅䅁䅅䅁䉁䅁䅁兂乁潖慱吳佨䅑杷允䅁䅁䅕䅁䑁䅁䅷䅁䙁䅁䅁䅁䕁啪䈹权兄䅁䅁权硁䅁䅁权䡁允䅁允䅁䅁䅅䅁䙁䅁䅁䅁䅁䅁䅁䍄䉁䅁䅁兂䅁䅁䅍䅄䅁䅁䅕䅁䅁䥷楄䕕䭅乁䅑䅁䭁䕁䅧䅁䭁䅁䉣䅁䉁䅁䅁允䅁䅁䅕㥑偫䉋氷ざ䵁䅉䅅䅁䙁䅁䅁睁䵁䅁䅁兂䅁䅁䅁䍉㕪䅑䅯䅹䅁䅁䅯睍䅁䅁䅯睂䅅䅁䅅䅁䉁䅁䅁兂䅁䅁兂ず橔兑杷允䅁䅁䅕䅁䑁䅁䅷䅁䙁䅁䅁䅁杁偋䅬权睄䅁䅁权䡂䅁䅁权䡁允䅁允䅁䅁䅅䅁䙁䅁䅁䅁䅁䅁䅁䍄䉁䅁䅁兂䅁䅁䅍䅄䅁䅁䅕䅁䅁䑁歪歔䭅䵁䄴䅁䭁䍁䄴䅁䭁䅁䉣䅁䉁䅁䅁允䅁䅁䅕䅁䅁䅁䅁䅁䵁䅉䅅䅁䙁䅁䅁睁䵁䅁䅁兂䅁䅁䅁䡫㑢䅑䅯睸䅁䅁䅯䅍䅁䅁䅯睂䅅䅁䅅䅁䉁䅁䅁兂䅁䅁睁慵婺兑杷允䅁䅁䅕䅁䑁䅁䅷䅁䙁䅁䅁䅁睂癹䅴权啄䅁䅁权㝁䅁䅁权䡁允䅁允䅁䅁䅅䅁䙁䅁䅁䅁䅁䅁䅁䍄䉁䅁䅁兂䅁䅁䅍䅄䅁䅁䅕䅁䅁䩁㉂䔫䭁䱁䅧䅁䭁䑁䅅䅁䭁䅁䉣䅁䉁䅁䅁允䅁䅁䅕瑧⭉啐啬歓䵁䅉䅅䅁䙁䅁䅁睁䵁䅁䅁兂䅁䅁䅁䡫㑢䅑䅯典䅁䅁䅯免䅁䅁䅯睂䅅䅁䅅䅁䉁䅁䅁兂䅁䅁䅁䅁䅁䅁杷允䅁䅁䅕䅁䑁䅁䅷䅁䙁䅁䅁䅁杁偋䅬权㡄䅁䅁权䝂䅁䅁权䡁允䅁允䅁䅁䅅䅁䙁䅁䅁䅁䅁䅁䅁䍄䉁䅁䅁兂䅁䅁䅍䅄䅁䅁䅕䅁䅁䩁㉂䔫䭁䵁䅯䅁䭁䑁䅅䅁䭁䅁䉣䅁䉁䅁䅁允䅁䅁䅕啦十兲祲樷䴸䅉䅅䅁䙁䅁䅁睁䵁䅁䅁兂䅁䅁䅁䡫㑢䅑䅯兺䅁䅁䅯免䅁䅁䅯睂䅅䅁䅅䅁䉁䅁䅁兂䵄剳畧䅥牉䅑杷允䅁䅁䅕䅁䑁䅁䅷䅁䙁䅁䅁䅁元癤䅨权㙃䅁䅁权畁䅁䅁权䡁允䅁允䅁䅁䅅䅁䙁䅁䅁䥁獇硫䍆䍄䉁䅁䅁兂䅁䅁䅍䅄䅁䅁䅕䅁䅁䩁㉂䔫䭁䱁䅳䅁䭁䍁䄴䅁䭁䅁䉣䅁䉁䅁䅁允䅁䅁䅕䅁䅁䭈䡫䕅䵉䅉䅅䅁䙁䅁䅁睁䵁䅁䅁兂䅁䅁䅁䡫㑢䅑䅯其䅁䅁䅯杌䅁䅁䅯睂䅅䅁䅅䅁䉁䅁䅁兂䑄㙳关䵲啚䅑杷允䅁䅁䅕䅁䑁䅁䅷䅁䙁䅁䅁䅁元癤䅨权㙃䅁䅁权祁䅁䅁权䡁允䅁允䅁䅁䅅䅁䙁䅁䅁䥁睓硚䍎䍄䉁䅁䅁兂䅁䅁䅍䅄䅁䅁䅕䅁䅁䝁确歔䭅䵁䅕䅁䭁䕁䅯䅁䭁䅁䉣䅁䉁䅁䅁允䅁䅁䅕穔偵穦煹ぇ䵁䅉䅅䅁䙁䅁䅁睁䵁䅁䅁兂䅁䅁䅁䡫㑢䅑䅯兺䅁䅁䅯杍䅁䅁䅯睂䅅䅁䅅䅁䉁䅁䅁兂硄㕵⽉楴畁䅑杷允䅁䅁䅕䅁䑁䅁䅷䅁䙁䅁䅁䅁元癤䅨权㙃䅁䅁权ぁ䅁䅁权䡁允䅁允䅁䅁䅅䅁䙁䅁䅁䉁捊剪䍎䍄䉁䅁䅁兂䅁䅁䅍䅄䅁䅁䅕䅁䅁䍁潁唫䭁䵁䅕䅁䭁䑁䄸䅁䭁䅁䉣䅁䉁䅁䅁允䅁䅁䅕塒ㅓ㍉䝧䕅䵁䅉䅅䅁䙁䅁䅁睁䵁䅁䅁兂䅁䅁䅁䡫㑢䅑䅯䅵䅁䅁䅯䅎䅁䅁䅯睂䅅䅁䅅䅁䉁䅁䅁兂䉄慧㥋奘䝴䅑杷允䅁䅁䅕䅁䑁䅁䅷䅁䙁䅁䅁䅁元癤䅨权䙄䅁䅁权ぁ䅁䅁权䡁允䅁允䅁䅁䅅䅁䙁佁杭煒䠷硐䅤䍄䉁䅁䅁兂䅁䅁䅍䅄䅁䅁䅕䅁䅁䩁㉂䔫䭁䵁䅧䅁䭁䑁䅑䅁䭁䅁䉣䅁䉁䅁䅁允䅁䅁䅕䅁䅁偋噸欴䵅䅉䅅䅁䙁䅁䅁睁䵁䅁䅁兂䅁䅁䅁穗偂兑䅯䄶䅁䅁䅯兎䅁䅁䅯睂䅅䅁䅅䅁䉁䅁䅁兂⽄搳䙦㑰䵬䅑杷允䅁䅁䅕䅁䑁䅁䅷䅁䙁䅁䅁䅁癃䕰䈹权⽃䅁䅁权㕁䅁䅁权䡁允䅁允䅁䅁䅅䅁䙁䅁䅁䅁䅁䅁䅁䍄䉁䅁䅁兂䅁䅁䅍䅄䅁䅁䅕䅁䅁佁䉃䔫䭁䱁䅯䅁䭁䑁䅑䅁䭁䅁䉣䅁䉁䅁䅁允䅁䅁䅕䅁䅁乓䱐ぅ䵉䅉䅅䅁䙁䅁䅁睁䵁䅁䅁兂䅁䅁䅁䵣㝲䅑䅯其䅁䅁䅯杒䅁䅁䅯睂䅅䅁䅅䅁䉁䅁䅁兂䅁䅁䅁䅁䅁䅁杷允䅁䅁䅕䅁䑁䅁䅷䅁䙁䅁䅁䅁㑁䔵䈵权䙄䅁䅁权䝂䅁䅁权䡁允䅁允䅁䅁䅅䅁䙁䅁䅁䅁䅁䅁䅁䍄䉁䅁䅁兂䅁䅁䅍䅄䅁䅁䅕䅁䅁䩁㉂䔫䭁䱁䅯䅁䭁䑁䅍䅁䭁䅁䉣䅁䉁䅁䅁允䅁䅁䅕䅁䅁牘⽉䕆䵉䅉䅅䅁䙁䅁䅁睁䵁䅁䅁兂䅁䅁䅁祥倱兑䅯睵䅁䅁䅯杒䅁䅁䅯睂䅅䅁䅅䅁䉁䅁䅁兂䅁䅁䅁䅁䅁䅁杷允䅁䅁䅕䅁䑁䅁䅷䅁䙁䅁䅁䅁䕁啪䈹权㡄䅁䅁权䥂䅁䅁权䡁允䅁允䅁䅁䅅䅁䙁䅁䅁䅁䅁䅁䅁䍄䉁䅁䅁兂䅁䅁䅍䅄䅁䅁䅕䅁䅁䑁歪歔䭅䵁䅅䅁䭁䕁䄰䅁䭁䅁䉣䅁䉁䅁䅁允䅁䅁䅕㡷儹卓潫䕇䵁䅉䅅䅁䙁䅁䅁睁䵁䅁䅁兂䅁䅁䅁䡫㑢䅑䅯其䅁䅁䅯睍䅁䅁䅯睂䅅䅁䅅䅁䉁䅁䅁兂㑃㘴睁っ噚䅑杷允䅁䅁䅕䅁䑁䅁䅷䅁䙁䅁䅁䅁睂癹䅴权㑃䅁䅁权穁䅁䅁权䡁允䅁允䅁䅁䅅䅁䙁䅁䅁䅁䅁䅁䅁䍄䉁䅁䅁兂䅁䅁䅍䅄䅁䅁䅕䅁䅁䑧婴ご䭅䱁䄰䅁䭁䕁䅅䅁䭁䅁䉣䅁䉁䅁䅁允䅁䅁䅕䝗䵏䐯㥚啚䵁䅉䅅䅁䙁䅁䅁睁䵁䅁䅁兂䅁䅁䅁䡫㑢䅑䅯典䅁䅁䅯睍䅁䅁䅯睂䅅䅁䅅䅁䉁䅁䅁兂時䥗汅穦坍䅑杷允䅁䅁䅕䅁䑁䅁䅷䅁䙁䅁䅁䅁㝂啌䈹权㝃䅁䅁权㍁䅁䅁权䡁允䅁允䅁䅁䅅䅁䙁䅁䅁䅁䅁䅁䅁䍄䉁</t>
  </si>
  <si>
    <t>䅁䅁兂䅁䅁䅍䅄䅁䅁䅕䅁䅁䩁㉂䔫䭁䱁䅯䅁䭁䑁䅧䅁䭁䅁䉣䅁䉁䅁䅁允䅁䅁䅕䅁䅃卥奂䕉䵉䅉䅅䅁䙁䅁䅁睁䵁䅁䅁兂䅁䅁䅁䡫㑢䅑䅯睵䅁䅁䅯䅏䅁䅁䅯睂䅅䅁䅅䅁䉁䅁䅁兂䅁䅁䅁䅁䅁䅁杷允䅁䅁䅕䅁䑁䅁䅷䅁䙁䅁䅁䅁权晹䅴权䉄䅁䅁权䡂䅁䅁权䡁允䅁允䅁䅁䅅䅁䙁䱁樰湑晄桁䅊䍄䉁䅁䅁兂䅁䅁䅍䅄䅁䅁䅕䅁䅁䩁㉂䔫䭁䵁䅧䅁䭁䑁䅧䅁䭁䅁䉣䅁䉁䅁䅁允䅁䅁䅕䅁䅁䍒琫唸䵅䅉䅅䅁䙁䅁䅁睁䵁䅁䅁兂䅁䅁䅁䡫㑢䅑䅯典䅁䅁䅯兏䅁䅁䅯睂䅅䅁䅅䅁䉁䅁䅁兂䑂橵獶晳佁䅑杷允䅁䅁䅕䅁䑁䅁䅷䅁䙁䅁䅁䅁杁偋䅬权㙃䅁䅁权ㅁ䅁䅁权䡁允䅁允䅁䅁䅅䅁䙁䅁䅁䑧䍗橅䍂䍄䉁䅁䅁兂䅁䅁䅍䅄䅁䅁䅕䅁䅁䩁㉂䔫䭁䵁䅣䅁䭁䑁䅫䅁䭁䅁䉣䅁䉁䅁䅁允䅁䅁䅕䅁䅁䤱硌〫䵅䅉䅅䅁䙁䅁䅁睁䵁䅁䅁兂䅁䅁䅃䅖兒兑䅯朵䅁䅁䅯睒䅁䅁䅯睂䅅䅁䅅䅁䉁䅁䅁兂䅁䅁䅁䅁䅁䅁杷允䅁䅁䅕䅁䑁䅁䅷䅁䙁䅁䅁䅁元癤䅨权䭄䅁䅁权㕁䅁䅁权䡁允䅁允䅁䅁䅅䅁䙁䝁伱煂灃偄⽍䍄䉁䅁䅁兂䅁䅁䅍䅄䅁䅁䅕䅁䅁䩁㉂䔫䭁䱁䅯䅁䭁䑁䅯䅁䭁䅁䉣䅁䉁䅁䅁允䅁䅁䅕䅁䅁剏㍗ぉ䵉䅉䅅䅁䙁䅁䅁睁䵁䅁䅁兂䅁䅁䅁䡫㑢䅑䅯䅵䅁䅁䅯杏䅁䅁䅯睂䅅䅁䅅䅁䉁䅁䅁兂浃㝍渰㝫㥁䅑杷允䅁䅁䅕䅁䑁䅁䅷䅁䙁䅁䅁䅁杄晧䅨权㙃䅁䅁权睁䅁䅁权䡁允䅁允䅁䅁䅅䅁䙁䅁䅁䝁啃⭈䉬䍄䉁䅁䅁兂䅁䅁䅍䅄䅁䅁䅕䅁䅁䩁㉂䔫䭁䵁䅧䅁䭁䑁䅯䅁䭁䅁䉣䅁䉁䅁䅁允䅁䅁䅕䅁䅁䱘噆唹䵅䅉䅅䅁䙁䅁䅁睁䵁䅁䅁兂䅁䅁䅃楡倵兑䅯杁䅅䅁䅯兓䅁䅁䅯睂䅅䅁䅅䅁䉁䅁䅁兂䅁䅁䅁䅁䅁䅁杷允䅁䅁䅕䅁䑁䅁䅷䅁䙁䅁䅁䥁䅂啚䈹权捄䅁䅁权睁䅁䅁权䡁允䅁允䅁䅁䅅䅁䙁䅁䅁䅁䅁䅁䅁䍄䉁䅁䅁兂䅁䅁䅍䅄䅁䅁䅕䅁䅁䩁㉂䔫䭁䵁䅅䅁䭁䑁䄸䅁䭁䅁䉣䅁䉁䅁䅁允䅁䅁䅕奸⭲敉穓う䵁䅉䅅䅁䙁䅁䅁睁䵁䅁䅁兂䅁䅁䅁䡫㑢䅑䅯杹䅁䅁䅯睐䅁䅁䅯睂䅅䅁䅅䅁䉁䅁䅁兂婂楧桖湑乢睐杷允䅁䅁䅕䅁䑁䅁䅷䅁䙁䅁䅁䥁䅂啚䈹权捄䅁䅁权䅂䅁䅁权䡁允䅁允䅁䅁䅅䅁䙁䅁䅁䅁䅁䅁䅁䍄䉁䅁䅁兂䅁䅁䅍䅄䅁䅁䅕䅁䅁䩁㉂䔫䭁䱁䅯䅁䭁䑁䅣䅁䭁䅁䉣䅁䉁䅁䅁允䅁䅁䅕䅁䅁啱穓ぉ䵉䅉䅅䅁䙁䅁䅁睁䵁䅁䅁兂䅁䅁䅁䡫㑢䅑䅯䅹䅁䅁䅯睎䅁䅁䅯睂䅅䅁䅅䅁䉁䅁䅁兂䅁䅁睂㠱奦兑杷允䅁䅁䅕䅁䑁䅁䅷䅁䙁䅁䅁䅁䅄倹䅴权煄䅁䅁权畁䅁䅁权䡁允䅁允䅁䅁䅅䅁䙁䅁䅁䅁䅁䅁䅁䍄䉁䅁䅁兂䅁䅁䅍䅄䅁䅁䅕䅁䅁䡁䭄〫䭁䵁䅕䅁䭁䍁䄴䅁䭁䅁䉣䅁䉁䅁䅁允䅁䅁䅕䅁䅁䅁䅁䅁䵁䅉䅅䅁䙁䅁䅁睁䵁䅁䅁兂䅁䅁䅁䡫㑢䅑䅯䅵䅁䅁䅯睏䅁䅁䅯睂䅅䅁䅅䅁䉁䅁䅁兂⽁䑬䕔䕯㝕䅑杷允䅁䅁䅕䅁䑁䅁䅷䅁䙁䅁䅁䅁睂癹䅴权㝃䅁䅁权穁䅁䅁权䡁允䅁允䅁䅁䅅䅁䙁䅁䅁䅁䅁䅁䅁䍄䉁䅁䅁兂䅁䅁䅍䅄䅁䅁䅕䅁䅁䩁㉂䔫䭁䵁䅕䅁䭁䑁䅳䅁䭁䅁䉣䅁䉁䅁䅁允䅁䅁䅕䜶打䜲潊ぅ䵁䅉䅅䅁䙁䅁䅁睁䵁䅁䅁兂䅁䅁䅁㙲偒兑䅯䄹䅁䅁䅯兓䅁䅁䅯睂䅅䅁䅅䅁䉁䅁䅁兂歃䑣䬰㘱浍䅑杷允䅁䅁䅕䅁䑁䅁䅷䅁䙁䅁䅁䅁元癤䅨权䭄䅁䅁权㝁䅁䅁权䡁允䅁允䅁䅁䅅䅁䙁䡁噵䩁⼸整⽳䍄䉁䅁䅁兂䅁䅁䅍䅄䅁䅁䅕䅁䅁䡁瑳ご䭅䭁䄸䅁䭁䕁䅑䅁䭁䅁䉣䅁䉁䅁䅁允䅁䅁䅕䅁䅁䅁䅁䅁䵁䅉䅅䅁䙁䅁䅁睁䵁䅁䅁兂䅁䅁䅁晡但兑䅯兺䅁䅁䅯睎䅁䅁䅯睂䅅䅁䅅䅁䉁䅁䅁兂䅁䅁䅁䅁䅁䅁杷允䅁䅁䅕䅁䑁䅁䅷䅁䙁䅁䅁䅁扂䕍䈹权㑄䅁䅁权ぁ䅁䅁权䡁允䅁允䅁䅁䅅䅁䙁䅁䅁䅁䅁䅁䅁䍄䉁䅁䅁兂䅁䅁䅍䅄䅁䅁䅕䅁䅁䙁睳ご䭅䱁䅧䅁䭁䕁䅳䅁䭁䅁䉣䅁䉁䅁䅁允䅁䅁䅕偣䨸琫穖歑䵁䅉䅅䅁䙁䅁䅁睁䵁䅁䅁兂䅁䅁䅁穗偂兑䅯䅂䅅䅁䅯睓䅁䅁䅯睂䅅䅁䅅䅁䉁䅁䅁兂乃橉刹㕶摯䅷杷允䅁䅁䅕䅁䑁䅁䅷䅁䙁䅁䅁䅁元癤䅨权㑃䅁䅁权䅂䅁䅁权䡁允䅁允䅁䅁䅅䅁䙁佁祙睩ㅹ歄䅆䍄䉁䅁䅁兂䅁䅁䅍䅄䅁䅁䅕䅁䅁䝁确歔䭅偁䅉䅁䭁䑁䄴䅁䭁䅁䉣䅁䉁䅁䅁允䅁䅁䅕偢睩⭄䭚䕉䵁䅉䅅䅁䙁䅁䅁睁䵁䅁䅁兂䅁䅁䅃楡倵兑䅯朲䅁䅁䅯䅏䅁䅁䅯睂䅅䅁䅅䅁䉁䅁䅁兂䅁䅁䅁䅁䅁䅁杷允䅁䅁䅕䅁䑁䅁䅷䅁䙁䅁䅁䅁乂ㅈ䉂权祄䅁䅁权癁䅁䅁权䡁允䅁允䅁䅁䅅䅁䙁䅁䅁䅁䅁䅁䅁䍄䉁䅁䅁兂䅁䅁䅍䅄䅁䅁䅕䅁䅁䙁坔歔䭅䅁䉑䅁䭁䕁䅅䅁䭁䅁䉣䅁䉁䅁䅁允䅁䅁䅕砱㝐䰶楒ざ䵁䅉䅅䅁䙁䅁䅁睁䵁䅁䅁兂䅁䅁䅁晡但兑䅯杵䅁䅁䅯睎䅁䅁䅯睂䅅䅁䅅䅁䉁䅁䅁兂䅁䅁䅁䅁䅁䅁杷允䅁䅁䅕䅁䑁䅁䅷䅁䙁䅁䅁䅁元癤䅨权㑃䅁䅁权㥁䅁䅁权䡁允䅁允䅁䅁䅅䅁䙁䙁湯晓灣が䅆䍄䉁䅁䅁兂䅁䅁䅍䅄䅁䅁䅕䅁䅁䍁潁唫䭁䱁䅯䅁䭁䑁䄴䅁䭁䅁䉣䅁䉁䅁䅁允䅁䅁䅕䅁䅂䉫㑶啍䵉䅉䅅䅁䙁䅁䅁睁䵁䅁䅁兂䅁䅁䅁䡫㑢䅑䅯具䅁䅁䅯児䅁䅁䅯睂䅅䅁䅅䅁䉁䅁䅁兂䭁婰椱⭘桉䅑杷允䅁䅁䅕䅁䑁䅁䅷䅁䙁䅁䅁䅁元癤䅨权㙃䅁䅁权㉁䅁䅁权䡁允䅁允䅁䅁䅅䅁䙁䅁䅁䍧昫吹䍰䍄䉁䅁䅁兂䅁䅁䅍䅄䅁䅁䅕䅁䅁䑁歪歔䭅䅁䉑䅁䭁䕁䅙䅁䭁䅁䉣䅁䉁䅁䅁允䅁䅁䅕䅁䅁䅁䅁䅁䵁䅉䅅䅁䙁䅁䅁睁䵁䅁䅁兂䅁䅁䅁䡫㑢䅑䅯䅵䅁䅁䅯李䅁䅁䅯睂䅅䅁䅅䅁䉁䅁䅁兂瑄奕㔹㕱䉰䅑杷允䅁䅁䅕䅁䑁䅁䅷䅁䙁䅁䅁䅁元癤䅨权㥃䅁䅁权㉁䅁䅁权䡁允䅁允䅁䅁䅅䅁䙁䍁㡦䍃䍵ㅮ䅊䍄䉁䅁䅁兂䅁䅁䅍䅄䅁䅁䅕䅁䅁䩁㉂䔫䭁䵁䅯䅁䭁䑁䅙䅁䭁䅁䉣䅁䉁䅁䅁允䅁䅁䅕䝺椯穕塃吸䴸䅉䅅䅁䙁䅁䅁睁䵁䅁䅁兂䅁䅁䅁䡫㑢䅑䅯杵䅁䅁䅯兑䅁䅁䅯睂䅅䅁䅅䅁䉁䅁䅁兂䅁䕁⽁㝩㡁村杷允䅁䅁䅕䅁䑁䅁䅷䅁䙁䅁䅁䅁扂䕍䈹权㝃䅁䅁权䝂䅁䅁权䡁允䅁允䅁䅁䅅䅁䙁䅁䅁䅁䅁䅁䅁䍄䉁䅁䅁兂䅁䅁䅍䅄䅁䅁䅕䅁䅁䩁㉂䔫䭁䱁䅧䅁䭁䕁䅅䅁䭁䅁䉣䅁䉁䅁䅁允䅁䅁䅕瑸夯眳啊䕑䵁䅉䅅䅁䙁䅁䅁睁䵁䅁䅁兂䅁䅁䅁䡫㑢䅑䅯具䅁䅁䅯兑䅁䅁䅯睂䅅䅁䅅䅁䉁䅁䅁兂奂佬㝂䥐昰䅑杷允䅁䅁䅕䅁䑁䅁䅷䅁䙁䅁䅁䅁权晹䅴权煄䅁䅁权㝁䅁䅁权䡁允䅁允䅁䅁䅅䅁䙁䅁䅁䅁䅁䅁䅁䍄䉁䅁䅁兂䅁䅁䅍䅄䅁䅁䅕䅁䅁䩁㉂䔫䭁䵁䅯䅁䭁䕁䅅䅁䭁䅁䉣䅁䉁䅁䅁允䅁䅁䅕塯䱆が氳䐸䴸䅉䅅䅁䙁䅁䅁睁䵁䅁䅁兂䅁䅁䅁䵣㝲䅑䅯䅹䅁䅁䅯兏䅁䅁䅯睂䅅䅁䅅䅁䉁䅁䅁兂䅁䅁䅁䅁䅁䅁杷允䅁䅁䅕䅁䑁䅁䅷䅁䙁䅁䅁䅁元癤䅨权㥃䅁䅁权䕂䅁䅁权䡁允䅁允䅁䅁䅅䅁䙁䑁㥇瑏樶䘴䅆䍄䉁䅁䅁兂䅁䅁䅍䅄䅁䅁䅕䅁䅁䩁㉂䔫䭁䵁䅕䅁䭁䕁䅑䅁䭁䅁䉣䅁䉁䅁䅁允䅁䅁䅕獇㠹朳湇商䵁䅉䅅䅁䙁䅁䅁睁䵁䅁䅁兂䅁䅁䅃楡倵兑䅯䄴䅁䅁䅯兔䅁䅁䅯睂䅅䅁䅅䅁䉁䅁䅁兂䅁䅁䅁䅁䅁䅁杷允䅁䅁䅕䅁䑁䅁䅷䅁䙁䅁䅁䅁元癤䅨权㙃䅁䅁权䝂䅁䅁权䡁允䅁允䅁䅁䅅䅁䙁䅁䅁乯䍎䕑䍎䍄䉁䅁䅁兂䅁䅁䅍䅄䅁䅁䅕䅁䅁䩁㉂䔫䭁䵁䅅䅁䭁䕁䅙䅁䭁䅁䉣䅁䉁䅁䅁允䅁䅁䅕奏癔䱉䝎䕉䵁䅉䅅䅁䙁䅁䅁睁䵁䅁䅁兂䅁䅁䅁䤴㑈䅑䅯其䅁䅁䅯䅌䅁䅁䅯睂䅅䅁䅅䅁䉁䅁䅁兂ㅁ瑄穄䍕呖䅑杷允䅁䅁䅕䅁䑁䅁䅷䅁䙁䅁䅁䅁䕁啪䈹权䑄䅁䅁权祁䅁䅁权䡁允䅁允䅁䅁䅅䅁䙁䅁䅁䅁䅁䅁䅁䍄䉁䅁䅁兂䅁䅁䅍䅄䅁䅁䅕䅁䅁䥁刳歔䭅乁䅧䅁䭁䑁䅁䅁䭁䅁䉣䅁䉁䅁䅁允䅁䅁䅕䅁䅁䅁䅁䅁䵁䅉䅅䅁䙁䅁䅁睁䵁䅁䅁兂䅁䅁䅁䡫㑢䅑䅯典䅁䅁䅯杒䅁䅁䅯睂䅅䅁䅅䅁䉁䅁䅁兂浂⽈䈯⽁坑䅑杷允䅁䅁䅕䅁䑁䅁䅷䅁䙁䅁䅁䅁元癤䅨权䥄䅁䅁权䝂䅁䅁权䡁允䅁允䅁䅁䅅䅁䙁䅁䅁䭁奂䄲䍖䍄䉁䅁䅁兂䅁䅁䅍䅄䅁䅁䅕䅁䅁䍁潁唫䭁䱁䅳䅁䭁䑁䄸䅁䭁䅁䉣䅁䉁䅁䅁允䅁䅁䅕䅁䅁橶ぶ啅䵉䅉䅅䅁䙁䅁䅁睁䵁䅁䅁兂䅁䅁䅁䡫㑢䅑䅯杹䅁䅁䅯杒䅁䅁䅯睂䅅䅁䅅䅁䉁䅁䅁兂䉃㙎䐸㑗楲睐杷允䅁䅁䅕䅁䑁䅁䅷䅁䙁䅁䅁䅁元癤䅨权乄䅁䅁权䝂䅁䅁权䡁允䅁允䅁䅁䅅䅁䙁䝁㕭報摸䉣䅸䍄䉁䅁䅁兂䅁䅁䅍䅄䅁䅁䅕䅁䅁䡧睄歔䭅乁䅑䅁䭁䕁䅕䅁䭁䅁䉣䅁䉁䅁䅁允䅁䅁䅕ぉ䑌㥵䩧啋䵁䅉䅅䅁䙁䅁䅁睁䵁䅁䅁兂䅁䅁䅁䵣㝲䅑䅯典䅁䅁䅯睌䅁䅁䅯睂䅅䅁䅅䅁䉁䅁䅁兂䅁䅁䅁䅁䅁䅁杷允䅁䅁䅕䅁䑁䅁䅷䅁䙁䅁䅁䅁元癤䅨权㥃䅁䅁权䡂䅁䅁权䡁允䅁允䅁䅁䅅䅁䙁䱁捋ㄱ畵䙷䅆䍄䉁䅁䅁兂䅁䅁䅍䅄䅁䅁䅕䅁䅁䩁㉂䔫䭁䵁䅕䅁䭁䕁䅣䅁䭁䅁䉣䅁䉁䅁䅁允䅁䅁䅕穄䍖䩘䥫䕇䵁䅉䅅䅁䙁䅁䅁睁䵁䅁䅁兂䅁䅁䅁䵙㝲䅑䅯睷䅁䅁䅯䅍䅁䅁䅯睂䅅䅁䅅䅁䉁䅁䅁兂䅁䅁䅁䅁䅁䅁杷允䅁䅁䅕䅁䑁䅁䅷䅁䙁䅁䅁䅁元癤䅨权䡄䅁䅁权䡂䅁䅁权䡁允䅁允䅁䅁䅅䅁䙁䅁䅁䭁啰剌䍂䍄䉁䅁䅁兂䅁䅁䅍䅄䅁䅁䅕䅁䅁䩁㉂䔫䭁䱁䅯䅁䭁䕁䅧䅁䭁䅁䉣䅁䉁䅁䅁允䅁䅁䅕䅁䅂䌱堵啒䵉䅉䅅䅁䙁䅁䅁睁䵁䅁䅁兂䅁䅁䅃䅖兒兑䅯朵䅁䅁䅯睌䅁䅁䅯睂䅅䅁䅅䅁䉁䅁䅁兂䅁䅁䅁䅁䅁䅁杷允䅁䅁䅕䅁䑁䅁䅷䅁䙁䅁䅁䅁杁偋䅬权㑃䅁䅁权穁䅁䅁权䡁允䅁允䅁䅁䅅䅁䙁䅁䅁䅁䅁䅁䅁䍄䉁䅁䅁兂䅁䅁䅍䅄䅁䅁䅕䅁䅁䝁确歔䭅䵁䄰䅁䭁䑁䄴䅁䭁䅁䉣䅁䉁䅁䅁允䅁䅁䅕奣戫儲䄶捎䵁䅉䅅䅁䙁䅁䅁睁䵁䅁䅁兂䅁䅁䅁䡫㑢䅑䅯其䅁䅁䅯䅓䅁䅁䅯睂䅅䅁䅅䅁䉁䅁䅁兂婂慮搲摦佸䅑杷允䅁䅁䅕䅁䑁䅁䅷䅁䙁䅁䅁䅁㝂啌䈹权䱄䅁䅁权穁䅁䅁权䡁允䅁允䅁䅁䅅䅁䙁䅁䅁䅁䅁䅁䅁䍄䉁䅁䅁兂䅁䅁䅍䅄䅁䅁䅕䅁䅁䩁㉂䔫䭁䵁䅕䅁䭁䕁䅧䅁䭁䅁䉣䅁䉁䅁䅁允䅁䅁䅕晈煓㝑眳う䵁䅉䅅䅁䙁䅁䅁睁䵁䅁䅁兂䅁䅁䅁䡫㑢䅑䅯睸䅁䅁䅯䅓䅁䅁䅯睂䅅䅁䅅䅁䉁䅁䅁兂䅁䅁獂煤剣村杷允䅁䅁䅕䅁䑁䅁䅷䅁䙁䅁䅁䅁䅂智䅴权㑄䅁䅁权硁䅁䅁权䡁允䅁允䅁䅁䅅䅁䙁䅁䅁䅁䅁䅁䅁䍄䉁䅁䅁兂䅁䅁䅍䅄䅁䅁䅕䅁䅁䩁㉂䔫䭁䵁䄰䅁䭁䕁䅧䅁䭁䅁䉣䅁䉁䅁䅁允䅁䅁䅕瘰稵祒眯䕊䵁䅉䅅䅁䙁䅁䅁睁䵁䅁䅁兂䅁䅁䅁䵑㜳䅑䅯朹䅁䅁䅯兓䅁䅁䅯睂䅅䅁䅅䅁䉁䅁䅁兂䑂煁啷潤䱙䅑杷允䅁䅁䅕䅁䑁䅁䅷䅁䙁䅁䅁䅁元癤䅨权㑃䅁䅁权䩂䅁䅁权䡁允䅁允䅁䅁䅅䅁䙁䅁摢㜫捨穌䄵䍄䉁䅁䅁兂䅁䅁䅍䅄䅁䅁䅕䅁䅁䩁㉂䔫䭁䵁䅯䅁䭁䕁䅫䅁䭁䅁䉣䅁䉁䅁䅁允䅁䅁䅕㐱橭䅈娯吷䴸䅉䅅䅁䙁䅁䅁睁䵁䅁䅁兂䅁䅁䅁䡫㑢䅑䅯杵䅁䅁䅯兎䅁䅁䅯睂䅅䅁䅅䅁䉁䅁䅁兂䅁䍁⭁㑂䥸村杷允䅁䅁䅕䅁䑁䅁䅷䅁䙁䅁䅁䅁杁偋䅬权䙄䅁䅁权䙂䅁䅁权䡁允䅁允䅁䅁䅅䅁䙁䩁硳䵥杢卥䅂䍄䉁䅁䅁兂䅁䅁䅍䅄䅁䅁䅕䅁䅁䍁潁唫䭁偁䅙䅁䭁䑁䅫䅁䭁䅁䉣䅁䉁䅁䅁允䅁䅁䅕䅁䅁䅁䅁䅁䵁䅉䅅䅁䙁䅁䅁睁䵁䅁䅁兂䅁䅁䅁偷㝔䅑䅯䄶䅁䅁䅯䅌䅁䅁䅯睂䅅䅁䅅䅁䉁䅁䅁兂䅁䅁䅁䅁䅁䅁杷允䅁䅁䅕䅁䑁䅁䅷䅁䙁䅁䅁䅁元癤䅨权㑃䅁䅁权ㅁ䅁䅁权䡁允䅁允䅁䅁䅅䅁䙁䕁娳丱䑡稵䄱䍄䉁䅁䅁兂䅁䅁䅍䅄䅁䅁䅕䅁䅁佁䉃䔫䭁䵁䅧䅁䭁䕁䅉䅁䭁䅁䉣䅁䉁䅁䅁允䅁䅁䅕䅁䅁䉹瀰唶䵅䅉䅅䅁䙁䅁䅁睁䵁䅁䅁兂䅁䅁䅁䡫㑢䅑䅯其䅁䅁䅯兎䅁䅁䅯睂䅅䅁䅅䅁䉁䅁䅁兂呃匲儳术䵬䅑杷允䅁䅁䅕䅁䑁䅁䅷䅁䙁䅁䅁䥁䅂啚䈹权祄䅁䅁权畁䅁䅁权䡁允䅁允䅁䅁䅅䅁䙁䅁䅁䅁䅁䅁䅁䍄䉁䅁䅁兂䅁䅁䅍䅄䅁䅁䅕䅁䅁䍁潁唫䭁䭁䄸䅁䭁䕁䅯䅁䭁䅁䉣䅁䉁䅁䅁允䅁䅁䅕䅁䅁䅁䅁䅁䵁䅉䅅䅁䙁䅁䅁睁䵁䅁䅁兂䅁䅁䅁晡但兑䅯朹䅁䅁䅯䅔䅁䅁䅯睂䅅䅁䅅䅁䉁䅁䅁兂䥂汑坤佩稰䅑杷允䅁䅁䅕䅁䑁䅁䅷䅁䙁䅁䅁䥁䅂啚䈹权䭄䅁䅁权㍁䅁䅁权䡁允䅁允䅁䅁䅅䅁䙁䅁䅁䅁䅁䅁䅁䍄䉁䅁䅁兂䅁䅁䅍䅄䅁䅁䅕䅁䅁䩁㉂䔫䭁䵁䅧䅁䭁䑁䅕䅁䭁䅁䉣䅁䉁䅁䅁允䅁䅁䅕䅁䅁決潱䕅䵉䅉䅅䅁䙁䅁䅁睁䵁䅁䅁兂䅁䅁䅁䡫㑢䅑䅯具䅁䅁䅯睓䅁䅁䅯睂䅅䅁䅅䅁䉁䅁䅁兂硃佒祦䅢楑䅑杷允䅁䅁䅕䅁䑁䅁䅷䅁䙁䅁䅁䅁乃唰䈵权㑄䅁䅁权䍂䅁䅁权䡁允䅁允䅁䅁䅅䅁䙁䅁䅁䅁䅁䅁䅁䍄䉁䅁䅁兂䅁䅁䅍䅄䅁䅁䅕䅁䅁䩁㉂䔫䭁䵁䅕䅁䭁䕁䅳䅁䭁䅁䉣䅁䉁䅁䅁允䅁䅁䅕祗整捨⬳䕈䵁䅉䅅䅁䙁䅁䅁睁䵁䅁䅁兂䅁䅁䅁住佒兑䅯其䅁䅁䅯䅒䅁䅁䅯睂䅅䅁䅅䅁䉁䅁䅁兂䅁䅁䅁䅁䅁䅁杷允䅁䅁䅕䅁䑁䅁䅷䅁䙁䅁䅁䅁元癤䅨权䡄䅁䅁权䱂䅁䅁权䡁允䅁允䅁䅁䅅䅁䙁䅁䅁䡁灬䉑䍒䍄䉁䅁䅁兂䅁䅁䅍䅄䅁䅁䅕䅁䅁䕁乄〫䭁䵁䅳䅁䭁䑁䄰䅁䭁䅁䉣䅁䉁䅁䅁允䅁䅁䅕呧猵㝗汓歅䵁䅉䅅䅁䙁䅁䅁睁䵁䅁䅁兂䅁䅁䅄佧兊兑䅯朲䅁䅁䅯兓䅁䅁䅯睂䅅䅁䅅䅁䉁䅁䅁兂硂祄畬䉯呲睐杷允䅁䅁䅕䅁䑁䅁䅷䅁䙁䅁䅁䅁杄晧䅨权䉄䅁䅁权䕂䅁䅁权䡁允䅁允䅁䅁䅅䅁䙁䡁㜰栶䩅䉑䄹䍄䉁䅁䅁兂䅁䅁䅍䅄䅁䅁䅕䅁䅁䡧睄歔䭅乁䅁䅁䭁䑁䄸䅁䭁䅁䉣䅁䉁䅁䅁允䅁䅁䅕兴朱杺啳歄䵁䅉䅅䅁䙁䅁䅁睁䵁䅁䅁兂䅁䅁䅁晡但兑䅯具䅁䅁䅯䅍䅁䅁䅯睂䅅䅁䅅䅁䉁䅁䅁兂䅁䅁䅁䅁䅁䅁杷允䅁䅁䅕䅁䑁䅁䅷䅁䙁䅁䅁䅁元癤䅨权㝃䅁䅁权䵂䅁䅁权䡁允䅁允䅁䅁䅅䅁䙁䅁䅁䝷㝁歍䍤䍄䉁䅁䅁兂䅁䅁䅍䅄䅁䅁䅕䅁䅁䩁㉂䔫䭁䱁䅧䅁䭁䕁䅷䅁䭁䅁䉣䅁䉁䅁䅁允䅁䅁䅕㉊䩲潒䑭啑䵁䅉䅅䅁䙁䅁䅁睁䵁䅁䅁兂䅁䅁䅁住佒兑䅯朳䅁䅁䅯兏䅁䅁䅯睂䅅䅁䅅䅁䉁䅁䅁兂䅁䅁䅁䅁䅁䅁杷允䅁䅁䅕䅁䑁䅁䅷䅁䙁䅁䅁䅁元癤䅨权㥃䅁䅁权䵂䅁䅁权䡁允䅁允䅁䅁䅅䅁䙁䱁㡃楱橏ㅆ䅂䍄䉁䅁䅁兂䅁䅁䅍䅄䅁䅁䅕䅁䅁䭁䩄〫䭁䱁䅳䅁䭁䕁䅯䅁䭁䅁䉣䅁䉁䅁䅁允䅁䅁䅕㍖䵊典塍䕍䵉䅉䅅䅁䙁䅁䅁睁䵁䅁䅁兂䅁䅁䅁䵣㝲䅑䅯䄰䅁䅁䅯杒䅁䅁䅯睂䅅䅁䅅䅁䉁䅁䅁兂䅁䅁䅁䅁䅁䅁杷允䅁䅁䅕䅁䑁䅁䅷䅁䙁䅁䅁䅁元癤䅨权䡄䅁䅁权䵂䅁䅁权䡁允䅁允䅁䅁䅅䅁䙁䅁䅁䕁瑰硷䍚䍄䉁䅁䅁兂䅁䅁䅍䅄䅁䅁䅕䅁䅁䩁㉂䔫䭁䵁䅧䅁䭁䑁䄴䅁䭁䅁䉣䅁䉁䅁䅁允䅁䅁䅕䅁䅁捨䤴う䵉䅉䅅䅁䙁䅁䅁睁䵁䅁䅁兂䅁䅁䅁䡫㑢䅑䅯杹䅁䅁䅯材䅁䅁䅯睂䅅䅁䅅䅁䉁䅁䅁兂䅄灇䈳硢睐睐杷允䅁䅁䅕䅁䑁䅁䅷䅁䙁䅁䅁䅁元癤䅨权乄䅁䅁权⭁䅁䅁权䡁允䅁允䅁䅁䅅䅁䙁䝁晭癢硷祵䅎䍄䉁䅁䅁兂䅁䅁䅍䅄䅁䅁䅕䅁䅁䍁潁唫䭁偁䅯䅁䭁䑁䅳䅁䭁䅁䉣䅁䉁䅁䅁允䅁䅁䅕䅁䅁䅁䅁䅁䵁䅉䅅䅁䙁䅁䅁睁䵁䅁䅁兂䅁䅁䅁摪但兑䅯朲䅁䅁䅯免䅁䅁䅯睂䅅䅁䅅䅁䉁䅁䅁兂䅁䅁䅁䅁䅁䅁杷允䅁䅁䅕䅁䑁䅁䅷䅁䙁䅁䅁䅁睂癹䅴权㙃䅁䅁权獁䅁䅁权䡁允䅁允䅁䅁䅅䅁䙁䅁䅁䅁䅁䅁䅁䍄䉁䅁䅁兂䅁䅁䅍䅄䅁䅁䅕䅁䅁䙧䕑䕕䭅乁䅯䅁䭁䑁䄰䅁䭁䅁䉣䅁䉁䅁䅁允䅁䅁䅕䅁䅁䅁䅁䅁䵁䅉䅅䅁䙁䅁䅁睁䵁䅁䅁兂䅁䅁䅁䡫㑢䅑䅯具䅁䅁䅯兒䅁䅁䅯睂䅅䅁䅅䅁䉁䅁䅁兂獃党瑴半欸䅑杷允䅁䅁䅕䅁䑁䅁䅷䅁䙁䅁䅁䅁杂癹䅴权啄䅁䅁权䑂䅁䅁权䡁允䅁允䅁䅁䅅䅁䙁䝁㡩捁塑楒䅚䍄䉁䅁䅁兂䅁䅁䅍䅄䅁䅁䅕䅁䅁䥁刳歔䭅佁䅉䅁䭁䕁䅑䅁䭁䅁䉣䅁䉁䅁䅁允䅁䅁䅕䅁䅁䅁䅁䅁䵁䅉䅅䅁䙁䅁䅁睁䵁䅁䅁兂䅁䅁䅁摪但兑䅯杁䅅䅁䅯兓䅁䅁䅯睂䅅䅁䅅䅁䉁䅁䅁兂䅁䅁䅁䅁䅁䅁杷允䅁䅁䅕䅁䑁䅁䅷䅁䙁䅁䅁䅁㑁䔵䈵权乄䅁䅁权癁䅁䅁权䡁允䅁允䅁䅁䅅䅁䙁䅁䅁䅁䅁䅁䅁䍄䉁䅁䅁兂䅁䅁䅍䅄䅁䅁䅕䅁䅁䩁㉂䔫䭁䵁䅯䅁䭁䕁䅕䅁䭁䅁䉣䅁䉁䅁䅁允䅁䅁䅕䄸噅䍢婵樷䴸䅉䅅䅁䙁䅁䅁睁䵁䅁䅁兂䅁䅁䅁䵑㜳䅑䅯䅂䅅䅁䅯兎䅁䅁䅯睂䅅䅁䅅䅁䉁䅁䅁兂婃卲潤塳㉅䅑杷允䅁䅁䅕䅁䑁䅁䅷䅁䙁䅁䅁䵁䑸婌䉰权畄䅁䅁权䝂䅁䅁权䡁允䅁允䅁䅁䅅䅁䙁䅁䅁䅁䅁䅁䅁䍄䉁䅁䅁兂䅁䅁䅍䅄䅁䅁䅕䅁䅁䡁䭄〫䭁䵁䅧䅁䭁䕁䅧䅁䭁䅁䉣䅁䉁䅁䅁允䅁䅁䅕䅁䅁䅁䅁䅁䵁䅉䅅䅁䙁䅁䅁睁䵁䅁䅁兂䅁䅁䅁䡫㑢䅑䅯兺䅁䅁䅯兒䅁䅁䅯睂䅅䅁䅅䅁䉁䅁䅁兂䭁灸䴰杦樰䅑杷允䅁䅁䅕䅁䑁䅁䅷䅁䙁䅁䅁䥁䅂啚䈹权㙃䅁䅁权䑂䅁䅁权䡁允䅁允䅁䅁䅅䅁䙁䍁她⭡婫呐䌹䍄䉁䅁䅁兂䅁䅁䅍䅄䅁䅁䅕䅁䅁䥷楄䕕䭅乁䅧䅁䭁䕁䅁䅁䭁䅁䉣䅁䉁䅁䅁允䅁䅁䅕䅁䅁䅁䅁䅁䵁䅉䅅䅁䙁䅁䅁睁䵁䅁䅁兂䅁䅁䅁䡫㑢䅑䅯杵䅁䅁䅯䅐䅁䅁䅯睂䅅䅁䅅䅁䉁䅁䅁兂䅁䝁橁瑶乸村杷允䅁䅁䅕䅁䑁䅁䅷䅁䙁䅁䅁䅁权晹䅴权䉄䅁䅁权䉂䅁䅁权䡁允䅁允䅁䅁䅅䅁䙁䵁硆㑩䄹䅗䅤䍄䉁䅁䅁兂䅁䅁䅍䅄䅁䅁䅕䅁䅁䩁㉂䔫䭁䱁䅧䅁䭁䑁䅷䅁䭁䅁䉣䅁䉁䅁䅁允䅁䅁䅕畅䍆桄捑け䵁䅉䅅䅁䙁䅁䅁睁䵁䅁䅁兂䅁䅁䅁䡫㑢䅑䅯典䅁䅁䅯䅐䅁䅁䅯睂䅅䅁䅅䅁䉁䅁䅁兂䥂䭴㥔卷朴䅑杷允䅁䅁䅕䅁䑁䅁䅷䅁䙁䅁䅁䅁灂唸䈵权⽃䅁䅁权㉁䅁䅁权䡁允䅁允䅁䅁䅅䅁䙁䅁䅁䅁䅁䅁䅁䍄䉁䅁䅁兂䅁䅁䅍䅄䅁䅁䅕䅁䅁䩁㉂䔫䭁䵁䅧䅁䭁䑁䅷䅁䭁䅁䉣䅁䉁䅁䅁允䅁䅁䅕䅁䅁浱⭣歈䵉䅉䅅䅁䙁䅁䅁睁䵁䅁䅁兂䅁䅁䅁䡫㑢䅑䅯杹䅁䅁䅯䅐䅁䅁䅯睂䅅䅁䅅䅁䉁䅁䅁兂允手捱佤穲睐杷允䅁䅁䅕䅁䑁䅁䅷䅁䙁䅁䅁䅁元癤䅨权䙄䅁䅁权䭂䅁䅁权䡁允䅁允䅁䅁䅅䅁䙁乁噔坉⭁䍉䅂䍄䉁䅁䅁兂䅁䅁䅍䅄䅁䅁䅕䅁䅁䩁㉂䔫䭁䱁䅯䅁䭁䕁䅉䅁䭁䅁䉣䅁䉁䅁䅁允䅁䅁䅕䅁权䰸䍊䕕䵉䅉䅅䅁䙁䅁䅁睁䵁䅁䅁兂䅁䅁䅁䡫㑢䅑䅯䅵䅁䅁䅯村䅁䅁䅯睂䅅䅁䅅䅁䉁䅁䅁兂䭄噢䵑硒㥙䅑杷允䅁䅁䅕䅁䑁䅁䅷䅁䙁䅁䅁䅁元癤䅨权㥃䅁䅁权䍂䅁䅁权䡁允䅁允䅁䅁䅅䅁䙁䉁摋㐲佑唹䅚䍄䉁䅁䅁兂䅁䅁䅍䅄䅁䅁䅕䅁䅁䑧婴ご䭅䵁䅣䅁䭁䅁䅍䅁䭁䅁䉣䅁䉁䅁䅁允䅁䅁䅕呔㡎㥂朷〸䵅䅉䅅䅁䙁䅁䅁睁䵁䅁䅁兂䅁䅁䅁䤴㑈䅑䅯睷䅁䅁䅯䅔䅁䅁䅯睂䅅䅁䅅䅁䉁䅁䅁兂歃㉁䩋䔷瑑䅑杷允䅁䅁䅕䅁䑁䅁䅷䅁䙁䅁䅁䅁元癤䅨权䉄䅁䅁权䍂䅁䅁权䡁允䅁允䅁䅁䅅䅁䙁䝁甹偣癗卧䅂䍄䉁䅁䅁兂䅁䅁䅍䅄䅁䅁䅕䅁䅁䑁歪歔䭅䵁䄰䅁䭁䕁䅉䅁䭁䅁䉣䅁䉁䅁䅁允䅁䅁䅕㉍㙅癢杚歉䵁䅉䅅䅁䙁䅁䅁睁䵁䅁䅁兂䅁䅁䅃ㅏ偬兑䅯其䅁䅁䅯杒䅁䅁䅯睂䅅䅁䅅䅁䉁䅁䅁兂䉄具升晣浸䅑杷允䅁䅁䅕䅁䑁䅁䅷䅁䙁䅁䅁䅁元癤䅨权䙄䅁䅁权䍂䅁䅁权䡁允䅁允䅁䅁䅅䅁䙁䕁汇䡢浬桦䅴䍄䉁䅁䅁兂䅁䅁䅍䅄䅁䅁䅕䅁䅁䵁い〫䭁佁䅑䅁䭁䑁䄸䅁䭁䅁䉣䅁䉁䅁䅁允䅁䅁䅕䅁䅁䅁䅁䅁䵁䅉䅅䅁䙁䅁䅁睁䵁䅁䅁兂䅁䅁䅁穗偂兑䅯具䅁䅁䅯兓䅁䅁䅯睂䅅䅁䅅䅁䉁䅁䅁兂塃塵关䕳兣䅑杷允䅁䅁䅕䅁䑁䅁䅷䅁䙁䅁䅁䥁㝁啗䈹权䭄䅁䅁权䕂䅁䅁权䡁允䅁允䅁䅁䅅䅁䙁䅁杔䑍扏伹⽍䍄䉁䅁䅁兂䅁䅁䅍䅄䅁䅁䅕䅁䅁䩁㉂䔫䭁䵁䅧䅁䭁䕁䅉䅁䭁䅁䉣䅁䉁䅁䅁允䅁䅁䅕䅁䅁ㅉ核ぇ䵉䅉䅅䅁䙁䅁䅁睁䵁䅁䅁兂䅁䅁䅁䡫㑢䅑䅯杹䅁䅁䅯村䅁䅁䅯睂䅅䅁䅅䅁䉁䅁䅁兂杄䤵桴硨瑺睐杷允䅁䅁䅕䅁䑁䅁䅷䅁䙁䅁䅁䅁元癤䅨权㑃䅁䅁权乂䅁䅁权䡁允䅁允䅁䅁䅅䅁䙁乁㙵䡙䥄呗䅸䍄䉁䅁䅁兂䅁䅁䅍䅄䅁䅁䅕䅁䅁䑁歪歔䭅䵁䄰䅁䭁䕁䅯䅁䭁䅁䉣䅁䉁䅁䅁允䅁䅁䅕晲卖乐㕁啇䵁䅉䅅䅁䙁䅁䅁睁䵁䅁䅁兂䅁䅁䅁䡫㑢䅑䅯其䅁䅁䅯兔䅁䅁䅯睂䅅䅁䅅䅁䉁䅁䅁兂十潳洸奍䘱䅑杷允䅁䅁䅕䅁䑁䅁䅷䅁䙁䅁䅁䅁灂唸䈵权⭄䅁䅁权硁䅁䅁权䡁允䅁允䅁䅁䅅䅁䙁䅁䅁䅁䅁䅁䅁䍄䉁䅁䅁兂䅁䅁䅍䅄䅁䅁䅕䅁䅁䕧求ご䭅佁䅁䅁䭁䕁䅯䅁䭁䅁䉣䅁䉁䅁䅁允䅁䅁䅕琴倸堲祋稸䴸䅉䅅䅁䙁䅁䅁睁䵁䅁䅁兂䅁䅁䅁䡫㑢䅑䅯具䅁䅁䅯兔䅁䅁䅯睂䅅䅁䅅䅁䉁䅁䅁兂偁䈴㜳坢昰䅑杷允䅁䅁䅕䅁䑁䅁䅷䅁䙁䅁䅁䅁睂癹䅴权䭄䅁䅁权獁䅁䅁权䡁允䅁允䅁䅁䅅䅁䙁䅁䅁䅁䅁䅁䅁䍄䉁䅁䅁兂䅁䅁䅍䅄䅁䅁䅕䅁䅁䩁㉂䔫䭁䱁䅯䅁䭁䕁䅍䅁䭁䅁䉣䅁䉁䅁䅁允䅁䅁䅕䅁䅄䉆䕙啕䵉䅉䅅䅁䙁䅁䅁睁䵁䅁䅁兂䅁䅁䅁䡫㑢䅑䅯朵䅁䅁䅯睏䅁䅁䅯睂䅅䅁䅅䅁䉁䅁䅁兂呃㑂敋呔䄴䅑杷允䅁䅁䅕䅁䑁䅁䅷䅁䙁䅁䅁䥁䅂啚䈹权乄䅁䅁权㍁䅁䅁权䡁允䅁允䅁䅁䅅䅁䙁䅁䅁䅁䅁䅁䅁䍄䉁䅁䅁兂䅁䅁䅍䅄䅁䅁䅕䅁䅁䩁㉂䔫䭁䱁䅳䅁䭁䕁䅍䅁䭁䅁䉣䅁䉁䅁䅁允䅁䅁䅕䅁䅄䅁杺こ䵉䅉䅅䅁䙁䅁䅁睁䵁䅁䅁兂䅁䅁䅁摪但兑䅯䄱䅁䅁䅯杓䅁䅁䅯睂䅅䅁䅅䅁䉁䅁䅁兂煁吶䕱䤵汅䅑杷允䅁䅁䅕䅁䑁䅁䅷䅁䙁䅁䅁䅁乃唰䈵权䑄䅁䅁权㉁䅁䅁权䡁允䅁允䅁䅁䅅䅁䙁䅁䅁䅁䅁䅁䅁䍄䉁䅁䅁兂䅁䅁䅍䅄䅁䅁䅕䅁䅁䙁睳ご䭅䱁䄰䅁䭁䕁䅍䅁䭁䅁䉣䅁䉁䅁䅁允䅁䅁䅕䜲偂㐫摮こ䵁䅉䅅䅁䙁䅁䅁睁䵁䅁䅁兂䅁䅁䅁穗偂兑䅯睵䅁䅁䅯兑䅁䅁䅯睂䅅䅁䅅䅁䉁䅁䅁兂䅁䅁䅁䅁䅁䅁杷允䅁䅁䅕䅁䑁䅁䅷䅁䙁䅁䅁䅁睂癹䅴权䭄䅁䅁权穁䅁䅁权䡁允䅁允䅁䅁䅅䅁䙁䅁䅁䅁䅁䅁䅁䍄䉁䅁䅁兂䅁䅁䅍䅄䅁䅁䅕䅁䅁䡁䭄〫䭁䵁䅯䅁䭁䕁䅷䅁䭁䅁䉣䅁䉁䅁䅁允䅁䅁䅕搫扥⭷㝧吵䴸䅉䅅䅁䙁䅁䅁睁䵁䅁䅁兂䅁䅁䅁䡫㑢䅑䅯典䅁䅁䅯睁䅁䅁䅯睂䅅䅁䅅䅁䉁䅁䅁兂䕁佮ㅫ塴捷䅑杷允䅁䅁䅕䅁䑁䅁䅷䅁䙁䅁䅁䅁权晹䅴权煄䅁䅁权䍂䅁䅁权䡁允䅁允䅁䅁䅅䅁䙁䡁䭳祭䨵但⽉䍄䉁䅁䅁兂䅁䅁䅍䅄䅁䅁䅕䅁䅁䩁㉂䔫䭁䵁䅣䅁䭁䅁䅍䅁䭁䅁䉣䅁䉁䅁䅁允䅁䅁䅕䅁䅁䅃吸お䵉䅉䅅䅁䙁䅁䅁睁䵁䅁䅁兂䅁䅁䅃䝑偖兑䅯杵䅁䅁䅯䅌䅁䅁䅯睂䅅䅁䅅䅁䉁䅁䅁兂䅁䅁䅁䅁䅁䅁杷允䅁䅁䅕䅁䑁䅁䅷䅁䙁䅁䅁䥁䅂啚䈹权䉄䅁䅁权獁䅁䅁权䡁允䅁允䅁䅁䅅䅁䙁䅁䅁䅁䅁䅁䅁䍄䉁䅁䅁兂䅁䅁䅍䅄䅁䅁䅕䅁䅁䙁坔歔䭅佁䅉䅁䭁䕁䅑䅁䭁䅁䉣䅁䉁䅁䅁允䅁䅁䅕䙪挱畴㉘歆䵁䅉䅅䅁䙁䅁䅁睁䵁䅁䅁兂䅁䅁䅃䝑偖兑䅯睵䅁䅁䅯睌䅁䅁䅯睂䅅䅁䅅䅁䉁䅁䅁兂䅁䅁䅁䅁䅁䅁杷允䅁䅁䅕䅁䑁䅁䅷䅁䙁䅁䅁䥁䅂啚䈹权㥃䅁䅁权癁䅁䅁权䡁允䅁允䅁䅁䅅䅁䙁䅁䅁䅁䅁䅁䅁䍄䉁䅁䅁兂䅁䅁䅍䅄䅁䅁䅕䅁䅁䕧求ご䭅䵁䅅䅁䭁䍁䄸䅁䭁䅁䉣䅁䉁䅁䅁允䅁䅁䅕䅁䅁䅁䅁䅁䵁䅉䅅䅁䙁䅁䅁睁䵁䅁䅁兂䅁䅁䅁摪但兑䅯朰䅁䅁䅯䅑䅁䅁䅯睂䅅䅁䅅䅁䉁䅁䅁兂䅁䅁䅁䅁䅁䅁杷允䅁䅁䅕䅁䑁䅁䅷䅁䙁䅁䅁䥁䅂啚䈹权䭄䅁䅁权癁䅁䅁权䡁允䅁允䅁䅁䅅䅁䙁䅁䅁䅁䅁䅁䅁䍄䉁䅁䅁兂䅁䅁䅍䅄䅁䅁䅕䅁䅁䡁瑳ご䭅䵁䅣䅁䭁䑁䅫䅁䭁䅁䉣䅁䉁䅁䅁允䅁䅁䅕䅁䅁䅁䅁䅁䵁䅉䅅䅁䙁䅁䅁睁䵁䅁䅁兂䅁䅁䅃䝑偖兑䅯兺䅁䅁䅯睌䅁䅁䅯睂䅅䅁䅅䅁䉁䅁䅁兂䅁䅁䅁䅁䅁䅁杷允䅁䅁䅕䅁䑁䅁䅷䅁䙁䅁䅁䥁煂歌䈹权潄䅁䅁权硁䅁䅁权䡁允䅁允䅁䅁䅅䅁䙁䅁䅁䅁䅁䅁䅁䍄䉁䅁䅁兂䅁䅁䅍䅄䅁䅁䅕䅁䅁䙁睳ご䭅䱁䅳䅁䭁䑁䅙䅁䭁䅁䉣䅁䉁䅁䅁允䅁䅁䅕䅁䅁䅁䅁䅁䵁䅉䅅䅁䙁䅁䅁睁䵁䅁䅁兂䅁䅁䅃䝑偖兑䅯䅵䅁䅁䅯䅍䅁䅁䅯睂䅅䅁䅅䅁䉁䅁䅁兂䅁䅁䅁䅁䅁䅁杷允䅁䅁䅕䅁䑁䅁䅷䅁䙁䅁䅁䅁元癤䅨权⭄䅁䅁权ぁ䅁䅁权䡁允䅁允䅁䅁䅅䅁䙁䅁䅁䭁捃换䈵䍄䉁䅁䅁兂䅁䅁䅍䅄䅁䅁䅕䅁䅁䕧求ご䭅䵁䅕䅁䭁䑁䅁䅁䭁䅁䉣䅁䉁䅁䅁允䅁䅁䅕䅁䅁䅁䅁䅁䵁䅉䅅䅁䙁䅁䅁睁䵁䅁䅁兂䅁䅁䅃ㅏ偬兑䅯杵䅁䅁䅯䅎䅁䅁䅯睂䅅䅁䅅䅁䉁䅁䅁兂䅁䅁䅁䅁䅁䅁杷允䅁䅁䅕䅁䑁䅁䅷䅁䙁䅁䅁䥁䅂啚䈹权乄䅁䅁权睁䅁䅁权䡁允䅁允䅁䅁䅅䅁䙁䅁䅁䅁䅁䅁䅁䍄䉁䅁䅁兂䅁䅁䅍䅄䅁䅁䅕䅁䅁䕁乄〫䭁乁䅁䅁䭁䕁䅅䅁䭁䅁䉣䅁䉁䅁䅁允䅁䅁䅕㕎㌷坔慳䕍䵁䅉䅅䅁䙁䅁䅁睁䵁䅁䅁兂䅁䅁䅃䝑偖兑䅯睵䅁䅁䅯免䅁䅁䅯睂䅅䅁䅅䅁䉁䅁䅁兂䅁䅁䅁䅁䅁䅁杷允䅁䅁䅕䅁䑁䅁䅷䅁䙁䅁䅁䅁㑁䔵䈵权䭄䅁䅁权㡁䅁䅁权䡁允䅁允䅁䅁䅅䅁䙁䙁睐㑊䜰捳⽏䍄䉁䅁䅁兂䅁䅁䅍䅄䅁䅁䅕䅁䅁䝁确歔䭅䱁䅳䅁䭁䕁䅁䅁䭁䅁䉣䅁䉁䅁䅁允䅁䅁䅕䅁䅁䅁䅁䅁䵁䅉䅅䅁䙁䅁䅁睁䵁䅁䅁兂䅁䅁䅁祥倱兑䅯䅵䅁䅁䅯兎䅁䅁䅯睂䅅䅁䅅䅁䉁䅁䅁兂䥃䝊橈㉷䘹䅑杷允䅁䅁䅕䅁䑁䅁䅷䅁䙁䅁䅁䵁䅃水䉂权畄䅁䅁权䅂䅁䅁权䡁允䅁允䅁䅁䅅䅁䙁䅁䅁䅁䅁䅁䅁䍄䉁䅁䅁兂䅁䅁䅍䅄䅁䅁䅕䅁䅁䩁㉂䔫䭁䅁䉉䅁䭁䑁䅣䅁䭁䅁䉣䅁䉁䅁䅁允䅁䅁䅕䱄慈䑧告稯䴸䅉䅅䅁䙁䅁䅁睁䵁䅁䅁兂䅁䅁䅃䝑偖兑䅯杹䅁䅁䅯杌䅁䅁䅯睂䅅䅁䅅䅁䉁䅁䅁兂䅁䅁䅁䅁䅁䅁杷允䅁䅁䅕䅁䑁䅁䅷䅁䙁䅁䅁䅁㝂啌䈹权煄䅁䅁权祁䅁䅁权䡁允䅁允䅁䅁䅅䅁䙁䅁䅁䅁䅁䅁䅁䍄䉁䅁䅁兂䅁䅁䅍䅄䅁䅁䅕䅁䅁䕧求ご䭅䵁䅯䅁䭁䑁䅅䅁䭁䅁䉣䅁䉁䅁䅁允䅁䅁䅕䅁䅁䅁䅁䅁䵁䅉䅅䅁䙁䅁䅁睁䵁䅁䅁兂䅁䅁䅁䍉㕪䅑䅯具䅁䅁䅯李䅁䅁䅯睂䅅䅁䅅䅁䉁䅁䅁兂楄坊晤穲䩳䅑杷允䅁䅁䅕䅁䑁䅁䅷䅁䙁䅁䅁䅁睂癹䅴权䡄䅁䅁权睁䅁䅁权䡁允䅁允䅁䅁䅅䅁䙁䅁䅁䅁䅁䅁䅁䍄䉁䅁䅁兂䅁䅁䅍䅄䅁䅁䅕䅁䅁䕧求ご䭅䵁䅅䅁䭁䍁䄴䅁䭁䅁䉣䅁䉁䅁䅁允䅁䅁䅕䅁䅁䅁䅁䅁䵁䅉䅅䅁䙁䅁䅁睁䵁䅁䅁兂䅁䅁䅃䝑偖兑䅯杹䅁䅁䅯䅐䅁䅁䅯睂䅅䅁䅅䅁䉁䅁䅁兂㉁䩮塚䅓塲睐杷允䅁䅁䅕䅁䑁䅁䅷䅁䙁䅁䅁䅁乂ㅈ䉂权䱄䅁䅁权穁䅁䅁权䡁允䅁允䅁䅁䅅䅁䙁䅁䅁䅁䅁䅁䅁䍄䉁䅁䅁兂䅁䅁䅍䅄䅁䅁䅕䅁䅁䕧求ご䭅䵁䅣䅁䭁䍁䄴䅁䭁䅁䉣䅁䉁䅁䅁允䅁䅁䅕䅁䅁䅁䅁䅁䵁䅉䅅䅁䙁䅁䅁睁䵁䅁䅁兂䅁䅁䅃ㅏ偬兑䅯朴䅁䅁䅯睍䅁䅁䅯睂䅅䅁䅅䅁䉁䅁䅁兂䅁䅁䅁䅁䅁䅁杷允䅁䅁䅕䅁䑁䅁䅷䅁䙁䅁䅁䥁䅂啚䈹权䉄䅁䅁权祁䅁䅁权䡁允䅁允䅁䅁䅅䅁䙁䅁䅁䅁䅁䅁䅁䍄䉁䅁䅁兂䅁䅁䅍䅄䅁䅁䅕䅁䅁䕧求ご䭅䵁䅕䅁䭁䑁䅉䅁䭁䅁䉣䅁䉁䅁䅁允䅁䅁䅕䅁䅁䅁䅁䅁䵁䅉䅅䅁䙁䅁䅁睁䵁䅁䅁兂䅁䅁䅃䝑偖兑䅯杵䅁䅁䅯䅎䅁䅁䅯睂䅅䅁䅅䅁䉁䅁䅁兂䅁䅁䅁䅁䅁䅁杷允䅁䅁䅕䅁䑁䅁䅷䅁䙁䅁䅁䥁䅂啚䈹权㑃䅁䅁权ぁ䅁䅁权䡁允䅁允䅁䅁䅅䅁䙁䅁䅁䅁䅁䅁䅁䍄䉁䅁䅁兂䅁䅁䅍䅄䅁䅁䅕䅁䅁䕧求ご䭅䱁䄰䅁䭁䑁䅑䅁䭁䅁䉣䅁䉁䅁䅁允䅁䅁䅕䅁䅁䅁䅁䅁䵁䅉䅅䅁䙁䅁䅁睁䵁䅁䅁兂䅁䅁䅃䝑偖兑䅯具䅁䅁䅯䅎䅁䅁䅯睂䅅䅁䅅䅁䉁䅁䅁兂䅁䅁䅁䅁䅁䅁杷允䅁䅁䅕䅁䑁䅁䅷䅁䙁䅁䅁䅁扂䕍䈹权乄䅁䅁权癁䅁䅁权䡁允䅁允䅁䅁䅅䅁䙁䅁䅁䅁䅁䅁䅁䍄䉁䅁䅁兂䅁䅁䅍䅄䅁䅁䅕䅁䅁䕧求ご䭅䵁䅕䅁䭁䑁䅑䅁䭁䅁䉣䅁䉁䅁䅁允䅁䅁䅕䅁䅁䅁䅁䅁䵁䅉䅅䅁䙁䅁䅁睁䵁䅁䅁兂䅁䅁䅃䝑偖兑䅯杵䅁䅁䅯睍䅁䅁䅯睂䅅䅁䅅䅁䉁䅁䅁兂䅁䅁䅁䅁䅁䅁杷允䅁䅁䅕䅁䑁䅁䅷䅁䙁䅁䅁䥁䅂啚䈹权㥃䅁䅁权穁䅁䅁权䡁允䅁允䅁䅁䅅䅁䙁䅁䅁䅁䅁䅁䅁䍄䉁䅁䅁兂䅁䅁䅍䅄䅁䅁䅕䅁䅁䕧求ご䭅䵁䅣䅁䭁䑁䅍䅁䭁䅁䉣䅁䉁䅁䅁允䅁䅁䅕䅁䅁䅁䅁䅁䵁䅉䅅䅁䙁䅁䅁睁䵁䅁䅁兂䅁䅁䅃䝑偖兑䅯䅹䅁䅁䅯睍䅁䅁䅯睂䅅䅁䅅䅁䉁䅁䅁兂䅁䅁䅁䅁䅁䅁杷允䅁䅁䅕䅁䑁䅁䅷䅁䙁䅁䅁䅁㝂啌䈹权乄䅁䅁权䩂䅁䅁权䡁允䅁允䅁䅁䅅䅁䙁䝁㐲牅奐楫䅖䍄䉁䅁䅁兂䅁䅁䅍䅄䅁䅁䅕䅁䅁䡁䭄〫䭁偁䄴䅁䭁䕁䅫䅁䭁䅁䉣䅁䉁䅁䅁允䅁䅁䅕䅁䅁䅁䅁䅁䵁䅉䅅䅁䙁䅁䅁睁䵁䅁䅁兂䅁䅁䅁晡但兑䅯杹䅁䅁䅯睒䅁䅁䅯睂䅅䅁䅅䅁䉁䅁䅁兂歁㡂㜶祚䝢睐杷允䅁䅁䅕䅁䑁䅁䅷䅁䙁䅁䅁䥁䅂啚䈹权䙄䅁䅁权㕁䅁䅁权䡁允䅁允䅁䅁䅅䅁䙁䅁䅁䅁䅁䅁䅁䍄䉁䅁䅁兂䅁䅁䅍䅄䅁䅁䅕䅁䅁䕧求ご䭅䱁䅳䅁䭁䑁䅯䅁䭁䅁䉣䅁䉁䅁䅁允䅁䅁䅕䅁䅁䅁䅁䅁䵁䅉䅅䅁䙁䅁䅁睁䵁䅁䅁兂䅁䅁䅁祥倱兑䅯兺䅁䅁䅯杏䅁䅁䅯睂䅅䅁䅅䅁䉁䅁䅁兂䅁䅁䅁䅁䅁䅁杷允䅁䅁䅕䅁䑁䅁䅷䅁䙁䅁䅁䅁权晹䅴权㑃䅁䅁权㥁䅁䅁权䡁允䅁允䅁䅁䅅䅁䙁䩁硱䘱歈吴䄱䍄䉁䅁䅁兂䅁䅁䅍䅄䅁䅁䅕䅁䅁䕧求ご䭅䱁䅧䅁䭁䑁䄸䅁䭁䅁䉣䅁䉁䅁䅁允䅁䅁䅕䅁䅁䅁䅁䅁䵁䅉䅅䅁䙁䅁䅁睁䵁䅁䅁兂䅁䅁䅃䝑偖兑䅯兺䅁䅁䅯睐䅁䅁䅯睂䅅䅁䅅䅁䉁䅁䅁兂䅁䅁䅁䅁䅁䅁杷允䅁䅁䅕䅁䑁䅁䅷䅁䙁䅁䅁䥁䅂啚䈹权㙃䅁䅁权㍁䅁䅁权䡁允䅁允䅁䅁䅅䅁䙁䅁䅁䅁䅁䅁䅁䍄䉁䅁䅁兂䅁䅁䅍䅄䅁䅁䅕䅁䅁䝁䭄〫䭁佁䅑䅁䭁䑁䅫䅁䭁䅁䉣䅁䉁䅁䅁允䅁䅁䅕䅁䅁䅁䅁䅁䵁䅉䅅䅁䙁䅁䅁睁䵁䅁䅁兂䅁䅁䅃䝑偖兑䅯其䅁䅁䅯睎䅁䅁䅯睂䅅䅁䅅䅁䉁䅁䅁兂䅁䅁䅁䅁䅁䅁杷允䅁䅁䅕䅁䑁䅁䅷䅁䙁䅁䅁䥁䅂啚䈹权䉄䅁䅁权㍁䅁䅁权䡁允䅁允䅁䅁䅅䅁䙁䅁䅁䅁䅁䅁䅁䍄䉁䅁䅁兂䅁䅁䅍䅄䅁䅁䅕䅁䅁䡁瑳ご䭅䱁䅧䅁䭁䑁䅷䅁䭁䅁䉣䅁䉁䅁䅁允䅁䅁䅕㝧歡换捷け䵁䅉䅅䅁䙁䅁䅁睁䵁䅁䅁兂䅁䅁䅁䥂倱兑䅯䅁䅅䅁䅯䅌䅁䅁䅯睂䅅䅁䅅䅁䉁䅁䅁权䝁允䅁䍄䉁䅁䅁兂䅁䅁䅍䅄䅁䅁䅕䅁䅁䕧求ご䭅䱁䅳䅁䭁䕁䅳䅁䭁䅁䉣䅁䉁䅁䅁允䅁䅁䅕䍓稴娹䕂啐䵉䅉䅅䅁䙁䅁䅁睁䵁䅁䅁兂䅁䅁䅁䵣㝲䅑䅯杹䅁䅁䅯䅍䅁䅁䅯睂䅅䅁䅅䅁䉁䅁䅁兂䅁䅁䅁䅁䅁䅁杷允䅁䅁䅕䅁䑁䅁䅷䅁䙁䅁䅁䥁䅂啚䈹权䉄䅁䅁权㝁䅁䅁权䡁允䅁允䅁䅁䅅䅁䙁䅁䅁䅁䅁䅁䅁䍄䉁䅁䅁兂䅁䅁䅍䅄䅁䅁䅕䅁䅁䍁潁唫䭁佁䅯䅁䭁䑁䅍䅁䭁䅁䉣䅁䉁䅁䅁允䅁䅁䅕䅁䅁䅁䅁䅁䵁䅉䅅䅁䙁䅁䅁睁䵁䅁䅁兂䅁䅁䅁祥倱兑䅯杹䅁䅁䅯睁䅁䅁䅯睂䅅䅁䅅䅁䉁䅁䅁兂捁坲呶根呺睐杷允䅁䅁䅕䅁䑁䅁䅷䅁䙁䅁䅁䅁㑁䔵䈵权捄䅁䅁权䍂䅁䅁权䡁允䅁允䅁䅁䅅䅁䙁佁头吱䈶杕䅰䍄䉁䅁䅁兂䅁䅁䅍䅄䅁䅁䅕䅁䅁䕧求ご䭅䵁䅕䅁䭁䑁䅳䅁䭁䅁䉣䅁䉁䅁䅁允䅁䅁䅕䅁䅁䅁䅁䅁䵁䅉䅅䅁䙁䅁䅁睁䵁䅁䅁兂䅁䅁䅁住佒兑䅯睵䅁䅁䅯睓䅁䅁䅯睂䅅䅁䅅䅁䉁䅁䅁兂䅁䅁䅁䅁䅁䅁杷允䅁䅁䅕䅁䑁䅁䅷䅁䙁䅁䅁䥁䅂啚䈹权䡄䅁䅁权㝁䅁䅁权䡁允䅁允䅁䅁䅅䅁䙁䅁䅁䅁䅁䅁䅁䍄䉁䅁䅁兂䅁䅁䅍䅄䅁䅁䅕䅁䅁䕧求ご䭅䱁䅳䅁䭁䕁䅁䅁䭁䅁䉣䅁䉁䅁䅁允䅁䅁䅕䅁䅁䅁䅁䅁䵁䅉䅅䅁䙁䅁䅁睁䵁䅁䅁兂䅁䅁䅃䝑偖兑䅯其䅁䅁䅯䅑䅁䅁䅯睂䅅䅁䅅䅁䉁䅁䅁兂䅁䅁䅁䅁䅁䅁杷允䅁䅁䅕䅁䑁䅁䅷䅁䙁䅁䅁䥁䅂啚䈹权䉄䅁䅁权䅂䅁䅁权䡁允䅁允䅁䅁䅅䅁䙁䅁䅁䅁䅁䅁䅁䍄䉁䅁䅁兂䅁䅁䅍䅄䅁䅁䅕䅁䅁䡧睄歔䭅乁䅯䅁䭁䕁䅁䅁䭁䅁䉣䅁䉁䅁䅁允䅁䅁䅕嘳啳䍉乏橹䴸䅉䅅䅁䙁䅁䅁睁䵁䅁䅁兂䅁䅁䅃䝑偖兑䅯典䅁䅁䅯䅑䅁䅁䅯睂䅅䅁䅅䅁䉁䅁䅁兂䅁䅁䅁䅁䅁䅁杷允䅁䅁䅕䅁䑁䅁䅷䅁䙁䅁䅁䥁䅂啚䈹权䥄䅁䅁权䅂䅁䅁权䡁允䅁允䅁䅁䅅䅁䙁䅁䅁䅁䅁䅁䅁䍄䉁䅁䅁兂䅁䅁䅍䅄䅁䅁䅕䅁䅁䕧求ご䭅䵁䅯䅁䭁䕁䅁䅁䭁䅁䉣䅁䉁䅁䅁允䅁䅁䅕䅁䅁䅁䅁䅁䵁䅉䅅䅁䙁䅁䅁睁䵁䅁䅁兂䅁䅁䅁䵯㝮䅑䅯朱䅁䅁䅯李䅁䅁䅯睂䅅䅁䅅䅁䉁䅁䅁兂捂㙄匲卸䉅䅑杷允䅁䅁䅕䅁䑁䅁䅷䅁䙁䅁䅁䅁睂癹䅴权䭄䅁䅁权䱂䅁䅁权䡁允䅁允䅁䅁䅅䅁䙁䅁䅁䅁䅁䅁䅁䍄䉁䅁䅁兂䅁䅁䅍䅄䅁䅁䅕䅁䅁佁䉃䔫䭁偁䅑䅁䭁䑁䄴䅁䭁䅁䉣䅁䉁䅁䅁允䅁䅁䅕䡰㥁瑃橥啋䵁䅉䅅䅁䙁䅁䅁睁䵁䅁䅁兂䅁䅁䅁晡但兑䅯其䅁䅁䅯睑䅁䅁䅯睂䅅䅁䅅䅁䉁䅁䅁兂瑂䵵㌯唲婚䅑杷允䅁䅁䅕䅁䑁䅁䅷䅁䙁䅁䅁䥁䅂啚䈹权䭄䅁䅁权㥁䅁䅁权䡁允䅁允䅁䅁䅅䅁䙁䅁䅁䅁䅁䅁䅁䍄䉁䅁䅁兂䅁䅁䅍䅄䅁䅁䅕䅁䅁䝁确歔䭅佁䅷䅁䭁䑁䅷䅁䭁䅁䉣䅁䉁䅁䅁允䅁䅁䅕䑙䉐㝩偙ぅ䵁䅉䅅䅁䙁䅁䅁睁䵁䅁䅁兂䅁䅁䅃䝑偖兑䅯典䅁䅁䅯李䅁䅁䅯睂䅅䅁䅅䅁䉁䅁䅁兂䅁䅁䅁䅁䅁䅁杷允䅁䅁䅕䅁䑁䅁䅷䅁䙁䅁䅁䥁䅂啚䈹权㝃䅁䅁权䉂䅁䅁权䡁允䅁允䅁䅁䅅䅁䙁䅁䅁䅁䅁䅁䅁䍄䉁䅁䅁兂䅁䅁䅍䅄䅁䅁䅕䅁䅁䕧求ご䭅䱁䅧䅁䭁䕁䅅䅁䭁䅁䉣䅁䉁䅁䅁允䅁䅁䅕䅁䅁䅁䅁䅁䵁䅉䅅䅁䙁䅁䅁睁䵁䅁䅁兂䅁䅁䅃䝑偖兑䅯䅹䅁䅁䅯兑䅁䅁䅯睂䅅䅁䅅䅁䉁䅁䅁兂䅁䅁䅁䅁䅁䅁杷允䅁䅁䅕䅁䑁䅁䅷䅁䙁䅁䅁䥁䅂啚䈹权㑃䅁䅁权䕂䅁䅁权䡁允䅁允䅁䅁䅅䅁䙁䅁䅁䅁䅁䅁䅁䍄䉁䅁䅁兂䅁䅁䅍䅄䅁䅁䅕䅁䅁䕧求ご䭅䵁䅅䅁䭁䕁䅑䅁䭁䅁䉣䅁䉁䅁䅁允䅁䅁䅕䅁䅁䅁䅁䅁䵁䅉䅅䅁䙁䅁䅁睁䵁䅁䅁兂䅁䅁䅃䝑偖兑䅯典䅁䅁䅯䅒䅁䅁䅯睂䅅䅁䅅䅁䉁䅁䅁兂䅁䅁䅁䅁䅁䅁杷允䅁䅁䅕䅁䑁䅁䅷䅁䙁䅁䅁䵁䅃水䉂权捄䅁䅁权㙁䅁䅁权䡁允䅁允䅁䅁䅅䅁䙁䅁䅁䅁䅁䅁䅁䍄䉁䅁䅁兂䅁䅁䅍䅄䅁䅁䅕䅁䅁䝁确歔䭅䵁䄰䅁䭁䍁䄸䅁䭁䅁䉣䅁䉁䅁䅁允䅁䅁䅕䅁䅁䅁䅁䅁䵁䅉䅅䅁䙁䅁䅁睁䵁䅁䅁兂䅁䅁䅃楡倵兑䅯䄷䅁䅁䅯兏䅁䅁䅯睂䅅䅁䅅䅁䉁䅁䅁兂䅁䅁䅁䅁䅁䅁杷允䅁䅁䅕䅁䑁䅁䅷䅁䙁䅁䅁䥁䅂啚䈹权䡄䅁䅁权䕂䅁䅁权䡁允䅁允䅁䅁䅅䅁䙁䅁䅁䅁䅁䅁䅁䍄䉁䅁䅁兂䅁䅁䅍䅄䅁䅁䅕䅁䅁䕧求ご䭅䱁䄰䅁䭁䕁䅙䅁䭁䅁䉣䅁䉁䅁䅁允䅁䅁䅕䅁䅁䅁䅁䅁䵁䅉䅅䅁䙁䅁䅁睁䵁䅁䅁兂䅁䅁䅁䵣㝲䅑䅯睸䅁䅁䅯兑䅁䅁䅯睂䅅䅁䅅䅁䉁䅁䅁兂䅁䅁䅁䅁䅁䅁杷允䅁䅁䅕䅁䑁䅁䅷䅁䙁䅁䅁䥁䅂啚䈹权䭄䅁䅁权䡂䅁䅁权䡁允䅁允䅁䅁䅅䅁䙁䅁䅁䅁䅁䅁䅁䍄䉁䅁䅁兂䅁䅁䅍䅄䅁䅁䅕䅁䅁䕧求ご䭅䵁䄰䅁䭁䕁䅣䅁䭁䅁䉣䅁䉁䅁䅁允䅁䅁䅕䅁䅁䅁䅁䅁䵁䅉䅅䅁䙁䅁䅁睁䵁䅁䅁兂䅁䅁䅁祥倱兑䅯䄫䅁䅁䅯䅎䅁䅁䅯睂䅅䅁䅅䅁䉁䅁䅁兂䅁䅁䅁䅁䅁䅁杷允䅁䅁䅕䅁䑁䅁䅷䅁䙁䅁䅁䥁䅂啚䈹权㙃䅁䅁权䥂䅁䅁权䡁允䅁允䅁䅁䅅䅁䙁䅁䅁䅁䅁䅁䅁䍄䉁䅁䅁兂䅁䅁䅍䅄䅁䅁䅕䅁䅁䕧求ご䭅䱁䅧䅁䭁䕁䅧䅁䭁䅁䉣䅁䉁䅁䅁允䅁䅁䅕䅁䅁䅁䅁䅁䵁䅉䅅䅁䙁䅁䅁睁䵁䅁䅁兂䅁䅁䅁住佒兑䅯具䅁䅁䅯睐䅁䅁䅯睂䅅䅁䅅䅁䉁䅁䅁兂䅁䅁䅁䅁䅁䅁杷允䅁䅁䅕䅁䑁䅁䅷䅁䙁䅁䅁䥁䅂啚䈹权㥃䅁䅁权䥂䅁䅁权䡁允䅁允䅁䅁䅅䅁䙁䅁䅁䅁䅁䅁䅁䍄䉁䅁䅁兂䅁䅁䅍䅄䅁䅁䅕䅁䅁䥁刳歔䭅䵁䄴䅁䭁䕁䅉䅁䭁䅁䉣䅁䉁䅁䅁允䅁䅁䅕䅁䅁䅁䅁䅁䵁䅉䅅䅁䙁䅁䅁睁䵁䅁䅁兂䅁䅁䅃䝑偖兑䅯杵䅁䅁䅯兓䅁䅁䅯睂䅅䅁䅅䅁䉁䅁䅁兂坃呤䥓䥲䅎村杷允䅁䅁䅕䅁䑁䅁䅷䅁䙁䅁䅁䅁杂癹䅴权獄䅁䅁权䙂䅁䅁权䡁允䅁允䅁䅁䅅䅁䙁偁慆椸䑩佨⼴䍄䉁䅁䅁兂䅁䅁䅍䅄䅁䅁䅕䅁䅁䡁䭄〫䭁䵁䅅䅁䭁䑁䅣䅁䭁䅁䉣䅁䉁䅁䅁允䅁䅁䅕䅁䅁䅁䅁䅁䵁䅉䅅䅁䙁䅁䅁睁䵁䅁䅁兂䅁䅁䅁㙲偒兑䅯朰䅁䅁䅯兓䅁䅁䅯睂䅅䅁䅅䅁䉁䅁䅁兂灂圸獘煤獅䅑杷允䅁䅁䅕䅁䑁䅁䅷䅁䙁䅁䅁䥁䅂啚䈹权䥄䅁䅁权䩂䅁䅁权䡁允䅁允䅁䅁䅅䅁䙁䝁硹坊㤷䅔䍂䍄䉁䅁䅁兂䅁䅁䅍䅄䅁䅁䅕䅁䅁䭁䩄〫䭁䱁䅯䅁䭁䑁䅍䅁䭁䅁䉣䅁䉁䅁䅁允䅁䅁䅕䅁䅁䅁䅁䅁䵁䅉䅅䅁䙁䅁䅁睁䵁䅁䅁兂䅁䅁䅁乖佚兑䅯睶䅁䅁䅯兎䅁䅁䅯睂䅅䅁䅅䅁䉁䅁䅁兂䅁䅁䅁䅁䅁䅁杷允䅁䅁䅕䅁䑁䅁䅷䅁䙁䅁䅁䅁啂欱䈵权䅁允䅁权祁䅁䅁权䡁允䅁允䅁䅁䅅䅁䭁䅁䉙䅁䵁䅉䅅䅁䙁䅁䅁睁䵁䅁䅁兂䅁䅁䅃䝑偖兑䅯杵䅁䅁䅯兎䅁䅁䅯睂䅅䅁䅅䅁䉁䅁䅁兂㙂浄攸䍪䄵村杷允䅁䅁䅕䅁䑁䅁䅷䅁䙁䅁䅁䅁䕁啪䈹权⭄䅁䅁权㝁䅁䅁权䡁允䅁允䅁䅁䅅䅁䙁䅁䅁䅁䅁䅁䅁䍄䉁䅁䅁兂䅁䅁䅍䅄䅁䅁䅕䅁䅁䕧求ご䭅䱁䅳䅁䭁䑁䅕䅁䭁䅁䉣䅁䉁䅁䅁允䅁䅁䅕歮煹噅払啐䵉䅉䅅䅁䙁䅁䅁睁䵁䅁䅁兂䅁䅁䅁穗偂兑䅯兺䅁䅁䅯睒䅁䅁䅯睂䅅䅁䅅䅁䉁䅁䅁兂䅁䅁䅁䅁䅁䅁杷允䅁䅁䅕䅁䑁䅁䅷䅁䙁䅁䅁䥁䅂啚䈹权䥄䅁䅁权ㅁ䅁䅁权䡁允䅁允䅁䅁䅅䅁䙁偁权楑乸杉䍖䍄䉁䅁䅁兂䅁䅁䅍䅄䅁䅁䅕䅁䅁佁䉃䔫䭁乁䅁䅁䭁䑁䅣䅁䭁䅁䉣䅁䉁䅁䅁允䅁䅁䅕商獩䬲畩歍䵁䅉䅅䅁䙁䅁䅁睁䵁䅁䅁兂䅁䅁䅃䝑偖兑䅯杹䅁䅁䅯兎䅁䅁䅯睂䅅䅁䅅䅁䉁䅁䅁兂䵃獲塦灧朳睐杷允䅁䅁䅕䅁䑁䅁䅷䅁䙁䅁䅁䅁杄晧䅨权䉄䅁䅁权祁䅁䅁权䡁允䅁允䅁䅁䅅䅁䙁䑁㈶㑪䍍桐䄵䍄䉁䅁䅁兂䅁䅁䅍䅄䅁䅁䅕䅁䅁佁䉃䔫䭁偁䅉䅁䭁䑁䅅䅁䭁䅁䉣䅁䉁䅁䅁允䅁䅁䅕䅁䅁䅁䅁䅁䵁䅉䅅䅁䙁䅁䅁睁䵁䅁䅁兂䅁䅁䅃䝑偖兑䅯䅁䅅䅁䅯睎䅁䅁䅯睂䅅䅁䅅䅁䉁䅁䅁权䝁允䅁䍄䉁䅁䅁兂䅁䅁䅍䅄䅁䅁䅕䅁䅁䕧求ご䭅䱁䄰䅁䭁䕁䅳䅁䭁䅁䉣䅁䉁䅁䅁允䅁䅁䅕瘲㕏丰湕䕕䵁䅉䅅䅁䙁䅁䅁睁䵁䅁䅁兂䅁䅁䅁㙲偒兑䅯术䅁䅁䅯兔䅁䅁䅯睂䅅䅁䅅䅁䉁䅁䅁兂奄呦䉙䤸橁村杷允䅁䅁䅕䅁䑁䅁䅷䅁䙁䅁䅁䥁䅂啚䈹权䥄䅁䅁权䱂䅁䅁权䡁允䅁允䅁䅁䅅䅁䙁䝁㕇䰸䘳朳䍎䍄䉁䅁䅁兂䅁䅁䅍䅄䅁䅁䅕䅁䅁䕧求ご䭅䵁䄰䅁䭁䕁䅳䅁䭁䅁䉣䅁䉁䅁䅁允䅁䅁䅕䉗浕婌灳䕉䵁䅉䅅䅁䙁䅁䅁睁䵁䅁䅁兂䅁䅁䅁䵯㝮䅑䅯䅵䅁䅁䅯睁䅁䅁䅯睂䅅䅁䅅䅁䉁䅁䅁兂䑃㙆㝆樳⽷䅑杷允䅁䅁䅕䅁䑁䅁䅷䅁䙁䅁䅁䅁元癤䅨权慄䅁䅁权䩂䅁䅁权䡁允䅁允䅁䅁䅅䅁䙁䅁䅁䅁䅁䅁䅁䍄䉁䅁䅁兂䅁䅁䅍䅄䅁䅁䅕䅁䅁䕧求ご䭅䵁䅅䅁䭁䕁䅷䅁䭁䅁䉣䅁䉁䅁䅁允䅁䅁䅕究潄䡶全う䵁䅉䅅䅁䙁䅁䅁睁䵁䅁䅁兂䅁䅁䅁穗偂兑䅯杵䅁䅁䅯䅌䅁䅁䅯睂䅅䅁䅅䅁䉁䅁䅁兂䅁䅁䅁䅁䅁䅁杷允䅁䅁䅕䅁䑁䅁䅷䅁䙁䅁䅁䥁䅂啚䈹权䭄䅁䅁权䵂䅁䅁权䡁允䅁允䅁䅁䅅䅁䙁䡁摯䅳⭦瑲⽣䍄䉁䅁䅁兂䅁䅁䅍䅄䅁䅁䅕䅁䅁䍁潁唫䭁偁䄴䅁䭁䑁䅍䅁䭁䅁䉣䅁䉁䅁䅁允䅁䅁䅕䅁䅁䅁䅁䅁䵁䅉䅅䅁䙁䅁䅁睁䵁䅁䅁兂䅁䅁䅁住佒兑䅯朵䅁䅁䅯杏䅁䅁䅯睂䅅䅁䅅䅁䉁䅁䅁兂䅁䅁䅁䅁䅁䅁杷允䅁䅁䅕䅁䑁䅁䅷䅁䙁䅁䅁䅁权晹䅴权䙄䅁䅁权䑁䅁䅁权䡁允䅁允䅁䅁䅅䅁䙁䉁洸㍍术硨䅆䍄䉁䅁䅁兂䅁䅁䅍䅄䅁䅁䅕䅁䅁䕧求ご䭅䱁䅳䅁䭁䑁䄴䅁䭁䅁䉣䅁䉁䅁䅁允䅁䅁䅕㡅䄳潸祶啐䵉䅉䅅䅁䙁䅁䅁睁䵁䅁䅁兂䅁䅁䅃䝑偖兑䅯䅵䅁䅁䅯材䅁䅁䅯睂䅅䅁䅅䅁䉁䅁䅁兂時椫㉕㥩䈹䅑杷允䅁䅁䅕䅁䑁䅁䅷䅁䙁䅁䅁䥁䅂啚䈹权䉄䅁䅁权⭁䅁䅁权䡁允䅁允䅁䅁䅅䅁䙁䑁佒䅵汬硣䅖䍄䉁䅁䅁兂䅁䅁䅍䅄䅁䅁䅕䅁䅁䕧求ご䭅䵁䅕䅁䭁䑁䄴䅁䭁䅁䉣䅁䉁䅁䅁允䅁䅁䅕䝕协均祮ぅ䵁䅉䅅䅁䙁䅁䅁睁䵁䅁䅁兂䅁䅁䅁晡但兑䅯具䅁䅁䅯免䅁䅁䅯睂䅅䅁䅅䅁䉁䅁䅁兂䅁䅁䅁䅁䅁䅁杷允䅁䅁䅕䅁䑁䅁䅷䅁䙁䅁䅁䥁䅂啚䈹权乄䅁䅁权⭁䅁䅁权䡁允䅁允䅁䅁䅅䅁䙁偁甴䭒卲栵䅚䍄䉁䅁䅁兂䅁䅁䅍䅄䅁䅁䅕䅁䅁䕧求ご䭅䱁䅯䅁䭁䕁䅕䅁䭁䅁䉣䅁䉁䅁䅁允䅁䅁䅕夲㙌氶硉歑䵉䅉䅅䅁䙁䅁䅁睁䵁䅁䅁兂䅁䅁䅁䵯㝮䅑䅯兺䅁䅁䅯兏䅁䅁䅯睂䅅䅁䅅䅁䉁䅁䅁兂䅁䅁䅁䅁䅁䅁杷允䅁䅁䅕䅁䑁䅁䅷䅁䙁䅁䅁䅁啂欱䈵权捄䅁䅁权㥁䅁䅁权䡁允䅁允䅁䅁䅅䅁䙁䉁䑶㙗歡杺䅤䍄䉁䅁䅁兂䅁䅁䅍䅄䅁䅁䅕䅁䅁䝁确歔䭅䵁䅅䅁䭁䑁䅣䅁䭁䅁䉣䅁䉁䅁䅁允䅁䅁䅕䅁䅁䅁䅁䅁䵁䅉䅅䅁䙁䅁䅁睁䵁䅁䅁兂䅁䅁䅃䝑偖兑䅯杹䅁䅁䅯兒䅁䅁䅯睂䅅䅁䅅䅁䉁䅁䅁兂䥂獤潙䬳噄睐杷允䅁䅁䅕䅁䑁䅁䅷䅁䙁䅁䅁䥁䅂啚䈹权㙃䅁䅁权㡁䅁䅁权䡁允䅁允䅁䅁䅅䅁䙁䍁ぬ塶䡍啊䍊䍄䉁䅁䅁兂䅁䅁䅍䅄䅁䅁䅕䅁䅁䕧求ご䭅䱁䅧䅁䭁䑁䅷䅁䭁䅁䉣䅁䉁䅁䅁允䅁䅁䅕㜯䑕䈲䥗啑䵁䅉䅅䅁䙁䅁䅁睁䵁䅁䅁兂䅁䅁䅁䥂倱兑䅯睹䅁䅁䅯材䅁䅁䅯睂䅅䅁䅅䅁䉁䅁䅁兂䅁䅁䅁䅁䅁䅁杷允䅁䅁䅕䅁䑁䅁䅷䅁䙁䅁䅁䅁乂ㅈ䉂权歄䅁䅁权䙂䅁䅁权䡁允䅁允䅁䅁䅅䅁䙁䕁火汸汲眲䅬䍄䉁䅁䅁兂䅁䅁䅍䅄䅁䅁䅕䅁䅁䡁䭄〫䭁佁䅁䅁䭁䕁䅍䅁䭁䅁䉣䅁䉁䅁䅁允䅁䅁䅕摑慕瀸䭚䕇䵁䅉䅅䅁䙁䅁䅁睁䵁䅁䅁兂䅁䅁䅃䝑偖兑䅯其䅁䅁䅯䅐䅁䅁䅯睂䅅䅁䅅䅁䉁䅁䅁兂杂䉲礳䍦乤䅑杷允䅁䅁䅕䅁䑁䅁䅷䅁䙁䅁䅁䥁䅂啚䈹权䙄䅁䅁权㡁䅁䅁权䡁允䅁允䅁䅁䅅䅁䙁䕁扑䉂煓硴䅒䍄䉁䅁䅁兂䅁䅁䅍䅄䅁䅁䅕䅁䅁䝧畯ご䭅佁䅉䅁䭁䕁䅑䅁䭁䅁䉣䅁䉁䅁䅁允䅁䅁䅕䅁䅁䅁䅁䅁䵁䅉䅅䅁䙁䅁䅁睁䵁䅁䅁兂䅁䅁䅃䝑偖兑䅯杵䅁䅁䅯杓䅁䅁䅯睂䅅䅁䅅䅁䉁䅁䅁兂捁樯杫儹䑊村杷允䅁䅁䅕䅁䑁䅁䅷䅁䙁䅁䅁䅁䅂智䅴权奄䅁䅁权䡂䅁䅁权䡁允䅁允䅁䅁䅅䅁䙁䥁䌰煡扔偑⽫䍄䉁䅁䅁兂䅁䅁䅍䅄䅁䅁䅕䅁䅁䕧求ご䭅䱁䅧䅁䭁䕁䅯䅁䭁䅁䉣䅁䉁䅁䅁允䅁䅁䅕晨⭚卮䱺䕑䵁䅉䅅䅁䙁䅁䅁睁䵁䅁䅁兂䅁䅁䅃ㅏ偬兑䅯具䅁䅁䅯睏䅁䅁䅯睂䅅䅁䅅䅁䉁䅁䅁兂䅁䅁䅁䅁䅁䅁杷允䅁䅁䅕䅁䑁䅁䅷䅁䙁䅁䅁䅁㝂啌䈹权䥄䅁䅁权䩂䅁䅁权䡁允䅁允䅁䅁䅅䅁䙁䉁畋睕瑍⽵䈵䍄䉁䅁䅁兂䅁䅁䅍䅄䅁䅁䅕䅁䅁䕧求ご䭅䵁䅣䅁䭁䕁䅯䅁䭁䅁䉣䅁䉁䅁䅁允䅁䅁䅕䕎歯根䩥欹䵅䅉䅅䅁䙁䅁䅁睁䵁䅁䅁兂䅁䅁䵄祑愲兑䅯䄴䅁䅁䅯睑䅁䅁䅯睂䅅䅁䅅䅁䉁䅁䅁兂䅁䅁䅁䅁䅁䅁杷允䅁䅁䅕䅁䑁䅁䅷䅁䙁䅁䅁䥁㝁啗䈹权䡄䅁䅁权祁䅁䅁权䡁允䅁允䅁䅁䅅䅁䙁䅁䅁䅁䅁䅁䅁䍄䉁䅁䅁兂䅁䅁䅍䅄䅁䅁䅕䅁䅁䕧求ご䭅䱁䅧䅁䭁䕁䅉䅁䭁䅁䉣䅁䉁䅁䅁允䅁䅁䅕煳她睋㍔啐䵁䅉䅅䅁䙁䅁䅁睁䵁䅁䅁兂䅁䅁䅁䤴㑈䅑䅯䄲䅁䅁䅯睒䅁䅁䅯睂䅅䅁䅅䅁䉁䅁䅁兂瑂䉹敁䨰乣䅑杷允䅁䅁䅕䅁䑁䅁䅷䅁䙁䅁䅁䅁权晹䅴权乄䅁䅁权䭂䅁䅁权䡁允䅁允䅁䅁䅅䅁䙁䅁潉睱㍐硚䅤䍄䉁䅁䅁兂䅁䅁䅍䅄䅁䅁䅕䅁䅁䅁乓ご䭅䵁䅳䅁䭁䑁䅫䅁䭁䅁䉣䅁䉁䅁䅁允䅁䅁䅕䅁䅁䅁䅁䅁䵁䅉䅅䅁䙁䅁䅁睁䵁䅁䅁兂䅁䅁䅃䝑偖兑䅯典䅁䅁䅯村䅁䅁䅯睂䅅䅁䅅䅁䉁䅁䅁兂潂穇㉩ㅋ卅䅑杷允䅁䅁䅕䅁䑁䅁䅷䅁䙁䅁䅁䅁䅄倹䅴权卄䅁䅁权睁䅁䅁权䡁允䅁允䅁䅁䅅䅁䙁䅁䅁䅁䅁䅁䅁䍄䉁䅁䅁兂䅁䅁䅍䅄䅁䅁䅕䅁䅁䕧求ご䭅䵁䅯䅁䭁䕁䅉䅁䭁䅁䉣䅁䉁䅁䅁允䅁䅁䅕䅨䵘⽦摚穸䴸䅉䅅䅁䙁䅁䅁睁䵁䅁䅁兂䅁䅁䅁䵯㝮䅑䅯䅵䅁䅁䅯睓䅁䅁䅯睂䅅䅁䅅䅁䉁䅁䅁兂㉃畇汉汁㡁䅑杷允䅁䅁䅕䅁䑁䅁䅷䅁䙁䅁䅁䥁䅂啚䈹权㝃䅁䅁权乂䅁䅁权䡁允䅁允䅁䅁䅅䅁䙁䩁潄剖砯䕚䍆䍄䉁䅁䅁兂䅁䅁䅍䅄䅁䅁䅕䅁䅁䑁歪歔䭅䵁䅧䅁䭁䕁䅫䅁䭁䅁䉣䅁䉁䅁䅁允䅁䅁䅕敤眴潹⽇欶䵅䅉䅅䅁䙁䅁䅁睁䵁䅁䅁兂䅁䅁䅃䝑偖兑䅯䅵䅁䅁䅯睑䅁䅁䅯睂䅅䅁䅅䅁䉁䅁䅁兂摁漫椴䍬⬴䅑杷允䅁䅁䅕䅁䑁䅁䅷䅁䙁䅁䅁䥁㝁啗䈹权い䅁䅁权䝂䅁䅁权䡁允䅁允䅁䅁䅅䅁䙁䕁癣扎㕎午䅚䍄䉁䅁䅁兂䅁䅁䅍䅄䅁䅁䅕䅁䅁䕧求ご䭅䵁䅕䅁䭁䕁䅍䅁䭁䅁䉣䅁䉁䅁䅁允䅁䅁䅕佰䥸䤷测䕅䵁䅉䅅䅁䙁䅁䅁睁䵁䅁䅁兂䅁䅁䅃䝑偖兑䅯杵䅁䅁䅯睁䅁䅁䅯睂䅅䅁䅅䅁䉁䅁䅁兂兂祵圷䥗䅎村杷允䅁䅁䅕䅁䑁䅁䅷䅁䙁䅁䅁䅁杁偋䅬权䥄䅁䅁权㕁䅁䅁权䡁允䅁允䅁䅁䅅䅁䙁䅁䅁䱁乷昲䉆䍄䉁䅁䅁兂䅁䅁䅍䅄䅁䅁䅕䅁䅁䑧婴ご䭅䵁䄰䅁䭁䕁䅫䅁䭁䅁䉣䅁䉁䅁䅁允䅁䅁䅕卖稶䩇獩お䵁䅉䅅䅁䙁䅁䅁睁䵁䅁䅁兂䅁䅁䅃䝑偖兑䅯其䅁䅁䅯睁䅁䅁䅯睂䅅䅁䅅䅁䉁䅁䅁兂摃圫⽺䍨䤵䅑杷允䅁䅁䅕䅁䑁䅁䅷䅁䙁䅁䅁䥁䅂啚䈹权䙄䅁䅁权䑁䅁䅁权䡁允䅁允䅁䅁䅅䅁䙁䉁⭕㕨ㅩ桳䅊䍄䉁䅁䅁兂䅁䅁䅍䅄䅁䅁䅕䅁䅁佁䉃䔫䭁佁䅯䅁䭁䑁䄴䅁䭁䅁䉣䅁䉁䅁䅁允䅁䅁䅕摮⽥湑㥥䐲䴸䅉䅅䅁䙁䅁䅁睁䵁䅁䅁兂䅁䅁䅃䝑偖兑䅯䅹䅁䅁䅯睁䅁䅁䅯睂䅅䅁䅅䅁䉁䅁䅁兂㝁告摂㑫䱍村杷允䅁䅁䅕䅁䑁䅁䅷䅁䙁䅁䅁䅁䕁啪䈹权䍁允䅁权癁䅁䅁权䡁允䅁允䅁䅁䅅䅁䙁䅁䅁䅁䅁䅁䅁䍄䉁䅁䅁兂䅁䅁䅍䅄䅁䅁䅕䅁䅁䕧求ご䭅䵁䅯䅁䭁䅁䅍䅁䭁䅁䉣䅁䉁䅁䅁允䅁䅁䅕噵瑸晏危吴䴸䅉䅅䅁䙁䅁䅁睁䵁䅁䅁兂䅁䅁䅁偷㝔䅑䅯䄱䅁䅁䅯村䅁䅁䅯睂䅅䅁䅅䅁䉁䅁䅁兂䍁ㅲ湁嘱呧䅑杷允䅁䅁䅕䅁䑁䅁䅷䅁䙁䅁䅁䅁扂䕍䈹权㝃䅁䅁权獁䅁䅁权䡁允䅁允䅁䅁䅅䅁䙁䅁䅁䅁䅁䅁䅁䍄䉁䅁䅁兂䅁䅁䅍䅄䅁䅁䅕䅁䅁䭁䩄〫䭁乁䅯䅁䭁䑁䅙䅁䭁䅁䉣䅁䉁䅁䅁允䅁䅁䅕湘㘴焫㔹䐶䴸䅉䅅䅁䙁䅁䅁睁䵁䅁䅁兂䅁䅁䅁穗偂兑䅯其䅁䅁䅯䅌䅁䅁䅯睂䅅䅁䅅䅁䉁䅁䅁兂䅁䅁䅁䅁䅁䅁杷允䅁䅁䅕䅁䑁䅁䅷䅁䙁䅁䅁䥁睂䔸䈵权䍁允䅁权䙂䅁䅁权䡁允䅁允䅁䅁䅅䅁䙁䅁兂䌰呲晑⽣䍄䉁䅁䅁兂䅁䅁䅍䅄䅁䅁䅕䅁䅁䙁睳ご䭅䵁䅣䅁䭁䍁䅷䅁䭁䅁䉣䅁䉁䅁䅁允䅁䅁䅕䅁䅁䅁䅁䅁䵁䅉䅅䅁䙁䅁䅁睁䵁䅁䅁兂䅁䅁䅁穗偂兑䅯䅹䅁䅁䅯䅌䅁䅁䅯睂䅅䅁䅅䅁䉁䅁䅁兂䅁䅁䅁䅁䅁䅁杷允䅁䅁䅕䅁䑁䅁䅷䅁䙁䅁䅁䅁䅂智䅴权煄䅁䅁权ㅁ䅁䅁权䡁允䅁允䅁䅁䅅䅁䙁䥁卌摕䴲⭰⽉䍄䉁䅁䅁兂䅁䅁䅍䅄䅁䅁䅕䅁䅁䙁睳ご䭅䵁䄰䅁䭁䍁䅷䅁䭁䅁䉣䅁䉁䅁䅁允䅁䅁䅕䅁䅁䅁䅁䅁䵁䅉䅅䅁䙁䅁䅁睁䵁䅁䅁兂䅁䅁䅃䝑偖兑䅯朱䅁䅁䅯睌䅁䅁䅯睂䅅䅁䅅䅁䉁䅁䅁兂䅁䅁䅁䅁䅁䅁杷允䅁䅁䅕䅁䑁䅁䅷䅁䙁䅁䅁䅁杁偋䅬权坄䅁䅁权乂䅁䅁权䡁允䅁允䅁䅁䅅䅁䙁䭁桋乬㑲杇䅰䍄䉁䅁䅁兂䅁䅁䅍䅄䅁䅁䅕䅁䅁䑧婴ご䭅䵁䅯䅁䭁䍁䅷䅁䭁䅁䉣䅁䉁䅁䅁允䅁䅁䅕䅁䅁䅁䅁䅁䵁䅉䅅䅁䙁䅁䅁睁䵁䅁䅁兂䅁䅁䅁䥅㑈䅑䅯睹䅁䅁䅯兎䅁䅁䅯睂䅅䅁䅅䅁䉁䅁䅁兂䅁䅁䅁䅁䅁䅁杷允䅁䅁䅕䅁䑁䅁䅷䅁䙁䅁䅁䅁扂䕍䈹权㝃䅁䅁权睁䅁䅁权䡁允䅁允䅁䅁䅅䅁䙁䅁䅁䅁䅁䅁䅁䍄䉁䅁䅁兂䅁䅁䅍䅄䅁䅁䅕䅁䅁䙁睳ご䭅䱁䄰䅁䭁䑁䅁䅁䭁䅁䉣䅁䉁䅁䅁允䅁䅁䅕䅁䅁䅁䅁䅁䵁䅉䅅䅁䙁䅁䅁睁䵁䅁䅁兂䅁䅁䅁穗偂兑䅯睵䅁䅁䅯免䅁䅁䅯睂䅅䅁䅅䅁䉁䅁䅁兂䅁䅁䅁䅁䅁䅁杷允䅁䅁䅕䅁䑁䅁䅷䅁䙁䅁䅁䥁煂歌䈹权畄䅁䅁权䭂䅁䅁权䡁允䅁允䅁䅁䅅䅁䙁䍁汷䉦十啪䅒䍄䉁䅁䅁兂䅁䅁䅍䅄䅁䅁䅕䅁䅁䙁睳ご䭅䱁䅧䅁䭁䑁䅅䅁䭁䅁䉣䅁䉁䅁䅁允䅁䅁䅕䅁䅁䅁䅁䅁䵁䅉䅅䅁䙁䅁䅁睁䵁䅁䅁兂䅁䅁䅁穗偂兑䅯兺䅁䅁䅯免䅁䅁䅯睂䅅䅁䅅䅁䉁䅁䅁兂䅁䅁䅁䅁䅁䅁杷允䅁䅁䅕䅁䑁䅁䅷䅁䙁䅁䅁䅁䕁啪䈹权敄䅁䅁权硁䅁䅁权䡁允䅁允䅁䅁䅅䅁䙁䅁䅁䅁䅁䅁䅁䍄䉁䅁䅁兂䅁䅁䅍䅄䅁䅁䅕䅁䅁䙁睳ご䭅䱁䅯䅁䭁䍁䄴䅁䭁䅁䉣䅁䉁䅁䅁允䅁䅁䅕䅁䅁䅁䅁䅁䵁䅉䅅䅁䙁䅁䅁睁䵁䅁䅁兂䅁䅁䅁䵯㝮䅑䅯其䅁䅁䅯睑䅁䅁䅯睂䅅䅁䅅䅁䉁䅁䅁兂湁㜲樳乄報䅑杷允䅁䅁䅕䅁䑁䅁䅷䅁䙁䅁䅁䅁扂䕍䈹权䥄䅁䅁权畁䅁䅁权䡁允䅁允䅁䅁䅅䅁䙁䅁䅁䅁䅁䅁䅁䍄䉁䅁䅁兂䅁䅁䅍䅄䅁䅁䅕䅁䅁䙁睳ご䭅䵁䅯䅁䭁䍁䄴䅁䭁䅁䉣䅁䉁䅁䅁允䅁䅁䅕䅁䅁䅁䅁䅁䵁䅉䅅䅁䙁䅁䅁睁䵁䅁䅁兂䅁䅁䅁䵯㝮䅑䅯睵䅁䅁䅯杌䅁䅁䅯睂䅅䅁䅅䅁䉁䅁䅁兂䅁䅁䅁䅁䅁䅁杷允䅁䅁䅕䅁䑁䅁䅷䅁䙁䅁䅁䅁扂䕍䈹权㥃䅁䅁权祁䅁䅁权䡁允䅁允䅁䅁䅅䅁䙁䅁䅁䅁䅁䅁䅁䍄䉁䅁䅁兂䅁䅁䅍䅄䅁䅁䅕䅁䅁䭁䩄〫䭁乁䅧䅁䭁䕁䅅䅁䭁䅁䉣䅁䉁䅁䅁允䅁䅁䅕獇䤰晩卓空䴸䅉䅅䅁䙁䅁䅁睁䵁䅁䅁兂䅁䅁䅁穗偂兑䅯具䅁䅁䅯杍䅁䅁䅯睂䅅䅁䅅䅁䉁䅁䅁兂䅁䅁䅁䅁䅁䅁杷允䅁䅁䅕䅁䑁䅁䅷䅁䙁䅁䅁䅁扂䕍䈹权䙄䅁䅁权䱂䅁䅁权䡁允䅁允䅁䅁䅅䅁䙁乁堯祩⭒䉧䅆䍄䉁䅁䅁兂䅁䅁䅍䅄䅁䅁䅕䅁䅁䡧睄歔䭅佁䅧䅁䭁䑁䅅䅁䭁䅁䉣䅁䉁䅁䅁允䅁䅁䅕䅁䅁䅁䅁䅁䵁䅉䅅䅁䙁䅁䅁睁䵁䅁䅁兂䅁䅁䅁穗偂兑䅯典䅁䅁䅯杍䅁䅁䅯睂䅅䅁䅅䅁䉁䅁䅁兂䅁䅁䅁䅁䅁䅁杷允䅁䅁䅕䅁䑁䅁䅷䅁䙁䅁䅁䅁扂䕍䈹权䥄䅁䅁权祁䅁䅁权䡁允䅁允䅁䅁䅅䅁䙁䅁䅁䅁䅁䅁䅁䍄䉁䅁䅁兂䅁䅁䅍䅄䅁䅁䅕䅁䅁䑁歪歔䭅䱁䅯䅁䭁䑁䅙䅁䭁䅁䉣䅁䉁䅁䅁允䅁䅁䅕䅁䅁䅁䅁䅁䵁䅉䅅䅁䙁䅁䅁睁䵁䅁䅁兂䅁䅁䅁穗偂兑䅯兺䅁䅁䅯杍䅁䅁䅯睂䅅䅁䅅䅁䉁䅁䅁兂䅁䅁䅁䅁䅁䅁杷允䅁䅁䅕䅁䑁䅁䅷䅁䙁䅁䅁䥁䅂啚䈹权睄䅁䅁权㑁䅁䅁权䡁允䅁允䅁䅁䅅䅁䙁䅁䅁䅁䅁䅁䅁䍄䉁䅁䅁兂䅁䅁䅍䅄䅁䅁䅕䅁䅁䙁睳ご䭅䱁䅧䅁䭁䑁䅑䅁䭁䅁䉣䅁䉁䅁䅁允䅁䅁䅕䅁䅁䅁䅁䅁䵁䅉䅅䅁䙁䅁䅁睁䵁䅁䅁兂䅁䅁䅁䍉㕪䅑䅯术䅁䅁䅯兎䅁䅁䅯睂䅅䅁䅅䅁䉁䅁䅁兂䅁䅁䅁䅁䅁䅁杷允䅁䅁䅕䅁䑁䅁䅷䅁䙁䅁䅁䅁㑁䔵䈵权䭄䅁䅁权㍁䅁䅁权䡁允䅁允䅁䅁䅅䅁䙁䅁䅁䅁䅁䅁䅁䍄䉁䅁䅁兂䅁䅁䅍䅄䅁䅁䅕䅁䅁䙁睳ご䭅䵁䅣䅁䭁䑁䅑䅁䭁䅁䉣䅁䉁䅁䅁允䅁䅁䅕䅁䅁䅁䅁䅁䵁䅉䅅䅁䙁䅁䅁睁䵁䅁䅁兂䅁䅁䅁䵑㜳䅑䅯朶䅁䅁䅯杌䅁䅁䅯睂䅅䅁䅅䅁䉁䅁䅁兂䅁䅁䅁䅁䅁䅁杷允䅁䅁䅕䅁䑁䅁䅷䅁䙁䅁䅁䥁煂歌䈹权癃䅁䅁权㡁䅁䅁权䡁允䅁允䅁䅁䅅䅁䙁䙁奙杄慴䄱䅨䍄䉁䅁䅁兂䅁䅁䅍䅄䅁䅁䅕䅁䅁䙁睳ご䭅䱁䅯䅁䭁䑁䅍䅁䭁䅁䉣䅁䉁䅁䅁允䅁䅁䅕䅁䅁䅁䅁䅁䵁䅉䅅䅁䙁䅁䅁睁䵁䅁䅁兂䅁䅁䅁䥂倱兑䅯末䅁䅁䅯䅐䅁䅁䅯睂䅅䅁䅅䅁䉁䅁䅁兂䅁䅁䅁䅁䅁䅁杷允䅁䅁䅕䅁䑁䅁䅷䅁䙁䅁䅁䅁灂唸䈵权㑃䅁䅁权䩂䅁䅁权䡁允䅁允䅁䅁䅅䅁䙁䭁獡南㑢歘䄱䍄䉁䅁䅁兂䅁䅁䅍䅄䅁䅁䅕䅁䅁䉁䉃䔫䭁佁䅁䅁䭁䑁䅷䅁䭁䅁䉣䅁䉁䅁䅁允䅁䅁䅕䅁䅁䅁䅁䅁䵁䅉䅅䅁䙁䅁䅁睁䵁䅁䅁兂䅁䅁䅁䤴㑈䅑䅯睸䅁䅁䅯䅓䅁䅁䅯睂䅅䅁䅅䅁䉁䅁䅁兂䅁䅁坄呁佉村杷允䅁䅁䅕䅁䑁䅁䅷䅁䙁䅁䅁䅁扂䕍䈹权㥃䅁䅁权穁䅁䅁权䡁允䅁允䅁䅁䅅䅁䙁䅁䅁䅁䅁䅁䅁䍄䉁䅁䅁兂䅁䅁䅍䅄䅁䅁䅕䅁䅁䥁刳歔䭅乁䅉䅁䭁䍁䄸䅁䭁䅁䉣䅁䉁䅁䅁允䅁䅁䅕䅁䅁䅁䅁䅁䵁䅉䅅䅁䙁䅁䅁睁䵁䅁䅁兂䅁䅁䅁穗偂兑䅯具䅁䅁䅯睍䅁䅁䅯睂䅅䅁䅅䅁䉁䅁䅁兂䅁䅁䅁䅁䅁䅁杷允䅁䅁䅕䅁䑁䅁䅷䅁䙁䅁䅁䅁㑁䔵䈵权䡄䅁䅁权䝂䅁䅁权䡁允䅁允䅁䅁䅅䅁䙁䅁䅁䅁䅁䅁䅁䍄䉁䅁䅁兂䅁䅁䅍䅄䅁䅁䅕䅁䅁䝧畯ご䭅佁䅉䅁䭁䕁䅳䅁䭁䅁䉣䅁䉁䅁䅁允䅁䅁䅕㍍㍚渷䐷う䵁䅉䅅䅁䙁䅁䅁睁䵁䅁䅁兂䅁䅁䅁穗偂兑䅯杵䅁䅁䅯䅏䅁䅁䅯睂䅅䅁䅅䅁䉁䅁䅁兂䅁䅁䅁䅁䅁䅁杷允䅁䅁䅕䅁䑁䅁䅷䅁䙁䅁䅁䅁扂䕍䈹权㥃䅁䅁权㑁䅁䅁权䡁允䅁允䅁䅁䅅䅁䙁䅁䅁䅁䅁䅁䅁䍄䉁䅁䅁兂䅁䅁䅍䅄䅁䅁䅕䅁䅁䑁歪歔䭅䵁䅧䅁䭁䕁䅷䅁䭁䅁䉣䅁䉁䅁䅁允䅁䅁䅕〹坆潊穳欴䵅䅉䅅䅁䙁䅁䅁睁䵁䅁䅁兂䅁䅁䅁穗偂兑䅯睸䅁䅁䅯䅏䅁䅁䅯睂䅅䅁䅅䅁䉁䅁䅁兂䅁䅁䅁䅁䅁䅁杷允䅁䅁䅕䅁䑁䅁䅷䅁䙁䅁䅁䅁扂䕍䈹权乄䅁䅁权㑁䅁䅁权䡁允䅁允䅁䅁䅅䅁䙁䅁䅁䅁䅁䅁䅁䍄䉁䅁䅁兂䅁䅁䅍䅄䅁䅁䅕䅁䅁䙁睳ご䭅䱁䅳䅁䭁䑁䅫䅁䭁䅁䉣䅁䉁䅁䅁允䅁䅁䅕䅁䅁䅁䅁䅁䵁䅉䅅䅁䙁䅁䅁睁䵁䅁䅁兂䅁䅁䅁穗偂兑䅯䅵䅁䅁䅯兏䅁䅁䅯睂䅅䅁䅅䅁䉁䅁䅁兂䅁䅁䅁䅁䅁䅁杷允䅁䅁䅕䅁䑁䅁䅷䅁䙁䅁䅁䅁灂唸䈵权䥄䅁䅁权睁䅁䅁权䡁允䅁允䅁䅁䅅䅁䙁䅁䅁䅁䅁䅁䅁䍄䉁䅁䅁兂䅁䅁䅍䅄䅁䅁䅕䅁䅁䙁睳ご䭅䵁䅅䅁䭁䑁䅫䅁䭁䅁䉣䅁䉁䅁䅁允䅁䅁䅕䅁䅁䅁䅁䅁䵁䅉䅅䅁䙁䅁䅁睁䵁䅁䅁兂䅁䅁䅁䵯㝮䅑䅯睶䅁䅁䅯李䅁䅁䅯睂䅅䅁䅅䅁䉁䅁䅁兂䅁䅁䅁䅁䅁䅁杷允䅁䅁䅕䅁䑁䅁䅷䅁䙁䅁䅁䅁㑁䔵䈵权㙃䅁䅁权㥁䅁䅁权䡁允䅁允䅁䅁䅅䅁䙁䅁䅁䅁䅁䅁䅁䍄䉁䅁䅁兂䅁䅁䅍䅄䅁䅁䅕䅁䅁䙁睳ご䭅䵁䅕䅁䭁䑁䅫䅁䭁䅁䉣䅁䉁䅁䅁允䅁䅁䅕䅁䅁䅁䅁䅁䵁䅉䅅䅁䙁䅁䅁睁䵁䅁䅁兂䅁䅁䅁晡但兑䅯其䅁䅁䅯睒䅁䅁䅯睂䅅䅁䅅䅁䉁䅁䅁兂㉂獒摙䙂朱䅑杷允䅁䅁䅕䅁䑁䅁䅷䅁䙁䅁䅁䅁癃䕰䈹权兄䅁䅁权穁䅁䅁权䡁允䅁允䅁䅁䅅䅁䙁乁積穭卮䅭䅂䍄䉁䅁䅁兂䅁䅁䅍䅄䅁䅁䅕䅁䅁䝧畯ご䭅乁䅯䅁䭁䕁䅅䅁䭁䅁䉣䅁䉁䅁䅁允䅁䅁䅕䅁䅁䅁䅁䅁䵁䅉䅅䅁䙁䅁䅁睁䵁䅁䅁兂䅁䅁䅁穗偂兑䅯具䅁䅁䅯杏䅁䅁䅯睂䅅䅁䅅䅁䉁䅁䅁兂䅁䅁䅁䅁䅁䅁杷允䅁䅁䅕䅁䑁䅁䅷䅁䙁䅁䅁䅁㑁䔵䈵权䉄䅁䅁权㉁䅁䅁权䡁允䅁允䅁䅁䅅䅁䙁䅁䅁䅁䅁䅁䅁䍄䉁䅁䅁兂䅁䅁䅍䅄䅁䅁䅕䅁䅁䙁睳ご䭅䵁䅧䅁䭁䑁䅯䅁䭁䅁䉣䅁䉁䅁䅁允䅁䅁䅕䅁䅁䅁䅁䅁䵁䅉䅅䅁䙁䅁䅁睁䵁䅁䅁兂䅁䅁䅁䵙㝲䅑䅯䄫䅁䅁䅯杓䅁䅁䅯睂䅅䅁䅅䅁䉁䅁䅁兂䭄䭴単䕙䩊村杷允䅁䅁䅕䅁䑁䅁䅷䅁䙁䅁䅁䅁扂䕍䈹权䭄䅁䅁权㙁䅁䅁权䡁允䅁允䅁䅁䅅䅁䙁䅁䅁䅁䅁䅁䅁䍄䉁䅁䅁兂䅁䅁䅍䅄䅁䅁䅕䅁䅁䙁睳ご䭅䵁䄰䅁䭁䑁䅯䅁䭁䅁䉣䅁䉁䅁䅁允䅁䅁䅕䅁䅁䅁䅁䅁䵁䅉䅅䅁䙁䅁䅁睁䵁䅁䅁兂䅁䅁䅁䵑㜳䅑䅯睶䅁䅁䅯李䅁䅁䅯睂䅅䅁䅅䅁䉁䅁䅁兂䅁䅁䅁䅁䅁䅁杷允䅁䅁䅕䅁䑁䅁䅷䅁䙁䅁䅁䅁扂䕍䈹权㙃䅁䅁权⽁䅁䅁权䡁允䅁允䅁䅁䅅䅁䙁䅁䅁䅁䅁䅁䅁䍄䉁䅁䅁兂䅁䅁䅍䅄䅁䅁䅕䅁䅁䵁い〫䭁乁䅑䅁䭁䕁䅣䅁䭁䅁䉣䅁䉁䅁䅁允䅁䅁䅕申硍䕎䑋䕊䵁䅉䅅䅁䙁䅁䅁睁䵁䅁䅁兂䅁䅁䅁祥倱兑䅯䄱䅁䅁䅯䅒䅁䅁䅯睂䅅䅁䅅䅁䉁䅁䅁兂䅁䅁䅁䅁䅁䅁杷允䅁䅁䅕䅁䑁䅁䅷䅁䙁䅁䅁䅁扂䕍䈹权䙄䅁䅁权⽁䅁䅁权䡁允䅁允䅁䅁䅅䅁䙁䅁䅁䅁䅁䅁䅁䍄䉁䅁䅁兂䅁䅁䅍䅄䅁䅁䅕䅁䅁䡁瑳ご䭅䱁䅳䅁䭁䑁䄰䅁䭁䅁䉣䅁䉁䅁䅁允䅁䅁䅕䅁䅁䅁䅁䅁䵁䅉䅅䅁䙁䅁䅁睁䵁䅁䅁兂䅁䅁䅁穗偂兑䅯杵䅁䅁䅯睎䅁䅁䅯睂䅅䅁䅅䅁䉁䅁䅁兂䅁䅁䅁䅁䅁䅁杷允䅁䅁䅕䅁䑁䅁䅷䅁䙁䅁䅁䥁䅂啚䈹权捄䅁䅁权䑁䅁䅁权䡁允䅁允䅁䅁䅅䅁䙁佁晓渳愷⬸⽙䍄䉁䅁䅁兂䅁䅁䅍䅄䅁䅁䅕䅁䅁䝁䭄〫䭁偁䅑䅁䭁䑁䄰䅁䭁䅁䉣䅁䉁䅁䅁允䅁䅁䅕港慊げ療啉䵁䅉䅅䅁䙁䅁䅁睁䵁䅁䅁兂䅁䅁䅁穗偂兑䅯具䅁䅁䅯睎䅁䅁䅯睂䅅䅁䅅䅁䉁䅁䅁兂䅁䅁䅁䅁䅁䅁杷允䅁䅁䅕䅁䑁䅁䅷䅁䙁䅁䅁䅁权晹䅴权乄䅁䅁权䱂䅁䅁权䡁允䅁允䅁䅁䅅䅁䙁䥁㠲湓捂䉑䅖䍄䉁䅁䅁兂䅁䅁䅍䅄䅁䅁䅕䅁䅁䙁睳ご䭅䵁䅕䅁䭁䑁䅣䅁䭁䅁䉣䅁䉁䅁䅁允䅁䅁䅕䅁䅁䅁䅁䅁䵁䅉䅅䅁䙁䅁䅁睁䵁䅁䅁兂䅁䅁䅁穗偂兑䅯睵䅁䅁䅯䅑䅁䅁䅯睂䅅䅁䅅䅁䉁䅁䅁兂䅁䅁䅁䅁䅁䅁杷允䅁䅁䅕䅁䑁䅁䅷䅁䙁䅁䅁䵁䑸婌䉰权潄䅁䅁权睁䅁䅁权䡁允䅁允䅁䅁䅅䅁䙁䅁䅁䅁䅁䅁䅁䍄䉁䅁䅁兂䅁䅁䅍䅄䅁䅁䅕䅁䅁䙁睳ご䭅䱁䄰䅁䭁䕁䅁䅁䭁䅁䉣䅁䉁䅁䅁允䅁䅁䅕䅁䅁䅁䅁䅁䵁䅉䅅䅁䙁䅁䅁睁䵁䅁䅁兂䅁䅁䅁穗偂兑䅯睸䅁䅁䅯䅑䅁䅁䅯睂䅅䅁䅅䅁䉁䅁䅁兂䅁䅁䅁䅁䅁䅁杷允䅁䅁䅕䅁䑁䅁䅷䅁䙁䅁䅁䅁扂䕍䈹权䥄䅁䅁权䅂䅁䅁权䡁允䅁允䅁䅁䅅䅁䙁䅁䅁䅁䅁䅁䅁䍄䉁䅁䅁兂䅁䅁䅍䅄䅁䅁䅕䅁䅁䙁睳ご䭅䵁䅯䅁䭁䕁䅁䅁䭁䅁䉣䅁䉁䅁䅁允䅁䅁䅕䅁䅁䅁䅁䅁䵁䅉䅅䅁䙁䅁䅁睁䵁䅁䅁兂䅁䅁䅃楡倵兑䅯䄷䅁䅁䅯䅌䅁䅁䅯睂䅅䅁䅅䅁䉁䅁䅁兂䅁䅁䅁䅁䅁䅁杷允䅁䅁䅕䅁䑁䅁䅷䅁䙁䅁䅁䅁扂䕍䈹权䡄䅁䅁权㥁䅁䅁权䡁允䅁允䅁䅁䅅䅁䙁䅁䅁䅁䅁䅁䅁䍄䉁䅁䅁兂䅁䅁䅍䅄䅁䅁䅕䅁䅁䙁睳ご䭅䱁䅧䅁䭁䑁䅙䅁䭁䅁䉣䅁䉁䅁䅁允䅁䅁䅕䅁䅁䅁䅁䅁䵁䅉䅅䅁䙁䅁䅁睁䵁䅁䅁兂䅁䅁䅁穗偂兑䅯具䅁䅁䅯李䅁䅁䅯睂䅅䅁䅅䅁䉁䅁䅁兂䅁䅁䅁䅁䅁䅁杷允䅁䅁䅕䅁䑁䅁䅷䅁䙁䅁䅁䵁䅃水䉂权楄䅁䅁权䭂䅁䅁权䡁允䅁允䅁䅁䅅䅁䙁䅁䅁䅁䅁䅁䅁䍄䉁䅁䅁兂䅁䅁䅍䅄䅁䅁䅕䅁䅁䭁欫ご䭅䭁䄸䅁䭁䕁䅕䅁䭁䅁䉣䅁䉁䅁䅁允䅁䅁䅕晍䕳㉘歵啁䵁䅉䅅䅁䙁䅁䅁睁䵁䅁䅁兂䅁䅁䅁穗偂兑䅯典䅁䅁䅯李䅁䅁䅯睂䅅䅁䅅䅁䉁䅁䅁兂䅁䅁䅁䅁䅁䅁杷允䅁䅁䅕䅁䑁䅁䅷䅁䙁䅁䅁䥁啂䙂䉂权䕁允䅁权㡁䅁䅁权䡁允䅁允䅁䅁䅅䅁䙁䑁噗䡃癓硬䄹䍄䉁䅁䅁兂䅁䅁䅍䅄䅁䅁䅕䅁䅁䙁睳ご䭅䵁䅣䅁䭁䑁䅙䅁䭁䅁䉣䅁䉁䅁䅁允䅁䅁䅕䅁䅁䅁䅁䅁䵁䅉䅅䅁䙁䅁䅁睁䵁䅁䅁兂䅁䅁䅁穗偂兑䅯兺䅁䅁䅯李䅁䅁䅯睂䅅䅁䅅䅁䉁䅁䅁兂䅁䅁䅁䅁䅁䅁杷允䅁䅁䅕䅁䑁䅁䅷䅁䙁䅁䅁䅁权晹䅴权䭄䅁䅁权睁䅁䅁权䡁允䅁允䅁䅁䅅䅁䙁䅁䅁䅁䅁䅁䅁䍄䉁䅁䅁兂䅁䅁䅍䅄䅁䅁䅕䅁䅁䙁睳ご䭅䵁䅅䅁䭁䕁䅅䅁䭁䅁䉣䅁䉁䅁䅁允䅁䅁䅕䅁䅁䅁䅁䅁䵁䅉䅅䅁䙁䅁䅁睁䵁䅁䅁兂䅁䅁䅁㙲偒兑䅯䅂䅅䅁䅯䅐䅁䅁䅯睂䅅䅁䅅䅁䉁䅁䅁兂捂䵋伳㈴⽯䅑杷允䅁䅁䅕䅁䑁䅁䅷䅁䙁䅁䅁䅁㑁䔵䈵权㑃䅁䅁权䍂䅁䅁权䡁允䅁允䅁䅁䅅䅁䙁䝁丫⭋潢〸䅬䍄䉁䅁䅁兂䅁䅁䅍䅄䅁䅁䅕䅁䅁䙁睳ご䭅䱁䅧䅁䭁䕁䅑䅁䭁䅁䉣䅁䉁䅁䅁允䅁䅁䅕䅁䅁䅁䅁䅁䵁䅉䅅䅁䙁䅁䅁睁䵁䅁䅁兂䅁䅁䅁穗偂兑䅯具䅁䅁䅯䅒䅁䅁䅯睂䅅䅁䅅䅁䉁䅁䅁兂䅁䅁䅁䅁䅁䅁杷允䅁䅁䅕䅁䑁䅁䅷䅁䙁䅁䅁䅁睂癹䅴权㝃䅁䅁权䝂䅁䅁权䡁允䅁允䅁䅁䅅䅁䙁䅁䅁䅁䅁䅁䅁䍄䉁䅁䅁兂䅁䅁䅍䅄䅁䅁䅕䅁䅁䙁睳ご䭅䵁䅧䅁䭁䕁䅙䅁䭁䅁䉣䅁䉁䅁䅁允䅁䅁䅕䅁䅁䅁䅁䅁䵁䅉䅅䅁䙁䅁䅁睁䵁䅁䅁兂䅁䅁䅁乖佚兑䅯朳䅁䅁䅯杏䅁䅁䅯睂䅅䅁䅅䅁䉁䅁䅁兂允汴偏䩢唴䅑杷允䅁䅁䅕䅁䑁䅁䅷䅁䙁䅁䅁䅁扂䕍䈹权㙃䅁䅁权䡂䅁䅁权䡁允䅁允䅁䅁䅅䅁䙁䅁䅁䅁䅁䅁䅁䍄䉁䅁䅁兂䅁䅁䅍䅄䅁䅁䅕䅁䅁䙁睳ご䭅䵁䅅䅁䭁䕁䅣䅁䭁䅁䉣䅁䉁䅁䅁允䅁䅁䅕䅁䅁䅁䅁䅁䵁䅉䅅䅁䙁䅁䅁睁䵁䅁䅁兂䅁䅁䅁晡但兑䅯睸䅁䅁䅯䅎䅁䅁䅯睂䅅䅁䅅䅁䉁䅁䅁兂䅁䅁䅁䅁䅁䅁杷允䅁䅁䅕䅁䑁䅁䅷䅁䙁䅁䅁䅁扂䕍䈹权㝃䅁䅁权䥂䅁䅁权䡁允䅁允䅁䅁䅅䅁䙁䅁䅁䅁䅁䅁䅁䍄䉁䅁䅁兂䅁䅁䅍䅄䅁䅁䅕䅁䅁䑁歪歔䭅䱁䄰䅁䭁䑁䄴䅁䭁䅁䉣䅁䉁䅁䅁允䅁䅁䅕扒⭨瑧䉩啕䵁䅉䅅䅁䙁䅁䅁睁䵁䅁䅁兂䅁䅁䅁穗偂兑䅯䅵䅁䅁䅯䅓䅁䅁䅯睂䅅䅁䅅䅁䉁䅁䅁兂䅁䅁䅁䅁䅁䅁杷允䅁䅁䅕䅁䑁䅁䅷䅁䙁䅁䅁䅁扂䕍䈹权䉄䅁䅁权䥂䅁䅁权䡁允䅁允䅁䅁䅅䅁䙁䅁䅁䅁䅁䅁䅁䍄䉁䅁䅁兂䅁䅁䅍䅄䅁䅁䅕䅁䅁䍁潁唫䭁乁䅁䅁䭁䕁䅧䅁䭁䅁䉣䅁䉁䅁䅁允䅁䅁䅕祇㘸䑂潬歄䵁䅉䅅䅁䙁䅁䅁睁䵁䅁䅁兂䅁䅁䅁穗偂兑䅯䅹䅁䅁䅯䅓䅁䅁䅯睂䅅䅁䅅䅁䉁䅁䅁兂䅁䅁䅁䅁䅁䅁杷允䅁䅁䅕䅁䑁䅁䅷䅁䙁䅁䅁䥁䅂啚䈹权睄䅁䅁权睁䅁䅁权䡁允䅁允䅁䅁䅅䅁䙁䅁䅁䅁䅁䅁䅁䍄䉁䅁䅁兂䅁䅁䅍䅄䅁䅁䅕䅁䅁䙁睳ご䭅䱁䅧䅁䭁䕁䅫䅁䭁䅁䉣䅁䉁䅁䅁允䅁䅁䅕塹䔹䭫䭔歑䵁䅉䅅䅁䙁䅁䅁睁䵁䅁䅁兂䅁䅁䅁穗偂兑䅯典䅁䅁䅯兓䅁䅁䅯睂䅅䅁䅅䅁䉁䅁䅁兂剂娫捺㉦估䅑杷允䅁䅁䅕䅁䑁䅁䅷䅁䙁䅁䅁䅁扂䕍䈹权乄䅁䅁权䩂䅁䅁权䡁允䅁允䅁䅁䅅䅁䙁䭁煌穢啬䍗䅒䍄䉁䅁䅁兂䅁䅁䅍䅄䅁䅁䅕䅁䅁䑧婴ご䭅䵁䅯䅁䭁䕁䅉䅁䭁䅁䉣䅁䉁䅁䅁允䅁䅁䅕䩢摫䝁䩙吲䴸䅉䅅䅁䙁䅁䅁睁䵁䅁䅁兂䅁䅁䅃楡倵兑䅯䄱䅁䅁䅯䅎䅁䅁䅯睂䅅䅁䅅䅁䉁䅁䅁兂䅁䅁䅁䅁䅁䅁杷允䅁䅁䅕䅁䑁䅁䅷䅁䙁䅁䅁䥁䅂啚䈹权獄䅁䅁权硁䅁䅁权䡁允䅁允䅁䅁䅅䅁䙁䅁䅁䅁䅁䅁䅁䍄䉁䅁䅁兂䅁䅁䅍䅄䅁䅁䅕䅁䅁䙁睳ご䭅䵁䅣䅁䭁䑁䅕䅁䭁䅁䉣䅁䉁䅁䅁允䅁䅁䅕汳呑硘嘯〯䵅䅉䅅䅁䙁䅁䅁睁䵁䅁䅁兂䅁䅁䅁穗偂兑䅯䄲䅁䅁䅯睎䅁䅁䅯睂䅅䅁䅅䅁䉁䅁䅁兂䅁䅁䅁䅁䅁䅁杷允䅁䅁䅕䅁䑁䅁䅷䅁䙁䅁䅁䅁扂䕍䈹权䡄䅁䅁权䱂䅁䅁权䡁允䅁允䅁䅁䅅䅁䙁䅁煉㍔畲晤䉬䍄䉁䅁䅁兂䅁䅁䅍䅄䅁䅁䅕䅁䅁䙁睳ご䭅䵁䅧䅁䭁䕁䅳䅁䭁䅁䉣䅁䉁䅁䅁允䅁䅁䅕圱⭄䑤桦欹䵅䅉䅅䅁䙁䅁䅁睁䵁䅁䅁兂䅁䅁䅁住佒兑䅯睵䅁䅁䅯兔䅁䅁䅯睂䅅䅁䅅䅁䉁䅁䅁兂䅁䅁䅁䅁䅁䅁杷允䅁䅁䅕䅁䑁䅁䅷䅁䙁䅁䅁䅁扂䕍䈹权乄䅁䅁权䱂䅁䅁权䡁允䅁允䅁䅁䅅䅁䙁䩁䍱挫剱椷䅂䍄䉁䅁䅁兂䅁䅁䅍䅄䅁䅁䅕䅁䅁䙁睳ご䭅䱁䅯䅁䭁䕁䅷䅁䭁䅁䉣䅁䉁䅁䅁允䅁䅁䅕ㅭ汎祓㝉歍䵉䅉䅅䅁䙁䅁䅁睁䵁䅁䅁兂䅁䅁䅁偷㝔䅑䅯䄯䅁䅁䅯䅌䅁䅁䅯睂䅅䅁䅅䅁䉁䅁䅁兂䅁䅁䅁䅁䅁䅁杷允䅁䅁䅕䅁䑁䅁䅷䅁䙁䅁䅁䅁扂䕍䈹权㑃䅁䅁权䵂䅁䅁权䡁允䅁允䅁䅁䅅䅁䙁偁杦剡瑲䕓䅎䍄䉁䅁䅁兂䅁䅁䅍䅄䅁䅁䅕䅁䅁䙁睳ご䭅䱁䄰䅁䭁䕁䅷䅁䭁䅁䉣䅁䉁䅁䅁允䅁䅁䅕祈癫瑷婱ご䵁䅉䅅䅁䙁䅁䅁睁䵁䅁䅁兂䅁䅁䅁剔儹兑䅯䅁䅅䅁䅯杌䅁䅁䅯睂䅅䅁䅅䅁䉁䅁䅁权䝁允䅁䍄䉁䅁䅁兂䅁䅁䅍䅄䅁䅁䅕䅁䅁䙁睳ご䭅䵁䅯䅁䭁䕁䅷䅁䭁䅁䉣䅁䉁䅁䅁允䅁䅁䅕⭡偏䑓捂樱䴸䅉䅅䅁䙁䅁䅁睁䵁䅁䅁兂䅁䅁䅁䵯㝮䅑䅯䅵䅁䅁䅯睏䅁䅁䅯睂䅅䅁䅅䅁䉁䅁䅁兂䅁䅁䅁䅁䅁䅁杷允䅁䅁䅕䅁䑁䅁䅷䅁䙁䅁䅁䅁扂䕍䈹权乄䅁䅁权䵂䅁䅁权䡁允䅁允䅁䅁䅅䅁䙁䵁乚睁䅎桧䅸䍄䉁䅁䅁兂䅁䅁䅍䅄䅁䅁䅕䅁䅁䑧婴ご䭅乁䄴䅁䭁䑁䅍䅁䭁䅁䉣䅁䉁䅁䅁允䅁䅁䅕䅁䅁䅁䅁䅁䵁䅉䅅䅁䙁䅁䅁睁䵁䅁䅁兂䅁䅁䅁穗偂兑䅯杵䅁䅁䅯材䅁䅁䅯睂䅅䅁䅅䅁䉁䅁䅁兂摃㝵䴳穙祅村杷允䅁䅁䅕䅁䑁䅁䅷䅁䙁䅁䅁䅁扂䕍䈹权䙄䅁䅁权⭁䅁䅁权䡁允䅁允䅁䅁䅅䅁䙁䥁硗呱卍朳䄹䍄䉁䅁䅁兂䅁䅁䅍䅄䅁䅁䅕䅁䅁䙁睳ご䭅䵁䅯䅁䭁䑁䄴䅁䭁䅁䉣䅁䉁䅁䅁允䅁䅁䅕捆㍅䙍硡樱䴸䅉䅅䅁䙁䅁䅁睁䵁䅁䅁兂䅁䅁䅁穗偂兑䅯䅵䅁䅁䅯兒䅁䅁䅯睂䅅䅁䅅䅁䉁䅁䅁兂啃奃礴䡔䐱䅑杷允䅁䅁䅕䅁䑁䅁䅷䅁䙁䅁䅁䵁䑸婌䉰权坄䅁䅁权䕂䅁䅁权䡁允䅁允䅁䅁䅅䅁䙁䅁䅁䅁䅁䅁䅁䍄䉁䅁䅁兂䅁䅁䅍䅄䅁䅁䅕䅁䅁䑧婴ご䭅䵁䅅䅁䭁䕁䅍䅁䭁䅁䉣䅁䉁䅁䅁允䅁䅁䅕倴嘳㝤⭋䕆䵁䅉䅅䅁䙁䅁䅁睁䵁䅁䅁兂䅁䅁䅁䍉㕪䅑䅯睸䅁䅁䅯䅌䅁䅁䅯睂䅅䅁䅅䅁䉁䅁䅁兂䅁䅁䅁䅁䅁䅁杷允䅁䅁䅕䅁䑁䅁䅷䅁䙁䅁䅁䅁扂䕍䈹权䡄䅁䅁权䙂䅁䅁权䡁允䅁允䅁䅁䅅䅁䙁乁捴ひ潇⽙䉒䍄䉁䅁䅁兂䅁䅁䅍䅄䅁䅁䅕䅁䅁䙁睳ご䭅䵁䄰䅁䭁䕁䅕䅁䭁䅁䉣䅁䉁䅁䅁允䅁䅁䅕塡䉵汌䥍歇䵁䅉䅅䅁䙁䅁䅁睁䵁䅁䅁兂䅁䅁䅁穗偂兑䅯杵䅁䅁䅯䅐䅁䅁䅯睂䅅䅁䅅䅁䉁䅁䅁兂ㅄ䜵婇䱴稸村杷允䅁䅁䅕䅁䑁䅁䅷䅁䙁䅁䅁䅁睂癹䅴权䕁允䅁权㥁䅁䅁权䡁允䅁允䅁䅁䅅䅁䙁䅁䅁䅁䅁䅁䅁䍄䉁䅁䅁兂䅁䅁䅍䅄䅁䅁䅕䅁䅁䙁睳ご䭅䱁䅧䅁䭁䑁䅷䅁䭁䅁䉣䅁䉁䅁䅁允䅁䅁䅕呣乩乃灤け䵁䅉䅅䅁䙁䅁䅁睁䵁䅁䅁兂䅁䅁䅃偣佂兑䅯䄳䅁䅁䅯睏䅁䅁䅯睂䅅䅁䅅䅁䉁䅁䅁兂㑃乙洰兩眯睐杷允䅁䅁䅕䅁䑁䅁䅷䅁䙁䅁䅁䅁扂䕍䈹权䉄䅁䅁权㡁䅁䅁权䡁允䅁允䅁䅁䅅䅁䙁䉁䥔潴慷桤䅊䍄䉁䅁䅁兂䅁䅁䅍䅄䅁䅁䅕䅁䅁䑁歪歔䭅乁䅉䅁䭁䑁䅕䅁䭁䅁䉣䅁䉁䅁䅁允䅁䅁䅕牕敧敨剶啊䵁䅉䅅䅁䙁䅁䅁睁䵁䅁䅁兂䅁䅁䅁晡但兑䅯䄶䅁䅁䅯睐䅁䅁䅯睂䅅䅁䅅䅁䉁䅁䅁兂䅁䅁䅁䅁䅁䅁杷允䅁䅁䅕䅁䑁䅁䅷䅁䙁䅁䅁䅁扂䕍䈹权䡄䅁䅁权㡁䅁䅁权䡁允䅁允䅁䅁䅅䅁䙁䵁㕪汋畣偊䉊䍄䉁䅁䅁兂䅁䅁䅍䅄䅁䅁䅕䅁䅁䙁睳ご䭅䵁䄰䅁䭁䑁䅷䅁䭁䅁䉣䅁䉁䅁䅁允䅁䅁䅕晄佚圱㕑歆䵁䅉䅅䅁䙁䅁䅁睁䵁䅁䅁兂䅁䅁䅁穗偂兑䅯睵䅁䅁䅯杓䅁䅁䅯睂䅅䅁䅅䅁䉁䅁䅁兂䍂⭈猸摐硫村杷允䅁䅁䅕䅁䑁䅁䅷䅁䙁䅁䅁䅁䕁啪䈹权捄䅁䅁权畁䅁䅁权䡁允䅁允䅁䅁䅅䅁䙁䅁䅁䅁䅁䅁䅁䍄䉁䅁䅁兂䅁䅁䅍䅄䅁䅁䅕䅁䅁䙁睳ご䭅䱁䅧䅁䭁䕁䅯䅁䭁䅁䉣䅁䉁䅁䅁允䅁䅁䅕䙉䝎戵潄け䵁䅉䅅䅁䙁䅁䅁睁䵁䅁䅁兂䅁䅁䅁穗偂兑䅯具䅁䅁䅯杓䅁䅁䅯睂䅅䅁䅅䅁䉁䅁䅁兂⽁㑪㑓灢剫䅑杷允䅁䅁䅕䅁䑁䅁䅷䅁䙁䅁䅁䅁扂䕍䈹权䭄䅁䅁权䭂䅁䅁权䡁允䅁允䅁䅁䅅䅁䙁乁䝭䱬䙸䭁⽯䍄䉁䅁䅁兂䅁䅁䅍䅄䅁䅁䅕䅁䅁䑁歪歔䭅䱁䅯䅁䭁䕁䅷䅁䭁䅁䉣䅁䉁䅁䅁允䅁䅁䅕楺㉯湤瑎歇䵉䅉䅅䅁䙁䅁䅁睁䵁䅁䅁兂䅁䅁䅁穗偂兑䅯其䅁䅁䅯村䅁䅁䅯睂䅅䅁䅅䅁䉁䅁䅁兂癄げ䡓䥳䴱䅑杷允䅁䅁䅕䅁䑁䅁䅷䅁䙁䅁䅁䅁乃唰䈵权䱄䅁䅁权䵂䅁䅁权䡁允䅁允䅁䅁䅅䅁䙁䅁䅁䅁䅁䅁䅁䍄䉁䅁䅁兂䅁䅁䅍䅄䅁䅁䅕䅁䅁䙁睳ご䭅䵁䅯䅁䭁䕁䅉䅁䭁䅁䉣䅁䉁䅁䅁允䅁䅁䅕䩪儵兮佔穸䴸䅉䅅䅁䙁䅁䅁睁䵁䅁䅁兂䅁䅁䅁穗偂兑䅯兺䅁䅁䅯村䅁䅁䅯睂䅅䅁䅅䅁䉁䅁䅁兂卄䱈䑍こ卧䅑杷允䅁䅁䅕䅁䑁䅁䅷䅁䙁䅁䅁䅁睂癹䅴权䙄䅁䅁权ぁ䅁䅁权䡁允䅁允䅁䅁䅅䅁䙁䅁䅁䅁䅁䅁䅁䍄䉁䅁䅁兂䅁䅁䅍䅄䅁䅁䅕䅁䅁䕧求ご䭅偁䅁䅁䭁䕁䅧䅁䭁䅁䉣䅁䉁䅁䅁允䅁䅁䅕䅁䅁䅁䅁䅁䵁䅉䅅䅁䙁䅁䅁睁䵁䅁䅁兂䅁䅁䅁住佒兑䅯杹䅁䅁䅯䅏䅁䅁䅯睂䅅䅁䅅䅁䉁䅁䅁兂䅁䅁䅁䅁䅁䅁杷允䅁䅁䅕䅁䑁䅁䅷䅁䙁䅁䅁䅁扂䕍䈹权䡄䅁䅁权乂䅁䅁权䡁允䅁允䅁䅁䅅䅁䙁䡁祥䥓㍋癬䉒䍄䉁䅁䅁兂䅁䅁䅍䅄䅁䅁䅕䅁䅁䩁㉂䔫䭁佁䅉䅁䭁䑁䅕䅁䭁䅁䉣䅁䉁䅁䅁允䅁䅁䅕噕晲坋癸䕆䵁䅉䅅䅁䙁䅁䅁睁䵁䅁䅁兂䅁䅁䅁祥倱兑䅯杺䅁䅁䅯杌䅁䅁䅯睂䅅䅁䅅䅁䉁䅁䅁兂䅁䅁䅁䅁䅁䅁杷允䅁䅁䅕䅁䑁䅁䅷䅁䙁䅁䅁䅁扂䕍䈹权䥄䅁䅁权乂䅁䅁权䡁允䅁允䅁䅁䅅䅁䙁䝁扙祍坦⽍䉒䍄䉁䅁䅁兂䅁䅁䅍䅄䅁䅁䅕䅁䅁䭁䩄〫䭁䵁䅅䅁䭁䑁䄴䅁䭁䅁䉣䅁䉁䅁䅁允䅁䅁䅕桵关䭚湚ぅ䵁䅉䅅䅁䙁䅁䅁睁䵁䅁䅁兂䅁䅁䅁䵣㝲䅑䅯䄱䅁䅁䅯兏䅁䅁䅯睂䅅䅁䅅䅁䉁䅁䅁兂䅁䅁䅁䅁䅁䅁杷允䅁䅁䅕䅁䑁䅁䅷䅁䙁䅁䅁䅁扂䕍䈹权乄䅁䅁权乂䅁䅁权䡁允䅁允䅁䅁䅅䅁䙁䕁獅瀹㈹硷䅬䍄䉁䅁䅁兂䅁䅁䅍䅄䅁䅁䅕䅁䅁䙁睳ご䭅䵁䅕䅁䭁䕁䅍䅁䭁䅁䉣䅁䉁䅁䅁允䅁䅁䅕ㅹ硤义夯歃䵁䅉䅅䅁䙁䅁䅁睁䵁䅁䅁兂䅁䅁䅁䤴㑈䅑䅯具䅁䅁䅯䅎䅁䅁䅯睂䅅䅁䅅䅁䉁䅁䅁兂䑄摵牘临歑䅑杷允䅁䅁䅕䅁䑁䅁䅷䅁䙁䅁䅁䅁扂䕍䈹权䥄䅁䅁权䑂䅁䅁权䡁允䅁允䅁䅁䅅䅁䙁䥁㡍睁杫倫䉂䍄䉁䅁䅁兂䅁䅁䅍䅄䅁䅁䅕䅁䅁䍁潁唫䭁䵁䅕䅁䭁䑁䅷䅁䭁䅁䉣䅁䉁䅁䅁允䅁䅁䅕煈桶敶瑕啉䵁䅉䅅䅁䙁䅁䅁睁䵁䅁䅁兂䅁䅁䅁穗偂兑䅯杵䅁䅁䅯睁䅁䅁䅯睂䅅䅁䅅䅁䉁䅁䅁兂卂㙏瑖㉵睳村杷允䅁䅁䅕䅁䑁䅁䅷䅁䙁䅁䅁䅁扂䕍䈹权㝃䅁䅁权䑁䅁䅁权䡁允䅁允䅁䅁䅅䅁䙁乁㍧湕畔卫䌵䍄䉁䅁䅁兂䅁䅁䅍䅄䅁䅁䅕䅁䅁䙁睳ご䭅䵁䅯䅁䭁䅁䅍䅁䭁䅁䉣䅁䉁䅁䅁允䅁䅁䅕楯剖兤㑦空䴸䅉䅅䅁䙁䅁䅁睁䵁䅁䅁兂䅁䅁䅁䍉㕪䅑䅯其䅁䅁䅯䅌䅁䅁䅯睂䅅䅁䅅䅁䉁䅁䅁兂䅁䅁䅁䅁䅁䅁杷允䅁䅁䅕䅁䑁䅁䅷䅁䙁䅁䅁䅁扂䕍䈹权䕁允䅁权䅂䅁䅁权䡁允䅁允䅁䅁䅅䅁䙁䅁䅁䅁䅁䅁䅁䍄䉁䅁䅁兂䅁䅁䅍䅄䅁䅁䅕䅁䅁䍁潁唫䭁䵁䅅䅁䭁䍁䅷䅁䭁䅁䉣䅁䉁䅁䅁允䅁䅁䅕䅁䅁䅁䅁䅁䵁䅉䅅䅁䙁䅁䅁睁䵁䅁䅁兂䅁䅁䅁䍉㕪䅑䅯䅹䅁䅁䅯䅌䅁䅁䅯睂䅅䅁䅅䅁䉁䅁䅁兂䅁䅁䅁䅁䅁䅁杷允䅁䅁䅕䅁䑁䅁䅷䅁䙁䅁䅁䅁㝂啌䈹权㙃䅁䅁权癁䅁䅁权䡁允䅁允䅁䅁䅅䅁䙁䅁䅁䅁䅁䅁䅁䍄䉁䅁䅁兂䅁䅁䅍䅄䅁䅁䅕䅁䅁䍁潁唫䭁䱁䅳䅁䭁䍁䄸䅁䭁䅁䉣䅁䉁䅁䅁允䅁䅁䅕䅁䅁䅁䅁䅁䵁䅉䅅䅁䙁䅁䅁睁䵁䅁䅁兂䅁䅁䅁乖佚兑䅯睲䅁䅁䅯兏䅁䅁䅯睂䅅䅁䅅䅁䉁䅁䅁兂䙁乱䘲䍩儸䅑杷允䅁䅁䅕䅁䑁䅁䅷䅁䙁䅁䅁䅁杁偋䅬权㑃䅁䅁权睁䅁䅁权䡁允䅁允䅁䅁䅅䅁䙁䅁䅁䅁䅁䅁䅁䍄䉁䅁䅁兂䅁䅁䅍䅄䅁䅁䅕䅁䅁䕁乄〫䭁佁䄴䅁䭁䑁䅅䅁䭁䅁䉣䅁䉁䅁䅁允䅁䅁䅕䅁䅁䅁䅁䅁䵁䅉䅅䅁䙁䅁䅁睁䵁䅁䅁兂䅁䅁䅁䍉㕪䅑䅯具䅁䅁䅯䅍䅁䅁䅯睂䅅䅁䅅䅁䉁䅁䅁兂流兹浂䅨副䅑杷允䅁䅁䅕䅁䑁䅁䅷䅁䙁䅁䅁䅁杁偋䅬权㥃䅁䅁权硁䅁䅁权䡁允䅁允䅁䅁䅅䅁䙁䅁䅁䅁䅁䅁䅁䍄䉁䅁䅁兂䅁䅁䅍䅄䅁䅁䅕䅁䅁䍁潁唫䭁䵁䅕䅁䭁䑁䅅䅁䭁䅁䉣䅁䉁䅁䅁允䅁䅁䅕䅁䅁䅁䅁䅁䵁䅉䅅䅁䙁䅁䅁睁䵁䅁䅁兂䅁䅁䅁摪但兑䅯睶䅁䅁䅯杏䅁䅁䅯睂䅅䅁䅅䅁䉁䅁䅁兂䅁䅁䅁䅁䅁䅁杷允䅁䅁䅕䅁䑁䅁䅷䅁䙁䅁䅁䅁杁偋䅬权䡄䅁䅁权硁䅁䅁权䡁允䅁允䅁䅁䅅䅁䙁䅁䅁䵁䑄摣䉒䍄䉁䅁䅁兂䅁䅁䅍䅄䅁䅁䅕䅁䅁䥁刳歔䭅佁䅧䅁䭁䑁䄰䅁䭁䅁䉣䅁䉁䅁䅁允䅁䅁䅕䅁䅁䅁䅁䅁䵁䅉䅅䅁䙁䅁䅁睁䵁䅁䅁兂䅁䅁䅁䵯㝮䅑䅯杵䅁䅁䅯睑䅁䅁䅯睂䅅䅁䅅䅁䉁䅁䅁兂䵄䡏杔䐶礴村杷允䅁䅁䅕䅁䑁䅁䅷䅁䙁䅁䅁䅁㑁䔵䈵权㑃䅁䅁权䑂䅁䅁权䡁允䅁允䅁䅁䅅䅁䙁偁戲歴䵹啌䅴䍄䉁䅁䅁兂䅁䅁䅍䅄䅁䅁䅕䅁䅁䡁瑳ご䭅䵁䅅䅁䭁䑁䅳䅁䭁䅁䉣䅁䉁䅁䅁允䅁䅁䅕䅁䅁䅁䅁䅁䵁䅉䅅䅁䙁䅁䅁睁䵁䅁䅁兂䅁䅁䅁䍉㕪䅑䅯睸䅁䅁䅯杌䅁䅁䅯睂䅅䅁䅅䅁䉁䅁䅁兂䅁䅁允㝅卶兑杷允䅁䅁䅕䅁䑁䅁䅷䅁䙁䅁䅁䅁㝂啌䈹权捄䅁䅁权䩂䅁䅁权䡁允䅁允䅁䅁䅅䅁䙁䍁挸猵啦発⽁䍄䉁䅁䅁兂䅁䅁䅍䅄䅁䅁䅕䅁䅁䍁潁唫䭁䱁䅧䅁䭁䑁䅉䅁䭁䅁䉣䅁䉁䅁䅁允䅁䅁䅕䅁䅁䅁䅁䅁䵁䅉䅅䅁䙁䅁䅁睁䵁䅁䅁兂䅁䅁䅃ㅏ偬兑䅯䄹䅁䅁䅯兓䅁䅁䅯睂䅅䅁䅅䅁䉁䅁䅁兂煁卌娶捍牷䅑杷允䅁䅁䅕䅁䑁䅁䅷䅁䙁䅁䅁䅁杁偋䅬权䡄䅁䅁权祁䅁䅁权䡁允䅁允䅁䅁䅅䅁䙁䅁䅁䉁䥃丱䉖䍄䉁䅁䅁兂䅁䅁䅍䅄䅁䅁䅕䅁䅁䍁潁唫䭁䱁䄰䅁䭁䑁䅑䅁䭁䅁䉣䅁䉁䅁䅁允䅁䅁䅕䅁䅁䅁䅁䅁䵁䅉䅅䅁䙁䅁䅁睁䵁䅁䅁兂䅁䅁䅁䍉㕪䅑䅯具䅁䅁䅯䅎䅁䅁䅯睂䅅䅁䅅䅁䉁䅁䅁兂䍃歵㥗灲呧䅑杷允䅁䅁䅕䅁䑁䅁䅷䅁䙁䅁䅁䅁杁偋䅬权䡄䅁䅁权穁䅁䅁权䡁允䅁允䅁䅁䅅䅁䙁䅁䅁䙁湂佒䉎䍄䉁䅁䅁兂䅁䅁䅍䅄䅁䅁䅕䅁䅁䡁䭄〫䭁䱁䅳䅁䭁䑁䅳䅁䭁䅁䉣䅁䉁䅁䅁允䅁䅁䅕䅁䅁䅁䅁䅁䵁䅉䅅䅁䙁䅁䅁睁䵁䅁䅁兂䅁䅁䅁䍉㕪䅑䅯杹䅁䅁䅯睍䅁䅁䅯睂䅅䅁䅅䅁䉁䅁䅁兂瑁婆散ㅯ申睐杷允䅁䅁䅕䅁䑁䅁䅷䅁䙁䅁䅁䅁扂䕍䈹权癃䅁䅁权獁䅁䅁权䡁允䅁允䅁䅁䅅䅁䙁䅁䅁䅁䅁䅁䅁䍄䉁䅁䅁兂䅁䅁䅍䅄䅁䅁䅕䅁䅁䍁潁唫䭁䱁䅳䅁䭁䑁䅧䅁䭁䅁䉣䅁䉁䅁䅁允䅁䅁䅕䅁䅁歘光䕃䵉䅉䅅䅁䙁䅁䅁睁䵁䅁䅁兂䅁䅁䅁摪但兑䅯䄯䅁䅁䅯杍䅁䅁䅯睂䅅䅁䅅䅁䉁䅁䅁兂䅁䅁䅁䅁䅁䅁杷允䅁䅁䅕䅁䑁䅁䅷䅁䙁䅁䅁䅁杁偋䅬权乄䅁䅁权㑁䅁䅁权䡁允䅁允䅁䅁䅅䅁䙁䡁呬噘慖穙䅤䍄䉁䅁䅁兂䅁䅁䅍䅄䅁䅁䅕䅁䅁䑁歪歔䭅䵁䅕䅁䭁䑁䅉䅁䭁䅁䉣䅁䉁䅁䅁允䅁䅁䅕䅁䅁䅁䅁䅁䵁䅉䅅䅁䙁䅁䅁睁䵁䅁䅁兂䅁䅁䅁䡫㑢䅑䅯朹䅁䅁䅯睌䅁䅁䅯睂䅅䅁䅅䅁䉁䅁䅁兂䅁䅁䅁䅁䅁䅁杷允䅁䅁䅕䅁䑁䅁䅷䅁䙁䅁䅁䅁杁偋䅬权乄䅁䅁权㕁䅁䅁权䡁允䅁允䅁䅁䅅䅁䙁乁噩礲歗䑕䄹䍄䉁䅁䅁兂䅁䅁䅍䅄䅁䅁䅕䅁䅁䑁歪歔䭅䱁䄰䅁䭁䑁䅍䅁䭁䅁䉣䅁䉁䅁䅁允䅁䅁䅕䅁䅁䅁䅁䅁䵁䅉䅅䅁䙁䅁䅁睁䵁䅁䅁兂䅁䅁䅃ㅏ偬兑䅯具䅁䅁䅯材䅁䅁䅯睂䅅䅁䅅䅁䉁䅁䅁兂灄䔲坢杮嘴䅑杷允䅁䅁䅕䅁䑁䅁䅷䅁䙁䅁䅁䅁杁偋䅬权㑃䅁䅁权㙁䅁䅁权䡁允䅁允䅁䅁䅅䅁䙁䅁䅁䅁䅁䅁䅁䍄䉁䅁䅁兂䅁䅁䅍䅄䅁䅁䅕䅁䅁䝁确歔䭅䱁䄰䅁䭁䕁䅙䅁䭁䅁䉣䅁䉁䅁䅁允䅁䅁䅕桩汲男䉇啙䵁䅉䅅䅁䙁䅁䅁睁䵁䅁䅁兂䅁䅁䅁䍉㕪䅑䅯杹䅁䅁䅯杏䅁䅁䅯睂䅅䅁䅅䅁䉁䅁䅁兂㍄浮湧䥴ㅄ睐杷允䅁䅁䅕䅁䑁䅁䅷䅁䙁䅁䅁䅁啂欱䈵权睄䅁䅁权㙁䅁䅁权䡁允䅁允䅁䅁䅅䅁䙁䅁䅁䅁䅁䅁䅁䍄䉁䅁䅁兂䅁䅁䅍䅄䅁䅁䅕䅁䅁䝧畯ご䭅乁䅉䅁䭁䕁䅉䅁䭁䅁䉣䅁䉁䅁䅁允䅁䅁䅕橮橕ㅦ搶啍䵁䅉䅅䅁䙁䅁䅁睁䵁䅁䅁兂䅁䅁䅁偷㝔䅑䅯䄱䅁䅁䅯睓䅁䅁䅯睂䅅䅁䅅䅁䉁䅁䅁兂奂坙煷扺歘睐杷允䅁䅁䅕䅁䑁䅁䅷䅁䙁䅁䅁䅁㝂啌䈹权㝃䅁䅁权㝁䅁䅁权䡁允䅁允䅁䅁䅅䅁䙁䅁䅁䅁䅁䅁䅁䍄䉁䅁䅁兂䅁䅁䅍䅄䅁䅁䅕䅁䅁䍁潁唫䭁䱁䅯䅁䭁䑁䄸䅁䭁䅁䉣䅁䉁䅁䅁允䅁䅁䅕䅁䅁䉔䱒ぅ䵉䅉䅅䅁䙁䅁䅁睁䵁䅁䅁兂䅁䅁䅁祥倱兑䅯睵䅁䅁䅯睐䅁䅁䅯睂䅅䅁䅅䅁䉁䅁䅁兂䅁䅁䅁䅁䅁䅁杷允䅁䅁䅕䅁䑁䅁䅷䅁䙁䅁䅁䅁杁偋䅬权䉄䅁䅁权⽁䅁䅁权䡁允䅁允䅁䅁䅅䅁䙁䡁㑤欳婰硋䅆䍄䉁䅁䅁兂䅁䅁䅍䅄䅁䅁䅕䅁䅁䡁䭄〫䭁偁䅷䅁䭁䑁䅳䅁䭁䅁䉣䅁䉁䅁䅁允䅁䅁䅕䅁䅁䅁䅁䅁䵁䅉䅅䅁䙁䅁䅁睁䵁䅁䅁兂䅁䅁䅁偷㝔䅑䅯䄰䅁䅁䅯兎䅁䅁䅯睂䅅䅁䅅䅁䉁䅁䅁兂湂兊䩚佰睐睐杷允䅁䅁䅕䅁䑁䅁䅷䅁䙁䅁䅁䅁杁偋䅬权䡄䅁䅁权⽁䅁䅁权䡁允䅁允䅁䅁䅅䅁䙁䅁䅁䕁䝪⭏䉰䍄䉁䅁䅁兂䅁䅁䅍䅄䅁䅁䅕䅁䅁䍁潁唫䭁䵁䄰䅁䭁䑁䄸䅁䭁䅁䉣䅁䉁䅁䅁允䅁䅁䅕⽌橬瑺漲啍䵁䅉䅅䅁䙁䅁䅁睁䵁䅁䅁兂䅁䅁䅁䍉㕪䅑䅯䅵䅁䅁䅯睎䅁䅁䅯睂䅅䅁䅅䅁䉁䅁䅁兂䅁䅁䅁䅁䅁䅁杷允䅁䅁䅕䅁䑁䅁䅷䅁䙁䅁䅁䅁杁偋䅬权䉄䅁䅁权㍁䅁䅁权䡁允䅁允䅁䅁䅅䅁䙁乁洷䉘婊䉩䅂䍄䉁䅁䅁兂䅁䅁䅍䅄䅁䅁䅕䅁䅁䍁潁唫䭁䵁䅕䅁䭁䑁䅣䅁䭁䅁䉣䅁䉁䅁䅁允䅁䅁䅕嘷乇癵ㅄ歄䵁䅉䅅䅁䙁䅁䅁睁䵁䅁䅁兂䅁䅁䅁䍉㕪䅑䅯杵䅁䅁䅯䅑䅁䅁䅯睂䅅䅁䅅䅁䉁䅁䅁兂䅁䅁敃唱慑村杷允䅁䅁䅕䅁䑁䅁䅷䅁䙁䅁䅁䥁䅂啚䈹权⽃䅁䅁权祁䅁䅁权䡁允䅁允䅁䅁䅅䅁䙁䅁䅁䅁䅁䅁䅁䍄䉁䅁䅁兂䅁䅁䅍䅄䅁䅁䅕䅁䅁䍁潁唫䭁䱁䅳䅁䭁䕁䅁䅁䭁䅁䉣䅁䉁䅁䅁允䅁䅁䅕䅁䅁㑔㐰䕇䵉䅉䅅䅁䙁䅁䅁睁䵁䅁䅁兂䅁䅁䅁䍉㕪䅑䅯䅵䅁䅁䅯䅑䅁䅁䅯睂䅅䅁䅅䅁䉁䅁䅁兂䅁䅁䅁䅁䅁䅁杷允䅁䅁䅕䅁䑁䅁䅷䅁䙁䅁䅁䅁杁偋䅬权㑃䅁䅁权㥁䅁䅁权䡁允䅁允䅁䅁䅅䅁䙁䅁䅁䅁䅁䅁䅁䍄䉁䅁䅁兂䅁䅁䅍䅄䅁䅁䅕䅁䅁佁䉃䔫䭁䵁䄰䅁䭁䍁䄴䅁䭁䅁䉣䅁䉁䅁䅁允䅁䅁䅕朲洳䡅㕥䕎䵁䅉䅅䅁䙁䅁䅁睁䵁䅁䅁兂䅁䅁䅁䥂倱兑䅯朰䅁䅁䅯䅏䅁䅁䅯睂䅅䅁䅅䅁䉁䅁䅁兂䅁䅁䅁䅁䅁䅁杷允䅁䅁䅕䅁䑁䅁䅷䅁䙁䅁䅁䅁杁偋䅬权㥃䅁䅁权㥁䅁䅁权䡁允䅁允䅁䅁䅅䅁䙁䅁䅁䅁䅁䅁䅁䍄䉁䅁䅁兂䅁䅁䅍䅄䅁䅁䅕䅁䅁䥁刳歔䭅乁䅉䅁䭁䑁䅕䅁䭁䅁䉣䅁䉁䅁䅁允䅁䅁䅕䅁䅁䅁䅁䅁䵁䅉䅅䅁䙁䅁䅁睁䵁䅁䅁兂䅁䅁䅁䵯㝮䅑䅯䄯䅁䅁䅯䅓䅁䅁䅯睂䅅䅁䅅䅁䉁䅁䅁兂睄䑒㙶䩳㥁䅑杷允䅁䅁䅕䅁䑁䅁䅷䅁䙁䅁䅁䅁灂唸䈵权䭄䅁䅁权⭁䅁䅁权䡁允䅁允䅁䅁䅅䅁䙁䱁桔㠷套癭⽓䍄䉁䅁䅁兂䅁䅁䅍䅄䅁䅁䅕䅁䅁䍁潁唫䭁䵁䅅䅁䭁䑁䄰䅁䭁䅁䉣䅁䉁䅁䅁允䅁䅁䅕乩㤹楆㕌啃䵁䅉䅅䅁䙁䅁䅁睁䵁䅁䅁兂䅁䅁䅁䍉㕪䅑䅯睸䅁䅁䅯児䅁䅁䅯睂䅅䅁䅅䅁䉁䅁䅁兂䅁䅁䵃浍祢兑杷允䅁䅁䅕䅁䑁䅁䅷䅁䙁䅁䅁䅁杁偋䅬权䭄䅁䅁权㥁䅁䅁权䡁允䅁允䅁䅁䅅䅁䙁䩁煗焲兢但⽍䍄䉁䅁䅁兂䅁䅁䅍䅄䅁䅁䅕䅁䅁䝧畯ご䭅偁䅷䅁䭁䑁䄸䅁䭁䅁䉣䅁䉁䅁䅁允䅁䅁䅕䅁䅁䅁䅁䅁䵁䅉䅅䅁䙁䅁䅁睁䵁䅁䅁兂䅁䅁䅁䵙㝲䅑䅯杺䅁䅁䅯睍䅁䅁䅯睂䅅䅁䅅䅁䉁䅁䅁兂䅁䅁䅁䅁䅁䅁杷允䅁䅁䅕䅁䑁䅁䅷䅁䙁䅁䅁䅁灂唸䈵权祄䅁䅁权㥁䅁䅁权䡁允䅁允䅁䅁䅅䅁䙁䡁潶㕑䕲剖䅖䍄䉁䅁䅁兂䅁䅁䅍䅄䅁䅁䅕䅁䅁䑁歪歔䭅䵁䅣䅁䭁䑁䅅䅁䭁䅁䉣䅁䉁䅁䅁允䅁䅁䅕䅁䅁䅁䅁䅁䵁䅉䅅䅁䙁䅁䅁睁䵁䅁䅁兂䅁䅁䅁䍉㕪䅑䅯䅵䅁䅁䅯李䅁䅁䅯睂䅅䅁䅅䅁䉁䅁䅁兂䅁䅁䅁䅁䅁䅁杷允䅁䅁䅕䅁䑁䅁䅷䅁䙁䅁䅁䅁杁偋䅬权䡄䅁䅁权㉁䅁䅁权䡁允䅁允䅁䅁䅅䅁䙁䅁䅁䵁慄昱䉴䍄䉁䅁䅁兂䅁䅁䅍䅄䅁䅁䅕䅁䅁䍁潁唫䭁䵁䅯䅁䭁䑁䅙䅁䭁䅁䉣䅁䉁䅁䅁允䅁䅁䅕摓晬批橨稵䴸䅉䅅䅁䙁䅁䅁睁䵁䅁䅁兂䅁䅁䅁䍉㕪䅑䅯杵䅁䅁䅯兑䅁䅁䅯睂䅅䅁䅅䅁䉁䅁䅁兂䅁䅁䩃慑敍村杷允䅁䅁䅕䅁䑁䅁䅷䅁䙁䅁䅁䅁㑁䔵䈵权佄䅁䅁权㝁䅁䅁权䡁允䅁允䅁䅁䅅䅁䙁䅁䅁䅁䅁䅁䅁䍄䉁䅁䅁兂䅁䅁䅍䅄䅁䅁䅕䅁䅁䕁昰䕕䭅佁䅑䅁䭁䕁䅣䅁䭁䅁䉣䅁䉁䅁䅁允䅁䅁䅕䴲湮婓桦啄䵁䅉䅅䅁䙁䅁䅁睁䵁䅁䅁兂䅁䅁䅁䤴㑈䅑䅯䄶䅁䅁䅯睓䅁䅁䅯睂䅅䅁䅅䅁䉁䅁䅁兂坄ぺ樵䉫乆䅑杷允䅁䅁䅕䅁䑁䅁䅷䅁䙁䅁䅁䅁杁偋䅬权䥄䅁䅁权䭂䅁䅁权䡁允䅁允䅁䅁䅅䅁䙁䅁䅁䵁偓眱䍂䍄䉁䅁䅁兂䅁䅁䅍䅄䅁䅁䅕䅁䅁䝁䭄〫䭁䵁䅍䅁䭁䑁䅧䅁䭁䅁䉣䅁䉁䅁䅁允䅁䅁䅕䅁䅁䅁䅁䅁䵁䅉䅅䅁䙁䅁䅁睁䵁䅁䅁兂䅁䅁䅁䍉㕪䅑䅯睵䅁䅁䅯兑䅁䅁䅯睂䅅䅁䅅䅁䉁䅁䅁兂䅁䅁煂㥰慧村杷允䅁䅁䅕䅁䑁䅁䅷䅁䙁䅁䅁䅁杁偋䅬权㑃䅁䅁权䉂䅁䅁权䡁允䅁允䅁䅁䅅䅁䙁䅁䅁䅁䅁䅁䅁䍄䉁䅁䅁兂䅁䅁䅍䅄䅁䅁䅕䅁䅁䍁潁唫䭁䱁䄰䅁䭁䕁䅅䅁䭁䅁䉣䅁䉁䅁䅁允䅁䅁䅕䅁䅁䅁䅁䅁䵁䅉䅅䅁䙁䅁䅁睁䵁䅁䅁兂䅁䅁䅁䍉㕪䅑䅯睸䅁䅁䅯兑䅁䅁䅯睂䅅䅁䅅䅁䉁䅁䅁兂䅁䅁䥄含潔兑杷允䅁䅁䅕䅁䑁䅁䅷䅁䙁䅁䅁䅁杁偋䅬权䥄䅁䅁权䉂䅁䅁权䡁允䅁允䅁䅁䅅䅁䙁䅁䅁䥁畩伶䉤䍄䉁䅁䅁兂䅁䅁䅍䅄䅁䅁䅕䅁䅁䍁潁唫䭁䱁䅳䅁䭁䕁䅑䅁䭁䅁䉣䅁䉁䅁䅁允䅁䅁䅕䅁䅁㙷佹啊䵉䅉䅅䅁䙁䅁䅁睁䵁䅁䅁兂䅁䅁䅁䍉㕪䅑䅯典䅁䅁䅯䅒䅁䅁䅯睂䅅䅁䅅䅁䉁䅁䅁兂㥁䍖㝄㍩戰䅑杷允䅁䅁䅕䅁䑁䅁䅷䅁䙁䅁䅁䅁灂唸䈵权㙃䅁䅁权㑁䅁䅁权䡁允䅁允䅁䅁䅅䅁䙁䅁䅁䅁䅁䅁䅁䍄䉁䅁䅁兂䅁䅁䅍䅄䅁䅁䅕䅁䅁䕁昰䕕䭅偁䅙䅁䭁䕁䅫䅁䭁䅁䉣䅁䉁䅁䅁允䅁䅁䅕奕倷匴塑吶䴸䅉䅅䅁䙁䅁䅁睁䵁䅁䅁兂䅁䅁䅁䍉㕪䅑䅯睸䅁䅁䅯䅒䅁䅁䅯睂䅅䅁䅅䅁䉁䅁䅁兂䅁䅁杁䡩愷兑杷允䅁䅁䅕䅁䑁䅁䅷䅁䙁䅁䅁䅁权晹䅴权䉄䅁䅁权㕁䅁䅁权䡁允䅁允䅁䅁䅅䅁䙁䅁䅁䅁䅁䅁䅁䍄䉁䅁䅁兂䅁䅁䅍䅄䅁䅁䅕䅁䅁䍁潁唫䭁䵁䅧䅁䭁䕁䅑䅁䭁䅁䉣䅁䉁䅁䅁允䅁䅁䅕䅁䅁䱍療唲䵅䅉䅅䅁䙁䅁䅁睁䵁䅁䅁兂䅁䅁䅃楡倵兑䅯䄵䅁䅁䅯兒䅁䅁䅯睂䅅䅁䅅䅁䉁䅁䅁兂扄唯偂倫何䅑杷允䅁䅁䅕䅁䑁䅁䅷䅁䙁䅁䅁䥁㝁啗䈹权䥄䅁䅁权䵂䅁䅁权䡁允䅁允䅁䅁䅅䅁䙁䥁㍵申䭩体䈵䍄䉁䅁䅁兂䅁䅁䅍䅄䅁䅁䅕䅁䅁䍁潁唫䭁䱁䅧䅁䭁䕁䅙䅁䭁䅁䉣䅁䉁䅁䅁允䅁䅁䅕䅁䅁䅁䅁䅁䵁䅉䅅䅁䙁䅁䅁睁䵁䅁䅁兂䅁䅁䅁䵯㝮䅑䅯䅁䅅䅁䅯兎䅁䅁䅯睂䅅䅁䅅䅁䉁䅁䅁权䝁允䅁䍄䉁䅁䅁兂䅁䅁䅍䅄䅁䅁䅕䅁䅁䍁潁唫䭁䵁䅅䅁䭁䕁䅙䅁䭁䅁䉣䅁䉁䅁䅁允䅁䅁䅕癓塮捳摂ぇ䵁䅉䅅䅁䙁䅁䅁睁䵁䅁䅁兂䅁䅁䅁䵣㝲䅑䅯朸䅁䅁䅯兔䅁䅁䅯睂䅅䅁䅅䅁䉁䅁䅁兂瑁祅䉸健瑣䅑杷允䅁䅁䅕䅁䑁䅁䅷䅁䙁䅁䅁䅁睂癹䅴权捄䅁䅁权䝂䅁䅁权䡁允䅁允䅁䅁䅅䅁䙁䅁䅁䅁䅁䅁䅁䍄䉁䅁䅁兂䅁䅁䅍䅄䅁䅁䅕䅁䅁䍁潁唫䭁䱁䅧䅁䭁䕁䅣䅁䭁䅁䉣䅁䉁䅁䅁允䅁䅁䅕䅁䅁䅁䅁䅁䵁䅉䅅䅁䙁䅁䅁睁䵁䅁䅁兂䅁䅁䅁乖佚兑䅯䄰䅁䅁䅯兔䅁䅁䅯睂䅅䅁䅅䅁䉁䅁䅁兂偃健杪獉浉䅑杷允䅁䅁䅕䅁䑁䅁䅷䅁䙁䅁䅁䅁㑁䔵䈵权䡄䅁䅁权䩂䅁䅁权䡁允䅁允䅁䅁䅅䅁䙁佁串穄啕敲䉴䍄䉁䅁䅁兂䅁䅁䅍䅄䅁䅁䅕䅁䅁䕧求ご䭅佁䅷䅁䭁䑁䅁䅁䭁䅁䉣䅁䉁䅁䅁允䅁䅁䅕䅁䅁䅁䅁䅁䵁䅉䅅䅁䙁䅁䅁睁䵁䅁䅁兂䅁䅁䅁䍉㕪䅑䅯其䅁䅁䅯䅓䅁䅁䅯睂䅅䅁䅅䅁䉁䅁䅁兂䅁䅁䅁䅁䅁䅁杷允䅁䅁䅕䅁䑁䅁䅷䅁䙁䅁䅁䅁杁偋䅬权楄䅁䅁权ぁ䅁䅁权䡁允䅁允䅁䅁䅅䅁䙁䅁䅁䅁䅁䅁䅁䍄䉁䅁䅁兂䅁䅁䅍䅄䅁䅁䅕䅁䅁䍁潁唫䭁䱁䄰䅁䭁䕁䅫䅁䭁䅁䉣䅁䉁䅁䅁允䅁䅁䅕䅁䅁䅁䅁䅁䵁䅉䅅䅁䙁䅁䅁睁䵁䅁䅁兂䅁䅁䅃ㅏ偬兑䅯䄰䅁䅁䅯材䅁䅁䅯睂䅅䅁䅅䅁䉁䅁䅁兂噂灚奲㘷漴䅑杷允䅁䅁䅕䅁䑁䅁䅷䅁䙁䅁䅁䅁杁偋䅬权䉄䅁䅁权䩂䅁䅁权䡁允䅁允䅁䅁䅅䅁䙁佁汅歔㜵卷䅂䍄䉁䅁䅁兂䅁䅁䅍䅄䅁䅁䅕䅁䅁䝁确歔䭅佁䅉䅁䭁䑁䅑䅁䭁䅁䉣䅁䉁䅁䅁允䅁䅁䅕䅁䅁䅁䅁䅁䵁䅉䅅䅁䙁䅁䅁睁䵁䅁䅁兂䅁䅁䅁晡但兑䅯杹䅁䅁䅯杓䅁䅁䅯睂䅅䅁䅅䅁䉁䅁䅁兂㍃⽅⬱䝤慄睐杷允䅁䅁䅕䅁䑁䅁䅷䅁䙁䅁䅁䅁杁偋䅬权䙄䅁䅁权䩂䅁䅁权䡁允䅁允䅁䅁䅅䅁䙁䙁晹噯攫䉪䅸䍄䉁䅁䅁兂䅁䅁䅍䅄䅁䅁䅕䅁䅁䕁乄〫䭁佁䅯䅁䭁䍁䄸䅁䭁䅁䉣䅁䉁䅁䅁允䅁䅁䅕䅁䅁䅁䅁䅁䵁䅉䅅䅁䙁䅁䅁睁䵁䅁䅁兂䅁䅁䅁䍉㕪䅑䅯睵䅁䅁䅯兎䅁䅁䅯睂䅅䅁䅅䅁䉁䅁䅁兂䅁䥁㙁䥈牳村杷允䅁䅁䅕䅁䑁䅁䅷䅁䙁䅁䅁䅁杁偋䅬权䭄䅁䅁权ㅁ䅁䅁权䡁允䅁允䅁䅁䅅䅁䙁䵁乲は㕙搶⽳䍄䉁䅁䅁兂䅁䅁䅍䅄䅁䅁䅕䅁䅁䍁潁唫䭁䵁䅅䅁䭁䕁䅳䅁䭁䅁䉣䅁䉁䅁䅁允䅁䅁䅕ㅌ䙲晖㥢啉䵁䅉䅅䅁䙁䅁䅁睁䵁䅁䅁兂䅁䅁䅁䵯㝮䅑䅯䅵䅁䅁䅯兔䅁䅁䅯睂䅅䅁䅅䅁䉁䅁䅁兂桂剖呌偤䅬䅑杷允䅁䅁䅕䅁䑁䅁䅷䅁䙁䅁䅁䅁杁偋䅬权䥄䅁䅁权䱂䅁䅁权䡁允䅁允䅁䅁䅅䅁䙁䅁䅁䉁䡪伱䉬䍄䉁䅁䅁兂䅁䅁䅍䅄䅁䅁䅕䅁䅁䍁潁唫䭁䵁䅯䅁䭁䕁䅳䅁䭁䅁䉣䅁䉁䅁䅁允䅁䅁䅕穲䥘㉐攵䐳䴸䅉䅅䅁䙁䅁䅁睁䵁䅁䅁兂䅁䅁䅁晡但兑䅯睸䅁䅁䅯杏䅁䅁䅯睂䅅䅁䅅䅁䉁䅁䅁兂䅁䅁䅁䅁䅁䅁杷允䅁䅁䅕䅁䑁䅁䅷䅁䙁䅁䅁䅁杁偋䅬权㝃䅁䅁权䵂䅁䅁权䡁允䅁允䅁䅁䅅䅁䙁䅁䅁偁⭷卂䌹䍄䉁䅁䅁兂䅁䅁䅍䅄䅁䅁䅕䅁䅁䑧婴ご䭅偁䄴䅁䭁䕁䅳䅁䭁䅁䉣䅁䉁䅁䅁允䅁䅁䅕桲㘶湁噦䔵䵅䅉䅅䅁䙁䅁䅁睁䵁䅁䅁兂䅁䅁䅁䍉㕪䅑䅯具䅁䅁䅯䅔䅁䅁䅯睂䅅䅁䅅䅁䉁䅁䅁兂捂睩砫ㅙ橫䅑杷允䅁䅁䅕䅁䑁䅁䅷䅁䙁䅁䅁䅁扂䕍䈹权楄䅁䅁权畁䅁䅁权䡁允䅁允䅁䅁䅅䅁䙁䅁䅁䅁䅁䅁䅁䍄䉁䅁䅁兂䅁䅁䅍䅄䅁䅁䅕䅁䅁䍁潁唫䭁䵁䅕䅁䭁䕁䅷䅁䭁䅁䉣䅁䉁䅁䅁允䅁䅁䅕兦啘㕙杁啉䵁䅉䅅䅁䙁䅁䅁睁䵁䅁䅁兂䅁䅁䅃ㅏ偬兑䅯兺䅁䅁䅯睌䅁䅁䅯睂䅅䅁䅅䅁䉁䅁䅁兂䅁䅁䅁䅁䅁䅁杷允䅁䅁䅕䅁䑁䅁䅷䅁䙁䅁䅁䅁杁偋䅬权䉄䅁䅁权⭁䅁䅁权䡁允䅁允䅁䅁䅅䅁䙁䍁䍢樵㕭䌸䅊䍄䉁䅁䅁兂䅁䅁䅍䅄䅁䅁䅕䅁䅁䭁䩄〫䭁佁䅁䅁䭁䑁䄴䅁䭁䅁䉣䅁䉁䅁䅁允䅁䅁䅕㡡獩呤䡒樯䴸䅉䅅䅁䙁䅁䅁睁䵁䅁䅁兂䅁䅁䅁䍉㕪䅑䅯典䅁䅁䅯材䅁䅁䅯睂䅅䅁䅅䅁䉁䅁䅁兂剁〴噺乹杫䅑杷允䅁䅁䅕䅁䑁䅁䅷䅁䙁䅁䅁䥁㝁啗䈹权㙃䅁䅁权䑁䅁䅁权䡁允䅁允䅁䅁䅅䅁䙁䉁偔異灤楅䍂䍄䉁䅁䅁兂䅁䅁䅍䅄䅁䅁䅕䅁䅁䍁潁唫䭁䵁䄰䅁䭁䑁䄴䅁䭁䅁䉣䅁䉁䅁䅁允䅁䅁䅕楆⽇穣䥱え䵁䅉䅅䅁䙁䅁䅁睁䵁䅁䅁兂䅁䅁䅁䤴㑈䅑䅯兺䅁䅁䅯䅏䅁䅁䅯睂䅅䅁䅅䅁䉁䅁䅁兂煃け稫歩歙䅑杷允䅁䅁䅕䅁䑁䅁䅷䅁䙁䅁䅁䅁㝂啌䈹权䙄䅁䅁权㥁䅁䅁权䡁允䅁允䅁䅁䅅䅁䙁䅁䅁䅁䅁䅁䅁䍄䉁䅁䅁兂䅁䅁䅍䅄䅁䅁䅕䅁䅁䡧睄歔䭅乁䅯䅁䭁䑁䅷䅁䭁䅁䉣䅁䉁䅁䅁允䅁䅁䅕汐獌求偤稲䴸䅉䅅䅁䙁䅁䅁睁䵁䅁䅁兂䅁䅁䅁䍉㕪䅑䅯杵䅁䅁䅯兒䅁䅁䅯睂䅅䅁䅅䅁䉁䅁䅁兂䅁䥁歁䔸祑村杷允䅁䅁䅕䅁䑁䅁䅷䅁䙁䅁䅁䅁灂唸䈵权杄䅁䅁权䑁䅁䅁权䡁允䅁允䅁䅁䅅䅁䙁偁䅍扆杴䄶䅆䍄䉁䅁䅁兂䅁䅁䅍䅄䅁䅁䅕䅁䅁䡁瑳ご䭅䱁䅧䅁䭁䕁䅁䅁䭁䅁䉣䅁䉁䅁䅁允䅁䅁䅕䅁䅁䅁䅁䅁䵁䅉䅅䅁䙁䅁䅁睁䵁䅁䅁兂䅁䅁䅁䍉㕪䅑䅯杵䅁䅁䅯䅐䅁䅁䅯睂䅅䅁䅅䅁䉁䅁䅁兂䅁䥁㝄偌祑村杷允䅁䅁䅕䅁䑁䅁䅷䅁䙁䅁䅁䅁乂ㅈ䉂权㡄䅁䅁权畁䅁䅁权䡁允䅁允䅁䅁䅅䅁䙁䅁䅁䅁䅁䅁䅁䍄䉁䅁䅁兂䅁䅁䅍䅄䅁䅁䅕䅁䅁䍁潁唫䭁䱁䄰䅁䭁䑁䅷䅁䭁䅁䉣䅁䉁䅁䅁允䅁䅁䅕䅁䅁䅁䅁䅁䵁䅉䅅䅁䙁䅁䅁睁䵁䅁䅁兂䅁䅁䅁住佒兑䅯睵䅁䅁䅯睎䅁䅁䅯睂䅅䅁䅅䅁䉁䅁䅁兂䅁䅁䅁䅁䅁䅁杷允䅁䅁䅕䅁䑁䅁䅷䅁䙁䅁䅁䅁杁偋䅬权䙄䅁䅁权䍂䅁䅁权䡁允䅁允䅁䅁䅅䅁䙁䥁㕎䅗䵁剦䄹䍄䉁䅁䅁兂䅁䅁䅍䅄䅁䅁䅕䅁䅁佁䉃䔫䭁䵁䅕䅁䭁䍁䅷䅁䭁䅁䉣䅁䉁䅁䅁允䅁䅁䅕䅁䅁䅁䅁䅁䵁䅉䅅䅁䙁䅁䅁睁䵁䅁䅁兂䅁䅁䅁䍉㕪䅑䅯兺䅁䅁䅯䅐䅁䅁䅯睂䅅䅁䅅䅁䉁䅁䅁兂塄㥇㙮穂浕䅑杷允䅁䅁䅕䅁䑁䅁䅷䅁䙁䅁䅁䅁杁偋䅬权㝃䅁䅁权䭂䅁䅁权䡁允䅁允䅁䅁䅅䅁䙁䅁䅁䕷䥦呇䍆䍄䉁䅁䅁兂䅁䅁䅍䅄䅁䅁䅕䅁䅁䍁潁唫䭁䱁䅧䅁䭁䕁䅯䅁䭁䅁䉣䅁䉁䅁䅁允䅁䅁䅕䅁䅁䅁䅁䅁䵁䅉䅅䅁䙁䅁䅁睁䵁䅁䅁兂䅁䅁䅁䍉㕪䅑䅯典䅁䅁䅯杓䅁䅁䅯睂䅅䅁䅅䅁䉁䅁䅁兂䕃琫浶㕥杍䅑杷允䅁䅁䅕䅁䑁䅁䅷䅁䙁䅁䅁䅁杁偋䅬权㑃䅁䅁权䍂䅁䅁权䡁允䅁允䅁䅁䅅䅁䙁䅁䅁䅁䅁䅁䅁䍄䉁䅁䅁兂䅁䅁䅍䅄䅁䅁䅕䅁䅁䍁潁唫䭁䵁䅅䅁䭁䕁䅉䅁䭁䅁䉣䅁䉁䅁䅁允䅁䅁䅕祴䤲瑦㠵歉䵁䅉䅅䅁䙁䅁䅁睁䵁䅁䅁兂䅁䅁䅁䥅㑈䅑䅯睶䅁䅁䅯䅑䅁䅁䅯睂䅅䅁䅅䅁䉁䅁䅁兂䅁䅁䅁䅁䅁䅁杷允䅁䅁䅕䅁䑁䅁䅷䅁䙁䅁䅁䅁睂癹䅴权䙄䅁䅁权㥁䅁䅁权䡁允䅁允䅁䅁䅅䅁䙁䅁䅁䅁䅁䅁䅁䍄䉁䅁䅁兂䅁䅁䅍䅄䅁䅁䅕䅁䅁䍁潁唫䭁䵁䅧䅁䭁䕁䅉䅁䭁䅁䉣䅁䉁䅁䅁允䅁䅁䅕䅁䅁䕋㜱䕂䵉䅉䅅䅁䙁䅁䅁睁䵁䅁䅁兂䅁䅁䅁偷㝔䅑䅯朸䅁䅁䅯杍䅁䅁䅯睂䅅䅁䅅䅁䉁䅁䅁兂䅁䅁䅁䅁䅁䅁杷允䅁䅁䅕䅁䑁䅁䅷䅁䙁䅁䅁䅁杁偋䅬权㙃䅁䅁权乂䅁䅁权䡁允䅁允䅁䅁䅅䅁䙁䅁䅁䝧㡗吰䍨䍄䉁䅁䅁兂䅁䅁䅍䅄䅁䅁䅕䅁䅁䕧求ご䭅乁䅙䅁䭁䅁䅍䅁䭁䅁䉣䅁䉁䅁䅁允䅁䅁䅕扡伲䘹伫樫䴸䅉䅅䅁䙁䅁䅁睁䵁䅁䅁兂䅁䅁䅁䍉㕪䅑䅯典䅁䅁䅯兔䅁䅁䅯睂䅅䅁䅅䅁䉁䅁䅁兂慂晥版瘴戸䅑杷允䅁䅁䅕䅁䑁䅁䅷䅁䙁䅁䅁䅁杁偋䅬权㝃䅁䅁权䑂䅁䅁权䡁允䅁允䅁䅁䅅䅁䙁䅁䅁䭑㝯稶䍆䍄䉁䅁䅁兂䅁䅁䅍䅄䅁䅁䅕䅁䅁䑧婴ご䭅䱁䅯䅁䭁䑁䅣䅁䭁䅁䉣䅁䉁䅁䅁允䅁䅁䅕䅁䅁䅁䅁䅁䵁䅉䅅䅁䙁䅁䅁睁䵁䅁䅁兂䅁䅁䅁䍉㕪䅑䅯杹䅁䅁䅯睑䅁䅁䅯睂䅅䅁䅅䅁䉁䅁䅁兂偂瑧塓䍸甯睐杷允䅁䅁䅕䅁䑁䅁䅷䅁䙁䅁䅁䅁杁偋䅬权䍁允䅁权䉂䅁䅁权䡁允䅁允䅁䅁䅅䅁䙁䅁䅁䅁䅁䅁䅁䍄䉁䅁䅁兂䅁䅁䅍䅄䅁䅁䅕䅁䅁䑁歪歔䭅乁䅙䅁䭁䕁䅁䅁䭁䅁䉣䅁䉁䅁䅁允䅁䅁䅕䅁䅁䅁䅁䅁䵁䅉䅅䅁䙁䅁䅁睁䵁䅁䅁兂䅁䅁䅁䍉㕪䅑䅯杵䅁䅁䅯睁䅁䅁䅯睂䅅䅁䅅䅁䉁䅁䅁兂䅁䥁⽁䕚㍣村杷允䅁䅁䅕䅁䑁䅁䅷䅁䙁䅁䅁䅁杁偋䅬权㝃䅁䅁权䑁䅁䅁权䡁允䅁允䅁䅁䅅䅁䙁䅁䅁佁兣究䍆䍄䉁䅁䅁兂䅁䅁䅍䅄䅁䅁䅕䅁䅁䍁潁唫䭁䵁䅅䅁䭁䅁䅍䅁䭁䅁䉣䅁䉁䅁䅁允䅁䅁䅕癐噏㍈䅄䕉䵁䅉䅅䅁䙁䅁䅁睁䵁䅁䅁兂䅁䅁䅁䍉㕪䅑䅯典䅁䅁䅯睁䅁䅁䅯睂䅅䅁䅅䅁䉁䅁䅁兂奄䌫浗兒愸䅑杷允䅁䅁䅕䅁䑁䅁䅷䅁䙁䅁䅁䵁䑸婌䉰权䅁允䅁权㥁䅁䅁权䡁允䅁允䅁䅁䅅䅁䭁䅁䅁䅁䵁䅉䅅䅁䙁䅁䅁睁䵁䅁䅁兂䅁䅁䅁䵣㝲䅑䅯朱䅁䅁䅯睎䅁䅁䅯睂䅅䅁䅅䅁䉁䅁䅁兂䅁䅁䅁䅁䅁䅁杷允䅁䅁䅕䅁䑁䅁䅷䅁䙁䅁䅁䅁杁偋䅬权乄䅁䅁权䑁䅁䅁权䡁允䅁允䅁䅁䅅䅁䙁佁䡚牸䵳楒䅊䍄䉁䅁䅁兂䅁䅁䅍䅄䅁䅁䅕䅁䅁䭁䩄〫䭁偁䅧䅁䭁䕁䅕䅁䭁䅁䉣䅁䉁䅁䅁允䅁䅁䅕空灨䕂噦啖䵉䅉䅅䅁䙁䅁䅁睁䵁䅁䅁兂䅁䅁䅁䵣㝲䅑䅯具䅁䅁䅯䅌䅁䅁䅯睂䅅䅁䅅䅁䉁䅁䅁兂䅁䅁䅁䅁䅁䅁杷允䅁䅁䅕䅁䑁䅁䅷䅁䙁䅁䅁䅁元癤䅨权煄䅁䅁权㉁䅁䅁权䡁允䅁允䅁䅁䅅䅁䙁䩁愹㉩煐敚⽙䍄䉁䅁䅁兂䅁䅁䅍䅄䅁䅁䅕䅁䅁䑧婴ご䭅䵁䅕䅁䭁䍁䅷䅁䭁䅁䉣䅁䉁䅁䅁允䅁䅁䅕䅁䅁䅁䅁䅁䵁䅉䅅䅁䙁䅁䅁睁䵁䅁䅁兂䅁䅁䅁䥂倱兑䅯䄱䅁䅁䅯䅌䅁䅁䅯睂䅅䅁䅅䅁䉁䅁䅁兂䅁䅁䅁䅁䅁䅁杷允䅁䅁䅕䅁䑁䅁䅷䅁䙁䅁䅁䅁允晧䅨权䅁允䅁权䕂䅁䅁权䡁允䅁允䅁䅁䅅䅁䭁䅁䉙䅁䵁䅉䅅䅁䙁䅁䅁睁䵁䅁䅁兂䅁䅁䅁䵑㜳䅑䅯䄷䅁䅁䅯杏䅁䅁䅯睂䅅䅁䅅䅁䉁䅁䅁兂䅁䅁䅁䅁䅁䅁杷允䅁䅁䅕䅁䑁䅁䅷䅁䙁䅁䅁䥁㝁啗䈹权䡄䅁䅁权獁䅁䅁权䡁允䅁允䅁䅁䅅䅁䙁䅁䅁䅁䅁䅁䅁䍄䉁䅁䅁兂䅁䅁䅍䅄䅁䅁䅕䅁䅁䑧婴ご䭅䱁䅳䅁䭁䍁䄸䅁䭁䅁䉣䅁䉁䅁䅁允䅁䅁䅕䅁䅁䅁䅁䅁䵁䅉䅅䅁䙁䅁䅁睁䵁䅁䅁兂䅁䅁䅃ㅏ偬兑䅯具䅁䅁䅯睌䅁䅁䅯睂䅅䅁䅅䅁䉁䅁䅁兂䅁䅁䅁䅁䅁䅁杷允䅁䅁䅕䅁䑁䅁䅷䅁䙁䅁䅁䥁䅂啚䈹权畄䅁䅁权䥂䅁䅁权䡁允䅁允䅁䅁䅅䅁䙁䅁䅁䅁䅁䅁䅁䍄䉁䅁䅁兂䅁䅁䅍䅄䅁䅁䅕䅁䅁䑧婴ご䭅䵁䅣䅁䭁䍁䄸䅁䭁䅁䉣䅁䉁䅁䅁允䅁䅁䅕䅁䅁䅁䅁䅁䵁䅉䅅䅁䙁䅁䅁睁䵁䅁䅁兂䅁䅁䅃ㅏ偬兑䅯具䅁䅁䅯䅍䅁䅁䅯睂䅅䅁䅅䅁䉁䅁䅁兂䅁䅁䅁䅁䅁䅁杷允䅁䅁䅕䅁䑁䅁䅷䅁䙁䅁䅁䥁㝁啗䈹权䡄䅁䅁权硁䅁䅁权䡁允䅁允䅁䅁䅅䅁䙁䅁䅁䅁䅁䅁䅁䍄䉁䅁䅁兂䅁䅁䅍䅄䅁䅁䅕䅁䅁䩁㉂䔫䭁乁䅙䅁䭁䑁䅍䅁䭁䅁䉣䅁䉁䅁䅁允䅁䅁䅕㥯㠳㘲䵚樹䴸䅉䅅䅁䙁䅁䅁睁䵁䅁䅁兂䅁䅁䅃ㅏ偬兑䅯其䅁䅁䅯杌䅁䅁䅯睂䅅䅁䅅䅁䉁䅁䅁兂䅁䅁䅁䅁䅁䅁杷允䅁䅁䅕䅁䑁䅁䅷䅁䙁䅁䅁䅁杄晧䅨权㥃䅁䅁权䕂䅁䅁权䡁允䅁允䅁䅁䅅䅁䙁䑁㙉䑢⭋氱䅴䍄䉁䅁䅁兂䅁䅁䅍䅄䅁䅁䅕䅁䅁䑧婴ご䭅䵁䅕䅁䭁䍁䄴䅁䭁䅁䉣䅁䉁䅁䅁允䅁䅁䅕䅁䅁䅁䅁䅁䵁䅉䅅䅁䙁䅁䅁睁䵁䅁䅁兂䅁䅁䅃ㅏ偬兑䅯睸䅁䅁䅯杌䅁䅁䅯睂䅅䅁䅅䅁䉁䅁䅁兂䅁䅁䅁䅁䅁䅁杷允䅁䅁䅕䅁䑁䅁䅷䅁䙁䅁䅁䥁㝁啗䈹权乄䅁䅁权㉁䅁䅁权䡁允䅁允䅁䅁䅅䅁䙁䱁橣䡐⼷穓䅚䍄䉁䅁䅁兂䅁䅁䅍䅄䅁䅁䅕䅁䅁䑧婴ご䭅䵁䅅䅁䭁䑁䅉䅁䭁䅁䉣䅁䉁䅁䅁允䅁䅁䅕䅁䅁䅁䅁䅁䵁䅉䅅䅁䙁䅁䅁睁䵁䅁䅁兂䅁䅁䅃楡倵兑䅯䄫䅁䅁䅯村䅁䅁䅯睂䅅䅁䅅䅁䉁䅁䅁兂䅁䅁䅁䅁䅁䅁杷允䅁䅁䅕䅁䑁䅁䅷䅁䙁䅁䅁䥁㝁啗䈹权䉄䅁䅁权䉂䅁䅁权䡁允䅁允䅁䅁䅅䅁䙁䅁海穂佩䉰䅆䍄䉁䅁䅁兂䅁䅁䅍䅄䅁䅁䅕䅁䅁䑧婴ご䭅䵁䅯䅁䭁䑁䅉䅁䭁䅁䉣䅁䉁䅁䅁允䅁䅁䅕䅁䅁䅁䅁䅁䵁䅉䅅䅁䙁䅁䅁睁䵁䅁䅁兂䅁䅁䅁住佒兑䅯典䅁䅁䅯䅑䅁䅁䅯睂䅅䅁䅅䅁䉁䅁䅁兂䅁䅁䅁䅁䅁䅁杷允䅁䅁䅕䅁䑁䅁䅷䅁䙁䅁䅁䥁㝁啗䈹权䙄䅁䅁权ぁ䅁䅁权䡁允䅁允䅁䅁䅅䅁䙁䅁䅁䅁䅁䅁䅁䍄䉁䅁䅁兂䅁䅁䅍䅄䅁䅁䅕䅁䅁䑧婴ご䭅䵁䅯䅁䭁䑁䅑䅁䭁䅁䉣䅁䉁䅁䅁允䅁䅁䅕䅁䅁䅁䅁䅁䵁䅉䅅䅁䙁䅁䅁睁䵁䅁䅁兂䅁䅁䅁䍉㕪䅑䅯䄸䅁䅁䅯䅓䅁䅁䅯睂䅅䅁䅅䅁䉁䅁䅁兂䅁䅁䅁䅁䅁䅁杷允䅁䅁䅕䅁䑁䅁䅷䅁䙁䅁䅁䅁权晹䅴权䉄䅁䅁权䕂䅁䅁权䡁允䅁允䅁䅁䅅䅁䙁䙁栶偏䱰朸䅸䍄䉁䅁䅁兂䅁䅁䅍䅄䅁䅁䅕䅁䅁䡁䭄〫䭁䱁䅳䅁䭁䍁䄸䅁䭁䅁䉣䅁䉁䅁䅁允䅁䅁䅕䅁䅁䅁䅁䅁䵁䅉䅅䅁䙁䅁䅁睁䵁䅁䅁兂䅁䅁䅁乖佚兑䅯朷䅁䅁䅯兎䅁䅁䅯睂䅅䅁䅅䅁䉁䅁䅁兂塁䡭煒畈佒䅑杷允䅁䅁䅕䅁䑁䅁䅷䅁䙁䅁䅁䥁㝁啗䈹权㝃䅁䅁权穁䅁䅁权䡁允䅁允䅁䅁䅅䅁䙁䅁䅁䅁䅁䅁䅁䍄䉁䅁䅁兂䅁䅁䅍䅄䅁䅁䅕䅁䅁䑧婴ご䭅䵁䅅䅁䭁䑁䅍䅁䭁䅁䉣䅁䉁䅁䅁允䅁䅁䅕䅁䅁䅁䅁䅁䵁䅉䅅䅁䙁䅁䅁睁䵁䅁䅁兂䅁䅁䅃ㅏ偬兑䅯典䅁䅁䅯睍䅁䅁䅯睂䅅䅁䅅䅁䉁䅁䅁兂䅁䅁䅁䅁䅁䅁杷允䅁䅁䅕䅁䑁䅁䅷䅁䙁䅁䅁䥁㝁啗䈹权㙃䅁䅁权㑁䅁䅁权䡁允䅁允䅁䅁䅅䅁䙁䅁䅁䅁䅁䅁䅁䍄䉁䅁䅁兂䅁䅁䅍䅄䅁䅁䅕䅁䅁䙁睳ご䭅乁䅙䅁䭁䕁䅣䅁䭁䅁䉣䅁䉁䅁䅁允䅁䅁䅕䅁䅁䅁䅁䅁䵁䅉䅅䅁䙁䅁䅁睁䵁䅁䅁兂䅁䅁䅁㙲偒兑䅯末䅁䅁䅯睍䅁䅁䅯睂䅅䅁䅅䅁䉁䅁䅁兂䅁䵁坄眹啣村杷允䅁䅁䅕䅁䑁䅁䅷䅁䙁䅁䅁䥁㝁啗䈹权㝃䅁䅁权㑁䅁䅁权䡁允䅁允䅁䅁䅅䅁䙁䅁䅁䅁䅁䅁䅁䍄䉁䅁䅁兂䅁䅁䅍䅄䅁䅁䅕䅁䅁䉁䉃䔫䭁䵁䅳䅁䭁䕁䅁䅁䭁䅁䉣䅁䉁䅁䅁允䅁䅁䅕䅁䅁䅁䅁䅁䵁䅉䅅䅁䙁䅁䅁睁䵁䅁䅁兂䅁䅁䅁祥倱兑䅯兺䅁䅁䅯村䅁䅁䅯睂䅅䅁䅅䅁䉁䅁䅁兂乁〯㙵睏吴䅑杷允䅁䅁䅕䅁䑁䅁䅷䅁䙁䅁䅁䅁扂䕍䈹权楄䅁䅁权䝂䅁䅁权䡁允䅁允䅁䅁䅅䅁䙁䅁䅁䅁䅁䅁䅁䍄䉁䅁䅁兂䅁䅁䅍䅄䅁䅁䅕䅁䅁䑧婴ご䭅偁䅑䅁䭁䑁䅯䅁䭁䅁䉣䅁䉁䅁䅁允䅁䅁䅕䅁䅁䅁䅁䅁䵁䅉䅅䅁䙁䅁䅁睁䵁䅁䅁兂䅁䅁䅃ㅏ偬兑䅯䅵䅁䅁䅯䅏䅁䅁䅯睂䅅䅁䅅䅁䉁䅁䅁兂䅁䅁䅁䅁䅁䅁杷允䅁䅁䅕䅁䑁䅁䅷䅁䙁䅁䅁䅁权晹䅴权㥃䅁䅁权䩂䅁䅁权䡁允䅁允䅁䅁䅅䅁䙁乁扱灶穆䙇䅸䍄䉁䅁䅁兂䅁䅁䅍䅄䅁䅁䅕䅁䅁佁䉃䔫䭁䵁䅯䅁䭁䑁䅕䅁䭁䅁䉣䅁䉁䅁䅁允䅁䅁䅕噪䑷ㅓ塡䐫䴸䅉䅅䅁䙁䅁䅁睁䵁䅁䅁兂䅁䅁䅃ㅏ偬兑䅯䅵䅁䅁䅯兏䅁䅁䅯睂䅅䅁䅅䅁䉁䅁䅁兂䅁䅁䅁䅁䅁䅁杷允䅁䅁䅕䅁䑁䅁䅷䅁䙁䅁䅁䥁㝁啗䈹权䭄䅁䅁权乂䅁䅁权䡁允䅁允䅁䅁䅅䅁䙁佁稫汯䥋攱⽑䍄䉁䅁䅁兂䅁䅁䅍䅄䅁䅁䅕䅁䅁䑧婴ご䭅䵁䅅䅁䭁䑁䅫䅁䭁䅁䉣䅁䉁䅁䅁允䅁䅁䅕䅁䅁䅁䅁䅁䵁䅉䅅䅁䙁䅁䅁睁䵁䅁䅁兂䅁䅁䅃ㅏ偬兑䅯其䅁䅁䅯杏䅁䅁䅯睂䅅䅁䅅䅁䉁䅁䅁兂䅁䅁䅁䅁䅁䅁杷允䅁䅁䅕䅁䑁䅁䅷䅁䙁䅁䅁䅁杄晧䅨权奄䅁䅁权㉁䅁䅁权䡁允䅁允䅁䅁䅅䅁䙁佁摚䩈潦硧䅂䍄䉁䅁䅁兂䅁䅁䅍䅄䅁䅁䅕䅁䅁䑧婴ご䭅䵁䅅䅁䭁䑁䅯䅁䭁䅁䉣䅁䉁䅁䅁允䅁䅁䅕䅁䅁䅁䅁䅁䵁䅉䅅䅁䙁䅁䅁睁䵁䅁䅁兂䅁䅁䅃ㅏ偬兑䅯杵䅁䅁䅯睐䅁䅁䅯睂䅅䅁䅅䅁䉁䅁䅁兂䅁䅁䅁䅁䅁䅁杷允䅁䅁䅕䅁䑁䅁䅷䅁䙁䅁䅁䅁权晹䅴权⽃䅁䅁权䥂䅁䅁权䡁允䅁允䅁䅁䅅䅁䙁䩁灥啁欱䕢䍰䍄䉁䅁䅁兂䅁䅁䅍䅄䅁䅁䅕䅁䅁䭁欫ご䭅佁䅯䅁䭁䑁䅍䅁䭁䅁䉣䅁䉁䅁䅁允䅁䅁䅕䝅礱⭦祏吸䴸䅉䅅䅁䙁䅁䅁睁䵁䅁䅁兂䅁䅁䅄佧兊兑䅯䄱䅁䅁䅯兎䅁䅁䅯睂䅅䅁䅅䅁䉁䅁䅁兂㡄㕲唶灦㠴䅑杷允䅁䅁䅕䅁䑁䅁䅷䅁䙁䅁䅁䥁㝁啗䈹权㑃䅁䅁权⽁䅁䅁权䡁允䅁允䅁䅁䅅䅁䙁䅁䅁䅁䅁䅁䅁䍄䉁䅁䅁兂䅁䅁䅍䅄䅁䅁䅕䅁䅁䡁瑳ご䭅䵁䅧䅁䭁䕁䄰䅁䭁䅁䉣䅁䉁䅁䅁允䅁䅁䅕潆䘫牑桄〹䵅䅉䅅䅁䙁䅁䅁睁䵁䅁䅁兂䅁䅁䅃䅖兒兑䅯睶䅁䅁䅯䅒䅁䅁䅯睂䅅䅁䅅䅁䉁䅁䅁兂䅁䅁䅁䅁䅁䅁杷允䅁䅁䅕䅁䑁䅁䅷䅁䙁䅁䅁䅁权晹䅴权獄䅁䅁权ㅁ䅁䅁权䡁允䅁允䅁䅁䅅䅁䙁䅁㍴ㅐ䠰桵䅆䍄䉁䅁䅁兂䅁䅁䅍䅄䅁䅁䅕䅁䅁䑧婴ご䭅䵁䅅䅁䭁䑁䄸䅁䭁䅁䉣䅁䉁䅁䅁允䅁䅁䅕䅁䅁䅁䅁䅁䵁䅉䅅䅁䙁䅁䅁睁䵁䅁䅁兂䅁䅁䅃ㅏ偬兑䅯典䅁䅁䅯睐䅁䅁䅯睂䅅䅁䅅䅁䉁䅁䅁兂䅁䅁䅁䅁䅁䅁杷允䅁䅁䅕䅁䑁䅁䅷䅁䙁䅁䅁䥁㝁啗䈹权䡄䅁䅁权⽁䅁䅁权䡁允䅁允䅁䅁䅅䅁䙁䅁䅁䅁䅁䅁䅁䍄䉁䅁䅁兂䅁䅁䅍䅄䅁䅁䅕䅁䅁䙧䕑䕕䭅乁䅑䅁䭁䕁䅫䅁䭁䅁䉣䅁䉁䅁䅁允䅁䅁䅕坳佰硐砶䕇䵁䅉䅅䅁䙁䅁䅁睁䵁䅁䅁兂䅁䅁䅃ㅏ偬兑䅯䅹䅁䅁䅯睐䅁䅁䅯睂䅅䅁䅅䅁䉁䅁䅁兂䅁䅁䅁䅁䅁䅁杷允䅁䅁䅕䅁䑁䅁䅷䅁䙁䅁䅁䥁㝁啗䈹权癃䅁䅁权㙁䅁䅁权䡁允䅁允䅁䅁䅅䅁䙁䅁䅁䅁䅁䅁䅁䍄䉁䅁䅁兂䅁䅁䅍䅄䅁䅁䅕䅁䅁䑧婴ご䭅䵁䅣䅁䭁䑁䅣䅁䭁䅁䉣䅁䉁䅁䅁允䅁䅁䅕䅁䅁䅁䅁䅁䵁䅉䅅䅁䙁䅁䅁睁䵁䅁䅁兂䅁䅁䅃ㅏ偬兑䅯睸䅁䅁䅯睏䅁䅁䅯睂䅅䅁䅅䅁䉁䅁䅁兂䅁䅁䅁䅁䅁䅁杷允䅁䅁䅕䅁䑁䅁䅷䅁䙁䅁䅁䥁㝁啗䈹权㙃䅁䅁权䅂䅁䅁权䡁允䅁允䅁䅁䅅䅁䙁䅁䅁䅁䅁䅁䅁䍄䉁䅁䅁兂䅁䅁䅍䅄䅁䅁䅕䅁䅁䭁䩄〫䭁䱁䄰䅁䭁䕁䅉䅁䭁䅁䉣䅁䉁䅁䅁允䅁䅁䅕獘灒灺婗䕗䵁䅉䅅䅁䙁䅁䅁睁䵁䅁䅁兂䅁䅁䅁祥倱兑䅯具䅁䅁䅯児䅁䅁䅯睂䅅䅁䅅䅁䉁䅁䅁兂䅁䅁䅁䅁䅁䅁杷允䅁䅁䅕䅁䑁䅁䅷䅁䙁䅁䅁䅁癃䕰䈹权浄䅁䅁权㍁䅁䅁权䡁允䅁允䅁䅁䅅䅁䙁乁⽖睭条㥁⽁䍄䉁䅁䅁兂䅁䅁䅍䅄䅁䅁䅕䅁䅁䥷楄䕕䭅䅁䉑䅁䭁䕁䅣䅁䭁䅁䉣䅁䉁䅁䅁允䅁䅁䅕䍺ㅲ䨲琸歄䵁䅉䅅䅁䙁䅁䅁睁䵁䅁䅁兂䅁䅁䅃ㅏ偬兑䅯其䅁䅁䅯䅑䅁䅁䅯睂䅅䅁䅅䅁䉁䅁䅁兂䅁䅁䅁䅁䅁䅁杷允䅁䅁䅕䅁䑁䅁䅷䅁䙁䅁䅁䥁㝁啗䈹权䉄䅁䅁权䅂䅁䅁权䡁允䅁允䅁䅁䅅䅁䙁䅁䅁䅁䅁䅁䅁䍄䉁䅁䅁兂䅁䅁䅍䅄䅁䅁䅕䅁䅁䝁确歔䭅䵁䅯䅁䭁䑁䅍䅁䭁䅁䉣䅁䉁䅁䅁允䅁䅁䅕䅁䅁䅁䅁䅁䵁䅉䅅䅁䙁䅁䅁睁䵁䅁䅁兂䅁䅁䅃ㅏ偬兑䅯睸䅁䅁䅯䅑䅁䅁䅯睂䅅䅁䅅䅁䉁䅁䅁兂䅁䅁䅁䅁䅁䅁杷允䅁䅁䅕䅁䑁䅁䅷䅁䙁䅁䅁䅁睂癹䅴权睄䅁䅁权睁䅁䅁权䡁允䅁允䅁䅁䅅䅁䙁䅁䅁䅁䅁䅁䅁䍄䉁䅁䅁兂䅁䅁䅍䅄䅁䅁䅕䅁䅁䡁瑳ご䭅䵁䅧䅁䭁䍁䄸䅁䭁䅁䉣䅁䉁䅁䅁允䅁䅁䅕䅁䅁䅁䅁䅁䵁䅉䅅䅁䙁䅁䅁睁䵁䅁䅁兂䅁䅁䅁摪但兑䅯䅁䅅䅁䅯杏䅁䅁䅯睂䅅䅁䅅䅁䉁䅁䅁权䅁䅁䅁䍄䉁䅁䅁兂䅁䅁䅍䅄䅁䅁䅕䅁䅁䑧婴ご䭅䵁䅅䅁䭁䑁䄰䅁䭁䅁䉣䅁䉁䅁䅁允䅁䅁䅕㘰䕔內婘い䵁䅉䅅䅁䙁䅁䅁睁䵁䅁䅁兂䅁䅁䅁䵯㝮䅑䅯具䅁䅁䅯䅎䅁䅁䅯睂䅅䅁䅅䅁䉁䅁䅁兂䅁䅁䅁䅁䅁䅁杷允䅁䅁䅕䅁䑁䅁䅷䅁䙁䅁䅁䥁㝁啗䈹权䭄䅁䅁权㥁䅁䅁权䡁允䅁允䅁䅁䅅䅁䙁䅁䅁䅁䅁䅁䅁䍄䉁䅁䅁兂䅁䅁䅍䅄䅁䅁䅕</t>
  </si>
  <si>
    <t>䅁䅁䑧婴ご䭅䵁䄰䅁䭁䑁䄰䅁䭁䅁䉣䅁䉁䅁䅁允䅁䅁䅕䅁䅁䅁䅁䅁䵁䅉䅅䅁䙁䅁䅁睁䵁䅁䅁兂䅁䅁䅁䵣㝲䅑䅯杹䅁䅁䅯免䅁䅁䅯睂䅅䅁䅅䅁䉁䅁䅁兂䅁䅁䅁䅁䅁䅁杷允䅁䅁䅕䅁䑁䅁䅷䅁䙁䅁䅁䥁㝁啗䈹权䙄䅁䅁权䥂䅁䅁权䡁允䅁允䅁䅁䅅䅁䙁䑁䥳㡧振睬䅬䍄䉁䅁䅁兂䅁䅁䅍䅄䅁䅁䅕䅁䅁䝁䭄〫䭁佁䅧䅁䭁䑁䄰䅁䭁䅁䉣䅁䉁䅁䅁允䅁䅁䅕癢桉㕋瑔啕䵁䅉䅅䅁䙁䅁䅁睁䵁䅁䅁兂䅁䅁䅃ㅏ偬兑䅯杵䅁䅁䅯李䅁䅁䅯睂䅅䅁䅅䅁䉁䅁䅁兂䅁䩁㝄㥆卅村杷允䅁䅁䅕䅁䑁䅁䅷䅁䙁䅁䅁䥁煂歌䈹权捄䅁䅁权䥂䅁䅁权䡁允䅁允䅁䅁䅅䅁䙁䅁䅁䅁䅁䅁䅁䍄䉁䅁䅁兂䅁䅁䅍䅄䅁䅁䅕䅁䅁䍁潁唫䭁䵁䅍䅁䭁䕁䅁䅁䭁䅁䉣䅁䉁䅁䅁允䅁䅁䅕䅁䅁䅁䅁䅁䵁䅉䅅䅁䙁䅁䅁睁䵁䅁䅁兂䅁䅁䅃ㅏ偬兑䅯睵䅁䅁䅯李䅁䅁䅯睂䅅䅁䅅䅁䉁䅁䅁兂䅁䑁煨䅱儴村杷允䅁䅁䅕䅁䑁䅁䅷䅁䙁䅁䅁䅁睂癹䅴权乄䅁䅁权睁䅁䅁权䡁允䅁允䅁䅁䅅䅁䙁䅁䅁䅁䅁䅁䅁䍄䉁䅁䅁兂䅁䅁䅍䅄䅁䅁䅕䅁䅁䍁潁唫䭁偁䅙䅁䭁䕁䅁䅁䭁䅁䉣䅁䉁䅁䅁允䅁䅁䅕䅁䅁䅁䅁䅁䵁䅉䅅䅁䙁䅁䅁睁䵁䅁䅁兂䅁䅁䅁晡但兑䅯杵䅁䅁䅯兎䅁䅁䅯睂䅅䅁䅅䅁䉁䅁䅁兂䉄湩何兴眴村杷允䅁䅁䅕䅁䑁䅁䅷䅁䙁䅁䅁䥁㝁啗䈹权䭄䅁䅁权㉁䅁䅁权䡁允䅁允䅁䅁䅅䅁䙁乁桖慒䰹畁⼴䍄䉁䅁䅁兂䅁䅁䅍䅄䅁䅁䅕䅁䅁䑧婴ご䭅偁䅯䅁䭁䑁䅧䅁䭁䅁䉣䅁䉁䅁䅁允䅁䅁䅕䅁䅁䅁䅁䅁䵁䅉䅅䅁䙁䅁䅁睁䵁䅁䅁兂䅁䅁䅃ㅏ偬兑䅯典䅁䅁䅯兑䅁䅁䅯睂䅅䅁䅅䅁䉁䅁䅁兂潂晐䑤救乑䅑杷允䅁䅁䅕䅁䑁䅁䅷䅁䙁䅁䅁䥁㝁啗䈹权䡄䅁䅁权䉂䅁䅁权䡁允䅁允䅁䅁䅅䅁䙁䡁桓煮㙒⬹䈹䍄䉁䅁䅁兂䅁䅁䅍䅄䅁䅁䅕䅁䅁䑧婴ご䭅䱁䅯䅁䭁䕁䅑䅁䭁䅁䉣䅁䉁䅁䅁允䅁䅁䅕䅁䅂癗䱉う䵉䅉䅅䅁䙁䅁䅁睁䵁䅁䅁兂䅁䅁䅁晡但兑䅯睸䅁䅁䅯䅐䅁䅁䅯睂䅅䅁䅅䅁䉁䅁䅁兂慁㝂㕑砸穦兑杷允䅁䅁䅕䅁䑁䅁䅷䅁䙁䅁䅁䥁㝁啗䈹权㝃䅁䅁权䕂䅁䅁权䡁允䅁允䅁䅁䅅䅁䙁䅁䅁乁塐硷䍎䍄䉁䅁䅁兂䅁䅁䅍䅄䅁䅁䅕䅁䅁䅁乓ご䭅佁䅑䅁䭁䑁䅣䅁䭁䅁䉣䅁䉁䅁䅁允䅁䅁䅕䅁䅁䅁䅁䅁䵁䅉䅅䅁䙁䅁䅁睁䵁䅁䅁兂䅁䅁䅁䵣㝲䅑䅯杵䅁䅁䅯兏䅁䅁䅯睂䅅䅁䅅䅁䉁䅁䅁兂䅁䅁䅁䅁䅁䅁杷允䅁䅁䅕䅁䑁䅁䅷䅁䙁䅁䅁䥁㝁啗䈹权㝃䅁䅁权䝂䅁䅁权䡁允䅁允䅁䅁䅅䅁䙁偁⼯⽢䩬剂䍰䍄䉁䅁䅁兂䅁䅁䅍䅄䅁䅁䅕䅁䅁䑧婴ご䭅䵁䅕䅁䭁䕁䅙䅁䭁䅁䉣䅁䉁䅁䅁允䅁䅁䅕樸啈渶普歄䵁䅉䅅䅁䙁䅁䅁睁䵁䅁䅁兂䅁䅁䅃ㅏ偬兑䅯其䅁䅁䅯睒䅁䅁䅯睂䅅䅁䅅䅁䉁䅁䅁兂㝄㈰䍦こ浒䅑杷允䅁䅁䅕䅁䑁䅁䅷䅁䙁䅁䅁䥁㝁啗䈹权㙃䅁䅁权䥂䅁䅁权䡁允䅁允䅁䅁䅅䅁䙁䥁䡔䴱呓䉂䌹䍄䉁䅁䅁兂䅁䅁䅍䅄䅁䅁䅕䅁䅁䡁䭄〫䭁䵁䄰䅁䭁䕁䅅䅁䭁䅁䉣䅁䉁䅁䅁允䅁䅁䅕䅁䅁䅁䅁䅁䵁䅉䅅䅁䙁䅁䅁睁䵁䅁䅁兂䅁䅁䅁䵯㝮䅑䅯䄫䅁䅁䅯睏䅁䅁䅯睂䅅䅁䅅䅁䉁䅁䅁兂䅁䅁䅁䅁䅁䅁杷允䅁䅁䅕䅁䑁䅁䅷䅁䙁䅁䅁䥁㝁啗䈹权㝃䅁䅁权䥂䅁䅁权䡁允䅁允䅁䅁䅅䅁䙁䵁唯佷䠵䉁䍴䍄䉁䅁䅁兂䅁䅁䅍䅄䅁䅁䅕䅁䅁䑧婴ご䭅䱁䅯䅁䭁䕁䅫䅁䭁䅁䉣䅁䉁䅁䅁允䅁䅁䅕㍒浲㑯礰啉䵉䅉䅅䅁䙁䅁䅁睁䵁䅁䅁兂䅁䅁䅃ㅏ偬兑䅯睵䅁䅁䅯兓䅁䅁䅯睂䅅䅁䅅䅁䉁䅁䅁兂㡁㝈椳橐敁村杷允䅁䅁䅕䅁䑁䅁䅷䅁䙁䅁䅁䥁㝁啗䈹权㥃䅁䅁权䩂䅁䅁权䡁允䅁允䅁䅁䅅䅁䙁䵁搸㌹䴱坫䅖䍄䉁䅁䅁兂䅁䅁䅍䅄䅁䅁䅕䅁䅁䡁䭄〫䭁䱁䅯䅁䭁䑁䄰䅁䭁䅁䉣䅁䉁䅁䅁允䅁䅁䅕䅁䅁䅁䅁䅁䵁䅉䅅䅁䙁䅁䅁睁䵁䅁䅁兂䅁䅁䅃ㅏ偬兑䅯䅹䅁䅁䅯兓䅁䅁䅯睂䅅䅁䅅䅁䉁䅁䅁兂橄硅硒丫琯兑杷允䅁䅁䅕䅁䑁䅁䅷䅁䙁䅁䅁䥁㝁啗䈹权䭄䅁䅁权䩂䅁䅁权䡁允䅁允䅁䅁䅅䅁䙁䕁塤䩳乘乭⽷䍄䉁䅁䅁兂䅁䅁䅍䅄䅁䅁䅕䅁䅁䕁昰䕕䭅䅁䉑䅁䭁䍁䄸䅁䭁䅁䉣䅁䉁䅁䅁允䅁䅁䅕䅁䅁䅁䅁䅁䵁䅉䅅䅁䙁䅁䅁睁䵁䅁䅁兂䅁䅁䅃ㅏ偬兑䅯睸䅁䅁䅯兎䅁䅁䅯睂䅅䅁䅅䅁䉁䅁䅁兂婁㑡剌乁畘兑杷允䅁䅁䅕䅁䑁䅁䅷䅁䙁䅁䅁䥁㝁啗䈹权䥄䅁䅁权ㅁ䅁䅁权䡁允䅁允䅁䅁䅅䅁䙁䉁牬瑧䅅攱䈵䍄䉁䅁䅁兂䅁䅁䅍䅄䅁䅁䅕䅁䅁䑧婴ご䭅䱁䅳䅁䭁䕁䅳䅁䭁䅁䉣䅁䉁䅁䅁允䅁䅁䅕坺業⭱扨歈䵉䅉䅅䅁䙁䅁䅁睁䵁䅁䅁兂䅁䅁䅁乖佚兑䅯䄱䅁䅁䅯䅌䅁䅁䅯睂䅅䅁䅅䅁䉁䅁䅁兂䅁䅁䅁䅁䅁䅁杷允䅁䅁䅕䅁䑁䅁䅷䅁䙁䅁䅁䥁㝁啗䈹权㥃䅁䅁权䱂䅁䅁权䡁允䅁允䅁䅁䅅䅁䙁䩁䡏䕯欷浄䅚䍄䉁䅁䅁兂䅁䅁䅍䅄䅁䅁䅕䅁䅁䑧婴ご䭅䵁䅣䅁䭁䕁䅳䅁䭁䅁䉣䅁䉁䅁䅁允䅁䅁䅕卙愹䩹㥊䔸䵅䅉䅅䅁䙁䅁䅁睁䵁䅁䅁兂䅁䅁䅁晡但兑䅯典䅁䅁䅯䅏䅁䅁䅯睂䅅䅁䅅䅁䉁䅁䅁兂䅁䅁䅁䅁䅁䅁杷允䅁䅁䅕䅁䑁䅁䅷䅁䙁䅁䅁䅁扂䕍䈹权い䅁䅁权䍂䅁䅁权䡁允䅁允䅁䅁䅅䅁䙁䵁䍷畉煩匳䅸䍄䉁䅁䅁兂䅁䅁䅍䅄䅁䅁䅕䅁䅁䑧婴ご䭅䵁䅯䅁䭁䕁䅳䅁䭁䅁䉣䅁䉁䅁䅁允䅁䅁䅕礹䵂㜴〱䐴䴸䅉䅅䅁䙁䅁䅁睁䵁䅁䅁兂䅁䅁䅃ㅏ偬兑䅯兺䅁䅁䅯睓䅁䅁䅯睂䅅䅁䅅䅁䉁䅁䅁兂偄ㄸ呯伵浙䅑杷允䅁䅁䅕䅁䑁䅁䅷䅁䙁䅁䅁䥁㝁啗䈹权㑃䅁䅁权䵂䅁䅁权䡁允䅁允䅁䅁䅅䅁䙁佁敯獅䉕歗䅰䍄䉁䅁䅁兂䅁䅁䅍䅄䅁䅁䅕䅁䅁䑧婴ご䭅䱁䄰䅁䭁䕁䅷䅁䭁䅁䉣䅁䉁䅁䅁允䅁䅁䅕㑙⽳牷䭇歚䵁䅉䅅䅁䙁䅁䅁睁䵁䅁䅁兂䅁䅁䅃ㅏ偬兑䅯具䅁䅁䅯䅔䅁䅁䅯睂䅅䅁䅅䅁䉁䅁䅁兂䝃䕢摤穚呁䅑杷允䅁䅁䅕䅁䑁䅁䅷䅁䙁䅁䅁䅁㑁䔵䈵权䥄䅁䅁权䝂䅁䅁权䡁允䅁允䅁䅁䅅䅁䙁䅁䅁䅁䅁䅁䅁䍄䉁䅁䅁兂䅁䅁䅍䅄䅁䅁䅕䅁䅁䑧婴ご䭅䵁䅕䅁䭁䕁䅷䅁䭁䅁䉣䅁䉁䅁䅁允䅁䅁䅕く硣㑭䭚啅䵁䅉䅅䅁䙁䅁䅁睁䵁䅁䅁兂䅁䅁䅃ㅏ偬兑䅯典䅁䅁䅯材䅁䅁䅯睂䅅䅁䅅䅁䉁䅁䅁兂敂⽩㥎扡单䅑杷允䅁䅁䅕䅁䑁䅁䅷䅁䙁䅁䅁䥁㝁啗䈹权㝃䅁䅁权䙂䅁䅁权䡁允䅁允䅁䅁䅅䅁䙁䩁㙦塴佮楚䍂䍄䉁䅁䅁兂䅁䅁䅍䅄䅁䅁䅕䅁䅁䑧婴ご䭅䵁䅅䅁䭁䕁䅕䅁䭁䅁䉣䅁䉁䅁䅁允䅁䅁䅕桬祮䰱灈歆䵁䅉䅅䅁䙁䅁䅁睁䵁䅁䅁兂䅁䅁䅃ㅏ偬兑䅯䅵䅁䅁䅯䅐䅁䅁䅯睂䅅䅁䅅䅁䉁䅁䅁兂扂橫瑲偷䱒䅑杷允䅁䅁䅕䅁䑁䅁䅷䅁䙁䅁䅁䅁灂唸䈵权㝃䅁䅁权㍁䅁䅁权䡁允䅁允䅁䅁䅅䅁䙁䅁䅁䅁䅁䅁䅁䍄䉁䅁䅁兂䅁䅁䅍䅄䅁䅁䅕䅁䅁䑧婴ご䭅䵁䅧䅁䭁䑁䅷䅁䭁䅁䉣䅁䉁䅁䅁允䅁䅁䅕塑执做卯〶䵅䅉䅅䅁䙁䅁䅁睁䵁䅁䅁兂䅁䅁䅁䥅㑈䅑䅯朸䅁䅁䅯睎䅁䅁䅯睂䅅䅁䅅䅁䉁䅁䅁兂䅁䅁䅁䅁䅁䅁杷允䅁䅁䅕䅁䑁䅁䅷䅁䙁䅁䅁䥁㝁啗䈹权䭄䅁䅁权㡁䅁䅁权䡁允䅁允䅁䅁䅅䅁䙁䱁ㅮ⭊啋敏⽅䍄䉁䅁䅁兂䅁䅁䅍䅄䅁䅁䅕䅁䅁䕺瑍歭䭅佁䅑䅁䭁䕁䅑䅁䭁䅁䉣䅁䉁䅁䅁允䅁䅁䅕䅁䅁䅁䅁䅁䵁䅉䅅䅁䙁䅁䅁睁䵁䅁䅁兂䅁䅁䅃ㅏ偬兑䅯杵䅁䅁䅯杓䅁䅁䅯睂䅅䅁䅅䅁䉁䅁䅁兂桁牺散湶杫村杷允䅁䅁䅕䅁䑁䅁䅷䅁䙁䅁䅁䥁㝁啗䈹权㑃䅁䅁权䍂䅁䅁权䡁允䅁允䅁䅁䅅䅁䙁䍁坚啎䍏䔳䄱䍄䉁䅁䅁兂䅁䅁䅍䅄䅁䅁䅕䅁䅁䭁欫ご䭅佁䅧䅁䭁䑁䅧䅁䭁䅁䉣䅁䉁䅁䅁允䅁䅁䅕獇椹噆杷䕕䵁䅉䅅䅁䙁䅁䅁睁䵁䅁䅁兂䅁䅁䅁晡但兑䅯䄵䅁䅁䅯村䅁䅁䅯睂䅅䅁䅅䅁䉁䅁䅁兂灃湌搯㕮㑲睐杷允䅁䅁䅕䅁䑁䅁䅷䅁䙁䅁䅁䥁㝁啗䈹权㙃䅁䅁权乂䅁䅁权䡁允䅁允䅁䅁䅅䅁䙁䡁倰䭺娸楶䍆䍄䉁䅁䅁兂䅁䅁䅍䅄䅁䅁䅕䅁䅁䑧婴ご䭅䱁䅳䅁䭁䕁䄰䅁䭁䅁䉣䅁䉁䅁䅁允䅁䅁䅕䅶祊䍒㘹え䵉䅉䅅䅁䙁䅁䅁睁䵁䅁䅁兂䅁䅁䅃ㅏ偬兑䅯具䅁䅁䅯兔䅁䅁䅯睂䅅䅁䅅䅁䉁䅁䅁兂潂瑘㍑㍄堸䅑杷允䅁䅁䅕䅁䑁䅁䅷䅁䙁䅁䅁䅁㑁䔵䈵权䙄䅁䅁权硁䅁䅁权䡁允䅁允䅁䅁䅅䅁䙁䅁䅁䅁䅁䅁䅁䍄䉁䅁䅁兂䅁䅁䅍䅄䅁䅁䅕䅁䅁䑧婴ご䭅䵁䅣䅁䭁䕁䄰䅁䭁䅁䉣䅁䉁䅁䅁允䅁䅁䅕〳关ㅸ桄䔸䵅䅉䅅䅁䙁䅁䅁睁䵁䅁䅁兂䅁䅁䅁䵯㝮䅑䅯䅹䅁䅁䅯䅏䅁䅁䅯睂䅅䅁䅅䅁䉁䅁䅁兂䅁䅁䅁䅁䅁䅁杷允䅁䅁䅕䅁䑁䅁䅷䅁䙁䅁䅁䅁权晹䅴权卄䅁䅁权㕁䅁䅁权䡁允䅁允䅁䅁䅅䅁䙁䅁䅁䅁䅁䅁䅁䍄䉁䅁䅁兂䅁䅁䅍䅄䅁䅁䅕䅁䅁䑧婴ご䭅䵁䄰䅁䭁䕁䅍䅁䭁䅁䉣䅁䉁䅁䅁允䅁䅁䅕焯䱺晨兴お䵁䅉䅅䅁䙁䅁䅁睁䵁䅁䅁兂䅁䅁䅃ㅏ偬兑䅯睵䅁䅁䅯睁䅁䅁䅯睂䅅䅁䅅䅁䉁䅁䅁兂㍁偧䥵䑪捑村杷允䅁䅁䅕䅁䑁䅁䅷䅁䙁䅁䅁䥁㝁啗䈹权㥃䅁䅁权䑁䅁䅁权䡁允䅁允䅁䅁䅅䅁䙁䝁偺㕑㑘䝨䅒䍄䉁䅁䅁兂䅁䅁䅍䅄䅁䅁䅕䅁䅁䙧䕑䕕䭅偁䅑䅁䭁䕁䅣䅁䭁䅁䉣䅁䉁䅁䅁允䅁䅁䅕敡晨敏橫啍䵁䅉䅅䅁䙁䅁䅁睁䵁䅁䅁兂䅁䅁䅃ㅏ偬兑䅯䅹䅁䅁䅯睁䅁䅁䅯睂䅅䅁䅅䅁䉁䅁䅁兂乂㍍䡷申穄兑杷允䅁䅁䅕䅁䑁䅁䅷䅁䙁䅁䅁䅁灂唸䈵权㑃䅁䅁权睁䅁䅁权䡁允䅁允䅁䅁䅅䅁䙁䅁䅁䅁䅁䅁䅁䍄䉁䅁䅁兂䅁䅁䅍䅄䅁䅁䅕䅁䅁䑧婴ご䭅䵁䄰䅁䭁䅁䅍䅁䭁䅁䉣䅁䉁䅁䅁允䅁䅁䅕偹剌潍桓䕍䵁䅉䅅䅁䙁䅁䅁睁䵁䅁䅁兂䅁䅁䅁䡫㑢䅑䅯䄫䅁䅁䅯睎䅁䅁䅯睂䅅䅁䅅䅁䉁䅁䅁兂䅁䅁䅁䅁䅁䅁杷允䅁䅁䅕䅁䑁䅁䅷䅁䙁䅁䅁䅁权晹䅴权㙃䅁䅁权獁䅁䅁权䡁允䅁允䅁䅁䅅䅁䙁䅁䅁䅁䅁䅁䅁䍄䉁䅁䅁兂䅁䅁䅍䅄䅁䅁䅕䅁䅁佁䉃䔫䭁偁䅁䅁䭁䑁䅙䅁䭁䅁䉣䅁䉁䅁䅁允䅁䅁䅕睬瑷䙷㥙歌䵁䅉䅅䅁䙁䅁䅁睁䵁䅁䅁兂䅁䅁䅁䵯㝮䅑䅯睵䅁䅁䅯䅌䅁䅁䅯睂䅅䅁䅅䅁䉁䅁䅁兂䅁䅁䅁䅁䅁䅁杷允䅁䅁䅕䅁䑁䅁䅷䅁䙁䅁䅁䅁权晹䅴权䙄䅁䅁权獁䅁䅁权䡁允䅁允䅁䅁䅅䅁䙁䅁䅁䅁䅁䅁䅁䍄䉁䅁䅁兂䅁䅁䅍䅄䅁䅁䅕䅁䅁䥁刳歔䭅乁䅑䅁䭁䑁䅙䅁䭁䅁䉣䅁䉁䅁䅁允䅁䅁䅕㡒㙅歖稫䕒䵁䅉䅅䅁䙁䅁䅁睁䵁䅁䅁兂䅁䅁䅁䤴㑈䅑䅯睵䅁䅁䅯兏䅁䅁䅯睂䅅䅁䅅䅁䉁䅁䅁兂䅁䅁祂杖䱧村杷允䅁䅁䅕䅁䑁䅁䅷䅁䙁䅁䅁䅁权晹䅴权䡄䅁䅁权獁䅁䅁权䡁允䅁允䅁䅁䅅䅁䙁䅁䅁䅁䅁䅁䅁䍄䉁䅁䅁兂䅁䅁䅍䅄䅁䅁䅕䅁䅁䭁䩄〫䭁䵁䅧䅁䭁䍁䅷䅁䭁䅁䉣䅁䉁䅁䅁允䅁䅁䅕䅁䅁䅁䅁䅁䵁䅉䅅䅁䙁䅁䅁睁䵁䅁䅁兂䅁䅁䅁䵯㝮䅑䅯兺䅁䅁䅯䅌䅁䅁䅯睂䅅䅁䅅䅁䉁䅁䅁兂䅁䅁䅁䅁䅁䅁杷允䅁䅁䅕䅁䑁䅁䅷䅁䙁䅁䅁䅁权晹䅴权㙃䅁䅁权癁䅁䅁权䡁允䅁允䅁䅁䅅䅁䙁䅁䅁䅁䅁䅁䅁䍄䉁䅁䅁兂䅁䅁䅍䅄䅁䅁䅕䅁䅁䝧畯ご䭅偁䄴䅁䭁䑁䄰䅁䭁䅁䉣䅁䉁䅁䅁允䅁䅁䅕䅁䅁䅁䅁䅁䵁䅉䅅䅁䙁䅁䅁睁䵁䅁䅁兂䅁䅁䅁䵯㝮䅑䅯其䅁䅁䅯睌䅁䅁䅯睂䅅䅁䅅䅁䉁䅁䅁兂䅁䅁䅁䅁䅁䅁杷允䅁䅁䅕䅁䑁䅁䅷䅁䙁䅁䅁䵁䑸婌䉰权浄䅁䅁权㑁䅁䅁权䡁允䅁允䅁䅁䅅䅁䙁䅁䅁䅁䅁䅁䅁䍄䉁䅁䅁兂䅁䅁䅍䅄䅁䅁䅕䅁䅁䭁䩄〫䭁䵁䅧䅁䭁䍁䄸䅁䭁䅁䉣䅁䉁䅁䅁允䅁䅁䅕䅁䅁䅁䅁䅁䵁䅉䅅䅁䙁䅁䅁睁䵁䅁䅁兂䅁䅁䅁䵯㝮䅑䅯杹䅁䅁䅯睌䅁䅁䅯睂䅅䅁䅅䅁䉁䅁䅁兂䅁䅁䅁䅁䅁䅁杷允䅁䅁䅕䅁䑁䅁䅷䅁䙁䅁䅁䅁权晹䅴权㙃䅁䅁权睁䅁䅁权䡁允䅁允䅁䅁䅅䅁䙁䅁䅁䅁䅁䅁䅁䍄䉁䅁䅁兂䅁䅁䅍䅄䅁䅁䅕䅁䅁佁䉃䔫䭁䵁䄰䅁䭁䕁䅧䅁䭁䅁䉣䅁䉁䅁䅁允䅁䅁䅕煂㕮䙪晡お䵁䅉䅅䅁䙁䅁䅁睁䵁䅁䅁兂䅁䅁䅁摪但兑䅯末䅁䅁䅯䅔䅁䅁䅯睂䅅䅁䅅䅁䉁䅁䅁兂䅁䅁䅁䅁䅁䅁杷允䅁䅁䅕䅁䑁䅁䅷䅁䙁䅁䅁䅁权晹䅴权㑃䅁䅁权睁䅁䅁权䡁允䅁允䅁䅁䅅䅁䙁䅁䅁䅁䅁䅁䅁䍄䉁䅁䅁兂䅁䅁䅍䅄䅁䅁䅕䅁䅁䕁昰䕕䭅乁䅑䅁䭁䕁䅕䅁䭁䅁䉣䅁䉁䅁䅁允䅁䅁䅕摢朵䔹坤啌䵁䅉䅅䅁䙁䅁䅁睁䵁䅁䅁兂䅁䅁䅁䵯㝮䅑䅯其䅁䅁䅯䅍䅁䅁䅯睂䅅䅁䅅䅁䉁䅁䅁兂䅁䅁䅁䅁䅁䅁杷允䅁䅁䅕䅁䑁䅁䅷䅁䙁䅁䅁䅁杄晧䅨权䱄䅁䅁权䥂䅁䅁权䡁允䅁允䅁䅁䅅䅁䙁䅁䅁䅁䅁䅁䅁䍄䉁䅁䅁兂䅁䅁䅍䅄䅁䅁䅕䅁䅁䭁䩄〫䭁䱁䅯䅁䭁䑁䅅䅁䭁䅁䉣䅁䉁䅁䅁允䅁䅁䅕䅁䅁䅁䅁䅁䵁䅉䅅䅁䙁䅁䅁睁䵁䅁䅁兂䅁䅁䅁䵯㝮䅑䅯睵䅁䅁䅯免䅁䅁䅯睂䅅䅁䅅䅁䉁䅁䅁兂䅁䅁䅁䅁䅁䅁杷允䅁䅁䅕䅁䑁䅁䅷䅁䙁䅁䅁䅁权晹䅴权䉄䅁䅁权硁䅁䅁权䡁允䅁允䅁䅁䅅䅁䙁䅁䅁䅁䅁䅁䅁䍄䉁䅁䅁兂䅁䅁䅍䅄䅁䅁䅕䅁䅁䡁䭄〫䭁佁䅑䅁䭁䕁䅁䅁䭁䅁䉣䅁䉁䅁䅁允䅁䅁䅕䅁䅁䅁䅁䅁䵁䅉䅅䅁䙁䅁䅁睁䵁䅁䅁兂䅁䅁䅁晡但兑䅯杹䅁䅁䅯村䅁䅁䅯睂䅅䅁䅅䅁䉁䅁䅁兂婂啄晷晬呢睶杷允䅁䅁䅕䅁䑁䅁䅷䅁䙁䅁䅁䅁权晹䅴权䙄䅁䅁权硁䅁䅁权䡁允䅁允䅁䅁䅅䅁䙁䅁䅁䅁䅁䅁䅁䍄䉁䅁䅁兂䅁䅁䅍䅄䅁䅁䅕䅁䅁䭁䩄〫䭁䵁䄰䅁䭁䑁䅅䅁䭁䅁䉣䅁䉁䅁䅁允䅁䅁䅕䅁䅁䅁䅁䅁䵁䅉䅅䅁䙁䅁䅁睁䵁䅁䅁兂䅁䅁䅁住佒兑䅯朷䅁䅁䅯睍䅁䅁䅯睂䅅䅁䅅䅁䉁䅁䅁兂䅁䅁䅁䅁䅁䅁杷允䅁䅁䅕䅁䑁䅁䅷䅁䙁䅁䅁䅁权晹䅴权䡄䅁䅁权畁䅁䅁权䡁允䅁允䅁䅁䅅䅁䙁䅁䅁䅁䅁䅁䅁䍄䉁䅁䅁兂䅁䅁䅍䅄䅁䅁䅕䅁䅁䝁䭄〫䭁佁䅙䅁䭁䍁䄸䅁䭁䅁䉣䅁䉁䅁䅁允䅁䅁䅕䅁䅁䅁䅁䅁䵁䅉䅅䅁䙁䅁䅁睁䵁䅁䅁兂䅁䅁䅁䵯㝮䅑䅯杹䅁䅁䅯杌䅁䅁䅯睂䅅䅁䅅䅁䉁䅁䅁兂䅁䅁䅁䅁䅁䅁杷允䅁䅁䅕䅁䑁䅁䅷䅁䙁䅁䅁䅁权晹䅴权乄䅁䅁权畁䅁䅁权䡁允䅁允䅁䅁䅅䅁䙁䅁䅁䅁䅁䅁䅁䍄䉁䅁䅁兂䅁䅁䅍䅄䅁䅁䅕䅁䅁䭁䩄〫䭁䱁䅯䅁䭁䑁䅉䅁䭁䅁䉣䅁䉁䅁䅁允䅁䅁䅕䅁䅁䅁䅁䅁䵁䅉䅅䅁䙁䅁䅁睁䵁䅁䅁兂䅁䅁䅁䵯㝮䅑䅯睸䅁䅁䅯杍䅁䅁䅯睂䅅䅁䅅䅁䉁䅁䅁兂䅁䅁䅁䅁䅁䅁杷允䅁䅁䅕䅁䑁䅁䅷䅁䙁䅁䅁䅁权晹䅴权㙃䅁䅁权ぁ䅁䅁权䡁允䅁允䅁䅁䅅䅁䙁䅁䅁䅁䅁䅁䅁䍄䉁䅁䅁兂䅁䅁䅍䅄䅁䅁䅕䅁䅁䭁䩄〫䭁䱁䅧䅁䭁䑁䅑䅁䭁䅁䉣䅁䉁䅁䅁允䅁䅁䅕䅁䅁䅁䅁䅁䵁䅉䅅䅁䙁䅁䅁睁䵁䅁䅁兂䅁䅁䅁䵯㝮䅑䅯䄱䅁䅁䅯兓䅁䅁䅯睂䅅䅁䅅䅁䉁䅁䅁兂䅁䅁䅁䅁䅁䅁杷允䅁䅁䅕䅁䑁䅁䅷䅁䙁䅁䅁䅁睂癹䅴权奄䅁䅁权癁䅁䅁权䡁允䅁允䅁䅁䅅䅁䙁䅁䅁䅁䅁䅁䅁䍄䉁䅁䅁兂䅁䅁䅍䅄䅁䅁䅕䅁䅁䭁䩄〫䭁䵁䅯䅁䭁䑁䅑䅁䭁䅁䉣䅁䉁䅁䅁允䅁䅁䅕䅁䅁䅁䅁䅁䵁䅉䅅䅁䙁䅁䅁睁䵁䅁䅁兂䅁䅁䅃楡倵兑䅯朰䅁䅁䅯睎䅁䅁䅯睂䅅䅁䅅䅁䉁䅁䅁兂䅁䅁䅁䅁䅁䅁杷允䅁䅁䅕䅁䑁䅁䅷䅁䙁䅁䅁䅁权晹䅴权乄䅁䅁权ぁ䅁䅁权䡁允䅁允䅁䅁䅅䅁䙁䅁䅁䅁䅁䅁䅁䍄䉁䅁䅁兂䅁䅁䅍䅄䅁䅁䅕䅁䅁䡁瑳ご䭅䵁䅅䅁䭁䕁䅍䅁䭁䅁䉣䅁䉁䅁䅁允䅁䅁䅕摋䑨ㅵ戯歅䵁䅉䅅䅁䙁䅁䅁睁䵁䅁䅁兂䅁䅁䅁䵯㝮䅑䅯睵䅁䅁䅯睍䅁䅁䅯睂䅅䅁䅅䅁䉁䅁䅁兂䅁䅁䅁䅁䅁䅁杷允䅁䅁䅕䅁䑁䅁䅷䅁䙁䅁䅁䅁权晹䅴权㥃䅁䅁权穁䅁䅁权䡁允䅁允䅁䅁䅅䅁䙁䅁䅁䅁䅁䅁䅁䍄䉁䅁䅁兂䅁䅁䅍䅄䅁䅁䅕䅁䅁䭁䩄〫䭁䵁䅅䅁䭁䑁䅍䅁䭁䅁䉣䅁䉁䅁䅁允䅁䅁䅕䅁䅁䅁䅁䅁䵁䅉䅅䅁䙁䅁䅁睁䵁䅁䅁兂䅁䅁䅁䍉㕪䅑䅯䄯䅁䅁䅯免䅁䅁䅯睂䅅䅁䅅䅁䉁䅁䅁兂䅁䅁䅁䅁䅁䅁杷允䅁䅁䅕䅁䑁䅁䅷䅁䙁䅁䅁䅁睂癹䅴权䍁允䅁权獁䅁䅁权䡁允䅁允䅁䅁䅅䅁䙁䅁䅁䅁䅁䅁䅁䍄䉁䅁䅁兂䅁䅁䅍䅄䅁䅁䅕䅁䅁䑁歪歔䭅䵁䄰䅁䭁䑁䅉䅁䭁䅁䉣䅁䉁䅁䅁允䅁䅁䅕䅁䅁䅁䅁䅁䵁䅉䅅䅁䙁䅁䅁睁䵁䅁䅁兂䅁䅁䅁䵯㝮䅑䅯睵䅁䅁䅯杏䅁䅁䅯睂䅅䅁䅅䅁䉁䅁䅁兂䅁䅁䅁䅁䅁䅁杷允䅁䅁䅕䅁䑁䅁䅷䅁䙁䅁䅁䅁乂ㅈ䉂权浄䅁䅁权祁䅁䅁权䡁允䅁允䅁䅁䅅䅁䙁䅁䅁䅁䅁䅁䅁䍄䉁䅁䅁兂䅁䅁䅍䅄䅁䅁䅕䅁䅁䭁䩄〫䭁䵁䅅䅁䭁䑁䅯䅁䭁䅁䉣䅁䉁䅁䅁允䅁䅁䅕䅁䅁䅁䅁䅁䵁䅉䅅䅁䙁䅁䅁睁䵁䅁䅁兂䅁䅁䅁䵯㝮䅑䅯䅹䅁䅁䅯杏䅁䅁䅯睂䅅䅁䅅䅁䉁䅁䅁兂䅁䅁䅁䅁䅁䅁杷允䅁䅁䅕䅁䑁䅁䅷䅁䙁䅁䅁䅁权晹䅴权䭄䅁䅁权㙁䅁䅁权䡁允䅁允䅁䅁䅅䅁䙁䅁䅁䅁䅁䅁䅁䍄䉁䅁䅁兂䅁䅁䅍䅄䅁䅁䅕䅁䅁䭁䩄〫䭁䵁䅧䅁䭁䑁䄸䅁䭁䅁䉣䅁䉁䅁䅁允䅁䅁䅕䅁䅁䅁䅁䅁䵁䅉䅅䅁䙁䅁䅁睁䵁䅁䅁兂䅁䅁䅁䵯㝮䅑䅯䄸䅁䅁䅯睍䅁䅁䅯睂䅅䅁䅅䅁䉁䅁䅁兂䅁䅁䅁䅁䅁䅁杷允䅁䅁䅕䅁䑁䅁䅷䅁䙁䅁䅁䥁䅂啚䈹权㡄䅁䅁权䅂䅁䅁权䡁允䅁允䅁䅁䅅䅁䙁䅁䅁䅁䅁䅁䅁䍄䉁䅁䅁兂䅁䅁䅍䅄䅁䅁䅕䅁䅁䭁䩄〫䭁䱁䅧䅁䭁䑁䅣䅁䭁䅁䉣䅁䉁䅁䅁允䅁䅁䅕䅁䅁䅁䅁䅁䵁䅉䅅䅁䙁䅁䅁睁䵁䅁䅁兂䅁䅁䅁䵯㝮䅑䅯其䅁䅁䅯睎䅁䅁䅯睂䅅䅁䅅䅁䉁䅁䅁兂䅁䅁䅁䅁䅁䅁杷允䅁䅁䅕䅁䑁䅁䅷䅁䙁䅁䅁䅁权晹䅴权䉄䅁䅁权㍁䅁䅁权䡁允䅁允䅁䅁䅅䅁䙁䅁䅁䅁䅁䅁䅁䍄䉁䅁䅁兂䅁䅁䅍䅄䅁䅁䅕䅁䅁佁䉃䔫䭁䵁䅯䅁䭁䕁䅕䅁䭁䅁䉣䅁䉁䅁䅁允䅁䅁䅕㌲場樹塱樸䴸䅉䅅䅁䙁䅁䅁睁䵁䅁䅁兂䅁䅁䅁䵯㝮䅑䅯䅹䅁䅁䅯睎䅁䅁䅯睂䅅䅁䅅䅁䉁䅁䅁兂䅁䅁䅁䅁䅁䅁杷允䅁䅁䅕䅁䑁䅁䅷䅁䙁䅁䅁䅁权晹䅴权㥃䅁䅁权㝁䅁䅁权䡁允䅁允䅁䅁䅅䅁䙁䅁䅁䅁䅁䅁䅁䍄䉁䅁䅁兂䅁䅁䅍䅄䅁䅁䅕䅁䅁䙁睳ご䭅乁䅷䅁䭁䕁䅉䅁䭁䅁䉣䅁䉁䅁䅁允䅁䅁䅕樯祶噁噬䐵䴸䅉䅅䅁䙁䅁䅁睁䵁䅁䅁兂䅁䅁䅁䵣㝲䅑䅯兺䅁䅁䅯䅒䅁䅁䅯睂䅅䅁䅅䅁䉁䅁䅁兂䅁䅁䅁䅁䅁䅁杷允䅁䅁䅕䅁䑁䅁䅷䅁䙁䅁䅁䅁灂唸䈵权䉄䅁䅁权䩂䅁䅁权䡁允䅁允䅁䅁䅅䅁䙁䉁䉳癮䕪䉋䅸䍄䉁䅁䅁兂䅁䅁䅍䅄䅁䅁䅕䅁䅁䭁䩄〫䭁䵁䅕䅁䭁䑁䅳䅁䭁䅁䉣䅁䉁䅁䅁允䅁䅁䅕䅁䅁䅁䅁䅁䵁䅉䅅䅁䙁䅁䅁睁䵁䅁䅁兂䅁䅁䅁祥倱兑䅯杹䅁䅁䅯䅔䅁䅁䅯睂䅅䅁䅅䅁䉁䅁䅁兂䩂扸呡癦戳睐杷允䅁䅁䅕䅁䑁䅁䅷䅁䙁䅁䅁䅁㑁䔵䈵权䙄䅁䅁权䭂䅁䅁权䡁允䅁允䅁䅁䅅䅁䙁䅁䅁䅁䅁䅁䅁䍄䉁䅁䅁兂䅁䅁䅍䅄䅁䅁䅕䅁䅁䭁䩄〫䭁䵁䅯䅁䭁䑁䅳䅁䭁䅁䉣䅁䉁䅁䅁允䅁䅁䅕䅁䅁䅁䅁䅁䵁䅉䅅䅁䙁䅁䅁睁䵁䅁䅁兂䅁䅁䅁䵯㝮䅑䅯䅵䅁䅁䅯䅑䅁䅁䅯睂䅅䅁䅅䅁䉁䅁䅁兂䅁䅁䅁䅁䅁䅁杷允䅁䅁䅕䅁䑁䅁䅷䅁䙁䅁䅁䅁权晹䅴权䡄䅁䅁权䅂䅁䅁权䡁允䅁允䅁䅁䅅䅁䙁䅁䅁䅁䅁䅁䅁䍄䉁䅁䅁兂䅁䅁䅍䅄䅁䅁䅕䅁䅁䕺瑍歭䭅乁䅯䅁䭁䑁䅳䅁䭁䅁䉣䅁䉁䅁䅁允䅁䅁䅕䅁䅁䅁䅁䅁䵁䅉䅅䅁䙁䅁䅁睁䵁䅁䅁兂䅁䅁䅁䵯㝮䅑䅯䅹䅁䅁䅯䅑䅁䅁䅯睂䅅䅁䅅䅁䉁䅁䅁兂䅁䅁䅁䅁䅁䅁杷允䅁䅁䅕䅁䑁䅁䅷䅁䙁䅁䅁䅁权晹䅴权乄䅁䅁权䅂䅁䅁权䡁允䅁允䅁䅁䅅䅁䙁䅁䅁䅁䅁䅁䅁䍄䉁䅁䅁兂䅁䅁䅍䅄䅁䅁䅕䅁䅁䭁䩄〫䭁䱁䅯䅁䭁䑁䄰䅁䭁䅁䉣䅁䉁䅁䅁允䅁䅁䅕⼯⼹㍖样啈䵉䅉䅅䅁䙁䅁䅁睁䵁䅁䅁兂䅁䅁䅁䵯㝮䅑䅯具䅁䅁䅯児䅁䅁䅯睂䅅䅁䅅䅁䉁䅁䅁兂䩄婴䡆村䬴䅑杷允䅁䅁䅕䅁䑁䅁䅷䅁䙁䅁䅁䅁权晹䅴权䡄䅁䅁权㥁䅁䅁权䡁允䅁允䅁䅁䅅䅁䙁䉁剡䵩㥋偹䉚䍄䉁䅁䅁兂䅁䅁䅍䅄䅁䅁䅕䅁䅁䭁䩄〫䭁䵁䅯䅁䭁䑁䄰䅁䭁䅁䉣䅁䉁䅁䅁允䅁䅁䅕䅁䅁䅁䅁䅁䵁䅉䅅䅁䙁䅁䅁睁䵁䅁䅁兂䅁䅁䅁䥂倱兑䅯朲䅁䅁䅯村䅁䅁䅯睂䅅䅁䅅䅁䉁䅁䅁兂䅁䅁䅁䅁䅁䅁杷允䅁䅁䅕䅁䑁䅁䅷䅁䙁䅁䅁䅁权晹䅴权乄䅁䅁权㥁䅁䅁权䡁允䅁允䅁䅁䅅䅁䙁䅁䅁䅁䅁䅁䅁䍄䉁䅁䅁兂䅁䅁䅍䅄䅁䅁䅕䅁䅁䭁䩄〫䭁䱁䅧䅁䭁䑁䅙䅁䭁䅁䉣䅁䉁䅁䅁允䅁䅁䅕婮戹㝢潙歐䵁䅉䅅䅁䙁䅁䅁睁䵁䅁䅁兂䅁䅁䅁䵯㝮䅑䅯兺䅁䅁䅯李䅁䅁䅯睂䅅䅁䅅䅁䉁䅁䅁兂獄奘䍢硅穕䅑杷允䅁䅁䅕䅁䑁䅁䅷䅁䙁䅁䅁䅁权晹䅴权㙃䅁䅁权䉂䅁䅁权䡁允䅁允䅁䅁䅅䅁䙁䅁䅁㙎え楓䍖䍄䉁䅁䅁兂䅁䅁䅍䅄䅁䅁䅕䅁䅁䡁䭄〫䭁䵁䅅䅁䭁䕁䅁䅁䭁䅁䉣䅁䉁䅁䅁允䅁䅁䅕䅁䅁䅁䅁䅁䵁䅉䅅䅁䙁䅁䅁睁䵁䅁䅁兂䅁䅁䅁䵯㝮䅑䅯其䅁䅁䅯䅒䅁䅁䅯睂䅅䅁䅅䅁䉁䅁䅁兂坄潨楗⽭李䅑杷允䅁䅁䅕䅁䑁䅁䅷䅁䙁䅁䅁䅁㝂啌䈹权䉄䅁䅁权癁䅁䅁权䡁允䅁允䅁䅁䅅䅁䙁䅁䅁䅁䅁䅁䅁䍄䉁䅁䅁兂䅁䅁䅍䅄䅁䅁䅕䅁䅁䡁䭄〫䭁䵁䄰䅁䭁䕁䅯䅁䭁䅁䉣䅁䉁䅁䅁允䅁䅁䅕䈵㡨塂㝩え䵁䅉䅅䅁䙁䅁䅁睁䵁䅁䅁兂䅁䅁䅁䵯㝮䅑䅯典䅁䅁䅯䅒䅁䅁䅯睂䅅䅁䅅䅁䉁䅁䅁兂䉂呱塗䜸䡉䅑杷允䅁䅁䅕䅁䑁䅁䅷䅁䙁䅁䅁䥁煂歌䈹权杄䅁䅁权癁䅁䅁权䡁允䅁允䅁䅁䅅䅁䙁䅁䅁䅁䅁䅁䅁䍄䉁䅁䅁兂䅁䅁䅍䅄䅁䅁䅕䅁䅁䡁瑳ご䭅佁䅙䅁䭁䕁䅍䅁䭁䅁䉣䅁䉁䅁䅁允䅁䅁䅕湤潉癲敬稹䴸䅉䅅䅁䙁䅁䅁睁䵁䅁䅁兂䅁䅁䅁䵯㝮䅑䅯䅹䅁䅁䅯䅒䅁䅁䅯睂䅅䅁䅅䅁䉁䅁䅁兂䥂䉲㙍免浦兑杷允䅁䅁䅕䅁䑁䅁䅷䅁䙁䅁䅁䅁权晹䅴权㝃䅁䅁权䝂䅁䅁权䡁允䅁允䅁䅁䅅䅁䙁偁⼯ㅺ穊礱䍬䍄䉁䅁䅁兂䅁䅁䅍䅄䅁䅁䅕䅁䅁䝁确歔䭅乁䅷䅁䭁䑁䅯䅁䭁䅁䉣䅁䉁䅁䅁允䅁䅁䅕䅁䅁䅁䅁䅁䵁䅉䅅䅁䙁䅁䅁睁䵁䅁䅁兂䅁䅁䅁住佒兑䅯杵䅁䅁䅯睁䅁䅁䅯睂䅅䅁䅅䅁䉁䅁䅁兂獃敭祙漲渴村杷允䅁䅁䅕䅁䑁䅁䅷䅁䙁䅁䅁䅁㝂啌䈹权㑄䅁䅁权睁䅁䅁权䡁允䅁允䅁䅁䅅䅁䙁䅁䅁䅁䅁䅁䅁䍄䉁䅁䅁兂䅁䅁䅍䅄䅁䅁䅕䅁䅁䭁䩄〫䭁䱁䅧䅁䭁䕁䅙䅁䭁䅁䉣䅁䉁䅁䅁允䅁䅁䅕慺瑔㥹㡫歑䵁䅉䅅䅁䙁䅁䅁睁䵁䅁䅁兂䅁䅁䅁䵯㝮䅑䅯杹䅁䅁䅯杒䅁䅁䅯睂䅅䅁䅅䅁䉁䅁䅁兂卄捫䥺噋㙥睐杷允䅁䅁䅕䅁䑁䅁䅷䅁䙁䅁䅁䅁乃唰䈵权⽃䅁䅁权㑁䅁䅁权䡁允䅁允䅁䅁䅅䅁䙁䅁䅁䅁䅁䅁䅁䍄䉁䅁䅁兂䅁䅁䅍䅄䅁䅁䅕䅁䅁䝁确歔䭅䵁䅣䅁䭁䅁䅍䅁䭁䅁䉣䅁䉁䅁䅁允䅁䅁䅕㕲偱㙉ぁぁ䵉䅉䅅䅁䙁䅁䅁睁䵁䅁䅁兂䅁䅁䅁䵯㝮䅑䅯䅵䅁䅁䅯䅓䅁䅁䅯睂䅅䅁䅅䅁䉁䅁䅁兂㉂穥㕣獵䅴䅑杷允䅁䅁䅕䅁䑁䅁䅷䅁䙁䅁䅁䅁权晹䅴权䉄䅁䅁权䥂䅁䅁权䡁允䅁允䅁䅁䅅䅁䙁䝁䩩扰商桔䅆䍄䉁䅁䅁兂䅁䅁䅍䅄䅁䅁䅕䅁䅁䭁䩄〫䭁䵁䅕䅁䭁䕁䅧䅁䭁䅁䉣䅁䉁䅁䅁允䅁䅁䅕猯啢䉥㍐䕄䵁䅉䅅䅁䙁䅁䅁睁䵁䅁䅁兂䅁䅁䅁㙲偒兑䅯末䅁䅁䅯兎䅁䅁䅯睂䅅䅁䅅䅁䉁䅁䅁兂灁慌䈵㕳兰村杷允䅁䅁䅕䅁䑁䅁䅷䅁䙁䅁䅁䅁乃唰䈵权䱄䅁䅁权⽁䅁䅁权䡁允䅁允䅁䅁䅅䅁䙁䅁䅁䅁䅁䅁䅁䍄䉁䅁䅁兂䅁䅁䅍䅄䅁䅁䅕䅁䅁䕁昰䕕䭅佁䅁䅁䭁䑁䅅䅁䭁䅁䉣䅁䉁䅁䅁允䅁䅁䅕䅁䅁䅁䅁䅁䵁䅉䅅䅁䙁䅁䅁睁䵁䅁䅁兂䅁䅁䅁䵯㝮䅑䅯䅹䅁䅁䅯䅓䅁䅁䅯睂䅅䅁䅅䅁䉁䅁䅁兂橄㐲洯䱋漳兑杷允䅁䅁䅕䅁䑁䅁䅷䅁䙁䅁䅁䅁权晹䅴权㙃䅁䅁权䩂䅁䅁权䡁允䅁允䅁䅁䅅䅁䙁䡁兯䰶䔵呣䍂䍄䉁䅁䅁兂䅁䅁䅍䅄䅁䅁䅕䅁䅁䭁䩄〫䭁䱁䅳䅁䭁䕁䅫䅁䭁䅁䉣䅁䉁䅁䅁允䅁䅁䅕く䙑䭦慥䕌䵉䅉䅅䅁䙁䅁䅁睁䵁䅁䅁兂䅁䅁䅁䵙㝲䅑䅯䄯䅁䅁䅯睏䅁䅁䅯睂䅅䅁䅅䅁䉁䅁䅁兂䅁䅁䅁䅁䅁䅁杷允䅁䅁䅕䅁䑁䅁䅷䅁䙁䅁䅁䅁㑁䔵䈵权杄䅁䅁权睁䅁䅁权䡁允䅁允䅁䅁䅅䅁䙁䅁䅁䅁䅁䅁䅁䍄䉁䅁䅁兂䅁䅁䅍䅄䅁䅁䅕䅁䅁䭁䩄〫䭁䵁䅕䅁䭁䕁䅯䅁䭁䅁䉣䅁䉁䅁䅁允䅁䅁䅕汃䝕䭮䅴歅䵁䅉䅅䅁䙁䅁䅁睁䵁䅁䅁兂䅁䅁䅁䵯㝮䅑䅯具䅁䅁䅯兓䅁䅁䅯睂䅅䅁䅅䅁䉁䅁䅁兂啄婩㕗硸券䅑杷允䅁䅁䅕䅁䑁䅁䅷䅁䙁䅁䅁䅁权晹䅴权䡄䅁䅁权䩂䅁䅁权䡁允䅁允䅁䅁䅅䅁䙁䝁⭕焲橏瑣䉤䍄䉁䅁䅁兂䅁䅁䅍䅄䅁䅁䅕䅁䅁䕺瑍歭䭅偁䅷䅁䭁䑁䅷䅁䭁䅁䉣䅁䉁䅁䅁允䅁䅁䅕䅁䅁䅁䅁䅁䵁䅉䅅䅁䙁䅁䅁睁䵁䅁䅁兂䅁䅁䅁䵯㝮䅑䅯杹䅁䅁䅯兓䅁䅁䅯睂䅅䅁䅅䅁䉁䅁䅁兂坁伯婋坭㕇睐杷允䅁䅁䅕䅁䑁䅁䅷䅁䙁䅁䅁䅁权晹䅴权㙃䅁䅁权ㅁ䅁䅁权䡁允䅁允䅁䅁䅅䅁䙁䵁㍨歬灳䑕䍆䍄䉁䅁䅁兂䅁䅁䅍䅄䅁䅁䅕䅁䅁䭁䩄〫䭁䱁䅳䅁䭁䑁䅕䅁䭁䅁䉣䅁䉁䅁䅁允䅁䅁䅕䡏⭥䕤湊歌䵉䅉䅅䅁䙁䅁䅁睁䵁䅁䅁兂䅁䅁䅁䵯㝮䅑䅯兺䅁䅁䅯兎䅁䅁䅯睂䅅䅁䅅䅁䉁䅁䅁兂䡄捏楖㝁剫䅑杷允䅁䅁䅕䅁䑁䅁䅷䅁䙁䅁䅁䥁睂䔸䈵权潄䅁䅁权䅂䅁䅁权䡁允䅁允䅁䅁䅅䅁䙁佁䐴敩歯ど䅚䍄䉁䅁䅁兂䅁䅁䅍䅄䅁䅁䅕䅁䅁䭁䩄〫䭁䱁䄰䅁䭁䕁䅳䅁䭁䅁䉣䅁䉁䅁䅁允䅁䅁䅕䍦乤奨㔵歗䵁䅉䅅䅁䙁䅁䅁睁䵁䅁䅁兂䅁䅁䅁晡但兑䅯典䅁䅁䅯杌䅁䅁䅯睂䅅䅁䅅䅁䉁䅁䅁兂䅁䅁䅁䅁䅁䅁杷允䅁䅁䅕䅁䑁䅁䅷䅁䙁䅁䅁䅁权晹䅴权䡄䅁䅁权䱂䅁䅁权䡁允䅁允䅁䅁䅅䅁䙁偁䉎稹杁略䈱䍄䉁䅁䅁兂䅁䅁䅍䅄䅁䅁䅕䅁䅁䭁䩄〫䭁䵁䅯䅁䭁䕁䅳䅁䭁䅁䉣䅁䉁䅁䅁允䅁䅁䅕㉄婍剈漫呺䴸䅉䅅䅁䙁䅁䅁睁䵁䅁䅁兂䅁䅁䅁䵯㝮䅑䅯杵䅁䅁䅯䅔䅁䅁䅯睂䅅䅁䅅䅁䉁䅁䅁兂療圹扎戹癉村杷允䅁䅁䅕䅁䑁䅁䅷䅁䙁䅁䅁䅁权晹䅴权㥃䅁䅁权䵂䅁䅁权䡁允䅁允䅁䅁䅅䅁䙁䩁乨䙤畢ㅲ䅰䍄䉁䅁䅁兂䅁䅁䅍䅄䅁䅁䅕䅁䅁䭁䩄〫䭁䵁䅅䅁䭁䕁䅷䅁䭁䅁䉣䅁䉁䅁䅁允䅁䅁䅕晬打䨸䨯歅䵁䅉䅅䅁䙁䅁䅁睁䵁䅁䅁兂䅁䅁䅁䥂倱兑䅯朱䅁䅁䅯䅍䅁䅁䅯睂䅅䅁䅅䅁䉁䅁䅁兂䅁䅁䅁䅁䅁䅁杷允䅁䅁䅕䅁䑁䅁䅷䅁䙁䅁䅁䅁灂唸䈵权䭄䅁䅁权䱂䅁䅁权䡁允䅁允䅁䅁䅅䅁䙁䅁琴留假㥊⽉䍄䉁䅁䅁兂䅁䅁䅍䅄䅁䅁䅕䅁䅁䭁䩄〫䭁䵁䅣䅁䭁䕁䅷䅁䭁䅁䉣䅁䉁䅁䅁允䅁䅁䅕奅捉楉獫欸䵅䅉䅅䅁䙁䅁䅁睁䵁䅁䅁兂䅁䅁䅁䵯㝮䅑䅯兺䅁䅁䅯䅔䅁䅁䅯睂䅅䅁䅅䅁䉁䅁䅁兂㉄潎䱌偱捍䅑杷允䅁䅁䅕䅁䑁䅁䅷䅁䙁䅁䅁䅁㝂啌䈹权㙃䅁䅁权㕁䅁䅁权䡁允䅁允䅁䅁䅅䅁䙁䅁䅁䅁䅁䅁䅁䍄䉁䅁䅁兂䅁䅁䅍䅄䅁䅁䅕䅁䅁䭁䩄〫䭁䵁䅕䅁䭁䑁䄴䅁䭁䅁䉣䅁䉁䅁䅁允䅁䅁䅕欲塦㥑橇啅䵁䅉䅅䅁䙁䅁䅁睁䵁䅁䅁兂䅁䅁䅁䵯㝮䅑䅯䄶䅁䅁䅯睍䅁䅁䅯睂䅅䅁䅅䅁䉁䅁䅁兂䅁䅁䅁䅁䅁䅁杷允䅁䅁䅕䅁䑁䅁䅷䅁䙁䅁䅁䅁权晹䅴权䥄䅁䅁权䙂䅁䅁权䡁允䅁允䅁䅁䅅䅁䙁䵁穯坉偯⭮䉤䍄䉁䅁䅁兂䅁䅁䅍䅄䅁䅁䅕䅁䅁䭁䩄〫䭁䵁䅯䅁䭁䕁䅕䅁䭁䅁䉣䅁䉁䅁䅁允䅁䅁䅕剫灗晙⭯䐰䴸䅉䅅䅁䙁䅁䅁睁䵁䅁䅁兂䅁䅁䅁䵯㝮䅑䅯兺䅁䅁䅯兒䅁䅁䅯睂䅅䅁䅅䅁䉁䅁䅁兂䙄捓夹剫噧䅑杷允䅁䅁䅕䅁䑁䅁䅷䅁䙁䅁䅁䅁扂䕍䈹权敄䅁䅁权硁䅁䅁权䡁允䅁允䅁䅁䅅䅁䙁䅁䅁䅁䅁䅁䅁䍄䉁䅁䅁兂䅁䅁䅍䅄䅁䅁䅕䅁䅁䭁䩄〫䭁䱁䅳䅁䭁䑁䅷䅁䭁䅁䉣䅁䉁䅁䅁允䅁䅁䅕佣獣橷瘱が䵉䅉䅅䅁䙁䅁䅁睁䵁䅁䅁兂䅁䅁䅁䵣㝲䅑䅯兺䅁䅁䅯李䅁䅁䅯睂䅅䅁䅅䅁䉁䅁䅁兂䅁䅁䅁䅁䅁䅁杷允䅁䅁䅕䅁䑁䅁䅷䅁䙁䅁䅁䅁权晹䅴权䥄䅁䅁权㡁䅁䅁权䡁允䅁允䅁䅁䅅䅁䙁䙁噂乏䵊晉䉊䍄䉁䅁䅁兂䅁䅁䅍䅄䅁䅁䅕䅁䅁䭁䩄〫䭁䵁䅯䅁䭁䑁䅷䅁䭁䅁䉣䅁䉁䅁䅁允䅁䅁䅕契睎㝣婌稱䴸䅉䅅䅁䙁䅁䅁睁䵁䅁䅁兂䅁䅁䅁䵯㝮䅑䅯其䅁䅁䅯杓䅁䅁䅯睂䅅䅁䅅䅁䉁䅁䅁兂剂䩓剕佮慎䅑杷允䅁䅁䅕䅁䑁䅁䅷䅁䙁䅁䅁䅁权晹䅴权䡄䅁䅁权䭂䅁䅁权䡁允䅁允䅁䅁䅅䅁䙁䉁㡲橲歳晤䉂䍄䉁䅁䅁兂䅁䅁䅍䅄䅁䅁䅕䅁䅁䭁䩄〫䭁䱁䅧䅁䭁䕁䅉䅁䭁䅁䉣䅁䉁䅁䅁允䅁䅁䅕䐳祁㘯剕ぐ䵁䅉䅅䅁䙁䅁䅁睁䵁䅁䅁兂䅁䅁䅁䵯㝮䅑䅯杹䅁䅁䅯村䅁䅁䅯睂䅅䅁䅅䅁䉁䅁䅁兂剁捬䙕潹䱗睐杷允䅁䅁䅕䅁䑁䅁䅷䅁䙁䅁䅁䅁䅄倹䅴权煄䅁䅁权㕁䅁䅁权䡁允䅁允䅁䅁䅅䅁䙁䅁䅁䅁䅁䅁䅁䍄䉁䅁䅁兂䅁䅁䅍䅄䅁䅁䅕䅁䅁䝁确歔䭅佁䅉䅁䭁䕁䅍䅁䭁䅁䉣䅁䉁䅁䅁允䅁䅁䅕䭂乆㝺協䕄䵁䅉䅅䅁䙁䅁䅁睁䵁䅁䅁兂䅁䅁䅁䥅㑈䅑䅯朶䅁䅁䅯杓䅁䅁䅯睂䅅䅁䅅䅁䉁䅁䅁兂杁偐ㄶ㕰塢睐杷允䅁䅁䅕䅁䑁䅁䅷䅁䙁䅁䅁䅁权晹䅴权㝃䅁䅁权乂䅁䅁权䡁允䅁允䅁䅁䅅䅁䙁䕁汳睆ぇ䑄䍆䍄䉁䅁䅁兂䅁䅁䅍䅄䅁䅁䅕䅁䅁䭁䩄〫䭁䱁䄰䅁䭁䕁䄰䅁䭁䅁䉣䅁䉁䅁䅁允䅁䅁䅕㍁啔奨灴䕗䵁䅉䅅䅁䙁䅁䅁睁䵁䅁䅁兂䅁䅁䅁䥅㑈䅑䅯䄷䅁䅁䅯材䅁䅁䅯睂䅅䅁䅅䅁䉁䅁䅁兂䑄猲⼫慉穌睐杷允䅁䅁䅕䅁䑁䅁䅷䅁䙁䅁䅁䅁权晹䅴权㑃䅁䅁权䑂䅁䅁权䡁允䅁允䅁䅁䅅䅁䙁䙁㉋扳⽷い䅆䍄䉁䅁䅁兂䅁䅁䅍䅄䅁䅁䅕䅁䅁䭁䩄〫䭁䵁䄰䅁䭁䕁䅍䅁䭁䅁䉣䅁䉁䅁䅁允䅁䅁䅕つ圯睱婘歄䵁䅉䅅䅁䙁䅁䅁睁䵁䅁䅁兂䅁䅁䅁䵯㝮䅑䅯杵䅁䅁䅯睁䅁䅁䅯睂䅅䅁䅅䅁䉁䅁䅁兂慁洶牮㕚稸村杷允䅁䅁䅕䅁䑁䅁䅷䅁䙁䅁䅁䅁权晹䅴权㥃䅁䅁权䑁䅁䅁权䡁允䅁允䅁䅁䅅䅁䙁乁塷い潃ㅚ䅚䍄䉁䅁䅁兂䅁䅁䅍䅄䅁䅁䅕䅁䅁䭁䩄〫䭁䵁䅧䅁䭁䅁䅍䅁䭁䅁䉣䅁䉁䅁䅁允䅁䅁䅕㝱䕧堳圸䔵䵅䅉䅅䅁䙁䅁䅁睁䵁䅁䅁兂䅁䅁䅁住佒兑䅯睵䅁䅁䅯䅌䅁䅁䅯睂䅅䅁䅅䅁䉁䅁䅁兂䅁䅁䅁䅁䅁䅁杷允䅁䅁䅕䅁䑁䅁䅷䅁䙁䅁䅁䅁㑁䔵䈵权䙄䅁䅁权獁䅁䅁权䡁允䅁允䅁䅁䅅䅁䙁䅁䅁䅁䅁䅁䅁䍄䉁䅁䅁兂䅁䅁䅍䅄䅁䅁䅕䅁䅁䑁歪歔䭅䵁䅣䅁䭁䍁䅷䅁䭁䅁䉣䅁䉁䅁䅁允䅁䅁䅕䅁䅁䅁䅁䅁䵁䅉䅅䅁䙁䅁䅁睁䵁䅁䅁兂䅁䅁䅁摪但兑䅯睷䅁䅁䅯免䅁䅁䅯睂䅅䅁䅅䅁䉁䅁䅁兂䅁䅁䅁䅁䅁䅁杷允䅁䅁䅕䅁䑁䅁䅷䅁䙁䅁䅁䅁㑁䔵䈵权䥄䅁䅁权獁䅁䅁权䡁允䅁允䅁䅁䅅䅁䙁䅁䅁䅁䅁䅁䅁䍄䉁䅁䅁兂䅁䅁䅍䅄䅁䅁䅕䅁䅁䑁歪歔䭅䵁䅣䅁䭁䍁䄸䅁䭁䅁䉣䅁䉁䅁䅁允䅁䅁䅕䅁䅁䅁䅁䅁䵁䅉䅅䅁䙁䅁䅁睁䵁䅁䅁兂䅁䅁䅁乖佚兑䅯朹䅁䅁䅯兑䅁䅁䅯睂䅅䅁䅅䅁䉁䅁䅁兂汁刳即睴じ睐杷允䅁䅁䅕䅁䑁䅁䅷䅁䙁䅁䅁䅁㑁䔵䈵权㙃䅁䅁权睁䅁䅁权䡁允䅁允䅁䅁䅅䅁䙁䅁䅁䅁䅁䅁䅁䍄䉁䅁䅁兂䅁䅁䅍䅄䅁䅁䅕䅁䅁䑁歪歔䭅䱁䅳䅁䭁䑁䅁䅁䭁䅁䉣䅁䉁䅁䅁允䅁䅁䅕䅁䅁䅁䅁䅁䵁䅉䅅䅁䙁䅁䅁睁䵁䅁䅁兂䅁䅁䅁住佒兑䅯䅵䅁䅁䅯䅍䅁䅁䅯睂䅅䅁䅅䅁䉁䅁䅁兂䅁䅁䅁䅁䅁䅁杷允䅁䅁䅕䅁䑁䅁䅷䅁䙁䅁䅁䅁㑁䔵䈵权㥃䅁䅁权睁䅁䅁权䡁允䅁允䅁䅁䅅䅁䙁䅁䅁䅁䅁䅁䅁䍄䉁䅁䅁兂䅁䅁䅍䅄䅁䅁䅕䅁䅁䑁歪歔䭅䵁䅕䅁䭁䑁䅁䅁䭁䅁䉣䅁䉁䅁䅁允䅁䅁䅕䅁䅁䅁䅁䅁䵁䅉䅅䅁䙁䅁䅁睁䵁䅁䅁兂䅁䅁䅁䵣㝲䅑䅯睸䅁䅁䅯䅓䅁䅁䅯睂䅅䅁䅅䅁䉁䅁䅁兂䅁䅁䅁䅁䅁䅁杷允䅁䅁䅕䅁䑁䅁䅷䅁䙁䅁䅁䅁㑁䔵䈵权㙃䅁䅁权畁䅁䅁权䡁允䅁允䅁䅁䅅䅁䙁䅁䅁䅁䅁䅁䅁䍄䉁䅁䅁兂䅁䅁䅍䅄䅁䅁䅕䅁䅁䑁歪歔䭅䵁䄰䅁䭁䍁䄴䅁䭁䅁䉣䅁䉁䅁䅁允䅁䅁䅕䅁䅁䅁䅁䅁䵁䅉䅅䅁䙁䅁䅁睁䵁䅁䅁兂䅁䅁䅁住佒兑䅯其䅁䅁䅯杍䅁䅁䅯睂䅅䅁䅅䅁䉁䅁䅁兂䅁䅁䅁䅁䅁䅁杷允䅁䅁䅕䅁䑁䅁䅷䅁䙁䅁䅁䅁杂癹䅴权㉄䅁䅁权獁䅁䅁权䡁允䅁允䅁䅁䅅䅁䙁䅁䅁䅁䅁䅁䅁䍄䉁䅁䅁兂䅁䅁䅍䅄䅁䅁䅕䅁䅁䑁歪歔䭅䵁䅅䅁䭁䑁䅉䅁䭁䅁䉣䅁䉁䅁䅁允䅁䅁䅕䅁䅁䅁䅁䅁䵁䅉䅅䅁䙁䅁䅁睁䵁䅁䅁兂䅁䅁䅁偷㝔䅑䅯䄲䅁䅁䅯兏䅁䅁䅯睂䅅䅁䅅䅁䉁䅁䅁兂䅁䅁䅁䅁䅁䅁杷允䅁䅁䅕䅁䑁䅁䅷䅁䙁䅁䅁䅁㑁䔵䈵权䥄䅁䅁权祁䅁䅁权䡁允䅁允䅁䅁䅅䅁䙁䅁䅁䅁䅁䅁䅁䍄䉁䅁䅁兂䅁䅁䅍䅄䅁䅁䅕䅁䅁佁䉃䔫䭁䱁䄸䅁䭁䕁䅫䅁䭁䅁䉣䅁䉁䅁䅁允䅁䅁䅕䅁䅁䅁䅁䅁䵁䅉䅅䅁䙁䅁䅁睁䵁䅁䅁兂䅁䅁䵄祑愲兑䅯䄹䅁䅁䅯杓䅁䅁䅯睂䅅䅁䅅䅁䉁䅁䅁兂䅁䅁䅁䅁䅁䅁杷允䅁䅁䅕䅁䑁䅁䅷䅁䙁䅁䅁䅁㑁䔵䈵权䭄䅁䅁权䅂䅁䅁权䡁允䅁允䅁䅁䅅䅁䙁䅁䅁䅁䅁䅁䅁䍄䉁䅁䅁兂䅁䅁䅍䅄䅁䅁䅕䅁䅁䑁歪歔䭅䱁䅯䅁䭁䑁䅑䅁䭁䅁䉣䅁䉁䅁䅁允䅁䅁䅕䅁䅁䅁䅁䅁䵁䅉䅅䅁䙁䅁䅁睁䵁䅁䅁兂䅁䅁䅁住佒兑䅯䅵䅁䅁䅯睍䅁䅁䅯睂䅅䅁䅅䅁䉁䅁䅁兂䅁䅁䅁䅁䅁䅁杷允䅁䅁䅕䅁䑁䅁䅷䅁䙁䅁䅁䅁㑁䔵䈵权䉄䅁䅁权穁䅁䅁权䡁允䅁允䅁䅁䅅䅁䙁䅁䅁䅁䅁䅁䅁䍄䉁䅁䅁兂䅁䅁䅍䅄䅁䅁䅕䅁䅁䝧畯ご䭅乁䅷䅁䭁䑁䅣䅁䭁䅁䉣䅁䉁䅁䅁允䅁䅁䅕䅁䅁䅁䅁䅁䵁䅉䅅䅁䙁䅁䅁睁䵁䅁䅁兂䅁䅁䅁住佒兑䅯睸䅁䅁䅯睍䅁䅁䅯睂䅅䅁䅅䅁䉁䅁䅁兂䅁䅁䅁䅁䅁䅁杷允䅁䅁䅕䅁䑁䅁䅷䅁䙁䅁䅁䅁㑁䔵䈵权䭄䅁䅁权穁䅁䅁权䡁允䅁允䅁䅁䅅䅁䙁䅁䅁䅁䅁䅁䅁䍄䉁䅁䅁兂䅁䅁䅍䅄䅁䅁䅕䅁䅁䑁歪歔䭅䵁䅅䅁䭁䑁䅧䅁䭁䅁䉣䅁䉁䅁䅁允䅁䅁䅕䅁䅁䅁䅁䅁䵁䅉䅅䅁䙁䅁䅁睁䵁䅁䅁兂䅁䅁䅁䵑㜳䅑䅯䄵䅁䅁䅯睌䅁䅁䅯睂䅅䅁䅅䅁䉁䅁䅁兂䅁䅁䅁䅁䅁䅁杷允䅁䅁䅕䅁䑁䅁䅷䅁䙁䅁䅁䅁㑁䔵䈵权乄䅁䅁权㑁䅁䅁权䡁允䅁允䅁䅁䅅䅁䙁䅁䅁䅁䅁䅁䅁䍄䉁䅁䅁兂䅁䅁䅍䅄䅁䅁䅕䅁䅁䑁歪歔䭅䱁䅳䅁䭁䑁䅫䅁䭁䅁䉣䅁䉁䅁䅁允䅁䅁䅕䅁䅁䅁䅁䅁䵁䅉䅅䅁䙁䅁䅁睁䵁䅁䅁兂䅁䅁䅁住佒兑䅯䅵䅁䅁䅯兏䅁䅁䅯睂䅅䅁䅅䅁䉁䅁䅁兂䅁䅁䅁䅁䅁䅁杷允䅁䅁䅕䅁䑁䅁䅷䅁䙁䅁䅁䅁㑁䔵䈵权䉄䅁䅁权㕁䅁䅁权䡁允䅁允䅁䅁䅅䅁䙁䅁䅁䅁䅁䅁䅁䍄䉁䅁䅁兂䅁䅁䅍䅄䅁䅁䅕䅁䅁䡁瑳ご䭅䱁䅳䅁䭁䕁䅁䅁䭁䅁䉣䅁䉁䅁䅁允䅁䅁䅕䅁䅁䅁䅁䅁䵁䅉䅅䅁䙁䅁䅁睁䵁䅁䅁兂䅁䅁䅁住佒兑䅯杹䅁䅁䅯兏䅁䅁䅯睂䅅䅁䅅䅁䉁䅁䅁兂䅁䅁䅁䅁䅁䅁杷允䅁䅁䅕䅁䑁䅁䅷䅁䙁䅁䅁䅁㑁䔵䈵权乄䅁䅁权㕁䅁䅁权䡁允䅁允䅁䅁䅅䅁䙁䅁䅁䅁䅁䅁䅁䍄䉁䅁䅁兂䅁䅁䅍䅄䅁䅁䅕䅁䅁䑁歪歔䭅䱁䅳䅁䭁䑁䅯䅁䭁䅁䉣䅁䉁䅁䅁允䅁䅁䅕䅁䅁䅁䅁䅁䵁䅉䅅䅁䙁䅁䅁睁䵁䅁䅁兂䅁䅁䅁乖佚兑䅯杁䅅䅁䅯睑䅁䅁䅯睂䅅䅁䅅䅁䉁䅁䅁兂㝂扬塌牤浺睐杷允䅁䅁䅕䅁䑁䅁䅷䅁䙁䅁䅁䅁㑁䔵䈵权㑃䅁䅁权㙁䅁䅁权䡁允䅁允䅁䅁䅅䅁䙁䅁䅁䅁䅁䅁䅁䍄䉁䅁䅁兂䅁䅁䅍䅄䅁䅁䅕䅁䅁䑁歪歔䭅䱁䄰䅁䭁䑁䅯䅁䭁䅁䉣䅁䉁䅁䅁允䅁䅁䅕䅁䅁䅁䅁䅁䵁䅉䅅䅁䙁䅁䅁睁䵁䅁䅁兂䅁䅁䅁住佒兑䅯典䅁䅁䅯杏䅁䅁䅯睂䅅䅁䅅䅁䉁䅁䅁兂䅁䅁䅁䅁䅁䅁杷允䅁䅁䅕䅁䑁䅁䅷䅁䙁䅁䅁䅁啂欱䈵权䅁允䅁权䥂䅁䅁权䡁允䅁允䅁䅁䅅䅁䭁䅁䉙䅁䵁䅉䅅䅁䙁䅁䅁睁䵁䅁䅁兂䅁䅁䅁住佒兑䅯睸䅁䅁䅯杏䅁䅁䅯睂䅅䅁䅅䅁䉁䅁䅁兂䅁䅁䅁䅁䅁䅁杷允䅁䅁䅕䅁䑁䅁䅷䅁䙁䅁䅁䅁㑁䔵䈵权䥄䅁䅁权㙁䅁䅁权䡁允䅁允䅁䅁䅅䅁䙁䅁䅁䅁䅁䅁䅁䍄䉁䅁䅁兂䅁䅁䅍䅄䅁䅁䅕䅁䅁䑁歪歔䭅䵁䄰䅁䭁䑁䅯䅁䭁䅁䉣䅁䉁䅁䅁允䅁䅁䅕䅁䅁䅁䅁䅁䵁䅉䅅䅁䙁䅁䅁睁䵁䅁䅁兂䅁䅁䅃偣佂兑䅯䅁䅅䅁䅯兑䅁䅁䅯睂䅅䅁䅅䅁䉁䅁䅁权䝁允䅁䍄䉁䅁䅁兂䅁䅁䅍䅄䅁䅁䅕䅁䅁䑁歪歔䭅䱁䅯䅁䭁䑁䄸䅁䭁䅁䉣䅁䉁䅁䅁允䅁䅁䅕䅁䅁䅁䅁䅁䵁䅉䅅䅁䙁䅁䅁睁䵁䅁䅁兂䅁䅁䅁住佒兑䅯䅵䅁䅁䅯睐䅁䅁䅯睂䅅䅁䅅䅁䉁䅁䅁兂䅁䅁䅁䅁䅁䅁杷允䅁䅁䅕䅁䑁䅁䅷䅁䙁䅁䅁䅁㑁䔵䈵权䙄䅁䅁权㍁䅁䅁权䡁允䅁允䅁䅁䅅䅁䙁䅁䅁䅁䅁䅁䅁䍄䉁䅁䅁兂䅁䅁䅍䅄䅁䅁䅕䅁䅁䙁睳ご䭅䅁䉉䅁䭁䕁䅳䅁䭁䅁䉣䅁䉁䅁䅁允䅁䅁䅕㜱䵯周䭏䐹䴸䅉䅅䅁䙁䅁䅁睁䵁䅁䅁兂䅁䅁䅁乖佚兑䅯杁䅅䅁䅯睒䅁䅁䅯睂䅅䅁䅅䅁䉁䅁䅁兂流〶儶猹扑䅑杷允䅁䅁䅕䅁䑁䅁䅷䅁䙁䅁䅁䅁㑁䔵䈵权䙄䅁䅁权㝁䅁䅁权䡁允䅁允䅁䅁䅅䅁䙁䅁䅁䅁䅁䅁䅁䍄䉁䅁䅁兂䅁䅁䅍䅄䅁䅁䅕䅁䅁䑁歪歔䭅䵁䅯䅁䭁䑁䅳䅁䭁䅁䉣䅁䉁䅁䅁允䅁䅁䅕䅁䅁䅁䅁䅁䵁䅉䅅䅁䙁䅁䅁睁䵁䅁䅁兂䅁䅁䅁住佒兑䅯杵䅁䅁䅯䅑䅁䅁䅯睂䅅䅁䅅䅁䉁䅁䅁兂䅁䅁䅁䅁䅁䅁杷允䅁䅁䅕䅁䑁䅁䅷䅁䙁䅁䅁䅁㑁䔵䈵权䥄䅁䅁权㥁䅁䅁权䡁允䅁允䅁䅁䅅䅁䙁䅁䅁䅁䅁䅁䅁䍄䉁䅁䅁兂䅁䅁䅍䅄䅁䅁䅕䅁䅁䑁歪歔䭅䵁䅯䅁䭁䑁䄰䅁䭁䅁䉣䅁䉁䅁䅁允䅁䅁䅕䅁䅁䅁䅁䅁䵁䅉䅅䅁䙁䅁䅁睁䵁䅁䅁兂䅁䅁䅁住佒兑䅯兺䅁䅁䅯児䅁䅁䅯睂䅅䅁䅅䅁䉁䅁䅁兂䅁䅁䅁䅁䅁䅁杷允䅁䅁䅕䅁䑁䅁䅷䅁䙁䅁䅁䅁㑁䔵䈵权䙄䅁䅁权㉁䅁䅁权䡁允䅁允䅁䅁䅅䅁䙁䅁䅁䅁䅁䅁䅁䍄䉁䅁䅁兂䅁䅁䅍䅄䅁䅁䅕䅁䅁䑁歪歔䭅䵁䅧䅁䭁䑁䅙䅁䭁䅁䉣䅁䉁䅁䅁允䅁䅁䅕䅁䅁䅁䅁䅁䵁䅉䅅䅁䙁䅁䅁睁䵁䅁䅁兂䅁䅁䅁住佒兑䅯杵䅁䅁䅯兑䅁䅁䅯睂䅅䅁䅅䅁䉁䅁䅁兂䅁䅁䅁䅁䅁䅁杷允䅁䅁䅕䅁䑁䅁䅷䅁䙁䅁䅁䅁䕁啪䈹权祄䅁䅁权䱂䅁䅁权䡁允䅁允䅁䅁䅅䅁䙁䑁積積積祳䅤䍄䉁䅁䅁兂䅁䅁䅍䅄䅁䅁䅕䅁䅁䕁昰䕕䭅乁䅯䅁䭁䑁䅕䅁䭁䅁䉣䅁䉁䅁䅁允䅁䅁䅕煵癴㡫佃吵䴸䅉䅅䅁䙁䅁䅁睁䵁䅁䅁兂䅁䅁䅁住佒兑䅯其䅁䅁䅯兑䅁䅁䅯睂䅅䅁䅅䅁䉁䅁䅁兂䅁䅁䅁䅁䅁䅁杷允䅁䅁䅕䅁䑁䅁䅷䅁䙁䅁䅁䅁㑁䔵䈵权䡄䅁䅁权䉂䅁䅁权䡁允䅁允䅁䅁䅅䅁䙁䅁䅁䅁䅁䅁䅁䍄䉁䅁䅁兂䅁䅁䅍䅄䅁䅁䅕䅁䅁䡧睄歔䭅乁䅉䅁䭁䕁䅯䅁䭁䅁䉣䅁䉁䅁䅁允䅁䅁䅕㕃煫獏牉が䵁䅉䅅䅁䙁䅁䅁睁䵁䅁䅁兂䅁䅁䅁穗偂兑䅯䄸䅁䅁䅯䅍䅁䅁䅯睂䅅䅁䅅䅁䉁䅁䅁兂䅁䅁䅁䅁䅁䅁杷允䅁䅁䅕䅁䑁䅁䅷䅁䙁䅁䅁䅁㑁䔵䈵权㝃䅁䅁权䕂䅁䅁权䡁允䅁允䅁䅁䅅䅁䙁䅁䅁䅁䅁䅁䅁䍄䉁䅁䅁兂䅁䅁䅍䅄䅁䅁䅕䅁䅁䝁确歔䭅䅁䉑䅁䭁䕁䅁䅁䭁䅁䉣䅁䉁䅁䅁允䅁䅁䅕䅁䅁䅁䅁䅁䵁䅉䅅䅁䙁䅁䅁睁䵁䅁䅁兂䅁䅁䅁住佒兑䅯具䅁䅁䅯䅒䅁䅁䅯睂䅅䅁䅅䅁䉁䅁䅁兂䅁䅁䅁䅁䅁䅁杷允䅁䅁䅕䅁䑁䅁䅷䅁䙁䅁䅁䅁㑁䔵䈵权䙄䅁䅁权䕂䅁䅁权䡁允䅁允䅁䅁䅅䅁䙁䅁䅁䅁䅁䅁䅁䍄䉁䅁䅁兂䅁䅁䅍䅄䅁䅁䅕䅁䅁䡁䭄〫䭁䵁䅅䅁䭁䍁䄴䅁䭁䅁䉣䅁䉁䅁䅁允䅁䅁䅕䅁䅁䅁䅁䅁䵁䅉䅅䅁䙁䅁䅁睁䵁䅁䅁兂䅁䅁䅁住佒兑䅯睵䅁䅁䅯杒䅁䅁䅯睂䅅䅁䅅䅁䉁䅁䅁兂䅁䅁䅁䅁䅁䅁杷允䅁䅁䅕䅁䑁䅁䅷䅁䙁䅁䅁䅁䅄倹䅴权浄䅁䅁权䍂䅁䅁权䡁允䅁允䅁䅁䅅䅁䙁䝁䍬橡䉴佐⼸䍄䉁䅁䅁兂䅁䅁䅍䅄䅁䅁䅕䅁䅁䑁歪歔䭅䱁䅧䅁䭁䕁䅙䅁䭁䅁䉣䅁䉁䅁䅁允䅁䅁䅕䅁䅁䅁䅁䅁䵁䅉䅅䅁䙁䅁䅁睁䵁䅁䅁兂䅁䅁䅁住佒兑䅯其䅁䅁䅯杒䅁䅁䅯睂䅅䅁䅅䅁䉁䅁䅁兂䅁䅁䅁䅁䅁䅁杷允䅁䅁䅕䅁䑁䅁䅷䅁䙁䅁䅁䅁元癤䅨权煄䅁䅁权ぁ䅁䅁权䡁允䅁允䅁䅁䅅䅁䙁䍁卺入穋敂⽍䍄䉁䅁䅁兂䅁䅁䅍䅄䅁䅁䅕䅁䅁䝁确歔䭅䱁䅳䅁䭁䑁䅳䅁䭁䅁䉣䅁䉁䅁䅁允䅁䅁䅕䅁䅁䅁䅁䅁䵁䅉䅅䅁䙁䅁䅁睁䵁䅁䅁兂䅁䅁䅁䵑㜳䅑䅯术䅁䅁䅯睒䅁䅁䅯睂䅅䅁䅅䅁䉁䅁䅁兂䅁䥁湂摤汍村杷允䅁䅁䅕䅁䑁䅁䅷䅁䙁䅁䅁䅁㑁䔵䈵权㙃䅁䅁权䡂䅁䅁权䡁允䅁允䅁䅁䅅䅁䙁䅁䅁䅁䅁䅁䅁䍄䉁䅁䅁兂䅁䅁䅍䅄䅁䅁䅕䅁䅁䥁刳歔䭅乁䅯䅁䭁䕁䅅䅁䭁䅁䉣䅁䉁䅁䅁允䅁䅁䅕琯㝎杮㙷䐶䴸䅉䅅䅁䙁䅁䅁睁䵁䅁䅁兂䅁䅁䅁住佒兑䅯睵䅁䅁䅯睒䅁䅁䅯睂䅅䅁䅅䅁䉁䅁䅁兂䅁䅁䅁䅁䅁䅁杷允䅁䅁䅕䅁䑁䅁䅷䅁䙁䅁䅁䅁㑁䔵䈵权㥃䅁䅁权䡂䅁䅁权䡁允䅁允䅁䅁䅅䅁䙁䅁䅁䅁䅁䅁䅁䍄䉁䅁䅁兂䅁䅁䅍䅄䅁䅁䅕䅁䅁䑁歪歔䭅䱁䅳䅁䭁䅁䅍䅁䭁䅁䉣䅁䉁䅁䅁允䅁䅁䅕䅁䅁䅁䅁䅁䵁䅉䅅䅁䙁䅁䅁睁䵁䅁䅁兂䅁䅁䅁䡫㑢䅑䅯朶䅁䅁䅯䅏䅁䅁䅯睂䅅䅁䅅䅁䉁䅁䅁兂㕂㑫慏ㄴ灶睐杷允䅁䅁䅕䅁䑁䅁䅷䅁䙁䅁䅁䅁㑁䔵䈵权䭄䅁䅁权䡂䅁䅁权䡁允䅁允䅁䅁䅅䅁䙁䅁䅁䅁䅁䅁䅁䍄䉁䅁䅁兂䅁䅁䅍䅄䅁䅁䅕䅁䅁䑁歪歔䭅䱁䅯䅁䭁䕁䅧䅁䭁䅁䉣䅁䉁䅁䅁允䅁䅁䅕䅁䅁䅁䅁䅁䵁䅉䅅䅁䙁䅁䅁睁䵁䅁䅁兂䅁䅁䅁晡但兑䅯典䅁䅁䅯李䅁䅁䅯睂䅅䅁䅅䅁䉁䅁䅁兂杄㠹位睬乳䅑杷允䅁䅁䅕䅁䑁䅁䅷䅁䙁䅁䅁䅁㑁䔵䈵权㑃䅁䅁权䩂䅁䅁权䡁允䅁允䅁䅁䅅䅁䙁䉁㍌睲䅒汕䅂䍄䉁䅁䅁兂䅁䅁䅍䅄䅁䅁䅕䅁䅁䑁歪歔䭅䱁䄰䅁䭁䕁䅫䅁䭁䅁䉣䅁䉁䅁䅁允䅁䅁䅕奖㍡佂瀳䕖䵁䅉䅅䅁䙁䅁䅁睁䵁䅁䅁兂䅁䅁䅁摪但兑䅯䄲䅁䅁䅯兎䅁䅁䅯睂䅅䅁䅅䅁䉁䅁䅁兂䅁䅁䅁䅁䅁䅁杷允䅁䅁䅕䅁䑁䅁䅷䅁䙁䅁䅁䅁㑁䔵䈵权乄䅁䅁权䩂䅁䅁权䡁允䅁允䅁䅁䅅䅁䙁䵁䑺焵入積䅆䍄䉁䅁䅁兂䅁䅁䅍䅄䅁䅁䅕䅁䅁䥷楄䕕䭅偁䅧䅁䭁䍁䄴䅁䭁䅁䉣䅁䉁䅁䅁允䅁䅁䅕䅁䅁䅁䅁䅁䵁䅉䅅䅁䙁䅁䅁睁䵁䅁䅁兂䅁䅁䅁䵣㝲䅑䅯睸䅁䅁䅯睌䅁䅁䅯睂䅅䅁䅅䅁䉁䅁䅁兂䅁䅁䅁䅁䅁䅁杷允䅁䅁䅕䅁䑁䅁䅷䅁䙁䅁䅁䅁㑁䔵䈵权㑃䅁䅁权ㅁ䅁䅁权䡁允䅁允䅁䅁䅅䅁䙁䡁穤㌵㥓ㅊ䅂䍄䉁䅁䅁兂䅁䅁䅍䅄䅁䅁䅕䅁䅁䑁歪歔䭅䱁䅧䅁䭁䕁䅳䅁䭁䅁䉣䅁䉁䅁䅁允䅁䅁䅕啌橰呮䩢ご䵁䅉䅅䅁䙁䅁䅁睁䵁䅁䅁兂䅁䅁䅁乖佚兑䅯䄲䅁䅁䅯睌䅁䅁䅯睂䅅䅁䅅䅁䉁䅁䅁兂䅁䅁䅁䅁䅁䅁杷允䅁䅁䅕䅁䑁䅁䅷䅁䙁䅁䅁䅁㑁䔵䈵权䉄䅁䅁权䵂䅁䅁权䡁允䅁允䅁䅁䅅䅁䙁䭁䝲㝡䉳䉆䅰䍄䉁䅁䅁兂䅁䅁䅍䅄䅁䅁䅕䅁䅁䑁歪歔䭅䵁䅯䅁䭁䕁䅷䅁䭁䅁䉣䅁䉁䅁䅁允䅁䅁䅕㑷䌹么䍹稴䴸䅉䅅䅁䙁䅁䅁睁䵁䅁䅁兂䅁䅁䅁住佒兑䅯䅵䅁䅁䅯材䅁䅁䅯睂䅅䅁䅅䅁䉁䅁䅁兂㕁䵄瑉汎䰹䅑杷允䅁䅁䅕䅁䑁䅁䅷䅁䙁䅁䅁䅁㑁䔵䈵权䉄䅁䅁权⭁䅁䅁权䡁允䅁允䅁䅁䅅䅁䙁偁牓㥘奅破䅰䍄䉁䅁䅁兂䅁䅁䅍䅄䅁䅁䅕䅁䅁䑁歪歔䭅䱁䅳䅁䭁䕁䅕䅁䭁䅁䉣䅁䉁䅁䅁允䅁䅁䅕䅁䅁䅁䅁䅁䵁䅉䅅䅁䙁䅁䅁睁䵁䅁䅁兂䅁䅁䅃䝑偖兑䅯朹䅁䅁䅯䅏䅁䅁䅯睂䅅䅁䅅䅁䉁䅁䅁兂䅁䅁䅁䅁䅁䅁杷允䅁䅁䅕䅁䑁䅁䅷䅁䙁䅁䅁䅁㑁䔵䈵权㥃䅁䅁权䙂䅁䅁权䡁允䅁允䅁䅁䅅䅁䙁䍁兙獇㡙汙䅆䍄䉁䅁䅁兂䅁䅁䅍䅄䅁䅁䅕䅁䅁䥷楄䕕䭅偁䄴䅁䭁䕁䅉䅁䭁䅁䉣䅁䉁䅁䅁允䅁䅁䅕䅁䅁䅁䅁䅁䵁䅉䅅䅁䙁䅁䅁睁䵁䅁䅁兂䅁䅁䅁偷㝔䅑䅯杺䅁䅁䅯䅎䅁䅁䅯睂䅅䅁䅅䅁䉁䅁䅁兂䅁䅁䅁䅁䅁䅁杷允䅁䅁䅕䅁䑁䅁䅷䅁䙁䅁䅁䅁㑁䔵䈵权䡄䅁䅁权䙂䅁䅁权䡁允䅁允䅁䅁䅅䅁䙁䕁丫橙扸奢䉎䍄䉁䅁䅁兂䅁䅁䅍䅄䅁䅁䅕䅁䅁䑁歪歔䭅䵁䄰䅁䭁䕁䅕䅁䭁䅁䉣䅁䉁䅁䅁允䅁䅁䅕㕍䩃㕨剘䑶䴸䅉䅅䅁䙁䅁䅁睁䵁䅁䅁兂䅁䅁䅁住佒兑䅯杵䅁䅁䅯䅐䅁䅁䅯睂䅅䅁䅅䅁䉁䅁䅁兂畂剈㍯瑵晑村杷允䅁䅁䅕䅁䑁䅁䅷䅁䙁䅁䅁䅁㑁䔵䈵权䙄䅁䅁权㡁䅁䅁权䡁允䅁允䅁䅁䅅䅁䙁䅁䅁䅁䅁䅁䅁䍄䉁䅁䅁兂䅁䅁䅍䅄䅁䅁䅕䅁䅁䑁歪歔䭅䵁䅣䅁䭁䑁䅷䅁䭁䅁䉣䅁䉁䅁䅁允䅁䅁䅕噁㥡㑈焸䵹䵅䅉䅅䅁䙁䅁䅁睁䵁䅁䅁兂䅁䅁䅁住佒兑䅯杵䅁䅁䅯杓䅁䅁䅯睂䅅䅁䅅䅁䉁䅁䅁兂䕁䘳剗㝍杳村杷允䅁䅁䅕䅁䑁䅁䅷䅁䙁䅁䅁䅁杄晧䅨权䡄䅁䅁权祁䅁䅁权䡁允䅁允䅁䅁䅅䅁䙁䅁䅁䕁敃㥮䈱䍄䉁䅁䅁兂䅁䅁䅍䅄䅁䅁䅕䅁䅁䑁歪歔䭅䱁䄰䅁䭁䕁䅯䅁䭁䅁䉣䅁䉁䅁䅁允䅁䅁䅕⭡桫䍏案啕䵁䅉䅅䅁䙁䅁䅁睁䵁䅁䅁兂䅁䅁䅃偣佂兑䅯朴䅁䅁䅯睑䅁䅁䅯睂䅅䅁䅅䅁䉁䅁䅁兂偁㥑佧浣祲睐杷允䅁䅁䅕䅁䑁䅁䅷䅁䙁䅁䅁䅁㑁䔵䈵权䭄䅁䅁权䭂䅁䅁权䡁允䅁允䅁䅁䅅䅁䙁乁㝬歑桑摨⽫䍄䉁䅁䅁兂䅁䅁䅍䅄䅁䅁䅕䅁䅁䙁睳ご䭅乁䅯䅁䭁䕁䅳䅁䭁䅁䉣䅁䉁䅁䅁允䅁䅁䅕灦䄯桔楴吱䴸䅉䅅䅁䙁䅁䅁睁䵁䅁䅁兂䅁䅁䅁住佒兑䅯杵䅁䅁䅯村䅁䅁䅯睂䅅䅁䅅䅁䉁䅁䅁兂䍃ㄳ桨眳楙村杷允䅁䅁䅕䅁䑁䅁䅷䅁䙁䅁䅁䅁㑁䔵䈵权䙄䅁䅁权䍂䅁䅁权䡁允䅁允䅁䅁䅅䅁䙁䅁䅁䅁䅁䅁䅁䍄䉁䅁䅁兂䅁䅁䅍䅄䅁䅁䅕䅁䅁䑁歪歔䭅䵁䅣䅁䭁䕁䅉䅁䭁䅁䉣䅁䉁䅁䅁允䅁䅁䅕搹伯卐佈䔶䵅䅉䅅䅁䙁䅁䅁睁䵁䅁䅁兂䅁䅁䅁䍉㕪䅑䅯䅂䅅䅁䅯兏䅁䅁䅯睂䅅䅁䅅䅁䉁䅁䅁兂䅁䅁䅁䅁䅁䅁杷允䅁䅁䅕䅁䑁䅁䅷䅁䙁䅁䅁䥁煂歌䈹权㑄䅁䅁权䕂䅁䅁权䡁允䅁允䅁䅁䅅䅁䙁䅁䅁䅁䅁䅁䅁䍄䉁䅁䅁兂䅁䅁䅍䅄䅁䅁䅕䅁䅁䑁歪歔䭅䵁䅧䅁䭁䕁䅉䅁䭁䅁䉣䅁䉁䅁䅁允䅁䅁䅕䙫㈴剒卒〵䵅䅉䅅䅁䙁䅁䅁睁䵁䅁䅁兂䅁䅁䅃䅖兒兑䅯䄷䅁䅁䅯䅒䅁䅁䅯睂䅅䅁䅅䅁䉁䅁䅁兂䅁䅁䅁䅁䅁䅁杷允䅁䅁䅕䅁䑁䅁䅷䅁䙁䅁䅁䅁杂癹䅴权䱄䅁䅁权䩂䅁䅁权䡁允䅁允䅁䅁䅅䅁䙁䩁䉪畫䥬村䅨䍄䉁䅁䅁兂䅁䅁䅍䅄䅁䅁䅕䅁䅁䑁歪歔䭅䵁䅯䅁䭁䕁䅉䅁䭁䅁䉣䅁䉁䅁䅁允䅁䅁䅕圲坸㍃〰樴䴸䅉䅅䅁䙁䅁䅁睁䵁䅁䅁兂䅁䅁䅁住佒兑䅯䅵䅁䅁䅯兔䅁䅁䅯睂䅅䅁䅅䅁䉁䅁䅁兂療慌兑㍁䩊䅑杷允䅁䅁䅕䅁䑁䅁䅷䅁䙁䅁䅁䵁䅃水䉂权佄䅁䅁权㝁䅁䅁权䡁允䅁允䅁䅁䅅䅁䙁䅁䅁䅁䅁䅁䅁䍄䉁䅁䅁兂䅁䅁䅍䅄䅁䅁䅕䅁䅁䍁潁唫䭁䵁䅍䅁䭁䕁䅫䅁䭁䅁䉣䅁䉁䅁䅁允䅁䅁䅕䅁䅁䅁䅁䅁䵁䅉䅅䅁䙁䅁䅁睁䵁䅁䅁兂䅁䅁䅁住佒兑䅯睸䅁䅁䅯兔䅁䅁䅯睂䅅䅁䅅䅁䉁䅁䅁兂啃㙍潪乷眯兑杷允䅁䅁䅕䅁䑁䅁䅷䅁䙁䅁䅁䅁㑁䔵䈵权㙃䅁䅁权䑂䅁䅁权䡁允䅁允䅁䅁䅅䅁䙁䭁楇匫奅祣䍒䍄䉁䅁䅁兂䅁䅁䅍䅄䅁䅁䅕䅁䅁䑁歪歔䭅䱁䄰䅁䭁䕁䅍䅁䭁䅁䉣䅁䉁䅁䅁允䅁䅁䅕ぇㄯ獪婎歕䵁䅉䅅䅁䙁䅁䅁睁䵁䅁䅁兂䅁䅁䅁住佒兑䅯䅵䅁䅁䅯睁䅁䅁䅯睂䅅䅁䅅䅁䉁䅁䅁兂杄浖坚払䱖䅑杷允䅁䅁䅕䅁䑁䅁䅷䅁䙁䅁䅁䅁㑁䔵䈵权潄䅁䅁权䭂䅁䅁权䡁允䅁允䅁䅁䅅䅁䙁䙁桦癒㍃䙍䅂䍄䉁䅁䅁兂䅁䅁䅍䅄䅁䅁䅕䅁䅁䡁瑳ご䭅䱁䅯䅁䭁䍁䅷䅁䭁䅁䉣䅁䉁䅁䅁允䅁䅁䅕䅁䅁䅁䅁䅁䵁䅉䅅䅁䙁䅁䅁睁䵁䅁䅁兂䅁䅁䅃䅖兒兑䅯䄷䅁䅁䅯免䅁䅁䅯睂䅅䅁䅅䅁䉁䅁䅁兂䅁䅁䅁䅁䅁䅁杷允䅁䅁䅕䅁䑁䅁䅷䅁䙁䅁䅁䅁䅄倹䅴权佄䅁䅁权䙂䅁䅁权䡁允䅁允䅁䅁䅅䅁䙁䩁䍖摈乇义⼸䍄䉁䅁䅁兂䅁䅁䅍䅄䅁䅁䅕䅁䅁䡁瑳ご䭅䱁䄰䅁䭁䍁䅷䅁䭁䅁䉣䅁䉁䅁䅁允䅁䅁䅕䅁䅁䅁䅁䅁䵁䅉䅅䅁䙁䅁䅁睁䵁䅁䅁兂䅁䅁䅁祥倱兑䅯具䅁䅁䅯䅌䅁䅁䅯睂䅅䅁䅅䅁䉁䅁䅁兂䅁䅁䅁䅁䅁䅁杷允䅁䅁䅕䅁䑁䅁䅷䅁䙁䅁䅁䅁㝂啌䈹权㥃䅁䅁权睁䅁䅁权䡁允䅁允䅁䅁䅅䅁䙁䅁䅁䅁䅁䅁䅁䍄䉁䅁䅁兂䅁䅁䅍䅄䅁䅁䅕䅁䅁䡁瑳ご䭅䵁䄰䅁䭁䑁䅁䅁䭁䅁䉣䅁䉁䅁䅁允䅁䅁䅕䅁䅁䅁䅁䅁䵁䅉䅅䅁䙁䅁䅁睁䵁䅁䅁兂䅁䅁䅁䵯㝮䅑䅯䄶䅁䅁䅯䅐䅁䅁䅯睂䅅䅁䅅䅁䉁䅁䅁兂牁䅍㑑塺剨䅑杷允䅁䅁䅕䅁䑁䅁䅷䅁䙁䅁䅁䅁㑁䔵䈵权兄䅁䅁权ㅁ䅁䅁权䡁允䅁允䅁䅁䅅䅁䙁佁睃牓䕎祤䅖䍄䉁䅁䅁兂䅁䅁䅍䅄䅁䅁䅕䅁䅁䡁瑳ご䭅䱁䄰䅁䭁䑁䅅䅁䭁䅁䉣䅁䉁䅁䅁允䅁䅁䅕䅁䅁䅁䅁䅁䵁䅉䅅䅁䙁䅁䅁睁䵁䅁䅁兂䅁䅁䅁祥倱兑䅯其䅁䅁䅯杌䅁䅁䅯睂䅅䅁䅅䅁䉁䅁䅁兂䅁䅁䅁䅁䅁䅁杷允䅁䅁䅕䅁䑁䅁䅷䅁䙁䅁䅁䥁䅂啚䈹权祄䅁䅁权䕂䅁䅁权䡁允䅁允䅁䅁䅅䅁䙁䅁䅁䅁䅁䅁䅁䍄䉁䅁䅁兂䅁䅁䅍䅄䅁䅁䅕䅁䅁䡁瑳ご䭅䵁䅅䅁䭁䍁䄴䅁䭁䅁䉣䅁䉁䅁䅁允䅁䅁䅕䅁䅁䅁䅁䅁䵁䅉䅅䅁䙁䅁䅁睁䵁䅁䅁兂䅁䅁䅁祥倱兑䅯典䅁䅁䅯杌䅁䅁䅯睂䅅䅁䅅䅁䉁䅁䅁兂䅁䅁䅁䅁䅁䅁杷允䅁䅁䅕䅁䑁䅁䅷䅁䙁䅁䅁䥁㝁啗䈹权畄䅁䅁权ぁ䅁䅁权䡁允䅁允䅁䅁䅅䅁䙁䅁䅁䅁䅁䅁䅁䍄䉁䅁䅁兂䅁䅁䅍䅄䅁䅁䅕䅁䅁䡁瑳ご䭅䵁䅧䅁䭁䍁䄴䅁䭁䅁䉣䅁䉁䅁䅁允䅁䅁䅕䅁䅁䅁䅁䅁䵁䅉䅅䅁䙁䅁䅁睁䵁䅁䅁兂䅁䅁䅁䤴㑈䅑䅯睵䅁䅁䅯兔䅁䅁䅯睂䅅䅁䅅䅁䉁䅁䅁兂䅁佁⭂乙䌱村杷允䅁䅁䅕䅁䑁䅁䅷䅁䙁䅁䅁䅁㝂啌䈹权乄䅁䅁权畁䅁䅁权䡁允䅁允䅁䅁䅅䅁䙁䅁䅁䅁䅁䅁䅁䍄䉁䅁䅁兂䅁䅁䅍䅄䅁䅁䅕䅁䅁䡁瑳ご䭅䱁䅯䅁䭁䑁䅉䅁䭁䅁䉣䅁䉁䅁䅁允䅁䅁䅕䅁䅁䅁䅁䅁䵁䅉䅅䅁䙁䅁䅁睁䵁䅁䅁兂䅁䅁䅁䥅㑈䅑䅯睲䅁䅁䅯杒䅁䅁䅯睂䅅䅁䅅䅁䉁䅁䅁兂敂灁煏側䔴䅑杷允䅁䅁䅕䅁䑁䅁䅷䅁䙁䅁䅁䅁㝂啌䈹权㑃䅁䅁权祁䅁䅁权䡁允䅁允䅁䅁䅅䅁䙁䅁䅁䅁䅁䅁䅁䍄䉁䅁䅁兂䅁䅁䅍䅄䅁䅁䅕䅁䅁䡁瑳ご䭅䵁䅅䅁䭁䑁䅉䅁䭁䅁䉣䅁䉁䅁䅁允䅁䅁䅕䅁䅁䅁䅁䅁䵁䅉䅅䅁䙁䅁䅁睁䵁䅁䅁兂䅁䅁䅁祥倱兑䅯䅹䅁䅁䅯䅎䅁䅁䅯睂䅅䅁䅅䅁䉁䅁䅁兂䅁䅁䅁䅁䅁䅁杷允䅁䅁䅕䅁䑁䅁䅷䅁䙁䅁䅁䅁㝂啌䈹权䉄䅁䅁权穁䅁䅁权䡁允䅁允䅁䅁䅅䅁䙁䅁䅁䅁䅁䅁䅁䍄䉁䅁䅁兂䅁䅁䅍䅄䅁䅁䅕䅁䅁䡁瑳ご䭅䵁䅅䅁䭁䑁䅧䅁䭁䅁䉣䅁䉁䅁䅁允䅁䅁䅕䅁䅁䅁䅁䅁䵁䅉䅅䅁䙁䅁䅁睁䵁䅁䅁兂䅁䅁䅁祥倱兑䅯其䅁䅁䅯兏䅁䅁䅯睂䅅䅁䅅䅁䉁䅁䅁兂䅁䅁䅁䅁䅁䅁杷允䅁䅁䅕䅁䑁䅁䅷䅁䙁䅁䅁䅁允晧䅨权慄䅁䅁权㑁䅁䅁权䡁允䅁允䅁䅁䅅䅁䙁䅁䅁䅁䅁䅁䅁䍄䉁䅁䅁兂䅁䅁䅍䅄䅁䅁䅕䅁䅁䡁瑳ご䭅䱁䅳䅁䭁䑁䅯䅁䭁䅁䉣䅁䉁䅁䅁允䅁䅁䅕䅁䅁䅁䅁䅁䵁䅉䅅䅁䙁䅁䅁睁䵁䅁䅁兂䅁䅁䅁祥倱兑䅯䅵䅁䅁䅯杏䅁䅁䅯睂䅅䅁䅅䅁䉁䅁䅁兂䅁䅁䅁䅁䅁䅁杷允䅁䅁䅕䅁䑁䅁䅷䅁䙁䅁䅁䅁㝂啌䈹权㙃䅁䅁权⽁䅁䅁权䡁允䅁允䅁䅁䅅䅁䙁䅁䅁䅁䅁䅁䅁䍄䉁䅁䅁兂䅁䅁䅍䅄䅁䅁䅕䅁䅁䡁瑳ご䭅䵁䅣䅁䭁䑁䄸䅁䭁䅁䉣䅁䉁䅁䅁允䅁䅁䅕䅁䅁䅁䅁䅁䵁䅉䅅䅁䙁䅁䅁睁䵁䅁䅁兂䅁䅁䅁祥倱兑䅯兺䅁䅁䅯睐䅁䅁䅯睂䅅䅁䅅䅁䉁䅁䅁兂䅁䅁䅁䅁䅁䅁杷允䅁䅁䅕䅁䑁䅁䅷䅁䙁䅁䅁䅁㝂啌䈹权㙃䅁䅁权㍁䅁䅁权䡁允䅁允䅁䅁䅅䅁䙁䅁䅁䅁䅁䅁䅁䍄䉁䅁䅁兂䅁䅁䅍䅄䅁䅁䅕䅁䅁䡁瑳ご䭅䵁䅣䅁䭁䑁䄰䅁䭁䅁䉣䅁䉁䅁䅁允䅁䅁䅕䅁䅁䅁䅁䅁䵁䅉䅅䅁䙁䅁䅁睁䵁䅁䅁兂䅁䅁䅁晡但兑䅯兺䅁䅁䅯杌䅁䅁䅯睂䅅䅁䅅䅁䉁䅁䅁兂䅁䅁䅁䅁䅁䅁杷允䅁䅁䅕䅁䑁䅁䅷䅁䙁䅁䅁䅁灂唸䈵权坄䅁䅁权䙂䅁䅁权䡁允䅁允䅁䅁䅅䅁䙁佁卬⭈瑬癘⽫䍄䉁䅁䅁兂䅁䅁䅍䅄䅁䅁䅕䅁䅁䡁䭄〫䭁偁䅷䅁䭁䑁䅕䅁䭁䅁䉣䅁䉁䅁䅁允䅁䅁䅕䅁䅁䅁䅁䅁䵁䅉䅅䅁䙁䅁䅁睁䵁䅁䅁兂䅁䅁䅁祥倱兑䅯䅹䅁䅁䅯児䅁䅁䅯睂䅅䅁䅅䅁䉁䅁䅁兂䅁䅁䅁䅁䅁䅁杷允䅁䅁䅕䅁䑁䅁䅷䅁䙁䅁䅁䅁㝂啌䈹权㝃䅁䅁权㉁䅁䅁权䡁允䅁允䅁䅁䅅䅁䙁䅁䅁䅁䅁䅁䅁䍄䉁䅁䅁兂䅁䅁䅍䅄䅁䅁䅕䅁䅁䡁瑳ご䭅䵁䄰䅁䭁䑁䅙䅁䭁䅁䉣䅁䉁䅁䅁允䅁䅁䅕䅁䅁䅁䅁䅁䵁䅉䅅䅁䙁䅁䅁睁䵁䅁䅁兂䅁䅁䅁祥倱兑䅯杵䅁䅁䅯兑䅁䅁䅯睂䅅䅁䅅䅁䉁䅁䅁兂䅁䅁䅁䅁䅁䅁杷允䅁䅁䅕䅁䑁䅁䅷䅁䙁䅁䅁䥁䅂啚䈹权煄䅁䅁权㡁䅁䅁权䡁允䅁允䅁䅁䅅䅁䙁䩁㍚圴䉮䭈⽱䍄䉁䅁䅁兂䅁䅁䅍䅄䅁䅁䅕䅁䅁䡁䭄〫䭁䱁䅳䅁䭁䕁䅉䅁䭁䅁䉣䅁䉁䅁䅁允䅁䅁䅕䅁䅃桊先䕋䵉䅉䅅䅁䙁䅁䅁睁䵁䅁䅁兂䅁䅁䅁祥倱兑䅯䅵䅁䅁䅯兑䅁䅁䅯睂䅅䅁䅅䅁䉁䅁䅁兂䅁䅁䅁䅁䅁䅁杷允䅁䅁䅕䅁䑁䅁䅷䅁䙁䅁䅁䅁㝂啌䈹权䭄䅁䅁权䉂䅁䅁权䡁允䅁允䅁䅁䅅䅁䙁䅁䅁䅁䅁䅁䅁䍄䉁䅁䅁兂䅁䅁䅍䅄䅁䅁䅕䅁䅁䉁䉃䔫䭁乁䅯䅁䭁䑁䅳䅁䭁䅁䉣䅁䉁䅁䅁允䅁䅁䅕䅁䅁䅁䅁䅁䵁䅉䅅䅁䙁䅁䅁睁䵁䅁䅁兂䅁䅁䅁晡但兑䅯其䅁䅁䅯兑䅁䅁䅯睂䅅䅁䅅䅁䉁䅁䅁兂癄ㅡ䑘䭸桬䅑杷允䅁䅁䅕䅁䑁䅁䅷䅁䙁䅁䅁䅁允晧䅨权捄䅁䅁权䭂䅁䅁权䡁允䅁允䅁䅁䅅䅁䙁䥁䡖污琹杫䅆䍄䉁䅁䅁兂䅁䅁䅍䅄䅁䅁䅕䅁䅁䡁瑳ご䭅䱁䅧䅁䭁䕁䅑䅁䭁䅁䉣䅁䉁䅁䅁允䅁䅁䅕䅁䅁䅁䅁䅁䵁䅉䅅䅁䙁䅁䅁睁䵁䅁䅁兂䅁䅁䅁祥倱兑䅯䅹䅁䅁䅯䅒䅁䅁䅯睂䅅䅁䅅䅁䉁䅁䅁兂䅁䅁䅁䅁䅁䅁杷允䅁䅁䅕䅁䑁䅁䅷䅁䙁䅁䅁䅁㝂啌䈹权䙄䅁䅁权䝂䅁䅁权䡁允䅁允䅁䅁䅅䅁䙁䅁䅁䅁䅁䅁䅁䍄䉁䅁䅁兂䅁䅁䅍䅄䅁䅁䅕䅁䅁䡁瑳ご䭅䵁䅧䅁䭁䕁䅙䅁䭁䅁䉣䅁䉁䅁䅁允䅁䅁䅕䅁䅁䅁䅁䅁䵁䅉䅅䅁䙁䅁䅁睁䵁䅁䅁兂䅁䅁䅁祥倱兑䅯杹䅁䅁䅯杒䅁䅁䅯睂䅅䅁䅅䅁䉁䅁䅁兂䅁䅁䅁䅁䅁䅁杷允䅁䅁䅕䅁䑁䅁䅷䅁䙁䅁䅁䅁㝂啌䈹权㙃䅁䅁权䡂䅁䅁权䡁允䅁允䅁䅁䅅䅁䙁䅁䅁䅁䅁䅁䅁䍄䉁䅁䅁兂䅁䅁䅍䅄䅁䅁䅕䅁䅁䡁瑳ご䭅䱁䄰䅁䭁䕁䅣䅁䭁䅁䉣䅁䉁䅁䅁允䅁䅁䅕䅁䅁䅁䅁䅁䵁䅉䅅䅁䙁䅁䅁睁䵁䅁䅁兂䅁䅁䅃䅖兒兑䅯睶䅁䅁䅯睒䅁䅁䅯睂䅅䅁䅅䅁䉁䅁䅁兂䅁䅁䅁䅁䅁䅁杷允䅁䅁䅕䅁䑁䅁䅷䅁䙁䅁䅁䅁㝂啌䈹权䉄䅁䅁权䡂䅁䅁权䡁允䅁允䅁䅁䅅䅁䙁䅁䅁䅁䅁䅁䅁䍄䉁䅁䅁兂䅁䅁䅍䅄䅁䅁䅕䅁䅁䡁瑳ご䭅䵁䅅䅁䭁䕁䅧䅁䭁䅁䉣䅁䉁䅁䅁允䅁䅁䅕䅁䅁䅁䅁䅁䵁䅉䅅䅁䙁䅁䅁睁䵁䅁䅁兂䅁䅁䅁摪但兑䅯朵䅁䅁䅯䅏䅁䅁䅯睂䅅䅁䅅䅁䉁䅁䅁兂䅁䅁䅁䅁䅁䅁杷允䅁䅁䅕䅁䑁䅁䅷䅁䙁䅁䅁䥁睂䔸䈵权煄䅁䅁权癁䅁䅁权䡁允䅁允䅁䅁䅅䅁䙁䅁䅁䅁䅁䅁䅁䍄䉁䅁䅁兂䅁䅁䅍䅄䅁䅁䅕䅁䅁䡁瑳ご䭅䵁䅣䅁䭁䕁䅫䅁䭁䅁䉣䅁䉁䅁䅁允䅁䅁䅕杵䙖硐华歁䵉䅉䅅䅁䙁䅁䅁睁䵁䅁䅁兂䅁䅁䅁䍉㕪䅑䅯朶䅁䅁䅯杏䅁䅁䅯睂䅅䅁䅅䅁䉁䅁䅁兂䅁䅁䅁䅁䅁䅁杷允䅁䅁䅕䅁䑁䅁䅷䅁䙁䅁䅁䅁㝂啌䈹权䭄䅁䅁权ㅁ䅁䅁权䡁允䅁允䅁䅁䅅䅁䙁䙁卺じ戫畑⽣䍄䉁䅁䅁兂䅁䅁䅍䅄䅁䅁䅕䅁䅁䡁瑳ご䭅䵁䅕䅁䭁䑁䅕䅁䭁䅁䉣䅁䉁䅁䅁允䅁䅁䅕湧⽵煅䄳商䵁䅉䅅䅁䙁䅁䅁睁䵁䅁䅁兂䅁䅁䅁䥅㑈䅑䅯朷䅁䅁䅯兒䅁䅁䅯睂䅅䅁䅅䅁䉁䅁䅁兂卄椱䌹瘴䩰䅑杷允䅁䅁䅕䅁䑁䅁䅷䅁䙁䅁䅁䅁㝂啌䈹权䡄䅁䅁权ㅁ䅁䅁权䡁允䅁允䅁䅁䅅䅁䙁䙁ㅥ杌啩䅱䍒䍄䉁䅁䅁兂䅁䅁䅍䅄䅁䅁䅕䅁䅁䡁瑳ご䭅䱁䅳䅁䭁䕁䅳䅁䭁䅁䉣䅁䉁䅁䅁允䅁䅁䅕䵑慨㑸呸歍䵉䅉䅅䅁䙁䅁䅁睁䵁䅁䅁兂䅁䅁䅁祥倱兑䅯其䅁䅁䅯睓䅁䅁䅯睂䅅䅁䅅䅁䉁䅁䅁兂㍄穹㥢硏兴䅑杷允䅁䅁䅕䅁䑁䅁䅷䅁䙁䅁䅁䅁睂癹䅴权䡄䅁䅁权㍁䅁䅁权䡁允䅁允䅁䅁䅅䅁䙁䅁䅁䅁䅁䅁䅁䍄䉁䅁䅁兂䅁䅁䅍䅄䅁䅁䅕䅁䅁䡁瑳ご䭅䵁䅧䅁䭁䕁䅳䅁䭁䅁䉣䅁䉁䅁䅁允䅁䅁䅕㥉㡺瑲瑏䔯䵅䅉䅅䅁䙁䅁䅁睁䵁䅁䅁兂䅁䅁䅁祥倱兑䅯兺䅁䅁䅯睓䅁䅁䅯睂䅅䅁䅅䅁䉁䅁䅁兂晁䱶剦㙤橑䅑杷允䅁䅁䅕䅁䑁䅁䅷䅁䙁䅁䅁䅁㝂啌䈹权㝃䅁䅁权䵂䅁䅁权䡁允䅁允䅁䅁䅅䅁䙁䍁砹䡋危穮䍎䍄䉁䅁䅁兂䅁䅁䅍䅄䅁䅁䅕䅁䅁䡁瑳ご䭅䱁䄰䅁䭁䕁䅷䅁䭁䅁䉣䅁䉁䅁䅁允䅁䅁䅕嘹潇慘䅃ご䵁䅉䅅䅁䙁䅁䅁睁䵁䅁䅁兂䅁䅁䅁祥倱兑䅯睵䅁䅁䅯材䅁䅁䅯睂䅅䅁䅅䅁䉁䅁䅁兂ぁ䩩爲慌積村杷允䅁䅁䅕䅁䑁䅁䅷䅁䙁䅁䅁䅁㝂啌䈹权䉄䅁䅁权⭁䅁䅁权䡁允䅁允䅁䅁䅅䅁䙁䉁卖杫潍䉩䅚䍄䉁䅁䅁兂䅁䅁䅍䅄䅁䅁䅕䅁䅁䡁瑳ご䭅䵁䄰䅁䭁䑁䄴䅁䭁䅁䉣䅁䉁䅁䅁允䅁䅁䅕敄祶⭮塴啇䵁䅉䅅䅁䙁䅁䅁睁䵁䅁䅁兂䅁䅁䅁祥倱兑䅯杵䅁䅁䅯兒䅁䅁䅯睂䅅䅁䅅䅁䉁䅁䅁兂塁穔㍃剏㕅村杷允䅁䅁䅕䅁䑁䅁䅷䅁䙁䅁䅁䅁扂䕍䈹权い䅁䅁权ぁ䅁䅁权䡁允䅁允䅁䅁䅅䅁䙁䅁䅁䅁䅁䅁䅁䍄䉁䅁䅁兂䅁䅁䅍䅄䅁䅁䅕䅁䅁䡁瑳ご䭅䱁䄰䅁䭁䕁䅕䅁䭁䅁䉣䅁䉁䅁䅁允䅁䅁䅕单奫䔹⭈啔䵁䅉䅅䅁䙁䅁䅁睁䵁䅁䅁兂䅁䅁䅁䤴㑈䅑䅯䅹䅁䅁䅯兏䅁䅁䅯睂䅅䅁䅅䅁䉁䅁䅁兂䅁䅁奃㠲瑐兑杷允䅁䅁䅕䅁䑁䅁䅷䅁䙁䅁䅁䅁㝂啌䈹权䥄䅁䅁权䙂䅁䅁权䡁允䅁允䅁䅁䅅䅁䙁䍁坕䕊䉦昶䉰䍄䉁䅁䅁兂䅁䅁䅍䅄䅁䅁䅕䅁䅁䡁瑳ご䭅䵁䄰䅁䭁䕁䅕䅁䭁䅁䉣䅁䉁䅁䅁允䅁䅁䅕捨ㄫ祪桘え䵁䅉䅅䅁䙁䅁䅁睁䵁䅁䅁兂䅁䅁䅁祥倱兑䅯其䅁䅁䅯䅐䅁䅁䅯睂䅅䅁䅅䅁䉁䅁䅁兂穁癫兦䙌乖䅑杷允䅁䅁䅕䅁䑁䅁䅷䅁䙁䅁䅁䅁㝂啌䈹权䉄䅁䅁权㡁䅁䅁权䡁允䅁允䅁䅁䅅䅁䙁䝁佐穉爱硢䅚䍄䉁䅁䅁兂䅁䅁䅍䅄䅁䅁䅕䅁䅁䡁䭄〫䭁䱁䅳䅁䭁䑁䅑䅁䭁䅁䉣䅁䉁䅁䅁允䅁䅁䅕䅁䅁䅁䅁䅁䵁䅉䅅䅁䙁䅁䅁睁䵁䅁䅁兂䅁䅁䅁祥倱兑䅯䅵䅁䅁䅯杓䅁䅁䅯睂䅅䅁䅅䅁䉁䅁䅁兂奃礸㕖䵚䌱䅑杷允䅁䅁䅕䅁䑁䅁䅷䅁䙁䅁䅁䅁䅄倹䅴权浄䅁䅁权䙂䅁䅁权䡁允䅁允䅁䅁䅅䅁䙁乁乂慳啤⽷⽁䍄䉁䅁䅁兂䅁䅁䅍䅄䅁䅁䅕䅁䅁䑁歪歔䭅䅁䉉䅁䭁䑁䅉䅁䭁䅁䉣䅁䉁䅁䅁允䅁䅁䅕䅁䅁䅁䅁䅁䵁䅉䅅䅁䙁䅁䅁睁䵁䅁䅁兂䅁䅁䅁祥倱兑䅯其䅁䅁䅯杓䅁䅁䅯睂䅅䅁䅅䅁䉁䅁䅁兂千湇浒嘵乖䅑杷允䅁䅁䅕䅁䑁䅁䅷䅁䙁䅁䅁䥁䅂啚䈹权㑄䅁䅁权䕂䅁䅁权䡁允䅁允䅁䅁䅅䅁䙁䅁䅁䅁䅁䅁䅁䍄䉁䅁䅁兂䅁䅁䅍䅄䅁䅁䅕䅁䅁䡁瑳ご䭅䵁䅅䅁䭁䕁䅯䅁䭁䅁䉣䅁䉁䅁䅁允䅁䅁䅕䙋琹䉩ぎ商䵁䅉䅅䅁䙁䅁䅁睁䵁䅁䅁兂䅁䅁䅁祥倱兑䅯睸䅁䅁䅯杓䅁䅁䅯睂䅅䅁䅅䅁䉁䅁䅁兂婄瑹塵獍㍐兑杷允䅁䅁䅕䅁䑁䅁䅷䅁䙁䅁䅁䅁㑁䔵䈵权䱄䅁䅁权㡁䅁䅁权䡁允䅁允䅁䅁䅅䅁䙁䅁䅁䅁䅁䅁䅁䍄䉁䅁䅁兂䅁䅁䅍䅄䅁䅁䅕䅁䅁䡁瑳ご䭅䵁䅧䅁䭁䕁䅯䅁䭁䅁䉣䅁䉁䅁䅁允䅁䅁䅕婊愵ㅖ灪〹䵅䅉䅅䅁䙁䅁䅁睁䵁䅁䅁兂䅁䅁䅁摪但兑䅯朵䅁䅁䅯兒䅁䅁䅯睂䅅䅁䅅䅁䉁䅁䅁兂啃嘴坄爸⬳睐杷允䅁䅁䅕䅁䑁䅁䅷䅁䙁䅁䅁䅁㝂啌䈹权乄䅁䅁权䭂䅁䅁权䡁允䅁允䅁䅁䅅䅁䙁䩁獮䕃穩剬䅨䍄䉁䅁䅁兂䅁䅁䅍䅄䅁䅁䅕䅁䅁䅁乓ご䭅䅁䉉䅁䭁䍁䅷䅁䭁䅁䉣䅁䉁䅁䅁允䅁䅁䅕䅁䅁䅁䅁䅁䵁䅉䅅䅁䙁䅁䅁睁䵁䅁䅁兂䅁䅁䅁祥倱兑䅯具䅁䅁䅯村䅁䅁䅯睂䅅䅁䅅䅁䉁䅁䅁兂硁剢晡㠯呍䅑杷允䅁䅁䅕䅁䑁䅁䅷䅁䙁䅁䅁䅁㝂啌䈹权㑃䅁䅁权䑂䅁䅁权䡁允䅁允䅁䅁䅅䅁䙁䝁偉瑺ㄹな䅊䍄䉁䅁䅁兂䅁䅁䅍䅄䅁䅁䅕䅁䅁䕁昰䕕䭅乁䅧䅁䭁䑁䅷䅁䭁䅁䉣䅁䉁䅁䅁允䅁䅁䅕坅㙹祖䱄啁䵁䅉䅅䅁䙁䅁䅁睁䵁䅁䅁兂䅁䅁䅁祥倱兑䅯杹䅁䅁䅯睑䅁䅁䅯睂䅅䅁䅅䅁䉁䅁䅁兂䝄ㅤ睂獋唷睐杷允䅁䅁䅕䅁䑁䅁䅷䅁䙁䅁䅁䅁㝂啌䈹权㝃䅁䅁权䑁䅁䅁权䡁允䅁允䅁䅁䅅䅁䙁䍁砹⽆㉍䑢䍖䍄䉁䅁䅁兂䅁䅁䅍䅄䅁䅁䅕䅁䅁䡁瑳ご䭅䱁䅧䅁䭁䅁䅍䅁䭁䅁䉣䅁䉁䅁䅁允䅁䅁䅕瀴煊㕅瑘啑䵁䅉䅅䅁䙁䅁䅁睁䵁䅁䅁兂䅁䅁䅁祥倱兑䅯䅹䅁䅁䅯睁䅁䅁䅯睂䅅䅁䅅䅁䉁䅁䅁兂扄摶⼯䉌㈯兑杷允䅁䅁䅕䅁䑁䅁䅷䅁䙁䅁䅁䅁睂癹䅴权㑃䅁䅁权獁䅁䅁权䡁允䅁允䅁䅁䅅䅁䙁䅁䅁䅁䅁䅁䅁䍄䉁䅁䅁兂䅁䅁䅍䅄䅁䅁䅕䅁䅁䡁䭄〫䭁䵁䅧䅁䭁䍁䄸䅁䭁䅁䉣䅁䉁䅁䅁允䅁䅁䅕䅁䅁䅁䅁䅁䵁䅉䅅䅁䙁䅁䅁睁䵁䅁䅁兂䅁䅁䅁䵣㝲䅑䅯睵䅁䅁䅯䅍䅁䅁䅯睂䅅䅁䅅䅁䉁䅁䅁兂䅁䅁䅁䅁䅁䅁杷允䅁䅁䅕䅁䑁䅁䅷䅁䙁䅁䅁䅁睂癹䅴权㝃䅁䅁权硁䅁䅁权䡁允䅁允䅁䅁䅅䅁䙁䅁䅁䅁䅁䅁䅁䍄䉁䅁䅁兂䅁䅁䅍䅄䅁䅁䅕䅁䅁䑧婴ご䭅䵁䅍䅁䭁䕁䅍䅁䭁䅁䉣䅁䉁䅁䅁允䅁䅁䅕䩂灈㥐免䕅䵁䅉䅅䅁䙁䅁䅁睁䵁䅁䅁兂䅁䅁䅁䵣㝲䅑䅯具䅁䅁䅯免䅁䅁䅯睂䅅䅁䅅䅁䉁䅁䅁兂䅁䅁䅁䅁䅁䅁杷允䅁䅁䅕䅁䑁䅁䅷䅁䙁䅁䅁䥁啂䙂䉂权䱄䅁䅁权獁䅁䅁权䡁允䅁允䅁䅁䅅䅁䙁䅁䅁䅁䅁䅁䅁䍄䉁䅁䅁兂䅁䅁䅍䅄䅁䅁䅕䅁䅁䡁䭄〫䭁䵁䅧䅁䭁䑁䅅䅁䭁䅁䉣䅁䉁䅁䅁允䅁䅁䅕䅁䅁䅁䅁䅁䵁䅉䅅䅁䙁䅁䅁睁䵁䅁䅁兂䅁䅁䅁䵣㝲䅑䅯其䅁䅁䅯杌䅁䅁䅯睂䅅䅁䅅䅁䉁䅁䅁兂䅁䅁䅁䅁䅁䅁杷允䅁䅁䅕䅁䑁䅁䅷䅁䙁䅁䅁䅁睂癹䅴权䡄䅁䅁权畁䅁䅁权䡁允䅁允䅁䅁䅅䅁䙁䅁䅁䅁䅁䅁䅁䍄䉁䅁䅁兂䅁䅁䅍䅄䅁䅁䅕䅁䅁䙧䕑䕕䭅䱁䄸䅁䭁䑁䅧䅁䭁䅁䉣䅁䉁䅁䅁允䅁䅁䅕䅁䅁䅁䅁䅁䵁䅉䅅䅁䙁䅁䅁睁䵁䅁䅁兂䅁䅁䅁晡但兑䅯䅹䅁䅁䅯兒䅁䅁䅯睂䅅䅁䅅䅁䉁䅁䅁兂剃塧䕋兘㍮兑杷允䅁䅁䅕䅁䑁䅁䅷䅁䙁䅁䅁䅁杄晧䅨权㙃䅁䅁权䙂䅁䅁权䡁允䅁允䅁䅁䅅䅁䙁䅁䅁䴴㡧問䍨䍄䉁䅁䅁兂䅁䅁䅍䅄䅁䅁䅕䅁䅁䡁䭄〫䭁䱁䅧䅁䭁䑁䅉䅁䭁䅁䉣䅁䉁䅁䅁允䅁䅁䅕䅁䅁䅁䅁䅁䵁䅉䅅䅁䙁䅁䅁睁䵁䅁䅁兂䅁䅁䅄佧兊兑䅯朶䅁䅁䅯䅌䅁䅁䅯睂䅅䅁䅅䅁䉁䅁䅁兂䅁䅁䅁䅁䅁䅁杷允䅁䅁䅕䅁䑁䅁䅷䅁䙁䅁䅁䅁睂癹䅴权䉄䅁䅁权祁䅁䅁权䡁允䅁允䅁䅁䅅䅁䙁䅁䅁䅁䅁䅁䅁䍄䉁䅁䅁兂䅁䅁䅍䅄䅁䅁䅕䅁䅁䡁䭄〫䭁䵁䅣䅁䭁䑁䅉䅁䭁䅁䉣䅁䉁䅁䅁允䅁䅁䅕䅁䅁䅁䅁䅁䵁䅉䅅䅁䙁䅁䅁睁䵁䅁䅁兂䅁䅁䅁䵣㝲䅑䅯䅵䅁䅁䅯村䅁䅁䅯睂䅅䅁䅅䅁䉁䅁䅁兂流歸㕑乑䅴䅑杷允䅁䅁䅕䅁䑁䅁䅷䅁䙁䅁䅁䅁睂癹䅴权䭄䅁䅁权祁䅁䅁权䡁允䅁允䅁䅁䅅䅁䙁䅁䅁䅁䅁䅁䅁䍄䉁䅁䅁兂䅁䅁䅍䅄䅁䅁䅕䅁䅁䡁䭄〫䭁䵁䅅䅁䭁䑁䅑䅁䭁䅁䉣䅁䉁䅁䅁允䅁䅁䅕䅁䅁䅁䅁䅁䵁䅉䅅䅁䙁䅁䅁睁䵁䅁䅁兂䅁䅁䅁䍉㕪䅑䅯䄷䅁䅁䅯䅌䅁䅁䅯睂䅅䅁䅅䅁䉁䅁䅁兂䅁䅁䅁䅁䅁䅁杷允䅁䅁䅕䅁䑁䅁䅷䅁䙁䅁䅁䅁睂癹䅴权乄䅁䅁权ぁ䅁䅁权䡁允䅁允䅁䅁䅅䅁䙁䅁䅁䅁䅁䅁䅁䍄䉁䅁䅁兂䅁䅁䅍䅄䅁䅁䅕䅁䅁䵁い〫䭁佁䅁䅁䭁䑁䅣䅁䭁䅁䉣䅁䉁䅁䅁允䅁䅁䅕䅁䅁䅁䅁䅁䵁䅉䅅䅁䙁䅁䅁睁䵁䅁䅁兂䅁䅁䅁䵣㝲䅑䅯具䅁䅁䅯睍䅁䅁䅯睂䅅䅁䅅䅁䉁䅁䅁兂䅁䅁䅁䅁䅁䅁杷允䅁䅁䅕䅁䑁䅁䅷䅁䙁䅁䅁䅁睂癹䅴权䙄䅁䅁权穁䅁䅁权䡁允䅁允䅁䅁䅅䅁䙁䅁䅁䅁䅁䅁䅁䍄䉁䅁䅁兂䅁䅁䅍䅄䅁䅁䅕䅁䅁䡁䭄〫䭁䵁䅧䅁䭁䑁䅍䅁䭁䅁䉣䅁䉁䅁䅁允䅁䅁䅕䅁䅁䅁䅁䅁䵁䅉䅅䅁䙁䅁䅁睁䵁䅁䅁兂䅁䅁䅁㙲偒兑䅯朱䅁䅁䅯睐䅁䅁䅯睂䅅䅁䅅䅁䉁䅁䅁兂䅁䅁䅁䅁䅁䅁杷允䅁䅁䅕䅁䑁䅁䅷䅁䙁䅁䅁䅁睂癹䅴权㥃䅁䅁权㑁䅁䅁权䡁允䅁允䅁䅁䅅䅁䙁䅁䅁䅁䅁䅁䅁䍄䉁䅁䅁兂䅁䅁䅍䅄䅁䅁䅕䅁䅁䡁䭄〫䭁䱁䅯䅁䭁䑁䄸䅁䭁䅁䉣䅁䉁䅁䅁允䅁䅁䅕䅁䅁䅁䅁䅁䵁䅉䅅䅁䙁䅁䅁睁䵁䅁䅁兂䅁䅁䅁晡但兑䅯兺䅁䅁䅯䅔䅁䅁䅯睂䅅䅁䅅䅁䉁䅁䅁兂獂䱧䨫浂佳䅑杷允䅁䅁䅕䅁䑁䅁䅷䅁䙁䅁䅁䵁䑸婌䉰权䅁允䅁权乂䅁䅁权䡁允䅁允䅁䅁䅅䅁䭁䅁䅁䅁䵁䅉䅅䅁䙁䅁䅁睁䵁䅁䅁兂䅁䅁䅁䵣㝲䅑䅯睸䅁䅁䅯䅏䅁䅁䅯睂䅅䅁䅅䅁䉁䅁䅁兂䅁䅁䅁䅁䅁䅁杷允䅁䅁䅕䅁䑁䅁䅷䅁䙁䅁䅁䅁睂癹䅴权㥃䅁䅁权㕁䅁䅁权䡁允䅁允䅁䅁䅅䅁䙁䅁䅁䅁䅁䅁䅁䍄䉁䅁䅁兂䅁䅁䅍䅄䅁䅁䅕䅁䅁䡁䭄〫䭁䱁䅳䅁䭁䑁䅯䅁䭁䅁䉣䅁䉁䅁䅁允䅁䅁䅕䅁䅁䅁䅁䅁䵁䅉䅅䅁䙁䅁䅁睁䵁䅁䅁兂䅁䅁䅁䵣㝲䅑䅯䅵䅁䅁䅯杏䅁䅁䅯睂䅅䅁䅅䅁䉁䅁䅁兂䅁䅁䅁䅁䅁䅁杷允䅁䅁䅕䅁䑁䅁䅷䅁䙁䅁䅁䅁睂癹䅴权㝃䅁䅁权⽁䅁䅁权䡁允䅁允䅁䅁䅅䅁䙁䅁䅁䅁䅁䅁䅁䍄䉁䅁䅁兂䅁䅁䅍䅄䅁䅁䅕䅁䅁䭁䩄〫䭁偁䅑䅁䭁䕁䅑䅁䭁䅁䉣䅁䉁䅁䅁允䅁䅁䅕㥬牢ㅣ乭啉䵁䅉䅅䅁䙁䅁䅁睁䵁䅁䅁兂䅁䅁䅁乖佚兑䅯朹䅁䅁䅯杒䅁䅁䅯睂䅅䅁䅅䅁䉁䅁䅁兂癃伷㈸灲剫䅑杷允䅁䅁䅕䅁䑁䅁䅷䅁䙁䅁䅁䅁睂癹䅴权㑃䅁䅁权⽁䅁䅁权䡁允䅁允䅁䅁䅅䅁䙁䅁䅁䅁䅁䅁䅁䍄䉁䅁䅁兂䅁䅁䅍䅄䅁䅁䅕䅁䅁䡁瑳ご䭅䭁䄸䅁䭁䑁䅣䅁䭁䅁䉣䅁䉁䅁䅁允䅁䅁䅕䅁䅁䅁䅁䅁䵁䅉䅅䅁䙁䅁䅁睁䵁䅁䅁兂䅁䅁䅁䥅㑈䅑䅯䄯䅁䅁䅯兔䅁䅁䅯睂䅅䅁䅅䅁䉁䅁䅁兂噄牑楳奲䩖䅑杷允䅁䅁䅕䅁䑁䅁䅷䅁䙁䅁䅁䅁睂癹䅴权䉄䅁䅁权⽁䅁䅁权䡁允䅁允䅁䅁䅅䅁䙁䅁䅁䅁䅁䅁䅁䍄䉁䅁䅁兂䅁䅁䅍䅄䅁䅁䅕䅁䅁䕁乄〫䭁䅁䉁䅁䭁䑁䅉䅁䭁䅁䉣䅁䉁䅁䅁允䅁䅁䅯睐䅅䅁杷允䅁䅁䅕䅁䑁䅁䅷䅁䙁䅁䅁䅁睂癹䅴权䙄䅁䅁权㍁䅁䅁权䡁允䅁允䅁䅁䅅䅁䙁䅁䅁䅁䅁䅁䅁䍄䉁䅁䅁兂䅁䅁䅍䅄䅁䅁䅕䅁䅁䉁䉃䔫䭁佁䄴䅁䭁䑁䅍䅁䭁䅁䉣䅁䉁䅁䅁允䅁䅁䅕㡵㤰求䡩歔䵁䅉䅅䅁䙁䅁䅁睁䵁䅁䅁兂䅁䅁䅁䵣㝲䅑䅯䅹䅁䅁䅯睎䅁䅁䅯睂䅅䅁䅅䅁䉁䅁䅁兂䅁䅁䅁䅁䅁䅁杷允䅁䅁䅕䅁䑁䅁䅷䅁䙁䅁䅁䅁䕁啪䈹权卄䅁䅁权穁䅁䅁权䡁允䅁允䅁䅁䅅䅁䙁䅁䅁䅁䅁䅁䅁䍄䉁䅁䅁兂䅁䅁䅍䅄䅁䅁䅕䅁䅁䝁确歔䭅䵁䅕䅁䭁䍁䅷䅁䭁䅁䉣䅁䉁䅁䅁允䅁䅁䅕䅁䅁䅁䅁䅁䵁䅉䅅䅁䙁䅁䅁睁䵁䅁䅁兂䅁䅁䅁䡫㑢䅑䅯䄵䅁䅁䅯杌䅁䅁䅯睂䅅䅁䅅䅁䉁䅁䅁兂䅁䅁䅁䅁䅁䅁杷允䅁䅁䅕䅁䑁䅁䅷䅁䙁䅁䅁䅁允晧䅨权佄䅁䅁权㥁䅁䅁权䡁允䅁允䅁䅁䅅䅁䙁䙁䙺䑖䝭共䅂䍄䉁䅁䅁兂䅁䅁䅍䅄䅁䅁䅕䅁䅁䡁䭄〫䭁䵁䅅䅁䭁䑁䅳䅁䭁䅁䉣䅁䉁䅁䅁允䅁䅁䅕䅁䅁䅁䅁䅁䵁䅉䅅䅁䙁䅁䅁睁䵁䅁䅁兂䅁䅁䅁䵣㝲䅑䅯杹䅁䅁䅯睏䅁䅁䅯睂䅅䅁䅅䅁䉁䅁䅁兂䅁䅁䅁䅁䅁䅁杷允䅁䅁䅕䅁䑁䅁䅷䅁䙁䅁䅁䅁睂癹䅴权㙃䅁䅁权䅂䅁䅁权䡁允䅁允䅁䅁䅅䅁䙁䅁䅁䅁䅁䅁䅁䍄䉁䅁䅁兂䅁䅁䅍䅄䅁䅁䅕䅁䅁䝧畯ご䭅乁䄴䅁䭁䑁䅣䅁䭁䅁䉣䅁䉁䅁䅁允䅁䅁䅕䅁䅁䅁䅁䅁䵁䅉䅅䅁䙁䅁䅁睁䵁䅁䅁兂䅁䅁䅁䵣㝲䅑䅯䅵䅁䅁䅯䅑䅁䅁䅯睂䅅䅁䅅䅁䉁䅁䅁兂䅁䅁䅁䅁䅁䅁杷允䅁䅁䅕䅁䑁䅁䅷䅁䙁䅁䅁䅁睂癹䅴权䭄䅁䅁权㥁䅁䅁权䡁允䅁允䅁䅁䅅䅁䙁䅁䅁䅁䅁䅁䅁䍄䉁䅁䅁兂䅁䅁䅍䅄䅁䅁䅕䅁䅁䡁䭄〫䭁䱁䅯䅁䭁䑁䅙䅁䭁䅁䉣䅁䉁䅁䅁允䅁䅁䅕䅁䅁䅁䅁䅁䵁䅉䅅䅁䙁䅁䅁睁䵁䅁䅁兂䅁䅁䅁䵣㝲䅑䅯其䅁䅁䅯李䅁䅁䅯睂䅅䅁䅅䅁䉁䅁䅁兂䅁䅁䅁䅁䅁䅁杷允䅁䅁䅕䅁䑁䅁䅷䅁䙁䅁䅁䅁睂癹䅴权㥃䅁䅁权䉂䅁䅁权䡁允䅁允䅁䅁䅅䅁䙁䅁䅁䅁䅁䅁䅁䍄䉁䅁䅁兂䅁䅁䅍䅄䅁䅁䅕䅁䅁䝁确歔䭅䱁䅧䅁䭁䑁䄴䅁䭁䅁䉣䅁䉁䅁䅁允䅁䅁䅕婢䝙睷摌啓䵁䅉䅅䅁䙁䅁䅁睁䵁䅁䅁兂䅁䅁䅁䵣㝲䅑䅯具䅁䅁䅯兑䅁䅁䅯睂䅅䅁䅅䅁䉁䅁䅁兂䅁䅁䅁䅁䅁䅁杷允䅁䅁䅕䅁䑁䅁䅷䅁䙁䅁䅁䅁睂癹䅴权䥄䅁䅁权䉂䅁䅁权䡁允䅁允䅁䅁䅅䅁䙁䅁䅁䅁䅁䅁䅁䍄䉁䅁䅁兂䅁䅁䅍䅄䅁䅁䅕䅁䅁䡁䭄〫䭁䱁䅯䅁䭁䕁䅑䅁䭁䅁䉣䅁䉁䅁䅁允䅁䅁䅕䅁䅁䅁䅁䅁䵁䅉䅅䅁䙁䅁䅁睁䵁䅁䅁兂䅁䅁䅁䵣㝲䅑䅯杹䅁䅁䅯䅒䅁䅁䅯睂䅅䅁䅅䅁䉁䅁䅁兂䅁䅁䅁䅁䅁䅁杷允䅁䅁䅕䅁䑁䅁䅷䅁䙁䅁䅁䅁允晧䅨权䍁允䅁权㑁䅁䅁权䡁允䅁允䅁䅁䅅䅁䙁䙁㙏穚嘯畚⽧䍄䉁䅁䅁兂䅁䅁䅍䅄䅁䅁䅕䅁䅁䡁䭄〫䭁䱁䅯䅁䭁䕁䅙䅁䭁䅁䉣䅁䉁䅁䅁允䅁䅁䅕䅁䅁䅁䅁䅁䵁䅉䅅䅁䙁䅁䅁睁䵁䅁䅁兂䅁䅁䅁䵣㝲䅑䅯杹䅁䅁䅯杒䅁䅁䅯睂䅅䅁䅅䅁䉁䅁䅁兂䅁䅁䅁䅁䅁䅁杷允䅁䅁䅕䅁䑁䅁䅷䅁䙁䅁䅁䅁睂癹䅴权乄䅁䅁权䝂䅁䅁权䡁允䅁允䅁䅁䅅䅁䙁䅁䅁䅁䅁䅁䅁䍄䉁䅁䅁兂䅁䅁䅍䅄䅁䅁䅕䅁䅁䡁䭄〫䭁䵁䅕䅁䭁䕁䅣䅁䭁䅁䉣䅁䉁䅁䅁允䅁䅁䅕䅁䅁䅁䅁䅁䵁䅉䅅䅁䙁䅁䅁睁䵁䅁䅁兂䅁䅁䅁䵣㝲䅑䅯䅹䅁䅁䅯睒䅁䅁䅯睂䅅䅁䅅䅁䉁䅁䅁兂䅁䅁䅁䅁䅁䅁杷允䅁䅁䅕䅁䑁䅁䅷䅁䙁䅁䅁䅁灂唸䈵权⽃䅁䅁权䑂䅁䅁权䡁允䅁允䅁䅁䅅䅁䙁䱁楗升㡈び䍒䍄䉁䅁䅁兂䅁䅁䅍䅄䅁䅁䅕䅁䅁䭁欫ご䭅佁䅧䅁䭁䑁䅫䅁䭁䅁䉣䅁䉁䅁䅁允䅁䅁䅕橹潸橥業䕕䵁䅉䅅䅁䙁䅁䅁睁䵁䅁䅁兂䅁䅁䅁䵣㝲䅑䅯杹䅁䅁䅯睒䅁䅁䅯睂䅅䅁䅅䅁䉁䅁䅁兂䅁䅁䅁䅁䅁䅁杷允䅁䅁䅕䅁䑁䅁䅷䅁䙁䅁䅁䅁睂癹䅴权㑃䅁䅁权䩂䅁䅁权䡁允䅁允䅁䅁䅅䅁䙁䅁䅁䅁䅁䅁䅁䍄䉁䅁䅁兂䅁䅁䅍䅄䅁䅁䅕䅁䅁䡁䭄〫䭁䵁䄰䅁䭁䕁䅫䅁䭁䅁䉣䅁䉁䅁䅁允䅁䅁䅕䅁䅁䅁䅁䅁䵁䅉䅅䅁䙁䅁䅁睁䵁䅁䅁兂䅁䅁䅁䵣㝲䅑䅯典䅁䅁䅯兎䅁䅁䅯睂䅅䅁䅅䅁䉁䅁䅁兂䅁䅁䅁䅁䅁䅁杷允䅁䅁䅕䅁䑁䅁䅷䅁䙁䅁䅁䅁杄晧䅨权畄䅁䅁权癁䅁䅁权䡁允䅁允䅁䅁䅅䅁䙁䉁㔸刱㥶欵䄹䍄䉁䅁䅁兂䅁䅁䅍䅄䅁䅁䅕䅁䅁䝁䭄〫䭁偁䅧䅁䭁䑁䅁䅁䭁䅁䉣䅁䉁䅁䅁允䅁䅁䅕䅁䅁䅁䅁䅁䵁䅉䅅䅁䙁䅁䅁睁䵁䅁䅁兂䅁䅁䅁㙲偒兑䅯䄱䅁䅁䅯睐䅁䅁䅯睂䅅䅁䅅䅁䉁䅁䅁兂䕃䑒员楊扣䅑杷允䅁䅁䅕䅁䑁䅁䅷䅁䙁䅁䅁䵁䑸婌䉰权䕁允䅁权䕂䅁䅁权䡁允䅁允䅁䅁䅅䅁䙁䅁䅁䅁䅁䅁䅁䍄䉁䅁䅁兂䅁䅁䅍䅄䅁䅁䅕䅁䅁䡁䭄〫䭁䵁䅯䅁䭁䑁䅕䅁䭁䅁䉣䅁䉁䅁䅁允䅁䅁䅕䅁䅁䅁䅁䅁䵁䅉䅅䅁䙁䅁䅁睁䵁䅁䅁兂䅁䅁䅁䵣㝲䅑䅯睵䅁䅁䅯睓䅁䅁䅯睂䅅䅁䅅䅁䉁䅁䅁兂䅁䥁偃歺浣村杷允䅁䅁䅕䅁䑁䅁䅷䅁䙁䅁䅁䅁睂癹䅴权䙄䅁䅁权䱂䅁䅁权䡁允䅁允䅁䅁䅅䅁䙁䝁䍃ぶ眵硂䅊䍄䉁䅁䅁兂䅁䅁䅍䅄䅁䅁䅕䅁䅁䡁䭄〫䭁䱁䅯䅁䭁䑁䄴䅁䭁䅁䉣䅁䉁䅁䅁允䅁䅁䅕䅁䅁昸穌䕋䵉䅉䅅䅁䙁䅁䅁睁䵁䅁䅁兂䅁䅁䅁䵣㝲䅑䅯睵䅁䅁䅯材䅁䅁䅯睂䅅䅁䅅䅁䉁䅁䅁兂䅁䅁ぃ偁汑村杷允䅁䅁䅕䅁䑁䅁䅷䅁䙁䅁䅁䅁睂癹䅴权䥄䅁䅁权⭁䅁䅁权䡁允䅁允䅁䅁䅅䅁䙁䅁䅁䭁乄攸䉨䍄䉁䅁䅁兂䅁䅁䅍䅄䅁䅁䅕䅁䅁䡁䭄〫䭁䱁䄰䅁䭁䕁䅕䅁䭁䅁䉣䅁䉁䅁䅁允䅁䅁䅕䑈扣睭㑆さ䵁䅉䅅䅁䙁䅁䅁睁䵁䅁䅁兂䅁䅁䅁䵣㝲䅑䅯兺䅁䅁䅯兒䅁䅁䅯睂䅅䅁䅅䅁䉁䅁䅁兂祄獉瘱焴⭺睐杷允䅁䅁䅕䅁䑁䅁䅷䅁䙁䅁䅁䅁睂癹䅴权㑃䅁䅁权㡁䅁䅁权䡁允䅁允䅁䅁䅅䅁䙁䙁䰴浴䱁歴䅂䍄䉁䅁䅁兂䅁䅁䅍䅄䅁䅁䅕䅁䅁䝁确歔䭅佁䅉䅁䭁䕁䅅䅁䭁䅁䉣䅁䉁䅁䅁允䅁䅁䅕啍渲ㅤ䥎ぃ䵁䅉䅅䅁䙁䅁䅁睁䵁䅁䅁兂䅁䅁䅃䅖兒兑䅯䄸䅁䅁䅯杒䅁䅁䅯睂䅅䅁䅅䅁䉁䅁䅁兂䅁䅁䅁䅁䅁䅁杷允䅁䅁䅕䅁䑁䅁䅷䅁䙁䅁䅁䅁睂癹䅴权㥃䅁䅁权㡁䅁䅁权䡁允䅁允䅁䅁䅅䅁䙁䅁䙇䉄睰ㅅ䅎䍄䉁䅁䅁兂䅁䅁䅍䅄䅁䅁䅕䅁䅁䡁䭄〫䭁䵁䅣䅁䭁䑁䅷䅁䭁䅁䉣䅁䉁䅁䅁允䅁䅁䅕䅁䅁䤶奐䔸䵅䅉䅅䅁䙁䅁䅁睁䵁䅁䅁兂䅁䅁䅁䵣㝲䅑䅯睵䅁䅁䅯杓䅁䅁䅯睂䅅䅁䅅䅁䉁䅁䅁兂䅁䅁時湭浉村杷允䅁䅁䅕䅁䑁䅁䅷䅁䙁䅁䅁䅁睂癹䅴权㑃䅁䅁权䭂䅁䅁权䡁允䅁允䅁䅁䅅䅁䙁䡁䵆偈⭰歺䅂䍄䉁䅁䅁兂䅁䅁䅍䅄䅁䅁䅕䅁䅁䡁䭄〫䭁䱁䄰䅁䭁䕁䅯䅁䭁䅁䉣䅁䉁䅁䅁允䅁䅁䅕睧潗䜹㕫歕䵁䅉䅅䅁䙁䅁䅁睁䵁䅁䅁兂䅁䅁䅁䵣㝲䅑䅯睸䅁䅁䅯杓䅁䅁䅯睂䅅䅁䅅䅁䉁䅁䅁兂䅁䅁奁杖眷兑杷允䅁䅁䅕䅁䑁䅁䅷䅁䙁䅁䅁䅁㝂啌䈹权獄䅁䅁权䙂䅁䅁权䡁允䅁允䅁䅁䅅䅁䙁䝁摎穎䭡伯⽙䍄䉁䅁䅁兂䅁䅁䅍䅄䅁䅁䅕䅁䅁䡁䭄〫䭁䵁䅧䅁䭁䕁䅯䅁䭁䅁䉣䅁䉁䅁䅁允䅁䅁䅕䅁䅁䩑䤰䔸䵅䅉䅅䅁䙁䅁䅁睁䵁䅁䅁兂䅁䅁䅄佧兊兑䅯末䅁䅁䅯睏䅁䅁䅯睂䅅䅁䅅䅁䉁䅁䅁兂䅁䅁䅁䅁䅁䅁杷允䅁䅁䅕䅁䑁䅁䅷䅁䙁䅁䅁䅁睂癹䅴权䭄䅁䅁权䭂䅁䅁权䡁允䅁允䅁䅁䅅䅁䙁䑁氰㍈䕍㥴⽫䍄䉁䅁䅁兂䅁䅁䅍䅄䅁䅁䅕䅁䅁䕁乄〫䭁偁䅉䅁䭁䕁䅫䅁䭁䅁䉣䅁䉁䅁䅁允䅁䅁䅕卣䱋㉶祇䕋䵁䅉䅅䅁䙁䅁䅁睁䵁䅁䅁兂䅁䅁䅁䵣㝲䅑䅯其䅁䅁䅯村䅁䅁䅯睂䅅䅁䅅䅁䉁䅁䅁兂噄乨吱䉈博䅑杷允䅁䅁䅕䅁䑁䅁䅷䅁䙁䅁䅁䅁啂欱䈵权癃䅁䅁权㥁䅁䅁权䡁允䅁允䅁䅁䅅䅁䙁䝁桓㉉浢䅶䅚䍄䉁䅁䅁兂䅁䅁䅍䅄䅁䅁䅕䅁䅁䡁䭄〫䭁䵁䅧䅁䭁䕁䅉䅁䭁䅁䉣䅁䉁䅁䅁允䅁䅁䅕䅁䅁䑆琵䔫䵅䅉䅅䅁䙁䅁䅁睁䵁䅁䅁兂䅁䅁䅃䝑偖兑䅯䄷䅁䅁䅯䅌䅁䅁䅯睂䅅䅁䅅䅁䉁䅁䅁兂䅁䅁䅁䅁䅁䅁杷允䅁䅁䅕䅁䑁䅁䅷䅁䙁䅁䅁䅁睂癹䅴权㙃䅁䅁权乂䅁䅁权䡁允䅁允䅁䅁䅅䅁䙁䅁䅁䕁䈰䍡䍸䍄䉁䅁䅁兂䅁䅁䅍䅄䅁䅁䅕䅁䅁䡁䭄〫䭁䱁䄰䅁䭁䕁䄰䅁䭁䅁䉣䅁䉁䅁䅁允䅁䅁䅕決坐扩夹歕䵁䅉䅅䅁䙁䅁䅁睁䵁䅁䅁兂䅁䅁䅁䵣㝲䅑䅯杹䅁䅁䅯兔䅁䅁䅯睂䅅䅁䅅䅁䉁䅁䅁兂㙁漰硫兕止睐杷允䅁䅁䅕䅁䑁䅁䅷䅁䙁䅁䅁䅁睂癹䅴权㑃䅁䅁权䑂䅁䅁权䡁允䅁允䅁䅁䅅䅁䙁䥁渳杈䡯䕩䅆䍄䉁䅁䅁兂䅁䅁䅍䅄䅁䅁䅕䅁䅁䡁䭄〫䭁䱁䄰䅁䭁䅁䅍䅁䭁䅁䉣䅁䉁䅁䅁允䅁䅁䅕歌䕓歡祑䕖䵁䅉䅅䅁䙁䅁䅁睁䵁䅁䅁兂䅁䅁䅁䵣㝲䅑䅯䅹䅁䅁䅯睁䅁䅁䅯睂䅅䅁䅅䅁䉁䅁䅁兂䅁䅁剁併娸村杷允䅁䅁䅕䅁䑁䅁䅷䅁䙁䅁䅁䅁允晧䅨权煄䅁䅁权䑂䅁䅁权䡁允䅁允䅁䅁䅅䅁䙁偁前娹㑬㡲⼴䍄䉁䅁䅁兂䅁䅁䅍䅄䅁䅁䅕䅁䅁䝁确歔䭅䱁䅯䅁䭁䍁䅷䅁䭁䅁䉣䅁䉁䅁䅁允䅁䅁䅕䅁䅁䅁䅁䅁䵁䅉䅅䅁䙁䅁䅁睁䵁䅁䅁兂䅁䅁䅁晡但兑䅯睸䅁䅁䅯䅌䅁䅁䅯睂䅅䅁䅅䅁䉁䅁䅁兂䅁䅁䅁䅁䅁䅁杷允䅁䅁䅕䅁䑁䅁䅷䅁䙁䅁䅁䅁㑁䔵䈵权祄䅁䅁权穁䅁䅁权䡁允䅁允䅁䅁䅅䅁䙁䅁䅁䅁䅁䅁䅁䍄䉁䅁䅁兂䅁䅁䅍䅄䅁䅁䅕䅁䅁䝁确歔䭅䵁䅧䅁䭁䍁䅷䅁䭁䅁䉣䅁䉁䅁䅁允䅁䅁䅕䅁䅁䅁䅁䅁䵁䅉䅅䅁䙁䅁䅁睁䵁䅁䅁兂䅁䅁䅁晡但兑䅯兺䅁䅁䅯䅌䅁䅁䅯睂䅅䅁䅅䅁䉁䅁䅁兂䅁䅁䅁䅁䅁䅁杷允䅁䅁䅕䅁䑁䅁䅷䅁䙁䅁䅁䅁灂唸䈵权㑃䅁䅁权癁䅁䅁权䡁允䅁允䅁䅁䅅䅁䙁䅁䅁䅁䅁䅁䅁䍄䉁䅁䅁兂䅁䅁䅍䅄䅁䅁䅕䅁䅁䝁确歔䭅䵁䅕䅁䭁䍁䄸䅁䭁䅁䉣䅁䉁䅁䅁允䅁䅁䅕䅁䅁䅁䅁䅁䵁䅉䅅䅁䙁䅁䅁睁䵁䅁䅁兂䅁䅁䅁穗偂兑䅯朴䅁䅁䅯村䅁䅁䅯睂䅅䅁䅅䅁䉁䅁䅁兂啂䵚㍇橉䉅䅑杷允䅁䅁䅕䅁䑁䅁䅷䅁䙁䅁䅁䅁灂唸䈵权䡄䅁䅁权癁䅁䅁权䡁允䅁允䅁䅁䅅䅁䙁䅁䅁䅁䅁䅁䅁䍄䉁䅁䅁兂䅁䅁䅍䅄䅁䅁䅕䅁䅁䍁潁唫䭁佁䅁䅁䭁䑁䅣䅁䭁䅁䉣䅁䉁䅁䅁允䅁䅁䅕䅁䅁䅁䅁䅁䵁䅉䅅䅁䙁䅁䅁睁䵁䅁䅁兂䅁䅁䅁晡但兑䅯其䅁䅁䅯䅍䅁䅁䅯睂䅅䅁䅅䅁䉁䅁䅁兂䅁䅁䅁䅁䅁䅁杷允䅁䅁䅕䅁䑁䅁䅷䅁䙁䅁䅁䅁灂唸䈵权䡄䅁䅁权硁䅁䅁权䡁允䅁允䅁䅁䅅䅁䙁䅁䅁䅁䅁䅁䅁䍄䉁䅁䅁兂䅁䅁䅍䅄䅁䅁䅕䅁䅁䝁确歔䭅䵁䅧䅁䭁䍁䄴䅁䭁䅁䉣䅁䉁䅁䅁允䅁䅁䅕䅁䅁䅁䅁䅁䵁䅉䅅䅁䙁䅁䅁睁䵁䅁䅁兂䅁䅁䵄祑愲兑䅯䄲䅁䅁䅯䅑䅁䅁䅯睂䅅䅁䅅䅁䉁䅁䅁兂䅁䅁䅁䅁䅁䅁杷允䅁䅁䅕䅁䑁䅁䅷䅁䙁䅁䅁䅁灂唸䈵权䉄䅁䅁权祁䅁䅁权䡁允䅁允䅁䅁䅅䅁䙁䅁䅁䅁䅁䅁䅁䍄䉁䅁䅁兂䅁䅁䅍䅄䅁䅁䅕䅁䅁䝁确歔䭅䵁䅧䅁䭁䑁䅉䅁䭁䅁䉣䅁䉁䅁䅁允䅁䅁䅕䅁䅁䅁䅁䅁䵁䅉䅅䅁䙁䅁䅁睁䵁䅁䅁兂䅁䅁䅁穗偂兑䅯睶䅁䅁䅯児䅁䅁䅯睂䅅䅁䅅䅁䉁䅁䅁兂䅁䅁䅁䅁䅁䅁杷允䅁䅁䅕䅁䑁䅁䅷䅁䙁䅁䅁䅁灂唸䈵权㙃䅁䅁权ぁ䅁䅁权䡁允䅁允䅁䅁䅅䅁䙁䅁䅁䅁䅁䅁䅁䍄䉁䅁䅁兂䅁䅁䅍䅄䅁䅁䅕䅁䅁䕺瑍歭䭅偁䅧䅁䭁䑁䅯䅁䭁䅁䉣䅁䉁䅁䅁允䅁䅁䅕䅁䅁䅁䅁䅁䵁䅉䅅䅁䙁䅁䅁睁䵁䅁䅁兂䅁䅁䅁晡但兑䅯睵䅁䅁䅯䅎䅁䅁䅯睂䅅䅁䅅䅁䉁䅁䅁兂䅁䅁䅁䅁䅁䅁杷允䅁䅁䅕䅁䑁䅁䅷䅁䙁䅁䅁䅁灂唸䈵权㙃䅁䅁权穁䅁䅁权䡁允䅁允䅁䅁䅅䅁䙁䅁䅁䅁䅁䅁䅁䍄䉁䅁䅁兂䅁䅁䅍䅄䅁䅁䅕䅁䅁䭁欫ご䭅䱁䄸䅁䭁䑁䅁䅁䭁䅁䉣䅁䉁䅁䅁允䅁䅁䅕䅁䅁䅁䅁䅁䵁䅉䅅䅁䙁䅁䅁睁䵁䅁䅁兂䅁䅁䅁晡但兑䅯睵䅁䅁䅯睍䅁䅁䅯睂䅅䅁䅅䅁䉁䅁䅁兂䅁䅁䅁䅁䅁䅁杷允䅁䅁䅕䅁䑁䅁䅷䅁䙁䅁䅁䅁杂癹䅴权兄䅁䅁权䍂䅁䅁权䡁允䅁允䅁䅁䅅䅁䙁䥁㈲入橔琴⽁䍄䉁䅁䅁兂䅁䅁䅍䅄䅁䅁䅕䅁䅁䝁确歔䭅䵁䅣䅁䭁䑁䅍䅁䭁䅁䉣䅁䉁䅁䅁允䅁䅁䅕䅁䅁䅁䅁䅁䵁䅉䅅䅁䙁䅁䅁睁䵁䅁䅁兂䅁䅁䅁晡但兑䅯兺䅁䅁䅯睍䅁䅁䅯睂䅅䅁䅅䅁䉁䅁䅁兂䅁䅁䅁䅁䅁䅁杷允䅁䅁䅕䅁䑁䅁䅷䅁䙁䅁䅁䅁权晹䅴权佄䅁䅁权㕁䅁䅁权䡁允䅁允䅁䅁䅅䅁䙁䅁䅁䅁䅁䅁䅁䍄䉁䅁䅁兂䅁䅁䅍䅄䅁䅁䅕䅁䅁䝁确歔䭅䵁䅣䅁䭁䑁䅧䅁䭁䅁䉣䅁䉁䅁䅁允䅁䅁䅕䅁䅁䅁䅁䅁䵁䅉䅅䅁䙁䅁䅁睁䵁䅁䅁兂䅁䅁䅃ㅏ偬兑䅯朴䅁䅁䅯兔䅁䅁䅯睂䅅䅁䅅䅁䉁䅁䅁兂㉁丵扔偃䡳䅑杷允䅁䅁䅕䅁䑁䅁䅷䅁䙁䅁䅁䅁灂唸䈵权䭄䅁䅁权㑁䅁䅁权䡁允䅁允䅁䅁䅅䅁䙁䅁䅁䅁䅁䅁䅁䍄䉁䅁䅁兂䅁䅁䅍䅄䅁䅁䅕䅁䅁䝁确歔䭅䵁䄰䅁䭁䑁䅧䅁䭁䅁䉣䅁䉁䅁䅁允䅁䅁䅕䅁䅁䅁䅁䅁䵁䅉䅅䅁䙁䅁䅁睁䵁䅁䅁兂䅁䅁䅃䝑偖兑䅯术䅁䅁䅯杒䅁䅁䅯睂䅅䅁䅅䅁䉁䅁䅁兂䅁䅁䅁䅁䅁䅁杷允䅁䅁䅕䅁䑁䅁䅷䅁䙁䅁䅁䥁㝁啗䈹权祄䅁䅁权㙁䅁䅁权䡁允䅁允䅁䅁䅅䅁䙁䅁䅁䅁䅁䅁䅁䍄䉁䅁䅁兂䅁䅁䅍䅄䅁䅁䅕䅁䅁䝁确歔䭅䱁䅧䅁䭁䑁䅫䅁䭁䅁䉣䅁䉁䅁䅁允䅁䅁䅕䅁䅁䅁䅁䅁䵁䅉䅅䅁䙁䅁䅁睁䵁䅁䅁兂䅁䅁䅁晡但兑䅯杹䅁䅁䅯兏䅁䅁䅯睂䅅䅁䅅䅁䉁䅁䅁兂䅁䅁䅁䅁䅁䅁杷允䅁䅁䅕䅁䑁䅁䅷䅁䙁䅁䅁䵁䑸婌䉰权㡄䅁䅁权⽁䅁䅁权䡁允䅁允䅁䅁䅅䅁䙁䅁䅁䅁䅁䅁䅁䍄䉁䅁䅁兂䅁䅁䅍䅄䅁䅁䅕䅁䅁䝁确歔䭅䱁䅯䅁䭁䑁䅯䅁䭁䅁䉣䅁䉁䅁䅁允䅁䅁䅕䅁䅁䅁䅁䅁䵁䅉䅅䅁䙁䅁䅁睁䵁䅁䅁兂䅁䅁䅁䵑㜳䅑䅯杁䅅䅁䅯䅑䅁䅁䅯睂䅅䅁䅅䅁䉁䅁䅁兂䅁䅁䅁䅁䅁䅁杷允䅁䅁䅕䅁䑁䅁䅷䅁䙁䅁䅁䅁乃唰䈵权坄䅁䅁权ぁ䅁䅁权䡁允䅁允䅁䅁䅅䅁䙁䅁䅁䅁䅁䅁䅁䍄䉁䅁䅁兂䅁䅁䅍䅄䅁䅁䅕䅁䅁䝁确歔䭅䱁䄰䅁䭁䑁䅯䅁䭁䅁䉣䅁䉁䅁䅁允䅁䅁䅕䅁䅁䅁䅁䅁䵁䅉䅅䅁䙁䅁䅁睁䵁䅁䅁兂䅁䅁䅁晡但兑䅯典䅁䅁䅯杏䅁䅁䅯睂䅅䅁䅅䅁䉁䅁䅁兂䅁䅁䅁䅁䅁䅁杷允䅁䅁䅕䅁䑁䅁䅷䅁䙁䅁䅁䅁灂唸䈵权㙃䅁䅁权⽁䅁䅁权䡁允䅁允䅁䅁䅅䅁䙁䅁䅁䅁䅁䅁䅁䍄䉁䅁䅁兂䅁䅁䅍䅄䅁䅁䅕䅁䅁䝁确歔䭅䱁䄰䅁䭁䑁䄸䅁䭁䅁䉣䅁䉁䅁䅁允䅁䅁䅕䅁䅁䅁䅁䅁䵁䅉䅅䅁䙁䅁䅁睁䵁䅁䅁兂䅁䅁䅁晡但兑䅯䅵䅁䅁䅯睏䅁䅁䅯睂䅅䅁䅅䅁䉁䅁䅁兂䅁䅁䅁䅁䅁䅁杷允䅁䅁䅕䅁䑁䅁䅷䅁䙁䅁䅁䅁灂唸䈵权㥃䅁䅁权㝁䅁䅁权䡁允䅁允䅁䅁䅅䅁䙁䅁䅁䅁䅁䅁䅁䍄䉁䅁䅁兂䅁䅁䅍䅄䅁䅁䅕䅁䅁䝁确歔䭅䵁䅅䅁䭁䑁䅳䅁䭁䅁䉣䅁䉁䅁䅁允䅁䅁䅕䅁䅁䅁䅁䅁䵁䅉䅅䅁䙁䅁䅁睁䵁䅁䅁兂䅁䅁䅁晡但兑䅯典䅁䅁䅯睏䅁䅁䅯睂䅅䅁䅅䅁䉁䅁䅁兂䅁䅁䅁䅁䅁䅁杷允䅁䅁䅕䅁䑁䅁䅷䅁䙁䅁䅁䅁灂唸䈵权䥄䅁䅁权㝁䅁䅁权䡁允䅁允䅁䅁䅅䅁䙁䅁䅁䅁䅁䅁䅁䍄䉁䅁䅁兂䅁䅁䅍䅄䅁䅁䅕䅁䅁䝁确歔䭅䵁䅣䅁䭁䕁䅁䅁䭁䅁䉣䅁䉁䅁䅁允䅁䅁䅕䅁䅁䅁䅁䅁䵁䅉䅅䅁䙁䅁䅁睁䵁䅁䅁兂䅁䅁䅃楡倵兑䅯䄷䅁䅁䅯䅔䅁䅁䅯睂䅅䅁䅅䅁䉁䅁䅁兂奃洯ㅧ㝗䔸䅑杷允䅁䅁䅕䅁䑁䅁䅷䅁䙁䅁䅁䅁灂唸䈵权䥄䅁䅁权䅂䅁䅁权䡁允䅁允䅁䅁䅅䅁䙁䅁䅁䅁䅁䅁䅁䍄䉁䅁䅁兂䅁䅁䅍䅄䅁䅁䅕䅁䅁䕺瑍歭䭅偁䅧䅁䭁䕁䅕䅁䭁䅁䉣䅁䉁䅁䅁允䅁䅁䅕䅁䅁䅁䅁䅁䵁䅉䅅䅁䙁䅁䅁睁䵁䅁䅁兂䅁䅁䅁晡但兑䅯睵䅁䅁䅯児䅁䅁䅯睂䅅䅁䅅䅁䉁䅁䅁兂剁灎嘶灣挸村杷允䅁䅁䅕䅁䑁䅁䅷䅁䙁䅁䅁䅁癃䕰䈹权祄䅁䅁权㡁䅁䅁权䡁允䅁允䅁䅁䅅䅁䙁䕁桪桥畓祸䅬䍄䉁䅁䅁兂䅁䅁䅍䅄䅁䅁䅕䅁䅁䝁确歔䭅䱁䅧䅁䭁䑁䄰䅁䭁䅁䉣䅁䉁䅁䅁允䅁䅁䅕慫祌ㅥ䍙こ䵁䅉䅅䅁䙁䅁䅁睁䵁䅁䅁兂䅁䅁䅁摪但兑䅯䄰䅁䅁䅯材䅁䅁䅯睂䅅䅁䅅䅁䉁䅁䅁兂摄杍偱䵖椸䅑杷允䅁䅁䅕䅁䑁䅁䅷䅁䙁䅁䅁䅁灂唸䈵权䉄䅁䅁权㥁䅁䅁权䡁允䅁允䅁䅁䅅䅁䙁䝁䵏湎捒剃䅒䍄䉁䅁䅁兂䅁䅁䅍䅄䅁䅁䅕䅁䅁䝁确歔䭅䵁䅧䅁䭁䑁䄰䅁䭁䅁䉣䅁䉁䅁䅁允䅁䅁䅕稱㕵瑏汔欵䵅䅉䅅䅁䙁䅁䅁睁䵁䅁䅁兂䅁䅁䅃ㅏ偬兑䅯睷䅁䅁䅯児䅁䅁䅯睂䅅䅁䅅䅁䉁䅁䅁兂䅁䅁䅁䅁䅁䅁杷允䅁䅁䅕䅁䑁䅁䅷䅁䙁䅁䅁䅁杄晧䅨权㥃䅁䅁权䭂䅁䅁权䡁允䅁允䅁䅁䅅䅁䙁䥁卡㍱㕇ㅤ䅊䍄䉁䅁䅁兂䅁䅁䅍䅄䅁䅁䅕䅁䅁䕺瑍歭䭅䭁䄸䅁䭁䑁䄰䅁䭁䅁䉣䅁䉁䅁䅁允䅁䅁䅕䅁䅁䅁䅁䅁䵁䅉䅅䅁䙁䅁䅁睁䵁䅁䅁兂䅁䅁䅁晡但兑䅯兺䅁䅁䅯児䅁䅁䅯睂䅅䅁䅅䅁䉁䅁䅁兂䅁䅁䅁䅁䅁䅁杷允䅁䅁䅕䅁䑁䅁䅷䅁䙁䅁䅁䅁灂唸䈵权䥄䅁䅁权䉂䅁䅁权䡁允䅁允䅁䅁䅅䅁䙁䙁奸呉捓癉䈵䍄䉁䅁䅁兂䅁䅁䅍䅄䅁䅁䅕䅁䅁䝁确歔䭅䵁䄰䅁䭁䕁䅅䅁䭁䅁䉣䅁䉁䅁䅁允䅁䅁䅕㙄㙫㐱牣啋䵁䅉䅅䅁䙁䅁䅁睁䵁䅁䅁兂䅁䅁䅁晡但兑䅯杵䅁䅁䅯䅒䅁䅁䅯睂䅅䅁䅅䅁䉁䅁䅁兂䅁䡁㑁瑐祫村杷允䅁䅁䅕䅁䑁䅁䅷䅁䙁䅁䅁䅁灂唸䈵权䉄䅁䅁权䕂䅁䅁权䡁允䅁允䅁䅁䅅䅁䙁䥁䕖㡌灭硒䅚䍄䉁䅁䅁兂䅁䅁䅍䅄䅁䅁䅕䅁䅁䝁确歔䭅䵁䄰䅁䭁䕁䅑䅁䭁䅁䉣䅁䉁䅁䅁允䅁䅁䅕剣㉓㠹䐳啈䵁䅉䅅䅁䙁䅁䅁睁䵁䅁䅁兂䅁䅁䅁晡但兑䅯具䅁䅁䅯杒䅁䅁䅯睂䅅䅁䅅䅁䉁䅁䅁兂䩄で癪案扙䅑杷允䅁䅁䅕䅁䑁䅁䅷䅁䙁䅁䅁䅁元癤䅨权捄䅁䅁权䑁䅁䅁权䡁允䅁允䅁䅁䅅䅁䙁䡁䅖瑤呓睡䅆䍄䉁䅁䅁兂䅁䅁䅍䅄䅁䅁䅕䅁䅁䝁确歔䭅䵁䅯䅁䭁䕁䅙䅁䭁䅁䉣䅁䉁䅁䅁允䅁䅁䅕䡷睫器嘱橹䴸䅉䅅䅁䙁䅁䅁睁䵁䅁䅁兂䅁䅁䅁晡但兑䅯杵䅁䅁䅯睒䅁䅁䅯睂䅅䅁䅅䅁䉁䅁䅁兂䵂啳唰䍄ㅕ村杷允䅁䅁䅕䅁䑁䅁䅷䅁䙁䅁䅁䅁乂ㅈ䉂权潄䅁䅁权䡂䅁䅁权䡁允䅁允䅁䅁䅅䅁䙁䑁前汄䑪歎䅊䍄䉁䅁䅁兂䅁䅁䅍䅄䅁䅁䅕䅁䅁䑁歪歔䭅佁䅷䅁䭁䕁䅷䅁䭁䅁䉣䅁䉁䅁䅁允䅁䅁䅕摡敎獶䤫歁䵁䅉䅅䅁䙁䅁䅁睁䵁䅁䅁兂䅁䅁䅁晡但兑䅯睸䅁䅁䅯睒䅁䅁䅯睂䅅䅁䅅䅁䉁䅁䅁兂桃佘牣穩术兑杷允䅁䅁䅕䅁䑁䅁䅷䅁䙁䅁䅁䅁啂欱䈵权杄䅁䅁权㕁䅁䅁权䡁允䅁允䅁䅁䅅䅁䙁䅁䅁䅁䅁䅁䅁䍄䉁䅁䅁兂䅁䅁䅍䅄䅁䅁䅕䅁䅁䕧求ご䭅䅁䉑䅁䭁䕁䅳䅁䭁䅁䉣䅁䉁䅁䅁允䅁䅁䅕䤶䭲䭸吴牵䴸䅉䅅䅁䙁䅁䅁睁䵁䅁䅁兂䅁䅁䅁晡但兑䅯典䅁䅁䅯䅓䅁䅁䅯睂䅅䅁䅅䅁䉁䅁䅁兂偂㡴㉅䡄剳䅑杷允䅁䅁䅕䅁䑁䅁䅷䅁䙁䅁䅁䅁灂唸䈵权䥄䅁䅁权䩂䅁䅁权䡁允䅁允䅁䅁䅅䅁䙁䡁剚㥣䝏摫䉂䍄䉁䅁䅁兂䅁䅁䅍䅄䅁䅁䅕䅁䅁䝧畯ご䭅䵁䅳䅁䭁䕁䅣䅁䭁䅁䉣䅁䉁䅁䅁允䅁䅁䅕䅁䅁䅁䅁䅁䵁䅉䅅䅁䙁䅁䅁睁䵁䅁䅁兂䅁䅁䅁晡但兑䅯杹䅁䅁䅯兓䅁䅁䅯睂䅅䅁䅅䅁䉁䅁䅁兂䅃噅攱㠷䅮睐杷允䅁䅁䅕䅁䑁䅁䅷䅁䙁䅁䅁䅁杄晧䅨权䡄䅁䅁权㥁䅁䅁权䡁允䅁允䅁䅁䅅䅁䙁䅁䅁乁求癚䈱䍄䉁䅁䅁兂䅁䅁䅍䅄䅁䅁䅕䅁䅁䝁确歔䭅䵁䅣䅁䭁䑁䅕䅁䭁䅁䉣䅁䉁䅁䅁允䅁䅁䅕䥑䡶搳䴳䵅䵉䅉䅅䅁䙁䅁䅁睁䵁䅁䅁兂䅁䅁䅁晡但兑䅯䅵䅁䅁䅯睓䅁䅁䅯睂䅅䅁䅅䅁䉁䅁䅁兂㍄栶余乷䰵䅑杷允䅁䅁䅕䅁䑁䅁䅷䅁䙁䅁䅁䅁灂唸䈵权㑃䅁䅁权䵂䅁䅁权䡁允䅁允䅁䅁䅅䅁䙁䡁楦卂愫唴䅬䍄䉁䅁䅁兂䅁䅁䅍䅄䅁䅁䅕䅁䅁䝁确歔䭅䵁䅅䅁䭁䑁䄴䅁䭁䅁䉣䅁䉁䅁䅁允䅁䅁䅕啙㍄呚婣䕆䵁䅉䅅䅁䙁䅁䅁睁䵁䅁䅁兂䅁䅁䅁晡但兑䅯睸䅁䅁䅯材䅁䅁䅯睂䅅䅁䅅䅁䉁䅁䅁兂䅂敐卂ㅺ䡣杷杷允䅁䅁䅕䅁䑁䅁䅷䅁䙁䅁䅁䅁元癤䅨权佄䅁䅁权硁䅁䅁权䡁允䅁允䅁䅁䅅䅁䙁䕁杇污䐯儱䅆䍄䉁䅁䅁兂䅁䅁䅍䅄䅁䅁䅕䅁䅁䝁确歔䭅䱁䅧䅁䭁䕁䅕䅁䭁䅁䉣䅁䉁䅁䅁允䅁䅁䅕瑤摴䨳㕑歓䵁䅉䅅䅁䙁䅁䅁睁䵁䅁䅁兂䅁䅁䅁晡但兑䅯其䅁䅁䅯兒䅁䅁䅯睂䅅䅁䅅䅁䉁䅁䅁兂䉃〶捥偺坬䅑杷允䅁䅁䅕䅁䑁䅁䅷䅁䙁䅁䅁䥁睂䔸䈵权⭄䅁䅁权㉁䅁䅁权䡁允䅁允䅁䅁䅅䅁䙁䅁䅅䕙䭋䅣䍤䍄䉁䅁䅁兂䅁䅁䅍䅄䅁䅁䅕䅁䅁䝁确歔䭅䱁䄰䅁䭁䑁䅷䅁䭁䅁䉣䅁䉁䅁䅁允䅁䅁䅕浅㙶潏䍮啗䵁䅉䅅䅁䙁䅁䅁睁䵁䅁䅁兂䅁䅁䅁晡但兑䅯具䅁䅁䅯杓䅁䅁䅯睂䅅䅁䅅䅁䉁䅁䅁兂坃ぱ牪畊捉䅑杷允䅁䅁䅕䅁䑁䅁䅷䅁䙁䅁䅁䅁灂唸䈵权䥄䅁䅁权䭂䅁䅁权䡁允䅁允䅁䅁䅅䅁䙁䕁偑核穵畉䉸䍄䉁䅁䅁兂䅁䅁䅍䅄䅁䅁䅕䅁䅁䕁昰䕕䭅乁䅉䅁䭁䑁䅫䅁䭁䅁䉣䅁䉁䅁䅁允䅁䅁䅕䅁䅁䅁䅁䅁䵁䅉䅅䅁䙁䅁䅁睁䵁䅁䅁兂䅁䅁䅁晡但兑䅯杵䅁䅁䅯村䅁䅁䅯睂䅅䅁䅅䅁䉁䅁䅁兂千䅮䱩䉢硉村杷允䅁䅁䅕䅁䑁䅁䅷䅁䙁䅁䅁䅁灂唸䈵权㑃䅁䅁权乂䅁䅁权䡁允䅁允䅁䅁䅅䅁䙁䉁塱港煁䕁䅸䍄䉁䅁䅁兂䅁䅁䅍䅄䅁䅁䅕䅁䅁䝁确歔䭅䵁䅅䅁䭁䕁䄰䅁䭁䅁䉣䅁䉁䅁䅁允䅁䅁䅕䐯びに卸ぇ䵁䅉䅅䅁䙁䅁䅁睁䵁䅁䅁兂䅁䅁䅁晡但兑䅯杹䅁䅁䅯兔䅁䅁䅯睂䅅䅁䅅䅁䉁䅁䅁兂乂⽎㑘佃䵮睐杷允䅁䅁䅕䅁䑁䅁䅷䅁䙁䅁䅁䵁䑸婌䉰权啄䅁䅁权㉁䅁䅁权䡁允䅁允䅁䅁䅅䅁䙁䅁䅁䅁䅁䅁䅁䍄䉁䅁䅁兂䅁䅁䅍䅄䅁䅁䅕䅁䅁䝁确歔䭅䵁䄰䅁䭁䕁䄰䅁䭁䅁䉣䅁䉁䅁䅁允䅁䅁䅕卅䉘浧倶ぃ䵁䅉䅅䅁䙁䅁䅁睁䵁䅁䅁兂䅁䅁䅁晡但兑䅯睵䅁䅁䅯睑䅁䅁䅯睂䅅䅁䅅䅁䉁䅁䅁兂䝂⭈刳䝳田村杷允䅁䅁䅕䅁䑁䅁䅷䅁䙁䅁䅁䅁灂唸䈵权䙄䅁䅁权䑂䅁䅁权䡁允䅁允䅁䅁䅅䅁䙁䩁䡲欱䙰硬䅸䍄䉁䅁䅁兂䅁䅁䅍䅄䅁䅁䅕䅁䅁䕧求ご䭅佁䅙䅁䭁䑁䅑䅁䭁䅁䉣䅁䉁䅁䅁允䅁䅁䅕䅁䅁䅁䅁䅁䵁䅉䅅䅁䙁䅁䅁睁䵁䅁䅁兂䅁䅁䅁晡但兑䅯兺䅁䅁䅯睁䅁䅁䅯睂䅅䅁䅅䅁䉁䅁䅁兂㝃䩖灂橓畉䅑杷允䅁䅁䅕䅁䑁䅁䅷䅁䙁䅁䅁䅁杄晧䅨权㑃䅁䅁权獁䅁䅁权䡁允䅁允䅁䅁䅅䅁䙁䉁㍥䅺睔欳䅰䍄䉁䅁䅁兂䅁䅁䅍䅄䅁䅁䅕䅁䅁佁䉃䔫䭁䵁䅯䅁䭁䍁䅷䅁䭁䅁䉣䅁䉁䅁䅁允䅁䅁䅕啃䙇獐単稲䴸䅉䅅䅁䙁䅁䅁睁䵁䅁䅁兂䅁䅁䅁䤴㑈䅑䅯睵䅁䅁䅯睌䅁䅁䅯睂䅅䅁䅅䅁䉁䅁䅁兂䅁䅁䅁䅁䅁䅁杷允䅁䅁䅕䅁䑁䅁䅷䅁䙁䅁䅁䅁杄晧䅨权㥃䅁䅁权癁䅁䅁权䡁允䅁允䅁䅁䅅䅁䙁䡁奶扙煍汣䅒䍄䉁䅁䅁兂䅁䅁䅍䅄䅁䅁䅕䅁䅁䭁䩄〫䭁䅁䉁䅁䭁䑁䅙䅁䭁䅁䉣䅁䉁䅁䅁允䅁䅁䅯杂䅅䅁杷允䅁䅁䅕䅁䑁䅁䅷䅁䙁䅁䅁䅁杄晧䅨权㥃䅁䅁权睁䅁䅁权䡁允䅁允䅁䅁䅅䅁䙁䱁䡹奫䙤ㅢ䅨䍄䉁䅁䅁兂䅁䅁䅍䅄䅁䅁䅕䅁䅁佁䉃䔫䭁䵁䅯䅁䭁䑁䅁䅁䭁䅁䉣䅁䉁䅁䅁允䅁䅁䅕䑥䱳䭂煅稶䴸䅉䅅䅁䙁䅁䅁睁䵁䅁䅁兂䅁䅁䅁䤴㑈䅑䅯睸䅁䅁䅯免䅁䅁䅯睂䅅䅁䅅䅁䉁䅁䅁兂䅁䅁杁啪䍘兑杷允䅁䅁䅕䅁䑁䅁䅷䅁䙁䅁䅁䅁杄晧䅨权䭄䅁䅁权畁䅁䅁权䡁允䅁允䅁䅁䅅䅁䙁佁㍯䉬䥤癫⽧䍄䉁䅁䅁兂䅁䅁䅍䅄䅁䅁䅕䅁䅁䥷楄䕕䭅偁䅉䅁䭁䕁䅉䅁䭁䅁䉣䅁䉁䅁䅁允䅁䅁䅕䅁䅁䅁䅁䅁䵁䅉䅅䅁䙁䅁䅁睁䵁䅁䅁兂䅁䅁䅃䝑偖兑䅯朱䅁䅁䅯䅒䅁䅁䅯睂䅅䅁䅅䅁䉁䅁䅁兂䅁䅁䅁䅁䅁䅁杷允䅁䅁䅕䅁䑁䅁䅷䅁䙁䅁䅁䅁杄晧䅨权㝃䅁䅁权祁䅁䅁权䡁允䅁允䅁䅁䅅䅁䙁䅁䅁䅁䅁䅁䅁䍄䉁䅁䅁兂䅁䅁䅍䅄䅁䅁䅕䅁䅁佁䉃䔫䭁䵁䅯䅁䭁䑁䅉䅁䭁䅁䉣䅁䉁䅁䅁允䅁䅁䅕煘娵丰田稫䴸䅉䅅䅁䙁䅁䅁睁䵁䅁䅁兂䅁䅁䅃䅖兒兑䅯䄳䅁䅁䅯睌䅁䅁䅯睂䅅䅁䅅䅁䉁䅁䅁兂䅁䅁䅁䅁䅁䅁杷允䅁䅁䅕䅁䑁䅁䅷䅁䙁䅁䅁䅁杄晧䅨权㝃䅁䅁权ぁ䅁䅁权䡁允䅁允䅁䅁䅅䅁䙁䅁䅁䅁䅁䅁䅁䍄䉁䅁䅁兂䅁䅁䅍䅄䅁䅁䅕䅁䅁䭁欫ご䭅佁䅙䅁䭁䑁䅷䅁䭁䅁䉣䅁䉁䅁䅁允䅁䅁䅕㡮砳瑕䴲歁䵁䅉䅅䅁䙁䅁䅁睁䵁䅁䅁兂䅁䅁䅁䤴㑈䅑䅯睵䅁䅁䅯睍䅁䅁䅯睂䅅䅁䅅䅁䉁䅁䅁兂䅁䅁䅁䅁䅁䅁杷允䅁䅁䅕䅁䑁䅁䅷䅁䙁䅁䅁䅁杄晧䅨权㙃䅁䅁权㑁䅁䅁权䡁允䅁允䅁䅁䅅䅁䙁䅁䅁䕁剂剺䍒䍄䉁䅁䅁兂䅁䅁䅍䅄䅁䅁䅕䅁䅁佁䉃䔫䭁䵁䄴䅁䭁䍁䄸䅁䭁䅁䉣䅁䉁䅁䅁允䅁䅁䅕椹䭔捵牸啁䵁䅉䅅䅁䙁䅁䅁睁䵁䅁䅁兂䅁䅁䅁䤴㑈䅑䅯䅵䅁䅁䅯䅏䅁䅁䅯睂䅅䅁䅅䅁䉁䅁䅁兂橁䅴八癐但䅑杷允䅁䅁䅕䅁䑁䅁䅷䅁䙁䅁䅁䅁䕁啪䈹权䅁允䅁权䍂䅁䅁权䡁允䅁允䅁䅁䅅䅁䭁䅁䉙䅁䵁䅉䅅䅁䙁䅁䅁睁䵁䅁䅁兂䅁䅁䅁穗偂兑䅯䄰䅁䅁䅯兏䅁䅁䅯睂䅅䅁䅅䅁䉁䅁䅁兂䅁䅁䅁䅁䅁䅁杷允䅁䅁䅕䅁䑁䅁䅷䅁䙁䅁䅁䅁杄晧䅨权䡄䅁䅁权㑁䅁䅁权䡁允䅁允䅁䅁䅅䅁䙁䅁䅁䩁ぁ畏䉂䍄䉁䅁䅁兂䅁䅁䅍䅄䅁䅁䅕䅁䅁䥁刳歔䭅乁䅑䅁䭁䕁䅑䅁䭁䅁䉣䅁䉁䅁䅁允䅁䅁䅕䤯湅䥫术う䵁䅉䅅䅁䙁䅁䅁睁䵁䅁䅁兂䅁䅁䅁晡但兑䅯睶䅁䅁䅯杒䅁䅁䅯睂䅅䅁䅅䅁䉁䅁䅁兂䅁䅁䅁䅁䅁䅁杷允䅁䅁䅕䅁䑁䅁䅷䅁䙁䅁䅁䅁扂䕍䈹权坄䅁䅁权㥁䅁䅁权䡁允䅁允䅁䅁䅅䅁䙁䅁䅁䅁䅁䅁䅁䍄䉁䅁䅁兂䅁䅁䅍䅄䅁䅁䅕䅁䅁佁䉃䔫䭁䱁䅳䅁䭁䕁䅙䅁䭁䅁䉣䅁䉁䅁䅁允䅁䅁䅕䅁䅂⭢楐啍䵉䅉䅅䅁䙁䅁䅁睁䵁䅁䅁兂䅁䅁䅁䤴㑈䅑䅯杹䅁䅁䅯䅏䅁䅁䅯睂䅅䅁䅅䅁䉁䅁䅁兂卄晗印㡢睮睐杷允䅁䅁䅕䅁䑁䅁䅷䅁䙁䅁䅁䅁杄晧䅨权㙃䅁䅁权㕁䅁䅁权䡁允䅁允䅁䅁䅅䅁䙁䅁䅁䵁睉䉏䍚䍄䉁䅁䅁兂䅁䅁䅍䅄䅁䅁䅕䅁䅁佁䉃䔫䭁䱁䅧䅁䭁䑁䅫䅁䭁䅁䉣䅁䉁䅁䅁允䅁䅁䅕充㝩䩒䙤啔䵁䅉䅅䅁䙁䅁䅁睁䵁䅁䅁兂䅁䅁䅁䤴㑈䅑䅯其䅁䅁䅯兏䅁䅁䅯睂䅅䅁䅅䅁䉁䅁䅁兂桁䜶㐵祅失䅑杷允䅁䅁䅕䅁䑁䅁䅷䅁䙁䅁䅁䅁杄晧䅨权䉄䅁䅁权㕁䅁䅁权䡁允䅁允䅁䅁䅅䅁䙁佁塢祢煘祹䅎䍄䉁䅁䅁兂䅁䅁䅍䅄䅁䅁䅕䅁䅁䕁乄〫䭁䅁䉁䅁䭁䍁䅷䅁䭁䅁䉣䅁䉁䅁䅁允䅁䅁䅯睐䅅䅁杷允䅁䅁䅕䅁䑁䅁䅷䅁䙁䅁䅁䅁杄晧䅨权乄䅁䅁权㕁䅁䅁权䡁允䅁允䅁䅁䅅䅁䙁䑁整男佄呒䅆䍄䉁䅁䅁兂䅁䅁䅍䅄䅁䅁䅕䅁䅁佁䉃䔫䭁䱁䅧䅁䭁䑁䅯䅁䭁䅁䉣䅁䉁䅁䅁允䅁䅁䅕䕸䡙㍈捶歔䵁䅉䅅䅁䙁䅁䅁睁䵁䅁䅁兂䅁䅁䅁䤴㑈䅑䅯具䅁䅁䅯杏䅁䅁䅯睂䅅䅁䅅䅁䉁䅁䅁兂⭄䭩朲䜶樰䅑杷允䅁䅁䅕䅁䑁䅁䅷䅁䙁䅁䅁䵁䑸婌䉰权獄䅁䅁权㙁䅁䅁权䡁允䅁允䅁䅁䅅䅁䙁䅁䅁䅁䅁䅁䅁䍄䉁䅁䅁兂䅁䅁䅍䅄䅁䅁䅕䅁䅁佁䉃䔫䭁䵁䅣䅁䭁䑁䅯䅁䭁䅁䉣䅁䉁䅁䅁允䅁䅁䅕䅁䅁䕙歪唷䵅䅉䅅䅁䙁䅁䅁睁䵁䅁䅁兂䅁䅁䅁䤴㑈䅑䅯杹䅁䅁䅯杏䅁䅁䅯睂䅅䅁䅅䅁䉁䅁䅁兂求塦潗煉㕮睐杷允䅁䅁䅕䅁䑁䅁䅷䅁䙁䅁䅁䅁杄晧䅨权䉄䅁䅁权⽁䅁䅁权䡁允䅁允䅁䅁䅅䅁䙁䍁㈳攴潃䍲䅆䍄䉁䅁䅁兂䅁䅁䅍䅄䅁䅁䅕䅁䅁䅁乓ご䭅偁䅧䅁䭁䑁䅕䅁䭁䅁䉣䅁䉁䅁䅁允䅁䅁䅕䅁䅁䅁䅁䅁䵁䅉䅅䅁䙁䅁䅁睁䵁䅁䅁兂䅁䅁䅁䤴㑈䅑䅯杹䅁䅁䅯睐䅁䅁䅯睂䅅䅁䅅䅁䉁䅁䅁兂䭂潢獐刹稯睐杷允䅁䅁䅕䅁䑁䅁䅷䅁䙁䅁䅁䅁啂欱䈵权䱄䅁䅁权ぁ䅁䅁权䡁允䅁允䅁䅁䅅䅁䙁䅁䅁䅁䅁䅁䅁䍄䉁䅁䅁兂䅁䅁䅍䅄䅁䅁䅕䅁䅁佁䉃䔫䭁䱁䅯䅁䭁䑁䅣䅁䭁䅁䉣䅁䉁䅁䅁允䅁䅁䅕䅁䅁㔵㡷䕈䵉䅉䅅䅁䙁䅁䅁睁䵁䅁䅁兂䅁䅁䅁剔儹兑䅯䄶䅁䅁䅯兒䅁䅁䅯睂䅅䅁䅅䅁䉁䅁䅁兂䝂䩢唲㍅㝁䅑杷允䅁䅁䅕䅁䑁䅁䅷䅁䙁䅁䅁䅁䅄倹䅴权㉄䅁䅁权穁䅁䅁权䡁允䅁允䅁䅁䅅䅁䙁䅁䅁䅁䅁䅁䅁䍄䉁䅁䅁兂䅁䅁䅍䅄䅁䅁䅕䅁䅁䑧婴ご䭅䅁䉁䅁䭁䑁䅁䅁䭁䅁䉣䅁䉁䅁䅁允䅁䅁䅯杂䅅䅁杷允䅁䅁䅕䅁䑁䅁䅷䅁䙁䅁䅁䅁杄晧䅨权䉄䅁䅁权㍁䅁䅁权䡁允䅁允䅁䅁䅅䅁䙁䱁獧潉癨単䅆䍄䉁䅁䅁兂䅁䅁䅍䅄䅁䅁䅕䅁䅁佁䉃䔫䭁䵁䅕䅁䭁䑁䅣䅁䭁䅁䉣䅁䉁䅁䅁允䅁䅁䅕猫ㄱ摣㕧う䵁䅉䅅䅁䙁䅁䅁睁䵁䅁䅁兂䅁䅁䅁䤴㑈䅑䅯睸䅁䅁䅯睎䅁䅁䅯睂䅅䅁䅅䅁䉁䅁䅁兂䅁䅁潁䑒〷兑杷允䅁䅁䅕䅁䑁䅁䅷䅁䙁䅁䅁䅁杄晧䅨权㝃䅁䅁权㝁䅁䅁权䡁允䅁允䅁䅁䅅䅁䙁䅁䅁䅁穁桳䍖䍄䉁䅁䅁兂䅁䅁䅍䅄䅁䅁䅕䅁䅁䕺瑍歭䭅䵁䅳䅁䭁䑁䅙䅁䭁䅁䉣䅁䉁䅁䅁允䅁䅁䅕䅁䅁䅁䅁䅁䵁䅉䅅䅁䙁䅁䅁睁䵁䅁䅁兂䅁䅁䅁䤴㑈䅑䅯其䅁䅁䅯睏䅁䅁䅯睂䅅䅁䅅䅁䉁䅁䅁兂㑃畮祃摊捴䅑杷允䅁䅁䅕䅁䑁䅁䅷䅁䙁䅁䅁䅁杄晧䅨权䙄䅁䅁权㝁䅁䅁权䡁允䅁允䅁䅁䅅䅁䙁䵁楉朰煌剶䅨䍄䉁䅁䅁兂䅁䅁䅍䅄䅁䅁䅕䅁䅁䕺瑍歭䭅偁䅙䅁䭁䑁䅁䅁䭁䅁䉣䅁䉁䅁䅁允䅁䅁䅕䅁䅁䅁䅁䅁䵁䅉䅅䅁䙁䅁䅁睁䵁䅁䅁兂䅁䅁䅁䤴㑈䅑䅯䅹䅁䅁䅯睏䅁䅁䅯睂䅅䅁䅅䅁䉁䅁䅁兂䅁䅁潁䉳㍲兑杷允䅁䅁䅕䅁䑁䅁䅷䅁䙁䅁䅁䅁杄晧䅨权㥃䅁䅁权䅂䅁䅁权䡁允䅁允䅁䅁䅅䅁䙁䉁扫济婊䙕䄱䍄䉁䅁䅁兂䅁䅁䅍䅄䅁䅁䅕䅁䅁佁䉃䔫䭁䵁䅧䅁䭁䕁䅁䅁䭁䅁䉣䅁䉁䅁䅁允䅁䅁䅕䅁䅁䉗桉欫䵅䅉䅅䅁䙁䅁䅁睁䵁䅁䅁兂䅁䅁䅁䤴㑈䅑䅯杹䅁䅁䅯䅑䅁䅁䅯睂䅅䅁䅅䅁䉁䅁䅁兂䕃獮慗㙄㜯睐杷允䅁䅁䅕䅁䑁䅁䅷䅁䙁䅁䅁䅁杄晧䅨权㙃䅁䅁权㥁䅁䅁权䡁允䅁允䅁䅁䅅䅁䙁䅁䅁䝧䬲祃䍎䍄䉁䅁䅁兂䅁䅁䅍䅄䅁䅁䅕䅁䅁䥁刳歔䭅乁䅙䅁䭁䑁䄸䅁䭁䅁䉣䅁䉁䅁䅁允䅁䅁䅕䅁䅁䅁䅁䅁䵁䅉䅅䅁䙁䅁䅁睁䵁䅁䅁兂䅁䅁䅁䤴㑈䅑䅯具䅁䅁䅯児䅁䅁䅯睂䅅䅁䅅䅁䉁䅁䅁兂い㕤㍁⽹杯䅑杷允䅁䅁䅕䅁䑁䅁䅷䅁䙁䅁䅁䅁䕁啪䈹权䅁允䅁权乂䅁䅁权䡁允䅁允䅁䅁䅅䅁䭁䅁䉙䅁䵁䅉䅅䅁䙁䅁䅁睁䵁䅁䅁兂䅁䅁䅁䤴㑈䅑䅯兺䅁䅁䅯児䅁䅁䅯睂䅅䅁䅅䅁䉁䅁䅁兂㍂桫づ東っ䅑杷允䅁䅁䅕䅁䑁䅁䅷䅁䙁䅁䅁䅁杂癹䅴权い䅁䅁权⭁䅁䅁权䡁允䅁允䅁䅁䅅䅁䙁偁㜴㙱⭩楊䄹䍄䉁䅁䅁兂䅁䅁䅍䅄䅁䅁䅕䅁䅁佁䉃䔫䭁䱁䄰䅁䭁䑁䅙䅁䭁䅁䉣䅁䉁䅁䅁允䅁䅁䅕牉琵䅖橙䕘䵁䅉䅅䅁䙁䅁䅁睁䵁䅁䅁兂䅁䅁䅁䤴㑈䅑䅯䅹䅁䅁䅯李䅁䅁䅯睂䅅䅁䅅䅁䉁䅁䅁兂䅁䅁允䘸⼳兑杷允䅁䅁䅕䅁䑁䅁䅷䅁䙁䅁䅁䅁杄晧䅨权乄䅁䅁权㉁䅁䅁权䡁允䅁允䅁䅁䅅䅁䙁偁䥺橺砱究䅎䍄䉁䅁䅁兂䅁䅁䅍䅄䅁䅁䅕䅁䅁䥁刳歔䭅偁䅧䅁䭁䅁䅍䅁䭁䅁䉣䅁䉁䅁䅁允䅁䅁䅕䅁䅁䅁䅁䅁䵁䅉䅅䅁䙁䅁䅁睁䵁䅁䅁兂䅁䅁䅁䤴㑈䅑䅯杵䅁䅁䅯兑䅁䅁䅯睂䅅䅁䅅䅁䉁䅁䅁兂䅁䅁㥁べ洸村杷允䅁䅁䅕䅁䑁䅁䅷䅁䙁䅁䅁䅁杄晧䅨权㝃䅁䅁权䉂䅁䅁权䡁允䅁允䅁䅁䅅䅁䙁䅁䅁䥁瑐硶䌹䍄䉁䅁䅁兂䅁䅁䅍䅄䅁䅁䅕䅁䅁䕺瑍歭䭅䭁䄸䅁䭁䕁䅁䅁䭁䅁䉣䅁䉁䅁䅁允䅁䅁䅕䅁䅁䅁䅁䅁䵁䅉䅅䅁䙁䅁䅁睁䵁䅁䅁兂䅁䅁䅁䤴㑈䅑䅯䅵䅁䅁䅯兑䅁䅁䅯睂䅅䅁䅅䅁䉁䅁䅁兂乄㑫漹㕥剒䅑杷允䅁䅁䅕䅁䑁䅁䅷䅁䙁䅁䅁䅁杄晧䅨权䉄䅁䅁权䉂䅁䅁权䡁允䅁允䅁䅁䅅䅁䙁䱁㜳⽗浍祰䅂䍄䉁䅁䅁兂䅁䅁䅍䅄䅁䅁䅕䅁䅁䑧婴ご䭅乁䅙䅁䭁䕁䅣䅁䭁䅁䉣䅁䉁䅁䅁允䅁䅁䅕穤䴯呔䝩稹䴸䅉䅅䅁䙁䅁䅁睁䵁䅁䅁兂䅁䅁䅁䤴㑈䅑䅯杵䅁䅁䅯䅒䅁䅁䅯睂䅅䅁䅅䅁䉁䅁䅁兂䅁䅁䑂瑧㍉村杷允䅁䅁䅕䅁䑁䅁䅷䅁䙁䅁䅁䅁杄晧䅨权䙄䅁䅁权䕂䅁䅁权䡁允䅁允䅁䅁䅅䅁䙁䥁㤫桏啶桎䅒䍄䉁䅁䅁兂䅁䅁䅍䅄䅁䅁䅕䅁䅁䭁䩄〫䭁乁䅧䅁䭁䍁䄸䅁䭁䅁䉣䅁䉁䅁䅁允䅁䅁䅕䅁䅁䅁䅁䅁䵁䅉䅅䅁䙁䅁䅁睁䵁䅁䅁兂䅁䅁䅁䤴㑈䅑䅯杵䅁䅁䅯杒䅁䅁䅯睂䅅䅁䅅䅁䉁䅁䅁兂䅁䵁扄㙕㙁村杷允䅁䅁䅕䅁䑁䅁䅷䅁䙁䅁䅁䥁㝁啗䈹权畄䅁䅁权䩂䅁䅁权䡁允䅁允䅁䅁䅅䅁䙁䉁奦䡘儰欰䅴䍄䉁䅁䅁兂䅁䅁䅍䅄䅁䅁䅕䅁䅁佁䉃䔫䭁䵁䅣䅁䭁䕁䅙䅁䭁䅁䉣䅁䉁䅁䅁允䅁䅁䅕䅁䅁桰奩あ䵉䅉䅅䅁䙁䅁䅁睁䵁䅁䅁兂䅁䅁䅁䤴㑈䅑䅯䅹䅁䅁䅯杒䅁䅁䅯睂䅅䅁䅅䅁䉁䅁䅁兂䅁䅁坁摌䜰村杷允䅁䅁䅕䅁䑁䅁䅷䅁䙁䅁䅁䅁杂癹䅴权⭄䅁䅁权㉁䅁䅁权䡁允䅁允䅁䅁䅅䅁䙁䅁䅅䝑奱敳䉰䍄䉁䅁䅁兂䅁䅁䅍䅄䅁䅁䅕䅁䅁䭁欫ご䭅佁䅷䅁䭁䑁䄴䅁䭁䅁䉣䅁䉁䅁䅁允䅁䅁䅕楺樷祬䤵歁䵁䅉䅅䅁䙁䅁䅁睁䵁䅁䅁兂䅁䅁䅁䤴㑈䅑䅯杵䅁䅁䅯睒䅁䅁䅯睂䅅䅁䅅䅁䉁䅁䅁兂䅁䕁䝂㡸㥙村杷允䅁䅁䅕䅁䑁䅁䅷䅁䙁䅁䅁䅁杄晧䅨权䙄䅁䅁权䡂䅁䅁权䡁允䅁允䅁䅁䅅䅁䙁䭁瘶婹樶剒䄵䍄䉁䅁䅁兂䅁䅁䅍䅄䅁䅁䅕䅁䅁佁䉃䔫䭁䵁䅣䅁䭁䕁䅣䅁䭁䅁䉣䅁䉁䅁䅁允䅁䅁䅕䅁䅁橘坃あ䵉䅉䅅䅁䙁䅁䅁睁䵁䅁䅁兂䅁䅁䅁䤴㑈䅑䅯杹䅁䅁䅯睒䅁䅁䅯睂䅅䅁䅅䅁䉁䅁䅁兂坃婸桐㑚睐睐杷允䅁䅁䅕䅁䑁䅁䅷䅁䙁䅁䅁䅁杄晧䅨权㥃䅁䅁权䥂䅁䅁权䡁允䅁允䅁䅁䅅䅁䙁䭁⭱䙪㕨䙶䅖䍄䉁䅁䅁兂䅁䅁䅍䅄䅁䅁䅕䅁䅁佁䉃䔫䭁䵁䅅䅁䭁䕁䅧䅁䭁䅁䉣䅁䉁䅁䅁允䅁䅁䅕潙䍙坓剓啊䵁䅉䅅䅁䙁䅁䅁睁䵁䅁䅁兂䅁䅁䅃ㅏ偬兑䅯朶䅁䅁䅯兎䅁䅁䅯睂䅅䅁䅅䅁䉁䅁䅁兂獁児㠳朷䱘睐杷允䅁䅁䅕䅁䑁䅁䅷䅁䙁䅁䅁䅁杄晧䅨权䥄䅁䅁权䥂䅁䅁权䡁允䅁允䅁䅁䅅䅁䙁䅁䅁䵁瑲杪䌱䍄䉁䅁䅁兂䅁䅁䅍䅄䅁䅁䅕䅁䅁䩁㉂䔫䭁乁䅙䅁䭁䕁䅷䅁䭁䅁䉣䅁䉁䅁䅁允䅁䅁䅕硫稸扦䉋含䴸䅉䅅䅁䙁䅁䅁睁䵁䅁䅁兂䅁䅁䅁䡫㑢䅑䅯杁䅅䅁䅯䅓䅁䅁䅯睂䅅䅁䅅䅁䉁䅁䅁兂ぃ䥓㡳啪䱯䅑杷允䅁䅁䅕䅁䑁䅁䅷䅁䙁䅁䅁䅁杄晧䅨权㑃䅁䅁权䩂䅁䅁权䡁允䅁允䅁䅁䅅䅁䙁䍁捚婴礹ぉ䄱䍄䉁䅁䅁兂䅁䅁䅍䅄䅁䅁䅕䅁䅁佁䉃䔫䭁䵁䅣䅁䭁䕁䅫䅁䭁䅁䉣䅁䉁䅁䅁允䅁䅁䅕䅁䅁䰶䩁歅䵉䅉䅅䅁䙁䅁䅁睁䵁䅁䅁兂䅁䅁䅁䵑㜳䅑䅯䄷䅁䅁䅯䅔䅁䅁䅯睂䅅䅁䅅䅁䉁䅁䅁兂⭁桸李㝯瘷睐杷允䅁䅁䅕䅁䑁䅁䅷䅁䙁䅁䅁䅁杄晧䅨权䥄䅁䅁权䩂䅁䅁权䡁允䅁允䅁䅁䅅䅁䙁䅁䅁䙁汬剭䍆䍄䉁䅁䅁兂䅁䅁䅍䅄䅁䅁䅕䅁䅁䕁昰䕕䭅偁䅁䅁䭁䕁䅳䅁䭁䅁䉣䅁䉁䅁䅁允䅁䅁䅕稰佂戯䵢䕎䵁䅉䅅䅁䙁䅁䅁睁䵁䅁䅁兂䅁䅁䅁䤴㑈䅑䅯杹䅁䅁䅯兓䅁䅁䅯睂䅅䅁䅅䅁䉁䅁䅁兂䍁汆奱䉃㍮睐杷允䅁䅁䅕䅁䑁䅁䅷䅁䙁䅁䅁䅁杄晧䅨权㝃䅁䅁权ㅁ䅁䅁权䡁允䅁允䅁䅁䅅䅁䙁䅁䅁䡧晏け䍂䍄䉁䅁䅁兂䅁䅁䅍䅄䅁䅁䅕䅁䅁佁䉃䔫䭁䵁䅣䅁䭁䑁䅕䅁䭁䅁䉣䅁䉁䅁䅁允䅁䅁䅕䅁䅁䩕礲䕆䵉䅉䅅䅁䙁䅁䅁睁䵁䅁䅁兂䅁䅁䅄佧兊兑䅯䅂䅅䅁䅯睁䅁</t>
  </si>
  <si>
    <t>䅁䅯睂䅅䅁䅅䅁䉁䅁䅁兂䅁䅁䅁䅁䅁䅁杷允䅁䅁䅕䅁䑁䅁䅷䅁䙁䅁䅁䅁杄晧䅨权㙃䅁䅁权䱂䅁䅁权䡁允䅁允䅁䅁䅅䅁䙁䅁䅁佷㡍啫䍖䍄䉁䅁䅁兂䅁䅁䅍䅄䅁䅁䅕䅁䅁䥷楄䕕䭅佁䄴䅁䭁䅁䅍䅁䭁䅁䉣䅁䉁䅁䅁允䅁䅁䅕䅁䅁䅁䅁䅁䵁䅉䅅䅁䙁䅁䅁睁䵁䅁䅁兂䅁䅁䅁䤴㑈䅑䅯䅵䅁䅁䅯睓䅁䅁䅯睂䅅䅁䅅䅁䉁䅁䅁兂㙃昱呹捌䩸䅑杷允䅁䅁䅕䅁䑁䅁䅷䅁䙁䅁䅁䅁杄晧䅨权䥄䅁䅁权䱂䅁䅁权䡁允䅁允䅁䅁䅅䅁䙁䅁䅁䩁㍫剥䍖䍄䉁䅁䅁兂䅁䅁䅍䅄䅁䅁䅕䅁䅁䭁欫ご䭅佁䅷䅁䭁䑁䅑䅁䭁䅁䉣䅁䉁䅁䅁允䅁䅁䅕㕃佗ㄳ楌稴䴸䅉䅅䅁䙁䅁䅁睁䵁䅁䅁兂䅁䅁䅁䤴㑈䅑䅯杹䅁䅁䅯睓䅁䅁䅯睂䅅䅁䅅䅁䉁䅁䅁兂捁潒歉䰴㍔睐杷允䅁䅁䅕䅁䑁䅁䅷䅁䙁䅁䅁䅁杄晧䅨权乄䅁䅁权䱂䅁䅁权䡁允䅁允䅁䅁䅅䅁䙁䕁桎瘰癖䍍䅰䍄䉁䅁䅁兂䅁䅁䅍䅄䅁䅁䅕䅁䅁䕺瑍歭䭅䭁䄸䅁䭁䕁䅙䅁䭁䅁䉣䅁䉁䅁䅁允䅁䅁䅕䅁䅁䅁䅁䅁䵁䅉䅅䅁䙁䅁䅁睁䵁䅁䅁兂䅁䅁䅁䤴㑈䅑䅯具䅁䅁䅯䅔䅁䅁䅯睂䅅䅁䅅䅁䉁䅁䅁兂⽂甲煆㝒汅䅑杷允䅁䅁䅕䅁䑁䅁䅷䅁䙁䅁䅁䅁允晧䅨权㑄䅁䅁权ㅁ䅁䅁权䡁允䅁允䅁䅁䅅䅁䙁䅁䅁䅁䅁䅁䅁䍄䉁䅁䅁兂䅁䅁䅍䅄䅁䅁䅕䅁䅁佁䉃䔫䭁䵁䄰䅁䭁䕁䅷䅁䭁䅁䉣䅁䉁䅁䅁允䅁䅁䅕䭦愴䝍䵬䕋䵁䅉䅅䅁䙁䅁䅁睁䵁䅁䅁兂䅁䅁䅁穗偂兑䅯睲䅁䅁䅯李䅁䅁䅯睂䅅䅁䅅䅁䉁䅁䅁兂䅁䅁䅁䅁䅁䅁杷允䅁䅁䅕䅁䑁䅁䅷䅁䙁䅁䅁䅁杄晧䅨权㙃䅁䅁权⭁䅁䅁权䡁允䅁允䅁䅁䅅䅁䙁䅁䅁䱉䝤ざ䍤䍄䉁䅁䅁兂䅁䅁䅍䅄䅁䅁䅕䅁䅁䩁㉂䔫䭁偁䅁䅁䭁䑁䅁䅁䭁䅁䉣䅁䉁䅁䅁允䅁䅁䅕䅁䅁䅁䅁䅁䵁䅉䅅䅁䙁䅁䅁睁䵁䅁䅁兂䅁䅁䅁䤴㑈䅑䅯其䅁䅁䅯材䅁䅁䅯睂䅅䅁䅅䅁䉁䅁䅁兂楁䅐啘捸匵䅑杷允䅁䅁䅕䅁䑁䅁䅷䅁䙁䅁䅁䅁杄晧䅨权䥄䅁䅁权⭁䅁䅁权䡁允䅁允䅁䅁䅅䅁䙁䅁䅁䕁瑊桢䍒䍄䉁䅁䅁兂䅁䅁䅍䅄䅁䅁䅕䅁䅁佁䉃䔫䭁䵁䄰䅁䭁䑁䄴䅁䭁䅁䉣䅁䉁䅁䅁允䅁䅁䅕䙵灚栵㐳啊䵁䅉䅅䅁䙁䅁䅁睁䵁䅁䅁兂䅁䅁䅁䤴㑈䅑䅯䅵䅁䅁䅯䅐䅁䅁䅯睂䅅䅁䅅䅁䉁䅁䅁兂㙂䥤䝨噺䩒䅑杷允䅁䅁䅕䅁䑁䅁䅷䅁䙁䅁䅁䅁杄晧䅨权㥃䅁䅁权㡁䅁䅁权䡁允䅁允䅁䅁䅅䅁䙁䅁ㅋ扎㑆ㅱ䅊䍄䉁䅁䅁兂䅁䅁䅍䅄䅁䅁䅕䅁䅁䕁乄〫䭁偁䅑䅁䭁䑁䅫䅁䭁䅁䉣䅁䉁䅁䅁允䅁䅁䅕䅁䅁䅁䅁䅁䵁䅉䅅䅁䙁䅁䅁睁䵁䅁䅁兂䅁䅁䅁䥅㑈䅑䅯䄯䅁䅁䅯睐䅁䅁䅯睂䅅䅁䅅䅁䉁䅁䅁兂䱂䕔坈噮啎䅑杷允䅁䅁䅕䅁䑁䅁䅷䅁䙁䅁䅁䅁杄晧䅨权䉄䅁䅁权㡁䅁䅁权䡁允䅁允䅁䅁䅅䅁䙁䵁㝫祎硈卹䅒䍄䉁䅁䅁兂䅁䅁䅍䅄䅁䅁䅕䅁䅁䩁㉂䔫䭁䵁䄴䅁䭁䍁䄸䅁䭁䅁䉣䅁䉁䅁䅁允䅁䅁䅕㙈偧䰲杊樫䴸䅉䅅䅁䙁䅁䅁睁䵁䅁䅁兂䅁䅁䅁䤴㑈䅑䅯睸䅁䅁䅯䅐䅁䅁䅯睂䅅䅁䅅䅁䉁䅁䅁兂䅁䅁㡁䕅嘴村杷允䅁䅁䅕䅁䑁䅁䅷䅁䙁䅁䅁䅁元癤䅨权潄䅁䅁权䝂䅁䅁权䡁允䅁允䅁䅁䅅䅁䙁䩁杖浯㡅䕳䅬䍄䉁䅁䅁兂䅁䅁䅍䅄䅁䅁䅕䅁䅁佁䉃䔫䭁䵁䅧䅁䭁䑁䅷䅁䭁䅁䉣䅁䉁䅁䅁允䅁䅁䅕䅁䅁救慪䕆䵉䅉䅅䅁䙁䅁䅁睁䵁䅁䅁兂䅁䅁䅁䤴㑈䅑䅯杹䅁䅁䅯䅐䅁䅁䅯睂䅅䅁䅅䅁䉁䅁䅁兂奃橋䵢坬穄睐杷允䅁䅁䅕䅁䑁䅁䅷䅁䙁䅁䅁䅁杄晧䅨权㙃䅁䅁权䭂䅁䅁权䡁允䅁允䅁䅁䅅䅁䙁䅁䅁䩷ぺ唲䍖䍄䉁䅁䅁兂䅁䅁䅍䅄䅁䅁䅕䅁䅁䝧畯ご䭅乁䅯䅁䭁䑁䄸䅁䭁䅁䉣䅁䉁䅁䅁允䅁䅁䅕䅁䅁䅁䅁䅁䵁䅉䅅䅁䙁䅁䅁睁䵁䅁䅁兂䅁䅁䅁䡫㑢䅑䅯睹䅁䅁䅯村䅁䅁䅯睂䅅䅁䅅䅁䉁䅁䅁兂䅁䅁䅁䅁䅁䅁杷允䅁䅁䅕䅁䑁䅁䅷䅁䙁䅁䅁䅁杄晧䅨权㝃䅁䅁权䭂䅁䅁权䡁允䅁允䅁䅁䅅䅁䙁䅁䅁䕧ㅊぱ䍊䍄䉁䅁䅁兂䅁䅁䅍䅄䅁䅁䅕䅁䅁佁䉃䔫䭁䵁䅅䅁䭁䕁䅯䅁䭁䅁䉣䅁䉁䅁䅁允䅁䅁䅕坙佈圯⬵ぉ䵁䅉䅅䅁䙁䅁䅁睁䵁䅁䅁兂䅁䅁䅁䤴㑈䅑䅯杹䅁䅁䅯兔䅁䅁䅯睂䅅䅁䅅䅁䉁䅁䅁兂扄䅖摺䩣究睐杷允䅁䅁䅕䅁䑁䅁䅷䅁䙁䅁䅁䅁杄晧䅨权㙃䅁䅁权䍂䅁䅁权䡁允䅁允䅁䅁䅅䅁䙁䅁䅁䉁洶歮䍖䍄䉁䅁䅁兂䅁䅁䅍䅄䅁䅁䅕䅁䅁佁䉃䔫䭁䱁䄰䅁䭁䕁䅉䅁䭁䅁䉣䅁䉁䅁䅁允䅁䅁䅕睵䑘潺敫䕕䵁䅉䅅䅁䙁䅁䅁睁䵁䅁䅁兂䅁䅁䅁䤴㑈䅑䅯兺䅁䅁䅯村䅁䅁䅯睂䅅䅁䅅䅁䉁䅁䅁兂慄匷噲䱨⽮睐杷允䅁䅁䅕䅁䑁䅁䅷䅁䙁䅁䅁䅁杄晧䅨权㙃䅁䅁权乂䅁䅁权䡁允䅁允䅁䅁䅅䅁䙁䅁䅁䉉楫ぇ䍚䍄䉁䅁䅁兂䅁䅁䅍䅄䅁䅁䅕䅁䅁佁䉃䔫䭁䱁䅧䅁䭁䕁䄰䅁䭁䅁䉣䅁䉁䅁䅁允䅁䅁䅕摋獺䝃䕊げ䵁䅉䅅䅁䙁䅁䅁睁䵁䅁䅁兂䅁䅁䅁祥倱兑䅯䄸䅁䅁䅯䅌䅁䅁䅯睂䅅䅁䅅䅁䉁䅁䅁兂䅁䅁䅁䅁䅁䅁杷允䅁䅁䅕䅁䑁䅁䅷䅁䙁䅁䅁䅁杄晧䅨权䥄䅁䅁权乂䅁䅁权䡁允䅁允䅁䅁䅅䅁䙁䅁䅁䕁祕硬䍒䍄䉁䅁䅁兂䅁䅁䅍䅄䅁䅁䅕䅁䅁佁䉃䔫䭁䵁䄰䅁䭁䕁䄰䅁䭁䅁䉣䅁䉁䅁䅁允䅁䅁䅕物䍄〸㠳䕋䵁䅉䅅䅁䙁䅁䅁睁䵁䅁䅁兂䅁䅁䅁偷㝔䅑䅯朱䅁䅁䅯䅑䅁䅁䅯睂䅅䅁䅅䅁䉁䅁䅁兂䅁䅁䅁䅁䅁䅁杷允䅁䅁䅕䅁䑁䅁䅷䅁䙁䅁䅁䅁杄晧䅨权㙃䅁䅁权䑂䅁䅁权䡁允䅁允䅁䅁䅅䅁䙁䅁䅁乯攱歎䍖䍄䉁䅁䅁兂䅁䅁䅍䅄䅁䅁䅕䅁䅁䕁昰䕕䭅偁䅯䅁䭁䕁䅙䅁䭁䅁䉣䅁䉁䅁䅁允䅁䅁䅕䅁煃ㅙ塊け䵉䅉䅅䅁䙁䅁䅁睁䵁䅁䅁兂䅁䅁䅁䤴㑈䅑䅯䅵䅁䅁䅯睑䅁䅁䅯睂䅅䅁䅅䅁䉁䅁䅁兂塂堲㙊歧䩂䅑杷允䅁䅁䅕䅁䑁䅁䅷䅁䙁䅁䅁䅁杄晧䅨权䥄䅁䅁权䑂䅁䅁权䡁允䅁允䅁䅁䅅䅁䙁䅁䅁䭁穱入䍬䍄䉁䅁䅁兂䅁䅁䅍䅄䅁䅁䅕䅁䅁佁䉃䔫䭁䱁䄰䅁䭁䅁䅍䅁䭁䅁䉣䅁䉁䅁䅁允䅁䅁䅕刱㍌商兣啕䵁䅉䅅䅁䙁䅁䅁睁䵁䅁䅁兂䅁䅁䅄佧兊兑䅯朱䅁䅁䅯兎䅁䅁䅯睂䅅䅁䅅䅁䉁䅁䅁兂䅁䅁䅁䅁䅁䅁杷允䅁䅁䅕䅁䑁䅁䅷䅁䙁䅁䅁䅁杄晧䅨权䉄䅁䅁权䑁䅁䅁权䡁允䅁允䅁䅁䅅䅁䙁䉁假杳㝑楚䅎䍄䉁䅁䅁兂䅁䅁䅍䅄䅁䅁䅕䅁䅁䝁䭄〫䭁䵁䅳䅁䭁䑁䄸䅁䭁䅁䉣䅁䉁䅁䅁允䅁䅁䅕䅁䅁䅁䅁䅁䵁䅉䅅䅁䙁䅁䅁睁䵁䅁䅁兂䅁䅁䅁䤴㑈䅑䅯睸䅁䅁䅯睁䅁䅁䅯睂䅅䅁䅅䅁䉁䅁䅁兂䅁䅁㥄戳剧村杷允䅁䅁䅕䅁䑁䅁䅷䅁䙁䅁䅁䅁杄晧䅨权䥄䅁䅁权䑁䅁䅁权䡁允䅁允䅁䅁䅅䅁䙁䅁䅁偁佢砰䍆䍄䉁䅁䅁兂䅁䅁䅍䅄䅁䅁䅕䅁䅁佁䉃䔫䭁䵁䅯䅁䭁䅁䅍䅁䭁䅁䉣䅁䉁䅁䅁允䅁䅁䅕㕸䐯乯汯䐸䴸䅉䅅䅁䙁䅁䅁睁䵁䅁䅁兂䅁䅁䅁䵑㜳䅑䅯䄹䅁䅁䅯䅌䅁䅁䅯睂䅅䅁䅅䅁䉁䅁䅁兂䅁䅁䅁䅁䅁䅁杷允䅁䅁䅕䅁䑁䅁䅷䅁䙁䅁䅁䅁䅄倹䅴权䅁允䅁权祁䅁䅁权䡁允䅁允䅁䅁䅅䅁䭁䑁䈸䅁䵁䅉䅅䅁䙁䅁䅁睁䵁䅁䅁兂䅁䅁䅃偣佂兑䅯䄱䅁䅁䅯兎䅁䅁䅯睂䅅䅁䅅䅁䉁䅁䅁兂佂䕡㝭湧祷䅑杷允䅁䅁䅕䅁䑁䅁䅷䅁䙁䅁䅁䥁啂䙂䉂权坄䅁䅁权䙂䅁䅁权䡁允䅁允䅁䅁䅅䅁䙁䍁䱁䕨䩃㥥⼲䍄䉁䅁䅁兂䅁䅁䅍䅄䅁䅁䅕䅁䅁䙁坔歔䭅䱁䄸䅁䭁䑁䅑䅁䭁䅁䉣䅁䉁䅁䅁允䅁䅁䅕䅁䅁䅁䅁䅁䵁䅉䅅䅁䙁䅁䅁睁䵁䅁䅁兂䅁䅁䅁穗偂兑䅯朰䅁䅁䅯杒䅁䅁䅯睂䅅䅁䅅䅁䉁䅁䅁兂䅁䅁䅁䅁䅁䅁杷允䅁䅁䅕䅁䑁䅁䅷䅁䙁䅁䅁䅁㝂啌䈹权睄䅁䅁权䝂䅁䅁权䡁允䅁允䅁䅁䅅䅁䙁䅁䅁䅁䅁䅁䅁䍄䉁䅁䅁兂䅁䅁䅍䅄䅁䅁䅕䅁䅁䉁䉃䔫䭁䅁䉉䅁䭁䕁䅙䅁䭁䅁䉣䅁䉁䅁䅁允䅁䅁䅕兢剰摬畬䕆䵁䅉䅅䅁䙁䅁䅁睁䵁䅁䅁兂䅁䅁䅁䵑㜳䅑䅯䄶䅁䅁䅯兑䅁䅁䅯睂䅅䅁䅅䅁䉁䅁䅁兂摁䉏䙫橖䥬䅑杷允䅁䅁䅕䅁䑁䅁䅷䅁䙁䅁䅁䅁允晧䅨权敄䅁䅁权祁䅁䅁权䡁允䅁允䅁䅁䅅䅁䙁䝁汖案橃䅚䄹䍄䉁䅁䅁兂䅁䅁䅍䅄䅁䅁䅕䅁䅁䑁歪歔䭅佁䅯䅁䭁䍁䄴䅁䭁䅁䉣䅁䉁䅁䅁允䅁䅁䅕䅁䅁䅁䅁䅁䵁䅉䅅䅁䙁䅁䅁睁䵁䅁䅁兂䅁䅁䅁穗偂兑䅯朸䅁䅁䅯兔䅁䅁䅯睂䅅䅁䅅䅁䉁䅁䅁兂剁橡⽪䵫潯䅑杷允䅁䅁䅕䅁䑁䅁䅷䅁䙁䅁䅁䅁元癤䅨权祄䅁䅁权䵂䅁䅁权䡁允䅁允䅁䅁䅅䅁䙁䉁䘫ㄶ㑇楮䅤䍄䉁䅁䅁兂䅁䅁䅍䅄䅁䅁䅕䅁䅁䡧睄歔䭅䅁䉑䅁䭁䑁䄴䅁䭁䅁䉣䅁䉁䅁䅁允䅁䅁䅕癇獰夷欱䕐䵁䅉䅅䅁䙁䅁䅁睁䵁䅁䅁兂䅁䅁䅁䵙㝲䅑䅯朹䅁䅁䅯李䅁䅁䅯睂䅅䅁䅅䅁䉁䅁䅁兂湄偊慭婎癄睐杷允䅁䅁䅕䅁䑁䅁䅷䅁䙁䅁䅁䅁乂ㅈ䉂权敄䅁䅁权㕁䅁䅁权䡁允䅁允䅁䅁䅅䅁䙁䅁䅁䅁䅁䅁䅁䍄䉁䅁䅁兂䅁䅁䅍䅄䅁䅁䅕䅁䅁䉁䉃䔫䭁佁䅙䅁䭁䑁䅯䅁䭁䅁䉣䅁䉁䅁䅁允䅁䅁䅕执噅汰瑊啁䵁䅉䅅䅁䙁䅁䅁睁䵁䅁䅁兂䅁䅁䅁偷㝔䅑䅯朰䅁䅁䅯李䅁䅁䅯睂䅅䅁䅅䅁䉁䅁䅁兂扄䅚ㅘ䕈游䅑杷允䅁䅁䅕䅁䑁䅁䅷䅁䙁䅁䅁䵁䑸婌䉰权潄䅁䅁权䡂䅁䅁权䡁允䅁允䅁䅁䅅䅁䙁䅁䅁䅁䅁䅁䅁䍄䉁䅁䅁兂䅁䅁䅍䅄䅁䅁䅕䅁䅁䩁㉂䔫䭁䅁䉑䅁䭁䑁䅳䅁䭁䅁䉣䅁䉁䅁䅁允䅁䅁䅕稳㄰倴䴴か䵁䅉䅅䅁䙁䅁䅁睁䵁䅁䅁兂䅁䅁䅁䥅㑈䅑䅯䅂䅅䅁䅯杒䅁䅁䅯睂䅅䅁䅅䅁䉁䅁䅁兂硃灁敭剫塚䅑杷允䅁䅁䅕䅁䑁䅁䅷䅁䙁䅁䅁䅁䕁啪䈹权䕁允䅁权獁䅁䅁权䡁允䅁允䅁䅁䅅䅁䙁䅁䅁䅁䅁䅁䅁䍄䉁䅁䅁兂䅁䅁䅍䅄䅁䅁䅕䅁䅁䕁昰䕕䭅佁䅙䅁䭁䑁䅁䅁䭁䅁䉣䅁䉁䅁䅁允䅁䅁䅕䅁䅁䅁䅁䅁䵁䅉䅅䅁䙁䅁䅁睁䵁䅁䅁兂䅁䅁䅁䵙㝲䅑䅯䄱䅁䅁䅯䅑䅁䅁䅯睂䅅䅁䅅䅁䉁䅁䅁兂䅁䅁䅁䅁䅁䅁杷允䅁䅁䅕䅁䑁䅁䅷䅁䙁䅁䅁䅁允晧䅨权潄䅁䅁权穁䅁䅁权䡁允䅁允䅁䅁䅅䅁䙁佁慆儲獅䔵䅸䍄䉁䅁䅁兂䅁䅁䅍䅄䅁䅁䅕䅁䅁䝁䭄〫䭁䅁䉉䅁䭁䑁䅑䅁䭁䅁䉣䅁䉁䅁䅁允䅁䅁䅕䅁䅁䅁䅁䅁䵁䅉䅅䅁䙁䅁䅁睁䵁䅁䅁兂䅁䅁䅄佧兊兑䅯朱䅁䅁䅯杒䅁䅁䅯睂䅅䅁䅅䅁䉁䅁䅁兂䅁䅁䅁䅁䅁䅁杷允䅁䅁䅕䅁䑁䅁䅷䅁䙁䅁䅁䅁允晧䅨权䅁允䅁权䑂䅁䅁权䡁允䅁允䅁䅁䅅䅁䭁䅁䉙䅁䵁䅉䅅䅁䙁䅁䅁睁䵁䅁䅁兂䅁䅁䅃楡倵兑䅯朱䅁䅁䅯李䅁䅁䅯睂䅅䅁䅅䅁䉁䅁䅁兂䅁䅁䅁䅁䅁䅁杷允䅁䅁䅕䅁䑁䅁䅷䅁䙁䅁䅁䅁乃唰䈵权祄䅁䅁权㥁䅁䅁权䡁允䅁允䅁䅁䅅䅁䙁䅁䅁䅁䅁䅁䅁䍄䉁䅁䅁兂䅁䅁䅍䅄䅁䅁䅕䅁䅁䝁确歔䭅乁䅯䅁䭁䕁䄰䅁䭁䅁䉣䅁䉁䅁䅁允䅁䅁䅕䑑攴灵䨯樵䴸䅉䅅䅁䙁䅁䅁睁䵁䅁䅁兂䅁䅁䅃䅖兒兑䅯朰䅁䅁䅯睑䅁䅁䅯睂䅅䅁䅅䅁䉁䅁䅁兂䥂捺杵晘ㅯ䅑杷允䅁䅁䅕䅁䑁䅁䅷䅁䙁䅁䅁䅁㝂啌䈹权㙄䅁䅁权䍂䅁䅁权䡁允䅁允䅁䅁䅅䅁䙁䭁䵫獮橪䙱䍰䍄䉁䅁䅁兂䅁䅁䅍䅄䅁䅁䅕䅁䅁䅁乓ご䭅偁䅙䅁䭁䕁䅕䅁䭁䅁䉣䅁䉁䅁䅁允䅁䅁䅕穬偷漱唰樸䴸䅉䅅䅁䙁䅁䅁睁䵁䅁䅁兂䅁䅁䅁䥅㑈䅑䅯术䅁䅁䅯䅎䅁䅁䅯睂䅅䅁䅅䅁䉁䅁䅁兂䅁䅁睁浗杄兑杷允䅁䅁䅕䅁䑁䅁䅷䅁䙁䅁䅁䅁啂欱䈵权㡄䅁䅁权䩂䅁䅁权䡁允䅁允䅁䅁䅅䅁䙁䅁䅁䅁䅁䅁䅁䍄䉁䅁䅁兂䅁䅁䅍䅄䅁䅁䅕䅁䅁䭁䩄〫䭁䅁䉑䅁䭁䕁䅕䅁䭁䅁䉣䅁䉁䅁䅁允䅁䅁䅕ㅤ䡈癤偌か䵁䅉䅅䅁䙁䅁䅁睁䵁䅁䅁兂䅁䅁䅁穗偂兑䅯䄫䅁䅁䅯兑䅁䅁䅯睂䅅䅁䅅䅁䉁䅁䅁兂䅁䅁䅁䅁䅁䅁杷允䅁䅁䅕䅁䑁䅁䅷䅁䙁䅁䅁䅁杄晧䅨权䅁允䅁权䥂䅁䅁权䡁允䅁允䅁䅁䅅䅁䭁䅁䉙䅁䵁䅉䅅䅁䙁䅁䅁睁䵁䅁䅁兂䅁䅁䅃ㅏ偬兑䅯杁䅅䅁䅯䅐䅁䅁䅯睂䅅䅁䅅䅁䉁䅁䅁兂䵃ㅌ匴灎瀳睐杷允䅁䅁䅕䅁䑁䅁䅷䅁䙁䅁䅁䅁杂癹䅴权敄䅁䅁权㉁䅁䅁权䡁允䅁允䅁䅁䅅䅁䙁䭁䵗扪唹杓䅖䍄䉁䅁䅁兂䅁䅁䅍䅄䅁䅁䅕䅁䅁䭁欫ご䭅偁䅯䅁䭁䑁䄴䅁䭁䅁䉣䅁䉁䅁䅁允䅁䅁䅕浴䭗塈塭䕘䵉䅉䅅䅁䙁䅁䅁睁䵁䅁䅁兂䅁䅁䅁䥅㑈䅑䅯䄸䅁䅁䅯睏䅁䅁䅯睂䅅䅁䅅䅁䉁䅁䅁兂䅁䅁䅁䅁䅁䅁杷允䅁䅁䅕䅁䑁䅁䅷䅁䙁䅁䅁䅁允晧䅨权啄䅁䅁权祁䅁䅁权䡁允䅁允䅁䅁䅅䅁䙁䑁坕焲ㅅ橏䅒䍄䉁䅁䅁兂䅁䅁䅍䅄䅁䅁䅕䅁䅁䕧求ご䭅佁䅁䅁䭁䍁䄴䅁䭁䅁䉣䅁䉁䅁䅁允䅁䅁䅕䅁䅁䅁䅁䅁䵁䅉䅅䅁䙁䅁䅁睁䵁䅁䅁兂䅁䅁䅁住佒兑䅯朵䅁䅁䅯䅍䅁䅁䅯睂䅅䅁䅅䅁䉁䅁䅁兂䅁䅁䅁䅁䅁䅁杷允䅁䅁䅕䅁䑁䅁䅷䅁䙁䅁䅁䅁乂ㅈ䉂权㑄䅁䅁权㡁䅁䅁权䡁允䅁允䅁䅁䅅䅁䙁䝁㙱歌⽨噐䍤䍄䉁䅁䅁兂䅁䅁䅍䅄䅁䅁䅕䅁䅁䡧睄歔䭅佁䅙䅁䭁䑁䅕䅁䭁䅁䉣䅁䉁䅁䅁允䅁䅁䅕来癢䥢牸䕂䵁䅉䅅䅁䙁䅁䅁睁䵁䅁䅁兂䅁䅁䅃楡倵兑䅯末䅁䅁䅯睍䅁䅁䅯睂䅅䅁䅅䅁䉁䅁䅁兂䅁䅁䅁䅁䅁䅁杷允䅁䅁䅕䅁䑁䅁䅷䅁䙁䅁䅁䥁睂䔸䈵权睄䅁䅁权㡁䅁䅁权䡁允䅁允䅁䅁䅅䅁䙁䭁湱祷ㅊ橇䅊䍄䉁䅁䅁兂䅁䅁䅍䅄䅁䅁䅕䅁䅁䝁确歔䭅佁䅷䅁䭁䑁䅍䅁䭁䅁䉣䅁䉁䅁䅁允䅁䅁䅕䅁䅁䅁䅁䅁䵁䅉䅅䅁䙁䅁䅁睁䵁䅁䅁兂䅁䅁䅁䵙㝲䅑䅯䄵䅁䅁䅯䅏䅁䅁䅯睂䅅䅁䅅䅁䉁䅁䅁兂䅁䅁䅁䅁䅁䅁杷允䅁䅁䅕䅁䑁䅁䅷䅁䙁䅁䅁䅁䅂智䅴权㑄䅁䅁权ぁ䅁䅁权䡁允䅁允䅁䅁䅅䅁䙁䅁䅁䅁䅁䅁䅁䍄䉁䅁䅁兂䅁䅁䅍䅄䅁䅁䅕䅁䅁䑧婴ご䭅偁䅉䅁䭁䕁䅉䅁䭁䅁䉣䅁䉁䅁䅁允䅁䅁䅕兩獅案嘰啍䵁䅉䅅䅁䙁䅁䅁睁䵁䅁䅁兂䅁䅁䅃偣佂兑䅯朵䅁䅁䅯睏䅁䅁䅯睂䅅䅁䅅䅁䉁䅁䅁兂䅁䅁䅁䅁䅁䅁杷允䅁䅁䅕䅁䑁䅁䅷䅁䙁䅁䅁䅁䅂智䅴权䕁允䅁权䥂䅁䅁权䡁允䅁允䅁䅁䅅䅁䙁䭁瑗煔橑啸䅆䍄䉁䅁䅁兂䅁䅁䅍䅄䅁䅁䅕䅁䅁䥷楄䕕䭅偁䅁䅁䭁䅁䅍䅁䭁䅁䉣䅁䉁䅁䅁允䅁䅁䅕䅁䅁䅁䅁䅁䵁䅉䅅䅁䙁䅁䅁睁䵁䅁䅁兂䅁䅁䅁䥅㑈䅑䅯朳䅁䅁䅯村䅁䅁䅯睂䅅䅁䅅䅁䉁䅁䅁兂奂䩹㥥硄䡕䅑杷允䅁䅁䅕䅁䑁䅁䅷䅁䙁䅁䅁䅁权晹䅴权佄䅁䅁权硁䅁䅁权䡁允䅁允䅁䅁䅅䅁䙁䅁䅁䅁䅁䅁䅁䍄䉁䅁䅁兂䅁䅁䅍䅄䅁䅁䅕䅁䅁䑧婴ご䭅偁䅁䅁䭁䕁䅅䅁䭁䅁䉣䅁䉁䅁䅁允䅁䅁䅕噦㉐癯椴く䵁䅉䅅䅁䙁䅁䅁睁䵁䅁䅁兂䅁䅁䅁㙲偒兑䅯䄳䅁䅁䅯睎䅁䅁䅯睂䅅䅁䅅䅁䉁䅁䅁兂䉁慰⼲桘㉦睐杷允䅁䅁䅕䅁䑁䅁䅷䅁䙁䅁䅁䅁允晧䅨权畄䅁䅁权䡂䅁䅁权䡁允䅁允䅁䅁䅅䅁䙁佁煙䌷䭅䕂䅬䍄䉁䅁䅁兂䅁䅁䅍䅄䅁䅁䅕䅁䅁䭁欫ご䭅乁䅯䅁䭁䕁䅉䅁䭁䅁䉣䅁䉁䅁䅁允䅁䅁䅕琲呤䵲敱樲䴸䅉䅅䅁䙁䅁䅁睁䵁䅁䅁兂䅁䅁䅁䍉㕪䅑䅯朴䅁䅁䅯杓䅁䅁䅯睂䅅䅁䅅䅁䉁䅁䅁兂䅁䅁䅁䅁䅁䅁杷允䅁䅁䅕䅁䑁䅁䅷䅁䙁䅁䅁䥁煂歌䈹权㉄䅁䅁权⽁䅁䅁权䡁允䅁允䅁䅁䅅䅁䙁䅁䅁䅁䅁䅁䅁䍄䉁䅁䅁兂䅁䅁䅍䅄䅁䅁䅕䅁䅁䙁睳ご䭅偁䅉䅁䭁䑁䅳䅁䭁䅁䉣䅁䉁䅁䅁允䅁䅁䅕䅁䅁䅁䅁䅁䵁䅉䅅䅁䙁䅁䅁睁䵁䅁䅁兂䅁䅁䅁䥅㑈䅑䅯朱䅁䅁䅯睎䅁䅁䅯睂䅅䅁䅅䅁䉁䅁䅁兂偁癯浸䍯㥈睐杷允䅁䅁䅕䅁䑁䅁䅷䅁䙁䅁䅁䅁扂䕍䈹权⭄䅁䅁权㥁䅁䅁权䡁允䅁允䅁䅁䅅䅁䙁䅁䅁䅁䅁䅁䅁䍄䉁䅁䅁兂䅁䅁䅍䅄䅁䅁䅕䅁䅁䕁昰䕕䭅偁䅁䅁䭁䑁䅅䅁䭁䅁䉣䅁䉁䅁䅁允䅁䅁䅕䅁䅁䅁䅁䅁䵁䅉䅅䅁䙁䅁䅁睁䵁䅁䅁兂䅁䅁䅁摪但兑䅯朸䅁䅁䅯䅑䅁䅁䅯睂䅅䅁䅅䅁䉁䅁䅁兂䅁䅁䅁䅁䅁䅁杷允䅁䅁䅕䅁䑁䅁䅷䅁䙁䅁䅁䥁啂䙂䉂权祄䅁䅁权獁䅁䅁权䡁允䅁允䅁䅁䅅䅁䙁䅁䅁䅁䅁䅁䅁䍄䉁䅁䅁兂䅁䅁䅍䅄䅁䅁䅕䅁䅁䕺瑍歭䭅偁䅷䅁䭁䍁䅷䅁䭁䅁䉣䅁䉁䅁䅁允䅁䅁䅕䅁䅁䅁䅁䅁䵁䅉䅅䅁䙁䅁䅁睁䵁䅁䅁兂䅁䅁䅁䥅㑈䅑䅯朱䅁䅁䅯杍䅁䅁䅯睂䅅䅁䅅䅁䉁䅁䅁兂捃㘱䕲㍊㉲睐杷允䅁䅁䅕䅁䑁䅁䅷䅁䙁䅁䅁䅁杁偋䅬权睄䅁䅁权獁䅁䅁权䡁允䅁允䅁䅁䅅䅁䙁䅁䅁䅁䅁䅁䅁䍄䉁䅁䅁兂䅁䅁䅍䅄䅁䅁䅕䅁䅁䡧睄歔䭅佁䅷䅁䭁䑁䅁䅁䭁䅁䉣䅁䉁䅁䅁允䅁䅁䅕䅁䅁䅁䅁䅁䵁䅉䅅䅁䙁䅁䅁睁䵁䅁䅁兂䅁䅁䅁祥倱兑䅯䄫䅁䅁䅯睓䅁䅁䅯睂䅅䅁䅅䅁䉁䅁䅁兂䅁䅁䅁䅁䅁䅁杷允䅁䅁䅕䅁䑁䅁䅷䅁䙁䅁䅁䅁乃唰䈵权獄䅁䅁权㍁䅁䅁权䡁允䅁允䅁䅁䅅䅁䙁䅁䅁䅁䅁䅁䅁䍄䉁䅁䅁兂䅁䅁䅍䅄䅁䅁䅕䅁䅁䉁䉃䔫䭁佁䅁䅁䭁䕁䅑䅁䭁䅁䉣䅁䉁䅁䅁允䅁䅁䅕䅁䅁䅁䅁䅁䵁䅉䅅䅁䙁䅁䅁睁䵁䅁䅁兂䅁䅁䅁剔儹兑䅯杺䅁䅁䅯睏䅁䅁䅯睂䅅䅁䅅䅁䉁䅁䅁兂奂っ䐴䥃湢睐杷允䅁䅁䅕䅁䑁䅁䅷䅁䙁䅁䅁䅁权晹䅴权卄䅁䅁权䥂䅁䅁权䡁允䅁允䅁䅁䅅䅁䙁乁穘癄䉄䍵䅤䍄䉁䅁䅁兂䅁䅁䅍䅄䅁䅁䅕䅁䅁䵁い〫䭁䵁䅍䅁䭁䑁䄰䅁䭁䅁䉣䅁䉁䅁䅁允䅁䅁䅕㝳桵㍏愰歎䵁䅉䅅䅁䙁䅁䅁睁䵁䅁䅁兂䅁䅁䅁䥅㑈䅑䅯睶䅁䅁䅯睎䅁䅁䅯睂䅅䅁䅅䅁䉁䅁䅁兂䅁䅁䅁䅁䅁䅁杷允䅁䅁䅕䅁䑁䅁䅷䅁䙁䅁䅁䅁元癤䅨权䍁允䅁权⭁䅁䅁权䡁允䅁允䅁䅁䅅䅁䙁䍁潧䭰灯偏⽧䍄䉁䅁䅁兂䅁䅁䅍䅄䅁䅁䅕䅁䅁䑁歪歔䭅佁䅑䅁䭁䍁䅷䅁䭁䅁䉣䅁䉁䅁䅁允䅁䅁䅕䅁䅁䅁䅁䅁䵁䅉䅅䅁䙁䅁䅁睁䵁䅁䅁兂䅁䅁䅁䥂倱兑䅯䅂䅅䅁䅯兒䅁䅁䅯睂䅅䅁䅅䅁䉁䅁䅁兂䅁䅁䅁䅁䅁䅁杷允䅁䅁䅕䅁䑁䅁䅷䅁䙁䅁䅁䅁允晧䅨权㑄䅁䅁权祁䅁䅁权䡁允䅁允䅁䅁䅅䅁䙁䅁䅁䅁䅁䅁䅁䍄䉁䅁䅁兂䅁䅁䅍䅄䅁䅁䅕䅁䅁䙧䕑䕕䭅偁䅑䅁䭁䕁䅕䅁䭁䅁䉣䅁䉁䅁䅁允䅁䅁䅕䝈㕭㘶〰き䵁䅉䅅䅁䙁䅁䅁睁䵁䅁䅁兂䅁䅁䅁䥅㑈䅑䅯睶䅁䅁䅯兎䅁䅁䅯睂䅅䅁䅅䅁䉁䅁䅁兂䅁䅁䅁䅁䅁䅁杷允䅁䅁䅕䅁䑁䅁䅷䅁䙁䅁䅁䥁䅂啚䈹权㉄䅁䅁权乂䅁䅁权䡁允䅁允䅁䅁䅅䅁䙁䉁朵氳畮⽖⽍䍄䉁䅁䅁兂䅁䅁䅍䅄䅁䅁䅕䅁䅁䅁乓ご䭅偁䅷䅁䭁䕁䅙䅁䭁䅁䉣䅁䉁䅁䅁允䅁䅁䅕䅁䅁䅁䅁䅁䵁䅉䅅䅁䙁䅁䅁睁䵁䅁䅁兂䅁䅁䅁䥅㑈䅑䅯䄲䅁䅁䅯杍䅁䅁䅯睂䅅䅁䅅䅁䉁䅁䅁兂䱂穪䍱㕒䡣䅑杷允䅁䅁䅕䅁䑁䅁䅷䅁䙁䅁䅁䅁䅂智䅴权卄䅁䅁权䥂䅁䅁权䡁允䅁允䅁䅁䅅䅁䙁䑁伷乎煴楋䅸䍄䉁䅁䅁兂䅁䅁䅍䅄䅁䅁䅕䅁䅁䙁坔歔䭅乁䅑䅁䭁䑁䄰䅁䭁䅁䉣䅁䉁䅁䅁允䅁䅁䅕䡹周晁ぬ啑䵁䅉䅅䅁䙁䅁䅁睁䵁䅁䅁兂䅁䅁䅁㙲偒兑䅯䄵䅁䅁䅯睌䅁䅁䅯睂䅅䅁䅅䅁䉁䅁䅁兂䅁䅁䅁䅁䅁䅁杷允䅁䅁䅕䅁䑁䅁䅷䅁䙁䅁䅁䅁䅄倹䅴权い䅁䅁权䭂䅁䅁权䡁允䅁允䅁䅁䅅䅁䙁䥁瑖㙋硰穳䅆䍄䉁䅁䅁兂䅁䅁䅍䅄䅁䅁䅕䅁䅁䉁䉃䔫䭁乁䄴䅁䭁䕁䅷䅁䭁䅁䉣䅁䉁䅁䅁允䅁䅁䅕婩䬫⽘扅歂䵁䅉䅅䅁䙁䅁䅁睁䵁䅁䅁兂䅁䅁䅁䥅㑈䅑䅯朰䅁䅁䅯兓䅁䅁䅯睂䅅䅁䅅䅁䉁䅁䅁兂偃癷潕䕘眸䅑杷允䅁䅁䅕䅁䑁䅁䅷䅁䙁䅁䅁䅁允晧䅨权獄䅁䅁权䉂䅁䅁权䡁允䅁允䅁䅁䅅䅁䙁䡁な䭥㕎⽗⽑䍄䉁䅁䅁兂䅁䅁䅍䅄䅁䅁䅕䅁䅁䥷楄䕕䭅乁䅁䅁䭁䕁䅉䅁䭁䅁䉣䅁䉁䅁䅁允䅁䅁䅕䥣浔⽊䴶啅䵁䅉䅅䅁䙁䅁䅁睁䵁䅁䅁兂䅁䅁䅁䤴㑈䅑䅯䄹䅁䅁䅯睒䅁䅁䅯睂䅅䅁䅅䅁䉁䅁䅁兂卂䉵䘶ㄶ浅䅑杷允䅁䅁䅕䅁䑁䅁䅷䅁䙁䅁䅁䥁㝁啗䈹权⽃䅁䅁权䅂䅁䅁权䡁允䅁允䅁䅁䅅䅁䙁䅁䅁䅁䅁䅁䅁䍄䉁䅁䅁兂䅁䅁䅍䅄䅁䅁䅕䅁䅁䭁欫ご䭅偁䅉䅁䭁䕁䄰䅁䭁䅁䉣䅁䉁䅁䅁允䅁䅁䅕乓㜷乤瑷か䵁䅉䅅䅁䙁䅁䅁睁䵁䅁䅁兂䅁䅁䅁䡫㑢䅑䅯䅁䅅䅁䅯睏䅁䅁䅯睂䅅䅁䅅䅁䉁䅁䅁权䝁允䅁䍄䉁䅁䅁兂䅁䅁䅍䅄䅁䅁䅕䅁䅁䕁乄〫䭁偁䅙䅁䭁䕁䅑䅁䭁䅁䉣䅁䉁䅁䅁允䅁䅁䅕䡲橘么煓啁䵁䅉䅅䅁䙁䅁䅁睁䵁䅁䅁兂䅁䅁䅁摪但兑䅯䄯䅁䅁䅯睍䅁䅁䅯睂䅅䅁䅅䅁䉁䅁䅁兂䅁䅁䅁䅁䅁䅁杷允䅁䅁䅕䅁䑁䅁䅷䅁䙁䅁䅁䅁杂癹䅴权䕁允䅁权䍂䅁䅁权䡁允䅁允䅁䅁䅅䅁䙁䝁祦㠫啰じ䅸䍄䉁䅁䅁兂䅁䅁䅍䅄䅁䅁䅕䅁䅁䭁欫ご䭅乁䅧䅁䭁䑁䅳䅁䭁䅁䉣䅁䉁䅁䅁允䅁䅁䅕協卅䑨穔稯䴸䅉䅅䅁䙁䅁䅁睁䵁䅁䅁兂䅁䅁䅁䥅㑈䅑䅯睲䅁䅁䅯杍䅁䅁䅯睂䅅䅁䅅䅁䉁䅁䅁兂兂㌹歔㙕䭉䅑杷允䅁䅁䅕䅁䑁䅁䅷䅁䙁䅁䅁䅁䅂智䅴权歄䅁䅁权ぁ䅁䅁权䡁允䅁允䅁䅁䅅䅁䙁䅁䅁䅁䅁䅁䅁䍄䉁䅁䅁兂䅁䅁䅍䅄䅁䅁䅕䅁䅁䝁确歔䭅䅁䉑䅁䭁䑁䅉䅁䭁䅁䉣䅁䉁䅁䅁允䅁䅁䅕䅁䅁䅁䅁䅁䵁䅉䅅䅁䙁䅁䅁睁䵁䅁䅁兂䅁䅁䅁㙲偒兑䅯朸䅁䅁䅯䅎䅁䅁䅯睂䅅䅁䅅䅁䉁䅁䅁兂䅁䅁䅁䅁䅁䅁杷允䅁䅁䅕䅁䑁䅁䅷䅁䙁䅁䅁䅁啂欱䈵权啄䅁䅁权䑁䅁䅁权䡁允䅁允䅁䅁䅅䅁䙁乁䥳灚卲桫䅎䍄䉁䅁䅁兂䅁䅁䅍䅄䅁䅁䅕䅁䅁䡧睄歔䭅偁䅷䅁䭁䕁䅣䅁䭁䅁䉣䅁䉁䅁䅁允䅁䅁䅕琳杴が正䕔䵁䅉䅅䅁䙁䅁䅁睁䵁䅁䅁兂䅁䅁䅃ㅏ偬兑䅯䄶䅁䅁䅯䅍䅁䅁䅯睂䅅䅁䅅䅁䉁䅁䅁兂䅁䅁䅁䅁䅁䅁杷允䅁䅁䅕䅁䑁䅁䅷䅁䙁䅁䅁䥁睂䔸䈵权䑄䅁䅁权䍂䅁䅁权䡁允䅁允䅁䅁䅅䅁䙁䥁奱漷穤卩䅂䍄䉁䅁䅁兂䅁䅁䅍䅄䅁䅁䅕䅁䅁䡧睄歔䭅偁䅙䅁䭁䕁䅣䅁䭁䅁䉣䅁䉁䅁䅁允䅁䅁䅕嘸楂䙅㙲䐸䴸䅉䅅䅁䙁䅁䅁睁䵁䅁䅁兂䅁䅁䅃䅖兒兑䅯朷䅁䅁䅯睎䅁䅁䅯睂䅅䅁䅅䅁䉁䅁䅁兂䅁䅁䅁䅁䅁䅁杷允䅁䅁䅕䅁䑁䅁䅷䅁䙁䅁䅁䅁允晧䅨权獄䅁䅁权穁䅁䅁权䡁允䅁允䅁䅁䅅䅁䙁䱁㝵汴猹癳⼸䍄䉁䅁䅁兂䅁䅁䅍䅄䅁䅁䅕䅁䅁䕺瑍歭䭅乁䅉䅁䭁䅁䅍䅁䭁䅁䉣䅁䉁䅁䅁允䅁䅁䅕䅁䅁䅁䅁䅁䵁䅉䅅䅁䙁䅁䅁睁䵁䅁䅁兂䅁䅁䅃偣佂兑䅯朵䅁䅁䅯免䅁䅁䅯睂䅅䅁䅅䅁䉁䅁䅁兂䅁䅁䅁䅁䅁䅁杷允䅁䅁䅕䅁䑁䅁䅷䅁䙁䅁䅁䅁元癤䅨权奄䅁䅁权䱂䅁䅁权䡁允䅁允䅁䅁䅅䅁䙁䉁晁硏⽲⽋⼰䍄䉁䅁䅁兂䅁䅁䅍䅄䅁䅁䅕䅁䅁䥷楄䕕䭅乁䅑䅁䭁䑁䅁䅁䭁䅁䉣䅁䉁䅁䅁允䅁䅁䅕䅁䅁䅁䅁䅁䵁䅉䅅䅁䙁䅁䅁睁䵁䅁䅁兂䅁䅁䅁䥅㑈䅑䅯睲䅁䅁䅯䅑䅁䅁䅯睂䅅䅁䅅䅁䉁䅁䅁兂牁㝳㡭噭䩣䅑杷允䅁䅁䅕䅁䑁䅁䅷䅁䙁䅁䅁䅁癃䕰䈹权䍁允䅁权䩂䅁䅁权䡁允䅁允䅁䅁䅅䅁䙁䍁么癊煪佹⼸䍄䉁䅁䅁兂䅁䅁䅍䅄䅁䅁䅕䅁䅁䩁㉂䔫䭁䵁䄴䅁䭁䑁䅷䅁䭁䅁䉣䅁䉁䅁䅁允䅁䅁䅕卂䐵䈱䡃䐯䴸䅉䅅䅁䙁䅁䅁睁䵁䅁䅁兂䅁䅁䅁䵙㝲䅑䅯朴䅁䅁䅯免䅁䅁䅯睂䅅䅁䅅䅁䉁䅁䅁兂䅁䅁䅁䅁䅁䅁杷允䅁䅁䅕䅁䑁䅁䅷䅁䙁䅁䅁䅁允晧䅨权獄䅁䅁权ぁ䅁䅁权䡁允䅁允䅁䅁䅅䅁䙁䅁䍏偓䝢発⼸䍄䉁䅁䅁兂䅁䅁䅍䅄䅁䅁䅕䅁䅁䵁い〫䭁䵁䄴䅁䭁䕁䅅䅁䭁䅁䉣䅁䉁䅁䅁允䅁䅁䅕䑬搫㌴慯䐶䴸䅉䅅䅁䙁䅁䅁睁䵁䅁䅁兂䅁䅁䅁䥅㑈䅑䅯䄳䅁䅁䅯杍䅁䅁䅯睂䅅䅁䅅䅁䉁䅁䅁兂㥂㙂湥杪䝣䅑杷允䅁䅁䅕䅁䑁䅁䅷䅁䙁䅁䅁䅁癃䕰䈹权䍁允䅁权䙂䅁䅁权䡁允䅁允䅁䅁䅅䅁䙁䡁扑乆㝔⼱⽣䍄䉁䅁䅁兂䅁䅁䅍䅄䅁䅁䅕䅁䅁䝁䭄〫䭁佁䅑䅁䭁䕁䄰䅁䭁䅁䉣䅁䉁䅁䅁允䅁䅁䅕あ㉺洷䱧吹䴸䅉䅅䅁䙁䅁䅁睁䵁䅁䅁兂䅁䅁䅁偷㝔䅑䅯䄵䅁䅁䅯杓䅁䅁䅯睂䅅䅁䅅䅁䉁䅁䅁兂㕄杰㜱呰⽔睐杷允䅁䅁䅕䅁䑁䅁䅷䅁䙁䅁䅁䅁㑁䔵䈵权啄䅁䅁权祁䅁䅁权䡁允䅁允䅁䅁䅅䅁䙁䅁䅁䅁䅁䅁䅁䍄䉁䅁䅁兂䅁䅁䅍䅄䅁䅁䅕䅁䅁䕺瑍歭䭅䭁䄸䅁䭁䅁䅍䅁䭁䅁䉣䅁䉁䅁䅁允䅁䅁䅕䅁䅁䅁䅁䅁䵁䅉䅅䅁䙁䅁䅁睁䵁䅁䅁兂䅁䅁䅁䥅㑈䅑䅯䄴䅁䅁䅯杍䅁䅁䅯睂䅅䅁䅅䅁䉁䅁䅁兂䅁䅁䅁䅁䅁䅁杷允䅁䅁䅕䅁䑁䅁䅷䅁䙁䅁䅁䥁睂䔸䈵权祄䅁䅁权䵂䅁䅁权䡁允䅁允䅁䅁䅅䅁䙁䵁ㅐ䙋偹楷䅚䍄䉁䅁䅁兂䅁䅁䅍䅄䅁䅁䅕䅁䅁䍁潁唫䭁佁䅙䅁䭁䍁䄸䅁䭁䅁䉣䅁䉁䅁䅁允䅁䅁䅕䅁䅁䅁䅁䅁䵁䅉䅅䅁䙁䅁䅁睁䵁䅁䅁兂䅁䅁䅃偣佂兑䅯朱䅁䅁䅯䅔䅁䅁䅯睂䅅䅁䅅䅁䉁䅁䅁兂ぁ佡是⬹㝌睐杷允䅁䅁䅕䅁䑁䅁䅷䅁䙁䅁䅁䵁䅃水䉂权䕁允䅁权䕂䅁䅁权䡁允䅁允䅁䅁䅅䅁䙁䅁䅁䅁䅁䅁䅁䍄䉁䅁䅁兂䅁䅁䅍䅄䅁䅁䅕䅁䅁䉁䉃䔫䭁乁䅙䅁䭁䕁䅕䅁䭁䅁䉣䅁䉁䅁䅁允䅁䅁䅕呲栶桡健稸䴸䅉䅅䅁䙁䅁䅁睁䵁䅁䅁兂䅁䅁䅄佧兊兑䅯朷䅁䅁䅯兒䅁䅁䅯睂䅅䅁䅅䅁䉁䅁䅁兂䝂䉥渷䑔扴䅑杷允䅁䅁䅕䅁䑁䅁䅷䅁䙁䅁䅁䅁乃唰䈵权癃䅁䅁权㕁䅁䅁权䡁允䅁允䅁䅁䅅䅁䙁䅁䅁䅁䅁䅁䅁䍄䉁䅁䅁兂䅁䅁䅍䅄䅁䅁䅕䅁䅁䉁䉃䔫䭁偁䅷䅁䭁䑁䅙䅁䭁䅁䉣䅁䉁䅁䅁允䅁䅁䅕乂稰港偁歕䵁䅉䅅䅁䙁䅁䅁睁䵁䅁䅁兂䅁䅁䅁䥅㑈䅑䅯杺䅁䅁䅯杍䅁䅁䅯睂䅅䅁䅅䅁䉁䅁䅁兂ぃ䙋ぺ氯㥘睐杷允䅁䅁䅕䅁䑁䅁䅷䅁䙁䅁䅁䵁䑸婌䉰权煄䅁䅁权⽁䅁䅁权䡁允䅁允䅁䅁䅅䅁䙁䅁䅁䅁䅁䅁䅁䍄䉁䅁䅁兂䅁䅁䅍䅄䅁䅁䅕䅁䅁䵁い〫䭁偁䅁䅁䭁䑁䅳䅁䭁䅁䉣䅁䉁䅁䅁允䅁䅁䅕䅁䅁䅁䅁䅁䵁䅉䅅䅁䙁䅁䅁睁䵁䅁䅁兂䅁䅁䅁䥂倱兑䅯朲䅁䅁䅯杏䅁䅁䅯睂䅅䅁䅅䅁䉁䅁䅁兂䅁䅁䅁䅁䅁䅁杷允䅁䅁䅕䅁䑁䅁䅷䅁䙁䅁䅁䅁元癤䅨权捄䅁䅁权㍁䅁䅁权䡁允䅁允䅁䅁䅅䅁䙁佁䨶䝧楰杔䅚䍄䉁䅁䅁兂䅁䅁䅍䅄䅁䅁䅕䅁䅁䝁䭄〫䭁乁䅑䅁䭁䑁䅑䅁䭁䅁䉣䅁䉁䅁䅁允䅁䅁䅕䅁䅁䅁䅁䅁䵁䅉䅅䅁䙁䅁䅁睁䵁䅁䅁兂䅁䅁䅁䵑㜳䅑䅯䄳䅁䅁䅯睍䅁䅁䅯睂䅅䅁䅅䅁䉁䅁䅁兂䅁䅁䅁䅁䅁䅁杷允䅁䅁䅕䅁䑁䅁䅷䅁䙁䅁䅁䅁睂癹䅴权癃䅁䅁权癁䅁䅁权䡁允䅁允䅁䅁䅅䅁䙁䅁䅁䅁䅁䅁䅁䍄䉁䅁䅁兂䅁䅁䅍䅄䅁䅁䅕䅁䅁䡧睄歔䭅䵁䅳䅁䭁䕁䅷䅁䭁䅁䉣䅁䉁䅁䅁允䅁䅁䅕䅁䅁䅁䅁䅁䵁䅉䅅䅁䙁䅁䅁睁䵁䅁䅁兂䅁䅁䅃楡倵兑䅯朹䅁䅁䅯䅐䅁䅁䅯睂䅅䅁䅅䅁䉁䅁䅁兂䝁奬穚祗摁䅑杷允䅁䅁䅕䅁䑁䅁䅷䅁䙁䅁䅁䥁䅂啚䈹权䱄䅁䅁权祁䅁䅁权䡁允䅁允䅁䅁䅅䅁䙁䅁䅁䅁䅁䅁䅁䍄䉁䅁䅁兂䅁䅁䅍䅄䅁䅁䅕䅁䅁䕧求ご䭅乁䅙䅁䭁䑁䅧䅁䭁䅁䉣䅁䉁䅁䅁允䅁䅁䅕䅁䅁䅁䅁䅁䵁䅉䅅䅁䙁䅁䅁睁䵁䅁䅁兂䅁䅁䅁䥂倱兑䅯末䅁䅁䅯睁䅁䅁䅯睂䅅䅁䅅䅁䉁䅁䅁兂䅁䅁䅁䅁䅁䅁杷允䅁䅁䅕䅁䑁䅁䅷䅁䙁䅁䅁䅁睂癹䅴权潄䅁䅁权祁䅁䅁权䡁允䅁允䅁䅁䅅䅁䙁䅁䅁䅁䅁䅁䅁䍄䉁䅁䅁兂䅁䅁䅍䅄䅁䅁䅕䅁䅁䭁䩄〫䭁偁䅯䅁䭁䕁䅍䅁䭁䅁䉣䅁䉁䅁䅁允䅁䅁䅕㉒奮歆䕇䕙䵉䅉䅅䅁䙁䅁䅁睁䵁䅁䅁兂䅁䅁䅃偣佂兑䅯术䅁䅁䅯兎䅁䅁䅯睂䅅䅁䅅䅁䉁䅁䅁兂坁睧灡奈䝳村杷允䅁䅁䅕䅁䑁䅁䅷䅁䙁䅁䅁䅁睂癹䅴权䕁允䅁权穁䅁䅁权䡁允䅁允䅁䅁䅅䅁䙁䅁䅁䅁䅁䅁䅁䍄䉁䅁䅁兂䅁䅁䅍䅄䅁䅁䅕䅁䅁䵁い〫䭁䵁䅳䅁䭁䍁䅷䅁䭁䅁䉣䅁䉁䅁䅁允䅁䅁䅕䅁䅁䅁䅁䅁䵁䅉䅅䅁䙁䅁䅁睁䵁䅁䅁兂䅁䅁䅃ㅏ偬兑䅯䄲䅁䅁䅯䅏䅁䅁䅯睂䅅䅁䅅䅁䉁䅁䅁兂䅁䅁䅁䅁䅁䅁杷允䅁䅁䅕䅁䑁䅁䅷䅁䙁䅁䅁䅁睂癹䅴权捄䅁䅁权畁䅁䅁权䡁允䅁允䅁䅁䅅䅁䙁䅁䅁䅁䅁䅁䅁䍄䉁䅁䅁兂䅁䅁䅍䅄䅁䅁䅕䅁䅁䥁刳歔䭅佁䅑䅁䭁䑁䅣䅁䭁䅁䉣䅁䉁䅁䅁允䅁䅁䅕䅁䅁䅁䅁䅁䵁䅉䅅䅁䙁䅁䅁睁䵁䅁䅁兂䅁䅁䅁乖佚兑䅯睹䅁䅁䅯李䅁䅁䅯睂䅅䅁䅅䅁䉁䅁䅁兂䅁䅁䅁䅁䅁䅁杷允䅁䅁䅕䅁䑁䅁䅷䅁䙁䅁䅁䅁啂欱䈵权䍁允䅁权䍂䅁䅁权䡁允䅁允䅁䅁䅅䅁䙁䝁㜶倰䭢偬⽙䍄䉁䅁䅁兂䅁䅁䅍䅄䅁䅁䅕䅁䅁䕁乄〫䭁䅁䉑䅁䭁䑁䅙䅁䭁䅁䉣䅁䉁䅁䅁允䅁䅁䅕娰呡呒汳䕑䵁䅉䅅䅁䙁䅁䅁睁䵁䅁䅁兂䅁䅁䅁䥅㑈䅑䅯朶䅁䅁䅯睏䅁䅁䅯睂䅅䅁䅅䅁䉁䅁䅁兂元呐䙋䅤瀷睐杷允䅁䅁䅕䅁䑁䅁䅷䅁䙁䅁䅁䅁癃䕰䈹权歄䅁䅁权睁䅁䅁权䡁允䅁允䅁䅁䅅䅁䙁䅁䅁䅁䅁䅁䅁䍄䉁䅁䅁兂䅁䅁䅍䅄䅁䅁䅕䅁䅁䉁䉃䔫䭁佁䅷䅁䭁䑁䅣䅁䭁䅁䉣䅁䉁䅁䅁允䅁䅁䅕灚呫呬䡗䐯䴸䅉䅅䅁䙁䅁䅁睁䵁䅁䅁兂䅁䅁䅁乖佚兑䅯䄴䅁䅁䅯兒䅁䅁䅯睂䅅䅁䅅䅁䉁䅁䅁兂䅁䅁䅁䅁䅁䅁杷允䅁䅁䅕䅁䑁䅁䅷䅁䙁䅁䅁䅁允晧䅨权㙄䅁䅁权祁䅁䅁权䡁允䅁允䅁䅁䅅䅁䙁䅁䅁䅁䅁䅁䅁䍄䉁䅁䅁兂䅁䅁䅍䅄䅁䅁䅕䅁䅁䵁い〫䭁佁䅷䅁䭁䑁䅑䅁䭁䅁䉣䅁䉁䅁䅁允䅁䅁䅕䅁䅁䅁䅁䅁䵁䅉䅅䅁䙁䅁䅁睁䵁䅁䅁兂䅁䅁䅁住佒兑䅯术䅁䅁䅯睌䅁䅁䅯睂䅅䅁䅅䅁䉁䅁䅁兂䅁䅁䅁䅁䅁䅁杷允䅁䅁䅕䅁䑁䅁䅷䅁䙁䅁䅁䵁䅃水䉂权奄䅁䅁权䕂䅁䅁权䡁允䅁允䅁䅁䅅䅁䙁䅁䅁䅁䅁䅁䅁䍄䉁䅁䅁兂䅁䅁䅍䅄䅁䅁䅕䅁䅁䵁い〫䭁偁䅙䅁䭁䍁䅷䅁䭁䅁䉣䅁䉁䅁䅁允䅁䅁䅕䅁䅁䅁䅁䅁䵁䅉䅅䅁䙁䅁䅁睁䵁䅁䅁兂䅁䅁䅁䡫㑢䅑䅯睲䅁䅁䅯兏䅁䅁䅯睂䅅䅁䅅䅁䉁䅁䅁兂䑁獉堲即䈸䅑杷允䅁䅁䅕䅁䑁䅁䅷䅁䙁䅁䅁䅁乂ㅈ䉂权慄䅁䅁权癁䅁䅁权䡁允䅁允䅁䅁䅅䅁䙁䅁䅁䅁䅁䅁䅁䍄䉁䅁䅁兂䅁䅁䅍䅄䅁䅁䅕䅁䅁䭁欫ご䭅偁䅧䅁䭁䕁䅧䅁䭁䅁䉣䅁䉁䅁䅁允䅁䅁䅕愫䙍瑌畹け䵉䅉䅅䅁䙁䅁䅁睁䵁䅁䅁兂䅁䅁䅁祥倱兑䅯朸䅁䅁䅯児䅁䅁䅯睂䅅䅁䅅䅁䉁䅁䅁兂䅁䅁䅁䅁䅁䅁杷允䅁䅁䅕䅁䑁䅁䅷䅁䙁䅁䅁䥁睂䔸䈵权⭄䅁䅁权癁䅁䅁权䡁允䅁允䅁䅁䅅䅁䙁䅁䅁䅁䅁䅁䅁䍄䉁䅁䅁兂䅁䅁䅍䅄䅁䅁䅕䅁䅁䅁乓ご䭅偁䅷䅁䭁䑁䅁䅁䭁䅁䉣䅁䉁䅁䅁允䅁䅁䅕䅁䅁䅁䅁䅁䵁䅉䅅䅁䙁䅁䅁睁䵁䅁䅁兂䅁䅁䵄祑愲兑䅯睹䅁䅁䅯䅐䅁䅁䅯睂䅅䅁䅅䅁䉁䅁䅁兂䅁䅁䅁䅁䅁䅁杷允䅁䅁䅕䅁䑁䅁䅷䅁䙁䅁䅁䥁煂歌䈹权獄䅁䅁权㡁䅁䅁权䡁允䅁允䅁䅁䅅䅁䙁佁稱楲桹确䅚䍄䉁䅁䅁兂䅁䅁䅍䅄䅁䅁䅕䅁䅁䙁坔歔䭅䵁䅳䅁䭁䕁䅣䅁䭁䅁䉣䅁䉁䅁䅁允䅁䅁䅕䅁䅁䅁䅁䅁䵁䅉䅅䅁䙁䅁䅁睁䵁䅁䅁兂䅁䅁䅁乖佚兑䅯睲䅁䅁䅯睎䅁䅁䅯睂䅅䅁䅅䅁䉁䅁䅁兂楂㥴硖㌴剑䅑杷允䅁䅁䅕䅁䑁䅁䅷䅁䙁䅁䅁䥁睂䔸䈵权祄䅁䅁权䩂䅁䅁权䡁允䅁允䅁䅁䅅䅁䙁䥁睂げ捌楅䅖䍄䉁䅁䅁兂䅁䅁䅍䅄䅁䅁䅕䅁䅁䭁欫ご䭅佁䅧䅁䭁䕁䅁䅁䭁䅁䉣䅁䉁䅁䅁允䅁䅁䅕䬯瀸䍫瘹げ䵁䅉䅅䅁䙁䅁䅁睁䵁䅁䅁兂䅁䅁䅃䅖兒兑䅯朴䅁䅁䅯兔䅁䅁䅯睂䅅䅁䅅䅁䉁䅁䅁兂奃兊敄䩐塙䅑杷允䅁䅁䅕䅁䑁䅁䅷䅁䙁䅁䅁䥁睂䔸䈵权啄䅁䅁权⽁䅁䅁权䡁允䅁允䅁䅁䅅䅁䙁䅁䅁䅁䅁䅁䅁䍄䉁䅁䅁兂䅁䅁䅍䅄䅁䅁䅕䅁䅁䅁乓ご䭅䭁䄸䅁䭁䕁䅉䅁䭁䅁䉣䅁䉁䅁䅁允䅁䅁䅕啐煅浙典啅䵁䅉䅅䅁䙁䅁䅁睁䵁䅁䅁兂䅁䅁䅁晡但兑䅯䄫䅁䅁䅯杓䅁䅁䅯睂䅅䅁䅅䅁䉁䅁䅁兂牃瑓坥歩䡴村杷允䅁䅁䅕䅁䑁䅁䅷䅁䙁䅁䅁䅁乂ㅈ䉂权浄䅁䅁权㥁䅁䅁权䡁允䅁允䅁䅁䅅䅁䙁䅁䅁䅁䅁䅁䅁䍄䉁䅁䅁兂䅁䅁䅍䅄䅁䅁䅕䅁䅁䝧畯ご䭅䵁䅳䅁䭁䍁䄴䅁䭁䅁䉣䅁䉁䅁䅁允䅁䅁䅕䅁䅁䅁䅁䅁䵁䅉䅅䅁䙁䅁䅁睁䵁䅁䅁兂䅁䅁䅁䥅㑈䅑䅯䄫䅁䅁䅯兒䅁䅁䅯睂䅅䅁䅅䅁䉁䅁䅁兂䅁䅁䅁䅁䅁䅁杷允䅁䅁䅕䅁䑁䅁䅷䅁䙁䅁䅁䅁扂䕍䈹权䅁允䅁权䵂䅁䅁权䡁允䅁允䅁䅁䅅䅁䭁䅁䉙䅁䵁䅉䅅䅁䙁䅁䅁睁䵁䅁䅁兂䅁䅁䅁乖佚兑䅯朲䅁䅁䅯兎䅁䅁䅯睂䅅䅁䅅䅁䉁䅁䅁兂䅁䅁䅁䅁䅁䅁杷允䅁䅁䅕䅁䑁䅁䅷䅁䙁䅁䅁䅁权晹䅴权煄䅁䅁权⭁䅁䅁权䡁允䅁允䅁䅁䅅䅁䙁䩁允佊䝆㥩⽧䍄䉁䅁䅁兂䅁䅁䅍䅄䅁䅁䅕䅁䅁䙧䕑䕕䭅偁䄴䅁䭁䕁䅍䅁䭁䅁䉣䅁䉁䅁䅁允䅁䅁䅕婪坈潴䍅欲䵅䅉䅅䅁䙁䅁䅁睁䵁䅁䅁兂䅁䅁䅁䥅㑈䅑䅯䄹䅁䅁䅯杓䅁䅁䅯睂䅅䅁䅅䅁䉁䅁䅁兂㥁瑃橥䑣瀰䅑杷允䅁䅁䅕䅁䑁䅁䅷䅁䙁䅁䅁䵁䑸婌䉰权䱄䅁䅁权㕁䅁䅁权䡁允䅁允䅁䅁䅅䅁䙁䅁䅁䅁䅁䅁䅁䍄䉁䅁䅁兂䅁䅁䅍䅄䅁䅁䅕䅁䅁䕧求ご䭅乁䄴䅁䭁䕁䅷䅁䭁䅁䉣䅁䉁䅁䅁允䅁䅁䅕乭獢㝭儸稯䴸䅉䅅䅁䙁䅁䅁睁䵁䅁䅁兂䅁䅁䅁乖佚兑䅯末䅁䅁䅯材䅁䅁䅯睂䅅䅁䅅䅁䉁䅁䅁兂䅁䵁慄充坴村杷允䅁䅁䅕䅁䑁䅁䅷䅁䙁䅁䅁䅁㑁䔵䈵权捄䅁䅁权㥁䅁䅁权䡁允䅁允䅁䅁䅅䅁䙁䅁䅁䅁䅁䅁䅁䍄䉁䅁䅁兂䅁䅁䅍䅄䅁䅁䅕䅁䅁䡁瑳ご䭅佁䅷䅁䭁䑁䅑䅁䭁䅁䉣䅁䉁䅁䅁允䅁䅁䅕䅁䅁䅁䅁䅁䵁䅉䅅䅁䙁䅁䅁睁䵁䅁䅁兂䅁䅁䅁㙲偒兑䅯朳䅁䅁䅯䅑䅁䅁䅯睂䅅䅁䅅䅁䉁䅁䅁兂䅁䅁䅁䅁䅁䅁杷允䅁䅁䅕䅁䑁䅁䅷䅁䙁䅁䅁䅁允晧䅨权浄䅁䅁权祁䅁䅁权䡁允䅁允䅁䅁䅅䅁䙁䱁睵瀯⭪䅐䅆䍄䉁䅁䅁兂䅁䅁䅍䅄䅁䅁䅕䅁䅁䙁坔歔䭅乁䅁䅁䭁䕁䅁䅁䭁䅁䉣䅁䉁䅁䅁允䅁䅁䅕湵䵶啸㍪䕍䵁䅉䅅䅁䙁䅁䅁睁䵁䅁䅁兂䅁䅁䅁䥅㑈䅑䅯睷䅁䅁䅯杍䅁䅁䅯睂䅅䅁䅅䅁䉁䅁䅁兂穃灺䡕佊啳䅑杷允䅁䅁䅕䅁䑁䅁䅷䅁䙁䅁䅁䅁允晧䅨权䱄䅁䅁权ぁ䅁䅁权䡁允䅁允䅁䅁䅅䅁䙁䅁䅁䅁䅁䅁䅁䍄䉁䅁䅁兂䅁䅁䅍䅄䅁䅁䅕䅁䅁䕁乄〫䭁乁䅁䅁䭁䕁䅳䅁䭁䅁䉣䅁䉁䅁䅁允䅁䅁䅕潭奎瑍䱢啈䵁䅉䅅䅁䙁䅁䅁睁䵁䅁䅁兂䅁䅁䅃偣佂兑䅯朳䅁䅁䅯睏䅁䅁䅯睂䅅䅁䅅䅁䉁䅁䅁兂䅁䅁䅁䅁䅁䅁杷允䅁䅁䅕䅁䑁䅁䅷䅁䙁䅁䅁䅁杄晧䅨权佄䅁䅁权䱂䅁䅁权䡁允䅁允䅁䅁䅅䅁䙁䙁䴳䅩慒䅳䅂䍄䉁䅁䅁兂䅁䅁䅍䅄䅁䅁䅕䅁䅁䡧睄歔䭅偁䅯䅁䭁䑁䄸䅁䭁䅁䉣䅁䉁䅁䅁允䅁䅁䅕䅁䅃㡴杋䕌䵉䅉䅅䅁䙁䅁䅁睁䵁䅁䅁兂䅁䅁䵄祑愲兑䅯䅁䅅䅁䅯材䅁䅁䅯睂䅅䅁䅅䅁䉁䅁䅁权䅁䅁䅁䍄䉁䅁䅁兂䅁䅁䅍䅄䅁䅁䅕䅁䅁䵁い〫䭁佁䄴䅁䭁䕁䅕䅁䭁䅁䉣䅁䉁䅁䅁允䅁䅁䅕攲浒硰汆げ䵁䅉䅅䅁䙁䅁䅁睁䵁䅁䅁兂䅁䅁䅁䥅㑈䅑䅯朷䅁䅁䅯杍䅁䅁䅯睂䅅䅁䅅䅁䉁䅁䅁兂䑂㉕儫甸偤䅑杷允䅁䅁䅕䅁䑁䅁䅷䅁䙁䅁䅁䥁䅂啚䈹权卄䅁䅁权䩂䅁䅁权䡁允䅁允䅁䅁䅅䅁䙁䉁⭘副獣䍇䅸䍄䉁䅁䅁兂䅁䅁䅍䅄䅁䅁䅕䅁䅁䙁睳ご䭅偁䅯䅁䭁䑁䅫䅁䭁䅁䉣䅁䉁䅁䅁允䅁䅁䅕䅁䅁䅁䅁䅁䵁䅉䅅䅁䙁䅁䅁睁䵁䅁䅁兂䅁䅁䵄祑愲兑䅯䄳䅁䅁䅯睑䅁䅁䅯睂䅅䅁䅅䅁䉁䅁䅁兂䅁䅁䅁䅁䅁䅁杷允䅁䅁䅕䅁䑁䅁䅷䅁䙁䅁䅁䅁睂癹䅴权兄䅁䅁权䑁䅁䅁权䡁允䅁允䅁䅁䅅䅁䙁乁㍊㉲坸䕪䅊䍄䉁䅁䅁兂䅁䅁䅍䅄䅁䅁䅕䅁䅁䭁欫ご䭅乁䅧䅁䭁䕁䅳䅁䭁䅁䉣䅁䉁䅁䅁允䅁䅁䅕湹割兑畴啂䵁䅉䅅䅁䙁䅁䅁睁䵁䅁䅁兂䅁䅁䅁䵑㜳䅑䅯朵䅁䅁䅯杌䅁䅁䅯睂䅅䅁䅅䅁䉁䅁䅁兂䅁䅁䅁䅁䅁䅁杷允䅁䅁䅕䅁䑁䅁䅷䅁䙁䅁䅁䅁癃䕰䈹权䅁允䅁权⭁䅁䅁权䡁允䅁允䅁䅁䅅䅁䭁䅁䉙䅁䵁䅉䅅䅁䙁䅁䅁睁䵁䅁䅁兂䅁䅁䅁摪但兑䅯䄯䅁䅁䅯杒䅁䅁䅯睂䅅䅁䅅䅁䉁䅁䅁兂䅁䅁䅁䅁䅁䅁杷允䅁䅁䅕䅁䑁䅁䅷䅁䙁䅁䅁䅁允晧䅨权㙄䅁䅁权䩂䅁䅁权䡁允䅁允䅁䅁䅅䅁䙁䅁䅁䨰礵㉬䍎䍄䉁䅁䅁兂䅁䅁䅍䅄䅁䅁䅕䅁䅁䅁乓ご䭅䵁䅍䅁䭁䕁䅫䅁䭁䅁䉣䅁䉁䅁䅁允䅁䅁䅕䅁䅁䅁䅁䅁䵁䅉䅅䅁䙁䅁䅁睁䵁䅁䅁兂䅁䅁䅁䵙㝲䅑䅯朹䅁䅁䅯䅏䅁䅁䅯睂䅅䅁䅅䅁䉁䅁䅁兂䅁䅁䅁䅁䅁䅁杷允䅁䅁䅕䅁䑁䅁䅷䅁䙁䅁䅁䅁䅂智䅴权䍁允䅁权䉂䅁䅁权䡁允䅁允䅁䅁䅅䅁䙁䉁䠴㥵獵癦⽷䍄䉁䅁䅁兂䅁䅁䅍䅄䅁䅁䅕䅁䅁䥷楄䕕䭅乁䄴䅁䭁䕁䅷䅁䭁䅁䉣䅁䉁䅁䅁允䅁䅁䅕䅁䅁䅁䅁䅁䵁䅉䅅䅁䙁䅁䅁睁䵁䅁䅁兂䅁䅁䅃偣佂兑䅯朹䅁䅁䅯兎䅁䅁䅯睂䅅䅁䅅䅁䉁䅁䅁兂䩃栳坚⭹潔睐杷允䅁䅁䅕䅁䑁䅁䅷䅁䙁䅁䅁䥁睂䔸䈵权䱄䅁䅁权獁䅁䅁权䡁允䅁允䅁䅁䅅䅁䙁䅁䅁䅁䅁䅁䅁䍄䉁䅁䅁兂䅁䅁䅍䅄䅁䅁䅕䅁䅁䕺瑍歭䭅偁䅷䅁䭁䑁䅕䅁䭁䅁䉣䅁䉁䅁䅁允䅁䅁䅕䅁䅁䅁䅁䅁䵁䅉䅅䅁䙁䅁䅁睁䵁䅁䅁兂䅁䅁䅁䥅㑈䅑䅯朷䅁䅁䅯睐䅁䅁䅯睂䅅䅁䅅䅁䉁䅁䅁兂䭃搰兗䨯乖䅑杷允䅁䅁䅕䅁䑁䅁䅷䅁䙁䅁䅁䅁杂癹䅴权潄䅁䅁权䉂䅁䅁权䡁允䅁允䅁䅁䅅䅁䙁䑁唸䠱歃汇䅆䍄䉁䅁䅁兂䅁䅁䅍䅄䅁䅁䅕䅁䅁䥁刳歔䭅偁䅧䅁䭁䑁䅯䅁䭁䅁䉣䅁䉁䅁䅁允䅁䅁䅕䅁䅁䅁䅁䅁䵁䅉䅅䅁䙁䅁䅁睁䵁䅁䅁兂䅁䅁䅁偷㝔䅑䅯朰䅁䅁䅯䅎䅁䅁䅯睂䅅䅁䅅䅁䉁䅁䅁兂䅁䅁䅁䅁䅁䅁杷允䅁䅁䅕䅁䑁䅁䅷䅁䙁䅁䅁䅁杄晧䅨权浄䅁䅁权䍂䅁䅁权䡁允䅁允䅁䅁䅅䅁䙁䙁奢瑳爵獒⽯䍄䉁䅁䅁兂䅁䅁䅍䅄䅁䅁䅕䅁䅁䥁刳歔䭅偁䅧䅁䭁䕁䅧䅁䭁䅁䉣䅁䉁䅁䅁允䅁䅁䅕䅁䅁䅁䅁䅁䵁䅉䅅䅁䙁䅁䅁睁䵁䅁䅁兂䅁䅁䅁䵑㜳䅑䅯䅂䅅䅁䅯杍䅁䅁䅯睂䅅䅁䅅䅁䉁䅁䅁兂䅁䅁䅁䅁䅁䅁杷允䅁䅁䅕䅁䑁䅁䅷䅁䙁䅁䅁䥁睂䔸䈵权䕁允䅁权㥁䅁䅁权䡁允䅁允䅁䅁䅅䅁䙁䙁欱渳䍔呣䅆䍄䉁䅁䅁兂䅁䅁䅍䅄䅁䅁䅕䅁䅁䭁䩄〫䭁乁䅉䅁䭁䑁䅍䅁䭁䅁䉣䅁䉁䅁䅁允䅁䅁䅕䅁䅁䅁䅁䅁䵁䅉䅅䅁䙁䅁䅁睁䵁䅁䅁兂䅁䅁䅁䥂倱兑䅯杁䅅䅁䅯䅎䅁䅁䅯睂䅅䅁䅅䅁䉁䅁䅁兂䅁䅁䅁䅁䅁䅁杷允䅁䅁䅕䅁䑁䅁䅷䅁䙁䅁䅁䅁䕁啪䈹权睄䅁䅁权䑁䅁䅁权䡁允䅁允䅁䅁䅅䅁䙁䅁䅁䅁䅁䅁䅁䍄䉁䅁䅁兂䅁䅁䅍䅄䅁䅁䅕䅁䅁䭁欫ご䭅佁䅷䅁䭁䕁䅙䅁䭁䅁䉣䅁䉁䅁䅁允䅁䅁䅕䭄欲兄乳啂䵁䅉䅅䅁䙁䅁䅁睁䵁䅁䅁兂䅁䅁䅁䥅㑈䅑䅯杺䅁䅁䅯䅎䅁䅁䅯睂䅅䅁䅅䅁䉁䅁䅁兂㝁䭧奰牡䍯䅑杷允䅁䅁䅕䅁䑁䅁䅷䅁䙁䅁䅁䅁允晧䅨权佄䅁䅁权㙁䅁䅁权䡁允䅁允䅁䅁䅅䅁䙁佁畒杭偋䅈䅂䍄䉁䅁䅁兂䅁䅁䅍䅄䅁䅁䅕䅁䅁䑁歪歔䭅乁䅁䅁䭁䑁䄰䅁䭁䅁䉣䅁䉁䅁䅁允䅁䅁䅕䅁䅁䅁䅁䅁䵁䅉䅅䅁䙁䅁䅁睁䵁䅁䅁兂䅁䅁䅁剔儹兑䅯䄯䅁䅁䅯免䅁䅁䅯睂䅅䅁䅅䅁䉁䅁䅁兂䅁䅁䅁䅁䅁䅁杷允䅁䅁䅕䅁䑁䅁䅷䅁䙁䅁䅁䅁允晧䅨权坄䅁䅁权䱂䅁䅁权䡁允䅁允䅁䅁䅅䅁䙁偁獲攵浌㥭⽳䍄䉁䅁䅁兂䅁䅁䅍䅄䅁䅁䅕䅁䅁䙁睳ご䭅偁䅙䅁䭁䅁䅍䅁䭁䅁䉣䅁䉁䅁䅁允䅁䅁䅕煪決摒䤷䐫䴸䅉䅅䅁䙁䅁䅁睁䵁䅁䅁兂䅁䅁䅁䵣㝲䅑䅯䄸䅁䅁䅯䅔䅁䅁䅯睂䅅䅁䅅䅁䉁䅁䅁兂瑃䡉片噲䵰䅑杷允䅁䅁䅕䅁䑁䅁䅷䅁䙁䅁䅁䥁䅂啚䈹权兄䅁䅁权䱂䅁䅁权䡁允䅁允䅁䅁䅅䅁䙁䝁㔶汐摂祋䅆䍄䉁䅁䅁兂䅁䅁䅍䅄䅁䅁䅕䅁䅁䉁䉃䔫䭁偁䅧䅁䭁䑁䅑䅁䭁䅁䉣䅁䉁䅁䅁允䅁䅁䅕䅁䅁䅁䅁䅁䵁䅉䅅䅁䙁䅁䅁睁䵁䅁䅁兂䅁䅁䅁䥅㑈䅑䅯䄫䅁䅁䅯睓䅁䅁䅯睂䅅䅁䅅䅁䉁䅁䅁兂䅁䅁䅁䅁䅁䅁杷允䅁䅁䅕䅁䑁䅁䅷䅁䙁䅁䅁䥁䅂啚䈹权㡄䅁䅁权祁䅁䅁权䡁允䅁允䅁䅁䅅䅁䙁䅁䅁䅁䅁䅁䅁䍄䉁䅁䅁兂䅁䅁䅍䅄䅁䅁䅕䅁䅁䵁い〫䭁偁䄴䅁䭁䑁䅷䅁䭁䅁䉣䅁䉁䅁䅁允䅁䅁䅕橧晑䩎癧䕂䵉䅉䅅䅁䙁䅁䅁睁䵁䅁䅁兂䅁䅁䅁䥅㑈䅑䅯䄶䅁䅁䅯杍䅁䅁䅯睂䅅䅁䅅䅁䉁䅁䅁兂湄桘䉘䕎伹䅑杷允䅁䅁䅕䅁䑁䅁䅷䅁䙁䅁䅁䅁允晧䅨权杄䅁䅁权䅂䅁䅁权䡁允䅁允䅁䅁䅅䅁䙁䅁䅁䅁䅁䅁䅁䍄䉁䅁䅁兂䅁䅁䅍䅄䅁䅁䅕䅁䅁䥁刳歔䭅偁䅧䅁䭁䑁䅷䅁䭁䅁䉣䅁䉁䅁䅁允䅁䅁䅕䅁䅁䅁䅁䅁䵁䅉䅅䅁䙁䅁䅁睁䵁䅁䅁兂䅁䅁䅁䥅㑈䅑䅯朰䅁䅁䅯睏䅁䅁䅯睂䅅䅁䅅䅁䉁䅁䅁兂慃婭婭剭潫䅑杷允䅁䅁䅕䅁䑁䅁䅷䅁䙁䅁䅁䅁允晧䅨权祄䅁䅁权祁䅁䅁权䡁允䅁允䅁䅁䅅䅁䙁䅁䅁䅁䅁䅁䅁䍄䉁䅁䅁兂䅁䅁䅍䅄䅁䅁䅕䅁䅁䉁䉃䔫䭁佁䅯䅁䭁䑁䄸䅁䭁䅁䉣䅁䉁䅁䅁允䅁䅁䅕䱬卫噗䝮吸䴸䅉䅅䅁䙁䅁䅁睁䵁䅁䅁兂䅁䅁䅁䵯㝮䅑䅯杺䅁䅁䅯杒䅁䅁䅯睂䅅䅁䅅䅁䉁䅁䅁兂䱁娱匶䩒浄睐杷允䅁䅁䅕䅁䑁䅁䅷䅁䙁䅁䅁䅁乃唰䈵权祄䅁䅁权䩂䅁䅁权䡁允䅁允䅁䅁䅅䅁䙁䅁䅁䅁䅁䅁䅁䍄䉁䅁䅁兂䅁䅁䅍䅄䅁䅁䅕䅁䅁䑁歪歔䭅乁䅁䅁䭁䑁䅅䅁䭁䅁䉣䅁䉁䅁䅁允䅁䅁䅕䅁䅁䅁䅁䅁䵁䅉䅅䅁䙁䅁䅁睁䵁䅁䅁兂䅁䅁䅁穗偂兑䅯朰䅁䅁䅯睏䅁䅁䅯睂䅅䅁䅅䅁䉁䅁䅁兂䅁䅁䅁䅁䅁䅁杷允䅁䅁䅕䅁䑁䅁䅷䅁䙁䅁䅁䵁䑸婌䉰权煄䅁䅁权䩂䅁䅁权䡁允䅁允䅁䅁䅅䅁䙁䅁䅁䅁䅁䅁䅁䍄䉁䅁䅁兂䅁䅁䅍䅄䅁䅁䅕䅁䅁䭁欫ご䭅佁䅙䅁䭁䑁䅍䅁䭁䅁䉣䅁䉁䅁䅁允䅁䅁䅕䅁䅁䅁䅁䅁䵁䅉䅅䅁䙁䅁䅁睁䵁䅁䅁兂䅁䅁䅄佧兊兑䅯䄵䅁䅁䅯睑䅁䅁䅯睂䅅䅁䅅䅁䉁䅁䅁兂䅁䅁䅁䅁䅁䅁杷允䅁䅁䅕䅁䑁䅁䅷䅁䙁䅁䅁䅁允晧䅨权い䅁䅁权祁䅁䅁权䡁允䅁允䅁䅁䅅䅁䙁偁潙䥘䌯刹䅸䍄䉁䅁䅁兂䅁䅁䅍䅄䅁䅁䅕䅁䅁䕧求ご䭅偁䅷䅁䭁䑁䅕䅁䭁䅁䉣䅁䉁䅁䅁允䅁䅁䅕歡䙲側⭯け䵁䅉䅅䅁䙁䅁䅁睁䵁䅁䅁兂䅁䅁䅁㙲偒兑䅯䄷䅁䅁䅯睍䅁䅁䅯睂䅅䅁䅅䅁䉁䅁䅁兂煄捲䜰歆㍱睐杷允䅁䅁䅕䅁䑁䅁䅷䅁䙁䅁䅁䅁允晧䅨权卄䅁䅁权祁䅁䅁权䡁允䅁允䅁䅁䅅䅁䙁䍁捬㡪ㅌ䍋䅤䍄䉁䅁䅁兂䅁䅁䅍䅄䅁䅁䅕䅁䅁佁䉃䔫䭁偁䅑䅁䭁䅁䅍䅁䭁䅁䉣䅁䉁䅁䅁允䅁䅁䅕椹捨㡪ㅌ啋䵁䅉䅅䅁䙁䅁䅁睁䵁䅁䅁兂䅁䅁䅁䍉㕪䅑䅯朷䅁䅁䅯睁䅁䅁䅯睂䅅䅁䅅䅁䉁䅁䅁兂䅁䅁䅁䅁䅁䅁杷允䅁䅁䅕䅁䑁䅁䅷䅁䙁䅁䅁䥁睂䔸䈵权獄䅁䅁权䕂䅁䅁权䡁允䅁允䅁䅁䅅䅁䙁䕁癋瑃ぶ儱䅬䍄䉁䅁䅁兂䅁䅁䅍䅄䅁䅁䅕䅁䅁䵁い〫䭁偁䅉䅁䭁䕁䅷䅁䭁䅁䉣䅁䉁䅁䅁允䅁䅁䅕敗扁潗㡩歊䵁䅉䅅䅁䙁䅁䅁睁䵁䅁䅁兂䅁䅁䅁䥅㑈䅑䅯睹䅁䅁䅯杍䅁䅁䅯睂䅅䅁䅅䅁䉁䅁䅁兂䅁䅁䅁䅁䅁䅁杷允䅁䅁䅕䅁䑁䅁䅷䅁䙁䅁䅁䅁元癤䅨权捄䅁䅁权䑂䅁䅁权䡁允䅁允䅁䅁䅅䅁䙁䝁瑂欵光普⼸䍄䉁䅁䅁兂䅁䅁䅍䅄䅁䅁䅕䅁䅁䉁䉃䔫䭁佁䅯䅁䭁䕁䅅䅁䭁䅁䉣䅁䉁䅁䅁允䅁䅁䅕㉈で眯獔䐸䴸䅉䅅䅁䙁䅁䅁睁䵁䅁䅁兂䅁䅁䅁䵙㝲䅑䅯杺䅁䅁䅯兔䅁䅁䅯睂䅅䅁䅅䅁䉁䅁䅁兂䥂㡯偱䝙噄睐杷允䅁䅁䅕䅁䑁䅁䅷䅁䙁䅁䅁䅁䕁啪䈹权㡄䅁䅁权畁䅁䅁权䡁允䅁允䅁䅁䅅䅁䙁䅁䅁䅁䅁䅁䅁䍄䉁䅁䅁兂䅁䅁䅍䅄䅁䅁䅕䅁䅁䕁乄〫䭁乁䅉䅁䭁䍁䅷䅁䭁䅁䉣䅁䉁䅁䅁允䅁䅁䅕䅁䅁䅁䅁䅁䵁䅉䅅䅁䙁䅁䅁睁䵁䅁䅁兂䅁䅁䅃ㅏ偬兑䅯䄸䅁䅁䅯杏䅁䅁䅯睂䅅䅁䅅䅁䉁䅁䅁兂䅁䅁䅁䅁䅁䅁杷允䅁䅁䅕䅁䑁䅁䅷䅁䙁䅁䅁䅁癃䕰䈹权䕁允䅁权⽁䅁䅁权䡁允䅁允䅁䅁䅅䅁䙁䅁䅁䅁䅁䅁䅁䍄䉁䅁䅁兂䅁䅁䅍䅄䅁䅁䅕䅁䅁䉁䉃䔫䭁䅁䉑䅁䭁䑁䅣䅁䭁䅁䉣䅁䉁䅁䅁允䅁䅁䅕敺歓䵡楋歎䵁䅉䅅䅁䙁䅁䅁睁䵁䅁䅁兂䅁䅁䅁摪但兑䅯睶䅁䅁䅯睏䅁䅁䅯睂䅅䅁䅅䅁䉁䅁䅁兂䅁䅁䅁䅁䅁䅁杷允䅁䅁䅕䅁䑁䅁䅷䅁䙁䅁䅁䅁扂䕍䈹权捄䅁䅁权⽁䅁䅁权䡁允䅁允䅁䅁䅅䅁䙁䅁䅁䅁䅁䅁䅁䍄䉁䅁䅁兂䅁䅁䅍䅄䅁䅁䅕䅁䅁䡁䭄〫䭁乁䅙䅁䭁䕁䅣䅁䭁䅁䉣䅁䉁䅁䅁允䅁䅁䅕䅁䅁䅁䅁䅁䵁䅉䅅䅁䙁䅁䅁睁䵁䅁䅁兂䅁䅁䅃偣佂兑䅯䄸䅁䅁䅯䅒䅁䅁䅯睂䅅䅁䅅䅁䉁䅁䅁兂䭂坶䱗杕礰䅑杷允䅁䅁䅕䅁䑁䅁䅷䅁䙁䅁䅁䵁䑸婌䉰权浄䅁䅁权䩂䅁䅁权䡁允䅁允䅁䅁䅅䅁䙁䅁䅁䅁䅁䅁䅁䍄䉁䅁䅁兂䅁䅁䅍䅄䅁䅁䅕䅁䅁䕺瑍歭䭅偁䄴䅁䭁䑁䄸䅁䭁䅁䉣䅁䉁䅁䅁允䅁䅁䅕䅁䅁䅁䅁䅁䵁䅉䅅䅁䙁䅁䅁睁䵁䅁䅁兂䅁䅁䅁䥅㑈䅑䅯杺䅁䅁䅯材䅁䅁䅯睂䅅䅁䅅䅁䉁䅁䅁兂敄摍潺歲ㄳ睐杷允䅁䅁䅕䅁䑁䅁䅷䅁䙁䅁䅁䵁䅃水䉂权獄䅁䅁权乂䅁䅁权䡁允䅁允䅁䅁䅅䅁䙁偁祥㙥吲䭰⽯䍄䉁䅁䅁兂䅁䅁䅍䅄䅁䅁䅕䅁䅁䙧䕑䕕䭅偁䅙䅁䭁䕁䅳䅁䭁䅁䉣䅁䉁䅁䅁允䅁䅁䅕佫䑴㕳䍓呹䴸䅉䅅䅁䙁䅁䅁睁䵁䅁䅁兂䅁䅁䅁䵑㜳䅑䅯䄳䅁䅁䅯䅑䅁䅁䅯睂䅅䅁䅅䅁䉁䅁䅁兂䅁䅁䅁䅁䅁䅁杷允䅁䅁䅕䅁䑁䅁䅷䅁䙁䅁䅁䵁䅃水䉂权潄䅁䅁权穁䅁䅁权䡁允䅁允䅁䅁䅅䅁䙁䅁䅁䅁䅁䅁䅁䍄䉁䅁䅁兂䅁䅁䅍䅄䅁䅁䅕䅁䅁䉁䉃䔫䭁佁䅙䅁䭁䑁䅣䅁䭁䅁䉣䅁䉁䅁䅁允䅁䅁䅕䅤䉪坵ㄵ䕂䵁䅉䅅䅁䙁䅁䅁睁䵁䅁䅁兂䅁䅁䅁摪但兑䅯朲䅁䅁䅯䅏䅁䅁䅯睂䅅䅁䅅䅁䉁䅁䅁兂䝂獪刵呍㝶睐杷允䅁䅁䅕䅁䑁䅁䅷䅁䙁䅁䅁䅁允晧䅨权⽃䅁䅁权祁䅁䅁权䡁允䅁允䅁䅁䅅䅁䙁䅁䅁䅁䅁䅁䅁䍄䉁䅁䅁兂䅁䅁䅍䅄䅁䅁䅕䅁䅁䕧求ご䭅乁䄴䅁䭁䕁䅁䅁䭁䅁䉣䅁䉁䅁䅁允䅁䅁䅕䅁䅁䅁䅁䅁䵁䅉䅅䅁䙁䅁䅁睁䵁䅁䅁兂䅁䅁䅃ㅏ偬兑䅯䄷䅁䅁䅯睒䅁䅁䅯睂䅅䅁䅅䅁䉁䅁䅁兂䵄佮爲䑖瀳睐杷允䅁䅁䅕䅁䑁䅁䅷䅁䙁䅁䅁䅁允晧䅨权煄䅁䅁权祁䅁䅁权䡁允䅁允䅁䅁䅅䅁䙁䩁䑹灈䉄瑂⽙䍄䉁䅁䅁兂䅁䅁䅍䅄䅁䅁䅕䅁䅁䙧䕑䕕䭅乁䅧䅁䭁䑁䅁䅁䭁䅁䉣䅁䉁䅁䅁允䅁䅁䅕䅁䅁䅁䅁䅁䵁䅉䅅䅁䙁䅁䅁睁䵁䅁䅁兂䅁䅁䅁䥅㑈䅑䅯朲䅁䅁䅯䅑䅁䅁䅯睂䅅䅁䅅䅁䉁䅁䅁兂䅁䅁䅁䅁䅁䅁杷允䅁䅁䅕䅁䑁䅁䅷䅁䙁䅁䅁䅁允晧䅨权㡄䅁䅁权祁䅁䅁权䡁允䅁允䅁䅁䅅䅁䙁䕁剕㙈灳嘵䅎䍄䉁䅁䅁兂䅁䅁䅍䅄䅁䅁䅕䅁䅁䩁㉂䔫䭁乁䅑䅁䭁䑁䅷䅁䭁䅁䉣䅁䉁䅁䅁允䅁䅁䅕䅁䅁䅁䅁䅁䵁䅉䅅䅁䙁䅁䅁睁䵁䅁䅁兂䅁䅁䅁䥂倱兑䅯朷䅁䅁䅯兑䅁䅁䅯睂䅅䅁䅅䅁䉁䅁䅁兂䅁䅁䅁䅁䅁䅁杷允䅁䅁䅕䅁䑁䅁䅷䅁䙁䅁䅁䅁啂欱䈵权慄䅁䅁权癁䅁䅁权䡁允䅁允䅁䅁䅅䅁䙁䅁䅁䅁䅁䅁䅁䍄䉁䅁䅁兂䅁䅁䅍䅄䅁䅁䅕䅁䅁䑧婴ご䭅乁䅷䅁䭁䕁䅣䅁䭁䅁䉣䅁䉁䅁䅁允䅁䅁䅕ㅏ䑦塔㑒稶䴸䅉䅅䅁䙁䅁䅁睁䵁䅁䅁兂䅁䅁䅁䡫㑢䅑䅯杁䅅䅁䅯杌䅁䅁䅯睂䅅䅁䅅䅁䉁䅁䅁兂畂䘯敹敃硄睐杷允䅁䅁䅕䅁䑁䅁䅷䅁䙁䅁䅁䅁啂欱䈵权杄䅁䅁权䩂䅁䅁权䡁允䅁允䅁䅁䅅䅁䙁䅁䅁䅁䅁䅁䅁䍄䉁䅁䅁兂䅁䅁䅍䅄䅁䅁䅕䅁䅁䭁欫ご䭅䱁䄸䅁䭁䑁䅷䅁䭁䅁䉣䅁䉁䅁䅁允䅁䅁䅕ㅊ搸圵䩬歌䵉䅉䅅䅁䙁䅁䅁睁䵁䅁䅁兂䅁䅁䅃䅖兒兑䅯朸䅁䅁䅯兓䅁䅁䅯睂䅅䅁䅅䅁䉁䅁䅁兂卄䝹佇牏獙䅑杷允䅁䅁䅕䅁䑁䅁䅷䅁䙁䅁䅁䵁䑸婌䉰权佄䅁䅁权䝂䅁䅁权䡁允䅁允䅁䅁䅅䅁䙁䅁䅁䅁䅁䅁䅁䍄䉁䅁䅁兂䅁䅁䅍䅄䅁䅁䅕䅁䅁䭁欫ご䭅佁䄴䅁䭁䕁䅁䅁䭁䅁䉣䅁䉁䅁䅁允䅁䅁䅕⬸⭍䵪䍖歖䵁䅉䅅䅁䙁䅁䅁睁䵁䅁䅁兂䅁䅁䅁剔儹兑䅯朵䅁䅁䅯材䅁䅁䅯睂䅅䅁䅅䅁䉁䅁䅁兂䡃睚⽧畆䕷䅑杷允䅁䅁䅕䅁䑁䅁䅷䅁䙁䅁䅁䥁睂䔸䈵权㉄䅁䅁权⽁䅁䅁权䡁允䅁允䅁䅁䅅䅁䙁佁㥗䅎坖空䅎䍄䉁䅁䅁兂䅁䅁䅍䅄䅁䅁䅕䅁䅁佁䉃䔫䭁乁䅙䅁䭁䕁䅯䅁䭁䅁䉣䅁䉁䅁䅁允䅁䅁䅕䰸䡙啂え含䴸䅉䅅䅁䙁䅁䅁睁䵁䅁䅁兂䅁䅁䅁䡫㑢䅑䅯䄲䅁䅁䅯杌䅁䅁䅯睂䅅䅁䅅䅁䉁䅁䅁兂⽃穲奏䕺䡷䅑杷允䅁䅁䅕䅁䑁䅁䅷䅁䙁䅁䅁䥁睂䔸䈵权㑄䅁䅁权㝁䅁䅁权䡁允䅁允䅁䅁䅅䅁䙁偁⼯㌱䡕卆䍖䍄䉁䅁䅁兂䅁䅁䅍䅄䅁䅁䅕䅁䅁䝁䭄〫䭁偁䅷䅁䭁䕁䅷䅁䭁䅁䉣䅁䉁䅁䅁允䅁䅁䅕㠸噩䝱歸䕏䵁䅉䅅䅁䙁䅁䅁睁䵁䅁䅁兂䅁䅁䅁祥倱兑䅯睹䅁䅁䅯兔䅁䅁䅯睂䅅䅁䅅䅁䉁䅁䅁兂䅁䅁䅁䅁䅁䅁杷允䅁䅁䅕䅁䑁䅁䅷䅁䙁䅁䅁䅁䅂智䅴权䑄䅁䅁权㙁䅁䅁权䡁允䅁允䅁䅁䅅䅁䙁䅁䅁䅁䅁䅁䅁䍄䉁䅁䅁兂䅁䅁䅍䅄䅁䅁䅕䅁䅁䭁欫ご䭅佁䅷䅁䭁䕁䅍䅁䭁䅁䉣䅁䉁䅁䅁允䅁䅁䅕浡塬䭐匲歃䵁䅉䅅䅁䙁䅁䅁睁䵁䅁䅁兂䅁䅁䅁偷㝔䅑䅯朲䅁䅁䅯䅔䅁䅁䅯睂䅅䅁䅅䅁䉁䅁䅁兂䡄㙑ぎ唱桄睐杷允䅁䅁䅕䅁䑁䅁䅷䅁䙁䅁䅁䅁㑁䔵䈵权䅁允䅁权㙁䅁䅁权䡁允䅁允䅁䅁䅅䅁䭁䅁䉙䅁䵁䅉䅅䅁䙁䅁䅁睁䵁䅁䅁兂䅁䅁䅁䵯㝮䅑䅯朷䅁䅁䅯䅓䅁䅁䅯睂䅅䅁䅅䅁䉁䅁䅁兂楃摔か䝅䠵䅑杷允䅁䅁䅕䅁䑁䅁䅷䅁䙁䅁䅁䅁乂ㅈ䉂权煄䅁䅁权癁䅁䅁权䡁允䅁允䅁䅁䅅䅁䙁䅁䅁䅁䅁䅁䅁䍄䉁䅁䅁兂䅁䅁䅍䅄䅁䅁䅕䅁䅁䡁瑳ご䭅䅁䉑䅁䭁䑁䅁䅁䭁䅁䉣䅁䉁䅁䅁允䅁䅁䅕䅁䅁䅁䅁䅁䵁䅉䅅䅁䙁䅁䅁睁䵁䅁䅁兂䅁䅁䅃䝑偖兑䅯朵䅁䅁䅯䅏䅁䅁䅯睂䅅䅁䅅䅁䉁䅁䅁兂䅁䅁䅁䅁䅁䅁杷允䅁䅁䅕䅁䑁䅁䅷䅁䙁䅁䅁䥁睂䔸䈵权䍁允䅁权䡂䅁䅁权䡁允䅁允䅁䅁䅅䅁䙁佁物娹摆⽰⽅䍄䉁䅁䅁兂䅁䅁䅍䅄䅁䅁䅕䅁䅁䭁欫ご䭅佁䅉䅁䭁䕁䅁䅁䭁䅁䉣䅁䉁䅁䅁允䅁䅁䅕䅁䅁䅁䅁䅁䵁䅉䅅䅁䙁䅁䅁睁䵁䅁䅁兂䅁䅁䅁剔儹兑䅯朴䅁䅁䅯免䅁䅁䅯睂䅅䅁䅅䅁䉁䅁䅁兂䅁䅁䅁䅁䅁䅁杷允䅁䅁䅕䅁䑁䅁䅷䅁䙁䅁䅁䅁允晧䅨权䍁允䅁权祁䅁䅁权䡁允䅁允䅁䅁䅅䅁䙁䉁噕歅呩佃⽍䍄䉁䅁䅁兂䅁䅁䅍䅄䅁䅁䅕䅁䅁䝧畯ご䭅佁䅷䅁䭁䕁䅯䅁䭁䅁䉣䅁䉁䅁䅁允䅁䅁䅕畩偺汢䭄歅䵁䅉䅅䅁䙁䅁䅁睁䵁䅁䅁兂䅁䅁䅁㙲偒兑䅯䄫䅁䅁䅯䅐䅁䅁䅯睂䅅䅁䅅䅁䉁䅁䅁兂婃杗㉹睊扖村杷允䅁䅁䅕䅁䑁䅁䅷䅁䙁䅁䅁䅁允晧䅨权䍁允䅁权䱂䅁䅁权䡁允䅁允䅁䅁䅅䅁䙁䍁穒栱㕇䅂䅒䍄䉁䅁䅁兂䅁䅁䅍䅄䅁䅁䅕䅁䅁䥁刳歔䭅䵁䅳䅁䭁䕁䅙䅁䭁䅁䉣䅁䉁䅁䅁允䅁䅁䅕䅁䅁䅁䅁䅁䵁䅉䅅䅁䙁䅁䅁睁䵁䅁䅁兂䅁䅁䅁穗偂兑䅯末䅁䅁䅯䅏䅁䅁䅯睂䅅䅁䅅䅁䉁䅁䅁兂䅁䅁䅁䅁䅁䅁杷允䅁䅁䅕䅁䑁䅁䅷䅁䙁䅁䅁䅁允晧䅨权䑄䅁䅁权䕂䅁䅁权䡁允䅁允䅁䅁䅅䅁䙁佁歷搹硸呸䅒䍄䉁䅁䅁兂䅁䅁䅍䅄䅁䅁䅕䅁䅁䍁潁唫䭁偁䅧䅁䭁䑁䅕䅁䭁䅁䉣䅁䉁䅁䅁允䅁䅁䅕䅁䅁䅁䅁䅁䵁䅉䅅䅁䙁䅁䅁睁䵁䅁䅁兂䅁䅁䅁䵯㝮䅑䅯䄷䅁䅁䅯免䅁䅁䅯睂䅅䅁䅅䅁䉁䅁䅁兂䅁䅁䅁䅁䅁䅁杷允䅁䅁䅕䅁䑁䅁䅷䅁䙁䅁䅁䅁杂癹䅴权杄䅁䅁权㕁䅁䅁权䡁允䅁允䅁䅁䅅䅁䙁䅁䅁䅁䅁䅁䅁䍄䉁䅁䅁兂䅁䅁䅍䅄䅁䅁䅕䅁䅁䝁䭄〫䭁佁䄴䅁䭁䑁䄸䅁䭁䅁䉣䅁䉁䅁䅁允䅁䅁䅕䅁䅁䅁䅁䅁䵁䅉䅅䅁䙁䅁䅁睁䵁䅁䅁兂䅁䅁䅁乖佚兑䅯朴䅁䅁䅯睑䅁䅁䅯睂䅅䅁䅅䅁䉁䅁䅁兂睁唰呪啶儸䅑杷允䅁䅁䅕䅁䑁䅁䅷䅁䙁䅁䅁䅁㑁䔵䈵权佄䅁䅁权䡂䅁䅁权䡁允䅁允䅁䅁䅅䅁䙁䅁䅁䅁䅁䅁䅁䍄䉁䅁䅁兂䅁䅁䅍䅄䅁䅁䅕䅁䅁䵁い〫䭁䭁䄸䅁䭁䕁䅕䅁䭁䅁䉣䅁䉁䅁䅁允䅁䅁䅕䅁䅁䅁䅁䅁䵁䅉䅅䅁䙁䅁䅁睁䵁䅁䅁兂䅁䅁䅁乖佚兑䅯朳䅁䅁䅯䅑䅁䅁䅯睂䅅䅁䅅䅁䉁䅁䅁兂㝄煙䥯䑂地䅑杷允䅁䅁䅕䅁䑁䅁䅷䅁䙁䅁䅁䥁睂䔸䈵权坄䅁䅁权穁䅁䅁权䡁允䅁允䅁䅁䅅䅁䙁䅁䅁䅁䅁䅁䅁䍄䉁䅁䅁兂䅁䅁䅍䅄䅁䅁䅕䅁䅁䕁昰䕕䭅䱁䄸䅁䭁䑁䅉䅁䭁䅁䉣䅁䉁䅁䅁允䅁䅁䅕䅁䅁䅁䅁䅁䵁䅉䅅䅁䙁䅁䅁睁䵁䅁䅁兂䅁䅁䅁偷㝔䅑䅯䅁䅅䅁䅯䅍䅁䅁䅯睂䅅䅁䅅䅁䉁䅁䅁权⽁允䅁䍄䉁䅁䅁兂䅁䅁䅍䅄䅁䅁䅕䅁䅁䉁䉃䔫䭁佁䅉䅁䭁䅁䅍䅁䭁䅁䉣䅁䉁䅁䅁允䅁䅁䅕㝨畯㉸䠵い䵁䅉䅅䅁䙁䅁䅁睁䵁䅁䅁兂䅁䅁䅁偷㝔䅑䅯朸䅁䅁䅯睏䅁䅁䅯睂䅅䅁䅅䅁䉁䅁䅁兂䅁䅁䅁䅁䅁䅁杷允䅁䅁䅕䅁䑁䅁䅷䅁䙁䅁䅁䵁䑸婌䉰权獄䅁䅁权䍂䅁䅁权䡁允䅁允䅁䅁䅅䅁䙁䅁䅁䅁䅁䅁䅁䍄䉁䅁䅁兂䅁䅁䅍䅄䅁䅁䅕䅁䅁䡁䭄〫䭁佁䅑䅁䭁䑁䅫䅁䭁䅁䉣䅁䉁䅁䅁允䅁䅁䅕䅁䅁䅁䅁䅁䵁䅉䅅䅁䙁䅁䅁睁䵁䅁䅁兂䅁䅁䅁偷㝔䅑䅯䄲䅁䅁䅯兎䅁䅁䅯睂䅅䅁䅅䅁䉁䅁䅁兂晄光塌䙥歪睐杷允䅁䅁䅕䅁䑁䅁䅷䅁䙁䅁䅁䅁灂唸䈵权佄䅁䅁权䡂䅁䅁权䡁允䅁允䅁䅁䅅䅁䙁䝁湂瑤䡎⽖⽁䍄䉁䅁䅁兂䅁䅁䅍䅄䅁䅁䅕䅁䅁䥷楄䕕䭅偁䅯䅁䭁䕁䅧䅁䭁䅁䉣䅁䉁䅁䅁允䅁䅁䅕〲敗䴰十䕹䵅䅉䅅䅁䙁䅁䅁睁䵁䅁䅁兂䅁䅁䅁摪但兑䅯䄱䅁䅁䅯兓䅁䅁䅯睂䅅䅁䅅䅁䉁䅁䅁兂牁䡆瀫佉湷䅑杷允䅁䅁䅕䅁䑁䅁䅷䅁䙁䅁䅁䥁睂䔸䈵权䱄䅁䅁权⭁䅁䅁权䡁允䅁允䅁䅁䅅䅁䙁䅁䅁䅁䅁䅁䅁䍄䉁䅁䅁兂䅁䅁䅍䅄䅁䅁䅕䅁䅁䉁䉃䔫䭁佁䅧䅁䭁䅁䅍䅁䭁䅁䉣䅁䉁䅁䅁允䅁䅁䅕㑪䭙婒儷ご䵁䅉䅅䅁䙁䅁䅁睁䵁䅁䅁兂䅁䅁䅄佧兊兑䅯朱䅁䅁䅯免䅁䅁䅯睂䅅䅁䅅䅁䉁䅁䅁兂䅁䅁䅁䅁䅁䅁杷允䅁䅁䅕䅁䑁䅁䅷䅁䙁䅁䅁䅁䅂智䅴权楄䅁䅁权畁䅁䅁权䡁允䅁允䅁䅁䅅䅁䙁䅁䅁䅁䅁䅁䅁䍄䉁䅁䅁兂䅁䅁䅍䅄䅁䅁䅕䅁䅁䉁䉃䔫䭁偁䅧䅁䭁䕁䅑䅁䭁䅁䉣䅁䉁䅁䅁允䅁䅁䅕䅁䅁䅁䅁䅁䵁䅉䅅䅁䙁䅁䅁睁䵁䅁䅁兂䅁䅁䅄佧兊兑䅯朹䅁䅁䅯材䅁䅁䅯睂䅅䅁䅅䅁䉁䅁䅁兂䅁䅁䅁䅁䅁䅁杷允䅁䅁䅕䅁䑁䅁䅷䅁䙁䅁䅁䅁杄晧䅨权⽃䅁䅁权癁䅁䅁权䡁允䅁允䅁䅁䅅䅁䙁䅁䅁䅁䅁䅁䅁䍄䉁䅁䅁兂䅁䅁䅍䅄䅁䅁䅕䅁䅁䥁刳歔䭅䅁䉑䅁䭁䑁䅧䅁䭁䅁䉣䅁䉁䅁䅁允䅁䅁䅕䅁䅁䅁䅁䅁䵁䅉䅅䅁䙁䅁䅁睁䵁䅁䅁兂䅁䅁䅁䥅㑈䅑䅯朹䅁䅁䅯睓䅁䅁䅯睂䅅䅁䅅䅁䉁䅁䅁兂䝄兪晕穎㡢睐杷允䅁䅁䅕䅁䑁䅁䅷䅁䙁䅁䅁䥁㝁啗䈹权い䅁䅁权獁䅁䅁权䡁允䅁允䅁䅁䅅䅁䙁䅁䅁䅁䅁䅁䅁䍄䉁䅁䅁兂䅁䅁䅍䅄䅁䅁䅕䅁䅁䭁䩄〫䭁䭁䄸䅁䭁䑁䅫䅁䭁䅁䉣䅁䉁䅁䅁允䅁䅁䅕䅁䅁䅁䅁䅁䵁䅉䅅䅁䙁䅁䅁睁䵁䅁䅁兂䅁䅁䅃偣佂兑䅯䄴䅁䅁䅯睎䅁䅁䅯睂䅅䅁䅅䅁䉁䅁䅁兂畁楸䱮摩噢睐杷允䅁䅁䅕䅁䑁䅁䅷䅁䙁䅁䅁䅁睂癹䅴权獄䅁䅁权㕁䅁䅁权䡁允䅁允䅁䅁䅅䅁䙁䅁䅁䅁䅁䅁䅁䍄䉁䅁䅁兂䅁䅁䅍䅄䅁䅁䅕䅁䅁䡧睄歔䭅乁䅙䅁䭁䑁䅧䅁䭁䅁䉣䅁䉁䅁䅁允䅁䅁䅕䅁䅁䅁䅁䅁䵁䅉䅅䅁䙁䅁䅁睁䵁䅁䅁兂䅁䅁䵄祑愲兑䅯朵䅁䅁䅯䅔䅁䅁䅯睂䅅䅁䅅䅁䉁䅁䅁兂䅁䅁䅁䅁䅁䅁杷允䅁䅁䅕䅁䑁䅁䅷䅁䙁䅁䅁䅁允晧䅨权兄䅁䅁权ぁ䅁䅁权䡁允䅁允䅁䅁䅅䅁䙁䡁佒挸坋橙䅂䍄䉁䅁䅁兂䅁䅁䅍䅄䅁䅁䅕䅁䅁䙁坔歔䭅偁䅷䅁䭁䕁䅯䅁䭁䅁䉣䅁䉁䅁䅁允䅁䅁䅕档佦敤穌啔䵁䅉䅅䅁䙁䅁䅁睁䵁䅁䅁兂䅁䅁䅁乖佚兑䅯睲䅁䅁䅯杌䅁䅁䅯睂䅅䅁䅅䅁䉁䅁䅁兂䅁䅁䅁䅁䅁䅁杷允䅁䅁䅕䅁䑁䅁䅷䅁䙁䅁䅁䅁扂䕍䈹权䑄䅁䅁权䍂䅁䅁权䡁允䅁允䅁䅁䅅䅁䙁䙁䩷牨潄楋䅊䍄䉁䅁䅁兂䅁䅁䅍䅄䅁䅁䅕䅁䅁䝁䭄〫䭁偁䅷䅁䭁䑁䅫䅁䭁䅁䉣䅁䉁䅁䅁允䅁䅁䅕䅁䅁䅁䅁䅁䵁䅉䅅䅁䙁䅁䅁睁䵁䅁䅁兂䅁䅁䅁䥅㑈䅑䅯朱䅁䅁䅯兑䅁䅁䅯睂䅅䅁䅅䅁䉁䅁䅁兂乄奥婢䥯ㅐ睐杷允䅁䅁䅕䅁䑁䅁䅷䅁䙁䅁䅁䅁㑁䔵䈵权䑄䅁䅁权䙂䅁䅁权䡁允䅁允䅁䅁䅅䅁䙁䅁䅁䅁䅁䅁䅁䍄䉁䅁䅁兂䅁䅁䅍䅄䅁䅁䅕䅁䅁佁䉃䔫䭁䭁䄸䅁䭁䑁䅙䅁䭁䅁䉣䅁䉁䅁䅁允䅁䅁䅕杓啕灸乸ぅ䵁䅉䅅䅁䙁䅁䅁睁䵁䅁䅁兂䅁䅁䅁䵯㝮䅑䅯术䅁䅁䅯杏䅁䅁䅯睂䅅䅁䅅䅁䉁䅁䅁兂䅁䅁䅁䅁䅁䅁杷允䅁䅁䅕䅁䑁䅁䅷䅁䙁䅁䅁䅁扂䕍䈹权啄䅁䅁权㉁䅁䅁权䡁允䅁允䅁䅁䅅䅁䙁䅁䅁䅁䅁䅁䅁䍄䉁䅁䅁兂䅁䅁䅍䅄䅁䅁䅕䅁䅁䙧䕑䕕䭅佁䄴䅁䭁䕁䅍䅁䭁䅁䉣䅁䉁䅁䅁允䅁䅁䅕䵵㡵㑄䄸け䵁䅉䅅䅁䙁䅁䅁睁䵁䅁䅁兂䅁䅁䅁䥅㑈䅑䅯䄱䅁䅁䅯䅎䅁䅁䅯睂䅅䅁䅅䅁䉁䅁䅁兂十湓㑯㥍祙䅑杷允䅁䅁䅕䅁䑁䅁䅷䅁䙁䅁䅁䅁乃唰䈵权杄䅁䅁权乂䅁䅁权䡁允䅁允䅁䅁䅅䅁䙁䵁浪捩癐䅕䅆䍄䉁䅁䅁兂䅁䅁䅍䅄䅁䅁䅕䅁䅁䥁刳歔䭅䵁䄴䅁䭁䑁䅙䅁䭁䅁䉣䅁䉁䅁䅁允䅁䅁䅕䅁䅁䅁䅁䅁䵁䅉䅅䅁䙁䅁䅁睁䵁䅁䅁兂䅁䅁䅄佧兊兑䅯朵䅁䅁䅯兓䅁䅁䅯睂䅅䅁䅅䅁䉁䅁䅁兂䅁䅁䅁䅁䅁䅁杷允䅁䅁䅕䅁䑁䅁䅷䅁䙁䅁䅁䵁䅃水䉂权㑄䅁䅁权乂䅁䅁权䡁允䅁允䅁䅁䅅䅁䙁䱁啕䭉䙰瑷䉨䍄䉁䅁䅁兂䅁䅁䅍䅄䅁䅁䅕䅁䅁䕁乄〫䭁偁䅉䅁䭁䕁䅑䅁䭁䅁䉣䅁䉁䅁䅁允䅁䅁䅕搫穂䙄㑄ぇ䵁䅉䅅䅁䙁䅁䅁睁䵁䅁䅁兂䅁䅁䅁穗偂兑䅯䄷䅁䅁䅯䅓䅁䅁䅯睂䅅䅁䅅䅁䉁䅁䅁兂䅁䅁䅁䅁䅁䅁杷允䅁䅁䅕䅁䑁䅁䅷䅁䙁䅁䅁䅁乃唰䈵权い䅁䅁权䭂䅁䅁权䡁允䅁允䅁䅁䅅䅁䙁䝁浚浚浚楚䄵䍄䉁䅁䅁兂䅁䅁䅍䅄䅁䅁䅕䅁䅁䉁䉃䔫䭁乁䅑䅁䭁䕁䅣䅁䭁䅁䉣䅁䉁䅁䅁允䅁䅁䅕㐶䙹歑乌䕅䵁䅉䅅䅁䙁䅁䅁睁䵁䅁䅁兂䅁䅁䅁㙲偒兑䅯䄶䅁䅁䅯杌䅁䅁䅯睂䅅䅁䅅䅁䉁䅁䅁兂䅁䅁䅁䅁䅁䅁杷允䅁䅁䅕䅁䑁䅁䅷䅁䙁䅁䅁䅁乂ㅈ䉂权㑄䅁䅁权乂䅁䅁权䡁允䅁允䅁䅁䅅䅁䙁䅁振䭓䡏均䍆䍄䉁䅁䅁兂䅁䅁䅍䅄䅁䅁䅕䅁䅁䝁䭄〫䭁偁䅷䅁䭁䕁䅑䅁䭁䅁䉣䅁䉁䅁䅁允䅁䅁䅕啭偍畒硌か䵁䅉䅅䅁䙁䅁䅁睁䵁䅁䅁兂䅁䅁䅁住佒兑䅯䄰䅁䅁䅯兏䅁䅁䅯睂䅅䅁䅅䅁䉁䅁䅁兂䅁䅁䅁䅁䅁䅁杷允䅁䅁䅕䅁䑁䅁䅷䅁䙁䅁䅁䅁㝂啌䈹权㙄䅁䅁权㉁䅁䅁权䡁允䅁允䅁䅁䅅䅁䙁䅁䅁䅁䅁䅁䅁䍄䉁䅁䅁兂䅁䅁䅍䅄䅁䅁䅕䅁䅁䝁䭄〫䭁佁䅑䅁䭁䕁䅯䅁䭁䅁䉣䅁䉁䅁䅁允䅁䅁䅕剰䠴㥆䉘呱䴸䅉䅅䅁䙁䅁䅁睁䵁䅁䅁兂䅁䅁䅁偷㝔䅑䅯䄷䅁䅁䅯䅑䅁䅁䅯睂䅅䅁䅅䅁䉁䅁䅁兂䅁䅁䅁䅁䅁䅁杷允䅁䅁䅕䅁䑁䅁䅷䅁䙁䅁䅁䅁乂ㅈ䉂权杄䅁䅁权㉁䅁䅁权䡁允䅁允䅁䅁䅅䅁䙁䱁汑坱批瑌⼴䍄䉁䅁䅁兂䅁䅁䅍䅄䅁䅁䅕䅁䅁䵁い〫䭁乁䅷䅁䭁䑁䅅䅁䭁䅁䉣䅁䉁䅁䅁允䅁䅁䅕䅁䅁䅁䅁䅁䵁䅉䅅䅁䙁䅁䅁睁䵁䅁䅁兂䅁䅁䅁剔儹兑䅯睶䅁䅁䅯睐䅁䅁䅯睂䅅䅁䅅䅁䉁䅁䅁兂䅁䅁䅁䅁䅁䅁杷允䅁䅁䅕䅁䑁䅁䅷䅁䙁䅁䅁䅁䅄倹䅴权慄䅁䅁权獁䅁䅁权䡁允䅁允䅁䅁䅅䅁䙁䅁䅁䅁䅁䅁䅁䍄䉁䅁䅁兂䅁䅁䅍䅄䅁䅁䅕䅁䅁䡧睄歔䭅佁䅯䅁䭁䑁䅫䅁䭁䅁䉣䅁䉁䅁䅁允䅁䅁䅕㍉扐渹睤吸䴸䅉䅅䅁䙁䅁䅁睁䵁䅁䅁兂䅁䅁䅁䥂倱兑䅯䄹䅁䅁䅯䅏䅁䅁䅯睂䅅䅁䅅䅁䉁䅁䅁兂䅁䅁䅁䅁䅁䅁杷允䅁䅁䅕䅁䑁䅁䅷䅁䙁䅁䅁䅁乂ㅈ䉂权捄䅁䅁权ぁ䅁䅁权䡁允䅁允䅁䅁䅅䅁䙁䅁䅁䅁䅁䅁䅁䍄䉁䅁䅁兂䅁䅁䅍䅄䅁䅁䅕䅁䅁䭁欫ご䭅䅁䉁䅁䭁䑁䅣䅁䭁䅁䉣䅁䉁䅁䅁允䅁䅁䅯杂䅅䅁杷允䅁䅁䅕䅁䑁䅁䅷䅁䙁䅁䅁䅁䅄倹䅴权䅁允䅁权癁䅁䅁权䡁允䅁允䅁䅁䅅䅁䭁䑁䈸䅁䵁䅉䅅䅁䙁䅁䅁睁䵁䅁䅁兂䅁䅁䅁䥅㑈䅑䅯䄶䅁䅁䅯䅎䅁䅁䅯睂䅅䅁䅅䅁䉁䅁䅁兂歄⼶牍㜵䴱䅑杷允䅁䅁䅕䅁䑁䅁䅷䅁䙁䅁䅁䥁啂䙂䉂权敄䅁䅁权⽁䅁䅁权䡁允䅁允䅁䅁䅅䅁䙁䅁䅁䅁䅁䅁䅁䍄䉁䅁䅁兂䅁䅁䅍䅄䅁䅁䅕䅁䅁䡧睄歔䭅䅁䉉䅁䭁䕁䅍䅁䭁䅁䉣䅁䉁䅁䅁允䅁䅁䅕㍏䉰䕋救吹䴸䅉䅅䅁䙁䅁䅁睁䵁䅁䅁兂䅁䅁䅁䥅㑈䅑䅯睶䅁䅁䅯兓䅁䅁䅯睂䅅䅁䅅䅁䉁䅁䅁兂䅁䅁䅁䅁䅁䅁杷允䅁䅁䅕䅁䑁䅁䅷䅁䙁䅁䅁䅁啂欱䈵权⽃䅁䅁权䝂䅁䅁权䡁允䅁允䅁䅁䅅䅁䙁䅁䅁䅁䅁䅁䅁䍄䉁䅁䅁兂䅁䅁䅍䅄䅁䅁䅕䅁䅁䉁䉃䔫䭁佁䅁䅁䭁䑁䅑䅁䭁䅁䉣䅁䉁䅁䅁允䅁䅁䅕䅁䅁䅁䅁䅁䵁䅉䅅䅁䙁䅁䅁睁䵁䅁䅁兂䅁䅁䅁㙲偒兑䅯朰䅁䅁䅯杏䅁䅁䅯睂䅅䅁䅅䅁䉁䅁䅁兂䅁䅁䅁䅁䅁䅁杷允䅁䅁䅕䅁䑁䅁䅷䅁䙁䅁䅁䅁啂欱䈵权潄䅁䅁权䑂䅁䅁权䡁允䅁允䅁䅁䅅䅁䙁䱁潓䑕䑭ㅁ䅆䍄䉁䅁䅁兂䅁䅁䅍䅄䅁䅁䅕䅁䅁䑁歪歔䭅佁䅁䅁䭁䕁䅳䅁䭁䅁䉣䅁䉁䅁䅁允䅁䅁䅕䅁䅁䅁䅁䅁䵁䅉䅅䅁䙁䅁䅁睁䵁䅁䅁兂䅁䅁䅃楡倵兑䅯䅁䅅䅁䅯䅓䅁䅁䅯睂䅅䅁䅅䅁䉁䅁䅁权䝁允䅁䍄䉁䅁䅁兂䅁䅁䅍䅄䅁䅁䅕䅁䅁䙁睳ご䭅偁䅑䅁䭁䅁䅍䅁䭁䅁䉣䅁䉁䅁䅁允䅁䅁䅕欫祺䙙椷か䵁䅉䅅䅁䙁䅁䅁睁䵁䅁䅁兂䅁䅁䅁㙲偒兑䅯朰䅁䅁䅯䅒䅁䅁䅯睂䅅䅁䅅䅁䉁䅁䅁兂千⽉㙶噡潍䅑杷允䅁䅁䅕䅁䑁䅁䅷䅁䙁䅁䅁䅁癃䕰䈹权い䅁䅁权癁䅁䅁权䡁允䅁允䅁䅁䅅䅁䙁䅁䅁䅁䅁䅁䅁䍄䉁䅁䅁兂䅁䅁䅍䅄䅁䅁䅕䅁䅁䉁䉃䔫䭁偁䅁䅁䭁䑁䅣䅁䭁䅁䉣䅁䉁䅁䅁允䅁䅁䅕䅁䅁䅁䅁䅁䵁䅉䅅䅁䙁䅁䅁睁䵁䅁䅁兂䅁䅁䅁䥅㑈䅑䅯朴䅁䅁䅯䅎䅁䅁䅯睂䅅䅁䅅䅁䉁䅁䅁兂䅁䅁䅁䅁䅁䅁杷允䅁䅁䅕䅁䑁䅁䅷䅁䙁䅁䅁䥁㝁啗䈹权㉄䅁䅁权㉁䅁䅁权䡁允䅁允䅁䅁䅅䅁䙁䅁䅁䅁䅁䅁䅁䍄䉁䅁䅁兂䅁䅁䅍䅄䅁䅁䅕䅁䅁䥷楄䕕䭅佁䅁䅁䭁䑁䄰䅁䭁䅁䉣䅁䉁䅁䅁允䅁䅁䅕䅁䅁䅁䅁䅁䵁䅉䅅䅁䙁䅁䅁睁䵁䅁䅁兂䅁䅁䅁住佒兑䅯䄹䅁䅁䅯䅎䅁䅁䅯睂䅅䅁䅅䅁䉁䅁䅁兂䅁䅁䅁䅁䅁䅁杷允䅁䅁䅕䅁䑁䅁䅷䅁䙁䅁䅁䅁㝂啌䈹权歄䅁䅁权ㅁ䅁䅁权䡁允䅁允䅁䅁䅅䅁䙁䥁卩捗癙睘䅎䍄䉁䅁䅁兂䅁䅁䅍䅄䅁䅁䅕䅁䅁䥁刳歔䭅偁䅯䅁䭁䅁䅍䅁䭁䅁䉣䅁䉁䅁䅁允䅁䅁䅕䅁䅁䅁䅁䅁䵁䅉䅅䅁䙁䅁䅁睁䵁䅁䅁兂䅁䅁䅁䥅㑈䅑䅯睷䅁䅁䅯䅎䅁䅁䅯睂䅅䅁䅅䅁䉁䅁䅁兂晄婨坒䡇奧䅑杷允䅁䅁䅕䅁䑁䅁䅷䅁䙁䅁䅁䅁灂唸䈵权歄䅁䅁权睁䅁䅁权䡁允䅁允䅁䅁䅅䅁䙁䅁䅁䅁䅁䅁䅁䍄䉁䅁䅁兂䅁䅁䅍䅄䅁䅁䅕䅁䅁䙧䕑䕕䭅䭁䄸䅁䭁䑁䄰䅁䭁䅁䉣䅁䉁䅁䅁允䅁䅁䅕䅁䅁䅁䅁䅁䵁䅉䅅䅁䙁䅁䅁睁䵁䅁䅁兂䅁䅁䅁䥅㑈䅑䅯朵䅁䅁䅯䅎䅁䅁䅯睂䅅䅁䅅䅁䉁䅁䅁兂䅁䅁䅁䅁䅁䅁杷允䅁䅁䅕䅁䑁䅁䅷䅁䙁䅁䅁䅁权晹䅴权䅁允䅁权睁䅁䅁权䡁允䅁允䅁䅁䅅䅁䭁䅁䉙䅁䵁䅉䅅䅁䙁䅁䅁睁䵁䅁䅁兂䅁䅁䅁䵙㝲䅑䅯䄱䅁䅁䅯兒䅁䅁䅯睂䅅䅁䅅䅁䉁䅁䅁兂㑁ㅍ穢剪桐睶杷允䅁䅁䅕䅁䑁䅁䅷䅁䙁䅁䅁䅁睂癹䅴权歄䅁䅁权䑁䅁䅁权䡁允䅁允䅁䅁䅅䅁䙁佁獣汆浦收⽅䍄䉁䅁䅁兂䅁䅁䅍䅄䅁䅁䅕䅁䅁䙁坔歔䭅佁䅙䅁䭁䑁䅙䅁䭁䅁䉣䅁䉁䅁䅁允䅁䅁䅕㌯潺牘橥あ䵁䅉䅅䅁䙁䅁䅁睁䵁䅁䅁兂䅁䅁䅃偣佂兑䅯朱䅁䅁䅯睑䅁䅁䅯睂䅅䅁䅅䅁䉁䅁䅁兂㉃瘲塚䰵㈷睐杷允䅁䅁䅕䅁䑁䅁䅷䅁䙁䅁䅁䵁䑸婌䉰权兄䅁䅁权㡁䅁䅁权䡁允䅁允䅁䅁䅅䅁䙁䅁䅁䅁䅁䅁䅁䍄䉁䅁䅁兂䅁䅁䅍䅄䅁䅁䅕䅁䅁䉁䉃䔫䭁偁䄴䅁䭁䕁䅯䅁䭁䅁䉣䅁䉁䅁䅁允䅁䅁䅕䅁䅁䬰剑〯䵅䅉䅅䅁䙁䅁䅁睁䵁䅁䅁兂䅁䅁䅃䝑偖兑䅯杺䅁䅁䅯䅓䅁䅁䅯睂䅅䅁䅅䅁䉁䅁䅁兂䅁䅁䅁䅁䅁䅁杷允䅁䅁䅕䅁䑁䅁䅷䅁䙁䅁䅁䅁允晧䅨权祄䅁䅁权䡂䅁䅁权䡁允䅁允䅁䅁䅅䅁䙁䑁積積積祍䅆䍄䉁䅁䅁兂䅁䅁䅍䅄䅁䅁䅕䅁䅁䕁乄〫䭁䅁䉁䅁䭁䑁䅧䅁䭁䅁䉣䅁䉁䅁䅁允䅁䅁䅯睐䅅䅁杷允䅁䅁䅕䅁䑁䅁䅷䅁䙁䅁䅁䵁䅃水䉂权杄䅁䅁权䱂䅁䅁权䡁允䅁允䅁䅁䅅䅁䙁䅁䅁䅁䅁䅁䅁䍄䉁䅁䅁兂䅁䅁䅍䅄䅁䅁䅕䅁䅁䅁乓ご䭅偁䅷䅁䭁䑁䄰䅁䭁䅁䉣䅁䉁䅁䅁允䅁䅁䅕䅁䅁䅁䅁䅁䵁䅉䅅䅁䙁䅁䅁睁䵁䅁䅁兂䅁䅁䅁㙲偒兑䅯朸䅁䅁䅯兎䅁䅁䅯睂䅅䅁䅅䅁䉁䅁䅁兂䥂場啯歲浣䅑杷允䅁䅁䅕䅁䑁䅁䅷䅁䙁䅁䅁䅁允晧䅨权⭄䅁䅁权䅂䅁䅁权䡁允䅁允䅁䅁䅅䅁䙁䅁䅁䕁乱畳䉆䍄䉁䅁䅁兂䅁䅁䅍䅄䅁䅁䅕䅁䅁䝁䭄〫䭁偁䅯䅁䭁䕁䅁䅁䭁䅁䉣䅁䉁䅁䅁允䅁䅁䅕䅁䅁䅁䅁䅁䵁䅉䅅䅁䙁䅁䅁睁䵁䅁䅁兂䅁䅁䅁䡫㑢䅑䅯朸䅁䅁䅯杌䅁䅁䅯睂䅅䅁䅅䅁䉁䅁䅁兂䅁䅁䅁䅁䅁䅁杷允䅁䅁䅕䅁䑁䅁䅷䅁䙁䅁䅁䅁癃䕰䈹权䑄䅁䅁权穁䅁䅁权䡁允䅁允䅁䅁䅅䅁䙁䅁䅁䅁䅁䅁䅁䍄䉁䅁䅁兂䅁䅁䅍䅄䅁䅁䅕䅁䅁䝁䭄〫䭁乁䅁䅁䭁䕁䅁䅁䭁䅁䉣䅁䉁䅁䅁允䅁䅁䅕䅁䅁䅁䅁䅁䵁䅉䅅䅁䙁䅁䅁睁䵁䅁䅁兂䅁䅁䅁摪但兑䅯䄶䅁䅁䅯杌䅁䅁䅯睂䅅䅁䅅䅁䉁䅁䅁兂䅁䅁䅁䅁䅁䅁杷允䅁䅁䅕䅁䑁䅁䅷䅁䙁䅁䅁䅁允晧䅨权睄䅁䅁权ぁ䅁䅁权䡁允䅁允䅁䅁䅅䅁䙁䅁䅁䅁䅁䅁䅁䍄䉁䅁䅁兂䅁䅁䅍䅄䅁䅁䅕䅁䅁䙁睳ご䭅乁䅉䅁䭁䕁䅧䅁䭁䅁䉣䅁䉁䅁䅁允䅁䅁䅕䅁䅁䅁䅁䅁䵁䅉䅅䅁䙁䅁䅁睁䵁䅁䅁兂䅁䅁䅁䵙㝲䅑䅯䄫䅁䅁䅯杌䅁䅁䅯睂䅅䅁䅅䅁䉁䅁䅁兂䅁䅁䅁䅁䅁䅁杷允䅁䅁䅕䅁䑁䅁䅷䅁䙁䅁䅁䅁灂唸䈵权㙄䅁䅁权㍁䅁䅁权䡁允䅁允䅁䅁䅅䅁䙁䅁䅁䅁䅁䅁䅁䍄䉁䅁䅁兂䅁䅁䅍䅄䅁䅁䅕䅁䅁䩁㉂䔫䭁佁䅷䅁䭁䕁䅯䅁䭁䅁䉣䅁䉁䅁䅁允䅁䅁䅕案䩱杆䵅吹䴸䅉䅅䅁䙁䅁䅁睁䵁䅁䅁兂䅁䅁䅃ㅏ偬兑䅯䄹䅁䅁䅯杌䅁䅁䅯睂䅅䅁䅅䅁䉁䅁䅁兂䅁䅁䅁䅁䅁䅁杷允䅁䅁䅕䅁䑁䅁䅷䅁䙁䅁䅁䥁䅂啚䈹权坄䅁䅁权䵂䅁䅁权䡁允䅁允䅁䅁䅅䅁䙁乁䍌剮佌⭉⼴䍄䉁䅁䅁兂䅁䅁䅍䅄䅁䅁䅕䅁䅁䝁䭄〫䭁乁䅑䅁䭁䕁䅯䅁䭁䅁䉣䅁䉁䅁䅁允䅁䅁䅕䵫⽃㡓䥚捇䵁䅉䅅䅁䙁䅁䅁睁䵁䅁䅁兂䅁䅁䅃楡倵兑䅯䅁䅅䅁䅯䅌䅁䅁䅯睂䅅䅁䅅䅁䉁䅁䅁权䝁允䅁䍄䉁䅁䅁兂䅁䅁䅍䅄䅁䅁䅕䅁䅁䉁䉃䔫䭁偁䅙䅁䭁䑁䅑䅁䭁䅁䉣䅁䉁䅁䅁允䅁䅁䅕䅁䅁䅁䅁䅁䵁䅉䅅䅁䙁䅁䅁睁䵁䅁䅁兂䅁䅁䅃偣佂兑䅯朳䅁䅁䅯䅍䅁䅁䅯睂䅅䅁䅅䅁䉁䅁䅁兂䅁䅁䅁䅁䅁䅁杷允䅁䅁䅕䅁䑁䅁䅷䅁䙁䅁䅁䅁允晧䅨权敄䅁䅁权㕁䅁䅁权䡁允䅁允䅁䅁䅅䅁䙁䡁充⽇㜶术䅴䍄䉁䅁䅁兂䅁䅁䅍䅄䅁䅁䅕䅁䅁䵁い〫䭁佁䅉䅁䭁䕁䅫䅁䭁䅁䉣䅁䉁䅁䅁允䅁䅁䅕潕灇䩎䩣ぅ䵁䅉䅅䅁䙁䅁䅁睁䵁䅁䅁兂䅁䅁䅁㙲偒兑䅯䄲䅁䅁䅯睎䅁䅁䅯睂䅅䅁䅅䅁䉁䅁䅁兂穄兒湢瑚䉁䅑杷允䅁䅁䅕䅁䑁䅁䅷䅁䙁䅁䅁䵁䑸婌䉰权㡄䅁䅁权穁䅁䅁权䡁允䅁允䅁䅁䅅䅁䙁䅁䅁䅁䅁䅁䅁䍄䉁䅁䅁兂䅁䅁䅍䅄䅁䅁䅕䅁䅁䩁㉂䔫䭁乁䅯䅁䭁䑁䄰䅁䭁䅁䉣䅁䉁䅁䅁允䅁䅁䅕䅁䅁䅁䅁䅁䵁䅉䅅䅁䙁䅁䅁睁䵁䅁䅁兂䅁䅁䅁偷㝔䅑䅯䄹䅁䅁䅯䅔䅁䅁䅯睂䅅䅁䅅䅁䉁䅁䅁兂穁䵨㙰噰琸䅑杷允䅁䅁䅕䅁䑁䅁䅷䅁䙁䅁䅁䅁啂欱䈵权杄䅁䅁权㉁䅁䅁权䡁允䅁允䅁䅁䅅䅁䙁䅁䅁䅁䅁䅁䅁䍄䉁䅁䅁兂䅁䅁䅍䅄䅁䅁䅕䅁䅁䥷楄䕕䭅䅁䉑䅁䭁䑁䄴䅁䭁䅁䉣䅁䉁䅁䅁允䅁䅁䅕䭸婆㐯㙯樷䴸䅉䅅䅁䙁䅁䅁睁䵁䅁䅁兂䅁䅁䅁䡫㑢䅑䅯朵䅁䅁䅯杌䅁䅁䅯睂䅅䅁䅅䅁䉁䅁䅁兂䅁䅁䅁䅁䅁䅁杷允䅁䅁䅕䅁䑁䅁䅷䅁䙁䅁䅁䅁杁偋䅬权⭄䅁䅁权㥁䅁䅁权䡁允䅁允䅁䅁䅅䅁䙁䅁䅁䅁䅁䅁䅁䍄䉁䅁䅁兂䅁䅁䅍䅄䅁䅁䅕䅁䅁䵁い〫䭁乁䅧䅁䭁䅁䅍䅁䭁䅁䉣䅁䉁䅁䅁允䅁䅁䅕敤剶数圱樶䴸䅉䅅䅁䙁䅁䅁睁䵁䅁䅁兂䅁䅁䅁偷㝔䅑䅯䄴䅁䅁䅯䅐䅁䅁䅯睂䅅䅁䅅䅁䉁䅁䅁兂㡄砸汪穕䉙䅑杷允䅁䅁䅕䅁䑁䅁䅷䅁䙁䅁䅁䅁允晧䅨权い䅁䅁权ぁ䅁䅁权䡁允䅁允䅁䅁䅅䅁䙁䅁塲㍯㥁桃䄹䍄䉁䅁䅁兂䅁䅁䅍䅄䅁䅁䅕䅁䅁䑁歪歔䭅偁䅷䅁䭁䑁䅑䅁䭁䅁䉣䅁䉁䅁䅁允䅁䅁䅕䅁䅁䅁䅁䅁䵁䅉䅅䅁䙁䅁䅁睁䵁䅁䅁兂䅁䅁䅁乖佚兑䅯朳䅁䅁䅯睏䅁䅁䅯睂䅅䅁䅅䅁䉁䅁䅁兂瑂卪㠲㍈坉䅑杷允䅁䅁䅕䅁䑁䅁䅷䅁䙁䅁䅁䥁啂䙂䉂权佄䅁䅁权㥁䅁䅁权䡁允䅁允䅁䅁䅅䅁䙁䅁䅁䅁䅁䅁䅁䍄䉁䅁䅁兂䅁䅁䅍䅄䅁䅁䅕䅁䅁䝁䭄〫䭁乁䅧䅁䭁䍁䄸䅁䭁䅁䉣䅁䉁䅁䅁允䅁䅁䅕䅁䅁䅁䅁䅁䵁䅉䅅䅁䙁䅁䅁睁䵁䅁䅁兂䅁䅁䅃偣佂兑䅯睷䅁䅁䅯䅒䅁䅁䅯睂䅅䅁䅅䅁䉁䅁䅁兂䉃䑪桺䱥瑧䅑杷允䅁䅁䅕䅁䑁䅁䅷䅁䙁䅁䅁䅁允晧䅨权杄䅁䅁权㙁䅁䅁权䡁允䅁允䅁䅁䅅䅁䙁䅁䅁䅁䅁䅁䅁䍄䉁䅁䅁兂䅁䅁䅍䅄䅁䅁䅕䅁䅁䉁䉃䔫䭁乁䄴䅁䭁䕁䅍䅁䭁䅁䉣䅁䉁䅁䅁允䅁䅁䅕汆晰批杦啃䵁䅉䅅䅁䙁䅁䅁睁䵁䅁䅁兂䅁䅁䅁䥅㑈䅑䅯睶䅁䅁䅯䅎䅁䅁䅯睂䅅䅁䅅䅁䉁䅁䅁兂䅁䅁䅁䅁䅁䅁杷允䅁䅁䅕䅁䑁䅁䅷䅁䙁䅁䅁䅁允晧䅨权敄䅁䅁权㍁䅁䅁权䡁允䅁允䅁䅁䅅䅁䙁䱁㑶婏歹剥䅂䍄䉁䅁䅁兂䅁䅁䅍䅄䅁䅁䅕䅁䅁䝁确歔䭅䵁䄴䅁䭁䕁䅁䅁䭁䅁䉣䅁䉁䅁䅁允䅁䅁䅕䅁䅁䅁䅁䅁䵁䅉䅅䅁䙁䅁䅁睁䵁䅁䅁兂䅁䅁䅁偷㝔䅑䅯末䅁䅁䅯䅔䅁䅁䅯睂䅅䅁䅅䅁䉁䅁䅁兂摁樯塆ㅮ奂村杷允䅁䅁䅕䅁䑁䅁䅷䅁䙁䅁䅁䅁杄晧䅨权捄䅁䅁权㍁䅁䅁权䡁允䅁允䅁䅁䅅䅁䙁䩁㘶湫桁硉䅊䍄䉁䅁䅁兂䅁䅁䅍䅄䅁䅁䅕䅁䅁䕺瑍歭䭅佁䅉䅁䭁䕁䅷䅁䭁䅁䉣䅁䉁䅁䅁允䅁䅁䅕䅁䅁䅁䅁䅁䵁䅉䅅䅁䙁䅁䅁睁䵁䅁䅁兂䅁䅁䅁䵙㝲䅑䅯睷䅁䅁䅯杍䅁䅁䅯睂䅅䅁䅅䅁䉁䅁䅁兂䅁䅁䅁䅁䅁䅁杷允䅁䅁䅕䅁䑁䅁䅷䅁䙁䅁䅁䅁䅂智䅴权楄䅁䅁权祁䅁䅁权䡁允䅁允䅁䅁䅅䅁䙁䅁䅁䅁䅁䅁䅁䍄䉁䅁䅁兂䅁䅁䅍䅄䅁䅁䅕䅁䅁䑧婴ご䭅乁䅑䅁䭁䕁䅉䅁䭁䅁䉣䅁䉁䅁䅁允䅁䅁䅕㝓扶湙慦啉䵁䅉䅅䅁䙁䅁䅁睁䵁䅁䅁兂䅁䅁䅁䥅㑈䅑䅯䅂䅅䅁䅯䅓䅁䅁䅯睂䅅䅁䅅䅁䉁䅁䅁兂剃䍪䭣⭳朹䅑杷允䅁䅁䅕䅁䑁䅁䅷䅁䙁䅁䅁䅁权晹䅴权癃䅁䅁权㥁䅁䅁权䡁允䅁允䅁䅁䅅䅁䙁䅁䅁䅁䅁䅁䅁䍄䉁䅁䅁兂䅁䅁䅍䅄䅁䅁䅕䅁䅁䩁㉂䔫䭁䱁䄸䅁䭁䕁䅅䅁䭁䅁䉣䅁䉁䅁䅁允䅁䅁䅕䅁䅁䅁䅁䅁䵁䅉䅅䅁䙁䅁䅁睁䵁䅁䅁兂䅁䅁䅃楡倵兑䅯䄯䅁䅁䅯兎䅁䅁䅯睂䅅䅁䅅䅁䉁䅁䅁兂塁⭕㠫景卂䅑杷允䅁䅁䅕䅁䑁䅁䅷䅁䙁䅁䅁䅁乃唰䈵权歄䅁䅁权䩂䅁䅁权䡁允䅁允䅁䅁䅅䅁䙁䅁䅁䅁䅁䅁䅁䍄䉁䅁䅁兂䅁䅁䅍䅄䅁䅁䅕䅁䅁䙧䕑䕕䭅䅁䉉䅁䭁䕁䄰䅁䭁䅁䉣䅁䉁䅁䅁允䅁䅁䅕㍩十䙳獩吴䴸䅉䅅䅁䙁䅁䅁睁䵁䅁䅁兂䅁䅁䅁䥅㑈䅑䅯䄯䅁䅁䅯䅎䅁䅁䅯睂䅅䅁䅅䅁䉁䅁䅁兂䅁䅁䅁䅁䅁䅁杷允䅁䅁䅕䅁䑁䅁䅷䅁䙁䅁䅁䅁乃唰䈵权歄䅁䅁权穁䅁䅁权䡁允䅁允䅁䅁䅅䅁䙁䅁䅁䅁䅁䅁䅁䍄䉁䅁䅁兂䅁䅁䅍䅄䅁䅁䅕䅁䅁䝁䭄〫䭁佁䅁䅁䭁䅁䅍䅁䭁䅁䉣䅁䉁䅁䅁允䅁䅁䅕危䝖睱橱䕂䵁䅉䅅䅁䙁䅁䅁睁䵁䅁䅁兂䅁䅁䅃偣佂兑䅯䅁䅅䅁䅯杌䅁䅁䅯睂䅅䅁䅅䅁䉁䅁䅁权䝁允䅁䍄䉁䅁䅁兂䅁䅁䅍䅄䅁䅁䅕䅁䅁佁䉃䔫䭁偁䅙䅁䭁䕁䅫䅁䭁䅁䉣䅁䉁䅁䅁允䅁䅁䅕䑖䘶䘹䉖歃䵁䅉䅅䅁䙁䅁䅁睁䵁䅁䅁兂䅁䅁䅁乖佚兑䅯䄶䅁䅁䅯杏䅁䅁䅯睂䅅䅁䅅䅁䉁䅁䅁兂䕁㡚㍒畦偊䅑杷允䅁䅁䅕䅁䑁䅁䅷䅁䙁䅁䅁䅁㑁䔵䈵权浄䅁䅁权䍂䅁䅁权䡁允䅁允䅁䅁䅅䅁䙁乁㕖㑭偸昷⽣䍄䉁䅁䅁兂䅁䅁䅍䅄䅁䅁䅕䅁䅁䑧婴ご䭅乁䅧䅁䭁䑁䅳䅁䭁䅁䉣䅁䉁䅁䅁允䅁䅁䅕䅁䅁䅁䅁䅁䵁䅉䅅䅁䙁䅁䅁睁䵁䅁䅁兂䅁䅁䵄祑愲兑䅯䄴䅁䅁䅯村䅁䅁䅯睂䅅䅁䅅䅁䉁䅁䅁兂䅁䅁䅁䅁䅁䅁杷允䅁䅁䅕䅁䑁䅁䅷䅁䙁䅁䅁䅁允晧䅨权畄䅁䅁权䉂䅁䅁权䡁允䅁允䅁䅁䅅䅁䙁䥁歱が㕏啁䅸䍄䉁䅁䅁兂䅁䅁䅍䅄䅁䅁䅕䅁䅁䥁刳歔䭅偁䅁䅁䭁䕁䅕䅁䭁䅁䉣䅁䉁䅁䅁允䅁䅁䅕䅁䅁䅁䅁䅁䵁䅉䅅䅁䙁䅁䅁睁䵁䅁䅁兂䅁䅁䅁䵣㝲䅑䅯朳䅁䅁䅯兔䅁䅁䅯睂䅅䅁䅅䅁䉁䅁䅁兂⭂橨䘰穅䍉䅑杷允䅁䅁䅕䅁䑁䅁䅷䅁䙁䅁䅁䅁癃䕰䈹权啄䅁䅁权睁䅁䅁权䡁允䅁允䅁䅁䅅䅁䙁䅁䅁䅁䅁䅁䅁䍄䉁䅁䅁兂䅁䅁䅍䅄䅁䅁䅕䅁䅁䙁睳ご䭅偁䄴䅁䭁䕁䅉䅁䭁䅁䉣䅁䉁䅁䅁允䅁䅁䅕䭗䱈栳村唯䵅䅉䅅䅁䙁䅁䅁睁䵁䅁䅁兂䅁䅁䅃ㅏ偬兑䅯末䅁䅁䅯杒䅁䅁䅯睂䅅䅁䅅䅁䉁䅁䅁兂䅁䅁䅁䅁䅁䅁杷允䅁䅁䅕䅁䑁䅁䅷䅁䙁䅁䅁䅁啂欱䈵权慄䅁䅁权䡂䅁䅁权䡁允䅁允䅁䅁䅅䅁䙁䅁䅁䅁䅁䅁䅁䍄䉁䅁䅁兂䅁䅁䅍䅄䅁䅁䅕䅁䅁䡧睄歔䭅佁䅁䅁䭁䍁䄴䅁䭁䅁䉣䅁䉁䅁䅁允䅁䅁䅕䅁䅁䅁䅁䅁䵁䅉䅅䅁䙁䅁䅁睁䵁䅁䅁兂䅁䅁䅁祥倱兑䅯䅂䅅䅁䅯兔䅁䅁䅯睂䅅䅁䅅䅁䉁䅁䅁兂獂湭睦充㍧䅑杷允䅁䅁䅕䅁䑁䅁䅷䅁䙁䅁䅁䥁煂歌䈹权䍁允䅁权㑁䅁䅁权䡁允䅁允䅁䅁䅅䅁䙁䅁䅁䅁䅁䅁䅁䍄䉁䅁䅁兂䅁䅁䅍䅄䅁䅁䅕䅁䅁䑧婴ご䭅䅁䉉䅁䭁䕁䅙䅁䭁䅁䉣䅁䉁䅁䅁允䅁䅁䅕䅁䅁䅁䅁䅁䵁䅉䅅䅁䙁䅁䅁睁䵁䅁䅁兂䅁䅁䅁偷㝔䅑䅯杁䅅䅁䅯村䅁䅁䅯睂䅅䅁䅅䅁䉁䅁䅁兂䥂⭆䉌乃䌴䅑杷允䅁䅁䅕䅁䑁䅁䅷䅁䙁䅁䅁䥁煂歌䈹权卄䅁䅁权䭂䅁䅁权䡁允䅁允䅁䅁䅅䅁䙁䅁䡋灭畡橈䅂䍄䉁䅁䅁兂䅁䅁䅍䅄䅁䅁䅕䅁䅁䑁歪歔䭅䱁䄸䅁䭁䅁䅍䅁䭁䅁䉣䅁䉁䅁䅁允䅁䅁䅕䅁䅁䅁䅁䅁䵁䅉䅅䅁䙁䅁䅁睁䵁䅁䅁兂䅁䅁䅃䝑偖兑䅯朱䅁䅁䅯睓䅁䅁䅯睂䅅䅁䅅䅁䉁䅁䅁兂佄䱯⭰眶稯睐杷允䅁䅁䅕䅁䑁䅁䅷䅁䙁䅁䅁䥁啂䙂䉂权䑄䅁䅁权乂䅁䅁权䡁允䅁允䅁䅁䅅䅁䙁䝁䨶敘佳儱䅸䍄䉁䅁䅁兂䅁䅁䅍䅄䅁䅁䅕䅁䅁䙁坔歔䭅䱁䄸䅁䭁䑁䅧䅁䭁䅁䉣䅁䉁䅁䅁允䅁䅁䅕䅁䅁䅁䅁䅁䵁䅉䅅䅁䙁䅁䅁睁䵁䅁䅁兂䅁䅁䅁乖佚兑䅯末䅁䅁䅯睎䅁䅁䅯睂䅅䅁䅅䅁䉁䅁䅁兂䅁䅁䅁䅁䅁䅁杷允䅁䅁䅕䅁䑁䅁䅷䅁䙁䅁䅁䅁睂癹䅴权㙄䅁䅁权⽁䅁䅁权䡁允䅁允䅁䅁䅅䅁䙁䅁䅁䅁䅁䅁䅁䍄䉁䅁䅁兂䅁䅁䅍䅄䅁䅁䅕䅁䅁佁䉃䔫䭁偁䅯䅁䭁䕁䅫䅁䭁䅁䉣䅁䉁䅁䅁允䅁䅁䅕䅁䅂祒㡎啒䵉䅉䅅䅁䙁䅁䅁睁䵁䅁䅁兂䅁䅁䅃䝑偖兑䅯䄱䅁䅁䅯䅍䅁䅁䅯睂䅅䅁䅅䅁䉁䅁䅁兂䅁䅁䅁䅁䅁䅁杷允䅁䅁䅕䅁䑁䅁䅷䅁䙁䅁䅁䅁䅄倹䅴权䕁允䅁权㕁䅁䅁权䡁允䅁允䅁䅁䅅䅁䙁䅁䅁䅁䅁䅁䅁䍄䉁䅁䅁兂䅁䅁䅍䅄䅁䅁䅕䅁䅁䉁䉃䔫䭁乁䅷䅁䭁䕁䅁䅁䭁䅁䉣䅁䉁䅁䅁允䅁䅁䅕歱㠵祆橍䕂䵁䅉䅅䅁䙁䅁䅁睁䵁䅁䅁兂䅁䅁䅁䵙㝲䅑䅯䄳䅁䅁䅯兎䅁䅁䅯睂䅅䅁䅅䅁䉁䅁䅁兂杁癓㡄瘫ㄷ睐杷允䅁䅁䅕䅁䑁䅁䅷䅁䙁䅁䅁䅁杂癹䅴权㙄䅁䅁权䝂䅁䅁权䡁允䅁允䅁䅁䅅䅁䙁䅁䅁䅁䅁䅁䅁䍄䉁䅁䅁兂䅁䅁䅍䅄䅁䅁䅕䅁䅁䡧睄歔䭅乁䅉䅁䭁䕁䅧䅁䭁䅁䉣䅁䉁䅁䅁允䅁䅁䅕㍸穫橗㑔啋䵁䅉䅅䅁䙁䅁䅁睁䵁䅁䅁兂䅁䅁䅁䥅㑈䅑䅯䄸䅁䅁䅯䅏䅁䅁䅯睂䅅䅁䅅䅁䉁䅁䅁兂䅁䅁䅁䅁䅁䅁杷允䅁䅁䅕䅁䑁䅁䅷䅁䙁䅁䅁䅁允晧䅨权啄䅁䅁权穁䅁䅁权䡁允䅁允䅁䅁䅅䅁䙁䝁䱏⭳㥂䑶䅚䍄䉁䅁䅁兂䅁䅁䅍䅄䅁䅁䅕䅁䅁䵁い〫䭁佁䅧䅁䭁䕁䅫䅁䭁䅁䉣䅁䉁䅁䅁允䅁䅁䅕䉉灙ぁ䔹歖䵁䅉䅅䅁䙁䅁䅁睁䵁䅁䅁兂䅁䅁䅁住佒兑䅯术䅁䅁䅯䅍䅁䅁䅯睂䅅䅁䅅䅁䉁䅁䅁兂䅁䅁䅁䅁䅁䅁杷允䅁䅁䅕䅁䑁䅁䅷䅁䙁䅁䅁䥁睂䔸䈵权䑄䅁䅁权㕁䅁䅁权䡁允䅁允䅁䅁䅅䅁䙁䅁䅁䅁䅁䅁䅁䍄䉁䅁䅁兂䅁䅁䅍䅄䅁䅁䅕䅁䅁䉁䉃䔫䭁乁䅙䅁䭁䑁䅍䅁䭁䅁䉣䅁䉁䅁䅁允䅁䅁䅕䅁䅁䅁䅁䅁䵁䅉䅅䅁䙁䅁䅁睁䵁䅁䅁兂䅁䅁䅁䡫㑢䅑䅯朷䅁䅁䅯児䅁䅁䅯睂䅅䅁䅅䅁䉁䅁䅁兂偄䩒噊祰䌵䅑杷允䅁䅁䅕䅁䑁䅁䅷䅁䙁䅁䅁䥁㝁啗䈹权睄䅁䅁权ぁ䅁䅁权䡁允䅁允䅁䅁䅅䅁䙁䅁䅁䅁䅁䅁䅁䍄䉁䅁䅁兂䅁䅁䅍䅄䅁䅁䅕䅁䅁䩁㉂䔫䭁䱁䄸䅁䭁䑁䅉䅁䭁䅁䉣䅁䉁䅁䅁允䅁䅁䅕䅁䅁䅁䅁䅁䵁䅉䅅䅁䙁䅁䅁睁䵁䅁䅁兂䅁䅁䅁䵯㝮䅑䅯䄰䅁䅁䅯䅐䅁䅁䅯睂䅅䅁䅅䅁䉁䅁䅁兂婄捱䱉㍭愴䅑杷允䅁䅁䅕䅁䑁䅁䅷䅁䙁䅁䅁䅁䅄倹䅴权潄䅁䅁权䡂䅁䅁权䡁允䅁允䅁䅁䅅䅁䙁䙁硢收潸唶䄵䍄䉁䅁䅁兂䅁䅁䅍䅄䅁䅁䅕䅁䅁䥁刳歔䭅乁䄴䅁䭁䕁䅑䅁䭁䅁䉣䅁䉁䅁䅁允䅁䅁䅕䅁䅁䅁䅁䅁䵁䅉䅅䅁䙁䅁䅁睁䵁䅁䅁兂䅁䅁䅃偣佂兑䅯朹䅁䅁䅯睁䅁䅁䅯睂䅅䅁䅅䅁䉁䅁䅁兂䅃样㙕獫ㅲ睐杷允䅁䅁䅕䅁䑁䅁䅷䅁䙁䅁䅁䅁癃䕰䈹权煄䅁䅁权䍂䅁䅁权䡁允䅁允䅁䅁䅅䅁䙁䉁㑹歨晈⽢⽁䍄䉁䅁䅁兂䅁䅁䅍䅄䅁䅁䅕䅁䅁䩁㉂䔫䭁䅁䉉䅁䭁䑁䅧䅁䭁䅁䉣䅁䉁䅁䅁允䅁䅁䅕発䙰㌹㉕吶䴸䅉䅅䅁䙁䅁䅁睁䵁䅁䅁兂䅁䅁䅁晡但兑䅯睲䅁䅁䅯睐䅁䅁䅯睂䅅䅁䅅䅁䉁䅁䅁兂䅁䅁䅁䅁䅁䅁杷允䅁䅁䅕䅁䑁䅁䅷䅁䙁䅁䅁䅁㑁䔵䈵权睄䅁䅁权䙂䅁䅁权䡁允䅁允䅁䅁䅅䅁䙁䅁䅁䅁䅁䅁䅁䍄䉁䅁䅁兂䅁䅁䅍䅄䅁䅁䅕䅁䅁䡧睄歔䭅佁䄴䅁䭁䑁䅧䅁䭁䅁䉣䅁䉁䅁䅁允䅁䅁䅕䑷⬹䙌⽵ご䵁䅉䅅䅁䙁䅁䅁睁䵁䅁䅁兂䅁䅁䅃偣佂兑䅯术䅁䅁䅯杌䅁䅁䅯睂䅅䅁䅅䅁䉁䅁䅁兂䅁䅁䅁䅁䅁䅁杷允䅁䅁䅕䅁䑁䅁䅷䅁䙁䅁䅁䅁元癤䅨权⭄䅁䅁权㙁䅁䅁权䡁允䅁允䅁䅁䅅䅁䙁䅁䅁䭁敁㥆䉴䍄䉁䅁䅁兂䅁䅁䅍䅄䅁䅁䅕䅁䅁䕧求ご䭅䱁䄸䅁䭁䕁䅍䅁䭁䅁䉣䅁䉁䅁䅁允䅁䅁䅕䅁䅁䅁䅁䅁䵁䅉䅅䅁䙁䅁䅁睁䵁䅁䅁兂䅁䅁䅁䥂倱兑䅯杁䅅䅁䅯李䅁䅁䅯睂䅅䅁䅅䅁䉁䅁䅁兂䅁䅁䅁䅁䅁䅁杷允䅁䅁䅕䅁䑁䅁䅷䅁䙁䅁䅁䥁睂䔸䈵权䍁允䅁权癁䅁䅁权䡁允䅁允䅁䅁䅅䅁䙁䅁䅁䅁䅁䅁䅁䍄䉁䅁䅁兂䅁䅁䅍䅄䅁䅁䅕䅁䅁䝁确歔䭅佁䅁䅁䭁䕁䅳䅁䭁䅁䉣䅁䉁䅁䅁允䅁䅁䅕獁牑潃㙋启䴸䅉䅅䅁䙁䅁䅁睁䵁䅁䅁兂䅁䅁䅁䡫㑢䅑䅯䅁䅅䅁䅯睍䅁䅁䅯睂䅅䅁䅅䅁䉁䅁䅁权䝁允䅁䍄䉁䅁䅁兂䅁䅁䅍䅄䅁䅁䅕䅁䅁䑁歪歔䭅佁䅑䅁䭁䑁䅉䅁䭁䅁䉣䅁䉁䅁䅁允䅁䅁䅕䅁䅁䅁䅁䅁䵁䅉䅅䅁䙁䅁䅁睁䵁䅁䅁兂䅁䅁䅁䍉㕪䅑䅯朸䅁䅁䅯兔䅁䅁䅯睂䅅䅁䅅䅁䉁䅁䅁兂䅁䅁䅁䅁睁䅑杷允䅁䅁䅕䅁䑁䅁䅷䅁䙁䅁䅁䅁允晧䅨权䍁允䅁权䍂䅁䅁权䡁允䅁允䅁䅁䅅䅁䙁䍁坎敘杙敕⼸䍄䉁䅁䅁兂䅁䅁䅍䅄䅁䅁䅕䅁䅁䕁乄〫䭁佁䄴䅁䭁䑁䅉䅁䭁䅁䉣䅁䉁䅁䅁允䅁䅁䅕䅁䅁䅁䅁䅁䵁䅉䅅䅁䙁䅁䅁睁䵁䅁䅁兂䅁䅁䅁䥅㑈䅑䅯朲䅁䅁䅯睍䅁䅁䅯睂䅅䅁䅅䅁䉁䅁䅁兂䅁䅁䅁䅁䅁䅁杷允䅁䅁䅕䅁䑁䅁䅷䅁䙁䅁䅁䥁啂䙂䉂权慄䅁䅁权穁䅁䅁权䡁允䅁允䅁䅁䅅䅁䙁䅁䅁䅁䅁䅁䅁䍄䉁䅁䅁兂䅁䅁䅍䅄䅁䅁䅕䅁䅁䡧睄歔䭅佁䅧䅁䭁䕁䅣䅁䭁䅁䉣䅁䉁䅁䅁允䅁䅁䅕晔⭌桏穩䕒䵁䅉䅅䅁䙁䅁䅁睁䵁䅁䅁兂䅁䅁䅁䵙㝲䅑䅯䄰䅁䅁䅯睒䅁䅁䅯睂䅅䅁䅅䅁䉁䅁䅁兂楂獹煲㥅坙䅑杷允䅁䅁䅕䅁䑁䅁䅷䅁䙁䅁䅁䥁睂䔸䈵权い䅁䅁权⽁䅁䅁权䡁允䅁允䅁䅁䅅䅁䙁䵁末攳䵣䍮䅂䍄䉁䅁䅁兂䅁䅁䅍䅄䅁䅁䅕䅁䅁䕺瑍歭䭅乁䅧䅁䭁䑁䄸䅁䭁䅁䉣䅁䉁䅁䅁允䅁䅁䅕䅁䅁䅁䅁䅁䵁䅉䅅䅁䙁䅁䅁睁䵁䅁䅁兂䅁䅁䅃偣佂兑䅯䄲䅁䅁䅯䅏䅁䅁䅯睂䅅䅁䅅䅁䉁䅁䅁兂時敂䱎剩祺睐杷允䅁䅁䅕䅁䑁䅁䅷䅁䙁䅁䅁䅁㑁䔵䈵权慄䅁䅁权㕁䅁䅁权䡁允䅁允䅁䅁䅅䅁䙁䅁䅁䅁䅁䅁䅁䍄䉁䅁䅁兂䅁䅁䅍䅄䅁䅁䅕䅁䅁䅁乓ご䭅佁䅙䅁䭁䕁䅷䅁䭁䅁䉣䅁䉁䅁䅁允䅁䅁䅕䅁䅁䅁䅁䅁䵁䅉䅅䅁䙁䅁䅁睁䵁䅁䅁兂䅁䅁䅁祥倱兑䅯䄷䅁䅁䅯䅒䅁䅁䅯睂䅅䅁䅅䅁䉁䅁䅁兂䅁䅁䅁䅁䅁䅁杷允䅁䅁䅕䅁䑁䅁䅷䅁䙁䅁䅁䅁啂欱䈵权畄䅁䅁权䉂䅁䅁权䡁允䅁允䅁䅁䅅䅁䙁䱁丷樶㕱啲䄵䍄䉁䅁䅁兂䅁䅁䅍䅄䅁䅁䅕䅁䅁䕁乄〫䭁偁䅷䅁䭁䕁䅑䅁䭁䅁䉣䅁䉁䅁䅁允䅁䅁䅕牕㕣㡸ㅇ歒䵁䅉䅅䅁䙁䅁䅁睁䵁䅁䅁兂䅁䅁䅁祥倱兑䅯睶䅁䅁䅯䅐䅁䅁䅯睂䅅䅁䅅䅁䉁䅁䅁兂䅁䅁䅁䅁䅁䅁杷允䅁䅁䅕䅁䑁䅁䅷䅁䙁䅁䅁䅁䕁啪䈹权歄䅁䅁权䡂䅁䅁权䡁允䅁允䅁䅁䅅䅁䙁䅁䅁䅁䅁䅁䅁䍄䉁䅁䅁兂䅁䅁䅍䅄䅁䅁䅕䅁䅁䭁欫ご䭅䅁䉉䅁䭁䕁䅯䅁䭁䅁䉣䅁䉁䅁䅁允䅁䅁䅕䬳婭癥晭樹䴸䅉䅅䅁䙁䅁䅁睁䵁䅁䅁兂䅁䅁䅁䵯㝮䅑䅯䄶䅁䅁䅯免䅁䅁䅯睂䅅䅁䅅䅁䉁䅁䅁兂䅁䅁䅁䅁䅁䅁杷允䅁䅁䅕䅁䑁䅁䅷䅁䙁䅁䅁䅁啂欱䈵权慄䅁䅁权ぁ䅁䅁权䡁允䅁允䅁䅁䅅䅁䙁䅁䅁䅁䅁䅁䅁䍄䉁䅁䅁兂䅁䅁䅍䅄䅁䅁䅕䅁䅁䕺瑍歭䭅佁䅧䅁䭁䑁䅧䅁䭁䅁䉣䅁䉁䅁䅁允䅁䅁䅕䅁䅁䅁䅁䅁䵁䅉䅅䅁䙁䅁䅁睁䵁䅁䅁兂䅁䅁䅁住佒兑䅯䅁䅅䅁䅯兓䅁䅁䅯睂䅅䅁䅅䅁䉁䅁䅁权䝁允䅁䍄䉁䅁䅁兂䅁䅁䅍䅄䅁䅁䅕䅁䅁䡁瑳ご䭅䭁䄸䅁䭁䑁䅙䅁䭁䅁䉣䅁䉁䅁䅁允䅁䅁䅕䅁䅁䅁䅁䅁䵁䅉䅅䅁䙁䅁䅁睁䵁䅁䅁兂䅁䅁䅁乖佚兑䅯䅁䅅䅁䅯䅌䅁䅁䅯睂䅅䅁䅅䅁䉁䅁䅁权䝁允䅁䍄䉁䅁䅁兂䅁䅁䅍䅄䅁䅁䅕䅁䅁䙧䕑䕕䭅佁䅧䅁䭁䕁䅳䅁䭁䅁䉣䅁䉁䅁䅁允䅁䅁䅕䙬浐橍䭔啖䵁䅉䅅䅁䙁䅁䅁睁䵁䅁䅁兂䅁䅁䅁䥅㑈䅑䅯睹䅁䅁䅯材䅁䅁䅯睂䅅䅁䅅䅁䉁䅁䅁兂䅁䅁䅁䅁䅁䅁杷允䅁䅁䅕䅁䑁䅁䅷䅁䙁䅁䅁䅁啂欱䈵权㑄䅁䅁权癁䅁䅁权䡁允䅁允䅁䅁䅅䅁䙁䅁䅁䅁䅁䅁䅁䍄䉁䅁䅁兂䅁䅁䅍䅄䅁䅁䅕䅁䅁䵁い〫䭁乁䅑䅁䭁䑁䅷䅁䭁䅁䉣䅁䉁䅁䅁允䅁䅁䅕圫硅䜸浳䕆䵁䅉䅅䅁䙁䅁䅁睁䵁䅁䅁兂䅁䅁䅁䍉㕪䅑䅯䄴䅁䅁䅯䅌䅁䅁䅯睂䅅䅁䅅䅁䉁䅁䅁兂䅁䅁䅁䅁䅁䅁杷允䅁䅁䅕䅁䑁䅁䅷䅁䙁䅁䅁䥁睂䔸䈵权敄䅁䅁权祁䅁䅁权䡁允䅁允䅁䅁䅅䅁䙁䅁䅁䅁䅁䅁䅁䍄䉁䅁䅁兂䅁䅁䅍䅄䅁䅁䅕䅁䅁䉁䉃䔫䭁乁䄴䅁䭁䑁䅍䅁䭁䅁䉣䅁䉁䅁䅁允䅁䅁䅕䅁䅁䅁䅁䅁䵁䅉䅅䅁䙁䅁䅁睁䵁䅁䅁兂䅁䅁䅁䥅㑈䅑䅯睲䅁䅁䅯睑䅁䅁䅯睂䅅䅁䅅䅁䉁䅁䅁兂䡄剰卧汫⽢睐杷允䅁䅁䅕䅁䑁䅁䅷䅁䙁䅁䅁䵁䅃水䉂权⽃䅁䅁权⽁䅁䅁权䡁允䅁允䅁䅁䅅䅁䙁䅁䅁䅁䅁䅁䅁䍄䉁䅁䅁兂䅁䅁䅍䅄䅁䅁䅕䅁䅁䉁䉃䔫䭁偁䄴䅁䭁䑁䅯䅁䭁䅁䉣䅁䉁䅁䅁允䅁䅁䅕䅁䅁䅙偒唹䵅䅉䅅䅁䙁䅁䅁睁䵁䅁䅁兂䅁䅁䅃偣佂兑䅯朹䅁䅁䅯兑䅁䅁䅯睂䅅䅁䅅䅁䉁䅁䅁兂祂瑋摊⭤䍷䅑杷允䅁䅁䅕䅁䑁䅁䅷䅁䙁䅁䅁䥁睂䔸䈵权い䅁䅁权㕁䅁䅁权䡁允䅁允䅁䅁䅅䅁䙁䅁䅁䅁䅁䅁䅁䍄䉁䅁䅁兂䅁䅁䅍䅄䅁䅁䅕䅁䅁䝁䭄〫䭁偁䅉䅁䭁䑁䄰䅁䭁䅁䉣䅁䉁䅁䅁允䅁䅁䅕㡰浅啇潷啈䵁䅉䅅䅁䙁䅁䅁睁䵁䅁䅁兂䅁䅁䅃䝑偖兑䅯睹䅁䅁䅯兏䅁䅁䅯睂䅅䅁䅅䅁䉁䅁䅁兂䅁䅁䅁䅁䅁䅁杷允䅁䅁䅕䅁䑁䅁䅷䅁䙁䅁䅁䅁允晧䅨权楄䅁䅁权䵂䅁䅁权䡁允䅁允䅁䅁䅅䅁䙁䱁䭈䍢㑊桊䅂䍄䉁䅁䅁兂䅁䅁䅍䅄䅁䅁䅕䅁䅁䭁欫ご䭅偁䅙䅁䭁䑁䅳䅁䭁䅁䉣䅁䉁䅁䅁允䅁䅁䅕䅁䅁䅁䅁䅁䵁䅉䅅䅁䙁䅁䅁睁䵁䅁䅁兂䅁䅁䅁䤴㑈䅑䅯朸䅁䅁䅯睓䅁䅁䅯睂䅅䅁䅅䅁䉁䅁䅁兂啁歲桦桥浑䅑杷允䅁䅁䅕䅁䑁䅁䅷䅁䙁䅁䅁䥁睂䔸䈵权䍁允䅁权⭁䅁䅁权䡁允䅁允䅁䅁䅅䅁䙁乁䩱卋橡偡⽣䍄䉁䅁䅁兂䅁䅁䅍䅄䅁䅁䅕䅁䅁䉁䉃䔫䭁佁䅉䅁䭁䑁䅍䅁䭁䅁䉣䅁䉁䅁䅁允䅁䅁䅕䅁䅁䅁䅁䅁䵁䅉䅅䅁䙁䅁䅁睁䵁䅁䅁兂䅁䅁䅁晡但兑䅯䄯䅁䅁䅯䅒䅁䅁䅯睂䅅䅁䅅䅁䉁䅁䅁兂摄㕢䍮㑏䥊䅑杷允䅁䅁䅕䅁䑁䅁䅷䅁䙁䅁䅁䅁啂欱䈵权㡄䅁䅁权䉂䅁䅁权䡁允䅁允䅁䅁䅅䅁䙁䉁䥶睘䨳啰䅸䍄䉁䅁䅁兂䅁䅁䅍䅄䅁䅁䅕䅁䅁䭁欫ご䭅佁䅉䅁䭁䅁䅍䅁䭁䅁䉣䅁䉁䅁䅁允䅁䅁䅕ㅔ剭㡆㙹稷䴸䅉䅅䅁䙁䅁䅁睁䵁䅁䅁兂䅁䅁䅁䥂倱兑䅯朶䅁䅁䅯李䅁䅁䅯睂䅅䅁䅅䅁䉁䅁䅁兂䅁䅁䅁䅁䅁䅁杷允䅁䅁䅕䅁䑁䅁䅷䅁䙁䅁䅁䅁扂䕍䈹权䅁允䅁权䱂䅁䅁权䡁允䅁允䅁䅁䅅䅁䭁䅁䉙䅁䵁䅉䅅䅁䙁䅁䅁睁䵁䅁䅁兂䅁䅁䅃䅖兒兑䅯睶䅁䅁䅯杌䅁䅁䅯睂䅅䅁䅅䅁䉁䅁䅁兂䅁䅁䅁䅁䅁䅁杷允䅁䅁䅕䅁䑁䅁䅷䅁䙁䅁䅁䥁睂䔸䈵权潄䅁䅁权⽁䅁䅁权䡁允䅁允䅁䅁䅅䅁䙁䝁䥧塺灅啕䅨䍄䉁䅁䅁兂䅁䅁䅍䅄䅁䅁䅕䅁䅁䉁䉃䔫䭁佁䅑䅁䭁䑁䅍䅁䭁䅁䉣䅁䉁䅁䅁允䅁䅁䅕䅁䅁䅁䅁䅁䵁䅉䅅䅁䙁䅁䅁睁䵁䅁䅁兂䅁䅁䅁䵣㝲䅑䅯睶䅁䅁䅯䅐䅁䅁䅯睂䅅䅁䅅䅁䉁䅁䅁兂䅁䅁扄欵㌴村杷允䅁䅁䅕䅁䑁䅁䅷䅁䙁䅁䅁䅁扂䕍䈹权捄䅁䅁权獁䅁䅁权䡁允䅁允䅁䅁䅅䅁䙁䅁䅁䅁䅁䅁䅁䍄䉁䅁䅁兂䅁䅁䅍䅄䅁䅁䅕䅁䅁䥷楄䕕䭅佁䅙䅁䭁䍁䄸䅁䭁䅁䉣䅁䉁䅁䅁允䅁䅁䅕䅁䅁䅁䅁䅁䵁䅉䅅䅁䙁䅁䅁睁䵁䅁䅁兂䅁䅁䅁䥂倱兑䅯杁䅅䅁䅯䅑䅁䅁䅯睂䅅䅁䅅䅁䉁䅁䅁兂䅁䅁䅁䅁䅁䅁杷允䅁䅁䅕䅁䑁䅁䅷䅁䙁䅁䅁䥁睂䔸䈵权佄䅁䅁权㉁䅁䅁权䡁允䅁允䅁䅁䅅䅁䙁䩁䘹䥔㕺⽨⽫䍄䉁䅁䅁兂䅁䅁䅍䅄䅁䅁䅕䅁䅁䝁䭄〫䭁偁䅧䅁䭁䕁䅳䅁䭁䅁䉣䅁䉁䅁䅁允䅁䅁䅕䑯呄睓㈹啕䵉䅉䅅䅁䙁䅁䅁睁䵁䅁䅁兂䅁䅁䅁䥂倱兑䅯朵䅁䅁䅯䅍䅁䅁䅯睂䅅䅁䅅䅁䉁䅁䅁兂䅁䅁䅁䅁䅁䅁杷允䅁䅁䅕䅁䑁䅁䅷䅁䙁䅁䅁䅁元癤䅨权奄䅁䅁权䝂䅁䅁权䡁允䅁允䅁䅁䅅䅁䙁偁䍍奎㙓䅗䅒䍄䉁䅁䅁兂䅁䅁䅍䅄䅁䅁䅕䅁䅁䕧求ご䭅䅁䉉䅁䭁䑁䅣䅁䭁䅁䉣䅁䉁䅁䅁允䅁䅁䅕䅁䅁䅁䅁䅁䵁䅉䅅䅁䙁䅁䅁睁䵁䅁䅁兂䅁䅁䅁䥅㑈䅑䅯䄸䅁䅁䅯睍䅁䅁䅯睂䅅䅁䅅䅁䉁䅁䅁兂䅁䅁䅁䅁䅁䅁杷允䅁䅁䅕䅁䑁䅁䅷䅁䙁䅁䅁䅁杁偋䅬权慄䅁䅁权䅂䅁䅁权䡁允䅁允䅁䅁䅅䅁䙁䥁䵣㑎扶摃⼴䍄䉁䅁䅁兂䅁䅁䅍䅄䅁䅁䅕䅁䅁䝁䭄〫䭁偁䄴䅁䭁䑁䅣䅁䭁䅁䉣䅁䉁䅁䅁允䅁䅁䅕䅁䅁䅁䅁䅁䵁䅉䅅䅁䙁䅁䅁睁䵁䅁䅁兂䅁䅁䅃䅖兒兑䅯䄳䅁䅁䅯睍䅁䅁䅯睂䅅䅁䅅䅁䉁䅁䅁兂䅁䅁䅁䅁䅁䅁杷允䅁䅁䅕䅁䑁䅁䅷䅁䙁䅁䅁䅁权晹䅴权煄䅁䅁权䱂䅁䅁权䡁允䅁允䅁䅁䅅䅁䙁䱁穄昵牪敥⽕䍄䉁䅁䅁兂䅁䅁䅍䅄䅁䅁䅕䅁䅁䵁い〫䭁偁䄴䅁䭁䑁䅕䅁䭁䅁䉣䅁䉁䅁䅁允䅁䅁䅕灍套獚桰ぉ䵉䅉䅅䅁䙁䅁䅁睁䵁䅁䅁兂䅁䅁䅃楡倵兑䅯末䅁䅁䅯兔䅁䅁䅯睂䅅䅁䅅䅁䉁䅁䅁兂䅁䅁䅁䅁䅁䅁杷允䅁䅁䅕䅁䑁䅁䅷䅁䙁䅁䅁䅁乂ㅈ䉂权潄䅁䅁权䵂䅁䅁权䡁允䅁允䅁䅁䅅䅁䙁䉁兇䑉兴つ䅂䍄䉁䅁䅁兂䅁䅁䅍䅄䅁䅁䅕䅁䅁䙁坔歔䭅乁䅁䅁䭁䕁䅑䅁䭁䅁䉣䅁䉁䅁䅁允䅁䅁䅕癵䌶敓匷䵐䵁䅉䅅䅁䙁䅁䅁睁䵁䅁䅁兂䅁䅁䅁摪但兑䅯末䅁䅁䅯材䅁䅁䅯睂䅅䅁䅅䅁䉁䅁䅁兂䅁䅁䅁䅁䅁䅁杷允䅁䅁䅕䅁䑁䅁䅷䅁䙁䅁䅁䥁睂䔸䈵权杄䅁䅁权㉁䅁䅁权䡁允䅁允䅁䅁䅅䅁䙁䙁ㅖ捯桳㥸⽳䍄䉁䅁䅁兂䅁䅁䅍䅄䅁䅁䅕䅁䅁䥷楄䕕䭅佁䅧䅁䭁䑁䅳䅁䭁䅁䉣䅁䉁䅁䅁允䅁䅁䅕䅁䅁䅁䅁䅁䵁䅉䅅䅁䙁䅁䅁睁䵁䅁䅁兂䅁䅁䅃偣佂兑䅯朴䅁䅁䅯睎䅁䅁䅯睂䅅䅁䅅䅁䉁䅁䅁兂⭁敹奬搷㌯睐杷允䅁䅁䅕䅁䑁䅁䅷䅁䙁䅁䅁䅁乃唰䈵权兄䅁䅁权㝁䅁䅁权䡁允䅁允䅁䅁䅅䅁䙁佁汰兙汘䍁䄵䍄䉁䅁䅁兂䅁䅁䅍䅄䅁䅁䅕䅁䅁䑁歪歔䭅䭁䄸䅁䭁䅁䅍䅁䭁䅁䉣䅁䉁䅁䅁允䅁䅁䅕牖娳祗破啃䵁䅉䅅䅁䙁䅁䅁睁䵁䅁䅁兂䅁䅁䅁䵙㝲䅑䅯朶䅁䅁䅯兒䅁䅁䅯睂䅅䅁䅅䅁䉁䅁䅁兂湂䩢㈯慇⼫睐杷允䅁䅁䅕䅁䑁䅁䅷䅁䙁䅁䅁䥁䅂啚䈹权睄䅁䅁权祁䅁䅁权䡁允䅁允䅁䅁䅅䅁䙁䅁䅁䅁䅁䅁䅁䍄䉁䅁䅁兂䅁䅁䅍䅄䅁䅁䅕䅁䅁䵁い〫䭁乁䅧䅁䭁䕁䅧䅁䭁䅁䉣䅁䉁䅁䅁允䅁䅁䅕㡩扷摡摒吶䴸䅉䅅䅁䙁䅁䅁睁䵁䅁䅁兂䅁䅁䅁䡫㑢䅑䅯䅁䅅䅁䅯睐䅁䅁䅯睂䅅䅁䅅䅁䉁䅁䅁权䝁允䅁䍄䉁䅁䅁兂䅁䅁䅍䅄䅁䅁䅕䅁䅁䍁潁唫䭁偁䅧䅁䭁䕁䅷䅁䭁䅁䉣䅁䉁䅁䅁允䅁䅁䅕䅁䅁䅁䅁䅁䵁䅉䅅䅁䙁䅁䅁睁䵁䅁䅁兂䅁䅁䅁摪但兑䅯䄳䅁䅁䅯睏䅁䅁䅯睂䅅䅁䅅䅁䉁䅁䅁兂䅁䅁䅁䅁䅁䅁杷允䅁䅁䅕䅁䑁䅁䅷䅁䙁䅁䅁䅁癃䕰䈹权䑄䅁䅁权䩂䅁䅁权䡁允䅁允䅁䅁䅅䅁䙁偁升愶砫剘䅰䍄䉁䅁䅁兂䅁䅁䅍䅄䅁䅁䅕䅁䅁䵁い〫䭁偁䄴䅁䭁䕁䅅䅁䭁䅁䉣䅁䉁䅁䅁允䅁䅁䅕䅁权じ氵䕅䵉䅉䅅䅁䙁䅁䅁睁䵁䅁䅁兂䅁䅁䵄祑愲兑䅯朴䅁䅁䅯䅓䅁䅁䅯睂䅅䅁䅅䅁䉁䅁䅁兂䅁䅁䅁䅁䅁䅁杷允䅁䅁䅕䅁䑁䅁䅷䅁䙁䅁䅁䥁㝁啗䈹权兄䅁䅁权㍁䅁䅁权䡁允䅁允䅁䅁䅅䅁䙁䅁䅁䅁䅁䅁䅁䍄䉁䅁䅁兂䅁䅁䅍䅄䅁䅁䅕䅁䅁䡁瑳ご䭅佁䅧䅁䭁䕁䅙䅁䭁䅁䉣䅁䉁䅁䅁允䅁䅁䅕䅁䅁䅁䅁䅁䵁䅉䅅䅁䙁䅁䅁睁䵁䅁䅁兂䅁䅁䅄佧兊兑䅯䅁䅅䅁䅯睑䅁䅁䅯睂䅅䅁䅅䅁䉁䅁䅁权⽁允䅁䍄䉁䅁䅁兂䅁䅁䅍䅄䅁䅁䅕䅁䅁䙁坔歔䭅䅁䉁䅁䭁䕁䅕䅁䭁䅁䉣䅁䉁䅁䅁允䅁䅁䅯杂䅅䅁杷允䅁䅁䅕䅁䑁䅁䅷䅁䙁䅁䅁䥁睂䔸䈵权歄䅁䅁权䅂䅁䅁权䡁允䅁允䅁䅁䅅䅁䙁䅁䅁䅁䅁䅁䅁䍄䉁䅁䅁兂䅁䅁䅍䅄䅁䅁䅕䅁䅁䑁歪歔䭅偁䄴䅁䭁䕁䅕䅁䭁䅁䉣䅁䉁䅁䅁允䅁䅁䅕㙊⽚㑄䱊啈䵉䅉䅅䅁䙁䅁䅁睁䵁䅁䅁兂䅁䅁䅄佧兊兑䅯杺䅁䅁䅯材䅁䅁䅯睂䅅䅁䅅䅁䉁䅁䅁兂歂兏㍶䙺橄睐杷允䅁䅁䅕䅁䑁䅁䅷䅁䙁䅁䅁䵁䅃水䉂权癃䅁䅁权䥂䅁䅁权䡁允䅁允䅁䅁䅅䅁䙁偁⼷十㙕⭕⼸䍄䉁䅁䅁兂䅁䅁䅍䅄䅁䅁䅕䅁䅁䉁䉃䔫䭁䱁䄸䅁䭁䕁䅅䅁䭁䅁䉣䅁䉁䅁䅁允䅁䅁䅕䅁䅁䅁䅁䅁䵁䅉䅅䅁䙁䅁䅁睁䵁䅁䅁兂䅁䅁䅃偣佂兑䅯䄸䅁䅁䅯児䅁䅁䅯睂䅅䅁䅅䅁䉁䅁䅁兂硂㡲乷婇敧䅑杷允䅁䅁䅕䅁䑁䅁䅷䅁䙁䅁䅁䅁乃唰䈵权い䅁䅁权㉁䅁䅁权䡁允䅁允䅁䅁䅅䅁䙁䅁䅁䅁䅁䅁䅁䍄䉁䅁䅁兂䅁䅁䅍䅄䅁䅁䅕䅁䅁䝁确歔䭅佁䅧䅁䭁䕁䅑䅁䭁䅁䉣䅁䉁䅁䅁允䅁䅁䅕㕐煥䅆婫䕕䵁䅉䅅䅁䙁䅁䅁睁䵁䅁䅁兂䅁䅁䅁晡但兑䅯䄹䅁䅁䅯䅔䅁䅁䅯睂䅅䅁䅅䅁䉁䅁䅁兂啁㑥扅䅋湁䅑杷允䅁䅁䅕䅁䑁䅁䅷䅁䙁䅁䅁䅁权晹䅴权佄䅁䅁权⽁䅁䅁权䡁允䅁允䅁䅁䅅䅁䙁䅁䅁䅁䅁䅁䅁䍄䉁䅁䅁兂䅁䅁䅍䅄䅁䅁䅕䅁䅁䙧䕑䕕䭅佁䅁䅁䭁䑁䄰䅁䭁䅁䉣䅁䉁䅁䅁允䅁䅁䅕䅁䅁䅁䅁䅁䵁䅉䅅䅁䙁䅁䅁睁䵁䅁䅁兂䅁䅁䅁剔儹兑䅯睶䅁䅁䅯兓䅁䅁䅯睂䅅䅁䅅䅁䉁䅁䅁兂汁猹砯剂浉村杷允䅁䅁䅕䅁䑁䅁䅷䅁䙁䅁䅁䅁啂欱䈵权佄䅁䅁权㉁䅁䅁权䡁允䅁允䅁䅁䅅䅁䙁䍁渷䅣灢癢⼸䍄䉁䅁䅁兂䅁䅁䅍䅄䅁䅁䅕䅁䅁䭁欫ご䭅乁䅧䅁䭁䑁䅅䅁䭁䅁䉣䅁䉁䅁䅁允䅁䅁䅕䅁䅁䅁䅁䅁䵁䅉䅅䅁䙁䅁䅁睁䵁䅁䅁兂䅁䅁䅁䥅㑈䅑䅯䄹䅁䅁䅯睐䅁䅁䅯睂䅅䅁䅅䅁䉁䅁䅁兂慃婭婭婭杫䅑杷允䅁䅁䅕䅁䑁䅁䅷䅁䙁䅁䅁䥁䅂啚䈹权楄䅁䅁权穁䅁䅁权䡁允䅁允䅁䅁䅅䅁䙁䅁䅁䅁䅁䅁䅁䍄䉁䅁䅁兂䅁䅁䅍䅄䅁䅁䅕䅁䅁䵁い〫䭁䅁䉉䅁䭁䑁䅅䅁䭁䅁䉣䅁䉁䅁䅁允䅁䅁䅕䅁䅁䅁䅁䅁䵁䅉䅅䅁䙁䅁䅁睁䵁䅁䅁兂䅁䅁䅁偷㝔䅑䅯䄰䅁䅁䅯村䅁䅁䅯睂䅅䅁䅅䅁䉁䅁䅁兂硃敚㈲䱓䙧䅑杷允䅁䅁䅕䅁䑁䅁䅷䅁䙁䅁䅁䥁㝁啗䈹权卄䅁䅁权䑂䅁䅁权䡁允䅁允䅁䅁䅅䅁䙁䑁材橲畍穹䅒䍄䉁䅁䅁兂䅁䅁䅍䅄䅁䅁䅕䅁䅁䉁䉃䔫䭁偁䅧䅁䭁䑁䅍䅁䭁䅁䉣䅁䉁䅁䅁允䅁䅁䅕䅁䅁䅁䅁䅁䵁䅉䅅䅁䙁䅁䅁睁䵁䅁䅁兂䅁䅁䅁䵑㜳䅑䅯䅂䅅䅁䅯兒䅁䅁䅯睂䅅䅁䅅䅁䉁䅁䅁兂煁児塆橳桕䅑杷允䅁䅁䅕䅁䑁䅁䅷䅁䙁䅁䅁䅁啂欱䈵权⽃䅁䅁权㍁䅁䅁权䡁允䅁允䅁䅁䅅䅁䙁䅁䅁䅁䅁䅁䅁䍄䉁䅁䅁兂䅁䅁䅍䅄䅁䅁䅕䅁䅁䑁歪歔䭅佁䅑䅁䭁䑁䅯䅁䭁䅁䉣䅁䉁䅁䅁允䅁䅁䅕䅁䅁䅁䅁䅁䵁䅉䅅䅁䙁䅁䅁睁䵁䅁䅁兂䅁䅁䅃䅖兒兑䅯杁䅅䅁䅯睒䅁䅁䅯睂䅅䅁䅅䅁䉁䅁䅁兂䩃穪摬⭵噪睐杷允䅁䅁䅕䅁䑁䅁䅷䅁䙁䅁䅁䅁杂癹䅴权㑄䅁䅁权㉁䅁䅁权䡁允䅁允䅁䅁䅅䅁䙁䅁䅁䅁䅁䅁䅁䍄䉁䅁䅁兂䅁䅁䅍䅄䅁䅁䅕䅁䅁䙁睳ご䭅䅁䉑䅁䭁䑁䄸䅁䭁䅁䉣䅁䉁䅁䅁允䅁䅁䅕䅁䅁䅁䅁䅁䵁䅉䅅䅁䙁䅁䅁睁䵁䅁䅁兂䅁䅁䅃䝑偖兑䅯䅂䅅䅁䅯兑䅁䅁䅯睂䅅䅁䅅䅁䉁䅁䅁兂䅁䅁䅁䅁䅁䅁杷允䅁䅁䅕䅁䑁䅁䅷䅁䙁䅁䅁䅁癃䕰䈹权獄䅁䅁权㍁䅁䅁权䡁允䅁允䅁䅁䅅䅁䙁䙁と㐷䕂䅩䅒䍄䉁䅁䅁兂䅁䅁䅍䅄䅁䅁䅕䅁䅁䕺瑍歭䭅䵁䄴䅁䭁䑁䅧䅁䭁䅁䉣䅁䉁䅁䅁允䅁䅁䅕䅁䅁䅁䅁䅁䵁䅉䅅䅁䙁䅁䅁睁䵁䅁䅁兂䅁䅁䅁䥅㑈䅑䅯杺䅁䅁䅯李䅁䅁䅯睂䅅䅁䅅䅁䉁䅁䅁兂乄戳側か䑳䅑杷允䅁䅁䅕䅁䑁䅁䅷䅁䙁䅁䅁䅁杄晧䅨权捄䅁䅁权㥁䅁䅁权䡁允䅁允䅁䅁䅅䅁䙁乁瑹䥑乵䈶䅂䍄䉁䅁䅁兂䅁䅁䅍䅄䅁䅁䅕䅁䅁䝁䭄〫䭁佁䅷䅁䭁䕁䅫䅁䭁䅁䉣䅁䉁䅁䅁允䅁䅁䅕慫契瑄䝉吸䴸䅉䅅䅁䙁䅁䅁睁䵁䅁䅁兂䅁䅁䅁剔儹兑䅯䄹䅁䅁䅯睁䅁䅁䅯睂䅅䅁䅅䅁䉁䅁䅁兂獂䥢ㅯㅧ畑䅑杷允䅁䅁䅕䅁䑁䅁䅷䅁䙁䅁䅁䅁允晧䅨权歄䅁䅁权䕂䅁䅁权䡁允䅁允䅁䅁䅅䅁䙁䅁佈ぷ硺䄳䅎䍄䉁䅁䅁兂䅁䅁䅍䅄䅁䅁䅕䅁䅁䝁䭄〫䭁偁䄴䅁䭁䑁䅯䅁䭁䅁䉣䅁䉁䅁䅁允䅁䅁䅕䅁䅁䅁䅁䅁䵁䅉䅅䅁䙁䅁䅁睁䵁䅁䅁兂䅁䅁䅁䤴㑈䅑䅯睷䅁䅁䅯䅌䅁䅁䅯睂䅅䅁䅅䅁䉁䅁䅁兂䅁䅁䅁䅁䅁䅁杷允䅁䅁䅕䅁䑁䅁䅷䅁䙁䅁䅁䅁扂䕍䈹权杄䅁䅁权穁䅁䅁权䡁允䅁允䅁䅁䅅䅁䙁䅁䅁䅁䅁䅁䅁䍄䉁䅁䅁兂䅁䅁䅍䅄䅁䅁䅕䅁䅁䡧睄歔䭅乁䅯䅁䭁䕁䅧䅁䭁䅁䉣䅁䉁䅁䅁允䅁䅁䅕启桨灁㙫樴䴸䅉䅅䅁䙁䅁䅁睁䵁䅁䅁兂䅁䅁䅁晡但兑䅯朰䅁䅁䅯䅌䅁䅁䅯睂䅅䅁䅅䅁䉁䅁䅁兂䅁䅁䅁䅁䅁䅁杷允䅁䅁䅕䅁䑁䅁䅷䅁䙁䅁䅁䅁䅂智䅴权潄䅁䅁权䕂䅁䅁权䡁允䅁允䅁䅁䅅䅁䙁䑁䅄䐯䅐䕦䅤䍄䉁䅁䅁兂䅁䅁䅍䅄䅁䅁䅕䅁䅁䡧睄歔䭅乁䅷䅁䭁䕁䅅䅁䭁䅁䉣䅁䉁䅁䅁允䅁䅁䅕㝄湔塦公吹䴸䅉䅅䅁䙁䅁䅁睁䵁䅁䅁兂䅁䅁䅃楡倵兑䅯朱䅁䅁䅯兔䅁䅁䅯睂䅅䅁䅅䅁䉁䅁䅁兂㕄瑆獧㌹䘸䅑杷允䅁䅁䅕䅁䑁䅁䅷䅁䙁䅁䅁䵁䅃水䉂权䕁允䅁权㙁䅁䅁权䡁允䅁允䅁䅁䅅䅁䙁䅁䅁䅁䅁䅁䅁䍄䉁䅁䅁兂䅁䅁䅍䅄䅁䅁䅕䅁䅁䥁刳歔䭅偁䅙䅁䭁䑁䅯䅁䭁䅁䉣䅁䉁䅁䅁允䅁䅁䅕䅁䅁䅁䅁䅁䵁䅉䅅䅁䙁䅁䅁睁䵁䅁䅁兂䅁䅁䅁偷㝔䅑䅯䄷䅁䅁䅯杏䅁䅁䅯睂䅅䅁䅅䅁䉁䅁䅁兂䅁䅁䅁䅁䅁䅁杷允䅁䅁䅕䅁䑁䅁䅷䅁䙁䅁䅁䅁杁偋䅬权い䅁䅁权ぁ䅁䅁权䡁允䅁允䅁䅁䅅䅁䙁䅁䅁䅁䅁䅁䅁䍄䉁䅁䅁兂䅁䅁䅍䅄䅁䅁䅕䅁䅁䭁欫ご䭅䵁䄴䅁䭁䑁䅳䅁䭁䅁䉣䅁䉁䅁䅁允䅁䅁䅕坥䄱祰䌴樹䴸䅉䅅䅁䙁䅁䅁睁䵁䅁䅁兂䅁䅁䅃偣佂兑䅯朶䅁䅁䅯䅌䅁䅁䅯睂䅅䅁䅅䅁䉁䅁䅁兂䅁䅁䅁䅁䅁䅁杷允䅁䅁䅕䅁䑁䅁䅷䅁䙁䅁䅁䥁睂䔸䈵权潄䅁䅁权䥂䅁䅁权䡁允䅁允䅁䅁䅅䅁䙁䑁买䭵㙎で䅒䍄䉁䅁䅁兂䅁䅁䅍䅄䅁䅁䅕䅁䅁䩁㉂䔫䭁乁䅷䅁䭁䍁䄸䅁䭁䅁䉣䅁䉁䅁䅁允䅁䅁䅕牍睩档礫䕄䵁䅉䅅䅁䙁䅁䅁睁䵁䅁䅁兂䅁䅁䅁䵯㝮䅑䅯䄫䅁䅁䅯睁䅁䅁䅯睂䅅䅁䅅䅁䉁䅁䅁兂啂杰慚兏婨村杷允䅁䅁䅕䅁䑁䅁䅷䅁䙁䅁䅁䅁扂䕍䈹权㙄䅁䅁权硁䅁䅁权䡁允䅁允䅁䅁䅅䅁䙁䅁䅁䅁䅁䅁䅁䍄䉁䅁䅁兂䅁䅁䅍䅄䅁䅁䅕䅁䅁䵁い〫䭁佁䅙䅁䭁䑁䅣䅁䭁䅁䉣䅁䉁䅁䅁允䅁䅁䅕䅁䅁䅁䅁䅁䵁䅉䅅䅁䙁䅁䅁睁䵁䅁䅁兂䅁䅁䅁䡫㑢䅑䅯杺䅁䅁䅯䅓䅁䅁䅯睂䅅䅁䅅䅁䉁䅁䅁兂㍃呸娷摩㍦睐杷允䅁䅁䅕䅁䑁䅁䅷䅁䙁䅁䅁䅁允晧䅨权㡄䅁䅁权穁䅁䅁权䡁允䅁允䅁䅁䅅䅁䙁䅁䅁䅁䅁䅁䅁䍄䉁䅁䅁兂䅁䅁䅍䅄䅁䅁䅕䅁䅁䝧畯ご䭅偁䅁䅁䭁䑁䅑䅁䭁䅁䉣䅁䉁䅁䅁允䅁䅁䅕䅁䅁䅁䅁䅁䵁䅉䅅䅁䙁䅁䅁睁䵁䅁䅁兂䅁䅁䅁䍉㕪䅑䅯䄫䅁䅁䅯村䅁䅁䅯睂䅅䅁䅅䅁䉁䅁䅁兂䅁䅁䅁䅁䅁䅁杷允䅁䅁䅕䅁䑁䅁䅷䅁䙁䅁䅁䅁杂癹䅴权捄䅁䅁权⭁䅁䅁权䡁允䅁允䅁䅁䅅䅁䙁䕁硬圶⽥景⽫䍄䉁䅁䅁兂䅁䅁䅍䅄䅁䅁䅕䅁䅁䉁䉃䔫䭁䵁䅳䅁䭁䕁䅅䅁䭁䅁䉣䅁䉁䅁䅁允䅁䅁䅕䅁䅁䅁䅁䅁䵁䅉䅅䅁䙁䅁䅁睁䵁䅁䅁兂䅁䅁䅁㙲偒兑䅯睷䅁䅁䅯䅍䅁䅁䅯睂䅅䅁䅅䅁䉁䅁䅁兂䅁䅁䅁䅁䅁䅁杷允䅁䅁䅕䅁䑁䅁䅷䅁䙁䅁䅁䥁䅂啚䈹权䅁允䅁权㕁䅁䅁权䡁允䅁允䅁䅁䅅䅁䭁䅁䉙䅁䵁䅉䅅䅁䙁䅁䅁睁䵁䅁䅁兂䅁䅁䵄祑愲兑䅯末䅁䅁䅯睎䅁䅁䅯睂䅅䅁䅅䅁䉁䅁䅁兂䅁䅁䅁䅁䅁䅁杷允䅁䅁䅕䅁䑁䅁䅷䅁䙁䅁䅁䥁䅂啚䈹权㙄䅁䅁权䩂䅁䅁权䡁允䅁允䅁䅁䅅䅁䙁䉁牐穅䵷䘫䍴䍄䉁䅁䅁兂䅁䅁䅍䅄䅁䅁䅕䅁䅁䉁䉃䔫䭁䭁䄸䅁䭁䕁䅯䅁䭁䅁䉣䅁䉁䅁䅁允䅁䅁䅕䩔灶噱渱ぁ䵁䅉䅅䅁䙁䅁䅁睁䵁䅁䅁兂䅁䅁䅁䍉㕪䅑䅯朸䅁䅁䅯䅐䅁䅁䅯睂䅅䅁䅅䅁䉁䅁䅁兂浂浚浚畚睙䅑杷允䅁䅁䅕䅁䑁䅁䅷䅁䙁䅁䅁䅁㑁䔵䈵权癃䅁䅁权䕂䅁䅁权䡁允䅁允䅁䅁䅅䅁䙁䅁䅁䅁䅁䅁䅁䍄䉁䅁䅁兂䅁䅁䅍䅄䅁䅁䅕䅁䅁䭁欫ご䭅乁䅷䅁䭁䑁䄰䅁䭁䅁䉣䅁䉁䅁䅁允䅁䅁䅕䕱䈰㝚穓吹䴸䅉䅅䅁䙁䅁䅁睁䵁䅁䅁兂䅁䅁䅁䥅㑈䅑䅯䄹䅁䅁䅯睁䅁䅁䅯睂䅅䅁䅅䅁䉁䅁䅁兂䭁㘱睎児牯䅑杷允䅁䅁䅕䅁䑁䅁䅷䅁䙁䅁䅁䅁㝂啌䈹权潄䅁䅁权穁䅁䅁权䡁允䅁允䅁䅁䅅䅁䙁䅁䅁䅁䅁䅁䅁䍄䉁䅁䅁兂䅁䅁䅍䅄䅁䅁䅕䅁䅁䭁䩄〫䭁䭁䄸䅁䭁䕁䅉䅁䭁䅁䉣䅁䉁䅁䅁允䅁䅁䅕乚奣䡢䉋䐷䴸䅉䅅䅁䙁䅁䅁睁䵁䅁䅁兂䅁䅁䅁摪但兑䅯䄵䅁䅁䅯兏䅁䅁䅯睂䅅䅁䅅䅁䉁䅁䅁兂䅁䅁䅁䅁䅁䅁杷允䅁䅁䅕䅁䑁䅁䅷䅁䙁䅁䅁䵁䑸婌䉰权潄䅁䅁权祁䅁䅁权䡁允䅁允䅁䅁䅅䅁䙁䅁䅁䅁䅁䅁䅁䍄䉁䅁䅁兂䅁䅁䅍䅄䅁䅁䅕䅁䅁䙧䕑䕕䭅佁䅉䅁䭁䑁䅯䅁䭁䅁䉣䅁䉁䅁䅁允䅁䅁䅕䅁䅁䅁䅁䅁䵁䅉䅅䅁䙁䅁䅁睁䵁䅁䅁兂䅁䅁䅁䥅㑈䅑䅯杁䅅䅁䅯睍䅁䅁䅯睂䅅䅁䅅䅁䉁䅁䅁兂噂㉷へ䱤樷睐杷允䅁䅁䅕䅁䑁䅁䅷䅁䙁䅁䅁䥁睂䔸䈵权杄䅁䅁权䥂䅁䅁权䡁允䅁允䅁䅁䅅䅁䙁䙁歮㙔塷⽦⽁䍄䉁䅁䅁兂䅁䅁䅍䅄䅁䅁䅕䅁䅁䉁䉃䔫䭁乁䅑䅁䭁䕁䅅䅁䭁䅁䉣䅁䉁䅁䅁允䅁䅁䅕慁兯扖橵䕏䵁䅉䅅䅁䙁䅁䅁睁䵁䅁䅁兂䅁䅁䅁晡但兑䅯䄰䅁䅁䅯睑䅁䅁䅯睂䅅䅁䅅䅁䉁䅁䅁兂敄扖婂獙流䅑杷允䅁䅁䅕䅁䑁䅁䅷䅁䙁䅁䅁䅁䅄倹䅴权慄䅁䅁权睁䅁䅁权䡁允䅁允䅁䅁䅅䅁䙁䅁䅁䅁䅁䅁䅁䍄䉁䅁䅁兂䅁䅁䅍䅄䅁䅁䅕䅁䅁䉁䉃䔫䭁佁䅧䅁䭁䑁䅙䅁䭁䅁䉣䅁䉁䅁䅁允䅁䅁䅕㥭ぶ桑堹䕓䵁䅉䅅䅁䙁䅁䅁睁䵁䅁䅁兂䅁䅁䅁祥倱兑䅯䄯䅁䅁䅯杌䅁䅁䅯睂䅅䅁䅅䅁䉁䅁䅁兂䅁䅁䅁䅁䅁䅁杷允䅁䅁䅕䅁䑁䅁䅷䅁䙁䅁䅁䅁䅄倹䅴权⭄䅁䅁权䅂䅁䅁权䡁允䅁允䅁䅁䅅䅁䙁䅁䅁䅁䅁䅁䅁䍄䉁䅁䅁兂䅁䅁䅍䅄䅁䅁䅕䅁䅁䙧䕑䕕䭅佁䅯䅁䭁䑁䅧䅁䭁䅁䉣䅁䉁䅁䅁允䅁䅁䅕䅁䅁䅁䅁䅁䵁䅉䅅䅁䙁䅁䅁睁䵁䅁䅁兂䅁䅁䅁晡但兑䅯朸䅁䅁䅯杏䅁䅁䅯睂䅅䅁䅅䅁䉁䅁䅁兂䅁䅁䅁䅁䅁䅁杷允䅁䅁䅕䅁䑁䅁䅷䅁䙁䅁䅁䅁允晧䅨权䑄䅁䅁权穁䅁䅁权䡁允䅁允䅁䅁䅅䅁䙁䑁䜷㡉㕡桴䅤䍄䉁䅁䅁兂䅁䅁䅍䅄䅁䅁䅕䅁䅁䩁㉂䔫䭁偁䅁䅁䭁䑁䅕䅁䭁䅁䉣䅁䉁䅁䅁允䅁䅁䅕䅁䅁䅁䅁䅁䵁䅉䅅䅁䙁䅁䅁睁䵁䅁䅁兂䅁䅁䅄佧兊兑䅯朵䅁䅁䅯杌䅁䅁䅯睂䅅䅁䅅䅁䉁䅁䅁兂䅁䅁䅁䅁䅁䅁杷允䅁䅁䅕䅁䑁䅁䅷䅁䙁䅁䅁䥁睂䔸䈵权い䅁䅁权祁䅁䅁权䡁允䅁允䅁䅁䅅䅁䙁䅁䅁䅁䅁䅁䅁䍄䉁䅁䅁兂䅁䅁䅍䅄䅁䅁䅕䅁䅁䵁い〫䭁乁䅙䅁䭁䕁䅯䅁䭁䅁䉣䅁䉁䅁䅁允䅁䅁䅕歯瑊煒奫吸䴸䅉䅅䅁䙁䅁䅁睁䵁䅁䅁兂䅁䅁䅁剔儹兑䅯朷䅁䅁䅯杓䅁䅁䅯睂䅅䅁䅅䅁䉁䅁䅁兂⽃⽖䭅啒唱䅑杷允䅁䅁䅕䅁䑁䅁䅷䅁䙁䅁䅁䵁䅃水䉂权⽃䅁䅁权ぁ䅁䅁权䡁允䅁允䅁䅁䅅䅁䙁䅁䅁䅁䅁䅁䅁䍄䉁䅁䅁兂䅁䅁䅍䅄䅁䅁䅕䅁䅁䡧睄歔䭅佁䅯䅁䭁䍁䄴䅁䭁䅁䉣䅁䉁䅁䅁允䅁䅁䅕</t>
  </si>
  <si>
    <t>䅁䅁䅁䅁䅁䵁䅉䅅䅁䙁䅁䅁睁䵁䅁䅁兂䅁䅁䅁䥅㑈䅑䅯朶䅁䅁䅯睍䅁䅁䅯睂䅅䅁䅅䅁䉁䅁䅁兂獁汈牪㝯港睐杷允䅁䅁䅕䅁䑁䅁䅷䅁䙁䅁䅁䅁乃唰䈵权啄䅁䅁权畁䅁䅁权䡁允䅁允䅁䅁䅅䅁䙁䅁䅁䅁䅁䅁䅁䍄䉁䅁䅁兂䅁䅁䅍䅄䅁䅁䅕䅁䅁䥁刳歔䭅偁䅑䅁䭁䑁䅁䅁䭁䅁䉣䅁䉁䅁䅁允䅁䅁䅕䅁䅁䅁䅁䅁䵁䅉䅅䅁䙁䅁䅁睁䵁䅁䅁兂䅁䅁䅃䅖兒兑䅯䄸䅁䅁䅯兒䅁䅁䅯睂䅅䅁䅅䅁䉁䅁䅁兂睁氷浂䑏䭤䅑杷允䅁䅁䅕䅁䑁䅁䅷䅁䙁䅁䅁䅁杁偋䅬权杄䅁䅁权㝁䅁䅁权䡁允䅁允䅁䅁䅅䅁䙁䅁䅁䅁䅁䅁䅁䍄䉁䅁䅁兂䅁䅁䅍䅄䅁䅁䅕䅁䅁䩁㉂䔫䭁䅁䉉䅁䭁䍁䅷䅁䭁䅁䉣䅁䉁䅁䅁允䅁䅁䅕昴瀷䔰砸ぇ䵁䅉䅅䅁䙁䅁䅁睁䵁䅁䅁兂䅁䅁䅁䵑㜳䅑䅯朴䅁䅁䅯睏䅁䅁䅯睂䅅䅁䅅䅁䉁䅁䅁兂䅁䅁䅁䅁䅁䅁杷允䅁䅁䅕䅁䑁䅁䅷䅁䙁䅁䅁䅁灂唸䈵权敄䅁䅁权䅂䅁䅁权䡁允䅁允䅁䅁䅅䅁䙁䅁䅁䅁䅁䅁䅁䍄䉁䅁䅁兂䅁䅁䅍䅄䅁䅁䅕䅁䅁䙧䕑䕕䭅佁䅉䅁䭁䑁䅷䅁䭁䅁䉣䅁䉁䅁䅁允䅁䅁䅕晃杤愶㝏う䵁䅉䅅䅁䙁䅁䅁睁䵁䅁䅁兂䅁䅁䅁䥅㑈䅑䅯䅂䅅䅁䅯睍䅁䅁䅯睂䅅䅁䅅䅁䉁䅁䅁兂穄䩈慖灄琰䅑杷允䅁䅁䅕䅁䑁䅁䅷䅁䙁䅁䅁䅁乂ㅈ䉂权䍁允䅁权獁䅁䅁权䡁允䅁允䅁䅁䅅䅁䙁䅁䅁䅁䅁䅁䅁䍄䉁䅁䅁兂䅁䅁䅍䅄䅁䅁䅕䅁䅁䭁欫ご䭅偁䄴䅁䭁䑁䅕䅁䭁䅁䉣䅁䉁䅁䅁允䅁䅁䅕偍㝙扥㝳歃䵉䅉䅅䅁䙁䅁䅁睁䵁䅁䅁兂䅁䅁䅁䥅㑈䅑䅯䅂䅅䅁䅯睐䅁䅁䅯睂䅅䅁䅅䅁䉁䅁䅁兂䕃䙇煎卢㘰䅑杷允䅁䅁䅕䅁䑁䅁䅷䅁䙁䅁䅁䅁扂䕍䈹权奄䅁䅁权ぁ䅁䅁权䡁允䅁允䅁䅁䅅䅁䙁䅁䅁䅁䅁䅁䅁䍄䉁䅁䅁兂䅁䅁䅍䅄䅁䅁䅕䅁䅁䉁䉃䔫䭁佁䅷䅁䭁䑁䄰䅁䭁䅁䉣䅁䉁䅁䅁允䅁䅁䅕㍉琴㌱晘吹䴸䅉䅅䅁䙁䅁䅁睁䵁䅁䅁兂䅁䅁䅃楡倵兑䅯䅁䅅䅁䅯䅎䅁䅁䅯睂䅅䅁䅅䅁䉁䅁䅁权䝁允䅁䍄䉁䅁䅁兂䅁䅁䅍䅄䅁䅁䅕䅁䅁䅁乓ご䭅佁䅷䅁䭁䑁䅕䅁䭁䅁䉣䅁䉁䅁䅁允䅁䅁䅕敨㝆晶橨稵䴸䅉䅅䅁䙁䅁䅁睁䵁䅁䅁兂䅁䅁䅁摪但兑䅯䄶䅁䅁䅯兓䅁䅁䅯睂䅅䅁䅅䅁䉁䅁䅁兂䅁䅁䅁䅁䅁䅁杷允䅁䅁䅕䅁䑁䅁䅷䅁䙁䅁䅁䥁啂䙂䉂权兄䅁䅁权㕁䅁䅁权䡁允䅁允䅁䅁䅅䅁䙁䅁䅁䅁䅁䅁䅁䍄䉁䅁䅁兂䅁䅁䅍䅄䅁䅁䅕䅁䅁䝁确歔䭅佁䅙䅁䭁䕁䅅䅁䭁䅁䉣䅁䉁䅁䅁允䅁䅁䅕楏䱶田䥅樯䴸䅉䅅䅁䙁䅁䅁睁䵁䅁䅁兂䅁䅁䅃䅖兒兑䅯朸䅁䅁䅯睁䅁䅁䅯睂䅅䅁䅅䅁䉁䅁䅁兂䍂戰慦全ㅑ䅑杷允䅁䅁䅕䅁䑁䅁䅷䅁䙁䅁䅁䅁允晧䅨权獄䅁䅁权ㅁ䅁䅁权䡁允䅁允䅁䅁䅅䅁䙁䕁⭡潏畆晲⼰䍄䉁䅁䅁兂䅁䅁䅍䅄䅁䅁䅕䅁䅁䵁い〫䭁佁䅧䅁䭁䑁䅙䅁䭁䅁䉣䅁䉁䅁䅁允䅁䅁䅕奚摭畗䩃啔䵁䅉䅅䅁䙁䅁䅁睁䵁䅁䅁兂䅁䅁䅁䥅㑈䅑䅯䄸䅁䅁䅯李䅁䅁䅯睂䅅䅁䅅䅁䉁䅁䅁兂䅁䅁䅁䅁䅁䅁杷允䅁䅁䅕䅁䑁䅁䅷䅁䙁䅁䅁䅁䅂智䅴权奄䅁䅁权䙂䅁䅁权䡁允䅁允䅁䅁䅅䅁䙁䡁瑺噑㥗倴⽅䍄䉁䅁䅁兂䅁䅁䅍䅄䅁䅁䅕䅁䅁䵁い〫䭁偁䄴䅁䭁䑁䅯䅁䭁䅁䉣䅁䉁䅁䅁允䅁䅁䅕䅁䅁䅁䅁䅁䵁䅉䅅䅁䙁䅁䅁睁䵁䅁䅁兂䅁䅁䅁摪但兑䅯䅂䅅䅁䅯免䅁䅁䅯睂䅅䅁䅅䅁䉁䅁䅁兂䅁䅁䅁䅁䅁䅁杷允䅁䅁䅕䅁䑁䅁䅷䅁䙁䅁䅁䅁㑁䔵䈵权楄䅁䅁权㙁䅁䅁权䡁允䅁允䅁䅁䅅䅁䙁䅁䅁䅁䅁䅁䅁䍄䉁䅁䅁兂䅁䅁䅍䅄䅁䅁䅕䅁䅁䉁䉃䔫䭁偁䅙䅁䭁䑁䅍䅁䭁䅁䉣䅁䉁䅁䅁允䅁䅁䅕䅁䅁䅁䅁䅁䵁䅉䅅䅁䙁䅁䅁睁䵁䅁䅁兂䅁䅁䅁䥅㑈䅑䅯术䅁䅁䅯兓䅁䅁䅯睂䅅䅁䅅䅁䉁䅁䅁兂䅁䥁䕄堸桙村杷允䅁䅁䅕䅁䑁䅁䅷䅁䙁䅁䅁䅁允晧䅨权䅁允䅁权䡂䅁䅁权䡁允䅁允䅁䅁䅅䅁䭁䅁䉙䅁䵁䅉䅅䅁䙁䅁䅁睁䵁䅁䅁兂䅁䅁䅃䅖兒兑䅯䄯䅁䅁䅯睌䅁䅁䅯睂䅅䅁䅅䅁䉁䅁䅁兂䅁䅁䅁䅁䅁䅁杷允䅁䅁䅕䅁䑁䅁䅷䅁䙁䅁䅁䅁啂欱䈵权杄䅁䅁权⭁䅁䅁权䡁允䅁允䅁䅁䅅䅁䙁䅁䅁䅁䅁䅁䅁䍄䉁䅁䅁兂䅁䅁䅍䅄䅁䅁䅕䅁䅁䡧睄歔䭅偁䅉䅁䭁䑁䄸䅁䭁䅁䉣䅁䉁䅁䅁允䅁䅁䅕㙺摄眵捹䕉䵁䅉䅅䅁䙁䅁䅁睁䵁䅁䅁兂䅁䅁䅁乖佚兑䅯朰䅁䅁䅯睁䅁䅁䅯睂䅅䅁䅅䅁䉁䅁䅁兂䑄匹捨な畉䅑杷允䅁䅁䅕䅁䑁䅁䅷䅁䙁䅁䅁䅁䕁啪䈹权潄䅁䅁权㙁䅁䅁权䡁允䅁允䅁䅁䅅䅁䙁䅁䅁䅁䅁䅁䅁䍄䉁䅁䅁兂䅁䅁䅍䅄䅁䅁䅕䅁䅁䡧睄歔䭅乁䅉䅁䭁䕁䅫䅁䭁䅁䉣䅁䉁䅁䅁允䅁䅁䅕椶扰摮䍸か䵁䅉䅅䅁䙁䅁䅁睁䵁䅁䅁兂䅁䅁䅁䥂倱兑䅯䄸䅁䅁䅯睍䅁䅁䅯睂䅅䅁䅅䅁䉁䅁䅁兂䅁䅁䅁䅁䅁䅁杷允䅁䅁䅕䅁䑁䅁䅷䅁䙁䅁䅁䅁睂癹䅴权浄䅁䅁权㥁䅁䅁权䡁允䅁允䅁䅁䅅䅁䙁䅁䅁䅁䅁䅁䅁䍄䉁䅁䅁兂䅁䅁䅍䅄䅁䅁䅕䅁䅁䉁䉃䔫䭁䵁䅍䅁䭁䑁䅕䅁䭁䅁䉣䅁䉁䅁䅁允䅁䅁䅕䭮婧㥖敍啍䵁䅉䅅䅁䙁䅁䅁睁䵁䅁䅁兂䅁䅁䅁䡫㑢䅑䅯䄯䅁䅁䅯兑䅁䅁䅯睂䅅䅁䅅䅁䉁䅁䅁兂䉁坙牸乥兖䅑杷允䅁䅁䅕䅁䑁䅁䅷䅁䙁䅁䅁䥁啂䙂䉂权い䅁䅁权癁䅁䅁权䡁允䅁允䅁䅁䅅䅁䙁䅁䅁䅁䅁䅁䅁䍄䉁䅁䅁兂䅁䅁䅍䅄䅁䅁䅕䅁䅁䕺瑍歭䭅偁䅑䅁䭁䕁䅅䅁䭁䅁䉣䅁䉁䅁䅁允䅁䅁䅕䅁䅁䅁䅁䅁䵁䅉䅅䅁䙁䅁䅁睁䵁䅁䅁兂䅁䅁䅁䵙㝲䅑䅯䄴䅁䅁䅯䅒䅁䅁䅯睂䅅䅁䅅䅁䉁䅁䅁兂卂桑婶䅏䩑䅑杷允䅁䅁䅕䅁䑁䅁䅷䅁䙁䅁䅁䅁啂欱䈵权坄䅁䅁权乂䅁䅁权䡁允䅁允䅁䅁䅅䅁䙁䵁㑮䍄吰癰⽳䍄䉁䅁䅁兂䅁䅁䅍䅄䅁䅁䅕䅁䅁䑁歪歔䭅佁䅁䅁䭁䕁䅧䅁䭁䅁䉣䅁䉁䅁䅁允䅁䅁䅕䅁䅁䅁䅁䅁䵁䅉䅅䅁䙁䅁䅁睁䵁䅁䅁兂䅁䅁䅃䝑偖兑䅯䄸䅁䅁䅯材䅁䅁䅯睂䅅䅁䅅䅁䉁䅁䅁兂㕃䵗畕捡䄵䅑杷允䅁䅁䅕䅁䑁䅁䅷䅁䙁䅁䅁䅁癃䕰䈹权杄䅁䅁权䅂䅁䅁权䡁允䅁允䅁䅁䅅䅁䙁䅁䅁䅁䅁䅁䅁䍄䉁䅁䅁兂䅁䅁䅍䅄䅁䅁䅕䅁䅁䕺瑍歭䭅佁䅉䅁䭁䑁䅧䅁䭁䅁䉣䅁䉁䅁䅁允䅁䅁䅕䅁䅁䅁䅁䅁䵁䅉䅅䅁䙁䅁䅁睁䵁䅁䅁兂䅁䅁䅁䥅㑈䅑䅯䄱䅁䅁䅯䅏䅁䅁䅯睂䅅䅁䅅䅁䉁䅁䅁兂剄晕䭉潱穣䅑杷允䅁䅁䅕䅁䑁䅁䅷䅁䙁䅁䅁䅁允晧䅨权奄䅁䅁权䭂䅁䅁权䡁允䅁允䅁䅁䅅䅁䙁䉁塥奺升䅤䅂䍄䉁䅁䅁兂䅁䅁䅍䅄䅁䅁䅕䅁䅁䭁欫ご䭅乁䅧䅁䭁䕁䅉䅁䭁䅁䉣䅁䉁䅁䅁允䅁䅁䅕穧瑄㑙㕱䕁䵁䅉䅅䅁䙁䅁䅁睁䵁䅁䅁兂䅁䅁䅁乖佚兑䅯末䅁䅁䅯睓䅁䅁䅯睂䅅䅁䅅䅁䉁䅁䅁兂䅁乁⭂渱慬村杷允䅁䅁䅕䅁䑁䅁䅷䅁䙁䅁䅁䅁乂ㅈ䉂权い䅁䅁权䥂䅁䅁权䡁允䅁允䅁䅁䅅䅁䙁䱁㍓㡤摙楉䅒䍄䉁䅁䅁兂䅁䅁䅍䅄䅁䅁䅕䅁䅁䕁昰䕕䭅偁䅁䅁䭁䑁䅯䅁䭁䅁䉣䅁䉁䅁䅁允䅁䅁䅕䡶捷䜱⽊啅䵁䅉䅅䅁䙁䅁䅁睁䵁䅁䅁兂䅁䅁䅁㙲偒兑䅯䄯䅁䅁䅯䅍䅁䅁䅯睂䅅䅁䅅䅁䉁䅁䅁兂䅁䅁䅁䅁䅁䅁杷允䅁䅁䅕䅁䑁䅁䅷䅁䙁䅁䅁䅁允晧䅨权坄䅁䅁权㑁䅁䅁权䡁允䅁允䅁䅁䅅䅁䙁䅁䅁䅁䅁䅁䅁䍄䉁䅁䅁兂䅁䅁䅍䅄䅁䅁䅕䅁䅁䉁䉃䔫䭁乁䅧䅁䭁䑁䅧䅁䭁䅁䉣䅁䉁䅁䅁允䅁䅁䅕睦戸㕲䕬啃䵁䅉䅅䅁䙁䅁䅁睁䵁䅁䅁兂䅁䅁䅁䡫㑢䅑䅯䄱䅁䅁䅯兏䅁䅁䅯睂䅅䅁䅅䅁䉁䅁䅁兂䅁䅁䅁䅁䅁䅁杷允䅁䅁䅕䅁䑁䅁䅷䅁䙁䅁䅁䅁允晧䅨权⽃䅁䅁权䑂䅁䅁权䡁允䅁允䅁䅁䅅䅁䙁䅁䅁䅁䅁䅁䅁䍄䉁䅁䅁兂䅁䅁䅍䅄䅁䅁䅕䅁䅁䡁䭄〫䭁佁䅉䅁䭁䑁䅷䅁䭁䅁䉣䅁䉁䅁䅁允䅁䅁䅕塒䴰摊㍊歉䵁䅉䅅䅁䙁䅁䅁睁䵁䅁䅁兂䅁䅁䅁㙲偒兑䅯䄲䅁䅁䅯䅑䅁䅁䅯睂䅅䅁䅅䅁䉁䅁䅁兂剄㕃灁湳䙙䅑杷允䅁䅁䅕䅁䑁䅁䅷䅁䙁䅁䅁䅁杂癹䅴权㙄䅁䅁权穁䅁䅁权䡁允䅁允䅁䅁䅅䅁䙁䅁䅁䅁䅁䅁䅁䍄䉁䅁䅁兂䅁䅁䅍䅄䅁䅁䅕䅁䅁䝁确歔䭅䵁䅍䅁䭁䕁䅁䅁䭁䅁䉣䅁䉁䅁䅁允䅁䅁䅕䅁䅁䅁䅁䅁䵁䅉䅅䅁䙁䅁䅁睁䵁䅁䅁兂䅁䅁䅁䥂倱兑䅯朰䅁䅁䅯兏䅁䅁䅯睂䅅䅁䅅䅁䉁䅁䅁兂䅁䅁䅁䅁䅁䅁杷允䅁䅁䅕䅁䑁䅁䅷䅁䙁䅁䅁䅁癃䕰䈹权い䅁䅁权䕂䅁䅁权䡁允䅁允䅁䅁䅅䅁䙁䙁䭘併兤楖䅒䍄䉁䅁䅁兂䅁䅁䅍䅄䅁䅁䅕䅁䅁䭁欫ご䭅䅁䉉䅁䭁䕁䅷䅁䭁䅁䉣䅁䉁䅁䅁允䅁䅁䅕噃灆晊呰含䴸䅉䅅䅁䙁䅁䅁睁䵁䅁䅁兂䅁䅁䅃䅖兒兑䅯朰䅁䅁䅯兓䅁䅁䅯睂䅅䅁䅅䅁䉁䅁䅁兂穄㑕灍䑓㉍䅑杷允䅁䅁䅕䅁䑁䅁䅷䅁䙁䅁䅁䅁允晧䅨权祄䅁䅁权㙁䅁䅁权䡁允䅁允䅁䅁䅅䅁䙁䅁䅁䅁䅁䅁䅁䍄䉁䅁䅁兂䅁䅁䅍䅄䅁䅁䅕䅁䅁䵁い〫䭁乁䄴䅁䭁䑁䅍䅁䭁䅁䉣䅁䉁䅁䅁允䅁䅁䅕䅁䅁䅁䅁䅁䵁䅉䅅䅁䙁䅁䅁睁䵁䅁䅁兂䅁䅁䅁㙲偒兑䅯䄯䅁䅁䅯䅐䅁䅁䅯睂䅅䅁䅅䅁䉁䅁䅁兂灂灩煮䜶乨䅑杷允䅁䅁䅕䅁䑁䅁䅷䅁䙁䅁䅁䅁允晧䅨权奄䅁䅁权㙁䅁䅁权䡁允䅁允䅁䅁䅅䅁䙁䝁䅚攲䡥杓䅚䍄䉁䅁䅁兂䅁䅁䅍䅄䅁䅁䅕䅁䅁䉁䉃䔫䭁乁䅷䅁䭁䑁䅧䅁䭁䅁䉣䅁䉁䅁䅁允䅁䅁䅕硚晔戱浗啃䵁䅉䅅䅁䙁䅁䅁睁䵁䅁䅁兂䅁䅁䅁䤴㑈䅑䅯䄷䅁䅁䅯睐䅁䅁䅯睂䅅䅁䅅䅁䉁䅁䅁兂乄硒䅐䜴㥦睐杷允䅁䅁䅕䅁䑁䅁䅷䅁䙁䅁䅁䅁癃䕰䈹权祄䅁䅁权㝁䅁䅁权䡁允䅁允䅁䅁䅅䅁䙁䅁䅁䅁䅁䅁䅁䍄䉁䅁䅁兂䅁䅁䅍䅄䅁䅁䅕䅁䅁䙁坔歔䭅佁䅙䅁䭁䕁䅧䅁䭁䅁䉣䅁䉁䅁䅁允䅁䅁䅕䅁䅁䅁䅁䅁䵁䅉䅅䅁䙁䅁䅁睁䵁䅁䅁兂䅁䅁䅁晡但兑䅯䄹䅁䅁䅯児䅁䅁䅯睂䅅䅁䅅䅁䉁䅁䅁兂杄䕃⽗搰慁䅑杷允䅁䅁䅕䅁䑁䅁䅷䅁䙁䅁䅁䅁癃䕰䈹权兄䅁䅁权硁䅁䅁权䡁允䅁允䅁䅁䅅䅁䙁䅁䅁䅁䅁䅁䅁䍄䉁䅁䅁兂䅁䅁䅍䅄䅁䅁䅕䅁䅁䉁䉃䔫䭁䵁䄴䅁䭁䑁䅧䅁䭁䅁䉣䅁䉁䅁䅁允䅁䅁䅕㥗㝬畐㡔樯䴸䅉䅅䅁䙁䅁䅁睁䵁䅁䅁兂䅁䅁䅁乖佚兑䅯䅂䅅䅁䅯睒䅁䅁䅯睂䅅䅁䅅䅁䉁䅁䅁兂癄䱪䙪兖儱䅑杷允䅁䅁䅕䅁䑁䅁䅷䅁䙁䅁䅁䵁䑸婌䉰权い䅁䅁权䙂䅁䅁权䡁允䅁允䅁䅁䅅䅁䙁䅁䅁䅁䅁䅁䅁䍄䉁䅁䅁兂䅁䅁䅍䅄䅁䅁䅕䅁䅁䥁刳歔䭅佁䅑䅁䭁䑁䅳䅁䭁䅁䉣䅁䉁䅁䅁允䅁䅁䅕䅁䅁䅁䅁䅁䵁䅉䅅䅁䙁䅁䅁睁䵁䅁䅁兂䅁䅁䅁䍉㕪䅑䅯朲䅁䅁䅯睏䅁䅁䅯睂䅅䅁䅅䅁䉁䅁䅁兂㙃䑵吸㔷扔睐杷允䅁䅁䅕䅁䑁䅁䅷䅁䙁䅁䅁䥁睂䔸䈵权㉄䅁䅁权ぁ䅁䅁权䡁允䅁允䅁䅁䅅䅁䙁䅁䅁䅁䅁䅁䅁䍄䉁䅁䅁兂䅁䅁䅍䅄䅁䅁䅕䅁䅁佁䉃䔫䭁䱁䄸䅁䭁䑁䅕䅁䭁䅁䉣䅁䉁䅁䅁允䅁䅁䅕䅁䅁䅁䅁䅁䵁䅉䅅䅁䙁䅁䅁睁䵁䅁䅁兂䅁䅁䅃䝑偖兑䅯䄯䅁䅁䅯睎䅁䅁䅯睂䅅䅁䅅䅁䉁䅁䅁兂䅁䅁䅁䅁䅁䅁杷允䅁䅁䅕䅁䑁䅁䅷䅁䙁䅁䅁䅁允晧䅨权敄䅁䅁权㑁䅁䅁权䡁允䅁允䅁䅁䅅䅁䙁䅁䅁䅁䅁䅁䅁䍄䉁䅁䅁兂䅁䅁䅍䅄䅁䅁䅕䅁䅁䥷楄䕕䭅偁䄴䅁䭁䍁䅷䅁䭁䅁䉣䅁䉁䅁䅁允䅁䅁䅕䅁䅁䅁䅁䅁䵁䅉䅅䅁䙁䅁䅁睁䵁䅁䅁兂䅁䅁䅁䡫㑢䅑䅯朳䅁䅁䅯睁䅁䅁䅯睂䅅䅁䅅䅁䉁䅁䅁兂⽂睚慌ふ噫䅑杷允䅁䅁䅕䅁䑁䅁䅷䅁䙁䅁䅁䅁䅄倹䅴权卄䅁䅁权䉂䅁䅁权䡁允䅁允䅁䅁䅅䅁䙁䍁夳㝲潲祥䅚䍄䉁䅁䅁兂䅁䅁䅍䅄䅁䅁䅕䅁䅁䕁乄〫䭁䅁䉁䅁䭁䕁䅣䅁䭁䅁䉣䅁䉁䅁䅁允䅁䅁䅯睐䅅䅁杷允䅁䅁䅕䅁䑁䅁䅷䅁䙁䅁䅁䅁癃䕰䈹权浄䅁䅁权㉁䅁䅁权䡁允䅁允䅁䅁䅅䅁䙁䝁愫煈ㅚ六䅊䍄䉁䅁䅁兂䅁䅁䅍䅄䅁䅁䅕䅁䅁䵁い〫䭁䅁䉉䅁䭁䅁䅍䅁䭁䅁䉣䅁䉁䅁䅁允䅁䅁䅕杒䨹䕑䍌䐯䴸䅉䅅䅁䙁䅁䅁睁䵁䅁䅁兂䅁䅁䅁䍉㕪䅑䅯朶䅁䅁䅯睏䅁䅁䅯睂䅅䅁䅅䅁䉁䅁䅁兂䅁䅁䅁䅁䅁䅁杷允䅁䅁䅕䅁䑁䅁䅷䅁䙁䅁䅁䅁啂欱䈵权祄䅁䅁权⽁䅁䅁权䡁允䅁允䅁䅁䅅䅁䙁䅁䅁䅁䅁䅁䅁䍄䉁䅁䅁兂䅁䅁䅍䅄䅁䅁䅕䅁䅁䉁䉃䔫䭁佁䅉䅁䭁䕁䅣䅁䭁䅁䉣䅁䉁䅁䅁允䅁䅁䅕呂睸橂灗商䵁䅉䅅䅁䙁䅁䅁睁䵁䅁䅁兂䅁䅁䅁乖佚兑䅯䄱䅁䅁䅯杓䅁䅁䅯睂䅅䅁䅅䅁䉁䅁䅁兂佃瀳楴䡴潳䅑杷允䅁䅁䅕䅁䑁䅁䅷䅁䙁䅁䅁䥁睂䔸䈵权慄䅁䅁权䡂䅁䅁权䡁允䅁允䅁䅁䅅䅁䙁䵁䍒䴫扖畊⽉䍄䉁䅁䅁兂䅁䅁䅍䅄䅁䅁䅕䅁䅁䝁确歔䭅佁䅑䅁䭁䕁䅷䅁䭁䅁䉣䅁䉁䅁䅁允䅁䅁䅕㙑䭭浢㕇吸䴸䅉䅅䅁䙁䅁䅁睁䵁䅁䅁兂䅁䅁䅁䥅㑈䅑䅯朰䅁䅁䅯兏䅁䅁䅯睂䅅䅁䅅䅁䉁䅁䅁兂䑄匹捨㡪汉䅑杷允䅁䅁䅕䅁䑁䅁䅷䅁䙁䅁䅁䅁啂欱䈵权い䅁䅁权䭂䅁䅁权䡁允䅁允䅁䅁䅅䅁䙁䍁捬㡪ㅌ䍱䅰䍄䉁䅁䅁兂䅁䅁䅍䅄䅁䅁䅕䅁䅁䉁䉃䔫䭁佁䅁䅁䭁䑁䅧䅁䭁䅁䉣䅁䉁䅁䅁允䅁䅁䅕䅁䅁䅁䅁䅁䵁䅉䅅䅁䙁䅁䅁睁䵁䅁䅁兂䅁䅁䅃偣佂兑䅯睲䅁䅁䅯睁䅁䅁䅯睂䅅䅁䅅䅁䉁䅁䅁兂祃牫扊奪㕈睐杷允䅁䅁䅕䅁䑁䅁䅷䅁䙁䅁䅁䥁啂䙂䉂权畄䅁䅁权㥁䅁䅁权䡁允䅁允䅁䅁䅅䅁䙁䅁䅁䅁䅁䅁䅁䍄䉁䅁䅁兂䅁䅁䅍䅄䅁䅁䅕䅁䅁䵁い〫䭁偁䅉䅁䭁䕁䅧䅁䭁䅁䉣䅁䉁䅁䅁允䅁䅁䅕䅩で䘸䡧歊䵁䅉䅅䅁䙁䅁䅁睁䵁䅁䅁兂䅁䅁䅁住佒兑䅯朳䅁䅁䅯䅔䅁䅁䅯睂䅅䅁䅅䅁䉁䅁䅁兂㉄偉⽧䥣即䅑杷允䅁䅁䅕䅁䑁䅁䅷䅁䙁䅁䅁䅁䕁啪䈹权卄䅁䅁权䑁䅁䅁权䡁允䅁允䅁䅁䅅䅁䙁偁潙䥘䌯呎䅊䍄䉁䅁䅁兂䅁䅁䅍䅄䅁䅁䅕䅁䅁䍁潁唫䭁偁䅷䅁䭁䑁䅍䅁䭁䅁䉣䅁䉁䅁䅁允䅁䅁䅕䅁䅁䅁䅁䅁䵁䅉䅅䅁䙁䅁䅁睁䵁䅁䅁兂䅁䅁䅁䵑㜳䅑䅯朰䅁䅁䅯睍䅁䅁䅯睂䅅䅁䅅䅁䉁䅁䅁兂䅁䅁䅁䅁䅁䅁杷允䅁䅁䅕䅁䑁䅁䅷䅁䙁䅁䅁䅁䕁啪䈹权㉄䅁䅁权䅂䅁䅁权䡁允䅁允䅁䅁䅅䅁䙁䅁䅁䅁䅁䅁䅁䍄䉁䅁䅁兂䅁䅁䅍䅄䅁䅁䅕䅁䅁䡧睄歔䭅䵁䅍䅁䭁䕁䅁䅁䭁䅁䉣䅁䉁䅁䅁允䅁䅁䅕佢坳塩䉙歑䵁䅉䅅䅁䙁䅁䅁睁䵁䅁䅁兂䅁䅁䅁㙲偒兑䅯䄱䅁䅁䅯杌䅁䅁䅯睂䅅䅁䅅䅁䉁䅁䅁兂䅁䅁䅁䅁䅁䅁杷允䅁䅁䅕䅁䑁䅁䅷䅁䙁䅁䅁䅁允晧䅨权卄䅁䅁权㙁䅁䅁权䡁允䅁允䅁䅁䅅䅁䙁䉁畓⭒㙆䍆䅚䍄䉁䅁䅁兂䅁䅁䅍䅄䅁䅁䅕䅁䅁䉁䉃䔫䭁䱁䄸䅁䭁䑁䅧䅁䭁䅁䉣䅁䉁䅁䅁允䅁䅁䅕䅁䅁䅁䅁䅁䵁䅉䅅䅁䙁䅁䅁睁䵁䅁䅁兂䅁䅁䵄祑愲兑䅯睹䅁䅁䅯杌䅁䅁䅯睂䅅䅁䅅䅁䉁䅁䅁兂䅁䅁䅁䅁䅁䅁杷允䅁䅁䅕䅁䑁䅁䅷䅁䙁䅁䅁䥁睂䔸䈵权兄䅁䅁权睁䅁䅁权䡁允䅁允䅁䅁䅅䅁䙁䅁䅁䅁䅁䅁䅁䍄䉁䅁䅁兂䅁䅁䅍䅄䅁䅁䅕䅁䅁䉁䉃䔫䭁偁䅧䅁䭁䑁䅧䅁䭁䅁䉣䅁䉁䅁䅁允䅁䅁䅕䅁䅁䅁䅁䅁䵁䅉䅅䅁䙁䅁䅁睁䵁䅁䅁兂䅁䅁䅃䅖兒兑䅯朹䅁䅁䅯兏䅁䅁䅯睂䅅䅁䅅䅁䉁䅁䅁兂䅁䅁䅁䅁䅁䅁杷允䅁䅁䅕䅁䑁䅁䅷䅁䙁䅁䅁䅁允晧䅨权慄䅁䅁权ㅁ䅁䅁权䡁允䅁允䅁䅁䅅䅁䙁䅁䅁䅁䅁䅁䅁䍄䉁䅁䅁兂䅁䅁䅍䅄䅁䅁䅕䅁䅁䉁䉃䔫䭁佁䅯䅁䭁䕁䅫䅁䭁䅁䉣䅁䉁䅁䅁允䅁䅁䅕獆㐵昹䡉吷䴸䅉䅅䅁䙁䅁䅁睁䵁䅁䅁兂䅁䅁䅁㙲偒兑䅯杺䅁䅁䅯䅓䅁䅁䅯睂䅅䅁䅅䅁䉁䅁䅁兂婁佮㘱牵䉙䅑杷允䅁䅁䅕䅁䑁䅁䅷䅁䙁䅁䅁䅁䅂智䅴权慄䅁䅁权祁䅁䅁权䡁允䅁允䅁䅁䅅䅁䙁䅁䅁䅁䅁䅁䅁䍄䉁䅁䅁兂䅁䅁䅍䅄䅁䅁䅕䅁䅁䡁䭄〫䭁䅁䉉䅁䭁䕁䅕䅁䭁䅁䉣䅁䉁䅁䅁允䅁䅁䅕䝱扆乵焱䐱䴸䅉䅅䅁䙁䅁䅁睁䵁䅁䅁兂䅁䅁䅁㙲偒兑䅯杺䅁䅁䅯䅎䅁䅁䅯睂䅅䅁䅅䅁䉁䅁䅁兂䅁䅁䅁䅁䅁䅁杷允䅁䅁䅕䅁䑁䅁䅷䅁䙁䅁䅁䅁乂ㅈ䉂权慄䅁䅁权ぁ䅁䅁权䡁允䅁允䅁䅁䅅䅁䙁䅁䅁䅁䅁䅁䅁䍄䉁䅁䅁兂䅁䅁䅍䅄䅁䅁䅕䅁䅁䡧睄歔䭅佁䅯䅁䭁䕁䅧䅁䭁䅁䉣䅁䉁䅁䅁允䅁䅁䅕啹ㅵ䥫祅䐱䴸䅉䅅䅁䙁䅁䅁睁䵁䅁䅁兂䅁䅁䅁䥅㑈䅑䅯杺䅁䅁䅯䅐䅁䅁䅯睂䅅䅁䅅䅁䉁䅁䅁兂塂氵䨯畢㙈睐杷允䅁䅁䅕䅁䑁䅁䅷䅁䙁䅁䅁䥁䅂啚䈹权捄䅁䅁权㍁䅁䅁权䡁允䅁允䅁䅁䅅䅁䙁䅁䅁䅁䅁䅁䅁䍄䉁䅁䅁兂䅁䅁䅍䅄䅁䅁䅕䅁䅁䅁乓ご䭅䱁䄸䅁䭁䕁䅍䅁䭁䅁䉣䅁䉁䅁䅁允䅁䅁䅕䅁䅁䅁䅁䅁䵁䅉䅅䅁䙁䅁䅁睁䵁䅁䅁兂䅁䅁䅄佧兊兑䅯朳䅁䅁䅯睁䅁䅁䅯睂䅅䅁䅅䅁䉁䅁䅁兂䅁䅁䅁䅁䅁䅁杷允䅁䅁䅕䅁䑁䅁䅷䅁䙁䅁䅁䅁䕁啪䈹权杄䅁䅁权㕁䅁䅁权䡁允䅁允䅁䅁䅅䅁䙁䅁䅁䅁䅁䅁䅁䍄䉁䅁䅁兂䅁䅁䅍䅄䅁䅁䅕䅁䅁䡧睄歔䭅䅁䉉䅁䭁䕁䅅䅁䭁䅁䉣䅁䉁䅁䅁允䅁䅁䅕㤴⭈杕獢䕃䵁䅉䅅䅁䙁䅁䅁睁䵁䅁䅁兂䅁䅁䅁䥅㑈䅑䅯朵䅁䅁䅯䅏䅁䅁䅯睂䅅䅁䅅䅁䉁䅁䅁兂䅁䅁䅁䅁䅁䅁杷允䅁䅁䅕䅁䑁䅁䅷䅁䙁䅁䅁䅁䅄倹䅴权敄䅁䅁权䥂䅁䅁权䡁允䅁允䅁䅁䅅䅁䙁䍁䭉杹䨫眱䅨䍄䉁䅁䅁兂䅁䅁䅍䅄䅁䅁䅕䅁䅁䡧睄歔䭅䅁䉑䅁䭁䑁䅳䅁䭁䅁䉣䅁䉁䅁䅁允䅁䅁䅕㍍晙䅥㙡歏䵁䅉䅅䅁䙁䅁䅁睁䵁䅁䅁兂䅁䅁䅁䥅㑈䅑䅯朰䅁䅁䅯児䅁䅁䅯睂䅅䅁䅅䅁䉁䅁䅁兂灁䥘䌯匹浧䅑杷允䅁䅁䅕䅁䑁䅁䅷䅁䙁䅁䅁䅁睂癹䅴权祄䅁䅁权畁䅁䅁权䡁允䅁允䅁䅁䅅䅁䙁䅁䅁䅁䅁䅁䅁䍄䉁䅁䅁兂䅁䅁䅍䅄䅁䅁䅕䅁䅁䉁䉃䔫䭁䭁䄸䅁䭁䑁䅧䅁䭁䅁䉣䅁䉁䅁䅁允䅁䅁䅕根八䩋乏啄䵁䅉䅅䅁䙁䅁䅁睁䵁䅁䅁兂䅁䅁䅁祥倱兑䅯杺䅁䅁䅯睎䅁䅁䅯睂䅅䅁䅅䅁䉁䅁䅁兂䅁䅁䅁䅁䅁䅁杷允䅁䅁䅕䅁䑁䅁䅷䅁䙁䅁䅁䅁癃䕰䈹权奄䅁䅁权ㅁ䅁䅁权䡁允䅁允䅁䅁䅅䅁䙁䡁乯慪ぱ兤䅖䍄䉁䅁䅁兂䅁䅁䅍䅄䅁䅁䅕䅁䅁䙧䕑䕕䭅佁䅑䅁䭁䑁䅕䅁䭁䅁䉣䅁䉁䅁䅁允䅁䅁䅕晖癌灱浯含䴸䅉䅅䅁䙁䅁䅁睁䵁䅁䅁兂䅁䅁䅁䥅㑈䅑䅯䄱䅁䅁䅯䅑䅁䅁䅯睂䅅䅁䅅䅁䉁䅁䅁兂橄穐㝔婣㡑䅑杷允䅁䅁䅕䅁䑁䅁䅷䅁䙁䅁䅁䅁杄晧䅨权卄䅁䅁权䥂䅁䅁权䡁允䅁允䅁䅁䅅䅁䙁䡁㥅瑃橥䍣䅸䍄䉁䅁䅁兂䅁䅁䅍䅄䅁䅁䅕䅁䅁䡁䭄〫䭁佁䅁䅁䭁䕁䅕䅁䭁䅁䉣䅁䉁䅁䅁允䅁䅁䅕䅁䅁䅁䅁䅁䵁䅉䅅䅁䙁䅁䅁睁䵁䅁䅁兂䅁䅁䅁摪但兑䅯杁䅅䅁䅯䅏䅁䅁䅯睂䅅䅁䅅䅁䉁䅁䅁兂䅁䅁䅁䅁䅁䅁杷允䅁䅁䅕䅁䑁䅁䅷䅁䙁䅁䅁䅁啂欱䈵权楄䅁䅁权䑁䅁䅁权䡁允䅁允䅁䅁䅅䅁䙁偁癧敂睡前䅆䍄䉁䅁䅁兂䅁䅁䅍䅄䅁䅁䅕䅁䅁䩁㉂䔫䭁䭁䄸䅁䭁䕁䅉䅁䭁䅁䉣䅁䉁䅁䅁允䅁䅁䅕吲㑓䭫汓稯䴸䅉䅅䅁䙁䅁䅁睁䵁䅁䅁兂䅁䅁䅃䝑偖兑䅯朵䅁䅁䅯児䅁䅁䅯睂䅅䅁䅅䅁䉁䅁䅁兂䅁䅁䅁䅁䅁䅁杷允䅁䅁䅕䅁䑁䅁䅷䅁䙁䅁䅁䅁癃䕰䈹权畄䅁䅁权睁䅁䅁权䡁允䅁允䅁䅁䅅䅁䙁䅁䅁䅁䅁䅁䅁䍄䉁䅁䅁兂䅁䅁䅍䅄䅁䅁䅕䅁䅁䉁䉃䔫䭁佁䄴䅁䭁䕁䅁䅁䭁䅁䉣䅁䉁䅁䅁允䅁䅁䅕㑒䍪楃瀰啔䵁䅉䅅䅁䙁䅁䅁睁䵁䅁䅁兂䅁䅁䅁祥倱兑䅯睷䅁䅁䅯杒䅁䅁䅯睂䅅䅁䅅䅁䉁䅁䅁兂䅁䅁䅁䅁䅁䅁杷允䅁䅁䅕䅁䑁䅁䅷䅁䙁䅁䅁䥁睂䔸䈵权い䅁䅁权䩂䅁䅁权䡁允䅁允䅁䅁䅅䅁䙁䥁睂げ捌楅䅖䍄䉁䅁䅁兂䅁䅁䅍䅄䅁䅁䅕䅁䅁䉁䉃䔫䭁佁䅧䅁䭁䑁䅧䅁䭁䅁䉣䅁䉁䅁䅁允䅁䅁䅕敖煌堰倵歔䵁䅉䅅䅁䙁䅁䅁睁䵁䅁䅁兂䅁䅁䅁䍉㕪䅑䅯䄵䅁䅁䅯䅐䅁䅁䅯睂䅅䅁䅅䅁䉁䅁䅁兂䅁䅁䅁䅁䅁䅁杷允䅁䅁䅕䅁䑁䅁䅷䅁䙁䅁䅁䅁䅂智䅴权楄䅁䅁权㥁䅁䅁权䡁允䅁允䅁䅁䅅䅁䙁䅁䅁䅁䅁䅁䅁䍄䉁䅁䅁兂䅁䅁䅍䅄䅁䅁䅕䅁䅁䝁䭄〫䭁䵁䄴䅁䭁䕁䅣䅁䭁䅁䉣䅁䉁䅁䅁允䅁䅁䅕⭫䵮㙧漫樲䴸䅉䅅䅁䙁䅁䅁睁䵁䅁䅁兂䅁䅁䅃楡倵兑䅯䄱䅁䅁䅯睎䅁䅁䅯睂䅅䅁䅅䅁䉁䅁䅁兂䅁䅁䅁䅁䅁䅁杷允䅁䅁䅕䅁䑁䅁䅷䅁䙁䅁䅁䥁睂䔸䈵权卄䅁䅁权穁䅁䅁权䡁允䅁允䅁䅁䅅䅁䙁䅁䅁䅁䅁䅁䅁䍄䉁䅁䅁兂䅁䅁䅍䅄䅁䅁䅕䅁䅁䕧求ご䭅䵁䅍䅁䭁䍁䅷䅁䭁䅁䉣䅁䉁䅁䅁允䅁䅁䅕䅁䅁䅁䅁䅁䵁䅉䅅䅁䙁䅁䅁睁䵁䅁䅁兂䅁䅁䅁䥅㑈䅑䅯䄴䅁䅁䅯村䅁䅁䅯睂䅅䅁䅅䅁䉁䅁䅁兂䅁䅁䅁䅁䅁䅁杷允䅁䅁䅕䅁䑁䅁䅷䅁䙁䅁䅁䅁灂唸䈵权い䅁䅁权䕂䅁䅁权䡁允䅁允䅁䅁䅅䅁䙁佁湢ㅺ䭒前䅴䍄䉁䅁䅁兂䅁䅁䅍䅄䅁䅁䅕䅁䅁䡧睄歔䭅䅁䉑䅁䭁䕁䄰䅁䭁䅁䉣䅁䉁䅁䅁允䅁䅁䅕⽥癴䑗⬯問䵁䅉䅅䅁䙁䅁䅁睁䵁䅁䅁兂䅁䅁䅁乖佚兑䅯杁䅅䅁䅯䅏䅁䅁䅯睂䅅䅁䅅䅁䉁䅁䅁兂䅁䅁䅁䅁䅁䅁杷允䅁䅁䅕䅁䑁䅁䅷䅁䙁䅁䅁䅁癃䕰䈹权煄䅁䅁权祁䅁䅁权䡁允䅁允䅁䅁䅅䅁䙁䅁䅁䅁䅁䅁䅁䍄䉁䅁䅁兂䅁䅁䅍䅄䅁䅁䅕䅁䅁䑧婴ご䭅乁䅁䅁䭁䕁䅷䅁䭁䅁䉣䅁䉁䅁䅁允䅁䅁䅕㡎䥣㕮畓䕋䵁䅉䅅䅁䙁䅁䅁睁䵁䅁䅁兂䅁䅁䅃䅖兒兑䅯朲䅁䅁䅯睁䅁䅁䅯睂䅅䅁䅅䅁䉁䅁䅁兂㙂㉖䴶䑴當睐杷允䅁䅁䅕䅁䑁䅁䅷䅁䙁䅁䅁䅁允晧䅨权䱄䅁䅁权㑁䅁䅁权䡁允䅁允䅁䅁䅅䅁䙁䅁䅁䅁䅁䅁䅁䍄䉁䅁䅁兂䅁䅁䅍䅄䅁䅁䅕䅁䅁䉁䉃䔫䭁䵁䅍䅁䭁䑁䅙䅁䭁䅁䉣䅁䉁䅁䅁允䅁䅁䅕乤慮㥙㘷ぁ䵁䅉䅅䅁䙁䅁䅁睁䵁䅁䅁兂䅁䅁䅁䥅㑈䅑䅯末䅁䅁䅯䅏䅁䅁䅯睂䅅䅁䅅䅁䉁䅁䅁兂䅁䅁䅁䅁䅁䅁杷允䅁䅁䅕䅁䑁䅁䅷䅁䙁䅁䅁䅁䅂智䅴权畄䅁䅁权㡁䅁䅁权䡁允䅁允䅁䅁䅅䅁䙁䑁㝆佩畺ぁ䅴䍄䉁䅁䅁兂䅁䅁䅍䅄䅁䅁䅕䅁䅁䑧婴ご䭅乁䅉䅁䭁䑁䅁䅁䭁䅁䉣䅁䉁䅁䅁允䅁䅁䅕䅁䅁䅁䅁䅁䵁䅉䅅䅁䙁䅁䅁睁䵁䅁䅁兂䅁䅁䅁䵙㝲䅑䅯䄲䅁䅁䅯睏䅁䅁䅯睂䅅䅁䅅䅁䉁䅁䅁兂䅁䅁䅁䅁䅁䅁杷允䅁䅁䅕䅁䑁䅁䅷䅁䙁䅁䅁䵁䅃水䉂权䱄䅁䅁权㉁䅁䅁权䡁允䅁允䅁䅁䅅䅁䙁䅁䅁䅁䅁䅁䅁䍄䉁䅁䅁兂䅁䅁䅍䅄䅁䅁䅕䅁䅁䉁䉃䔫䭁䵁䅳䅁䭁䕁䅧䅁䭁䅁䉣䅁䉁䅁䅁允䅁䅁䅕䅁䅁䅁䅁䅁䵁䅉䅅䅁䙁䅁䅁睁䵁䅁䅁兂䅁䅁䅁㙲偒兑䅯䅁䅅䅁䅯睌䅁䅁䅯睂䅅䅁䅅䅁䉁䅁䅁权䝁允䅁䍄䉁䅁䅁兂䅁䅁䅍䅄䅁䅁䅕䅁䅁䙧䕑䕕䭅䅁䉉䅁䭁䑁䅯䅁䭁䅁䉣䅁䉁䅁䅁允䅁䅁䅕䅁䅁䅁䅁䅁䵁䅉䅅䅁䙁䅁䅁睁䵁䅁䅁兂䅁䅁䅁䵑㜳䅑䅯朶䅁䅁䅯䅐䅁䅁䅯睂䅅䅁䅅䅁䉁䅁䅁兂祄䵂硭圵䥶睐杷允䅁䅁䅕䅁䑁䅁䅷䅁䙁䅁䅁䅁癃䕰䈹权敄䅁䅁权㝁䅁䅁权䡁允䅁允䅁䅁䅅䅁䙁䅁䅁䅁䅁䅁䅁䍄䉁䅁䅁兂䅁䅁䅍䅄䅁䅁䅕䅁䅁䑁歪歔䭅乁䄴䅁䭁䑁䅅䅁䭁䅁䉣䅁䉁䅁䅁允䅁䅁䅕䅁䅁䅁䅁䅁䵁䅉䅅䅁䙁䅁䅁睁䵁䅁䅁兂䅁䅁䅁剔儹兑䅯䄱䅁䅁䅯材䅁䅁䅯睂䅅䅁䅅䅁䉁䅁䅁兂䉄奴䙫桦癉䅑杷允䅁䅁䅕䅁䑁䅁䅷䅁䙁䅁䅁䅁睂癹䅴权煄䅁䅁权䭂䅁䅁权䡁允䅁允䅁䅁䅅䅁䙁佁㈴ぁ倳㕧⽣䍄䉁䅁䅁兂䅁䅁䅍䅄䅁䅁䅕䅁䅁䙁坔歔䭅乁䅙䅁䭁䑁䅙䅁䭁䅁䉣䅁䉁䅁䅁允䅁䅁䅕渰䡵㑃挴歁䵁䅉䅅䅁䙁䅁䅁睁䵁䅁䅁兂䅁䅁䅁䵙㝲䅑䅯䄶䅁䅁䅯杌䅁䅁䅯睂䅅䅁䅅䅁䉁䅁䅁兂䅁䅁䅁䅁䅁䅁杷允䅁䅁䅕䅁䑁䅁䅷䅁䙁䅁䅁䅁㝂啌䈹权䕁允䅁权䉂䅁䅁权䡁允䅁允䅁䅁䅅䅁䙁䅁䅁䅁䅁䅁䅁䍄䉁䅁䅁兂䅁䅁䅍䅄䅁䅁䅕䅁䅁䙁睳ご䭅佁䅧䅁䭁䑁䄸䅁䭁䅁䉣䅁䉁䅁䅁允䅁䅁䅕䅁䅁䅁䅁䅁䵁䅉䅅䅁䙁䅁䅁睁䵁䅁䅁兂䅁䅁䅁㙲偒兑䅯䄰䅁䅁䅯兏䅁䅁䅯睂䅅䅁䅅䅁䉁䅁䅁兂㍄㐹㡸桦呑䅑杷允䅁䅁䅕䅁䑁䅁䅷䅁䙁䅁䅁䅁允晧䅨权潄䅁䅁权䉂䅁䅁权䡁允䅁允䅁䅁䅅䅁䙁䱁橑灤䝌ぐ䅸䍄䉁䅁䅁兂䅁䅁䅍䅄䅁䅁䅕䅁䅁䕁乄〫䭁䅁䉑䅁䭁䍁䅷䅁䭁䅁䉣䅁䉁䅁䅁允䅁䅁䅕䅁䅁䅁䅁䅁䵁䅉䅅䅁䙁䅁䅁睁䵁䅁䅁兂䅁䅁䅁䵙㝲䅑䅯朱䅁䅁䅯䅑䅁䅁䅯睂䅅䅁䅅䅁䉁䅁䅁兂䅁䅁䅁䅁䅁䅁杷允䅁䅁䅕䅁䑁䅁䅷䅁䙁䅁䅁䥁䅂啚䈹权㙄䅁䅁权癁䅁䅁权䡁允䅁允䅁䅁䅅䅁䙁䅁䅁䅁䅁䅁䅁䍄䉁䅁䅁兂䅁䅁䅍䅄䅁䅁䅕䅁䅁䵁い〫䭁䱁䄸䅁䭁䑁䅍䅁䭁䅁䉣䅁䉁䅁䅁允䅁䅁䅕䅁䅁䅁䅁䅁䵁䅉䅅䅁䙁䅁䅁睁䵁䅁䅁兂䅁䅁䅃ㅏ偬兑䅯䄯䅁䅁䅯杏䅁䅁䅯睂䅅䅁䅅䅁䉁䅁䅁兂䅁䅁䅁䅁䅁䅁杷允䅁䅁䅕䅁䑁䅁䅷䅁䙁䅁䅁䥁煂歌䈹权⭄䅁䅁权䅂䅁䅁权䡁允䅁允䅁䅁䅅䅁䙁䅁䅁䅁䅁䅁䅁䍄䉁䅁䅁兂䅁䅁䅍䅄䅁䅁䅕䅁䅁䩁㉂䔫䭁偁䅑䅁䭁䑁䅕䅁䭁䅁䉣䅁䉁䅁䅁允䅁䅁䅕捺䵺䵺䵺お䵁䅉䅅䅁䙁䅁䅁睁䵁䅁䅁兂䅁䅁䅁䥅㑈䅑䅯睷䅁䅁䅯䅏䅁䅁䅯睂䅅䅁䅅䅁䉁䅁䅁兂噃䑲䭂摐捫䅑杷允䅁䅁䅕䅁䑁䅁䅷䅁䙁䅁䅁䥁睂䔸䈵权楄䅁䅁权䭂䅁䅁权䡁允䅁允䅁䅁䅅䅁䙁偁敎䩌奙昴⽍䍄䉁䅁䅁兂䅁䅁䅍䅄䅁䅁䅕䅁䅁䵁い〫䭁佁䅧䅁䭁䑁䅫䅁䭁䅁䉣䅁䉁䅁䅁允䅁䅁䅕䅁䅁䅁䅁䅁䵁䅉䅅䅁䙁䅁䅁睁䵁䅁䅁兂䅁䅁䅁摪但兑䅯朶䅁䅁䅯兓䅁䅁䅯睂䅅䅁䅅䅁䉁䅁䅁兂䅁䅁䅁䅁䅁䅁杷允䅁䅁䅕䅁䑁䅁䅷䅁䙁䅁䅁䥁睂䔸䈵权䍁允䅁权睁䅁䅁权䡁允䅁允䅁䅁䅅䅁䙁䅁䅁䅁䅁䅁䅁䍄䉁䅁䅁兂䅁䅁䅍䅄䅁䅁䅕䅁䅁䭁欫ご䭅佁䅙䅁䭁䕁䅣䅁䭁䅁䉣䅁䉁䅁䅁允䅁䅁䅕䉁㥉䙵⭮䕃䵁䅉䅅䅁䙁䅁䅁睁䵁䅁䅁兂䅁䅁䅃䅖兒兑䅯朷䅁䅁䅯兓䅁䅁䅯睂䅅䅁䅅䅁䉁䅁䅁兂㑄扁䑌煓⼸䅑杷允䅁䅁䅕䅁䑁䅁䅷䅁䙁䅁䅁䵁䅃水䉂权佄䅁䅁权䵂䅁䅁权䡁允䅁允䅁䅁䅅䅁䙁偁瑖塥啈⭲⽯䍄䉁䅁䅁兂䅁䅁䅍䅄䅁䅁䅕䅁䅁䡁䭄〫䭁偁䅁䅁䭁䕁䅉䅁䭁䅁䉣䅁䉁䅁䅁允䅁䅁䅕㔫㙁材㍶啔䵁䅉䅅䅁䙁䅁䅁睁䵁䅁䅁兂䅁䅁䅁祥倱兑䅯术䅁䅁䅯兔䅁䅁䅯睂䅅䅁䅅䅁䉁䅁䅁兂煄噓塋䝍䉧村杷允䅁䅁䅕䅁䑁䅁䅷䅁䙁䅁䅁䅁䅂智䅴权佄䅁䅁权㙁䅁䅁权䡁允䅁允䅁䅁䅅䅁䙁䅁䅁䅁䅁䅁䅁䍄䉁䅁䅁兂䅁䅁䅍䅄䅁䅁䅕䅁䅁䵁い〫䭁佁䅧䅁䭁䑁䄴䅁䭁䅁䉣䅁䉁䅁䅁允䅁䅁䅕灯牢位挴さ䵁䅉䅅䅁䙁䅁䅁睁䵁䅁䅁兂䅁䅁䅁乖佚兑䅯睲䅁䅁䅯䅔䅁䅁䅯睂䅅䅁䅅䅁䉁䅁䅁兂䕃睬㝚歋䥍䅑杷允䅁䅁䅕䅁䑁䅁䅷䅁䙁䅁䅁䅁㑁䔵䈵权浄䅁䅁权ぁ䅁䅁权䡁允䅁允䅁䅁䅅䅁䙁䅁䅁䅁䅁䅁䅁䍄䉁䅁䅁兂䅁䅁䅍䅄䅁䅁䅕䅁䅁䡧睄歔䭅䅁䉁䅁䭁䑁䅳䅁䭁䅁䉣䅁䉁䅁䅁允䅁䅁䅯杂䅅䅁杷允䅁䅁䅕䅁䑁䅁䅷䅁䙁䅁䅁䥁煂歌䈹权⽃䅁䅁权㙁䅁䅁权䡁允䅁允䅁䅁䅅䅁䙁䅁䅁䅁䅁䅁䅁䍄䉁䅁䅁兂䅁䅁䅍䅄䅁䅁䅕䅁䅁䙧䕑䕕䭅乁䅙䅁䭁䑁䅣䅁䭁䅁䉣䅁䉁䅁䅁允䅁䅁䅕䅁䅁䅁䅁䅁䵁䅉䅅䅁䙁䅁䅁睁䵁䅁䅁兂䅁䅁䅃偣佂兑䅯朹䅁䅁䅯䅌䅁䅁䅯睂䅅䅁䅅䅁䉁䅁䅁兂䅁䅁䅁䅁䅁䅁杷允䅁䅁䅕䅁䑁䅁䅷䅁䙁䅁䅁䅁癃䕰䈹权佄䅁䅁权乂䅁䅁权䡁允䅁允䅁䅁䅅䅁䙁偁䍑呉坷癡⼰䍄䉁䅁䅁兂䅁䅁䅍䅄䅁䅁䅕䅁䅁䅁乓ご䭅佁䅁䅁䭁䕁䅧䅁䭁䅁䉣䅁䉁䅁䅁允䅁䅁䅕䅁䅁䅁䅁䅁䵁䅉䅅䅁䙁䅁䅁睁䵁䅁䅁兂䅁䅁䅁剔儹兑䅯术䅁䅁䅯睑䅁䅁䅯睂䅅䅁䅅䅁䉁䅁䅁兂塃び慂㙁永村杷允䅁䅁䅕䅁䑁䅁䅷䅁䙁䅁䅁䥁啂䙂䉂权䕁允䅁权䵂䅁䅁权䡁允䅁允䅁䅁䅅䅁䙁䕁橌港灱樫䅤䍄䉁䅁䅁兂䅁䅁䅍䅄䅁䅁䅕䅁䅁䡁䭄〫䭁佁䅑䅁䭁䑁䅧䅁䭁䅁䉣䅁䉁䅁䅁允䅁䅁䅕䅁䅁䅁䅁䅁䵁䅉䅅䅁䙁䅁䅁睁䵁䅁䅁兂䅁䅁䅁偷㝔䅑䅯朵䅁䅁䅯䅍䅁䅁䅯睂䅅䅁䅅䅁䉁䅁䅁兂䅁䅁䅁䅁䅁䅁杷允䅁䅁䅕䅁䑁䅁䅷䅁䙁䅁䅁䅁癃䕰䈹权煄䅁䅁权䝂䅁䅁权䡁允䅁允䅁䅁䅅䅁䙁䉁㥊剌硡敂⽉䍄䉁䅁䅁兂䅁䅁䅍䅄䅁䅁䅕䅁䅁䥷楄䕕䭅偁䅯䅁䭁䕁䅫䅁䭁䅁䉣䅁䉁䅁䅁允䅁䅁䅕塓㝐瑨癥䕹䵅䅉䅅䅁䙁䅁䅁睁䵁䅁䅁兂䅁䅁䅁䡫㑢䅑䅯朶䅁䅁䅯䅍䅁䅁䅯睂䅅䅁䅅䅁䉁䅁䅁兂湂䉊㐸男㝐睐杷允䅁䅁䅕䅁䑁䅁䅷䅁䙁䅁䅁䅁允晧䅨权㉄䅁䅁权㑁䅁䅁权䡁允䅁允䅁䅁䅅䅁䙁䙁甯潬橨畇⽅䍄䉁䅁䅁兂䅁䅁䅍䅄䅁䅁䅕䅁䅁䩁㉂䔫䭁䱁䄸䅁䭁䑁䅁䅁䭁䅁䉣䅁䉁䅁䅁允䅁䅁䅕䅁䅁䅁䅁䅁䵁䅉䅅䅁䙁䅁䅁睁䵁䅁䅁兂䅁䅁䅁乖佚兑䅯䅁䅅䅁䅯免䅁䅁䅯睂䅅䅁䅅䅁䉁䅁䅁权䝁允䅁䍄䉁䅁䅁兂䅁䅁䅍䅄䅁䅁䅕䅁䅁䡧睄歔䭅乁䅑䅁䭁䑁䅯䅁䭁䅁䉣䅁䉁䅁䅁允䅁䅁䅕䅁䅁䅁䅁䅁䵁䅉䅅䅁䙁䅁䅁睁䵁䅁䅁兂䅁䅁䅁偷㝔䅑䅯䄲䅁䅁䅯李䅁䅁䅯睂䅅䅁䅅䅁䉁䅁䅁兂兂䩒䍥灁煄睐杷允䅁䅁䅕䅁䑁䅁䅷䅁䙁䅁䅁䅁䅂智䅴权捄䅁䅁权ㅁ䅁䅁权䡁允䅁允䅁䅁䅅䅁䙁䍁⬰䉳㙪⼹⽙䍄䉁䅁䅁兂䅁䅁䅍䅄䅁䅁䅕䅁䅁䝧畯ご䭅䅁䉁䅁䭁䕁䅁䅁䭁䅁䉣䅁䉁䅁䅁允䅁䅁䅯杂䅅䅁杷允䅁䅁䅕䅁䑁䅁䅷䅁䙁䅁䅁䵁䅃水䉂权䅁允䅁权⽁䅁䅁权䡁允䅁允䅁䅁䅅䅁䭁䑁䈸䅁䵁䅉䅅䅁䙁䅁䅁睁䵁䅁䅁兂䅁䅁䅁䥅㑈䅑䅯䄰䅁䅁䅯兏䅁䅁䅯睂䅅䅁䅅䅁䉁䅁䅁兂㙄敱洫佨眰䅑杷允䅁䅁䅕䅁䑁䅁䅷䅁䙁䅁䅁䅁允晧䅨权敄䅁䅁权䭂䅁䅁权䡁允䅁允䅁䅁䅅䅁䙁䭁呋䡃䉲杰䅰䍄䉁䅁䅁兂䅁䅁䅍䅄䅁䅁䅕䅁䅁䭁欫ご䭅佁䅁䅁䭁䕁䅣䅁䭁䅁䉣䅁䉁䅁䅁允䅁䅁䅕搱祫潮晦樸䴸䅉䅅䅁䙁䅁䅁睁䵁䅁䅁兂䅁䅁䅁䵑㜳䅑䅯䄱䅁䅁䅯䅔䅁䅁䅯睂䅅䅁䅅䅁䉁䅁䅁兂摄⬫削丸核䅑杷允䅁䅁䅕䅁䑁䅁䅷䅁䙁䅁䅁䥁睂䔸䈵权潄䅁䅁权䍂䅁䅁权䡁允䅁允䅁䅁䅅䅁䙁䑁䈶材㉑䕇䅂䍄䉁䅁䅁兂䅁䅁䅍䅄䅁䅁䅕䅁䅁䵁い〫䭁佁䅷䅁䭁䕁䅯䅁䭁䅁䉣䅁䉁䅁䅁允䅁䅁䅕慱汘䬱睇稫䴸䅉䅅䅁䙁䅁䅁睁䵁䅁䅁兂䅁䅁䅁㙲偒兑䅯术䅁䅁䅯睒䅁䅁䅯睂䅅䅁䅅䅁䉁䅁䅁兂啃潏杌橸䌸村杷允䅁䅁䅕䅁䑁䅁䅷䅁䙁䅁䅁䥁啂䙂䉂权歄䅁䅁权穁䅁䅁权䡁允䅁允䅁䅁䅅䅁䙁䅁䅁䅁䅁䅁䅁䍄䉁䅁䅁兂䅁䅁䅍䅄䅁䅁䅕䅁䅁䡧睄歔䭅乁䅁䅁䭁䑁䅑䅁䭁䅁䉣䅁䉁䅁䅁允䅁䅁䅕䅁䅁䅁䅁䅁䵁䅉䅅䅁䙁䅁䅁睁䵁䅁䅁兂䅁䅁䅁䥅㑈䅑䅯朷䅁䅁䅯李䅁䅁䅯睂䅅䅁䅅䅁䉁䅁䅁兂煃䅖武末䩎䅑杷允䅁䅁䅕䅁䑁䅁䅷䅁䙁䅁䅁䅁允晧䅨权奄䅁䅁权㕁䅁䅁权䡁允䅁允䅁䅁䅅䅁䙁䕁扊䱉嘷兹䅤䍄䉁䅁䅁兂䅁䅁䅍䅄䅁䅁䅕䅁䅁䡁䭄〫䭁乁䅙䅁䭁䕁䅳䅁䭁䅁䉣䅁䉁䅁䅁允䅁䅁䅕䅁䅁䅁䅁䅁䵁䅉䅅䅁䙁䅁䅁睁䵁䅁䅁兂䅁䅁䅃䅖兒兑䅯䄷䅁䅁䅯兑䅁䅁䅯睂䅅䅁䅅䅁䉁䅁䅁兂䅁䅁䅁䅁䅁䅁杷允䅁䅁䅕䅁䑁䅁䅷䅁䙁䅁䅁䥁䅂啚䈹权煄䅁䅁权癁䅁䅁权䡁允䅁允䅁䅁䅅䅁䙁䅁䅁䅁䅁䅁䅁䍄䉁䅁䅁兂䅁䅁䅍䅄䅁䅁䅕䅁䅁䭁欫ご䭅偁䅙䅁䭁䕁䅕䅁䭁䅁䉣䅁䉁䅁䅁允䅁䅁䅕坲獭䍧其稹䴸䅉䅅䅁䙁䅁䅁睁䵁䅁䅁兂䅁䅁䅁䥅㑈䅑䅯朲䅁䅁䅯兏䅁䅁䅯睂䅅䅁䅅䅁䉁䅁䅁兂䅁䅁䅁䅁䅁䅁杷允䅁䅁䅕䅁䑁䅁䅷䅁䙁䅁䅁䅁杄晧䅨权捄䅁䅁权㡁䅁䅁权䡁允䅁允䅁䅁䅅䅁䙁䡁䥔ㄳ桵杢䅤䍄䉁䅁䅁兂䅁䅁䅍䅄䅁䅁䅕䅁䅁䕺瑍歭䭅䵁䅍䅁䭁䕁䅍䅁䭁䅁䉣䅁䉁䅁䅁允䅁䅁䅕䅁䅁䅁䅁䅁䵁䅉䅅䅁䙁䅁䅁睁䵁䅁䅁兂䅁䅁䅁䵯㝮䅑䅯䄰䅁䅁䅯睎䅁䅁䅯睂䅅䅁䅅䅁䉁䅁䅁兂䅁䅁䅁䅁䅁䅁杷允䅁䅁䅕䅁䑁䅁䅷䅁䙁䅁䅁䅁允晧䅨权睄䅁䅁权䑁䅁䅁权䡁允䅁允䅁䅁䅅䅁䙁䅁䅁䅁䅁䅁䅁䍄䉁䅁䅁兂䅁䅁䅍䅄䅁䅁䅕䅁䅁䉁䉃䔫䭁偁䄴䅁䭁䕁䅅䅁䭁䅁䉣䅁䉁䅁䅁允䅁䅁䅕䅁䅁䡋獱唹䵅䅉䅅䅁䙁䅁䅁睁䵁䅁䅁兂䅁䅁䅁乖佚兑䅯朸䅁䅁䅯杏䅁䅁䅯睂䅅䅁䅅䅁䉁䅁䅁兂䅁䅁䅁䅁䅁䅁杷允䅁䅁䅕䅁䑁䅁䅷䅁䙁䅁䅁䅁允晧䅨权捄䅁䅁权㕁䅁䅁权䡁允䅁允䅁䅁䅅䅁䙁䥁䵐噬ど村䅤䍄䉁䅁䅁兂䅁䅁䅍䅄䅁䅁䅕䅁䅁䡧睄歔䭅偁䅁䅁䭁䕁䅫䅁䭁䅁䉣䅁䉁䅁䅁允䅁䅁䅕数睷䙯䌸䕎䵁䅉䅅䅁䙁䅁䅁睁䵁䅁䅁兂䅁䅁䅁穗偂兑䅯朲䅁䅁䅯杓䅁䅁䅯睂䅅䅁䅅䅁䉁䅁䅁兂噄楨㜸堲嘯睐杷允䅁䅁䅕䅁䑁䅁䅷䅁䙁䅁䅁䅁杂癹䅴权坄䅁䅁权畁䅁䅁权䡁允䅁允䅁䅁䅅䅁䙁䅁䅁䅁䅁䅁䅁䍄䉁䅁䅁兂䅁䅁䅍䅄䅁䅁䅕䅁䅁䕁乄〫䭁偁䅙䅁䭁䑁䅯䅁䭁䅁䉣䅁䉁䅁䅁允䅁䅁䅕䅁䅁䅁䅁䅁䵁䅉䅅䅁䙁䅁䅁睁䵁䅁䅁兂䅁䅁䅁䥅㑈䅑䅯䄴䅁䅁䅯兏䅁䅁䅯睂䅅䅁䅅䅁䉁䅁䅁兂䅁䅁䅁䅁䅁䅁杷允䅁䅁䅕䅁䑁䅁䅷䅁䙁䅁䅁䥁啂䙂䉂权㡄䅁䅁权ㅁ䅁䅁权䡁允䅁允䅁䅁䅅䅁䙁䍁歌牚䉇稶䄵䍄䉁䅁䅁兂䅁䅁䅍䅄䅁䅁䅕䅁䅁䅁乓ご䭅乁䅑䅁䭁䕁䅉䅁䭁䅁䉣䅁䉁䅁䅁允䅁䅁䅕刴畣猲爲䕍䵁䅉䅅䅁䙁䅁䅁睁䵁䅁䅁兂䅁䅁䅁剔儹兑䅯睶䅁䅁䅯䅍䅁䅁䅯睂䅅䅁䅅䅁䉁䅁䅁兂䅁䅁䅁䅁䅁䅁杷允䅁䅁䅕䅁䑁䅁䅷䅁䙁䅁䅁䅁䅂智䅴权佄䅁䅁权䕂䅁䅁权䡁允䅁允䅁䅁䅅䅁䙁乁偌杙甸晴⽳䍄䉁䅁䅁兂䅁䅁䅍䅄䅁䅁䅕䅁䅁䙁坔歔䭅佁䅑䅁䭁䑁䅍䅁䭁䅁䉣䅁䉁䅁䅁允䅁䅁䅕䅁䅁䅁䅁䅁䵁䅉䅅䅁䙁䅁䅁睁䵁䅁䅁兂䅁䅁䅃䝑偖兑䅯䄷䅁䅁䅯兑䅁䅁䅯睂䅅䅁䅅䅁䉁䅁䅁兂䅁䅁䅁䅁䅁䅁杷允䅁䅁䅕䅁䑁䅁䅷䅁䙁䅁䅁䵁䑸婌䉰权佄䅁䅁权ぁ䅁䅁权䡁允䅁允䅁䅁䅅䅁䙁䅁䅁䅁䅁䅁䅁䍄䉁䅁䅁兂䅁䅁䅍䅄䅁䅁䅕䅁䅁䵁い〫䭁佁䄴䅁䭁䕁䅫䅁䭁䅁䉣䅁䉁䅁䅁允䅁䅁䅕癘䑐浉䕘歒䵁䅉䅅䅁䙁䅁䅁睁䵁䅁䅁兂䅁䅁䅁䥅㑈䅑䅯䄵䅁䅁䅯兏䅁䅁䅯睂䅅䅁䅅䅁䉁䅁䅁兂噁卣昳㕯䝁䅑杷允䅁䅁䅕䅁䑁䅁䅷䅁䙁䅁䅁䵁䅃水䉂权⽃䅁䅁权㥁䅁䅁权䡁允䅁允䅁䅁䅅䅁䙁䅁䅁䅁䅁䅁䅁䍄䉁䅁䅁兂䅁䅁䅍䅄䅁䅁䅕䅁䅁䍁潁唫䭁乁䅯䅁䭁䕁䅍䅁䭁䅁䉣䅁䉁䅁䅁允䅁䅁䅕㤲獌伹㡙樳䴸䅉䅅䅁䙁䅁䅁睁䵁䅁䅁兂䅁䅁䅁䍉㕪䅑䅯䄵䅁䅁䅯䅓䅁䅁䅯睂䅅䅁䅅䅁䉁䅁䅁兂䅁䅁䅁䅁䅁䅁杷允䅁䅁䅕䅁䑁䅁䅷䅁䙁䅁䅁䅁䅄倹䅴权慄䅁䅁权䩂䅁䅁权䡁允䅁允䅁䅁䅅䅁䙁䅁䅁䅁䅁䅁䅁䍄䉁䅁䅁兂䅁䅁䅍䅄䅁䅁䅕䅁䅁䕁昰䕕䭅乁䅯䅁䭁䕁䅣䅁䭁䅁䉣䅁䉁䅁䅁允䅁䅁䅕䉬偬楎㥫樴䴸䅉䅅䅁䙁䅁䅁睁䵁䅁䅁兂䅁䅁䅃楡倵兑䅯朴䅁䅁䅯兒䅁䅁䅯睂䅅䅁䅅䅁䉁䅁䅁兂㝃⭈煌䑩晳䅑杷允䅁䅁䅕䅁䑁䅁䅷䅁䙁䅁䅁䵁䅃水䉂权㉄䅁䅁权㉁䅁䅁权䡁允䅁允䅁䅁䅅䅁䙁䅁䅁䅁䅁䅁䅁䍄䉁䅁䅁兂䅁䅁䅍䅄䅁䅁䅕䅁䅁䙧䕑䕕䭅佁䄴䅁䭁䍁䄴䅁䭁䅁䉣䅁䉁䅁䅁允䅁䅁䅕䅁䅁䅁䅁䅁䵁䅉䅅䅁䙁䅁䅁睁䵁䅁䅁兂䅁䅁䅁乖佚兑䅯䄳䅁䅁䅯䅌䅁䅁䅯睂䅅䅁䅅䅁䉁䅁䅁兂䅁䅁䅁䅁䅁䅁杷允䅁䅁䅕䅁䑁䅁䅷䅁䙁䅁䅁䅁灂唸䈵权敄䅁䅁权䡂䅁䅁权䡁允䅁允䅁䅁䅅䅁䙁䉁噌䵖て睱䅴䍄䉁䅁䅁兂䅁䅁䅍䅄䅁䅁䅕䅁䅁䕁昰䕕䭅乁䅯䅁䭁䕁䅷䅁䭁䅁䉣䅁䉁䅁䅁允䅁䅁䅕爱䍎楡佅吵䴸䅉䅅䅁䙁䅁䅁睁䵁䅁䅁兂䅁䅁䅃偣佂兑䅯䄰䅁䅁䅯䅐䅁䅁䅯睂䅅䅁䅅䅁䉁䅁䅁兂癄㠯噪共潳䅑杷允䅁䅁䅕䅁䑁䅁䅷䅁䙁䅁䅁䥁啂䙂䉂权捄䅁䅁权ㅁ䅁䅁权䡁允䅁允䅁䅁䅅䅁䙁䍁㙹灘捁术䅆䍄䉁䅁䅁兂䅁䅁䅍䅄䅁䅁䅕䅁䅁䉁䉃䔫䭁佁䄴䅁䭁䑁䅫䅁䭁䅁䉣䅁䉁䅁䅁允䅁䅁䅕䕸䜯砹伴䕔䵁䅉䅅䅁䙁䅁䅁睁䵁䅁䅁兂䅁䅁䅁晡但兑䅯䄷䅁䅁䅯兓䅁䅁䅯睂䅅䅁䅅䅁䉁䅁䅁兂慂湘杣佮婍䅑杷允䅁䅁䅕䅁䑁䅁䅷䅁䙁䅁䅁䅁权晹䅴权杄䅁䅁权㝁䅁䅁权䡁允䅁允䅁䅁䅅䅁䙁䅁䅁䅁䅁䅁䅁䍄䉁䅁䅁兂䅁䅁䅍䅄䅁䅁䅕䅁䅁䙁坔歔䭅佁䅙䅁䭁䑁䄸䅁䭁䅁䉣䅁䉁䅁䅁允䅁䅁䅕㈫灷卒礹䕃䵁䅉䅅䅁䙁䅁䅁睁䵁䅁䅁兂䅁䅁䅁䡫㑢䅑䅯睷䅁䅁䅯䅒䅁䅁䅯睂䅅䅁䅅䅁䉁䅁䅁兂潃䕕㥊獑椸䅑杷允䅁䅁䅕䅁䑁䅁䅷䅁䙁䅁䅁䅁权晹䅴权杄䅁䅁权睁䅁䅁权䡁允䅁允䅁䅁䅅䅁䙁䅁䅁䅁䅁䅁䅁䍄䉁䅁䅁兂䅁䅁䅍䅄䅁䅁䅕䅁䅁䵁い〫䭁偁䄴䅁䭁䕁䅷䅁䭁䅁䉣䅁䉁䅁䅁允䅁䅁䅕物䜵敦挰䕆䵉䅉䅅䅁䙁䅁䅁睁䵁䅁䅁兂䅁䅁䅁䥅㑈䅑䅯朴䅁䅁䅯材䅁䅁䅯睂䅅䅁䅅䅁䉁䅁䅁兂橄倰⭓癦䱷䅑杷允䅁䅁䅕䅁䑁䅁䅷䅁䙁䅁䅁䅁睂癹䅴权畄䅁䅁权㥁䅁䅁权䡁允䅁允䅁䅁䅅䅁䙁䅁䅁䅁䅁䅁䅁䍄䉁䅁䅁兂䅁䅁䅍䅄䅁䅁䅕䅁䅁䉁䉃䔫䭁䵁䄴䅁䭁䑁䅕䅁䭁䅁䉣䅁䉁䅁䅁允䅁䅁䅕奆䕏呖䕎樷䴸䅉䅅䅁䙁䅁䅁睁䵁䅁䅁兂䅁䅁䅁摪但兑䅯䄴䅁䅁䅯睒䅁䅁䅯睂䅅䅁䅅䅁䉁䅁䅁兂䅁䅁䅁䅁䅁䅁杷允䅁䅁䅕䅁䑁䅁䅷䅁䙁䅁䅁䅁癃䕰䈹权㙄䅁䅁权䵂䅁䅁权䡁允䅁允䅁䅁䅅䅁䙁䡁⭆慺㉸噁䍬䍄䉁䅁䅁兂䅁䅁䅍䅄䅁䅁䅕䅁䅁䑁歪歔䭅佁䅧䅁䭁䕁䅍䅁䭁䅁䉣䅁䉁䅁䅁允䅁䅁䅕捭佶呮ぇ䕕䵁䅉䅅䅁䙁䅁䅁睁䵁䅁䅁兂䅁䅁䅃偣佂兑䅯睹䅁䅁䅯睑䅁䅁䅯睂䅅䅁䅅䅁䉁䅁䅁兂灃䵸䍫䱨扫䅑杷允䅁䅁䅕䅁䑁䅁䅷䅁䙁䅁䅁䥁啂䙂䉂权獄䅁䅁权⭁䅁䅁权䡁允䅁允䅁䅁䅅䅁䙁䥁灦圵佌乢⽕䍄䉁䅁䅁兂䅁䅁䅍䅄䅁䅁䅕䅁䅁䩁㉂䔫䭁乁䅧䅁䭁䅁䅍䅁䭁䅁䉣䅁䉁䅁䅁允䅁䅁䅕桯捱獡䥔歁䵁䅉䅅䅁䙁䅁䅁睁䵁䅁䅁兂䅁䅁䅁㙲偒兑䅯䄱䅁䅁䅯睌䅁䅁䅯睂䅅䅁䅅䅁䉁䅁䅁兂䅁䅁䅁䅁䅁䅁杷允䅁䅁䅕䅁䑁䅁䅷䅁䙁䅁䅁䅁元癤䅨权捄䅁䅁权㝁䅁䅁权䡁允䅁允䅁䅁䅅䅁䙁䙁扈䕫䍌督䅚䍄䉁䅁䅁兂䅁䅁䅍䅄䅁䅁䅕䅁䅁䭁欫ご䭅䅁䉉䅁䭁䑁䅅䅁䭁䅁䉣䅁䉁䅁䅁允䅁䅁䅕䅁䅁䅁䅁䅁䵁䅉䅅䅁䙁䅁䅁睁䵁䅁䅁兂䅁䅁䅁剔儹兑䅯䄲䅁䅁䅯䅎䅁䅁䅯睂䅅䅁䅅䅁䉁䅁䅁兂䅁䅁䅁䅁䅁䅁杷允䅁䅁䅕䅁䑁䅁䅷䅁䙁䅁䅁䅁䅄倹䅴权㉄䅁䅁权ㅁ䅁䅁权䡁允䅁允䅁䅁䅅䅁䙁䍁嘴伹乹硖䅸䍄䉁䅁䅁兂䅁䅁䅍䅄䅁䅁䅕䅁䅁䑧婴ご䭅佁䅯䅁䭁䑁䅧䅁䭁䅁䉣䅁䉁䅁䅁允䅁䅁䅕䅁䅁䅁䅁䅁䵁䅉䅅䅁䙁䅁䅁睁䵁䅁䅁兂䅁䅁䅃ㅏ偬兑䅯睶䅁䅁䅯䅒䅁䅁䅯睂䅅䅁䅅䅁䉁䅁䅁兂䅁䅁䅁䅁䅁䅁杷允䅁䅁䅕䅁䑁䅁䅷䅁䙁䅁䅁䅁啂欱䈵权獄䅁䅁权硁䅁䅁权䡁允䅁允䅁䅁䅅䅁䙁䅁䅁䅁䅁䅁䅁䍄䉁䅁䅁兂䅁䅁䅍䅄䅁䅁䅕䅁䅁䵁い〫䭁偁䅷䅁䭁䑁䅁䅁䭁䅁䉣䅁䉁䅁䅁允䅁䅁䅕䅁䅁䅁䅁䅁䵁䅉䅅䅁䙁䅁䅁睁䵁䅁䅁兂䅁䅁䅁䥅㑈䅑䅯杺䅁䅁䅯睓䅁䅁䅯睂䅅䅁䅅䅁䉁䅁䅁兂䱃焯楚瑯牐睐杷允䅁䅁䅕䅁䑁䅁䅷䅁䙁䅁䅁䅁䅄倹䅴权啄䅁䅁权㥁䅁䅁权䡁允䅁允䅁䅁䅅䅁䙁䅁䅁䅁䅁䅁䅁䍄䉁䅁䅁兂䅁䅁䅍䅄䅁䅁䅕䅁䅁䡧睄歔䭅偁䅁䅁䭁䑁䅁䅁䭁䅁䉣䅁䉁䅁䅁允䅁䅁䅕䅁䅁䅁䅁䅁䵁䅉䅅䅁䙁䅁䅁睁䵁䅁䅁兂䅁䅁䅁祥倱兑䅯䅁䅅䅁䅯䅍䅁䅁䅯睂䅅䅁䅅䅁䉁䅁䅁权䝁允䅁䍄䉁䅁䅁兂䅁䅁䅍䅄䅁䅁䅕䅁䅁䉁䉃䔫䭁偁䅧䅁䭁䑁䅫䅁䭁䅁䉣䅁䉁䅁䅁允䅁䅁䅕䅁䅁䅁䅁䅁䵁䅉䅅䅁䙁䅁䅁睁䵁䅁䅁兂䅁䅁䅃ㅏ偬兑䅯䅁䅅䅁䅯杌䅁䅁䅯睂䅅䅁䅅䅁䉁䅁䅁权䝁允䅁䍄䉁䅁䅁兂䅁䅁䅍䅄䅁䅁䅕䅁䅁䥁刳歔䭅䵁䄴䅁䭁䑁䅳䅁䭁䅁䉣䅁䉁䅁䅁允䅁䅁䅕䅁䅁䅁䅁䅁䵁䅉䅅䅁䙁䅁䅁睁䵁䅁䅁兂䅁䅁䅁䵑㜳䅑䅯䄹䅁䅁䅯睎䅁䅁䅯睂䅅䅁䅅䅁䉁䅁䅁兂䅁䅁䅁䅁䅁䅁杷允䅁䅁䅕䅁䑁䅁䅷䅁䙁䅁䅁䅁扂䕍䈹权敄䅁䅁权䉂䅁䅁权䡁允䅁允䅁䅁䅅䅁䙁䅁䅁䅁䅁䅁䅁䍄䉁䅁䅁兂䅁䅁䅍䅄䅁䅁䅕䅁䅁䭁欫ご䭅偁䅷䅁䭁䑁䄴䅁䭁䅁䉣䅁䉁䅁䅁允䅁䅁䅕桄の晩㑒䕔䵁䅉䅅䅁䙁䅁䅁睁䵁䅁䅁兂䅁䅁䅁䥂倱兑䅯䄷䅁䅁䅯児䅁䅁䅯睂䅅䅁䅅䅁䉁䅁䅁兂䅁䅁䅁䅁䅁䅁杷允䅁䅁䅕䅁䑁䅁䅷䅁䙁䅁䅁䅁啂欱䈵权杄䅁䅁权⽁䅁䅁权䡁允䅁允䅁䅁䅅䅁䙁䅁䅁䅁䅁䅁䅁䍄䉁䅁䅁兂䅁䅁䅍䅄䅁䅁䅕䅁䅁䉁䉃䔫䭁佁䅯䅁䭁䕁䅑䅁䭁䅁䉣䅁䉁䅁䅁允䅁䅁䅕㝌佧䝥㝫あ䵁䅉䅅䅁䙁䅁䅁睁䵁䅁䅁兂䅁䅁䅁䵣㝲䅑䅯䄳䅁䅁䅯䅍䅁䅁䅯睂䅅䅁䅅䅁䉁䅁䅁兂䅁䅁䅁䅁䅁䅁杷允䅁䅁䅕䅁䑁䅁䅷䅁䙁䅁䅁䥁䅂啚䈹权浄䅁䅁权䑁䅁䅁权䡁允䅁允䅁䅁䅅䅁䙁䉁瘵䰴㥗⽢⼸䍄䉁䅁䅁兂䅁䅁䅍䅄䅁䅁䅕䅁䅁佁䉃䔫䭁乁䅷䅁䭁䑁䅁䅁䭁䅁䉣䅁䉁䅁䅁允䅁䅁䅕橺唰摥汤䕆䵁䅉䅅䅁䙁䅁䅁睁䵁䅁䅁兂䅁䅁䵄祑愲兑䅯䄲䅁䅁䅯䅒䅁䅁䅯睂䅅䅁䅅䅁䉁䅁䅁兂䅁䅁䅁䅁䅁䅁杷允䅁䅁䅕䅁䑁䅁䅷䅁䙁䅁䅁䅁允晧䅨权祄䅁䅁权䍂䅁䅁权䡁允䅁允䅁䅁䅅䅁䙁佁㙆䭆䠵匴䅤䍄䉁䅁䅁兂䅁䅁䅍䅄䅁䅁䅕䅁䅁䕺瑍歭䭅乁䅯䅁䭁䑁䅣䅁䭁䅁䉣䅁䉁䅁䅁允䅁䅁䅕䅁䅁䅁䅁䅁䵁䅉䅅䅁䙁䅁䅁睁䵁䅁䅁兂䅁䅁䅁䥅㑈䅑䅯术䅁䅁䅯材䅁䅁䅯睂䅅䅁䅅䅁䉁䅁䅁兂䅁䅁歃桃倴村杷允䅁䅁䅕䅁䑁䅁䅷䅁䙁䅁䅁䅁䅄倹䅴权㡄䅁䅁权硁䅁䅁权䡁允䅁允䅁䅁䅅䅁䙁䅁䅁䅁䅁䅁䅁䍄䉁䅁䅁兂䅁䅁䅍䅄䅁䅁䅕䅁䅁䭁欫ご䭅乁䅷䅁䭁䑁䅉䅁䭁䅁䉣䅁䉁䅁䅁允䅁䅁䅕䅁䅁䅁䅁䅁䵁䅉䅅䅁䙁䅁䅁睁䵁䅁䅁兂䅁䅁䅁䡫㑢䅑䅯䄸䅁䅁䅯睒䅁䅁䅯睂䅅䅁䅅䅁䉁䅁䅁兂䅁䅁䅁䅁䅁䅁杷允䅁䅁䅕䅁䑁䅁䅷䅁䙁䅁䅁䅁乂ㅈ䉂权佄䅁䅁权䍂䅁䅁权䡁允䅁允䅁䅁䅅䅁䙁䱁獓䠸倰偘⼰䍄䉁䅁䅁兂䅁䅁䅍䅄䅁䅁䅕䅁䅁䕁昰䕕䭅乁䅧䅁䭁䕁䅍䅁䭁䅁䉣䅁䉁䅁䅁允䅁䅁䅕桡㕴啁琴启䴸䅉䅅䅁䙁䅁䅁睁䵁䅁䅁兂䅁䅁䅁䡫㑢䅑䅯术䅁䅁䅯䅓䅁䅁䅯睂䅅䅁䅅䅁䉁䅁䅁兂䅁䅁㕄偕圴村杷允䅁䅁䅕䅁䑁䅁䅷䅁䙁䅁䅁䅁允晧䅨权㙄䅁䅁权㕁䅁䅁权䡁允䅁允䅁䅁䅅䅁䙁䅁䅁䅁䅁䅁䅁䍄䉁䅁䅁兂䅁䅁䅍䅄䅁䅁䅕䅁䅁䭁欫ご䭅乁䅉䅁䭁䕁䅣䅁䭁䅁䉣䅁䉁䅁䅁允䅁䅁䅕朰㍄㙸婚啋䵁䅉䅅䅁䙁䅁䅁睁䵁䅁䅁兂䅁䅁䅁乖佚兑䅯䄵䅁䅁䅯䅐䅁䅁䅯睂䅅䅁䅅䅁䉁䅁䅁兂㝁䙰扡㕐䕕䅑杷允䅁䅁䅕䅁䑁䅁䅷䅁䙁䅁䅁䅁杂癹䅴权䑄䅁䅁权硁䅁䅁权䡁允䅁允䅁䅁䅅䅁䙁䅁䅁䅁䅁䅁䅁䍄䉁䅁䅁兂䅁䅁䅍䅄䅁䅁䅕䅁䅁䕧求ご䭅䱁䄸䅁䭁䕁䅑䅁䭁䅁䉣䅁䉁䅁䅁允䅁䅁䅕䅁䅁䅁䅁䅁䵁䅉䅅䅁䙁䅁䅁睁䵁䅁䅁兂䅁䅁䅁䥅㑈䅑䅯䄶䅁䅁䅯児䅁䅁䅯睂䅅䅁䅅䅁䉁䅁䅁兂摂㍉䙷扉䥤䅑杷允䅁䅁䅕䅁䑁䅁䅷䅁䙁䅁䅁䅁杄晧䅨权䑄䅁䅁权䝂䅁䅁权䡁允䅁允䅁䅁䅅䅁䙁䵁楊挸潄呑䄵䍄䉁䅁䅁兂䅁䅁䅍䅄䅁䅁䅕䅁䅁䉁䉃䔫䭁偁䅷䅁䭁䑁䅫䅁䭁䅁䉣䅁䉁䅁䅁允䅁䅁䅕扢て䭊䉐䕖䵁䅉䅅䅁䙁䅁䅁睁䵁䅁䅁兂䅁䅁䅁摪但兑䅯朷䅁䅁䅯睐䅁䅁䅯睂䅅䅁䅅䅁䉁䅁䅁兂䅁䅁䅁䅁䅁䅁杷允䅁䅁䅕䅁䑁䅁䅷䅁䙁䅁䅁䅁癃䕰䈹权卄䅁䅁权㡁䅁䅁权䡁允䅁允䅁䅁䅅䅁䙁䉁䘫ㄶ㑇橘䅂䍄䉁䅁䅁兂䅁䅁䅍䅄䅁䅁䅕䅁䅁䉁䉃䔫䭁䅁䉁䅁䭁䑁䅫䅁䭁䅁䉣䅁䉁䅁䅁允䅁䅁䅯杂䅅䅁杷允䅁䅁䅕䅁䑁䅁䅷䅁䙁䅁䅁䅁䕁啪䈹权䍁允䅁权穁䅁䅁权䡁允䅁允䅁䅁䅅䅁䙁䅁䅁䅁䅁䅁䅁䍄䉁䅁䅁兂䅁䅁䅍䅄䅁䅁䅕䅁䅁䉁䉃䔫䭁䅁䉉䅁䭁䑁䅫䅁䭁䅁䉣䅁䉁䅁䅁允䅁䅁䅕噆䄹㝤佫䐷䴸䅉䅅䅁䙁䅁䅁睁䵁䅁䅁兂䅁䅁䅁䥅㑈䅑䅯朲䅁䅁䅯兔䅁䅁䅯睂䅅䅁䅅䅁䉁䅁䅁兂䅁䅁䅁䅁䅁䅁杷允䅁䅁䅕䅁䑁䅁䅷䅁䙁䅁䅁䥁睂䔸䈵权䕁允䅁权䙂䅁䅁权䡁允䅁允䅁䅁䅅䅁䙁䭁甴㤴牊呄䅸䍄䉁䅁䅁兂䅁䅁䅍䅄䅁䅁䅕䅁䅁䝁确歔䭅偁䅷䅁䭁䑁䅅䅁䭁䅁䉣䅁䉁䅁䅁允䅁䅁䅕䅁䅁䅁䅁䅁䵁䅉䅅䅁䙁䅁䅁睁䵁䅁䅁兂䅁䅁䅁䥅㑈䅑䅯睷䅁䅁䅯兏䅁䅁䅯睂䅅䅁䅅䅁䉁䅁䅁兂䱃㍶䙵䵐桍䅑杷允䅁䅁䅕䅁䑁䅁䅷䅁䙁䅁䅁䅁癃䕰䈹权癃䅁䅁权䱂䅁䅁权䡁允䅁允䅁䅁䅅䅁䙁䥁瑂㉵穤杘䅚䍄䉁䅁䅁兂䅁䅁䅍䅄䅁䅁䅕䅁䅁䕁昰䕕䭅乁䅷䅁䭁䅁䅍䅁䭁䅁䉣䅁䉁䅁䅁允䅁䅁䅕ㅥ㝥䵌䍁樴䴸䅉䅅䅁䙁䅁䅁睁䵁䅁䅁兂䅁䅁䅃偣佂兑䅯睷䅁䅁䅯睍䅁䅁䅯睂䅅䅁䅅䅁䉁䅁䅁兂䅁䅁䅁䅁䅁䅁杷允䅁䅁䅕䅁䑁䅁䅷䅁䙁䅁䅁䅁允晧䅨权䕁允䅁权㉁䅁䅁权䡁允䅁允䅁䅁䅅䅁䙁偁㕏䡈癙䍈䅴䍄䉁䅁䅁兂䅁䅁䅍䅄䅁䅁䅕䅁䅁䝧畯ご䭅偁䅙䅁䭁䕁䅧䅁䭁䅁䉣䅁䉁䅁䅁允䅁䅁䅕䅁䅁䅁䅁䅁䵁䅉䅅䅁䙁䅁䅁睁䵁䅁䅁兂䅁䅁䅁㙲偒兑䅯朷䅁䅁䅯䅌䅁䅁䅯睂䅅䅁䅅䅁䉁䅁䅁兂䅁䅁䅁䅁䅁䅁杷允䅁䅁䅕䅁䑁䅁䅷䅁䙁䅁䅁䅁允晧䅨权癃䅁䅁权⽁䅁䅁权䡁允䅁允䅁䅁䅅䅁䙁䅁佲⼴䝵兤䄱䍄䉁䅁䅁兂䅁䅁䅍䅄䅁䅁䅕䅁䅁䙁坔歔䭅乁䄴䅁䭁䑁䅍䅁䭁䅁䉣䅁䉁䅁䅁允䅁䅁䅕䅁䅁䅁䅁䅁䵁䅉䅅䅁䙁䅁䅁睁䵁䅁䅁兂䅁䅁䅁䥅㑈䅑䅯朹䅁䅁䅯材䅁䅁䅯睂䅅䅁䅅䅁䉁䅁䅁兂㑄㤵瑌㍲硪睐杷允䅁䅁䅕䅁䑁䅁䅷䅁䙁䅁䅁䥁睂䔸䈵权䑄䅁䅁权䝂䅁䅁权䡁允䅁允䅁䅁䅅䅁䙁䵁〰婖潗祌䅤䍄䉁䅁䅁兂䅁䅁䅍䅄䅁䅁䅕䅁䅁䙁睳ご䭅䵁䅳䅁䭁䕁䅁䅁䭁䅁䉣䅁䉁䅁䅁允䅁䅁䅕䅁䅁䅁䅁䅁䵁䅉䅅䅁䙁䅁䅁睁䵁䅁䅁兂䅁䅁䅁摪但兑䅯朱䅁䅁䅯兓䅁䅁䅯睂䅅䅁䅅䅁䉁䅁䅁兂䅁䅁䅁䅁䅁䅁杷允䅁䅁䅕䅁䑁䅁䅷䅁䙁䅁䅁䥁煂歌䈹权㑄䅁䅁权㙁䅁䅁权䡁允䅁允䅁䅁䅅䅁䙁䅁䅁䅁䅁䅁䅁䍄䉁䅁䅁兂䅁䅁䅍䅄䅁䅁䅕䅁䅁䭁欫ご䭅䱁䄸䅁䭁䕁䅳䅁䭁䅁䉣䅁䉁䅁䅁允䅁䅁䅕晇䰱䩭䥧䕉䵉䅉䅅䅁䙁䅁䅁睁䵁䅁䅁兂䅁䅁䅁偷㝔䅑䅯朲䅁䅁䅯睁䅁䅁䅯睂䅅䅁䅅䅁䉁䅁䅁兂㡂䘯䬵䉇扄睐杷允䅁䅁䅕䅁䑁䅁䅷䅁䙁䅁䅁䅁杁偋䅬权煄䅁䅁权䡂䅁䅁权䡁允䅁允䅁䅁䅅䅁䙁䅁䅁䅁䅁䅁䅁䍄䉁䅁䅁兂䅁䅁䅍䅄䅁䅁䅕䅁䅁䥁刳歔䭅䅁䉁䅁䭁䕁䅳䅁䭁䅁䉣䅁䉁䅁䅁允䅁䅁䅯䅁䅁䅁杷允䅁䅁䅕䅁䑁䅁䅷䅁䙁䅁䅁䥁睂䔸䈵权啄䅁䅁权䍂䅁䅁权䡁允䅁允䅁䅁䅅䅁䙁乁祧桶换礶䅖䍄䉁䅁䅁兂䅁䅁䅍䅄䅁䅁䅕䅁䅁䍁潁唫䭁乁䅯䅁䭁䑁䅉䅁䭁䅁䉣䅁䉁䅁䅁允䅁䅁䅕の佌奲煉吷䴸䅉䅅䅁䙁䅁䅁睁䵁䅁䅁兂䅁䅁䅁穗偂兑䅯朱䅁䅁䅯睍䅁䅁䅯睂䅅䅁䅅䅁䉁䅁䅁兂䅁䅁䅁䅁䅁䅁杷允䅁䅁䅕䅁䑁䅁䅷䅁䙁䅁䅁䅁允晧䅨权杄䅁䅁权䝂䅁䅁权䡁允䅁允䅁䅁䅅䅁䙁䅁䅁䅁䅁䅁䅁䍄䉁䅁䅁兂䅁䅁䅍䅄䅁䅁䅕䅁䅁䝧畯ご䭅䅁䉉䅁䭁䑁䄴䅁䭁䅁䉣䅁䉁䅁䅁允䅁䅁䅕摧歙䍺瑗歈䵁䅉䅅䅁䙁䅁䅁睁䵁䅁䅁兂䅁䅁䅁偷㝔䅑䅯朲䅁䅁䅯䅒䅁䅁䅯睂䅅䅁䅅䅁䉁䅁䅁兂㙃牦呂䬰堷睐杷允䅁䅁䅕䅁䑁䅁䅷䅁䙁䅁䅁䵁䑸婌䉰权卄䅁䅁权㕁䅁䅁权䡁允䅁允䅁䅁䅅䅁䙁䅁䅁䅁䅁䅁䅁䍄䉁䅁䅁兂䅁䅁䅍䅄䅁䅁䅕䅁䅁䕁乄〫䭁乁䅷䅁䭁䑁䅣䅁䭁䅁䉣䅁䉁䅁䅁允䅁䅁䅕䅁䅁䅁䅁䅁䵁䅉䅅䅁䙁䅁䅁睁䵁䅁䅁兂䅁䅁䅁䥅㑈䅑䅯䄴䅁䅁䅯䅓䅁䅁䅯睂䅅䅁䅅䅁䉁䅁䅁兂䅁䅁䅁䅁䅁䅁杷允䅁䅁䅕䅁䑁䅁䅷䅁䙁䅁䅁䅁允晧䅨权兄䅁䅁权㙁䅁䅁权䡁允䅁允䅁䅁䅅䅁䙁佁䑂⭨䥂䌷䄹䍄䉁䅁䅁兂䅁䅁䅍䅄䅁䅁䅕䅁䅁䭁欫ご䭅䵁䅳䅁䭁䕁䅉䅁䭁䅁䉣䅁䉁䅁䅁允䅁䅁䅕煶穏⼸楷䕉䵁䅉䅅䅁䙁䅁䅁睁䵁䅁䅁兂䅁䅁䅁䡫㑢䅑䅯睶䅁䅁䅯睎䅁䅁䅯睂䅅䅁䅅䅁䉁䅁䅁兂䅁䅁䅁䅁䅁䅁杷允䅁䅁䅕䅁䑁䅁䅷䅁䙁䅁䅁䅁䕁啪䈹权兄䅁䅁权㉁䅁䅁权䡁允䅁允䅁䅁䅅䅁䙁䅁䅁䅁䅁䅁䅁䍄䉁䅁䅁兂䅁䅁䅍䅄䅁䅁䅕䅁䅁佁䉃䔫䭁乁䅉䅁䭁䍁䄴䅁䭁䅁䉣䅁䉁䅁䅁允䅁䅁䅕椹捨㡪ㅊ䕋䵁䅉䅅䅁䙁䅁䅁睁䵁䅁䅁兂䅁䅁䅃楡倵兑䅯朵䅁䅁䅯睐䅁䅁䅯睂䅅䅁䅅䅁䉁䅁䅁兂䅁䅁䅁䅁䅁䅁杷允䅁䅁䅕䅁䑁䅁䅷䅁䙁䅁䅁䅁睂癹䅴权䑄䅁䅁权䕂䅁䅁权䡁允䅁允䅁䅁䅅䅁䙁䅁䅁䅁䅁䅁䅁䍄䉁䅁䅁兂䅁䅁䅍䅄䅁䅁䅕䅁䅁䅁乓ご䭅偁䅧䅁䭁䑁䅑䅁䭁䅁䉣䅁䉁䅁䅁允䅁䅁䅕䅁䅁䅁䅁䅁䵁䅉䅅䅁䙁䅁䅁睁䵁䅁䅁兂䅁䅁䵄祑愲兑䅯杺䅁䅁䅯䅐䅁䅁䅯睂䅅䅁䅅䅁䉁䅁䅁兂䅁䅁䅁䅁䅁䅁杷允䅁䅁䅕䅁䑁䅁䅷䅁䙁䅁䅁䥁啂䙂䉂权兄䅁䅁权祁䅁䅁权䡁允䅁允䅁䅁䅅䅁䙁䅁䅁䅁䅁䅁䅁䍄䉁䅁䅁兂䅁䅁䅍䅄䅁䅁䅕䅁䅁䕁昰䕕䭅䵁䅳䅁䭁䍁䄴䅁䭁䅁䉣䅁䉁䅁䅁允䅁䅁䅕䅁䅁䅁䅁䅁䵁䅉䅅䅁䙁䅁䅁睁䵁䅁䅁兂䅁䅁䅁乖佚兑䅯睶䅁䅁䅯李䅁䅁䅯睂䅅䅁䅅䅁䉁䅁䅁兂䅁䅁䅁䅁䅁䅁杷允䅁䅁䅕䅁䑁䅁䅷䅁䙁䅁䅁䅁允晧䅨权㑄䅁䅁权䡂䅁䅁权䡁允䅁允䅁䅁䅅䅁䙁䅁䅁䅁䅁䅁䅁䍄䉁䅁䅁兂䅁䅁䅍䅄䅁䅁䅕䅁䅁䙁睳ご䭅乁䅯䅁䭁䕁䅍䅁䭁䅁䉣䅁䉁䅁䅁允䅁䅁䅕塣扄卆砶䐱䴸䅉䅅䅁䙁䅁䅁睁䵁䅁䅁兂䅁䅁䅁䥅㑈䅑䅯䄴䅁䅁䅯睁䅁䅁䅯睂䅅䅁䅅䅁䉁䅁䅁兂䅁䅁䅁䅁䅁䅁杷允䅁䅁䅕䅁䑁䅁䅷䅁䙁䅁䅁䅁权晹䅴权⭄䅁䅁权獁䅁䅁权䡁允䅁允䅁䅁䅅䅁䙁䅁䅁䅁䅁䅁䅁䍄䉁䅁䅁兂䅁䅁䅍䅄䅁䅁䅕䅁䅁䅁乓ご䭅䵁䄴䅁䭁䑁䅫䅁䭁䅁䉣䅁䉁䅁䅁允䅁䅁䅕䅁䅁䅁䅁䅁䵁䅉䅅䅁䙁䅁䅁睁䵁䅁䅁兂䅁䅁䅁䡫㑢䅑䅯睶䅁䅁䅯杏䅁䅁䅯睂䅅䅁䅅䅁䉁䅁䅁兂䅁䅁䅁䅁䅁䅁杷允䅁䅁䅕䅁䑁䅁䅷䅁䙁䅁䅁䅁允晧䅨权坄䅁䅁权㙁䅁䅁权䡁允䅁允䅁䅁䅅䅁䙁䱁䭕䝲児晏⽙䍄䉁䅁䅁兂䅁䅁䅍䅄䅁䅁䅕䅁䅁䵁い〫䭁乁䅑䅁䭁䕁䅕䅁䭁䅁䉣䅁䉁䅁䅁允䅁䅁䅕塈故癦卫㡁䵁䅉䅅䅁䙁䅁䅁睁䵁䅁䅁兂䅁䅁䅄佧兊兑䅯䄳䅁䅁䅯杒䅁䅁䅯睂䅅䅁䅅䅁䉁䅁䅁兂䅁䅁䅁䅁䅁䅁杷允䅁䅁䅕䅁䑁䅁䅷䅁䙁䅁䅁䅁灂唸䈵权佄䅁䅁权硁䅁䅁权䡁允䅁允䅁䅁䅅䅁䙁䅁䅁䅁䅁䅁䅁䍄䉁䅁䅁兂䅁䅁䅍䅄䅁䅁䅕䅁䅁䉁䉃䔫䭁乁䅯䅁䭁䑁䅯䅁䭁䅁䉣䅁䉁䅁䅁允䅁䅁䅕䅁䅁䅁䅁䅁䵁䅉䅅䅁䙁䅁䅁睁䵁䅁䅁兂䅁䅁䅁䵑㜳䅑䅯杁䅅䅁䅯睎䅁䅁䅯睂䅅䅁䅅䅁䉁䅁䅁兂䅁䅁䅁䅁䅁䅁杷允䅁䅁䅕䅁䑁䅁䅷䅁䙁䅁䅁䥁睂䔸䈵权⭄䅁䅁权ぁ䅁䅁权䡁允䅁允䅁䅁䅅䅁䙁䅁䅁䅁䅁䅁䅁䍄䉁䅁䅁兂䅁䅁䅍䅄䅁䅁䅕䅁䅁䩁㉂䔫䭁乁䅁䅁䭁䕁䅯䅁䭁䅁䉣䅁䉁䅁䅁允䅁䅁䅕捨癙水⽵啌䵁䅉䅅䅁䙁䅁䅁睁䵁䅁䅁兂䅁䅁䅁住佒兑䅯朶䅁䅁䅯児䅁䅁䅯睂䅅䅁䅅䅁䉁䅁䅁兂䅁䅁䅁䅁䅁䅁杷允䅁䅁䅕䅁䑁䅁䅷䅁䙁䅁䅁䅁允晧䅨权坄䅁䅁权乂䅁䅁权䡁允䅁允䅁䅁䅅䅁䙁䵁但杚㡷八䅂䍄䉁䅁䅁兂䅁䅁䅍䅄䅁䅁䅕䅁䅁䵁い〫䭁偁䅧䅁䭁䕁䄰䅁䭁䅁䉣䅁䉁䅁䅁允䅁䅁䅕扥睥敡䙎䕗䵉䅉䅅䅁䙁䅁䅁睁䵁䅁䅁兂䅁䅁䅁穗偂兑䅯朱䅁䅁䅯杏䅁䅁䅯睂䅅䅁䅅䅁䉁䅁䅁兂䅁䅁䅁䅁䅁䅁杷允䅁䅁䅕䅁䑁䅁䅷䅁䙁䅁䅁䥁䅂啚䈹权敄䅁䅁权䙂䅁䅁权䡁允䅁允䅁䅁䅅䅁䙁䝁瑺䙷坕癶⽳䍄䉁䅁䅁兂䅁䅁䅍䅄䅁䅁䅕䅁䅁䩁㉂䔫䭁偁䄴䅁䭁䕁䅑䅁䭁䅁䉣䅁䉁䅁䅁允䅁䅁䅕䅁䅁煊眸䕃䵉䅉䅅䅁䙁䅁䅁睁䵁䅁䅁兂䅁䅁䅁䤴㑈䅑䅯䅁䅅䅁䅯䅌䅁䅁䅯睂䅅䅁䅅䅁䉁䅁䅁权䝁允䅁䍄䉁䅁䅁兂䅁䅁䅍䅄䅁䅁䅕䅁䅁䡧睄歔䭅佁䅉䅁䭁䍁䄴䅁䭁䅁䉣䅁䉁䅁䅁允䅁䅁䅕䅁䅁䅁䅁䅁䵁䅉䅅䅁䙁䅁䅁睁䵁䅁䅁兂䅁䅁䅃楡倵兑䅯䄸䅁䅁䅯䅑䅁䅁䅯睂䅅䅁䅅䅁䉁䅁䅁兂䅁䅁䅁䅁䅁䅁杷允䅁䅁䅕䅁䑁䅁䅷䅁䙁䅁䅁䥁啂䙂䉂权䱄䅁䅁权㉁䅁䅁权䡁允䅁允䅁䅁䅅䅁䙁䅁䅁䅁䅁䅁䅁䍄䉁䅁䅁兂䅁䅁䅍䅄䅁䅁䅕䅁䅁䉁䉃䔫䭁䱁䄸䅁䭁䕁䅉䅁䭁䅁䉣䅁䉁䅁䅁允䅁䅁䅕䅁䅁䅁䅁䅁䵁䅉䅅䅁䙁䅁䅁睁䵁䅁䅁兂䅁䅁䅁䵙㝲䅑䅯杺䅁䅁䅯睐䅁䅁䅯睂䅅䅁䅅䅁䉁䅁䅁兂䅁䅁䅁䅁䅁䅁杷允䅁䅁䅕䅁䑁䅁䅷䅁䙁䅁䅁䅁睂癹䅴权䅁允䅁权䍂䅁䅁权䡁允䅁允䅁䅁䅅䅁䭁䑁䈸䅁䵁䅉䅅䅁䙁䅁䅁睁䵁䅁䅁兂䅁䅁䅁䵑㜳䅑䅯朱䅁䅁䅯免䅁䅁䅯睂䅅䅁䅅䅁䉁䅁䅁兂䅁䅁䅁䅁䅁䅁杷允䅁䅁䅕䅁䑁䅁䅷䅁䙁䅁䅁䅁允晧䅨权敄䅁䅁权㙁䅁䅁权䡁允䅁允䅁䅁䅅䅁䙁䱁䱆歒爱䅉䅴䍄䉁䅁䅁兂䅁䅁䅍䅄䅁䅁䅕䅁䅁䕧求ご䭅乁䅯䅁䭁䑁䅯䅁䭁䅁䉣䅁䉁䅁䅁允䅁䅁䅕䅁䅁䅁䅁䅁䵁䅉䅅䅁䙁䅁䅁睁䵁䅁䅁兂䅁䅁䅁䥅㑈䅑䅯䄷䅁䅁䅯䅒䅁䅁䅯睂䅅䅁䅅䅁䉁䅁䅁兂䵁坦㕴匯䑯䅑杷允䅁䅁䅕䅁䑁䅁䅷䅁䙁䅁䅁䅁扂䕍䈹权潄䅁䅁权㑁䅁䅁权䡁允䅁允䅁䅁䅅䅁䙁䅁䅁䅁䅁䅁䅁䍄䉁䅁䅁兂䅁䅁䅍䅄䅁䅁䅕䅁䅁䕺瑍歭䭅乁䅁䅁䭁䕁䅷䅁䭁䅁䉣䅁䉁䅁䅁允䅁䅁䅕䅁䅁䅁䅁䅁䵁䅉䅅䅁䙁䅁䅁睁䵁䅁䅁兂䅁䅁䅁䵯㝮䅑䅯朹䅁䅁䅯李䅁䅁䅯睂䅅䅁䅅䅁䉁䅁䅁兂䅁䅁䅁䅁䅁䅁杷允䅁䅁䅕䅁䑁䅁䅷䅁䙁䅁䅁䅁权晹䅴权い䅁䅁权穁䅁䅁权䡁允䅁允䅁䅁䅅䅁䙁䅁䅁䅁䅁䅁䅁䍄䉁䅁䅁兂䅁䅁䅍䅄䅁䅁䅕䅁䅁䵁い〫䭁偁䅁䅁䭁䑁䅑䅁䭁䅁䉣䅁䉁䅁䅁允䅁䅁䅕䅁䅁䅁䅁䅁䵁䅉䅅䅁䙁䅁䅁睁䵁䅁䅁兂䅁䅁䅁祥倱兑䅯朲䅁䅁䅯䅔䅁䅁䅯睂䅅䅁䅅䅁䉁䅁䅁兂摄潚摲癢桄睐杷允䅁䅁䅕䅁䑁䅁䅷䅁䙁䅁䅁䥁䅂啚䈹权楄䅁䅁权㝁䅁䅁权䡁允䅁允䅁䅁䅅䅁䙁䅁䅁䅁䅁䅁䅁䍄䉁䅁䅁兂䅁䅁䅍䅄䅁䅁䅕䅁䅁䅁乓ご䭅佁䅑䅁䭁䑁䄴䅁䭁䅁䉣䅁䉁䅁䅁允䅁䅁䅕䅁䅁䅁䅁䅁䵁䅉䅅䅁䙁䅁䅁睁䵁䅁䅁兂䅁䅁䅃䅖兒兑䅯朳䅁䅁䅯兒䅁䅁䅯睂䅅䅁䅅䅁䉁䅁䅁兂䱃扌䰱䉔䕕䅑杷允䅁䅁䅕䅁䑁䅁䅷䅁䙁䅁䅁䅁乃唰䈵权⭄䅁䅁权䕂䅁䅁权䡁允䅁允䅁䅁䅅䅁䙁䅁䅁䅁䅁䅁䅁䍄䉁䅁䅁兂䅁䅁䅍䅄䅁䅁䅕䅁䅁䕁乄〫䭁乁䅷䅁䭁䕁䅣䅁䭁䅁䉣䅁䉁䅁䅁允䅁䅁䅕杕扨楕夰䐫䴸䅉䅅䅁䙁䅁䅁睁䵁䅁䅁兂䅁䅁䵄祑愲兑䅯䄵䅁䅁䅯睏䅁䅁䅯睂䅅䅁䅅䅁䉁䅁䅁兂䅁䅁䅁䅁䅁䅁杷允䅁䅁䅕䅁䑁䅁䅷䅁䙁䅁䅁䅁癃䕰䈹权捄䅁䅁权睁䅁䅁权䡁允䅁允䅁䅁䅅䅁䙁䅁䅁䅁䅁䅁䅁䍄䉁䅁䅁兂䅁䅁䅍䅄䅁䅁䅕䅁䅁䝁䭄〫䭁偁䅷䅁䭁䑁䅑䅁䭁䅁䉣䅁䉁䅁䅁允䅁䅁䅕䅁䅁䅁䅁䅁䵁䅉䅅䅁䙁䅁䅁睁䵁䅁䅁兂䅁䅁䅁晡但兑䅯䄲䅁䅁䅯䅎䅁䅁䅯睂䅅䅁䅅䅁䉁䅁䅁兂䅁䅁䅁䅁䅁䅁杷允䅁䅁䅕䅁䑁䅁䅷䅁䙁䅁䅁䅁元癤䅨权⭄䅁䅁权㕁䅁䅁权䡁允䅁允䅁䅁䅅䅁䙁䅁䅁䉁桁琴䉬䍄䉁䅁䅁兂䅁䅁䅍䅄䅁䅁䅕䅁䅁䉁䉃䔫䭁偁䅁䅁䭁䑁䅯䅁䭁䅁䉣䅁䉁䅁䅁允䅁䅁䅕䅁䅁䅁䅁䅁䵁䅉䅅䅁䙁䅁䅁睁䵁䅁䅁兂䅁䅁䅁摪但兑䅯䅁䅅䅁䅯兒䅁䅁䅯睂䅅䅁䅅䅁䉁䅁䅁权䅁䅁䅁䍄䉁䅁䅁兂䅁䅁䅍䅄䅁䅁䅕䅁䅁佁䉃䔫䭁乁䅑䅁䭁䑁䅅䅁䭁䅁䉣䅁䉁䅁䅁允䅁䅁䅕䅁䅁䅁䅁䅁䵁䅉䅅䅁䙁䅁䅁睁䵁䅁䅁兂䅁䅁䅁䥅㑈䅑䅯朴䅁䅁䅯睑䅁䅁䅯睂䅅䅁䅅䅁䉁䅁䅁兂灁䙳呤卥佅䅑杷允䅁䅁䅕䅁䑁䅁䅷䅁䙁䅁䅁䅁灂唸䈵权䅁允䅁权䅂䅁䅁权䡁允䅁允䅁䅁䅅䅁䭁䅁䉙䅁䵁䅉䅅䅁䙁䅁䅁睁䵁䅁䅁兂䅁䅁䅁䥅㑈䅑䅯䄶䅁䅁䅯杏䅁䅁䅯睂䅅䅁䅅䅁䉁䅁䅁兂い睁⭬〫䵂䅑杷允䅁䅁䅕䅁䑁䅁䅷䅁䙁䅁䅁䅁乃唰䈵权楄䅁䅁权硁䅁䅁权䡁允䅁允䅁䅁䅅䅁䙁䅁䅁䅁䅁䅁䅁䍄䉁䅁䅁兂䅁䅁䅍䅄䅁䅁䅕䅁䅁䙁睳ご䭅䱁䄸䅁䭁䑁䅕䅁䭁䅁䉣䅁䉁䅁䅁允䅁䅁䅕䅁䅁䅁䅁䅁䵁䅉䅅䅁䙁䅁䅁睁䵁䅁䅁兂䅁䅁䅃ㅏ偬兑䅯杁䅅䅁䅯兎䅁䅁䅯睂䅅䅁䅅䅁䉁䅁䅁兂䙁䵰㝵灎漷睐杷允䅁䅁䅕䅁䑁䅁䅷䅁䙁䅁䅁䅁睂癹䅴权癃䅁䅁权䍂䅁䅁权䡁允䅁允䅁䅁䅅䅁䙁䱁㠷畮晓畍⽉䍄䉁䅁䅁兂䅁䅁䅍䅄䅁䅁䅕䅁䅁䝧畯ご䭅乁䅷䅁䭁䕁䅅䅁䭁䅁䉣䅁䉁䅁䅁允䅁䅁䅕䅁䅁䅁䅁䅁䵁䅉䅅䅁䙁䅁䅁睁䵁䅁䅁兂䅁䅁䅃ㅏ偬兑䅯䄯䅁䅁䅯兒䅁䅁䅯睂䅅䅁䅅䅁䉁䅁䅁兂乃〸湶䭐ㅁ䅑杷允䅁䅁䅕䅁䑁䅁䅷䅁䙁䅁䅁䥁啂䙂䉂权啄䅁䅁权㥁䅁䅁权䡁允䅁允䅁䅁䅅䅁䙁䅁䅁䅁䅁䅁䅁䍄䉁䅁䅁兂䅁䅁䅍䅄䅁䅁䅕䅁䅁䭁䩄〫䭁乁䅙䅁䭁䑁䅕䅁䭁䅁䉣䅁䉁䅁䅁允䅁䅁䅕䅁䅁䅁䅁䅁䵁䅉䅅䅁䙁䅁䅁睁䵁䅁䅁兂䅁䅁䅁䵯㝮䅑䅯末䅁䅁䅯睍䅁䅁䅯睂䅅䅁䅅䅁䉁䅁䅁兂䅁䅁䅁䅁䅁䅁杷允䅁䅁䅕䅁䑁䅁䅷䅁䙁䅁䅁䅁䕁啪䈹权䱄䅁䅁权癁䅁䅁权䡁允䅁允䅁䅁䅅䅁䙁䅁䅁䅁䅁䅁䅁䍄䉁䅁䅁兂䅁䅁䅍䅄䅁䅁䅕䅁䅁䉁䉃䔫䭁偁䅑䅁䭁䑁䅯䅁䭁䅁䉣䅁䉁䅁䅁允䅁䅁䅕䅁䅁䅁䅁歈䵁䅉䅅䅁䙁䅁䅁睁䵁䅁䅁兂䅁䅁䅁䥅㑈䅑䅯末䅁䅁䅯杏䅁䅁䅯睂䅅䅁䅅䅁䉁䅁䅁兂䅁䅁䅁䅁䅁䅁杷允䅁䅁䅕䅁䑁䅁䅷䅁䙁䅁䅁䥁煂歌䈹权敄䅁䅁权㕁䅁䅁权䡁允䅁允䅁䅁䅅䅁䙁䅁䅁䅁䅁䅁䅁䍄䉁䅁䅁兂䅁䅁䅍䅄䅁䅁䅕䅁䅁䍁潁唫䭁佁䅯䅁䭁䕁䅁䅁䭁䅁䉣䅁䉁䅁䅁允䅁䅁䅕䅁䅁䅁䅁䅁䵁䅉䅅䅁䙁䅁䅁睁䵁䅁䅁兂䅁䅁䅃䅖兒兑䅯䅁䅅䅁䅯兑䅁䅁䅯睂䅅䅁䅅䅁䉁䅁䅁权䝁允䅁䍄䉁䅁䅁兂䅁䅁䅍䅄䅁䅁䅕䅁䅁䉁䉃䔫䭁䵁䅳䅁䭁䑁䅯䅁䭁䅁䉣䅁䉁䅁䅁允䅁䅁䅕䅁䅁䅁䅁䅁䵁䅉䅅䅁䙁䅁䅁睁䵁䅁䅁兂䅁䅁䅃偣佂兑䅯朳䅁䅁䅯䅌䅁䅁䅯睂䅅䅁䅅䅁䉁䅁䅁兂䅁䅁䅁䅁䅁䅁杷允䅁䅁䅕䅁䑁䅁䅷䅁䙁䅁䅁䅁㝂啌䈹权癃䅁䅁权睁䅁䅁权䡁允䅁允䅁䅁䅅䅁䙁䅁䅁䅁䅁䅁䅁䍄䉁䅁䅁兂䅁䅁䅍䅄䅁䅁䅕䅁䅁䙁睳ご䭅䅁䉉䅁䭁䑁䅯䅁䭁䅁䉣䅁䉁䅁䅁允䅁䅁䅕䅁䅁䅁䅁䅁䵁䅉䅅䅁䙁䅁䅁睁䵁䅁䅁兂䅁䅁䅁㙲偒兑䅯䄴䅁䅁䅯䅏䅁䅁䅯睂䅅䅁䅅䅁䉁䅁䅁兂䅁䅁䅁䅁䅁䅁杷允䅁䅁䅕䅁䑁䅁䅷䅁䙁䅁䅁䅁允晧䅨权癃䅁䅁权䩂䅁䅁权䡁允䅁允䅁䅁䅅䅁䙁乁睶㥆婭杵䅆䍄䉁䅁䅁兂䅁䅁䅍䅄䅁䅁䅕䅁䅁䩁㉂䔫䭁䵁䅳䅁䭁䑁䄰䅁䭁䅁䉣䅁䉁䅁䅁允䅁䅁䅕䅁䅁䅁䅁䅁䵁䅉䅅䅁䙁䅁䅁睁䵁䅁䅁兂䅁䅁䅃偣佂兑䅯䄵䅁䅁䅯杓䅁䅁䅯睂䅅䅁䅅䅁䉁䅁䅁兂睂㕄䕅㙶䕁䅑杷允䅁䅁䅕䅁䑁䅁䅷䅁䙁䅁䅁䅁睂癹䅴权浄䅁䅁权䝂䅁䅁权䡁允䅁允䅁䅁䅅䅁䙁䅁䅁䅁䅁䅁䅁䍄䉁䅁䅁兂䅁䅁䅍䅄䅁䅁䅕䅁䅁䕁乄〫䭁偁䅑䅁䭁䑁䅁䅁䭁䅁䉣䅁䉁䅁䅁允䅁䅁䅕䅁䅁䅁䅁䅁䵁䅉䅅䅁䙁䅁䅁睁䵁䅁䅁兂䅁䅁䅁祥倱兑䅯䄶䅁䅁䅯兑䅁䅁䅯睂䅅䅁䅅䅁䉁䅁䅁兂䅁䅁䅁䅁䅁䅁杷允䅁䅁䅕䅁䑁䅁䅷䅁䙁䅁䅁䅁元癤䅨权杄䅁䅁权䕂䅁䅁权䡁允䅁允䅁䅁䅅䅁䙁䅁䅁䅁䅁䅁䅁䍄䉁䅁䅁兂䅁䅁䅍䅄䅁䅁䅕䅁䅁䉁䉃䔫䭁佁䅧䅁䭁䕁䅁䅁䭁䅁䉣䅁䉁䅁䅁允䅁䅁䅕䱍敓䅑睘啓䵁䅉䅅䅁䙁䅁䅁睁䵁䅁䅁兂䅁䅁䅁住佒兑䅯䄹䅁䅁䅯材䅁䅁䅯睂䅅䅁䅅䅁䉁䅁䅁兂灃畋由吳汫䅑杷允䅁䅁䅕䅁䑁䅁䅷䅁䙁䅁䅁䅁癃䕰䈹权㡄䅁䅁权䭂䅁䅁权䡁允䅁允䅁䅁䅅䅁䙁佁䝚㙧奉ぬ䄱䍄䉁䅁䅁兂䅁䅁䅍䅄䅁䅁䅕䅁䅁䥁刳歔䭅偁䅯䅁䭁䑁䅫䅁䭁䅁䉣䅁䉁䅁䅁允䅁䅁䅕䅁䅁䅁䅁䅁䵁䅉䅅䅁䙁䅁䅁睁䵁䅁䅁兂䅁䅁䅃䝑偖兑䅯䄹䅁䅁䅯䅍䅁䅁䅯睂䅅䅁䅅䅁䉁䅁䅁兂䅁䅁䅁䅁䅁䅁杷允䅁䅁䅕䅁䑁䅁䅷䅁䙁䅁䅁䥁煂歌䈹权㙄䅁䅁权㕁䅁䅁权䡁允䅁允䅁䅁䅅䅁䙁䅁䅁䅁䅁䅁䅁䍄䉁䅁䅁兂䅁䅁䅍䅄䅁䅁䅕䅁䅁䕁昰䕕䭅乁䅷䅁䭁䑁䅣䅁䭁䅁䉣䅁䉁䅁䅁允䅁䅁䅕乷橵橄䭤吹䴸䅉䅅䅁䙁䅁䅁睁䵁䅁䅁兂䅁䅁䅃偣佂兑䅯朰䅁䅁䅯李䅁䅁䅯睂䅅䅁䅅䅁䉁䅁䅁兂ㅁ⼴⭐礷牷䅑杷允䅁䅁䅕䅁䑁䅁䅷䅁䙁䅁䅁䅁㑁䔵䈵权䕁允䅁权䕂䅁䅁权䡁允䅁允䅁䅁䅅䅁䙁䅁䅁䅁䅁䅁䅁䍄䉁䅁䅁兂䅁䅁䅍䅄䅁䅁䅕䅁䅁䵁い〫䭁偁䅑䅁䭁䑁䄰䅁䭁䅁䉣䅁䉁䅁䅁允䅁䅁䅕獉歃㡺啫䕈䵁䅉䅅䅁䙁䅁䅁睁䵁䅁䅁兂䅁䅁䵄祑愲兑䅯朱䅁䅁䅯兓䅁䅁䅯睂䅅䅁䅅䅁䉁䅁䅁兂䅁䅁䅁䅁䅁䅁杷允䅁䅁䅕䅁䑁䅁䅷䅁䙁䅁䅁䅁杂癹䅴权䕁允䅁权㕁䅁䅁权䡁允䅁允䅁䅁䅅䅁䙁䅁䅁䅁䅁䅁䅁䍄䉁䅁䅁兂䅁䅁䅍䅄䅁䅁䅕䅁䅁䙧䕑䕕䭅偁䅉䅁䭁䑁䅍䅁䭁䅁䉣䅁䉁䅁䅁允䅁䅁䅕䅁䅁䅁䅁䅁䵁䅉䅅䅁䙁䅁䅁睁䵁䅁䅁兂䅁䅁䅁㙲偒兑䅯䄷䅁䅁䅯杍䅁䅁䅯睂䅅䅁䅅䅁䉁䅁䅁兂䅁䅁䅁䅁䅁䅁杷允䅁䅁䅕䅁䑁䅁䅷䅁䙁䅁䅁䅁权晹䅴权慄䅁䅁权㙁䅁䅁权䡁允䅁允䅁䅁䅅䅁䙁䅁䅁䅁䅁䅁䅁䍄䉁䅁䅁兂䅁䅁䅍䅄䅁䅁䅕䅁䅁䡧睄歔䭅乁䅉䅁䭁䕁䅍䅁䭁䅁䉣䅁䉁䅁䅁允䅁䅁䅕䡪㜹偗䕵啍䵁䅉䅅䅁䙁䅁䅁睁䵁䅁䅁兂䅁䅁䅁䵯㝮䅑䅯末䅁䅁䅯睌䅁䅁䅯睂䅅䅁䅅䅁䉁䅁䅁兂䅁䅁䅁䅁䅁䅁杷允䅁䅁䅕䅁䑁䅁䅷䅁䙁䅁䅁䅁允晧䅨权卄䅁䅁权乂䅁䅁权䡁允䅁允䅁䅁䅅䅁䙁䭁睒児塲祉䅸䍄䉁䅁䅁兂䅁䅁䅍䅄䅁䅁䅕䅁䅁䡁䭄〫䭁䵁䄴䅁䭁䕁䅫䅁䭁䅁䉣䅁䉁䅁䅁允䅁䅁䅕䅁䅁䅁䅁䅁䵁䅉䅅䅁䙁䅁䅁睁䵁䅁䅁兂䅁䅁䅁剔儹兑䅯䄶䅁䅁䅯睎䅁䅁䅯睂䅅䅁䅅䅁䉁䅁䅁兂奄乌桡䑺儱䅑杷允䅁䅁䅕䅁䑁䅁䅷䅁䙁䅁䅁䥁睂䔸䈵权癃䅁䅁权獁䅁䅁权䡁允䅁允䅁䅁䅅䅁䙁䅁䅁䅁䅁䅁䅁䍄䉁䅁䅁兂䅁䅁䅍䅄䅁䅁䅕䅁䅁䉁䉃䔫䭁䅁䉁䅁䭁䑁䅯䅁䭁䅁䉣䅁䉁䅁䅁允䅁䅁䅯杂䅅䅁杷允䅁䅁䅕䅁䑁䅁䅷䅁䙁䅁䅁䵁䑸婌䉰权䱄䅁䅁权⽁䅁䅁权䡁允䅁允䅁䅁䅅䅁䙁䅁䅁䅁䅁䅁䅁䍄䉁䅁䅁兂䅁䅁䅍䅄䅁䅁䅕䅁䅁䑁歪歔䭅偁䅙䅁䭁䍁䅷䅁䭁䅁䉣䅁䉁䅁䅁允䅁䅁䅕䅁䅁䅁䅁䅁䵁䅉䅅䅁䙁䅁䅁睁䵁䅁䅁兂䅁䅁䅁㙲偒兑䅯䄷䅁䅁䅯睓䅁䅁䅯睂䅅䅁䅅䅁䉁䅁䅁兂㥂䝋⽔樱䘴䅑杷允䅁䅁䅕䅁䑁䅁䅷䅁䙁䅁䅁䅁允晧䅨权䍁允䅁权㙁䅁䅁权䡁允䅁允䅁䅁䅅䅁䙁乁塩㙪瀯癅⽣䍄䉁䅁䅁兂䅁䅁䅍䅄䅁䅁䅕䅁䅁䙧䕑䕕䭅偁䅉䅁䭁䕁䅑䅁䭁䅁䉣䅁䉁䅁䅁允䅁䅁䅕䅁䅁䅁䅁䅁䵁䅉䅅䅁䙁䅁䅁睁䵁䅁䅁兂䅁䅁䅃ㅏ偬兑䅯睷䅁䅁䅯睓䅁䅁䅯睂䅅䅁䅅䅁䉁䅁䅁兂㕂汄こ椴晉䅑杷允䅁䅁䅕䅁䑁䅁䅷䅁䙁䅁䅁䅁允晧䅨权㉄䅁䅁权䕂䅁䅁权䡁允䅁允䅁䅁䅅䅁䙁䱁洯䠲䘯癲⽷䍄䉁䅁䅁兂䅁䅁䅍䅄䅁䅁䅕䅁䅁䵁い〫䭁偁䅁䅁䭁䍁䅷䅁䭁䅁䉣䅁䉁䅁䅁允䅁䅁䅕䅁䅁䅁䅁䅁䵁䅉䅅䅁䙁䅁䅁睁䵁䅁䅁兂䅁䅁䅁䍉㕪䅑䅯䄷䅁䅁䅯杒䅁䅁䅯睂䅅䅁䅅䅁䉁䅁䅁兂䅁䅁䅁䅁䅁䅁杷允䅁䅁䅕䅁䑁䅁䅷䅁䙁䅁䅁䥁睂䔸䈵权獄䅁䅁权䑂䅁䅁权䡁允䅁允䅁䅁䅅䅁䙁䭁㍁⭫瑘眵䅎䍄䉁䅁䅁兂䅁䅁䅍䅄䅁䅁䅕䅁䅁䉁䉃䔫䭁䵁䅍䅁䭁䑁䅯䅁䭁䅁䉣䅁䉁䅁䅁允䅁䅁䅕稫㝘あ摪か䵁䅉䅅䅁䙁䅁䅁睁䵁䅁䅁兂䅁䅁䅃偣佂兑䅯䄹䅁䅁䅯䅐䅁䅁䅯睂䅅䅁䅅䅁䉁䅁䅁兂䅁䅁䅁䅁䅁䅁杷允䅁䅁䅕䅁䑁䅁䅷䅁䙁䅁䅁䥁啂䙂䉂权癃䅁䅁权⽁䅁䅁权䡁允䅁允䅁䅁䅅䅁䙁䅁䅁䅁䅁䅁䅁䍄䉁䅁䅁兂䅁䅁䅍䅄䅁䅁䅕䅁䅁䙁坔歔䭅乁䅷䅁䭁䕁䅧䅁䭁䅁䉣䅁䉁䅁䅁允䅁䅁䅕橢㍐䈱䝋啂䵁䅉䅅䅁䙁䅁䅁睁䵁䅁䅁兂䅁䅁䅄佧兊兑䅯䄴䅁䅁䅯杓䅁䅁䅯睂䅅䅁䅅䅁䉁䅁䅁兂䅁䅁䅁䅁䅁䅁杷允䅁䅁䅕䅁䑁䅁䅷䅁䙁䅁䅁䅁䅄倹䅴权奄䅁䅁权ぁ䅁䅁权䡁允䅁允䅁䅁䅅䅁䙁䅁䅁䅁䅁䅁䅁䍄䉁䅁䅁兂䅁䅁䅍䅄䅁䅁䅕䅁䅁䡧睄歔䭅乁䅑䅁䭁䑁䅁䅁䭁䅁䉣䅁䉁䅁䅁允䅁䅁䅕䅁䅁䅁䅁䅁䵁䅉䅅䅁䙁䅁䅁睁䵁䅁䅁兂䅁䅁䅁䤴㑈䅑䅯朱䅁䅁䅯兓䅁䅁䅯睂䅅䅁䅅䅁䉁䅁䅁兂䍄䱈䅐圫㥲睐杷允䅁䅁䅕䅁䑁䅁䅷䅁䙁䅁䅁䅁允晧䅨权奄䅁䅁权⽁䅁䅁权䡁允䅁允䅁䅁䅅䅁䙁䙁灯湸䝵䅭䅬䍄䉁䅁䅁兂䅁䅁䅍䅄䅁䅁䅕䅁䅁䑁歪歔䭅䭁䄸䅁䭁䕁䅉䅁䭁䅁䉣䅁䉁䅁䅁允䅁䅁䅕㕓㑗⭈桗あ䵁䅉䅅䅁䙁䅁䅁睁䵁䅁䅁兂䅁䅁䅁䥅㑈䅑䅯䄯䅁䅁䅯児䅁䅁䅯睂䅅䅁䅅䅁䉁䅁䅁兂䵃祂䡢㍊削䅑杷允䅁䅁䅕䅁䑁䅁䅷䅁䙁䅁䅁䅁啂欱䈵权煄䅁䅁权䑂䅁䅁权䡁允䅁允䅁䅁䅅䅁䙁䅁穲⭄獴畑⽙䍄䉁䅁䅁兂䅁䅁䅍䅄䅁䅁䅕䅁䅁䉁䉃䔫䭁偁䅙䅁䭁䑁䅯䅁䭁䅁䉣䅁䉁䅁䅁允䅁䅁䅕愶橒噕样䐸䴸䅉䅅䅁䙁䅁䅁睁䵁䅁䅁兂䅁䅁䅃偣佂兑䅯朹䅁䅁䅯睑䅁䅁䅯睂䅅䅁䅅䅁䉁䅁䅁兂䩄硈⽙杘㉲睐杷允䅁䅁䅕䅁䑁䅁䅷䅁䙁䅁䅁䅁允晧䅨权兄䅁䅁权⽁䅁䅁权䡁允䅁允䅁䅁䅅䅁䙁䥁瑈ぶ䕘䌷䅴䍄䉁䅁䅁兂䅁䅁䅍䅄䅁䅁䅕䅁䅁䉁䉃䔫䭁佁䄴䅁䭁䕁䅙䅁䭁䅁䉣䅁䉁䅁䅁允䅁䅁䅕橕䙭歈灓歒䵁䅉䅅䅁䙁䅁䅁睁䵁䅁䅁兂䅁䅁䅁摪但兑䅯䄷䅁䅁䅯䅍䅁䅁䅯睂䅅䅁䅅䅁䉁䅁䅁兂䅁䅁䅁䅁䅁䅁杷允䅁䅁䅕䅁䑁䅁䅷䅁䙁䅁䅁䅁啂欱䈵权浄䅁䅁权㡁䅁䅁权䡁允䅁允䅁䅁䅅䅁䙁䅁䭍㑒㡩⽶⼸䍄䉁䅁䅁兂䅁䅁䅍䅄䅁䅁䅕䅁䅁䕺瑍歭䭅佁䅁䅁䭁䕁䅅䅁䭁䅁䉣䅁䉁䅁䅁允䅁䅁䅕䅁䅁䅁䅁䅁䵁䅉䅅䅁䙁䅁䅁睁䵁䅁䅁兂䅁䅁䅁摪但兑䅯䄷䅁䅁䅯睍䅁䅁䅯睂䅅䅁䅅䅁䉁䅁䅁兂䅁䅁䅁䅁䅁䅁杷允䅁䅁䅕䅁䑁䅁䅷䅁䙁䅁䅁䥁睂䔸䈵权㙄䅁䅁权䉂䅁䅁权䡁允䅁允䅁䅁䅅䅁䙁䅁䅁摧⽣䑃䍬䍄䉁䅁䅁兂䅁䅁䅍䅄䅁䅁䅕䅁䅁䅁乓ご䭅䵁䄴䅁䭁䑁䅕䅁䭁䅁䉣䅁䉁䅁䅁允䅁䅁䅕䅁䅁䅁䅁䅁䵁䅉䅅䅁䙁䅁䅁睁䵁䅁䅁兂䅁䅁䅃䅖兒兑䅯朳䅁䅁䅯児䅁䅁䅯睂䅅䅁䅅䅁䉁䅁䅁兂䅁䅁䅁䅁䅁䅁杷允䅁䅁䅕䅁䑁䅁䅷䅁䙁䅁䅁䥁睂䔸䈵权㡄䅁䅁权穁䅁䅁权䡁允䅁允䅁䅁䅅䅁䙁䅁䅁䅁䅁䅁䅁䍄䉁䅁䅁兂䅁䅁䅍䅄䅁䅁䅕䅁䅁䉁䉃䔫䭁乁䅯䅁䭁䑁䄸䅁䭁䅁䉣䅁䉁䅁䅁允䅁䅁䅕䅁䅁䅁䅁䅁䵁䅉䅅䅁䙁䅁䅁睁䵁䅁䅁兂䅁䅁䅃楡倵兑䅯朱䅁䅁䅯杍䅁䅁䅯睂䅅䅁䅅䅁䉁䅁䅁兂䅁䅁䅁䅁䅁䅁杷允䅁䅁䅕䅁䑁䅁䅷䅁䙁䅁䅁䅁㑁䔵䈵权䕁允䅁权㕁䅁䅁权䡁允䅁允䅁䅁䅅䅁䙁䅁䅁䅁䅁䅁䅁䍄䉁䅁䅁兂䅁䅁䅍䅄䅁䅁䅕䅁䅁䝧畯ご䭅佁䅑䅁䭁䕁䅣䅁䭁䅁䉣䅁䉁䅁䅁允䅁䅁䅕䅁䅁䅁䅁䅁䵁䅉䅅䅁䙁䅁䅁睁䵁䅁䅁兂䅁䅁䅁䥅㑈䅑䅯睹䅁䅁䅯村䅁䅁䅯睂䅅䅁䅅䅁䉁䅁䅁兂䅁䅁䅁䅁䅁䅁杷允䅁䅁䅕䅁䑁䅁䅷䅁䙁䅁䅁䅁癃䕰䈹权祄䅁䅁权䕂䅁䅁权䡁允䅁允䅁䅁䅅䅁䙁䙁䭘併兤楖䅒䍄䉁䅁䅁兂䅁䅁䅍䅄䅁䅁䅕䅁䅁䵁い〫䭁䅁䉑䅁䭁䑁䅧䅁䭁䅁䉣䅁䉁䅁䅁允䅁䅁䅕䅁䅁䅁䅁䅁䵁䅉䅅䅁䙁䅁䅁睁䵁䅁䅁兂䅁䅁䅁䥅㑈䅑䅯朳䅁䅁䅯兓䅁䅁䅯睂䅅䅁䅅䅁䉁䅁䅁兂扁扂党㌱䭍䅑杷允䅁䅁䅕䅁䑁䅁䅷䅁䙁䅁䅁䅁允晧䅨权捄䅁䅁权⽁䅁䅁权䡁允䅁允䅁䅁䅅䅁䙁䕁㉉煏䑭杷䅤䍄䉁䅁䅁兂䅁䅁䅍䅄䅁䅁䅕䅁䅁䉁䉃䔫䭁乁䅯䅁䭁䕁䅑䅁䭁䅁䉣䅁䉁䅁䅁允䅁䅁䅕䅁䅁䅁䅁䅁䵁䅉䅅䅁䙁䅁䅁睁䵁䅁䅁兂䅁䅁䅄佧兊兑䅯朴䅁䅁䅯睌䅁䅁䅯睂䅅䅁䅅䅁䉁䅁䅁兂䅁䅁䅁䅁䅁䅁杷允䅁䅁䅕䅁䑁䅁䅷䅁䙁䅁䅁䅁癃䕰䈹权卄䅁䅁权㉁䅁䅁权䡁允䅁允䅁䅁䅅䅁䙁䉁㑙瑢框协䅨䍄䉁䅁䅁兂䅁䅁䅍䅄䅁䅁䅕䅁䅁䝁确歔䭅乁䅧䅁䭁䑁䅫䅁䭁䅁䉣䅁䉁䅁䅁允䅁䅁䅕䅁䅁䅁䅁䅁䵁䅉䅅䅁䙁䅁䅁睁䵁䅁䅁兂䅁䅁䵄祑愲兑䅯朲䅁䅁䅯兔䅁䅁䅯睂䅅䅁䅅䅁䉁䅁䅁兂䅁䅁䅁䅁䅁䅁杷允䅁䅁䅕䅁䑁䅁䅷䅁䙁䅁䅁䅁䅄倹䅴权䱄䅁䅁权ぁ䅁䅁权䡁允䅁允䅁䅁䅅䅁䙁䅁䅁䅁䅁䅁䅁䍄䉁䅁䅁兂䅁䅁䅍䅄䅁䅁䅕䅁䅁䉁䉃䔫䭁乁䅙䅁䭁䕁䅷䅁䭁䅁䉣䅁䉁䅁䅁允䅁䅁䅕瀶捪何佫樸䴸䅉䅅䅁䙁䅁䅁睁䵁䅁䅁兂䅁䅁䅁䡫㑢䅑䅯朷䅁䅁䅯䅑䅁䅁䅯睂䅅䅁䅅䅁䉁䅁䅁兂湃硃汵㐱䕴䅑杷允䅁䅁䅕䅁䑁䅁䅷䅁䙁䅁䅁䅁杁偋䅬权兄䅁䅁权ㅁ䅁䅁权䡁允䅁允䅁䅁䅅䅁䙁䱁㝖婗㑴䉋䅆䍄䉁䅁䅁兂䅁䅁䅍䅄䅁䅁䅕䅁䅁䡁瑳ご䭅偁䅙䅁䭁䕁䅉䅁䭁䅁䉣䅁䉁䅁䅁允䅁䅁䅕塊牢奋㍗樸䴸䅉䅅䅁䙁䅁䅁睁䵁䅁䅁兂䅁䅁䅁偷㝔䅑䅯睲䅁䅁䅯村䅁䅁䅯睂䅅䅁䅅䅁䉁䅁䅁兂䅁䅁䅁䅁䅁䅁杷允䅁䅁䅕䅁䑁䅁䅷䅁䙁䅁䅁䅁允晧䅨权佄䅁䅁权⽁䅁䅁权䡁允䅁允䅁䅁䅅䅁䙁䱁剉焹倴䅎䅎䍄䉁䅁䅁兂䅁䅁䅍䅄䅁䅁䅕䅁䅁䕧求ご䭅䅁䉑䅁䭁䑁䄰䅁䭁䅁䉣䅁䉁䅁䅁允䅁䅁䅕䅁䅁䅁䅁䅁䵁䅉䅅䅁䙁䅁䅁睁䵁䅁䅁兂䅁䅁䅁穗偂兑䅯䄶䅁䅁䅯睑䅁䅁䅯睂䅅䅁䅅䅁䉁䅁䅁兂睂晐婦㍱买䅑杷允䅁䅁䅕䅁䑁䅁䅷䅁䙁䅁䅁䅁元癤䅨权奄䅁䅁权ㅁ䅁䅁权䡁允䅁允䅁䅁䅅䅁䙁䡁噩佯⭴偭⼰䍄䉁䅁䅁兂䅁䅁䅍䅄䅁䅁䅕䅁䅁䉁䉃䔫䭁乁䄴䅁䭁䑁䄸䅁䭁䅁䉣䅁䉁䅁䅁允䅁䅁䅕䙃扚塩䱘歄䵁䅉䅅䅁䙁䅁䅁睁䵁䅁䅁兂䅁䅁䅃偣佂兑䅯朳䅁䅁䅯睁䅁䅁䅯睂䅅䅁䅅䅁䉁䅁䅁兂䙁㌳䡹䵷䕙䅑杷允䅁䅁䅕䅁䑁䅁䅷䅁䙁䅁䅁䥁䅂啚䈹权潄䅁䅁权獁䅁䅁权䡁允䅁允䅁䅁䅅䅁䙁䅁䅁䅁䅁䅁䅁䍄䉁䅁䅁兂䅁䅁䅍䅄䅁䅁䅕䅁䅁䙁坔歔䭅䅁䉑䅁䭁䑁䅑䅁䭁䅁䉣䅁䉁䅁䅁允䅁䅁䅕䘳摁獳䙧啍䵁䅉䅅䅁䙁䅁䅁睁䵁䅁䅁兂䅁䅁䅁摪但兑䅯䄲䅁䅁䅯兓䅁䅁䅯睂䅅䅁䅅䅁䉁䅁䅁兂䅁䅁䅁䅁䅁䅁杷允䅁䅁䅕䅁䑁䅁䅷䅁䙁䅁䅁䅁允晧䅨权杄䅁䅁权⽁䅁䅁权䡁允䅁允䅁䅁䅅䅁䙁䅁䅁䅁䅁䅁䅁䍄䉁䅁䅁兂䅁䅁䅍䅄䅁䅁䅕䅁䅁䉁䉃䔫䭁佁䄴䅁䭁䕁䄰䅁䭁䅁䉣䅁䉁䅁䅁允䅁䅁䅕䍄䡐湢奧䕓䵁䅉䅅䅁䙁䅁䅁睁䵁䅁䅁兂䅁䅁䅁䵣㝲䅑䅯睹䅁䅁䅯䅑䅁䅁䅯睂䅅䅁䅅䅁䉁䅁䅁兂䅁䅁䅁䅁䅁䅁杷允䅁䅁䅕䅁䑁䅁䅷䅁䙁䅁䅁䅁乃唰䈵权佄䅁䅁权䑁䅁䅁权䡁允䅁允䅁䅁䅅䅁䙁䅁䅁䅁䅁䅁䅁䍄䉁䅁䅁兂䅁䅁䅍䅄䅁䅁䅕䅁䅁䵁い〫䭁偁䅧䅁䭁䑁䅫䅁䭁䅁䉣䅁䉁䅁䅁允䅁䅁䅕䅁䅁䅁䅁䅁䵁䅉䅅䅁䙁䅁䅁睁䵁䅁䅁兂䅁䅁䅃偣佂兑䅯䄹䅁䅁䅯児䅁䅁䅯睂䅅䅁䅅䅁䉁䅁䅁兂㍂湸杕祴杧䅑杷允䅁䅁䅕䅁䑁䅁䅷䅁䙁䅁䅁䥁睂䔸䈵权楄䅁䅁权䥂䅁䅁权䡁允䅁允䅁䅁䅅䅁䙁䥁䔰奵扎来䅂䍄䉁䅁䅁兂䅁䅁䅍䅄䅁䅁䅕䅁䅁䡁䭄〫䭁佁䅉䅁䭁䑁䅫䅁䭁䅁䉣䅁䉁䅁䅁允䅁䅁䅕䅁䅁䅁䅁䅁䵁䅉䅅䅁䙁䅁䅁睁䵁䅁䅁兂䅁䅁䵄祑愲兑䅯朳䅁䅁䅯児䅁䅁䅯睂䅅䅁䅅䅁䉁䅁䅁兂䅁䅁䅁䅁䅁䅁杷允䅁䅁䅕䅁䑁䅁䅷䅁䙁䅁䅁䅁允晧䅨权浄䅁䅁权⽁䅁䅁权䡁允䅁允䅁䅁䅅䅁䙁䍁湍䡧穃晴⼴䍄䉁䅁䅁兂䅁䅁䅍䅄䅁䅁䅕䅁䅁䍁潁唫䭁䵁䅳䅁䭁䑁䄴䅁䭁䅁䉣䅁䉁䅁䅁允䅁䅁䅕䅁䅁䅁䅁䅁䵁䅉䅅䅁䙁䅁䅁睁䵁䅁䅁兂䅁䅁䅁䵙㝲䅑䅯䄳䅁䅁䅯兑䅁䅁䅯睂䅅䅁䅅䅁䉁䅁䅁兂ぃ灓䕳䵨祮睐杷允䅁䅁䅕䅁䑁䅁䅷䅁䙁䅁䅁䥁煂歌䈹权㙄䅁䅁权ぁ䅁䅁权䡁允䅁允䅁䅁䅅䅁䙁䅁䅁䅁䅁䅁䅁䍄䉁䅁䅁兂䅁䅁䅍䅄䅁䅁䅕䅁䅁䡁瑳ご䭅偁䅙䅁䭁䑁䅑䅁䭁䅁䉣䅁䉁䅁䅁允䅁䅁䅕䅁䅁䅁䅁䅁䵁䅉䅅䅁䙁䅁䅁睁䵁䅁䅁兂䅁䅁䅁䵑㜳䅑䅯䅁䅅䅁䅯兓䅁䅁䅯睂䅅䅁䅅䅁䉁䅁䅁权⽁允䅁䍄䉁䅁䅁兂䅁䅁䅍䅄䅁䅁䅕䅁䅁䵁い〫䭁乁䅷䅁䭁䑁䅷䅁䭁䅁䉣䅁䉁䅁䅁允䅁䅁䅕剔牫歆癊䐹䴸䅉䅅䅁䙁䅁䅁睁䵁䅁䅁兂䅁䅁䅃楡倵兑䅯䄳䅁䅁䅯兒䅁䅁䅯睂䅅䅁䅅䅁䉁䅁䅁兂乁煒敱湑噉䅑杷允䅁䅁䅕䅁䑁䅁䅷䅁䙁䅁䅁䅁允晧䅨权啄䅁䅁权㉁䅁䅁权䡁允䅁允䅁䅁䅅䅁䙁䵁㉳佩祇啡䅆䍄䉁䅁䅁兂䅁䅁䅍䅄䅁䅁䅕䅁䅁䙧䕑䕕䭅乁䅉䅁䭁䕁䅑䅁䭁䅁䉣䅁䉁䅁䅁允䅁䅁䅕䅁䅁䅁䅁䅁䵁䅉䅅䅁䙁䅁䅁睁䵁䅁䅁兂䅁䅁䅃䝑偖兑䅯朸䅁䅁䅯李䅁䅁䅯睂䅅䅁䅅䅁䉁䅁䅁兂䅁䅁䅁䅁䅁䅁杷允䅁䅁䅕䅁䑁䅁䅷䅁䙁䅁䅁䅁扂䕍䈹权楄䅁䅁权㍁䅁䅁权䡁允䅁允䅁䅁䅅䅁䙁䅁䅁䅁䅁䅁䅁䍄䉁䅁䅁兂䅁䅁䅍䅄䅁䅁䅕䅁䅁䙁睳ご䭅偁䅧䅁䭁䑁䅫䅁䭁䅁䉣䅁䉁䅁䅁允䅁䅁䅕䅁䅁䅁䅁䅁䵁䅉䅅䅁䙁䅁䅁睁䵁䅁䅁兂䅁䅁䅄佧兊兑䅯䄹䅁䅁䅯材䅁䅁䅯睂䅅䅁䅅䅁䉁䅁䅁兂䅁䅁䅁䅁䅁䅁杷允䅁䅁䅕䅁䑁䅁䅷䅁䙁䅁䅁䅁乂ㅈ䉂权坄䅁䅁权䍂䅁䅁权䡁允䅁允䅁䅁䅅䅁䙁䵁䉩䡎⭬倶⽫䍄䉁䅁䅁兂䅁䅁䅍䅄䅁䅁䅕䅁䅁䉁䉃䔫䭁佁䅧䅁䭁䕁䅙䅁䭁䅁䉣䅁䉁䅁䅁允䅁䅁䅕䭑⭎啪汸こ䵁䅉䅅䅁䙁䅁䅁睁䵁䅁䅁兂䅁䅁䅁䵣㝲䅑䅯朸䅁䅁䅯兓䅁䅁䅯睂䅅䅁䅅䅁䉁䅁䅁兂䅁䅁䅁䅁䅁䅁杷允䅁䅁䅕䅁䑁䅁䅷䅁䙁䅁䅁䅁权晹䅴权佄䅁䅁权䵂䅁䅁权䡁允䅁允䅁䅁䅅䅁䙁䭁卩㡚偏收⽍䍄䉁䅁䅁兂䅁䅁䅍䅄䅁䅁䅕䅁䅁䡁瑳ご䭅偁䄴䅁䭁䑁䅑䅁䭁䅁䉣䅁䉁䅁䅁允䅁䅁䅕䅁䅁䅁䅁䅁䵁䅉䅅䅁䙁䅁䅁睁䵁䅁䅁兂䅁䅁䅁䥂倱兑䅯䄸䅁䅁䅯睑䅁䅁䅯睂䅅䅁䅅䅁䉁䅁䅁兂䅁䅁䅁䅁䅁䅁杷允䅁䅁䅕䅁䑁䅁䅷䅁䙁䅁䅁䅁允晧䅨权⽃䅁䅁权䵂䅁䅁权䡁允䅁允䅁䅁䅅䅁䙁䅁䅁䅁䅁䅁䅁䍄䉁䅁䅁兂䅁䅁䅍䅄䅁䅁䅕䅁䅁䑧婴ご䭅䅁䉁䅁䭁䕁䅯䅁䭁䅁䉣䅁䉁䅁䅁允䅁䅁䅯杂䅅䅁杷允䅁䅁䅕䅁䑁䅁䅷䅁䙁䅁䅁䥁啂䙂䉂权捄䅁䅁权䙂䅁䅁权䡁允䅁允䅁䅁䅅䅁䙁䙁嘫噐䙕䅸䅆䍄䉁䅁䅁兂䅁䅁䅍䅄䅁䅁䅕䅁䅁䉁䉃䔫䭁偁䅁䅁䭁䑁䄸䅁䭁䅁䉣䅁䉁䅁䅁允䅁䅁䅕䅁䅁䅁䅁䅁䵁䅉䅅䅁䙁䅁䅁睁䵁䅁䅁兂䅁䅁䅁䥅㑈䅑䅯朸䅁䅁䅯睐䅁䅁䅯睂䅅䅁䅅䅁䉁䅁䅁兂䅁䅁䅁䅁䅁䅁杷允䅁䅁䅕䅁䑁䅁䅷䅁䙁䅁䅁䅁杂癹䅴权䅁允䅁权䡂䅁䅁权䡁允䅁允䅁䅁䅅䅁䭁䑁䈸䅁䵁䅉䅅䅁䙁䅁䅁睁䵁䅁䅁兂䅁䅁䅁偷㝔䅑䅯杁䅅䅁䅯杒䅁䅁䅯睂䅅䅁䅅䅁䉁䅁䅁兂煄卙䱬剢佷䅑杷允䅁䅁䅕䅁䑁䅁䅷䅁䙁䅁䅁䅁灂唸䈵权祄䅁䅁权㡁䅁䅁权䡁允䅁允䅁䅁䅅䅁䙁䉁䩧䍪偡楑䅨䍄䉁䅁䅁兂䅁䅁䅍䅄䅁䅁䅕䅁䅁䉁䉃䔫䭁乁䅉䅁䭁䑁䄸䅁䭁䅁䉣䅁䉁䅁䅁允䅁䅁䅕㘱睎児塰啋䵁䅉䅅䅁䙁䅁䅁睁䵁䅁䅁兂䅁䅁䅁剔儹兑䅯䄶䅁䅁䅯䅑䅁䅁䅯睂䅅䅁䅅䅁䉁䅁䅁兂奁䬲捔㕨䙰䅑杷允䅁䅁䅕䅁䑁䅁䅷䅁䙁䅁䅁䅁㑁䔵䈵权慄䅁䅁权䝂䅁䅁权䡁允䅁允䅁䅁䅅䅁䙁䅁䅁䅁䅁䅁䅁䍄䉁䅁䅁兂䅁䅁䅍䅄䅁䅁䅕䅁䅁䵁い〫䭁䅁䉁䅁䭁䑁䅫䅁䭁䅁䉣䅁䉁䅁䅁允䅁䅁䅯睐䅅䅁杷允䅁䅁䅕䅁䑁䅁䅷䅁䙁䅁䅁䅁癃䕰䈹权杄䅁䅁权䝂䅁䅁权䡁允䅁允䅁䅁䅅䅁䙁䍁牸敋祪癘⽁䍄䉁䅁䅁兂䅁䅁䅍䅄䅁䅁䅕䅁䅁䉁䉃䔫䭁䵁䅳䅁䭁䑁䄸䅁䭁䅁䉣䅁䉁䅁䅁允䅁䅁䅕䅁䅁䅁䅁䅁䵁䅉䅅䅁䙁䅁䅁睁䵁䅁䅁兂䅁䅁䅁㙲偒兑䅯朰䅁䅁䅯杒䅁䅁䅯睂䅅䅁䅅䅁䉁䅁䅁兂㉁癶戲坬湣䅑杷允䅁䅁䅕䅁䑁䅁䅷䅁䙁䅁䅁䵁䑸婌䉰权佄䅁䅁权⽁䅁䅁权䡁允䅁允䅁䅁䅅䅁䙁䅁䅁䅁䅁䅁䅁䍄䉁䅁䅁兂䅁䅁䅍䅄䅁䅁䅕䅁䅁䵁い〫䭁偁䅑䅁䭁䑁䅉䅁䭁䅁䉣䅁䉁䅁䅁允䅁䅁䅕䅁䅁䅁䅁䅁䵁䅉䅅䅁䙁䅁䅁睁䵁䅁䅁兂䅁䅁䅁乖佚兑䅯睶䅁䅁䅯睑䅁䅁䅯睂䅅䅁䅅䅁䉁䅁䅁兂䅁䅁䅁䅁䅁䅁杷允䅁䅁䅕䅁䑁䅁䅷䅁䙁䅁䅁䥁睂䔸䈵权祄䅁䅁权祁䅁䅁权䡁允䅁允䅁䅁䅅䅁䙁䅁䅁䅁䅁䅁䅁䍄䉁䅁䅁兂䅁䅁䅍䅄䅁䅁䅕䅁䅁佁䉃䔫䭁乁䅁䅁䭁䕁䅷䅁䭁䅁䉣䅁䉁䅁䅁允䅁䅁䅕扑琶硈稴啋䵁䅉䅅䅁䙁䅁䅁睁䵁䅁䅁兂䅁䅁䅃偣佂兑䅯䄫䅁䅁䅯兏䅁䅁䅯睂䅅䅁䅅䅁䉁䅁䅁兂䅁䅁䅁䅁䅁䅁杷允䅁䅁䅕䅁䑁䅁䅷䅁䙁䅁䅁䅁睂癹䅴权䱄䅁䅁权䑂䅁䅁权䡁允䅁允䅁䅁䅅䅁䙁䥁煖游漸硒䅎䍄䉁䅁䅁兂䅁䅁䅍䅄䅁䅁䅕䅁䅁䑧婴ご䭅佁䅙䅁䭁䑁䅙䅁䭁䅁䉣䅁䉁䅁䅁允䅁䅁䅕㑉扺挫睳啁䵁䅉䅅䅁䙁䅁䅁睁䵁䅁䅁兂䅁䅁䅁穗偂兑䅯朷䅁䅁䅯䅑䅁䅁䅯睂䅅䅁䅅䅁䉁䅁䅁兂䅁䅁䅁䅁䅁䅁杷允䅁䅁䅕䅁䑁䅁䅷䅁䙁䅁䅁䅁杄晧䅨权捄䅁䅁权ㅁ䅁䅁权䡁允䅁允䅁䅁䅅䅁䙁䅁失儸瑃兂䅴䍄䉁䅁䅁兂䅁䅁䅍䅄䅁䅁䅕䅁䅁䡧睄歔䭅佁䅁䅁䭁䑁䅁䅁䭁䅁䉣䅁䉁䅁䅁允䅁䅁䅕䅁䅁䅁䅁䅁䵁䅉䅅䅁䙁䅁䅁睁䵁䅁䅁兂䅁䅁䅁䥅㑈䅑䅯杺䅁䅁䅯䅑䅁䅁䅯睂䅅䅁䅅䅁䉁䅁䅁兂䵃硔歹䍒䉁䅑杷允䅁䅁䅕䅁䑁䅁䅷䅁䙁䅁䅁䅁允晧䅨权捄䅁䅁权䡂䅁䅁权䡁允䅁允䅁䅁䅅䅁䙁䵁㙍⬵畎䅭䅰䍄䉁䅁䅁兂䅁䅁䅍䅄䅁䅁䅕䅁䅁䭁欫ご䭅佁䅙䅁䭁䕁䅧䅁䭁䅁䉣䅁䉁䅁䅁允䅁䅁䅕歫當佖睚ぃ䵁䅉䅅䅁䙁䅁䅁睁䵁䅁䅁兂䅁䅁䅄佧兊兑䅯杁䅅䅁䅯䅍䅁䅁䅯睂䅅䅁䅅䅁䉁䅁䅁兂䅁䅁䅁䅁䅁䅁杷允䅁䅁䅕䅁䑁䅁䅷䅁䙁䅁䅁䅁允晧䅨权㙄䅁䅁权⽁䅁䅁权䡁允䅁允䅁䅁䅅䅁䙁䅁䅁䅁䅁䅁䅁䍄䉁䅁䅁兂䅁䅁䅍䅄䅁䅁䅕䅁䅁䥷楄䕕䭅䭁䄸䅁䭁䕁䅙䅁䭁䅁䉣䅁䉁䅁䅁允䅁䅁䅕䅁䅁䅁䅁䅁䵁䅉䅅䅁䙁䅁䅁睁䵁䅁䅁兂䅁䅁䅁䥅㑈䅑䅯䄱䅁䅁䅯䅔䅁䅁䅯睂䅅䅁䅅䅁䉁䅁䅁兂䅁䅁䅁䅁䅁䅁杷允䅁䅁䅕䅁䑁䅁䅷䅁䙁䅁䅁䥁㝁啗䈹权歄䅁䅁权䭂䅁䅁权䡁允䅁允䅁䅁䅅䅁䙁佁㕇塉丶杳䅆䍄䉁䅁䅁兂䅁䅁䅍䅄䅁䅁䅕䅁䅁䝁䭄〫䭁䵁䄴䅁䭁䕁䅧䅁䭁䅁䉣䅁䉁䅁䅁允䅁䅁䅕潫㉪圸楹樲䴸䅉䅅䅁䙁䅁䅁睁䵁䅁䅁兂䅁䅁䅁偷㝔䅑䅯朵䅁䅁䅯兓䅁䅁䅯睂䅅䅁䅅䅁䉁䅁䅁兂牄扴湃栵湡睶杷允䅁䅁䅕䅁䑁䅁䅷䅁䙁䅁䅁䅁啂欱䈵权奄䅁䅁权䅂䅁䅁权䡁允䅁允䅁䅁䅅䅁䙁佁㝇ㅳ㙣䅨䅬䍄䉁䅁䅁兂䅁䅁䅍䅄䅁䅁䅕䅁䅁䡧睄歔䭅佁䅁䅁䭁䍁䄸䅁䭁䅁䉣䅁䉁䅁䅁允䅁䅁䅕䅁䅁䅁䅁䅁䵁䅉䅅䅁䙁䅁䅁睁䵁䅁䅁兂䅁䅁䅁祥倱兑䅯朰䅁䅁䅯睎䅁䅁䅯睂䅅䅁䅅䅁䉁䅁䅁兂䅁䅁䅁䅁䅁䅁杷允䅁䅁䅕䅁䑁䅁䅷䅁䙁䅁䅁䅁乂ㅈ䉂权⭄䅁䅁权穁䅁䅁权䡁允䅁允䅁䅁䅅䅁䙁䅁䅁䅁䅁䅁䅁䍄䉁䅁䅁兂䅁䅁䅍䅄䅁䅁䅕䅁䅁䑧婴ご䭅乁䅉䅁䭁䕁䅉䅁䭁䅁䉣䅁䉁䅁䅁允䅁䅁䅕䱦呋坏ㄱ䕎䵁䅉䅅䅁䙁䅁䅁睁䵁䅁䅁兂䅁䅁䅁䥅㑈䅑䅯术䅁䅁䅯睐䅁䅁䅯睂䅅䅁䅅䅁䉁䅁䅁兂䅁䅁䥁扴い兑杷允䅁䅁䅕䅁䑁䅁䅷䅁䙁䅁䅁䅁㑁䔵䈵权癃䅁䅁权䉂䅁䅁权䡁允䅁允䅁䅁䅅䅁䙁䅁䅁䅁䅁䅁䅁䍄䉁䅁䅁兂䅁䅁䅍䅄䅁䅁䅕䅁䅁䅁乓ご䭅䵁䅳䅁䭁䕁䅳䅁䭁䅁䉣䅁䉁䅁䅁允䅁䅁䅕䅁䅁䅁䅁䅁䵁䅉䅅䅁䙁䅁䅁睁䵁䅁䅁兂䅁䅁䅁偷㝔䅑䅯䄰䅁䅁䅯睐䅁䅁䅯睂䅅䅁䅅䅁䉁䅁䅁兂䅁䅁䅁䅁䅁䅁杷允䅁䅁䅕䅁䑁䅁䅷䅁䙁䅁䅁䅁元癤䅨权㡄䅁䅁权䅂䅁䅁权䡁允䅁允䅁䅁䅅䅁䙁乁瑭䡸吶䙇䅆䍄䉁䅁䅁兂䅁䅁䅍䅄䅁䅁䅕䅁䅁䍁潁唫䭁偁䅑䅁䭁䕁䅉䅁䭁䅁䉣䅁䉁䅁䅁允䅁䅁䅕浚浚浚浚き䵁䅉䅅䅁䙁䅁䅁睁䵁䅁䅁兂䅁䅁䅁偷㝔䅑䅯䄰䅁䅁䅯睑䅁䅁䅯睂䅅䅁䅅䅁䉁䅁䅁兂歄䵺潗畴桯䅑杷允䅁䅁䅕䅁䑁䅁䅷䅁䙁䅁䅁䅁㝂啌䈹权奄䅁䅁权畁䅁䅁权䡁允䅁允䅁䅁䅅䅁䙁䅁䅁䅁䅁䅁䅁䍄䉁䅁䅁兂䅁䅁䅍䅄䅁䅁䅕䅁䅁䭁欫ご䭅䱁䄸䅁䭁䑁䄴䅁䭁䅁䉣䅁䉁䅁䅁允䅁䅁䅕潨扵卫歯歊䵉䅉䅅䅁䙁䅁䅁睁䵁䅁䅁兂䅁䅁䅁䥅㑈䅑䅯䄴䅁䅁䅯李䅁䅁䅯睂䅅䅁䅅䅁䉁䅁䅁兂䅁䅁䅁䅁䅁䅁杷允䅁䅁䅕䅁䑁䅁䅷䅁䙁䅁䅁䅁杁偋䅬权佄䅁䅁权⽁䅁䅁权䡁允䅁允䅁䅁䅅䅁䙁䅁䅁䅁䅁䅁䅁䍄䉁䅁䅁兂䅁䅁䅍䅄䅁䅁䅕䅁䅁䡧睄歔䭅偁䅷䅁䭁䑁䅧䅁䭁䅁䉣䅁䉁䅁䅁允䅁䅁䅕䅁䅁䅁䅁䅁䵁䅉䅅䅁䙁䅁䅁睁䵁䅁䅁兂䅁䅁䅁䡫㑢䅑䅯睹䅁䅁䅯睌䅁䅁䅯睂䅅䅁䅅䅁䉁䅁䅁兂䅁䅁䅁䅁䅁䅁杷允䅁䅁䅕䅁䑁䅁䅷䅁䙁䅁䅁䅁允晧䅨权䍁允䅁权⽁䅁䅁权䡁允䅁允䅁䅁䅅䅁䙁䑁㙣偊䅇⽓⽯䍄䉁䅁䅁兂䅁䅁䅍䅄䅁䅁䅕䅁䅁佁䉃䔫䭁䵁䅍䅁䭁䕁䅉䅁䭁䅁䉣䅁䉁䅁䅁允䅁䅁䅕⽪其支䕯啉䵁䅉䅅䅁䙁䅁䅁睁䵁䅁䅁兂䅁䅁䅁䵙㝲䅑䅯䄰䅁䅁䅯睓䅁䅁䅯睂䅅䅁䅅䅁䉁䅁䅁兂㥂南千坄䘴䅑杷允䅁䅁䅕䅁䑁䅁䅷䅁䙁䅁䅁䵁䅃水䉂权歄䅁䅁权㙁䅁䅁权䡁允䅁允䅁䅁䅅䅁䙁䅁䅁䅁䅁䅁䅁䍄䉁䅁䅁兂䅁䅁䅍䅄䅁䅁䅕䅁䅁䵁い〫䭁佁䅑䅁䭁䕁䅕䅁䭁䅁䉣䅁䉁䅁䅁允䅁䅁䅕稱杊睯噮樫䴸䅉䅅䅁䙁䅁䅁睁䵁䅁䅁兂䅁䅁䅃偣佂兑䅯睹䅁䅁䅯兓䅁䅁䅯睂䅅䅁䅅䅁䉁䅁䅁兂䭁䱘䉗穡奉䅑杷允䅁䅁䅕䅁䑁䅁䅷䅁䙁䅁䅁䅁杂癹䅴权卄䅁䅁权獁䅁䅁权䡁允䅁允䅁䅁䅅䅁䙁䅁䅁䅁䅁䅁䅁䍄䉁䅁䅁兂䅁䅁䅍䅄䅁䅁䅕䅁䅁䑁歪歔䭅乁䅯䅁䭁䍁䄴䅁䭁䅁䉣䅁䉁䅁䅁允䅁䅁䅕䅁䅁䅁䅁䅁䵁䅉䅅䅁䙁䅁䅁睁䵁䅁䅁兂䅁䅁䅁祥倱兑䅯䄹䅁䅁䅯杏䅁䅁䅯睂䅅䅁䅅䅁䉁䅁䅁兂䅁䅁䅁䅁䅁䅁杷允䅁䅁䅕䅁䑁䅁䅷䅁䙁䅁䅁䥁啂䙂䉂权⭄䅁䅁权㡁䅁䅁权䡁允䅁允䅁䅁䅅䅁䙁䵁䑺牺橺㥎䉊䍄䉁䅁䅁兂䅁䅁䅍䅄䅁䅁䅕䅁䅁䥷楄䕕䭅佁䅙䅁䭁䕁䅕䅁䭁䅁䉣䅁䉁䅁䅁允䅁䅁䅕䅁䅁䅁䅁䅁䵁䅉䅅䅁䙁䅁䅁睁䵁䅁䅁兂䅁䅁䅃䅖兒兑䅯睶䅁䅁䅯兔䅁䅁䅯睂䅅䅁䅅䅁䉁䅁䅁兂䅁䅁䅁䅁䅁䅁杷允䅁䅁䅕䅁䑁䅁䅷䅁䙁䅁䅁䅁杄晧䅨权杄䅁䅁权穁䅁䅁权䡁允䅁允䅁䅁䅅䅁䙁䅁䅁䅁䅁䅁䅁䍄䉁䅁䅁兂䅁䅁䅍䅄䅁䅁䅕䅁䅁䕁乄〫䭁偁䄴䅁䭁䑁䅉䅁䭁䅁䉣䅁䉁䅁䅁允䅁䅁䅕䅁䅁䅁䅁䅁䵁䅉䅅䅁䙁䅁䅁睁䵁䅁䅁兂䅁䅁䅁乖佚兑䅯末䅁䅁䅯䅌䅁䅁䅯睂䅅䅁䅅䅁䉁䅁䅁兂䅁䅁䅁䅁䅁䅁杷允䅁䅁䅕䅁䑁䅁䅷䅁䙁䅁䅁䅁䅄倹䅴权䕁允䅁权䙂䅁䅁权䡁允䅁允䅁䅁䅅䅁䙁䱁䩒之敬ね䅒䍄䉁䅁䅁兂䅁䅁䅍䅄䅁䅁䅕䅁䅁䭁欫ご䭅乁䅧䅁䭁䑁䅍䅁䭁䅁䉣䅁䉁䅁䅁允䅁䅁䅕㍖扮㥚䵤あ䵁䅉䅅䅁䙁䅁䅁睁䵁䅁䅁兂䅁䅁䅁䡫㑢䅑䅯睹䅁䅁䅯兓䅁䅁䅯睂䅅䅁䅅䅁䉁䅁䅁兂䅁䅁䅁䅁䅁䅁杷允䅁䅁䅕䅁䑁䅁䅷䅁䙁䅁䅁䅁允晧䅨权捄䅁䅁权䝂䅁䅁权䡁允䅁允䅁䅁䅅䅁䙁䅁儳䱅䱄䅹䅒䍄䉁䅁䅁兂䅁䅁䅍䅄䅁䅁䅕䅁䅁䝁确歔䭅偁䅧䅁䭁䑁䅕䅁䭁䅁䉣䅁䉁䅁䅁允䅁䅁䅕䅁䅁䅁䅁䅁䵁䅉䅅䅁䙁䅁䅁睁䵁䅁䅁兂䅁䅁䅁䥅㑈䅑䅯䄰䅁䅁䅯睎䅁䅁䅯睂䅅䅁䅅䅁䉁䅁䅁兂剂坥奄䡬穁䅑杷允䅁䅁䅕䅁䑁䅁䅷䅁䙁䅁䅁䅁杁偋䅬权浄䅁䅁权䑁䅁䅁权䡁允䅁允䅁䅁䅅䅁䙁䉁㔯啙䍖朸䅒䍄䉁䅁䅁兂䅁䅁䅍䅄䅁䅁䅕䅁䅁䕁昰䕕䭅乁䅧䅁䭁䕁䅣䅁䭁䅁䉣䅁䉁䅁䅁允䅁䅁䅕湎䍇版䑍ぁ䵁䅉䅅䅁䙁䅁䅁睁䵁䅁䅁兂䅁䅁䅁䍉㕪䅑䅯朳䅁䅁䅯杓䅁䅁䅯睂䅅䅁䅅䅁䉁䅁䅁兂䅁䅁䅁䅁䅁䅁杷允䅁䅁䅕䅁䑁䅁䅷䅁䙁䅁䅁䅁䅂智䅴权浄䅁䅁权䑁䅁䅁权䡁允䅁允䅁䅁䅅䅁䙁䡁䬲剏义杪䅸䍄䉁䅁䅁兂䅁䅁䅍䅄䅁䅁䅕䅁䅁䉁䉃䔫䭁䵁䄴䅁䭁䑁䅣䅁䭁䅁䉣䅁䉁䅁䅁允䅁䅁䅕㐹㍌䵅坮䕂䵁䅉䅅䅁䙁䅁䅁睁䵁䅁䅁兂䅁䅁䅁晡但兑䅯䄯䅁䅁䅯䅔䅁䅁䅯睂䅅䅁䅅䅁䉁䅁䅁兂䭁睅歄牯䝊䅑杷允䅁䅁䅕䅁䑁䅁䅷䅁䙁䅁䅁䥁啂䙂䉂权㑄䅁䅁权⭁䅁䅁权䡁允䅁允䅁䅁䅅䅁䙁䅁䅁䅁䅁䅁䅁䍄䉁䅁䅁兂䅁䅁䅍䅄䅁䅁䅕䅁䅁䡧睄歔䭅䅁䉉䅁䭁䕁䅉䅁䭁䅁䉣䅁䉁䅁䅁允䅁䅁䅕稫楬愯吹稹䴸䅉䅅䅁䙁䅁䅁睁䵁䅁䅁兂䅁䅁䅃楡倵兑䅯朴䅁䅁䅯杌䅁䅁䅯睂䅅䅁䅅䅁䉁䅁䅁兂䅁䅁䅁䅁䅁䅁杷允䅁䅁䅕䅁䑁䅁䅷䅁䙁䅁䅁䥁啂䙂䉂权敄䅁䅁权㕁䅁䅁权䡁允䅁允䅁䅁䅅䅁䙁䅁䅁䅁䅁䅁䅁䍄䉁䅁䅁兂䅁䅁䅍䅄䅁䅁䅕䅁䅁䡧睄歔䭅乁䅁䅁䭁䍁䄸䅁䭁䅁䉣䅁䉁䅁䅁允䅁䅁䅕䅁䅁䅁䅁䅁䵁䅉䅅䅁䙁䅁䅁睁䵁䅁䅁兂䅁䅁䅁䵯㝮䅑䅯朶䅁䅁䅯免䅁䅁䅯睂䅅䅁䅅䅁䉁䅁䅁兂䅁䅁䅁䅁䅁䅁杷允䅁䅁䅕䅁䑁䅁䅷䅁䙁䅁䅁䅁䅂智䅴权啄䅁䅁权㙁䅁䅁权䡁允䅁允䅁䅁䅅䅁䙁䅁䅁䅁䅁䅁䅁䍄䉁䅁䅁兂䅁䅁䅍䅄䅁䅁䅕䅁䅁䭁欫ご䭅佁䅯䅁䭁䕁䅯䅁䭁䅁䉣䅁䉁䅁䅁允䅁䅁䅕奷䑈杬猹䐸䴸䅉䅅䅁䙁䅁䅁睁䵁䅁䅁兂䅁䅁䅁偷㝔䅑䅯杺䅁䅁䅯睑䅁䅁䅯睂䅅䅁䅅䅁䉁䅁䅁兂灁元啊䜰橶睐杷允䅁䅁䅕䅁䑁䅁䅷䅁䙁䅁䅁䅁杂癹䅴权い䅁䅁权䝂䅁䅁权䡁允䅁允䅁䅁䅅䅁䙁䉁睇硅㑚卋䅬䍄䉁䅁䅁兂䅁䅁䅍䅄䅁䅁䅕䅁䅁䙁睳ご䭅佁䄴䅁䭁䕁䅑䅁䭁䅁䉣䅁䉁䅁䅁允䅁䅁䅕䅁䅁䅁䅁䅁䵁䅉䅅䅁䙁䅁䅁睁䵁䅁䅁兂䅁䅁䅁䥅㑈䅑䅯䄸䅁䅁䅯兎䅁䅁䅯睂䅅䅁䅅䅁䉁䅁䅁兂䅁䅁䅁䅁䅁䅁杷允䅁䅁䅕䅁䑁䅁䅷䅁䙁䅁䅁䅁允晧䅨权癃䅁䅁权㍁䅁䅁权䡁允䅁允䅁䅁䅅䅁䙁䅁桤歵癵克䄵䍄䉁䅁䅁兂䅁䅁䅍䅄䅁䅁䅕䅁䅁䅁乓ご䭅佁䅙䅁䭁䕁䅣䅁䭁䅁䉣䅁䉁䅁䅁允䅁䅁䅕䅁䅁䅁䅁䅁䵁䅉䅅䅁䙁䅁䅁睁䵁䅁䅁兂䅁䅁䅁晡但兑䅯䄳䅁䅁䅯䅐䅁䅁䅯睂䅅䅁䅅䅁䉁䅁䅁兂坃⭔䵫䡋㙈睐杷允䅁䅁䅕䅁䑁䅁䅷䅁䙁䅁䅁䅁癃䕰䈹权楄䅁䅁权䡂䅁䅁权䡁允䅁允䅁䅁䅅䅁䙁䅁㘯瀲畊兕䅆䍄䉁䅁䅁兂䅁䅁䅍䅄䅁䅁䅕䅁䅁䉁䉃䔫䭁佁䄴䅁䭁䑁䅣䅁䭁䅁䉣䅁䉁䅁䅁允䅁䅁䅕搴潯㕺呍歔䵁䅉䅅䅁䙁䅁䅁睁䵁䅁䅁兂䅁䅁䅁䵑㜳䅑䅯睷䅁䅁䅯䅒䅁䅁䅯睂䅅䅁䅅䅁䉁䅁䅁兂䅃牴㍳樫㙅䅑杷允䅁䅁䅕䅁䑁䅁䅷䅁䙁䅁䅁䅁䅄倹䅴权䍁允䅁权䩂䅁䅁权䡁允䅁允䅁䅁䅅䅁䙁䙁桊扊桋䉊䅖䍄䉁䅁䅁兂䅁䅁䅍䅄䅁䅁䅕䅁䅁䙁坔歔䭅偁䅷䅁䭁䕁䅉䅁䭁䅁䉣䅁䉁䅁䅁允䅁䅁䅕䩭䡯㍮䱬䕔䵁䅉䅅䅁䙁䅁䅁睁䵁䅁䅁兂䅁䅁䅁穗偂兑䅯朷䅁䅁䅯睐䅁䅁䅯睂䅅䅁䅅䅁䉁䅁䅁兂䅁䅁䅁䅁䅁䅁杷允䅁䅁䅕䅁䑁䅁䅷䅁䙁䅁䅁䥁睂䔸䈵权癃䅁䅁权穁䅁䅁权䡁允䅁允䅁䅁䅅䅁䙁䅁䅁䅁䅁䅁䅁䍄䉁䅁䅁兂䅁䅁䅍䅄䅁䅁䅕䅁䅁䅁乓ご䭅䵁䄴䅁䭁䑁䅧䅁䭁䅁䉣䅁䉁䅁䅁允䅁䅁䅕䅁䅁䅁䅁䅁䵁䅉䅅䅁䙁䅁䅁睁䵁䅁䅁兂䅁䅁䅁䥂倱兑䅯术䅁䅁䅯䅏䅁䅁䅯睂䅅䅁䅅䅁䉁䅁䅁兂䅁䅁䅁䅁䅁䅁杷允䅁䅁䅕䅁䑁䅁䅷䅁䙁䅁䅁䅁癃䕰䈹权獄䅁䅁权䑁䅁䅁权䡁允䅁允䅁䅁䅅䅁䙁偁氫䩦慤睆䅰䍄䉁䅁䅁兂䅁䅁䅍䅄䅁䅁䅕䅁䅁䉁䉃䔫䭁偁䅧䅁䭁䑁䅙䅁䭁䅁䉣䅁䉁䅁䅁允䅁䅁䅕䅁䅁䅁䅁䅁䵁䅉䅅䅁䙁䅁䅁睁䵁䅁䅁兂䅁䅁䅃䝑偖兑䅯睷䅁䅁䅯䅔䅁䅁䅯睂䅅䅁䅅䅁䉁䅁䅁兂塄㍢摍倶杳䅑杷允䅁䅁䅕䅁䑁䅁䅷䅁䙁䅁䅁䅁乂ㅈ䉂权䕁允䅁权㍁䅁䅁权䡁允䅁允䅁䅁䅅䅁䙁䡁祬㡔氱噵䅎䍄䉁䅁䅁兂䅁䅁䅍䅄䅁䅁䅕䅁䅁䥁刳歔䭅佁䅉䅁䭁䕁䅣䅁䭁䅁䉣䅁䉁䅁䅁允䅁䅁䅕䅁䅁䅁䅁䅁䵁䅉䅅䅁䙁䅁䅁睁䵁䅁䅁兂䅁䅁䅁偷㝔䅑䅯䄵䅁䅁䅯兑䅁䅁䅯睂䅅䅁䅅䅁䉁䅁䅁兂䩂ぴ䡗嘸䥙䅑杷允䅁䅁䅕䅁䑁䅁䅷䅁䙁䅁䅁䅁权晹䅴权坄䅁䅁权䝂䅁䅁权䡁允䅁允䅁䅁䅅䅁䙁䝁噔穅䱎瑎⽕䍄䉁䅁䅁兂䅁䅁䅍䅄䅁䅁䅕䅁䅁䉁䉃䔫䭁佁䅙䅁䭁䑁䄰䅁䭁䅁䉣䅁䉁䅁䅁允䅁䅁䅕塧䥔ㅵ㠯歂䵁䅉䅅䅁䙁䅁䅁睁䵁䅁䅁兂䅁䅁䅁䵣㝲䅑䅯䅁䅅䅁䅯兒䅁䅁䅯睂䅅䅁䅅䅁䉁䅁䅁权⽁允䅁䍄䉁䅁䅁兂䅁䅁䅍䅄䅁䅁䅕䅁䅁䕁乄〫䭁䵁䅍䅁䭁䑁䄰䅁䭁䅁䉣䅁䉁䅁䅁允䅁䅁䅕瑔䬷汍㑐啌䵁䅉䅅䅁䙁䅁䅁睁䵁䅁䅁兂䅁䅁䅁祥倱兑䅯杺䅁䅁䅯睐䅁䅁䅯睂䅅䅁䅅䅁䉁䅁䅁兂䅁䅁䅁䅁䅁䅁杷允䅁䅁䅕䅁䑁䅁䅷䅁䙁䅁䅁䥁䅂啚䈹权⭄䅁䅁权䭂䅁䅁权䡁允䅁允䅁䅁䅅䅁䙁䭁祂噓獔兔䍊䍄䉁䅁䅁兂䅁䅁䅍䅄䅁䅁䅕䅁䅁䙧䕑䕕䭅䵁䅍䅁䭁䕁䅫䅁䭁䅁䉣䅁䉁䅁䅁允䅁䅁䅕千⽫噔䑧启䴸䅉䅅䅁䙁䅁䅁睁䵁䅁䅁兂䅁䅁䅁䵯㝮䅑䅯朱䅁䅁䅯䅑䅁䅁䅯睂䅅䅁䅅䅁䉁䅁䅁兂䅁䅁䅁䅁䅁䅁杷允䅁䅁䅕䅁䑁䅁䅷䅁䙁䅁䅁䅁癃䕰䈹权癃䅁䅁权㉁䅁䅁权䡁允䅁允䅁䅁䅅䅁䙁䡁光湹䥷睖䅚䍄䉁䅁䅁兂䅁䅁䅍䅄䅁䅁䅕䅁䅁䙧䕑䕕䭅乁䅙䅁䭁䕁䅯䅁䭁䅁䉣䅁䉁䅁䅁允䅁䅁䅕瑣潱䈸坺䐸䴸䅉䅅䅁䙁䅁䅁睁䵁䅁䅁兂䅁䅁䅁偷㝔䅑䅯朳䅁䅁䅯兑䅁䅁䅯睂䅅䅁䅅䅁䉁䅁䅁兂㑁桯睑娴䡣䅑杷允䅁䅁䅕䅁䑁䅁䅷䅁䙁䅁䅁䵁䑸婌䉰权煄䅁䅁权獁䅁䅁权䡁允䅁允䅁䅁䅅䅁䙁䅁䅁䅁䅁䅁䅁䍄䉁䅁䅁兂䅁䅁䅍䅄䅁䅁䅕䅁䅁䭁欫ご䭅䅁䉉䅁䭁䕁䅙䅁䭁䅁䉣䅁䉁䅁䅁允䅁䅁䅕摡浴兑〳稹䴸䅉䅅䅁䙁䅁䅁睁䵁䅁䅁兂䅁䅁䅄佧兊兑䅯䄱䅁䅁䅯䅐䅁䅁䅯睂䅅䅁䅅䅁䉁䅁䅁兂晄㉇㕭䐱䝸䅑杷允䅁䅁䅕䅁䑁䅁䅷䅁䙁䅁䅁䵁䑸婌䉰权㉄䅁䅁权⭁䅁䅁权䡁允䅁允䅁䅁䅅䅁䙁䅁䅁䅁䅁䅁䅁䍄䉁䅁䅁兂䅁䅁䅍䅄䅁䅁䅕䅁䅁䉁䉃䔫䭁偁䅑䅁䭁䑁䅣䅁䭁䅁䉣䅁䉁䅁䅁允䅁䅁䅕呣䬰㘱睎䕉䵁䅉䅅䅁䙁䅁䅁睁䵁䅁䅁兂䅁䅁䅁䵯㝮䅑䅯朳䅁䅁䅯䅏䅁䅁䅯睂䅅䅁䅅䅁䉁䅁䅁兂䅁䅁䅁䅁䅁䅁杷允䅁䅁䅕䅁䑁䅁䅷䅁䙁䅁䅁䥁䅂啚䈹权癃䅁䅁权䭂䅁䅁权䡁允䅁允䅁䅁䅅䅁䙁䕁奩獄兔⭑⽙䍄䉁䅁䅁兂䅁䅁䅍䅄䅁䅁䅕䅁䅁䝁确歔䭅䅁䉁䅁䭁䑁䅁䅁䭁䅁䉣䅁䉁䅁䅁允䅁䅁䅯杂䅅䅁杷允䅁䅁䅕䅁䑁䅁䅷䅁䙁䅁䅁䅁扂䕍䈹权卄䅁䅁权䱂䅁䅁权䡁允䅁允䅁䅁䅅䅁䙁䝁䕌⬵夲祌䄵䍄䉁䅁䅁兂䅁䅁䅍䅄䅁䅁䅕䅁䅁䉁䉃䔫䭁乁䅉䅁䭁䑁䅣䅁䭁䅁䉣䅁䉁䅁䅁允䅁䅁䅕䥘䌯匹捪䕋䵁䅉䅅䅁䙁䅁䅁睁䵁䅁䅁兂䅁䅁䅃偣佂兑䅯杺䅁䅁䅯児䅁䅁䅯睂䅅䅁䅅䅁䉁䅁䅁兂橁䑫欴汶㍘睐杷允䅁䅁䅕䅁䑁䅁䅷䅁䙁䅁䅁䅁㑁䔵䈵权捄䅁䅁权ㅁ䅁䅁权䡁允䅁允䅁䅁䅅䅁䙁䕁教ぎ穰兓䅚䍄䉁䅁䅁兂䅁䅁䅍䅄䅁䅁䅕䅁䅁䅁乓ご䭅䱁䄸䅁䭁䕁䅙䅁䭁䅁䉣䅁䉁䅁䅁允䅁䅁䅕䅁䅁䅁䅁䅁䵁䅉䅅䅁䙁䅁䅁睁䵁䅁䅁兂䅁䅁䵄祑愲兑䅯睶䅁䅁䅯䅒䅁䅁䅯睂䅅䅁䅅䅁䉁䅁䅁兂䅁䅁䅁䅁䅁䅁杷允䅁䅁䅕䅁䑁䅁䅷䅁䙁䅁䅁䅁杄晧䅨权畄䅁䅁权ぁ䅁䅁权䡁允䅁允䅁䅁䅅䅁䙁䍁摙婌⼶啷䄹䍄䉁䅁䅁兂䅁䅁䅍䅄䅁䅁䅕䅁䅁䡧睄歔䭅佁䅙䅁䭁䕁䅅䅁䭁䅁䉣䅁䉁䅁䅁允䅁䅁䅕灩䤴䍁塉䕂䵁䅉䅅䅁䙁䅁䅁睁䵁䅁䅁兂䅁䅁䅁䥅㑈䅑䅯睹䅁䅁䅯兓䅁䅁䅯睂䅅䅁䅅䅁䉁䅁䅁兂䅁䅁䅁䅁䅁䅁杷允䅁䅁䅕䅁䑁䅁䅷䅁䙁䅁䅁䅁杂癹䅴权祄䅁䅁权ぁ䅁䅁权䡁允䅁允䅁䅁䅅䅁䙁䅁䅁䅁䅁䅁䅁䍄䉁䅁䅁兂䅁䅁䅍䅄䅁䅁䅕䅁䅁䕁乄〫䭁䅁䉁䅁䭁䕁䅍䅁䭁䅁䉣䅁䉁䅁䅁允䅁䅁䅯睐䅅䅁杷允䅁䅁䅕䅁䑁䅁䅷䅁䙁䅁䅁䅁杂癹䅴权楄䅁䅁权䝂䅁䅁权䡁允䅁允䅁䅁䅅䅁䙁䵁员䍕㡬剨䅰䍄䉁䅁䅁兂䅁䅁䅍䅄䅁䅁䅕䅁䅁䕺瑍歭䭅偁䅉䅁䭁䑁䅑䅁䭁䅁䉣䅁䉁䅁䅁允䅁䅁䅕䅁䅁䅁䅁䅁䵁䅉䅅䅁䙁䅁䅁睁䵁䅁䅁兂䅁䅁䅃偣佂兑䅯䄱䅁䅁䅯兓䅁䅁䅯睂䅅䅁䅅䅁䉁䅁䅁兂噃㙌㠶焵礰䅑杷允䅁䅁䅕䅁䑁䅁䅷䅁䙁䅁䅁䅁乂ㅈ䉂权佄䅁䅁权㍁䅁䅁权䡁允䅁允䅁䅁䅅䅁䙁䡁改䭉坊甹⽙䍄䉁䅁䅁兂䅁䅁䅍䅄䅁䅁䅕䅁䅁䉁䉃䔫䭁偁䅧䅁䭁䑁䅣䅁䭁䅁䉣䅁䉁䅁䅁允䅁䅁䅕䅁䅁䅁䅁䅁䵁䅉䅅䅁䙁䅁䅁睁䵁䅁䅁兂䅁䅁䅁䍉㕪䅑䅯朹䅁䅁䅯䅒䅁䅁䅯睂䅅䅁䅅䅁䉁䅁䅁兂䅁䅁䅁䅁䅁䅁杷允䅁䅁䅕䅁䑁䅁䅷䅁䙁䅁䅁䅁允晧䅨权兄䅁䅁权䅂䅁䅁权䡁允䅁允䅁䅁䅅䅁䙁䝁㙘桁呬䑥䅂䍄䉁䅁䅁兂䅁䅁䅍䅄䅁䅁䅕䅁䅁䩁㉂䔫䭁偁䅯䅁䭁䕁䅁䅁䭁䅁䉣䅁䉁䅁䅁允䅁䅁䅕䅁䅁䅁䅁䅁䵁䅉䅅䅁䙁䅁䅁睁䵁䅁䅁兂䅁䅁䅁䥅㑈䅑䅯朱䅁䅁䅯睁䅁䅁䅯睂䅅䅁䅅䅁䉁䅁䅁兂あ穪偤督㙘睐杷允䅁䅁䅕䅁䑁䅁䅷䅁䙁䅁䅁䅁允晧䅨权㡄䅁䅁权㍁䅁䅁权䡁允䅁允䅁䅁䅅䅁䙁䥁ぅ㑏橱汹䅎䍄䉁䅁䅁兂䅁䅁䅍䅄䅁䅁䅕䅁䅁䭁欫ご䭅佁䄴䅁䭁䕁䅙䅁䭁䅁䉣䅁䉁䅁䅁允䅁䅁䅕嘹免猶穱さ䵁䅉䅅䅁䙁䅁䅁睁䵁䅁䅁兂䅁䅁䅁偷㝔䅑䅯朰䅁䅁䅯䅓䅁䅁䅯睂䅅䅁䅅䅁䉁䅁䅁兂煁低畧ㄴ睯䅑杷允䅁䅁䅕䅁䑁䅁䅷䅁䙁䅁䅁䅁䅄倹䅴权い䅁䅁权畁䅁䅁权䡁允䅁允䅁䅁䅅䅁䙁䅁䅁䅁䅁䅁䅁䍄䉁䅁䅁兂䅁䅁䅍䅄䅁䅁䅕䅁䅁䡧睄歔䭅乁䅁䅁䭁䅁䅍䅁䭁䅁䉣䅁䉁䅁䅁允䅁䅁䅕攸坋煇偤䕊䵁䅉䅅䅁䙁䅁䅁睁䵁䅁䅁兂䅁䅁䅁穗偂兑䅯朷䅁䅁䅯李䅁䅁䅯睂䅅䅁䅅䅁䉁䅁䅁兂䅁䅁䅁䅁䅁䅁杷允䅁䅁䅕䅁䑁䅁䅷䅁䙁䅁䅁䥁㝁啗䈹权⽃䅁䅁权䑁䅁䅁权䡁允䅁允䅁䅁䅅䅁䙁䕁慄奵䝧う䍂䍄䉁䅁䅁兂䅁䅁䅍䅄䅁䅁䅕䅁䅁䕁昰䕕䭅佁䅙䅁䭁䕁䅷䅁䭁䅁䉣䅁䉁䅁䅁允䅁䅁䅕㥒㍑䵸收歂䵁䅉䅅䅁䙁䅁䅁睁䵁䅁䅁兂䅁䅁䅃偣佂兑䅯朵䅁䅁䅯䅏䅁䅁䅯睂䅅䅁䅅䅁䉁䅁䅁兂䅁䅁䅁䅁䅁䅁杷允䅁䅁䅕䅁䑁䅁䅷䅁䙁䅁䅁䥁睂䔸䈵权䍁允䅁权䕂䅁䅁权䡁允䅁允䅁䅁䅅䅁䙁䡁倲丰癥兏䅖䍄䉁䅁䅁兂䅁䅁䅍䅄䅁䅁䅕䅁䅁䡧睄歔䭅乁䅉䅁䭁䑁䄸䅁䭁䅁䉣䅁䉁䅁䅁允䅁䅁䅕㙺摄眵捹䕉䵁䅉䅅䅁䙁䅁䅁睁䵁䅁䅁兂䅁䅁䅁晡但兑䅯朸䅁䅁䅯杓䅁䅁䅯睂䅅䅁䅅䅁䉁䅁䅁兂療ㅶ䱏洸焴䅑杷允䅁䅁䅕䅁䑁䅁䅷䅁䙁䅁䅁䅁允晧䅨权㑄䅁䅁权䑂䅁䅁权䡁允䅁允䅁䅁䅅䅁䙁䅁䅁䅁䅁䅁䅁䍄䉁䅁䅁兂䅁䅁䅍䅄䅁䅁䅕䅁䅁䕺瑍歭䭅乁䅷䅁䭁䕁䅫䅁䭁䅁䉣䅁䉁䅁䅁允䅁䅁䅕䅁䅁䅁䅁䅁䵁䅉䅅䅁䙁䅁䅁睁䵁䅁䅁兂䅁䅁䅁㙲偒兑䅯䄫䅁䅁䅯児䅁䅁䅯睂䅅䅁䅅䅁䉁䅁䅁兂⽄稯戯吰呉村杷允䅁䅁䅕䅁䑁䅁䅷䅁䙁䅁䅁䅁癃䕰䈹权䕁允䅁权䩂䅁䅁权䡁允䅁允䅁䅁䅅䅁䙁䥁㝖浔䍲楌䅴䍄䉁䅁䅁兂䅁䅁䅍䅄䅁䅁䅕䅁䅁䥁刳歔䭅偁䅙䅁䭁䑁䅁䅁䭁䅁䉣䅁䉁䅁䅁允䅁䅁䅕䅁䅁䅁䅁䅁䵁䅉䅅䅁䙁䅁䅁睁䵁䅁䅁兂䅁䅁䅃䝑偖兑䅯睷䅁䅁䅯睑䅁䅁䅯睂䅅䅁䅅䅁䉁䅁䅁兂噂兣潢獢景䅑杷允䅁䅁䅕䅁䑁䅁䅷䅁䙁䅁䅁䵁䅃水䉂权奄䅁䅁权䥂䅁䅁权䡁允䅁允䅁䅁䅅䅁䙁偁景㤱⭴佋⼸䍄䉁䅁䅁兂䅁䅁䅍䅄䅁䅁䅕䅁䅁䉁䉃䔫䭁䱁䄸䅁䭁䑁䅙䅁䭁䅁䉣䅁䉁䅁䅁允䅁䅁䅕䅁䅁䅁䅁䅁䵁䅉䅅䅁䙁䅁䅁睁䵁䅁䅁兂䅁䅁䅁摪但兑䅯末䅁䅁䅯睐䅁䅁䅯睂䅅䅁䅅䅁䉁䅁䅁兂䅁䅁䅁䅁䅁䅁杷允䅁䅁䅕䅁䑁䅁䅷䅁䙁䅁䅁䅁䕁啪䈹权畄䅁䅁权㥁䅁䅁权䡁允䅁允䅁䅁䅅䅁䙁䅁䅁䅁䅁䅁䅁䍄䉁䅁䅁兂䅁䅁䅍䅄䅁䅁䅕䅁䅁䥷楄䕕䭅乁䅉䅁䭁䕁䅣䅁䭁䅁䉣䅁䉁䅁䅁允䅁䅁䅕䅁䅁䅁䅁䅁䵁䅉䅅䅁䙁䅁䅁睁䵁䅁䅁兂䅁䅁䅁䵣㝲䅑䅯朰䅁䅁䅯䅔䅁䅁䅯睂䅅䅁䅅䅁䉁䅁䅁兂䅁䅁䅁䅁䅁䅁杷允䅁䅁䅕䅁䑁䅁䅷䅁䙁䅁䅁䅁杄晧䅨权⭄䅁䅁权䥂䅁䅁权䡁允䅁允䅁䅁䅅䅁䙁䅁䅁䡁㍃楊䍆䍄䉁䅁䅁兂䅁䅁䅍䅄䅁䅁䅕䅁䅁䡧睄歔䭅偁䅷䅁䭁䕁䅕䅁䭁䅁䉣䅁䉁䅁䅁允䅁䅁䅕㥚㍉搯㕙ご䵁䅉䅅䅁䙁䅁䅁睁䵁䅁䅁兂䅁䅁䅁䡫㑢䅑䅯朸䅁䅁䅯杓䅁䅁䅯睂䅅䅁䅅䅁䉁䅁䅁兂䥂場啯獲潣䅑杷允䅁䅁䅕䅁䑁䅁䅷䅁䙁䅁䅁䅁扂䕍䈹权い䅁䅁权䭂䅁䅁权䡁允䅁允䅁䅁䅅䅁䙁偁䅏䙉䭐卧䄱䍄䉁䅁䅁兂䅁䅁䅍䅄䅁䅁䅕䅁䅁䵁い〫䭁偁䅯䅁䭁䕁䅅䅁䭁䅁䉣䅁䉁䅁䅁允䅁䅁䅕䅁䅁䅁䅁䅁䵁䅉䅅䅁䙁䅁䅁睁䵁䅁䅁兂䅁䅁䅁住佒兑䅯术䅁䅁䅯兑䅁䅁䅯睂䅅䅁䅅䅁䉁䅁䅁兂䅁䅁䅁䅁䅁䅁杷允䅁䅁䅕䅁䑁䅁䅷䅁䙁䅁䅁䥁睂䔸䈵权㑄䅁䅁权癁䅁䅁权䡁允䅁允䅁䅁䅅䅁䙁䅁䅁䅁䅁䅁䅁䍄䉁䅁䅁兂䅁䅁䅍䅄䅁䅁䅕䅁䅁䝧畯ご䭅䵁䅳䅁䭁䑁䅣䅁䭁䅁䉣䅁䉁䅁䅁允䅁䅁䅕䅁䅁䅁䅁䅁䵁䅉䅅䅁䙁䅁䅁睁䵁䅁䅁兂䅁䅁䅁䥅㑈䅑䅯朹䅁䅁䅯睎䅁䅁䅯睂䅅䅁䅅䅁䉁䅁䅁兂啄䱬䑸㕄癄睐杷允䅁䅁䅕䅁䑁䅁䅷䅁䙁䅁䅁䥁睂䔸䈵权獄䅁䅁权㝁䅁䅁权䡁允䅁允䅁䅁䅅䅁䙁䭁婤剎⭇䌶䅖䍄䉁䅁䅁兂䅁䅁䅍䅄䅁䅁䅕䅁䅁䉁䉃䔫䭁偁䅯䅁䭁䑁䄴䅁䭁䅁䉣䅁䉁䅁䅁允䅁䅁䅕䅁允㍁奱し䵉䅉䅅䅁䙁䅁䅁睁䵁䅁䅁兂䅁䅁䅃偣佂兑䅯朲䅁䅁䅯材䅁䅁䅯睂䅅䅁䅅䅁䉁䅁䅁兂乃摂伳呮杦睐杷允䅁䅁䅕䅁䑁䅁䅷䅁䙁䅁䅁䥁䅂啚䈹权⭄䅁䅁权䵂䅁䅁权䡁允䅁允䅁䅁䅅䅁䙁佁⭑氫㈳兏䍚䍄䉁䅁䅁兂䅁䅁䅍䅄䅁䅁䅕䅁䅁䙧䕑䕕䭅偁䄴䅁䭁䑁䄴䅁䭁䅁䉣䅁䉁䅁䅁允䅁䅁䅕武田捅昰欰䵅䅉䅅䅁䙁䅁䅁睁䵁䅁䅁兂䅁䅁䅁䥅㑈䅑䅯䄱䅁䅁䅯睏䅁䅁䅯睂䅅䅁䅅䅁䉁䅁䅁兂灄祬㉣瑙㡯䅑杷允䅁䅁䅕䅁䑁䅁䅷䅁䙁䅁䅁䵁䑸婌䉰权癃䅁䅁权䱂䅁䅁权䡁允䅁允䅁䅁䅅䅁䙁䅁䅁䅁䅁䅁䅁䍄䉁䅁䅁兂䅁䅁䅍䅄䅁䅁䅕䅁䅁䝁䭄〫䭁䵁䄴䅁䭁䑁䅣䅁䭁䅁䉣䅁䉁䅁䅁允䅁䅁䅕䅁䅁䅁䅁䅁䵁䅉䅅䅁䙁䅁䅁睁䵁䅁䅁兂䅁䅁䅁䵣㝲䅑䅯朸䅁䅁䅯䅏䅁䅁䅯睂䅅䅁䅅䅁䉁䅁䅁兂䅁䅁䅁䅁䅁䅁杷允䅁䅁䅕䅁䑁䅁䅷䅁䙁䅁䅁䅁啂欱䈵权煄䅁䅁权㥁䅁䅁权䡁允䅁允䅁䅁䅅䅁䙁䱁極八煯晐⽍䍄䉁䅁䅁兂䅁䅁䅍䅄䅁䅁䅕䅁䅁䝧畯ご䭅偁䅷䅁䭁䕁䅉䅁䭁䅁䉣䅁䉁䅁䅁允䅁䅁䅕氷汄橇升こ䵁䅉䅅䅁䙁䅁䅁睁䵁䅁䅁兂䅁䅁䅁䤴㑈䅑䅯䄯䅁䅁䅯児䅁䅁䅯睂䅅䅁䅅䅁䉁䅁䅁兂䥃䡶㕗⭮呂䅑杷允䅁䅁䅕䅁䑁䅁䅷䅁䙁䅁䅁䵁䑸婌䉰权浄䅁䅁权乂䅁䅁权䡁允䅁允䅁䅁䅅䅁䙁䅁䅁䅁䅁䅁䅁䍄䉁䅁䅁兂䅁䅁䅍䅄䅁䅁䅕䅁䅁䙧䕑䕕䭅䱁䄸䅁䭁䅁䅍䅁䭁䅁䉣䅁䉁䅁䅁允䅁䅁䅕䅁䅁䅁䅁䅁䵁䅉䅅䅁䙁䅁䅁睁䵁䅁䅁兂䅁䅁䅁剔儹兑䅯术䅁䅁䅯睌䅁䅁䅯睂䅅䅁䅅䅁䉁䅁䅁兂䅁䅁䅁䅁䅁䅁杷允䅁䅁䅕䅁䑁䅁䅷䅁䙁䅁䅁䅁䕁啪䈹权捄䅁䅁权㕁䅁䅁权䡁允䅁允䅁䅁䅅䅁䙁䅁䅁䅁䅁䅁䅁䍄䉁䅁䅁兂䅁䅁䅍䅄䅁䅁䅕䅁䅁䉁䉃䔫䭁乁䅧䅁䭁䑁䅳䅁䭁䅁䉣䅁䉁䅁䅁允䅁䅁䅕䴴扄癬嘶歂䵁䅉䅅䅁䙁䅁䅁睁䵁䅁䅁兂䅁䅁䅁㙲偒兑䅯睶䅁䅁䅯䅌䅁䅁䅯睂䅅䅁䅅䅁䉁䅁䅁兂䅁䅁䅁䅁䅁䅁杷允䅁䅁䅕䅁䑁䅁䅷䅁䙁䅁䅁䅁灂唸䈵权坄䅁䅁权祁䅁䅁权䡁允䅁允䅁䅁䅅䅁䙁䅁䅁䅁䅁䅁䅁䍄䉁䅁䅁兂䅁䅁䅍䅄䅁䅁䅕䅁䅁䥷楄䕕䭅佁䅁䅁䭁䕁䅕䅁䭁䅁䉣䅁䉁䅁䅁允䅁䅁䅕䅁䅁䅁䅁䅁䵁䅉䅅䅁䙁䅁䅁睁䵁䅁䅁兂䅁䅁䅁䥅㑈䅑䅯睲䅁䅁䅯睓䅁䅁䅯睂䅅䅁䅅䅁䉁䅁䅁兂穄穆癲䝹䍣䅑杷允䅁䅁䅕䅁䑁䅁䅷䅁䙁䅁䅁䅁啂欱䈵权潄䅁䅁权㕁䅁䅁权䡁允䅁允䅁䅁䅅䅁䙁乁㝩⽇㑨䙏䅂䍄䉁䅁䅁兂䅁䅁䅍䅄䅁䅁䅕䅁䅁䑧婴ご䭅佁䅧䅁䭁䕁䅧䅁䭁䅁䉣䅁䉁䅁䅁允䅁䅁䅕破⬶䡍ぴこ䵁䅉䅅䅁䙁䅁䅁睁䵁䅁䅁兂䅁䅁䅁㙲偒兑䅯䅁䅅䅁䅯睏䅁䅁䅯睂䅅䅁䅅䅁䉁䅁䅁权䝁允䅁䍄䉁䅁䅁兂䅁䅁䅍䅄䅁䅁䅕䅁䅁䙧䕑䕕䭅䅁䉁䅁䭁䕁䅳䅁䭁䅁䉣䅁䉁䅁䅁允䅁䅁䅯杂䅅䅁杷允䅁䅁䅕䅁䑁䅁䅷䅁䙁䅁䅁䅁允晧䅨权歄䅁䅁权㡁䅁䅁权䡁允䅁允䅁䅁䅅䅁䙁䱁㡌慊䙇睖䅖䍄䉁䅁䅁兂䅁䅁䅍䅄䅁䅁䅕䅁䅁䝁䭄〫䭁佁䅁䅁䭁䕁䅙䅁䭁䅁䉣䅁䉁䅁䅁允䅁䅁䅕偩硸潋㙈あ䵁䅉䅅䅁䙁䅁䅁睁䵁䅁䅁兂䅁䅁䅁住佒兑䅯朰䅁䅁䅯兏䅁䅁䅯睂䅅䅁䅅䅁䉁䅁䅁兂䅁䅁䅁䅁䅁䅁杷允䅁䅁䅕䅁䑁䅁䅷䅁䙁䅁䅁䅁允晧䅨权潄䅁䅁权⭁䅁䅁权䡁允䅁允䅁䅁䅅䅁䙁䵁䅷け漲噚䅂䍄䉁䅁䅁兂䅁䅁䅍䅄䅁䅁䅕䅁䅁䭁欫ご䭅乁䅉䅁䭁䑁䅑䅁䭁䅁䉣䅁䉁䅁䅁允䅁䅁䅕䅁䅁䅁䅁䅁䵁䅉䅅䅁䙁䅁䅁睁䵁䅁䅁兂䅁䅁䅁䥅㑈䅑䅯䄸䅁䅁䅯睒䅁䅁䅯睂䅅䅁䅅䅁䉁䅁䅁兂䅁䅁䅁䅁䅁䅁杷允䅁䅁䅕䅁䑁䅁䅷䅁䙁䅁䅁䵁䅃水䉂权卄䅁䅁权䑂䅁䅁权䡁允䅁允䅁䅁䅅䅁䙁䅁䅁䅁䅁䅁䅁䍄䉁䅁䅁兂䅁䅁䅍䅄䅁䅁䅕䅁䅁</t>
  </si>
  <si>
    <t>䩁㉂䔫䭁䅁䉑䅁䭁䍁䄸䅁䭁䅁䉣䅁䉁䅁䅁允䅁䅁䅕煨塶晹框歔䵁䅉䅅䅁䙁䅁䅁睁䵁䅁䅁兂䅁䅁䅁䥅㑈䅑䅯杺䅁䅁䅯睏䅁䅁䅯睂䅅䅁䅅䅁䉁䅁䅁兂煁㙆䍑㐯䑙䅑杷允䅁䅁䅕䅁䑁䅁䅷䅁䙁䅁䅁䅁睂癹䅴权楄䅁䅁权䡂䅁䅁权䡁允䅁允䅁䅁䅅䅁䙁䅁䅁䅁䅁䅁䅁䍄䉁䅁䅁兂䅁䅁䅍䅄䅁䅁䅕䅁䅁䕺瑍歭䭅佁䄴䅁䭁䑁䅍䅁䭁䅁䉣䅁䉁䅁䅁允䅁䅁䅕䅁䅁䅁䅁䅁䵁䅉䅅䅁䙁䅁䅁睁䵁䅁䅁兂䅁䅁䅃䅖兒兑䅯末䅁䅁䅯䅌䅁䅁䅯睂䅅䅁䅅䅁䉁䅁䅁兂䅁䅁䅁䅁䅁䅁杷允䅁䅁䅕䅁䑁䅁䅷䅁䙁䅁䅁䅁䅂智䅴权㡄䅁䅁权䥂䅁䅁权䡁允䅁允䅁䅁䅅䅁䙁䕁佁千䤰歱䅤䍄䉁䅁䅁兂䅁䅁䅍䅄䅁䅁䅕䅁䅁䥁刳歔䭅佁䅧䅁䭁䑁䅍䅁䭁䅁䉣䅁䉁䅁䅁允䅁䅁䅕䅁䅁䅁䅁䅁䵁䅉䅅䅁䙁䅁䅁睁䵁䅁䅁兂䅁䅁䅃偣佂兑䅯朷䅁䅁䅯䅓䅁䅁䅯睂䅅䅁䅅䅁䉁䅁䅁兂婄䭆倱桴却䅑杷允䅁䅁䅕䅁䑁䅁䅷䅁䙁䅁䅁䅁元癤䅨权奄䅁䅁权睁䅁䅁权䡁允䅁允䅁䅁䅅䅁䙁䉁祶㡥硓来䅴䍄䉁䅁䅁兂䅁䅁䅍䅄䅁䅁䅕䅁䅁䝁䭄〫䭁䵁䅳䅁䭁䕁䅁䅁䭁䅁䉣䅁䉁䅁䅁允䅁䅁䅕䅁䅁䅁䅁䅁䵁䅉䅅䅁䙁䅁䅁睁䵁䅁䅁兂䅁䅁䅁住佒兑䅯䄴䅁䅁䅯李䅁䅁䅯睂䅅䅁䅅䅁䉁䅁䅁兂䅁䅁䅁䅁䅁䅁杷允䅁䅁䅕䅁䑁䅁䅷䅁䙁䅁䅁䅁允晧䅨权㡄䅁䅁权䙂䅁䅁权䡁允䅁允䅁䅁䅅䅁䙁䕁卂兰噗ぷ䄹䍄䉁䅁䅁兂䅁䅁䅍䅄䅁䅁䅕䅁䅁䕁乄〫䭁乁䅁䅁䭁䍁䅷䅁䭁䅁䉣䅁䉁䅁䅁允䅁䅁䅕䅁䅁䅁䅁䅁䵁䅉䅅䅁䙁䅁䅁睁䵁䅁䅁兂䅁䅁䅃偣佂兑䅯朲䅁䅁䅯睁䅁䅁䅯睂䅅䅁䅅䅁䉁䅁䅁兂桁㕱灹啪其睐杷允䅁䅁䅕䅁䑁䅁䅷䅁䙁䅁䅁䥁㝁啗䈹权潄䅁䅁权䩂䅁䅁权䡁允䅁允䅁䅁䅅䅁䙁䕁䝨䍐則歉䅬䍄䉁䅁䅁兂䅁䅁䅍䅄䅁䅁䅕䅁䅁䍁潁唫䭁佁䅙䅁䭁䑁䄴䅁䭁䅁䉣䅁䉁䅁䅁允䅁䅁䅕穮䥵䍎浂ぁ䵁䅉䅅䅁䙁䅁䅁睁䵁䅁䅁兂䅁䅁䅁䵑㜳䅑䅯䄫䅁䅁䅯兔䅁䅁䅯睂䅅䅁䅅䅁䉁䅁䅁兂䅁䩁䩂湤唱村杷允䅁䅁䅕䅁䑁䅁䅷䅁䙁䅁䅁䥁睂䔸䈵权祄䅁䅁权硁䅁䅁权䡁允䅁允䅁䅁䅅䅁䙁䅁䅁䅁䅁䅁䅁䍄䉁䅁䅁兂䅁䅁䅍䅄䅁䅁䅕䅁䅁䅁乓ご䭅䭁䄸䅁䭁䕁䅁䅁䭁䅁䉣䅁䉁䅁䅁允䅁䅁䅕䅁䅁䅁䅁䅁䵁䅉䅅䅁䙁䅁䅁睁䵁䅁䅁兂䅁䅁䅁㙲偒兑䅯睲䅁䅁䅯䅒䅁䅁䅯睂䅅䅁䅅䅁䉁䅁䅁兂䥂⽷䑱甲䩧䅑杷允䅁䅁䅕䅁䑁䅁䅷䅁䙁䅁䅁䅁允晧䅨权慄䅁䅁权䭂䅁䅁权䡁允䅁允䅁䅁䅅䅁䙁䅁䅁䅁䅁䅁䅁䍄䉁䅁䅁兂䅁䅁䅍䅄䅁䅁䅕䅁䅁䉁䉃䔫䭁佁䅉䅁䭁䑁䅳䅁䭁䅁䉣䅁䉁䅁䅁允䅁䅁䅕椱䉪卒楙啄䵁䅉䅅䅁䙁䅁䅁睁䵁䅁䅁兂䅁䅁䅁䥅㑈䅑䅯睲䅁䅁䅯䅓䅁䅁䅯睂䅅䅁䅅䅁䉁䅁䅁兂呁兕㉂䅩䕙䅑杷允䅁䅁䅕䅁䑁䅁䅷䅁䙁䅁䅁䅁灂唸䈵权祄䅁䅁权乂䅁䅁权䡁允䅁允䅁䅁䅅䅁䙁䍁湳噖摔楯䄹䍄䉁䅁䅁兂䅁䅁䅍䅄䅁䅁䅕䅁䅁䭁欫ご䭅偁䅷䅁䭁䕁䅍䅁䭁䅁䉣䅁䉁䅁䅁允䅁䅁䅕李潹㡐儶䕔䵁䅉䅅䅁䙁䅁䅁睁䵁䅁䅁兂䅁䅁䅁䥅㑈䅑䅯杁䅅䅁䅯兒䅁䅁䅯睂䅅䅁䅅䅁䉁䅁䅁兂牁潕住祔㑪睐杷允䅁䅁䅕䅁䑁䅁䅷䅁䙁䅁䅁䅁癃䕰䈹权䅁允䅁权䝂䅁䅁权䡁允䅁允䅁䅁䅅䅁䭁䅁䉙䅁䵁䅉䅅䅁䙁䅁䅁睁䵁䅁䅁兂䅁䅁䅁䍉㕪䅑䅯䄷䅁䅁䅯睏䅁䅁䅯睂䅅䅁䅅䅁䉁䅁䅁兂䅁䅁䅁䅁䅁䅁杷允䅁䅁䅕䅁䑁䅁䅷䅁䙁䅁䅁䅁睂癹䅴权䑄䅁䅁权穁䅁䅁权䡁允䅁允䅁䅁䅅䅁䙁䅁䅁䅁䅁䅁䅁䍄䉁䅁䅁兂䅁䅁䅍䅄䅁䅁䅕䅁䅁䑁歪歔䭅䅁䉁䅁䭁䅁䅍䅁䭁䅁䉣䅁䉁䅁䅁允䅁䅁䅯杂䅅䅁杷允䅁䅁䅕䅁䑁䅁䅷䅁䙁䅁䅁䅁灂唸䈵权㡄䅁䅁权䱂䅁䅁权䡁允䅁允䅁䅁䅅䅁䙁䩁䑑䉶晓䕐䅨䍄䉁䅁䅁兂䅁䅁䅍䅄䅁䅁䅕䅁䅁䕺瑍歭䭅䅁䉉䅁䭁䑁䅍䅁䭁䅁䉣䅁䉁䅁䅁允䅁䅁䅕䅁䅁䅁䅁䅁䵁䅉䅅䅁䙁䅁䅁睁䵁䅁䅁兂䅁䅁䅁剔儹兑䅯䄲䅁䅁䅯材䅁䅁䅯睂䅅䅁䅅䅁䉁䅁䅁兂㙄獥桇䑲䅯䅑杷允䅁䅁䅕䅁䑁䅁䅷䅁䙁䅁䅁䵁䑸婌䉰权煄䅁䅁权㡁䅁䅁权䡁允䅁允䅁䅁䅅䅁䙁䅁䅁䅁䅁䅁䅁䍄䉁䅁䅁兂䅁䅁䅍䅄䅁䅁䅕䅁䅁䡧睄歔䭅偁䅁䅁䭁䍁䄸䅁䭁䅁䉣䅁䉁䅁䅁允䅁䅁䅕䅁䅁䅁䅁䅁䵁䅉䅅䅁䙁䅁䅁睁䵁䅁䅁兂䅁䅁䅃䅖兒兑䅯䄳䅁䅁䅯兔䅁䅁䅯睂䅅䅁䅅䅁䉁䅁䅁兂㑄樹剭浹䅯䅑杷允䅁䅁䅕䅁䑁䅁䅷䅁䙁䅁䅁䥁啂䙂䉂权敄䅁䅁权㍁䅁䅁权䡁允䅁允䅁䅁䅅䅁䙁䅁䅁䅁䅁䅁䅁䍄䉁䅁䅁兂䅁䅁䅍䅄䅁䅁䅕䅁䅁䕺瑍歭䭅䅁䉉䅁䭁䑁䅁䅁䭁䅁䉣䅁䉁䅁䅁允䅁䅁䅕䅁䅁䅁䅁䅁䵁䅉䅅䅁䙁䅁䅁睁䵁䅁䅁兂䅁䅁䅁䥅㑈䅑䅯䄲䅁䅁䅯睓䅁䅁䅯睂䅅䅁䅅䅁䉁䅁䅁兂㡂ㅺ睩睂⽺睐杷允䅁䅁䅕䅁䑁䅁䅷䅁䙁䅁䅁䅁乃唰䈵权䍁允䅁权㕁䅁䅁权䡁允䅁允䅁䅁䅅䅁䙁䅁䅁䅁䅁䅁䅁䍄䉁䅁䅁兂䅁䅁䅍䅄䅁䅁䅕䅁䅁䵁い〫䭁䵁䅍䅁䭁䕁䅫䅁䭁䅁䉣䅁䉁䅁䅁允䅁䅁䅕䔰欲塮氵䕒䵁䅉䅅䅁䙁䅁䅁睁䵁䅁䅁兂䅁䅁䅁䥅㑈䅑䅯朷䅁䅁䅯睏䅁䅁䅯睂䅅䅁䅅䅁䉁䅁䅁兂硁㌰歴欵䱂䅑杷允䅁䅁䅕䅁䑁䅁䅷䅁䙁䅁䅁䅁䕁啪䈹权楄䅁䅁权㥁䅁䅁权䡁允䅁允䅁䅁䅅䅁䙁䅁䅁䅁䅁䅁䅁䍄䉁䅁䅁兂䅁䅁䅍䅄䅁䅁䅕䅁䅁䭁欫ご䭅䱁䄸䅁䭁䑁䅑䅁䭁䅁䉣䅁䉁䅁䅁允䅁䅁䅕䅁䅁䅁䅁䅁䵁䅉䅅䅁䙁䅁䅁睁䵁䅁䅁兂䅁䅁䅁䵯㝮䅑䅯杺䅁䅁䅯睓䅁䅁䅯睂䅅䅁䅅䅁䉁䅁䅁兂塁朷橶塄楶睐杷允䅁䅁䅕䅁䑁䅁䅷䅁䙁䅁䅁䅁䕁啪䈹权奄䅁䅁权ぁ䅁䅁权䡁允䅁允䅁䅁䅅䅁䙁䅁䅁䅁䅁䅁䅁䍄䉁䅁䅁兂䅁䅁䅍䅄䅁䅁䅕䅁䅁䉁䉃䔫䭁佁䅧䅁䭁䑁䅳䅁䭁䅁䉣䅁䉁䅁䅁允䅁䅁䅕奤倵畁䌷啓䵁䅉䅅䅁䙁䅁䅁睁䵁䅁䅁兂䅁䅁䅃䅖兒兑䅯䄹䅁䅁䅯䅐䅁䅁䅯睂䅅䅁䅅䅁䉁䅁䅁兂偁畷䐵搹睳䅑杷允䅁䅁䅕䅁䑁䅁䅷䅁䙁䅁䅁䅁杂癹䅴权奄䅁䅁权㍁䅁䅁权䡁允䅁允䅁䅁䅅䅁䙁䅁䅁䅁䅁䅁䅁䍄䉁䅁䅁兂䅁䅁䅍䅄䅁䅁䅕䅁䅁䩁㉂䔫䭁乁䅑䅁䭁䑁䅣䅁䭁䅁䉣䅁䉁䅁䅁允䅁䅁䅕䥐潧䥯汲ぅ䵁䅉䅅䅁䙁䅁䅁睁䵁䅁䅁兂䅁䅁䅁晡但兑䅯䄵䅁䅁䅯兓䅁䅁䅯睂䅅䅁䅅䅁䉁䅁䅁兂獁䩬㉭啵䄰䅑杷允䅁䅁䅕䅁䑁䅁䅷䅁䙁䅁䅁䥁㝁啗䈹权䍁允䅁权䩂䅁䅁权䡁允䅁允䅁䅁䅅䅁䙁佁湬㘳㙎⭡⽯䍄䉁䅁䅁兂䅁䅁䅍䅄䅁䅁䅕䅁䅁䭁欫ご䭅䅁䉁䅁䭁䑁䅅䅁䭁䅁䉣䅁䉁䅁䅁允䅁䅁䅯杂䅅䅁杷允䅁䅁䅕䅁䑁䅁䅷䅁䙁䅁䅁䅁杄晧䅨权煄䅁䅁权㥁䅁䅁权䡁允䅁允䅁䅁䅅䅁䙁佁塒楣敂佰⽙䍄䉁䅁䅁兂䅁䅁䅍䅄䅁䅁䅕䅁䅁䡧睄歔䭅偁䅙䅁䭁䑁䅅䅁䭁䅁䉣䅁䉁䅁䅁允䅁䅁䅕䅁䅁䅁䅁䅁䵁䅉䅅䅁䙁䅁䅁睁䵁䅁䅁兂䅁䅁䅃䝑偖兑䅯䄲䅁䅁䅯李䅁䅁䅯睂䅅䅁䅅䅁䉁䅁䅁兂䅁䅁䅁䅁䅁䅁杷允䅁䅁䅕䅁䑁䅁䅷䅁䙁䅁䅁䅁乂ㅈ䉂权㡄䅁䅁权穁䅁䅁权䡁允䅁允䅁䅁䅅䅁䙁䅁䅁䅁䅁䅁䅁䍄䉁䅁䅁兂䅁䅁䅍䅄䅁䅁䅕䅁䅁䕁昰䕕䭅乁䅯䅁䭁䑁䄸䅁䭁䅁䉣䅁䉁䅁䅁允䅁䅁䅕䅁䅁䅁䅁䅁䵁䅉䅅䅁䙁䅁䅁睁䵁䅁䅁兂䅁䅁䅁㙲偒兑䅯杁䅅䅁䅯睑䅁䅁䅯睂䅅䅁䅅䅁䉁䅁䅁兂畃祶穋剘㉲睐杷允䅁䅁䅕䅁䑁䅁䅷䅁䙁䅁䅁䥁睂䔸䈵权㙄䅁䅁权䑂䅁䅁权䡁允䅁允䅁䅁䅅䅁䙁䉁稴う䕫䝎䍚䍄䉁䅁䅁兂䅁䅁䅍䅄䅁䅁䅕䅁䅁䉁䉃䔫䭁偁䅑䅁䭁䑁䅳䅁䭁䅁䉣䅁䉁䅁䅁允䅁䅁䅕瑃橥䑣䬰䕉䵁䅉䅅䅁䙁䅁䅁睁䵁䅁䅁兂䅁䅁䅁䤴㑈䅑䅯朱䅁䅁䅯䅎䅁䅁䅯睂䅅䅁䅅䅁䉁䅁䅁兂䅁䅁䅁䅁䅁䅁杷允䅁䅁䅕䅁䑁䅁䅷䅁䙁䅁䅁䅁允晧䅨权䱄䅁䅁权㝁䅁䅁权䡁允䅁允䅁䅁䅅䅁䙁䅁䅁䅁䅁䅁䅁䍄䉁䅁䅁兂䅁䅁䅍䅄䅁䅁䅕䅁䅁䙁睳ご䭅乁䄴䅁䭁䑁䅫䅁䭁䅁䉣䅁䉁䅁䅁允䅁䅁䅕䅁䅁䅁䅁䅁䵁䅉䅅䅁䙁䅁䅁睁䵁䅁䅁兂䅁䅁䅁䥅㑈䅑䅯䅂䅅䅁䅯䅑䅁䅁䅯睂䅅䅁䅅䅁䉁䅁䅁兂橃楺敍䥬湍䅑杷允䅁䅁䅕䅁䑁䅁䅷䅁䙁䅁䅁䅁䅂智䅴权䱄䅁䅁权㕁䅁䅁权䡁允䅁允䅁䅁䅅䅁䙁䅁䅁䅁䅁䅁䅁䍄䉁䅁䅁兂䅁䅁䅍䅄䅁䅁䅕䅁䅁䕁乄〫䭁乁䅷䅁䭁䑁䅑䅁䭁䅁䉣䅁䉁䅁䅁允䅁䅁䅕䅁䅁䅁䅁䅁䵁䅉䅅䅁䙁䅁䅁睁䵁䅁䅁兂䅁䅁䅁剔儹兑䅯朰䅁䅁䅯睑䅁䅁䅯睂䅅䅁䅅䅁䉁䅁䅁兂歂㕌卤䕉積䅑杷允䅁䅁䅕䅁䑁䅁䅷䅁䙁䅁䅁䅁允晧䅨权捄䅁䅁权乂䅁䅁权䡁允䅁允䅁䅁䅅䅁䙁䑁䱖倹㕍癦⼸䍄䉁䅁䅁兂䅁䅁䅍䅄䅁䅁䅕䅁䅁䭁䩄〫䭁䅁䉁䅁䭁䅁䅍䅁䭁䅁䉣䅁䉁䅁䅁允䅁䅁䅯杂䅅䅁杷允䅁䅁䅕䅁䑁䅁䅷䅁䙁䅁䅁䥁煂歌䈹权敄䅁䅁权㙁䅁䅁权䡁允䅁允䅁䅁䅅䅁䙁䅁䅁䅁䅁䅁䅁䍄䉁䅁䅁兂䅁䅁䅍䅄䅁䅁䅕䅁䅁䉁䉃䔫䭁偁䅯䅁䭁䑁䅳䅁䭁䅁䉣䅁䉁䅁䅁允䅁䅁䅕䅁䅁䅁䅁䅁䵁䅉䅅䅁䙁䅁䅁睁䵁䅁䅁兂䅁䅁䅁住佒兑䅯䅂䅅䅁䅯杍䅁䅁䅯睂䅅䅁䅅䅁䉁䅁䅁兂䅁䅁䅁䅁䅁䅁杷允䅁䅁䅕䅁䑁䅁䅷䅁䙁䅁䅁䅁乂ㅈ䉂权⭄䅁䅁权䅂䅁䅁权䡁允䅁允䅁䅁䅅䅁䙁䅁䅁䱧噦橅䍚䍄䉁䅁䅁兂䅁䅁䅍䅄䅁䅁䅕䅁䅁䑁歪歔䭅佁䅯䅁䭁䑁䅉䅁䭁䅁䉣䅁䉁䅁䅁允䅁䅁䅕䅁䅁䅁䅁䅁䵁䅉䅅䅁䙁䅁䅁睁䵁䅁䅁兂䅁䅁䅃偣佂兑䅯䄷䅁䅁䅯兔䅁䅁䅯睂䅅䅁䅅䅁䉁䅁䅁兂䭂瘵䑉敏䑉䅑杷允䅁䅁䅕䅁䑁䅁䅷䅁䙁䅁䅁䥁睂䔸䈵权兄䅁䅁权穁䅁䅁权䡁允䅁允䅁䅁䅅䅁䙁䅁䅁䅁䅁䅁䅁䍄䉁䅁䅁兂䅁䅁䅍䅄䅁䅁䅕䅁䅁䡧睄歔䭅偁䅉䅁䭁䑁䅍䅁䭁䅁䉣䅁䉁䅁䅁允䅁䅁䅕䅁䅁䅁䅁䅁䵁䅉䅅䅁䙁䅁䅁睁䵁䅁䅁兂䅁䅁䅁䥂倱兑䅯睶䅁䅁䅯児䅁䅁䅯睂䅅䅁䅅䅁䉁䅁䅁兂䅁䅁䅁䅁䅁䅁杷允䅁䅁䅕䅁䑁䅁䅷䅁䙁䅁䅁䅁䕁啪䈹权獄䅁䅁权硁䅁䅁权䡁允䅁允䅁䅁䅅䅁䙁䅁䅁䅁䅁䅁䅁䍄䉁䅁䅁兂䅁䅁䅍䅄䅁䅁䅕䅁䅁䉁䉃䔫䭁佁䅷䅁䭁䕁䅁䅁䭁䅁䉣䅁䉁䅁䅁允䅁䅁䅕稷潦嘰啧樫䴸䅉䅅䅁䙁䅁䅁睁䵁䅁䅁兂䅁䅁䅁䵯㝮䅑䅯朷䅁䅁䅯䅒䅁䅁䅯睂䅅䅁䅅䅁䉁䅁䅁兂慄丷瑸婗䉂䅑杷允䅁䅁䅕䅁䑁䅁䅷䅁䙁䅁䅁䅁䅄倹䅴权祄䅁䅁权㕁䅁䅁权䡁允䅁允䅁䅁䅅䅁䙁䅁䅁䅁䅁䅁䅁䍄䉁䅁䅁兂䅁䅁䅍䅄䅁䅁䅕䅁䅁䕧求ご䭅佁䅧䅁䭁䕁䅉䅁䭁䅁䉣䅁䉁䅁䅁允䅁䅁䅕穇汉䄯潳䕕䵁䅉䅅䅁䙁䅁䅁睁䵁䅁䅁兂䅁䅁䅁晡但兑䅯朵䅁䅁䅯䅍䅁䅁䅯睂䅅䅁䅅䅁䉁䅁䅁兂䅁䅁䅁䅁䅁䅁杷允䅁䅁䅕䅁䑁䅁䅷䅁䙁䅁䅁䥁㝁啗䈹权慄䅁䅁权㥁䅁䅁权䡁允䅁允䅁䅁䅅䅁䙁䅁䅁䅁䅁䅁䅁䍄䉁䅁䅁兂䅁䅁䅍䅄䅁䅁䅕䅁䅁䅁乓ご䭅偁䅙䅁䭁䕁䅅䅁䭁䅁䉣䅁䉁䅁䅁允䅁䅁䅕䅁䅁䅁䅁䅁䵁䅉䅅䅁䙁䅁䅁睁䵁䅁䅁兂䅁䅁䅁䥅㑈䅑䅯䄰䅁䅁䅯兒䅁䅁䅯睂䅅䅁䅅䅁䉁䅁䅁兂䥄橋㉈畬慙䅑杷允䅁䅁䅕䅁䑁䅁䅷䅁䙁䅁䅁䥁䅂啚䈹权兄䅁䅁权畁䅁䅁权䡁允䅁允䅁䅁䅅䅁䙁䅁䅁䅁䅁䅁䅁䍄䉁䅁䅁兂䅁䅁䅍䅄䅁䅁䅕䅁䅁䉁䉃䔫䭁偁䅷䅁䭁䑁䅳䅁䭁䅁䉣䅁䉁䅁䅁允䅁䅁䅕䥈奫猳⼵さ䵁䅉䅅䅁䙁䅁䅁睁䵁䅁䅁兂䅁䅁䅁䍉㕪䅑䅯䄵䅁䅁䅯䅍䅁䅁䅯睂䅅䅁䅅䅁䉁䅁䅁兂䅁䅁䅁䅁䅁䅁杷允䅁䅁䅕䅁䑁䅁䅷䅁䙁䅁䅁䅁允晧䅨权癃䅁䅁权ㅁ䅁䅁权䡁允䅁允䅁䅁䅅䅁䙁䥁䤱䩲杸䅓䅊䍄䉁䅁䅁兂䅁䅁䅍䅄䅁䅁䅕䅁䅁䉁䉃䔫䭁佁䅑䅁䭁䕁䅙䅁䭁䅁䉣䅁䉁䅁䅁允䅁䅁䅕䍆晐栴橱歃䵁䅉䅅䅁䙁䅁䅁睁䵁䅁䅁兂䅁䅁䅁䵑㜳䅑䅯䅁䅅䅁䅯䅎䅁䅁䅯睂䅅䅁䅅䅁䉁䅁䅁权⽁允䅁䍄䉁䅁䅁兂䅁䅁䅍䅄䅁䅁䅕䅁䅁䉁䉃䔫䭁䅁䉁䅁䭁䑁䅳䅁䭁䅁䉣䅁䉁䅁䅁允䅁䅁䅯杂䅅䅁杷允䅁䅁䅕䅁䑁䅁䅷䅁䙁䅁䅁䥁啂䙂䉂权杄䅁䅁权䩂䅁䅁权䡁允䅁允䅁䅁䅅䅁䙁䙁砷⬷䍄剡䅎䍄䉁䅁䅁兂䅁䅁䅍䅄䅁䅁䅕䅁䅁䉁䉃䔫䭁乁䅁䅁䭁䕁䅧䅁䭁䅁䉣䅁䉁䅁䅁允䅁䅁䅕氲穊楪穊呸䴸䅉䅅䅁䙁䅁䅁睁䵁䅁䅁兂䅁䅁䅁穗偂兑䅯朱䅁䅁䅯睐䅁䅁䅯睂䅅䅁䅅䅁䉁䅁䅁兂䅁䅁䅁䅁䅁䅁杷允䅁䅁䅕䅁䑁䅁䅷䅁䙁䅁䅁䥁啂䙂䉂权獄䅁䅁权穁䅁䅁权䡁允䅁允䅁䅁䅅䅁䙁䅁䅁䅁䅁䅁䅁䍄䉁䅁䅁兂䅁䅁䅍䅄䅁䅁䅕䅁䅁䉁䉃䔫䭁佁䅧䅁䭁䕁䅣䅁䭁䅁䉣䅁䉁䅁䅁允䅁䅁䅕奖㉧偦⬶歕䵁䅉䅅䅁䙁䅁䅁睁䵁䅁䅁兂䅁䅁䅁䵯㝮䅑䅯䄳䅁䅁䅯睌䅁䅁䅯睂䅅䅁䅅䅁䉁䅁䅁兂䅁䅁䅁䅁䅁䅁杷允䅁䅁䅕䅁䑁䅁䅷䅁䙁䅁䅁䅁允晧䅨权䑄䅁䅁权㝁䅁䅁权䡁允䅁允䅁䅁䅅䅁䙁䕁漯う㥐剃䄱䍄䉁䅁䅁兂䅁䅁䅍䅄䅁䅁䅕䅁䅁䭁欫ご䭅䅁䉁䅁䭁䕁䅫䅁䭁䅁䉣䅁䉁䅁䅁允䅁䅁䅯杂䅅䅁杷允䅁䅁䅕䅁䑁䅁䅷䅁䙁䅁䅁䅁乂ㅈ䉂权䍁允䅁权䙂䅁䅁权䡁允䅁允䅁䅁䅅䅁䙁䅁湃噒療⼱⽧䍄䉁䅁䅁兂䅁䅁䅍䅄䅁䅁䅕䅁䅁䡁瑳ご䭅乁䅁䅁䭁䅁䅍䅁䭁䅁䉣䅁䉁䅁䅁允䅁䅁䅕䭰戲䤷⽣啇䵁䅉䅅䅁䙁䅁䅁睁䵁䅁䅁兂䅁䅁䅁祥倱兑䅯䄶䅁䅁䅯䅓䅁䅁䅯睂䅅䅁䅅䅁䉁䅁䅁兂䅁䅁䅁䅁䅁䅁杷允䅁䅁䅕䅁䑁䅁䅷䅁䙁䅁䅁䅁允晧䅨权䑄䅁䅁权䙂䅁䅁权䡁允䅁允䅁䅁䅅䅁䙁佁䅔剑お桵䅴䍄䉁䅁䅁兂䅁䅁䅍䅄䅁䅁䅕䅁䅁䑧婴ご䭅䭁䄸䅁䭁䑁䅧䅁䭁䅁䉣䅁䉁䅁䅁允䅁䅁䅕䅁䅁䅁䅁䅁䵁䅉䅅䅁䙁䅁䅁睁䵁䅁䅁兂䅁䅁䵄祑愲兑䅯杺䅁䅁䅯䅍䅁䅁䅯睂䅅䅁䅅䅁䉁䅁䅁兂䅁䅁䅁䅁䅁䅁杷允䅁䅁䅕䅁䑁䅁䅷䅁䙁䅁䅁䅁权晹䅴权畄䅁䅁权癁䅁䅁权䡁允䅁允䅁䅁䅅䅁䙁䅁䅁䅁䅁䅁䅁䍄䉁䅁䅁兂䅁䅁䅍䅄䅁䅁䅕䅁䅁䕁乄〫䭁䵁䅳䅁䭁䑁䅙䅁䭁䅁䉣䅁䉁䅁䅁允䅁䅁䅕決坩硯娸歅䵁䅉䅅䅁䙁䅁䅁睁䵁䅁䅁兂䅁䅁䅃偣佂兑䅯朹䅁䅁䅯杒䅁䅁䅯睂䅅䅁䅅䅁䉁䅁䅁兂䑄䭏㙔楲㍢睐杷允䅁䅁䅕䅁䑁䅁䅷䅁䙁䅁䅁䅁杄晧䅨权祄䅁䅁权䵂䅁䅁权䡁允䅁允䅁䅁䅅䅁䙁䭁睒児塲祉䅚䍄䉁䅁䅁兂䅁䅁䅍䅄䅁䅁䅕䅁䅁䉁䉃䔫䭁偁䅙䅁䭁䑁䅳䅁䭁䅁䉣䅁䉁䅁䅁允䅁䅁䅕ㄷ瑔䴶敹吴䴸䅉䅅䅁䙁䅁䅁睁䵁䅁䅁兂䅁䅁䅁䵑㜳䅑䅯䅂䅅䅁䅯睁䅁䅁䅯睂䅅䅁䅅䅁䉁䅁䅁兂杂灎佣摎橧䅑杷允䅁䅁䅕䅁䑁䅁䅷䅁䙁䅁䅁䅁灂唸䈵权い䅁䅁权䩂䅁䅁权䡁允䅁允䅁䅁䅅䅁䙁䅁汵啎杮匴䅚䍄䉁䅁䅁兂䅁䅁䅍䅄䅁䅁䅕䅁䅁䅁乓ご䭅佁䅑䅁䭁䕁䅕䅁䭁䅁䉣䅁䉁䅁䅁允䅁䅁䅕䅁䅁䅁䅁䅁䵁䅉䅅䅁䙁䅁䅁睁䵁䅁䅁兂䅁䅁䅁偷㝔䅑䅯朵䅁䅁䅯杏䅁䅁䅯睂䅅䅁䅅䅁䉁䅁䅁兂䅁䅁䅁䅁䅁䅁杷允䅁䅁䅕䅁䑁䅁䅷䅁䙁䅁䅁䅁乃唰䈵权㡄䅁䅁权畁䅁䅁权䡁允䅁允䅁䅁䅅䅁䙁䅁䅁䅁䅁䅁䅁䍄䉁䅁䅁兂䅁䅁䅍䅄䅁䅁䅕䅁䅁䡧睄歔䭅佁䄴䅁䭁䑁䅑䅁䭁䅁䉣䅁䉁䅁䅁允䅁䅁䅕䅁䅁䅁䅁䅁䵁䅉䅅䅁䙁䅁䅁睁䵁䅁䅁兂䅁䅁䅃偣佂兑䅯䄰䅁䅁䅯䅌䅁䅁䅯睂䅅䅁䅅䅁䉁䅁䅁兂䅁䅁䅁䅁䅁䅁杷允䅁䅁䅕䅁䑁䅁䅷䅁䙁䅁䅁䥁煂歌䈹权佄䅁䅁权䱂䅁䅁权䡁允䅁允䅁䅁䅅䅁䙁䑁⭋慒慤杴䅚䍄䉁䅁䅁兂䅁䅁䅍䅄䅁䅁䅕䅁䅁䍁潁唫䭁乁䅯䅁䭁䍁䅷䅁䭁䅁䉣䅁䉁䅁䅁允䅁䅁䅕䅁䅁䅁䅁䅁䵁䅉䅅䅁䙁䅁䅁睁䵁䅁䅁兂䅁䅁䅁䵯㝮䅑䅯朲䅁䅁䅯睐䅁䅁䅯睂䅅䅁䅅䅁䉁䅁䅁兂䅁䅁䅁䅁䅁䅁杷允䅁䅁䅕䅁䑁䅁䅷䅁䙁䅁䅁䥁啂䙂䉂权睄䅁䅁权癁䅁䅁权䡁允䅁允䅁䅁䅅䅁䙁䅁䅁䅁䅁䅁䅁䍄䉁䅁䅁兂䅁䅁䅍䅄䅁䅁䅕䅁䅁䉁䉃䔫䭁偁䅑䅁䭁䕁䅅䅁䭁䅁䉣䅁䉁䅁䅁允䅁䅁䅕硥畓⭒㙆ぇ䵁䅉䅅䅁䙁䅁䅁睁䵁䅁䅁兂䅁䅁䅁住佒兑䅯末䅁䅁䅯䅎䅁䅁䅯睂䅅䅁䅅䅁䉁䅁䅁兂䅁䅁䅁䅁䅁䅁杷允䅁䅁䅕䅁䑁䅁䅷䅁䙁䅁䅁䥁睂䔸䈵权㉄䅁䅁权癁䅁䅁权䡁允䅁允䅁䅁䅅䅁䙁䅁䅁䅁䅁䅁䅁䍄䉁䅁䅁兂䅁䅁䅍䅄䅁䅁䅕䅁䅁䩁㉂䔫䭁乁䅙䅁䭁䑁䅁䅁䭁䅁䉣䅁䉁䅁䅁允䅁䅁䅕䅁䅁䅁䅁䅁䵁䅉䅅䅁䙁䅁䅁睁䵁䅁䅁兂䅁䅁䅁䡫㑢䅑䅯䄳䅁䅁䅯杍䅁䅁䅯睂䅅䅁䅅䅁䉁䅁䅁兂慁愸敕䙑䥉䅑杷允䅁䅁䅕䅁䑁䅁䅷䅁䙁䅁䅁䅁䅂智䅴权兄䅁䅁权穁䅁䅁权䡁允䅁允䅁䅁䅅䅁䙁䅁䅁䅁䅁䅁䅁䍄䉁䅁䅁兂䅁䅁䅍䅄䅁䅁䅕䅁䅁䝁䭄〫䭁偁䅧䅁䭁䑁䅳䅁䭁䅁䉣䅁䉁䅁䅁允䅁䅁䅕䅁䅁䅁䅁䅁䵁䅉䅅䅁䙁䅁䅁睁䵁䅁䅁兂䅁䅁䅁㙲偒兑䅯朲䅁䅁䅯児䅁䅁䅯睂䅅䅁䅅䅁䉁䅁䅁兂噃穯奷〱䩔睐杷允䅁䅁䅕䅁䑁䅁䅷䅁䙁䅁䅁䅁癃䕰䈹权坄䅁䅁权䡂䅁䅁权䡁允䅁允䅁䅁䅅䅁䙁䝁䥖䙷扇䅒䅎䍄䉁䅁䅁兂䅁䅁䅍䅄䅁䅁䅕䅁䅁䵁い〫䭁佁䅙䅁䭁䑁䄰䅁䭁䅁䉣䅁䉁䅁䅁允䅁䅁䅕䅁䅁䅁䅁䅁䵁䅉䅅䅁䙁䅁䅁睁䵁䅁䅁兂䅁䅁䅁䵙㝲䅑䅯朲䅁䅁䅯䅑䅁䅁䅯睂䅅䅁䅅䅁䉁䅁䅁兂䅁䅁䅁䅁䅁䅁杷允䅁䅁䅕䅁䑁䅁䅷䅁䙁䅁䅁䅁允晧䅨权㙄䅁䅁权䙂䅁䅁权䡁允䅁允䅁䅁䅅䅁䙁䅁䅁偧坋䙋䌵䍄䉁䅁䅁兂䅁䅁䅍䅄䅁䅁䅕䅁䅁䙁睳ご䭅偁䄴䅁䭁䕁䅧䅁䭁䅁䉣䅁䉁䅁䅁允䅁䅁䅕䅁䅁䅁䅁䅁䵁䅉䅅䅁䙁䅁䅁睁䵁䅁䅁兂䅁䅁䅁䥅㑈䅑䅯朳䅁䅁䅯䅑䅁䅁䅯睂䅅䅁䅅䅁䉁䅁䅁兂⽄㉐㜫奣免䅑杷允䅁䅁䅕䅁䑁䅁䅷䅁䙁䅁䅁䅁元癤䅨权捄䅁䅁权㕁䅁䅁权䡁允䅁允䅁䅁䅅䅁䙁䵁単周扥关䅚䍄䉁䅁䅁兂䅁䅁䅍䅄䅁䅁䅕䅁䅁䝧畯ご䭅偁䄴䅁䭁䅁䅍䅁䭁䅁䉣䅁䉁䅁䅁允䅁䅁䅕卯橄樱佃唶䵅䅉䅅䅁䙁䅁䅁睁䵁䅁䅁兂䅁䅁䅁䥅㑈䅑䅯末䅁䅁䅯村䅁䅁䅯睂䅅䅁䅅䅁䉁䅁䅁兂䅁䕁潂硷晰村杷允䅁䅁䅕䅁䑁䅁䅷䅁䙁䅁䅁䅁杄晧䅨权䱄䅁䅁权䭂䅁䅁权䡁允䅁允䅁䅁䅅䅁䙁䅁䅁䅁䅁䅁䅁䍄䉁䅁䅁兂䅁䅁䅍䅄䅁䅁䅕䅁䅁䕁乄〫䭁乁䄴䅁䭁䅁䅍䅁䭁䅁䉣䅁䉁䅁䅁允䅁䅁䅕敷橩祵塲䕅䵁䅉䅅䅁䙁䅁䅁睁䵁䅁䅁兂䅁䅁䅁晡但兑䅯朵䅁䅁䅯睓䅁䅁䅯睂䅅䅁䅅䅁䉁䅁䅁兂慂硫䭂卉瑘睐杷允䅁䅁䅕䅁䑁䅁䅷䅁䙁䅁䅁䅁䅄倹䅴权⽃䅁䅁权⭁䅁䅁权䡁允䅁允䅁䅁䅅䅁䙁䅁䅁䅁䅁䅁䅁䍄䉁䅁䅁兂䅁䅁䅍䅄䅁䅁䅕䅁䅁䙁坔歔䭅䵁䅳䅁䭁䕁䅑䅁䭁䅁䉣䅁䉁䅁䅁允䅁䅁䅕䅁䅁䅁䅁䅁䵁䅉䅅䅁䙁䅁䅁睁䵁䅁䅁兂䅁䅁䅁㙲偒兑䅯末䅁䅁䅯杓䅁䅁䅯睂䅅䅁䅅䅁䉁䅁䅁兂㝂剸ㅵ牧桤村杷允䅁䅁䅕䅁䑁䅁䅷䅁䙁䅁䅁䥁睂䔸䈵权杄䅁䅁权䉂䅁䅁权䡁允䅁允䅁䅁䅅䅁䙁佁䝥均䴵佦⼸䍄䉁䅁䅁兂䅁䅁䅍䅄䅁䅁䅕䅁䅁䡁䭄〫䭁偁䅑䅁䭁䕁䅳䅁䭁䅁䉣䅁䉁䅁䅁允䅁䅁䅕䅁䅁䅁䅁䅁䵁䅉䅅䅁䙁䅁䅁睁䵁䅁䅁兂䅁䅁䅃偣佂兑䅯睲䅁䅁䅯䅎䅁䅁䅯睂䅅䅁䅅䅁䉁䅁䅁兂䅁䅁䅁䅁䅁䅁杷允䅁䅁䅕䅁䑁䅁䅷䅁䙁䅁䅁䅁䕁啪䈹权䕁允䅁权㍁䅁䅁权䡁允䅁允䅁䅁䅅䅁䙁䅁䅁䅁䅁䅁䅁䍄䉁䅁䅁兂䅁䅁䅍䅄䅁䅁䅕䅁䅁䅁乓ご䭅佁䅯䅁䭁䕁䅕䅁䭁䅁䉣䅁䉁䅁䅁允䅁䅁䅕䅁䅁䅁䅁䅁䵁䅉䅅䅁䙁䅁䅁睁䵁䅁䅁兂䅁䅁䅃偣佂兑䅯䄸䅁䅁䅯免䅁䅁䅯睂䅅䅁䅅䅁䉁䅁䅁兂䅁䅁䅁䅁䅁䅁杷允䅁䅁䅕䅁䑁䅁䅷䅁䙁䅁䅁䅁䅂智䅴权い䅁䅁权乂䅁䅁权䡁允䅁允䅁䅁䅅䅁䙁䩁瑗杫佑呰䅊䍄䉁䅁䅁兂䅁䅁䅍䅄䅁䅁䅕䅁䅁䥷楄䕕䭅佁䅙䅁䭁䑁䅉䅁䭁䅁䉣䅁䉁䅁䅁允䅁䅁䅕䅁䅁䅁䅁䅁䵁䅉䅅䅁䙁䅁䅁睁䵁䅁䅁兂䅁䅁䅃䅖兒兑䅯末䅁䅁䅯杏䅁䅁䅯睂䅅䅁䅅䅁䉁䅁䅁兂䅁䅁䅁䅁䅁䅁杷允䅁䅁䅕䅁䑁䅁䅷䅁䙁䅁䅁䅁允晧䅨权⭄䅁䅁权㉁䅁䅁权䡁允䅁允䅁䅁䅅䅁䙁䅁䅁䙁牃搲䉴䍄䉁䅁䅁兂䅁䅁䅍䅄䅁䅁䅕䅁䅁䍁潁唫䭁佁䅷䅁䭁䍁䄴䅁䭁䅁䉣䅁䉁䅁䅁允䅁䅁䅕䅁䅁䅁䅁䅁䵁䅉䅅䅁䙁䅁䅁睁䵁䅁䅁兂䅁䅁䅁摪但兑䅯䄵䅁䅁䅯䅔䅁䅁䅯睂䅅䅁䅅䅁䉁䅁䅁兂䅁䅁䅁䅁䅁䅁杷允䅁䅁䅕䅁䑁䅁䅷䅁䙁䅁䅁䥁睂䔸䈵权⭄䅁䅁权穁䅁䅁权䡁允䅁允䅁䅁䅅䅁䙁䅁䅁䅁䅁䅁䅁䍄䉁䅁䅁兂䅁䅁䅍䅄䅁䅁䅕䅁䅁䙧䕑䕕䭅偁䅷䅁䭁䑁䅷䅁䭁䅁䉣䅁䉁䅁䅁允䅁䅁䅕䥙數佖䝏歑䵁䅉䅅䅁䙁䅁䅁睁䵁䅁䅁兂䅁䅁䅃偣佂兑䅯䄶䅁䅁䅯児䅁䅁䅯睂䅅䅁䅅䅁䉁䅁䅁兂塃湧奦摥䝎䅑杷允䅁䅁䅕䅁䑁䅁䅷䅁䙁䅁䅁䅁权晹䅴权䅁允䅁权㍁䅁䅁权䡁允䅁允䅁䅁䅅䅁䭁䅁䉙䅁䵁䅉䅅䅁䙁䅁䅁睁䵁䅁䅁兂䅁䅁䅁剔儹兑䅯末䅁䅁䅯䅌䅁䅁䅯睂䅅䅁䅅䅁䉁䅁䅁兂䅁䅁䅁䅁䅁䅁杷允䅁䅁䅕䅁䑁䅁䅷䅁䙁䅁䅁䅁䅄倹䅴权敄䅁䅁权㉁䅁䅁权䡁允䅁允䅁䅁䅅䅁䙁䕁䍲灈捑兺䅬䍄䉁䅁䅁兂䅁䅁䅍䅄䅁䅁䅕䅁䅁佁䉃䔫䭁偁䅧䅁䭁䕁䅑䅁䭁䅁䉣䅁䉁䅁䅁允䅁䅁䅕䅁䅁䅁䅁䅁䵁䅉䅅䅁䙁䅁䅁睁䵁䅁䅁兂䅁䅁䅁䵑㜳䅑䅯朸䅁䅁䅯杒䅁䅁䅯睂䅅䅁䅅䅁䉁䅁䅁兂捂㍷ぺ獊楅䅑杷允䅁䅁䅕䅁䑁䅁䅷䅁䙁䅁䅁䅁乃唰䈵权䍁允䅁权⭁䅁䅁权䡁允䅁允䅁䅁䅅䅁䙁䅁䅁䅁䅁䅁䅁䍄䉁䅁䅁兂䅁䅁䅍䅄䅁䅁䅕䅁䅁䙧䕑䕕䭅佁䅷䅁䭁䑁䄰䅁䭁䅁䉣䅁䉁䅁䅁允䅁䅁䅕䅁䅁䅁䅁䅁䵁䅉䅅䅁䙁䅁䅁睁䵁䅁䅁兂䅁䅁䅁䡫㑢䅑䅯䄫䅁䅁䅯杍䅁䅁䅯睂䅅䅁䅅䅁䉁䅁䅁兂䅁䅁䅁䅁䅁䅁杷允䅁䅁䅕䅁䑁䅁䅷䅁䙁䅁䅁䅁癃䕰䈹权啄䅁䅁权㙁䅁䅁权䡁允䅁允䅁䅁䅅䅁䙁佁剡坂䈸祄䅊䍄䉁䅁䅁兂䅁䅁䅍䅄䅁䅁䅕䅁䅁䵁い〫䭁偁䅧䅁䭁䑁䅯䅁䭁䅁䉣䅁䉁䅁䅁允䅁䅁䅕䅁䅁䅁䅁䅁䵁䅉䅅䅁䙁䅁䅁睁䵁䅁䅁兂䅁䅁䅃偣佂兑䅯朳䅁䅁䅯睐䅁䅁䅯睂䅅䅁䅅䅁䉁䅁䅁兂䅁䅁䅁䅁䅁䅁杷允䅁䅁䅕䅁䑁䅁䅷䅁䙁䅁䅁䅁䅂智䅴权䕁允䅁权硁䅁䅁权䡁允䅁允䅁䅁䅅䅁䙁䅁䅁䅁䅁䅁䅁䍄䉁䅁䅁兂䅁䅁䅍䅄䅁䅁䅕䅁䅁䵁い〫䭁乁䅷䅁䭁䕁䅷䅁䭁䅁䉣䅁䉁䅁䅁允䅁䅁䅕摐䝒乐㕪吹䴸䅉䅅䅁䙁䅁䅁睁䵁䅁䅁兂䅁䅁䅁㙲偒兑䅯睷䅁䅁䅯䅓䅁䅁䅯睂䅅䅁䅅䅁䉁䅁䅁兂偃㝡橙䔯摷䅑杷允䅁䅁䅕䅁䑁䅁䅷䅁䙁䅁䅁䵁䅃水䉂权敄䅁䅁权䡂䅁䅁权䡁允䅁允䅁䅁䅅䅁䙁䅁䅁䅁䅁䅁䅁䍄䉁䅁䅁兂䅁䅁䅍䅄䅁䅁䅕䅁䅁䑧婴ご䭅乁䅷䅁䭁䑁䅧䅁䭁䅁䉣䅁䉁䅁䅁允䅁䅁䅕䅁䅁䅁䅁䅁䵁䅉䅅䅁䙁䅁䅁睁䵁䅁䅁兂䅁䅁䅃䝑偖兑䅯䅁䅅䅁䅯兓䅁䅁䅯睂䅅䅁䅅䅁䉁䅁䅁权䝁允䅁䍄䉁䅁䅁兂䅁䅁䅍䅄䅁䅁䅕䅁䅁䑁歪歔䭅乁䅑䅁䭁䕁䅉䅁䭁䅁䉣䅁䉁䅁䅁允䅁䅁䅕䅁䅁䅁䅁䅁䵁䅉䅅䅁䙁䅁䅁睁䵁䅁䅁兂䅁䅁䅁晡但兑䅯杁䅅䅁䅯兒䅁䅁䅯睂䅅䅁䅅䅁䉁䅁䅁兂䩄㙭桰奓歕䅑杷允䅁䅁䅕䅁䑁䅁䅷䅁䙁䅁䅁䅁权晹䅴权奄䅁䅁权䵂䅁䅁权䡁允䅁允䅁䅁䅅䅁䙁䑁䤲瑕住⭺⽕䍄䉁䅁䅁兂䅁䅁䅍䅄䅁䅁䅕䅁䅁䥁刳歔䭅䵁䅳䅁䭁䑁䅑䅁䭁䅁䉣䅁䉁䅁䅁允䅁䅁䅕䅁䅁䅁䅁䅁䵁䅉䅅䅁䙁䅁䅁睁䵁䅁䅁兂䅁䅁䅃䅖兒兑䅯睶䅁䅁䅯睍䅁䅁䅯睂䅅䅁䅅䅁䉁䅁䅁兂䅁䅁䅁䅁䅁䅁杷允䅁䅁䅕䅁䑁䅁䅷䅁䙁䅁䅁䅁允晧䅨权潄䅁䅁权䕂䅁䅁权䡁允䅁允䅁䅁䅅䅁䙁佁⽉畄摔歈䅸䍄䉁䅁䅁兂䅁䅁䅍䅄䅁䅁䅕䅁䅁䉁䉃䔫䭁䅁䉉䅁䭁䕁䄰䅁䭁䅁䉣䅁䉁䅁䅁允䅁䅁䅕ㅥ祺欰桺樶䴸䅉䅅䅁䙁䅁䅁睁䵁䅁䅁兂䅁䅁䅁䵯㝮䅑䅯䄳䅁䅁䅯兒䅁䅁䅯睂䅅䅁䅅䅁䉁䅁䅁兂祂㉦歉攵ぢ睐杷允䅁䅁䅕䅁䑁䅁䅷䅁䙁䅁䅁䅁乃唰䈵权畄䅁䅁权䑂䅁䅁权䡁允䅁允䅁䅁䅅䅁䙁䅁䅁䅁䅁䅁䅁䍄䉁䅁䅁兂䅁䅁䅍䅄䅁䅁䅕䅁䅁䙁坔歔䭅乁䅑䅁䭁䑁䄴䅁䭁䅁䉣䅁䉁䅁䅁允䅁䅁䅕則慘㥘祣歈䵁䅉䅅䅁䙁䅁䅁睁䵁䅁䅁兂䅁䅁䅃偣佂兑䅯䄹䅁䅁䅯睎䅁䅁䅯睂䅅䅁䅅䅁䉁䅁䅁兂㍃畒佰圸晫䅑杷允䅁䅁䅕䅁䑁䅁䅷䅁䙁䅁䅁䅁允晧䅨权䱄䅁䅁权䑁䅁䅁权䡁允䅁允䅁䅁䅅䅁䙁䅁䅁䅁䅁䅁䅁䍄䉁䅁䅁兂䅁䅁䅍䅄䅁䅁䅕䅁䅁䑁歪歔䭅偁䅙䅁䭁䑁䅳䅁䭁䅁䉣䅁䉁䅁䅁允䅁䅁䅕䅁䅁䅁䅁䅁䵁䅉䅅䅁䙁䅁䅁睁䵁䅁䅁兂䅁䅁䅁䥅㑈䅑䅯朰䅁䅁䅯䅑䅁䅁䅯睂䅅䅁䅅䅁䉁䅁䅁兂㉄䙋偹湷湕䅑杷允䅁䅁䅕䅁䑁䅁䅷䅁䙁䅁䅁䅁杄晧䅨权䍁允䅁权癁䅁䅁权䡁允䅁允䅁䅁䅅䅁䙁偁䅱㝈䉈癳⽙䍄䉁䅁䅁兂䅁䅁䅍䅄䅁䅁䅕䅁䅁䕁乄〫䭁佁䅧䅁䭁䑁䅣䅁䭁䅁䉣䅁䉁䅁䅁允䅁䅁䅕䅁䅁䅁䅁䅁䵁䅉䅅䅁䙁䅁䅁睁䵁䅁䅁兂䅁䅁䅁剔儹兑䅯䄹䅁䅁䅯兑䅁䅁䅯睂䅅䅁䅅䅁䉁䅁䅁兂㙂噎呏⽊汯䅑杷允䅁䅁䅕䅁䑁䅁䅷䅁䙁䅁䅁䅁䅄倹䅴权潄䅁䅁权祁䅁䅁权䡁允䅁允䅁䅁䅅䅁䙁䅁䅁䅁䅁䅁䅁䍄䉁䅁䅁兂䅁䅁䅍䅄䅁䅁䅕䅁䅁䭁䩄〫䭁偁䅑䅁䭁䕁䅍䅁䭁䅁䉣䅁䉁䅁䅁允䅁䅁䅕硸䘳捐䭒䕍䵁䅉䅅䅁䙁䅁䅁睁䵁䅁䅁兂䅁䅁䅁乖佚兑䅯睷䅁䅁䅯睐䅁䅁䅯睂䅅䅁䅅䅁䉁䅁䅁兂䅁䅁䅁䅁䅁䅁杷允䅁䅁䅕䅁䑁䅁䅷䅁䙁䅁䅁䅁杁偋䅬权捄䅁䅁权䍂䅁䅁权䡁允䅁允䅁䅁䅅䅁䙁䅁䅁䅁䅁䅁䅁䍄䉁䅁䅁兂䅁䅁䅍䅄䅁䅁䅕䅁䅁䵁い〫䭁佁䅙䅁䭁䑁䅫䅁䭁䅁䉣䅁䉁䅁䅁允䅁䅁䅕䅁䅁䅁䅁䅁䵁䅉䅅䅁䙁䅁䅁睁䵁䅁䅁兂䅁䅁䅁偷㝔䅑䅯䄯䅁䅁䅯兎䅁䅁䅯睂䅅䅁䅅䅁䉁䅁䅁兂杄䕫䘱㉉㙧䅑杷允䅁䅁䅕䅁䑁䅁䅷䅁䙁䅁䅁䅁癃䕰䈹权歄䅁䅁权㉁䅁䅁权䡁允䅁允䅁䅁䅅䅁䙁䑁䌯橥塱元䅨䍄䉁䅁䅁兂䅁䅁䅍䅄䅁䅁䅕䅁䅁䥷楄䕕䭅佁䅉䅁䭁䕁䅳䅁䭁䅁䉣䅁䉁䅁䅁允䅁䅁䅕䅁䅁䅁䅁䅁䵁䅉䅅䅁䙁䅁䅁睁䵁䅁䅁兂䅁䅁䅁偷㝔䅑䅯睹䅁䅁䅯睌䅁䅁䅯睂䅅䅁䅅䅁䉁䅁䅁兂䅁䅁䅁䅁䅁䅁杷允䅁䅁䅕䅁䑁䅁䅷䅁䙁䅁䅁䅁乂ㅈ䉂权癃䅁䅁权ㅁ䅁䅁权䡁允䅁允䅁䅁䅅䅁䙁䱁獯䬴其䅭䅒䍄䉁䅁䅁兂䅁䅁䅍䅄䅁䅁䅕䅁䅁䕁昰䕕䭅䵁䅳䅁䭁䕁䄰䅁䭁䅁䉣䅁䉁䅁䅁允䅁䅁䅕却穁敪ㅤ䕉䵁䅉䅅䅁䙁䅁䅁睁䵁䅁䅁兂䅁䅁䅄佧兊兑䅯睶䅁䅁䅯睏䅁䅁䅯睂䅅䅁䅅䅁䉁䅁䅁兂䅁䅁䅁䅁䅁䅁杷允䅁䅁䅕䅁䑁䅁䅷䅁䙁䅁䅁䅁允晧䅨权䍁允䅁权䅂䅁䅁权䡁允䅁允䅁䅁䅅䅁䙁乁景⽊䝌摵⽷䍄䉁䅁䅁兂䅁䅁䅍䅄䅁䅁䅕䅁䅁䡧睄歔䭅乁䅁䅁䭁䑁䄴䅁䭁䅁䉣䅁䉁䅁䅁允䅁䅁䅕卵娶牚䡑啋䵁䅉䅅䅁䙁䅁䅁睁䵁䅁䅁兂䅁䅁䅃ㅏ偬兑䅯䄵䅁䅁䅯睍䅁䅁䅯睂䅅䅁䅅䅁䉁䅁䅁兂䅁䅁䅁䅁䅁䅁杷允䅁䅁䅕䅁䑁䅁䅷䅁䙁䅁䅁䅁癃䕰䈹权睄䅁䅁权畁䅁䅁权䡁允䅁允䅁䅁䅅䅁䙁䅁䅁䅁䅁䅁䅁䍄䉁䅁䅁兂䅁䅁䅍䅄䅁䅁䅕䅁䅁䝁䭄〫䭁偁䅧䅁䭁䕁䄰䅁䭁䅁䉣䅁䉁䅁䅁允䅁䅁䅕刷挱桙㡈歔䵉䅉䅅䅁䙁䅁䅁睁䵁䅁䅁兂䅁䅁䅃䝑偖兑䅯杁䅅䅁䅯䅏䅁䅁䅯睂䅅䅁䅅䅁䉁䅁䅁兂䅁䅁䅁䅁䅁䅁杷允䅁䅁䅕䅁䑁䅁䅷䅁䙁䅁䅁䥁啂䙂䉂权坄䅁䅁权㙁䅁䅁权䡁允䅁允䅁䅁䅅䅁䙁䅁䅁䅁䅁䅁䅁䍄䉁䅁䅁兂䅁䅁䅍䅄䅁䅁䅕䅁䅁䅁乓ご䭅佁䅁䅁䭁䑁䅍䅁䭁䅁䉣䅁䉁䅁䅁允䅁䅁䅕䅁䅁䅁䅁䅁䵁䅉䅅䅁䙁䅁䅁睁䵁䅁䅁兂䅁䅁䅁剔儹兑䅯䄹䅁䅁䅯杌䅁䅁䅯睂䅅䅁䅅䅁䉁䅁䅁兂䅁䅁䅁䅁䅁䅁杷允䅁䅁䅕䅁䑁䅁䅷䅁䙁䅁䅁䅁元癤䅨权⽃䅁䅁权乂䅁䅁权䡁允䅁允䅁䅁䅅䅁䙁䅁䅁䅁䅁䅁䅁䍄䉁䅁䅁兂䅁䅁䅍䅄䅁䅁䅕䅁䅁䭁欫ご䭅偁䄴䅁䭁䅁䅍䅁䭁䅁䉣䅁䉁䅁䅁允䅁䅁䅕昹杖破捆啊䵉䅉䅅䅁䙁䅁䅁睁䵁䅁䅁兂䅁䅁䅃楡倵兑䅯䄰䅁䅁䅯兑䅁䅁䅯睂䅅䅁䅅䅁䉁䅁䅁兂䅁䅁䅁䅁䅁䅁杷允䅁䅁䅕䅁䑁䅁䅷䅁䙁䅁䅁䅁允晧䅨权捄䅁䅁权䥂䅁䅁权䡁允䅁允䅁䅁䅅䅁䙁䍁桨㡡捌党䅴䍄䉁䅁䅁兂䅁䅁䅍䅄䅁䅁䅕䅁䅁䉁䉃䔫䭁䵁䅍䅁䭁䕁䅁䅁䭁䅁䉣䅁䉁䅁䅁允䅁䅁䅕桑敗䔹㐹い䵁䅉䅅䅁䙁䅁䅁睁䵁䅁䅁兂䅁䅁䅁偷㝔䅑䅯䅂䅅䅁䅯杍䅁䅁䅯睂䅅䅁䅅䅁䉁䅁䅁兂䅁䅁䅁䅁䅁䅁杷允䅁䅁䅕䅁䑁䅁䅷䅁䙁䅁䅁䅁元癤䅨权坄䅁䅁权䝂䅁䅁权䡁允䅁允䅁䅁䅅䅁䙁䝁桪睶㙙佥⼴䍄䉁䅁䅁兂䅁䅁䅍䅄䅁䅁䅕䅁䅁䙧䕑䕕䭅佁䄴䅁䭁䕁䅕䅁䭁䅁䉣䅁䉁䅁䅁允䅁䅁䅕䡨塳䩕杯啑䵁䅉䅅䅁䙁䅁䅁睁䵁䅁䅁兂䅁䅁䅃楡倵兑䅯术䅁䅁䅯䅎䅁䅁䅯睂䅅䅁䅅䅁䉁䅁䅁兂䅁䅁䅁䅁䅁䅁杷允䅁䅁䅕䅁䑁䅁䅷䅁䙁䅁䅁䅁䕁啪䈹权獄䅁䅁权ぁ䅁䅁权䡁允䅁允䅁䅁䅅䅁䙁䅁䅁䅁䅁䅁䅁䍄䉁䅁䅁兂䅁䅁䅍䅄䅁䅁䅕䅁䅁䵁い〫䭁偁䅙䅁䭁䕁䅷䅁䭁䅁䉣䅁䉁䅁䅁允䅁䅁䅕⭬睤㥄慰䕅䵁䅉䅅䅁䙁䅁䅁睁䵁䅁䅁兂䅁䅁䅃偣佂兑䅯䄴䅁䅁䅯䅔䅁䅁䅯睂䅅䅁䅅䅁䉁䅁䅁兂牃㝔摘㜸獮睐杷允䅁䅁䅕䅁䑁䅁䅷䅁䙁䅁䅁䅁㝂啌䈹权㉄䅁䅁权䭂䅁䅁权䡁允䅁允䅁䅁䅅䅁䙁䅁穬⽬婂癇⽉䍄䉁䅁䅁兂䅁䅁䅍䅄䅁䅁䅕䅁䅁䉁䉃䔫䭁佁䅯䅁䭁䕁䅁䅁䭁䅁䉣䅁䉁䅁䅁允䅁䅁䅕圯䜴呲片稴䴸䅉䅅䅁䙁䅁䅁睁䵁䅁䅁兂䅁䅁䅁祥倱兑䅯朸䅁䅁䅯村䅁䅁䅯睂䅅䅁䅅䅁䉁䅁䅁兂㙃坕䕑瘲癯䅑杷允䅁䅁䅕䅁䑁䅁䅷䅁䙁䅁䅁䥁睂䔸䈵权兄䅁䅁权㙁䅁䅁权䡁允䅁允䅁䅁䅅䅁䙁䅁慰睶䕯确䅆䍄䉁䅁䅁兂䅁䅁䅍䅄䅁䅁䅕䅁䅁䑧婴ご䭅偁䅁䅁䭁䕁䅍䅁䭁䅁䉣䅁䉁䅁䅁允䅁䅁䅕塦歎䈳婷ぐ䵁䅉䅅䅁䙁䅁䅁睁䵁䅁䅁兂䅁䅁䅄佧兊兑䅯䄵䅁䅁䅯児䅁䅁䅯睂䅅䅁䅅䅁䉁䅁䅁兂䅁䅁䅁䅁䅁䅁杷允䅁䅁䅕䅁䑁䅁䅷䅁䙁䅁䅁䥁睂䔸䈵权祄䅁䅁权獁䅁䅁权䡁允䅁允䅁䅁䅅䅁䙁䅁䅁䅁䅁䅁䅁䍄䉁䅁䅁兂䅁䅁䅍䅄䅁䅁䅕䅁䅁䉁䉃䔫䭁偁䅁䅁䭁䑁䅷䅁䭁䅁䉣䅁䉁䅁䅁允䅁䅁䅕䅁䅁䅁䅁䅁䵁䅉䅅䅁䙁䅁䅁睁䵁䅁䅁兂䅁䅁䅁䍉㕪䅑䅯朰䅁䅁䅯兒䅁䅁䅯睂䅅䅁䅅䅁䉁䅁䅁兂穁積積㝍ㅍ䅑杷允䅁䅁䅕䅁䑁䅁䅷䅁䙁䅁䅁䅁灂唸䈵权䱄䅁䅁权硁䅁䅁权䡁允䅁允䅁䅁䅅䅁䙁䅁䅁䅁䅁䅁䅁䍄䉁䅁䅁兂䅁䅁䅍䅄䅁䅁䅕䅁䅁䕁昰䕕䭅佁䅷䅁䭁䍁䄴䅁䭁䅁䉣䅁䉁䅁䅁允䅁䅁䅕䅁䅁䅁䅁䅁䵁䅉䅅䅁䙁䅁䅁睁䵁䅁䅁兂䅁䅁䅁乖佚兑䅯䄯䅁䅁䅯兒䅁䅁䅯睂䅅䅁䅅䅁䉁䅁䅁兂䑁䭇畉⭆低䅑杷允䅁䅁䅕䅁䑁䅁䅷䅁䙁䅁䅁䥁睂䔸䈵权⽃䅁䅁权㝁䅁䅁权䡁允䅁允䅁䅁䅅䅁䙁䅁䅁䔴潚倵䉊䍄䉁䅁䅁兂䅁䅁䅍䅄䅁䅁䅕䅁䅁䙧䕑䕕䭅乁䅙䅁䭁䑁䅫䅁䭁䅁䉣䅁䉁䅁䅁允䅁䅁䅕䅁䅁䅁䅁䅁䵁䅉䅅䅁䙁䅁䅁睁䵁䅁䅁兂䅁䅁䅁䥅㑈䅑䅯䄵䅁䅁䅯児䅁䅁䅯睂䅅䅁䅅䅁䉁䅁䅁兂偂䩫䬶䌹䱕䅑杷允䅁䅁䅕䅁䑁䅁䅷䅁䙁䅁䅁䅁睂癹䅴权癃䅁䅁权䕂䅁䅁权䡁允䅁允䅁䅁䅅䅁䙁䅁䅁䅁䅁䅁䅁䍄䉁䅁䅁兂䅁䅁䅍䅄䅁䅁䅕䅁䅁䝁䭄〫䭁佁䅁䅁䭁䑁䅕䅁䭁䅁䉣䅁䉁䅁䅁允䅁䅁䅕块㤲ぷ摯い䵁䅉䅅䅁䙁䅁䅁睁䵁䅁䅁兂䅁䅁䅁䥅㑈䅑䅯䄱䅁䅁䅯児䅁䅁䅯睂䅅䅁䅅䅁䉁䅁䅁兂⽁橰㜰㌴䅂䅑杷允䅁䅁䅕䅁䑁䅁䅷䅁䙁䅁䅁䅁杂癹䅴权癃䅁䅁权ぁ䅁䅁权䡁允䅁允䅁䅁䅅䅁䙁䅁䅁䅁䅁䅁䅁䍄䉁䅁䅁兂䅁䅁䅍䅄䅁䅁䅕䅁䅁䑧婴ご䭅䅁䉁䅁䭁䑁䅕䅁䭁䅁䉣䅁䉁䅁䅁允䅁䅁䅯杂䅅䅁杷允䅁䅁䅕䅁䑁䅁䅷䅁䙁䅁䅁䅁杁偋䅬权捄䅁䅁权癁䅁䅁权䡁允䅁允䅁䅁䅅䅁䙁䅁䅁䅁䅁䅁䅁䍄䉁䅁䅁兂䅁䅁䅍䅄䅁䅁䅕䅁䅁䝁䭄〫䭁乁䅁䅁䭁䑁䅁䅁䭁䅁䉣䅁䉁䅁䅁允䅁䅁䅕䅁䅁䅁䅁䅁䵁䅉䅅䅁䙁䅁䅁睁䵁䅁䅁兂䅁䅁䅁摪但兑䅯杁䅅䅁䅯睏䅁䅁䅯睂䅅䅁䅅䅁䉁䅁䅁兂䅁䅁䅁䅁䅁䅁杷允䅁䅁䅕䅁䑁䅁䅷䅁䙁䅁䅁䅁乃唰䈵权㡄䅁䅁权䑂䅁䅁权䡁允䅁允䅁䅁䅅䅁䙁䉁㡨睗䙷䕫䅤䍄䉁䅁䅁兂䅁䅁䅍䅄䅁䅁䅕䅁䅁䉁䉃䔫䭁乁䅧䅁䭁䑁䄰䅁䭁䅁䉣䅁䉁䅁䅁允䅁䅁䅕䱺橂穳樷ぁ䵁䅉䅅䅁䙁䅁䅁睁䵁䅁䅁兂䅁䅁䅄佧兊兑䅯䄸䅁䅁䅯杓䅁䅁䅯睂䅅䅁䅅䅁䉁䅁䅁兂歄㕍捐䥘睙䅑杷允䅁䅁䅕䅁䑁䅁䅷䅁䙁䅁䅁䅁权晹䅴权䕁允䅁权穁䅁䅁权䡁允䅁允䅁䅁䅅䅁䙁䅁䅁䅁䅁䅁䅁䍄䉁䅁䅁兂䅁䅁䅍䅄䅁䅁䅕䅁䅁䡁䭄〫䭁乁䄴䅁䭁䑁䄴䅁䭁䅁䉣䅁䉁䅁䅁允䅁䅁䅕䅁䅁䅁䅁䅁䵁䅉䅅䅁䙁䅁䅁睁䵁䅁䅁兂䅁䅁䅃偣佂兑䅯䄫䅁䅁䅯児䅁䅁䅯睂䅅䅁䅅䅁䉁䅁䅁兂䅁䭁流楔歳村杷允䅁䅁䅕䅁䑁䅁䅷䅁䙁䅁䅁䅁允晧䅨权敄䅁䅁权㥁䅁䅁权䡁允䅁允䅁䅁䅅䅁䙁䙁瑈桇浤䄳䅸䍄䉁䅁䅁兂䅁䅁䅍䅄䅁䅁䅕䅁䅁䭁欫ご䭅乁䅁䅁䭁䍁䄴䅁䭁䅁䉣䅁䉁䅁䅁允䅁䅁䅕䅁䅁䅁䅁䅁䵁䅉䅅䅁䙁䅁䅁睁䵁䅁䅁兂䅁䅁䅁䍉㕪䅑䅯䄶䅁䅁䅯䅑䅁䅁䅯睂䅅䅁䅅䅁䉁䅁䅁兂䅁䅁䅁䅁䅁䅁杷允䅁䅁䅕䅁䑁䅁䅷䅁䙁䅁䅁䅁癃䕰䈹权䅁允䅁权䕂䅁䅁权䡁允䅁允䅁䅁䅅䅁䭁䅁䉙䅁䵁䅉䅅䅁䙁䅁䅁睁䵁䅁䅁兂䅁䅁䅁住佒兑䅯䄷䅁䅁䅯睏䅁䅁䅯睂䅅䅁䅅䅁䉁䅁䅁兂䅁䅁䅁䅁䅁䅁杷允䅁䅁䅕䅁䑁䅁䅷䅁䙁䅁䅁䅁允晧䅨权䅁允䅁权䉂䅁䅁权䡁允䅁允䅁䅁䅅䅁䭁䅁䉙䅁䵁䅉䅅䅁䙁䅁䅁睁䵁䅁䅁兂䅁䅁䅁䥅㑈䅑䅯朷䅁䅁䅯児䅁䅁䅯睂䅅䅁䅅䅁䉁䅁䅁兂睄畐癴㑋䵚䅑杷允䅁䅁䅕䅁䑁䅁䅷䅁䙁䅁䅁䅁杂癹䅴权佄䅁䅁权䑂䅁䅁权䡁允䅁允䅁䅁䅅䅁䙁偁䝫橧倷摚⼸䍄䉁䅁䅁兂䅁䅁䅍䅄䅁䅁䅕䅁䅁䑁歪歔䭅䵁䅍䅁䭁䑁䅑䅁䭁䅁䉣䅁䉁䅁䅁允䅁䅁䅕䅁䅁䅁䅁䅁䵁䅉䅅䅁䙁䅁䅁睁䵁䅁䅁兂䅁䅁䅁偷㝔䅑䅯䄸䅁䅁䅯杌䅁䅁䅯睂䅅䅁䅅䅁䉁䅁䅁兂䅁䅁䅁䅁䅁䅁杷允䅁䅁䅕䅁䑁䅁䅷䅁䙁䅁䅁䥁睂䔸䈵权浄䅁䅁权睁䅁䅁权䡁允䅁允䅁䅁䅅䅁䙁䅁䅁䅁䅁䅁䅁䍄䉁䅁䅁兂䅁䅁䅍䅄䅁䅁䅕䅁䅁䝧畯ご䭅乁䅷䅁䭁䕁䅙䅁䭁䅁䉣䅁䉁䅁䅁允䅁䅁䅕䅁䅁䅁䅁䅁䵁䅉䅅䅁䙁䅁䅁睁䵁䅁䅁兂䅁䅁䅃偣佂兑䅯䄲䅁䅁䅯兏䅁䅁䅯睂䅅䅁䅅䅁䉁䅁䅁兂十㕺㤫⭘ぐ睐杷允䅁䅁䅕䅁䑁䅁䅷䅁䙁䅁䅁䅁元癤䅨权祄䅁䅁权乂䅁䅁权䡁允䅁允䅁䅁䅅䅁䙁䩁婱婭婭升䅰䍄䉁䅁䅁兂䅁䅁䅍䅄䅁䅁䅕䅁䅁䡧睄歔䭅佁䅷䅁䭁䑁䅑䅁䭁䅁䉣䅁䉁䅁䅁允䅁䅁䅕䅁䅁䅁䅁䅁䵁䅉䅅䅁䙁䅁䅁睁䵁䅁䅁兂䅁䅁䅁祥倱兑䅯䄹䅁䅁䅯䅒䅁䅁䅯睂䅅䅁䅅䅁䉁䅁䅁兂䅁䅁䅁䅁䅁䅁杷允䅁䅁䅕䅁䑁䅁䅷䅁䙁䅁䅁䵁䑸婌䉰权畄䅁䅁权獁䅁䅁权䡁允䅁允䅁䅁䅅䅁䙁䅁䅁䅁䅁䅁䅁䍄䉁䅁䅁兂䅁䅁䅍䅄䅁䅁䅕䅁䅁䕁乄〫䭁偁䄴䅁䭁䑁䄰䅁䭁䅁䉣䅁䉁䅁䅁允䅁䅁䅕䅁䅁佺剂啂䵉䅉䅅䅁䙁䅁䅁睁䵁䅁䅁兂䅁䅁䅁䥂倱兑䅯䅁䅅䅁䅯睏䅁䅁䅯睂䅅䅁䅅䅁䉁䅁䅁权䝁允䅁䍄䉁䅁䅁兂䅁䅁䅍䅄䅁䅁䅕䅁䅁䩁㉂䔫䭁偁䅁䅁䭁䕁䅳䅁䭁䅁䉣䅁䉁䅁䅁允䅁䅁䅕䅁䅁䅁䅁䅁䵁䅉䅅䅁䙁䅁䅁睁䵁䅁䅁兂䅁䅁䅁䥅㑈䅑䅯䄸䅁䅁䅯児䅁䅁䅯睂䅅䅁䅅䅁䉁䅁䅁兂䅁䅁䅁䅁䅁䅁杷允䅁䅁䅕䅁䑁䅁䅷䅁䙁䅁䅁䅁允晧䅨权癃䅁䅁权䙂䅁䅁权䡁允䅁允䅁䅁䅅䅁䙁䉁朱此桄李䅎䍄䉁䅁䅁兂䅁䅁䅍䅄䅁䅁䅕䅁䅁䡧睄歔䭅偁䅙䅁䭁䕁䅑䅁䭁䅁䉣䅁䉁䅁䅁允䅁䅁䅕甯䍮㤶歃啁䵁䅉䅅䅁䙁䅁䅁睁䵁䅁䅁兂䅁䅁䅁䥅㑈䅑䅯朸䅁䅁䅯児䅁䅁䅯睂䅅䅁䅅䅁䉁䅁䅁兂穁積積積才䅑杷允䅁䅁䅕䅁䑁䅁䅷䅁䙁䅁䅁䥁䅂啚䈹权獄䅁䅁权䩂䅁䅁权䡁允䅁允䅁䅁䅅䅁䙁䍁呗祺慶癑⽑䍄䉁䅁䅁兂䅁䅁䅍䅄䅁䅁䅕䅁䅁䙁睳ご䭅偁䅯䅁䭁䑁䄴䅁䭁䅁䉣䅁䉁䅁䅁允䅁䅁䅕娯瑒噅硬啖䵉䅉䅅䅁䙁䅁䅁睁䵁䅁䅁兂䅁䅁䅁剔儹兑䅯睲䅁䅁䅯䅑䅁䅁䅯睂䅅䅁䅅䅁䉁䅁䅁兂摃椵⭂畮䍙䅑杷允䅁䅁䅕䅁䑁䅁䅷䅁䙁䅁䅁䥁睂䔸䈵权捄䅁䅁权㡁䅁䅁权䡁允䅁允䅁䅁䅅䅁䙁乁唲䭦祋⭕⽙䍄䉁䅁䅁兂䅁䅁䅍䅄䅁䅁䅕䅁䅁䙁坔歔䭅乁䄴䅁䭁䅁䅍䅁䭁䅁䉣䅁䉁䅁䅁允䅁䅁䅕穴䅖⽁捓啅䵁䅉䅅䅁䙁䅁䅁睁䵁䅁䅁兂䅁䅁䅁晡但兑䅯睶䅁䅁䅯䅍䅁䅁䅯睂䅅䅁䅅䅁䉁䅁䅁兂䅁䅁䅁䅁䅁䅁杷允䅁䅁䅕䅁䑁䅁䅷䅁䙁䅁䅁䅁元癤䅨权䕁允䅁权⽁䅁䅁权䡁允䅁允䅁䅁䅅䅁䙁䙁㥇晒㥅ぐ䅎䍄䉁䅁䅁兂䅁䅁䅍䅄䅁䅁䅕䅁䅁䙁坔歔䭅䅁䉑䅁䭁䕁䅉䅁䭁䅁䉣䅁䉁䅁䅁允䅁䅁䅕䵯⽄乆䙧䕔䵁䅉䅅䅁䙁䅁䅁睁䵁䅁䅁兂䅁䅁䅃偣佂兑䅯䅁䅅䅁䅯免䅁䅁䅯睂䅅䅁䅅䅁䉁䅁䅁权䝁允䅁䍄䉁䅁䅁兂䅁䅁䅍䅄䅁䅁䅕䅁䅁䵁い〫䭁䵁䄴䅁䭁䑁䄰䅁䭁䅁䉣䅁䉁䅁䅁允䅁䅁䅕湁䜷捪䰫樵䴸䅉䅅䅁䙁䅁䅁睁䵁䅁䅁兂䅁䅁䅄佧兊兑䅯睷䅁䅁䅯杍䅁䅁䅯睂䅅䅁䅅䅁䉁䅁䅁兂䅁䅁䅁䅁䅁䅁杷允䅁䅁䅕䅁䑁䅁䅷䅁䙁䅁䅁䅁允晧䅨权い䅁䅁权㥁䅁䅁权䡁允䅁允䅁䅁䅅䅁䙁䅁䅁䅁䅁䍧䅂䍄䉁䅁䅁兂䅁䅁䅍䅄䅁䅁䅕䅁䅁䕺瑍歭䭅䵁䄴䅁䭁䕁䅕䅁䭁䅁䉣䅁䉁䅁䅁允䅁䅁䅕䅁䅁䅁䅁䅁䵁䅉䅅䅁䙁䅁䅁睁䵁䅁䅁兂䅁䅁䅁摪但兑䅯睲䅁䅁䅯䅒䅁䅁䅯睂䅅䅁䅅䅁䉁䅁䅁兂䅁䅁䅁䅁䅁䅁杷允䅁䅁䅕䅁䑁䅁䅷䅁䙁䅁䅁䅁允晧䅨权い䅁䅁权䝂䅁䅁权䡁允䅁允䅁䅁䅅䅁䙁䵁䴳䵺䵺䍺䅒䍄䉁䅁䅁兂䅁䅁䅍䅄䅁䅁䅕䅁䅁䕧求ご䭅偁䅉䅁䭁䕁䅕䅁䭁䅁䉣䅁䉁䅁䅁允䅁䅁䅕䅑摙圸煥䕋䵁䅉䅅䅁䙁䅁䅁睁䵁䅁䅁兂䅁䅁䅁䵙㝲䅑䅯朸䅁䅁䅯杓䅁䅁䅯睂䅅䅁䅅䅁䉁䅁䅁兂摃獙畋歊牁䅑杷允䅁䅁䅕䅁䑁䅁䅷䅁䙁䅁䅁䅁䅄倹䅴权卄䅁䅁权㙁䅁䅁权䡁允䅁允䅁䅁䅅䅁䙁䅁䅁䅁䅁䅁䅁䍄䉁䅁䅁兂䅁䅁䅍䅄䅁䅁䅕䅁䅁䙧䕑䕕䭅佁䅯䅁䭁䑁䅕䅁䭁䅁䉣䅁䉁䅁䅁允䅁䅁䅕㌫䩋硫穩䑰䴸䅉䅅䅁䙁䅁䅁睁䵁䅁䅁兂䅁䅁䅁䥂倱兑䅯末䅁䅁䅯睐䅁䅁䅯睂䅅䅁䅅䅁䉁䅁䅁兂䅁䅁䅁䅁䅁䅁杷允䅁䅁䅕䅁䑁䅁䅷䅁䙁䅁䅁䥁啂䙂䉂权㉄䅁䅁权䙂䅁䅁权䡁允䅁允䅁䅁䅅䅁䙁佁⽅呮⭌㥬⽧䍄䉁䅁䅁兂䅁䅁䅍䅄䅁䅁䅕䅁䅁䉁䉃䔫䭁偁䅯䅁䭁䑁䄰䅁䭁䅁䉣䅁䉁䅁䅁允䅁䅁䅕䅁䅁䅁䅁䅁䵁䅉䅅䅁䙁䅁䅁睁䵁䅁䅁兂䅁䅁䅁偷㝔䅑䅯䄱䅁䅁䅯䅌䅁䅁䅯睂䅅䅁䅅䅁䉁䅁䅁兂䅁䅁䅁䅁䅁䅁杷允䅁䅁䅕䅁䑁䅁䅷䅁䙁䅁䅁䥁啂䙂䉂权䑄䅁䅁权硁䅁䅁权䡁允䅁允䅁䅁䅅䅁䙁䅁䅁䅁䅁䅁䅁䍄䉁䅁䅁兂䅁䅁䅍䅄䅁䅁䅕䅁䅁䕁昰䕕䭅乁䅧䅁䭁䕁䅁䅁䭁䅁䉣䅁䉁䅁䅁允䅁䅁䅕湈䬰㝲䅰歁䵁䅉䅅䅁䙁䅁䅁睁䵁䅁䅁兂䅁䅁䅁䥅㑈䅑䅯䄷䅁䅁䅯杓䅁䅁䅯睂䅅䅁䅅䅁䉁䅁䅁兂杄氷穢ㅎ當睐杷允䅁䅁䅕䅁䑁䅁䅷䅁䙁䅁䅁䅁䅄倹䅴权䕁允䅁权乂䅁䅁权䡁允䅁允䅁䅁䅅䅁䙁偁告瀷㍥䉈䄯䍄䉁䅁䅁兂䅁䅁䅍䅄䅁䅁䅕䅁䅁䝧畯ご䭅佁䅉䅁䭁䑁䄸䅁䭁䅁䉣䅁䉁䅁䅁允䅁䅁䅕䅁䅁䅁䅁䅁䵁䅉䅅䅁䙁䅁䅁睁䵁䅁䅁兂䅁䅁䅁祥倱兑䅯睲䅁䅁䅯䅐䅁䅁䅯睂䅅䅁䅅䅁䉁䅁䅁兂㝄穨䱳灈潪睐杷允䅁䅁䅕䅁䑁䅁䅷䅁䙁䅁䅁䥁煂歌䈹权煄䅁䅁权㡁䅁䅁权䡁允䅁允䅁䅁䅅䅁䙁䅁䅁䅁䅁䅁䅁䍄䉁䅁䅁兂䅁䅁䅍䅄䅁䅁䅕䅁䅁䝁䭄〫䭁偁䅧䅁䭁䅁䅍䅁䭁䅁䉣䅁䉁䅁䅁允䅁䅁䅕䨶婃㥡㑬歔䵉䅉䅅䅁䙁䅁䅁睁䵁䅁䅁兂䅁䅁䅁㙲偒兑䅯䄰䅁䅁䅯兒䅁䅁䅯睂䅅䅁䅅䅁䉁䅁䅁兂䉁祃塷婐瑁䅑杷允䅁䅁䅕䅁䑁䅁䅷䅁䙁䅁䅁䅁杂癹䅴权捄䅁䅁权㕁䅁䅁权䡁允䅁允䅁䅁䅅䅁䙁䅁䅁䅁䅁䅁䅁䍄䉁䅁䅁兂䅁䅁䅍䅄䅁䅁䅕䅁䅁䵁い〫䭁偁䄴䅁䭁䕁䅣䅁䭁䅁䉣䅁䉁䅁䅁允䅁䅁䅕䉢䩔䴯獣啌䵉䅉䅅䅁䙁䅁䅁睁䵁䅁䅁兂䅁䅁䅃楡倵兑䅯䄸䅁䅁䅯睐䅁䅁䅯睂䅅䅁䅅䅁䉁䅁䅁兂䅁䅁䅁䅁䅁䅁杷允䅁䅁䅕䅁䑁䅁䅷䅁䙁䅁䅁䅁允晧䅨权䅁允䅁权㥁䅁䅁权䡁允䅁允䅁䅁䅅䅁䭁䅁䉙䅁䵁䅉䅅䅁䙁䅁䅁睁䵁䅁䅁兂䅁䅁䅃偣佂兑䅯䄲䅁䅁䅯䅓䅁䅁䅯睂䅅䅁䅅䅁䉁䅁䅁兂噁偎㉮桹䅉䅑杷允䅁䅁䅕䅁䑁䅁䅷䅁䙁䅁䅁䥁睂䔸䈵权⭄䅁䅁权䑂䅁䅁权䡁允䅁允䅁䅁䅅䅁䙁䕁煷噺㝴䉓䌹䍄䉁䅁䅁兂䅁䅁䅍䅄䅁䅁䅕䅁䅁䑁歪歔䭅䵁䄴䅁䭁䅁䅍䅁䭁䅁䉣䅁䉁䅁䅁允䅁䅁䅕䉱坬潩救稫䴸䅉䅅䅁䙁䅁䅁睁䵁䅁䅁兂䅁䅁䅃ㅏ偬兑䅯䄶䅁䅁䅯䅌䅁䅁䅯睂䅅䅁䅅䅁䉁䅁䅁兂䅁䅁䅁䅁䅁䅁杷允䅁䅁䅕䅁䑁䅁䅷䅁䙁䅁䅁䅁䅂智䅴权煄䅁䅁权䡂䅁䅁权䡁允䅁允䅁䅁䅅䅁䙁䍁㡭歷䍍癯⽕䍄䉁䅁䅁兂䅁䅁䅍䅄䅁䅁䅕䅁䅁䝧畯ご䭅䅁䉉䅁䭁䕁䅣䅁䭁䅁䉣䅁䉁䅁䅁允䅁䅁䅕䅁䅁䅁䅁䅁䵁䅉䅅䅁䙁䅁䅁睁䵁䅁䅁兂䅁䅁䅃䅖兒兑䅯杁䅅䅁䅯材䅁䅁䅯睂䅅䅁䅅䅁䉁䅁䅁兂䥃㘲な歂捐睐杷允䅁䅁䅕䅁䑁䅁䅷䅁䙁䅁䅁䥁煂歌䈹权㑄䅁䅁权畁䅁䅁权䡁允䅁允䅁䅁䅅䅁䙁䅁䅁䅁䅁䅁䅁䍄䉁䅁䅁兂䅁䅁䅍䅄䅁䅁䅕䅁䅁䕺瑍歭䭅佁䅷䅁䭁䑁䅷䅁䭁䅁䉣䅁䉁䅁䅁允䅁䅁䅕䅁䅁䅁䅁䅁䵁䅉䅅䅁䙁䅁䅁睁䵁䅁䅁兂䅁䅁䅁䥅㑈䅑䅯杁䅅䅁䅯児䅁䅁䅯睂䅅䅁䅅䅁䉁䅁䅁兂敃奺煪潉剘睐杷允䅁䅁䅕䅁䑁䅁䅷䅁䙁䅁䅁䅁䅄倹䅴权癃䅁䅁权䡂䅁䅁权䡁允䅁允䅁䅁䅅䅁䙁䅁䅁䅁䅁䅁䅁䍄䉁䅁䅁兂䅁䅁䅍䅄䅁䅁䅕䅁䅁䑁歪歔䭅䵁䄴䅁䭁䕁䅅䅁䭁䅁䉣䅁䉁䅁䅁允䅁䅁䅕䅁䅁䅁䅁䅁䵁䅉䅅䅁䙁䅁䅁睁䵁䅁䅁兂䅁䅁䅁祥倱兑䅯朳䅁䅁䅯杓䅁䅁䅯睂䅅䅁䅅䅁䉁䅁䅁兂⽂扸穥㝸䉑䅑杷允䅁䅁䅕䅁䑁䅁䅷䅁䙁䅁䅁䅁允晧䅨权䑄䅁䅁权㥁䅁䅁权䡁允䅁允䅁䅁䅅䅁䙁䅁啢剹䱮眷䅒䍄䉁䅁䅁兂䅁䅁䅍䅄䅁䅁䅕䅁䅁䕺瑍歭䭅䅁䉉䅁䭁䑁䅑䅁䭁䅁䉣䅁䉁䅁䅁允䅁䅁䅕䅁䅁䅁䅁䅁䵁䅉䅅䅁䙁䅁䅁睁䵁䅁䅁兂䅁䅁䅁晡但兑䅯睲䅁䅁䅯䅍䅁䅁䅯睂䅅䅁䅅䅁䉁䅁䅁兂䅁䅁䅁䅁䅁䅁杷允䅁䅁䅕䅁䑁䅁䅷䅁䙁䅁䅁䥁煂歌䈹权㙄䅁䅁权䉂䅁䅁权䡁允䅁允䅁䅁䅅䅁䙁䅁䅁䅁䅁䅁䅁䍄䉁䅁䅁兂䅁䅁䅍䅄䅁䅁䅕䅁䅁䝁䭄〫䭁佁䄴䅁䭁䅁䅍䅁䭁䅁䉣䅁䉁䅁䅁允䅁䅁䅕佥䑡灖䵡げ䵁䅉䅅䅁䙁䅁䅁睁䵁䅁䅁兂䅁䅁䅁䥅㑈䅑䅯朶䅁䅁䅯児䅁䅁䅯睂䅅䅁䅅䅁䉁䅁䅁兂塁兓捫䕨湪睐杷允䅁䅁䅕䅁䑁䅁䅷䅁䙁䅁䅁䅁权晹䅴权奄䅁䅁权䙂䅁䅁权䡁允䅁允䅁䅁䅅䅁䙁䕁兮䕶扈畱⽧䍄䉁䅁䅁兂䅁䅁䅍䅄䅁䅁䅕䅁䅁佁䉃䔫䭁䱁䄸䅁䭁䕁䅙䅁䭁䅁䉣䅁䉁䅁䅁允䅁䅁䅕䅁䅁䅁䅁䅁䵁䅉䅅䅁䙁䅁䅁睁䵁䅁䅁兂䅁䅁䅁摪但兑䅯䄸䅁䅁䅯睐䅁䅁䅯睂䅅䅁䅅䅁䉁䅁䅁兂䅁䅁䅁䅁䅁䅁杷允䅁䅁䅕䅁䑁䅁䅷䅁䙁䅁䅁䥁煂歌䈹权杄䅁䅁权䍂䅁䅁权䡁允䅁允䅁䅁䅅䅁䙁䅁䅁䅁䅁䅁䅁䍄䉁䅁䅁兂䅁䅁䅍䅄䅁䅁䅕䅁䅁䉁䉃䔫䭁䱁䄸䅁䭁䕁䅙䅁䭁䅁䉣䅁䉁䅁䅁允䅁䅁䅕䅁䅁䅁䅁䅁䵁䅉䅅䅁䙁䅁䅁睁䵁䅁䅁兂䅁䅁䅁䤴㑈䅑䅯朴䅁䅁䅯兎䅁䅁䅯睂䅅䅁䅅䅁䉁䅁䅁兂杁啈呕㕳到䅑杷允䅁䅁䅕䅁䑁䅁䅷䅁䙁䅁䅁䅁癃䕰䈹权佄䅁䅁权䉂䅁䅁权䡁允䅁允䅁䅁䅅䅁䙁䉁圶䍅ぺ共䅂䍄䉁䅁䅁兂䅁䅁䅍䅄䅁䅁䅕䅁䅁䙁坔歔䭅佁䅉䅁䭁䑁䅯䅁䭁䅁䉣䅁䉁䅁䅁允䅁䅁䅕橃畹䕊㌱啉䵁䅉䅅䅁䙁䅁䅁睁䵁䅁䅁兂䅁䅁䅁摪但兑䅯朳䅁䅁䅯睐䅁䅁䅯睂䅅䅁䅅䅁䉁䅁䅁兂䅁䅁䅁䅁䅁䅁杷允䅁䅁䅕䅁䑁䅁䅷䅁䙁䅁䅁䥁煂歌䈹权卄䅁䅁权祁䅁䅁权䡁允䅁允䅁䅁䅅䅁䙁䅁䅁䅁䅁䅁䅁䍄䉁䅁䅁兂䅁䅁䅍䅄䅁䅁䅕䅁䅁䵁い〫䭁佁䅷䅁䭁䕁䅍䅁䭁䅁䉣䅁䉁䅁䅁允䅁䅁䅕㑮畩㍭扷樹䴸䅉䅅䅁䙁䅁䅁睁䵁䅁䅁兂䅁䅁䅁摪但兑䅯䄲䅁䅁䅯兑䅁䅁䅯睂䅅䅁䅅䅁䉁䅁䅁兂䅁䅁䅁䅁䅁䅁杷允䅁䅁䅕䅁䑁䅁䅷䅁䙁䅁䅁䥁睂䔸䈵权楄䅁䅁权ㅁ䅁䅁权䡁允䅁允䅁䅁䅅䅁䙁佁洰㡆䡓癒⼰䍄䉁䅁䅁兂䅁䅁䅍䅄䅁䅁䅕䅁䅁䩁㉂䔫䭁佁䅙䅁䭁䕁䅁䅁䭁䅁䉣䅁䉁䅁䅁允䅁䅁䅕㕕䕲汐䕪吷䴸䅉䅅䅁䙁䅁䅁睁䵁䅁䅁兂䅁䅁䅁䥅㑈䅑䅯朹䅁䅁䅯児䅁䅁䅯睂䅅䅁䅅䅁䉁䅁䅁兂硁䍎穷丷䜯睐杷允䅁䅁䅕䅁䑁䅁䅷䅁䙁䅁䅁䅁元癤䅨权潄䅁䅁权䥂䅁䅁权䡁允䅁允䅁䅁䅅䅁䙁䱁䱉婘啋䙅䅂䍄䉁䅁䅁兂䅁䅁䅍䅄䅁䅁䅕䅁䅁䅁乓ご䭅佁䅙䅁䭁䕁䅕䅁䭁䅁䉣䅁䉁䅁䅁允䅁䅁䅕䅁䅁䅁䅁䅁䵁䅉䅅䅁䙁䅁䅁睁䵁䅁䅁兂䅁䅁䅃楡倵兑䅯朸䅁䅁䅯睒䅁䅁䅯睂䅅䅁䅅䅁䉁䅁䅁兂䅁䅁䅁䅁䅁䅁杷允䅁䅁䅕䅁䑁䅁䅷䅁䙁䅁䅁䥁䅂啚䈹权杄䅁䅁权㥁䅁䅁权䡁允䅁允䅁䅁䅅䅁䙁䅁䅁䅁䅁䅁䅁䍄䉁䅁䅁兂䅁䅁䅍䅄䅁䅁䅕䅁䅁䭁欫ご䭅乁䅁䅁䭁䕁䄰䅁䭁䅁䉣䅁䉁䅁䅁允䅁䅁䅕啫㝧慮歫啋䵁䅉䅅䅁䙁䅁䅁睁䵁䅁䅁兂䅁䅁䅁䥅㑈䅑䅯朸䅁䅁䅯李䅁䅁䅯睂䅅䅁䅅䅁䉁䅁䅁兂䥂場啯歲扣䅑杷允䅁䅁䅕䅁䑁䅁䅷䅁䙁䅁䅁䅁啂欱䈵权い䅁䅁权䕂䅁䅁权䡁允䅁允䅁䅁䅅䅁䙁乁橥䑣䬰礱䅤䍄䉁䅁䅁兂䅁䅁䅍䅄䅁䅁䅕䅁䅁䉁䉃䔫䭁乁䅯䅁䭁䑁䅙䅁䭁䅁䉣䅁䉁䅁䅁允䅁䅁䅕䅁䅁䅁䅁䅁䵁䅉䅅䅁䙁䅁䅁睁䵁䅁䅁兂䅁䅁䅃䝑偖兑䅯睶䅁䅁䅯䅑䅁䅁䅯睂䅅䅁䅅䅁䉁䅁䅁兂䅁䅁䅁䅁䅁䅁杷允䅁䅁䅕䅁䑁䅁䅷䅁䙁䅁䅁䅁灂唸䈵权敄䅁䅁权㝁䅁䅁权䡁允䅁允䅁䅁䅅䅁䙁䅁䅁䅁䅁䅁䅁䍄䉁䅁䅁兂䅁䅁䅍䅄䅁䅁䅕䅁䅁䉁䉃䔫䭁偁䅧䅁䭁䑁䅷䅁䭁䅁䉣䅁䉁䅁䅁允䅁䅁䅕䅁䅁䅁䅁䅁䵁䅉䅅䅁䙁䅁䅁睁䵁䅁䅁兂䅁䅁䅁㙲偒兑䅯睹䅁䅁䅯材䅁䅁䅯睂䅅䅁䅅䅁䉁䅁䅁兂䅁䅁䅁䅁䅁䅁杷允䅁䅁䅕䅁䑁䅁䅷䅁䙁䅁䅁䅁杁偋䅬权楄䅁䅁权穁䅁䅁权䡁允䅁允䅁䅁䅅䅁䙁䅁䅁䅁䅁䅁䅁䍄䉁䅁䅁兂䅁䅁䅍䅄䅁䅁䅕䅁䅁䕺瑍歭䭅佁䅙䅁䭁䑁䅯䅁䭁䅁䉣䅁䉁䅁䅁允䅁䅁䅕䅁䅁䅁䅁䅁䵁䅉䅅䅁䙁䅁䅁睁䵁䅁䅁兂䅁䅁䅃䅖兒兑䅯朷䅁䅁䅯䅒䅁䅁䅯睂䅅䅁䅅䅁䉁䅁䅁兂䅁䅁䅁䅁䅁䅁杷允䅁䅁䅕䅁䑁䅁䅷䅁䙁䅁䅁䅁允晧䅨权歄䅁䅁权㉁䅁䅁权䡁允䅁允䅁䅁䅅䅁䙁乁歷桸敺睗䄱䍄䉁䅁䅁兂䅁䅁䅍䅄䅁䅁䅕䅁䅁䡧睄歔䭅䵁䅳䅁䭁䑁䅯䅁䭁䅁䉣䅁䉁䅁䅁允䅁䅁䅕䅁䅁䅁䅁䅁䵁䅉䅅䅁䙁䅁䅁睁䵁䅁䅁兂䅁䅁䅁䥂倱兑䅯䄷䅁䅁䅯睓䅁䅁䅯睂䅅䅁䅅䅁䉁䅁䅁兂㝂䄸⭢䑙湘睐杷允䅁䅁䅕䅁䑁䅁䅷䅁䙁䅁䅁䅁允晧䅨权い䅁䅁权䩂䅁䅁权䡁允䅁允䅁䅁䅅䅁䙁䕁桪桥畓祸䅬䍄䉁䅁䅁兂䅁䅁䅍䅄䅁䅁䅕䅁䅁䭁欫ご䭅乁䅁䅁䭁䑁䅧䅁䭁䅁䉣䅁䉁䅁䅁允䅁䅁䅕㙸桚乡潶䐯䴸䅉䅅䅁䙁䅁䅁睁䵁䅁䅁兂䅁䅁䅁䥅㑈䅑䅯䄲䅁䅁䅯兓䅁䅁䅯睂䅅䅁䅅䅁䉁䅁䅁兂䩃穈桄癒㥢睐杷允䅁䅁䅕䅁䑁䅁䅷䅁䙁䅁䅁䥁睂䔸䈵权奄䅁䅁权䙂䅁䅁权䡁允䅁允䅁䅁䅅䅁䙁䉁䩪䡒䍬偓⽷䍄䉁䅁䅁兂䅁䅁䅍䅄䅁䅁䅕䅁䅁䡁䭄〫䭁䅁䉁䅁䭁䍁䅷䅁䭁䅁䉣䅁䉁䅁䅁允䅁䅁䅯睐䅅䅁杷允䅁䅁䅕䅁䑁䅁䅷䅁䙁䅁䅁䵁䑸婌䉰权䱄䅁䅁权祁䅁䅁权䡁允䅁允䅁䅁䅅䅁䙁䅁䅁䅁䅁䅁䅁䍄䉁䅁䅁兂䅁䅁䅍䅄䅁䅁䅕䅁䅁䉁䉃䔫䭁乁䄴䅁䭁䑁䅙䅁䭁䅁䉣䅁䉁䅁䅁允䅁䅁䅕⭘〰汮䡋ぃ䵁䅉䅅䅁䙁䅁䅁睁䵁䅁䅁兂䅁䅁䅁住佒兑䅯朵䅁䅁䅯睁䅁䅁䅯睂䅅䅁䅅䅁䉁䅁䅁兂扃慦偧单䡫䅑杷允䅁䅁䅕䅁䑁䅁䅷䅁䙁䅁䅁䵁䅃水䉂权兄䅁䅁权䑂䅁䅁权䡁允䅁允䅁䅁䅅䅁䙁佁䰲⭦㙶穳䅸䍄䉁䅁䅁兂䅁䅁䅍䅄䅁䅁䅕䅁䅁䉁䉃䔫䭁佁䅉䅁䭁䑁䅙䅁䭁䅁䉣䅁䉁䅁䅁允䅁䅁䅕㍔䱰坧婶ぃ䵁䅉䅅䅁䙁䅁䅁睁䵁䅁䅁兂䅁䅁䅃䝑偖兑䅯䄸䅁䅁䅯兏䅁䅁䅯睂䅅䅁䅅䅁䉁䅁䅁兂䅁䅁䅁䅁䅁䅁杷允䅁䅁䅕䅁䑁䅁䅷䅁䙁䅁䅁䥁啂䙂䉂权㑄䅁䅁权⽁䅁䅁权䡁允䅁允䅁䅁䅅䅁䙁䅁䅁䅁䅁䅁䅁䍄䉁䅁䅁兂䅁䅁䅍䅄䅁䅁䅕䅁䅁䥁刳歔䭅䵁䄴䅁䭁䕁䅣䅁䭁䅁䉣䅁䉁䅁䅁允䅁䅁䅕䅁䅁䅁䅁䅁䵁䅉䅅䅁䙁䅁䅁睁䵁䅁䅁兂䅁䅁䅁㙲偒兑䅯朸䅁䅁䅯児䅁䅁䅯睂䅅䅁䅅䅁䉁䅁䅁兂㥄煔摏祦浫䅑杷允䅁䅁䅕䅁䑁䅁䅷䅁䙁䅁䅁䅁㑁䔵䈵权䱄䅁䅁权䝂䅁䅁权䡁允䅁允䅁䅁䅅䅁䙁䅁䅁䅁䅁䅁䅁䍄䉁䅁䅁兂䅁䅁䅍䅄䅁䅁䅕䅁䅁䡁䭄〫䭁䵁䄴䅁䭁䍁䄴䅁䭁䅁䉣䅁䉁䅁䅁允䅁䅁䅕䅁䅁䅁䅁䅁䵁䅉䅅䅁䙁䅁䅁睁䵁䅁䅁兂䅁䅁䅁穗偂兑䅯杺䅁䅁䅯兒䅁䅁䅯睂䅅䅁䅅䅁䉁䅁䅁兂千刵呩瑌噪睐杷允䅁䅁䅕䅁䑁䅁䅷䅁䙁䅁䅁䅁杄晧䅨权奄䅁䅁权䩂䅁䅁权䡁允䅁允䅁䅁䅅䅁䙁䩁啢歍䴴杍䅰䍄䉁䅁䅁兂䅁䅁䅍䅄䅁䅁䅕䅁䅁䕺瑍歭䭅乁䅁䅁䭁䑁䅕䅁䭁䅁䉣䅁䉁䅁䅁允䅁䅁䅕䅁䅁䅁䅁䅁䵁䅉䅅䅁䙁䅁䅁睁䵁䅁䅁兂䅁䅁䅁䵙㝲䅑䅯睷䅁䅁䅯䅒䅁䅁䅯睂䅅䅁䅅䅁䉁䅁䅁兂杁橕䕔㝈畣䅑杷允䅁䅁䅕䅁䑁䅁䅷䅁䙁䅁䅁䅁䕁啪䈹权浄䅁䅁权䕂䅁䅁权䡁允䅁允䅁䅁䅅䅁䙁䅁䅁䅁䅁䅁䅁䍄䉁䅁䅁兂䅁䅁䅍䅄䅁䅁䅕䅁䅁䥷楄䕕䭅佁䅁䅁䭁䕁䅍䅁䭁䅁䉣䅁䉁䅁䅁允䅁䅁䅕䅁䅁䅁䅁䅁䵁䅉䅅䅁䙁䅁䅁睁䵁䅁䅁兂䅁䅁䅁䵙㝲䅑䅯朹䅁䅁䅯兑䅁䅁䅯睂䅅䅁䅅䅁䉁䅁䅁兂䝄煳牒扮瀳睐杷允䅁䅁䅕䅁䑁䅁䅷䅁䙁䅁䅁䅁扂䕍䈹权睄䅁䅁权祁䅁䅁权䡁允䅁允䅁䅁䅅䅁䙁䅁䅁䅁䅁䅁䅁䍄䉁䅁䅁兂䅁䅁䅍䅄䅁䅁䅕䅁䅁䕧求ご䭅佁䅧䅁䭁䕁䅯䅁䭁䅁䉣䅁䉁䅁䅁允䅁䅁䅕⽖杯健㜹䕕䵁䅉䅅䅁䙁䅁䅁睁䵁䅁䅁兂䅁䅁䅁乖佚兑䅯朹䅁䅁䅯兒䅁䅁䅯睂䅅䅁䅅䅁䉁䅁䅁兂佂硌䉚奴牲睐杷允䅁䅁䅕䅁䑁䅁䅷䅁䙁䅁䅁䅁允晧䅨权癃䅁䅁权㉁䅁䅁权䡁允䅁允䅁䅁䅅䅁䙁䑁睃㕶浮睫䅚䍄䉁䅁䅁兂䅁䅁䅍䅄䅁䅁䅕䅁䅁䉁䉃䔫䭁偁䄴䅁䭁䕁䅉䅁䭁䅁䉣䅁䉁䅁䅁允䅁䅁䅕䅁䅁栱噉啁䵉䅉䅅䅁䙁䅁䅁睁䵁䅁䅁兂䅁䅁䅃楡倵兑䅯朱䅁䅁䅯杏䅁䅁䅯睂䅅䅁䅅䅁䉁䅁䅁兂䅁䅁䅁䅁䅁䅁杷允䅁䅁䅕䅁䑁䅁䅷䅁䙁䅁䅁䅁䅄倹䅴权啄䅁䅁权㉁䅁䅁权䡁允䅁允䅁䅁䅅䅁䙁偁㥥䉰乗歲䅒䍄䉁䅁䅁兂䅁䅁䅍䅄䅁䅁䅕䅁䅁䉁䉃䔫䭁佁䅑䅁䭁䕁䅫䅁䭁䅁䉣䅁䉁䅁䅁允䅁䅁䅕䜫桁㝓武樸䴸䅉䅅䅁䙁䅁䅁睁䵁䅁䅁兂䅁䅁䅁䵙㝲䅑䅯术䅁䅁䅯䅒䅁䅁䅯睂䅅䅁䅅䅁䉁䅁䅁兂䅁䅁坄栴穄兑杷允䅁䅁䅕䅁䑁䅁䅷䅁䙁䅁䅁䅁睂癹䅴权畄䅁䅁权㑁䅁䅁权䡁允䅁允䅁䅁䅅䅁䙁䅁䅁䅁䅁䅁䅁䍄䉁䅁䅁兂䅁䅁䅍䅄䅁䅁䅕䅁䅁䭁欫ご䭅乁䅧䅁䭁䑁䄰䅁䭁䅁䉣䅁䉁䅁䅁允䅁䅁䅕扒䥓ぁ䙈啂䵁䅉䅅䅁䙁䅁䅁睁䵁䅁䅁兂䅁䅁䅁㙲偒兑䅯䄲䅁䅁䅯杓䅁䅁䅯睂䅅䅁䅅䅁䉁䅁䅁兂湁渵歆㑺䈰䅑杷允䅁䅁䅕䅁䑁䅁䅷䅁䙁䅁䅁䥁啂䙂䉂权⭄䅁䅁权䥂䅁䅁权䡁允䅁允䅁䅁䅅䅁䙁䑁䰱ㄫ摨䵫䉂䍄䉁䅁䅁兂䅁䅁䅍䅄䅁䅁䅕䅁䅁䉁䉃䔫䭁偁䅯䅁䭁䑁䅙䅁䭁䅁䉣䅁䉁䅁䅁允䅁䅁䅕䅁䅁䅁䅁䅁䵁䅉䅅䅁䙁䅁䅁睁䵁䅁䅁兂䅁䅁䅁偷㝔䅑䅯䄴䅁䅁䅯睌䅁䅁䅯睂䅅䅁䅅䅁䉁䅁䅁兂䅁䅁䅁䅁䅁䅁杷允䅁䅁䅕䅁䑁䅁䅷䅁䙁䅁䅁䅁灂唸䈵权敄䅁䅁权㑁䅁䅁权䡁允䅁允䅁䅁䅅䅁䙁䅁䅁䅁䅁䅁䅁䍄䉁䅁䅁兂䅁䅁䅍䅄䅁䅁䅕䅁䅁䉁䉃䔫䭁䅁䉉䅁䭁䑁䅙䅁䭁䅁䉣䅁䉁䅁䅁允䅁䅁䅕奈䴱夰⽊䐰䴸䅉䅅䅁䙁䅁䅁睁䵁䅁䅁兂䅁䅁䅁䡫㑢䅑䅯术䅁䅁䅯兓䅁䅁䅯睂䅅䅁䅅䅁䉁䅁䅁兂䅁䅁䑁兊塷村杷允䅁䅁䅕䅁䑁䅁䅷䅁䙁䅁䅁䥁睂䔸䈵权楄䅁䅁权㑁䅁䅁权䡁允䅁允䅁䅁䅅䅁䙁䅁䅁䅁䅁䅁䅁䍄䉁䅁䅁兂䅁䅁䅍䅄䅁䅁䅕䅁䅁䩁㉂䔫䭁偁䅉䅁䭁䍁䄸䅁䭁䅁䉣䅁䉁䅁䅁允䅁䅁䅕䅁䅁䅁䅁䅁䵁䅉䅅䅁䙁䅁䅁睁䵁䅁䅁兂䅁䅁䅁䡫㑢䅑䅯䄴䅁䅁䅯杌䅁䅁䅯睂䅅䅁䅅䅁䉁䅁䅁兂䅁䅁䅁䅁䅁䅁杷允䅁䅁䅕䅁䑁䅁䅷䅁䙁䅁䅁䅁䕁啪䈹权煄䅁䅁权祁䅁䅁权䡁允䅁允䅁䅁䅅䅁䙁䅁䅁䅁䅁䅁䅁䍄䉁䅁䅁兂䅁䅁䅍䅄䅁䅁䅕䅁䅁䕺瑍歭䭅偁䅧䅁䭁䍁䄸䅁䭁䅁䉣䅁䉁䅁䅁允䅁䅁䅕䅁䅁䅁䅁䅁䵁䅉䅅䅁䙁䅁䅁睁䵁䅁䅁兂䅁䅁䅁偷㝔䅑䅯朸䅁䅁䅯兓䅁䅁䅯睂䅅䅁䅅䅁䉁䅁䅁兂晁䑚獏潦汯䅑杷允䅁䅁䅕䅁䑁䅁䅷䅁䙁䅁䅁䅁啂欱䈵权畄䅁䅁权睁䅁䅁权䡁允䅁允䅁䅁䅅䅁䙁䅁䅁䅁䅁䅁䅁䍄䉁䅁䅁兂䅁䅁䅍䅄䅁䅁䅕䅁䅁䉁䉃䔫䭁䭁䄸䅁䭁䕁䅷䅁䭁䅁䉣䅁䉁䅁䅁允䅁䅁䅕漹㡋㡑㍒啁䵁䅉䅅䅁䙁䅁䅁睁䵁䅁䅁兂䅁䅁䅁穗偂兑䅯睶䅁䅁䅯兓䅁䅁䅯睂䅅䅁䅅䅁䉁䅁䅁兂䅁䅁䅁䅁䅁䅁杷允䅁䅁䅕䅁䑁䅁䅷䅁䙁䅁䅁䅁䕁啪䈹权癃䅁䅁权ㅁ䅁䅁权䡁允䅁允䅁䅁䅅䅁䙁䅁䅁䅁䅁䅁䅁䍄䉁䅁䅁兂䅁䅁䅍䅄䅁䅁䅕䅁䅁䙁坔歔䭅䱁䄸䅁䭁䑁䅉䅁䭁䅁䉣䅁䉁䅁䅁允䅁䅁䅕䅁䅁䅁䅁䅁䵁䅉䅅䅁䙁䅁䅁睁䵁䅁䅁兂䅁䅁䅃䝑偖兑䅯朵䅁䅁䅯兏䅁䅁䅯睂䅅䅁䅅䅁䉁䅁䅁兂䅁䅁䅁䅁䅁䅁杷允䅁䅁䅕䅁䑁䅁䅷䅁䙁䅁䅁䅁䕁啪䈹权祄䅁䅁权㍁䅁䅁权䡁允䅁允䅁䅁䅅䅁䙁䅁䅁䅁䅁䅁䅁䍄䉁䅁䅁兂䅁䅁䅍䅄䅁䅁䅕䅁䅁䕁乄〫䭁佁䅉䅁䭁䕁䅧䅁䭁䅁䉣䅁䉁䅁䅁允䅁䅁䅕ㅦ佭愶䉩䕄䵁䅉䅅䅁䙁䅁䅁睁䵁䅁䅁兂䅁䅁䅃偣佂兑䅯䄴䅁䅁䅯䅎䅁䅁䅯睂䅅䅁䅅䅁䉁䅁䅁兂䅁䅁䅁䅁䅁䅁杷允䅁䅁䅕䅁䑁䅁䅷䅁䙁䅁䅁䅁㝂啌䈹权歄䅁䅁权㑁䅁䅁权䡁允䅁允䅁䅁䅅䅁䙁䅁䅁䅁䅁䅁䅁䍄䉁䅁䅁兂䅁䅁䅍䅄䅁䅁䅕䅁䅁䉁䉃䔫䭁偁䅯䅁䭁䕁䅑䅁䭁䅁䉣䅁䉁䅁䅁允䅁䅁䅕䅁䅁䅁䅁䅁䵁䅉䅅䅁䙁䅁䅁睁䵁䅁䅁兂䅁䅁䅁㙲偒兑䅯䄱䅁䅁䅯䅓䅁䅁䅯睂䅅䅁䅅䅁䉁䅁䅁兂獁睭晎永㍧䅑杷允䅁䅁䅕䅁䑁䅁䅷䅁䙁䅁䅁䅁睂癹䅴权兄䅁䅁权㑁䅁䅁权䡁允䅁允䅁䅁䅅䅁䙁䅁䅁䅁䅁䅁䅁䍄䉁䅁䅁兂䅁䅁䅍䅄䅁䅁䅕䅁䅁䝁䭄〫䭁䱁䄸䅁䭁䑁䅁䅁䭁䅁䉣䅁䉁䅁䅁允䅁䅁䅕䅁䅁䅁䅁䅁䵁䅉䅅䅁䙁䅁䅁睁䵁䅁䅁兂䅁䅁䅁祥倱兑䅯朶䅁䅁䅯児䅁䅁䅯睂䅅䅁䅅䅁䉁䅁䅁兂䅁䅁䅁䅁䅁䅁杷允䅁䅁䅕䅁䑁䅁䅷䅁䙁䅁䅁䅁允晧䅨权慄䅁䅁权䉂䅁䅁权䡁允䅁允䅁䅁䅅䅁䙁䅁䅁䅁䅁䅁䅁䍄䉁䅁䅁兂䅁䅁䅍䅄䅁䅁䅕䅁䅁䡁瑳ご䭅偁䄴䅁䭁䕁䅯䅁䭁䅁䉣䅁䉁䅁䅁允䅁䅁䅕㝊桵根奲〹䵅䅉䅅䅁䙁䅁䅁睁䵁䅁䅁兂䅁䅁䅁䍉㕪䅑䅯睶䅁䅁䅯村䅁䅁䅯睂䅅䅁䅅䅁䉁䅁䅁兂䅁䅁䅁䅁䅁䅁杷允䅁䅁䅕䅁䑁䅁䅷䅁䙁䅁䅁䅁杁偋䅬权潄䅁䅁权畁䅁䅁权䡁允䅁允䅁䅁䅅䅁䙁䅁䅁䅁䅁䅁䅁䍄䉁䅁䅁兂䅁䅁䅍䅄䅁䅁䅕䅁䅁䭁䩄〫䭁偁䅙䅁䭁䍁䄸䅁䭁䅁䉣䅁䉁䅁䅁允䅁䅁䅕䅁䅁䅁䅁䅁䵁䅉䅅䅁䙁䅁䅁睁䵁䅁䅁兂䅁䅁䅁㙲偒兑䅯朱䅁䅁䅯䅓䅁䅁䅯睂䅅䅁䅅䅁䉁䅁䅁兂楃㔲关䑥䙧䅑杷允䅁䅁䅕䅁䑁䅁䅷䅁䙁䅁䅁䥁睂䔸䈵权捄䅁䅁权⽁䅁䅁权䡁允䅁允䅁䅁䅅䅁䙁䩁瑂㉉慡教⼴䍄䉁䅁䅁兂䅁䅁䅍䅄䅁䅁䅕䅁䅁䉁䉃䔫䭁䵁䄴䅁䭁䕁䅅䅁䭁䅁䉣䅁䉁䅁䅁允䅁䅁䅕摡捳橙䭬樫䴸䅉䅅䅁䙁䅁䅁睁䵁䅁䅁兂䅁䅁䅃䅖兒兑䅯朸䅁䅁䅯睌䅁䅁䅯睂䅅䅁䅅䅁䉁䅁䅁兂䅁䅁䅁䅁䅁䅁杷允䅁䅁䅕䅁䑁䅁䅷䅁䙁䅁䅁䅁允晧䅨权敄䅁䅁权䉂䅁䅁权䡁允䅁允䅁䅁䅅䅁䙁䩁㡙䩢䩹杵䅨䍄䉁䅁䅁兂䅁䅁䅍䅄䅁䅁䅕䅁䅁䵁い〫䭁偁䅙䅁䭁䑁䅁䅁䭁䅁䉣䅁䉁䅁䅁允䅁䅁䅕䅁䅁䅁䅁䅁䵁䅉䅅䅁䙁䅁䅁睁䵁䅁䅁兂䅁䅁䅄佧兊兑䅯䄸䅁䅁䅯兑䅁䅁䅯睂䅅䅁䅅䅁䉁䅁䅁兂䅁䅁䅁䅁䅁䅁杷允䅁䅁䅕䅁䑁䅁䅷䅁䙁䅁䅁䅁䕁啪䈹权⭄䅁䅁权穁䅁䅁权䡁允䅁允䅁䅁䅅䅁䙁䅁䅁䅁䅁䅁䅁䍄䉁䅁䅁兂䅁䅁䅍䅄䅁䅁䅕䅁䅁䉁䉃䔫䭁偁䅑䅁䭁䕁䅍䅁䭁䅁䉣䅁䉁䅁䅁允䅁䅁䅕硥畓⭒㙈啋䵁䅉䅅䅁䙁䅁䅁睁䵁䅁䅁兂䅁䅁䅁剔儹兑䅯朰䅁䅁䅯材䅁䅁䅯睂䅅䅁䅅䅁䉁䅁䅁兂啁歲桦灥獑䅑杷允䅁䅁䅕䅁䑁䅁䅷䅁䙁䅁䅁䅁允晧䅨权杄䅁䅁权䉂䅁䅁权䡁允䅁允䅁䅁䅅䅁䙁䅁䅁䅁䅁䅁䅁䍄䉁䅁䅁兂䅁䅁䅍䅄䅁䅁䅕䅁䅁䵁い〫䭁乁䅁䅁䭁䑁䅯䅁䭁䅁䉣䅁䉁䅁䅁允䅁䅁䅕䅁䅁䅁䅁䅁䵁䅉䅅䅁䙁䅁䅁睁䵁䅁䅁兂䅁䅁䅁䵙㝲䅑䅯朰䅁䅁䅯䅐䅁䅁䅯睂䅅䅁䅅䅁䉁䅁䅁兂㉄欵桡㍩砰䅑杷允䅁䅁䅕䅁䑁䅁䅷䅁䙁䅁䅁䅁乂ㅈ䉂权慄䅁䅁权㕁䅁䅁权䡁允䅁允䅁䅁䅅䅁䙁䕁䔸湈楁灭⽗䍄䉁䅁䅁兂䅁䅁䅍䅄䅁䅁䅕䅁䅁䝧畯ご䭅佁䅙䅁䭁䑁䅣䅁䭁䅁䉣䅁䉁䅁䅁允䅁䅁䅕䅁䅁䅁䅁䅁䵁䅉䅅䅁䙁䅁䅁睁䵁䅁䅁兂䅁䅁䅁䡫㑢䅑䅯䄰䅁䅁䅯兒䅁䅁䅯睂䅅䅁䅅䅁䉁䅁䅁兂牂婘㑅瀫橣䅑杷允䅁䅁䅕䅁䑁䅁䅷䅁䙁䅁䅁䅁睂癹䅴权卄䅁䅁权䙂䅁䅁权䡁允䅁允䅁䅁䅅䅁䙁䍁睅猲祘稴䅖䍄䉁䅁䅁兂䅁䅁䅍䅄䅁䅁䅕䅁䅁䵁い〫䭁䱁䄸䅁䭁䑁䅫䅁䭁䅁䉣䅁䉁䅁䅁允䅁䅁䅕䅁䅁䅁䅁䅁䵁䅉䅅䅁䙁䅁䅁睁䵁䅁䅁兂䅁䅁䅁䥅㑈䅑䅯朴䅁䅁䅯兑䅁䅁䅯睂䅅䅁䅅䅁䉁䅁䅁兂䩁䍬䉸潵䭁䅑杷允䅁䅁䅕䅁䑁䅁䅷䅁䙁䅁䅁䥁㝁啗䈹权煄䅁䅁权䵂䅁䅁权䡁允䅁允䅁䅁䅅䅁䙁䩁湕䌳䝫㡔⽅䍄䉁䅁䅁兂䅁䅁䅍䅄䅁䅁䅕䅁䅁䍁潁唫䭁偁䅑䅁䭁䕁䅳䅁䭁䅁䉣䅁䉁䅁䅁允䅁䅁䅕積積積積䕌䵁䅉䅅䅁䙁䅁䅁睁䵁䅁䅁兂䅁䅁䅃䝑偖兑䅯䄱䅁䅁䅯兓䅁䅁䅯睂䅅䅁䅅䅁䉁䅁䅁兂䅁䅁䅁䅁䅁䅁杷允䅁䅁䅕䅁䑁䅁䅷䅁䙁䅁䅁䅁杂癹䅴权㡄䅁䅁权䑂䅁䅁权䡁允䅁允䅁䅁䅅䅁䙁䝁稯瑫硯樷䅰䍄䉁䅁䅁兂䅁䅁䅍䅄䅁䅁䅕䅁䅁䕁昰䕕䭅偁䄴䅁䭁䑁䅑䅁䭁䅁䉣䅁䉁䅁䅁允䅁䅁䅕䅁䅁䅁䅁䅁䵁䅉䅅䅁䙁䅁䅁睁䵁䅁䅁兂䅁䅁䅄佧兊兑䅯䅂䅅䅁䅯䅔䅁䅁䅯睂䅅䅁䅅䅁䉁䅁䅁兂祁䉄⬶克䵧䅷杷允䅁䅁䅕䅁䑁䅁䅷䅁䙁䅁䅁䅁允晧䅨权浄䅁䅁权䉂䅁䅁权䡁允䅁允䅁䅁䅅䅁䙁䙁㡔穗䉙偄⼴䍄䉁䅁䅁兂䅁䅁䅍䅄䅁䅁䅕䅁䅁䉁䉃䔫䭁䭁䄸䅁䭁䅁䅍䅁䭁䅁䉣䅁䉁䅁䅁允䅁䅁䅕㙇㙘㉑〫䕁䵁䅉䅅䅁䙁䅁䅁睁䵁䅁䅁兂䅁䅁䅃偣佂兑䅯朱䅁䅁䅯杓䅁䅁䅯睂䅅䅁䅅䅁䉁䅁䅁兂䍂呖㝋獘㍄睐杷允䅁䅁䅕䅁䑁䅁䅷䅁䙁䅁䅁䅁䅂智䅴权䑄䅁䅁权ㅁ䅁䅁权䡁允䅁允䅁䅁䅅䅁䙁偁晶剮浉䑶䅒䍄䉁䅁䅁兂䅁䅁䅍䅄䅁䅁䅕䅁䅁䥷楄䕕䭅佁䅑䅁䭁䑁䄸䅁䭁䅁䉣䅁䉁䅁䅁允䅁䅁䅕䅁䅁䅁䅁䅁䵁䅉䅅䅁䙁䅁䅁睁䵁䅁䅁兂䅁䅁䅁䥅㑈䅑䅯朴䅁䅁䅯兒䅁䅁䅯睂䅅䅁䅅䅁䉁䅁䅁兂䙄䥣䵉歈乁䅑杷允䅁䅁䅕䅁䑁䅁䅷䅁䙁䅁䅁䅁啂欱䈵权楄䅁䅁权䡂䅁䅁权䡁允䅁允䅁䅁䅅䅁䙁䅁䅁䅁䅁䅁䅁䍄䉁䅁䅁兂䅁䅁䅍䅄䅁䅁䅕䅁䅁佁䉃䔫䭁䱁䄸䅁䭁䕁䅅䅁䭁䅁䉣䅁䉁䅁䅁允䅁䅁䅕䅁䅁䅁䅁䅁䵁䅉䅅䅁䙁䅁䅁睁䵁䅁䅁兂䅁䅁䅁䵣㝲䅑䅯䄵䅁䅁䅯児䅁䅁䅯睂䅅䅁䅅䅁䉁䅁䅁兂䅁䅁䅁䅁䅁䅁杷允䅁䅁䅕䅁䑁䅁䅷䅁䙁䅁䅁䥁㝁啗䈹权兄䅁䅁权䱂䅁䅁权䡁允䅁允䅁䅁䅅䅁䙁䍁挸穫䰵礵䅚䍄䉁䅁䅁兂䅁䅁䅍䅄䅁䅁䅕䅁䅁䉁䉃䔫䭁偁䅯䅁䭁䕁䅅䅁䭁䅁䉣䅁䉁䅁䅁允䅁䅁䅕䅁䅁䅁䅁䅁䵁䅉䅅䅁䙁䅁䅁睁䵁䅁䅁兂䅁䅁䅁䵑㜳䅑䅯䄱䅁䅁䅯䅑䅁䅁䅯睂䅅䅁䅅䅁䉁䅁䅁兂䅁䅁䅁䅁䅁䅁杷允䅁䅁䅕䅁䑁䅁䅷䅁䙁䅁䅁䅁杂癹䅴权䅁允䅁权睁䅁䅁权䡁允䅁允䅁䅁䅅䅁䭁䑁䈸䅁䵁䅉䅅䅁䙁䅁䅁睁䵁䅁䅁兂䅁䅁䅁偷㝔䅑䅯䄱䅁䅁䅯睎䅁䅁䅯睂䅅䅁䅅䅁䉁䅁䅁兂䅁䅁䅁䅁䅁䅁杷允䅁䅁䅕䅁䑁䅁䅷䅁䙁䅁䅁䅁䅂智䅴权捄䅁䅁权㡁䅁䅁权䡁允䅁允䅁䅁䅅䅁䙁䩁浍桐ㄵ癒⽑䍄䉁䅁䅁兂䅁䅁䅍䅄䅁䅁䅕䅁䅁䡧睄歔䭅䵁䅍䅁䭁䍁䅷䅁䭁䅁䉣䅁䉁䅁䅁允䅁䅁䅕䅁䅁䅁䅁䅁䵁䅉䅅䅁䙁䅁䅁睁䵁䅁䅁兂䅁䅁䅁䥂倱兑䅯䅂䅅䅁䅯睐䅁䅁䅯睂䅅䅁䅅䅁䉁䅁䅁兂䅁䅁䅁䅁䅁䅁杷允䅁䅁䅕䅁䑁䅁䅷䅁䙁䅁䅁䅁㝂啌䈹权卄䅁䅁权䍂䅁䅁权䡁允䅁允䅁䅁䅅䅁䙁偁噹乑偓䑴䅊䍄䉁䅁䅁兂䅁䅁䅍䅄䅁䅁䅕䅁䅁䭁欫ご䭅佁䅉䅁䭁䍁䄸䅁䭁䅁䉣䅁䉁䅁䅁允䅁䅁䅕䅁䅁䅁䅁䅁䵁䅉䅅䅁䙁䅁䅁睁䵁䅁䅁兂䅁䅁䅄佧兊兑䅯朴䅁䅁䅯杒䅁䅁䅯睂䅅䅁䅅䅁䉁䅁䅁兂䅁䅁䅁䅁䅁䅁杷允䅁䅁䅕䅁䑁䅁䅷䅁䙁䅁䅁䵁䅃水䉂权祄䅁䅁权䑁䅁䅁权䡁允䅁允䅁䅁䅅䅁䙁䅁䅁䅁䅁䅁䅁䍄䉁䅁䅁兂䅁䅁䅍䅄䅁䅁䅕䅁䅁䕺瑍歭䭅䵁䅳䅁䭁䑁䄰䅁䭁䅁䉣䅁䉁䅁䅁允䅁䅁䅕䅁䅁䅁䅁䅁䵁䅉䅅䅁䙁䅁䅁睁䵁䅁䅁兂䅁䅁䅁䥅㑈䅑䅯朵䅁䅁䅯䅒䅁䅁䅯睂䅅䅁䅅䅁䉁䅁䅁兂䡁䭄畤ㅶ坔睐杷允䅁䅁䅕䅁䑁䅁䅷䅁䙁䅁䅁䅁癃䕰䈹权い䅁䅁权䵂䅁䅁权䡁允䅁允䅁䅁䅅䅁䙁䅁䅁䅁䅁䅁䅁䍄䉁䅁䅁兂䅁䅁䅍䅄䅁䅁䅕䅁䅁䉁䉃䔫䭁䅁䉉䅁䭁䕁䅯䅁䭁䅁䉣䅁䉁䅁䅁允䅁䅁䅕啢剳楣橺樶䴸䅉䅅䅁䙁䅁䅁睁䵁䅁䅁兂䅁䅁䅃楡倵兑䅯䄱䅁䅁䅯杒䅁䅁䅯睂䅅䅁䅅䅁䉁䅁䅁兂䅁䅁䅁䅁䅁䅁杷允䅁䅁䅕䅁䑁䅁䅷䅁䙁䅁䅁䅁䕁啪䈹权畄䅁䅁权䍂䅁䅁权䡁允䅁允䅁䅁䅅䅁䙁偁癣㜶ㅨㅇ䅊䍄䉁䅁䅁兂䅁䅁䅍䅄䅁䅁䅕䅁䅁䉁䉃䔫䭁乁䅁䅁䭁䕁䅑䅁䭁䅁䉣䅁䉁䅁䅁允䅁䅁䅕兮乩硫奯䐯䴸䅉䅅䅁䙁䅁䅁睁䵁䅁䅁兂䅁䅁䅃䅖兒兑䅯䄳䅁䅁䅯杌䅁䅁䅯睂䅅䅁䅅䅁䉁䅁䅁兂䅁䅁䅁䅁䅁䅁杷允䅁䅁䅕䅁䑁䅁䅷䅁䙁䅁䅁䅁允晧䅨权奄䅁䅁权䕂䅁䅁权䡁允䅁允䅁䅁䅅䅁䙁䩁瀸坸扆杋䅒䍄䉁䅁䅁兂䅁䅁䅍䅄䅁䅁䅕䅁䅁䵁い〫䭁偁䅷䅁䭁䕁䅙䅁䭁䅁䉣䅁䉁䅁䅁允䅁䅁䅕畎朱朹䅄く䵁䅉䅅䅁䙁䅁䅁睁䵁䅁䅁兂䅁䅁䅁䥅㑈䅑䅯朸䅁䅁䅯兓䅁䅁䅯睂䅅䅁䅅䅁䉁䅁䅁兂晁敨剴䉵洴䅑杷允䅁䅁䅕䅁䑁䅁䅷䅁䙁䅁䅁䅁杂癹䅴权祄䅁䅁权⭁䅁䅁权䡁允䅁允䅁䅁䅅䅁䙁䵁䙇桅㡎礰䅰䍄䉁䅁䅁兂䅁䅁䅍䅄䅁䅁䅕䅁䅁䉁䉃䔫䭁䭁䄸䅁䭁䕁䅑䅁䭁䅁䉣䅁䉁䅁䅁允䅁䅁䅕戳㔶堯䰳あ䵁䅉䅅䅁䙁䅁䅁睁䵁䅁䅁兂䅁䅁䅃偣佂兑䅯䄱䅁䅁䅯材䅁䅁䅯睂䅅䅁䅅䅁䉁䅁䅁兂㥃䕶㐹䱲灉䅑杷允䅁䅁䅕䅁䑁䅁䅷䅁䙁䅁䅁䥁㝁啗䈹权畄䅁䅁权䡂䅁䅁权䡁允䅁允䅁䅁䅅䅁䙁䩁灳㥩硗歯䅴䍄䉁䅁䅁兂䅁䅁䅍䅄䅁䅁䅕䅁䅁䙧䕑䕕䭅乁䅷䅁䭁䑁䅳䅁䭁䅁䉣䅁䉁䅁䅁允䅁䅁䅕䅁䅁䅁䅁䅁䵁䅉䅅䅁䙁䅁䅁睁䵁䅁䅁兂䅁䅁䅃䅖兒兑䅯䄲䅁䅁䅯材䅁䅁䅯睂䅅䅁䅅䅁䉁䅁䅁兂㥂瑒䈳䙡畮睐杷允䅁䅁䅕䅁䑁䅁䅷䅁䙁䅁䅁䵁䅃水䉂权兄䅁䅁权䭂䅁䅁权䡁允䅁允䅁䅁䅅䅁䙁䑁䑫㤲敡橰䅆䍄䉁䅁䅁兂䅁䅁䅍䅄䅁䅁䅕䅁䅁䡧睄歔䭅偁䅧䅁䭁䍁䅷䅁䭁䅁䉣䅁䉁䅁䅁允䅁䅁䅕䅁䅁䅁䅁䅁䵁䅉䅅䅁䙁䅁䅁睁䵁䅁䅁兂䅁䅁䅁䥅㑈䅑䅯术䅁䅁䅯睒䅁䅁䅯睂䅅䅁䅅䅁䉁䅁䅁兂䅁䅁䍃摌湑村杷允䅁䅁䅕䅁䑁䅁䅷䅁䙁䅁䅁䅁䕁啪䈹权坄䅁䅁权㙁䅁䅁权䡁允䅁允䅁䅁䅅䅁䙁䅁䅁䅁䅁䅁䅁䍄䉁䅁䅁兂䅁䅁䅍䅄䅁䅁䅕䅁䅁䵁い〫䭁乁䄴䅁䭁䍁䄴䅁䭁䅁䉣䅁䉁䅁䅁允䅁䅁䅕䅁䅁䅁䅁䅁䵁䅉䅅䅁䙁䅁䅁睁䵁䅁䅁兂䅁䅁䅁住佒兑䅯朴䅁䅁䅯䅑䅁䅁䅯睂䅅䅁䅅䅁䉁䅁䅁兂䅁䅁䅁䅁䅁䅁杷允䅁䅁䅕䅁䑁䅁䅷䅁䙁䅁䅁䅁允晧䅨权睄䅁䅁权乂䅁䅁权䡁允䅁允䅁䅁䅅䅁䙁䅁䅁䅁䅁䅁䅁䍄䉁䅁䅁兂䅁䅁䅍䅄䅁䅁䅕䅁䅁䡧睄歔䭅䵁䄴䅁䭁䕁䅣䅁䭁䅁䉣䅁䉁䅁䅁允䅁䅁䅕䡗祩塮慲含䴸䅉䅅䅁䙁䅁䅁睁䵁䅁䅁兂䅁䅁䅁䥅㑈䅑䅯䄹䅁䅁䅯䅒䅁䅁䅯睂䅅䅁䅅䅁䉁䅁䅁兂乄䵺䵺䕺楷䅑杷允䅁䅁䅕䅁䑁䅁䅷䅁䙁䅁䅁䅁允晧䅨权卄䅁䅁权䕂䅁䅁权䡁允䅁允䅁䅁䅅䅁䙁䅁䅁䅁䅁䍁䅰䍄䉁䅁䅁兂䅁䅁䅍䅄䅁䅁䅕䅁䅁䝧畯ご䭅乁䅯䅁䭁䕁䅯䅁䭁䅁䉣䅁䉁䅁䅁允䅁䅁䅕䅁䅁䅁䅁䅁䵁䅉䅅䅁䙁䅁䅁睁䵁䅁䅁兂䅁䅁䅁䥅㑈䅑䅯睹䅁䅁䅯䅒䅁䅁䅯睂䅅䅁䅅䅁䉁䅁䅁兂䅁䅁䅁䅁䅁䅁杷允䅁䅁䅕䅁䑁䅁䅷䅁䙁䅁䅁䥁啂䙂䉂权敄䅁䅁权䍂䅁䅁权䡁允䅁允䅁䅁䅅䅁䙁䡁娰䉷㥰䅓䅂䍄䉁䅁䅁兂䅁䅁䅍䅄䅁䅁䅕䅁䅁䉁䉃䔫䭁乁䅉䅁䭁䕁䅣䅁䭁䅁䉣䅁䉁䅁䅁允䅁䅁䅕瑃橥䑣䬲が䵁䅉䅅䅁䙁䅁䅁睁䵁䅁䅁兂䅁䅁䅃䝑偖兑䅯朳䅁䅁䅯睁䅁䅁䅯睂䅅䅁䅅䅁䉁䅁䅁兂浄佤穡㑲㤳睐杷允䅁䅁䅕䅁䑁䅁䅷䅁䙁䅁䅁䥁䅂啚䈹权佄䅁䅁权䕂䅁䅁权䡁允䅁允䅁䅁䅅䅁䙁䅁䅁䅁䅁䅁䅁䍄䉁䅁䅁兂䅁䅁䅍䅄䅁䅁䅕䅁䅁䭁欫ご䭅䵁䅳䅁䭁䕁䅳䅁䭁䅁䉣䅁䉁䅁䅁允䅁䅁䅕䅁䅁䅁䅁䅁䵁䅉䅅䅁䙁䅁䅁睁䵁䅁䅁兂䅁䅁䅁䍉㕪䅑䅯朹䅁䅁䅯免䅁䅁䅯睂䅅䅁䅅䅁䉁䅁䅁兂䅁䅁䅁䅁䅁䅁杷允䅁䅁䅕䅁䑁䅁䅷䅁䙁䅁䅁䅁䅄倹䅴权䑄䅁䅁权畁䅁䅁权䡁允䅁允䅁䅁䅅䅁䙁䅁䅁䅁䅁䅁䅁䍄䉁䅁䅁兂䅁䅁䅍䅄䅁䅁䅕䅁䅁䉁䉃䔫䭁䱁䄸䅁䭁䕁䅑䅁䭁䅁䉣䅁䉁䅁䅁允䅁䅁䅕䅁䅁䅁䅁䅁䵁䅉䅅䅁䙁䅁䅁睁䵁䅁䅁兂䅁䅁䅁住佒兑䅯睶䅁䅁䅯児䅁䅁䅯睂䅅䅁䅅䅁䉁䅁䅁兂䅁䅁䅁䅁䅁䅁杷允䅁䅁䅕䅁䑁䅁䅷䅁䙁䅁䅁䅁元癤䅨权啄䅁䅁权䉂䅁䅁权䡁允䅁允䅁䅁䅅䅁䙁䅁慧㉵愯穉䅚䍄䉁䅁䅁兂䅁䅁䅍䅄䅁䅁䅕䅁䅁䡁䭄〫䭁佁䅷䅁䭁䑁䅷䅁䭁䅁䉣䅁䉁䅁䅁允䅁䅁䅕祯䩗婚䭔䐰䴸䅉䅅䅁䙁䅁䅁睁䵁䅁䅁兂䅁䅁䵄祑愲兑䅯䄸䅁䅁䅯児䅁䅁䅯睂䅅䅁䅅䅁䉁䅁䅁兂䅁䅁䅁䅁䅁䅁杷允䅁䅁䅕䅁䑁䅁䅷䅁䙁䅁䅁䅁元癤䅨权㉄䅁䅁权䭂䅁䅁权䡁允䅁允䅁䅁䅅䅁䙁䡁卶汣䡉畯⽑䍄䉁䅁䅁兂䅁䅁䅍䅄䅁䅁䅕䅁䅁䑁歪歔䭅偁䅙䅁䭁䕁䅙䅁䭁䅁䉣䅁䉁䅁䅁允䅁䅁䅕䅁䅁䅁䅁䅁䵁䅉䅅䅁䙁䅁䅁睁䵁䅁䅁兂䅁䅁䅁㙲偒兑䅯䄷䅁䅁䅯免䅁䅁䅯睂䅅䅁䅅䅁䉁䅁䅁兂䅁䅁䅁䅁䅁䅁杷允䅁䅁䅕䅁䑁䅁䅷䅁䙁䅁䅁䅁允晧䅨权㡄䅁䅁权䕂䅁䅁权䡁允䅁允䅁䅁䅅䅁䙁䭁卂䕡灦噋䅊䍄䉁䅁䅁兂䅁䅁䅍䅄䅁䅁䅕䅁䅁䡁䭄〫䭁乁䅁䅁䭁䑁䅕䅁䭁䅁䉣䅁䉁䅁䅁允䅁䅁䅕䅁䅁䅁䅁䅁䵁䅉䅅䅁䙁䅁䅁睁䵁䅁䅁兂䅁䅁䅄佧兊兑䅯䄸䅁䅁䅯杒䅁䅁䅯睂䅅䅁䅅䅁䉁䅁䅁兂䅁䅁䅁䅁䅁䅁杷允䅁䅁䅕䅁䑁䅁䅷䅁䙁䅁䅁䅁灂唸䈵权奄䅁䅁权㥁䅁䅁权䡁允䅁允䅁䅁䅅䅁䙁䅁䅁䅁䅁䅁䅁䍄䉁䅁䅁兂䅁䅁䅍䅄䅁䅁䅕䅁䅁䑧婴ご䭅䅁䉉䅁䭁䑁䄰䅁䭁䅁䉣䅁䉁䅁䅁允䅁䅁䅕䅁䅁䅁䅁䅁䵁䅉䅅䅁䙁䅁䅁睁䵁䅁䅁兂䅁䅁䅁乖佚兑䅯䄰䅁䅁䅯兓䅁䅁䅯睂䅅䅁䅅䅁䉁䅁䅁兂䍄畉㌸佧偣䅑杷允䅁䅁䅕䅁䑁䅁䅷䅁䙁䅁䅁䅁䕁啪䈹权卄䅁䅁权㙁䅁䅁权䡁允䅁允䅁䅁䅅䅁䙁䅁䅁䅁䅁䅁䅁䍄䉁䅁䅁兂䅁䅁䅍䅄䅁䅁䅕䅁䅁䉁䉃䔫䭁乁䅧䅁䭁䑁䄴䅁䭁䅁䉣䅁䉁䅁䅁允䅁䅁䅕䝤睆䱢㈯樯䴸䅉䅅䅁䙁䅁䅁睁䵁䅁䅁兂䅁䅁䅃楡倵兑䅯䄳䅁䅁䅯杌䅁䅁䅯睂䅅䅁䅅䅁䉁䅁䅁兂䅁䅁䅁䅁䅁䅁杷允䅁䅁䅕䅁䑁䅁䅷䅁䙁䅁䅁䅁䅄倹䅴权煄䅁䅁权㝁䅁䅁权䡁允䅁允䅁䅁䅅䅁䙁䅁䅁䅁䅁䅁䅁䍄䉁䅁䅁兂䅁䅁䅍䅄䅁䅁䅕䅁䅁䉁䉃䔫䭁偁䄴䅁䭁䕁䅑䅁䭁䅁䉣䅁䉁䅁䅁允䅁䅁䅕䅁䅁止乙歆䵉䅉䅅䅁䙁䅁䅁睁䵁䅁䅁兂䅁䅁䅁摪但兑䅯杺䅁䅁䅯睌䅁䅁䅯睂䅅䅁䅅䅁䉁䅁䅁兂䅁䅁䅁䅁䅁䅁杷允䅁䅁䅕䅁䑁䅁䅷䅁䙁䅁䅁䅁允晧䅨权䍁允䅁权䕂䅁䅁权䡁允䅁允䅁䅁䅅䅁䙁䍁穌畦堰䅲䅎䍄䉁䅁䅁兂䅁䅁䅍䅄䅁䅁䅕䅁䅁䕁乄〫䭁乁䅁䅁䭁䑁䅫䅁䭁䅁䉣䅁䉁䅁䅁允䅁䅁䅕䅁䅁䅁䅁䅁䵁䅉䅅䅁䙁䅁䅁睁䵁䅁䅁兂䅁䅁䅁䵯㝮䅑䅯䄯䅁䅁䅯村䅁䅁䅯睂䅅䅁䅅䅁䉁䅁䅁兂摃慄搴ㅅ㑷䅑杷允䅁䅁䅕䅁䑁䅁䅷䅁䙁䅁䅁䅁㝂啌䈹权㑄䅁䅁权㡁䅁䅁权䡁允䅁允䅁䅁䅅䅁䙁䅁䅁䅁䅁䅁䅁䍄䉁䅁䅁兂䅁䅁䅍䅄䅁䅁䅕䅁䅁䭁欫ご䭅乁䄴䅁䭁䑁䅫䅁䭁䅁䉣䅁䉁䅁䅁允䅁䅁䅕䅁䅁䅁䅁䅁䵁䅉䅅䅁䙁䅁䅁睁䵁䅁䅁兂䅁䅁䅁穗偂兑䅯朰䅁䅁䅯杏䅁䅁䅯睂䅅䅁䅅䅁䉁䅁䅁兂䅁䅁䅁䅁䅁䅁杷允䅁䅁䅕䅁䑁䅁䅷䅁䙁䅁䅁䵁䅃水䉂权啄䅁䅁权䡂䅁䅁权䡁允䅁允䅁䅁䅅䅁䙁䅁䅁䅁䅁䅁䅁䍄䉁䅁䅁兂䅁䅁䅍䅄䅁䅁䅕䅁䅁䑁歪歔䭅䅁䉁䅁䭁䕁䅯䅁䭁䅁䉣䅁䉁䅁䅁允䅁䅁䅯杂䅅䅁杷允䅁䅁䅕䅁䑁䅁䅷䅁䙁䅁䅁䥁睂䔸䈵权卄䅁䅁权獁䅁䅁权䡁允䅁允䅁䅁䅅䅁䙁䅁䅁䅁䅁䅁䅁䍄䉁䅁䅁兂䅁䅁䅍䅄䅁䅁䅕䅁䅁䝁确歔䭅佁䄴䅁䭁䑁䅁䅁䭁䅁䉣䅁䉁䅁䅁允䅁䅁䅕䅁䅁䅁䅁䅁䵁䅉䅅䅁䙁䅁䅁睁䵁䅁䅁兂䅁䅁䅁剔儹兑䅯朷䅁䅁䅯杏䅁䅁䅯睂䅅䅁䅅䅁䉁䅁䅁兂䉃丫瑗捊圵䅑杷允䅁䅁䅕䅁䑁䅁䅷䅁䙁䅁䅁䥁睂䔸䈵权䑄䅁䅁权㡁䅁䅁权䡁允䅁允䅁䅁䅅䅁䙁䕁乗桳偡楯䅂䍄䉁䅁䅁兂䅁䅁䅍䅄䅁䅁䅕䅁䅁䕧求ご䭅偁䅯䅁䭁䑁䅫䅁䭁䅁䉣䅁䉁䅁䅁允䅁䅁䅕䅁䅁䅁䅁䅁䵁䅉䅅䅁䙁䅁䅁睁䵁䅁䅁兂䅁䅁䵄祑愲兑䅯朹䅁䅁䅯兑䅁䅁䅯睂䅅䅁䅅䅁䉁䅁䅁兂䅁䅁䅁䅁䅁䅁杷允䅁䅁䅕䅁䑁䅁䅷䅁䙁䅁䅁䅁允晧䅨权杄䅁䅁权䱂䅁䅁权䡁允䅁允䅁䅁䅅䅁䙁䅁䅁䅁䅁䅁䅁䍄䉁䅁䅁兂䅁䅁䅍䅄䅁䅁䅕䅁䅁䙁坔歔䭅乁䅉䅁䭁䑁䅙䅁䭁䅁䉣䅁䉁䅁䅁允䅁䅁䅕捺䵺䵺䵸お䵁䅉䅅䅁䙁䅁䅁睁䵁䅁䅁兂䅁䅁䅃䝑偖兑䅯䄷䅁䅁䅯䅏䅁䅁䅯睂䅅䅁䅅䅁䉁䅁䅁兂䅁䅁䅁䅁䅁䅁杷允䅁䅁䅕䅁䑁䅁䅷䅁䙁䅁䅁䅁允晧䅨权奄䅁䅁权䝂䅁䅁权䡁允䅁允䅁䅁䅅䅁䙁乁朷䩕䥈偤⼸䍄䉁䅁䅁兂䅁䅁䅍䅄䅁䅁䅕䅁䅁䩁㉂䔫䭁䭁䄸䅁䭁䑁䅁䅁䭁䅁䉣䅁䉁䅁䅁允䅁䅁䅕嘱捐佮慎啅䵁䅉䅅䅁䙁䅁䅁睁䵁䅁䅁兂䅁䅁䅁祥倱兑䅯䄳䅁䅁䅯兒䅁䅁䅯睂䅅䅁䅅䅁䉁䅁䅁兂浂湬戯昲獐睐杷允䅁䅁䅕䅁䑁䅁䅷䅁䙁䅁䅁䅁癃䕰䈹权⭄䅁䅁权祁䅁䅁权䡁允䅁允䅁䅁䅅䅁䙁䅁䅁䅁䅁䅁䅁䍄䉁䅁䅁兂䅁䅁䅍䅄䅁䅁䅕䅁䅁佁䉃䔫䭁䵁䅳䅁䭁䕁䄰䅁䭁䅁䉣䅁䉁䅁䅁允䅁䅁䅕䅁䅁䅁䅁䅁䵁䅉䅅䅁䙁䅁䅁睁䵁䅁䅁兂䅁䅁䅁剔儹兑䅯朲䅁䅁䅯䅏䅁䅁䅯睂䅅䅁䅅䅁䉁䅁䅁兂捄䑣潖汗㈶睶杷允䅁䅁䅕䅁䑁䅁䅷䅁䙁䅁䅁䅁啂欱䈵权䍁允䅁权⽁䅁䅁权䡁允䅁允䅁䅁䅅䅁䙁䅁䅁䅁䅁䅁䅁䍄䉁䅁䅁兂䅁䅁䅍䅄䅁䅁䅕䅁䅁䝁确歔䭅乁䅧䅁䭁䑁䅣䅁䭁䅁䉣䅁䉁䅁䅁允䅁䅁䅕䅁䅁䅁䅁䅁䵁䅉䅅䅁䙁䅁䅁睁䵁䅁䅁兂䅁䅁䅁住佒兑䅯䅁䅅䅁䅯䅐䅁䅁䅯睂䅅䅁䅅䅁䉁䅁䅁权䝁允䅁䍄䉁䅁䅁兂䅁䅁䅍䅄䅁䅁䅕䅁䅁䕁昰䕕䭅佁䅁䅁䭁䑁䄸䅁䭁䅁䉣䅁䉁䅁䅁允䅁䅁䅕䅁䅁䅁䅁䅁䵁䅉䅅䅁䙁䅁䅁睁䵁䅁䅁兂䅁䅁䅃偣佂兑䅯朸䅁䅁䅯䅒䅁䅁䅯睂䅅䅁䅅䅁䉁䅁䅁兂畂獫㝏灶氰䅑杷允䅁䅁䅕䅁䑁䅁䅷䅁䙁䅁䅁䅁杁偋䅬权い䅁䅁权㙁䅁䅁权䡁允䅁允䅁䅁䅅䅁䙁䅁䅁䅁䅁䅁䅁䍄䉁䅁䅁兂䅁䅁䅍䅄䅁䅁䅕䅁䅁䙁坔歔䭅偁䅙䅁䭁䍁䄴䅁䭁䅁䉣䅁䉁䅁䅁允䅁䅁䅕䅁䅁䅁䅁䅁䵁䅉䅅䅁䙁䅁䅁睁䵁䅁䅁兂䅁䅁䅁䥅㑈䅑䅯䄲䅁䅁䅯兔䅁䅁䅯睂䅅䅁䅅䅁䉁䅁䅁兂㑄⽇坍摲㉺睐杷允䅁䅁䅕䅁䑁䅁䅷䅁䙁䅁䅁䅁允晧䅨权佄䅁䅁权䝂䅁䅁权䡁允䅁允䅁䅁䅅䅁䙁䵁⭎䬴穏⽇⽳䍄䉁䅁䅁兂䅁䅁䅍䅄䅁䅁䅕䅁䅁䭁䩄〫䭁乁䅷䅁䭁䑁䅫䅁䭁䅁䉣䅁䉁䅁䅁允䅁䅁䅕䅁䅁䅁䅁䅁䵁䅉䅅䅁䙁䅁䅁睁䵁䅁䅁兂䅁䅁䅁穗偂兑䅯睷䅁䅁䅯杍䅁䅁䅯睂䅅䅁䅅䅁䉁䅁䅁兂䅁䅁䅁䅁䅁䅁杷允䅁䅁䅕䅁䑁䅁䅷䅁䙁䅁䅁䅁䅄倹䅴权浄䅁䅁权祁䅁䅁权䡁允䅁允䅁䅁䅅䅁䙁䅁䅁䅁䅁䅁䅁䍄䉁䅁䅁兂䅁䅁䅍䅄䅁䅁䅕䅁䅁䩁㉂䔫䭁䵁䅳䅁䭁䕁䅑䅁䭁䅁䉣䅁䉁䅁䅁允䅁䅁䅕䅁䅁䅁䅁䅁䵁䅉䅅䅁䙁䅁䅁睁䵁䅁䅁兂䅁䅁䅁䥅㑈䅑䅯朵䅁䅁䅯杒䅁䅁䅯睂䅅䅁䅅䅁䉁䅁䅁兂十䵍奏䱰刳睐杷允䅁䅁䅕䅁䑁䅁䅷䅁䙁䅁䅁䅁杁偋䅬权捄䅁䅁权畁䅁䅁权䡁允䅁允䅁䅁䅅䅁䙁䅁䅁䅁䅁䅁䅁䍄䉁䅁䅁兂䅁䅁䅍䅄䅁䅁䅕䅁䅁䕧求ご䭅乁䄴䅁䭁䑁䅕䅁䭁䅁䉣䅁䉁䅁䅁允䅁䅁䅕佥䑐牦䙧䕁䵁䅉䅅䅁䙁䅁䅁睁䵁䅁䅁兂䅁䅁䅁䡫㑢䅑䅯朲䅁䅁䅯䅔䅁䅁䅯睂䅅䅁䅅䅁䉁䅁䅁兂䅁䅁䅁䅁䅁䅁杷允䅁䅁䅕䅁䑁䅁䅷䅁䙁䅁䅁䅁䅂智䅴权煄䅁䅁权㝁䅁䅁权䡁允䅁允䅁䅁䅅䅁䙁䅁䅁䅁䅁䅁䅁䍄䉁䅁䅁兂䅁䅁䅍䅄䅁䅁䅕䅁䅁䅁乓ご䭅偁䅁䅁䭁䑁䄸䅁䭁䅁䉣䅁䉁䅁䅁允䅁䅁䅕䅁䅁䅁䅁䅁䵁䅉䅅䅁䙁䅁䅁睁䵁䅁䅁兂䅁䅁䅃楡倵兑䅯朰䅁䅁䅯䅑䅁䅁䅯睂䅅䅁䅅䅁䉁䅁䅁兂䅁䅁䅁䅁䅁䅁杷允䅁䅁䅕䅁䑁䅁䅷䅁䙁䅁䅁䥁啂䙂䉂权敄䅁䅁权䉂䅁䅁权䡁允䅁允䅁䅁䅅䅁䙁䅁䅁䅁䅁䅁䅁䍄䉁䅁䅁兂䅁䅁䅍䅄䅁䅁䅕䅁䅁䉁䉃䔫䭁偁䅁䅁䭁䕁䅙䅁䭁䅁䉣䅁䉁䅁䅁允䅁䅁䅕䅁䅁䅁䅁䅁䵁䅉䅅䅁䙁䅁䅁睁䵁䅁䅁兂䅁䅁䅁䥅㑈䅑䅯朸䅁䅁䅯杒䅁䅁䅯睂䅅䅁䅅䅁䉁䅁䅁兂㥁瑃橥䑣昰䅑杷允䅁䅁䅕䅁䑁䅁䅷䅁䙁䅁䅁䅁䅂智䅴权㉄䅁䅁权䑁䅁䅁权䡁允䅁允䅁䅁䅅䅁䙁佁硣乏䭂兄䅊䍄䉁䅁䅁兂䅁䅁䅍䅄䅁䅁䅕䅁䅁䙁睳ご䭅偁䅯䅁䭁䕁䅙䅁䭁䅁䉣䅁䉁䅁䅁允䅁䅁䅕䅁䅁䅁䅁䅁䵁䅉䅅䅁䙁䅁䅁睁䵁䅁䅁兂䅁䅁䅁䥂倱兑䅯䄴䅁䅁䅯材䅁䅁䅯睂䅅䅁䅅䅁䉁䅁䅁兂䅁䅁䅁䅁䅁䅁杷允䅁䅁䅕䅁䑁䅁䅷䅁䙁䅁䅁䅁䅂智䅴权浄䅁䅁权䩂䅁䅁权䡁允䅁允䅁䅁䅅䅁䙁䑁䕏噌⽡偊⽷䍄䉁䅁䅁兂䅁䅁䅍䅄䅁䅁䅕䅁䅁䕧求ご䭅偁䅯䅁䭁䑁䅑䅁䭁䅁䉣䅁䉁䅁䅁允䅁䅁䅕䅁䅁䅁䅁䅁䵁䅉䅅䅁䙁䅁䅁睁䵁䅁䅁兂䅁䅁䅁䥅㑈䅑䅯睹䅁䅁䅯杒䅁䅁䅯睂䅅䅁䅅䅁䉁䅁䅁兂䅁䅁䅁䅁䅁䅁杷允䅁䅁䅕䅁䑁䅁䅷䅁䙁䅁䅁䥁睂䔸䈵权獄䅁䅁权䑁䅁䅁权䡁允䅁允䅁䅁䅅䅁䙁䭁䱔硳㌯杢䅎䍄䉁䅁䅁兂䅁䅁䅍䅄䅁䅁䅕䅁䅁䵁い〫䭁偁䅑䅁䭁䑁䅑䅁䭁䅁䉣䅁䉁䅁䅁允䅁䅁䅕䅁䅁䅁䅁䅁䵁䅉䅅䅁䙁䅁䅁睁䵁䅁䅁兂䅁䅁䅃䅖兒兑䅯䄰䅁䅁䅯材䅁䅁䅯睂䅅䅁䅅䅁䉁䅁䅁兂硃䵉套潭愴䅷杷允䅁䅁䅕䅁䑁䅁䅷䅁䙁䅁䅁䅁允晧䅨权㙄䅁䅁权䝂䅁䅁权䡁允䅁允䅁䅁䅅䅁䙁䅁䅁䅁䅁䅁䅁䍄䉁䅁䅁兂䅁䅁䅍䅄䅁䅁䅕䅁䅁䙁坔歔䭅䵁䄴䅁䭁䑁䅧䅁䭁䅁䉣䅁䉁䅁䅁允䅁䅁䅕浵ㄹ佸㝆啁䵁䅉䅅䅁䙁䅁䅁睁䵁䅁䅁兂䅁䅁䅃楡倵兑䅯术䅁䅁䅯䅓䅁䅁䅯睂䅅䅁䅅䅁䉁䅁䅁兂䅁䅁䅁䅁䅁䅁杷允䅁䅁䅕䅁䑁䅁䅷䅁䙁䅁䅁䥁睂䔸䈵权獄䅁䅁权䭂䅁䅁权䡁允䅁允䅁䅁䅅䅁䙁䭁愹挳䰵眸䅎䍄䉁䅁䅁兂䅁䅁䅍䅄䅁䅁䅕䅁䅁䩁㉂䔫䭁偁䅑䅁䭁䕁䄰䅁䭁䅁䉣䅁䉁䅁䅁允䅁䅁䅕瑃橥䑣䬰歌䵁䅉䅅䅁䙁䅁䅁睁䵁䅁䅁兂䅁䅁䅁䥅㑈䅑䅯朹䅁䅁䅯杓䅁䅁䅯睂䅅䅁䅅䅁䉁䅁䅁兂睃唰扥瑳样睐杷允䅁䅁䅕䅁䑁䅁䅷䅁䙁䅁䅁䅁允晧䅨权㡄䅁䅁权䝂䅁䅁权䡁允䅁允䅁䅁䅅䅁䙁䍁瑆䡰⬱汓䅆䍄䉁䅁䅁兂䅁䅁䅍䅄䅁䅁䅕䅁䅁䉁䉃䔫䭁偁䄴䅁䭁䕁䅙䅁䭁䅁䉣䅁䉁䅁䅁允䅁䅁䅕䅁䅁㑰お歊䵉䅉䅅䅁䙁䅁䅁睁䵁䅁䅁兂䅁䅁䅁㙲偒兑䅯朸䅁䅁䅯䅔䅁䅁䅯睂䅅䅁䅅䅁䉁䅁䅁兂穁積積㝍潍䅑杷允䅁䅁䅕䅁䑁䅁䅷䅁䙁䅁䅁䅁允晧䅨权煄䅁䅁权䝂䅁䅁权䡁允䅁允䅁䅁䅅䅁䙁偁睢潵睺硶䅎䍄䉁䅁䅁兂䅁䅁䅍䅄䅁䅁䅕䅁䅁䑧婴ご䭅乁䅑䅁䭁䑁䅳䅁䭁䅁䉣䅁䉁䅁䅁允䅁䅁䅕䅁䅁䅁䅁䅁䵁䅉䅅䅁䙁䅁䅁睁䵁䅁䅁兂䅁䅁䅁偷㝔䅑䅯杁䅅䅁䅯睍䅁䅁䅯睂䅅䅁䅅䅁䉁䅁䅁兂䅁䅁䅁䅁䅁䅁杷允䅁䅁䅕䅁䑁䅁䅷䅁䙁䅁䅁䅁乃唰䈵权佄䅁䅁权ぁ䅁䅁权䡁允䅁允䅁䅁䅅䅁䙁䅁䅁䅁䅁䅁䅁䍄䉁䅁䅁兂䅁䅁䅍䅄䅁䅁䅕䅁䅁䭁欫ご䭅佁䄴䅁䭁䕁䅣䅁䭁䅁䉣䅁䉁䅁䅁允䅁䅁䅕圸伹樸䴱さ䵁䅉䅅䅁䙁䅁䅁睁䵁䅁䅁兂䅁䅁䅁晡但兑䅯䄷䅁䅁䅯杍䅁䅁䅯睂䅅䅁䅅䅁䉁䅁䅁兂䅁䅁䅁䅁䅁䅁杷允䅁䅁䅕䅁䑁䅁䅷䅁䙁䅁䅁䥁煂歌䈹权楄䅁䅁权癁䅁䅁权䡁允䅁允䅁䅁䅅䅁䙁䅁䅁䅁䅁䅁䅁䍄䉁䅁䅁兂䅁䅁䅍䅄䅁䅁䅕䅁䅁䍁潁唫䭁乁䅧䅁䭁䕁䅫䅁䭁䅁䉣䅁䉁䅁䅁允䅁䅁䅕䅁䅁䅁䅁䅁䵁䅉䅅䅁䙁䅁䅁睁䵁䅁䅁兂䅁䅁䅁䥅㑈䅑䅯䄹䅁䅁䅯䅓䅁䅁䅯睂䅅䅁䅅䅁䉁䅁䅁兂乄䵺䵺䵺潷䅑杷允䅁䅁䅕䅁䑁䅁䅷䅁䙁䅁䅁䅁元癤䅨权睄䅁䅁权㕁䅁䅁权䡁允䅁允䅁䅁䅅䅁䙁䅁䅁䅁䅁䅁䅁䍄䉁䅁䅁兂䅁䅁䅍䅄䅁䅁䅕䅁䅁䩁㉂䔫䭁乁䅧䅁䭁䕁䅁䅁䭁䅁䉣䅁䉁䅁䅁允䅁䅁䅕椰䉐ㅌ㝬稫䴸䅉䅅䅁䙁䅁䅁睁䵁䅁䅁兂䅁䅁䅁䥅㑈䅑䅯杺䅁䅁䅯村䅁䅁䅯睂䅅䅁䅅䅁䉁䅁䅁兂桁浢瑄汕礷睐杷允䅁䅁䅕䅁䑁䅁䅷䅁䙁䅁䅁䅁杂癹䅴权獄䅁䅁权獁䅁䅁权䡁允䅁允䅁䅁䅅䅁䙁䅁䅁䅁䅁䅁䅁䍄䉁䅁䅁兂䅁䅁䅍䅄䅁䅁䅕䅁䅁䑧婴ご䭅䅁䉑䅁䭁䑁䅯䅁䭁䅁䉣䅁䉁䅁䅁允䅁䅁䅕䅁䅁䅁䅁䅁䵁䅉䅅䅁䙁䅁䅁睁䵁䅁䅁兂䅁䅁䅃ㅏ偬兑䅯䄹䅁䅁䅯兒䅁䅁䅯睂䅅䅁䅅䅁䉁䅁䅁兂塂椵䡊で㉑䅑杷允䅁䅁䅕䅁䑁䅁䅷䅁䙁䅁䅁䅁癃䕰䈹权慄䅁䅁权ㅁ䅁䅁权䡁允䅁允䅁䅁䅅䅁䙁䡁睕佅䝘甫⽙䍄䉁䅁䅁兂䅁䅁䅍䅄䅁䅁䅕䅁䅁䙧䕑䕕䭅䅁䉑䅁䭁䕁䅳䅁䭁䅁䉣䅁䉁䅁䅁允䅁䅁䅕㑶摕䝰祳䕅䵁䅉䅅䅁䙁䅁䅁睁䵁䅁䅁兂䅁䅁䅁䵙㝲䅑䅯杺䅁䅁䅯杒䅁䅁䅯睂䅅䅁䅅䅁䉁䅁䅁兂㍂䕐捕塆昳睐杷允䅁䅁䅕䅁䑁䅁䅷䅁䙁䅁䅁䅁乂ㅈ䉂权坄䅁䅁权䝂䅁䅁权䡁允䅁允䅁䅁䅅䅁䙁䕁䡱䡣浳睚䅎䍄䉁䅁䅁兂䅁䅁䅍䅄䅁䅁䅕䅁䅁䭁䩄〫䭁乁䅉䅁䭁䑁䅉䅁䭁䅁䉣䅁䉁䅁䅁允䅁䅁䅕䅁䅁䅁䅁䅁䵁䅉䅅䅁䙁䅁䅁睁䵁䅁䅁兂䅁䅁䅁剔儹兑䅯䅁䅅䅁䅯兏䅁䅁䅯睂䅅䅁䅅䅁䉁䅁䅁权䝁允䅁䍄䉁䅁䅁兂䅁䅁䅍䅄䅁䅁䅕䅁䅁䥁刳歔䭅䅁䉉䅁䭁䕁䅣䅁䭁䅁䉣䅁䉁䅁䅁允䅁䅁䅕䅁䅁䅁䅁䅁䵁䅉䅅䅁䙁䅁䅁睁䵁䅁䅁兂䅁䅁䅁䡫㑢䅑䅯朷䅁䅁䅯村䅁䅁䅯睂䅅䅁䅅䅁䉁䅁䅁兂㝃癄㝅畩䜵䅑杷允䅁䅁䅕䅁䑁䅁䅷䅁䙁䅁䅁䥁睂䔸䈵权啄䅁䅁权㑁䅁䅁权䡁允䅁允䅁䅁䅅䅁䙁䅁䅁䅁䅁䅁䅁䍄䉁䅁䅁兂䅁䅁䅍䅄䅁䅁䅕䅁䅁䩁㉂䔫䭁䱁䄸䅁䭁䑁䅧䅁䭁䅁䉣䅁䉁䅁䅁允䅁䅁䅕䅁䅁䅁䅁䅁䵁䅉䅅䅁䙁䅁䅁睁䵁䅁䅁兂䅁䅁䅃䝑偖兑䅯杁䅅䅁䅯杒䅁䅁䅯睂䅅䅁䅅䅁䉁䅁䅁兂䅁䅁䅁䅁䅁䅁杷允䅁䅁䅕䅁䑁䅁䅷䅁䙁䅁䅁䅁灂唸䈵权㡄䅁䅁权㙁䅁䅁权䡁允䅁允䅁䅁䅅䅁䙁䅁䅁䅁䅁䅁䅁䍄䉁䅁䅁兂䅁䅁䅍䅄䅁䅁䅕䅁䅁䭁欫ご䭅䵁䅍䅁䭁䍁䅷䅁䭁䅁䉣䅁䉁䅁䅁允䅁䅁䅕䅁䅁䅁䅁䅁䵁䅉䅅䅁䙁䅁䅁睁䵁䅁䅁兂䅁䅁䅃楡倵兑䅯䄴䅁䅁䅯睍䅁䅁䅯睂䅅䅁䅅䅁䉁䅁䅁兂䅁䅁䅁䅁䅁䅁杷允䅁䅁䅕䅁䑁䅁䅷䅁䙁䅁䅁䥁㝁啗䈹权⽃䅁䅁权䍂䅁䅁权䡁允䅁允䅁䅁䅅䅁䙁䍁䱨䕙牶䕘䍎䍄䉁䅁䅁兂䅁䅁䅍䅄䅁䅁䅕䅁䅁䕁昰䕕䭅偁䅁䅁䭁䕁䅍䅁䭁䅁䉣䅁䉁䅁䅁允䅁䅁䅕偊楶㤴䱩歌䵁䅉䅅䅁䙁䅁䅁睁䵁䅁䅁兂䅁䅁䅁摪但兑䅯朳䅁䅁䅯兒䅁䅁䅯睂䅅䅁䅅䅁䉁䅁䅁兂䅁䅁䅁䅁䅁䅁杷允䅁䅁䅕䅁䑁䅁䅷䅁䙁䅁䅁䥁睂䔸䈵权䱄䅁䅁权睁䅁䅁权䡁允䅁允䅁䅁䅅䅁䙁䅁䅁䅁䅁䅁䅁䍄䉁䅁䅁兂䅁䅁䅍䅄䅁䅁䅕䅁䅁䭁䩄〫䭁佁䅙䅁䭁䑁䄸䅁䭁䅁䉣䅁䉁䅁䅁允䅁䅁䅕䅁䅁䅁䅁䅁䵁䅉䅅䅁䙁䅁䅁睁䵁䅁䅁兂䅁䅁䵄祑愲兑䅯末䅁䅁䅯杓䅁䅁䅯睂䅅䅁䅅䅁䉁䅁䅁兂䅁䅁䅁䅁䅁䅁杷允䅁䅁䅕䅁䑁䅁䅷䅁䙁䅁䅁䅁允晧䅨权佄䅁䅁权䡂䅁䅁权䡁允䅁允䅁䅁䅅䅁䙁䡁煔䈵噎⭏⼴䍄䉁䅁䅁兂䅁䅁䅍䅄䅁䅁䅕䅁䅁䝧畯ご䭅乁䄴䅁䭁䑁䅉䅁䭁䅁䉣䅁䉁䅁䅁允䅁䅁䅕䅁䅁䅁䅁䅁䵁䅉䅅䅁䙁䅁䅁睁䵁䅁䅁兂䅁䅁䅁穗偂兑䅯䄴䅁䅁䅯睒䅁䅁䅯睂䅅䅁䅅䅁䉁䅁䅁兂䅁䅁䅁䅁䅁䅁杷允䅁䅁䅕䅁䑁䅁䅷䅁䙁䅁䅁䅁㑁䔵䈵权浄䅁䅁权䡂䅁䅁权䡁允䅁允䅁䅁䅅䅁䙁䅁䅁䅁䅁䅁䅁䍄䉁䅁䅁兂䅁䅁䅍䅄䅁䅁䅕䅁䅁䡧睄歔䭅䅁䉑䅁䭁䑁䅕䅁䭁䅁䉣䅁䉁䅁䅁允䅁䅁䅕㍒倵䩮婋ぉ䵁䅉䅅䅁䙁䅁䅁睁䵁䅁䅁兂䅁䅁䅃ㅏ偬兑䅯朲䅁䅁䅯兓䅁䅁䅯睂䅅䅁䅅䅁䉁䅁䅁兂㝂橷睐㔰坐睐杷允䅁䅁䅕䅁䑁䅁䅷䅁䙁䅁䅁䥁啂䙂䉂权い䅁䅁权䅂䅁䅁权䡁允䅁允䅁䅁䅅䅁䙁䅁䅁䅁䅁䅁䅁䍄䉁䅁䅁兂䅁䅁䅍䅄䅁䅁䅕䅁䅁䉁䉃䔫䭁乁䄴䅁䭁䕁䅣䅁䭁䅁䉣䅁䉁䅁䅁允䅁䅁䅕䩍㕃㑴䙃ぃ䵁䅉䅅䅁䙁䅁䅁睁䵁䅁䅁兂䅁䅁䅃ㅏ偬兑䅯䄸䅁䅁䅯䅔䅁䅁䅯睂䅅䅁䅅䅁䉁䅁䅁兂ぁ偷瑚橖䅖䅑杷允䅁䅁䅕䅁䑁䅁䅷䅁䙁䅁䅁䅁权晹䅴权潄䅁䅁权癁䅁䅁权䡁允䅁允䅁䅁䅅䅁䙁䅁䅁䅁䅁䅁䅁䍄䉁䅁䅁兂䅁䅁䅍䅄䅁䅁䅕䅁䅁䡁瑳ご䭅乁䅁䅁䭁䕁䅁䅁䭁䅁䉣䅁䉁䅁䅁允䅁䅁䅕䅁䅁䅁䅁䅁䵁䅉䅅䅁䙁䅁䅁睁䵁䅁䅁兂䅁䅁䅃䅖兒兑䅯睲䅁䅁䅯䅎䅁䅁䅯睂䅅䅁䅅䅁䉁䅁䅁兂䅁䅁䅁䅁䅁䅁杷允䅁䅁䅕䅁䑁䅁䅷䅁䙁䅁䅁䅁啂欱䈵权㡄䅁䅁权㉁䅁䅁权䡁允䅁允䅁䅁䅅䅁䙁䡁ぢ䈹扏歅䅸䍄䉁䅁䅁兂䅁䅁䅍䅄䅁䅁䅕䅁䅁䍁潁唫䭁佁䅯䅁䭁䑁䅧䅁䭁䅁䉣䅁䉁䅁䅁允䅁䅁䅕䅁䅁䅁䅁䅁䵁䅉䅅䅁䙁䅁䅁睁䵁䅁䅁兂䅁䅁䅁偷㝔䅑䅯䄲䅁䅁䅯児䅁䅁䅯睂䅅䅁䅅䅁䉁䅁䅁兂睄䉁婔㑅煲睐杷允䅁䅁䅕䅁䑁䅁䅷䅁䙁䅁䅁䥁啂䙂䉂权䑄䅁䅁权畁䅁䅁权䡁允䅁允䅁䅁䅅䅁䙁䅁䅁䅁䅁䅁䅁䍄䉁䅁䅁兂䅁䅁䅍䅄䅁䅁䅕䅁䅁䉁䉃䔫䭁䭁䄸䅁䭁䕁䅣䅁䭁䅁䉣䅁䉁䅁䅁允䅁䅁䅕㕎氯䄴㍍歂䵁䅉䅅䅁䙁䅁䅁睁䵁䅁䅁兂䅁䅁䅁䥅㑈䅑䅯睹䅁䅁䅯睒䅁䅁䅯睂䅅䅁䅅䅁䉁䅁䅁兂䅁䅁䅁䅁䅁䅁杷允䅁䅁䅕䅁䑁䅁䅷䅁䙁䅁䅁䅁允晧䅨权卄䅁䅁权ㅁ䅁䅁权䡁允䅁允䅁䅁䅅䅁䙁䵁䴳䵺䵺䍔䄵䍄䉁䅁䅁兂䅁䅁䅍䅄䅁䅁䅕䅁䅁䩁㉂䔫䭁偁䅁䅁䭁䕁䅙䅁䭁䅁䉣䅁䉁䅁䅁允䅁䅁䅕䅁䅁䅁䅁䅁䵁䅉䅅䅁䙁䅁䅁睁䵁䅁䅁兂䅁䅁䅁䵣㝲䅑䅯术䅁䅁䅯兑䅁䅁䅯睂䅅䅁䅅䅁䉁䅁䅁兂䅁䅁䅁䅁䅁䅁杷允䅁䅁䅕䅁䑁䅁䅷䅁䙁䅁䅁䵁䅃水䉂权杄䅁䅁权乂䅁䅁权䡁允䅁允䅁䅁䅅䅁䙁䅁䅁䅁䅁䅁䅁䍄䉁䅁䅁兂䅁䅁䅍䅄䅁䅁䅕䅁䅁䉁䉃䔫䭁䱁䄸䅁䭁䅁䅍䅁䭁䅁䉣䅁䉁䅁䅁允䅁䅁䅕䅁䅁䅁䅁䅁䵁䅉䅅䅁䙁䅁䅁睁䵁䅁䅁兂䅁䅁䅁䥅㑈䅑䅯末䅁䅁䅯睒䅁䅁䅯睂䅅䅁䅅䅁䉁䅁䅁兂䅁䥁坨䅏潨村杷允䅁䅁䅕䅁䑁䅁䅷䅁䙁䅁䅁䥁睂䔸䈵权癃䅁䅁权㙁䅁䅁权䡁允䅁允䅁䅁䅅䅁䙁䩁稰䵒䩏晲⽳䍄䉁䅁䅁兂䅁䅁䅍䅄䅁䅁䅕䅁䅁䩁㉂䔫䭁偁䅁䅁䭁䑁䅑䅁䭁䅁䉣䅁䉁䅁䅁允䅁䅁䅕䅁䅁䅁䅁䅁䵁䅉䅅䅁䙁䅁䅁睁䵁䅁䅁兂䅁䅁䅁䥂倱兑䅯䄸䅁䅁䅯杏䅁䅁䅯睂䅅䅁䅅䅁䉁䅁䅁兂䅁䅁䅁䅁䅁䅁杷允䅁䅁䅕䅁䑁䅁䅷䅁䙁䅁䅁䅁䅂智䅴权䑄䅁䅁权䍂䅁䅁权䡁允䅁允䅁䅁䅅䅁䙁䑁䰸免婢祌䅎䍄䉁䅁䅁兂䅁䅁䅍䅄䅁䅁䅕䅁䅁䡧睄歔䭅䅁䉉䅁䭁䕁䅯䅁䭁䅁䉣䅁䉁䅁䅁允䅁䅁䅕扇祡晳剮吹䴸䅉䅅䅁䙁䅁䅁睁䵁䅁䅁兂䅁䅁䅁䥅㑈䅑䅯䄯䅁䅁䅯睒䅁䅁䅯睂䅅䅁䅅䅁䉁䅁䅁兂湂橮失䉈兊䅑杷允䅁䅁䅕䅁䑁䅁䅷䅁䙁䅁䅁䵁䑸婌䉰权㡄䅁䅁权癁䅁䅁权䡁允䅁允䅁䅁䅅䅁䙁䅁䅁䅁䅁䅁䅁䍄䉁䅁䅁兂䅁䅁䅍䅄䅁䅁䅕䅁䅁䝁䭄〫䭁佁䅯䅁䭁䍁䄴䅁䭁䅁䉣䅁䉁䅁䅁允䅁䅁䅕䅁䅁䅁䅁䅁䵁䅉䅅䅁䙁䅁䅁睁䵁䅁䅁兂䅁䅁䅃偣佂兑䅯䄹䅁䅁䅯睌䅁䅁䅯睂䅅䅁䅅䅁䉁䅁䅁兂䅁䅁䅁䅁䅁䅁杷允䅁䅁䅕䅁䑁䅁䅷䅁䙁䅁䅁䅁癃䕰䈹权卄䅁䅁权⽁䅁䅁权䡁允䅁允䅁䅁䅅䅁䙁䥁牘払敧剨䅴䍄䉁䅁䅁兂䅁䅁䅍䅄䅁䅁䅕䅁䅁䕺瑍歭䭅偁䅑䅁䭁䍁䄸䅁䭁䅁䉣䅁䉁䅁䅁允䅁䅁䅕䅁䅁䅁䅁䅁䵁䅉䅅䅁䙁䅁䅁睁䵁䅁䅁兂䅁䅁䅁䥅㑈䅑䅯杁䅅䅁䅯睒䅁䅁䅯睂䅅䅁䅅䅁䉁䅁䅁兂杄塑桌偯啳䅑杷允䅁䅁䅕䅁䑁䅁䅷䅁䙁䅁䅁䥁啂䙂䉂权㉄䅁䅁权ぁ䅁䅁权䡁允䅁允䅁䅁䅅䅁䙁䅁䅁䅁䅁䅁䅁䍄䉁䅁䅁兂䅁䅁䅍䅄䅁䅁䅕䅁䅁䕧求ご䭅䵁䅍䅁䭁䑁䄸䅁䭁䅁䉣䅁䉁䅁䅁允䅁䅁䅕䅁䅁䅁䅁䅁䵁䅉䅅䅁䙁䅁䅁睁䵁䅁䅁兂䅁䅁䅁㙲偒兑䅯朸䅁䅁䅯睎䅁䅁䅯睂䅅䅁䅅䅁䉁䅁䅁兂佄婣䡩刱塯䅑杷允䅁䅁䅕䅁䑁䅁䅷䅁䙁䅁䅁䵁䑸婌䉰权佄䅁䅁权䥂䅁䅁权䡁允䅁允䅁䅁䅅䅁䙁䅁䅁䅁䅁䅁䅁䍄䉁䅁䅁兂䅁䅁䅍䅄䅁䅁䅕䅁䅁䥁刳歔䭅䅁䉑䅁䭁䕁䅷䅁䭁䅁䉣䅁䉁䅁䅁允䅁䅁䅕䅁䅁䅁䅁䅁䵁䅉䅅䅁䙁䅁䅁睁䵁䅁䅁兂䅁䅁䅁䥅㑈䅑䅯朹䅁䅁䅯睒䅁䅁䅯睂䅅䅁䅅䅁䉁䅁䅁兂祂䱇杪硄䴴䅑杷允䅁䅁䅕䅁䑁䅁䅷䅁䙁䅁䅁䅁允晧䅨权啄䅁䅁权䥂䅁䅁权䡁允䅁允䅁䅁䅅䅁䙁䅁䅁䅁䅁䅁䅁䍄䉁䅁䅁兂䅁䅁䅍䅄䅁䅁䅕䅁䅁䝁确歔䭅偁䅙䅁䭁䍁䅷䅁䭁䅁䉣䅁䉁䅁䅁允䅁䅁䅕䅁䅁䅁䅁䅁䵁䅉䅅䅁䙁䅁䅁睁䵁䅁䅁兂䅁䅁䅁偷㝔䅑䅯朸䅁䅁䅯杒䅁䅁䅯睂䅅䅁䅅䅁䉁䅁䅁兂牄敆卸别歙䅑杷允䅁䅁䅕䅁䑁䅁䅷䅁䙁䅁䅁䥁睂䔸䈵权い䅁䅁权䙂䅁䅁权䡁允䅁允䅁䅁䅅䅁䙁䅁䅁䅁䅁䅁䅁䍄䉁䅁䅁兂䅁䅁䅍䅄䅁䅁䅕䅁䅁䉁䉃䔫䭁䵁䄴䅁䭁䕁䅧䅁䭁䅁䉣䅁䉁䅁䅁允䅁䅁䅕䉲䅌䄫睌穹䴸䅉䅅䅁䙁䅁䅁睁䵁䅁䅁兂䅁䅁䅁䥅㑈䅑䅯朳䅁䅁䅯䅓䅁䅁䅯睂䅅䅁䅅䅁䉁䅁䅁兂䭂煣步界䩑䅑杷允䅁䅁䅕䅁䑁䅁䅷䅁䙁䅁䅁䅁杁偋䅬权奄䅁䅁权䉂䅁䅁权䡁允䅁允䅁䅁䅅䅁䙁䅁䅁䅁䅁䅁䅁䍄䉁䅁䅁兂䅁䅁䅍䅄䅁䅁䅕䅁䅁䑁歪歔䭅佁䅯䅁䭁䑁䅍䅁䭁䅁䉣䅁䉁䅁䅁允䅁䅁䅕䅁䅁䅁䅁䅁䵁䅉䅅䅁䙁䅁䅁睁䵁䅁䅁兂䅁䅁䅁䵯㝮䅑䅯䄫䅁䅁䅯䅓䅁䅁䅯睂䅅䅁䅅䅁䉁䅁䅁兂硁祐祈畘呴村杷允䅁䅁䅕䅁䑁䅁䅷䅁䙁䅁䅁䅁䅄倹䅴权睄䅁䅁权䵂䅁䅁权䡁允䅁允䅁䅁䅅䅁䙁偁婺㑌晎䐳䄹䍄䉁䅁䅁兂䅁䅁䅍䅄䅁䅁䅕䅁䅁䵁い〫䭁佁䅧䅁䭁䕁䅙䅁䭁䅁䉣䅁䉁䅁䅁允䅁䅁䅕㥮㥐䍹桡啔䵁䅉䅅䅁䙁䅁䅁睁䵁䅁䅁兂䅁䅁䅃偣佂兑䅯朸䅁䅁䅯杓䅁䅁䅯睂䅅䅁䅅䅁䉁䅁䅁兂元䱳煷瀹浯䅑杷允䅁䅁䅕䅁䑁䅁䅷䅁䙁䅁䅁䅁㑁䔵䈵权䕁允䅁权穁䅁䅁权䡁允䅁允䅁䅁䅅䅁䙁䅁䅁䅁䅁䅁䅁䍄䉁䅁䅁兂䅁䅁䅍䅄䅁䅁䅕䅁䅁䡧睄歔䭅偁䅧䅁䭁䑁䅑䅁䭁䅁䉣䅁䉁䅁䅁允䅁䅁䅕䅁䅁䅁䅁䅁䵁䅉䅅䅁䙁䅁䅁睁䵁䅁䅁兂䅁䅁䅁䥅㑈䅑䅯朵䅁䅁䅯䅓䅁䅁䅯睂䅅䅁䅅䅁䉁䅁䅁兂坄㠵焳穁佱睐杷允䅁䅁䅕䅁䑁䅁䅷䅁䙁䅁䅁䥁啂䙂䉂权坄䅁䅁权䅂䅁䅁权䡁允䅁允䅁䅁䅅䅁䙁䅁䅁䅁䅁䅁䅁䍄䉁䅁䅁兂䅁䅁䅍䅄䅁䅁䅕䅁䅁䕁乄〫䭁乁䅑䅁䭁䑁䅍䅁䭁䅁䉣䅁䉁䅁䅁允䅁䅁䅕䅁䅁䅁䅁䅁䵁䅉䅅䅁䙁䅁䅁睁䵁䅁䅁兂䅁䅁䅃䝑偖兑䅯朶䅁䅁䅯杒䅁䅁䅯睂䅅䅁䅅䅁䉁䅁䅁兂䅁䅁䅁䅁䅁䅁杷允䅁䅁䅕䅁䑁䅁䅷䅁䙁䅁䅁䅁允晧䅨权畄䅁䅁权䥂䅁䅁权䡁允䅁允䅁䅁䅅䅁䙁䅁㥒⭶坳が䅴䍄䉁䅁䅁兂䅁䅁䅍䅄䅁䅁䅕䅁䅁䕧求ご䭅䅁䉉䅁䭁䅁䅍䅁䭁䅁䉣䅁䉁䅁䅁允䅁䅁䅕慯瘹硒楴樹䴸䅉䅅䅁䙁䅁䅁睁䵁䅁䅁兂䅁䅁䅁䥅㑈䅑䅯䄸䅁䅁䅯䅓䅁䅁䅯睂䅅䅁䅅䅁䉁䅁䅁兂䅁䅁䅁䅁䅁䅁杷允䅁䅁䅕䅁䑁䅁䅷䅁䙁䅁䅁䅁啂欱䈵权坄䅁䅁权㥁䅁䅁权䡁允䅁允䅁䅁䅅䅁䙁偁慲㌴桰杴䅚䍄䉁䅁䅁兂䅁䅁䅍䅄䅁䅁䅕䅁䅁䵁い〫䭁䅁䉉䅁䭁䕁䅷䅁䭁䅁䉣䅁䉁䅁䅁允䅁䅁䅕番欲低捹ぃ䵁䅉䅅䅁䙁䅁䅁睁䵁䅁䅁兂䅁䅁䅁䵑㜳䅑䅯朲䅁䅁䅯䅎䅁䅁䅯睂䅅䅁䅅䅁䉁䅁䅁兂䅁䅁䅁䅁䅁䅁杷允䅁䅁䅕䅁䑁䅁䅷䅁䙁䅁䅁䅁杄晧䅨权煄䅁䅁权祁䅁䅁权䡁允䅁允䅁䅁䅅䅁䙁䭁呭㝊煆⬴⽕䍄䉁䅁䅁兂䅁䅁䅍䅄䅁䅁䅕䅁䅁䕺瑍歭䭅䅁䉁䅁䭁䑁䅣䅁䭁䅁䉣䅁䉁䅁䅁允䅁䅁䅯䅁䅁䅁杷允䅁䅁䅕䅁䑁䅁䅷䅁䙁䅁䅁䅁元癤䅨权浄䅁䅁权穁䅁䅁权䡁允䅁允䅁䅁䅅䅁䙁䍁桰㥓攱典䅆䍄䉁䅁䅁兂䅁䅁䅍䅄䅁䅁䅕䅁䅁䩁㉂䔫䭁偁䅑䅁䭁䑁䄴䅁䭁䅁䉣䅁䉁䅁䅁允䅁䅁䅕䅁䅁䅁䅁䕌䵁䅉䅅䅁䙁䅁䅁睁䵁䅁䅁兂䅁䅁䅁晡但兑䅯朰䅁䅁䅯睒䅁䅁䅯睂䅅䅁䅅䅁䉁䅁䅁兂捃瘵場䘵火䅑杷允䅁䅁䅕䅁䑁䅁䅷䅁䙁䅁䅁䅁扂䕍䈹权佄䅁䅁权㙁䅁䅁权䡁允䅁允䅁䅁䅅䅁䙁䅁䅁䅁䅁䅁䅁䍄䉁䅁䅁兂䅁䅁䅍䅄䅁䅁䅕䅁䅁䉁䉃䔫䭁乁䅷䅁䭁䑁䅕䅁䭁䅁䉣䅁䉁䅁䅁允䅁䅁䅕呯楌扃䥱あ䵁䅉䅅䅁䙁䅁䅁睁䵁䅁䅁兂䅁䅁䅁㙲偒兑䅯朵䅁䅁䅯杒䅁䅁䅯睂䅅䅁䅅䅁䉁䅁䅁兂䱁䬰慒䭴䡁䅑杷允䅁䅁䅕䅁䑁䅁䅷䅁䙁䅁䅁䅁癃䕰䈹权祄䅁䅁权䑂䅁䅁权䡁允䅁允䅁䅁䅅䅁䙁䡁䈷㌹潺卙䅴䍄䉁䅁䅁兂䅁䅁䅍䅄䅁䅁䅕䅁䅁䡧睄歔䭅偁䄴䅁䭁䕁䄰䅁䭁䅁䉣䅁䉁䅁䅁允䅁䅁䅕樸䉎楁捗歈䵉䅉䅅䅁䙁䅁䅁睁䵁䅁䅁兂䅁䅁䅃偣佂兑䅯朲䅁䅁䅯睐䅁䅁䅯睂䅅䅁䅅䅁䉁䅁䅁兂捂畫ㅶ嘫䩺睐杷允䅁䅁䅕䅁䑁䅁䅷䅁䙁䅁䅁䅁啂欱䈵权坄䅁䅁权硁䅁䅁权䡁允䅁允䅁䅁䅅䅁䙁䅁䅁䅁䅁䅁䅁䍄䉁䅁䅁兂䅁䅁䅍䅄䅁䅁䅕䅁䅁䝁䭄〫䭁佁䅙䅁䭁䑁䅫䅁䭁䅁䉣䅁䉁䅁䅁允䅁䅁䅕䅁䅁䅁䅁䅁䵁䅉䅅䅁䙁䅁䅁睁䵁䅁䅁兂䅁䅁䅁䵑㜳䅑䅯䄷䅁䅁䅯䅏䅁䅁䅯睂䅅䅁䅅䅁䉁䅁䅁兂䅁䅁䅁䅁䅁䅁杷允䅁䅁䅕䅁䑁䅁䅷䅁䙁䅁䅁䅁杄晧䅨权卄䅁䅁权獁䅁䅁权䡁允䅁允䅁䅁䅅䅁䙁䥁牘払敧卨䅤䍄䉁䅁䅁兂䅁䅁䅍䅄䅁䅁䅕䅁䅁䙁坔歔䭅偁䄴䅁䭁䑁䅉䅁䭁䅁䉣䅁䉁䅁䅁允䅁䅁䅕䅁䅁䅁䅁䅁䵁䅉䅅䅁䙁䅁䅁睁䵁䅁䅁兂䅁䅁䅁晡但兑䅯䄲䅁䅁䅯䅓䅁䅁䅯睂䅅䅁䅅䅁䉁䅁䅁兂㑂噸䙯慉㙈睐杷允䅁䅁䅕䅁䑁䅁䅷䅁䙁䅁䅁䅁䕁啪䈹权䅁允䅁权㍁䅁䅁权䡁允䅁允䅁䅁䅅䅁䭁䅁䉙䅁䵁䅉䅅䅁䙁䅁䅁睁䵁䅁䅁兂䅁䅁䅁䵣㝲䅑䅯睶䅁䅁䅯䅏䅁䅁䅯睂䅅䅁䅅䅁䉁䅁䅁兂䅁䅁䅁䅁䅁䅁杷允䅁䅁䅕䅁䑁䅁䅷䅁䙁䅁䅁䅁㑁䔵䈵权⭄䅁䅁权畁䅁䅁权䡁允䅁允䅁䅁䅅䅁䙁䅁䅁䅁䅁䅁䅁䍄䉁䅁䅁兂䅁䅁䅍䅄䅁䅁䅕䅁䅁䝧畯ご䭅乁䅁䅁䭁䕁䅯䅁䭁䅁䉣䅁䉁䅁䅁允䅁䅁䅕潥䭳坑䭒䕉䵁䅉䅅䅁䙁䅁䅁睁䵁䅁䅁兂䅁䅁䅁䤴㑈䅑䅯朶䅁䅁䅯䅔䅁䅁䅯睂䅅䅁䅅䅁䉁䅁䅁兂噃㈱㉦橧剌睐杷允䅁䅁䅕䅁䑁䅁䅷䅁䙁䅁䅁䅁杂癹䅴权䅁允䅁权ぁ䅁䅁权䡁允䅁允䅁䅁䅅䅁䭁䑁䈸䅁䵁䅉䅅䅁䙁䅁䅁睁䵁䅁䅁兂䅁䅁䅁偷㝔䅑䅯朷䅁䅁䅯䅏䅁䅁䅯睂䅅䅁䅅䅁䉁䅁䅁兂䅁䅁䅁䅁䅁䅁杷允䅁䅁䅕䅁䑁䅁䅷䅁䙁䅁䅁䅁扂䕍䈹权捄䅁䅁权䭂䅁䅁权䡁允䅁允䅁䅁䅅䅁䙁偁㥎何兤甲⽕䍄䉁䅁䅁兂䅁䅁䅍䅄䅁䅁䅕䅁䅁䉁䉃䔫䭁佁䅧䅁䭁䕁䅍䅁䭁䅁䉣䅁䉁䅁䅁允䅁䅁䅕塌步䕴噷䕕䵁䅉䅅䅁䙁䅁䅁睁䵁䅁䅁兂䅁䅁䅁䤴㑈䅑䅯杺䅁䅁䅯䅒䅁䅁䅯睂䅅䅁䅅䅁䉁䅁䅁兂流睋氫㍑䨴䅑杷允䅁䅁䅕䅁䑁䅁䅷䅁䙁䅁䅁䅁䅄倹䅴权㑄䅁䅁权㝁䅁䅁权䡁允䅁允䅁䅁䅅䅁䙁䅁䅁䅁䅁䅁䅁䍄䉁䅁䅁兂䅁䅁䅍䅄䅁䅁䅕䅁䅁䝁䭄〫䭁偁䅙䅁䭁䍁䄴䅁䭁䅁䉣䅁䉁䅁䅁允䅁䅁䅕䅁䅁䅁䅁䅁䵁䅉䅅䅁䙁䅁䅁睁䵁䅁䅁兂䅁䅁䅃䅖兒兑䅯䄱䅁䅁䅯䅐䅁䅁䅯睂䅅䅁䅅䅁䉁䅁䅁兂⭃⭤爵䜱剫䅑杷允䅁䅁䅕䅁䑁䅁䅷䅁䙁䅁䅁䅁癃䕰䈹权獄䅁䅁权㝁䅁䅁权䡁允䅁允䅁䅁䅅䅁䙁䙁橶㉙䱭兹䅖䍄䉁䅁䅁兂䅁䅁䅍䅄䅁䅁䅕䅁䅁䍁潁唫䭁偁䅷䅁䭁䕁䅳䅁䭁䅁䉣䅁䉁䅁䅁允䅁䅁䅕佔㍇㈶祆䕔䵁䅉䅅䅁䙁䅁䅁睁䵁䅁䅁兂䅁䅁䅁䵑㜳䅑䅯睶䅁䅁䅯杌䅁䅁䅯睂䅅䅁䅅䅁䉁䅁䅁兂䅁䅁䅁䅁䅁䅁杷允䅁䅁䅕䅁䑁䅁䅷䅁䙁䅁䅁䅁杄晧䅨权獄䅁䅁权㉁䅁䅁权䡁允䅁允䅁䅁䅅䅁䙁䅁潃剅坤偅⽅䍄䉁䅁䅁兂䅁䅁䅍䅄䅁䅁䅕䅁䅁䵁い〫䭁偁䅷䅁䭁䅁䅍䅁䭁䅁䉣䅁䉁䅁䅁允䅁䅁䅕〫硪卉祫ぎ䵁䅉䅅䅁䙁䅁䅁睁䵁䅁䅁兂䅁䅁䅃䅖兒兑䅯朸䅁䅁䅯李䅁䅁䅯睂䅅䅁䅅䅁䉁䅁䅁兂䅁䅁䅁䅁䅁䅁杷允䅁䅁䅕䅁䑁䅁䅷䅁䙁䅁䅁䥁睂䔸䈵权⽃䅁䅁权獁䅁䅁权䡁允䅁允䅁䅁䅅䅁䙁䅁䅁䅁䅁䅁䅁䍄䉁䅁䅁兂䅁䅁䅍䅄䅁䅁䅕䅁䅁䉁䉃䔫䭁䭁䄸䅁䭁䕁䅉䅁䭁䅁䉣䅁䉁䅁䅁允䅁䅁䅕华瑓浮䝚樯䴸䅉䅅䅁䙁䅁䅁睁䵁䅁䅁兂䅁䅁䅁䥅㑈䅑䅯杁䅅䅁䅯䅓䅁䅁䅯睂䅅䅁䅅䅁䉁䅁䅁兂敄䕫㝭獈卅䅑杷允䅁䅁䅕䅁䑁䅁䅷䅁䙁䅁䅁䅁㑁䔵䈵权浄䅁䅁权㍁䅁䅁权䡁允䅁允䅁䅁䅅䅁䙁䅁䅁䅁䅁䅁䅁䍄䉁䅁䅁兂䅁䅁䅍䅄䅁䅁䅕䅁䅁佁䉃䔫䭁佁䅑䅁䭁䑁䅅䅁䭁䅁䉣䅁䉁䅁䅁允䅁䅁䅕䵤琶㑏歓ぃ䵁䅉䅅䅁䙁䅁䅁睁䵁䅁䅁兂䅁䅁䅁住佒兑䅯䄯䅁䅁䅯兏䅁䅁䅯睂䅅䅁䅅䅁䉁䅁䅁兂䅁䅁䅁䅁䅁䅁杷允䅁䅁䅕䅁䑁䅁䅷䅁䙁䅁䅁䅁杄晧䅨权佄䅁䅁权䑁䅁䅁权䡁允䅁允䅁䅁䅅䅁䙁䕁偒䥖瘵晔⽫䍄䉁䅁䅁兂䅁䅁䅍䅄䅁䅁䅕䅁䅁䭁欫ご䭅乁䅯䅁䭁䕁䅧䅁䭁䅁䉣䅁䉁䅁䅁允䅁䅁䅕啙䥃㥤畁䐶䴸䅉䅅䅁䙁䅁䅁睁䵁䅁䅁兂䅁䅁䅃䝑偖兑䅯睶䅁䅁䅯児䅁䅁䅯睂䅅䅁䅅䅁䉁䅁䅁兂䅁䅁䅁䅁䅁䅁杷允䅁䅁䅕䅁䑁䅁䅷䅁䙁䅁䅁䅁啂欱䈵权潄䅁䅁权䉂䅁䅁权䡁允䅁允䅁䅁䅅䅁䙁䡁䱮䍲療ㅁ䅎䍄䉁䅁䅁兂䅁䅁䅍䅄䅁䅁䅕䅁䅁䉁䉃䔫䭁佁䅯䅁䭁䕁䅧䅁䭁䅁䉣䅁䉁䅁䅁允䅁䅁䅕⽋畯偍䌷樹䴸䅉䅅䅁䙁䅁䅁睁䵁䅁䅁兂䅁䅁䅁乖佚兑䅯杁䅅䅁䅯兒䅁䅁䅯睂䅅䅁䅅䅁䉁䅁䅁兂慄卄婲䐸㍺睐杷允䅁䅁䅕䅁䑁䅁䅷䅁䙁䅁䅁䅁癃䕰䈹权佄䅁䅁权睁䅁䅁权䡁允䅁允䅁䅁䅅䅁䙁䅁䅁䅁䅁䅁䅁䍄䉁䅁䅁兂䅁䅁䅍䅄䅁䅁䅕䅁䅁䩁㉂䔫䭁偁䄴䅁䭁䍁䅷䅁䭁䅁䉣䅁䉁䅁䅁允䅁䅁䅕䅁䅁䍊穥唹䵅䅉䅅䅁䙁䅁䅁睁䵁䅁䅁兂䅁䅁䅁㙲偒兑䅯䅁䅅䅁䅯睐䅁䅁䅯睂䅅䅁䅅䅁䉁䅁䅁权䝁允䅁䍄䉁䅁䅁兂䅁䅁䅍䅄䅁䅁䅕䅁䅁䵁い〫䭁佁䅑䅁䭁䑁䅫䅁䭁䅁䉣䅁䉁䅁䅁允䅁䅁䅕䅁䅁䅁䅁䅁䵁䅉䅅䅁䙁䅁䅁睁䵁䅁䅁兂䅁䅁䅁穗偂兑䅯末䅁䅁䅯睏䅁䅁䅯睂䅅䅁䅅䅁䉁䅁䅁兂䅁䅁䅁䅁䅁䅁杷允䅁䅁䅕䅁䑁䅁䅷䅁䙁䅁䅁䥁睂䔸䈵权䕁允䅁权硁䅁䅁权䡁允䅁允䅁䅁䅅䅁䙁䅁䅁䅁䅁䅁䅁䍄䉁䅁䅁兂䅁䅁䅍䅄䅁䅁䅕䅁䅁佁䉃䔫䭁佁䅁䅁䭁䅁䅍䅁䭁䅁䉣䅁䉁䅁䅁允䅁䅁䅕䅁䅁䅁䅁䅁䵁䅉䅅䅁䙁䅁䅁睁䵁䅁䅁兂䅁䅁䅃楡倵兑䅯朳䅁䅁䅯䅍䅁䅁䅯睂䅅䅁䅅䅁䉁䅁䅁兂䅁䅁䅁䅁䅁䅁杷允䅁䅁䅕䅁䑁䅁䅷䅁䙁䅁䅁䅁䅄倹䅴权祄䅁䅁权䅂䅁䅁权䡁允䅁允䅁䅁䅅䅁䙁䅁䅁䅁䅁䅁䅁䍄䉁䅁䅁兂䅁䅁䅍䅄䅁䅁䅕䅁䅁佁䉃䔫䭁乁䅑䅁䭁䕁䅙䅁䭁䅁䉣䅁䉁䅁䅁允䅁䅁䅕䅁䅁䅁䅁䅁䵁䅉䅅䅁䙁䅁䅁睁䵁䅁䅁兂䅁䅁䅃楡倵兑䅯䄲䅁䅁䅯材䅁䅁䅯睂䅅䅁䅅䅁䉁䅁䅁兂㑃偡䙃㜲䙕䅑杷允䅁䅁䅕䅁䑁䅁䅷䅁䙁䅁䅁䥁啂䙂䉂权兄䅁䅁权䥂䅁䅁权䡁允䅁允䅁䅁䅅䅁䙁䕁呧㝸䉕剫䅸䍄䉁䅁䅁兂䅁䅁䅍䅄䅁䅁䅕䅁䅁䉁䉃䔫䭁乁䅁䅁䭁䑁䅕䅁䭁䅁䉣䅁䉁䅁䅁允䅁䅁䅕噺䍐剔噺䕅䵁䅉䅅䅁䙁䅁䅁睁䵁䅁䅁兂䅁䅁䅄佧兊兑䅯朰䅁䅁䅯兔䅁䅁䅯睂䅅䅁䅅䅁䉁䅁䅁兂䅁䅁䅁䅁䅁䅁杷允䅁䅁䅕䅁䑁䅁䅷䅁䙁䅁䅁䥁㝁啗䈹权坄䅁䅁权䱂䅁䅁权䡁允䅁允䅁䅁䅅䅁䙁䡁䙡䉺夯䅘䅆䍄䉁䅁䅁兂䅁䅁䅍䅄䅁䅁䅕䅁䅁䑧婴ご䭅䱁䄸䅁䭁䑁䅣䅁䭁䅁䉣䅁䉁䅁䅁允䅁䅁䅕䅁䅁䅁䅁䅁䵁䅉䅅䅁䙁䅁䅁睁䵁䅁䅁兂䅁䅁䅁䥅㑈䅑䅯䄰䅁䅁䅯兓䅁䅁䅯睂䅅䅁䅅䅁䉁䅁䅁兂䉁祚套⭈硘睐杷允䅁䅁䅕䅁䑁䅁䅷䅁䙁䅁䅁䅁癃䕰䈹权㡄䅁䅁权㉁䅁䅁权䡁允䅁允䅁䅁䅅䅁䙁偁癇硚䭐啘䅸䍄䉁䅁䅁兂䅁䅁䅍䅄䅁䅁䅕䅁䅁䙁坔歔䭅佁䅯䅁䭁䕁䅙䅁䭁䅁䉣䅁䉁䅁䅁允䅁䅁䅕睦ㅳ夶摵う䵁䅉䅅䅁䙁䅁䅁睁䵁䅁䅁兂䅁䅁䅁䵑㜳䅑䅯朶䅁䅁䅯䅎䅁䅁䅯睂䅅䅁䅅䅁䉁䅁䅁兂䅁䅁䅁䅁䅁䅁杷允䅁䅁䅕䅁䑁䅁䅷䅁䙁䅁䅁䅁乃唰䈵权㡄䅁䅁权䵂䅁䅁权䡁允䅁允䅁䅁䅅䅁䙁䙁潅䉈圳ㅷ䅂䍄䉁䅁䅁兂䅁䅁䅍䅄䅁䅁䅕䅁䅁䵁い〫䭁佁䅯䅁䭁䑁䅧䅁䭁䅁䉣䅁䉁䅁䅁允䅁䅁䅕䅁䅁䅁䅁䅁䵁䅉䅅䅁䙁䅁䅁睁䵁䅁䅁兂䅁䅁䅃䅖兒兑䅯䄳䅁䅁䅯睑䅁䅁䅯睂䅅䅁䅅䅁䉁䅁䅁兂䅄⭰畘乷䑣䅑杷允䅁䅁䅕䅁䑁䅁䅷䅁䙁䅁䅁䥁睂䔸䈵权㙄䅁䅁权㍁䅁䅁权䡁允䅁允䅁䅁䅅䅁䙁䅁䅅䑷娲䍂䍬䍄䉁䅁䅁兂䅁䅁䅍䅄䅁䅁䅕䅁䅁䝁确歔䭅乁䄴䅁䭁䕁䅑䅁䭁䅁䉣䅁䉁䅁䅁允䅁䅁䅕煏兦䩑潍歃䵁䅉䅅䅁䙁䅁䅁睁䵁䅁䅁兂䅁䅁䅄佧兊兑䅯朵䅁䅁䅯睁䅁䅁䅯睂䅅䅁䅅䅁䉁䅁䅁兂䅁䅁䅁䅁䅁䅁杷允䅁䅁䅕䅁䑁䅁䅷䅁䙁䅁䅁䅁杁偋䅬权畄䅁䅁权䝂䅁䅁权䡁允䅁允䅁䅁䅅䅁䙁䅁䅁䅁䅁䅁䅁䍄䉁䅁䅁兂䅁䅁䅍䅄䅁䅁䅕䅁䅁䡧睄歔䭅乁䅯䅁䭁䑁䅕䅁䭁䅁䉣䅁䉁䅁䅁允䅁䅁䅕呖稯偖䥘稴䴸䅉䅅䅁䙁䅁䅁睁䵁䅁䅁兂䅁䅁䅁䵯㝮䅑䅯朹䅁䅁䅯兓䅁䅁䅯睂䅅䅁䅅䅁䉁䅁䅁兂灃灕桙㕳朴䅑杷允䅁䅁䅕䅁䑁䅁䅷䅁䙁䅁䅁䅁䕁啪䈹权卄䅁䅁权㍁䅁䅁权䡁允䅁允䅁䅁䅅䅁䙁䅁䅁䅁䅁䅁䅁䍄䉁䅁䅁兂䅁䅁䅍䅄䅁䅁䅕䅁䅁䙁坔歔䭅偁䅉䅁䭁䕁䅕䅁䭁䅁䉣䅁䉁䅁䅁允䅁䅁䅕硥畓⭒㙈啋䵁䅉䅅䅁䙁䅁䅁睁䵁䅁䅁兂䅁䅁䅁䍉㕪䅑䅯䄰䅁䅁䅯䅒䅁䅁䅯睂䅅䅁䅅䅁䉁䅁䅁兂㉁䤴ㅯ䤴呯䅑杷允䅁䅁䅕䅁䑁䅁䅷䅁䙁䅁䅁䅁乃唰䈵权獄䅁䅁权䡂䅁䅁权䡁允䅁允䅁䅁䅅䅁䙁䅁䅁䅁䅁䅁䅁䍄䉁䅁䅁兂䅁䅁䅍䅄䅁䅁䅕䅁䅁䑁歪歔䭅乁䅧䅁䭁䍁䄴䅁䭁䅁䉣䅁䉁䅁䅁允䅁䅁䅕䅁䅁䅁䅁䅁䵁䅉䅅䅁䙁䅁䅁睁䵁䅁䅁兂䅁䅁䅁摪但兑䅯䅂䅅䅁䅯睒䅁䅁䅯睂䅅䅁䅅䅁䉁䅁䅁兂䅁䅁䅁䅁䅁䅁杷允䅁䅁䅕䅁䑁䅁䅷䅁䙁䅁䅁䅁允晧䅨权捄䅁䅁权䩂䅁䅁权䡁允䅁允䅁䅁䅅䅁䙁䥁䑫前灭典䅬䍄䉁䅁䅁兂䅁䅁䅍䅄䅁䅁䅕䅁䅁䥁刳歔䭅乁䅑䅁䭁䕁䅕䅁䭁䅁䉣䅁䉁䅁䅁允䅁䅁䅕䙥呗䉢煴商䵁䅉䅅䅁䙁䅁䅁睁䵁䅁䅁兂䅁䅁䅁摪但兑䅯末䅁䅁䅯兎䅁䅁䅯睂䅅䅁䅅䅁䉁䅁䅁兂䅁䅁䅁䅁䅁䅁杷允䅁䅁䅕䅁䑁䅁䅷䅁䙁䅁䅁䥁睂䔸䈵权㡄䅁䅁权䑁䅁䅁权䡁允䅁允䅁䅁䅅䅁䙁䉁慖睱牆啱䅸䍄䉁䅁䅁兂䅁䅁䅍䅄䅁䅁䅕䅁䅁䉁䉃䔫䭁䵁䄴䅁䭁䕁䅫䅁䭁䅁䉣䅁䉁䅁䅁允䅁䅁䅕䑒䑌⽈灆吴䴸䅉䅅䅁䙁䅁䅁睁䵁䅁䅁兂䅁䅁䅁䍉㕪䅑䅯朵䅁䅁䅯睍䅁䅁䅯睂䅅䅁䅅䅁䉁䅁䅁兂䅁䅁䅁䅁䅁䅁杷允䅁䅁䅕䅁䑁䅁䅷䅁䙁䅁䅁䥁睂䔸䈵权楄䅁䅁权睁䅁䅁</t>
  </si>
  <si>
    <t>权䡁允䅁允䅁䅁䅅䅁䙁䅁䅁䅁䅁䅁䅁䍄䉁䅁䅁兂䅁䅁䅍䅄䅁䅁䅕䅁䅁䝧畯ご䭅䵁䅳䅁䭁䑁䅉䅁䭁䅁䉣䅁䉁䅁䅁允䅁䅁䅕䅁䅁䅁䅁䅁䵁䅉䅅䅁䙁䅁䅁睁䵁䅁䅁兂䅁䅁䅁㙲偒兑䅯朹䅁䅁䅯䅍䅁䅁䅯睂䅅䅁䅅䅁䉁䅁䅁兂䅁䅁䅁䅁䅁䅁杷允䅁䅁䅕䅁䑁䅁䅷䅁䙁䅁䅁䅁䕁啪䈹权佄䅁䅁权獁䅁䅁权䡁允䅁允䅁䅁䅅䅁䙁䅁䅁䅁䅁䅁䅁䍄䉁䅁䅁兂䅁䅁䅍䅄䅁䅁䅕䅁䅁䕁昰䕕䭅䭁䄸䅁䭁䕁䅕䅁䭁䅁䉣䅁䉁䅁䅁允䅁䅁䅕呧㝏䭢䵺啁䵁䅉䅅䅁䙁䅁䅁睁䵁䅁䅁兂䅁䅁䅁䥅㑈䅑䅯䄴䅁䅁䅯兓䅁䅁䅯睂䅅䅁䅅䅁䉁䅁䅁兂䅁䅁䅁䅁䅁䅁杷允䅁䅁䅕䅁䑁䅁䅷䅁䙁䅁䅁䥁睂䔸䈵权⽃䅁䅁权㕁䅁䅁权䡁允䅁允䅁䅁䅅䅁䙁䅁䅁䅁䅁䅁䅁䍄䉁䅁䅁兂䅁䅁䅍䅄䅁䅁䅕䅁䅁䥷楄䕕䭅佁䅯䅁䭁䑁䄴䅁䭁䅁䉣䅁䉁䅁䅁允䅁䅁䅕牁䘴䙔桦呰䴸䅉䅅䅁䙁䅁䅁睁䵁䅁䅁兂䅁䅁䅃偣佂兑䅯䄸䅁䅁䅯兑䅁䅁䅯睂䅅䅁䅅䅁䉁䅁䅁兂湃娴ふ剭穅䅑杷允䅁䅁䅕䅁䑁䅁䅷䅁䙁䅁䅁䅁㝂啌䈹权㙄䅁䅁权ぁ䅁䅁权䡁允䅁允䅁䅁䅅䅁䙁䅁䅁䅁䅁䅁䅁䍄䉁䅁䅁兂䅁䅁䅍䅄䅁䅁䅕䅁䅁䕧求ご䭅偁䄴䅁䭁䑁䅯䅁䭁䅁䉣䅁䉁䅁䅁允䅁䅁䅕䅁䅁䅁䅁䅁䵁䅉䅅䅁䙁䅁䅁睁䵁䅁䅁兂䅁䅁䅃䝑偖兑䅯朷䅁䅁䅯村䅁䅁䅯睂䅅䅁䅅䅁䉁䅁䅁兂䱄摆䴴㡵䝬䅑杷允䅁䅁䅕䅁䑁䅁䅷䅁䙁䅁䅁䅁䅄倹䅴权佄䅁䅁权䭂䅁䅁权䡁允䅁允䅁䅁䅅䅁䙁䵁㡒㝂㥑敊⽁䍄䉁䅁䅁兂䅁䅁䅍䅄䅁䅁䅕䅁䅁䉁䉃䔫䭁佁䅉䅁䭁䕁䅫䅁䭁䅁䉣䅁䉁䅁䅁允䅁䅁䅕㥗⭣㙕䑂う䵁䅉䅅䅁䙁䅁䅁睁䵁䅁䅁兂䅁䅁䅁䡫㑢䅑䅯朹䅁䅁䅯睁䅁䅁䅯睂䅅䅁䅅䅁䉁䅁䅁兂扄塔晷䡂慲睐杷允䅁䅁䅕䅁䑁䅁䅷䅁䙁䅁䅁䅁杄晧䅨权兄䅁䅁权䥂䅁䅁权䡁允䅁允䅁䅁䅅䅁䙁佁即塬樴祃䅨䍄䉁䅁䅁兂䅁䅁䅍䅄䅁䅁䅕䅁䅁䥁刳歔䭅佁䅯䅁䭁䕁䅙䅁䭁䅁䉣䅁䉁䅁䅁允䅁䅁䅕䅁䅁䅁䅁䅁䵁䅉䅅䅁䙁䅁䅁睁䵁䅁䅁兂䅁䅁䅁㙲偒兑䅯朱䅁䅁䅯睏䅁䅁䅯睂䅅䅁䅅䅁䉁䅁䅁兂䅁䅁䅁䅁䅁䅁杷允䅁䅁䅕䅁䑁䅁䅷䅁䙁䅁䅁䅁癃䕰䈹权祄䅁䅁权䩂䅁䅁权䡁允䅁允䅁䅁䅅䅁䙁䭁睒児塲祯䅚䍄䉁䅁䅁兂䅁䅁䅍䅄䅁䅁䅕䅁䅁䉁䉃䔫䭁佁䅧䅁䭁䕁䅫䅁䭁䅁䉣䅁䉁䅁䅁允䅁䅁䅕扙术支䡔䕖䵁䅉䅅䅁䙁䅁䅁睁䵁䅁䅁兂䅁䅁䅁䵑㜳䅑䅯朳䅁䅁䅯兒䅁䅁䅯睂䅅䅁䅅䅁䉁䅁䅁兂䵁䭉䭏乯䩳䅑杷允䅁䅁䅕䅁䑁䅁䅷䅁䙁䅁䅁䥁煂歌䈹权杄䅁䅁权畁䅁䅁权䡁允䅁允䅁䅁䅅䅁䙁䅁䅁䅁䅁䅁䅁䍄䉁䅁䅁兂䅁䅁䅍䅄䅁䅁䅕䅁䅁䵁い〫䭁乁䅑䅁䭁䑁䅁䅁䭁䅁䉣䅁䉁䅁䅁允䅁䅁䅕䅁䅁䅁䅁䅁䵁䅉䅅䅁䙁䅁䅁睁䵁䅁䅁兂䅁䅁䅁摪但兑䅯末䅁䅁䅯睎䅁䅁䅯睂䅅䅁䅅䅁䉁䅁䅁兂䅁䅁䅁䅁䅁䅁杷允䅁䅁䅕䅁䑁䅁䅷䅁䙁䅁䅁䥁啂䙂䉂权㡄䅁䅁权⽁䅁䅁权䡁允䅁允䅁䅁䅅䅁䙁䅁䅁䅁䅁䅁䅁䍄䉁䅁䅁兂䅁䅁䅍䅄䅁䅁䅕䅁䅁䑁歪歔䭅乁䅧䅁䭁䕁䅷䅁䭁䅁䉣䅁䉁䅁䅁允䅁䅁䅕〳䤵䥩䬲歂䵁䅉䅅䅁䙁䅁䅁睁䵁䅁䅁兂䅁䅁䅁晡但兑䅯䄯䅁䅁䅯䅌䅁䅁䅯睂䅅䅁䅅䅁䉁䅁䅁兂䅁䅁䅁䅁䅁䅁杷允䅁䅁䅕䅁䑁䅁䅷䅁䙁䅁䅁䥁睂䔸䈵权敄䅁䅁权㙁䅁䅁权䡁允䅁允䅁䅁䅅䅁䙁䅁䅁䅁䅁䅁䅁䍄䉁䅁䅁兂䅁䅁䅍䅄䅁䅁䅕䅁䅁佁䉃䔫䭁䱁䄸䅁䭁䑁䄴䅁䭁䅁䉣䅁䉁䅁䅁允䅁䅁䅕䅁䅁䅁䅁䅁䵁䅉䅅䅁䙁䅁䅁睁䵁䅁䅁兂䅁䅁䅁住佒兑䅯杺䅁䅁䅯杓䅁䅁䅯睂䅅䅁䅅䅁䉁䅁䅁兂㑃稱䄵偁㡦睐杷允䅁䅁䅕䅁䑁䅁䅷䅁䙁䅁䅁䅁乂ㅈ䉂权⽃䅁䅁权䵂䅁䅁权䡁允䅁允䅁䅁䅅䅁䙁佁㍶䕍䝊楁䍸䍄䉁䅁䅁兂䅁䅁䅍䅄䅁䅁䅕䅁䅁䅁乓ご䭅乁䅁䅁䭁䍁䄸䅁䭁䅁䉣䅁䉁䅁䅁允䅁䅁䅕䅁䅁䅁䅁䅁䵁䅉䅅䅁䙁䅁䅁睁䵁䅁䅁兂䅁䅁䅁䥅㑈䅑䅯䄰䅁䅁䅯杓䅁䅁䅯睂䅅䅁䅅䅁䉁䅁䅁兂敄昵畑䑕汷䅑杷允䅁䅁䅕䅁䑁䅁䅷䅁䙁䅁䅁䅁䅄倹䅴权䕁允䅁权䑁䅁䅁权䡁允䅁允䅁䅁䅅䅁䙁䵁䑯㝩浸橒䅎䍄䉁䅁䅁兂䅁䅁䅍䅄䅁䅁䅕䅁䅁䩁㉂䔫䭁䭁䄸䅁䭁䍁䄴䅁䭁䅁䉣䅁䉁䅁䅁允䅁䅁䅕牶㝇ㅺ異啄䵁䅉䅅䅁䙁䅁䅁睁䵁䅁䅁兂䅁䅁䅃䅖兒兑䅯䄲䅁䅁䅯䅑䅁䅁䅯睂䅅䅁䅅䅁䉁䅁䅁兂䅁䅁䅁䅁䅁䅁杷允䅁䅁䅕䅁䑁䅁䅷䅁䙁䅁䅁䅁元癤䅨权兄䅁䅁权ㅁ䅁䅁权䡁允䅁允䅁䅁䅅䅁䙁䑁ㅺ噤坷䌳䅂䍄䉁䅁䅁兂䅁䅁䅍䅄䅁䅁䅕䅁䅁䙁睳ご䭅乁䅁䅁䭁䑁䅷䅁䭁䅁䉣䅁䉁䅁䅁允䅁䅁䅕ㅸ䩐⭇つ歆䵁䅉䅅䅁䙁䅁䅁睁䵁䅁䅁兂䅁䅁䅁晡但兑䅯朳䅁䅁䅯兑䅁䅁䅯睂䅅䅁䅅䅁䉁䅁䅁兂㉃祅畴䵘䝣䅑杷允䅁䅁䅕䅁䑁䅁䅷䅁䙁䅁䅁䅁允晧䅨权㑄䅁䅁权䩂䅁䅁权䡁允䅁允䅁䅁䅅䅁䙁䅁䅁䅁䅁䅁䅁䍄䉁䅁䅁兂䅁䅁䅍䅄䅁䅁䅕䅁䅁䥁刳歔䭅佁䅑䅁䭁䕁䅅䅁䭁䅁䉣䅁䉁䅁䅁允䅁䅁䅕䅁䅁䅁䅁䅁䵁䅉䅅䅁䙁䅁䅁睁䵁䅁䅁兂䅁䅁䅁䍉㕪䅑䅯䅂䅅䅁䅯兑䅁䅁䅯睂䅅䅁䅅䅁䉁䅁䅁兂䅁䅁䅁䅁䅁䅁杷允䅁䅁䅕䅁䑁䅁䅷䅁䙁䅁䅁䅁杂癹䅴权兄䅁䅁权畁䅁䅁权䡁允䅁允䅁䅁䅅䅁䙁䅁䅁䅁䅁䅁䅁䍄䉁䅁䅁兂䅁䅁䅍䅄䅁䅁䅕䅁䅁䉁䉃䔫䭁偁䅷䅁䭁䕁䅫䅁䭁䅁䉣䅁䉁䅁䅁允䅁䅁䅕噮⼷甯䥖こ䵁䅉䅅䅁䙁䅁䅁睁䵁䅁䅁兂䅁䅁䅁住佒兑䅯睲䅁䅁䅯睓䅁䅁䅯睂䅅䅁䅅䅁䉁䅁䅁兂⽄渰噹丳䥑䅑杷允䅁䅁䅕䅁䑁䅁䅷䅁䙁䅁䅁䅁乃唰䈵权䅁允䅁权䭂䅁䅁权䡁允䅁允䅁䅁䅅䅁䭁䅁䅁䅁䵁䅉䅅䅁䙁䅁䅁睁䵁䅁䅁兂䅁䅁䅁䵣㝲䅑䅯朹䅁䅁䅯睎䅁䅁䅯睂䅅䅁䅅䅁䉁䅁䅁兂䅁䅁䅁䅁䅁䅁杷允䅁䅁䅕䅁䑁䅁䅷䅁䙁䅁䅁䅁乂ㅈ䉂权歄䅁䅁权⽁䅁䅁权䡁允䅁允䅁䅁䅅䅁䙁䑁䑷渷啫伷⼴䍄䉁䅁䅁兂䅁䅁䅍䅄䅁䅁䅕䅁䅁䉁䉃䔫䭁佁䅙䅁䭁䕁䅉䅁䭁䅁䉣䅁䉁䅁䅁允䅁䅁䅕剂㙁告㔴䐹䴸䅉䅅䅁䙁䅁䅁睁䵁䅁䅁兂䅁䅁䅁住佒兑䅯术䅁䅁䅯䅎䅁䅁䅯睂䅅䅁䅅䅁䉁䅁䅁兂䅁䅁䅁䅁䅁䅁杷允䅁䅁䅕䅁䑁䅁䅷䅁䙁䅁䅁䅁䅄倹䅴权䱄䅁䅁权䉂䅁䅁权䡁允䅁允䅁䅁䅅䅁䙁偁煃打䑡⽪⽳䍄䉁䅁䅁兂䅁䅁䅍䅄䅁䅁䅕䅁䅁䅁乓ご䭅䅁䉑䅁䭁䑁䅧䅁䭁䅁䉣䅁䉁䅁䅁允䅁䅁䅕䅁䅁䅁䅁䅁䵁䅉䅅䅁䙁䅁䅁睁䵁䅁䅁兂䅁䅁䅁䥅㑈䅑䅯杁䅅䅁䅯兓䅁䅁䅯睂䅅䅁䅅䅁䉁䅁䅁兂ㅁ㔫婕匶儰䅑杷允䅁䅁䅕䅁䑁䅁䅷䅁䙁䅁䅁䅁䅂智䅴权䍁允䅁权䭂䅁䅁权䡁允䅁允䅁䅁䅅䅁䙁䱁畷㑔乊癇⽑䍄䉁䅁䅁兂䅁䅁䅍䅄䅁䅁䅕䅁䅁䕁昰䕕䭅乁䄴䅁䭁䑁䅙䅁䭁䅁䉣䅁䉁䅁䅁允䅁䅁䅕橆婩楱杔歅䵁䅉䅅䅁䙁䅁䅁睁䵁䅁䅁兂䅁䅁䅃䅖兒兑䅯䄶䅁䅁䅯兔䅁䅁䅯睂䅅䅁䅅䅁䉁䅁䅁兂汄佧ㅄ卣周䅑杷允䅁䅁䅕䅁䑁䅁䅷䅁䙁䅁䅁䵁䅃水䉂权杄䅁䅁权癁䅁䅁权䡁允䅁允䅁䅁䅅䅁䙁䅁䅁䅁䅁䅁䅁䍄䉁䅁䅁兂䅁䅁䅍䅄䅁䅁䅕䅁䅁䡧睄歔䭅䅁䉁䅁䭁䑁䅯䅁䭁䅁䉣䅁䉁䅁䅁允䅁䅁䅯杂䅅䅁杷允䅁䅁䅕䅁䑁䅁䅷䅁䙁䅁䅁䥁煂歌䈹权㉄䅁䅁权䙂䅁䅁权䡁允䅁允䅁䅁䅅䅁䙁䩁䈴慒牆样䅴䍄䉁䅁䅁兂䅁䅁䅍䅄䅁䅁䅕䅁䅁䍁潁唫䭁佁䅑䅁䭁䅁䅍䅁䭁䅁䉣䅁䉁䅁䅁允䅁䅁䅕䅁䅁䅁䅁䅁䵁䅉䅅䅁䙁䅁䅁睁䵁䅁䅁兂䅁䅁䅁䥅㑈䅑䅯睶䅁䅁䅯材䅁䅁䅯睂䅅䅁䅅䅁䉁䅁䅁兂䅁䅁䅁䅁䅁䅁杷允䅁䅁䅕䅁䑁䅁䅷䅁䙁䅁䅁䅁杂癹䅴权䍁允䅁权䡂䅁䅁权䡁允䅁允䅁䅁䅅䅁䙁佁䑒湰穫偘⽙䍄䉁䅁䅁兂䅁䅁䅍䅄䅁䅁䅕䅁䅁䙁坔歔䭅乁䄴䅁䭁䑁䄰䅁䭁䅁䉣䅁䉁䅁䅁允䅁䅁䅕卍杔⽐兤啅䵁䅉䅅䅁䙁䅁䅁睁䵁䅁䅁兂䅁䅁䅁䵯㝮䅑䅯术䅁䅁䅯䅒䅁䅁䅯睂䅅䅁䅅䅁䉁䅁䅁兂䅁䅁䅁䅁䅁䅁杷允䅁䅁䅕䅁䑁䅁䅷䅁䙁䅁䅁䅁㑁䔵䈵权楄䅁䅁权䉂䅁䅁权䡁允䅁允䅁䅁䅅䅁䙁䅁䅁䅁䅁䅁䅁䍄䉁䅁䅁兂䅁䅁䅍䅄䅁䅁䅕䅁䅁䡁䭄〫䭁偁䅷䅁䭁䑁䅅䅁䭁䅁䉣䅁䉁䅁䅁允䅁䅁䅕䅁䅁䅁䅁䅁䵁䅉䅅䅁䙁䅁䅁睁䵁䅁䅁兂䅁䅁䅁㙲偒兑䅯䄱䅁䅁䅯睑䅁䅁䅯睂䅅䅁䅅䅁䉁䅁䅁兂湃䑵䕮睮瀰䅑杷允䅁䅁䅕䅁䑁䅁䅷䅁䙁䅁䅁䥁啂䙂䉂权兄䅁䅁权㙁䅁䅁权䡁允䅁允䅁䅁䅅䅁䙁䅁䅁䅁䅁䅁䅁䍄䉁䅁䅁兂䅁䅁䅍䅄䅁䅁䅕䅁䅁䡁瑳ご䭅偁䄴䅁䭁䍁䄸䅁䭁䅁䉣䅁䉁䅁䅁允䅁䅁䅕䅁䅁䅁䅁䅁䵁䅉䅅䅁䙁䅁䅁睁䵁䅁䅁兂䅁䅁䅁䥂倱兑䅯末䅁䅁䅯睏䅁䅁䅯睂䅅䅁䅅䅁䉁䅁䅁兂䅁䅁䅁䅁䅁䅁杷允䅁䅁䅕䅁䑁䅁䅷䅁䙁䅁䅁䅁癃䕰䈹权䑄䅁䅁权⭁䅁䅁权䡁允䅁允䅁䅁䅅䅁䙁䭁倯灄䩵卣䅎䍄䉁䅁䅁兂䅁䅁䅍䅄䅁䅁䅕䅁䅁佁䉃䔫䭁乁䅑䅁䭁䑁䅁䅁䭁䅁䉣䅁䉁䅁䅁允䅁䅁䅕䅁䅁䅁䅁䅁䵁䅉䅅䅁䙁䅁䅁睁䵁䅁䅁兂䅁䅁䅃楡倵兑䅯朸䅁䅁䅯兏䅁䅁䅯睂䅅䅁䅅䅁䉁䅁䅁兂䅁䅁䅁䅁䅁䅁杷允䅁䅁䅕䅁䑁䅁䅷䅁䙁䅁䅁䥁睂䔸䈵权歄䅁䅁权ㅁ䅁䅁权䡁允䅁允䅁䅁䅅䅁䙁䱁㕣䭌汅兲䅚䍄䉁䅁䅁兂䅁䅁䅍䅄䅁䅁䅕䅁䅁䝁确歔䭅偁䅑䅁䭁䕁䅕䅁䭁䅁䉣䅁䉁䅁䅁允䅁䅁䅕噗慱华㔫歌䵁䅉䅅䅁䙁䅁䅁睁䵁䅁䅁兂䅁䅁䅁乖佚兑䅯䄴䅁䅁䅯睍䅁䅁䅯睂䅅䅁䅅䅁䉁䅁䅁兂䅁䅁䅁䅁䅁䅁杷允䅁䅁䅕䅁䑁䅁䅷䅁䙁䅁䅁䥁睂䔸䈵权睄䅁䅁权乂䅁䅁权䡁允䅁允䅁䅁䅅䅁䙁䩁稹獃癫楸䅸䍄䉁䅁䅁兂䅁䅁䅍䅄䅁䅁䅕䅁䅁䙧䕑䕕䭅佁䅧䅁䭁䑁䅫䅁䭁䅁䉣䅁䉁䅁䅁允䅁䅁䅕䅁䅁䅁䅁䅁䵁䅉䅅䅁䙁䅁䅁睁䵁䅁䅁兂䅁䅁䅃偣佂兑䅯朷䅁䅁䅯杍䅁䅁䅯睂䅅䅁䅅䅁䉁䅁䅁兂䅁䅁䅁䅁䅁䅁杷允䅁䅁䅕䅁䑁䅁䅷䅁䙁䅁䅁䥁睂䔸䈵权⽃䅁䅁权穁䅁䅁权䡁允䅁允䅁䅁䅅䅁䙁䅁䅁䅁䅁䅁䅁䍄䉁䅁䅁兂䅁䅁䅍䅄䅁䅁䅕䅁䅁䕁昰䕕䭅䵁䅍䅁䭁䑁䄸䅁䭁䅁䉣䅁䉁䅁䅁允䅁䅁䅕䅁䅁䅁䅁䅁䵁䅉䅅䅁䙁䅁䅁睁䵁䅁䅁兂䅁䅁䅁䵑㜳䅑䅯䄸䅁䅁䅯睓䅁䅁䅯睂䅅䅁䅅䅁䉁䅁䅁兂卄䉗䱮敧㑷䅑杷允䅁䅁䅕䅁䑁䅁䅷䅁䙁䅁䅁䅁㑁䔵䈵权㉄䅁䅁权㕁䅁䅁权䡁允䅁允䅁䅁䅅䅁䙁䅁䅁䅁䅁䅁䅁䍄䉁䅁䅁兂䅁䅁䅍䅄䅁䅁䅕䅁䅁䝁确歔䭅䅁䉁䅁䭁䕁䅧䅁䭁䅁䉣䅁䉁䅁䅁允䅁䅁䅯杂䅅䅁杷允䅁䅁䅕䅁䑁䅁䅷䅁䙁䅁䅁䥁啂䙂䉂权敄䅁䅁权䕂䅁䅁权䡁允䅁允䅁䅁䅅䅁䙁䅁䅁䅁䅁䅁䅁䍄䉁䅁䅁兂䅁䅁䅍䅄䅁䅁䅕䅁䅁䝁确歔䭅佁䅯䅁䭁䍁䄴䅁䭁䅁䉣䅁䉁䅁䅁允䅁䅁䅕䅁䅁䅁䅁䅁䵁䅉䅅䅁䙁䅁䅁睁䵁䅁䅁兂䅁䅁䅁乖佚兑䅯杁䅅䅁䅯睁䅁䅁䅯睂䅅䅁䅅䅁䉁䅁䅁兂坁〫兗奲摦睐杷允䅁䅁䅕䅁䑁䅁䅷䅁䙁䅁䅁䅁元癤䅨权慄䅁䅁权㍁䅁䅁权䡁允䅁允䅁䅁䅅䅁䙁䅁䅁䅁䅁䅁䅁䍄䉁䅁䅁兂䅁䅁䅍䅄䅁䅁䅕䅁䅁佁䉃䔫䭁乁䅯䅁䭁䍁䄸䅁䭁䅁䉣䅁䉁䅁䅁允䅁䅁䅕䅁䅁䅁䅁䅁䵁䅉䅅䅁䙁䅁䅁睁䵁䅁䅁兂䅁䅁䅃䅖兒兑䅯睶䅁䅁䅯䅔䅁䅁䅯睂䅅䅁䅅䅁䉁䅁䅁兂䅁䅁䅁䅁䅁䅁杷允䅁䅁䅕䅁䑁䅁䅷䅁䙁䅁䅁䅁允晧䅨权㉄䅁䅁权㡁䅁䅁权䡁允䅁允䅁䅁䅅䅁䙁䙁娸昴獶佡⽣䍄䉁䅁䅁兂䅁䅁䅍䅄䅁䅁䅕䅁䅁䝁䭄〫䭁䵁䄴䅁䭁䑁䅕䅁䭁䅁䉣䅁䉁䅁䅁允䅁䅁䅕婥は潧㍋空䴸䅉䅅䅁䙁䅁䅁睁䵁䅁䅁兂䅁䅁䅁晡但兑䅯朰䅁䅁䅯睎䅁䅁䅯睂䅅䅁䅅䅁䉁䅁䅁兂䅁䅁䅁䅁䅁䅁杷允䅁䅁䅕䅁䑁䅁䅷䅁䙁䅁䅁䵁䅃水䉂权い䅁䅁权祁䅁䅁权䡁允䅁允䅁䅁䅅䅁䙁䅁䅁䅁䅁䅁䅁䍄䉁䅁䅁兂䅁䅁䅍䅄䅁䅁䅕䅁䅁䙧䕑䕕䭅乁䅙䅁䭁䑁䅉䅁䭁䅁䉣䅁䉁䅁䅁允䅁䅁䅕䅁䅁䅁䅁䅁䵁䅉䅅䅁䙁䅁䅁睁䵁䅁䅁兂䅁䅁䅁剔儹兑䅯䄫䅁䅁䅯睏䅁䅁䅯睂䅅䅁䅅䅁䉁䅁䅁兂䅁䅁䅁䅁䅁䅁杷允䅁䅁䅕䅁䑁䅁䅷䅁䙁䅁䅁䥁㝁啗䈹权㡄䅁䅁权㉁䅁䅁权䡁允䅁允䅁䅁䅅䅁䙁䉁唱䱦佅啵䅰䍄䉁䅁䅁兂䅁䅁䅍䅄䅁䅁䅕䅁䅁䕺瑍歭䭅佁䅉䅁䭁䑁䅯䅁䭁䅁䉣䅁䉁䅁䅁允䅁䅁䅕䅁䅁䅁䅁䅁䵁䅉䅅䅁䙁䅁䅁睁䵁䅁䅁兂䅁䅁䅁䡫㑢䅑䅯䄫䅁䅁䅯杏䅁䅁䅯睂䅅䅁䅅䅁䉁䅁䅁兂䅁䅁䅁䅁䅁䅁杷允䅁䅁䅕䅁䑁䅁䅷䅁䙁䅁䅁䅁允晧䅨权啄䅁䅁权ㅁ䅁䅁权䡁允䅁允䅁䅁䅅䅁䙁䅁䅁䅁䅁䅁䅁䍄䉁䅁䅁兂䅁䅁䅍䅄䅁䅁䅕䅁䅁䕺瑍歭䭅佁䅯䅁䭁䑁䅧䅁䭁䅁䉣䅁䉁䅁䅁允䅁䅁䅕䅁䅁䅁䅁䅁䵁䅉䅅䅁䙁䅁䅁睁䵁䅁䅁兂䅁䅁䅁䵑㜳䅑䅯朴䅁䅁䅯睌䅁䅁䅯睂䅅䅁䅅䅁䉁䅁䅁兂䅁䅁䅁䅁䅁䅁杷允䅁䅁䅕䅁䑁䅁䅷䅁䙁䅁䅁䥁䅂啚䈹权䑄䅁䅁权ぁ䅁䅁权䡁允䅁允䅁䅁䅅䅁䙁䅁䅁䅁䅁䅁䅁䍄䉁䅁䅁兂䅁䅁䅍䅄䅁䅁䅕䅁䅁䝧畯ご䭅佁䅁䅁䭁䑁䅉䅁䭁䅁䉣䅁䉁䅁䅁允䅁䅁䅕䅁䅁䅁䅁䅁䵁䅉䅅䅁䙁䅁䅁睁䵁䅁䅁兂䅁䅁䅁䥂倱兑䅯术䅁䅁䅯䅎䅁䅁䅯睂䅅䅁䅅䅁䉁䅁䅁兂䅁䅁䅁䅁䅁䅁杷允䅁䅁䅕䅁䑁䅁䅷䅁䙁䅁䅁䅁乃唰䈵权啄䅁䅁权㡁䅁䅁权䡁允䅁允䅁䅁䅅䅁䙁䙁㡘䅋䥓卪䅸䍄䉁䅁䅁兂䅁䅁䅍䅄䅁䅁䅕䅁䅁䡧睄歔䭅乁䅧䅁䭁䕁䅅䅁䭁䅁䉣䅁䉁䅁䅁允䅁䅁䅕獹敘㍈塃啂䵁䅉䅅䅁䙁䅁䅁睁䵁䅁䅁兂䅁䅁䅁䵑㜳䅑䅯朷䅁䅁䅯睎䅁䅁䅯睂䅅䅁䅅䅁䉁䅁䅁兂䅁䅁䅁䅁䅁䅁杷允䅁䅁䅕䅁䑁䅁䅷䅁䙁䅁䅁䥁啂䙂䉂权䍁允䅁权ぁ䅁䅁权䡁允䅁允䅁䅁䅅䅁䙁䅁䅁䅁䅁䅁䅁䍄䉁䅁䅁兂䅁䅁䅍䅄䅁䅁䅕䅁䅁䭁䩄〫䭁䅁䉉䅁䭁䕁䄰䅁䭁䅁䉣䅁䉁䅁䅁允䅁䅁䅕允朸十楴䕃䵁䅉䅅䅁䙁䅁䅁睁䵁䅁䅁兂䅁䅁䅄佧兊兑䅯杺䅁䅁䅯睎䅁䅁䅯睂䅅䅁䅅䅁䉁䅁䅁兂䅁䅁䅁䅁䅁䅁杷允䅁䅁䅕䅁䑁䅁䅷䅁䙁䅁䅁䥁睂䔸䈵权㑄䅁䅁权睁䅁䅁权䡁允䅁允䅁䅁䅅䅁䙁䅁䅁䅁䅁䅁䅁䍄䉁䅁䅁兂䅁䅁䅍䅄䅁䅁䅕䅁䅁䕺瑍歭䭅乁䅷䅁䭁䍁䅷䅁䭁䅁䉣䅁䉁䅁䅁允䅁䅁䅕䅁䅁䅁䅁䅁䵁䅉䅅䅁䙁䅁䅁睁䵁䅁䅁兂䅁䅁䅁住佒兑䅯朲䅁䅁䅯兓䅁䅁䅯睂䅅䅁䅅䅁䉁䅁䅁兂䅁䅁䅁䅁䅁䅁杷允䅁䅁䅕䅁䑁䅁䅷䅁䙁䅁䅁䅁癃䕰䈹权睄䅁䅁权祁䅁䅁权䡁允䅁允䅁䅁䅅䅁䙁䅁䅁䅁䅁䅁䅁䍄䉁䅁䅁兂䅁䅁䅍䅄䅁䅁䅕䅁䅁䉁䉃䔫䭁乁䅙䅁䭁䑁䅕䅁䭁䅁䉣䅁䉁䅁䅁允䅁䅁䅕浒偭䴸佴樶䴸䅉䅅䅁䙁䅁䅁睁䵁䅁䅁兂䅁䅁䅁穗偂兑䅯䄸䅁䅁䅯睎䅁䅁䅯睂䅅䅁䅅䅁䉁䅁䅁兂䅁䅁䅁䅁䅁䅁杷允䅁䅁䅕䅁䑁䅁䅷䅁䙁䅁䅁䅁元癤䅨权楄䅁䅁权䉂䅁䅁权䡁允䅁允䅁䅁䅅䅁䙁䙁坊䐰⭐剳䅂䍄䉁䅁䅁兂䅁䅁䅍䅄䅁䅁䅕䅁䅁䩁㉂䔫䭁䅁䉁䅁䭁䍁䄸䅁䭁䅁䉣䅁䉁䅁䅁允䅁䅁䅯杂䅅䅁杷允䅁䅁䅕䅁䑁䅁䅷䅁䙁䅁䅁䅁䅄倹䅴权歄䅁䅁权硁䅁䅁权䡁允䅁允䅁䅁䅅䅁䙁䅁䅁䅁䅁䅁䅁䍄䉁䅁䅁兂䅁䅁䅍䅄䅁䅁䅕䅁䅁䑧婴ご䭅偁䅙䅁䭁䕁䅙䅁䭁䅁䉣䅁䉁䅁䅁允䅁䅁䅕䅁䅁䅁䅁䅁䵁䅉䅅䅁䙁䅁䅁睁䵁䅁䅁兂䅁䅁䅁䥅㑈䅑䅯朳䅁䅁䅯兎䅁䅁䅯睂䅅䅁䅅䅁䉁䅁䅁兂歄桷捑坏䩫䅑杷允䅁䅁䅕䅁䑁䅁䅷䅁䙁䅁䅁䵁䑸婌䉰权捄䅁䅁权ぁ䅁䅁权䡁允䅁允䅁䅁䅅䅁䙁䅁䅁䅁䅁䅁䅁䍄䉁䅁䅁兂䅁䅁䅍䅄䅁䅁䅕䅁䅁䡧睄歔䭅䅁䉁䅁䭁䅁䅍䅁䭁䅁䉣䅁䉁䅁䅁允䅁䅁䅯杂䅅䅁杷允䅁䅁䅕䅁䑁䅁䅷䅁䙁䅁䅁䅁允晧䅨权楄䅁䅁权ㅁ䅁䅁权䡁允䅁允䅁䅁䅅䅁䙁䭁㝚乕祴砲䅎䍄䉁䅁䅁兂䅁䅁䅍䅄䅁䅁䅕䅁䅁䡁䭄〫䭁䵁䄴䅁䭁䑁䅍䅁䭁䅁䉣䅁䉁䅁䅁允䅁䅁䅕䅁䅁䅁䅁䅁䵁䅉䅅䅁䙁䅁䅁睁䵁䅁䅁兂䅁䅁䅁䵣㝲䅑䅯朹䅁䅁䅯睏䅁䅁䅯睂䅅䅁䅅䅁䉁䅁䅁兂䅁䅁䅁䅁䅁䅁杷允䅁䅁䅕䅁䑁䅁䅷䅁䙁䅁䅁䅁啂欱䈵权歄䅁䅁权䭂䅁䅁权䡁允䅁允䅁䅁䅅䅁䙁䑁樷䉈术睤䅖䍄䉁䅁䅁兂䅁䅁䅍䅄䅁䅁䅕䅁䅁䕁乄〫䭁䅁䉁䅁䭁䑁䄸䅁䭁䅁䉣䅁䉁䅁䅁允䅁䅁䅯睐䅅䅁杷允䅁䅁䅕䅁䑁䅁䅷䅁䙁䅁䅁䥁睂䔸䈵权啄䅁䅁权䑂䅁䅁权䡁允䅁允䅁䅁䅅䅁䙁䍁㍂ㅭ䑷祡䅚䍄䉁䅁䅁兂䅁䅁䅍䅄䅁䅁䅕䅁䅁䉁䉃䔫䭁佁䅙䅁䭁䑁䅕䅁䭁䅁䉣䅁䉁䅁䅁允䅁䅁䅕湡䙩䡷橒樸䴸䅉䅅䅁䙁䅁䅁睁䵁䅁䅁兂䅁䅁䅁偷㝔䅑䅯朷䅁䅁䅯兎䅁䅁䅯睂䅅䅁䅅䅁䉁䅁䅁兂㥂剔㕎界䑨䅑杷允䅁䅁䅕䅁䑁䅁䅷䅁䙁䅁䅁䵁䅃水䉂权歄䅁䅁权祁䅁䅁权䡁允䅁允䅁䅁䅅䅁䙁䅁䅁䅁䅁䅁䅁䍄䉁䅁䅁兂䅁䅁䅍䅄䅁䅁䅕䅁䅁䙁睳ご䭅䭁䄸䅁䭁䕁䅧䅁䭁䅁䉣䅁䉁䅁䅁允䅁䅁䅕䅁䅁䅁䅁䅁䵁䅉䅅䅁䙁䅁䅁睁䵁䅁䅁兂䅁䅁䵄祑愲兑䅯睷䅁䅁䅯䅍䅁䅁䅯睂䅅䅁䅅䅁䉁䅁䅁兂䅁䅁䅁䅁䅁䅁杷允䅁䅁䅕䅁䑁䅁䅷䅁䙁䅁䅁䅁允晧䅨权潄䅁䅁权ㅁ䅁䅁权䡁允䅁允䅁䅁䅅䅁䙁䍁呱晚䥷ㅖ䅊䍄䉁䅁䅁兂䅁䅁䅍䅄䅁䅁䅕䅁䅁䥷楄䕕䭅偁䅧䅁䭁䕁䅷䅁䭁䅁䉣䅁䉁䅁䅁允䅁䅁䅕祆獶买㥌啴䵅䅉䅅䅁䙁䅁䅁睁䵁䅁䅁兂䅁䅁䅁䥅㑈䅑䅯䄵䅁䅁䅯杓䅁䅁䅯睂䅅䅁䅅䅁䉁䅁䅁兂剂渳略⭵䔴䅑杷允䅁䅁䅕䅁䑁䅁䅷䅁䙁䅁䅁䅁允晧䅨权祄䅁䅁权ㅁ䅁䅁权䡁允䅁允䅁䅁䅅䅁䙁䙁㑋潈牘匰䅖䍄䉁䅁䅁兂䅁䅁䅍䅄䅁䅁䅕䅁䅁䉁䉃䔫䭁偁䅑䅁䭁䑁䅕䅁䭁䅁䉣䅁䉁䅁䅁允䅁䅁䅕牕敧敨剴䕋䵁䅉䅅䅁䙁䅁䅁睁䵁䅁䅁兂䅁䅁䅁䥅㑈䅑䅯睹䅁䅁䅯兔䅁䅁䅯睂䅅䅁䅅䅁䉁䅁䅁兂䅁䅁䅁䅁䅁䅁杷允䅁䅁䅕䅁䑁䅁䅷䅁䙁䅁䅁䅁䕁啪䈹权㑄䅁䅁权䡂䅁䅁权䡁允䅁允䅁䅁䅅䅁䙁䅁䅁䅁䅁䅁䅁䍄䉁䅁䅁兂䅁䅁䅍䅄䅁䅁䅕䅁䅁䕁乄〫䭁乁䅙䅁䭁䕁䅣䅁䭁䅁䉣䅁䉁䅁䅁允䅁䅁䅕摢教䡥佴䐹䴸䅉䅅䅁䙁䅁䅁睁䵁䅁䅁兂䅁䅁䅁䵑㜳䅑䅯睲䅁䅁䅯睓䅁䅁䅯睂䅅䅁䅅䅁䉁䅁䅁兂獄䍔琳睓⭮睐杷允䅁䅁䅕䅁䑁䅁䅷䅁䙁䅁䅁䅁啂欱䈵权卄䅁䅁权㑁䅁䅁权䡁允䅁允䅁䅁䅅䅁䙁䅁䅁䅁䅁䅁䅁䍄䉁䅁䅁兂䅁䅁䅍䅄䅁䅁䅕䅁䅁䕧求ご䭅佁䅷䅁䭁䕁䅍䅁䭁䅁䉣䅁䉁䅁䅁允䅁䅁䅕扭煸协浵吷䴸䅉䅅䅁䙁䅁䅁睁䵁䅁䅁兂䅁䅁䅁乖佚兑䅯末䅁䅁䅯杍䅁䅁䅯睂䅅䅁䅅䅁䉁䅁䅁兂䅁䅁䅁䅁䅁䅁杷允䅁䅁䅕䅁䑁䅁䅷䅁䙁䅁䅁䥁啂䙂䉂权慄䅁䅁权獁䅁䅁权䡁允䅁允䅁䅁䅅䅁䙁䅁䅁䅁䅁䅁䅁䍄䉁䅁䅁兂䅁䅁䅍䅄䅁䅁䅕䅁䅁䝧畯ご䭅䵁䅍䅁䭁䕁䅣䅁䭁䅁䉣䅁䉁䅁䅁允䅁䅁䅕䅁䅁䅁䅁䅁䵁䅉䅅䅁䙁䅁䅁睁䵁䅁䅁兂䅁䅁䅁晡但兑䅯朶䅁䅁䅯䅓䅁䅁䅯睂䅅䅁䅅䅁䉁䅁䅁兂䕃睷浹䍨癌睐杷允䅁䅁䅕䅁䑁䅁䅷䅁䙁䅁䅁䅁扂䕍䈹权㡄䅁䅁权䱂䅁䅁权䡁允䅁允䅁䅁䅅䅁䙁䡁穅煉㘰啖䅂䍄䉁䅁䅁兂䅁䅁䅍䅄䅁䅁䅕䅁䅁䕁昰䕕䭅乁䅉䅁䭁䕁䅯䅁䭁䅁䉣䅁䉁䅁䅁允䅁䅁䅕㑶瑍汆䕘䕍䵁䅉䅅䅁䙁䅁䅁睁䵁䅁䅁兂䅁䅁䅃偣佂兑䅯朶䅁䅁䅯李䅁䅁䅯睂䅅䅁䅅䅁䉁䅁䅁兂䙃䘫娷畨杺睐杷允䅁䅁䅕䅁䑁䅁䅷䅁䙁䅁䅁䅁扂䕍䈹权い䅁䅁权䥂䅁䅁权䡁允䅁允䅁䅁䅅䅁䙁䅁䅁䅁䅁䅁䅁䍄䉁䅁䅁兂䅁䅁䅍䅄䅁䅁䅕䅁䅁䡁䭄〫䭁乁䄴䅁䭁䅁䅍䅁䭁䅁䉣䅁䉁䅁䅁允䅁䅁䅕䡇䡃啨橁含䴸䅉䅅䅁䙁䅁䅁睁䵁䅁䅁兂䅁䅁䅁䥅㑈䅑䅯朶䅁䅁䅯兎䅁䅁䅯睂䅅䅁䅅䅁䉁䅁䅁兂十啎㡏㉗奢睐杷允䅁䅁䅕䅁䑁䅁䅷䅁䙁䅁䅁䥁睂䔸䈵权㙄䅁䅁权䅂䅁䅁权䡁允䅁允䅁䅁䅅䅁䙁䅁䅁䕣䩷䍌䍨䍄䉁䅁䅁兂䅁䅁䅍䅄䅁䅁䅕䅁䅁䕧求ご䭅䱁䄸䅁䭁䕁䅙䅁䭁䅁䉣䅁䉁䅁䅁允䅁䅁䅕䅁䅁䅁䅁䅁䵁䅉䅅䅁䙁䅁䅁睁䵁䅁䅁兂䅁䅁䅁乖佚兑䅯末䅁䅁䅯李䅁䅁䅯睂䅅䅁䅅䅁䉁䅁䅁兂䅁䅁䅁䅁䅁䅁杷允䅁䅁䅕䅁䑁䅁䅷䅁䙁䅁䅁䅁杂癹䅴权慄䅁䅁权穁䅁䅁权䡁允䅁允䅁䅁䅅䅁䙁䅁䅁䅁䅁䅁䅁䍄䉁䅁䅁兂䅁䅁䅍䅄䅁䅁䅕䅁䅁䅁乓ご䭅乁䅑䅁䭁䑁䅍䅁䭁䅁䉣䅁䉁䅁䅁允䅁䅁䅕䅁䅁䅁䅁䅁䵁䅉䅅䅁䙁䅁䅁睁䵁䅁䅁兂䅁䅁䅁䥂倱兑䅯䄹䅁䅁䅯睑䅁䅁䅯睂䅅䅁䅅䅁䉁䅁䅁兂奃杵吲儹琸䅑杷允䅁䅁䅕䅁䑁䅁䅷䅁䙁䅁䅁䅁癃䕰䈹权煄䅁䅁权䡂䅁䅁权䡁允䅁允䅁䅁䅅䅁䙁乁㡬䱬灬瑓⼸䍄䉁䅁䅁兂䅁䅁䅍䅄䅁䅁䅕䅁䅁䑁歪歔䭅佁䅧䅁䭁䕁䅳䅁䭁䅁䉣䅁䉁䅁䅁允䅁䅁䅕㍯牑礷䭩啔䵁䅉䅅䅁䙁䅁䅁睁䵁䅁䅁兂䅁䅁䅃ㅏ偬兑䅯䄳䅁䅁䅯睎䅁䅁䅯睂䅅䅁䅅䅁䉁䅁䅁兂䅁䅁䅁䅁䅁䅁杷允䅁䅁䅕䅁䑁䅁䅷䅁䙁䅁䅁䅁癃䕰䈹权㑄䅁䅁权㉁䅁䅁权䡁允䅁允䅁䅁䅅䅁䙁䅁䅅䕣⽧档䌱䍄䉁䅁䅁兂䅁䅁䅍䅄䅁䅁䅕䅁䅁䉁䉃䔫䭁乁䅷䅁䭁䑁䅷䅁䭁䅁䉣䅁䉁䅁䅁允䅁䅁䅕稸祹䜯䱎歁䵁䅉䅅䅁䙁䅁䅁睁䵁䅁䅁兂䅁䅁䅁摪但兑䅯术䅁䅁䅯杌䅁䅁䅯睂䅅䅁䅅䅁䉁䅁䅁兂䅁䅁䅁䅁䅁䅁杷允䅁䅁䅕䅁䑁䅁䅷䅁䙁䅁䅁䅁㑁䔵䈵权佄䅁䅁权䝂䅁䅁权䡁允䅁允䅁䅁䅅䅁䙁䅁䅁䅁䅁䅁䅁䍄䉁䅁䅁兂䅁䅁䅍䅄䅁䅁䅕䅁䅁䝧畯ご䭅佁䅑䅁䭁䕁䅁䅁䭁䅁䉣䅁䉁䅁䅁允䅁䅁䅕䅁䅁䅁䅁䅁䵁䅉䅅䅁䙁䅁䅁睁䵁䅁䅁兂䅁䅁䅁偷㝔䅑䅯睶䅁䅁䅯杓䅁䅁䅯睂䅅䅁䅅䅁䉁䅁䅁兂潂㍲䍫煔䌵村杷允䅁䅁䅕䅁䑁䅁䅷䅁䙁䅁䅁䅁杄晧䅨权捄䅁䅁权獁䅁䅁权䡁允䅁允䅁䅁䅅䅁䙁偁睕扉偈䉭䅆䍄䉁䅁䅁兂䅁䅁䅍䅄䅁䅁䅕䅁䅁佁䉃䔫䭁佁䅑䅁䭁䕁䅕䅁䭁䅁䉣䅁䉁䅁䅁允䅁䅁䅕灑㉐䰲硧䕂䵁䅉䅅䅁䙁䅁䅁睁䵁䅁䅁兂䅁䅁䅁晡但兑䅯杺䅁䅁䅯杓䅁䅁䅯睂䅅䅁䅅䅁䉁䅁䅁兂䕄呬愯牶畘睐杷允䅁䅁䅕䅁䑁䅁䅷䅁䙁䅁䅁䥁㝁啗䈹权坄䅁䅁权㡁䅁䅁权䡁允䅁允䅁䅁䅅䅁䙁䩁䙹䑚楕督䅎䍄䉁䅁䅁兂䅁䅁䅍䅄䅁䅁䅕䅁䅁䭁欫ご䭅乁䅯䅁䭁䕁䅣䅁䭁䅁䉣䅁䉁䅁䅁允䅁䅁䅕㝚獔畦㝋䐵䴸䅉䅅䅁䙁䅁䅁睁䵁䅁䅁兂䅁䅁䅁䥅㑈䅑䅯䄰䅁䅁䅯睓䅁䅁䅯睂䅅䅁䅅䅁䉁䅁䅁兂㕄睭䌳䉡䅁䅑杷允䅁䅁䅕䅁䑁䅁䅷䅁䙁䅁䅁䥁煂歌䈹权潄䅁䅁权穁䅁䅁权䡁允䅁允䅁䅁䅅䅁䙁䅁䅁䅁䅁䅁䅁䍄䉁䅁䅁兂䅁䅁䅍䅄䅁䅁䅕䅁䅁䍁潁唫䭁乁䅙䅁䭁䕁䅷䅁䭁䅁䉣䅁䉁䅁䅁允䅁䅁䅕㥚噎㍖橹稹䴸䅉䅅䅁䙁䅁䅁睁䵁䅁䅁兂䅁䅁䅁䍉㕪䅑䅯杁䅅䅁䅯兏䅁䅁䅯睂䅅䅁䅅䅁䉁䅁䅁兂䅁䅁䅁䅁䅁䅁杷允䅁䅁䅕䅁䑁䅁䅷䅁䙁䅁䅁䅁癃䕰䈹权䑄䅁䅁权䵂䅁䅁权䡁允䅁允䅁䅁䅅䅁䙁䙁慫牺呺卺䅎䍄䉁䅁䅁兂䅁䅁䅍䅄䅁䅁䅕䅁䅁䡧睄歔䭅佁䅁䅁䭁䕁䅫䅁䭁䅁䉣䅁䉁䅁䅁允䅁䅁䅕橄乡䍗圸䐸䴸䅉䅅䅁䙁䅁䅁睁䵁䅁䅁兂䅁䅁䅁䥅㑈䅑䅯䄱䅁䅁䅯睓䅁䅁䅯睂䅅䅁䅅䅁䉁䅁䅁兂䅁䅁䅁䅁䅁䅁杷允䅁䅁䅕䅁䑁䅁䅷䅁䙁䅁䅁䅁允晧䅨权慄䅁䅁权䱂䅁䅁权䡁允䅁允䅁䅁䅅䅁䙁䅁䅁䅁䅁䅁䅁䍄䉁䅁䅁兂䅁䅁䅍䅄䅁䅁䅕䅁䅁䝧畯ご䭅䵁䅍䅁䭁䑁䄴䅁䭁䅁䉣䅁䉁䅁䅁允䅁䅁䅕䙍㝭潸即䕑䵁䅉䅅䅁䙁䅁䅁睁䵁䅁䅁兂䅁䅁䅁䥅㑈䅑䅯睶䅁䅁䅯睓䅁䅁䅯睂䅅䅁䅅䅁䉁䅁䅁兂䅁䅁䅁䅁䅁䅁杷允䅁䅁䅕䅁䑁䅁䅷䅁䙁䅁䅁䅁允晧䅨权捄䅁䅁权䱂䅁䅁权䡁允䅁允䅁䅁䅅䅁䙁䥁瘸獐啧䅢䅨䍄䉁䅁䅁兂䅁䅁䅍䅄䅁䅁䅕䅁䅁䭁䩄〫䭁乁䅯䅁䭁䑁䅧䅁䭁䅁䉣䅁䉁䅁䅁允䅁䅁䅕䅁䅁䅁䅁䅁䵁䅉䅅䅁䙁䅁䅁睁䵁䅁䅁兂䅁䅁䅁䡫㑢䅑䅯朳䅁䅁䅯睒䅁䅁䅯睂䅅䅁䅅䅁䉁䅁䅁兂牂摳䉎婕剳䅑杷允䅁䅁䅕䅁䑁䅁䅷䅁䙁䅁䅁䅁㑁䔵䈵权睄䅁䅁权㡁䅁䅁权䡁允䅁允䅁䅁䅅䅁䙁䅁䅁䅁䅁䅁䅁䍄䉁䅁䅁兂䅁䅁䅍䅄䅁䅁䅕䅁䅁䕺瑍歭䭅偁䅙䅁䭁䑁䅫䅁䭁䅁䉣䅁䉁䅁䅁允䅁䅁䅕䅁䅁䅁䅁䅁䵁䅉䅅䅁䙁䅁䅁睁䵁䅁䅁兂䅁䅁䅃偣佂兑䅯末䅁䅁䅯睌䅁䅁䅯睂䅅䅁䅅䅁䉁䅁䅁兂䅁䅁䅁䅁䅁䅁杷允䅁䅁䅕䅁䑁䅁䅷䅁䙁䅁䅁䅁啂欱䈵权卄䅁䅁权䩂䅁䅁权䡁允䅁允䅁䅁䅅䅁䙁䅁䅁䅁䅁䅁䅁䍄䉁䅁䅁兂䅁䅁䅍䅄䅁䅁䅕䅁䅁䡁䭄〫䭁佁䅑䅁䭁䑁䅅䅁䭁䅁䉣䅁䉁䅁䅁允䅁䅁䅕䅁䅁䅁䅁䅁䵁䅉䅅䅁䙁䅁䅁睁䵁䅁䅁兂䅁䅁䅁偷㝔䅑䅯䄹䅁䅁䅯䅑䅁䅁䅯睂䅅䅁䅅䅁䉁䅁䅁兂䅁䅁䅁䅁䅁䅁杷允䅁䅁䅕䅁䑁䅁䅷䅁䙁䅁䅁䅁杄晧䅨权杄䅁䅁权癁䅁䅁权䡁允䅁允䅁䅁䅅䅁䙁䅁䅁䅁䅁䅁䅁䍄䉁䅁䅁兂䅁䅁䅍䅄䅁䅁䅕䅁䅁䝧畯ご䭅乁䅑䅁䭁䑁䄸䅁䭁䅁䉣䅁䉁䅁䅁允䅁䅁䅕䅁䅁䅁䅁䅁䵁䅉䅅䅁䙁䅁䅁睁䵁䅁䅁兂䅁䅁䅄佧兊兑䅯䄱䅁䅁䅯睐䅁䅁䅯睂䅅䅁䅅䅁䉁䅁䅁兂䅁䅁䅁䅁䅁䅁杷允䅁䅁䅕䅁䑁䅁䅷䅁䙁䅁䅁䵁䑸婌䉰权坄䅁䅁权ぁ䅁䅁权䡁允䅁允䅁䅁䅅䅁䙁䅁䅁䅁䅁䅁䅁䍄䉁䅁䅁兂䅁䅁䅍䅄䅁䅁䅕䅁䅁䉁䉃䔫䭁䅁䉑䅁䭁䕁䅯䅁䭁䅁䉣䅁䉁䅁䅁允䅁䅁䅕ㅖ噖噖摗歉䵁䅉䅅䅁䙁䅁䅁睁䵁䅁䅁兂䅁䅁䅁偷㝔䅑䅯朸䅁䅁䅯兒䅁䅁䅯睂䅅䅁䅅䅁䉁䅁䅁兂睃䭐䭅潡焴䅑杷允䅁䅁䅕䅁䑁䅁䅷䅁䙁䅁䅁䅁杂癹䅴权䕁允䅁权䵂䅁䅁权䡁允䅁允䅁䅁䅅䅁䙁䉁䝏㡚硅汶䅴䍄䉁䅁䅁兂䅁䅁䅍䅄䅁䅁䅕䅁䅁䥁刳歔䭅乁䅉䅁䭁䕁䅣䅁䭁䅁䉣䅁䉁䅁䅁允䅁䅁䅕䅁䅁䅁䅁䅁䵁䅉䅅䅁䙁䅁䅁睁䵁䅁䅁兂䅁䅁䅁䡫㑢䅑䅯朰䅁䅁䅯䅎䅁䅁䅯睂䅅䅁䅅䅁䉁䅁䅁兂偃癷潕䥘游䅑杷允䅁䅁䅕䅁䑁䅁䅷䅁䙁䅁䅁䥁睂䔸䈵权䕁允䅁权䅂䅁䅁权䡁允䅁允䅁䅁䅅䅁䙁䕁此浖䩫歨䅎䍄䉁䅁䅁兂䅁䅁䅍䅄䅁䅁䅕䅁䅁䉁䉃䔫䭁佁䅙䅁䭁䕁䅳䅁䭁䅁䉣䅁䉁䅁䅁允䅁䅁䅕收偦瘹灲稴䴸䅉䅅䅁䙁䅁䅁睁䵁䅁䅁兂䅁䅁䅁乖佚兑䅯䄯䅁䅁䅯睑䅁䅁䅯睂䅅䅁䅅䅁䉁䅁䅁兂ㅂ楷敋潗䩎䅑杷允䅁䅁䅕䅁䑁䅁䅷䅁䙁䅁䅁䅁乃唰䈵权畄䅁䅁权㑁䅁䅁权䡁允䅁允䅁䅁䅅䅁䙁䅁䅁䅁䅁䅁䅁䍄䉁䅁䅁兂䅁䅁䅍䅄䅁䅁䅕䅁䅁䵁い〫䭁䵁䄴䅁䭁䑁䅫䅁䭁䅁䉣䅁䉁䅁䅁允䅁䅁䅕䅁䅁䅁䅁䅁䵁䅉䅅䅁䙁䅁䅁睁䵁䅁䅁兂䅁䅁䅃偣佂兑䅯䄱䅁䅁䅯睁䅁䅁䅯睂䅅䅁䅅䅁䉁䅁䅁兂睄权乭卙汑䅑杷允䅁䅁䅕䅁䑁䅁䅷䅁䙁䅁䅁䅁允晧䅨权睄䅁䅁权䱂䅁䅁权䡁允䅁允䅁䅁䅅䅁䙁䅁䅁䅁䅁䅁䅁䍄䉁䅁䅁兂䅁䅁䅍䅄䅁䅁䅕䅁䅁䑧婴ご䭅佁䅯䅁䭁䕁䅫䅁䭁䅁䉣䅁䉁䅁䅁允䅁䅁䅕煆ㅏ䍂橤䐰䴸䅉䅅䅁䙁䅁䅁睁䵁䅁䅁兂䅁䅁䅁摪但兑䅯朱䅁䅁䅯睁䅁䅁䅯睂䅅䅁䅅䅁䉁䅁䅁兂䍂㍤煲䉳ご睐杷允䅁䅁䅕䅁䑁䅁䅷䅁䙁䅁䅁䅁㑁䔵䈵权佄䅁䅁权硁䅁䅁权䡁允䅁允䅁䅁䅅䅁䙁䅁䅁䅁䅁䅁䅁䍄䉁䅁䅁兂䅁䅁䅍䅄䅁䅁䅕䅁䅁䝁确歔䭅偁䅙䅁䭁䕁䅕䅁䭁䅁䉣䅁䉁䅁䅁允䅁䅁䅕硁朹灚湳か䵁䅉䅅䅁䙁䅁䅁睁䵁䅁䅁兂䅁䅁䅁穗偂兑䅯朰䅁䅁䅯兏䅁䅁䅯睂䅅䅁䅅䅁䉁䅁䅁兂䅁䅁䅁䅁䅁䅁杷允䅁䅁䅕䅁䑁䅁䅷䅁䙁䅁䅁䵁䅃水䉂权い䅁䅁权䩂䅁䅁权䡁允䅁允䅁䅁䅅䅁䙁䅁䅁䅁䅁䅁䅁䍄䉁䅁䅁兂䅁䅁䅍䅄䅁䅁䅕䅁䅁䕁昰䕕䭅䅁䉁䅁䭁䑁䅍䅁䭁䅁䉣䅁䉁䅁䅁允䅁䅁䅯杂䅅䅁杷允䅁䅁䅕䅁䑁䅁䅷䅁䙁䅁䅁䅁䅄倹䅴权㑄䅁䅁权䕂䅁䅁权䡁允䅁允䅁䅁䅅䅁䙁䅁䅁䅁䅁䅁䅁䍄䉁䅁䅁兂䅁䅁䅍䅄䅁䅁䅕䅁䅁䕧求ご䭅䵁䅳䅁䭁䍁䄴䅁䭁䅁䉣䅁䉁䅁䅁允䅁䅁䅕䅁䅁䅁䅁䅁䵁䅉䅅䅁䙁䅁䅁睁䵁䅁䅁兂䅁䅁䅃偣佂兑䅯朸䅁䅁䅯睌䅁䅁䅯睂䅅䅁䅅䅁䉁䅁䅁兂䅁䅁䅁䅁䅁䅁杷允䅁䅁䅕䅁䑁䅁䅷䅁䙁䅁䅁䅁乂ㅈ䉂权杄䅁䅁权䑂䅁䅁权䡁允䅁允䅁䅁䅅䅁䙁䑁杌硸坔⭵⽉䍄䉁䅁䅁兂䅁䅁䅍䅄䅁䅁䅕䅁䅁䕁昰䕕䭅乁䅧䅁䭁䑁䅳䅁䭁䅁䉣䅁䉁䅁䅁允䅁䅁䅕奰䬷㝁扆稯䴸䅉䅅䅁䙁䅁䅁睁䵁䅁䅁兂䅁䅁䅁䵑㜳䅑䅯䄷䅁䅁䅯睌䅁䅁䅯睂䅅䅁䅅䅁䉁䅁䅁兂䅁䅁䅁䅁䅁䅁杷允䅁䅁䅕䅁䑁䅁䅷䅁䙁䅁䅁䅁啂欱䈵权兄䅁䅁权⽁䅁䅁权䡁允䅁允䅁䅁䅅䅁䙁䵁奣潋䅯穳䅎䍄䉁䅁䅁兂䅁䅁䅍䅄䅁䅁䅕䅁䅁䥷楄䕕䭅乁䅑䅁䭁䍁䄸䅁䭁䅁䉣䅁䉁䅁䅁允䅁䅁䅕䅁䅁䅁䅁䅁䵁䅉䅅䅁䙁䅁䅁睁䵁䅁䅁兂䅁䅁䅁偷㝔䅑䅯䄲䅁䅁䅯睏䅁䅁䅯睂䅅䅁䅅䅁䉁䅁䅁兂䅁䅁䅁䅁䅁䅁杷允䅁䅁䅕䅁䑁䅁䅷䅁䙁䅁䅁䵁䑸婌䉰权杄䅁䅁权㡁䅁䅁权䡁允䅁允䅁䅁䅅䅁䙁䅁䅁䅁䅁䅁䅁䍄䉁䅁䅁兂䅁䅁䅍䅄䅁䅁䅕䅁䅁䡧睄歔䭅䵁䅳䅁䭁䑁䅫䅁䭁䅁䉣䅁䉁䅁䅁允䅁䅁䅕䅁䅁䅁䅁䅁䵁䅉䅅䅁䙁䅁䅁睁䵁䅁䅁兂䅁䅁䅁䡫㑢䅑䅯䄱䅁䅁䅯睒䅁䅁䅯睂䅅䅁䅅䅁䉁䅁䅁兂䥄牗渳䜲瑉䅑杷允䅁䅁䅕䅁䑁䅁䅷䅁䙁䅁䅁䥁睂䔸䈵权⭄䅁䅁权㍁䅁䅁权䡁允䅁允䅁䅁䅅䅁䙁䅁䅁䩯単礫䍚䍄䉁䅁䅁兂䅁䅁䅍䅄䅁䅁䅕䅁䅁䉁䉃䔫䭁偁䅑䅁䭁䕁䅳䅁䭁䅁䉣䅁䉁䅁䅁允䅁䅁䅕体㙆䭆䠷歋䵁䅉䅅䅁䙁䅁䅁睁䵁䅁䅁兂䅁䅁䅃䝑偖兑䅯䄲䅁䅁䅯䅔䅁䅁䅯睂䅅䅁䅅䅁䉁䅁䅁兂橃歆䩧浌潮睐杷允䅁䅁䅕䅁䑁䅁䅷䅁䙁䅁䅁䥁睂䔸䈵权㙄䅁䅁权䑁䅁䅁权䡁允䅁允䅁䅁䅅䅁䙁䱁㔳䝡ㅌ䝆䍨䍄䉁䅁䅁兂䅁䅁䅍䅄䅁䅁䅕䅁䅁䡧睄歔䭅䅁䉁䅁䭁䕁䅑䅁䭁䅁䉣䅁䉁䅁䅁允䅁䅁䅯杂䅅䅁杷允䅁䅁䅕䅁䑁䅁䅷䅁䙁䅁䅁䅁㝂啌䈹权奄䅁䅁权䑂䅁䅁权䡁允䅁允䅁䅁䅅䅁䙁䵁ㅗ灎匱⭵⽑䍄䉁䅁䅁兂䅁䅁䅍䅄䅁䅁䅕䅁䅁䉁䉃䔫䭁偁䅧䅁䭁䑁䄴䅁䭁䅁䉣䅁䉁䅁䅁允䅁䅁䅕䅁䅁䅁䅁䅁䵁䅉䅅䅁䙁䅁䅁睁䵁䅁䅁兂䅁䅁䅁乖佚兑䅯杁䅅䅁䅯睌䅁䅁䅯睂䅅䅁䅅䅁䉁䅁䅁兂䅁䅁䅁䅁䅁䅁杷允䅁䅁䅕䅁䑁䅁䅷䅁䙁䅁䅁䅁乃唰䈵权敄䅁䅁权癁䅁䅁权䡁允䅁允䅁䅁䅅䅁䙁䅁䅁䅁䅁䅁䅁䍄䉁䅁䅁兂䅁䅁䅍䅄䅁䅁䅕䅁䅁䉁䉃䔫䭁偁䄴䅁䭁䕁䅳䅁䭁䅁䉣䅁䉁䅁䅁允䅁䅁䅕䅁䅁䝂㍋䕆䵉䅉䅅䅁䙁䅁䅁睁䵁䅁䅁兂䅁䅁䅁䥂倱兑䅯睹䅁䅁䅯杍䅁䅁䅯睂䅅䅁䅅䅁䉁䅁䅁兂䅁䅁䅁䅁䅁䅁杷允䅁䅁䅕䅁䑁䅁䅷䅁䙁䅁䅁䅁允晧䅨权い䅁䅁权䍂䅁䅁权䡁允䅁允䅁䅁䅅䅁䙁䅁塲㍯㥁楃䅴䍄䉁䅁䅁兂䅁䅁䅍䅄䅁䅁䅕䅁䅁䕺瑍歭䭅乁䅧䅁䭁䕁䅕䅁䭁䅁䉣䅁䉁䅁䅁允䅁䅁䅕䅁䅁䅁䅁䅁䵁䅉䅅䅁䙁䅁䅁睁䵁䅁䅁兂䅁䅁䅁䵯㝮䅑䅯朱䅁䅁䅯杏䅁䅁䅯睂䅅䅁䅅䅁䉁䅁䅁兂䅁䅁䅁䅁䅁䅁杷允䅁䅁䅕䅁䑁䅁䅷䅁䙁䅁䅁䅁杂癹䅴权煄䅁䅁权癁䅁䅁权䡁允䅁允䅁䅁䅅䅁䙁䅁䅁䅁䅁䅁䅁䍄䉁䅁䅁兂䅁䅁䅍䅄䅁䅁䅕䅁䅁䝁䭄〫䭁乁䅧䅁䭁䑁䅑䅁䭁䅁䉣䅁䉁䅁䅁允䅁䅁䅕䅁䅁䅁䅁䅁䵁䅉䅅䅁䙁䅁䅁睁䵁䅁䅁兂䅁䅁䅁䥅㑈䅑䅯䅁䅅䅁䅯睓䅁䅁䅯睂䅅䅁䅅䅁䉁䅁䅁权䝁允䅁䍄䉁䅁䅁兂䅁䅁䅍䅄䅁䅁䅕䅁䅁䵁い〫䭁䵁䄴䅁䭁䕁䅉䅁䭁䅁䉣䅁䉁䅁䅁允䅁䅁䅕䅁〹煌獡䐵䴸䅉䅅䅁䙁䅁䅁睁䵁䅁䅁兂䅁䅁䅁晡但兑䅯杁䅅䅁䅯兔䅁䅁䅯睂䅅䅁䅅䅁䉁䅁䅁兂㡄剳㝌塢䩣䅑杷允䅁䅁䅕䅁䑁䅁䅷䅁䙁䅁䅁䅁䅄倹䅴权䅁允䅁权硁䅁䅁权䡁允䅁允䅁䅁䅅䅁䭁䑁䈸䅁䵁䅉䅅䅁䙁䅁䅁睁䵁䅁䅁兂䅁䅁䅁䥅㑈䅑䅯朶䅁䅁䅯睓䅁䅁䅯睂䅅䅁䅅䅁䉁䅁䅁兂允乡楮䌲倷睐杷允䅁䅁䅕䅁䑁䅁䅷䅁䙁䅁䅁䅁䅂智䅴权䍁允䅁权㡁䅁䅁权䡁允䅁允䅁䅁䅅䅁䙁䙁塘剐汔偷⽑䍄䉁䅁䅁兂䅁䅁䅍䅄䅁䅁䅕䅁䅁䙁坔歔䭅偁䅷䅁䭁䕁䅣䅁䭁䅁䉣䅁䉁䅁䅁允䅁䅁䅕䅁䅁䅁䅁䅁䵁䅉䅅䅁䙁䅁䅁睁䵁䅁䅁兂䅁䅁䅁晡但兑䅯杁䅅䅁䅯杌䅁䅁䅯睂䅅䅁䅅䅁䉁䅁䅁兂䅁䅁䅁䅁䅁䅁杷允䅁䅁䅕䅁䑁䅁䅷䅁䙁䅁䅁䥁煂歌䈹权坄䅁䅁权⭁䅁䅁权䡁允䅁允䅁䅁䅅䅁䙁䅁娶㔶奱偧⽙䍄䉁䅁䅁兂䅁䅁䅍䅄䅁䅁䅕䅁䅁䕁昰䕕䭅佁䅯䅁䭁䕁䅉䅁䭁䅁䉣䅁䉁䅁䅁允䅁䅁䅕共䩔偒摡樷䴸䅉䅅䅁䙁䅁䅁睁䵁䅁䅁兂䅁䅁䅁乖佚兑䅯杁䅅䅁䅯杌䅁䅁䅯睂䅅䅁䅅䅁䉁䅁䅁兂䅁䅁䅁䅁䅁䅁杷允䅁䅁䅕䅁䑁䅁䅷䅁䙁䅁䅁䅁扂䕍䈹权杄䅁䅁权睁䅁䅁权䡁允䅁允䅁䅁䅅䅁䙁䅁䅁䅁䅁䅁䅁䍄䉁䅁䅁兂䅁䅁䅍䅄䅁䅁䅕䅁䅁䉁䉃䔫䭁佁䅷䅁䭁䕁䅳䅁䭁䅁䉣䅁䉁䅁䅁允䅁䅁䅕刯硁⭰穔含䴸䅉䅅䅁䙁䅁䅁睁䵁䅁䅁兂䅁䅁䅁摪但兑䅯睶䅁䅁䅯児䅁䅁䅯睂䅅䅁䅅䅁䉁䅁䅁兂䅁䅁䅁䅁䅁䅁杷允䅁䅁䅕䅁䑁䅁䅷䅁䙁䅁䅁䅁扂䕍䈹权啄䅁䅁权䩂䅁䅁权䡁允䅁允䅁䅁䅅䅁䙁䅁䅁䅁䅁䅁䅁䍄䉁䅁䅁兂䅁䅁䅍䅄䅁䅁䅕䅁䅁䅁乓ご䭅偁䅯䅁䭁䑁䅉䅁䭁䅁䉣䅁䉁䅁䅁允䅁䅁䅕䅁䅁䅁䅁䅁䵁䅉䅅䅁䙁䅁䅁睁䵁䅁䅁兂䅁䅁䅁䥂倱兑䅯䄫䅁䅁䅯李䅁䅁䅯睂䅅䅁䅅䅁䉁䅁䅁兂䅁䅁䅁䅁䅁䅁杷允䅁䅁䅕䅁䑁䅁䅷䅁䙁䅁䅁䅁乂ㅈ䉂权潄䅁䅁权ぁ䅁䅁权䡁允䅁允䅁䅁䅅䅁䙁䅁䅁䅁䅁䅁䅁䍄䉁䅁䅁兂䅁䅁䅍䅄䅁䅁䅕䅁䅁䙁睳ご䭅偁䅉䅁䭁䑁䅙䅁䭁䅁䉣䅁䉁䅁䅁允䅁䅁䅕䅁䅁䅁䅁䅁䵁䅉䅅䅁䙁䅁䅁睁䵁䅁䅁兂䅁䅁䅁䥅㑈䅑䅯䄳䅁䅁䅯䅔䅁䅁䅯睂䅅䅁䅅䅁䉁䅁䅁兂䅁睩洴䉊䙍䅑杷允䅁䅁䅕䅁䑁䅁䅷䅁䙁䅁䅁䅁㑁䔵䈵权䕁允䅁权䑁䅁䅁权䡁允䅁允䅁䅁䅅䅁䙁䅁䅁䅁䅁䅁䅁䍄䉁䅁䅁兂䅁䅁䅍䅄䅁䅁䅕䅁䅁䉁䉃䔫䭁佁䅑䅁䭁䕁䅷䅁䭁䅁䉣䅁䉁䅁䅁允䅁䅁䅕杵椴⽺兡启䴸䅉䅅䅁䙁䅁䅁睁䵁䅁䅁兂䅁䅁䅁㙲偒兑䅯䄸䅁䅁䅯睁䅁䅁䅯睂䅅䅁䅅䅁䉁䅁䅁兂䝁〷噯倰甸䅑杷允䅁䅁䅕䅁䑁䅁䅷䅁䙁䅁䅁䅁允晧䅨权浄䅁䅁权䵂䅁䅁权䡁允䅁允䅁䅁䅅䅁䙁䱁⽏偩䱌癌⽫䍄䉁䅁䅁兂䅁䅁䅍䅄䅁䅁䅕䅁䅁䉁䉃䔫䭁佁䅷䅁䭁䑁䅷䅁䭁䅁䉣䅁䉁䅁䅁允䅁䅁䅕慓契䍵䵑䐸䴸䅉䅅䅁䙁䅁䅁睁䵁䅁䅁兂䅁䅁䅁䵙㝲䅑䅯杺䅁䅁䅯兏䅁䅁䅯睂䅅䅁䅅䅁䉁䅁䅁兂䅁䅁䅁䅁䅁䅁杷允䅁䅁䅕䅁䑁䅁䅷䅁䙁䅁䅁䅁䕁啪䈹权捄䅁䅁权穁䅁䅁权䡁允䅁允䅁䅁䅅䅁䙁䅁䅁䅁䅁䅁䅁䍄䉁䅁䅁兂䅁䅁䅍䅄䅁䅁䅕䅁䅁䉁䉃䔫䭁佁䄴䅁䭁䕁䅷䅁䭁䅁䉣䅁䉁䅁䅁允䅁䅁䅕䔲〷潦扲げ䵁䅉䅅䅁䙁䅁䅁睁䵁䅁䅁兂䅁䅁䅁乖佚兑䅯䄸䅁䅁䅯兑䅁䅁䅯睂䅅䅁䅅䅁䉁䅁䅁兂䅁䅁䅁䅁䅁䅁杷允䅁䅁䅕䅁䑁䅁䅷䅁䙁䅁䅁䅁允晧䅨权潄䅁䅁权䵂䅁䅁权䡁允䅁允䅁䅁䅅䅁䙁䥁〶别佥汊䅆䍄䉁䅁䅁兂䅁䅁䅍䅄䅁䅁䅕䅁䅁䵁い〫䭁佁䅑䅁䭁䍁䄸䅁䭁䅁䉣䅁䉁䅁䅁允䅁䅁䅕䅁䅁䅁䅁䅁䵁䅉䅅䅁䙁䅁䅁睁䵁䅁䅁兂䅁䅁䅃偣佂兑䅯䄵䅁䅁䅯児䅁䅁䅯睂䅅䅁䅅䅁䉁䅁䅁兂睁㙂⽙杲䍷䅑杷允䅁䅁䅕䅁䑁䅁䅷䅁䙁䅁䅁䅁乂ㅈ䉂权佄䅁䅁权䉂䅁䅁权䡁允䅁允䅁䅁䅅䅁䙁䕁⬱敢橎癲⼰䍄䉁䅁䅁兂䅁䅁䅍䅄䅁䅁䅕䅁䅁䡧睄歔䭅偁䅧䅁䭁䕁䅑䅁䭁䅁䉣䅁䉁䅁䅁允䅁䅁䅕⼯㜫穮䕪ぐ䵉䅉䅅䅁䙁䅁䅁睁䵁䅁䅁兂䅁䅁䅃楡倵兑䅯䄸䅁䅁䅯李䅁䅁䅯睂䅅䅁䅅䅁䉁䅁䅁兂䅁䅁䅁䅁䅁䅁杷允䅁䅁䅕䅁䑁䅁䅷䅁䙁䅁䅁䅁䅄倹䅴权畄䅁䅁权㥁䅁䅁权䡁允䅁允䅁䅁䅅䅁䙁乁㉓朴䅈く䅤䍄䉁䅁䅁兂䅁䅁䅍䅄䅁䅁䅕䅁䅁䩁㉂䔫䭁偁䅯䅁䭁䑁䅫䅁䭁䅁䉣䅁䉁䅁䅁允䅁䅁䅕䅁䅁䅁䅁䅁䵁䅉䅅䅁䙁䅁䅁睁䵁䅁䅁兂䅁䅁䅃ㅏ偬兑䅯䄲䅁䅁䅯児䅁䅁䅯睂䅅䅁䅅䅁䉁䅁䅁兂䅁䅁䅁䅁䅁䅁杷允䅁䅁䅕䅁䑁䅁䅷䅁䙁䅁䅁䥁䅂啚䈹权睄䅁䅁权癁䅁䅁权䡁允䅁允䅁䅁䅅䅁䙁䅁䅁䅁䅁䅁䅁䍄䉁䅁䅁兂䅁䅁䅍䅄䅁䅁䅕䅁䅁䙁坔歔䭅䅁䉁䅁䭁䑁䅍䅁䭁䅁䉣䅁䉁䅁䅁允䅁䅁䅯杂䅅䅁杷允䅁䅁䅕䅁䑁䅁䅷䅁䙁䅁䅁䅁杄晧䅨权䅁允䅁权䑁䅁䅁权䡁允䅁允䅁䅁䅅䅁䭁䅁䉙䅁䵁䅉䅅䅁䙁䅁䅁睁䵁䅁䅁兂䅁䅁䅁穗偂兑䅯䄫䅁䅁䅯睎䅁䅁䅯睂䅅䅁䅅䅁䉁䅁䅁兂䅁䅁䅁䅁䅁䅁杷允䅁䅁䅕䅁䑁䅁䅷䅁䙁䅁䅁䥁睂䔸䈵权䅁允䅁权睁䅁䅁权䡁允䅁允䅁䅁䅅䅁䭁䅁䉙䅁䵁䅉䅅䅁䙁䅁䅁睁䵁䅁䅁兂䅁䅁䅃楡倵兑䅯䅁䅅䅁䅯睌䅁䅁䅯睂䅅䅁䅅䅁䉁䅁䅁权䝁允䅁䍄䉁䅁䅁兂䅁䅁䅍䅄䅁䅁䅕䅁䅁䉁䉃䔫䭁乁䅉䅁䭁䕁䅷䅁䭁䅁䉣䅁䉁䅁䅁允䅁䅁䅕牕敧敨剴歋䵁䅉䅅䅁䙁䅁䅁睁䵁䅁䅁兂䅁䅁䅃楡倵兑䅯朳䅁䅁䅯䅑䅁䅁䅯睂䅅䅁䅅䅁䉁䅁䅁兂䅁䅁䅁䅁䅁䅁杷允䅁䅁䅕䅁䑁䅁䅷䅁䙁䅁䅁䅁癃䕰䈹权㡄䅁䅁权畁䅁䅁权䡁允䅁允䅁䅁䅅䅁䙁䅁䅁䅁䅁䅁䅁䍄䉁䅁䅁兂䅁䅁䅍䅄䅁䅁䅕䅁䅁䵁い〫䭁乁䅉䅁䭁䍁䄴䅁䭁䅁䉣䅁䉁䅁䅁允䅁䅁䅕䅁䅁䅁䅁䅁䵁䅉䅅䅁䙁䅁䅁睁䵁䅁䅁兂䅁䅁䅁剔儹兑䅯睶䅁䅁䅯杓䅁䅁䅯睂䅅䅁䅅䅁䉁䅁䅁兂䕁呱䙆䭰㔴村杷允䅁䅁䅕䅁䑁䅁䅷䅁䙁䅁䅁䅁允晧䅨权㙄䅁䅁权䵂䅁䅁权䡁允䅁允䅁䅁䅅䅁䙁䅁䅁䙑㍋噤䌱䍄䉁䅁䅁兂䅁䅁䅍䅄䅁䅁䅕䅁䅁䉁䉃䔫䭁偁䅷䅁䭁䕁䅷䅁䭁䅁䉣䅁䉁䅁䅁允䅁䅁䅕晧㥅搹瑭歕䵁䅉䅅䅁䙁䅁䅁睁䵁䅁䅁兂䅁䅁䅁乖佚兑䅯朳䅁䅁䅯兑䅁䅁䅯睂䅅䅁䅅䅁䉁䅁䅁兂㙂呁塎⽤位䅑杷允䅁䅁䅕䅁䑁䅁䅷䅁䙁䅁䅁䅁㑁䔵䈵权䑄䅁䅁权䑁䅁䅁权䡁允䅁允䅁䅁䅅䅁䙁䅁䅁䅁䅁䅁䅁䍄䉁䅁䅁兂䅁䅁䅍䅄䅁䅁䅕䅁䅁䡁䭄〫䭁佁䅯䅁䭁䕁䅁䅁䭁䅁䉣䅁䉁䅁䅁允䅁䅁䅕䅁䅁䅁䅁䅁䵁䅉䅅䅁䙁䅁䅁睁䵁䅁䅁兂䅁䅁䅁䵑㜳䅑䅯䄴䅁䅁䅯睎䅁䅁䅯睂䅅䅁䅅䅁䉁䅁䅁兂䅁䅁䅁䅁䅁䅁杷允䅁䅁䅕䅁䑁䅁䅷䅁䙁䅁䅁䅁乃唰䈵权睄䅁䅁权㡁䅁䅁权䡁允䅁允䅁䅁䅅䅁䙁䅁䅁䅁䅁䅁䅁䍄䉁䅁䅁兂䅁䅁䅍䅄䅁䅁䅕䅁䅁䥁刳歔䭅偁䅉䅁䭁䑁䅁䅁䭁䅁䉣䅁䉁䅁䅁允䅁䅁䅕䅁䅁䅁䅁䅁䵁䅉䅅䅁䙁䅁䅁睁䵁䅁䅁兂䅁䅁䅃偣佂兑䅯䄹䅁䅁䅯䅌䅁䅁䅯睂䅅䅁䅅䅁䉁䅁䅁兂䅁䅁䅁䅁䅁䅁杷允䅁䅁䅕䅁䑁䅁䅷䅁䙁䅁䅁䅁允晧䅨权⭄䅁䅁权乂䅁䅁权䡁允䅁允䅁䅁䅅䅁䙁䅁䅁䉁湄偉䈹䍄䉁䅁䅁兂䅁䅁䅍䅄䅁䅁䅕䅁䅁䡧睄歔䭅偁䅁䅁䭁䑁䅉䅁䭁䅁䉣䅁䉁䅁䅁允䅁䅁䅕䅁䅁䅁䅁䅁䵁䅉䅅䅁䙁䅁䅁睁䵁䅁䅁兂䅁䅁䅁䥅㑈䅑䅯䅁䅅䅁䅯䅔䅁䅁䅯睂䅅䅁䅅䅁䉁䅁䅁权䝁允䅁䍄䉁䅁䅁兂䅁䅁䅍䅄䅁䅁䅕䅁䅁䡁䭄〫䭁偁䅷䅁䭁䑁䄰䅁䭁䅁䉣䅁䉁䅁䅁允䅁䅁䅕䅁䅁䅁䅁䅁䵁䅉䅅䅁䙁䅁䅁睁䵁䅁䅁兂䅁䅁䅃䅖兒兑䅯睲䅁䅁䅯睒䅁䅁䅯睂䅅䅁䅅䅁䉁䅁䅁兂䅁䅁䅁䅁䅁䅁杷允䅁䅁䅕䅁䑁䅁䅷䅁䙁䅁䅁䅁允晧䅨权䑄䅁䅁权䵂䅁䅁权䡁允䅁允䅁䅁䅅䅁䙁䡁㔷ㅮ䕅楱䅎䍄䉁䅁䅁兂䅁䅁䅍䅄䅁䅁䅕䅁䅁䕧求ご䭅佁䅷䅁䭁䑁䅷䅁䭁䅁䉣䅁䉁䅁䅁允䅁䅁䅕刳祒塁楖䐵䴸䅉䅅䅁䙁䅁䅁睁䵁䅁䅁兂䅁䅁䅁䡫㑢䅑䅯朷䅁䅁䅯材䅁䅁䅯睂䅅䅁䅅䅁䉁䅁䅁兂㉄䕍婒䅓䥨䅑杷允䅁䅁䅕䅁䑁䅁䅷䅁䙁䅁䅁䅁杂癹䅴权䑄䅁䅁权癁䅁䅁权䡁允䅁允䅁䅁䅅䅁䙁䅁䅁䅁䅁䅁䅁䍄䉁䅁䅁兂䅁䅁䅍䅄䅁䅁䅕䅁䅁䥁刳歔䭅佁䅙䅁䭁䑁䅅䅁䭁䅁䉣䅁䉁䅁䅁允䅁䅁䅕䅁䅁䅁䅁䅁䵁䅉䅅䅁䙁䅁䅁睁䵁䅁䅁兂䅁䅁䵄祑愲兑䅯朸䅁䅁䅯睏䅁䅁䅯睂䅅䅁䅅䅁䉁䅁䅁兂䅁䅁䅁䅁䅁䅁杷允䅁䅁䅕䅁䑁䅁䅷䅁䙁䅁䅁䅁䅂智䅴权啄䅁䅁权䕂䅁䅁权䡁允䅁允䅁䅁䅅䅁䙁䑁灉㕰橒橳䅊䍄䉁䅁䅁兂䅁䅁䅍䅄䅁䅁䅕䅁䅁䥷楄䕕䭅佁䅷䅁䭁䕁䅷䅁䭁䅁䉣䅁䉁䅁䅁允䅁䅁䅕愱䩃䤱别橹䴸䅉䅅䅁䙁䅁䅁睁䵁䅁䅁兂䅁䅁䅁䥅㑈䅑䅯䄷䅁䅁䅯䅔䅁䅁䅯睂䅅䅁䅅䅁䉁䅁䅁兂㉃䅮伵慨ㅔ睐杷允䅁䅁䅕䅁䑁䅁䅷䅁䙁䅁䅁䥁煂歌䈹权㙄䅁䅁权硁䅁䅁权䡁允䅁允䅁䅁䅅䅁䙁䅁䅁䅁䅁䅁䅁䍄䉁䅁䅁兂䅁䅁䅍䅄䅁䅁䅕䅁䅁䍁潁唫䭁乁䅑䅁䭁䑁䄰䅁䭁䅁䉣䅁䉁䅁䅁允䅁䅁䅕䩗奇佯呍き䵁䅉䅅䅁䙁䅁䅁睁䵁䅁䅁兂䅁䅁䅁乖佚兑䅯䄵䅁䅁䅯睑䅁䅁䅯睂䅅䅁䅅䅁䉁䅁䅁兂⽂楡楮汳⽄睐杷允䅁䅁䅕䅁䑁䅁䅷䅁䙁䅁䅁䅁㑁䔵䈵权睄䅁䅁权獁䅁䅁权䡁允䅁允䅁䅁䅅䅁䙁䅁䅁䅁䅁䅁䅁䍄䉁䅁䅁兂䅁䅁䅍䅄䅁䅁䅕䅁䅁䙧䕑䕕䭅䱁䄸䅁䭁䍁䄸䅁䭁䅁䉣䅁䉁䅁䅁允䅁䅁䅕䅁䅁䅁䅁䅁䵁䅉䅅䅁䙁䅁䅁睁䵁䅁䅁兂䅁䅁䅁䵙㝲䅑䅯䄱䅁䅁䅯䅒䅁䅁䅯睂䅅䅁䅅䅁䉁䅁䅁兂婂眱礫敤煑䅷杷允䅁䅁䅕䅁䑁䅁䅷䅁䙁䅁䅁䅁癃䕰䈹权⽃䅁䅁权䡂䅁䅁权䡁允䅁允䅁䅁䅅䅁䙁䝁搲䍴坓刹䍚䍄䉁䅁䅁兂䅁䅁䅍䅄䅁䅁䅕䅁䅁䝁䭄〫䭁䭁䄸䅁䭁䑁䄰䅁䭁䅁䉣䅁䉁䅁䅁允䅁䅁䅕䅁䅁䅁䅁䅁䵁䅉䅅䅁䙁䅁䅁睁䵁䅁䅁兂䅁䅁䅃䅖兒兑䅯䄹䅁䅁䅯睐䅁䅁䅯睂䅅䅁䅅䅁䉁䅁䅁兂䅁䅁䅁䅁䅁䅁杷允䅁䅁䅕䅁䑁䅁䅷䅁䙁䅁䅁䅁㑁䔵䈵权坄䅁䅁权⽁䅁䅁权䡁允䅁允䅁䅁䅅䅁䙁䅁䅁䅁䅁䅁䅁䍄䉁䅁䅁兂䅁䅁䅍䅄䅁䅁䅕䅁䅁䩁㉂䔫䭁偁䅧䅁䭁䕁䅣䅁䭁䅁䉣䅁䉁䅁䅁允䅁䅁䅕䅁䅁䅁䅁䅁䵁䅉䅅䅁䙁䅁䅁睁䵁䅁䅁兂䅁䅁䅁䥅㑈䅑䅯朱䅁䅁䅯材䅁䅁䅯睂䅅䅁䅅䅁䉁䅁䅁兂䕁穧片呃祦睐杷允䅁䅁䅕䅁䑁䅁䅷䅁䙁䅁䅁䅁允晧䅨权敄䅁䅁权⭁䅁䅁权䡁允䅁允䅁䅁䅅䅁䙁䑁坸奚乴睍䅖䍄䉁䅁䅁兂䅁䅁䅍䅄䅁䅁䅕䅁䅁䕺瑍歭䭅佁䅧䅁䭁䕁䅧䅁䭁䅁䉣䅁䉁䅁䅁允䅁䅁䅕䅁䅁䅁䅁䅁䵁䅉䅅䅁䙁䅁䅁睁䵁䅁䅁兂䅁䅁䅃偣佂兑䅯朰䅁䅁䅯䅔䅁䅁䅯睂䅅䅁䅅䅁䉁䅁䅁兂浂浚浚畚獙䅑杷允䅁䅁䅕䅁䑁䅁䅷䅁䙁䅁䅁䅁权晹䅴权兄䅁䅁权䉂䅁䅁权䡁允䅁允䅁䅁䅅䅁䙁䵁㌵摬佫杯䅰䍄䉁䅁䅁兂䅁䅁䅍䅄䅁䅁䅕䅁䅁䑁歪歔䭅佁䅷䅁䭁䍁䄸䅁䭁䅁䉣䅁䉁䅁䅁允䅁䅁䅕䅁䅁䅁䅁䅁䵁䅉䅅䅁䙁䅁䅁睁䵁䅁䅁兂䅁䅁䅃䝑偖兑䅯䅂䅅䅁䅯䅌䅁䅁䅯睂䅅䅁䅅䅁䉁䅁䅁兂䅁䅁䅁䅁䅁䅁杷允䅁䅁䅕䅁䑁䅁䅷䅁䙁䅁䅁䵁䑸婌䉰权㑄䅁䅁权硁䅁䅁权䡁允䅁允䅁䅁䅅䅁䙁䅁䅁䅁䅁䅁䅁䍄䉁䅁䅁兂䅁䅁䅍䅄䅁䅁䅕䅁䅁䉁䉃䔫䭁佁䅁䅁䭁䑁䄴䅁䭁䅁䉣䅁䉁䅁䅁允䅁䅁䅕䅁䅁䅁䅁䅁䵁䅉䅅䅁䙁䅁䅁睁䵁䅁䅁兂䅁䅁䅁䵯㝮䅑䅯睲䅁䅁䅯兔䅁䅁䅯睂䅅䅁䅅䅁䉁䅁䅁兂䙃祵樵䙯獢睐杷允䅁䅁䅕䅁䑁䅁䅷䅁䙁䅁䅁䥁睂䔸䈵权䕁允䅁权祁䅁䅁权䡁允䅁允䅁䅁䅅䅁䙁䅁䅁䅁䅁䅁䅁䍄䉁䅁䅁兂䅁䅁䅍䅄䅁䅁䅕䅁䅁䡁瑳ご䭅乁䅑䅁䭁䑁䅫䅁䭁䅁䉣䅁䉁䅁䅁允䅁䅁䅕䅁䅁䅁䅁䅁䵁䅉䅅䅁䙁䅁䅁睁䵁䅁䅁兂䅁䅁䅃偣佂兑䅯䄯䅁䅁䅯䅍䅁䅁䅯睂䅅䅁䅅䅁䉁䅁䅁兂䅁䅁䅁䅁䅁䅁杷允䅁䅁䅕䅁䑁䅁䅷䅁䙁䅁䅁䅁允晧䅨权浄䅁䅁权⭁䅁䅁权䡁允䅁允䅁䅁䅅䅁䙁䕁乎捵攫癫⽫䍄䉁䅁䅁兂䅁䅁䅍䅄䅁䅁䅕䅁䅁䭁欫ご䭅偁䄴䅁䭁䑁䅙䅁䭁䅁䉣䅁䉁䅁䅁允䅁䅁䅕允㑁桳䡱歂䵉䅉䅅䅁䙁䅁䅁睁䵁䅁䅁兂䅁䅁䅃偣佂兑䅯䄰䅁䅁䅯杓䅁䅁䅯睂䅅䅁䅅䅁䉁䅁䅁兂硂ㅹ慔㝖洸䅑杷允䅁䅁䅕䅁䑁䅁䅷䅁䙁䅁䅁䅁杂癹䅴权煄䅁䅁权㙁䅁䅁权䡁允䅁允䅁䅁䅅䅁䙁䅁䅁䅁䅁䅁䅁䍄䉁䅁䅁兂䅁䅁䅍䅄䅁䅁䅕䅁䅁䥷楄䕕䭅䱁䄸䅁䭁䅁䅍䅁䭁䅁䉣䅁䉁䅁䅁允䅁䅁䅕䅁䅁䅁䅁䅁䵁䅉䅅䅁䙁䅁䅁睁䵁䅁䅁兂䅁䅁䅁䥅㑈䅑䅯朷䅁䅁䅯材䅁䅁䅯睂䅅䅁䅅䅁䉁䅁䅁兂䱂㕧煏癷䥴䅑杷允䅁䅁䅕䅁䑁䅁䅷䅁䙁䅁䅁䅁允晧䅨权睄䅁䅁权⭁䅁䅁权䡁允䅁允䅁䅁䅅䅁䙁䅁䅁䅁䅁䅁䅁䍄䉁䅁䅁兂䅁䅁䅍䅄䅁䅁䅕䅁䅁䕁昰䕕䭅乁䅁䅁䭁䑁䅣䅁䭁䅁䉣䅁䉁䅁䅁允䅁䅁䅕䅁䅁䅁䅁䅁䵁䅉䅅䅁䙁䅁䅁睁䵁䅁䅁兂䅁䅁䅃偣佂兑䅯䄱䅁䅁䅯兏䅁䅁䅯睂䅅䅁䅅䅁䉁䅁䅁兂䅁䅁䅁䅁䅁䅁杷允䅁䅁䅕䅁䑁䅁䅷䅁䙁䅁䅁䥁啂䙂䉂权煄䅁䅁权㙁䅁䅁权䡁允䅁允䅁䅁䅅䅁䙁䅁䅁䅁䅁䅁䅁䍄䉁䅁䅁兂䅁䅁䅍䅄䅁䅁䅕䅁䅁䙁坔歔䭅䅁䉉䅁䭁䍁䅷䅁䭁䅁䉣䅁䉁䅁䅁允䅁䅁䅕䅁䅁䅁䅁䅁䵁䅉䅅䅁䙁䅁䅁睁䵁䅁䅁兂䅁䅁䅁䥅㑈䅑䅯朸䅁䅁䅯材䅁䅁䅯睂䅅䅁䅅䅁䉁䅁䅁兂啁歲桦桥浑䅑杷允䅁䅁䅕䅁䑁䅁䅷䅁䙁䅁䅁䅁允晧䅨权い䅁䅁权⭁䅁䅁权䡁允䅁允䅁䅁䅅䅁䙁佁㙆䭆䠵匴䅨䍄䉁䅁䅁兂䅁䅁䅍䅄䅁䅁䅕䅁䅁䙁睳ご䭅佁䅑䅁䭁䑁䄰䅁䭁䅁䉣䅁䉁䅁䅁允䅁䅁䅕䅁䅁䅁䅁䅁䵁䅉䅅䅁䙁䅁䅁睁䵁䅁䅁兂䅁䅁䅁䵣㝲䅑䅯䄳䅁䅁䅯杍䅁䅁䅯睂䅅䅁䅅䅁䉁䅁䅁兂䅁䅁䅁䅁䅁䅁杷允䅁䅁䅕䅁䑁䅁䅷䅁䙁䅁䅁䵁䅃水䉂权捄䅁䅁权睁䅁䅁权䡁允䅁允䅁䅁䅅䅁䙁䅁䅁䅁䅁䅁䅁䍄䉁䅁䅁兂䅁䅁䅍䅄䅁䅁䅕䅁䅁䝧畯ご䭅乁䅧䅁䭁䑁䅷䅁䭁䅁䉣䅁䉁䅁䅁允䅁䅁䅕㕶獎猶汣歂䵁䅉䅅䅁䙁䅁䅁睁䵁䅁䅁兂䅁䅁䅃偣佂兑䅯䅁䅅䅁䅯児䅁䅁䅯睂䅅䅁䅅䅁䉁䅁䅁权䝁允䅁䍄䉁䅁䅁兂䅁䅁䅍䅄䅁䅁䅕䅁䅁䝁确歔䭅乁䅉䅁䭁䍁䄴䅁䭁䅁䉣䅁䉁䅁䅁允䅁䅁䅕䅁䅁䅁䅁䅁䵁䅉䅅䅁䙁䅁䅁睁䵁䅁䅁兂䅁䅁䅃偣佂兑䅯䅂䅅䅁䅯䅏䅁䅁䅯睂䅅䅁䅅䅁䉁䅁䅁兂䅁䅁䅁䅁䅁䅁杷允䅁䅁䅕䅁䑁䅁䅷䅁䙁䅁䅁䅁乂ㅈ䉂权歄䅁䅁权䥂䅁䅁权䡁允䅁允䅁䅁䅅䅁䙁䙁㐹兣㉇睍䄹䍄䉁䅁䅁兂䅁䅁䅍䅄䅁䅁䅕䅁䅁䵁い〫䭁䅁䉑䅁䭁䑁䅙䅁䭁䅁䉣䅁䉁䅁䅁允䅁䅁䅕浆砱焸䑶ぎ䵁䅉䅅䅁䙁䅁䅁睁䵁䅁䅁兂䅁䅁䅁䥂倱兑䅯䄲䅁䅁䅯杌䅁䅁䅯睂䅅䅁䅅䅁䉁䅁䅁兂䅁䅁䅁䅁䅁䅁杷允䅁䅁䅕䅁䑁䅁䅷䅁䙁䅁䅁䥁睂䔸䈵权煄䅁䅁权祁䅁䅁权䡁允䅁允䅁䅁䅅䅁䙁䅁䅁䅁䅁䅁䅁䍄䉁䅁䅁兂䅁䅁䅍䅄䅁䅁䅕䅁䅁䉁䉃䔫䭁䱁䄸䅁䭁䕁䄰䅁䭁䅁䉣䅁䉁䅁䅁允䅁䅁䅕䅁䅁䅁䅁䅁䵁䅉䅅䅁䙁䅁䅁睁䵁䅁䅁兂䅁䅁䅁摪但兑䅯䅁䅅䅁䅯睏䅁䅁䅯睂䅅䅁䅅䅁䉁䅁䅁权䅁䅁䅁䍄䉁䅁䅁兂䅁䅁䅍䅄䅁䅁䅕䅁䅁䝁确歔䭅䱁䄸䅁䭁䑁䅳䅁䭁䅁䉣䅁䉁䅁䅁允䅁䅁䅕䅁䅁䅁䅁䅁䵁䅉䅅䅁䙁䅁䅁睁䵁䅁䅁兂䅁䅁䅁䵣㝲䅑䅯朳䅁䅁䅯兓䅁䅁䅯睂䅅䅁䅅䅁䉁䅁䅁兂䅁䅁䅁䅁䅁䅁杷允䅁䅁䅕䅁䑁䅁䅷䅁䙁䅁䅁䅁䅂智䅴权浄䅁䅁权䑂䅁䅁权䡁允䅁允䅁䅁䅅䅁䙁䑁坉朷ㅲ兌䅂䍄䉁䅁䅁兂䅁䅁䅍䅄䅁䅁䅕䅁䅁䭁欫ご䭅乁䅯䅁䭁䑁䅍䅁䭁䅁䉣䅁䉁䅁䅁允䅁䅁䅕潊礱㈯し橳䴸䅉䅅䅁䙁䅁䅁睁䵁䅁䅁兂䅁䅁䅁䥅㑈䅑䅯朲䅁䅁䅯兒䅁䅁䅯睂䅅䅁䅅䅁䉁䅁䅁兂䅁䅁䅁䅁䅁䅁杷允䅁䅁䅕䅁䑁䅁䅷䅁䙁䅁䅁䵁䅃水䉂权䑄䅁䅁权㕁䅁䅁权䡁允䅁允䅁䅁䅅䅁䙁䅁䅁䅁䅁䅁䅁䍄䉁䅁䅁兂䅁䅁䅍䅄䅁䅁䅕䅁䅁䉁䉃䔫䭁乁䅷䅁䭁䕁䅕䅁䭁䅁䉣䅁䉁䅁䅁允䅁䅁䅕䤲䑇㥉㙳ぁ䵁䅉䅅䅁䙁䅁䅁睁䵁䅁䅁兂䅁䅁䅁祥倱兑䅯䄹䅁䅁䅯杌䅁䅁䅯睂䅅䅁䅅䅁䉁䅁䅁兂䅁䅁䅁䅁䅁䅁杷允䅁䅁䅕䅁䑁䅁䅷䅁䙁䅁䅁䅁元癤䅨权⭄䅁䅁权䝂䅁䅁权䡁允䅁允䅁䅁䅅䅁䙁䅁䅁䱁噐桷䍨䍄䉁䅁䅁兂䅁䅁䅍䅄䅁䅁䅕䅁䅁䭁䩄〫䭁䵁䅍䅁䭁䕁䅍䅁䭁䅁䉣䅁䉁䅁䅁允䅁䅁䅕潈䍈摗䭤䕎䵁䅉䅅䅁䙁䅁䅁睁䵁䅁䅁兂䅁䅁䅁䵑㜳䅑䅯朱䅁䅁䅯杏䅁䅁䅯睂䅅䅁䅅䅁䉁䅁䅁兂䅁䅁䅁䅁䅁䅁杷允䅁䅁䅕䅁䑁䅁䅷䅁䙁䅁䅁䅁癃䕰䈹权⽃䅁䅁权䩂䅁䅁权䡁允䅁允䅁䅁䅅䅁䙁乁佖䥧⽭桰䍰䍄䉁䅁䅁兂䅁䅁䅍䅄䅁䅁䅕䅁䅁䡁䭄〫䭁偁䅁䅁䭁䕁䅳䅁䭁䅁䉣䅁䉁䅁䅁允䅁䅁䅕睐瑥畏卆歔䵁䅉䅅䅁䙁䅁䅁睁䵁䅁䅁兂䅁䅁䅃偣佂兑䅯䄵䅁䅁䅯䅔䅁䅁䅯睂䅅䅁䅅䅁䉁䅁䅁兂捄湍氱婖䝯䅑杷允䅁䅁䅕䅁䑁䅁䅷䅁䙁䅁䅁䅁灂唸䈵权卄䅁䅁权㑁䅁䅁权䡁允䅁允䅁䅁䅅䅁䙁䅁䅁䅁䅁䅁䅁䍄䉁䅁䅁兂䅁䅁䅍䅄䅁䅁䅕䅁䅁䕺瑍歭䭅乁䅉䅁䭁䑁䄰䅁䭁䅁䉣䅁䉁䅁䅁允䅁䅁䅕䅁䅁䅁䅁䅁䵁䅉䅅䅁䙁䅁䅁睁䵁䅁䅁兂䅁䅁䅁䥅㑈䅑䅯朳䅁䅁䅯兒䅁䅁䅯睂䅅䅁䅅䅁䉁䅁䅁兂㥂㑉核歃䥑䅑杷允䅁䅁䅕䅁䑁䅁䅷䅁䙁䅁䅁䅁权晹䅴权㑄䅁䅁权䉂䅁䅁权䡁允䅁允䅁䅁䅅䅁䙁䅁䅁䅁䅁䅁䅁䍄䉁䅁䅁兂䅁䅁䅍䅄䅁䅁䅕䅁䅁䝁䭄〫䭁佁䅑䅁䭁䑁䅙䅁䭁䅁䉣䅁䉁䅁䅁允䅁䅁䅕楈㝦⭙⭪歃䵁䅉䅅䅁䙁䅁䅁睁䵁䅁䅁兂䅁䅁䅁㙲偒兑䅯䄯䅁䅁䅯睎䅁䅁䅯睂䅅䅁䅅䅁䉁䅁䅁兂祃摍癁桙佴䅑杷允䅁䅁䅕䅁䑁䅁䅷䅁䙁䅁䅁䅁杂癹䅴权歄䅁䅁权祁䅁䅁权䡁允䅁允䅁䅁䅅䅁䙁䅁䅁䅁䅁䅁䅁䍄䉁䅁䅁兂䅁䅁䅍䅄䅁䅁䅕䅁䅁䡁䭄〫䭁䅁䉑䅁䭁䑁䅉䅁䭁䅁䉣䅁䉁䅁䅁允䅁䅁䅕䅁䅁䅁䅁䅁䵁䅉䅅䅁䙁䅁䅁睁䵁䅁䅁兂䅁䅁䅁乖佚兑䅯䄱䅁䅁䅯䅍䅁䅁䅯睂䅅䅁䅅䅁䉁䅁䅁兂䅁䅁䅁䅁䅁䅁杷允䅁䅁䅕䅁䑁䅁䅷䅁䙁䅁䅁䅁㑁䔵䈵权㙄䅁䅁权䭂䅁䅁权䡁允䅁允䅁䅁䅅䅁䙁䅁䅁䅁䅁䅁䅁䍄䉁䅁䅁兂䅁䅁䅍䅄䅁䅁䅕䅁䅁䙧䕑䕕䭅佁䄴䅁䭁䕁䅯䅁䭁䅁䉣䅁䉁䅁䅁允䅁䅁䅕牂何啓㉆䕑䵁䅉䅅䅁䙁䅁䅁睁䵁䅁䅁兂䅁䅁䅁䥅㑈䅑䅯䄵䅁䅁䅯兒䅁䅁䅯睂䅅䅁䅅䅁䉁䅁䅁兂歃䡣啯䩳䉁䅑杷允䅁䅁䅕䅁䑁䅁䅷䅁䙁䅁䅁䅁䅄倹䅴权卄䅁䅁权䡂䅁䅁权䡁允䅁允䅁䅁䅅䅁䙁䍁瑪獨㑬吶䅂䍄䉁䅁䅁兂䅁䅁䅍䅄䅁䅁䅕䅁䅁䡁瑳ご䭅偁䅉䅁䭁䑁䅳䅁䭁䅁䉣䅁䉁䅁䅁允䅁䅁䅕䅁䅁䅁䅁䅁䵁䅉䅅䅁䙁䅁䅁睁䵁䅁䅁兂䅁䅁䅁䥅㑈䅑䅯䄸䅁䅁䅯兒䅁䅁䅯睂䅅䅁䅅䅁䉁䅁䅁兂䅁䅁䅁䅁䅁䅁杷允䅁䅁䅕䅁䑁䅁䅷䅁䙁䅁䅁䅁灂唸䈵权啄䅁䅁权⽁䅁䅁权䡁允䅁允䅁䅁䅅䅁䙁䅁䅁䅁䅁䅁䅁䍄䉁䅁䅁兂䅁䅁䅍䅄䅁䅁䅕䅁䅁䉁䉃䔫䭁佁䅧䅁䭁䕁䅕䅁䭁䅁䉣䅁䉁䅁䅁允䅁䅁䅕倫瑆䡲㥍ご䵁䅉䅅䅁䙁䅁䅁睁䵁䅁䅁兂䅁䅁䅄佧兊兑䅯䄹䅁䅁䅯杌䅁䅁䅯睂䅅䅁䅅䅁䉁䅁䅁兂䅁䅁䅁䅁䅁䅁杷允䅁䅁䅕䅁䑁䅁䅷䅁䙁䅁䅁䅁䅄倹䅴权䑄䅁䅁权睁䅁䅁权䡁允䅁允䅁䅁䅅䅁䙁䅁䅁䅁䅁䅁䅁䍄䉁䅁䅁兂䅁䅁䅍䅄䅁䅁䅕䅁䅁䥁刳歔䭅偁䅯䅁䭁䕁䅕䅁䭁䅁䉣䅁䉁䅁䅁允䅁䅁䅕䅁䅁䅁䅁䅁䵁䅉䅅䅁䙁䅁䅁睁䵁䅁䅁兂䅁䅁䅃偣佂兑䅯䅁䅅䅁䅯杒䅁䅁䅯睂䅅䅁䅅䅁䉁䅁䅁权䝁允䅁䍄䉁䅁䅁兂䅁䅁䅍䅄䅁䅁䅕䅁䅁䵁い〫䭁佁䅉䅁䭁䕁䄰䅁䭁䅁䉣䅁䉁䅁䅁允䅁䅁䅕煅瑩䵎块啅䵁䅉䅅䅁䙁䅁䅁睁䵁䅁䅁兂䅁䅁䅁晡但兑䅯䄴䅁䅁䅯睑䅁䅁䅯睂䅅䅁䅅䅁䉁䅁䅁兂牂䝄歩牤䅅䅑杷允䅁䅁䅕䅁䑁䅁䅷䅁䙁䅁䅁䵁䑸婌䉰权兄䅁䅁权䡂䅁䅁权䡁允䅁允䅁䅁䅅䅁䙁䅁䅁䅁䅁䅁䅁䍄䉁䅁䅁兂䅁䅁䅍䅄䅁䅁䅕䅁䅁䉁䉃䔫䭁䱁䄸䅁䭁䕁䅕䅁䭁䅁䉣䅁䉁䅁䅁允䅁䅁䅕䅁䅁䅁䅁䅁䵁䅉䅅䅁䙁䅁䅁睁䵁䅁䅁兂䅁䅁䅁䥅㑈䅑䅯䅁䅅䅁䅯兒䅁䅁䅯睂䅅䅁䅅䅁䉁䅁䅁权䝁允䅁䍄䉁䅁䅁兂䅁䅁䅍䅄䅁䅁䅕䅁䅁䭁欫ご䭅乁䅙䅁䭁䍁䄴䅁䭁䅁䉣䅁䉁䅁䅁允䅁䅁䅕䅁䅁䅁䅁䅁䵁䅉䅅䅁䙁䅁䅁睁䵁䅁䅁兂䅁䅁䅁䡫㑢䅑䅯䄴䅁䅁䅯李䅁䅁䅯睂䅅䅁䅅䅁䉁䅁䅁兂䅁䅁䅁䅁䅁䅁杷允䅁䅁䅕䅁䑁䅁䅷䅁䙁䅁䅁䅁允晧䅨权奄䅁䅁权䍂䅁䅁权䡁允䅁允䅁䅁䅅䅁䙁偁䥔橡瑖⽊⽯䍄䉁䅁䅁兂䅁䅁䅍䅄䅁䅁䅕䅁䅁䩁㉂䔫䭁䭁䄸䅁䭁䕁䅕䅁䭁䅁䉣䅁䉁䅁䅁允䅁䅁䅕硷坣癯畆啁䵁䅉䅅䅁䙁䅁䅁睁䵁䅁䅁兂䅁䅁䅁䵙㝲䅑䅯术䅁䅁䅯睐䅁䅁䅯睂䅅䅁䅅䅁䉁䅁䅁兂䅁䅁䅁䅁䅁䅁杷允䅁䅁䅕䅁䑁䅁䅷䅁䙁䅁䅁䅁杂癹䅴权䅁允䅁权䭂䅁䅁权䡁允䅁允䅁䅁䅅䅁䭁䑁䈸䅁䵁䅉䅅䅁䙁䅁䅁睁䵁䅁䅁兂䅁䅁䅁偷㝔䅑䅯朹䅁䅁䅯䅐䅁䅁䅯睂䅅䅁䅅䅁䉁䅁䅁兂㑂伴兘㡸䘴䅑杷允䅁䅁䅕䅁䑁䅁䅷䅁䙁䅁䅁䅁㝂啌䈹权䱄䅁䅁权䉂䅁䅁权䡁允䅁允䅁䅁䅅䅁䙁䅁䅁䅁䅁䅁䅁䍄䉁䅁䅁兂䅁䅁䅍䅄䅁䅁䅕䅁䅁䥷楄䕕䭅偁䅷䅁䭁䕁䅯䅁䭁䅁䉣䅁䉁䅁䅁允䅁䅁䅕䅁䅁䅁䅁䅁䵁䅉䅅䅁䙁䅁䅁睁䵁䅁䅁兂䅁䅁䅁偷㝔䅑䅯䄵䅁䅁䅯杒䅁䅁䅯睂䅅䅁䅅䅁䉁䅁䅁兂桂䩩䕆湔䜰䅑杷允䅁䅁䅕䅁䑁䅁䅷䅁䙁䅁䅁䅁啂欱䈵权兄䅁䅁权㉁䅁䅁权䡁允䅁允䅁䅁䅅䅁䙁偁䍁渶䝡穓䅊䍄䉁䅁䅁兂䅁䅁䅍䅄䅁䅁䅕䅁䅁䉁䉃䔫䭁乁䅁䅁䭁䑁䅷䅁䭁䅁䉣䅁䉁䅁䅁允䅁䅁䅕剘愯㡐啙歊䵁䅉䅅䅁䙁䅁䅁睁䵁䅁䅁兂䅁䅁䅁䤴㑈䅑䅯䄶䅁䅁䅯杌䅁䅁䅯睂䅅䅁䅅䅁䉁䅁䅁兂癄㑙䱥䵖偆䅑杷允䅁䅁䅕䅁䑁䅁䅷䅁䙁䅁䅁䅁癃䕰䈹权敄䅁䅁权ㅁ䅁䅁权䡁允䅁允䅁䅁䅅䅁䙁偁扙㙆䱍䉺䅆䍄䉁䅁䅁兂䅁䅁䅍䅄䅁䅁䅕䅁䅁䕁昰䕕䭅佁䄴䅁䭁䑁䅳䅁䭁䅁䉣䅁䉁䅁䅁允䅁䅁䅕䵆㑇ㅢ樹歖䵁䅉䅅䅁䙁䅁䅁睁䵁䅁䅁兂䅁䅁䅁住佒兑䅯术䅁䅁䅯睓䅁䅁䅯睂䅅䅁䅅䅁䉁䅁䅁兂ㅄ䅄穒湩䥅村杷允䅁䅁䅕䅁䑁䅁䅷䅁䙁䅁䅁䅁䕁啪䈹权䍁允䅁权䱂䅁䅁权䡁允䅁允䅁䅁䅅䅁䙁䑁偰䐫潰收⼸䍄䉁䅁䅁兂䅁䅁䅍䅄䅁䅁䅕䅁䅁䭁䩄〫䭁佁䅯䅁䭁䕁䅅䅁䭁䅁䉣䅁䉁䅁䅁允䅁䅁䅕扱硊啌味䐰䴸䅉䅅䅁䙁䅁䅁睁䵁䅁䅁兂䅁䅁䅁䵙㝲䅑䅯朷䅁䅁䅯睎䅁䅁䅯睂䅅䅁䅅䅁䉁䅁䅁兂䅁䅁䅁䅁䅁䅁杷允䅁䅁䅕䅁䑁䅁䅷䅁䙁䅁䅁䅁乃唰䈵权䍁允䅁权㥁䅁䅁权䡁允䅁允䅁䅁䅅䅁䙁䅁䅁䅁䅁䅁䅁䍄䉁䅁䅁兂䅁䅁䅍䅄䅁䅁䅕䅁䅁䡧睄歔䭅䱁䄸䅁䭁䑁䅯䅁䭁䅁䉣䅁䉁䅁䅁允䅁䅁䅕䅁䅁䅁䅁䅁䵁䅉䅅䅁䙁䅁䅁睁䵁䅁䅁兂䅁䅁䅁䥅㑈䅑䅯朱䅁䅁䅯䅐䅁䅁䅯睂䅅䅁䅅䅁䉁䅁䅁兂呃湃㝎䌷⽔睐杷允䅁䅁䅕䅁䑁䅁䅷䅁䙁䅁䅁䅁杄晧䅨权佄䅁䅁权⽁䅁䅁权䡁允䅁允䅁䅁䅅䅁䙁䭁㥁䥙㍭睴䅨䍄䉁䅁䅁兂䅁䅁䅍䅄䅁䅁䅕䅁䅁䝁确歔䭅偁䅉䅁䭁䕁䅳䅁䭁䅁䉣䅁䉁䅁䅁允䅁䅁䅕戶流潢䜲䕊䵁䅉䅅䅁䙁䅁䅁睁䵁䅁䅁兂䅁䅁䅁䵯㝮䅑䅯䄵䅁䅁䅯杓䅁䅁䅯睂䅅䅁䅅䅁䉁䅁䅁兂瑃䙅ち䭇⼯睐杷允䅁䅁䅕䅁䑁䅁䅷䅁䙁䅁䅁䅁癃䕰䈹权卄䅁䅁权畁䅁䅁权䡁允䅁允䅁䅁䅅䅁䙁䅁䅁䅁䅁䅁䅁䍄䉁䅁䅁兂䅁䅁䅍䅄䅁䅁䅕䅁䅁䕁昰䕕䭅佁䅁䅁䭁䑁䅉䅁䭁䅁䉣䅁䉁䅁䅁允䅁䅁䅕䅁䅁䅁䅁䅁䵁䅉䅅䅁䙁䅁䅁睁䵁䅁䅁兂䅁䅁䅁䡫㑢䅑䅯朲䅁䅁䅯兑䅁䅁䅯睂䅅䅁䅅䅁䉁䅁䅁兂䅁䅁䅁䅁䅁䅁杷允䅁䅁䅕䅁䑁䅁䅷䅁䙁䅁䅁䅁㑁䔵䈵权⭄䅁䅁权䵂䅁䅁权䡁允䅁允䅁䅁䅅䅁䙁䱁婚㘵灂入䍰䍄䉁䅁䅁兂䅁䅁䅍䅄䅁䅁䅕䅁䅁䅁乓ご䭅偁䅙䅁䭁䑁䅑䅁䭁䅁䉣䅁䉁䅁䅁允䅁䅁䅕䅁䅁䅁䅁䅁䵁䅉䅅䅁䙁䅁䅁睁䵁䅁䅁兂䅁䅁䅃䅖兒兑䅯睹䅁䅁䅯睍䅁䅁䅯睂䅅䅁䅅䅁䉁䅁䅁兂䅁䅁䅁䅁䅁䅁杷允䅁䅁䅕䅁䑁䅁䅷䅁䙁䅁䅁䅁允晧䅨权慄䅁䅁权㡁䅁䅁权䡁允䅁允䅁䅁䅅䅁䙁䅁䅁䅁䅁䅁䅁䍄䉁䅁䅁兂䅁䅁䅍䅄䅁䅁䅕䅁䅁䡁䭄〫䭁乁䅯䅁䭁䑁䅉䅁䭁䅁䉣䅁䉁䅁䅁允䅁䅁䅕䅁䅁䅁䅁䅁䵁䅉䅅䅁䙁䅁䅁睁䵁䅁䅁兂䅁䅁䅁䡫㑢䅑䅯䄵䅁䅁䅯䅑䅁䅁䅯睂䅅䅁䅅䅁䉁䅁䅁兂䍃䄰浥げ䅳䅑杷允䅁䅁䅕䅁䑁䅁䅷䅁䙁䅁䅁䵁䅃水䉂权潄䅁䅁权䵂䅁䅁权䡁允䅁允䅁䅁䅅䅁䙁䍁佦䑍湲歭䅚䍄䉁䅁䅁兂䅁䅁䅍䅄䅁䅁䅕䅁䅁䕁昰䕕䭅偁䅙䅁䭁䑁䅧䅁䭁䅁䉣䅁䉁䅁䅁允䅁䅁䅕䅁䅁䅁䅁䅁䵁䅉䅅䅁䙁䅁䅁睁䵁䅁䅁兂䅁䅁䅃偣佂兑䅯䄳䅁䅁䅯䅌䅁䅁䅯睂䅅䅁䅅䅁䉁䅁䅁兂䅁䅁䅁䅁䅁䅁杷允䅁䅁䅕䅁䑁䅁䅷䅁䙁䅁䅁䅁扂䕍䈹权捄䅁䅁权䅂䅁䅁权䡁允䅁允䅁䅁䅅䅁䙁䅁䅁䅁䅁䅁䅁䍄䉁䅁䅁兂䅁䅁䅍䅄䅁䅁䅕䅁䅁䭁欫ご䭅䵁䅍䅁䭁䑁䅅䅁䭁䅁䉣䅁䉁䅁䅁允䅁䅁䅕䅁䅁䅁䅁䅁䵁䅉䅅䅁䙁䅁䅁睁䵁䅁䅁兂䅁䅁䅁䍉㕪䅑䅯睲䅁䅁䅯睌䅁䅁䅯睂䅅䅁䅅䅁䉁䅁䅁兂䅁䅁䅁䅁䅁䅁杷允䅁䅁䅕䅁䑁䅁䅷䅁䙁䅁䅁䅁允晧䅨权浄䅁䅁权㡁䅁䅁权䡁允䅁允䅁䅁䅅䅁䙁偁爲湐楷杉䅎䍄䉁䅁䅁兂䅁䅁䅍䅄䅁䅁䅕䅁䅁䉁䉃䔫䭁䭁䄸䅁䭁䑁䅷䅁䭁䅁䉣䅁䉁䅁䅁允䅁䅁䅕婪扬硦べぁ䵁䅉䅅䅁䙁䅁䅁睁䵁䅁䅁兂䅁䅁䅁䥂倱兑䅯睲䅁䅁䅯䅌䅁䅁䅯睂䅅䅁䅅䅁䉁䅁䅁兂䅁䅁䅁䅁䅁䅁杷允䅁䅁䅕䅁䑁䅁䅷䅁䙁䅁䅁䅁癃䕰䈹权杄䅁䅁权䥂䅁䅁权䡁允䅁允䅁䅁䅅䅁䙁乁汭桨剨癹⽕䍄䉁䅁䅁兂䅁䅁䅍䅄䅁䅁䅕䅁䅁䡧睄歔䭅偁䅉䅁䭁䕁䅙䅁䭁䅁䉣䅁䉁䅁䅁允䅁䅁䅕爵䩣䥃椰歉䵁䅉䅅䅁䙁䅁䅁睁䵁䅁䅁兂䅁䅁䅁䥅㑈䅑䅯䄶䅁䅁䅯䅐䅁䅁䅯睂䅅䅁䅅䅁䉁䅁䅁兂睁穄ㅭ⽒䵰䅑杷允䅁䅁䅕䅁䑁䅁䅷䅁䙁䅁䅁䅁啂欱䈵权癃䅁䅁权ㅁ䅁䅁权䡁允䅁允䅁䅁䅅䅁䙁䩁㐲潤浴杬䅤䍄䉁䅁䅁兂䅁䅁䅍䅄䅁䅁䅕䅁䅁䡁䭄〫䭁䱁䄸䅁䭁䑁䅑䅁䭁䅁䉣䅁䉁䅁䅁允䅁䅁䅕䅁䅁䅁䅁䅁䵁䅉䅅䅁䙁䅁䅁睁䵁䅁䅁兂䅁䅁䅁穗偂兑䅯䄫䅁䅁䅯睁䅁䅁䅯睂䅅䅁䅅䅁䉁䅁䅁兂䅁䅁䅁䅁䅁䅁杷允䅁䅁䅕䅁䑁䅁䅷䅁䙁䅁䅁䅁乃唰䈵权㡄䅁䅁权䅂䅁䅁权䡁允䅁允䅁䅁䅅䅁䙁䅁䅁䅁䅁䅁䅁䍄䉁䅁䅁兂䅁䅁䅍䅄䅁䅁䅕䅁䅁䕧求ご䭅佁䅯䅁䭁䑁䅧䅁䭁䅁䉣䅁䉁䅁䅁允䅁䅁䅕䅁䅁䅁䅁䅁䵁䅉䅅䅁䙁䅁䅁睁䵁䅁䅁兂䅁䅁䅃偣佂兑䅯䄳䅁䅁䅯睌䅁䅁䅯睂䅅䅁䅅䅁䉁䅁䅁兂䅁䅁䅁䅁䅁䅁杷允䅁䅁䅕䅁䑁䅁䅷䅁䙁䅁䅁䅁杂癹䅴权䅁允䅁权㥁䅁䅁权䡁允䅁允䅁䅁䅅䅁䭁䑁䈸䅁䵁䅉䅅䅁䙁䅁䅁睁䵁䅁䅁兂䅁䅁䅃偣佂兑䅯䄯䅁䅁䅯睌䅁䅁䅯睂䅅䅁䅅䅁䉁䅁䅁兂䅁䅁䅁䅁䅁䅁杷允䅁䅁䅕䅁䑁䅁䅷䅁䙁䅁䅁䅁允晧䅨权⭄䅁䅁权㡁䅁䅁权䡁允䅁允䅁䅁䅅䅁䙁䅁䅁䕁㍒公䍎䍄䉁䅁䅁兂䅁䅁䅍䅄䅁䅁䅕䅁䅁䡁䭄〫䭁䭁䄸䅁䭁䑁䅫䅁䭁䅁䉣䅁䉁䅁䅁允䅁䅁䅕䅁䅁䅁䅁䅁䵁䅉䅅䅁䙁䅁䅁睁䵁䅁䅁兂䅁䅁䅄佧兊兑䅯末䅁䅁䅯睒䅁䅁䅯睂䅅䅁䅅䅁䉁䅁䅁兂湃㕱穩楃䵺兑杷允䅁䅁䅕䅁䑁䅁䅷䅁䙁䅁䅁䥁䅂啚䈹权䍁允䅁权硁䅁䅁权䡁允䅁允䅁䅁䅅䅁䙁䅁䅁䅁䅁䅁䅁䍄䉁䅁䅁兂䅁䅁䅍䅄䅁䅁䅕䅁䅁䭁欫ご䭅乁䅙䅁䭁䑁䅑䅁䭁䅁䉣䅁䉁䅁䅁允䅁䅁䅕䅁䅁䅁䅁䅁䵁䅉䅅䅁䙁䅁䅁睁䵁䅁䅁兂䅁䅁䅁晡但兑䅯朲䅁䅁䅯杒䅁䅁䅯睂䅅䅁䅅䅁䉁䅁䅁兂㙃牓扆㡪潘睐杷允䅁䅁䅕䅁䑁䅁䅷䅁䙁䅁䅁䅁䕁啪䈹权⽃䅁䅁权祁䅁䅁权䡁允䅁允䅁䅁䅅䅁䙁䅁䅁䅁䅁䅁䅁䍄䉁䅁䅁兂䅁䅁䅍䅄䅁䅁䅕䅁䅁䭁欫ご䭅䭁䄸䅁䭁䕁䅫䅁䭁䅁䉣䅁䉁䅁䅁允䅁䅁䅕氲㡉㉌⽈啂䵁䅉䅅䅁䙁䅁䅁睁䵁䅁䅁兂䅁䅁䅁䍉㕪䅑䅯䄳䅁䅁䅯兓䅁䅁䅯睂䅅䅁䅅䅁䉁䅁䅁兂䅁䅁䅁䅁䅁䅁杷允䅁䅁䅕䅁䑁䅁䅷䅁䙁䅁䅁䅁䕁啪䈹权䅁允䅁权䑂䅁䅁权䡁允䅁允䅁䅁䅅䅁䭁䅁䉙䅁䵁䅉䅅䅁䙁䅁䅁睁䵁䅁䅁兂䅁䅁䅁䵑㜳䅑䅯朹䅁䅁䅯䅐䅁䅁䅯睂䅅䅁䅅䅁䉁䅁䅁兂䥂婺䡱桤㑔睐杷允䅁䅁䅕䅁䑁䅁䅷䅁䙁䅁䅁䅁啂欱䈵权㡄䅁䅁权䥂䅁䅁权䡁允䅁允䅁䅁䅅䅁䙁䅁䅁䅁䅁䅁䅁䍄䉁䅁䅁兂䅁䅁䅍䅄䅁䅁䅕䅁䅁䝁确歔䭅乁䅙䅁䭁䕁䅣䅁䭁䅁䉣䅁䉁䅁䅁允䅁䅁䅕湋啹桃才稱䴸䅉䅅䅁䙁䅁䅁睁䵁䅁䅁兂䅁䅁䅃偣佂兑䅯朵䅁䅁䅯睁䅁䅁䅯睂䅅䅁䅅䅁䉁䅁䅁兂時婴橲噃㙔睐杷允䅁䅁䅕䅁䑁䅁䅷䅁䙁䅁䅁䅁杁偋䅬权䑄䅁䅁权ぁ䅁䅁权䡁允䅁允䅁䅁䅅䅁䙁䅁䅁䅁䅁䅁䅁䍄䉁䅁䅁兂䅁䅁䅍䅄䅁䅁䅕䅁䅁䑁歪歔䭅佁䅙䅁䭁䑁䅍䅁䭁䅁䉣䅁䉁䅁䅁允䅁䅁䅕䅁䅁䅁䅁䅁䵁䅉䅅䅁䙁䅁䅁睁䵁䅁䅁兂䅁䅁䅁住佒兑䅯䄳䅁䅁䅯睍䅁䅁䅯睂䅅䅁䅅䅁䉁䅁䅁兂䅁䅁䅁䅁䅁䅁杷允䅁䅁䅕䅁䑁䅁䅷䅁䙁䅁䅁䅁㑁䔵䈵权䱄䅁䅁权獁䅁䅁权䡁允䅁允䅁䅁䅅䅁䙁䅁䅁䅁䅁䅁䅁䍄䉁䅁䅁兂䅁䅁䅍䅄䅁䅁䅕䅁䅁䙁睳ご䭅佁䅉䅁䭁䕁䅷䅁䭁䅁䉣䅁䉁䅁䅁允䅁䅁䅕祗㙬剌嘴啁䵁䅉䅅䅁䙁䅁䅁睁䵁䅁䅁兂䅁䅁䅃䝑偖兑䅯杺䅁䅁䅯䅎䅁䅁䅯睂䅅䅁䅅䅁䉁䅁䅁兂䅁䅁䅁䅁䅁䅁杷允䅁䅁䅕䅁䑁䅁䅷䅁䙁䅁䅁䅁乃唰䈵权杄䅁䅁权⽁䅁䅁权䡁允䅁允䅁䅁䅅䅁䙁䅁䅁䅁䅁䅁䅁䍄䉁䅁䅁兂䅁䅁䅍䅄䅁䅁䅕䅁䅁䡧睄歔䭅乁䄴䅁䭁䍁䄸䅁䭁䅁䉣䅁䉁䅁䅁允䅁䅁䅕䅁䅁䅁䅁䅁䵁䅉䅅䅁䙁䅁䅁睁䵁䅁䅁兂䅁䅁䅁㙲偒兑䅯䄷䅁䅁䅯児䅁䅁䅯睂䅅䅁䅅䅁䉁䅁䅁兂乁由㙬䥙䕣䅑杷允䅁䅁䅕䅁䑁䅁䅷䅁䙁䅁䅁䵁䅃水䉂权奄䅁䅁权㡁䅁䅁权䡁允䅁允䅁䅁䅅䅁䙁佁硆婍搷癅⽍䍄䉁䅁䅁兂䅁䅁䅍䅄䅁䅁䅕䅁䅁䕁乄〫䭁䵁䄴䅁䭁䑁䅳䅁䭁䅁䉣䅁䉁䅁䅁允䅁䅁䅕䅁䅁䅁䅁䅁䵁䅉䅅䅁䙁䅁䅁睁䵁䅁䅁兂䅁䅁䅃偣佂兑䅯䅁䅅䅁䅯䅑䅁䅁䅯睂䅅䅁䅅䅁䉁䅁䅁权䝁允䅁䍄䉁䅁䅁兂䅁䅁䅍䅄䅁䅁䅕䅁䅁䭁欫ご䭅乁䅷䅁䭁䑁䅳䅁䭁䅁䉣䅁䉁䅁䅁允䅁䅁䅕㉸䑰䥃男吹䴸䅉䅅䅁䙁䅁䅁睁䵁䅁䅁兂䅁䅁䅁䥅㑈䅑䅯朶䅁䅁䅯䅐䅁䅁䅯睂䅅䅁䅅䅁䉁䅁䅁兂䵃汲㥫椵坄睐杷允䅁䅁䅕䅁䑁䅁䅷䅁䙁䅁䅁䅁权晹䅴权慄䅁䅁权䩂䅁䅁权䡁允䅁允䅁䅁䅅䅁䙁偁噌呆獥敆⽉䍄䉁䅁䅁兂䅁䅁䅍䅄䅁䅁䅕䅁䅁䉁䉃䔫䭁乁䄴䅁䭁䅁䅍䅁䭁䅁䉣䅁䉁䅁䅁允䅁䅁䅕⽲畢湈癶ぃ䵁䅉䅅䅁䙁䅁䅁睁䵁䅁䅁兂䅁䅁䅁住佒兑䅯杁䅅䅁䅯村䅁䅁䅯睂䅅䅁䅅䅁䉁䅁䅁兂䑄䕊䌲瑃匴䅑杷允䅁䅁䅕䅁䑁䅁䅷䅁䙁䅁䅁䅁杂癹䅴权睄䅁䅁权䝂䅁䅁权䡁允䅁允䅁䅁䅅䅁䙁䙁戱㑲䩱䑮䄵䍄䉁䅁䅁兂䅁䅁䅍䅄䅁䅁䅕䅁䅁䝧畯ご䭅偁䅉䅁䭁䑁䅁䅁䭁䅁䉣䅁䉁䅁䅁允䅁䅁䅕䅁䅁䅁䅁䅁䵁䅉䅅䅁䙁䅁䅁睁䵁䅁䅁兂䅁䅁䅃䝑偖兑䅯䅂䅅䅁䅯䅏䅁䅁䅯睂䅅䅁䅅䅁䉁䅁䅁兂䅁䅁䅁䅁䅁䅁杷允䅁䅁䅕䅁䑁䅁䅷䅁䙁䅁䅁䵁䅃水䉂权⭄䅁䅁权䡂䅁䅁权䡁允䅁允䅁䅁䅅䅁䙁䅁䅁䅁䅁䅁䅁䍄䉁䅁䅁兂䅁䅁䅍䅄䅁䅁䅕䅁䅁䝁䭄〫䭁乁䅯䅁䭁䕁䅯䅁䭁䅁䉣䅁䉁䅁䅁允䅁䅁䅕穲佑慌剖吵䴸䅉䅅䅁䙁䅁䅁睁䵁䅁䅁兂䅁䅁䅃偣佂兑䅯䄹䅁䅁䅯睏䅁䅁䅯睂䅅䅁䅅䅁䉁䅁䅁兂䅁䅁䅁䅁䅁䅁杷允䅁䅁䅕䅁䑁䅁䅷䅁䙁䅁䅁䅁允晧䅨权啄䅁䅁权䭂䅁䅁权䡁允䅁允䅁䅁䅅䅁䙁䑁畤卸牮礸䄱䍄䉁䅁䅁兂䅁䅁䅍䅄䅁䅁䅕䅁䅁䍁潁唫䭁乁䅁䅁䭁䑁䅁䅁䭁䅁䉣䅁䉁䅁䅁允䅁䅁䅕䅁䅁䅁䅁䅁䵁䅉䅅䅁䙁䅁䅁睁䵁䅁䅁兂䅁䅁䅁䥂倱兑䅯䄫䅁䅁䅯杌䅁䅁䅯睂䅅䅁䅅䅁䉁䅁䅁兂䅁䅁䅁䅁䅁䅁杷允䅁䅁䅕䅁䑁䅁䅷䅁䙁䅁䅁䅁䅂智䅴权獄䅁䅁权䡂䅁䅁权䡁允䅁允䅁䅁䅅䅁䙁䑁卅煄⬵睆䅂䍄䉁䅁䅁兂䅁䅁䅍䅄䅁䅁䅕䅁䅁䥷楄䕕䭅䭁䄸䅁䭁䑁䅍䅁䭁䅁䉣䅁䉁䅁䅁允䅁䅁䅕䅁䅁䅁䅁䅁䵁䅉䅅䅁䙁䅁䅁睁䵁䅁䅁兂䅁䅁䅁䡫㑢䅑䅯䄴䅁䅁䅯䅔䅁䅁䅯睂䅅䅁䅅䅁䉁䅁䅁兂䅁䅁䅁䅁䅁䅁杷允䅁䅁䅕䅁䑁䅁䅷䅁䙁䅁䅁䅁啂欱䈵权䕁允䅁权睁䅁䅁权䡁允䅁允䅁䅁䅅䅁䙁䅁䅁䅁䅁䅁䅁䍄䉁䅁䅁兂䅁䅁䅍䅄䅁䅁䅕䅁䅁䥁刳歔䭅佁䅉䅁䭁䕁䅍䅁䭁䅁䉣䅁䉁䅁䅁允䅁䅁䅕䅁䅁䅁䅁䅁䵁䅉䅅䅁䙁䅁䅁睁䵁䅁䅁兂䅁䅁䅁乖佚兑䅯朸䅁䅁䅯材䅁䅁䅯睂䅅䅁䅅䅁䉁䅁䅁兂穁積積㝍獍䅑杷允䅁䅁䅕䅁䑁䅁䅷䅁䙁䅁䅁䵁䅃水䉂权敄䅁䅁权睁䅁䅁权䡁允䅁允䅁䅁䅅䅁䙁䅁䅁䅁䅁䅁䅁䍄䉁䅁䅁兂䅁䅁䅍䅄䅁䅁䅕䅁䅁䥷楄䕕䭅偁䅧䅁䭁䑁䄸䅁䭁䅁䉣䅁䉁䅁䅁允䅁䅁䅕䅁䅁䅁䅁䅁䵁䅉䅅䅁䙁䅁䅁睁䵁䅁䅁兂䅁䅁䅄佧兊兑䅯朷䅁䅁䅯村䅁䅁䅯睂䅅䅁䅅䅁䉁䅁䅁兂杄㙔教歳摆䅑杷允䅁䅁䅕䅁䑁䅁䅷䅁䙁䅁䅁䅁啂欱䈵权獄䅁䅁权穁䅁䅁权䡁允䅁允䅁䅁䅅䅁䙁䥁睪瀫汸䅵䅨䍄䉁䅁䅁兂䅁䅁䅍䅄䅁䅁䅕䅁䅁䑁歪歔䭅䱁䄸䅁䭁䕁䅅䅁䭁䅁䉣䅁䉁䅁䅁允䅁䅁䅕䅁䅁䅁䅁䅁䵁䅉䅅䅁䙁䅁䅁睁䵁䅁䅁兂䅁䅁䅃偣佂兑䅯睶䅁䅁䅯睌䅁䅁䅯睂䅅䅁䅅䅁䉁䅁䅁兂䅁䅁䅁䅁䅁䅁杷允䅁䅁䅕䅁䑁䅁䅷䅁䙁䅁䅁䵁䑸婌䉰权㑄䅁䅁权穁䅁䅁权䡁允䅁允䅁䅁䅅䅁䙁䅁䅁䅁䅁䅁䅁䍄䉁䅁䅁兂䅁䅁䅍䅄䅁䅁䅕䅁䅁䙧䕑䕕䭅䅁䉁䅁䭁䕁䅷䅁䭁䅁䉣䅁䉁䅁䅁允䅁䅁䅯杂䅅䅁杷允䅁䅁䅕䅁䑁䅁䅷䅁䙁䅁䅁䅁灂唸䈵权捄䅁䅁权䥂䅁䅁权䡁允䅁允䅁䅁䅅䅁䙁乁畯㤹景偰⼸䍄䉁䅁䅁兂䅁䅁䅍䅄䅁䅁䅕䅁䅁䙁坔歔䭅佁䅑䅁䭁䑁䅣䅁䭁䅁䉣䅁䉁䅁䅁允䅁䅁䅕呉䌫潁员啅䵁䅉䅅䅁䙁䅁䅁睁䵁䅁䅁兂䅁䅁䅁䥅㑈䅑䅯朴䅁䅁䅯杓䅁䅁䅯睂䅅䅁䅅䅁䉁䅁䅁兂⭄儷ㅢ捚䴴䅑杷允䅁䅁䅕䅁䑁䅁䅷䅁䙁䅁䅁䅁䅄倹䅴权杄䅁䅁权獁䅁䅁权䡁允䅁允䅁䅁䅅䅁䙁䅁䅁䅁䅁䅁䅁䍄䉁䅁䅁兂䅁䅁䅍䅄䅁䅁䅕䅁䅁䉁䉃䔫䭁佁䅁䅁䭁䕁䅯䅁䭁䅁䉣䅁䉁䅁䅁允䅁䅁䅕䅁䅁䅁䅁䅁䵁䅉䅅䅁䙁䅁䅁睁䵁䅁䅁兂䅁䅁䅁祥倱兑䅯朴䅁䅁䅯杓䅁䅁䅯睂䅅䅁䅅䅁䉁䅁䅁兂㑁煌偣楸䠴䅑杷允䅁䅁䅕䅁䑁䅁䅷䅁䙁䅁䅁䅁䅂智䅴权敄䅁䅁权癁䅁䅁权䡁允䅁允䅁䅁䅅䅁䙁䅁䅁䅁䅁䅁䅁䍄䉁䅁䅁兂䅁䅁䅍䅄䅁䅁䅕䅁䅁䡧睄歔䭅偁䅙䅁䭁䕁䅷䅁䭁䅁䉣䅁䉁䅁䅁允䅁䅁䅕㙍搴洷潇稸䴸䅉䅅䅁䙁䅁䅁睁䵁䅁䅁兂䅁䅁䅁祥倱兑䅯䄱䅁䅁䅯睁䅁䅁䅯睂䅅䅁䅅䅁䉁䅁䅁兂䅁䅁䅁䅁䅁䅁杷允䅁䅁䅕䅁䑁䅁䅷䅁䙁䅁䅁䥁睂䔸䈵权い䅁䅁权䕂䅁䅁权䡁允䅁允䅁䅁䅅䅁䙁䝁匶㝷⭵卮䅖䍄䉁䅁䅁兂䅁䅁䅍䅄䅁䅁䅕䅁䅁䉁䉃䔫䭁佁䅙䅁䭁䕁䅯䅁䭁䅁䉣䅁䉁䅁䅁允䅁䅁䅕䠸煴㤹慔啁䵁䅉䅅䅁䙁䅁䅁睁䵁䅁䅁兂䅁䅁䅁䵙㝲䅑䅯朶䅁䅁䅯兏䅁䅁䅯睂䅅䅁䅅䅁䉁䅁䅁兂䅁䅁䅁䅁䅁䅁杷允䅁䅁䅕䅁䑁䅁䅷䅁䙁䅁䅁䅁䅄倹䅴权佄䅁䅁权䥂䅁䅁权䡁允䅁允䅁䅁䅅䅁䙁䍁浑乏さ佢⽯䍄䉁䅁䅁兂䅁䅁䅍䅄䅁䅁䅕䅁䅁䙁坔歔䭅佁䅯䅁䭁䑁䅫䅁䭁䅁䉣䅁䉁䅁䅁允䅁䅁䅕塕䴶刱楔樯䴸䅉䅅䅁䙁䅁䅁睁䵁䅁䅁兂䅁䅁䅃䅖兒兑䅯末䅁䅁䅯兒䅁䅁䅯睂䅅䅁䅅䅁䉁䅁䅁兂十扐橫䉅卤村杷允䅁䅁䅕䅁䑁䅁䅷䅁䙁䅁䅁䅁允晧䅨权畄䅁䅁权䭂䅁䅁权䡁允䅁允䅁䅁䅅䅁䙁䑁甲㜳晑唲䅰䍄䉁䅁䅁兂䅁䅁䅍䅄䅁䅁䅕䅁䅁䡁䭄〫䭁䵁䅍䅁䭁䕁䄰䅁䭁䅁䉣䅁䉁䅁䅁允䅁䅁䅕噵っ䐹娸啅䵁䅉䅅䅁䙁䅁䅁睁䵁䅁䅁兂䅁䅁䅁穗偂兑䅯朹䅁䅁䅯睏䅁䅁䅯睂䅅䅁䅅䅁䉁䅁䅁兂䅁䅁䅁䅁䅁䅁杷允䅁䅁䅕䅁䑁䅁䅷䅁䙁䅁䅁䅁权晹䅴权獄䅁䅁权䵂䅁䅁权䡁允䅁允䅁䅁䅅䅁䙁䅁煵坆瑥杆䅸䍄䉁䅁䅁兂䅁䅁䅍䅄䅁䅁䅕䅁䅁䝁䭄〫䭁乁䅑䅁䭁䕁䅧䅁䭁䅁䉣䅁䉁䅁䅁允䅁䅁䅕䍣㕏っ発䕋䵁䅉䅅䅁䙁䅁䅁睁䵁䅁䅁兂䅁䅁䅃偣佂兑䅯睷䅁䅁䅯兑䅁䅁䅯睂䅅䅁䅅䅁䉁䅁䅁兂兄䡪啍塊睯䅑杷允䅁䅁䅕䅁䑁䅁䅷䅁䙁䅁䅁䅁扂䕍䈹权祄䅁䅁权䑁䅁䅁权䡁允䅁允䅁䅁䅅䅁䙁偁橗女卮卹䅤䍄䉁䅁䅁兂䅁䅁䅍䅄䅁䅁䅕䅁䅁䡧睄歔䭅佁䅁䅁䭁䑁䅕䅁䭁䅁䉣䅁䉁䅁䅁允䅁䅁䅕佉䬯䝚䑭稷䴸䅉䅅䅁䙁䅁䅁睁䵁䅁䅁兂䅁䅁䅁晡但兑䅯䄸䅁䅁䅯兒䅁䅁䅯睂䅅䅁䅅䅁䉁䅁䅁兂浄㉬奶䉳䅚䅑杷允䅁䅁䅕䅁䑁䅁䅷䅁䙁䅁䅁䅁允晧䅨权睄䅁䅁权䭂䅁䅁权䡁允䅁允䅁䅁䅅䅁䙁䅁䅁䅁䅁䅁䅁䍄䉁䅁䅁兂䅁䅁䅍䅄䅁䅁䅕䅁䅁䵁い〫䭁䵁䅳䅁䭁䑁䅕䅁䭁䅁䉣䅁䉁䅁䅁允䅁䅁䅕佲䭈瑪獌歅䵁䅉䅅䅁䙁䅁䅁睁䵁䅁䅁兂䅁䅁䅃偣佂兑䅯朲䅁䅁䅯䅌䅁䅁䅯睂䅅䅁䅅䅁䉁䅁䅁兂䅁䅁䅁䅁䅁䅁杷允䅁䅁䅕䅁䑁䅁䅷䅁䙁䅁䅁䅁元癤䅨权祄䅁䅁权ぁ䅁䅁权䡁允䅁允䅁䅁䅅䅁䙁䅁䅁䅁䅁䅁䅁䍄䉁䅁䅁兂䅁䅁䅍䅄䅁䅁䅕䅁䅁䥁刳歔䭅䅁䉁䅁䭁䍁䄴䅁䭁䅁䉣䅁䉁䅁䅁允䅁䅁䅯䅁䅁䅁杷允䅁䅁䅕䅁䑁䅁䅷䅁䙁䅁䅁䥁睂䔸䈵权い䅁䅁权穁䅁䅁权䡁允䅁允䅁䅁䅅䅁䙁䅁䅁䅁䅁䅁䅁䍄䉁䅁䅁兂䅁䅁䅍䅄䅁䅁䅕䅁䅁䥷楄䕕䭅乁䄴䅁䭁䕁䅯䅁䭁䅁䉣䅁䉁䅁䅁允䅁䅁䅕䅁䅁䅁䅁䅁䵁䅉䅅䅁䙁䅁䅁睁䵁䅁䅁兂䅁䅁䅄佧兊兑䅯䅂䅅䅁䅯睑䅁䅁䅯睂䅅䅁䅅䅁䉁䅁䅁兂祄㝸乃啵㍌睐杷允䅁䅁䅕䅁䑁䅁䅷䅁䙁䅁䅁䅁㑁䔵䈵权癃䅁䅁权㥁䅁䅁权䡁允䅁允䅁䅁䅅䅁䙁䅁䅁䅁䅁䅁䅁䍄䉁䅁䅁兂䅁䅁䅍䅄䅁䅁䅕䅁䅁䵁い〫䭁佁䅯䅁䭁䅁䅍䅁䭁䅁䉣䅁䉁䅁䅁允䅁䅁䅕㥡祡婁䉲䐴䴸䅉䅅䅁䙁䅁䅁睁䵁䅁䅁兂䅁䅁䅃偣佂兑䅯睶䅁䅁䅯睐䅁䅁䅯睂䅅䅁䅅䅁䉁䅁䅁兂䅁䅁䅁䅁䅁䅁杷允䅁䅁䅕䅁䑁䅁䅷䅁䙁䅁䅁䅁允晧䅨权卄䅁䅁权䭂䅁䅁权䡁允䅁允䅁䅁䅅䅁䙁偁潙䥘䌯卤䄱䍄䉁䅁䅁兂䅁䅁䅍䅄䅁䅁䅕䅁䅁䩁㉂䔫䭁偁䅑䅁䭁䑁䅍䅁䭁䅁䉣䅁䉁䅁䅁允䅁䅁䅕灭婭婭婭え䵁䅉䅅䅁䙁䅁䅁睁䵁䅁䅁兂䅁䅁䅁祥倱兑䅯朱䅁䅁䅯䅓䅁䅁䅯睂䅅䅁䅅䅁䉁䅁䅁兂䅁䅁䅁䅁䅁䅁杷允䅁䅁䅕䅁䑁䅁䅷䅁䙁䅁䅁䥁㝁啗䈹权啄䅁䅁权㑁䅁䅁权䡁允䅁允䅁䅁䅅䅁䙁䅁䅁䅁䅁䅁䅁䍄䉁䅁䅁兂䅁䅁䅍䅄䅁䅁䅕䅁䅁䭁䩄〫䭁䅁䉑䅁䭁䑁䅧䅁䭁䅁䉣䅁䉁䅁䅁允䅁䅁䅕䅁䅁䅁䅁䅁䵁䅉䅅䅁䙁䅁䅁睁䵁䅁䅁兂䅁䅁䅁穗偂兑䅯朶䅁䅁䅯杍䅁䅁䅯睂䅅䅁䅅䅁䉁䅁䅁兂䅁䅁䅁䅁䅁䅁杷允䅁䅁䅕䅁䑁䅁䅷䅁䙁䅁䅁䅁啂欱䈵权祄䅁䅁权獁䅁䅁权䡁允䅁允䅁䅁䅅䅁䙁䅁䅁䅁䅁䅁䅁䍄䉁䅁䅁兂䅁䅁䅍䅄䅁䅁䅕䅁䅁䉁䉃䔫䭁偁䅧䅁䭁䕁䅯䅁䭁䅁䉣䅁䉁䅁䅁允䅁䅁䅕䅁䅁䅁䅁䅁䵁䅉䅅䅁䙁䅁䅁睁䵁䅁䅁兂䅁䅁䅁穗偂兑䅯杺䅁䅁䅯児䅁䅁䅯睂䅅䅁䅅䅁䉁䅁䅁兂䅁䅁䅁䅁䅁䅁杷允䅁䅁䅕䅁䑁䅁䅷䅁䙁䅁䅁䥁睂䔸䈵权奄䅁䅁权㝁䅁䅁权䡁允䅁允䅁䅁䅅䅁䙁䭁ㅃ先㝧晙⼴䍄䉁䅁䅁兂䅁䅁䅍䅄䅁䅁䅕䅁䅁䕁昰䕕䭅乁䅑䅁䭁䕁䅅䅁䭁䅁䉣䅁䉁䅁䅁允䅁䅁䅕捡奖婗⭙啍䵁䅉䅅䅁䙁䅁䅁睁䵁䅁䅁兂䅁䅁䅁䵙㝲䅑䅯朵䅁䅁䅯杓䅁䅁䅯睂䅅䅁䅅䅁䉁䅁䅁兂桁ㅒ佒㑮潌睶杷允䅁䅁䅕䅁䑁䅁䅷䅁䙁䅁䅁䥁㝁啗䈹权捄䅁䅁权㕁䅁䅁权䡁允䅁允䅁䅁䅅䅁䙁䅁䅁䅁䅁䅁䅁䍄䉁䅁䅁兂䅁䅁䅍䅄䅁䅁䅕䅁䅁䡁䭄〫䭁乁䅉䅁䭁䑁䅯䅁䭁䅁䉣䅁䉁䅁䅁允䅁䅁䅕䅁䅁䅁䅁䅁䵁䅉䅅䅁䙁䅁䅁睁䵁䅁䅁兂䅁䅁䅁䥅㑈䅑䅯末䅁䅁䅯杓䅁䅁䅯睂䅅䅁䅅䅁䉁䅁䅁兂䅁䵁坁䡐敬村杷允䅁䅁䅕䅁䑁䅁䅷䅁䙁䅁䅁䅁杁偋䅬权奄䅁䅁权㥁䅁䅁权䡁允䅁允䅁䅁䅅䅁䙁䅁䅁䅁䅁䅁䅁䍄䉁䅁䅁兂䅁䅁䅍䅄䅁䅁䅕䅁䅁䙧䕑䕕䭅䅁䉑䅁䭁䍁䄸䅁䭁䅁䉣䅁䉁䅁䅁允䅁䅁䅕䅁䅁䅁䅁䅁䵁䅉䅅䅁䙁䅁䅁睁䵁䅁䅁兂䅁䅁䅄佧兊兑䅯朰䅁䅁䅯睎䅁䅁䅯睂䅅䅁䅅䅁䉁䅁䅁兂䅁䅁䅁䅁䅁䅁杷允䅁䅁䅕䅁䑁䅁䅷䅁䙁䅁䅁䅁灂唸䈵权啄䅁䅁权㑁䅁䅁权䡁允䅁允䅁䅁䅅䅁䙁䅁䅁䅁䅁䅁䅁䍄䉁䅁䅁兂䅁䅁䅍䅄䅁䅁䅕䅁䅁䥷楄䕕䭅偁䅉䅁䭁䕁䅳䅁䭁䅁䉣䅁䉁䅁䅁允䅁䅁䅕䅁䅁䅁䅁䅁䵁䅉䅅䅁䙁䅁䅁睁䵁䅁䅁兂䅁䅁䅃偣佂兑䅯朶䅁䅁䅯睁䅁䅁䅯睂䅅䅁䅅䅁䉁䅁䅁兂婃汆㝑捊桲睐杷允䅁䅁䅕䅁䑁䅁䅷䅁䙁䅁䅁䅁权晹䅴权⽃䅁䅁权㝁䅁䅁权䡁允䅁允䅁䅁䅅䅁䙁䅁䅁䅁䅁䅁䅁䍄䉁䅁䅁兂䅁䅁䅍䅄䅁䅁䅕䅁䅁䭁欫ご䭅乁䅉䅁䭁䕁䅍䅁䭁䅁䉣䅁䉁䅁䅁允䅁䅁䅕婇搱渴煸歍䵁䅉䅅䅁䙁䅁䅁睁䵁䅁䅁兂䅁䅁䅁䥅㑈䅑䅯䄯䅁䅁䅯杓䅁䅁䅯睂䅅䅁䅅䅁䉁䅁䅁兂慄䭍欴煭伱䅑杷允䅁䅁䅕䅁䑁䅁䅷䅁䙁䅁䅁䅁杄晧䅨权慄䅁䅁权獁䅁䅁权䡁允䅁允䅁䅁䅅䅁䙁䅁䅁䅁䅁䅁䅁䍄䉁䅁䅁兂䅁䅁䅍䅄䅁䅁䅕䅁䅁䭁䩄〫䭁䅁䉑䅁䭁䑁䅑䅁䭁䅁䉣䅁䉁䅁䅁允䅁䅁䅕䅁䅁䅁䅁䅁䵁䅉䅅䅁䙁䅁䅁睁䵁䅁䅁兂䅁䅁䅁䵙㝲䅑䅯朶䅁䅁䅯睏䅁䅁䅯睂䅅䅁䅅䅁䉁䅁䅁兂䅁䅁䅁䅁䅁䅁杷允䅁䅁䅕䅁䑁䅁䅷䅁䙁䅁䅁䅁允晧䅨权䅁允䅁权䭂䅁䅁权䡁允䅁允䅁䅁䅅䅁䭁䅁䉙䅁䵁䅉䅅䅁䙁䅁䅁睁䵁䅁䅁兂䅁䅁䅁䤴㑈䅑䅯朵䅁䅁䅯睁䅁䅁䅯睂䅅䅁䅅䅁䉁䅁䅁兂灃䑗嘵丶㝈睐杷允䅁䅁䅕䅁䑁䅁䅷䅁䙁䅁䅁䅁癃䕰䈹权畄䅁䅁权㡁䅁䅁权䡁允䅁允䅁䅁䅅䅁䙁偁娴䑺㜹噌䅎䍄䉁䅁䅁兂䅁䅁䅍䅄䅁䅁䅕䅁䅁䑁歪歔䭅乁䄴䅁䭁䑁䅑䅁䭁䅁䉣䅁䉁䅁䅁允䅁䅁䅕䅁䅁䅁䅁䅁䵁䅉䅅䅁䙁䅁䅁睁䵁䅁䅁兂䅁䅁䅁䥂倱兑䅯䄰䅁䅁䅯睏䅁䅁䅯睂䅅䅁䅅䅁䉁䅁䅁兂䅁䅁䅁䅁䅁䅁杷允䅁䅁䅕䅁䑁䅁䅷䅁䙁䅁䅁䅁癃䕰䈹权慄䅁䅁权畁䅁䅁权䡁允䅁允䅁䅁䅅䅁䙁䅁䅁䅁䅁䅁䅁䍄䉁䅁䅁兂䅁䅁䅍䅄䅁䅁䅕䅁䅁䕺瑍歭䭅乁䅷䅁䭁䑁䅧䅁䭁䅁䉣䅁䉁䅁䅁允䅁䅁䅕䅁䅁䅁䅁䅁䵁䅉䅅䅁䙁䅁䅁睁䵁䅁䅁兂䅁䅁䅁䥅㑈䅑䅯䄱䅁䅁䅯村䅁䅁䅯睂䅅䅁䅅䅁䉁䅁䅁兂允楁䄶楧橑䅑杷允䅁䅁䅕䅁䑁䅁䅷䅁䙁䅁䅁䅁䕁啪䈹权奄䅁䅁权䡂䅁䅁权䡁允䅁允䅁䅁䅅䅁䙁䅁䅁䅁䅁䅁䅁䍄䉁䅁䅁兂䅁䅁䅍䅄䅁䅁䅕䅁䅁䝁䭄〫䭁䱁䄸䅁䭁䕁䅫䅁䭁䅁䉣䅁䉁䅁䅁允䅁䅁䅕礳剺䱈㡶歏䵉䅉䅅䅁䙁䅁䅁睁䵁䅁䅁兂䅁䅁䅁䥅㑈䅑䅯朲䅁䅁䅯村䅁䅁䅯睂䅅䅁䅅䅁䉁䅁䅁兂䅁䅁䅁䅁䅁䅁杷允䅁䅁䅕䅁䑁䅁䅷䅁䙁䅁䅁䅁杁偋䅬权癃䅁䅁权祁䅁䅁权䡁允䅁允䅁䅁䅅䅁䙁䅁䅁䅁䅁䅁䅁䍄䉁䅁䅁兂䅁䅁䅍䅄䅁䅁䅕䅁䅁䙁坔歔䭅乁䅷䅁䭁䑁䄸䅁䭁䅁䉣䅁䉁䅁䅁允䅁䅁䅕礰䈱乃娰䕅䵁䅉䅅䅁䙁䅁䅁睁䵁䅁䅁兂䅁䅁䅁剔儹兑䅯䄳䅁䅁䅯䅍䅁䅁䅯睂䅅䅁䅅䅁䉁䅁䅁兂䅁䅁䅁䅁䅁䅁杷允䅁䅁䅕䅁䑁䅁䅷䅁䙁䅁䅁䅁扂䕍䈹权癃䅁䅁权穁䅁䅁权䡁允䅁允䅁䅁䅅䅁䙁䅁䅁䅁䅁䅁䅁䍄䉁䅁䅁兂䅁䅁䅍䅄䅁䅁䅕䅁䅁䵁い〫䭁䵁䅍䅁䭁䑁䅳䅁䭁䅁䉣䅁䉁䅁䅁允䅁䅁䅕䅁䅁䅁䅁䅁䵁䅉䅅䅁䙁䅁䅁睁䵁䅁䅁兂䅁䅁䅁䵙㝲䅑䅯䄲䅁䅁䅯杏䅁䅁䅯睂䅅䅁䅅䅁䉁䅁䅁兂䅁䅁䅁䅁䅁䅁杷允䅁䅁䅕䅁䑁䅁䅷䅁䙁䅁䅁䅁乃唰䈵权䑄䅁䅁权獁䅁䅁权䡁允䅁允䅁䅁䅅䅁䙁䅁䅁䅁䅁䅁䅁䍄䉁䅁䅁兂䅁䅁䅍䅄䅁䅁䅕䅁䅁䉁䉃䔫䭁乁䅷䅁䭁䕁䅉䅁䭁䅁䉣䅁䉁䅁䅁允䅁䅁䅕䱨硹瑍塊䕁䵁䅉䅅䅁䙁䅁䅁睁䵁䅁䅁兂䅁䅁䅁穗偂兑䅯朵䅁䅁䅯材䅁䅁䅯睂䅅䅁䅅䅁䉁䅁䅁兂獁嘵佈爲ㄯ睐杷允䅁䅁䅕䅁䑁䅁䅷䅁䙁䅁䅁䥁㝁啗䈹权㉄䅁䅁权䉂䅁䅁权䡁允䅁允䅁䅁䅅䅁䙁䅁䅁䅁䅁䅁䅁䍄䉁䅁䅁兂䅁䅁䅍䅄䅁䅁䅕䅁䅁䉁䉃䔫䭁佁䅷䅁䭁䕁䅍䅁䭁䅁䉣䅁䉁䅁䅁允䅁䅁䅕ぶ佫敌䝊稸䴸䅉䅅䅁䙁䅁䅁睁䵁䅁䅁兂䅁䅁䅁祥倱兑䅯睷䅁䅁䅯睁䅁䅁䅯睂䅅䅁䅅䅁䉁䅁䅁兂ㅃ浏䴵捚捫䅑杷允䅁䅁䅕䅁䑁䅁䅷䅁䙁䅁䅁䅁允晧䅨权㙄䅁䅁权䑂䅁䅁权䡁允䅁允䅁䅁䅅䅁䙁䅁䅁佭瑡浊䍆䍄䉁䅁䅁兂䅁䅁䅍䅄䅁䅁䅕䅁䅁䑁歪歔䭅乁䅧䅁䭁䕁䅑䅁䭁䅁䉣䅁䉁䅁䅁允䅁䅁䅕䅁䅁䅁䅁䅁䵁䅉䅅䅁䙁䅁䅁睁䵁䅁䅁兂䅁䅁䵄祑愲兑䅯朲䅁䅁䅯杍䅁䅁䅯睂䅅䅁䅅䅁䉁䅁䅁兂䅁䅁䅁䅁䅁䅁杷允䅁䅁䅕䅁䑁䅁䅷䅁䙁䅁䅁䵁䅃水䉂权杄䅁䅁权䅂䅁䅁权䡁允䅁允䅁䅁䅅䅁䙁䅁䅁䅁䅁䅁䅁䍄䉁䅁䅁兂䅁䅁䅍䅄䅁䅁䅕䅁䅁䥁刳歔䭅佁䅁䅁䭁䍁䄴䅁䭁䅁䉣䅁䉁䅁䅁允䅁䅁䅕䅁䅁䅁䅁䅁䵁䅉䅅䅁䙁䅁䅁睁䵁䅁䅁兂䅁䅁䅁乖佚兑䅯䄹䅁䅁䅯兎䅁䅁䅯睂䅅䅁䅅䅁䉁䅁䅁兂䅁䅁䅁䅁䅁䅁杷允䅁䅁䅕䅁䑁䅁䅷䅁䙁䅁䅁䅁允晧䅨权畄䅁䅁权䍂䅁䅁权䡁允䅁允䅁䅁䅅䅁䙁䭁瑵㥂䡏䕥䅬䍄䉁䅁䅁兂䅁䅁䅍䅄䅁䅁䅕䅁䅁䡁䭄〫䭁偁䅁䅁䭁䕁䄰䅁䭁䅁䉣䅁䉁䅁䅁允䅁䅁䅕䍃礹䑪にご䵁䅉䅅䅁䙁䅁䅁睁䵁䅁䅁兂䅁䅁䅁䍉㕪䅑䅯术䅁䅁䅯杏䅁䅁䅯睂䅅䅁䅅䅁䉁䅁䅁兂䅁䅁䅁䅁䅁䅁杷允䅁䅁䅕䅁䑁䅁䅷䅁䙁䅁䅁䅁权晹䅴权癃䅁䅁权䝂䅁䅁权䡁允䅁允䅁䅁䅅䅁䙁䥁䍎剫偊晫⽉䍄䉁䅁䅁兂䅁䅁䅍䅄䅁䅁䅕䅁䅁䵁い〫䭁佁䅉䅁䭁䕁䅙䅁䭁䅁䉣䅁䉁䅁䅁允䅁䅁䅕䵥㕆砹扖䕅䵁䅉䅅䅁䙁䅁䅁睁䵁䅁䅁兂䅁䅁䅁䍉㕪䅑䅯朴䅁䅁䅯兑䅁䅁䅯睂䅅䅁䅅䅁䉁䅁䅁兂䅁䅁䅁䅁䅁䅁杷允䅁䅁䅕䅁䑁䅁䅷䅁䙁䅁䅁䥁睂䔸䈵权兄䅁䅁权䙂䅁䅁权䡁允䅁允䅁䅁䅅䅁䙁佁潳浒癬単䅨䍄䉁䅁䅁兂䅁䅁䅍䅄䅁䅁䅕䅁䅁䩁㉂䔫䭁䵁䅍䅁䭁䑁䄰䅁䭁䅁䉣䅁䉁䅁䅁允䅁䅁䅕䩤瑓敆乆䕅䵁䅉䅅䅁䙁䅁䅁睁䵁䅁䅁兂䅁䅁䵄祑愲兑䅯䄳䅁䅁䅯杏䅁䅁䅯睂䅅䅁䅅䅁䉁䅁䅁兂䅁䅁䅁䅁䅁䅁杷允䅁䅁䅕䅁䑁䅁䅷䅁䙁䅁䅁䅁允晧䅨权睄䅁䅁权䍂䅁䅁权䡁允䅁允䅁䅁䅅䅁䙁䅁䅁䅁䅁䅁䅁䍄䉁䅁䅁兂䅁䅁䅍䅄䅁䅁䅕䅁䅁䵁い〫䭁乁䅷䅁䭁䕁䄰䅁䭁䅁䉣䅁䉁䅁䅁允䅁䅁䅕煔䜱䙫㥎稷䴸䅉䅅䅁䙁䅁䅁睁䵁䅁䅁兂䅁䅁䅁䍉㕪䅑䅯䄲䅁䅁䅯睐䅁䅁䅯睂䅅䅁䅅䅁䉁䅁䅁兂䅁䅁䅁䅁䅁䅁杷允䅁䅁䅕䅁䑁䅁䅷䅁䙁䅁䅁䅁癃䕰䈹权⽃䅁䅁权穁䅁䅁权䡁允䅁允䅁䅁䅅䅁䙁䅁䅁䅁䅁䅁䅁䍄䉁䅁䅁兂䅁䅁䅍䅄䅁䅁䅕䅁䅁䉁䉃䔫䭁䵁䅍䅁䭁䕁䅉䅁䭁䅁䉣䅁䉁䅁䅁允䅁䅁䅕㌫奚㕐杹䕅䵁䅉䅅䅁䙁䅁䅁睁䵁䅁䅁兂䅁䅁䅁晡但兑䅯末䅁䅁䅯村䅁䅁䅯睂䅅䅁䅅䅁䉁䅁䅁兂慂但睯欲塰村杷允䅁䅁䅕䅁䑁䅁䅷䅁䙁䅁䅁䅁杂癹䅴权い䅁䅁权睁䅁䅁权䡁允䅁允䅁䅁䅅䅁䙁䅁䅁䅁䅁䅁䅁䍄䉁䅁䅁兂䅁䅁䅍䅄䅁䅁䅕䅁䅁䵁い〫䭁佁䅷䅁䭁䕁䅉䅁䭁䅁䉣䅁䉁䅁䅁允䅁䅁䅕潆婁䬰㙎啁䵁䅉䅅䅁䙁䅁䅁睁䵁䅁䅁兂䅁䅁䅃偣佂兑䅯䄹䅁䅁䅯兔䅁䅁䅯睂䅅䅁䅅䅁䉁䅁䅁兂慄楨⽣㘯煅䅑杷允䅁䅁䅕䅁䑁䅁䅷䅁䙁䅁䅁䅁权晹䅴权捄䅁䅁权㝁䅁䅁权䡁允䅁允䅁䅁䅅䅁䙁䅁䅁䅁䅁䅁䅁䍄䉁䅁䅁兂䅁䅁䅍䅄䅁䅁䅕䅁䅁䝁䭄〫䭁偁䅑䅁䭁䑁䅑䅁䭁䅁䉣䅁䉁䅁䅁允䅁䅁䅕䅁䅁䅁䅁䅁䵁䅉䅅䅁䙁䅁䅁睁䵁䅁䅁兂䅁䅁䅁䵣㝲䅑䅯朳䅁䅁䅯杒䅁䅁䅯睂䅅䅁䅅䅁䉁䅁䅁兂䅁䅁䅁䅁䅁䅁杷允䅁䅁䅕䅁䑁䅁䅷䅁䙁䅁䅁䅁乂ㅈ䉂权煄䅁䅁权㡁䅁䅁权䡁允䅁允䅁䅁䅅䅁䙁乁瀷䉒⽕⭯⼸䍄䉁䅁䅁兂䅁䅁䅍䅄䅁䅁䅕䅁䅁䕧求ご䭅䵁䄴䅁䭁䑁䅷䅁䭁䅁䉣䅁䉁䅁䅁允䅁䅁䅕䙕塕穁払稲䴸䅉䅅䅁䙁䅁䅁睁䵁䅁䅁兂䅁䅁䅁䤴㑈䅑䅯睷䅁䅁䅯兔䅁䅁䅯睂䅅䅁䅅䅁䉁䅁䅁兂奁潳匲杉払䅑杷允䅁䅁䅕䅁䑁䅁䅷䅁䙁䅁䅁䅁允晧䅨权䕁允䅁权䍂䅁䅁权䡁允䅁允䅁䅁䅅䅁䙁䭁⽏稹癬啢䅊䍄䉁䅁䅁兂䅁䅁䅍䅄䅁䅁䅕䅁䅁䡧睄歔䭅䅁䉑䅁䭁䕁䅑䅁䭁䅁䉣䅁䉁䅁䅁允䅁䅁䅕坈ㄹ景䥓䕑䵁䅉䅅䅁䙁䅁䅁睁䵁䅁䅁兂䅁䅁䅁䥅㑈䅑䅯朹䅁䅁䅯村䅁䅁䅯睂䅅䅁䅅䅁䉁䅁䅁兂㝄穖獅瑉橘睐杷允䅁䅁䅕䅁䑁䅁䅷䅁䙁䅁䅁䥁㝁啗䈹权い䅁䅁权㕁䅁䅁权䡁允䅁允䅁䅁䅅䅁䙁䅁䅁䅁䅁䅁䅁䍄䉁䅁䅁兂䅁䅁䅍䅄䅁䅁䅕䅁䅁䕺瑍歭䭅偁䅁䅁䭁䕁䅯䅁䭁䅁䉣䅁䉁䅁䅁允䅁䅁䅕䅁䅁䅁䅁䅁䵁䅉䅅䅁䙁䅁䅁睁䵁䅁䅁兂䅁䅁䅁䥅㑈䅑䅯杺䅁䅁䅯兔䅁䅁䅯睂䅅䅁䅅䅁䉁䅁䅁兂䉄扬䑅坃癮睐杷允䅁䅁䅕䅁䑁䅁䅷䅁䙁䅁䅁䵁䑸婌䉰权睄䅁䅁权䉂䅁䅁权䡁允䅁允䅁䅁䅅䅁䙁䅁䅁䅁䅁䅁䅁䍄䉁䅁䅁兂䅁䅁䅍䅄䅁䅁䅕䅁䅁䡁瑳ご䭅偁䅷䅁䭁䑁䅅䅁䭁䅁䉣䅁䉁䅁䅁允䅁䅁䅕䅁䅁䅁䅁䅁䵁䅉䅅䅁䙁䅁䅁睁䵁䅁䅁兂䅁䅁䅃ㅏ偬兑䅯朶䅁䅁䅯睏䅁䅁䅯睂䅅䅁䅅䅁䉁䅁䅁兂䅁䅁䅁䅁䅁䅁杷允䅁䅁䅕䅁䑁䅁䅷䅁䙁䅁䅁䅁元癤䅨权い䅁䅁权㕁䅁䅁权䡁允䅁允䅁䅁䅅䅁䙁䉁畓⭒㙆䍆䅆䍄䉁䅁䅁兂䅁䅁䅍䅄䅁䅁䅕䅁䅁䉁䉃䔫䭁乁䄴䅁䭁䕁䄰䅁䭁䅁䉣䅁䉁䅁䅁允䅁䅁䅕卯䥯器⭍歂䵁䅉䅅䅁䙁䅁䅁睁䵁䅁䅁兂䅁䅁䅁䤴㑈䅑䅯朱䅁䅁䅯睁䅁䅁䅯睂䅅䅁䅅䅁䉁䅁䅁兂灁婰扖㍷㑦睐杷允䅁䅁䅕䅁䑁䅁䅷䅁䙁䅁䅁䅁乃唰䈵权睄䅁䅁权⭁䅁䅁权䡁允䅁允䅁䅁䅅䅁䙁䅁䅁䅁䅁䅁䅁䍄䉁䅁䅁兂䅁䅁䅍䅄䅁䅁䅕䅁䅁䕧求ご䭅乁䅁䅁䭁䑁䅅䅁䭁䅁䉣䅁䉁䅁䅁允䅁䅁䅕䅁䅁䅁䅁䅁䵁䅉䅅䅁䙁䅁䅁睁䵁䅁䅁兂䅁䅁䅁乖佚兑䅯䄸䅁䅁䅯杓䅁䅁䅯睂䅅䅁䅅䅁䉁䅁䅁兂䅁䅁䅁䅁䅁䅁杷允䅁䅁䅕䅁䑁䅁䅷䅁䙁䅁䅁䅁䕁啪䈹权捄䅁䅁权乂䅁䅁权䡁允䅁允䅁䅁䅅䅁䙁䍁偃氰祯杂䅆䍄䉁䅁䅁兂䅁䅁䅍䅄䅁䅁䅕䅁䅁佁䉃䔫䭁佁䅁䅁䭁䑁䅁䅁䭁䅁䉣䅁䉁䅁䅁允䅁䅁䅕䅁䅁䅁䅁䅁䵁䅉䅅䅁䙁䅁䅁睁䵁䅁䅁兂䅁䅁䵄祑愲兑䅯䄱䅁䅁䅯睓䅁䅁䅯睂䅅䅁䅅䅁䉁䅁䅁兂䅁䅁䅁䅁䅁䅁杷允䅁䅁䅕䅁䑁䅁䅷䅁䙁䅁䅁䅁䕁啪䈹权煄䅁䅁权䍂䅁䅁权䡁允䅁允䅁䅁䅅䅁䙁䅁䅁䅁䅁䅁䅁䍄䉁䅁䅁兂䅁䅁䅍䅄䅁䅁䅕䅁䅁佁䉃䔫䭁偁䅷䅁䭁䍁䄴䅁䭁䅁䉣䅁䉁䅁䅁允䅁䅁䅕䔰㉒坂猶啑䵁䅉䅅䅁䙁䅁䅁睁䵁䅁䅁兂䅁䅁䅁䵑㜳䅑䅯䄸䅁䅁䅯䅐䅁䅁䅯睂䅅䅁䅅䅁䉁䅁䅁兂あ祁㔹䙓㈰䅑杷允䅁䅁䅕䅁䑁䅁䅷䅁䙁䅁䅁䅁㑁䔵䈵权䱄䅁䅁权睁䅁䅁权䡁允䅁允䅁䅁䅅䅁䙁䅁䅁䅁䅁䅁䅁䍄䉁䅁䅁兂䅁䅁䅍䅄䅁䅁䅕䅁䅁䡁瑳ご䭅乁䄴䅁䭁䍁䅷䅁䭁䅁䉣䅁䉁䅁䅁允䅁䅁䅕䅁䅁䅁䅁䅁䵁䅉䅅䅁䙁䅁䅁睁䵁䅁䅁兂䅁䅁䅃偣佂兑䅯朲䅁䅁䅯村䅁䅁䅯睂䅅䅁䅅䅁䉁䅁䅁兂慃祸爰兰啲睐杷允䅁䅁䅕䅁䑁䅁䅷䅁䙁䅁䅁䅁㝂啌䈹权卄䅁䅁权㙁䅁䅁权䡁允䅁允䅁䅁䅅䅁䙁䅁䅁䅁䅁䅁䅁䍄䉁䅁䅁兂䅁䅁䅍䅄䅁䅁䅕䅁䅁䝁确歔䭅偁䅁䅁䭁䕁䅫䅁䭁䅁䉣䅁䉁䅁䅁允䅁䅁䅕圷摲刲䥆歐䵁䅉䅅䅁䙁䅁䅁睁䵁䅁䅁兂䅁䅁䅃䅖兒兑䅯䄫䅁䅁䅯睍䅁䅁䅯睂䅅䅁䅅䅁䉁䅁䅁兂䅁䅁䅁䅁䅁䅁杷允䅁䅁䅕䅁䑁䅁䅷䅁䙁䅁䅁䅁乃唰䈵权癃䅁䅁权㙁䅁䅁权䡁允䅁允䅁䅁䅅䅁䙁䅁䅁䅁䅁䅁䅁䍄䉁䅁䅁兂䅁䅁䅍䅄䅁䅁䅕䅁䅁䕺瑍歭䭅偁䅑䅁䭁䑁䅫䅁䭁䅁䉣䅁䉁䅁䅁允䅁䅁䅕䅁䅁䅁䅁䅁䵁䅉䅅䅁䙁䅁䅁睁䵁䅁䅁兂䅁䅁䅁䥅㑈䅑䅯朴䅁䅁䅯兔䅁䅁䅯睂䅅䅁䅅䅁䉁䅁䅁兂睄㝩⬫⽇佉䅑杷允䅁䅁䅕䅁䑁䅁䅷䅁䙁䅁䅁䅁杂癹䅴权睄䅁䅁权䩂䅁䅁权䡁允䅁允䅁䅁䅅䅁䙁䭁佑坲䘫歯䅆䍄䉁䅁䅁兂䅁䅁䅍䅄䅁䅁䅕䅁䅁䥁刳歔䭅偁䅯䅁䭁䑁䅅䅁䭁䅁䉣䅁䉁䅁䅁允䅁䅁䅕䅁䅁䅁䅁䅁䵁䅉䅅䅁䙁䅁䅁睁䵁䅁䅁兂䅁䅁䅁䥅㑈䅑䅯睲䅁䅁䅯兔䅁䅁䅯睂䅅䅁䅅䅁䉁䅁䅁兂桁唹㕖潉㙔睐杷允䅁䅁䅕䅁䑁䅁䅷䅁䙁䅁䅁䅁允晧䅨权潄䅁䅁权乂䅁䅁权䡁允䅁允䅁䅁䅅䅁䙁偁扚偆兮噷䅂䍄䉁䅁䅁兂䅁䅁䅍䅄䅁䅁䅕䅁䅁䡁瑳ご䭅乁䄴䅁䭁䍁䄴䅁䭁䅁䉣䅁䉁䅁䅁允䅁䅁䅕䅁䅁䅁䅁䅁䵁䅉䅅䅁䙁䅁䅁睁䵁䅁䅁兂䅁䅁䅁䵣㝲䅑䅯睶䅁䅁䅯睌䅁䅁䅯睂䅅䅁䅅䅁䉁䅁䅁兂䅁䅁䅁䅁䅁䅁杷允䅁䅁䅕䅁䑁䅁䅷䅁䙁䅁䅁䅁杁偋䅬权坄䅁䅁权㕁䅁䅁权䡁允䅁允䅁䅁䅅䅁䙁䅁䅁䅁䅁䅁䅁䍄䉁䅁䅁兂䅁䅁䅍䅄䅁䅁䅕䅁䅁䵁い〫䭁偁䅁䅁䭁䕁䅉䅁䭁䅁䉣䅁䉁䅁䅁允䅁䅁䅕洷⽊䩆㕥啐䵁䅉䅅䅁䙁䅁䅁睁䵁䅁䅁兂䅁䅁䅁偷㝔䅑䅯䄱䅁䅁䅯材䅁䅁䅯睂䅅䅁䅅䅁䉁䅁䅁兂穃牏瑇扡单䅑杷允䅁䅁䅕䅁䑁䅁䅷䅁䙁䅁䅁䅁扂䕍䈹权坄䅁䅁权䅂䅁䅁权䡁允䅁允䅁䅁䅅䅁䙁䅁䅁䅁䅁䅁䅁䍄䉁䅁䅁兂䅁䅁䅍䅄䅁䅁䅕䅁䅁䕺瑍歭䭅佁䅉䅁䭁䑁䄰䅁䭁䅁䉣䅁䉁䅁䅁允䅁䅁䅕䅁䅁䅁䅁䅁䵁䅉䅅䅁䙁䅁䅁睁䵁䅁䅁兂䅁䅁䅁䥅㑈䅑䅯䄫䅁䅁䅯兔䅁䅁䅯睂䅅䅁䅅䅁䉁䅁䅁兂䅁䅁䅁䅁䅁䅁杷允䅁䅁䅕䅁䑁䅁䅷䅁䙁䅁䅁䅁䅄倹䅴权卄䅁䅁权㡁䅁䅁权䡁允䅁允䅁䅁䅅䅁䙁䡁佪協䡊呴䅒䍄䉁䅁䅁兂䅁䅁䅍䅄䅁䅁䅕䅁䅁䕧求ご䭅佁䅷䅁䭁䕁䅕䅁䭁䅁䉣䅁䉁䅁䅁允䅁䅁䅕⽍啕焷ㄶ䐶䴸䅉䅅䅁䙁䅁䅁睁䵁䅁䅁兂䅁䅁䅁䥂倱兑䅯䄷䅁䅁䅯杍䅁䅁䅯睂䅅䅁䅅䅁䉁䅁䅁兂䅁䅁䅁䅁䅁䅁杷允䅁䅁䅕䅁䑁䅁䅷䅁䙁䅁䅁䅁乃唰䈵权い䅁䅁权㍁䅁䅁权䡁允䅁允䅁䅁䅅䅁䙁䅁䅁䅁䅁䅁䅁䍄䉁䅁䅁兂䅁䅁䅍䅄䅁䅁䅕䅁䅁䕁乄〫䭁佁䅯䅁䭁䑁䅁䅁䭁䅁䉣䅁䉁䅁䅁允䅁䅁䅕䅁䅁䅁䅁䅁䵁䅉䅅䅁䙁䅁䅁睁䵁䅁䅁兂䅁䅁䅁㙲偒兑䅯䄷䅁䅁䅯䅌䅁䅁䅯睂䅅䅁䅅䅁䉁䅁䅁兂䅁䅁䅁䅁䅁䅁杷允䅁䅁䅕䅁䑁䅁䅷䅁䙁䅁䅁䅁元癤䅨权㑄䅁䅁权獁䅁䅁权䡁允䅁允䅁䅁䅅䅁䙁䅁䅁䅁䅁䅁䅁䍄䉁䅁䅁兂䅁䅁䅍䅄䅁䅁䅕䅁䅁佁䉃䔫䭁乁䅑䅁䭁䍁䄴䅁䭁䅁䉣䅁䉁䅁䅁允䅁䅁䅕䅁䅁䅁䅁䅁䵁䅉䅅䅁䙁䅁䅁睁䵁䅁䅁兂䅁䅁䅁䥂倱兑䅯睷䅁䅁䅯睁䅁䅁䅯睂䅅䅁䅅䅁䉁䅁䅁兂敃剏㕙慄扑䅑杷允䅁䅁䅕䅁䑁䅁䅷䅁䙁䅁䅁䥁睂䔸䈵权捄䅁䅁权䩂䅁䅁权䡁允䅁允䅁䅁䅅䅁䙁䵁䙦㐵卢⼹⽅䍄䉁䅁䅁兂䅁䅁䅍䅄䅁䅁䅕䅁䅁䡧睄歔䭅䱁䄸䅁䭁䑁䅅䅁䭁䅁䉣䅁䉁䅁䅁允䅁䅁䅕䅁䅁䅁䅁䅁䵁䅉䅅䅁䙁䅁䅁睁䵁䅁䅁兂䅁䅁䅁䥅㑈䅑䅯䅁䅅䅁䅯兔䅁䅁䅯睂䅅䅁䅅䅁䉁䅁䅁权䝁允䅁䍄䉁䅁䅁兂䅁䅁䅍䅄䅁䅁䅕䅁䅁佁䉃䔫䭁偁䅯䅁䭁䑁䄰䅁䭁䅁䉣䅁䉁䅁䅁允䅁䅁䅕䅁䅁䅁䅁䅁䵁䅉䅅䅁䙁䅁䅁睁䵁䅁䅁兂䅁䅁䅁住佒兑䅯朲䅁䅁䅯睍䅁䅁䅯睂䅅䅁䅅䅁䉁䅁䅁兂䅁䅁䅁䅁䅁䅁杷允䅁䅁䅕䅁䑁䅁䅷䅁䙁䅁䅁䅁㝂啌䈹权奄䅁䅁权ㅁ䅁䅁权䡁允䅁允䅁䅁䅅䅁䙁䱁䙔䍍昳伵⼸䍄䉁䅁䅁兂䅁䅁䅍䅄䅁䅁䅕䅁䅁䭁欫ご䭅䱁䄸䅁䭁䕁䅍䅁䭁䅁䉣䅁䉁䅁䅁允䅁䅁䅕煥䙁べ慗啎䵉䅉䅅䅁䙁䅁䅁睁䵁䅁䅁兂䅁䅁䅁䥅㑈䅑䅯睷䅁䅁䅯兔䅁䅁䅯睂䅅䅁䅅䅁䉁䅁䅁兂灃佔汘㙹偍䅑杷允䅁䅁䅕䅁䑁䅁䅷䅁䙁䅁䅁䅁啂欱䈵权⽃䅁䅁权睁䅁䅁权䡁允䅁允䅁䅁䅅䅁䙁䅁䅁䅁䅁䅁䅁䍄䉁䅁䅁兂䅁䅁䅍䅄䅁䅁䅕䅁䅁䑧婴ご䭅佁䅙䅁䭁䑁䅫䅁䭁䅁䉣䅁䉁䅁䅁允䅁䅁䅕䅁䅁䅁䅁䅁䵁䅉䅅䅁䙁䅁䅁睁䵁䅁䅁兂䅁䅁䅁䥅㑈䅑䅯䄷䅁䅁䅯兔䅁䅁䅯睂䅅䅁䅅䅁䉁䅁䅁兂祄䄷報畣空睐杷允䅁䅁䅕䅁䑁䅁䅷䅁䙁䅁䅁䅁杂癹䅴权浄䅁䅁权䵂䅁䅁权䡁允䅁允䅁䅁䅅䅁䙁䉁渵湍煈偭⽥䍄䉁䅁䅁兂䅁䅁䅍䅄䅁䅁䅕䅁䅁䙧䕑䕕䭅佁䅷䅁䭁䕁䄰䅁䭁䅁䉣䅁䉁䅁䅁允䅁䅁䅕奪慫硒⽒稲䴸䅉䅅䅁䙁䅁䅁睁䵁䅁䅁兂䅁䅁䅁䥅㑈䅑䅯朱䅁䅁䅯睑䅁䅁䅯睂䅅䅁䅅䅁䉁䅁䅁兂敁坵㍸祒㝪睐杷允䅁䅁䅕䅁䑁䅁䅷䅁䙁䅁䅁䥁睂䔸䈵权浄䅁䅁权䱂䅁䅁权䡁允䅁允䅁䅁䅅䅁䙁䥁湧穘穁睉䅎䍄䉁䅁䅁兂䅁䅁䅍䅄䅁䅁䅕䅁䅁佁䉃䔫䭁䱁䄸䅁䭁䕁䅣䅁䭁䅁䉣䅁䉁䅁䅁允䅁䅁䅕䅁䅁䅁䅁䅁䵁䅉䅅䅁䙁䅁䅁睁䵁䅁䅁兂䅁䅁䅁䤴㑈䅑䅯末䅁䅁䅯杏䅁䅁䅯睂䅅䅁䅅䅁䉁䅁䅁兂䅁䅁䅁䅁䅁䅁杷允䅁䅁䅕䅁䑁䅁䅷䅁䙁䅁䅁䥁睂䔸䈵权佄䅁䅁权硁䅁䅁权䡁允䅁允䅁䅁䅅䅁䙁䅁䅁䅁䅁䅁䅁䍄䉁䅁䅁兂䅁䅁䅍䅄䅁䅁䅕䅁䅁䍁潁唫䭁佁䅯䅁䭁䕁䅯䅁䭁䅁䉣䅁䉁䅁䅁允䅁䅁䅕䅁䅁䅁䅁䅁䵁䅉䅅䅁䙁䅁䅁睁䵁䅁䅁兂䅁䅁䅃ㅏ偬兑䅯朲䅁䅁䅯李䅁䅁䅯睂䅅䅁䅅䅁䉁䅁䅁兂浄㝆畔牔樳睐杷允䅁䅁䅕䅁䑁䅁䅷䅁䙁䅁䅁䅁允晧䅨权奄䅁䅁权䑂䅁䅁权䡁允䅁允䅁䅁䅅䅁䙁䝁灡眯昲是⽯䍄䉁䅁䅁兂䅁䅁䅍䅄䅁䅁䅕䅁䅁䭁䩄〫䭁佁䅷䅁䭁䕁䅍䅁䭁䅁䉣䅁䉁䅁䅁允䅁䅁䅕畁㝩䍤㝯稯䴸䅉䅅䅁䙁䅁䅁睁䵁䅁䅁兂䅁䅁䅁㙲偒兑䅯䄳䅁䅁䅯兑䅁䅁䅯睂䅅䅁䅅䅁䉁䅁䅁兂摄獇桂偡㍢睐杷允䅁䅁䅕䅁䑁䅁䅷䅁䙁䅁䅁䅁乃唰䈵权䱄䅁䅁权䍂䅁䅁权䡁允䅁允䅁䅁䅅䅁䙁䅁䅁䅁䅁䅁䅁䍄䉁䅁䅁兂䅁䅁䅍䅄䅁䅁䅕䅁䅁䕁昰䕕䭅偁䅯䅁䭁䑁䄸䅁䭁䅁䉣䅁䉁䅁䅁允䅁䅁䅕䅁啁䑥啎ぉ䵉䅉䅅䅁䙁䅁䅁睁䵁䅁䅁兂䅁䅁䅃楡倵兑䅯术䅁䅁䅯杓䅁䅁䅯睂䅅䅁䅅䅁䉁䅁䅁兂㥄海⬴㝶㌳兑杷允䅁䅁䅕䅁䑁䅁䅷䅁䙁䅁䅁䅁元癤䅨权癃䅁䅁权䑂䅁䅁权䡁允䅁允䅁䅁䅅䅁䙁䙁䝏㙫界元䅂䍄䉁䅁䅁兂䅁䅁䅍䅄䅁䅁䅕䅁䅁䝁确歔䭅乁䄴䅁䭁䕁䅷䅁䭁䅁䉣䅁䉁䅁䅁允䅁䅁䅕佮㐴㕬㕺䕂䵁䅉䅅䅁䙁䅁䅁睁䵁䅁䅁兂䅁䅁䅃偣佂兑䅯䄰䅁䅁䅯睎䅁䅁䅯睂䅅䅁䅅䅁䉁䅁䅁兂䡄潸慆䑦券䅑杷允䅁䅁䅕䅁䑁䅁䅷䅁䙁䅁䅁䅁扂䕍䈹权楄䅁䅁权䕂䅁䅁权䡁允䅁允䅁䅁䅅䅁䙁䅁䅁䅁䅁䅁䅁䍄䉁䅁䅁兂䅁䅁䅍䅄䅁䅁䅕䅁䅁䕁昰䕕䭅佁䅷䅁䭁䑁䅳䅁䭁䅁䉣䅁䉁䅁䅁允䅁䅁䅕扤睭祯䱪稴䴸䅉䅅䅁䙁䅁䅁睁䵁䅁䅁兂䅁䅁䅁乖佚兑䅯䅁䅅䅁䅯睏䅁䅁䅯睂䅅䅁䅅䅁䉁䅁䅁权䝁允䅁䍄䉁䅁䅁兂䅁䅁䅍䅄䅁䅁䅕䅁䅁䥁刳歔䭅䅁䉉䅁䭁䑁䅍䅁䭁䅁䉣䅁䉁䅁䅁允䅁䅁䅕䅁䅁䅁䅁䅁䵁䅉䅅䅁䙁䅁䅁睁䵁䅁䅁兂䅁䅁䅁䥅㑈䅑䅯朵䅁䅁䅯睑䅁䅁䅯睂䅅䅁䅅䅁䉁䅁䅁兂佂䙕浰䥕⬳睐杷允䅁䅁䅕䅁䑁䅁䅷䅁䙁䅁䅁䅁允晧䅨权畄䅁䅁权䑂䅁䅁权䡁允䅁允䅁䅁䅅䅁䙁乁㍳㝥牥歯䅴䍄䉁䅁䅁兂䅁䅁䅍䅄䅁䅁䅕䅁䅁䕁乄〫䭁偁䅑䅁䭁䕁䅍䅁䭁䅁䉣䅁䉁䅁䅁允䅁䅁䅕䉘䭐慒偗䕍䵁䅉䅅䅁䙁䅁䅁睁䵁䅁䅁兂䅁䅁䅃楡倵兑䅯朱䅁䅁䅯䅐䅁䅁䅯睂䅅䅁䅅䅁䉁䅁䅁兂癁硱䩔睲瀯睐杷允䅁䅁䅕䅁䑁䅁䅷䅁䙁䅁䅁䅁允晧䅨权卄䅁䅁权䑂䅁䅁权䡁允䅁允䅁䅁䅅䅁䙁䵁ㅐ䙋偹楷䄱䍄䉁䅁䅁兂䅁䅁䅍䅄䅁䅁䅕䅁䅁䝁䭄〫䭁偁䅁䅁䭁䑁䅕䅁䭁䅁䉣䅁䉁䅁䅁允䅁䅁䅕㙁摡䵬䜶け䵁䅉䅅䅁䙁䅁䅁睁䵁䅁䅁兂䅁䅁䅁䵑㜳䅑䅯朰䅁䅁䅯䅑䅁䅁䅯睂䅅䅁䅅䅁䉁䅁䅁兂䅁䅁䅁䅁䅁䅁杷允䅁䅁䅕䅁䑁䅁䅷䅁䙁䅁䅁䅁䅄倹䅴权㙄䅁䅁权䑂䅁䅁权䡁允䅁允䅁䅁䅅䅁䙁偁前䥲伲浳䍂䍄䉁䅁䅁兂䅁䅁䅍䅄䅁䅁䅕䅁䅁䥷楄䕕䭅䭁䄸䅁䭁䕁䅉䅁䭁䅁䉣䅁䉁䅁䅁允䅁䅁䅕楇睙佷塂含䴸䅉䅅䅁䙁䅁䅁睁䵁䅁䅁兂䅁䅁䅃偣佂兑䅯䅂䅅䅁䅯䅍䅁䅁䅯睂䅅䅁䅅䅁䉁䅁䅁兂䅁䅁䅁䅁䅁䅁杷允䅁䅁䅕䅁䑁䅁䅷䅁䙁䅁䅁䥁㝁啗䈹权佄䅁䅁权䭂䅁䅁权䡁允䅁允䅁䅁䅅䅁䙁䍁⬰㉁剪畗⽍䍄䉁䅁䅁兂䅁䅁䅍䅄䅁䅁䅕䅁䅁䕧求ご䭅偁䅙䅁䭁䕁䅁䅁䭁䅁䉣䅁䉁䅁䅁允䅁䅁䅕䅁䅁䅁䅁䅁䵁䅉䅅䅁䙁䅁䅁睁䵁䅁䅁兂䅁䅁䅁祥倱兑䅯朳䅁䅁䅯䅑䅁䅁䅯睂䅅䅁䅅䅁䉁䅁䅁兂䅁䅁䅁䅁䅁䅁杷允䅁䅁䅕䅁䑁䅁䅷䅁䙁䅁䅁䵁䅃水䉂权煄䅁䅁权䑂䅁䅁权䡁允䅁允䅁䅁䅅䅁䙁䱁祔眯㈯煇⼸䍄䉁䅁䅁兂䅁䅁䅍䅄䅁䅁䅕䅁䅁䅁乓ご䭅乁䄴䅁䭁䑁䄰䅁䭁䅁䉣䅁䉁䅁䅁允䅁䅁䅕䅁䅁䅁䅁䅁䵁䅉䅅䅁䙁䅁䅁睁䵁䅁䅁兂䅁䅁䅁晡但兑䅯杁䅅䅁䅯䅔䅁䅁䅯睂䅅䅁䅅䅁䉁䅁䅁兂䕂䉇浩呡癍䅑杷允䅁䅁䅕䅁䑁䅁䅷䅁䙁䅁䅁䥁啂䙂䉂权㑄䅁䅁权䕂䅁䅁权䡁允䅁允䅁䅁䅅䅁䙁䅁䅁䅁䅁䅁䅁䍄䉁䅁䅁兂䅁䅁䅍䅄䅁䅁䅕䅁䅁䝁䭄〫䭁䅁䉁䅁䭁䑁䅅䅁䭁䅁䉣䅁䉁䅁䅁允䅁䅁䅯睐䅅䅁杷允䅁䅁䅕䅁䑁䅁䅷䅁䙁䅁䅁䅁允晧䅨权㉄䅁䅁权䑂䅁䅁权䡁允䅁允䅁䅁䅅䅁䙁佁潩䬯效搲⼸䍄䉁䅁䅁兂䅁䅁䅍䅄䅁䅁䅕䅁䅁䵁い〫䭁佁䅉䅁䭁䑁䅉䅁䭁䅁䉣䅁䉁䅁䅁允䅁䅁䅕䅁䅁䅁䅁䅁䵁䅉䅅䅁䙁䅁䅁睁䵁䅁䅁兂䅁䅁䅃䝑偖兑䅯䄸䅁䅁䅯睍䅁䅁䅯睂䅅䅁䅅䅁䉁䅁䅁兂䅁䅁䅁䅁䅁䅁杷允䅁䅁䅕䅁䑁䅁䅷䅁䙁䅁䅁䅁䅄倹䅴权坄䅁䅁权畁䅁䅁权䡁允䅁允䅁䅁䅅䅁䙁䅁䅁䅁䅁䅁䅁䍄䉁䅁䅁兂䅁䅁䅍䅄䅁䅁䅕䅁䅁䉁䉃䔫䭁乁䅁䅁䭁䅁䅍䅁䭁䅁䉣䅁䉁䅁䅁允䅁䅁䅕版眰㕥䉃ぉ䵁䅉䅅䅁䙁䅁䅁睁䵁䅁䅁兂䅁䅁䅁䡫㑢䅑䅯朱䅁䅁䅯材䅁䅁䅯睂䅅䅁䅅䅁䉁䅁䅁兂楄き椲䝯㙦睐杷允䅁䅁䅕䅁䑁䅁䅷䅁䙁䅁䅁䅁啂欱䈵权㉄䅁䅁权㝁䅁䅁权䡁允䅁允䅁䅁䅅䅁䙁䅁䅁䅁䅁䅁䅁䍄䉁䅁䅁兂䅁䅁䅍䅄䅁䅁䅕䅁䅁䥁刳歔䭅䅁䉉䅁䭁䕁䅙䅁䭁䅁䉣䅁䉁䅁䅁允䅁䅁䅕䅁䅁䅁䅁䅁䵁䅉䅅䅁䙁䅁䅁睁䵁䅁䅁兂䅁䅁䅁剔儹兑䅯朳䅁䅁䅯睎䅁䅁䅯睂䅅䅁䅅䅁䉁䅁䅁兂い晚癄䥗䩧䅑杷允䅁䅁䅕䅁䑁䅁䅷䅁䙁䅁䅁䵁䑸婌䉰权獄䅁䅁权畁䅁䅁权䡁允䅁允䅁䅁䅅䅁䙁䅁䅁䅁䅁䅁䅁䍄䉁䅁䅁兂䅁䅁䅍䅄䅁䅁䅕䅁䅁䡧睄歔䭅偁䅯䅁䭁䕁䄰䅁䭁䅁䉣䅁䉁䅁䅁允䅁䅁䅕执潅䩂煷啡䵉䅉䅅䅁䙁䅁䅁睁䵁䅁䅁兂䅁䅁䅁䥅㑈䅑䅯䄱䅁䅁䅯睁䅁䅁䅯睂䅅䅁䅅䅁䉁䅁䅁兂乄睈䵣桍牷䅑杷允䅁䅁䅕䅁䑁䅁䅷䅁䙁䅁䅁䅁啂欱䈵权兄䅁䅁权ㅁ䅁䅁权䡁允䅁允䅁䅁䅅䅁䙁䡁䵫牷䑬䉧䅴䍄䉁䅁䅁兂䅁䅁䅍䅄䅁䅁䅕䅁䅁䭁欫ご䭅偁䅑䅁䭁䑁䅑䅁䭁䅁䉣䅁䉁䅁䅁允䅁䅁䅕䅁䅁䅁䅁䅁䵁䅉䅅䅁䙁䅁䅁睁䵁䅁䅁兂䅁䅁䅁䵣㝲䅑䅯朰䅁䅁䅯免䅁䅁䅯睂䅅䅁䅅䅁䉁䅁䅁兂䅁䅁䅁䅁䅁䅁杷允䅁䅁䅕䅁䑁䅁䅷䅁䙁䅁䅁䥁睂䔸䈵权楄䅁䅁权⭁䅁䅁权䡁允䅁允䅁䅁䅅䅁䙁乁䴶䜴䭐偍⽙䍄䉁䅁䅁兂䅁䅁䅍䅄䅁䅁䅕䅁䅁䉁䉃䔫䭁乁䅧䅁䭁䅁䅍䅁䭁䅁䉣䅁䉁䅁䅁允䅁䅁䅕戰汎呩獷启䴸䅉䅅䅁䙁䅁䅁睁䵁䅁䅁兂䅁䅁䅁祥倱兑䅯䄹䅁䅁䅯睍䅁䅁䅯睂䅅䅁䅅䅁䉁䅁䅁兂䅁䅁䅁䅁䅁䅁杷允䅁䅁䅕䅁䑁䅁䅷䅁䙁䅁䅁䵁䅃水䉂权浄䅁䅁权䕂䅁䅁权䡁允䅁允䅁䅁䅅䅁䙁䅁䅁䅁䅁䅁䅁䍄䉁䅁䅁兂䅁䅁䅍䅄䅁䅁䅕䅁䅁䡁䭄〫䭁佁䅉䅁䭁䕁䅅䅁䭁䅁䉣䅁䉁䅁䅁允䅁䅁䅕䅁䅁䅁䅁䅁䵁䅉䅅䅁䙁䅁䅁睁䵁䅁䅁兂䅁䅁䅁䵯㝮䅑䅯睹䅁䅁䅯村䅁䅁䅯睂䅅䅁䅅䅁䉁䅁䅁兂穃步剅慮乕䅑杷允䅁䅁䅕䅁䑁䅁䅷䅁䙁䅁䅁䅁䅄倹䅴权坄䅁䅁权乂䅁䅁权䡁允䅁允䅁䅁䅅䅁䙁乁敬潓䉤睐䅊䍄䉁䅁䅁兂䅁䅁䅍䅄䅁䅁䅕䅁䅁䡧睄歔䭅佁䅯䅁䭁䕁䅅䅁䭁䅁䉣䅁䉁䅁䅁允䅁䅁䅕祮䘱扣⬳稰䴸䅉䅅䅁䙁䅁䅁睁䵁䅁䅁兂䅁䅁䅃偣佂兑䅯朵䅁䅁䅯睍䅁䅁䅯睂䅅䅁䅅䅁䉁䅁䅁兂䅁䅁䅁䅁䅁䅁杷允䅁䅁䅕䅁䑁䅁䅷䅁䙁䅁䅁䅁允晧䅨权慄䅁䅁权䑁䅁䅁权䡁允䅁允䅁䅁䅅䅁䙁䅁䅁䅁䅁䅁䅁䍄䉁䅁䅁兂䅁䅁䅍䅄䅁䅁䅕䅁䅁佁䉃䔫䭁乁䅉䅁䭁䕁䅙䅁䭁䅁䉣䅁䉁䅁䅁允䅁䅁䅕敨剴䉵䘶歋䵁䅉䅅䅁䙁䅁䅁睁䵁䅁䅁兂䅁䅁䅃偣佂兑䅯朷䅁䅁䅯免䅁䅁䅯睂䅅䅁䅅䅁䉁䅁䅁兂䅁䅁䅁䅁䅁䅁杷允䅁䅁䅕䅁䑁䅁䅷䅁䙁䅁䅁䥁啂䙂䉂权䱄䅁䅁权䥂䅁䅁权䡁允䅁允䅁䅁䅅䅁䙁䥁䡱㝁瀸睅䅒䍄䉁䅁䅁兂䅁䅁䅍䅄䅁䅁䅕䅁䅁䉁䉃䔫䭁䵁䄴䅁䭁䅁䅍䅁䭁䅁䉣䅁䉁䅁䅁允䅁䅁䅕摭䝤㡄㘯樸䴸䅉䅅䅁䙁䅁䅁睁䵁䅁䅁兂䅁䅁䅁乖佚兑䅯䄲䅁䅁䅯材䅁䅁䅯睂䅅䅁䅅䅁䉁䅁䅁兂⭄畳求之䕍䅑杷允䅁䅁䅕䅁䑁䅁䅷䅁䙁䅁䅁䅁乂ㅈ䉂权楄䅁䅁权ぁ䅁䅁权䡁允䅁允䅁䅁䅅䅁䙁䅁䅁䅁䅁䅁䅁䍄䉁䅁䅁兂䅁䅁䅍䅄䅁䅁䅕䅁䅁䙁睳ご䭅佁䅙䅁䭁䑁䅉䅁䭁䅁䉣䅁䉁䅁䅁允䅁䅁䅕䅁䅁䅁䅁䅁䵁䅉䅅䅁䙁䅁䅁睁䵁䅁䅁兂䅁䅁䅃ㅏ偬兑䅯朰䅁䅁䅯兓䅁䅁䅯睂䅅䅁䅅䅁䉁䅁䅁兂㙃䙷潁橴眴䅑杷允䅁䅁䅕䅁䑁䅁䅷䅁䙁䅁䅁䅁癃䕰䈹权卄䅁䅁权䙂䅁䅁权䡁允䅁允䅁䅁䅅䅁䙁䵁䴳䵺䵺䍺䄵䍄䉁䅁䅁兂䅁䅁䅍䅄䅁䅁䅕䅁䅁䝁䭄〫䭁佁䄴䅁䭁䑁䄴䅁䭁䅁䉣䅁䉁䅁䅁允䅁䅁䅕㈹捯䙧䍋啓䵁䅉䅅䅁䙁䅁䅁睁䵁䅁䅁兂䅁䅁䅁䥅㑈䅑䅯朷䅁䅁䅯睁䅁䅁䅯睂䅅䅁䅅䅁䉁䅁䅁兂晄祐䡐歴䵸䅑杷允䅁䅁䅕䅁䑁䅁䅷䅁䙁䅁䅁䅁权晹䅴权浄䅁䅁权䱂䅁䅁权䡁允䅁允䅁䅁䅅䅁䙁䅁䅁䅁䅁䅁䅁䍄䉁䅁䅁兂䅁䅁䅍䅄䅁䅁䅕䅁䅁䡧睄歔䭅偁䅷䅁䭁䑁䅉䅁䭁䅁䉣䅁䉁䅁䅁允䅁䅁䅕䅁䅁䅁䅁䅁䵁䅉䅅䅁䙁䅁䅁睁䵁䅁䅁兂䅁䅁䅁䵙㝲䅑䅯朹䅁䅁䅯睁䅁䅁䅯睂䅅䅁䅅䅁䉁䅁䅁兂灄晴摴㡌䵑䅑杷允䅁䅁䅕䅁䑁䅁䅷䅁䙁䅁䅁䅁䅂智䅴权畄䅁䅁权㙁䅁䅁权䡁允䅁允䅁䅁䅅䅁䙁䅁䅁䅁䅁䅁䅁䍄䉁䅁䅁兂䅁䅁䅍䅄䅁䅁䅕䅁䅁䕁昰䕕䭅佁䅉䅁䭁䅁䅍䅁䭁䅁䉣䅁䉁䅁䅁允䅁䅁䅕䬯晚㕙ㅲ稷䴸䅉䅅䅁䙁䅁䅁睁䵁䅁䅁兂䅁䅁䅁䍉㕪䅑䅯睲䅁䅁䅯兔䅁䅁䅯睂䅅䅁䅅䅁䉁䅁䅁兂䅁䅁䅁䅁䅁䅁杷允䅁䅁䅕䅁䑁䅁䅷䅁䙁䅁䅁䅁啂欱䈵权兄䅁䅁权䑂䅁䅁权䡁允䅁允䅁䅁䅅䅁䙁䍁䌸䵖䅮剢䄵䍄䉁䅁䅁兂䅁䅁䅍䅄䅁䅁䅕䅁䅁䝧畯ご䭅偁䅧䅁䭁䕁䅙䅁䭁䅁䉣䅁䉁䅁䅁允䅁䅁䅕䅁䅁䅁䅁䅁䵁䅉䅅䅁䙁䅁䅁睁䵁䅁䅁兂䅁䅁䅃偣佂兑䅯䄸䅁䅁䅯䅌䅁䅁䅯睂䅅䅁䅅䅁䉁䅁䅁兂䅁䅁䅁䅁䅁䅁杷允䅁䅁䅕䅁䑁䅁䅷䅁䙁䅁䅁䅁允晧䅨权㡄䅁䅁权䑁䅁䅁权䡁允䅁允䅁䅁䅅䅁䙁偁㑁䍨湁欹䅬䍄䉁䅁䅁兂䅁䅁䅍䅄䅁䅁䅕䅁䅁䑁歪歔䭅偁䅉䅁䭁䕁䅅䅁䭁䅁䉣䅁䉁䅁䅁允䅁䅁䅕䅁䅁䅁䅁䅁䵁䅉䅅䅁䙁䅁䅁睁䵁䅁䅁兂䅁䅁䅁䵙㝲䅑䅯䄲䅁䅁䅯睑䅁䅁䅯睂䅅䅁䅅䅁䉁䅁䅁兂癄䱅䅈畋申睐杷允䅁䅁䅕䅁䑁䅁䅷䅁䙁䅁䅁䅁䅄倹䅴权い䅁䅁权㝁䅁䅁权䡁允䅁允䅁䅁䅅䅁䙁䅁䅁䅁䅁䅁䅁䍄䉁䅁䅁兂䅁䅁䅍䅄䅁䅁䅕䅁䅁䙁睳ご䭅偁䅙䅁䭁䕁䅯䅁䭁䅁䉣䅁䉁䅁䅁允䅁䅁䅕牦捃塚穩䐸䴸䅉䅅䅁䙁䅁䅁睁䵁䅁䅁兂䅁䅁䅁䥂倱兑䅯䄱䅁䅁䅯杒䅁䅁䅯睂䅅䅁䅅䅁䉁䅁䅁兂䅁䅁䅁䅁䅁䅁杷允䅁䅁䅕䅁䑁䅁䅷䅁䙁䅁䅁䅁癃䕰䈹权⽃䅁䅁权㥁䅁䅁权䡁允䅁允䅁䅁䅅䅁䙁䅁䅁䱧㈫癆䉒䍄䉁䅁䅁兂䅁䅁䅍䅄䅁䅁䅕䅁䅁䝁䭄〫䭁佁䅁䅁䭁䑁䅣䅁䭁䅁䉣䅁䉁䅁䅁允䅁䅁䅕䅁䅁䅁䅁䅁䵁䅉䅅䅁䙁䅁䅁睁䵁䅁䅁兂䅁䅁䅃䅖兒兑䅯朹䅁䅁䅯兑䅁䅁䅯睂䅅䅁䅅䅁䉁䅁䅁兂䅁䅁䅁䅁䅁䅁杷允䅁䅁䅕䅁䑁䅁䅷䅁䙁䅁䅁䥁睂䔸䈵权⽃䅁䅁权㥁䅁䅁权䡁允䅁允䅁䅁䅅䅁䙁䅁䅁䙁歍剶䍂䍄䉁䅁䅁兂䅁䅁䅍䅄䅁䅁䅕䅁䅁䝁确歔䭅偁䅉䅁䭁䑁䅧䅁䭁䅁䉣䅁䉁䅁䅁允䅁䅁䅕䅁䅁䅁䅁䅁䵁䅉䅅䅁䙁䅁䅁睁䵁䅁䅁兂䅁䅁䅁㙲偒兑䅯杺䅁䅁䅯杒䅁䅁䅯睂䅅䅁䅅䅁䉁䅁䅁兂畁䑏牷䝵㥦睐杷允䅁䅁䅕䅁䑁䅁䅷䅁䙁䅁䅁䥁㝁啗䈹权㡄䅁䅁权穁䅁䅁权䡁允䅁允䅁䅁䅅䅁䙁䅁䅁䅁䅁䅁䅁䍄䉁䅁䅁兂䅁䅁䅍䅄䅁䅁䅕䅁䅁䭁欫ご䭅偁䅙䅁䭁䑁䅫䅁䭁䅁䉣䅁䉁䅁䅁允䅁䅁䅕䅁䅁䅁䅁䅁䵁䅉䅅䅁䙁䅁䅁睁䵁䅁䅁兂䅁䅁䅃楡倵兑䅯朷䅁䅁䅯睍䅁䅁䅯睂䅅䅁䅅䅁䉁䅁䅁兂䅁䅁䅁䅁䅁䅁杷允䅁䅁䅕䅁䑁䅁䅷䅁䙁䅁䅁䵁䑸婌䉰权捄䅁䅁权䭂䅁䅁权䡁允䅁允䅁䅁䅅䅁䙁䅁䅁䅁䅁䅁䅁䍄䉁䅁䅁兂䅁䅁䅍䅄䅁䅁䅕䅁䅁䕺瑍歭䭅䵁䄴䅁䭁䑁䅅䅁䭁䅁䉣䅁䉁䅁䅁允䅁䅁䅕䅁䅁䅁䅁䅁䵁䅉䅅䅁䙁䅁䅁睁䵁</t>
  </si>
  <si>
    <t>䅁䅁兂䅁䅁䅁䥅㑈䅑䅯䅁䅅䅁䅯睁䅁䅁䅯睂䅅䅁䅅䅁䉁䅁䅁权䝁允䅁䍄䉁䅁䅁兂䅁䅁䅍䅄䅁䅁䅕䅁䅁䝁䭄〫䭁佁䄴䅁䭁䕁䅳䅁䭁䅁䉣䅁䉁䅁䅁允䅁䅁䅕刱瑁樲䉃歒䵁䅉䅅䅁䙁䅁䅁睁䵁䅁䅁兂䅁䅁䅁住佒兑䅯䄶䅁䅁䅯児䅁䅁䅯睂䅅䅁䅅䅁䉁䅁䅁兂䅁䅁䅁䅁䅁䅁杷允䅁䅁䅕䅁䑁䅁䅷䅁䙁䅁䅁䥁睂䔸䈵权⭄䅁䅁权䡂䅁䅁权䡁允䅁允䅁䅁䅅䅁䙁䙁獗ㅌ牲兮䍆䍄䉁䅁䅁兂䅁䅁䅍䅄䅁䅁䅕䅁䅁䉁䉃䔫䭁偁䅙䅁䭁䅁䅍䅁䭁䅁䉣䅁䉁䅁䅁允䅁䅁䅕橯楗䉹浦吱䴸䅉䅅䅁䙁䅁䅁睁䵁䅁䅁兂䅁䅁䅁䍉㕪䅑䅯朶䅁䅁䅯兏䅁䅁䅯睂䅅䅁䅅䅁䉁䅁䅁兂䅁䅁䅁䅁䅁䅁杷允䅁䅁䅕䅁䑁䅁䅷䅁䙁䅁䅁䅁啂欱䈵权奄䅁䅁权乂䅁䅁权䡁允䅁允䅁䅁䅅䅁䙁䍁䔵㥉圹⽆⼰䍄䉁䅁䅁兂䅁䅁䅍䅄䅁䅁䅕䅁䅁䕺瑍歭䭅偁䅷䅁䭁䕁䅣䅁䭁䅁䉣䅁䉁䅁䅁允䅁䅁䅕䅁䅁䅁䅁䅁䵁䅉䅅䅁䙁䅁䅁睁䵁䅁䅁兂䅁䅁䅃䅖兒兑䅯䄵䅁䅁䅯䅌䅁䅁䅯睂䅅䅁䅅䅁䉁䅁䅁兂䅁䅁䅁䅁䅁䅁杷允䅁䅁䅕䅁䑁䅁䅷䅁䙁䅁䅁䅁睂癹䅴权㉄䅁䅁权祁䅁䅁权䡁允䅁允䅁䅁䅅䅁䙁䅁䅁䅁䅁䅁䅁䍄䉁䅁䅁兂䅁䅁䅍䅄䅁䅁䅕䅁䅁䝁䭄〫䭁䱁䄸䅁䭁䕁䅑䅁䭁䅁䉣䅁䉁䅁䅁允䅁䅁䅕䅁䅁䅁䅁䅁䵁䅉䅅䅁䙁䅁䅁睁䵁䅁䅁兂䅁䅁䅃偣佂兑䅯䄲䅁䅁䅯䅌䅁䅁䅯睂䅅䅁䅅䅁䉁䅁䅁兂䅁䅁䅁䅁䅁䅁杷允䅁䅁䅕䅁䑁䅁䅷䅁䙁䅁䅁䵁䑸婌䉰权䱄䅁䅁权䑁䅁䅁权䡁允䅁允䅁䅁䅅䅁䙁䅁䅁䅁䅁䅁䅁䍄䉁䅁䅁兂䅁䅁䅍䅄䅁䅁䅕䅁䅁䡧睄歔䭅佁䅁䅁䭁䍁䅷䅁䭁䅁䉣䅁䉁䅁䅁允䅁䅁䅕䅁䅁䅁䅁䅁䵁䅉䅅䅁䙁䅁䅁睁䵁䅁䅁兂䅁䅁䅁摪但兑䅯䄳䅁䅁䅯睓䅁䅁䅯睂䅅䅁䅅䅁䉁䅁䅁兂䅁䅁䅁䅁䅁䅁杷允䅁䅁䅕䅁䑁䅁䅷䅁䙁䅁䅁䥁睂䔸䈵权㑄䅁䅁权䑁䅁䅁权䡁允䅁允䅁䅁䅅䅁䙁䍁㍑歪䉣㉄䍒䍄䉁䅁䅁兂䅁䅁䅍䅄䅁䅁䅕䅁䅁䙁坔歔䭅乁䅧䅁䭁䑁䅫䅁䭁䅁䉣䅁䉁䅁䅁允䅁䅁䅕㝄䩈摸瑎ぃ䵁䅉䅅䅁䙁䅁䅁睁䵁䅁䅁兂䅁䅁䅃偣佂兑䅯朴䅁䅁䅯䅌䅁䅁䅯睂䅅䅁䅅䅁䉁䅁䅁兂䅁䅁䅁䅁䅁䅁杷允䅁䅁䅕䅁䑁䅁䅷䅁䙁䅁䅁䵁䑸婌䉰权慄䅁䅁权䥂䅁䅁权䡁允䅁允䅁䅁䅅䅁䙁䅁䅁䅁䅁䅁䅁䍄䉁䅁䅁兂䅁䅁䅍䅄䅁䅁䅕䅁䅁䙧䕑䕕䭅䵁䄴䅁䭁䑁䅣䅁䭁䅁䉣䅁䉁䅁䅁允䅁䅁䅕䅁䅁䅁䅁䅁䵁䅉䅅䅁䙁䅁䅁睁䵁䅁䅁兂䅁䅁䅃楡倵兑䅯䄫䅁䅁䅯䅏䅁䅁䅯睂䅅䅁䅅䅁䉁䅁䅁兂䅁䅁䅁䅁䅁䅁杷允䅁䅁䅕䅁䑁䅁䅷䅁䙁䅁䅁䅁元癤䅨权煄䅁䅁权㕁䅁䅁权䡁允䅁允䅁䅁䅅䅁䙁䵁堳癳樯畯⽫䍄䉁䅁䅁兂䅁䅁䅍䅄䅁䅁䅕䅁䅁䕁乄〫䭁䅁䉑䅁䭁䕁䅳䅁䭁䅁䉣䅁䉁䅁䅁允䅁䅁䅕䭴煱歱䭰歍䵁䅉䅅䅁䙁䅁䅁睁䵁䅁䅁兂䅁䅁䅁祥倱兑䅯朷䅁䅁䅯兒䅁䅁䅯睂䅅䅁䅅䅁䉁䅁䅁兂㝄⬲浒歆䝤䅑杷允䅁䅁䅕䅁䑁䅁䅷䅁䙁䅁䅁䥁睂䔸䈵权癃䅁䅁权㕁䅁䅁权䡁允䅁允䅁䅁䅅䅁䙁乁⭏䩦㜸⽐⽙䍄䉁䅁䅁兂䅁䅁䅍䅄䅁䅁䅕䅁䅁䡧睄歔䭅佁䅙䅁䭁䍁䅷䅁䭁䅁䉣䅁䉁䅁䅁允䅁䅁䅕䅁䅁䅁䅁䅁䵁䅉䅅䅁䙁䅁䅁睁䵁䅁䅁兂䅁䅁䅃偣佂兑䅯术䅁䅁䅯睁䅁䅁䅯睂䅅䅁䅅䅁䉁䅁䅁兂慄㔵〸㙸杁村杷允䅁䅁䅕䅁䑁䅁䅷䅁䙁䅁䅁䅁㑁䔵䈵权祄䅁䅁权䥂䅁䅁权䡁允䅁允䅁䅁䅅䅁䙁䅁䅁䅁䅁䅁䅁䍄䉁䅁䅁兂䅁䅁䅍䅄䅁䅁䅕䅁䅁䡁瑳ご䭅䭁䄸䅁䭁䕁䅷䅁䭁䅁䉣䅁䉁䅁䅁允䅁䅁䅕樹䈶呚す樷䴸䅉䅅䅁䙁䅁䅁睁䵁䅁䅁兂䅁䅁䅁䍉㕪䅑䅯术䅁䅁䅯䅒䅁䅁䅯睂䅅䅁䅅䅁䉁䅁䅁兂䅁䅁䅁䅁䅁䅁杷允䅁䅁䅕䅁䑁䅁䅷䅁䙁䅁䅁䥁啂䙂䉂权㡄䅁䅁权䥂䅁䅁权䡁允䅁允䅁䅁䅅䅁䙁䡁䥬稶潎橥䅚䍄䉁䅁䅁兂䅁䅁䅍䅄䅁䅁䅕䅁䅁䡧睄歔䭅佁䄴䅁䭁䍁䅷䅁䭁䅁䉣䅁䉁䅁䅁允䅁䅁䅕䅁䅁䅁䅁䅁䵁䅉䅅䅁䙁䅁䅁睁䵁䅁䅁兂䅁䅁䅁䥂倱兑䅯䄲䅁䅁䅯杏䅁䅁䅯睂䅅䅁䅅䅁䉁䅁䅁兂䅁䅁䅁䅁䅁䅁杷允䅁䅁䅕䅁䑁䅁䅷䅁䙁䅁䅁䥁煂歌䈹权佄䅁䅁权硁䅁䅁权䡁允䅁允䅁䅁䅅䅁䙁䅁䅁䅁䅁䅁䅁䍄䉁䅁䅁兂䅁䅁䅍䅄䅁䅁䅕䅁䅁䝁䭄〫䭁偁䅁䅁䭁䕁䅑䅁䭁䅁䉣䅁䉁䅁䅁允䅁䅁䅕創乂扁匰䕕䵁䅉䅅䅁䙁䅁䅁睁䵁䅁䅁兂䅁䅁䅁䵑㜳䅑䅯杺䅁䅁䅯䅔䅁䅁䅯睂䅅䅁䅅䅁䉁䅁䅁兂⭂楪捯畏瑢睐杷允䅁䅁䅕䅁䑁䅁䅷䅁䙁䅁䅁䅁䅄倹䅴权畄䅁䅁权祁䅁䅁权䡁允䅁允䅁䅁䅅䅁䙁䅁䅁䅁䅁䅁䅁䍄䉁䅁䅁兂䅁䅁䅍䅄䅁䅁䅕䅁䅁䕁乄〫䭁佁䅷䅁䭁䕁䅫䅁䭁䅁䉣䅁䉁䅁䅁允䅁䅁䅕䵉樵塷⽚稹䴸䅉䅅䅁䙁䅁䅁睁䵁䅁䅁兂䅁䅁䅃ㅏ偬兑䅯朶䅁䅁䅯䅌䅁䅁䅯睂䅅䅁䅅䅁䉁䅁䅁兂䅁䅁䅁䅁䅁䅁杷允䅁䅁䅕䅁䑁䅁䅷䅁䙁䅁䅁䥁㝁啗䈹权煄䅁䅁权㥁䅁䅁权䡁允䅁允䅁䅁䅅䅁䙁䅁䅁䅁䅁䅁䅁䍄䉁䅁䅁兂䅁䅁䅍䅄䅁䅁䅕䅁䅁䡧睄歔䭅佁䅧䅁䭁䑁䅷䅁䭁䅁䉣䅁䉁䅁䅁允䅁䅁䅕䵑㥷㝳婓啐䵁䅉䅅䅁䙁䅁䅁睁䵁䅁䅁兂䅁䅁䅃偣佂兑䅯杺䅁䅁䅯杒䅁䅁䅯睂䅅䅁䅅䅁䉁䅁䅁兂ㅁ㕌䍡ぃ㙪睐杷允䅁䅁䅕䅁䑁䅁䅷䅁䙁䅁䅁䥁睂䔸䈵权㙄䅁䅁权獁䅁䅁权䡁允䅁允䅁䅁䅅䅁䙁䅁䅁䅁䅁䅁䅁䍄䉁䅁䅁兂䅁䅁䅍䅄䅁䅁䅕䅁䅁䡁䭄〫䭁乁䅯䅁䭁䕁䅫䅁䭁䅁䉣䅁䉁䅁䅁允䅁䅁䅕䅁䅁䅁䅁䅁䵁䅉䅅䅁䙁䅁䅁睁䵁䅁䅁兂䅁䅁䅃䅖兒兑䅯睹䅁䅁䅯兒䅁䅁䅯睂䅅䅁䅅䅁䉁䅁䅁兂䅄䘯奈䱴呫䅑杷允䅁䅁䅕䅁䑁䅁䅷䅁䙁䅁䅁䥁睂䔸䈵权㡄䅁䅁权獁䅁䅁权䡁允䅁允䅁䅁䅅䅁䙁䅁䅁䅁䅁䅁䅁䍄䉁䅁䅁兂䅁䅁䅍䅄䅁䅁䅕䅁䅁䑧婴ご䭅乁䅁䅁䭁䍁䄴䅁䭁䅁䉣䅁䉁䅁䅁允䅁䅁䅕䅁䅁䅁䅁䅁䵁䅉䅅䅁䙁䅁䅁睁䵁䅁䅁兂䅁䅁䅃䅖兒兑䅯䄶䅁䅁䅯兎䅁䅁䅯睂䅅䅁䅅䅁䉁䅁䅁兂䡂楋䙌眶噆䅑杷允䅁䅁䅕䅁䑁䅁䅷䅁䙁䅁䅁䅁䅂智䅴权㡄䅁䅁权畁䅁䅁权䡁允䅁允䅁䅁䅅䅁䙁䅁䅁䅁䅁䅁䅁䍄䉁䅁䅁兂䅁䅁䅍䅄䅁䅁䅕䅁䅁䡧睄歔䭅佁䅷䅁䭁䍁䄴䅁䭁䅁䉣䅁䉁䅁䅁允䅁䅁䅕䅁䅁䅁䅁䅁䵁䅉䅅䅁䙁䅁䅁睁䵁䅁䅁兂䅁䅁䵄祑愲兑䅯䅁䅅䅁䅯杍䅁䅁䅯睂䅅䅁䅅䅁䉁䅁䅁权䅁䅁䅁䍄䉁䅁䅁兂䅁䅁䅍䅄䅁䅁䅕䅁䅁䡁䭄〫䭁佁䅙䅁䭁䍁䄴䅁䭁䅁䉣䅁䉁䅁䅁允䅁䅁䅕䅁䅁䅁䅁䅁䵁䅉䅅䅁䙁䅁䅁睁䵁䅁䅁兂䅁䅁䅃偣佂兑䅯术䅁䅁䅯䅌䅁䅁䅯睂䅅䅁䅅䅁䉁䅁䅁兂䅁䅁䅁䅁䅁䅁杷允䅁䅁䅕䅁䑁䅁䅷䅁䙁䅁䅁䅁䅂智䅴权睄䅁䅁权䑁䅁䅁权䡁允䅁允䅁䅁䅅䅁䙁䡁⽅桫䠸味䅆䍄䉁䅁䅁兂䅁䅁䅍䅄䅁䅁䅕䅁䅁䕁乄〫䭁偁䅁䅁䭁䑁䅣䅁䭁䅁䉣䅁䉁䅁䅁允䅁䅁䅕䅁䅁䅁䅁䅁䵁䅉䅅䅁䙁䅁䅁睁䵁䅁䅁兂䅁䅁䅃偣佂兑䅯杁䅅䅁䅯䅌䅁䅁䅯睂䅅䅁䅅䅁䉁䅁䅁兂䅁䅁䅁䅁䅁䅁杷允䅁䅁䅕䅁䑁䅁䅷䅁䙁䅁䅁䥁睂䔸䈵权啄䅁䅁权癁䅁䅁权䡁允䅁允䅁䅁䅅䅁䙁䅁䅁䅁䅁䅁䅁䍄䉁䅁䅁兂䅁䅁䅍䅄䅁䅁䅕䅁䅁䥁刳歔䭅佁䅁䅁䭁䕁䅉䅁䭁䅁䉣䅁䉁䅁䅁允䅁䅁䅕敹䡨橇牅䐫䴸䅉䅅䅁䙁䅁䅁睁䵁䅁䅁兂䅁䅁䅃偣佂兑䅯朱䅁䅁䅯睌䅁䅁䅯睂䅅䅁䅅䅁䉁䅁䅁兂䅁䅁䅁䅁䅁䅁杷允䅁䅁䅕䅁䑁䅁䅷䅁䙁䅁䅁䅁䅂智䅴权䅁允䅁权䑁䅁䅁权䡁允䅁允䅁䅁䅅䅁䭁䑁䈸䅁䵁䅉䅅䅁䙁䅁䅁睁䵁䅁䅁兂䅁䅁䅁䥂倱兑䅯睶䅁䅁䅯睍䅁䅁䅯睂䅅䅁䅅䅁䉁䅁䅁兂䅁䅁䅁䅁䅁䅁杷允䅁䅁䅕䅁䑁䅁䅷䅁䙁䅁䅁䥁啂䙂䉂权㙄䅁䅁权祁䅁䅁权䡁允䅁允䅁䅁䅅䅁䙁䅁䅁䅁䅁䅁䅁䍄䉁䅁䅁兂䅁䅁䅍䅄䅁䅁䅕䅁䅁䡧睄歔䭅䵁䄴䅁䭁䍁䄸䅁䭁䅁䉣䅁䉁䅁䅁允䅁䅁䅕䅁䅁䅁䅁䅁䵁䅉䅅䅁䙁䅁䅁睁䵁䅁䅁兂䅁䅁䅁晡但兑䅯末䅁䅁䅯䅒䅁䅁䅯睂䅅䅁䅅䅁䉁䅁䅁兂䅁䅁䅁䅁䅁䅁杷允䅁䅁䅕䅁䑁䅁䅷䅁䙁䅁䅁䅁扂䕍䈹权慄䅁䅁权䍂䅁䅁权䡁允䅁允䅁䅁䅅䅁䙁偁䅩摊扯瑁⽕䍄䉁䅁䅁兂䅁䅁䅍䅄䅁䅁䅕䅁䅁䥁刳歔䭅佁䄴䅁䭁䕁䅅䅁䭁䅁䉣䅁䉁䅁䅁允䅁䅁䅕䅁䅁䅁䅁䅁䵁䅉䅅䅁䙁䅁䅁睁䵁䅁䅁兂䅁䅁䅄佧兊兑䅯䅂䅅䅁䅯兔䅁䅁䅯睂䅅䅁䅅䅁䉁䅁䅁兂偄䉅唶礫䤰䅷杷允䅁䅁䅕䅁䑁䅁䅷䅁䙁䅁䅁䅁䅄倹䅴权煄䅁䅁权䍂䅁䅁权䡁允䅁允䅁䅁䅅䅁䙁䑁剆䅸㔴癋⽕䍄䉁䅁䅁兂䅁䅁䅍䅄䅁䅁䅕䅁䅁䍁潁唫䭁乁䅑䅁䭁䍁䄸䅁䭁䅁䉣䅁䉁䅁䅁允䅁䅁䅕䅁䅁䅁䅁䅁䵁䅉䅅䅁䙁䅁䅁睁䵁䅁䅁兂䅁䅁䵄祑愲兑䅯杺䅁䅁䅯䅌䅁䅁䅯睂䅅䅁䅅䅁䉁䅁䅁兂䅁䅁䅁䅁䅁䅁杷允䅁䅁䅕䅁䑁䅁䅷䅁䙁䅁䅁䅁灂唸䈵权䑄䅁䅁权祁䅁䅁权䡁允䅁允䅁䅁䅅䅁䙁䅁䅁䅁䅁䅁䅁䍄䉁䅁䅁兂䅁䅁䅍䅄䅁䅁䅕䅁䅁䕧求ご䭅佁䅧䅁䭁䕁䅅䅁䭁䅁䉣䅁䉁䅁䅁允䅁䅁䅕䅁䅁䅁䅁䅁䵁䅉䅅䅁䙁䅁䅁睁䵁䅁䅁兂䅁䅁䅁䵯㝮䅑䅯朰䅁䅁䅯䅔䅁䅁䅯睂䅅䅁䅅䅁䉁䅁䅁兂奁㌹坬捂睷䅑杷允䅁䅁䅕䅁䑁䅁䅷䅁䙁䅁䅁䵁䅃水䉂权㡄䅁䅁权㑁䅁䅁权䡁允䅁允䅁䅁䅅䅁䙁䅁䅁䅁䅁䅁䅁䍄䉁䅁䅁兂䅁䅁䅍䅄䅁䅁䅕䅁䅁䥁刳歔䭅偁䅧䅁䭁䑁䅙䅁䭁䅁䉣䅁䉁䅁䅁允䅁䅁䅕䅁䅁䅁䅁䅁䵁䅉䅅䅁䙁䅁䅁睁䵁䅁䅁兂䅁䅁䅁乖佚兑䅯䄸䅁䅁䅯兎䅁䅁䅯睂䅅䅁䅅䅁䉁䅁䅁兂䅁䅁䅁䅁䅁䅁杷允䅁䅁䅕䅁䑁䅁䅷䅁䙁䅁䅁䅁杂癹䅴权浄䅁䅁权㑁䅁䅁权䡁允䅁允䅁䅁䅅䅁䙁䅁䅁䅁䅁䅁䅁䍄䉁䅁䅁兂䅁䅁䅍䅄䅁䅁䅕䅁䅁䵁い〫䭁乁䅉䅁䭁䕁䅳䅁䭁䅁䉣䅁䉁䅁䅁允䅁䅁䅕児䙧⭃䉇䕍䵁䅉䅅䅁䙁䅁䅁睁䵁䅁䅁兂䅁䅁䅁偷㝔䅑䅯睹䅁䅁䅯免䅁䅁䅯睂䅅䅁䅅䅁䉁䅁䅁兂䅁䅁䅁䅁䅁䅁杷允䅁䅁䅕䅁䑁䅁䅷䅁䙁䅁䅁䅁元癤䅨权坄䅁䅁权䍂䅁䅁权䡁允䅁允䅁䅁䅅䅁䙁䑁䉗洶杺癇⼴䍄䉁䅁䅁兂䅁䅁䅍䅄䅁䅁䅕䅁䅁䡧睄歔䭅佁䅙䅁䭁䍁䄸䅁䭁䅁䉣䅁䉁䅁䅁允䅁䅁䅕䅁䅁䅁䅁䅁䵁䅉䅅䅁䙁䅁䅁睁䵁䅁䅁兂䅁䅁䅃䅖兒兑䅯䄫䅁䅁䅯睎䅁䅁䅯睂䅅䅁䅅䅁䉁䅁䅁兂䅁䅁䅁䅁䅁䅁杷允䅁䅁䅕䅁䑁䅁䅷䅁䙁䅁䅁䵁䑸婌䉰权㑄䅁䅁权㉁䅁䅁权䡁允䅁允䅁䅁䅅䅁䙁䅁䅁䅁䅁䅁䅁䍄䉁䅁䅁兂䅁䅁䅍䅄䅁䅁䅕䅁䅁䙧䕑䕕䭅佁䄴䅁䭁䕁䄰䅁䭁䅁䉣䅁䉁䅁䅁允䅁䅁䅕婏偬桃甴く䵁䅉䅅䅁䙁䅁䅁睁䵁䅁䅁兂䅁䅁䅃䅖兒兑䅯睶䅁䅁䅯児䅁䅁䅯睂䅅䅁䅅䅁䉁䅁䅁兂䅁䅁䅁䅁䅁䅁杷允䅁䅁䅕䅁䑁䅁䅷䅁䙁䅁䅁䅁䅄倹䅴权㡄䅁䅁权㑁䅁䅁权䡁允䅁允䅁䅁䅅䅁䙁䅁䅁䅁䅁䅁䅁䍄䉁䅁䅁兂䅁䅁䅍䅄䅁䅁䅕䅁䅁䑁歪歔䭅䭁䄸䅁䭁䑁䅳䅁䭁䅁䉣䅁䉁䅁䅁允䅁䅁䅕䅁䅁䅁䅁䅁䵁䅉䅅䅁䙁䅁䅁睁䵁䅁䅁兂䅁䅁䅃偣佂兑䅯睲䅁䅁䅯睌䅁䅁䅯睂䅅䅁䅅䅁䉁䅁䅁兂䅁䅁䅁䅁䅁䅁杷允䅁䅁䅕䅁䑁䅁䅷䅁䙁䅁䅁䅁杂癹䅴权坄䅁䅁权㍁䅁䅁权䡁允䅁允䅁䅁䅅䅁䙁䅁䅁䅁䅁䅁䅁䍄䉁䅁䅁兂䅁䅁䅍䅄䅁䅁䅕䅁䅁䡧睄歔䭅佁䄴䅁䭁䍁䄸䅁䭁䅁䉣䅁䉁䅁䅁允䅁䅁䅕䅁䅁䅁䅁䅁䵁䅉䅅䅁䙁䅁䅁睁䵁䅁䅁兂䅁䅁䅁䵙㝲䅑䅯䅁䅅䅁䅯䅏䅁䅁䅯睂䅅䅁䅅䅁䉁䅁䅁权⽁允䅁䍄䉁䅁䅁兂䅁䅁䅍䅄䅁䅁䅕䅁䅁䡧睄歔䭅乁䅉䅁䭁䍁䄸䅁䭁䅁䉣䅁䉁䅁䅁允䅁䅁䅕䅁䅁䅁䅁䅁䵁䅉䅅䅁䙁䅁䅁睁䵁䅁䅁兂䅁䅁䅁穗偂兑䅯䄰䅁䅁䅯睓䅁䅁䅯睂䅅䅁䅅䅁䉁䅁䅁兂䅁䅁䅁䅁䅁䅁杷允䅁䅁䅕䅁䑁䅁䅷䅁䙁䅁䅁䅁杄晧䅨权畄䅁䅁权㝁䅁䅁权䡁允䅁允䅁䅁䅅䅁䙁䥁昰灺䭚歑䅸䍄䉁䅁䅁兂䅁䅁䅍䅄䅁䅁䅕䅁䅁䡧睄歔䭅䵁䅳䅁䭁䍁䄸䅁䭁䅁䉣䅁䉁䅁䅁允䅁䅁䅕䅁䅁䅁䅁䅁䵁䅉䅅䅁䙁䅁䅁睁䵁䅁䅁兂䅁䅁䅃偣佂兑䅯睷䅁䅁䅯䅏䅁䅁䅯睂䅅䅁䅅䅁䉁䅁䅁兂䅁䅁䅁䅁䅁䅁杷允䅁䅁䅕䅁䑁䅁䅷䅁䙁䅁䅁䅁㝂啌䈹权䍁允䅁权䥂䅁䅁权䡁允䅁允䅁䅁䅅䅁䙁䅁䅁䅁䅁䅁䅁䍄䉁䅁䅁兂䅁䅁䅍䅄䅁䅁䅕䅁䅁䩁㉂䔫䭁䅁䉁䅁䭁䕁䅅䅁䭁䅁䉣䅁䉁䅁䅁允䅁䅁䅯杂䅅䅁杷允䅁䅁䅕䅁䑁䅁䅷䅁䙁䅁䅁䅁㑁䔵䈵权䅁允䅁权ㅁ䅁䅁权䡁允䅁允䅁䅁䅅䅁䭁䅁䉙䅁䵁䅉䅅䅁䙁䅁䅁睁䵁䅁䅁兂䅁䅁䅃偣佂兑䅯朵䅁䅁䅯兒䅁䅁䅯睂䅅䅁䅅䅁䉁䅁䅁兂牄剣乊塚⭌睐杷允䅁䅁䅕䅁䑁䅁䅷䅁䙁䅁䅁䅁癃䕰䈹权䍁允䅁权䍂䅁䅁权䡁允䅁允䅁䅁䅅䅁䙁䩁㑫栯䑨昲⽧䍄䉁䅁䅁兂䅁䅁䅍䅄䅁䅁䅕䅁䅁䡧睄歔䭅乁䅧䅁䭁䑁䅅䅁䭁䅁䉣䅁䉁䅁䅁允䅁䅁䅕䅁䅁䅁䅁䅁䵁䅉䅅䅁䙁䅁䅁睁䵁䅁䅁兂䅁䅁䅁㙲偒兑䅯䄷䅁䅁䅯䅍䅁䅁䅯睂䅅䅁䅅䅁䉁䅁䅁兂䅁䅁䅁䅁䅁䅁杷允䅁䅁䅕䅁䑁䅁䅷䅁䙁䅁䅁䥁睂䔸䈵权䅁允䅁权癁䅁䅁权䡁允䅁允䅁䅁䅅䅁䭁䅁䉙䅁䵁䅉䅅䅁䙁䅁䅁睁䵁䅁䅁兂䅁䅁䅃䅖兒兑䅯䄳䅁䅁䅯睒䅁䅁䅯睂䅅䅁䅅䅁䉁䅁䅁兂䅁䅁䅁䅁䅁䅁杷允䅁䅁䅕䅁䑁䅁䅷䅁䙁䅁䅁䵁䅃水䉂权慄䅁䅁权䑂䅁䅁权䡁允䅁允䅁䅁䅅䅁䙁乁㕒坬畦敚⽅䍄䉁䅁䅁兂䅁䅁䅍䅄䅁䅁䅕䅁䅁䥁刳歔䭅偁䅷䅁䭁䕁䅧䅁䭁䅁䉣䅁䉁䅁䅁允䅁䅁䅕䅁䅁䅁䅁䅁䵁䅉䅅䅁䙁䅁䅁睁䵁䅁䅁兂䅁䅁䅁祥倱兑䅯䄵䅁䅁䅯睎䅁䅁䅯睂䅅䅁䅅䅁䉁䅁䅁兂䅁䅁䅁䅁䅁䅁杷允䅁䅁䅕䅁䑁䅁䅷䅁䙁䅁䅁䵁䅃水䉂权獄䅁䅁权⽁䅁䅁权䡁允䅁允䅁䅁䅅䅁䙁䅁䅁䅁䅁䅁䅁䍄䉁䅁䅁兂䅁䅁䅍䅄䅁䅁䅕䅁䅁䵁い〫䭁乁䅙䅁䭁䕁䅕䅁䭁䅁䉣䅁䉁䅁䅁允䅁䅁䅕祅买潑䕨㝹䴸䅉䅅䅁䙁䅁䅁睁䵁䅁䅁兂䅁䅁䅁乖佚兑䅯䄷䅁䅁䅯杌䅁䅁䅯睂䅅䅁䅅䅁䉁䅁䅁兂䅁䅁䅁䅁䅁䅁杷允䅁䅁䅕䅁䑁䅁䅷䅁䙁䅁䅁䅁啂欱䈵权佄䅁䅁权㙁䅁䅁权䡁允䅁允䅁䅁䅅䅁䙁䕁摯桱⽔䅡䅨䍄䉁䅁䅁兂䅁䅁䅍䅄䅁䅁䅕䅁䅁䕧求ご䭅䅁䉑䅁䭁䕁䅍䅁䭁䅁䉣䅁䉁䅁䅁允䅁䅁䅕噣故杉䱵䕓䵁䅉䅅䅁䙁䅁䅁睁䵁䅁䅁兂䅁䅁䅁㙲偒兑䅯䄳䅁䅁䅯杒䅁䅁䅯睂䅅䅁䅅䅁䉁䅁䅁兂㝄祘畩佸祌睐杷允䅁䅁䅕䅁䑁䅁䅷䅁䙁䅁䅁䥁啂䙂䉂权敄䅁䅁权䅂䅁䅁权䡁允䅁允䅁䅁䅅䅁䙁䅁䅁䅁䅁䅁䅁䍄䉁䅁䅁兂䅁䅁䅍䅄䅁䅁䅕䅁䅁䵁い〫䭁佁䅑䅁䭁䕁䅳䅁䭁䅁䉣䅁䉁䅁䅁允䅁䅁䅕礴偐䭢湆吹䴸䅉䅅䅁䙁䅁䅁睁䵁䅁䅁兂䅁䅁䅁乖佚兑䅯朶䅁䅁䅯䅎䅁䅁䅯睂䅅䅁䅅䅁䉁䅁䅁兂䅁䅁䅁䅁䅁䅁杷允䅁䅁䅕䅁䑁䅁䅷䅁䙁䅁䅁䥁睂䔸䈵权獄䅁䅁权癁䅁䅁权䡁允䅁允䅁䅁䅅䅁䙁䅁䅁䅁䅁䅁䅁䍄䉁䅁䅁兂䅁䅁䅍䅄䅁䅁䅕䅁䅁䭁欫ご䭅䵁䅳䅁䭁䕁䅷䅁䭁䅁䉣䅁䉁䅁䅁允䅁䅁䅕䅁䅁䅁䅁䅁䵁䅉䅅䅁䙁䅁䅁睁䵁䅁䅁兂䅁䅁䅃䝑偖兑䅯睲䅁䅁䅯䅌䅁䅁䅯睂䅅䅁䅅䅁䉁䅁䅁兂䅁䅁䅁䅁䅁䅁杷允䅁䅁䅕䅁䑁䅁䅷䅁䙁䅁䅁䅁䕁啪䈹权⭄䅁䅁权䱂䅁䅁权䡁允䅁允䅁䅁䅅䅁䙁䝁䌳䔯坱䵎䉆䍄䉁䅁䅁兂䅁䅁䅍䅄䅁䅁䅕䅁䅁䙧䕑䕕䭅䵁䄴䅁䭁䑁䅍䅁䭁䅁䉣䅁䉁䅁䅁允䅁䅁䅕䅁䅁䅁䅁䅁䵁䅉䅅䅁䙁䅁䅁睁䵁䅁䅁兂䅁䅁䅃䝑偖兑䅯朳䅁䅁䅯睎䅁䅁䅯睂䅅䅁䅅䅁䉁䅁䅁兂䅁䅁䅁䅁䅁䅁杷允䅁䅁䅕䅁䑁䅁䅷䅁䙁䅁䅁䥁啂䙂䉂权啄䅁䅁权硁䅁䅁权䡁允䅁允䅁䅁䅅䅁䙁䅁䅁䅁䅁䅁䅁䍄䉁䅁䅁兂䅁䅁䅍䅄䅁䅁䅕䅁䅁䡧睄歔䭅䭁䄸䅁䭁䑁䅁䅁䭁䅁䉣䅁䉁䅁䅁允䅁䅁䅕䅁䅁䅁䅁䅁䵁䅉䅅䅁䙁䅁䅁睁䵁䅁䅁兂䅁䅁䅁住佒兑䅯睶䅁䅁䅯兏䅁䅁䅯睂䅅䅁䅅䅁䉁䅁䅁兂䅁䅁䅁䅁䅁䅁杷允䅁䅁䅕䅁䑁䅁䅷䅁䙁䅁䅁䅁灂唸䈵权佄䅁䅁权䕂䅁䅁权䡁允䅁允䅁䅁䅅䅁䙁佁㉊佪浙畊⼸䍄䉁䅁䅁兂䅁䅁䅍䅄䅁䅁䅕䅁䅁䕧求ご䭅乁䅷䅁䭁䍁䄸䅁䭁䅁䉣䅁䉁䅁䅁允䅁䅁䅕䅁䅁䅁䅁䅁䵁䅉䅅䅁䙁䅁䅁睁䵁䅁䅁兂䅁䅁䅁䵙㝲䅑䅯䄳䅁䅁䅯免䅁䅁䅯睂䅅䅁䅅䅁䉁䅁䅁兂䅁䅁䅁䅁䅁䅁杷允䅁䅁䅕䅁䑁䅁䅷䅁䙁䅁䅁䅁睂癹䅴权浄䅁䅁权䕂䅁䅁权䡁允䅁允䅁䅁䅅䅁䙁䅁䅁䅁䅁䅁䅁䍄䉁䅁䅁兂䅁䅁䅍䅄䅁䅁䅕䅁䅁䡧睄歔䭅乁䅯䅁䭁䕁䅯䅁䭁䅁䉣䅁䉁䅁䅁允䅁䅁䅕乁ㅌ䙡婰吱䴸䅉䅅䅁䙁䅁䅁睁䵁䅁䅁兂䅁䅁䅃偣佂兑䅯末䅁䅁䅯䅍䅁䅁䅯睂䅅䅁䅅䅁䉁䅁䅁兂䅁䅁䅁䅁䅁䅁杷允䅁䅁䅕䅁䑁䅁䅷䅁䙁䅁䅁䥁睂䔸䈵权畄䅁䅁权㝁䅁䅁权䡁允䅁允䅁䅁䅅䅁䙁佁牦噈䝒ㅕ䅎䍄䉁䅁䅁兂䅁䅁䅍䅄䅁䅁䅕䅁䅁䭁欫ご䭅䭁䄸䅁䭁䑁䅉䅁䭁䅁䉣䅁䉁䅁䅁允䅁䅁䅕䅁䅁䅁䅁䅁䵁䅉䅅䅁䙁䅁䅁睁䵁䅁䅁兂䅁䅁䅁偷㝔䅑䅯朹䅁䅁䅯睎䅁䅁䅯睂䅅䅁䅅䅁䉁䅁䅁兂䅁䅁䅁䅁䅁䅁杷允䅁䅁䅕䅁䑁䅁䅷䅁䙁䅁䅁䥁㝁啗䈹权䕁允䅁权硁䅁䅁权䡁允䅁允䅁䅁䅅䅁䙁䅁䅁䅁䅁䅁䅁䍄䉁䅁䅁兂䅁䅁䅍䅄䅁䅁䅕䅁䅁䥷楄䕕䭅偁䅑䅁䭁䑁䅍䅁䭁䅁䉣䅁䉁䅁䅁允䅁䅁䅕䅁䅁䅁䅁䅁䵁䅉䅅䅁䙁䅁䅁睁䵁䅁䅁兂䅁䅁䅁㙲偒兑䅯䄹䅁䅁䅯睑䅁䅁䅯睂䅅䅁䅅䅁䉁䅁䅁兂䕁潱䡏捴獷䅑杷允䅁䅁䅕䅁䑁䅁䅷䅁䙁䅁䅁䅁睂癹䅴权睄䅁䅁权穁䅁䅁权䡁允䅁允䅁䅁䅅䅁䙁䅁䅁䅁䅁䅁䅁䍄䉁䅁䅁兂䅁䅁䅍䅄䅁䅁䅕䅁䅁䕺瑍歭䭅偁䄴䅁䭁䑁䅕䅁䭁䅁䉣䅁䉁䅁䅁允䅁䅁䅕䅁䅁䅁䅁䅁䵁䅉䅅䅁䙁䅁䅁睁䵁䅁䅁兂䅁䅁䅁䡫㑢䅑䅯睹䅁䅁䅯睑䅁䅁䅯睂䅅䅁䅅䅁䉁䅁䅁兂䅁䅁䅁䅁䅁䅁杷允䅁䅁䅕䅁䑁䅁䅷䅁䙁䅁䅁䥁睂䔸䈵权䑄䅁䅁权睁䅁䅁权䡁允䅁允䅁䅁䅅䅁䙁䅁䅁䅁䅁䅁䅁䍄䉁䅁䅁兂䅁䅁䅍䅄䅁䅁䅕䅁䅁䩁㉂䔫䭁䵁䄴䅁䭁䑁䅧䅁䭁䅁䉣䅁䉁䅁䅁允䅁䅁䅕䉸䭔敘䉂樹䴸䅉䅅䅁䙁䅁䅁睁䵁䅁䅁兂䅁䅁䅁住佒兑䅯杁䅅䅁䅯杒䅁䅁䅯睂䅅䅁䅅䅁䉁䅁䅁兂䅁䅁䅁䅁䅁䅁杷允䅁䅁䅕䅁䑁䅁䅷䅁䙁䅁䅁䅁㝂啌䈹权㙄䅁䅁权㍁䅁䅁权䡁允䅁允䅁䅁䅅䅁䙁䅁䅁䅁䅁䅁䅁䍄䉁䅁䅁兂䅁䅁䅍䅄䅁䅁䅕䅁䅁䡧睄歔䭅偁䅙䅁䭁䑁䅁䅁䭁䅁䉣䅁䉁䅁䅁允䅁䅁䅕䅁䅁䅁䅁䅁䵁䅉䅅䅁䙁䅁䅁睁䵁䅁䅁兂䅁䅁䅃䝑偖兑䅯䄱䅁䅁䅯䅔䅁䅁䅯睂䅅䅁䅅䅁䉁䅁䅁兂䅁䅁䅁䅁䅁䅁杷允䅁䅁䅕䅁䑁䅁䅷䅁䙁䅁䅁䅁啂欱䈵权䕁允䅁权䱂䅁䅁权䡁允䅁允䅁䅁䅅䅁䙁偁䉴坖杌䑧䅴䍄䉁䅁䅁兂䅁䅁䅍䅄䅁䅁䅕䅁䅁䕺瑍歭䭅䭁䄸䅁䭁䑁䅫䅁䭁䅁䉣䅁䉁䅁䅁允䅁䅁䅕䅁䅁䅁䅁䅁䵁䅉䅅䅁䙁䅁䅁睁䵁䅁䅁兂䅁䅁䅁偷㝔䅑䅯䄴䅁䅁䅯睍䅁䅁䅯睂䅅䅁䅅䅁䉁䅁䅁兂䅁䅁䅁䅁䅁䅁杷允䅁䅁䅕䅁䑁䅁䅷䅁䙁䅁䅁䅁啂欱䈵权㉄䅁䅁权䱂䅁䅁权䡁允䅁允䅁䅁䅅䅁䙁䥁塳挶睋偙⼴䍄䉁䅁䅁兂䅁䅁䅍䅄䅁䅁䅕䅁䅁䡧睄歔䭅䵁䅳䅁䭁䕁䄰䅁䭁䅁䉣䅁䉁䅁䅁允䅁䅁䅕捵戹䑆㑗ぇ䵁䅉䅅䅁䙁䅁䅁睁䵁䅁䅁兂䅁䅁䅁䵙㝲䅑䅯睶䅁䅁䅯杏䅁䅁䅯睂䅅䅁䅅䅁䉁䅁䅁兂䅁䅁䅁䅁䅁䅁杷允䅁䅁䅕䅁䑁䅁䅷䅁䙁䅁䅁䅁睂癹䅴权浄䅁䅁权䵂䅁䅁权䡁允䅁允䅁䅁䅅䅁䙁䅁䅁䅁䅁䅁䅁䍄䉁䅁䅁兂䅁䅁䅍䅄䅁䅁䅕䅁䅁䡧睄歔䭅乁䅯䅁䭁䑁䅅䅁䭁䅁䉣䅁䉁䅁䅁允䅁䅁䅕䅁䅁䅁䅁䅁䵁䅉䅅䅁䙁䅁䅁睁䵁䅁䅁兂䅁䅁䅃偣佂兑䅯䄳䅁䅁䅯免䅁䅁䅯睂䅅䅁䅅䅁䉁䅁䅁兂䅁䅁䅁䅁䅁䅁杷允䅁䅁䅕䅁䑁䅁䅷䅁䙁䅁䅁䅁权晹䅴权啄䅁䅁权䱂䅁䅁权䡁允䅁允䅁䅁䅅䅁䙁䅁䅁䅁䅁䅁䅁䍄䉁䅁䅁兂䅁䅁䅍䅄䅁䅁䅕䅁䅁䡧睄歔䭅佁䅁䅁䭁䕁䅙䅁䭁䅁䉣䅁䉁䅁䅁允䅁䅁䅕䝍䥇穧杙䐸䴸䅉䅅䅁䙁䅁䅁睁䵁䅁䅁兂䅁䅁䅃偣佂兑䅯朳䅁䅁䅯免䅁䅁䅯睂䅅䅁䅅䅁䉁䅁䅁兂䅁䅁䅁䅁䅁䅁杷允䅁䅁䅕䅁䑁䅁䅷䅁䙁䅁䅁䵁䑸婌䉰权浄䅁䅁权䥂䅁䅁权䡁允䅁允䅁䅁䅅䅁䙁䅁䅁䅁䅁䅁䅁䍄䉁䅁䅁兂䅁䅁䅍䅄䅁䅁䅕䅁䅁䙧䕑䕕䭅䵁䅳䅁䭁䕁䅯䅁䭁䅁䉣䅁䉁䅁䅁允䅁䅁䅕灖㤳升ㅗ商䵁䅉䅅䅁䙁䅁䅁睁䵁䅁䅁兂䅁䅁䵄祑愲兑䅯睹䅁䅁䅯䅎䅁䅁䅯睂䅅䅁䅅䅁䉁䅁䅁兂䅁䅁䅁䅁䅁䅁杷允䅁䅁䅕䅁䑁䅁䅷䅁䙁䅁䅁䅁䅂智䅴权⭄䅁䅁权ぁ䅁䅁权䡁允䅁允䅁䅁䅅䅁䙁䅁䅁䅁䅁䅁䅁䍄䉁䅁䅁兂䅁䅁䅍䅄䅁䅁䅕䅁䅁䑁歪歔䭅䵁䅳䅁䭁䑁䅧䅁䭁䅁䉣䅁䉁䅁䅁允䅁䅁䅕䅁䅁䅁䅁䅁䵁䅉䅅䅁䙁䅁䅁睁䵁䅁䅁兂䅁䅁䅃偣佂兑䅯朶䅁䅁䅯睒䅁䅁䅯睂䅅䅁䅅䅁䉁䅁䅁兂㕄癲潵㥢卦睐杷允䅁䅁䅕䅁䑁䅁䅷䅁䙁䅁䅁䥁睂䔸䈵权歄䅁䅁权硁䅁䅁权䡁允䅁允䅁䅁䅅䅁䙁䅁䅁䅁䅁䅁䅁䍄䉁䅁䅁兂䅁䅁䅍䅄䅁䅁䅕䅁䅁䕺瑍歭䭅佁䅑䅁䭁䑁䄰䅁䭁䅁䉣䅁䉁䅁䅁允䅁䅁䅕䅁䅁䅁䅁䅁䵁䅉䅅䅁䙁䅁䅁睁䵁䅁䅁兂䅁䅁䅁䵑㜳䅑䅯䄵䅁䅁䅯睎䅁䅁䅯睂䅅䅁䅅䅁䉁䅁䅁兂䅁䅁䅁䅁䅁䅁杷允䅁䅁䅕䅁䑁䅁䅷䅁䙁䅁䅁䥁睂䔸䈵权癃䅁䅁权硁䅁䅁权䡁允䅁允䅁䅁䅅䅁䙁䅁䅁䅁䅁䅁䅁䍄䉁䅁䅁兂䅁䅁䅍䅄䅁䅁䅕䅁䅁䑧婴ご䭅佁䅷䅁䭁䕁䅅䅁䭁䅁䉣䅁䉁䅁䅁允䅁䅁䅕䴶㜲䱔獏䐲䴸䅉䅅䅁䙁䅁䅁睁䵁䅁䅁兂䅁䅁䅃ㅏ偬兑䅯䄸䅁䅁䅯杍䅁䅁䅯睂䅅䅁䅅䅁䉁䅁䅁兂䅁䅁䅁䅁䅁䅁杷允䅁䅁䅕䅁䑁䅁䅷䅁䙁䅁䅁䅁癃䕰䈹权杄䅁䅁权䉂䅁䅁权䡁允䅁允䅁䅁䅅䅁䙁䡁乲獨倱敬⼰䍄䉁䅁䅁兂䅁䅁䅍䅄䅁䅁䅕䅁䅁䡧睄歔䭅䵁䅳䅁䭁䕁䅅䅁䭁䅁䉣䅁䉁䅁䅁允䅁䅁䅕䌰婭戴歔歇䵁䅉䅅䅁䙁䅁䅁睁䵁䅁䅁兂䅁䅁䅃䝑偖兑䅯睶䅁䅁䅯䅍䅁䅁䅯睂䅅䅁䅅䅁䉁䅁䅁兂䅁䅁䅁䅁䅁䅁杷允䅁䅁䅕䅁䑁䅁䅷䅁䙁䅁䅁䅁扂䕍䈹权獄䅁䅁权睁䅁䅁权䡁允䅁允䅁䅁䅅䅁䙁䅁䅁䅁䅁䅁䅁䍄䉁䅁䅁兂䅁䅁䅍䅄䅁䅁䅕䅁䅁䡧睄歔䭅佁䄴䅁䭁䕁䅍䅁䭁䅁䉣䅁䉁䅁䅁允䅁䅁䅕晴䑸汷䘴䕖䵁䅉䅅䅁䙁䅁䅁睁䵁䅁䅁兂䅁䅁䅁䥂倱兑䅯朱䅁䅁䅯睎䅁䅁䅯睂䅅䅁䅅䅁䉁䅁䅁兂䅁䅁䅁䅁䅁䅁杷允䅁䅁䅕䅁䑁䅁䅷䅁䙁䅁䅁䥁睂䔸䈵权卄䅁䅁权硁䅁䅁权䡁允䅁允䅁䅁䅅䅁䙁䅁䅁䅁䅁䅁䅁䍄䉁䅁䅁兂䅁䅁䅍䅄䅁䅁䅕䅁䅁䡧睄歔䭅偁䅙䅁䭁䑁䄴䅁䭁䅁䉣䅁䉁䅁䅁允䅁䅁䅕䜳步䩹㙃䐹䴸䅉䅅䅁䙁䅁䅁睁䵁䅁䅁兂䅁䅁䅃偣佂兑䅯䄫䅁䅁䅯免䅁䅁䅯睂䅅䅁䅅䅁䉁䅁䅁兂䅁䅁䅁䅁䅁䅁杷允䅁䅁䅕䅁䑁䅁䅷䅁䙁䅁䅁䅁䅂智䅴权奄䅁䅁权穁䅁䅁权䡁允䅁允䅁䅁䅅䅁䙁䅁䅁䅁䅁䅁䅁䍄䉁䅁䅁兂䅁䅁䅍䅄䅁䅁䅕䅁䅁䵁い〫䭁䅁䉑䅁䭁䑁䄰䅁䭁䅁䉣䅁䉁䅁䅁允䅁䅁䅕䩃婂䩵洯歎䵁䅉䅅䅁䙁䅁䅁睁䵁䅁䅁兂䅁䅁䅁偷㝔䅑䅯朲䅁䅁䅯杓䅁䅁䅯睂䅅䅁䅅䅁䉁䅁䅁兂䅂⼳晢㤫桐睐杷允䅁䅁䅕䅁䑁䅁䅷䅁䙁䅁䅁䅁㝂啌䈹权㙄䅁䅁权䑁䅁䅁权䡁允䅁允䅁䅁䅅䅁䙁佁䝊圹⽪汣䍚䍄䉁䅁䅁兂䅁䅁䅍䅄䅁䅁䅕䅁䅁䡁䭄〫䭁乁䅑䅁䭁䕁䅍䅁䭁䅁䉣䅁䉁䅁䅁允䅁䅁䅕㝥瘷䭥婈啌䵁䅉䅅䅁䙁䅁䅁睁䵁䅁䅁兂䅁䅁䵄祑愲兑䅯术䅁䅁䅯䅌䅁䅁䅯睂䅅䅁䅅䅁䉁䅁䅁兂䅁䅁䅁䅁䅁䅁杷允䅁䅁䅕䅁䑁䅁䅷䅁䙁䅁䅁䥁啂䙂䉂权䕁允䅁权㍁䅁䅁权䡁允䅁允䅁䅁䅅䅁䙁䅁䅁䅁䅁䅁䅁䍄䉁䅁䅁兂䅁䅁䅍䅄䅁䅁䅕䅁䅁䵁い〫䭁䵁䅳䅁䭁䑁䅣䅁䭁䅁䉣䅁䉁䅁䅁允䅁䅁䅕䅁䅁䅁䅁䅁䵁䅉䅅䅁䙁䅁䅁睁䵁䅁䅁兂䅁䅁䅁摪但兑䅯䄯䅁䅁䅯睏䅁䅁䅯睂䅅䅁䅅䅁䉁䅁䅁兂䅁䅁䅁䅁䅁䅁杷允䅁䅁䅕䅁䑁䅁䅷䅁䙁䅁䅁䥁䅂啚䈹权畄䅁䅁权畁䅁䅁权䡁允䅁允䅁䅁䅅䅁䙁䅁䅁䅁䅁䅁䅁䍄䉁䅁䅁兂䅁䅁䅍䅄䅁䅁䅕䅁䅁䭁䩄〫䭁佁䅁䅁䭁䕁䄰䅁䭁䅁䉣䅁䉁䅁䅁允䅁䅁䅕歋䐵呒㍵稹䴸䅉䅅䅁䙁䅁䅁睁䵁䅁䅁兂䅁䅁䅃偣佂兑䅯䄯䅁䅁䅯免䅁䅁䅯睂䅅䅁䅅䅁䉁䅁䅁兂䅁䅁䅁䅁䅁䅁杷允䅁䅁䅕䅁䑁䅁䅷䅁䙁䅁䅁䅁杂癹䅴权浄䅁䅁权祁䅁䅁权䡁允䅁允䅁䅁䅅䅁䙁䅁䅁䅁䅁䅁䅁䍄䉁䅁䅁兂䅁䅁䅍䅄䅁䅁䅕䅁䅁䑧婴ご䭅䵁䄴䅁䭁䑁䅕䅁䭁䅁䉣䅁䉁䅁䅁允䅁䅁䅕の䍙扌扊䐶䴸䅉䅅䅁䙁䅁䅁睁䵁䅁䅁兂䅁䅁䅁䵑㜳䅑䅯䄲䅁䅁䅯杍䅁䅁䅯睂䅅䅁䅅䅁䉁䅁䅁兂䅁䅁䅁䅁䅁䅁杷允䅁䅁䅕䅁䑁䅁䅷䅁䙁䅁䅁䅁䅄倹䅴权⽃䅁䅁权ぁ䅁䅁权䡁允䅁允䅁䅁䅅䅁䙁䅁䅁䅁䅁䅁䅁䍄䉁䅁䅁兂䅁䅁䅍䅄䅁䅁䅕䅁䅁䙧䕑䕕䭅佁䅑䅁䭁䑁䄰䅁䭁䅁䉣䅁䉁䅁䅁允䅁䅁䅕䅁䅁䅁䅁䅁䵁䅉䅅䅁䙁䅁䅁睁䵁䅁䅁兂䅁䅁䅃偣佂兑䅯朶䅁䅁䅯免䅁䅁䅯睂䅅䅁䅅䅁䉁䅁䅁兂䅁䅁䅁䅁䅁䅁杷允䅁䅁䅕䅁䑁䅁䅷䅁䙁䅁䅁䥁㝁啗䈹权䅁允䅁权䝂䅁䅁权䡁允䅁允䅁䅁䅅䅁䭁䅁䉙䅁䵁䅉䅅䅁䙁䅁䅁睁䵁䅁䅁兂䅁䅁䅁剔儹兑䅯朶䅁䅁䅯李䅁䅁䅯睂䅅䅁䅅䅁䉁䅁䅁兂煁牍桍獤版睐杷允䅁䅁䅕䅁䑁䅁䅷䅁䙁䅁䅁䥁㝁啗䈹权睄䅁䅁权獁䅁䅁权䡁允䅁允䅁䅁䅅䅁䙁䅁䅁䅁䅁䅁䅁䍄䉁䅁䅁兂䅁䅁䅍䅄䅁䅁䅕䅁䅁䝁䭄〫䭁乁䅁䅁䭁䑁䄰䅁䭁䅁䉣䅁䉁䅁䅁允䅁䅁䅕䅁䅁䅁䅁䅁䵁䅉䅅䅁䙁䅁䅁睁䵁䅁䅁兂䅁䅁䅁祥倱兑䅯朴䅁䅁䅯睁䅁䅁䅯睂䅅䅁䅅䅁䉁䅁䅁兂癁汫㥩㕓䙣䅑杷允䅁䅁䅕䅁䑁䅁䅷䅁䙁䅁䅁䅁䕁啪䈹权歄䅁䅁权䥂䅁䅁权䡁允䅁允䅁䅁䅅䅁䙁䅁䅁䅁䅁䅁䅁䍄䉁䅁䅁兂䅁䅁䅍䅄䅁䅁䅕䅁䅁䡁䭄〫䭁佁䅁䅁䭁䑁䅫䅁䭁䅁䉣䅁䉁䅁䅁允䅁䅁䅕䅁䅁䅁䅁䅁䵁䅉䅅䅁䙁䅁䅁睁䵁䅁䅁兂䅁䅁䅁摪但兑䅯䅂䅅䅁䅯杌䅁䅁䅯睂䅅䅁䅅䅁䉁䅁䅁兂䅁䅁䅁䅁䅁䅁杷允䅁䅁䅕䅁䑁䅁䅷䅁䙁䅁䅁䵁䑸婌䉰权䑄䅁䅁权䝂䅁䅁权䡁允䅁允䅁䅁䅅䅁䙁䅁䅁䅁䅁䅁䅁䍄䉁䅁䅁兂䅁䅁䅍䅄䅁䅁䅕䅁䅁䡧睄歔䭅乁䅁䅁䭁䍁䄴䅁䭁䅁䉣䅁䉁䅁䅁允䅁䅁䅕䅁䅁䅁䅁䅁䵁䅉䅅䅁䙁䅁䅁睁䵁䅁䅁兂䅁䅁䅃偣佂兑䅯朱䅁䅁䅯杌䅁䅁䅯睂䅅䅁䅅䅁䉁䅁䅁兂䅁䅁䅁䅁䅁䅁杷允䅁䅁䅕䅁䑁䅁䅷䅁䙁䅁䅁䅁癃䕰䈹权い䅁䅁权⽁䅁䅁权䡁允䅁允䅁䅁䅅䅁䙁䑁佑婇礱創䅰䍄䉁䅁䅁兂䅁䅁䅍䅄䅁䅁䅕䅁䅁䡁䭄〫䭁䵁䄴䅁䭁䕁䅑䅁䭁䅁䉣䅁䉁䅁䅁允䅁䅁䅕䅁䅁䅁䅁䅁䵁䅉䅅䅁䙁䅁䅁睁䵁䅁䅁兂䅁䅁䅄佧兊兑䅯朱䅁䅁䅯材䅁䅁䅯睂䅅䅁䅅䅁䉁䅁䅁兂䅁䅁䅁䅁䅁䅁杷允䅁䅁䅕䅁䑁䅁䅷䅁䙁䅁䅁䵁䅃水䉂权歄䅁䅁权䱂䅁䅁权䡁允䅁允䅁䅁䅅䅁䙁䅁䅁䅁䅁䅁䅁䍄䉁䅁䅁兂䅁䅁䅍䅄䅁䅁䅕䅁䅁䡧睄歔䭅乁䅉䅁䭁䑁䅳䅁䭁䅁䉣䅁䉁䅁䅁允䅁䅁䅕䅁䅁䅁䅁䅁䵁䅉䅅䅁䙁䅁䅁睁䵁䅁䅁兂䅁䅁䅁剔儹兑䅯朳䅁䅁䅯䅏䅁䅁䅯睂䅅䅁䅅䅁䉁䅁䅁兂䅁䅁䅁䅁䅁䅁杷允䅁䅁䅕䅁䑁䅁䅷䅁䙁䅁䅁䅁䅄倹䅴权卄䅁䅁权䑂䅁䅁权䡁允䅁允䅁䅁䅅䅁䙁䵁啙㥭娲樰䅒䍄䉁䅁䅁兂䅁䅁䅍䅄䅁䅁䅕䅁䅁䡧睄歔䭅䵁䄴䅁䭁䍁䄴䅁䭁䅁䉣䅁䉁䅁䅁允䅁䅁䅕䅁䅁䅁䅁䅁䵁䅉䅅䅁䙁䅁䅁睁䵁䅁䅁兂䅁䅁䅃偣佂兑䅯睲䅁䅁䅯兓䅁䅁䅯睂䅅䅁䅅䅁䉁䅁䅁兂㡄䱐扖楲䈰䅑杷允䅁䅁䅕䅁䑁䅁䅷䅁䙁䅁䅁䅁癃䕰䈹权癃䅁䅁权䡂䅁䅁权䡁允䅁允䅁䅁䅅䅁䙁䝁䈶摳䡚儶䅎䍄䉁䅁䅁兂䅁䅁䅍䅄䅁䅁䅕䅁䅁䡁瑳ご䭅佁䅉䅁䭁䑁䅣䅁䭁䅁䉣䅁䉁䅁䅁允䅁䅁䅕䅁䅁䅁䅁䅁䵁䅉䅅䅁䙁䅁䅁睁䵁䅁䅁兂䅁䅁䅁住佒兑䅯杁䅅䅁䅯免䅁䅁䅯睂䅅䅁䅅䅁䉁䅁䅁兂䅁䅁䅁䅁䅁䅁杷允䅁䅁䅕䅁䑁䅁䅷䅁䙁䅁䅁䥁睂䔸䈵权䕁允䅁权㕁䅁䅁权䡁允䅁允䅁䅁䅅䅁䙁乁慊獵敓汳䅆䍄䉁䅁䅁兂䅁䅁䅍䅄䅁䅁䅕䅁䅁䡁瑳ご䭅乁䅷䅁䭁䑁䅙䅁䭁䅁䉣䅁䉁䅁䅁允䅁䅁䅕䅁䅁䅁䅁䅁䵁䅉䅅䅁䙁䅁䅁睁䵁䅁䅁兂䅁䅁䅁䵙㝲䅑䅯朷䅁䅁䅯兓䅁䅁䅯睂䅅䅁䅅䅁䉁䅁䅁兂䕃䩅㡖摋䡴䅑杷允䅁䅁䅕䅁䑁䅁䅷䅁䙁䅁䅁䅁癃䕰䈹权楄䅁䅁权㍁䅁䅁权䡁允䅁允䅁䅁䅅䅁䙁䕁㥩湡桫䅭䅊䍄䉁䅁䅁兂䅁䅁䅍䅄䅁䅁䅕䅁䅁䩁㉂䔫䭁偁䅙䅁䭁䕁䅕䅁䭁䅁䉣䅁䉁䅁䅁允䅁䅁䅕睌乳䱓穇稶䴸䅉䅅䅁䙁䅁䅁睁䵁䅁䅁兂䅁䅁䅃偣佂兑䅯杺䅁䅁䅯睐䅁䅁䅯睂䅅䅁䅅䅁䉁䅁䅁兂䩂㠫㍹児睶睐杷允䅁䅁䅕䅁䑁䅁䅷䅁䙁䅁䅁䅁杁偋䅬权䅁允䅁权䡂䅁䅁权䡁允䅁允䅁䅁䅅䅁䭁䅁䅁䅁䵁䅉䅅䅁䙁䅁䅁睁䵁䅁䅁兂䅁䅁䅁䵙㝲䅑䅯䄯䅁䅁䅯䅑䅁䅁䅯睂䅅䅁䅅䅁䉁䅁䅁兂䅁䅁䅁䅁䅁䅁杷允䅁䅁䅕䅁䑁䅁䅷䅁䙁䅁䅁䥁䅂啚䈹权兄䅁䅁权獁䅁䅁权䡁允䅁允䅁䅁䅅䅁䙁䅁䅁䅁䅁䅁䅁䍄䉁䅁䅁兂䅁䅁䅍䅄䅁䅁䅕䅁䅁䡧睄歔䭅佁䅑䅁䭁䍁䄴䅁䭁䅁䉣䅁䉁䅁䅁允䅁䅁䅕䅁䅁䅁䅁䅁䵁䅉䅅䅁䙁䅁䅁睁䵁䅁䅁兂䅁䅁䅁䵣㝲䅑䅯䅁䅅䅁䅯杏䅁䅁䅯睂䅅䅁䅅䅁䉁䅁䅁权⽁允䅁䍄䉁䅁䅁兂䅁䅁䅍䅄䅁䅁䅕䅁䅁䑧婴ご䭅䵁䅍䅁䭁䕁䅅䅁䭁䅁䉣䅁䉁䅁䅁允䅁䅁䅕䅁䅁䅁䅁䅁䵁䅉䅅䅁䙁䅁䅁睁䵁䅁䅁兂䅁䅁䅁㙲偒兑䅯䄴䅁䅁䅯兎䅁䅁䅯睂䅅䅁䅅䅁䉁䅁䅁兂湁兇扪兴稷睐杷允䅁䅁䅕䅁䑁䅁䅷䅁䙁䅁䅁䥁睂䔸䈵权潄䅁䅁权㑁䅁䅁权䡁允䅁允䅁䅁䅅䅁䙁䅁堯瑍䑱䙨䅒䍄䉁䅁䅁兂䅁䅁䅍䅄䅁䅁䅕䅁䅁䩁㉂䔫䭁佁䅉䅁䭁䕁䅕䅁䭁䅁䉣䅁䉁䅁䅁允䅁䅁䅕畉楗卩㕏い䵁䅉䅅䅁䙁䅁䅁睁䵁䅁䅁兂䅁䅁䵄祑愲兑䅯朸䅁䅁䅯睒䅁䅁䅯睂䅅䅁䅅䅁䉁䅁䅁兂䅁䅁䅁䅁䅁䅁杷允䅁䅁䅕䅁䑁䅁䅷䅁䙁䅁䅁䥁睂䔸䈵权癃䅁䅁权畁䅁䅁权䡁允䅁允䅁䅁䅅䅁䙁䅁䅁䅁䅁䅁䅁䍄䉁䅁䅁兂䅁䅁䅍䅄䅁䅁䅕䅁䅁䭁欫ご䭅乁䅑䅁䭁䕁䅅䅁䭁䅁䉣䅁䉁䅁䅁允䅁䅁䅕睭乁䡊礫き䵁䅉䅅䅁䙁䅁䅁睁䵁䅁䅁兂䅁䅁䅃ㅏ偬兑䅯朹䅁䅁䅯児䅁䅁䅯睂䅅䅁䅅䅁䉁䅁䅁兂䅁䅁䅁䅁䅁䅁杷允䅁䅁䅕䅁䑁䅁䅷䅁䙁䅁䅁䥁睂䔸䈵权い䅁䅁权畁䅁䅁权䡁允䅁允䅁䅁䅅䅁䙁䅁䅁䅁䅁䅁䅁䍄䉁䅁䅁兂䅁䅁䅍䅄䅁䅁䅕䅁䅁䙧䕑䕕䭅乁䅷䅁䭁䕁䅷䅁䭁䅁䉣䅁䉁䅁䅁允䅁䅁䅕敬湨偭㝲歁䵁䅉䅅䅁䙁䅁䅁睁䵁䅁䅁兂䅁䅁䅁乖佚兑䅯䄯䅁䅁䅯杒䅁䅁䅯睂䅅䅁䅅䅁䉁䅁䅁兂橄歺⽃汤乂䅑杷允䅁䅁䅕䅁䑁䅁䅷䅁䙁䅁䅁䥁睂䔸䈵权䱄䅁䅁权畁䅁䅁权䡁允䅁允䅁䅁䅅䅁䙁䅁䅁䅁䅁䅁䅁䍄䉁䅁䅁兂䅁䅁䅍䅄䅁䅁䅕䅁䅁䑧婴ご䭅䵁䅳䅁䭁䑁䅁䅁䭁䅁䉣䅁䉁䅁䅁允䅁䅁䅕䅁䅁䅁䅁䅁䵁䅉䅅䅁䙁䅁䅁睁䵁䅁䅁兂䅁䅁䅁㙲偒兑䅯䄫䅁䅁䅯兒䅁䅁䅯睂䅅䅁䅅䅁䉁䅁䅁兂兄捃杢㙁慤村杷允䅁䅁䅕䅁䑁䅁䅷䅁䙁䅁䅁䅁睂癹䅴权佄䅁䅁权䵂䅁䅁权䡁允䅁允䅁䅁䅅䅁䙁䝁㝢䅱䬱敂⽕䍄䉁䅁䅁兂䅁䅁䅍䅄䅁䅁䅕䅁䅁䵁い〫䭁佁䅷䅁䭁䑁䅅䅁䭁䅁䉣䅁䉁䅁䅁允䅁䅁䅕䅁䅁䅁䅁䅁䵁䅉䅅䅁䙁䅁䅁睁䵁䅁䅁兂䅁䅁䅁晡但兑䅯䄵䅁䅁䅯睐䅁䅁䅯睂䅅䅁䅅䅁䉁䅁䅁兂䅁䅁䅁䅁䅁䅁杷允䅁䅁䅕䅁䑁䅁䅷䅁䙁䅁䅁䅁䕁啪䈹权い䅁䅁权䅂䅁䅁权䡁允䅁允䅁䅁䅅䅁䙁䅁䅁䅁䅁䅁䅁䍄䉁䅁䅁兂䅁䅁䅍䅄䅁䅁䅕䅁䅁䙁坔歔䭅䵁䄴䅁䭁䅁䅍䅁䭁䅁䉣䅁䉁䅁䅁允䅁䅁䅕䕐慸奓楅稷䴸䅉䅅䅁䙁䅁䅁睁䵁䅁䅁兂䅁䅁䅃偣佂兑䅯䄷䅁䅁䅯兑䅁䅁䅯睂䅅䅁䅅䅁䉁䅁䅁兂捄䑲摺晄䭙䅑杷允䅁䅁䅕䅁䑁䅁䅷䅁䙁䅁䅁䥁睂䔸䈵权㑄䅁䅁权畁䅁䅁权䡁允䅁允䅁䅁䅅䅁䙁䅁䅁䅁䅁䅁䅁䍄䉁䅁䅁兂䅁䅁䅍䅄䅁䅁䅕䅁䅁䩁㉂䔫䭁偁䅙䅁䭁䕁䅁䅁䭁䅁䉣䅁䉁䅁䅁允䅁䅁䅕湆婹婯䙣吲䴸䅉䅅䅁䙁䅁䅁睁䵁䅁䅁兂䅁䅁䅃偣佂兑䅯杁䅅䅁䅯杌䅁䅁䅯睂䅅䅁䅅䅁䉁䅁䅁兂䅁䅁䅁䅁䅁䅁杷允䅁䅁䅕䅁䑁䅁䅷䅁䙁䅁䅁䥁䅂啚䈹权奄䅁䅁权䍂䅁䅁权䡁允䅁允䅁䅁䅅䅁䙁偁ぬ潖煏电⽅䍄䉁䅁䅁兂䅁䅁䅍䅄䅁䅁䅕䅁䅁䝧畯ご䭅偁䅧䅁䭁䅁䅍䅁䭁䅁䉣䅁䉁䅁䅁允䅁䅁䅕䅁䅁䅁䅁䅁䵁䅉䅅䅁䙁䅁䅁睁䵁䅁䅁兂䅁䅁䅁㙲偒兑䅯䄴䅁䅁䅯兏䅁䅁䅯睂䅅䅁䅅䅁䉁䅁䅁兂䅁䅁䅁䅁䅁䅁杷允䅁䅁䅕䅁䑁䅁䅷䅁䙁䅁䅁䅁杂癹䅴权杄䅁䅁权獁䅁䅁权䡁允䅁允䅁䅁䅅䅁䙁䅁䅁䅁䅁䅁䅁䍄䉁䅁䅁兂䅁䅁䅍䅄䅁䅁䅕䅁䅁䡧睄歔䭅佁䄴䅁䭁䑁䄴䅁䭁䅁䉣䅁䉁䅁䅁允䅁䅁䅕獺⭂䵺䉓䕕䵁䅉䅅䅁䙁䅁䅁睁䵁䅁䅁兂䅁䅁䅃偣佂兑䅯睷䅁䅁䅯杌䅁䅁䅯睂䅅䅁䅅䅁䉁䅁䅁兂䅁䅁䅁䅁䅁䅁杷允䅁䅁䅕䅁䑁䅁䅷䅁䙁䅁䅁䅁癃䕰䈹权癃䅁䅁权䍂䅁䅁权䡁允䅁允䅁䅁䅅䅁䙁䉁戲ぐ敎兩䅆䍄䉁䅁䅁兂䅁䅁䅍䅄䅁䅁䅕䅁䅁䡧睄歔䭅乁䅙䅁䭁䑁䅉䅁䭁䅁䉣䅁䉁䅁䅁允䅁䅁䅕䅁䅁䅁䅁䅁䵁䅉䅅䅁䙁䅁䅁睁䵁䅁䅁兂䅁䅁䅁晡但兑䅯朳䅁䅁䅯睐䅁䅁䅯睂䅅䅁䅅䅁䉁䅁䅁兂䅁䅁䅁䅁䅁䅁杷允䅁䅁䅕䅁䑁䅁䅷䅁䙁䅁䅁䥁睂䔸䈵权奄䅁䅁权祁䅁䅁权䡁允䅁允䅁䅁䅅䅁䙁䅁䅁䅁䅁䅁䅁䍄䉁䅁䅁兂䅁䅁䅍䅄䅁䅁䅕䅁䅁䥁刳歔䭅䅁䉑䅁䭁䑁䅙䅁䭁䅁䉣䅁䉁䅁䅁允䅁䅁䅕䅁䅁䅁䅁䅁䵁䅉䅅䅁䙁䅁䅁睁䵁䅁䅁兂䅁䅁䵄祑愲兑䅯䄸䅁䅁䅯睁䅁䅁䅯睂䅅䅁䅅䅁䉁䅁䅁兂䅁䅁䅁䅁䅁䅁杷允䅁䅁䅕䅁䑁䅁䅷䅁䙁䅁䅁䅁䕁啪䈹权⽃䅁䅁权䍂䅁䅁权䡁允䅁允䅁䅁䅅䅁䙁䅁䅁䅁䅁䅁䅁䍄䉁䅁䅁兂䅁䅁䅍䅄䅁䅁䅕䅁䅁䝧畯ご䭅佁䅧䅁䭁䑁䅉䅁䭁䅁䉣䅁䉁䅁䅁允䅁䅁䅕䅁䅁䅁䅁䅁䵁䅉䅅䅁䙁䅁䅁睁䵁䅁䅁兂䅁䅁䅄佧兊兑䅯睲䅁䅁䅯杍䅁䅁䅯睂䅅䅁䅅䅁䉁䅁䅁兂䅁䅁䅁䅁䅁䅁杷允䅁䅁䅕䅁䑁䅁䅷䅁䙁䅁䅁䅁杁偋䅬权杄䅁䅁权㑁䅁䅁权䡁允䅁允䅁䅁䅅䅁䙁䅁䅁䅁䅁䅁䅁䍄䉁䅁䅁兂䅁䅁䅍䅄䅁䅁䅕䅁䅁䡧睄歔䭅乁䅯䅁䭁䑁䅉䅁䭁䅁䉣䅁䉁䅁䅁允䅁䅁䅕䅁䅁䅁䅁䅁䵁䅉䅅䅁䙁䅁䅁睁䵁䅁䅁兂䅁䅁䅃䝑偖兑䅯䄱䅁䅁䅯杒䅁䅁䅯睂䅅䅁䅅䅁䉁䅁䅁兂䅁䅁䅁䅁䅁䅁杷允䅁䅁䅕䅁䑁䅁䅷䅁䙁䅁䅁䅁权晹䅴权奄䅁䅁权䥂䅁䅁权䡁允䅁允䅁䅁䅅䅁䙁䥁灁坘獪普⽁䍄䉁䅁䅁兂䅁䅁䅍䅄䅁䅁䅕䅁䅁䥁刳歔䭅偁䅯䅁䭁䑁䅙䅁䭁䅁䉣䅁䉁䅁䅁允䅁䅁䅕䅁䅁䅁䅁䅁䵁䅉䅅䅁䙁䅁䅁睁䵁䅁䅁兂䅁䅁䅃偣佂兑䅯䄵䅁䅁䅯兑䅁䅁䅯睂䅅䅁䅅䅁䉁䅁䅁兂㡁湁丶灌䥑䅑杷允䅁䅁䅕䅁䑁䅁䅷䅁䙁䅁䅁䥁睂䔸䈵权佄䅁䅁权祁䅁䅁权䡁允䅁允䅁䅁䅅䅁䙁䅁䅁䅁䅁䅁䅁䍄䉁䅁䅁兂䅁䅁䅍䅄䅁䅁䅕䅁䅁䙁睳ご䭅乁䅙䅁䭁䅁䅍䅁䭁䅁䉣䅁䉁䅁䅁允䅁䅁䅕祐砸佲匫䐷䴸䅉䅅䅁䙁䅁䅁睁䵁䅁䅁兂䅁䅁䅁䤴㑈䅑䅯䄸䅁䅁䅯睒䅁䅁䅯睂䅅䅁䅅䅁䉁䅁䅁兂乃䐫儵塃祯䅑杷允䅁䅁䅕䅁䑁䅁䅷䅁䙁䅁䅁䅁䅂智䅴权楄䅁䅁权䑁䅁䅁权䡁允䅁允䅁䅁䅅䅁䙁䝁晗末䤹睔䄵䍄䉁䅁䅁兂䅁䅁䅍䅄䅁䅁䅕䅁䅁䡧睄歔䭅佁䅑䅁䭁䑁䅉䅁䭁䅁䉣䅁䉁䅁䅁允䅁䅁䅕䅁䅁䅁䅁䅁䵁䅉䅅䅁䙁䅁䅁睁䵁䅁䅁兂䅁䅁䵄祑愲兑䅯睲䅁䅁䅯兓䅁䅁䅯睂䅅䅁䅅䅁䉁䅁䅁兂䅁䅁䅁䅁䅁䅁杷允䅁䅁䅕䅁䑁䅁䅷䅁䙁䅁䅁䥁睂䔸䈵权卄䅁䅁权祁䅁䅁权䡁允䅁允䅁䅁䅅䅁䙁䅁䅁䅁䅁䅁䅁䍄䉁䅁䅁兂䅁䅁䅍䅄䅁䅁䅕䅁䅁䕁昰䕕䭅佁䅑䅁䭁䕁䅳䅁䭁䅁䉣䅁䉁䅁䅁允䅁䅁䅕来根⼴摎ぃ䵁䅉䅅䅁䙁䅁䅁睁䵁䅁䅁兂䅁䅁䅃偣佂兑䅯䄫䅁䅁䅯杍䅁䅁䅯睂䅅䅁䅅䅁䉁䅁䅁兂䅁䅁䅁䅁䅁䅁杷允䅁䅁䅕䅁䑁䅁䅷䅁䙁䅁䅁䥁啂䙂䉂权䅁允䅁权㡁䅁䅁权䡁允䅁允䅁䅁䅅䅁䭁䅁䉙䅁䵁䅉䅅䅁䙁䅁䅁睁䵁䅁䅁兂䅁䅁䅃偣佂兑䅯末䅁䅁䅯杍䅁䅁䅯睂䅅䅁䅅䅁䉁䅁䅁兂䅁䅁䅁䅁䅁䅁杷允䅁䅁䅕䅁䑁䅁䅷䅁䙁䅁䅁䥁䅂啚䈹权啄䅁䅁权㕁䅁䅁权䡁允䅁允䅁䅁䅅䅁䙁䅁䅁䅁䅁䅁䅁䍄䉁䅁䅁兂䅁䅁䅍䅄䅁䅁䅕䅁䅁䩁㉂䔫䭁佁䅯䅁䭁䑁䅳䅁䭁䅁䉣䅁䉁䅁䅁允䅁䅁䅕嘯瑬䅗㡮吵䴸䅉䅅䅁䙁䅁䅁睁䵁䅁䅁兂䅁䅁䅁䤴㑈䅑䅯睷䅁䅁䅯兓䅁䅁䅯睂䅅䅁䅅䅁䉁䅁䅁兂睁ㅡ圷䱚㑁䅑杷允䅁䅁䅕䅁䑁䅁䅷䅁䙁䅁䅁䥁睂䔸䈵权⭄䅁䅁权祁䅁䅁权䡁允䅁允䅁䅁䅅䅁䙁䅁䅁䅁䅁䅁䅁䍄䉁䅁䅁兂䅁䅁䅍䅄䅁䅁䅕䅁䅁䕁乄〫䭁偁䅯䅁䭁䕁䅫䅁䭁䅁䉣䅁䉁䅁䅁允䅁䅁䅕䅁允扺䡗歙䵉䅉䅅䅁䙁䅁䅁睁䵁䅁䅁兂䅁䅁䅃䝑偖兑䅯朸䅁䅁䅯兔䅁䅁䅯睂䅅䅁䅅䅁䉁䅁䅁兂奃㥁㝺䩘灳䅑杷允䅁䅁䅕䅁䑁䅁䅷䅁䙁䅁䅁䵁䑸婌䉰权䕁允䅁权穁䅁䅁权䡁允䅁允䅁䅁䅅䅁䙁䅁䅁䅁䅁䅁䅁䍄䉁䅁䅁兂䅁䅁䅍䅄䅁䅁䅕䅁䅁䙁坔歔䭅乁䅯䅁䭁䍁䄴䅁䭁䅁䉣䅁䉁䅁䅁允䅁䅁䅕䅁䅁䅁䅁䅁䵁䅉䅅䅁䙁䅁䅁睁䵁䅁䅁兂䅁䅁䅁摪但兑䅯杺䅁䅁䅯兓䅁䅁䅯睂䅅䅁䅅䅁䉁䅁䅁兂䅁䅁䅁䅁䅁䅁杷允䅁䅁䅕䅁䑁䅁䅷䅁䙁䅁䅁䅁睂癹䅴权煄䅁䅁权㕁䅁䅁权䡁允䅁允䅁䅁䅅䅁䙁䅁䅁䅁䅁䅁䅁䍄䉁䅁䅁兂䅁䅁䅍䅄䅁䅁䅕䅁䅁䭁䩄〫䭁乁䄴䅁䭁䕁䅕䅁䭁䅁䉣䅁䉁䅁䅁允䅁䅁䅕档穏乃慗あ䵁䅉䅅䅁䙁䅁䅁睁䵁䅁䅁兂䅁䅁䅃偣佂兑䅯朹䅁䅁䅯杍䅁䅁䅯睂䅅䅁䅅䅁䉁䅁䅁兂䅁䅁䅁䅁䅁䅁杷允䅁䅁䅕䅁䑁䅁䅷䅁䙁䅁䅁䅁䅂智䅴权兄䅁䅁权䕂䅁䅁权䡁允䅁允䅁䅁䅅䅁䙁䙁䱨倰婣剖䅒䍄䉁䅁䅁兂䅁䅁䅍䅄䅁䅁䅕䅁䅁䭁欫ご䭅佁䅧䅁䭁䑁䅯䅁䭁䅁䉣䅁䉁䅁䅁允䅁䅁䅕㐰㑫䵒䡖歕䵁䅉䅅䅁䙁䅁䅁睁䵁䅁䅁兂䅁䅁䅃偣佂兑䅯朸䅁䅁䅯睓䅁䅁䅯睂䅅䅁䅅䅁䉁䅁䅁兂啁歲桦桥浑䅑杷允䅁䅁䅕䅁䑁䅁䅷䅁䙁䅁䅁䅁乃唰䈵权杄䅁䅁权䱂䅁䅁权䡁允䅁允䅁䅁䅅䅁䙁䅁䅁䅁䅁䅁䅁䍄䉁䅁䅁兂䅁䅁䅍䅄䅁䅁䅕䅁䅁䝁确歔䭅乁䅉䅁䭁䑁䅍䅁䭁䅁䉣䅁䉁䅁䅁允䅁䅁䅕䅁䅁䅁䅁䅁䵁䅉䅅䅁䙁䅁䅁睁䵁䅁䅁兂䅁䅁䅃偣佂兑䅯朷䅁䅁䅯兎䅁䅁䅯睂䅅䅁䅅䅁䉁䅁䅁兂癁橔㔯稶却䅑杷允䅁䅁䅕䅁䑁䅁䅷䅁䙁䅁䅁䅁元癤䅨权佄䅁䅁权㕁䅁䅁权䡁允䅁允䅁䅁䅅䅁䙁䍁坈䕕㡕䅱䅂䍄䉁䅁䅁兂䅁䅁䅍䅄䅁䅁䅕䅁䅁䙧䕑䕕䭅䅁䉉䅁䭁䕁䅍䅁䭁䅁䉣䅁䉁䅁䅁允䅁䅁䅕䅰么扌煍稴䴸䅉䅅䅁䙁䅁䅁睁䵁䅁䅁兂䅁䅁䅁䤴㑈䅑䅯朳䅁䅁䅯睏䅁䅁䅯睂䅅䅁䅅䅁䉁䅁䅁兂䡄乯扐契噣䅑杷允䅁䅁䅕䅁䑁䅁䅷䅁䙁䅁䅁䥁睂䔸䈵权楄䅁䅁权ぁ䅁䅁权䡁允䅁允䅁䅁䅅䅁䙁䅁䅁䅁䅁䅁䅁䍄䉁䅁䅁兂䅁䅁䅍䅄䅁䅁䅕䅁䅁䝁䭄〫䭁䅁䉑䅁䭁䕁䅅䅁䭁䅁䉣䅁䉁䅁䅁允䅁䅁䅕捣偔あ噫歉䵁䅉䅅䅁䙁䅁䅁睁䵁䅁䅁兂䅁䅁䅃偣佂兑䅯䄵䅁䅁䅯䅎䅁䅁䅯睂䅅䅁䅅䅁䉁䅁䅁兂䅁䅁䅁䅁䅁䅁杷允䅁䅁䅕䅁䑁䅁䅷䅁䙁䅁䅁䵁䑸婌䉰权䕁允䅁权ㅁ䅁䅁权䡁允䅁允䅁䅁䅅䅁䙁䅁䅁䅁䅁䅁䅁䍄䉁䅁䅁兂䅁䅁䅍䅄䅁䅁䅕䅁䅁䥁刳歔䭅乁䅙䅁䭁䑁䄰䅁䭁䅁䉣䅁䉁䅁䅁允䅁䅁䅕䅁䅁䅁䅁䅁䵁䅉䅅䅁䙁䅁䅁睁䵁䅁䅁兂䅁䅁䅁䥂倱兑䅯术䅁䅁䅯䅒䅁䅁䅯睂䅅䅁䅅䅁䉁䅁䅁兂䅁䅁䅁䅁䅁䅁杷允䅁䅁䅕䅁䑁䅁䅷䅁䙁䅁䅁䅁杂癹䅴权卄䅁䅁权⽁䅁䅁权䡁允䅁允䅁䅁䅅䅁䙁䅁䅁䅁䅁䅁䅁䍄䉁䅁䅁兂䅁䅁䅍䅄䅁䅁䅕䅁䅁䡧睄歔䭅偁䅷䅁䭁䕁䅫䅁䭁䅁䉣䅁䉁䅁䅁允䅁䅁䅕䝨戫㑤婓䕔䵁䅉䅅䅁䙁䅁䅁睁䵁䅁䅁兂䅁䅁䅁祥倱兑䅯䅂䅅䅁䅯睏䅁䅁䅯睂䅅䅁䅅䅁䉁䅁䅁兂䅁䅁䅁䅁䅁䅁杷允䅁䅁䅕䅁䑁䅁䅷䅁䙁䅁䅁䥁㝁啗䈹权⭄䅁䅁权祁䅁䅁权䡁允䅁允䅁䅁䅅䅁䙁䅁䅁䅁䅁䅁䅁䍄䉁䅁䅁兂䅁䅁䅍䅄䅁䅁䅕䅁䅁䕧求ご䭅乁䅑䅁䭁䑁䅳䅁䭁䅁䉣䅁䉁䅁䅁允䅁䅁䅕䅁䅁䅁䅁䅁䵁䅉䅅䅁䙁䅁䅁睁䵁䅁䅁兂䅁䅁䅁䤴㑈䅑䅯杁䅅䅁䅯免䅁䅁䅯睂䅅䅁䅅䅁䉁䅁䅁兂潂摵捺穰楘睐杷允䅁䅁䅕䅁䑁䅁䅷䅁䙁䅁䅁䥁䅂啚䈹权⽃䅁䅁权獁䅁䅁权䡁允䅁允䅁䅁䅅䅁䙁䅁䅁䅁䅁䅁䅁䍄䉁䅁䅁兂䅁䅁䅍䅄䅁䅁䅕䅁䅁䍁潁唫䭁偁䅑䅁䭁䑁䄸䅁䭁䅁䉣䅁䉁䅁䅁允䅁䅁䅕䅁䅁䅁䅁䅁䵁䅉䅅䅁䙁䅁䅁睁䵁䅁䅁兂䅁䅁䅁摪但兑䅯睲䅁䅁䅯䅏䅁䅁䅯睂䅅䅁䅅䅁䉁䅁䅁兂䅁䅁䅁䅁䅁䅁杷允䅁䅁䅕䅁䑁䅁䅷䅁䙁䅁䅁䥁睂䔸䈵权卄䅁䅁权ぁ䅁䅁权䡁允䅁允䅁䅁䅅䅁䙁䅁䅁䅁䅁䅁䅁䍄䉁䅁䅁兂䅁䅁䅍䅄䅁䅁䅕䅁䅁䕺瑍歭䭅乁䅧䅁䭁䑁䅉䅁䭁䅁䉣䅁䉁䅁䅁允䅁䅁䅕䅁䅁䅁䅁䅁䵁䅉䅅䅁䙁䅁䅁睁䵁䅁䅁兂䅁䅁䅁晡但兑䅯朴䅁䅁䅯兒䅁䅁䅯睂䅅䅁䅅䅁䉁䅁䅁兂䥄䩒䑌㙖丸䅑杷允䅁䅁䅕䅁䑁䅁䅷䅁䙁䅁䅁䅁乂ㅈ䉂权祄䅁䅁权䉂䅁䅁权䡁允䅁允䅁䅁䅅䅁䙁䡁ㅯ㕕湍椫䅖䍄䉁䅁䅁兂䅁䅁䅍䅄䅁䅁䅕䅁䅁䙁坔歔䭅䵁䅍䅁䭁䑁䅉䅁䭁䅁䉣䅁䉁䅁䅁允䅁䅁䅕䅁䅁䅁䅁䅁䵁䅉䅅䅁䙁䅁䅁睁䵁䅁䅁兂䅁䅁䅃楡倵兑䅯䅁䅅䅁䅯杍䅁䅁䅯睂䅅䅁䅅䅁䉁䅁䅁权䝁允䅁䍄䉁䅁䅁兂䅁䅁䅍䅄䅁䅁䅕䅁䅁䙁坔歔䭅偁䅙䅁䭁䕁䅑䅁䭁䅁䉣䅁䉁䅁䅁允䅁䅁䅕䵅䥮㍚攵ぃ䵁䅉䅅䅁䙁䅁䅁睁䵁䅁䅁兂䅁䅁䅃䅖兒兑䅯杺䅁䅁䅯材䅁䅁䅯睂䅅䅁䅅䅁䉁䅁䅁兂捁潚扵⭖剈睶杷允䅁䅁䅕䅁䑁䅁䅷䅁䙁䅁䅁䅁癃䕰䈹权䑄䅁䅁权䭂䅁䅁权䡁允䅁允䅁䅁䅅䅁䙁䵁硓慈晏硧䄹䍄䉁䅁䅁兂䅁䅁䅍䅄䅁䅁䅕䅁䅁䕁昰䕕䭅乁䅁䅁䭁䕁䅙䅁䭁䅁䉣䅁䉁䅁䅁允䅁䅁䅕塦㙨㙘湉䕎䵁䅉䅅䅁䙁䅁䅁睁䵁䅁䅁兂䅁䅁䅁䤴㑈䅑䅯䄫䅁䅁䅯睁䅁䅁䅯睂䅅䅁䅅䅁䉁䅁䅁兂䅁䅁䅁䅁䅁䅁杷允䅁䅁䅕䅁䑁䅁䅷䅁䙁䅁䅁䅁啂欱䈵权慄䅁䅁权⭁䅁䅁权䡁允䅁允䅁䅁䅅䅁䙁䅁䅁䅁䅁䅁䅁䍄䉁䅁䅁兂䅁䅁䅍䅄䅁䅁䅕䅁䅁䡧睄歔䭅偁䅧䅁䭁䑁䅕䅁䭁䅁䉣䅁䉁䅁䅁允䅁䅁䅕䥣坔扵㑺啕䵉䅉䅅䅁䙁䅁䅁睁䵁䅁䅁兂䅁䅁䅁偷㝔䅑䅯䄹䅁䅁䅯睒䅁䅁䅯睂䅅䅁䅅䅁䉁䅁䅁兂扃㙦䵣⭹煣䅑杷允䅁䅁䅕䅁䑁䅁䅷䅁䙁䅁䅁䵁䅃水䉂权楄䅁䅁权穁䅁䅁权䡁允䅁允䅁䅁䅅䅁䙁䅁䅁䅁䅁䅁䅁䍄䉁䅁䅁兂䅁䅁䅍䅄䅁䅁䅕䅁䅁䩁㉂䔫䭁乁䅙䅁䭁䕁䅅䅁䭁䅁䉣䅁䉁䅁䅁允䅁䅁䅕畱啷䵈䑵䐫䴸䅉䅅䅁䙁䅁䅁睁䵁䅁䅁兂䅁䅁䅃偣佂兑䅯朱䅁䅁䅯睏䅁䅁䅯睂䅅䅁䅅䅁䉁䅁䅁兂䅁䅁䅁䅁䅁䅁杷允䅁䅁䅕䅁䑁䅁䅷䅁䙁䅁䅁䅁䕁啪䈹权杄䅁䅁权䩂䅁䅁权䡁允䅁允䅁䅁䅅䅁䙁䅁䅁䅁䅁䅁䅁䍄䉁䅁䅁兂䅁䅁䅍䅄䅁䅁䅕䅁䅁䕺瑍歭䭅乁䅉䅁䭁䕁䅣䅁䭁䅁䉣䅁䉁䅁䅁允䅁䅁䅕䅁䅁䅁䅁䅁䵁䅉䅅䅁䙁䅁䅁睁䵁䅁䅁兂䅁䅁䵄祑愲兑䅯杁䅅䅁䅯䅐䅁䅁䅯睂䅅䅁䅅䅁䉁䅁䅁兂䅁䅁䅁䅁䅁䅁杷允䅁䅁䅕䅁䑁䅁䅷䅁䙁䅁䅁䅁䅄倹䅴权㑄䅁䅁权睁䅁䅁权䡁允䅁允䅁䅁䅅䅁䙁䅁䅁䅁䅁䅁䅁䍄䉁䅁䅁兂䅁䅁䅍䅄䅁䅁䅕䅁䅁䙁睳ご䭅偁䅯䅁䭁䕁䅯䅁䭁䅁䉣䅁䉁䅁䅁允䅁䅁䅕硊煷摒搹歕䵉䅉䅅䅁䙁䅁䅁睁䵁䅁䅁兂䅁䅁䅁偷㝔䅑䅯䅂䅅䅁䅯睐䅁䅁䅯睂䅅䅁䅅䅁䉁䅁䅁兂䅁䅁䅁䅁䅁䅁杷允䅁䅁䅕䅁䑁䅁䅷䅁䙁䅁䅁䅁灂唸䈵权⽃䅁䅁权ㅁ䅁䅁权䡁允䅁允䅁䅁䅅䅁䙁䅁䅁䅁䅁䅁䅁䍄䉁䅁䅁兂䅁䅁䅍䅄䅁䅁䅕䅁䅁䕁乄〫䭁乁䅷䅁䭁䑁䅯䅁䭁䅁䉣䅁䉁䅁䅁允䅁䅁䅕䅁䅁䅁䅁䅁䵁䅉䅅䅁䙁䅁䅁睁䵁䅁䅁兂䅁䅁䅁剔儹兑䅯杺䅁䅁䅯杌䅁䅁䅯睂䅅䅁䅅䅁䉁䅁䅁兂䅁䅁䅁䅁䅁䅁杷允䅁䅁䅕䅁䑁䅁䅷䅁䙁䅁䅁䥁睂䔸䈵权啄䅁䅁权穁䅁䅁权䡁允䅁允䅁䅁䅅䅁䙁䅁䅁䅁䅁䅁䅁䍄䉁䅁䅁兂䅁䅁䅍䅄䅁䅁䅕䅁䅁䕁昰䕕䭅䵁䅍䅁䭁䑁䅕䅁䭁䅁䉣䅁䉁䅁䅁允䅁䅁䅕㉑兺㝺祙啇䵁䅉䅅䅁䙁䅁䅁睁䵁䅁䅁兂䅁䅁䅁偷㝔䅑䅯睲䅁䅁䅯睐䅁䅁䅯睂䅅䅁䅅䅁䉁䅁䅁兂䅁䅁䅁䅁䅁䅁杷允䅁䅁䅕䅁䑁䅁䅷䅁䙁䅁䅁䥁啂䙂䉂权佄䅁䅁权䱂䅁䅁权䡁允䅁允䅁䅁䅅䅁䙁䭁⭏䝗奋㥒⽙䍄䉁䅁䅁兂䅁䅁䅍䅄䅁䅁䅕䅁䅁䡧睄歔䭅乁䅧䅁䭁䑁䅍䅁䭁䅁䉣䅁䉁䅁䅁允䅁䅁䅕䅁䅁䅁䅁䅁䵁䅉䅅䅁䙁䅁䅁睁䵁䅁䅁兂䅁䅁䅁偷㝔䅑䅯䄱䅁䅁䅯兎䅁䅁䅯睂䅅䅁䅅䅁䉁䅁䅁兂䅁䅁䅁䅁䅁䅁杷允䅁䅁䅕䅁䑁䅁䅷䅁䙁䅁䅁䥁睂䔸䈵权慄䅁䅁权穁䅁䅁权䡁允䅁允䅁䅁䅅䅁䙁䅁䅁䅁䅁䅁䅁䍄䉁䅁䅁兂䅁䅁䅍䅄䅁䅁䅕䅁䅁䙁坔歔䭅佁䅧䅁䭁䑁䅍䅁䭁䅁䉣䅁䉁䅁䅁允䅁䅁䅕扊䙪䰵吵啕䵁䅉䅅䅁䙁䅁䅁睁䵁䅁䅁兂䅁䅁䅃偣佂兑䅯䄳䅁䅁䅯睍䅁䅁䅯睂䅅䅁䅅䅁䉁䅁䅁兂䅁䅁䅁䅁䅁䅁杷允䅁䅁䅕䅁䑁䅁䅷䅁䙁䅁䅁䅁癃䕰䈹权睄䅁䅁权㑁䅁䅁权䡁允䅁允䅁䅁䅅䅁䙁乁摸砱挱䄶䅆䍄䉁䅁䅁兂䅁䅁䅍䅄䅁䅁䅕䅁䅁䥁刳歔䭅佁䅉䅁䭁䑁䅕䅁䭁䅁䉣䅁䉁䅁䅁允䅁䅁䅕䅁䅁䅁䅁䅁䵁䅉䅅䅁䙁䅁䅁睁䵁䅁䅁兂䅁䅁䅁住佒兑䅯睶䅁䅁䅯李䅁䅁䅯睂䅅䅁䅅䅁䉁䅁䅁兂䅁䅁䅁䅁䅁䅁杷允䅁䅁䅕䅁䑁䅁䅷䅁䙁䅁䅁䅁癃䕰䈹权奄䅁䅁权䡂䅁䅁权䡁允䅁允䅁䅁䅅䅁䙁䥁祐牬㑒杴䅎䍄䉁䅁䅁兂䅁䅁䅍䅄䅁䅁䅕䅁䅁䭁欫ご䭅䵁䄴䅁䭁䍁䅷䅁䭁䅁䉣䅁䉁䅁䅁允䅁䅁䅕䅁䅁䅁䅁䅁䵁䅉䅅䅁䙁䅁䅁睁䵁䅁䅁兂䅁䅁䅁䵙㝲䅑䅯䄶䅁䅁䅯杒䅁䅁䅯睂䅅䅁䅅䅁䉁䅁䅁兂䵁匲䑔⭹儱䅑杷允䅁䅁䅕䅁䑁䅁䅷䅁䙁䅁䅁䅁䕁啪䈹权啄䅁䅁权䑂䅁䅁权䡁允䅁允䅁䅁䅅䅁䙁䉁䉩䱄偭穉䅆䍄䉁䅁䅁兂䅁䅁䅍䅄䅁䅁䅕䅁䅁䕁乄〫䭁偁䄴䅁䭁䕁䅍䅁䭁䅁䉣䅁䉁䅁䅁允䅁䅁䅕䅁䅁䉳焰歅䵉䅉䅅䅁䙁䅁䅁睁䵁䅁䅁兂䅁䅁䅁䥂倱兑䅯䄱䅁䅁䅯睎䅁䅁䅯睂䅅䅁䅅䅁䉁䅁䅁兂䅁䅁䅁䅁䅁䅁杷允䅁䅁䅕䅁䑁䅁䅷䅁䙁䅁䅁䅁䅂智䅴权奄䅁䅁权䝂䅁䅁权䡁允䅁允䅁䅁䅅䅁䙁䝁呎挫兵偰⽯䍄䉁䅁䅁兂䅁䅁䅍䅄䅁䅁䅕䅁䅁䥁刳歔䭅乁䅷䅁䭁䕁䅁䅁䭁䅁䉣䅁䉁䅁䅁允䅁䅁䅕䅁䅁䅁䅁䅁䵁䅉䅅䅁䙁䅁䅁睁䵁䅁䅁兂䅁䅁䅁䡫㑢䅑䅯䅂䅅䅁䅯杍䅁䅁䅯睂䅅䅁䅅䅁䉁䅁䅁兂瑄杒䠯流牯䅑杷允䅁䅁䅕䅁䑁䅁䅷䅁䙁䅁䅁䅁癃䕰䈹权⽃䅁䅁权䭂䅁䅁权䡁允䅁允䅁䅁䅅䅁䙁䝁扯㝃䉣匲䍬䍄䉁䅁䅁兂䅁䅁䅍䅄䅁䅁䅕䅁䅁䡧睄歔䭅䭁䄸䅁䭁䕁䅯䅁䭁䅁䉣䅁䉁䅁䅁允䅁䅁䅕䝋欳捦䑨樯䴸䅉䅅䅁䙁䅁䅁睁䵁䅁䅁兂䅁䅁䅁摪但兑䅯杺䅁䅁䅯児䅁䅁䅯睂䅅䅁䅅䅁䉁䅁䅁兂䅁䅁䅁䅁䅁䅁杷允䅁䅁䅕䅁䑁䅁䅷䅁䙁䅁䅁䅁癃䕰䈹权楄䅁䅁权㕁䅁䅁权䡁允䅁允䅁䅁䅅䅁䙁䅁䅁䅁䅁䅁䅁䍄䉁䅁䅁兂䅁䅁䅍䅄䅁䅁䅕䅁䅁䥷楄䕕䭅乁䅯䅁䭁䕁䅙䅁䭁䅁䉣䅁䉁䅁䅁允䅁䅁䅕䅁䅁䅁䅁䅁䵁䅉䅅䅁䙁䅁䅁睁䵁䅁䅁兂䅁䅁䅃楡倵兑䅯朳䅁䅁䅯村䅁䅁䅯睂䅅䅁䅅䅁䉁䅁䅁兂䩄㥉啨湲噷䅑杷允䅁䅁䅕䅁䑁䅁䅷䅁䙁䅁䅁䅁癃䕰䈹权浄䅁䅁权䕂䅁䅁权䡁允䅁允䅁䅁䅅䅁䙁䉁㝺坯渵䅕䅨䍄䉁䅁䅁兂䅁䅁䅍䅄䅁䅁䅕䅁䅁䙁坔歔䭅乁䄴䅁䭁䑁䅑䅁䭁䅁䉣䅁䉁䅁䅁允䅁䅁䅕䅁䅁䅁䅁䅁䵁䅉䅅䅁䙁䅁䅁睁䵁䅁䅁兂䅁䅁䅁晡但兑䅯䅂䅅䅁䅯䅐䅁䅁䅯睂䅅䅁䅅䅁䉁䅁䅁兂橂眴㐸漰䙒䅑杷允䅁䅁䅕䅁䑁䅁䅷䅁䙁䅁䅁䥁睂䔸䈵权楄䅁䅁权穁䅁䅁权䡁允䅁允䅁䅁䅅䅁䙁䅁䅁䅁䅁䅁䅁䍄䉁䅁䅁兂䅁䅁䅍䅄䅁䅁䅕䅁䅁䝁䭄〫䭁乁䅯䅁䭁䕁䅉䅁䭁䅁䉣䅁䉁䅁䅁允䅁䅁䅕ㅥ䝉塸㐵吵䴸䅉䅅䅁䙁䅁䅁睁䵁䅁䅁兂䅁䅁䅃偣佂兑䅯䄵䅁䅁䅯睍䅁䅁䅯睂䅅䅁䅅䅁䉁䅁䅁兂䅁䅁䅁䅁䅁䅁杷允䅁䅁䅕䅁䑁䅁䅷䅁䙁䅁䅁䵁䑸婌䉰权慄䅁䅁权䑁䅁䅁权䡁允䅁允䅁䅁䅅䅁䙁䅁䅁䅁䅁䅁䅁䍄䉁䅁䅁兂䅁䅁䅍䅄䅁䅁䅕䅁䅁䝁䭄〫䭁偁䅷䅁䭁䕁䅧䅁䭁䅁䉣䅁䉁䅁䅁允䅁䅁䅕湘⭖敨摥啍䵁䅉䅅䅁䙁䅁䅁睁䵁䅁䅁兂䅁䅁䅁穗偂兑䅯䄴䅁䅁䅯睐䅁䅁䅯睂䅅䅁䅅䅁䉁䅁䅁兂䅁䅁䅁䅁䅁䅁杷允䅁䅁䅕䅁䑁䅁䅷䅁䙁䅁䅁䥁煂歌䈹权䕁允䅁权㉁䅁䅁权䡁允䅁允䅁䅁䅅䅁䙁䅁䅁䅁䅁䅁䅁䍄䉁䅁䅁兂䅁䅁䅍䅄䅁䅁䅕䅁䅁䝧畯ご䭅乁䅙䅁䭁䑁䅅䅁䭁䅁䉣䅁䉁䅁䅁允䅁䅁䅕䅁䅁䅁䅁䅁䵁䅉䅅䅁䙁䅁䅁睁䵁䅁䅁兂䅁䅁䅁㙲偒兑䅯术䅁䅁䅯杏䅁䅁䅯睂䅅䅁䅅䅁䉁䅁䅁兂䅁䅁䅁䅁䅁䅁杷允䅁䅁䅕䅁䑁䅁䅷䅁䙁䅁䅁䅁乂ㅈ䉂权獄䅁䅁权癁䅁䅁权䡁允䅁允䅁䅁䅅䅁䙁䅁䅁䅁䅁䅁䅁䍄䉁䅁䅁兂䅁䅁䅍䅄䅁䅁䅕䅁䅁佁䉃䔫䭁乁䅁䅁䭁䑁䅅䅁䭁䅁䉣䅁䉁䅁䅁允䅁䅁䅕䭴㍵晉瑑歍䵁䅉䅅䅁䙁䅁䅁睁䵁䅁䅁兂䅁䅁䅃偣佂兑䅯末䅁䅁䅯睍䅁䅁䅯睂䅅䅁䅅䅁䉁䅁䅁兂䅁䡁䝧㝅祅村杷允䅁䅁䅕䅁䑁䅁䅷䅁䙁䅁䅁䅁扂䕍䈹权獄䅁䅁权䡂䅁䅁权䡁允䅁允䅁䅁䅅䅁䙁䅁䅁䅁䅁䅁䅁䍄䉁䅁䅁兂䅁䅁䅍䅄䅁䅁䅕䅁䅁䅁乓ご䭅偁䅷䅁䭁䑁䅑䅁䭁䅁䉣䅁䉁䅁䅁允䅁䅁䅕䅁䅁䅁䅁䅁䵁䅉䅅䅁䙁䅁䅁睁䵁䅁䅁兂䅁䅁䅄佧兊兑䅯䄷䅁䅁䅯材䅁䅁䅯睂䅅䅁䅅䅁䉁䅁䅁兂呂㠶剖㝚⽇睐杷允䅁䅁䅕䅁䑁䅁䅷䅁䙁䅁䅁䅁元癤䅨权浄䅁䅁权䑁䅁䅁权䡁允䅁允䅁䅁䅅䅁䙁乁杏䝲乢杙䄱䍄䉁䅁䅁兂䅁䅁䅍䅄䅁䅁䅕䅁䅁䕁乄〫䭁佁䅁䅁䭁䕁䅯䅁䭁䅁䉣䅁䉁䅁䅁允䅁䅁䅕ㅒ癮欰啣樹䴸䅉䅅䅁䙁䅁䅁睁䵁䅁䅁兂䅁䅁䅁摪但兑䅯朰䅁䅁䅯兓䅁䅁䅯睂䅅䅁䅅䅁䉁䅁䅁兂䅁䅁䅁䅁䅁䅁杷允䅁䅁䅕䅁䑁䅁䅷䅁䙁䅁䅁䅁灂唸䈵权兄䅁䅁权䩂䅁䅁权䡁允䅁允䅁䅁䅅䅁䙁乁欫歕婢偳⽕䍄䉁䅁䅁兂䅁䅁䅍䅄䅁䅁䅕䅁䅁䵁い〫䭁偁䅯䅁䭁䑁䅑䅁䭁䅁䉣䅁䉁䅁䅁允䅁䅁䅕䅁䅁䅁䅁䅁䵁䅉䅅䅁䙁䅁䅁睁䵁䅁䅁兂䅁䅁䅁晡但兑䅯朵䅁䅁䅯睎䅁䅁䅯睂䅅䅁䅅䅁䉁䅁䅁兂䅁䅁䅁䅁䅁䅁杷允䅁䅁䅕䅁䑁䅁䅷䅁䙁䅁䅁䅁㝂啌䈹权煄䅁䅁权㕁䅁䅁权䡁允䅁允䅁䅁䅅䅁䙁䅁䅁䅁䅁䅁䅁䍄䉁䅁䅁兂䅁䅁䅍䅄䅁䅁䅕䅁䅁䅁乓ご䭅佁䅯䅁䭁䑁䅷䅁䭁䅁䉣䅁䉁䅁䅁允䅁䅁䅕䅁䅁䅁䅁䅁䵁䅉䅅䅁䙁䅁䅁睁䵁䅁䅁兂䅁䅁䅁䥂倱兑䅯睷䅁䅁䅯兎䅁䅁䅯睂䅅䅁䅅䅁䉁䅁䅁兂䅁䅁䅁䅁䅁䅁杷允䅁䅁䅕䅁䑁䅁䅷䅁䙁䅁䅁䅁乂ㅈ䉂权歄䅁䅁权䭂䅁䅁权䡁允䅁允䅁䅁䅅䅁䙁䙁慦畡睕先䅬䍄䉁䅁䅁兂䅁䅁䅍䅄䅁䅁䅕䅁䅁䝁䭄〫䭁乁䅧䅁䭁䑁䄴䅁䭁䅁䉣䅁䉁䅁䅁允䅁䅁䅕甶䝰桚䍬稶䴸䅉䅅䅁䙁䅁䅁睁䵁䅁䅁兂䅁䅁䅄佧兊兑䅯䄰䅁䅁䅯杌䅁䅁䅯睂䅅䅁䅅䅁䉁䅁䅁兂䅁䅁䅁䅁䅁䅁杷允䅁䅁䅕䅁䑁䅁䅷䅁䙁䅁䅁䅁杂癹䅴权䅁允䅁权乂䅁䅁权䡁允䅁允䅁䅁䅅䅁䭁䑁䈸䅁䵁䅉䅅䅁䙁䅁䅁睁䵁䅁䅁兂䅁䅁䅁䵑㜳䅑䅯䄳䅁䅁䅯杓䅁䅁䅯睂䅅䅁䅅䅁䉁䅁䅁兂奂䅕权桅ぐ睐杷允䅁䅁䅕䅁䑁䅁䅷䅁䙁䅁䅁䥁睂䔸䈵权獄䅁䅁权穁䅁䅁权䡁允䅁允䅁䅁䅅䅁䙁偁摕啍剆䅧䅊䍄䉁䅁䅁兂䅁䅁䅍䅄䅁䅁䅕䅁䅁䵁い〫䭁偁䅁䅁䭁䕁䅑䅁䭁䅁䉣䅁䉁䅁䅁允䅁䅁䅕㙂䔴䩄㍮歏䵁䅉䅅䅁䙁䅁䅁睁䵁䅁䅁兂䅁䅁䅁䵙㝲䅑䅯䄶䅁䅁䅯兓䅁䅁䅯睂䅅䅁䅅䅁䉁䅁䅁兂䑄䑇畹湰噸䅑杷允䅁䅁䅕䅁䑁䅁䅷䅁䙁䅁䅁䥁睂䔸䈵权楄䅁䅁权㙁䅁䅁权䡁允䅁允䅁䅁䅅䅁䙁䅁䅁䅁䅁䅁䅁䍄䉁䅁䅁兂䅁䅁䅍䅄䅁䅁䅕䅁䅁䡧睄歔䭅乁䅁䅁䭁䑁䅧䅁䭁䅁䉣䅁䉁䅁䅁允䅁䅁䅕瘲员慂ぷぅ䵁䅉䅅䅁䙁䅁䅁睁䵁䅁䅁兂䅁䅁䅁䵑㜳䅑䅯朸䅁䅁䅯李䅁䅁䅯睂䅅䅁䅅䅁䉁䅁䅁兂杁楧䝘婬杫䅑杷允䅁䅁䅕䅁䑁䅁䅷䅁䙁䅁䅁䥁睂䔸䈵权䱄䅁䅁权䭂䅁䅁权䡁允䅁允䅁䅁䅅䅁䙁䱁㥩癤䡳硌䅸䍄䉁䅁䅁兂䅁䅁䅍䅄䅁䅁䅕䅁䅁䝁确歔䭅偁䅷䅁䭁䑁䅕䅁䭁䅁䉣䅁䉁䅁䅁允䅁䅁䅕煣呣猰䬵げ䵁䅉䅅䅁䙁䅁䅁睁䵁䅁䅁兂䅁䅁䅁㙲偒兑䅯睷䅁䅁䅯䅎䅁䅁䅯睂䅅䅁䅅䅁䉁䅁䅁兂䅁䅁䅁䅁䅁䅁杷允䅁䅁䅕䅁䑁䅁䅷䅁䙁䅁䅁䅁㝂啌䈹权⭄䅁䅁权ㅁ䅁䅁权䡁允䅁允䅁䅁䅅䅁䙁䑁啘㈱敹儵䍰䍄䉁䅁䅁兂䅁䅁䅍䅄䅁䅁䅕䅁䅁䡧睄歔䭅乁䄴䅁䭁䑁䅧䅁䭁䅁䉣䅁䉁䅁䅁允䅁䅁䅕䅁䅁䅁䅁䅁䵁䅉䅅䅁䙁䅁䅁睁䵁䅁䅁兂䅁䅁䅃偣佂兑䅯䄶䅁䅁䅯兎䅁䅁䅯睂䅅䅁䅅䅁䉁䅁䅁兂扂伴䑩灐䐱䅑杷允䅁䅁䅕䅁䑁䅁䅷䅁䙁䅁䅁䅁乂ㅈ䉂权兄䅁䅁权硁䅁䅁权䡁允䅁允䅁䅁䅅䅁䙁䅁䅁䅁䅁䅁䅁䍄䉁䅁䅁兂䅁䅁䅍䅄䅁䅁䅕䅁䅁䡧睄歔䭅佁䅁䅁䭁䑁䅧䅁䭁䅁䉣䅁䉁䅁䅁允䅁䅁䅕䅁䅁䅁䅁䅁䵁䅉䅅䅁䙁䅁䅁睁䵁䅁䅁兂䅁䅁䅄佧兊兑䅯朰䅁䅁䅯材䅁䅁䅯睂䅅䅁䅅䅁䉁䅁䅁兂䅁䅁䅁䅁䅁䅁杷允䅁䅁䅕䅁䑁䅁䅷䅁䙁䅁䅁䥁煂歌䈹权䱄䅁䅁权䅂䅁䅁权䡁允䅁允䅁䅁䅅䅁䙁䅁䅁䅁䅁䅁䅁䍄䉁䅁䅁兂䅁䅁䅍䅄䅁䅁䅕䅁䅁䩁㉂䔫䭁乁䅑䅁䭁䕁䅷䅁䭁䅁䉣䅁䉁䅁䅁允䅁䅁䅕䅁䅁䅁䅁䅁䵁䅉䅅䅁䙁䅁䅁睁䵁䅁䅁兂䅁䅁䅁住佒兑䅯䅂䅅䅁䅯睐䅁䅁䅯睂䅅䅁䅅䅁䉁䅁䅁兂䅁䅁䅁䅁䅁䅁杷允䅁䅁䅕䅁䑁䅁䅷䅁䙁䅁䅁䅁元癤䅨权䕁允䅁权䭂䅁䅁权䡁允䅁允䅁䅁䅅䅁䙁䱁穆⭳堷䍱䅖䍄䉁䅁䅁兂䅁䅁䅍䅄䅁䅁䅕䅁䅁䭁欫ご䭅佁䅙䅁䭁䑁䅁䅁䭁䅁䉣䅁䉁䅁䅁允䅁䅁䅕䅁䅁䅁䅁䅁䵁䅉䅅䅁䙁䅁䅁睁䵁䅁䅁兂䅁䅁䅁晡但兑䅯䄷䅁䅁䅯兒䅁䅁䅯睂䅅䅁䅅䅁䉁䅁䅁兂橁⭈䵖搰契䅑杷允䅁䅁䅕䅁䑁䅁䅷䅁䙁䅁䅁䥁㝁啗䈹权䕁允䅁权獁䅁䅁权䡁允䅁允䅁䅁䅅䅁䙁䅁䅁䅁䅁䅁䅁䍄䉁䅁䅁兂䅁䅁䅍䅄䅁䅁䅕䅁䅁䡧睄歔䭅偁䅯䅁䭁䑁䅕䅁䭁䅁䉣䅁䉁䅁䅁允䅁䅁䅕㤴䥳䥮桱歖䵉䅉䅅䅁䙁䅁䅁睁䵁䅁䅁兂䅁䅁䅁䵯㝮䅑䅯䄲䅁䅁䅯材䅁䅁䅯睂䅅䅁䅅䅁䉁䅁䅁兂婃瑉坮戸汮睐杷允䅁䅁䅕䅁䑁䅁䅷䅁䙁䅁䅁䥁睂䔸䈵权歄䅁䅁权㑁䅁䅁权䡁允䅁允䅁䅁䅅䅁䙁䅁䅁䅁䅁䅁䅁䍄䉁䅁䅁兂䅁䅁䅍䅄䅁䅁䅕䅁䅁䡧睄歔䭅䭁䄸䅁䭁䑁䅧䅁䭁䅁䉣䅁䉁䅁䅁允䅁䅁䅕䅭祭瑩䝂稸䴸䅉䅅䅁䙁䅁䅁睁䵁䅁䅁兂䅁䅁䅁穗偂兑䅯䅂䅅䅁䅯䅌䅁䅁䅯睂䅅䅁䅅䅁䉁䅁䅁兂䅁䅁䅁䅁䅁䅁杷允䅁䅁䅕䅁䑁䅁䅷䅁䙁䅁䅁䥁睂䔸䈵权睄䅁䅁权㑁䅁䅁权䡁允䅁允䅁䅁䅅䅁䙁䕁䱴卩塤䍃䅊䍄䉁䅁䅁兂䅁䅁䅍䅄䅁䅁䅕䅁䅁䑁歪歔䭅䱁䄸䅁䭁䑁䅉䅁䭁䅁䉣䅁䉁䅁䅁允䅁䅁䅕䅁䅁䅁䅁䅁䵁䅉䅅䅁䙁䅁䅁睁䵁䅁䅁兂䅁䅁䅁穗偂兑䅯朲䅁䅁䅯䅐䅁䅁䅯睂䅅䅁䅅䅁䉁䅁䅁兂䕂䡯睬䥺啲睐杷允䅁䅁䅕䅁䑁䅁䅷䅁䙁䅁䅁䅁㝂啌䈹权慄䅁䅁权䍂䅁䅁权䡁允䅁允䅁䅁䅅䅁䙁䭁印硺⭫搲⼴䍄䉁䅁䅁兂䅁䅁䅍䅄䅁䅁䅕䅁䅁䑁歪歔䭅偁䅉䅁䭁䕁䅣䅁䭁䅁䉣䅁䉁䅁䅁允䅁䅁䅕䅁䅁䅁䅁䅁䵁䅉䅅䅁䙁䅁䅁睁䵁䅁䅁兂䅁䅁䅃偣佂兑䅯䄫䅁䅁䅯村䅁䅁䅯睂䅅䅁䅅䅁䉁䅁䅁兂奃⽷片啷桸村杷允䅁䅁䅕䅁䑁䅁䅷䅁䙁䅁䅁䅁乂ㅈ䉂权㉄䅁䅁权䭂䅁䅁权䡁允䅁允䅁䅁䅅䅁䙁䉁煢汇㝤偰⽑䍄䉁䅁䅁兂䅁䅁䅍䅄䅁䅁䅕䅁䅁䡧睄歔䭅偁䅉䅁䭁䑁䅧䅁䭁䅁䉣䅁䉁䅁䅁允䅁䅁䅕䅁䅁䅁䅁䅁䵁䅉䅅䅁䙁䅁䅁睁䵁䅁䅁兂䅁䅁䅁䡫㑢䅑䅯杁䅅䅁䅯睓䅁䅁䅯睂䅅䅁䅅䅁䉁䅁䅁兂㕄昶啶偃䉯䅑杷允䅁䅁䅕䅁䑁䅁䅷䅁䙁䅁䅁䅁㑁䔵䈵权癃䅁䅁权䩂䅁䅁权䡁允䅁允䅁䅁䅅䅁䙁䑁䝣塩坂儷䅰䍄䉁䅁䅁兂䅁䅁䅍䅄䅁䅁䅕䅁䅁䕁乄〫䭁佁䅧䅁䭁䕁䅷䅁䭁䅁䉣䅁䉁䅁䅁允䅁䅁䅕砳當杰獙歔䵁䅉䅅䅁䙁䅁䅁睁䵁䅁䅁兂䅁䅁䅃偣佂兑䅯䄫䅁䅁䅯睓䅁䅁䅯睂䅅䅁䅅䅁䉁䅁䅁兂乃桭慈兆噂村杷允䅁䅁䅕䅁䑁䅁䅷䅁䙁䅁䅁䅁䅂智䅴权敄䅁䅁权䅂䅁䅁权䡁允䅁允䅁䅁䅅䅁䙁䅁䅁䅁䅁䅁䅁䍄䉁䅁䅁兂䅁䅁䅍䅄䅁䅁䅕䅁䅁䕁乄〫䭁䱁䄸䅁䭁䑁䅑䅁䭁䅁䉣䅁䉁䅁䅁允䅁䅁䅕䅁䅁䅁䅁䅁䵁䅉䅅䅁䙁䅁䅁睁䵁䅁䅁兂䅁䅁䅁摪但兑䅯䄸䅁䅁䅯杌䅁䅁䅯睂䅅䅁䅅䅁䉁䅁䅁兂䅁䅁䅁䅁䅁䅁杷允䅁䅁䅕䅁䑁䅁䅷䅁䙁䅁䅁䥁㝁啗䈹权歄䅁䅁权ぁ䅁䅁权䡁允䅁允䅁䅁䅅䅁䙁䅁䅁䅁䅁䅁䅁䍄䉁䅁䅁兂䅁䅁䅍䅄䅁䅁䅕䅁䅁䡧睄歔䭅䵁䅳䅁䭁䑁䅧䅁䭁䅁䉣䅁䉁䅁䅁允䅁䅁䅕䅁䅁䅁䅁䅁䵁䅉䅅䅁䙁䅁䅁睁䵁䅁䅁兂䅁䅁䵄祑愲兑䅯䄰䅁䅁䅯䅏䅁䅁䅯睂䅅䅁䅅䅁䉁䅁䅁兂䅁䅁䅁䅁䅁䅁杷允䅁䅁䅕䅁䑁䅁䅷䅁䙁䅁䅁䥁㝁啗䈹权卄䅁䅁权䭂䅁䅁权䡁允䅁允䅁䅁䅅䅁䙁䙁手䘲典穹䅒䍄䉁䅁䅁兂䅁䅁䅍䅄䅁䅁䅕䅁䅁䙧䕑䕕䭅佁䅷䅁䭁䑁䅑䅁䭁䅁䉣䅁䉁䅁䅁允䅁䅁䅕䅁䅁䅁䅁䅁䵁䅉䅅䅁䙁䅁䅁睁䵁䅁䅁兂䅁䅁䅃偣佂兑䅯睶䅁䅁䅯䅏䅁䅁䅯睂䅅䅁䅅䅁䉁䅁䅁兂䅁䅁䅁䅁䅁䅁杷允䅁䅁䅕䅁䑁䅁䅷䅁䙁䅁䅁䅁䅂智䅴权㉄䅁䅁权畁䅁䅁权䡁允䅁允䅁䅁䅅䅁䙁䅁䅁䅁䅁䅁䅁䍄䉁䅁䅁兂䅁䅁䅍䅄䅁䅁䅕䅁䅁䡧睄歔䭅偁䅯䅁䭁䑁䅧䅁䭁䅁䉣䅁䉁䅁䅁允䅁䅁䅕䅁䵂刳癓歍䵉䅉䅅䅁䙁䅁䅁睁䵁䅁䅁兂䅁䅁䵄祑愲兑䅯朴䅁䅁䅯杒䅁䅁䅯睂䅅䅁䅅䅁䉁䅁䅁兂䅁䅁䅁䅁䅁䅁杷允䅁䅁䅕䅁䑁䅁䅷䅁䙁䅁䅁䵁䑸婌䉰权浄䅁䅁权䕂䅁䅁权䡁允䅁允䅁䅁䅅䅁䙁䅁䅁䅁䅁䅁䅁䍄䉁䅁䅁兂䅁䅁䅍䅄䅁䅁䅕䅁䅁䙧䕑䕕䭅乁䅯䅁䭁䑁䅅䅁䭁䅁䉣䅁䉁䅁䅁允䅁䅁䅕䅁䅁䅁䅁䅁䵁䅉䅅䅁䙁䅁䅁睁䵁䅁䅁兂䅁䅁䅁剔儹兑䅯朰䅁䅁䅯睁䅁䅁䅯睂䅅䅁䅅䅁䉁䅁䅁兂䥂䱂㑖硋穯䅑杷允䅁䅁䅕䅁䑁䅁䅷䅁䙁䅁䅁䥁㝁啗䈹权癃䅁䅁权㡁䅁䅁权䡁允䅁允䅁䅁䅅䅁䙁䥁⭷䥄杧但⽷䍄䉁䅁䅁兂䅁䅁䅍䅄䅁䅁䅕䅁䅁䩁㉂䔫䭁䵁䅍䅁䭁䑁䄸䅁䭁䅁䉣䅁䉁䅁䅁允䅁䅁䅕整⭔橫䭖䕈䵁䅉䅅䅁䙁䅁䅁睁䵁䅁䅁兂䅁䅁䅃ㅏ偬兑䅯朱䅁䅁䅯杒䅁䅁䅯睂䅅䅁䅅䅁䉁䅁䅁兂奃㕸婏瑐ㅄ睐杷允䅁䅁䅕䅁䑁䅁䅷䅁䙁䅁䅁䅁元癤䅨权い䅁䅁权畁䅁䅁权䡁允䅁允䅁䅁䅅䅁䙁䩁婱婭婭升䅂䍄䉁䅁䅁兂䅁䅁䅍䅄䅁䅁䅕䅁䅁䵁い〫䭁偁䅧䅁䭁䕁䅧䅁䭁䅁䉣䅁䉁䅁䅁允䅁䅁䅕䅁䅁䅁䅁䅁䵁䅉䅅䅁䙁䅁䅁睁䵁䅁䅁兂䅁䅁䅃偣佂兑䅯䅁䅅䅁䅯䅏䅁䅁䅯睂䅅䅁䅅䅁䉁䅁䅁权䝁允䅁䍄䉁䅁䅁兂䅁䅁䅍䅄䅁䅁䅕䅁䅁佁䉃䔫䭁乁䅙䅁䭁䑁䅳䅁䭁䅁䉣䅁䉁䅁䅁允䅁䅁䅕眸㙥爱畵䕁䵁䅉䅅䅁䙁䅁䅁睁䵁䅁䅁兂䅁䅁䅁䥂倱兑䅯䅂䅅䅁䅯睍䅁䅁䅯睂䅅䅁䅅䅁䉁䅁䅁兂䅁䅁䅁䅁䅁䅁杷允䅁䅁䅕䅁䑁䅁䅷䅁䙁䅁䅁䥁煂歌䈹权祄䅁䅁权畁䅁䅁权䡁允䅁允䅁䅁䅅䅁䙁䅁䅁䅁䅁䅁䅁䍄䉁䅁䅁兂䅁䅁䅍䅄䅁䅁䅕䅁䅁䵁い〫䭁䅁䉑䅁䭁䕁䅙䅁䭁䅁䉣䅁䉁䅁䅁允䅁䅁䅕㝚䕈丵塏啕䵁䅉䅅䅁䙁䅁䅁睁䵁䅁䅁兂䅁䅁䅁住佒兑䅯䄫䅁䅁䅯睎䅁䅁䅯睂䅅䅁䅅䅁䉁䅁䅁兂䅁䅁䅁䅁䅁䅁杷允䅁䅁䅕䅁䑁䅁䅷䅁䙁䅁䅁䅁灂唸䈵权卄䅁䅁权䅂䅁䅁权䡁允䅁允䅁䅁䅅䅁䙁䅁䅁䅁䅁䅁䅁䍄䉁䅁䅁兂䅁䅁䅍䅄䅁䅁䅕䅁䅁䑧婴ご䭅䱁䄸䅁䭁䑁䅑䅁䭁䅁䉣䅁䉁䅁䅁允䅁䅁䅕䅁䅁䅁䅁䅁䵁䅉䅅䅁䙁䅁䅁睁䵁䅁䅁兂䅁䅁䅃偣佂兑䅯杁䅅䅁䅯䅏䅁䅁䅯睂䅅䅁䅅䅁䉁䅁䅁兂䅁䅁䅁䅁䅁䅁杷允䅁䅁䅕䅁䑁䅁䅷䅁䙁䅁䅁䥁睂䔸䈵权煄䅁䅁权㑁䅁䅁权䡁允䅁允䅁䅁䅅䅁䙁䅁䅁䅁䅁䅁䅁䍄䉁䅁䅁兂䅁䅁䅍䅄䅁䅁䅕䅁䅁䝧畯ご䭅佁䅷䅁䭁䑁䅣䅁䭁䅁䉣䅁䉁䅁䅁允䅁䅁䅕䅁䅁䅁䅁䅁䵁䅉䅅䅁䙁䅁䅁睁䵁䅁䅁兂䅁䅁䅁䍉㕪䅑䅯䄶䅁䅁䅯睍䅁䅁䅯睂䅅䅁䅅䅁䉁䅁䅁兂䅁䅁䅁䅁䅁䅁杷允䅁䅁䅕䅁䑁䅁䅷䅁䙁䅁䅁䥁睂䔸䈵权獄䅁䅁权㑁䅁䅁权䡁允䅁允䅁䅁䅅䅁䙁䅁卖歵祥睢䅒䍄䉁䅁䅁兂䅁䅁䅍䅄䅁䅁䅕䅁䅁䡧睄歔䭅偁䅷䅁䭁䕁䅍䅁䭁䅁䉣䅁䉁䅁䅁允䅁䅁䅕䈶敓灧慙啔䵁䅉䅅䅁䙁䅁䅁睁䵁䅁䅁兂䅁䅁䅃䝑偖兑䅯䄲䅁䅁䅯兏䅁䅁䅯睂䅅䅁䅅䅁䉁䅁䅁兂䅁䅁䅁䅁䅁䅁杷允䅁䅁䅕䅁䑁䅁䅷䅁䙁䅁䅁䅁睂癹䅴权杄䅁䅁权㡁䅁䅁权䡁允䅁允䅁䅁䅅䅁䙁䝁穒⭺⭇桶䅴䍄䉁䅁䅁兂䅁䅁䅍䅄䅁䅁䅕䅁䅁䙁坔歔䭅佁䅧䅁䭁䕁䅣䅁䭁䅁䉣䅁䉁䅁䅁允䅁䅁䅕杧⭐㠫睵こ䵁䅉䅅䅁䙁䅁䅁睁䵁䅁䅁兂䅁䅁䅃䅖兒兑䅯术䅁䅁䅯睎䅁䅁䅯睂䅅䅁䅅䅁䉁䅁䅁兂䅁䅁䅁䅁䅁䅁杷允䅁䅁䅕䅁䑁䅁䅷䅁䙁䅁䅁䅁杂癹䅴权癃䅁䅁权獁䅁䅁权䡁允䅁允䅁䅁䅅䅁䙁䅁䅁䅁䅁䅁䅁䍄䉁䅁䅁兂䅁䅁䅍䅄䅁䅁䅕䅁䅁䵁い〫䭁䵁䅳䅁䭁䑁䅉䅁䭁䅁䉣䅁䉁䅁䅁允䅁䅁䅕䅁䅁䅁䅁䅁䵁䅉䅅䅁䙁䅁䅁睁䵁䅁䅁兂䅁䅁䅁住佒兑䅯䄴䅁䅁䅯杍䅁䅁䅯睂䅅䅁䅅䅁䉁䅁䅁兂䅁䅁䅁䅁䅁䅁杷允䅁䅁䅕䅁䑁䅁䅷䅁䙁䅁䅁䥁睂䔸䈵权坄䅁䅁权㕁䅁䅁权䡁允䅁允䅁䅁䅅䅁䙁䅁䅁䅁䅁䅁䅁䍄䉁䅁䅁兂䅁䅁䅍䅄䅁䅁䅕䅁䅁䝁䭄〫䭁乁䅑䅁䭁䑁䅳䅁䭁䅁䉣䅁䉁䅁䅁允䅁䅁䅕䅁䅁䅁䅁䅁䵁䅉䅅䅁䙁䅁䅁睁䵁䅁䅁兂䅁䅁䅃偣佂兑䅯朵䅁䅁䅯兏䅁䅁䅯睂䅅䅁䅅䅁䉁䅁䅁兂䅁䅁䅁䅁䅁䅁杷允䅁䅁䅕䅁䑁䅁䅷䅁䙁䅁䅁䥁煂歌䈹权䅁允䅁权㕁䅁䅁权䡁允䅁允䅁䅁䅅䅁䭁䅁䉙䅁䵁䅉䅅䅁䙁䅁䅁睁䵁䅁䅁兂䅁䅁䅁剔儹兑䅯睷䅁䅁䅯免䅁䅁䅯睂䅅䅁䅅䅁䉁䅁䅁兂䅁䅁䅁䅁䅁䅁杷允䅁䅁䅕䅁䑁䅁䅷䅁䙁䅁䅁䅁元癤䅨权睄䅁䅁权䑁䅁䅁权䡁允䅁允䅁䅁䅅䅁䙁䅁䅁䅁䅁䅁䅁䍄䉁䅁䅁兂䅁䅁䅍䅄䅁䅁䅕䅁䅁䝁䭄〫䭁佁䅉䅁䭁䕁䅕䅁䭁䅁䉣䅁䉁䅁䅁允䅁䅁䅕䙳晍䴷坔ぇ䵁䅉䅅䅁䙁䅁䅁睁䵁䅁䅁兂䅁䅁䅃䝑偖兑䅯朱䅁䅁䅯睏䅁䅁䅯睂䅅䅁䅅䅁䉁䅁䅁兂䅁䅁䅁䅁䅁䅁杷允䅁䅁䅕䅁䑁䅁䅷䅁䙁䅁䅁䅁䅄倹䅴权奄䅁䅁权㙁䅁䅁权䡁允䅁允䅁䅁䅅䅁䙁䅁䅁䅁䅁䅁䅁䍄䉁䅁䅁兂䅁䅁䅍䅄䅁䅁䅕䅁䅁䥷楄䕕䭅佁䅑䅁䭁䅁䅍䅁䭁䅁䉣䅁䉁䅁䅁允䅁䅁䅕䅁䅁䅁䅁䅁䵁䅉䅅䅁䙁䅁䅁睁䵁䅁䅁兂䅁䅁䅃楡倵兑䅯䄱䅁䅁䅯睒䅁䅁䅯睂䅅䅁䅅䅁䉁䅁䅁兂䅁䅁䅁䅁䅁䅁杷允䅁䅁䅕䅁䑁䅁䅷䅁䙁䅁䅁䵁䑸婌䉰权祄䅁䅁权㍁䅁䅁权䡁允䅁允䅁䅁䅅䅁䙁䅁䅁䅁䅁䅁䅁䍄䉁䅁䅁兂䅁䅁䅍䅄䅁䅁䅕䅁䅁佁䉃䔫䭁佁䅧䅁䭁䕁䅍䅁䭁䅁䉣䅁䉁䅁䅁允䅁䅁䅕奏ぶ奕稵啕䵁䅉䅅䅁䙁䅁䅁睁䵁䅁䅁兂䅁䅁䅁䵑㜳䅑䅯术䅁䅁䅯睓䅁䅁䅯睂䅅䅁䅅䅁䉁䅁䅁兂䅁䅁㝂䕮払村杷允䅁䅁䅕䅁䑁䅁䅷䅁䙁䅁䅁䅁䅄倹䅴权煄䅁䅁权⭁䅁䅁权䡁允䅁允䅁䅁䅅䅁䙁䅁䅁䅁䅁䅁䅁䍄䉁䅁䅁兂䅁䅁䅍䅄䅁䅁䅕䅁䅁䑧婴ご䭅䵁䅍䅁䭁䑁䅅䅁䭁䅁䉣䅁䉁䅁䅁允䅁䅁䅕䅁䅁䅁䅁䅁䵁䅉䅅䅁䙁䅁䅁睁䵁䅁䅁兂䅁䅁䅁䡫㑢䅑䅯朴䅁䅁䅯䅏䅁䅁䅯睂䅅䅁䅅䅁䉁䅁䅁兂䅁䅁䅁䅁䅁䅁杷允䅁䅁䅕䅁䑁䅁䅷䅁䙁䅁䅁䅁杂癹䅴权祄䅁䅁权畁䅁䅁权䡁允䅁允䅁䅁䅅䅁䙁䅁䅁䅁䅁䅁䅁䍄䉁䅁䅁兂䅁䅁䅍䅄䅁䅁䅕䅁䅁䡧睄歔䭅偁䅙䅁䭁䕁䅫䅁䭁䅁䉣䅁䉁䅁䅁允䅁䅁䅕杵㝪敉晈䐷䴸䅉䅅䅁䙁䅁䅁睁䵁䅁䅁兂䅁䅁䅁摪但兑䅯䄹䅁䅁䅯兏䅁䅁䅯睂䅅䅁䅅䅁䉁䅁䅁兂䅁䅁䅁䅁䅁䅁杷允䅁䅁䅕䅁䑁䅁䅷䅁䙁䅁䅁䅁癃䕰䈹权い䅁䅁权ㅁ䅁䅁权䡁允䅁允䅁䅁䅅䅁䙁䅁䅁䅁䅁䅁䅁䍄䉁䅁䅁兂䅁䅁䅍䅄䅁䅁䅕䅁䅁䕁乄〫䭁乁䅧䅁䭁䑁䅯䅁䭁䅁䉣䅁䉁䅁䅁允䅁䅁䅕䅁䅁䅁䅁䅁䵁䅉䅅䅁䙁䅁䅁睁䵁䅁䅁兂䅁䅁䅃偣佂兑䅯睶䅁䅁䅯睑䅁䅁䅯睂䅅䅁䅅䅁䉁䅁䅁兂祄浖剁ㄶ㘴村杷允䅁䅁䅕䅁䑁䅁䅷䅁䙁䅁䅁䅁权晹䅴权䍁允䅁权䱂䅁䅁权䡁允䅁允䅁䅁䅅䅁䙁䭁䡵潎癯䉭䅰䍄䉁䅁䅁兂䅁䅁䅍䅄䅁䅁䅕䅁䅁䡁瑳ご䭅佁䅉䅁䭁䍁䅷䅁䭁䅁䉣䅁䉁䅁䅁允䅁䅁䅕䅁䅁䅁䅁䅁䵁䅉䅅䅁䙁䅁䅁睁䵁䅁䅁兂䅁䅁䅁㙲偒兑䅯朹䅁䅁䅯䅏䅁䅁䅯睂䅅䅁䅅䅁䉁䅁䅁兂䅁䅁䅁䅁䅁䅁杷允䅁䅁䅕䅁䑁䅁䅷䅁䙁䅁䅁䅁啂欱䈵权佄䅁䅁权⽁䅁䅁权䡁允䅁允䅁䅁䅅䅁䙁䡁夲塡㥙䅧䅚䍄䉁䅁䅁兂䅁䅁䅍䅄䅁䅁䅕䅁䅁䵁い〫䭁乁䅙䅁䭁䍁䅷䅁䭁䅁䉣䅁䉁䅁䅁允䅁䅁䅕䅁䅁䅁䅁䅁䵁䅉䅅䅁䙁䅁䅁睁䵁䅁䅁兂䅁䅁䅃偣佂兑䅯䄸䅁䅁䅯兏䅁䅁䅯睂䅅䅁䅅䅁䉁䅁䅁兂捁栵㉓界朰䅑杷允䅁䅁䅕䅁䑁䅁䅷䅁䙁䅁䅁䅁啂欱䈵权慄䅁䅁权䵂䅁䅁权䡁允䅁允䅁䅁䅅䅁䙁䅁䅁䅁䅁䅁䅁䍄䉁䅁䅁兂䅁䅁䅍䅄䅁䅁䅕䅁䅁䡧睄歔䭅乁䅷䅁䭁䕁䄰䅁䭁䅁䉣䅁䉁䅁䅁允䅁䅁䅕桰噄啩獊樵䴸䅉䅅䅁䙁䅁䅁睁䵁䅁䅁兂䅁䅁䅃䅖兒兑䅯䄫䅁䅁䅯兏䅁䅁䅯睂䅅䅁䅅䅁䉁䅁䅁兂䅁䅁䅁䅁䅁䅁杷允䅁䅁䅕䅁䑁䅁䅷䅁䙁䅁䅁䅁䅄倹䅴权畄䅁䅁权㉁䅁䅁权䡁允䅁允䅁䅁䅅䅁䙁偁婓楍䠷は䅒䍄䉁䅁䅁兂䅁䅁䅍䅄䅁䅁䅕䅁䅁䙁坔歔䭅䅁䉑䅁䭁䅁䅍䅁䭁䅁䉣䅁䉁䅁䅁允䅁䅁䅕㙦䵕㉡塰け䵁䅉䅅䅁䙁䅁䅁睁䵁䅁䅁兂䅁䅁䅁㙲偒兑䅯睷䅁䅁䅯睑䅁䅁䅯睂䅅䅁䅅䅁䉁䅁䅁兂畂慉噲䡘杕䅑杷允䅁䅁䅕䅁䑁䅁䅷䅁䙁䅁䅁䅁䅄倹䅴权䅁允䅁权ぁ䅁䅁权䡁允䅁允䅁䅁䅅䅁䭁䑁䈸䅁䵁䅉䅅䅁䙁䅁䅁睁䵁䅁䅁兂䅁䅁䵄祑愲兑䅯末䅁䅁䅯杍䅁䅁䅯睂䅅䅁䅅䅁䉁䅁䅁兂䅁䅁䅁䅁䅁䅁杷允䅁䅁䅕䅁䑁䅁䅷䅁䙁䅁䅁䅁灂唸䈵权⭄䅁䅁权畁䅁䅁权䡁允䅁允䅁䅁䅅䅁䙁䅁䅁䅁䅁䅁䅁䍄䉁䅁䅁兂䅁䅁䅍䅄䅁䅁䅕䅁䅁䑧婴ご䭅佁䄴䅁䭁䅁䅍䅁䭁䅁䉣䅁䉁䅁䅁允䅁䅁䅕㙂䝡㥆爲ご䵁䅉䅅䅁䙁䅁䅁睁䵁䅁䅁兂䅁䅁䅁䡫㑢䅑䅯䄳䅁䅁䅯䅓䅁䅁䅯睂䅅䅁䅅䅁䉁䅁䅁兂䅃穗䭬丰䝫䅑杷允䅁䅁䅕䅁䑁䅁䅷䅁䙁䅁䅁䥁睂䔸䈵权䅁允䅁权㕁䅁䅁权䡁允䅁允䅁䅁䅅䅁䭁䅁䉙䅁䵁䅉䅅䅁䙁䅁䅁睁䵁䅁䅁兂䅁䅁䅁晡但兑䅯朳䅁䅁䅯杍䅁䅁䅯睂䅅䅁䅅䅁䉁䅁䅁兂䅁䅁䅁䅁䅁䅁杷允䅁䅁䅕䅁䑁䅁䅷䅁䙁䅁䅁䥁睂䔸䈵权䍁允䅁权㕁䅁䅁权䡁允䅁允䅁䅁䅅䅁䙁䍁告琵䙚䕖䅒䍄䉁䅁䅁兂䅁䅁䅍䅄䅁䅁䅕䅁䅁䙁睳ご䭅偁䅑䅁䭁䍁䄸䅁䭁䅁䉣䅁䉁䅁䅁允䅁䅁䅕䅁䅁䅁䅁䅁䵁䅉䅅䅁䙁䅁䅁睁䵁䅁䅁兂䅁䅁䅃䅖兒兑䅯䄫䅁䅁䅯睒䅁䅁䅯睂䅅䅁䅅䅁䉁䅁䅁兂䅁䅁䅁䅁䅁䅁杷允䅁䅁䅕䅁䑁䅁䅷䅁䙁䅁䅁䅁权晹䅴权煄䅁䅁权䵂䅁䅁权䡁允䅁允䅁䅁䅅䅁䙁䝁倳牌杘伯⽅䍄䉁䅁䅁兂䅁䅁䅍䅄䅁䅁䅕䅁䅁䑁歪歔䭅佁䅷䅁䭁䑁䅁䅁䭁䅁䉣䅁䉁䅁䅁允䅁䅁䅕䅁䅁䅁䅁䅁䵁䅉䅅䅁䙁䅁䅁睁䵁䅁䅁兂䅁䅁䅁䤴㑈䅑䅯术䅁䅁䅯䅒䅁䅁䅯睂䅅䅁䅅䅁䉁䅁䅁兂䅁䅁㑂⽑㥮兑杷允䅁䅁䅕䅁䑁䅁䅷䅁䙁䅁䅁䅁癃䕰䈹权慄䅁䅁权㡁䅁䅁权䡁允䅁允䅁䅁䅅䅁䙁䩁䉌止瀫敍⽅䍄䉁䅁䅁兂䅁䅁䅍䅄䅁䅁䅕䅁䅁䝁䭄〫䭁佁䅙䅁䭁䕁䅳䅁䭁䅁䉣䅁䉁䅁䅁允䅁䅁䅕䥧啄㍑兯樶䴸䅉䅅䅁䙁䅁䅁睁䵁䅁䅁兂䅁䅁䅁偷㝔䅑䅯朴䅁䅁䅯䅎䅁䅁䅯睂䅅䅁䅅䅁䉁䅁䅁兂䅁䅁䅁䅁䅁䅁杷允䅁䅁䅕䅁䑁䅁䅷䅁䙁䅁䅁䅁权晹䅴权㉄䅁䅁权䅂䅁䅁权䡁允䅁允䅁䅁䅅䅁䙁䅁䅁䅁䅁䅁䅁䍄䉁䅁䅁兂䅁䅁䅍䅄䅁䅁䅕䅁䅁䵁い〫䭁偁䅁䅁䭁䍁䄸䅁䭁䅁䉣䅁䉁䅁䅁允䅁䅁䅕䅁䅁䅁䅁䅁䵁䅉䅅䅁䙁䅁䅁睁䵁䅁䅁兂䅁䅁䅁㙲偒兑䅯䄰䅁䅁䅯睌䅁䅁䅯睂䅅䅁䅅䅁䉁䅁䅁兂䅁䅁䅁䅁䅁䅁杷允䅁䅁䅕䅁䑁䅁䅷䅁䙁䅁䅁䅁乃唰䈵权奄䅁䅁权㡁䅁䅁权䡁允䅁允䅁䅁䅅䅁䙁䅁䅁䅁䅁䅁䅁䍄䉁䅁䅁兂䅁䅁䅍䅄䅁䅁䅕䅁䅁䡧睄歔䭅乁䅧䅁䭁䑁䅯䅁䭁䅁䉣䅁䉁䅁䅁允䅁䅁䅕奤偈敘捘樫䴸䅉䅅䅁䙁䅁䅁睁䵁䅁䅁兂䅁䅁䅁䵑㜳䅑䅯术䅁䅁䅯䅐䅁䅁䅯睂䅅䅁䅅䅁䉁䅁䅁兂䅁䅁畃唲䥅村杷允䅁䅁䅕䅁䑁䅁䅷䅁䙁䅁䅁䥁睂䔸䈵权杄䅁䅁权㙁䅁䅁权䡁允䅁允䅁䅁䅅䅁䙁䅁䅁䅁䅁䅁䅁䍄䉁䅁䅁兂䅁䅁䅍䅄䅁䅁䅕䅁䅁䕁乄〫䭁偁䅑䅁䭁䑁䅑䅁䭁䅁䉣䅁䉁䅁䅁允䅁䅁䅕䅁䅁䅁䅁䅁䵁䅉䅅䅁䙁䅁䅁睁䵁䅁䅁兂䅁䅁䅃ㅏ偬兑䅯䄫䅁䅁䅯睐䅁䅁䅯睂䅅䅁䅅䅁䉁䅁䅁兂䅁䅁䅁䅁䅁䅁杷允䅁䅁䅕䅁䑁䅁䅷䅁䙁䅁䅁䥁睂䔸䈵权楄䅁䅁权䉂䅁䅁权䡁允䅁允䅁䅁䅅䅁䙁䍁卤圸㡉睳䅂䍄䉁䅁䅁兂䅁䅁䅍䅄䅁䅁䅕䅁䅁䙁睳ご䭅䅁䉁䅁䭁䑁䅫䅁䭁䅁䉣䅁䉁䅁䅁允䅁䅁䅯杂䅅䅁杷允䅁䅁䅕䅁䑁䅁䅷䅁䙁䅁䅁䥁煂歌䈹权㑄䅁䅁权㡁䅁䅁权䡁允䅁允䅁䅁䅅䅁䙁䅁䅁䅁䅁䅁䅁䍄䉁䅁䅁兂䅁䅁䅍䅄䅁䅁䅕䅁䅁䡧睄歔䭅佁䅙䅁䭁䑁䅯䅁䭁䅁䉣䅁䉁䅁䅁允䅁䅁䅕䅁䅁䅁䅁䅁䵁䅉䅅䅁䙁䅁䅁睁䵁䅁䅁兂䅁䅁䅁㙲偒兑䅯䄵䅁䅁䅯免䅁䅁䅯睂䅅䅁䅅䅁䉁䅁䅁兂䅁䅁䅁䅁䅁䅁杷允䅁䅁䅕䅁䑁䅁䅷䅁䙁䅁䅁䥁睂䔸䈵权睄䅁䅁权㙁䅁䅁权䡁允䅁允䅁䅁䅅䅁䙁䭁楐呙㡬祊䅴䍄䉁䅁䅁兂䅁䅁䅍䅄䅁䅁䅕䅁䅁䡧睄歔䭅佁䅧䅁䭁䑁䅯䅁䭁䅁䉣䅁䉁䅁䅁允䅁䅁䅕㠯湄物⽮歒䵁䅉䅅䅁䙁䅁䅁睁䵁䅁䅁兂䅁䅁䅁住佒兑䅯䄱䅁䅁䅯杌䅁䅁䅯睂䅅䅁䅅䅁䉁䅁䅁兂䅁䅁䅁䅁䅁䅁杷允䅁䅁䅕䅁䑁䅁䅷䅁䙁䅁䅁䅁啂欱䈵权浄䅁䅁权㍁䅁䅁权䡁允䅁允䅁䅁䅅䅁䙁䱁呸㉹洸条䅨䍄䉁䅁䅁兂䅁䅁䅍䅄䅁䅁䅕䅁䅁䡁䭄〫䭁乁䅯䅁䭁䕁䅍䅁䭁䅁䉣䅁䉁䅁䅁允䅁䅁䅕杗⭅浒瑚含䴸䅉䅅䅁䙁䅁䅁睁䵁䅁䅁兂䅁䅁䅃偣佂兑䅯杺䅁䅁䅯兎䅁䅁䅯睂䅅䅁䅅䅁䉁䅁䅁兂い乖ㅭ䡓㡮睐杷允䅁䅁䅕䅁䑁䅁䅷䅁䙁䅁䅁䥁䅂啚䈹权捄䅁䅁权畁䅁䅁权䡁允䅁允䅁䅁䅅䅁䙁䅁䅁䅁䅁䅁䅁䍄䉁䅁䅁兂䅁䅁䅍䅄䅁䅁䅕䅁䅁䙧䕑䕕䭅佁䅑䅁䭁䑁䅙䅁䭁䅁䉣䅁䉁䅁䅁允䅁䅁䅕䅁䅁䅁䅁䅁䵁䅉䅅䅁䙁䅁䅁睁䵁䅁䅁兂䅁䅁䅁㙲偒兑䅯朷䅁䅁䅯睐䅁䅁䅯睂䅅䅁䅅䅁䉁䅁䅁兂㡄洱㥹潖坤䅑杷允䅁䅁䅕䅁䑁䅁䅷䅁䙁䅁䅁䅁䅂智䅴权㙄䅁䅁权㙁䅁䅁权䡁允䅁允䅁䅁䅅䅁䙁䅁䅁䅁䅁䅁䅁䍄䉁䅁䅁兂䅁䅁䅍䅄䅁䅁䅕䅁䅁䕁乄〫䭁䅁䉑䅁䭁䕁䅍䅁䭁䅁䉣䅁䉁䅁䅁允䅁䅁䅕硗㝄㌶獖か䵁䅉䅅䅁䙁䅁䅁睁䵁䅁䅁兂䅁䅁䅁乖佚兑䅯朹䅁䅁䅯睁䅁䅁䅯睂䅅䅁䅅䅁䉁䅁䅁兂㙃硡あ䍩兄睐杷允䅁䅁䅕䅁䑁䅁䅷䅁䙁䅁䅁䅁䅄倹䅴权䍁允䅁权䑂䅁䅁权䡁允䅁允䅁䅁䅅䅁䙁䙁捯爯䩢晏⽷䍄䉁䅁䅁兂䅁䅁䅍䅄䅁䅁䅕䅁䅁䡧睄歔䭅偁䅷䅁䭁䑁䅯䅁䭁䅁䉣䅁䉁䅁䅁允䅁䅁䅕䅁䅁䅁䅁䅁䵁䅉䅅䅁䙁䅁䅁睁䵁䅁䅁兂䅁䅁䅃偣佂兑䅯术䅁䅁䅯杏䅁䅁䅯睂䅅䅁䅅䅁䉁䅁䅁兂䅁䙁⽃眫湯村杷允䅁䅁䅕䅁䑁䅁䅷䅁䙁䅁䅁䅁䅄倹䅴权䑄䅁䅁权䑂䅁䅁权䡁允䅁允䅁䅁䅅䅁䙁䩁㕺噃敲卓䅖䍄䉁䅁䅁兂䅁䅁䅍䅄䅁䅁䅕䅁䅁佁䉃䔫䭁佁䅯䅁䭁䕁䅑䅁䭁䅁䉣䅁䉁䅁䅁允䅁䅁䅕潉嘯祍塓歃䵁䅉䅅䅁䙁䅁䅁睁䵁䅁䅁兂䅁䅁䵄祑愲兑䅯䄳䅁䅁䅯䅑䅁䅁䅯睂䅅䅁䅅䅁䉁䅁䅁兂䅁䅁䅁䅁䅁䅁杷允䅁䅁䅕䅁䑁䅁䅷䅁䙁䅁䅁䥁睂䔸䈵权䑄䅁䅁权㙁䅁䅁权䡁允䅁允䅁䅁䅅䅁䙁䅁ㅳ卶䄳坉䅒䍄䉁䅁䅁兂䅁䅁䅍䅄䅁䅁䅕䅁䅁䡧睄歔䭅佁䅯䅁䭁䑁䅯䅁䭁䅁䉣䅁䉁䅁䅁允䅁䅁䅕䱉慚㜷⬹樫䴸䅉䅅䅁䙁䅁䅁睁䵁䅁䅁兂䅁䅁䅁㙲偒兑䅯睷䅁䅁䅯睐䅁䅁䅯睂䅅䅁䅅䅁䉁䅁䅁兂䅁䅁䅁䅁䅁䅁杷允䅁䅁䅕䅁䑁䅁䅷䅁䙁䅁䅁䅁乃唰䈵权䱄䅁䅁权㕁䅁䅁权䡁允䅁允䅁䅁䅅䅁䙁䅁䅁䅁䅁䅁䅁䍄䉁䅁䅁兂䅁䅁䅍䅄䅁䅁䅕䅁䅁䩁㉂䔫䭁佁䅉䅁䭁䕁䅉䅁䭁䅁䉣䅁䉁䅁䅁允䅁䅁䅕桸獯灳㐰啅䵁䅉䅅䅁䙁䅁䅁睁䵁䅁䅁兂䅁䅁䅃䅖兒兑䅯睷䅁䅁䅯兒䅁䅁䅯睂䅅䅁䅅䅁䉁䅁䅁兂䝃婏㐰摹䔴䅑杷允䅁䅁䅕䅁䑁䅁䅷䅁䙁䅁䅁䅁䅄倹䅴权煄䅁䅁权獁䅁䅁权䡁允䅁允䅁䅁䅅䅁䙁䅁䅁䅁䅁䅁䅁䍄䉁䅁䅁兂䅁䅁䅍䅄䅁䅁䅕䅁䅁䑁歪歔䭅乁䅁䅁䭁䑁䅁䅁䭁䅁䉣䅁䉁䅁䅁允䅁䅁䅕䅁䅁䅁䅁䅁䵁䅉䅅䅁䙁䅁䅁睁䵁䅁䅁兂䅁䅁䅃䅖兒兑䅯睷䅁䅁䅯睌䅁䅁䅯睂䅅䅁䅅䅁䉁䅁䅁兂䅁䅁䅁䅁䅁䅁杷允䅁䅁䅕䅁䑁䅁䅷䅁䙁䅁䅁䵁䑸婌䉰权䑄䅁䅁权㕁䅁䅁权䡁允䅁允䅁䅁䅅䅁䙁䅁䅁䅁䅁䅁䅁䍄䉁䅁䅁兂䅁䅁䅍䅄䅁䅁䅕䅁䅁䡧睄歔䭅佁䅉䅁䭁䑁䄸䅁䭁䅁䉣䅁䉁䅁䅁允䅁䅁䅕䅁䅁䅁䅁䅁䵁䅉䅅䅁䙁䅁䅁睁䵁䅁䅁兂䅁䅁䅁䵣㝲䅑䅯䄹䅁䅁䅯䅑䅁䅁䅯睂䅅䅁䅅䅁䉁䅁䅁兂䅁䅁䅁䅁䅁䅁杷允䅁䅁䅕䅁䑁䅁䅷䅁䙁䅁䅁䅁乂ㅈ䉂权佄䅁䅁权䕂䅁䅁权䡁允䅁允䅁䅁䅅䅁䙁䑁塋摑摶杦䅆䍄䉁䅁䅁兂䅁䅁䅍䅄䅁䅁䅕䅁䅁䙁坔歔䭅乁䅙䅁䭁䕁䅷䅁䭁䅁䉣䅁䉁䅁䅁允䅁䅁䅕煚㙚晕䨹樹䴸䅉䅅䅁䙁䅁䅁睁䵁䅁䅁兂䅁䅁䅃偣佂兑䅯朷䅁䅁䅯睐䅁䅁䅯睂䅅䅁䅅䅁䉁䅁䅁兂捂栯偏䍸呸䅑杷允䅁䅁䅕䅁䑁䅁䅷䅁䙁䅁䅁䅁乂ㅈ䉂权歄䅁䅁权ぁ䅁䅁权䡁允䅁允䅁䅁䅅䅁䙁䅁䅁䅁䅁䅁䅁䍄䉁䅁䅁兂䅁䅁䅍䅄䅁䅁䅕䅁䅁䡧睄歔䭅乁䅁䅁䭁䕁䅙䅁䭁䅁䉣䅁䉁䅁䅁允䅁䅁䅕然䰲灑䈲䕍䵁䅉䅅䅁䙁䅁䅁睁䵁䅁䅁兂䅁䅁䅁偷㝔䅑䅯朱䅁䅁䅯村䅁䅁䅯睂䅅䅁䅅䅁䉁䅁䅁兂㡃灥晶硥灔睐杷允䅁䅁䅕䅁䑁䅁䅷䅁䙁䅁䅁䅁䕁啪䈹权祄䅁䅁权䩂䅁䅁权䡁允䅁允䅁䅁䅅䅁䙁䅁䅁䅁䅁䅁䅁䍄䉁䅁䅁兂䅁䅁䅍䅄䅁䅁䅕䅁䅁䵁い〫䭁乁䅷䅁䭁䑁䅯䅁䭁䅁䉣䅁䉁䅁䅁允䅁䅁䅕䅁䅁䅁䅁䅁䵁䅉䅅䅁䙁䅁䅁睁䵁䅁䅁兂䅁䅁䅁剔儹兑䅯䄸䅁䅁䅯兎䅁䅁䅯睂䅅䅁䅅䅁䉁䅁䅁兂穁牦癉儸㄰䅑杷允䅁䅁䅕䅁䑁䅁䅷䅁䙁䅁䅁䥁啂䙂䉂权煄䅁䅁权祁䅁䅁权䡁允䅁允䅁䅁䅅䅁䙁䅁䅁䅁䅁䅁䅁䍄䉁䅁䅁兂䅁䅁䅍䅄䅁䅁䅕䅁䅁䭁欫ご䭅乁䅙䅁䭁䕁䄰䅁䭁䅁䉣䅁䉁䅁䅁允䅁䅁䅕啐啩祉婥稫䴸䅉䅅䅁䙁䅁䅁睁䵁䅁䅁兂䅁䅁䅁㙲偒兑䅯朴䅁䅁䅯兔䅁䅁䅯睂䅅䅁䅅䅁䉁䅁䅁兂㉂佨㑑椯じ睐杷允䅁䅁䅕䅁䑁䅁䅷䅁䙁䅁䅁䅁癃䕰䈹权䑄䅁䅁权䙂䅁䅁权䡁允䅁允䅁䅁䅅䅁䙁佁潸晳灭卒䅊䍄䉁䅁䅁兂䅁䅁䅍䅄䅁䅁䅕䅁䅁䡧睄歔䭅偁䄴䅁䭁䑁䄸䅁䭁䅁䉣䅁䉁䅁䅁允䅁䅁䅕䅁睄睲䥱䕋䵉䅉䅅䅁䙁䅁䅁睁䵁䅁䅁兂䅁䅁䅃偣佂兑䅯朸䅁䅁䅯睒䅁䅁䅯睂䅅䅁䅅䅁䉁䅁䅁兂偂䍥慄祆歷䅑杷允䅁䅁䅕䅁䑁䅁䅷䅁䙁䅁䅁䅁䅄倹䅴权潄䅁䅁权䑂䅁䅁权䡁允䅁允䅁䅁䅅䅁䙁䩁椰博㡴〶䄵䍄䉁䅁䅁兂䅁䅁䅍䅄䅁䅁䅕䅁䅁䡧睄歔䭅䵁䅍䅁䭁䑁䄸䅁䭁䅁䉣䅁䉁䅁䅁允䅁䅁䅕⭫䭈扒獗歙䵁䅉䅅䅁䙁䅁䅁睁䵁䅁䅁兂䅁䅁䅁䤴㑈䅑䅯䄵䅁䅁䅯杒䅁䅁䅯睂䅅䅁䅅䅁䉁䅁䅁兂獄䵘橥䜱偙䅑杷允䅁䅁䅕䅁䑁䅁䅷䅁䙁䅁䅁䅁癃䕰䈹权畄䅁䅁权硁䅁䅁权䡁允䅁允䅁䅁䅅䅁䙁䅁䅁䅁䅁䅁䅁䍄䉁䅁䅁兂䅁䅁䅍䅄䅁䅁䅕䅁䅁䩁㉂䔫䭁乁䅁䅁䭁䕁䅅䅁䭁䅁䉣䅁䉁䅁䅁允䅁䅁䅕呚乮硕歁啋䵁䅉䅅䅁䙁䅁䅁睁䵁䅁䅁兂䅁䅁䅁䵣㝲䅑䅯䄰䅁䅁䅯杏䅁䅁䅯睂䅅䅁䅅䅁䉁䅁䅁兂䅁䅁䅁䅁䅁䅁杷允䅁䅁䅕䅁䑁䅁䅷䅁䙁䅁䅁䅁啂欱䈵权坄䅁䅁权獁䅁䅁权䡁允䅁允䅁䅁䅅䅁䙁䅁䅁䅁䅁䅁䅁䍄䉁䅁䅁兂䅁䅁䅍䅄䅁䅁䅕䅁䅁䡧睄歔䭅乁䅑䅁䭁䑁䅣䅁䭁䅁䉣䅁䉁䅁䅁允䅁䅁䅕䅁䅁䅁䅁䅁䵁䅉䅅䅁䙁䅁䅁睁䵁䅁䅁兂䅁䅁䅁摪但兑䅯朹䅁䅁䅯䅓䅁䅁䅯睂䅅䅁䅅䅁䉁䅁䅁兂䅁䅁䅁䅁䅁䅁杷允䅁䅁䅕䅁䑁䅁䅷䅁䙁䅁䅁䅁杄晧䅨权⭄䅁䅁权㙁䅁䅁权䡁允䅁允䅁䅁䅅䅁䙁䅁䅁䑁元瑺䉆䍄䉁䅁䅁兂䅁䅁䅍䅄䅁䅁䅕䅁䅁䙧䕑䕕䭅乁䅑䅁䭁䕁䅷䅁䭁䅁䉣䅁䉁䅁䅁允䅁䅁䅕㔳㉫浯捉㡉䵁䅉䅅䅁䙁䅁䅁睁䵁䅁䅁兂䅁䅁䅁䥂倱兑䅯睷䅁䅁䅯䅒䅁䅁䅯睂䅅䅁䅅䅁䉁䅁䅁兂䅁䅁䅁䅁䅁䅁杷允䅁䅁䅕䅁䑁䅁䅷䅁䙁䅁䅁䥁睂䔸䈵权奄䅁䅁权㍁䅁䅁权䡁允䅁允䅁䅁䅅䅁䙁䑁⭌捶煩瘴⽧䍄䉁䅁䅁兂䅁䅁䅍䅄䅁䅁䅕䅁䅁䥁刳歔䭅佁䅉䅁䭁䕁䅙䅁䭁䅁䉣䅁䉁䅁䅁允䅁䅁䅕䅁䅁䅁䅁䅁䵁䅉䅅䅁䙁䅁䅁睁䵁䅁䅁兂䅁䅁䅁乖佚兑䅯术䅁䅁䅯杒䅁䅁䅯睂䅅䅁䅅䅁䉁䅁䅁兂䅁䅁獄啰洰村杷允䅁䅁䅕䅁䑁䅁䅷䅁䙁䅁䅁䥁睂䔸䈵权佄䅁䅁权㍁䅁䅁权䡁允䅁允䅁䅁䅅䅁䙁䍁水㕸祣癯⽉䍄䉁䅁䅁兂䅁䅁䅍䅄䅁䅁䅕䅁䅁䵁い〫䭁偁䅙䅁䭁䕁䅳䅁䭁䅁䉣䅁䉁䅁䅁允䅁䅁䅕瀹眱乩䥢啅䵁䅉䅅䅁䙁䅁䅁睁䵁䅁䅁兂䅁䅁䅃ㅏ偬兑䅯䅁䅅䅁䅯睌䅁䅁䅯睂䅅䅁䅅䅁䉁䅁䅁权䝁允䅁䍄䉁䅁䅁兂䅁䅁䅍䅄䅁䅁䅕䅁䅁䵁い〫䭁乁䄴䅁䭁䑁䅅䅁䭁䅁䉣䅁䉁䅁䅁允䅁䅁䅕䅁䅁䅁䅁䅁䵁䅉䅅䅁䙁䅁䅁睁䵁䅁䅁兂䅁䅁䅃偣佂兑䅯朵䅁䅁䅯睎䅁䅁䅯睂䅅䅁䅅䅁䉁䅁䅁兂祄告㝓婃橈睐杷允䅁䅁䅕䅁䑁䅁䅷䅁䙁䅁䅁䅁啂欱䈵权敄䅁䅁权⽁䅁䅁权䡁允䅁允䅁䅁䅅䅁䙁䕁昷椱䭊剥䅎䍄䉁䅁䅁兂䅁䅁䅍䅄䅁䅁䅕䅁䅁䡧睄歔䭅佁䄴䅁䭁䑁䅣䅁䭁䅁䉣䅁䉁䅁䅁允䅁䅁䅕䱐䝢橦㡷歕䵁䅉䅅䅁䙁䅁䅁睁䵁䅁䅁兂䅁䅁䅁㙲偒兑䅯䄶䅁䅁䅯睎䅁䅁䅯睂䅅䅁䅅䅁䉁䅁䅁兂䝂⭤楑捶兂䅑杷允䅁䅁䅕䅁䑁䅁䅷䅁䙁䅁䅁䅁癃䕰䈹权⭄䅁䅁权㡁䅁䅁权䡁允䅁允䅁䅁䅅䅁䙁䱁祃渶桋硍䍴䍄䉁䅁䅁兂䅁䅁䅍䅄䅁䅁䅕䅁䅁䡧睄歔䭅䅁䉁䅁䭁䕁䅷䅁䭁䅁䉣䅁䉁䅁䅁允䅁䅁䅯杂䅅䅁杷允䅁䅁䅕䅁䑁䅁䅷䅁䙁䅁䅁䅁杂癹䅴权䅁允䅁权䵂䅁䅁权䡁允䅁允䅁䅁䅅䅁䭁䑁䈸䅁䵁䅉䅅䅁䙁䅁䅁睁䵁䅁䅁兂䅁䅁䅁䵣㝲䅑䅯朰䅁䅁䅯兏䅁䅁䅯睂䅅䅁䅅䅁䉁䅁䅁兂䅁䅁䅁䅁䅁䅁杷允䅁䅁䅕䅁䑁䅁䅷䅁䙁䅁䅁䥁煂歌䈹权潄䅁䅁权⽁䅁䅁权䡁允䅁允䅁䅁䅅䅁䙁䅁䅁䅁䅁䅁䅁䍄䉁䅁䅁兂䅁䅁䅍䅄䅁䅁䅕䅁䅁䕧求ご䭅佁䅧䅁䭁䍁䄸䅁䭁䅁䉣䅁䉁䅁䅁允䅁䅁䅕䅁䅁䅁䅁䅁䵁䅉䅅䅁䙁䅁䅁睁䵁䅁䅁兂䅁䅁䅁乖佚兑䅯䄱䅁䅁䅯杌䅁䅁䅯睂䅅䅁䅅䅁䉁䅁䅁兂䅁䅁䅁䅁䅁䅁杷允䅁䅁䅕䅁䑁䅁䅷䅁䙁䅁䅁䵁䑸婌䉰权⭄䅁䅁权䝂䅁䅁权䡁允䅁允䅁䅁䅅䅁䙁䅁䅁䅁䅁䅁䅁䍄䉁䅁䅁兂䅁䅁䅍䅄䅁䅁䅕䅁䅁䕁乄〫䭁偁䅉䅁䭁䑁䅧䅁䭁䅁䉣䅁䉁䅁䅁允䅁䅁䅕䅁䅁䅁䅁䅁䵁䅉䅅䅁䙁䅁䅁睁䵁䅁䅁兂䅁䅁䅁乖佚兑䅯䄲䅁䅁䅯睁䅁䅁䅯睂䅅䅁䅅䅁䉁䅁䅁兂敄乙橩兑䍑䅑杷允䅁䅁䅕䅁䑁䅁䅷䅁䙁䅁䅁䥁睂䔸䈵权潄䅁䅁权㍁䅁䅁权䡁允䅁允䅁䅁䅅䅁䙁䍁㥩愯啯啳䅚䍄䉁䅁䅁兂䅁䅁䅍䅄䅁䅁䅕䅁䅁䕧求ご䭅乁䅉䅁䭁䑁䅉䅁䭁䅁䉣䅁䉁䅁䅁允䅁䅁䅕䅁䅁䅁䅁䅁䵁䅉䅅䅁䙁䅁䅁睁䵁䅁䅁兂䅁䅁䅁䵑㜳䅑䅯朲䅁䅁䅯材䅁䅁䅯睂䅅䅁䅅䅁䉁䅁䅁兂獃扺慁䅷杺睐杷允䅁䅁䅕䅁䑁䅁䅷䅁䙁䅁䅁䅁癃䕰䈹权啄䅁䅁权䡂䅁䅁权䡁允䅁允䅁䅁䅅䅁䙁䝁煄卍㙑呦䅚䍄䉁䅁䅁兂䅁䅁䅍䅄䅁䅁䅕䅁䅁䑧婴ご䭅佁䅯䅁䭁䕁䅳䅁䭁䅁䉣䅁䉁䅁䅁允䅁䅁䅕䉂批爰㙙䑸䴸䅉䅅䅁䙁䅁䅁睁䵁䅁䅁兂䅁䅁䅁偷㝔䅑䅯朵䅁䅁䅯材䅁䅁䅯睂䅅䅁䅅䅁䉁䅁䅁兂䥃䝒坌呅獲睐杷允䅁䅁䅕䅁䑁䅁䅷䅁䙁䅁䅁䅁㑁䔵䈵权獄䅁䅁权䝂䅁䅁权䡁允䅁允䅁䅁䅅䅁䙁䅁䅁䅁䅁䅁䅁䍄䉁䅁䅁兂䅁䅁䅍䅄䅁䅁䅕䅁䅁䥷楄䕕䭅偁䄴䅁䭁䑁䅕䅁䭁䅁䉣䅁䉁䅁䅁允䅁䅁䅕䅁䅁䅁䅁䅁䵁䅉䅅䅁䙁䅁䅁睁䵁䅁䅁兂䅁䅁䅁䵑㜳䅑䅯朰䅁䅁䅯睑䅁䅁䅯睂䅅䅁䅅䅁䉁䅁䅁兂牂卬卤ㅲ穣䅑杷允䅁䅁䅕䅁䑁䅁䅷䅁䙁䅁䅁䅁癃䕰䈹权䅁允䅁权ぁ䅁䅁权䡁允䅁允䅁䅁䅅䅁䭁䅁䉙䅁䵁䅉䅅䅁䙁䅁䅁睁䵁䅁䅁兂䅁䅁䅄佧兊兑䅯䄱䅁䅁䅯兔䅁䅁䅯睂䅅䅁䅅䅁䉁䅁䅁兂䕂䉰煪が䥤䅑杷允䅁䅁䅕䅁䑁䅁䅷䅁䙁䅁䅁䅁啂欱䈵权㙄䅁䅁权硁䅁䅁权䡁允䅁允䅁䅁䅅䅁䙁䅁䅁䅁䅁䅁䅁䍄䉁䅁䅁兂䅁䅁䅍䅄䅁䅁䅕䅁䅁䩁㉂䔫䭁佁䅁䅁䭁䑁䅕䅁䭁䅁䉣䅁䉁䅁䅁允䅁䅁䅕䅁䅁䅁䅁䅁䵁䅉䅅䅁䙁䅁䅁睁䵁䅁䅁兂䅁䅁䅃偣佂兑䅯睷䅁䅁䅯睎䅁䅁䅯睂䅅䅁䅅䅁䉁䅁䅁兂⭃䠶挰㑙晊䅑杷允䅁䅁䅕䅁䑁䅁䅷䅁䙁䅁䅁䅁扂䕍䈹权獄䅁䅁权䕂䅁䅁权䡁允䅁允䅁䅁䅅䅁䙁䅁䅁䅁䅁䅁䅁䍄䉁䅁䅁兂䅁䅁䅍䅄䅁䅁䅕䅁䅁䙁睳ご䭅偁䅑䅁䭁䑁䅧䅁䭁䅁䉣䅁䉁䅁䅁允䅁䅁䅕䅁䅁䅁䅁䅁䵁䅉䅅䅁䙁䅁䅁睁䵁䅁䅁兂䅁䅁䅃偣佂兑䅯䄯䅁䅁䅯䅓䅁䅁䅯睂䅅䅁䅅䅁䉁䅁䅁兂䝄䝪灒䌷䵆䅑杷允䅁䅁䅕䅁䑁䅁䅷䅁䙁䅁䅁䅁灂唸䈵权㑄䅁䅁权⭁䅁䅁权䡁允䅁允䅁䅁䅅䅁䙁䑁㍡㍣䍯吹䍸䍄䉁䅁䅁兂䅁䅁䅍䅄䅁䅁䅕䅁䅁䡧睄歔䭅佁䅯䅁䭁䑁䅣䅁䭁䅁䉣䅁䉁䅁䅁允䅁䅁䅕䑔攵㈸㕩含䴸䅉䅅䅁䙁䅁䅁睁䵁䅁䅁兂䅁䅁䅁祥倱兑䅯䄵䅁䅁䅯睑䅁䅁䅯睂䅅䅁䅅䅁䉁䅁䅁兂慁畑牆橪㡪睐杷允䅁䅁䅕䅁䑁䅁䅷䅁䙁䅁䅁䥁㝁啗䈹权祄䅁䅁权䙂䅁䅁权䡁允䅁允䅁䅁䅅䅁䙁䑁䝒牡呏呦䅎䍄䉁䅁䅁兂䅁䅁䅍䅄䅁䅁䅕䅁䅁䥷楄䕕䭅佁䅁䅁䭁䑁䅣䅁䭁䅁䉣䅁䉁䅁䅁允䅁䅁䅕䅁䅁䅁䅁䅁䵁䅉䅅䅁䙁䅁䅁睁䵁䅁䅁兂䅁䅁䅁䍉㕪䅑䅯朰䅁䅁䅯䅌䅁䅁䅯睂䅅䅁䅅䅁䉁䅁䅁兂䅁䅁䅁䅁䅁䅁杷允䅁䅁䅕䅁䑁䅁䅷䅁䙁䅁䅁䥁睂䔸䈵权啄䅁䅁权㝁䅁䅁权䡁允䅁允䅁䅁䅅䅁䙁䅁䅁䅁䅁䅁䅁䍄䉁䅁䅁兂䅁䅁䅍䅄䅁䅁䅕䅁䅁䍁潁唫䭁佁䄴䅁䭁䕁䅅䅁䭁䅁䉣䅁䉁䅁䅁允䅁䅁䅕䅁䅁䅁䅁䅁䵁䅉䅅䅁䙁䅁䅁睁䵁䅁䅁兂䅁䅁䅁摪但兑䅯朵䅁䅁䅯睎䅁䅁䅯睂䅅䅁䅅䅁䉁䅁䅁兂䅁䅁䅁䅁䅁䅁杷允䅁䅁䅕䅁䑁䅁䅷䅁䙁䅁䅁䥁㝁啗䈹权慄䅁䅁权乂䅁䅁权䡁允䅁允䅁䅁䅅䅁䙁䅁晣潵䅢敁⽍䍄䉁䅁䅁兂䅁䅁䅍䅄䅁䅁䅕䅁䅁䡧睄歔䭅乁䅯䅁䭁䑁䅳䅁䭁䅁䉣䅁䉁䅁䅁允䅁䅁䅕䉘䙒㍄慶䑹䴸䅉䅅䅁䙁䅁䅁睁䵁䅁䅁兂䅁䅁䅁剔儹兑䅯朲䅁䅁䅯睑䅁䅁䅯睂䅅䅁䅅䅁䉁䅁䅁兂㑄乬䡕䵷嘯睐杷允䅁䅁䅕䅁䑁䅁䅷䅁䙁䅁䅁䅁杁偋䅬权䕁允䅁权穁䅁䅁权䡁允䅁允䅁䅁䅅䅁䙁䅁䅁䅁䅁䅁䅁䍄䉁䅁䅁兂䅁䅁䅍䅄䅁䅁䅕䅁䅁䭁欫ご䭅乁䅧䅁䭁䍁䄸䅁䭁䅁䉣䅁䉁䅁䅁允䅁䅁䅕䅁䅁䅁䅁䅁䵁䅉䅅䅁䙁䅁䅁睁䵁䅁䅁兂䅁䅁䅁乖佚兑䅯睷䅁䅁䅯䅔䅁䅁䅯睂䅅䅁䅅䅁䉁䅁䅁兂㝁⽪䑌橥慫䅑杷允䅁䅁䅕䅁䑁䅁䅷䅁䙁䅁䅁䅁啂欱䈵权䅁允䅁权乂䅁䅁权䡁允䅁允䅁䅁䅅䅁䭁䅁䉙䅁䵁䅉䅅䅁䙁䅁䅁睁䵁䅁䅁兂䅁䅁䅁䵑㜳䅑䅯术䅁䅁䅯兏䅁䅁䅯睂䅅䅁䅅䅁䉁䅁䅁兂䅁䅁䅁䅁䅁䅁杷允䅁䅁䅕䅁䑁䅁䅷䅁䙁䅁䅁䥁睂䔸䈵权杄䅁䅁权㝁䅁䅁权䡁允䅁允䅁䅁䅅䅁䙁䅁䅁䅁䅁䅁䅁䍄䉁䅁䅁兂䅁䅁䅍䅄䅁䅁䅕䅁䅁䅁乓ご䭅乁䅯䅁䭁䑁䅑䅁䭁䅁䉣䅁䉁䅁䅁允䅁䅁䅕䅁䅁䅁䅁䅁䵁䅉䅅䅁䙁䅁䅁睁䵁䅁䅁兂䅁䅁䅃偣佂兑䅯䄲䅁䅁䅯李䅁䅁䅯睂䅅䅁䅅䅁䉁䅁䅁兂汃啗䥳唷䑫䅑杷允䅁䅁䅕䅁䑁䅁䅷䅁䙁䅁䅁䥁睂䔸䈵权敄䅁䅁权乂䅁䅁权䡁允䅁允䅁䅁䅅䅁䙁䑁晅獓東睓䅖䍄䉁䅁䅁兂䅁䅁䅍䅄䅁䅁䅕䅁䅁䡧睄歔䭅佁䅉䅁䭁䑁䅳䅁䭁䅁䉣䅁䉁䅁䅁允䅁䅁䅕䅁䅁䅁䅁䅁䵁䅉䅅䅁䙁䅁䅁睁䵁䅁䅁兂䅁䅁䅃偣佂兑䅯朶䅁䅁䅯兓䅁䅁䅯睂䅅䅁䅅䅁䉁䅁䅁兂噂獡洫䍒匷睐杷允䅁䅁䅕䅁䑁䅁䅷䅁䙁䅁䅁䥁䅂啚䈹权㑄䅁䅁权畁䅁䅁权䡁允䅁允䅁䅁䅅䅁䙁䅁䅁䅁䅁䅁䅁䍄䉁䅁䅁兂䅁䅁䅍䅄䅁䅁䅕䅁䅁䕺瑍歭䭅佁䅑䅁䭁䕁䄰䅁䭁䅁䉣䅁䉁䅁䅁允䅁䅁䅕䅁䅁䅁䅁䅁䵁䅉䅅䅁䙁䅁䅁睁䵁䅁䅁兂䅁䅁䅁偷㝔䅑䅯䄷䅁䅁䅯兎䅁䅁䅯睂䅅䅁䅅䅁䉁䅁䅁兂䥁漫䕆䍑㕐睐杷允䅁䅁䅕䅁䑁䅁䅷䅁䙁䅁䅁䵁䅃水䉂权⽃䅁䅁权䡂䅁䅁权䡁允䅁允䅁䅁䅅䅁䙁䵁䕑敺䡑㕤䈹䍄䉁䅁䅁兂䅁䅁䅍䅄䅁䅁䅕䅁䅁䑁歪歔䭅偁䅉䅁䭁䕁䅷䅁䭁䅁䉣䅁䉁䅁䅁允䅁䅁䅕⽷潕䥘䌯歉䵁䅉䅅䅁䙁䅁䅁睁䵁䅁䅁兂䅁䅁䅃偣佂兑䅯䄸䅁䅁䅯睏䅁䅁䅯睂䅅䅁䅅䅁䉁䅁䅁兂剃䡄䝪㕯昴䅑杷允䅁䅁䅕䅁䑁䅁䅷䅁䙁䅁䅁䅁元癤䅨权啄䅁䅁权㑁䅁䅁权䡁允䅁允䅁䅁䅅䅁䙁䅁䅁䅁䅁䅁䅁䍄䉁䅁䅁兂䅁䅁䅍䅄䅁䅁䅕䅁䅁䡧睄歔䭅佁䅧䅁䭁䑁䅳䅁䭁䅁䉣䅁䉁䅁䅁允䅁䅁䅕㑋畆佚畊䕒䵁䅉䅅䅁䙁䅁䅁睁䵁䅁䅁兂䅁䅁䅁䵙㝲䅑䅯杺䅁䅁䅯兓䅁䅁䅯睂䅅䅁䅅䅁䉁䅁䅁兂摁睭䕷㔳䭮睐杷允䅁䅁䅕䅁䑁䅁䅷䅁䙁䅁䅁䥁睂䔸䈵权㡄䅁䅁权㝁䅁䅁权䡁允䅁允䅁䅁䅅䅁䙁䅁䅁䅁䅁䅁䅁䍄䉁䅁䅁兂䅁䅁䅍䅄䅁䅁䅕䅁䅁䝁确歔䭅佁䅉䅁䭁䕁䅧䅁䭁䅁䉣䅁䉁䅁䅁允䅁䅁䅕癫乖䈵⭳䕅䵁䅉䅅䅁䙁䅁䅁睁䵁䅁䅁兂䅁䅁䅃䅖兒兑䅯䄯䅁䅁䅯李䅁䅁䅯睂䅅䅁䅅䅁䉁䅁䅁兂䅁䅁䅁䅁䅁䅁杷允䅁䅁䅕䅁䑁䅁䅷䅁䙁䅁䅁䅁元癤䅨权祄䅁䅁权㍁䅁䅁权䡁允䅁允䅁䅁䅅䅁䙁䅁䅁䅁䅁䅁䅁䍄䉁䅁䅁兂䅁䅁䅍䅄䅁䅁䅕䅁䅁䕧求ご䭅乁䅉䅁䭁䑁䅫䅁䭁䅁䉣䅁䉁䅁䅁允䅁䅁䅕䅁䅁䅁䅁䅁䵁䅉䅅䅁䙁䅁䅁睁䵁䅁䅁兂䅁䅁䅁䵯㝮䅑䅯䄯䅁䅁䅯睓䅁䅁䅯睂䅅䅁䅅䅁䉁䅁䅁兂歄爯獓儴㝣䅑杷允䅁䅁䅕䅁䑁䅁䅷䅁䙁䅁䅁䅁乃唰䈵权浄䅁䅁权䡂䅁䅁权䡁允䅁允䅁䅁䅅䅁䙁䅁䅁䅁䅁䅁䅁䍄䉁䅁䅁兂䅁䅁䅍䅄䅁䅁䅕䅁䅁䑁歪歔䭅佁䅧䅁䭁䑁䅅䅁䭁䅁䉣䅁䉁䅁䅁允䅁䅁䅕䅁䅁䅁䅁䅁䵁䅉䅅䅁䙁䅁䅁睁䵁䅁䅁兂䅁䅁䅃䅖兒兑䅯朵䅁䅁䅯䅒䅁䅁䅯睂䅅䅁䅅䅁䉁䅁䅁兂䅁䅁䅁䅁䅁䅁杷允䅁䅁䅕䅁䑁䅁䅷䅁䙁䅁䅁䅁癃䕰䈹权捄䅁䅁权ぁ䅁䅁权䡁允䅁允䅁䅁䅅䅁䙁䅁䅁䅁䅁䅁䅁䍄䉁䅁䅁兂䅁䅁䅍䅄䅁䅁䅕䅁䅁䡧睄歔䭅偁䅧䅁䭁䑁䅙䅁䭁䅁䉣䅁䉁䅁䅁允䅁䅁䅕允慁㥃打啋䵉䅉䅅䅁䙁䅁䅁睁䵁䅁䅁兂䅁䅁䅃䝑偖兑䅯䅁䅅䅁䅯䅎䅁䅁䅯睂䅅䅁䅅䅁䉁䅁䅁权䝁允䅁䍄䉁䅁䅁兂䅁䅁䅍䅄䅁䅁䅕䅁䅁䙧䕑䕕䭅佁䅉䅁䭁䑁䅣䅁䭁䅁䉣䅁䉁䅁䅁允䅁䅁䅕䅁䅁䅁䅁䅁䵁䅉䅅䅁䙁䅁䅁睁䵁䅁䅁兂䅁䅁䅁祥倱兑䅯杁䅅䅁䅯睌䅁䅁䅯睂䅅䅁䅅䅁䉁䅁䅁兂䅁䅁䅁䅁䅁䅁杷允䅁䅁䅕䅁䑁䅁䅷䅁䙁䅁䅁䅁癃䕰䈹权煄䅁䅁权㥁䅁䅁权䡁允䅁允䅁䅁䅅䅁䙁䵁佚䴷佒併⽉䍄䉁䅁䅁兂䅁䅁䅍䅄䅁䅁䅕䅁䅁䭁欫ご䭅䅁䉉䅁䭁䑁䄸䅁䭁䅁䉣䅁䉁䅁䅁允䅁䅁䅕䅁䅁䅁䅁䅁䵁䅉䅅䅁䙁䅁䅁睁䵁䅁䅁兂䅁䅁䅃偣佂兑䅯䅁䅅䅁䅯䅓䅁䅁䅯睂䅅䅁䅅䅁䉁䅁䅁权䝁允䅁䍄䉁䅁䅁兂䅁䅁䅍䅄䅁䅁䅕䅁䅁䡁瑳ご䭅乁䅉䅁䭁䑁䄸䅁䭁䅁䉣䅁䉁䅁䅁允䅁䅁䅕䅁䅁䅁䅁䅁䵁䅉䅅䅁䙁䅁䅁睁䵁䅁䅁兂䅁䅁䅃偣佂兑䅯䅂䅅䅁䅯杓䅁䅁䅯睂䅅䅁䅅䅁䉁䅁䅁兂䵃婅䤳樹㡧䅑杷允䅁䅁䅕䅁䑁䅁䅷䅁䙁䅁䅁䅁癃䕰䈹权煄䅁䅁权䑂䅁䅁权䡁允䅁允䅁䅁䅅䅁䙁䝁䭊捣攳佅⽙䍄䉁䅁䅁兂䅁䅁䅍䅄䅁䅁䅕䅁䅁䡧睄歔䭅佁䅁䅁䭁䕁䅣䅁䭁䅁䉣䅁䉁䅁䅁允䅁䅁䅕偕㡖㑆乩稷䴸䅉䅅䅁䙁䅁䅁睁䵁䅁䅁兂䅁䅁䅁偷㝔䅑䅯睲䅁䅁䅯兏䅁䅁䅯睂䅅䅁䅅䅁䉁䅁䅁兂䅁䅁䅁䅁䅁䅁杷允䅁䅁䅕䅁䑁䅁䅷䅁䙁䅁䅁䥁睂䔸䈵权坄䅁䅁权䅂䅁䅁权䡁允䅁允䅁䅁䅅䅁䙁䅁䅁䅁䅁䅁䅁䍄䉁䅁䅁兂䅁䅁䅍䅄䅁䅁䅕䅁䅁䵁い〫䭁䅁䉁䅁䭁䕁䅁䅁䭁䅁䉣䅁䉁䅁䅁允䅁䅁䅯睐䅅䅁杷允䅁䅁䅕䅁䑁䅁䅷䅁䙁䅁䅁䅁啂欱䈵权啄䅁䅁权乂䅁䅁权䡁允䅁允䅁䅁䅅䅁䙁䙁䩯㥆䩣楶䅰䍄䉁䅁䅁兂䅁䅁䅍䅄䅁䅁䅕䅁䅁䙧䕑䕕䭅䵁䅍䅁䭁䑁䄰䅁䭁䅁䉣䅁䉁䅁䅁允䅁䅁䅕䅁䅁䅁䅁䅁䵁䅉䅅䅁䙁䅁䅁睁䵁䅁䅁兂䅁䅁䅃偣佂兑䅯朷䅁䅁䅯杓䅁䅁䅯睂䅅䅁䅅䅁䉁䅁䅁兂瑄㘷奨獸华䅑杷允䅁䅁䅕䅁䑁䅁䅷䅁䙁䅁䅁䅁元癤䅨权捄䅁䅁权硁䅁䅁权䡁允䅁允䅁䅁䅅䅁䙁䑁䉄䉙啡杇䄹䍄䉁䅁䅁兂䅁䅁䅍䅄䅁䅁䅕䅁䅁䭁䩄〫䭁偁䅑䅁䭁䅁䅍䅁䭁䅁䉣䅁䉁䅁䅁允䅁䅁䅕䙶獣甫晅が䵁䅉䅅䅁䙁䅁䅁睁䵁䅁䅁兂䅁䅁䅃偣佂兑䅯末䅁䅁䅯村䅁䅁䅯睂䅅䅁䅅䅁䉁䅁䅁兂奁汰塣单欵村杷允䅁䅁䅕䅁䑁䅁䅷䅁䙁䅁䅁䥁㝁啗䈹权啄䅁䅁权䡂䅁䅁权䡁允䅁允䅁䅁䅅䅁䙁䉁獱䍏㐴华䅴䍄䉁䅁䅁兂䅁䅁䅍䅄䅁䅁䅕䅁䅁䙁坔歔䭅偁䄴䅁䭁䑁䅯䅁䭁䅁䉣䅁䉁䅁䅁允䅁䅁䅕䅁䅁䅁䅁䅁䵁䅉䅅䅁䙁䅁䅁睁䵁䅁䅁兂䅁䅁䅃偣佂兑䅯朳䅁䅁䅯䅑䅁䅁䅯睂䅅䅁䅅䅁䉁䅁䅁兂䅁䅁䅁䅁䅁䅁杷允䅁䅁䅕䅁䑁䅁䅷䅁䙁䅁䅁䵁䅃水䉂权䑄䅁䅁权䙂䅁䅁权䡁允䅁允䅁䅁䅅䅁䙁䅁䅁䅁䅁䅁䅁䍄䉁䅁䅁兂䅁䅁䅍䅄䅁䅁䅕䅁䅁䡁䭄〫䭁偁䅉䅁䭁䑁䄴䅁䭁䅁䉣䅁䉁䅁䅁允䅁䅁䅕䅁䅁䅁䅁䅁䵁䅉䅅䅁䙁䅁䅁睁䵁䅁䅁兂䅁䅁䅁住佒兑䅯䄫䅁䅁䅯䅍䅁䅁䅯睂䅅䅁䅅䅁䉁䅁䅁兂䅁䅁䅁䅁䅁䅁杷允䅁䅁䅕䅁䑁䅁䅷䅁䙁䅁䅁䥁睂䔸䈵权㡄䅁䅁权䅂䅁䅁权䡁允䅁允䅁䅁䅅䅁䙁䝁改睫摰啩䄹䍄䉁䅁䅁兂䅁䅁䅍䅄䅁䅁䅕䅁䅁䡧睄歔䭅佁䅉䅁䭁䕁䅁䅁䭁䅁䉣䅁䉁䅁䅁允䅁䅁䅕䅁䅁䅁䅁䅁䵁䅉䅅䅁䙁䅁䅁睁䵁䅁䅁兂䅁䅁䅁㙲偒兑䅯睷䅁䅁䅯䅐䅁䅁䅯睂䅅䅁䅅䅁䉁䅁䅁兂橄噖慍乥杁䅑杷允䅁䅁䅕䅁䑁䅁䅷䅁䙁䅁䅁䥁睂䔸䈵权㉄䅁䅁权㡁䅁䅁权䡁允䅁允䅁䅁䅅䅁䙁䍁ㄵぺ坮偺⽑䍄䉁䅁䅁兂䅁䅁䅍䅄䅁䅁䅕䅁䅁䡧睄歔䭅䭁䄸䅁䭁䕁䅁䅁䭁䅁䉣䅁䉁䅁䅁允䅁䅁䅕卮⼱䤫穁啁䵁䅉䅅䅁䙁䅁䅁睁䵁䅁䅁兂䅁䅁䅃偣佂兑䅯朷䅁䅁䅯䅑䅁䅁䅯睂䅅䅁䅅䅁䉁䅁䅁兂䩁牑㉔⽯呸䅑杷允䅁䅁䅕䅁䑁䅁䅷䅁䙁䅁䅁䅁乂ㅈ䉂权祄䅁䅁权睁䅁䅁权䡁允䅁允䅁䅁䅅䅁䙁䅁䅁䅁䅁䅁䅁䍄䉁䅁䅁兂䅁䅁䅍䅄䅁䅁䅕䅁䅁䡧睄歔䭅偁䄴䅁䭁䑁䄴䅁䭁䅁䉣䅁䉁䅁䅁允䅁䅁䅕䄶兯⼫入ぅ䵉䅉䅅䅁䙁䅁䅁睁䵁䅁䅁兂䅁䅁䅁穗偂兑䅯䄫䅁䅁䅯睓䅁䅁䅯睂䅅䅁䅅䅁䉁䅁䅁兂䅁䅁䅁䅁䅁䅁杷允䅁䅁䅕䅁䑁䅁䅷䅁䙁䅁䅁䥁㝁啗䈹权癃䅁䅁权㉁䅁䅁权䡁允䅁允䅁䅁䅅䅁䙁偁䕸䉍䅤健⽍䍄䉁䅁䅁兂䅁䅁䅍䅄䅁䅁䅕䅁䅁䡧睄歔䭅偁䅉䅁䭁䕁䅁䅁䭁䅁䉣䅁䉁䅁䅁允䅁䅁䅕杍䍰湎㉶䕉䵁䅉䅅䅁䙁䅁䅁睁䵁䅁䅁兂䅁䅁䅃䅖兒兑䅯䄯䅁䅁䅯睏䅁䅁䅯睂䅅䅁䅅䅁䉁䅁䅁兂䅁䅁䅁䅁䅁䅁杷允䅁䅁䅕䅁䑁䅁䅷䅁䙁䅁䅁䅁㑁䔵䈵权楄䅁䅁权㕁䅁䅁权䡁允䅁允䅁䅁䅅䅁䙁䅁䅁䅁䅁䅁䅁䍄䉁䅁䅁兂䅁䅁䅍䅄䅁䅁䅕䅁䅁䡧睄歔䭅偁䅑䅁䭁䕁䅁䅁䭁䅁䉣䅁䉁䅁䅁允䅁䅁䅕杍䍰湎㉶䕉䵁䅉䅅䅁䙁䅁䅁睁䵁䅁䅁兂䅁䅁䅁䍉㕪䅑䅯䄱䅁䅁䅯䅓䅁䅁䅯睂䅅䅁䅅䅁䉁䅁䅁兂湄㔴䌫䑲噫䅑杷允䅁䅁䅕䅁䑁䅁䅷䅁䙁䅁䅁䅁乃唰䈵权癃䅁䅁权㝁䅁䅁权䡁允䅁允䅁䅁䅅䅁䙁䅁䅁䅁䅁䅁䅁䍄䉁䅁䅁兂䅁䅁䅍䅄䅁䅁䅕䅁䅁䙁睳ご䭅䵁䅳䅁䭁䑁䅉䅁䭁䅁䉣䅁䉁䅁䅁允䅁䅁䅕䅁䅁䅁䅁䅁䵁䅉䅅䅁䙁䅁䅁睁䵁䅁䅁兂䅁䅁䅁摪但兑䅯睲䅁䅁䅯䅔䅁䅁䅯睂䅅䅁䅅䅁䉁䅁䅁兂䅁䅁䅁䅁䅁䅁杷允䅁䅁䅕䅁䑁䅁䅷䅁䙁䅁䅁䵁䑸婌䉰权い䅁䅁权䑂䅁䅁权䡁允䅁允䅁䅁䅅䅁䙁䅁䅁䅁䅁䅁䅁䍄䉁䅁䅁兂䅁䅁䅍䅄䅁䅁䅕䅁䅁䩁㉂䔫䭁偁䅯䅁䭁䕁䅳䅁䭁䅁䉣䅁䉁䅁䅁允䅁䅁䅕䅁䥁䡲奂䕚䵉䅉䅅䅁䙁䅁䅁睁䵁䅁䅁兂䅁䅁䅁䍉㕪䅑䅯睹䅁䅁䅯兔䅁䅁䅯睂䅅䅁䅅䅁䉁䅁䅁兂䅁䅁䅁䅁䅁䅁杷允䅁䅁䅕䅁䑁䅁䅷䅁䙁䅁䅁䅁灂唸䈵权慄䅁䅁权䡂䅁䅁权䡁允䅁允䅁䅁䅅䅁䙁佁瀯瑥䜶佥⽷䍄䉁䅁䅁兂䅁䅁䅍䅄䅁䅁䅕䅁䅁䩁㉂䔫䭁偁䅧䅁䭁䑁䅧䅁䭁䅁䉣䅁䉁䅁䅁允䅁䅁䅕䅁䅁䅁䅁䅁䵁䅉䅅䅁䙁䅁䅁睁䵁䅁䅁兂䅁䅁䅁䵣㝲䅑䅯䅁䅅䅁䅯睑䅁䅁䅯睂䅅䅁䅅䅁䉁䅁䅁权⽁允䅁䍄䉁䅁䅁兂䅁䅁䅍䅄䅁䅁䅕䅁䅁䡧睄歔䭅䵁䅳䅁䭁䕁䅁䅁䭁䅁䉣䅁䉁䅁䅁允䅁䅁䅕䱴䥨䑬䡩商䵁䅉䅅䅁䙁䅁䅁睁䵁䅁䅁兂䅁䅁䅁乖佚兑䅯朰䅁䅁䅯睏䅁䅁䅯睂䅅䅁䅅䅁䉁䅁䅁兂啁歲桦桥潑䅑杷允䅁䅁䅕䅁䑁䅁䅷䅁䙁䅁䅁䅁䅂智䅴权坄䅁䅁权畁䅁䅁权䡁允䅁允䅁䅁䅅䅁䙁䅁䅁䅁䅁䅁䅁䍄䉁䅁䅁兂䅁䅁䅍䅄䅁䅁䅕䅁䅁佁䉃䔫䭁䭁䄸䅁䭁䑁䅉䅁䭁䅁䉣䅁䉁䅁䅁允䅁䅁䅕杰瑕䍓祩歆䵁䅉䅅䅁䙁䅁䅁睁䵁䅁䅁兂䅁䅁䅁䍉㕪䅑䅯末䅁䅁䅯睌䅁䅁䅯睂䅅䅁䅅䅁䉁䅁䅁兂䅁䅁䅁䅁䅁䅁杷允䅁䅁䅕䅁䑁䅁䅷䅁䙁䅁䅁䅁䕁啪䈹权睄䅁䅁权䵂䅁䅁权䡁允䅁允䅁䅁䅅䅁䙁䅁䅁䅁䅁䅁䅁䍄䉁䅁䅁兂䅁䅁䅍䅄䅁䅁䅕䅁䅁䝧畯ご䭅䵁䅍䅁䭁䕁䅑䅁䭁䅁䉣䅁䉁䅁䅁允䅁䅁䅕䅁䅁䅁䅁䅁䵁䅉䅅䅁䙁䅁䅁睁䵁䅁䅁兂䅁䅁䅃䝑偖兑䅯术䅁䅁䅯䅏䅁䅁䅯睂䅅䅁䅅䅁䉁䅁䅁兂䅁䅁䅁䅁䅁䅁杷允䅁䅁䅕䅁䑁䅁䅷䅁䙁䅁䅁䅁乃唰䈵权い䅁䅁权ぁ䅁䅁权䡁允䅁允䅁䅁䅅䅁䙁䅁䅁䅁䅁䅁䅁䍄䉁䅁䅁兂䅁䅁䅍䅄䅁䅁䅕䅁䅁䡁瑳ご䭅乁䅯䅁䭁䕁䅫䅁䭁䅁䉣䅁䉁䅁䅁允䅁䅁䅕煍䬶摢態稴䴸䅉䅅䅁䙁䅁䅁睁䵁䅁䅁兂䅁䅁䅁䡫㑢䅑䅯䄵䅁䅁䅯睌䅁䅁䅯睂䅅䅁䅅䅁䉁䅁䅁兂䅁䅁䅁䅁䅁䅁杷允䅁䅁䅕䅁䑁䅁䅷䅁䙁䅁䅁䅁扂䕍䈹权啄䅁䅁权㕁䅁䅁权䡁允䅁允䅁䅁䅅䅁䙁䅁䅁䅁䅁䅁䅁䍄䉁䅁䅁兂䅁䅁䅍䅄䅁䅁䅕䅁䅁䡧睄歔䭅佁䅯䅁䭁䕁䅁䅁䭁䅁䉣䅁䉁䅁䅁允䅁䅁䅕䝕潗汨祺䐸䴸䅉䅅䅁䙁䅁䅁睁䵁䅁䅁兂䅁䅁䅁祥倱兑䅯䄰䅁䅁䅯睒䅁䅁䅯睂䅅䅁䅅䅁䉁䅁䅁兂䅁䅁䅁䅁䅁䅁杷允䅁䅁䅕䅁䑁䅁䅷䅁䙁䅁䅁䅁杄晧䅨权啄䅁䅁权㙁䅁䅁权䡁允䅁允䅁䅁䅅䅁䙁䅁䅁䅁䅁䅁䅁䍄䉁䅁䅁兂䅁䅁䅍䅄䅁䅁䅕䅁䅁䝧畯ご䭅佁䅯䅁䭁䕁䅑䅁䭁䅁䉣䅁䉁䅁䅁允䅁䅁䅕䅁䅁䅁䅁䅁䵁䅉䅅䅁䙁䅁䅁睁䵁䅁䅁兂䅁䅁䅃偣佂兑䅯䄷䅁䅁䅯䅑䅁䅁䅯睂䅅䅁䅅䅁䉁䅁䅁兂歃偡朳㤶䰰䅑杷允䅁䅁䅕䅁䑁䅁䅷䅁䙁䅁䅁䅁乂ㅈ䉂权䕁允䅁权䡂䅁䅁权䡁允䅁允䅁䅁䅅䅁䙁䅁硵慩䝇楢䅚䍄䉁䅁䅁兂䅁䅁䅍䅄䅁䅁䅕䅁䅁䕁乄〫䭁佁䅯䅁䭁䕁䅕䅁䭁䅁䉣䅁䉁䅁䅁允䅁䅁䅕普㍏䴵稷橹䴸䅉䅅䅁䙁䅁䅁睁䵁䅁䅁兂䅁䅁䅁穗偂兑䅯朶䅁䅁䅯村䅁䅁䅯睂䅅䅁䅅䅁䉁䅁䅁兂ぃ䝂挹䝅卪睐杷允䅁䅁䅕䅁䑁䅁䅷䅁䙁䅁䅁䅁杄晧䅨权卄䅁䅁权㑁䅁䅁权䡁允䅁允䅁䅁䅅䅁䙁䅁䅁䅁䅁䅁䅁䍄䉁䅁䅁兂䅁䅁䅍䅄䅁䅁䅕䅁䅁䵁い〫䭁䵁䅍䅁䭁䕁䄰䅁䭁䅁䉣䅁䉁䅁䅁允䅁䅁䅕䩘瑐佑摒啊䵁䅉䅅䅁䙁䅁䅁睁䵁䅁䅁兂䅁䅁䅃䝑偖兑䅯朷䅁䅁䅯睁䅁䅁䅯睂䅅䅁䅅䅁䉁䅁䅁兂敂丳琱琰䝰䅑杷允䅁䅁䅕䅁䑁䅁䅷䅁䙁䅁䅁䵁䑸婌䉰权浄䅁䅁权⽁䅁䅁权䡁允䅁允䅁䅁䅅䅁䙁䅁䅁䅁䅁䅁䅁䍄䉁䅁䅁兂䅁䅁䅍䅄䅁䅁䅕䅁䅁䡧睄歔䭅偁䅙䅁䭁䕁䅁䅁䭁䅁䉣䅁䉁䅁䅁允䅁䅁䅕乧煙㍈扤䕅䵁䅉䅅䅁䙁䅁䅁睁䵁䅁䅁兂䅁䅁䅄佧兊兑䅯术䅁䅁䅯䅐䅁䅁䅯睂䅅䅁䅅䅁䉁䅁䅁兂敂䅁晢⭴塘䅑杷允䅁䅁䅕䅁䑁䅁䅷䅁䙁䅁䅁䥁睂䔸䈵权慄䅁䅁权㥁䅁䅁权䡁允䅁允䅁䅁䅅䅁䙁䙁搫㝪攲捒⽯䍄䉁䅁䅁兂䅁䅁䅍䅄䅁䅁䅕䅁䅁䕁昰䕕䭅佁䄴䅁䭁䍁䅷䅁䭁䅁䉣䅁䉁䅁䅁允䅁䅁䅕䅁䅁䅁䅁䅁䵁䅉䅅䅁䙁䅁䅁睁䵁䅁䅁兂䅁䅁䅁䡫㑢䅑䅯䄷䅁䅁䅯䅓䅁䅁䅯睂䅅䅁䅅䅁䉁䅁䅁兂ㅂ奡㍕䤳佑䅑杷允䅁䅁䅕䅁䑁䅁䅷䅁䙁䅁䅁䅁杁偋䅬权佄䅁䅁权㝁䅁䅁权䡁允䅁允䅁䅁䅅䅁䙁䅁䅁䅁䅁䅁䅁䍄䉁䅁䅁兂䅁䅁䅍䅄䅁䅁䅕䅁䅁䩁㉂䔫䭁䵁䄴䅁䭁䕁䅙䅁䭁䅁䉣䅁䉁䅁䅁允䅁䅁䅕䤷晹敖刴ぁ䵁䅉䅅䅁䙁䅁䅁睁䵁䅁䅁兂䅁䅁䅁䍉㕪䅑䅯䄰䅁䅁䅯睒䅁䅁䅯睂䅅䅁䅅䅁䉁䅁䅁兂桄剋楪療村䅑杷允䅁䅁䅕䅁䑁䅁䅷䅁䙁䅁䅁䅁杄晧䅨权䍁允䅁权ㅁ䅁䅁权䡁允䅁允䅁䅁䅅䅁䙁䝁桵癥㥶䄯䄱䍄䉁䅁䅁兂䅁䅁䅍䅄䅁䅁䅕䅁䅁䡧睄歔䭅䅁䉁䅁䭁䕁䅯䅁䭁䅁䉣䅁䉁䅁䅁允䅁䅁䅯杂䅅䅁杷允䅁䅁䅕䅁䑁䅁䅷䅁䙁䅁䅁䥁睂䔸䈵权浄䅁䅁权㥁䅁䅁权䡁允䅁允䅁䅁䅅䅁䙁䕁堰剄摂偫⼰䍄䉁䅁䅁兂䅁䅁䅍䅄䅁䅁䅕䅁䅁䅁乓ご䭅偁䄴䅁䭁䍁䅷䅁䭁䅁䉣䅁䉁䅁䅁允䅁䅁䅕䅁䅁䅁䅁䅁䵁䅉䅅䅁䙁䅁䅁睁䵁䅁䅁兂䅁䅁䅁穗偂兑䅯䄫䅁䅁䅯䅔䅁䅁䅯睂䅅䅁䅅䅁䉁䅁䅁兂䅁䅁䅁䅁䅁䅁杷允䅁䅁䅕䅁䑁䅁䅷䅁䙁䅁䅁䅁元癤䅨权㉄䅁䅁权䍂䅁䅁权䡁允䅁允䅁䅁䅅䅁䙁䙁坥䥔浍畚⼸䍄䉁䅁䅁兂䅁䅁䅍䅄䅁䅁䅕䅁䅁䑁歪歔䭅䵁䄴䅁䭁䕁䅑䅁䭁䅁䉣䅁䉁䅁䅁允䅁䅁䅕䅁䅁䅁䅁䅁䵁䅉䅅䅁䙁䅁䅁睁䵁䅁䅁兂䅁䅁䅃䅖兒兑䅯术䅁䅁䅯䅏䅁䅁䅯睂䅅䅁䅅䅁䉁䅁䅁兂䅁䅁䅁䅁䅁䅁杷允䅁䅁䅕䅁䑁䅁䅷䅁䙁䅁䅁䅁元癤䅨权䍁允䅁权⽁䅁䅁权䡁允䅁允䅁䅁䅅䅁䙁䵁㉵㝇獵晙⽍䍄䉁䅁䅁兂䅁䅁䅍䅄䅁䅁䅕䅁䅁䕁昰䕕䭅佁䅙䅁䭁䑁䅫䅁䭁䅁䉣䅁䉁䅁䅁允䅁䅁䅕䅁䅁䅁䅁䅁䵁䅉䅅䅁䙁䅁䅁睁䵁䅁䅁兂䅁䅁䅃偣佂兑䅯睲䅁䅁䅯児䅁䅁䅯睂䅅䅁䅅䅁䉁䅁䅁兂杁獣呓㘳䍍䅑杷允䅁䅁䅕䅁䑁䅁䅷䅁䙁䅁䅁䅁杄晧䅨权奄䅁䅁权㙁䅁䅁权䡁允䅁允䅁䅁䅅䅁䙁䭁㡅䵧乲桯䅂䍄䉁䅁䅁兂䅁䅁䅍䅄䅁䅁䅕䅁䅁䙁坔歔䭅䵁䅳䅁䭁䑁䅯䅁䭁䅁䉣䅁䉁䅁䅁允䅁䅁䅕䅁䅁䅁䅁䅁䵁䅉䅅䅁䙁䅁䅁睁䵁䅁䅁兂䅁䅁䅁乖佚兑䅯䄯䅁䅁䅯児䅁䅁䅯睂䅅䅁䅅䅁䉁䅁䅁兂佃桎䄯㘸乊䅑杷允䅁䅁䅕䅁䑁䅁䅷䅁䙁䅁䅁䥁䅂啚䈹权睄䅁䅁权乂䅁䅁权䡁允䅁允䅁䅁䅅䅁䙁䍁㕘䩑栲歨䅂䍄䉁䅁䅁兂䅁䅁䅍䅄䅁䅁䅕䅁䅁䙁坔歔䭅佁䅑䅁䭁䕁䅉䅁䭁䅁䉣䅁䉁䅁䅁允䅁䅁䅕瑅ㅹ潂乖䕂䵁䅉䅅䅁䙁䅁䅁睁䵁䅁䅁兂䅁䅁䅁㙲偒兑䅯朳䅁䅁䅯䅓䅁䅁䅯睂䅅䅁䅅䅁䉁䅁䅁兂療塍敓䉨呉䅑杷允䅁䅁䅕䅁䑁䅁䅷䅁䙁䅁䅁䅁杂癹䅴权慄䅁䅁权祁䅁䅁权䡁允䅁允䅁䅁䅅䅁䙁䅁䅁䅁䅁䅁䅁䍄䉁䅁䅁兂䅁䅁䅍䅄䅁䅁䅕䅁䅁䝧畯ご䭅䵁䅳䅁䭁䍁䅷䅁䭁䅁䉣䅁䉁䅁䅁允䅁䅁䅕䅁䅁䅁䅁䅁䵁䅉䅅䅁䙁䅁䅁睁䵁䅁䅁兂䅁䅁䅁䍉㕪䅑䅯䄲䅁䅁䅯杏䅁䅁䅯睂䅅䅁䅅䅁䉁䅁䅁兂䅁䅁䅁䅁䅁䅁杷允䅁䅁䅕䅁䑁䅁䅷䅁䙁䅁䅁䅁䅂智䅴权い䅁䅁权㙁䅁䅁权䡁允䅁允䅁䅁䅅䅁䙁䅁䅁䅁䅁䅁䅁䍄䉁䅁䅁兂䅁䅁䅍䅄䅁䅁䅕䅁䅁䕺瑍歭䭅佁䅷䅁䭁䑁䅅䅁䭁䅁䉣䅁䉁䅁䅁允䅁䅁䅕䅁䅁䅁䅁䅁䵁䅉䅅䅁䙁䅁䅁睁䵁䅁䅁兂䅁䅁䅃偣佂兑䅯䄯䅁䅁䅯児䅁䅁䅯睂䅅䅁䅅</t>
  </si>
  <si>
    <t>䅁䉁䅁䅁兂穁牳畊䥥兎䅑杷允䅁䅁䅕䅁䑁䅁䅷䅁䙁䅁䅁䥁睂䔸䈵权⭄䅁䅁权㥁䅁䅁权䡁允䅁允䅁䅁䅅䅁䙁䅁䅁䅧礴眰䍤䍄䉁䅁䅁兂䅁䅁䅍䅄䅁䅁䅕䅁䅁䭁欫ご䭅佁䅙䅁䭁䕁䅍䅁䭁䅁䉣䅁䉁䅁䅁允䅁䅁䅕丶挷䩊礴䕁䵁䅉䅅䅁䙁䅁䅁睁䵁䅁䅁兂䅁䅁䅁䵯㝮䅑䅯朱䅁䅁䅯睓䅁䅁䅯睂䅅䅁䅅䅁䉁䅁䅁兂䅁䅁䅁䅁䅁䅁杷允䅁䅁䅕䅁䑁䅁䅷䅁䙁䅁䅁䥁啂䙂䉂权癃䅁䅁权祁䅁䅁权䡁允䅁允䅁䅁䅅䅁䙁䅁䅁䅁䅁䅁䅁䍄䉁䅁䅁兂䅁䅁䅍䅄䅁䅁䅕䅁䅁䵁い〫䭁偁䅷䅁䭁䕁䅫䅁䭁䅁䉣䅁䉁䅁䅁允䅁䅁䅕樴䅩卫摹問䵁䅉䅅䅁䙁䅁䅁睁䵁䅁䅁兂䅁䅁䅃偣佂兑䅯睷䅁䅁䅯児䅁䅁䅯睂䅅䅁䅅䅁䉁䅁䅁兂㡁牙唯振⭕䅑杷允䅁䅁䅕䅁䑁䅁䅷䅁䙁䅁䅁䅁杁偋䅬权㡄䅁䅁权㕁䅁䅁权䡁允䅁允䅁䅁䅅䅁䙁䅁䅁䅁䅁䅁䅁䍄䉁䅁䅁兂䅁䅁䅍䅄䅁䅁䅕䅁䅁䡁瑳ご䭅偁䅙䅁䭁䕁䅅䅁䭁䅁䉣䅁䉁䅁䅁允䅁䅁䅕䅁䅁䅁䅁䅁䵁䅉䅅䅁䙁䅁䅁睁䵁䅁䅁兂䅁䅁䅁䥂倱兑䅯朲䅁䅁䅯䅏䅁䅁䅯睂䅅䅁䅅䅁䉁䅁䅁兂䅁䅁䅁䅁䅁䅁杷允䅁䅁䅕䅁䑁䅁䅷䅁䙁䅁䅁䥁睂䔸䈵权煄䅁䅁权㥁䅁䅁权䡁允䅁允䅁䅁䅅䅁䙁䥁瑴兆佶畸⽁䍄䉁䅁䅁兂䅁䅁䅍䅄䅁䅁䅕䅁䅁䙁睳ご䭅乁䅧䅁䭁䕁䅫䅁䭁䅁䉣䅁䉁䅁䅁允䅁䅁䅕㕈䝔橹䠱吵䴸䅉䅅䅁䙁䅁䅁睁䵁䅁䅁兂䅁䅁䅁祥倱兑䅯朷䅁䅁䅯村䅁䅁䅯睂䅅䅁䅅䅁䉁䅁䅁兂扃䑏塋汶䡨䅑杷允䅁䅁䅕䅁䑁䅁䅷䅁䙁䅁䅁䅁啂欱䈵权慄䅁䅁权䍂䅁䅁权䡁允䅁允䅁䅁䅅䅁䙁䅁䅁䅁䅁䅁䅁䍄䉁䅁䅁兂䅁䅁䅍䅄䅁䅁䅕䅁䅁䕁昰䕕䭅佁䅙䅁䭁䕁䅫䅁䭁䅁䉣䅁䉁䅁䅁允䅁䅁䅕兮硨㔰䅡ぃ䵁䅉䅅䅁䙁䅁䅁睁䵁䅁䅁兂䅁䅁䅁䡫㑢䅑䅯朵䅁䅁䅯䅔䅁䅁䅯睂䅅䅁䅅䅁䉁䅁䅁兂䡂䙂䅢睂䅕䅑杷允䅁䅁䅕䅁䑁䅁䅷䅁䙁䅁䅁䅁杄晧䅨权⭄䅁䅁权䭂䅁䅁权䡁允䅁允䅁䅁䅅䅁䙁䅁䅁䥁瑒兡䍨䍄䉁䅁䅁兂䅁䅁䅍䅄䅁䅁䅕䅁䅁䕧求ご䭅偁䅁䅁䭁䕁䅫䅁䭁䅁䉣䅁䉁䅁䅁允䅁䅁䅕坮兏䈶晨ぐ䵁䅉䅅䅁䙁䅁䅁睁䵁䅁䅁兂䅁䅁䅃楡倵兑䅯朴䅁䅁䅯兓䅁䅁䅯睂䅅䅁䅅䅁䉁䅁䅁兂䅁䅁䅁䅁䅁䅁杷允䅁䅁䅕䅁䑁䅁䅷䅁䙁䅁䅁䅁䕁啪䈹权獄䅁䅁权䝂䅁䅁权䡁允䅁允䅁䅁䅅䅁䙁䅁䅁䅁䅁䅁䅁䍄䉁䅁䅁兂䅁䅁䅍䅄䅁䅁䅕䅁䅁䕺瑍歭䭅佁䄴䅁䭁䑁䅁䅁䭁䅁䉣䅁䉁䅁䅁允䅁䅁䅕䅁䅁䅁䅁䅁䵁䅉䅅䅁䙁䅁䅁睁䵁䅁䅁兂䅁䅁䅁摪但兑䅯朹䅁䅁䅯兒䅁䅁䅯睂䅅䅁䅅䅁䉁䅁䅁兂䅁䅁䅁䅁䅁䅁杷允䅁䅁䅕䅁䑁䅁䅷䅁䙁䅁䅁䅁权晹䅴权兄䅁䅁权䱂䅁䅁权䡁允䅁允䅁䅁䅅䅁䙁䡁䉖堲六桓䅒䍄䉁䅁䅁兂䅁䅁䅍䅄䅁䅁䅕䅁䅁䝁䭄〫䭁偁䄴䅁䭁䕁䅁䅁䭁䅁䉣䅁䉁䅁䅁允䅁䅁䅕䅁䅁䅁䅁䅁䵁䅉䅅䅁䙁䅁䅁睁䵁䅁䅁兂䅁䅁䅃偣佂兑䅯䄳䅁䅁䅯李䅁䅁䅯睂䅅䅁䅅䅁䉁䅁䅁兂䱁稱硨浫究睐杷允䅁䅁䅕䅁䑁䅁䅷䅁䙁䅁䅁䅁乃唰䈵权潄䅁䅁权ㅁ䅁䅁权䡁允䅁允䅁䅁䅅䅁䙁䅁䅁䅁䅁䅁䅁䍄䉁䅁䅁兂䅁䅁䅍䅄䅁䅁䅕䅁䅁䡁瑳ご䭅䅁䉑䅁䭁䑁䅉䅁䭁䅁䉣䅁䉁䅁䅁允䅁䅁䅕䅁䅁䅁䅁䅁䵁䅉䅅䅁䙁䅁䅁睁䵁䅁䅁兂䅁䅁䅁㙲偒兑䅯朷䅁䅁䅯䅔䅁䅁䅯睂䅅䅁䅅䅁䉁䅁䅁兂捂䬱䙆塊吹䅑杷允䅁䅁䅕䅁䑁䅁䅷䅁䙁䅁䅁䅁乂ㅈ䉂权㑄䅁䅁权䕂䅁䅁权䡁允䅁允䅁䅁䅅䅁䙁䅁䅁灮䡅橥䍊䍄䉁䅁䅁兂䅁䅁䅍䅄䅁䅁䅕䅁䅁䡧睄歔䭅乁䄴䅁䭁䑁䅙䅁䭁䅁䉣䅁䉁䅁䅁允䅁䅁䅕捵樷䙄獚啄䵁䅉䅅䅁䙁䅁䅁睁䵁䅁䅁兂䅁䅁䅁晡但兑䅯䄹䅁䅁䅯兔䅁䅁䅯睂䅅䅁䅅䅁䉁䅁䅁兂奂癷㉇智硅䅑杷允䅁䅁䅕䅁䑁䅁䅷䅁䙁䅁䅁䅁䅄倹䅴权祄䅁䅁权㉁䅁䅁权䡁允䅁允䅁䅁䅅䅁䙁䑁捕䉦㙈䉲䄱䍄䉁䅁䅁兂䅁䅁䅍䅄䅁䅁䅕䅁䅁䭁欫ご䭅佁䅑䅁䭁䕁䅕䅁䭁䅁䉣䅁䉁䅁䅁允䅁䅁䅕䉕䥳䠫⭒ぃ䵁䅉䅅䅁䙁䅁䅁睁䵁䅁䅁兂䅁䅁䅁䍉㕪䅑䅯术䅁䅁䅯䅑䅁䅁䅯睂䅅䅁䅅䅁䉁䅁䅁兂䅁䅁䅁䅁䅁䅁杷允䅁䅁䅕䅁䑁䅁䅷䅁䙁䅁䅁䅁乃唰䈵权い䅁䅁权穁䅁䅁权䡁允䅁允䅁䅁䅅䅁䙁䅁䅁䅁䅁䅁䅁䍄䉁䅁䅁兂䅁䅁䅍䅄䅁䅁䅕䅁䅁䥷楄䕕䭅佁䅁䅁䭁䕁䅫䅁䭁䅁䉣䅁䉁䅁䅁允䅁䅁䅕䅁䅁䅁䅁䅁䵁䅉䅅䅁䙁䅁䅁睁䵁䅁䅁兂䅁䅁䅃偣佂兑䅯朴䅁䅁䅯李䅁䅁䅯睂䅅䅁䅅䅁䉁䅁䅁兂癃㥩㡄䩱㤯睐杷允䅁䅁䅕䅁䑁䅁䅷䅁䙁䅁䅁䅁灂唸䈵权㙄䅁䅁权㥁䅁䅁权䡁允䅁允䅁䅁䅅䅁䙁䅁䅁䅁䅁䅁䅁䍄䉁䅁䅁兂䅁䅁䅍䅄䅁䅁䅕䅁䅁䵁い〫䭁偁䅷䅁䭁䑁䅍䅁䭁䅁䉣䅁䉁䅁䅁允䅁䅁䅕䅁䅁䅁䅁䅁䵁䅉䅅䅁䙁䅁䅁睁䵁䅁䅁兂䅁䅁䅁䍉㕪䅑䅯䄲䅁䅁䅯睍䅁䅁䅯睂䅅䅁䅅䅁䉁䅁䅁兂䅁䅁䅁䅁䅁䅁杷允䅁䅁䅕䅁䑁䅁䅷䅁䙁䅁䅁䅁乃唰䈵权䑄䅁䅁权䅂䅁䅁权䡁允䅁允䅁䅁䅅䅁䙁䅁䅁䅁䅁䅁䅁䍄䉁䅁䅁兂䅁䅁䅍䅄䅁䅁䅕䅁䅁䕁乄〫䭁䭁䄸䅁䭁䕁䅁䅁䭁䅁䉣䅁䉁䅁䅁允䅁䅁䅕䅁䅁䅁䅁䅁䵁䅉䅅䅁䙁䅁䅁睁䵁䅁䅁兂䅁䅁䅄佧兊兑䅯睹䅁䅁䅯杌䅁䅁䅯睂䅅䅁䅅䅁䉁䅁䅁兂䅁䅁䅁䅁䅁䅁杷允䅁䅁䅕䅁䑁䅁䅷䅁䙁䅁䅁䅁权晹䅴权㉄䅁䅁权⽁䅁䅁权䡁允䅁允䅁䅁䅅䅁䙁䅁䅁䅁䅁䅁䅁䍄䉁䅁䅁兂䅁䅁䅍䅄䅁䅁䅕䅁䅁䵁い〫䭁䭁䄸䅁䭁䑁䅳䅁䭁䅁䉣䅁䉁䅁䅁允䅁䅁䅕䅁䅁䅁䅁䅁䵁䅉䅅䅁䙁䅁䅁睁䵁䅁䅁兂䅁䅁䅁住佒兑䅯末䅁䅁䅯睐䅁䅁䅯睂䅅䅁䅅䅁䉁䅁䅁兂䅁䅁䅁䅁䅁䅁杷允䅁䅁䅕䅁䑁䅁䅷䅁䙁䅁䅁䥁煂歌䈹权㡄䅁䅁权䥂䅁䅁权䡁允䅁允䅁䅁䅅䅁䙁䅁䅁䅁䅁䅁䅁䍄䉁䅁䅁兂䅁䅁䅍䅄䅁䅁䅕䅁䅁䭁欫ご䭅佁䅙䅁䭁䑁䅅䅁䭁䅁䉣䅁䉁䅁䅁允䅁䅁䅕䅁䅁䅁䅁䅁䵁䅉䅅䅁䙁䅁䅁睁䵁䅁䅁兂䅁䅁䅄佧兊兑䅯䄸䅁䅁䅯䅌䅁䅁䅯睂䅅䅁䅅䅁䉁䅁䅁兂䅁䅁䅁䅁䅁䅁杷允䅁䅁䅕䅁䑁䅁䅷䅁䙁䅁䅁䥁啂䙂䉂权兄䅁䅁权穁䅁䅁权䡁允䅁允䅁䅁䅅䅁䙁䅁䅁䅁䅁䅁䅁䍄䉁䅁䅁兂䅁䅁䅍䅄䅁䅁䅕䅁䅁䡧睄歔䭅䵁䅳䅁䭁䑁䅙䅁䭁䅁䉣䅁䉁䅁䅁允䅁䅁䅕剴䭒⽲潈啈䵁䅉䅅䅁䙁䅁䅁睁䵁䅁䅁兂䅁䅁䅁乖佚兑䅯朹䅁䅁䅯兓䅁䅁䅯睂䅅䅁䅅䅁䉁䅁䅁兂䅁䅁䅁䅁䅁䅁杷允䅁䅁䅕䅁䑁䅁䅷䅁䙁䅁䅁䅁䕁啪䈹权坄䅁䅁权䑂䅁䅁权䡁允䅁允䅁䅁䅅䅁䙁䡁祏捹桫睂䅤䍄䉁䅁䅁兂䅁䅁䅍䅄䅁䅁䅕䅁䅁佁䉃䔫䭁䵁䄴䅁䭁䑁䅯䅁䭁䅁䉣䅁䉁䅁䅁允䅁䅁䅕䙓祓呯獉あ䵁䅉䅅䅁䙁䅁䅁睁䵁䅁䅁兂䅁䅁䅁䤴㑈䅑䅯杁䅅䅁䅯睑䅁䅁䅯睂䅅䅁䅅䅁䉁䅁䅁兂睂剮漰䐹睮睐杷允䅁䅁䅕䅁䑁䅁䅷䅁䙁䅁䅁䥁睂䔸䈵权⽃䅁䅁权㉁䅁䅁权䡁允䅁允䅁䅁䅅䅁䙁䅁䅁䅃ㅯ杲䍂䍄䉁䅁䅁兂䅁䅁䅍䅄䅁䅁䅕䅁䅁䡧睄歔䭅偁䅷䅁䭁䑁䅙䅁䭁䅁䉣䅁䉁䅁䅁允䅁䅁䅕䩰栰䕑䡊䕕䵁䅉䅅䅁䙁䅁䅁睁䵁䅁䅁兂䅁䅁䅁䤴㑈䅑䅯䄸䅁䅁䅯䅓䅁䅁䅯睂䅅䅁䅅䅁䉁䅁䅁兂摁昶捺晈砰䅑杷允䅁䅁䅕䅁䑁䅁䅷䅁䙁䅁䅁䥁睂䔸䈵权䅁允䅁权㉁䅁䅁权䡁允䅁允䅁䅁䅅䅁䭁䅁䉙䅁䵁䅉䅅䅁䙁䅁䅁睁䵁䅁䅁兂䅁䅁䅄佧兊兑䅯䄰䅁䅁䅯睒䅁䅁䅯睂䅅䅁䅅䅁䉁䅁䅁兂䅁䅁䅁䅁䅁䅁杷允䅁䅁䅕䅁䑁䅁䅷䅁䙁䅁䅁䅁扂䕍䈹权卄䅁䅁权祁䅁䅁权䡁允䅁允䅁䅁䅅䅁䙁䅁䅁䅁䅁䅁䅁䍄䉁䅁䅁兂䅁䅁䅍䅄䅁䅁䅕䅁䅁䅁乓ご䭅偁䄴䅁䭁䕁䅁䅁䭁䅁䉣䅁䉁䅁䅁允䅁䅁䅕䅁䅁䅁䅁䅁䵁䅉䅅䅁䙁䅁䅁睁䵁䅁䅁兂䅁䅁䅁䍉㕪䅑䅯朳䅁䅁䅯兒䅁䅁䅯睂䅅䅁䅅䅁䉁䅁䅁兂䅁䅁䅁䅁䅁䅁杷允䅁䅁䅕䅁䑁䅁䅷䅁䙁䅁䅁䅁杂癹䅴权䱄䅁䅁权畁䅁䅁权䡁允䅁允䅁䅁䅅䅁䙁䅁䅁䅁䅁䅁䅁䍄䉁䅁䅁兂䅁䅁䅍䅄䅁䅁䅕䅁䅁䝁䭄〫䭁䵁䄴䅁䭁䑁䅅䅁䭁䅁䉣䅁䉁䅁䅁允䅁䅁䅕䅁䅁䅁䅁䅁䵁䅉䅅䅁䙁䅁䅁睁䵁䅁䅁兂䅁䅁䅁䥂倱兑䅯䄴䅁䅁䅯睌䅁䅁䅯睂䅅䅁䅅䅁䉁䅁䅁兂䅁䅁䅁䅁䅁䅁杷允䅁䅁䅕䅁䑁䅁䅷䅁䙁䅁䅁䅁权晹䅴权慄䅁䅁权䙂䅁䅁权䡁允䅁允䅁䅁䅅䅁䙁䝁䑭搱䱡佋⽁䍄䉁䅁䅁兂䅁䅁䅍䅄䅁䅁䅕䅁䅁䡧睄歔䭅䅁䉉䅁䭁䑁䅙䅁䭁䅁䉣䅁䉁䅁䅁允䅁䅁䅕㙂⬹䤸湳䕅䵁䅉䅅䅁䙁䅁䅁睁䵁䅁䅁兂䅁䅁䅁晡但兑䅯睷䅁䅁䅯杓䅁䅁䅯睂䅅䅁䅅䅁䉁䅁䅁兂橁歶乊䑋䅬䅑杷允䅁䅁䅕䅁䑁䅁䅷䅁䙁䅁䅁䅁䅂智䅴权浄䅁䅁权穁䅁䅁权䡁允䅁允䅁䅁䅅䅁䙁䅁䅁䅁䅁䅁䅁䍄䉁䅁䅁兂䅁䅁䅍䅄䅁䅁䅕䅁䅁䡁瑳ご䭅䱁䄸䅁䭁䑁䄸䅁䭁䅁䉣䅁䉁䅁䅁允䅁䅁䅕䅁䅁䅁䅁䅁䵁䅉䅅䅁䙁䅁䅁睁䵁䅁䅁兂䅁䅁䅃偣佂兑䅯睹䅁䅁䅯䅐䅁䅁䅯睂䅅䅁䅅䅁䉁䅁䅁兂䅁䅁䅁䅁䅁䅁杷允䅁䅁䅕䅁䑁䅁䅷䅁䙁䅁䅁䅁元癤䅨权䑄䅁䅁权㕁䅁䅁权䡁允䅁允䅁䅁䅅䅁䙁䩁婐䱏噊砰䅤䍄䉁䅁䅁兂䅁䅁䅍䅄䅁䅁䅕䅁䅁䵁い〫䭁偁䅯䅁䭁䑁䅧䅁䭁䅁䉣䅁䉁䅁䅁允䅁䅁䅕䅁䅁䅁䅁䅁䵁䅉䅅䅁䙁䅁䅁睁䵁䅁䅁兂䅁䅁䅁偷㝔䅑䅯䄶䅁䅁䅯䅑䅁䅁䅯睂䅅䅁䅅䅁䉁䅁䅁兂䅁䅁䅁䅁䅁䅁杷允䅁䅁䅕䅁䑁䅁䅷䅁䙁䅁䅁䥁睂䔸䈵权㉄䅁䅁权㉁䅁䅁权䡁允䅁允䅁䅁䅅䅁䙁乁睘䭩態杰䅚䍄䉁䅁䅁兂䅁䅁䅍䅄䅁䅁䅕䅁䅁䙁睳ご䭅䅁䉉䅁䭁䑁䅁䅁䭁䅁䉣䅁䉁䅁䅁允䅁䅁䅕䅁䅁䅁䅁䅁䵁䅉䅅䅁䙁䅁䅁睁䵁䅁䅁兂䅁䅁䅃ㅏ偬兑䅯朰䅁䅁䅯杌䅁䅁䅯睂䅅䅁䅅䅁䉁䅁䅁兂䅁䅁䅁䅁䅁䅁杷允䅁䅁䅕䅁䑁䅁䅷䅁䙁䅁䅁䥁䅂啚䈹权啄䅁䅁权獁䅁䅁权䡁允䅁允䅁䅁䅅䅁䙁䅁䅁䅁䅁䅁䅁䍄䉁䅁䅁兂䅁䅁䅍䅄䅁䅁䅕䅁䅁䍁潁唫䭁䭁䄸䅁䭁䕁䅳䅁䭁䅁䉣䅁䉁䅁䅁允䅁䅁䅕䅁䅁䅁䅁䅁䵁䅉䅅䅁䙁䅁䅁睁䵁䅁䅁兂䅁䅁䅁䍉㕪䅑䅯䅁䅅䅁䅯免䅁䅁䅯睂䅅䅁䅅䅁䉁䅁䅁权䅁䅁䅁䍄䉁䅁䅁兂䅁䅁䅍䅄䅁䅁䅕䅁䅁䭁䩄〫䭁佁䄴䅁䭁䕁䅯䅁䭁䅁䉣䅁䉁䅁䅁允䅁䅁䅕啢癊䕱䉭歒䵁䅉䅅䅁䙁䅁䅁睁䵁䅁䅁兂䅁䅁䅁䵑㜳䅑䅯睶䅁䅁䅯兑䅁䅁䅯睂䅅䅁䅅䅁䉁䅁䅁兂䅁䅁䅁䅁䅁䅁杷允䅁䅁䅕䅁䑁䅁䅷䅁䙁䅁䅁䥁啂䙂䉂权捄䅁䅁权ぁ䅁䅁权䡁允䅁允䅁䅁䅅䅁䙁䅁䅁䅁䅁䅁䅁䍄䉁䅁䅁兂䅁䅁䅍䅄䅁䅁䅕䅁䅁䝁䭄〫䭁乁䅉䅁䭁䑁䅁䅁䭁䅁䉣䅁䉁䅁䅁允䅁䅁䅕䅁䅁䅁䅁䅁䵁䅉䅅䅁䙁䅁䅁睁䵁䅁䅁兂䅁䅁䅁偷㝔䅑䅯䄲䅁䅁䅯睑䅁䅁䅯睂䅅䅁䅅䅁䉁䅁䅁兂㕃捑㥘㔱決睐杷允䅁䅁䅕䅁䑁䅁䅷䅁䙁䅁䅁䥁㝁啗䈹权啄䅁䅁权獁䅁䅁权䡁允䅁允䅁䅁䅅䅁䙁䅁䅁䅁䅁䅁䅁䍄䉁䅁䅁兂䅁䅁䅍䅄䅁䅁䅕䅁䅁䙁睳ご䭅佁䄴䅁䭁䕁䅣䅁䭁䅁䉣䅁䉁䅁䅁允䅁䅁䅕䅁䅁䅁䅁䅁䵁䅉䅅䅁䙁䅁䅁睁䵁䅁䅁兂䅁䅁䅁晡但兑䅯睹䅁䅁䅯䅒䅁䅁䅯睂䅅䅁䅅䅁䉁䅁䅁兂求乵⭭㙌䱯䅑杷允䅁䅁䅕䅁䑁䅁䅷䅁䙁䅁䅁䥁睂䔸䈵权啄䅁䅁权䉂䅁䅁权䡁允䅁允䅁䅁䅅䅁䙁䝁楗欫塹䌷䅸䍄䉁䅁䅁兂䅁䅁䅍䅄䅁䅁䅕䅁䅁䡁䭄〫䭁䅁䉑䅁䭁䑁䅯䅁䭁䅁䉣䅁䉁䅁䅁允䅁䅁䅕䅁䅁䅁䅁䅁䵁䅉䅅䅁䙁䅁䅁睁䵁䅁䅁兂䅁䅁䅃偣佂兑䅯杁䅅䅁䅯兓䅁䅁䅯睂䅅䅁䅅䅁䉁䅁䅁兂㙄䱧塤㍄申睐杷允䅁䅁䅕䅁䑁䅁䅷䅁䙁䅁䅁䥁睂䔸䈵权慄䅁䅁权䉂䅁䅁权䡁允䅁允䅁䅁䅅䅁䙁䱁敯㡓牱⭆⽑䍄䉁䅁䅁兂䅁䅁䅍䅄䅁䅁䅕䅁䅁䩁㉂䔫䭁乁䅧䅁䭁䑁䅯䅁䭁䅁䉣䅁䉁䅁䅁允䅁䅁䅕啶橓硨䙭稹䴸䅉䅅䅁䙁䅁䅁睁䵁䅁䅁兂䅁䅁䅁住佒兑䅯末䅁䅁䅯䅑䅁䅁䅯睂䅅䅁䅅䅁䉁䅁䅁兂䅁䅁䅁䅁䅁䅁杷允䅁䅁䅕䅁䑁䅁䅷䅁䙁䅁䅁䅁䅂智䅴权楄䅁䅁权䉂䅁䅁权䡁允䅁允䅁䅁䅅䅁䙁䑁〯汋坍兒䄵䍄䉁䅁䅁兂䅁䅁䅍䅄䅁䅁䅕䅁䅁䕁乄〫䭁乁䅷䅁䭁䑁䅫䅁䭁䅁䉣䅁䉁䅁䅁允䅁䅁䅕䅁䅁䅁䅁䅁䵁䅉䅅䅁䙁䅁䅁睁䵁䅁䅁兂䅁䅁䅃䅖兒兑䅯末䅁䅁䅯䅎䅁䅁䅯睂䅅䅁䅅䅁䉁䅁䅁兂䅁䅁䅁䅁䅁䅁杷允䅁䅁䅕䅁䑁䅁䅷䅁䙁䅁䅁䅁杂癹䅴权畄䅁䅁权䥂䅁䅁权䡁允䅁允䅁䅁䅅䅁䙁䱁爴䭗椱䕩䅬䍄䉁䅁䅁兂䅁䅁䅍䅄䅁䅁䅕䅁䅁䡧睄歔䭅䭁䄸䅁䭁䕁䅅䅁䭁䅁䉣䅁䉁䅁䅁允䅁䅁䅕䱈㉌䄸捉歂䵁䅉䅅䅁䙁䅁䅁睁䵁䅁䅁兂䅁䅁䅁祥倱兑䅯䄲䅁䅁䅯兓䅁䅁䅯睂䅅䅁䅅䅁䉁䅁䅁兂療戰婩扰発睐杷允䅁䅁䅕䅁䑁䅁䅷䅁䙁䅁䅁䵁䅃水䉂权捄䅁䅁权䱂䅁䅁权䡁允䅁允䅁䅁䅅䅁䙁䵁振啋䙏⭪⽯䍄䉁䅁䅁兂䅁䅁䅍䅄䅁䅁䅕䅁䅁䡧睄歔䭅佁䅧䅁䭁䕁䅅䅁䭁䅁䉣䅁䉁䅁䅁允䅁䅁䅕乗圱䡣㙣䕒䵁䅉䅅䅁䙁䅁䅁睁䵁䅁䅁兂䅁䅁䅃䅖兒兑䅯睷䅁䅁䅯睏䅁䅁䅯睂䅅䅁䅅䅁䉁䅁䅁兂䅁䅁䅁䅁䅁䅁杷允䅁䅁䅕䅁䑁䅁䅷䅁䙁䅁䅁䅁灂唸䈵权㙄䅁䅁权癁䅁䅁权䡁允䅁允䅁䅁䅅䅁䙁䅁䅁䅁䅁䅁䅁䍄䉁䅁䅁兂䅁䅁䅍䅄䅁䅁䅕䅁䅁䭁欫ご䭅乁䅉䅁䭁䕁䅷䅁䭁䅁䉣䅁䉁䅁䅁允䅁䅁䅕䥘䌯匹捪歌䵁䅉䅅䅁䙁䅁䅁睁䵁䅁䅁兂䅁䅁䅃偣佂兑䅯䅁䅅䅁䅯兒䅁䅁䅯睂䅅䅁䅅䅁䉁䅁䅁权䝁允䅁䍄䉁䅁䅁兂䅁䅁䅍䅄䅁䅁䅕䅁䅁䥷楄䕕䭅偁䅧䅁䭁䑁䅉䅁䭁䅁䉣䅁䉁䅁䅁允䅁䅁䅕䅁䅁䅁䅁䅁䵁䅉䅅䅁䙁䅁䅁睁䵁䅁䅁兂䅁䅁䅁䡫㑢䅑䅯䄯䅁䅁䅯䅒䅁䅁䅯睂䅅䅁䅅䅁䉁䅁䅁兂湂瑉硔灴䵸䅑杷允䅁䅁䅕䅁䑁䅁䅷䅁䙁䅁䅁䥁睂䔸䈵权卄䅁䅁权䉂䅁䅁权䡁允䅁允䅁䅁䅅䅁䙁䱁奣䵊猯祱䅰䍄䉁䅁䅁兂䅁䅁䅍䅄䅁䅁䅕䅁䅁䥁刳歔䭅䱁䄸䅁䭁䕁䄰䅁䭁䅁䉣䅁䉁䅁䅁允䅁䅁䅕䅁䅁䅁䅁䅁䵁䅉䅅䅁䙁䅁䅁睁䵁䅁䅁兂䅁䅁䅁乖佚兑䅯䄶䅁䅁䅯児䅁䅁䅯睂䅅䅁䅅䅁䉁䅁䅁兂慃眶㡏敉䱚䅑杷允䅁䅁䅕䅁䑁䅁䅷䅁䙁䅁䅁䅁灂唸䈵权歄䅁䅁权㝁䅁䅁权䡁允䅁允䅁䅁䅅䅁䙁䅁䅁䅁䅁䅁䅁䍄䉁䅁䅁兂䅁䅁䅍䅄䅁䅁䅕䅁䅁䡧睄歔䭅偁䅧䅁䭁䕁䅅䅁䭁䅁䉣䅁䉁䅁䅁允䅁䅁䅕允䱁祋ㄫぎ䵉䅉䅅䅁䙁䅁䅁睁䵁䅁䅁兂䅁䅁䅃䅖兒兑䅯朳䅁䅁䅯兓䅁䅁䅯睂䅅䅁䅅䅁䉁䅁䅁兂汁㡓潺ㅦ䥙䅑杷允䅁䅁䅕䅁䑁䅁䅷䅁䙁䅁䅁䅁杄晧䅨权畄䅁䅁权硁䅁䅁权䡁允䅁允䅁䅁䅅䅁䙁䡁婓瘴界正䄹䍄䉁䅁䅁兂䅁䅁䅍䅄䅁䅁䅕䅁䅁䵁い〫䭁䵁䅍䅁䭁䍁䅷䅁䭁䅁䉣䅁䉁䅁䅁允䅁䅁䅕䅁䅁䅁䅁䅁䵁䅉䅅䅁䙁䅁䅁睁䵁䅁䅁兂䅁䅁䅃楡倵兑䅯䄳䅁䅁䅯䅑䅁䅁䅯睂䅅䅁䅅䅁䉁䅁䅁兂䅁䅁䅁䅁䅁䅁杷允䅁䅁䅕䅁䑁䅁䅷䅁䙁䅁䅁䅁睂癹䅴权啄䅁䅁权䥂䅁䅁权䡁允䅁允䅁䅁䅅䅁䙁䅁䅁䅁䅁䅁䅁䍄䉁䅁䅁兂䅁䅁䅍䅄䅁䅁䅕䅁䅁䝁确歔䭅乁䅧䅁䭁䍁䅷䅁䭁䅁䉣䅁䉁䅁䅁允䅁䅁䅕䅁䅁䅁䅁䅁䵁䅉䅅䅁䙁䅁䅁睁䵁䅁䅁兂䅁䅁䅃楡倵兑䅯䄴䅁䅁䅯睒䅁䅁䅯睂䅅䅁䅅䅁䉁䅁䅁兂䅁䅁䅁䅁䅁䅁杷允䅁䅁䅕䅁䑁䅁䅷䅁䙁䅁䅁䥁睂䔸䈵权⭄䅁䅁权䉂䅁䅁权䡁允䅁允䅁䅁䅅䅁䙁䅁䅅䨰䩤兰䍚䍄䉁䅁䅁兂䅁䅁䅍䅄䅁䅁䅕䅁䅁䭁欫ご䭅佁䅙䅁䭁䑁䅕䅁䭁䅁䉣䅁䉁䅁䅁允䅁䅁䅕穤楑祕剋啃䵁䅉䅅䅁䙁䅁䅁睁䵁䅁䅁兂䅁䅁䅁祥倱兑䅯末䅁䅁䅯睒䅁䅁䅯睂䅅䅁䅅䅁䉁䅁䅁兂䅁䅁䅁䅁䅁䅁杷允䅁䅁䅕䅁䑁䅁䅷䅁䙁䅁䅁䵁䅃水䉂权䑄䅁䅁权䱂䅁䅁权䡁允䅁允䅁䅁䅅䅁䙁䅁䅁䅁䅁䅁䅁䍄䉁䅁䅁兂䅁䅁䅍䅄䅁䅁䅕䅁䅁䭁欫ご䭅偁䅧䅁䭁䕁䅷䅁䭁䅁䉣䅁䉁䅁䅁允䅁䅁䅕㥚畮琹牁歖䵉䅉䅅䅁䙁䅁䅁睁䵁䅁䅁兂䅁䅁䅃䅖兒兑䅯䄵䅁䅁䅯兏䅁䅁䅯睂䅅䅁䅅䅁䉁䅁䅁兂䅁䅁䅁䅁䅁䅁杷允䅁䅁䅕䅁䑁䅁䅷䅁䙁䅁䅁䅁杂癹䅴权獄䅁䅁权䭂䅁䅁权䡁允䅁允䅁䅁䅅䅁䙁佁杗漶㝙畳⽷䍄䉁䅁䅁兂䅁䅁䅍䅄䅁䅁䅕䅁䅁䥷楄䕕䭅乁䅷䅁䭁䑁䅍䅁䭁䅁䉣䅁䉁䅁䅁允䅁䅁䅕䅁䅁䅁䅁䅁䵁䅉䅅䅁䙁䅁䅁睁䵁䅁䅁兂䅁䅁䅁䵣㝲䅑䅯睲䅁䅁䅯睒䅁䅁䅯睂䅅䅁䅅䅁䉁䅁䅁兂䅁䅁䅁䅁䅁䅁杷允䅁䅁䅕䅁䑁䅁䅷䅁䙁䅁䅁䥁睂䔸䈵权㙄䅁䅁权䭂䅁䅁权䡁允䅁允䅁䅁䅅䅁䙁乁䉸㘰獭坄䍊䍄䉁䅁䅁兂䅁䅁䅍䅄䅁䅁䅕䅁䅁䙧䕑䕕䭅䭁䄸䅁䭁䍁䅷䅁䭁䅁䉣䅁䉁䅁䅁允䅁䅁䅕䅁䅁䅁䅁䅁䵁䅉䅅䅁䙁䅁䅁睁䵁䅁䅁兂䅁䅁䅁摪但兑䅯䄰䅁䅁䅯睁䅁䅁䅯睂䅅䅁䅅䅁䉁䅁䅁兂坃敫䥖佮摑䅑杷允䅁䅁䅕䅁䑁䅁䅷䅁䙁䅁䅁䥁睂䔸䈵权坄䅁䅁权䕂䅁䅁权䡁允䅁允䅁䅁䅅䅁䙁䑁⽭䵰卸⽔⽳䍄䉁䅁䅁兂䅁䅁䅍䅄䅁䅁䅕䅁䅁䍁潁唫䭁偁䅉䅁䭁䑁䄴䅁䭁䅁䉣䅁䉁䅁䅁允䅁䅁䅕浚浚浚浢䕍䵁䅉䅅䅁䙁䅁䅁睁䵁䅁䅁兂䅁䅁䅃偣佂兑䅯䄲䅁䅁䅯䅒䅁䅁䅯睂䅅䅁䅅䅁䉁䅁䅁兂⽃歙剁祙䕑䅑杷允䅁䅁䅕䅁䑁䅁䅷䅁䙁䅁䅁䅁杂癹䅴权㉄䅁䅁权乂䅁䅁权䡁允䅁允䅁䅁䅅䅁䙁䅁㉐儵洲䅐䅨䍄䉁䅁䅁兂䅁䅁䅍䅄䅁䅁䅕䅁䅁䝁确歔䭅乁䅧䅁䭁䑁䅁䅁䭁䅁䉣䅁䉁䅁䅁允䅁䅁䅕䅁䅁䅁䅁䅁䵁䅉䅅䅁䙁䅁䅁睁䵁䅁䅁兂䅁䅁䅃偣佂兑䅯朰䅁䅁䅯兎䅁䅁䅯睂䅅䅁䅅䅁䉁䅁䅁兂硂児塲⽯煁䅑杷允䅁䅁䅕䅁䑁䅁䅷䅁䙁䅁䅁䅁癃䕰䈹权⽃䅁䅁权䉂䅁䅁权䡁允䅁允䅁䅁䅅䅁䙁䅁䅁䵙穘癍䉤䍄䉁䅁䅁兂䅁䅁䅍䅄䅁䅁䅕䅁䅁䝧畯ご䭅佁䅁䅁䭁䕁䅑䅁䭁䅁䉣䅁䉁䅁䅁允䅁䅁䅕䅁䅁䅁䅁䅁䵁䅉䅅䅁䙁䅁䅁睁䵁䅁䅁兂䅁䅁䅁䵯㝮䅑䅯䄳䅁䅁䅯睐䅁䅁䅯睂䅅䅁䅅䅁䉁䅁䅁兂䅁䅁䅁䅁䅁䅁杷允䅁䅁䅕䅁䑁䅁䅷䅁䙁䅁䅁䅁啂欱䈵权䅁允䅁权䵂䅁䅁权䡁允䅁允䅁䅁䅅䅁䭁䅁䉙䅁䵁䅉䅅䅁䙁䅁䅁睁䵁䅁䅁兂䅁䅁䅁㙲偒兑䅯䄱䅁䅁䅯䅒䅁䅁䅯睂䅅䅁䅅䅁䉁䅁䅁兂乁䉧㠷祤㈴䅑杷允䅁䅁䅕䅁䑁䅁䅷䅁䙁䅁䅁䥁睂䔸䈵权楄䅁䅁权䕂䅁䅁权䡁允䅁允䅁䅁䅅䅁䙁䙁戹䉄䥤兕䅊䍄䉁䅁䅁兂䅁䅁䅍䅄䅁䅁䅕䅁䅁䅁乓ご䭅佁䅑䅁䭁䍁䄸䅁䭁䅁䉣䅁䉁䅁䅁允䅁䅁䅕䅁䅁䅁䅁䅁䵁䅉䅅䅁䙁䅁䅁睁䵁䅁䅁兂䅁䅁䅁剔儹兑䅯䅂䅅䅁䅯兑䅁䅁䅯睂䅅䅁䅅䅁䉁䅁䅁兂䱁畩㤯䵁㍣䅑杷允䅁䅁䅕䅁䑁䅁䅷䅁䙁䅁䅁䥁啂䙂䉂权䍁允䅁权㝁䅁䅁权䡁允䅁允䅁䅁䅅䅁䙁䅁䅁䅁䅁䅁䅁䍄䉁䅁䅁兂䅁䅁䅍䅄䅁䅁䅕䅁䅁䕁乄〫䭁偁䅧䅁䭁䑁䅫䅁䭁䅁䉣䅁䉁䅁䅁允䅁䅁䅕䅁䅁䅁䅁䅁䵁䅉䅅䅁䙁䅁䅁睁䵁䅁䅁兂䅁䅁䅁䵯㝮䅑䅯睹䅁䅁䅯睁䅁䅁䅯睂䅅䅁䅅䅁䉁䅁䅁兂㉄硘㤶嘴䵧䅑杷允䅁䅁䅕䅁䑁䅁䅷䅁䙁䅁䅁䥁啂䙂䉂权⽃䅁䅁权䙂䅁䅁权䡁允䅁允䅁䅁䅅䅁䙁䅁䅁䅁䅁䅁䅁䍄䉁䅁䅁兂䅁䅁䅍䅄䅁䅁䅕䅁䅁䡧睄歔䭅乁䄴䅁䭁䕁䅫䅁䭁䅁䉣䅁䉁䅁䅁允䅁䅁䅕偎䅈䉚偏啄䵁䅉䅅䅁䙁䅁䅁睁䵁䅁䅁兂䅁䅁䅁祥倱兑䅯䅂䅅䅁䅯睐䅁䅁䅯睂䅅䅁䅅䅁䉁䅁䅁兂䅁䅁䅁䅁䅁䅁杷允䅁䅁䅕䅁䑁䅁䅷䅁䙁䅁䅁䅁杂癹䅴权兄䅁䅁权㑁䅁䅁权䡁允䅁允䅁䅁䅅䅁䙁䅁䅁䅁䅁䅁䅁䍄䉁䅁䅁兂䅁䅁䅍䅄䅁䅁䅕䅁䅁䑁歪歔䭅乁䅯䅁䭁䕁䅧䅁䭁䅁䉣䅁䉁䅁䅁允䅁䅁䅕䅁䅁䅁䅁䅁䵁䅉䅅䅁䙁䅁䅁睁䵁䅁䅁兂䅁䅁䅁穗偂兑䅯朵䅁䅁䅯䅒䅁䅁䅯睂䅅䅁䅅䅁䉁䅁䅁兂䅁䅁䅁䅁䅁䅁杷允䅁䅁䅕䅁䑁䅁䅷䅁䙁䅁䅁䅁㑁䔵䈵权捄䅁䅁权硁䅁䅁权䡁允䅁允䅁䅁䅅䅁䙁䅁䅁䅁䅁䅁䅁䍄䉁䅁䅁兂䅁䅁䅍䅄䅁䅁䅕䅁䅁䡧睄歔䭅䭁䄸䅁䭁䕁䅑䅁䭁䅁䉣䅁䉁䅁䅁允䅁䅁䅕穲㥗䱐丸啂䵁䅉䅅䅁䙁䅁䅁睁䵁䅁䅁兂䅁䅁䅁穗偂兑䅯睷䅁䅁䅯兔䅁䅁䅯睂䅅䅁䅅䅁䉁䅁䅁兂㙄㍡坈䵌湍䅑杷允䅁䅁䅕䅁䑁䅁䅷䅁䙁䅁䅁䅁㝂啌䈹权煄䅁䅁权䵂䅁䅁权䡁允䅁允䅁䅁䅅䅁䙁䡁歊搯數㡒⽅䍄䉁䅁䅁兂䅁䅁䅍䅄䅁䅁䅕䅁䅁䕁昰䕕䭅佁䅧䅁䭁䑁䅕䅁䭁䅁䉣䅁䉁䅁䅁允䅁䅁䅕楰䤹浧創啑䵁䅉䅅䅁䙁䅁䅁睁䵁䅁䅁兂䅁䅁䅁摪但兑䅯朴䅁䅁䅯兓䅁䅁䅯睂䅅䅁䅅䅁䉁䅁䅁兂䅁䅁䅁䅁䅁䅁杷允䅁䅁䅕䅁䑁䅁䅷䅁䙁䅁䅁䅁癃䕰䈹权煄䅁䅁权畁䅁䅁权䡁允䅁允䅁䅁䅅䅁䙁䅁䅁䅁䅁䅁䅁䍄䉁䅁䅁兂䅁䅁䅍䅄䅁䅁䅕䅁䅁䕁昰䕕䭅䱁䄸䅁䭁䍁䅷䅁䭁䅁䉣䅁䉁䅁䅁允䅁䅁䅕䅁䅁䅁䅁䅁䵁䅉䅅䅁䙁䅁䅁睁䵁䅁䅁兂䅁䅁䅃偣佂兑䅯朷䅁䅁䅯䅒䅁䅁䅯睂䅅䅁䅅䅁䉁䅁䅁兂流灐慫浘卨䅑杷允䅁䅁䅕䅁䑁䅁䅷䅁䙁䅁䅁䅁杁偋䅬权㡄䅁䅁权䑁䅁䅁权䡁允䅁允䅁䅁䅅䅁䙁䙁济潓䕸歇䅎䍄䉁䅁䅁兂䅁䅁䅍䅄䅁䅁䅕䅁䅁䭁欫ご䭅乁䅉䅁䭁䍁䅷䅁䭁䅁䉣䅁䉁䅁䅁允䅁䅁䅕䅁䅁䅁䅁䅁䵁䅉䅅䅁䙁䅁䅁睁䵁䅁䅁兂䅁䅁䅃䅖兒兑䅯䄶䅁䅁䅯睍䅁䅁䅯睂䅅䅁䅅䅁䉁䅁䅁兂䅁䅁䅁䅁䅁䅁杷允䅁䅁䅕䅁䑁䅁䅷䅁䙁䅁䅁䅁乂ㅈ䉂权佄䅁䅁权癁䅁䅁权䡁允䅁允䅁䅁䅅䅁䙁䅁䅁䅁䅁䅁䅁䍄䉁䅁䅁兂䅁䅁䅍䅄䅁䅁䅕䅁䅁䭁欫ご䭅偁䅷䅁䭁䑁䅍䅁䭁䅁䉣䅁䉁䅁䅁允䅁䅁䅕䅁䅁䅁䅁䅁䵁䅉䅅䅁䙁䅁䅁睁䵁䅁䅁兂䅁䅁䅁乖佚兑䅯䄯䅁䅁䅯䅏䅁䅁䅯睂䅅䅁䅅䅁䉁䅁䅁兂䅁䅁䅁䅁䅁䅁杷允䅁䅁䅕䅁䑁䅁䅷䅁䙁䅁䅁䥁睂䔸䈵权卄䅁䅁权䕂䅁䅁权䡁允䅁允䅁䅁䅅䅁䙁䱁潉㑨啡䌳䅰䍄䉁䅁䅁兂䅁䅁䅍䅄䅁䅁䅕䅁䅁䭁䩄〫䭁偁䅉䅁䭁䑁䅉䅁䭁䅁䉣䅁䉁䅁䅁允䅁䅁䅕䅁䅁䅁䅁䅁䵁䅉䅅䅁䙁䅁䅁睁䵁䅁䅁兂䅁䅁䅁䤴㑈䅑䅯杁䅅䅁䅯䅐䅁䅁䅯睂䅅䅁䅅䅁䉁䅁䅁兂䕁䉮扪湍㜳睐杷允䅁䅁䅕䅁䑁䅁䅷䅁䙁䅁䅁䥁睂䔸䈵权䱄䅁䅁权䕂䅁䅁权䡁允䅁允䅁䅁䅅䅁䙁䵁䅚䙫瑁制䅨䍄䉁䅁䅁兂䅁䅁䅍䅄䅁䅁䅕䅁䅁䡧睄歔䭅偁䅯䅁䭁䕁䅑䅁䭁䅁䉣䅁䉁䅁䅁允䅁䅁䅕䅁䩄歮祥䕑䵉䅉䅅䅁䙁䅁䅁睁䵁䅁䅁兂䅁䅁䅃䝑偖兑䅯末䅁䅁䅯杏䅁䅁䅯睂䅅䅁䅅䅁䉁䅁䅁兂䅁䅁䅁䅁䅁䅁杷允䅁䅁䅕䅁䑁䅁䅷䅁䙁䅁䅁䅁㝂啌䈹权坄䅁䅁权㙁䅁䅁权䡁允䅁允䅁䅁䅅䅁䙁䅁䅁䅁䅁䅁䅁䍄䉁䅁䅁兂䅁䅁䅍䅄䅁䅁䅕䅁䅁䡧睄歔䭅乁䅯䅁䭁䕁䅙䅁䭁䅁䉣䅁䉁䅁䅁允䅁䅁䅕乌䍢慄䅪樴䴸䅉䅅䅁䙁䅁䅁睁䵁䅁䅁兂䅁䅁䅁䡫㑢䅑䅯䄴䅁䅁䅯䅍䅁䅁䅯睂䅅䅁䅅䅁䉁䅁䅁兂䅁䅁䅁䅁䅁䅁杷允䅁䅁䅕䅁䑁䅁䅷䅁䙁䅁䅁䥁啂䙂䉂权睄䅁䅁权ㅁ䅁䅁权䡁允䅁允䅁䅁䅅䅁䙁䥁游敋䅺䕂䅨䍄䉁䅁䅁兂䅁䅁䅍䅄䅁䅁䅕䅁䅁䙁坔歔䭅佁䅯䅁䭁䕁䅯䅁䭁䅁䉣䅁䉁䅁䅁允䅁䅁䅕噺䙇兘瑮樸䴸䅉䅅䅁䙁䅁䅁睁䵁䅁䅁兂䅁䅁䅁住佒兑䅯䅁䅅䅁䅯杍䅁䅁䅯睂䅅䅁䅅䅁䉁䅁䅁权䝁允䅁䍄䉁䅁䅁兂䅁䅁䅍䅄䅁䅁䅕䅁䅁䝁䭄〫䭁偁䄴䅁䭁䍁䅷䅁䭁䅁䉣䅁䉁䅁䅁允䅁䅁䅕䅁䅁䅁䅁䅁䵁䅉䅅䅁䙁䅁䅁睁䵁䅁䅁兂䅁䅁䅁䍉㕪䅑䅯䄴䅁䅁䅯睐䅁䅁䅯睂䅅䅁䅅䅁䉁䅁䅁兂䅁䅁䅁䅁䅁䅁杷允䅁䅁䅕䅁䑁䅁䅷䅁䙁䅁䅁䅁䅄倹䅴权祄䅁䅁权㍁䅁䅁权䡁允䅁允䅁䅁䅅䅁䙁䅁䅁䅁䅁䅁䅁䍄䉁䅁䅁兂䅁䅁䅍䅄䅁䅁䅕䅁䅁䝁确歔䭅乁䅉䅁䭁䕁䅕䅁䭁䅁䉣䅁䉁䅁䅁允䅁䅁䅕䝧ぷ㕑婯歍䵁䅉䅅䅁䙁䅁䅁睁䵁䅁䅁兂䅁䅁䅃偣佂兑䅯䄵䅁䅁䅯杒䅁䅁䅯睂䅅䅁䅅䅁䉁䅁䅁兂䡃歇㙫䩯䝫䅑杷允䅁䅁䅕䅁䑁䅁䅷䅁䙁䅁䅁䅁㝂啌䈹权祄䅁䅁权䉂䅁䅁权䡁允䅁允䅁䅁䅅䅁䙁䅁䅁䅁䅁䅁䅁䍄䉁䅁䅁兂䅁䅁䅍䅄䅁䅁䅕䅁䅁䡁䭄〫䭁䅁䉑䅁䭁䑁䅑䅁䭁䅁䉣䅁䉁䅁䅁允䅁䅁䅕䅁䅁䅁䅁䅁䵁䅉䅅䅁䙁䅁䅁睁䵁䅁䅁兂䅁䅁䅁䵑㜳䅑䅯朹䅁䅁䅯李䅁䅁䅯睂䅅䅁䅅䅁䉁䅁䅁兂⽄獢㕯㍍㌯睐杷允䅁䅁䅕䅁䑁䅁䅷䅁䙁䅁䅁䅁癃䕰䈹权㉄䅁䅁权獁䅁䅁权䡁允䅁允䅁䅁䅅䅁䙁䅁䅁䅁䅁䅁䅁䍄䉁䅁䅁兂䅁䅁䅍䅄䅁䅁䅕䅁䅁䡧睄歔䭅䭁䄸䅁䭁䕁䅙䅁䭁䅁䉣䅁䉁䅁䅁允䅁䅁䅕晸慶剩公䕁䵁䅉䅅䅁䙁䅁䅁睁䵁䅁䅁兂䅁䅁䅁䥂倱兑䅯䄰䅁䅁䅯材䅁䅁䅯睂䅅䅁䅅䅁䉁䅁䅁兂䅁䅁䅁䅁䅁䅁杷允䅁䅁䅕䅁䑁䅁䅷䅁䙁䅁䅁䅁㝂啌䈹权䕁允䅁权䑂䅁䅁权䡁允䅁允䅁䅁䅅䅁䙁䱁歺噢䈲穌䅆䍄䉁䅁䅁兂䅁䅁䅍䅄䅁䅁䅕䅁䅁䕁昰䕕䭅佁䅑䅁䭁䅁䅍䅁䭁䅁䉣䅁䉁䅁䅁允䅁䅁䅕儳敡䍹獫ぁ䵁䅉䅅䅁䙁䅁䅁睁䵁䅁䅁兂䅁䅁䅁偷㝔䅑䅯䄹䅁䅁䅯睍䅁䅁䅯睂䅅䅁䅅䅁䉁䅁䅁兂䅁䅁䅁䅁䅁䅁杷允䅁䅁䅕䅁䑁䅁䅷䅁䙁䅁䅁䥁睂䔸䈵权畄䅁䅁权䝂䅁䅁权䡁允䅁允䅁䅁䅅䅁䙁䵁坸副杪嘲䅆䍄䉁䅁䅁兂䅁䅁䅍䅄䅁䅁䅕䅁䅁䙧䕑䕕䭅佁䅷䅁䭁䕁䅧䅁䭁䅁䉣䅁䉁䅁䅁允䅁䅁䅕睸托券㤷䐱䴸䅉䅅䅁䙁䅁䅁睁䵁䅁䅁兂䅁䅁䅃䅖兒兑䅯䄲䅁䅁䅯睍䅁䅁䅯睂䅅䅁䅅䅁䉁䅁䅁兂䅁䅁䅁䅁䅁䅁杷允䅁䅁䅕䅁䑁䅁䅷䅁䙁䅁䅁䅁乂ㅈ䉂权䕁允䅁权獁䅁䅁权䡁允䅁允䅁䅁䅅䅁䙁䅁䅁䅁䅁䅁䅁䍄䉁䅁䅁兂䅁䅁䅍䅄䅁䅁䅕䅁䅁䡧睄歔䭅佁䅉䅁䭁䕁䅣䅁䭁䅁䉣䅁䉁䅁䅁允䅁䅁䅕䡄䱣奒䅪稯䴸䅉䅅䅁䙁䅁䅁睁䵁䅁䅁兂䅁䅁䅁偷㝔䅑䅯朴䅁䅁䅯䅐䅁䅁䅯睂䅅䅁䅅䅁䉁䅁䅁兂祂偈䴲㑁卷䅑杷允䅁䅁䅕䅁䑁䅁䅷䅁䙁䅁䅁䥁睂䔸䈵权睄䅁䅁权䝂䅁䅁权䡁允䅁允䅁䅁䅅䅁䙁䕁嘫煚摮呲䅒䍄䉁䅁䅁兂䅁䅁䅍䅄䅁䅁䅕䅁䅁䕧求ご䭅乁䅧䅁䭁䑁䅉䅁䭁䅁䉣䅁䉁䅁䅁允䅁䅁䅕䅁䅁䅁䅁䅁䵁䅉䅅䅁䙁䅁䅁睁䵁䅁䅁兂䅁䅁䅁摪但兑䅯䄱䅁䅁䅯兏䅁䅁䅯睂䅅䅁䅅䅁䉁䅁䅁兂䅁䅁䅁䅁䅁䅁杷允䅁䅁䅕䅁䑁䅁䅷䅁䙁䅁䅁䥁睂䔸䈵权潄䅁䅁权䝂䅁䅁权䡁允䅁允䅁䅁䅅䅁䙁䉁䰵㥆㙋䕂䅖䍄䉁䅁䅁兂䅁䅁䅍䅄䅁䅁䅕䅁䅁䡧睄歔䭅偁䅑䅁䭁䕁䅙䅁䭁䅁䉣䅁䉁䅁䅁允䅁䅁䅕爵䩣䥃椰歉䵁䅉䅅䅁䙁䅁䅁睁䵁䅁䅁兂䅁䅁䅁偷㝔䅑䅯䄳䅁䅁䅯䅏䅁䅁䅯睂䅅䅁䅅䅁䉁䅁䅁兂䅁䅁䅁䅁䅁䅁杷允䅁䅁䅕䅁䑁䅁䅷䅁䙁䅁䅁䅁癃䕰䈹权癃䅁䅁权㥁䅁䅁权䡁允䅁允䅁䅁䅅䅁䙁䩁牏慊癩䅑䅚䍄䉁䅁䅁兂䅁䅁䅍䅄䅁䅁䅕䅁䅁䡧睄歔䭅偁䅧䅁䭁䕁䅙䅁䭁䅁䉣䅁䉁䅁䅁允䅁䅁䅕䅁䭁䩷浂歑䵉䅉䅅䅁䙁䅁䅁睁䵁䅁䅁兂䅁䅁䅃偣佂兑䅯杁䅅䅁䅯杒䅁䅁䅯睂䅅䅁䅅䅁䉁䅁䅁兂療橁杚汄㑦睐杷允䅁䅁䅕䅁䑁䅁䅷䅁䙁䅁䅁䥁煂歌䈹权䅁允䅁权䙂䅁䅁权䡁允䅁允䅁䅁䅅䅁䭁䅁䉙䅁䵁䅉䅅䅁䙁䅁䅁睁䵁䅁䅁兂䅁䅁䅁䥂倱兑䅯睷䅁䅁䅯杌䅁䅁䅯睂䅅䅁䅅䅁䉁䅁䅁兂䅁䅁䅁䅁䅁䅁杷允䅁䅁䅕䅁䑁䅁䅷䅁䙁䅁䅁䥁睂䔸䈵权煄䅁䅁权䝂䅁䅁权䡁允䅁允䅁䅁䅅䅁䙁䝁奺䔫呣摆⽧䍄䉁䅁䅁兂䅁䅁䅍䅄䅁䅁䅕䅁䅁䙧䕑䕕䭅䵁䄴䅁䭁䕁䅣䅁䭁䅁䉣䅁䉁䅁䅁允䅁䅁䅕䅁䅁䅁䅁䅁䵁䅉䅅䅁䙁䅁䅁睁䵁䅁䅁兂䅁䅁䅁祥倱兑䅯䄳䅁䅁䅯睐䅁䅁䅯睂䅅䅁䅅䅁䉁䅁䅁兂䅁䅁䅁䅁䅁䅁杷允䅁䅁䅕䅁䑁䅁䅷䅁䙁䅁䅁䅁扂䕍䈹权⽃䅁䅁权㡁䅁䅁权䡁允䅁允䅁䅁䅅䅁䙁䅁䅁䅁䅁䅁䅁䍄䉁䅁䅁兂䅁䅁䅍䅄䅁䅁䅕䅁䅁䡁䭄〫䭁乁䅉䅁䭁䕁䅳䅁䭁䅁䉣䅁䉁䅁䅁允䅁䅁䅕䅁䅁䅁䅁䅁䵁䅉䅅䅁䙁䅁䅁睁䵁䅁䅁兂䅁䅁䅃ㅏ偬兑䅯朶䅁䅁䅯䅑䅁䅁䅯睂䅅䅁䅅䅁䉁䅁䅁兂䅁䅁䅁䅁䅁䅁杷允䅁䅁䅕䅁䑁䅁䅷䅁䙁䅁䅁䅁癃䕰䈹权㙄䅁䅁权㙁䅁䅁权䡁允䅁允䅁䅁䅅䅁䙁䅁䅁䉑摏卬䍂䍄䉁䅁䅁兂䅁䅁䅍䅄䅁䅁䅕䅁䅁䕁昰䕕䭅佁䄴䅁䭁䑁䄴䅁䭁䅁䉣䅁䉁䅁䅁允䅁䅁䅕⬵㡰硇偒歕䵁䅉䅅䅁䙁䅁䅁睁䵁䅁䅁兂䅁䅁䵄祑愲兑䅯䄲䅁䅁䅯免䅁䅁䅯睂䅅䅁䅅䅁䉁䅁䅁兂䅁䅁䅁䅁䅁䅁杷允䅁䅁䅕䅁䑁䅁䅷䅁䙁䅁䅁䅁杂癹䅴权畄䅁䅁权䡂䅁䅁权䡁允䅁允䅁䅁䅅䅁䙁䕁丱湨䅗ず䅬䍄䉁䅁䅁兂䅁䅁䅍䅄䅁䅁䅕䅁䅁䝁确歔䭅佁䅑䅁䭁䑁䄴䅁䭁䅁䉣䅁䉁䅁䅁允䅁䅁䅕䐳䑁獒㉰䐲䴸䅉䅅䅁䙁䅁䅁睁䵁䅁䅁兂䅁䅁䅁乖佚兑䅯䄲䅁䅁䅯睒䅁䅁䅯睂䅅䅁䅅䅁䉁䅁䅁兂奃湅䐵㤰䙑䅑杷允䅁䅁䅕䅁䑁䅁䅷䅁䙁䅁䅁䅁杂癹䅴权祄䅁䅁权㉁䅁䅁权䡁允䅁允䅁䅁䅅䅁䙁䕁佊畃慕硰䅴䍄䉁䅁䅁兂䅁䅁䅍䅄䅁䅁䅕䅁䅁䡧睄歔䭅乁䅑䅁䭁䕁䅣䅁䭁䅁䉣䅁䉁䅁䅁允䅁䅁䅕⽃⽮㕫煃歍䵁䅉䅅䅁䙁䅁䅁睁䵁䅁䅁兂䅁䅁䅃偣佂兑䅯朱䅁䅁䅯睒䅁䅁䅯睂䅅䅁䅅䅁䉁䅁䅁兂浄䑏牤獒⽐睐杷允䅁䅁䅕䅁䑁䅁䅷䅁䙁䅁䅁䥁睂䔸䈵权奄䅁䅁权䡂䅁䅁权䡁允䅁允䅁䅁䅅䅁䙁乁橺剨兊睊䅂䍄䉁䅁䅁兂䅁䅁䅍䅄䅁䅁䅕䅁䅁䩁㉂䔫䭁偁䅯䅁䭁䕁䅅䅁䭁䅁䉣䅁䉁䅁䅁允䅁䅁䅕䅁䅁䅁䅁䅁䵁䅉䅅䅁䙁䅁䅁睁䵁䅁䅁兂䅁䅁䅃偣佂兑䅯睲䅁䅁䅯睒䅁䅁䅯睂䅅䅁䅅䅁䉁䅁䅁兂ㅃ䉷呹潨䅕䅑杷允䅁䅁䅕䅁䑁䅁䅷䅁䙁䅁䅁䅁乂ㅈ䉂权奄䅁䅁权䙂䅁䅁权䡁允䅁允䅁䅁䅅䅁䙁䵁扥䤶⭇䅷䅂䍄䉁䅁䅁兂䅁䅁䅍䅄䅁䅁䅕䅁䅁䡧睄歔䭅乁䅉䅁䭁䕁䅣䅁䭁䅁䉣䅁䉁䅁䅁允䅁䅁䅕䩗㝊猫瀸啋䵁䅉䅅䅁䙁䅁䅁睁䵁䅁䅁兂䅁䅁䅁䵑㜳䅑䅯朵䅁䅁䅯杓䅁䅁䅯睂䅅䅁䅅䅁䉁䅁䅁兂牄兂㉢䥵㑌睐杷允䅁䅁䅕䅁䑁䅁䅷䅁䙁䅁䅁䅁䅄倹䅴权㉄䅁䅁权⭁䅁䅁权䡁允䅁允䅁䅁䅅䅁䙁䅁䅁䅁䅁䅁䅁䍄䉁䅁䅁兂䅁䅁䅍䅄䅁䅁䅕䅁䅁䝧畯ご䭅偁䅙䅁䭁䕁䅅䅁䭁䅁䉣䅁䉁䅁䅁允䅁䅁䅕䅁䅁䅁䅁䅁䵁䅉䅅䅁䙁䅁䅁睁䵁䅁䅁兂䅁䅁䅁㙲偒兑䅯朵䅁䅁䅯兏䅁䅁䅯睂䅅䅁䅅䅁䉁䅁䅁兂䅁䅁䅁䅁䅁䅁杷允䅁䅁䅕䅁䑁䅁䅷䅁䙁䅁䅁䵁䑸婌䉰权兄䅁䅁权⽁䅁䅁权䡁允䅁允䅁䅁䅅䅁䙁䅁䅁䅁䅁䅁䅁䍄䉁䅁䅁兂䅁䅁䅍䅄䅁䅁䅕䅁䅁䥁刳歔䭅偁䅙䅁䭁䑁䄰䅁䭁䅁䉣䅁䉁䅁䅁允䅁䅁䅕䅁䅁䅁䅁䅁䵁䅉䅅䅁䙁䅁䅁睁䵁䅁䅁兂䅁䅁䅁䡫㑢䅑䅯末䅁䅁䅯兎䅁䅁䅯睂䅅䅁䅅䅁䉁䅁䅁兂䅁䭁佨汍橰村杷允䅁䅁䅕䅁䑁䅁䅷䅁䙁䅁䅁䅁䅂智䅴权奄䅁䅁权㑁䅁䅁权䡁允䅁允䅁䅁䅅䅁䙁䅁䅁䅁䅁䅁䅁䍄䉁䅁䅁兂䅁䅁䅍䅄䅁䅁䅕䅁䅁䡧睄歔䭅偁䅧䅁䭁䕁䅣䅁䭁䅁䉣䅁䉁䅁䅁允䅁䅁䅕剋敢剁慧げ䵉䅉䅅䅁䙁䅁䅁睁䵁䅁䅁兂䅁䅁䅁䵙㝲䅑䅯术䅁䅁䅯睒䅁䅁䅯睂䅅䅁䅅䅁䉁䅁䅁兂㕂㙏䝥夲⽶兑杷允䅁䅁䅕䅁䑁䅁䅷䅁䙁䅁䅁䥁啂䙂䉂权䍁允䅁权㕁䅁䅁权䡁允䅁允䅁䅁䅅䅁䙁䅁䅁䅁䅁䅁䅁䍄䉁䅁䅁兂䅁䅁䅍䅄䅁䅁䅕䅁䅁䙁坔歔䭅偁䅉䅁䭁䕁䅫䅁䭁䅁䉣䅁䉁䅁䅁允䅁䅁䅕䅁䅁䅁䅁䅁䵁䅉䅅䅁䙁䅁䅁睁䵁䅁䅁兂䅁䅁䅃偣佂兑䅯睶䅁䅁䅯睒䅁䅁䅯睂䅅䅁䅅䅁䉁䅁䅁兂ぁ㉄態䍴癷村杷允䅁䅁䅕䅁䑁䅁䅷䅁䙁䅁䅁䵁䅃水䉂权㙄䅁䅁权穁䅁䅁权䡁允䅁允䅁䅁䅅䅁䙁䅁䅁䅁䅁䅁䅁䍄䉁䅁䅁兂䅁䅁䅍䅄䅁䅁䅕䅁䅁䩁㉂䔫䭁乁䅯䅁䭁䕁䅙䅁䭁䅁䉣䅁䉁䅁䅁允䅁䅁䅕䅁䅁䅁䅁䅁䵁䅉䅅䅁䙁䅁䅁睁䵁䅁䅁兂䅁䅁䅁䵣㝲䅑䅯䄹䅁䅁䅯䅓䅁䅁䅯睂䅅䅁䅅䅁䉁䅁䅁兂䅁䅁䅁䅁䅁䅁杷允䅁䅁䅕䅁䑁䅁䅷䅁䙁䅁䅁䥁睂䔸䈵权㙄䅁䅁权䡂䅁䅁权䡁允䅁允䅁䅁䅅䅁䙁偁婗楤䙨唵䌵䍄䉁䅁䅁兂䅁䅁䅍䅄䅁䅁䅕䅁䅁䡧睄歔䭅䅁䉉䅁䭁䕁䅳䅁䭁䅁䉣䅁䉁䅁䅁允䅁䅁䅕䉷夶獩砷樸䴸䅉䅅䅁䙁䅁䅁睁䵁䅁䅁兂䅁䅁䅁䡫㑢䅑䅯朰䅁䅁䅯兎䅁䅁䅯睂䅅䅁䅅䅁䉁䅁䅁兂慃婭婭婭獫䅑杷允䅁䅁䅕䅁䑁䅁䅷䅁䙁䅁䅁䥁睂䔸䈵权獄䅁䅁权䡂䅁䅁权䡁允䅁允䅁䅁䅅䅁䙁䱁奏潲㝌睗䅆䍄䉁䅁䅁兂䅁䅁䅍䅄䅁䅁䅕䅁䅁䵁い〫䭁䅁䉑䅁䭁䑁䅷䅁䭁䅁䉣䅁䉁䅁䅁允䅁䅁䅕歧塲瑡㕩䕎䵁䅉䅅䅁䙁䅁䅁睁䵁䅁䅁兂䅁䅁䅃偣佂兑䅯䄰䅁䅁䅯䅓䅁䅁䅯睂䅅䅁䅅䅁䉁䅁䅁兂卂汸㝇樳祳䅑杷允䅁䅁䅕䅁䑁䅁䅷䅁䙁䅁䅁䥁睂䔸䈵权啄䅁䅁权䥂䅁䅁权䡁允䅁允䅁䅁䅅䅁䙁䵁瑏洸䩋樰䅊䍄䉁䅁䅁兂䅁䅁䅍䅄䅁䅁䅕䅁䅁䡁瑳ご䭅乁䅑䅁䭁䍁䄴䅁䭁䅁䉣䅁䉁䅁䅁允䅁䅁䅕䅁䅁䅁䅁䅁䵁䅉䅅䅁䙁䅁䅁睁䵁䅁䅁兂䅁䅁䅁䵑㜳䅑䅯䄲䅁䅁䅯杌䅁䅁䅯睂䅅䅁䅅䅁䉁䅁䅁兂䅁䅁䅁䅁䅁䅁杷允䅁䅁䅕䅁䑁䅁䅷䅁䙁䅁䅁䥁睂䔸䈵权坄䅁䅁权䥂䅁䅁权䡁允䅁允䅁䅁䅅䅁䙁䱁㉶浬偱兰䅂䍄䉁䅁䅁兂䅁䅁䅍䅄䅁䅁䅕䅁䅁佁䉃䔫䭁偁䅙䅁䭁䕁䅙䅁䭁䅁䉣䅁䉁䅁䅁允䅁䅁䅕㡳栶海積䕃䵁䅉䅅䅁䙁䅁䅁睁䵁䅁䅁兂䅁䅁䅁䥂倱兑䅯朴䅁䅁䅯兒䅁䅁䅯睂䅅䅁䅅䅁䉁䅁䅁兂䅁䅁䅁䅁䅁䅁杷允䅁䅁䅕䅁䑁䅁䅷䅁䙁䅁䅁䅁权晹䅴权㑄䅁䅁权䍂䅁䅁权䡁允䅁允䅁䅁䅅䅁䙁䝁㉩女朵氱䍚䍄䉁䅁䅁兂䅁䅁䅍䅄䅁䅁䅕䅁䅁䝧畯ご䭅䭁䄸䅁䭁䑁䅉䅁䭁䅁䉣䅁䉁䅁䅁允䅁䅁䅕䅁䅁䅁䅁䅁䵁䅉䅅䅁䙁䅁䅁睁䵁䅁䅁兂䅁䅁䅁䵑㜳䅑䅯朳䅁䅁䅯杓䅁䅁䅯睂䅅䅁䅅䅁䉁䅁䅁兂畂呱噌癢䱧䅑杷允䅁䅁䅕䅁䑁䅁䅷䅁䙁䅁䅁䅁癃䕰䈹权奄䅁䅁权䕂䅁䅁权䡁允䅁允䅁䅁䅅䅁䙁乁穷昴兦睧䅬䍄䉁䅁䅁兂䅁䅁䅍䅄䅁䅁䅕䅁䅁䡧睄歔䭅佁䅙䅁䭁䕁䅧䅁䭁䅁䉣䅁䉁䅁䅁允䅁䅁䅕坂祍桯䑥啂䵁䅉䅅䅁䙁䅁䅁睁䵁䅁䅁兂䅁䅁䅄佧兊兑䅯朶䅁䅁䅯兑䅁䅁䅯睂䅅䅁䅅䅁䉁䅁䅁兂䅁䅁䅁䅁䅁䅁杷允䅁䅁䅕䅁䑁䅁䅷䅁䙁䅁䅁䅁杂癹䅴权奄䅁䅁权㥁䅁䅁权䡁允䅁允䅁䅁䅅䅁䙁䅁䅁䅁䅁䅁䅁䍄䉁䅁䅁兂䅁䅁䅍䅄䅁䅁䅕䅁䅁䍁潁唫䭁䭁䄸䅁䭁䑁䄸䅁䭁䅁䉣䅁䉁䅁䅁允䅁䅁䅕䅁䅁䅁䅁䅁䵁䅉䅅䅁䙁䅁䅁睁䵁䅁䅁兂䅁䅁䅃䅖兒兑䅯朴䅁䅁䅯睍䅁䅁䅯睂䅅䅁䅅䅁䉁䅁䅁兂䅁䅁䅁䅁䅁䅁杷允䅁䅁䅕䅁䑁䅁䅷䅁䙁䅁䅁䅁䕁啪䈹权㉄䅁䅁权䥂䅁䅁权䡁允䅁允䅁䅁䅅䅁䙁䅁䅁䅁䅁䅁䅁䍄䉁䅁䅁兂䅁䅁䅍䅄䅁䅁䅕䅁䅁䙁坔歔䭅佁䅉䅁䭁䕁䅉䅁䭁䅁䉣䅁䉁䅁䅁允䅁䅁䅕創䱄浴晧啄䵁䅉䅅䅁䙁䅁䅁睁䵁䅁䅁兂䅁䅁䅁䍉㕪䅑䅯术䅁䅁䅯睓䅁䅁䅯睂䅅䅁䅅䅁䉁䅁䅁兂䅁䅁䅁䅁䅁䅁杷允䅁䅁䅕䅁䑁䅁䅷䅁䙁䅁䅁䥁睂䔸䈵权睄䅁䅁权䥂䅁䅁权䡁允䅁允䅁䅁䅅䅁䙁䉁穲㙏晴呩䅒䍄䉁䅁䅁兂䅁䅁䅍䅄䅁䅁䅕䅁䅁䡧睄歔䭅偁䅉䅁䭁䕁䅧䅁䭁䅁䉣䅁䉁䅁䅁允䅁䅁䅕䐯慕浬牍䕊䵁䅉䅅䅁䙁䅁䅁睁䵁䅁䅁兂䅁䅁䅁䤴㑈䅑䅯䄴䅁䅁䅯睑䅁䅁䅯睂䅅䅁䅅䅁䉁䅁䅁兂䅁䅁䅁䅁䅁䅁杷允䅁䅁䅕䅁䑁䅁䅷䅁䙁䅁䅁䥁睂䔸䈵权㙄䅁䅁权䥂䅁䅁权䡁允䅁允䅁䅁䅅䅁䙁䡁ㅯ䉺歩汴䍆䍄䉁䅁䅁兂䅁䅁䅍䅄䅁䅁䅕䅁䅁䍁潁唫䭁佁䅁䅁䭁䕁䅅䅁䭁䅁䉣䅁䉁䅁䅁允䅁䅁䅕䅁䅁䅁䅁䅁䵁䅉䅅䅁䙁䅁䅁睁䵁䅁䅁兂䅁䅁䅃偣佂兑䅯䄯䅁䅁䅯村䅁䅁䅯睂䅅䅁䅅䅁䉁䅁䅁兂呂婭㉥癎佖䅑杷允䅁䅁䅕䅁䑁䅁䅷䅁䙁䅁䅁䥁睂䔸䈵权䑄䅁䅁权䥂䅁䅁权䡁允䅁允䅁䅁䅅䅁䙁乁杏坏睱䉱䅸䍄䉁䅁䅁兂䅁䅁䅍䅄䅁䅁䅕䅁䅁䡧睄歔䭅乁䅙䅁䭁䕁䅫䅁䭁䅁䉣䅁䉁䅁䅁允䅁䅁䅕㐹㝇畭䐳䕁䵁䅉䅅䅁䙁䅁䅁睁䵁䅁䅁兂䅁䅁䅁䤴㑈䅑䅯䄯䅁䅁䅯睁䅁䅁䅯睂䅅䅁䅅䅁䉁䅁䅁兂婁湬晵乊倵䅑杷允䅁䅁䅕䅁䑁䅁䅷䅁䙁䅁䅁䥁䅂啚䈹权睄䅁䅁权䱂䅁䅁权䡁允䅁允䅁䅁䅅䅁䙁䭁䭸䅉㕈空䄵䍄䉁䅁䅁兂䅁䅁䅍䅄䅁䅁䅕䅁䅁䅁乓ご䭅偁䄴䅁䭁䑁䅉䅁䭁䅁䉣䅁䉁䅁䅁允䅁䅁䅕䅁䅁䅁䅁䅁䵁䅉䅅䅁䙁䅁䅁睁䵁䅁䅁兂䅁䅁䅃偣佂兑䅯朲䅁䅁䅯兓䅁䅁䅯睂䅅䅁䅅䅁䉁䅁䅁兂坂橉㕒㙩桘睐杷允䅁䅁䅕䅁䑁䅁䅷䅁䙁䅁䅁䥁煂歌䈹权㙄䅁䅁权癁䅁䅁权䡁允䅁允䅁䅁䅅䅁䙁䅁䅁䅁䅁䅁䅁䍄䉁䅁䅁兂䅁䅁䅍䅄䅁䅁䅕䅁䅁䩁㉂䔫䭁佁䅑䅁䭁䑁䅉䅁䭁䅁䉣䅁䉁䅁䅁允䅁䅁䅕㥔䕄䵨坐ぁ䵁䅉䅅䅁䙁䅁䅁睁䵁䅁䅁兂䅁䅁䅁䵣㝲䅑䅯睷䅁䅁䅯睑䅁䅁䅯睂䅅䅁䅅䅁䉁䅁䅁兂㑃䑰慌⬳兣䅑杷允䅁䅁䅕䅁䑁䅁䅷䅁䙁䅁䅁䥁睂䔸䈵权楄䅁䅁权䩂䅁䅁权䡁允䅁允䅁䅁䅅䅁䙁䱁啸浓睉兙䅂䍄䉁䅁䅁兂䅁䅁䅍䅄䅁䅁䅕䅁䅁䙁坔歔䭅乁䄴䅁䭁䕁䅷䅁䭁䅁䉣䅁䉁䅁䅁允䅁䅁䅕湔䙇晳⽐歄䵁䅉䅅䅁䙁䅁䅁睁䵁䅁䅁兂䅁䅁䅁㙲偒兑䅯朸䅁䅁䅯杌䅁䅁䅯睂䅅䅁䅅䅁䉁䅁䅁兂䅁䅁䅁䅁䅁䅁杷允䅁䅁䅕䅁䑁䅁䅷䅁䙁䅁䅁䥁睂䔸䈵权歄䅁䅁权䩂䅁䅁权䡁允䅁允䅁䅁䅅䅁䙁䕁瑄㝮䅡儰䅤䍄䉁䅁䅁兂䅁䅁䅍䅄䅁䅁䅕䅁䅁䭁欫ご䭅佁䅷䅁䭁䕁䅉䅁䭁䅁䉣䅁䉁䅁䅁允䅁䅁䅕硕䌰㙸䩥歃䵁䅉䅅䅁䙁䅁䅁睁䵁䅁䅁兂䅁䅁䅁䤴㑈䅑䅯睹䅁䅁䅯兒䅁䅁䅯睂䅅䅁䅅䅁䉁䅁䅁兂䅁䅁䅁䅁䅁䅁杷允䅁䅁䅕䅁䑁䅁䅷䅁䙁䅁䅁䅁㑁䔵䈵权癃䅁䅁权䑂䅁䅁权䡁允䅁允䅁䅁䅅䅁䙁䕁敤䩺䭵朸䅤䍄䉁䅁䅁兂䅁䅁䅍䅄䅁䅁䅕䅁䅁䥷楄䕕䭅佁䅯䅁䭁䕁䅫䅁䭁䅁䉣䅁䉁䅁䅁允䅁䅁䅕塳灌穈朶橚䴸䅉䅅䅁䙁䅁䅁睁䵁䅁䅁兂䅁䅁䅁䵯㝮䅑䅯䄵䅁䅁䅯兔䅁䅁䅯睂䅅䅁䅅䅁䉁䅁䅁兂ㅄ坳摡坚䍙䅑杷允䅁䅁䅕䅁䑁䅁䅷䅁䙁䅁䅁䵁䅃水䉂权啄䅁䅁权䉂䅁䅁权䡁允䅁允䅁䅁䅅䅁䙁䅁䅁䅁䅁䅁䅁䍄䉁䅁䅁兂䅁䅁䅍䅄䅁䅁䅕䅁䅁䑧婴ご䭅偁䅙䅁䭁䑁䄸䅁䭁䅁䉣䅁䉁䅁䅁允䅁䅁䅕䅁䅁䅁䅁䅁䵁䅉䅅䅁䙁䅁䅁睁䵁䅁䅁兂䅁䅁䅄佧兊兑䅯杺䅁䅁䅯兓䅁䅁䅯睂䅅䅁䅅䅁䉁䅁䅁兂㑁ぺ慳癏挳睐杷允䅁䅁䅕䅁䑁䅁䅷䅁䙁䅁䅁䥁㝁啗䈹权䱄䅁䅁权䕂䅁䅁权䡁允䅁允䅁䅁䅅䅁䙁䝁湷啒䍃䅴䄱䍄䉁䅁䅁兂䅁䅁䅍䅄䅁䅁䅕䅁䅁䅁乓ご䭅偁䅉䅁䭁䅁䅍䅁䭁䅁䉣䅁䉁䅁䅁允䅁䅁䅕積積積積䕍䵁䅉䅅䅁䙁䅁䅁睁䵁䅁䅁兂䅁䅁䅁住佒兑䅯䄹䅁䅁䅯睎䅁䅁䅯睂䅅䅁䅅䅁䉁䅁䅁兂䅁䅁䅁䅁䅁䅁杷允䅁䅁䅕䅁䑁䅁䅷䅁䙁䅁䅁䥁睂䔸䈵权潄䅁䅁权䩂䅁䅁权䡁允䅁允䅁䅁䅅䅁䙁䉁䡉㝥煇じ䅒䍄䉁䅁䅁兂䅁䅁䅍䅄䅁䅁䅕䅁䅁䥷楄䕕䭅䵁䅳䅁䭁䑁䅑䅁䭁䅁䉣䅁䉁䅁䅁允䅁䅁䅕䅁䅁䅁䅁䅁䵁䅉䅅䅁䙁䅁䅁睁䵁䅁䅁兂䅁䅁䅁乖佚兑䅯䄶䅁䅁䅯免䅁䅁䅯睂䅅䅁䅅䅁䉁䅁䅁兂䅁䅁䅁䅁䅁䅁杷允䅁䅁䅕䅁䑁䅁䅷䅁䙁䅁䅁䅁扂䕍䈹权奄䅁䅁权獁䅁䅁权䡁允䅁允䅁䅁䅅䅁䙁䅁䅁䅁䅁䅁䅁䍄䉁䅁䅁兂䅁䅁䅍䅄䅁䅁䅕䅁䅁䥁刳歔䭅偁䅑䅁䭁䑁䅯䅁䭁䅁䉣䅁䉁䅁䅁允䅁䅁䅕䅁䅁䅁䅁䅁䵁䅉䅅䅁䙁䅁䅁睁䵁䅁䅁兂䅁䅁䅁摪但兑䅯朸䅁䅁䅯睁䅁䅁䅯睂䅅䅁䅅䅁䉁䅁䅁兂乄䵺䵺䵺獷䅑杷允䅁䅁䅕䅁䑁䅁䅷䅁䙁䅁䅁䅁乂ㅈ䉂权䑄䅁䅁权䥂䅁䅁权䡁允䅁允䅁䅁䅅䅁䙁䱁䉓䅗慥䈹䅬䍄䉁䅁䅁兂䅁䅁䅍䅄䅁䅁䅕䅁䅁䕧求ご䭅偁䅁䅁䭁䑁䅙䅁䭁䅁䉣䅁䉁䅁䅁允䅁䅁䅕䅁䅁䅁䅁䅁䵁䅉䅅䅁䙁䅁䅁睁䵁䅁䅁兂䅁䅁䅁䥂倱兑䅯䄶䅁䅁䅯䅒䅁䅁䅯睂䅅䅁䅅䅁䉁䅁䅁兂䅁䅁䅁䅁䅁䅁杷允䅁䅁䅕䅁䑁䅁䅷䅁䙁䅁䅁䅁杁偋䅬权䱄䅁䅁权⽁䅁䅁权䡁允䅁允䅁䅁䅅䅁䙁䅁䅁䅁䅁䅁䅁䍄䉁䅁䅁兂䅁䅁䅍䅄䅁䅁䅕䅁䅁䡧睄歔䭅䱁䄸䅁䭁䕁䅫䅁䭁䅁䉣䅁䉁䅁䅁允䅁䅁䅕⽬㤸䱕员啍䵉䅉䅅䅁䙁䅁䅁睁䵁䅁䅁兂䅁䅁䅁祥倱兑䅯䄹䅁䅁䅯䅑䅁䅁䅯睂䅅䅁䅅䅁䉁䅁䅁兂䅁䅁䅁䅁䅁䅁杷允䅁䅁䅕䅁䑁䅁䅷䅁䙁䅁䅁䅁杁偋䅬权坄䅁䅁权㉁䅁䅁权䡁允䅁允䅁䅁䅅䅁䙁䅁䅁䅁䅁䅁䅁䍄䉁䅁䅁兂䅁䅁䅍䅄䅁䅁䅕䅁䅁䙁坔歔䭅偁䅉䅁䭁䕁䅉䅁䭁䅁䉣䅁䉁䅁䅁允䅁䅁䅕敨剴䉵䘴お䵁䅉䅅䅁䙁䅁䅁睁䵁䅁䅁兂䅁䅁䅄佧兊兑䅯杺䅁䅁䅯村䅁䅁䅯睂䅅䅁䅅䅁䉁䅁䅁兂㕃煌楙睴㉏睐杷允䅁䅁䅕䅁䑁䅁䅷䅁䙁䅁䅁䅁乃唰䈵权い䅁䅁权㑁䅁䅁权䡁允䅁允䅁䅁䅅䅁䙁䅁䅁䅁䅁䅁䅁䍄䉁䅁䅁兂䅁䅁䅍䅄䅁䅁䅕䅁䅁䡧睄歔䭅偁䅯䅁䭁䕁䅫䅁䭁䅁䉣䅁䉁䅁䅁允䅁䅁䅕儷奓䭴砯䕖䵉䅉䅅䅁䙁䅁䅁睁䵁䅁䅁兂䅁䅁䅁䵑㜳䅑䅯睹䅁䅁䅯杓䅁䅁䅯睂䅅䅁䅅䅁䉁䅁䅁兂䵂祫琸穲啅䅑杷允䅁䅁䅕䅁䑁䅁䅷䅁䙁䅁䅁䅁啂欱䈵权慄䅁䅁权㍁䅁䅁权䡁允䅁允䅁䅁䅅䅁䙁䅁䅁䅁䅁䅁䅁䍄䉁䅁䅁兂䅁䅁䅍䅄䅁䅁䅕䅁䅁䙧䕑䕕䭅偁䅙䅁䭁䑁䅳䅁䭁䅁䉣䅁䉁䅁䅁允䅁䅁䅕䅁䅁䅁䅁䅁䵁䅉䅅䅁䙁䅁䅁睁䵁䅁䅁兂䅁䅁䅁住佒兑䅯䄫䅁䅁䅯䅔䅁䅁䅯睂䅅䅁䅅䅁䉁䅁䅁兂䅁䅁䅁䅁䅁䅁杷允䅁䅁䅕䅁䑁䅁䅷䅁䙁䅁䅁䅁杄晧䅨权い䅁䅁权㑁䅁䅁权䡁允䅁允䅁䅁䅅䅁䙁䅁䅁䅁䅁䅁䅁䍄䉁䅁䅁兂䅁䅁䅍䅄䅁䅁䅕䅁䅁䅁乓ご䭅偁䅉䅁䭁䑁䄴䅁䭁䅁䉣䅁䉁䅁䅁允䅁䅁䅕㘱睎児塰か䵁䅉䅅䅁䙁䅁䅁睁䵁䅁䅁兂䅁䅁䅁㙲偒兑䅯䄸䅁䅁䅯杏䅁䅁䅯睂䅅䅁䅅䅁䉁䅁䅁兂呄穈䭦焸倸䅑杷允䅁䅁䅕䅁䑁䅁䅷䅁䙁䅁䅁䅁乂ㅈ䉂权楄䅁䅁权睁䅁䅁权䡁允䅁允䅁䅁䅅䅁䙁䅁䅁䅁䅁䅁䅁䍄䉁䅁䅁兂䅁䅁䅍䅄䅁䅁䅕䅁䅁䝁䭄〫䭁偁䅁䅁䭁䑁䄸䅁䭁䅁䉣䅁䉁䅁䅁允䅁䅁䅕䅁䅁䅁䅁䅁䵁䅉䅅䅁䙁䅁䅁睁䵁䅁䅁兂䅁䅁䅁㙲偒兑䅯朸䅁䅁䅯杏䅁䅁䅯睂䅅䅁䅅䅁䉁䅁䅁兂䅁䅁䅁䅁䅁䅁杷允䅁䅁䅕䅁䑁䅁䅷䅁䙁䅁䅁䅁杁偋䅬权㉄䅁䅁权ぁ䅁䅁权䡁允䅁允䅁䅁䅅䅁䙁䅁䅁䅁䅁䅁䅁䍄䉁䅁䅁兂䅁䅁䅍䅄䅁䅁䅕䅁䅁䝧畯ご䭅偁䅯䅁䭁䕁䅁䅁䭁䅁䉣䅁䉁䅁䅁允䅁䅁䅕䅁䅁䅁䅁䅁䵁䅉䅅䅁䙁䅁䅁睁䵁䅁䅁兂䅁䅁䅃偣佂兑䅯朱䅁䅁䅯兎䅁䅁䅯睂䅅䅁䅅䅁䉁䅁䅁兂⽂慥畐䝰⼳睐杷允䅁䅁䅕䅁䑁䅁䅷䅁䙁䅁䅁䥁睂䔸䈵权敄䅁䅁权ㅁ䅁䅁权䡁允䅁允䅁䅁䅅䅁䙁䅁䑤䤸獅睎䅴䍄䉁䅁䅁兂䅁䅁䅍䅄䅁䅁䅕䅁䅁䭁欫ご䭅偁䅁䅁䭁䑁䅫䅁䭁䅁䉣䅁䉁䅁䅁允䅁䅁䅕丱浐⽕稫启䴸䅉䅅䅁䙁䅁䅁睁䵁䅁䅁兂䅁䅁䅁㙲偒兑䅯䄵䅁䅁䅯䅏䅁䅁䅯睂䅅䅁䅅䅁䉁䅁䅁兂䅁䅁䅁䅁䅁䅁杷允䅁䅁䅕䅁䑁䅁䅷䅁䙁䅁䅁䅁杁偋䅬权卄䅁䅁权䵂䅁䅁权䡁允䅁允䅁䅁䅅䅁䙁䑁積積積穳䅒䍄䉁䅁䅁兂䅁䅁䅍䅄䅁䅁䅕䅁䅁䍁潁唫䭁䭁䄸䅁䭁䕁䅷䅁䭁䅁䉣䅁䉁䅁䅁允䅁䅁䅕䅁䅁䅁䅁䅁䵁䅉䅅䅁䙁䅁䅁睁䵁䅁䅁兂䅁䅁䅄佧兊兑䅯术䅁䅁䅯睓䅁䅁䅯睂䅅䅁䅅䅁䉁䅁䅁兂䅁䅁䅁䅁䅁䅁杷允䅁䅁䅕䅁䑁䅁䅷䅁䙁䅁䅁䥁睂䔸䈵权祄䅁䅁权ㅁ䅁䅁权䡁允䅁允䅁䅁䅅䅁䙁偁潙䥘䌯卤䅖䍄䉁䅁䅁兂䅁䅁䅍䅄䅁䅁䅕䅁䅁䕁乄〫䭁䭁䄸䅁䭁䕁䅷䅁䭁䅁䉣䅁䉁䅁䅁允䅁䅁䅕䡊托杍⭹启䴸䅉䅅䅁䙁䅁䅁睁䵁䅁䅁兂䅁䅁䅃偣佂兑䅯䄹䅁䅁䅯兎䅁䅁䅯睂䅅䅁䅅䅁䉁䅁䅁兂䅁䅁䅁䅁䅁䅁杷允䅁䅁䅕䅁䑁䅁䅷䅁䙁䅁䅁䅁啂欱䈵权歄䅁䅁权祁䅁䅁权䡁允䅁允䅁䅁䅅䅁䙁䅁䅁䅁䅁䅁䅁䍄䉁䅁䅁兂䅁䅁䅍䅄䅁䅁䅕䅁䅁䭁欫ご䭅佁䅙䅁䭁䕁䅅䅁䭁䅁䉣䅁䉁䅁䅁允䅁䅁䅕㘹䡖䵧偺あ䵁䅉䅅䅁䙁䅁䅁睁䵁䅁䅁兂䅁䅁䅄佧兊兑䅯末䅁䅁䅯杏䅁䅁䅯睂䅅䅁䅅䅁䉁䅁䅁兂䅁䅁䅁䅁䅁䅁杷允䅁䅁䅕䅁䑁䅁䅷䅁䙁䅁䅁䅁啂欱䈵权捄䅁䅁权䱂䅁䅁权䡁允䅁允䅁䅁䅅䅁䙁䩁卐漹䭡睶䅚䍄䉁䅁䅁兂䅁䅁䅍䅄䅁䅁䅕䅁䅁䙧䕑䕕䭅乁䅁䅁䭁䍁䄴䅁䭁䅁䉣䅁䉁䅁䅁允䅁䅁䅕䅁䅁䅁䅁䅁䵁䅉䅅䅁䙁䅁䅁睁䵁䅁䅁兂䅁䅁䅃䅖兒兑䅯朰䅁䅁䅯睐䅁䅁䅯睂䅅䅁䅅䅁䉁䅁䅁兂䅁䅁䅁䅁䅁䅁杷允䅁䅁䅕䅁䑁䅁䅷䅁䙁䅁䅁䅁癃䕰䈹权兄䅁䅁权㥁䅁䅁权䡁允䅁允䅁䅁䅅䅁䙁䵁㡚䩖桍䑧䅎䍄䉁䅁䅁兂䅁䅁䅍䅄䅁䅁䅕䅁䅁䕁乄〫䭁䵁䄴䅁䭁䑁䅣䅁䭁䅁䉣䅁䉁䅁䅁允䅁䅁䅕䅁䅁䅁䅁䅁䵁䅉䅅䅁䙁䅁䅁睁䵁䅁䅁兂䅁䅁䅃偣佂兑䅯朱䅁䅁䅯睓䅁䅁䅯睂䅅䅁䅅䅁䉁䅁䅁兂㡄呃呑歶㥺睐杷允䅁䅁䅕䅁䑁䅁䅷䅁䙁䅁䅁䥁啂䙂䉂权い䅁䅁权䥂䅁䅁权䡁允䅁允䅁䅁䅅䅁䙁䵁摭䡩䅦卌䄵䍄䉁䅁䅁兂䅁䅁䅍䅄䅁䅁䅕䅁䅁䡧睄歔䭅乁䅧䅁䭁䕁䅳䅁䭁䅁䉣䅁䉁䅁䅁允䅁䅁䅕䑈椰穁㍌䕁䵁䅉䅅䅁䙁䅁䅁睁䵁䅁䅁兂䅁䅁䅁摪但兑䅯杺䅁䅁䅯睍䅁䅁䅯睂䅅䅁䅅䅁䉁䅁䅁兂䅁䅁䅁䅁䅁䅁杷允䅁䅁䅕䅁䑁䅁䅷䅁䙁䅁䅁䅁啂欱䈵权煄䅁䅁权硁䅁䅁权䡁允䅁允䅁䅁䅅䅁䙁䅁䅁䅁䅁䅁䅁䍄䉁䅁䅁兂䅁䅁䅍䅄䅁䅁䅕䅁䅁䝧畯ご䭅乁䅯䅁䭁䕁䅷䅁䭁䅁䉣䅁䉁䅁䅁允䅁䅁䅕䅁䅁䅁䅁䅁䵁䅉䅅䅁䙁䅁䅁睁䵁䅁䅁兂䅁䅁䅁剔儹兑䅯睷䅁䅁䅯䅒䅁䅁䅯睂䅅䅁䅅䅁䉁䅁䅁兂い䰵灈呆琰䅑杷允䅁䅁䅕䅁䑁䅁䅷䅁䙁䅁䅁䥁睂䔸䈵权慄䅁䅁权䱂䅁䅁权䡁允䅁允䅁䅁䅅䅁䙁䭁㉬桳焵体⽍䍄䉁䅁䅁兂䅁䅁䅍䅄䅁䅁䅕䅁䅁䕁乄〫䭁偁䅯䅁䭁䅁䅍䅁䭁䅁䉣䅁䉁䅁䅁允䅁䅁䅕䅁杁䥫䑨䕙䵉䅉䅅䅁䙁䅁䅁睁䵁䅁䅁兂䅁䅁䅃䝑偖兑䅯杁䅅䅁䅯兏䅁䅁䅯睂䅅䅁䅅䅁䉁䅁䅁兂䅁䅁䅁䅁䅁䅁杷允䅁䅁䅕䅁䑁䅁䅷䅁䙁䅁䅁䅁杂癹䅴权歄䅁䅁权䱂䅁䅁权䡁允䅁允䅁䅁䅅䅁䙁䱁䬴㑏⼸晘⽍䍄䉁䅁䅁兂䅁䅁䅍䅄䅁䅁䅕䅁䅁䙁坔歔䭅偁䄴䅁䭁䕁䅧䅁䭁䅁䉣䅁䉁䅁䅁允䅁䅁䅕䅁䅃⬶䱬ぉ䵉䅉䅅䅁䙁䅁䅁睁䵁䅁䅁兂䅁䅁䅁䵑㜳䅑䅯䄴䅁䅁䅯兏䅁䅁䅯睂䅅䅁䅅䅁䉁䅁䅁兂䅁䅁䅁䅁䅁䅁杷允䅁䅁䅕䅁䑁䅁䅷䅁䙁䅁䅁䵁䑸婌䉰权⭄䅁䅁权㕁䅁䅁权䡁允䅁允䅁䅁䅅䅁䙁䅁䅁䅁䅁䅁䅁䍄䉁䅁䅁兂䅁䅁䅍䅄䅁䅁䅕䅁䅁䭁欫ご䭅䵁䄴䅁䭁䑁䄴䅁䭁䅁䉣䅁䉁䅁䅁允䅁䅁䅕卖偷敁儫稯䴸䅉䅅䅁䙁䅁䅁睁䵁䅁䅁兂䅁䅁䅁䵙㝲䅑䅯䅂䅅䅁䅯免䅁䅁䅯睂䅅䅁䅅䅁䉁䅁䅁兂䅁䅁䅁䅁䅁䅁杷允䅁䅁䅕䅁䑁䅁䅷䅁䙁䅁䅁䵁䅃水䉂权䑄䅁䅁权䭂䅁䅁权䡁允䅁允䅁䅁䅅䅁䙁䅁䅁䅁䅁䅁䅁䍄䉁䅁䅁兂䅁䅁䅍䅄䅁䅁䅕䅁䅁䭁䩄〫䭁䅁䉑䅁䭁䑁䅣䅁䭁䅁䉣䅁䉁䅁䅁允䅁䅁䅕䅁䅁䅁䅁䅁䵁䅉䅅䅁䙁䅁䅁睁䵁䅁䅁兂䅁䅁䅁䵑㜳䅑䅯杺䅁䅁䅯䅍䅁䅁䅯睂䅅䅁䅅䅁䉁䅁䅁兂䅁䅁䅁䅁䅁䅁杷允䅁䅁䅕䅁䑁䅁䅷䅁䙁䅁䅁䥁䅂啚䈹权㙄䅁䅁权㍁䅁䅁权䡁允䅁允䅁䅁䅅䅁䙁䅁䅁䅁䅁䅁䅁䍄䉁䅁䅁兂䅁䅁䅍䅄䅁䅁䅕䅁䅁䥷楄䕕䭅䅁䉑䅁䭁䑁䅑䅁䭁䅁䉣䅁䉁䅁䅁允䅁䅁䅕䅁䅁䅁䅁䅁䵁䅉䅅䅁䙁䅁䅁睁䵁䅁䅁兂䅁䅁䅁䍉㕪䅑䅯睹䅁䅁䅯児䅁䅁䅯睂䅅䅁䅅䅁䉁䅁䅁兂䅁䅁䅁䅁䅁䅁杷允䅁䅁䅕䅁䑁䅁䅷䅁䙁䅁䅁䅁䅄倹䅴权楄䅁䅁权䥂䅁䅁权䡁允䅁允䅁䅁䅅䅁䙁䉁祐戱橨硺䅊䍄䉁䅁䅁兂䅁䅁䅍䅄䅁䅁䅕䅁䅁䕁乄〫䭁䱁䄸䅁䭁䕁䅁䅁䭁䅁䉣䅁䉁䅁䅁允䅁䅁䅕䅁䅁䅁䅁䅁䵁䅉䅅䅁䙁䅁䅁睁䵁䅁䅁兂䅁䅁䅁祥倱兑䅯䄫䅁䅁䅯睎䅁䅁䅯睂䅅䅁䅅䅁䉁䅁䅁兂䅁䅁䅁䅁䅁䅁杷允䅁䅁䅕䅁䑁䅁䅷䅁䙁䅁䅁䅁啂欱䈵权䱄䅁䅁权䱂䅁䅁权䡁允䅁允䅁䅁䅅䅁䙁䅁䅁䅁䅁䅁䅁䍄䉁䅁䅁兂䅁䅁䅍䅄䅁䅁䅕䅁䅁䝧畯ご䭅佁䅧䅁䭁䑁䄴䅁䭁䅁䉣䅁䉁䅁䅁允䅁䅁䅕穲昵杄祓啔䵁䅉䅅䅁䙁䅁䅁睁䵁䅁䅁兂䅁䅁䅁偷㝔䅑䅯䅁䅅䅁䅯睓䅁䅁䅯睂䅅䅁䅅䅁䉁䅁䅁权⽁允䅁䍄䉁䅁䅁兂䅁䅁䅍䅄䅁䅁䅕䅁䅁䥁刳歔䭅䅁䉑䅁䭁䑁䅳䅁䭁䅁䉣䅁䉁䅁䅁允䅁䅁䅕䅁䅁䅁䅁䅁䵁䅉䅅䅁䙁䅁䅁睁䵁䅁䅁兂䅁䅁䅃偣佂兑䅯睶䅁䅁䅯杓䅁䅁䅯睂䅅䅁䅅䅁䉁䅁䅁兂塂灨橓獨穫村杷允䅁䅁䅕䅁䑁䅁䅷䅁䙁䅁䅁䥁睂䔸䈵权い䅁䅁权䱂䅁䅁权䡁允䅁允䅁䅁䅅䅁䙁䅁䅁䅁䅁䅁䅁䍄䉁䅁䅁兂䅁䅁䅍䅄䅁䅁䅕䅁䅁䝁䭄〫䭁乁䅷䅁䭁䍁䄴䅁䭁䅁䉣䅁䉁䅁䅁允䅁䅁䅕䅁䅁䅁䅁䅁䵁䅉䅅䅁䙁䅁䅁睁䵁䅁䅁兂䅁䅁䅃䅖兒兑䅯朶䅁䅁䅯兏䅁䅁䅯睂䅅䅁䅅䅁䉁䅁䅁兂䅁䅁䅁䅁䅁䅁杷允䅁䅁䅕䅁䑁䅁䅷䅁䙁䅁䅁䥁啂䙂䉂权畄䅁䅁权ぁ䅁䅁权䡁允䅁允䅁䅁䅅䅁䙁䅁䅁䅁䅁䅁䅁䍄䉁䅁䅁兂䅁䅁䅍䅄䅁䅁䅕䅁䅁䕺瑍歭䭅佁䅑䅁䭁䕁䅯䅁䭁䅁䉣䅁䉁䅁䅁允䅁䅁䅕䅁䅁䅁䅁䅁䵁䅉䅅䅁䙁䅁䅁睁䵁䅁䅁兂䅁䅁䅃偣佂兑䅯睹䅁䅁䅯睓䅁䅁䅯睂䅅䅁䅅䅁䉁䅁䅁兂䅁䅁䅁䅁䅁䅁杷允䅁䅁䅕䅁䑁䅁䅷䅁䙁䅁䅁䅁睂癹䅴权煄䅁䅁权畁䅁䅁权䡁允䅁允䅁䅁䅅䅁䙁䅁䅁䅁䅁䅁䅁䍄䉁䅁䅁兂䅁䅁䅍䅄䅁䅁䅕䅁䅁䝁确歔䭅偁䅧䅁䭁䕁䅫䅁䭁䅁䉣䅁䉁䅁䅁允䅁䅁䅕䅁䅁䅁䅁䅁䵁䅉䅅䅁䙁䅁䅁睁䵁䅁䅁兂䅁䅁䅁穗偂兑䅯朲䅁䅁䅯兔䅁䅁䅯睂䅅䅁䅅䅁䉁䅁䅁兂㕂灌坌䩏圳睐杷允䅁䅁䅕䅁䑁䅁䅷䅁䙁䅁䅁䅁扂䕍䈹权杄䅁䅁权䙂䅁䅁权䡁允䅁允䅁䅁䅅䅁䙁䍁潫䥲朸晈⽅䍄䉁䅁䅁兂䅁䅁䅍䅄䅁䅁䅕䅁䅁䕁乄〫䭁乁䅁䅁䭁䕁䅷䅁䭁䅁䉣䅁䉁䅁䅁允䅁䅁䅕䥮兏⭖䠷䕈䵁䅉䅅䅁䙁䅁䅁睁䵁䅁䅁兂䅁䅁䅁偷㝔䅑䅯末䅁䅁䅯睁䅁䅁䅯睂䅅䅁䅅䅁䉁䅁䅁兂䩁㝌猷㘲根村杷允䅁䅁䅕䅁䑁䅁䅷䅁䙁䅁䅁䅁㑁䔵䈵权䱄䅁䅁权⭁䅁䅁权䡁允䅁允䅁䅁䅅䅁䙁䅁䅁䅁䅁䅁䅁䍄䉁䅁䅁兂䅁䅁䅍䅄䅁䅁䅕䅁䅁䡧睄歔䭅偁䅷䅁䭁䕁䅳䅁䭁䅁䉣䅁䉁䅁䅁允䅁䅁䅕晲摪扣䥂䕕䵁䅉䅅䅁䙁䅁䅁睁䵁䅁䅁兂䅁䅁䅁䵑㜳䅑䅯杁䅅䅁䅯杍䅁䅁䅯睂䅅䅁䅅䅁䉁䅁䅁兂䅁䅁䅁䅁䅁䅁杷允䅁䅁䅕䅁䑁䅁䅷䅁䙁䅁䅁䵁䅃水䉂权䱄䅁䅁权䡂䅁䅁权䡁允䅁允䅁䅁䅅䅁䙁䅁䅁䅁䅁䅁䅁䍄䉁䅁䅁兂䅁䅁䅍䅄䅁䅁䅕䅁䅁䕁乄〫䭁偁䅧䅁䭁䑁䅷䅁䭁䅁䉣䅁䉁䅁䅁允䅁䅁䅕䅁睁塭瘱ざ䵉䅉䅅䅁䙁䅁䅁睁䵁䅁䅁兂䅁䅁䅃䝑偖兑䅯䄲䅁䅁䅯䅌䅁䅁䅯睂䅅䅁䅅䅁䉁䅁䅁兂䅁䅁䅁䅁䅁䅁杷允䅁䅁䅕䅁䑁䅁䅷䅁䙁䅁䅁䅁乃唰䈵权卄䅁䅁权㙁䅁䅁权䡁允䅁允䅁䅁䅅䅁䙁䅁䅁䅁䅁䅁䅁䍄䉁䅁䅁兂䅁䅁䅍䅄䅁䅁䅕䅁䅁䝁确歔䭅偁䅷䅁䭁䑁䄸䅁䭁䅁䉣䅁䉁䅁䅁允䅁䅁䅕䅁䅁䅁䅁䅁䵁䅉䅅䅁䙁䅁䅁睁䵁䅁䅁兂䅁䅁䅃楡倵兑䅯䄸䅁䅁䅯䅓䅁䅁䅯睂䅅䅁䅅䅁䉁䅁䅁兂䅁䅁䅁䅁䅁䅁杷允䅁䅁䅕䅁䑁䅁䅷䅁䙁䅁䅁䥁睂䔸䈵权䅁允䅁权䱂䅁䅁权䡁允䅁允䅁䅁䅅䅁䭁䅁䉙䅁䵁䅉䅅䅁䙁䅁䅁睁䵁䅁䅁兂䅁䅁䅁䥂倱兑䅯朳䅁䅁䅯杓䅁䅁䅯睂䅅䅁䅅䅁䉁䅁䅁兂偂敆湘䵋坅䅑杷允䅁䅁䅕䅁䑁䅁䅷䅁䙁䅁䅁䅁乂ㅈ䉂权䕁允䅁权䑁䅁䅁权䡁允䅁允䅁䅁䅅䅁䙁䅁䅁䅁䅁䅁䅁䍄䉁䅁䅁兂䅁䅁䅍䅄䅁䅁䅕䅁䅁䵁い〫䭁偁䅑䅁䭁䍁䅷䅁䭁䅁䉣䅁䉁䅁䅁允䅁䅁䅕䅁䅁䅁䅁䅁䵁䅉䅅䅁䙁䅁䅁睁䵁䅁䅁兂䅁䅁䅁䥂倱兑䅯睲䅁䅁䅯材䅁䅁䅯睂䅅䅁䅅䅁䉁䅁䅁兂䅁䅁䅁䅁䅁䅁杷允䅁䅁䅕䅁䑁䅁䅷䅁䙁䅁䅁䅁癃䕰䈹权䑄䅁䅁权ㅁ䅁䅁权䡁允䅁允䅁䅁䅅䅁䙁乁楺呄呺剫䅰䍄䉁䅁䅁兂䅁䅁䅍䅄䅁䅁䅕䅁䅁䅁乓ご䭅佁䄴䅁䭁䑁䅯䅁䭁䅁䉣䅁䉁䅁䅁允䅁䅁䅕䅁䅁䅁䅁䅁䵁䅉䅅䅁䙁䅁䅁睁䵁䅁䅁兂䅁䅁䵄祑愲兑䅯朰䅁䅁䅯村䅁䅁䅯睂䅅䅁䅅䅁䉁䅁䅁兂䅁䅁䅁䅁䅁䅁杷允䅁䅁䅕䅁䑁䅁䅷䅁䙁䅁䅁䅁杄晧䅨权慄䅁䅁权㝁䅁䅁权䡁允䅁允䅁䅁䅅䅁䙁䱁楳䠰奅⽁⽉䍄䉁䅁䅁兂䅁䅁䅍䅄䅁䅁䅕䅁䅁䭁欫ご䭅偁䅉䅁䭁䕁䅙䅁䭁䅁䉣䅁䉁䅁䅁允䅁䅁䅕癴济㑎礹歉䵁䅉䅅䅁䙁䅁䅁睁䵁䅁䅁兂䅁䅁䅃楡倵兑䅯睶䅁䅁䅯睏䅁䅁䅯睂䅅䅁䅅䅁䉁䅁䅁兂䅁䅁䅁䅁䅁䅁杷允䅁䅁䅕䅁䑁䅁䅷䅁䙁䅁䅁䥁睂䔸䈵权奄䅁䅁权䵂䅁䅁权䡁允䅁允䅁䅁䅅䅁䙁䉁㝌歈䕓䅌䅂䍄䉁䅁䅁兂䅁䅁䅍䅄䅁䅁䅕䅁䅁䕁乄〫䭁乁䅑䅁䭁䑁䅣䅁䭁䅁䉣䅁䉁䅁䅁允䅁䅁䅕䅁䅁䅁䅁䅁䵁䅉䅅䅁䙁䅁䅁睁䵁䅁䅁兂䅁䅁䅃偣佂兑䅯朲䅁䅁䅯䅔䅁䅁䅯睂䅅䅁䅅䅁䉁䅁䅁兂㡂穰⽴樷楄睐杷允䅁䅁䅕䅁䑁䅁䅷䅁䙁䅁䅁䅁䅄倹䅴权捄䅁䅁权㝁䅁䅁权䡁允䅁允䅁䅁䅅䅁䙁䅁䅁䅁䅁䅁䅁䍄䉁䅁䅁兂䅁䅁䅍䅄䅁䅁䅕䅁䅁䝁䭄〫䭁佁䅯䅁䭁䑁䅷䅁䭁䅁䉣䅁䉁䅁䅁允䅁䅁䅕噂䱭㕣㉹究䴸䅉䅅䅁䙁䅁䅁睁䵁䅁䅁兂䅁䅁䅃偣佂兑䅯杺䅁䅁䅯䅔䅁䅁䅯睂䅅䅁䅅䅁䉁䅁䅁兂㍁橓䱐䭤㡄睐杷允䅁䅁䅕䅁䑁䅁䅷䅁䙁䅁䅁䅁䕁啪䈹权䑄䅁䅁权乂䅁䅁权䡁允䅁允䅁䅁䅅䅁䙁䍁兗㙥㡹䉸䄵䍄䉁䅁䅁兂䅁䅁䅍䅄䅁䅁䅕䅁䅁䥷楄䕕䭅佁䄴䅁䭁䑁䄴䅁䭁䅁䉣䅁䉁䅁䅁允䅁䅁䅕㡧瑡楸㉦啕䵁䅉䅅䅁䙁䅁䅁睁䵁䅁䅁兂䅁䅁䅁䵣㝲䅑䅯䄷䅁䅁䅯兔䅁䅁䅯睂䅅䅁䅅䅁䉁䅁䅁兂塃⭶摷杷乐睐杷允䅁䅁䅕䅁䑁䅁䅷䅁䙁䅁䅁䅁癃䕰䈹权佄䅁䅁权ㅁ䅁䅁权䡁允䅁允䅁䅁䅅䅁䙁佁獚晈穎睹䅆䍄䉁䅁䅁兂䅁䅁䅍䅄䅁䅁䅕䅁䅁䡁䭄〫䭁偁䅁䅁䭁䑁䅧䅁䭁䅁䉣䅁䉁䅁䅁允䅁䅁䅕䅁䅁䅁䅁䅁䵁䅉䅅䅁䙁䅁䅁睁䵁䅁䅁兂䅁䅁䅁摪但兑䅯末䅁䅁䅯睏䅁䅁䅯睂䅅䅁䅅䅁䉁䅁䅁兂䅁䅁䅁䅁䅁䅁杷允䅁䅁䅕䅁䑁䅁䅷䅁䙁䅁䅁䅁䅄倹䅴权歄䅁䅁权㙁䅁䅁权䡁允䅁允䅁䅁䅅䅁䙁䅁䅁䅁䅁䅁䅁䍄䉁䅁䅁兂䅁䅁䅍䅄䅁䅁䅕䅁䅁䥷楄䕕䭅䅁䉉䅁䭁䕁䅷䅁䭁䅁䉣䅁䉁䅁䅁允䅁䅁䅕䅁䅁䅁䅁䅁䵁䅉䅅䅁䙁䅁䅁睁䵁䅁䅁兂䅁䅁䅁䵑㜳䅑䅯䄯䅁䅁䅯睒䅁䅁䅯睂䅅䅁䅅䅁䉁䅁䅁兂䍁癌兏塍䝨䅑杷允䅁䅁䅕䅁䑁䅁䅷䅁䙁䅁䅁䅁癃䕰䈹权睄䅁䅁权㉁䅁䅁权䡁允䅁允䅁䅁䅅䅁䙁乁婵慣佱礵䅆䍄䉁䅁䅁兂䅁䅁䅍䅄䅁䅁䅕䅁䅁䙁睳ご䭅佁䅧䅁䭁䕁䅣䅁䭁䅁䉣䅁䉁䅁䅁允䅁䅁䅕䅁䅁䅁䅁䅁䵁䅉䅅䅁䙁䅁䅁睁䵁䅁䅁兂䅁䅁䅁㙲偒兑䅯朱䅁䅁䅯免䅁䅁䅯睂䅅䅁䅅䅁䉁䅁䅁兂䅁䅁䅁䅁䅁䅁杷允䅁䅁䅕䅁䑁䅁䅷䅁䙁䅁䅁䵁䑸婌䉰权⽃䅁䅁权㙁䅁䅁权䡁允䅁允䅁䅁䅅䅁䙁䅁䅁䅁䅁䅁䅁䍄䉁䅁䅁兂䅁䅁䅍䅄䅁䅁䅕䅁䅁䑁歪歔䭅乁䅷䅁䭁䑁䅣䅁䭁䅁䉣䅁䉁䅁䅁允䅁䅁䅕䅁䅁䅁䅁䅁䵁䅉䅅䅁䙁䅁䅁睁䵁䅁䅁兂䅁䅁䅁祥倱兑䅯睹䅁䅁䅯睎䅁䅁䅯睂䅅䅁䅅䅁䉁䅁䅁兂䅁䅁䅁䅁䅁䅁杷允䅁䅁䅕䅁䑁䅁䅷䅁䙁䅁䅁䥁睂䔸䈵权い䅁䅁权䵂䅁䅁权䡁允䅁允䅁䅁䅅䅁䙁䅁䅁䅁䅁䅁䅁䍄䉁䅁䅁兂䅁䅁䅍䅄䅁䅁䅕䅁䅁䝧畯ご䭅䵁䄴䅁䭁䑁䄴䅁䭁䅁䉣䅁䉁䅁䅁允䅁䅁䅕⬵塭⽘敲歃䵁䅉䅅䅁䙁䅁䅁睁䵁䅁䅁兂䅁䅁䅁䵙㝲䅑䅯睲䅁䅁䅯材䅁䅁䅯睂䅅䅁䅅䅁䉁䅁䅁兂䍂㝊ㅉ牺畈睐杷允䅁䅁䅕䅁䑁䅁䅷䅁䙁䅁䅁䥁㝁啗䈹权癃䅁䅁权睁䅁䅁权䡁允䅁允䅁䅁䅅䅁䙁䅁䅁䅁䅁䅁䅁䍄䉁䅁䅁兂䅁䅁䅍䅄䅁䅁䅕䅁䅁䡧睄歔䭅偁䅯䅁䭁䕁䅷䅁䭁䅁䉣䅁䉁䅁䅁允䅁䅁䅕坱眫㝳硆歗䵉䅉䅅䅁䙁䅁䅁睁䵁䅁䅁兂䅁䅁䅃ㅏ偬兑䅯朸䅁䅁䅯䅑䅁䅁䅯睂䅅䅁䅅䅁䉁䅁䅁兂䅁䅁䅁䅁䅁䅁杷允䅁䅁䅕䅁䑁䅁䅷䅁䙁䅁䅁䥁啂䙂䉂权捄䅁䅁权祁䅁䅁权䡁允䅁允䅁䅁䅅䅁䙁䅁䅁䅁䅁䅁䅁䍄䉁䅁䅁兂䅁䅁䅍䅄䅁䅁䅕䅁䅁䥁刳歔䭅䱁䄸䅁䭁䕁䅧䅁䭁䅁䉣䅁䉁䅁䅁允䅁䅁䅕䅁䅁䅁䅁䅁䵁䅉䅅䅁䙁䅁䅁睁䵁䅁䅁兂䅁䅁䅁偷㝔䅑䅯朶䅁䅁䅯兓䅁䅁䅯睂䅅䅁䅅䅁䉁䅁䅁兂㡂㥉睃い楄睐杷允䅁䅁䅕䅁䑁䅁䅷䅁䙁䅁䅁䅁灂唸䈵权佄䅁䅁权㑁䅁䅁权䡁允䅁允䅁䅁䅅䅁䙁䅁䅁䅁䅁䅁䅁䍄䉁䅁䅁兂䅁䅁䅍䅄䅁䅁䅕䅁䅁䝁确歔䭅乁䅧䅁䭁䑁䅉䅁䭁䅁䉣䅁䉁䅁䅁允䅁䅁䅕䅁䅁䅁䅁䅁䵁䅉䅅䅁䙁䅁䅁睁䵁䅁䅁兂䅁䅁䵄祑愲兑䅯䄫䅁䅁䅯睁䅁䅁䅯睂䅅䅁䅅䅁䉁䅁䅁兂䅁䅁䅁䅁䅁䅁杷允䅁䅁䅕䅁䑁䅁䅷䅁䙁䅁䅁䅁权晹䅴权獄䅁䅁权㍁䅁䅁权䡁允䅁允䅁䅁䅅䅁䙁䅁䅁䅁䅁䅁䅁䍄䉁䅁䅁兂䅁䅁䅍䅄䅁䅁䅕䅁䅁䑧婴ご䭅佁䅷䅁䭁䑁䄸䅁䭁䅁䉣䅁䉁䅁䅁允䅁䅁䅕䅁䅁䅁䅁䅁䵁䅉䅅䅁䙁䅁䅁睁䵁䅁䅁兂䅁䅁䅁偷㝔䅑䅯睲䅁䅁䅯睌䅁䅁䅯睂䅅䅁䅅䅁䉁䅁䅁兂䅁䅁䅁䅁䅁䅁杷允䅁䅁䅕䅁䑁䅁䅷䅁䙁䅁䅁䅁乂ㅈ䉂权睄䅁䅁权䍂䅁䅁权䡁允䅁允䅁䅁䅅䅁䙁䝁ぅ灌湡穘䅂䍄䉁䅁䅁兂䅁䅁䅍䅄䅁䅁䅕䅁䅁䩁㉂䔫䭁䵁䄴䅁䭁䑁䅑䅁䭁䅁䉣䅁䉁䅁䅁允䅁䅁䅕䨵失䱘㡅䕁䵁䅉䅅䅁䙁䅁䅁睁䵁䅁䅁兂䅁䅁䅁㙲偒兑䅯术䅁䅁䅯睌䅁䅁䅯睂䅅䅁䅅䅁䉁䅁䅁兂䅁䅁䅁䅁䅁䅁杷允䅁䅁䅕䅁䑁䅁䅷䅁䙁䅁䅁䵁䅃水䉂权佄䅁䅁权䑂䅁䅁权䡁允䅁允䅁䅁䅅䅁䙁䝁琸ぃ潎癮⽍䍄䉁䅁䅁兂䅁䅁䅍䅄䅁䅁䅕䅁䅁䙁坔歔䭅䅁䉁䅁䭁䑁䅕䅁䭁䅁䉣䅁䉁䅁䅁允䅁䅁䅯杂䅅䅁杷允䅁䅁䅕䅁䑁䅁䅷䅁䙁䅁䅁䅁杄晧䅨权歄䅁䅁权ㅁ䅁䅁权䡁允䅁允䅁䅁䅅䅁䙁佁橈捏剔睍䅬䍄䉁䅁䅁兂䅁䅁䅍䅄䅁䅁䅕䅁䅁䅁乓ご䭅佁䅙䅁䭁䑁䅙䅁䭁䅁䉣䅁䉁䅁䅁允䅁䅁䅕䅁䅁䅁䅁䅁䵁䅉䅅䅁䙁䅁䅁睁䵁䅁䅁兂䅁䅁䵄祑愲兑䅯䄸䅁䅁䅯免䅁䅁䅯睂䅅䅁䅅䅁䉁䅁䅁兂䅁䅁䅁䅁䅁䅁杷允䅁䅁䅕䅁䑁䅁䅷䅁䙁䅁䅁䅁权晹䅴权㙄䅁䅁权㑁䅁䅁权䡁允䅁允䅁䅁䅅䅁䙁䅁䅁䅁䅁䅁䅁䍄䉁䅁䅁兂䅁䅁䅍䅄䅁䅁䅕䅁䅁䡧睄歔䭅偁䄴䅁䭁䕁䅷䅁䭁䅁䉣䅁䉁䅁䅁允䅁䅁䅕㙰汮㍅䝐歅䵉䅉䅅䅁䙁䅁䅁睁䵁䅁䅁兂䅁䅁䅁乖佚兑䅯䄶䅁䅁䅯睐䅁䅁䅯睂䅅䅁䅅䅁䉁䅁䅁兂祄挸䥦䝂乎䅑杷允䅁䅁䅕䅁䑁䅁䅷䅁䙁䅁䅁䅁癃䕰䈹权㡄䅁䅁权⽁䅁䅁权䡁允䅁允䅁䅁䅅䅁䙁䙁噄捔祤ぐ䄱䍄䉁䅁䅁兂䅁䅁䅍䅄䅁䅁䅕䅁䅁䕺瑍歭䭅䵁䄴䅁䭁䑁䅕䅁䭁䅁䉣䅁䉁䅁䅁允䅁䅁䅕䅁䅁䅁䅁䅁䵁䅉䅅䅁䙁䅁䅁睁䵁䅁䅁兂䅁䅁䅃偣佂兑䅯睷䅁䅁䅯䅔䅁䅁䅯睂䅅䅁䅅䅁䉁䅁䅁兂歃硗䭰晗杯䅑杷允䅁䅁䅕䅁䑁䅁䅷䅁䙁䅁䅁䅁䕁啪䈹权い䅁䅁权䥂䅁䅁权䡁允䅁允䅁䅁䅅䅁䙁䅁䅁䅁䅁䅁䅁䍄䉁䅁䅁兂䅁䅁䅍䅄䅁䅁䅕䅁䅁䝁䭄〫䭁偁䅁䅁䭁䕁䅯䅁䭁䅁䉣䅁䉁䅁䅁允䅁䅁䅕硈偆獹䴲䕒䵁䅉䅅䅁䙁䅁䅁睁䵁䅁䅁兂䅁䅁䅁穗偂兑䅯䄹䅁䅁䅯䅑䅁䅁䅯睂䅅䅁䅅䅁䉁䅁䅁兂䅁䅁䅁䅁䅁䅁杷允䅁䅁䅕䅁䑁䅁䅷䅁䙁䅁䅁䥁睂䔸䈵权坄䅁䅁权⭁䅁䅁权䡁允䅁允䅁䅁䅅䅁䙁䵁㝍晍⼰昳⽯䍄䉁䅁䅁兂䅁䅁䅍䅄䅁䅁䅕䅁䅁䡧睄歔䭅乁䅑䅁䭁䑁䅷䅁䭁䅁䉣䅁䉁䅁䅁允䅁䅁䅕兓㍡汖䵲䕋䵁䅉䅅䅁䙁䅁䅁睁䵁䅁䅁兂䅁䅁䅃偣佂兑䅯䄲䅁䅁䅯材䅁䅁䅯睂䅅䅁䅅䅁䉁䅁䅁兂㙃佪⭦⽎㜳睐杷允䅁䅁䅕䅁䑁䅁䅷䅁䙁䅁䅁䅁䅄倹䅴权癃䅁䅁权乂䅁䅁权䡁允䅁允䅁䅁䅅䅁䙁䅁䅁䅁䅁䅁䅁䍄䉁䅁䅁兂䅁䅁䅍䅄䅁䅁䅕䅁䅁䅁乓ご䭅佁䅙䅁䭁䑁䅫䅁䭁䅁䉣䅁䉁䅁䅁允䅁䅁䅕䅁䅁䅁䅁䅁䵁䅉䅅䅁䙁䅁䅁睁䵁䅁䅁兂䅁䅁䅁䵙㝲䅑䅯睹䅁䅁䅯睑䅁䅁䅯睂䅅䅁䅅䅁䉁䅁䅁兂慂噣婶坃卉䅑杷允䅁䅁䅕䅁䑁䅁䅷䅁䙁䅁䅁䅁癃䕰䈹权䅁允䅁权䡂䅁䅁权䡁允䅁允䅁䅁䅅䅁䭁䅁䉙䅁䵁䅉䅅䅁䙁䅁䅁睁䵁䅁䅁兂䅁䅁䅃偣佂兑䅯朳䅁䅁䅯材䅁䅁䅯睂䅅䅁䅅䅁䉁䅁䅁兂㍁浹朰嘵䝕䅑杷允䅁䅁䅕䅁䑁䅁䅷䅁䙁䅁䅁䅁䅄倹䅴权獄䅁䅁权祁䅁䅁权䡁允䅁允䅁䅁䅅䅁䙁䅁䅁䅁䅁䅁䅁䍄䉁䅁䅁兂䅁䅁䅍䅄䅁䅁䅕䅁䅁䭁䩄〫䭁佁䅧䅁䭁䑁䅕䅁䭁䅁䉣䅁䉁䅁䅁允䅁䅁䅕挰桧灤ㅦ啕䵁䅉䅅䅁䙁䅁䅁睁䵁䅁䅁兂䅁䅁䅁祥倱兑䅯䄸䅁䅁䅯兎䅁䅁䅯睂䅅䅁䅅䅁䉁䅁䅁兂㍃䕺䨰䥮䅰䅑杷允䅁䅁䅕䅁䑁䅁䅷䅁䙁䅁䅁䥁㝁啗䈹权煄䅁䅁权㕁䅁䅁权䡁允䅁允䅁䅁䅅䅁䙁䅁䅁䅁䅁䅁䅁䍄䉁䅁䅁兂䅁䅁䅍䅄䅁䅁䅕䅁䅁䭁欫ご䭅偁䅉䅁䭁䕁䅧䅁䭁䅁䉣䅁䉁䅁䅁允䅁䅁䅕㕡潲湨祔啊䵁䅉䅅䅁䙁䅁䅁睁䵁䅁䅁兂䅁䅁䅁䍉㕪䅑䅯睹䅁䅁䅯䅌䅁䅁䅯睂䅅䅁䅅䅁䉁䅁䅁兂䅁䅁䅁䅁䅁䅁杷允䅁䅁䅕䅁䑁䅁䅷䅁䙁䅁䅁䅁啂欱䈵权啄䅁䅁权癁䅁䅁权䡁允䅁允䅁䅁䅅䅁䙁䅁䅁䅁䅁䅁䅁䍄䉁䅁䅁兂䅁䅁䅍䅄䅁䅁䅕䅁䅁䭁䩄〫䭁䵁䅍䅁䭁䑁䅅䅁䭁䅁䉣䅁䉁䅁䅁允䅁䅁䅕䅁䅁䅁䅁䅁䵁䅉䅅䅁䙁䅁䅁睁䵁䅁䅁兂䅁䅁䅁䵙㝲䅑䅯末䅁䅁䅯兏䅁䅁䅯睂䅅䅁䅅䅁䉁䅁䅁兂䅁䅁䅁䅁䅁䅁杷允䅁䅁䅕䅁䑁䅁䅷䅁䙁䅁䅁䥁睂䔸䈵权祄䅁䅁权䑁䅁䅁权䡁允䅁允䅁䅁䅅䅁䙁䕁癯橘晗卑䅤䍄䉁䅁䅁兂䅁䅁䅍䅄䅁䅁䅕䅁䅁䭁欫ご䭅乁䅧䅁䭁䍁䄴䅁䭁䅁䉣䅁䉁䅁䅁允䅁䅁䅕䅁䅁䅁䅁䅁䵁䅉䅅䅁䙁䅁䅁睁䵁䅁䅁兂䅁䅁䅁䵑㜳䅑䅯朰䅁䅁䅯兏䅁䅁䅯睂䅅䅁䅅䅁䉁䅁䅁兂䅁䅁䅁䅁䅁䅁杷允䅁䅁䅕䅁䑁䅁䅷䅁䙁䅁䅁䥁䅂啚䈹权啄䅁䅁权䑂䅁䅁权䡁允䅁允䅁䅁䅅䅁䙁䅁䅁䅁䅁䅁䅁䍄䉁䅁䅁兂䅁䅁䅍䅄䅁䅁䅕䅁䅁䕧求ご䭅䅁䉑䅁䭁䑁䅑䅁䭁䅁䉣䅁䉁䅁䅁允䅁䅁䅕䅁䅁䅁䅁䅁䵁䅉䅅䅁䙁䅁䅁睁䵁䅁䅁兂䅁䅁䅁摪但兑䅯䅂䅅䅁䅯䅒䅁䅁䅯睂䅅䅁䅅䅁䉁䅁䅁兂䅁䅁䅁䅁䅁䅁杷允䅁䅁䅕䅁䑁䅁䅷䅁䙁䅁䅁䥁睂䔸䈵权睄䅁䅁权⭁䅁䅁权䡁允䅁允䅁䅁䅅䅁䙁乁捳佔獲䑉䅎䍄䉁䅁䅁兂䅁䅁䅍䅄䅁䅁䅕䅁䅁䕺瑍歭䭅佁䅉䅁䭁䍁䄸䅁䭁䅁䉣䅁䉁䅁䅁允䅁䅁䅕䅁䅁䅁䅁䅁䵁䅉䅅䅁䙁䅁䅁睁䵁䅁䅁兂䅁䅁䅁穗偂兑䅯术䅁䅁䅯䅍䅁䅁䅯睂䅅䅁䅅䅁䉁䅁䅁兂䅁䅁䅁䅁䅁䅁杷允䅁䅁䅕䅁䑁䅁䅷䅁䙁䅁䅁䅁权晹䅴权杄䅁䅁权䵂䅁䅁权䡁允䅁允䅁䅁䅅䅁䙁䑁敢愴但癯⼰䍄䉁䅁䅁兂䅁䅁䅍䅄䅁䅁䅕䅁䅁䭁欫ご䭅偁䅁䅁䭁䑁䅅䅁䭁䅁䉣䅁䉁䅁䅁允䅁䅁䅕䅁䅁䅁䅁䅁䵁䅉䅅䅁䙁䅁䅁睁䵁䅁䅁兂䅁䅁䅃偣佂兑䅯䄹䅁䅁䅯材䅁䅁䅯睂䅅䅁䅅䅁䉁䅁䅁兂䅁䅁䅁䅁䅁䅁杷允䅁䅁䅕䅁䑁䅁䅷䅁䙁䅁䅁䥁啂䙂䉂权慄䅁䅁权䥂䅁䅁权䡁允䅁允䅁䅁䅅䅁䙁䙁噤扗㘫⽷⽁䍄䉁䅁䅁兂䅁䅁䅍䅄䅁䅁䅕䅁䅁䡁瑳ご䭅偁䅁䅁䭁䑁䅙䅁䭁䅁䉣䅁䉁䅁䅁允䅁䅁䅕䅁䅁䅁䅁䅁䵁䅉䅅䅁䙁䅁䅁睁䵁䅁䅁兂䅁䅁䅁剔儹兑䅯䄯䅁䅁䅯杍䅁䅁䅯睂䅅䅁䅅䅁䉁䅁䅁兂䅁䅁䅁䅁䅁䅁杷允䅁䅁䅕䅁䑁䅁䅷䅁䙁䅁䅁䅁癃䕰䈹权㙄䅁䅁权ぁ䅁䅁权䡁允䅁允䅁䅁䅅䅁䙁䅁䅁䌴奍硳䍸䍄䉁䅁䅁兂䅁䅁䅍䅄䅁䅁䅕䅁䅁䕁昰䕕䭅乁䅙䅁䭁䕁䅕䅁䭁䅁䉣䅁䉁䅁䅁允䅁䅁䅕㡂潔敗睧樯䴸䅉䅅䅁䙁䅁䅁睁䵁䅁䅁兂䅁䅁䅃楡倵兑䅯䄯䅁䅁䅯睌䅁䅁䅯睂䅅䅁䅅䅁䉁䅁䅁兂䅁䅁䅁䅁䅁䅁杷允䅁䅁䅕䅁䑁䅁䅷䅁䙁䅁䅁䵁䑸婌䉰权慄䅁䅁权癁䅁䅁权䡁允䅁允䅁䅁䅅䅁䙁䅁䅁䅁䅁䅁䅁䍄䉁䅁䅁兂䅁䅁䅍䅄䅁䅁䅕䅁䅁䥷楄䕕䭅䅁䉁䅁䭁䑁䄴䅁䭁䅁䉣䅁䉁䅁䅁允䅁䅁䅯睐䅅䅁杷允䅁䅁䅕䅁䑁䅁䅷䅁䙁䅁䅁䥁煂歌䈹权癃䅁䅁权䭂䅁䅁权䡁允䅁允䅁䅁䅅䅁䙁䥁䕤癔牵杋䅸䍄䉁䅁䅁兂䅁䅁䅍䅄䅁䅁䅕䅁䅁䵁い〫䭁偁䅷䅁䭁䑁䅷䅁䭁䅁䉣䅁䉁䅁䅁允䅁䅁䅕䉦䵃極䝵く䵁䅉䅅䅁䙁䅁䅁睁䵁䅁䅁兂䅁䅁䅁䥂倱兑䅯睷䅁䅁䅯村䅁䅁䅯睂䅅䅁䅅䅁䉁䅁䅁兂㥃⭷⭲爳呷䅑杷允䅁䅁䅕䅁䑁䅁䅷䅁䙁䅁䅁䥁睂䔸䈵权煄䅁䅁权䭂䅁䅁权䡁允䅁允䅁䅁䅅䅁䙁䵁㉶歵㙌⭍⽫䍄䉁䅁䅁兂䅁䅁䅍䅄䅁䅁䅕䅁䅁䙁睳ご䭅偁䅧䅁䭁䑁䅳䅁䭁䅁䉣䅁䉁䅁䅁允䅁䅁䅕䅁䅁䅁䅁䅁䵁䅉䅅䅁䙁䅁䅁睁䵁䅁䅁兂䅁䅁䵄祑愲兑䅯䅁䅅䅁䅯免䅁䅁䅯睂䅅䅁䅅䅁䉁䅁䅁权䅁䅁䅁䍄䉁䅁䅁兂䅁䅁䅍䅄䅁䅁䅕䅁䅁䭁䩄〫䭁偁䅯䅁䭁䕁䅧䅁䭁䅁䉣䅁䉁䅁䅁允䅁䅁䅕术剬䵪兩䕙䵉䅉䅅䅁䙁䅁䅁睁䵁䅁䅁兂䅁䅁䅁䵯㝮䅑䅯睶䅁䅁䅯杏䅁䅁䅯睂䅅䅁䅅䅁䉁䅁䅁兂䅁䅁䅁䅁䅁䅁杷允䅁䅁䅕䅁䑁䅁䅷䅁䙁䅁䅁䥁睂䔸䈵权歄䅁䅁权䙂䅁䅁权䡁允䅁允䅁䅁䅅䅁䙁䝁奶⽬坓材䅖䍄䉁䅁䅁兂䅁䅁䅍䅄䅁䅁䅕䅁䅁䩁㉂䔫䭁乁䅉䅁䭁䕁䅉䅁䭁䅁䉣䅁䉁䅁䅁允䅁䅁䅕捺䵺䵺䵸啍䵁䅉䅅䅁䙁䅁䅁睁䵁䅁䅁兂䅁䅁䅃偣佂兑䅯朸䅁䅁䅯兒䅁䅁䅯睂䅅䅁䅅䅁䉁䅁䅁兂桄桥畓㉒湅䅑杷允䅁䅁䅕䅁䑁䅁䅷䅁䙁䅁䅁䥁煂歌䈹权㉄䅁䅁权䍂䅁䅁权䡁允䅁允䅁䅁䅅䅁䙁䅁㉙癆㍯硴䅆䍄䉁䅁䅁兂䅁䅁䅍䅄䅁䅁䅕䅁䅁䅁乓ご䭅偁䅁䅁䭁䑁䅧䅁䭁䅁䉣䅁䉁䅁䅁允䅁䅁䅕䅁䅁䅁䅁䅁䵁䅉䅅䅁䙁䅁䅁睁䵁䅁䅁兂䅁䅁䅃偣佂兑䅯睹䅁䅁䅯兒䅁䅁䅯睂䅅䅁䅅䅁䉁䅁䅁兂䅁䅁䅁䅁䅁䅁杷允䅁䅁䅕䅁䑁䅁䅷䅁䙁䅁䅁䅁元癤䅨权啄䅁䅁权硁䅁䅁权䡁允䅁允䅁䅁䅅䅁䙁䅁䅁䅁䅁䅁䅁䍄䉁䅁䅁兂䅁䅁䅍䅄䅁䅁䅕䅁䅁䭁䩄〫䭁偁䅯䅁䭁䑁䅅䅁䭁䅁䉣䅁䉁䅁䅁允䅁䅁䅕䅁䅁䅁䅁䅁䵁䅉䅅䅁䙁䅁䅁睁䵁䅁䅁兂䅁䅁䅃偣佂兑䅯末䅁䅁䅯兒䅁䅁䅯睂䅅䅁䅅䅁䉁䅁䅁兂偄㕯㝣坒晬村杷允䅁䅁䅕䅁䑁䅁䅷䅁䙁䅁䅁䅁杁偋䅬权い䅁䅁权㑁䅁䅁权䡁允䅁允䅁䅁䅅䅁䙁䅁䅁䅁䅁䅁䅁䍄䉁䅁䅁兂䅁䅁䅍䅄䅁䅁䅕䅁䅁䡧睄歔䭅乁䄴䅁䭁䕁䅯䅁䭁䅁䉣䅁䉁䅁䅁允䅁䅁䅕兙䐲婃硢歂䵁䅉䅅䅁䙁䅁䅁睁䵁䅁䅁兂䅁䅁䅃偣佂兑䅯睷䅁䅁䅯兒䅁䅁䅯睂䅅䅁䅅䅁䉁䅁䅁兂潁畱䱏奫桧䅑杷允䅁䅁䅕䅁䑁䅁䅷䅁䙁䅁䅁䥁睂䔸䈵权獄䅁䅁权䙂䅁䅁权䡁允䅁允䅁䅁䅅䅁䙁䅁椷乷ど杧䅊䍄䉁䅁䅁兂䅁䅁䅍䅄䅁䅁䅕䅁䅁䭁欫ご䭅乁䅁䅁䭁䑁䅁䅁䭁䅁䉣䅁䉁䅁䅁允䅁䅁䅕䅁䅁䅁䅁䅁䵁䅉䅅䅁䙁䅁䅁睁䵁䅁䅁兂䅁䅁䅁䵙㝲䅑䅯朲䅁䅁䅯免䅁䅁䅯睂䅅䅁䅅䅁䉁䅁䅁兂䅁䅁䅁䅁䅁䅁杷允䅁䅁䅕䅁䑁䅁䅷䅁䙁䅁䅁䥁啂䙂䉂权㉄䅁䅁权癁䅁䅁权䡁允䅁允䅁䅁䅅䅁䙁䅁䅁䅁䅁䅁䅁䍄䉁䅁䅁兂䅁䅁䅍䅄䅁䅁䅕䅁䅁䅁乓ご䭅䅁䉉䅁䭁䑁䅕䅁䭁䅁䉣䅁䉁䅁䅁允䅁䅁䅕䥔䭋癔奙䐸䴸䅉䅅䅁䙁䅁䅁睁䵁䅁䅁兂䅁䅁䅃偣佂兑䅯杺䅁䅁䅯䅐䅁䅁䅯睂䅅䅁䅅䅁䉁䅁䅁兂塃挸䅒夶㙺睐杷允䅁䅁䅕䅁䑁䅁䅷䅁䙁䅁䅁䅁杁偋䅬权䅁允䅁权睁䅁䅁权䡁允䅁允䅁䅁䅅䅁䭁䅁䅁䅁䵁䅉䅅䅁䙁䅁䅁睁䵁䅁䅁兂䅁䅁䅁䵙㝲䅑䅯䄲䅁䅁䅯杓䅁䅁䅯睂䅅䅁䅅䅁䉁䅁䅁兂呄权奉獄畲睐杷允䅁䅁䅕䅁䑁䅁䅷䅁䙁䅁䅁䅁乂ㅈ䉂权㉄䅁䅁权䅂䅁䅁权䡁允䅁允䅁䅁䅅䅁䙁䅁䅁䅁䅁䅁䅁䍄䉁䅁䅁兂䅁䅁䅍䅄䅁䅁䅕䅁䅁䡧睄歔䭅乁䄴䅁䭁䑁䅷䅁䭁䅁䉣䅁䉁䅁䅁允䅁䅁䅕散獵婶䙙あ䵁䅉䅅䅁䙁䅁䅁睁䵁䅁䅁兂䅁䅁䅁偷㝔䅑䅯睷䅁䅁䅯䅒䅁䅁䅯睂䅅䅁䅅䅁䉁䅁䅁兂啁佭婲䌸㥳䅑杷允䅁䅁䅕䅁䑁䅁䅷䅁䙁䅁䅁䅁䅄倹䅴权㡄䅁䅁权㍁䅁䅁权䡁允䅁允䅁䅁䅅䅁䙁䅁䅁䅁䅁䅁䅁䍄䉁䅁䅁兂䅁䅁䅍䅄䅁䅁䅕䅁䅁䕧求ご䭅佁䅯䅁䭁䕁䅁䅁䭁䅁䉣䅁䉁䅁䅁允䅁䅁䅕䅁䅁䅁䅁䅁䵁䅉䅅䅁䙁䅁䅁睁䵁䅁䅁兂䅁䅁䅁䍉㕪䅑䅯朰䅁䅁䅯䅏䅁䅁䅯睂䅅䅁䅅䅁䉁䅁䅁兂䅁䅁䅁䅁䅁䅁杷允䅁䅁䅕䅁䑁䅁䅷䅁䙁䅁䅁䅁啂欱䈵权㑄䅁䅁权䑁䅁䅁权䡁允䅁允䅁䅁䅅䅁䙁䅁䅁䅁䅁䅁䅁䍄䉁䅁䅁兂䅁䅁䅍䅄䅁䅁䅕䅁䅁䵁い〫䭁乁䅁䅁䭁䑁䅙䅁䭁䅁䉣䅁䉁䅁䅁允䅁䅁䅕䥢晈䅌偵䕏䵁䅉䅅䅁䙁䅁䅁睁䵁䅁䅁兂䅁䅁䅃偣佂兑䅯䄵䅁䅁䅯䅐䅁䅁䅯睂䅅䅁䅅䅁䉁䅁䅁兂湁坐䍗牥䙑䅑杷允䅁䅁䅕䅁䑁䅁䅷䅁䙁䅁䅁䥁睂䔸䈵权癃䅁䅁权㡁䅁䅁权䡁允䅁允䅁䅁䅅䅁䙁䍁湌㍅捧晥⼴䍄䉁䅁䅁兂䅁䅁䅍䅄䅁䅁䅕䅁䅁䑁歪歔䭅佁䄴䅁䭁䕁䅕䅁䭁䅁䉣䅁䉁䅁䅁允䅁䅁䅕䅁䅁䅁䅁䅁䵁䅉䅅䅁䙁䅁䅁睁䵁䅁䅁兂䅁䅁䅁穗偂兑䅯朳䅁䅁䅯兔䅁䅁䅯睂䅅䅁䅅䅁䉁䅁䅁兂湄㉍㕣祡㍢睐杷允䅁䅁䅕䅁䑁䅁䅷䅁䙁䅁䅁䅁啂欱䈵权奄䅁䅁权⽁䅁䅁权䡁允䅁允䅁䅁䅅䅁䙁䡁䱨䙉䰫关䅰䍄䉁䅁䅁兂䅁䅁䅍䅄䅁䅁䅕䅁䅁䑁歪歔䭅乁䅙䅁䭁䍁䄸䅁䭁䅁䉣䅁䉁䅁䅁允䅁䅁䅕䅁䅁䅁䅁䅁䵁䅉䅅䅁䙁䅁䅁睁䵁䅁䅁兂䅁䅁䅃偣佂兑䅯朰䅁䅁䅯䅐䅁䅁䅯睂䅅䅁䅅䅁䉁䅁䅁兂䙃ㄶ㑇杈畕䅑杷允䅁䅁䅕䅁䑁䅁䅷䅁䙁䅁䅁䅁杂癹䅴权䕁允䅁权䅂䅁䅁权䡁允䅁允䅁䅁䅅䅁䙁䅁䅁䅁䅁䅁䅁䍄䉁䅁䅁兂䅁䅁䅍䅄䅁䅁䅕䅁䅁䡧睄歔䭅偁䅯䅁䭁䑁䅷䅁䭁䅁䉣䅁䉁䅁䅁允䅁䅁䅕㥢穷削䕎啙䵉䅉䅅䅁䙁䅁䅁睁䵁䅁䅁兂䅁䅁䅁䡫㑢䅑䅯䄰䅁䅁䅯杏䅁䅁䅯睂䅅䅁䅅䅁䉁䅁䅁兂兄楔獧楫癅䅑杷允䅁䅁䅕䅁䑁䅁䅷䅁䙁䅁䅁䅁睂癹䅴权い䅁䅁权㥁䅁䅁权䡁允䅁允䅁䅁䅅䅁䙁䅁䅁䅁䅁䅁䅁䍄䉁䅁䅁兂䅁䅁䅍䅄䅁䅁䅕䅁䅁佁䉃䔫䭁䅁䉁䅁䭁䑁䅳䅁䭁䅁䉣䅁䉁䅁䅁允䅁䅁䅯杂䅅䅁杷允䅁䅁䅕䅁䑁䅁䅷䅁䙁䅁䅁䥁睂䔸䈵权⭄䅁䅁权㡁䅁䅁权䡁允䅁允䅁䅁䅅䅁䙁佁味搸噁硭䍚䍄䉁䅁䅁兂䅁䅁䅍䅄䅁䅁䅕䅁䅁䡁瑳ご䭅乁䅑䅁䭁䑁䅅䅁䭁䅁䉣䅁䉁䅁䅁允䅁䅁䅕䅁䅁䅁䅁䅁䵁䅉䅅䅁䙁䅁䅁睁䵁䅁䅁兂䅁䅁䵄祑愲兑䅯䄳䅁䅁䅯兑䅁䅁䅯睂䅅䅁䅅䅁䉁䅁䅁兂䅁䅁䅁䅁䅁䅁杷允䅁䅁䅕䅁䑁䅁䅷䅁䙁䅁䅁䅁乃唰䈵权楄䅁䅁权㑁䅁䅁权䡁允䅁允䅁䅁䅅䅁䙁䅁䅁䅁䅁䅁䅁䍄䉁䅁䅁兂䅁䅁䅍䅄䅁䅁䅕䅁䅁䥁刳歔䭅偁䅯䅁䭁䕁䅣䅁䭁䅁䉣䅁䉁䅁䅁允䅁䅁䅕䅁䅁䅁䅁䅁䵁䅉䅅䅁䙁䅁䅁睁䵁䅁䅁兂䅁䅁䅃楡倵兑䅯朳䅁䅁䅯睍䅁䅁䅯睂䅅䅁䅅䅁䉁䅁䅁兂䅁䅁䅁䅁䅁䅁杷允䅁䅁䅕䅁䑁䅁䅷䅁䙁䅁䅁䅁癃䕰䈹权奄䅁䅁权䉂䅁䅁权䡁允䅁允䅁䅁䅅䅁䙁䵁畡呶祷䅂䅬䍄䉁䅁䅁兂䅁䅁䅍䅄䅁䅁䅕䅁䅁䡧睄歔䭅佁䅯䅁䭁䑁䅷䅁䭁䅁䉣䅁䉁䅁䅁允䅁䅁䅕睧剮癵䨹樷䴸䅉䅅䅁䙁䅁䅁睁䵁䅁䅁兂䅁䅁䅃偣佂兑䅯䅂䅅䅁䅯䅐䅁䅁䅯睂䅅䅁䅅䅁䉁䅁䅁兂潂㉔灴䉴䅆䅑杷允䅁䅁䅕䅁䑁䅁䅷䅁䙁䅁䅁䥁睂䔸䈵权歄䅁䅁权乂䅁䅁权䡁允䅁允䅁䅁䅅䅁䙁䅁摖礵⽚杏䅎䍄䉁䅁䅁兂䅁䅁䅍䅄䅁䅁䅕䅁䅁䡧睄歔䭅佁䅷䅁䭁䑁䅷䅁䭁䅁䉣䅁䉁䅁䅁允䅁䅁䅕偲䅹䭆倫䕂䵁䅉䅅䅁䙁䅁䅁睁䵁䅁䅁兂䅁䅁䅃偣佂兑䅯䄳䅁䅁䅯杓䅁䅁䅯睂䅅䅁䅅䅁䉁䅁䅁兂瑄潔畢洴漯睐杷允䅁䅁䅕䅁䑁䅁䅷䅁䙁䅁䅁䅁癃䕰䈹权䑄䅁䅁权畁䅁䅁权䡁允䅁允䅁䅁䅅䅁䙁䅁䅁䅁䅁䅁䅁䍄䉁䅁䅁兂䅁䅁䅍䅄䅁䅁䅕䅁䅁䵁い〫䭁佁䅉䅁䭁䕁䅳䅁䭁䅁䉣䅁䉁䅁䅁允䅁䅁䅕扬伵㘴ざ䕅䵁䅉䅅䅁䙁䅁䅁睁䵁䅁䅁兂䅁䅁䅃䝑偖兑䅯术䅁䅁䅯児䅁䅁䅯睂䅅䅁䅅䅁䉁䅁䅁兂䅁䅁䅁䅁䅁䅁杷允䅁䅁䅕䅁䑁䅁䅷䅁䙁䅁䅁䵁䑸婌䉰权㙄䅁䅁权䱂䅁䅁权䡁允䅁允䅁䅁䅅䅁䙁䅁䅁䅁䅁䅁䅁䍄䉁䅁䅁兂䅁䅁䅍䅄䅁䅁䅕䅁䅁䕺瑍歭䭅偁䅧䅁䭁䕁䅯䅁䭁䅁䉣䅁䉁䅁䅁允䅁䅁䅕䅁䅁䅁䅁䅁䵁䅉䅅䅁䙁䅁䅁睁䵁䅁䅁兂䅁䅁䅃偣佂兑䅯䄴䅁䅁䅯杓䅁䅁䅯睂䅅䅁䅅䅁䉁䅁䅁兂㕃⽡㐱噁样睐杷允䅁䅁䅕䅁䑁䅁䅷䅁䙁䅁䅁䅁权晹䅴权捄䅁䅁权䵂䅁䅁权䡁允䅁允䅁䅁䅅䅁䙁偁䅫䬯䍘偪⽑䍄䉁䅁䅁兂䅁䅁䅍䅄䅁䅁䅕䅁䅁䭁欫ご䭅䅁䉉䅁䭁䍁䄴䅁䭁䅁䉣䅁䉁䅁䅁允䅁䅁䅕䅁䅁䅁䅁䅁䵁䅉䅅䅁䙁䅁䅁睁䵁䅁䅁兂䅁䅁䅁摪但兑䅯䄶䅁䅁䅯䅌䅁䅁䅯睂䅅䅁䅅䅁䉁䅁䅁兂䅁䅁䅁䅁䅁䅁杷允䅁䅁䅕䅁䑁䅁䅷䅁䙁䅁䅁䅁啂欱䈵权癃䅁䅁权䑂䅁䅁权䡁允䅁允䅁䅁䅅䅁䙁䑁噘橪䵧儫䅆䍄䉁䅁䅁兂䅁䅁䅍䅄䅁䅁䅕䅁䅁䡧睄歔䭅佁䅧䅁䭁䕁䅯䅁䭁䅁䉣䅁䉁䅁䅁允䅁䅁䅕⽳晵䌲䍴䕑䵁䅉䅅䅁䙁䅁䅁睁䵁䅁䅁兂䅁䅁䅃偣佂兑䅯䄰䅁䅁䅯村䅁䅁䅯睂䅅䅁䅅䅁䉁䅁䅁兂㑂㕬硭楗汯䅑杷允䅁䅁䅕䅁䑁䅁䅷䅁䙁䅁䅁䥁䅂啚䈹权㑄䅁䅁权䑁䅁䅁权䡁允䅁允䅁䅁䅅䅁䙁䅁䅁䅁䅁䅁䅁䍄䉁䅁䅁兂䅁䅁䅍䅄䅁䅁䅕䅁䅁䭁欫ご䭅乁䅁䅁䭁䕁䅯䅁䭁䅁䉣䅁䉁䅁䅁允䅁䅁䅕䜸灺煑䕰歋䵁䅉䅅䅁䙁䅁䅁睁䵁䅁䅁兂䅁䅁䅁住佒兑䅯䄴䅁䅁䅯䅌䅁䅁䅯睂䅅䅁䅅䅁䉁䅁䅁兂䅁䅁䅁䅁䅁䅁杷允䅁䅁䅕䅁䑁䅁䅷䅁䙁䅁䅁䅁乂ㅈ䉂权楄䅁䅁权獁䅁䅁权䡁允䅁允䅁䅁䅅䅁䙁䅁䅁䅁䅁䅁䅁䍄䉁䅁䅁兂䅁䅁䅍䅄䅁䅁䅕䅁䅁䙁坔歔䭅乁䅉䅁䭁䕁䅕䅁䭁䅁䉣䅁䉁䅁䅁允䅁䅁䅕敨剴䉵䘷䕍䵁䅉䅅䅁䙁䅁䅁睁䵁䅁䅁兂䅁䅁䅁乖佚兑䅯末䅁䅁䅯兔䅁䅁䅯睂䅅䅁䅅䅁䉁䅁䅁兂䅁䵁䭂捇扂村杷允䅁䅁䅕䅁䑁䅁䅷䅁䙁䅁䅁䅁啂欱䈵权坄䅁䅁权睁䅁䅁权䡁允䅁允䅁䅁䅅䅁䙁䅁䅁䅁䅁䅁䅁䍄䉁䅁䅁兂䅁䅁䅍䅄䅁䅁䅕䅁䅁䡧睄歔䭅佁䅉䅁䭁䕁䅉䅁䭁䅁䉣䅁䉁䅁䅁允䅁䅁䅕硉午瘳塂樸䴸䅉䅅䅁䙁䅁䅁睁䵁䅁䅁兂䅁䅁䅁㙲偒兑䅯朳䅁䅁䅯䅍䅁䅁䅯睂䅅䅁䅅䅁䉁䅁䅁兂䅁䅁䅁䅁䅁䅁杷允䅁䅁䅕䅁䑁䅁䅷䅁䙁䅁䅁䥁睂䔸䈵权浄䅁䅁权䍂䅁䅁权䡁允䅁允䅁䅁䅅䅁䙁䝁坐䅆㤹⽣⽯䍄䉁䅁䅁兂䅁䅁䅍䅄䅁䅁䅕䅁䅁䕁昰䕕䭅䅁䉑䅁䭁䑁䅉䅁䭁䅁䉣䅁䉁䅁䅁允䅁䅁䅕䅁䅁䅁䅁䅁䵁䅉䅅䅁䙁䅁䅁睁䵁䅁䅁兂䅁䅁䅁穗偂兑䅯朲䅁䅁䅯免䅁䅁䅯睂䅅䅁䅅䅁䉁䅁䅁兂䅁䅁䅁䅁䅁䅁杷允䅁䅁䅕䅁䑁䅁䅷䅁䙁䅁䅁䅁扂䕍䈹权慄䅁䅁权㍁䅁䅁权䡁允䅁允䅁䅁䅅䅁䙁䅁䅁䅁䅁䅁䅁䍄䉁䅁䅁兂䅁䅁䅍䅄䅁䅁䅕䅁䅁䥷楄䕕䭅䵁䅳䅁䭁䕁䅫䅁䭁䅁䉣䅁䉁䅁䅁允䅁䅁䅕䅁䅁䅁䅁䅁䵁䅉䅅䅁䙁䅁䅁睁䵁䅁䅁兂䅁䅁䅁㙲偒兑䅯䅁䅅䅁䅯杏䅁䅁䅯睂䅅䅁䅅䅁䉁䅁䅁权䝁允䅁䍄䉁䅁䅁兂䅁䅁䅍䅄䅁䅁䅕䅁䅁䡧睄歔䭅佁䄴䅁䭁䕁䅉䅁䭁䅁䉣䅁䉁䅁䅁允䅁䅁䅕氱捳㥉坡さ䵁䅉䅅䅁䙁䅁䅁睁䵁䅁䅁兂䅁䅁䅁䤴㑈䅑䅯䅂䅅䅁䅯䅐䅁䅁䅯睂䅅䅁䅅䅁䉁䅁䅁兂奃啌楳慎地䅑杷允䅁䅁䅕䅁䑁䅁䅷䅁䙁䅁䅁䥁睂䔸䈵权祄䅁䅁权䍂䅁䅁权䡁允䅁允䅁䅁䅅䅁䙁䙁焫煢㉺䍫䅚䍄䉁䅁䅁兂䅁䅁䅍䅄䅁䅁䅕䅁䅁䙁睳ご䭅乁䄴䅁䭁䕁䅕䅁䭁䅁䉣䅁䉁䅁䅁允䅁䅁䅕ㅁㅁ奷汉吹䴸䅉䅅䅁䙁䅁䅁睁䵁䅁䅁兂䅁䅁䅁䵣㝲䅑䅯䄳䅁䅁䅯兎䅁䅁䅯睂䅅䅁䅅䅁䉁䅁䅁兂䅁䅁䅁䅁䅁䅁杷允䅁䅁䅕䅁䑁䅁䅷䅁䙁䅁䅁䥁睂䔸䈵权䱄䅁䅁权䍂䅁䅁权䡁允䅁允䅁䅁䅅䅁䙁䱁奬䵡䙌硎䅸䍄䉁䅁䅁兂䅁䅁䅍䅄䅁䅁䅕䅁䅁䡁䭄〫䭁䭁䄸䅁䭁䕁䅍䅁䭁䅁䉣䅁䉁䅁䅁允䅁䅁䅕䰳啥堶摇稴䴸䅉䅅䅁䙁䅁䅁睁䵁䅁䅁兂䅁䅁䅁祥倱兑䅯睹䅁䅁䅯睐䅁䅁䅯睂䅅䅁䅅䅁䉁䅁䅁兂䅁䅁䅁䅁䅁䅁杷允䅁䅁䅕䅁䑁䅁䅷䅁䙁䅁䅁䅁䅄倹䅴权楄䅁䅁权䙂䅁䅁权䡁允䅁允䅁䅁䅅䅁䙁䩁乃塸杩前䅊䍄䉁䅁䅁兂䅁䅁䅍䅄䅁䅁䅕䅁䅁䭁欫ご䭅佁䅉䅁䭁䕁䅑䅁䭁䅁䉣䅁䉁䅁䅁允䅁䅁䅕䙁杂䔸歕䕂䵁䅉䅅䅁䙁䅁䅁睁䵁䅁䅁兂䅁䅁䅃楡倵兑䅯朵䅁䅁䅯䅍䅁䅁䅯睂䅅䅁䅅䅁䉁䅁䅁兂䅁䅁䅁䅁䅁䅁杷允䅁䅁䅕䅁䑁䅁䅷䅁䙁䅁䅁䥁啂䙂䉂权㙄䅁䅁权畁䅁䅁权䡁允䅁允䅁䅁䅅䅁䙁䅁䅁䅁䅁䅁䅁䍄䉁䅁䅁兂䅁䅁䅍䅄䅁䅁䅕䅁䅁䩁㉂䔫䭁佁䅧䅁䭁䑁䅕䅁䭁䅁䉣䅁䉁䅁䅁允䅁䅁䅕䡓穮牃硚歕䵁䅉䅅䅁䙁䅁䅁睁䵁䅁䅁兂䅁䅁䅃偣佂兑䅯睷䅁䅁䅯兔䅁䅁䅯睂䅅䅁䅅䅁䉁䅁䅁兂䝃桍ㄷ䵑故䅑杷允䅁䅁䅕䅁䑁䅁䅷䅁䙁䅁䅁䅁权晹䅴权癃䅁䅁权䅂䅁䅁权䡁允䅁允䅁䅁䅅䅁䙁䅁䅁䅁䅁䅁䅁䍄䉁䅁䅁兂䅁䅁䅍䅄䅁䅁䅕䅁䅁䅁乓ご䭅䵁䄴䅁䭁䑁䄰䅁䭁䅁䉣䅁䉁䅁䅁允䅁䅁䅕䅁䅁䅁䅁䅁䵁䅉䅅䅁䙁䅁䅁睁䵁䅁䅁兂䅁䅁䅁㙲偒兑䅯朳䅁䅁䅯村䅁䅁䅯睂䅅䅁䅅䅁䉁䅁䅁兂祄奧湢㉥䴰䅑杷允䅁䅁䅕䅁䑁䅁䅷䅁䙁䅁䅁䥁睂䔸䈵权⽃䅁䅁权䍂䅁䅁权䡁允䅁允䅁䅁䅅䅁䙁偁呯ㅌ㝴䑄䍤䍄䉁䅁䅁兂䅁䅁䅍䅄䅁䅁䅕䅁䅁䕁乄〫䭁乁䄴䅁䭁䕁䅙䅁䭁䅁䉣䅁䉁䅁䅁允䅁䅁䅕煺伴塆剋䕄䵁䅉䅅䅁䙁䅁䅁睁䵁䅁䅁兂䅁䅁䅁㙲偒兑䅯䄷䅁䅁䅯睐䅁䅁䅯睂䅅䅁䅅䅁䉁䅁䅁兂偂㥫䠯佯䍑䅑杷允䅁䅁䅕䅁䑁䅁䅷䅁䙁䅁䅁䅁乃唰䈵权祄䅁䅁权䉂䅁䅁权䡁允䅁允䅁䅁䅅䅁䙁䅁䅁䅁䅁䅁䅁䍄䉁䅁䅁兂䅁䅁䅍䅄䅁䅁䅕䅁䅁䝁确歔䭅乁䅷䅁䭁䕁䅑䅁䭁䅁䉣䅁䉁䅁䅁允䅁䅁䅕䍧㝳捊瀰䐯䴸䅉䅅䅁䙁䅁䅁睁䵁䅁䅁兂䅁䅁䅁摪但兑䅯䄰䅁䅁䅯睑䅁䅁䅯睂䅅䅁䅅䅁䉁䅁䅁兂䑁塔䱗䡢歉䅑杷允䅁䅁䅕䅁䑁䅁䅷䅁䙁䅁䅁䅁元癤䅨权杄䅁䅁权䅂䅁䅁权䡁允䅁允䅁䅁䅅䅁䙁䅁䅁䅁䅁䅁䅁䍄䉁䅁䅁兂䅁䅁䅍䅄䅁䅁䅕䅁䅁䙧䕑䕕䭅偁䅙䅁䭁䑁䄸䅁䭁䅁䉣䅁䉁䅁䅁允䅁䅁䅕䅁䅁䅁䅁䅁䵁䅉䅅䅁䙁䅁䅁睁䵁䅁䅁兂䅁䅁䅁乖佚兑䅯朷䅁䅁䅯䅔䅁䅁䅯睂䅅䅁䅅䅁䉁䅁䅁兂硄䰳穬硰儹䅑杷允䅁䅁䅕䅁䑁䅁䅷䅁䙁䅁䅁䥁䅂啚䈹权潄䅁䅁权㡁䅁䅁权䡁允䅁允䅁䅁䅅䅁䙁䑁奅义楮ㅙ䅂䍄䉁䅁䅁兂䅁䅁䅍䅄䅁䅁䅕䅁䅁䙁坔歔䭅佁䅉䅁䭁䑁䅕䅁䭁䅁䉣䅁䉁䅁䅁允䅁䅁䅕䅁䅁䅁䅁䅁䵁䅉䅅䅁䙁䅁䅁睁䵁䅁䅁兂䅁䅁䅁䵑㜳䅑䅯睲䅁䅁䅯䅍䅁䅁䅯睂䅅䅁䅅䅁䉁䅁䅁兂䅁䅁䅁䅁䅁䅁杷允䅁䅁䅕䅁䑁䅁䅷䅁䙁䅁䅁䅁癃䕰䈹权杄䅁䅁权䵂䅁䅁权䡁允䅁允䅁䅁䅅䅁䙁䉁别奡祒偘⽅䍄䉁䅁䅁兂䅁䅁䅍䅄䅁䅁䅕䅁䅁䙧䕑䕕䭅䵁䅍䅁䭁䍁䅷䅁䭁䅁䉣䅁䉁䅁䅁允䅁䅁䅕䅁䅁䅁䅁䅁䵁䅉䅅䅁䙁䅁䅁睁䵁䅁䅁兂䅁䅁䅁剔儹兑䅯䄫䅁䅁䅯䅔䅁䅁䅯睂䅅䅁䅅䅁䉁䅁䅁兂偂穦䌹⽰愹村杷允䅁䅁䅕䅁䑁䅁䅷䅁䙁䅁䅁䵁䑸婌䉰权奄䅁䅁权㍁䅁䅁权䡁允䅁允䅁䅁䅅䅁䙁䅁䅁䅁䅁䅁䅁䍄䉁䅁䅁兂䅁䅁䅍䅄䅁䅁䅕䅁䅁䭁欫ご䭅偁䅧䅁䭁䑁䅁䅁䭁䅁䉣䅁䉁䅁䅁允䅁䅁䅕䅁䅁䅁䅁䅁䵁䅉䅅䅁䙁䅁䅁睁䵁䅁䅁兂䅁䅁䅃偣佂兑䅯䄶䅁䅁䅯兔䅁䅁䅯睂䅅䅁䅅䅁䉁䅁䅁兂呂扨㍚硉䅚䅑杷允䅁䅁䅕䅁䑁䅁䅷䅁䙁䅁䅁䅁乃唰䈵权癃䅁䅁权䑂䅁䅁权䡁允䅁允䅁䅁䅅䅁䙁䅁䅁䅁䅁䅁䅁䍄䉁䅁䅁兂䅁䅁䅍䅄䅁䅁䅕䅁䅁䡧睄歔䭅偁䅧䅁䭁䕁䄰䅁䭁䅁䉣䅁䉁䅁䅁允䅁䅁䅕么㙴⬷癑歚䵉䅉䅅䅁䙁䅁䅁睁䵁䅁䅁兂䅁䅁䅃偣佂兑䅯睶䅁䅁䅯兔䅁䅁䅯睂䅅䅁䅅䅁䉁䅁䅁兂牁㉳氶乵㍕村杷允䅁䅁䅕䅁䑁䅁䅷䅁䙁䅁䅁䥁睂䔸䈵权䍁允䅁权乂䅁䅁权䡁允䅁允䅁䅁䅅䅁䙁䕁㑧⭁砶癑⽕䍄䉁䅁䅁兂䅁䅁䅍䅄䅁䅁䅕䅁䅁䙧䕑䕕䭅佁䄴䅁䭁䕁䅁䅁䭁䅁䉣䅁䉁䅁䅁允䅁䅁䅕䅁䅁䅁䅁䅁䵁䅉䅅䅁䙁䅁䅁睁䵁䅁䅁兂䅁䅁䅁䡫㑢䅑䅯䄷䅁䅁䅯免䅁䅁䅯睂䅅䅁䅅䅁䉁䅁䅁兂啁火兖畈䨸䅑杷允䅁䅁䅕䅁䑁䅁䅷䅁䙁䅁䅁䅁扂䕍䈹权畄䅁䅁权硁䅁䅁权䡁允䅁允䅁䅁䅅䅁䙁䅁䅁䅁䅁䅁䅁䍄䉁䅁䅁兂䅁䅁䅍䅄䅁䅁䅕䅁䅁䕁昰䕕䭅佁䅉䅁䭁䑁䅕䅁䭁䅁䉣䅁䉁䅁䅁允䅁䅁䅕瀱卸䩯歬樯䴸䅉䅅䅁䙁䅁䅁睁䵁䅁䅁兂䅁䅁䅁偷㝔䅑䅯睷䅁䅁䅯䅑䅁䅁䅯睂䅅䅁䅅䅁䉁䅁䅁兂䅁䅁䅁䅁䅁䅁杷允䅁䅁䅕䅁䑁䅁䅷䅁䙁䅁䅁䅁啂欱䈵权㑄䅁䅁权㑁䅁䅁权䡁允䅁允䅁䅁䅅䅁䙁䅁䅁䅁䅁䅁䅁䍄䉁䅁䅁兂䅁䅁䅍䅄䅁䅁䅕䅁䅁䝁䭄〫䭁佁䅑䅁䭁䑁䅯䅁䭁䅁䉣䅁䉁䅁䅁允䅁䅁䅕䅁䅁䅁䅁䅁䵁䅉䅅䅁䙁䅁䅁睁䵁䅁䅁兂䅁䅁䅁䵑㜳䅑䅯䅂䅅䅁䅯睒䅁䅁䅯睂䅅䅁䅅䅁䉁䅁䅁兂⽁㉐䍌〳䙚䅑杷允䅁䅁䅕䅁䑁䅁䅷䅁䙁䅁䅁䥁䅂啚䈹权䕁允䅁权㙁䅁䅁权䡁允䅁允䅁䅁䅅䅁䙁䅁䅁䅁䅁䅁䅁䍄䉁䅁䅁兂䅁䅁䅍䅄䅁䅁䅕䅁䅁䕁昰䕕䭅䅁䉁䅁䭁䕁䅑䅁䭁䅁䉣䅁䉁䅁䅁允䅁䅁䅯杂䅅䅁杷允䅁䅁䅕䅁䑁䅁䅷䅁䙁䅁䅁䥁煂歌䈹权㑄䅁䅁权㝁䅁䅁权䡁允䅁允䅁䅁䅅䅁䙁䅁䅁䅁䅁䅁䅁䍄䉁䅁䅁兂䅁䅁䅍䅄䅁䅁䅕䅁䅁䭁欫ご䭅偁䅙䅁䭁䑁䅍䅁䭁䅁䉣䅁䉁䅁䅁允䅁䅁䅕䅁䅁䅁䅁䅁䵁䅉䅅䅁䙁䅁䅁睁䵁䅁䅁兂䅁䅁䅁偷㝔䅑䅯朱䅁䅁䅯睏䅁䅁䅯睂䅅䅁䅅䅁䉁䅁䅁兂䅁䅁䅁䅁䅁䅁杷允䅁䅁䅕䅁䑁䅁䅷䅁䙁䅁䅁䥁睂䔸䈵权䅁允䅁权䑂䅁䅁权䡁允䅁允䅁䅁䅅䅁䭁䅁䉙䅁䵁䅉䅅䅁䙁䅁䅁睁䵁䅁䅁兂䅁䅁䅃偣佂兑䅯䅂䅅䅁䅯睑䅁䅁䅯睂䅅䅁䅅䅁䉁䅁䅁兂㥂奭っ穔㑅䅑杷允䅁䅁䅕䅁䑁䅁䅷䅁䙁䅁䅁䥁睂䔸䈵权歄䅁䅁权䑁䅁䅁权䡁允䅁允䅁䅁䅅䅁䙁䥁䡮湶㍲儸䅆䍄䉁䅁䅁兂䅁䅁䅍䅄䅁䅁䅕䅁䅁䥁刳歔䭅䅁䉉䅁䭁䕁䅯䅁䭁䅁䉣䅁䉁䅁䅁允䅁䅁䅕䅁䅁䅁䅁䅁䵁䅉䅅䅁䙁䅁䅁睁䵁䅁䅁兂䅁䅁䅁䵑㜳䅑䅯䄵䅁䅁䅯兓䅁䅁䅯睂䅅䅁䅅䅁䉁䅁䅁兂䝄じ楎慢⬷睐杷允䅁䅁䅕䅁䑁䅁䅷䅁䙁䅁䅁䅁䅄倹䅴权杄䅁䅁权乂䅁䅁权䡁允䅁允䅁䅁䅅䅁䙁䩁甯ㅣ橬䄲䅎䍄䉁䅁䅁兂䅁䅁䅍䅄䅁䅁䅕䅁䅁䵁い〫䭁佁䅑䅁䭁䕁䅷䅁䭁䅁䉣䅁䉁䅁䅁允䅁䅁䅕䰯摰噣灺䐸䴸䅉䅅䅁䙁䅁䅁睁䵁䅁䅁兂䅁䅁䅄佧兊兑䅯朹䅁䅁䅯村䅁䅁䅯睂䅅䅁䅅䅁䉁䅁䅁兂䅁䅁䅁䅁䅁䅁杷允䅁䅁䅕䅁䑁䅁䅷䅁䙁䅁䅁䅁䅄倹䅴权杄䅁䅁权䕂䅁䅁权䡁允䅁允䅁䅁䅅䅁䙁䩁䝱奬䤰⽙⽯䍄䉁䅁䅁兂䅁䅁䅍䅄䅁䅁䅕䅁䅁䡧睄歔䭅佁䅁䅁䭁䅁䅍䅁䭁䅁䉣䅁䉁䅁䅁允䅁䅁䅕噊䭱煅夰䐳䴸䅉䅅䅁䙁䅁䅁睁䵁䅁䅁兂䅁䅁䅁䵯㝮䅑䅯䄹䅁䅁䅯杌䅁䅁䅯睂䅅䅁䅅䅁䉁䅁䅁兂䅁䅁䅁䅁䅁䅁杷允䅁䅁䅕䅁䑁䅁䅷䅁䙁䅁䅁䅁㑁䔵䈵权奄䅁䅁权睁䅁䅁权䡁允䅁允䅁䅁䅅䅁䙁䅁䅁䅁䅁䅁䅁䍄䉁䅁䅁兂䅁䅁䅍䅄䅁䅁䅕䅁䅁䙁睳ご䭅乁䅙䅁䭁䕁䅙䅁䭁䅁䉣䅁䉁䅁䅁允䅁䅁䅕䅁䅁䅁䅁䅁䵁䅉䅅䅁䙁䅁䅁睁䵁䅁䅁兂䅁䅁䅃䝑偖兑䅯朵䅁䅁䅯李䅁䅁䅯睂䅅䅁䅅䅁䉁䅁䅁兂䅁䅁䅁䅁䅁䅁杷允䅁䅁䅕䅁䑁䅁䅷䅁䙁䅁䅁䅁啂欱䈵权卄䅁䅁权獁䅁䅁权䡁允䅁允䅁䅁䅅䅁䙁䅁䅁䅁䅁䅁䅁䍄䉁䅁䅁兂䅁䅁䅍䅄䅁䅁䅕䅁䅁䡧睄歔䭅偁䅑䅁䭁䅁䅍䅁䭁䅁䉣䅁䉁䅁䅁允䅁䅁䅕典扪湁浱か䵁䅉䅅䅁䙁䅁䅁睁䵁䅁䅁兂䅁䅁䅁䵙㝲䅑䅯䅂䅅䅁䅯䅏䅁䅁䅯睂䅅䅁䅅䅁䉁䅁䅁兂䅁䅁䅁䅁䅁䅁杷允䅁䅁䅕䅁䑁䅁䅷䅁䙁䅁䅁䥁啂䙂䉂权獄䅁䅁权䑂䅁䅁权䡁允䅁允䅁䅁䅅䅁䙁䉁䵘桏婵佌⽁䍄䉁䅁䅁兂䅁䅁䅍䅄䅁䅁䅕䅁䅁䭁欫ご䭅偁䅑䅁䭁䑁䅫䅁䭁䅁䉣䅁䉁䅁䅁允䅁䅁䅕䅁䅁䅁䅁䅁䵁䅉䅅䅁䙁䅁䅁睁䵁䅁䅁兂䅁䅁䵄祑愲兑䅯䄸䅁䅁䅯杌䅁䅁䅯睂䅅䅁䅅䅁䉁䅁䅁兂䅁䅁䅁䅁䅁䅁杷允䅁䅁䅕䅁䑁䅁䅷䅁䙁䅁䅁䥁㝁啗䈹权䍁允䅁权癁䅁䅁权䡁允䅁允䅁䅁䅅䅁䙁䅁䅁䅁䅁䅁䅁䍄䉁䅁䅁兂䅁䅁䅍䅄䅁䅁䅕䅁䅁䙧䕑䕕䭅佁䅙䅁䭁䑁䄸䅁䭁䅁䉣䅁䉁䅁䅁允䅁䅁䅕䅁䅁䅁䅁䅁䵁䅉䅅䅁䙁䅁䅁睁䵁䅁䅁兂䅁䅁䅁偷㝔䅑䅯朳䅁䅁䅯䅌䅁䅁䅯睂䅅䅁䅅䅁䉁䅁䅁兂䅁䅁䅁䅁䅁䅁杷允䅁䅁䅕䅁䑁䅁䅷䅁䙁䅁䅁䅁䅄倹䅴权楄䅁䅁权獁䅁䅁权䡁允䅁允䅁䅁䅅䅁䙁䅁䅁䅁䅁䅁䅁䍄䉁䅁䅁兂䅁䅁䅍䅄䅁䅁䅕䅁䅁䝁䭄〫䭁乁䅧䅁䭁䑁䅧䅁䭁䅁䉣䅁䉁䅁䅁允䅁䅁䅕䅁䅁䅁䅁䅁䵁䅉䅅䅁䙁䅁䅁睁䵁䅁䅁兂䅁䅁䅁䵣㝲䅑䅯䄹䅁䅁䅯䅔䅁䅁䅯睂䅅䅁䅅䅁䉁䅁䅁兂䅁䅁䅁䅁䅁䅁杷允䅁䅁䅕䅁䑁䅁䅷䅁䙁䅁䅁䅁䕁啪䈹权睄䅁䅁权䙂䅁䅁权䡁允䅁允䅁䅁䅅䅁䙁䅁䅁䅁䅁䅁䅁䍄䉁䅁䅁兂䅁䅁䅍䅄䅁䅁䅕䅁䅁䕺瑍歭䭅乁䅧䅁䭁䑁䅳䅁䭁䅁䉣䅁䉁䅁䅁允䅁䅁䅕䅁䅁䅁䅁䅁䵁䅉䅅䅁䙁䅁䅁睁䵁䅁䅁兂䅁䅁䅁偷㝔䅑䅯䄵䅁䅁䅯䅌䅁䅁䅯睂䅅䅁䅅䅁䉁䅁䅁兂䅁䅁䅁䅁䅁䅁杷允䅁䅁䅕䅁䑁䅁䅷䅁䙁䅁䅁䅁杂癹䅴权敄䅁䅁权乂䅁䅁权䡁允䅁允䅁䅁䅅䅁䙁䵁扈买䜳杉䅰䍄䉁䅁䅁兂䅁䅁䅍䅄䅁䅁䅕䅁䅁䙁坔歔䭅佁䅧䅁䭁䍁䄸䅁䭁䅁䉣䅁䉁䅁䅁允䅁䅁䅕䅁䅁䅁䅁䅁䵁䅉䅅䅁䙁䅁䅁睁䵁䅁䅁兂䅁䅁䅁偷㝔䅑䅯䄲䅁䅁䅯杓䅁䅁䅯睂䅅䅁䅅䅁䉁䅁䅁兂䝄瑱婳䵇漯睐杷允䅁䅁䅕䅁䑁䅁䅷䅁䙁䅁䅁䥁㝁啗䈹权卄䅁䅁权癁䅁䅁权䡁允䅁允䅁䅁䅅䅁䙁䅁䅁䅁䅁䅁䅁䍄䉁䅁䅁兂䅁䅁䅍䅄䅁䅁䅕䅁䅁䙁坔歔䭅乁䅙䅁䭁䕁䅣䅁䭁䅁䉣䅁䉁䅁䅁允䅁䅁䅕䅁䅁䅁䅁䅁䵁䅉䅅䅁䙁䅁䅁睁䵁䅁䅁兂䅁䅁䅁䥂倱兑䅯䄰䅁䅁䅯䅌䅁䅁䅯睂䅅䅁䅅䅁䉁䅁䅁兂䅁䅁䅁䅁䅁䅁杷允䅁䅁䅕䅁䑁䅁䅷䅁䙁䅁䅁䅁啂欱䈵权祄䅁䅁权䭂䅁䅁权䡁允䅁允䅁䅁䅅䅁䙁䉁畓⭒㙆䍬䅤䍄䉁䅁䅁兂䅁䅁䅍䅄䅁䅁䅕䅁䅁䭁欫ご䭅乁䅉䅁䭁䑁䄰䅁䭁䅁䉣䅁䉁䅁䅁允䅁䅁䅕呯䌳呺獯か䵁䅉䅅䅁䙁䅁䅁睁䵁䅁䅁兂䅁䅁䅃䅖兒兑䅯朶䅁䅁䅯䅍䅁䅁䅯睂䅅䅁䅅䅁䉁䅁䅁兂䅁䅁䅁䅁䅁䅁杷允䅁䅁䅕䅁䑁䅁䅷䅁䙁䅁䅁䅁䅄倹䅴权祄䅁䅁权獁䅁䅁权䡁允䅁允䅁䅁䅅䅁䙁䅁䅁䅁䅁䅁䅁䍄䉁䅁䅁兂䅁䅁䅍䅄䅁䅁䅕䅁䅁䵁い〫䭁䵁䄴䅁䭁䕁䅁䅁䭁䅁䉣䅁䉁䅁䅁允䅁䅁䅕䅁䅁䅁䅁䅁䵁䅉䅅䅁䙁䅁䅁睁䵁䅁䅁兂䅁䅁䅃䅖兒兑䅯朴䅁䅁䅯兏䅁䅁䅯睂䅅䅁䅅䅁䉁䅁䅁兂䅁䅁䅁䅁䅁䅁杷允䅁䅁䅕䅁䑁䅁䅷䅁䙁䅁䅁䅁杂癹䅴权い䅁䅁权䑁䅁䅁权䡁允䅁允䅁䅁䅅䅁䙁䅁㑫祱瘷穈䅂䍄䉁䅁䅁兂䅁䅁䅍䅄䅁䅁䅕䅁䅁䵁い〫䭁偁䅯䅁䭁䍁䅷䅁䭁䅁䉣䅁䉁䅁䅁允䅁䅁䅕䅁䅁䅁䅁䅁䵁䅉䅅䅁䙁䅁䅁睁䵁䅁䅁兂䅁䅁䅁䵑㜳䅑䅯䅁䅅䅁䅯免䅁䅁䅯睂䅅䅁䅅䅁䉁䅁䅁权⽁允䅁䍄䉁䅁䅁兂䅁䅁䅍䅄䅁䅁䅕䅁䅁䅁乓ご䭅乁䅧䅁䭁䑁䄴䅁䭁䅁䉣䅁䉁䅁䅁允䅁䅁䅕䅁䅁䅁䅁䅁䵁䅉䅅䅁䙁䅁䅁睁䵁䅁䅁兂䅁䅁䅁㙲偒兑䅯䄹䅁䅁䅯村䅁䅁䅯睂䅅䅁䅅䅁䉁䅁䅁兂捃㕮䍥㍳獅䅑杷允䅁䅁䅕䅁䑁䅁䅷䅁䙁䅁䅁䅁杄晧䅨权奄䅁䅁权ㅁ䅁䅁权䡁允䅁允䅁䅁䅅䅁䙁䕁㥹䑉娰杈䅨䍄䉁䅁䅁兂䅁䅁䅍䅄䅁䅁䅕䅁䅁䵁い〫䭁偁䄴䅁䭁䍁䅷䅁䭁䅁䉣䅁䉁䅁䅁允䅁䅁䅕䅁䅁䅁䅁䅁䵁䅉䅅䅁䙁䅁䅁睁䵁䅁䅁兂䅁䅁䅁偷㝔䅑䅯䅁䅅䅁䅯䅌䅁䅁䅯睂䅅䅁䅅䅁䉁䅁䅁权⽁允䅁䍄䉁䅁䅁兂䅁䅁䅍䅄䅁䅁䅕䅁䅁䙧䕑䕕䭅偁䄴䅁䭁䕁䅣䅁䭁䅁䉣䅁䉁䅁䅁允䅁䅁䅕堶免㜫䝁歸䵅䅉䅅䅁䙁䅁䅁睁䵁䅁䅁兂䅁䅁䅁䍉㕪䅑䅯䄲䅁䅁䅯䅒䅁䅁䅯睂䅅䅁䅅䅁䉁䅁䅁兂䅁䅁䅁䅁䅁䅁杷允䅁䅁䅕䅁䑁䅁䅷䅁䙁䅁䅁䅁䅄倹䅴权奄䅁䅁权癁䅁䅁权䡁允䅁允䅁䅁䅅䅁䙁䅁䅁䅁䅁䅁䅁䍄䉁䅁䅁兂䅁䅁䅍䅄䅁䅁䅕䅁䅁䙧䕑䕕䭅佁䅯䅁䭁䕁䅍䅁䭁䅁䉣䅁䉁䅁䅁允䅁䅁䅕獩䴹癤欯橱䴸䅉䅅䅁䙁䅁䅁睁䵁䅁䅁兂䅁䅁䅁晡但兑䅯朴䅁䅁䅯李䅁䅁䅯睂䅅䅁䅅䅁䉁䅁䅁兂䭃呺䉪汇䴰䅑杷允䅁䅁䅕䅁䑁䅁䅷䅁䙁䅁䅁䅁㝂啌䈹权慄䅁䅁权䑁䅁䅁权䡁允䅁允䅁䅁䅅䅁䙁䕁畇剸へ乣⼸䍄䉁䅁䅁兂䅁䅁䅍䅄䅁䅁䅕䅁䅁䙧䕑䕕䭅偁䅑䅁䭁䕁䅑䅁䭁䅁䉣䅁䉁䅁䅁允䅁䅁䅕䅁䅁䅁䅁䅁䵁䅉䅅䅁䙁䅁䅁睁䵁䅁䅁兂䅁䅁䅁㙲偒兑䅯朳䅁䅁䅯兒䅁䅁䅯睂䅅䅁䅅䅁䉁䅁䅁兂塃穡权剤丸䅑杷允䅁䅁䅕䅁䑁䅁䅷䅁䙁䅁䅁䵁䑸婌䉰权歄䅁䅁权䡂䅁䅁权䡁允䅁允䅁䅁䅅䅁䙁䅁䅁䅁䅁䅁䅁䍄䉁䅁䅁兂䅁䅁䅍䅄䅁䅁䅕䅁䅁䙧䕑䕕䭅䭁䄸䅁䭁䍁䄸䅁䭁䅁䉣䅁䉁䅁䅁允䅁䅁䅕䅁䅁䅁䅁䅁䵁䅉䅅䅁䙁䅁䅁睁䵁䅁䅁兂䅁䅁䅁偷㝔䅑䅯䄳䅁䅁䅯睌䅁䅁䅯睂䅅䅁䅅䅁䉁䅁䅁兂䅁䅁䅁䅁䅁䅁杷允䅁䅁䅕䅁䑁䅁䅷䅁䙁䅁䅁䅁癃䕰䈹权奄䅁䅁权⽁䅁䅁权䡁允䅁允䅁䅁䅅䅁䙁䅁㐲噩呃䅷䅂䍄䉁䅁䅁兂䅁䅁䅍䅄䅁䅁䅕䅁䅁䥷楄䕕䭅偁䅧䅁䭁䕁䅧䅁䭁䅁䉣䅁䉁䅁䅁允䅁䅁䅕硂丰㉶杢ぷ䵅䅉䅅䅁䙁䅁䅁睁䵁䅁䅁兂䅁䅁䅁偷㝔䅑䅯朴䅁䅁䅯睌䅁䅁䅯睂䅅䅁䅅䅁䉁䅁䅁兂䅁䅁䅁䅁䅁䅁杷允䅁䅁䅕䅁䑁䅁䅷䅁䙁䅁䅁䅁䅄倹䅴权祄䅁䅁权⭁䅁䅁权䡁允䅁允䅁䅁䅅䅁䙁䍁㕐㙤睃卵䅨䍄䉁䅁䅁兂䅁䅁䅍䅄䅁䅁䅕䅁䅁䙧䕑䕕䭅偁䅑䅁䭁䕁䅷䅁䭁䅁䉣䅁䉁䅁䅁允䅁䅁䅕剖猷灔晵啍䵁䅉䅅䅁䙁䅁䅁睁䵁䅁䅁兂䅁䅁䅁乖佚兑䅯䄱䅁䅁䅯睑䅁䅁䅯睂䅅䅁䅅䅁䉁䅁䅁兂㕂硥礳の楣䅑杷允䅁䅁䅕䅁䑁䅁䅷䅁䙁䅁䅁䥁煂歌䈹权㙄䅁䅁权祁䅁䅁权䡁允䅁允䅁䅁䅅䅁䙁䅁䅁䅁䅁䅁䅁䍄䉁䅁䅁兂䅁䅁䅍䅄䅁䅁䅕䅁䅁䙁坔歔䭅乁䅉䅁䭁䕁䅷䅁䭁䅁䉣䅁䉁䅁䅁允䅁䅁䅕呣䬰㘱睏䕍䵁䅉䅅䅁䙁䅁䅁睁䵁䅁䅁兂䅁䅁䅁䡫㑢䅑䅯朲䅁䅁䅯杏䅁䅁䅯睂䅅䅁䅅䅁䉁䅁䅁兂䅁䅁䅁䅁䅁䅁杷允䅁䅁䅕䅁䑁䅁䅷䅁䙁䅁䅁䅁权晹䅴权捄䅁䅁权䑂䅁䅁权䡁允䅁允䅁䅁䅅䅁䙁䍁煮䵅婘偪⽉䍄䉁䅁䅁兂䅁䅁䅍䅄䅁䅁䅕䅁䅁䝧畯ご䭅䵁䅍䅁䭁䑁䅑䅁䭁䅁䉣䅁䉁䅁䅁允䅁䅁䅕䅁䅁䅁䅁䅁䵁䅉䅅䅁䙁䅁䅁睁䵁䅁䅁兂䅁䅁䅃䝑偖兑䅯术䅁䅁䅯䅐䅁䅁䅯睂䅅䅁䅅䅁䉁䅁䅁兂㑂䜰偘㑭䅯村杷允䅁䅁䅕䅁䑁䅁䅷䅁䙁䅁䅁䵁䑸婌䉰权い䅁䅁权㝁䅁䅁权䡁允䅁允䅁䅁䅅䅁䙁䅁䅁䅁䅁䅁䅁䍄䉁䅁䅁兂䅁䅁䅍䅄䅁䅁䅕䅁䅁䭁䩄〫䭁乁䅯䅁䭁䑁䅳䅁䭁䅁䉣䅁䉁䅁䅁允䅁䅁䅕䅁䅁䅁䅁䅁䵁䅉䅅䅁䙁䅁䅁睁䵁䅁䅁兂䅁䅁䅁乖佚兑䅯䅁䅅䅁䅯䅏䅁䅁䅯睂䅅䅁䅅䅁䉁䅁䅁权䝁允䅁䍄䉁䅁䅁兂䅁䅁䅍䅄䅁䅁䅕䅁䅁䕧求ご䭅佁䅯䅁䭁䕁䅅䅁䭁䅁䉣䅁䉁䅁䅁允䅁䅁䅕䅁䅁䅁䅁䅁䵁䅉䅅䅁䙁䅁䅁睁䵁䅁䅁兂䅁䅁䅃䅖兒兑䅯䄵䅁䅁䅯睌䅁䅁䅯睂䅅䅁䅅䅁䉁䅁䅁兂䅁䅁䅁䅁䅁䅁杷允䅁䅁䅕䅁䑁䅁䅷䅁䙁䅁䅁䵁䅃水䉂权潄䅁䅁权䡂䅁䅁权䡁允䅁允䅁䅁䅅䅁䙁䅁渶䑧煙〵䅨䍄䉁䅁䅁兂䅁䅁䅍䅄䅁䅁䅕䅁䅁䕺瑍歭䭅偁䅯䅁䭁䕁䅅䅁䭁䅁䉣䅁䉁䅁䅁允䅁䅁䅕䅁䅁䅁䅁䅁䵁䅉䅅䅁䙁䅁䅁睁䵁䅁䅁兂䅁䅁䅁䵙㝲䅑䅯睶䅁䅁䅯䅐䅁䅁䅯睂䅅䅁䅅䅁䉁䅁䅁兂偁呁䵉䱧䅒村杷允䅁䅁䅕䅁䑁䅁䅷䅁䙁䅁䅁䅁权晹䅴权䑄䅁䅁权穁䅁䅁权䡁允䅁允䅁䅁䅅䅁䙁䅁䅁䅁䅁䅁䅁䍄䉁䅁䅁兂䅁䅁䅍䅄䅁䅁䅕䅁䅁䕁昰䕕䭅乁䅑䅁䭁䕁䅯䅁䭁䅁䉣䅁䉁䅁䅁允䅁䅁䅕潍坍㙆噡歋䵁䅉䅅䅁䙁䅁䅁睁䵁䅁䅁兂䅁䅁䅁摪但兑䅯睷䅁䅁䅯䅓䅁䅁䅯睂䅅䅁䅅䅁䉁䅁䅁兂䅁䅁䅁䅁䅁䅁杷允䅁䅁䅕䅁䑁䅁䅷䅁䙁䅁䅁䅁乂ㅈ䉂权慄䅁䅁权睁䅁䅁权䡁允䅁允䅁䅁䅅䅁䙁䅁䅁䅁䅁䅁䅁䍄䉁䅁䅁兂䅁䅁䅍䅄䅁䅁䅕䅁䅁䕺瑍歭䭅佁䅑䅁䭁䕁䅕䅁䭁䅁䉣䅁䉁䅁䅁允䅁䅁䅕䅁䅁䅁䅁䅁䵁䅉䅅䅁䙁䅁䅁睁䵁䅁䅁兂䅁䅁䅁剔儹兑䅯䄰䅁䅁䅯睓䅁䅁䅯睂䅅䅁䅅䅁䉁䅁䅁兂湁䑣⬷癏稰䅑杷允䅁䅁䅕䅁䑁䅁䅷䅁䙁䅁䅁䥁䅂啚䈹权浄䅁䅁权穁䅁䅁权䡁允䅁允䅁䅁䅅䅁䙁䅁䅁䅁䅁䅁䅁䍄䉁䅁䅁兂䅁䅁䅍䅄䅁䅁䅕䅁䅁䵁い〫䭁偁䅷䅁䭁䍁䄸䅁䭁䅁䉣䅁䉁䅁䅁允䅁䅁䅕䅁䅁䅁䅁䅁䵁䅉䅅䅁䙁䅁䅁睁䵁䅁䅁兂䅁䅁䅁乖佚兑䅯䄯䅁䅁䅯䅔䅁䅁䅯睂䅅䅁䅅䅁䉁䅁䅁兂⽁潤瀶穙削䅑杷允䅁䅁䅕䅁䑁䅁䅷䅁䙁䅁䅁䅁乃唰䈵权祄䅁䅁权䍂䅁䅁权䡁允䅁允䅁䅁䅅䅁䙁䵁䴳䵺䵺䍺䅰䍄䉁䅁䅁兂䅁䅁䅍䅄䅁䅁䅕䅁䅁䵁い〫䭁䅁䉉䅁䭁䍁䄸䅁䭁䅁䉣䅁䉁䅁䅁允䅁䅁䅕䅁䅁䅁䅁䅁䵁䅉䅅䅁䙁䅁䅁睁䵁䅁䅁兂䅁䅁䅁偷㝔䅑䅯睶䅁䅁䅯䅍䅁䅁䅯睂䅅䅁䅅䅁䉁䅁䅁兂䅁䅁䅁䅁䅁䅁杷允䅁䅁䅕䅁䑁䅁䅷䅁䙁䅁䅁䅁㝂啌䈹权䕁允䅁权㥁䅁䅁权䡁允䅁允䅁䅁䅅䅁䙁䅁䅁䅁䅁䅁䅁䍄䉁䅁䅁兂䅁䅁䅍䅄䅁䅁䅕䅁䅁䥷楄䕕䭅䭁䄸䅁䭁䕁䅯䅁䭁䅁䉣䅁䉁䅁䅁允䅁䅁䅕婁獖娰䙚䐯䴸䅉䅅䅁䙁䅁䅁睁䵁䅁䅁兂䅁䅁䅁摪但兑䅯朳䅁䅁䅯䅔䅁䅁䅯睂䅅䅁䅅䅁䉁䅁䅁兂䅁䅁䅁䅁䅁䅁杷允䅁䅁䅕䅁䑁䅁䅷䅁䙁䅁䅁䅁权晹䅴权䱄䅁䅁权穁䅁䅁权䡁允䅁允䅁䅁䅅䅁䙁䅁䅁䅁䅁䅁䅁䍄䉁䅁䅁兂䅁䅁䅍䅄䅁䅁䅕䅁䅁䥷楄䕕䭅䅁䉑䅁䭁䕁䅧䅁䭁䅁䉣䅁䉁䅁䅁允䅁䅁䅕堷䅳䴷獐戴䴸䅉䅅䅁䙁䅁䅁睁䵁䅁䅁兂䅁䅁䅁䵙㝲䅑䅯睲䅁䅁䅯杓䅁䅁䅯睂䅅䅁䅅䅁䉁䅁䅁兂硂⽖坺し确睐杷允䅁䅁䅕䅁䑁䅁䅷䅁䙁䅁䅁䅁㝂啌䈹权㙄䅁䅁权㝁䅁䅁权䡁允䅁允䅁䅁䅅䅁䙁䅁䅁䅁䅁䅁䅁䍄䉁䅁䅁兂䅁䅁䅍䅄䅁䅁䅕䅁䅁䙧䕑䕕䭅偁䅙䅁䭁䑁䄴䅁䭁䅁䉣䅁䉁䅁䅁允䅁䅁䅕票灚祱㙉吳䴸䅉䅅䅁䙁䅁䅁睁䵁䅁䅁兂䅁䅁䅁剔儹兑䅯䅁䅅䅁䅯児䅁䅁䅯睂䅅䅁䅅䅁䉁䅁䅁权䝁允䅁䍄䉁䅁䅁兂䅁䅁䅍䅄䅁䅁䅕䅁䅁䵁い〫䭁偁䅷䅁䭁䕁䅅䅁䭁䅁䉣䅁䉁䅁䅁允䅁䅁䅕⼷偰䉉噲䕐䵁䅉䅅䅁䙁䅁䅁睁䵁䅁䅁兂䅁䅁䅁偷㝔䅑䅯朹䅁䅁䅯睌䅁䅁䅯睂䅅䅁䅅䅁䉁䅁䅁兂䅁䅁䅁䅁䅁䅁杷允䅁䅁䅕䅁䑁䅁䅷䅁䙁䅁䅁䅁杂癹䅴权捄䅁䅁权䩂䅁䅁权䡁允䅁允䅁䅁䅅䅁䙁䩁塪兒敊癖⽑䍄䉁䅁䅁兂䅁䅁䅍䅄䅁䅁䅕䅁䅁䍁潁唫䭁乁䅯䅁䭁䑁䅫䅁䭁䅁䉣䅁䉁䅁䅁允䅁䅁䅕攷桐䙇㠱吹䴸䅉䅅䅁䙁䅁䅁睁䵁䅁䅁兂䅁䅁䅁偷㝔䅑䅯䄰䅁䅁䅯䅍䅁䅁䅯睂䅅䅁䅅䅁䉁䅁䅁兂䅁䅁䅁䅁䅁䅁杷允䅁䅁䅕䅁䑁䅁䅷䅁䙁䅁䅁䅁睂癹䅴权坄䅁䅁权䩂䅁䅁权䡁允䅁允䅁䅁䅅䅁䙁䅁䅁䅁䅁䅁䅁䍄䉁䅁䅁兂䅁䅁䅍䅄䅁䅁䅕䅁䅁䅁乓ご䭅偁䅑䅁䭁䕁䅣䅁䭁䅁䉣䅁䉁䅁䅁允䅁䅁䅕䅁䅁䅁䅁䅁䵁䅉䅅䅁䙁䅁䅁睁䵁䅁䅁兂䅁䅁䅁偷㝔䅑䅯朲䅁䅁䅯兒䅁䅁䅯睂䅅䅁䅅䅁䉁䅁䅁兂獁㈯做戲楘睐杷允䅁䅁䅕䅁䑁䅁䅷䅁䙁䅁䅁䥁啂䙂䉂权杄䅁䅁权䵂䅁䅁权䡁允䅁允䅁䅁䅅䅁䙁䡁塏䩚硭杋䄱䍄䉁䅁䅁兂䅁䅁䅍䅄䅁䅁䅕䅁䅁䕧求ご䭅偁䅯䅁䭁䍁䄴䅁䭁䅁䉣䅁䉁䅁䅁允䅁䅁䅕䅁䅁䅁䅁䅁䵁䅉䅅䅁䙁䅁䅁睁䵁䅁䅁兂䅁䅁䅁剔儹兑䅯睲䅁䅁䅯䅏䅁䅁䅯睂䅅䅁䅅䅁䉁䅁䅁兂㙄晔ㅎ浐⽈睐杷允䅁䅁䅕䅁䑁䅁䅷䅁䙁䅁䅁䅁䅂智䅴权㑄䅁䅁权⽁䅁䅁权䡁允䅁允䅁䅁䅅䅁䙁䅁䅁䅁䅁䅁䅁䍄䉁䅁䅁兂䅁䅁䅍䅄䅁䅁䅕䅁䅁䝁确歔䭅佁䅯䅁䭁䑁䅁䅁䭁䅁䉣䅁䉁䅁䅁允䅁䅁䅕䅁䅁䅁䅁䅁䵁䅉䅅䅁䙁䅁䅁睁䵁䅁䅁兂䅁䅁䅁偷㝔䅑䅯䅁䅅䅁䅯䅏䅁䅁䅯睂䅅䅁䅅䅁䉁䅁䅁权⽁允䅁䍄䉁䅁䅁兂䅁䅁䅍䅄䅁䅁䅕䅁䅁䭁欫ご䭅䅁䉉䅁䭁䑁䅳䅁䭁䅁䉣䅁䉁䅁䅁允䅁䅁䅕㔷㡃焷噳啅䵁䅉䅅䅁䙁䅁䅁睁䵁䅁䅁兂䅁䅁䅁䵯㝮䅑䅯䄸䅁䅁䅯睒䅁䅁䅯睂䅅䅁䅅䅁䉁䅁䅁兂㙃婎兖⽍㝣䅑杷允䅁䅁䅕䅁䑁䅁䅷䅁䙁䅁䅁䅁䅄倹䅴权⽃䅁䅁权䕂䅁䅁权䡁允䅁允䅁䅁䅅䅁䙁䅁䅁䅁䅁䅁䅁䍄䉁䅁䅁兂䅁䅁䅍䅄䅁䅁䅕䅁䅁䝁确歔䭅偁䅯䅁䭁䕁䅳䅁䭁䅁䉣䅁䉁䅁䅁允䅁䅁䅕が㝤晅佉歖䵉䅉䅅䅁䙁䅁䅁睁䵁䅁䅁兂䅁䅁䅁偷㝔䅑䅯朴䅁䅁䅯䅍䅁䅁䅯睂䅅䅁䅅䅁䉁䅁䅁兂䅁䅁䅁䅁䅁䅁杷允䅁䅁䅕䅁䑁䅁䅷䅁䙁䅁䅁䥁煂歌䈹权睄䅁䅁权祁䅁䅁权䡁允䅁允䅁䅁䅅䅁䙁䅁䅁䅁䅁䅁䅁䍄䉁䅁䅁兂䅁䅁䅍䅄䅁䅁䅕䅁䅁䝁䭄〫䭁偁䅯䅁䭁䕁䅑䅁䭁䅁䉣䅁䉁䅁䅁允䅁䅁䅕䅁䅁䅁䅁䅁䵁䅉䅅䅁䙁䅁䅁睁䵁䅁䅁兂䅁䅁䅄佧兊兑䅯䄫䅁䅁䅯䅌䅁䅁䅯睂䅅䅁䅅䅁䉁䅁䅁兂䅁䅁䅁䅁䅁䅁杷允䅁䅁䅕䅁䑁䅁䅷䅁䙁䅁䅁䅁杁偋䅬权䱄䅁䅁权穁䅁䅁权䡁允䅁允䅁䅁䅅䅁䙁䅁䅁䅁䅁䅁䅁䍄䉁䅁䅁兂䅁䅁䅍䅄䅁䅁䅕䅁䅁䝁䭄〫䭁乁䅙䅁䭁䑁䅍䅁䭁䅁䉣䅁䉁䅁䅁允䅁䅁䅕䅁䅁䅁䅁䅁䵁䅉䅅䅁䙁䅁䅁睁䵁䅁䅁兂䅁䅁䅁乖佚兑䅯朳䅁䅁䅯䅒䅁䅁䅯睂䅅䅁䅅䅁䉁䅁䅁兂㥂挶穡䱁剅䅑杷允䅁䅁䅕䅁䑁䅁䅷䅁䙁䅁䅁䵁䅃水䉂权煄䅁䅁权睁䅁䅁权䡁允䅁允䅁䅁䅅䅁䙁䅁䅁䅁䅁䅁䅁䍄䉁䅁䅁兂䅁䅁䅍䅄䅁䅁䅕䅁䅁䵁い〫䭁䭁䄸䅁䭁䑁䅁䅁䭁䅁䉣䅁䉁䅁䅁允䅁䅁䅕䅁䅁䅁䅁䅁䵁䅉䅅䅁䙁䅁䅁睁䵁䅁䅁兂䅁䅁䅁偷㝔䅑䅯朷䅁䅁䅯䅍䅁䅁䅯睂䅅䅁䅅䅁䉁䅁䅁兂䅁䅁䅁䅁䅁䅁杷允䅁䅁䅕䅁䑁䅁䅷䅁䙁䅁䅁䅁䅄倹䅴权祄䅁䅁权睁䅁䅁权䡁允䅁允䅁䅁䅅䅁䙁䅁䅁䅁䅁䅁䅁䍄䉁䅁䅁兂䅁䅁䅍䅄䅁䅁䅕䅁䅁䵁い〫䭁偁䅑䅁䭁䑁䅁䅁䭁䅁䉣䅁䉁䅁䅁允䅁䅁䅕䅁䅁䅁䅁䅁䵁䅉䅅䅁䙁䅁䅁睁䵁䅁䅁兂䅁䅁䅁乖佚兑䅯䄰䅁䅁䅯䅎䅁䅁䅯睂䅅䅁䅅䅁䉁䅁䅁兂佁硈䙲㍪祙䅑杷允䅁䅁䅕䅁䑁䅁䅷䅁䙁䅁䅁䵁䅃水䉂权獄䅁䅁权㙁䅁䅁权䡁允䅁允䅁䅁䅅䅁䙁䅁䅁䅁䅁䅁䅁䍄䉁䅁䅁兂䅁䅁䅍䅄䅁䅁䅕䅁䅁䵁い〫䭁䅁䉉䅁䭁䑁䅁䅁䭁䅁䉣䅁䉁䅁䅁允䅁䅁䅕䅁䅁䅁䅁䅁䵁䅉䅅䅁䙁䅁䅁睁䵁䅁䅁兂䅁䅁䅁摪但兑䅯䄸䅁䅁䅯睌䅁䅁䅯睂䅅䅁䅅䅁䉁䅁䅁兂䅁䅁䅁䅁䅁䅁杷允䅁䅁䅕䅁䑁䅁䅷䅁䙁䅁䅁䅁䅄倹䅴权畄䅁䅁权㍁䅁䅁权䡁允䅁允䅁䅁䅅䅁䙁䅁䅁䅁䅁䅁䅁䍄䉁䅁䅁兂䅁䅁䅍䅄䅁䅁䅕䅁䅁䙧䕑䕕䭅乁䄴䅁䭁䑁䅅䅁䭁䅁䉣䅁䉁䅁䅁允䅁䅁䅕䅁䅁䅁䅁䅁䵁䅉䅅䅁䙁䅁䅁睁䵁䅁䅁兂䅁䅁䅁䵣㝲䅑䅯杁䅅䅁䅯睒䅁䅁䅯睂䅅䅁䅅䅁䉁䅁䅁兂䅁䅁䅁䅁䅁䅁杷允䅁䅁䅕䅁䑁䅁䅷䅁䙁䅁䅁䥁煂歌䈹权慄䅁䅁权癁䅁䅁权䡁允䅁允䅁䅁䅅䅁䙁䅁䅁䅁䅁䅁䅁䍄䉁䅁䅁兂䅁䅁䅍䅄䅁䅁䅕䅁䅁䵁い〫䭁佁䅯䅁䭁䑁䅁䅁䭁䅁䉣䅁䉁䅁䅁允䅁䅁䅕䅁䅁䅁䅁䅁䵁䅉䅅䅁䙁䅁䅁睁䵁䅁䅁兂䅁䅁䅁偷㝔䅑䅯䄷䅁䅁䅯䅍䅁䅁䅯睂䅅䅁䅅䅁䉁䅁䅁兂䅁䅁䅁䅁䅁䅁杷允䅁䅁䅕䅁䑁䅁䅷䅁䙁䅁䅁䥁䅂啚䈹权睄䅁䅁权䅂䅁䅁权䡁允䅁允䅁䅁䅅䅁䙁䅁䅁䅁䅁䅁䅁䍄䉁䅁䅁兂䅁䅁䅍䅄䅁䅁䅕䅁䅁䕁昰䕕䭅偁䅯䅁䭁䕁䅣䅁䭁䅁䉣䅁䉁䅁䅁允䅁䅁䅕兂㐷搲扅歒䵉䅉䅅䅁䙁䅁䅁睁䵁䅁䅁兂䅁䅁䅃ㅏ偬兑䅯䄹䅁䅁䅯睒䅁䅁䅯睂䅅䅁䅅䅁䉁䅁䅁兂㝂潯杯創洴䅑杷允䅁䅁䅕䅁䑁䅁䅷䅁䙁䅁䅁䅁乃唰䈵权潄䅁䅁权㍁䅁䅁权䡁允䅁允䅁䅁䅅䅁䙁䅁䅁䅁䅁䅁䅁䍄䉁䅁䅁兂䅁䅁䅍䅄䅁䅁䅕䅁䅁䝁䭄〫䭁佁䅯䅁䭁䅁䅍䅁䭁䅁䉣䅁䉁䅁䅁允䅁䅁䅕㙋塦汋䵦稰䴸䅉䅅䅁䙁䅁䅁睁䵁䅁䅁兂䅁䅁䅁祥倱兑䅯䄴䅁䅁䅯材䅁䅁䅯睂䅅䅁䅅䅁䉁䅁䅁兂䡁⽧湗牧㍺睐杷允䅁䅁䅕䅁䑁䅁䅷䅁䙁䅁䅁䅁䅄倹䅴权癃䅁䅁权㙁䅁䅁权䡁允䅁允䅁䅁䅅䅁䙁䅁䅁䅁䅁䅁䅁䍄䉁䅁䅁兂䅁䅁䅍䅄䅁䅁䅕䅁䅁䵁い〫䭁乁䅑䅁䭁䑁䅅䅁䭁䅁䉣䅁䉁䅁䅁允䅁䅁䅕䅁䅁䅁䅁䅁䵁䅉䅅䅁䙁䅁䅁睁䵁䅁䅁兂䅁䅁䅁偷㝔䅑䅯朲䅁䅁䅯村䅁䅁䅯睂䅅䅁䅅䅁䉁䅁䅁兂慂䍸䱱㕨敶睐杷允䅁䅁䅕䅁䑁䅁䅷䅁䙁䅁䅁䅁啂欱䈵权杄䅁䅁权㑁䅁䅁权䡁允䅁允䅁䅁䅅䅁䙁䅁䅁䅁䅁䅁䅁䍄䉁䅁䅁兂䅁䅁䅍䅄䅁䅁䅕䅁䅁䭁䩄〫䭁偁䅙䅁䭁䑁䅉䅁䭁䅁䉣䅁䉁䅁䅁允䅁䅁䅕䅁䅁䅁䅁䅁䵁䅉䅅䅁䙁䅁䅁睁䵁䅁䅁兂䅁䅁䅁乖佚兑䅯朵䅁䅁䅯睑䅁䅁䅯睂䅅䅁䅅䅁䉁䅁䅁兂兄</t>
  </si>
  <si>
    <t>港婍橉㑘睐杷允䅁䅁䅕䅁䑁䅁䅷䅁䙁䅁䅁䅁䅄倹䅴权杄䅁䅁权硁䅁䅁权䡁允䅁允䅁䅁䅅䅁䙁䅁䅁䅁䅁䅁䅁䍄䉁䅁䅁兂䅁䅁䅍䅄䅁䅁䅕䅁䅁䵁い〫䭁佁䅉䅁䭁䕁䅯䅁䭁䅁䉣䅁䉁䅁䅁允䅁䅁䅕䝊桱穸杩ぅ䵁䅉䅅䅁䙁䅁䅁睁䵁䅁䅁兂䅁䅁䅃ㅏ偬兑䅯䄹䅁䅁䅯䅍䅁䅁䅯睂䅅䅁䅅䅁䉁䅁䅁兂䅁䅁䅁䅁䅁䅁杷允䅁䅁䅕䅁䑁䅁䅷䅁䙁䅁䅁䅁䅄倹䅴权浄䅁䅁权硁䅁䅁权䡁允䅁允䅁䅁䅅䅁䙁䅁䅁䅁䅁䅁䅁䍄䉁䅁䅁兂䅁䅁䅍䅄䅁䅁䅕䅁䅁䕧求ご䭅佁䅑䅁䭁䑁䅁䅁䭁䅁䉣䅁䉁䅁䅁允䅁䅁䅕䅁䅁䅁䅁䅁䵁䅉䅅䅁䙁䅁䅁睁䵁䅁䅁兂䅁䅁䅃䝑偖兑䅯䄶䅁䅁䅯䅎䅁䅁䅯睂䅅䅁䅅䅁䉁䅁䅁兂䅁䅁䅁䅁䅁䅁杷允䅁䅁䅕䅁䑁䅁䅷䅁䙁䅁䅁䥁䅂啚䈹权い䅁䅁权䩂䅁䅁权䡁允䅁允䅁䅁䅅䅁䙁䉁㝡橖瑯䍣䅨䍄䉁䅁䅁兂䅁䅁䅍䅄䅁䅁䅕䅁䅁䝁确歔䭅偁䄴䅁䭁䑁䄴䅁䭁䅁䉣䅁䉁䅁䅁允䅁䅁䅕奧杩坭牗か䵉䅉䅅䅁䙁䅁䅁睁䵁䅁䅁兂䅁䅁䅃楡倵兑䅯䄯䅁䅁䅯睎䅁䅁䅯睂䅅䅁䅅䅁䉁䅁䅁兂䅁䅁䅁䅁䅁䅁杷允䅁䅁䅕䅁䑁䅁䅷䅁䙁䅁䅁䅁䅄倹䅴权⭄䅁䅁权䝂䅁䅁权䡁允䅁允䅁䅁䅅䅁䙁䅁䅁䅵乩䈱䍬䍄䉁䅁䅁兂䅁䅁䅍䅄䅁䅁䅕䅁䅁䭁欫ご䭅偁䅧䅁䭁䍁䄸䅁䭁䅁䉣䅁䉁䅁䅁允䅁䅁䅕䅁䅁䅁䅁䅁䵁䅉䅅䅁䙁䅁䅁睁䵁䅁䅁兂䅁䅁䅁剔儹兑䅯䄰䅁䅁䅯睁䅁䅁䅯睂䅅䅁䅅䅁䉁䅁䅁兂敄塱噮塁汅䅑杷允䅁䅁䅕䅁䑁䅁䅷䅁䙁䅁䅁䅁䅄倹䅴权い䅁䅁权硁䅁䅁权䡁允䅁允䅁䅁䅅䅁䙁䅁䅁䅁䅁䅁䅁䍄䉁䅁䅁兂䅁䅁䅍䅄䅁䅁䅕䅁䅁䙁睳ご䭅䵁䄴䅁䭁䍁䄸䅁䭁䅁䉣䅁䉁䅁䅁允䅁䅁䅕䅁䅁䅁䅁䅁䵁䅉䅅䅁䙁䅁䅁睁䵁䅁䅁兂䅁䅁䵄祑愲兑䅯朲䅁䅁䅯䅌䅁䅁䅯睂䅅䅁䅅䅁䉁䅁䅁兂䅁䅁䅁䅁䅁䅁杷允䅁䅁䅕䅁䑁䅁䅷䅁䙁䅁䅁䅁扂䕍䈹权⽃䅁䅁权䵂䅁䅁权䡁允䅁允䅁䅁䅅䅁䙁䅁䅁䅁䅁䅁䅁䍄䉁䅁䅁兂䅁䅁䅍䅄䅁䅁䅕䅁䅁䑧婴ご䭅䅁䉑䅁䭁䕁䅅䅁䭁䅁䉣䅁䉁䅁䅁允䅁䅁䅕橯甲潁桉戫䴸䅉䅅䅁䙁䅁䅁睁䵁䅁䅁兂䅁䅁䅁㙲偒兑䅯朰䅁䅁䅯材䅁䅁䅯睂䅅䅁䅅䅁䉁䅁䅁兂晁敨剴䩵甴䅑杷允䅁䅁䅕䅁䑁䅁䅷䅁䙁䅁䅁䵁䑸婌䉰权敄䅁䅁权穁䅁䅁权䡁允䅁允䅁䅁䅅䅁䙁䅁䅁䅁䅁䅁䅁䍄䉁䅁䅁兂䅁䅁䅍䅄䅁䅁䅕䅁䅁䵁い〫䭁偁䅧䅁䭁䑁䅅䅁䭁䅁䉣䅁䉁䅁䅁允䅁䅁䅕䅁䅁䅁䅁䅁䵁䅉䅅䅁䙁䅁䅁睁䵁䅁䅁兂䅁䅁䅁䤴㑈䅑䅯䅁䅅䅁䅯兑䅁䅁䅯睂䅅䅁䅅䅁䉁䅁䅁权䝁允䅁䍄䉁䅁䅁兂䅁䅁䅍䅄䅁䅁䅕䅁䅁䕁乄〫䭁偁䅉䅁䭁䕁䅁䅁䭁䅁䉣䅁䉁䅁䅁允䅁䅁䅕䅁䅁䅁䅁䅁䵁䅉䅅䅁䙁䅁䅁睁䵁䅁䅁兂䅁䅁䅁剔儹兑䅯杁䅅䅁䅯䅓䅁䅁䅯睂䅅䅁䅅䅁䉁䅁䅁兂千攫眸昹琷睐杷允䅁䅁䅕䅁䑁䅁䅷䅁䙁䅁䅁䅁睂癹䅴权い䅁䅁权䑂䅁䅁权䡁允䅁允䅁䅁䅅䅁䙁䭁獬䈵㥩穐䅊䍄䉁䅁䅁兂䅁䅁䅍䅄䅁䅁䅕䅁䅁䵁い〫䭁乁䅯䅁䭁䍁䄴䅁䭁䅁䉣䅁䉁䅁䅁允䅁䅁䅕䅁䅁䅁䅁䅁䵁䅉䅅䅁䙁䅁䅁睁䵁䅁䅁兂䅁䅁䅃䅖兒兑䅯末䅁䅁䅯䅏䅁䅁䅯睂䅅䅁䅅䅁䉁䅁䅁兂䅁䅁䅁䅁䅁䅁杷允䅁䅁䅕䅁䑁䅁䅷䅁䙁䅁䅁䅁䅄倹䅴权杄䅁䅁权畁䅁䅁权䡁允䅁允䅁䅁䅅䅁䙁䅁䅁䅁䅁䅁䅁䍄䉁䅁䅁兂䅁䅁䅍䅄䅁䅁䅕䅁䅁䑧婴ご䭅佁䅷䅁䭁䍁䅷䅁䭁䅁䉣䅁䉁䅁䅁允䅁䅁䅕䅁䅁䅁䅁䅁䵁䅉䅅䅁䙁䅁䅁睁䵁䅁䅁兂䅁䅁䵄祑愲兑䅯睹䅁䅁䅯睌䅁䅁䅯睂䅅䅁䅅䅁䉁䅁䅁兂䅁䅁䅁䅁䅁䅁杷允䅁䅁䅕䅁䑁䅁䅷䅁䙁䅁䅁䅁䅄倹䅴权歄䅁䅁权畁䅁䅁权䡁允䅁允䅁䅁䅅䅁䙁䅁䅁䅁䅁䅁䅁䍄䉁䅁䅁兂䅁䅁䅍䅄䅁䅁䅕䅁䅁䵁い〫䭁䭁䄸䅁䭁䍁䄴䅁䭁䅁䉣䅁䉁䅁䅁允䅁䅁䅕䅁䅁䅁䅁䅁䵁䅉䅅䅁䙁䅁䅁睁䵁䅁䅁兂䅁䅁䅁䵙㝲䅑䅯䄸䅁䅁䅯杍䅁䅁䅯睂䅅䅁䅅䅁䉁䅁䅁兂䅁䅁䅁䅁䅁䅁杷允䅁䅁䅕䅁䑁䅁䅷䅁䙁䅁䅁䅁䅄倹䅴权畄䅁䅁权畁䅁䅁权䡁允䅁允䅁䅁䅅䅁䙁䅁䅁䅁䅁䅁䅁䍄䉁䅁䅁兂䅁䅁䅍䅄䅁䅁䅕䅁䅁䝁确歔䭅乁䄴䅁䭁䕁䅯䅁䭁䅁䉣䅁䉁䅁䅁允䅁䅁䅕桃㍈杪挫啂䵁䅉䅅䅁䙁䅁䅁睁䵁䅁䅁兂䅁䅁䅁䍉㕪䅑䅯䅂䅅䅁䅯睁䅁䅁䅯睂䅅䅁䅅䅁䉁䅁䅁兂䅁䅁䅁䅁䅁䅁杷允䅁䅁䅕䅁䑁䅁䅷䅁䙁䅁䅁䅁䅄倹䅴权潄䅁䅁权畁䅁䅁权䡁允䅁允䅁䅁䅅䅁䙁䅁䅁䅁䅁䅁䅁䍄䉁䅁䅁兂䅁䅁䅍䅄䅁䅁䅕䅁䅁䵁い〫䭁偁䅯䅁䭁䑁䅯䅁䭁䅁䉣䅁䉁䅁䅁允䅁䅁䅕䅁䅁䅁䅁䅁䵁䅉䅅䅁䙁䅁䅁睁䵁䅁䅁兂䅁䅁䅁晡但兑䅯朴䅁䅁䅯免䅁䅁䅯睂䅅䅁䅅䅁䉁䅁䅁兂䅁䅁䅁䅁䅁䅁杷允䅁䅁䅕䅁䑁䅁䅷䅁䙁䅁䅁䅁扂䕍䈹权祄䅁䅁权䥂䅁䅁权䡁允䅁允䅁䅁䅅䅁䙁䅁䅁䅁䅁䅁䅁䍄䉁䅁䅁兂䅁䅁䅍䅄䅁䅁䅕䅁䅁䡁瑳ご䭅偁䅧䅁䭁䑁䅳䅁䭁䅁䉣䅁䉁䅁䅁允䅁䅁䅕䅁䅁䅁䅁䅁䵁䅉䅅䅁䙁䅁䅁睁䵁䅁䅁兂䅁䅁䅁摪但兑䅯䄷䅁䅁䅯䅑䅁䅁䅯睂䅅䅁䅅䅁䉁䅁䅁兂䅁䅁䅁䅁䅁䅁杷允䅁䅁䅕䅁䑁䅁䅷䅁䙁䅁䅁䅁啂欱䈵权睄䅁䅁权祁䅁䅁权䡁允䅁允䅁䅁䅅䅁䙁䅁䅁䅁䅁䅁䅁䍄䉁䅁䅁兂䅁䅁䅍䅄䅁䅁䅕䅁䅁䭁欫ご䭅偁䅉䅁䭁䕁䅅䅁䭁䅁䉣䅁䉁䅁䅁允䅁䅁䅕坄䅬䱏⭏䕊䵁䅉䅅䅁䙁䅁䅁睁䵁䅁䅁兂䅁䅁䅁偷㝔䅑䅯䄫䅁䅁䅯杌䅁䅁䅯睂䅅䅁䅅䅁䉁䅁䅁兂䅁䅁䅁䅁䅁䅁杷允䅁䅁䅕䅁䑁䅁䅷䅁䙁䅁䅁䅁䅄倹䅴权㙄䅁䅁权畁䅁䅁权䡁允䅁允䅁䅁䅅䅁䙁䅁䅁䅁䅁䅁䅁䍄䉁䅁䅁兂䅁䅁䅍䅄䅁䅁䅕䅁䅁䕧求ご䭅佁䅯䅁䭁䕁䅧䅁䭁䅁䉣䅁䉁䅁䅁允䅁䅁䅕䅁䅁䅁䅁䅁䵁䅉䅅䅁䙁䅁䅁睁䵁䅁䅁兂䅁䅁䅁䤴㑈䅑䅯朱䅁䅁䅯睐䅁䅁䅯睂䅅䅁䅅䅁䉁䅁䅁兂䅁䅁䅁䅁䅁䅁杷允䅁䅁䅕䅁䑁䅁䅷䅁䙁䅁䅁䅁乃唰䈵权啄䅁䅁权䉂䅁䅁权䡁允䅁允䅁䅁䅅䅁䙁佁摺樯杓歯䅎䍄䉁䅁䅁兂䅁䅁䅍䅄䅁䅁䅕䅁䅁䵁い〫䭁偁䅷䅁䭁䍁䄴䅁䭁䅁䉣䅁䉁䅁䅁允䅁䅁䅕䅁䅁䅁䅁䅁䵁䅉䅅䅁䙁䅁䅁睁䵁䅁䅁兂䅁䅁䅁偷㝔䅑䅯䄰䅁䅁䅯材䅁䅁䅯睂䅅䅁䅅䅁䉁䅁䅁兂歄䥡䵣㑹䥫䅑杷允䅁䅁䅕䅁䑁䅁䅷䅁䙁䅁䅁䥁煂歌䈹权祄䅁䅁权獁䅁䅁权䡁允䅁允䅁䅁䅅䅁䙁䅁䅁䅁䅁䅁䅁䍄䉁䅁䅁兂䅁䅁䅍䅄䅁䅁䅕䅁䅁䙁睳ご䭅佁䅑䅁䭁䕁䅉䅁䭁䅁䉣䅁䉁䅁䅁允䅁䅁䅕䍢䥡⬱癇䐹䴸䅉䅅䅁䙁䅁䅁睁䵁䅁䅁兂䅁䅁䅁穗偂兑䅯术䅁䅁䅯䅏䅁䅁䅯睂䅅䅁䅅䅁䉁䅁䅁兂䅁䅁䅁䅁䅁䅁杷允䅁䅁䅕䅁䑁䅁䅷䅁䙁䅁䅁䅁䕁啪䈹权い䅁䅁权乂䅁䅁权䡁允䅁允䅁䅁䅅䅁䙁䍁獷㔵㕹橋䅆䍄䉁䅁䅁兂䅁䅁䅍䅄䅁䅁䅕䅁䅁䕧求ご䭅䅁䉉䅁䭁䑁䅍䅁䭁䅁䉣䅁䉁䅁䅁允䅁䅁䅕䅁䅁䅁䅁䅁䵁䅉䅅䅁䙁䅁䅁睁䵁䅁䅁兂䅁䅁䅁㙲偒兑䅯䄲䅁䅁䅯䅏䅁䅁䅯睂䅅䅁䅅䅁䉁䅁䅁兂敃䍎歑佮䩍䅑杷允䅁䅁䅕䅁䑁䅁䅷䅁䙁䅁䅁䅁䅂智䅴权㡄䅁䅁权㉁䅁䅁权䡁允䅁允䅁䅁䅅䅁䙁䉁㉡䤴圸問䅬䍄䉁䅁䅁兂䅁䅁䅍䅄䅁䅁䅕䅁䅁䙁坔歔䭅乁䅷䅁䭁䍁䄴䅁䭁䅁䉣䅁䉁䅁䅁允䅁䅁䅕䅁䅁䅁䅁䅁䵁䅉䅅䅁䙁䅁䅁睁䵁䅁䅁兂䅁䅁䅃ㅏ偬兑䅯朰䅁䅁䅯免䅁䅁䅯睂䅅䅁䅅䅁䉁䅁䅁兂䅁䅁䅁䅁䅁䅁杷允䅁䅁䅕䅁䑁䅁䅷䅁䙁䅁䅁䵁䑸婌䉰权杄䅁䅁权䭂䅁䅁权䡁允䅁允䅁䅁䅅䅁䙁䅁䅁䅁䅁䅁䅁䍄䉁䅁䅁兂䅁䅁䅍䅄䅁䅁䅕䅁䅁䵁い〫䭁䅁䉁䅁䭁䍁䄴䅁䭁䅁䉣䅁䉁䅁䅁允䅁䅁䅯睐䅅䅁杷允䅁䅁䅕䅁䑁䅁䅷䅁䙁䅁䅁䅁䅄倹䅴权䍁允䅁权畁䅁䅁权䡁允䅁允䅁䅁䅅䅁䙁䅁䅁䅁䅁䅁䅁䍄䉁䅁䅁兂䅁䅁䅍䅄䅁䅁䅕䅁䅁䙁坔歔䭅偁䄴䅁䭁䑁䄴䅁䭁䅁䉣䅁䉁䅁䅁允䅁䅁䅕䅁䅁䙲䉯歂䵉䅉䅅䅁䙁䅁䅁睁䵁䅁䅁兂䅁䅁䅁䵙㝲䅑䅯䄲䅁䅁䅯兏䅁䅁䅯睂䅅䅁䅅䅁䉁䅁䅁兂䅁䅁䅁䅁䅁䅁杷允䅁䅁䅕䅁䑁䅁䅷䅁䙁䅁䅁䅁杂癹䅴权楄䅁䅁权ㅁ䅁䅁权䡁允䅁允䅁䅁䅅䅁䙁䅁奧捵乆䌴䅂䍄䉁䅁䅁兂䅁䅁䅍䅄䅁䅁䅕䅁䅁䥁刳歔䭅乁䅯䅁䭁䑁䄸䅁䭁䅁䉣䅁䉁䅁䅁允䅁䅁䅕䝇⭁协呹稸䴸䅉䅅䅁䙁䅁䅁睁䵁䅁䅁兂䅁䅁䅁䡫㑢䅑䅯睶䅁䅁䅯杒䅁䅁䅯睂䅅䅁䅅䅁䉁䅁䅁兂䅁䅁䅁䅁䅁䅁杷允䅁䅁䅕䅁䑁䅁䅷䅁䙁䅁䅁䅁䅂智䅴权奄䅁䅁权獁䅁䅁权䡁允䅁允䅁䅁䅅䅁䙁䅁䅁䅁䅁䅁䅁䍄䉁䅁䅁兂䅁䅁䅍䅄䅁䅁䅕䅁䅁䕺瑍歭䭅乁䅙䅁䭁䑁䅙䅁䭁䅁䉣䅁䉁䅁䅁允䅁䅁䅕䅁䅁䅁䅁䅁䵁䅉䅅䅁䙁䅁䅁睁䵁䅁䅁兂䅁䅁䅃ㅏ偬兑䅯朹䅁䅁䅯兎䅁䅁䅯睂䅅䅁䅅䅁䉁䅁䅁兂佃㥡敷汎㜯睐杷允䅁䅁䅕䅁䑁䅁䅷䅁䙁䅁䅁䵁䅃水䉂权䱄䅁䅁权㥁䅁䅁权䡁允䅁允䅁䅁䅅䅁䙁䅁䅁䅁䅁䅁䅁䍄䉁䅁䅁兂䅁䅁䅍䅄䅁䅁䅕䅁䅁䥷楄䕕䭅乁䅙䅁䭁䑁䅙䅁䭁䅁䉣䅁䉁䅁䅁允䅁䅁䅕䅁䅁䅁䅁䅁䵁䅉䅅䅁䙁䅁䅁睁䵁䅁䅁兂䅁䅁䅁偷㝔䅑䅯䄷䅁䅁䅯杌䅁䅁䅯睂䅅䅁䅅䅁䉁䅁䅁兂䅁䅁䅁䅁䅁䅁杷允䅁䅁䅕䅁䑁䅁䅷䅁䙁䅁䅁䅁䕁啪䈹权杄䅁䅁权㉁䅁䅁权䡁允䅁允䅁䅁䅅䅁䙁䅁䅁䅁䅁䅁䅁䍄䉁䅁䅁兂䅁䅁䅍䅄䅁䅁䅕䅁䅁䵁い〫䭁偁䅙䅁䭁䍁䄴䅁䭁䅁䉣䅁䉁䅁䅁允䅁䅁䅕䅁䅁䅁䅁䅁䵁䅉䅅䅁䙁䅁䅁睁䵁䅁䅁兂䅁䅁䅁偷㝔䅑䅯䄰䅁䅁䅯杍䅁䅁䅯睂䅅䅁䅅䅁䉁䅁䅁兂䅁䅁䅁䅁䅁䅁杷允䅁䅁䅕䅁䑁䅁䅷䅁䙁䅁䅁䥁䅂啚䈹权慄䅁䅁权㡁䅁䅁权䡁允䅁允䅁䅁䅅䅁䙁䡁潴䴷摃乕⼴䍄䉁䅁䅁兂䅁䅁䅍䅄䅁䅁䅕䅁䅁䵁い〫䭁乁䅑䅁䭁䑁䅉䅁䭁䅁䉣䅁䉁䅁䅁允䅁䅁䅕䅁䅁䅁䅁䅁䵁䅉䅅䅁䙁䅁䅁睁䵁䅁䅁兂䅁䅁䅁䡫㑢䅑䅯䄴䅁䅁䅯杏䅁䅁䅯睂䅅䅁䅅䅁䉁䅁䅁兂䅁䅁䅁䅁䅁䅁杷允䅁䅁䅕䅁䑁䅁䅷䅁䙁䅁䅁䅁权晹䅴权歄䅁䅁权畁䅁䅁权䡁允䅁允䅁䅁䅅䅁䙁䅁䅁䅁䅁䅁䅁䍄䉁䅁䅁兂䅁䅁䅍䅄䅁䅁䅕䅁䅁䕧求ご䭅佁䄴䅁䭁䕁䅅䅁䭁䅁䉣䅁䉁䅁䅁允䅁䅁䅕䅁䅁䅁䅁䅁䵁䅉䅅䅁䙁䅁䅁睁䵁䅁䅁兂䅁䅁䅁䥂倱兑䅯朹䅁䅁䅯睐䅁䅁䅯睂䅅䅁䅅䅁䉁䅁䅁兂䅁䅁䅁䅁䅁䅁杷允䅁䅁䅕䅁䑁䅁䅷䅁䙁䅁䅁䅁䅄倹䅴权奄䅁䅁权祁䅁䅁权䡁允䅁允䅁䅁䅅䅁䙁䅁䅁䅁䅁䅁䅁䍄䉁䅁䅁兂䅁䅁䅍䅄䅁䅁䅕䅁䅁䑧婴ご䭅偁䅁䅁䭁䕁䅑䅁䭁䅁䉣䅁䉁䅁䅁允䅁䅁䅕祡煖㙖㉌歎䵁䅉䅅䅁䙁䅁䅁睁䵁䅁䅁兂䅁䅁䅁䵣㝲䅑䅯䄴䅁䅁䅯䅑䅁䅁䅯睂䅅䅁䅅䅁䉁䅁䅁兂䅁䅁䅁䅁䅁䅁杷允䅁䅁䅕䅁䑁䅁䅷䅁䙁䅁䅁䅁乃唰䈵权獄䅁䅁权㉁䅁䅁权䡁允䅁允䅁䅁䅅䅁䙁䅁䅁䅁䅁䅁䅁䍄䉁䅁䅁兂䅁䅁䅍䅄䅁䅁䅕䅁䅁䩁㉂䔫䭁乁䅉䅁䭁䕁䅕䅁䭁䅁䉣䅁䉁䅁䅁允䅁䅁䅕児塲㍯㥃が䵁䅉䅅䅁䙁䅁䅁睁䵁䅁䅁兂䅁䅁䅁㙲偒兑䅯朷䅁䅁䅯睓䅁䅁䅯睂䅅䅁䅅䅁䉁䅁䅁兂⽄䱧硋䬵呆䅑杷允䅁䅁䅕䅁䑁䅁䅷䅁䙁䅁䅁䅁权晹䅴权坄䅁䅁权䕂䅁䅁权䡁允䅁允䅁䅁䅅䅁䙁䥁呌塬商余⽯䍄䉁䅁䅁兂䅁䅁䅍䅄䅁䅁䅕䅁䅁䵁い〫䭁乁䅯䅁䭁䑁䅉䅁䭁䅁䉣䅁䉁䅁䅁允䅁䅁䅕䅁䅁䅁䅁䅁䵁䅉䅅䅁䙁䅁䅁睁䵁䅁䅁兂䅁䅁䅁㙲偒兑䅯睲䅁䅁䅯䅐䅁䅁䅯睂䅅䅁䅅䅁䉁䅁䅁兂允楱㙑䕲䌸䅑杷允䅁䅁䅕䅁䑁䅁䅷䅁䙁䅁䅁䅁扂䕍䈹权慄䅁䅁权䥂䅁䅁权䡁允䅁允䅁䅁䅅䅁䙁䅁䅁䅁䅁䅁䅁䍄䉁䅁䅁兂䅁䅁䅍䅄䅁䅁䅕䅁䅁䡁䭄〫䭁佁䅧䅁䭁䕁䅙䅁䭁䅁䉣䅁䉁䅁䅁允䅁䅁䅕䅁䅁䅁䅁䅁䵁䅉䅅䅁䙁䅁䅁睁䵁䅁䅁兂䅁䅁䅁㙲偒兑䅯朸䅁䅁䅯䅑䅁䅁䅯睂䅅䅁䅅䅁䉁䅁䅁兂穁積積積桍䅑杷允䅁䅁䅕䅁䑁䅁䅷䅁䙁䅁䅁䅁䅄倹䅴权捄䅁䅁权祁䅁䅁权䡁允䅁允䅁䅁䅅䅁䙁䅁䅁䅁䅁䅁䅁䍄䉁䅁䅁兂䅁䅁䅍䅄䅁䅁䅕䅁䅁䵁い〫䭁䵁䄴䅁䭁䑁䅉䅁䭁䅁䉣䅁䉁䅁䅁允䅁䅁䅕䅁䅁䅁䅁䅁䵁䅉䅅䅁䙁䅁䅁睁䵁䅁䅁兂䅁䅁䅃䝑偖兑䅯䄸䅁䅁䅯䅐䅁䅁䅯睂䅅䅁䅅䅁䉁䅁䅁兂㉄㡎㡭瘲䉴䅑杷允䅁䅁䅕䅁䑁䅁䅷䅁䙁䅁䅁䅁䅄倹䅴权佄䅁䅁权䝂䅁䅁权䡁允䅁允䅁䅁䅅䅁䙁䕁瑮䝸扏畲⽍䍄䉁䅁䅁兂䅁䅁䅍䅄䅁䅁䅕䅁䅁䵁い〫䭁佁䅁䅁䭁䑁䅉䅁䭁䅁䉣䅁䉁䅁䅁允䅁䅁䅕䅁䅁䅁䅁䅁䵁䅉䅅䅁䙁䅁䅁睁䵁䅁䅁兂䅁䅁䅃楡倵兑䅯䄵䅁䅁䅯杏䅁䅁䅯睂䅅䅁䅅䅁䉁䅁䅁兂䅁䅁䅁䅁䅁䅁杷允䅁䅁䅕䅁䑁䅁䅷䅁䙁䅁䅁䥁煂歌䈹权睄䅁䅁权䉂䅁䅁权䡁允䅁允䅁䅁䅅䅁䙁䅁䅁䅁䅁䅁䅁䍄䉁䅁䅁兂䅁䅁䅍䅄䅁䅁䅕䅁䅁䑧婴ご䭅䵁䅳䅁䭁䑁䅯䅁䭁䅁䉣䅁䉁䅁䅁允䅁䅁䅕䅁䅁䅁䅁䅁䵁䅉䅅䅁䙁䅁䅁睁䵁䅁䅁兂䅁䅁䅁偷㝔䅑䅯䄵䅁䅁䅯杍䅁䅁䅯睂䅅䅁䅅䅁䉁䅁䅁兂䅁䅁䅁䅁䅁䅁杷允䅁䅁䅕䅁䑁䅁䅷䅁䙁䅁䅁䅁灂唸䈵权啄䅁䅁权㙁䅁䅁权䡁允䅁允䅁䅁䅅䅁䙁䅁䅁䅁䅁䅁䅁䍄䉁䅁䅁兂䅁䅁䅍䅄䅁䅁䅕䅁䅁䥷楄䕕䭅佁䅑䅁䭁䑁䅍䅁䭁䅁䉣䅁䉁䅁䅁允䅁䅁䅕䅁䅁䅁䅁䅁䵁䅉䅅䅁䙁䅁䅁睁䵁䅁䅁兂䅁䅁䅁穗偂兑䅯䄯䅁䅁䅯杏䅁䅁䅯睂䅅䅁䅅䅁䉁䅁䅁兂䅁䅁䅁䅁䅁䅁杷允䅁䅁䅕䅁䑁䅁䅷䅁䙁䅁䅁䅁䅂智䅴权潄䅁䅁权祁䅁䅁权䡁允䅁允䅁䅁䅅䅁䙁䅁䅁䅁䅁䅁䅁䍄䉁䅁䅁兂䅁䅁䅍䅄䅁䅁䅕䅁䅁䵁い〫䭁偁䅯䅁䭁䕁䅕䅁䭁䅁䉣䅁䉁䅁䅁允䅁䅁䅕摁瑁䍲儰䕘䵉䅉䅅䅁䙁䅁䅁睁䵁䅁䅁兂䅁䅁䵄祑愲兑䅯䄳䅁䅁䅯睓䅁䅁䅯睂䅅䅁䅅䅁䉁䅁䅁兂䅁䅁䅁䅁䅁䅁杷允䅁䅁䅕䅁䑁䅁䅷䅁䙁䅁䅁䅁䅄倹䅴权卄䅁䅁权祁䅁䅁权䡁允䅁允䅁䅁䅅䅁䙁䅁䅁䅁䅁䅁䅁䍄䉁䅁䅁兂䅁䅁䅍䅄䅁䅁䅕䅁䅁䙁坔歔䭅偁䅉䅁䭁䕁䅙䅁䭁䅁䉣䅁䉁䅁䅁允䅁䅁䅕積積積積ぉ䵁䅉䅅䅁䙁䅁䅁睁䵁䅁䅁兂䅁䅁䅁晡但兑䅯䄱䅁䅁䅯材䅁䅁䅯睂䅅䅁䅅䅁䉁䅁䅁兂畁啫杕婎㕷䅷杷允䅁䅁䅕䅁䑁䅁䅷䅁䙁䅁䅁䅁䅄倹䅴权⽃䅁䅁权祁䅁䅁权䡁允䅁允䅁䅁䅅䅁䙁䅁䅁䅁䅁䅁䅁䍄䉁䅁䅁兂䅁䅁䅍䅄䅁䅁䅕䅁䅁䥷楄䕕䭅乁䅯䅁䭁䑁䅯䅁䭁䅁䉣䅁䉁䅁䅁允䅁䅁䅕䅁䅁䅁䅁䅁䵁䅉䅅䅁䙁䅁䅁睁䵁䅁䅁兂䅁䅁䅁偷㝔䅑䅯末䅁䅁䅯杍䅁䅁䅯睂䅅䅁䅅䅁䉁䅁䅁兂䅁䅁䅁䅁䅁䅁杷允䅁䅁䅕䅁䑁䅁䅷䅁䙁䅁䅁䅁㑁䔵䈵权獄䅁䅁权穁䅁䅁权䡁允䅁允䅁䅁䅅䅁䙁䅁䅁䅁䅁䅁䅁䍄䉁䅁䅁兂䅁䅁䅍䅄䅁䅁䅕䅁䅁䍁潁唫䭁佁䅙䅁䭁䕁䅍䅁䭁䅁䉣䅁䉁䅁䅁允䅁䅁䅕睡䕸㕥㘷あ䵁䅉䅅䅁䙁䅁䅁睁䵁䅁䅁兂䅁䅁䅃䅖兒兑䅯䅁䅅䅁䅯材䅁䅁䅯睂䅅䅁䅅䅁䉁䅁䅁权䝁允䅁䍄䉁䅁䅁兂䅁䅁䅍䅄䅁䅁䅕䅁䅁䵁い〫䭁偁䅷䅁䭁䑁䅉䅁䭁䅁䉣䅁䉁䅁䅁允䅁䅁䅕䅁䅁䅁䅁䅁䵁䅉䅅䅁䙁䅁䅁睁䵁䅁䅁兂䅁䅁䅁偷㝔䅑䅯术䅁䅁䅯杍䅁䅁䅯睂䅅䅁䅅䅁䉁䅁䅁兂䅁䅁䅁䅁䅁䅁杷允䅁䅁䅕䅁䑁䅁䅷䅁䙁䅁䅁䅁䅂智䅴权䱄䅁䅁权㍁䅁䅁权䡁允䅁允䅁䅁䅅䅁䙁䅁䅁䅁䅁䅁䅁䍄䉁䅁䅁兂䅁䅁䅍䅄䅁䅁䅕䅁䅁䵁い〫䭁䅁䉉䅁䭁䑁䅉䅁䭁䅁䉣䅁䉁䅁䅁允䅁䅁䅕䅁䅁䅁䅁䅁䵁䅉䅅䅁䙁䅁䅁睁䵁䅁䅁兂䅁䅁䅁䥂倱兑䅯朳䅁䅁䅯睍䅁䅁䅯睂䅅䅁䅅䅁䉁䅁䅁兂䅁䅁䅁䅁䅁䅁杷允䅁䅁䅕䅁䑁䅁䅷䅁䙁䅁䅁䅁䅂智䅴权い䅁䅁权䕂䅁䅁权䡁允䅁允䅁䅁䅅䅁䙁䙁獪癢䑕䍮䅂䍄䉁䅁䅁兂䅁䅁䅍䅄䅁䅁䅕䅁䅁䅁乓ご䭅乁䄴䅁䭁䕁䅑䅁䭁䅁䉣䅁䉁䅁䅁允䅁䅁䅕䅁䅁䅁䅁䅁䵁䅉䅅䅁䙁䅁䅁睁䵁䅁䅁兂䅁䅁䅁偷㝔䅑䅯朹䅁䅁䅯杍䅁䅁䅯睂䅅䅁䅅䅁䉁䅁䅁兂䅁䅁䅁䅁䅁䅁杷允䅁䅁䅕䅁䑁䅁䅷䅁䙁䅁䅁䵁䑸婌䉰权祄䅁䅁权䵂䅁䅁权䡁允䅁允䅁䅁䅅䅁䙁䅁䅁䅁䅁䅁䅁䍄䉁䅁䅁兂䅁䅁䅍䅄䅁䅁䅕䅁䅁䕁乄〫䭁佁䅑䅁䭁䕁䅉䅁䭁䅁䉣䅁䉁䅁䅁允䅁䅁䅕㍈䍏畉瑕䕂䵁䅉䅅䅁䙁䅁䅁睁䵁䅁䅁兂䅁䅁䅁偷㝔䅑䅯䄰䅁䅁䅯䅎䅁䅁䅯睂䅅䅁䅅䅁䉁䅁䅁兂䅁䅁䅁䅁䅁䅁杷允䅁䅁䅕䅁䑁䅁䅷䅁䙁䅁䅁䥁煂歌䈹权佄䅁䅁权䉂䅁䅁权䡁允䅁允䅁䅁䅅䅁䙁䅁䅁䅁䅁䅁䅁䍄䉁䅁䅁兂䅁䅁䅍䅄䅁䅁䅕䅁䅁佁䉃䔫䭁佁䄴䅁䭁䕁䅕䅁䭁䅁䉣䅁䉁䅁䅁允䅁䅁䅕煘䭭穙祧啔䵁䅉䅅䅁䙁䅁䅁睁䵁䅁䅁兂䅁䅁䅁剔儹兑䅯朶䅁䅁䅯杏䅁䅁䅯睂䅅䅁䅅䅁䉁䅁䅁兂䅁䅁䅁䅁䅁䅁杷允䅁䅁䅕䅁䑁䅁䅷䅁䙁䅁䅁䅁䅄倹䅴权睄䅁䅁权䱂䅁䅁权䡁允䅁允䅁䅁䅅䅁䙁䉁㝕奎捨ぁ䅂䍄䉁䅁䅁兂䅁䅁䅍䅄䅁䅁䅕䅁䅁䍁潁唫䭁乁䅑䅁䭁䍁䄴䅁䭁䅁䉣䅁䉁䅁䅁允䅁䅁䅕䅁䅁䅁䅁䅁䵁䅉䅅䅁䙁䅁䅁睁䵁䅁䅁兂䅁䅁䅁偷㝔䅑䅯䄱䅁䅁䅯䅎䅁䅁䅯睂䅅䅁䅅䅁䉁䅁䅁兂䅁䅁䅁䅁䅁䅁杷允䅁䅁䅕䅁䑁䅁䅷䅁䙁䅁䅁䅁癃䕰䈹权䕁允䅁权睁䅁䅁权䡁允䅁允䅁䅁䅅䅁䙁䅁䅁䅁䅁䅁䅁䍄䉁䅁䅁兂䅁䅁䅍䅄䅁䅁䅕䅁䅁䅁乓ご䭅偁䅉䅁䭁䕁䅉䅁䭁䅁䉣䅁䉁䅁䅁允䅁䅁䅕䡰㥁瑃橥䕍䵁䅉䅅䅁䙁䅁䅁睁䵁䅁䅁兂䅁䅁䅁䍉㕪䅑䅯术䅁䅁䅯睒䅁䅁䅯睂䅅䅁䅅䅁䉁䅁䅁兂䅁䅁䅁䅁䅁䅁杷允䅁䅁䅕䅁䑁䅁䅷䅁䙁䅁䅁䅁权晹䅴权坄䅁䅁权䭂䅁䅁权䡁允䅁允䅁䅁䅅䅁䙁䝁㝤剳啺晨⽅䍄䉁䅁䅁兂䅁䅁䅍䅄䅁䅁䅕䅁䅁䙁坔歔䭅偁䅧䅁䭁䕁䅁䅁䭁䅁䉣䅁䉁䅁䅁允䅁䅁䅕䅁䅁䅁䅁䅁䵁䅉䅅䅁䙁䅁䅁睁䵁䅁䅁兂䅁䅁䅁䵯㝮䅑䅯术䅁䅁䅯兏䅁䅁䅯睂䅅䅁䅅䅁䉁䅁䅁兂䅁䅁䅁䅁䅁䅁杷允䅁䅁䅕䅁䑁䅁䅷䅁䙁䅁䅁䅁䅄倹䅴权慄䅁䅁权㥁䅁䅁权䡁允䅁允䅁䅁䅅䅁䙁䡁渰扉䝳佷⽉䍄䉁䅁䅁兂䅁䅁䅍䅄䅁䅁䅕䅁䅁䵁い〫䭁佁䅁䅁䭁䕁䅯䅁䭁䅁䉣䅁䉁䅁䅁允䅁䅁䅕攸䭅灶㙙啁䵁䅉䅅䅁䙁䅁䅁睁䵁䅁䅁兂䅁䅁䅄佧兊兑䅯朱䅁䅁䅯児䅁䅁䅯睂䅅䅁䅅䅁䉁䅁䅁兂䅁䅁䅁䅁䅁䅁杷允䅁䅁䅕䅁䑁䅁䅷䅁䙁䅁䅁䅁䅄倹䅴权歄䅁䅁权䕂䅁䅁权䡁允䅁允䅁䅁䅅䅁䙁䥁㈴㉁匶关䅖䍄䉁䅁䅁兂䅁䅁䅍䅄䅁䅁䅕䅁䅁䅁乓ご䭅偁䄴䅁䭁䕁䅯䅁䭁䅁䉣䅁䉁䅁䅁允䅁䅁䅕剥⽵䝪捋䔴䵅䅉䅅䅁䙁䅁䅁睁䵁䅁䅁兂䅁䅁䅁䵙㝲䅑䅯朳䅁䅁䅯䅒䅁䅁䅯睂䅅䅁䅅䅁䉁䅁䅁兂獂⭐坑癏偳䅑杷允䅁䅁䅕䅁䑁䅁䅷䅁䙁䅁䅁䅁䅄倹䅴权敄䅁䅁权ぁ䅁䅁权䡁允䅁允䅁䅁䅅䅁䙁䅁䅁䅁䅁䅁䅁䍄䉁䅁䅁兂䅁䅁䅍䅄䅁䅁䅕䅁䅁䝧畯ご䭅佁䅧䅁䭁䑁䅯䅁䭁䅁䉣䅁䉁䅁䅁允䅁䅁䅕䅁䅁䅁䅁䅁䵁䅉䅅䅁䙁䅁䅁睁䵁䅁䅁兂䅁䅁䅁䵑㜳䅑䅯朵䅁䅁䅯䅑䅁䅁䅯睂䅅䅁䅅䅁䉁䅁䅁兂䅁䅁䅁䅁䅁䅁杷允䅁䅁䅕䅁䑁䅁䅷䅁䙁䅁䅁䅁杁偋䅬权杄䅁䅁权䙂䅁䅁权䡁允䅁允䅁䅁䅅䅁䙁乁⽯嘵㡺⽥⽯䍄䉁䅁䅁兂䅁䅁䅍䅄䅁䅁䅕䅁䅁䭁欫ご䭅䭁䄸䅁䭁䕁䅍䅁䭁䅁䉣䅁䉁䅁䅁允䅁䅁䅕潺癔汉坳䕁䵁䅉䅅䅁䙁䅁䅁睁䵁䅁䅁兂䅁䅁䅁偷㝔䅑䅯朸䅁䅁䅯䅎䅁䅁䅯睂䅅䅁䅅䅁䉁䅁䅁兂䅁䅁䅁䅁䅁䅁杷允䅁䅁䅕䅁䑁䅁䅷䅁䙁䅁䅁䅁䅄倹䅴权䕁允䅁权䕂䅁䅁权䡁允䅁允䅁䅁䅅䅁䙁佁㑬⼯睘歙䅬䍄䉁䅁䅁兂䅁䅁䅍䅄䅁䅁䅕䅁䅁䩁㉂䔫䭁乁䅙䅁䭁䕁䄰䅁䭁䅁䉣䅁䉁䅁䅁允䅁䅁䅕で兇楸欸䕃䵁䅉䅅䅁䙁䅁䅁睁䵁䅁䅁兂䅁䅁䅁䵯㝮䅑䅯䄷䅁䅁䅯兏䅁䅁䅯睂䅅䅁䅅䅁䉁䅁䅁兂䅁䅁䅁䅁䅁䅁杷允䅁䅁䅕䅁䑁䅁䅷䅁䙁䅁䅁䅁睂癹䅴权佄䅁䅁权䱂䅁䅁权䡁允䅁允䅁䅁䅅䅁䙁䅁䅁䅁䅁䅁䅁䍄䉁䅁䅁兂䅁䅁䅍䅄䅁䅁䅕䅁䅁䑁歪歔䭅偁䅑䅁䭁䕁䅕䅁䭁䅁䉣䅁䉁䅁䅁允䅁䅁䅕敵渲⬴㉕啊䵁䅉䅅䅁䙁䅁䅁睁䵁䅁䅁兂䅁䅁䅁偷㝔䅑䅯䄴䅁䅁䅯兎䅁䅁䅯睂䅅䅁䅅䅁䉁䅁䅁兂䅁䅁䅁䅁䅁䅁杷允䅁䅁䅕䅁䑁䅁䅷䅁䙁䅁䅁䅁䅄倹䅴权㡄䅁䅁权ぁ䅁䅁权䡁允䅁允䅁䅁䅅䅁䙁䅁䅁䅁䅁䅁䅁䍄䉁䅁䅁兂䅁䅁䅍䅄䅁䅁䅕䅁䅁䥷楄䕕䭅佁䄴䅁䭁䕁䄰䅁䭁䅁䉣䅁䉁䅁䅁允䅁䅁䅕摬㙎䙣え啔䵁䅉䅅䅁䙁䅁䅁睁䵁䅁䅁兂䅁䅁䅁䤴㑈䅑䅯朶䅁䅁䅯杒䅁䅁䅯睂䅅䅁䅅䅁䉁䅁䅁兂睄⭅㠰睨䕷䅑杷允䅁䅁䅕䅁䑁䅁䅷䅁䙁䅁䅁䅁䅄倹䅴权畄䅁䅁权㕁䅁䅁权䡁允䅁允䅁䅁䅅䅁䙁䅁䅁䅁䅁䅁䅁䍄䉁䅁䅁兂䅁䅁䅍䅄䅁䅁䅕䅁䅁䕁昰䕕䭅佁䅷䅁䭁䕁䅣䅁䭁䅁䉣䅁䉁䅁䅁允䅁䅁䅕湌乗牤睩ぁ䵁䅉䅅䅁䙁䅁䅁睁䵁䅁䅁兂䅁䅁䅁偷㝔䅑䅯术䅁䅁䅯䅎䅁䅁䅯睂䅅䅁䅅䅁䉁䅁䅁兂䅁䅁䅁䅁䅁䅁杷允䅁䅁䅕䅁䑁䅁䅷䅁䙁䅁䅁䅁䅄倹䅴权䑄䅁䅁权ぁ䅁䅁权䡁允䅁允䅁䅁䅅䅁䙁䅁䅁䅁䅁䅁䅁䍄䉁䅁䅁兂䅁䅁䅍䅄䅁䅁䅕䅁䅁䝁䭄〫䭁佁䅧䅁䭁䑁䅙䅁䭁䅁䉣䅁䉁䅁䅁允䅁䅁䅕灂㡏啔硁啕䵁䅉䅅䅁䙁䅁䅁睁䵁䅁䅁兂䅁䅁䅁偷㝔䅑䅯䅂䅅䅁䅯䅎䅁䅁䅯睂䅅䅁䅅䅁䉁䅁䅁兂䅁䅁䅁䅁䅁䅁杷允䅁䅁䅕䅁䑁䅁䅷䅁䙁䅁䅁䅁啂欱䈵权䱄䅁䅁权䩂䅁䅁权䡁允䅁允䅁䅁䅅䅁䙁䅁䅁䅁䅁䅁䅁䍄䉁䅁䅁兂䅁䅁䅍䅄䅁䅁䅕䅁䅁䕁昰䕕䭅佁䅉䅁䭁䑁䅣䅁䭁䅁䉣䅁䉁䅁䅁允䅁䅁䅕塬潳瑑䕆歁䵁䅉䅅䅁䙁䅁䅁睁䵁䅁䅁兂䅁䅁䅁䍉㕪䅑䅯䄯䅁䅁䅯䅎䅁䅁䅯睂䅅䅁䅅䅁䉁䅁䅁兂䅁䅁䅁䅁䅁䅁杷允䅁䅁䅕䅁䑁䅁䅷䅁䙁䅁䅁䅁睂癹䅴权獄䅁䅁权⽁䅁䅁权䡁允䅁允䅁䅁䅅䅁䙁䅁䅁䅁䅁䅁䅁䍄䉁䅁䅁兂䅁䅁䅍䅄䅁䅁䅕䅁䅁䥷楄䕕䭅佁䅙䅁䭁䑁䅧䅁䭁䅁䉣䅁䉁䅁䅁允䅁䅁䅕䅁䅁䅁䅁䅁䵁䅉䅅䅁䙁䅁䅁睁䵁䅁䅁兂䅁䅁䅄佧兊兑䅯末䅁䅁䅯杒䅁䅁䅯睂䅅䅁䅅䅁䉁䅁䅁兂䅁䅁䅁䅁䅁䅁杷允䅁䅁䅕䅁䑁䅁䅷䅁䙁䅁䅁䅁䅄倹䅴权兄䅁䅁权穁䅁䅁权䡁允䅁允䅁䅁䅅䅁䙁䅁䅁䅁䅁䅁䅁䍄䉁䅁䅁兂䅁䅁䅍䅄䅁䅁䅕䅁䅁䭁欫ご䭅䅁䉑䅁䭁䑁䅉䅁䭁䅁䉣䅁䉁䅁䅁允䅁䅁䅕䅁䅁䅁䅁䅁䵁䅉䅅䅁䙁䅁䅁睁䵁䅁䅁兂䅁䅁䅁䵙㝲䅑䅯朶䅁䅁䅯李䅁䅁䅯睂䅅䅁䅅䅁䉁䅁䅁兂い呯奩㥱䉺睐杷允䅁䅁䅕䅁䑁䅁䅷䅁䙁䅁䅁䵁䑸婌䉰权䍁允䅁权䕂䅁䅁权䡁允䅁允䅁䅁䅅䅁䙁䅁䅁䅁䅁䅁䅁䍄䉁䅁䅁兂䅁䅁䅍䅄䅁䅁䅕䅁䅁䕺瑍歭䭅乁䅯䅁䭁䑁䅫䅁䭁䅁䉣䅁䉁䅁䅁允䅁䅁䅕䅁䅁䅁䅁䅁䵁䅉䅅䅁䙁䅁䅁睁䵁䅁䅁兂䅁䅁䅁䡫㑢䅑䅯䄳䅁䅁䅯杒䅁䅁䅯睂䅅䅁䅅䅁䉁䅁䅁兂畁歐捳ㅈ䕧䅑杷允䅁䅁䅕䅁䑁䅁䅷䅁䙁䅁䅁䅁䅄倹䅴权奄䅁䅁权穁䅁䅁权䡁允䅁允䅁䅁䅅䅁䙁䅁䅁䅁䅁䅁䅁䍄䉁䅁䅁兂䅁䅁䅍䅄䅁䅁䅕䅁䅁䵁い〫䭁乁䅯䅁䭁䑁䅍䅁䭁䅁䉣䅁䉁䅁䅁允䅁䅁䅕䅁䅁䅁䅁䅁䵁䅉䅅䅁䙁䅁䅁睁䵁䅁䅁兂䅁䅁䅁偷㝔䅑䅯䄳䅁䅁䅯睍䅁䅁䅯睂䅅䅁䅅䅁䉁䅁䅁兂䅁䅁䅁䅁䅁䅁杷允䅁䅁䅕䅁䑁䅁䅷䅁䙁䅁䅁䅁权晹䅴权䱄䅁䅁权䭂䅁䅁权䡁允䅁允䅁䅁䅅䅁䙁乁伱牎坆杰䄵䍄䉁䅁䅁兂䅁䅁䅍䅄䅁䅁䅕䅁䅁䕺瑍歭䭅乁䅑䅁䭁䕁䅁䅁䭁䅁䉣䅁䉁䅁䅁允䅁䅁䅕䅁䅁䅁䅁䅁䵁䅉䅅䅁䙁䅁䅁睁䵁䅁䅁兂䅁䅁䅁偷㝔䅑䅯朴䅁䅁䅯睍䅁䅁䅯睂䅅䅁䅅䅁䉁䅁䅁兂䅁䅁䅁䅁䅁䅁杷允䅁䅁䅕䅁䑁䅁䅷䅁䙁䅁䅁䥁䅂啚䈹权⭄䅁䅁权癁䅁䅁权䡁允䅁允䅁䅁䅅䅁䙁䅁䅁䅁䅁䅁䅁䍄䉁䅁䅁兂䅁䅁䅍䅄䅁䅁䅕䅁䅁䵁い〫䭁佁䅑䅁䭁䑁䅍䅁䭁䅁䉣䅁䉁䅁䅁允䅁䅁䅕䅁䅁䅁䅁䅁䵁䅉䅅䅁䙁䅁䅁睁䵁䅁䅁兂䅁䅁䅁偷㝔䅑䅯朵䅁䅁䅯睍䅁䅁䅯睂䅅䅁䅅䅁䉁䅁䅁兂䅁䅁䅁䅁䅁䅁杷允䅁䅁䅕䅁䑁䅁䅷䅁䙁䅁䅁䥁䅂啚䈹权歄䅁䅁权䑂䅁䅁权䡁允䅁允䅁䅁䅅䅁䙁䙁穖䝏夯晑⽑䍄䉁䅁䅁兂䅁䅁䅍䅄䅁䅁䅕䅁䅁䝁䭄〫䭁乁䄴䅁䭁䑁䅁䅁䭁䅁䉣䅁䉁䅁䅁允䅁䅁䅕䅁䅁䅁䅁䅁䵁䅉䅅䅁䙁䅁䅁睁䵁䅁䅁兂䅁䅁䅁晡但兑䅯睷䅁䅁䅯睓䅁䅁䅯睂䅅䅁䅅䅁䉁䅁䅁兂㍂さ手䭢坰䅑杷允䅁䅁䅕䅁䑁䅁䅷䅁䙁䅁䅁䅁㑁䔵䈵权䍁允䅁权㙁䅁䅁权䡁允䅁允䅁䅁䅅䅁䙁䅁䅁䅁䅁䅁䅁䍄䉁䅁䅁兂䅁䅁䅍䅄䅁䅁䅕䅁䅁䩁㉂䔫䭁䵁䄴䅁䭁䑁䄸䅁䭁䅁䉣䅁䉁䅁䅁允䅁䅁䅕䔫䜰䩊䨱䐸䴸䅉䅅䅁䙁䅁䅁睁䵁䅁䅁兂䅁䅁䅁偷㝔䅑䅯䄶䅁䅁䅯睍䅁䅁䅯睂䅅䅁䅅䅁䉁䅁䅁兂䅁䅁䅁䅁䅁䅁杷允䅁䅁䅕䅁䑁䅁䅷䅁䙁䅁䅁䅁杄晧䅨权㡄䅁䅁权⽁䅁䅁权䡁允䅁允䅁䅁䅅䅁䙁䅁䅁䅁䅁䅁䅁䍄䉁䅁䅁兂䅁䅁䅍䅄䅁䅁䅕䅁䅁䵁い〫䭁偁䅉䅁䭁䑁䅍䅁䭁䅁䉣䅁䉁䅁䅁允䅁䅁䅕䅁䅁䅁䅁䅁䵁䅉䅅䅁䙁䅁䅁睁䵁䅁䅁兂䅁䅁䅁䍉㕪䅑䅯术䅁䅁䅯兑䅁䅁䅯睂䅅䅁䅅䅁䉁䅁䅁兂䅁䅁䅁䅁䅁䅁杷允䅁䅁䅕䅁䑁䅁䅷䅁䙁䅁䅁䅁䅄倹䅴权卄䅁䅁权穁䅁䅁权䡁允䅁允䅁䅁䅅䅁䙁䅁䅁䅁䅁䅁䅁䍄䉁䅁䅁兂䅁䅁䅍䅄䅁䅁䅕䅁䅁佁䉃䔫䭁偁䅙䅁䭁䑁䅳䅁䭁䅁䉣䅁䉁䅁䅁允䅁䅁䅕䩩剚㉮兓樳䴸䅉䅅䅁䙁䅁䅁睁䵁䅁䅁兂䅁䅁䅁䵯㝮䅑䅯䄫䅁䅁䅯児䅁䅁䅯睂䅅䅁䅅䅁䉁䅁䅁兂䅁䅁䅁䅁䅁䅁杷允䅁䅁䅕䅁䑁䅁䅷䅁䙁䅁䅁䅁啂欱䈵权捄䅁䅁权㡁䅁䅁权䡁允䅁允䅁䅁䅅䅁䙁䉁癨㑯搱睁䅊䍄䉁䅁䅁兂䅁䅁䅍䅄䅁䅁䅕䅁䅁䝧畯ご䭅佁䅯䅁䭁䑁䅁䅁䭁䅁䉣䅁䉁䅁䅁允䅁䅁䅕䅁䅁䅁䅁䅁䵁䅉䅅䅁䙁䅁䅁睁䵁䅁䅁兂䅁䅁䅁偷㝔䅑䅯末䅁䅁䅯睍䅁䅁䅯睂䅅䅁䅅䅁䉁䅁䅁兂䅁䅁䅁䅁䅁䅁杷允䅁䅁䅕䅁䑁䅁䅷䅁䙁䅁䅁䅁扂䕍䈹权卄䅁䅁权䑁䅁䅁权䡁允䅁允䅁䅁䅅䅁䙁䵁汈猯瑰椸䄹䍄䉁䅁䅁兂䅁䅁䅍䅄䅁䅁䅕䅁䅁䙧䕑䕕䭅偁䅯䅁䭁䕁䅣䅁䭁䅁䉣䅁䉁䅁䅁允䅁䅁䅕佘呅獘䱴歙䵉䅉䅅䅁䙁䅁䅁睁䵁䅁䅁兂䅁䅁䅁偷㝔䅑䅯术䅁䅁䅯睍䅁䅁䅯睂䅅䅁䅅䅁䉁䅁䅁兂䅁䅁䅁䅁䅁䅁杷允䅁䅁䅕䅁䑁䅁䅷䅁䙁䅁䅁䅁癃䕰䈹权佄䅁䅁权㉁䅁䅁权䡁允䅁允䅁䅁䅅䅁䙁䥁捥㉩摚晭⽯䍄䉁䅁䅁兂䅁䅁䅍䅄䅁䅁䅕䅁䅁䑁歪歔䭅偁䅑䅁䭁䕁䅉䅁䭁䅁䉣䅁䉁䅁䅁允䅁䅁䅕佮橬祈䕖䕋䵁䅉䅅䅁䙁䅁䅁睁䵁䅁䅁兂䅁䅁䅃楡倵兑䅯朴䅁䅁䅯睒䅁䅁䅯睂䅅䅁䅅䅁䉁䅁䅁兂䅁䅁䅁䅁䅁䅁杷允䅁䅁䅕䅁䑁䅁䅷䅁䙁䅁䅁䅁癃䕰䈹权癃䅁䅁权乂䅁䅁权䡁允䅁允䅁䅁䅅䅁䙁䕁嘶畄塣允䅆䍄䉁䅁䅁兂䅁䅁䅍䅄䅁䅁䅕䅁䅁䝁䭄〫䭁乁䅙䅁䭁䕁䅳䅁䭁䅁䉣䅁䉁䅁䅁允䅁䅁䅕ぺ摢硔䭒䐳䴸䅉䅅䅁䙁䅁䅁睁䵁䅁䅁兂䅁䅁䅃䅖兒兑䅯朹䅁䅁䅯䅌䅁䅁䅯睂䅅䅁䅅䅁䉁䅁䅁兂䅁䅁䅁䅁䅁䅁杷允䅁䅁䅕䅁䑁䅁䅷䅁䙁䅁䅁䵁䅃水䉂权佄䅁䅁权㡁䅁䅁权䡁允䅁允䅁䅁䅅䅁䙁䱁乥獶啔乓⽯䍄䉁䅁䅁兂䅁䅁䅍䅄䅁䅁䅕䅁䅁䕺瑍歭䭅偁䅑䅁䭁䑁䅧䅁䭁䅁䉣䅁䉁䅁䅁允䅁䅁䅕䅁䅁䅁䅁䅁䵁䅉䅅䅁䙁䅁䅁睁䵁䅁䅁兂䅁䅁䅁䡫㑢䅑䅯䄷䅁䅁䅯兑䅁䅁䅯睂䅅䅁䅅䅁䉁䅁䅁兂瑁奪䰹塕㡌睐杷允䅁䅁䅕䅁䑁䅁䅷䅁䙁䅁䅁䅁㑁䔵䈵权卄䅁䅁权⭁䅁䅁权䡁允䅁允䅁䅁䅅䅁䙁䙁偹癷潕䌳䅰䍄䉁䅁䅁兂䅁䅁䅍䅄䅁䅁䅕䅁䅁䕧求ご䭅乁䅁䅁䭁䕁䅯䅁䭁䅁䉣䅁䉁䅁䅁允䅁䅁䅕慓䘷慔㑊䕄䵁䅉䅅䅁䙁䅁䅁睁䵁䅁䅁兂䅁䅁䅃䝑偖兑䅯䄴䅁䅁䅯兔䅁䅁䅯睂䅅䅁䅅䅁䉁䅁䅁兂㥄琳㘯瑑〯睐杷允䅁䅁䅕䅁䑁䅁䅷䅁䙁䅁䅁䅁扂䕍䈹权奄䅁䅁权䱂䅁䅁权䡁允䅁允䅁䅁䅅䅁䙁䕁樹瑚䥈敊⽍䍄䉁䅁䅁兂䅁䅁䅍䅄䅁䅁䅕䅁䅁䅁乓ご䭅偁䅑䅁䭁䑁䄸䅁䭁䅁䉣䅁䉁䅁䅁允䅁䅁䅕䅁䅁䅁䅁䅁䵁䅉䅅䅁䙁䅁䅁睁䵁䅁䅁兂䅁䅁䅁偷㝔䅑䅯䄰䅁䅁䅯䅏䅁䅁䅯睂䅅䅁䅅䅁䉁䅁䅁兂䅁䅁䅁䅁䅁䅁杷允䅁䅁䅕䅁䑁䅁䅷䅁䙁䅁䅁䵁䑸婌䉰权卄䅁䅁权⽁䅁䅁权䡁允䅁允䅁䅁䅅䅁䙁䅁䅁䅁䅁䅁䅁䍄䉁䅁䅁兂䅁䅁䅍䅄䅁䅁䅕䅁䅁䕁乄〫䭁䅁䉉䅁䭁䍁䅷䅁䭁䅁䉣䅁䉁䅁䅁允䅁䅁䅕䅁䅁䅁䅁䅁䵁䅉䅅䅁䙁䅁䅁睁䵁䅁䅁兂䅁䅁䅁偷㝔䅑䅯䄱䅁䅁䅯䅏䅁䅁䅯睂䅅䅁䅅䅁䉁䅁䅁兂䅁䅁䅁䅁䅁䅁杷允䅁䅁䅕䅁䑁䅁䅷䅁䙁䅁䅁䥁啂䙂䉂权歄䅁䅁权㝁䅁䅁权䡁允䅁允䅁䅁䅅䅁䙁䅁䅁䅁䅁䅁䅁䍄䉁䅁䅁兂䅁䅁䅍䅄䅁䅁䅕䅁䅁䵁い〫䭁乁䅙䅁䭁䑁䅧䅁䭁䅁䉣䅁䉁䅁䅁允䅁䅁䅕䅁䅁䅁䅁䅁䵁䅉䅅䅁䙁䅁䅁睁䵁䅁䅁兂䅁䅁䅁㙲偒兑䅯朷䅁䅁䅯杍䅁䅁䅯睂䅅䅁䅅䅁䉁䅁䅁兂䅁䅁䅁䅁䅁䅁杷允䅁䅁䅕䅁䑁䅁䅷䅁䙁䅁䅁䅁䅄倹䅴权奄䅁䅁权㑁䅁䅁权䡁允䅁允䅁䅁䅅䅁䙁䅁䅁䅁䅁䅁䅁䍄䉁䅁䅁兂䅁䅁䅍䅄䅁䅁䅕䅁䅁䑧婴ご䭅乁䄴䅁䭁䕁䅁䅁䭁䅁䉣䅁䉁䅁䅁允䅁䅁䅕䅁䅁䅁䅁䅁䵁䅉䅅䅁䙁䅁䅁睁䵁䅁䅁兂䅁䅁䅁偷㝔䅑䅯杺䅁䅁䅯䅏䅁䅁䅯睂䅅䅁䅅䅁䉁䅁䅁兂䅁䅁䅁䅁䅁䅁杷允䅁䅁䅕䅁䑁䅁䅷䅁䙁䅁䅁䅁䅄倹䅴权杄䅁䅁权㑁䅁䅁权䡁允䅁允䅁䅁䅅䅁䙁䅁䅁䅁䅁䅁䅁䍄䉁䅁䅁兂䅁䅁䅍䅄䅁䅁䅕䅁䅁䙁坔歔䭅偁䅧䅁䭁䕁䅙䅁䭁䅁䉣䅁䉁䅁䅁允䅁䅁䅕䅁䅁䅁䅁䅁䵁䅉䅅䅁䙁䅁䅁睁䵁䅁䅁兂䅁䅁䅁偷㝔䅑䅯朴䅁䅁䅯䅏䅁䅁䅯睂䅅䅁䅅䅁䉁䅁䅁兂䅁䅁䅁䅁䅁䅁杷允䅁䅁䅕䅁䑁䅁䅷䅁䙁䅁䅁䅁灂唸䈵权䅁允䅁权⽁䅁䅁权䡁允䅁允䅁䅁䅅䅁䭁䅁䉙䅁䵁䅉䅅䅁䙁䅁䅁睁䵁䅁䅁兂䅁䅁䅁䥂倱兑䅯朸䅁䅁䅯杓䅁䅁䅯睂䅅䅁䅅䅁䉁䅁䅁兂䙃ㄶ㑇杈睕䅑杷允䅁䅁䅕䅁䑁䅁䅷䅁䙁䅁䅁䅁䅄倹䅴权浄䅁䅁权㑁䅁䅁权䡁允䅁允䅁䅁䅅䅁䙁䅁䅁䅁䅁䅁䅁䍄䉁䅁䅁兂䅁䅁䅍䅄䅁䅁䅕䅁䅁䝁确歔䭅䱁䄸䅁䭁䑁䅅䅁䭁䅁䉣䅁䉁䅁䅁允䅁䅁䅕䅁䅁䅁䅁䅁䵁䅉䅅䅁䙁䅁䅁睁䵁䅁䅁兂䅁䅁䅁穗偂兑䅯䄳䅁䅁䅯䅏䅁䅁䅯睂䅅䅁䅅䅁䉁䅁䅁兂䅁䅁䅁䅁䅁䅁杷允䅁䅁䅕䅁䑁䅁䅷䅁䙁䅁䅁䅁乂ㅈ䉂权楄䅁䅁权䥂䅁䅁权䡁允䅁允䅁䅁䅅䅁䙁䭁塭坳㡦䅣䅆䍄䉁䅁䅁兂䅁䅁䅍䅄䅁䅁䅕䅁䅁䭁欫ご䭅乁䅁䅁䭁䕁䅳䅁䭁䅁䉣䅁䉁䅁䅁允䅁䅁䅕䙳䵨ㅸ睩き䵁䅉䅅䅁䙁䅁䅁睁䵁䅁䅁兂䅁䅁䅁住佒兑䅯䄳䅁䅁䅯杒䅁䅁䅯睂䅅䅁䅅䅁䉁䅁䅁兂䅁䅁䅁䅁䅁䅁杷允䅁䅁䅕䅁䑁䅁䅷䅁䙁䅁䅁䅁䅄倹䅴权睄䅁䅁权㑁䅁䅁权䡁允䅁允䅁䅁䅅䅁䙁䅁䅁䅁䅁䅁䅁䍄䉁䅁䅁兂䅁䅁䅍䅄䅁䅁䅕䅁䅁䡁瑳ご䭅佁䅷䅁䭁䑁䅙䅁䭁䅁䉣䅁䉁䅁䅁允䅁䅁䅕䅁䅁䅁䅁䅁䵁䅉䅅䅁䙁䅁䅁睁䵁䅁䅁兂䅁䅁䅁偷㝔䅑䅯䄶䅁䅁䅯䅏䅁䅁䅯睂䅅䅁䅅䅁䉁䅁䅁兂䅁䅁䅁䅁䅁䅁杷允䅁䅁䅕䅁䑁䅁䅷䅁䙁䅁䅁䅁䅄倹䅴权祄䅁䅁权㑁䅁䅁权䡁允䅁允䅁䅁䅅䅁䙁䅁䅁䅁䅁䅁䅁䍄䉁䅁䅁兂䅁䅁䅍䅄䅁䅁䅕䅁䅁䵁い〫䭁䵁䅳䅁䭁䑁䅧䅁䭁䅁䉣䅁䉁䅁䅁允䅁䅁䅕䅁䅁䅁䅁䅁䵁䅉䅅䅁䙁䅁䅁睁䵁䅁䅁兂䅁䅁䅃䝑偖兑䅯䄶䅁䅁䅯材䅁䅁䅯睂䅅䅁䅅䅁䉁䅁䅁兂晄㕑獫卸伵䅑杷允䅁䅁䅕䅁䑁䅁䅷䅁䙁䅁䅁䅁癃䕰䈹权畄䅁䅁权䩂䅁䅁权䡁允䅁允䅁䅁䅅䅁䙁䍁㍣歅漯汆䅎䍄䉁䅁䅁兂䅁䅁䅍䅄䅁䅁䅕䅁䅁䙧䕑䕕䭅䅁䉁䅁䭁䑁䅕䅁䭁䅁䉣䅁䉁䅁䅁允䅁䅁䅯杂䅅䅁杷允䅁䅁䅕䅁䑁䅁䅷䅁䙁䅁䅁䅁䅄倹䅴权㑄䅁䅁权㑁䅁䅁权䡁允䅁允䅁䅁䅅䅁䙁䅁䅁䅁䅁䅁䅁䍄䉁䅁䅁兂䅁䅁䅍䅄䅁䅁䅕䅁䅁䥁刳歔䭅偁䅑䅁䭁䍁䅷䅁䭁䅁䉣䅁䉁䅁䅁允䅁䅁䅕䅁䅁䅁䅁䅁䵁䅉䅅䅁䙁䅁䅁睁䵁䅁䅁兂䅁䅁䅁䵑㜳䅑䅯睷䅁䅁䅯杓䅁䅁䅯睂䅅䅁䅅䅁䉁䅁䅁兂流䩘挫潰摙䅑杷允䅁䅁䅕䅁䑁䅁䅷䅁䙁䅁䅁䅁元癤䅨权敄䅁䅁权䝂䅁䅁权䡁允䅁允䅁䅁䅅䅁䙁佁䥦先摓䉮䅂䍄䉁䅁䅁兂䅁䅁䅍䅄䅁䅁䅕䅁䅁䵁い〫䭁佁䅉䅁䭁䕁䅍䅁䭁䅁䉣䅁䉁䅁䅁允䅁䅁䅕含椷摂䄹歅䵁䅉䅅䅁䙁䅁䅁睁䵁䅁䅁兂䅁䅁䅁䤴㑈䅑䅯䄶䅁䅁䅯䅏䅁䅁䅯睂䅅䅁䅅䅁䉁䅁䅁兂癄扳关癡偸䅑杷允䅁䅁䅕䅁䑁䅁䅷䅁䙁䅁䅁䵁䅃水䉂权睄䅁䅁权㑁䅁䅁权䡁允䅁允䅁䅁䅅䅁䙁䅁䅁䅁䅁䅁䅁䍄䉁䅁䅁兂䅁䅁䅍䅄䅁䅁䅕䅁䅁䵁い〫䭁䵁䅍䅁䭁䑁䅧䅁䭁䅁䉣䅁䉁䅁䅁允䅁䅁䅕䅁䅁䅁䅁䅁䵁䅉䅅䅁䙁䅁䅁睁䵁䅁䅁兂䅁䅁䅁㙲偒兑䅯朷䅁䅁䅯児䅁䅁䅯睂䅅䅁䅅䅁䉁䅁䅁兂卂㑖㑣慏坎䅑杷允䅁䅁䅕䅁䑁䅁䅷䅁䙁䅁䅁䥁啂䙂䉂权佄䅁䅁权䑁䅁䅁权䡁允䅁允䅁䅁䅅䅁䙁䅁䡣眹睕灤⼰䍄䉁䅁䅁兂䅁䅁䅍䅄䅁䅁䅕䅁䅁䭁䩄〫䭁乁䅁䅁䭁䑁䅳䅁䭁䅁䉣䅁䉁䅁䅁允䅁䅁䅕䅁䅁䅁䅁䅁䵁䅉䅅䅁䙁䅁䅁睁䵁䅁䅁兂䅁䅁䅁䡫㑢䅑䅯䄱䅁䅁䅯村䅁䅁䅯睂䅅䅁䅅䅁䉁䅁䅁兂䅁䅁䅁䅁䅁䅁杷允䅁䅁䅕䅁䑁䅁䅷䅁䙁䅁䅁䅁䅄倹䅴权啄䅁䅁权㕁䅁䅁权䡁允䅁允䅁䅁䅅䅁䙁䅁䅁䅁䅁䅁䅁䍄䉁䅁䅁兂䅁䅁䅍䅄䅁䅁䅕䅁䅁䙁坔歔䭅偁䄴䅁䭁䕁䅷䅁䭁䅁䉣䅁䉁䅁䅁允䅁䅁䅕䅁䅁偣㝵啃䵉䅉䅅䅁䙁䅁䅁睁䵁䅁䅁兂䅁䅁䅃楡倵兑䅯朸䅁䅁䅯李䅁䅁䅯睂䅅䅁䅅䅁䉁䅁䅁兂䅁䅁䅁䅁䅁䅁杷允䅁䅁䅕䅁䑁䅁䅷䅁䙁䅁䅁䅁乃唰䈵权㉄䅁䅁权獁䅁䅁权䡁允䅁允䅁䅁䅅䅁䙁䅁䅁䅁䅁䅁䅁䍄䉁䅁䅁兂䅁䅁䅍䅄䅁䅁䅕䅁䅁䵁い〫䭁乁䅯䅁䭁䑁䅫䅁䭁䅁䉣䅁䉁䅁䅁允䅁䅁䅕䅁䅁䅁䅁䅁䵁䅉䅅䅁䙁䅁䅁睁䵁䅁䅁兂䅁䅁䅁偷㝔䅑䅯䄯䅁䅁䅯䅑䅁䅁䅯睂䅅䅁䅅䅁䉁䅁䅁兂䅁䅁䅁䅁䅁䅁杷允䅁䅁䅕䅁䑁䅁䅷䅁䙁䅁䅁䅁㝂啌䈹权潄䅁䅁权䩂䅁䅁权䡁允䅁允䅁䅁䅅䅁䙁䱁晴⭳祵じ䅸䍄䉁䅁䅁兂䅁䅁䅍䅄䅁䅁䅕䅁䅁䕁昰䕕䭅偁䅙䅁䭁䕁䅕䅁䭁䅁䉣䅁䉁䅁䅁允䅁䅁䅕畑桌丳㜴樹䴸䅉䅅䅁䙁䅁䅁睁䵁䅁䅁兂䅁䅁䅁剔儹兑䅯睶䅁䅁䅯䅑䅁䅁䅯睂䅅䅁䅅䅁䉁䅁䅁兂䅁䅁卂〰兮兑杷允䅁䅁䅕䅁䑁䅁䅷䅁䙁䅁䅁䅁㑁䔵䈵权㑄䅁䅁权ㅁ䅁䅁权䡁允䅁允䅁䅁䅅䅁䙁䅁䅁䅁䅁䅁䅁䍄䉁䅁䅁兂䅁䅁䅍䅄䅁䅁䅕䅁䅁䵁い〫䭁乁䄴䅁䭁䑁䅫䅁䭁䅁䉣䅁䉁䅁䅁允䅁䅁䅕䅁䅁䅁䅁䅁䵁䅉䅅䅁䙁䅁䅁睁䵁䅁䅁兂䅁䅁䅁偷㝔䅑䅯䄴䅁䅁䅯兏䅁䅁䅯睂䅅䅁䅅䅁䉁䅁䅁兂䅁䅁䅁䅁䅁䅁杷允䅁䅁䅕䅁䑁䅁䅷䅁䙁䅁䅁䅁癃䕰䈹权杄䅁䅁权䍂䅁䅁权䡁允䅁允䅁䅁䅅䅁䙁䝁杳㉢爫⭮⽙䍄䉁䅁䅁兂䅁䅁䅍䅄䅁䅁䅕䅁䅁䕺瑍歭䭅偁䅧䅁䭁䑁䅳䅁䭁䅁䉣䅁䉁䅁䅁允䅁䅁䅕䅁䅁䅁䅁䅁䵁䅉䅅䅁䙁䅁䅁睁䵁䅁䅁兂䅁䅁䅁䍉㕪䅑䅯朷䅁䅁䅯䅒䅁䅁䅯睂䅅䅁䅅䅁䉁䅁䅁兂䅁䅁䅁䅁䅁䅁杷允䅁䅁䅕䅁䑁䅁䅷䅁䙁䅁䅁䅁䅄倹䅴权睄䅁䅁权㕁䅁䅁权䡁允䅁允䅁䅁䅅䅁䙁䅁䅁䅁䅁䅁䅁䍄䉁䅁䅁兂䅁䅁䅍䅄䅁䅁䅕䅁䅁䙧䕑䕕䭅偁䅷䅁䭁䑁䅫䅁䭁䅁䉣䅁䉁䅁䅁允䅁䅁䅕䅁䅁䅁䅁䅁䵁䅉䅅䅁䙁䅁䅁睁䵁䅁䅁兂䅁䅁䅁䍉㕪䅑䅯䄸䅁䅁䅯兏䅁䅁䅯睂䅅䅁䅅䅁䉁䅁䅁兂䅁䅁䅁䅁䅁䅁杷允䅁䅁䅕䅁䑁䅁䅷䅁䙁䅁䅁䅁乂ㅈ䉂权佄䅁䅁权ㅁ䅁䅁权䡁允䅁允䅁䅁䅅䅁䙁䅁獎煁⽂杭䅂䍄䉁䅁䅁兂䅁䅁䅍䅄䅁䅁䅕䅁䅁䭁䩄〫䭁偁䅷䅁䭁䑁䅙䅁䭁䅁䉣䅁䉁䅁䅁允䅁䅁䅕穯昶华塐啐䵁䅉䅅䅁䙁䅁䅁睁䵁䅁䅁兂䅁䅁䅁偷㝔䅑䅯䄹䅁䅁䅯兏䅁䅁䅯睂䅅䅁䅅䅁䉁䅁䅁兂䅁䅁䅁䅁䅁䅁杷允䅁䅁䅕䅁䑁䅁䅷䅁䙁䅁䅁䅁䕁啪䈹权卄䅁䅁权㉁䅁䅁权䡁允䅁允䅁䅁䅅䅁䙁䅁䅁䅁䅁䅁䅁䍄䉁䅁䅁兂䅁䅁䅍䅄䅁䅁䅕䅁䅁䕁昰䕕䭅偁䅧䅁䭁䑁䅯䅁䭁䅁䉣䅁䉁䅁䅁允䅁䅁䅕䅁䅁䅁䅁䅁䵁䅉䅅䅁䙁䅁䅁睁䵁䅁䅁兂䅁䅁䅁䡫㑢䅑䅯䄲䅁䅁䅯睐䅁䅁䅯睂䅅䅁䅅䅁䉁䅁䅁兂卂䉰㡐瘴㑦睐杷允䅁䅁䅕䅁䑁䅁䅷䅁䙁䅁䅁䥁啂䙂䉂权慄䅁䅁权䑂䅁䅁权䡁允䅁允䅁䅁䅅䅁䙁䕁䝫橓⽯発⽅䍄䉁䅁䅁兂䅁䅁䅍䅄䅁䅁䅕䅁䅁䙁坔歔䭅乁䅁䅁䭁䕁䅅䅁䭁䅁䉣䅁䉁䅁䅁允䅁䅁䅕㕭晧匸浱啂䵁䅉䅅䅁䙁䅁䅁睁䵁䅁䅁兂䅁䅁䅁䥂倱兑䅯末䅁䅁䅯杌䅁䅁䅯睂䅅䅁䅅䅁䉁䅁䅁兂䅁䅁䅁䅁䅁䅁杷允䅁䅁䅕䅁䑁䅁䅷䅁䙁䅁䅁䵁䑸婌䉰权啄䅁䅁权㕁䅁䅁权䡁允䅁允䅁䅁䅅䅁䙁䅁䅁䅁䅁䅁䅁䍄䉁䅁䅁兂䅁䅁䅍䅄䅁䅁䅕䅁䅁䝁䭄〫䭁佁䅑䅁䭁䑁䅅䅁䭁䅁䉣䅁䉁䅁䅁允䅁䅁䅕䅁䅁䅁䅁䅁䵁䅉䅅䅁䙁䅁䅁睁䵁䅁䅁兂䅁䅁䅁䥂倱兑䅯朶䅁䅁䅯䅌䅁䅁䅯睂䅅䅁䅅䅁䉁䅁䅁兂䅁䅁䅁䅁䅁䅁杷允䅁䅁䅕䅁䑁䅁䅷䅁䙁䅁䅁䥁啂䙂䉂权㙄䅁䅁权穁䅁䅁权䡁允䅁允䅁䅁䅅䅁䙁䅁䅁䅁䅁䅁䅁䍄䉁䅁䅁兂䅁䅁䅍䅄䅁䅁䅕䅁䅁䝁确歔䭅偁䅙䅁䭁䕁䅍䅁䭁䅁䉣䅁䉁䅁䅁允䅁䅁䅕䉄䩁乄䙖䕅䵁䅉䅅䅁䙁䅁䅁睁䵁䅁䅁兂䅁䅁䅃ㅏ偬兑䅯朶䅁䅁䅯睑䅁䅁䅯睂䅅䅁䅅䅁䉁䅁䅁兂煁䡗攴䝹杤睐杷允䅁䅁䅕䅁䑁䅁䅷䅁䙁䅁䅁䅁㑁䔵䈵权祄䅁䅁权ㅁ䅁䅁权䡁允䅁允䅁䅁䅅䅁䙁佁㙆䭆䠵卙䅂䍄䉁䅁䅁兂䅁䅁䅍䅄䅁䅁䅕䅁䅁䥷楄䕕䭅乁䅙䅁䭁䕁䅅䅁䭁䅁䉣䅁䉁䅁䅁允䅁䅁䅕䅁䅁䅁䅁䅁䵁䅉䅅䅁䙁䅁䅁睁䵁䅁䅁兂䅁䅁䅁䡫㑢䅑䅯䄷䅁䅁䅯兓䅁䅁䅯睂䅅䅁䅅䅁䉁䅁䅁兂偃湘卓⭑䡯䅑杷允䅁䅁䅕䅁䑁䅁䅷䅁䙁䅁䅁䅁䅄倹䅴权坄䅁䅁权㙁䅁䅁权䡁允䅁允䅁䅁䅅䅁䙁䅁䅁䅁䅁䅁䅁䍄䉁䅁䅁兂䅁䅁䅍䅄䅁䅁䅕䅁䅁䑁歪歔䭅偁䅁䅁䭁䕁䅯䅁䭁䅁䉣䅁䉁䅁䅁允䅁䅁䅕䅁䅁䅁䅁䅁䵁䅉䅅䅁䙁䅁䅁睁䵁䅁䅁兂䅁䅁䅁剔儹兑䅯杺䅁䅁䅯䅑䅁䅁䅯睂䅅䅁䅅䅁䉁䅁䅁兂䍁眲塌桷㍺睐杷允䅁䅁䅕䅁䑁䅁䅷䅁䙁䅁䅁䅁䅄倹䅴权歄䅁䅁权䩂䅁䅁权䡁允䅁允䅁䅁䅅䅁䙁䉁䝵杘㑇敳⽉䍄䉁䅁䅁兂䅁䅁䅍䅄䅁䅁䅕䅁䅁䑁歪歔䭅乁䅙䅁䭁䑁䅁䅁䭁䅁䉣䅁䉁䅁䅁允䅁䅁䅕䅁䅁䅁䅁䅁䵁䅉䅅䅁䙁䅁䅁睁䵁䅁䅁兂䅁䅁䅃䝑偖兑䅯朵䅁䅁䅯村䅁䅁䅯睂䅅䅁䅅䅁䉁䅁䅁兂塁戲票㙖洷睐杷允䅁䅁䅕䅁䑁䅁䅷䅁䙁䅁䅁䅁䅂智䅴权⽃䅁䅁权䙂䅁䅁权䡁允䅁允䅁䅁䅅䅁䙁䅁䅁䵧䍯䑘䍖䍄䉁䅁䅁兂䅁䅁䅍䅄䅁䅁䅕䅁䅁佁䉃䔫䭁乁䅁䅁䭁䕁䅕䅁䭁䅁䉣䅁䉁䅁䅁允䅁䅁䅕ぇ焫洱祇歊䵁䅉䅅䅁䙁䅁䅁睁䵁䅁䅁兂䅁䅁䅁偷㝔䅑䅯杺䅁䅁䅯杏䅁䅁䅯睂䅅䅁䅅䅁䉁䅁䅁兂䅁䅁䅁䅁䅁䅁杷允䅁䅁䅕䅁䑁䅁䅷䅁䙁䅁䅁䅁䅄倹䅴权䑄䅁䅁权㉁䅁䅁权䡁允䅁允䅁䅁䅅䅁䙁䡁奫摢牬䑤䅊䍄䉁䅁䅁兂䅁䅁䅍䅄䅁䅁䅕䅁䅁䥷楄䕕䭅偁䅯䅁䭁䑁䄸䅁䭁䅁䉣䅁䉁䅁䅁允䅁䅁䅕䅁䅁䅁䅁䅁䵁䅉䅅䅁䙁䅁䅁睁䵁䅁䅁兂䅁䅁䅁摪但兑䅯朴䅁䅁䅯杍䅁䅁䅯睂䅅䅁䅅䅁䉁䅁䅁兂䅁䅁䅁䅁䅁䅁杷允䅁䅁䅕䅁䑁䅁䅷䅁䙁䅁䅁䵁䑸婌䉰权⭄䅁䅁权㍁䅁䅁权䡁允䅁允䅁䅁䅅䅁䙁䅁䅁䅁䅁䅁䅁䍄䉁䅁䅁兂䅁䅁䅍䅄䅁䅁䅕䅁䅁䝁䭄〫䭁佁䄴䅁䭁䍁䄸䅁䭁䅁䉣䅁䉁䅁䅁允䅁䅁䅕䅁䅁䅁䅁䅁䵁䅉䅅䅁䙁䅁䅁睁䵁䅁䅁兂䅁䅁䅁偷㝔䅑䅯朳䅁䅁䅯杏䅁䅁䅯睂䅅䅁䅅䅁䉁䅁䅁兂䅁䅁䅁䅁䅁䅁杷允䅁䅁䅕䅁䑁䅁䅷䅁䙁䅁䅁䅁啂欱䈵权䕁允䅁权䕂䅁䅁权䡁允䅁允䅁䅁䅅䅁䭁䑁䈴䅁䵁䅉䅅䅁䙁䅁䅁睁䵁䅁䅁兂䅁䅁䵄祑愲兑䅯䄯䅁䅁䅯睑䅁䅁䅯睂䅅䅁䅅䅁䉁䅁䅁兂䅁䅁䅁䅁䅁䅁杷允䅁䅁䅕䅁䑁䅁䅷䅁䙁䅁䅁䅁乂ㅈ䉂权敄䅁䅁权䩂䅁䅁权䡁允䅁允䅁䅁䅅䅁䙁䙁氱䵉礷䉮䅊䍄䉁䅁䅁兂䅁䅁䅍䅄䅁䅁䅕䅁䅁䵁い〫䭁佁䅁䅁䭁䑁䅯䅁䭁䅁䉣䅁䉁䅁䅁允䅁䅁䅕䅁䅁䅁䅁䅁䵁䅉䅅䅁䙁䅁䅁睁䵁䅁䅁兂䅁䅁䅁乖佚兑䅯朱䅁䅁䅯䅑䅁䅁䅯睂䅅䅁䅅䅁䉁䅁䅁兂㡄䘴ㅡ⽤䄰䅑杷允䅁䅁䅕䅁䑁䅁䅷䅁䙁䅁䅁䅁䅄倹䅴权䑄䅁䅁权䑁䅁䅁权䡁允䅁允䅁䅁䅅䅁䙁䱁㡗䌲〹祭䅒䍄䉁䅁䅁兂䅁䅁䅍䅄䅁䅁䅕䅁䅁䭁䩄〫䭁佁䅉䅁䭁䑁䄴䅁䭁䅁䉣䅁䉁䅁䅁允䅁䅁䅕ご晈䕁呓ぅ䵁䅉䅅䅁䙁䅁䅁睁䵁䅁䅁兂䅁䅁䅁偷㝔䅑䅯朸䅁䅁䅯杏䅁䅁䅯睂䅅䅁䅅䅁䉁䅁䅁兂䅁䅁䅁䅁䅁䅁杷允䅁䅁䅕䅁䑁䅁䅷䅁䙁䅁䅁䥁啂䙂䉂权卄䅁䅁权硁䅁䅁权䡁允䅁允䅁䅁䅅䅁䙁䅁䅁䅁䅁䅁䅁䍄䉁䅁䅁兂䅁䅁䅍䅄䅁䅁䅕䅁䅁䥁刳歔䭅乁䅧䅁䭁䑁䅯䅁䭁䅁䉣䅁䉁䅁䅁允䅁䅁䅕䅁䅁䅁䅁䅁䵁䅉䅅䅁䙁䅁䅁睁䵁䅁䅁兂䅁䅁䅁䤴㑈䅑䅯䄷䅁䅁䅯䅒䅁䅁䅯睂䅅䅁䅅䅁䉁䅁䅁兂橁猶䅧瑉䌰䅑杷允䅁䅁䅕䅁䑁䅁䅷䅁䙁䅁䅁䅁睂癹䅴权畄䅁䅁权䙂䅁䅁权䡁允䅁允䅁䅁䅅䅁䙁䭁䅋奒っ橬䅒䍄䉁䅁䅁兂䅁䅁䅍䅄䅁䅁䅕䅁䅁䭁欫ご䭅偁䅙䅁䭁䑁䅷䅁䭁䅁䉣䅁䉁䅁䅁允䅁䅁䅕琱楚户䡗稹䴸䅉䅅䅁䙁䅁䅁睁䵁䅁䅁兂䅁䅁䅄佧兊兑䅯䄷䅁䅁䅯睑䅁䅁䅯睂䅅䅁䅅䅁䉁䅁䅁兂楃獆敮瑉ㅵ睐杷允䅁䅁䅕䅁䑁䅁䅷䅁䙁䅁䅁䅁䅄倹䅴权い䅁䅁权㙁䅁䅁权䡁允䅁允䅁䅁䅅䅁䙁䅁䅁䅁䅁䅁䅁䍄䉁䅁䅁兂䅁䅁䅍䅄䅁䅁䅕䅁䅁䩁㉂䔫䭁䵁䄴䅁䭁䕁䅑䅁䭁䅁䉣䅁䉁䅁䅁允䅁䅁䅕汰扖呮乌稸䴸䅉䅅䅁䙁䅁䅁睁䵁䅁䅁兂䅁䅁䅁祥倱兑䅯䄰䅁䅁䅯杍䅁䅁䅯睂䅅䅁䅅䅁䉁䅁䅁兂䅁䅁䅁䅁䅁䅁杷允䅁䅁䅕䅁䑁䅁䅷䅁䙁䅁䅁䅁䅂智䅴权畄䅁䅁权穁䅁䅁权䡁允䅁允䅁䅁䅅䅁䙁䅁䅁䅁䅁䅁䅁䍄䉁䅁䅁兂䅁䅁䅍䅄䅁䅁䅕䅁䅁䙁睳ご䭅乁䅧䅁䭁䕁䅧䅁䭁䅁䉣䅁䉁䅁䅁允䅁䅁䅕䅁䅁䅁䅁䅁䵁䅉䅅䅁䙁䅁䅁睁䵁䅁䅁兂䅁䅁䅁䤴㑈䅑䅯䄴䅁䅁䅯䅔䅁䅁䅯睂䅅䅁䅅䅁䉁䅁䅁兂乁佔牓祷㕮睐杷允䅁䅁䅕䅁䑁䅁䅷䅁䙁䅁䅁䅁权晹䅴权㙄䅁䅁权⭁䅁䅁权䡁允䅁允䅁䅁䅅䅁䙁䩁䥕婌灳ㅘ䌵䍄䉁䅁䅁兂䅁䅁䅍䅄䅁䅁䅕䅁䅁䵁い〫䭁䱁䄸䅁䭁䑁䅯䅁䭁䅁䉣䅁䉁䅁䅁允䅁䅁䅕䅁䅁䅁䅁䅁䵁䅉䅅䅁䙁䅁䅁睁䵁䅁䅁兂䅁䅁䵄祑愲兑䅯睶䅁䅁䅯䅍䅁䅁䅯睂䅅䅁䅅䅁䉁䅁䅁兂䅁䅁䅁䅁䅁䅁杷允䅁䅁䅕䅁䑁䅁䅷䅁䙁䅁䅁䅁䅂智䅴权卄䅁䅁权㥁䅁䅁权䡁允䅁允䅁䅁䅅䅁䙁䭁煄㘶执祦䅬䍄䉁䅁䅁兂䅁䅁䅍䅄䅁䅁䅕䅁䅁䵁い〫䭁䅁䉁䅁䭁䑁䅯䅁䭁䅁䉣䅁䉁䅁䅁允䅁䅁䅯睐䅅䅁杷允䅁䅁䅕䅁䑁䅁䅷䅁䙁䅁䅁䅁杂癹䅴权卄䅁䅁权㉁䅁䅁权䡁允䅁允䅁䅁䅅䅁䙁䩁塊坬刴匶䅨䍄䉁䅁䅁兂䅁䅁䅍䅄䅁䅁䅕䅁䅁䵁い〫䭁佁䅯䅁䭁䑁䅯䅁䭁䅁䉣䅁䉁䅁䅁允䅁䅁䅕䅁䅁䅁䅁䅁䵁䅉䅅䅁䙁䅁䅁睁䵁䅁䅁兂䅁䅁䅁䵯㝮䅑䅯䅂䅅䅁䅯睒䅁䅁䅯睂䅅䅁䅅䅁䉁䅁䅁兂療楈桳欸䘱䅑杷允䅁䅁䅕䅁䑁䅁䅷䅁䙁䅁䅁䅁䕁啪䈹权獄䅁䅁权䉂䅁䅁权䡁允䅁允䅁䅁䅅䅁䙁䅁䅁䅁䅁䅁䅁䍄䉁䅁䅁兂䅁䅁䅍䅄䅁䅁䅕䅁䅁䕁昰䕕䭅偁䅯䅁䭁䍁䄴䅁䭁䅁䉣䅁䉁䅁䅁允䅁䅁䅕䅁䅁䅁䅁䅁䵁䅉䅅䅁䙁䅁䅁睁䵁䅁䅁兂䅁䅁䅁䍉㕪䅑䅯末䅁䅁䅯睒䅁䅁䅯睂䅅䅁䅅䅁䉁䅁䅁兂䅁䅁䅁䅁䅁䅁杷允䅁䅁䅕䅁䑁䅁䅷䅁䙁䅁䅁䅁杄晧䅨权煄䅁䅁权ぁ䅁䅁权䡁允䅁允䅁䅁䅅䅁䙁乁獎歃獂畃⼸䍄䉁䅁䅁兂䅁䅁䅍䅄䅁䅁䅕䅁䅁䑁歪歔䭅佁䅉䅁䭁䕁䅉䅁䭁䅁䉣䅁䉁䅁䅁允䅁䅁䅕海票⬴㕯歇䵁䅉䅅䅁䙁䅁䅁睁䵁䅁䅁兂䅁䅁䅁摪但兑䅯睶䅁䅁䅯䅐䅁䅁䅯睂䅅䅁䅅䅁䉁䅁䅁兂䅁䅁䅁䅁䅁䅁杷允䅁䅁䅕䅁䑁䅁䅷䅁䙁䅁䅁䅁䅄倹䅴权啄䅁䅁权⽁䅁䅁权䡁允䅁允䅁䅁䅅䅁䙁䅁䅁䅁䅁䅁䅁䍄䉁䅁䅁兂䅁䅁䅍䅄䅁䅁䅕䅁䅁䵁い〫䭁乁䅷䅁䭁䑁䄸䅁䭁䅁䉣䅁䉁䅁䅁允䅁䅁䅕䅁䅁䅁䅁䅁䵁䅉䅅䅁䙁䅁䅁睁䵁䅁䅁兂䅁䅁䅃䅖兒兑䅯䄫䅁䅁䅯村䅁䅁䅯睂䅅䅁䅅䅁䉁䅁䅁兂䅁䅁䅁䅁䅁䅁杷允䅁䅁䅕䅁䑁䅁䅷䅁䙁䅁䅁䅁䅄倹䅴权佄䅁䅁权⽁䅁䅁权䡁允䅁允䅁䅁䅅䅁䙁䅁䅁䅁䅁䅁䅁䍄䉁䅁䅁兂䅁䅁䅍䅄䅁䅁䅕䅁䅁䥷楄䕕䭅乁䅙䅁䭁䅁䅍䅁䭁䅁䉣䅁䉁䅁䅁允䅁䅁䅕䅁䅁䅁䅁䅁䵁䅉䅅䅁䙁䅁䅁睁䵁䅁䅁兂䅁䅁䅁㙲偒兑䅯朶䅁䅁䅯睓䅁䅁䅯睂䅅䅁䅅䅁䉁䅁䅁兂䅃捃睱䵚歮睐杷允䅁䅁䅕䅁䑁䅁䅷䅁䙁䅁䅁䅁䅄倹䅴权敄䅁䅁权⽁䅁䅁权䡁允䅁允䅁䅁䅅䅁䙁䅁䅁䅁䅁䅁䅁䍄䉁䅁䅁兂䅁䅁䅍䅄䅁䅁䅕䅁䅁䙁睳ご䭅乁䅷䅁䭁䑁䅫䅁䭁䅁䉣䅁䉁䅁䅁允䅁䅁䅕䅁䅁䅁䅁䅁䵁䅉䅅䅁䙁䅁䅁睁䵁䅁䅁兂䅁䅁䅃楡倵兑䅯䅁䅅䅁䅯杒䅁䅁䅯睂䅅䅁䅅䅁䉁䅁䅁权䝁允䅁䍄䉁䅁䅁兂䅁䅁䅍䅄䅁䅁䅕䅁䅁䑧婴ご䭅偁䄴䅁䭁䑁䅍䅁䭁䅁䉣䅁䉁䅁䅁允䅁䅁䅕䅁䅁䅁䅁䅁䵁䅉䅅䅁䙁䅁䅁睁䵁䅁䅁兂䅁䅁䅁㙲偒兑䅯朸䅁䅁䅯兏䅁䅁䅯睂䅅䅁䅅䅁䉁䅁䅁兂䅁䅁䅁䅁䅁䅁杷允䅁䅁䅕䅁䑁䅁䅷䅁䙁䅁䅁䅁䅄倹䅴权奄䅁䅁权⭁䅁䅁权䡁允䅁允䅁䅁䅅䅁䙁䡁歭⽋潊畦⽯䍄䉁䅁䅁兂䅁䅁䅍䅄䅁䅁䅕䅁䅁䵁い〫䭁乁䅯䅁䭁䕁䅙䅁䭁䅁䉣䅁䉁䅁䅁允䅁䅁䅕桙㥚㍥歘䐳䴸䅉䅅䅁䙁䅁䅁睁䵁䅁䅁兂䅁䅁䅁穗偂兑䅯䄶䅁䅁䅯杍䅁䅁䅯睂䅅䅁䅅䅁䉁䅁䅁兂䅁䅁䅁䅁䅁䅁杷允䅁䅁䅕䅁䑁䅁䅷䅁䙁䅁䅁䅁䅄倹䅴权潄䅁䅁权⽁䅁䅁权䡁允䅁允䅁䅁䅅䅁䙁䅁䅁䅁䅁䅁䅁䍄䉁䅁䅁兂䅁䅁䅍䅄䅁䅁䅕䅁䅁䑧婴ご䭅偁䅧䅁䭁䑁䅯䅁䭁䅁䉣䅁䉁䅁䅁允䅁䅁䅕䅁䅁䅁䅁䅁䵁䅉䅅䅁䙁䅁䅁睁䵁䅁䅁兂䅁䅁䅁偷㝔䅑䅯杺䅁䅁䅯睓䅁䅁䅯睂䅅䅁䅅䅁䉁䅁䅁兂㥁偶㡕⬸婢睐杷允䅁䅁䅕䅁䑁䅁䅷䅁䙁䅁䅁䅁杁偋䅬权㙄䅁䅁权睁䅁䅁权䡁允䅁允䅁䅁䅅䅁䙁䅁䅁䅁䅁䅁䅁䍄䉁䅁䅁兂䅁䅁䅍䅄䅁䅁䅕䅁䅁䡁䭄〫䭁偁䅯䅁䭁䑁䅅䅁䭁䅁䉣䅁䉁䅁䅁允䅁䅁䅕䅁䅁䅁䅁䅁䵁䅉䅅䅁䙁䅁䅁睁䵁䅁䅁兂䅁䅁䅁偷㝔䅑䅯朰䅁䅁䅯睐䅁䅁䅯睂䅅䅁䅅䅁䉁䅁䅁兂䅁䅁䅁䅁䅁䅁杷允䅁䅁䅕䅁䑁䅁䅷䅁䙁䅁䅁䅁䅄倹䅴权㑄䅁䅁权⽁䅁䅁权䡁允䅁允䅁䅁䅅䅁䙁䅁䅁䅁䅁䅁䅁䍄䉁䅁䅁兂䅁䅁䅍䅄䅁䅁䅕䅁䅁䙁睳ご䭅佁䅉䅁䭁䑁䅫䅁䭁䅁䉣䅁䉁䅁䅁允䅁䅁䅕䅁䅁䅁䅁䅁䵁䅉䅅䅁䙁䅁䅁睁䵁䅁䅁兂䅁䅁䅁剔儹兑䅯䄰䅁䅁䅯睐䅁䅁䅯睂䅅䅁䅅䅁䉁䅁䅁兂䅁䅁䅁䅁䅁䅁杷允䅁䅁䅕䅁䑁䅁䅷䅁䙁䅁䅁䅁䅄倹䅴权浄䅁䅁权乂䅁䅁权䡁允䅁允䅁䅁䅅䅁䙁䉁䕯䕯歋䅍䅖䍄䉁䅁䅁兂䅁䅁䅍䅄䅁䅁䅕䅁䅁䵁い〫䭁䱁䄸䅁䭁䑁䄸䅁䭁䅁䉣䅁䉁䅁䅁允䅁䅁䅕䅁䅁䅁䅁䅁䵁䅉䅅䅁䙁䅁䅁睁䵁䅁䅁兂䅁䅁䅁䡫㑢䅑䅯朰䅁䅁䅯睓䅁䅁䅯睂䅅䅁䅅䅁䉁䅁䅁兂穁積積積煍䅑杷允䅁䅁䅕䅁䑁䅁䅷䅁䙁䅁䅁䅁杁偋䅬权睄䅁䅁权ぁ䅁䅁权䡁允䅁允䅁䅁䅅䅁䙁䅁䅁䅁䅁䅁䅁䍄䉁䅁䅁兂䅁䅁䅍䅄䅁䅁䅕䅁䅁䵁い〫䭁偁䅯䅁䭁䑁䄸䅁䭁䅁䉣䅁䉁䅁䅁允䅁䅁䅕䅁䅁䅁䅁䅁䵁䅉䅅䅁䙁䅁䅁睁䵁䅁䅁兂䅁䅁䵄祑愲兑䅯朰䅁䅁䅯免䅁䅁䅯睂䅅䅁䅅䅁䉁䅁䅁兂䅁䅁䅁䅁䅁䅁杷允䅁䅁䅕䅁䑁䅁䅷䅁䙁䅁䅁䅁杄晧䅨权楄䅁䅁权癁䅁䅁权䡁允䅁允䅁䅁䅅䅁䙁䅁䅁䅁䅁䅁䅁䍄䉁䅁䅁兂䅁䅁䅍䅄䅁䅁䅕䅁䅁佁䉃䔫䭁乁䅙䅁䭁䕁䅅䅁䭁䅁䉣䅁䉁䅁䅁允䅁䅁䅕慃瑔偷癹启䴸䅉䅅䅁䙁䅁䅁睁䵁䅁䅁兂䅁䅁䅃ㅏ偬兑䅯朱䅁䅁䅯䅒䅁䅁䅯睂䅅䅁䅅䅁䉁䅁䅁兂䑄㥬扶㍈㍄睐杷允䅁䅁䅕䅁䑁䅁䅷䅁䙁䅁䅁䅁癃䕰䈹权㑄䅁䅁权㕁䅁䅁权䡁允䅁允䅁䅁䅅䅁䙁䅁䅁䅁䅁䅁䅁䍄䉁䅁䅁兂䅁䅁䅍䅄䅁䅁䅕䅁䅁䕁昰䕕䭅偁䅁䅁䭁䑁䅉䅁䭁䅁䉣䅁䉁䅁䅁允䅁䅁䅕䅁䅁䅁䅁䅁䵁䅉䅅䅁䙁䅁䅁睁䵁䅁䅁兂䅁䅁䅁偷㝔䅑䅯朹䅁䅁䅯睐䅁䅁䅯睂䅅䅁䅅䅁䉁䅁䅁兂䅁䅁䅁䅁䅁䅁杷允䅁䅁䅕䅁䑁䅁䅷䅁䙁䅁䅁䵁䅃水䉂权䕁允䅁权睁䅁䅁权䡁允䅁允䅁䅁䅅䅁䙁䅁䅁䅁䅁䅁䅁䍄䉁䅁䅁兂䅁䅁䅍䅄䅁䅁䅕䅁䅁䡁瑳ご䭅佁䅙䅁䭁䍁䅷䅁䭁䅁䉣䅁䉁䅁䅁允䅁䅁䅕䅁䅁䅁䅁䅁䵁䅉䅅䅁䙁䅁䅁睁䵁䅁䅁兂䅁䅁䅁䥂倱兑䅯睷䅁䅁䅯睒䅁䅁䅯睂䅅䅁䅅䅁䉁䅁䅁兂䅁䅁䅁䅁䅁䅁杷允䅁䅁䅕䅁䑁䅁䅷䅁䙁䅁䅁䅁杂癹䅴权䍁允䅁权㉁䅁䅁权䡁允䅁允䅁䅁䅅䅁䙁䭁㤳坪䑨⽩⽁䍄䉁䅁䅁兂䅁䅁䅍䅄䅁䅁䅕䅁䅁䙧䕑䕕䭅䵁䅍䅁䭁䑁䅕䅁䭁䅁䉣䅁䉁䅁䅁允䅁䅁䅕奣浩佸䅋䐯䴸䅉䅅䅁䙁䅁䅁睁䵁䅁䅁兂䅁䅁䅁㙲偒兑䅯䄸䅁䅁䅯䅐䅁䅁䅯睂䅅䅁䅅䅁䉁䅁䅁兂啁㌲塉浱穧䅑杷允䅁䅁䅕䅁䑁䅁䅷䅁䙁䅁䅁䅁䅄倹䅴权兄䅁䅁权㍁䅁䅁权䡁允䅁允䅁䅁䅅䅁䙁䅁䅁䅁䅁䅁䅁䍄䉁䅁䅁兂䅁䅁䅍䅄䅁䅁䅕䅁䅁䵁い〫䭁乁䅙䅁䭁䑁䅣䅁䭁䅁䉣䅁䉁䅁䅁允䅁䅁䅕䅁䅁䅁䅁䅁䵁䅉䅅䅁䙁䅁䅁睁䵁䅁䅁兂䅁䅁䅃䝑偖兑䅯睹䅁䅁䅯睎䅁䅁䅯睂䅅䅁䅅䅁䉁䅁䅁兂䅁䅁䅁䅁䅁䅁杷允䅁䅁䅕䅁䑁䅁䅷䅁䙁䅁䅁䅁元癤䅨权䱄䅁䅁权㑁䅁䅁权䡁允䅁允䅁䅁䅅䅁䙁䅁䅁䅁䅁䅁䅁䍄䉁䅁䅁兂䅁䅁䅍䅄䅁䅁䅕䅁䅁䵁い〫䭁乁䅧䅁䭁䑁䅣䅁䭁䅁䉣䅁䉁䅁䅁允䅁䅁䅕䅁䅁䅁䅁䅁䵁䅉䅅䅁䙁䅁䅁睁䵁䅁䅁兂䅁䅁䅁剔儹兑䅯朶䅁䅁䅯䅌䅁䅁䅯睂䅅䅁䅅䅁䉁䅁䅁兂䅁䅁䅁䅁䅁䅁杷允䅁䅁䅕䅁䑁䅁䅷䅁䙁䅁䅁䅁䕁啪䈹权㑄䅁䅁权㕁䅁䅁权䡁允䅁允䅁䅁䅅䅁䙁䅁䅁䅁䅁䅁䅁䍄䉁䅁䅁兂䅁䅁䅍䅄䅁䅁䅕䅁䅁䙧䕑䕕䭅佁䅁䅁䭁䑁䅳䅁䭁䅁䉣䅁䉁䅁䅁允䅁䅁䅕䅁䅁䅁䅁䅁䵁䅉䅅䅁䙁䅁䅁睁䵁䅁䅁兂䅁䅁䅁晡但兑䅯朳䅁䅁䅯杏䅁䅁䅯睂䅅䅁䅅䅁䉁䅁䅁兂䅁䅁䅁䅁䅁䅁杷允䅁䅁䅕䅁䑁䅁䅷䅁䙁䅁䅁䅁癃䕰䈹权煄䅁䅁权⽁䅁䅁权䡁允䅁允䅁䅁䅅䅁䙁䕁乱捑䵄倸⽑䍄䉁䅁䅁兂䅁䅁䅍䅄䅁䅁䅕䅁䅁䵁い〫䭁乁䅷䅁䭁䑁䅣䅁䭁䅁䉣䅁䉁䅁䅁允䅁䅁䅕䅁䅁䅁䅁䅁䵁䅉䅅䅁䙁䅁䅁睁䵁䅁䅁兂䅁䅁䅁偷㝔䅑䅯杺䅁䅁䅯睎䅁䅁䅯睂䅅䅁䅅䅁䉁䅁䅁兂䅁䅁䅁䅁䅁䅁杷允䅁䅁䅕䅁䑁䅁䅷䅁䙁䅁䅁䅁䅄倹䅴权敄䅁䅁权㍁䅁䅁权䡁允䅁允䅁䅁䅅䅁䙁䅁䅁䅁䅁䅁䅁䍄䉁䅁䅁兂䅁䅁䅍䅄䅁䅁䅕䅁䅁䝧畯ご䭅偁䅑䅁䭁䍁䄴䅁䭁䅁䉣䅁䉁䅁䅁允䅁䅁䅕䅁䅁䅁䅁䅁䵁䅉䅅䅁䙁䅁䅁睁䵁䅁䅁兂䅁䅁䅁䵑㜳䅑䅯䄵䅁䅁䅯睁䅁䅁䅯睂䅅䅁䅅䅁䉁䅁䅁兂瑂㥷⭁䘯兣䅑杷允䅁䅁䅕䅁䑁䅁䅷䅁䙁䅁䅁䅁乂ㅈ䉂权⭄䅁䅁权䱂䅁䅁权䡁允䅁允䅁䅁䅅䅁䙁䭁㉌儳噑䉲䍊䍄䉁䅁䅁兂䅁䅁䅍䅄䅁䅁䅕䅁䅁䙧䕑䕕䭅乁䅷䅁䭁䕁䅁䅁䭁䅁䉣䅁䉁䅁䅁允䅁䅁䅕䅁䅁䅁䅁䅁䵁䅉䅅䅁䙁䅁䅁睁䵁䅁䅁兂䅁䅁䅁偷㝔䅑䅯䄸䅁䅁䅯睎䅁䅁䅯睂䅅䅁䅅䅁䉁䅁䅁兂䅁䅁䅁䅁䅁䅁杷允䅁䅁䅕䅁䑁䅁䅷䅁䙁䅁䅁䅁䅂智䅴权䅁允䅁权睁䅁䅁权䡁允䅁允䅁䅁䅅䅁䭁䑁䈸䅁䵁䅉䅅䅁䙁䅁䅁睁䵁䅁䅁兂䅁䅁䅁䥂倱兑䅯睶䅁䅁䅯䅔䅁䅁䅯睂䅅䅁䅅䅁䉁䅁䅁兂䅁䅁䅁䅁䅁䅁杷允䅁䅁䅕䅁䑁䅁䅷䅁䙁䅁䅁䅁䅄倹䅴权潄䅁䅁权㍁䅁䅁权䡁允䅁允䅁䅁䅅䅁䙁䅁䅁䅁䅁䅁䅁䍄䉁䅁䅁兂䅁䅁䅍䅄䅁䅁䅕䅁䅁䵁い〫䭁佁䅙䅁䭁䕁䅁䅁䭁䅁䉣䅁䉁䅁䅁允䅁䅁䅕䅁䅁䅁䅁䅁䵁䅉䅅䅁䙁䅁䅁睁䵁䅁䅁兂䅁䅁䅁偷㝔䅑䅯朰䅁䅁䅯睎䅁䅁䅯睂䅅䅁䅅䅁䉁䅁䅁兂䅁䅁䅁䅁䅁䅁杷允䅁䅁䅕䅁䑁䅁䅷䅁䙁䅁䅁䥁啂䙂䉂权畄䅁䅁权㕁䅁䅁权䡁允䅁允䅁䅁䅅䅁䙁䅁䅁䅁䅁䅁䅁䍄䉁䅁䅁兂䅁䅁䅍䅄䅁䅁䅕䅁䅁䵁い〫䭁偁䅧䅁䭁䑁䅣䅁䭁䅁䉣䅁䉁䅁䅁允䅁䅁䅕䅁䅁䅁䅁䅁䵁䅉䅅䅁䙁䅁䅁睁䵁䅁䅁兂䅁䅁䅁剔儹兑䅯朰䅁䅁䅯䅔䅁䅁䅯睂䅅䅁䅅䅁䉁䅁䅁兂䅁䅁䅁䥁瑁䅑杷允䅁䅁䅕䅁䑁䅁䅷䅁䙁䅁䅁䅁杄晧䅨权煄䅁䅁权穁䅁䅁权䡁允䅁允䅁䅁䅅䅁䙁䥁漰䔱啢內䅂䍄䉁䅁䅁兂䅁䅁䅍䅄䅁䅁䅕䅁䅁䵁い〫䭁䅁䉁䅁䭁䑁䅣䅁䭁䅁䉣䅁䉁䅁䅁允䅁䅁䅯睐䅅䅁杷允䅁䅁䅕䅁䑁䅁䅷䅁䙁䅁䅁䅁癃䕰䈹权浄䅁䅁权ぁ䅁䅁权䡁允䅁允䅁䅁䅅䅁䙁䅁䅁䅁䅁䅁䅁䍄䉁䅁䅁兂䅁䅁䅍䅄䅁䅁䅕䅁䅁䕺瑍歭䭅佁䅷䅁䭁䕁䅧䅁䭁䅁䉣䅁䉁䅁䅁允䅁䅁䅕䅁䅁䅁䅁䅁䵁䅉䅅䅁䙁䅁䅁睁䵁䅁䅁兂䅁䅁䅁乖佚兑䅯朲䅁䅁䅯免䅁䅁䅯睂䅅䅁䅅䅁䉁䅁䅁兂䅁䅁䅁䅁䅁䅁杷允䅁䅁䅕䅁䑁䅁䅷䅁䙁䅁䅁䅁元癤䅨权䕁允䅁权穁䅁䅁权䡁允䅁允䅁䅁䅅䅁䙁䕁晶⽡睶十䅤䍄䉁䅁䅁兂䅁䅁䅍䅄䅁䅁䅕䅁䅁䝁确歔䭅䵁䅳䅁䭁䑁䅍䅁䭁䅁䉣䅁䉁䅁䅁允䅁䅁䅕䅁䅁䅁䅁䅁䵁䅉䅅䅁䙁䅁䅁睁䵁䅁䅁兂䅁䅁䅁偷㝔䅑䅯䄱䅁䅁䅯睏䅁䅁䅯睂䅅䅁䅅䅁䉁䅁䅁兂䅁䅁䅁䅁䅁䅁杷允䅁䅁䅕䅁䑁䅁䅷䅁䙁䅁䅁䅁䅄倹䅴权慄䅁䅁权䥂䅁䅁权䡁允䅁允䅁䅁䅅䅁䙁佁慙愲穐伷⽅䍄䉁䅁䅁兂䅁䅁䅍䅄䅁䅁䅕䅁䅁䥷楄䕕䭅乁䅉䅁䭁䑁䅯䅁䭁䅁䉣䅁䉁䅁䅁允䅁䅁䅕䅁䅁䅁䅁䅁䵁䅉䅅䅁䙁䅁䅁睁䵁䅁䅁兂䅁䅁䅃楡倵兑䅯朲䅁䅁䅯李䅁䅁䅯睂䅅䅁䅅䅁䉁䅁䅁兂䅁䅁䅁䅁䅁䅁杷允䅁䅁䅕䅁䑁䅁䅷䅁䙁䅁䅁䥁䅂啚䈹权慄䅁䅁权⽁䅁䅁权䡁允䅁允䅁䅁䅅䅁䙁䅁䅁䅁䅁䅁䅁䍄䉁䅁䅁兂䅁䅁䅍䅄䅁䅁䅕䅁䅁䕁昰䕕䭅乁䅧䅁䭁䕁䅫䅁䭁䅁䉣䅁䉁䅁䅁允䅁䅁䅕栰晁㑏慸䕂䵁䅉䅅䅁䙁䅁䅁睁䵁䅁䅁兂䅁䅁䅁䤴㑈䅑䅯睶䅁䅁䅯䅒䅁䅁䅯睂䅅䅁䅅䅁䉁䅁䅁兂䅁䅁䅁䅁䅁䅁杷允䅁䅁䅕䅁䑁䅁䅷䅁䙁䅁䅁䅁杁偋䅬权兄䅁䅁权㉁䅁䅁权䡁允䅁允䅁䅁䅅䅁䙁䥁⽥㡌㥧穥䅤䍄䉁䅁䅁兂䅁䅁䅍䅄䅁䅁䅕䅁䅁佁䉃䔫䭁偁䅉䅁䭁䕁䅑䅁䭁䅁䉣䅁䉁䅁䅁允䅁䅁䅕瑃橥䑣䬰啃䵁䅉䅅䅁䙁䅁䅁睁䵁䅁䅁兂䅁䅁䅁剔儹兑䅯䄰䅁䅁䅯睍䅁䅁䅯睂䅅䅁䅅䅁䉁䅁䅁兂䅁䅁䅁䅁䅁䅁杷允䅁䅁䅕䅁䑁䅁䅷䅁䙁䅁䅁䅁䅄倹䅴权敄䅁䅁权㝁䅁䅁权䡁允䅁允䅁䅁䅅䅁䙁䅁䅁䅁䅁䅁䅁䍄䉁䅁䅁兂䅁䅁䅍䅄䅁䅁䅕䅁䅁䥁刳歔䭅乁䄴䅁䭁䑁䅅䅁䭁䅁䉣䅁䉁䅁䅁允䅁䅁䅕䅁䅁䅁䅁䅁䵁䅉䅅䅁䙁䅁䅁睁䵁䅁䅁兂䅁䅁䅁䵑㜳䅑䅯䄸䅁䅁䅯兑䅁䅁䅯睂䅅䅁䅅䅁䉁䅁䅁兂䵂晗欲ㅭ㝅䅑杷允䅁䅁䅕䅁䑁䅁䅷䅁䙁䅁䅁䅁乃唰䈵权獄䅁䅁权䝂䅁䅁权䡁允䅁允䅁䅁䅅䅁䙁䅁䅁䅁䅁䅁䅁䍄䉁䅁䅁兂䅁䅁䅍䅄䅁䅁䅕䅁䅁䭁欫ご䭅佁䅯䅁䭁䅁䅍䅁䭁䅁䉣䅁䉁䅁䅁允䅁䅁䅕塬〶䭌瀴䐵䴸䅉䅅䅁䙁䅁䅁睁䵁䅁䅁兂䅁䅁䅁㙲偒兑䅯䄸䅁䅁䅯䅔䅁䅁䅯睂䅅䅁䅅䅁䉁䅁䅁兂允䭬眰ㅩ穣䅑杷允䅁䅁䅕䅁䑁䅁䅷䅁䙁䅁䅁䅁䅄倹䅴权㙄䅁䅁权㡁䅁䅁权䡁允䅁允䅁䅁䅅䅁䙁乁湑獏潧䙯䍰䍄䉁䅁䅁兂䅁䅁䅍䅄䅁䅁䅕䅁䅁䥷楄䕕䭅乁䅷䅁䭁䍁䄸䅁䭁䅁䉣䅁䉁䅁䅁允䅁䅁䅕䅁䅁䅁䅁䅁䵁䅉䅅䅁䙁䅁䅁睁䵁䅁䅁兂䅁䅁䅁䡫㑢䅑䅯䄰䅁䅁䅯䅓䅁䅁䅯睂䅅䅁䅅䅁䉁䅁䅁兂扂癔異䕢歅䅑杷允䅁䅁䅕䅁䑁䅁䅷䅁䙁䅁䅁䅁睂癹䅴权䱄䅁䅁权䑁䅁䅁权䡁允䅁允䅁䅁䅅䅁䙁䥁睗汮礷硲䅒䍄䉁䅁䅁兂䅁䅁䅍䅄䅁䅁䅕䅁䅁䭁䩄〫䭁偁䅑䅁䭁䍁䅷䅁䭁䅁䉣䅁䉁䅁䅁允䅁䅁䅕䅁䅁䅁䅁䅁䵁䅉䅅䅁䙁䅁䅁睁䵁䅁䅁兂䅁䅁䅁偷㝔䅑䅯朷䅁䅁䅯睏䅁䅁䅯睂䅅䅁䅅䅁䉁䅁䅁兂䅁䅁䅁䅁䅁䅁杷允䅁䅁䅕䅁䑁䅁䅷䅁䙁䅁䅁䅁啂欱䈵权䅁允䅁权䱂䅁䅁权䡁允䅁允䅁䅁䅅䅁䭁䅁䉙䅁䵁䅉䅅䅁䙁䅁䅁睁䵁䅁䅁兂䅁䅁䅁䵯㝮䅑䅯朶䅁䅁䅯睎䅁䅁䅯睂䅅䅁䅅䅁䉁䅁䅁兂䅁䅁䅁䅁䅁䅁杷允䅁䅁䅕䅁䑁䅁䅷䅁䙁䅁䅁䅁睂癹䅴权歄䅁䅁权䍂䅁䅁权䡁允䅁允䅁䅁䅅䅁䙁䕁儲楎䔰睪䅤䍄䉁䅁䅁兂䅁䅁䅍䅄䅁䅁䅕䅁䅁䵁い〫䭁䵁䅳䅁䭁䑁䅳䅁䭁䅁䉣䅁䉁䅁䅁允䅁䅁䅕䅁䅁䅁䅁䅁䵁䅉䅅䅁䙁䅁䅁睁䵁䅁䅁兂䅁䅁䅁偷㝔䅑䅯䄯䅁䅁䅯睏䅁䅁䅯睂䅅䅁䅅䅁䉁䅁䅁兂䅁䅁䅁䅁䅁䅁杷允䅁䅁䅕䅁䑁䅁䅷䅁䙁䅁䅁䅁䅄倹䅴权⭄䅁䅁权㝁䅁䅁权䡁允䅁允䅁䅁䅅䅁䙁䅁䅁䅁䅁䅁䅁䍄䉁䅁䅁兂䅁䅁䅍䅄䅁䅁䅕䅁䅁䙁坔歔䭅偁䄴䅁䭁䑁䅁䅁䭁䅁䉣䅁䉁䅁䅁允䅁䅁䅕䅁䅁䅁䅁䅁䵁䅉䅅䅁䙁䅁䅁睁䵁䅁䅁兂䅁䅁䅁䵣㝲䅑䅯䅁䅅䅁䅯杌䅁䅁䅯睂䅅䅁䅅䅁䉁䅁䅁权⽁允䅁䍄䉁䅁䅁兂䅁䅁䅍䅄䅁䅁䅕䅁䅁䝁确歔䭅佁䅁䅁䭁䍁䄴䅁䭁䅁䉣䅁䉁䅁䅁允䅁䅁䅕䅁䅁䅁䅁䅁䵁䅉䅅䅁䙁䅁䅁睁䵁䅁䅁兂䅁䅁䅁偷㝔䅑䅯䅁䅅䅁䅯睏䅁䅁䅯睂䅅䅁䅅䅁䉁䅁䅁权⽁允䅁䍄䉁䅁䅁兂䅁䅁䅍䅄䅁䅁䅕䅁䅁䙁睳ご䭅佁䅁䅁䭁䕁䅁䅁䭁䅁䉣䅁䉁䅁䅁允䅁䅁䅕䅁䅁䅁䅁䅁䵁䅉䅅䅁䙁䅁䅁睁䵁䅁䅁兂䅁䅁䅁偷㝔䅑䅯杁䅅䅁䅯睏䅁䅁䅯睂䅅䅁䅅䅁䉁䅁䅁兂䅁䅁䅁䅁䅁䅁杷允䅁䅁䅕䅁䑁䅁䅷䅁䙁䅁䅁䅁杁偋䅬权浄䅁䅁权䩂䅁䅁权䡁允䅁允䅁䅁䅅䅁䙁䅁䅁䅁䅁䅁䅁䍄䉁䅁䅁兂䅁䅁䅍䅄䅁䅁䅕䅁䅁䡁䭄〫䭁乁䅁䅁䭁䕁䄰䅁䭁䅁䉣䅁䉁䅁䅁允䅁䅁䅕唶匳䌫煁啋䵁䅉䅅䅁䙁䅁䅁睁䵁䅁䅁兂䅁䅁䅃楡倵兑䅯䄲䅁䅁䅯杓䅁䅁䅯睂䅅䅁䅅䅁䉁䅁䅁兂時督䌷灶䤰䅑杷允䅁䅁䅕䅁䑁䅁䅷䅁䙁䅁䅁䅁䅄倹䅴权䑄䅁䅁权䡂䅁䅁权䡁允䅁允䅁䅁䅅䅁䙁䭁止眫䕭啖䄵䍄䉁䅁䅁兂䅁䅁䅍䅄䅁䅁䅕䅁䅁䥷楄䕕䭅偁䅁䅁䭁䍁䄴䅁䭁䅁䉣䅁䉁䅁䅁允䅁䅁䅕䅁䅁䅁䅁䅁䵁䅉䅅䅁䙁䅁䅁睁䵁䅁䅁兂䅁䅁䅁䵣㝲䅑䅯朸䅁䅁䅯䅎䅁䅁䅯睂䅅䅁䅅䅁䉁䅁䅁兂䅁䅁䅁䅁䅁䅁杷允䅁䅁䅕䅁䑁䅁䅷䅁䙁䅁䅁䅁㑁䔵䈵权⽃䅁䅁权㑁䅁䅁权䡁允䅁允䅁䅁䅅䅁䙁䅁䅁䅁䅁䅁䅁䍄䉁䅁䅁兂䅁䅁䅍䅄䅁䅁䅕䅁䅁䕁昰䕕䭅佁䅙䅁䭁䑁䅍䅁䭁䅁䉣䅁䉁䅁䅁允䅁䅁䅕䅁䅁䅁䅁䅁䵁䅉䅅䅁䙁䅁䅁睁䵁䅁䅁兂䅁䅁䅁䵑㜳䅑䅯䅂䅅䅁䅯睐䅁䅁䅯睂䅅䅁䅅䅁䉁䅁䅁兂䅁䅁䅁䅁䅁䅁杷允䅁䅁䅕䅁䑁䅁䅷䅁䙁䅁䅁䅁啂欱䈵权䕁允䅁权獁䅁䅁权䡁允䅁允䅁䅁䅅䅁䙁䅁䅁䅁䅁䅁䅁䍄䉁䅁䅁兂䅁䅁䅍䅄䅁䅁䅕䅁䅁䵁い〫䭁佁䅷䅁䭁䑁䅳䅁䭁䅁䉣䅁䉁䅁䅁允䅁䅁䅕䅁䅁䅁䅁䅁䵁䅉䅅䅁䙁䅁䅁睁䵁䅁䅁兂䅁䅁䅁乖佚兑䅯朰䅁䅁䅯兔䅁䅁䅯睂䅅䅁䅅䅁䉁䅁䅁兂䭁㘱睎児睯䅑杷允䅁䅁䅕䅁䑁䅁䅷䅁䙁䅁䅁䅁睂癹䅴权浄䅁䅁权䥂䅁䅁权䡁允䅁允䅁䅁䅅䅁䙁䅁䅁䅁䅁䅁䅁䍄䉁䅁䅁兂䅁䅁䅍䅄䅁䅁䅕䅁䅁䡁瑳ご䭅佁䅁䅁䭁䕁䄰䅁䭁䅁䉣䅁䉁䅁䅁允䅁䅁䅕㔯堹⭃煶稫䴸䅉䅅䅁䙁䅁䅁睁䵁䅁䅁兂䅁䅁䅁䍉㕪䅑䅯朷䅁䅁䅯䅎䅁䅁䅯睂䅅䅁䅅䅁䉁䅁䅁兂䅁䅁䅁䅁䅁䅁杷允䅁䅁䅕䅁䑁䅁䅷䅁䙁䅁䅁䅁䅂智䅴权奄䅁䅁权㉁䅁䅁权䡁允䅁允䅁䅁䅅䅁䙁䵁偄畡稴䅖䅂䍄䉁䅁䅁兂䅁䅁䅍䅄䅁䅁䅕䅁䅁䵁い〫䭁乁䅁䅁䭁䕁䅁䅁䭁䅁䉣䅁䉁䅁䅁允䅁䅁䅕䅁䅁䅁䅁䅁䵁䅉䅅䅁䙁䅁䅁睁䵁䅁䅁兂䅁䅁䅁乖佚兑䅯䄹䅁䅁䅯杏䅁䅁䅯睂䅅䅁䅅䅁䉁䅁䅁兂䑄匹捨㡪杉䅑杷允䅁䅁䅕䅁䑁䅁䅷䅁䙁䅁䅁䥁煂歌䈹权畄䅁䅁权㍁䅁䅁权䡁允䅁允䅁䅁䅅䅁䙁䅁䅁䅁䅁䅁䅁䍄䉁䅁䅁兂䅁䅁䅍䅄䅁䅁䅕䅁䅁䭁欫ご䭅佁䅙䅁䭁䑁䅯䅁䭁䅁䉣䅁䉁䅁䅁允䅁䅁䅕䅁䅁䅁䅁䅁䵁䅉䅅䅁䙁䅁䅁睁䵁䅁䅁兂䅁䅁䅄佧兊兑䅯朰䅁䅁䅯杒䅁䅁䅯睂䅅䅁䅅䅁䉁䅁䅁兂䅁䅁䅁䅁䅁䅁杷允䅁䅁䅕䅁䑁䅁䅷䅁䙁䅁䅁䅁䅄倹䅴权奄䅁䅁权䅂䅁䅁权䡁允䅁允䅁䅁䅅䅁䙁䅁䅁䅁䅁䅁䅁䍄䉁䅁䅁兂䅁䅁䅍䅄䅁䅁䅕䅁䅁䵁い〫䭁乁䄴䅁䭁䕁䅁䅁䭁䅁䉣䅁䉁䅁䅁允䅁䅁䅕䅁䅁䅁䅁䅁䵁䅉䅅䅁䙁䅁䅁睁䵁䅁䅁兂䅁䅁䅃䝑偖兑䅯䄯䅁䅁䅯免䅁䅁䅯睂䅅䅁䅅䅁䉁䅁䅁兂䅁䅁䅁䅁䅁䅁杷允䅁䅁䅕䅁䑁䅁䅷䅁䙁䅁䅁䅁癃䕰䈹权䕁允䅁权⭁䅁䅁权䡁允䅁允䅁䅁䅅䅁䙁䙁振欳ㅶ穒䅤䍄䉁䅁䅁兂䅁䅁䅍䅄䅁䅁䅕䅁䅁䵁い〫䭁佁䅉䅁䭁䕁䅁䅁䭁䅁䉣䅁䉁䅁䅁允䅁䅁䅕䅁䅁䅁䅁䅁䵁䅉䅅䅁䙁䅁䅁睁䵁䅁䅁兂䅁䅁䅃䝑偖兑䅯朱䅁䅁䅯杒䅁䅁䅯睂䅅䅁䅅䅁䉁䅁䅁兂䅁䅁䅁䅁䅁䅁杷允䅁䅁䅕䅁䑁䅁䅷䅁䙁䅁䅁䥁啂䙂䉂权坄䅁䅁权䱂䅁䅁权䡁允䅁允䅁䅁䅅䅁䙁䅁㌵ㅯ灡何⽑䍄䉁䅁䅁兂䅁䅁䅍䅄䅁䅁䅕䅁䅁䝁䭄〫䭁佁䅉䅁䭁䍁䅷䅁䭁䅁䉣䅁䉁䅁䅁允䅁䅁䅕䅁䅁䅁䅁䅁䵁䅉䅅䅁䙁䅁䅁睁䵁䅁䅁兂䅁䅁䅁偷㝔䅑䅯䄵䅁䅁䅯䅑䅁䅁䅯睂䅅䅁䅅䅁䉁䅁䅁兂䅁䅁䅁䅁䅁䅁杷允䅁䅁䅕䅁䑁䅁䅷䅁䙁䅁䅁䅁䅄倹䅴权浄䅁䅁权䭂䅁䅁权䡁允䅁允䅁䅁䅅䅁䙁䕁お畨㝂晎⽙䍄䉁䅁䅁兂䅁䅁䅍䅄䅁䅁䅕䅁䅁䥷楄䕕䭅乁䅑䅁䭁䑁䅧䅁䭁䅁䉣䅁䉁䅁䅁允䅁䅁䅕䅁䅁䅁䅁䅁䵁䅉䅅䅁䙁䅁䅁睁䵁䅁䅁兂䅁䅁䅁乖佚兑䅯睷䅁䅁䅯䅌䅁䅁䅯睂䅅䅁䅅䅁䉁䅁䅁兂䅁䅁䅁䅁䅁䅁杷允䅁䅁䅕䅁䑁䅁䅷䅁䙁䅁䅁䥁䅂啚䈹权坄䅁䅁权⽁䅁䅁权䡁允䅁允䅁䅁䅅䅁䙁䅁䅁䅁䅁䅁䅁䍄䉁䅁䅁兂䅁䅁䅍䅄䅁䅁䅕䅁䅁䙁坔歔䭅偁䅉䅁䭁䕁䅣䅁䭁䅁䉣䅁䉁䅁䅁允䅁䅁䅕䅁䅁䅁䅁䅁䵁䅉䅅䅁䙁䅁䅁睁䵁䅁䅁兂䅁䅁䅃䅖兒兑䅯杺䅁䅁䅯䅒䅁䅁䅯睂䅅䅁䅅䅁䉁䅁䅁兂䅁䅁䅁䅁䅁䅁杷允䅁䅁䅕䅁䑁䅁䅷䅁䙁䅁䅁䅁杁偋䅬权䅁允䅁权㍁䅁䅁权䡁允䅁允䅁䅁䅅䅁䭁䅁䅁䅁䵁䅉䅅䅁䙁䅁䅁睁䵁䅁䅁兂䅁䅁䅁穗偂兑䅯䄵䅁䅁䅯杌䅁䅁䅯睂䅅䅁䅅䅁䉁䅁䅁兂䅁䅁䅁䅁䅁䅁杷允䅁䅁䅕䅁䑁䅁䅷䅁䙁䅁䅁䅁䕁啪䈹权⭄䅁䅁权⭁䅁䅁权䡁允䅁允䅁䅁䅅䅁䙁乁搰㝰橌捍䉬䍄䉁䅁䅁兂䅁䅁䅍䅄䅁䅁䅕䅁䅁䝧畯ご䭅偁䅑䅁䭁䑁䅷䅁䭁䅁䉣䅁䉁䅁䅁允䅁䅁䅕湨橢ㅸ嘹啌䵁䅉䅅䅁䙁䅁䅁睁䵁䅁䅁兂䅁䅁䅁䡫㑢䅑䅯䅂䅅䅁䅯䅌䅁䅁䅯睂䅅䅁䅅䅁䉁䅁䅁兂祄穦噮䩍剸䅑杷允䅁䅁䅕䅁䑁䅁䅷䅁䙁䅁䅁䅁䅄倹䅴权畄䅁䅁权䅂䅁䅁权䡁允䅁允䅁䅁䅅䅁䙁䅁䅁䅁䅁䅁䅁䍄䉁䅁䅁兂䅁䅁䅍䅄䅁䅁䅕䅁䅁䅁乓ご䭅佁䅑䅁䭁䕁䅅䅁䭁䅁䉣䅁䉁䅁䅁允䅁䅁䅕䅁䅁䅁䅁䅁䵁䅉䅅䅁䙁䅁䅁睁䵁䅁䅁兂䅁䅁䅁䵣㝲䅑䅯䄵䅁䅁䅯兎䅁䅁䅯睂䅅䅁䅅䅁䉁䅁䅁兂䅁䅁䅁䅁䅁䅁杷允䅁䅁䅕䅁䑁䅁䅷䅁䙁䅁䅁䥁煂歌䈹权㙄䅁䅁权㡁䅁䅁权䡁允䅁允䅁䅁䅅䅁䙁䅁䅁䅁䅁䅁䅁䍄䉁䅁䅁兂䅁䅁䅍䅄䅁䅁䅕䅁䅁䙧䕑䕕䭅乁䅁䅁䭁䕁䅣䅁䭁䅁䉣䅁䉁䅁䅁允䅁䅁䅕䅁䅁䅁䅁䅁䵁䅉䅅䅁䙁䅁䅁睁䵁䅁䅁兂䅁䅁䅄佧兊兑䅯术䅁䅁䅯兑䅁䅁䅯睂䅅䅁䅅䅁䉁䅁䅁兂䅁䅁䅁䅁䅁䅁杷允䅁䅁䅕䅁䑁䅁䅷䅁䙁䅁䅁䅁䅂智䅴权䑄䅁䅁权㉁䅁䅁权䡁允䅁允䅁䅁䅅䅁䙁䱁别䱒潒卐䄵䍄䉁䅁䅁兂䅁䅁䅍䅄䅁䅁䅕䅁䅁䙁坔歔䭅乁䅙䅁䭁䕁䅕䅁䭁䅁䉣䅁䉁䅁䅁允䅁䅁䅕㑐入礫噵爴䴸䅉䅅䅁䙁䅁䅁睁䵁䅁䅁兂䅁䅁䅁䵙㝲䅑䅯䄳䅁䅁䅯睍䅁䅁䅯睂䅅䅁䅅䅁䉁䅁䅁兂䅁䅁䅁䅁䅁䅁杷允䅁䅁䅕䅁䑁䅁䅷䅁䙁䅁䅁䅁权晹䅴权睄䅁䅁权ぁ䅁䅁权䡁允䅁允䅁䅁䅅䅁䙁䅁䅁䅁䅁䅁䅁䍄䉁䅁䅁兂䅁䅁䅍䅄䅁䅁䅕䅁䅁䙁坔歔䭅乁䅉䅁䭁䕁䅑䅁䭁䅁䉣䅁䉁䅁䅁允䅁䅁䅕浚浚浚浚が䵁䅉䅅䅁䙁䅁䅁睁䵁䅁䅁兂䅁䅁䅁穗偂兑䅯䄷䅁䅁䅯杌䅁䅁䅯睂䅅䅁䅅䅁䉁䅁䅁兂䅁䅁䅁䅁䅁䅁杷允䅁䅁䅕䅁䑁䅁䅷䅁䙁䅁䅁䅁杂癹䅴权潄䅁䅁权㙁䅁䅁权䡁允䅁允䅁䅁䅅䅁䙁䅁䅁䅁䅁䅁䅁䍄䉁䅁䅁兂䅁䅁䅍䅄䅁䅁䅕䅁䅁䥷楄䕕䭅偁䅙䅁䭁䑁䅁䅁䭁䅁䉣䅁䉁䅁䅁允䅁䅁䅕䅁䅁䅁䅁䅁䵁䅉䅅䅁䙁䅁䅁睁䵁䅁䅁兂䅁䅁䅁偷㝔䅑䅯睶䅁䅁䅯䅑䅁䅁䅯睂䅅䅁䅅䅁䉁䅁䅁兂䅁䅁䅁䅁䅁䅁杷允䅁䅁䅕䅁䑁䅁䅷䅁䙁䅁䅁䅁癃䕰䈹权⭄䅁䅁权穁䅁䅁权䡁允䅁允䅁䅁䅅䅁䙁䅁䅁䅁䅁䅁䅁䍄䉁䅁䅁兂䅁䅁䅍䅄䅁䅁䅕䅁䅁䭁欫ご䭅䵁䄴䅁䭁䑁䅍䅁䭁䅁䉣䅁䉁䅁䅁允䅁䅁䅕⽦敌䍴䬴樶䴸䅉䅅䅁䙁䅁䅁睁䵁䅁䅁兂䅁䅁䅄佧兊兑䅯䄴䅁䅁䅯䅏䅁䅁䅯睂䅅䅁䅅䅁䉁䅁䅁兂䅁䅁䅁䅁䅁䅁杷允䅁䅁䅕䅁䑁䅁䅷䅁䙁䅁䅁䅁䅄倹䅴权煄䅁䅁权䅂䅁䅁权䡁允䅁允䅁䅁䅅䅁䙁䅁䅁䅁䅁䅁䅁䍄䉁䅁䅁兂䅁䅁䅍䅄䅁䅁䅕䅁䅁䵁い〫䭁䅁䉑䅁䭁䕁䅁䅁䭁䅁䉣䅁䉁䅁䅁允䅁䅁䅕䅁䅁䅁䅁䅁䵁䅉䅅䅁䙁䅁䅁睁䵁䅁䅁兂䅁䅁䅁乖佚兑䅯䄫䅁䅁䅯李䅁䅁䅯睂䅅䅁䅅䅁䉁䅁䅁兂䅁䅁䅁䅁䅁䅁杷允䅁䅁䅕䅁䑁䅁䅷䅁䙁䅁䅁䅁啂欱䈵权癃䅁䅁权䍂䅁䅁权䡁允䅁允䅁䅁䅅䅁䙁佁䡧吵坚睶䅆䍄䉁䅁䅁兂䅁䅁䅍䅄䅁䅁䅕䅁䅁䵁い〫䭁乁䅁䅁䭁䑁䄰䅁䭁䅁䉣䅁䉁䅁䅁允䅁䅁䅕䅁䅁䅁䅁䅁䵁䅉䅅䅁䙁䅁䅁睁䵁䅁䅁兂䅁䅁䅁偷㝔䅑䅯朱䅁䅁䅯児䅁䅁䅯睂䅅䅁䅅䅁䉁䅁䅁兂䅁䅁䅁䅁䅁䅁杷允䅁䅁䅕䅁䑁䅁䅷䅁䙁䅁䅁䅁啂欱䈵权䑄䅁䅁权㍁䅁䅁权䡁允䅁允䅁䅁䅅䅁䙁䅁䅁䅁䅁䅁䅁䍄䉁䅁䅁兂䅁䅁䅍䅄䅁䅁䅕䅁䅁䭁欫ご䭅偁䄴䅁䭁䑁䄰䅁䭁䅁䉣䅁䉁䅁䅁允䅁䅁䅕䅁䅂挴书啂䵉䅉䅅䅁䙁䅁䅁睁䵁䅁䅁兂䅁䅁䅁摪但兑䅯䄳䅁䅁䅯兔䅁䅁䅯睂䅅䅁䅅䅁䉁䅁䅁兂䅁䅁䅁䅁䅁䅁杷允䅁䅁䅕䅁䑁䅁䅷䅁䙁䅁䅁䅁啂欱䈵权祄䅁䅁权䕂䅁䅁权䡁允䅁允䅁䅁䅅䅁䙁䝁浚浚浚杚䅊䍄䉁䅁䅁兂䅁䅁䅍䅄䅁䅁䅕䅁䅁䝁确歔䭅䅁䉑䅁䭁䍁䄸䅁䭁䅁䉣䅁䉁䅁䅁允䅁䅁䅕䅁䅁䅁䅁䅁䵁䅉䅅䅁䙁䅁䅁睁䵁䅁䅁兂䅁䅁䅃䅖兒兑䅯朲䅁䅁䅯䅎䅁䅁䅯睂䅅䅁䅅䅁䉁䅁䅁兂䅁䅁䅁䅁䅁䅁杷允䅁䅁䅕䅁䑁䅁䅷䅁䙁䅁䅁䅁䅄倹䅴权杄䅁䅁权㥁䅁䅁权䡁允䅁允䅁䅁䅅䅁䙁䅁䅁䅁䅁䅁䅁䍄䉁䅁䅁兂䅁䅁䅍䅄䅁䅁䅕䅁䅁䵁い〫䭁偁䅷䅁䭁䕁䅕䅁䭁䅁䉣䅁䉁䅁䅁允䅁䅁䅕㙤䵙㉐晗く䵁䅉䅅䅁䙁䅁䅁睁䵁䅁䅁兂䅁䅁䅁㙲偒兑䅯䄷䅁䅁䅯睒䅁䅁䅯睂䅅䅁䅅䅁䉁䅁䅁兂橂㝎卑呯䕅䅑杷允䅁䅁䅕䅁䑁䅁䅷䅁䙁䅁䅁䵁䅃水䉂权楄䅁䅁权⽁䅁䅁权䡁允䅁允䅁䅁䅅䅁䙁䅁䅁䅁䅁䅁䅁䍄䉁䅁䅁兂䅁䅁䅍䅄䅁䅁䅕䅁䅁䵁い〫䭁偁䅁䅁䭁䑁䄰䅁䭁䅁䉣䅁䉁䅁䅁允䅁䅁䅕㉸捪硎煨䕑䵁䅉䅅䅁䙁䅁䅁睁䵁䅁䅁兂䅁䅁䅁㙲偒兑䅯朲䅁䅁䅯免䅁䅁䅯睂䅅䅁䅅䅁䉁䅁䅁兂䅁䅁䅁䅁䅁䅁杷允䅁䅁䅕䅁䑁䅁䅷䅁䙁䅁䅁䅁乂ㅈ䉂权杄䅁䅁权䭂䅁䅁权䡁允䅁允䅁䅁䅅䅁䙁䱁穱䅮桖⬫⽙䍄䉁䅁䅁兂䅁䅁䅍䅄䅁䅁䅕䅁䅁䑧婴ご䭅乁䅁䅁䭁䕁䅍䅁䭁䅁䉣䅁䉁䅁䅁允䅁䅁䅕䕙伷樫䜳お䵁䅉䅅䅁䙁䅁䅁睁䵁䅁䅁兂䅁䅁䅃䅖兒兑䅯杺䅁䅁䅯兎䅁䅁䅯睂䅅䅁䅅䅁䉁䅁䅁兂䵄䝂卌汋扶睐杷允䅁䅁䅕䅁䑁䅁䅷䅁䙁䅁䅁䅁䅄倹䅴权䅁允䅁权䡂䅁䅁权䡁允䅁允䅁䅁䅅䅁䭁䑁䈸䅁䵁䅉䅅䅁䙁䅁䅁睁䵁䅁䅁兂䅁䅁䅄佧兊兑䅯术䅁䅁䅯兏䅁䅁䅯睂䅅䅁䅅䅁䉁䅁䅁兂䅁䅁䅁䅁䅁䅁杷允䅁䅁䅕䅁䑁䅁䅷䅁䙁䅁䅁䵁䑸婌䉰权卄䅁䅁权㝁䅁䅁权䡁允䅁允䅁䅁䅅䅁䙁䅁䅁䅁䅁䅁䅁䍄䉁䅁䅁兂䅁䅁䅍䅄䅁䅁䅕䅁䅁䵁い〫䭁乁䅉䅁䭁䑁䄰䅁䭁䅁䉣䅁䉁䅁䅁允䅁䅁䅕畯剬浩煓歊䵁䅉䅅䅁䙁䅁䅁睁䵁䅁䅁兂䅁䅁䅁䵑㜳䅑䅯杺䅁䅁䅯杍䅁䅁䅯睂䅅䅁䅅䅁䉁䅁䅁兂䅁䅁䅁䅁䅁䅁杷允䅁䅁䅕䅁䑁䅁䅷䅁䙁䅁䅁䥁㝁啗䈹权い䅁䅁权䕂䅁䅁权䡁允䅁允䅁䅁䅅䅁䙁䵁㉶昱⽥楳䅊䍄䉁䅁䅁兂䅁䅁䅍䅄䅁䅁䅕䅁䅁䍁潁唫䭁乁䅧䅁䭁䑁䅫䅁䭁䅁䉣䅁䉁䅁䅁允䅁䅁䅕䅁䅁䅁䅁䅁䵁䅉䅅䅁䙁䅁䅁睁䵁䅁䅁兂䅁䅁䅁䵙㝲䅑䅯䄯䅁䅁䅯杍䅁䅁䅯睂䅅䅁䅅䅁䉁䅁䅁兂䅁䅁䅁䅁䅁䅁杷允䅁䅁䅕䅁䑁䅁䅷䅁䙁䅁䅁䅁乂ㅈ䉂权祄䅁䅁权䑁䅁䅁权䡁允䅁允䅁䅁䅅䅁䙁䥁湖㥇硲楣䅴䍄䉁䅁䅁兂䅁䅁䅍䅄䅁䅁䅕䅁䅁䵁い〫䭁䵁䅳䅁䭁䕁䅳䅁䭁䅁䉣䅁䉁䅁䅁允䅁䅁䅕癒礴晚が啅䵁䅉䅅䅁䙁䅁䅁睁䵁䅁䅁兂䅁䅁䅁䵣㝲䅑䅯末䅁䅁䅯睍䅁䅁䅯睂䅅䅁䅅䅁䉁䅁䅁兂䅁䅁䅁䅁䅁䅁杷允䅁䅁䅕䅁䑁䅁䅷䅁䙁䅁䅁䅁㝂啌䈹权䱄䅁䅁权睁䅁䅁权䡁允䅁允䅁䅁䅅䅁䙁䅁䅁䅁䅁䅁䅁䍄䉁䅁䅁兂䅁䅁䅍䅄䅁䅁䅕䅁䅁䵁い〫䭁偁䅯䅁䭁䑁䄰䅁䭁䅁䉣䅁䉁䅁䅁允䅁䅁䅕䅁䅁䅁䅁䅁䵁䅉䅅䅁䙁䅁䅁睁䵁䅁䅁兂䅁䅁䅁䵙㝲䅑䅯䄴䅁䅁䅯睑䅁䅁䅯睂䅅䅁䅅䅁䉁䅁䅁兂祄祬䩱灏䙉䅑杷允䅁䅁䅕䅁䑁䅁䅷䅁䙁䅁䅁䵁䅃水䉂权祄䅁䅁权癁䅁䅁权䡁允䅁允䅁䅁䅅䅁䙁䅁䅁䅁䅁䅁䅁䍄䉁䅁䅁兂䅁䅁䅍䅄䅁䅁䅕䅁䅁佁䉃䔫䭁偁䅯䅁䭁䑁䅉䅁䭁䅁䉣䅁䉁䅁䅁允䅁䅁䅕䅁䅁䅁䅁䅁䵁䅉䅅䅁䙁䅁䅁睁䵁䅁䅁兂䅁䅁䵄祑愲兑䅯杁䅅䅁䅯兔䅁䅁䅯睂䅅䅁䅅䅁䉁䅁䅁兂䅁䅁䅁䅁䅁䅁杷允䅁䅁䅕䅁䑁䅁䅷䅁䙁䅁䅁䅁癃䕰䈹权䅁允䅁权㡁䅁䅁权䡁允䅁允䅁䅁䅅䅁䭁䅁䉙䅁䵁䅉䅅䅁䙁䅁䅁睁䵁䅁䅁兂䅁䅁䅁䡫㑢䅑䅯睷䅁䅁䅯睌䅁䅁䅯睂䅅䅁䅅䅁䉁䅁䅁兂䅁䅁䅁䅁䅁䅁杷允䅁䅁䅕䅁䑁䅁䅷䅁䙁䅁䅁䅁杁偋䅬权啄䅁䅁权䅂䅁䅁权䡁允䅁允䅁䅁䅅䅁䙁䡁灤余硱䑅䅊䍄䉁䅁䅁兂䅁䅁䅍䅄䅁䅁䅕䅁䅁䵁い〫䭁䅁䉁䅁䭁䑁䄰䅁䭁䅁䉣䅁䉁䅁䅁允䅁䅁䅯睐䅅䅁杷允䅁䅁䅕䅁䑁䅁䅷䅁䙁䅁䅁䵁䑸婌䉰权歄䅁䅁权䩂䅁䅁权䡁允䅁允䅁䅁䅅䅁䙁䅁䅁䅁䅁䅁䅁䍄䉁䅁䅁兂䅁䅁䅍䅄䅁䅁䅕䅁䅁䥁刳歔䭅乁䅷䅁䭁䑁䅁䅁䭁䅁䉣䅁䉁䅁䅁允䅁䅁䅕䅁䅁䅁䅁䅁䵁䅉䅅䅁䙁䅁䅁睁䵁䅁䅁兂䅁䅁䅃䅖兒兑䅯䄷䅁䅁䅯杏䅁䅁䅯睂䅅䅁䅅䅁䉁䅁䅁兂䅁䅁䅁䅁䅁䅁杷允䅁䅁䅕䅁䑁䅁䅷䅁䙁䅁䅁䅁䅄倹䅴权煄䅁䅁权㥁䅁䅁权䡁允䅁允䅁䅁䅅䅁䙁䅁䅁䅁䅁䅁䅁䍄䉁䅁䅁兂䅁䅁䅍䅄䅁䅁䅕䅁䅁䵁い〫䭁偁䅙䅁䭁䑁䄰䅁䭁䅁䉣䅁䉁䅁䅁允䅁䅁䅕祐卒汚䴴稫䴸䅉䅅䅁䙁䅁䅁睁䵁䅁䅁兂䅁䅁䅁䤴㑈䅑䅯䄵䅁䅁䅯材䅁䅁䅯睂䅅䅁䅅䅁䉁䅁䅁兂㥂䐹婧杧䙙䅑杷允䅁䅁䅕䅁䑁䅁䅷䅁䙁䅁䅁䥁㝁啗䈹权畄䅁䅁权㡁䅁䅁权䡁允䅁允䅁䅁䅅䅁䙁䍁瑶㕋㕡歇䅰䍄䉁䅁䅁兂䅁䅁䅍䅄䅁䅁䅕䅁䅁䕧求ご䭅佁䅧䅁䭁䕁䅁䅁䭁䅁䉣䅁䉁䅁䅁允䅁䅁䅕䅁䅁䅁䅁䅁䵁䅉䅅䅁䙁䅁䅁睁䵁䅁䅁兂䅁䅁䅁剔儹兑䅯睲䅁䅁䅯䅎䅁䅁䅯睂䅅䅁䅅䅁䉁䅁䅁兂䅁䅁䅁䅁䅁䅁杷允䅁䅁䅕䅁䑁䅁䅷䅁䙁䅁䅁䅁乃唰䈵权㑄䅁䅁权䕂䅁䅁权䡁允䅁允䅁䅁䅅䅁䙁䅁䅁䅁䅁䅁䅁䍄䉁䅁䅁兂䅁䅁䅍䅄䅁䅁䅕䅁䅁䝧畯ご䭅乁䄴䅁䭁䕁䅳䅁䭁䅁䉣䅁䉁䅁䅁允䅁䅁䅕䥅穕㝘䩮歄䵁䅉䅅䅁䙁䅁䅁睁䵁䅁䅁兂䅁䅁䅁䵙㝲䅑䅯朱䅁䅁䅯兏䅁䅁䅯睂䅅䅁䅅䅁䉁䅁䅁兂䅁䅁䅁䅁䅁䅁杷允䅁䅁䅕䅁䑁䅁䅷䅁䙁䅁䅁䅁乂ㅈ䉂权啄䅁䅁权畁䅁䅁权䡁允䅁允䅁䅁䅅䅁䙁䅁䅁䅁䅁䅁䅁䍄䉁䅁䅁兂䅁䅁䅍䅄䅁䅁䅕䅁䅁䵁い〫䭁佁䅉䅁䭁䑁䅙䅁䭁䅁䉣䅁䉁䅁䅁允䅁䅁䅕湱权湦㉎歅䵁䅉䅅䅁䙁䅁䅁睁䵁䅁䅁兂䅁䅁䅁䵯㝮䅑䅯睹䅁䅁䅯睎䅁䅁䅯睂䅅䅁䅅䅁䉁䅁䅁兂䅁䅁䅁䅁䅁䅁杷允䅁䅁䅕䅁䑁䅁䅷䅁䙁䅁䅁䅁䅄倹䅴权歄䅁䅁权㉁䅁䅁权䡁允䅁允䅁䅁䅅䅁䙁䅁剫啹䭷䅬䅬䍄䉁䅁䅁兂䅁䅁䅍䅄䅁䅁䅕䅁䅁䝁䭄〫䭁䵁䅳䅁䭁䑁䅣䅁䭁䅁䉣䅁䉁䅁䅁允䅁䅁䅕䅁䅁䅁䅁䅁䵁䅉䅅䅁䙁䅁䅁睁䵁䅁䅁兂䅁䅁䅁偷㝔䅑䅯睲䅁䅁䅯李䅁䅁䅯睂䅅䅁䅅䅁䉁䅁䅁兂䅁䅁䅁䅁䅁䅁杷允䅁䅁䅕䅁䑁䅁䅷䅁䙁䅁䅁䅁啂欱䈵权㉄䅁䅁权䭂䅁䅁权䡁允䅁允䅁䅁䅅䅁䙁䅁㠸乕䡂⭪⽕䍄䉁䅁䅁兂䅁䅁䅍䅄䅁䅁䅕䅁䅁䵁い〫䭁偁䅁䅁䭁䑁䅙䅁䭁䅁䉣䅁䉁䅁䅁允䅁䅁䅕灕楹㕔稴䕑䵁䅉䅅䅁䙁䅁䅁睁䵁䅁䅁兂䅁䅁䅁偷㝔䅑䅯䄹䅁䅁䅯李䅁䅁䅯睂䅅䅁䅅䅁䉁䅁䅁兂婃桖晹敧敕䅑杷允䅁䅁䅕䅁䑁䅁䅷䅁䙁䅁䅁䥁煂歌䈹权睄䅁䅁权䱂䅁䅁权䡁允䅁允䅁䅁䅅䅁䙁䅁䅁䅁䅁䅁䅁䍄䉁䅁䅁兂䅁䅁䅍䅄䅁䅁䅕䅁䅁䭁欫ご䭅䱁䄸䅁䭁䍁䄸䅁䭁䅁䉣䅁䉁䅁䅁允䅁䅁䅕䅁䅁䅁䅁䅁䵁䅉䅅䅁䙁䅁䅁睁䵁䅁䅁兂䅁䅁䅁偷㝔䅑䅯睹䅁䅁䅯李䅁䅁䅯睂䅅䅁䅅䅁䉁䅁䅁兂啁煳㘰乥䕍䅑杷允䅁䅁䅕䅁䑁䅁䅷䅁䙁䅁䅁䅁啂欱䈵权杄䅁䅁权䍂䅁䅁权䡁允䅁允䅁䅁䅅䅁䙁䅁䅁䅁䅁䅁䅁䍄䉁䅁䅁兂䅁䅁䅍䅄䅁䅁䅕䅁䅁䥁刳歔䭅偁䅷䅁䭁䕁䅳䅁䭁䅁䉣䅁䉁䅁䅁允䅁䅁䅕湩湲䥺坅歕䵁䅉䅅䅁䙁䅁䅁睁䵁䅁䅁兂䅁䅁䅁偷㝔䅑䅯䄯䅁䅁䅯李䅁䅁䅯睂䅅䅁䅅䅁䉁䅁䅁兂呂佪祦敇㥅䅑杷允䅁䅁䅕䅁䑁䅁䅷䅁䙁䅁䅁䅁䅄倹䅴权⭄䅁䅁权㉁䅁䅁权䡁允䅁允䅁䅁䅅䅁䙁䅁䅁䠴呕晧䈹䍄䉁䅁䅁兂䅁䅁䅍䅄䅁䅁䅕䅁䅁䵁い〫䭁䅁䉉䅁䭁䑁䅙䅁䭁䅁䉣䅁䉁䅁䅁允䅁䅁䅕偗䙷㍥⭘樹䴸䅉䅅䅁䙁䅁䅁睁䵁䅁䅁兂䅁䅁䅁䵙㝲䅑䅯朵䅁䅁䅯䅎䅁䅁䅯睂䅅䅁䅅䅁䉁䅁䅁兂䅁䅁䅁䅁䅁䅁杷允䅁䅁䅕䅁䑁䅁䅷䅁䙁䅁䅁䅁乃唰䈵权兄䅁䅁权䍂䅁䅁权䡁允䅁允䅁䅁䅅䅁䙁偁睥橔兦䍉䅚䍄䉁䅁䅁兂䅁䅁䅍䅄䅁䅁䅕䅁䅁䕁昰䕕䭅佁䅯䅁䭁䕁䅫䅁䭁䅁䉣䅁䉁䅁䅁允䅁䅁䅕卭游癈杪䐲䴸䅉䅅䅁䙁䅁䅁睁䵁䅁䅁兂䅁䅁䅁祥倱兑䅯末䅁䅁䅯䅒䅁䅁䅯睂䅅䅁䅅䅁䉁䅁䅁兂䅁䅁䅁䅁䅁䅁杷允䅁䅁䅕䅁䑁䅁䅷䅁䙁䅁䅁䅁乃唰䈵权歄䅁䅁权獁䅁䅁权䡁允䅁允䅁䅁䅅䅁䙁䅁䅁䅁䅁䅁䅁䍄䉁䅁䅁兂䅁䅁䅍䅄䅁䅁䅕䅁䅁䍁潁唫䭁偁䄴䅁䭁䑁䄴䅁䭁䅁䉣䅁䉁䅁䅁允䅁䅁䅕䅁䅁䅁䅁䅁䵁䅉䅅䅁䙁䅁䅁睁䵁䅁䅁兂䅁䅁䅁剔儹兑䅯䄱䅁䅁䅯兔䅁䅁䅯睂䅅䅁䅅䅁䉁䅁䅁兂佃搲坫佩潁䅑杷允䅁䅁䅕䅁䑁䅁䅷䅁䙁䅁䅁䅁杄晧䅨权啄䅁䅁权㡁䅁䅁权䡁允䅁允䅁䅁䅅䅁䙁䅁䅁䅁䅁䅁䅁䍄䉁䅁䅁兂䅁䅁䅍䅄䅁䅁䅕䅁䅁䙁坔歔䭅䅁䉁䅁䭁䑁䄴䅁䭁䅁䉣䅁䉁䅁䅁允䅁䅁䅯杂䅅䅁杷允䅁䅁䅕䅁䑁䅁䅷䅁䙁䅁䅁䵁䑸婌䉰权䍁允䅁权硁䅁䅁权䡁允䅁允䅁䅁䅅䅁䙁䅁䅁䅁䅁䅁䅁䍄䉁䅁䅁兂䅁䅁䅍䅄䅁䅁䅕䅁䅁䵁い〫䭁乁䅧䅁䭁䕁䅅䅁䭁䅁䉣䅁䉁䅁䅁允䅁䅁䅕昵噖歌摖稵䴸䅉䅅䅁䙁䅁䅁睁䵁䅁䅁兂䅁䅁䅁䵙㝲䅑䅯朲䅁䅁䅯䅎䅁䅁䅯睂䅅䅁䅅䅁䉁䅁䅁兂䅁䅁䅁䅁䅁䅁杷允䅁䅁䅕䅁䑁䅁䅷䅁䙁䅁䅁䅁䅄倹䅴权慄䅁䅁权䉂䅁䅁权䡁允䅁允䅁䅁䅅䅁䙁䑁湣乄㉚敶⽉䍄䉁䅁䅁兂䅁䅁䅍䅄䅁䅁䅕䅁䅁䝁确歔䭅䭁䄸䅁䭁䕁䅧䅁䭁䅁䉣䅁䉁䅁䅁允䅁䅁䅕楣捌捦焲䐯䴸䅉䅅䅁䙁䅁䅁睁䵁䅁䅁兂䅁䅁䅄佧兊兑䅯朱䅁䅁䅯睏䅁䅁䅯睂䅅䅁䅅䅁䉁䅁䅁兂䅁䅁䅁䅁䅁䅁杷允䅁䅁䅕䅁䑁䅁䅷䅁䙁䅁䅁䅁杂癹䅴权煄䅁䅁权㍁䅁䅁权䡁允䅁允䅁䅁䅅䅁䙁䅁䅁䅁䅁䅁䅁䍄䉁䅁䅁兂䅁䅁䅍䅄䅁䅁䅕䅁䅁䵁い〫䭁偁䅙䅁䭁䕁䅫䅁䭁䅁䉣䅁䉁䅁䅁允䅁䅁䅕㈴煗灸穧啇䵁䅉䅅䅁䙁䅁䅁睁䵁䅁䅁兂䅁䅁䵄祑愲兑䅯朲䅁䅁䅯睓䅁䅁䅯睂䅅䅁䅅䅁䉁䅁䅁兂䅁䅁䅁䅁䅁䅁杷允䅁䅁䅕䅁䑁䅁䅷䅁䙁䅁䅁䅁䅄倹䅴权捄䅁䅁权䉂䅁䅁权䡁允䅁允䅁䅁䅅䅁䙁䑁摁⽉歗晗⽁䍄䉁䅁䅁兂䅁䅁䅍䅄䅁䅁䅕䅁䅁䵁い〫䭁佁䄴䅁䭁䕁䅅䅁䭁䅁䉣䅁䉁䅁䅁允䅁䅁䅕癔穗瑆共䕒䵁䅉䅅䅁䙁䅁䅁睁䵁䅁䅁兂䅁䅁䅃䝑偖兑䅯朱䅁䅁䅯兓䅁䅁䅯睂䅅䅁䅅䅁䉁䅁䅁兂穁椰桖硅畲睐杷允䅁䅁䅕䅁䑁䅁䅷䅁䙁䅁䅁䅁䅄倹䅴权睄䅁䅁权䉂䅁䅁权䡁允䅁允䅁䅁䅅䅁䙁䅁到㙩坶武䅂䍄䉁䅁䅁兂䅁䅁䅍䅄䅁䅁䅕䅁䅁䡁䭄〫䭁乁䅑䅁䭁䕁䅷䅁䭁䅁䉣䅁䉁䅁䅁允䅁䅁䅕佪㘴眷䉬䕌䵁䅉䅅䅁䙁䅁䅁睁䵁䅁䅁兂䅁䅁䅃䅖兒兑䅯䅂䅅䅁䅯児䅁䅁䅯睂䅅䅁䅅䅁䉁䅁䅁兂䅁䅁䅁䅁䅁䅁杷允䅁䅁䅕䅁䑁䅁䅷䅁䙁䅁䅁䅁权晹䅴权啄䅁䅁权䡂䅁䅁权䡁允䅁允䅁䅁䅅䅁䙁䅁䅁䅁䅁䅁䅁䍄䉁䅁䅁兂䅁䅁䅍䅄䅁䅁䅕䅁䅁䝁䭄〫䭁佁䅉䅁䭁䅁䅍䅁䭁䅁䉣䅁䉁䅁䅁允䅁䅁䅕癪瑬䉕⭷䕇䵁䅉䅅䅁䙁䅁䅁睁䵁䅁䅁兂䅁䅁䅁偷㝔䅑䅯䅁䅅䅁䅯杒䅁䅁䅯睂䅅䅁䅅䅁䉁䅁䅁权⽁允䅁䍄䉁䅁䅁兂䅁䅁䅍䅄䅁䅁䅕䅁䅁䵁い〫䭁偁䅑䅁䭁䕁䅅䅁䭁䅁䉣䅁䉁䅁䅁允䅁䅁䅕䡬摇䡸㘴歈䵁䅉䅅䅁䙁䅁䅁睁䵁䅁䅁兂䅁䅁䵄祑愲兑䅯睷䅁䅁䅯䅒䅁䅁䅯睂䅅䅁䅅䅁䉁䅁䅁兂䅁䅁䅁䅁䅁䅁杷允䅁䅁䅕䅁䑁䅁䅷䅁䙁䅁䅁䵁䑸婌䉰权兄䅁䅁权䱂䅁䅁权䡁允䅁允䅁䅁䅅䅁䙁䅁䅁䅁䅁䅁䅁䍄䉁䅁䅁兂䅁䅁䅍䅄䅁䅁䅕䅁䅁䭁欫ご䭅乁䅁䅁䭁䕁䅣䅁䭁䅁䉣䅁䉁䅁䅁允䅁䅁䅕癬䡇穉䩡啎䵁䅉䅅䅁䙁䅁䅁睁䵁䅁䅁兂䅁䅁䅁偷㝔䅑䅯䅁䅅䅁䅯兑䅁䅁䅯睂䅅䅁䅅䅁䉁䅁䅁权⽁允䅁䍄䉁䅁䅁兂䅁䅁䅍䅄䅁䅁䅕䅁䅁䝁䭄〫䭁䵁䅍䅁䭁䕁䅣䅁䭁䅁䉣䅁䉁䅁䅁允䅁䅁䅕㉬䅴椯噗䕍䵁䅉䅅䅁䙁䅁䅁睁䵁䅁䅁兂䅁䅁䅁偷㝔䅑䅯䄰䅁䅁䅯䅒䅁䅁䅯睂䅅䅁䅅䅁䉁䅁䅁兂㉄睘瀷卍癧䅑杷允䅁䅁䅕䅁䑁䅁䅷䅁䙁䅁䅁䅁睂癹䅴权啄䅁䅁权乂䅁䅁权䡁允䅁允䅁䅁䅅䅁䙁䭁剳氰坺祔䅸䍄䉁䅁䅁兂䅁䅁䅍䅄䅁䅁䅕䅁䅁䕺瑍歭䭅偁䅷䅁䭁䑁䄴䅁䭁䅁䉣䅁䉁䅁䅁允䅁䅁䅕䅁䅁䅁䅁䅁䵁䅉䅅䅁䙁䅁䅁睁䵁䅁䅁兂䅁䅁䅁䤴㑈䅑䅯朲䅁䅁䅯杏䅁䅁䅯睂䅅䅁䅅䅁䉁䅁䅁兂䅁䅁䅁䅁䅁䅁杷允䅁䅁䅕䅁䑁䅁䅷䅁䙁䅁䅁䅁扂䕍䈹权㙄䅁䅁权㡁䅁䅁权䡁允䅁允䅁䅁䅅䅁䙁䝁慫䵭桬器䍎䍄䉁䅁䅁兂䅁䅁䅍䅄䅁䅁䅕䅁䅁䵁い〫䭁乁䅑䅁䭁䕁䅑䅁䭁䅁䉣䅁䉁䅁䅁允䅁䅁䅕䰳䡭噧歺䕏䵁䅉䅅䅁䙁䅁䅁睁䵁䅁䅁兂䅁䅁䅁䥂倱兑䅯朶䅁䅁䅯免䅁䅁䅯睂䅅䅁䅅䅁䉁䅁䅁兂䅁䅁䅁䅁䅁䅁杷允䅁䅁䅕䅁䑁䅁䅷䅁䙁䅁䅁䵁䅃水䉂权㉄䅁䅁权䩂䅁䅁权䡁允䅁允䅁䅁䅅䅁䙁䅁䅁䅁䅁䅁䅁䍄䉁䅁䅁兂䅁䅁䅍䅄䅁䅁䅕䅁䅁䵁い〫䭁乁䅙䅁䭁䕁䅑䅁䭁䅁䉣䅁䉁䅁䅁允䅁䅁䅕䙴䘰儫⬵吹䴸䅉䅅䅁䙁䅁䅁睁䵁䅁䅁兂䅁䅁䅁䵙㝲䅑䅯朵䅁䅁䅯兑䅁䅁䅯睂䅅䅁䅅䅁䉁䅁䅁兂汄慴䅏䍙䡯䅑杷允䅁䅁䅕䅁䑁䅁䅷䅁䙁䅁䅁䵁䑸婌䉰权楄䅁䅁权䭂䅁䅁权䡁允䅁允䅁䅁䅅䅁䙁䅁䅁䅁䅁䅁䅁䍄䉁䅁䅁兂䅁䅁䅍䅄䅁䅁䅕䅁䅁䑁歪歔䭅佁䅁䅁䭁䕁䅙䅁䭁䅁䉣䅁䉁䅁䅁允䅁䅁䅕䅁䅁䅁䅁䅁䵁䅉䅅䅁䙁䅁䅁睁䵁䅁䅁兂䅁䅁䅁祥倱兑䅯朹䅁䅁䅯杍䅁䅁䅯睂䅅䅁䅅䅁䉁䅁䅁兂䅁䅁䅁䅁䅁䅁杷允䅁䅁䅕䅁䑁䅁䅷䅁䙁䅁䅁䥁煂歌䈹权䅁允䅁权䵂䅁䅁权䡁允䅁允䅁䅁䅅䅁䭁䅁䉙䅁䵁䅉䅅䅁䙁䅁䅁睁䵁䅁䅁兂䅁䅁䅁㙲偒兑䅯术䅁䅁䅯䅓䅁䅁䅯睂䅅䅁䅅䅁䉁䅁䅁兂歄䩚䉢癃䕧村杷允䅁䅁䅕䅁䑁䅁䅷䅁䙁䅁䅁䅁䅄倹䅴权佄䅁䅁权䕂䅁䅁权䡁允䅁允䅁䅁䅅䅁䙁䭁坴䵦㑂佥⽍䍄䉁䅁䅁兂䅁䅁䅍䅄䅁䅁䅕䅁䅁䵁い〫䭁乁䄴䅁䭁䕁䅑䅁䭁䅁䉣䅁䉁䅁䅁允䅁䅁䅕㌸䭥挶偊あ䵁䅉䅅䅁䙁䅁䅁睁䵁䅁䅁兂䅁䅁䵄祑愲兑䅯䅂䅅䅁䅯杒䅁䅁䅯睂䅅䅁䅅䅁䉁䅁䅁兂䅁䅁䅁䅁䅁䅁杷允䅁䅁䅕䅁䑁䅁䅷䅁䙁䅁䅁䥁䅂啚䈹权歄䅁䅁权䉂䅁䅁权䡁允䅁允䅁䅁䅅䅁䙁䅁䅁䅁䅁䅁䅁䍄䉁䅁䅁兂䅁䅁䅍䅄䅁䅁䅕䅁䅁䕁乄〫䭁乁䄴䅁䭁䕁䅉䅁䭁䅁䉣䅁䉁䅁䅁允䅁䅁䅕氰⭃䤳偪啃䵁䅉䅅䅁䙁䅁䅁睁䵁䅁䅁兂䅁䅁䅁偷㝔䅑䅯䄹䅁䅁䅯䅒䅁䅁䅯睂䅅䅁䅅䅁䉁䅁䅁兂穂灍乃䑪桅䅑杷允䅁䅁䅕䅁䑁䅁䅷䅁䙁䅁䅁䅁䅄倹䅴权䱄䅁䅁权䕂䅁䅁权䡁允䅁允䅁䅁䅅䅁䙁䝁牫䨫摹杉䅊䍄䉁䅁䅁兂䅁䅁䅍䅄䅁䅁䅕䅁䅁䕁昰䕕䭅䵁䅍䅁䭁䕁䅣䅁䭁䅁䉣䅁䉁䅁䅁允䅁䅁䅕硕塌䝴䍵歈䵁䅉䅅䅁䙁䅁䅁睁䵁䅁䅁兂䅁䅁䅃䅖兒兑䅯䄶䅁䅁䅯睌䅁䅁䅯睂䅅䅁䅅䅁䉁䅁䅁兂䅁䅁䅁䅁䅁䅁杷允䅁䅁䅕䅁䑁䅁䅷䅁䙁䅁䅁䅁乃唰䈵权煄䅁䅁权㙁䅁䅁权䡁允䅁允䅁䅁䅅䅁䙁䅁䅁䅁䅁䅁䅁䍄䉁䅁䅁兂䅁䅁䅍䅄䅁䅁䅕䅁䅁䭁欫ご䭅䵁䄴䅁䭁䕁䅫䅁䭁䅁䉣䅁䉁䅁䅁允䅁䅁䅕祷坉䑐㉇啁䵁䅉䅅䅁䙁䅁䅁睁䵁䅁䅁兂䅁䅁䅁䵑㜳䅑䅯䄴䅁䅁䅯䅑䅁䅁䅯睂䅅䅁䅅䅁䉁䅁䅁兂䅁䅁䅁䅁䅁䅁杷允䅁䅁䅕䅁䑁䅁䅷䅁䙁䅁䅁䅁䅄倹䅴权㡄䅁䅁权䕂䅁䅁权䡁允䅁允䅁䅁䅅䅁䙁乁畱偫楉穇䅖䍄䉁䅁䅁兂䅁䅁䅍䅄䅁䅁䅕䅁䅁䝁䭄〫䭁乁䅙䅁䭁䑁䄰䅁䭁䅁䉣䅁䉁䅁䅁允䅁䅁䅕䅁䅁䅁䅁䅁䵁䅉䅅䅁䙁䅁䅁睁䵁䅁䅁兂䅁䅁䅁偷㝔䅑䅯䄰䅁䅁䅯睁䅁䅁䅯睂䅅䅁䅅䅁䉁䅁䅁兂硄娴䭕爱敉䅑杷允䅁䅁䅕䅁䑁䅁䅷䅁䙁䅁䅁䅁杁偋䅬权杄䅁䅁权㉁䅁䅁权䡁允䅁允䅁䅁䅅䅁䙁䅁䅁䅁䅁䅁䅁䍄䉁䅁䅁兂䅁䅁䅍䅄䅁䅁䅕䅁䅁䵁い〫䭁偁䄴䅁䭁䕁䅑䅁䭁䅁䉣䅁䉁䅁䅁允䅁䅁䅕䅁䥄杇䉳啅䵉䅉䅅䅁䙁䅁䅁睁䵁䅁䅁兂䅁䅁䅁摪但兑䅯朳䅁䅁䅯杌䅁䅁䅯睂䅅䅁䅅䅁䉁䅁䅁兂䅁䅁䅁䅁䅁䅁杷允䅁䅁䅕䅁䑁䅁䅷䅁䙁䅁䅁䅁癃䕰䈹权祄䅁䅁权㉁䅁䅁权䡁允䅁允䅁䅁䅅䅁䙁䍁㍓地䉋䌲䅎䍄䉁䅁䅁兂䅁䅁䅍䅄䅁䅁䅕䅁䅁䙁睳ご䭅偁䅉䅁䭁䍁䄴䅁䭁䅁䉣䅁䉁䅁䅁允䅁䅁䅕䅁䅁䅁䅁䅁䵁䅉䅅䅁䙁䅁䅁睁䵁䅁䅁兂䅁䅁䅁偷㝔䅑䅯䅁䅅䅁䅯䅒䅁䅁䅯睂䅅䅁䅅䅁䉁䅁䅁权⽁允䅁䍄䉁䅁䅁兂䅁䅁䅍䅄䅁䅁䅕䅁䅁䕧求ご䭅偁䄴䅁䭁䑁䅳䅁䭁䅁䉣䅁䉁䅁䅁允䅁䅁䅕䅁䅁䅁䅁䅁䵁䅉䅅䅁䙁䅁䅁睁䵁䅁䅁兂䅁䅁䅁偷㝔䅑䅯朹䅁䅁䅯䅒䅁䅁䅯睂䅅䅁䅅䅁䉁䅁䅁兂畃晊䅴塌䡉䅑杷允䅁䅁䅕䅁䑁䅁䅷䅁䙁䅁䅁䥁啂䙂䉂权䕁允䅁权䝂䅁䅁权䡁允䅁允䅁䅁䅅䅁䙁䅁䅁䅁䅁䅁䅁䍄䉁䅁䅁兂䅁䅁䅍䅄䅁䅁䅕䅁䅁䙁坔歔䭅䱁䄸䅁䭁䑁䄸䅁䭁䅁䉣䅁䉁䅁䅁允䅁䅁䅕䅁䅁䅁䅁䅁䵁䅉䅅䅁䙁䅁䅁睁䵁䅁䅁兂䅁䅁䅁晡但兑䅯䄵䅁䅁䅯杒䅁䅁䅯睂䅅䅁䅅䅁䉁䅁䅁兂䥂畤獸牶䑉䅑杷允䅁䅁䅕䅁䑁䅁䅷䅁䙁䅁䅁䅁䅂智䅴权㡄䅁䅁权䭂䅁䅁权䡁允䅁允䅁䅁䅅䅁䙁䵁㠱䑔䍉䑅䄹䍄䉁䅁䅁兂䅁䅁䅍䅄䅁䅁䅕䅁䅁䵁い〫䭁乁䅙䅁䭁䕁䅙䅁䭁䅁䉣䅁䉁䅁䅁允䅁䅁䅕䅴桙塆獕䕂䵁䅉䅅䅁䙁䅁䅁睁䵁䅁䅁兂䅁䅁䅁摪但兑䅯睶䅁䅁䅯䅑䅁䅁䅯睂䅅䅁䅅䅁䉁䅁䅁兂䅁䅁䅁䅁䅁䅁杷允䅁䅁䅕䅁䑁䅁䅷䅁䙁䅁䅁䅁灂唸䈵权啄䅁䅁权㍁䅁䅁权䡁允䅁允䅁䅁䅅䅁䙁䅁䅁䅁䅁䅁䅁䍄䉁䅁䅁兂䅁䅁䅍䅄䅁䅁䅕䅁䅁䕁昰䕕䭅乁䄴䅁䭁䑁䄴䅁䭁䅁䉣䅁䉁䅁䅁允䅁䅁䅕癗何猷獑ぃ䵁䅉䅅䅁䙁䅁䅁睁䵁䅁䅁兂䅁䅁䅁晡但兑䅯䄸䅁䅁䅯睌䅁䅁䅯睂䅅䅁䅅䅁䉁䅁䅁兂䅁䅁䅁䅁䅁䅁杷允䅁䅁䅕䅁䑁䅁䅷䅁䙁䅁䅁䅁乂ㅈ䉂权杄䅁䅁权ぁ䅁䅁权䡁允䅁允䅁䅁䅅䅁䙁䅁䅁䅁䅁䅁䅁䍄䉁䅁䅁兂䅁䅁䅍䅄䅁䅁䅕䅁䅁佁䉃䔫䭁偁䅯䅁䭁䍁䄴䅁䭁䅁䉣䅁䉁䅁䅁允䅁䅁䅕䅁䅁䅁䅁䅁䵁䅉䅅䅁䙁䅁䅁睁䵁䅁䅁兂䅁䅁䅁摪但兑䅯睲䅁䅁䅯免䅁䅁䅯睂䅅䅁䅅䅁䉁䅁䅁兂䅁䅁䅁䅁䅁䅁杷允䅁䅁䅕䅁䑁䅁䅷䅁䙁䅁䅁䅁癃䕰䈹权潄䅁䅁权㡁䅁䅁权䡁允䅁允䅁䅁䅅䅁䙁䅁硑歇祏呫䅴䍄䉁䅁䅁兂䅁䅁䅍䅄䅁䅁䅕䅁䅁䕺瑍歭䭅偁䅁䅁䭁䕁䄰䅁䭁䅁䉣䅁䉁䅁䅁允䅁䅁䅕䅁䅁䅁䅁䅁䵁䅉䅅䅁䙁䅁䅁睁䵁䅁䅁兂䅁䅁䅁偷㝔䅑䅯朳䅁䅁䅯杒䅁䅁䅯睂䅅䅁䅅䅁䉁䅁䅁兂祃䥩啶汳䠴䅑杷允䅁䅁䅕䅁䑁䅁䅷䅁䙁䅁䅁䅁元癤䅨权㉄䅁䅁权畁䅁䅁权䡁允䅁允䅁䅁䅅䅁䙁䝁ㄷ朶䈫⭯⽣䍄䉁䅁䅁兂䅁䅁䅍䅄䅁䅁䅕䅁䅁䑁歪歔䭅䵁䅍䅁䭁䑁䅁䅁䭁䅁䉣䅁䉁䅁䅁允䅁䅁䅕䅁䅁䅁䅁䅁䵁䅉䅅䅁䙁䅁䅁睁䵁䅁䅁兂䅁䅁䅁穗偂兑䅯睹䅁䅁䅯䅒䅁䅁䅯睂䅅䅁䅅䅁䉁䅁䅁兂䅁䅁䅁䅁䅁䅁杷允䅁䅁䅕䅁䑁䅁䅷䅁䙁䅁䅁䵁䑸婌䉰权癃䅁䅁权䭂䅁䅁权䡁允䅁允䅁䅁䅅䅁䙁䅁䅁䅁䅁䅁䅁䍄䉁䅁䅁兂䅁䅁䅍䅄䅁䅁䅕䅁䅁䅁乓ご䭅偁䅉䅁䭁䕁䅁䅁䭁䅁䉣䅁䉁䅁䅁允䅁䅁䅕䅁䅁䅁䅁䅁䵁䅉䅅䅁䙁䅁䅁睁䵁䅁䅁兂䅁䅁䅁㙲偒兑䅯朴䅁䅁䅯杒䅁䅁䅯睂䅅䅁䅅䅁䉁䅁䅁兂呂偋㡵畬䉧䅑杷允䅁䅁䅕䅁䑁䅁䅷䅁䙁䅁䅁䅁杁偋䅬权啄䅁䅁权㙁䅁䅁权䡁允䅁允䅁䅁䅅䅁䙁䅁䅁䅁䅁䅁䅁䍄䉁䅁䅁兂䅁䅁䅍䅄䅁䅁䅕䅁䅁䝁䭄〫䭁䱁䄸䅁䭁䕁䅣䅁䭁䅁䉣䅁䉁䅁䅁允䅁䅁䅕塨祯灕䔳啒䵉䅉䅅䅁䙁䅁䅁睁䵁䅁䅁兂䅁䅁䅁㙲偒兑䅯䄵䅁䅁䅯杒䅁䅁䅯睂䅅䅁䅅䅁䉁䅁䅁兂卂歍噶位䱉䅑杷允䅁䅁䅕䅁䑁䅁䅷䅁䙁䅁䅁䅁䅂智䅴权䑄䅁䅁权㡁䅁䅁权䡁允䅁允䅁䅁䅅䅁䙁䝁坔瀱瘸桌䄱䍄䉁䅁䅁兂䅁䅁䅍䅄䅁䅁䅕䅁䅁䵁い〫䭁䭁䄸䅁䭁䕁䅙䅁䭁䅁䉣䅁䉁䅁䅁允䅁䅁䅕䅁䅁䅁䅁䅁䵁䅉䅅䅁䙁䅁䅁睁䵁䅁䅁兂䅁䅁䅁䵙㝲䅑䅯䅁䅅䅁䅯兑䅁䅁䅯睂䅅䅁䅅䅁䉁䅁䅁权⽁允䅁䍄䉁䅁䅁兂䅁䅁䅍䅄䅁䅁䅕䅁䅁䭁欫ご䭅乁䅑䅁䭁䑁䅫䅁䭁䅁䉣䅁䉁䅁䅁允䅁䅁䅕䅁䅁䅁䅁䅁䵁䅉䅅䅁䙁䅁䅁睁䵁䅁䅁兂䅁䅁䅁住佒兑䅯䄷䅁䅁䅯杏䅁䅁䅯睂䅅䅁䅅䅁䉁䅁䅁兂䅁䅁䅁䅁䅁䅁杷允䅁䅁䅕䅁䑁䅁䅷䅁䙁䅁䅁䅁㝂啌䈹权い䅁䅁权䩂䅁䅁权䡁允䅁允䅁䅁䅅䅁䙁乁獴歳䑉卯䅬䍄䉁䅁䅁兂䅁䅁䅍䅄䅁䅁䅕䅁䅁䵁い〫䭁乁䅯䅁䭁䕁䅣䅁䭁䅁䉣䅁䉁䅁䅁允䅁䅁䅕䭰娴䙆䩆䐴䴸䅉䅅䅁䙁䅁䅁睁䵁䅁䅁兂䅁䅁䅁䵙㝲䅑䅯䄸䅁䅁䅯兑䅁䅁䅯睂䅅䅁䅅䅁䉁䅁䅁兂卂塐潔㥏䑸䅑杷允䅁䅁䅕䅁䑁䅁䅷䅁䙁䅁䅁䅁癃䕰䈹权卄䅁䅁权䅂䅁䅁权䡁允䅁允䅁䅁䅅䅁䙁䭁睒児塲祯䅚䍄䉁䅁䅁兂䅁䅁䅍䅄䅁䅁䅕䅁䅁䥁刳歔䭅乁䅯䅁䭁䅁䅍䅁䭁䅁䉣䅁䉁䅁䅁允䅁䅁䅕坑儳慔欲吲䴸䅉䅅䅁䙁䅁䅁睁䵁䅁䅁兂䅁䅁䅁偷㝔䅑䅯䄴䅁䅁䅯睒䅁䅁䅯睂䅅䅁䅅䅁䉁䅁䅁兂㙄塄㡤䭸䈴䅑杷允䅁䅁䅕䅁䑁䅁䅷䅁䙁䅁䅁䅁元癤䅨权癃䅁䅁权䩂䅁䅁权䡁允䅁允䅁䅁䅅䅁䙁䍁婕栲㉩朰䅎䍄䉁䅁䅁兂䅁䅁䅍䅄䅁䅁䅕䅁䅁䵁い〫䭁佁䅙䅁䭁䕁䅣䅁䭁䅁䉣䅁䉁䅁䅁允䅁䅁䅕杶べ獄瑷䐫䴸䅉䅅䅁䙁䅁䅁睁䵁䅁䅁兂䅁䅁䅃ㅏ偬兑䅯䄵䅁䅁䅯睒䅁䅁䅯睂䅅䅁䅅䅁䉁䅁䅁兂捁晄䩺癈䑫䅑杷允䅁䅁䅕䅁䑁䅁䅷䅁䙁䅁䅁䅁䕁啪䈹权杄䅁䅁权㡁䅁䅁权䡁允䅁允䅁䅁䅅䅁䙁䅁䅁䅁䅁䅁䅁䍄䉁䅁䅁兂䅁䅁䅍䅄䅁䅁䅕䅁䅁䵁い〫䭁䵁䅳䅁䭁䕁䅣䅁䭁䅁䉣䅁䉁䅁䅁允䅁䅁䅕㍅牙橉椳い䵁䅉䅅䅁䙁䅁䅁睁䵁䅁䅁兂䅁䅁䅁祥倱兑䅯䄶䅁䅁䅯䅒䅁䅁䅯睂䅅䅁䅅䅁䉁䅁䅁兂䅁䅁䅁䅁䅁䅁杷允䅁䅁䅕䅁䑁䅁䅷䅁䙁䅁䅁䅁扂䕍䈹权䱄䅁䅁权䙂䅁䅁权䡁允䅁允䅁䅁䅅䅁䙁䅁䅁䅁䅁䅁䅁䍄䉁䅁䅁兂䅁䅁䅍䅄䅁䅁䅕䅁䅁䵁い〫䭁偁䄴䅁䭁䕁䅕䅁䭁䅁䉣䅁䉁䅁䅁允䅁䅁䅕䅁䅁䅁䅁䅁䵁䅉䅅䅁䙁䅁䅁睁䵁䅁䅁兂䅁䅁䅁㙲偒兑䅯睶䅁䅁䅯䅑䅁䅁䅯睂䅅䅁䅅䅁䉁䅁䅁兂䅁䅁奃䑰穪兑杷允䅁䅁䅕䅁䑁䅁䅷䅁䙁䅁䅁䅁杄晧䅨权敄䅁䅁权穁䅁䅁权䡁允䅁允䅁䅁䅅䅁䙁䅁䅁䅁䅁䅁䅁䍄䉁䅁䅁兂䅁䅁䅍䅄䅁䅁䅕䅁䅁䵁い〫䭁䅁䉉䅁䭁䕁䅣䅁䭁䅁䉣䅁䉁䅁䅁允䅁䅁䅕煰克晖䅚啉䵁䅉䅅䅁䙁䅁䅁睁䵁䅁䅁兂䅁䅁䅁㙲偒兑䅯䅂䅅䅁䅯䅒䅁䅁䅯睂䅅䅁䅅䅁䉁䅁䅁兂䙃䱤穁偄㡍䅑杷允䅁䅁䅕䅁䑁䅁䅷䅁䙁䅁䅁䅁睂癹䅴权㑄䅁䅁权乂䅁䅁权䡁允䅁允䅁䅁䅅䅁䙁䅁䅁䝧婔䕩䌱䍄䉁䅁䅁兂䅁䅁䅍䅄䅁䅁䅕䅁䅁䵁い〫䭁䅁䉑䅁䭁䕁䅣䅁䭁䅁䉣䅁䉁䅁䅁允䅁䅁䅕焷䄫㙙瑤げ䵁䅉䅅䅁䙁䅁䅁睁䵁䅁䅁兂䅁䅁䅁䍉㕪䅑䅯䄹䅁䅁䅯䅒䅁䅁䅯睂䅅䅁䅅䅁䉁䅁䅁兂䅁䅁䅁䅁䅁䅁杷允䅁䅁䅕䅁䑁䅁䅷䅁䙁䅁䅁䥁㝁啗䈹权煄䅁䅁权䑁䅁䅁权䡁允䅁允䅁䅁䅅䅁䙁䙁杏敥椴䭋⽷䍄䉁䅁䅁兂䅁䅁䅍䅄䅁䅁䅕䅁䅁䭁欫ご䭅偁䅙䅁䭁䕁䅑䅁䭁䅁䉣䅁䉁䅁䅁允䅁䅁䅕㝎䝈ㅈ㝔稯䴸䅉䅅䅁䙁䅁䅁睁䵁䅁䅁兂䅁䅁䅁䍉㕪䅑䅯朶䅁䅁䅯䅎䅁䅁䅯睂䅅䅁䅅䅁䉁䅁䅁兂䅁䅁䅁䅁䅁䅁杷允䅁䅁䅕䅁䑁䅁䅷䅁䙁䅁䅁䅁䅄倹䅴权䱄䅁䅁权䭂䅁䅁权䡁允䅁允䅁䅁䅅䅁䙁佁㑪捄煃䉆䅊䍄䉁䅁䅁兂䅁䅁䅍䅄䅁䅁䅕䅁䅁䵁い〫䭁佁䅷䅁䭁䕁䅣䅁䭁䅁䉣䅁䉁䅁䅁允䅁䅁䅕䅬⽪䩕捬啂䵁䅉䅅䅁䙁䅁䅁睁䵁䅁䅁兂䅁䅁䅁偷㝔䅑䅯朹䅁䅁䅯睒䅁䅁䅯睂䅅䅁䅅䅁䉁䅁䅁兂畁㡲㡍剮歯䅑杷允䅁䅁䅕䅁䑁䅁䅷䅁䙁䅁䅁䅁元癤䅨权い䅁䅁权䙂䅁䅁权䡁允䅁允䅁䅁䅅䅁䙁䙁㑋潈牘匰䅴䍄䉁䅁䅁兂䅁䅁䅍䅄䅁䅁䅕䅁䅁䵁い〫䭁乁䅑䅁䭁䕁䅧䅁䭁䅁䉣䅁䉁䅁䅁允䅁䅁䅕摇摒楩睓䕉䵁䅉䅅䅁䙁䅁䅁睁䵁䅁䅁兂䅁䅁䅃䝑偖兑䅯朹䅁䅁䅯睒䅁䅁䅯睂䅅䅁䅅䅁䉁䅁䅁兂䅁䅁䅁䅁䅁䅁杷允䅁䅁䅕䅁䑁䅁䅷䅁䙁䅁䅁䵁䑸婌䉰权睄䅁䅁权䝂䅁䅁权䡁允䅁允䅁䅁䅅䅁䙁䅁䅁䅁䅁䅁䅁䍄䉁䅁䅁兂䅁䅁䅍䅄䅁䅁䅕䅁䅁䭁欫ご䭅偁䅧䅁䭁䍁䄴䅁䭁䅁䉣䅁䉁䅁䅁允䅁䅁䅕䅁䅁䅁䅁䅁䵁䅉䅅䅁䙁䅁䅁睁䵁䅁䅁兂䅁䅁䅁剔儹兑䅯䄶䅁䅁䅯睏䅁䅁䅯睂䅅䅁䅅䅁䉁䅁䅁兂湃漹剦䩓兰䅑杷允䅁䅁䅕䅁䑁䅁䅷䅁䙁䅁䅁䵁䅃水䉂权啄䅁䅁权穁䅁䅁权䡁允䅁允䅁䅁䅅䅁䙁䅁䅁䅁䅁䅁䅁䍄䉁䅁䅁兂䅁䅁䅍䅄䅁䅁䅕䅁䅁䵁い〫䭁佁䅁䅁䭁䕁䅧䅁䭁䅁䉣䅁䉁䅁䅁允䅁䅁䅕硱䭬睁伲啁䵁䅉䅅䅁䙁䅁䅁睁䵁䅁䅁兂䅁䅁䅃楡倵兑䅯朵䅁䅁䅯材䅁䅁䅯睂䅅䅁䅅䅁䉁䅁䅁兂佄獳丫慩㙈睐杷允䅁䅁䅕䅁䑁䅁䅷䅁䙁䅁䅁䥁䅂啚䈹权睄䅁䅁权䵂䅁䅁权䡁允䅁允䅁䅁䅅䅁䙁䍁扆䙲倴歓䅂䍄䉁䅁䅁兂䅁䅁䅍䅄䅁䅁䅕䅁䅁䅁乓ご䭅偁䅯䅁䭁䕁䅉䅁䭁䅁䉣䅁䉁䅁䅁允䅁䅁䅕䅁䅁䅁䅁䅁䵁䅉䅅䅁䙁䅁䅁睁䵁䅁䅁兂䅁䅁䅄佧兊兑䅯䄫䅁䅁䅯睁䅁䅁䅯睂䅅䅁䅅䅁䉁䅁䅁兂䅁䅁䅁䅁䅁䅁杷允䅁䅁䅕䅁䑁䅁䅷䅁䙁䅁䅁䅁䅄倹䅴权癃䅁䅁权䥂䅁䅁权䡁允䅁允䅁䅁䅅䅁䙁䅁䅁䅁䅁䅁䅁䍄䉁䅁䅁兂䅁䅁䅍䅄䅁䅁䅕䅁䅁䕺瑍歭䭅䅁䉑䅁䭁䑁䅙䅁䭁䅁䉣䅁䉁䅁䅁允䅁䅁䅕䅁䅁䅁䅁䅁䵁䅉䅅䅁䙁䅁䅁睁䵁䅁䅁兂䅁䅁䅁䵙㝲䅑䅯朹䅁䅁䅯村䅁䅁䅯睂䅅䅁䅅䅁䉁䅁䅁兂佂婉捋䭸䥣䅑杷允䅁䅁䅕䅁䑁䅁䅷䅁䙁䅁䅁䅁杁偋䅬权卄䅁䅁权⽁䅁䅁权䡁允䅁允䅁䅁䅅䅁䙁䅁䅁䅁䅁䅁䅁䍄䉁䅁䅁兂䅁䅁䅍䅄䅁䅁䅕䅁䅁䙁坔歔䭅乁䅙䅁䭁䑁䅧䅁䭁䅁䉣䅁䉁䅁䅁允䅁䅁䅕䅁䅁䅁䅁䅁䵁䅉䅅䅁䙁䅁䅁睁䵁䅁䅁兂䅁䅁䅃楡倵兑䅯䄫䅁䅁䅯睎䅁䅁䅯睂䅅䅁䅅䅁䉁䅁䅁兂䅁䅁䅁䅁䅁䅁杷允䅁䅁䅕䅁䑁䅁䅷䅁䙁䅁䅁䥁㝁啗䈹权獄䅁䅁权㡁䅁䅁权䡁允䅁允䅁䅁䅅䅁䙁䙁䙵湴乩攴⽑䍄䉁䅁䅁兂䅁䅁䅍䅄䅁䅁䅕䅁䅁䥁刳歔䭅佁䅯䅁䭁䕁䄰䅁䭁䅁䉣䅁䉁䅁䅁允䅁䅁䅕䅁䅁䅁䅁䅁䵁䅉䅅䅁䙁䅁䅁睁䵁䅁䅁兂䅁䅁䅃䅖兒兑䅯朷䅁䅁䅯村䅁䅁䅯睂䅅䅁䅅䅁䉁䅁䅁兂求穙啹睄㠰䅑杷允䅁䅁䅕䅁䑁䅁䅷䅁䙁䅁䅁䅁杄晧䅨权㡄䅁䅁权㝁䅁䅁权䡁允䅁允䅁䅁䅅䅁䙁偁浆乕⽰汲䅎䍄䉁䅁䅁兂䅁䅁䅍䅄䅁䅁䅕䅁䅁䝁䭄〫䭁佁䅉䅁䭁䑁䄸䅁䭁䅁䉣䅁䉁䅁䅁允䅁䅁䅕䅁䅁䅁䅁䅁䵁䅉䅅䅁䙁䅁䅁睁䵁䅁䅁兂䅁䅁䅁乖佚兑䅯䄱䅁䅁䅯兑䅁䅁䅯睂䅅䅁䅅䅁䉁䅁䅁兂睁⭊搹昱匴䅑杷允䅁䅁䅕䅁䑁䅁䅷䅁䙁䅁䅁䥁㝁啗䈹权捄䅁䅁权䵂䅁䅁权䡁允䅁允䅁䅁䅅䅁䙁佁䙬塬㥨佹⽕䍄䉁䅁䅁兂䅁䅁䅍䅄䅁䅁䅕䅁䅁䵁い〫䭁乁䅧䅁䭁䕁䅫䅁䭁䅁䉣䅁䉁䅁䅁允䅁䅁䅕橊湯灆㡤稴䴸䅉䅅䅁䙁䅁䅁睁䵁䅁䅁兂䅁䅁䅁祥倱兑䅯䅂䅅䅁䅯䅑䅁䅁䅯睂䅅䅁䅅䅁䉁䅁䅁兂䅁䅁䅁䅁䅁䅁杷允䅁䅁䅕䅁䑁䅁䅷䅁䙁䅁䅁䅁䅄倹䅴权㙄䅁䅁权䥂䅁䅁权䡁允䅁允䅁䅁䅅䅁䙁䙁㝎啸偹均䍰䍄䉁䅁䅁兂䅁䅁䅍䅄䅁䅁䅕䅁䅁䝁确歔䭅䅁䉑䅁䭁䑁䅑䅁䭁䅁䉣䅁䉁䅁䅁允䅁䅁䅕䅁䅁䅁䅁䅁䵁䅉䅅䅁䙁䅁䅁睁䵁䅁䅁兂䅁䅁䅁住佒兑䅯䄷䅁䅁䅯兔䅁䅁䅯睂䅅䅁䅅䅁䉁䅁䅁兂湄婬ㅉ㉐䩑䅑杷允䅁䅁䅕䅁䑁䅁䅷䅁䙁䅁䅁䥁㝁啗䈹权⭄䅁䅁权⭁䅁䅁权䡁允䅁允䅁䅁䅅䅁䙁䝁塴塃来畈䉊䍄䉁䅁䅁兂䅁䅁䅍䅄䅁䅁䅕䅁䅁䝁䭄〫䭁偁䅑䅁䭁䕁䅅䅁䭁䅁䉣䅁䉁䅁䅁允䅁䅁䅕煍住㙧㔸啉䵁䅉䅅䅁䙁䅁䅁睁䵁䅁䅁兂䅁䅁䅁偷㝔䅑䅯䅁䅅䅁䅯䅓䅁䅁䅯睂䅅䅁䅅䅁䉁䅁䅁权⽁允䅁䍄䉁䅁䅁兂䅁䅁䅍䅄䅁䅁䅕䅁䅁䙧䕑䕕䭅佁䅧䅁䭁䑁䄴䅁䭁䅁䉣䅁䉁䅁䅁允䅁䅁䅕剘睐偫究し䵁䅉䅅䅁䙁䅁䅁睁䵁䅁䅁兂䅁䅁䅁偷㝔䅑䅯杁䅅䅁䅯䅓䅁䅁䅯睂䅅䅁䅅䅁䉁䅁䅁兂癄䵵ぬ䅂娴䅑杷允䅁䅁䅕䅁䑁䅁䅷䅁䙁䅁䅁䅁䅄倹䅴权啄䅁䅁权乂䅁䅁权䡁允䅁允䅁䅁䅅䅁䙁䝁打坣硲祷䄱䍄䉁䅁䅁兂䅁䅁䅍䅄䅁䅁䅕䅁䅁䑧婴ご䭅偁䅯䅁䭁䑁䅅䅁䭁䅁䉣䅁䉁䅁䅁允䅁䅁䅕䅁䅁䅁䅁䅁䵁䅉䅅䅁䙁䅁䅁睁䵁䅁䅁兂䅁䅁䅁䥂倱兑䅯睶䅁䅁䅯睓䅁䅁䅯睂䅅䅁䅅䅁䉁䅁䅁兂䅁䅁䅁䅁䅁䅁杷允䅁䅁䅕䅁䑁䅁䅷䅁䙁䅁䅁䅁癃䕰䈹权歄䅁䅁权䑁䅁䅁权䡁允䅁允䅁䅁䅅䅁䙁䕁⽈楄朴杶䅎䍄䉁䅁䅁兂䅁䅁䅍䅄䅁䅁䅕䅁䅁䑧婴ご䭅䵁䄴䅁䭁䕁䅳䅁䭁䅁䉣䅁䉁䅁䅁允䅁䅁䅕㉫䠸䝌ㄫ䐶䴸䅉䅅䅁䙁䅁䅁睁䵁䅁䅁兂䅁䅁䅄佧兊兑䅯䄶䅁䅁䅯免䅁䅁䅯睂䅅䅁䅅䅁䉁䅁䅁兂䅁䅁䅁䅁䅁䅁杷允䅁䅁䅕䅁䑁䅁䅷䅁䙁䅁䅁䅁癃䕰䈹权啄䅁䅁权祁䅁䅁权䡁允䅁允䅁䅁䅅䅁䙁䅁䅁䅁䅁䅁䅁䍄䉁䅁䅁兂䅁䅁䅍䅄䅁䅁䅕䅁䅁䕺瑍歭䭅偁䅉䅁䭁䑁䅫䅁䭁䅁䉣䅁䉁䅁䅁允䅁䅁䅕䅁䅁䅁䅁䅁䵁䅉䅅䅁䙁䅁䅁睁䵁䅁䅁兂䅁䅁䅁䤴㑈䅑䅯䅁䅅䅁䅯睓䅁䅁䅯睂䅅䅁䅅䅁䉁䅁䅁权䝁允䅁䍄䉁䅁䅁兂䅁䅁䅍䅄䅁䅁䅕䅁䅁䝁䭄〫䭁䅁䉉䅁䭁䕁䅁䅁䭁䅁䉣䅁䉁䅁䅁允䅁䅁䅕䅁䅁䅁䅁䅁䵁䅉䅅䅁䙁䅁䅁睁䵁䅁䅁兂䅁䅁䅁偷㝔䅑䅯杁䅅䅁䅯䅐䅁䅁䅯睂䅅䅁䅅䅁䉁䅁䅁兂瑃㍩業均䐸䅑杷允䅁䅁䅕䅁䑁䅁䅷䅁䙁䅁䅁䅁乃唰䈵权祄䅁䅁权䥂䅁䅁权䡁允䅁允䅁䅁䅅䅁䙁䅁䅁䅁䅁䅁䅁䍄䉁䅁䅁兂䅁䅁䅍䅄䅁䅁䅕䅁䅁䙧䕑䕕䭅乁䅑䅁䭁䕁䅑䅁䭁䅁䉣䅁䉁䅁䅁允䅁䅁䅕䅁䅁䅁䅁䅁䵁䅉䅅䅁䙁䅁䅁睁䵁䅁䅁兂䅁䅁䅁剔儹兑䅯术䅁䅁䅯杍䅁䅁䅯睂䅅䅁䅅䅁䉁䅁䅁兂䅁䅁䅁䅁䅁䅁杷允䅁䅁䅕䅁䑁䅁䅷䅁䙁䅁䅁䵁䅃水䉂权捄䅁䅁权䅂䅁䅁权䡁允䅁允䅁䅁䅅䅁䙁䅁䅁䅁䅁䅁䅁䍄䉁䅁䅁兂䅁䅁䅍䅄䅁䅁䅕䅁䅁䥁刳歔䭅䅁䉉䅁䭁䑁䅣䅁䭁䅁䉣䅁䉁䅁䅁允䅁䅁䅕䅁䅁䅁䅁䅁䵁䅉䅅䅁䙁䅁䅁睁䵁䅁䅁兂䅁䅁䅃ㅏ偬兑䅯䄸䅁䅁䅯杓䅁䅁䅯睂䅅䅁䅅䅁䉁䅁䅁兂求畑穲摕䉴䅑杷允䅁䅁䅕䅁䑁䅁䅷䅁䙁䅁䅁䅁啂欱䈵权⭄䅁䅁权䭂䅁䅁权䡁允䅁允䅁䅁䅅䅁䙁䅁䅁䝁癷癖䈱䍄䉁䅁䅁兂䅁䅁䅍䅄䅁䅁䅕䅁䅁䑧婴ご䭅偁䄴䅁䭁䑁䄰䅁䭁䅁䉣䅁䉁䅁䅁允䅁䅁䅕䅁䅁䅁䅁䅁䵁䅉䅅䅁䙁䅁䅁睁䵁䅁䅁兂䅁䅁䵄祑愲兑䅯睲䅁䅁䅯睎䅁䅁䅯睂䅅䅁䅅䅁䉁䅁䅁兂䅁䅁䅁䅁䅁䅁杷允䅁䅁䅕䅁䑁䅁䅷䅁䙁䅁䅁䅁䅄倹䅴权坄䅁䅁权䩂䅁䅁权䡁允䅁允䅁䅁䅅䅁䙁䉁慴塐偱愴⽣䍄䉁䅁䅁兂䅁䅁䅍䅄䅁䅁䅕䅁䅁䑧婴ご䭅偁䅷䅁䭁䕁䅅䅁䭁䅁䉣䅁䉁䅁䅁允䅁䅁䅕兢㔶㠶䨸歒䵁䅉䅅䅁䙁䅁䅁睁䵁䅁䅁兂䅁䅁䅁偷㝔䅑䅯䄳䅁䅁䅯兓䅁䅁䅯睂䅅䅁䅅䅁䉁䅁䅁兂扃獆欫儹稷睐杷允䅁䅁䅕䅁䑁䅁䅷䅁䙁䅁䅁䅁杂癹䅴权㡄䅁䅁权䝂䅁䅁权䡁允䅁允䅁䅁䅅䅁䙁䑁䭋呏䍊呏䅊䍄䉁䅁䅁兂䅁䅁䅍䅄䅁䅁䅕䅁䅁䵁い〫䭁乁䄴䅁䭁䕁䅫䅁䭁䅁䉣䅁䉁䅁䅁允䅁䅁䅕乃䕢硷㍬ぁ䵁䅉䅅䅁䙁䅁䅁睁䵁䅁䅁兂䅁䅁䵄祑愲兑䅯䅁䅅䅁䅯睒䅁䅁䅯睂䅅䅁䅅䅁䉁䅁䅁权䅁䅁䅁䍄䉁䅁䅁兂䅁䅁䅍䅄䅁䅁䅕䅁䅁䅁乓ご䭅乁䅷䅁䭁䕁䅳䅁䭁䅁䉣䅁䉁䅁䅁允䅁䅁䅕䅁䅁䅁䅁䅁䵁䅉䅅䅁䙁䅁䅁睁䵁䅁䅁兂䅁䅁䅃䅖兒兑䅯朲䅁䅁䅯䅍䅁䅁䅯睂䅅䅁䅅䅁䉁䅁䅁兂䅁䅁䅁䅁䅁䅁杷允䅁䅁䅕䅁䑁䅁䅷䅁䙁䅁䅁䅁乂ㅈ䉂权㡄䅁䅁权䱂䅁䅁权䡁允䅁允䅁䅁䅅䅁䙁䕁乊㡬䰹䕒䄵䍄䉁䅁䅁兂䅁䅁䅍䅄䅁䅁䅕䅁䅁䵁い〫䭁佁䅁䅁䭁䕁䅫䅁䭁䅁䉣䅁䉁䅁䅁允䅁䅁䅕䅁䅁䅁䅁䅁䵁䅉䅅䅁䙁䅁䅁睁䵁䅁䅁兂䅁䅁䅁㙲偒兑䅯䄱䅁䅁䅯李䅁䅁䅯睂䅅䅁䅅䅁䉁䅁䅁兂歁特甹汊睁䅑杷允䅁䅁䅕䅁䑁䅁䅷䅁䙁䅁䅁䅁䅄倹䅴权⭄䅁䅁权乂䅁䅁权䡁允䅁允䅁䅁䅅䅁䙁䕁⽬䡘欹睐䍊䍄䉁䅁䅁兂䅁䅁䅍䅄䅁䅁䅕䅁䅁䡁瑳ご䭅䵁䅍䅁䭁䕁䅧䅁䭁䅁䉣䅁䉁䅁䅁允䅁䅁䅕䅁䅁䅁䅁䅁䵁䅉䅅䅁䙁䅁䅁睁䵁䅁䅁兂䅁䅁䅃楡倵兑䅯朲䅁䅁䅯䅓䅁䅁䅯睂䅅䅁䅅䅁䉁䅁䅁兂䅁䅁䅁䅁䅁䅁杷允䅁䅁䅕䅁䑁䅁䅷䅁䙁䅁䅁䅁䅄倹䅴权い䅁䅁权䩂䅁䅁权䡁允䅁允䅁䅁䅅䅁䙁䝁㑈㜹婌祣䅰䍄䉁䅁䅁兂䅁䅁䅍䅄䅁䅁䅕䅁䅁䕧求ご䭅乁䅧䅁䭁䕁䅙䅁䭁䅁䉣䅁䉁䅁䅁允䅁䅁䅕䅁䅁䅁䅁䅁䵁䅉䅅䅁䙁䅁䅁睁䵁䅁䅁兂䅁䅁䅁䵣㝲䅑䅯朷䅁䅁䅯䅔䅁䅁䅯睂䅅䅁䅅䅁䉁䅁䅁兂あ㕓㝗穐㉯䅑杷允䅁䅁䅕䅁䑁䅁䅷䅁䙁䅁䅁䅁䕁啪䈹权獄䅁䅁权㑁䅁䅁权䡁允䅁允䅁䅁䅅䅁䙁䅁䅁䅁䅁䅁䅁䍄䉁䅁䅁兂䅁䅁䅍䅄䅁䅁䅕䅁䅁䭁欫ご䭅偁䄴䅁䭁䕁䅳䅁䭁䅁䉣䅁䉁䅁䅁允䅁䅁䅕䝋焷吸㕦䕅䵉䅉䅅䅁䙁䅁䅁睁䵁䅁䅁兂䅁䅁䅁偷㝔䅑䅯睹䅁䅁䅯兓䅁䅁䅯睂䅅䅁䅅䅁䉁䅁䅁兂䉃摂㘸正儴䅑杷允䅁䅁䅕䅁䑁䅁䅷䅁䙁䅁䅁䅁㝂啌䈹权歄䅁䅁权䥂䅁䅁权䡁允䅁允䅁䅁䅅䅁䙁䅁䅁䅁䅁䅁䅁䍄䉁䅁䅁兂䅁䅁䅍䅄䅁䅁䅕䅁䅁䕁昰䕕䭅乁䅙䅁䭁䍁䄴䅁䭁䅁䉣䅁䉁䅁䅁允䅁䅁䅕䅁䅁䅁䅁䅁䵁䅉䅅䅁䙁䅁䅁睁䵁䅁䅁兂䅁䅁䅁偷㝔䅑䅯䄫䅁䅁䅯兓䅁䅁䅯睂䅅䅁䅅䅁䉁䅁䅁兂䅁䅁䅁䅁䅁䅁杷允䅁䅁䅕䅁䑁䅁䅷䅁䙁䅁䅁䅁癃䕰䈹权坄䅁䅁权ㅁ䅁䅁权䡁允䅁允䅁䅁䅅䅁䙁䝁楙倲兙䅱䅎䍄䉁䅁䅁兂䅁䅁䅍䅄䅁䅁䅕䅁䅁䝁确歔䭅䵁䅳䅁䭁䕁䅣䅁䭁䅁䉣䅁䉁䅁䅁允䅁䅁䅕⽃倵呚䭉ぅ䵁䅉䅅䅁䙁䅁䅁睁䵁䅁䅁兂䅁䅁䅁剔儹兑䅯䄰䅁䅁䅯杓䅁䅁䅯睂䅅䅁䅅䅁䉁䅁䅁兂䑁瑥䉩硂煯䅑杷允䅁䅁䅕䅁䑁䅁䅷䅁䙁䅁䅁䅁䅄倹䅴权⽃䅁䅁权䩂䅁䅁权䡁允䅁允䅁䅁䅅䅁䙁䅁䅁䅁䅁䅁䅁䍄䉁䅁䅁兂䅁䅁䅍䅄䅁䅁䅕</t>
  </si>
  <si>
    <t>䅁䅁䙧䕑䕕䭅佁䅧䅁䭁䕁䅁䅁䭁䅁䉣䅁䉁䅁䅁允䅁䅁䅕䅁䅁䅁䅁䅁䵁䅉䅅䅁䙁䅁䅁睁䵁䅁䅁兂䅁䅁䅁㙲偒兑䅯䄸䅁䅁䅯兎䅁䅁䅯睂䅅䅁䅅䅁䉁䅁䅁兂⭃伫匱㉔す䅑杷允䅁䅁䅕䅁䑁䅁䅷䅁䙁䅁䅁䅁癃䕰䈹权畄䅁䅁权㍁䅁䅁权䡁允䅁允䅁䅁䅅䅁䙁䭁扗坫⭗䙂䅴䍄䉁䅁䅁兂䅁䅁䅍䅄䅁䅁䅕䅁䅁䙧䕑䕕䭅䅁䉑䅁䭁䑁䄴䅁䭁䅁䉣䅁䉁䅁䅁允䅁䅁䅯材䅅䅁杷允䅁䅁䅕䅁䑁䅁䅷䅁䙁䅁䅁䅁杁偋䅬权㑄䅁䅁权畁䅁䅁权䡁允䅁允䅁䅁䅅䅁䙁䅁䅁䅁䅁䅁䅁䍄䉁䅁䅁兂䅁䅁䅍䅄䅁䅁䅕䅁䅁䕺瑍歭䭅䵁䅍䅁䭁䑁䅳䅁䭁䅁䉣䅁䉁䅁䅁允䅁䅁䅕䅁䅁䅁䅁䅁䵁䅉䅅䅁䙁䅁䅁睁䵁䅁䅁兂䅁䅁䅁偷㝔䅑䅯䄷䅁䅁䅯兓䅁䅁䅯睂䅅䅁䅅䅁䉁䅁䅁兂䙂呍⭕佈㙌睐杷允䅁䅁䅕䅁䑁䅁䅷䅁䙁䅁䅁䅁㑁䔵䈵权⭄䅁䅁权ㅁ䅁䅁权䡁允䅁允䅁䅁䅅䅁䙁佁何䕳呄睋䍰䍄䉁䅁䅁兂䅁䅁䅍䅄䅁䅁䅕䅁䅁䅁乓ご䭅䅁䉁䅁䭁䑁䅅䅁䭁䅁䉣䅁䉁䅁䅁允䅁䅁䅯杂䅅䅁杷允䅁䅁䅕䅁䑁䅁䅷䅁䙁䅁䅁䅁乃唰䈵权䱄䅁䅁权䩂䅁䅁权䡁允䅁允䅁䅁䅅䅁䙁䅁䅁䅁䅁䅁䅁䍄䉁䅁䅁兂䅁䅁䅍䅄䅁䅁䅕䅁䅁䵁い〫䭁乁䅙䅁䭁䑁䅕䅁䭁䅁䉣䅁䉁䅁䅁允䅁䅁䅕确橯奱㤲吱䴸䅉䅅䅁䙁䅁䅁睁䵁䅁䅁兂䅁䅁䅄佧兊兑䅯䅁䅅䅁䅯兏䅁䅁䅯睂䅅䅁䅅䅁䉁䅁䅁权⽁允䅁䍄䉁䅁䅁兂䅁䅁䅍䅄䅁䅁䅕䅁䅁䥷楄䕕䭅䅁䉉䅁䭁䕁䅕䅁䭁䅁䉣䅁䉁䅁䅁允䅁䅁䅕䅁䅁䅁䅁䅁䵁䅉䅅䅁䙁䅁䅁睁䵁䅁䅁兂䅁䅁䅃䝑偖兑䅯䄰䅁䅁䅯兎䅁䅁䅯睂䅅䅁䅅䅁䉁䅁䅁兂婂ば決琷椴䅑杷允䅁䅁䅕䅁䑁䅁䅷䅁䙁䅁䅁䅁癃䕰䈹权い䅁䅁权䅂䅁䅁权䡁允䅁允䅁䅁䅅䅁䙁䑁積積積祍䅆䍄䉁䅁䅁兂䅁䅁䅍䅄䅁䅁䅕䅁䅁䵁い〫䭁乁䄴䅁䭁䑁䅕䅁䭁䅁䉣䅁䉁䅁䅁允䅁䅁䅕慧䵂婅儳ぁ䵁䅉䅅䅁䙁䅁䅁睁䵁䅁䅁兂䅁䅁䅁㙲偒兑䅯朳䅁䅁䅯䅎䅁䅁䅯睂䅅䅁䅅䅁䉁䅁䅁兂䅁䅁䅁䅁䅁䅁杷允䅁䅁䅕䅁䑁䅁䅷䅁䙁䅁䅁䅁元癤䅨权祄䅁䅁权䉂䅁䅁权䡁允䅁允䅁䅁䅅䅁䙁䅁塲㍯㥁桃䅸䍄䉁䅁䅁兂䅁䅁䅍䅄䅁䅁䅕䅁䅁䝁䭄〫䭁乁䅉䅁䭁䑁䅣䅁䭁䅁䉣䅁䉁䅁䅁允䅁䅁䅕䅁䅁䅁䅁䅁䵁䅉䅅䅁䙁䅁䅁睁䵁䅁䅁兂䅁䅁䅁摪但兑䅯䄳䅁䅁䅯䅒䅁䅁䅯睂䅅䅁䅅䅁䉁䅁䅁兂䅁䅁䅁䅁䅁䅁杷允䅁䅁䅕䅁䑁䅁䅷䅁䙁䅁䅁䅁䅂智䅴权䅁允䅁权䵂䅁䅁权䡁允䅁允䅁䅁䅅䅁䭁䑁䈸䅁䵁䅉䅅䅁䙁䅁䅁睁䵁䅁䅁兂䅁䅁䅁偷㝔䅑䅯朵䅁䅁䅯兎䅁䅁䅯睂䅅䅁䅅䅁䉁䅁䅁兂捂橃婔䠫昷睐杷允䅁䅁䅕䅁䑁䅁䅷䅁䙁䅁䅁䅁元癤䅨权㑄䅁䅁权⭁䅁䅁权䡁允䅁允䅁䅁䅅䅁䙁䅁䅁䅁䅁䅁䅁䍄䉁䅁䅁兂䅁䅁䅍䅄䅁䅁䅕䅁䅁䡁瑳ご䭅乁䅉䅁䭁䑁䅑䅁䭁䅁䉣䅁䉁䅁䅁允䅁䅁䅕䅁䅁䅁䅁䅁䵁䅉䅅䅁䙁䅁䅁睁䵁䅁䅁兂䅁䅁䅃䅖兒兑䅯睷䅁䅁䅯䅏䅁䅁䅯睂䅅䅁䅅䅁䉁䅁䅁兂䅁䅁䅁䅁䅁䅁杷允䅁䅁䅕䅁䑁䅁䅷䅁䙁䅁䅁䅁䅄倹䅴权睄䅁䅁权ㅁ䅁䅁权䡁允䅁允䅁䅁䅅䅁䙁䅁䅁䅁䅁䅁䅁䍄䉁䅁䅁兂䅁䅁䅍䅄䅁䅁䅕䅁䅁䙁坔歔䭅佁䄴䅁䭁䕁䅣䅁䭁䅁䉣䅁䉁䅁䅁允䅁䅁䅕晭䉲慮浏ご䵁䅉䅅䅁䙁䅁䅁睁䵁䅁䅁兂䅁䅁䅁䥂倱兑䅯睶䅁䅁䅯睐䅁䅁䅯睂䅅䅁䅅䅁䉁䅁䅁兂䅁䅁䅁䅁䅁䅁杷允䅁䅁䅕䅁䑁䅁䅷䅁䙁䅁䅁䅁元癤䅨权㙄䅁䅁权㑁䅁䅁权䡁允䅁允䅁䅁䅅䅁䙁䅁䅁䅁䅁䅁䅁䍄䉁䅁䅁兂䅁䅁䅍䅄䅁䅁䅕䅁䅁䵁い〫䭁偁䅑䅁䭁䑁䅕䅁䭁䅁䉣䅁䉁䅁䅁允䅁䅁䅕䝦湯⽍㈵が䵁䅉䅅䅁䙁䅁䅁睁䵁䅁䅁兂䅁䅁䅁晡但兑䅯䄶䅁䅁䅯睏䅁䅁䅯睂䅅䅁䅅䅁䉁䅁䅁兂䅁䅁䅁䅁䅁䅁杷允䅁䅁䅕䅁䑁䅁䅷䅁䙁䅁䅁䵁䅃水䉂权畄䅁䅁权䭂䅁䅁权䡁允䅁允䅁䅁䅅䅁䙁䵁䅬⽯ㅃ坎䅊䍄䉁䅁䅁兂䅁䅁䅍䅄䅁䅁䅕䅁䅁䵁い〫䭁偁䅧䅁䭁䑁䅕䅁䭁䅁䉣䅁䉁䅁䅁允䅁䅁䅕杳婈佰㕚啙䵉䅉䅅䅁䙁䅁䅁睁䵁䅁䅁兂䅁䅁䅁㙲偒兑䅯䄴䅁䅁䅯睐䅁䅁䅯睂䅅䅁䅅䅁䉁䅁䅁兂䅁䅁䅁䅁䅁䅁杷允䅁䅁䅕䅁䑁䅁䅷䅁䙁䅁䅁䅁杁偋䅬权獄䅁䅁权䍂䅁䅁权䡁允䅁允䅁䅁䅅䅁䙁䅁䅁䅁䅁䅁䅁䍄䉁䅁䅁兂䅁䅁䅍䅄䅁䅁䅕䅁䅁䙁坔歔䭅乁䅯䅁䭁䍁䅷䅁䭁䅁䉣䅁䉁䅁䅁允䅁䅁䅕䅁䅁䅁䅁䅁䵁䅉䅅䅁䙁䅁䅁睁䵁䅁䅁兂䅁䅁䅁住佒兑䅯䅁䅅䅁䅯䅌䅁䅁䅯睂䅅䅁䅅䅁䉁䅁䅁权䝁允䅁䍄䉁䅁䅁兂䅁䅁䅍䅄䅁䅁䅕䅁䅁䩁㉂䔫䭁佁䅷䅁䭁䅁䅍䅁䭁䅁䉣䅁䉁䅁䅁允䅁䅁䅕渱欫潌婑稫䴸䅉䅅䅁䙁䅁䅁睁䵁䅁䅁兂䅁䅁䅁䍉㕪䅑䅯术䅁䅁䅯兓䅁䅁䅯睂䅅䅁䅅䅁䉁䅁䅁兂䅁䅁䅁䅁䅁䅁杷允䅁䅁䅕䅁䑁䅁䅷䅁䙁䅁䅁䅁䅄倹䅴权䑄䅁䅁权ㅁ䅁䅁权䡁允䅁允䅁䅁䅅䅁䙁偁潅剗楇歹䅎䍄䉁䅁䅁兂䅁䅁䅍䅄䅁䅁䅕䅁䅁䵁い〫䭁佁䅯䅁䭁䑁䅕䅁䭁䅁䉣䅁䉁䅁䅁允䅁䅁䅕㝗祶灡ㅶ䐴䴸䅉䅅䅁䙁䅁䅁睁䵁䅁䅁兂䅁䅁䅁偷㝔䅑䅯朱䅁䅁䅯睓䅁䅁䅯睂䅅䅁䅅䅁䉁䅁䅁兂呁ㅋ䉢䥃䭔睐杷允䅁䅁䅕䅁䑁䅁䅷䅁䙁䅁䅁䅁元癤䅨权䅁允䅁权䥂䅁䅁权䡁允䅁允䅁䅁䅅䅁䭁䅁䉙䅁䵁䅉䅅䅁䙁䅁䅁睁䵁䅁䅁兂䅁䅁䅁㙲偒兑䅯䄳䅁䅁䅯睐䅁䅁䅯睂䅅䅁䅅䅁䉁䅁䅁兂㥃祇⭶娫㉌睐杷允䅁䅁䅕䅁䑁䅁䅷䅁䙁䅁䅁䥁啂䙂䉂权㙄䅁䅁权㡁䅁䅁权䡁允䅁允䅁䅁䅅䅁䙁䝁摃畷䵅氰䍂䍄䉁䅁䅁兂䅁䅁䅍䅄䅁䅁䅕䅁䅁佁䉃䔫䭁偁䄴䅁䭁䍁䄸䅁䭁䅁䉣䅁䉁䅁䅁允䅁䅁䅕䅁䅁䍙䑨歴䵅䅉䅅䅁䙁䅁䅁睁䵁䅁䅁兂䅁䅁䅁䡫㑢䅑䅯䄫䅁䅁䅯村䅁䅁䅯睂䅅䅁䅅䅁䉁䅁䅁兂䅁䅁䅁䅁䅁䅁杷允䅁䅁䅕䅁䑁䅁䅷䅁䙁䅁䅁䥁煂歌䈹权捄䅁䅁权㉁䅁䅁权䡁允䅁允䅁䅁䅅䅁䙁䅁䅁䅁䅁䅁䅁䍄䉁䅁䅁兂䅁䅁䅍䅄䅁䅁䅕䅁䅁䅁乓ご䭅偁䅧䅁䭁䑁䅳䅁䭁䅁䉣䅁䉁䅁䅁允䅁䅁䅕䅁䅁䅁䅁䅁䵁䅉䅅䅁䙁䅁䅁睁䵁䅁䅁兂䅁䅁䅁䥂倱兑䅯䄯䅁䅁䅯䅐䅁䅁䅯睂䅅䅁䅅䅁䉁䅁䅁兂䉂䤲獊癊呰䅑杷允䅁䅁䅕䅁䑁䅁䅷䅁䙁䅁䅁䅁乂ㅈ䉂权楄䅁䅁权㕁䅁䅁权䡁允䅁允䅁䅁䅅䅁䙁䅁䅁䅁䅁䅁䅁䍄䉁䅁䅁兂䅁䅁䅍䅄䅁䅁䅕䅁䅁䑧婴ご䭅偁䅷䅁䭁䕁䅯䅁䭁䅁䉣䅁䉁䅁䅁允䅁䅁䅕戰牒㜸即く䵁䅉䅅䅁䙁䅁䅁睁䵁䅁䅁兂䅁䅁䅁剔儹兑䅯朷䅁䅁䅯免䅁䅁䅯睂䅅䅁䅅䅁䉁䅁䅁兂䅁䅁䅁䅁䅁䅁杷允䅁䅁䅕䅁䑁䅁䅷䅁䙁䅁䅁䥁䅂啚䈹权潄䅁䅁权穁䅁䅁权䡁允䅁允䅁䅁䅅䅁䙁䅁䅁䅁䅁䅁䅁䍄䉁䅁䅁兂䅁䅁䅍䅄䅁䅁䅕䅁䅁䑧婴ご䭅䅁䉑䅁䭁䕁䅕䅁䭁䅁䉣䅁䉁䅁䅁允䅁䅁䅕景䡙汒案䕉䵁䅉䅅䅁䙁䅁䅁睁䵁䅁䅁兂䅁䅁䅃䝑偖兑䅯睹䅁䅁䅯村䅁䅁䅯睂䅅䅁䅅䅁䉁䅁䅁兂䅁䅁䅁䅁䅁䅁杷允䅁䅁䅕䅁䑁䅁䅷䅁䙁䅁䅁䅁癃䕰䈹权歄䅁䅁权䱂䅁䅁权䡁允䅁允䅁䅁䅅䅁䙁䭁䈹偂䡣典䅸䍄䉁䅁䅁兂䅁䅁䅍䅄䅁䅁䅕䅁䅁䙁坔歔䭅䵁䅳䅁䭁䑁䅧䅁䭁䅁䉣䅁䉁䅁䅁允䅁䅁䅕䅁䅁䅁䅁䅁䵁䅉䅅䅁䙁䅁䅁睁䵁䅁䅁兂䅁䅁䅁住佒兑䅯䄶䅁䅁䅯睏䅁䅁䅯睂䅅䅁䅅䅁䉁䅁䅁兂䅁䅁䅁䅁䅁䅁杷允䅁䅁䅕䅁䑁䅁䅷䅁䙁䅁䅁䅁䅄倹䅴权㙄䅁䅁权䱂䅁䅁权䡁允䅁允䅁䅁䅅䅁䙁䩁扂㡫䉍浨䍆䍄䉁䅁䅁兂䅁䅁䅍䅄䅁䅁䅕䅁䅁䵁い〫䭁偁䅷䅁䭁䕁䅳䅁䭁䅁䉣䅁䉁䅁䅁允䅁䅁䅕と乂㥳奥啐䵁䅉䅅䅁䙁䅁䅁睁䵁䅁䅁兂䅁䅁䅁偷㝔䅑䅯杁䅅䅁䅯睓䅁䅁䅯睂䅅䅁䅅䅁䉁䅁䅁兂穁㙃攸ㅙ偣䅑杷允䅁䅁䅕䅁䑁䅁䅷䅁䙁䅁䅁䅁乃唰䈵权啄䅁䅁权䥂䅁䅁权䡁允䅁允䅁䅁䅅䅁䙁䡁稫啡䠵䉣䅆䍄䉁䅁䅁兂䅁䅁䅍䅄䅁䅁䅕䅁䅁䡁瑳ご䭅佁䅯䅁䭁䑁䅣䅁䭁䅁䉣䅁䉁䅁䅁允䅁䅁䅕䅁䅁䅁䅁䅁䵁䅉䅅䅁䙁䅁䅁睁䵁䅁䅁兂䅁䅁䅁䡫㑢䅑䅯朱䅁䅁䅯兏䅁䅁䅯睂䅅䅁䅅䅁䉁䅁䅁兂䅁䅁䅁䅁䅁䅁杷允䅁䅁䅕䅁䑁䅁䅷䅁䙁䅁䅁䅁元癤䅨权癃䅁䅁权㥁䅁䅁权䡁允䅁允䅁䅁䅅䅁䙁䕁栰丫奓睯䅆䍄䉁䅁䅁兂䅁䅁䅍䅄䅁䅁䅕䅁䅁䵁い〫䭁䅁䉑䅁䭁䕁䅳䅁䭁䅁䉣䅁䉁䅁䅁允䅁䅁䅕呷捥汮癵䕑䵁䅉䅅䅁䙁䅁䅁睁䵁䅁䅁兂䅁䅁䅁偷㝔䅑䅯朱䅁䅁䅯䅔䅁䅁䅯睂䅅䅁䅅䅁䉁䅁䅁兂䑃䡢噸硇䠯睐杷允䅁䅁䅕䅁䑁䅁䅷䅁䙁䅁䅁䅁䅄倹䅴权奄䅁䅁权䵂䅁䅁权䡁允䅁允䅁䅁䅅䅁䙁䵁䩂⭫㥮畲⽯䍄䉁䅁䅁兂䅁䅁䅍䅄䅁䅁䅕䅁䅁䭁欫ご䭅乁䅁䅁䭁䕁䅁䅁䭁䅁䉣䅁䉁䅁䅁允䅁䅁䅕㡘根她硱問䵁䅉䅅䅁䙁䅁䅁睁䵁䅁䅁兂䅁䅁䅁剔儹兑䅯䄵䅁䅁䅯睌䅁䅁䅯睂䅅䅁䅅䅁䉁䅁䅁兂䅁䅁䅁䅁䅁䅁杷允䅁䅁䅕䅁䑁䅁䅷䅁䙁䅁䅁䅁䅂智䅴权坄䅁䅁权㑁䅁䅁权䡁允䅁允䅁䅁䅅䅁䙁䅁䅁䅁䅁䅁䅁䍄䉁䅁䅁兂䅁䅁䅍䅄䅁䅁䅕䅁䅁䕺瑍歭䭅佁䅑䅁䭁䕁䅅䅁䭁䅁䉣䅁䉁䅁䅁允䅁䅁䅕䅁䅁䅁䅁䅁䵁䅉䅅䅁䙁䅁䅁睁䵁䅁䅁兂䅁䅁䅁偷㝔䅑䅯䄴䅁䅁䅯䅔䅁䅁䅯睂䅅䅁䅅䅁䉁䅁䅁兂䥂汁桂䩆㡶睐杷允䅁䅁䅕䅁䑁䅁䅷䅁䙁䅁䅁䅁䅄倹䅴权癃䅁䅁权䵂䅁䅁权䡁允䅁允䅁䅁䅅䅁䙁䅁䅁䅁䅁䅁䅁䍄䉁䅁䅁兂䅁䅁䅍䅄䅁䅁䅕䅁䅁䝧畯ご䭅䱁䄸䅁䭁䕁䅑䅁䭁䅁䉣䅁䉁䅁䅁允䅁䅁䅕䅁䅁䅁䅁䅁䵁䅉䅅䅁䙁䅁䅁睁䵁䅁䅁兂䅁䅁䅁䵯㝮䅑䅯䄵䅁䅁䅯䅓䅁䅁䅯睂䅅䅁䅅䅁䉁䅁䅁兂灄杸瑷䕺䙫䅑杷允䅁䅁䅕䅁䑁䅁䅷䅁䙁䅁䅁䅁权晹䅴权㙄䅁䅁权䑁䅁䅁权䡁允䅁允䅁䅁䅅䅁䙁䑁何潂噤浓䍎䍄䉁䅁䅁兂䅁䅁䅍䅄䅁䅁䅕䅁䅁䵁い〫䭁䵁䅳䅁䭁䕁䅷䅁䭁䅁䉣䅁䉁䅁䅁允䅁䅁䅕䍤扥䙊砶䕆䵁䅉䅅䅁䙁䅁䅁睁䵁䅁䅁兂䅁䅁䅁偷㝔䅑䅯䄯䅁䅁䅯䅔䅁䅁䅯睂䅅䅁䅅䅁䉁䅁䅁兂瑁栰婑晘⼸䅑杷允䅁䅁䅕䅁䑁䅁䅷䅁䙁䅁䅁䅁䅄倹䅴权楄䅁䅁权⭁䅁䅁权䡁允䅁允䅁䅁䅅䅁䙁䅁剂⼳䵬桶䅆䍄䉁䅁䅁兂䅁䅁䅍䅄䅁䅁䅕䅁䅁䵁い〫䭁䅁䉁䅁䭁䕁䅷䅁䭁䅁䉣䅁䉁䅁䅁允䅁䅁䅯睐䅅䅁杷允䅁䅁䅕䅁䑁䅁䅷䅁䙁䅁䅁䅁㝂啌䈹权煄䅁䅁权䝂䅁䅁权䡁允䅁允䅁䅁䅅䅁䙁䅁䅁䅁䅁䅁䅁䍄䉁䅁䅁兂䅁䅁䅍䅄䅁䅁䅕䅁䅁䵁い〫䭁佁䅯䅁䭁䕁䅷䅁䭁䅁䉣䅁䉁䅁䅁允䅁䅁䅕㙊偣ㅋ婆吲䴸䅉䅅䅁䙁䅁䅁睁䵁䅁䅁兂䅁䅁䅁䵑㜳䅑䅯䄵䅁䅁䅯免䅁䅁䅯睂䅅䅁䅅䅁䉁䅁䅁兂䅁䅁䅁䅁䅁䅁杷允䅁䅁䅕䅁䑁䅁䅷䅁䙁䅁䅁䵁䅃水䉂权㙄䅁䅁权㥁䅁䅁权䡁允䅁允䅁䅁䅅䅁䙁䅁䅁䅁䅁䅁䅁䍄䉁䅁䅁兂䅁䅁䅍䅄䅁䅁䅕䅁䅁䵁い〫䭁䅁䉑䅁䭁䕁䅷䅁䭁䅁䉣䅁䉁䅁䅁允䅁䅁䅕䡕娳敢㕹啒䵁䅉䅅䅁䙁䅁䅁睁䵁䅁䅁兂䅁䅁䅁偷㝔䅑䅯朹䅁䅁䅯睑䅁䅁䅯睂䅅䅁䅅䅁䉁䅁䅁兂牃父㍌㥢䅧䅑杷允䅁䅁䅕䅁䑁䅁䅷䅁䙁䅁䅁䥁㝁啗䈹权敄䅁䅁权㥁䅁䅁权䡁允䅁允䅁䅁䅅䅁䙁䅁䅁䅁䅁䅁䅁䍄䉁䅁䅁兂䅁䅁䅍䅄䅁䅁䅕䅁䅁䑁歪歔䭅䅁䉑䅁䭁䕁䅣䅁䭁䅁䉣䅁䉁䅁䅁允䅁䅁䅕䅁䅁䅁䅁䅁䵁䅉䅅䅁䙁䅁䅁睁䵁䅁䅁兂䅁䅁䅁住佒兑䅯䄹䅁䅁䅯䅒䅁䅁䅯睂䅅䅁䅅䅁䉁䅁䅁兂䅁䅁䅁䅁䅁䅁杷允䅁䅁䅕䅁䑁䅁䅷䅁䙁䅁䅁䥁煂歌䈹权卄䅁䅁权䕂䅁䅁权䡁允䅁允䅁䅁䅅䅁䙁䅁䅁䅁䅁䅁䅁䍄䉁䅁䅁兂䅁䅁䅍䅄䅁䅁䅕䅁䅁䵁い〫䭁乁䅷䅁䭁䑁䄴䅁䭁䅁䉣䅁䉁䅁䅁允䅁䅁䅕剣㝫㕩牸䐹䴸䅉䅅䅁䙁䅁䅁睁䵁䅁䅁兂䅁䅁䅁偷㝔䅑䅯杺䅁䅁䅯材䅁䅁䅯睂䅅䅁䅅䅁䉁䅁䅁兂灂假䉬楮婪睐杷允䅁䅁䅕䅁䑁䅁䅷䅁䙁䅁䅁䅁杂癹䅴权煄䅁䅁权䩂䅁䅁权䡁允䅁允䅁䅁䅅䅁䙁䍁䉐噮乸瑉⽯䍄䉁䅁䅁兂䅁䅁䅍䅄䅁䅁䅕䅁䅁䅁乓ご䭅䵁䅳䅁䭁䑁䅍䅁䭁䅁䉣䅁䉁䅁䅁允䅁䅁䅕䅁䅁䅁䅁䅁䵁䅉䅅䅁䙁䅁䅁睁䵁䅁䅁兂䅁䅁䅁乖佚兑䅯䄫䅁䅁䅯睒䅁䅁䅯睂䅅䅁䅅䅁䉁䅁䅁兂䅁䅁䅁䅁䅁䅁杷允䅁䅁䅕䅁䑁䅁䅷䅁䙁䅁䅁䅁䅄倹䅴权敄䅁䅁权⭁䅁䅁权䡁允䅁允䅁䅁䅅䅁䙁䕁䩧䉊䝆兂䅤䍄䉁䅁䅁兂䅁䅁䅍䅄䅁䅁䅕䅁䅁䕁乄〫䭁佁䅧䅁䭁䑁䄸䅁䭁䅁䉣䅁䉁䅁䅁允䅁䅁䅕䅁䅁䅁䅁䅁䵁䅉䅅䅁䙁䅁䅁睁䵁䅁䅁兂䅁䅁䅁䵙㝲䅑䅯朱䅁䅁䅯䅏䅁䅁䅯睂䅅䅁䅅䅁䉁䅁䅁兂䅁䅁䅁䅁䅁䅁杷允䅁䅁䅕䅁䑁䅁䅷䅁䙁䅁䅁䅁䅄倹䅴权癃䅁䅁权⭁䅁䅁权䡁允䅁允䅁䅁䅅䅁䙁䅁䅁䅁䅁䅁䅁䍄䉁䅁䅁兂䅁䅁䅍䅄䅁䅁䅕䅁䅁䡁瑳ご䭅偁䅷䅁䭁䑁䅫䅁䭁䅁䉣䅁䉁䅁䅁允䅁䅁䅕䅁䅁䅁䅁䅁䵁䅉䅅䅁䙁䅁䅁睁䵁䅁䅁兂䅁䅁䅁偷㝔䅑䅯䄸䅁䅁䅯材䅁䅁䅯睂䅅䅁䅅䅁䉁䅁䅁兂䵁硰䝉丯⽯䅑杷允䅁䅁䅕䅁䑁䅁䅷䅁䙁䅁䅁䅁䅄倹䅴权い䅁䅁权⭁䅁䅁权䡁允䅁允䅁䅁䅅䅁䙁䩁坬慬硲䍋䄹䍄䉁䅁䅁兂䅁䅁䅍䅄䅁䅁䅕䅁䅁䭁欫ご䭅乁䅁䅁䭁䕁䅑䅁䭁䅁䉣䅁䉁䅁䅁允䅁䅁䅕睰歄浤桦䕎䵁䅉䅅䅁䙁䅁䅁睁䵁䅁䅁兂䅁䅁䅁偷㝔䅑䅯睹䅁䅁䅯材䅁䅁䅯睂䅅䅁䅅䅁䉁䅁䅁兂ぃ奁剁⬲啣䅑杷允䅁䅁䅕䅁䑁䅁䅷䅁䙁䅁䅁䅁权晹䅴权䍁允䅁权癁䅁䅁权䡁允䅁允䅁䅁䅅䅁䙁䅁䅁䅁䅁䅁䅁䍄䉁䅁䅁兂䅁䅁䅍䅄䅁䅁䅕䅁䅁䝧畯ご䭅乁䅁䅁䭁䕁䅳䅁䭁䅁䉣䅁䉁䅁䅁允䅁䅁䅕獏楎汵睗啌䵁䅉䅅䅁䙁䅁䅁睁䵁䅁䅁兂䅁䅁䅁剔儹兑䅯朱䅁䅁䅯杍䅁䅁䅯睂䅅䅁䅅䅁䉁䅁䅁兂䅁䅁䅁䅁䅁䅁杷允䅁䅁䅕䅁䑁䅁䅷䅁䙁䅁䅁䅁䅄倹䅴权㙄䅁䅁权⭁䅁䅁权䡁允䅁允䅁䅁䅅䅁䙁䅁䅁䅁䅁䅁䅁䍄䉁䅁䅁兂䅁䅁䅍䅄䅁䅁䅕䅁䅁䝁䭄〫䭁佁䅙䅁䭁䑁䅯䅁䭁䅁䉣䅁䉁䅁䅁允䅁䅁䅕䅁䅁䅁䅁䅁䵁䅉䅅䅁䙁䅁䅁睁䵁䅁䅁兂䅁䅁䅁偷㝔䅑䅯䄯䅁䅁䅯材䅁䅁䅯睂䅅䅁䅅䅁䉁䅁䅁兂㕄⽳兆䍈⭑䅑杷允䅁䅁䅕䅁䑁䅁䅷䅁䙁䅁䅁䥁䅂啚䈹权䑄䅁䅁权癁䅁䅁权䡁允䅁允䅁䅁䅅䅁䙁䅁䅁䅁䅁䅁䅁䍄䉁䅁䅁兂䅁䅁䅍䅄䅁䅁䅕䅁䅁䕧求ご䭅佁䅑䅁䭁䑁䅫䅁䭁䅁䉣䅁䉁䅁䅁允䅁䅁䅕䅁䅁䅁䅁䅁䵁䅉䅅䅁䙁䅁䅁睁䵁䅁䅁兂䅁䅁䅄佧兊兑䅯䄳䅁䅁䅯睑䅁䅁䅯睂䅅䅁䅅䅁䉁䅁䅁兂婁奭䑮偔祌睐杷允䅁䅁䅕䅁䑁䅁䅷䅁䙁䅁䅁䥁啂䙂䉂权㑄䅁䅁权䝂䅁䅁权䡁允䅁允䅁䅁䅅䅁䙁䅁䅁䅁䅁䅁䅁䍄䉁䅁䅁兂䅁䅁䅍䅄䅁䅁䅕䅁䅁䙁睳ご䭅偁䅑䅁䭁䍁䅷䅁䭁䅁䉣䅁䉁䅁䅁允䅁䅁䅕䅁䅁䅁䅁䅁䵁䅉䅅䅁䙁䅁䅁睁䵁䅁䅁兂䅁䅁䅁偷㝔䅑䅯䄰䅁䅁䅯兒䅁䅁䅯睂䅅䅁䅅䅁䉁䅁䅁兂捄昸䕙扖䥑䅷杷允䅁䅁䅕䅁䑁䅁䅷䅁䙁䅁䅁䅁灂唸䈵权㙄䅁䅁权䙂䅁䅁权䡁允䅁允䅁䅁䅅䅁䙁䙁摔䥅癖噹䍎䍄䉁䅁䅁兂䅁䅁䅍䅄䅁䅁䅕䅁䅁䑧婴ご䭅佁䅙䅁䭁䑁䅅䅁䭁䅁䉣䅁䉁䅁䅁允䅁䅁䅕䅁䅁䅁䅁䅁䵁䅉䅅䅁䙁䅁䅁睁䵁䅁䅁兂䅁䅁䅁摪但兑䅯䄰䅁䅁䅯兏䅁䅁䅯睂䅅䅁䅅䅁䉁䅁䅁兂剄样䡢副䉒䅑杷允䅁䅁䅕䅁䑁䅁䅷䅁䙁䅁䅁䅁䅄倹䅴权杄䅁䅁权䙂䅁䅁权䡁允䅁允䅁䅁䅅䅁䙁䍁李扆癘䅉䅂䍄䉁䅁䅁兂䅁䅁䅍䅄䅁䅁䅕䅁䅁䅁乓ご䭅佁䅧䅁䭁䕁䅯䅁䭁䅁䉣䅁䉁䅁䅁允䅁䅁䅕捵䩯敔⭸け䵁䅉䅅䅁䙁䅁䅁睁䵁䅁䅁兂䅁䅁䅁剔儹兑䅯朱䅁䅁䅯睒䅁䅁䅯睂䅅䅁䅅䅁䉁䅁䅁兂㍃䱯慂㉩䕅䅑杷允䅁䅁䅕䅁䑁䅁䅷䅁䙁䅁䅁䅁杄晧䅨权⭄䅁䅁权䉂䅁䅁权䡁允䅁允䅁䅁䅅䅁䙁䅁䅁䡁䩪改䉎䍄䉁䅁䅁兂䅁䅁䅍䅄䅁䅁䅕䅁䅁䝁确歔䭅乁䅷䅁䭁䕁䅕䅁䭁䅁䉣䅁䉁䅁䅁允䅁䅁䅕祩眯䡡捏含䴸䅉䅅䅁䙁䅁䅁睁䵁䅁䅁兂䅁䅁䅃ㅏ偬兑䅯朱䅁䅁䅯䅔䅁䅁䅯睂䅅䅁䅅䅁䉁䅁䅁兂剄杭㉦獁䑧䅑杷允䅁䅁䅕䅁䑁䅁䅷䅁䙁䅁䅁䥁啂䙂䉂权睄䅁䅁权䑂䅁䅁权䡁允䅁允䅁䅁䅅䅁䙁䩁瑈剢漶歯䅴䍄䉁䅁䅁兂䅁䅁䅍䅄䅁䅁䅕䅁䅁䵁い〫䭁佁䅧䅁䭁䕁䅕䅁䭁䅁䉣䅁䉁䅁䅁允䅁䅁䅕券吳偵䑬歕䵁䅉䅅䅁䙁䅁䅁睁䵁䅁䅁兂䅁䅁䅁䡫㑢䅑䅯䄫䅁䅁䅯睌䅁䅁䅯睂䅅䅁䅅䅁䉁䅁䅁兂䅁䅁䅁䅁䅁䅁杷允䅁䅁䅕䅁䑁䅁䅷䅁䙁䅁䅁䅁乃唰䈵权奄䅁䅁权穁䅁䅁权䡁允䅁允䅁䅁䅅䅁䙁䅁䅁䅁䅁䅁䅁䍄䉁䅁䅁兂䅁䅁䅍䅄䅁䅁䅕䅁䅁䵁い〫䭁偁䅑䅁䭁䕁䅕䅁䭁䅁䉣䅁䉁䅁䅁允䅁䅁䅕慙噓䉘㔰啍䵁䅉䅅䅁䙁䅁䅁睁䵁䅁䅁兂䅁䅁䅁摪但兑䅯朱䅁䅁䅯杏䅁䅁䅯睂䅅䅁䅅䅁䉁䅁䅁兂䅁䅁䅁䅁䅁䅁杷允䅁䅁䅕䅁䑁䅁䅷䅁䙁䅁䅁䅁䅂智䅴权㡄䅁䅁权䙂䅁䅁权䡁允䅁允䅁䅁䅅䅁䙁䙁䡑児㝓歒䅆䍄䉁䅁䅁兂䅁䅁䅍䅄䅁䅁䅕䅁䅁䵁い〫䭁乁䅉䅁䭁䕁䅕䅁䭁䅁䉣䅁䉁䅁䅁允䅁䅁䅕慈㕭婋ㅴ啎䵁䅉䅅䅁䙁䅁䅁睁䵁䅁䅁兂䅁䅁䅁剔儹兑䅯朴䅁䅁䅯䅔䅁䅁䅯睂䅅䅁䅅䅁䉁䅁䅁兂桂啘䵖潐㝈睐杷允䅁䅁䅕䅁䑁䅁䅷䅁䙁䅁䅁䅁䅄倹䅴权䍁允䅁权䙂䅁䅁权䡁允䅁允䅁䅁䅅䅁䙁䅁䅁䅁䅁䅁䅁䍄䉁䅁䅁兂䅁䅁䅍䅄䅁䅁䅕䅁䅁䥁刳歔䭅佁䅁䅁䭁䑁䅫䅁䭁䅁䉣䅁䉁䅁䅁允䅁䅁䅕䅁䅁䅁䅁䅁䵁䅉䅅䅁䙁䅁䅁睁䵁䅁䅁兂䅁䅁䅁穗偂兑䅯䄲䅁䅁䅯免䅁䅁䅯睂䅅䅁䅅䅁䉁䅁䅁兂䅁䅁䅁䅁䅁䅁杷允䅁䅁䅕䅁䑁䅁䅷䅁䙁䅁䅁䅁䅄倹䅴权䑄䅁䅁权䙂䅁䅁权䡁允䅁允䅁䅁䅅䅁䙁䅁䅁䅁䅁䅁䅁䍄䉁䅁䅁兂䅁䅁䅍䅄䅁䅁䅕䅁䅁䵁い〫䭁偁䅙䅁䭁䕁䅕䅁䭁䅁䉣䅁䉁䅁䅁允䅁䅁䅕䅁䅁䅁䅁䅁䵁䅉䅅䅁䙁䅁䅁睁䵁䅁䅁兂䅁䅁䅁䵙㝲䅑䅯朸䅁䅁䅯䅍䅁䅁䅯睂䅅䅁䅅䅁䉁䅁䅁兂䅁䅁䅁䅁䅁䅁杷允䅁䅁䅕䅁䑁䅁䅷䅁䙁䅁䅁䅁䅄倹䅴权兄䅁䅁权㡁䅁䅁权䡁允䅁允䅁䅁䅅䅁䙁乁汥ㅦ瑭䅤䅨䍄䉁䅁䅁兂䅁䅁䅍䅄䅁䅁䅕䅁䅁䩁㉂䔫䭁偁䅙䅁䭁䑁䅁䅁䭁䅁䉣䅁䉁䅁䅁允䅁䅁䅕䅁䅁䅁䅁䅁䵁䅉䅅䅁䙁䅁䅁睁䵁䅁䅁兂䅁䅁䅁㙲偒兑䅯䄲䅁䅁䅯䅍䅁䅁䅯睂䅅䅁䅅䅁䉁䅁䅁兂䅁䅁䅁䅁䅁䅁杷允䅁䅁䅕䅁䑁䅁䅷䅁䙁䅁䅁䅁䅄倹䅴权奄䅁䅁权㡁䅁䅁权䡁允䅁允䅁䅁䅅䅁䙁䡁橆㐵瑉敐⽫䍄䉁䅁䅁兂䅁䅁䅍䅄䅁䅁䅕䅁䅁䩁㉂䔫䭁䵁䅳䅁䭁䑁䅅䅁䭁䅁䉣䅁䉁䅁䅁允䅁䅁䅕䅁䅁䅁䅁䅁䵁䅉䅅䅁䙁䅁䅁睁䵁䅁䅁兂䅁䅁䅁䍉㕪䅑䅯䄶䅁䅁䅯睐䅁䅁䅯睂䅅䅁䅅䅁䉁䅁䅁兂䅁䅁䅁䅁䅁䅁杷允䅁䅁䅕䅁䑁䅁䅷䅁䙁䅁䅁䅁睂癹䅴权⽃䅁䅁权㝁䅁䅁权䡁允䅁允䅁䅁䅅䅁䙁䅁䅁䅁䅁䅁䅁䍄䉁䅁䅁兂䅁䅁䅍䅄䅁䅁䅕䅁䅁䑧婴ご䭅乁䅧䅁䭁䕁䅯䅁䭁䅁䉣䅁䉁䅁䅁允䅁䅁䅕佄䄵琵湌稵䴸䅉䅅䅁䙁䅁䅁睁䵁䅁䅁兂䅁䅁䅁偷㝔䅑䅯杺䅁䅁䅯䅐䅁䅁䅯睂䅅䅁䅅䅁䉁䅁䅁兂㉄䕂敯㝧桮睐杷允䅁䅁䅕䅁䑁䅁䅷䅁䙁䅁䅁䅁灂唸䈵权㡄䅁䅁权㥁䅁䅁权䡁允䅁允䅁䅁䅅䅁䙁䩁癔煐おで䅰䍄䉁䅁䅁兂䅁䅁䅍䅄䅁䅁䅕䅁䅁䕁昰䕕䭅佁䄴䅁䭁䕁䅷䅁䭁䅁䉣䅁䉁䅁䅁允䅁䅁䅕桨瘯䉪癮歕䵁䅉䅅䅁䙁䅁䅁睁䵁䅁䅁兂䅁䅁䅁䤴㑈䅑䅯䄵䅁䅁䅯睐䅁䅁䅯睂䅅䅁䅅䅁䉁䅁䅁兂䅁䅁䅁䅁䅁䅁杷允䅁䅁䅕䅁䑁䅁䅷䅁䙁䅁䅁䅁杂癹䅴权歄䅁䅁权䩂䅁䅁权䡁允䅁允䅁䅁䅅䅁䙁䙁兎䅱䱡⽪⽑䍄䉁䅁䅁兂䅁䅁䅍䅄䅁䅁䅕䅁䅁䕺瑍歭䭅佁䅁䅁䭁䑁䄴䅁䭁䅁䉣䅁䉁䅁䅁允䅁䅁䅕䅁䅁䅁䅁䅁䵁䅉䅅䅁䙁䅁䅁睁䵁䅁䅁兂䅁䅁䅁䵯㝮䅑䅯䅂䅅䅁䅯杓䅁䅁䅯睂䅅䅁䅅䅁䉁䅁䅁兂䙄⽂䙤琳硍䅑杷允䅁䅁䅕䅁䑁䅁䅷䅁䙁䅁䅁䅁䅄倹䅴权癃䅁䅁权㡁䅁䅁权䡁允䅁允䅁䅁䅅䅁䙁䅁䅁䅁䅁䅁䅁䍄䉁䅁䅁兂䅁䅁䅍䅄䅁䅁䅕䅁䅁䅁乓ご䭅佁䅧䅁䭁䑁䅳䅁䭁䅁䉣䅁䉁䅁䅁允䅁䅁䅕䅁䅁䅁䅁䅁䵁䅉䅅䅁䙁䅁䅁睁䵁䅁䅁兂䅁䅁䅁偷㝔䅑䅯朸䅁䅁䅯䅐䅁䅁䅯睂䅅䅁䅅䅁䉁䅁䅁兂㥂㙮湉ㅎ煯䅑杷允䅁䅁䅕䅁䑁䅁䅷䅁䙁䅁䅁䅁睂癹䅴权楄䅁䅁权䩂䅁䅁权䡁允䅁允䅁䅁䅅䅁䙁䅁䅁䅁䅁䅁䅁䍄䉁䅁䅁兂䅁䅁䅍䅄䅁䅁䅕䅁䅁䙁坔歔䭅佁䅑䅁䭁䑁䅁䅁䭁䅁䉣䅁䉁䅁䅁允䅁䅁䅕䅁䅁䅁䅁䅁䵁䅉䅅䅁䙁䅁䅁睁䵁䅁䅁兂䅁䅁䅁穗偂兑䅯朶䅁䅁䅯兑䅁䅁䅯睂䅅䅁䅅䅁䉁䅁䅁兂䅁䅁䅁䅁䅁䅁杷允䅁䅁䅕䅁䑁䅁䅷䅁䙁䅁䅁䅁权晹䅴权䱄䅁䅁权獁䅁䅁权䡁允䅁允䅁䅁䅅䅁䙁䅁䅁䅁䅁䅁䅁䍄䉁䅁䅁兂䅁䅁䅍䅄䅁䅁䅕䅁䅁䭁䩄〫䭁偁䅷䅁䭁䕁䅙䅁䭁䅁䉣䅁䉁䅁䅁允䅁䅁䅕䴸䥁䝎潓ぐ䵁䅉䅅䅁䙁䅁䅁睁䵁䅁䅁兂䅁䅁䅁䵙㝲䅑䅯朲䅁䅁䅯兎䅁䅁䅯睂䅅䅁䅅䅁䉁䅁䅁兂䥄䩨獭欴止睐杷允䅁䅁䅕䅁䑁䅁䅷䅁䙁䅁䅁䵁䅃水䉂权卄䅁䅁权㑁䅁䅁权䡁允䅁允䅁䅁䅅䅁䙁䅁䅁䅁䅁䅁䅁䍄䉁䅁䅁兂䅁䅁䅍䅄䅁䅁䅕䅁䅁䭁欫ご䭅䵁䅍䅁䭁䕁䅳䅁䭁䅁䉣䅁䉁䅁䅁允䅁䅁䅕敦㥏止䝱歈䵁䅉䅅䅁䙁䅁䅁睁䵁䅁䅁兂䅁䅁䅁偷㝔䅑䅯睹䅁䅁䅯䅐䅁䅁䅯睂䅅䅁䅅䅁䉁䅁䅁兂兄塌䭋十卣䅑杷允䅁䅁䅕䅁䑁䅁䅷䅁䙁䅁䅁䅁元癤䅨权㙄䅁䅁权䑂䅁䅁权䡁允䅁允䅁䅁䅅䅁䙁䅁䅁䐶歶坆䍒䍄䉁䅁䅁兂䅁䅁䅍䅄䅁䅁䅕䅁䅁䍁潁唫䭁乁䅯䅁䭁䑁䅷䅁䭁䅁䉣䅁䉁䅁䅁允䅁䅁䅕䉶䥢硸䥣䐶䴸䅉䅅䅁䙁䅁䅁睁䵁䅁䅁兂䅁䅁䅁摪但兑䅯朸䅁䅁䅯杏䅁䅁䅯睂䅅䅁䅅䅁䉁䅁䅁兂䅁䅁䅁䅁䅁䅁杷允䅁䅁䅕䅁䑁䅁䅷䅁䙁䅁䅁䅁䕁啪䈹权杄䅁䅁权祁䅁䅁权䡁允䅁允䅁䅁䅅䅁䙁䅁䅁䅁䅁䅁䅁䍄䉁䅁䅁兂䅁䅁䅍䅄䅁䅁䅕䅁䅁䅁乓ご䭅乁䅙䅁䭁䍁䄸䅁䭁䅁䉣䅁䉁䅁䅁允䅁䅁䅕䅁䅁䅁䅁䅁䵁䅉䅅䅁䙁䅁䅁睁䵁䅁䅁兂䅁䅁䅃䅖兒兑䅯䄹䅁䅁䅯杒䅁䅁䅯睂䅅䅁䅅䅁䉁䅁䅁兂䅁䅁䅁䅁䅁䅁杷允䅁䅁䅕䅁䑁䅁䅷䅁䙁䅁䅁䅁扂䕍䈹权㉄䅁䅁权穁䅁䅁权䡁允䅁允䅁䅁䅅䅁䙁䅁䅁䅁䅁䅁䅁䍄䉁䅁䅁兂䅁䅁䅍䅄䅁䅁䅕䅁䅁䵁い〫䭁乁䅁䅁䭁䕁䅯䅁䭁䅁䉣䅁䉁䅁䅁允䅁䅁䅕噪伹睯婳歅䵁䅉䅅䅁䙁䅁䅁睁䵁䅁䅁兂䅁䅁䅁偷㝔䅑䅯䄱䅁䅁䅯杓䅁䅁䅯睂䅅䅁䅅䅁䉁䅁䅁兂允獔㉩癣慅䅑杷允䅁䅁䅕䅁䑁䅁䅷䅁䙁䅁䅁䅁䅄倹䅴权癃䅁䅁权䭂䅁䅁权䡁允䅁允䅁䅁䅅䅁䙁䅁䅁䅁䅁䅁䅁䍄䉁䅁䅁兂䅁䅁䅍䅄䅁䅁䅕䅁䅁䵁い〫䭁偁䅉䅁䭁䕁䅯䅁䭁䅁䉣䅁䉁䅁䅁允䅁䅁䅕䰴䑸䙈潗か䵁䅉䅅䅁䙁䅁䅁睁䵁䅁䅁兂䅁䅁䅁摪但兑䅯朳䅁䅁䅯䅏䅁䅁䅯睂䅅䅁䅅䅁䉁䅁䅁兂䅁䅁䅁䅁䅁䅁杷允䅁䅁䅕䅁䑁䅁䅷䅁䙁䅁䅁䥁煂歌䈹权奄䅁䅁权㝁䅁䅁权䡁允䅁允䅁䅁䅅䅁䙁䅁䅁䅁䅁䅁䅁䍄䉁䅁䅁兂䅁䅁䅍䅄䅁䅁䅕䅁䅁䥷楄䕕䭅偁䅑䅁䭁䑁䅣䅁䭁䅁䉣䅁䉁䅁䅁允䅁䅁䅕䅁䅁䅁䅁䅁䵁䅉䅅䅁䙁䅁䅁睁䵁䅁䅁兂䅁䅁䅁偷㝔䅑䅯䄯䅁䅁䅯杓䅁䅁䅯睂䅅䅁䅅䅁䉁䅁䅁兂ㅃ㍇偧佌㕉䅑杷允䅁䅁䅕䅁䑁䅁䅷䅁䙁䅁䅁䥁啂䙂䉂权浄䅁䅁权㥁䅁䅁权䡁允䅁允䅁䅁䅅䅁䙁䅁䅁䅁䅁䅁䅁䍄䉁䅁䅁兂䅁䅁䅍䅄䅁䅁䅕䅁䅁䭁䩄〫䭁乁䅷䅁䭁䑁䅧䅁䭁䅁䉣䅁䉁䅁䅁允䅁䅁䅕䅁䅁䅁䅁䅁䵁䅉䅅䅁䙁䅁䅁睁䵁䅁䅁兂䅁䅁䅁䡫㑢䅑䅯朷䅁䅁䅯兔䅁䅁䅯睂䅅䅁䅅䅁䉁䅁䅁兂桂䡺䡨坳䘹䅑杷允䅁䅁䅕䅁䑁䅁䅷䅁䙁䅁䅁䅁䅄倹䅴权⭄䅁䅁权䭂䅁䅁权䡁允䅁允䅁䅁䅅䅁䙁䭁兦佘摇睩䍎䍄䉁䅁䅁兂䅁䅁䅍䅄䅁䅁䅕䅁䅁䭁䩄〫䭁偁䅉䅁䭁䕁䅳䅁䭁䅁䉣䅁䉁䅁䅁允䅁䅁䅕で啗䕧啘啊䵁䅉䅅䅁䙁䅁䅁睁䵁䅁䅁兂䅁䅁䅁䵑㜳䅑䅯䄸䅁䅁䅯杓䅁䅁䅯睂䅅䅁䅅䅁䉁䅁䅁兂䙄祍穫瑸っ䅑杷允䅁䅁䅕䅁䑁䅁䅷䅁䙁䅁䅁䵁䅃水䉂权㡄䅁䅁权ㅁ䅁䅁权䡁允䅁允䅁䅁䅅䅁䙁䅁䅁䅁䅁䅁䅁䍄䉁䅁䅁兂䅁䅁䅍䅄䅁䅁䅕䅁䅁䕧求ご䭅偁䅯䅁䭁䑁䅙䅁䭁䅁䉣䅁䉁䅁䅁允䅁䅁䅕䅁䅁䅁䅁䅁䵁䅉䅅䅁䙁䅁䅁睁䵁䅁䅁兂䅁䅁䅁䵣㝲䅑䅯术䅁䅁䅯睒䅁䅁䅯睂䅅䅁䅅䅁䉁䅁䅁兂䅁䅁䅁䅁䅁䅁杷允䅁䅁䅕䅁䑁䅁䅷䅁䙁䅁䅁䅁乃唰䈵权㉄䅁䅁权䱂䅁䅁权䡁允䅁允䅁䅁䅅䅁䙁䅁䅁䅁䅁䅁䅁䍄䉁䅁䅁兂䅁䅁䅍䅄䅁䅁䅕䅁䅁䍁潁唫䭁䅁䉁䅁䭁䑁䅉䅁䭁䅁䉣䅁䉁䅁䅁允䅁䅁䅯䅁䅁䅁杷允䅁䅁䅕䅁䑁䅁䅷䅁䙁䅁䅁䅁䅄倹䅴权奄䅁䅁权䍂䅁䅁权䡁允䅁允䅁䅁䅅䅁䙁䵁穃牍䅃甶⽉䍄䉁䅁䅁兂䅁䅁䅍䅄䅁䅁䅕䅁䅁䕺瑍歭䭅乁䅷䅁䭁䍁䄸䅁䭁䅁䉣䅁䉁䅁䅁允䅁䅁䅕䅁䅁䅁䅁䅁䵁䅉䅅䅁䙁䅁䅁睁䵁䅁䅁兂䅁䅁䅁偷㝔䅑䅯䄳䅁䅁䅯村䅁䅁䅯睂䅅䅁䅅䅁䉁䅁䅁兂䍃佗兡獚甯睐杷允䅁䅁䅕䅁䑁䅁䅷䅁䙁䅁䅁䥁䅂啚䈹权卄䅁䅁权䵂䅁䅁权䡁允䅁允䅁䅁䅅䅁䙁䝁⭁祢潍楣䄹䍄䉁䅁䅁兂䅁䅁䅍䅄䅁䅁䅕䅁䅁䕁昰䕕䭅乁䅷䅁䭁䑁䅕䅁䭁䅁䉣䅁䉁䅁䅁允䅁䅁䅕㝖挱畦㡢吸䴸䅉䅅䅁䙁䅁䅁睁䵁䅁䅁兂䅁䅁䅁偷㝔䅑䅯朳䅁䅁䅯村䅁䅁䅯睂䅅䅁䅅䅁䉁䅁䅁兂畄癫十㝗䕅䅑杷允䅁䅁䅕䅁䑁䅁䅷䅁䙁䅁䅁䅁啂欱䈵权佄䅁䅁权䩂䅁䅁权䡁允䅁允䅁䅁䅅䅁䙁䑁灡灥䰫晏⽍䍄䉁䅁䅁兂䅁䅁䅍䅄䅁䅁䅕䅁䅁䝧畯ご䭅偁䅷䅁䭁䑁䅙䅁䭁䅁䉣䅁䉁䅁䅁允䅁䅁䅕䅁䅁䅁䅁䅁䵁䅉䅅䅁䙁䅁䅁睁䵁䅁䅁兂䅁䅁䅁偷㝔䅑䅯䄴䅁䅁䅯村䅁䅁䅯睂䅅䅁䅅䅁䉁䅁䅁兂允摡㥔扷䄰䅑杷允䅁䅁䅕䅁䑁䅁䅷䅁䙁䅁䅁䅁䅄倹䅴权楄䅁䅁权䍂䅁䅁权䡁允䅁允䅁䅁䅅䅁䙁䙁兩卹桕栲䅂䍄䉁䅁䅁兂䅁䅁䅍䅄䅁䅁䅕䅁䅁䙧䕑䕕䭅䅁䉉䅁䭁䕁䅁䅁䭁䅁䉣䅁䉁䅁䅁允䅁䅁䅕䅁䅁䅁䅁䅁䵁䅉䅅䅁䙁䅁䅁睁䵁䅁䅁兂䅁䅁䅃楡倵兑䅯术䅁䅁䅯䅒䅁䅁䅯睂䅅䅁䅅䅁䉁䅁䅁兂䅁䅁䅁䅁䅁䅁杷允䅁䅁䅕䅁䑁䅁䅷䅁䙁䅁䅁䅁杄晧䅨权癃䅁䅁权穁䅁䅁权䡁允䅁允䅁䅁䅅䅁䙁佁摩㙮慅砹䅚䍄䉁䅁䅁兂䅁䅁䅍䅄䅁䅁䅕䅁䅁䕁乄〫䭁乁䅧䅁䭁䕁䅁䅁䭁䅁䉣䅁䉁䅁䅁允䅁䅁䅕䅁䅁䅁䅁䅁䵁䅉䅅䅁䙁䅁䅁睁䵁䅁䅁兂䅁䅁䅁乖佚兑䅯朶䅁䅁䅯睎䅁䅁䅯睂䅅䅁䅅䅁䉁䅁䅁兂歄瑱汃呺䑕䅑杷允䅁䅁䅕䅁䑁䅁䅷䅁䙁䅁䅁䅁元癤䅨权奄䅁䅁权硁䅁䅁权䡁允䅁允䅁䅁䅅䅁䙁䕁券ㅮ㡶杹䅰䍄䉁䅁䅁兂䅁䅁䅍䅄䅁䅁䅕䅁䅁䵁い〫䭁偁䅑䅁䭁䕁䅉䅁䭁䅁䉣䅁䉁䅁䅁允䅁䅁䅕䉒䝤佺穮歍䵁䅉䅅䅁䙁䅁䅁睁䵁䅁䅁兂䅁䅁䅁摪但兑䅯䄸䅁䅁䅯䅍䅁䅁䅯睂䅅䅁䅅䅁䉁䅁䅁兂䅁䅁䅁䅁䅁䅁杷允䅁䅁䅕䅁䑁䅁䅷䅁䙁䅁䅁䅁䅄倹䅴权㑄䅁䅁权䍂䅁䅁权䡁允䅁允䅁䅁䅅䅁䙁䵁瑫㍙癚ㅨ䍚䍄䉁䅁䅁兂䅁䅁䅍䅄䅁䅁䅕䅁䅁䙁睳ご䭅偁䄴䅁䭁䑁䅍䅁䭁䅁䉣䅁䉁䅁䅁允䅁䅁䅕䅁䅁䅁䅁䅁䵁䅉䅅䅁䙁䅁䅁睁䵁䅁䅁兂䅁䅁䅃ㅏ偬兑䅯朱䅁䅁䅯䅌䅁䅁䅯睂䅅䅁䅅䅁䉁䅁䅁兂䅁䅁䅁䅁䅁䅁杷允䅁䅁䅕䅁䑁䅁䅷䅁䙁䅁䅁䅁癃䕰䈹权獄䅁䅁权㑁䅁䅁权䡁允䅁允䅁䅁䅅䅁䙁佁灢塥䩺捕⽷䍄䉁䅁䅁兂䅁䅁䅍䅄䅁䅁䅕䅁䅁䥁刳歔䭅佁䅁䅁䭁䑁䅳䅁䭁䅁䉣䅁䉁䅁䅁允䅁䅁䅕䅁䅁䅁䅁䅁䵁䅉䅅䅁䙁䅁䅁睁䵁䅁䅁兂䅁䅁䅁㙲偒兑䅯䄰䅁䅁䅯兓䅁䅁䅯睂䅅䅁䅅䅁䉁䅁䅁兂慂戱⬱杕㉁䅑杷允䅁䅁䅕䅁䑁䅁䅷䅁䙁䅁䅁䅁元癤䅨权㉄䅁䅁权ㅁ䅁䅁权䡁允䅁允䅁䅁䅅䅁䙁䵁朴啘卮⽃⽧䍄䉁䅁䅁兂䅁䅁䅍䅄䅁䅁䅕䅁䅁䝁䭄〫䭁佁䅁䅁䭁䑁䅁䅁䭁䅁䉣䅁䉁䅁䅁允䅁䅁䅕䅁䅁䅁䅁䅁䵁䅉䅅䅁䙁䅁䅁睁䵁䅁䅁兂䅁䅁䅃楡倵兑䅯䅁䅅䅁䅯李䅁䅁䅯睂䅅䅁䅅䅁䉁䅁䅁权䝁允䅁䍄䉁䅁䅁兂䅁䅁䅍䅄䅁䅁䅕䅁䅁䭁欫ご䭅佁䄴䅁䭁䕁䅍䅁䭁䅁䉣䅁䉁䅁䅁允䅁䅁䅕䡓爸慊ㅅ啖䵁䅉䅅䅁䙁䅁䅁睁䵁䅁䅁兂䅁䅁䅁䵯㝮䅑䅯末䅁䅁䅯䅑䅁䅁䅯睂䅅䅁䅅䅁䉁䅁䅁兂䅁䅁䅁䅁䅁䅁杷允䅁䅁䅕䅁䑁䅁䅷䅁䙁䅁䅁䅁䅄倹䅴权㡄䅁䅁权䍂䅁䅁权䡁允䅁允䅁䅁䅅䅁䙁佁䉉湨打䑳䅚䍄䉁䅁䅁兂䅁䅁䅍䅄䅁䅁䅕䅁䅁䙧䕑䕕䭅䱁䄸䅁䭁䑁䅫䅁䭁䅁䉣䅁䉁䅁䅁允䅁䅁䅕䅁䅁䅁䅁䅁䵁䅉䅅䅁䙁䅁䅁睁䵁䅁䅁兂䅁䅁䅁偷㝔䅑䅯䄲䅁䅁䅯兔䅁䅁䅯睂䅅䅁䅅䅁䉁䅁䅁兂灄启㍔㝋楄睐杷允䅁䅁䅕䅁䑁䅁䅷䅁䙁䅁䅁䅁䅄倹䅴权慄䅁䅁权乂䅁䅁权䡁允䅁允䅁䅁䅅䅁䙁䕁䡭儰㑏⭷⽅䍄䉁䅁䅁兂䅁䅁䅍䅄䅁䅁䅕䅁䅁䵁い〫䭁䵁䄴䅁䭁䕁䄰䅁䭁䅁䉣䅁䉁䅁䅁允䅁䅁䅕䡶瑯捊兖稴䴸䅉䅅䅁䙁䅁䅁睁䵁䅁䅁兂䅁䅁䅁䤴㑈䅑䅯䄹䅁䅁䅯䅎䅁䅁䅯睂䅅䅁䅅䅁䉁䅁䅁兂塄㍯㥁瑃晣䅑杷允䅁䅁䅕䅁䑁䅁䅷䅁䙁䅁䅁䅁啂欱䈵权敄䅁䅁权䝂䅁䅁权䡁允䅁允䅁䅁䅅䅁䙁䍁汢獷㕰硨䅎䍄䉁䅁䅁兂䅁䅁䅍䅄䅁䅁䅕䅁䅁䵁い〫䭁乁䄴䅁䭁䕁䄰䅁䭁䅁䉣䅁䉁䅁䅁允䅁䅁䅕㠱礰㑖杮䕂䵁䅉䅅䅁䙁䅁䅁睁䵁䅁䅁兂䅁䅁䅁摪但兑䅯䄳䅁䅁䅯児䅁䅁䅯睂䅅䅁䅅䅁䉁䅁䅁兂䅁䅁䅁䅁䅁䅁杷允䅁䅁䅕䅁䑁䅁䅷䅁䙁䅁䅁䅁啂欱䈵权奄䅁䅁权䥂䅁䅁权䡁允䅁允䅁䅁䅅䅁䙁䩁照硘户睒䅒䍄䉁䅁䅁兂䅁䅁䅍䅄䅁䅁䅕䅁䅁䩁㉂䔫䭁佁䅧䅁䭁䑁䅫䅁䭁䅁䉣䅁䉁䅁䅁允䅁䅁䅕灊儱杕执啔䵁䅉䅅䅁䙁䅁䅁睁䵁䅁䅁兂䅁䅁䅁住佒兑䅯䄫䅁䅁䅯䅓䅁䅁䅯睂䅅䅁䅅䅁䉁䅁䅁兂䅁䅁䅁䅁䅁䅁杷允䅁䅁䅕䅁䑁䅁䅷䅁䙁䅁䅁䅁乃唰䈵权䅁允䅁权䉂䅁䅁权䡁允䅁允䅁䅁䅅䅁䭁䅁䅁䅁䵁䅉䅅䅁䙁䅁䅁睁䵁䅁䅁兂䅁䅁䅁㙲偒兑䅯䅂䅅䅁䅯村䅁䅁䅯睂䅅䅁䅅䅁䉁䅁䅁兂奂摧⽯婱䄱䅑杷允䅁䅁䅕䅁䑁䅁䅷䅁䙁䅁䅁䅁䅄倹䅴权潄䅁䅁权乂䅁䅁权䡁允䅁允䅁䅁䅅䅁䙁䅁扱⭢噃唯䄵䍄䉁䅁䅁兂䅁䅁䅍䅄䅁䅁䅕䅁䅁䵁い〫䭁偁䅉䅁䭁䕁䄰䅁䭁䅁䉣䅁䉁䅁䅁允䅁䅁䅕佌啭慔桷歌䵁䅉䅅䅁䙁䅁䅁睁䵁䅁䅁兂䅁䅁䅁䵑㜳䅑䅯朹䅁䅁䅯兎䅁䅁䅯睂䅅䅁䅅䅁䉁䅁䅁兂摄䴳䍪愱䭳䅑杷允䅁䅁䅕䅁䑁䅁䅷䅁䙁䅁䅁䅁䅄倹䅴权卄䅁䅁权乂䅁䅁权䡁允䅁允䅁䅁䅅䅁䙁䩁䱒汱爳橐䅚䍄䉁䅁䅁兂䅁䅁䅍䅄䅁䅁䅕䅁䅁佁䉃䔫䭁佁䅯䅁䭁䕁䅍䅁䭁䅁䉣䅁䉁䅁䅁允䅁䅁䅕䴹桡⬲湘䑸䴸䅉䅅䅁䙁䅁䅁睁䵁䅁䅁兂䅁䅁䅁偷㝔䅑䅯睹䅁䅁䅯兔䅁䅁䅯睂䅅䅁䅅䅁䉁䅁䅁兂佄〲浰畬八䅑杷允䅁䅁䅕䅁䑁䅁䅷䅁䙁䅁䅁䅁䅄倹䅴权㙄䅁䅁权乂䅁䅁权䡁允䅁允䅁䅁䅅䅁䙁䥁礹灒䕃浊䍆䍄䉁䅁䅁兂䅁䅁䅍䅄䅁䅁䅕䅁䅁䵁い〫䭁偁䅷䅁䭁䕁䄰䅁䭁䅁䉣䅁䉁䅁䅁允䅁䅁䅕祇噳㉡硭歎䵁䅉䅅䅁䙁䅁䅁睁䵁䅁䅁兂䅁䅁䅁䵣㝲䅑䅯䄲䅁䅁䅯䅓䅁䅁䅯睂䅅䅁䅅䅁䉁䅁䅁兂䅁䅁䅁䅁䅁䅁杷允䅁䅁䅕䅁䑁䅁䅷䅁䙁䅁䅁䅁䅂智䅴权敄䅁䅁权㑁䅁䅁权䡁允䅁允䅁䅁䅅䅁䙁䅁䅁䅁䅁䅁䅁䍄䉁䅁䅁兂䅁䅁䅍䅄䅁䅁䅕䅁䅁䝁䭄〫䭁佁䄴䅁䭁䕁䅷䅁䭁䅁䉣䅁䉁䅁䅁允䅁䅁䅕㝇䍲摨䬯げ䵁䅉䅅䅁䙁䅁䅁睁䵁䅁䅁兂䅁䅁䅁住佒兑䅯朴䅁䅁䅯兓䅁䅁䅯睂䅅䅁䅅䅁䉁䅁䅁兂㡁㍡挳偈䵍䅑杷允䅁䅁䅕䅁䑁䅁䅷䅁䙁䅁䅁䅁䅄倹䅴权獄䅁䅁权乂䅁䅁权䡁允䅁允䅁䅁䅅䅁䙁䉁佑㥬啅癥⽙䍄䉁䅁䅁兂䅁䅁䅍䅄䅁䅁䅕䅁䅁䝁确歔䭅偁䄴䅁䭁䕁䅙䅁䭁䅁䉣䅁䉁䅁䅁允䅁䅁䅕䅁䅁䅁䅁䅁䵁䅉䅅䅁䙁䅁䅁睁䵁䅁䅁兂䅁䅁䅃ㅏ偬兑䅯朷䅁䅁䅯睓䅁䅁䅯睂䅅䅁䅅䅁䉁䅁䅁兂楃杍㜵换䱰䅑杷允䅁䅁䅕䅁䑁䅁䅷䅁䙁䅁䅁䥁啂䙂䉂权坄䅁䅁权㥁䅁䅁权䡁允䅁允䅁䅁䅅䅁䙁䅁䅁䅁䅁䅁䅁䍄䉁䅁䅁兂䅁䅁䅍䅄䅁䅁䅕䅁䅁䕁乄〫䭁乁䅁䅁䭁䕁䅁䅁䭁䅁䉣䅁䉁䅁䅁允䅁䅁䅕䅁䅁䅁䅁䅁䵁䅉䅅䅁䙁䅁䅁睁䵁䅁䅁兂䅁䅁䅁住佒兑䅯朹䅁䅁䅯䅑䅁䅁䅯睂䅅䅁䅅䅁䉁䅁䅁兂䅁䅁䅁䅁䅁䅁杷允䅁䅁䅕䅁䑁䅁䅷䅁䙁䅁䅁䅁灂唸䈵权潄䅁䅁权畁䅁䅁权䡁允䅁允䅁䅁䅅䅁䙁䅁䅁䅁䅁䅁䅁䍄䉁䅁䅁兂䅁䅁䅍䅄䅁䅁䅕䅁䅁䑁歪歔䭅乁䅁䅁䭁䑁䅯䅁䭁䅁䉣䅁䉁䅁䅁允䅁䅁䅕䅁䅁䅁䅁䅁䵁䅉䅅䅁䙁䅁䅁睁䵁䅁䅁兂䅁䅁䅁祥倱兑䅯朲䅁䅁䅯睌䅁䅁䅯睂䅅䅁䅅䅁䉁䅁䅁兂䅁䅁䅁䅁䅁䅁杷允䅁䅁䅕䅁䑁䅁䅷䅁䙁䅁䅁䅁乂ㅈ䉂权い䅁䅁权獁䅁䅁权䡁允䅁允䅁䅁䅅䅁䙁䅁䅁䅁䅁䅁䅁䍄䉁䅁䅁兂䅁䅁䅍䅄䅁䅁䅕䅁䅁䵁い〫䭁偁䅉䅁䭁䕁䅍䅁䭁䅁䉣䅁䉁䅁䅁允䅁䅁䅕畍塹噫捈か䵁䅉䅅䅁䙁䅁䅁睁䵁䅁䅁兂䅁䅁䅁住佒兑䅯术䅁䅁䅯䅓䅁䅁䅯睂䅅䅁䅅䅁䉁䅁䅁兂䅁䅁䅁䅁䅁䅁杷允䅁䅁䅕䅁䑁䅁䅷䅁䙁䅁䅁䅁啂欱䈵权捄䅁䅁权䙂䅁䅁权䡁允䅁允䅁䅁䅅䅁䙁佁橉䑓⼹杨䅊䍄䉁䅁䅁兂䅁䅁䅍䅄䅁䅁䅕䅁䅁䝁䭄〫䭁䅁䉁䅁䭁䕁䅍䅁䭁䅁䉣䅁䉁䅁䅁允䅁䅁䅯睐䅅䅁杷允䅁䅁䅕䅁䑁䅁䅷䅁䙁䅁䅁䅁㑁䔵䈵权慄䅁䅁权硁䅁䅁权䡁允䅁允䅁䅁䅅䅁䙁䅁䅁䅁䅁䅁䅁䍄䉁䅁䅁兂䅁䅁䅍䅄䅁䅁䅕䅁䅁䭁欫ご䭅䅁䉉䅁䭁䕁䅑䅁䭁䅁䉣䅁䉁䅁䅁允䅁䅁䅕睶畅睂睓啁䵁䅉䅅䅁䙁䅁䅁睁䵁䅁䅁兂䅁䅁䅁偷㝔䅑䅯䄯䅁䅁䅯睑䅁䅁䅯睂䅅䅁䅅䅁䉁䅁䅁兂䡁杴搶穑㉳䅑杷允䅁䅁䅕䅁䑁䅁䅷䅁䙁䅁䅁䥁煂歌䈹权佄䅁䅁权䝂䅁䅁权䡁允䅁允䅁䅁䅅䅁䙁䅁䅁䅁䅁䅁䅁䍄䉁䅁䅁兂䅁䅁䅍䅄䅁䅁䅕䅁䅁佁䉃䔫䭁䵁䄴䅁䭁䕁䅷䅁䭁䅁䉣䅁䉁䅁䅁允䅁䅁䅕桫乣慆䡰稯䴸䅉䅅䅁䙁䅁䅁睁䵁䅁䅁兂䅁䅁䅁乖佚兑䅯䄳䅁䅁䅯兏䅁䅁䅯睂䅅䅁䅅䅁䉁䅁䅁兂卂楺䕭⽍噍䅑杷允䅁䅁䅕䅁䑁䅁䅷䅁䙁䅁䅁䅁䅄倹䅴权煄䅁䅁权䑂䅁䅁权䡁允䅁允䅁䅁䅅䅁䙁䩁樰䙵刯摃⽍䍄䉁䅁䅁兂䅁䅁䅍䅄䅁䅁䅕䅁䅁䩁㉂䔫䭁佁䅯䅁䭁䕁䅧䅁䭁䅁䉣䅁䉁䅁䅁允䅁䅁䅕䝆海㙪䔫吸䴸䅉䅅䅁䙁䅁䅁睁䵁䅁䅁兂䅁䅁䅁䥂倱兑䅯朶䅁䅁䅯睍䅁䅁䅯睂䅅䅁䅅䅁䉁䅁䅁兂䅁䅁䅁䅁䅁䅁杷允䅁䅁䅕䅁䑁䅁䅷䅁䙁䅁䅁䅁䅄倹䅴权啄䅁䅁权䑁䅁䅁权䡁允䅁允䅁䅁䅅䅁䙁偁桐㝤䡺祄䅤䍄䉁䅁䅁兂䅁䅁䅍䅄䅁䅁䅕䅁䅁䙧䕑䕕䭅佁䅉䅁䭁䑁䅑䅁䭁䅁䉣䅁䉁䅁䅁允䅁䅁䅕䅁䅁䅁䅁䅁䵁䅉䅅䅁䙁䅁䅁睁䵁䅁䅁兂䅁䅁䅃ㅏ偬兑䅯䄰䅁䅁䅯兔䅁䅁䅯睂䅅䅁䅅䅁䉁䅁䅁兂湂側婒卙洴䅑杷允䅁䅁䅕䅁䑁䅁䅷䅁䙁䅁䅁䅁杁偋䅬权⭄䅁䅁权睁䅁䅁权䡁允䅁允䅁䅁䅅䅁䙁䅁䅁䅁䅁䅁䅁䍄䉁䅁䅁兂䅁䅁䅍䅄䅁䅁䅕䅁䅁䙧䕑䕕䭅乁䅷䅁䭁䕁䅙䅁䭁䅁䉣䅁䉁䅁䅁允䅁䅁䅕䅁䅁䅁䅁䅁䵁䅉䅅䅁䙁䅁䅁睁䵁䅁䅁兂䅁䅁䅁㙲偒兑䅯朵䅁䅁䅯䅌䅁䅁䅯睂䅅䅁䅅䅁䉁䅁䅁兂䅁䅁䅁䅁䅁䅁杷允䅁䅁䅕䅁䑁䅁䅷䅁䙁䅁䅁䅁䅄倹䅴权佄䅁䅁权䑁䅁䅁权䡁允䅁允䅁䅁䅅䅁䙁䑁睌癱晭界⽑䍄䉁䅁䅁兂䅁䅁䅍䅄䅁䅁䅕䅁䅁䥁刳歔䭅乁䅑䅁䭁䑁䅉䅁䭁䅁䉣䅁䉁䅁䅁允䅁䅁䅕䅁䅁䅁䅁䅁䵁䅉䅅䅁䙁䅁䅁睁䵁䅁䅁兂䅁䅁䵄祑愲兑䅯䄯䅁䅁䅯村䅁䅁䅯睂䅅䅁䅅䅁䉁䅁䅁兂䅁䅁䅁䅁䅁䅁杷允䅁䅁䅕䅁䑁䅁䅷䅁䙁䅁䅁䅁䅄倹䅴权歄䅁䅁权䑁䅁䅁权䡁允䅁允䅁䅁䅅䅁䙁䭁ぃ界積眹䅚䍄䉁䅁䅁兂䅁䅁䅍䅄䅁䅁䅕䅁䅁䙧䕑䕕䭅佁䅯䅁䭁䕁䅙䅁䭁䅁䉣䅁䉁䅁䅁允䅁䅁䅕䅁䅁䅁䅁䅁䵁䅉䅅䅁䙁䅁䅁睁䵁䅁䅁兂䅁䅁䅁䵯㝮䅑䅯杁䅅䅁䅯杍䅁䅁䅯睂䅅䅁䅅䅁䉁䅁䅁兂䅁䅁䅁䅁䅁䅁杷允䅁䅁䅕䅁䑁䅁䅷䅁䙁䅁䅁䅁䅄倹䅴权癃䅁䅁权䑁䅁䅁权䡁允䅁允䅁䅁䅅䅁䙁乁兏桬洷畖⼰䍄䉁䅁䅁兂䅁䅁䅍䅄䅁䅁䅕䅁䅁䕁昰䕕䭅佁䅑䅁䭁䕁䅫䅁䭁䅁䉣䅁䉁䅁䅁允䅁䅁䅕瑯敉歕䍃歄䵁䅉䅅䅁䙁䅁䅁睁䵁䅁䅁兂䅁䅁䅁乖佚兑䅯朴䅁䅁䅯䅓䅁䅁䅯睂䅅䅁䅅䅁䉁䅁䅁兂䅁䅁䅁䅁䅁䅁杷允䅁䅁䅕䅁䑁䅁䅷䅁䙁䅁䅁䅁癃䕰䈹权啄䅁䅁权䍂䅁䅁权䡁允䅁允䅁䅁䅅䅁䙁偁䕊桫潭卷䅨䍄䉁䅁䅁兂䅁䅁䅍䅄䅁䅁䅕䅁䅁䵁い〫䭁偁䅁䅁䭁䅁䅍䅁䭁䅁䉣䅁䉁䅁䅁允䅁䅁䅕倷䌴摶㕱問䵁䅉䅅䅁䙁䅁䅁睁䵁䅁䅁兂䅁䅁䅁䵣㝲䅑䅯朱䅁䅁䅯睑䅁䅁䅯睂䅅䅁䅅䅁䉁䅁䅁兂杂污楓灹䐸䅑杷允䅁䅁䅕䅁䑁䅁䅷䅁䙁䅁䅁䅁䅄倹䅴权祄䅁䅁权䑁䅁䅁权䡁允䅁允䅁䅁䅅䅁䙁䩁祁㥳稷業䅴䍄䉁䅁䅁兂䅁䅁䅍䅄䅁䅁䅕䅁䅁䕁乄〫䭁佁䅑䅁䭁䕁䄰䅁䭁䅁䉣䅁䉁䅁䅁允䅁䅁䅕㍥䬶呯浓ぁ䵁䅉䅅䅁䙁䅁䅁睁䵁䅁䅁兂䅁䅁䅃䝑偖兑䅯杁䅅䅁䅯睏䅁䅁䅯睂䅅䅁䅅䅁䉁䅁䅁兂䅁䅁䅁䅁䅁䅁杷允䅁䅁䅕䅁䑁䅁䅷䅁䙁䅁䅁䅁乂ㅈ䉂权䑄䅁䅁权䍂䅁䅁权䡁允䅁允䅁䅁䅅䅁䙁䭁瑳䅓畈䍐䅆䍄䉁䅁䅁兂䅁䅁䅍䅄䅁䅁䅕䅁䅁䝧畯ご䭅偁䅯䅁䭁䕁䅑䅁䭁䅁䉣䅁䉁䅁䅁允䅁䅁䅕䅁䅁䅁䅁䅁䵁䅉䅅䅁䙁䅁䅁睁䵁䅁䅁兂䅁䅁䅄佧兊兑䅯䄴䅁䅁䅯材䅁䅁䅯睂䅅䅁䅅䅁䉁䅁䅁兂䅁䅁䅁䅁䅁䅁杷允䅁䅁䅕䅁䑁䅁䅷䅁䙁䅁䅁䅁扂䕍䈹权楄䅁䅁权硁䅁䅁权䡁允䅁允䅁䅁䅅䅁䙁䅁䅁䅁䅁䅁䅁䍄䉁䅁䅁兂䅁䅁䅍䅄䅁䅁䅕䅁䅁䙁坔歔䭅乁䅁䅁䭁䑁䅯䅁䭁䅁䉣䅁䉁䅁䅁允䅁䅁䅕畢㜷䠲祴歎䵁䅉䅅䅁䙁䅁䅁睁䵁䅁䅁兂䅁䅁䅁乖佚兑䅯䄸䅁䅁䅯睁䅁䅁䅯睂䅅䅁䅅䅁䉁䅁䅁兂䅁䅁䅁䅁䅁䅁杷允䅁䅁䅕䅁䑁䅁䅷䅁䙁䅁䅁䥁啂䙂䉂权兄䅁䅁权䱂䅁䅁权䡁允䅁允䅁䅁䅅䅁䙁䵁ㄯ噸瑱剐䅆䍄䉁䅁䅁兂䅁䅁䅍䅄䅁䅁䅕䅁䅁䙁坔歔䭅偁䅷䅁䭁䑁䅅䅁䭁䅁䉣䅁䉁䅁䅁允䅁䅁䅕䅁䅁䅁䅁䅁䵁䅉䅅䅁䙁䅁䅁睁䵁䅁䅁兂䅁䅁䅁䥂倱兑䅯朸䅁䅁䅯睑䅁䅁䅯睂䅅䅁䅅䅁䉁䅁䅁兂㥁瑃橥䑣琰䅑杷允䅁䅁䅕䅁䑁䅁䅷䅁䙁䅁䅁䅁杂癹䅴权潄䅁䅁权㑁䅁䅁权䡁允䅁允䅁䅁䅅䅁䙁䅁䅁䅁䅁䅁䅁䍄䉁䅁䅁兂䅁䅁䅍䅄䅁䅁䅕䅁䅁䕁昰䕕䭅乁䅑䅁䭁䑁䅯䅁䭁䅁䉣䅁䉁䅁䅁允䅁䅁䅕䅁䅁䅁䅁䅁䵁䅉䅅䅁䙁䅁䅁睁䵁䅁䅁兂䅁䅁䅁剔儹兑䅯睶䅁䅁䅯睑䅁䅁䅯睂䅅䅁䅅䅁䉁䅁䅁兂慄杍䜰煋⬴村杷允䅁䅁䅕䅁䑁䅁䅷䅁䙁䅁䅁䅁䅄倹䅴权獄䅁䅁权䑁䅁䅁权䡁允䅁允䅁䅁䅅䅁䙁䱁敮⭁⽷昴⽙䍄䉁䅁䅁兂䅁䅁䅍䅄䅁䅁䅕䅁䅁䡁䭄〫䭁䵁䄴䅁䭁䑁䄴䅁䭁䅁䉣䅁䉁䅁䅁允䅁䅁䅕灐婱䍎䝸吴䴸䅉䅅䅁䙁䅁䅁睁䵁䅁䅁兂䅁䅁䅁偷㝔䅑䅯朹䅁䅁䅯睁䅁䅁䅯睂䅅䅁䅅䅁䉁䅁䅁兂䉂㍡穉獌䅫䅑杷允䅁䅁䅕䅁䑁䅁䅷䅁䙁䅁䅁䅁㝂啌䈹权⭄䅁䅁权祁䅁䅁权䡁允䅁允䅁䅁䅅䅁䙁䅁䅁䅁䅁䅁䅁䍄䉁䅁䅁兂䅁䅁䅍䅄䅁䅁䅕䅁䅁䙁坔歔䭅乁䅑䅁䭁䑁䄸䅁䭁䅁䉣䅁䉁䅁䅁允䅁䅁䅕䅁䅁䅁䅁䅁䵁䅉䅅䅁䙁䅁䅁睁䵁䅁䅁兂䅁䅁䅁㙲偒兑䅯杺䅁䅁䅯杏䅁䅁䅯睂䅅䅁䅅䅁䉁䅁䅁兂扄硧䉁乌楌睐杷允䅁䅁䅕䅁䑁䅁䅷䅁䙁䅁䅁䅁元癤䅨权潄䅁䅁权獁䅁䅁权䡁允䅁允䅁䅁䅅䅁䙁䩁㥍䱤㕃䙚䅊䍄䉁䅁䅁兂䅁䅁䅍䅄䅁䅁䅕䅁䅁䡁䭄〫䭁乁䅑䅁䭁䑁䅯䅁䭁䅁䉣䅁䉁䅁䅁允䅁䅁䅕䅁䅁䅁䅁䅁䵁䅉䅅䅁䙁䅁䅁睁䵁䅁䅁兂䅁䅁䅄佧兊兑䅯朹䅁䅁䅯䅔䅁䅁䅯睂䅅䅁䅅䅁䉁䅁䅁兂䅁䅁䅁䅁䅁䅁杷允䅁䅁䅕䅁䑁䅁䅷䅁䙁䅁䅁䅁癃䕰䈹权坄䅁䅁权獁䅁䅁权䡁允䅁允䅁䅁䅅䅁䙁䅁䅁䅁䅁䅁䅁䍄䉁䅁䅁兂䅁䅁䅍䅄䅁䅁䅕䅁䅁䕺瑍歭䭅偁䅧䅁䭁䍁䅷䅁䭁䅁䉣䅁䉁䅁䅁允䅁䅁䅕䅁䅁䅁䅁䅁䵁䅉䅅䅁䙁䅁䅁睁䵁䅁䅁兂䅁䅁䅁㙲偒兑䅯朳䅁䅁䅯䅌䅁䅁䅯睂䅅䅁䅅䅁䉁䅁䅁兂䅁䅁䅁䅁䅁䅁杷允䅁䅁䅕䅁䑁䅁䅷䅁䙁䅁䅁䅁权晹䅴权䍁允䅁权䥂䅁䅁权䡁允䅁允䅁䅁䅅䅁䙁䅁䅁䅁䅁䅁䅁䍄䉁䅁䅁兂䅁䅁䅍䅄䅁䅁䅕䅁䅁䡁䭄〫䭁偁䅷䅁䭁䕁䅕䅁䭁䅁䉣䅁䉁䅁䅁允䅁䅁䅕潐䍁䡗䩅歏䵁䅉䅅䅁䙁䅁䅁睁䵁䅁䅁兂䅁䅁䅄佧兊兑䅯杁䅅䅁䅯睎䅁䅁䅯睂䅅䅁䅅䅁䉁䅁䅁兂䅁䅁䅁䅁䅁䅁杷允䅁䅁䅕䅁䑁䅁䅷䅁䙁䅁䅁䵁䑸婌䉰权歄䅁䅁权㕁䅁䅁权䡁允䅁允䅁䅁䅅䅁䙁䅁䅁䅁䅁䅁䅁䍄䉁䅁䅁兂䅁䅁䅍䅄䅁䅁䅕䅁䅁䙧䕑䕕䭅偁䅑䅁䭁䕁䅯䅁䭁䅁䉣䅁䉁䅁䅁允䅁䅁䅕塳浢穏呇歍䵁䅉䅅䅁䙁䅁䅁睁䵁䅁䅁兂䅁䅁䅁摪但兑䅯朹䅁䅁䅯兑䅁䅁䅯睂䅅䅁䅅䅁䉁䅁䅁兂䅁䅁䅁䅁䅁䅁杷允䅁䅁䅕䅁䑁䅁䅷䅁䙁䅁䅁䅁癃䕰䈹权啄䅁䅁权䵂䅁䅁权䡁允䅁允䅁䅁䅅䅁䙁䕁䝂牃坰橯䅆䍄䉁䅁䅁兂䅁䅁䅍䅄䅁䅁䅕䅁䅁䙧䕑䕕䭅乁䅧䅁䭁䅁䅍䅁䭁䅁䉣䅁䉁䅁䅁允䅁䅁䅕穩智䩷搴樵䴸䅉䅅䅁䙁䅁䅁睁䵁䅁䅁兂䅁䅁䅁晡但兑䅯朹䅁䅁䅯睓䅁䅁䅯睂䅅䅁䅅䅁䉁䅁䅁兂䵃煕䡌䩔〰䅑杷允䅁䅁䅕䅁䑁䅁䅷䅁䙁䅁䅁䅁癃䕰䈹权杄䅁䅁权獁䅁䅁权䡁允䅁允䅁䅁䅅䅁䙁䅁䅁䅁䅁䅁䅁䍄䉁䅁䅁兂䅁䅁䅍䅄䅁䅁䅕䅁䅁䭁欫ご䭅佁䅯䅁䭁䑁䅙䅁䭁䅁䉣䅁䉁䅁䅁允䅁䅁䅕㤯䥓ㅦ乔樵䴸䅉䅅䅁䙁䅁䅁睁䵁䅁䅁兂䅁䅁䅃䅖兒兑䅯䄫䅁䅁䅯䅐䅁䅁䅯睂䅅䅁䅅䅁䉁䅁䅁兂䅁䅁䅁䅁䅁䅁杷允䅁䅁䅕䅁䑁䅁䅷䅁䙁䅁䅁䅁元癤䅨权潄䅁䅁权癁䅁䅁权䡁允䅁允䅁䅁䅅䅁䙁乁摁兹空䘫䅂䍄䉁䅁䅁兂䅁䅁䅍䅄䅁䅁䅕䅁䅁䝁䭄〫䭁乁䅉䅁䭁䍁䄴䅁䭁䅁䉣䅁䉁䅁䅁允䅁䅁䅕䅁䅁䅁䅁䅁䵁䅉䅅䅁䙁䅁䅁睁䵁䅁䅁兂䅁䅁䅁祥倱兑䅯䄯䅁䅁䅯睒䅁䅁䅯睂䅅䅁䅅䅁䉁䅁䅁兂䅁䅁䅁䅁䅁䅁杷允䅁䅁䅕䅁䑁䅁䅷䅁䙁䅁䅁䅁癃䕰䈹权癃䅁䅁权獁䅁䅁权䡁允䅁允䅁䅁䅅䅁䙁䅁䅁䅁䅁䅁䅁䍄䉁䅁䅁兂䅁䅁䅍䅄䅁䅁䅕䅁䅁䭁欫ご䭅偁䅁䅁䭁䍁䅷䅁䭁䅁䉣䅁䉁䅁䅁允䅁䅁䅕䅁䅁䅁䅁䅁䵁䅉䅅䅁䙁䅁䅁睁䵁䅁䅁兂䅁䅁䅁晡但兑䅯䄷䅁䅁䅯䅑䅁䅁䅯睂䅅䅁䅅䅁䉁䅁䅁兂䅁䅁䅁䅁䅁䅁杷允䅁䅁䅕䅁䑁䅁䅷䅁䙁䅁䅁䅁癃䕰䈹权い䅁䅁权獁䅁䅁权䡁允䅁允䅁䅁䅅䅁䙁䅁䅁䅁䅁䅁䅁䍄䉁䅁䅁兂䅁䅁䅍䅄䅁䅁䅕䅁䅁䝁䭄〫䭁䵁䄴䅁䭁䕁䅳䅁䭁䅁䉣䅁䉁䅁䅁允䅁䅁䅕樴癗㤳畣吰䴸䅉䅅䅁䙁䅁䅁睁䵁䅁䅁兂䅁䅁䅃ㅏ偬兑䅯䄳䅁䅁䅯䅍䅁䅁䅯睂䅅䅁䅅䅁䉁䅁䅁兂䅁䅁䅁䅁䅁䅁杷允䅁䅁䅕䅁䑁䅁䅷䅁䙁䅁䅁䅁癃䕰䈹权䱄䅁䅁权獁䅁䅁权䡁允䅁允䅁䅁䅅䅁䙁䅁䅁䅁䅁䅁䅁䍄䉁䅁䅁兂䅁䅁䅍䅄䅁䅁䅕䅁䅁䝁䭄〫䭁䵁䅍䅁䭁䕁䅧䅁䭁䅁䉣䅁䉁䅁䅁允䅁䅁䅕慚歄坋潂ぎ䵁䅉䅅䅁䙁䅁䅁睁䵁䅁䅁兂䅁䅁䅃䅖兒兑䅯朵䅁䅁䅯兏䅁䅁䅯睂䅅䅁䅅䅁䉁䅁䅁兂䅁䅁䅁䅁䅁䅁杷允䅁䅁䅕䅁䑁䅁䅷䅁䙁䅁䅁䅁癃䕰䈹权㡄䅁䅁权獁䅁䅁权䡁允䅁允䅁䅁䅅䅁䙁䅁䅁䅁䅁䅁䅁䍄䉁䅁䅁兂䅁䅁䅍䅄䅁䅁䅕䅁䅁䝧畯ご䭅乁䅯䅁䭁䕁䅣䅁䭁䅁䉣䅁䉁䅁䅁允䅁䅁䅕䅁䅁䅁䅁䅁䵁䅉䅅䅁䙁䅁䅁睁䵁䅁䅁兂䅁䅁䅃ㅏ偬兑䅯䅁䅅䅁䅯䅎䅁䅁䅯睂䅅䅁䅅䅁䉁䅁䅁权䝁允䅁䍄䉁䅁䅁兂䅁䅁䅍䅄䅁䅁䅕䅁䅁䭁欫ご䭅䅁䉁䅁䭁䍁䅷䅁䭁䅁䉣䅁䉁䅁䅁允䅁䅁䅯杂䅅䅁杷允䅁䅁䅕䅁䑁䅁䅷䅁䙁䅁䅁䅁癃䕰䈹权煄䅁䅁权獁䅁䅁权䡁允䅁允䅁䅁䅅䅁䙁䅁䅁䅁䅁䅁䅁䍄䉁䅁䅁兂䅁䅁䅍䅄䅁䅁䅕䅁䅁䭁欫ご䭅䅁䉉䅁䭁䑁䅣䅁䭁䅁䉣䅁䉁䅁䅁允䅁䅁䅕⽲呸䉰婨歌䵁䅉䅅䅁䙁䅁䅁睁䵁䅁䅁兂䅁䅁䅁㙲偒兑䅯朱䅁䅁䅯睌䅁䅁䅯睂䅅䅁䅅䅁䉁䅁䅁兂䅁䅁䅁䅁䅁䅁杷允䅁䅁䅕䅁䑁䅁䅷䅁䙁䅁䅁䅁癃䕰䈹权杄䅁䅁权癁䅁䅁权䡁允䅁允䅁䅁䅅䅁䙁䅁䅁䅁䅁䅁䅁䍄䉁䅁䅁兂䅁䅁䅍䅄䅁䅁䅕䅁䅁䙧䕑䕕䭅䱁䄸䅁䭁䕁䅍䅁䭁䅁䉣䅁䉁䅁䅁允䅁䅁䅕䅁䅁䅁䅁䅁䵁䅉䅅䅁䙁䅁䅁睁䵁䅁䅁兂䅁䅁䅁䵑㜳䅑䅯䄵䅁䅁䅯䅐䅁䅁䅯睂䅅䅁䅅䅁䉁䅁䅁兂ㅁ䙹愰㈳䙉䅑杷允䅁䅁䅕䅁䑁䅁䅷䅁䙁䅁䅁䅁癃䕰䈹权畄䅁䅁权癁䅁䅁权䡁允䅁允䅁䅁䅅䅁䙁䅁䅁䅁䅁䅁䅁䍄䉁䅁䅁兂䅁䅁䅍䅄䅁䅁䅕䅁䅁䭁欫ご䭅佁䅧䅁䭁䍁䄸䅁䭁䅁䉣䅁䉁䅁䅁允䅁䅁䅕䅁䅁䅁䅁䅁䵁䅉䅅䅁䙁䅁䅁睁䵁䅁䅁兂䅁䅁䅁㙲偒兑䅯䄯䅁䅁䅯睌䅁䅁䅯睂䅅䅁䅅䅁䉁䅁䅁兂䅁䅁䅁䅁䅁䅁杷允䅁䅁䅕䅁䑁䅁䅷䅁䙁䅁䅁䅁元癤䅨权癃䅁䅁权䥂䅁䅁权䡁允䅁允䅁䅁䅅䅁䙁偁⼰楄晭朵䅖䍄䉁䅁䅁兂䅁䅁䅍䅄䅁䅁䅕䅁䅁䍁潁唫䭁乁䄴䅁䭁䕁䅁䅁䭁䅁䉣䅁䉁䅁䅁允䅁䅁䅕䅁䅁䅁䅁䅁䵁䅉䅅䅁䙁䅁䅁睁䵁䅁䅁兂䅁䅁䅁䵯㝮䅑䅯朱䅁䅁䅯䅎䅁䅁䅯睂䅅䅁䅅䅁䉁䅁䅁兂䅁䅁䅁䅁䅁䅁杷允䅁䅁䅕䅁䑁䅁䅷䅁䙁䅁䅁䅁癃䕰䈹权䍁允䅁权癁䅁䅁权䡁允䅁允䅁䅁䅅䅁䙁䅁䅁䅁䅁䅁䅁䍄䉁䅁䅁兂䅁䅁䅍䅄䅁䅁䅕䅁䅁䭁欫ご䭅佁䅷䅁䭁䍁䄸䅁䭁䅁䉣䅁䉁䅁䅁允䅁䅁䅕䅁䅁䅁䅁䅁䵁䅉䅅䅁䙁䅁䅁睁䵁䅁䅁兂䅁䅁䅃䅖兒兑䅯䅂䅅䅁䅯䅒䅁䅁䅯睂䅅䅁䅅䅁䉁䅁䅁兂䅁䅁䅁䅁䅁䅁杷允䅁䅁䅕䅁䑁䅁䅷䅁䙁䅁䅁䅁癃䕰䈹权㉄䅁䅁权癁䅁䅁权䡁允䅁允䅁䅁䅅䅁䙁䅁䅁䅁䅁䅁䅁䍄䉁䅁䅁兂䅁䅁䅍䅄䅁䅁䅕䅁䅁䭁欫ご䭅乁䅙䅁䭁䑁䅁䅁䭁䅁䉣䅁䉁䅁䅁允䅁䅁䅕䅁䅁䅁䅁䅁䵁䅉䅅䅁䙁䅁䅁睁䵁䅁䅁兂䅁䅁䅁䍉㕪䅑䅯朸䅁䅁䅯睁䅁䅁䅯睂䅅䅁䅅䅁䉁䅁䅁兂浂浚浚浚留䅑杷允䅁䅁䅕䅁䑁䅁䅷䅁䙁䅁䅁䅁癃䕰䈹权慄䅁䅁权睁䅁䅁权䡁允䅁允䅁䅁䅅䅁䙁䅁䅁䅁䅁䅁䅁䍄䉁䅁䅁兂䅁䅁䅍䅄䅁䅁䅕䅁䅁䕁昰䕕䭅佁䅙䅁䭁䍁䄴䅁䭁䅁䉣䅁䉁䅁䅁允䅁䅁䅕䅁䅁䅁䅁䅁䵁䅉䅅䅁䙁䅁䅁睁䵁䅁䅁兂䅁䅁䅁䵑㜳䅑䅯睹䅁䅁䅯兔䅁䅁䅯睂䅅䅁䅅䅁䉁䅁䅁兂潁健㜰唫吴䅑杷允䅁䅁䅕䅁䑁䅁䅷䅁䙁䅁䅁䅁乂ㅈ䉂权楄䅁䅁权㉁䅁䅁权䡁允䅁允䅁䅁䅅䅁䙁䕁䝒癶煓儳䅆䍄䉁䅁䅁兂䅁䅁䅍䅄䅁䅁䅕䅁䅁䩁㉂䔫䭁䱁䄸䅁䭁䑁䅳䅁䭁䅁䉣䅁䉁䅁䅁允䅁䅁䅕䅁䅁䅁䅁䅁䵁䅉䅅䅁䙁䅁䅁睁䵁䅁䅁兂䅁䅁䅁㙲偒兑䅯䄴䅁䅁䅯䅍䅁䅁䅯睂䅅䅁䅅䅁䉁䅁䅁兂䅁䅁䅁䅁䅁䅁杷允䅁䅁䅕䅁䑁䅁䅷䅁䙁䅁䅁䅁癃䕰䈹权楄䅁䅁权睁䅁䅁权䡁允䅁允䅁䅁䅅䅁䙁䅁䅁䅁䅁䅁䅁䍄䉁䅁䅁兂䅁䅁䅍䅄䅁䅁䅕䅁䅁䩁㉂䔫䭁偁䄴䅁䭁䍁䄸䅁䭁䅁䉣䅁䉁䅁䅁允䅁䅁䅕䅁䅁䅁䅁䅁䵁䅉䅅䅁䙁䅁䅁睁䵁䅁䅁兂䅁䅁䅃䅖兒兑䅯睶䅁䅁䅯杍䅁䅁䅯睂䅅䅁䅅䅁䉁䅁䅁兂䅁䅁䅁䅁䅁䅁杷允䅁䅁䅕䅁䑁䅁䅷䅁䙁䅁䅁䅁杄晧䅨权兄䅁䅁权穁䅁䅁权䡁允䅁允䅁䅁䅅䅁䙁䭁⽋歮㙑楍䅰䍄䉁䅁䅁兂䅁䅁䅍䅄䅁䅁䅕䅁䅁䭁欫ご䭅乁䅙䅁䭁䕁䅑䅁䭁䅁䉣䅁䉁䅁䅁允䅁䅁䅕儱氲䰱偺歁䵁䅉䅅䅁䙁䅁䅁睁䵁䅁䅁兂䅁䅁䅁剔儹兑䅯杁䅅䅁䅯材䅁䅁䅯睂䅅䅁䅅䅁䉁䅁䅁兂䭂桐䙱癔㕔睐杷允䅁䅁䅕䅁䑁䅁䅷䅁䙁䅁䅁䅁权晹䅴权捄䅁䅁权䱂䅁䅁权䡁允䅁允䅁䅁䅅䅁䙁䝁煗䑊歈偘⽑䍄䉁䅁䅁兂䅁䅁䅍䅄䅁䅁䅕䅁䅁䝁䭄〫䭁偁䅑䅁䭁䕁䅁䅁䭁䅁䉣䅁䉁䅁䅁允䅁䅁䅕䅁䅁䅁䅁䅁䵁䅉䅅䅁䙁䅁䅁睁䵁䅁䅁兂䅁䅁䅃䅖兒兑䅯䅂䅅䅁䅯免䅁䅁䅯睂䅅䅁䅅䅁䉁䅁䅁兂䅁䅁䅁䅁䅁䅁杷允䅁䅁䅕䅁䑁䅁䅷䅁䙁䅁䅁䅁㝂啌䈹权獄䅁䅁权䑁䅁䅁权䡁允䅁允䅁䅁䅅䅁䙁䍁浺䉅䉧体⽙䍄䉁䅁䅁兂䅁䅁䅍䅄䅁䅁䅕䅁䅁䝁䭄〫䭁乁䅧䅁䭁䑁䅷䅁䭁䅁䉣䅁䉁䅁䅁允䅁䅁䅕楬㥶穖框吷䴸䅉䅅䅁䙁䅁䅁睁䵁䅁䅁兂䅁䅁䅄佧兊兑䅯朶䅁䅁䅯睍䅁䅁䅯睂䅅䅁䅅䅁䉁䅁䅁兂䅁䅁䅁䅁䅁䅁杷允䅁䅁䅕䅁䑁䅁䅷䅁䙁䅁䅁䅁乂ㅈ䉂权䕁允䅁权畁䅁䅁权䡁允䅁允䅁䅁䅅䅁䙁䅁䅁䅁䅁䅁䅁䍄䉁䅁䅁兂䅁䅁䅍䅄䅁䅁䅕䅁䅁䙁坔歔䭅偁䅁䅁䭁䍁䄴䅁䭁䅁䉣䅁䉁䅁䅁允䅁䅁䅕䅁䅁䅁䅁䅁䵁䅉䅅䅁䙁䅁䅁睁䵁䅁䅁兂䅁䅁䅁晡但兑䅯䄱䅁䅁䅯䅔䅁䅁䅯睂䅅䅁䅅䅁䉁䅁䅁兂乃瀳摯桊剑䅑杷允䅁䅁䅕䅁䑁䅁䅷䅁䙁䅁䅁䅁杂癹䅴权卄䅁䅁权穁䅁䅁权䡁允䅁允䅁䅁䅅䅁䙁䅁䅁䅁䅁䅁䅁䍄䉁䅁䅁兂䅁䅁䅍䅄䅁䅁䅕䅁䅁䭁欫ご䭅乁䅑䅁䭁䑁䅅䅁䭁䅁䉣䅁䉁䅁䅁允䅁䅁䅕䅁䅁䅁䅁䅁䵁䅉䅅䅁䙁䅁䅁睁䵁䅁䅁兂䅁䅁䅁䵯㝮䅑䅯䅂䅅䅁䅯䅍䅁䅁䅯睂䅅䅁䅅䅁䉁䅁䅁兂䅁䅁䅁䅁䅁䅁杷允䅁䅁䅕䅁䑁䅁䅷䅁䙁䅁䅁䅁乃唰䈵权杄䅁䅁权㉁䅁䅁权䡁允䅁允䅁䅁䅅䅁䙁䅁䅁䅁䅁䅁䅁䍄䉁䅁䅁兂䅁䅁䅍䅄䅁䅁䅕䅁䅁佁䉃䔫䭁乁䅑䅁䭁䑁䅳䅁䭁䅁䉣䅁䉁䅁䅁允䅁䅁䅕䅁䅁䅁䅁䅁䵁䅉䅅䅁䙁䅁䅁睁䵁䅁䅁兂䅁䅁䅁乖佚兑䅯末䅁䅁䅯䅏䅁䅁䅯睂䅅䅁䅅䅁䉁䅁䅁兂䅁䅁䅁䅁䅁䅁杷允䅁䅁䅕䅁䑁䅁䅷䅁䙁䅁䅁䅁癃䕰䈹权獄䅁䅁权畁䅁䅁权䡁允䅁允䅁䅁䅅䅁䙁䅁䅁䅁䅁䅁䅁䍄䉁䅁䅁兂䅁䅁䅍䅄䅁䅁䅕䅁䅁䝁确歔䭅佁䅯䅁䭁䕁䅙䅁䭁䅁䉣䅁䉁䅁䅁允䅁䅁䅕潙ㅍ㍬祬吹䴸䅉䅅䅁䙁䅁䅁睁䵁䅁䅁兂䅁䅁䅁晡但兑䅯朴䅁䅁䅯杓䅁䅁䅯睂䅅䅁䅅䅁䉁䅁䅁兂䙄㉴潩奆䩍䅑杷允䅁䅁䅕䅁䑁䅁䅷䅁䙁䅁䅁䅁癃䕰䈹权祄䅁䅁权硁䅁䅁权䡁允䅁允䅁䅁䅅䅁䙁䅁䅁䅁䅁䅁䅁䍄䉁䅁䅁兂䅁䅁䅍䅄䅁䅁䅕䅁䅁䭁欫ご䭅偁䅧䅁䭁䑁䄴䅁䭁䅁䉣䅁䉁䅁䅁允䅁䅁䅕晒坒⽹卐啗䵉䅉䅅䅁䙁䅁䅁睁䵁䅁䅁兂䅁䅁䅃䅖兒兑䅯朸䅁䅁䅯兎䅁䅁䅯睂䅅䅁䅅䅁䉁䅁䅁兂畂睩坲䥓獯䅑杷允䅁䅁䅕䅁䑁䅁䅷䅁䙁䅁䅁䅁杂癹䅴权䅁允䅁权畁䅁䅁权䡁允䅁允䅁䅁䅅䅁䭁䑁䈸䅁䵁䅉䅅䅁䙁䅁䅁睁䵁䅁䅁兂䅁䅁䅁䵑㜳䅑䅯睶䅁䅁䅯杏䅁䅁䅯睂䅅䅁䅅䅁䉁䅁䅁兂䅁䅁䅁䅁䅁䅁杷允䅁䅁䅕䅁䑁䅁䅷䅁䙁䅁䅁䅁啂欱䈵权䱄䅁䅁权乂䅁䅁权䡁允䅁允䅁䅁䅅䅁䙁䅁䅁䅁䅁䅁䅁䍄䉁䅁䅁兂䅁䅁䅍䅄䅁䅁䅕䅁䅁䅁乓ご䭅乁䅙䅁䭁䕁䅕䅁䭁䅁䉣䅁䉁䅁䅁允䅁䅁䅕䅁䅁䅁䅁䅁䵁䅉䅅䅁䙁䅁䅁睁䵁䅁䅁兂䅁䅁䅁㙲偒兑䅯睹䅁䅁䅯免䅁䅁䅯睂䅅䅁䅅䅁䉁䅁䅁兂䅁䅁䅁䅁䅁䅁杷允䅁䅁䅕䅁䑁䅁䅷䅁䙁䅁䅁䅁癃䕰䈹权㑄䅁䅁权硁䅁䅁权䡁允䅁允䅁䅁䅅䅁䙁䅁䅁䅁䅁䅁䅁䍄䉁䅁䅁兂䅁䅁䅍䅄䅁䅁䅕䅁䅁䙁睳ご䭅䵁䅳䅁䭁䍁䄸䅁䭁䅁䉣䅁䉁䅁䅁允䅁䅁䅕䅁䅁䅁䅁䅁䵁䅉䅅䅁䙁䅁䅁睁䵁䅁䅁兂䅁䅁䅃䅖兒兑䅯䄹䅁䅁䅯李䅁䅁䅯睂䅅䅁䅅䅁䉁䅁䅁兂䅁䅁䅁䅁䅁䅁杷允䅁䅁䅕䅁䑁䅁䅷䅁䙁䅁䅁䵁䅃水䉂权歄䅁䅁权䕂䅁䅁权䡁允䅁允䅁䅁䅅䅁䙁䅁䅁䅁䅁䅁䅁䍄䉁䅁䅁兂䅁䅁䅍䅄䅁䅁䅕䅁䅁䙁坔歔䭅䅁䉉䅁䭁䕁䅅䅁䭁䅁䉣䅁䉁䅁䅁允䅁䅁䅕扨㍬䝖婆樯䴸䅉䅅䅁䙁䅁䅁睁䵁䅁䅁兂䅁䅁䅃ㅏ偬兑䅯睷䅁䅁䅯睁䅁䅁䅯睂䅅䅁䅅䅁䉁䅁䅁兂噃偬契瑐卉䅑杷允䅁䅁䅕䅁䑁䅁䅷䅁䙁䅁䅁䥁䅂啚䈹权祄䅁䅁权㕁䅁䅁权䡁允䅁允䅁䅁䅅䅁䙁䅁䅁䅁䅁䅁䅁䍄䉁䅁䅁兂䅁䅁䅍䅄䅁䅁䅕䅁䅁䭁欫ご䭅䱁䄸䅁䭁䑁䅅䅁䭁䅁䉣䅁䉁䅁䅁允䅁䅁䅕䅁䅁䅁䅁䅁䵁䅉䅅䅁䙁䅁䅁睁䵁䅁䅁兂䅁䅁䅁䡫㑢䅑䅯睷䅁䅁䅯村䅁䅁䅯睂䅅䅁䅅䅁䉁䅁䅁兂歂楳卨㡺塧䅑杷允䅁䅁䅕䅁䑁䅁䅷䅁䙁䅁䅁䅁䅂智䅴权㑄䅁䅁权䱂䅁䅁权䡁允䅁允䅁䅁䅅䅁䙁䅁䅁䕫畩ㄶ䍬䍄䉁䅁䅁兂䅁䅁䅍䅄䅁䅁䅕䅁䅁䙧䕑䕕䭅䅁䉉䅁䭁䍁䄸䅁䭁䅁䉣䅁䉁䅁䅁允䅁䅁䅕䅁䅁䅁䅁䅁䵁䅉䅅䅁䙁䅁䅁睁䵁䅁䅁兂䅁䅁䅁㙲偒兑䅯䄯䅁䅁䅯免䅁䅁䅯睂䅅䅁䅅䅁䉁䅁䅁兂䅁䅁䅁䅁䅁䅁杷允䅁䅁䅕䅁䑁䅁䅷䅁䙁䅁䅁䅁癃䕰䈹权⭄䅁䅁权硁䅁䅁权䡁允䅁允䅁䅁䅅䅁䙁䅁䅁䅁䅁䅁䅁䍄䉁䅁䅁兂䅁䅁䅍䅄䅁䅁䅕䅁䅁䥷楄䕕䭅佁䅯䅁䭁䕁䅧䅁䭁䅁䉣䅁䉁䅁䅁允䅁䅁䅕敌儸㡨䕁䱯䴸䅉䅅䅁䙁䅁䅁睁䵁䅁䅁兂䅁䅁䅁乖佚兑䅯䄰䅁䅁䅯兒䅁䅁䅯睂䅅䅁䅅䅁䉁䅁䅁兂婄奶䍳渫倴䅷杷允䅁䅁䅕䅁䑁䅁䅷䅁䙁䅁䅁䅁杁偋䅬权煄䅁䅁权硁䅁䅁权䡁允䅁允䅁䅁䅅䅁䙁䅁䅁䅁䅁䅁䅁䍄䉁䅁䅁兂䅁䅁䅍䅄䅁䅁䅕䅁䅁䕁乄〫䭁佁䅧䅁䭁䕁䅕䅁䭁䅁䉣䅁䉁䅁䅁允䅁䅁䅕牖瑓灕㍗啔䵁䅉䅅䅁䙁䅁䅁睁䵁䅁䅁兂䅁䅁䵄祑愲兑䅯末䅁䅁䅯睁䅁䅁䅯睂䅅䅁䅅䅁䉁䅁䅁兂䅁䅁䅁䅁䅁䅁杷允䅁䅁䅕䅁䑁䅁䅷䅁䙁䅁䅁䅁㝂啌䈹权浄䅁䅁权ぁ䅁䅁权䡁允䅁允䅁䅁䅅䅁䙁䅁䅁䅁䅁䅁䅁䍄䉁䅁䅁兂䅁䅁䅍䅄䅁䅁䅕䅁䅁䭁欫ご䭅䅁䉑䅁䭁䑁䄰䅁䭁䅁䉣䅁䉁䅁䅁允䅁䅁䅕㌳嘫捶䙢䕎䵁䅉䅅䅁䙁䅁䅁睁䵁䅁䅁兂䅁䅁䅁㙲偒兑䅯䄳䅁䅁䅯杌䅁䅁䅯睂䅅䅁䅅䅁䉁䅁䅁兂䅁䅁䅁䅁䅁䅁杷允䅁䅁䅕䅁䑁䅁䅷䅁䙁䅁䅁䅁权晹䅴权煄䅁䅁权䭂䅁䅁权䡁允䅁允䅁䅁䅅䅁䙁䅁䝖晵䵯捱⼴䍄䉁䅁䅁兂䅁䅁䅍䅄䅁䅁䅕䅁䅁䙁睳ご䭅䱁䄸䅁䭁䑁䅫䅁䭁䅁䉣䅁䉁䅁䅁允䅁䅁䅕䅁䅁䅁䅁䅁䵁䅉䅅䅁䙁䅁䅁睁䵁䅁䅁兂䅁䅁䅁䥂倱兑䅯䄫䅁䅁䅯村䅁䅁䅯睂䅅䅁䅅䅁䉁䅁䅁兂䅁䅁䅁䅁䅁䅁杷允䅁䅁䅕䅁䑁䅁䅷䅁䙁䅁䅁䵁䑸婌䉰权䑄䅁䅁权硁䅁䅁权䡁允䅁允䅁䅁䅅䅁䙁䅁䅁䅁䅁䅁䅁䍄䉁䅁䅁兂䅁䅁䅍䅄䅁䅁䅕䅁䅁䭁䩄〫䭁䵁䅍䅁䭁䍁䄸䅁䭁䅁䉣䅁䉁䅁䅁允䅁䅁䅕䅁䅁䅁䅁䅁䵁䅉䅅䅁䙁䅁䅁睁䵁䅁䅁兂䅁䅁䵄祑愲兑䅯䅂䅅䅁䅯䅏䅁䅁䅯睂䅅䅁䅅䅁䉁䅁䅁兂䅁䅁䅁䅁䅁䅁杷允䅁䅁䅕䅁䑁䅁䅷䅁䙁䅁䅁䅁癃䕰䈹权祄䅁䅁权穁䅁䅁权䡁允䅁允䅁䅁䅅䅁䙁䅁䅁䅁䅁䅁䅁䍄䉁䅁䅁兂䅁䅁䅍䅄䅁䅁䅕䅁䅁䙁坔歔䭅䅁䉑䅁䭁䍁䄴䅁䭁䅁䉣䅁䉁䅁䅁允䅁䅁䅕䅁䅁䅁䅁䅁䵁䅉䅅䅁䙁䅁䅁睁䵁䅁䅁兂䅁䅁䅁㙲偒兑䅯术䅁䅁䅯杌䅁䅁䅯睂䅅䅁䅅䅁䉁䅁䅁兂䅁䅁䅁䅁䅁䅁杷允䅁䅁䅕䅁䑁䅁䅷䅁䙁䅁䅁䥁䅂啚䈹权歄䅁䅁权㥁䅁䅁权䡁允䅁允䅁䅁䅅䅁䙁䅁䅁䅁䅁䅁䅁䍄䉁䅁䅁兂䅁䅁䅍䅄䅁䅁䅕䅁䅁䩁㉂䔫䭁佁䅁䅁䭁䑁䅧䅁䭁䅁䉣䅁䉁䅁䅁允䅁䅁䅕䅁䅁䅁䅁䅁䵁䅉䅅䅁䙁䅁䅁睁䵁䅁䅁兂䅁䅁䅁䵑㜳䅑䅯䄵䅁䅁䅯睏䅁䅁䅯睂䅅䅁䅅䅁䉁䅁䅁兂䅁䅁䅁䅁䅁䅁杷允䅁䅁䅕䅁䑁䅁䅷䅁䙁䅁䅁䅁癃䕰䈹权奄䅁䅁权祁䅁䅁权䡁允䅁允䅁䅁䅅䅁䙁䅁䅁䅁䅁䅁䅁䍄䉁䅁䅁兂䅁䅁䅍䅄䅁䅁䅕䅁䅁䙁坔歔䭅佁䅷䅁䭁䕁䅉䅁䭁䅁䉣䅁䉁䅁䅁允䅁䅁䅕湲眴橗䑊啄䵁䅉䅅䅁䙁䅁䅁睁䵁䅁䅁兂䅁䅁䅃䅖兒兑䅯䄹䅁䅁䅯兔䅁䅁䅯睂䅅䅁䅅䅁䉁䅁䅁兂㉄搸⽬䌴㉑䅑杷允䅁䅁䅕䅁䑁䅁䅷䅁䙁䅁䅁䅁䕁啪䈹权䕁允䅁权㙁䅁䅁权䡁允䅁允䅁䅁䅅䅁䙁䅁䅁䅁䅁䅁䅁䍄䉁䅁䅁兂䅁䅁䅍䅄䅁䅁䅕䅁䅁䭁欫ご䭅䵁䄴䅁䭁䑁䅉䅁䭁䅁䉣䅁䉁䅁䅁允䅁䅁䅕䅁䅁䅁䅁䅁䵁䅉䅅䅁䙁䅁䅁睁䵁䅁䅁兂䅁䅁䅁䵙㝲䅑䅯朸䅁䅁䅯兏䅁䅁䅯睂䅅䅁䅅䅁䉁䅁䅁兂䅁䅁䅁䅁䅁䅁杷允䅁䅁䅕䅁䑁䅁䅷䅁䙁䅁䅁䅁㑁䔵䈵权敄䅁䅁权⽁䅁䅁权䡁允䅁允䅁䅁䅅䅁䙁䅁䅁䅁䅁䅁䅁䍄䉁䅁䅁兂䅁䅁䅍䅄䅁䅁䅕䅁䅁䭁欫ご䭅佁䅧䅁䭁䑁䅉䅁䭁䅁䉣䅁䉁䅁䅁允䅁䅁䅕䅁䅁䅁䅁䅁䵁䅉䅅䅁䙁䅁䅁睁䵁䅁䅁兂䅁䅁䅁住佒兑䅯朰䅁䅁䅯兑䅁䅁䅯睂䅅䅁䅅䅁䉁䅁䅁兂䅁䅁䅁䅁䅁䅁杷允䅁䅁䅕䅁䑁䅁䅷䅁䙁䅁䅁䅁癃䕰䈹权祄䅁䅁权祁䅁䅁权䡁允䅁允䅁䅁䅅䅁䙁䅁䅁䅁䅁䅁䅁䍄䉁䅁䅁兂䅁䅁䅍䅄䅁䅁䅕䅁䅁䭁欫ご䭅乁䅉䅁䭁䑁䅉䅁䭁䅁䉣䅁䉁䅁䅁允䅁䅁䅕䅁䅁䅁䅁䅁䵁䅉䅅䅁䙁䅁䅁睁䵁䅁䅁兂䅁䅁䅃䝑偖兑䅯睹䅁䅁䅯免䅁䅁䅯睂䅅䅁䅅䅁䉁䅁䅁兂䅁䅁䅁䅁䅁䅁杷允䅁䅁䅕䅁䑁䅁䅷䅁䙁䅁䅁䅁灂唸䈵权杄䅁䅁权⭁䅁䅁权䡁允䅁允䅁䅁䅅䅁䙁䥁癶㑢䑷偵⽙䍄䉁䅁䅁兂䅁䅁䅍䅄䅁䅁䅕䅁䅁䭁欫ご䭅䱁䄸䅁䭁䑁䅉䅁䭁䅁䉣䅁䉁䅁䅁允䅁䅁䅕䅁䅁䅁䅁䅁䵁䅉䅅䅁䙁䅁䅁睁䵁䅁䅁兂䅁䅁䅃䅖兒兑䅯䄱䅁䅁䅯杓䅁䅁䅯睂䅅䅁䅅䅁䉁䅁䅁兂畄偱䙴䱭摯䅑杷允䅁䅁䅕䅁䑁䅁䅷䅁䙁䅁䅁䅁癃䕰䈹权䍁允䅁权祁䅁䅁权䡁允䅁允䅁䅁䅅䅁䙁䅁䅁䅁䅁䅁䅁䍄䉁䅁䅁兂䅁䅁䅍䅄䅁䅁䅕䅁䅁䭁欫ご䭅偁䅙䅁䭁䑁䅉䅁䭁䅁䉣䅁䉁䅁䅁允䅁䅁䅕䅁䅁䅁䅁䅁䵁䅉䅅䅁䙁䅁䅁睁䵁䅁䅁兂䅁䅁䅁㙲偒兑䅯䄯䅁䅁䅯杏䅁䅁䅯睂䅅䅁䅅䅁䉁䅁䅁兂䅁䅁䅁䅁䅁䅁杷允䅁䅁䅕䅁䑁䅁䅷䅁䙁䅁䅁䅁元癤䅨权䍁允䅁权䍂䅁䅁权䡁允䅁允䅁䅁䅅䅁䙁䕁硂䡪捗偍⽧䍄䉁䅁䅁兂䅁䅁䅍䅄䅁䅁䅕䅁䅁䭁欫ご䭅乁䅑䅁䭁䑁䅑䅁䭁䅁䉣䅁䉁䅁䅁允䅁䅁䅕䅁䅁䅁䅁䅁䵁䅉䅅䅁䙁䅁䅁睁䵁䅁䅁兂䅁䅁䅁䵣㝲䅑䅯䅁䅅䅁䅯䅏䅁䅁䅯睂䅅䅁䅅䅁䉁䅁䅁权⽁允䅁䍄䉁䅁䅁兂䅁䅁䅍䅄䅁䅁䅕䅁䅁䝁䭄〫䭁䅁䉑䅁䭁䑁䅑䅁䭁䅁䉣䅁䉁䅁䅁允䅁䅁䅕䅁䅁䅁䅁䅁䵁䅉䅅䅁䙁䅁䅁睁䵁䅁䅁兂䅁䅁䅁䵙㝲䅑䅯䅂䅅䅁䅯䅐䅁䅁䅯睂䅅䅁䅅䅁䉁䅁䅁兂慄堸㡧潈㜸䅑杷允䅁䅁䅕䅁䑁䅁䅷䅁䙁䅁䅁䅁䕁啪䈹权㙄䅁䅁权䙂䅁䅁权䡁允䅁允䅁䅁䅅䅁䙁䅁䅁䅁䅁䅁䅁䍄䉁䅁䅁兂䅁䅁䅍䅄䅁䅁䅕䅁䅁䑁歪歔䭅䭁䄸䅁䭁䕁䅕䅁䭁䅁䉣䅁䉁䅁䅁允䅁䅁䅕䅁䅁䅁䅁䅁䵁䅉䅅䅁䙁䅁䅁睁䵁䅁䅁兂䅁䅁䅁㙲偒兑䅯䄯䅁䅁䅯䅎䅁䅁䅯睂䅅䅁䅅䅁䉁䅁䅁兂䅁䅁䅁䅁䅁䅁杷允䅁䅁䅕䅁䑁䅁䅷䅁䙁䅁䅁䅁杁偋䅬权い䅁䅁权䭂䅁䅁权䡁允䅁允䅁䅁䅅䅁䙁䩁婱婭婭呭䅊䍄䉁䅁䅁兂䅁䅁䅍䅄䅁䅁䅕䅁䅁䕧求ご䭅䅁䉉䅁䭁䍁䄸䅁䭁䅁䉣䅁䉁䅁䅁允䅁䅁䅕䅁䅁䅁䅁䅁䵁䅉䅅䅁䙁䅁䅁睁䵁䅁䅁兂䅁䅁䅁䤴㑈䅑䅯朹䅁䅁䅯杏䅁䅁䅯睂䅅䅁䅅䅁䉁䅁䅁兂䅁䅁䅁䅁䅁䅁杷允䅁䅁䅕䅁䑁䅁䅷䅁䙁䅁䅁䵁䑸婌䉰权畄䅁䅁权䙂䅁䅁权䡁允䅁允䅁䅁䅅䅁䙁䅁䅁䅁䅁䅁䅁䍄䉁䅁䅁兂䅁䅁䅍䅄䅁䅁䅕䅁䅁䑧婴ご䭅偁䅯䅁䭁䑁䅍䅁䭁䅁䉣䅁䉁䅁䅁允䅁䅁䅕䅁䅁䅁䅁䅁䵁䅉䅅䅁䙁䅁䅁睁䵁䅁䅁兂䅁䅁䅁㙲偒兑䅯杁䅅䅁䅯䅎䅁䅁䅯睂䅅䅁䅅䅁䉁䅁䅁兂䅁䅁䅁䅁䅁䅁杷允䅁䅁䅕䅁䑁䅁䅷䅁䙁䅁䅁䥁煂歌䈹权畄䅁䅁权䩂䅁䅁权䡁允䅁允䅁䅁䅅䅁䙁䅁䅁䅁䅁䅁䅁䍄䉁䅁䅁兂䅁䅁䅍䅄䅁䅁䅕䅁䅁䭁欫ご䭅乁䄴䅁䭁䑁䅍䅁䭁䅁䉣䅁䉁䅁䅁允䅁䅁䅕䅁䅁䅁䅁䅁䵁䅉䅅䅁䙁䅁䅁睁䵁䅁䅁兂䅁䅁䅄佧兊兑䅯睷䅁䅁䅯䅓䅁䅁䅯睂䅅䅁䅅䅁䉁䅁䅁兂䅁䅁䅁䅁䅁䅁杷允䅁䅁䅕䅁䑁䅁䅷䅁䙁䅁䅁䅁杁偋䅬权獄䅁䅁权䙂䅁䅁权䡁允䅁允䅁䅁䅅䅁䙁䅁䅁䅁䅁䅁䅁䍄䉁䅁䅁兂䅁䅁䅍䅄䅁䅁䅕䅁䅁䭁欫ご䭅偁䅙䅁䭁䑁䅑䅁䭁䅁䉣䅁䉁䅁䅁允䅁䅁䅕䅁䅁䅁䅁䅁䵁䅉䅅䅁䙁䅁䅁睁䵁䅁䅁兂䅁䅁䅁䵣㝲䅑䅯䄴䅁䅁䅯睐䅁䅁䅯睂䅅䅁䅅䅁䉁䅁䅁兂䅁䅁䅁䅁䅁䅁杷允䅁䅁䅕䅁䑁䅁䅷䅁䙁䅁䅁䅁癃䕰䈹权啄䅁䅁权穁䅁䅁权䡁允䅁允䅁䅁䅅䅁䙁䅁䅁䅁䅁䅁䅁䍄䉁䅁䅁兂䅁䅁䅍䅄䅁䅁䅕䅁䅁䝧畯ご䭅䅁䉑䅁䭁䕁䅉䅁䭁䅁䉣䅁䉁䅁䅁允䅁䅁䅕䅁䅁䅁䅁䅁䵁䅉䅅䅁䙁䅁䅁睁䵁䅁䅁兂䅁䅁䅃䝑偖兑䅯䄫䅁䅁䅯睐䅁䅁䅯睂䅅䅁䅅䅁䉁䅁䅁兂䅁䅁䅁䅁䅁䅁杷允䅁䅁䅕䅁䑁䅁䅷䅁䙁䅁䅁䅁元癤䅨权捄䅁䅁权ぁ䅁䅁权䡁允䅁允䅁䅁䅅䅁䙁䭁睶煶偙睃䅤䍄䉁䅁䅁兂䅁䅁䅍䅄䅁䅁䅕䅁䅁䭁欫ご䭅乁䅙䅁䭁䑁䅍䅁䭁䅁䉣䅁䉁䅁䅁允䅁䅁䅕䅁䅁䅁䅁䅁䵁䅉䅅䅁䙁䅁䅁睁䵁䅁䅁兂䅁䅁䅁䥂倱兑䅯䄵䅁䅁䅯睑䅁䅁䅯睂䅅䅁䅅䅁䉁䅁䅁兂扁剐䴯匴呉䅑杷允䅁䅁䅕䅁䑁䅁䅷䅁䙁䅁䅁䅁癃䕰䈹权歄䅁䅁权穁䅁䅁权䡁允䅁允䅁䅁䅅䅁䙁䅁䅁䅁䅁䅁䅁䍄䉁䅁䅁兂䅁䅁䅍䅄䅁䅁䅕䅁䅁䭁欫ご䭅乁䅑䅁䭁䑁䅳䅁䭁䅁䉣䅁䉁䅁䅁允䅁䅁䅕洫扂啈块が䵁䅉䅅䅁䙁䅁䅁睁䵁䅁䅁兂䅁䅁䅁乖佚兑䅯杺䅁䅁䅯兔䅁䅁䅯睂䅅䅁䅅䅁䉁䅁䅁兂求䵮㙂椹硘睐杷允䅁䅁䅕䅁䑁䅁䅷䅁䙁䅁䅁䥁啂䙂䉂权啄䅁䅁权䉂䅁䅁权䡁允䅁允䅁䅁䅅䅁䙁䅁䅁䅁䅁䅁䅁䍄䉁䅁䅁兂䅁䅁䅍䅄䅁䅁䅕䅁䅁䭁欫ご䭅佁䄴䅁䭁䑁䅍䅁䭁䅁䉣䅁䉁䅁䅁允䅁䅁䅕㙺浔㥁婧ざ䵁䅉䅅䅁䙁䅁䅁睁䵁䅁䅁兂䅁䅁䅁䵣㝲䅑䅯朶䅁䅁䅯児䅁䅁䅯睂䅅䅁䅅䅁䉁䅁䅁兂䅁䅁䅁䅁䅁䅁杷允䅁䅁䅕䅁䑁䅁䅷䅁䙁䅁䅁䅁癃䕰䈹权睄䅁䅁权穁䅁䅁权䡁允䅁允䅁䅁䅅䅁䙁䍁偉奊ㅒ睩䅊䍄䉁䅁䅁兂䅁䅁䅍䅄䅁䅁䅕䅁䅁䭁欫ご䭅佁䅧䅁䭁䑁䅍䅁䭁䅁䉣䅁䉁䅁䅁允䅁䅁䅕桕祰爷䱏歕䵁䅉䅅䅁䙁䅁䅁睁䵁䅁䅁兂䅁䅁䅁㙲偒兑䅯䄶䅁䅁䅯兒䅁䅁䅯睂䅅䅁䅅䅁䉁䅁䅁兂摂穎坤刱㡷䅑杷允䅁䅁䅕䅁䑁䅁䅷䅁䙁䅁䅁䅁杂癹䅴权佄䅁䅁权㑁䅁䅁权䡁允䅁允䅁䅁䅅䅁䙁䅁䅁䅁䅁䅁䅁䍄䉁䅁䅁兂䅁䅁䅍䅄䅁䅁䅕䅁䅁䥁刳歔䭅乁䅉䅁䭁䑁䅍䅁䭁䅁䉣䅁䉁䅁䅁允䅁䅁䅕䅁䅁䅁䅁䅁䵁䅉䅅䅁䙁䅁䅁睁䵁䅁䅁兂䅁䅁䅃楡倵兑䅯䄰䅁䅁䅯兒䅁䅁䅯睂䅅䅁䅅䅁䉁䅁䅁兂硄兑昸䔸杷䅑杷允䅁䅁䅕䅁䑁䅁䅷䅁䙁䅁䅁䅁啂欱䈵权㉄䅁䅁权㕁䅁䅁权䡁允䅁允䅁䅁䅅䅁䙁䅁䅁䅁䅁䅁䅁䍄䉁䅁䅁兂䅁䅁䅍䅄䅁䅁䅕䅁䅁䙁睳ご䭅乁䅷䅁䭁䕁䅅䅁䭁䅁䉣䅁䉁䅁䅁允䅁䅁䅕䅁䅁䅁䅁䅁䵁䅉䅅䅁䙁䅁䅁睁䵁䅁䅁兂䅁䅁䅁㙲偒兑䅯䄫䅁䅁䅯睍䅁䅁䅯睂䅅䅁䅅䅁䉁䅁䅁兂䅁䅁䅁䅁䅁䅁杷允䅁䅁䅕䅁䑁䅁䅷䅁䙁䅁䅁䥁䅂啚䈹权㡄䅁䅁权䙂䅁䅁权䡁允䅁允䅁䅁䅅䅁䙁䝁䝸㡳灨は䅊䍄䉁䅁䅁兂䅁䅁䅍䅄䅁䅁䅕䅁䅁䙧䕑䕕䭅佁䅁䅁䭁䑁䅑䅁䭁䅁䉣䅁䉁䅁䅁允䅁䅁䅕䅁䅁䅁䅁䅁䵁䅉䅅䅁䙁䅁䅁睁䵁䅁䅁兂䅁䅁䅃ㅏ偬兑䅯朴䅁䅁䅯兒䅁䅁䅯睂䅅䅁䅅䅁䉁䅁䅁兂噂䕵內け倰䅑杷允䅁䅁䅕䅁䑁䅁䅷䅁䙁䅁䅁䅁乂ㅈ䉂权䕁允䅁权䩂䅁䅁权䡁允䅁允䅁䅁䅅䅁䙁䑁摰㈴浄楡䅎䍄䉁䅁䅁兂䅁䅁䅍䅄䅁䅁䅕䅁䅁䭁欫ご䭅䭁䄸䅁䭁䑁䅕䅁䭁䅁䉣䅁䉁䅁䅁允䅁䅁䅕獥で䑐煐啂䵁䅉䅅䅁䙁䅁䅁睁䵁䅁䅁兂䅁䅁䅁䤴㑈䅑䅯䄱䅁䅁䅯䅏䅁䅁䅯睂䅅䅁䅅䅁䉁䅁䅁兂䅁䅁䅁䅁䅁䅁杷允䅁䅁䅕䅁䑁䅁䅷䅁䙁䅁䅁䅁癃䕰䈹权䅁允䅁权穁䅁䅁权䡁允䅁允䅁䅁䅅䅁䭁䅁䉙䅁䵁䅉䅅䅁䙁䅁䅁睁䵁䅁䅁兂䅁䅁䅃ㅏ偬兑䅯睶䅁䅁䅯睐䅁䅁䅯睂䅅䅁䅅䅁䉁䅁䅁兂䅁䅁䅁䅁䅁䅁杷允䅁䅁䅕䅁䑁䅁䅷䅁䙁䅁䅁䅁乃唰䈵权煄䅁䅁权⽁䅁䅁权䡁允䅁允䅁䅁䅅䅁䙁䅁䅁䅁䅁䅁䅁䍄䉁䅁䅁兂䅁䅁䅍䅄䅁䅁䅕䅁䅁䙧䕑䕕䭅䱁䄸䅁䭁䑁䅕䅁䭁䅁䉣䅁䉁䅁䅁允䅁䅁䅕䅁䅁䅁䅁䅁䵁䅉䅅䅁䙁䅁䅁睁䵁䅁䅁兂䅁䅁䵄祑愲兑䅯睲䅁䅁䅯睍䅁䅁䅯睂䅅䅁䅅䅁䉁䅁䅁兂䅁䅁䅁䅁䅁䅁杷允䅁䅁䅕䅁䑁䅁䅷䅁䙁䅁䅁䅁灂唸䈵权杄䅁䅁权䙂䅁䅁权䡁允䅁允䅁䅁䅅䅁䙁䍁䍂〲桓⽂⽷䍄䉁䅁䅁兂䅁䅁䅍䅄䅁䅁䅕䅁䅁䝁确歔䭅乁䅷䅁䭁䑁䄴䅁䭁䅁䉣䅁䉁䅁䅁允䅁䅁䅕砳允䡊湘稯䴸䅉䅅䅁䙁䅁䅁睁䵁䅁䅁兂䅁䅁䅁䤴㑈䅑䅯朹䅁䅁䅯兎䅁䅁䅯睂䅅䅁䅅䅁䉁䅁䅁兂祃㝔䤸杵䝳䅑杷允䅁䅁䅕䅁䑁䅁䅷䅁䙁䅁䅁䅁癃䕰䈹权坄䅁䅁权㑁䅁䅁权䡁允䅁允䅁䅁䅅䅁䙁䅁䅁䅁䅁䅁䅁䍄䉁䅁䅁兂䅁䅁䅍䅄䅁䅁䅕䅁䅁䝁䭄〫䭁偁䅁䅁䭁䑁䄴䅁䭁䅁䉣䅁䉁䅁䅁允䅁䅁䅕㙍䍦㙳数䕒䵁䅉䅅䅁䙁䅁䅁睁䵁䅁䅁兂䅁䅁䅁乖佚兑䅯朷䅁䅁䅯䅏䅁䅁䅯睂䅅䅁䅅䅁䉁䅁䅁兂䑄敐奩敌䙴䅑杷允䅁䅁䅕䅁䑁䅁䅷䅁䙁䅁䅁䅁权晹䅴权啄䅁䅁权䥂䅁䅁权䡁允䅁允䅁䅁䅅䅁䙁䅁䅁䅁䅁䅁䅁䍄䉁䅁䅁兂䅁䅁䅍䅄䅁䅁䅕䅁䅁䙁睳ご䭅佁䅉䅁䭁䑁䄸䅁䭁䅁䉣䅁䉁䅁䅁允䅁䅁䅕䅁䅁䅁䅁䅁䵁䅉䅅䅁䙁䅁䅁睁䵁䅁䅁兂䅁䅁䅁䵑㜳䅑䅯朷䅁䅁䅯睑䅁䅁䅯睂䅅䅁䅅䅁䉁䅁䅁兂⭄祙穤晁䭤䅑杷允䅁䅁䅕䅁䑁䅁䅷䅁䙁䅁䅁䅁癃䕰䈹权浄䅁䅁权㑁䅁䅁权䡁允䅁允䅁䅁䅅䅁䙁䅁䅁䅁䅁䅁䅁䍄䉁䅁䅁兂䅁䅁䅍䅄䅁䅁䅕䅁䅁佁䉃䔫䭁䵁䅳䅁䭁䕁䅅䅁䭁䅁䉣䅁䉁䅁䅁允䅁䅁䅕䅁䅁䅁䅁䅁䵁䅉䅅䅁䙁䅁䅁睁䵁䅁䅁兂䅁䅁䅁㙲偒兑䅯朰䅁䅁䅯䅏䅁䅁䅯睂䅅䅁䅅䅁䉁䅁䅁兂䅁䅁䅁䅁䅁䅁杷允䅁䅁䅕䅁䑁䅁䅷䅁䙁䅁䅁䥁㝁啗䈹权杄䅁䅁权䥂䅁䅁权䡁允䅁允䅁䅁䅅䅁䙁䑁㡗䐳⽧晁⽕䍄䉁䅁䅁兂䅁䅁䅍䅄䅁䅁䅕䅁䅁䕁昰䕕䭅佁䅯䅁䭁䑁䄸䅁䭁䅁䉣䅁䉁䅁䅁允䅁䅁䅕奷潣儷婘吵䴸䅉䅅䅁䙁䅁䅁睁䵁䅁䅁兂䅁䅁䅁晡但兑䅯杁䅅䅁䅯睌䅁䅁䅯睂䅅䅁䅅䅁䉁䅁䅁兂䅁䅁䅁䅁䅁䅁杷允䅁䅁䅕䅁䑁䅁䅷䅁䙁䅁䅁䥁啂䙂䉂权㙄䅁䅁权䱂䅁䅁权䡁允䅁允䅁䅁䅅䅁䙁䉁䩴婭煁䙖䍨䍄䉁䅁䅁兂䅁䅁䅍䅄䅁䅁䅕䅁䅁䕁乄〫䭁佁䅑䅁䭁䍁䄴䅁䭁䅁䉣䅁䉁䅁䅁允䅁䅁䅕䅁䅁䅁䅁䅁䵁䅉䅅䅁䙁䅁䅁睁䵁䅁䅁兂䅁䅁䅁䥂倱兑䅯睷䅁䅁䅯材䅁䅁䅯睂䅅䅁䅅䅁䉁䅁䅁兂䅁䅁䅁䅁䅁䅁杷允䅁䅁䅕䅁䑁䅁䅷䅁䙁䅁䅁䵁䅃水䉂权䍁允䅁权䑁䅁䅁权䡁允䅁允䅁䅁䅅䅁䙁䅁䅁䅁䅁䅁䅁䍄䉁䅁䅁兂䅁䅁䅍䅄䅁䅁䅕䅁䅁䭁欫ご䭅䅁䉉䅁䭁䑁䅧䅁䭁䅁䉣䅁䉁䅁䅁允䅁䅁䅕䅁䅁䅁䅁䅁䵁䅉䅅䅁䙁䅁䅁睁䵁䅁䅁兂䅁䅁䅁㙲偒兑䅯睷䅁䅁䅯䅏䅁䅁䅯睂䅅䅁䅅䅁䉁䅁䅁兂䅁䅁䅁䅁䅁䅁杷允䅁䅁䅕䅁䑁䅁䅷䅁䙁䅁䅁䅁啂欱䈵权坄䅁䅁权㍁䅁䅁权䡁允䅁允䅁䅁䅅䅁䙁䡁佒䰹䩯克䅊䍄䉁䅁䅁兂䅁䅁䅍䅄䅁䅁䅕䅁䅁䡁瑳ご䭅乁䅑䅁䭁䑁䅙䅁䭁䅁䉣䅁䉁䅁䅁允䅁䅁䅕䅁䅁䅁䅁䅁䵁䅉䅅䅁䙁䅁䅁睁䵁䅁䅁兂䅁䅁䅁剔儹兑䅯朷䅁䅁䅯兎䅁䅁䅯睂䅅䅁䅅䅁䉁䅁䅁兂佁栶⭏剫呎䅑杷允䅁䅁䅕䅁䑁䅁䅷䅁䙁䅁䅁䅁癃䕰䈹权䕁允䅁权㑁䅁䅁权䡁允䅁允䅁䅁䅅䅁䙁䅁䅁䅁䅁䅁䅁䍄䉁䅁䅁兂䅁䅁䅍䅄䅁䅁䅕䅁䅁䭁欫ご䭅乁䅧䅁䭁䑁䅫䅁䭁䅁䉣䅁䉁䅁䅁允䅁䅁䅕剬塆歷䠯ぁ䵁䅉䅅䅁䙁䅁䅁睁䵁䅁䅁兂䅁䅁䅁㙲偒兑䅯朲䅁䅁䅯兏䅁䅁䅯睂䅅䅁䅅䅁䉁䅁䅁兂坂汷渳卆瀶睐杷允䅁䅁䅕䅁䑁䅁䅷䅁䙁䅁䅁䅁癃䕰䈹权佄䅁䅁权㕁䅁䅁权䡁允䅁允䅁䅁䅅䅁䙁䩁䉦硵䥹畘⽷䍄䉁䅁䅁兂䅁䅁䅍䅄䅁䅁䅕䅁䅁䙁坔歔䭅佁䅷䅁䭁䕁䅁䅁䭁䅁䉣䅁䉁䅁䅁允䅁䅁䅕䭫婯䥵塷䕁䵁䅉䅅䅁䙁䅁䅁睁䵁䅁䅁兂䅁䅁䅁㙲偒兑䅯䅁䅅䅁䅯兏䅁䅁䅯睂䅅䅁䅅䅁䉁䅁䅁权䝁允䅁䍄䉁䅁䅁兂䅁䅁䅍䅄䅁䅁䅕䅁䅁䥁刳歔䭅䱁䄸䅁䭁䑁䅅䅁䭁䅁䉣䅁䉁䅁䅁允䅁䅁䅕䅁䅁䅁䅁䅁䵁䅉䅅䅁䙁䅁䅁睁䵁䅁䅁兂䅁䅁䅁㙲偒兑䅯杁䅅䅁䅯兏䅁䅁䅯睂䅅䅁䅅䅁䉁䅁䅁兂䅁䅁䅁䅁䅁䅁杷允䅁䅁䅕䅁䑁䅁䅷䅁䙁䅁䅁䅁䕁啪䈹权敄䅁䅁权⭁䅁䅁权䡁允䅁允䅁䅁䅅䅁䙁䅁䅁䅁䅁䅁䅁䍄䉁䅁䅁兂䅁䅁䅍䅄䅁䅁䅕䅁䅁䕺瑍歭䭅偁䅧䅁䭁䑁䅫䅁䭁䅁䉣䅁䉁䅁䅁允䅁䅁䅕䅁䅁䅁䅁䅁䵁䅉䅅䅁䙁䅁䅁睁䵁䅁䅁兂䅁䅁䅁䤴㑈䅑䅯䅁䅅䅁䅯䅎䅁䅁䅯睂䅅䅁䅅䅁䉁䅁䅁权䝁允䅁䍄䉁䅁䅁兂䅁䅁䅍䅄䅁䅁䅕䅁䅁䡁瑳ご䭅乁䅁䅁䭁䕁䅯䅁䭁䅁䉣䅁䉁䅁䅁允䅁䅁䅕䨲浰婺穐啇䵁䅉䅅䅁䙁䅁䅁睁䵁䅁䅁兂䅁䅁䅁穗偂兑䅯朴䅁䅁䅯䅐䅁䅁䅯睂䅅䅁䅅䅁䉁䅁䅁兂獃祤⭩硑䐸䅑杷允䅁䅁䅕䅁䑁䅁䅷䅁䙁䅁䅁䥁䅂啚䈹权㡄䅁䅁权⽁䅁䅁权䡁允䅁允䅁䅁䅅䅁䙁䅁䅁䅁䅁䅁䅁䍄䉁䅁䅁兂䅁䅁䅍䅄䅁䅁䅕䅁䅁䭁欫ご䭅佁䅯䅁䭁䑁䅫䅁䭁䅁䉣䅁䉁䅁䅁允䅁䅁䅕㙥杍摤ㅈ樶䴸䅉䅅䅁䙁䅁䅁睁䵁䅁䅁兂䅁䅁䅁䍉㕪䅑䅯䄳䅁䅁䅯杍䅁䅁䅯睂䅅䅁䅅䅁䉁䅁䅁兂䅁䅁䅁䅁䅁䅁杷允䅁䅁䅕䅁䑁䅁䅷䅁䙁䅁䅁䅁乃唰䈵权䍁允䅁权睁䅁䅁权䡁允䅁允䅁䅁䅅䅁䙁䅁䅁䅁䅁䅁䅁䍄䉁䅁䅁兂䅁䅁䅍䅄䅁䅁䅕䅁䅁䑁歪歔䭅乁䅉䅁䭁䕁䄰䅁䭁䅁䉣䅁䉁䅁䅁允䅁䅁䅕捺䵺䵺䵺歋䵁䅉䅅䅁䙁䅁䅁睁䵁䅁䅁兂䅁䅁䅁剔儹兑䅯䄱䅁䅁䅯䅔䅁䅁䅯睂䅅䅁䅅䅁䉁䅁䅁兂慂慅獥䬰硕䅑杷允䅁䅁䅕䅁䑁䅁䅷䅁䙁䅁䅁䅁㝂啌䈹权潄䅁䅁权㙁䅁䅁权䡁允䅁允䅁䅁䅅䅁䙁䅁䅁䅁䅁䅁䅁䍄䉁䅁䅁兂䅁䅁䅍䅄䅁䅁䅕䅁䅁䝁䭄〫䭁偁䄴䅁䭁䑁䄴䅁䭁䅁䉣䅁䉁䅁䅁允䅁䅁䅕䑚歳晪䈵唯䵅䅉䅅䅁䙁䅁䅁睁䵁䅁䅁兂䅁䅁䅁㙲偒兑䅯朲䅁䅁䅯杏䅁䅁䅯睂䅅䅁䅅䅁䉁䅁䅁兂祂佋䅲橋㉃睐杷允䅁䅁䅕䅁䑁䅁䅷䅁䙁䅁䅁䵁䅃水䉂权浄䅁䅁权ぁ䅁䅁权䡁允䅁允䅁䅁䅅䅁䙁䅁䅁䅁䅁䅁䅁䍄䉁䅁䅁兂䅁䅁䅍䅄䅁䅁䅕䅁䅁䭁欫ご䭅乁䄴䅁䭁䑁䅷䅁䭁䅁䉣䅁䉁䅁䅁允䅁䅁䅕䱄䴵㝔䙴啄䵁䅉䅅䅁䙁䅁䅁睁䵁䅁䅁兂䅁䅁䅁乖佚兑䅯睶䅁䅁䅯杏䅁䅁䅯睂䅅䅁䅅䅁䉁䅁䅁兂䅁䅁䅁䅁䅁䅁杷允䅁䅁䅕䅁䑁䅁䅷䅁䙁䅁䅁䵁䑸婌䉰权䱄䅁䅁权穁䅁䅁权䡁允䅁允䅁䅁䅅䅁䙁䅁䅁䅁䅁䅁䅁䍄䉁䅁䅁兂䅁䅁䅍䅄䅁䅁䅕䅁䅁䙧䕑䕕䭅偁䅉䅁䭁䕁䅅䅁䭁䅁䉣䅁䉁䅁䅁允䅁䅁䅕䅁䅁䅁䅁䅁䵁䅉䅅䅁䙁䅁䅁睁䵁䅁䅁兂䅁䅁䅁㙲偒兑䅯朷䅁䅁䅯兒䅁䅁䅯睂䅅䅁䅅䅁䉁䅁䅁兂䕁橘晧睘呬䅑杷允䅁䅁䅕䅁䑁䅁䅷䅁䙁䅁䅁䅁癃䕰䈹权䱄䅁䅁权㙁䅁䅁权䡁允䅁允䅁䅁䅅䅁䙁䅁䅁䅁䅁䅁䅁䍄䉁䅁䅁兂䅁䅁䅍䅄䅁䅁䅕䅁䅁䑁歪歔䭅乁䅧䅁䭁䑁䅙䅁䭁䅁䉣䅁䉁䅁䅁允䅁䅁䅕䅁䅁䅁䅁䅁䵁䅉䅅䅁䙁䅁䅁睁䵁䅁䅁兂䅁䅁䅁㙲偒兑䅯朶䅁䅁䅯杏䅁䅁䅯睂䅅䅁䅅䅁䉁䅁䅁兂睄汁告㙢兔睐杷允䅁䅁䅕䅁䑁䅁䅷䅁䙁䅁䅁䅁元癤䅨权浄䅁䅁权㍁䅁䅁权䡁允䅁允䅁䅁䅅䅁䙁䱁䙂歷牫畂⽉䍄䉁䅁䅁兂䅁䅁䅍䅄䅁䅁䅕䅁䅁䕁乄〫䭁佁䄴䅁䭁䑁䅳䅁䭁䅁䉣䅁䉁䅁䅁允䅁䅁䅕䅁䅁䅁䅁䅁䵁䅉䅅䅁䙁䅁䅁睁䵁䅁䅁兂䅁䅁䅁㙲偒兑䅯朹䅁䅁䅯杏䅁䅁䅯睂䅅䅁䅅䅁䉁䅁䅁兂䅁䅁䅁䅁䅁䅁杷允䅁䅁䅕䅁䑁䅁䅷䅁䙁䅁䅁䥁啂䙂䉂权䍁允䅁权硁䅁䅁权䡁允䅁允䅁䅁䅅䅁䙁䅁䅁䅁䅁䅁䅁䍄䉁䅁䅁兂䅁䅁䅍䅄䅁䅁䅕䅁䅁䥁刳歔䭅乁䅁䅁䭁䑁䅣䅁䭁䅁䉣䅁䉁䅁䅁允䅁䅁䅕䙦呡㡔潩歊䵁䅉䅅䅁䙁䅁䅁睁䵁䅁䅁兂䅁䅁䅁乖佚兑䅯朵䅁䅁䅯兎䅁䅁䅯睂䅅䅁䅅䅁䉁䅁䅁兂䅁䅁䅁䅁䅁䅁杷允䅁䅁䅕䅁䑁䅁䅷䅁䙁䅁䅁䅁癃䕰䈹权佄䅁䅁权䅂䅁䅁权䡁允䅁允䅁䅁䅅䅁䙁䍁晊剴䝨普⽫䍄䉁䅁䅁兂䅁䅁䅍䅄䅁䅁䅕䅁䅁䥁刳歔䭅佁䅯䅁䭁䑁䅕䅁䭁䅁䉣䅁䉁䅁䅁允䅁䅁䅕䅁䅁䅁䅁䅁䵁䅉䅅䅁䙁䅁䅁睁䵁䅁䅁兂䅁䅁䅁䵯㝮䅑䅯䅁䅅䅁䅯䅎䅁䅁䅯睂䅅䅁䅅䅁䉁䅁䅁权䝁允䅁䍄䉁䅁䅁兂䅁䅁䅍䅄䅁䅁䅕䅁䅁䕺瑍歭䭅佁䅑䅁䭁䑁䅯䅁䭁䅁䉣䅁䉁䅁䅁允䅁䅁䅕䅁䅁䅁䅁䅁䵁䅉䅅䅁䙁䅁䅁睁䵁䅁䅁兂䅁䅁䅃䝑偖兑䅯睶䅁䅁䅯睌䅁䅁䅯睂䅅䅁䅅䅁䉁䅁䅁兂䅁䅁䅁䅁䅁䅁杷允䅁䅁䅕䅁䑁䅁䅷䅁䙁䅁䅁䅁啂欱䈵权慄䅁䅁权㝁䅁䅁权䡁允䅁允䅁䅁䅅䅁䙁䅁䅁䅁䅁䅁䅁䍄䉁䅁䅁兂䅁䅁䅍䅄䅁䅁䅕䅁䅁䙁睳ご䭅佁䅯䅁䭁䍁䄴䅁䭁䅁䉣䅁䉁䅁䅁允䅁䅁䅕䅁䅁䅁䅁䅁䵁䅉䅅䅁䙁䅁䅁睁䵁䅁䅁兂䅁䅁䅁㙲偒兑䅯朱䅁䅁䅯杓䅁䅁䅯睂䅅䅁䅅䅁䉁䅁䅁兂噂佣橕佒㤯睐杷允䅁䅁䅕䅁䑁䅁䅷䅁䙁䅁䅁䅁䅂智䅴权煄䅁䅁权䵂䅁䅁权䡁允䅁允䅁䅁䅅䅁䙁䍁㥚㡮㡄摨⽧䍄䉁䅁䅁兂䅁䅁䅍䅄䅁䅁䅕䅁䅁䕁昰䕕䭅䵁䄴䅁䭁䑁䅉䅁䭁䅁䉣䅁䉁䅁䅁允䅁䅁䅕䅁䅁䅁䅁䅁䵁䅉䅅䅁䙁䅁䅁睁䵁䅁䅁兂䅁䅁䅁䵙㝲䅑䅯朷䅁䅁䅯䅎䅁䅁䅯睂䅅䅁䅅䅁䉁䅁䅁兂䅁䅁䅁䅁䅁䅁杷允䅁䅁䅕䅁䑁䅁䅷䅁䙁䅁䅁䥁煂歌䈹权畄䅁䅁权硁䅁䅁权䡁允䅁允䅁䅁䅅䅁䙁䅁䅁䅁䅁䅁䅁䍄䉁䅁䅁兂䅁䅁䅍䅄䅁䅁䅕䅁䅁䙁睳ご䭅䅁䉉䅁䭁䕁䅷䅁䭁䅁䉣䅁䉁䅁䅁允䅁䅁䅕㙲⽃塩䭖稸䴸䅉䅅䅁䙁䅁䅁睁䵁䅁䅁兂䅁䅁䅁㙲偒兑䅯䄲䅁䅁䅯䅔䅁䅁䅯睂䅅䅁䅅䅁䉁䅁䅁兂㑃乤灯䕊䔴䅑杷允䅁䅁䅕䅁䑁䅁䅷䅁䙁䅁䅁䅁乃唰䈵权杄䅁䅁权䉂䅁䅁权䡁允䅁允䅁䅁䅅䅁䙁䅁䅁䅁䅁䅁䅁䍄䉁䅁䅁兂䅁䅁䅍䅄䅁䅁䅕䅁䅁䭁欫ご䭅䱁䄸䅁䭁䑁䄸䅁䭁䅁䉣䅁䉁䅁䅁允䅁䅁䅕䅁䅁䅁䅁䅁䵁䅉䅅䅁䙁䅁䅁睁䵁䅁䅁兂䅁䅁䅁住佒兑䅯䄸䅁䅁䅯䅓䅁䅁䅯睂䅅䅁䅅䅁䉁䅁䅁兂䅁䅁䅁䅁䅁䅁杷允䅁䅁䅕䅁䑁䅁䅷䅁䙁䅁䅁䵁䅃水䉂权潄䅁䅁权䅂䅁䅁权䡁允䅁允䅁䅁䅅䅁䙁䅁䅁䅁䅁䅁䅁䍄䉁䅁䅁兂䅁䅁䅍䅄䅁䅁䅕䅁䅁䭁欫ご䭅乁䅁䅁䭁䑁䅣䅁䭁䅁䉣䅁䉁䅁䅁允䅁䅁䅕ㅰ䡦㔫䡅䕅䵁䅉䅅䅁䙁䅁䅁睁䵁䅁䅁兂䅁䅁䅁䍉㕪䅑䅯朲䅁䅁䅯睍䅁䅁䅯睂䅅䅁䅅䅁䉁䅁䅁兂硁䩢买煓癌睐杷允䅁䅁䅕䅁䑁䅁䅷䅁䙁䅁䅁䅁䅂智䅴权浄䅁䅁权硁䅁䅁权䡁允䅁允䅁䅁䅅䅁䙁䅁䅁䅁䅁䅁䅁䍄䉁䅁䅁兂䅁䅁䅍䅄䅁䅁䅕䅁䅁䕁乄〫䭁偁䅁䅁䭁䍁䄴䅁䭁䅁䉣䅁䉁䅁䅁允䅁䅁䅕䅁䅁䅁䅁䅁䵁䅉䅅䅁䙁䅁䅁睁䵁䅁䅁兂䅁䅁䅁㙲偒兑䅯杺䅁䅁䅯睎䅁䅁䅯睂䅅䅁䅅䅁䉁䅁䅁兂祄䄶瑗捄汄睐杷允䅁䅁䅕䅁䑁䅁䅷䅁䙁䅁䅁䵁䅃水䉂权坄䅁䅁权祁䅁䅁权䡁允䅁允䅁䅁䅅䅁䙁䅁䅁䅁䅁䅁䅁䍄䉁䅁䅁兂䅁䅁䅍䅄䅁䅁䅕䅁䅁䥷楄䕕䭅偁䅯䅁䭁䕁䅕䅁䭁䅁䉣䅁䉁䅁䅁允䅁䅁䅕汚攵硒䡁䔹䵅䅉䅅䅁䙁䅁䅁睁䵁䅁䅁兂䅁䅁䅁乖佚兑䅯末䅁䅁䅯児䅁䅁䅯睂䅅䅁䅅䅁䉁䅁䅁兂䅁䅁䅁䅁䅁䅁杷允䅁䅁䅕䅁䑁䅁䅷䅁䙁䅁䅁䅁元癤䅨权坄䅁䅁权㙁䅁䅁权䡁允䅁允䅁䅁䅅䅁䙁䍁㙫栶瑬瘲⽑䍄䉁䅁䅁兂䅁䅁䅍䅄䅁䅁䅕䅁䅁䭁欫ご䭅乁䄴䅁䭁䑁䅣䅁䭁䅁䉣䅁䉁䅁䅁允䅁䅁䅕歍⭺癡㠳啄䵁䅉䅅䅁䙁䅁䅁睁䵁䅁䅁兂䅁䅁䅁㙲偒兑䅯睲䅁䅁䅯睎䅁䅁䅯睂䅅䅁䅅䅁䉁䅁䅁兂桃瑙浩⭡䍁䅑杷允䅁䅁䅕䅁䑁䅁䅷䅁䙁䅁䅁䅁元癤䅨权䅁允䅁权䭂䅁䅁权䡁允䅁允䅁䅁䅅䅁䭁䅁䉙䅁䵁䅉䅅䅁䙁䅁䅁睁䵁䅁䅁兂䅁䅁䅁㙲偒兑䅯䄵䅁䅁䅯䅑䅁䅁䅯睂䅅䅁䅅䅁䉁䅁䅁兂䅁䅁䅁䅁䅁䅁杷允䅁䅁䅕䅁䑁䅁䅷䅁䙁䅁䅁䅁元癤䅨权慄䅁䅁权祁䅁䅁权䡁允䅁允䅁䅁䅅䅁䙁䅁䅁䅁䅁䅁䅁䍄䉁䅁䅁兂䅁䅁䅍䅄䅁䅁䅕䅁䅁䭁欫ご䭅乁䅙䅁䭁䕁䅷䅁䭁䅁䉣䅁䉁䅁䅁允䅁䅁䅕㜶䔰穣䅃啁䵁䅉䅅䅁䙁䅁䅁睁䵁䅁䅁兂䅁䅁䅁䵯㝮䅑䅯朸䅁䅁䅯兑䅁䅁䅯睂䅅䅁䅅䅁䉁䅁䅁兂桄敺䉥䱵奧䅑杷允䅁䅁䅕䅁䑁䅁䅷䅁䙁䅁䅁䥁啂䙂䉂权䍁允䅁权䙂䅁䅁权䡁允䅁允䅁䅁䅅䅁䙁䙁䴱䝧焹㥭⽣䍄䉁䅁䅁兂䅁䅁䅍䅄䅁䅁䅕䅁䅁䝁䭄〫䭁䅁䉉䅁䭁䑁䄴䅁䭁䅁䉣䅁䉁䅁䅁允䅁䅁䅕し䙰歲杍䐯䴸䅉䅅䅁䙁䅁䅁睁䵁䅁䅁兂䅁䅁䅁㙲偒兑䅯䄸䅁䅁䅯睎䅁䅁䅯睂䅅䅁䅅䅁䉁䅁䅁兂噃䉔兲〵塣䅑杷允䅁䅁䅕䅁䑁䅁䅷䅁䙁䅁䅁䵁䅃水䉂权捄䅁䅁权⽁䅁䅁权䡁允䅁允䅁䅁䅅䅁䙁䅁䅁䅁䅁䅁䅁䍄䉁䅁䅁兂䅁䅁䅍䅄䅁䅁䅕䅁䅁䡁䭄〫䭁䅁䉑䅁䭁䕁䄰䅁䭁䅁䉣䅁䉁䅁䅁允䅁䅁䅕汭洲䥮坥㜹䴸䅉䅅䅁䙁䅁䅁睁䵁䅁䅁兂䅁䅁䅁乖佚兑䅯杁䅅䅁䅯睏䅁䅁䅯睂䅅䅁䅅䅁䉁䅁䅁兂䅁䅁䅁䅁䅁䅁杷允䅁䅁䅕䅁䑁䅁䅷䅁䙁䅁䅁䅁癃䕰䈹权䱄䅁䅁权㍁䅁䅁权䡁允䅁允䅁䅁䅅䅁䙁䅁䅁䅁䅁䅁䅁䍄䉁䅁䅁兂䅁䅁䅍䅄䅁䅁䅕䅁䅁䍁潁唫䭁䅁䉁䅁䭁䑁䅙䅁䭁䅁䉣䅁䉁䅁䅁允䅁䅁䅯䅁䅁䅁杷允䅁䅁䅕䅁䑁䅁䅷䅁䙁䅁䅁䅁扂䕍䈹权佄䅁䅁权㉁䅁䅁权䡁允䅁允䅁䅁䅅䅁䙁䅁䅁䅁䅁䅁䅁䍄䉁䅁䅁兂䅁䅁䅍䅄䅁䅁䅕䅁䅁䙁坔歔䭅偁䅷䅁䭁䍁䄸䅁䭁䅁䉣䅁䉁䅁䅁允䅁䅁䅕䅁䅁䅁䅁䅁䵁䅉䅅䅁䙁䅁䅁睁䵁䅁䅁兂䅁䅁䅁㙲偒兑䅯䄫䅁䅁䅯睎䅁䅁䅯睂䅅䅁䅅䅁䉁䅁䅁兂䅁䅁䅁䅁䅁䅁杷允䅁䅁䅕䅁䑁䅁䅷䅁䙁䅁䅁䅁癃䕰䈹权浄䅁䅁权䵂䅁䅁权䡁允䅁允䅁䅁䅅䅁䙁偁塙啎⼲朰䅚䍄䉁䅁䅁兂䅁䅁䅍䅄䅁䅁䅕䅁䅁䭁欫ご䭅䱁䄸䅁䭁䑁䅣䅁䭁䅁䉣䅁䉁䅁䅁允䅁䅁䅕䅁䅁䅁䅁䅁䵁䅉䅅䅁䙁䅁䅁睁䵁䅁䅁兂䅁䅁䅄佧兊兑䅯䄹䅁䅁䅯䅒䅁䅁䅯睂䅅䅁䅅䅁䉁䅁䅁兂䅁䅁䅁䅁䅁䅁杷允䅁䅁䅕䅁䑁䅁䅷䅁䙁䅁䅁䥁㝁啗䈹权癃䅁䅁权㕁䅁䅁权䡁允䅁允䅁䅁䅅䅁䙁䅁䅁䅁䅁䅁䅁䍄䉁䅁䅁兂䅁䅁䅍䅄䅁䅁䅕䅁䅁䝧畯ご䭅乁䅯䅁䭁䑁䅍䅁䭁䅁䉣䅁䉁䅁䅁允䅁䅁䅕䅁䅁䅁䅁䅁䵁䅉䅅䅁䙁䅁䅁睁䵁䅁䅁兂䅁䅁䅁㙲偒兑䅯朶䅁䅁䅯睎䅁䅁䅯睂䅅䅁䅅䅁䉁䅁䅁兂汃票敍か男睐杷允䅁䅁䅕䅁䑁䅁䅷䅁䙁䅁䅁䥁啂䙂䉂权杄䅁䅁权ㅁ䅁䅁权䡁允䅁允䅁䅁䅅䅁䙁䙁串㝡䙄制䅊䍄䉁䅁䅁兂䅁䅁䅍䅄䅁䅁䅕䅁䅁䙁坔歔䭅佁䅉䅁䭁䑁䅣䅁䭁䅁䉣䅁䉁䅁䅁允䅁䅁䅕剋慥桋⽙䕇䵁䅉䅅䅁䙁䅁䅁睁䵁䅁䅁兂䅁䅁䅁㙲偒兑䅯朹䅁䅁䅯睎䅁䅁䅯睂䅅䅁䅅䅁䉁䅁䅁兂楁书猵搸猸䅑杷允䅁䅁䅕䅁䑁䅁䅷䅁䙁䅁䅁䅁杁偋䅬权䑄䅁䅁权䑂䅁䅁权䡁允䅁允䅁䅁䅅䅁䙁䅁䅁䅁䅁䅁䅁䍄䉁䅁䅁兂䅁䅁䅍䅄䅁䅁䅕䅁䅁䍁潁唫䭁乁䅯䅁䭁䕁䅣䅁䭁䅁䉣䅁䉁䅁䅁允䅁䅁䅕敩獅琸㑥稴䴸䅉䅅䅁䙁䅁䅁睁䵁䅁䅁兂䅁䅁䅁䵙㝲䅑䅯䄷䅁䅁䅯睐䅁䅁䅯睂䅅䅁䅅䅁䉁䅁䅁兂䅁䅁䅁䅁䅁䅁杷允䅁䅁䅕䅁䑁䅁䅷䅁䙁䅁䅁䥁䅂啚䈹权捄䅁䅁权䝂䅁䅁权䡁允䅁允䅁䅁䅅䅁䙁䅁䅁䅁䅁䅁䅁䍄䉁䅁䅁兂䅁䅁䅍䅄䅁䅁䅕䅁䅁䕁乄〫䭁偁䅑䅁䭁䑁䄴䅁䭁䅁䉣䅁䉁䅁䅁允䅁䅁䅕桰ぃ刲慉䕍䵁䅉䅅䅁䙁䅁䅁睁䵁䅁䅁兂䅁䅁䅁䡫㑢䅑䅯睷䅁䅁䅯李䅁䅁䅯睂䅅䅁䅅䅁䉁䅁䅁兂畄唶呱婚䝯䅑杷允䅁䅁䅕䅁䑁䅁䅷䅁䙁䅁䅁䥁啂䙂䉂权坄䅁䅁权䥂䅁䅁权䡁允䅁允䅁䅁䅅䅁䙁䉁䩡渷儳⭹⼰䍄䉁䅁䅁兂䅁䅁䅍䅄䅁䅁䅕䅁䅁䝧畯ご䭅佁䅁䅁䭁䑁䅷䅁䭁䅁䉣䅁䉁䅁䅁允䅁䅁䅕䅁䅁䅁䅁䅁䵁䅉䅅䅁䙁䅁䅁睁䵁䅁䅁兂䅁䅁䅁䵣㝲䅑䅯䄱䅁䅁䅯睍䅁䅁䅯睂䅅䅁䅅䅁䉁䅁䅁兂䅁䅁䅁䅁䅁䅁杷允䅁䅁䅕䅁䑁䅁䅷䅁䙁䅁䅁䅁乃唰䈵权敄䅁䅁权䥂䅁䅁权䡁允䅁允䅁䅁䅅䅁䙁䅁䅁䅁䅁䅁䅁䍄䉁䅁䅁兂䅁䅁䅍䅄䅁䅁䅕䅁䅁䭁欫ご䭅佁䅧䅁䭁䑁䅳䅁䭁䅁䉣䅁䉁䅁䅁允䅁䅁䅕楆摆瑏じ䕓䵁䅉䅅䅁䙁䅁䅁睁䵁䅁䅁兂䅁䅁䅁㙲偒兑䅯䄹䅁䅁䅯睏䅁䅁䅯睂䅅䅁䅅䅁䉁䅁䅁兂䅁䅁䅁䅁䅁䅁杷允䅁䅁䅕䅁䑁䅁䅷䅁䙁䅁䅁䅁乂ㅈ䉂权慄䅁䅁权獁䅁䅁权䡁允䅁允䅁䅁䅅䅁䙁䅁䅁䅁䅁䅁䅁䍄䉁䅁䅁兂䅁䅁䅍䅄䅁䅁䅕䅁䅁䕁乄〫䭁䵁䅳䅁䭁䍁䅷䅁䭁䅁䉣䅁䉁䅁䅁允䅁䅁䅕䅁䅁䅁䅁䅁䵁䅉䅅䅁䙁䅁䅁睁䵁䅁䅁兂䅁䅁䵄祑愲兑䅯末䅁䅁䅯免䅁䅁䅯睂䅅䅁䅅䅁䉁䅁䅁兂䅁䅁䅁䅁䅁䅁杷允䅁䅁䅕䅁䑁䅁䅷䅁䙁䅁䅁䅁杂癹䅴权潄䅁䅁权硁䅁䅁权䡁允䅁允䅁䅁䅅䅁䙁䅁䅁䅁䅁䅁䅁䍄䉁䅁䅁兂䅁䅁䅍䅄䅁䅁䅕䅁䅁䝧畯ご䭅䭁䄸䅁䭁䑁䅍䅁䭁䅁䉣䅁䉁䅁䅁允䅁䅁䅕䅁䅁䅁䅁䅁䵁䅉䅅䅁䙁䅁䅁睁䵁䅁䅁兂䅁䅁䅁䵣㝲䅑䅯朲䅁䅁䅯兑䅁䅁䅯睂䅅䅁䅅䅁䉁䅁䅁兂䅁䅁䅁䅁䅁䅁杷允䅁䅁䅕䅁䑁䅁䅷䅁䙁䅁䅁䥁䅂啚䈹权佄䅁䅁权睁䅁䅁权䡁允䅁允䅁䅁䅅䅁䙁䅁䅁䅁䅁䅁䅁䍄䉁䅁䅁兂䅁䅁䅍䅄䅁䅁䅕䅁䅁䭁欫ご䭅乁䅉䅁䭁䑁䅳䅁䭁䅁䉣䅁䉁䅁䅁允䅁䅁䅕䅁䅁䅁䅁䅁䵁䅉䅅䅁䙁䅁䅁睁䵁䅁䅁兂䅁䅁䅁㙲偒兑䅯睶䅁䅁䅯睏䅁䅁䅯睂䅅䅁䅅䅁䉁䅁䅁兂䅁䅁䅁䅁䅁䅁杷允䅁䅁䅕䅁䑁䅁䅷䅁䙁䅁䅁䅁杁偋䅬权獄䅁䅁权⭁䅁䅁权䡁允䅁允䅁䅁䅅䅁䙁䅁䅁䅁䅁䅁䅁䍄䉁䅁䅁兂䅁䅁䅍䅄䅁䅁䅕䅁䅁䭁欫ご䭅乁䄴䅁䭁䕁䅫䅁䭁䅁䉣䅁䉁䅁䅁允䅁䅁䅕㜶䕳剸杏ぅ䵁䅉䅅䅁䙁䅁䅁睁䵁䅁䅁兂䅁䅁䅁㙲偒兑䅯末䅁䅁䅯睏䅁䅁䅯睂䅅䅁䅅䅁䉁䅁䅁兂䅁䥁㥧穅䭳村杷允䅁䅁䅕䅁䑁䅁䅷䅁䙁䅁䅁䅁癃䕰䈹权⭄䅁䅁权㝁䅁䅁权䡁允䅁允䅁䅁䅅䅁䙁䅁䅁䥯䥡睌䍎䍄䉁䅁䅁兂䅁䅁䅍䅄䅁䅁䅕䅁䅁䍁潁唫䭁佁䅁䅁䭁䑁䅉䅁䭁䅁䉣䅁䉁䅁䅁允䅁䅁䅕䅁䅁䅁䅁䅁䵁䅉䅅䅁䙁䅁䅁睁䵁䅁䅁兂䅁䅁䅁㙲偒兑䅯朶䅁䅁䅯睏䅁䅁䅯睂䅅䅁䅅䅁䉁䅁䅁兂噁伱䉢杸慺睐杷允䅁䅁䅕䅁䑁䅁䅷䅁䙁䅁䅁䥁煂歌䈹权捄䅁䅁权䱂䅁䅁权䡁允䅁允䅁䅁䅅䅁䙁䅁汯䙎㙥桸䅆䍄䉁䅁䅁兂䅁䅁䅍䅄䅁䅁䅕䅁䅁䝧畯ご䭅䅁䉑䅁䭁䕁䅙䅁䭁䅁䉣䅁䉁䅁䅁允䅁䅁䅕䅁䅁䅁䅁䅁䵁䅉䅅䅁䙁䅁䅁睁䵁䅁䅁兂䅁䅁䅁㙲偒兑䅯䄳䅁䅁䅯䅑䅁䅁䅯睂䅅䅁䅅䅁䉁䅁䅁兂ぃ⽔楷灗㉪睐杷允䅁䅁䅕䅁䑁䅁䅷䅁䙁䅁䅁䅁扂䕍䈹权䅁允䅁权穁䅁䅁权䡁允䅁允䅁䅁䅅䅁䭁䅁䉙䅁䵁䅉䅅䅁䙁䅁䅁睁䵁䅁䅁兂䅁䅁䅁乖佚兑䅯朶䅁䅁䅯䅌䅁䅁䅯睂䅅䅁䅅䅁䉁䅁䅁兂䅁䅁䅁䅁䅁䅁杷允䅁䅁䅕䅁䑁䅁䅷䅁䙁䅁䅁䵁䅃水䉂权佄䅁䅁权⽁䅁䅁权䡁允䅁允䅁䅁䅅䅁䙁䅁䅁䅁䅁䅁䅁䍄䉁䅁䅁兂䅁䅁䅍䅄䅁䅁䅕䅁䅁䭁欫ご䭅䵁䅳䅁䭁䕁䅁䅁䭁䅁䉣䅁䉁䅁䅁允䅁䅁䅕䅁䅁䅁䅁䅁䵁䅉䅅䅁䙁䅁䅁睁䵁䅁䅁兂䅁䅁䅁㙲偒兑䅯末䅁䅁䅯䅑䅁䅁䅯睂䅅䅁䅅䅁䉁䅁䅁兂䅁䭁䑁捐剕村杷允䅁䅁䅕䅁䑁䅁䅷䅁䙁䅁䅁䅁元癤䅨权㙄䅁䅁权穁䅁䅁权䡁允䅁允䅁䅁䅅䅁䙁䅁䅁䅁䅁䅁䅁䍄䉁䅁䅁兂䅁䅁䅍䅄䅁䅁䅕䅁䅁佁䉃䔫䭁䵁䄴䅁䭁䕁䅉䅁䭁䅁䉣䅁䉁䅁䅁允䅁䅁䅕头䉏捩火䐷䴸䅉䅅䅁䙁䅁䅁睁䵁䅁䅁兂䅁䅁䅄佧兊兑䅯䄶䅁䅁䅯兔䅁䅁䅯睂䅅䅁䅅䅁䉁䅁䅁兂慁摓創却偂䅑杷允䅁䅁䅕䅁䑁䅁䅷䅁䙁䅁䅁䅁杂癹䅴权㑄䅁䅁权癁䅁䅁权䡁允䅁允䅁䅁䅅䅁䙁䅁䅁䅁䅁䅁䅁䍄䉁䅁䅁兂䅁䅁䅍䅄䅁䅁䅕䅁䅁䙁坔歔䭅佁䄴䅁䭁䑁䅙䅁䭁䅁䉣䅁䉁䅁䅁允䅁䅁䅕佨塍穖㍰歒䵁䅉䅅䅁䙁䅁䅁睁䵁䅁䅁兂䅁䅁䅃ㅏ偬兑䅯䄵䅁䅁䅯杒䅁䅁䅯睂䅅䅁䅅䅁䉁䅁䅁兂婂佡穋潶䙁䅑杷允䅁䅁䅕䅁䑁䅁䅷䅁䙁䅁䅁䵁䅃水䉂权䅁允䅁权㉁䅁䅁权䡁允䅁允䅁䅁䅅䅁䭁䑁䈸䅁䵁䅉䅅䅁䙁䅁䅁睁䵁䅁䅁兂䅁䅁䅁摪但兑䅯䄯䅁䅁䅯睎䅁䅁䅯睂䅅䅁䅅䅁䉁䅁䅁兂䅁䅁䅁䅁䅁䅁杷允䅁䅁䅕䅁䑁䅁䅷䅁䙁䅁䅁䅁癃䕰䈹权⭄䅁䅁权䅂䅁䅁权䡁允䅁允䅁䅁䅅䅁䙁䅁䅁䭁䉴東䍎䍄䉁䅁䅁兂䅁䅁䅍䅄䅁䅁䅕䅁䅁䥁刳歔䭅䅁䉉䅁䭁䕁䅅䅁䭁䅁䉣䅁䉁䅁䅁允䅁䅁䅕䅁䅁䅁䅁䅁䵁䅉䅅䅁䙁䅁䅁睁䵁䅁䅁兂䅁䅁䅁㙲偒兑䅯睷䅁䅁䅯䅑䅁䅁䅯睂䅅䅁䅅䅁䉁䅁䅁兂婄⭨⭭䅖䑰䅑杷允䅁䅁䅕䅁䑁䅁䅷䅁䙁䅁䅁䅁癃䕰䈹权煄䅁䅁权䅂䅁䅁权䡁允䅁允䅁䅁䅅䅁䙁䝁啫卢䍌㥧⽉䍄䉁䅁䅁兂䅁䅁䅍䅄䅁䅁䅕䅁䅁䝁确歔䭅偁䅙䅁䭁䑁䅙䅁䭁䅁䉣䅁䉁䅁䅁允䅁䅁䅕䅁䅁䅁䅁䅁䵁䅉䅅䅁䙁䅁䅁睁䵁䅁䅁兂䅁䅁䅁㙲偒兑䅯䅂䅅䅁䅯䅑䅁䅁䅯睂䅅䅁䅅䅁䉁䅁䅁兂慂䴹兩眰牯䅑杷允䅁䅁䅕䅁䑁䅁䅷䅁䙁䅁䅁䥁啂䙂䉂权䍁允䅁权䵂䅁䅁权䡁允䅁允䅁䅁䅅䅁䙁䵁䑅剆卆㥒⽑䍄䉁䅁䅁兂䅁䅁䅍䅄䅁䅁䅕䅁䅁䝁䭄〫䭁偁䄴䅁䭁䑁䅧䅁䭁䅁䉣䅁䉁䅁䅁允䅁䅁䅕䅁䅁䅁䅁䅁䵁䅉䅅䅁䙁䅁䅁睁䵁䅁䅁兂䅁䅁䅁祥倱兑䅯朴䅁䅁䅯兔䅁䅁䅯睂䅅䅁䅅䅁䉁䅁䅁兂䭄㙢奘啵䘰䅑杷允䅁䅁䅕䅁䑁䅁䅷䅁䙁䅁䅁䅁䕁啪䈹权⽃䅁䅁权䭂䅁䅁权䡁允䅁允䅁䅁䅅䅁䙁䅁䅁䅁䅁䅁䅁䍄䉁䅁䅁兂䅁䅁䅍䅄䅁䅁䅕䅁䅁䭁欫ご䭅佁䅷䅁䭁䕁䅁䅁䭁䅁䉣䅁䉁䅁䅁允䅁䅁䅕灉䥭潓奊ぁ䵁䅉䅅䅁䙁䅁䅁睁䵁䅁䅁兂䅁䅁䅁㙲偒兑䅯䄱䅁䅁䅯児䅁䅁䅯睂䅅䅁䅅䅁䉁䅁䅁兂䑃焸䥇婲ㅙ䅑杷允䅁䅁䅕䅁䑁䅁䅷䅁䙁䅁䅁䅁癃䕰䈹权㉄䅁䅁权䥂䅁䅁权䡁允䅁允䅁䅁䅅䅁䙁乁⽵奃䩔偹⽁䍄䉁䅁䅁兂䅁䅁䅍䅄䅁䅁䅕䅁䅁䩁㉂䔫䭁䭁䄸䅁䭁䑁䅷䅁䭁䅁䉣䅁䉁䅁䅁允䅁䅁䅕㙸睗啷楷䕂䵁䅉䅅䅁䙁䅁䅁睁䵁䅁䅁兂䅁䅁䅁䤴㑈䅑䅯䄯䅁䅁䅯李䅁䅁䅯睂䅅䅁䅅䅁䉁䅁䅁兂療㙎坙噵噖䅑杷允䅁䅁䅕䅁䑁䅁䅷䅁䙁䅁䅁䅁灂唸䈵权㡄䅁䅁权ぁ䅁䅁权䡁允䅁允䅁䅁䅅䅁䙁䅁䅁䅁䅁䅁䅁䍄䉁䅁䅁兂䅁䅁䅍䅄䅁䅁䅕䅁䅁䕁乄〫䭁乁䅑䅁䭁䑁䅉䅁䭁䅁䉣䅁䉁䅁䅁允䅁䅁䅕䅁䅁䅁䅁䅁䵁䅉䅅䅁䙁䅁䅁睁䵁䅁䅁兂䅁䅁䅁穗偂兑䅯䄶䅁䅁䅯兒䅁䅁䅯睂䅅䅁䅅䅁䉁䅁䅁兂噄朳睁砯剸䅑杷允䅁䅁䅕䅁䑁䅁䅷䅁䙁䅁䅁䵁䅃水䉂权潄䅁䅁权䑂䅁䅁权䡁允䅁允䅁䅁䅅䅁䙁䍁䭑噅異䕫䅨䍄䉁䅁䅁兂䅁䅁䅍䅄䅁䅁䅕䅁䅁䭁欫ご䭅乁䄴䅁䭁䑁䄰䅁䭁䅁䉣䅁䉁䅁䅁允䅁䅁䅕䅁䅁䅁䅁䅁䵁䅉䅅䅁䙁䅁䅁睁䵁䅁䅁兂䅁䅁䵄祑愲兑䅯朶䅁䅁䅯睓䅁䅁䅯睂䅅䅁䅅䅁䉁䅁䅁兂䅁䅁䅁䅁䅁䅁杷允䅁䅁䅕䅁䑁䅁䅷䅁䙁䅁䅁䅁啂欱䈵权畄䅁䅁权㥁䅁䅁权䡁允䅁允䅁䅁䅅䅁䙁䥁噪儳术䕎䅨䍄䉁䅁䅁兂䅁䅁䅍䅄䅁䅁䅕䅁䅁䭁欫ご䭅佁䅁䅁䭁䑁䄰䅁䭁䅁䉣䅁䉁䅁䅁允䅁䅁䅕䅁䅁䅁䅁䅁䵁䅉䅅䅁䙁䅁䅁睁䵁䅁䅁兂䅁䅁䅁住佒兑䅯䄶䅁䅁䅯睍䅁䅁䅯睂䅅䅁䅅䅁䉁䅁䅁兂䅁䅁䅁䅁䅁䅁杷允䅁䅁䅕䅁䑁䅁䅷䅁䙁䅁䅁䅁癃䕰䈹权杄䅁䅁权䭂䅁䅁权䡁允䅁允䅁䅁䅅䅁䙁䩁䨴橂偖敱⽧䍄䉁䅁䅁兂䅁䅁䅍䅄䅁䅁䅕䅁䅁䭁欫ご䭅䵁䅳䅁䭁䑁䄰䅁䭁䅁䉣䅁䉁䅁䅁允䅁䅁䅕⽍㡋あ楌䕇䵁䅉䅅䅁䙁䅁䅁睁䵁䅁䅁兂䅁䅁䅁㙲偒兑䅯末䅁䅁䅯児䅁䅁䅯睂䅅䅁䅅䅁䉁䅁䅁兂䅁䍁䱃穦奧村杷允䅁䅁䅕䅁䑁䅁䅷䅁䙁䅁䅁䅁癃䕰䈹权㡄䅁䅁权㥁䅁䅁权䡁允䅁允䅁䅁䅅䅁䙁䕁牵㥳楹〷䅴䍄䉁䅁䅁兂䅁䅁䅍䅄䅁䅁䅕䅁䅁䩁㉂䔫䭁䅁䉉䅁䭁䑁䅯䅁䭁䅁䉣䅁䉁䅁䅁允䅁䅁䅕牃祎䙣瑢樶䴸䅉䅅䅁䙁䅁䅁睁䵁䅁䅁兂䅁䅁䅃䅖兒兑䅯朲䅁䅁䅯䅐䅁䅁䅯睂䅅䅁䅅䅁䉁䅁䅁兂噃琳攴祦ㄳ睐杷允䅁䅁䅕䅁䑁䅁䅷䅁䙁䅁䅁䅁癃䕰䈹权佄䅁䅁权䙂䅁䅁权䡁允䅁允䅁䅁䅅䅁䙁䱁㕍䥬㠷昶⼴䍄䉁䅁䅁兂䅁䅁䅍䅄䅁䅁䅕䅁䅁䩁㉂䔫䭁䅁䉑䅁䭁䕁䅑䅁䭁䅁䉣䅁䉁䅁䅁允䅁䅁䅕兑畵摊慹䕗䵁䅉䅅䅁䙁䅁䅁睁䵁䅁䅁兂䅁䅁䅁㙲偒兑䅯䄲䅁䅁䅯李䅁䅁䅯睂䅅䅁䅅䅁䉁䅁䅁兂歃汢穧時䙳䅑杷允䅁䅁䅕䅁䑁䅁䅷䅁䙁䅁䅁䅁杁偋䅬权啄䅁䅁权䑁䅁䅁权䡁允䅁允䅁䅁䅅䅁䙁䍁橸㡂瑒䌹䅰䍄䉁䅁䅁兂䅁䅁䅍䅄䅁䅁䅕䅁䅁䭁欫ご䭅乁䅯䅁䭁䑁䅙䅁䭁䅁䉣䅁䉁䅁䅁允䅁䅁䅕摄㔹䐱䅳吰䴸䅉䅅䅁䙁䅁䅁睁䵁䅁䅁兂䅁䅁䅁䵣㝲䅑䅯䄫䅁䅁䅯兓䅁䅁䅯睂䅅䅁䅅䅁䉁䅁䅁兂䅁䅁䅁䅁䅁䅁杷允䅁䅁䅕䅁䑁䅁䅷䅁䙁䅁䅁䅁癃䕰䈹权杄䅁䅁权㉁䅁䅁权䡁允䅁允䅁䅁䅅䅁䙁䵁䕁灧癯瑵⼴䍄䉁䅁䅁兂䅁䅁䅍䅄䅁䅁䅕䅁䅁䝧畯ご䭅偁䅑䅁䭁䕁䅳䅁䭁䅁䉣䅁䉁䅁䅁允䅁䅁䅕呣䬰㘱睐お䵁䅉䅅䅁䙁䅁䅁睁䵁䅁䅁兂䅁䅁䅁䵣㝲䅑䅯睶䅁䅁䅯杍䅁䅁䅯睂䅅䅁䅅䅁䉁䅁䅁兂䅁䅁䅁䅁䅁䅁杷允䅁䅁䅕䅁䑁䅁䅷䅁䙁䅁䅁䅁癃䕰䈹权畄䅁䅁权㉁䅁䅁权䡁允䅁允䅁䅁䅅䅁䙁䡁奓湌婧汊䅤䍄䉁䅁䅁兂䅁䅁䅍䅄䅁䅁䅕䅁䅁䑁歪歔䭅䱁䄸䅁䭁䍁䄸䅁䭁䅁䉣䅁䉁䅁䅁允䅁䅁䅕䅁䅁䅁䅁䅁䵁䅉䅅䅁䙁䅁䅁睁䵁䅁䅁兂䅁䅁䅁䥂倱兑䅯末䅁䅁䅯䅍䅁䅁䅯睂䅅䅁䅅䅁䉁䅁䅁兂䅁䅁䅁䅁䅁䅁杷允䅁䅁䅕䅁䑁䅁䅷䅁䙁䅁䅁䅁㝂啌䈹权慄䅁䅁权乂䅁䅁权䡁允䅁允䅁䅁䅅䅁䙁䑁獉㙚湐瑏⼸䍄䉁䅁䅁兂䅁䅁䅍䅄䅁䅁䅕䅁䅁䙁坔歔䭅偁䅉䅁䭁䑁䅧䅁䭁䅁䉣䅁䉁䅁䅁允䅁䅁䅕䅁䅁䅁䅁䅁䵁䅉䅅䅁䙁䅁䅁睁䵁䅁䅁兂䅁䅁䅁㙲偒兑䅯朶䅁䅁䅯兓䅁䅁䅯睂䅅䅁䅅䅁䉁䅁䅁兂捃㝏䈹㉓桺睐杷允䅁䅁䅕䅁䑁䅁䅷䅁䙁䅁䅁䅁癃䕰䈹权䱄䅁䅁权㉁䅁䅁权䡁允䅁允䅁䅁䅅䅁䙁䡁灭䵵䄯剮䅚䍄䉁䅁䅁兂䅁䅁䅍䅄䅁䅁䅕䅁䅁䝁䭄〫䭁䵁䄴䅁䭁䕁䅑䅁䭁䅁䉣䅁䉁䅁䅁允䅁䅁䅕刵婋䵇挶䱷䴸䅉䅅䅁䙁䅁䅁睁䵁䅁䅁兂䅁䅁䅁祥倱兑䅯末䅁䅁䅯睍䅁䅁䅯睂䅅䅁䅅䅁䉁䅁䅁兂䅁䅁䅁䅁䅁䅁杷允䅁䅁䅕䅁䑁䅁䅷䅁䙁䅁䅁䅁䕁啪䈹权睄䅁䅁权䩂䅁䅁权䡁允䅁允䅁䅁䅅䅁䙁䅁䅁䅁䅁䅁䅁䍄䉁䅁䅁兂䅁䅁䅍䅄䅁䅁䅕䅁䅁䝁确歔䭅䭁䄸䅁䭁䑁䅧䅁䭁䅁䉣䅁䉁䅁䅁允䅁䅁䅕䅁䅁䅁䅁䅁䵁䅉䅅䅁䙁䅁䅁睁䵁䅁䅁兂䅁䅁䅁㙲偒兑䅯睶䅁䅁䅯李䅁䅁䅯睂䅅䅁䅅䅁䉁䅁䅁兂䅁䝁㥁煎ㅈ兑杷允䅁䅁䅕䅁䑁䅁䅷䅁䙁䅁䅁䵁䅃水䉂权䱄䅁䅁权䵂䅁䅁权䡁允䅁允䅁䅁䅅䅁䙁䅁䅁䅁䅁䅁䅁䍄䉁䅁䅁兂䅁䅁䅍䅄䅁䅁䅕䅁䅁䥁刳歔䭅佁䅁䅁䭁䅁䅍䅁䭁䅁䉣䅁䉁䅁䅁允䅁䅁䅕佑甴睱呂吷䴸䅉䅅䅁䙁䅁䅁睁䵁䅁䅁兂䅁䅁䅁剔儹兑䅯杁䅅䅁䅯䅏䅁䅁䅯睂䅅䅁䅅䅁䉁䅁䅁兂䅁䅁䅁䅁䅁䅁杷允䅁䅁䅕䅁䑁䅁䅷䅁䙁䅁䅁䅁㑁䔵䈵权い䅁䅁权䑂䅁䅁权䡁允䅁允䅁䅁䅅䅁䙁乁牷礹捨祄䅚䍄䉁䅁䅁兂䅁䅁䅍䅄䅁䅁䅕䅁䅁䭁䩄〫䭁偁䅧䅁䭁䕁䅑䅁䭁䅁䉣䅁䉁䅁䅁允䅁䅁䅕䅁䅁䅁䅁䅁䵁䅉䅅䅁䙁䅁䅁睁䵁䅁䅁兂䅁䅁䅁䥂倱兑䅯䄲䅁䅁䅯䅑䅁䅁䅯睂䅅䅁䅅䅁䉁䅁䅁兂䅁䅁䅁䅁䅁䅁杷允䅁䅁䅕䅁䑁䅁䅷䅁䙁䅁䅁䅁䕁啪䈹权卄䅁䅁权䥂䅁䅁权䡁允䅁允䅁䅁䅅䅁䙁䅁䅁䅁䅁䅁䅁䍄䉁䅁䅁兂䅁䅁䅍䅄䅁䅁䅕䅁䅁䭁欫ご䭅䅁䉁䅁䭁䑁䅙䅁䭁䅁䉣䅁䉁䅁䅁允䅁䅁䅯杂䅅䅁杷允䅁䅁䅕䅁䑁䅁䅷䅁䙁䅁䅁䅁杂癹䅴权敄䅁䅁权䑁䅁䅁权䡁允䅁允䅁䅁䅅䅁䙁䭁摘䥎䙔兦䄵䍄䉁䅁䅁兂䅁䅁䅍䅄䅁䅁䅕䅁䅁䭁欫ご䭅䅁䉉䅁䭁䑁䅙䅁䭁䅁䉣䅁䉁䅁䅁允䅁䅁䅕条䍤㝔䠹歃䵁䅉䅅䅁䙁䅁䅁睁䵁䅁䅁兂䅁䅁䅃䅖兒兑䅯䄷䅁䅁䅯睌䅁䅁䅯睂䅅䅁䅅䅁䉁䅁䅁兂䅁䅁䅁䅁䅁䅁杷允䅁䅁䅕䅁䑁䅁䅷䅁䙁䅁䅁䥁啂䙂䉂权㑄䅁䅁权㝁䅁䅁权䡁允䅁允䅁䅁䅅䅁䙁䅁䅁䅁䅁䅁䅁䍄䉁䅁䅁兂䅁䅁䅍䅄䅁䅁䅕䅁䅁䭁䩄〫䭁偁䄴䅁䭁䑁䅁䅁䭁䅁䉣䅁䉁䅁䅁允䅁䅁䅕䅁䅁䅁䅁䅁䵁䅉䅅䅁䙁䅁䅁睁䵁䅁䅁兂䅁䅁䅃楡倵兑䅯朹䅁䅁䅯睁䅁䅁䅯睂䅅䅁䅅䅁䉁䅁䅁兂睁潯䝰㡋⽪睐杷允䅁䅁䅕䅁䑁䅁䅷䅁䙁䅁䅁䥁㝁啗䈹权浄䅁䅁权㥁䅁䅁权䡁允䅁允䅁䅁䅅䅁䙁䅁䅁䅁䅁䅁䅁䍄䉁䅁䅁兂䅁䅁䅍䅄䅁䅁䅕䅁䅁䭁欫ご䭅偁䅙䅁䭁䑁䅙䅁䭁䅁䉣䅁䉁䅁䅁允䅁䅁䅕⼹數㉅畤䕃䵁䅉䅅䅁䙁䅁䅁睁䵁䅁䅁兂䅁䅁䅁䤴㑈䅑䅯䄵䅁䅁䅯睒䅁䅁䅯睂䅅䅁䅅䅁䉁䅁䅁兂捄祣儹瑕丰䅑杷允䅁䅁䅕䅁䑁䅁䅷䅁䙁䅁䅁䅁杄晧䅨权煄䅁䅁权癁䅁䅁权䡁允䅁允䅁䅁䅅䅁䙁䭁䱓祒畣倳⼴䍄䉁䅁䅁兂䅁䅁䅍䅄䅁䅁䅕䅁䅁䝧畯ご䭅䵁䅍䅁䭁䕁䅉䅁䭁䅁䉣䅁䉁䅁䅁允䅁䅁䅕灥楚ㅧ㘴き䵁䅉䅅䅁䙁䅁䅁睁䵁䅁䅁兂䅁䅁䅁䥂倱兑䅯䄴䅁䅁䅯兒䅁䅁䅯睂䅅䅁䅅䅁䉁䅁䅁兂䅁䅁䅁䅁䅁䅁杷允䅁䅁䅕䅁䑁䅁䅷䅁䙁䅁䅁䅁癃䕰䈹权敄䅁䅁权䉂䅁䅁权䡁允䅁允䅁䅁䅅䅁䙁䅁祹杣䥣䉸䅚䍄䉁䅁䅁兂䅁䅁䅍䅄䅁䅁䅕䅁䅁䙁坔歔䭅乁䅷䅁䭁䑁䅅䅁䭁䅁䉣䅁䉁䅁䅁允䅁䅁䅕䅁䅁䅁䅁䅁䵁䅉䅅䅁䙁䅁䅁睁䵁䅁䅁兂䅁䅁䅁䡫㑢䅑䅯朸䅁䅁䅯䅑䅁䅁䅯睂䅅䅁䅅䅁䉁䅁䅁兂獄払敧敨捳䅑杷允䅁䅁䅕䅁䑁䅁䅷䅁䙁䅁䅁䅁乂ㅈ䉂权敄䅁䅁权ㅁ䅁䅁权䡁允䅁允䅁䅁䅅䅁䙁偁噩䝨卸䉧䅂䍄䉁䅁䅁兂䅁䅁䅍䅄䅁䅁䅕䅁䅁䭁欫ご䭅佁䅉䅁䭁䕁䅅䅁䭁䅁䉣䅁䉁䅁䅁允䅁䅁䅕㉴乖潺佐啂䵁䅉䅅䅁䙁䅁䅁睁䵁䅁䅁兂䅁䅁䅁䍉㕪䅑䅯末䅁䅁䅯兎䅁䅁䅯睂䅅䅁䅅䅁䉁䅁䅁兂䅁䅁䅁䅁䅁䅁杷允䅁䅁䅕䅁䑁䅁䅷䅁䙁䅁䅁䥁䅂啚䈹权捄䅁䅁权硁䅁䅁权䡁允䅁允䅁䅁䅅䅁䙁䅁䅁䅁䅁䅁䅁䍄䉁䅁䅁兂䅁䅁䅍䅄䅁䅁䅕䅁䅁䭁欫ご䭅乁䅁䅁䭁䕁䅍䅁䭁䅁䉣䅁䉁䅁䅁允䅁䅁䅕䐲偄⽸灋䕋䵁䅉䅅䅁䙁䅁䅁睁䵁䅁䅁兂䅁䅁䅁㙲偒兑䅯䄵䅁䅁䅯兑䅁䅁䅯睂䅅䅁䅅䅁䉁䅁䅁兂摁扴䑐噕佑䅑杷允䅁䅁䅕䅁䑁䅁䅷䅁䙁䅁䅁䅁㝂啌䈹权䅁允䅁权䑁䅁䅁权䡁允䅁允䅁䅁䅅䅁䭁䅁䉙䅁䵁䅉䅅䅁䙁䅁䅁睁䵁䅁䅁兂䅁䅁䅁㙲偒兑䅯睲䅁䅁䅯兑䅁䅁䅯睂䅅䅁䅅䅁䉁䅁䅁兂獃穗猫坰䨰䅑杷允䅁䅁䅕䅁䑁䅁䅷䅁䙁䅁䅁䅁䕁啪䈹权㡄䅁䅁权㍁䅁䅁权䡁允䅁允䅁䅁䅅䅁䙁䅁䅁䅁䅁䅁䅁䍄䉁䅁䅁兂䅁䅁䅍䅄䅁䅁䅕䅁䅁䭁欫ご䭅佁䄴䅁䭁䕁䅅䅁䭁䅁䉣䅁䉁䅁䅁允䅁䅁䅕慰椶お噄啖䵁䅉䅅䅁䙁䅁䅁睁䵁䅁䅁兂䅁䅁䅃䝑偖兑䅯朲䅁䅁䅯睑䅁䅁䅯睂䅅䅁䅅䅁䉁䅁䅁兂䍁䥺潍じ捶睐杷允䅁䅁䅕䅁䑁䅁䅷䅁䙁䅁䅁䅁㑁䔵䈵权癃䅁䅁权㉁䅁䅁权䡁允䅁允䅁䅁䅅䅁䙁䅁䅁䅁䅁䅁䅁䍄䉁䅁䅁兂䅁䅁䅍䅄䅁䅁䅕䅁䅁䭁欫ご䭅偁䅑䅁䭁䕁䅅䅁䭁䅁䉣䅁䉁䅁䅁允䅁䅁䅕坄䅬䱏⭏䕊䵁䅉䅅䅁䙁䅁䅁睁䵁䅁䅁兂䅁䅁䅁䵑㜳䅑䅯䄸䅁䅁䅯兒䅁䅁䅯睂䅅䅁䅅䅁䉁䅁䅁兂塁潸婰癵㍍䅑杷允䅁䅁䅕䅁䑁䅁䅷䅁䙁䅁䅁䅁癃䕰䈹权䱄䅁䅁权䉂䅁䅁权䡁允䅁允䅁䅁䅅䅁䙁乁乭時㥨桑䅤䍄䉁䅁䅁兂䅁䅁䅍䅄䅁䅁䅕䅁䅁䙁坔歔䭅偁䅑䅁䭁䕁䅉䅁䭁䅁䉣䅁䉁䅁䅁允䅁䅁䅕㑈牘払敧歋䵁䅉䅅䅁䙁䅁䅁睁䵁䅁䅁兂䅁䅁䅁摪但兑䅯䄸䅁䅁䅯李䅁䅁䅯睂䅅䅁䅅䅁䉁䅁䅁兂䅁䅁䅁䅁䅁䅁杷允䅁䅁䅕䅁䑁䅁䅷䅁䙁䅁䅁䅁乃唰䈵权䑄䅁䅁权䵂䅁䅁权䡁允䅁允䅁䅁䅅䅁䙁䅁䅁䅁䅁䅁䅁䍄䉁䅁䅁兂䅁䅁䅍䅄䅁䅁䅕䅁䅁䝧畯ご䭅佁䄴䅁䭁䕁䅅䅁䭁䅁䉣䅁䉁䅁䅁允䅁䅁䅕䅁䅁䅁䅁䅁䵁䅉䅅䅁䙁䅁䅁睁䵁䅁䅁兂䅁䅁䅁㙲偒兑䅯术䅁䅁䅯兑䅁䅁䅯睂䅅䅁䅅䅁䉁䅁䅁兂䅁䙁ぃ扌䙧村杷允䅁䅁䅕䅁䑁䅁䅷䅁䙁䅁䅁䅁癃䕰䈹权㙄䅁䅁权㡁䅁䅁权䡁允䅁允䅁䅁䅅䅁䙁䡁䜴偳啊決䌵䍄䉁䅁䅁兂䅁䅁䅍䅄䅁䅁䅕䅁䅁䭁欫ご䭅䅁䉉䅁䭁䕁䅅䅁䭁䅁䉣䅁䉁䅁䅁允䅁䅁䅕楫䡺煮匳䕂䵁䅉䅅䅁䙁䅁䅁睁䵁䅁䅁兂䅁䅁䅁㙲偒兑䅯朶䅁䅁䅯兑䅁䅁䅯睂䅅䅁䅅䅁䉁䅁䅁兂㑂䝌睁⽄歄睐杷允䅁䅁䅕䅁䑁䅁䅷䅁䙁䅁䅁䥁啂䙂䉂权䍁允䅁权䱂䅁䅁权䡁允䅁允䅁䅁䅅䅁䙁䱁剡佣獂䵊⽷䍄䉁䅁䅁兂䅁䅁䅍䅄䅁䅁䅕䅁䅁䭁欫ご䭅䅁䉑䅁䭁䕁䅅䅁䭁䅁䉣䅁䉁䅁䅁允䅁䅁䅕㐹癅灘湷啎䵁䅉䅅䅁䙁䅁䅁睁䵁䅁䅁兂䅁䅁䅁㙲偒兑䅯䄷䅁䅁䅯兑䅁䅁䅯睂䅅䅁䅅䅁䉁䅁䅁兂㝁吵睦爴䘰䅑杷允䅁䅁䅕䅁䑁䅁䅷䅁䙁䅁䅁䥁煂歌䈹权煄䅁䅁权䙂䅁䅁权䡁允䅁允䅁䅁䅅䅁䙁䅁䅁䅁䅁䅁䅁䍄䉁䅁䅁兂䅁䅁䅍䅄䅁䅁䅕䅁䅁䭁欫ご䭅偁䅙䅁䭁䕁䅅䅁䭁䅁䉣䅁䉁䅁䅁允䅁䅁䅕眹儵佡⽂歁䵁䅉䅅䅁䙁䅁䅁睁䵁䅁䅁兂䅁䅁䅄佧兊兑䅯䄯䅁䅁䅯児䅁䅁䅯睂䅅䅁䅅䅁䉁䅁䅁兂䅁䅁䅁䅁䅁䅁杷允䅁䅁䅕䅁䑁䅁䅷䅁䙁䅁䅁䅁乃唰䈵权煄䅁䅁权㉁䅁䅁权䡁允䅁允䅁䅁䅅䅁䙁䅁䅁䅁䅁䅁䅁䍄䉁䅁䅁兂䅁䅁䅍䅄䅁䅁䅕䅁䅁䝁䭄〫䭁䵁䄴䅁䭁䑁䅁䅁䭁䅁䉣䅁䉁䅁䅁允䅁䅁䅕䅁䅁䅁䅁䅁䵁䅉䅅䅁䙁䅁䅁睁䵁䅁䅁兂䅁䅁䅃䅖兒兑䅯䄳䅁䅁䅯䅐䅁䅁䅯睂䅅䅁䅅䅁䉁䅁䅁兂䉂歄杵慄䅁䅑杷允䅁䅁䅕䅁䑁䅁䅷䅁䙁䅁䅁䅁癃䕰䈹权佄䅁䅁权䕂䅁䅁权䡁允䅁允䅁䅁䅅䅁䙁䍁敶㉖ㅖ兗䅎䍄䉁䅁䅁兂䅁䅁䅍䅄䅁䅁䅕䅁䅁䭁欫ご䭅佁䅁䅁䭁䕁䅑䅁䭁䅁䉣䅁䉁䅁䅁允䅁䅁䅕坹噰䄫㙧稷䴸䅉䅅䅁䙁䅁䅁睁䵁䅁䅁兂䅁䅁䅁摪但兑䅯䄸䅁䅁䅯児䅁䅁䅯睂䅅䅁䅅䅁䉁䅁䅁兂䅁䅁䅁䅁䅁䅁杷允䅁䅁䅕䅁䑁䅁䅷䅁䙁䅁䅁䅁扂䕍䈹权卄䅁䅁权䭂䅁䅁权䡁允䅁允䅁䅁䅅䅁䙁䥁倫㉲晸穥䅆䍄䉁䅁䅁兂䅁䅁䅍䅄䅁䅁䅕䅁䅁䭁欫ご䭅佁䅑䅁䭁䕁䅑䅁䭁䅁䉣䅁䉁䅁䅁允䅁䅁䅕䵂么欶刱啅䵁䅉䅅䅁䙁䅁䅁睁䵁䅁䅁兂䅁䅁䅁䵙㝲䅑䅯䅁䅅䅁䅯䅒䅁䅁䅯睂䅅䅁䅅䅁䉁䅁䅁权⽁允䅁䍄䉁䅁䅁兂䅁䅁䅍䅄䅁䅁䅕䅁䅁䕁昰䕕䭅乁䅧䅁䭁䍁䄴䅁䭁䅁䉣䅁䉁䅁䅁允䅁䅁䅕䅁䅁䅁䅁䅁䵁䅉䅅䅁䙁䅁䅁睁䵁䅁䅁兂䅁䅁䅁㙲偒兑䅯睶䅁䅁䅯䅒䅁䅁䅯睂䅅䅁䅅䅁䉁䅁䅁兂⽄㜯㥤卑啁村杷允䅁䅁䅕䅁䑁䅁䅷䅁䙁䅁䅁䅁杁偋䅬权楄䅁䅁权㥁䅁䅁权䡁允䅁允䅁䅁䅅䅁䙁䅁䅁䅁䅁䅁䅁䍄䉁䅁䅁兂䅁䅁䅍䅄䅁䅁䅕䅁䅁䑁歪歔䭅偁䅙䅁䭁䕁䅳䅁䭁䅁䉣䅁䉁䅁䅁允䅁䅁䅕㙯稶剱丶商䵁䅉䅅䅁䙁䅁䅁睁䵁䅁䅁兂䅁䅁䅁祥倱兑䅯术䅁䅁䅯䅍䅁䅁䅯睂䅅䅁䅅䅁䉁䅁䅁兂䅁䅁䅁䅁䅁䅁杷允䅁䅁䅕䅁䑁䅁䅷䅁䙁䅁䅁䅁啂欱䈵权䑄䅁䅁权䙂䅁䅁权䡁允䅁允䅁䅁䅅䅁䙁䕁塚摥䡰硷䅒䍄䉁䅁䅁兂䅁䅁䅍䅄䅁䅁䅕䅁䅁䭁欫ご䭅偁䅯䅁䭁䕁䅑䅁䭁䅁䉣䅁䉁䅁䅁允䅁䅁䅕䅁坂佪㥹歍䵉䅉䅅䅁䙁䅁䅁睁䵁䅁䅁兂䅁䅁䅁㙲偒兑䅯睷䅁䅁䅯䅒䅁䅁䅯睂䅅䅁䅅䅁䉁䅁䅁兂㝄啧䅸硳畉䅑杷允䅁䅁䅕䅁䑁䅁䅷䅁䙁䅁䅁䵁䑸婌䉰权佄䅁䅁权⭁䅁䅁权䡁允䅁允䅁䅁䅅䅁䙁䅁䅁䅁䅁䅁䅁䍄䉁䅁䅁兂䅁䅁䅍䅄䅁䅁䅕䅁䅁䕧求ご䭅偁䅁䅁䭁䑁䄰䅁䭁䅁䉣䅁䉁䅁䅁允䅁䅁䅕䅁䅁䅁䅁䅁䵁䅉䅅䅁䙁䅁䅁睁䵁䅁䅁兂䅁䅁䅁剔儹兑䅯朱䅁䅁䅯睏䅁䅁䅯睂䅅䅁䅅䅁䉁䅁䅁兂ㅂ䕧牄噗㉵睐杷允䅁䅁䅕䅁䑁䅁䅷䅁䙁䅁䅁䵁䅃水䉂权煄䅁䅁权䱂䅁䅁权䡁允䅁允䅁䅁䅅䅁䙁偁婳慊攸捷⽧䍄䉁䅁䅁兂䅁䅁䅍䅄䅁䅁䅕䅁䅁䭁䩄〫䭁佁䅁䅁䭁䕁䅉䅁䭁䅁䉣䅁䉁䅁䅁允䅁䅁䅕橑煨䩕㑉樹䴸䅉䅅䅁䙁䅁䅁睁䵁䅁䅁兂䅁䅁䅁摪但兑䅯䄵䅁䅁䅯杒䅁䅁䅯睂䅅䅁䅅䅁䉁䅁䅁兂䅁䅁䅁䅁䅁䅁杷允䅁䅁䅕䅁䑁䅁䅷䅁䙁䅁䅁䅁癃䕰䈹权煄䅁䅁权䕂䅁䅁权䡁允䅁允䅁䅁䅅䅁䙁佁儵卶樰癡⽁䍄䉁䅁䅁兂䅁䅁䅍䅄䅁䅁䅕䅁䅁䙁坔歔䭅佁䅉䅁䭁䑁䅁䅁䭁䅁䉣䅁䉁䅁䅁允䅁䅁䅕䅁䅁䅁䅁䅁䵁䅉䅅䅁䙁䅁䅁睁䵁䅁䅁兂䅁䅁䅁䵑㜳䅑䅯䄯䅁䅁䅯䅐䅁䅁䅯睂䅅䅁䅅䅁䉁䅁䅁兂剁㝩乎⭷䅬䅑杷允䅁䅁䅕䅁䑁䅁䅷䅁䙁䅁䅁䥁煂歌䈹权煄䅁䅁权䥂䅁䅁权䡁允䅁允䅁䅁䅅䅁䙁䅁䅁䅁䅁䅁䅁䍄䉁䅁䅁兂䅁䅁䅍䅄䅁䅁䅕䅁䅁䡁䭄〫䭁乁䄴䅁䭁䕁䅳䅁䭁䅁䉣䅁䉁䅁䅁允䅁䅁䅕䅁䅁䅁䅁䅁䵁䅉䅅䅁䙁䅁䅁睁䵁䅁䅁兂䅁䅁䅁㙲偒兑䅯䄱䅁䅁䅯杒䅁䅁䅯睂䅅</t>
  </si>
  <si>
    <t>䅁䅅䅁䉁䅁䅁兂穂慇琶杸㉳䅑杷允䅁䅁䅕䅁䑁䅁䅷䅁䙁䅁䅁䅁乃唰䈵权䅁允䅁权硁䅁䅁权䡁允䅁允䅁䅁䅅䅁䭁䅁䅁䅁䵁䅉䅅䅁䙁䅁䅁睁䵁䅁䅁兂䅁䅁䵄祑愲兑䅯䄷䅁䅁䅯䅎䅁䅁䅯睂䅅䅁䅅䅁䉁䅁䅁兂䅁䅁䅁䅁䅁䅁杷允䅁䅁䅕䅁䑁䅁䅷䅁䙁䅁䅁䅁䕁啪䈹权佄䅁䅁权硁䅁䅁权䡁允䅁允䅁䅁䅅䅁䙁䅁䅁䅁䅁䅁䅁䍄䉁䅁䅁兂䅁䅁䅍䅄䅁䅁䅕䅁䅁䅁乓ご䭅偁䅷䅁䭁䕁䅕䅁䭁䅁䉣䅁䉁䅁䅁允䅁䅁䅕塣䥈䝢慴䕖䵁䅉䅅䅁䙁䅁䅁睁䵁䅁䅁兂䅁䅁䅁䵙㝲䅑䅯䄰䅁䅁䅯睎䅁䅁䅯睂䅅䅁䅅䅁䉁䅁䅁兂䅁䅁䅁䅁䅁䅁杷允䅁䅁䅕䅁䑁䅁䅷䅁䙁䅁䅁䅁癃䕰䈹权慄䅁䅁权䝂䅁䅁权䡁允䅁允䅁䅁䅅䅁䙁䡁椵䵰汏⭑⽅䍄䉁䅁䅁兂䅁䅁䅍䅄䅁䅁䅕䅁䅁䝧畯ご䭅佁䅁䅁䭁䑁䅅䅁䭁䅁䉣䅁䉁䅁䅁允䅁䅁䅕䅁䅁䅁䅁䅁䵁䅉䅅䅁䙁䅁䅁睁䵁䅁䅁兂䅁䅁䅁䵣㝲䅑䅯䄰䅁䅁䅯䅐䅁䅁䅯睂䅅䅁䅅䅁䉁䅁䅁兂䱄偭㜹橔栰䅑杷允䅁䅁䅕䅁䑁䅁䅷䅁䙁䅁䅁䅁癃䕰䈹权敄䅁䅁权䝂䅁䅁权䡁允䅁允䅁䅁䅅䅁䙁䙁婴㉲削硃䅊䍄䉁䅁䅁兂䅁䅁䅍䅄䅁䅁䅕䅁䅁佁䉃䔫䭁佁䅙䅁䭁䍁䄴䅁䭁䅁䉣䅁䉁䅁䅁允䅁䅁䅕扷灕佥䡱䕈䵁䅉䅅䅁䙁䅁䅁睁䵁䅁䅁兂䅁䅁䅁乖佚兑䅯䄹䅁䅁䅯睓䅁䅁䅯睂䅅䅁䅅䅁䉁䅁䅁兂歃䑣䬰礱煍䅑杷允䅁䅁䅕䅁䑁䅁䅷䅁䙁䅁䅁䅁癃䕰䈹权畄䅁䅁权ㅁ䅁䅁权䡁允䅁允䅁䅁䅅䅁䙁偁敎婢版䙄䅎䍄䉁䅁䅁兂䅁䅁䅍䅄䅁䅁䅕䅁䅁䕺瑍歭䭅佁䅁䅁䭁䕁䅑䅁䭁䅁䉣䅁䉁䅁䅁允䅁䅁䅕䅁䅁䅁䅁䅁䵁䅉䅅䅁䙁䅁䅁睁䵁䅁䅁兂䅁䅁䅁摪但兑䅯术䅁䅁䅯杍䅁䅁䅯睂䅅䅁䅅䅁䉁䅁䅁兂䅁䅁䅁䅁䅁䅁杷允䅁䅁䅕䅁䑁䅁䅷䅁䙁䅁䅁䵁䅃水䉂权楄䅁䅁权ぁ䅁䅁权䡁允䅁允䅁䅁䅅䅁䙁䅁䅁䅁䅁䅁䅁䍄䉁䅁䅁兂䅁䅁䅍䅄䅁䅁䅕䅁䅁䩁㉂䔫䭁䵁䅳䅁䭁䕁䅳䅁䭁䅁䉣䅁䉁䅁䅁允䅁䅁䅕䅁䅁䅁䅁䅁䵁䅉䅅䅁䙁䅁䅁睁䵁䅁䅁兂䅁䅁䅃ㅏ偬兑䅯末䅁䅁䅯村䅁䅁䅯睂䅅䅁䅅䅁䉁䅁䅁兂灂ㅐ慫䱣伵村杷允䅁䅁䅕䅁䑁䅁䅷䅁䙁䅁䅁䅁癃䕰䈹权睄䅁䅁权䝂䅁䅁权䡁允䅁允䅁䅁䅅䅁䙁佁䑱圶偯䐴䅆䍄䉁䅁䅁兂䅁䅁䅍䅄䅁䅁䅕䅁䅁䙧䕑䕕䭅乁䅁䅁䭁䑁䅷䅁䭁䅁䉣䅁䉁䅁䅁允䅁䅁䅕湏䵗䑤穨い䵁䅉䅅䅁䙁䅁䅁睁䵁䅁䅁兂䅁䅁䅁穗偂兑䅯朵䅁䅁䅯杌䅁䅁䅯睂䅅䅁䅅䅁䉁䅁䅁兂䅁䅁䅁䅁䅁䅁杷允䅁䅁䅕䅁䑁䅁䅷䅁䙁䅁䅁䅁癃䕰䈹权潄䅁䅁权䝂䅁䅁权䡁允䅁允䅁䅁䅅䅁䙁佁楐ぢ晶啪䅎䍄䉁䅁䅁兂䅁䅁䅍䅄䅁䅁䅕䅁䅁䭁䩄〫䭁佁䅁䅁䭁䑁䅉䅁䭁䅁䉣䅁䉁䅁䅁允䅁䅁䅕䅁䅁䅁䅁䅁䵁䅉䅅䅁䙁䅁䅁睁䵁䅁䅁兂䅁䅁䅁䵯㝮䅑䅯䄵䅁䅁䅯睌䅁䅁䅯睂䅅䅁䅅䅁䉁䅁䅁兂䅁䅁䅁䅁䅁䅁杷允䅁䅁䅕䅁䑁䅁䅷䅁䙁䅁䅁䅁元癤䅨权潄䅁䅁权穁䅁䅁权䡁允䅁允䅁䅁䅅䅁䙁䕁祪⭶噫商䄱䍄䉁䅁䅁兂䅁䅁䅍䅄䅁䅁䅕䅁䅁䡁瑳ご䭅佁䅙䅁䭁䑁䅉䅁䭁䅁䉣䅁䉁䅁䅁允䅁䅁䅕䅁䅁䅁䅁䅁䵁䅉䅅䅁䙁䅁䅁睁䵁䅁䅁兂䅁䅁䅁䥂倱兑䅯朰䅁䅁䅯児䅁䅁䅯睂䅅䅁䅅䅁䉁䅁䅁兂䅁䅁䅁䅁䅁䅁杷允䅁䅁䅕䅁䑁䅁䅷䅁䙁䅁䅁䅁癃䕰䈹权㑄䅁䅁权䝂䅁䅁权䡁允䅁允䅁䅁䅅䅁䙁䅁䅁䵄癫橳䍨䍄䉁䅁䅁兂䅁䅁䅍䅄䅁䅁䅕䅁䅁䙁坔歔䭅佁䅷䅁䭁䑁䅕䅁䭁䅁䉣䅁䉁䅁䅁允䅁䅁䅕剧昳祁灤あ䵁䅉䅅䅁䙁䅁䅁睁䵁䅁䅁兂䅁䅁䅁㙲偒兑䅯末䅁䅁䅯杒䅁䅁䅯睂䅅䅁䅅䅁䉁䅁䅁兂䉁䍁穑汐⽷村杷允䅁䅁䅕䅁䑁䅁䅷䅁䙁䅁䅁䅁乃唰䈵权癃䅁䅁权祁䅁䅁权䡁允䅁允䅁䅁䅅䅁䙁䅁䅁䅁䅁䅁䅁䍄䉁䅁䅁兂䅁䅁䅍䅄䅁䅁䅕䅁䅁䙁坔歔䭅䅁䉁䅁䭁䕁䅙䅁䭁䅁䉣䅁䉁䅁䅁允䅁䅁䅯杂䅅䅁杷允䅁䅁䅕䅁䑁䅁䅷䅁䙁䅁䅁䅁癃䕰䈹权䕁允䅁权䝂䅁䅁权䡁允䅁允䅁䅁䅅䅁䙁䉁䵉䍐摺匴䄵䍄䉁䅁䅁兂䅁䅁䅍䅄䅁䅁䅕䅁䅁䭁欫ご䭅偁䅙䅁䭁䕁䅙䅁䭁䅁䉣䅁䉁䅁䅁允䅁䅁䅕䝴元ㅣ㉳樹䴸䅉䅅䅁䙁䅁䅁睁䵁䅁䅁兂䅁䅁䅁䵙㝲䅑䅯朹䅁䅁䅯睍䅁䅁䅯睂䅅䅁䅅䅁䉁䅁䅁兂䅁䅁䅁䅁䅁䅁杷允䅁䅁䅕䅁䑁䅁䅷䅁䙁䅁䅁䅁睂癹䅴权䍁允䅁权䵂䅁䅁权䡁允䅁允䅁䅁䅅䅁䙁䅁䅁䅁䅁䅁䅁䍄䉁䅁䅁兂䅁䅁䅍䅄䅁䅁䅕䅁䅁䝁确歔䭅䵁䅍䅁䭁䕁䅧䅁䭁䅁䉣䅁䉁䅁䅁允䅁䅁䅕䅁䅁䅁䅁䅁䵁䅉䅅䅁䙁䅁䅁睁䵁䅁䅁兂䅁䅁䅁祥倱兑䅯䄶䅁䅁䅯䅎䅁䅁䅯睂䅅䅁䅅䅁䉁䅁䅁兂䅁䅁䅁䅁䅁䅁杷允䅁䅁䅕䅁䑁䅁䅷䅁䙁䅁䅁䅁癃䕰䈹权祄䅁䅁权䡂䅁䅁权䡁允䅁允䅁䅁䅅䅁䙁䝁㐴⽆癋楹䅒䍄䉁䅁䅁兂䅁䅁䅍䅄䅁䅁䅕䅁䅁䥁刳歔䭅乁䄴䅁䭁䕁䅁䅁䭁䅁䉣䅁䉁䅁䅁允䅁䅁䅕䅁䅁䅁䅁䅁䵁䅉䅅䅁䙁䅁䅁睁䵁䅁䅁兂䅁䅁䅁㙲偒兑䅯睹䅁䅁䅯睒䅁䅁䅯睂䅅䅁䅅䅁䉁䅁䅁兂㕄奕硹䑪塍䅑杷允䅁䅁䅕䅁䑁䅁䅷䅁䙁䅁䅁䅁癃䕰䈹权㑄䅁䅁权䡂䅁䅁权䡁允䅁允䅁䅁䅅䅁䙁佁么桓䭩呷䍨䍄䉁䅁䅁兂䅁䅁䅍䅄䅁䅁䅕䅁䅁䭁欫ご䭅偁䅷䅁䭁䕁䅣䅁䭁䅁䉣䅁䉁䅁䅁允䅁䅁䅕䕗䔹填卮こ䵁䅉䅅䅁䙁䅁䅁睁䵁䅁䅁兂䅁䅁䅁剔儹兑䅯朱䅁䅁䅯杏䅁䅁䅯睂䅅䅁䅅䅁䉁䅁䅁兂䅁䅁䅁䅁䅁䅁杷允䅁䅁䅕䅁䑁䅁䅷䅁䙁䅁䅁䵁䅃水䉂权杄䅁䅁权⽁䅁䅁权䡁允䅁允䅁䅁䅅䅁䙁䅁䅁䅁䅁䅁䅁䍄䉁䅁䅁兂䅁䅁䅍䅄䅁䅁䅕䅁䅁䍁潁唫䭁乁䅑䅁䭁䑁䅷䅁䭁䅁䉣䅁䉁䅁䅁允䅁䅁䅕獥昫瀳捶か䵁䅉䅅䅁䙁䅁䅁睁䵁䅁䅁兂䅁䅁䅁㙲偒兑䅯杁䅅䅁䅯睒䅁䅁䅯睂䅅䅁䅅䅁䉁䅁䅁兂煁瑎㙯啧祐睐杷允䅁䅁䅕䅁䑁䅁䅷䅁䙁䅁䅁䅁元癤䅨权癃䅁䅁权䑁䅁䅁权䡁允䅁允䅁䅁䅅䅁䙁䝁ぬ瑩祓杬䅖䍄䉁䅁䅁兂䅁䅁䅍䅄䅁䅁䅕䅁䅁䭁欫ご䭅乁䅷䅁䭁䕁䅧䅁䭁䅁䉣䅁䉁䅁䅁允䅁䅁䅕ぬ⽉⭳坑䐹䴸䅉䅅䅁䙁䅁䅁睁䵁䅁䅁兂䅁䅁䅃䅖兒兑䅯䄱䅁䅁䅯杍䅁䅁䅯睂䅅䅁䅅䅁䉁䅁䅁兂䅁䅁䅁䅁䅁䅁杷允䅁䅁䅕䅁䑁䅁䅷䅁䙁䅁䅁䅁䅂智䅴权癃䅁䅁权㉁䅁䅁权䡁允䅁允䅁䅁䅅䅁䙁䩁啣⭫䕊杕䅤䍄䉁䅁䅁兂䅁䅁䅍䅄䅁䅁䅕䅁䅁䑧婴ご䭅偁䅷䅁䭁䕁䅑䅁䭁䅁䉣䅁䉁䅁䅁允䅁䅁䅕橒堶䠲䡈啑䵁䅉䅅䅁䙁䅁䅁睁䵁䅁䅁兂䅁䅁䅁㙲偒兑䅯睲䅁䅁䅯䅓䅁䅁䅯睂䅅䅁䅅䅁䉁䅁䅁兂㙁执乲䩪䙍䅑杷允䅁䅁䅕䅁䑁䅁䅷䅁䙁䅁䅁䥁啂䙂䉂权坄䅁䅁权䡂䅁䅁权䡁允䅁允䅁䅁䅅䅁䙁䅁䅁䅁䅁䅁䅁䍄䉁䅁䅁兂䅁䅁䅍䅄䅁䅁䅕䅁䅁䝁䭄〫䭁乁䅙䅁䭁䕁䅅䅁䭁䅁䉣䅁䉁䅁䅁允䅁䅁䅕卸䝦㝡㡑啁䵁䅉䅅䅁䙁䅁䅁睁䵁䅁䅁兂䅁䅁䅁㙲偒兑䅯朷䅁䅁䅯䅓䅁䅁䅯睂䅅䅁䅅䅁䉁䅁䅁兂啂㥅佥䉊呂䅑杷允䅁䅁䅕䅁䑁䅁䅷䅁䙁䅁䅁䅁乂ㅈ䉂权䍁允䅁权㍁䅁䅁权䡁允䅁允䅁䅁䅅䅁䙁䍁噡嘰界穖䅬䍄䉁䅁䅁兂䅁䅁䅍䅄䅁䅁䅕䅁䅁䥁刳歔䭅乁䅙䅁䭁䕁䅳䅁䭁䅁䉣䅁䉁䅁䅁允䅁䅁䅕䅁䅁䅁䅁䅁䵁䅉䅅䅁䙁䅁䅁睁䵁䅁䅁兂䅁䅁䅁晡但兑䅯䄵䅁䅁䅯児䅁䅁䅯睂䅅䅁䅅䅁䉁䅁䅁兂䅁䅁䅁䅁䅁䅁杷允䅁䅁䅕䅁䑁䅁䅷䅁䙁䅁䅁䅁䕁啪䈹权䕁允䅁权㡁䅁䅁权䡁允䅁允䅁䅁䅅䅁䙁䅁䅁䅁䅁䅁䅁䍄䉁䅁䅁兂䅁䅁䅍䅄䅁䅁䅕䅁䅁䥷楄䕕䭅佁䅯䅁䭁䅁䅍䅁䭁䅁䉣䅁䉁䅁䅁允䅁䅁䅕䅁䅁䅁䅁䅁䵁䅉䅅䅁䙁䅁䅁睁䵁䅁䅁兂䅁䅁䅁䵣㝲䅑䅯末䅁䅁䅯䅌䅁䅁䅯睂䅅䅁䅅䅁䉁䅁䅁兂䅁䅁䅁䅁䅁䅁杷允䅁䅁䅕䅁䑁䅁䅷䅁䙁䅁䅁䅁啂欱䈵权癃䅁䅁权癁䅁䅁权䡁允䅁允䅁䅁䅅䅁䙁䅁䅁䅁䅁䅁䅁䍄䉁䅁䅁兂䅁䅁䅍䅄䅁䅁䅕䅁䅁䥁刳歔䭅佁䅯䅁䭁䕁䅉䅁䭁䅁䉣䅁䉁䅁䅁允䅁䅁䅕䅁䅁䅁䅁䅁䵁䅉䅅䅁䙁䅁䅁睁䵁䅁䅁兂䅁䅁䅄佧兊兑䅯朴䅁䅁䅯睁䅁䅁䅯睂䅅䅁䅅䅁䉁䅁䅁兂䅁䅁䅁䅁䅁䅁杷允䅁䅁䅕䅁䑁䅁䅷䅁䙁䅁䅁䅁癃䕰䈹权潄䅁䅁权䥂䅁䅁权䡁允䅁允䅁䅁䅅䅁䙁䵁偙䭓刯う䅊䍄䉁䅁䅁兂䅁䅁䅍䅄䅁䅁䅕䅁䅁䥷楄䕕䭅䵁䅍䅁䭁䑁䅧䅁䭁䅁䉣䅁䉁䅁䅁允䅁䅁䅕䅁䅁䅁䅁䅁䵁䅉䅅䅁䙁䅁䅁睁䵁䅁䅁兂䅁䅁䅁乖佚兑䅯睷䅁䅁䅯児䅁䅁䅯睂䅅䅁䅅䅁䉁䅁䅁兂䅁䅁䅁䅁䅁䅁杷允䅁䅁䅕䅁䑁䅁䅷䅁䙁䅁䅁䅁杄晧䅨权煄䅁䅁权⽁䅁䅁权䡁允䅁允䅁䅁䅅䅁䙁䵁乌呗瘶敃⼰䍄䉁䅁䅁兂䅁䅁䅍䅄䅁䅁䅕䅁䅁䡁䭄〫䭁䭁䄸䅁䭁䑁䄰䅁䭁䅁䉣䅁䉁䅁䅁允䅁䅁䅕䅁䅁䅁䅁䅁䵁䅉䅅䅁䙁䅁䅁睁䵁䅁䅁兂䅁䅁䵄祑愲兑䅯朲䅁䅁䅯材䅁䅁䅯睂䅅䅁䅅䅁䉁䅁䅁兂䅁䅁䅁䅁䅁䅁杷允䅁䅁䅕䅁䑁䅁䅷䅁䙁䅁䅁䅁癃䕰䈹权㙄䅁䅁权䥂䅁䅁权䡁允䅁允䅁䅁䅅䅁䙁䥁䩅䭄⽑げ䍤䍄䉁䅁䅁兂䅁䅁䅍䅄䅁䅁䅕䅁䅁䩁㉂䔫䭁偁䅷䅁䭁䍁䅷䅁䭁䅁䉣䅁䉁䅁䅁允䅁䅁䅕爯塗䙗䅬ざ䵁䅉䅅䅁䙁䅁䅁睁䵁䅁䅁兂䅁䅁䅄佧兊兑䅯䄴䅁䅁䅯䅍䅁䅁䅯睂䅅䅁䅅䅁䉁䅁䅁兂䅁䅁䅁䅁䅁䅁杷允䅁䅁䅕䅁䑁䅁䅷䅁䙁䅁䅁䅁癃䕰䈹权䕁允䅁权䥂䅁䅁权䡁允䅁允䅁䅁䅅䅁䙁䥁偳癬呏印䅰䍄䉁䅁䅁兂䅁䅁䅍䅄䅁䅁䅕䅁䅁䭁欫ご䭅佁䅷䅁䭁䕁䅧䅁䭁䅁䉣䅁䉁䅁䅁允䅁䅁䅕吱䕂䭂噉啂䵁䅉䅅䅁䙁䅁䅁睁䵁䅁䅁兂䅁䅁䅃楡倵兑䅯䄷䅁䅁䅯杏䅁䅁䅯睂䅅䅁䅅䅁䉁䅁䅁兂䅁䅁䅁䅁䅁䅁杷允䅁䅁䅕䅁䑁䅁䅷䅁䙁䅁䅁䥁啂䙂䉂权癃䅁䅁权畁䅁䅁权䡁允䅁允䅁䅁䅅䅁䙁䅁䅁䅁䅁䅁䅁䍄䉁䅁䅁兂䅁䅁䅍䅄䅁䅁䅕䅁䅁䭁欫ご䭅乁䅑䅁䭁䕁䅫䅁䭁䅁䉣䅁䉁䅁䅁允䅁䅁䅕呭癔慰硹歎䵁䅉䅅䅁䙁䅁䅁睁䵁䅁䅁兂䅁䅁䅁䵑㜳䅑䅯朰䅁䅁䅯杏䅁䅁䅯睂䅅䅁䅅䅁䉁䅁䅁兂䅁䅁䅁䅁䅁䅁杷允䅁䅁䅕䅁䑁䅁䅷䅁䙁䅁䅁䅁癃䕰䈹权坄䅁䅁权䩂䅁䅁权䡁允䅁允䅁䅁䅅䅁䙁䭁㜳䅎㡃睧䅖䍄䉁䅁䅁兂䅁䅁䅍䅄䅁䅁䅕䅁䅁䕁乄〫䭁偁䅁䅁䭁䑁䅅䅁䭁䅁䉣䅁䉁䅁䅁允䅁䅁䅕䅁䅁䅁䅁䅁䵁䅉䅅䅁䙁䅁䅁睁䵁䅁䅁兂䅁䅁䵄祑愲兑䅯睹䅁䅁䅯睑䅁䅁䅯睂䅅䅁䅅䅁䉁䅁䅁兂䅁䅁䅁䅁䅁䅁杷允䅁䅁䅕䅁䑁䅁䅷䅁䙁䅁䅁䅁㑁䔵䈵权潄䅁䅁权䑁䅁䅁权䡁允䅁允䅁䅁䅅䅁䙁䅁䅁䅁䅁䅁䅁䍄䉁䅁䅁兂䅁䅁䅍䅄䅁䅁䅕䅁䅁䙧䕑䕕䭅䅁䉑䅁䭁䅁䅍䅁䭁䅁䉣䅁䉁䅁䅁允䅁䅁䅕琸汵潮晹歨䵁䅉䅅䅁䙁䅁䅁睁䵁䅁䅁兂䅁䅁䅁剔儹兑䅯䄴䅁䅁䅯児䅁䅁䅯睂䅅䅁䅅䅁䉁䅁䅁兂䅁䅁䅁䅁䅁䅁杷允䅁䅁䅕䅁䑁䅁䅷䅁䙁䅁䅁䥁啂䙂䉂权慄䅁䅁权ㅁ䅁䅁权䡁允䅁允䅁䅁䅅䅁䙁䉁⽯奥刵癫⽑䍄䉁䅁䅁兂䅁䅁䅍䅄䅁䅁䅕䅁䅁䭁䩄〫䭁䵁䅍䅁䭁䑁䄰䅁䭁䅁䉣䅁䉁䅁䅁允䅁䅁䅕䅁䅁䅁䅁䅁䵁䅉䅅䅁䙁䅁䅁睁䵁䅁䅁兂䅁䅁䅁乖佚兑䅯䄹䅁䅁䅯䅔䅁䅁䅯睂䅅䅁䅅䅁䉁䅁䅁兂晁敨剴䩵琴䅑杷允䅁䅁䅕䅁䑁䅁䅷䅁䙁䅁䅁䅁䅂智䅴权浄䅁䅁权䱂䅁䅁权䡁允䅁允䅁䅁䅅䅁䙁䉁卸健䅔癣⽧䍄䉁䅁䅁兂䅁䅁䅍䅄䅁䅁䅕䅁䅁䭁欫ご䭅佁䅙䅁䭁䕁䅫䅁䭁䅁䉣䅁䉁䅁䅁允䅁䅁䅕呗䑆䈵砯ぃ䵁䅉䅅䅁䙁䅁䅁睁䵁䅁䅁兂䅁䅁䅃䝑偖兑䅯䅁䅅䅁䅯兑䅁䅁䅯睂䅅䅁䅅䅁䉁䅁䅁权䝁允䅁䍄䉁䅁䅁兂䅁䅁䅍䅄䅁䅁䅕䅁䅁䭁欫ご䭅偁䅁䅁䭁䕁䅫䅁䭁䅁䉣䅁䉁䅁䅁允䅁䅁䅕晓㥳睚㌴䕎䵁䅉䅅䅁䙁䅁䅁睁䵁䅁䅁兂䅁䅁䅁㙲偒兑䅯睹䅁䅁䅯兓䅁䅁䅯睂䅅䅁䅅䅁䉁䅁䅁兂䅁䅁䅁䅁䅁䅁杷允䅁䅁䅕䅁䑁䅁䅷䅁䙁䅁䅁䅁乃唰䈵权潄䅁䅁权睁䅁䅁权䡁允䅁允䅁䅁䅅䅁䙁䅁䅁䅁䅁䅁䅁䍄䉁䅁䅁兂䅁䅁䅍䅄䅁䅁䅕䅁䅁䥁刳歔䭅偁䅙䅁䭁䍁䄴䅁䭁䅁䉣䅁䉁䅁䅁允䅁䅁䅕䅁䅁䅁䅁䅁䵁䅉䅅䅁䙁䅁䅁睁䵁䅁䅁兂䅁䅁䅁㙲偒兑䅯䄫䅁䅁䅯兓䅁䅁䅯睂䅅䅁䅅䅁䉁䅁䅁兂桃䙬穓⭭䜵村杷允䅁䅁䅕䅁䑁䅁䅷䅁䙁䅁䅁䅁䕁啪䈹权䑄䅁䅁权獁䅁䅁权䡁允䅁允䅁䅁䅅䅁䙁䅁䅁䅁䅁䅁䅁䍄䉁䅁䅁兂䅁䅁䅍䅄䅁䅁䅕䅁䅁䭁欫ご䭅偁䄴䅁䭁䕁䅫䅁䭁䅁䉣䅁䉁䅁䅁允䅁䅁䅕剩牷瀸䭨歂䵉䅉䅅䅁䙁䅁䅁睁䵁䅁䅁兂䅁䅁䅁穗偂兑䅯䄳䅁䅁䅯䅒䅁䅁䅯睂䅅䅁䅅䅁䉁䅁䅁兂䅁䅁䅁䅁䅁䅁杷允䅁䅁䅕䅁䑁䅁䅷䅁䙁䅁䅁䥁㝁啗䈹权卄䅁䅁权䝂䅁䅁权䡁允䅁允䅁䅁䅅䅁䙁佁䵕㠰穖祳䅰䍄䉁䅁䅁兂䅁䅁䅍䅄䅁䅁䅕䅁䅁䭁欫ご䭅佁䅷䅁䭁䕁䅫䅁䭁䅁䉣䅁䉁䅁䅁允䅁䅁䅕歖⼳㜯佗啂䵁䅉䅅䅁䙁䅁䅁睁䵁䅁䅁兂䅁䅁䅃䅖兒兑䅯朳䅁䅁䅯杏䅁䅁䅯睂䅅䅁䅅䅁䉁䅁䅁兂䅁䅁䅁䅁䅁䅁杷允䅁䅁䅕䅁䑁䅁䅷䅁䙁䅁䅁䵁䅃水䉂权敄䅁䅁权癁䅁䅁权䡁允䅁允䅁䅁䅅䅁䙁䅁䅁䅁䅁䅁䅁䍄䉁䅁䅁兂䅁䅁䅍䅄䅁䅁䅕䅁䅁䭁欫ご䭅偁䅙䅁䭁䕁䅫䅁䭁䅁䉣䅁䉁䅁䅁允䅁䅁䅕し婏汎䑒稷䴸䅉䅅䅁䙁䅁䅁睁䵁䅁䅁兂䅁䅁䅁䵑㜳䅑䅯朸䅁䅁䅯䅓䅁䅁䅯睂䅅䅁䅅䅁䉁䅁䅁兂䩂䝁硤歙歅䅑杷允䅁䅁䅕䅁䑁䅁䅷䅁䙁䅁䅁䅁扂䕍䈹权い䅁䅁权䙂䅁䅁权䡁允䅁允䅁䅁䅅䅁䙁䕁歁睶䴵楚䄱䍄䉁䅁䅁兂䅁䅁䅍䅄䅁䅁䅕䅁䅁䙁坔歔䭅䭁䄸䅁䭁䑁䅅䅁䭁䅁䉣䅁䉁䅁䅁允䅁䅁䅕䅁䅁䅁䅁䅁䵁䅉䅅䅁䙁䅁䅁睁䵁䅁䅁兂䅁䅁䅁䡫㑢䅑䅯䄰䅁䅁䅯杒䅁䅁䅯睂䅅䅁䅅䅁䉁䅁䅁兂㡂䠫偳儶夰䅑杷允䅁䅁䅕䅁䑁䅁䅷䅁䙁䅁䅁䅁权晹䅴权杄䅁䅁权畁䅁䅁权䡁允䅁允䅁䅁䅅䅁䙁䅁䅁䅁䅁䅁䅁䍄䉁䅁䅁兂䅁䅁䅍䅄䅁䅁䅕䅁䅁䭁欫ご䭅䵁䅳䅁䭁䑁䅕䅁䭁䅁䉣䅁䉁䅁䅁允䅁䅁䅕䅁䅁䅁䅁䅁䵁䅉䅅䅁䙁䅁䅁睁䵁䅁䅁兂䅁䅁䅃楡倵兑䅯䄫䅁䅁䅯児䅁䅁䅯睂䅅䅁䅅䅁䉁䅁䅁兂䅁䅁䅁䅁䅁䅁杷允䅁䅁䅕䅁䑁䅁䅷䅁䙁䅁䅁䅁癃䕰䈹权㑄䅁䅁权ㅁ䅁䅁权䡁允䅁允䅁䅁䅅䅁䙁䩁䩭お乪う䌵䍄䉁䅁䅁兂䅁䅁䅍䅄䅁䅁䅕䅁䅁䭁欫ご䭅䱁䄸䅁䭁䑁䅕䅁䭁䅁䉣䅁䉁䅁䅁允䅁䅁䅕㑹浗挲獮䕇䵉䅉䅅䅁䙁䅁䅁睁䵁䅁䅁兂䅁䅁䅁㙲偒兑䅯朱䅁䅁䅯睓䅁䅁䅯睂䅅䅁䅅䅁䉁䅁䅁兂噂敫睫呲䍁䅑杷允䅁䅁䅕䅁䑁䅁䅷䅁䙁䅁䅁䅁䅂智䅴权浄䅁䅁权㡁䅁䅁权䡁允䅁允䅁䅁䅅䅁䙁䕁佰㑖慵睏䅊䍄䉁䅁䅁兂䅁䅁䅍䅄䅁䅁䅕䅁䅁䑁歪歔䭅偁䄴䅁䭁䑁䅫䅁䭁䅁䉣䅁䉁䅁䅁允䅁䅁䅕䅁䅁䅁䅁䅁䵁䅉䅅䅁䙁䅁䅁睁䵁䅁䅁兂䅁䅁䅁㙲偒兑䅯䄶䅁䅁䅯睓䅁䅁䅯睂䅅䅁䅅䅁䉁䅁䅁兂捂兖䵡娫䉤䅑杷允䅁䅁䅕䅁䑁䅁䅷䅁䙁䅁䅁䅁杄晧䅨权佄䅁䅁权㥁䅁䅁权䡁允䅁允䅁䅁䅅䅁䙁佁㑓䭐歙杸䅨䍄䉁䅁䅁兂䅁䅁䅍䅄䅁䅁䅕䅁䅁䝁䭄〫䭁乁䄴䅁䭁䑁䅳䅁䭁䅁䉣䅁䉁䅁䅁允䅁䅁䅕䅁䅁䅁䅁䅁䵁䅉䅅䅁䙁䅁䅁睁䵁䅁䅁兂䅁䅁䅁䥂倱兑䅯䄯䅁䅁䅯睓䅁䅁䅯睂䅅䅁䅅䅁䉁䅁䅁兂奂㌹吸乐却䅑杷允䅁䅁䅕䅁䑁䅁䅷䅁䙁䅁䅁䅁杂癹䅴权潄䅁䅁权㕁䅁䅁权䡁允䅁允䅁䅁䅅䅁䙁䅁䅁䅁䅁䅁䅁䍄䉁䅁䅁兂䅁䅁䅍䅄䅁䅁䅕䅁䅁䭁欫ご䭅偁䅧䅁䭁䕁䅳䅁䭁䅁䉣䅁䉁䅁䅁允䅁䅁䅕千獊佴畃歕䵉䅉䅅䅁䙁䅁䅁睁䵁䅁䅁兂䅁䅁䅁䵯㝮䅑䅯朱䅁䅁䅯免䅁䅁䅯睂䅅䅁䅅䅁䉁䅁䅁兂䅁䅁䅁䅁䅁䅁杷允䅁䅁䅕䅁䑁䅁䅷䅁䙁䅁䅁䅁睂癹䅴权い䅁䅁权睁䅁䅁权䡁允䅁允䅁䅁䅅䅁䙁䅁䅁䅁䅁䅁䅁䍄䉁䅁䅁兂䅁䅁䅍䅄䅁䅁䅕䅁䅁䭁欫ご䭅偁䅯䅁䭁䕁䅳䅁䭁䅁䉣䅁䉁䅁䅁允䅁䅁䅕慲ㅆ⽸癏䕖䵉䅉䅅䅁䙁䅁䅁睁䵁䅁䅁兂䅁䅁䅁穗偂兑䅯䄲䅁䅁䅯兒䅁䅁䅯睂䅅䅁䅅䅁䉁䅁䅁兂䉁䤫晃㡔娳睐杷允䅁䅁䅕䅁䑁䅁䅷䅁䙁䅁䅁䅁癃䕰䈹权䍁允䅁权䱂䅁䅁权䡁允䅁允䅁䅁䅅䅁䙁䍁佇煨噥偈⽍䍄䉁䅁䅁兂䅁䅁䅍䅄䅁䅁䅕䅁䅁䕁乄〫䭁䵁䄴䅁䭁䑁䅍䅁䭁䅁䉣䅁䉁䅁䅁允䅁䅁䅕䅁䅁䅁䅁䅁䵁䅉䅅䅁䙁䅁䅁睁䵁䅁䅁兂䅁䅁䅁摪但兑䅯末䅁䅁䅯䅓䅁䅁䅯睂䅅䅁䅅䅁䉁䅁䅁兂䅁䅁䅁䅁䅁䅁杷允䅁䅁䅕䅁䑁䅁䅷䅁䙁䅁䅁䅁啂欱䈵权獄䅁䅁权㍁䅁䅁权䡁允䅁允䅁䅁䅅䅁䙁䡁歐䜸敺杊䅎䍄䉁䅁䅁兂䅁䅁䅍䅄䅁䅁䅕䅁䅁䭁欫ご䭅䅁䉑䅁䭁䕁䅳䅁䭁䅁䉣䅁䉁䅁䅁允䅁䅁䅕䜴䝚⽤汭䕍䵁䅉䅅䅁䙁䅁䅁睁䵁䅁䅁兂䅁䅁䅁穗偂兑䅯睲䅁䅁䅯䅐䅁䅁䅯睂䅅䅁䅅䅁䉁䅁䅁兂㡁坺免䬸捄睐杷允䅁䅁䅕䅁䑁䅁䅷䅁䙁䅁䅁䅁乂ㅈ䉂权㉄䅁䅁权䵂䅁䅁权䡁允䅁允䅁䅁䅅䅁䙁䙁㍓癰㉸⽵⽕䍄䉁䅁䅁兂䅁䅁䅍䅄䅁䅁䅕䅁䅁䭁欫ご䭅䵁䄴䅁䭁䕁䅷䅁䭁䅁䉣䅁䉁䅁䅁允䅁䅁䅕牂䥢䄲汒啁䵁䅉䅅䅁䙁䅁䅁睁䵁䅁䅁兂䅁䅁䅁㙲偒兑䅯朳䅁䅁䅯䅔䅁䅁䅯睂䅅䅁䅅䅁䉁䅁䅁兂䭃䉃塎港券䅑杷允䅁䅁䅕䅁䑁䅁䅷䅁䙁䅁䅁䅁㑁䔵䈵权浄䅁䅁权㝁䅁䅁权䡁允䅁允䅁䅁䅅䅁䙁䅁䅁䅁䅁䅁䅁䍄䉁䅁䅁兂䅁䅁䅍䅄䅁䅁䅕䅁䅁䕺瑍歭䭅乁䄴䅁䭁䑁䅯䅁䭁䅁䉣䅁䉁䅁䅁允䅁䅁䅕䅁䅁䅁䅁䅁䵁䅉䅅䅁䙁䅁䅁睁䵁䅁䅁兂䅁䅁䅁㙲偒兑䅯术䅁䅁䅯䅔䅁䅁䅯睂䅅䅁䅅䅁䉁䅁䅁兂慃㡉砱䵲場村杷允䅁䅁䅕䅁䑁䅁䅷䅁䙁䅁䅁䅁杁偋䅬权兄䅁䅁权㝁䅁䅁权䡁允䅁允䅁䅁䅅䅁䙁䵁甴塱奷穤䅂䍄䉁䅁䅁兂䅁䅁䅍䅄䅁䅁䅕䅁䅁佁䉃䔫䭁偁䅙䅁䭁䕁䅉䅁䭁䅁䉣䅁䉁䅁䅁允䅁䅁䅕䱇⭲橉に䐹䴸䅉䅅䅁䙁䅁䅁睁䵁䅁䅁兂䅁䅁䅃䝑偖兑䅯朱䅁䅁䅯杏䅁䅁䅯睂䅅䅁䅅䅁䉁䅁䅁兂䅁䅁䅁䅁䅁䅁杷允䅁䅁䅕䅁䑁䅁䅷䅁䙁䅁䅁䅁癃䕰䈹权䕁允䅁权䵂䅁䅁权䡁允䅁允䅁䅁䅅䅁䙁䝁楒灧䵍䑗䅤䍄䉁䅁䅁兂䅁䅁䅍䅄䅁䅁䅕䅁䅁䡁䭄〫䭁佁䅯䅁䭁䑁䅯䅁䭁䅁䉣䅁䉁䅁䅁允䅁䅁䅕䅁䅁䅁䅁䅁䵁䅉䅅䅁䙁䅁䅁睁䵁䅁䅁兂䅁䅁䅃䝑偖兑䅯䅁䅅䅁䅯杌䅁䅁䅯睂䅅䅁䅅䅁䉁䅁䅁权䝁允䅁䍄䉁䅁䅁兂䅁䅁䅍䅄䅁䅁䅕䅁䅁佁䉃䔫䭁佁䅧䅁䭁䑁䅳䅁䭁䅁䉣䅁䉁䅁䅁允䅁䅁䅕㥳戵㍉睁歔䵁䅉䅅䅁䙁䅁䅁睁䵁䅁䅁兂䅁䅁䅁㙲偒兑䅯朹䅁䅁䅯䅔䅁䅁䅯睂䅅䅁䅅䅁䉁䅁䅁兂塄䐫术䵳㑔睐杷允䅁䅁䅕䅁䑁䅁䅷䅁䙁䅁䅁䅁癃䕰䈹权坄䅁䅁权⭁䅁䅁权䡁允䅁允䅁䅁䅅䅁䙁䱁㑯元牭䅡䅂䍄䉁䅁䅁兂䅁䅁䅍䅄䅁䅁䅕䅁䅁䝧畯ご䭅佁䅁䅁䭁䑁䅯䅁䭁䅁䉣䅁䉁䅁䅁允䅁䅁䅕䅁䅁䅁䅁䅁䵁䅉䅅䅁䙁䅁䅁睁䵁䅁䅁兂䅁䅁䅁㙲偒兑䅯䄳䅁䅁䅯材䅁䅁䅯睂䅅䅁䅅䅁䉁䅁䅁兂呂儰䡮併牄睐杷允䅁䅁䅕䅁䑁䅁䅷䅁䙁䅁䅁䅁癃䕰䈹权歄䅁䅁权⭁䅁䅁权䡁允䅁允䅁䅁䅅䅁䙁䅁歘煣㙐䅢䅴䍄䉁䅁䅁兂䅁䅁䅍䅄䅁䅁䅕䅁䅁䭁欫ご䭅佁䅙䅁䭁䑁䄴䅁䭁䅁䉣䅁䉁䅁䅁允䅁䅁䅕䩬坂穷奪䕂䵁䅉䅅䅁䙁䅁䅁睁䵁䅁䅁兂䅁䅁䅁晡但兑䅯䄹䅁䅁䅯免䅁䅁䅯睂䅅䅁䅅䅁䉁䅁䅁兂䅁䅁䅁䅁䅁䅁杷允䅁䅁䅕䅁䑁䅁䅷䅁䙁䅁䅁䅁癃䕰䈹权睄䅁䅁权⭁䅁䅁权䡁允䅁允䅁䅁䅅䅁䙁佁浨振㥅橋䅖䍄䉁䅁䅁兂䅁䅁䅍䅄䅁䅁䅕䅁䅁䝁确歔䭅偁䅙䅁䭁䕁䅅䅁䭁䅁䉣䅁䉁䅁䅁允䅁䅁䅕䅁䅁䅁䅁䅁䵁䅉䅅䅁䙁䅁䅁睁䵁䅁䅁兂䅁䅁䵄祑愲兑䅯䄳䅁䅁䅯兒䅁䅁䅯睂䅅䅁䅅䅁䉁䅁䅁兂䅁䅁䅁䅁䅁䅁杷允䅁䅁䅕䅁䑁䅁䅷䅁䙁䅁䅁䥁煂歌䈹权癃䅁䅁权䙂䅁䅁权䡁允䅁允䅁䅁䅅䅁䙁偁六睃䐲杸䅨䍄䉁䅁䅁兂䅁䅁䅍䅄䅁䅁䅕䅁䅁䭁欫ご䭅偁䅑䅁䭁䑁䄴䅁䭁䅁䉣䅁䉁䅁䅁允䅁䅁䅕䅁䅁䅁䅁䅁䵁䅉䅅䅁䙁䅁䅁睁䵁䅁䅁兂䅁䅁䅁摪但兑䅯朳䅁䅁䅯兏䅁䅁䅯睂䅅䅁䅅䅁䉁䅁䅁兂䅁䅁䅁䅁䅁䅁杷允䅁䅁䅕䅁䑁䅁䅷䅁䙁䅁䅁䅁乃唰䈵权杄䅁䅁权㙁䅁䅁权䡁允䅁允䅁䅁䅅䅁䙁䅁䅁䅁䅁䅁䅁䍄䉁䅁䅁兂䅁䅁䅍䅄䅁䅁䅕䅁䅁䥁刳歔䭅䅁䉉䅁䭁䕁䅑䅁䭁䅁䉣䅁䉁䅁䅁允䅁䅁䅕䅁䅁䅁䅁䅁䵁䅉䅅䅁䙁䅁䅁睁䵁䅁䅁兂䅁䅁䅁䵯㝮䅑䅯䄹䅁䅁䅯村䅁䅁䅯睂䅅䅁䅅䅁䉁䅁䅁兂乂䩙堶攷瘴䅑杷允䅁䅁䅕䅁䑁䅁䅷䅁䙁䅁䅁䅁杂癹䅴权䍁允䅁权畁䅁䅁权䡁允䅁允䅁䅁䅅䅁䙁䅁䅁䅁䅁䅁䅁䍄䉁䅁䅁兂䅁䅁䅍䅄䅁䅁䅕䅁䅁䡁瑳ご䭅佁䄴䅁䭁䕁䅙䅁䭁䅁䉣䅁䉁䅁䅁允䅁䅁䅕䅁䅁䅁䅁䅁䵁䅉䅅䅁䙁䅁䅁睁䵁䅁䅁兂䅁䅁䅁摪但兑䅯䄵䅁䅁䅯免䅁䅁䅯睂䅅䅁䅅䅁䉁䅁䅁兂䅁䅁䅁䅁䅁䅁杷允䅁䅁䅕䅁䑁䅁䅷䅁䙁䅁䅁䅁癃䕰䈹权䍁允䅁权⭁䅁䅁权䡁允䅁允䅁䅁䅅䅁䙁偁協⭐啰晕⽧䍄䉁䅁䅁兂䅁䅁䅍䅄䅁䅁䅕䅁䅁䙁坔歔䭅乁䅁䅁䭁䑁䅳䅁䭁䅁䉣䅁䉁䅁䅁允䅁䅁䅕奅灑㝒䱔き䵁䅉䅅䅁䙁䅁䅁睁䵁䅁䅁兂䅁䅁䅁䤴㑈䅑䅯䄳䅁䅁䅯兔䅁䅁䅯睂䅅䅁䅅䅁䉁䅁䅁兂㕁⽧桫東䝉䅑杷允䅁䅁䅕䅁䑁䅁䅷䅁䙁䅁䅁䅁癃䕰䈹权煄䅁䅁权⭁䅁䅁权䡁允䅁允䅁䅁䅅䅁䙁佁㕢敖䠯整⽫䍄䉁䅁䅁兂䅁䅁䅍䅄䅁䅁䅕䅁䅁䝁䭄〫䭁佁䅙䅁䭁䕁䅁䅁䭁䅁䉣䅁䉁䅁䅁允䅁䅁䅕䅁䅁䅁䅁䅁䵁䅉䅅䅁䙁䅁䅁睁䵁䅁䅁兂䅁䅁䅁晡但兑䅯䄷䅁䅁䅯杏䅁䅁䅯睂䅅䅁䅅䅁䉁䅁䅁兂䅁䅁䅁䅁䅁䅁杷允䅁䅁䅕䅁䑁䅁䅷䅁䙁䅁䅁䅁䅂智䅴权㙄䅁䅁权⽁䅁䅁权䡁允䅁允䅁䅁䅅䅁䙁䅁䅁䅁䅁䅁䅁䍄䉁䅁䅁兂䅁䅁䅍䅄䅁䅁䅕䅁䅁䑧婴ご䭅偁䅯䅁䭁䕁䅣䅁䭁䅁䉣䅁䉁䅁䅁允䅁䅁䅕橱異桉娯䕕䵉䅉䅅䅁䙁䅁䅁睁䵁䅁䅁兂䅁䅁䅁䵣㝲䅑䅯䄵䅁䅁䅯睐䅁䅁䅯睂䅅䅁䅅䅁䉁䅁䅁兂䅁䅁䅁䅁䅁䅁杷允䅁䅁䅕䅁䑁䅁䅷䅁䙁䅁䅁䅁癃䕰䈹权坄䅁䅁权䙂䅁䅁权䡁允䅁允䅁䅁䅅䅁䙁䡁䜲晃ぴ偘⼸䍄䉁䅁䅁兂䅁䅁䅍䅄䅁䅁䅕䅁䅁䕁乄〫䭁佁䅁䅁䭁䑁䅯䅁䭁䅁䉣䅁䉁䅁䅁允䅁䅁䅕䅁䅁䅁䅁䅁䵁䅉䅅䅁䙁䅁䅁睁䵁䅁䅁兂䅁䅁䅁䵑㜳䅑䅯朵䅁䅁䅯睌䅁䅁䅯睂䅅䅁䅅䅁䉁䅁䅁兂䅁䅁䅁䅁䅁䅁杷允䅁䅁䅕䅁䑁䅁䅷䅁䙁䅁䅁䅁癃䕰䈹权捄䅁䅁权䙂䅁䅁权䡁允䅁允䅁䅁䅅䅁䙁䱁㉏晸䑌敌⽧䍄䉁䅁䅁兂䅁䅁䅍䅄䅁䅁䅕䅁䅁䭁欫ご䭅佁䅉䅁䭁䕁䅕䅁䭁䅁䉣䅁䉁䅁䅁允䅁䅁䅕歖䈹発䅹吹䴸䅉䅅䅁䙁䅁䅁睁䵁䅁䅁兂䅁䅁䅁㙲偒兑䅯䄸䅁䅁䅯兒䅁䅁䅯睂䅅䅁䅅䅁䉁䅁䅁兂湂㜯㙮乌積䅑杷允䅁䅁䅕䅁䑁䅁䅷䅁䙁䅁䅁䅁乃唰䈵权㑄䅁䅁权㍁䅁䅁权䡁允䅁允䅁䅁䅅䅁䙁䅁䅁䅁䅁䅁䅁䍄䉁䅁䅁兂䅁䅁䅍䅄䅁䅁䅕䅁䅁䡁瑳ご䭅䵁䅳䅁䭁䕁䅯䅁䭁䅁䉣䅁䉁䅁䅁允䅁䅁䅕䅁䅁䅁䅁䅁䵁䅉䅅䅁䙁䅁䅁睁䵁䅁䅁兂䅁䅁䅁䡫㑢䅑䅯朹䅁䅁䅯杒䅁䅁䅯睂䅅䅁䅅䅁䉁䅁䅁兂畃硎浂捅䉅䅑杷允䅁䅁䅕䅁䑁䅁䅷䅁䙁䅁䅁䅁䕁啪䈹权坄䅁䅁权䵂䅁䅁权䡁允䅁允䅁䅁䅅䅁䙁䅁䅁䅁䅁䅁䅁䍄䉁䅁䅁兂䅁䅁䅍䅄䅁䅁䅕䅁䅁䑧婴ご䭅乁䅧䅁䭁䑁䅕䅁䭁䅁䉣䅁䉁䅁䅁允䅁䅁䅕㤷潰攸杹稶䴸䅉䅅䅁䙁䅁䅁睁䵁䅁䅁兂䅁䅁䅁㙲偒兑䅯睹䅁䅁䅯兒䅁䅁䅯睂䅅䅁䅅䅁䉁䅁䅁兂䅁䅁䅁䅁䅁䅁杷允䅁䅁䅕䅁䑁䅁䅷䅁䙁䅁䅁䅁癃䕰䈹权⽃䅁䅁权䙂䅁䅁权䡁允䅁允䅁䅁䅅䅁䙁䕁煄䕒湔祵䍰䍄䉁䅁䅁兂䅁䅁䅍䅄䅁䅁䅕䅁䅁䙧䕑䕕䭅偁䅉䅁䭁䑁䅷䅁䭁䅁䉣䅁䉁䅁䅁允䅁䅁䅕祣䑡㘯ぁか䵁䅉䅅䅁䙁䅁䅁睁䵁䅁䅁兂䅁䅁䅁㙲偒兑䅯末䅁䅁䅯兒䅁䅁䅯睂䅅䅁䅅䅁䉁䅁䅁兂奁ば䨷偧搵村杷允䅁䅁䅕䅁䑁䅁䅷䅁䙁䅁䅁䥁啂䙂䉂权䍁允䅁权畁䅁䅁权䡁允䅁允䅁䅁䅅䅁䙁䅁䅁䅁䅁䅁䅁䍄䉁䅁䅁兂䅁䅁䅍䅄䅁䅁䅕䅁䅁䕁昰䕕䭅偁䅧䅁䭁䑁䅁䅁䭁䅁䉣䅁䉁䅁䅁允䅁䅁䅕䅁䅁䅁䅁䅁䵁䅉䅅䅁䙁䅁䅁睁䵁䅁䅁兂䅁䅁䅁㙲偒兑䅯䅁䅅䅁䅯兒䅁䅁䅯睂䅅䅁䅅䅁䉁䅁䅁权䝁允䅁䍄䉁䅁䅁兂䅁䅁䅍䅄䅁䅁䅕䅁䅁䩁㉂䔫䭁䅁䉉䅁䭁䑁䅳䅁䭁䅁䉣䅁䉁䅁䅁允䅁䅁䅕䡚桵䄲眰吹䴸䅉䅅䅁䙁䅁䅁睁䵁䅁䅁兂䅁䅁䅁䵑㜳䅑䅯睶䅁䅁䅯睓䅁䅁䅯睂䅅䅁䅅䅁䉁䅁䅁兂䅁䕁浂猷穯村杷允䅁䅁䅕䅁䑁䅁䅷䅁䙁䅁䅁䅁灂唸䈵权睄䅁䅁权ㅁ䅁䅁权䡁允䅁允䅁䅁䅅䅁䙁偁䵹㝤瑍穊䄱䍄䉁䅁䅁兂䅁䅁䅍䅄䅁䅁䅕䅁䅁䥁刳歔䭅乁䅧䅁䭁䕁䅍䅁䭁䅁䉣䅁䉁䅁䅁允䅁䅁䅕䅁䅁䅁䅁䅁䵁䅉䅅䅁䙁䅁䅁睁䵁䅁䅁兂䅁䅁䅁㙲偒兑䅯䄰䅁䅁䅯䅐䅁䅁䅯睂䅅䅁䅅䅁䉁䅁䅁兂偄卅畺偅牷䅑杷允䅁䅁䅕䅁䑁䅁䅷䅁䙁䅁䅁䅁癃䕰䈹权捄䅁䅁权㡁䅁䅁权䡁允䅁允䅁䅁䅅䅁䙁䭁呒啕乂佢⽧䍄䉁䅁䅁兂䅁䅁䅍䅄䅁䅁䅕䅁䅁䭁欫ご䭅佁䅁䅁䭁䑁䅷䅁䭁䅁䉣䅁䉁䅁䅁允䅁䅁䅕漰婡桐杇吷䴸䅉䅅䅁䙁䅁䅁睁䵁䅁䅁兂䅁䅁䅃䝑偖兑䅯䄴䅁䅁䅯兏䅁䅁䅯睂䅅䅁䅅䅁䉁䅁䅁兂䅁䅁䅁䅁䅁䅁杷允䅁䅁䅕䅁䑁䅁䅷䅁䙁䅁䅁䵁䑸婌䉰权潄䅁䅁权㝁䅁䅁权䡁允䅁允䅁䅁䅅䅁䙁䅁䅁䅁䅁䅁䅁䍄䉁䅁䅁兂䅁䅁䅍䅄䅁䅁䅕䅁䅁䙧䕑䕕䭅偁䅙䅁䭁䕁䅉䅁䭁䅁䉣䅁䉁䅁䅁允䅁䅁䅕〶摯牘坆稴䴸䅉䅅䅁䙁䅁䅁睁䵁䅁䅁兂䅁䅁䅁乖佚兑䅯术䅁䅁䅯䅒䅁䅁䅯睂䅅䅁䅅䅁䉁䅁䅁兂䅁䅁㝁扂昴村杷允䅁䅁䅕䅁䑁䅁䅷䅁䙁䅁䅁䵁䅃水䉂权兄䅁䅁权㉁䅁䅁权䡁允䅁允䅁䅁䅅䅁䙁䅁䅁䅁䅁䅁䅁䍄䉁䅁䅁兂䅁䅁䅍䅄䅁䅁䅕䅁䅁䩁㉂䔫䭁偁䅉䅁䭁䕁䅙䅁䭁䅁䉣䅁䉁䅁䅁允䅁䅁䅕䭆䠵場啱啉䵁䅉䅅䅁䙁䅁䅁睁䵁䅁䅁兂䅁䅁䵄祑愲兑䅯睲䅁䅁䅯免䅁䅁䅯睂䅅䅁䅅䅁䉁䅁䅁兂䅁䅁䅁䅁䅁䅁杷允䅁䅁䅕䅁䑁䅁䅷䅁䙁䅁䅁䅁癃䕰䈹权䑄䅁䅁权乂䅁䅁权䡁允䅁允䅁䅁䅅䅁䙁䝁硙根挵䍥䅂䍄䉁䅁䅁兂䅁䅁䅍䅄䅁䅁䅕䅁䅁䝁䭄〫䭁佁䄴䅁䭁䑁䅳䅁䭁䅁䉣䅁䉁䅁䅁允䅁䅁䅕䅁䅁䅁䅁䅁䵁䅉䅅䅁䙁䅁䅁睁䵁䅁䅁兂䅁䅁䅁䵑㜳䅑䅯朴䅁䅁䅯睒䅁䅁䅯睂䅅䅁䅅䅁䉁䅁䅁兂穁䍳氹畩䭷䅑杷允䅁䅁䅕䅁䑁䅁䅷䅁䙁䅁䅁䅁䅂智䅴权䍁允䅁权䑁䅁䅁权䡁允䅁允䅁䅁䅅䅁䙁䝁圶坦瑭癮⼸䍄䉁䅁䅁兂䅁䅁䅍䅄䅁䅁䅕䅁䅁䕺瑍歭䭅佁䅧䅁䭁䕁䅷䅁䭁䅁䉣䅁䉁䅁䅁允䅁䅁䅕䅁䅁䅁䅁䅁䵁䅉䅅䅁䙁䅁䅁睁䵁䅁䅁兂䅁䅁䵄祑愲兑䅯䄸䅁䅁䅯睍䅁䅁䅯睂䅅䅁䅅䅁䉁䅁䅁兂䅁䅁䅁䅁䅁䅁杷允䅁䅁䅕䅁䑁䅁䅷䅁䙁䅁䅁䅁乃唰䈵权兄䅁䅁权䅂䅁䅁权䡁允䅁允䅁䅁䅅䅁䙁䙁圹潸穧吰䅎䍄䉁䅁䅁兂䅁䅁䅍䅄䅁䅁䅕䅁䅁䭁欫ご䭅佁䅷䅁䭁䑁䅷䅁䭁䅁䉣䅁䉁䅁䅁允䅁䅁䅕奶呐睥䱒䕃䵁䅉䅅䅁䙁䅁䅁睁䵁䅁䅁兂䅁䅁䵄祑愲兑䅯朶䅁䅁䅯兒䅁䅁䅯睂䅅䅁䅅䅁䉁䅁䅁兂䅁䅁䅁䅁䅁䅁杷允䅁䅁䅕䅁䑁䅁䅷䅁䙁䅁䅁䅁啂欱䈵权祄䅁䅁权穁䅁䅁权䡁允䅁允䅁䅁䅅䅁䙁䅁䅁䅁䅁䅁䅁䍄䉁䅁䅁兂䅁䅁䅍䅄䅁䅁䅕䅁䅁䭁欫ご䭅乁䅯䅁䭁䕁䅯䅁䭁䅁䉣䅁䉁䅁䅁允䅁䅁䅕乔洴ㅍ⼳䐳䴸䅉䅅䅁䙁䅁䅁睁䵁䅁䅁兂䅁䅁䅁㙲偒兑䅯朳䅁䅁䅯杓䅁䅁䅯睂䅅䅁䅅䅁䉁䅁䅁兂浃捶ㅬ㥰乳䅑杷允䅁䅁䅕䅁䑁䅁䅷䅁䙁䅁䅁䅁㑁䔵䈵权啄䅁䅁权㥁䅁䅁权䡁允䅁允䅁䅁䅅䅁䙁䅁䅁䅁䅁䅁䅁䍄䉁䅁䅁兂䅁䅁䅍䅄䅁䅁䅕䅁䅁䕁昰䕕䭅佁䅑䅁䭁䕁䅑䅁䭁䅁䉣䅁䉁䅁䅁允䅁䅁䅕匳祌䍮串啅䵁䅉䅅䅁䙁䅁䅁睁䵁䅁䅁兂䅁䅁䅁䵑㜳䅑䅯杺䅁䅁䅯杌䅁䅁䅯睂䅅䅁䅅䅁䉁䅁䅁兂䅁䅁䅁䅁䅁䅁杷允䅁䅁䅕䅁䑁䅁䅷䅁䙁䅁䅁䅁癃䕰䈹权楄䅁䅁权䑂䅁䅁权䡁允䅁允䅁䅁䅅䅁䙁䝁䕗煍䝩假⽍䍄䉁䅁䅁兂䅁䅁䅍䅄䅁䅁䅕䅁䅁䙁坔歔䭅䵁䅳䅁䭁䑁䅍䅁䭁䅁䉣䅁䉁䅁䅁允䅁䅁䅕䅁䅁䅁䅁䅁䵁䅉䅅䅁䙁䅁䅁睁䵁䅁䅁兂䅁䅁䅁穗偂兑䅯䄳䅁䅁䅯免䅁䅁䅯睂䅅䅁䅅䅁䉁䅁䅁兂䅁䅁䅁䅁䅁䅁杷允䅁䅁䅕䅁䑁䅁䅷䅁䙁䅁䅁䅁癃䕰䈹权睄䅁䅁权䭂䅁䅁权䡁允䅁允䅁䅁䅅䅁䙁䱁瘷湎䉘呗䅂䍄䉁䅁䅁兂䅁䅁䅍䅄䅁䅁䅕䅁䅁䭁欫ご䭅偁䅉䅁䭁䕁䅯䅁䭁䅁䉣䅁䉁䅁䅁允䅁䅁䅕戹杂䥳䕦か䵁䅉䅅䅁䙁䅁䅁睁䵁䅁䅁兂䅁䅁䅁剔儹兑䅯䅁䅅䅁䅯兎䅁䅁䅯睂䅅䅁䅅䅁䉁䅁䅁权䝁允䅁䍄䉁䅁䅁兂䅁䅁䅍䅄䅁䅁䅕䅁䅁䕁乄〫䭁偁䅷䅁䭁䕁䅁䅁䭁䅁䉣䅁䉁䅁䅁允䅁䅁䅕䅁䅁䅁䅁䅁䵁䅉䅅䅁䙁䅁䅁睁䵁䅁䅁兂䅁䅁䅁㙲偒兑䅯䄹䅁䅁䅯兔䅁䅁䅯睂䅅䅁䅅䅁䉁䅁䅁兂奁創祓歈獣䅑杷允䅁䅁䅕䅁䑁䅁䅷䅁䙁䅁䅁䅁癃䕰䈹权㑄䅁䅁权䭂䅁䅁权䡁允䅁允䅁䅁䅅䅁䙁䵁呑㕱祮均䍂䍄䉁䅁䅁兂䅁䅁䅍䅄䅁䅁䅕䅁䅁䭁欫ご䭅偁䄴䅁䭁䕁䅯䅁䭁䅁䉣䅁䉁䅁䅁允䅁䅁䅕䝧㥦噵牨䕈䵉䅉䅅䅁䙁䅁䅁睁䵁䅁䅁兂䅁䅁䅃䅖兒兑䅯䄸䅁䅁䅯䅓䅁䅁䅯睂䅅䅁䅅䅁䉁䅁䅁兂䍁塬坦䄷䠱䅑杷允䅁䅁䅕䅁䑁䅁䅷䅁䙁䅁䅁䅁乃唰䈵权癃䅁䅁权㍁䅁䅁权䡁允䅁允䅁䅁䅅䅁䙁䅁䅁䅁䅁䅁䅁䍄䉁䅁䅁兂䅁䅁䅍䅄䅁䅁䅕䅁䅁䑧婴ご䭅佁䅧䅁䭁䑁䅍䅁䭁䅁䉣䅁䉁䅁䅁允䅁䅁䅕䅁䅁䅁䅁䅁䵁䅉䅅䅁䙁䅁䅁睁䵁䅁䅁兂䅁䅁䅁䵙㝲䅑䅯䅁䅅䅁䅯睁䅁䅁䅯睂䅅䅁䅅䅁䉁䅁䅁权⽁允䅁䍄䉁䅁䅁兂䅁䅁䅍䅄䅁䅁䅕䅁䅁䭁欫ご䭅䵁䄴䅁䭁䕁䅉䅁䭁䅁䉣䅁䉁䅁䅁允䅁䅁䅕䉍橤栵噩樯䴸䅉䅅䅁䙁䅁䅁睁䵁䅁䅁兂䅁䅁䅁䡫㑢䅑䅯术䅁䅁䅯䅍䅁䅁䅯睂䅅䅁䅅䅁䉁䅁䅁兂䅁䅁䵄ㅉ䅁村杷允䅁䅁䅕䅁䑁䅁䅷䅁䙁䅁䅁䵁䑸婌䉰权兄䅁䅁权穁䅁䅁权䡁允䅁允䅁䅁䅅䅁䙁䅁䅁䅁䅁䅁䅁䍄䉁䅁䅁兂䅁䅁䅍䅄䅁䅁䅕䅁䅁䝁确歔䭅偁䄴䅁䭁䑁䅳䅁䭁䅁䉣䅁䉁䅁䅁允䅁䅁䅕䅁䅁䅁䅁䅁䵁䅉䅅䅁䙁䅁䅁睁䵁䅁䅁兂䅁䅁䅁䥂倱兑䅯朴䅁䅁䅯䅐䅁䅁䅯睂䅅䅁䅅䅁䉁䅁䅁兂䅁䅁䅁䅁䅁䅁杷允䅁䅁䅕䅁䑁䅁䅷䅁䙁䅁䅁䅁䅂智䅴权䑄䅁䅁权䵂䅁䅁权䡁允䅁允䅁䅁䅅䅁䙁䕁爹歎琹楃䅰䍄䉁䅁䅁兂䅁䅁䅍䅄䅁䅁䅕䅁䅁䭁欫ご䭅偁䅁䅁䭁䕁䅉䅁䭁䅁䉣䅁䉁䅁䅁允䅁䅁䅕ㅘ才乢䙕䕍䵁䅉䅅䅁䙁䅁䅁睁䵁䅁䅁兂䅁䅁䅁㙲偒兑䅯䄯䅁䅁䅯村䅁䅁䅯睂䅅䅁䅅䅁䉁䅁䅁兂求卲㝫䤯乊䅑杷允䅁䅁䅕䅁䑁䅁䅷䅁䙁䅁䅁䅁乃唰䈵权㉄䅁䅁权㍁䅁䅁权䡁允䅁允䅁䅁䅅䅁䙁䅁䅁䅁䅁䅁䅁䍄䉁䅁䅁兂䅁䅁䅍䅄䅁䅁䅕䅁䅁䍁潁唫䭁佁䅉䅁䭁䕁䅧䅁䭁䅁䉣䅁䉁䅁䅁允䅁䅁䅕䅁䅁䅁䅁䅁䵁䅉䅅䅁䙁䅁䅁睁䵁䅁䅁兂䅁䅁䅃䅖兒兑䅯朶䅁䅁䅯材䅁䅁䅯睂䅅䅁䅅䅁䉁䅁䅁兂汄㙖祘割㑥睐杷允䅁䅁䅕䅁䑁䅁䅷䅁䙁䅁䅁䅁㝂啌䈹权䅁允䅁权㍁䅁䅁权䡁允䅁允䅁䅁䅅䅁䭁䅁䉙䅁䵁䅉䅅䅁䙁䅁䅁睁䵁䅁䅁兂䅁䅁䅃楡倵兑䅯朵䅁䅁䅯杏䅁䅁䅯睂䅅䅁䅅䅁䉁䅁䅁兂䅁䅁䅁䅁䅁䅁杷允䅁䅁䅕䅁䑁䅁䅷䅁䙁䅁䅁䅁癃䕰䈹权䅁允䅁权䍂䅁䅁权䡁允䅁允䅁䅁䅅䅁䭁䅁䉙䅁䵁䅉䅅䅁䙁䅁䅁睁䵁䅁䅁兂䅁䅁䅁住佒兑䅯末䅁䅁䅯兎䅁䅁䅯睂䅅䅁䅅䅁䉁䅁䅁兂䅁䅁䅁䅁䅁䅁杷允䅁䅁䅕䅁䑁䅁䅷䅁䙁䅁䅁䅁啂欱䈵权畄䅁䅁权䕂䅁䅁权䡁允䅁允䅁䅁䅅䅁䙁䝁敃灪奨ㅁ䅰䍄䉁䅁䅁兂䅁䅁䅍䅄䅁䅁䅕䅁䅁䙧䕑䕕䭅乁䅷䅁䭁䕁䅉䅁䭁䅁䉣䅁䉁䅁䅁允䅁䅁䅕䑈䡑⭕癤䕁䵁䅉䅅䅁䙁䅁䅁睁䵁䅁䅁兂䅁䅁䅁䵙㝲䅑䅯䄯䅁䅁䅯睁䅁䅁䅯睂䅅䅁䅅䅁䉁䅁䅁兂婃㕮佖㙧㙙䅑杷允䅁䅁䅕䅁䑁䅁䅷䅁䙁䅁䅁䥁煂歌䈹权楄䅁䅁权ぁ䅁䅁权䡁允䅁允䅁䅁䅅䅁䙁䅁䅁䅁䅁䅁䅁䍄䉁䅁䅁兂䅁䅁䅍䅄䅁䅁䅕䅁䅁䕁昰䕕䭅䅁䉉䅁䭁䑁䅙䅁䭁䅁䉣䅁䉁䅁䅁允䅁䅁䅕婫潧畚奒歄䵁䅉䅅䅁䙁䅁䅁睁䵁䅁䅁兂䅁䅁䅁䡫㑢䅑䅯䄯䅁䅁䅯兏䅁䅁䅯睂䅅䅁䅅䅁䉁䅁䅁兂㑁牆䅮䕇公䅑杷允䅁䅁䅕䅁䑁䅁䅷䅁䙁䅁䅁䅁睂癹䅴权啄䅁䅁权䝂䅁䅁权䡁允䅁允䅁䅁䅅䅁䙁䅁䅁䅁䅁䅁䅁䍄䉁䅁䅁兂䅁䅁䅍䅄䅁䅁䅕䅁䅁䝧畯ご䭅乁䅁䅁䭁䑁䅑䅁䭁䅁䉣䅁䉁䅁䅁允䅁䅁䅕䅁䅁䅁䅁䅁䵁䅉䅅䅁䙁䅁䅁睁䵁䅁䅁兂䅁䅁䅁摪但兑䅯䄸䅁䅁䅯䅌䅁䅁䅯睂䅅䅁䅅䅁䉁䅁䅁兂䅁䅁䅁䅁䅁䅁杷允䅁䅁䅕䅁䑁䅁䅷䅁䙁䅁䅁䅁癃䕰䈹权敄䅁䅁权乂䅁䅁权䡁允䅁允䅁䅁䅅䅁䙁䭁う㡤圷䅦䅴䍄䉁䅁䅁兂䅁䅁䅍䅄䅁䅁䅕䅁䅁䍁潁唫䭁偁䄴䅁䭁䑁䅑䅁䭁䅁䉣䅁䉁䅁䅁允䅁䅁䅕䅁䅁䅁䅁䅁䵁䅉䅅䅁䙁䅁䅁睁䵁䅁䅁兂䅁䅁䅁㙲偒兑䅯䄴䅁䅁䅯兔䅁䅁䅯睂䅅䅁䅅䅁䉁䅁䅁兂ぃ獔牃䉣浄睐杷允䅁䅁䅕䅁䑁䅁䅷䅁䙁䅁䅁䥁啂䙂䉂权い䅁䅁权㙁䅁䅁权䡁允䅁允䅁䅁䅅䅁䙁䅁䅁䅁䅁䅁䅁䍄䉁䅁䅁兂䅁䅁䅍䅄䅁䅁䅕䅁䅁䙧䕑䕕䭅䵁䄴䅁䭁䍁䅷䅁䭁䅁䉣䅁䉁䅁䅁允䅁䅁䅕䅁䅁䅁䅁䅁䵁䅉䅅䅁䙁䅁䅁睁䵁䅁䅁兂䅁䅁䅁䵯㝮䅑䅯䄷䅁䅁䅯村䅁䅁䅯睂䅅䅁䅅䅁䉁䅁䅁兂佁祎坍乲䌰䅑杷允䅁䅁䅕䅁䑁䅁䅷䅁䙁䅁䅁䅁癃䕰䈹权畄䅁䅁权乂䅁䅁权䡁允䅁允䅁䅁䅅䅁䙁䕁塒爫䵴䙷䅎䍄䉁䅁䅁兂䅁䅁䅍䅄䅁䅁䅕䅁䅁䥷楄䕕䭅佁䅯䅁䭁䑁䄸䅁䭁䅁䉣䅁䉁䅁䅁允䅁䅁䅕䅁䅁䅁䅁䅁䵁䅉䅅䅁䙁䅁䅁睁䵁䅁䅁兂䅁䅁䅁䵯㝮䅑䅯䄳䅁䅁䅯䅐䅁䅁䅯睂䅅䅁䅅䅁䉁䅁䅁兂婂䭂眳䅁㉔睐杷允䅁䅁䅕䅁䑁䅁䅷䅁䙁䅁䅁䅁权晹䅴权歄䅁䅁权䝂䅁䅁权䡁允䅁允䅁䅁䅅䅁䙁乁扯䕌浃睋䅊䍄䉁䅁䅁兂䅁䅁䅍䅄䅁䅁䅕䅁䅁䭁欫ご䭅乁䅉䅁䭁䕁䄰䅁䭁䅁䉣䅁䉁䅁䅁允䅁䅁䅕偖偢煱慘啍䵁䅉䅅䅁䙁䅁䅁睁䵁䅁䅁兂䅁䅁䅁乖佚兑䅯睶䅁䅁䅯睍䅁䅁䅯睂䅅䅁䅅䅁䉁䅁䅁兂䅁䅁䅁䅁䅁䅁杷允䅁䅁䅕䅁䑁䅁䅷䅁䙁䅁䅁䵁䅃水䉂权兄䅁䅁权ぁ䅁䅁权䡁允䅁允䅁䅁䅅䅁䙁䅁䅁䅁䅁䅁䅁䍄䉁䅁䅁兂䅁䅁䅍䅄䅁䅁䅕䅁䅁䙁睳ご䭅乁䅯䅁䭁䑁䅧䅁䭁䅁䉣䅁䉁䅁䅁允䅁䅁䅕䅁䅁䅁䅁䅁䵁䅉䅅䅁䙁䅁䅁睁䵁䅁䅁兂䅁䅁䅁㙲偒兑䅯睶䅁䅁䅯兔䅁䅁䅯睂䅅䅁䅅䅁䉁䅁䅁兂硃晕歧汈祳村杷允䅁䅁䅕䅁䑁䅁䅷䅁䙁䅁䅁䅁癃䕰䈹权㙄䅁䅁权乂䅁䅁权䡁允䅁允䅁䅁䅅䅁䙁䉁ㅑ漴䝌坶䍒䍄䉁䅁䅁兂䅁䅁䅍䅄䅁䅁䅕䅁䅁䭁欫ご䭅偁䅷䅁䭁䕁䄰䅁䭁䅁䉣䅁䉁䅁䅁允䅁䅁䅕潔噳瑒愴歔䵁䅉䅅䅁䙁䅁䅁睁䵁䅁䅁兂䅁䅁䅁䵣㝲䅑䅯䄶䅁䅁䅯睁䅁䅁䅯睂䅅䅁䅅䅁䉁䅁䅁兂祂浊䵤䝒塨䅑杷允䅁䅁䅕䅁䑁䅁䅷䅁䙁䅁䅁䅁睂癹䅴权㙄䅁䅁权䅂䅁䅁权䡁允䅁允䅁䅁䅅䅁䙁䅁䅁䅁䅁䅁䅁䍄䉁䅁䅁兂䅁䅁䅍䅄䅁䅁䅕䅁䅁䙧䕑䕕䭅偁䅯䅁䭁䕁䅉䅁䭁䅁䉣䅁䉁䅁䅁允䅁䅁䅕䩍刲扸䩔䕖䵉䅉䅅䅁䙁䅁䅁睁䵁䅁䅁兂䅁䅁䅁䍉㕪䅑䅯朲䅁䅁䅯材䅁䅁䅯睂䅅䅁䅅䅁䉁䅁䅁兂湁癩摚坒橲睐杷允䅁䅁䅕䅁䑁䅁䅷䅁䙁䅁䅁䅁癃䕰䈹权煄䅁䅁权乂䅁䅁权䡁允䅁允䅁䅁䅅䅁䙁乁⬯婄兢⭥⽷䍄䉁䅁䅁兂䅁䅁䅍䅄䅁䅁䅕䅁䅁䭁欫ご䭅佁䅷䅁䭁䕁䄰䅁䭁䅁䉣䅁䉁䅁䅁允䅁䅁䅕㜷牒猷湍ぃ䵁䅉䅅䅁䙁䅁䅁睁䵁䅁䅁兂䅁䅁䅁㙲偒兑䅯朹䅁䅁䅯兔䅁䅁䅯睂䅅䅁䅅䅁䉁䅁䅁兂捁䜱䅮嘱㌷睐杷允䅁䅁䅕䅁䑁䅁䅷䅁䙁䅁䅁䅁元癤䅨权い䅁䅁权⽁䅁䅁权䡁允䅁允䅁䅁䅅䅁䙁䉁畓⭒㙆䍬䅂䍄䉁䅁䅁兂䅁䅁䅍䅄䅁䅁䅕䅁䅁佁䉃䔫䭁佁䅯䅁䭁䍁䅷䅁䭁䅁䉣䅁䉁䅁䅁允䅁䅁䅕㡓㍘㑅え䕁䵁䅉䅅䅁䙁䅁䅁睁䵁䅁䅁兂䅁䅁䅁䵑㜳䅑䅯朷䅁䅁䅯児䅁䅁䅯睂䅅䅁䅅䅁䉁䅁䅁兂偄⬴甸畴䭚䅑杷允䅁䅁䅕䅁䑁䅁䅷䅁䙁䅁䅁䅁癃䕰䈹权奄䅁䅁权䑂䅁䅁权䡁允䅁允䅁䅁䅅䅁䙁偁橌歕奰晇⼸䍄䉁䅁䅁兂䅁䅁䅍䅄䅁䅁䅕䅁䅁䭁欫ご䭅乁䅷䅁䭁䕁䅍䅁䭁䅁䉣䅁䉁䅁䅁允䅁䅁䅕䙪ぬ晪慲吵䴸䅉䅅䅁䙁䅁䅁睁䵁䅁䅁兂䅁䅁䅁乖佚兑䅯䅂䅅䅁䅯兓䅁䅁䅯睂䅅䅁䅅䅁䉁䅁䅁兂㝃瘶偒䕃䩒䅑杷允䅁䅁䅕䅁䑁䅁䅷䅁䙁䅁䅁䅁䕁啪䈹权䑄䅁䅁权䝂䅁䅁权䡁允䅁允䅁䅁䅅䅁䙁䅁䅁䅁䅁䅁䅁䍄䉁䅁䅁兂䅁䅁䅍䅄䅁䅁䅕䅁䅁䕺瑍歭䭅偁䅯䅁䭁䑁䅁䅁䭁䅁䉣䅁䉁䅁䅁允䅁䅁䅕䅁䅁䅁䅁䅁䵁䅉䅅䅁䙁䅁䅁睁䵁䅁䅁兂䅁䅁䅁剔儹兑䅯朴䅁䅁䅯兔䅁䅁䅯睂䅅䅁䅅䅁䉁䅁䅁兂㡃慈⽭睧祔睐杷允䅁䅁䅕䅁䑁䅁䅷䅁䙁䅁䅁䅁乂ㅈ䉂权兄䅁䅁权㉁䅁䅁权䡁允䅁允䅁䅁䅅䅁䙁䉁番汍が祒䅴䍄䉁䅁䅁兂䅁䅁䅍䅄䅁䅁䅕䅁䅁䙁睳ご䭅偁䅉䅁䭁䑁䄴䅁䭁䅁䉣䅁䉁䅁䅁允䅁䅁䅕扏㉡獦䡓啊䵁䅉䅅䅁䙁䅁䅁睁䵁䅁䅁兂䅁䅁䅁剔儹兑䅯䄵䅁䅁䅯兎䅁䅁䅯睂䅅䅁䅅䅁䉁䅁䅁兂奁桊婤杹䴰䅑杷允䅁䅁䅕䅁䑁䅁䅷䅁䙁䅁䅁䵁䑸婌䉰权䑄䅁䅁权䙂䅁䅁权䡁允䅁允䅁䅁䅅䅁䙁䅁䅁䅁䅁䅁䅁䍄䉁䅁䅁兂䅁䅁䅍䅄䅁䅁䅕䅁䅁䅁乓ご䭅䵁䄴䅁䭁䕁䄰䅁䭁䅁䉣䅁䉁䅁䅁允䅁䅁䅕兢䱱敌歭啄䵁䅉䅅䅁䙁䅁䅁睁䵁䅁䅁兂䅁䅁䅁㙲偒兑䅯朳䅁䅁䅯睑䅁䅁䅯睂䅅䅁䅅䅁䉁䅁䅁兂歂㥳伸楇䱷䅑杷允䅁䅁䅕䅁䑁䅁䅷䅁䙁䅁䅁䅁啂欱䈵权慄䅁䅁权㥁䅁䅁权䡁允䅁允䅁䅁䅅䅁䙁䅁䅁䅁䅁䅁䅁䍄䉁䅁䅁兂䅁䅁䅍䅄䅁䅁䅕䅁䅁䩁㉂䔫䭁佁䅯䅁䭁䑁䄴䅁䭁䅁䉣䅁䉁䅁䅁允䅁䅁䅕灉䡱桲歓樴䴸䅉䅅䅁䙁䅁䅁睁䵁䅁䅁兂䅁䅁䅁㙲偒兑䅯䄴䅁䅁䅯睑䅁䅁䅯睂䅅䅁䅅䅁䉁䅁䅁兂硄摐ご婇橲睐杷允䅁䅁䅕䅁䑁䅁䅷䅁䙁䅁䅁䅁杄晧䅨权煄䅁䅁权䍂䅁䅁权䡁允䅁允䅁䅁䅅䅁䙁䭁噙䰰杸⼹⽙䍄䉁䅁䅁兂䅁䅁䅍䅄䅁䅁䅕䅁䅁䭁欫ご䭅佁䅧䅁䭁䕁䅍䅁䭁䅁䉣䅁䉁䅁䅁允䅁䅁䅕㝦㥄㑑偲啐䵁䅉䅅䅁䙁䅁䅁睁䵁䅁䅁兂䅁䅁䅃䅖兒兑䅯朵䅁䅁䅯材䅁䅁䅯睂䅅䅁䅅䅁䉁䅁䅁兂呄潍祗含琯睶杷允䅁䅁䅕䅁䑁䅁䅷䅁䙁䅁䅁䅁䅂智䅴权⽃䅁䅁权䍂䅁䅁权䡁允䅁允䅁䅁䅅䅁䙁䅁䅁䝑祖䕤䍒䍄䉁䅁䅁兂䅁䅁䅍䅄䅁䅁䅕䅁䅁䥁刳歔䭅佁䅷䅁䭁䑁䅫䅁䭁䅁䉣䅁䉁䅁䅁允䅁䅁䅕䅁䅁䅁䅁䅁䵁䅉䅅䅁䙁䅁䅁睁䵁䅁䅁兂䅁䅁䅁㙲偒兑䅯睹䅁䅁䅯睑䅁䅁䅯睂䅅䅁䅅䅁䉁䅁䅁兂敁祒晹䙰晫䅑杷允䅁䅁䅕䅁䑁䅁䅷䅁䙁䅁䅁䅁扂䕍䈹权睄䅁䅁权⭁䅁䅁权䡁允䅁允䅁䅁䅅䅁䙁䙁牂兙儶呂䄱䍄䉁䅁䅁兂䅁䅁䅍䅄䅁䅁䅕䅁䅁䭁欫ご䭅偁䅧䅁䭁䕁䅍䅁䭁䅁䉣䅁䉁䅁䅁允䅁䅁䅕䐷噍㍦偖歚䵉䅉䅅䅁䙁䅁䅁睁䵁䅁䅁兂䅁䅁䅃䅖兒兑䅯朲䅁䅁䅯睓䅁䅁䅯睂䅅䅁䅅䅁䉁䅁䅁兂䝁獍楱䡩じ睐杷允䅁䅁䅕䅁䑁䅁䅷䅁䙁䅁䅁䅁癃䕰䈹权㉄䅁䅁权䑂䅁䅁权䡁允䅁允䅁䅁䅅䅁䙁䱁楯橨㤵⽳⽣䍄䉁䅁䅁兂䅁䅁䅍䅄䅁䅁䅕䅁䅁䭁欫ご䭅乁䅁䅁䭁䅁䅍䅁䭁䅁䉣䅁䉁䅁䅁允䅁䅁䅕䝈楘䴫猰お䵁䅉䅅䅁䙁䅁䅁睁䵁䅁䅁兂䅁䅁䅃䝑偖兑䅯睲䅁䅁䅯䅍䅁䅁䅯睂䅅䅁䅅䅁䉁䅁䅁兂䅁䅁䅁䅁䅁䅁杷允䅁䅁䅕䅁䑁䅁䅷䅁䙁䅁䅁䅁䕁啪䈹权敄䅁䅁权䝂䅁䅁权䡁允䅁允䅁䅁䅅䅁䙁䅁䅁䅁䅁䅁䅁䍄䉁䅁䅁兂䅁䅁䅍䅄䅁䅁䅕䅁䅁䭁欫ご䭅乁䅙䅁䭁䅁䅍䅁䭁䅁䉣䅁䉁䅁䅁允䅁䅁䅕䴱㍹氷歋䐫䴸䅉䅅䅁䙁䅁䅁睁䵁䅁䅁兂䅁䅁䅁䵙㝲䅑䅯睹䅁䅁䅯兔䅁䅁䅯睂䅅䅁䅅䅁䉁䅁䅁兂䱃㠳㥙䈱单䅑杷允䅁䅁䅕䅁䑁䅁䅷䅁䙁䅁䅁䥁㝁啗䈹权⽃䅁䅁权睁䅁䅁权䡁允䅁允䅁䅁䅅䅁䙁䅁䅁䅁䅁䅁䅁䍄䉁䅁䅁兂䅁䅁䅍䅄䅁䅁䅕䅁䅁䙧䕑䕕䭅偁䅷䅁䭁䕁䅉䅁䭁䅁䉣䅁䉁䅁䅁允䅁䅁䅕䱃㕶䜫䄳䕑䵁䅉䅅䅁䙁䅁䅁睁䵁䅁䅁兂䅁䅁䅄佧兊兑䅯䄱䅁䅁䅯䅌䅁䅁䅯睂䅅䅁䅅䅁䉁䅁䅁兂䅁䅁䅁䅁䅁䅁杷允䅁䅁䅕䅁䑁䅁䅷䅁䙁䅁䅁䅁癃䕰䈹权浄䅁䅁权䑁䅁䅁权䡁允䅁允䅁䅁䅅䅁䙁偁父汱伵倳⽷䍄䉁䅁䅁兂䅁䅁䅍䅄䅁䅁䅕䅁䅁䩁㉂䔫䭁佁䅑䅁䭁䑁䅕䅁䭁䅁䉣䅁䉁䅁䅁允䅁䅁䅕慤䝣摎乧启䴸䅉䅅䅁䙁䅁䅁睁䵁䅁䅁兂䅁䅁䅁摪但兑䅯朸䅁䅁䅯杓䅁䅁䅯睂䅅䅁䅅䅁䉁䅁䅁兂慃婭婭婭煫䅑杷允䅁䅁䅕䅁䑁䅁䅷䅁䙁䅁䅁䥁䅂啚䈹权卄䅁䅁权㑁䅁䅁权䡁允䅁允䅁䅁䅅䅁䙁䅁䅁䅁䅁䅁䅁䍄䉁䅁䅁兂䅁䅁䅍䅄䅁䅁䅕䅁䅁䕧求ご䭅偁䅑䅁䭁䕁䅁䅁䭁䅁䉣䅁䉁䅁䅁允䅁䅁䅕䅁䅁䅁䅁䅁䵁䅉䅅䅁䙁䅁䅁睁䵁䅁䅁兂䅁䅁䅁㙲偒兑䅯䄶䅁䅁䅯睁䅁䅁䅯睂䅅䅁䅅䅁䉁䅁䅁兂灁敤坧䭰㡫䅑杷允䅁䅁䅕䅁䑁䅁䅷䅁䙁䅁䅁䅁癃䕰䈹权い䅁䅁权䑁䅁䅁权䡁允䅁允䅁䅁䅅䅁䙁䡁䅂㙎甫䍆䅸䍄䉁䅁䅁兂䅁䅁䅍䅄䅁䅁䅕䅁䅁䭁欫ご䭅偁䅧䅁䭁䅁䅍䅁䭁䅁䉣䅁䉁䅁䅁允䅁䅁䅕䡕倶唹圶ず䵉䅉䅅䅁䙁䅁䅁睁䵁䅁䅁兂䅁䅁䅁住佒兑䅯䄳䅁䅁䅯䅏䅁䅁䅯睂䅅䅁䅅䅁䉁䅁䅁兂䅁䅁䅁䅁䅁䅁杷允䅁䅁䅕䅁䑁䅁䅷䅁䙁䅁䅁䥁㝁啗䈹权獄䅁䅁权ㅁ䅁䅁权䡁允䅁允䅁䅁䅅䅁䙁䍁あ畴煌伴⽫䍄䉁䅁䅁兂䅁䅁䅍䅄䅁䅁䅕䅁䅁䕁昰䕕䭅䵁䅍䅁䭁䕁䄰䅁䭁䅁䉣䅁䉁䅁䅁允䅁䅁䅕瑮䔯㙊㥎歈䵁䅉䅅䅁䙁䅁䅁睁䵁䅁䅁兂䅁䅁䅁㙲偒兑䅯末䅁䅁䅯睁䅁䅁䅯睂䅅䅁䅅䅁䉁䅁䅁兂㉃㥳䵆獉牆村杷允䅁䅁䅕䅁䑁䅁䅷䅁䙁䅁䅁䅁元癤䅨权敄䅁䅁权䍂䅁䅁权䡁允䅁允䅁䅁䅅䅁䙁䝁獒兣呋免䅸䍄䉁䅁䅁兂䅁䅁䅍䅄䅁䅁䅕䅁䅁䕺瑍歭䭅乁䅯䅁䭁䕁䅕䅁䭁䅁䉣䅁䉁䅁䅁允䅁䅁䅕䅁䅁䅁䅁䅁䵁䅉䅅䅁䙁䅁䅁睁䵁䅁䅁兂䅁䅁䅁䵣㝲䅑䅯䄲䅁䅁䅯兎䅁䅁䅯睂䅅䅁䅅䅁䉁䅁䅁兂䅁䅁䅁䅁䅁䅁杷允䅁䅁䅕䅁䑁䅁䅷䅁䙁䅁䅁䅁睂癹䅴权楄䅁䅁权獁䅁䅁权䡁允䅁允䅁䅁䅅䅁䙁䅁䅁䅁䅁䅁䅁䍄䉁䅁䅁兂䅁䅁䅍䅄䅁䅁䅕䅁䅁䭁欫ご䭅䵁䅍䅁䭁䅁䅍䅁䭁䅁䉣䅁䉁䅁䅁允䅁䅁䅕歭䉢祉偵䕉䵁䅉䅅䅁䙁䅁䅁睁䵁䅁䅁兂䅁䅁䅁㙲偒兑䅯䅂䅅䅁䅯睁䅁䅁䅯睂䅅䅁䅅䅁䉁䅁䅁兂祄㉗桥慸㕣䅑杷允䅁䅁䅕䅁䑁䅁䅷䅁䙁䅁䅁䅁䕁啪䈹权畄䅁䅁权䥂䅁䅁权䡁允䅁允䅁䅁䅅䅁䙁䅁䅁䅁䅁䅁䅁䍄䉁䅁䅁兂䅁䅁䅍䅄䅁䅁䅕䅁䅁䙁坔歔䭅䭁䄸䅁䭁䑁䅷䅁䭁䅁䉣䅁䉁䅁䅁允䅁䅁䅕慏慒桧䩅歂䵁䅉䅅䅁䙁䅁䅁睁䵁䅁䅁兂䅁䅁䅁住佒兑䅯䅂䅅䅁䅯䅍䅁䅁䅯睂䅅䅁䅅䅁䉁䅁䅁兂䅁䅁䅁䅁䅁䅁杷允䅁䅁䅕䅁䑁䅁䅷䅁䙁䅁䅁䅁权晹䅴权楄䅁䅁权䥂䅁䅁权䡁允䅁允䅁䅁䅅䅁䙁䍁㉗㥪㉙桚䅒䍄䉁䅁䅁兂䅁䅁䅍䅄䅁䅁䅕䅁䅁䑧婴ご䭅䵁䅍䅁䭁䕁䅣䅁䭁䅁䉣䅁䉁䅁䅁允䅁䅁䅕䅁䅁䅁䅁䅁䵁䅉䅅䅁䙁䅁䅁睁䵁䅁䅁兂䅁䅁䅁摪但兑䅯朶䅁䅁䅯睌䅁䅁䅯睂䅅䅁䅅䅁䉁䅁䅁兂䅁䅁䅁䅁䅁䅁杷允䅁䅁䅕䅁䑁䅁䅷䅁䙁䅁䅁䅁乃唰䈵权畄䅁䅁权⭁䅁䅁权䡁允䅁允䅁䅁䅅䅁䙁䅁䅁䅁䅁䅁䅁䍄䉁䅁䅁兂䅁䅁䅍䅄䅁䅁䅕䅁䅁䡁瑳ご䭅偁䅙䅁䭁䕁䅧䅁䭁䅁䉣䅁䉁䅁䅁允䅁䅁䅕䅁䅁䅁䅁䅁䵁䅉䅅䅁䙁䅁䅁睁䵁䅁䅁兂䅁䅁䅁乖佚兑䅯睷䅁䅁䅯睏䅁䅁䅯睂䅅䅁䅅䅁䉁䅁䅁兂䅁䅁䅁䅁䅁䅁杷允䅁䅁䅕䅁䑁䅁䅷䅁䙁䅁䅁䅁啂欱䈵权い䅁䅁权獁䅁䅁权䡁允䅁允䅁䅁䅅䅁䙁䅁䅁䅁䅁䅁䅁䍄䉁䅁䅁兂䅁䅁䅍䅄䅁䅁䅕䅁䅁䥁刳歔䭅偁䅧䅁䭁䕁䅕䅁䭁䅁䉣䅁䉁䅁䅁允䅁䅁䅕䅁䅁䅁䅁䅁䵁䅉䅅䅁䙁䅁䅁睁䵁䅁䅁兂䅁䅁䅁晡但兑䅯末䅁䅁䅯杓䅁䅁䅯睂䅅䅁䅅䅁䉁䅁䅁兂扃瑯浸啲告村杷允䅁䅁䅕䅁䑁䅁䅷䅁䙁䅁䅁䵁䑸婌䉰权癃䅁䅁权䉂䅁䅁权䡁允䅁允䅁䅁䅅䅁䙁䅁䅁䅁䅁䅁䅁䍄䉁䅁䅁兂䅁䅁䅍䅄䅁䅁䅕䅁䅁䩁㉂䔫䭁乁䅷䅁䭁䑁䄰䅁䭁䅁䉣䅁䉁䅁䅁允䅁䅁䅕䡵晚呈偙䕃䵁䅉䅅䅁䙁䅁䅁睁䵁䅁䅁兂䅁䅁䅁乖佚兑䅯䄫䅁䅁䅯䅌䅁䅁䅯睂䅅䅁䅅䅁䉁䅁䅁兂䅁䅁䅁䅁䅁䅁杷允䅁䅁䅕䅁䑁䅁䅷䅁䙁䅁䅁䅁乂ㅈ䉂权杄䅁䅁权䉂䅁䅁权䡁允䅁允䅁䅁䅅䅁䙁䑁〯畔兺甯⼰䍄䉁䅁䅁兂䅁䅁䅍䅄䅁䅁䅕䅁䅁䙁坔歔䭅偁䅷䅁䭁䍁䅷䅁䭁䅁䉣䅁䉁䅁䅁允䅁䅁䅕䅁䅁䅁䅁䅁䵁䅉䅅䅁䙁䅁䅁睁䵁䅁䅁兂䅁䅁䅁䍉㕪䅑䅯朶䅁䅁䅯兑䅁䅁䅯睂䅅䅁䅅䅁䉁䅁䅁兂䅁䅁䅁䅁䅁䅁杷允䅁䅁䅕䅁䑁䅁䅷䅁䙁䅁䅁䅁啂欱䈵权⭄䅁䅁权獁䅁䅁权䡁允䅁允䅁䅁䅅䅁䙁䅁䅁䅁䅁䅁䅁䍄䉁䅁䅁兂䅁䅁䅍䅄䅁䅁䅕䅁䅁䙁坔歔䭅偁䅙䅁䭁䍁䅷䅁䭁䅁䉣䅁䉁䅁䅁允䅁䅁䅕䅁䅁䅁䅁䅁䵁䅉䅅䅁䙁䅁䅁睁䵁䅁䅁兂䅁䅁䅁乖佚兑䅯䄷䅁䅁䅯睏䅁䅁䅯睂䅅䅁䅅䅁䉁䅁䅁兂䕄䩔匷㡪䕉䅑杷允䅁䅁䅕䅁䑁䅁䅷䅁䙁䅁䅁䥁㝁啗䈹权畄䅁䅁权䭂䅁䅁权䡁允䅁允䅁䅁䅅䅁䙁䝁甯戳搲ね䅬䍄䉁䅁䅁兂䅁䅁䅍䅄䅁䅁䅕䅁䅁䙧䕑䕕䭅乁䅷䅁䭁䍁䅷䅁䭁䅁䉣䅁䉁䅁䅁允䅁䅁䅕䅁䅁䅁䅁䅁䵁䅉䅅䅁䙁䅁䅁睁䵁䅁䅁兂䅁䅁䅁䵙㝲䅑䅯䅁䅅䅁䅯兓䅁䅁䅯睂䅅䅁䅅䅁䉁䅁䅁权⽁允䅁䍄䉁䅁䅁兂䅁䅁䅍䅄䅁䅁䅕䅁䅁䥁刳歔䭅佁䅁䅁䭁䕁䅑䅁䭁䅁䉣䅁䉁䅁䅁允䅁䅁䅕䅁䅁䅁䅁䅁䵁䅉䅅䅁䙁䅁䅁睁䵁䅁䅁兂䅁䅁䅁乖佚兑䅯朳䅁䅁䅯睌䅁䅁䅯睂䅅䅁䅅䅁䉁䅁䅁兂䅁䅁䅁䅁䅁䅁杷允䅁䅁䅕䅁䑁䅁䅷䅁䙁䅁䅁䅁权晹䅴权慄䅁䅁权ㅁ䅁䅁权䡁允䅁允䅁䅁䅅䅁䙁䑁慹煴牐⭁⽁䍄䉁䅁䅁兂䅁䅁䅍䅄䅁䅁䅕䅁䅁䕁乄〫䭁偁䅑䅁䭁䑁䅅䅁䭁䅁䉣䅁䉁䅁䅁允䅁䅁䅕䅁䅁䅁䅁䅁䵁䅉䅅䅁䙁䅁䅁睁䵁䅁䅁兂䅁䅁䅁乖佚兑䅯䄴䅁䅁䅯睌䅁䅁䅯睂䅅䅁䅅䅁䉁䅁䅁兂䅁䅁䅁䅁䅁䅁杷允䅁䅁䅕䅁䑁䅁䅷䅁䙁䅁䅁䅁灂唸䈵权獄䅁䅁权㕁䅁䅁权䡁允䅁允䅁䅁䅅䅁䙁䅁䅁䅁䅁䅁䅁䍄䉁䅁䅁兂䅁䅁䅍䅄䅁䅁䅕䅁䅁䝁确歔䭅佁䅧䅁䭁䕁䅷䅁䭁䅁䉣䅁䉁䅁䅁允䅁䅁䅕堹歎汨䑨さ䵁䅉䅅䅁䙁䅁䅁睁䵁䅁䅁兂䅁䅁䅄佧兊兑䅯䄲䅁䅁䅯䅔䅁䅁䅯睂䅅䅁䅅䅁䉁䅁䅁兂㕃桺㐶㈸畦睐杷允䅁䅁䅕䅁䑁䅁䅷䅁䙁䅁䅁䅁扂䕍䈹权歄䅁䅁权㍁䅁䅁权䡁允䅁允䅁䅁䅅䅁䙁䅁䅁䅁䅁䅁䅁䍄䉁䅁䅁兂䅁䅁䅍䅄䅁䅁䅕䅁䅁䙧䕑䕕䭅䵁䄴䅁䭁䕁䅷䅁䭁䅁䉣䅁䉁䅁䅁允䅁䅁䅕临佋湪婍呷䴸䅉䅅䅁䙁䅁䅁睁䵁䅁䅁兂䅁䅁䅁䵙㝲䅑䅯䄹䅁䅁䅯睍䅁䅁䅯睂䅅䅁䅅䅁䉁䅁䅁兂䅁䅁䅁䅁䅁䅁杷允䅁䅁䅕䅁䑁䅁䅷䅁䙁䅁䅁䥁煂歌䈹权卄䅁䅁权癁䅁䅁权䡁允䅁允䅁䅁䅅䅁䙁䅁䅁䅁䅁䅁䅁䍄䉁䅁䅁兂䅁䅁䅍䅄䅁䅁䅕䅁䅁䙁坔歔䭅偁䅁䅁䭁䍁䄸䅁䭁䅁䉣䅁䉁䅁䅁允䅁䅁䅕䅁䅁䅁䅁䅁䵁䅉䅅䅁䙁䅁䅁睁䵁䅁䅁兂䅁䅁䅁乖佚兑䅯睹䅁䅁䅯睌䅁䅁䅯睂䅅䅁䅅䅁䉁䅁䅁兂䅁䅁䅁䅁䅁䅁杷允䅁䅁䅕䅁䑁䅁䅷䅁䙁䅁䅁䅁啂欱䈵权⽃䅁䅁权癁䅁䅁权䡁允䅁允䅁䅁䅅䅁䙁䅁䅁䅁䅁䅁䅁䍄䉁䅁䅁兂䅁䅁䅍䅄䅁䅁䅕䅁䅁䡁瑳ご䭅䵁䅳䅁䭁䕁䅉䅁䭁䅁䉣䅁䉁䅁䅁允䅁䅁䅕䅁䅁䅁䅁䅁䵁䅉䅅䅁䙁䅁䅁睁䵁䅁䅁兂䅁䅁䅁乖佚兑䅯末䅁䅁䅯睌䅁䅁䅯睂䅅䅁䅅䅁䉁䅁䅁兂䅁䅁䅁䅁䅁䅁杷允䅁䅁䅕䅁䑁䅁䅷䅁䙁䅁䅁䅁啂欱䈵权䅁允䅁权癁䅁䅁权䡁允䅁允䅁䅁䅅䅁䭁䅁䉙䅁䵁䅉䅅䅁䙁䅁䅁睁䵁䅁䅁兂䅁䅁䅁乖佚兑䅯睷䅁䅁䅯睌䅁䅁䅯睂䅅䅁䅅䅁䉁䅁䅁兂䅁䅁䅁䅁䅁䅁杷允䅁䅁䅕䅁䑁䅁䅷䅁䙁䅁䅁䅁权晹䅴权祄䅁䅁权乂䅁䅁权䡁允䅁允䅁䅁䅅䅁䙁䍁坌圶歪卢䅴䍄䉁䅁䅁兂䅁䅁䅍䅄䅁䅁䅕䅁䅁䝁䭄〫䭁乁䅙䅁䭁䅁䅍䅁䭁䅁䉣䅁䉁䅁䅁允䅁䅁䅕癅朷戫畺吹䴸䅉䅅䅁䙁䅁䅁睁䵁䅁䅁兂䅁䅁䅃楡倵兑䅯䄶䅁䅁䅯杓䅁䅁䅯睂䅅䅁䅅䅁䉁䅁䅁兂潄㉭䵘䝣兴䅑杷允䅁䅁䅕䅁䑁䅁䅷䅁䙁䅁䅁䅁啂欱䈵权䕁允䅁权癁䅁䅁权䡁允䅁允䅁䅁䅅䅁䙁䅁䅁䅁䅁䅁䅁䍄䉁䅁䅁兂䅁䅁䅍䅄䅁䅁䅕䅁䅁䝁确歔䭅乁䅑䅁䭁䑁䅫䅁䭁䅁䉣䅁䉁䅁䅁允䅁䅁䅕䅁䅁䅁䅁䅁䵁䅉䅅䅁䙁䅁䅁睁䵁䅁䅁兂䅁䅁䅁乖佚兑䅯朹䅁䅁䅯睌䅁䅁䅯睂䅅䅁䅅䅁䉁䅁䅁兂䅁䅁䅁䅁䅁䅁杷允䅁䅁䅕䅁䑁䅁䅷䅁䙁䅁䅁䅁啂欱䈵权兄䅁䅁权睁䅁䅁权䡁允䅁允䅁䅁䅅䅁䙁䅁䅁䅁䅁䅁䅁䍄䉁䅁䅁兂䅁䅁䅍䅄䅁䅁䅕䅁䅁䩁㉂䔫䭁佁䅧䅁䭁䕁䅳䅁䭁䅁䉣䅁䉁䅁䅁允䅁䅁䅕側塅䙋噯䕕䵁䅉䅅䅁䙁䅁䅁睁䵁䅁䅁兂䅁䅁䅁乖佚兑䅯䄲䅁䅁䅯䅍䅁䅁䅯睂䅅䅁䅅䅁䉁䅁䅁兂䅁䅁䅁䅁䅁䅁杷允䅁䅁䅕䅁䑁䅁䅷䅁䙁䅁䅁䅁杄晧䅨权䍁允䅁权畁䅁䅁权䡁允䅁允䅁䅁䅅䅁䙁䭁祕桐丫偈⽅䍄䉁䅁䅁兂䅁䅁䅍䅄䅁䅁䅕䅁䅁䙁坔歔䭅乁䅁䅁䭁䕁䅯䅁䭁䅁䉣䅁䉁䅁䅁允䅁䅁䅕䌯婉㍧㥸䕊䵁䅉䅅䅁䙁䅁䅁睁䵁䅁䅁兂䅁䅁䅃䝑偖兑䅯朹䅁䅁䅯䅔䅁䅁䅯睂䅅䅁䅅䅁䉁䅁䅁兂㙃佨㠴穫〳睐杷允䅁䅁䅕䅁䑁䅁䅷䅁䙁䅁䅁䥁煂歌䈹权獄䅁䅁权䑂䅁䅁权䡁允䅁允䅁䅁䅅䅁䙁佁匸⭤卺儸䅎䍄䉁䅁䅁兂䅁䅁䅍䅄䅁䅁䅕䅁䅁䙁坔歔䭅䭁䄸䅁䭁䑁䄸䅁䭁䅁䉣䅁䉁䅁䅁允䅁䅁䅕䩚桮昸㙴い䵁䅉䅅䅁䙁䅁䅁睁䵁䅁䅁兂䅁䅁䅃楡倵兑䅯朰䅁䅁䅯杒䅁䅁䅯睂䅅䅁䅅䅁䉁䅁䅁兂䅁䅁䅁䅁䅁䅁杷允䅁䅁䅕䅁䑁䅁䅷䅁䙁䅁䅁䵁䅃水䉂权⽃䅁䅁权䕂䅁䅁权䡁允䅁允䅁䅁䅅䅁䙁䅁䅁䅁䅁䅁䅁䍄䉁䅁䅁兂䅁䅁䅍䅄䅁䅁䅕䅁䅁䙁坔歔䭅䵁䄴䅁䭁䑁䅁䅁䭁䅁䉣䅁䉁䅁䅁允䅁䅁䅕䅁䅁䅁䅁䅁䵁䅉䅅䅁䙁䅁䅁睁䵁䅁䅁兂䅁䅁䅃楡倵兑䅯睶䅁䅁䅯兑䅁䅁䅯睂䅅䅁䅅䅁䉁䅁䅁兂䅁䅁䅁䅁䅁䅁杷允䅁䅁䅕䅁䑁䅁䅷䅁䙁䅁䅁䅁啂欱䈵权杄䅁䅁权睁䅁䅁权䡁允䅁允䅁䅁䅅䅁䙁䅁䅁䅁䅁䅁䅁䍄䉁䅁䅁兂䅁䅁䅍䅄䅁䅁䅕䅁䅁䑧婴ご䭅佁䅷䅁䭁䑁䅅䅁䭁䅁䉣䅁䉁䅁䅁允䅁䅁䅕䅁䅁䅁䅁䅁䵁䅉䅅䅁䙁䅁䅁睁䵁䅁䅁兂䅁䅁䅃䅖兒兑䅯朶䅁䅁䅯杓䅁䅁䅯睂䅅䅁䅅䅁䉁䅁䅁兂橄㉱㉙牴㝓睐杷允䅁䅁䅕䅁䑁䅁䅷䅁䙁䅁䅁䅁啂欱䈵权睄䅁䅁权睁䅁䅁权䡁允䅁允䅁䅁䅅䅁䙁䅁䅁䅁䅁䅁䅁䍄䉁䅁䅁兂䅁䅁䅍䅄䅁䅁䅕䅁䅁䑁歪歔䭅偁䅙䅁䭁䕁䅷䅁䭁䅁䉣䅁䉁䅁䅁允䅁䅁䅕礳㉪汧啹商䵁䅉䅅䅁䙁䅁䅁睁䵁䅁䅁兂䅁䅁䅁䡫㑢䅑䅯䅁䅅䅁䅯兒䅁䅁䅯睂䅅䅁䅅䅁䉁䅁䅁权䝁允䅁䍄䉁䅁䅁兂䅁䅁䅍䅄䅁䅁䅕䅁䅁䡁䭄〫䭁䅁䉉䅁䭁䅁䅍䅁䭁䅁䉣䅁䉁䅁䅁允䅁䅁䅕剋祃敇䨹樴䴸䅉䅅䅁䙁䅁䅁睁䵁䅁䅁兂䅁䅁䅁乖佚兑䅯朸䅁䅁䅯䅍䅁䅁䅯睂䅅䅁䅅䅁䉁䅁䅁兂䅁䅁䅁䅁䅁䅁杷允䅁䅁䅕䅁䑁䅁䅷䅁䙁䅁䅁䅁啂欱䈵权い䅁䅁权睁䅁䅁权䡁允䅁允䅁䅁䅅䅁䙁䅁䅁䅁䅁䅁䅁䍄䉁䅁䅁兂䅁䅁䅍䅄䅁䅁䅕䅁䅁䙁睳ご䭅䅁䉁䅁䭁䑁䅙䅁䭁䅁䉣䅁䉁䅁䅁允䅁䅁䅯杂䅅䅁杷允䅁䅁䅕䅁䑁䅁䅷䅁䙁䅁䅁䅁啂欱䈵权㑄䅁䅁权睁䅁䅁权䡁允䅁允䅁䅁䅅䅁䙁䅁䅁䅁䅁䅁䅁䍄䉁䅁䅁兂䅁䅁䅍䅄䅁䅁䅕䅁䅁䡁瑳ご䭅偁䅑䅁䭁䕁䅷䅁䭁䅁䉣䅁䉁䅁䅁允䅁䅁䅕桲湤票捆か䵁䅉䅅䅁䙁䅁䅁睁䵁䅁䅁兂䅁䅁䅃楡倵兑䅯朶䅁䅁䅯睑䅁䅁䅯睂䅅䅁䅅䅁䉁䅁䅁兂䅁䅁䅁䅁䅁䅁杷允䅁䅁䅕䅁䑁䅁䅷䅁䙁䅁䅁䅁扂䕍䈹权啄䅁䅁权䡂䅁䅁权䡁允䅁允䅁䅁䅅䅁䙁䅁䅁䅁䅁䅁䅁䍄䉁䅁䅁兂䅁䅁䅍䅄䅁䅁䅕䅁䅁䕁乄〫䭁乁䅉䅁䭁䍁䄴䅁䭁䅁䉣䅁䉁䅁䅁允䅁䅁䅕䅁䅁䅁䅁䅁䵁䅉䅅䅁䙁䅁䅁睁䵁䅁䅁兂䅁䅁䅁乖佚兑䅯䄯䅁䅁䅯䅍䅁䅁䅯睂䅅䅁䅅䅁䉁䅁䅁兂䅁䅁䅁䅁䅁䅁杷允䅁䅁䅕䅁䑁䅁䅷䅁䙁䅁䅁䅁杄晧䅨权䑄䅁䅁权㡁䅁䅁权䡁允䅁允䅁䅁䅅䅁䙁䙁塩䤶匶䍭䅊䍄䉁䅁䅁兂䅁䅁䅍䅄䅁䅁䅕䅁䅁䅁乓ご䭅乁䅙䅁䭁䕁䅣䅁䭁䅁䉣䅁䉁䅁䅁允䅁䅁䅕䅁䅁䅁䅁䅁䵁䅉䅅䅁䙁䅁䅁睁䵁䅁䅁兂䅁䅁䅁䵙㝲䅑䅯䅁䅅䅁䅯睍䅁䅁䅯睂䅅䅁䅅䅁䉁䅁䅁权⽁允䅁䍄䉁䅁䅁兂䅁䅁䅍䅄䅁䅁䅕䅁䅁䙁坔歔䭅佁䅯䅁䭁䑁䅁䅁䭁䅁䉣䅁䉁䅁䅁允䅁䅁䅕䅁䅁䅁䅁䅁䵁䅉䅅䅁䙁䅁䅁睁䵁䅁䅁兂䅁䅁䅄佧兊兑䅯䄵䅁䅁䅯李䅁䅁䅯睂䅅䅁䅅䅁䉁䅁䅁兂䅁䅁䅁䅁䅁䅁杷允䅁䅁䅕䅁䑁䅁䅷䅁䙁䅁䅁䅁啂欱䈵权獄䅁䅁权睁䅁䅁权䡁允䅁允䅁䅁䅅䅁䙁䅁䅁䅁䅁䅁䅁䍄䉁䅁䅁兂䅁䅁䅍䅄䅁䅁䅕䅁䅁䝧畯ご䭅乁䅑䅁䭁䕁䅅䅁䭁䅁䉣䅁䉁䅁䅁允䅁䅁䅕䅁䅁䅁䅁䅁䵁䅉䅅䅁䙁䅁䅁睁䵁䅁䅁兂䅁䅁䅁乖佚兑䅯䄱䅁䅁䅯免䅁䅁䅯睂䅅䅁䅅䅁䉁䅁䅁兂䅁䅁䅁䅁䅁䅁杷允䅁䅁䅕䅁䑁䅁䅷䅁䙁䅁䅁䥁啂䙂䉂权兄䅁䅁权㥁䅁䅁权䡁允䅁允䅁䅁䅅䅁䙁䅁䅁䅁䅁䅁䅁䍄䉁䅁䅁兂䅁䅁䅍䅄䅁䅁䅕䅁䅁䭁䩄〫䭁偁䅁䅁䭁䑁䅁䅁䭁䅁䉣䅁䉁䅁䅁允䅁䅁䅕䅁䅁䅁䅁䅁䵁䅉䅅䅁䙁䅁䅁睁䵁䅁䅁兂䅁䅁䅁䵯㝮䅑䅯䄹䅁䅁䅯䅓䅁䅁䅯睂䅅䅁䅅䅁䉁䅁䅁兂癄㍏獺渰汍䅑杷允䅁䅁䅕䅁䑁䅁䅷䅁䙁䅁䅁䅁啂欱䈵权奄䅁䅁权硁䅁䅁权䡁允䅁允䅁䅁䅅䅁䙁䅁䅁䅁䅁䅁䅁䍄䉁䅁䅁兂䅁䅁䅍䅄䅁䅁䅕䅁䅁䙧䕑䕕䭅偁䄴䅁䭁䕁䅙䅁䭁䅁䉣䅁䉁䅁䅁允䅁䅁䅕䅁䅁䅁䅁䅁䵁䅉䅅䅁䙁䅁䅁睁䵁䅁䅁兂䅁䅁䅁䵙㝲䅑䅯朹䅁䅁䅯材䅁䅁䅯睂䅅䅁䅅䅁䉁䅁䅁兂兂牏獆牓䅫䅑杷允䅁䅁䅕䅁䑁䅁䅷䅁䙁䅁䅁䵁䑸婌䉰权㉄䅁䅁权㝁䅁䅁权䡁允䅁允䅁䅁䅅䅁䙁䅁䅁䅁䅁䅁䅁䍄䉁䅁䅁兂䅁䅁䅍䅄䅁䅁䅕䅁䅁䙁坔歔䭅䵁䄴䅁䭁䑁䅅䅁䭁䅁䉣䅁䉁䅁䅁允䅁䅁䅕䅁䅁䅁䅁䅁䵁䅉䅅䅁䙁䅁䅁睁䵁䅁䅁兂䅁䅁䅁䡫㑢䅑䅯朳䅁䅁䅯䅓䅁䅁䅯睂䅅䅁䅅䅁䉁䅁䅁兂硄㜰卮䱒倸䅑杷允䅁䅁䅕䅁䑁䅁䅷䅁䙁䅁䅁䅁乂ㅈ䉂权⭄䅁䅁权䡂䅁䅁权䡁允䅁允䅁䅁䅅䅁䙁乁䱖娰䑩睰䍒䍄䉁䅁䅁兂䅁䅁䅍䅄䅁䅁䅕䅁䅁䙁坔歔䭅乁䄴䅁䭁䑁䅅䅁䭁䅁䉣䅁䉁䅁䅁允䅁䅁䅕䅁䅁䅁䅁䅁䵁䅉䅅䅁䙁䅁䅁睁䵁䅁䅁兂䅁䅁䵄祑愲兑䅯䄲䅁䅁䅯睁䅁䅁䅯睂䅅䅁䅅䅁䉁䅁䅁兂䅁䅁䅁䅁䅁䅁杷允䅁䅁䅕䅁䑁䅁䅷䅁䙁䅁䅁䅁扂䕍䈹权畄䅁䅁权㑁䅁䅁权䡁允䅁允䅁䅁䅅䅁䙁䅁䅁䅁䅁䅁䅁䍄䉁䅁䅁兂䅁䅁䅍䅄䅁䅁䅕䅁䅁䑧婴ご䭅乁䅙䅁䭁䕁䅯䅁䭁䅁䉣䅁䉁䅁䅁允䅁䅁䅕䱬⭭正㕍稷䴸䅉䅅䅁䙁䅁䅁睁䵁䅁䅁兂䅁䅁䅁乖佚兑䅯朵䅁䅁䅯免䅁䅁䅯睂䅅䅁䅅䅁䉁䅁䅁兂䅁䅁䅁䅁䅁䅁杷允䅁䅁䅕䅁䑁䅁䅷䅁䙁䅁䅁䥁㝁啗䈹权⽃䅁䅁权⭁䅁䅁权䡁允䅁允䅁䅁䅅䅁䙁䕁㉂桓獒䕁䍊䍄䉁䅁䅁兂䅁䅁䅍䅄䅁䅁䅕䅁䅁䅁乓ご䭅乁䅧䅁䭁䕁䅑䅁䭁䅁䉣䅁䉁䅁䅁允䅁䅁䅕䅁䅁䅁䅁䅁䵁䅉䅅䅁䙁䅁䅁睁䵁䅁䅁兂䅁䅁䅁乖佚兑䅯睷䅁䅁䅯睁䅁䅁䅯睂䅅䅁䅅䅁䉁䅁䅁兂睁ㅹぢ夶㕄睐杷允䅁䅁䅕䅁䑁䅁䅷䅁䙁䅁䅁䅁啂欱䈵权畄䅁䅁权硁䅁䅁权䡁允䅁允䅁䅁䅅䅁䙁䅁䅁䅁䅁䅁䅁䍄䉁䅁䅁兂䅁䅁䅍䅄䅁䅁䅕䅁䅁䭁䩄〫䭁偁䅷䅁䭁䕁䅕䅁䭁䅁䉣䅁䉁䅁䅁允䅁䅁䅕湥摍剑ㄶく䵁䅉䅅䅁䙁䅁䅁睁䵁䅁䅁兂䅁䅁䅁剔儹兑䅯䄳䅁䅁䅯兒䅁䅁䅯睂䅅䅁䅅䅁䉁䅁䅁兂䩂䉐㡒⭊湢睐杷允䅁䅁䅕䅁䑁䅁䅷䅁䙁䅁䅁䅁啂欱䈵权祄䅁䅁权硁䅁䅁权䡁允䅁允䅁䅁䅅䅁䙁䅁䅁䅁䅁䅁䅁䍄䉁䅁䅁兂䅁䅁䅍䅄䅁䅁䅕䅁䅁䙁坔歔䭅䵁䅳䅁䭁䑁䅅䅁䭁䅁䉣䅁䉁䅁䅁允䅁䅁䅕䅁䅁䅁䅁䅁䵁䅉䅅䅁䙁䅁䅁睁䵁䅁䅁兂䅁䅁䅁住佒兑䅯䄯䅁䅁䅯睌䅁䅁䅯睂䅅䅁䅅䅁䉁䅁䅁兂䅁䅁䅁䅁䅁䅁杷允䅁䅁䅕䅁䑁䅁䅷䅁䙁䅁䅁䅁扂䕍䈹权㉄䅁䅁权睁䅁䅁权䡁允䅁允䅁䅁䅅䅁䙁䅁䅁䅁䅁䅁䅁䍄䉁䅁䅁兂䅁䅁䅍䅄䅁䅁䅕䅁䅁䙁坔歔䭅佁䅧䅁䭁䕁䅉䅁䭁䅁䉣䅁䉁䅁䅁允䅁䅁䅕䡖牰桊㉆啔䵁䅉䅅䅁䙁䅁䅁睁䵁䅁䅁兂䅁䅁䅃䝑偖兑䅯睲䅁䅁䅯材䅁䅁䅯睂䅅䅁䅅䅁䉁䅁䅁兂奄浈䭅牃灮睐杷允䅁䅁䅕䅁䑁䅁䅷䅁䙁䅁䅁䅁杁偋䅬权㑄䅁䅁权⽁䅁䅁权䡁允䅁允䅁䅁䅅䅁䙁䅁䅁䅁䅁䅁䅁䍄䉁䅁䅁兂䅁䅁䅍䅄䅁䅁䅕䅁䅁䕁乄〫䭁乁䅑䅁䭁䑁䄸䅁䭁䅁䉣䅁䉁䅁䅁允䅁䅁䅕䅁䅁䅁䅁䅁䵁䅉䅅䅁䙁䅁䅁睁䵁䅁䅁兂䅁䅁䅁䍉㕪䅑䅯朱䅁䅁䅯杍䅁䅁䅯睂䅅䅁䅅䅁䉁䅁䅁兂䅁䅁䅁䅁䅁䅁杷允䅁䅁䅕䅁䑁䅁䅷䅁䙁䅁䅁䅁㝂啌䈹权捄䅁䅁权癁䅁䅁权䡁允䅁允䅁䅁䅅䅁䙁䅁䅁䅁䅁䅁䅁䍄䉁䅁䅁兂䅁䅁䅍䅄䅁䅁䅕䅁䅁䅁乓ご䭅䵁䅳䅁䭁䕁䅑䅁䭁䅁䉣䅁䉁䅁䅁允䅁䅁䅕䅁䅁䅁䅁䅁䵁䅉䅅䅁䙁䅁䅁睁䵁䅁䅁兂䅁䅁䅁乖佚兑䅯䄰䅁䅁䅯杌䅁䅁䅯睂䅅䅁䅅䅁䉁䅁䅁兂䅁䅁䅁䅁䅁䅁杷允䅁䅁䅕䅁䑁䅁䅷䅁䙁䅁䅁䵁䑸婌䉰权䅁允䅁权睁䅁䅁权䡁允䅁允䅁䅁䅅䅁䭁䅁䅁䅁䵁䅉䅅䅁䙁䅁䅁睁䵁䅁䅁兂䅁䅁䅁䵑㜳䅑䅯朸䅁䅁䅯兎䅁䅁䅯睂䅅䅁䅅䅁䉁䅁䅁兂乃睁奭こ牧䅑杷允䅁䅁䅕䅁䑁䅁䅷䅁䙁䅁䅁䥁䅂啚䈹权敄䅁䅁权畁䅁䅁权䡁允䅁允䅁䅁䅅䅁䙁䅁䅁䅁䅁䅁䅁䍄䉁䅁䅁兂䅁䅁䅍䅄䅁䅁䅕䅁䅁䙁坔歔䭅乁䅧䅁䭁䍁䄴䅁䭁䅁䉣䅁䉁䅁䅁允䅁䅁䅕䅁䅁䅁䅁䅁䵁䅉䅅䅁䙁䅁䅁睁䵁䅁䅁兂䅁䅁䅃䝑偖兑䅯䅁䅅䅁䅯䅑䅁䅁䅯睂䅅䅁䅅䅁䉁䅁䅁权䝁允䅁䍄䉁䅁䅁兂䅁䅁䅍䅄䅁䅁䅕䅁䅁佁䉃䔫䭁偁䅷䅁䭁䑁䅉䅁䭁䅁䉣䅁䉁䅁䅁允䅁䅁䅕捗⽰啰湣䕒䵁䅉䅅䅁䙁䅁䅁睁䵁䅁䅁兂䅁䅁䅁䵙㝲䅑䅯睲䅁䅁䅯兑䅁䅁䅯睂䅅䅁䅅䅁䉁䅁䅁兂偃䕓㑆癐栳睐杷允䅁䅁䅕䅁䑁䅁䅷䅁䙁䅁䅁䅁乂ㅈ䉂权㉄䅁䅁权㉁䅁䅁权䡁允䅁允䅁䅁䅅䅁䙁䍁啘兹浭䅋䄱䍄䉁䅁䅁兂䅁䅁䅍䅄䅁䅁䅕䅁䅁䙁坔歔䭅䵁䄴䅁䭁䍁䄴䅁䭁䅁䉣䅁䉁䅁䅁允䅁䅁䅕䅁䅁䅁䅁䅁䵁䅉䅅䅁䙁䅁䅁睁䵁䅁䅁兂䅁䅁䅁䥂倱兑䅯䄯䅁䅁䅯村䅁䅁䅯睂䅅䅁䅅䅁䉁䅁䅁兂䑂䝉昲杌剚䅑杷允䅁䅁䅕䅁䑁䅁䅷䅁䙁䅁䅁䥁啂䙂䉂权䕁允䅁权䅂䅁䅁权䡁允䅁允䅁䅁䅅䅁䙁䅁䅁䅁䅁䅁䅁䍄䉁䅁䅁兂䅁䅁䅍䅄䅁䅁䅕䅁䅁䙁坔歔䭅佁䅁䅁䭁䍁䄴䅁䭁䅁䉣䅁䉁䅁䅁允䅁䅁䅕䅁䅁䅁䅁䅁䵁䅉䅅䅁䙁䅁䅁睁䵁䅁䅁兂䅁䅁䅁䵑㜳䅑䅯䄳䅁䅁䅯睐䅁䅁䅯睂䅅䅁䅅䅁䉁䅁䅁兂䅁䅁䅁䅁䅁䅁杷允䅁䅁䅕䅁䑁䅁䅷䅁䙁䅁䅁䅁乃唰䈵权慄䅁䅁权獁䅁䅁权䡁允䅁允䅁䅁䅅䅁䙁䅁䅁䅁䅁䅁䅁䍄䉁䅁䅁兂䅁䅁䅍䅄䅁䅁䅕䅁䅁䙁坔歔䭅佁䅉䅁䭁䍁䄴䅁䭁䅁䉣䅁䉁䅁䅁允䅁䅁䅕䅁䅁䅁䅁䅁䵁䅉䅅䅁䙁䅁䅁睁䵁䅁䅁兂䅁䅁䅁乖佚兑䅯䄶䅁䅁䅯杌䅁䅁䅯睂䅅䅁䅅䅁䉁䅁䅁兂䅁䅁䅁䅁䅁䅁杷允䅁䅁䅕䅁䑁䅁䅷䅁䙁䅁䅁䅁啂欱䈵权い䅁䅁权畁䅁䅁权䡁允䅁允䅁䅁䅅䅁䙁䅁䅁䅁䅁䅁䅁䍄䉁䅁䅁兂䅁䅁䅍䅄䅁䅁䅕䅁䅁䕁乄〫䭁乁䅑䅁䭁䑁䅷䅁䭁䅁䉣䅁䉁䅁䅁允䅁䅁䅕改獸浅偢歉䵁䅉䅅䅁䙁䅁䅁睁䵁䅁䅁兂䅁䅁䅁乖佚兑䅯䄶䅁䅁䅯䅒䅁䅁䅯睂䅅䅁䅅䅁䉁䅁䅁兂㍁瑄女婵桤䅑杷允䅁䅁䅕䅁䑁䅁䅷䅁䙁䅁䅁䅁睂癹䅴权癃䅁䅁权㝁䅁䅁权䡁允䅁允䅁䅁䅅䅁䙁䅁䅁䅁䅁䅁䅁䍄䉁䅁䅁兂䅁䅁䅍䅄䅁䅁䅕䅁䅁䙁坔歔䭅偁䅧䅁䭁䍁䄴䅁䭁䅁䉣䅁䉁䅁䅁允䅁䅁䅕䅁䅁䅁䅁䅁䵁䅉䅅䅁䙁䅁䅁睁䵁䅁䅁兂䅁䅁䅃䝑偖兑䅯朵䅁䅁䅯䅓䅁䅁䅯睂䅅䅁䅅䅁䉁䅁䅁兂䅁䅁䅁䅁䅁䅁杷允䅁䅁䅕䅁䑁䅁䅷䅁䙁䅁䅁䅁睂癹䅴权㉄䅁䅁权穁䅁䅁权䡁允䅁允䅁䅁䅅䅁䙁䅁䅁䅁䅁䅁䅁䍄䉁䅁䅁兂䅁䅁䅍䅄䅁䅁䅕䅁䅁䩁㉂䔫䭁偁䅷䅁䭁䑁䅙䅁䭁䅁䉣䅁䉁䅁䅁允䅁䅁䅕剁啓畆偬啕䵁䅉䅅䅁䙁䅁䅁睁䵁䅁䅁兂䅁䅁䅁乖佚兑䅯䄴䅁䅁䅯児䅁䅁䅯睂䅅䅁䅅䅁䉁䅁䅁兂䅁䅁䅁䅁䅁䅁杷允䅁䅁䅕䅁䑁䅁䅷䅁䙁䅁䅁䅁啂欱䈵权⽃䅁䅁权畁䅁䅁权䡁允䅁允䅁䅁䅅䅁䙁䅁䅁䅁䅁䅁䅁䍄䉁䅁䅁兂䅁䅁䅍䅄䅁䅁䅕䅁䅁䙁坔歔䭅偁䅷䅁䭁䍁䄴䅁䭁䅁䉣䅁䉁䅁䅁允䅁䅁䅕䅁䅁䅁䅁䅁䵁䅉䅅䅁䙁䅁䅁睁䵁䅁䅁兂䅁䅁䅁䵑㜳䅑䅯䄸䅁䅁䅯李䅁䅁䅯睂䅅䅁䅅䅁䉁䅁䅁兂塃塩兘晍㕍䅑杷允䅁䅁䅕䅁䑁䅁䅷䅁䙁䅁䅁䥁㝁啗䈹权煄䅁䅁权䭂䅁䅁权䡁允䅁允䅁䅁䅅䅁䙁䙁䅚振㝸䱷⽑䍄䉁䅁䅁兂䅁䅁䅍䅄䅁䅁䅕䅁䅁䕁昰䕕䭅乁䅁䅁䭁䍁䅷䅁䭁䅁䉣䅁䉁䅁䅁允䅁䅁䅕䅁䅁䅁䅁䅁䵁䅉䅅䅁䙁䅁䅁睁䵁䅁䅁兂䅁䅁䅁摪但兑䅯朱䅁䅁䅯䅓䅁䅁䅯睂䅅䅁䅅䅁䉁䅁䅁兂䅁䅁䅁䅁䅁䅁杷允䅁䅁䅕䅁䑁䅁䅷䅁䙁䅁䅁䅁啂欱䈵权䑄䅁䅁权畁䅁䅁权䡁允䅁允䅁䅁䅅䅁䙁䅁䅁䅁䅁䅁䅁䍄䉁䅁䅁兂䅁䅁䅍䅄䅁䅁䅕䅁䅁䝁确歔䭅偁䅙䅁䭁䕁䅯䅁䭁䅁䉣䅁䉁䅁䅁允䅁䅁䅕甸䌷坌㍭歇䵁䅉䅅䅁䙁䅁䅁睁䵁䅁䅁兂䅁䅁䅁䡫㑢䅑䅯末䅁䅁䅯䅒䅁䅁䅯睂䅅䅁䅅䅁䉁䅁䅁兂䅁䅁䅁䅁䅁䅁杷允䅁䅁䅕䅁䑁䅁䅷䅁䙁䅁䅁䅁权晹䅴权㑄䅁䅁权䵂䅁䅁权䡁允䅁允䅁䅁䅅䅁䙁䅁祷偹朷䙏䍖䍄䉁䅁䅁兂䅁䅁䅍䅄䅁䅁䅕䅁䅁䝁确歔䭅䵁䄴䅁䭁䕁䅳䅁䭁䅁䉣䅁䉁䅁䅁允䅁䅁䅕䩶䩮湸穭樷䴸䅉䅅䅁䙁䅁䅁睁䵁䅁䅁兂䅁䅁䅁乖佚兑䅯䄰䅁䅁䅯杍䅁䅁䅯睂䅅䅁䅅䅁䉁䅁䅁兂䅁䅁䅁䅁䅁䅁杷允䅁䅁䅕䅁䑁䅁䅷䅁䙁䅁䅁䅁权晹䅴权い䅁䅁权ぁ䅁䅁权䡁允䅁允䅁䅁䅅䅁䙁䅁䅁䅁䅁䅁䅁䍄䉁䅁䅁兂䅁䅁䅍䅄䅁䅁䅕䅁䅁䑁歪歔䭅佁䅑䅁䭁䕁䅑䅁䭁䅁䉣䅁䉁䅁䅁允䅁䅁䅕䅁䅁䅁䅁䅁䵁䅉䅅䅁䙁䅁䅁睁䵁䅁䅁兂䅁䅁䅁䵙㝲䅑䅯末䅁䅁䅯李䅁䅁䅯睂䅅䅁䅅䅁䉁䅁䅁兂䅁䅁䅁䅁䅁䅁杷允䅁䅁䅕䅁䑁䅁䅷䅁䙁䅁䅁䅁啂欱䈵权啄䅁䅁权祁䅁䅁权䡁允䅁允䅁䅁䅅䅁䙁䅁䅁䅁䅁䅁䅁䍄䉁䅁䅁兂䅁䅁䅍䅄䅁䅁䅕䅁䅁䝁确歔䭅佁䅑䅁䭁䑁䅍䅁䭁䅁䉣䅁䉁䅁䅁允䅁䅁䅕䅁䅁䅁䅁䅁䵁䅉䅅䅁䙁䅁䅁睁䵁䅁䅁兂䅁䅁䅁住佒兑䅯䄳䅁䅁䅯兏䅁䅁䅯睂䅅䅁䅅䅁䉁䅁䅁兂䅁䅁䅁䅁䅁䅁杷允䅁䅁䅕䅁䑁䅁䅷䅁䙁䅁䅁䅁杂癹䅴权⽃䅁䅁权⭁䅁䅁权䡁允䅁允䅁䅁䅅䅁䙁䉁ㅆ䤶偈欱䍒䍄䉁䅁䅁兂䅁䅁䅍䅄䅁䅁䅕䅁䅁䝁䭄〫䭁佁䅑䅁䭁䑁䅳䅁䭁䅁䉣䅁䉁䅁䅁允䅁䅁䅕䅁䅁䅁䅁䅁䵁䅉䅅䅁䙁䅁䅁睁䵁䅁䅁兂䅁䅁䅃䝑偖兑䅯䄱䅁䅁䅯䅒䅁䅁䅯睂䅅䅁䅅䅁䉁䅁䅁兂䅁䅁䅁䅁䅁䅁杷允䅁䅁䅕䅁䑁䅁䅷䅁䙁䅁䅁䅁乃唰䈵权㑄䅁䅁权䵂䅁䅁权䡁允䅁允䅁䅁䅅䅁䙁䅁䅁䅁䅁䅁䅁䍄䉁䅁䅁兂䅁䅁䅍䅄䅁䅁䅕䅁䅁䑁歪歔䭅乁䄴䅁䭁䕁䅉䅁䭁䅁䉣䅁䉁䅁䅁允䅁䅁䅕ㄯぅ㥒甲商䵁䅉䅅䅁䙁䅁䅁睁䵁䅁䅁兂䅁䅁䅁乖佚兑䅯䄲䅁䅁䅯杍䅁䅁䅯睂䅅䅁䅅䅁䉁䅁䅁兂䅁䅁䅁䅁䅁䅁杷允䅁䅁䅕䅁䑁䅁䅷䅁䙁䅁䅁䅁灂唸䈵权畄䅁䅁权祁䅁䅁权䡁允䅁允䅁䅁䅅䅁䙁䅁䅁䅁䅁䅁䅁䍄䉁䅁䅁兂䅁䅁䅍䅄䅁䅁䅕䅁䅁䥷楄䕕䭅乁䅙䅁䭁䑁䅷䅁䭁䅁䉣䅁䉁䅁䅁允䅁䅁䅕䅁䅁䅁䅁䅁䵁䅉䅅䅁䙁䅁䅁睁䵁䅁䅁兂䅁䅁䅁䵙㝲䅑䅯末䅁䅁䅯免䅁䅁䅯睂䅅䅁䅅䅁䉁䅁䅁兂䅁䅁䅁䅁䅁䅁杷允䅁䅁䅕䅁䑁䅁䅷䅁䙁䅁䅁䅁啂欱䈵权捄䅁䅁权祁䅁䅁权䡁允䅁允䅁䅁䅅䅁䙁䅁䅁䅁䅁䅁䅁䍄䉁䅁䅁兂䅁䅁䅍䅄䅁䅁䅕䅁䅁䕺瑍歭䭅偁䅉䅁䭁䕁䅑䅁䭁䅁䉣䅁䉁䅁䅁允䅁䅁䅕䅁䅁䅁䅁䅁䵁䅉䅅䅁䙁䅁䅁睁䵁䅁䅁兂䅁䅁䅁䵙㝲䅑䅯䄹䅁䅁䅯兔䅁䅁䅯睂䅅䅁䅅䅁䉁䅁䅁兂䕃䑚硅㍃瘸䅑杷允䅁䅁䅕䅁䑁䅁䅷䅁䙁䅁䅁䵁䑸婌䉰权䱄䅁䅁权䭂䅁䅁权䡁允䅁允䅁䅁䅅䅁䙁䅁䅁䅁䅁䅁䅁䍄䉁䅁䅁兂䅁䅁䅍䅄䅁䅁䅕䅁䅁䙁坔歔䭅佁䅁䅁䭁䑁䅉䅁䭁䅁䉣䅁䉁䅁䅁允䅁䅁䅕䅁䅁䅁䅁䅁䵁䅉䅅䅁䙁䅁䅁睁䵁䅁䅁兂䅁䅁䅁䵙㝲䅑䅯末䅁䅁䅯兎䅁䅁䅯睂䅅䅁䅅䅁䉁䅁䅁兂捁㑳䥫欸橒村杷允䅁䅁䅕䅁䑁䅁䅷䅁䙁䅁䅁䅁扂䕍䈹权畄䅁䅁权㕁䅁䅁权䡁允䅁允䅁䅁䅅䅁䙁䅁䅁䅁䅁䅁䅁䍄䉁䅁䅁兂䅁䅁䅍䅄䅁䅁䅕䅁䅁䕧求ご䭅䅁䉉䅁䭁䍁䄴䅁䭁䅁䉣䅁䉁䅁䅁允䅁䅁䅕䅁䅁䅁䅁䅁䵁䅉䅅䅁䙁䅁䅁睁䵁䅁䅁兂䅁䅁䅁乖佚兑䅯朵䅁䅁䅯杍䅁䅁䅯睂䅅䅁䅅䅁䉁䅁䅁兂䅁䅁䅁䅁䅁䅁杷允䅁䅁䅕䅁䑁䅁䅷䅁䙁䅁䅁䅁杂癹䅴权㡄䅁䅁权ㅁ䅁䅁权䡁允䅁允䅁䅁䅅䅁䙁䭁畬䡨湪穯䅊䍄䉁䅁䅁兂䅁䅁䅍䅄䅁䅁䅕䅁䅁䝧畯ご䭅䵁䄴䅁䭁䕁䅯䅁䭁䅁䉣䅁䉁䅁䅁允䅁䅁䅕䍫㕪桕併䕂䵁䅉䅅䅁䙁䅁䅁睁䵁䅁䅁兂䅁䅁䅁䥂倱兑䅯朸䅁䅁䅯李䅁䅁䅯睂䅅䅁䅅䅁䉁䅁䅁兂䅁䅁䅁䅁䅁䅁杷允䅁䅁䅕䅁䑁䅁䅷䅁䙁䅁䅁䅁扂䕍䈹权佄䅁䅁权硁䅁䅁权䡁允䅁允䅁䅁䅅䅁䙁䅁䅁䅁䅁䅁䅁䍄䉁䅁䅁兂䅁䅁䅍䅄䅁䅁䅕䅁䅁䙧䕑䕕䭅佁䅧䅁䭁䕁䅷䅁䭁䅁䉣䅁䉁䅁䅁允䅁䅁䅕汚摫佚煱ざ䵁䅉䅅䅁䙁䅁䅁睁䵁䅁䅁兂䅁䅁䅁摪但兑䅯䄳䅁䅁䅯杌䅁䅁䅯睂䅅䅁䅅䅁䉁䅁䅁兂䅁䅁䅁䅁䅁䅁杷允䅁䅁䅕䅁䑁䅁䅷䅁䙁䅁䅁䅁啂欱䈵权祄䅁䅁权祁䅁䅁权䡁允䅁允䅁䅁䅅䅁䙁䅁䅁䅁䅁䅁䅁䍄䉁䅁䅁兂䅁䅁䅍䅄䅁䅁䅕䅁䅁䙁坔歔䭅䅁䉁䅁䭁䑁䅷䅁䭁䅁䉣䅁䉁䅁䅁允䅁䅁䅯杂䅅䅁杷允䅁䅁䅕䅁䑁䅁䅷䅁䙁䅁䅁䅁元癤䅨权坄䅁䅁权䑁䅁䅁权䡁允䅁允䅁䅁䅅䅁䙁䡁㕐甴䡎杯䅤䍄䉁䅁䅁兂䅁䅁䅍䅄䅁䅁䅕䅁䅁䥁刳歔䭅乁䅙䅁䭁䑁䅷䅁䭁䅁䉣䅁䉁䅁䅁允䅁䅁䅕癈坹扴癄稫䴸䅉䅅䅁䙁䅁䅁睁䵁䅁䅁兂䅁䅁䅄佧兊兑䅯朲䅁䅁䅯睌䅁䅁䅯睂䅅䅁䅅䅁䉁䅁䅁兂䅁䅁䅁䅁䅁䅁杷允䅁䅁䅕䅁䑁䅁䅷䅁䙁䅁䅁䅁乃唰䈵权佄䅁䅁权乂䅁䅁权䡁允䅁允䅁䅁䅅䅁䙁䅁䅁䅁䅁䅁䅁䍄䉁䅁䅁兂䅁䅁䅍䅄䅁䅁䅕䅁䅁䙁坔歔䭅偁䅙䅁䭁䑁䅉䅁䭁䅁䉣䅁䉁䅁䅁允䅁䅁䅕䅁䅁䅁䅁䅁䵁䅉䅅䅁䙁䅁䅁睁䵁䅁䅁兂䅁䅁䅁乖佚兑䅯䄱䅁䅁䅯䅎䅁䅁䅯睂䅅䅁䅅䅁䉁䅁䅁兂䅁䅁䅁䅁䅁䅁杷允䅁䅁䅕䅁䑁䅁䅷䅁䙁䅁䅁䅁扂䕍䈹权奄䅁䅁权䕂䅁䅁权䡁允䅁允䅁䅁䅅䅁䙁䅁䅁䅁䅁䅁䅁䍄䉁䅁䅁兂䅁䅁䅍䅄䅁䅁䅕䅁䅁䕧求ご䭅偁䅉䅁䭁䕁䅣䅁䭁䅁䉣䅁䉁䅁䅁允䅁䅁䅕䅁䅁䅁䅁䅁䵁䅉䅅䅁䙁䅁䅁睁䵁䅁䅁兂䅁䅁䅁乖佚兑䅯䄵䅁䅁䅯䅎䅁䅁䅯睂䅅䅁䅅䅁䉁䅁䅁兂䅁䅁䅁䅁䅁䅁杷允䅁䅁䅕䅁䑁䅁䅷䅁䙁䅁䅁䅁㝂啌䈹权慄䅁䅁权⭁䅁䅁权䡁允䅁允䅁䅁䅅䅁䙁䑁昲䘯㍗畅⽅䍄䉁䅁䅁兂䅁䅁䅍䅄䅁䅁䅕䅁䅁䙁坔歔䭅偁䅁䅁䭁䑁䅑䅁䭁䅁䉣䅁䉁䅁䅁允䅁䅁䅕䅁䅁䅁䅁䅁䵁䅉䅅䅁䙁䅁䅁睁䵁䅁䅁兂䅁䅁䅁晡但兑䅯䄲䅁䅁䅯䅐䅁䅁䅯睂䅅䅁䅅䅁䉁䅁䅁兂摃祵㥸䱗〳睐杷允䅁䅁䅕䅁䑁䅁䅷䅁䙁䅁䅁䥁煂歌䈹权奄䅁䅁权䝂䅁䅁权䡁允䅁允䅁䅁䅅䅁䙁䅁䅁䅁䅁䅁䅁䍄䉁䅁䅁兂䅁䅁䅍䅄䅁䅁䅕䅁䅁佁䉃䔫䭁䅁䉁䅁䭁䑁䄰䅁䭁䅁䉣䅁䉁䅁䅁允䅁䅁䅯杂䅅䅁杷允䅁䅁䅕䅁䑁䅁䅷䅁䙁䅁䅁䅁杁偋䅬权佄䅁䅁权㙁䅁䅁权䡁允䅁允䅁䅁䅅䅁䙁䅁䅁䅁䅁䅁䅁䍄䉁䅁䅁兂䅁䅁䅍䅄䅁䅁䅕䅁䅁䥷楄䕕䭅偁䅑䅁䭁䑁䅙䅁䭁䅁䉣䅁䉁䅁䅁允䅁䅁䅕䅁䅁䅁䅁䅁䵁䅉䅅䅁䙁䅁䅁睁䵁䅁䅁兂䅁䅁䅁摪但兑䅯䄶䅁䅁䅯睌䅁䅁䅯睂䅅䅁䅅䅁䉁䅁䅁兂䅁䅁䅁䅁䅁䅁杷允䅁䅁䅕䅁䑁䅁䅷䅁䙁䅁䅁䅁䕁啪䈹权楄䅁䅁权䥂䅁䅁权䡁允䅁允䅁䅁䅅䅁䙁䅁䅁䅁䅁䅁䅁䍄䉁䅁䅁兂䅁䅁䅍䅄䅁䅁䅕䅁䅁䡁瑳ご䭅偁䅙䅁䭁䕁䅳䅁䭁䅁䉣䅁䉁䅁䅁允䅁䅁䅕㝶灶塗穫稯䴸䅉䅅䅁䙁䅁䅁睁䵁䅁䅁兂䅁䅁䅁乖佚兑䅯朰䅁䅁䅯䅎䅁䅁䅯睂䅅䅁䅅䅁䉁䅁䅁兂䅁䅁䅁䅁䅁䅁杷允䅁䅁䅕䅁䑁䅁䅷䅁䙁䅁䅁䵁䑸婌䉰权杄䅁䅁权祁䅁䅁权䡁允䅁允䅁䅁䅅䅁䙁䅁䅁䅁䅁䅁䅁䍄䉁䅁䅁兂䅁䅁䅍䅄䅁䅁䅕䅁䅁䑁歪歔䭅乁䅷䅁䭁䑁䅷䅁䭁䅁䉣䅁䉁䅁䅁允䅁䅁䅕㍄䑫煥䵇䕃䵁䅉䅅䅁䙁䅁䅁睁䵁䅁䅁兂䅁䅁䅁晡但兑䅯朱䅁䅁䅯䅔䅁䅁䅯睂䅅䅁䅅䅁䉁䅁䅁兂䥃䉌瑍桷杪睐杷允䅁䅁䅕䅁䑁䅁䅷䅁䙁䅁䅁䅁元癤䅨权㡄䅁䅁权ぁ䅁䅁权䡁允䅁允䅁䅁䅅䅁䙁䑁佩搸乵噩䅊䍄䉁䅁䅁兂䅁䅁䅍䅄䅁䅁䅕䅁䅁䙁坔歔䭅偁䅷䅁䭁䑁䅑䅁䭁䅁䉣䅁䉁䅁䅁允䅁䅁䅕䅁䅁䅁䅁䅁䵁䅉䅅䅁䙁䅁䅁睁䵁䅁䅁兂䅁䅁䅁䵯㝮䅑䅯睲䅁䅁䅯睁䅁䅁䅯睂䅅䅁䅅䅁䉁䅁䅁兂扁核晱䍥湈睐杷允䅁䅁䅕䅁䑁䅁䅷䅁䙁䅁䅁䵁䅃水䉂权浄䅁䅁权獁䅁䅁权䡁允䅁允䅁䅁䅅䅁䙁䅁䅁䅁䅁䅁䅁䍄䉁䅁䅁兂䅁䅁䅍䅄䅁䅁䅕䅁䅁䙁坔歔䭅偁䄴䅁䭁䑁䅑䅁䭁䅁䉣䅁䉁䅁䅁允䅁䅁䅕䅁䅁䅁䅁䅁䵁䅉䅅䅁䙁䅁䅁睁䵁䅁䅁兂䅁䅁䅁剔儹兑䅯睷䅁䅁䅯䅑䅁䅁䅯睂䅅䅁䅅䅁䉁䅁䅁权⭁允䅁䍄䉁䅁䅁兂䅁䅁䅍䅄䅁䅁䅕䅁䅁䕧求ご䭅乁䅯䅁䭁䑁䅫䅁䭁䅁䉣䅁䉁䅁䅁允䅁䅁䅕䅁䅁䅁䅁䅁䵁䅉䅅䅁䙁䅁䅁睁䵁䅁䅁兂䅁䅁䅁乖佚兑䅯杁䅅䅁䅯䅎䅁䅁䅯睂䅅䅁䅅䅁䉁䅁䅁兂䅁䅁䅁䅁䅁䅁杷允䅁䅁䅕䅁䑁䅁䅷䅁䙁䅁䅁䅁啂欱䈵权䑄䅁䅁权䩂䅁䅁权䡁允䅁允䅁䅁䅅䅁䙁䡁穓䥹塵穩䅒䍄䉁䅁䅁兂䅁䅁䅍䅄䅁䅁䅕䅁䅁䙁坔歔䭅佁䅷䅁䭁䑁䅑䅁䭁䅁䉣䅁䉁䅁䅁允䅁䅁䅕晤塣杲歋䕃䵁䅉䅅䅁䙁䅁䅁睁䵁䅁䅁兂䅁䅁䅁乖佚兑䅯䄰䅁䅁䅯睍䅁䅁䅯睂䅅䅁䅅䅁䉁䅁䅁兂杄䙕䐵婥砰䅑杷允䅁䅁䅕䅁䑁䅁䅷䅁䙁䅁䅁䅁㝂啌䈹权佄䅁䅁权穁䅁䅁权䡁允䅁允䅁䅁䅅䅁䙁䅁䅁䅁䅁䅁䅁䍄䉁䅁䅁兂䅁䅁䅍䅄䅁䅁䅕䅁䅁䙧䕑䕕䭅佁䅙䅁䭁䕁䄰䅁䭁䅁䉣䅁䉁䅁䅁允䅁䅁䅕癖挰ㄴ祆䱯䴸䅉䅅䅁䙁䅁䅁睁䵁䅁䅁兂䅁䅁䅁䵙㝲䅑䅯朸䅁䅁䅯村䅁䅁䅯睂䅅䅁䅅䅁䉁䅁䅁兂癄䑇睈歌牯䅑杷允䅁䅁䅕䅁䑁䅁䅷䅁䙁䅁䅁䥁䅂啚䈹权㡄䅁䅁权㡁䅁䅁权䡁允䅁允䅁䅁䅅䅁䙁䝁噶䙴啃い䅎䍄䉁䅁䅁兂䅁䅁䅍䅄䅁䅁䅕䅁䅁䙁坔歔䭅乁䅧䅁䭁䑁䅍䅁䭁䅁䉣䅁䉁䅁䅁允䅁䅁䅕䬶㑖䥈䔸啂䵁䅉䅅䅁䙁䅁䅁睁䵁䅁䅁兂䅁䅁䅁晡但兑䅯睹䅁䅁䅯睎䅁䅁䅯睂䅅䅁䅅䅁䉁䅁䅁兂䅁䅁䅁䅁䅁䅁杷允䅁䅁䅕䅁䑁䅁䅷䅁䙁䅁䅁䅁乃唰䈵权獄䅁䅁权䍂䅁䅁权䡁允䅁允䅁䅁䅅䅁䙁䅁䅁䅁䅁䅁䅁䍄䉁䅁䅁兂䅁䅁䅍䅄䅁䅁䅕䅁䅁䙁坔歔䭅乁䅯䅁䭁䑁䅍䅁䭁䅁䉣䅁䉁䅁䅁允䅁䅁䅕䅁䅁䅁䅁䅁䵁䅉䅅䅁䙁䅁䅁睁䵁䅁䅁兂䅁䅁䅁乖佚兑䅯杁䅅䅁䅯䅓䅁䅁䅯睂䅅䅁䅅䅁䉁䅁䅁兂い噘卆椳婕䅑杷允䅁䅁䅕䅁䑁䅁䅷䅁䙁䅁䅁䅁啂欱䈵权佄䅁䅁权穁䅁䅁权䡁允䅁允䅁䅁䅅䅁䙁䑁坷䰴礷䅡䅂䍄䉁䅁䅁兂䅁䅁䅍䅄䅁䅁䅕䅁䅁䙁坔歔䭅佁䅉䅁䭁䑁䅍䅁䭁䅁䉣䅁䉁䅁䅁允䅁䅁䅕䅁䅁䅁䅁䅁䵁䅉䅅䅁䙁䅁䅁睁䵁䅁䅁兂䅁䅁䅁䵑㜳䅑䅯䄷䅁䅁䅯免䅁䅁䅯睂䅅䅁䅅䅁䉁䅁䅁兂䅁䅁䅁䅁䅁䅁杷允䅁䅁䅕䅁䑁䅁䅷䅁䙁䅁䅁䅁䕁啪䈹权坄䅁䅁权㝁䅁䅁权䡁允䅁允䅁䅁䅅䅁䙁䅁䅁䅁䅁䅁䅁䍄䉁䅁䅁兂䅁䅁䅍䅄䅁䅁䅕䅁䅁䙁坔歔䭅䭁䄸䅁䭁䑁䅍䅁䭁䅁䉣䅁䉁䅁䅁允䅁䅁䅕穳橭煉杊䕃䵁䅉䅅䅁䙁䅁䅁睁䵁䅁䅁兂䅁䅁䅁䍉㕪䅑䅯䅁䅅䅁䅯睍䅁䅁䅯睂䅅䅁䅅䅁䉁䅁䅁权䅁䅁䅁䍄䉁䅁䅁兂䅁䅁䅍䅄䅁䅁䅕䅁䅁䙁睳ご䭅乁䅙䅁䭁䑁䅙䅁䭁䅁䉣䅁䉁䅁䅁允䅁䅁䅕䅁䅁䅁䅁䅁䵁䅉䅅䅁䙁䅁䅁睁䵁䅁䅁兂䅁䅁䅁乖佚兑䅯朷䅁䅁䅯睍䅁䅁䅯睂䅅䅁䅅䅁䉁䅁䅁兂祃穬煸䵵䍨䅑杷允䅁䅁䅕䅁䑁䅁䅷䅁䙁䅁䅁䅁啂欱䈵权睄䅁䅁权穁䅁䅁权䡁允䅁允䅁䅁䅅䅁䙁䅁䅁䅁䅁䅁䅁䍄䉁䅁䅁兂䅁䅁䅍䅄䅁䅁䅕䅁䅁䅁乓ご䭅乁䅧䅁䭁䑁䅅䅁䭁䅁䉣䅁䉁䅁䅁允䅁䅁䅕䅁䅁䅁䅁䅁䵁䅉䅅䅁䙁䅁䅁睁䵁䅁䅁兂䅁䅁䅄佧兊兑䅯睶䅁䅁䅯䅐䅁䅁䅯睂䅅䅁䅅䅁䉁䅁䅁兂ㅂ極佉摄睓兑杷允䅁䅁䅕䅁䑁䅁䅷䅁䙁䅁䅁䅁乂ㅈ䉂权䅁允䅁权䑂䅁䅁权䡁允䅁允䅁䅁䅅䅁䭁䅁䉙䅁䵁䅉䅅䅁䙁䅁䅁睁䵁䅁䅁兂䅁䅁䅁乖佚兑䅯䄹䅁䅁䅯睍䅁䅁䅯睂䅅䅁䅅䅁䉁䅁䅁兂㥁瑃橥䱣朰䅑杷允䅁䅁䅕䅁䑁䅁䅷䅁䙁䅁䅁䅁㑁䔵䈵权歄䅁䅁权㍁䅁䅁权䡁允䅁允䅁䅁䅅䅁䙁䅁䅁䅁䅁䅁䅁䍄䉁䅁䅁兂䅁䅁䅍䅄䅁䅁䅕䅁䅁䍁潁唫䭁䵁䅍䅁䭁䑁䅯䅁䭁䅁䉣䅁䉁䅁䅁允䅁䅁䅕䅁䅁䅁䅁䅁䵁䅉䅅䅁䙁䅁䅁睁䵁䅁䅁兂䅁䅁䅁乖佚兑䅯朸䅁䅁䅯䅐䅁䅁䅯睂䅅䅁䅅䅁䉁䅁䅁兂㑃潈牘払湧䅑杷允䅁䅁䅕䅁䑁䅁䅷䅁䙁䅁䅁䅁啂欱䈵权卄䅁䅁权穁䅁䅁权䡁允䅁允䅁䅁䅅䅁䙁䭁睒児塲祉䅚䍄䉁䅁䅁兂䅁䅁䅍䅄䅁䅁䅕䅁䅁䕺瑍歭䭅佁䅷䅁䭁䑁䅣䅁䭁䅁䉣䅁䉁䅁䅁允䅁䅁䅕䅁䅁䅁䅁䅁䵁䅉䅅䅁䙁䅁䅁睁䵁䅁䅁兂䅁䅁䅁乖佚兑䅯䄫䅁䅁䅯睍䅁䅁䅯睂䅅䅁䅅䅁䉁䅁䅁兂䅁䅁䅁䅁䅁䅁杷允䅁䅁䅕䅁䑁䅁䅷䅁䙁䅁䅁䅁䕁啪䈹权㑄䅁䅁权䥂䅁䅁权䡁允䅁允䅁䅁䅅䅁䙁䅁䅁䅁䅁䅁䅁䍄䉁䅁䅁兂䅁䅁䅍䅄䅁䅁䅕䅁䅁䥷楄䕕䭅乁䅯䅁䭁䑁䅣䅁䭁䅁䉣䅁䉁䅁䅁允䅁䅁䅕䅁䅁䅁䅁䅁䵁䅉䅅䅁䙁䅁䅁睁䵁䅁䅁兂䅁䅁䅁摪但兑䅯䄰䅁䅁䅯睒䅁䅁䅯睂䅅䅁䅅䅁䉁䅁䅁兂䅁剋牔由浳䅑杷允䅁䅁䅕䅁䑁䅁䅷䅁䙁䅁䅁䅁啂欱䈵权捄䅁䅁权ㅁ䅁䅁权䡁允䅁允䅁䅁䅅䅁䙁䅁何⭂㕮睶䅖䍄䉁䅁䅁兂䅁䅁䅍䅄䅁䅁䅕䅁䅁䕁昰䕕䭅佁䅁䅁䭁䑁䅕䅁䭁䅁䉣䅁䉁䅁䅁允䅁䅁䅕奓䄴汩㉙樸䴸䅉䅅䅁䙁䅁䅁睁䵁䅁䅁兂䅁䅁䅁乖佚兑䅯䄯䅁䅁䅯睍䅁䅁䅯睂䅅䅁䅅䅁䉁䅁䅁兂牂唰⽲佦典䅑杷允䅁䅁䅕䅁䑁䅁䅷䅁䙁䅁䅁䅁乃唰䈵权⽃䅁䅁权䱂䅁䅁权䡁允䅁允䅁䅁䅅䅁䙁䅁䅁䅁䅁䅁䅁䍄䉁䅁䅁兂䅁䅁䅍䅄䅁䅁䅕䅁䅁䙁坔歔䭅偁䄴䅁䭁䑁䅍䅁䭁䅁䉣䅁䉁䅁䅁允䅁䅁䅕䅁䅁䅁䅁䅁䵁䅉䅅䅁䙁䅁䅁睁䵁䅁䅁兂䅁䅁䵄祑愲兑䅯䄯䅁䅁䅯杍䅁䅁䅯睂䅅䅁䅅䅁䉁䅁䅁兂䅁䅁䅁䅁䅁䅁杷允䅁䅁䅕䅁䑁䅁䅷䅁䙁䅁䅁䅁啂欱䈵权煄䅁䅁权穁䅁䅁权䡁允䅁允䅁䅁䅅䅁䙁䝁䡆扪䉷癑⽉䍄䉁䅁䅁兂䅁䅁䅍䅄䅁䅁䅕䅁䅁䙁坔歔䭅佁䅙䅁䭁䕁䅳䅁䭁䅁䉣䅁䉁䅁䅁允䅁䅁䅕䅁䅁䅁䅁䅁䵁䅉䅅䅁䙁䅁䅁睁䵁䅁䅁兂䅁䅁䅁乖佚兑䅯䄰䅁䅁䅯䅏䅁䅁䅯睂䅅䅁䅅䅁䉁䅁䅁兂㡄敩䘴㥕猴䅑杷允䅁䅁䅕䅁䑁䅁䅷䅁䙁䅁䅁䥁啂䙂䉂权卄䅁䅁权䱂䅁䅁权䡁允䅁允䅁䅁䅅䅁䙁䩁⽤慍䱮䑩䅒䍄䉁䅁䅁兂䅁䅁䅍䅄䅁䅁䅕䅁䅁䩁㉂䔫䭁偁䅉䅁䭁䑁䅫䅁䭁䅁䉣䅁䉁䅁䅁允䅁䅁䅕䅁䅁䅁䅁䅁䵁䅉䅅䅁䙁䅁䅁睁䵁䅁䅁兂䅁䅁䅁乖佚兑䅯䄱䅁䅁䅯䅏䅁䅁䅯睂䅅䅁䅅䅁䉁䅁䅁兂䅁䅁䅁䅁䅁䅁杷允䅁䅁䅕䅁䑁䅁䅷䅁䙁䅁䅁䅁杂癹䅴权畄䅁䅁权㙁䅁䅁权䡁允䅁允䅁䅁䅅䅁䙁䅁䅁䅁䅁䅁䅁䍄䉁䅁䅁兂䅁䅁䅍䅄䅁䅁䅕䅁䅁䥷楄䕕䭅䅁䉉䅁䭁䑁䅉䅁䭁䅁䉣䅁䉁䅁䅁允䅁䅁䅕䅁䅁䅁䅁䅁䵁䅉䅅䅁䙁䅁䅁睁䵁䅁䅁兂䅁䅁䅁摪但兑䅯䄵䅁䅁䅯睁䅁䅁䅯睂䅅䅁䅅䅁䉁䅁䅁兂䅁䅁䅁䅁䅁䅁杷允䅁䅁䅕䅁䑁䅁䅷䅁䙁䅁䅁䅁乃唰䈵权䅁允䅁权㥁䅁䅁权䡁允䅁允䅁䅁䅅䅁䭁䅁䅁䅁䵁䅉䅅䅁䙁䅁䅁睁䵁䅁䅁兂䅁䅁䅁䥂倱兑䅯朵䅁䅁䅯兑䅁䅁䅯睂䅅䅁䅅䅁䉁䅁䅁兂䅁䅁䅁䅁䅁䅁杷允䅁䅁䅕䅁䑁䅁䅷䅁䙁䅁䅁䵁䑸婌䉰权㑄䅁䅁权祁䅁䅁权䡁允䅁允䅁䅁䅅䅁䙁䅁䅁䅁䅁䅁䅁䍄䉁䅁䅁兂䅁䅁䅍䅄䅁䅁䅕䅁䅁䡁瑳ご䭅乁䅷䅁䭁䑁䅅䅁䭁䅁䉣䅁䉁䅁䅁允䅁䅁䅕䅁䅁䅁䅁䅁䵁䅉䅅䅁䙁䅁䅁睁䵁䅁䅁兂䅁䅁䅃䅖兒兑䅯䄵䅁䅁䅯村䅁䅁䅯睂䅅䅁䅅䅁䉁䅁䅁兂潄䥖瑒夷㍘睐杷允䅁䅁䅕䅁䑁䅁䅷䅁䙁䅁䅁䅁啂欱䈵权睄䅁䅁权㑁䅁䅁权䡁允䅁允䅁䅁䅅䅁䙁䅁䅁䅁䅁䅁䅁䍄䉁䅁䅁兂䅁䅁䅍䅄䅁䅁䅕䅁䅁䕁昰䕕䭅䱁䄸䅁䭁䍁䄴䅁䭁䅁䉣䅁䉁䅁䅁允䅁䅁䅕䅁䅁䅁䅁䅁䵁䅉䅅䅁䙁䅁䅁睁䵁䅁䅁兂䅁䅁䅁祥倱兑䅯䄷䅁䅁䅯䅐䅁䅁䅯睂䅅䅁䅅䅁䉁䅁䅁兂佁䱘䥯䅊橺睐杷允䅁䅁䅕䅁䑁䅁䅷䅁䙁䅁䅁䅁啂欱䈵权坄䅁䅁权䍂䅁䅁权䡁允䅁允䅁䅁䅅䅁䙁䥁䵑汒摍佃⼰䍄䉁䅁䅁兂䅁䅁䅍䅄䅁䅁䅕䅁䅁䙁坔歔䭅佁䅧䅁䭁䑁䅧䅁䭁䅁䉣䅁䉁䅁䅁允䅁䅁䅕偺偧獃睘䕕䵁䅉䅅䅁䙁䅁䅁睁䵁䅁䅁兂䅁䅁䅁䵑㜳䅑䅯杺䅁䅁䅯䅎䅁䅁䅯睂䅅䅁䅅䅁䉁䅁䅁兂䅁䅁䅁䅁䅁䅁杷允䅁䅁䅕䅁䑁䅁䅷䅁䙁䅁䅁䵁䅃水䉂权⽃䅁䅁权䵂䅁䅁权䡁允䅁允䅁䅁䅅䅁䙁䕁噈伶畷㕏䉖䍄䉁䅁䅁兂䅁䅁䅍䅄䅁䅁䅕䅁䅁䙁坔歔䭅䵁䅍䅁䭁䑁䅧䅁䭁䅁䉣䅁䉁䅁䅁允䅁䅁䅕䅁䅁䅁䅁䅁䵁䅉䅅䅁䙁䅁䅁睁䵁䅁䅁兂䅁䅁䅁䵙㝲䅑䅯䄰䅁䅁䅯杍䅁䅁䅯睂䅅䅁䅅䅁䉁䅁䅁兂䅁䅁䅁䅁䅁䅁杷允䅁䅁䅕䅁䑁䅁䅷䅁䙁䅁䅁䅁啂欱䈵权煄䅁䅁权㑁䅁䅁权䡁允䅁允䅁䅁䅅䅁䙁佁㉖晋䝲⽊⽷䍄䉁䅁䅁兂䅁䅁䅍䅄䅁䅁䅕䅁䅁䭁䩄〫䭁䅁䉑䅁䭁䑁䅷䅁䭁䅁䉣䅁䉁䅁䅁允䅁䅁䅕䱘䵑䬵䭐か䵁䅉䅅䅁䙁䅁䅁睁䵁䅁䅁兂䅁䅁䵄祑愲兑䅯朸䅁䅁䅯杍䅁䅁䅯睂䅅䅁䅅䅁䉁䅁䅁兂䅁䅁䅁䅁䅁䅁杷允䅁䅁䅕䅁䑁䅁䅷䅁䙁䅁䅁䅁啂欱䈵权啄䅁䅁权㕁䅁䅁权䡁允䅁允䅁䅁䅅䅁䙁䅁䅁䅁䅁䅁䅁䍄䉁䅁䅁兂䅁䅁䅍䅄䅁䅁䅕䅁䅁佁䉃䔫䭁乁䅑䅁䭁䕁䅅䅁䭁䅁䉣䅁䉁䅁䅁允䅁䅁䅕䅁䅁䅁䅁䅁䵁䅉䅅䅁䙁䅁䅁睁䵁䅁䅁兂䅁䅁䅁䥂倱兑䅯睲䅁䅁䅯䅒䅁䅁䅯睂䅅䅁䅅䅁䉁䅁䅁兂䅁䅁䅁䅁䅁䅁杷允䅁䅁䅕䅁䑁䅁䅷䅁䙁䅁䅁䵁䑸婌䉰权㑄䅁䅁权䥂䅁䅁权䡁允䅁允䅁䅁䅅䅁䙁䅁䅁䅁䅁䅁䅁䍄䉁䅁䅁兂䅁䅁䅍䅄䅁䅁䅕䅁䅁䝧畯ご䭅佁䅯䅁䭁䑁䅍䅁䭁䅁䉣䅁䉁䅁䅁允䅁䅁䅕䅁䅁䅁䅁䅁䵁䅉䅅䅁䙁䅁䅁睁䵁䅁䅁兂䅁䅁䅁摪但兑䅯䄳䅁䅁䅯杒䅁䅁䅯睂䅅䅁䅅䅁䉁䅁䅁兂䅁䅁䅁䅁䅁䅁杷允䅁䅁䅕䅁䑁䅁䅷䅁䙁䅁䅁䅁元癤䅨权䍁允䅁权䅂䅁䅁权䡁允䅁允䅁䅁䅅䅁䙁䡁呎硖穧⭮⽧䍄䉁䅁䅁兂䅁䅁䅍䅄䅁䅁䅕䅁䅁䑁歪歔䭅䱁䄸䅁䭁䑁䅕䅁䭁䅁䉣䅁䉁䅁䅁允䅁䅁䅕䅁䅁䅁䅁䅁䵁䅉䅅䅁䙁䅁䅁睁䵁䅁䅁兂䅁䅁䅁乖佚兑䅯朳䅁䅁䅯兏䅁䅁䅯睂䅅䅁䅅䅁䉁䅁䅁兂奃啭栳汲噅䅑杷允䅁䅁䅕䅁䑁䅁䅷䅁䙁䅁䅁䥁煂歌䈹权楄䅁䅁权䍂䅁䅁权䡁允䅁允䅁䅁䅅䅁䙁䑁瘫湹⽦桪䅸䍄䉁䅁䅁兂䅁䅁䅍䅄䅁䅁䅕䅁䅁䕁昰䕕䭅䭁䄸䅁䭁䑁䅙䅁䭁䅁䉣䅁䉁䅁䅁允䅁䅁䅕摷䙑晬⽣ぁ䵁䅉䅅䅁䙁䅁䅁睁䵁䅁䅁兂䅁䅁䅁乖佚兑䅯朴䅁䅁䅯兏䅁䅁䅯睂䅅䅁䅅䅁䉁䅁䅁兂扂牑䙶〷桕䅑杷允䅁䅁䅕䅁䑁䅁䅷䅁䙁䅁䅁䅁啂欱䈵权歄䅁䅁权㕁䅁䅁权䡁允䅁允䅁䅁䅅䅁䙁偁䕗䅴䅄桳䅊䍄䉁䅁䅁兂䅁䅁䅍䅄䅁䅁䅕䅁䅁䥁刳歔䭅偁䅁䅁䭁䕁䅅䅁䭁䅁䉣䅁䉁䅁䅁允䅁䅁䅕䅁䅁䅁䅁䅁䵁䅉䅅䅁䙁䅁䅁睁䵁䅁䅁兂䅁䅁䅃䅖兒兑䅯睹䅁䅁䅯䅔䅁䅁䅯睂䅅䅁䅅䅁䉁䅁䅁兂㉂剑牺婃唸䅑杷允䅁䅁䅕䅁䑁䅁䅷䅁䙁䅁䅁䅁䅂智䅴权䕁允䅁权㕁䅁䅁权䡁允䅁允䅁䅁䅅䅁䙁䅁䅁䅁䅁䅁䅁䍄䉁䅁䅁兂䅁䅁䅍䅄䅁䅁䅕䅁䅁䙁坔歔䭅乁䄴䅁䭁䕁䅯䅁䭁䅁䉣䅁䉁䅁䅁允䅁䅁䅕䑡呇娳䑰䕅䵁䅉䅅䅁䙁䅁䅁睁䵁䅁䅁兂䅁䅁䅁乖佚兑䅯朷䅁䅁䅯兏䅁䅁䅯睂䅅䅁䅅䅁䉁䅁䅁兂䝃夵光䍰䔹䅑杷允䅁䅁䅕䅁䑁䅁䅷䅁䙁䅁䅁䅁啂欱䈵权睄䅁䅁权㕁䅁䅁权䡁允䅁允䅁䅁䅅䅁䙁䅁䅁䅁䅁䅁䅁䍄䉁䅁䅁兂䅁䅁䅍䅄䅁䅁䅕䅁䅁佁䉃䔫䭁佁䅯䅁䭁䕁䅫䅁䭁䅁䉣䅁䉁䅁䅁允䅁䅁䅕呐湉汸㌯稶䴸䅉䅅䅁䙁䅁䅁睁䵁䅁䅁兂䅁䅁䅁䵙㝲䅑䅯朳䅁䅁䅯䅔䅁䅁䅯睂䅅䅁䅅䅁䉁䅁䅁兂晄瑤䑂扤佳䅑杷允䅁䅁䅕䅁䑁䅁䅷䅁䙁䅁䅁䅁啂欱䈵权い䅁䅁权㕁䅁䅁权䡁允䅁允䅁䅁䅅䅁䙁䑁䬰㘱睎卶䅆䍄䉁䅁䅁兂䅁䅁䅍䅄䅁䅁䅕䅁䅁䙁坔歔䭅偁䅷䅁䭁䕁䅑䅁䭁䅁䉣䅁䉁䅁䅁允䅁䅁䅕㔵⬹汏礲啓䵁䅉䅅䅁䙁䅁䅁睁䵁䅁䅁兂䅁䅁䅁乖佚兑䅯睶䅁䅁䅯兏䅁䅁䅯睂䅅䅁䅅䅁䉁䅁䅁兂䅁䅁䅁䅁䅁䅁杷允䅁䅁䅕䅁䑁䅁䅷䅁䙁䅁䅁䅁扂䕍䈹权㑄䅁䅁权䭂䅁䅁权䡁允䅁允䅁䅁䅅䅁䙁䅁䅁䅁䅁䅁䅁䍄䉁䅁䅁兂䅁䅁䅍䅄䅁䅁䅕䅁䅁䕧求ご䭅乁䅁䅁䭁䑁䄸䅁䭁䅁䉣䅁䉁䅁䅁允䅁䅁䅕䅁䅁䅁䅁䅁䵁䅉䅅䅁䙁䅁䅁睁䵁䅁䅁兂䅁䅁䅁䤴㑈䅑䅯䄷䅁䅁䅯睎䅁䅁䅯睂䅅䅁䅅䅁䉁䅁䅁兂坁晤䍯䝯㑮睐杷允䅁䅁䅕䅁䑁䅁䅷䅁䙁䅁䅁䅁䕁啪䈹权啄䅁䅁权畁䅁䅁权䡁允䅁允䅁䅁䅅䅁䙁䅁䅁䅁䅁䅁䅁䍄䉁䅁䅁兂䅁䅁䅍䅄䅁䅁䅕䅁䅁䕁乄〫䭁䅁䉑䅁䭁䑁䅁䅁䭁䅁䉣䅁䉁䅁䅁允䅁䅁䅕䅁䅁䅁䅁䅁䵁䅉䅅䅁䙁䅁䅁睁䵁䅁䅁兂䅁䅁䅃楡倵兑䅯䄱䅁䅁䅯䅌䅁䅁䅯睂䅅䅁䅅䅁䉁䅁䅁兂䅁䅁䅁䅁䅁䅁杷允䅁䅁䅕䅁䑁䅁䅷䅁䙁䅁䅁䅁杂癹䅴权⭄䅁䅁权䑂䅁䅁权䡁允䅁允䅁䅁䅅䅁䙁䅁浅⭮楏兒䍖䍄䉁䅁䅁兂䅁䅁䅍䅄䅁䅁䅕䅁䅁䝧畯ご䭅偁䅑䅁䭁䕁䅁䅁䭁䅁䉣䅁䉁䅁䅁允䅁䅁䅕䅁䅁䅁䅁䅁䵁䅉䅅䅁䙁䅁䅁睁䵁䅁䅁兂䅁䅁䅁乖佚兑䅯䅁䅅䅁䅯兏䅁䅁䅯睂䅅䅁䅅䅁䉁䅁䅁权䝁允䅁䍄䉁䅁䅁兂䅁䅁䅍䅄䅁䅁䅕䅁䅁䝧畯ご䭅佁䅁䅁䭁䑁䅕䅁䭁䅁䉣䅁䉁䅁䅁允䅁䅁䅕䅁䅁䅁䅁䅁䵁䅉䅅䅁䙁䅁䅁睁䵁䅁䅁兂䅁䅁䅁䥂倱兑䅯䄴䅁䅁䅯睓䅁䅁䅯睂䅅䅁䅅䅁䉁䅁䅁兂䅁䅁䅁䅁䅁䅁杷允䅁䅁䅕䅁䑁䅁䅷䅁䙁䅁䅁䅁啂欱䈵权䕁允䅁权㕁䅁䅁权䡁允䅁允䅁䅁䅅䅁䙁䡁兣睇㕏穮䅒䍄䉁䅁䅁兂䅁䅁䅍䅄䅁䅁䅕䅁䅁䡁䭄〫䭁佁䅧䅁䭁䕁䅷䅁䭁䅁䉣䅁䉁䅁䅁允䅁䅁䅕噑汃汗㥓さ䵁䅉䅅䅁䙁䅁䅁睁䵁䅁䅁兂䅁䅁䅁祥倱兑䅯䅁䅅䅁䅯睌䅁䅁䅯睂䅅䅁䅅䅁䉁䅁䅁权䝁允䅁䍄䉁䅁䅁兂䅁䅁䅍䅄䅁䅁䅕䅁䅁䕁昰䕕䭅乁䄴䅁䭁䑁䅯䅁䭁䅁䉣䅁䉁䅁䅁允䅁䅁䅕䅁䅁䅁䅁䅁䵁䅉䅅䅁䙁䅁䅁睁䵁䅁䅁兂䅁䅁䅁乖佚兑䅯䄷䅁䅁䅯兏䅁䅁䅯睂䅅䅁䅅䅁䉁䅁䅁兂䝂䵴啍䍎䜰䅑杷允䅁䅁䅕䅁䑁䅁䅷䅁䙁䅁䅁䥁煂歌䈹权佄䅁䅁权䡂䅁䅁权䡁允䅁允䅁䅁䅅䅁䙁䅁䅁䅁䅁䅁䅁䍄䉁䅁䅁兂䅁䅁䅍䅄䅁䅁䅕䅁䅁䑁歪歔䭅偁䅙䅁䭁䕁䅣䅁䭁䅁䉣䅁䉁䅁䅁允䅁䅁䅕䅁䅁䅁䅁䅁䵁䅉䅅䅁䙁䅁䅁睁䵁䅁䅁兂䅁䅁䅃䅖兒兑䅯术䅁䅁䅯兎䅁䅁䅯睂䅅䅁䅅䅁䉁䅁䅁兂硃此潭䉯䝘兑杷允䅁䅁䅕䅁䑁䅁䅷䅁䙁䅁䅁䅁扂䕍䈹权潄䅁䅁权獁䅁䅁权䡁允䅁允䅁䅁䅅䅁䙁䅁䅁䅁䅁䅁䅁䍄䉁䅁䅁兂䅁䅁䅍䅄䅁䅁䅕䅁䅁䕧求ご䭅偁䅙䅁䭁䑁䅷䅁䭁䅁䉣䅁䉁䅁䅁允䅁䅁䅕煅䤹䱬晹樶䴸䅉䅅䅁䙁䅁䅁睁䵁䅁䅁兂䅁䅁䅁䵯㝮䅑䅯䄵䅁䅁䅯䅒䅁䅁䅯睂䅅䅁䅅䅁䉁䅁䅁兂婃䝕䍚㕈䅫䅑杷允䅁䅁䅕䅁䑁䅁䅷䅁䙁䅁䅁䅁扂䕍䈹权歄䅁䅁权䉂䅁䅁权䡁允䅁允䅁䅁䅅䅁䙁䅁䅁䅁䅁䅁䅁䍄䉁䅁䅁兂䅁䅁䅍䅄䅁䅁䅕䅁䅁䕁昰䕕䭅乁䄴䅁䭁䕁䅳䅁䭁䅁䉣䅁䉁䅁䅁允䅁䅁䅕䥳祇㑃歅䕅䵁䅉䅅䅁䙁䅁䅁睁䵁䅁䅁兂䅁䅁䅁乖佚兑䅯䄴䅁䅁䅯杏䅁䅁䅯睂䅅䅁䅅䅁䉁䅁䅁兂䅁䅁䅁䅁䅁䅁杷允䅁䅁䅕䅁䑁䅁䅷䅁䙁䅁䅁䅁䅂智䅴权癃䅁䅁权⽁䅁䅁权䡁允䅁允䅁䅁䅅䅁䙁䅁䅁䅁䅁䅁䅁䍄䉁䅁䅁兂䅁䅁䅍䅄䅁䅁䅕䅁䅁䙁坔歔䭅佁䅑䅁䭁䑁䅯䅁䭁䅁䉣䅁䉁䅁䅁允䅁䅁䅕䵭桭手奮ぅ䵁䅉䅅䅁䙁䅁䅁睁䵁䅁䅁兂䅁䅁䅁乖佚兑䅯睲䅁䅁䅯杏䅁䅁䅯睂䅅䅁䅅䅁䉁䅁䅁兂歃倳奭敦位䅑杷允䅁䅁䅕䅁䑁䅁䅷䅁䙁䅁䅁䥁啂䙂䉂权㑄䅁䅁权獁䅁䅁权䡁允䅁允䅁䅁䅅䅁䙁䅁䅁䅁䅁䅁䅁䍄䉁䅁䅁兂䅁䅁䅍䅄䅁䅁䅕䅁䅁䙁坔歔䭅佁䄴䅁䭁䑁䅯䅁䭁䅁䉣䅁䉁䅁䅁允䅁䅁䅕灏猴椴䝯け䵁䅉䅅䅁䙁䅁䅁睁䵁䅁䅁兂䅁䅁䅁䵯㝮䅑䅯朳䅁䅁䅯杓䅁䅁䅯睂䅅䅁䅅䅁䉁䅁䅁兂䉃兦䱓㥫䥕䅑杷允䅁䅁䅕䅁䑁䅁䅷䅁䙁䅁䅁䥁煂歌䈹权兄䅁䅁权䑂䅁䅁权䡁允䅁允䅁䅁䅅䅁䙁䥁穩㝣㥄䐳䅂䍄䉁䅁䅁兂䅁䅁䅍䅄䅁䅁䅕䅁䅁䅁乓ご䭅乁䅙䅁䭁䑁䅧䅁䭁䅁䉣䅁䉁䅁䅁允䅁䅁䅕䅁䅁䅁䅁䅁䵁䅉䅅䅁䙁䅁䅁睁䵁䅁䅁兂䅁䅁䅁乖佚兑䅯朰䅁䅁䅯杏䅁䅁䅯睂䅅䅁䅅䅁䉁䅁䅁兂㉄䙋偹湷浕䅑杷允䅁䅁䅕䅁䑁䅁䅷䅁䙁䅁䅁䅁䅂智䅴权奄䅁䅁权䭂䅁䅁权䡁允䅁允䅁䅁䅅䅁䙁䑁晈㤲捣倫⽅䍄䉁䅁䅁兂䅁䅁䅍䅄䅁䅁䅕䅁䅁䙁睳ご䭅乁䅁䅁䭁䅁䅍䅁䭁䅁䉣䅁䉁䅁䅁允䅁䅁䅕㘱䝮椷婶ぇ䵁䅉䅅䅁䙁䅁䅁睁䵁䅁䅁兂䅁䅁䵄祑愲兑䅯䄱䅁䅁䅯兔䅁䅁䅯睂䅅䅁䅅䅁䉁䅁䅁兂䅁䅁䅁䅁䅁䅁杷允䅁䅁䅕䅁䑁䅁䅷䅁䙁䅁䅁䅁灂唸䈵权浄䅁䅁权䙂䅁䅁权䡁允䅁允䅁䅁䅅䅁䙁䅁畤穥猳偏⽁䍄䉁䅁䅁兂䅁䅁䅍䅄䅁䅁䅕䅁䅁䭁䩄〫䭁乁䅷䅁䭁䑁䅕䅁䭁䅁䉣䅁䉁䅁䅁允䅁䅁䅕獬㌸祸⽵䐹䴸䅉䅅䅁䙁䅁䅁睁䵁䅁䅁兂䅁䅁䵄祑愲兑䅯䄳䅁䅁䅯村䅁䅁䅯睂䅅䅁䅅䅁䉁䅁䅁兂䅁䅁䅁䅁䅁䅁杷允䅁䅁䅕䅁䑁䅁䅷䅁䙁䅁䅁䥁啂䙂䉂权睄䅁䅁权ぁ䅁䅁权䡁允䅁允䅁䅁䅅䅁䙁䅁䅁䅁䅁䅁䅁䍄䉁䅁䅁兂䅁䅁䅍䅄䅁䅁䅕䅁䅁䙁坔歔䭅佁䅷䅁䭁䑁䅯䅁䭁䅁䉣䅁䉁䅁䅁允䅁䅁䅕へ䭐䱆捗歁䵁䅉䅅䅁䙁䅁䅁睁䵁䅁䅁兂䅁䅁䅁乖佚兑䅯朹䅁䅁䅯杏䅁䅁䅯睂䅅䅁䅅䅁䉁䅁䅁兂䅁䅁䅁䅁䅁䅁杷允䅁䅁䅕䅁䑁䅁䅷䅁䙁䅁䅁䅁乃唰䈵权奄䅁䅁权䝂䅁䅁权䡁允䅁允䅁䅁䅅䅁䙁䅁䅁䅁䅁䅁䅁䍄䉁䅁䅁兂䅁䅁䅍䅄䅁䅁䅕䅁䅁䝁䭄〫䭁乁䅁䅁䭁䑁䅍䅁䭁䅁䉣䅁䉁䅁䅁允䅁䅁䅕䅁䅁䅁䅁䅁䵁䅉䅅䅁䙁䅁䅁睁䵁䅁䅁兂䅁䅁䅁䵙㝲䅑䅯䄶䅁䅁䅯䅓䅁䅁䅯睂䅅䅁䅅䅁䉁䅁䅁兂牂杫㔯獸卒䅑杷允䅁䅁䅕䅁䑁䅁䅷䅁䙁䅁䅁䵁䅃水䉂权㡄䅁䅁权乂䅁䅁权䡁允䅁允䅁䅁䅅䅁䙁䅁䅁䅁䅁䅁䅁䍄䉁䅁䅁兂䅁䅁䅍䅄䅁䅁䅕䅁䅁䭁䩄〫䭁䱁䄸䅁䭁䑁䄸䅁䭁䅁䉣䅁䉁䅁䅁允䅁䅁䅕䅁䅁䅁䅁䅁䵁䅉䅅䅁䙁䅁䅁睁䵁䅁䅁兂䅁䅁䅁穗偂兑䅯睷䅁䅁䅯䅔䅁䅁䅯睂䅅䅁䅅䅁䉁䅁䅁兂䍄偡䬳桯歉䅑杷允䅁䅁䅕䅁䑁䅁䅷䅁䙁䅁䅁䅁啂欱䈵权慄䅁䅁权⽁䅁䅁权䡁允䅁允䅁䅁䅅䅁䙁䅁䅁䅁䅁䅁䅁䍄䉁䅁䅁兂䅁䅁䅍䅄䅁䅁䅕䅁䅁䕁昰䕕䭅偁䅙䅁䭁䑁䄸䅁䭁䅁䉣䅁䉁䅁䅁允䅁䅁䅕椲獒㉲督䕑䵁䅉䅅䅁䙁䅁䅁睁䵁䅁䅁兂䅁䅁䅁乖佚兑䅯䄵䅁䅁䅯睐䅁䅁䅯睂䅅䅁䅅䅁䉁䅁䅁兂佄橷乌潔关䅑杷允䅁䅁䅕䅁䑁䅁䅷䅁䙁䅁䅁䅁啂欱䈵权畄䅁䅁权⽁䅁䅁权䡁允䅁允䅁䅁䅅䅁䙁䝁ㅸ慷婤啗䅨䍄䉁䅁䅁兂䅁䅁䅍䅄䅁䅁䅕䅁䅁䡁䭄〫䭁偁䅷䅁䭁䕁䅁䅁䭁䅁䉣䅁䉁䅁䅁允䅁䅁䅕䅁䅁䅁䅁䅁䵁䅉䅅䅁䙁䅁䅁睁䵁䅁䅁兂䅁䅁䅁乖佚兑䅯䄸䅁䅁䅯睐䅁䅁䅯睂䅅䅁䅅䅁䉁䅁䅁兂䅁䅁䅁䅁䅁䅁杷允䅁䅁䅕䅁䑁䅁䅷䅁䙁䅁䅁䅁啂欱䈵权䱄䅁䅁权⽁䅁䅁权䡁允䅁允䅁䅁䅅䅁䙁䅁䅁䅁䅁䅁䅁䍄䉁䅁䅁兂䅁䅁䅍䅄䅁䅁䅕䅁䅁䙁坔歔䭅偁䅧䅁䭁䑁䄸䅁䭁䅁䉣䅁䉁䅁䅁允䅁䅁䅕䅁䅁䅁䅁䅁䵁䅉䅅䅁䙁䅁䅁睁䵁䅁䅁兂䅁䅁䅁乖佚兑䅯朶䅁䅁䅯兒䅁䅁䅯睂䅅䅁䅅䅁䉁䅁䅁兂潃㙌塺䝳礳睐杷允䅁䅁䅕䅁䑁䅁䅷䅁䙁䅁䅁䅁乂ㅈ䉂权㉄䅁䅁权䱂䅁䅁权䡁允䅁允䅁䅁䅅䅁䙁䱁ずㅆ䙢男⼸䍄䉁䅁䅁兂䅁䅁䅍䅄䅁䅁䅕䅁䅁䙁坔歔䭅偁䄴䅁䭁䑁䄸䅁䭁䅁䉣䅁䉁䅁䅁允䅁䅁䅕䅁䅁䅁䅁䅁䵁䅉䅅䅁䙁䅁䅁睁䵁䅁䅁兂䅁䅁䅁䵙㝲䅑䅯䄫䅁䅁䅯䅓䅁䅁䅯睂䅅䅁䅅䅁䉁䅁䅁兂㉂㌲⽚牄扂村杷允䅁䅁䅕䅁䑁䅁䅷䅁䙁䅁䅁䅁啂欱䈵权䅁允䅁权⽁䅁䅁权䡁允䅁允䅁䅁䅅䅁䭁䅁䉙䅁䵁䅉䅅䅁䙁䅁䅁睁䵁䅁䅁兂䅁䅁䅃䅖兒兑䅯术䅁䅁䅯児䅁䅁䅯睂䅅䅁䅅䅁䉁䅁䅁兂䅁䅁䅁䅁䅁䅁杷允䅁䅁䅕䅁䑁䅁䅷䅁䙁䅁䅁䥁䅂啚䈹权卄䅁䅁权䍂䅁䅁权䡁允䅁允䅁䅁䅅䅁䙁䍁ㅘ䜵㥅橺䅂䍄䉁䅁䅁兂䅁䅁䅍䅄䅁䅁䅕䅁䅁䙁坔歔䭅乁䅁䅁䭁䑁䅣䅁䭁䅁䉣䅁䉁䅁䅁允䅁䅁䅕䕺⽎⭩䵋歍䵁䅉䅅䅁䙁䅁䅁睁䵁䅁䅁兂䅁䅁䅁晡但兑䅯睷䅁䅁䅯杏䅁䅁䅯睂䅅䅁䅅䅁䉁䅁䅁兂䅁䅁䅁䅁䅁䅁杷允䅁䅁䅕䅁䑁䅁䅷䅁䙁䅁䅁䅁啂欱䈵权捄䅁䅁权㍁䅁䅁权䡁允䅁允䅁䅁䅅䅁䙁䅁慒票楩䅸䄵䍄䉁䅁䅁兂䅁䅁䅍䅄䅁䅁䅕䅁䅁䝧畯ご䭅乁䅷䅁䭁䑁䅷䅁䭁䅁䉣䅁䉁䅁䅁允䅁䅁䅕煳慯湙䉳歆䵁䅉䅅䅁䙁䅁䅁睁䵁䅁䅁兂䅁䅁䅃䅖兒兑䅯䄷䅁䅁䅯兎䅁䅁䅯睂䅅䅁䅅䅁䉁䅁䅁兂歄䡩䑶框呐睐杷允䅁䅁䅕䅁䑁䅁䅷䅁䙁䅁䅁䅁杂癹䅴权啄䅁䅁权䵂䅁䅁权䡁允䅁允䅁䅁䅅䅁䙁䵁䤯硨穈睡䅺䍄䉁䅁䅁兂䅁䅁䅍䅄䅁䅁䅕䅁䅁䝧畯ご䭅䵁䄴䅁䭁䕁䅁䅁䭁䅁䉣䅁䉁䅁䅁允䅁䅁䅕䅁䅁䅁䅁䅁䵁䅉䅅䅁䙁䅁䅁睁䵁䅁䅁兂䅁䅁䅁乖佚兑䅯朳䅁䅁䅯睎䅁䅁䅯睂䅅䅁䅅䅁䉁䅁䅁兂杄䴱扭坘坣䅑杷允䅁䅁䅕䅁䑁䅁䅷䅁䙁䅁䅁䅁啂欱䈵权杄䅁䅁权㍁䅁䅁权䡁允䅁允䅁䅁䅅䅁䙁䅁䅁䅁䅁䅁䅁䍄䉁䅁䅁兂䅁䅁䅍䅄䅁䅁䅕䅁䅁䝁确歔䭅乁䅑䅁䭁䕁䅙䅁䭁䅁䉣䅁䉁䅁䅁允䅁䅁䅕兑睥嘸䍪啇䵁䅉䅅䅁䙁䅁䅁睁䵁䅁䅁兂䅁䅁䅃楡倵兑䅯䄵䅁䅁䅯睓䅁䅁䅯睂䅅䅁䅅䅁䉁䅁䅁兂婃䄷⭮ㅵ佷䅑杷允䅁䅁䅕䅁䑁䅁䅷䅁䙁䅁䅁䅁元癤䅨权兄䅁䅁权㉁䅁䅁权䡁允䅁允䅁䅁䅅䅁䙁䝁䱉硸奐楆䅰䍄䉁䅁䅁兂䅁䅁䅍䅄䅁䅁䅕䅁䅁䝁确歔䭅偁䅑䅁䭁䑁䅑䅁䭁䅁䉣䅁䉁䅁䅁允䅁䅁䅕䅁䅁䅁䅁䅁䵁䅉䅅䅁䙁䅁䅁睁䵁䅁䅁兂䅁䅁䅁祥倱兑䅯朷䅁䅁䅯睎䅁䅁䅯睂䅅䅁䅅䅁䉁䅁䅁兂䅁䅁䅁䅁䅁䅁杷允䅁䅁䅕䅁䑁䅁䅷䅁䙁䅁䅁䅁啂欱䈵权畄䅁䅁权㍁䅁䅁权䡁允䅁允䅁䅁䅅䅁䙁䙁䑁潆楩啣䅰䍄䉁䅁䅁兂䅁䅁䅍䅄䅁䅁䅕䅁䅁䭁䩄〫䭁乁䅑䅁䭁䑁䅍䅁䭁䅁䉣䅁䉁䅁䅁允䅁䅁䅕䅁䅁䅁䅁䅁䵁䅉䅅䅁䙁䅁䅁睁䵁䅁䅁兂䅁䅁䅃䅖兒兑䅯朹䅁䅁䅯杍䅁䅁䅯睂䅅䅁䅅䅁䉁䅁䅁兂䅁䅁䅁䅁䅁䅁杷允䅁䅁䅕䅁䑁䅁䅷䅁䙁䅁䅁䅁啂欱䈵权睄䅁䅁权㍁䅁䅁权䡁允䅁允䅁䅁䅅䅁䙁䅁䅁䅁䅁䅁䅁䍄䉁䅁䅁兂䅁䅁䅍䅄䅁䅁䅕䅁䅁䕺瑍歭䭅乁䅯䅁䭁䕁䅅䅁䭁䅁䉣䅁䉁䅁䅁允䅁䅁䅕䅁䅁䅁䅁䅁䵁䅉䅅䅁䙁䅁䅁睁䵁䅁䅁兂䅁䅁䅁乖佚兑䅯朸䅁䅁䅯睎䅁䅁䅯睂䅅䅁䅅䅁䉁䅁䅁兂䅁䅁䅁䅁䅁䅁杷允䅁䅁䅕䅁䑁䅁䅷䅁䙁䅁䅁䅁䕁啪䈹权敄䅁䅁权䡂䅁䅁权䡁允䅁允䅁䅁䅅䅁䙁䅁䅁䅁䅁䅁䅁䍄䉁䅁䅁兂䅁䅁䅍䅄䅁䅁䅕䅁䅁佁䉃䔫䭁乁䅧䅁䭁䕁䅁䅁䭁䅁䉣䅁䉁䅁䅁允䅁䅁䅕佇硤䐫偢䕅䵁䅉䅅䅁䙁䅁䅁睁䵁䅁䅁兂䅁䅁䅁摪但兑䅯朳䅁䅁䅯杒䅁䅁䅯睂䅅䅁䅅䅁䉁䅁䅁兂䅁䅁䅁䅁䅁䅁杷允䅁䅁䅕䅁䑁䅁䅷䅁䙁䅁䅁䅁啂欱䈵权い䅁䅁权㍁䅁䅁权䡁允䅁允䅁䅁䅅䅁䙁䡁㥅瑃橥䌸䅂䍄䉁䅁䅁兂䅁䅁䅍䅄䅁䅁䅕䅁䅁䙁坔歔䭅偁䅉䅁䭁䕁䅍䅁䭁䅁䉣䅁䉁䅁䅁允䅁䅁䅕噋偹癷潕䕋䵁䅉䅅䅁䙁䅁䅁睁䵁䅁䅁兂䅁䅁䅁乖佚兑䅯睹䅁䅁䅯睎䅁䅁䅯睂䅅䅁䅅䅁䉁䅁䅁兂䅁䅁䅁䅁䅁䅁杷允䅁䅁䅕䅁䑁䅁䅷䅁䙁䅁䅁䥁啂䙂䉂权㑄䅁䅁权祁䅁䅁权䡁允䅁允䅁䅁䅅䅁䙁䅁䅁䅁䅁䅁䅁䍄䉁䅁䅁兂䅁䅁䅍䅄䅁䅁䅕䅁䅁䙁坔歔䭅偁䅧䅁䭁䑁䅣䅁䭁䅁䉣䅁䉁䅁䅁允䅁䅁䅕䅁䅁䅁䅁䅁䵁䅉䅅䅁䙁䅁䅁睁䵁䅁䅁兂䅁䅁䅁晡但兑䅯末䅁䅁䅯兓䅁䅁䅯睂䅅䅁䅅䅁䉁䅁䅁兂㕁灐扎睚慊村杷允䅁䅁䅕䅁䑁䅁䅷䅁䙁䅁䅁䅁啂欱䈵权⭄䅁䅁权㍁䅁䅁权䡁允䅁允䅁䅁䅅䅁䙁䅁䅁䅁䅁䅁䅁䍄䉁䅁䅁兂䅁䅁䅍䅄䅁䅁䅕䅁䅁䝧畯ご䭅䵁䅍䅁䭁䕁䅕䅁䭁䅁䉣䅁䉁䅁䅁允䅁䅁䅕吰䩢報數啑䵁䅉䅅䅁䙁䅁䅁睁䵁䅁䅁兂䅁䅁䅁䤴㑈䅑䅯䄷䅁䅁䅯睁䅁䅁䅯睂䅅䅁䅅䅁䉁䅁䅁兂允㑅穈乪㑈睐杷允䅁䅁䅕䅁䑁䅁䅷䅁䙁䅁䅁䅁杂癹䅴权楄䅁䅁权㑁䅁䅁权䡁允䅁允䅁䅁䅅䅁䙁䅁䅁䅁䅁䅁䅁䍄䉁䅁䅁兂䅁䅁䅍䅄䅁䅁䅕䅁䅁䥁刳歔䭅䅁䉑䅁䭁䕁䅕䅁䭁䅁䉣䅁䉁䅁䅁允䅁䅁䅕䅁䅁䅁䅁䅁䵁䅉䅅䅁䙁䅁䅁睁䵁䅁䅁兂䅁䅁䅁乖佚兑䅯䄱䅁䅁䅯睏䅁䅁䅯睂䅅䅁䅅䅁䉁䅁䅁兂䅁䅁䅁䅁䅁䅁杷允䅁䅁䅕䅁䑁䅁䅷䅁䙁䅁䅁䅁㑁䔵䈵权㉄䅁䅁权䉂䅁䅁权䡁允䅁允䅁䅁䅅䅁䙁䅁䅁䅁䅁䅁䅁䍄䉁䅁䅁兂䅁䅁䅍䅄䅁䅁䅕䅁䅁䥷楄䕕䭅乁䄴䅁䭁䑁䅳䅁䭁䅁䉣䅁䉁䅁䅁允䅁䅁䅕䅁䅁䅁䅁䅁䵁䅉䅅䅁䙁䅁䅁睁䵁䅁䅁兂䅁䅁䅁乖佚兑䅯䄵䅁䅁䅯睏䅁䅁䅯睂䅅䅁䅅䅁䉁䅁䅁兂穁礱祺灆呉䅑杷允䅁䅁䅕䅁䑁䅁䅷䅁䙁䅁䅁䥁啂䙂䉂权潄䅁䅁权䥂䅁䅁权䡁允䅁允䅁䅁䅅䅁䙁䡁⽲偬㙋䙌䅚䍄䉁䅁䅁兂䅁䅁䅍䅄䅁䅁䅕䅁䅁䙧䕑䕕䭅偁䅙䅁䭁䕁䅷䅁䭁䅁䉣䅁䉁䅁䅁允䅁䅁䅕䩭歴甶內樰䴸䅉䅅䅁䙁䅁䅁睁䵁䅁䅁兂䅁䅁䅁䵙㝲䅑䅯睹䅁䅁䅯免䅁䅁䅯睂䅅䅁䅅䅁䉁䅁䅁兂䅁䅁䅁䅁䅁䅁杷允䅁䅁䅕䅁䑁䅁䅷䅁䙁䅁䅁䅁啂欱䈵权癃䅁䅁权㝁䅁䅁权䡁允䅁允䅁䅁䅅䅁䙁䕁㐯䭰㙡杴䄹䍄䉁䅁䅁兂䅁䅁䅍䅄䅁䅁䅕䅁䅁䅁乓ご䭅䅁䉑䅁䭁䑁䅉䅁䭁䅁䉣䅁䉁䅁䅁允䅁䅁䅕䅁䅁䅁䅁䅁䵁䅉䅅䅁䙁䅁䅁睁䵁䅁䅁兂䅁䅁䅁乖佚兑䅯朷䅁䅁䅯睏䅁䅁䅯睂䅅䅁䅅䅁䉁䅁䅁兂⭁湰畚搹䩬䅑杷允䅁䅁䅕䅁䑁䅁䅷䅁䙁䅁䅁䅁杁偋䅬权䑄䅁䅁权穁䅁䅁权䡁允䅁允䅁䅁䅅䅁䙁䅁䅁䅁䅁䅁䅁䍄䉁䅁䅁兂䅁䅁䅍䅄䅁䅁䅕䅁䅁䙁坔歔䭅佁䅧䅁䭁䑁䅳䅁䭁䅁䉣䅁䉁䅁䅁允䅁䅁䅕砱瘹䵗扃こ䵁䅉䅅䅁䙁䅁䅁睁䵁䅁䅁兂䅁䅁䅁摪但兑䅯朷䅁䅁䅯杏䅁䅁䅯睂䅅䅁䅅䅁䉁䅁䅁兂䅁䅁䅁䅁䅁䅁杷允䅁䅁䅕䅁䑁䅁䅷䅁䙁䅁䅁䵁䅃水䉂权⭄䅁䅁权硁䅁䅁权䡁允䅁允䅁䅁䅅䅁䙁䅁䅁䅁䅁䅁䅁䍄䉁䅁䅁兂䅁䅁䅍䅄䅁䅁䅕䅁䅁䑁歪歔䭅乁䄴䅁䭁䑁䄰䅁䭁䅁䉣䅁䉁䅁䅁允䅁䅁䅕䅁䅁䅁䅁䅁䵁䅉䅅䅁䙁䅁䅁睁䵁䅁䅁兂䅁䅁䅃楡倵兑䅯䄱䅁䅁䅯李䅁䅁䅯睂䅅䅁䅅䅁䉁䅁䅁兂䅁䅁䅁䅁䅁䅁杷允䅁䅁䅕䅁䑁䅁䅷䅁䙁䅁䅁䅁杄晧䅨权畄䅁䅁权⭁䅁䅁权䡁允䅁允䅁䅁䅅䅁䙁䍁㥅ㅊ䭬䔶䅴䍄䉁䅁䅁兂䅁䅁䅍䅄䅁䅁䅕䅁䅁䑁歪歔䭅乁䅙䅁䭁䑁䅳䅁䭁䅁䉣䅁䉁䅁䅁允䅁䅁䅕䅁䅁䅁䅁䅁䵁䅉䅅䅁䙁䅁䅁睁䵁䅁䅁兂䅁䅁䅁乖佚兑䅯睹䅁䅁䅯睏䅁䅁䅯睂䅅䅁䅅䅁䉁䅁䅁兂䅁䅁䅁䅁䅁䅁杷允䅁䅁䅕䅁䑁䅁䅷䅁䙁䅁䅁䅁啂欱䈵权㑄䅁䅁权㝁䅁䅁权䡁允䅁允䅁䅁䅅䅁䙁䅁䅁䅁䅁䅁䅁䍄䉁䅁䅁兂䅁䅁䅍䅄䅁䅁䅕䅁䅁䙁坔歔䭅偁䅯䅁䭁䑁䅳䅁䭁䅁䉣䅁䉁䅁䅁允䅁䅁䅕䅁䅁䅁䅁䅁䵁䅉䅅䅁䙁䅁䅁睁䵁䅁䅁兂䅁䅁䅁剔儹兑䅯䄸䅁䅁䅯䅏䅁䅁䅯睂䅅䅁䅅䅁䉁䅁䅁兂桄氯歎㍭偫䅷杷允䅁䅁䅕䅁䑁䅁䅷䅁䙁䅁䅁䅁元癤䅨权浄䅁䅁权祁䅁䅁权䡁允䅁允䅁䅁䅅䅁䙁䑁湑瑢婸睑䅆䍄䉁䅁䅁兂䅁䅁䅍䅄䅁䅁䅕䅁䅁䩁㉂䔫䭁偁䅁䅁䭁䑁䅣䅁䭁䅁䉣䅁䉁䅁䅁允䅁䅁䅕䅁䅁䅁䅁䅁䵁䅉䅅䅁䙁䅁䅁睁䵁䅁䅁兂䅁䅁䅁䵯㝮䅑䅯朱䅁䅁䅯䅔䅁䅁䅯睂䅅䅁䅅䅁䉁䅁䅁兂療䱒䝣她穄睐杷允䅁䅁䅕䅁䑁䅁䅷䅁䙁䅁䅁䥁㝁啗䈹权兄䅁䅁权䡂䅁䅁权䡁允䅁允䅁䅁䅅䅁䙁佁穄児漶䍇䅤䍄䉁䅁䅁兂䅁䅁䅍䅄䅁䅁䅕䅁䅁䙁坔歔䭅䅁䉑䅁䭁䑁䅳䅁䭁䅁䉣䅁䉁䅁䅁允䅁䅁䅕丵〰橴穑ぎ䵁䅉䅅䅁䙁䅁䅁睁䵁䅁䅁兂䅁䅁䅁摪但兑䅯䄫䅁䅁䅯児䅁䅁䅯睂䅅䅁䅅䅁䉁䅁䅁兂䅁䅁䅁䅁䅁䅁杷允䅁䅁䅕䅁䑁䅁䅷䅁䙁䅁䅁䅁权晹䅴权奄䅁䅁权㙁䅁䅁权䡁允䅁允䅁䅁䅅䅁䙁䅁䅁䅁䅁䅁䅁䍄䉁䅁䅁兂䅁䅁䅍䅄䅁䅁䅕䅁䅁䑁歪歔䭅䵁䅍䅁䭁䑁䅣䅁䭁䅁䉣䅁䉁䅁䅁允䅁䅁䅕䅁䅁䅁䅁䅁䵁䅉䅅䅁䙁䅁䅁睁䵁䅁䅁兂䅁䅁䅁晡但兑䅯睶䅁䅁䅯兓䅁䅁䅯睂䅅䅁䅅䅁䉁䅁䅁兂䅁䅁䅁䅁䅁䅁杷允䅁䅁䅕䅁䑁䅁䅷䅁䙁䅁䅁䥁䅂啚䈹权奄䅁䅁权穁䅁䅁权䡁允䅁允䅁䅁䅅䅁䙁䅁䅁䅁䅁䅁䅁䍄䉁䅁䅁兂䅁䅁䅍䅄䅁䅁䅕䅁䅁䅁乓ご䭅佁䅙䅁䭁䕁䅫䅁䭁䅁䉣䅁䉁䅁䅁允䅁䅁䅕䅁䅁䅁䅁䅁䵁䅉䅅䅁䙁䅁䅁睁䵁䅁䅁兂䅁䅁䅁䤴㑈䅑䅯䄸䅁䅁䅯䅑䅁䅁䅯睂䅅䅁䅅䅁䉁䅁䅁兂㝄摨瑷㡙畅䅑杷允䅁䅁䅕䅁䑁䅁䅷䅁䙁䅁䅁䅁杄晧䅨权楄䅁䅁权㍁䅁䅁权䡁允䅁允䅁䅁䅅䅁䙁䅁䅁䅁䅁䅁䅁䍄䉁䅁䅁兂䅁䅁䅍䅄䅁䅁䅕䅁䅁佁䉃䔫䭁䵁䄴䅁䭁䑁䅍䅁䭁䅁䉣䅁䉁䅁䅁允䅁䅁䅕剙㑵䙂乭歂䵁䅉䅅䅁䙁䅁䅁睁䵁䅁䅁兂䅁䅁䅁䵙㝲䅑䅯朱䅁䅁䅯䅒䅁䅁䅯睂䅅䅁䅅䅁䉁䅁䅁兂硂䙱䥷朲が睶杷允䅁䅁䅕䅁䑁䅁䅷䅁䙁䅁䅁䅁啂欱䈵权慄䅁䅁权䅂䅁䅁权䡁允䅁允䅁䅁䅅䅁䙁䅁䅁䅁䅁䅁䅁䍄䉁䅁䅁兂䅁䅁䅍䅄䅁䅁䅕䅁䅁䙁坔歔䭅乁䅷䅁䭁䕁䅁䅁䭁䅁䉣䅁䉁䅁䅁允䅁䅁䅕䥨㕨偒䵳ぃ䵁䅉䅅䅁䙁䅁䅁睁䵁䅁䅁兂䅁䅁䅃楡倵兑䅯杁䅅䅁䅯杒䅁䅁䅯睂䅅䅁䅅䅁䉁䅁䅁兂䅁䅁䅁䅁䅁䅁杷允䅁䅁䅕䅁䑁䅁䅷䅁䙁䅁䅁䅁乂ㅈ䉂权䍁允䅁权䅂䅁䅁权䡁允䅁允䅁䅁䅅䅁䙁乁䭘噡朶呋䅖䍄䉁䅁䅁兂䅁䅁䅍䅄䅁䅁䅕䅁䅁䙁坔歔䭅佁䅁䅁䭁䕁䅁䅁䭁䅁䉣䅁䉁䅁䅁允䅁䅁䅕䅁䅁䅁䅁䅁䵁䅉䅅䅁䙁䅁䅁睁䵁䅁䅁兂䅁䅁䅁乖佚兑䅯䄵䅁䅁䅯䅑䅁䅁䅯睂䅅䅁䅅䅁䉁䅁䅁兂摁䭡奍䩁卣䅑杷允䅁䅁䅕䅁䑁䅁䅷䅁䙁䅁䅁䵁䅃水䉂权䱄䅁䅁权ㅁ䅁䅁权䡁允䅁允䅁䅁䅅䅁䙁䅁䅁䅁䅁䅁䅁䍄䉁䅁䅁兂䅁䅁䅍䅄䅁䅁䅕䅁䅁䝧畯ご䭅偁䅷䅁䭁䕁䅑䅁䭁䅁䉣䅁䉁䅁䅁允䅁䅁䅕䅁䅁䅁䅁䅁䵁䅉䅅䅁䙁䅁䅁睁䵁䅁䅁兂䅁䅁䅁穗偂兑䅯术䅁䅁䅯睁䅁䅁䅯睂䅅䅁䅅䅁䉁䅁䅁兂乃乬眵礶⽄兑杷允䅁䅁䅕䅁䑁䅁䅷䅁䙁䅁䅁䅁杄晧䅨权㙄䅁䅁权䙂䅁䅁权䡁允䅁允䅁䅁䅅䅁䙁䅁䅁䥑砫ㅇ䍎䍄䉁䅁䅁兂䅁䅁䅍䅄䅁䅁䅕䅁䅁䕁昰䕕䭅䭁䄸䅁䭁䕁䅅䅁䭁䅁䉣䅁䉁䅁䅁允䅁䅁䅕䑐煄橥搹歂䵁䅉䅅䅁䙁䅁䅁睁䵁䅁䅁兂䅁䅁䅁䵯㝮䅑䅯术䅁䅁䅯免䅁䅁䅯睂䅅䅁䅅䅁䉁䅁䅁兂䅁䅁䅁䅁䅁䅁杷允䅁䅁䅕䅁䑁䅁䅷䅁䙁䅁䅁䅁啂欱䈵权浄䅁䅁权䅂䅁䅁权䡁允䅁允䅁䅁䅅䅁䙁䩁な祢䰱杇䅨䍄䉁䅁䅁兂䅁䅁䅍䅄䅁䅁䅕䅁䅁䕧求ご䭅䱁䄸䅁䭁䑁䅷䅁䭁䅁䉣䅁䉁䅁䅁允䅁䅁䅕䅁䅁䅁䅁䅁䵁䅉䅅䅁䙁䅁䅁睁䵁䅁䅁兂䅁䅁䅄佧兊兑䅯朴䅁䅁䅯睒䅁䅁䅯睂䅅䅁䅅䅁䉁䅁䅁兂䅁䅁䅁䅁䅁䅁杷</t>
  </si>
  <si>
    <t>允䅁䅁䅕䅁䑁䅁䅷䅁䙁䅁䅁䅁杁偋䅬权煄䅁䅁权㥁䅁䅁权䡁允䅁允䅁䅁䅅䅁䙁䅁䅁䅁䅁䅁䅁䍄䉁䅁䅁兂䅁䅁䅍䅄䅁䅁䅕䅁䅁䝁䭄〫䭁偁䅧䅁䭁䑁䅕䅁䭁䅁䉣䅁䉁䅁䅁允䅁䅁䅕奯低捨業し䵉䅉䅅䅁䙁䅁䅁睁䵁䅁䅁兂䅁䅁䵄祑愲兑䅯睶䅁䅁䅯杍䅁䅁䅯睂䅅䅁䅅䅁䉁䅁䅁兂䅁䅁䅁䅁䅁䅁杷允䅁䅁䅕䅁䑁䅁䅷䅁䙁䅁䅁䅁啂欱䈵权潄䅁䅁权䅂䅁䅁权䡁允䅁允䅁䅁䅅䅁䙁䭁卲歵剖〯䅴䍄䉁䅁䅁兂䅁䅁䅍䅄䅁䅁䅕䅁䅁䙁睳ご䭅偁䅉䅁䭁䕁䅕䅁䭁䅁䉣䅁䉁䅁䅁允䅁䅁䅕佑朵㌶㉔お䵁䅉䅅䅁䙁䅁䅁睁䵁䅁䅁兂䅁䅁䅁乖佚兑䅯䄹䅁䅁䅯䅑䅁䅁䅯睂䅅䅁䅅䅁䉁䅁䅁兂㝂䭆䠵場桯䅑杷允䅁䅁䅕䅁䑁䅁䅷䅁䙁䅁䅁䅁乃唰䈵权睄䅁䅁权㍁䅁䅁权䡁允䅁允䅁䅁䅅䅁䙁䅁䅁䅁䅁䅁䅁䍄䉁䅁䅁兂䅁䅁䅍䅄䅁䅁䅕䅁䅁䙁坔歔䭅䵁䅳䅁䭁䕁䅁䅁䭁䅁䉣䅁䉁䅁䅁允䅁䅁䅕䅁䅁䅁䅁䅁䵁䅉䅅䅁䙁䅁䅁睁䵁䅁䅁兂䅁䅁䅁䵙㝲䅑䅯杺䅁䅁䅯睏䅁䅁䅯睂䅅䅁䅅䅁䉁䅁䅁兂䅁䅁䅁䅁䅁䅁杷允䅁䅁䅕䅁䑁䅁䅷䅁䙁䅁䅁䅁㑁䔵䈵权捄䅁䅁权䱂䅁䅁权䡁允䅁允䅁䅁䅅䅁䙁䵁愯偓杬杂䅤䍄䉁䅁䅁兂䅁䅁䅍䅄䅁䅁䅕䅁䅁䙁坔歔䭅䱁䄸䅁䭁䕁䅁䅁䭁䅁䉣䅁䉁䅁䅁允䅁䅁䅕䅁䅁䅁䅁䅁䵁䅉䅅䅁䙁䅁䅁睁䵁䅁䅁兂䅁䅁䅁乖佚兑䅯䄯䅁䅁䅯䅑䅁䅁䅯睂䅅䅁䅅䅁䉁䅁䅁兂元乚圲䱨䵂䅑杷允䅁䅁䅕䅁䑁䅁䅷䅁䙁䅁䅁䅁乃唰䈵权㉄䅁䅁权⭁䅁䅁权䡁允䅁允䅁䅁䅅䅁䙁䅁䅁䅁䅁䅁䅁䍄䉁䅁䅁兂䅁䅁䅍䅄䅁䅁䅕䅁䅁䙁睳ご䭅佁䅑䅁䭁䕁䅙䅁䭁䅁䉣䅁䉁䅁䅁允䅁䅁䅕䅁䅁䅁䅁䅁䵁䅉䅅䅁䙁䅁䅁睁䵁䅁䅁兂䅁䅁䅁晡但兑䅯䄷䅁䅁䅯睐䅁䅁䅯睂䅅䅁䅅䅁䉁䅁䅁兂䅁䅁䅁䅁䅁䅁杷允䅁䅁䅕䅁䑁䅁䅷䅁䙁䅁䅁䥁㝁啗䈹权敄䅁䅁权䉂䅁䅁权䡁允䅁允䅁䅁䅅䅁䙁䝁婐䭨佭杍䅎䍄䉁䅁䅁兂䅁䅁䅍䅄䅁䅁䅕䅁䅁䙁坔歔䭅䅁䉁䅁䭁䕁䅁䅁䭁䅁䉣䅁䉁䅁䅁允䅁䅁䅯杂䅅䅁杷允䅁䅁䅕䅁䑁䅁䅷䅁䙁䅁䅁䅁杂癹䅴权䕁允䅁权睁䅁䅁权䡁允䅁允䅁䅁䅅䅁䙁䅁䅁䅁䅁䅁䅁䍄䉁䅁䅁兂䅁䅁䅍䅄䅁䅁䅕䅁䅁䙁坔歔䭅䅁䉉䅁䭁䕁䅁䅁䭁䅁䉣䅁䉁䅁䅁允䅁䅁䅕䅁䅁䅁䅁䅁䵁䅉䅅䅁䙁䅁䅁睁䵁䅁䅁兂䅁䅁䅁䡫㑢䅑䅯䅁䅅䅁䅯䅑䅁䅁䅯睂䅅䅁䅅䅁䉁䅁䅁权䝁允䅁䍄䉁䅁䅁兂䅁䅁䅍䅄䅁䅁䅕䅁䅁䙁坔歔䭅佁䅯䅁䭁䕁䅁䅁䭁䅁䉣䅁䉁䅁䅁允䅁䅁䅕潌䜱敐湫稸䴸䅉䅅䅁䙁䅁䅁睁䵁䅁䅁兂䅁䅁䅁住佒兑䅯睶䅁䅁䅯䅍䅁䅁䅯睂䅅䅁䅅䅁䉁䅁䅁兂䅁䅁䅁䅁䅁䅁杷允䅁䅁䅕䅁䑁䅁䅷䅁䙁䅁䅁䅁杄晧䅨权捄䅁䅁权⭁䅁䅁权䡁允䅁允䅁䅁䅅䅁䙁偁嘸䱋䤵兏䅚䍄䉁䅁䅁兂䅁䅁䅍䅄䅁䅁䅕䅁䅁䍁潁唫䭁偁䅯䅁䭁䑁䅍䅁䭁䅁䉣䅁䉁䅁䅁允䅁䅁䅕䅁䅁䅁䅁䅁䵁䅉䅅䅁䙁䅁䅁睁䵁䅁䅁兂䅁䅁䅁䵣㝲䅑䅯䄹䅁䅁䅯李䅁䅁䅯睂䅅䅁䅅䅁䉁䅁䅁兂䅁䅁䅁䅁䅁䅁杷允䅁䅁䅕䅁䑁䅁䅷䅁䙁䅁䅁䵁䅃水䉂权慄䅁䅁权䭂䅁䅁权䡁允䅁允䅁䅁䅅䅁䙁䕁测兔䝘䵬⽫䍄䉁䅁䅁兂䅁䅁䅍䅄䅁䅁䅕䅁䅁䅁乓ご䭅乁䅙䅁䭁䑁䄰䅁䭁䅁䉣䅁䉁䅁䅁允䅁䅁䅕䅁䅁䅁䅁䅁䵁䅉䅅䅁䙁䅁䅁睁䵁䅁䅁兂䅁䅁䅁䥂倱兑䅯朶䅁䅁䅯睁䅁䅁䅯睂䅅䅁䅅䅁䉁䅁䅁兂䅁䅁䅁䅁䅁䅁杷允䅁䅁䅕䅁䑁䅁䅷䅁䙁䅁䅁䅁啂欱䈵权㉄䅁䅁权䅂䅁䅁权䡁允䅁允䅁䅁䅅䅁䙁䅁䅁䅁䅁䅁䅁䍄䉁䅁䅁兂䅁䅁䅍䅄䅁䅁䅕䅁䅁䙁坔歔䭅乁䅁䅁䭁䑁䄰䅁䭁䅁䉣䅁䉁䅁䅁允䅁䅁䅕㡦奏㡈㥷歎䵁䅉䅅䅁䙁䅁䅁睁䵁䅁䅁兂䅁䅁䅄佧兊兑䅯朳䅁䅁䅯杏䅁䅁䅯睂䅅䅁䅅䅁䉁䅁䅁兂䅁䅁䅁䅁䅁䅁杷允䅁䅁䅕䅁䑁䅁䅷䅁䙁䅁䅁䵁䑸婌䉰权歄䅁䅁权㉁䅁䅁权䡁允䅁允䅁䅁䅅䅁䙁䅁䅁䅁䅁䅁䅁䍄䉁䅁䅁兂䅁䅁䅍䅄䅁䅁䅕䅁䅁䍁潁唫䭁乁䅷䅁䭁䕁䅙䅁䭁䅁䉣䅁䉁䅁䅁允䅁䅁䅕䅁䅁䅁䅁䅁䵁䅉䅅䅁䙁䅁䅁睁䵁䅁䅁兂䅁䅁䅁乖佚兑䅯朷䅁䅁䅯䅐䅁䅁䅯睂䅅䅁䅅䅁䉁䅁䅁兂摂䑗䑍唫兖䅑杷允䅁䅁䅕䅁䑁䅁䅷䅁䙁䅁䅁䵁䑸婌䉰权啄䅁䅁权硁䅁䅁权䡁允䅁允䅁䅁䅅䅁䙁䅁䅁䅁䅁䅁䅁䍄䉁䅁䅁兂䅁䅁䅍䅄䅁䅁䅕䅁䅁䙁坔歔䭅佁䅉䅁䭁䑁䄰䅁䭁䅁䉣䅁䉁䅁䅁允䅁䅁䅕䵲穲灇㉨䕆䵁䅉䅅䅁䙁䅁䅁睁䵁䅁䅁兂䅁䅁䅁乖佚兑䅯䄵䅁䅁䅯児䅁䅁䅯睂䅅䅁䅅䅁䉁䅁䅁兂牃䭎䔲稶兕䅑杷允䅁䅁䅕䅁䑁䅁䅷䅁䙁䅁䅁䅁啂欱䈵权浄䅁䅁权㥁䅁䅁权䡁允䅁允䅁䅁䅅䅁䙁䭁⽥礴煩䅙䅰䍄䉁䅁䅁兂䅁䅁䅍䅄䅁䅁䅕䅁䅁䩁㉂䔫䭁偁䅙䅁䭁䑁䅧䅁䭁䅁䉣䅁䉁䅁䅁允䅁䅁䅕䅁䅁䅁䅁䅁䵁䅉䅅䅁䙁䅁䅁睁䵁䅁䅁兂䅁䅁䅁䤴㑈䅑䅯杺䅁䅁䅯䅌䅁䅁䅯睂䅅䅁䅅䅁䉁䅁䅁兂㑂噩⽏㔵䅙䅑杷允䅁䅁䅕䅁䑁䅁䅷䅁䙁䅁䅁䅁啂欱䈵权い䅁䅁权㥁䅁䅁权䡁允䅁允䅁䅁䅅䅁䙁䉁畓⭒㙆䍬䅆䍄䉁䅁䅁兂䅁䅁䅍䅄䅁䅁䅕䅁䅁䑁歪歔䭅乁䅁䅁䭁䕁䅧䅁䭁䅁䉣䅁䉁䅁䅁允䅁䅁䅕䅁䅁䅁䅁䅁䵁䅉䅅䅁䙁䅁䅁睁䵁䅁䅁兂䅁䅁䅃楡倵兑䅯术䅁䅁䅯兔䅁䅁䅯睂䅅䅁䅅䅁䉁䅁䅁兂剁礳橹瘱礷兑杷允䅁䅁䅕䅁䑁䅁䅷䅁䙁䅁䅁䥁啂䙂䉂权兄䅁䅁权䝂䅁䅁权䡁允䅁允䅁䅁䅅䅁䙁䅁䅁䅁䅁䅁䅁䍄䉁䅁䅁兂䅁䅁䅍䅄䅁䅁䅕䅁䅁䝁䭄〫䭁偁䅧䅁䭁䑁䅯䅁䭁䅁䉣䅁䉁䅁䅁允䅁䅁䅕䅁䅁䅁䅁䅁䵁䅉䅅䅁䙁䅁䅁睁䵁䅁䅁兂䅁䅁䅁乖佚兑䅯䄫䅁䅁䅯児䅁䅁䅯睂䅅䅁䅅䅁䉁䅁䅁兂䅁䅁䅁䅁䅁䅁杷允䅁䅁䅕䅁䑁䅁䅷䅁䙁䅁䅁䥁啂䙂䉂权楄䅁䅁权䩂䅁䅁权䡁允䅁允䅁䅁䅅䅁䙁䥁硙歉祲䍗䅆䍄䉁䅁䅁兂䅁䅁䅍䅄䅁䅁䅕䅁䅁䙁坔歔䭅䱁䄸䅁䭁䑁䄰䅁䭁䅁䉣䅁䉁䅁䅁允䅁䅁䅕䅁䅁䅁䅁䅁䵁䅉䅅䅁䙁䅁䅁睁䵁䅁䅁兂䅁䅁䅁摪但兑䅯䄶䅁䅁䅯杍䅁䅁䅯睂䅅䅁䅅䅁䉁䅁䅁兂䅁䅁䅁䅁䅁䅁杷允䅁䅁䅕䅁䑁䅁䅷䅁䙁䅁䅁䅁啂欱䈵权䍁允䅁权㥁䅁䅁权䡁允䅁允䅁䅁䅅䅁䙁䅁䅁䅁䅁䅁䅁䍄䉁䅁䅁兂䅁䅁䅍䅄䅁䅁䅕䅁䅁䑧婴ご䭅佁䅯䅁䭁䍁䄴䅁䭁䅁䉣䅁䉁䅁䅁允䅁䅁䅕䅁䅁䅁䅁䅁䵁䅉䅅䅁䙁䅁䅁睁䵁䅁䅁兂䅁䅁䅃䝑偖兑䅯朸䅁䅁䅯杍䅁䅁䅯睂䅅䅁䅅䅁䉁䅁䅁兂䅁䅁䅁䅁䅁䅁杷允䅁䅁䅕䅁䑁䅁䅷䅁䙁䅁䅁䅁杂癹䅴权䱄䅁䅁权㕁䅁䅁权䡁允䅁允䅁䅁䅅䅁䙁䅁䅁䅁䅁䅁䅁䍄䉁䅁䅁兂䅁䅁䅍䅄䅁䅁䅕䅁䅁䩁㉂䔫䭁偁䅙䅁䭁䑁䅣䅁䭁䅁䉣䅁䉁䅁䅁允䅁䅁䅕獩㙳瑕㙃吷䴸䅉䅅䅁䙁䅁䅁睁䵁䅁䅁兂䅁䅁䅁摪但兑䅯朶䅁䅁䅯杓䅁䅁䅯睂䅅䅁䅅䅁䉁䅁䅁兂䅁䅁䅁䅁䅁䅁杷允䅁䅁䅕䅁䑁䅁䅷䅁䙁䅁䅁䅁啂欱䈵权啄䅁䅁权㉁䅁䅁权䡁允䅁允䅁䅁䅅䅁䙁䅁䅁䅁䅁䅁䅁䍄䉁䅁䅁兂䅁䅁䅍䅄䅁䅁䅕䅁䅁䑧婴ご䭅䱁䄸䅁䭁䕁䅳䅁䭁䅁䉣䅁䉁䅁䅁允䅁䅁䅕买煘䤱䥕け䵉䅉䅅䅁䙁䅁䅁睁䵁䅁䅁兂䅁䅁䅁乖佚兑䅯䄲䅁䅁䅯李䅁䅁䅯睂䅅䅁䅅䅁䉁䅁䅁兂䭄⭙楣剏䌰䅑杷允䅁䅁䅕䅁䑁䅁䅷䅁䙁䅁䅁䅁睂癹䅴权慄䅁䅁权䥂䅁䅁权䡁允䅁允䅁䅁䅅䅁䙁䅁䅁䅁䅁䅁䅁䍄䉁䅁䅁兂䅁䅁䅍䅄䅁䅁䅕䅁䅁䥷楄䕕䭅偁䅷䅁䭁䕁䅫䅁䭁䅁䉣䅁䉁䅁䅁允䅁䅁䅕䅁䅁䅁䅁䅁䵁䅉䅅䅁䙁䅁䅁睁䵁䅁䅁兂䅁䅁䅁乖佚兑䅯朴䅁䅁䅯李䅁䅁䅯睂䅅䅁䅅䅁䉁䅁䅁兂佄䔲⽙噺嘸䅑杷允䅁䅁䅕䅁䑁䅁䅷䅁䙁䅁䅁䅁䕁啪䈹权楄䅁䅁权䝂䅁䅁权䡁允䅁允䅁䅁䅅䅁䙁䅁䅁䅁䅁䅁䅁䍄䉁䅁䅁兂䅁䅁䅍䅄䅁䅁䅕䅁䅁䥁刳歔䭅偁䅁䅁䭁䕁䅷䅁䭁䅁䉣䅁䉁䅁䅁允䅁䅁䅕䅁䅁䅁䅁䅁䵁䅉䅅䅁䙁䅁䅁睁䵁䅁䅁兂䅁䅁䅃䅖兒兑䅯䄹䅁䅁䅯睁䅁䅁䅯睂䅅䅁䅅䅁䉁䅁䅁兂㝂癣坣歍ㅕ䅑杷允䅁䅁䅕䅁䑁䅁䅷䅁䙁䅁䅁䅁啂欱䈵权癃䅁䅁权㉁䅁䅁权䡁允䅁允䅁䅁䅅䅁䙁䡁渫穨䭣䄵䅒䍄䉁䅁䅁兂䅁䅁䅍䅄䅁䅁䅕䅁䅁䍁潁唫䭁乁䅧䅁䭁䑁䅧䅁䭁䅁䉣䅁䉁䅁䅁允䅁䅁䅕䅁䅁䅁䅁䅁䵁䅉䅅䅁䙁䅁䅁睁䵁䅁䅁兂䅁䅁䅁剔儹兑䅯䄹䅁䅁䅯睏䅁䅁䅯睂䅅䅁䅅䅁䉁䅁䅁兂乄㝕楋栳呍䅑杷允䅁䅁䅕䅁䑁䅁䅷䅁䙁䅁䅁䥁煂歌䈹权⽃䅁䅁权䑁䅁䅁权䡁允䅁允䅁䅁䅅䅁䙁䅁䅁䅁䅁䅁䅁䍄䉁䅁䅁兂䅁䅁䅍䅄䅁䅁䅕䅁䅁䝁䭄〫䭁乁䅯䅁䭁䕁䅷䅁䭁䅁䉣䅁䉁䅁䅁允䅁䅁䅕硪䑨䭳匯樵䴸䅉䅅䅁䙁䅁䅁睁䵁䅁䅁兂䅁䅁䅁乖佚兑䅯䄹䅁䅁䅯李䅁䅁䅯睂䅅䅁䅅䅁䉁䅁䅁兂畃⭒㙆䍆栴䅑杷允䅁䅁䅕䅁䑁䅁䅷䅁䙁䅁䅁䅁杂癹䅴权捄䅁䅁权䑁䅁䅁权䡁允䅁允䅁䅁䅅䅁䙁䡁䬰㜱楙晬⽫䍄䉁䅁䅁兂䅁䅁䅍䅄䅁䅁䅕䅁䅁䍁潁唫䭁乁䅁䅁䭁䍁䄸䅁䭁䅁䉣䅁䉁䅁䅁允䅁䅁䅕䅁䅁䅁䅁䅁䵁䅉䅅䅁䙁䅁䅁睁䵁䅁䅁兂䅁䅁䅄佧兊兑䅯䄫䅁䅁䅯杏䅁䅁䅯睂䅅䅁䅅䅁䉁䅁䅁兂䅁䅁䅁䅁䅁䅁杷允䅁䅁䅕䅁䑁䅁䅷䅁䙁䅁䅁䅁啂欱䈵权䑄䅁䅁权㉁䅁䅁权䡁允䅁允䅁䅁䅅䅁䙁䡁䡈爲圹楴䅒䍄䉁䅁䅁兂䅁䅁䅍䅄䅁䅁䅕䅁䅁䡁瑳ご䭅佁䅯䅁䭁䍁䄴䅁䭁䅁䉣䅁䉁䅁䅁允䅁䅁䅕䅁䅁䅁䅁䅁䵁䅉䅅䅁䙁䅁䅁睁䵁䅁䅁兂䅁䅁䅁䡫㑢䅑䅯䄱䅁䅁䅯材䅁䅁䅯睂䅅䅁䅅䅁䉁䅁䅁兂䅁䅁䅁䅁䅁䅁杷允䅁䅁䅕䅁䑁䅁䅷䅁䙁䅁䅁䅁䅂智䅴权⽃䅁䅁权睁䅁䅁权䡁允䅁允䅁䅁䅅䅁䙁䅁䅁䅁䅁䅁䅁䍄䉁䅁䅁兂䅁䅁䅍䅄䅁䅁䅕䅁䅁䭁䩄〫䭁偁䅁䅁䭁䕁䅑䅁䭁䅁䉣䅁䉁䅁䅁允䅁䅁䅕ㅌ䥨㤸楆䕑䵁䅉䅅䅁䙁䅁䅁睁䵁䅁䅁兂䅁䅁䅁摪但兑䅯睲䅁䅁䅯睁䅁䅁䅯睂䅅䅁䅅䅁䉁䅁䅁兂䅁䅁䅁䅁䅁䅁杷允䅁䅁䅕䅁䑁䅁䅷䅁䙁䅁䅁䅁啂欱䈵权㉄䅁䅁权㉁䅁䅁权䡁允䅁允䅁䅁䅅䅁䙁䕁㍗杕癅改⽷䍄䉁䅁䅁兂䅁䅁䅍䅄䅁䅁䅕䅁䅁䝁䭄〫䭁乁䅑䅁䭁䑁䅧䅁䭁䅁䉣䅁䉁䅁䅁允䅁䅁䅕䅁䅁䅁䅁䅁䵁䅉䅅䅁䙁䅁䅁睁䵁䅁䅁兂䅁䅁䅃ㅏ偬兑䅯朵䅁䅁䅯杌䅁䅁䅯睂䅅䅁䅅䅁䉁䅁䅁兂䅁䅁䅁䅁䅁䅁杷允䅁䅁䅕䅁䑁䅁䅷䅁䙁䅁䅁䵁䅃水䉂权慄䅁䅁权䕂䅁䅁权䡁允䅁允䅁䅁䅅䅁䙁䅁䅁䅁䅁䅁䅁䍄䉁䅁䅁兂䅁䅁䅍䅄䅁䅁䅕䅁䅁䙁坔歔䭅乁䅙䅁䭁䕁䅅䅁䭁䅁䉣䅁䉁䅁䅁允䅁䅁䅕档䱡䥚䝖吱䴸䅉䅅䅁䙁䅁䅁睁䵁䅁䅁兂䅁䅁䅁乖佚兑䅯朲䅁䅁䅯兑䅁䅁䅯睂䅅䅁䅅䅁䉁䅁䅁兂䅁䅁䅁䅁䅁䅁杷允䅁䅁䅕䅁䑁䅁䅷䅁䙁䅁䅁䅁䕁啪䈹权慄䅁䅁权䕂䅁䅁权䡁允䅁允䅁䅁䅅䅁䙁䅁䅁䅁䅁䅁䅁䍄䉁䅁䅁兂䅁䅁䅍䅄䅁䅁䅕䅁䅁䙁坔歔䭅佁䅁䅁䭁䕁䅅䅁䭁䅁䉣䅁䉁䅁䅁允䅁䅁䅕䅁䅁䅁䅁䅁䵁䅉䅅䅁䙁䅁䅁睁䵁䅁䅁兂䅁䅁䅁乖佚兑䅯朴䅁䅁䅯兑䅁䅁䅯睂䅅䅁䅅䅁䉁䅁䅁兂十剐摊塍呷䅑杷允䅁䅁䅕䅁䑁䅁䅷䅁䙁䅁䅁䥁啂䙂䉂权潄䅁䅁权㍁䅁䅁权䡁允䅁允䅁䅁䅅䅁䙁䅁䅁䅁䅁䅁䅁䍄䉁䅁䅁兂䅁䅁䅍䅄䅁䅁䅕䅁䅁䩁㉂䔫䭁偁䅯䅁䭁䍁䅷䅁䭁䅁䉣䅁䉁䅁䅁允䅁䅁䅕䅁䅁䅁䅁䅁䵁䅉䅅䅁䙁䅁䅁睁䵁䅁䅁兂䅁䅁䅁摪但兑䅯术䅁䅁䅯睌䅁䅁䅯睂䅅䅁䅅䅁䉁䅁䅁兂䅁䅁䅁䅁䅁䅁杷允䅁䅁䅕䅁䑁䅁䅷䅁䙁䅁䅁䅁䕁啪䈹权楄䅁䅁权⭁䅁䅁权䡁允䅁允䅁䅁䅅䅁䙁䅁䅁䅁䅁䅁䅁䍄䉁䅁䅁兂䅁䅁䅍䅄䅁䅁䅕䅁䅁䙁坔歔䭅䭁䄸䅁䭁䕁䅅䅁䭁䅁䉣䅁䉁䅁䅁允䅁䅁䅕䱆搰癇獆ぁ䵁䅉䅅䅁䙁䅁䅁睁䵁䅁䅁兂䅁䅁䅁祥倱兑䅯术䅁䅁䅯睁䅁䅁䅯睂䅅䅁䅅䅁䉁䅁䅁兂慃杂ㅙ䅵㙪兑杷允䅁䅁䅕䅁䑁䅁䅷䅁䙁䅁䅁䅁元癤䅨权啄䅁䅁权ㅁ䅁䅁权䡁允䅁允䅁䅁䅅䅁䙁䙁㙊䱤䙬礫䅚䍄䉁䅁䅁兂䅁䅁䅍䅄䅁䅁䅕䅁䅁䭁䩄〫䭁佁䅉䅁䭁䕁䅷䅁䭁䅁䉣䅁䉁䅁䅁允䅁䅁䅕之渴歁ばぅ䵁䅉䅅䅁䙁䅁䅁睁䵁䅁䅁兂䅁䅁䅁穗偂兑䅯睹䅁䅁䅯材䅁䅁䅯睂䅅䅁䅅䅁䉁䅁䅁兂䅁䅁䅁䅁䅁䅁杷允䅁䅁䅕䅁䑁䅁䅷䅁䙁䅁䅁䅁啂欱䈵权祄䅁䅁权䉂䅁䅁权䡁允䅁允䅁䅁䅅䅁䙁䉁畓⭒㙆䉆䅒䍄䉁䅁䅁兂䅁䅁䅍䅄䅁䅁䅕䅁䅁䙁坔歔䭅偁䅑䅁䭁䕁䅅䅁䭁䅁䉣䅁䉁䅁䅁允䅁䅁䅕硥畓⭒㙆䕈䵁䅉䅅䅁䙁䅁䅁睁䵁䅁䅁兂䅁䅁䅁乖佚兑䅯朰䅁䅁䅯兑䅁䅁䅯睂䅅䅁䅅䅁䉁䅁䅁兂浂浚浚浚汙䅑杷允䅁䅁䅕䅁䑁䅁䅷䅁䙁䅁䅁䅁杄晧䅨权⽃䅁䅁权䅂䅁䅁权䡁允䅁允䅁䅁䅅䅁䙁䅁䅁䅁䅁䅁䅁䍄䉁䅁䅁兂䅁䅁䅍䅄䅁䅁䅕䅁䅁䡁瑳ご䭅偁䅯䅁䭁䑁䅧䅁䭁䅁䉣䅁䉁䅁䅁允䅁䅁䅕䅁䅁䅁䅁䅁䵁䅉䅅䅁䙁䅁䅁睁䵁䅁䅁兂䅁䅁䅁乖佚兑䅯䄫䅁䅁䅯兑䅁䅁䅯睂䅅䅁䅅䅁䉁䅁䅁兂䅁䅁䅁䅁䅁䅁杷允䅁䅁䅕䅁䑁䅁䅷䅁䙁䅁䅁䅁㑁䔵䈵权慄䅁䅁权㑁䅁䅁权䡁允䅁允䅁䅁䅅䅁䙁䅁䅁䅁䅁䅁䅁䍄䉁䅁䅁兂䅁䅁䅍䅄䅁䅁䅕䅁䅁䙁坔歔䭅乁䅑䅁䭁䕁䅑䅁䭁䅁䉣䅁䉁䅁䅁允䅁䅁䅕乙噙䝆位獒䵁䅉䅅䅁䙁䅁䅁睁䵁䅁䅁兂䅁䅁䅁乖佚兑䅯朷䅁䅁䅯村䅁䅁䅯睂䅅䅁䅅䅁䉁䅁䅁兂佃牖汍〰佖䅑杷允䅁䅁䅕䅁䑁䅁䅷䅁䙁䅁䅁䥁㝁啗䈹权捄䅁䅁权䑂䅁䅁权䡁允䅁允䅁䅁䅅䅁䙁䙁穩䝙桕⭍⽫䍄䉁䅁䅁兂䅁䅁䅍䅄䅁䅁䅕䅁䅁䙁坔歔䭅䵁䄴䅁䭁䕁䅑䅁䭁䅁䉣䅁䉁䅁䅁允䅁䅁䅕杄朴䕨ㅆ父䴸䅉䅅䅁䙁䅁䅁睁䵁䅁䅁兂䅁䅁䅁晡但兑䅯朵䅁䅁䅯杒䅁䅁䅯睂䅅䅁䅅䅁䉁䅁䅁兂偂之㕅噤樯睐杷允䅁䅁䅕䅁䑁䅁䅷䅁䙁䅁䅁䅁啂欱䈵权杄䅁䅁权䕂䅁䅁权䡁允䅁允䅁䅁䅅䅁䙁䅁䅁䅁䅁䅁䅁䍄䉁䅁䅁兂䅁䅁䅍䅄䅁䅁䅕䅁䅁䝧畯ご䭅偁䅯䅁䭁䕁䅕䅁䭁䅁䉣䅁䉁䅁䅁允䅁䅁䅕䅁䅁䅁䅁䅁䵁䅉䅅䅁䙁䅁䅁睁䵁䅁䅁兂䅁䅁䅃楡倵兑䅯朹䅁䅁䅯杍䅁䅁䅯睂䅅䅁䅅䅁䉁䅁䅁兂䅁䅁䅁䅁䅁䅁杷允䅁䅁䅕䅁䑁䅁䅷䅁䙁䅁䅁䵁䑸婌䉰权い䅁䅁权獁䅁䅁权䡁允䅁允䅁䅁䅅䅁䙁䅁䅁䅁䅁䅁䅁䍄䉁䅁䅁兂䅁䅁䅍䅄䅁䅁䅕䅁䅁䙁坔歔䭅佁䅑䅁䭁䕁䅑䅁䭁䅁䉣䅁䉁䅁䅁允䅁䅁䅕昳䥤䝲㍵㜶䴸䅉䅅䅁䙁䅁䅁睁䵁䅁䅁兂䅁䅁䅃楡倵兑䅯䅂䅅䅁䅯睏䅁䅁䅯睂䅅䅁䅅䅁䉁䅁䅁兂䅁䅁䅁䅁䅁䅁杷允䅁䅁䅕䅁䑁䅁䅷䅁䙁䅁䅁䥁啂䙂䉂权睄䅁䅁权⭁䅁䅁权䡁允䅁允䅁䅁䅅䅁䙁乁䡏㉩㉎啃䅬䍄䉁䅁䅁兂䅁䅁䅍䅄䅁䅁䅕䅁䅁䝁䭄〫䭁䅁䉉䅁䭁䑁䅳䅁䭁䅁䉣䅁䉁䅁䅁允䅁䅁䅕䅁䅁䅁䅁䅁䵁䅉䅅䅁䙁䅁䅁睁䵁䅁䅁兂䅁䅁䅁乖佚兑䅯朵䅁䅁䅯䅒䅁䅁䅯睂䅅䅁䅅䅁䉁䅁䅁兂剁䍍摭㈵剉䅷杷允䅁䅁䅕䅁䑁䅁䅷䅁䙁䅁䅁䅁灂唸䈵权㙄䅁䅁权乂䅁䅁权䡁允䅁允䅁䅁䅅䅁䙁佁穗啊呲䙮䍎䍄䉁䅁䅁兂䅁䅁䅍䅄䅁䅁䅕䅁䅁䡁瑳ご䭅䵁䅳䅁䭁䑁䅕䅁䭁䅁䉣䅁䉁䅁䅁允䅁䅁䅕䅁䅁䅁䅁䅁䵁䅉䅅䅁䙁䅁䅁睁䵁䅁䅁兂䅁䅁䅁乖佚兑䅯睲䅁䅁䅯䅒䅁䅁䅯睂䅅䅁䅅䅁䉁䅁䅁兂呃浉㍳湸䥷䅑杷允䅁䅁䅕䅁䑁䅁䅷䅁䙁䅁䅁䵁䅃水䉂权⭄䅁䅁权㑁䅁䅁权䡁允䅁允䅁䅁䅅䅁䙁䅁䅁䅁䅁䅁䅁䍄䉁䅁䅁兂䅁䅁䅍䅄䅁䅁䅕䅁䅁䙧䕑䕕䭅佁䅙䅁䭁䕁䅧䅁䭁䅁䉣䅁䉁䅁䅁允䅁䅁䅕ㅭ⽖穉⽉樸䴸䅉䅅䅁䙁䅁䅁睁䵁䅁䅁兂䅁䅁䅁䵯㝮䅑䅯䄴䅁䅁䅯兓䅁䅁䅯睂䅅䅁䅅䅁䉁䅁䅁兂㑃乥瑊䙖䅯䅑杷允䅁䅁䅕䅁䑁䅁䅷䅁䙁䅁䅁䅁杂癹䅴权敄䅁䅁权獁䅁䅁权䡁允䅁允䅁䅁䅅䅁䙁䅁䅁䅁䅁䅁䅁䍄䉁䅁䅁兂䅁䅁䅍䅄䅁䅁䅕䅁䅁䙁坔歔䭅佁䅑䅁䭁䕁䅙䅁䭁䅁䉣䅁䉁䅁䅁允䅁䅁䅕畇䴯歅䡬歂䵁䅉䅅䅁䙁䅁䅁睁䵁䅁䅁兂䅁䅁䅁䵙㝲䅑䅯䄸䅁䅁䅯杏䅁䅁䅯睂䅅䅁䅅䅁䉁䅁䅁兂䅁䅁䅁䅁䅁䅁杷允䅁䅁䅕䅁䑁䅁䅷䅁䙁䅁䅁䅁乃唰䈵权浄䅁䅁权畁䅁䅁权䡁允䅁允䅁䅁䅅䅁䙁䅁䅁䅁䅁䅁䅁䍄䉁䅁䅁兂䅁䅁䅍䅄䅁䅁䅕䅁䅁䝁䭄〫䭁偁䄴䅁䭁䕁䅯䅁䭁䅁䉣䅁䉁䅁䅁允䅁䅁䅕湖慤呮塷〯䵅䅉䅅䅁䙁䅁䅁睁䵁䅁䅁兂䅁䅁䅁祥倱兑䅯䄸䅁䅁䅯睌䅁䅁䅯睂䅅䅁䅅䅁䉁䅁䅁兂䅁䅁䅁䅁䅁䅁杷允䅁䅁䅕䅁䑁䅁䅷䅁䙁䅁䅁䅁䅂智䅴权兄䅁䅁权䩂䅁䅁权䡁允䅁允䅁䅁䅅䅁䙁䅁ㅕ䙔伸礱䅂䍄䉁䅁䅁兂䅁䅁䅍䅄䅁䅁䅕䅁䅁䕁昰䕕䭅乁䅑䅁䭁䑁䅕䅁䭁䅁䉣䅁䉁䅁䅁允䅁䅁䅕穅䙷䕓睏歎䵁䅉䅅䅁䙁䅁䅁睁䵁䅁䅁兂䅁䅁䅁䡫㑢䅑䅯朰䅁䅁䅯材䅁䅁䅯睂䅅䅁䅅䅁䉁䅁䅁兂㉄䙋偹癷畕䅑杷允䅁䅁䅕䅁䑁䅁䅷䅁䙁䅁䅁䅁啂欱䈵权䍁允䅁权䕂䅁䅁权䡁允䅁允䅁䅁䅅䅁䙁䕁硐癑硖䉡䅎䍄䉁䅁䅁兂䅁䅁䅍䅄䅁䅁䅕䅁䅁䙧䕑䕕䭅偁䅁䅁䭁䑁䅷䅁䭁䅁䉣䅁䉁䅁䅁允䅁䅁䅕婯睪䱳䱄歓䵁䅉䅅䅁䙁䅁䅁睁䵁䅁䅁兂䅁䅁䅁䵯㝮䅑䅯朰䅁䅁䅯杏䅁䅁䅯睂䅅䅁䅅䅁䉁䅁䅁兂䅁䅁䅁䅁䅁䅁杷允䅁䅁䅕䅁䑁䅁䅷䅁䙁䅁䅁䅁啂欱䈵权䑄䅁䅁权䕂䅁䅁权䡁允䅁允䅁䅁䅅䅁䙁䩁水空嘲橁䅬䍄䉁䅁䅁兂䅁䅁䅍䅄䅁䅁䅕䅁䅁䕁昰䕕䭅䅁䉉䅁䭁䅁䅍䅁䭁䅁䉣䅁䉁䅁䅁允䅁䅁䅕硬㙰塒楹吹䴸䅉䅅䅁䙁䅁䅁睁䵁䅁䅁兂䅁䅁䅁乖佚兑䅯朶䅁䅁䅯䅒䅁䅁䅯睂䅅䅁䅅䅁䉁䅁䅁兂煃呱坲剔剙䅑杷允䅁䅁䅕䅁䑁䅁䅷䅁䙁䅁䅁䅁杄晧䅨权歄䅁䅁权䑂䅁䅁权䡁允䅁允䅁䅁䅅䅁䙁佁煋䝵共癭⽷䍄䉁䅁䅁兂䅁䅁䅍䅄䅁䅁䅕䅁䅁䝁䭄〫䭁乁䄴䅁䭁䑁䅯䅁䭁䅁䉣䅁䉁䅁䅁允䅁䅁䅕䅁䅁䅁䅁䅁䵁䅉䅅䅁䙁䅁䅁睁䵁䅁䅁兂䅁䅁䅁乖佚兑䅯䄱䅁䅁䅯杒䅁䅁䅯睂䅅䅁䅅䅁䉁䅁䅁兂䝄佑慮㕉煯䅷杷允䅁䅁䅕䅁䑁䅁䅷䅁䙁䅁䅁䅁元癤䅨权兄䅁䅁权䑁䅁䅁权䡁允䅁允䅁䅁䅅䅁䙁乁䝗塷䵶樷䅂䍄䉁䅁䅁兂䅁䅁䅍䅄䅁䅁䅕䅁䅁䕧求ご䭅乁䅁䅁䭁䑁䅣䅁䭁䅁䉣䅁䉁䅁䅁允䅁䅁䅕䅁䅁䅁䅁䅁䵁䅉䅅䅁䙁䅁䅁睁䵁䅁䅁兂䅁䅁䅁䤴㑈䅑䅯䅂䅅䅁䅯睍䅁䅁䅯睂䅅䅁䅅䅁䉁䅁䅁兂䩁椸灷㠰は䅑杷允䅁䅁䅕䅁䑁䅁䅷䅁䙁䅁䅁䅁灂唸䈵权䅁允䅁权祁䅁䅁权䡁允䅁允䅁䅁䅅䅁䭁䅁䉙䅁䵁䅉䅅䅁䙁䅁䅁睁䵁䅁䅁兂䅁䅁䅁乖佚兑䅯朱䅁䅁䅯杒䅁䅁䅯睂䅅䅁䅅䅁䉁䅁䅁兂獂攰ㄹ䉤䑮睶杷允䅁䅁䅕䅁䑁䅁䅷䅁䙁䅁䅁䅁啂欱䈵权奄䅁䅁权䝂䅁䅁权䡁允䅁允䅁䅁䅅䅁䙁䉁㑕㍒汊儶䅒䍄䉁䅁䅁兂䅁䅁䅍䅄䅁䅁䅕䅁䅁䙁坔歔䭅乁䅯䅁䭁䕁䅙䅁䭁䅁䉣䅁䉁䅁䅁允䅁䅁䅕䅁䅁䅁䅁䅁䵁䅉䅅䅁䙁䅁䅁睁䵁䅁䅁兂䅁䅁䅃䅖兒兑䅯䄰䅁䅁䅯䅒䅁䅁䅯睂䅅䅁䅅䅁䉁䅁䅁兂䅁䅁䅁䅁䅁䅁杷允䅁䅁䅕䅁䑁䅁䅷䅁䙁䅁䅁䅁啂欱䈵权佄䅁䅁权䝂䅁䅁权䡁允䅁允䅁䅁䅅䅁䙁䥁砹牥䩓⽣⽙䍄䉁䅁䅁兂䅁䅁䅍䅄䅁䅁䅕䅁䅁䝧畯ご䭅佁䅷䅁䭁䕁䅁䅁䭁䅁䉣䅁䉁䅁䅁允䅁䅁䅕䅁䅁䅁䅁䅁䵁䅉䅅䅁䙁䅁䅁睁䵁䅁䅁兂䅁䅁䅁䡫㑢䅑䅯朸䅁䅁䅯児䅁䅁䅯睂䅅䅁䅅䅁䉁䅁䅁兂啁歲桦桥捑䅑杷允䅁䅁䅕䅁䑁䅁䅷䅁䙁䅁䅁䅁啂欱䈵权⭄䅁䅁权䑁䅁䅁权䡁允䅁允䅁䅁䅅䅁䙁䅁䅁䍁䱪攰䉤䍄䉁䅁䅁兂䅁䅁䅍䅄䅁䅁䅕䅁䅁䕁昰䕕䭅乁䅑䅁䭁䑁䅉䅁䭁䅁䉣䅁䉁䅁䅁允䅁䅁䅕䅁䅁䅁䅁䅁䵁䅉䅅䅁䙁䅁䅁睁䵁䅁䅁兂䅁䅁䅁乖佚兑䅯朷䅁䅁䅯杒䅁䅁䅯睂䅅䅁䅅䅁䉁䅁䅁兂㝂䡸⭎硇兊䅑杷允䅁䅁䅕䅁䑁䅁䅷䅁䙁䅁䅁䅁䅂智䅴权䕁允䅁权䕂䅁䅁权䡁允䅁允䅁䅁䅅䅁䙁䝁佢ぁ数唵䄱䍄䉁䅁䅁兂䅁䅁䅍䅄䅁䅁䅕䅁䅁䕁昰䕕䭅偁䅙䅁䭁䑁䄰䅁䭁䅁䉣䅁䉁䅁䅁允䅁䅁䅕敐健欲奏ぅ䵁䅉䅅䅁䙁䅁䅁睁䵁䅁䅁兂䅁䅁䅁䵙㝲䅑䅯朰䅁䅁䅯睓䅁䅁䅯睂䅅䅁䅅䅁䉁䅁䅁兂䵂佯㡉䑳硣䅑杷允䅁䅁䅕䅁䑁䅁䅷䅁䙁䅁䅁䅁䅂智䅴权楄䅁䅁权䑂䅁䅁权䡁允䅁允䅁䅁䅅䅁䙁佁㝆礹杊杯䅸䍄䉁䅁䅁兂䅁䅁䅍䅄䅁䅁䅕䅁䅁䙁坔歔䭅佁䅧䅁䭁䕁䅙䅁䭁䅁䉣䅁䉁䅁䅁允䅁䅁䅕㤸堹⽰䝁䕕䵁䅉䅅䅁䙁䅁䅁睁䵁䅁䅁兂䅁䅁䅁摪但兑䅯朹䅁䅁䅯李䅁䅁䅯睂䅅䅁䅅䅁䉁䅁䅁兂䅁䅁䅁䅁䅁䅁杷允䅁䅁䅕䅁䑁䅁䅷䅁䙁䅁䅁䅁啂欱䈵权卄䅁䅁权䝂䅁䅁权䡁允䅁允䅁䅁䅅䅁䙁䅁䅁䅁䅁䍧䄵䍄䉁䅁䅁兂䅁䅁䅍䅄䅁䅁䅕䅁䅁䙧䕑䕕䭅偁䅷䅁䭁䕁䅍䅁䭁䅁䉣䅁䉁䅁䅁允䅁䅁䅕畣浍剈䭡げ䵁䅉䅅䅁䙁䅁䅁睁䵁䅁䅁兂䅁䅁䅁剔儹兑䅯䄶䅁䅁䅯睌䅁䅁䅯睂䅅䅁䅅䅁䉁䅁䅁兂䅁䅁䅁䅁䅁䅁杷允䅁䅁䅕䅁䑁䅁䅷䅁䙁䅁䅁䅁杂癹䅴权坄䅁䅁权祁䅁䅁权䡁允䅁允䅁䅁䅅䅁䙁䅁䅁䅁䅁䅁䅁䍄䉁䅁䅁兂䅁䅁䅍䅄䅁䅁䅕䅁䅁䡁䭄〫䭁乁䅷䅁䭁䕁䅅䅁䭁䅁䉣䅁䉁䅁䅁允䅁䅁䅕䅁䅁䅁䅁䅁䵁䅉䅅䅁䙁䅁䅁睁䵁䅁䅁兂䅁䅁䅁穗偂兑䅯䄯䅁䅁䅯材䅁䅁䅯睂䅅䅁䅅䅁䉁䅁䅁兂䝁䙬㕯慯⽍䅑杷允䅁䅁䅕䅁䑁䅁䅷䅁䙁䅁䅁䅁啂欱䈵权䱄䅁䅁权䝂䅁䅁权䡁允䅁允䅁䅁䅅䅁䙁䅁䅁䅁䅁䅁䅁䍄䉁䅁䅁兂䅁䅁䅍䅄䅁䅁䅕䅁䅁䝁䭄〫䭁佁䅙䅁䭁䕁䅉䅁䭁䅁䉣䅁䉁䅁䅁允䅁䅁䅕汙欵猱䑔稰䴸䅉䅅䅁䙁䅁䅁睁䵁䅁䅁兂䅁䅁䅁剔儹兑䅯睷䅁䅁䅯睓䅁䅁䅯睂䅅䅁䅅䅁䉁䅁䅁兂畃癅敭積挸䅑杷允䅁䅁䅕䅁䑁䅁䅷䅁䙁䅁䅁䅁啂欱䈵权䍁允䅁权䝂䅁䅁权䡁允䅁允䅁䅁䅅䅁䙁䉁椰慊ㅆ䈴䄹䍄䉁䅁䅁兂䅁䅁䅍䅄䅁䅁䅕䅁䅁䙁坔歔䭅䵁䅍䅁䭁䕁䅙䅁䭁䅁䉣䅁䉁䅁䅁允䅁䅁䅕穙煚噰汄啐䵁䅉䅅䅁䙁䅁䅁睁䵁䅁䅁兂䅁䅁䅁乖佚兑䅯䅂䅅䅁䅯杒䅁䅁䅯睂䅅䅁䅅䅁䉁䅁䅁兂敁欯䍔克栱䅑杷允䅁䅁䅕䅁䑁䅁䅷䅁䙁䅁䅁䅁灂唸䈵权㑄䅁䅁权㙁䅁䅁权䡁允䅁允䅁䅁䅅䅁䙁䅁䅁䅁䅁䅁䅁䍄䉁䅁䅁兂䅁䅁䅍䅄䅁䅁䅕䅁䅁䙁坔歔䭅乁䅁䅁䭁䕁䅣䅁䭁䅁䉣䅁䉁䅁䅁允䅁䅁䅕㙴㑌啊䬷歇䵁䅉䅅䅁䙁䅁䅁睁䵁䅁䅁兂䅁䅁䅁䤴㑈䅑䅯朸䅁䅁䅯䅎䅁䅁䅯睂䅅䅁䅅䅁䉁䅁䅁兂䅁䅁䅁䅁䅁䅁杷允䅁䅁䅕䅁䑁䅁䅷䅁䙁䅁䅁䥁㝁啗䈹权睄䅁䅁权䥂䅁䅁权䡁允䅁允䅁䅁䅅䅁䙁䅁乷䍺㍣呎䅬䍄䉁䅁䅁兂䅁䅁䅍䅄䅁䅁䅕䅁䅁䅁乓ご䭅䭁䄸䅁䭁䑁䄸䅁䭁䅁䉣䅁䉁䅁䅁允䅁䅁䅕䅁䅁䅁䅁䅁䵁䅉䅅䅁䙁䅁䅁睁䵁䅁䅁兂䅁䅁䅁乖佚兑䅯朳䅁䅁䅯睒䅁䅁䅯睂䅅䅁䅅䅁䉁䅁䅁兂䅁䅁䅁䅁䅁䅁杷允䅁䅁䅕䅁䑁䅁䅷䅁䙁䅁䅁䅁䅂智䅴权⽃䅁䅁权䕂䅁䅁权䡁允䅁允䅁䅁䅅䅁䙁䅁䅁䅁䅁䅁䅁䍄䉁䅁䅁兂䅁䅁䅍䅄䅁䅁䅕䅁䅁䙁坔歔䭅䭁䄸䅁䭁䕁䅣䅁䭁䅁䉣䅁䉁䅁䅁允䅁䅁䅕瑨䅕ひ晶䕃䵁䅉䅅䅁䙁䅁䅁睁䵁䅁䅁兂䅁䅁䅁剔儹兑䅯䄫䅁䅁䅯䅑䅁䅁䅯睂䅅䅁䅅䅁䉁䅁䅁兂䅁佁䕃呁摷村杷允䅁䅁䅕䅁䑁䅁䅷䅁䙁䅁䅁䅁元癤䅨权⭄䅁䅁权㉁䅁䅁权䡁允䅁允䅁䅁䅅䅁䙁䅁䅁䙁杁㤸䈵䍄䉁䅁䅁兂䅁䅁䅍䅄䅁䅁䅕䅁䅁䡁瑳ご䭅䱁䄸䅁䭁䕁䅙䅁䭁䅁䉣䅁䉁䅁䅁允䅁䅁䅕䅁䅁䅁䅁䅁䵁䅉䅅䅁䙁䅁䅁睁䵁䅁䅁兂䅁䅁䅃楡倵兑䅯朰䅁䅁䅯睑䅁䅁䅯睂䅅䅁䅅䅁䉁䅁䅁兂卂䅮㍊睬睑䅑杷允䅁䅁䅕䅁䑁䅁䅷䅁䙁䅁䅁䅁啂欱䈵权睄䅁䅁权䡂䅁䅁权䡁允䅁允䅁䅁䅅䅁䙁䅁䅁䅁䅁䅁䅁䍄䉁䅁䅁兂䅁䅁䅍䅄䅁䅁䅕䅁䅁䕧求ご䭅䱁䄸䅁䭁䑁䅣䅁䭁䅁䉣䅁䉁䅁䅁允䅁䅁䅕䅁䅁䅁䅁䅁䵁䅉䅅䅁䙁䅁䅁睁䵁䅁䅁兂䅁䅁䅁摪但兑䅯䄷䅁䅁䅯䅔䅁䅁䅯睂䅅䅁䅅䅁䉁䅁䅁兂䅁䅁䅁䅁䅁䅁杷允䅁䅁䅕䅁䑁䅁䅷䅁䙁䅁䅁䥁㝁啗䈹权敄䅁䅁权䵂䅁䅁权䡁允䅁允䅁䅁䅅䅁䙁䕁ㅱ捧愰睺䅰䍄䉁䅁䅁兂䅁䅁䅍䅄䅁䅁䅕䅁䅁䑧婴ご䭅偁䅑䅁䭁䑁䅙䅁䭁䅁䉣䅁䉁䅁䅁允䅁䅁䅕噸䉱䝭摴䕈䵁䅉䅅䅁䙁䅁䅁睁䵁䅁䅁兂䅁䅁䅃䅖兒兑䅯朰䅁䅁䅯䅌䅁䅁䅯睂䅅䅁䅅䅁䉁䅁䅁兂䅁䅁䅁䅁䅁䅁杷允䅁䅁䅕䅁䑁䅁䅷䅁䙁䅁䅁䅁啂欱䈵权い䅁䅁权䡂䅁䅁权䡁允䅁允䅁䅁䅅䅁䙁䅁䅁䅁䅁䅁䅁䍄䉁䅁䅁兂䅁䅁䅍䅄䅁䅁䅕䅁䅁䥷楄䕕䭅佁䅧䅁䭁䑁䅕䅁䭁䅁䉣䅁䉁䅁䅁允䅁䅁䅕灄䱌乘偒さ䵁䅉䅅䅁䙁䅁䅁睁䵁䅁䅁兂䅁䅁䅁䵙㝲䅑䅯朹䅁䅁䅯䅔䅁䅁䅯睂䅅䅁䅅䅁䉁䅁䅁兂牁卹潸浺䅧䅑杷允䅁䅁䅕䅁䑁䅁䅷䅁䙁䅁䅁䅁啂欱䈵权⭄䅁䅁权䡂䅁䅁权䡁允䅁允䅁䅁䅅䅁䙁䅁䅁䉧⭙祖䍖䍄䉁䅁䅁兂䅁䅁䅍䅄䅁䅁䅕䅁䅁䝧畯ご䭅佁䅉䅁䭁䑁䄴䅁䭁䅁䉣䅁䉁䅁䅁允䅁䅁䅕剤癑剔牯ぇ䵁䅉䅅䅁䙁䅁䅁睁䵁䅁䅁兂䅁䅁䅁乖佚兑䅯睷䅁䅁䅯睒䅁䅁䅯睂䅅䅁䅅䅁䉁䅁䅁兂扄噁卋危㙍䅑杷允䅁䅁䅕䅁䑁䅁䅷䅁䙁䅁䅁䅁䅂智䅴权䑄䅁䅁权㕁䅁䅁权䡁允䅁允䅁䅁䅅䅁䙁䅁䅁䅁䅁䅁䅁䍄䉁䅁䅁兂䅁䅁䅍䅄䅁䅁䅕䅁䅁䙁坔歔䭅佁䅷䅁䭁䕁䅣䅁䭁䅁䉣䅁䉁䅁䅁允䅁䅁䅕杷䥰䝎楃䕇䵁䅉䅅䅁䙁䅁䅁睁䵁䅁䅁兂䅁䅁䅁乖佚兑䅯朹䅁䅁䅯睒䅁䅁䅯睂䅅䅁䅅䅁䉁䅁䅁兂䅁䅁䅁䅁䅁䅁杷允䅁䅁䅕䅁䑁䅁䅷䅁䙁䅁䅁䵁䅃水䉂权啄䅁䅁权㥁䅁䅁权䡁允䅁允䅁䅁䅅䅁䙁䅁䅁䅁䅁䅁䅁䍄䉁䅁䅁兂䅁䅁䅍䅄䅁䅁䅕䅁䅁䕁乄〫䭁偁䅷䅁䭁䍁䅷䅁䭁䅁䉣䅁䉁䅁䅁允䅁䅁䅕䅁䅁䅁䅁䅁䵁䅉䅅䅁䙁䅁䅁睁䵁䅁䅁兂䅁䅁䅁䵣㝲䅑䅯䅂䅅䅁䅯睏䅁䅁䅯睂䅅䅁䅅䅁䉁䅁䅁兂䅁䅁䅁䅁䅁䅁杷允䅁䅁䅕䅁䑁䅁䅷䅁䙁䅁䅁䅁啂欱䈵权慄䅁䅁权䥂䅁䅁权䡁允䅁允䅁䅁䅅䅁䙁䅁䅁䅁䅁䅁䅁䍄䉁䅁䅁兂䅁䅁䅍䅄䅁䅁䅕䅁䅁䙁坔歔䭅乁䄴䅁䭁䕁䅧䅁䭁䅁䉣䅁䉁䅁䅁允䅁䅁䅕䅁䅁䅁䅁䅁䵁䅉䅅䅁䙁䅁䅁睁䵁䅁䅁兂䅁䅁䅄佧兊兑䅯朵䅁䅁䅯材䅁䅁䅯睂䅅䅁䅅䅁䉁䅁䅁兂䅁䅁䅁䅁䅁䅁杷允䅁䅁䅕䅁䑁䅁䅷䅁䙁䅁䅁䅁杁偋䅬权畄䅁䅁权⽁䅁䅁权䡁允䅁允䅁䅁䅅䅁䙁䅁䅁䅁䅁䅁䅁䍄䉁䅁䅁兂䅁䅁䅍䅄䅁䅁䅕䅁䅁䩁㉂䔫䭁佁䅙䅁䭁䕁䅙䅁䭁䅁䉣䅁䉁䅁䅁允䅁䅁䅕祯㝭兇普䐹䴸䅉䅅䅁䙁䅁䅁睁䵁䅁䅁兂䅁䅁䅁晡但兑䅯䄫䅁䅁䅯免䅁䅁䅯睂䅅䅁䅅䅁䉁䅁䅁兂䅁䅁䅁䅁䅁䅁杷允䅁䅁䅕䅁䑁䅁䅷䅁䙁䅁䅁䅁䕁啪䈹权畄䅁䅁权ぁ䅁䅁权䡁允䅁允䅁䅁䅅䅁䙁䅁䅁䅁䅁䅁䅁䍄䉁䅁䅁兂䅁䅁䅍䅄䅁䅁䅕䅁䅁䕺瑍歭䭅䱁䄸䅁䭁䕁䅳䅁䭁䅁䉣䅁䉁䅁䅁允䅁䅁䅕䅁䅁䅁䅁䅁䵁䅉䅅䅁䙁䅁䅁睁䵁䅁䅁兂䅁䅁䅁乖佚兑䅯睲䅁䅁䅯䅓䅁䅁䅯睂䅅䅁䅅䅁䉁䅁䅁兂獄睈橏礷䡧䅑杷允䅁䅁䅕䅁䑁䅁䅷䅁䙁䅁䅁䅁睂癹䅴权睄䅁䅁权㡁䅁䅁权䡁允䅁允䅁䅁䅅䅁䙁䭁䈹㑉䩆啹䄱䍄䉁䅁䅁兂䅁䅁䅍䅄䅁䅁䅕䅁䅁䙁坔歔䭅佁䅧䅁䭁䕁䅧䅁䭁䅁䉣䅁䉁䅁䅁允䅁䅁䅕偵㙔潅獭䕕䵁䅉䅅䅁䙁䅁䅁睁䵁䅁䅁兂䅁䅁䅁䍉㕪䅑䅯䅁䅅䅁䅯村䅁䅁䅯睂䅅䅁䅅䅁䉁䅁䅁权䅁䅁䅁䍄䉁䅁䅁兂䅁䅁䅍䅄䅁䅁䅕䅁䅁䅁乓ご䭅乁䅯䅁䭁䑁䅉䅁䭁䅁䉣䅁䉁䅁䅁允䅁䅁䅕䅁䅁䅁䅁䅁䵁䅉䅅䅁䙁䅁䅁睁䵁䅁䅁兂䅁䅁䅁乖佚兑䅯䄫䅁䅁䅯䅓䅁䅁䅯睂䅅䅁䅅䅁䉁䅁䅁兂䅁䅁䅁䅁䅁䅁杷允䅁䅁䅕䅁䑁䅁䅷䅁䙁䅁䅁䅁乂ㅈ䉂权慄䅁䅁权䱂䅁䅁权䡁允䅁允䅁䅁䅅䅁䙁䩁挱獨睤⭩⽕䍄䉁䅁䅁兂䅁䅁䅍䅄䅁䅁䅕䅁䅁䙧䕑䕕䭅偁䅷䅁䭁䑁䅉䅁䭁䅁䉣䅁䉁䅁䅁允䅁䅁䅕䅁䅁䅁䅁䅁䵁䅉䅅䅁䙁䅁䅁睁䵁䅁䅁兂䅁䅁䅃楡倵兑䅯术䅁䅁䅯免䅁䅁䅯睂䅅䅁䅅䅁䉁䅁䅁兂䅁䅁䅁䅁䅁䅁杷允䅁䅁䅕䅁䑁䅁䅷䅁䙁䅁䅁䅁㝂啌䈹权坄䅁䅁权ㅁ䅁䅁权䡁允䅁允䅁䅁䅅䅁䙁䩁啯䝁搹癇⽷䍄䉁䅁䅁兂䅁䅁䅍䅄䅁䅁䅕䅁䅁䙁坔歔䭅佁䅯䅁䭁䕁䅧䅁䭁䅁䉣䅁䉁䅁䅁允䅁䅁䅕具㉲框䑢稫䴸䅉䅅䅁䙁䅁䅁睁䵁䅁䅁兂䅁䅁䅁剔儹兑䅯䄵䅁䅁䅯免䅁䅁䅯睂䅅䅁䅅䅁䉁䅁䅁兂䅁䅁䅁䅁䅁䅁杷允䅁䅁䅕䅁䑁䅁䅷䅁䙁䅁䅁䅁啂欱䈵权捄䅁䅁权䩂䅁䅁权䡁允䅁允䅁䅁䅅䅁䙁䉁䘵䑓坯睴䅖䍄䉁䅁䅁兂䅁䅁䅍䅄䅁䅁䅕䅁䅁䥷楄䕕䭅䱁䄸䅁䭁䑁䅙䅁䭁䅁䉣䅁䉁䅁䅁允䅁䅁䅕䅁䅁䅁䅁䅁䵁䅉䅅䅁䙁䅁䅁睁䵁䅁䅁兂䅁䅁䅁䡫㑢䅑䅯䄵䅁䅁䅯睁䅁䅁䅯睂䅅䅁䅅䅁䉁䅁䅁兂䕂癳䡬砷剷䅑杷允䅁䅁䅕䅁䑁䅁䅷䅁䙁䅁䅁䅁啂欱䈵权敄䅁䅁权䩂䅁䅁权䡁允䅁允䅁䅁䅅䅁䙁䅁䅁䅁䅁䅁䅁䍄䉁䅁䅁兂䅁䅁䅍䅄䅁䅁䅕䅁䅁䙁坔歔䭅䭁䄸䅁䭁䕁䅫䅁䭁䅁䉣䅁䉁䅁䅁允䅁䅁䅕䭎灢湦眸あ䵁䅉䅅䅁䙁䅁䅁睁䵁䅁䅁兂䅁䅁䅁晡但兑䅯䄷䅁䅁䅯睒䅁䅁䅯睂䅅䅁䅅䅁䉁䅁䅁兂佃湬㘵硫圴䅑杷允䅁䅁䅕䅁䑁䅁䅷䅁䙁䅁䅁䅁䅂智䅴权敄䅁䅁权䕂䅁䅁权䡁允䅁允䅁䅁䅅䅁䙁䝁摨噚湳末䄱䍄䉁䅁䅁兂䅁䅁䅍䅄䅁䅁䅕䅁䅁䕁昰䕕䭅佁䅑䅁䭁䑁䅍䅁䭁䅁䉣䅁䉁䅁䅁允䅁䅁䅕䅁䅁䅁䅁䅁䵁䅉䅅䅁䙁䅁䅁睁䵁䅁䅁兂䅁䅁䅁乖佚兑䅯䄫䅁䅁䅯兓䅁䅁䅯睂䅅䅁䅅䅁䉁䅁䅁兂䅁䅁䅁䅁䅁䅁杷允䅁䅁䅕䅁䑁䅁䅷䅁䙁䅁䅁䥁䅂啚䈹权獄䅁䅁权䍂䅁䅁权䡁允䅁允䅁䅁䅅䅁䙁偁湂慎剹畏⼴䍄䉁䅁䅁兂䅁䅁䅍䅄䅁䅁䅕䅁䅁䝁䭄〫䭁乁䄴䅁䭁䑁䅑䅁䭁䅁䉣䅁䉁䅁䅁允䅁䅁䅕䅁䅁䅁䅁䅁䵁䅉䅅䅁䙁䅁䅁睁䵁䅁䅁兂䅁䅁䅁䵙㝲䅑䅯䄫䅁䅁䅯杒䅁䅁䅯睂䅅䅁䅅䅁䉁䅁䅁兂䅁䅁䅁䅁䅁䅁杷允䅁䅁䅕䅁䑁䅁䅷䅁䙁䅁䅁䅁杂癹䅴权敄䅁䅁权㥁䅁䅁权䡁允䅁允䅁䅁䅅䅁䙁䅁䅁䅁䅁䅁䅁䍄䉁䅁䅁兂䅁䅁䅍䅄䅁䅁䅕䅁䅁䙁坔歔䭅䱁䄸䅁䭁䕁䅫䅁䭁䅁䉣䅁䉁䅁䅁允䅁䅁䅕䅁䅁䅁䅁䅁䵁䅉䅅䅁䙁䅁䅁睁䵁䅁䅁兂䅁䅁䅃ㅏ偬兑䅯朷䅁䅁䅯材䅁䅁䅯睂䅅䅁䅅䅁䉁䅁䅁兂牄焫摒䑋䥴䅑杷允䅁䅁䅕䅁䑁䅁䅷䅁䙁䅁䅁䅁杂癹䅴权楄䅁䅁权䭂䅁䅁权䡁允䅁允䅁䅁䅅䅁䙁䡁㍨杵⼶剶䅰䍄䉁䅁䅁兂䅁䅁䅍䅄䅁䅁䅕䅁䅁䡁䭄〫䭁偁䅧䅁䭁䕁䅉䅁䭁䅁䉣䅁䉁䅁䅁允䅁䅁䅕䅁䅁睷敋歔䵉䅉䅅䅁䙁䅁䅁睁䵁䅁䅁兂䅁䅁䅁乖佚兑䅯末䅁䅁䅯兓䅁䅁䅯睂䅅䅁䅅䅁䉁䅁䅁兂䅁䝁⽂き摎村杷允䅁䅁䅕䅁䑁䅁䅷䅁䙁䅁䅁䥁煂歌䈹权㉄䅁䅁权䝂䅁䅁权䡁允䅁允䅁䅁䅅䅁䙁䅁䅁䅁䅁䅁䅁䍄䉁䅁䅁兂䅁䅁䅍䅄䅁䅁䅕䅁䅁䙧䕑䕕䭅佁䅑䅁䭁䕁䄰䅁䭁䅁䉣䅁䉁䅁䅁允䅁䅁䅕㉬䩔楂䙶䐯䴸䅉䅅䅁䙁䅁䅁睁䵁䅁䅁兂䅁䅁䅁䵣㝲䅑䅯䄶䅁䅁䅯䅓䅁䅁䅯睂䅅䅁䅅䅁䉁䅁䅁兂䅁䅁䅁䅁䅁䅁杷允䅁䅁䅕䅁䑁䅁䅷䅁䙁䅁䅁䅁啂欱䈵权啄䅁䅁权ㅁ䅁䅁权䡁允䅁允䅁䅁䅅䅁䙁䩁ぉ潳䝱卧䅂䍄䉁䅁䅁兂䅁䅁䅍䅄䅁䅁䅕䅁䅁䕺瑍歭䭅佁䅉䅁䭁䕁䅑䅁䭁䅁䉣䅁䉁䅁䅁允䅁䅁䅕䅁䅁䅁䅁䅁䵁䅉䅅䅁䙁䅁䅁睁䵁䅁䅁兂䅁䅁䵄祑愲兑䅯朷䅁䅁䅯杍䅁䅁䅯睂䅅䅁䅅䅁䉁䅁䅁兂䅁䅁䅁䅁䅁䅁杷允䅁䅁䅕䅁䑁䅁䅷䅁䙁䅁䅁䅁啂欱䈵权坄䅁䅁权ㅁ䅁䅁权䡁允䅁允䅁䅁䅅䅁䙁䅁䅁䅁䅁䅁䅁䍄䉁䅁䅁兂䅁䅁䅍䅄䅁䅁䅕䅁䅁䍁潁唫䭁偁䅁䅁䭁䑁䅣䅁䭁䅁䉣䅁䉁䅁䅁允䅁䅁䅕䅁䅁䅁䅁䅁䵁䅉䅅䅁䙁䅁䅁睁䵁䅁䅁兂䅁䅁䅁䥂倱兑䅯杁䅅䅁䅯杒䅁䅁䅯睂䅅䅁䅅䅁䉁䅁䅁兂䅁䅁䅁䅁䅁䅁杷允䅁䅁䅕䅁䑁䅁䅷䅁䙁䅁䅁䅁杂癹䅴权㙄䅁䅁权乂䅁䅁权䡁允䅁允䅁䅁䅅䅁䙁䩁佒坦呑噑䍤䍄䉁䅁䅁兂䅁䅁䅍䅄䅁䅁䅕䅁䅁䍁潁唫䭁䭁䄸䅁䭁䕁䅁䅁䭁䅁䉣䅁䉁䅁䅁允䅁䅁䅕䅁䅁䅁䅁䅁䵁䅉䅅䅁䙁䅁䅁睁䵁䅁䅁兂䅁䅁䅁住佒兑䅯䄸䅁䅁䅯䅍䅁䅁䅯睂䅅䅁䅅䅁䉁䅁䅁兂䅁䅁䅁䅁䅁䅁杷允䅁䅁䅕䅁䑁䅁䅷䅁䙁䅁䅁䅁灂唸䈵权⭄䅁䅁权䭂䅁䅁权䡁允䅁允䅁䅁䅅䅁䙁䩁䡋确先硢䍰䍄䉁䅁䅁兂䅁䅁䅍䅄䅁䅁䅕䅁䅁䑁歪歔䭅偁䅙䅁䭁䅁䅍䅁䭁䅁䉣䅁䉁䅁䅁允䅁䅁䅕攸唰渱橣啂䵁䅉䅅䅁䙁䅁䅁睁䵁䅁䅁兂䅁䅁䅃䅖兒兑䅯朶䅁䅁䅯睓䅁䅁䅯睂䅅䅁䅅䅁䉁䅁䅁兂㡁婏灕䑯煗睐杷允䅁䅁䅕䅁䑁䅁䅷䅁䙁䅁䅁䅁权晹䅴权敄䅁䅁权硁䅁䅁权䡁允䅁允䅁䅁䅅䅁䙁䅁䅁䅁䅁䅁䅁䍄䉁䅁䅁兂䅁䅁䅍䅄䅁䅁䅕䅁䅁䙁坔歔䭅佁䅑䅁䭁䑁䅕䅁䭁䅁䉣䅁䉁䅁䅁允䅁䅁䅕䅁䅁䅁䅁䅁䵁䅉䅅䅁䙁䅁䅁睁䵁䅁䅁兂䅁䅁䅄佧兊兑䅯睶䅁䅁䅯睎䅁䅁䅯睂䅅䅁䅅䅁䉁䅁䅁兂䅁䅁䅁䅁䅁䅁杷允䅁䅁䅕䅁䑁䅁䅷䅁䙁䅁䅁䅁元癤䅨权坄䅁䅁权硁䅁䅁权䡁允䅁允䅁䅁䅅䅁䙁䅁䅁䅁䅁䅁䅁䍄䉁䅁䅁兂䅁䅁䅍䅄䅁䅁䅕䅁䅁䙁坔歔䭅偁䅷䅁䭁䑁䅕䅁䭁䅁䉣䅁䉁䅁䅁允䅁䅁䅕䅁䅁䅁䅁䅁䵁䅉䅅䅁䙁䅁䅁睁䵁䅁䅁兂䅁䅁䅁住佒兑䅯䄵䅁䅁䅯免䅁䅁䅯睂䅅䅁䅅䅁䉁䅁䅁兂䅁䅁䅁䅁䅁䅁杷允䅁䅁䅕䅁䑁䅁䅷䅁䙁䅁䅁䅁权晹䅴权楄䅁䅁权䭂䅁䅁权䡁允䅁允䅁䅁䅅䅁䙁䍁潮畮敗桱䅎䍄䉁䅁䅁兂䅁䅁䅍䅄䅁䅁䅕䅁䅁䕁昰䕕䭅䵁䄴䅁䭁䕁䅙䅁䭁䅁䉣䅁䉁䅁䅁允䅁䅁䅕⭃晉甫塖稫䴸䅉䅅䅁䙁䅁䅁睁䵁䅁䅁兂䅁䅁䅁䵑㜳䅑䅯末䅁䅁䅯兔䅁䅁䅯睂䅅䅁䅅䅁䉁䅁䅁兂䅁䉁㍃浺昱村杷允䅁䅁䅕䅁䑁䅁䅷䅁䙁䅁䅁䅁杄晧䅨权畄䅁䅁权䑂䅁䅁权䡁允䅁允䅁䅁䅅䅁䙁䍁儳䜲摍唹䄱䍄䉁䅁䅁兂䅁䅁䅍䅄䅁䅁䅕䅁䅁䙧䕑䕕䭅佁䄴䅁䭁䕁䅳䅁䭁䅁䉣䅁䉁䅁䅁允䅁䅁䅕㑸欫瑕䱣歑䵁䅉䅅䅁䙁䅁䅁睁䵁䅁䅁兂䅁䅁䅁剔儹兑䅯睲䅁䅁䅯睏䅁䅁䅯睂䅅䅁䅅䅁䉁䅁䅁兂煃睩啑ㅆ䄴䅑杷允䅁䅁䅕䅁䑁䅁䅷䅁䙁䅁䅁䅁杄晧䅨权睄䅁䅁权⭁䅁䅁权䡁允䅁允䅁䅁䅅䅁䙁䝁㉐㡳㍴橱䅚䍄䉁䅁䅁兂䅁䅁䅍䅄䅁䅁䅕䅁䅁䙁坔歔䭅䵁䅍䅁䭁䑁䅕䅁䭁䅁䉣䅁䉁䅁䅁允䅁䅁䅕䩌睇祯瘶歌䵁䅉䅅䅁䙁䅁䅁睁䵁䅁䅁兂䅁䅁䵄祑愲兑䅯睶䅁䅁䅯兎䅁䅁䅯睂䅅䅁䅅䅁䉁䅁䅁兂䅁䅁䅁䅁䅁䅁杷允䅁䅁䅕䅁䑁䅁䅷䅁䙁䅁䅁䅁啂欱䈵权兄䅁䅁权䱂䅁䅁权䡁允䅁允䅁䅁䅅䅁䙁䭁祣吶欸䅮䅰䍄䉁䅁䅁兂䅁䅁䅍䅄䅁䅁䅕䅁䅁䑧婴ご䭅偁䅯䅁䭁䕁䄰䅁䭁䅁䉣䅁䉁䅁䅁允䅁䅁䅕买䙉䩚祷啔䵉䅉䅅䅁䙁䅁䅁睁䵁䅁䅁兂䅁䅁䅃䅖兒兑䅯䅂䅅䅁䅯兓䅁䅁䅯睂䅅䅁䅅䅁䉁䅁䅁兂㑁湤穗偫光䅑杷允䅁䅁䅕䅁䑁䅁䅷䅁䙁䅁䅁䅁啂欱䈵权奄䅁䅁权䱂䅁䅁权䡁允䅁允䅁䅁䅅䅁䙁䱁档䉭潖䅆䅖䍄䉁䅁䅁兂䅁䅁䅍䅄䅁䅁䅕䅁䅁䥁刳歔䭅乁䅧䅁䭁䅁䅍䅁䭁䅁䉣䅁䉁䅁䅁允䅁䅁䅕䅁䅁䅁䅁䅁䵁䅉䅅䅁䙁䅁䅁睁䵁䅁䅁兂䅁䅁䅁乖佚兑䅯䄴䅁䅁䅯睓䅁䅁䅯睂䅅䅁䅅䅁䉁䅁䅁兂䅁䅁䅁䅁䅁䅁杷允䅁䅁䅕䅁䑁䅁䅷䅁䙁䅁䅁䅁灂唸䈵权慄䅁䅁权㡁䅁䅁权䡁允䅁允䅁䅁䅅䅁䙁䡁偸硭桎畒⽫䍄䉁䅁䅁兂䅁䅁䅍䅄䅁䅁䅕䅁䅁䙧䕑䕕䭅佁䅯䅁䭁䕁䅧䅁䭁䅁䉣䅁䉁䅁䅁允䅁䅁䅕㈵㍈丶摘呲䴸䅉䅅䅁䙁䅁䅁睁䵁䅁䅁兂䅁䅁䅃䅖兒兑䅯䄯䅁䅁䅯睒䅁䅁䅯睂䅅䅁䅅䅁䉁䅁䅁兂橄䩐坱㈸び䅑杷允䅁䅁䅕䅁䑁䅁䅷䅁䙁䅁䅁䅁权晹䅴权楄䅁䅁权乂䅁䅁权䡁允䅁允䅁䅁䅅䅁䙁䑁畧杕浪硬䅎䍄䉁䅁䅁兂䅁䅁䅍䅄䅁䅁䅕䅁䅁䝁䭄〫䭁䅁䉑䅁䭁䕁䅫䅁䭁䅁䉣䅁䉁䅁䅁允䅁䅁䅕䡹洶䕪㥦け䵁䅉䅅䅁䙁䅁䅁睁䵁䅁䅁兂䅁䅁䅁乖佚兑䅯睲䅁䅁䅯睓䅁䅁䅯睂䅅䅁䅅䅁䉁䅁䅁兂湁灶癭畤䡍䅑杷允䅁䅁䅕䅁䑁䅁䅷䅁䙁䅁䅁䥁䅂啚䈹权楄䅁䅁权祁䅁䅁权䡁允䅁允䅁䅁䅅䅁䙁䅁䅁䅁䅁䅁䅁䍄䉁䅁䅁兂䅁䅁䅍䅄䅁䅁䅕䅁䅁䩁㉂䔫䭁乁䅁䅁䭁䑁䅑䅁䭁䅁䉣䅁䉁䅁䅁允䅁䅁䅕潄䉩煎ㅶ䕋䵁䅉䅅䅁䙁䅁䅁睁䵁䅁䅁兂䅁䅁䅁摪但兑䅯朱䅁䅁䅯䅑䅁䅁䅯睂䅅䅁䅅䅁䉁䅁䅁兂䅁䅁䅁䅁䅁䅁杷允䅁䅁䅕䅁䑁䅁䅷䅁䙁䅁䅁䥁㝁啗䈹权䕁允䅁权癁䅁䅁权䡁允䅁允䅁䅁䅅䅁䙁䅁䅁䅁䅁䅁䅁䍄䉁䅁䅁兂䅁䅁䅍䅄䅁䅁䅕䅁䅁䙧䕑䕕䭅䱁䄸䅁䭁䑁䅣䅁䭁䅁䉣䅁䉁䅁䅁允䅁䅁䅕䅁䅁䅁䅁䅁䵁䅉䅅䅁䙁䅁䅁睁䵁䅁䅁兂䅁䅁䅁乖佚兑䅯䄸䅁䅁䅯睓䅁䅁䅯睂䅅䅁䅅䅁䉁䅁䅁兂䅁䅁䅁䅁䅁䅁杷允䅁䅁䅕䅁䑁䅁䅷䅁䙁䅁䅁䅁灂唸䈵权捄䅁䅁权ぁ䅁䅁权䡁允䅁允䅁䅁䅅䅁䙁䅁䅁䅁䅁䅁䅁䍄䉁䅁䅁兂䅁䅁䅍䅄䅁䅁䅕䅁䅁䝁䭄〫䭁乁䅁䅁䭁䑁䅙䅁䭁䅁䉣䅁䉁䅁䅁允䅁䅁䅕䤹浳䍍摨き䵁䅉䅅䅁䙁䅁䅁睁䵁䅁䅁兂䅁䅁䅃䝑偖兑䅯睶䅁䅁䅯兎䅁䅁䅯睂䅅䅁䅅䅁䉁䅁䅁兂䅁䅁䅁䅁䅁䅁杷允䅁䅁䅕䅁䑁䅁䅷䅁䙁䅁䅁䅁䕁啪䈹权卄䅁䅁权ぁ䅁䅁权䡁允䅁允䅁䅁䅅䅁䙁䅁䅁䅁䅁䅁䅁䍄䉁䅁䅁兂䅁䅁䅍䅄䅁䅁䅕䅁䅁䙁坔歔䭅乁䅉䅁䭁䕁䅳䅁䭁䅁䉣䅁䉁䅁䅁允䅁䅁䅕敨剴䉵䘴啌䵁䅉䅅䅁䙁䅁䅁睁䵁䅁䅁兂䅁䅁䅃ㅏ偬兑䅯䄱䅁䅁䅯䅎䅁䅁䅯睂䅅䅁䅅䅁䉁䅁䅁兂䅁䅁䅁䅁䅁䅁杷允䅁䅁䅕䅁䑁䅁䅷䅁䙁䅁䅁䅁啂欱䈵权煄䅁䅁权䱂䅁䅁权䡁允䅁允䅁䅁䅅䅁䙁䩁汩洯㥓偘⽁䍄䉁䅁䅁兂䅁䅁䅍䅄䅁䅁䅕䅁䅁䙁坔歔䭅䅁䉑䅁䭁䕁䅷䅁䭁䅁䉣䅁䉁䅁䅁允䅁䅁䅕䕓⭴煃㝋䕏䵁䅉䅅䅁䙁䅁䅁睁䵁䅁䅁兂䅁䅁䅁乖佚兑䅯䄰䅁䅁䅯䅔䅁䅁䅯睂䅅䅁䅅䅁䉁䅁䅁兂偄晹攳搲晑䅑杷允䅁䅁䅕䅁䑁䅁䅷䅁䙁䅁䅁䅁䅂智䅴权䍁允䅁权睁䅁䅁权䡁允䅁允䅁䅁䅅䅁䙁䅁䅁䅁䅁䅁䅁䍄䉁䅁䅁兂䅁䅁䅍䅄䅁䅁䅕䅁䅁䙁坔歔䭅䵁䄴䅁䭁䕁䅷䅁䭁䅁䉣䅁䉁䅁䅁允䅁䅁䅕㜸䍗㘶⼰含䴸䅉䅅䅁䙁䅁䅁睁䵁䅁䅁兂䅁䅁䅁乖佚兑䅯䄴䅁䅁䅯䅔䅁䅁䅯睂䅅䅁䅅䅁䉁䅁䅁兂䅁䅁䅁䅁䅁䅁杷允䅁䅁䅕䅁䑁䅁䅷䅁䙁䅁䅁䥁啂䙂䉂权捄䅁䅁权⽁䅁䅁权䡁允䅁允䅁䅁䅅䅁䙁䅁䅁䅁䅁䅁䅁䍄䉁䅁䅁兂䅁䅁䅍䅄䅁䅁䅕䅁䅁䙁坔歔䭅佁䅉䅁䭁䕁䅷䅁䭁䅁䉣䅁䉁䅁䅁允䅁䅁䅕坫瘵甫晌啄䵁䅉䅅䅁䙁䅁䅁睁䵁䅁䅁兂䅁䅁䅃楡倵兑䅯朲䅁䅁䅯兒䅁䅁䅯睂䅅䅁䅅䅁䉁䅁䅁兂䅁䅁䅁䅁䅁䅁杷允䅁䅁䅕䅁䑁䅁䅷䅁䙁䅁䅁䥁煂歌䈹权㑄䅁䅁权䭂䅁䅁权䡁允䅁允䅁䅁䅅䅁䙁䅁䅁䅁䅁䅁䅁䍄䉁䅁䅁兂䅁䅁䅍䅄䅁䅁䅕䅁䅁䙁坔歔䭅佁䅙䅁䭁䕁䅷䅁䭁䅁䉣䅁䉁䅁䅁允䅁䅁䅕⽘牮楍瑦稯䴸䅉䅅䅁䙁䅁䅁睁䵁䅁䅁兂䅁䅁䅁乖佚兑䅯䄶䅁䅁䅯䅔䅁䅁䅯睂䅅䅁䅅䅁䉁䅁䅁兂牃䡘䡰佨佤䅑杷允䅁䅁䅕䅁䑁䅁䅷䅁䙁䅁䅁䅁扂䕍䈹权⽃䅁䅁权祁䅁䅁权䡁允䅁允䅁䅁䅅䅁䙁䅁䅁䅁䅁䅁䅁䍄䉁䅁䅁兂䅁䅁䅍䅄䅁䅁䅕䅁䅁䙧䕑䕕䭅佁䅯䅁䭁䕁䅑䅁䭁䅁䉣䅁䉁䅁䅁允䅁䅁䅕䅁䅁䅁䅁䅁䵁䅉䅅䅁䙁䅁䅁睁䵁䅁䅁兂䅁䅁䅁䵙㝲䅑䅯䅂䅅䅁䅯杌䅁䅁䅯睂䅅䅁䅅䅁䉁䅁䅁兂䅁䅁䅁䅁䅁䅁杷允䅁䅁䅕䅁䑁䅁䅷䅁䙁䅁䅁䅁啂欱䈵权祄䅁䅁权䵂䅁䅁权䡁允䅁允䅁䅁䅅䅁䙁䑁積積積祍䄱䍄䉁䅁䅁兂䅁䅁䅍䅄䅁䅁䅕䅁䅁䙁坔歔䭅䵁䅳䅁䭁䕁䅷䅁䭁䅁䉣䅁䉁䅁䅁允䅁䅁䅕䅁䅁䅁䅁䅁䵁䅉䅅䅁䙁䅁䅁睁䵁䅁䅁兂䅁䅁䅃䅖兒兑䅯䄸䅁䅁䅯兓䅁䅁䅯睂䅅䅁䅅䅁䉁䅁䅁兂灁⭎獶唫䩖䅑杷允䅁䅁䅕䅁䑁䅁䅷䅁䙁䅁䅁䅁啂欱䈵权㑄䅁䅁权䵂䅁䅁权䡁允䅁允䅁䅁䅅䅁䙁䅁䅁䅁䅁䅁䅁䍄䉁䅁䅁兂䅁䅁䅍䅄䅁䅁䅕䅁䅁䥁刳歔䭅佁䅷䅁䭁䕁䅯䅁䭁䅁䉣䅁䉁䅁䅁允䅁䅁䅕䅁䅁䅁䅁䅁䵁䅉䅅䅁䙁䅁䅁睁䵁䅁䅁兂䅁䅁䅃楡倵兑䅯䄸䅁䅁䅯杒䅁䅁䅯睂䅅䅁䅅䅁䉁䅁䅁兂䅁䅁䅁䅁䅁䅁杷允䅁䅁䅕䅁䑁䅁䅷䅁䙁䅁䅁䥁啂䙂䉂权い䅁䅁权祁䅁䅁权䡁允䅁允䅁䅁䅅䅁䙁䅁䅁䅁䅁䅁䅁䍄䉁䅁䅁兂䅁䅁䅍䅄䅁䅁䅕䅁䅁䝧畯ご䭅乁䅑䅁䭁䑁䅉䅁䭁䅁䉣䅁䉁䅁䅁允䅁䅁䅕䅁䅁䅁䅁䅁䵁䅉䅅䅁䙁䅁䅁睁䵁䅁䅁兂䅁䅁䅃䅖兒兑䅯朶䅁䅁䅯睁䅁䅁䅯睂䅅䅁䅅䅁䉁䅁䅁兂畁欳䭁慚塐睐杷允䅁䅁䅕䅁䑁䅁䅷䅁䙁䅁䅁䥁煂歌䈹权祄䅁䅁权䉂䅁䅁权䡁允䅁允䅁䅁䅅䅁䙁䅁䅁䅁䅁䅁䅁䍄䉁䅁䅁兂䅁䅁䅍䅄䅁䅁䅕䅁䅁䍁潁唫䭁乁䅧䅁䭁䍁䅷䅁䭁䅁䉣䅁䉁䅁䅁允䅁䅁䅕䅁䅁䅁䅁䅁䵁䅉䅅䅁䙁䅁䅁睁䵁䅁䅁兂䅁䅁䅁䵣㝲䅑䅯朰䅁䅁䅯杒䅁䅁䅯睂䅅䅁䅅䅁䉁䅁䅁兂䅁䅁䅁䅁䅁䅁杷允䅁䅁䅕䅁䑁䅁䅷䅁䙁䅁䅁䅁扂䕍䈹权啄䅁䅁权㙁䅁䅁权䡁允䅁允䅁䅁䅅䅁䙁䅁䅁䅁䅁䅁䅁䍄䉁䅁䅁兂䅁䅁䅍䅄䅁䅁䅕䅁䅁䭁䩄〫䭁䱁䄸䅁䭁䑁䅧䅁䭁䅁䉣䅁䉁䅁䅁允䅁䅁䅕䅁䅁䅁䅁䅁䵁䅉䅅䅁䙁䅁䅁睁䵁䅁䅁兂䅁䅁䅁乖佚兑䅯䄰䅁䅁䅯材䅁䅁䅯睂䅅䅁䅅䅁䉁䅁䅁兂湁扚婳儵慙䅑杷允䅁䅁䅕䅁䑁䅁䅷䅁䙁䅁䅁䵁䅃水䉂权䑄䅁䅁权睁䅁䅁权䡁允䅁允䅁䅁䅅䅁䙁䅁䅁䅁䅁䅁䅁䍄䉁䅁䅁兂䅁䅁䅍䅄䅁䅁䅕䅁䅁䥷楄䕕䭅佁䅑䅁䭁䕁䅧䅁䭁䅁䉣䅁䉁䅁䅁允䅁䅁䅕䅁䅁䅁䅁䅁䵁䅉䅅䅁䙁䅁䅁睁䵁䅁䅁兂䅁䅁䅃楡倵兑䅯朴䅁䅁䅯兎䅁䅁䅯睂䅅䅁䅅䅁䉁䅁䅁兂䅁䅁䅁䅁䅁䅁杷允䅁䅁䅕䅁䑁䅁䅷䅁䙁䅁䅁䅁啂欱䈵权坄䅁䅁权⭁䅁䅁权䡁允䅁允䅁䅁䅅䅁䙁佁獚煱潈昫⽍䍄䉁䅁䅁兂䅁䅁䅍䅄䅁䅁䅕䅁䅁䑁歪歔䭅䅁䉑䅁䭁䕁䅳䅁䭁䅁䉣䅁䉁䅁䅁允䅁䅁䅕䅁䅁䅁䅁䅁䵁䅉䅅䅁䙁䅁䅁睁䵁䅁䅁兂䅁䅁䅁䡫㑢䅑䅯䄸䅁䅁䅯杏䅁䅁䅯睂䅅䅁䅅䅁䉁䅁䅁兂䅁䅁䅁䅁䅁䅁杷允䅁䅁䅕䅁䑁䅁䅷䅁䙁䅁䅁䅁啂欱䈵权畄䅁䅁权⭁䅁䅁权䡁允䅁允䅁䅁䅅䅁䙁䉁坺味昰汘䅂䍄䉁䅁䅁兂䅁䅁䅍䅄䅁䅁䅕䅁䅁䕁乄〫䭁佁䅑䅁䭁䑁䄴䅁䭁䅁䉣䅁䉁䅁䅁允䅁䅁䅕浏啐睄潍启䴸䅉䅅䅁䙁䅁䅁睁䵁䅁䅁兂䅁䅁䅃楡倵兑䅯杁䅅䅁䅯䅐䅁䅁䅯睂䅅䅁䅅䅁䉁䅁䅁兂穁湆㜵慑杫䅑杷允䅁䅁䅕䅁䑁䅁䅷䅁䙁䅁䅁䅁乂ㅈ䉂权兄䅁䅁权乂䅁䅁权䡁允䅁允䅁䅁䅅䅁䙁䕁䥁䙚愴䍣䅨䍄䉁䅁䅁兂䅁䅁䅍䅄䅁䅁䅕䅁䅁䭁䩄〫䭁乁䅙䅁䭁䍁䄸䅁䭁䅁䉣䅁䉁䅁䅁允䅁䅁䅕䅁䅁䅁䅁䅁䵁䅉䅅䅁䙁䅁䅁睁䵁䅁䅁兂䅁䅁䅁剔儹兑䅯睶䅁䅁䅯睍䅁䅁䅯睂䅅䅁䅅䅁䉁䅁䅁兂䅁䅁䅁䅁䅁䅁杷允䅁䅁䅕䅁䑁䅁䅷䅁䙁䅁䅁䅁䅂智䅴权畄䅁䅁权䑁䅁䅁权䡁允䅁允䅁䅁䅅䅁䙁佁㠫䡖眵ふ䅰䍄䉁䅁䅁兂䅁䅁䅍䅄䅁䅁䅕䅁䅁䡁瑳ご䭅䭁䄸䅁䭁䑁䅳䅁䭁䅁䉣䅁䉁䅁䅁允䅁䅁䅕䅁䅁䅁䅁䅁䵁䅉䅅䅁䙁䅁䅁睁䵁䅁䅁兂䅁䅁䅁晡但兑䅯睶䅁䅁䅯兏䅁䅁䅯睂䅅䅁䅅䅁䉁䅁䅁兂䅁䅁䅁䅁䅁䅁杷允䅁䅁䅕䅁䑁䅁䅷䅁䙁䅁䅁䅁啂欱䈵权卄䅁䅁权⭁䅁䅁权䡁允䅁允䅁䅁䅅䅁䙁䉁畓⭒㙆䑖䅆䍄䉁䅁䅁兂䅁䅁䅍䅄䅁䅁䅕䅁䅁佁䉃䔫䭁䭁䄸䅁䭁䕁䅧䅁䭁䅁䉣䅁䉁䅁䅁允䅁䅁䅕㙣䝷匹䵋い䵁䅉䅅䅁䙁䅁䅁睁䵁䅁䅁兂䅁䅁䅁䵙㝲䅑䅯䅂䅅䅁䅯杍䅁䅁䅯睂䅅䅁䅅䅁䉁䅁䅁兂䅁䅁䅁䅁䅁䅁杷允䅁䅁䅕䅁䑁䅁䅷䅁䙁䅁䅁䅁杄晧䅨权⭄䅁䅁权乂䅁䅁权䡁允䅁允䅁䅁䅅䅁䙁䅁䅁偁潺儹䍖䍄䉁䅁䅁兂䅁䅁䅍䅄䅁䅁䅕䅁䅁䙁坔歔䭅䵁䅳䅁䭁䑁䄴䅁䭁䅁䉣䅁䉁䅁䅁允䅁䅁䅕䅁䅁䅁䅁䅁䵁䅉䅅䅁䙁䅁䅁睁䵁䅁䅁兂䅁䅁䅄佧兊兑䅯䅁䅅䅁䅯兓䅁䅁䅯睂䅅䅁䅅䅁䉁䅁䅁权⽁允䅁䍄䉁䅁䅁兂䅁䅁䅍䅄䅁䅁䅕䅁䅁佁䉃䔫䭁佁䅁䅁䭁䕁䅑䅁䭁䅁䉣䅁䉁䅁䅁允䅁䅁䅕朷婯䙋䙈䐸䴸䅉䅅䅁䙁䅁䅁睁䵁䅁䅁兂䅁䅁䅁摪但兑䅯朵䅁䅁䅯䅑䅁䅁䅯睂䅅䅁䅅䅁䉁䅁䅁兂䅁䅁䅁䅁䅁䅁杷允䅁䅁䅕䅁䑁䅁䅷䅁䙁䅁䅁䅁乂ㅈ䉂权䕁允䅁权穁䅁䅁权䡁允䅁允䅁䅁䅅䅁䙁䅁䅁䅁䅁䅁䅁䍄䉁䅁䅁兂䅁䅁䅍䅄䅁䅁䅕䅁䅁䙁坔歔䭅乁䅷䅁䭁䕁䄰䅁䭁䅁䉣䅁䉁䅁䅁允䅁䅁䅕桩㉃䅄八䕁䵁䅉䅅䅁䙁䅁䅁睁䵁䅁䅁兂䅁䅁䅁穗偂兑䅯朱䅁䅁䅯䅌䅁䅁䅯睂䅅䅁䅅䅁䉁䅁䅁兂䅁䅁䅁䅁䅁䅁杷允䅁䅁䅕䅁䑁䅁䅷䅁䙁䅁䅁䅁啂欱䈵权㉄䅁䅁权⭁䅁䅁权䡁允䅁允䅁䅁䅅䅁䙁䑁偆㍬根⽍⽁䍄䉁䅁䅁兂䅁䅁䅍䅄䅁䅁䅕䅁䅁䝁确歔䭅䵁䄴䅁䭁䅁䅍䅁䭁䅁䉣䅁䉁䅁䅁允䅁䅁䅕慅䅐癮橢稹䴸䅉䅅䅁䙁䅁䅁睁䵁䅁䅁兂䅁䅁䅁摪但兑䅯朷䅁䅁䅯杓䅁䅁䅯睂䅅䅁䅅䅁䉁䅁䅁兂䅁䅁䅁䅁䅁䅁杷允䅁䅁䅕䅁䑁䅁䅷䅁䙁䅁䅁䅁啂欱䈵权啄䅁䅁权䙂䅁䅁权䡁允䅁允䅁䅁䅅䅁䙁䙁睋㕒ぅ硑䅈䍄䉁䅁䅁兂䅁䅁䅍䅄䅁䅁䅕䅁䅁䥁刳歔䭅佁䅙䅁䭁䕁䅫䅁䭁䅁䉣䅁䉁䅁䅁允䅁䅁䅕䅁䅁䅁䅁䅁䵁䅉䅅䅁䙁䅁䅁睁䵁䅁䅁兂䅁䅁䅁乖佚兑䅯朲䅁䅁䅯兒䅁䅁䅯睂䅅䅁䅅䅁䉁䅁䅁兂䅁䅁䅁䅁䅁䅁杷允䅁䅁䅕䅁䑁䅁䅷䅁䙁䅁䅁䅁扂䕍䈹权坄䅁䅁权䥂䅁䅁权䡁允䅁允䅁䅁䅅䅁䙁䅁䅁䅁䅁䅁䅁䍄䉁䅁䅁兂䅁䅁䅍䅄䅁䅁䅕䅁䅁䅁乓ご䭅䵁䅍䅁䭁䑁䅷䅁䭁䅁䉣䅁䉁䅁䅁允䅁䅁䅕䅁䅁䅁䅁䅁䵁䅉䅅䅁䙁䅁䅁睁䵁䅁䅁兂䅁䅁䅁䡫㑢䅑䅯朳䅁䅁䅯睐䅁䅁䅯睂䅅䅁䅅䅁䉁䅁䅁兂汃瑌汱睳䕉䅑杷允䅁䅁䅕䅁䑁䅁䅷䅁䙁䅁䅁䅁㝂啌䈹权卄䅁䅁权䑂䅁䅁权䡁允䅁允䅁䅁䅅䅁䙁䅁晍愱瑵䍥䄹䍄䉁䅁䅁兂䅁䅁䅍䅄䅁䅁䅕䅁䅁䑧婴ご䭅乁䄴䅁䭁䕁䅳䅁䭁䅁䉣䅁䉁䅁䅁允䅁䅁䅕奚睥畦共䕄䵁䅉䅅䅁䙁䅁䅁睁䵁䅁䅁兂䅁䅁䅁乖佚兑䅯朵䅁䅁䅯兒䅁䅁䅯睂䅅䅁䅅䅁䉁䅁䅁兂浂㉯㙍䜴⽌睐杷允䅁䅁䅕䅁䑁䅁䅷䅁䙁䅁䅁䅁杂癹䅴权煄䅁䅁权睁䅁䅁权䡁允䅁允䅁䅁䅅䅁䙁䅁䅁䅁䅁䅁䅁䍄䉁䅁䅁兂䅁䅁䅍䅄䅁䅁䅕䅁䅁䙁坔歔䭅偁䅁䅁䭁䕁䅕䅁䭁䅁䉣䅁䉁䅁䅁允䅁䅁䅕䅁䅁䅁䅁䅁䵁䅉䅅䅁䙁䅁䅁睁䵁䅁䅁兂䅁䅁䅁䵙㝲䅑䅯朷䅁䅁䅯睑䅁䅁䅯睂䅅䅁䅅䅁䉁䅁䅁兂㕂祴癉硋䩖䅑杷允䅁䅁䅕䅁䑁䅁䅷䅁䙁䅁䅁䅁啂欱䈵权潄䅁䅁权䙂䅁䅁权䡁允䅁允䅁䅁䅅䅁䙁䡁琴㙤渴啴䄱䍄䉁䅁䅁兂䅁䅁䅍䅄䅁䅁䅕䅁䅁䥁刳歔䭅乁䅙䅁䭁䕁䅕䅁䭁䅁䉣䅁䉁䅁䅁允䅁䅁䅕㕮牳硡猲稵䴸䅉䅅䅁䙁䅁䅁睁䵁䅁䅁兂䅁䅁䅁䵣㝲䅑䅯朶䅁䅁䅯李䅁䅁䅯睂䅅䅁䅅䅁䉁䅁䅁兂䅁䅁䅁䅁䅁䅁杷允䅁䅁䅕䅁䑁䅁䅷䅁䙁䅁䅁䅁元癤䅨权畄䅁䅁权䡂䅁䅁权䡁允䅁允䅁䅁䅅䅁䙁䅁味祹浫唹䅬䍄䉁䅁䅁兂䅁䅁䅍䅄䅁䅁䅕䅁䅁䅁乓ご䭅偁䅧䅁䭁䕁䄰䅁䭁䅁䉣䅁䉁䅁䅁允䅁䅁䅕䅁䅁䅁䅁䅁䵁䅉䅅䅁䙁䅁䅁睁䵁䅁䅁兂䅁䅁䅁乖佚兑䅯睹䅁䅁䅯兒䅁䅁䅯睂䅅䅁䅅䅁䉁䅁䅁兂䅁䅁䅁䅁䅁䅁杷允䅁䅁䅕䅁䑁䅁䅷䅁䙁䅁䅁䅁啂欱䈵权㑄䅁䅁权䙂䅁䅁权䡁允䅁允䅁䅁䅅䅁䙁䅁䅁䅁䅁䅁䅁䍄䉁䅁䅁兂䅁䅁䅍䅄䅁䅁䅕䅁䅁䙁坔歔䭅䱁䄸䅁䭁䕁䅕䅁䭁䅁䉣䅁䉁䅁䅁允䅁䅁䅕䅁䅁䅁䅁䅁䵁䅉䅅䅁䙁䅁䅁睁䵁䅁䅁兂䅁䅁䅁祥倱兑䅯朲䅁䅁䅯睓䅁䅁䅯睂䅅䅁䅅䅁䉁䅁䅁兂㝁氷㌰瑪椳睐杷允䅁䅁䅕䅁䑁䅁䅷䅁䙁䅁䅁䥁啂䙂䉂权敄䅁䅁权㑁䅁䅁权䡁允䅁允䅁䅁䅅䅁䙁䅁䅁䅁䅁䅁䅁䍄䉁䅁䅁兂䅁䅁䅍䅄䅁䅁䅕䅁䅁䥁刳歔䭅佁䅁䅁䭁䕁䅫䅁䭁䅁䉣䅁䉁䅁䅁允䅁䅁䅕䅁䅁䅁䅁䅁䵁䅉䅅䅁䙁䅁䅁睁䵁䅁䅁兂䅁䅁䅃楡倵兑䅯䄷䅁䅁䅯兒䅁䅁䅯睂䅅䅁䅅䅁䉁䅁䅁兂䅁乃奚楏兑䅑杷允䅁䅁䅕䅁䑁䅁䅷䅁䙁䅁䅁䥁啂䙂䉂权䕁允䅁权㕁䅁䅁权䡁允䅁允䅁䅁䅅䅁䙁䅁䅁䅁䅁䅁䅁䍄䉁䅁䅁兂䅁䅁䅍䅄䅁䅁䅕䅁䅁䕧求ご䭅偁䅑䅁䭁䑁䅳䅁䭁䅁䉣䅁䉁䅁䅁允䅁䅁䅕䅁䅁䅁䅁䅁䵁䅉䅅䅁䙁䅁䅁睁䵁䅁䅁兂䅁䅁䅁穗偂兑䅯䄴䅁䅁䅯睏䅁䅁䅯睂䅅䅁䅅䅁䉁䅁䅁兂䅁䅁䅁䅁䅁䅁杷允䅁䅁䅕䅁䑁䅁䅷䅁䙁䅁䅁䅁乂ㅈ䉂权㑄䅁䅁权ㅁ䅁䅁权䡁允䅁允䅁䅁䅅䅁䙁佁浣䙦䱆䙵䍖䍄䉁䅁䅁兂䅁䅁䅍䅄䅁䅁䅕䅁䅁䕁乄〫䭁佁䅑䅁䭁䑁䅁䅁䭁䅁䉣䅁䉁䅁䅁允䅁䅁䅕䅁䅁䅁䅁䅁䵁䅉䅅䅁䙁䅁䅁睁䵁䅁䅁兂䅁䅁䅁乖佚兑䅯䄷䅁䅁䅯兒䅁䅁䅯睂䅅䅁䅅䅁䉁䅁䅁兂坄挲橑欫㤷睐杷允䅁䅁䅕䅁䑁䅁䅷䅁䙁䅁䅁䅁啂欱䈵权啄䅁䅁权㡁䅁䅁权䡁允䅁允䅁䅁䅅䅁䙁䉁灗漯㥵䍋䅚䍄䉁䅁䅁兂䅁䅁䅍䅄䅁䅁䅕䅁䅁䡁䭄〫䭁偁䅉䅁䭁䕁䅅䅁䭁䅁䉣䅁䉁䅁䅁允䅁䅁䅕䅁䅁䅁䅁䅁䵁䅉䅅䅁䙁䅁䅁睁䵁䅁䅁兂䅁䅁䅁乖佚兑䅯䄲䅁䅁䅯䅐䅁䅁䅯睂䅅䅁䅅䅁䉁䅁䅁兂瑃䥚ㅍ偊䐸䅑杷允䅁䅁䅕䅁䑁䅁䅷䅁䙁䅁䅁䅁扂䕍䈹权奄䅁䅁权㕁䅁䅁权䡁允䅁允䅁䅁䅅䅁䙁䅁䅁䅁䅁䅁䅁䍄䉁䅁䅁兂䅁䅁䅍䅄䅁䅁䅕䅁䅁䕧求ご䭅䅁䉑䅁䭁䑁䅕䅁䭁䅁䉣䅁䉁䅁䅁允䅁䅁䅕晸獥啱戸䰯䴸䅉䅅䅁䙁䅁䅁睁䵁䅁䅁兂䅁䅁䅃ㅏ偬兑䅯杁䅅䅁䅯䅓䅁䅁䅯睂䅅䅁䅅䅁䉁䅁䅁兂䅁䅁䅁䅁䅁䅁杷允䅁䅁䅕䅁䑁䅁䅷䅁䙁䅁䅁䅁啂欱䈵权佄䅁䅁权㡁䅁䅁权䡁允䅁允䅁䅁䅅䅁䙁䡁欯っ坔偔⽫䍄䉁䅁䅁兂䅁䅁䅍䅄䅁䅁䅕䅁䅁䩁㉂䔫䭁偁䅉䅁䭁䕁䅧䅁䭁䅁䉣䅁䉁䅁䅁允䅁䅁䅕䡰㥁瑃橣䕊䵁䅉䅅䅁䙁䅁䅁睁䵁䅁䅁兂䅁䅁䅁乖佚兑䅯朴䅁䅁䅯䅐䅁䅁䅯睂䅅䅁䅅䅁䉁䅁䅁兂敃穤䝑歩乙䅑杷允䅁䅁䅕䅁䑁䅁䅷䅁䙁䅁䅁䅁杂癹䅴权慄䅁䅁权䉂䅁䅁权䡁允䅁允䅁䅁䅅䅁䙁䝁兣吸䭹估⽕䍄䉁䅁䅁兂䅁䅁䅍䅄䅁䅁䅕䅁䅁䥁刳歔䭅乁䅧䅁䭁䑁䄰䅁䭁䅁䉣䅁䉁䅁䅁允䅁䅁䅕䅁䅁䅁䅁䅁䵁䅉䅅䅁䙁䅁䅁睁䵁䅁䅁兂䅁䅁䅁乖佚兑䅯䄹䅁䅁䅯䅐䅁䅁䅯睂䅅䅁䅅䅁䉁䅁䅁兂捂㡪ㅌ之煷䅑杷允䅁䅁䅕䅁䑁䅁䅷䅁䙁䅁䅁䅁啂欱䈵权䱄䅁䅁权㡁䅁䅁权䡁允䅁允䅁䅁䅅䅁䙁䅁䅁䅁䅁䅁䅁䍄䉁䅁䅁兂䅁䅁䅍䅄䅁䅁䅕䅁䅁䥁刳歔䭅乁䅁䅁䭁䑁䅧䅁䭁䅁䉣䅁䉁䅁䅁允䅁䅁䅕琳㥕㑨䭢歑䵁䅉䅅䅁䙁䅁䅁睁䵁䅁䅁兂䅁䅁䅄佧兊兑䅯杺䅁䅁䅯睌䅁䅁䅯睂䅅䅁䅅䅁䉁䅁䅁兂䅁䅁䅁䅁䅁䅁杷允䅁䅁䅕䅁䑁䅁䅷䅁䙁䅁䅁䅁啂欱䈵权㑄䅁䅁权㡁䅁䅁权䡁允䅁允䅁䅁䅅䅁䙁䅁䅁䅁䅁䅁䅁䍄䉁䅁䅁兂䅁䅁䅍䅄䅁䅁䅕䅁䅁䥁刳歔䭅䵁䄴䅁䭁䑁䅧䅁䭁䅁䉣䅁䉁䅁䅁允䅁䅁䅕䅁䅁䅁䅁䅁䵁䅉䅅䅁䙁䅁䅁睁䵁䅁䅁兂䅁䅁䅁䍉㕪䅑䅯朷䅁䅁䅯杍䅁䅁䅯睂䅅䅁䅅䅁䉁䅁䅁兂䅁䅁䅁䅁䅁䅁杷允䅁䅁䅕䅁䑁䅁䅷䅁䙁䅁䅁䅁啂欱䈵权⭄䅁䅁权㡁䅁䅁权䡁允䅁允䅁䅁䅅䅁䙁䅁䅁䭁䵧瘸䉸䍄䉁䅁䅁兂䅁䅁䅍䅄䅁䅁䅕䅁䅁䙁坔歔䭅䵁䅍䅁䭁䑁䅷䅁䭁䅁䉣䅁䉁䅁䅁允䅁䅁䅕䭬港獫䍙啅䵁䅉䅅䅁䙁䅁䅁睁䵁䅁䅁兂䅁䅁䅁乖佚兑䅯䅂䅅䅁䅯䅐䅁䅁䅯睂䅅䅁䅅䅁䉁䅁䅁兂歄硄㜲穃㑅䅑杷允䅁䅁䅕䅁䑁䅁䅷䅁䙁䅁䅁䅁㝂啌䈹权癃䅁䅁权䩂䅁䅁权䡁允䅁允䅁䅁䅅䅁䙁䉁浙ぷ婪昸⽉䍄䉁䅁䅁兂䅁䅁䅍䅄䅁䅁䅕䅁䅁䩁㉂䔫䭁佁䅧䅁䭁䕁䅍䅁䭁䅁䉣䅁䉁䅁䅁允䅁䅁䅕㝹䱄兰䱺啔䵁䅉䅅䅁䙁䅁䅁睁䵁䅁䅁兂䅁䅁䅁䤴㑈䅑䅯䄹䅁䅁䅯䅌䅁䅁䅯睂䅅䅁䅅䅁䉁䅁䅁兂䅁䅁䅁䅁摁䅑杷允䅁䅁䅕䅁䑁䅁䅷䅁䙁䅁䅁䅁啂欱䈵权慄䅁䅁权䭂䅁䅁权䡁允䅁允䅁䅁䅅䅁䙁䅁䅁䅁䅁䅁䅁䍄䉁䅁䅁兂䅁䅁䅍䅄䅁䅁䅕䅁䅁䙁坔歔䭅乁䅷䅁䭁䕁䅯䅁䭁䅁䉣䅁䉁䅁䅁允䅁䅁䅕唯䜵⽇捴啁䵁䅉䅅䅁䙁䅁䅁睁䵁䅁䅁兂䅁䅁䅁晡但兑䅯朲䅁䅁䅯李䅁䅁䅯睂䅅䅁䅅䅁䉁䅁䅁兂穂洵砯瀹睘睐杷允䅁䅁䅕䅁䑁䅁䅷䅁䙁䅁䅁䥁啂䙂䉂权奄䅁䅁权獁䅁䅁权䡁允䅁允䅁䅁䅅䅁䙁䅁䅁䅁䅁䅁䅁䍄䉁䅁䅁兂䅁䅁䅍䅄䅁䅁䅕䅁䅁䝁䭄〫䭁偁䅙䅁䭁䑁䅁䅁䭁䅁䉣䅁䉁䅁䅁允䅁䅁䅕䅁䅁䅁䅁䅁䵁䅉䅅䅁䙁䅁䅁睁䵁䅁䅁兂䅁䅁䅁乖佚兑䅯杺䅁䅁䅯杓䅁䅁䅯睂䅅䅁䅅䅁䉁䅁䅁兂癁村扦㙧㐯睐杷允䅁䅁䅕䅁䑁䅁䅷䅁䙁䅁䅁䅁杂癹䅴权捄䅁䅁权祁䅁䅁权䡁允䅁允䅁䅁䅅䅁䙁䅁䅁䅁䅁䅁䅁䍄䉁䅁䅁兂䅁䅁䅍䅄䅁䅁䅕䅁䅁䙧䕑䕕䭅佁䅑䅁䭁䑁䅑䅁䭁䅁䉣䅁䉁䅁䅁允䅁䅁䅕䅁䅁䅁䅁䅁䵁䅉䅅䅁䙁䅁䅁睁䵁䅁䅁兂䅁䅁䅁乖佚兑䅯朴䅁䅁䅯杓䅁䅁䅯睂䅅䅁䅅䅁䉁䅁䅁兂䅂獣䙃䄹乙䅑杷允䅁䅁䅕䅁䑁䅁䅷䅁䙁䅁䅁䥁啂䙂䉂权楄䅁䅁权䡂䅁䅁权䡁允䅁允䅁䅁䅅䅁䙁䅁䅁䅁䅁䅁䅁䍄䉁䅁䅁兂䅁䅁䅍䅄䅁䅁䅕䅁䅁䝁䭄〫䭁乁䅯䅁䭁䑁䅧䅁䭁䅁䉣䅁䉁䅁䅁允䅁䅁䅕䅁䅁䅁䅁䅁䵁䅉䅅䅁䙁䅁䅁睁䵁䅁䅁兂䅁䅁䅁乖佚兑䅯朵䅁䅁䅯杓䅁䅁䅯睂䅅䅁䅅䅁䉁䅁䅁兂啃噖⽔楚䅣䅑杷允䅁䅁䅕䅁䑁䅁䅷䅁䙁䅁䅁䅁啂欱䈵权䱄䅁䅁权䭂䅁䅁权䡁允䅁允䅁䅁䅅䅁䙁䅁䅁䅁䅁䅁䅁䍄䉁䅁䅁兂䅁䅁䅍䅄䅁䅁䅕䅁䅁䙁坔歔䭅䱁䄸䅁䭁䕁䅯䅁䭁䅁䉣䅁䉁䅁䅁允䅁䅁䅕䅁䅁䅁䅁䅁䵁䅉䅅䅁䙁䅁䅁睁䵁䅁䅁兂䅁䅁䅃䅖兒兑䅯䅂䅅䅁䅯睏䅁䅁䅯睂䅅䅁䅅䅁䉁䅁䅁兂䅁䅁䅁䅁䅁䅁杷允䅁䅁䅕䅁䑁䅁䅷䅁䙁䅁䅁䵁䅃水䉂权畄䅁䅁权䱂䅁䅁权䡁允䅁允䅁䅁䅅䅁䙁䙁䱲䌹楴汅䅊䍄䉁䅁䅁兂䅁䅁䅍䅄䅁䅁䅕䅁䅁䕺瑍歭䭅䅁䉉䅁䭁䕁䅕䅁䭁䅁䉣䅁䉁䅁䅁允䅁䅁䅕䅁䅁䅁䅁䅁䵁䅉䅅䅁䙁䅁䅁睁䵁䅁䅁兂䅁䅁䅁穗偂兑䅯䄱䅁䅁䅯兔䅁䅁䅯睂䅅䅁䅅䅁䉁䅁䅁兂䅁䅁䅁䅁䅁䅁杷允䅁䅁䅕䅁䑁䅁䅷䅁䙁䅁䅁䅁啂欱䈵权䑄䅁䅁权䭂䅁䅁权䡁允䅁允䅁䅁䅅䅁䙁䍁橤業歑剥䅆䍄䉁䅁䅁兂䅁䅁䅍䅄䅁䅁䅕䅁䅁䝁䭄〫䭁䵁䅳䅁䭁䑁䄴䅁䭁䅁䉣䅁䉁䅁䅁允䅁䅁䅕卌呵䭙牳啅䵁䅉䅅䅁䙁䅁䅁睁䵁䅁䅁兂䅁䅁䅁住佒兑䅯䄲䅁䅁䅯睎䅁䅁䅯睂䅅䅁䅅䅁䉁䅁䅁兂䅁䅁䅁䅁䅁䅁杷允䅁䅁䅕䅁䑁䅁䅷䅁䙁䅁䅁䥁啂䙂䉂权䅁允䅁权㙁䅁䅁权䡁允䅁允䅁䅁䅅䅁䭁䅁䉙䅁䵁䅉䅅䅁䙁䅁䅁睁䵁䅁䅁兂䅁䅁䅁剔儹兑䅯睹䅁䅁䅯睌䅁䅁䅯睂䅅䅁䅅䅁䉁䅁䅁兂䅁䅁䅁䅁䅁䅁杷允䅁䅁䅕䅁䑁䅁䅷䅁䙁䅁䅁䅁啂欱䈵权啄䅁䅁权䍂䅁䅁权䡁允䅁允䅁䅁䅅䅁䙁䙁䕏⽦㙚䈴䅰䍄䉁䅁䅁兂䅁䅁䅍䅄䅁䅁䅕䅁䅁䙁坔歔䭅乁䅧䅁䭁䕁䅉䅁䭁䅁䉣䅁䉁䅁䅁允䅁䅁䅕味獭湏浅䕁䵁䅉䅅䅁䙁䅁䅁睁䵁䅁䅁兂䅁䅁䅁乖佚兑䅯杺䅁䅁䅯村䅁䅁䅯睂䅅䅁䅅䅁䉁䅁䅁兂偃婵灱䕪ㅮ睐杷允䅁䅁䅕䅁䑁䅁䅷䅁䙁䅁䅁䅁乂ㅈ䉂权潄䅁䅁权㕁䅁䅁权䡁允䅁允䅁䅁䅅䅁䙁䑁䭍䡁㑍汩䅤䍄䉁䅁䅁兂䅁䅁䅍䅄䅁䅁䅕䅁䅁䙧䕑䕕䭅佁䅁䅁䭁䑁䅫䅁䭁䅁䉣䅁䉁䅁䅁允䅁䅁䅕䅁䅁䅁䅁䅁䵁䅉䅅䅁䙁䅁䅁睁䵁䅁䅁兂䅁䅁䅁住佒兑䅯睹䅁䅁䅯䅎䅁䅁䅯睂䅅䅁䅅䅁䉁䅁䅁兂䅁䅁䅁䅁䅁䅁杷允䅁䅁䅕䅁䑁䅁䅷䅁䙁䅁䅁䅁乃唰䈵权⽃䅁䅁权㉁䅁䅁权䡁允䅁允䅁䅁䅅䅁䙁䅁䅁䅁䅁䅁䅁䍄䉁䅁䅁兂䅁䅁䅍䅄䅁䅁䅕䅁䅁䭁䩄〫䭁䅁䉁䅁䭁䑁䅯䅁䭁䅁䉣䅁䉁䅁䅁允䅁䅁䅯杂䅅䅁杷允䅁䅁䅕䅁䑁䅁䅷䅁䙁䅁䅁䅁啂欱䈵权䱄䅁䅁权䍂䅁䅁权䡁允䅁允䅁䅁䅅䅁䙁䅁䅁䅁䅁䅁䅁䍄䉁䅁䅁兂䅁䅁䅍䅄䅁䅁䅕䅁䅁䝁䭄〫䭁䵁䅍䅁䭁䕁䅫䅁䭁䅁䉣䅁䉁䅁䅁允䅁䅁䅕樱硱呪摑ぎ䵁䅉䅅䅁䙁䅁䅁睁䵁䅁䅁兂䅁䅁䅁乖佚兑䅯䄫䅁䅁䅯村䅁䅁䅯睂䅅䅁䅅䅁䉁䅁䅁兂䅁䅁䅁䅁䅁䅁杷允䅁䅁䅕䅁䑁䅁䅷䅁䙁䅁䅁䅁扂䕍䈹权䕁允䅁权䍂䅁䅁权䡁允䅁允䅁䅁䅅䅁䙁䩁㡧乳䡰䑮䄱䍄䉁䅁䅁兂䅁䅁䅍䅄䅁䅁䅕䅁䅁䙁睳ご䭅偁䅯䅁䭁䕁䅅䅁䭁䅁䉣䅁䉁䅁䅁允䅁䅁䅕䅁䅁䅁䅁䅁䵁䅉䅅䅁䙁䅁䅁睁䵁䅁䅁兂䅁䅁䅁䵣㝲䅑䅯䄸䅁䅁䅯睁䅁䅁䅯睂䅅䅁䅅䅁䉁䅁䅁兂䑄癹昰䝐䬱䅑杷允䅁䅁䅕䅁䑁䅁䅷䅁䙁䅁䅁䥁煂歌䈹权䑄䅁䅁权䝂䅁䅁权䡁允䅁允䅁䅁䅅䅁䙁䅁䅁䅁䅁䅁䅁䍄䉁䅁䅁兂䅁䅁䅍䅄䅁䅁䅕䅁䅁䕺瑍歭䭅偁䅷䅁䭁䕁䅧䅁䭁䅁䉣䅁䉁䅁䅁允䅁䅁䅕䅁䅁䅁䅁䅁䵁䅉䅅䅁䙁䅁䅁睁䵁䅁䅁兂䅁䅁䅁乖佚兑䅯末䅁䅁䅯村䅁䅁䅯睂䅅䅁䅅䅁䉁䅁䅁兂䅁乁十汚摎村杷允䅁䅁䅕䅁䑁䅁䅷䅁䙁䅁䅁䅁乂ㅈ䉂权䑄䅁䅁权㕁䅁䅁权䡁允䅁允䅁䅁䅅䅁䙁䅁䅁䅁䅁䅁䅁䍄䉁䅁䅁兂䅁䅁䅍䅄䅁䅁䅕䅁䅁䙁坔歔䭅偁䅙䅁䭁䕁䅉䅁䭁䅁䉣䅁䉁䅁䅁允䅁䅁䅕摒眹湏堰䐶䴸䅉䅅䅁䙁䅁䅁睁䵁䅁䅁兂䅁䅁䅁祥倱兑䅯朵䅁䅁䅯䅔䅁䅁䅯睂䅅䅁䅅䅁䉁䅁䅁兂䑂摪䥔䱐㙮睐杷允䅁䅁䅕䅁䑁䅁䅷䅁䙁䅁䅁䥁煂歌䈹权䱄䅁䅁权㙁䅁䅁权䡁允䅁允䅁䅁䅅䅁䙁䅁䅁䅁䅁䅁䅁䍄䉁䅁䅁兂䅁䅁䅍䅄䅁䅁䅕䅁䅁䙁坔歔䭅乁䄴䅁䭁䕁䄰䅁䭁䅁䉣䅁䉁䅁䅁允䅁䅁䅕䕅䕴䅤猲歃䵁䅉䅅䅁䙁䅁䅁睁䵁䅁䅁兂䅁䅁䅁剔儹兑䅯杺䅁䅁䅯睑䅁䅁䅯睂䅅䅁䅅䅁䉁䅁䅁兂瑄䭳祖灑㕺睐杷允䅁䅁䅕䅁䑁䅁䅷䅁䙁䅁䅁䅁啂欱䈵权浄䅁䅁权乂䅁䅁权䡁允䅁允䅁䅁䅅䅁䙁䉁桥汑䱪児䅆䍄䉁䅁䅁兂䅁䅁䅍䅄䅁䅁䅕䅁䅁䙁坔歔䭅䭁䄸䅁䭁䕁䄰䅁䭁䅁䉣䅁䉁䅁䅁允䅁䅁䅕䩘敫噒塘稯䴸䅉䅅䅁䙁䅁䅁睁䵁䅁䅁兂䅁䅁䅁乖佚兑䅯朷䅁䅁䅯兔䅁䅁䅯睂䅅䅁䅅䅁䉁䅁䅁兂獂愯呇䡌乤䅑杷允䅁䅁䅕䅁䑁䅁䅷䅁䙁䅁䅁䅁啂欱䈵权睄䅁䅁权乂䅁䅁权䡁允䅁允䅁䅁䅅䅁䙁䅁䅁䅁䅁䅁䅁䍄䉁䅁䅁兂䅁䅁䅍䅄䅁䅁䅕䅁䅁䙁坔歔䭅佁䅧䅁䭁䕁䄰䅁䭁䅁䉣䅁䉁䅁䅁允䅁䅁䅕灚敘㍐㥯䕕䵁䅉䅅䅁䙁䅁䅁睁䵁䅁䅁兂䅁䅁䅁乖佚兑䅯朸䅁䅁䅯兔䅁䅁䅯睂䅅䅁䅅䅁䉁䅁䅁兂䅁䅁䅁䥁潁䅑杷允䅁䅁䅕䅁䑁䅁䅷䅁䙁䅁䅁䅁啂欱䈵权い䅁䅁权乂䅁䅁权䡁允䅁允䅁䅁䅅䅁䙁䙁㑋潈牘匰䅴䍄䉁䅁䅁兂䅁䅁䅍䅄䅁䅁䅕䅁䅁䥁刳歔䭅䅁䉉䅁䭁䕁䅧䅁䭁䅁䉣䅁䉁䅁䅁允䅁䅁䅕䅁䅁䅁䅁䅁䵁䅉䅅䅁䙁䅁䅁睁䵁䅁䅁兂䅁䅁䅁祥倱兑䅯朲䅁䅁䅯杓䅁䅁䅯睂䅅䅁䅅䅁䉁䅁䅁兂卂㥈潧典桐睐杷允䅁䅁䅕䅁䑁䅁䅷䅁䙁䅁䅁䅁啂欱䈵权㉄䅁䅁权乂䅁䅁权䡁允䅁允䅁䅁䅅䅁䙁䍁䥴慎畡甹⽁䍄䉁䅁䅁兂䅁䅁䅍䅄䅁䅁䅕䅁䅁䙧䕑䕕䭅乁䅉䅁䭁䕁䅅䅁䭁䅁䉣䅁䉁䅁䅁允䅁䅁䅕䅁䅁䅁䅁䅁䵁䅉䅅䅁䙁䅁䅁睁䵁䅁䅁兂䅁䅁䅁䍉㕪䅑䅯朹䅁䅁䅯杍䅁䅁䅯睂䅅䅁䅅䅁䉁䅁䅁兂䅁䅁䅁䅁䅁䅁杷允䅁䅁䅕䅁䑁䅁䅷䅁䙁䅁䅁䅁䅂智䅴权㡄䅁䅁权㕁䅁䅁权䡁允䅁允䅁䅁䅅䅁䙁䅁䅁䅁䅁䅁䅁䍄䉁䅁䅁兂䅁䅁䅍䅄䅁䅁䅕䅁䅁䙁坔歔䭅乁䅙䅁䭁䕁䅍䅁䭁䅁䉣䅁䉁䅁䅁允䅁䅁䅕硆愴甲㐴稸䴸䅉䅅䅁䙁䅁䅁睁䵁䅁䅁兂䅁䅁䅁乖佚兑䅯䄲䅁䅁䅯睑䅁䅁䅯睂䅅䅁䅅䅁䉁䅁䅁兂䙄楮唷〯䄰䅑杷允䅁䅁䅕䅁䑁䅁䅷䅁䙁䅁䅁䅁灂唸䈵权䅁允䅁权䩂䅁䅁权䡁允䅁允䅁䅁䅅䅁䭁䅁䉙䅁䵁䅉䅅䅁䙁䅁䅁睁䵁䅁䅁兂䅁䅁䅁乖佚兑䅯朳䅁䅁䅯睑䅁䅁䅯睂䅅䅁䅅䅁䉁䅁䅁兂敄愸潵䙗偉䅑杷允䅁䅁䅕䅁䑁䅁䅷䅁䙁䅁䅁䅁元癤䅨权㙄䅁䅁权䝂䅁䅁权䡁允䅁允䅁䅁䅅䅁䙁䅁䅁䅁䅁䅁䅁䍄䉁䅁䅁兂䅁䅁䅍䅄䅁䅁䅕䅁䅁䙧䕑䕕䭅佁䄴䅁䭁䑁䄴䅁䭁䅁䉣䅁䉁䅁䅁允䅁䅁䅕卌呑䰷䵑䕒䵁䅉䅅䅁䙁䅁䅁睁䵁䅁䅁兂䅁䅁䅁乖佚兑䅯䄸䅁䅁䅯睑䅁䅁䅯睂䅅䅁䅅䅁䉁䅁䅁兂䅁䅁䅁䅁䅁䅁杷允䅁䅁䅕䅁䑁䅁䅷䅁䙁䅁䅁䅁灂唸䈵权坄䅁䅁权䝂䅁䅁权䡁允䅁允䅁䅁䅅䅁䙁䑁祋兡ㄵ丫⽯䍄䉁䅁䅁兂䅁䅁䅍䅄䅁䅁䅕䅁䅁䙁坔歔䭅乁䅉䅁䭁䕁䅍䅁䭁䅁䉣䅁䉁䅁䅁允䅁䅁䅕䡰㥁瑃橥歌䵁䅉䅅䅁䙁䅁䅁睁䵁䅁䅁兂䅁䅁䅁乖佚兑䅯睹䅁䅁䅯睑䅁䅁䅯睂䅅䅁䅅䅁䉁䅁䅁兂䅁䅁䅁䅁䅁䅁杷允䅁䅁䅕䅁䑁䅁䅷䅁䙁䅁䅁䅁㑁䔵䈵权䅁允䅁权䉂䅁䅁权䡁允䅁允䅁䅁䅅䅁䭁䅁䉙䅁䵁䅉䅅䅁䙁䅁䅁睁䵁䅁䅁兂䅁䅁䅁乖佚兑䅯朹䅁䅁䅯睑䅁䅁䅯睂䅅䅁䅅䅁䉁䅁䅁兂杂楰剘⭋奔睐杷允䅁䅁䅕䅁䑁䅁䅷䅁䙁䅁䅁䅁啂欱䈵权兄䅁䅁权䑁䅁䅁权䡁允䅁允䅁䅁䅅䅁䙁䉁稵男歲創䅂䍄䉁䅁䅁兂䅁䅁䅍䅄䅁䅁䅕䅁䅁䝁䭄〫䭁佁䅉䅁䭁䕁䅁䅁䭁䅁䉣䅁䉁䅁䅁允䅁䅁䅕䅁䅁䅁䅁䅁䵁䅉䅅䅁䙁䅁䅁睁䵁䅁䅁兂䅁䅁䅁乖佚兑䅯朲䅁䅁䅯睁䅁䅁䅯睂䅅䅁䅅䅁䉁䅁䅁兂䅁䅁䅁䅁䅁䅁杷允䅁䅁䅕䅁䑁䅁䅷䅁䙁䅁䅁䅁灂唸䈵权兄䅁䅁权䕂䅁䅁权䡁允䅁允䅁䅁䅅䅁䙁䥁噗摃乊䉒䅸䍄䉁䅁䅁兂䅁䅁䅍䅄䅁䅁䅕䅁䅁䕧求ご䭅乁䅧䅁䭁䑁䅑䅁䭁䅁䉣䅁䉁䅁䅁允䅁䅁䅕䅁䅁䅁䅁䅁䵁䅉䅅䅁䙁䅁䅁睁䵁䅁䅁兂䅁䅁䅁乖佚兑䅯睲䅁䅁䅯睁䅁䅁䅯睂䅅䅁䅅䅁䉁䅁䅁兂䝄㕬瑍慓䐸䅑杷允䅁䅁䅕䅁䑁䅁䅷䅁䙁䅁䅁䥁䅂啚䈹权䱄䅁䅁权⭁䅁䅁权䡁允䅁允䅁䅁䅅䅁䙁䅁䅁䅁䅁䅁䅁䍄䉁䅁䅁兂䅁䅁䅍䅄䅁䅁䅕䅁䅁䙁坔歔䭅偁䅯䅁䭁䅁䅍䅁䭁䅁䉣䅁䉁䅁䅁允䅁䅁䅕䅁潂䵙捗啙䵉䅉䅅䅁䙁䅁䅁睁䵁䅁䅁兂䅁䅁䅁乖佚兑䅯䄯䅁䅁䅯睁䅁䅁䅯睂䅅䅁䅅䅁䉁䅁䅁兂ぃ剃朹歕䬱䅑杷允䅁䅁䅕䅁䑁䅁䅷䅁䙁䅁䅁䅁扂䕍䈹权兄䅁䅁权䑂䅁䅁权䡁允䅁允䅁䅁䅅䅁䙁䝁礷祢匫剢䅰䍄䉁䅁䅁兂䅁䅁䅍䅄䅁䅁䅕䅁䅁䙧䕑䕕䭅偁䄴䅁䭁䑁䅙䅁䭁䅁䉣䅁䉁䅁䅁允䅁䅁䅕䅁䅁䅁䅁䅁䵁䅉䅅䅁䙁䅁䅁睁䵁䅁䅁兂䅁䅁䅁乖佚兑䅯䅁䅅䅁䅯睁䅁䅁䅯睂䅅䅁䅅䅁䉁䅁䅁权䝁允䅁䍄䉁䅁䅁兂䅁䅁䅍䅄䅁䅁䅕䅁䅁䙁坔歔䭅佁䅯䅁䭁䅁䅍䅁䭁䅁䉣䅁䉁䅁䅁允䅁䅁䅕䱃畤䝣⽸樸䴸䅉䅅䅁䙁䅁䅁睁䵁䅁䅁兂䅁䅁䅁䥂倱兑䅯朷䅁䅁䅯免䅁䅁䅯睂䅅䅁䅅䅁䉁䅁䅁兂䅁䅁䅁䅁䅁䅁杷允䅁䅁䅕䅁䑁䅁䅷䅁䙁䅁䅁䅁扂䕍䈹权䍁允䅁权䑁䅁䅁权䡁允䅁允䅁䅁䅅䅁䙁䅁摓剤卉⽩⽑䍄䉁䅁䅁兂䅁䅁䅍䅄䅁䅁䅕䅁䅁䅁乓ご䭅䭁䄸䅁䭁䅁䅍䅁䭁䅁䉣䅁䉁䅁䅁允䅁䅁䅕㍵㕰硐佔䕅䵁䅉䅅䅁䙁䅁䅁睁䵁䅁䅁兂䅁䅁䅃䅖兒兑䅯䄱䅁䅁䅯䅌䅁䅁䅯睂䅅䅁䅅䅁䉁䅁䅁兂䅁䅁䅁䅁䅁䅁杷允䅁䅁䅕䅁䑁䅁䅷䅁䙁䅁䅁䅁䕁啪䈹权煄䅁䅁权䅂䅁䅁权䡁允䅁允䅁䅁䅅䅁䙁䅁䅁䅁䅁䅁䅁䍄䉁䅁䅁兂䅁䅁䅍䅄䅁䅁䅕䅁䅁䙧䕑䕕䭅乁䅙䅁䭁䍁䅷䅁䭁䅁䉣䅁䉁䅁䅁允䅁䅁䅕䅁䅁䅁䅁䅁䵁䅉䅅䅁䙁䅁䅁睁䵁䅁䅁兂䅁䅁䅃䅖兒兑䅯䄱䅁䅁䅯兒䅁䅁䅯睂䅅䅁䅅䅁䉁䅁䅁兂䵂娷㡹乡䥷䅷杷允䅁䅁䅕䅁䑁䅁䅷䅁䙁䅁䅁䥁㝁啗䈹权卄䅁䅁权㉁䅁䅁权䡁允䅁允䅁䅁䅅䅁䙁乁䩫ㅑ坦楬䅎䍄䉁䅁䅁兂䅁䅁䅍䅄䅁䅁䅕䅁䅁䑧婴ご䭅偁䅁䅁䭁䑁䄰䅁䭁䅁䉣䅁䉁䅁䅁允䅁䅁䅕瀱⼶䔶睨啐䵁䅉䅅䅁䙁䅁䅁睁䵁䅁䅁兂䅁䅁䅃䅖兒兑䅯䄴䅁䅁䅯䅌䅁䅁䅯睂䅅䅁䅅䅁䉁䅁䅁兂䅁䅁䅁䅁䅁䅁杷允䅁䅁䅕䅁䑁䅁䅷䅁䙁䅁䅁䅁乃唰䈵权敄䅁䅁权ぁ䅁䅁权䡁允䅁允䅁䅁䅅䅁䙁䅁䅁䅁䅁䅁䅁䍄䉁䅁䅁兂䅁䅁䅍䅄䅁䅁䅕䅁䅁䡁瑳ご䭅偁䅯䅁䭁䑁䄰䅁䭁䅁䉣䅁䉁䅁䅁允䅁䅁䅕䅁䅁䅁䅁䅁䵁䅉䅅䅁䙁䅁䅁睁䵁䅁䅁兂䅁䅁䅄佧兊兑䅯朵䅁䅁䅯䅐䅁䅁䅯睂䅅䅁䅅䅁䉁䅁䅁兂䅁䅁䅁䅁䅁䅁杷允䅁䅁䅕䅁䑁䅁䅷䅁䙁䅁䅁䥁啂䙂䉂权畄䅁䅁权獁䅁䅁权䡁允䅁允䅁䅁䅅䅁䙁䅁䅁䅁䅁䅁䅁䍄䉁䅁䅁兂䅁䅁䅍䅄䅁䅁䅕䅁䅁䙧䕑䕕䭅偁䅑䅁䭁䍁䅷䅁䭁䅁䉣䅁䉁䅁䅁允䅁䅁䅕䅁䅁䅁䅁䅁䵁䅉䅅䅁䙁䅁䅁睁䵁䅁䅁兂䅁䅁䅄佧兊兑䅯朶䅁䅁䅯䅎䅁䅁䅯睂䅅䅁䅅䅁䉁䅁䅁兂䅁䅁䅁䅁䅁䅁杷允䅁䅁䅕䅁䑁䅁䅷䅁䙁䅁䅁䅁杁偋䅬权癃䅁䅁权䩂䅁䅁权䡁允䅁允䅁䅁䅅䅁䙁䅁䅁䅁䅁䅁䅁䍄䉁䅁䅁兂䅁䅁䅍䅄䅁䅁䅕䅁䅁䝧畯ご䭅䅁䉉䅁䭁䕁䅯䅁䭁䅁䉣䅁䉁䅁䅁允䅁䅁䅕䅡剕硩瘫䕇䵁䅉䅅䅁䙁䅁䅁睁䵁䅁䅁兂䅁䅁䅃䅖兒兑䅯睶䅁䅁䅯䅌䅁䅁䅯睂䅅䅁䅅䅁䉁䅁䅁兂䅁䅁䅁䅁䅁䅁杷允䅁䅁䅕䅁䑁䅁䅷䅁䙁䅁䅁䅁杁偋䅬权䅁允䅁权䑁䅁䅁权䡁允䅁允䅁䅁䅅䅁䭁䅁䅁䅁䵁䅉䅅䅁䙁䅁䅁睁䵁䅁䅁兂䅁䅁䅄佧兊兑䅯睷䅁䅁䅯杏䅁䅁䅯睂䅅䅁䅅䅁䉁䅁䅁兂䅁䅁䅁䅁䅁䅁杷允䅁䅁䅕䅁䑁䅁䅷䅁䙁䅁䅁䵁䅃水䉂权祄䅁䅁权㍁䅁䅁权䡁允䅁允䅁䅁䅅䅁䙁䅁䅁䅁䅁䅁䅁䍄䉁䅁䅁兂䅁䅁䅍䅄䅁䅁䅕䅁䅁䝧畯ご䭅䵁䄴䅁䭁䑁䅍䅁䭁䅁䉣䅁䉁䅁䅁允䅁䅁䅕䅁䅁䅁䅁䅁䵁䅉䅅䅁䙁䅁䅁睁䵁䅁䅁兂䅁䅁䅃䅖兒兑䅯䄯䅁䅁䅯䅌䅁䅁䅯睂䅅䅁䅅䅁䉁䅁䅁兂䅁䅁䅁䅁䅁䅁杷允䅁䅁䅕䅁䑁䅁䅷䅁䙁䅁䅁䅁䕁啪䈹权睄䅁䅁权乂䅁䅁权䡁允䅁允䅁䅁䅅䅁䙁䅁䅁䅁䅁䅁䅁䍄䉁䅁䅁兂䅁䅁䅍䅄䅁䅁䅕䅁䅁䑧婴ご䭅佁䅉䅁䭁䕁䅳䅁䭁䅁䉣䅁䉁䅁䅁允䅁䅁䅕䈲瑍升吱啃䵁䅉䅅䅁䙁䅁䅁睁䵁䅁䅁兂䅁䅁䅃䅖兒兑䅯朹䅁䅁䅯兎䅁䅁䅯睂䅅䅁䅅䅁䉁䅁䅁兂㥃噰㕰佶倳睐杷允䅁䅁䅕䅁䑁䅁䅷䅁䙁䅁䅁䵁䑸婌䉰权畄䅁䅁权䅂䅁䅁权䡁允䅁允䅁䅁䅅䅁䙁䅁䅁䅁䅁䅁䅁䍄䉁䅁䅁兂䅁䅁䅍䅄䅁䅁䅕䅁䅁䝁䭄〫䭁偁䅑䅁䭁䍁䄴䅁䭁䅁䉣䅁䉁䅁䅁允䅁䅁䅕䅁䅁䅁䅁䅁䵁䅉䅅䅁䙁䅁䅁睁䵁䅁䅁兂䅁䅁䅃䅖兒兑䅯朳䅁䅁䅯材䅁䅁䅯睂䅅䅁䅅䅁䉁䅁䅁兂兄李䙈て䜸䅑杷允䅁䅁䅕䅁䑁䅁䅷䅁䙁䅁䅁䵁䅃水䉂权㑄䅁䅁权㡁䅁䅁权䡁允䅁允䅁䅁䅅䅁䙁乁浨爴普⽐䉂䍄䉁䅁䅁兂䅁䅁䅍䅄䅁䅁䅕䅁䅁䙧䕑䕕䭅佁䅯䅁䭁䍁䅷䅁䭁䅁䉣䅁䉁䅁䅁允䅁䅁䅕䅁䅁䅁䅁䅁䵁䅉䅅䅁䙁䅁䅁睁䵁䅁䅁兂䅁䅁䅁䵣㝲䅑䅯杺䅁䅁䅯村䅁䅁䅯睂䅅䅁䅅䅁䉁䅁䅁兂剁䌷婯㝆浮睐杷允䅁䅁䅕䅁䑁䅁䅷䅁䙁䅁䅁䅁㑁䔵䈵权癃䅁䅁权䝂䅁䅁权䡁允䅁允䅁䅁䅅䅁䙁䅁䅁䅁䅁䅁䅁䍄䉁䅁䅁兂䅁䅁䅍䅄䅁䅁䅕䅁䅁䙧䕑䕕䭅佁䅷䅁䭁䍁䅷䅁䭁䅁䉣䅁䉁䅁䅁允䅁䅁䅕䅁䅁䅁䅁䅁䵁䅉䅅䅁䙁䅁䅁睁䵁䅁䅁兂䅁䅁䅃䝑偖兑䅯䄵䅁䅁䅯杒䅁䅁䅯睂䅅䅁䅅䅁䉁䅁䅁兂䅁䅁䅁䅁䅁䅁杷允䅁䅁䅕䅁䑁䅁䅷䅁䙁䅁䅁䅁䕁啪䈹权祄䅁䅁权䵂䅁䅁权䡁允䅁允䅁䅁䅅䅁䙁䵁ㅐ䙋偹楑䅰䍄䉁䅁䅁兂䅁䅁䅍䅄䅁䅁䅕䅁䅁䩁㉂䔫䭁佁䅯䅁䭁䍁䅷䅁䭁䅁䉣䅁䉁䅁䅁允䅁䅁䅕汮潉煹⽺䕁䵁䅉䅅䅁䙁䅁䅁睁䵁䅁䅁兂䅁䅁䅁䡫㑢䅑䅯朷䅁䅁䅯杏䅁䅁䅯睂䅅䅁䅅䅁䉁䅁䅁兂剂慊㕋晊⬸䅑杷允䅁䅁䅕䅁䑁䅁䅷䅁䙁䅁䅁䥁啂䙂䉂权敄䅁䅁权癁䅁䅁权䡁允䅁允䅁䅁䅅䅁䙁䅁䅁䅁䅁䅁䅁䍄䉁䅁䅁兂䅁䅁䅍䅄䅁䅁䅕䅁䅁䥷楄䕕䭅乁䅷䅁䭁䑁䄴䅁䭁䅁䉣䅁䉁䅁䅁允䅁䅁䅕䉤⽹啉桹吵䴸䅉䅅䅁䙁䅁䅁睁䵁䅁䅁兂䅁䅁䅁摪但兑䅯䄷䅁䅁䅯児䅁䅁䅯睂䅅䅁䅅䅁䉁䅁䅁兂䅁䅁䅁䅁䅁䅁杷允䅁䅁䅕䅁䑁䅁䅷䅁䙁䅁䅁䅁杁偋䅬权卄䅁䅁权䝂䅁䅁权䡁允䅁允䅁䅁䅅䅁䙁䅁䅁䅁䅁䅁䅁䍄䉁䅁䅁兂䅁䅁䅍䅄䅁䅁䅕䅁䅁䡁瑳ご䭅偁䄴䅁䭁䕁䅳䅁䭁䅁䉣䅁䉁䅁䅁允䅁䅁䅕㝆嘰䍭硇ぁ䵉䅉䅅䅁䙁䅁䅁睁䵁䅁䅁兂䅁䅁䵄祑愲兑䅯䄫䅁䅁䅯䅑䅁䅁䅯睂䅅䅁䅅䅁䉁䅁䅁兂䅁䅁䅁䅁䅁䅁杷允䅁䅁䅕䅁䑁䅁䅷䅁䙁䅁䅁䥁啂䙂䉂权㙄䅁䅁权癁䅁䅁权䡁允䅁允䅁䅁䅅䅁䙁䅁䅁䅁䅁䅁䅁䍄䉁䅁䅁兂䅁䅁䅍䅄䅁䅁䅕䅁䅁䙧䕑䕕䭅佁䅉䅁䭁䑁䄰䅁䭁䅁䉣䅁䉁䅁䅁允䅁䅁䅕䅁䅁䅁䅁䅁䵁䅉䅅䅁䙁䅁䅁睁䵁䅁䅁兂䅁䅁䅁䵑㜳䅑䅯睹䅁䅁䅯杍䅁䅁䅯睂䅅䅁䅅䅁䉁䅁䅁兂䅁䅁䅁䅁䅁䅁杷允䅁䅁䅕䅁䑁䅁䅷䅁䙁䅁䅁䵁䑸婌䉰权獄䅁䅁权䱂䅁䅁权䡁允䅁允䅁䅁䅅䅁䙁䅁䅁䅁䅁䅁䅁䍄䉁䅁䅁兂䅁䅁䅍䅄䅁䅁䅕䅁䅁䙧䕑䕕䭅乁䅉䅁䭁䑁䅕䅁䭁䅁䉣䅁䉁䅁䅁允䅁䅁䅕䕕煺ㅋ兪き䵁䅉䅅䅁䙁䅁䅁睁䵁䅁䅁兂䅁䅁䅁穗偂兑䅯杁䅅䅁䅯杓䅁䅁䅯睂䅅䅁䅅䅁䉁䅁䅁兂奄桙橘⬶瀯睐杷允䅁䅁䅕䅁䑁䅁䅷䅁䙁䅁䅁䥁啂䙂䉂权坄䅁䅁权睁䅁䅁权䡁允䅁允䅁䅁䅅䅁䙁䅁䅁䅁䅁䅁䅁䍄䉁䅁䅁兂䅁䅁䅍䅄䅁䅁䅕䅁䅁䙧䕑䕕䭅乁䄴䅁䭁䑁䅁䅁䭁䅁䉣䅁䉁䅁䅁允䅁䅁䅕䅁䅁䅁䅁䅁䵁䅉䅅䅁䙁䅁䅁睁䵁䅁䅁兂䅁䅁䅁穗偂兑䅯䄸䅁䅁䅯杏䅁䅁䅯睂䅅䅁䅅䅁䉁䅁䅁兂䅁䅁䅁䅁䅁䅁杷允䅁䅁䅕䅁䑁䅁䅷䅁䙁䅁䅁䥁啂䙂䉂权杄䅁䅁权睁䅁䅁权䡁允䅁允䅁䅁䅅䅁䙁䅁䅁䅁䅁䅁䅁䍄䉁䅁䅁兂䅁䅁䅍䅄䅁䅁䅕䅁䅁䝧畯ご䭅乁䄴䅁䭁䑁䅙䅁䭁䅁䉣䅁䉁䅁䅁允䅁䅁䅕䅁䅁䅁䅁䅁䵁䅉䅅䅁䙁䅁䅁睁䵁䅁䅁兂䅁䅁䅃䅖兒兑䅯朵䅁䅁䅯䅍䅁䅁䅯睂䅅䅁䅅䅁䉁䅁䅁兂䅁䅁䅁䅁䅁䅁杷允䅁䅁䅕䅁䑁䅁䅷䅁䙁䅁䅁䵁䑸婌䉰权獄䅁䅁权祁䅁䅁权䡁允䅁允䅁䅁䅅䅁䙁䅁䅁䅁䅁䅁䅁䍄䉁䅁䅁兂䅁䅁䅍䅄䅁䅁䅕䅁䅁䝁确歔䭅乁䅑䅁䭁䑁䄰䅁䭁䅁䉣䅁䉁䅁䅁允䅁䅁䅕䅁䅁䅁䅁䅁䵁䅉䅅䅁䙁䅁䅁睁䵁䅁䅁兂䅁䅁䅁䡫㑢䅑䅯朶䅁䅁䅯兒䅁䅁䅯睂䅅䅁䅅䅁䉁䅁䅁兂晁潘甯奫楮睐杷允䅁䅁䅕䅁䑁䅁䅷䅁䙁䅁䅁䥁啂䙂䉂权睄䅁䅁权睁䅁䅁权䡁允䅁允䅁䅁䅅䅁䙁䅁䅁䅁䅁䅁䅁䍄䉁䅁䅁兂䅁䅁䅍䅄䅁䅁䅕䅁䅁䙧䕑䕕䭅䅁䉉䅁䭁䕁䅧䅁䭁䅁䉣䅁䉁䅁䅁允䅁䅁䅕猶䄷愷㝷橺䴸䅉䅅䅁䙁䅁䅁睁䵁䅁䅁兂䅁䅁䅁䵙㝲䅑䅯术䅁䅁䅯䅓䅁䅁䅯睂䅅䅁䅅䅁䉁䅁䅁兂硂余䤸汃䥷村杷允䅁䅁䅕䅁䑁䅁䅷䅁䙁䅁䅁䅁乃唰䈵权浄䅁䅁权祁䅁䅁权䡁允䅁允䅁䅁䅅䅁䙁䅁䅁䅁䅁䅁䅁䍄䉁䅁䅁兂䅁䅁䅍䅄䅁䅁䅕䅁䅁䡁瑳ご䭅乁䅧䅁䭁䑁䅳䅁䭁䅁䉣䅁䉁䅁䅁允䅁䅁䅕䅁䅁䅁䅁䅁䵁䅉䅅䅁䙁䅁䅁睁䵁䅁䅁兂䅁䅁䅃䅖兒兑䅯朰䅁䅁䅯䅍䅁䅁䅯睂䅅䅁䅅䅁䉁䅁䅁兂䅁䅁䅁䅁䅁䅁杷允䅁䅁䅕䅁䑁䅁䅷䅁䙁䅁䅁䅁㑁䔵䈵权䱄䅁䅁权䩂䅁䅁权䡁允䅁允䅁䅁䅅䅁䙁䅁䅁䅁䅁䅁䅁䍄䉁䅁䅁兂䅁䅁䅍䅄䅁䅁䅕䅁䅁䙧䕑䕕䭅䵁䅳䅁䭁䑁䅁䅁䭁䅁䉣䅁䉁䅁䅁允䅁䅁䅕䅁䅁䅁䅁䅁䵁䅉䅅䅁䙁䅁䅁睁䵁䅁䅁兂䅁䅁䅁摪但兑䅯朹䅁䅁䅯杒䅁䅁䅯睂䅅䅁䅅䅁䉁䅁䅁兂䅁䅁䅁䅁䅁䅁杷允䅁䅁䅕䅁䑁䅁䅷䅁䙁䅁䅁䅁灂唸䈵权獄䅁䅁权乂䅁䅁权䡁允䅁允䅁䅁䅅䅁䙁䅁乳婙⽑杘䅎䍄䉁䅁䅁兂䅁䅁䅍䅄䅁䅁䅕䅁䅁䙧䕑䕕䭅䅁䉉䅁䭁䑁䅁䅁䭁䅁䉣䅁䉁䅁䅁允䅁䅁䅕䅁䅁䅁䅁䅁䵁䅉䅅䅁䙁䅁䅁睁䵁䅁䅁兂䅁䅁䅄佧兊兑䅯杺䅁䅁䅯杌䅁䅁䅯睂䅅䅁䅅䅁䉁䅁䅁兂䅁䅁䅁䅁䅁䅁杷允䅁䅁䅕䅁䑁䅁䅷䅁䙁䅁䅁䵁䑸婌䉰权癃䅁䅁权㡁䅁䅁权䡁允䅁允䅁䅁䅅䅁䙁䅁䅁䅁䅁䅁䅁䍄䉁䅁䅁兂䅁䅁䅍䅄䅁䅁䅕䅁䅁䙧䕑䕕䭅乁䅙䅁䭁䑁䅅䅁䭁䅁䉣䅁䉁䅁䅁允䅁䅁䅕䅁䅁䅁䅁䅁䵁䅉䅅䅁䙁䅁䅁睁䵁䅁䅁兂䅁䅁䅃䅖兒兑䅯䄲䅁䅁䅯免䅁䅁䅯睂䅅䅁䅅䅁䉁䅁䅁兂䅁䅁䅁䅁䅁䅁杷允䅁䅁䅕䅁䑁䅁䅷䅁䙁䅁䅁䅁权晹䅴权敄䅁䅁权䡂䅁䅁权䡁允䅁允䅁䅁䅅䅁䙁䍁⽷乄楓权䄱䍄䉁䅁䅁兂䅁䅁䅍䅄䅁䅁䅕䅁䅁䙧䕑䕕䭅佁䅉䅁䭁䑁䅅䅁䭁䅁䉣䅁䉁䅁䅁允䅁䅁䅕䅁䅁䅁䅁䅁䵁䅉䅅䅁䙁䅁䅁睁䵁䅁䅁兂䅁䅁䵄祑愲兑䅯杺䅁䅁䅯睁䅁䅁䅯睂䅅䅁䅅䅁䉁䅁䅁兂䅁䅁䅁䅁䅁䅁杷允䅁䅁䅕䅁䑁䅁䅷䅁䙁䅁䅁䅁乂ㅈ䉂权佄䅁䅁权㥁䅁䅁权䡁允䅁允䅁䅁䅅䅁䙁䥁坥猵䤸瘹⽧䍄䉁䅁䅁兂䅁䅁䅍䅄䅁䅁䅕䅁䅁䥷楄䕕䭅偁䅑䅁䭁䑁䅳䅁䭁䅁䉣䅁䉁䅁䅁允䅁䅁䅕䅁䅁䅁䅁䅁䵁䅉䅅䅁䙁䅁䅁睁䵁䅁䅁兂䅁䅁䅁䡫㑢䅑䅯䄵䅁䅁䅯兏䅁䅁䅯睂䅅䅁䅅䅁䉁䅁䅁兂䅁䅁䅁䅁䅁䅁杷允䅁䅁䅕䅁䑁䅁䅷䅁䙁䅁䅁䥁啂䙂䉂权祄䅁䅁权硁䅁䅁权䡁允䅁允䅁䅁䅅䅁䙁䅁䅁䅁䅁䅁䅁䍄䉁䅁䅁兂䅁䅁䅍䅄䅁䅁䅕䅁䅁䙧䕑䕕䭅偁䅑䅁䭁䑁䅅䅁䭁䅁䉣䅁䉁䅁䅁允䅁䅁䅕䅁䅁䅁䅁䅁䵁䅉䅅䅁䙁䅁䅁睁䵁䅁䅁兂䅁䅁䅃䅖兒兑䅯睹䅁䅁䅯免䅁䅁䅯睂䅅䅁䅅䅁䉁䅁䅁兂䅁䅁䅁䅁䅁䅁杷允䅁䅁䅕䅁䑁䅁䅷䅁䙁䅁䅁䥁㝁啗䈹权佄䅁䅁权睁䅁䅁权䡁允䅁允䅁䅁䅅䅁䙁䅁䅁䅁䅁䅁䅁䍄䉁䅁䅁兂䅁䅁䅍䅄䅁䅁䅕䅁䅁䙧䕑䕕䭅䱁䄸䅁䭁䑁䅅䅁䭁䅁䉣䅁䉁䅁䅁允䅁䅁䅕䅁䅁䅁䅁䅁䵁䅉䅅䅁䙁䅁䅁睁䵁䅁䅁兂䅁䅁䅃䅖兒兑䅯䄯䅁䅁䅯免䅁䅁䅯睂䅅䅁䅅䅁䉁䅁䅁兂䅁䅁䅁䅁䅁䅁杷允䅁䅁䅕䅁䑁䅁䅷䅁䙁䅁䅁䥁啂䙂䉂权啄䅁䅁权畁䅁䅁权䡁允䅁允䅁䅁䅅䅁䙁䅁䅁䅁䅁䅁䅁䍄䉁䅁䅁兂䅁䅁䅍䅄䅁䅁䅕䅁䅁䕁昰䕕䭅乁䅙䅁䭁䑁䅅䅁䭁䅁䉣䅁䉁䅁䅁允䅁䅁䅕䅁䅁䅁䅁䅁䵁䅉䅅䅁䙁䅁䅁睁䵁䅁䅁兂䅁䅁䅁䵑㜳䅑䅯䄱䅁䅁䅯杒䅁䅁䅯睂䅅䅁䅅䅁䉁䅁䅁兂䙃㡄煖坯晙䅑杷允䅁䅁䅕䅁䑁䅁䅷䅁䙁䅁䅁䵁䅃水䉂权兄䅁䅁权睁䅁䅁权䡁允䅁允䅁䅁䅅䅁䙁䅁䅁䅁䅁䅁䅁䍄䉁䅁䅁兂䅁䅁䅍䅄䅁䅁䅕䅁䅁䝁确歔䭅乁䅙䅁䭁䑁䄰䅁䭁䅁䉣䅁䉁䅁䅁允䅁䅁䅕䅁䅁䅁䅁䅁䵁䅉䅅䅁䙁䅁䅁睁䵁䅁䅁兂䅁䅁䅃䅖兒兑䅯朳䅁䅁䅯杌䅁䅁䅯睂䅅䅁䅅䅁䉁䅁䅁兂䅁䅁䅁䅁䅁䅁杷允䅁䅁䅕䅁䑁䅁䅷䅁䙁䅁䅁䅁乂ㅈ䉂权慄䅁䅁权㥁䅁䅁权䡁允䅁允䅁䅁䅅䅁䙁䍁䡸捹⽨㡙⽣䍄䉁䅁䅁兂䅁䅁䅍䅄䅁䅁䅕䅁䅁䙧䕑䕕䭅佁䅁䅁䭁䍁䄴䅁䭁䅁䉣䅁䉁䅁䅁允䅁䅁䅕䅁䅁䅁䅁䅁䵁䅉䅅䅁䙁䅁䅁睁䵁䅁䅁兂䅁䅁䅁䵙㝲䅑䅯䄰䅁䅁䅯睐䅁䅁䅯睂䅅䅁䅅䅁䉁䅁䅁兂䅁䅁䅁䅁䅁䅁杷允䅁䅁䅕䅁䑁䅁䅷䅁䙁䅁䅁䅁扂䕍䈹权㙄䅁䅁权㙁䅁䅁权䡁允䅁允䅁䅁䅅䅁䙁䅁䅁䅁䅁䅁䅁䍄䉁䅁䅁兂䅁䅁䅍䅄䅁䅁䅕䅁䅁䙧䕑䕕䭅佁䅑䅁䭁䍁䄴䅁䭁䅁䉣䅁䉁䅁䅁允䅁䅁䅕䅁䅁䅁䅁䅁䵁䅉䅅䅁䙁䅁䅁睁䵁䅁䅁兂䅁䅁䅁剔儹兑䅯睶䅁䅁䅯䅒䅁䅁䅯睂䅅䅁䅅䅁䉁䅁䅁兂䅁䡁睄公坧村杷允䅁䅁䅕䅁䑁䅁䅷䅁䙁䅁䅁䥁啂䙂䉂权睄䅁䅁权畁䅁䅁权䡁允䅁允䅁䅁䅅䅁䙁䅁䅁䅁䅁䅁䅁䍄䉁䅁䅁兂䅁䅁䅍䅄䅁䅁䅕䅁䅁䡁瑳ご䭅䅁䉑䅁䭁䕁䅳䅁䭁䅁䉣䅁䉁䅁䅁允䅁䅁䅕呌䭹敹㕁䵆䵁䅉䅅䅁䙁䅁䅁睁䵁䅁䅁兂䅁䅁䅁䥂倱兑䅯睶䅁䅁䅯䅍䅁䅁䅯睂䅅䅁䅅䅁䉁䅁䅁兂䅁䅁䅁䅁䅁䅁杷允䅁䅁䅕䅁䑁䅁䅷䅁䙁䅁䅁䅁权晹䅴权潄䅁䅁权䩂䅁䅁权䡁允䅁允䅁䅁䅅䅁䙁䥁欰桓愫䙳䅆䍄䉁䅁䅁兂䅁䅁䅍䅄䅁䅁䅕䅁䅁䅁乓ご䭅䭁䄸䅁䭁䑁䅑䅁䭁䅁䉣䅁䉁䅁䅁允䅁䅁䅕䅁䅁䅁䅁䅁䵁䅉䅅䅁䙁䅁䅁睁䵁䅁䅁兂䅁䅁䅁剔儹兑䅯术䅁䅁䅯村䅁䅁䅯睂䅅䅁䅅䅁䉁䅁䅁兂晁愸噌⼵正村杷允䅁䅁䅕䅁䑁䅁䅷䅁䙁䅁䅁䅁权晹䅴权䕁允䅁权䩂䅁䅁权䡁允䅁允䅁䅁䅅䅁䙁䙁歕娸⽏歑䅴䍄䉁䅁䅁兂䅁䅁䅍䅄䅁䅁䅕䅁䅁䝁䭄〫䭁䅁䉉䅁䭁䕁䅳䅁䭁䅁䉣䅁䉁䅁䅁允䅁䅁䅕摹刵䩕砶啁䵁䅉䅅䅁䙁䅁䅁睁䵁䅁䅁兂䅁䅁䅁䤴㑈䅑䅯䄹䅁䅁䅯䅐䅁䅁䅯睂䅅䅁䅅䅁䉁䅁䅁兂獄払敧敨煳䅑杷允䅁䅁䅕䅁䑁䅁䅷䅁䙁䅁䅁䅁权晹䅴权浄䅁䅁权䭂䅁䅁权䡁允䅁允䅁䅁䅅䅁䙁乁攱扊⽋癉⽣䍄䉁䅁䅁兂䅁䅁䅍䅄䅁䅁䅕䅁䅁䙧䕑䕕䭅䅁䉁䅁䭁䍁䄴䅁䭁䅁䉣䅁䉁䅁䅁允䅁䅁䅯杂䅅䅁杷允䅁䅁䅕䅁䑁䅁䅷䅁䙁䅁䅁䥁啂䙂䉂权⭄䅁䅁权䅂䅁䅁权䡁允䅁允䅁䅁䅅䅁䙁䅁䅁䅁䅁䅁䅁䍄䉁䅁䅁兂䅁䅁䅍䅄䅁䅁䅕䅁䅁䙧䕑䕕䭅䅁䉑䅁䭁䍁䄴䅁䭁䅁䉣䅁䉁䅁䅁允䅁䅁䅕䅁䅁䅁䅁䅁䵁䅉䅅䅁䙁䅁䅁睁䵁䅁䅁兂䅁䅁䅁䍉㕪䅑䅯朱䅁䅁䅯䅍䅁䅁䅯睂䅅䅁䅅䅁䉁䅁䅁兂䅁䅁䅁䅁䅁䅁杷允䅁䅁䅕䅁䑁䅁䅷䅁䙁䅁䅁䥁䅂啚䈹权癃䅁䅁权穁䅁䅁权䡁允䅁允䅁䅁䅅䅁䙁䅁䅁䅁䅁䅁䅁䍄䉁䅁䅁兂䅁䅁䅍䅄䅁䅁䅕䅁䅁䡁瑳ご䭅佁䅙䅁䭁䑁䅅䅁䭁䅁䉣䅁䉁䅁䅁允䅁䅁䅕䅁䅁䅁䅁䅁䵁䅉䅅䅁䙁䅁䅁睁䵁䅁䅁兂䅁䅁䵄祑愲兑䅯朱䅁䅁䅯杌䅁䅁䅯睂䅅䅁䅅䅁䉁䅁䅁兂䅁䅁䅁䅁䅁䅁杷允䅁䅁䅕䅁䑁䅁䅷䅁䙁䅁䅁䥁啂䙂䉂权奄䅁䅁权祁䅁䅁权䡁允䅁允䅁䅁䅅䅁䙁䅁䅁䅁䅁䅁䅁䍄䉁䅁䅁兂䅁䅁䅍䅄䅁䅁䅕䅁䅁䑧婴ご䭅乁䅑䅁䭁䑁䅙䅁䭁䅁䉣䅁䉁䅁䅁允䅁䅁䅕噦硰瀶啇歏䵁䅉䅅䅁䙁䅁䅁睁䵁䅁䅁兂䅁䅁䅁䤴㑈䅑䅯䄰䅁䅁䅯杓䅁䅁䅯睂䅅䅁䅅䅁䉁䅁䅁兂扁癗佋爯歉䅑杷允䅁䅁䅕䅁䑁䅁䅷䅁䙁䅁䅁䅁杄晧䅨权㑄䅁䅁权畁䅁䅁权䡁允䅁允䅁䅁䅅䅁䙁䅁䅁䅁䅁䅁䅁䍄䉁䅁䅁兂䅁䅁䅍䅄䅁䅁䅕䅁䅁䥁刳歔䭅佁䄴䅁䭁䕁䅧䅁䭁䅁䉣䅁䉁䅁䅁允䅁䅁䅕䅁䅁䅁䅁䅁䵁䅉䅅䅁䙁䅁䅁睁䵁䅁䅁兂䅁䅁䅁䵯㝮䅑䅯䄶䅁䅁䅯䅌䅁䅁䅯睂䅅䅁䅅䅁䉁䅁䅁兂䅁䅁䅁䅁䅁䅁杷允䅁䅁䅕䅁䑁䅁䅷䅁䙁䅁䅁䅁杂癹䅴权獄䅁䅁权祁䅁䅁权䡁允䅁允䅁䅁䅅䅁䙁䅁䅁䅁䅁䅁䅁䍄䉁䅁䅁兂䅁䅁䅍䅄䅁䅁䅕䅁䅁䝁䭄〫䭁佁䅷䅁䭁䑁䅙䅁䭁䅁䉣䅁䉁䅁䅁允䅁䅁䅕㑩噊坨坖䐵䴸䅉䅅䅁䙁䅁䅁睁䵁䅁䅁兂䅁䅁䅁䥂倱兑䅯䅂䅅䅁䅯杓䅁䅁䅯睂䅅䅁䅅䅁䉁䅁䅁兂䅁䅁䅁䅁䅁䅁杷允䅁䅁䅕䅁䑁䅁䅷䅁䙁䅁䅁䅁杂癹䅴权癃䅁䅁权硁䅁䅁权䡁允䅁允䅁䅁䅅䅁䙁䅁䅁䅁䅁䅁䅁䍄䉁䅁䅁兂䅁䅁䅍䅄䅁䅁䅕䅁䅁䙧䕑䕕䭅佁䅙䅁䭁䑁䅉䅁䭁䅁䉣䅁䉁䅁䅁允䅁䅁䅕䅁䅁䅁䅁䅁䵁䅉䅅䅁䙁䅁䅁睁䵁䅁䅁兂䅁䅁䅁摪但兑䅯䄳䅁䅁䅯䅎䅁䅁䅯睂䅅䅁䅅䅁䉁䅁䅁兂䅁䅁䅁䅁䅁䅁杷允䅁䅁䅕䅁䑁䅁䅷䅁䙁䅁䅁䥁㝁啗䈹权癃䅁䅁权ㅁ䅁䅁权䡁允䅁允䅁䅁䅅䅁䙁䉁ㅮ奇摂畅⼰䍄䉁䅁䅁兂䅁䅁䅍䅄䅁䅁䅕䅁䅁䙧䕑䕕䭅佁䅧䅁䭁䑁䅉䅁䭁䅁䉣䅁䉁䅁䅁允䅁䅁䅕䅁䅁䅁䅁䅁䵁䅉䅅䅁䙁䅁䅁睁䵁䅁䅁兂䅁䅁䅁䵙㝲䅑䅯䄰䅁䅁䅯兔䅁䅁䅯睂䅅䅁䅅䅁䉁䅁䅁兂牄䝱穄き䴸䅑杷允䅁䅁䅕䅁䑁䅁䅷䅁䙁䅁䅁䅁灂唸䈵权歄䅁䅁权㍁䅁䅁权䡁允䅁允䅁䅁䅅䅁䙁䅁䅁䅁䅁䅁䅁䍄䉁䅁䅁兂䅁䅁䅍䅄䅁䅁䅕䅁䅁䙁睳ご䭅佁䅯䅁䭁䑁䅯䅁䭁䅁䉣䅁䉁䅁䅁允䅁䅁䅕䅁䅁䅁䅁䅁䵁䅉䅅䅁䙁䅁䅁睁䵁䅁䅁兂䅁䅁䅃䅖兒兑䅯朰䅁䅁䅯杍䅁䅁䅯睂䅅䅁䅅䅁䉁䅁䅁兂䅁䅁䅁䅁䅁䅁杷允䅁䅁䅕䅁䑁䅁䅷䅁䙁䅁䅁䅁睂癹䅴权捄䅁䅁权䥂䅁䅁权䡁允䅁允䅁䅁䅅䅁䙁䅁䅁䅁䅁䅁䅁䍄䉁䅁䅁兂䅁䅁䅍䅄䅁䅁䅕䅁䅁䝁䭄〫䭁佁䅁䅁䭁䑁䄰䅁䭁䅁䉣䅁䉁䅁䅁允䅁䅁䅕䅁䅁䅁䅁䅁䵁䅉䅅䅁䙁䅁䅁睁䵁䅁䅁兂䅁䅁䅁䵣㝲䅑䅯睶䅁䅁䅯免䅁䅁䅯睂䅅䅁䅅䅁䉁䅁䅁兂䅁䅁䅁䅁䅁䅁杷允䅁䅁䅕䅁䑁䅁䅷䅁䙁䅁䅁䅁睂癹䅴权⭄䅁䅁权ㅁ䅁䅁权䡁允䅁允䅁䅁䅅䅁䙁䅁䅁䅁䅁䅁䅁䍄䉁䅁䅁兂䅁䅁䅍䅄䅁䅁䅕䅁䅁䩁㉂䔫䭁䵁䅍䅁䭁䅁䅍䅁䭁䅁䉣䅁䉁䅁䅁允䅁䅁䅕䅷穐䑕䱄歁䵁䅉䅅䅁䙁䅁䅁睁䵁䅁䅁兂䅁䅁䅃䅖兒兑䅯䄷䅁䅁䅯杍䅁䅁䅯睂䅅䅁䅅䅁䉁䅁䅁兂䅁䅁䅁䅁䅁䅁杷允䅁䅁䅕䅁䑁䅁䅷䅁䙁䅁䅁䅁䕁啪䈹权睄䅁䅁权䅂䅁䅁权䡁允䅁允䅁䅁䅅䅁䙁䅁䅁䅁䅁䅁䅁䍄䉁䅁䅁兂䅁䅁䅍䅄䅁䅁䅕䅁䅁䑁歪歔䭅乁䄴䅁䭁䕁䅅䅁䭁䅁䉣䅁䉁䅁䅁允䅁䅁䅕䅁䅁䅁䅁䅁䵁䅉䅅䅁䙁䅁䅁睁䵁䅁䅁兂䅁䅁䅃䅖兒兑䅯䄰䅁䅁䅯䅎䅁䅁䅯睂䅅䅁䅅䅁䉁䅁䅁兂䅁䅁䅁䅁䅁䅁杷允䅁䅁䅕䅁䑁䅁䅷䅁䙁䅁䅁䅁杂癹䅴权獄䅁䅁权䱂䅁䅁权䡁允䅁允䅁䅁䅅䅁䙁䑁浧瑔⽪癵⽍䍄䉁䅁䅁兂䅁䅁䅍䅄䅁䅁䅕䅁䅁䕁乄〫䭁偁䅉䅁䭁䑁䅍䅁䭁䅁䉣䅁䉁䅁䅁允䅁䅁䅕䅁䅁䅁䅁䅁䵁䅉䅅䅁䙁䅁䅁睁䵁䅁䅁兂䅁䅁䅃䅖兒兑䅯朳䅁䅁䅯䅎䅁䅁䅯睂䅅䅁䅅䅁䉁䅁䅁兂䅁䅁䅁䅁䅁䅁杷允䅁䅁䅕䅁䑁䅁䅷䅁䙁䅁䅁䥁啂䙂䉂权浄䅁䅁权ぁ䅁䅁权䡁允䅁允䅁䅁䅅䅁䙁䅁䅁䅁䅁䅁䅁䍄䉁䅁䅁兂䅁䅁䅍䅄䅁䅁䅕䅁䅁䙧䕑䕕䭅佁䅧䅁䭁䑁䅑䅁䭁䅁䉣䅁䉁䅁䅁允䅁䅁䅕䅁䅁䅁䅁䅁䵁䅉䅅䅁䙁䅁䅁睁䵁䅁䅁兂䅁䅁䅃䅖兒兑䅯䄯䅁䅁䅯䅎䅁䅁䅯睂䅅䅁䅅䅁䉁䅁䅁兂䅁䅁䅁䅁䅁䅁杷允䅁䅁䅕䅁䑁䅁䅷䅁䙁䅁䅁䵁䅃水䉂权䍁允䅁权獁䅁䅁权䡁允䅁允䅁䅁䅅䅁䙁䅁䅁䅁䅁䅁䅁䍄䉁䅁䅁兂䅁䅁䅍䅄䅁䅁䅕䅁䅁䝁䭄〫䭁䅁䉁䅁䭁䑁䄴䅁䭁䅁䉣䅁䉁䅁䅁允䅁䅁䅯睐䅅䅁杷允䅁䅁䅕䅁䑁䅁䅷䅁䙁䅁䅁䅁扂䕍䈹权卄䅁䅁权䵂䅁䅁权䡁允䅁允䅁䅁䅅䅁䙁䅁ㅂ乯祯䍙䄹䍄䉁䅁䅁兂䅁䅁䅍䅄䅁䅁䅕䅁䅁䭁䩄〫䭁䵁䄴䅁䭁䕁䅉䅁䭁䅁䉣䅁䉁䅁䅁允䅁䅁䅕呲䕷塇側䐲䴸䅉䅅䅁䙁䅁䅁睁䵁䅁䅁兂䅁䅁䅃䅖兒兑䅯术䅁䅁䅯䅎䅁䅁䅯睂䅅䅁䅅䅁䉁䅁䅁兂䅁䅁䅁䅁䅁䅁杷允䅁䅁䅕䅁䑁䅁䅷䅁䙁䅁䅁䥁䅂啚䈹权兄䅁䅁权䍂䅁䅁权䡁允䅁允䅁䅁䅅䅁䙁䱁㥌⼴此䅅䅴䍄䉁䅁䅁兂䅁䅁䅍䅄䅁䅁䅕䅁䅁䕁昰䕕䭅偁䅧䅁䭁䑁䅉䅁䭁䅁䉣䅁䉁䅁䅁允䅁䅁䅕䅁䅁䅁䅁䅁䵁䅉䅅䅁䙁䅁䅁睁䵁䅁䅁兂䅁䅁䅁䵑㜳䅑䅯䄱䅁䅁䅯睑䅁䅁䅯睂䅅䅁䅅䅁䉁䅁䅁兂癃乲䭱ど汉䅑杷允䅁䅁䅕䅁䑁䅁䅷䅁䙁䅁䅁䥁啂䙂䉂权䑄䅁䅁权ぁ䅁䅁权䡁允䅁允䅁䅁䅅䅁䙁䅁䅁䅁䅁䅁䅁䍄䉁䅁䅁兂䅁䅁䅍䅄䅁䅁䅕䅁䅁䕁昰䕕䭅乁䅑䅁䭁䑁䅁䅁䭁䅁䉣䅁䉁䅁䅁允䅁䅁䅕䅁䅁䅁䅁䅁䵁䅉䅅䅁䙁䅁䅁睁䵁䅁䅁兂䅁䅁䅃ㅏ偬兑䅯䄳䅁䅁䅯杏䅁䅁䅯睂䅅䅁䅅䅁䉁䅁䅁兂䅁䅁䅁䅁䅁䅁杷允䅁䅁䅕䅁䑁䅁䅷䅁䙁䅁䅁䥁啂䙂䉂权杄䅁䅁权穁䅁䅁权䡁允䅁允䅁䅁䅅䅁䙁䅁䅁䅁䅁䅁䅁䍄䉁䅁䅁兂䅁䅁䅍䅄䅁䅁䅕䅁䅁䍁潁唫䭁偁䅙䅁䭁䑁䅍䅁䭁䅁䉣䅁䉁䅁䅁允䅁䅁䅕䅁䅁䅁䅁䅁䵁䅉䅅䅁䙁䅁䅁睁䵁䅁䅁兂䅁䅁䅃䅖兒兑䅯睷䅁䅁䅯睑䅁䅁䅯睂䅅䅁䅅䅁䉁䅁䅁兂㡂剭呇獹䱅䅑杷允䅁䅁䅕䅁䑁䅁䅷䅁䙁䅁䅁䵁䅃水䉂权潄䅁䅁权ぁ䅁䅁权䡁允䅁允䅁䅁䅅䅁䙁䅁䅁䅁䅁䅁䅁䍄䉁䅁䅁兂䅁䅁䅍䅄䅁䅁䅕䅁䅁䙁睳ご䭅䭁䄸䅁䭁䕁䅍䅁䭁䅁䉣䅁䉁䅁䅁允䅁䅁䅕䍖唶坶楓稳䴸䅉䅅䅁䙁䅁䅁睁䵁䅁䅁兂䅁䅁䅃䅖兒兑䅯朵䅁䅁䅯睍䅁䅁䅯睂䅅䅁䅅䅁䉁䅁䅁兂䅁䅁䅁䅁䅁䅁杷允䅁䅁䅕䅁䑁䅁䅷䅁䙁䅁䅁䅁杄晧䅨权䱄䅁䅁权䩂䅁䅁权䡁允䅁允䅁䅁䅅䅁䙁䅁䅁䅁䅁䅁䅁䍄䉁䅁䅁兂䅁䅁䅍䅄䅁䅁䅕䅁䅁䙧䕑䕕䭅偁䅁䅁䭁䑁䅍䅁䭁䅁䉣䅁䉁䅁䅁允䅁䅁䅕䅁䅁䅁䅁䅁䵁䅉䅅䅁䙁䅁䅁睁䵁䅁䅁兂䅁䅁䅃䅖兒兑䅯朰䅁䅁䅯睍䅁䅁䅯睂䅅䅁䅅䅁䉁䅁䅁兂䅁䅁䅁䅁䅁䅁杷允䅁䅁䅕䅁䑁䅁䅷䅁䙁䅁䅁䥁䅂啚䈹权佄䅁䅁权䡂䅁䅁权䡁允䅁允䅁䅁䅅䅁䙁䅁䅁䅁䅁䅁䅁䍄䉁䅁䅁兂䅁䅁䅍䅄䅁䅁䅕䅁䅁佁䉃䔫䭁偁䅷䅁䭁䑁䅷䅁䭁䅁䉣䅁䉁䅁䅁允䅁䅁䅕潦婐啗祂䕕䵁䅉䅅䅁䙁䅁䅁睁䵁䅁䅁兂䅁䅁䅁住佒兑䅯䄫䅁䅁䅯李䅁䅁䅯睂䅅䅁䅅䅁䉁䅁䅁兂䅁䅁䅁䅁䅁䅁杷允䅁䅁䅕䅁䑁䅁䅷䅁䙁䅁䅁䥁啂䙂䉂权䑄䅁䅁权穁䅁䅁权䡁允䅁允䅁䅁䅅䅁䙁䅁䅁䅁䅁䅁䅁䍄䉁䅁䅁兂䅁䅁䅍䅄䅁䅁䅕䅁䅁䝁确歔䭅偁䅙䅁䭁䅁䅍䅁䭁䅁䉣䅁䉁䅁䅁允䅁䅁䅕㑏䉳⽳癊䕅䵁䅉䅅䅁䙁䅁䅁睁䵁䅁䅁兂䅁䅁䅃䅖兒兑䅯朶䅁䅁䅯睍䅁䅁䅯睂䅅䅁䅅䅁䉁䅁䅁兂䅁䅁䅁䅁䅁䅁杷允䅁䅁䅕䅁䑁䅁䅷䅁䙁䅁䅁䥁啂䙂䉂权䕁允䅁权穁䅁䅁权䡁允䅁允䅁䅁䅅䅁䙁䅁䅁䅁䅁䅁䅁䍄䉁䅁䅁兂䅁䅁䅍䅄䅁䅁䅕䅁䅁䙧䕑䕕䭅乁䅁䅁䭁䑁䅧䅁䭁䅁䉣䅁䉁䅁䅁允䅁䅁䅕䅁䅁䅁䅁䅁䵁䅉䅅䅁䙁䅁䅁睁䵁䅁䅁兂䅁䅁䅃䅖兒兑䅯䄱䅁䅁䅯䅏䅁䅁䅯睂䅅䅁䅅䅁䉁䅁䅁兂䅁䅁䅁䅁䅁䅁杷允䅁䅁䅕䅁䑁䅁䅷䅁䙁䅁䅁䅁乃唰䈵权浄䅁䅁权䕂䅁䅁权䡁允䅁允䅁䅁䅅䅁䙁䅁䅁䅁䅁䅁䅁䍄䉁䅁䅁兂䅁䅁䅍䅄䅁䅁䅕䅁䅁䑧婴ご䭅乁䅧䅁䭁䑁䅫䅁䭁䅁䉣䅁䉁䅁䅁允䅁䅁䅕䅁䅁䅁䅁䅁䵁䅉䅅䅁䙁䅁䅁睁䵁䅁䅁兂䅁䅁䅁穗偂兑䅯朷䅁䅁䅯兑䅁䅁䅯睂䅅䅁䅅䅁䉁䅁䅁兂䅁䅁䅁䅁䅁䅁杷允䅁䅁䅕䅁䑁䅁䅷䅁䙁䅁䅁䥁啂䙂䉂权捄䅁䅁权㑁䅁䅁权䡁允䅁允䅁䅁䅅䅁䙁䅁䅁䅁䅁䅁䅁䍄䉁䅁䅁兂䅁䅁䅍䅄䅁䅁䅕䅁䅁䍁潁唫䭁佁䅉䅁䭁䑁䅯䅁䭁䅁䉣䅁䉁䅁䅁允䅁䅁䅕䅁䅁䅁䅁䅁䵁䅉䅅䅁䙁䅁䅁睁䵁䅁䅁兂䅁䅁䅃䅖兒兑䅯䄴䅁䅁䅯䅏䅁䅁䅯睂䅅䅁䅅䅁䉁䅁䅁兂䅁䅁䅁䅁䅁䅁杷允䅁䅁䅕䅁䑁䅁䅷䅁䙁䅁䅁䅁杄晧䅨权⽃䅁䅁权穁䅁䅁权䡁允䅁允䅁䅁䅅䅁䙁䅁䅁䅁䅁䅁䅁䍄䉁䅁䅁兂䅁䅁䅍䅄䅁䅁䅕䅁䅁䝁确歔䭅佁䅁䅁䭁䑁䅯䅁䭁䅁䉣䅁䉁䅁䅁允䅁䅁䅕䅁䅁䅁䅁䅁䵁䅉䅅䅁䙁䅁䅁睁䵁䅁䅁兂䅁䅁䅁䵙㝲䅑䅯朷䅁䅁䅯䅏䅁䅁䅯睂䅅䅁䅅䅁䉁䅁䅁兂䅁䅁䅁䅁䅁䅁杷允䅁䅁䅕䅁䑁䅁䅷䅁䙁䅁䅁䥁啂䙂䉂权歄䅁䅁权㑁䅁䅁权䡁允䅁允䅁䅁䅅䅁䙁䅁䅁䅁䅁䅁䅁䍄䉁䅁䅁兂䅁䅁䅍䅄䅁䅁䅕䅁䅁䝁䭄〫䭁䵁䄴䅁䭁䑁䄰䅁䭁䅁䉣䅁䉁䅁䅁允䅁䅁䅕䅁䅁䅁䅁䅁䵁䅉䅅䅁䙁䅁䅁睁䵁䅁䅁兂䅁䅁䅁䵙㝲䅑䅯䅁䅅䅁䅯李䅁䅁䅯睂䅅䅁䅅䅁䉁䅁䅁权⽁允䅁䍄䉁䅁䅁兂䅁䅁䅍䅄䅁䅁䅕䅁䅁䝧畯ご䭅乁䅷䅁䭁䑁䅕䅁䭁䅁䉣䅁䉁䅁䅁允䅁䅁䅕䘫睡䴶婃啅䵁䅉䅅䅁䙁䅁䅁睁䵁䅁䅁兂䅁䅁䅁晡但兑䅯䄶䅁䅁䅯兑䅁䅁䅯睂䅅䅁䅅䅁䉁䅁䅁兂あ㕢㍌䝧买䅑杷允䅁䅁䅕䅁䑁䅁䅷䅁䙁䅁䅁䥁啂䙂䉂权癃䅁䅁权㑁䅁䅁权䡁允䅁允䅁䅁䅅䅁䙁䅁䅁䅁䅁䅁䅁䍄䉁䅁䅁兂䅁䅁䅍䅄䅁䅁䅕䅁䅁䙁睳ご䭅佁䅁䅁䭁䑁䅅䅁䭁䅁䉣䅁䉁䅁䅁允䅁䅁䅕䅁䅁䅁䅁䅁䵁䅉䅅䅁䙁䅁䅁睁䵁䅁䅁兂䅁䅁䅁䥂倱兑䅯杁䅅䅁䅯免䅁䅁䅯睂䅅䅁䅅䅁䉁䅁䅁兂䅁䅁䅁䅁䅁䅁杷允䅁䅁䅕䅁䑁䅁䅷䅁䙁䅁䅁䅁扂䕍䈹权慄䅁䅁权㉁䅁䅁权䡁允䅁允䅁䅁䅅䅁䙁䅁䅁䅁䅁䅁䅁䍄䉁䅁䅁兂䅁䅁䅍䅄䅁䅁䅕䅁䅁䝁䭄〫䭁乁䅧䅁䭁䍁䄴䅁䭁䅁䉣䅁䉁䅁䅁允䅁䅁䅕䅁䅁䅁䅁䅁䵁䅉䅅䅁䙁䅁䅁睁䵁䅁䅁兂䅁䅁䅁䡫㑢䅑䅯䄹䅁䅁䅯杒䅁䅁䅯睂䅅䅁䅅䅁䉁䅁䅁兂穁積積積浍䅑杷允䅁䅁䅕䅁䑁䅁䅷䅁䙁䅁䅁䅁杄晧䅨权啄䅁䅁权⭁䅁䅁权䡁允䅁允䅁䅁䅅䅁䙁䅁䅁䅁䅁䅁䅁䍄䉁䅁䅁兂䅁䅁䅍䅄䅁䅁䅕䅁䅁䙧䕑䕕䭅偁䅧䅁䭁䑁䅧䅁䭁䅁䉣䅁䉁䅁䅁允䅁䅁䅕䅁䅁䅁䅁䅁䵁䅉䅅䅁䙁䅁䅁睁䵁䅁䅁兂䅁䅁䅃䅖兒兑䅯杁䅅䅁䅯䅏䅁䅁䅯睂䅅䅁䅅䅁䉁䅁䅁兂䅁䅁䅁䅁䅁䅁杷允䅁䅁䅕䅁䑁䅁䅷䅁䙁䅁䅁䅁权晹䅴权癃䅁䅁权⭁䅁䅁权䡁允䅁允䅁䅁䅅䅁䙁䭁㔱晧㥂敮⽣䍄䉁䅁䅁兂䅁䅁䅍䅄䅁䅁䅕䅁䅁䕧求ご䭅乁䅧䅁䭁䕁䅅䅁䭁䅁䉣䅁䉁䅁䅁允䅁䅁䅕䅁䅁䅁䅁䅁䵁䅉䅅䅁䙁䅁䅁睁䵁䅁䅁兂䅁䅁䅄佧兊兑䅯䄶䅁䅁䅯児䅁䅁䅯睂䅅䅁䅅䅁䉁䅁䅁兂䅁䅁䅁䅁䅁䅁杷允䅁䅁䅕䅁䑁䅁䅷䅁䙁䅁䅁䅁䅂智䅴权楄䅁䅁权䱂䅁䅁权䡁允䅁允䅁䅁䅅䅁䙁䑁摍祚桤䄰䅬䍄䉁䅁䅁兂䅁䅁䅍䅄䅁䅁䅕䅁䅁䕺瑍歭䭅佁䅷䅁䭁䕁䅍䅁䭁䅁䉣䅁䉁䅁䅁允䅁䅁䅕䅁䅁䅁䅁䅁䵁䅉䅅䅁䙁䅁䅁睁䵁䅁䅁兂䅁䅁䅄佧兊兑䅯睲䅁䅁䅯材䅁䅁䅯睂䅅䅁䅅䅁䉁䅁䅁兂噂偅㉤湅瑮睐杷允䅁䅁䅕䅁䑁䅁䅷䅁䙁䅁䅁䵁䅃水䉂权佄䅁䅁权乂䅁䅁权䡁允䅁允䅁䅁䅅䅁䙁䑁坚汯硖⼶⽁䍄䉁䅁䅁兂䅁䅁䅍䅄䅁䅁䅕䅁䅁䕺瑍歭䭅乁䄴䅁䭁䕁䅅䅁䭁䅁䉣䅁䉁䅁䅁允䅁䅁䅕䅁䅁䅁䅁䅁䵁䅉䅅䅁䙁䅁䅁睁䵁䅁䅁兂䅁䅁䅁䥂倱兑䅯杁䅅䅁䅯材䅁䅁䅯睂䅅䅁䅅䅁䉁䅁䅁兂䍁剌桥坴硔睐杷允䅁䅁䅕䅁䑁䅁䅷䅁䙁䅁䅁䥁啂䙂䉂权⭄䅁䅁权㕁䅁䅁权䡁允䅁允䅁䅁䅅䅁䙁䅁䅁䅁䅁䅁䅁䍄䉁䅁䅁兂䅁䅁䅍䅄䅁䅁䅕䅁䅁䙧䕑䕕䭅乁䅧䅁䭁䑁䅯䅁䭁䅁䉣䅁䉁䅁䅁允䅁䅁䅕䅁䅁䅁䅁䅁䵁䅉䅅䅁䙁䅁䅁睁䵁䅁䅁兂䅁䅁䅃䅖兒兑䅯朲䅁䅁䅯杏䅁䅁䅯睂䅅䅁䅅䅁䉁䅁䅁兂䅁䅁䅁䅁䅁䅁杷允䅁䅁䅕䅁䑁䅁䅷䅁䙁䅁䅁䥁啂䙂䉂权佄䅁䅁权㙁䅁䅁权䡁允䅁允䅁䅁䅅䅁䙁䅁䅁䅁䅁䅁䅁䍄䉁䅁䅁兂䅁䅁䅍䅄䅁䅁䅕䅁䅁䝧畯ご䭅䅁䉑䅁䭁䕁䅧䅁䭁䅁䉣䅁䉁䅁䅁允䅁䅁䅕䅁䅁䅁䅁䅁䵁䅉䅅䅁䙁䅁䅁睁䵁䅁䅁兂䅁䅁䅁䍉㕪䅑䅯朴䅁䅁䅯免䅁䅁䅯睂䅅䅁䅅䅁䉁䅁䅁兂䅁䅁䅁䅁䅁䅁杷允䅁䅁䅕䅁䑁䅁䅷䅁䙁䅁䅁䥁啂䙂䉂权歄䅁䅁权㙁䅁䅁权䡁允䅁允䅁䅁䅅䅁䙁䅁䅁䅁䅁䅁䅁䍄䉁䅁䅁兂䅁䅁䅍䅄䅁䅁䅕䅁䅁䝁确歔䭅乁䅧䅁䭁䕁䄰䅁䭁䅁䉣䅁䉁䅁䅁允䅁䅁䅕䌫婯⭷湢樷䴸䅉䅅䅁䙁䅁䅁睁䵁䅁䅁兂䅁䅁䅃䅖兒兑䅯朵䅁䅁䅯杏䅁䅁䅯睂䅅䅁䅅䅁䉁䅁䅁兂䅁䅁䅁䅁䅁䅁杷允䅁䅁䅕䅁䑁䅁䅷䅁䙁䅁䅁䅁灂唸䈵权䱄䅁䅁权䅂䅁䅁权䡁允䅁允䅁䅁䅅䅁䙁䅁䅁䅁䅁䅁䅁䍄䉁䅁䅁兂䅁䅁䅍䅄䅁䅁䅕䅁䅁䙧䕑䕕䭅䭁䄸䅁䭁䑁䅯䅁䭁䅁䉣䅁䉁䅁䅁允䅁䅁䅕䅁䅁䅁䅁䅁䵁䅉䅅䅁䙁䅁䅁睁䵁䅁䅁兂䅁䅁䅁䤴㑈䅑䅯朱䅁䅁䅯材䅁䅁䅯睂䅅䅁䅅䅁䉁䅁䅁兂療呎啈ㄶ㙄睐杷允䅁䅁䅕䅁䑁䅁䅷䅁䙁䅁䅁䥁㝁啗䈹权兄䅁䅁权䭂䅁䅁权䡁允䅁允䅁䅁䅅䅁䙁䅁睨癁啳䉅䅒䍄䉁䅁䅁兂䅁䅁䅍䅄䅁䅁䅕䅁䅁䭁䩄〫䭁乁䅙䅁䭁䅁䅍䅁䭁䅁䉣䅁䉁䅁䅁允䅁䅁䅕兢收䵁嘱吷䴸䅉䅅䅁䙁䅁䅁睁䵁䅁䅁兂䅁䅁䅃䅖兒兑䅯睹䅁䅁䅯杏䅁䅁䅯睂䅅䅁䅅䅁䉁䅁䅁兂䅁䅁䅁䅁䅁䅁杷允䅁䅁䅕䅁䑁䅁䅷䅁䙁䅁䅁䅁㝂啌䈹权䍁允䅁权䕂䅁䅁权䡁允䅁允䅁䅁䅅䅁䙁䅁䅁䅁䅁䅁䅁䍄䉁䅁䅁兂䅁䅁䅍䅄䅁䅁䅕䅁䅁䑧婴ご䭅乁䅉䅁䭁䑁䄴䅁䭁䅁䉣䅁䉁䅁䅁允䅁䅁䅕ㅋ䉔效ㄫ䕏䵁䅉䅅䅁䙁䅁䅁睁䵁䅁䅁兂䅁䅁䅃䅖兒兑䅯䄫䅁䅁䅯杏䅁䅁䅯睂䅅䅁䅅䅁䉁䅁䅁兂䅁䅁䅁䅁䅁䅁杷允䅁䅁䅕䅁䑁䅁䅷䅁䙁䅁䅁䅁乃唰䈵权慄䅁䅁权乂䅁䅁权䡁允䅁允䅁䅁䅅䅁䙁乁坱塨䵄⽦⽁䍄䉁䅁䅁兂䅁䅁䅍䅄䅁䅁䅕䅁䅁䙧䕑䕕䭅䱁䄸䅁䭁䑁䅯䅁䭁䅁䉣䅁䉁䅁䅁允䅁䅁䅕䅁䅁䅁䅁䅁䵁䅉䅅䅁䙁䅁䅁睁䵁䅁䅁兂䅁䅁䅁摪但兑䅯䄶䅁䅁䅯兒䅁䅁䅯睂䅅䅁䅅䅁䉁䅁䅁兂䅁䅁䅁䅁䅁䅁杷允䅁䅁䅕䅁䑁䅁䅷䅁䙁䅁䅁䥁㝁啗䈹权兄䅁䅁权䙂䅁䅁权䡁允䅁允䅁䅁䅅䅁䙁䅁噖灁䕸䍊䅎䍄䉁䅁䅁兂䅁䅁䅍䅄䅁䅁䅕䅁䅁佁䉃䔫䭁乁䅷䅁䭁䕁䅉䅁䭁䅁䉣䅁䉁䅁䅁允䅁䅁䅕噴䕷ㅺ朰あ䵁䅉䅅䅁䙁䅁䅁睁䵁䅁䅁兂䅁䅁䅃䅖兒兑䅯睹䅁䅁䅯睓䅁䅁䅯睂䅅䅁䅅䅁䉁䅁䅁兂㙄灸㉅䅎呍䅑杷允䅁䅁䅕䅁䑁䅁䅷䅁䙁䅁䅁䅁㝂啌䈹权⭄䅁䅁权㝁䅁䅁权䡁允䅁允䅁䅁䅅䅁䙁䅁䅁䅁䅁䅁䅁䍄䉁䅁䅁兂䅁䅁䅍䅄䅁䅁䅕䅁䅁䙧䕑䕕䭅偁䅙䅁䭁䑁䅯䅁䭁䅁䉣䅁䉁䅁䅁允䅁䅁䅕䅁䅁䅁䅁䅁䵁䅉䅅䅁䙁䅁䅁睁䵁䅁䅁兂䅁䅁䅁䍉㕪䅑䅯朳䅁䅁䅯杍䅁䅁䅯睂䅅䅁䅅䅁䉁䅁䅁兂䅁䅁䅁䅁䅁䅁杷允䅁䅁䅕䅁䑁䅁䅷䅁䙁䅁䅁䅁䕁啪䈹权卄䅁䅁权獁䅁䅁权䡁允䅁允䅁䅁䅅䅁䙁䅁䅁䅁䅁䅁䅁䍄䉁䅁䅁兂䅁䅁䅍䅄䅁䅁䅕䅁䅁䙧䕑䕕䭅乁䅑䅁䭁䑁䄸䅁䭁䅁䉣䅁䉁䅁䅁允䅁䅁䅕䅁䅁䅁䅁䅁䵁䅉䅅䅁䙁䅁䅁睁䵁䅁䅁兂䅁䅁䅁䥂倱兑䅯朵䅁䅁䅯兎䅁䅁䅯睂䅅䅁䅅䅁䉁䅁䅁兂䅁䅁䅁䅁䅁䅁杷允䅁䅁䅕䅁䑁䅁䅷䅁䙁䅁䅁䥁啂䙂䉂权奄䅁䅁权⽁䅁䅁权䡁允䅁允䅁䅁䅅䅁䙁䅁䅁䅁䅁䅁䅁䍄䉁䅁䅁兂䅁䅁䅍䅄䅁䅁䅕䅁䅁䝁䭄〫䭁乁䅧䅁䭁䕁䅅䅁䭁䅁䉣䅁䉁䅁䅁允䅁䅁䅕㑘汔祕癨稳䴸䅉䅅䅁䙁䅁䅁睁䵁䅁䅁兂䅁䅁䅁䵣㝲䅑䅯睶䅁䅁䅯兒䅁䅁䅯睂䅅䅁䅅䅁䉁䅁䅁兂䅁䅁䅁䅁䅁䅁杷允䅁䅁䅕䅁䑁䅁䅷䅁䙁䅁䅁䥁㝁啗䈹权䑄䅁䅁权䙂䅁䅁权䡁允䅁允䅁䅁䅅䅁䙁乁婈䍂䭪硑䄹䍄䉁䅁䅁兂䅁䅁䅍䅄䅁䅁䅕䅁䅁䙧䕑䕕䭅佁䅁䅁䭁䕁䄰䅁䭁䅁䉣䅁䉁䅁䅁允䅁䅁䅕ㅮ䍪㡗慪䕅䵁䅉䅅䅁䙁䅁䅁睁䵁䅁䅁兂䅁䅁䅃䅖兒兑䅯朴䅁䅁䅯睐䅁䅁䅯睂䅅䅁䅅䅁䉁䅁䅁兂䅁䅁䅁䅁䅁䅁杷允䅁䅁䅕䅁䑁䅁䅷䅁䙁䅁䅁䅁杂癹䅴权㙄䅁䅁权㝁䅁䅁权䡁允䅁允䅁䅁䅅䅁䙁䅁䅁䅁䅁䅁䅁䍄䉁䅁䅁兂䅁䅁䅍䅄䅁䅁䅕䅁䅁䥁刳歔䭅䅁䉉䅁䭁䕁䅕䅁䭁䅁䉣䅁䉁䅁䅁允䅁䅁䅕䅁䅁䅁䅁䅁䵁䅉䅅䅁䙁䅁䅁睁䵁䅁䅁兂䅁䅁䅃䅖兒兑䅯睹䅁䅁䅯睐䅁䅁䅯睂䅅䅁䅅䅁䉁䅁䅁兂䅁䅁䅁䅁䅁䅁杷允䅁䅁䅕䅁䑁䅁䅷䅁䙁䅁䅁䥁啂䙂䉂权㙄䅁䅁权⽁䅁䅁权䡁允䅁允䅁䅁䅅䅁䙁䅁䅁䅁䅁䅁䅁䍄䉁䅁䅁兂䅁䅁䅍䅄䅁䅁䅕䅁䅁䕁乄〫䭁佁䅷䅁䭁䑁䅣䅁䭁䅁䉣䅁䉁䅁䅁允䅁䅁䅕䅁䅁䅁䅁䅁䵁䅉䅅䅁䙁䅁䅁睁䵁䅁䅁兂䅁䅁䅃䅖兒兑䅯䅁䅅䅁䅯睐䅁䅁䅯睂䅅䅁䅅䅁䉁䅁䅁权䝁允䅁䍄䉁䅁䅁兂䅁䅁䅍䅄䅁䅁䅕䅁䅁䙧䕑䕕䭅佁䅯䅁䭁䑁䄸䅁䭁䅁䉣䅁䉁䅁䅁允䅁䅁䅕䅁䅁䅁䅁䅁䵁䅉䅅䅁䙁䅁䅁睁䵁䅁䅁兂䅁䅁䅁剔儹兑䅯朰䅁䅁䅯兒䅁䅁䅯睂䅅䅁䅅䅁䉁䅁䅁兂晁敨剴䉵琴䅑杷允䅁䅁䅕䅁䑁䅁䅷䅁䙁䅁䅁䅁㑁䔵䈵权啄䅁䅁权㡁䅁䅁权䡁允䅁允䅁䅁䅅䅁䙁䅁䅁䅁䅁䅁䅁䍄䉁䅁䅁兂䅁䅁䅍䅄䅁䅁䅕䅁䅁䙁睳ご䭅偁䅙䅁䭁䕁䅙䅁䭁䅁䉣䅁䉁䅁䅁允䅁䅁䅕䅁䅁䅁䅁䅁䵁䅉䅅䅁䙁䅁䅁睁䵁䅁䅁兂䅁䅁䅄佧兊兑䅯䄳䅁䅁䅯杍䅁䅁䅯睂䅅䅁䅅䅁䉁䅁䅁兂䅁䅁䅁䅁䅁䅁杷允䅁䅁䅕䅁䑁䅁䅷䅁䙁䅁䅁䥁啂䙂䉂权慄䅁䅁权㍁䅁䅁权䡁允䅁允䅁䅁䅅䅁䙁䅁䅁䅁䅁䅁䅁䍄䉁䅁䅁兂䅁䅁䅍䅄䅁䅁䅕䅁䅁䙧䕑䕕䭅佁䅑䅁䭁䑁䅣䅁䭁䅁䉣䅁䉁䅁䅁允䅁䅁䅕䅁䅁䅁䅁䅁䵁䅉䅅䅁䙁䅁䅁睁䵁䅁䅁兂䅁䅁䅁䥂倱兑䅯䄶䅁䅁䅯睎䅁䅁䅯睂䅅䅁䅅䅁䉁䅁䅁兂䅁䅁䅁䅁䅁䅁杷允䅁䅁䅕䅁䑁䅁䅷䅁䙁䅁䅁䥁啂䙂䉂权睄䅁䅁权㍁䅁䅁权䡁允䅁允䅁䅁䅅䅁䙁䅁䅁䅁䅁䅁䅁䍄䉁䅁䅁兂䅁䅁䅍䅄䅁䅁䅕䅁䅁䙧䕑䕕䭅偁䅯䅁䭁䑁䅣䅁䭁䅁䉣䅁䉁䅁䅁允䅁䅁䅕䅁䅁䅁䅁䅁䵁䅉䅅䅁䙁䅁䅁睁䵁䅁䅁兂䅁䅁䅁晡但兑䅯䄶䅁䅁䅯䅐䅁䅁䅯睂䅅䅁䅅䅁䉁䅁䅁兂坃祵癭䍆剰䅑杷允䅁䅁䅕䅁䑁䅁䅷䅁䙁䅁䅁䥁䅂啚䈹权㡄䅁䅁权㑁䅁䅁权䡁允䅁允䅁䅁䅅䅁䙁䅁䅁䅁䅁䅁䅁䍄䉁䅁䅁兂䅁䅁䅍䅄䅁䅁䅕䅁䅁䙧䕑䕕䭅偁䅷䅁䭁䑁䅣䅁䭁䅁䉣䅁䉁䅁䅁允䅁䅁䅕䅁䅁䅁䅁䅁䵁䅉䅅䅁䙁䅁䅁睁䵁䅁䅁兂䅁䅁䅁䍉㕪䅑䅯杺䅁䅁䅯兏䅁䅁䅯睂䅅䅁䅅䅁䉁䅁䅁兂䅁䅁䅁䅁䅁䅁杷允䅁䅁䅕䅁䑁䅁䅷䅁䙁䅁䅁䅁杂癹䅴权癃䅁䅁权㉁䅁䅁权䡁允䅁允䅁䅁䅅䅁䙁䑁甯呑䝦畧⽍䍄䉁䅁䅁兂䅁䅁䅍䅄䅁䅁䅕䅁䅁䕁昰䕕䭅佁䅷䅁䭁䑁䄸䅁䭁䅁䉣䅁䉁䅁䅁允䅁䅁䅕睥攱瀱獩䐱䴸䅉䅅䅁䙁䅁䅁睁䵁䅁䅁兂䅁䅁䅁䵯㝮䅑䅯睲䅁䅁䅯䅐䅁䅁䅯睂䅅䅁䅅䅁䉁䅁䅁兂汃㍁硱扷睘睐杷允䅁䅁䅕䅁䑁䅁䅷䅁䙁䅁䅁䥁啂䙂䉂权䅁允䅁权㍁䅁䅁权䡁允䅁允䅁䅁䅅䅁䭁䅁䉙䅁䵁䅉䅅䅁䙁䅁䅁睁䵁䅁䅁兂䅁䅁䅁剔儹兑䅯䄴䅁䅁䅯䅔䅁䅁䅯睂䅅䅁䅅䅁䉁䅁䅁兂啂ぱ㥙丫硶睐杷允䅁䅁䅕䅁䑁䅁䅷䅁䙁䅁䅁䥁啂䙂䉂权獄䅁䅁权㍁䅁䅁权䡁允䅁允䅁䅁䅅䅁䙁䅁䅁䅁䅁䅁䅁䍄䉁䅁䅁兂䅁䅁䅍䅄䅁䅁䅕䅁䅁䙧䕑䕕䭅乁䅑䅁䭁䑁䅳䅁䭁䅁䉣䅁䉁䅁䅁允䅁䅁䅕䅁䅁䅁䅁䅁䵁䅉䅅䅁䙁䅁䅁睁䵁䅁䅁兂䅁䅁䅃䅖兒兑䅯朱䅁䅁䅯睏䅁䅁䅯睂䅅䅁䅅䅁䉁䅁䅁兂䅁䅁䅁䅁䅁䅁杷允䅁䅁䅕䅁䑁䅁䅷䅁䙁䅁䅁䅁杂癹䅴权癃䅁䅁权䝂䅁䅁权䡁允䅁允䅁䅁䅅䅁䙁䑁⽥瑩夯敊⽧䍄䉁䅁䅁兂䅁䅁䅍䅄䅁䅁䅕䅁䅁䝧畯ご䭅乁䅁䅁䭁䑁䅅䅁䭁䅁䉣䅁䉁䅁䅁允䅁䅁䅕䅁䅁䅁䅁䅁䵁䅉䅅䅁䙁䅁䅁睁䵁䅁䅁兂䅁䅁䅁䥂倱兑䅯杁䅅䅁䅯兒䅁䅁䅯睂䅅䅁䅅䅁䉁䅁䅁兂穂湬歂㍦ㅪ睐杷允䅁䅁䅕䅁䑁䅁䅷䅁䙁䅁䅁䥁啂䙂䉂权奄䅁䅁权㝁䅁䅁权䡁允䅁允䅁䅁䅅䅁䙁䅁䅁䅁䅁䅁䅁䍄䉁䅁䅁兂䅁䅁䅍䅄䅁䅁䅕䅁䅁䕁昰䕕䭅佁䅙䅁䭁䕁䅣䅁䭁䅁䉣䅁䉁䅁䅁允䅁䅁䅕椰橕睡票歃䵁䅉䅅䅁䙁䅁䅁睁䵁䅁䅁兂䅁䅁䅁剔儹兑䅯术䅁䅁䅯䅓䅁䅁䅯睂䅅䅁䅅䅁䉁䅁䅁兂㥁䙸敄㕳䙙村杷允䅁䅁䅕䅁䑁䅁䅷䅁䙁䅁䅁䥁啂䙂䉂权佄䅁䅁权㝁䅁䅁权䡁允䅁允䅁䅁䅅䅁䙁䅁䅁䅁䅁䅁䅁䍄䉁䅁䅁兂䅁䅁䅍䅄䅁䅁䅕䅁䅁䩁㉂䔫䭁佁䄴䅁䭁䕁䅍䅁䭁䅁䉣䅁䉁䅁䅁允䅁䅁䅕䕆祫偎摱啓䵁䅉䅅䅁䙁䅁䅁睁䵁䅁䅁兂䅁䅁䅁䵙㝲䅑䅯䄲䅁䅁䅯睒䅁䅁䅯睂䅅䅁䅅䅁䉁䅁䅁兂潄浺䵬䝄煪睐杷允䅁䅁䅕䅁䑁䅁䅷䅁䙁䅁䅁䥁啂䙂䉂权祄䅁䅁权㝁䅁䅁权䡁允䅁允䅁䅁䅅䅁䙁䅁䅁䅁䅁䅁䅁䍄䉁䅁䅁兂䅁䅁䅍䅄䅁䅁䅕䅁䅁䝁䭄〫䭁乁䅑䅁䭁䕁䅫䅁䭁䅁䉣䅁䉁䅁䅁允䅁䅁䅕硚䉬瘵獊商䵁䅉䅅䅁䙁䅁䅁睁䵁䅁䅁兂䅁䅁䅃䅖兒兑䅯睹䅁䅁䅯睏䅁䅁䅯睂䅅䅁䅅䅁䉁䅁䅁兂䅁䅁䅁䅁䅁䅁杷允䅁䅁䅕䅁䑁䅁䅷䅁䙁䅁䅁䥁煂歌䈹权䍁允䅁权癁䅁䅁权䡁允䅁允䅁䅁䅅䅁䙁䅁䅁䅁䅁䅁䅁䍄䉁䅁䅁兂䅁䅁䅍䅄䅁䅁䅕䅁䅁䙧䕑䕕䭅䱁䄸䅁䭁䑁䅳䅁䭁䅁䉣䅁䉁䅁䅁允䅁䅁䅕䅁䅁䅁䅁䅁䵁䅉䅅䅁䙁䅁䅁睁䵁䅁䅁兂䅁䅁䅃楡倵兑䅯朰䅁䅁䅯免䅁䅁䅯睂䅅䅁䅅䅁䉁䅁䅁兂䅁䅁䅁䅁䅁䅁杷允䅁䅁䅕䅁䑁䅁䅷䅁䙁䅁䅁䅁乂ㅈ䉂权䅁允䅁权䑁䅁䅁权䡁允䅁允䅁䅁䅅䅁䭁䅁䉙䅁䵁䅉䅅䅁䙁䅁䅁睁䵁䅁䅁兂䅁䅁䅁䤴㑈䅑䅯朱䅁䅁䅯兒䅁䅁䅯睂䅅䅁䅅䅁䉁䅁䅁兂⭁䅖䑓煌㜳睐杷允䅁䅁䅕䅁䑁䅁䅷䅁䙁䅁䅁䥁啂䙂䉂权⭄䅁䅁权㝁䅁䅁权䡁允䅁允䅁䅁䅅䅁䙁䅁䅁䅁䅁䅁䅁䍄䉁䅁䅁兂䅁䅁䅍䅄䅁䅁䅕䅁䅁䑧婴ご䭅乁䅙䅁䭁䍁䄴䅁䭁䅁䉣䅁䉁䅁䅁允䅁䅁䅕䅁䅁䅁䅁䅁䵁䅉䅅䅁䙁䅁䅁睁䵁䅁䅁兂䅁䅁䅃䝑偖兑䅯朹䅁䅁䅯䅍䅁䅁䅯睂䅅䅁䅅䅁䉁䅁䅁兂䅁䅁䅁䅁䅁䅁杷允䅁䅁䅕䅁䑁䅁䅷䅁䙁䅁䅁䥁啂䙂䉂权䅁允䅁权㝁䅁䅁权䡁允䅁允䅁䅁䅅䅁䭁䅁䉙䅁䵁䅉䅅䅁䙁䅁䅁睁䵁䅁䅁兂䅁䅁䅃䅖兒兑䅯朶䅁䅁䅯睏䅁䅁䅯睂䅅䅁䅅䅁䉁䅁䅁兂䅁䅁䅁䅁䅁䅁杷允䅁䅁䅕䅁䑁䅁䅷䅁䙁䅁䅁䥁㝁啗䈹权䕁允䅁权䑂䅁䅁权䡁允䅁允䅁䅁䅅䅁䙁䭁䕮䝖煉敍⽕䍄䉁䅁䅁兂䅁䅁䅍䅄䅁䅁䅕䅁䅁䕺瑍歭䭅偁䅁䅁䭁䑁䅣䅁䭁䅁䉣䅁䉁䅁䅁允䅁䅁䅕䅁䅁䅁䅁䅁䵁䅉䅅䅁䙁䅁䅁睁䵁䅁䅁兂䅁䅁䅃䝑偖兑䅯䄱䅁䅁䅯杍䅁䅁䅯睂䅅䅁䅅䅁䉁䅁䅁兂䅁䅁䅁䅁䅁䅁杷允䅁䅁䅕䅁䑁䅁䅷䅁䙁䅁䅁䅁䕁啪䈹权い䅁䅁权㡁䅁䅁权䡁允䅁允䅁䅁䅅䅁䙁䑁呬圶朹䍉䄹䍄䉁䅁䅁兂䅁䅁䅍䅄䅁䅁䅕䅁䅁䙧䕑䕕䭅乁䅑䅁䭁䕁䅁䅁䭁䅁䉣䅁䉁䅁䅁允䅁䅁䅕䅁䅁</t>
  </si>
  <si>
    <t>䅁䅁䅁䵁䅉䅅䅁䙁䅁䅁睁䵁䅁䅁兂䅁䅁䅁䤴㑈䅑䅯睶䅁䅁䅯児䅁䅁䅯睂䅅䅁䅅䅁䉁䅁䅁兂䅁䅁䅁䅁䅁䅁杷允䅁䅁䅕䅁䑁䅁䅷䅁䙁䅁䅁䵁䑸婌䉰权歄䅁䅁权穁䅁䅁权䡁允䅁允䅁䅁䅅䅁䙁䅁䅁䅁䅁䅁䅁䍄䉁䅁䅁兂䅁䅁䅍䅄䅁䅁䅕䅁䅁䥁刳歔䭅佁䅧䅁䭁䕁䅧䅁䭁䅁䉣䅁䉁䅁䅁允䅁䅁䅕䅁䅁䅁䅁䅁䵁䅉䅅䅁䙁䅁䅁睁䵁䅁䅁兂䅁䅁䅃䅖兒兑䅯杺䅁䅁䅯䅑䅁䅁䅯睂䅅䅁䅅䅁䉁䅁䅁兂䅁䅁䅁䅁䅁䅁杷允䅁䅁䅕䅁䑁䅁䅷䅁䙁䅁䅁䥁啂䙂䉂权潄䅁䅁权䍂䅁䅁权䡁允䅁允䅁䅁䅅䅁䙁䥁浪婶䅆ㄷ䅎䍄䉁䅁䅁兂䅁䅁䅍䅄䅁䅁䅕䅁䅁䕁昰䕕䭅佁䅙䅁䭁䑁䅷䅁䭁䅁䉣䅁䉁䅁䅁允䅁䅁䅕䍑㈲ㅰ䉕歁䵁䅉䅅䅁䙁䅁䅁睁䵁䅁䅁兂䅁䅁䅁䍉㕪䅑䅯䄶䅁䅁䅯村䅁䅁䅯睂䅅䅁䅅䅁䉁䅁䅁兂䅁䅁䅁䅁䅁䅁杷允䅁䅁䅕䅁䑁䅁䅷䅁䙁䅁䅁䅁䅂智䅴权㑄䅁䅁权䵂䅁䅁权䡁允䅁允䅁䅁䅅䅁䙁䅁䅁䙍ね䙺䍎䍄䉁䅁䅁兂䅁䅁䅍䅄䅁䅁䅕䅁䅁䙧䕑䕕䭅偁䅁䅁䭁䕁䅁䅁䭁䅁䉣䅁䉁䅁䅁允䅁䅁䅕䅁䅁䅁䅁䅁䵁䅉䅅䅁䙁䅁䅁睁䵁䅁䅁兂䅁䅁䅁䍉㕪䅑䅯䄹䅁䅁䅯䅐䅁䅁䅯睂䅅䅁䅅䅁䉁䅁䅁兂穁積積積積䅑杷允䅁䅁䅕䅁䑁䅁䅷䅁䙁䅁䅁䅁䕁啪䈹权䑄䅁䅁权㥁䅁䅁权䡁允䅁允䅁䅁䅅䅁䙁䅁䅁䅁䅁䅁䅁䍄䉁䅁䅁兂䅁䅁䅍䅄䅁䅁䅕䅁䅁䙧䕑䕕䭅偁䅧䅁䭁䕁䅁䅁䭁䅁䉣䅁䉁䅁䅁允䅁䅁䅕䅁䅁䅁䅁䅁䵁䅉䅅䅁䙁䅁䅁睁䵁䅁䅁兂䅁䅁䅄佧兊兑䅯朴䅁䅁䅯䅍䅁䅁䅯睂䅅䅁䅅䅁䉁䅁䅁兂䅁䅁䅁䅁䅁䅁杷允䅁䅁䅕䅁䑁䅁䅷䅁䙁䅁䅁䥁啂䙂䉂权䑄䅁䅁权䅂䅁䅁权䡁允䅁允䅁䅁䅅䅁䙁䅁䅁䅁䅁䅁䅁䍄䉁䅁䅁兂䅁䅁䅍䅄䅁䅁䅕䅁䅁䙧䕑䕕䭅佁䅯䅁䭁䕁䅁䅁䭁䅁䉣䅁䉁䅁䅁允䅁䅁䅕䅁䅁䅁䅁䅁䵁䅉䅅䅁䙁䅁䅁睁䵁䅁䅁兂䅁䅁䅁摪但兑䅯朳䅁䅁䅯杏䅁䅁䅯睂䅅䅁䅅䅁䉁䅁䅁兂䅁䅁䅁䅁䅁䅁杷允䅁䅁䅕䅁䑁䅁䅷䅁䙁䅁䅁䅁权晹䅴权兄䅁䅁权⭁䅁䅁权䡁允䅁允䅁䅁䅅䅁䙁䩁浐捥塦桩䅰䍄䉁䅁䅁兂䅁䅁䅍䅄䅁䅁䅕䅁䅁䝁䭄〫䭁佁䄴䅁䭁䑁䅉䅁䭁䅁䉣䅁䉁䅁䅁允䅁䅁䅕䅁䅁䅁䅁䅁䵁䅉䅅䅁䙁䅁䅁睁䵁䅁䅁兂䅁䅁䅃䅖兒兑䅯䄳䅁䅁䅯児䅁䅁䅯睂䅅䅁䅅䅁䉁䅁䅁兂䅁䅁䅁䅁䅁䅁杷允䅁䅁䅕䅁䑁䅁䅷䅁䙁䅁䅁䥁啂䙂䉂权潄䅁䅁权㥁䅁䅁权䡁允䅁允䅁䅁䅅䅁䙁䅁䅁䅁䅁䅁䅁䍄䉁䅁䅁兂䅁䅁䅍䅄䅁䅁䅕䅁䅁䙧䕑䕕䭅偁䅉䅁䭁䑁䄰䅁䭁䅁䉣䅁䉁䅁䅁允䅁䅁䅕䅁䅁䅁䅁䅁䵁䅉䅅䅁䙁䅁䅁睁䵁䅁䅁兂䅁䅁䅁䵣㝲䅑䅯朶䅁䅁䅯村䅁䅁䅯睂䅅䅁䅅䅁䉁䅁䅁兂楄穲橡䕋䥘睐杷允䅁䅁䅕䅁䑁䅁䅷䅁䙁䅁䅁䥁啂䙂䉂权䱄䅁䅁权㥁䅁䅁权䡁允䅁允䅁䅁䅅䅁䙁䅁䅁䅁䅁䅁䅁䍄䉁䅁䅁兂䅁䅁䅍䅄䅁䅁䅕䅁䅁䑁歪歔䭅䵁䅍䅁䭁䑁䅳䅁䭁䅁䉣䅁䉁䅁䅁允䅁䅁䅕䅁䅁䅁䅁䅁䵁䅉䅅䅁䙁䅁䅁睁䵁䅁䅁兂䅁䅁䅃䅖兒兑䅯䄫䅁䅁䅯児䅁䅁䅯睂䅅䅁䅅䅁䉁䅁䅁兂䅁䅁䅁䅁䅁䅁杷允䅁䅁䅕䅁䑁䅁䅷䅁䙁䅁䅁䵁䅃水䉂权䕁允䅁权㥁䅁䅁权䡁允䅁允䅁䅁䅅䅁䙁䅁䅁䅁䅁䅁䅁䍄䉁䅁䅁兂䅁䅁䅍䅄䅁䅁䅕䅁䅁䥷楄䕕䭅偁䅯䅁䭁䕁䅍䅁䭁䅁䉣䅁䉁䅁䅁允䅁䅁䅕䍩呸䰳摷唴䵅䅉䅅䅁䙁䅁䅁睁䵁䅁䅁兂䅁䅁䅃䅖兒兑䅯䄰䅁䅁䅯李䅁䅁䅯睂䅅䅁䅅䅁䉁䅁䅁兂䅁䅁䅁䅁䅁䅁杷允䅁䅁䅕䅁䑁䅁䅷䅁䙁䅁䅁䅁杂癹䅴权坄䅁䅁权䑂䅁䅁权䡁允䅁允䅁䅁䅅䅁䙁䍁整杖㙐倰⽧䍄䉁䅁䅁兂䅁䅁䅍䅄䅁䅁䅕䅁䅁䙁睳ご䭅佁䅧䅁䭁䕁䅑䅁䭁䅁䉣䅁䉁䅁䅁允䅁䅁䅕䅁䅁䅁䅁䅁䵁䅉䅅䅁䙁䅁䅁睁䵁䅁䅁兂䅁䅁䅃䅖兒兑䅯䄱䅁䅁䅯李䅁䅁䅯睂䅅䅁䅅䅁䉁䅁䅁兂䅁䅁䅁䅁䅁䅁杷允䅁䅁䅕䅁䑁䅁䅷䅁䙁䅁䅁䅁杄晧䅨权⭄䅁䅁权䝂䅁䅁权䡁允䅁允䅁䅁䅅䅁䙁䅁䅁偁橚桪䍸䍄䉁䅁䅁兂䅁䅁䅍䅄䅁䅁䅕䅁䅁䝧畯ご䭅偁䅷䅁䭁䕁䄰䅁䭁䅁䉣䅁䉁䅁䅁允䅁䅁䅕捹㌰瑋癱こ䵁䅉䅅䅁䙁䅁䅁睁䵁䅁䅁兂䅁䅁䅁剔儹兑䅯杺䅁䅁䅯䅓䅁䅁䅯睂䅅䅁䅅䅁䉁䅁䅁兂㙁䝑瀫⭺䅍䅑杷允䅁䅁䅕䅁䑁䅁䅷䅁䙁䅁䅁䥁䅂啚䈹权䍁允䅁权ぁ䅁䅁权䡁允䅁允䅁䅁䅅䅁䙁䅁䅁䅁䅁䅁䅁䍄䉁䅁䅁兂䅁䅁䅍䅄䅁䅁䅕䅁䅁䥷楄䕕䭅佁䅑䅁䭁䕁䅉䅁䭁䅁䉣䅁䉁䅁䅁允䅁䅁䅕䅁䅁䅁䅁䅁䵁䅉䅅䅁䙁䅁䅁睁䵁䅁䅁兂䅁䅁䅁䤴㑈䅑䅯朰䅁䅁䅯睒䅁䅁䅯睂䅅䅁䅅䅁䉁䅁䅁兂䙃ㄶ㑇杈畕䅑杷允䅁䅁䅕䅁䑁䅁䅷䅁䙁䅁䅁䥁啂䙂䉂权佄䅁䅁权㉁䅁䅁权䡁允䅁允䅁䅁䅅䅁䙁䅁䅁䅁䅁䅁䅁䍄䉁䅁䅁兂䅁䅁䅍䅄䅁䅁䅕䅁䅁䩁㉂䔫䭁佁䅉䅁䭁䑁䅫䅁䭁䅁䉣䅁䉁䅁䅁允䅁䅁䅕䅁䅁䅁䅁䅁䵁䅉䅅䅁䙁䅁䅁睁䵁䅁䅁兂䅁䅁䅁䡫㑢䅑䅯䄷䅁䅁䅯睎䅁䅁䅯睂䅅䅁䅅䅁䉁䅁䅁兂剃睹䥁㡄䑧䅑杷允䅁䅁䅕䅁䑁䅁䅷䅁䙁䅁䅁䥁啂䙂䉂权癃䅁䅁权㉁䅁䅁权䡁允䅁允䅁䅁䅅䅁䙁䅁䅁䅁䅁䅁䅁䍄䉁䅁䅁兂䅁䅁䅍䅄䅁䅁䅕䅁䅁䙁睳ご䭅偁䄴䅁䭁䑁䄸䅁䭁䅁䉣䅁䉁䅁䅁允䅁䅁䅕䅁䅁䅁䅁䅁䵁䅉䅅䅁䙁䅁䅁睁䵁䅁䅁兂䅁䅁䅄佧兊兑䅯朶䅁䅁䅯兒䅁䅁䅯睂䅅䅁䅅䅁䉁䅁䅁兂ㅁ䕬湇卥歩睶杷允䅁䅁䅕䅁䑁䅁䅷䅁䙁䅁䅁䅁乃唰䈵权浄䅁䅁权ぁ䅁䅁权䡁允䅁允䅁䅁䅅䅁䙁䅁䅁䅁䅁䅁䅁䍄䉁䅁䅁兂䅁䅁䅍䅄䅁䅁䅕䅁䅁䝁确歔䭅偁䅁䅁䭁䑁䅁䅁䭁䅁䉣䅁䉁䅁䅁允䅁䅁䅕䅁䅁䅁䅁䅁䵁䅉䅅䅁䙁䅁䅁睁䵁䅁䅁兂䅁䅁䅁晡但兑䅯朷䅁䅁䅯睑䅁䅁䅯睂䅅䅁䅅䅁䉁䅁䅁兂穃杆潒樴䨹䅑杷允䅁䅁䅕䅁䑁䅁䅷䅁䙁䅁䅁䥁啂䙂䉂权㑄䅁䅁权㉁䅁䅁权䡁允䅁允䅁䅁䅅䅁䙁䅁䅁䅁䅁䅁䅁䍄䉁䅁䅁兂䅁䅁䅍䅄䅁䅁䅕䅁䅁䭁䩄〫䭁偁䅧䅁䭁䍁䄴䅁䭁䅁䉣䅁䉁䅁䅁允䅁䅁䅕䅁䅁䅁䅁䅁䵁䅉䅅䅁䙁䅁䅁睁䵁䅁䅁兂䅁䅁䅁䡫㑢䅑䅯䄴䅁䅁䅯睌䅁䅁䅯睂䅅䅁䅅䅁䉁䅁䅁兂䅁䅁䅁䅁䅁䅁杷允䅁䅁䅕䅁䑁䅁䅷䅁䙁䅁䅁䅁杄晧䅨权煄䅁䅁权㝁䅁䅁权䡁允䅁允䅁䅁䅅䅁䙁䭁䩡牄䘵申⽍䍄䉁䅁䅁兂䅁䅁䅍䅄䅁䅁䅕䅁䅁䭁䩄〫䭁偁䅙䅁䭁䑁䅑䅁䭁䅁䉣䅁䉁䅁䅁允䅁䅁䅕䅁䅁䅁䅁䅁䵁䅉䅅䅁䙁䅁䅁睁䵁䅁䅁兂䅁䅁䅃䅖兒兑䅯䅁䅅䅁䅯李䅁䅁䅯睂䅅䅁䅅䅁䉁䅁䅁权䝁允䅁䍄䉁䅁䅁兂䅁䅁䅍䅄䅁䅁䅕䅁䅁䡁瑳ご䭅䵁䅍䅁䭁䕁䅣䅁䭁䅁䉣䅁䉁䅁䅁允䅁䅁䅕䅁䅁䅁䅁䅁䵁䅉䅅䅁䙁䅁䅁睁䵁䅁䅁兂䅁䅁䅃䅖兒兑䅯杁䅅䅁䅯李䅁䅁䅯睂䅅䅁䅅䅁䉁䅁䅁兂䅁䅁䅁䅁䅁䅁杷允䅁䅁䅕䅁䑁䅁䅷䅁䙁䅁䅁䥁啂䙂䉂权䑄䅁䅁权㉁䅁䅁权䡁允䅁允䅁䅁䅅䅁䙁䅁䅁䅁䅁䅁䅁䍄䉁䅁䅁兂䅁䅁䅍䅄䅁䅁䅕䅁䅁䙧䕑䕕䭅䅁䉑䅁䭁䑁䅙䅁䭁䅁䉣䅁䉁䅁䅁允䅁䅁䅕䅁䅁䅁䅁䅁䵁䅉䅅䅁䙁䅁䅁睁䵁䅁䅁兂䅁䅁䅃䅖兒兑䅯朴䅁䅁䅯村䅁䅁䅯睂䅅䅁䅅䅁䉁䅁䅁兂橄潮塵却塑䅑杷允䅁䅁䅕䅁䑁䅁䅷䅁䙁䅁䅁䅁扂䕍䈹权い䅁䅁权䑂䅁䅁权䡁允䅁允䅁䅁䅅䅁䙁䥁搱奫ふ祭䅴䍄䉁䅁䅁兂䅁䅁䅍䅄䅁䅁䅕䅁䅁䑧婴ご䭅佁䅑䅁䭁䑁䅯䅁䭁䅁䉣䅁䉁䅁䅁允䅁䅁䅕䅁䅁䅁䅁䅁䵁䅉䅅䅁䙁䅁䅁睁䵁䅁䅁兂䅁䅁䅃䅖兒兑䅯朹䅁䅁䅯李䅁䅁䅯睂䅅䅁䅅䅁䉁䅁䅁兂䅁䅁䅁䅁䅁䅁杷允䅁䅁䅕䅁䑁䅁䅷䅁䙁䅁䅁䥁䅂啚䈹权䱄䅁䅁权䅂䅁䅁权䡁允䅁允䅁䅁䅅䅁䙁䅁䅁䅁䅁䅁䅁䍄䉁䅁䅁兂䅁䅁䅍䅄䅁䅁䅕䅁䅁䙧䕑䕕䭅乁䅯䅁䭁䕁䅅䅁䭁䅁䉣䅁䉁䅁䅁允䅁䅁䅕䅁䅁䅁䅁䅁䵁䅉䅅䅁䙁䅁䅁睁䵁䅁䅁兂䅁䅁䅁晡但兑䅯䄹䅁䅁䅯䅌䅁䅁䅯睂䅅䅁䅅䅁䉁䅁䅁兂䅁䅁䅁䅁䅁䅁杷允䅁䅁䅕䅁䑁䅁䅷䅁䙁䅁䅁䅁䕁啪䈹权畄䅁䅁权㡁䅁䅁权䡁允䅁允䅁䅁䅅䅁䙁䅁䅁䅁䅁䅁䅁䍄䉁䅁䅁兂䅁䅁䅍䅄䅁䅁䅕䅁䅁䅁乓ご䭅䅁䉉䅁䭁䍁䄴䅁䭁䅁䉣䅁䉁䅁䅁允䅁䅁䅕䅁䅁䅁䅁䅁䵁䅉䅅䅁䙁䅁䅁睁䵁䅁䅁兂䅁䅁䅃䅖兒兑䅯䄵䅁䅁䅯兑䅁䅁䅯睂䅅䅁䅅䅁䉁䅁䅁兂䅁䅁䅁䅁䅁䅁杷允䅁䅁䅕䅁䑁䅁䅷䅁䙁䅁䅁䥁㝁啗䈹权敄䅁䅁权䩂䅁䅁权䡁允䅁允䅁䅁䅅䅁䙁䅁扫圵猵具䅨䍄䉁䅁䅁兂䅁䅁䅍䅄䅁䅁䅕䅁䅁䙧䕑䕕䭅佁䅙䅁䭁䕁䅅䅁䭁䅁䉣䅁䉁䅁䅁允䅁䅁䅕䅁䅁䅁䅁䅁䵁䅉䅅䅁䙁䅁䅁睁䵁䅁䅁兂䅁䅁䅁䵯㝮䅑䅯朷䅁䅁䅯䅔䅁䅁䅯睂䅅䅁䅅䅁䉁䅁䅁兂㥁噒摩乹䈹䅑杷允䅁䅁䅕䅁䑁䅁䅷䅁䙁䅁䅁䅁乃唰䈵权獄䅁䅁权㑁䅁䅁权䡁允䅁允䅁䅁䅅䅁䙁䅁䅁䅁䅁䅁䅁䍄䉁䅁䅁兂䅁䅁䅍䅄䅁䅁䅕䅁䅁䡁瑳ご䭅乁䅉䅁䭁䑁䅉䅁䭁䅁䉣䅁䉁䅁䅁允䅁䅁䅕䅁䅁䅁䅁䅁䵁䅉䅅䅁䙁䅁䅁睁䵁䅁䅁兂䅁䅁䅄佧兊兑䅯睶䅁䅁䅯杏䅁䅁䅯睂䅅䅁䅅䅁䉁䅁䅁兂䅁䅁䅁䅁䅁䅁杷允䅁䅁䅕䅁䑁䅁䅷䅁䙁䅁䅁䥁啂䙂䉂权癃䅁䅁权䉂䅁䅁权䡁允䅁允䅁䅁䅅䅁䙁䅁䅁䅁䅁䅁䅁䍄䉁䅁䅁兂䅁䅁䅍䅄䅁䅁䅕䅁䅁䝁䭄〫䭁乁䅁䅁䭁䕁䅅䅁䭁䅁䉣䅁䉁䅁䅁允䅁䅁䅕塳乯䬶告歍䵁䅉䅅䅁䙁䅁䅁睁䵁䅁䅁兂䅁䅁䅁穗偂兑䅯䄵䅁䅁䅯兒䅁䅁䅯睂䅅䅁䅅䅁䉁䅁䅁兂畁䩹杆界硦睐杷允䅁䅁䅕䅁䑁䅁䅷䅁䙁䅁䅁䅁元癤䅨权啄䅁䅁权㥁䅁䅁权䡁允䅁允䅁䅁䅅䅁䙁䍁瘱摉正卲䄹䍄䉁䅁䅁兂䅁䅁䅍䅄䅁䅁䅕䅁䅁䕺瑍歭䭅䱁䄸䅁䭁䑁䄸䅁䭁䅁䉣䅁䉁䅁䅁允䅁䅁䅕䅁䅁䅁䅁䅁䵁䅉䅅䅁䙁䅁䅁睁䵁䅁䅁兂䅁䅁䅁䵑㜳䅑䅯睷䅁䅁䅯材䅁䅁䅯睂䅅䅁䅅䅁䉁䅁䅁兂橄礸捩潰永䅑杷允䅁䅁䅕䅁䑁䅁䅷䅁䙁䅁䅁䅁乂ㅈ䉂权㑄䅁䅁权⭁䅁䅁权䡁允䅁允䅁䅁䅅䅁䙁䙁噚呖䨷噃䍰䍄䉁䅁䅁兂䅁䅁䅍䅄䅁䅁䅕䅁䅁䑁歪歔䭅乁䅉䅁䭁䕁䅕䅁䭁䅁䉣䅁䉁䅁䅁允䅁䅁䅕瑃橥䑣䬲啋䵁䅉䅅䅁䙁䅁䅁睁䵁䅁䅁兂䅁䅁䅃䅖兒兑䅯术䅁䅁䅯兑䅁䅁䅯睂䅅䅁䅅䅁䉁䅁䅁兂䅁䅁䅁䅁䅁䅁杷允䅁䅁䅕䅁䑁䅁䅷䅁䙁䅁䅁䥁啂䙂䉂权䍁允䅁权䉂䅁䅁权䡁允䅁允䅁䅁䅅䅁䙁䅁䅁䅁䅁䅁䅁䍄䉁䅁䅁兂䅁䅁䅍䅄䅁䅁䅕䅁䅁佁䉃䔫䭁佁䅧䅁䭁䕁䅁䅁䭁䅁䉣䅁䉁䅁䅁允䅁䅁䅕䥦呒扤偙啔䵁䅉䅅䅁䙁䅁䅁睁䵁䅁䅁兂䅁䅁䅁晡但兑䅯䅁䅅䅁䅯兒䅁䅁䅯睂䅅䅁䅅䅁䉁䅁䅁权䝁允䅁䍄䉁䅁䅁兂䅁䅁䅍䅄䅁䅁䅕䅁䅁䭁䩄〫䭁䱁䄸䅁䭁䕁䅳䅁䭁䅁䉣䅁䉁䅁䅁允䅁䅁䅕睅⽲䉆噄啒䵉䅉䅅䅁䙁䅁䅁睁䵁䅁䅁兂䅁䅁䅃䅖兒兑䅯朶䅁䅁䅯兑䅁䅁䅯睂䅅䅁䅅䅁䉁䅁䅁兂䅁䅁䅁䅁䅁䅁杷允䅁䅁䅕䅁䑁䅁䅷䅁䙁䅁䅁䥁啂䙂䉂权䕁允䅁权䉂䅁䅁权䡁允䅁允䅁䅁䅅䅁䙁䅁䅁䅁䅁䅁䅁䍄䉁䅁䅁兂䅁䅁䅍䅄䅁䅁䅕䅁䅁䝧畯ご䭅偁䅙䅁䭁䑁䅳䅁䭁䅁䉣䅁䉁䅁䅁允䅁䅁䅕䅁䅁䅁䅁䅁䵁䅉䅅䅁䙁䅁䅁睁䵁䅁䅁兂䅁䅁䅁䍉㕪䅑䅯䄫䅁䅁䅯児䅁䅁䅯睂䅅䅁䅅䅁䉁䅁䅁兂䅁䅁䅁䅁䅁䅁杷允䅁䅁䅕䅁䑁䅁䅷䅁䙁䅁䅁䅁睂癹䅴权㉄䅁䅁权䭂䅁䅁权䡁允䅁允䅁䅁䅅䅁䙁佁牃潰卮攲⼸䍄䉁䅁䅁兂䅁䅁䅍䅄䅁䅁䅕䅁䅁䙧䕑䕕䭅乁䅙䅁䭁䕁䅑䅁䭁䅁䉣䅁䉁䅁䅁允䅁䅁䅕䅁䅁䅁䅁䅁䵁䅉䅅䅁䙁䅁䅁睁䵁䅁䅁兂䅁䅁䅃楡倵兑䅯朵䅁䅁䅯睑䅁䅁䅯睂䅅䅁䅅䅁䉁䅁䅁兂乂䍋䩵橴到䅑杷允䅁䅁䅕䅁䑁䅁䅷䅁䙁䅁䅁䥁啂䙂䉂权捄䅁䅁权䕂䅁䅁权䡁允䅁允䅁䅁䅅䅁䙁䅁䅁䅁䅁䅁䅁䍄䉁䅁䅁兂䅁䅁䅍䅄䅁䅁䅕䅁䅁䝁䭄〫䭁乁䅷䅁䭁䕁䅧䅁䭁䅁䉣䅁䉁䅁䅁允䅁䅁䅕做㉢䑃估䐹䴸䅉䅅䅁䙁䅁䅁睁䵁䅁䅁兂䅁䅁䅃䅖兒兑䅯朴䅁䅁䅯䅒䅁䅁䅯睂䅅䅁䅅䅁䉁䅁䅁兂䅁䅁䅁䅁䅁䅁杷允䅁䅁䅕䅁䑁䅁䅷䅁䙁䅁䅁䅁杂癹䅴权㉄䅁䅁权㡁䅁䅁权䡁允䅁允䅁䅁䅅䅁䙁䭁㥌畣戸睁䅆䍄䉁䅁䅁兂䅁䅁䅍䅄䅁䅁䅕䅁䅁䭁䩄〫䭁偁䄴䅁䭁䕁䅫䅁䭁䅁䉣䅁䉁䅁䅁允䅁䅁䅕䙤㡩㥃䨫䕉䵉䅉䅅䅁䙁䅁䅁睁䵁䅁䅁兂䅁䅁䅁䵯㝮䅑䅯末䅁䅁䅯兏䅁䅁䅯睂䅅䅁䅅䅁䉁䅁䅁兂䅁䅁䅁䅁䅁䅁杷允䅁䅁䅕䅁䑁䅁䅷䅁䙁䅁䅁䅁㑁䔵䈵权癃䅁䅁权獁䅁䅁权䡁允䅁允䅁䅁䅅䅁䙁䅁䅁䅁䅁䅁䅁䍄䉁䅁䅁兂䅁䅁䅍䅄䅁䅁䅕䅁䅁䙧䕑䕕䭅䵁䅳䅁䭁䕁䅑䅁䭁䅁䉣䅁䉁䅁䅁允䅁䅁䅕䅁䅁䅁䅁䅁䵁䅉䅅䅁䙁䅁䅁睁䵁䅁䅁兂䅁䅁䅃ㅏ偬兑䅯朰䅁䅁䅯杏䅁䅁䅯睂䅅䅁䅅䅁䉁䅁䅁兂䅁䅁䅁䅁䅁䅁杷允䅁䅁䅕䅁䑁䅁䅷䅁䙁䅁䅁䅁䕁啪䈹权畄䅁䅁权祁䅁䅁权䡁允䅁允䅁䅁䅅䅁䙁䅁䅁䅁䅁䅁䅁䍄䉁䅁䅁兂䅁䅁䅍䅄䅁䅁䅕䅁䅁䙧䕑䕕䭅偁䅷䅁䭁䕁䅑䅁䭁䅁䉣䅁䉁䅁䅁允䅁䅁䅕䅁䅁䅁䅁䅁䵁䅉䅅䅁䙁䅁䅁睁䵁䅁䅁兂䅁䅁䅁䵙㝲䅑䅯睷䅁䅁䅯睓䅁䅁䅯睂䅅䅁䅅䅁䉁䅁䅁兂䭄晷䝒㍌瑍䅑杷允䅁䅁䅕䅁䑁䅁䅷䅁䙁䅁䅁䅁睂癹䅴权兄䅁䅁权䙂䅁䅁权䡁允䅁允䅁䅁䅅䅁䙁䍁楒夫畕偷⽷䍄䉁䅁䅁兂䅁䅁䅍䅄䅁䅁䅕䅁䅁䙧䕑䕕䭅偁䅧䅁䭁䕁䅫䅁䭁䅁䉣䅁䉁䅁䅁允䅁䅁䅕䅁䅁䅁䅁䅁䵁䅉䅅䅁䙁䅁䅁睁䵁䅁䅁兂䅁䅁䅃楡倵兑䅯朵䅁䅁䅯䅏䅁䅁䅯睂䅅䅁䅅䅁䉁䅁䅁兂䅁䅁䅁䅁䅁䅁杷允䅁䅁䅕䅁䑁䅁䅷䅁䙁䅁䅁䥁㝁啗䈹权兄䅁䅁权ぁ䅁䅁权䡁允䅁允䅁䅁䅅䅁䙁䅁䅁䅁䅁䅁䅁䍄䉁䅁䅁兂䅁䅁䅍䅄䅁䅁䅕䅁䅁䙧䕑䕕䭅䅁䉉䅁䭁䕁䅑䅁䭁䅁䉣䅁䉁䅁䅁允䅁䅁䅕䅁䅁䅁䅁䅁䵁䅉䅅䅁䙁䅁䅁睁䵁䅁䅁兂䅁䅁䅁䤴㑈䅑䅯朹䅁䅁䅯䅍䅁䅁䅯睂䅅䅁䅅䅁䉁䅁䅁兂䅁䅁䅁䅁䅁䅁杷允䅁䅁䅕䅁䑁䅁䅷䅁䙁䅁䅁䅁䅂智䅴权睄䅁䅁权㙁䅁䅁权䡁允䅁允䅁䅁䅅䅁䙁䅁䅁䅁䅁䅁䅁䍄䉁䅁䅁兂䅁䅁䅍䅄䅁䅁䅕䅁䅁䙧䕑䕕䭅䵁䅍䅁䭁䕁䅑䅁䭁䅁䉣䅁䉁䅁䅁允䅁䅁䅕䅁䅁䅁䅁䅁䵁䅉䅅䅁䙁䅁䅁睁䵁䅁䅁兂䅁䅁䅃䅖兒兑䅯朳䅁䅁䅯䅓䅁䅁䅯睂䅅䅁䅅䅁䉁䅁䅁兂噄畤升偒䙁䅑杷允䅁䅁䅕䅁䑁䅁䅷䅁䙁䅁䅁䅁杄晧䅨权畄䅁䅁权䍂䅁䅁权䡁允䅁允䅁䅁䅅䅁䙁䩁䭦杧桰䕥䅴䍄䉁䅁䅁兂䅁䅁䅍䅄䅁䅁䅕䅁䅁䙧䕑䕕䭅偁䅙䅁䭁䕁䅑䅁䭁䅁䉣䅁䉁䅁䅁允䅁䅁䅕䅁䅁䅁䅁䅁䵁䅉䅅䅁䙁䅁䅁睁䵁䅁䅁兂䅁䅁䅃䅖兒兑䅯杺䅁䅁䅯杒䅁䅁䅯睂䅅䅁䅅䅁䉁䅁䅁兂䅁䅁䅁䅁䅁䅁杷允䅁䅁䅕䅁䑁䅁䅷䅁䙁䅁䅁䅁乃唰䈵权楄䅁䅁权獁䅁䅁权䡁允䅁允䅁䅁䅅䅁䙁䅁䅁䅁䅁䅁䅁䍄䉁䅁䅁兂䅁䅁䅍䅄䅁䅁䅕䅁䅁䡁瑳ご䭅乁䅯䅁䭁䑁䅳䅁䭁䅁䉣䅁䉁䅁䅁允䅁䅁䅕䅁䅁䅁䅁䅁䵁䅉䅅䅁䙁䅁䅁睁䵁䅁䅁兂䅁䅁䅁剔儹兑䅯䄶䅁䅁䅯杒䅁䅁䅯睂䅅䅁䅅䅁䉁䅁䅁兂塂慳敒浑䑚䅑杷允䅁䅁䅕䅁䑁䅁䅷䅁䙁䅁䅁䅁杂癹䅴权捄䅁䅁权䅂䅁䅁权䡁允䅁允䅁䅁䅅䅁䙁䅁䅁䅁䅁䅁䅁䍄䉁䅁䅁兂䅁䅁䅍䅄䅁䅁䅕䅁䅁䙁睳ご䭅乁䅉䅁䭁䕁䅫䅁䭁䅁䉣䅁䉁䅁䅁允䅁䅁䅕湷堸䙁偨が䵁䅉䅅䅁䙁䅁䅁睁䵁䅁䅁兂䅁䅁䅃䅖兒兑䅯睲䅁䅁䅯杒䅁䅁䅯睂䅅䅁䅅䅁䉁䅁䅁兂䅁䅁䅁䅁䅁䅁杷允䅁䅁䅕䅁䑁䅁䅷䅁䙁䅁䅁䅁杂癹䅴权奄䅁䅁权䵂䅁䅁权䡁允䅁允䅁䅁䅅䅁䙁䭁灚歁煌佚⽷䍄䉁䅁䅁兂䅁䅁䅍䅄䅁䅁䅕䅁䅁䥁刳歔䭅乁䅑䅁䭁䕁䅣䅁䭁䅁䉣䅁䉁䅁䅁允䅁䅁䅕䩈摓䔵䐶啋䵁䅉䅅䅁䙁䅁䅁睁䵁䅁䅁兂䅁䅁䅁穗偂兑䅯朹䅁䅁䅯児䅁䅁䅯睂䅅䅁䅅䅁䉁䅁䅁兂䅁䅁䅁䅁䅁䅁杷允䅁䅁䅕䅁䑁䅁䅷䅁䙁䅁䅁䅁元癤䅨权䅁允䅁权畁䅁䅁权䡁允䅁允䅁䅁䅅䅁䭁䅁䉙䅁䵁䅉䅅䅁䙁䅁䅁睁䵁䅁䅁兂䅁䅁䅃䅖兒兑䅯朸䅁䅁䅯杒䅁䅁䅯睂䅅䅁䅅䅁䉁䅁䅁兂䅁䅁䅁䅁䅁䅁杷允䅁䅁䅕䅁䑁䅁䅷䅁䙁䅁䅁䥁啂䙂䉂权㡄䅁䅁权䝂䅁䅁权䡁允䅁允䅁䅁䅅䅁䙁䅁䅁䅁䅁䅁䅁䍄䉁䅁䅁兂䅁䅁䅍䅄䅁䅁䅕䅁䅁䭁䩄〫䭁偁䄴䅁䭁䑁䅉䅁䭁䅁䉣䅁䉁䅁䅁允䅁䅁䅕䅁䅁䅁䅁䅁䵁䅉䅅䅁䙁䅁䅁睁䵁䅁䅁兂䅁䅁䅁祥倱兑䅯䄫䅁䅁䅯児䅁䅁䅯睂䅅䅁䅅䅁䉁䅁䅁兂䅁䅁䅁䅁䅁䅁杷允䅁䅁䅕䅁䑁䅁䅷䅁䙁䅁䅁䥁啂䙂䉂权䅁允䅁权䝂䅁䅁权䡁允䅁允䅁䅁䅅䅁䭁䅁䉙䅁䵁䅉䅅䅁䙁䅁䅁睁䵁䅁䅁兂䅁䅁䅃䅖兒兑䅯杁䅅䅁䅯杒䅁䅁䅯睂䅅䅁䅅䅁䉁䅁䅁兂䅁䅁䅁䅁䅁䅁杷允䅁䅁䅕䅁䑁䅁䅷䅁䙁䅁䅁䥁啂䙂䉂权䑄䅁䅁权䝂䅁䅁权䡁允䅁允䅁䅁䅅䅁䙁䅁䅁䅁䅁䅁䅁䍄䉁䅁䅁兂䅁䅁䅍䅄䅁䅁䅕䅁䅁䡁䭄〫䭁佁䅯䅁䭁䕁䅅䅁䭁䅁䉣䅁䉁䅁䅁允䅁䅁䅕䅁䅁䅁䅁䅁䵁䅉䅅䅁䙁䅁䅁睁䵁䅁䅁兂䅁䅁䅁䵑㜳䅑䅯睲䅁䅁䅯睌䅁䅁䅯睂䅅䅁䅅䅁䉁䅁䅁兂䅁䅁䅁䅁䅁䅁杷允䅁䅁䅕䅁䑁䅁䅷䅁䙁䅁䅁䥁啂䙂䉂权慄䅁䅁权䡂䅁䅁权䡁允䅁允䅁䅁䅅䅁䙁䅁䅁䅁䅁䅁䅁䍄䉁䅁䅁兂䅁䅁䅍䅄䅁䅁䅕䅁䅁䙧䕑䕕䭅佁䅁䅁䭁䕁䅣䅁䭁䅁䉣䅁䉁䅁䅁允䅁䅁䅕䅁䅁䅁䅁䅁䵁䅉䅅䅁䙁䅁䅁睁䵁䅁䅁兂䅁䅁䅁䵙㝲䅑䅯朷䅁䅁䅯兔䅁䅁䅯睂䅅䅁䅅䅁䉁䅁䅁兂塂祵䝤⽷䙊䅑杷允䅁䅁䅕䅁䑁䅁䅷䅁䙁䅁䅁䥁啂䙂䉂权歄䅁䅁权䡂䅁䅁权䡁允䅁允䅁䅁䅅䅁䙁䅁䅁䅁䅁䅁䅁䍄䉁䅁䅁兂䅁䅁䅍䅄䅁䅁䅕䅁䅁䕁昰䕕䭅佁䅑䅁䭁䑁䄴䅁䭁䅁䉣䅁䉁䅁䅁允䅁䅁䅕㑄䥃⼳㝪啃䵁䅉䅅䅁䙁䅁䅁睁䵁䅁䅁兂䅁䅁䵄祑愲兑䅯朰䅁䅁䅯杓䅁䅁䅯睂䅅䅁䅅䅁䉁䅁䅁兂䅁䅁䅁䅁䅁䅁杷允䅁䅁䅕䅁䑁䅁䅷䅁䙁䅁䅁䅁杁偋䅬权㙄䅁䅁权䥂䅁䅁权䡁允䅁允䅁䅁䅅䅁䙁䅁䅁䅁䅁䅁䅁䍄䉁䅁䅁兂䅁䅁䅍䅄䅁䅁䅕䅁䅁䙁睳ご䭅偁䅯䅁䭁䍁䄸䅁䭁䅁䉣䅁䉁䅁䅁允䅁䅁䅕䅁䅁䅁䅁䅁䵁䅉䅅䅁䙁䅁䅁睁䵁䅁䅁兂䅁䅁䅃䅖兒兑䅯朷䅁䅁䅯睒䅁䅁䅯睂䅅䅁䅅䅁䉁䅁䅁兂奄㙱灶㤱ㅑ䅑杷允䅁䅁䅕䅁䑁䅁䅷䅁䙁䅁䅁䵁䑸婌䉰权㉄䅁䅁权䑂䅁䅁权䡁允䅁允䅁䅁䅅䅁䙁䅁䅁䅁䅁䅁䅁䍄䉁䅁䅁兂䅁䅁䅍䅄䅁䅁䅕䅁䅁䥁刳歔䭅䭁䄸䅁䭁䑁䅑䅁䭁䅁䉣䅁䉁䅁䅁允䅁䅁䅕䅁䅁䅁䅁䅁䵁䅉䅅䅁䙁䅁䅁睁䵁䅁䅁兂䅁䅁䅃䅖兒兑䅯䄶䅁䅁䅯睒䅁䅁䅯睂䅅䅁䅅䅁䉁䅁䅁兂牂䭺䅍坶吵䅑杷允䅁䅁䅕䅁䑁䅁䅷䅁䙁䅁䅁䅁杂癹䅴权歄䅁䅁权䙂䅁䅁权䡁允䅁允䅁䅁䅅䅁䙁䵁祢捴䘲伸⽁䍄䉁䅁䅁兂䅁䅁䅍䅄䅁䅁䅕䅁䅁䡁䭄〫䭁偁䅯䅁䭁䕁䄰䅁䭁䅁䉣䅁䉁䅁䅁允䅁䅁䅕䅁杁潮䑣歖䵉䅉䅅䅁䙁䅁䅁睁䵁䅁䅁兂䅁䅁䅁剔儹兑䅯朵䅁䅁䅯杒䅁䅁䅯睂䅅䅁䅅䅁䉁䅁䅁兂㉃䱚偶核䩕䅑杷允䅁䅁䅕䅁䑁䅁䅷䅁䙁䅁䅁䵁䅃水䉂权䱄䅁䅁权硁䅁䅁权䡁允䅁允䅁䅁䅅䅁䙁䅁䅁䅁䅁䅁䅁䍄䉁䅁䅁兂䅁䅁䅍䅄䅁䅁䅕䅁䅁䑁歪歔䭅佁䅧䅁䭁䕁䄰䅁䭁䅁䉣䅁䉁䅁䅁允䅁䅁䅕䕗啺創桇䕕䵁䅉䅅䅁䙁䅁䅁睁䵁䅁䅁兂䅁䅁䅁䍉㕪䅑䅯朵䅁䅁䅯䅓䅁䅁䅯睂䅅䅁䅅䅁䉁䅁䅁兂䅁䅁䅁䅁䅁䅁杷允䅁䅁䅕䅁䑁䅁䅷䅁䙁䅁䅁䥁煂歌䈹权䱄䅁䅁权㑁䅁䅁权䡁允䅁允䅁䅁䅅䅁䙁䅁䅁䅁䅁䅁䅁䍄䉁䅁䅁兂䅁䅁䅍䅄䅁䅁䅕䅁䅁䅁乓ご䭅佁䅷䅁䭁䕁䅑䅁䭁䅁䉣䅁䉁䅁䅁允䅁䅁䅕䅁䅁䅁䅁䅁䵁䅉䅅䅁䙁䅁䅁睁䵁䅁䅁兂䅁䅁䅃楡倵兑䅯䄲䅁䅁䅯睐䅁䅁䅯睂䅅䅁䅅䅁䉁䅁䅁兂䅁䅁䅁䅁䅁䅁杷允䅁䅁䅕䅁䑁䅁䅷䅁䙁䅁䅁䥁啂䙂䉂权䱄䅁䅁权䡂䅁䅁权䡁允䅁允䅁䅁䅅䅁䙁乁硶ㅎ䜹儯䅒䍄䉁䅁䅁兂䅁䅁䅍䅄䅁䅁䅕䅁䅁䡁䭄〫䭁佁䅁䅁䭁䑁䅣䅁䭁䅁䉣䅁䉁䅁䅁允䅁䅁䅕䅁䅁䅁䅁䅁䵁䅉䅅䅁䙁䅁䅁睁䵁䅁䅁兂䅁䅁䅁䍉㕪䅑䅯朴䅁䅁䅯兒䅁䅁䅯睂䅅䅁䅅䅁䉁䅁䅁兂䅁䅁䅁䅁䅁䅁杷允䅁䅁䅕䅁䑁䅁䅷䅁䙁䅁䅁䥁啂䙂䉂权䕁允䅁权䡂䅁䅁权䡁允䅁允䅁䅁䅅䅁䙁䥁啱佨歓杉䅄䍄䉁䅁䅁兂䅁䅁䅍䅄䅁䅁䅕䅁䅁䙧䕑䕕䭅佁䅷䅁䭁䕁䅣䅁䭁䅁䉣䅁䉁䅁䅁允䅁䅁䅕洰穫䝴䥶吲䴸䅉䅅䅁䙁䅁䅁睁䵁䅁䅁兂䅁䅁䅁䍉㕪䅑䅯朰䅁䅁䅯睎䅁䅁䅯睂䅅䅁䅅䅁䉁䅁䅁兂䅁䅁䅁䅁䅁䅁杷允䅁䅁䅕䅁䑁䅁䅷䅁䙁䅁䅁䅁乃唰䈵权䕁允䅁权㥁䅁䅁权䡁允䅁允䅁䅁䅅䅁䙁䅁䅁䅁䅁䅁䅁䍄䉁䅁䅁兂䅁䅁䅍䅄䅁䅁䅕䅁䅁䙧䕑䕕䭅乁䅑䅁䭁䕁䅧䅁䭁䅁䉣䅁䉁䅁䅁允䅁䅁䅕獷䡅浣どぉ䵁䅉䅅䅁䙁䅁䅁睁䵁䅁䅁兂䅁䅁䅁摪但兑䅯䄳䅁䅁䅯杏䅁䅁䅯睂䅅䅁䅅䅁䉁䅁䅁兂䅁䅁䅁䅁䅁䅁杷允䅁䅁䅕䅁䑁䅁䅷䅁䙁䅁䅁䅁䕁啪䈹权い䅁䅁权穁䅁䅁权䡁允䅁允䅁䅁䅅䅁䙁䅁䅁䅁䅁䅁䅁䍄䉁䅁䅁兂䅁䅁䅍䅄䅁䅁䅕䅁䅁䙧䕑䕕䭅乁䅷䅁䭁䕁䅧䅁䭁䅁䉣䅁䉁䅁䅁允䅁䅁䅕睆收⽎晫䕁䵁䅉䅅䅁䙁䅁䅁睁䵁䅁䅁兂䅁䅁䅃䅖兒兑䅯䄴䅁䅁䅯䅓䅁䅁䅯睂䅅䅁䅅䅁䉁䅁䅁兂扄㍈剥㐫呙䅑杷允䅁䅁䅕䅁䑁䅁䅷䅁䙁䅁䅁䅁乂ㅈ䉂权睄䅁䅁权䝂䅁䅁权䡁允䅁允䅁䅁䅅䅁䙁䑁㔸䍩栫呴䅆䍄䉁䅁䅁兂䅁䅁䅍䅄䅁䅁䅕䅁䅁䙧䕑䕕䭅䅁䉁䅁䭁䕁䅕䅁䭁䅁䉣䅁䉁䅁䅁允䅁䅁䅯杂䅅䅁杷允䅁䅁䅕䅁䑁䅁䅷䅁䙁䅁䅁䅁㑁䔵䈵权奄䅁䅁权䑁䅁䅁权䡁允䅁允䅁䅁䅅䅁䙁䑁桚桩䍧睐䅤䍄䉁䅁䅁兂䅁䅁䅍䅄䅁䅁䅕䅁䅁䩁㉂䔫䭁䵁䅍䅁䭁䕁䅫䅁䭁䅁䉣䅁䉁䅁䅁允䅁䅁䅕爱佢ぬ癣䕌䵁䅉䅅䅁䙁䅁䅁睁䵁䅁䅁兂䅁䅁䅁穗偂兑䅯朹䅁䅁䅯䅌䅁䅁䅯睂䅅䅁䅅䅁䉁䅁䅁兂䅁䅁䅁䅁䅁䅁杷允䅁䅁䅕䅁䑁䅁䅷䅁䙁䅁䅁䥁啂䙂䉂权㑄䅁䅁权䥂䅁䅁权䡁允䅁允䅁䅁䅅䅁䙁䅁䅁䅁䅁䅁䅁䍄䉁䅁䅁兂䅁䅁䅍䅄䅁䅁䅕䅁䅁䙧䕑䕕䭅䵁䅍䅁䭁䕁䅧䅁䭁䅁䉣䅁䉁䅁䅁允䅁䅁䅕㠯剎卷䍪樫䴸䅉䅅䅁䙁䅁䅁睁䵁䅁䅁兂䅁䅁䅄佧兊兑䅯睲䅁䅁䅯䅍䅁䅁䅯睂䅅䅁䅅䅁䉁䅁䅁兂䅁䅁䅁䅁䅁䅁杷允䅁䅁䅕䅁䑁䅁䅷䅁䙁䅁䅁䥁啂䙂䉂权兄䅁䅁权䩂䅁䅁权䡁允䅁允䅁䅁䅅䅁䙁䕁乭湩吹硯䅊䍄䉁䅁䅁兂䅁䅁䅍䅄䅁䅁䅕䅁䅁䙧䕑䕕䭅乁䅧䅁䭁䕁䅫䅁䭁䅁䉣䅁䉁䅁䅁允䅁䅁䅕渴甲婐畆樵䴸䅉䅅䅁䙁䅁䅁睁䵁䅁䅁兂䅁䅁䅁䵑㜳䅑䅯䄴䅁䅁䅯䅓䅁䅁䅯睂䅅䅁䅅䅁䉁䅁䅁兂畁剩㥦捱㌳睐杷允䅁䅁䅕䅁䑁䅁䅷䅁䙁䅁䅁䥁啂䙂䉂权捄䅁䅁权䩂䅁䅁权䡁允䅁允䅁䅁䅅䅁䙁佁ㅱ砳卤瘫⼸䍄䉁䅁䅁兂䅁䅁䅍䅄䅁䅁䅕䅁䅁䙧䕑䕕䭅佁䅑䅁䭁䕁䅫䅁䭁䅁䉣䅁䉁䅁䅁允䅁䅁䅕摱煖杺硡吷䴸䅉䅅䅁䙁䅁䅁睁䵁䅁䅁兂䅁䅁䅃䅖兒兑䅯朵䅁䅁䅯兓䅁䅁䅯睂䅅䅁䅅䅁䉁䅁䅁兂桁漵汐䙘獘睐杷允䅁䅁䅕䅁䑁䅁䅷䅁䙁䅁䅁䅁䕁啪䈹权䅁允䅁权畁䅁䅁权䡁允䅁允䅁䅁䅅䅁䭁䅁䉙䅁䵁䅉䅅䅁䙁䅁䅁睁䵁䅁䅁兂䅁䅁䅃䅖兒兑䅯䄹䅁䅁䅯兓䅁䅁䅯睂䅅䅁䅅䅁䉁䅁䅁兂瑃獸䥫㍍祁䅑杷允䅁䅁䅕䅁䑁䅁䅷䅁䙁䅁䅁䥁啂䙂䉂权䅁允䅁权䩂䅁䅁权䡁允䅁允䅁䅁䅅䅁䭁䅁䉙䅁䵁䅉䅅䅁䙁䅁䅁睁䵁䅁䅁兂䅁䅁䅁剔儹兑䅯朱䅁䅁䅯睁䅁䅁䅯睂䅅䅁䅅䅁䉁䅁䅁兂塃㡋䝪塗㑈睐杷允䅁䅁䅕䅁䑁䅁䅷䅁䙁䅁䅁䥁啂䙂䉂权煄䅁䅁权䩂䅁䅁权䡁允䅁允䅁䅁䅅䅁䙁䕁䱶㄰穢䭇⽑䍄䉁䅁䅁兂䅁䅁䅍䅄䅁䅁䅕䅁䅁䕺瑍歭䭅佁䅷䅁䭁䑁䅙䅁䭁䅁䉣䅁䉁䅁䅁允䅁䅁䅕䅁䅁䅁䅁䅁䵁䅉䅅䅁䙁䅁䅁睁䵁䅁䅁兂䅁䅁䅁剔儹兑䅯䄶䅁䅁䅯材䅁䅁䅯睂䅅䅁䅅䅁䉁䅁䅁兂歁剥瑅⽇㥫䅑杷允䅁䅁䅕䅁䑁䅁䅷䅁䙁䅁䅁䥁煂歌䈹权⭄䅁䅁权䝂䅁䅁权䡁允䅁允䅁䅁䅅䅁䙁䅁䅁䅁䅁䅁䅁䍄䉁䅁䅁兂䅁䅁䅍䅄䅁䅁䅕䅁䅁䙧䕑䕕䭅乁䅙䅁䭁䑁䅕䅁䭁䅁䉣䅁䉁䅁䅁允䅁䅁䅕䬱慈㑊乗吸䴸䅉䅅䅁䙁䅁䅁睁䵁䅁䅁兂䅁䅁䅁摪但兑䅯术䅁䅁䅯杒䅁䅁䅯睂䅅䅁䅅䅁䉁䅁䅁兂䅁䅁䅁䅁䅁䅁杷允䅁䅁䅕䅁䑁䅁䅷䅁䙁䅁䅁䅁灂唸䈵权㙄䅁䅁权㑁䅁䅁权䡁允䅁允䅁䅁䅅䅁䙁䅁䅁䅁䅁䅁䅁䍄䉁䅁䅁兂䅁䅁䅍䅄䅁䅁䅕䅁䅁䥷楄䕕䭅佁䅧䅁䭁䕁䅯䅁䭁䅁䉣䅁䉁䅁䅁允䅁䅁䅕砶吱㍁䡶䕖䵁䅉䅅䅁䙁䅁䅁睁䵁䅁䅁兂䅁䅁䅁䵙㝲䅑䅯睹䅁䅁䅯䅒䅁䅁䅯睂䅅䅁䅅䅁䉁䅁䅁兂奂䙶穙剕䉉䅑杷允䅁䅁䅕䅁䑁䅁䅷䅁䙁䅁䅁䅁䕁啪䈹权い䅁䅁权䍂䅁䅁权䡁允䅁允䅁䅁䅅䅁䙁䅁㑨乒摘穕䅆䍄䉁䅁䅁兂䅁䅁䅍䅄䅁䅁䅕䅁䅁䡁瑳ご䭅乁䅧䅁䭁䑁䅯䅁䭁䅁䉣䅁䉁䅁䅁允䅁䅁䅕䅁䅁䅁䅁䅁䵁䅉䅅䅁䙁䅁䅁睁䵁䅁䅁兂䅁䅁䅁穗偂兑䅯睲䅁䅁䅯䅒䅁䅁䅯睂䅅䅁䅅䅁䉁䅁䅁兂䅁䅁䅁䅁䅁䅁杷允䅁䅁䅕䅁䑁䅁䅷䅁䙁䅁䅁䅁乂ㅈ䉂权捄䅁䅁权䥂䅁䅁权䡁允䅁允䅁䅁䅅䅁䙁䉁㡳啤搯昴⽉䍄䉁䅁䅁兂䅁䅁䅍䅄䅁䅁䅕䅁䅁䙁睳ご䭅佁䅧䅁䭁䑁䅁䅁䭁䅁䉣䅁䉁䅁䅁允䅁䅁䅕䅁䅁䅁䅁䅁䵁䅉䅅䅁䙁䅁䅁睁䵁䅁䅁兂䅁䅁䅃ㅏ偬兑䅯朲䅁䅁䅯兑䅁䅁䅯睂䅅䅁䅅䅁䉁䅁䅁兂㑄㡇䝂䩍楺睐杷允䅁䅁䅕䅁䑁䅁䅷䅁䙁䅁䅁䥁啂䙂䉂权い䅁䅁权ㅁ䅁䅁权䡁允䅁允䅁䅁䅅䅁䙁䕁佲睵偣匳䄵䍄䉁䅁䅁兂䅁䅁䅍䅄䅁䅁䅕䅁䅁䩁㉂䔫䭁乁䅑䅁䭁䕁䅧䅁䭁䅁䉣䅁䉁䅁䅁允䅁䅁䅕爵夵異灒啌䵁䅉䅅䅁䙁䅁䅁睁䵁䅁䅁兂䅁䅁䅁䥂倱兑䅯睶䅁䅁䅯兑䅁䅁䅯睂䅅䅁䅅䅁䉁䅁䅁兂䅁䅁䅁䅁䅁䅁杷允䅁䅁䅕䅁䑁䅁䅷䅁䙁䅁䅁䅁权晹䅴权佄䅁䅁权㥁䅁䅁权䡁允䅁允䅁䅁䅅䅁䙁䅁䅁䅁䅁䅁䅁䍄䉁䅁䅁兂䅁䅁䅍䅄䅁䅁䅕䅁䅁䙁睳ご䭅䵁䅍䅁䭁䑁䅙䅁䭁䅁䉣䅁䉁䅁䅁允䅁䅁䅕䅁䅁䅁䅁䅁䵁䅉䅅䅁䙁䅁䅁睁䵁䅁䅁兂䅁䅁䅁䵯㝮䅑䅯䅁䅅䅁䅯村䅁䅁䅯睂䅅䅁䅅䅁䉁䅁䅁权䝁允䅁䍄䉁䅁䅁兂䅁䅁䅍䅄䅁䅁䅕䅁䅁䕧求ご䭅䵁䅳䅁䭁䑁䅑䅁䭁䅁䉣䅁䉁䅁䅁允䅁䅁䅕䅁䅁䅁䅁䅁䵁䅉䅅䅁䙁䅁䅁睁䵁䅁䅁兂䅁䅁䅃䅖兒兑䅯杁䅅䅁䅯兎䅁䅁䅯睂䅅䅁䅅䅁䉁䅁䅁兂ぁ䵥搹䐹卄睐杷允䅁䅁䅕䅁䑁䅁䅷䅁䙁䅁䅁䅁杁偋䅬权敄䅁䅁权䵂䅁䅁权䡁允䅁允䅁䅁䅅䅁䙁䅁䅁䅁䅁䅁䅁䍄䉁䅁䅁兂䅁䅁䅍䅄䅁䅁䅕䅁䅁䙧䕑䕕䭅乁䅑䅁䭁䕁䅳䅁䭁䅁䉣䅁䉁䅁䅁允䅁䅁䅕㍯䅈䡫档商䵁䅉䅅䅁䙁䅁䅁睁䵁䅁䅁兂䅁䅁䅁䵑㜳䅑䅯朸䅁䅁䅯兑䅁䅁䅯睂䅅䅁䅅䅁䉁䅁䅁兂㝂䴶䱑䍃杷䅑杷允䅁䅁䅕䅁䑁䅁䅷䅁䙁䅁䅁䅁睂癹䅴权㑄䅁䅁权㝁䅁䅁权䡁允䅁允䅁䅁䅅䅁䙁䅁䅁䅁䅁䅁䅁䍄䉁䅁䅁兂䅁䅁䅍䅄䅁䅁䅕䅁䅁䙧䕑䕕䭅乁䅧䅁䭁䕁䅳䅁䭁䅁䉣䅁䉁䅁䅁允䅁䅁䅕䭔楔佥偎稷䴸䅉䅅䅁䙁䅁䅁睁䵁䅁䅁兂䅁䅁䅃䅖兒兑䅯䄴䅁䅁䅯睓䅁䅁䅯睂䅅䅁䅅䅁䉁䅁䅁兂䵄䭆䕣䙶光䅑杷允䅁䅁䅕䅁䑁䅁䅷䅁䙁䅁䅁䅁䅂智䅴权䅁允䅁权癁䅁䅁权䡁允䅁允䅁䅁䅅䅁䭁䑁䈸䅁䵁䅉䅅䅁䙁䅁䅁睁䵁䅁䅁兂䅁䅁䅃䅖兒兑䅯朴䅁䅁䅯睓䅁䅁䅯睂䅅䅁䅅䅁䉁䅁䅁兂穄㌯塡䍉敯䅑杷允䅁䅁䅕䅁䑁䅁䅷䅁䙁䅁䅁䅁㝂啌䈹权䑄䅁䅁权ぁ䅁䅁权䡁允䅁允䅁䅁䅅䅁䙁䅁䅁䅁䅁䅁䅁䍄䉁䅁䅁兂䅁䅁䅍䅄䅁䅁䅕䅁䅁䙧䕑䕕䭅䭁䄸䅁䭁䕁䅳䅁䭁䅁䉣䅁䉁䅁䅁允䅁䅁䅕典䕪塯橳吸䴸䅉䅅䅁䙁䅁䅁睁䵁䅁䅁兂䅁䅁䅁䡫㑢䅑䅯朸䅁䅁䅯䅍䅁䅁䅯睂䅅䅁䅅䅁䉁䅁䅁兂䅁䅁䅁䅁䅁䅁杷允䅁䅁䅕䅁䑁䅁䅷䅁䙁䅁䅁䥁啂䙂䉂权睄䅁䅁权䱂䅁䅁权䡁允䅁允䅁䅁䅅䅁䙁䑁呶䐵湣啬䅤䍄䉁䅁䅁兂䅁䅁䅍䅄䅁䅁䅕䅁䅁䙧䕑䕕䭅偁䅑䅁䭁䕁䅳䅁䭁䅁䉣䅁䉁䅁䅁允䅁䅁䅕䨴愱癋氶䕍䵁䅉䅅䅁䙁䅁䅁睁䵁䅁䅁兂䅁䅁䅁摪但兑䅯䄫䅁䅁䅯睒䅁䅁䅯睂䅅䅁䅅䅁䉁䅁䅁兂䅁䅁䅁䅁䅁䅁杷允䅁䅁䅕䅁䑁䅁䅷䅁䙁䅁䅁䥁㝁啗䈹权啄䅁䅁权䝂䅁䅁权䡁允䅁允䅁䅁䅅䅁䙁䱁橐桹杬祬䅰䍄䉁䅁䅁兂䅁䅁䅍䅄䅁䅁䅕䅁䅁䡁䭄〫䭁乁䅁䅁䭁䕁䅁䅁䭁䅁䉣䅁䉁䅁䅁允䅁䅁䅕䅁䅁䅁䅁䅁䵁䅉䅅䅁䙁䅁䅁睁䵁䅁䅁兂䅁䅁䅁䥂倱兑䅯䄶䅁䅁䅯材䅁䅁䅯睂䅅䅁䅅䅁䉁䅁䅁兂䅁䅁䅁䅁䅁䅁杷允䅁䅁䅕䅁䑁䅁䅷䅁䙁䅁䅁䥁啂䙂䉂权㡄䅁䅁权䱂䅁䅁权䡁允䅁允䅁䅁䅅䅁䙁䕁噋ㄳ㑎橒䄹䍄䉁䅁䅁兂䅁䅁䅍䅄䅁䅁䅕䅁䅁䑁歪歔䭅䵁䄴䅁䭁䕁䅳䅁䭁䅁䉣䅁䉁䅁䅁允䅁䅁䅕睐癪䙶汦稯䴸䅉䅅䅁䙁䅁䅁睁䵁䅁䅁兂䅁䅁䅄佧兊兑䅯䅂䅅䅁䅯䅐䅁䅁䅯睂䅅䅁䅅䅁䉁䅁䅁兂䍄申䕚氱牶睐杷允䅁䅁䅕䅁䑁䅁䅷䅁䙁䅁䅁䅁杁偋䅬权捄䅁䅁权䑁䅁䅁权䡁允䅁允䅁䅁䅅䅁䙁䅁䅁䅁䅁䅁䅁䍄䉁䅁䅁兂䅁䅁䅍䅄䅁䅁䅕䅁䅁䡁䭄〫䭁偁䅉䅁䭁䕁䅯䅁䭁䅁䉣䅁䉁䅁䅁允䅁䅁䅕搶䤵儶牰か䵁䅉䅅䅁䙁䅁䅁睁䵁䅁䅁兂䅁䅁䅃䅖兒兑䅯䄵䅁䅁䅯䅔䅁䅁䅯睂䅅䅁䅅䅁䉁䅁䅁兂ㅂ⭏䩔䑣愯睐杷允䅁䅁䅕䅁䑁䅁䅷䅁䙁䅁䅁䅁乃唰䈵权啄䅁䅁权乂䅁䅁权䡁允䅁允䅁䅁䅅䅁䙁䩁儲祎㈱呢䅨䍄䉁䅁䅁兂䅁䅁䅍䅄䅁䅁䅕䅁䅁䑧婴ご䭅乁䄴䅁䭁䑁䅁䅁䭁䅁䉣䅁䉁䅁䅁允䅁䅁䅕䅁䅁䅁䅁䅁䵁䅉䅅䅁䙁䅁䅁睁䵁䅁䅁兂䅁䅁䅃䝑偖兑䅯朴䅁䅁䅯睐䅁䅁䅯睂䅅䅁䅅䅁䉁䅁䅁兂䅁䅁䅁䅁䅁䅁杷允䅁䅁䅕䅁䑁䅁䅷䅁䙁䅁䅁䵁䑸婌䉰权煄䅁䅁权䅂䅁䅁权䡁允䅁允䅁䅁䅅䅁䙁䅁䅁䅁䅁䅁䅁䍄䉁䅁䅁兂䅁䅁䅍䅄䅁䅁䅕䅁䅁䝁确歔䭅偁䅁䅁䭁䑁䅯䅁䭁䅁䉣䅁䉁䅁䅁允䅁䅁䅕䅁䅁䅁䅁䅁䵁䅉䅅䅁䙁䅁䅁睁䵁䅁䅁兂䅁䅁䅃䅖兒兑䅯末䅁䅁䅯䅔䅁䅁䅯睂䅅䅁䅅䅁䉁䅁䅁兂㥂礯噍杚嘹村杷允䅁䅁䅕䅁䑁䅁䅷䅁䙁䅁䅁䥁啂䙂䉂权⽃䅁䅁权㡁䅁䅁权䡁允䅁允䅁䅁䅅䅁䙁䅁䅁䅁䅁䅁䅁䍄䉁䅁䅁兂䅁䅁䅍䅄䅁䅁䅕䅁䅁䙧䕑䕕䭅偁䅷䅁䭁䕁䅷䅁䭁䅁䉣䅁䉁䅁䅁允䅁䅁䅕楥䝵戲奐啑䵁䅉䅅䅁䙁䅁䅁睁䵁䅁䅁兂䅁䅁䅁䵣㝲䅑䅯䄶䅁䅁䅯睐䅁䅁䅯睂䅅䅁䅅䅁䉁䅁䅁兂䅁䅁䅁䅁䅁䅁杷允䅁䅁䅕䅁䑁䅁䅷䅁䙁䅁䅁䅁㝂啌䈹权祄䅁䅁权㕁䅁䅁权䡁允䅁允䅁䅁䅅䅁䙁䅁䅁䅁䅁䅁䅁䍄䉁䅁䅁兂䅁䅁䅍䅄䅁䅁䅕䅁䅁䙧䕑䕕䭅佁䅷䅁䭁䕁䅷䅁䭁䅁䉣䅁䉁䅁䅁允䅁䅁䅕⽰噅即村樰䴸䅉䅅䅁䙁䅁䅁睁䵁䅁䅁兂䅁䅁䅄佧兊兑䅯䄰䅁䅁䅯兓䅁䅁䅯睂䅅䅁䅅䅁䉁䅁䅁兂㝂㥑捫煋䥊䅑杷允䅁䅁䅕䅁䑁䅁䅷䅁䙁䅁䅁䅁灂唸䈵权坄䅁䅁权㝁䅁䅁权䡁允䅁允䅁䅁䅅䅁䙁䅁䅁䅁䅁䅁䅁䍄䉁䅁䅁兂䅁䅁䅍䅄䅁䅁䅕䅁䅁䙧䕑䕕䭅乁䅷䅁䭁䑁䄴䅁䭁䅁䉣䅁䉁䅁䅁允䅁䅁䅕噥㡵儸潙啂䵁䅉䅅䅁䙁䅁䅁睁䵁䅁䅁兂䅁䅁䅁䵣㝲䅑䅯䄶䅁䅁䅯睎䅁䅁䅯睂䅅䅁䅅䅁䉁䅁䅁兂䅁䅁䅁䅁䅁䅁杷允䅁䅁䅕䅁䑁䅁䅷䅁䙁䅁䅁䥁煂歌䈹权畄䅁䅁权䙂䅁䅁权䡁允䅁允䅁䅁䅅䅁䙁䵁䙑剌瘯啐䅆䍄䉁䅁䅁兂䅁䅁䅍䅄䅁䅁䅕䅁䅁䙧䕑䕕䭅佁䅑䅁䭁䑁䄴䅁䭁䅁䉣䅁䉁䅁䅁允䅁䅁䅕㙴瑧瑃䩰父䴸䅉䅅䅁䙁䅁䅁睁䵁䅁䅁兂䅁䅁䅁晡但兑䅯䄸䅁䅁䅯免䅁䅁䅯睂䅅䅁䅅䅁䉁䅁䅁兂䅁䅁䅁䅁䅁䅁杷允䅁䅁䅕䅁䑁䅁䅷䅁䙁䅁䅁䥁啂䙂䉂权祄䅁䅁权⭁䅁䅁权䡁允䅁允䅁䅁䅅䅁䙁䡁㉲煸㉗業䅴䍄䉁䅁䅁兂䅁䅁䅍䅄䅁䅁䅕䅁䅁䙧䕑䕕䭅偁䅑䅁䭁䑁䄴䅁䭁䅁䉣䅁䉁䅁䅁允䅁䅁䅕噵乕桨儸歍䵁䅉䅅䅁䙁䅁䅁睁䵁䅁䅁兂䅁䅁䅃䅖兒兑䅯睶䅁䅁䅯材䅁䅁䅯睂䅅䅁䅅䅁䉁䅁䅁兂䅁䅁䅁䅁䅁䅁杷允䅁䅁䅕䅁䑁䅁䅷䅁䙁䅁䅁䥁煂歌䈹权捄䅁䅁权㙁䅁䅁权䡁允䅁允䅁䅁䅅䅁䙁䅁䅁䅁䅁䅁䅁䍄䉁䅁䅁兂䅁䅁䅍䅄䅁䅁䅕䅁䅁䙧䕑䕕䭅佁䅁䅁䭁䕁䅕䅁䭁䅁䉣䅁䉁䅁䅁允䅁䅁䅕摩䑡㍨㥇歄䵁䅉䅅䅁䙁䅁䅁睁䵁䅁䅁兂䅁䅁䅁剔儹兑䅯䄯䅁䅁䅯䅍䅁䅁䅯睂䅅䅁䅅䅁䉁䅁䅁兂䅁䅁䅁䅁䅁䅁杷允䅁䅁䅕䅁䑁䅁䅷䅁䙁䅁䅁䅁䅂智䅴权楄䅁䅁权乂䅁䅁权䡁允䅁允䅁䅁䅅䅁䙁䱁灣坰䭁睍䄵䍄䉁䅁䅁兂䅁䅁䅍䅄䅁䅁䅕䅁䅁䝧畯ご䭅偁䅷䅁䭁䑁䅑䅁䭁䅁䉣䅁䉁䅁䅁允䅁䅁䅕䅁䅁䅁䅁䅁䵁䅉䅅䅁䙁䅁䅁睁䵁䅁䅁兂䅁䅁䅁剔儹兑䅯朸䅁䅁䅯杍䅁䅁䅯睂䅅䅁䅅䅁䉁䅁䅁兂䅁䅁䅁䅁䅁䅁杷允䅁䅁䅕䅁䑁䅁䅷䅁䙁䅁䅁䥁啂䙂䉂权浄䅁䅁权䙂䅁䅁权䡁允䅁允䅁䅁䅅䅁䙁䉁⭡㙺䝇佰⽉䍄䉁䅁䅁兂䅁䅁䅍䅄䅁䅁䅕䅁䅁䡁瑳ご䭅乁䅉䅁䭁䑁䅳䅁䭁䅁䉣䅁䉁䅁䅁允䅁䅁䅕䅁䅁䅁䅁䅁䵁䅉䅅䅁䙁䅁䅁睁䵁䅁䅁兂䅁䅁䅁剔儹兑䅯䄹䅁䅁䅯䅑䅁䅁䅯睂䅅䅁䅅䅁䉁䅁䅁兂䅁䅁䅁䅁䅁䅁杷允䅁䅁䅕䅁䑁䅁䅷䅁䙁䅁䅁䥁啂䙂䉂权癃䅁䅁权䙂䅁䅁权䡁允䅁允䅁䅁䅅䅁䙁䑁ぷ⽅䱈甸⼰䍄䉁䅁䅁兂䅁䅁䅍䅄䅁䅁䅕䅁䅁䙧䕑䕕䭅乁䅧䅁䭁䑁䅷䅁䭁䅁䉣䅁䉁䅁䅁允䅁䅁䅕佄㝏䭘䨳䐷䴸䅉䅅䅁䙁䅁䅁睁䵁䅁䅁兂䅁䅁䅃䅖兒兑䅯末䅁䅁䅯睁䅁䅁䅯睂䅅䅁䅅䅁䉁䅁䅁兂䅁奷〵ㅋ䬵村杷允䅁䅁䅕䅁䑁䅁䅷䅁䙁䅁䅁䥁啂䙂䉂权䱄䅁䅁权乂䅁䅁权䡁允䅁允䅁䅁䅅䅁䙁䉁䝯か呩硴䅤䍄䉁䅁䅁兂䅁䅁䅍䅄䅁䅁䅕䅁䅁䝧畯ご䭅乁䅁䅁䭁䍁䄸䅁䭁䅁䉣䅁䉁䅁䅁允䅁䅁䅕䅁䅁䅁䅁䅁䵁䅉䅅䅁䙁䅁䅁睁䵁䅁䅁兂䅁䅁䅃䅖兒兑䅯朳䅁䅁䅯䅐䅁䅁䅯睂䅅䅁䅅䅁䉁䅁䅁兂桁奋㍮潎䕷䅑杷允䅁䅁䅕䅁䑁䅁䅷䅁䙁䅁䅁䅁权晹䅴权䅁允䅁权䅂䅁䅁权䡁允䅁允䅁䅁䅅䅁䭁䅁䉙䅁䵁䅉䅅䅁䙁䅁䅁睁䵁䅁䅁兂䅁䅁䅃䅖兒兑䅯朵䅁䅁䅯䅐䅁䅁䅯睂䅅䅁䅅䅁䉁䅁䅁兂桂效て㍂睮睐杷允䅁䅁䅕䅁䑁䅁䅷䅁䙁䅁䅁䵁䅃水䉂权捄䅁䅁权㍁䅁䅁权䡁允䅁允䅁䅁䅅䅁䙁䅁䅁䅁䅁䅁䅁䍄䉁䅁䅁兂䅁䅁䅍䅄䅁䅁䅕䅁䅁䙧䕑䕕䭅佁䄴䅁䭁䑁䅷䅁䭁䅁䉣䅁䉁䅁䅁允䅁䅁䅕㡑䵓䙮㉙歑䵁䅉䅅䅁䙁䅁䅁睁䵁䅁䅁兂䅁䅁䅃䅖兒兑䅯䄶䅁䅁䅯䅐䅁䅁䅯睂䅅䅁䅅䅁䉁䅁䅁兂呄捪楷兆噬䅑杷允䅁䅁䅕䅁䑁䅁䅷䅁䙁䅁䅁䅁睂癹䅴权歄䅁䅁权睁䅁䅁权䡁允䅁允䅁䅁䅅䅁䙁䅁䅁䅁䅁䅁䅁䍄䉁䅁䅁兂䅁䅁䅍䅄䅁䅁䅕䅁䅁䑧婴ご䭅偁䅑䅁䭁䕁䅁䅁䭁䅁䉣䅁䉁䅁䅁允䅁䅁䅕䅁䅁䅁䅁䅁䵁䅉䅅䅁䙁䅁䅁睁䵁䅁䅁兂䅁䅁䅃䅖兒兑䅯杁䅅䅁䅯䅐䅁䅁䅯睂䅅䅁䅅䅁䉁䅁䅁兂桄獆吹呌慘睐杷允䅁䅁䅕䅁䑁䅁䅷䅁䙁䅁䅁䅁乃唰䈵权杄䅁䅁权㡁䅁䅁权䡁允䅁允䅁䅁䅅䅁䙁乁啪煕䍹倲⽍䍄䉁䅁䅁兂䅁䅁䅍䅄䅁䅁䅕䅁䅁䙧䕑䕕䭅䵁䅍䅁䭁䑁䅷䅁䭁䅁䉣䅁䉁䅁䅁允䅁䅁䅕䵯婓䱁啭歂䵁䅉䅅䅁䙁䅁䅁睁䵁䅁䅁兂䅁䅁䅃楡倵兑䅯睲䅁䅁䅯村䅁䅁䅯睂䅅䅁䅅䅁䉁䅁䅁兂睁䡭湉楱䵅䅑杷允䅁䅁䅕䅁䑁䅁䅷䅁䙁䅁䅁䅁杂癹䅴权楄䅁䅁权㡁䅁䅁权䡁允䅁允䅁䅁䅅䅁䙁䝁歴⼫戵䈷䅰䍄䉁䅁䅁兂䅁䅁䅍䅄䅁䅁䅕䅁䅁䙧䕑䕕䭅乁䅁䅁䭁䕁䅯䅁䭁䅁䉣䅁䉁䅁䅁允䅁䅁䅕橺䝮㕯㉈歇䵁䅉䅅䅁䙁䅁䅁睁䵁䅁䅁兂䅁䅁䅃䅖兒兑䅯䄲䅁䅁䅯杓䅁䅁䅯睂䅅䅁䅅䅁䉁䅁䅁兂晁洲头奙獢睐杷允䅁䅁䅕䅁䑁䅁䅷䅁䙁䅁䅁䥁啂䙂䉂权佄䅁䅁权䭂䅁䅁权䡁允䅁允䅁䅁䅅䅁䙁䝁堵倷㝭⭇⽍䍄䉁䅁䅁兂䅁䅁䅍䅄䅁䅁䅕䅁䅁䥷楄䕕䭅佁䄴䅁䭁䑁䄰䅁䭁䅁䉣䅁䉁䅁䅁允䅁䅁䅕䅁䅁䅁䅁䅁䵁䅉䅅䅁䙁䅁䅁睁䵁䅁䅁兂䅁䅁䵄祑愲兑䅯睶䅁䅁䅯材䅁䅁䅯睂䅅䅁䅅䅁䉁䅁䅁兂䅁䅁䅁䅁䅁䅁杷允䅁䅁䅕䅁䑁䅁䅷䅁䙁䅁䅁䅁杁偋䅬权歄䅁䅁权䍂䅁䅁权䡁允䅁允䅁䅁䅅䅁䙁䅁䅁䅁䅁䅁䅁䍄䉁䅁䅁兂䅁䅁䅍䅄䅁䅁䅕䅁䅁䥁刳歔䭅偁䄴䅁䭁䕁䅫䅁䭁䅁䉣䅁䉁䅁䅁允䅁䅁䅕䅁䅁䅁䅁䅁䵁䅉䅅䅁䙁䅁䅁睁䵁䅁䅁兂䅁䅁䅃䝑偖兑䅯朴䅁䅁䅯䅑䅁䅁䅯睂䅅䅁䅅䅁䉁䅁䅁兂䅁䅁䅁䅁䅁䅁杷允䅁䅁䅕䅁䑁䅁䅷䅁䙁䅁䅁䥁啂䙂䉂权杄䅁䅁权䭂䅁䅁权䡁允䅁允䅁䅁䅅䅁䙁䩁䵵䭎䤱䅰䅰䍄䉁䅁䅁兂䅁䅁䅍䅄䅁䅁䅕䅁䅁䝁䭄〫䭁乁䅯䅁䭁䕁䅫䅁䭁䅁䉣䅁䉁䅁䅁允䅁䅁䅕剫䭊晷眶䐴䴸䅉䅅䅁䙁䅁䅁睁䵁䅁䅁兂䅁䅁䅁摪但兑䅯䄲䅁䅁䅯䅎䅁䅁䅯睂䅅䅁䅅䅁䉁䅁䅁兂䅁䅁䅁䅁䅁䅁杷允䅁䅁䅕䅁䑁䅁䅷䅁䙁䅁䅁䥁䅂啚䈹权楄䅁䅁权㑁䅁䅁权䡁允䅁允䅁䅁䅅䅁䙁䅁䅁䅁䅁䅁䅁䍄䉁䅁䅁兂䅁䅁䅍䅄䅁䅁䅕䅁䅁䙧䕑䕕䭅佁䅑䅁䭁䕁䅯䅁䭁䅁䉣䅁䉁䅁䅁允䅁䅁䅕䝶㔳整癇含䴸䅉䅅䅁䙁䅁䅁睁䵁䅁䅁兂䅁䅁䅃䅖兒兑䅯睲䅁䅁䅯杓䅁䅁䅯睂䅅䅁䅅䅁䉁䅁䅁兂硂㙨套佒癔睐杷允䅁䅁䅕䅁䑁䅁䅷䅁䙁䅁䅁䥁啂䙂䉂权睄䅁䅁权䭂䅁䅁权䡁允䅁允䅁䅁䅅䅁䙁䕁䉈䥣じ〳䅚䍄䉁䅁䅁兂䅁䅁䅍䅄䅁䅁䅕䅁䅁䅁乓ご䭅偁䅙䅁䭁䕁䅯䅁䭁䅁䉣䅁䉁䅁䅁允䅁䅁䅕塮步ぺ㉦䐫䴸䅉䅅䅁䙁䅁䅁睁䵁䅁䅁兂䅁䅁䅃䅖兒兑䅯䄶䅁䅁䅯杓䅁䅁䅯睂䅅䅁䅅䅁䉁䅁䅁兂㥃噴䉁塥呸䅑杷允䅁䅁䅕䅁䑁䅁䅷䅁䙁䅁䅁䥁啂䙂䉂权祄䅁䅁权䭂䅁䅁权䡁允䅁允䅁䅁䅅䅁䙁䍁敨䩆楔匱䅸䍄䉁䅁䅁兂䅁䅁䅍䅄䅁䅁䅕䅁䅁䙧䕑䕕䭅乁䅉䅁䭁䕁䅯䅁䭁䅁䉣䅁䉁䅁䅁允䅁䅁䅕捏獓晒眶き䵁䅉䅅䅁䙁䅁䅁睁䵁䅁䅁兂䅁䅁䅃䅖兒兑䅯睶䅁䅁䅯杓䅁䅁䅯睂䅅䅁䅅䅁䉁䅁䅁兂䅁䅁䅁䅁䅁䅁杷允䅁䅁䅕䅁䑁䅁䅷䅁䙁䅁䅁䅁䕁啪䈹权歄䅁䅁权䅂䅁䅁权䡁允䅁允䅁䅁䅅䅁䙁䅁䅁䅁䅁䅁䅁䍄䉁䅁䅁兂䅁䅁䅍䅄䅁䅁䅕䅁䅁䕺瑍歭䭅偁䅁䅁䭁䕁䅧䅁䭁䅁䉣䅁䉁䅁䅁允䅁䅁䅕䅁䅁䅁䅁䅁䵁䅉䅅䅁䙁䅁䅁睁䵁䅁䅁兂䅁䅁䅃ㅏ偬兑䅯朵䅁䅁䅯睑䅁䅁䅯睂䅅䅁䅅䅁䉁䅁䅁兂䍃䝳䉢䕏䩣䅑杷允䅁䅁䅕䅁䑁䅁䅷䅁䙁䅁䅁䥁啂䙂䉂权䍁允䅁权䭂䅁䅁权䡁允䅁允䅁䅁䅅䅁䙁䩁㉪䍑煖㥏⽯䍄䉁䅁䅁兂䅁䅁䅍䅄䅁䅁䅕䅁䅁䙧䕑䕕䭅䵁䅍䅁䭁䕁䅯䅁䭁䅁䉣䅁䉁䅁䅁允䅁䅁䅕䉚焫散䍅あ䵁䅉䅅䅁䙁䅁䅁睁䵁䅁䅁兂䅁䅁䅃楡倵兑䅯朰䅁䅁䅯䅎䅁䅁䅯睂䅅䅁䅅䅁䉁䅁䅁兂䅁䅁䅁䅁䅁䅁杷允䅁䅁䅕䅁䑁䅁䅷䅁䙁䅁䅁䥁啂䙂䉂权䕁允䅁权䭂䅁䅁权䡁允䅁允䅁䅁䅅䅁䙁䥁㜰⭳獍档䅴䍄䉁䅁䅁兂䅁䅁䅍䅄䅁䅁䅕䅁䅁䑧婴ご䭅佁䅁䅁䭁䕁䅁䅁䭁䅁䉣䅁䉁䅁䅁允䅁䅁䅕䅁䅁䅁䅁䅁䵁䅉䅅䅁䙁䅁䅁睁䵁䅁䅁兂䅁䅁䅁䥂倱兑䅯朱䅁䅁䅯材䅁䅁䅯睂䅅䅁䅅䅁䉁䅁䅁兂䅁䅁䅁䅁䅁䅁杷允䅁䅁䅕䅁䑁䅁䅷䅁䙁䅁䅁䥁㝁啗䈹权浄䅁䅁权䭂䅁䅁权䡁允䅁允䅁䅁䅅䅁䙁䭁潖攸呗做⽕䍄䉁䅁䅁兂䅁䅁䅍䅄䅁䅁䅕䅁䅁䥷楄䕕䭅䅁䉁䅁䭁䕁䅧䅁䭁䅁䉣䅁䉁䅁䅁允䅁䅁䅯睐䅅䅁杷允䅁䅁䅕䅁䑁䅁䅷䅁䙁䅁䅁䅁乃唰䈵权い䅁䅁权䥂䅁䅁权䡁允䅁允䅁䅁䅅䅁䙁䅁䅁䅁䅁䅁䅁䍄䉁䅁䅁兂䅁䅁䅍䅄䅁䅁䅕䅁䅁䝁确歔䭅偁䅧䅁䭁䑁䄰䅁䭁䅁䉣䅁䉁䅁䅁允䅁䅁䅕䅁䅁䅁䅁䅁䵁䅉䅅䅁䙁䅁䅁睁䵁䅁䅁兂䅁䅁䅁䵯㝮䅑䅯朰䅁䅁䅯兑䅁䅁䅯睂䅅䅁䅅䅁䉁䅁䅁兂潂捇樰牓桳䅑杷允䅁䅁䅕䅁䑁䅁䅷䅁䙁䅁䅁䵁䑸婌䉰权捄䅁䅁权㝁䅁䅁权䡁允䅁允䅁䅁䅅䅁䙁䅁䅁䅁䅁䅁䅁䍄䉁䅁䅁兂䅁䅁䅍䅄䅁䅁䅕䅁䅁䙧䕑䕕䭅乁䅧䅁䭁䕁䅉䅁䭁䅁䉣䅁䉁䅁䅁允䅁䅁䅕塹浳椶桯稵䴸䅉䅅䅁䙁䅁䅁睁䵁䅁䅁兂䅁䅁䅃䅖兒兑䅯朲䅁䅁䅯村䅁䅁䅯睂䅅䅁䅅䅁䉁䅁䅁兂灁⭐䝮䥦〷睐杷允䅁䅁䅕䅁䑁䅁䅷䅁䙁䅁䅁䅁睂癹䅴权⭄䅁䅁权䝂䅁䅁权䡁允䅁允䅁䅁䅅䅁䙁䅁䅁䅁䅁䅁䅁䍄䉁䅁䅁兂䅁䅁䅍䅄䅁䅁䅕䅁䅁䕁乄〫䭁䱁䄸䅁䭁䍁䅷䅁䭁䅁䉣䅁䉁䅁䅁允䅁䅁䅕䅁䅁䅁䅁䅁䵁䅉䅅䅁䙁䅁䅁睁䵁䅁䅁兂䅁䅁䅁晡但兑䅯䅁䅅䅁䅯睒䅁䅁䅯睂䅅䅁䅅䅁䉁䅁䅁权䝁允䅁䍄䉁䅁䅁兂䅁䅁䅍䅄䅁䅁䅕䅁䅁䑧婴ご䭅偁䅷䅁䭁䕁䅳䅁䭁䅁䉣䅁䉁䅁䅁允䅁䅁䅕㔰䡈㙅㥋啎䵁䅉䅅䅁䙁䅁䅁睁䵁䅁䅁兂䅁䅁䅁䡫㑢䅑䅯朵䅁䅁䅯兓䅁䅁䅯睂䅅䅁䅅䅁䉁䅁䅁兂䝁癙獎汕䍑䅑杷允䅁䅁䅕䅁䑁䅁䅷䅁䙁䅁䅁䅁䅂智䅴权㡄䅁䅁权䝂䅁䅁权䡁允䅁允䅁䅁䅅䅁䙁䥁䭓㌫獤欹䅤䍄䉁䅁䅁兂䅁䅁䅍䅄䅁䅁䅕䅁䅁䙧䕑䕕䭅乁䅉䅁䭁䕁䅉䅁䭁䅁䉣䅁䉁䅁䅁允䅁䅁䅕灚呹稴橵䕎䵁䅉䅅䅁䙁䅁䅁睁䵁䅁䅁兂䅁䅁䅃䅖兒兑䅯睶䅁䅁䅯村䅁䅁䅯睂䅅䅁䅅䅁䉁䅁䅁兂䅁䅁䅁䅁䅁䅁杷允䅁䅁䅕䅁䑁䅁䅷䅁䙁䅁䅁䵁䅃水䉂权獄䅁䅁权ㅁ䅁䅁权䡁允䅁允䅁䅁䅅䅁䙁䭁㑙癹䝏獐⼰䍄䉁䅁䅁兂䅁䅁䅍䅄䅁䅁䅕䅁䅁䕁乄〫䭁䵁䅳䅁䭁䑁䄴䅁䭁䅁䉣䅁䉁䅁䅁允䅁䅁䅕䐶汤䅦㝰歆䵁䅉䅅䅁䙁䅁䅁睁䵁䅁䅁兂䅁䅁䅁䵯㝮䅑䅯朳䅁䅁䅯杒䅁䅁䅯睂䅅䅁䅅䅁䉁䅁䅁兂㥁畁䠲㤳䱣䅑杷允䅁䅁䅕䅁䑁䅁䅷䅁䙁䅁䅁䅁乃唰䈵权睄䅁䅁权㝁䅁䅁权䡁允䅁允䅁䅁䅅䅁䙁䅁䅁䅁䅁䅁䅁䍄䉁䅁䅁兂䅁䅁䅍䅄䅁䅁䅕䅁䅁䙧䕑䕕䭅䅁䉉䅁䭁䕁䅉䅁䭁䅁䉣䅁䉁䅁䅁允䅁䅁䅕桮䝣䄷灓吴䴸䅉䅅䅁䙁䅁䅁睁䵁䅁䅁兂䅁䅁䅃䅖兒兑䅯朶䅁䅁䅯村䅁䅁䅯睂䅅䅁䅅䅁䉁䅁䅁兂祄噖㕢焵坈睐杷允䅁䅁䅕䅁䑁䅁䅷䅁䙁䅁䅁䵁䅃水䉂权㙄䅁䅁权乂䅁䅁权䡁允䅁允䅁䅁䅅䅁䙁䍁灕婰䅵佶䉎䍄䉁䅁䅁兂䅁䅁䅍䅄䅁䅁䅕䅁䅁䕧求ご䭅䅁䉉䅁䭁䑁䄸䅁䭁䅁䉣䅁䉁䅁䅁允䅁䅁䅕䅁䅁䅁䅁䅁䵁䅉䅅䅁䙁䅁䅁睁䵁䅁䅁兂䅁䅁䅃䅖兒兑䅯朱䅁䅁䅯兔䅁䅁䅯睂䅅䅁䅅䅁䉁䅁䅁兂湂氰义䑉堯睶杷允䅁䅁䅕䅁䑁䅁䅷䅁䙁䅁䅁䥁㝁啗䈹权慄䅁䅁权ㅁ䅁䅁权䡁允䅁允䅁䅁䅅䅁䙁䥁䙤牑湰乢⽯䍄䉁䅁䅁兂䅁䅁䅍䅄䅁䅁䅕䅁䅁䕧求ご䭅乁䅁䅁䭁䕁䅁䅁䭁䅁䉣䅁䉁䅁䅁允䅁䅁䅕䅁䅁䅁䅁䅁䵁䅉䅅䅁䙁䅁䅁睁䵁䅁䅁兂䅁䅁䅃䅖兒兑䅯朸䅁䅁䅯兔䅁䅁䅯睂䅅䅁䅅䅁䉁䅁䅁兂牄䥲䱅㑧眰䅑杷允䅁䅁䅕䅁䑁䅁䅷䅁䙁䅁䅁䅁杂癹䅴权䕁允䅁权㝁䅁䅁权䡁允䅁允䅁䅁䅅䅁䙁䅁䅁䅁䅁䅁䅁䍄䉁䅁䅁兂䅁䅁䅍䅄䅁䅁䅕䅁䅁䙧䕑䕕䭅乁䅉䅁䭁䕁䄰䅁䭁䅁䉣䅁䉁䅁䅁允䅁䅁䅕乢潫摮卂歎䵁䅉䅅䅁䙁䅁䅁睁䵁䅁䅁兂䅁䅁䅁祥倱兑䅯术䅁䅁䅯兏䅁䅁䅯睂䅅䅁䅅䅁䉁䅁䅁兂䅁䅁䅁䅁䅁䅁杷允䅁䅁䅕䅁䑁䅁䅷䅁䙁䅁䅁䅁杄晧䅨权歄䅁䅁权睁䅁䅁权䡁允䅁允䅁䅁䅅䅁䙁䅁䅁䅁䅁䅁䅁䍄䉁䅁䅁兂䅁䅁䅍䅄䅁䅁䅕䅁䅁䝧畯ご䭅乁䅁䅁䭁䑁䅳䅁䭁䅁䉣䅁䉁䅁䅁允䅁䅁䅕䅁䅁䅁䅁䅁䵁䅉䅅䅁䙁䅁䅁睁䵁䅁䅁兂䅁䅁䅄佧兊兑䅯朳䅁䅁䅯睑䅁䅁䅯睂䅅䅁䅅䅁䉁䅁䅁兂䅁䅁䅁䅁䅁䅁杷允䅁䅁䅕䅁䑁䅁䅷䅁䙁䅁䅁䥁煂歌䈹权卄䅁䅁权畁䅁䅁权䡁允䅁允䅁䅁䅅䅁䙁䅁䅁䅁䅁䅁䅁䍄䉁䅁䅁兂䅁䅁䅍䅄䅁䅁䅕䅁䅁䙧䕑䕕䭅偁䄴䅁䭁䕁䄰䅁䭁䅁䉣䅁䉁䅁䅁允䅁䅁䅕䱔䉏湂㜸〲䵅䅉䅅䅁䙁䅁䅁睁䵁䅁䅁兂䅁䅁䅁祥倱兑䅯睷䅁䅁䅯䅔䅁䅁䅯睂䅅䅁䅅䅁䉁䅁䅁兂䱁慏䩇慤楳䅑杷允䅁䅁䅕䅁䑁䅁䅷䅁䙁䅁䅁䥁啂䙂䉂权䅁允䅁权乂䅁䅁权䡁允䅁允䅁䅁䅅䅁䭁䅁䉙䅁䵁䅉䅅䅁䙁䅁䅁睁䵁䅁䅁兂䅁䅁䅃䝑偖兑䅯朸䅁䅁䅯杒䅁䅁䅯睂䅅䅁䅅䅁䉁䅁䅁兂䅁䅁䅁䅁䅁䅁杷允䅁䅁䅕䅁䑁䅁䅷䅁䙁䅁䅁䥁啂䙂䉂权㉄䅁䅁权乂䅁䅁权䡁允䅁允䅁䅁䅅䅁䙁䭁潖奚吷伫⽍䍄䉁䅁䅁兂䅁䅁䅍䅄䅁䅁䅕䅁䅁䝁确歔䭅偁䅉䅁䭁䕁䅧䅁䭁䅁䉣䅁䉁䅁䅁允䅁䅁䅕瑅剨䩷硵䕉䵁䅉䅅䅁䙁䅁䅁睁䵁䅁䅁兂䅁䅁䵄祑愲兑䅯䄹䅁䅁䅯兓䅁䅁䅯睂䅅䅁䅅䅁䉁䅁䅁兂䅁䅁䅁䅁䅁䅁杷允䅁䅁䅕䅁䑁䅁䅷䅁䙁䅁䅁䥁啂䙂䉂权坄䅁䅁权䑂䅁䅁权䡁允䅁允䅁䅁䅅䅁䙁䙁瑲㡊㕐关䅘䍄䉁䅁䅁兂䅁䅁䅍䅄䅁䅁䅕䅁䅁䙧䕑䕕䭅乁䄴䅁䭁䕁䅍䅁䭁䅁䉣䅁䉁䅁䅁允䅁䅁䅕睦欶佯䡍䕁䵁䅉䅅䅁䙁䅁䅁睁䵁䅁䅁兂䅁䅁䅁䵙㝲䅑䅯䄯䅁䅁䅯李䅁䅁䅯睂䅅䅁䅅䅁䉁䅁䅁兂慁夲㜸浥硉䅑杷允䅁䅁䅕䅁䑁䅁䅷䅁䙁䅁䅁䵁䑸婌䉰权佄䅁䅁权㉁䅁䅁权䡁允䅁允䅁䅁䅅䅁䙁䅁䅁䅁䅁䅁䅁䍄䉁䅁䅁兂䅁䅁䅍䅄䅁䅁䅕䅁䅁䙧䕑䕕䭅佁䅉䅁䭁䕁䅍䅁䭁䅁䉣䅁䉁䅁䅁允䅁䅁䅕䭸㐶䑕㝺啇䵁䅉䅅䅁䙁䅁䅁睁䵁䅁䅁兂䅁䅁䅁䡫㑢䅑䅯䄳䅁䅁䅯兔䅁䅁䅯睂䅅䅁䅅䅁䉁䅁䅁兂卂流䝗煢⭔睐杷允䅁䅁䅕䅁䑁䅁䅷䅁䙁䅁䅁䅁乃唰䈵权⽃䅁䅁权䙂䅁䅁权䡁允䅁允䅁䅁䅅䅁䙁䅁䅁䅁䅁䅁䅁䍄䉁䅁䅁兂䅁䅁䅍䅄䅁䅁䅕䅁䅁䥁刳歔䭅佁䅧䅁䭁䕁䅅䅁䭁䅁䉣䅁䉁䅁䅁允䅁䅁䅕䅁䅁䅁䅁䅁䵁䅉䅅䅁䙁䅁䅁睁䵁䅁䅁兂䅁䅁䅃䅖兒兑䅯朸䅁䅁䅯睑䅁䅁䅯睂䅅䅁䅅䅁䉁䅁䅁兂楃琫⽖㈳睷䅑杷允䅁䅁䅕䅁䑁䅁䅷䅁䙁䅁䅁䥁啂䙂䉂权䱄䅁䅁权䑂䅁䅁权䡁允䅁允䅁䅁䅅䅁䙁䩁畴䵤氱䉲䄹䍄䉁䅁䅁兂䅁䅁䅍䅄䅁䅁䅕䅁䅁䙧䕑䕕䭅偁䅧䅁䭁䕁䅍䅁䭁䅁䉣䅁䉁䅁䅁允䅁䅁䅕䅁䅁䅁䅁䅁䵁䅉䅅䅁䙁䅁䅁睁䵁䅁䅁兂䅁䅁䅄佧兊兑䅯䄲䅁䅁䅯兑䅁䅁䅯睂䅅䅁䅅䅁䉁䅁䅁兂䅁䅁䅁䅁䅁䅁杷允䅁䅁䅕䅁䑁䅁䅷䅁䙁䅁䅁䥁啂䙂䉂权㙄䅁䅁权䑂䅁䅁权䡁允䅁允䅁䅁䅅䅁䙁䝁歗䩸歳歯䍰䍄䉁䅁䅁兂䅁䅁䅍䅄䅁䅁䅕䅁䅁䅁乓ご䭅䵁䅳䅁䭁䕁䅫䅁䭁䅁䉣䅁䉁䅁䅁允䅁䅁䅕䅁䅁䅁䅁䅁䵁䅉䅅䅁䙁䅁䅁睁䵁䅁䅁兂䅁䅁䅁䥂倱兑䅯睷䅁䅁䅯䅍䅁䅁䅯睂䅅䅁䅅䅁䉁䅁䅁兂䅁䅁䅁䅁䅁䅁杷允䅁䅁䅕䅁䑁䅁䅷䅁䙁䅁䅁䅁权晹䅴权浄䅁䅁权㝁䅁䅁权䡁允䅁允䅁䅁䅅䅁䙁䅁䅁䅁䅁䅁䅁䍄䉁䅁䅁兂䅁䅁䅍䅄䅁䅁䅕䅁䅁䙧䕑䕕䭅䅁䉑䅁䭁䕁䅍䅁䭁䅁䉣䅁䉁䅁䅁允䅁䅁䅯材䅅䅁杷允䅁䅁䅕䅁䑁䅁䅷䅁䙁䅁䅁䅁权晹䅴权奄䅁䅁权獁䅁䅁权䡁允䅁允䅁䅁䅅䅁䙁䅁䅁䅁䅁䅁䅁䍄䉁䅁䅁兂䅁䅁䅍䅄䅁䅁䅕䅁䅁䙧䕑䕕䭅乁䅁䅁䭁䅁䅍䅁䭁䅁䉣䅁䉁䅁䅁允䅁䅁䅕瑪㍌慷㤰㡉䵁䅉䅅䅁䙁䅁䅁睁䵁䅁䅁兂䅁䅁䅃䅖兒兑䅯睲䅁䅁䅯睁䅁䅁䅯睂䅅䅁䅅䅁䉁䅁䅁兂敁午祯焵潪睐杷允䅁䅁䅕䅁䑁䅁䅷䅁䙁䅁䅁䅁元癤䅨权敄䅁䅁权䩂䅁䅁权䡁允䅁允䅁䅁䅅䅁䙁乁楉塕䕗眱䅴䍄䉁䅁䅁兂䅁䅁䅍䅄䅁䅁䅕䅁䅁䙧䕑䕕䭅佁䄴䅁䭁䅁䅍䅁䭁䅁䉣䅁䉁䅁䅁允䅁䅁䅕歭䵘爸䕘啍䵁䅉䅅䅁䙁䅁䅁睁䵁䅁䅁兂䅁䅁䅃䅖兒兑䅯杁䅅䅁䅯睁䅁䅁䅯睂䅅䅁䅅䅁䉁䅁䅁兂塃㍘癢扚湔睐杷允䅁䅁䅕䅁䑁䅁䅷䅁䙁䅁䅁䥁啂䙂䉂权㉄䅁䅁权䑁䅁䅁权䡁允䅁允䅁䅁䅅䅁䙁偁杣呂け⭦⽷䍄䉁䅁䅁兂䅁䅁䅍䅄䅁䅁䅕䅁䅁䥷楄䕕䭅䵁䄴䅁䭁䑁䅑䅁䭁䅁䉣䅁䉁䅁䅁允䅁䅁䅕䅁䅁䅁䅁䅁䵁䅉䅅䅁䙁䅁䅁睁䵁䅁䅁兂䅁䅁䅁䵙㝲䅑䅯朱䅁䅁䅯䅌䅁䅁䅯睂䅅䅁䅅䅁䉁䅁䅁兂䅁䅁䅁䅁䅁䅁杷允䅁䅁䅕䅁䑁䅁䅷䅁䙁䅁䅁䅁杂癹䅴权慄䅁䅁权獁䅁䅁权䡁允䅁允䅁䅁䅅䅁䙁䅁䅁䅁䅁䅁䅁䍄䉁䅁䅁兂䅁䅁䅍䅄䅁䅁䅕䅁䅁䝁䭄〫䭁佁䄴䅁䭁䍁䅷䅁䭁䅁䉣䅁䉁䅁䅁允䅁䅁䅕䅁䅁䅁䅁䅁䵁䅉䅅䅁䙁䅁䅁睁䵁䅁䅁兂䅁䅁䅃楡倵兑䅯杁䅅䅁䅯睍䅁䅁䅯睂䅅䅁䅅䅁䉁䅁䅁兂䅁䅁䅁䅁䅁䅁杷允䅁䅁䅕䅁䑁䅁䅷䅁䙁䅁䅁䥁㝁啗䈹权啄䅁䅁权䵂䅁䅁权䡁允䅁允䅁䅁䅅䅁䙁䭁㥏呯䝢䍅䅸䍄䉁䅁䅁兂䅁䅁䅍䅄䅁䅁䅕䅁䅁䝁确歔䭅䵁䅍䅁䭁䑁䅕䅁䭁䅁䉣䅁䉁䅁䅁允䅁䅁䅕瑣煉㘴坪歖䵁䅉䅅䅁䙁䅁䅁睁䵁䅁䅁兂䅁䅁䵄祑愲兑䅯䄹䅁䅁䅯杌䅁䅁䅯睂䅅䅁䅅䅁䉁䅁䅁兂䅁䅁䅁䅁䅁䅁杷允䅁䅁䅕䅁䑁䅁䅷䅁䙁䅁䅁䅁杂癹䅴权㡄䅁䅁权獁䅁䅁权䡁允䅁允䅁䅁䅅䅁䙁䅁䅁䅁䅁䅁䅁䍄䉁䅁䅁兂䅁䅁䅍䅄䅁䅁䅕䅁䅁䝁䭄〫䭁䵁䅍䅁䭁䍁䅷䅁䭁䅁䉣䅁䉁䅁䅁允䅁䅁䅕䅁䅁䅁䅁䅁䵁䅉䅅䅁䙁䅁䅁睁䵁䅁䅁兂䅁䅁䅁䵙㝲䅑䅯朶䅁䅁䅯䅌䅁䅁䅯睂䅅䅁䅅䅁䉁䅁䅁兂䅁䅁䅁䅁䅁䅁杷允䅁䅁䅕䅁䑁䅁䅷䅁䙁䅁䅁䅁杂癹䅴权啄䅁䅁权癁䅁䅁权䡁允䅁允䅁䅁䅅䅁䙁䅁䅁䅁䅁䅁䅁䍄䉁䅁䅁兂䅁䅁䅍䅄䅁䅁䅕䅁䅁䥁刳歔䭅䵁䅍䅁䭁䕁䅍䅁䭁䅁䉣䅁䉁䅁䅁允䅁䅁䅕䅁䅁䅁䅁䅁䵁䅉䅅䅁䙁䅁䅁睁䵁䅁䅁兂䅁䅁䅁䵙㝲䅑䅯朱䅁䅁䅯睌䅁䅁䅯睂䅅䅁䅅䅁䉁䅁䅁兂䅁䅁䅁䅁䅁䅁杷允䅁䅁䅕䅁䑁䅁䅷䅁䙁䅁䅁䅁杂癹䅴权捄䅁䅁权癁䅁䅁权䡁允䅁允䅁䅁䅅䅁䙁䅁䅁䅁䅁䅁䅁䍄䉁䅁䅁兂䅁䅁䅍䅄䅁䅁䅕䅁䅁䝁䭄〫䭁佁䅷䅁䭁䕁䅣䅁䭁䅁䉣䅁䉁䅁䅁允䅁䅁䅕穭㕨䌷娱稵䴸䅉䅅䅁䙁䅁䅁睁䵁䅁䅁兂䅁䅁䅁䵣㝲䅑䅯朵䅁䅁䅯睁䅁䅁䅯睂䅅䅁䅅䅁䉁䅁䅁兂牂啭楳獑奁䅑杷允䅁䅁䅕䅁䑁䅁䅷䅁䙁䅁䅁䅁䕁啪䈹权佄䅁䅁权䥂䅁䅁权䡁允䅁允䅁䅁䅅䅁䙁䅁䅁䅁䅁䅁䅁䍄䉁䅁䅁兂䅁䅁䅍䅄䅁䅁䅕䅁䅁䝁䭄〫䭁佁䅁䅁䭁䍁䄸䅁䭁䅁䉣䅁䉁䅁䅁允䅁䅁䅕䅁䅁䅁䅁䅁䵁䅉䅅䅁䙁䅁䅁睁䵁䅁䅁兂䅁䅁䅁䵑㜳䅑䅯䄵䅁䅁䅯杍䅁䅁䅯睂䅅䅁䅅䅁䉁䅁䅁兂䅁䅁䅁䅁䅁䅁杷允䅁䅁䅕䅁䑁䅁䅷䅁䙁䅁䅁䥁㝁啗䈹权䑄䅁䅁权䅂䅁䅁权䡁允䅁允䅁䅁䅅䅁䙁䅁䅁䅁䅁䅁䅁䍄䉁䅁䅁兂䅁䅁䅍䅄䅁䅁䅕䅁䅁䕧求ご䭅乁䅉䅁䭁䑁䅅䅁䭁䅁䉣䅁䉁䅁䅁允䅁䅁䅕䅁䅁䅁䅁䅁䵁䅉䅅䅁䙁䅁䅁睁䵁䅁䅁兂䅁䅁䅁䵙㝲䅑䅯睶䅁䅁䅯睌䅁䅁䅯睂䅅䅁䅅䅁䉁䅁䅁兂䅁䅁䅁䅁䅁䅁杷允䅁䅁䅕䅁䑁䅁䅷䅁䙁䅁䅁䅁杂癹䅴权㡄䅁䅁权癁䅁䅁权䡁允䅁允䅁䅁䅅䅁䙁䅁䅁䅁䅁䅁䅁䍄䉁䅁䅁兂䅁䅁䅍䅄䅁䅁䅕䅁䅁䝧畯ご䭅䅁䉑䅁䭁䑁䄰䅁䭁䅁䉣䅁䉁䅁䅁允䅁䅁䅕䅁䅁䅁䅁䅁䵁䅉䅅䅁䙁䅁䅁睁䵁䅁䅁兂䅁䅁䅁穗偂兑䅯朸䅁䅁䅯䅎䅁䅁䅯睂䅅䅁䅅䅁䉁䅁䅁兂䅁䅁䅁䅁䅁䅁杷允䅁䅁䅕䅁䑁䅁䅷䅁䙁䅁䅁䅁杂癹䅴权䕁允䅁权癁䅁䅁权䡁允䅁允䅁䅁䅅䅁䙁䅁䅁䅁䅁䅁䅁䍄䉁䅁䅁兂䅁䅁䅍䅄䅁䅁䅕䅁䅁䝁䭄〫䭁佁䄴䅁䭁䑁䄰䅁䭁䅁䉣䅁䉁䅁䅁允䅁䅁䅕桕䑨䭗湎ぎ䵁䅉䅅䅁䙁䅁䅁睁䵁䅁䅁兂䅁䅁䅁䵯㝮䅑䅯䄯䅁䅁䅯睍䅁䅁䅯睂䅅䅁䅅䅁䉁䅁䅁兂䅁䅁䅁䅁䅁䅁杷允䅁䅁䅕䅁䑁䅁䅷䅁䙁䅁䅁䅁扂䕍䈹权㉄䅁䅁权祁䅁䅁权䡁允䅁允䅁䅁䅅䅁䙁䅁䅁䅁䅁䅁䅁䍄䉁䅁䅁兂䅁䅁䅍䅄䅁䅁䅕䅁䅁䝁䭄〫䭁偁䅉䅁䭁䕁䄰䅁䭁䅁䉣䅁䉁䅁䅁允䅁䅁䅕睴䥲䭣穖歋䵁䅉䅅䅁䙁䅁䅁睁䵁䅁䅁兂䅁䅁䅁䵙㝲䅑䅯朲䅁䅁䅯䅍䅁䅁䅯睂䅅䅁䅅䅁䉁䅁䅁兂䅁䅁䅁䅁䅁䅁杷允䅁䅁䅕䅁䑁䅁䅷䅁䙁䅁䅁䅁杂癹䅴权捄䅁䅁权睁䅁䅁权䡁允䅁允䅁䅁䅅䅁䙁䅁䅁䅁䅁䅁䅁䍄䉁䅁䅁兂䅁䅁䅍䅄䅁䅁䅕䅁䅁䝧畯ご䭅佁䅧䅁䭁䕁䅑䅁䭁䅁䉣䅁䉁䅁䅁允䅁䅁䅕䅁䅁䅁䅁䅁䵁䅉䅅䅁䙁䅁䅁睁䵁䅁䅁兂䅁䅁䅁䵙㝲䅑䅯䄳䅁䅁䅯睒䅁䅁䅯睂䅅䅁䅅䅁䉁䅁䅁兂㉄㑂⭡汓穌睐杷允䅁䅁䅕䅁䑁䅁䅷䅁䙁䅁䅁䅁杂癹䅴权畄䅁䅁权睁䅁䅁权䡁允䅁允䅁䅁䅅䅁䙁䅁䅁䅁䅁䅁䅁䍄䉁䅁䅁兂䅁䅁䅍䅄䅁䅁䅕䅁䅁䝁䭄〫䭁佁䅧䅁䭁䑁䅁䅁䭁䅁䉣䅁䉁䅁䅁允䅁䅁䅕䅁䅁䅁䅁䅁䵁䅉䅅䅁䙁䅁䅁睁䵁䅁䅁兂䅁䅁䅁䵑㜳䅑䅯末䅁䅁䅯杓䅁䅁䅯睂䅅䅁䅅䅁䉁䅁䅁兂䅁䡁坧䙌李村杷允䅁䅁䅕䅁䑁䅁䅷䅁䙁䅁䅁䅁灂唸䈵权䍁允䅁权祁䅁䅁权䡁允䅁允䅁䅁䅅䅁䙁䅁䅁䅁䅁䅁䅁䍄䉁䅁䅁兂䅁䅁䅍䅄䅁䅁䅕䅁䅁佁䉃䔫䭁偁䅁䅁䭁䑁䅉䅁䭁䅁䉣䅁䉁䅁䅁允䅁䅁䅕䅁䅁䅁䅁䅁䵁䅉䅅䅁䙁䅁䅁睁䵁䅁䅁兂䅁䅁䅁䥂倱兑䅯朰䅁䅁䅯䅑䅁䅁䅯睂䅅䅁䅅䅁䉁䅁䅁兂䅁䅁䅁䅁䅁䅁杷允䅁䅁䅕䅁䑁䅁䅷䅁䙁䅁䅁䅁权晹䅴权㑄䅁䅁权睁䅁䅁权䡁允䅁允䅁䅁䅅䅁䙁䅁䅁䅁䅁䅁䅁䍄䉁䅁䅁兂䅁䅁䅍䅄䅁䅁䅕䅁䅁䥁刳歔䭅偁䅁䅁䭁䑁䅕䅁䭁䅁䉣䅁䉁䅁䅁允䅁䅁䅕䅁䅁䅁䅁䅁䵁䅉䅅䅁䙁䅁䅁睁䵁䅁䅁兂䅁䅁䅁晡但兑䅯睷䅁䅁䅯兔䅁䅁䅯睂䅅䅁䅅䅁䉁䅁䅁兂あ㉏晗夳㍍䅑杷允䅁䅁䅕䅁䑁䅁䅷䅁䙁䅁䅁䅁㝂啌䈹权佄䅁䅁权ㅁ䅁䅁权䡁允䅁允䅁䅁䅅䅁䙁䵁晕匫慓偃⽁䍄䉁䅁䅁兂䅁䅁䅍䅄䅁䅁䅕䅁䅁䝁䭄〫䭁佁䅷䅁䭁䑁䅁䅁䭁䅁䉣䅁䉁䅁䅁允䅁䅁䅕䅁䅁䅁䅁䅁䵁䅉䅅䅁䙁䅁䅁睁䵁䅁䅁兂䅁䅁䅃ㅏ偬兑䅯䄴䅁䅁䅯䅐䅁䅁䅯睂䅅䅁䅅䅁䉁䅁䅁兂㝂前㕯⬶䍑䅑杷允䅁䅁䅕䅁䑁䅁䅷䅁䙁䅁䅁䅁杂癹䅴权啄䅁䅁权硁䅁䅁权䡁允䅁允䅁䅁䅅䅁䙁䅁䅁䅁䅁䅁䅁䍄䉁䅁䅁兂䅁䅁䅍䅄䅁䅁䅕䅁䅁䝁䭄〫䭁乁䅧䅁䭁䑁䅅䅁䭁䅁䉣䅁䉁䅁䅁允䅁䅁䅕䅁䅁䅁䅁䅁䵁䅉䅅䅁䙁䅁䅁睁䵁䅁䅁兂䅁䅁䅁䵙㝲䅑䅯朵䅁䅁䅯免䅁䅁䅯睂䅅䅁䅅䅁䉁䅁䅁兂䅁䅁䅁䅁䅁䅁杷允䅁䅁䅕䅁䑁䅁䅷䅁䙁䅁䅁䅁乂ㅈ䉂权兄䅁䅁权㑁䅁䅁权䡁允䅁允䅁䅁䅅䅁䙁䅁䅁䅁䅁䅁䅁䍄䉁䅁䅁兂䅁䅁䅍䅄䅁䅁䅕䅁䅁䝁䭄〫䭁偁䅑䅁䭁䑁䅅䅁䭁䅁䉣䅁䉁䅁䅁允䅁䅁䅕䅁䅁䅁䅁䅁䵁䅉䅅䅁䙁䅁䅁睁䵁䅁䅁兂䅁䅁䅃ㅏ偬兑䅯朹䅁䅁䅯睑䅁䅁䅯睂䅅䅁䅅䅁䉁䅁䅁兂䡃䌯䝲稵灈睐杷允䅁䅁䅕䅁䑁䅁䅷䅁䙁䅁䅁䅁杄晧䅨权睄䅁䅁权䝂䅁䅁权䡁允䅁允䅁䅁䅅䅁䙁䍁杷牺穧穨䅆䍄䉁䅁䅁兂䅁䅁䅍䅄䅁䅁䅕䅁䅁䡁瑳ご䭅乁䄴䅁䭁䑁䅯䅁䭁䅁䉣䅁䉁䅁䅁允䅁䅁䅕䅁䅁䅁䅁䅁䵁䅉䅅䅁䙁䅁䅁睁䵁䅁䅁兂䅁䅁䵄祑愲兑䅯睷䅁䅁䅯村䅁䅁䅯睂䅅䅁䅅䅁䉁䅁䅁兂䅁䅁䅁䅁䅁䅁杷允䅁䅁䅕䅁䑁䅁䅷䅁䙁䅁䅁䅁杂癹䅴权㡄䅁䅁权硁䅁䅁权䡁允䅁允䅁䅁䅅䅁䙁䅁䅁䅁䅁䅁䅁䍄䉁䅁䅁兂䅁䅁䅍䅄䅁䅁䅕䅁䅁䝁䭄〫䭁偁䅙䅁䭁䑁䅅䅁䭁䅁䉣䅁䉁䅁䅁允䅁䅁䅕䅁䅁䅁䅁䅁䵁䅉䅅䅁䙁䅁䅁睁䵁䅁䅁兂䅁䅁䅁摪但兑䅯朸䅁䅁䅯䅌䅁䅁䅯睂䅅䅁䅅䅁䉁䅁䅁兂䅁䅁䅁䅁䅁䅁杷允䅁䅁䅕䅁䑁䅁䅷䅁䙁䅁䅁䅁䕁啪䈹权慄䅁䅁权䱂䅁䅁权䡁允䅁允䅁䅁䅅䅁䙁䅁䅁䅁䅁䅁䅁䍄䉁䅁䅁兂䅁䅁䅍䅄䅁䅁䅕䅁䅁䝁䭄〫䭁乁䄴䅁䭁䍁䄴䅁䭁䅁䉣䅁䉁䅁䅁允䅁䅁䅕䅁䅁䅁䅁䅁䵁䅉䅅䅁䙁䅁䅁睁䵁䅁䅁兂䅁䅁䅁祥倱兑䅯末䅁䅁䅯䅔䅁䅁䅯睂䅅䅁䅅䅁䉁䅁䅁兂求䝵摗⽆儹村杷允䅁䅁䅕䅁䑁䅁䅷䅁䙁䅁䅁䅁䕁啪䈹权楄䅁䅁权䩂䅁䅁权䡁允䅁允䅁䅁䅅䅁䙁䅁䅁䅁䅁䅁䅁䍄䉁䅁䅁兂䅁䅁䅍䅄䅁䅁䅕䅁䅁䥁刳歔䭅乁䅁䅁䭁䕁䅙䅁䭁䅁䉣䅁䉁䅁䅁允䅁䅁䅕畫㌶㉅䍭歎䵁䅉䅅䅁䙁䅁䅁睁䵁䅁䅁兂䅁䅁䅁䵯㝮䅑䅯䄯䅁䅁䅯兏䅁䅁䅯睂䅅䅁䅅䅁䉁䅁䅁兂䅁䅁䅁䅁䅁䅁杷允䅁䅁䅕䅁䑁䅁䅷䅁䙁䅁䅁䅁权晹䅴权佄䅁䅁权䩂䅁䅁权䡁允䅁允䅁䅁䅅䅁䙁䕁⭃晥㝆⭲⽅䍄䉁䅁䅁兂䅁䅁䅍䅄䅁䅁䅕䅁䅁䝧畯ご䭅乁䅉䅁䭁䕁䅣䅁䭁䅁䉣䅁䉁䅁䅁允䅁䅁䅕䅁䅁䅁䅁䅁䵁䅉䅅䅁䙁䅁䅁睁䵁䅁䅁兂䅁䅁䅁穗偂兑䅯朵䅁䅁䅯兒䅁䅁䅯睂䅅䅁䅅䅁䉁䅁䅁兂㍃稰伫⭤え睐杷允䅁䅁䅕䅁䑁䅁䅷䅁䙁䅁䅁䅁杂癹䅴权㡄䅁䅁权⽁䅁䅁权䡁允䅁允䅁䅁䅅䅁䙁䅁䅁䅁䅁䅁䅁䍄䉁䅁䅁兂䅁䅁䅍䅄䅁䅁䅕䅁䅁䝧畯ご䭅偁䅑䅁䭁䑁䅍䅁䭁䅁䉣䅁䉁䅁䅁允䅁䅁䅕䅁䅁䅁䅁䅁䵁䅉䅅䅁䙁䅁䅁睁䵁䅁䅁兂䅁䅁䅁䥂倱兑䅯朳䅁䅁䅯睓䅁䅁䅯睂䅅䅁䅅䅁䉁䅁䅁兂䅁䅁䅁䅁䅁䅁杷允䅁䅁䅕䅁䑁䅁䅷䅁䙁䅁䅁䅁杂癹䅴权啄䅁䅁权祁䅁䅁权䡁允䅁允䅁䅁䅅䅁䙁䅁䅁䅁䅁䅁䅁䍄䉁䅁䅁兂䅁䅁䅍䅄䅁䅁䅕䅁䅁䝁䭄〫䭁佁䅧䅁䭁䑁䅉䅁䭁䅁䉣䅁䉁䅁䅁允䅁䅁䅕䅁䅁䅁䅁䅁䵁䅉䅅䅁䙁䅁䅁睁䵁䅁䅁兂䅁䅁䅁䵙㝲䅑䅯睹䅁䅁䅯杍䅁䅁䅯睂䅅䅁䅅䅁䉁䅁䅁兂䅁䅁䅁䅁䅁䅁杷允䅁䅁䅕䅁䑁䅁䅷䅁䙁䅁䅁䅁元癤䅨权㉄䅁䅁权⽁䅁䅁权䡁允䅁允䅁䅁䅅䅁䙁䕁慢攴呑敨⽉䍄䉁䅁䅁兂䅁䅁䅍䅄䅁䅁䅕䅁䅁䕧求ご䭅乁䅙䅁䭁䕁䅕䅁䭁䅁䉣䅁䉁䅁䅁允䅁䅁䅕瘸啖㍒䝘䐷䴸䅉䅅䅁䙁䅁䅁睁䵁䅁䅁兂䅁䅁䅁穗偂兑䅯䄳䅁䅁䅯兒䅁䅁䅯睂䅅䅁䅅䅁䉁䅁䅁兂奄坷㝈㍓湦睐杷允䅁䅁䅕䅁䑁䅁䅷䅁䙁䅁䅁䅁扂䕍䈹权㑄䅁䅁权䩂䅁䅁权䡁允䅁允䅁䅁䅅䅁䙁䅁䅁䅁䅁䅁䅁䍄䉁䅁䅁兂䅁䅁䅍䅄䅁䅁䅕䅁䅁䕺瑍歭䭅䵁䄴䅁䭁䑁䅯䅁䭁䅁䉣䅁䉁䅁䅁允䅁䅁䅕䅁䅁䅁䅁䅁䵁䅉䅅䅁䙁䅁䅁睁䵁䅁䅁兂䅁䅁䅁䍉㕪䅑䅯朶䅁䅁䅯睓䅁䅁䅯睂䅅䅁䅅䅁䉁䅁䅁兂䅁䅁䅁䅁䅁䅁杷允䅁䅁䅕䅁䑁䅁䅷䅁䙁䅁䅁䅁杂癹䅴权捄䅁䅁权ぁ䅁䅁权䡁允䅁允䅁䅁䅅䅁䙁䅁䅁䅁䅁䅁䅁䍄䉁䅁䅁兂䅁䅁䅍䅄䅁䅁䅕䅁䅁䝁䭄〫䭁佁䅁䅁䭁䑁䅑䅁䭁䅁䉣䅁䉁䅁䅁允䅁䅁䅕䅁䅁䅁䅁䅁䵁䅉䅅䅁䙁䅁䅁睁䵁䅁䅁兂䅁䅁䅄佧兊兑䅯朰䅁䅁䅯睌䅁䅁䅯睂䅅䅁䅅䅁䉁䅁䅁兂䅁䅁䅁䅁䅁䅁杷允䅁䅁䅕䅁䑁䅁䅷䅁䙁䅁䅁䥁煂歌䈹权䅁允䅁权穁䅁䅁权䡁允䅁允䅁䅁䅅䅁䭁䅁䉙䅁䵁䅉䅅䅁䙁䅁䅁睁䵁䅁䅁兂䅁䅁䅁䵙㝲䅑䅯䄸䅁䅁䅯䅎䅁䅁䅯睂䅅䅁䅅䅁䉁䅁䅁兂䅁䅁䅁䅁䅁䅁杷允䅁䅁䅕䅁䑁䅁䅷䅁䙁䅁䅁䅁杂癹䅴权潄䅁䅁权ぁ䅁䅁权䡁允䅁允䅁䅁䅅䅁䙁䅁䅁䅁䅁䅁䅁䍄䉁䅁䅁兂䅁䅁䅍䅄䅁䅁䅕䅁䅁䝁确歔䭅佁䅷䅁䭁䅁䅍䅁䭁䅁䉣䅁䉁䅁䅁允䅁䅁䅕啦礲い楂稯䴸䅉䅅䅁䙁䅁䅁睁䵁䅁䅁兂䅁䅁䅁䍉㕪䅑䅯朲䅁䅁䅯兔䅁䅁䅯睂䅅䅁䅅䅁䉁䅁䅁兂敁楗䤵祰申睐杷允䅁䅁䅕䅁䑁䅁䅷䅁䙁䅁䅁䅁杁偋䅬权楄䅁䅁权㉁䅁䅁权䡁允䅁允䅁䅁䅅䅁䙁䅁䅁䅁䅁䅁䅁䍄䉁䅁䅁兂䅁䅁䅍䅄䅁䅁䅕䅁䅁䭁䩄〫䭁乁䅯䅁䭁䕁䅙䅁䭁䅁䉣䅁䉁䅁䅁允䅁䅁䅕䑂ㅥ乥㈴稵䴸䅉䅅䅁䙁䅁䅁睁䵁䅁䅁兂䅁䅁䅁䵙㝲䅑䅯䄫䅁䅁䅯䅎䅁䅁䅯睂䅅䅁䅅䅁䉁䅁䅁兂䅁䅁䅁䅁䅁䅁杷允䅁䅁䅕䅁䑁䅁䅷䅁䙁䅁䅁䅁杂癹䅴权⽃䅁䅁权ぁ䅁䅁权䡁允䅁允䅁䅁䅅䅁䙁䅁䅁䅁䅁䅁䅁䍄䉁䅁䅁兂䅁䅁䅍䅄䅁䅁䅕䅁䅁䥁刳歔䭅乁䅧䅁䭁䑁䄴䅁䭁䅁䉣䅁䉁䅁䅁允䅁䅁䅕䅁䅁䅁䅁䅁䵁䅉䅅䅁䙁䅁䅁睁䵁䅁䅁兂䅁䅁䅁䵙㝲䅑䅯术䅁䅁䅯䅎䅁䅁䅯睂䅅䅁䅅䅁䉁䅁䅁兂䅁䅁䅁䅁䅁䅁杷允䅁䅁䅕䅁䑁䅁䅷䅁䙁䅁䅁䅁扂䕍䈹权杄䅁䅁权䍂䅁䅁权䡁允䅁允䅁䅁䅅䅁䙁偁捄煫ぉ⽷⽅䍄䉁䅁䅁兂䅁䅁䅍䅄䅁䅁䅕䅁䅁䝁䭄〫䭁佁䅯䅁䭁䑁䅑䅁䭁䅁䉣䅁䉁䅁䅁允䅁䅁䅕䅁䅁䅁䅁䅁䵁䅉䅅䅁䙁䅁䅁睁䵁䅁䅁兂䅁䅁䅁䵙㝲䅑䅯䄷䅁䅁䅯䅎䅁䅁䅯睂䅅䅁䅅䅁䉁䅁䅁兂䅁䅁䅁䅁䅁䅁杷允䅁䅁䅕䅁䑁䅁䅷䅁䙁䅁䅁䅁权晹䅴权潄䅁䅁权㑁䅁䅁权䡁允䅁允䅁䅁䅅䅁䙁䅁䅁䅁䅁䅁䅁䍄䉁䅁䅁兂䅁䅁䅍䅄䅁䅁䅕䅁䅁䝁䭄〫䭁乁䅧䅁䭁䑁䅍䅁䭁䅁䉣䅁䉁䅁䅁允䅁䅁䅕䅁䅁䅁䅁䅁䵁䅉䅅䅁䙁䅁䅁睁䵁䅁䅁兂䅁䅁䅁䡫㑢䅑䅯䄰䅁䅁䅯材䅁䅁䅯睂䅅䅁䅅䅁䉁䅁䅁兂䥃乓㜯噩歑䅑杷允䅁䅁䅕䅁䑁䅁䅷䅁䙁䅁䅁䥁煂歌䈹权㡄䅁䅁权䑂䅁䅁权䡁允䅁允䅁䅁䅅䅁䙁䩁獸牒扨唹䄱䍄䉁䅁䅁兂䅁䅁䅍䅄䅁䅁䅕䅁䅁䝁䭄〫䭁佁䅉䅁䭁䑁䅍䅁䭁䅁䉣䅁䉁䅁䅁允䅁䅁䅕䅁䅁䅁䅁䅁䵁䅉䅅䅁䙁䅁䅁睁䵁䅁䅁兂䅁䅁䅁䍉㕪䅑䅯末䅁䅁䅯杏䅁䅁䅯睂䅅䅁䅅䅁䉁䅁䅁兂䅁䅁䅁䅁䅁䅁杷允䅁䅁䅕䅁䑁䅁䅷䅁䙁䅁䅁䅁杂癹䅴权⽃䅁䅁权㑁䅁䅁权䡁允䅁允䅁䅁䅅䅁䙁䅁䅁䅁䅁䅁䅁䍄䉁䅁䅁兂䅁䅁䅍䅄䅁䅁䅕䅁䅁䙁睳ご䭅偁䅙䅁䭁䕁䅁䅁䭁䅁䉣䅁䉁䅁䅁允䅁䅁䅕䅁䅁䅁䅁䅁䵁䅉䅅䅁䙁䅁䅁睁䵁䅁䅁兂䅁䅁䵄祑愲兑䅯朱䅁䅁䅯兒䅁䅁䅯睂䅅䅁䅅䅁䉁䅁䅁兂䅁䅁䅁䅁䅁䅁杷允䅁䅁䅕䅁䑁䅁䅷䅁䙁䅁䅁䅁杂癹䅴权睄䅁䅁权穁䅁䅁权䡁允䅁允䅁䅁䅅䅁䙁䅁䅁䅁䅁䅁䅁䍄䉁䅁䅁兂䅁䅁䅍䅄䅁䅁䅕䅁䅁䝁䭄〫䭁䵁䅳䅁䭁䑁䅍䅁䭁䅁䉣䅁䉁䅁䅁允䅁䅁䅕䅁䅁䅁䅁䅁䵁䅉䅅䅁䙁䅁䅁睁䵁䅁䅁兂䅁䅁䅁䥂倱兑䅯䄶䅁䅁䅯睐䅁䅁䅯睂䅅䅁䅅䅁䉁䅁䅁兂䅁䅁䅁䅁䅁䅁杷允䅁䅁䅕䅁䑁䅁䅷䅁䙁䅁䅁䅁杂癹䅴权㑄䅁䅁权穁䅁䅁权䡁允䅁允䅁䅁䅅䅁䙁䅁䅁䅁䅁䅁䅁䍄䉁䅁䅁兂䅁䅁䅍䅄䅁䅁䅕䅁䅁䝁䭄〫䭁䅁䉉䅁䭁䑁䅍䅁䭁䅁䉣䅁䉁䅁䅁允䅁䅁䅕䅁䅁䅁䅁䅁䵁䅉䅅䅁䙁䅁䅁睁䵁䅁䅁兂䅁䅁䅁摪但兑䅯朷䅁䅁䅯睎䅁䅁䅯睂䅅䅁䅅䅁䉁䅁䅁兂䅁䅁䅁䅁䅁䅁杷允䅁䅁䅕䅁䑁䅁䅷䅁䙁䅁䅁䅁杂癹䅴权䑄䅁䅁权穁䅁䅁权䡁允䅁允䅁䅁䅅䅁䙁䅁䅁䅁䅁䅁䅁䍄䉁䅁䅁兂䅁䅁䅍䅄䅁䅁䅕䅁䅁䕁乄〫䭁乁䅉䅁䭁䑁䅳䅁䭁䅁䉣䅁䉁䅁䅁允䅁䅁䅕䅁䅁䅁䅁䅁䵁䅉䅅䅁䙁䅁䅁睁䵁䅁䅁兂䅁䅁䅁䵣㝲䅑䅯朴䅁䅁䅯䅒䅁䅁䅯睂䅅䅁䅅䅁䉁䅁䅁兂䅁䅁䅁䅁䅁䅁杷允䅁䅁䅕䅁䑁䅁䅷䅁䙁䅁䅁䥁㝁啗䈹权祄䅁䅁权㥁䅁䅁权䡁允䅁允䅁䅁䅅䅁䙁䡁㌫⽧剋剬䅤䍄䉁䅁䅁兂䅁䅁䅍䅄䅁䅁䅕䅁䅁䕁昰䕕䭅䵁䅍䅁䭁䕁䅷䅁䭁䅁䉣䅁䉁䅁䅁允䅁䅁䅕㙬䤰湗䑵啉䵁䅉䅅䅁䙁䅁䅁睁䵁䅁䅁兂䅁䅁䅁䵙㝲䅑䅯䄹䅁䅁䅯䅏䅁䅁䅯睂䅅䅁䅅䅁䉁䅁䅁兂䅁䅁䅁䅁䅁䅁杷允䅁䅁䅕䅁䑁䅁䅷䅁䙁䅁䅁䅁杂癹䅴权㑄䅁䅁权㑁䅁䅁权䡁允䅁允䅁䅁䅅䅁䙁䅁䅁䅁䅁䅁䅁䍄䉁䅁䅁兂䅁䅁䅍䅄䅁䅁䅕䅁䅁䝁䭄〫䭁偁䅯䅁䭁䑁䅧䅁䭁䅁䉣䅁䉁䅁䅁允䅁䅁䅕䅁䅁䅁䅁䅁䵁䅉䅅䅁䙁䅁䅁睁䵁䅁䅁兂䅁䅁䅃ㅏ偬兑䅯睲䅁䅁䅯杒䅁䅁䅯睂䅅䅁䅅䅁䉁䅁䅁兂癁砸䕪灮礷睐杷允䅁䅁䅕䅁䑁䅁䅷䅁䙁䅁䅁䵁䑸婌䉰权㉄䅁䅁权ぁ䅁䅁权䡁允䅁允䅁䅁䅅䅁䙁䅁䅁䅁䅁䅁䅁䍄䉁䅁䅁兂䅁䅁䅍䅄䅁䅁䅕䅁䅁䍁潁唫䭁佁䅑䅁䭁䍁䅷䅁䭁䅁䉣䅁䉁䅁䅁允䅁䅁䅕䅁䅁䅁䅁䅁䵁䅉䅅䅁䙁䅁䅁睁䵁䅁䅁兂䅁䅁䅁䵑㜳䅑䅯䄱䅁䅁䅯児䅁䅁䅯睂䅅䅁䅅䅁䉁䅁䅁兂䅁䅁䅁䅁䅁䅁杷允䅁䅁䅕䅁䑁䅁䅷䅁䙁䅁䅁䅁乃唰䈵权佄䅁䅁权祁䅁䅁权䡁允䅁允䅁䅁䅅䅁䙁䅁䅁䅁䅁䅁䅁䍄䉁䅁䅁兂䅁䅁䅍䅄䅁䅁䅕䅁䅁䝁䭄〫䭁佁䅯䅁䭁䑁䅧䅁䭁䅁䉣䅁䉁䅁䅁允䅁䅁䅕䅁䅁䅁䅁䅁䵁䅉䅅䅁䙁䅁䅁睁䵁䅁䅁兂䅁䅁䅁䡫㑢䅑䅯䄲䅁䅁䅯兓䅁䅁䅯睂䅅䅁䅅䅁䉁䅁䅁兂䍁欹⭶杏䅙䅑杷允䅁䅁䅕䅁䑁䅁䅷䅁䙁䅁䅁䅁杁偋䅬权佄䅁䅁权癁䅁䅁权䡁允䅁允䅁䅁䅅䅁䙁䅁䅁䅁䅁䅁䅁䍄䉁䅁䅁兂䅁䅁䅍䅄䅁䅁䅕䅁䅁䝁䭄〫䭁佁䅉䅁䭁䑁䅫䅁䭁䅁䉣䅁䉁䅁䅁允䅁䅁䅕䅁䅁䅁䅁䅁䵁䅉䅅䅁䙁䅁䅁睁䵁䅁䅁兂䅁䅁䅁䵙㝲䅑䅯睲䅁䅁䅯兏䅁䅁䅯睂䅅䅁䅅䅁䉁䅁䅁兂䅁䅁䅁䅁䅁䅁杷允䅁䅁䅕䅁䑁䅁䅷䅁䙁䅁䅁䅁元癤䅨权浄䅁䅁权䑂䅁䅁权䡁允䅁允䅁䅁䅅䅁䙁䵁⭍䝱儯兹䅖䍄䉁䅁䅁兂䅁䅁䅍䅄䅁䅁䅕䅁䅁䭁䩄〫䭁䵁䄴䅁䭁䕁䅕䅁䭁䅁䉣䅁䉁䅁䅁允䅁䅁䅕洱㝓㉆煘吴䴸䅉䅅䅁䙁䅁䅁睁䵁䅁䅁兂䅁䅁䅁䵙㝲䅑䅯䄫䅁䅁䅯兏䅁䅁䅯睂䅅䅁䅅䅁䉁䅁䅁兂䅁䅁䅁䅁䅁䅁杷允䅁䅁䅕䅁䑁䅁䅷䅁䙁䅁䅁䅁杁偋䅬权祄䅁䅁权䵂䅁䅁权䡁允䅁允䅁䅁䅅䅁䙁䅁䅁䅁䅁䍁䄹䍄䉁䅁䅁兂䅁䅁䅍䅄䅁䅁䅕䅁䅁䍁潁唫䭁䵁䅳䅁䭁䍁䄴䅁䭁䅁䉣䅁䉁䅁䅁允䅁䅁䅕䅁䅁䅁䅁䅁䵁䅉䅅䅁䙁䅁䅁睁䵁䅁䅁兂䅁䅁䅁䵯㝮䅑䅯朴䅁䅁䅯䅌䅁䅁䅯睂䅅䅁䅅䅁䉁䅁䅁兂䅁䅁䅁䅁䅁䅁杷允䅁䅁䅕䅁䑁䅁䅷䅁䙁䅁䅁䅁杂癹䅴权⭄䅁䅁权㕁䅁䅁权䡁允䅁允䅁䅁䅅䅁䙁䅁䅁䅁䅁䅁䅁䍄䉁䅁䅁兂䅁䅁䅍䅄䅁䅁䅕䅁䅁䥁刳歔䭅佁䅉䅁䭁䑁䅯䅁䭁䅁䉣䅁䉁䅁䅁允䅁䅁䅕䅁䅁䅁䅁䅁䵁䅉䅅䅁䙁䅁䅁睁䵁䅁䅁兂䅁䅁䅁䵯㝮䅑䅯䄫䅁䅁䅯睐䅁䅁䅯睂䅅䅁䅅䅁䉁䅁䅁兂䅁䅁䅁䅁䅁䅁杷允䅁䅁䅕䅁䑁䅁䅷䅁䙁䅁䅁䅁杂癹䅴权䅁允䅁权㕁䅁䅁权䡁允䅁允䅁䅁䅅䅁䭁䑁䈸䅁䵁䅉䅅䅁䙁䅁䅁睁䵁䅁䅁兂䅁䅁䅁祥倱兑䅯朹䅁䅁䅯兓䅁䅁䅯睂䅅䅁䅅䅁䉁䅁䅁兂い摺䅉扐䩙䅑杷允䅁䅁䅕䅁䑁䅁䅷䅁䙁䅁䅁䵁䅃水䉂权浄䅁䅁权䭂䅁䅁权䡁允䅁允䅁䅁䅅䅁䙁䅁䅁䅁䅁䅁䅁䍄䉁䅁䅁兂䅁䅁䅍䅄䅁䅁䅕䅁䅁䝧畯ご䭅䅁䉑䅁䭁䑁䅑䅁䭁䅁䉣䅁䉁䅁䅁允䅁䅁䅕䅁䅁䅁䅁䅁䵁䅉䅅䅁䙁䅁䅁睁䵁䅁䅁兂䅁䅁䅁䵙㝲䅑䅯朹䅁䅁䅯兏䅁䅁䅯睂䅅䅁䅅䅁䉁䅁䅁兂䅁䅁䅁䅁䅁䅁杷允䅁䅁䅕䅁䑁䅁䅷䅁䙁䅁䅁䥁煂歌䈹权敄䅁䅁权㥁䅁䅁权䡁允䅁允䅁䅁䅅䅁䙁䅁䅁䅁䅁䅁䅁䍄䉁䅁䅁兂䅁䅁䅍䅄䅁䅁䅕䅁䅁䝁䭄〫䭁乁䅁䅁䭁䑁䅯䅁䭁䅁䉣䅁䉁䅁䅁允䅁䅁䅕䅁䅁䅁䅁䅁䵁䅉䅅䅁䙁䅁䅁睁䵁䅁䅁兂䅁䅁䅁穗偂兑䅯䅂䅅䅁䅯杏䅁䅁䅯睂䅅䅁䅅䅁䉁䅁䅁兂䅁䅁䅁䅁䅁䅁杷允䅁䅁䅕䅁䑁䅁䅷䅁䙁䅁䅁䅁杂癹䅴权楄䅁䅁权㙁䅁䅁权䡁允䅁允䅁䅁䅅䅁䙁䅁䅁䅁䅁䅁䅁䍄䉁䅁䅁兂䅁䅁䅍䅄䅁䅁䅕䅁䅁䝁䭄〫䭁䵁䅳䅁䭁䑁䅯䅁䭁䅁䉣䅁䉁䅁䅁允䅁䅁䅕䅁䅁䅁䅁䅁䵁䅉䅅䅁䙁䅁䅁睁䵁䅁䅁兂䅁䅁䅃楡倵兑䅯术䅁䅁䅯李䅁䅁䅯睂䅅䅁䅅䅁䉁䅁䅁兂䅁䅁䅁䅁䅁䅁杷允䅁䅁䅕䅁䑁䅁䅷䅁䙁䅁䅁䵁䑸婌䉰权⽃䅁䅁权䵂䅁䅁权䡁允䅁允䅁䅁䅅䅁䙁䅁䅁䅁䅁䅁䅁䍄䉁䅁䅁兂䅁䅁䅍䅄䅁䅁䅕䅁䅁䝁䭄〫䭁䅁䉁䅁䭁䑁䅯䅁䭁䅁䉣䅁䉁䅁䅁允䅁䅁䅯睐䅅䅁杷允䅁䅁䅕䅁䑁䅁䅷䅁䙁䅁䅁䥁䅂啚䈹权杄䅁䅁权䝂䅁䅁权䡁允䅁允䅁䅁䅅䅁䙁䅁䅁䅁䅁䅁䅁䍄䉁䅁䅁兂䅁䅁䅍䅄䅁䅁䅕䅁䅁䝁䭄〫䭁䅁䉑䅁䭁䑁䅯䅁䭁䅁䉣䅁䉁䅁䅁允䅁䅁䅕䅁䅁䅁䅁䅁䵁䅉䅅䅁䙁䅁䅁睁䵁䅁䅁兂䅁䅁䅁䵙㝲䅑䅯朹䅁䅁䅯杏䅁䅁䅯睂䅅䅁䅅䅁䉁䅁䅁兂䅁䅁䅁䅁䅁䅁杷允䅁䅁䅕䅁䑁䅁䅷䅁䙁䅁䅁䅁杂癹䅴权坄䅁䅁权⽁䅁䅁权䡁允䅁允䅁䅁䅅䅁䙁䅁䅁䅁䅁䅁䅁䍄䉁䅁䅁兂䅁䅁䅍䅄䅁䅁䅕䅁䅁䝁䭄〫䭁乁䅧䅁䭁䑁䄸䅁䭁䅁䉣䅁䉁䅁䅁允䅁䅁䅕䅁䅁䅁䅁䅁䵁䅉䅅䅁䙁䅁䅁睁䵁䅁䅁兂䅁䅁䅁䥂倱兑䅯䄸䅁䅁䅯兎䅁䅁䅯睂䅅䅁䅅䅁䉁䅁䅁兂䅁䅁䅁䅁䅁䅁杷允䅁䅁䅕䅁䑁䅁䅷䅁䙁䅁䅁䥁䅂啚䈹权敄䅁䅁权䕂䅁䅁权䡁允䅁允䅁䅁䅅䅁䙁䅁䅁䅁䅁䅁䅁䍄䉁䅁䅁兂䅁䅁䅍䅄䅁䅁䅕䅁䅁䝁䭄〫䭁乁䅷䅁䭁䑁䄸䅁䭁䅁䉣䅁䉁䅁䅁允䅁䅁䅕䅁䅁䅁䅁䅁䵁䅉䅅䅁䙁䅁䅁睁䵁䅁䅁兂䅁䅁䅁䵑㜳䅑䅯睹䅁䅁䅯睑䅁䅁䅯睂䅅䅁䅅䅁䉁䅁䅁兂㝂啃㉐倷到䅑杷允䅁䅁䅕䅁䑁䅁䅷䅁䙁䅁䅁䵁䅃水䉂权歄䅁䅁权畁䅁䅁权䡁允䅁允䅁䅁䅅䅁䙁䅁䅁䅁䅁䅁䅁䍄䉁䅁䅁兂䅁䅁䅍䅄䅁䅁䅕䅁䅁䝁䭄〫䭁偁䅑䅁䭁䑁䄸䅁䭁䅁䉣䅁䉁䅁䅁允䅁䅁䅕䅁䅁䅁䅁䅁䵁䅉䅅䅁䙁䅁䅁睁䵁䅁䅁兂䅁䅁䅁䵯㝮䅑䅯末䅁䅁䅯杓䅁䅁䅯睂䅅䅁䅅䅁䉁䅁䅁兂䍂硹楐佁昹村杷允䅁䅁䅕䅁䑁䅁䅷䅁䙁䅁䅁䵁䅃水䉂权䅁允䅁权ㅁ䅁䅁权䡁允䅁允䅁䅁䅅䅁䭁䑁䈸䅁䵁䅉䅅䅁䙁䅁䅁睁䵁䅁䅁兂䅁䅁䅁䵙㝲䅑䅯䄫䅁䅁䅯睐䅁䅁䅯睂䅅䅁䅅䅁䉁䅁䅁兂䅁䅁䅁䅁䅁䅁杷允䅁䅁䅕䅁䑁䅁䅷䅁䙁䅁䅁䅁杂癹䅴权⽃䅁䅁权⽁䅁䅁权䡁允䅁允䅁䅁䅅䅁䙁䅁䅁䅁䅁䅁䅁䍄䉁䅁䅁兂䅁䅁䅍䅄䅁䅁䅕䅁䅁䝁确歔䭅偁䅁䅁䭁䑁䄰䅁䭁䅁䉣䅁䉁䅁䅁允䅁䅁䅕䰰䅉摩桎歑䵁䅉䅅䅁䙁䅁䅁睁䵁䅁䅁兂䅁䅁䅃楡倵兑䅯睷䅁䅁䅯睏䅁䅁䅯睂䅅䅁䅅䅁䉁䅁䅁兂䅁䅁䅁䅁䅁䅁杷允䅁䅁䅕䅁䑁䅁䅷䅁䙁䅁䅁䅁杂癹䅴权䅁允䅁权⽁䅁䅁权䡁允䅁允䅁䅁䅅䅁䭁䑁䈸䅁䵁䅉䅅䅁䙁䅁䅁睁䵁䅁䅁兂䅁䅁䅁䵙㝲䅑䅯杁䅅䅁䅯睐䅁䅁䅯睂䅅䅁䅅䅁䉁䅁䅁兂䅁䅁䅁䅁䅁䅁杷允䅁䅁䅕䅁䑁䅁䅷䅁䙁䅁䅁䅁杂癹䅴权㉄䅁䅁权⽁䅁䅁权䡁允䅁允䅁䅁䅅䅁䙁䅁䅁䅁䅁䅁䅁䍄䉁䅁䅁兂䅁䅁䅍䅄䅁䅁䅕䅁䅁䥁刳歔䭅䅁䉉䅁䭁䕁䅷䅁䭁䅁䉣䅁䉁䅁䅁允䅁䅁䅕䅁䅁䅁䅁䅁䵁䅉䅅䅁䙁䅁䅁睁䵁䅁䅁兂䅁䅁䅁䥂倱兑䅯朶䅁䅁䅯䅓䅁䅁䅯睂䅅䅁䅅䅁䉁䅁䅁兂䅁䅁䅁䅁䅁䅁杷允䅁䅁䅕䅁䑁䅁䅷䅁䙁䅁䅁䅁㝂啌䈹权浄䅁䅁权㙁䅁䅁权䡁允䅁允䅁䅁䅅䅁䙁䅁䅁䅁䅁䅁䅁䍄䉁䅁䅁兂䅁䅁䅍䅄䅁䅁䅕䅁䅁䝧畯ご䭅偁䅧䅁䭁䕁䅷䅁䭁䅁䉣䅁䉁䅁䅁允䅁䅁䅕䅁䅁䅁䅁䅁䵁䅉䅅䅁䙁䅁䅁睁䵁䅁䅁兂䅁䅁䅁䵙㝲䅑䅯䄵䅁䅁䅯睎䅁䅁䅯睂䅅䅁䅅䅁䉁䅁䅁兂䅁䅁䅁䅁䅁䅁杷允䅁䅁䅕䅁䑁䅁䅷䅁䙁䅁䅁䅁乃唰䈵权捄䅁䅁权䍂䅁䅁权䡁允䅁允䅁䅁䅅䅁䙁䅁䅁䅁䅁䅁䅁䍄䉁䅁䅁兂䅁䅁䅍䅄䅁䅁䅕䅁䅁䍁潁唫䭁偁䅁䅁䭁䕁䅅䅁䭁䅁䉣䅁䉁䅁䅁允䅁䅁䅕䅁䅁䅁䅁䅁䵁䅉䅅䅁䙁䅁䅁睁䵁䅁䅁兂䅁䅁䅁䡫㑢䅑䅯术䅁䅁䅯睑䅁䅁䅯睂䅅䅁䅅䅁䉁䅁䅁兂䅁䅁䅁䅁䅁䅁杷允䅁䅁䅕䅁䑁䅁䅷䅁䙁䅁䅁䅁灂唸䈵权㙄䅁䅁权䥂䅁䅁权䡁允䅁允䅁䅁䅅䅁䙁乁䙬㕺眫ㄯ䍬䍄䉁䅁䅁兂䅁䅁䅍䅄䅁䅁䅕䅁䅁䝁䭄〫䭁佁䅧䅁䭁䑁䅣䅁䭁䅁䉣䅁䉁䅁䅁允䅁䅁䅕䅁䅁䅁䅁䅁䵁䅉䅅䅁䙁䅁䅁睁䵁䅁䅁兂䅁䅁䅁䍉㕪䅑䅯朴䅁䅁䅯睁䅁䅁䅯睂䅅䅁䅅䅁䉁䅁䅁兂䅁䅁䅁䅁䅁䅁杷允䅁䅁䅕䅁䑁䅁䅷䅁䙁䅁䅁䅁杁偋䅬权⭄䅁䅁权㡁䅁䅁权䡁允䅁允䅁䅁䅅䅁䙁䅁䅁䅁䅁䅁䅁䍄䉁䅁䅁兂䅁䅁䅍䅄䅁䅁䅕䅁䅁䝁䭄〫䭁乁䅁䅁䭁䕁䅧䅁䭁䅁䉣䅁䉁䅁䅁允䅁䅁䅕栱䰳祰䥊䕉䵁䅉䅅䅁䙁䅁䅁睁䵁䅁䅁兂䅁䅁䅁䤴㑈䅑䅯朵䅁䅁䅯兓䅁䅁䅯睂䅅䅁䅅䅁䉁䅁䅁兂い甶戱灒䘸䅑杷允䅁䅁䅕䅁䑁䅁䅷䅁䙁䅁䅁䅁乃唰䈵权浄䅁䅁权癁䅁䅁权䡁允䅁允䅁䅁䅅䅁䙁䅁䅁䅁䅁䅁䅁䍄䉁䅁䅁兂䅁䅁䅍䅄䅁䅁䅕䅁䅁䝁䭄〫䭁偁䅉䅁䭁䑁䅣䅁䭁䅁䉣䅁䉁䅁䅁允䅁䅁䅕䅁䅁䅁䅁䅁䵁䅉䅅䅁䙁䅁䅁睁䵁䅁䅁兂䅁䅁䅁䵙㝲䅑䅯䄯䅁䅁䅯睎䅁䅁䅯睂䅅䅁䅅䅁䉁䅁䅁兂䅁䅁䅁䅁䅁䅁杷允䅁䅁䅕䅁䑁䅁䅷䅁䙁䅁䅁䅁元癤䅨权獄䅁䅁权䙂䅁䅁权䡁允䅁允䅁䅁䅅䅁䙁乁睪畣呮⽲⽙䍄䉁䅁䅁兂䅁䅁䅍䅄䅁䅁䅕䅁䅁䥁刳歔䭅佁䅯䅁䭁䕁䅑䅁䭁䅁䉣䅁䉁䅁䅁允䅁䅁䅕䅁䅁䅁䅁䅁䵁䅉䅅䅁䙁䅁䅁睁䵁䅁䅁兂䅁䅁䅁䵙㝲䅑䅯朲䅁䅁䅯睏䅁䅁䅯睂䅅䅁䅅䅁䉁䅁䅁兂䅁䅁䅁䅁䅁䅁杷允䅁䅁䅕䅁䑁䅁䅷䅁䙁䅁䅁䅁杂癹䅴权浄䅁䅁权㝁䅁䅁权䡁允䅁允䅁䅁䅅䅁䙁䅁䅁䅁䅁䅁䅁䍄䉁䅁䅁兂䅁䅁䅍䅄䅁䅁䅕䅁䅁䅁乓ご䭅乁䅷䅁䭁䑁䅕䅁䭁䅁䉣䅁䉁䅁䅁允䅁䅁䅕䅁䅁䅁䅁䅁䵁䅉䅅䅁䙁䅁䅁睁䵁䅁䅁兂䅁䅁䵄祑愲兑䅯䄰䅁䅁䅯杏䅁䅁䅯睂䅅䅁䅅䅁䉁䅁䅁兂䅁䅁䅁䅁䅁䅁杷允䅁䅁䅕䅁䑁䅁䅷䅁䙁䅁䅁䅁睂癹䅴权歄䅁䅁权䝂䅁䅁权䡁允䅁允䅁䅁䅅䅁䙁䅁䅁䅁䅁䅁䅁䍄䉁䅁䅁兂䅁䅁䅍䅄䅁䅁䅕䅁䅁䝁䭄〫䭁偁䅑䅁䭁䑁䅳䅁䭁䅁䉣䅁䉁䅁䅁允䅁䅁䅕䅁䅁䅁䅁䅁䵁䅉䅅䅁䙁䅁䅁睁䵁䅁䅁兂䅁䅁䅁穗偂兑䅯朸䅁䅁䅯睐䅁䅁䅯睂䅅䅁䅅䅁䉁䅁䅁兂䅁䅁䅁䅁䅁䅁杷允䅁䅁䅕䅁䑁䅁䅷䅁䙁䅁䅁䅁䕁啪䈹权奄䅁䅁权䑁䅁䅁权䡁允䅁允䅁䅁䅅䅁䙁䵁套剁㝕睰䄹䍄䉁䅁䅁兂䅁䅁䅍䅄䅁䅁䅕䅁䅁䝁䭄〫䭁䅁䉁䅁䭁䑁䅳䅁䭁䅁䉣䅁䉁䅁䅁允䅁䅁䅯睐䅅䅁杷允䅁䅁䅕䅁䑁䅁䅷䅁䙁䅁䅁䅁杂癹䅴权䑄䅁䅁权㝁䅁䅁权䡁允䅁允䅁䅁䅅䅁䙁䅁䅁䅁䅁䅁䅁䍄䉁䅁䅁兂䅁䅁䅍䅄䅁䅁䅕䅁䅁䝁䭄〫䭁佁䅷䅁䭁䑁䅳䅁䭁䅁䉣䅁䉁䅁䅁允䅁䅁䅕䅁䅁䅁䅁䅁䵁䅉䅅䅁䙁䅁䅁睁䵁䅁䅁兂䅁䅁䅁䡫㑢䅑䅯睲䅁䅁䅯免䅁䅁䅯睂䅅䅁䅅䅁䉁䅁䅁兂䝁㑘䥊穃剁䅑杷允䅁䅁䅕䅁䑁䅁䅷䅁䙁䅁䅁䅁杂癹䅴权㉄䅁䅁权㝁䅁䅁权䡁允䅁允䅁䅁䅅䅁䙁䅁䅁䅁䅁䅁䅁䍄䉁䅁䅁兂䅁䅁䅍䅄䅁䅁䅕䅁䅁䡁䭄〫䭁佁䄴䅁䭁䕁䅙䅁䭁䅁䉣䅁䉁䅁䅁允䅁䅁䅕䅁䅁䅁䅁䅁䵁䅉䅅䅁䙁䅁䅁睁䵁䅁䅁兂䅁䅁䅁䡫㑢䅑䅯䄶䅁䅁䅯免䅁䅁䅯睂䅅䅁䅅䅁䉁䅁䅁兂呄䝨八圹偊䅑杷允䅁䅁䅕䅁䑁䅁䅷䅁䙁䅁䅁䅁杂癹䅴权佄䅁䅁权䅂䅁䅁权䡁允䅁允䅁䅁䅅䅁䙁䅁䅁䅁䅁䅁䅁䍄䉁䅁䅁兂䅁䅁䅍䅄䅁䅁䅕䅁䅁䩁㉂䔫䭁䱁䄸䅁䭁䍁䅷䅁䭁䅁䉣䅁䉁䅁䅁允䅁䅁䅕䅁䅁䅁䅁䅁䵁䅉䅅䅁䙁䅁䅁睁䵁䅁䅁兂䅁䅁䅁䵙㝲䅑䅯䄵䅁䅁䅯䅑䅁䅁䅯睂䅅䅁䅅䅁䉁䅁䅁兂䅁䅁䅁䅁䅁䅁杷允䅁䅁䅕䅁䑁䅁䅷䅁䙁䅁䅁䅁乂ㅈ䉂权卄䅁䅁权䕂䅁䅁权䡁允䅁允䅁䅁䅅䅁䙁偁条㉘捲䍈䅰䍄䉁䅁䅁兂䅁䅁䅍䅄䅁䅁䅕䅁䅁䝁䭄〫䭁佁䅷䅁䭁䕁䅷䅁䭁䅁䉣䅁䉁䅁䅁允䅁䅁䅕䡂瑭㕏欷吸䴸䅉䅅䅁䙁䅁䅁睁䵁䅁䅁兂䅁䅁䅁剔儹兑䅯䅂䅅䅁䅯䅎䅁䅁䅯睂䅅䅁䅅䅁䉁䅁䅁兂䅁䅁䅁䅁䅁䅁杷允䅁䅁䅕䅁䑁䅁䅷䅁䙁䅁䅁䅁灂唸䈵权潄䅁䅁权乂䅁䅁权䡁允䅁允䅁䅁䅅䅁䙁䱁戲牊呄噎䅆䍄䉁䅁䅁兂䅁䅁䅍䅄䅁䅁䅕䅁䅁䥷楄䕕䭅乁䅁䅁䭁䕁䅷䅁䭁䅁䉣䅁䉁䅁䅁允䅁䅁䅕呪ㅩ灧婨歕䵁䅉䅅䅁䙁䅁䅁睁䵁䅁䅁兂䅁䅁䵄祑愲兑䅯䄫䅁䅁䅯兔䅁䅁䅯睂䅅䅁䅅䅁䉁䅁䅁兂䅁䅁䅁䅁䅁䅁杷允䅁䅁䅕䅁䑁䅁䅷䅁䙁䅁䅁䅁杁偋䅬权䑄䅁䅁权䡂䅁䅁权䡁允䅁允䅁䅁䅅䅁䙁䅁䅁䅁䅁䅁䅁䍄䉁䅁䅁兂䅁䅁䅍䅄䅁䅁䅕䅁䅁䝁䭄〫䭁乁䅉䅁䭁䕁䅁䅁䭁䅁䉣䅁䉁䅁䅁允䅁䅁䅕䅁䅁䅁䅁䅁䵁䅉䅅䅁䙁䅁䅁睁䵁䅁䅁兂䅁䅁䅁䵙㝲䅑䅯䄫䅁䅁䅯䅑䅁䅁䅯睂䅅䅁䅅䅁䉁䅁䅁兂䅁䅁䅁䅁䅁䅁杷允䅁䅁䅕䅁䑁䅁䅷䅁䙁䅁䅁䵁䅃水䉂权捄䅁䅁权獁䅁䅁权䡁允䅁允䅁䅁䅅䅁䙁䅁䅁䅁䅁䅁䅁䍄䉁䅁䅁兂䅁䅁䅍䅄䅁䅁䅕䅁䅁䕺瑍歭䭅䅁䉁䅁䭁䑁䅯䅁䭁䅁䉣䅁䉁䅁䅁允䅁䅁䅯䅁䅁䅁杷允䅁䅁䅕䅁䑁䅁䅷䅁䙁䅁䅁䅁杂癹䅴权煄䅁䅁权䅂䅁䅁权䡁允䅁允䅁䅁䅅䅁䙁䅁䅁䅁䅁䅁䅁䍄䉁䅁䅁兂䅁䅁䅍䅄䅁䅁䅕䅁䅁䭁䩄〫䭁偁䅯䅁䭁䕁䅑䅁䭁䅁䉣䅁䉁䅁䅁允䅁䅁䅕䅁䅁䅁䅁䅁䵁䅉䅅䅁䙁䅁䅁睁䵁䅁䅁兂䅁䅁䅁晡但兑䅯䄰䅁䅁䅯兔䅁䅁䅯睂䅅䅁䅅䅁䉁䅁䅁兂煂䄸塸噵佅䅑杷允䅁䅁䅕䅁䑁䅁䅷䅁䙁䅁䅁䅁杁偋䅬权㑄䅁䅁权㕁䅁䅁权䡁允䅁允䅁䅁䅅䅁䙁䅁䅁䅁䅁䅁䅁䍄䉁䅁䅁兂䅁䅁䅍䅄䅁䅁䅕䅁䅁䥷楄䕕䭅佁䅯䅁䭁䕁䅷䅁䭁䅁䉣䅁䉁䅁䅁允䅁䅁䅕⽨佹䡃䑑批䴸䅉䅅䅁䙁䅁䅁睁䵁䅁䅁兂䅁䅁䅁䵙㝲䅑䅯䄳䅁䅁䅯児䅁䅁䅯睂䅅䅁䅅䅁䉁䅁䅁兂䅁䅁䅁䅁䅁䅁杷允䅁䅁䅕䅁䑁䅁䅷䅁䙁䅁䅁䅁乃唰䈵权捄䅁䅁权㑁䅁䅁权䡁允䅁允䅁䅁䅅䅁䙁䅁䅁䅁䅁䅁䅁䍄䉁䅁䅁兂䅁䅁䅍䅄䅁䅁䅕䅁䅁䑧婴ご䭅䱁䄸䅁䭁䕁䅙䅁䭁䅁䉣䅁䉁䅁䅁允䅁䅁䅕䅁䅁䅁䅁䅁䵁䅉䅅䅁䙁䅁䅁睁䵁䅁䅁兂䅁䅁䅁䵙㝲䅑䅯朴䅁䅁䅯児䅁䅁䅯睂䅅䅁䅅䅁䉁䅁䅁兂䅁䅁䅁䅁䅁䅁杷允䅁䅁䅕䅁䑁䅁䅷䅁䙁䅁䅁䅁㝂啌䈹权䅁允䅁权⽁䅁䅁权䡁允䅁允䅁䅁䅅䅁䭁䅁䉙䅁䵁䅉䅅䅁䙁䅁䅁睁䵁䅁䅁兂䅁䅁䅁䵙㝲䅑䅯睶䅁䅁䅯児䅁䅁䅯睂䅅䅁䅅䅁䉁䅁䅁兂䅁䅁䅁䅁䅁䅁杷允䅁䅁䅕䅁䑁䅁䅷䅁䙁䅁䅁䅁䕁啪䈹权卄䅁䅁权䝂䅁䅁权䡁允䅁允䅁䅁䅅䅁䙁䅁䅁䅁䅁䅁䅁䍄䉁䅁䅁兂䅁䅁䅍䅄䅁䅁䅕䅁䅁䝁䭄〫䭁偁䄴䅁䭁䑁䄰䅁䭁䅁䉣䅁䉁䅁䅁允䅁䅁䅕䵺䵺㕷樲欵䵅䅉䅅䅁䙁䅁䅁睁䵁䅁䅁兂䅁䅁䅁䵙㝲䅑䅯睷䅁䅁䅯児䅁䅁䅯睂䅅䅁䅅䅁䉁䅁䅁兂䅁䅁䅁䅁䅁䅁杷允䅁䅁䅕䅁䑁䅁䅷䅁䙁䅁䅁䅁杂癹䅴权䕁允䅁权㥁䅁䅁权䡁允䅁允䅁䅁䅅䅁䙁䵁ㅉ刲⬴䉯䅒䍄䉁䅁䅁兂䅁䅁䅍䅄䅁䅁䅕䅁䅁䕺瑍歭䭅䱁䄸䅁䭁䍁䄸䅁䭁䅁䉣䅁䉁䅁䅁允䅁䅁䅕䅁䅁䅁䅁䅁䵁䅉䅅䅁䙁䅁䅁睁䵁䅁䅁兂䅁䅁䅁䡫㑢䅑䅯术䅁䅁䅯睎䅁䅁䅯睂䅅䅁䅅䅁䉁䅁䅁兂䅁䅁杂㑨瘯兑杷允䅁䅁䅕䅁䑁䅁䅷䅁䙁䅁䅁䅁乃唰䈵权癃䅁䅁权䝂䅁䅁权䡁允䅁允䅁䅁䅅䅁䙁䅁䅁䅁䅁䅁䅁䍄䉁䅁䅁兂䅁䅁䅍䅄䅁䅁䅕䅁䅁䝁䭄〫䭁乁䅧䅁䭁䑁䅙䅁䭁䅁䉣䅁䉁䅁䅁允䅁䅁䅕塍ㅦ楥奱䐳䴸䅉䅅䅁䙁䅁䅁睁䵁䅁䅁兂䅁䅁䅄佧兊兑䅯睲䅁䅁䅯杏䅁䅁䅯睂䅅䅁䅅䅁䉁䅁䅁兂䅁䅁䅁䅁䅁䅁杷允䅁䅁䅕䅁䑁䅁䅷䅁䙁䅁䅁䅁杄晧䅨权⭄䅁䅁权䙂䅁䅁权䡁允䅁允䅁䅁䅅䅁䙁䅁䅁佁䍡样䍆䍄䉁䅁䅁兂䅁䅁䅍䅄䅁䅁䅕䅁䅁䝁䭄〫䭁䵁䄴䅁䭁䑁䅙䅁䭁䅁䉣䅁䉁䅁䅁允䅁䅁䅕呴杭改杧樴䴸䅉䅅䅁䙁䅁䅁睁䵁䅁䅁兂䅁䅁䅁䵙㝲䅑䅯朵䅁䅁䅯李䅁䅁䅯睂䅅䅁䅅䅁䉁䅁䅁兂睄煐剴噦䩕䅑杷允䅁䅁䅕䅁䑁䅁䅷䅁䙁䅁䅁䅁杄晧䅨权㉄䅁䅁权㉁䅁䅁权䡁允䅁允䅁䅁䅅䅁䙁䑁㍓䍡栳㤹⽫䍄䉁䅁䅁兂䅁䅁䅍䅄䅁䅁䅕䅁䅁䅁乓ご䭅乁䅁䅁䭁䕁䅙䅁䭁䅁䉣䅁䉁䅁䅁允䅁䅁䅕䅁䅁䅁䅁䅁䵁䅉䅅䅁䙁䅁䅁睁䵁䅁䅁兂䅁䅁䅁䥂倱兑䅯䄫䅁䅁䅯䅏䅁䅁䅯睂䅅䅁䅅䅁䉁䅁䅁兂䅁䅁䅁䅁䅁䅁杷允䅁䅁䅕䅁䑁䅁䅷䅁䙁䅁䅁䅁杂癹䅴权睄䅁䅁权㉁䅁䅁权䡁允䅁允䅁䅁䅅䅁䙁䵁婖穵㡕䕲䅎䍄䉁䅁䅁兂䅁䅁䅍䅄䅁䅁䅕䅁䅁䝧畯ご䭅佁䅷䅁䭁䑁䅕䅁䭁䅁䉣䅁䉁䅁䅁允䅁䅁䅕䝑婨噐湌稯䴸䅉䅅䅁䙁䅁䅁睁䵁䅁䅁兂䅁䅁䅁䍉㕪䅑䅯朱䅁䅁䅯䅏䅁䅁䅯睂䅅䅁䅅䅁䉁䅁䅁兂䅁䅁䅁䅁䅁䅁杷允䅁䅁䅕䅁䑁䅁䅷䅁䙁䅁䅁䅁杂癹䅴权⽃䅁䅁权㉁䅁䅁权䡁允䅁允䅁䅁䅅䅁䙁䅁䅁䅁䅁䅁䅁䍄䉁䅁䅁兂䅁䅁䅍䅄䅁䅁䅕䅁䅁䝁䭄〫䭁䅁䉑䅁䭁䑁䅙䅁䭁䅁䉣䅁䉁䅁䅁允䅁䅁䅕倷䍎楑㑡䕄䵁䅉䅅䅁䙁䅁䅁睁䵁䅁䅁兂䅁䅁䅁摪但兑䅯䄶䅁䅁䅯李䅁䅁䅯睂䅅䅁䅅䅁䉁䅁䅁兂䅁䅁䅁䅁䅁䅁杷允䅁䅁䅕䅁䑁䅁䅷䅁䙁䅁䅁䅁㑁䔵䈵权睄䅁䅁权穁䅁䅁权䡁允䅁允䅁䅁䅅䅁䙁䅁䅁䅁䅁䅁䅁䍄䉁䅁䅁兂䅁䅁䅍䅄䅁䅁䅕䅁䅁䕁乄〫䭁乁䅉䅁䭁䕁䅕䅁䭁䅁䉣䅁䉁䅁䅁允䅁䅁䅕⽬䭌㈫甯䕎䵁䅉䅅䅁䙁䅁䅁睁䵁䅁䅁兂䅁䅁䅁䍉㕪䅑䅯朰䅁䅁䅯李䅁䅁䅯睂䅅䅁䅅䅁䉁䅁䅁兂䅁䅁䅁䅁䅁䅁杷允䅁䅁䅕䅁䑁䅁䅷䅁䙁䅁䅁䅁乂ㅈ䉂权潄䅁䅁权䕂䅁䅁权䡁允䅁允䅁䅁䅅䅁䙁佁う偘佧唱䅆䍄䉁䅁䅁兂䅁䅁䅍䅄䅁䅁䅕䅁䅁䝧畯ご䭅偁䅯䅁䭁䑁䄰䅁䭁䅁䉣䅁䉁䅁䅁允䅁䅁䅕䅁䅁䅁䅁䅁䵁䅉䅅䅁䙁䅁䅁睁䵁䅁䅁兂䅁䅁䅁䵙㝲䅑䅯杺䅁䅁䅯兑䅁䅁䅯睂䅅䅁䅅䅁䉁䅁䅁兂穂儷䕸䙩桪睐杷允䅁䅁䅕䅁䑁䅁䅷䅁䙁䅁䅁䅁杂癹䅴权敄䅁䅁权䉂䅁䅁权䡁允䅁允䅁䅁䅅䅁䙁䥁㡪剁灍杢䅤䍄䉁䅁䅁兂䅁䅁䅍䅄䅁䅁䅕䅁䅁䑧婴ご䭅䵁䄴䅁䭁䕁䅫䅁䭁䅁䉣䅁䉁䅁䅁允䅁䅁䅕然䥺癣㥵樵䴸䅉䅅䅁䙁䅁䅁睁䵁䅁䅁兂䅁䅁䅁祥倱兑䅯朹䅁䅁䅯杌䅁䅁䅯睂䅅䅁䅅䅁䉁䅁䅁兂䅁䅁䅁䅁䅁䅁杷允䅁䅁䅕䅁䑁䅁䅷䅁䙁䅁䅁䥁䅂啚䈹权㙄䅁䅁权䉂䅁䅁权䡁允䅁允䅁䅁䅅䅁䙁䅁䅁䅁䅁䅁䅁䍄䉁䅁䅁兂䅁䅁䅍䅄䅁䅁䅕䅁䅁䝁䭄〫䭁佁䅁䅁䭁䕁䅅䅁䭁䅁䉣䅁䉁䅁䅁允䅁䅁䅕单汨灢䍖䕅䵁䅉䅅䅁䙁䅁䅁睁䵁䅁䅁兂䅁䅁䅁剔儹兑䅯朰䅁䅁䅯村䅁䅁䅯睂䅅䅁䅅䅁䉁䅁䅁兂⽄㝨扆敔睁䅑杷允䅁䅁䅕䅁䑁䅁䅷䅁䙁䅁䅁䅁杂癹䅴权卄䅁䅁权䉂䅁䅁权䡁允䅁允䅁䅁䅅䅁䙁䍁晭煡唲䍊䅤䍄䉁䅁䅁兂䅁䅁䅍䅄䅁䅁䅕䅁䅁䡁瑳ご䭅䵁䅳䅁䭁䍁䅷䅁䭁䅁䉣䅁䉁䅁䅁允䅁䅁䅕䅁䅁䅁䅁䅁䵁䅉䅅䅁䙁䅁䅁睁䵁䅁䅁兂䅁䅁䅁䵙㝲䅑䅯䄫䅁䅁䅯兑䅁䅁䅯睂䅅䅁䅅䅁䉁䅁䅁兂䅁䅁䅁䅁䅁䅁杷允䅁䅁䅕䅁䑁䅁䅷䅁䙁䅁䅁䅁杄晧䅨权畄䅁䅁权㙁䅁䅁权䡁允䅁允䅁䅁䅅䅁䙁䝁睨愲婌と䅰䍄䉁䅁䅁兂䅁䅁䅍䅄䅁䅁䅕䅁䅁䝁䭄〫䭁偁䅷䅁䭁䕁䅅䅁䭁䅁䉣䅁䉁䅁䅁允䅁䅁䅕杓樯摤啧啍䵁䅉䅅䅁䙁䅁䅁睁䵁䅁䅁兂䅁䅁䅁䵙㝲䅑䅯术䅁䅁䅯兑䅁䅁䅯睂䅅䅁䅅䅁䉁䅁䅁兂䅁䩁啂乁獄兑杷允䅁䅁䅕䅁䑁䅁䅷䅁䙁䅁䅁䅁㑁䔵䈵权䅁允䅁权⭁䅁䅁权䡁允䅁允䅁䅁䅅䅁䭁䅁䉙䅁䵁䅉䅅䅁䙁䅁䅁睁䵁䅁䅁兂䅁䅁䅁䍉㕪䅑䅯䄷䅁䅁䅯杍䅁䅁䅯睂䅅䅁䅅䅁䉁䅁䅁兂䅁䅁䅁䅁䅁䅁杷允䅁䅁䅕䅁䑁䅁䅷䅁䙁䅁䅁䅁乃唰䈵权䍁允䅁权祁䅁䅁权䡁允䅁允䅁䅁䅅䅁䙁䅁䅁䅁䅁䅁䅁䍄䉁䅁䅁兂䅁䅁䅍䅄䅁䅁䅕䅁䅁䑧婴ご䭅乁䅁䅁䭁䍁䄸䅁䭁䅁䉣䅁䉁䅁䅁允䅁䅁䅕䅁䅁䅁䅁䅁䵁䅉䅅䅁䙁䅁䅁睁䵁䅁䅁兂䅁䅁䅃䝑偖兑䅯朹䅁䅁䅯睌䅁䅁䅯睂䅅䅁䅅䅁䉁䅁䅁兂䅁䅁䅁䅁䅁䅁杷允䅁䅁䅕䅁䑁䅁䅷䅁䙁䅁䅁䅁元癤䅨权卄䅁䅁权㡁䅁䅁权䡁允䅁允䅁䅁䅅䅁䙁䅁䅁䅁䅁䍁䄹䍄䉁䅁䅁兂䅁䅁䅍䅄䅁䅁䅕䅁䅁䝁䭄〫䭁佁䄴䅁䭁䕁䅑䅁䭁䅁䉣䅁䉁䅁䅁允䅁䅁䅕湄嘴䙥䵏䕖䵁䅉䅅䅁䙁䅁䅁睁䵁䅁䅁兂䅁䅁䅁䵙㝲䅑䅯朰䅁䅁䅯䅒䅁䅁䅯睂䅅䅁䅅䅁䉁䅁䅁兂慂㈶䰱䔵漰䅑杷允䅁䅁䅕䅁䑁䅁䅷䅁䙁䅁䅁䅁杂癹䅴权䍁允䅁权䕂䅁䅁权䡁允䅁允䅁䅁䅅䅁䙁䱁呐礳捈癑⽉䍄䉁䅁䅁兂䅁䅁䅍䅄䅁䅁䅕䅁䅁䝁䭄〫䭁偁䅙䅁䭁䕁䅑䅁䭁䅁䉣䅁䉁䅁䅁允䅁䅁䅕漱㉘㥮歧稸䴸䅉䅅䅁䙁䅁䅁睁䵁䅁䅁兂䅁䅁䅁䥂倱兑䅯䄫䅁䅁䅯杒䅁䅁䅯睂䅅䅁䅅䅁䉁䅁䅁兂䅁䅁䅁䅁䅁䅁杷允䅁䅁䅕䅁䑁䅁䅷䅁䙁䅁䅁䅁乂ㅈ䉂权潄䅁䅁权㑁䅁䅁权䡁允䅁允䅁䅁䅅䅁䙁䑁扊奓啌噶䅤䍄䉁䅁䅁兂䅁䅁䅍䅄䅁䅁䅕䅁䅁䩁㉂䔫䭁乁䅯䅁䭁䑁䄴䅁䭁䅁䉣䅁䉁䅁䅁允䅁䅁䅕䅁䅁䅁䅁䅁䵁䅉䅅䅁䙁䅁䅁睁䵁䅁䅁兂䅁䅁䅁䵙㝲䅑䅯䄲䅁䅁䅯杒䅁䅁䅯睂䅅䅁䅅䅁䉁䅁䅁兂獃㕬礫摕欯睐杷允䅁䅁䅕䅁䑁䅁䅷䅁䙁䅁䅁䅁䅂智䅴权䱄䅁䅁权䕂䅁䅁权䡁允䅁允䅁䅁䅅䅁䙁佁瑕晔卡朵䄹䍄䉁䅁䅁兂䅁䅁䅍䅄䅁䅁䅕䅁䅁䝁䭄〫䭁乁䅷䅁䭁䕁䅙䅁䭁䅁䉣䅁䉁䅁䅁允䅁䅁䅕捦穰⼹䍡䐸䴸䅉䅅䅁䙁䅁䅁睁䵁䅁䅁兂䅁䅁䅃ㅏ偬兑䅯术䅁䅁䅯村䅁䅁䅯睂䅅䅁䅅䅁䉁䅁䅁兂穃潆㙖昷橦兑杷允䅁䅁䅕䅁䑁䅁䅷䅁䙁䅁䅁䅁杂癹䅴权歄䅁䅁权䝂䅁䅁权䡁允䅁允䅁䅁䅅䅁䙁䩁兩㝃㜷兓䅬䍄䉁䅁䅁兂䅁䅁䅍䅄䅁䅁䅕䅁䅁䝁䭄〫䭁佁䅙䅁䭁䕁䅙䅁䭁䅁䉣䅁䉁䅁䅁允䅁䅁䅕敨匶癇⭺稫䴸䅉䅅䅁䙁䅁䅁睁䵁䅁䅁兂䅁䅁䅁䵙㝲䅑䅯朷䅁䅁䅯杒䅁䅁䅯睂䅅䅁䅅䅁䉁䅁䅁兂䑂杳汴坘䙚䅑杷允䅁䅁䅕䅁䑁䅁䅷䅁䙁䅁䅁䅁扂䕍䈹权䅁允䅁权癁䅁䅁权䡁允䅁允䅁䅁䅅䅁䭁䅁䉙䅁䵁䅉䅅䅁䙁䅁䅁睁䵁䅁䅁兂䅁䅁䅁穗偂兑䅯睶䅁䅁䅯睓䅁䅁䅯睂䅅䅁䅅䅁䉁䅁䅁兂䅁䅁䅁䅁䅁䅁杷允䅁䅁䅕䅁䑁䅁䅷䅁䙁䅁䅁䅁杂癹䅴权煄䅁䅁权䝂䅁䅁权䡁允䅁允䅁䅁䅅䅁䙁乁䑈䍭獬⭎⽳䍄䉁䅁䅁兂䅁䅁䅍䅄䅁䅁䅕䅁䅁䥁刳歔䭅偁䅯䅁䭁䕁䅯䅁䭁䅁䉣䅁䉁䅁䅁允䅁䅁䅕䅁䅁䅁䅁䅁䵁䅉䅅䅁䙁䅁䅁睁䵁䅁䅁兂䅁䅁䅁䵙㝲䅑䅯䅂䅅䅁䅯杒䅁䅁䅯睂䅅䅁䅅䅁䉁䅁䅁兂療歒瑬楮䑸䅑杷允䅁䅁䅕䅁䑁䅁䅷䅁䙁䅁䅁䅁杂癹䅴权歄䅁䅁权䡂䅁䅁权䡁允䅁允䅁䅁䅅䅁䙁䩁儶⭓䵦睒䅖䍄䉁䅁䅁兂䅁䅁䅍䅄䅁䅁䅕䅁䅁䙁睳ご䭅偁䅙䅁䭁䑁䅑䅁䭁䅁䉣䅁䉁䅁䅁允䅁䅁䅕䅁䅁䅁䅁䅁䵁䅉䅅䅁䙁䅁䅁睁䵁䅁䅁兂䅁䅁䅁䵙㝲䅑䅯䄶䅁䅁䅯睒䅁䅁䅯睂䅅䅁䅅䅁䉁䅁䅁兂㕄儷呣䩬博䅑杷允䅁䅁䅕䅁䑁䅁䅷䅁䙁䅁䅁䅁杂癹䅴权い䅁䅁权䡂䅁䅁权䡁允䅁允䅁䅁䅅䅁䙁䑁噆䭋獔楬䅨䍄䉁䅁䅁兂䅁䅁䅍䅄䅁䅁䅕䅁䅁䝁䭄〫䭁偁䅧䅁䭁䕁䅣䅁䭁䅁䉣䅁䉁䅁䅁允䅁䅁䅕桵煴啩敆歗䵉䅉䅅䅁䙁䅁䅁睁䵁䅁䅁兂䅁䅁䅁䵙㝲䅑䅯末䅁䅁䅯睒䅁䅁䅯睂䅅䅁䅅䅁䉁䅁䅁兂⽂䕲婅䭓楂村杷允䅁䅁䅕䅁䑁䅁䅷䅁䙁䅁䅁䅁乃唰䈵权卄䅁䅁权䝂䅁䅁权䡁允䅁允䅁䅁䅅䅁䙁䅁䅁䅁䅁䅁䅁䍄䉁䅁䅁兂䅁䅁䅍䅄䅁䅁䅕䅁䅁䝁䭄〫䭁佁䅯䅁䭁䕁䅣䅁䭁䅁䉣䅁䉁䅁䅁允䅁䅁䅕漵剃㜳牎䐲䴸䅉䅅䅁䙁䅁䅁睁䵁䅁䅁兂䅁䅁䅃楡倵兑䅯朹䅁䅁䅯䅏䅁䅁䅯睂䅅䅁䅅䅁䉁䅁䅁兂䅁䅁䅁䅁䅁䅁杷允䅁䅁䅕䅁䑁䅁䅷䅁䙁䅁䅁䅁杂癹䅴权㉄䅁䅁权䡂䅁䅁权䡁允䅁允䅁䅁䅅䅁䙁䭁䭭䕫䙑晌⼰䍄䉁䅁䅁兂䅁䅁䅍䅄䅁䅁䅕䅁䅁䕧求ご䭅䭁䄸䅁䭁䍁䄴䅁䭁䅁䉣䅁䉁䅁䅁允䅁䅁䅕䅁䅁䅁䅁䅁䵁䅉䅅䅁䙁䅁䅁睁䵁䅁䅁兂䅁䅁䅁䵑㜳䅑䅯䄱䅁䅁䅯睏䅁䅁䅯睂䅅䅁䅅䅁䉁䅁䅁兂䅁䅁䅁䅁䅁䅁杷允䅁䅁䅕䅁䑁䅁䅷䅁䙁䅁䅁䅁杂癹䅴权楄䅁䅁权䥂䅁䅁权䡁允䅁允䅁䅁䅅䅁䙁乁摕㑡焯硡䄵䍄䉁䅁䅁兂䅁䅁䅍䅄䅁䅁䅕䅁䅁䝧畯ご䭅乁䅧䅁䭁䕁䅫䅁䭁䅁䉣䅁䉁䅁䅁允䅁䅁䅕䅁䅁䅁䅁䅁䵁䅉䅅䅁䙁䅁䅁睁䵁䅁䅁兂䅁䅁䅁䵙㝲䅑䅯睲䅁䅁䅯䅓䅁䅁䅯睂䅅䅁䅅䅁䉁䅁䅁兂㉁敡癫䔹癪睐杷允䅁䅁䅕䅁䑁䅁䅷䅁䙁䅁䅁䥁㝁啗䈹权㡄䅁䅁权硁䅁䅁权䡁允䅁允䅁䅁䅅䅁䙁䅁䅁䅁䅁䅁䅁䍄䉁䅁䅁兂䅁䅁䅍䅄䅁䅁䅕䅁䅁䝁䭄〫䭁乁䅁䅁䭁䕁䅫䅁䭁䅁䉣䅁䉁䅁䅁允䅁䅁䅕ㅑ佣桤癨樳䴸䅉䅅䅁䙁䅁䅁睁䵁䅁䅁兂䅁䅁䅁䵙㝲䅑䅯朸䅁䅁䅯䅓䅁䅁䅯睂䅅䅁䅅䅁䉁䅁䅁兂䡂扲攵兴橷䅑杷允䅁䅁䅕䅁䑁䅁䅷䅁䙁䅁䅁䅁杂癹䅴权い䅁䅁权䥂䅁䅁权䡁允䅁允䅁䅁䅅䅁䙁䥁䑎兹塮極䅬䍄䉁䅁䅁兂䅁䅁䅍䅄䅁䅁䅕䅁䅁䅁乓ご䭅偁䅷䅁䭁䕁䅯䅁䭁䅁䉣䅁䉁䅁䅁允䅁䅁䅕穏挲乂堶啕䵁䅉䅅䅁䙁䅁䅁睁䵁䅁䅁兂䅁䅁䅁䵙㝲䅑䅯睶䅁䅁䅯䅓䅁䅁䅯睂䅅䅁䅅䅁䉁䅁䅁兂呁噣塢嘷⬸村杷允䅁䅁䅕䅁䑁䅁䅷䅁䙁䅁䅁䅁杂癹䅴权㙄䅁䅁权䥂䅁䅁权䡁允䅁允䅁䅁䅅䅁䙁乁㜰癰䕯䝰䍆䍄䉁䅁䅁兂䅁䅁䅍䅄䅁䅁䅕䅁䅁䥷楄䕕䭅佁䅙䅁䭁䕁䅣䅁䭁䅁䉣䅁䉁䅁䅁允䅁䅁䅕䅁䅁䅁䅁䅁䵁䅉䅅䅁䙁䅁䅁睁䵁䅁䅁兂䅁䅁䅁䵙㝲䅑䅯杁䅅䅁䅯䅓䅁䅁䅯睂䅅䅁䅅䅁䉁䅁䅁兂剃桄确湘䉅䅑杷允䅁䅁䅕䅁䑁䅁䅷䅁䙁䅁䅁䅁乃唰䈵权䕁允䅁权䅂䅁䅁权䡁允䅁允䅁䅁䅅䅁䙁䅁䅁䅁䅁䅁䅁䍄䉁䅁䅁兂䅁䅁䅍䅄䅁䅁䅕䅁䅁䕧求ご䭅䱁䄸䅁䭁䕁䅳䅁䭁䅁䉣䅁䉁䅁䅁允䅁䅁䅕䅁䅁䅁䅁䅁䵁䅉䅅䅁䙁䅁䅁睁䵁䅁䅁兂䅁䅁䅄佧兊兑䅯杁䅅䅁䅯児䅁䅁䅯睂䅅䅁䅅䅁䉁䅁䅁兂䅁䅁䅁䅁䅁䅁杷允䅁䅁䅕䅁䑁䅁䅷䅁䙁䅁䅁䅁杂癹䅴权㉄䅁䅁权䥂䅁䅁权䡁允䅁允䅁䅁䅅䅁䙁䵁獋湱㉂光䅖䍄䉁䅁䅁兂䅁䅁䅍䅄䅁䅁䅕䅁䅁䕧求ご䭅佁䅉䅁䭁䍁䅷䅁䭁䅁䉣䅁䉁䅁䅁允䅁䅁䅕䅁䅁䅁䅁䅁䵁䅉䅅䅁䙁䅁䅁睁䵁䅁䅁兂䅁䅁䅁住佒兑䅯睶䅁䅁䅯杌䅁䅁䅯睂䅅䅁䅅䅁䉁䅁䅁兂䅁䅁䅁䅁䅁䅁杷允䅁䅁䅕䅁䑁䅁䅷䅁䙁䅁䅁䅁䅂智䅴权䑄䅁䅁权䑂䅁䅁权䡁允䅁允䅁䅁䅅䅁䙁䅁⽄奵佬祄䅖䍄䉁䅁䅁兂䅁䅁䅍䅄䅁䅁䅕䅁䅁䡁䭄〫䭁䅁䉁䅁䭁䑁䅉䅁䭁䅁䉣䅁䉁䅁䅁允䅁䅁䅯睐䅅䅁杷允䅁䅁䅕䅁䑁䅁䅷䅁䙁䅁䅁䅁权晹䅴权杄䅁䅁权䭂䅁䅁权䡁允䅁允䅁䅁䅅䅁䙁䵁⽳㝴瑧偗⽣䍄䉁䅁䅁兂䅁䅁䅍䅄䅁䅁䅕䅁䅁䝁䭄〫䭁佁䅁䅁䭁䕁䅫䅁䭁䅁䉣䅁䉁䅁䅁允䅁䅁䅕㉷㙉䡘乄啃䵁䅉䅅䅁䙁䅁䅁睁䵁䅁䅁兂䅁䅁䅁摪但兑䅯睹䅁䅁䅯免䅁䅁䅯睂䅅䅁䅅䅁䉁䅁䅁兂䅁䅁䅁䅁䅁䅁杷允䅁䅁䅕䅁䑁䅁䅷䅁䙁䅁䅁䅁元癤䅨权い䅁䅁权祁䅁䅁权䡁允䅁允䅁䅁䅅䅁䙁䡁㥅瑃橥䍣䅂䍄䉁䅁䅁兂䅁䅁䅍䅄䅁䅁䅕䅁䅁䕧求ご䭅佁䅷䅁䭁䕁䄰䅁䭁䅁䉣䅁䉁䅁䅁允䅁䅁䅕⽙硹搲㝨吷䴸䅉䅅䅁䙁䅁䅁睁䵁䅁䅁兂䅁䅁䅁䵙㝲䅑䅯朵䅁䅁䅯兓䅁䅁䅯睂䅅䅁䅅䅁䉁䅁䅁兂獁煆乡湄䵘睐杷允䅁䅁䅕䅁䑁䅁䅷䅁䙁䅁䅁䵁䑸婌䉰权坄䅁䅁权睁䅁䅁权䡁允䅁允䅁䅁䅅䅁䙁䅁䅁䅁䅁䅁䅁䍄䉁䅁䅁兂䅁䅁䅍䅄䅁䅁䅕䅁䅁䅁乓ご䭅偁䅁䅁䭁䑁䅫䅁䭁䅁䉣䅁䉁䅁䅁允䅁䅁䅕䅁䅁䅁䅁䅁䵁䅉䅅䅁䙁䅁䅁睁䵁䅁䅁兂䅁䅁䅁剔儹兑䅯睲䅁䅁䅯睁䅁䅁䅯睂䅅䅁䅅䅁䉁䅁䅁兂㙂佹氰䴳㕐睐杷允䅁䅁䅕䅁䑁䅁䅷䅁䙁䅁䅁䵁䑸婌䉰权⭄䅁䅁权䵂䅁䅁权䡁允䅁允䅁䅁䅅䅁䙁䅁䅁䅁䅁䅁䅁䍄䉁䅁䅁兂䅁䅁䅍䅄䅁䅁䅕䅁䅁䍁潁唫䭁佁䅧䅁䭁䕁䅫䅁䭁䅁䉣䅁䉁䅁䅁允䅁䅁䅕䅁䅁䅁䅁䅁䵁䅉䅅䅁䙁䅁䅁睁䵁䅁䅁兂䅁䅁䅁䵯㝮䅑䅯睶䅁䅁䅯䅌䅁䅁䅯睂䅅䅁䅅䅁䉁䅁䅁兂䅁䅁䅁䅁䅁䅁杷允䅁䅁䅕䅁䑁䅁䅷䅁䙁䅁䅁䅁杂癹䅴权㡄䅁䅁权䩂䅁䅁权䡁允䅁允䅁䅁䅅䅁䙁䕁煢敢戸穦䅂䍄䉁䅁䅁兂䅁䅁䅍䅄䅁䅁䅕䅁䅁䙁睳ご䭅佁䅷䅁䭁䕁䅁䅁䭁䅁䉣䅁䉁䅁䅁允䅁䅁䅕䅁䅁䅁䅁䅁䵁䅉䅅䅁䙁䅁䅁睁䵁䅁䅁兂䅁䅁䅁䵑㜳䅑䅯杺䅁䅁䅯䅓䅁䅁䅯睂䅅䅁䅅䅁䉁䅁䅁兂湃䙍昸䄹ご睐杷允䅁䅁䅕䅁䑁䅁䅷䅁䙁䅁䅁䅁䕁啪䈹权䕁允䅁权䡂䅁䅁权䡁允䅁允䅁䅁䅅䅁䙁䅁䅁䅁䅁䅁䅁䍄䉁䅁䅁兂䅁䅁䅍䅄䅁䅁䅕䅁䅁䝁䭄〫䭁乁䄴䅁䭁䕁䅉䅁䭁䅁䉣䅁䉁䅁䅁允䅁䅁䅕䍱㡓⭣橺ぃ䵁䅉䅅䅁䙁䅁䅁睁䵁䅁䅁兂䅁䅁䅁剔儹兑䅯朴䅁䅁䅯䅐䅁䅁䅯睂䅅䅁䅅䅁䉁䅁䅁兂呁游癬㡒祦睐杷允䅁䅁䅕䅁䑁䅁䅷䅁䙁䅁䅁䵁䅃水䉂权㉄䅁䅁权㑁䅁䅁权䡁允䅁允䅁䅁䅅䅁䙁䅁䅁䅁䅁䅁䅁䍄䉁䅁䅁兂䅁䅁䅍䅄䅁䅁䅕䅁䅁䙁睳ご䭅偁䅯䅁䭁䑁䅣䅁䭁䅁䉣䅁䉁䅁䅁允䅁䅁䅕䅁䅁䅁䅁䅁䵁䅉䅅䅁䙁䅁䅁睁䵁䅁䅁兂䅁䅁䅁䡫㑢䅑䅯朰䅁䅁䅯䅓䅁䅁䅯睂䅅䅁䅅䅁䉁䅁䅁兂慃婭婭婭畫䅑杷允䅁䅁䅕䅁䑁䅁䅷䅁䙁䅁䅁䅁杂癹䅴权癃䅁䅁权ㅁ䅁䅁权䡁允䅁允䅁䅁䅅䅁䙁偁灄䑴戴佂⽷䍄䉁䅁䅁兂䅁䅁䅍䅄䅁䅁䅕䅁䅁䝁䭄〫䭁佁䅧䅁䭁䑁䅕䅁䭁䅁䉣䅁䉁䅁䅁允䅁䅁䅕歳瑉娫田啖䵁䅉䅅䅁䙁䅁䅁睁䵁䅁䅁兂䅁䅁䅁䵙㝲䅑䅯朸䅁䅁䅯兎䅁䅁䅯睂䅅䅁䅅䅁䉁䅁䅁兂歂杁汢㙙灧䅑杷允䅁䅁䅕䅁䑁䅁䅷䅁䙁䅁䅁䵁䅃水䉂权兄䅁䅁权ㅁ䅁䅁权䡁允䅁允䅁䅁䅅䅁䙁佁穎捚㡩樱䅴䍄䉁䅁䅁兂䅁䅁䅍䅄䅁䅁䅕䅁䅁䙁睳ご䭅佁䅑䅁䭁䑁䅷䅁䭁䅁䉣䅁䉁䅁䅁允䅁䅁䅕䡒桷䕤䥡樸䴸䅉䅅䅁䙁䅁䅁睁䵁䅁䅁兂䅁䅁䅄佧兊兑䅯䄵䅁䅁䅯睎䅁䅁䅯睂䅅䅁䅅䅁䉁䅁䅁兂䅁䅁䅁䅁䅁䅁杷允䅁䅁䅕䅁䑁䅁䅷䅁䙁䅁䅁䅁杂癹䅴权䕁允䅁权ㅁ䅁䅁权䡁允䅁允䅁䅁䅅䅁䙁䕁楱呡䙙歆䅚䍄䉁䅁䅁兂䅁䅁䅍䅄䅁䅁䅕䅁䅁䝁䭄〫䭁乁䅧䅁䭁䕁䅳䅁䭁䅁䉣䅁䉁䅁䅁允䅁䅁䅕癲㜲牯㝰樶䴸䅉䅅䅁䙁䅁䅁睁䵁䅁䅁兂䅁䅁䅁晡但兑䅯朳䅁䅁䅯免䅁䅁䅯睂䅅䅁䅅䅁䉁䅁䅁兂䅁䅁䅁䅁䅁䅁杷允䅁䅁䅕䅁䑁䅁䅷䅁䙁䅁䅁䅁䕁啪䈹权㡄䅁䅁权㙁䅁䅁权䡁允䅁允䅁䅁䅅䅁䙁䅁䅁䅁䅁䅁䅁䍄䉁䅁䅁兂䅁䅁䅍䅄䅁䅁䅕䅁䅁䥷楄䕕䭅乁䅉䅁䭁䕁䅷䅁䭁䅁䉣䅁䉁䅁䅁允䅁䅁䅕䅁䅁䅁䅁䅁䵁䅉䅅䅁䙁䅁䅁睁䵁䅁䅁兂䅁䅁䅁䍉㕪䅑䅯䄸䅁䅁䅯兎䅁䅁䅯睂䅅䅁䅅䅁䉁䅁䅁兂䅁䅁䅁䅁䅁䅁杷允䅁䅁䅕䅁䑁䅁䅷䅁䙁䅁䅁䅁杂癹䅴权敄䅁䅁权䱂䅁䅁权䡁允䅁允䅁䅁䅅䅁䙁䑁⭵ば昵䄲䄱䍄䉁䅁䅁兂䅁䅁䅍䅄䅁䅁䅕䅁䅁䕁昰䕕䭅䵁䅳䅁䭁䑁䅯䅁䭁䅁䉣䅁䉁䅁䅁允䅁䅁䅕䅁䅁䅁䅁䅁䵁䅉䅅䅁䙁䅁䅁睁䵁䅁䅁兂䅁䅁䅁䵣㝲䅑䅯睷䅁䅁䅯睐䅁䅁䅯睂䅅䅁䅅䅁䉁䅁䅁兂䅁䅁䅁䅁䅁䅁杷允䅁䅁䅕䅁䑁䅁䅷䅁䙁䅁䅁䥁䅂啚䈹权坄䅁䅁权䥂䅁䅁权䡁允䅁允䅁䅁䅅䅁䙁䅁䅁䅁䅁䅁䅁䍄䉁䅁䅁兂䅁䅁䅍䅄䅁䅁䅕䅁䅁䝁䭄〫䭁佁䅉䅁䭁䕁䅳䅁䭁䅁䉣䅁䉁䅁䅁允䅁䅁䅕硯報橗典䕈䵁䅉䅅䅁䙁䅁䅁睁䵁䅁䅁兂䅁䅁䅃䝑偖兑䅯睷䅁䅁䅯兏䅁䅁䅯睂䅅䅁䅅䅁䉁䅁䅁兂䅁䅁䅁䅁䅁䅁杷允䅁䅁䅕䅁䑁䅁䅷䅁䙁䅁䅁䅁㑁䔵䈵权捄䅁䅁权䵂䅁䅁权䡁允䅁允䅁䅁䅅䅁䙁䱁㥫䉦⽊睪䅖䍄䉁䅁䅁兂䅁䅁䅍䅄䅁䅁䅕䅁䅁䡁瑳ご䭅偁䄴䅁䭁䑁䅷䅁䭁䅁䉣䅁䉁䅁䅁允䅁䅁䅕㝪畁楫牳䔫䵅䅉䅅䅁䙁䅁䅁睁䵁䅁䅁兂䅁䅁䅁䵙㝲䅑䅯䅂䅅䅁䅯睓䅁䅁䅯睂䅅䅁䅅䅁䉁䅁䅁兂㍁汖塸漯㕷䅑杷允䅁䅁䅕䅁䑁䅁䅷䅁䙁䅁䅁䅁权晹䅴权敄䅁䅁权㕁䅁䅁权䡁允䅁允䅁䅁䅅䅁䙁䅁䅁䅁䅁䅁䅁䍄䉁䅁䅁兂䅁䅁䅍䅄䅁䅁䅕䅁䅁䙁睳ご䭅佁䄴䅁䭁䕁䅧䅁䭁䅁䉣䅁䉁䅁䅁允䅁䅁䅕䅁䅁䅁䅁䅁䵁䅉䅅䅁䙁䅁䅁睁䵁䅁䅁兂䅁䅁䅁䵙㝲䅑䅯䄰䅁䅁䅯䅔䅁䅁䅯睂䅅䅁䅅䅁䉁䅁䅁兂䭂䉲兌㐱欸䅷杷允䅁䅁䅕䅁䑁䅁䅷䅁䙁䅁䅁䥁煂歌䈹权㙄䅁䅁权䝂䅁䅁权䡁允䅁允䅁䅁䅅䅁䙁䅁䅁䅁䅁䅁䅁䍄䉁䅁䅁兂䅁䅁䅍䅄䅁䅁䅕䅁䅁䝁䭄〫䭁乁䅙䅁䭁䕁䅷䅁䭁䅁䉣䅁䉁䅁䅁允䅁䅁䅕捓佁父ㅑ爫䴸䅉䅅䅁䙁䅁䅁睁䵁䅁䅁兂䅁䅁䅁䵙㝲䅑䅯朵䅁䅁䅯兔䅁䅁䅯睂䅅䅁䅅䅁䉁䅁䅁兂䙁ㅑ灁䵔癘睐杷允䅁䅁䅕䅁䑁䅁䅷䅁䙁䅁䅁䅁䅂智䅴权慄䅁䅁权䍂䅁䅁权䡁允䅁允䅁䅁䅅䅁䙁䝁啖獂䝕临⽫䍄䉁䅁䅁兂䅁䅁䅍䅄䅁䅁䅕䅁䅁䕺瑍歭䭅佁䅯䅁䭁䕁䅉䅁䭁䅁䉣䅁䉁䅁䅁允䅁䅁䅕䅁䅁䅁䅁䅁䵁䅉䅅䅁䙁䅁䅁睁䵁䅁䅁兂䅁䅁䅁䤴㑈䅑䅯䄯䅁䅁䅯睎䅁䅁䅯睂䅅䅁䅅䅁䉁䅁䅁兂癃䤱獑癣呬䅑杷允䅁䅁䅕䅁䑁䅁䅷䅁䙁䅁䅁䅁杂癹䅴权䱄䅁䅁权䵂䅁䅁权䡁允䅁允䅁䅁䅅䅁䙁䭁㙢癗ㅒ硶䅊䍄䉁䅁䅁兂䅁䅁䅍䅄䅁䅁䅕䅁䅁䑧婴ご䭅䱁䄸䅁䭁䑁䅯䅁䭁䅁䉣䅁䉁䅁䅁允䅁䅁䅕䅁䅁䅁䅁䅁䵁䅉䅅䅁䙁䅁䅁睁䵁䅁䅁兂䅁䅁䅃ㅏ偬兑䅯睷䅁䅁䅯兓䅁䅁䅯睂䅅䅁䅅䅁䉁䅁䅁兂ぃ卐呦睖汫䅑杷允䅁䅁䅕䅁䑁䅁䅷䅁䙁䅁䅁䅁杄晧䅨权奄䅁䅁权䥂䅁䅁权䡁允䅁允䅁䅁䅅䅁䙁䙁灪䱂㘶杘䅴䍄䉁䅁䅁兂䅁䅁䅍䅄䅁䅁䅕䅁䅁䭁䩄〫䭁佁䅉䅁䭁䑁䅧䅁䭁䅁䉣䅁䉁䅁䅁允䅁䅁䅕䅁䅁䅁䅁䅁䵁䅉䅅䅁䙁䅁䅁睁䵁䅁䅁兂䅁䅁䵄祑愲兑䅯䄲䅁䅁䅯睍䅁䅁䅯睂䅅䅁䅅䅁䉁䅁䅁兂䅁䅁䅁䅁䅁䅁杷允䅁䅁䅕䅁䑁䅁䅷䅁䙁䅁䅁䅁杂癹䅴权⭄䅁䅁权䵂䅁䅁权䡁允䅁允䅁䅁䅅䅁䙁䕁扺祆㉰兦䍂䍄䉁䅁䅁兂䅁䅁䅍䅄䅁䅁䅕䅁䅁䝁䭄〫䭁䵁䅍䅁䭁䕁䅷䅁䭁䅁䉣䅁䉁䅁䅁允䅁䅁䅕是唫浅乣歋䵁䅉䅅䅁䙁䅁䅁睁䵁䅁䅁兂䅁䅁䅁晡但兑䅯䄰䅁䅁䅯睌䅁䅁䅯睂䅅䅁䅅䅁䉁䅁䅁兂䅁䅁䅁䅁䅁䅁杷允䅁䅁䅕䅁䑁䅁䅷䅁䙁䅁䅁䅁扂䕍䈹权捄䅁䅁权ㅁ䅁䅁权䡁允䅁允䅁䅁䅅䅁䙁䭁啱䄷桁畩⽙䍄䉁䅁䅁兂䅁䅁䅍䅄䅁䅁䅕䅁䅁䝁䭄〫䭁乁䅁䅁䭁䑁䄴䅁䭁䅁䉣䅁䉁䅁䅁允䅁䅁䅕湌䱖⽇䥄捂䵁䅉䅅䅁䙁䅁䅁睁䵁䅁䅁兂䅁䅁䅁祥倱兑䅯杺䅁䅁䅯李䅁䅁䅯睂䅅䅁䅅䅁䉁䅁䅁兂䅁䅁䅁䅁䅁䅁杷允䅁䅁䅕䅁䑁䅁䅷䅁䙁䅁䅁䅁乃唰䈵权啄䅁䅁权㝁䅁䅁权䡁允䅁允䅁䅁䅅䅁䙁䭁兏扌串呑䅖䍄䉁䅁䅁兂䅁䅁䅍䅄䅁䅁䅕䅁䅁䕁昰䕕䭅乁䅯䅁䭁䑁䅍䅁䭁䅁䉣䅁䉁䅁䅁允䅁䅁䅕䅁䅁䅁䅁䅁䵁䅉䅅䅁䙁䅁䅁睁䵁䅁䅁兂䅁䅁䅁䥂倱兑䅯䅂䅅䅁䅯䅑䅁䅁䅯睂䅅䅁䅅䅁䉁䅁䅁兂䅁䅁䅁䅁䅁䅁杷允䅁䅁䅕䅁䑁䅁䅷䅁䙁䅁䅁䅁睂癹䅴权慄䅁䅁权䅂䅁䅁权䡁允䅁允䅁䅁䅅䅁䙁䅁䅁䅁䅁䅁䅁䍄䉁䅁䅁兂䅁䅁䅍䅄䅁䅁䅕䅁䅁䕺瑍歭䭅䱁䄸䅁䭁䑁䅙䅁䭁䅁䉣䅁䉁䅁䅁允䅁䅁䅕䅁䅁䅁䅁䅁䵁䅉䅅䅁䙁䅁䅁睁䵁䅁䅁兂䅁䅁䅁䵙㝲䅑䅯䄲䅁䅁䅯兒䅁䅁䅯睂䅅䅁䅅䅁䉁䅁䅁兂杄噸㈷䙵灢睐杷允䅁䅁䅕䅁䑁䅁䅷䅁䙁䅁䅁䅁杂癹䅴权捄䅁䅁权䙂䅁䅁权䡁允䅁允䅁䅁䅅䅁䙁䩁剘煌㥄偍⽫䍄䉁䅁䅁兂䅁䅁䅍䅄䅁䅁䅕䅁䅁䡁䭄〫䭁䅁䉑䅁䭁䅁䅍䅁䭁䅁䉣䅁䉁䅁䅁允䅁䅁䅕橆硵穅硶け䵁䅉䅅䅁䙁䅁䅁睁䵁䅁䅁兂䅁䅁䵄祑愲兑䅯杺䅁䅁䅯杌䅁䅁䅯睂䅅䅁䅅䅁䉁䅁䅁兂䅁䅁䅁䅁䅁䅁杷允䅁䅁䅕䅁䑁䅁䅷䅁䙁䅁䅁䅁乃唰䈵权獄䅁䅁权ぁ䅁䅁权䡁允䅁允䅁䅁䅅䅁䙁䅁䅁䅁䅁䅁䅁䍄䉁䅁䅁兂䅁䅁䅍䅄䅁䅁䅕䅁䅁䝁䭄〫䭁乁䄴䅁䭁䕁䅕䅁䭁䅁䉣䅁䉁䅁䅁允䅁䅁䅕瑥偩䡣䅣䕄䵁䅉䅅䅁䙁䅁䅁睁䵁䅁䅁兂䅁䅁䅁晡但兑䅯朴䅁䅁䅯䅒䅁䅁䅯睂䅅䅁䅅䅁䉁䅁䅁兂湁㑤䵨䰫䬰䅑杷允䅁䅁䅕䅁䑁䅁䅷䅁䙁䅁䅁䵁䑸婌䉰权祄䅁䅁权癁䅁䅁权䡁允䅁允䅁䅁䅅䅁䙁䅁䅁䅁䅁䅁䅁䍄䉁䅁䅁兂䅁䅁䅍䅄䅁䅁䅕䅁䅁䍁潁唫䭁偁䅁䅁䭁䑁䅉䅁䭁䅁䉣䅁䉁䅁䅁允䅁䅁䅕䅁䅁䅁䅁䅁䵁䅉䅅䅁䙁䅁䅁睁䵁䅁䅁兂䅁䅁䅃楡倵兑䅯䄰䅁䅁䅯䅔䅁䅁䅯睂䅅䅁䅅䅁䉁䅁䅁兂㕃䥡㕤䈴瑅䅑杷允䅁䅁䅕䅁䑁䅁䅷䅁䙁䅁䅁䅁杂癹䅴权畄䅁䅁权䙂䅁䅁权䡁允䅁允䅁䅁䅅䅁䙁䡁䍙坎牬歘䅤䍄䉁䅁䅁兂䅁䅁䅍䅄䅁䅁䅕䅁䅁䕁乄〫䭁偁䅷䅁䭁䕁䅳䅁䭁䅁䉣䅁䉁䅁䅁允䅁䅁䅕⽘牸祶湳げ䵁䅉䅅䅁䙁䅁䅁睁䵁䅁䅁兂䅁䅁䅁住佒兑䅯睷䅁䅁䅯杒䅁䅁䅯睂䅅䅁䅅䅁䉁䅁䅁兂䅁䅁䅁䅁䅁䅁杷允䅁䅁䅕䅁䑁䅁䅷䅁䙁䅁䅁䥁煂歌䈹权㡄䅁䅁权㕁䅁䅁权䡁允䅁允䅁䅁䅅䅁䙁䅁䅁䅁䅁䅁䅁䍄䉁䅁䅁兂䅁䅁䅍䅄䅁䅁䅕䅁䅁䥁刳歔䭅䅁䉑䅁䭁䑁䅣䅁䭁䅁䉣䅁䉁䅁䅁允䅁䅁䅕䅁䅁䅁䅁䅁䵁䅉䅅䅁䙁䅁䅁睁䵁䅁䅁兂䅁䅁䅁䵙㝲䅑䅯睶䅁䅁䅯兒䅁䅁䅯睂䅅䅁䅅䅁䉁䅁䅁兂桃扊乥眱䐵村杷允䅁䅁䅕䅁䑁䅁䅷䅁䙁䅁䅁䅁杂癹䅴权㙄䅁䅁权䙂䅁䅁权䡁允䅁允䅁䅁䅅䅁䙁䝁乥奅员䘴䌵䍄䉁䅁䅁兂䅁䅁䅍䅄䅁䅁䅕䅁䅁䩁㉂䔫䭁偁䅯䅁䭁䑁䅑䅁䭁䅁䉣䅁䉁䅁䅁允䅁䅁䅕䅁䅁䅁䅁䅁䵁䅉䅅䅁䙁䅁䅁睁䵁䅁䅁兂䅁䅁䅁䵙㝲䅑䅯杁䅅䅁䅯兒䅁䅁䅯睂䅅䅁䅅䅁䉁䅁䅁兂剃楊䴴な㑌睐杷允䅁䅁䅕䅁䑁䅁䅷䅁䙁䅁䅁䅁元癤䅨权祄䅁䅁权㉁䅁䅁权䡁允䅁允䅁䅁䅅䅁䙁䉁畓⭒㙆䉆䄱䍄䉁䅁䅁兂䅁䅁䅍䅄䅁䅁䅕䅁䅁䝁䭄〫䭁偁䅙䅁䭁䕁䅕䅁䭁䅁䉣䅁䉁䅁䅁允䅁䅁䅕剩㥊㕆乫启䴸䅉䅅䅁䙁䅁䅁睁䵁䅁䅁兂䅁䅁䅁摪但兑䅯䅂䅅䅁䅯睍䅁䅁䅯睂䅅䅁䅅䅁䉁䅁䅁兂䅁䅁䅁䅁䅁䅁杷允䅁䅁䅕䅁䑁䅁䅷䅁䙁䅁䅁䅁杂癹䅴权坄䅁䅁权㡁䅁䅁权䡁允䅁允䅁䅁䅅䅁䙁䭁礱啪癇扇⽫䍄䉁䅁䅁兂䅁䅁䅍䅄䅁䅁䅕䅁䅁䝁䭄〫䭁乁䅯䅁䭁䑁䅷䅁䭁䅁䉣䅁䉁䅁䅁允䅁䅁䅕㝋て䔸浍樵䴸䅉䅅䅁䙁䅁䅁睁䵁䅁䅁</t>
  </si>
  <si>
    <t>兂䅁䅁䅃䝑偖兑䅯䄶䅁䅁䅯杍䅁䅁䅯睂䅅䅁䅅䅁䉁䅁䅁兂䅁䅁䅁䅁䅁䅁杷允䅁䅁䅕䅁䑁䅁䅷䅁䙁䅁䅁䅁杂癹䅴权捄䅁䅁权㡁䅁䅁权䡁允䅁允䅁䅁䅅䅁䙁䑁䥍牐㙔瘰⽫䍄䉁䅁䅁兂䅁䅁䅍䅄䅁䅁䅕䅁䅁䡁瑳ご䭅䱁䄸䅁䭁䕁䄰䅁䭁䅁䉣䅁䉁䅁䅁允䅁䅁䅕䅁䅁䅁䅁䅁䵁䅉䅅䅁䙁䅁䅁睁䵁䅁䅁兂䅁䅁䅁剔儹兑䅯睷䅁䅁䅯杌䅁䅁䅯睂䅅䅁䅅䅁䉁䅁䅁兂䅁䅁䅁䅁䅁䅁杷允䅁䅁䅕䅁䑁䅁䅷䅁䙁䅁䅁䅁杂癹䅴权歄䅁䅁权㡁䅁䅁权䡁允䅁允䅁䅁䅅䅁䙁乁㡖伳歑⭨⽅䍄䉁䅁䅁兂䅁䅁䅍䅄䅁䅁䅕䅁䅁䝁䭄〫䭁佁䄴䅁䭁䑁䅷䅁䭁䅁䉣䅁䉁䅁䅁允䅁䅁䅕䑲婸䑂乬歓䵁䅉䅅䅁䙁䅁䅁睁䵁䅁䅁兂䅁䅁䅁䵙㝲䅑䅯朸䅁䅁䅯䅐䅁䅁䅯睂䅅䅁䅅䅁䉁䅁䅁兂㉁䵰䍺刹牫䅑杷允䅁䅁䅕䅁䑁䅁䅷䅁䙁䅁䅁䅁杂癹䅴权㡄䅁䅁权㡁䅁䅁权䡁允䅁允䅁䅁䅅䅁䙁䥁匸㑅灆樯䅬䍄䉁䅁䅁兂䅁䅁䅍䅄䅁䅁䅕䅁䅁䡁瑳ご䭅佁䅷䅁䭁䑁䄴䅁䭁䅁䉣䅁䉁䅁䅁允䅁䅁䅕㕓㍯䑷䌳稵䴸䅉䅅䅁䙁䅁䅁睁䵁䅁䅁兂䅁䅁䅁剔儹兑䅯朴䅁䅁䅯睒䅁䅁䅯睂䅅䅁䅅䅁䉁䅁䅁兂煂歺奱剖䈸䅑杷允䅁䅁䅕䅁䑁䅁䅷䅁䙁䅁䅁䅁杁偋䅬权癃䅁䅁权睁䅁䅁权䡁允䅁允䅁䅁䅅䅁䙁䅁䅁䅁䅁䅁䅁䍄䉁䅁䅁兂䅁䅁䅍䅄䅁䅁䅕䅁䅁䝁䭄〫䭁䅁䉁䅁䭁䑁䅷䅁䭁䅁䉣䅁䉁䅁䅁允䅁䅁䅯睐䅅䅁杷允䅁䅁䅕䅁䑁䅁䅷䅁䙁䅁䅁䅁杂癹䅴权兄䅁䅁权䭂䅁䅁权䡁允䅁允䅁䅁䅅䅁䙁䝁䴫ㅑ卺䍉䅐䍄䉁䅁䅁兂䅁䅁䅍䅄䅁䅁䅕䅁䅁䩁㉂䔫䭁乁䄴䅁䭁䕁䅷䅁䭁䅁䉣䅁䉁䅁䅁允䅁䅁䅕䕅䵕瑁稲歂䵁䅉䅅䅁䙁䅁䅁睁䵁䅁䅁兂䅁䅁䅁䵙㝲䅑䅯䄳䅁䅁䅯杓䅁䅁䅯睂䅅䅁䅅䅁䉁䅁䅁兂獄発嘫䰴㔳睐杷允䅁䅁䅕䅁䑁䅁䅷䅁䙁䅁䅁䅁元癤䅨权啄䅁䅁权睁䅁䅁权䡁允䅁允䅁䅁䅅䅁䙁䅁䅁䅁䅁䅁䅁䍄䉁䅁䅁兂䅁䅁䅍䅄䅁䅁䅕䅁䅁䝁䭄〫䭁偁䅑䅁䭁䕁䅯䅁䭁䅁䉣䅁䉁䅁䅁允䅁䅁䅕兡㑯楣穕が䵁䅉䅅䅁䙁䅁䅁睁䵁䅁䅁兂䅁䅁䅁䵑㜳䅑䅯䄫䅁䅁䅯兓䅁䅁䅯睂䅅䅁䅅䅁䉁䅁䅁兂䅁䅁坩晓桸村杷允䅁䅁䅕䅁䑁䅁䅷䅁䙁䅁䅁䅁杂癹䅴权㉄䅁䅁权䭂䅁䅁权䡁允䅁允䅁䅁䅅䅁䙁䙁䍨坷稲䅘䅊䍄䉁䅁䅁兂䅁䅁䅍䅄䅁䅁䅕䅁䅁䕧求ご䭅偁䅷䅁䭁䕁䄰䅁䭁䅁䉣䅁䉁䅁䅁允䅁䅁䅕硷祶㉚䍙䕑䵁䅉䅅䅁䙁䅁䅁睁䵁䅁䅁兂䅁䅁䅄佧兊兑䅯䄫䅁䅁䅯児䅁䅁䅯睂䅅䅁䅅䅁䉁䅁䅁兂䅁䅁䅁䅁䅁䅁杷允䅁䅁䅕䅁䑁䅁䅷䅁䙁䅁䅁䵁䅃水䉂权䅁允䅁权䙂䅁䅁权䡁允䅁允䅁䅁䅅䅁䭁䑁䈸䅁䵁䅉䅅䅁䙁䅁䅁睁䵁䅁䅁兂䅁䅁䅁䵙㝲䅑䅯杺䅁䅁䅯村䅁䅁䅯睂䅅䅁䅅䅁䉁䅁䅁兂穄ㄹ八㡩䵦睐杷允䅁䅁䅕䅁䑁䅁䅷䅁䙁䅁䅁䅁䅂智䅴权䅁允䅁权乂䅁䅁权䡁允䅁允䅁䅁䅅䅁䭁䑁䈸䅁䵁䅉䅅䅁䙁䅁䅁睁䵁䅁䅁兂䅁䅁䅁䡫㑢䅑䅯朳䅁䅁䅯材䅁䅁䅯睂䅅䅁䅅䅁䉁䅁䅁兂硃佔祸婖䥫䅑杷允䅁䅁䅕䅁䑁䅁䅷䅁䙁䅁䅁䅁㑁䔵䈵权坄䅁䅁权獁䅁䅁权䡁允䅁允䅁䅁䅅䅁䙁䅁䅁䅁䅁䅁䅁䍄䉁䅁䅁兂䅁䅁䅍䅄䅁䅁䅕䅁䅁䝁䭄〫䭁佁䅑䅁䭁䕁䅉䅁䭁䅁䉣䅁䉁䅁䅁允䅁䅁䅕䥦䍙睪剹樷䴸䅉䅅䅁䙁䅁䅁睁䵁䅁䅁兂䅁䅁䅁䡫㑢䅑䅯朰䅁䅁䅯睏䅁䅁䅯睂䅅䅁䅅䅁䉁䅁䅁兂啁歲桦灥湑䅑杷允䅁䅁䅕䅁䑁䅁䅷䅁䙁䅁䅁䅁杂癹䅴权癃䅁䅁权䍂䅁䅁权䡁允䅁允䅁䅁䅅䅁䙁䡁即偧捳甹⼰䍄䉁䅁䅁兂䅁䅁䅍䅄䅁䅁䅕䅁䅁䝁䭄〫䭁佁䄴䅁䭁䕁䅉䅁䭁䅁䉣䅁䉁䅁䅁允䅁䅁䅕㝉癳䅙㡮げ䵁䅉䅅䅁䙁䅁䅁睁䵁䅁䅁兂䅁䅁䅁住佒兑䅯䄰䅁䅁䅯材䅁䅁䅯睂䅅䅁䅅䅁䉁䅁䅁兂啁奤橤㝍䉁䅑杷允䅁䅁䅕䅁䑁䅁䅷䅁䙁䅁䅁䅁杂癹䅴权い䅁䅁权䍂䅁䅁权䡁允䅁允䅁䅁䅅䅁䙁䕁婷㕈䵅䍤䄹䍄䉁䅁䅁兂䅁䅁䅍䅄䅁䅁䅕䅁䅁䝁䭄〫䭁䵁䅳䅁䭁䕁䅉䅁䭁䅁䉣䅁䉁䅁䅁允䅁䅁䅕煘ㅍ剉汣歅䵁䅉䅅䅁䙁䅁䅁睁䵁䅁䅁兂䅁䅁䅃楡倵兑䅯䄹䅁䅁䅯杏䅁䅁䅯睂䅅䅁䅅䅁䉁䅁䅁兂䅁䅁䅁䅁䅁䅁杷允䅁䅁䅕䅁䑁䅁䅷䅁䙁䅁䅁䅁元癤䅨权䕁允䅁权㕁䅁䅁权䡁允䅁允䅁䅁䅅䅁䙁偁搲䰫㕚楩䅚䍄䉁䅁䅁兂䅁䅁䅍䅄䅁䅁䅕䅁䅁䝁䭄〫䭁佁䅷䅁䭁䕁䅉䅁䭁䅁䉣䅁䉁䅁䅁允䅁䅁䅕䄰楐㈱㉨吸䴸䅉䅅䅁䙁䅁䅁睁䵁䅁䅁兂䅁䅁䅁䵙㝲䅑䅯朱䅁䅁䅯兔䅁䅁䅯睂䅅䅁䅅䅁䉁䅁䅁兂湂瘷䅌㐯湘睐杷允䅁䅁䅕䅁䑁䅁䅷䅁䙁䅁䅁䅁㑁䔵䈵权䑄䅁䅁权穁䅁䅁权䡁允䅁允䅁䅁䅅䅁䙁䅁䅁䅁䅁䅁䅁䍄䉁䅁䅁兂䅁䅁䅍䅄䅁䅁䅕䅁䅁䥁刳歔䭅偁䄴䅁䭁䑁䅍䅁䭁䅁䉣䅁䉁䅁䅁允䅁䅁䅕䅁䅁䅁䅁䅁䵁䅉䅅䅁䙁䅁䅁睁䵁䅁䅁兂䅁䅁䅁䵙㝲䅑䅯朴䅁䅁䅯兔䅁䅁䅯睂䅅䅁䅅䅁䉁䅁䅁兂睁塎娰㑎奉䅑杷允䅁䅁䅕䅁䑁䅁䅷䅁䙁䅁䅁䵁䅃水䉂权潄䅁䅁权⭁䅁䅁权䡁允䅁允䅁䅁䅅䅁䙁偁⬲癤䉘啡䅰䍄䉁䅁䅁兂䅁䅁䅍䅄䅁䅁䅕䅁䅁䝁䭄〫䭁䭁䄸䅁䭁䕁䄰䅁䭁䅁䉣䅁䉁䅁䅁允䅁䅁䅕丸潺㔸朵樷䴸䅉䅅䅁䙁䅁䅁睁䵁䅁䅁兂䅁䅁䅁摪但兑䅯睲䅁䅁䅯兎䅁䅁䅯睂䅅䅁䅅䅁䉁䅁䅁兂䅁䅁䅁䅁䅁䅁杷允䅁䅁䅕䅁䑁䅁䅷䅁䙁䅁䅁䅁灂唸䈵权浄䅁䅁权⭁䅁䅁权䡁允䅁允䅁䅁䅅䅁䙁䅁噡祖⼶朳䅢䍄䉁䅁䅁兂䅁䅁䅍䅄䅁䅁䅕䅁䅁䡁䭄〫䭁乁䅷䅁䭁䑁䄴䅁䭁䅁䉣䅁䉁䅁䅁允䅁䅁䅕㕋整灅㡹啁䵁䅉䅅䅁䙁䅁䅁睁䵁䅁䅁兂䅁䅁䅁䵙㝲䅑䅯杁䅅䅁䅯兔䅁䅁䅯睂䅅䅁䅅䅁䉁䅁䅁兂時癦癐䭑䉑䅑杷允䅁䅁䅕䅁䑁䅁䅷䅁䙁䅁䅁䅁乃唰䈵权兄䅁䅁权㡁䅁䅁权䡁允䅁允䅁䅁䅅䅁䙁䙁硙敐癴祰䅰䍄䉁䅁䅁兂䅁䅁䅍䅄䅁䅁䅕䅁䅁䩁㉂䔫䭁䱁䄸䅁䭁䕁䅫䅁䭁䅁䉣䅁䉁䅁䅁允䅁䅁䅕䅁䅁䅁䅁䅁䵁䅉䅅䅁䙁䅁䅁睁䵁䅁䅁兂䅁䅁䅁䵑㜳䅑䅯䄰䅁䅁䅯䅐䅁䅁䅯睂䅅䅁䅅䅁䉁䅁䅁兂楁䑲噒煫教䅑杷允䅁䅁䅕䅁䑁䅁䅷䅁䙁䅁䅁䅁杂癹䅴权兄䅁䅁权䑂䅁䅁权䡁允䅁允䅁䅁䅅䅁䙁偁癣全瑢楺䅂䍄䉁䅁䅁兂䅁䅁䅍䅄䅁䅁䅕䅁䅁䡁䭄〫䭁佁䅁䅁䭁䑁䄴䅁䭁䅁䉣䅁䉁䅁䅁允䅁䅁䅕䅁䅁䅁䅁䅁䵁䅉䅅䅁䙁䅁䅁睁䵁䅁䅁兂䅁䅁䵄祑愲兑䅯䄶䅁䅁䅯兔䅁䅁䅯睂䅅䅁䅅䅁䉁䅁䅁兂䅁䅁䅁䅁䅁䅁杷允䅁䅁䅕䅁䑁䅁䅷䅁䙁䅁䅁䅁杂癹䅴权敄䅁䅁权䑂䅁䅁权䡁允䅁允䅁䅁䅅䅁䙁䅁塺じ㍮儷䄱䍄䉁䅁䅁兂䅁䅁䅍䅄䅁䅁䅕䅁䅁䝧畯ご䭅乁䅷䅁䭁䑁䅉䅁䭁䅁䉣䅁䉁䅁䅁允䅁䅁䅕䅁䅁䅁䅁䅁䵁䅉䅅䅁䙁䅁䅁睁䵁䅁䅁兂䅁䅁䅁䍉㕪䅑䅯朸䅁䅁䅯䅒䅁䅁䅯睂䅅䅁䅅䅁䉁䅁䅁兂䅁䅁䅁䅁䅁䅁杷允䅁䅁䅕䅁䑁䅁䅷䅁䙁䅁䅁䅁杂癹䅴权癃䅁䅁权䑂䅁䅁权䡁允䅁允䅁䅁䅅䅁䙁䉁灍卩祱晴⽅䍄䉁䅁䅁兂䅁䅁䅍䅄䅁䅁䅕䅁䅁䕺瑍歭䭅乁䅯䅁䭁䑁䅙䅁䭁䅁䉣䅁䉁䅁䅁允䅁䅁䅕䅁䅁䅁䅁䅁䵁䅉䅅䅁䙁䅁䅁睁䵁䅁䅁兂䅁䅁䅁䵙㝲䅑䅯朸䅁䅁䅯睑䅁䅁䅯睂䅅䅁䅅䅁䉁䅁䅁兂牃䝇㡹㝚照䅑杷允䅁䅁䅕䅁䑁䅁䅷䅁䙁䅁䅁䥁煂歌䈹权歄䅁䅁权㍁䅁䅁权䡁允䅁允䅁䅁䅅䅁䙁䅁䅁䅁䅁䅁䅁䍄䉁䅁䅁兂䅁䅁䅍䅄䅁䅁䅕䅁䅁䅁乓ご䭅䵁䄴䅁䭁䑁䅑䅁䭁䅁䉣䅁䉁䅁䅁允䅁䅁䅕䅁䅁䅁䅁䅁䵁䅉䅅䅁䙁䅁䅁睁䵁䅁䅁兂䅁䅁䅁䵙㝲䅑䅯朶䅁䅁䅯睑䅁䅁䅯睂䅅䅁䅅䅁䉁䅁䅁兂獄癚煸佩倳睐杷允䅁䅁䅕䅁䑁䅁䅷䅁䙁䅁䅁䅁杂癹䅴权㉄䅁䅁权䑂䅁䅁权䡁允䅁允䅁䅁䅅䅁䙁䥁晙㔸奍睶䅤䍄䉁䅁䅁兂䅁䅁䅍䅄䅁䅁䅕䅁䅁䙁睳ご䭅偁䅁䅁䭁䑁䄸䅁䭁䅁䉣䅁䉁䅁䅁允䅁䅁䅕䅁䅁䅁䅁䅁䵁䅉䅅䅁䙁䅁䅁睁䵁䅁䅁兂䅁䅁䅁穗偂兑䅯䅂䅅䅁䅯児䅁䅁䅯睂䅅䅁䅅䅁䉁䅁䅁兂䅁䅁䅁䅁䅁䅁杷允䅁䅁䅕䅁䑁䅁䅷䅁䙁䅁䅁䅁杁偋䅬权捄䅁䅁权㍁䅁䅁权䡁允䅁允䅁䅁䅅䅁䙁䅁䅁䅁䅁䅁䅁䍄䉁䅁䅁兂䅁䅁䅍䅄䅁䅁䅕䅁䅁䝁䭄〫䭁䵁䄴䅁䭁䅁䅍䅁䭁䅁䉣䅁䉁䅁䅁允䅁䅁䅕䱱䵰硅游吴䴸䅉䅅䅁䙁䅁䅁睁䵁䅁䅁兂䅁䅁䅁䵙㝲䅑䅯睶䅁䅁䅯睁䅁䅁䅯睂䅅䅁䅅䅁䉁䅁䅁兂㥄倴捥䩗⭉村杷允䅁䅁䅕䅁䑁䅁䅷䅁䙁䅁䅁䅁灂唸䈵权杄䅁䅁权㡁䅁䅁权䡁允䅁允䅁䅁䅅䅁䙁䍁砯㙓朰⽈⼰䍄䉁䅁䅁兂䅁䅁䅍䅄䅁䅁䅕䅁䅁䝁䭄〫䭁偁䅯䅁䭁䅁䅍䅁䭁䅁䉣䅁䉁䅁䅁允䅁䅁䅕䵴䭁儳桌歖䵉䅉䅅䅁䙁䅁䅁睁䵁䅁䅁兂䅁䅁䅁䤴㑈䅑䅯睷䅁䅁䅯兒䅁䅁䅯睂䅅䅁䅅䅁䉁䅁䅁兂䱁問䄳吶歳䅑杷允䅁䅁䅕䅁䑁䅁䅷䅁䙁䅁䅁䵁䅃水䉂权䑄䅁䅁权㝁䅁䅁权䡁允䅁允䅁䅁䅅䅁䙁䅁䅁䅁䅁䅁䅁䍄䉁䅁䅁兂䅁䅁䅍䅄䅁䅁䅕䅁䅁䝁䭄〫䭁佁䅷䅁䭁䅁䅍䅁䭁䅁䉣䅁䉁䅁䅁允䅁䅁䅕㙶楓䅵坁吸䴸䅉䅅䅁䙁䅁䅁睁䵁䅁䅁兂䅁䅁䅁摪但兑䅯朵䅁䅁䅯䅌䅁䅁䅯睂䅅䅁䅅䅁䉁䅁䅁兂䅁䅁䅁䅁䅁䅁杷允䅁䅁䅕䅁䑁䅁䅷䅁䙁䅁䅁䵁䑸婌䉰权䑄䅁䅁权ㅁ䅁䅁权䡁允䅁允䅁䅁䅅䅁䙁䅁䅁䅁䅁䅁䅁䍄䉁䅁䅁兂䅁䅁䅍䅄䅁䅁䅕䅁䅁䥁刳歔䭅佁䅑䅁䭁䑁䅑䅁䭁䅁䉣䅁䉁䅁䅁允䅁䅁䅕䅁䅁䅁䅁䅁䵁䅉䅅䅁䙁䅁䅁睁䵁䅁䅁兂䅁䅁䅁摪但兑䅯䄳䅁䅁䅯李䅁䅁䅯睂䅅䅁䅅䅁䉁䅁䅁兂䅁䅁䅁䅁䅁䅁杷允䅁䅁䅕䅁䑁䅁䅷䅁䙁䅁䅁䅁乃唰䈵权䱄䅁䅁权獁䅁䅁权䡁允䅁允䅁䅁䅅䅁䙁䅁䅁䅁䅁䅁䅁䍄䉁䅁䅁兂䅁䅁䅍䅄䅁䅁䅕䅁䅁䥁刳歔䭅偁䅷䅁䭁䍁䅷䅁䭁䅁䉣䅁䉁䅁䅁允䅁䅁䅕䅁䅁䅁䅁䅁䵁䅉䅅䅁䙁䅁䅁睁䵁䅁䅁兂䅁䅁䅄佧兊兑䅯䄳䅁䅁䅯䅎䅁䅁䅯睂䅅䅁䅅䅁䉁䅁䅁兂䅁䅁䅁䅁䅁䅁杷允䅁䅁䅕䅁䑁䅁䅷䅁䙁䅁䅁䅁乃唰䈵权⭄䅁䅁权獁䅁䅁权䡁允䅁允䅁䅁䅅䅁䙁䅁䅁䅁䅁䅁䅁䍄䉁䅁䅁兂䅁䅁䅍䅄䅁䅁䅕䅁䅁䥁刳歔䭅偁䅯䅁䭁䕁䅫䅁䭁䅁䉣䅁䉁䅁䅁允䅁䅁䅕䅁䅁䅁䅁䅁䵁䅉䅅䅁䙁䅁䅁睁䵁䅁䅁兂䅁䅁䅁摪但兑䅯䅂䅅䅁䅯䅌䅁䅁䅯睂䅅䅁䅅䅁䉁䅁䅁兂䅁䅁䅁䅁䅁䅁杷允䅁䅁䅕䅁䑁䅁䅷䅁䙁䅁䅁䅁乃唰䈵权獄䅁䅁权獁䅁䅁权䡁允䅁允䅁䅁䅅䅁䙁䅁䅁䅁䅁䅁䅁䍄䉁䅁䅁兂䅁䅁䅍䅄䅁䅁䅕䅁䅁䍁潁唫䭁佁䅁䅁䭁䑁䅑䅁䭁䅁䉣䅁䉁䅁䅁允䅁䅁䅕䅁䅁䅁䅁䅁䵁䅉䅅䅁䙁䅁䅁睁䵁䅁䅁兂䅁䅁䅁摪但兑䅯䄰䅁䅁䅯睌䅁䅁䅯睂䅅䅁䅅䅁䉁䅁䅁兂䅁䅁䅁䅁䅁䅁杷允䅁䅁䅕䅁䑁䅁䅷䅁䙁䅁䅁䅁元癤䅨权潄䅁䅁权䭂䅁䅁权䡁允䅁允䅁䅁䅅䅁䙁䥁畴⽇克歑䅸䍄䉁䅁䅁兂䅁䅁䅍䅄䅁䅁䅕䅁䅁䑧婴ご䭅䅁䉑䅁䭁䑁䅕䅁䭁䅁䉣䅁䉁䅁䅁允䅁䅁䅕牨㝤牑瑫歌䵁䅉䅅䅁䙁䅁䅁睁䵁䅁䅁兂䅁䅁䅁䍉㕪䅑䅯䄯䅁䅁䅯兔䅁䅁䅯睂䅅䅁䅅䅁䉁䅁䅁兂䝄慡匱瑅䑸䅑杷允䅁䅁䅕䅁䑁䅁䅷䅁䙁䅁䅁䅁乃唰䈵权坄䅁䅁权癁䅁䅁权䡁允䅁允䅁䅁䅅䅁䙁䅁䅁䅁䅁䅁䅁䍄䉁䅁䅁兂䅁䅁䅍䅄䅁䅁䅕䅁䅁䥁刳歔䭅佁䅉䅁䭁䍁䄸䅁䭁䅁䉣䅁䉁䅁䅁允䅁䅁䅕䅁䅁䅁䅁䅁䵁䅉䅅䅁䙁䅁䅁睁䵁䅁䅁兂䅁䅁䅁䡫㑢䅑䅯朲䅁䅁䅯李䅁䅁䅯睂䅅䅁䅅䅁䉁䅁䅁兂䅁䅁䅁䅁䅁䅁杷允䅁䅁䅕䅁䑁䅁䅷䅁䙁䅁䅁䅁乃唰䈵权癃䅁䅁权癁䅁䅁权䡁允䅁允䅁䅁䅅䅁䙁䅁䅁䅁䅁䅁䅁䍄䉁䅁䅁兂䅁䅁䅍䅄䅁䅁䅕䅁䅁䥁刳歔䭅佁䄴䅁䭁䍁䄸䅁䭁䅁䉣䅁䉁䅁䅁允䅁䅁䅕䅁䅁䅁䅁䅁䵁䅉䅅䅁䙁䅁䅁睁䵁䅁䅁兂䅁䅁䅁晡但兑䅯睲䅁䅁䅯睓䅁䅁䅯睂䅅䅁䅅䅁䉁䅁䅁兂㑂㥤橙㉮㑢睐杷允䅁䅁䅕䅁䑁䅁䅷䅁䙁䅁䅁䅁乃唰䈵权祄䅁䅁权癁䅁䅁权䡁允䅁允䅁䅁䅅䅁䙁䅁䅁䅁䅁䅁䅁䍄䉁䅁䅁兂䅁䅁䅍䅄䅁䅁䅕䅁䅁䅁乓ご䭅䅁䉑䅁䭁䕁䄰䅁䭁䅁䉣䅁䉁䅁䅁允䅁䅁䅕䅁䅁䅁䅁䅁䵁䅉䅅䅁䙁䅁䅁睁䵁䅁䅁兂䅁䅁䅁摪但兑䅯末䅁䅁䅯睌䅁䅁䅯睂䅅䅁䅅䅁䉁䅁䅁兂䅁䅁䅁䅁䅁䅁杷允䅁䅁䅕䅁䑁䅁䅷䅁䙁䅁䅁䅁乃唰䈵权㡄䅁䅁权癁䅁䅁权䡁允䅁允䅁䅁䅅䅁䙁䅁䅁䅁䅁䅁䅁䍄䉁䅁䅁兂䅁䅁䅍䅄䅁䅁䅕䅁䅁䥁刳歔䭅䵁䅍䅁䭁䍁䄸䅁䭁䅁䉣䅁䉁䅁䅁允䅁䅁䅕䅁䅁䅁䅁䅁䵁䅉䅅䅁䙁䅁䅁睁䵁䅁䅁兂䅁䅁䅃ㅏ偬兑䅯朰䅁䅁䅯䅑䅁䅁䅯睂䅅䅁䅅䅁䉁䅁䅁兂䅁䅁䅁䅁䅁䅁杷允䅁䅁䅕䅁䑁䅁䅷䅁䙁䅁䅁䥁䅂啚䈹权楄䅁䅁权㍁䅁䅁权䡁允䅁允䅁䅁䅅䅁䙁䅁䅁䅁䅁䅁䅁䍄䉁䅁䅁兂䅁䅁䅍䅄䅁䅁䅕䅁䅁䕺瑍歭䭅佁䅉䅁䭁䑁䄸䅁䭁䅁䉣䅁䉁䅁䅁允䅁䅁䅕䅁䅁䅁䅁䅁䵁䅉䅅䅁䙁䅁䅁睁䵁䅁䅁兂䅁䅁䅁摪但兑䅯朳䅁䅁䅯䅍䅁䅁䅯睂䅅䅁䅅䅁䉁䅁䅁兂䅁䅁䅁䅁䅁䅁杷允䅁䅁䅕䅁䑁䅁䅷䅁䙁䅁䅁䅁乃唰䈵权楄䅁䅁权睁䅁䅁权䡁允䅁允䅁䅁䅅䅁䙁䅁䅁䅁䅁䅁䅁䍄䉁䅁䅁兂䅁䅁䅍䅄䅁䅁䅕䅁䅁䅁乓ご䭅佁䅧䅁䭁䕁䄰䅁䭁䅁䉣䅁䉁䅁䅁允䅁䅁䅕湥橣ㄫ㥉歑䵁䅉䅅䅁䙁䅁䅁睁䵁䅁䅁兂䅁䅁䅁摪但兑䅯䄵䅁䅁䅯䅍䅁䅁䅯睂䅅䅁䅅䅁䉁䅁䅁兂䅁䅁䅁䅁䅁䅁杷允䅁䅁䅕䅁䑁䅁䅷䅁䙁䅁䅁䅁乃唰䈵权畄䅁䅁权睁䅁䅁权䡁允䅁允䅁䅁䅅䅁䙁䅁䅁䅁䅁䅁䅁䍄䉁䅁䅁兂䅁䅁䅍䅄䅁䅁䅕䅁䅁䥁刳歔䭅偁䅯䅁䭁䑁䅁䅁䭁䅁䉣䅁䉁䅁䅁允䅁䅁䅕䅁䅁䅁䅁䅁䵁䅉䅅䅁䙁䅁䅁睁䵁䅁䅁兂䅁䅁䅁摪但兑䅯杺䅁䅁䅯免䅁䅁䅯睂䅅䅁䅅䅁䉁䅁䅁兂䅁䅁䅁䅁䅁䅁杷允䅁䅁䅕䅁䑁䅁䅷䅁䙁䅁䅁䅁乃唰䈵权畄䅁䅁权硁䅁䅁权䡁允䅁允䅁䅁䅅䅁䙁䅁䅁䅁䅁䅁䅁䍄䉁䅁䅁兂䅁䅁䅍䅄䅁䅁䅕䅁䅁䥁刳歔䭅偁䅁䅁䭁䑁䅅䅁䭁䅁䉣䅁䉁䅁䅁允䅁䅁䅕䅁䅁䅁䅁䅁䵁䅉䅅䅁䙁䅁䅁睁䵁䅁䅁兂䅁䅁䅁摪但兑䅯䄶䅁䅁䅯免䅁䅁䅯睂䅅䅁䅅䅁䉁䅁䅁兂䅁䅁䅁䅁䅁䅁杷允䅁䅁䅕䅁䑁䅁䅷䅁䙁䅁䅁䅁䅂智䅴权䑄䅁䅁权ぁ䅁䅁权䡁允䅁允䅁䅁䅅䅁䙁䅁䅁䅁䅁䅁䅁䍄䉁䅁䅁兂䅁䅁䅍䅄䅁䅁䅕䅁䅁䥁刳歔䭅偁䅷䅁䭁䑁䅅䅁䭁䅁䉣䅁䉁䅁䅁允䅁䅁䅕䅁䅁䅁䅁䅁䵁䅉䅅䅁䙁䅁䅁睁䵁䅁䅁兂䅁䅁䅁穗偂兑䅯䄹䅁䅁䅯児䅁䅁䅯睂䅅䅁䅅䅁䉁䅁䅁兂䅁䅁䅁䅁䅁䅁杷允䅁䅁䅕䅁䑁䅁䅷䅁䙁䅁䅁䅁杄晧䅨权兄䅁䅁权䩂䅁䅁权䡁允䅁允䅁䅁䅅䅁䙁䵁㐸䡊稶䍂䅰䍄䉁䅁䅁兂䅁䅁䅍䅄䅁䅁䅕䅁䅁䝧畯ご䭅佁䅯䅁䭁䕁䅫䅁䭁䅁䉣䅁䉁䅁䅁允䅁䅁䅕䅁䅁䅁䅁䅁䵁䅉䅅䅁䙁䅁䅁睁䵁䅁䅁兂䅁䅁䵄祑愲兑䅯朳䅁䅁䅯䅔䅁䅁䅯睂䅅䅁䅅䅁䉁䅁䅁兂䅁䅁䅁䅁䅁䅁杷允䅁䅁䅕䅁䑁䅁䅷䅁䙁䅁䅁䵁䅃水䉂权䕁允䅁权㑁䅁䅁权䡁允䅁允䅁䅁䅅䅁䙁䅁䅁䅁䅁䅁䅁䍄䉁䅁䅁兂䅁䅁䅍䅄䅁䅁䅕䅁䅁䑧婴ご䭅乁䅙䅁䭁䕁䅁䅁䭁䅁䉣䅁䉁䅁䅁允䅁䅁䅕䅁䅁䅁䅁䅁䵁䅉䅅䅁䙁䅁䅁睁䵁䅁䅁兂䅁䅁䅁䥂倱兑䅯杺䅁䅁䅯杓䅁䅁䅯睂䅅䅁䅅䅁䉁䅁䅁兂䭄⽫䕵畓乧䅑杷允䅁䅁䅕䅁䑁䅁䅷䅁䙁䅁䅁䅁䅂智䅴权啄䅁䅁权睁䅁䅁权䡁允䅁允䅁䅁䅅䅁䙁䅁䅁䅁䅁䅁䅁䍄䉁䅁䅁兂䅁䅁䅍䅄䅁䅁䅕䅁䅁䥁刳歔䭅佁䅯䅁䭁䑁䅅䅁䭁䅁䉣䅁䉁䅁䅁允䅁䅁䅕䅁䅁䅁䅁䅁䵁䅉䅅䅁䙁䅁䅁睁䵁䅁䅁兂䅁䅁䅁䥂倱兑䅯睶䅁䅁䅯䅌䅁䅁䅯睂䅅䅁䅅䅁䉁䅁䅁兂䅁䅁䅁䅁䅁䅁杷允䅁䅁䅕䅁䑁䅁䅷䅁䙁䅁䅁䅁乃唰䈵权坄䅁䅁权畁䅁䅁权䡁允䅁允䅁䅁䅅䅁䙁䅁䅁䅁䅁䅁䅁䍄䉁䅁䅁兂䅁䅁䅍䅄䅁䅁䅕䅁䅁䑧婴ご䭅佁䅁䅁䭁䕁䅍䅁䭁䅁䉣䅁䉁䅁䅁允䅁䅁䅕呐䩨㑩灺䕁䵁䅉䅅䅁䙁䅁䅁睁䵁䅁䅁兂䅁䅁䅁摪但兑䅯杺䅁䅁䅯杌䅁䅁䅯睂䅅䅁䅅䅁䉁䅁䅁兂䅁䅁䅁䅁䅁䅁杷允䅁䅁䅕䅁䑁䅁䅷䅁䙁䅁䅁䅁权晹䅴权啄䅁䅁权䅂䅁䅁权䡁允䅁允䅁䅁䅅䅁䙁䅁䅁䅁䅁䅁䅁䍄䉁䅁䅁兂䅁䅁䅍䅄䅁䅁䅕䅁䅁䥁刳歔䭅䭁䄸䅁䭁䍁䄴䅁䭁䅁䉣䅁䉁䅁䅁允䅁䅁䅕䅁䅁䅁䅁䅁䵁䅉䅅䅁䙁䅁䅁睁䵁䅁䅁兂䅁䅁䅁摪但兑䅯朷䅁䅁䅯杌䅁䅁䅯睂䅅䅁䅅䅁䉁䅁䅁兂䅁䅁䅁䅁䅁䅁杷允䅁䅁䅕䅁䑁䅁䅷䅁䙁䅁䅁䅁䅂智䅴权癃䅁䅁权㙁䅁䅁权䡁允䅁允䅁䅁䅅䅁䙁䅁䅁䅁䅁䅁䅁䍄䉁䅁䅁兂䅁䅁䅍䅄䅁䅁䅕䅁䅁䥁刳歔䭅偁䅉䅁䭁䍁䄴䅁䭁䅁䉣䅁䉁䅁䅁允䅁䅁䅕䅁䅁䅁䅁䅁䵁䅉䅅䅁䙁䅁䅁睁䵁䅁䅁兂䅁䅁䅁䤴㑈䅑䅯䄴䅁䅁䅯児䅁䅁䅯睂䅅䅁䅅䅁䉁䅁䅁兂灃偕敩汁㉈睐杷允䅁䅁䅕䅁䑁䅁䅷䅁䙁䅁䅁䅁㑁䔵䈵权畄䅁䅁权癁䅁䅁权䡁允䅁允䅁䅁䅅䅁䙁䅁䅁䅁䅁䅁䅁䍄䉁䅁䅁兂䅁䅁䅍䅄䅁䅁䅕䅁䅁䑁歪歔䭅乁䅉䅁䭁䑁䅁䅁䭁䅁䉣䅁䉁䅁䅁允䅁䅁䅕䅁䅁䅁䅁䅁䵁䅉䅅䅁䙁䅁䅁睁䵁䅁䅁兂䅁䅁䅄佧兊兑䅯䄱䅁䅁䅯䅔䅁䅁䅯睂䅅䅁䅅䅁䉁䅁䅁兂䅃浕灱獱半䅑杷允䅁䅁䅕䅁䑁䅁䅷䅁䙁䅁䅁䥁煂歌䈹权㙄䅁䅁权䱂䅁䅁权䡁允䅁允䅁䅁䅅䅁䙁䅁䅁䅁䅁䅁䅁䍄䉁䅁䅁兂䅁䅁䅍䅄䅁䅁䅕䅁䅁䥷楄䕕䭅乁䄴䅁䭁䑁䄰䅁䭁䅁䉣䅁䉁䅁䅁允䅁䅁䅕䅁䅁䅁䅁䅁䵁䅉䅅䅁䙁䅁䅁睁䵁䅁䅁兂䅁䅁䅁摪但兑䅯䄸䅁䅁䅯睓䅁䅁䅯睂䅅䅁䅅䅁䉁䅁䅁兂䅁䅁䅁䅁䅁䅁杷允䅁䅁䅕䅁䑁䅁䅷䅁䙁䅁䅁䅁乃唰䈵权杄䅁䅁权祁䅁䅁权䡁允䅁允䅁䅁䅅䅁䙁䅁䅁䅁䅁䅁䅁䍄䉁䅁䅁兂䅁䅁䅍䅄䅁䅁䅕䅁䅁䝁确歔䭅乁䄴䅁䭁䑁䄴䅁䭁䅁䉣䅁䉁䅁䅁允䅁䅁䅕穗祸㍹㉌䕂䵁䅉䅅䅁䙁䅁䅁睁䵁䅁䅁兂䅁䅁䅁摪但兑䅯䄵䅁䅁䅯杍䅁䅁䅯睂䅅䅁䅅䅁䉁䅁䅁兂䅁䅁䅁䅁䅁䅁杷允䅁䅁䅕䅁䑁䅁䅷䅁䙁䅁䅁䥁煂歌䈹权䱄䅁䅁权ㅁ䅁䅁权䡁允䅁允䅁䅁䅅䅁䙁䅁䅁䅁䅁䅁䅁䍄䉁䅁䅁兂䅁䅁䅍䅄䅁䅁䅕䅁䅁䥁刳歔䭅偁䅉䅁䭁䑁䅉䅁䭁䅁䉣䅁䉁䅁䅁允䅁䅁䅕䅁䅁䅁䅁䅁䵁䅉䅅䅁䙁䅁䅁睁䵁䅁䅁兂䅁䅁䅁䵑㜳䅑䅯杺䅁䅁䅯兒䅁䅁䅯睂䅅䅁䅅䅁䉁䅁䅁兂湂剮浲䥱牪睐杷允䅁䅁䅕䅁䑁䅁䅷䅁䙁䅁䅁䅁乃唰䈵权㑄䅁䅁权祁䅁䅁权䡁允䅁允䅁䅁䅅䅁䙁䅁䅁䅁䅁䅁䅁䍄䉁䅁䅁兂䅁䅁䅍䅄䅁䅁䅕䅁䅁䥁刳歔䭅偁䅯䅁䭁䑁䅉䅁䭁䅁䉣䅁䉁䅁䅁允䅁䅁䅕䅁䅁䅁䅁䅁䵁䅉䅅䅁䙁䅁䅁睁䵁䅁䅁兂䅁䅁䵄祑愲兑䅯睷䅁䅁䅯䅏䅁䅁䅯睂䅅䅁䅅䅁䉁䅁䅁兂䅁䅁䅁䅁䅁䅁杷允䅁䅁䅕䅁䑁䅁䅷䅁䙁䅁䅁䅁乃唰䈵权坄䅁䅁权㑁䅁䅁权䡁允䅁允䅁䅁䅅䅁䙁䅁䅁䅁䅁䅁䅁䍄䉁䅁䅁兂䅁䅁䅍䅄䅁䅁䅕䅁䅁䥁刳歔䭅佁䅯䅁䭁䑁䅉䅁䭁䅁䉣䅁䉁䅁䅁允䅁䅁䅕䅁䅁䅁䅁䅁䵁䅉䅅䅁䙁䅁䅁睁䵁䅁䅁兂䅁䅁䅃䝑偖兑䅯䄸䅁䅁䅯䅌䅁䅁䅯睂䅅䅁䅅䅁䉁䅁䅁兂䅁䅁䅁䅁䅁䅁杷允䅁䅁䅕䅁䑁䅁䅷䅁䙁䅁䅁䅁乃唰䈵权䕁允䅁权祁䅁䅁权䡁允䅁允䅁䅁䅅䅁䙁䅁䅁䅁䅁䅁䅁䍄䉁䅁䅁兂䅁䅁䅍䅄䅁䅁䅕䅁䅁䥁刳歔䭅佁䅷䅁䭁䑁䅉䅁䭁䅁䉣䅁䉁䅁䅁允䅁䅁䅕䅁䅁䅁䅁䅁䵁䅉䅅䅁䙁䅁䅁睁䵁䅁䅁兂䅁䅁䅃䝑偖兑䅯䄯䅁䅁䅯杏䅁䅁䅯睂䅅䅁䅅䅁䉁䅁䅁兂䅁䅁䅁䅁䅁䅁杷允䅁䅁䅕䅁䑁䅁䅷䅁䙁䅁䅁䅁睂癹䅴权奄䅁䅁权䡂䅁䅁权䡁允䅁允䅁䅁䅅䅁䙁䅁䅁䅁䅁䅁䅁䍄䉁䅁䅁兂䅁䅁䅍䅄䅁䅁䅕䅁䅁䥁刳歔䭅佁䅁䅁䭁䑁䅑䅁䭁䅁䉣䅁䉁䅁䅁允䅁䅁䅕䅁䅁䅁䅁䅁䵁䅉䅅䅁䙁䅁䅁睁䵁䅁䅁兂䅁䅁䅁䥂倱兑䅯杺䅁䅁䅯睒䅁䅁䅯睂䅅䅁䅅䅁䉁䅁䅁兂䅁䅁䅁䅁䅁䅁杷允䅁䅁䅕䅁䑁䅁䅷䅁䙁䅁䅁䅁睂癹䅴权睄䅁䅁权䉂䅁䅁权䡁允䅁允䅁䅁䅅䅁䙁䅁䅁䅁䅁䅁䅁䍄䉁䅁䅁兂䅁䅁䅍䅄䅁䅁䅕䅁䅁䩁㉂䔫䭁乁䅉䅁䭁䕁䅫䅁䭁䅁䉣䅁䉁䅁䅁允䅁䅁䅕浚浚浚浚歌䵁䅉䅅䅁䙁䅁䅁睁䵁䅁䅁兂䅁䅁䅁剔儹兑䅯睲䅁䅁䅯兔䅁䅁䅯睂䅅䅁䅅䅁䉁䅁䅁兂䭁䱴婤散䅳䅑杷允䅁䅁䅕䅁䑁䅁䅷䅁䙁䅁䅁䅁乃唰䈵权畄䅁䅁权ぁ䅁䅁权䡁允䅁允䅁䅁䅅䅁䙁䅁䅁䅁䅁䅁䅁䍄䉁䅁䅁兂䅁䅁䅍䅄䅁䅁䅕䅁䅁䥁刳歔䭅偁䅁䅁䭁䑁䅑䅁䭁䅁䉣䅁䉁䅁䅁允䅁䅁䅕䅁䅁䅁䅁䅁䵁䅉䅅䅁䙁䅁䅁睁䵁䅁䅁兂䅁䅁䅁䥂倱兑䅯䄱䅁䅁䅯睐䅁䅁䅯睂䅅䅁䅅䅁䉁䅁䅁兂䅁䅁䅁䅁䅁䅁杷允䅁䅁䅕䅁䑁䅁䅷䅁䙁䅁䅁䅁灂唸䈵权䱄䅁䅁权䩂䅁䅁权䡁允䅁允䅁䅁䅅䅁䙁䵁䭧瑒⽂刹䅚䍄䉁䅁䅁兂䅁䅁䅍䅄䅁䅁䅕䅁䅁䙁睳ご䭅偁䅙䅁䭁䑁䅕䅁䭁䅁䉣䅁䉁䅁䅁允䅁䅁䅕婇䩱䴱㝦启䴸䅉䅅䅁䙁䅁䅁睁䵁䅁䅁兂䅁䅁䅃ㅏ偬兑䅯䄫䅁䅁䅯免䅁䅁䅯睂䅅䅁䅅䅁䉁䅁䅁兂䅁䅁䅁䅁䅁䅁杷允䅁䅁䅕䅁䑁䅁䅷䅁䙁䅁䅁䅁权晹䅴权䍁允䅁权䑁䅁䅁权䡁允䅁允䅁䅁䅅䅁䙁䅁穕䱷慰兂䅨䍄䉁䅁䅁兂䅁䅁䅍䅄䅁䅁䅕䅁䅁䅁乓ご䭅䭁䄸䅁䭁䑁䅉䅁䭁䅁䉣䅁䉁䅁䅁允䅁䅁䅕䅁䅁䅁䅁䅁䵁䅉䅅䅁䙁䅁䅁睁䵁䅁䅁兂䅁䅁䅁摪但兑䅯䄴䅁䅁䅯䅓䅁䅁䅯睂䅅䅁䅅䅁䉁䅁䅁兂䅁䅁䅁䅁䅁䅁杷允䅁䅁䅕䅁䑁䅁䅷䅁䙁䅁䅁䅁乃唰䈵权㙄䅁䅁权ぁ䅁䅁权䡁允䅁允䅁䅁䅅䅁䙁䅁䅁䅁䅁䅁䅁䍄䉁䅁䅁兂䅁䅁䅍䅄䅁䅁䅕䅁䅁䙁睳ご䭅佁䄴䅁䭁䕁䅯䅁䭁䅁䉣䅁䉁䅁䅁允䅁䅁䅕甹ぅ何倲啑䵁䅉䅅䅁䙁䅁䅁睁䵁䅁䅁兂䅁䅁䅁摪但兑䅯术䅁䅁䅯䅎䅁䅁䅯睂䅅䅁䅅䅁䉁䅁䅁兂䅁䅁䅁䅁䅁䅁杷允䅁䅁䅕䅁䑁䅁䅷䅁䙁䅁䅁䥁㝁啗䈹权潄䅁䅁权䍂䅁䅁权䡁允䅁允䅁䅁䅅䅁䙁䙁䵎兂䉚欯䅰䍄䉁䅁䅁兂䅁䅁䅍䅄䅁䅁䅕䅁䅁䥁刳歔䭅䵁䅍䅁䭁䑁䅑䅁䭁䅁䉣䅁䉁䅁䅁允䅁䅁䅕䅁䅁䅁䅁䅁䵁䅉䅅䅁䙁䅁䅁睁䵁䅁䅁兂䅁䅁䅄佧兊兑䅯朱䅁䅁䅯兔䅁䅁䅯睂䅅䅁䅅䅁䉁䅁䅁兂䅁䅁䅁䅁䅁䅁杷允䅁䅁䅕䅁䑁䅁䅷䅁䙁䅁䅁䅁乃唰䈵权煄䅁䅁权ぁ䅁䅁权䡁允䅁允䅁䅁䅅䅁䙁䅁䅁䅁䅁䅁䅁䍄䉁䅁䅁兂䅁䅁䅍䅄䅁䅁䅕䅁䅁䥁刳歔䭅䅁䉑䅁䭁䑁䅑䅁䭁䅁䉣䅁䉁䅁䅁允䅁䅁䅕䅁䅁䅁䅁䅁䵁䅉䅅䅁䙁䅁䅁睁䵁䅁䅁兂䅁䅁䅄佧兊兑䅯䄴䅁䅁䅯杌䅁䅁䅯睂䅅䅁䅅䅁䉁䅁䅁兂䅁䅁䅁䅁䅁䅁杷允䅁䅁䅕䅁䑁䅁䅷䅁䙁䅁䅁䅁乃唰䈵权㉄䅁䅁权ぁ䅁䅁权䡁允䅁允䅁䅁䅅䅁䙁䅁䅁䅁䅁䅁䅁䍄䉁䅁䅁兂䅁䅁䅍䅄䅁䅁䅕䅁䅁䕁昰䕕䭅佁䄴䅁䭁䑁䅙䅁䭁䅁䉣䅁䉁䅁䅁允䅁䅁䅕噳扒瘯䉭歖䵁䅉䅅䅁䙁䅁䅁睁䵁䅁䅁兂䅁䅁䅁摪但兑䅯䄳䅁䅁䅯睍䅁䅁䅯睂䅅䅁䅅䅁䉁䅁䅁兂䅁䅁䅁䅁䅁䅁杷允䅁䅁䅕䅁䑁䅁䅷䅁䙁䅁䅁䅁乃唰䈵权楄䅁䅁权穁䅁䅁权䡁允䅁允䅁䅁䅅䅁䙁䅁䅁䅁䅁䅁䅁䍄䉁䅁䅁兂䅁䅁䅍䅄䅁䅁䅕䅁䅁䅁乓ご䭅䱁䄸䅁䭁䕁䅣䅁䭁䅁䉣䅁䉁䅁䅁允䅁䅁䅕䅁䅁䅁䅁䅁䵁䅉䅅䅁䙁䅁䅁睁䵁䅁䅁兂䅁䅁䅁摪但兑䅯䄸䅁䅁䅯睍䅁䅁䅯睂䅅䅁䅅䅁䉁䅁䅁兂䅁䅁䅁䅁䅁䅁杷允䅁䅁䅕䅁䑁䅁䅷䅁䙁䅁䅁䅁乃唰䈵权睄䅁䅁权㙁䅁䅁权䡁允䅁允䅁䅁䅅䅁䙁䅁䅁䅁䅁䅁䅁䍄䉁䅁䅁兂䅁䅁䅍䅄䅁䅁䅕䅁䅁䝧畯ご䭅佁䅙䅁䭁䕁䅙䅁䭁䅁䉣䅁䉁䅁䅁允䅁䅁䅕䅁䅁䅁䅁䅁䵁䅉䅅䅁䙁䅁䅁睁䵁䅁䅁兂䅁䅁䅁䡫㑢䅑䅯朵䅁䅁䅯児䅁䅁䅯睂䅅䅁䅅䅁䉁䅁䅁兂䑄捑慦娳㈯睐杷允䅁䅁䅕䅁䑁䅁䅷䅁䙁䅁䅁䅁乃唰䈵权⽃䅁䅁权穁䅁䅁权䡁允䅁允䅁䅁䅅䅁䙁䅁䅁䅁䅁䅁䅁䍄䉁䅁䅁兂䅁䅁䅍䅄䅁䅁䅕䅁䅁䡁䭄〫䭁偁䅑䅁䭁䕁䅫䅁䭁䅁䉣䅁䉁䅁䅁允䅁䅁䅕䅁䅁䅁䅁䅁䵁䅉䅅䅁䙁䅁䅁睁䵁䅁䅁兂䅁䅁䅁摪但兑䅯末䅁䅁䅯睍䅁䅁䅯睂䅅䅁䅅䅁䉁䅁䅁兂䅁䅁䅁䅁䅁䅁杷允䅁䅁䅕䅁䑁䅁䅷䅁䙁䅁䅁䅁杄晧䅨权敄䅁䅁权㡁䅁䅁权䡁允䅁允䅁䅁䅅䅁䙁䉁塖さ䵂䅯䄹䍄䉁䅁䅁兂䅁䅁䅍䅄䅁䅁䅕䅁䅁䭁䩄〫䭁偁䄴䅁䭁䑁䅙䅁䭁䅁䉣䅁䉁䅁䅁允䅁䅁䅕䅁䅁䅁䅁䅁䵁䅉䅅䅁䙁䅁䅁睁䵁䅁䅁兂䅁䅁䅃ㅏ偬兑䅯睲䅁䅁䅯睐䅁䅁䅯睂䅅䅁䅅䅁䉁䅁䅁兂䅁䅁䅁䅁䅁䅁杷允䅁䅁䅕䅁䑁䅁䅷䅁䙁䅁䅁䅁乃唰䈵权㉄䅁䅁权穁䅁䅁权䡁允䅁允䅁䅁䅅䅁䙁䅁䅁䅁䅁䅁䅁䍄䉁䅁䅁兂䅁䅁䅍䅄䅁䅁䅕䅁䅁䩁㉂䔫䭁佁䅁䅁䭁䑁䅑䅁䭁䅁䉣䅁䉁䅁䅁允䅁䅁䅕䅁䅁䅁䅁䅁䵁䅉䅅䅁䙁䅁䅁睁䵁䅁䅁兂䅁䅁䅁摪但兑䅯䄱䅁䅁䅯䅏䅁䅁䅯睂䅅䅁䅅䅁䉁䅁䅁兂敄吱䠲獨䍰䅑杷允䅁䅁䅕䅁䑁䅁䅷䅁䙁䅁䅁䅁乃唰䈵权睄䅁䅁权㑁䅁䅁权䡁允䅁允䅁䅁䅅䅁䙁䅁䅁䅁䅁䅁䅁䍄䉁䅁䅁兂䅁䅁䅍䅄䅁䅁䅕䅁䅁䥁刳歔䭅䵁䅳䅁䭁䑁䅧䅁䭁䅁䉣䅁䉁䅁䅁允䅁䅁䅕䅁䅁䅁䅁䅁䵁䅉䅅䅁䙁䅁䅁睁䵁䅁䅁兂䅁䅁䅁晡但兑䅯䅂䅅䅁䅯兓䅁䅁䅯睂䅅䅁䅅䅁䉁䅁䅁兂㝄䤳䙉兙慖䅑杷允䅁䅁䅕䅁䑁䅁䅷䅁䙁䅁䅁䅁乃唰䈵权㙄䅁䅁权㑁䅁䅁权䡁允䅁允䅁䅁䅅䅁䙁䅁䅁䅁䅁䅁䅁䍄䉁䅁䅁兂䅁䅁䅍䅄䅁䅁䅕䅁䅁䥁刳歔䭅乁䅧䅁䭁䑁䅫䅁䭁䅁䉣䅁䉁䅁䅁允䅁䅁䅕䅁䅁䅁䅁䅁䵁䅉䅅䅁䙁䅁䅁睁䵁䅁䅁兂䅁䅁䅁剔儹兑䅯䄲䅁䅁䅯兑䅁䅁䅯睂䅅䅁䅅䅁䉁䅁䅁兂ㅄ㙲噃捰䘰䅑杷允䅁䅁䅕䅁䑁䅁䅷䅁䙁䅁䅁䵁䑸婌䉰权楄䅁䅁权䉂䅁䅁权䡁允䅁允䅁䅁䅅䅁䙁䅁䅁䅁䅁䅁䅁䍄䉁䅁䅁兂䅁䅁䅍䅄䅁䅁䅕䅁䅁䡁瑳ご䭅乁䅙䅁䭁䍁䄴䅁䭁䅁䉣䅁䉁䅁䅁允䅁䅁䅕䅁䅁䅁䅁䅁䵁䅉䅅䅁䙁䅁䅁睁䵁䅁䅁兂䅁䅁䅁摪但兑䅯杺䅁䅁䅯兏䅁䅁䅯睂䅅䅁䅅䅁䉁䅁䅁兂䅁䅁䅁䅁䅁䅁杷允䅁䅁䅕䅁䑁䅁䅷䅁䙁䅁䅁䅁㑁䔵䈵权㡄䅁䅁权畁䅁䅁权䡁允䅁允䅁䅁䅅䅁䙁䅁䅁䅁䅁䅁䅁䍄䉁䅁䅁兂䅁䅁䅍䅄䅁䅁䅕䅁䅁䭁䩄〫䭁䅁䉑䅁䭁䕁䅍䅁䭁䅁䉣䅁䉁䅁䅁允䅁䅁䅕㕘㙯䡙塋啍䵁䅉䅅䅁䙁䅁䅁睁䵁䅁䅁兂䅁䅁䅁摪但兑䅯朵䅁䅁䅯兏䅁䅁䅯睂䅅䅁䅅䅁䉁䅁䅁兂䅁䅁䅁䅁䅁䅁杷允䅁䅁䅕䅁䑁䅁䅷䅁䙁䅁䅁䅁乃唰䈵权畄䅁䅁权㕁䅁䅁权䡁允䅁允䅁䅁䅅䅁䙁䅁䅁䅁䅁䅁䅁䍄䉁䅁䅁兂䅁䅁䅍䅄䅁䅁䅕䅁䅁䥁刳歔䭅偁䅁䅁䭁䑁䅫䅁䭁䅁䉣䅁䉁䅁䅁允䅁䅁䅕䅁䅁䅁䅁䅁䵁䅉䅅䅁䙁䅁䅁睁䵁䅁䅁兂䅁䅁䅁摪但兑䅯䄶䅁䅁䅯兏䅁䅁䅯睂䅅䅁䅅䅁䉁䅁䅁兂䅁䅁䅁䅁䅁䅁杷允䅁䅁䅕䅁䑁䅁䅷䅁䙁䅁䅁䅁㝂啌䈹权䱄䅁䅁权㡁䅁䅁权䡁允䅁允䅁䅁䅅䅁䙁䅁䅁䅁䅁䅁䅁䍄䉁䅁䅁兂䅁䅁䅍䅄䅁䅁䅕䅁䅁䥁刳歔䭅乁䅉䅁䭁䑁䅫䅁䭁䅁䉣䅁䉁䅁䅁允䅁䅁䅕䅁䅁䅁䅁䅁䵁䅉䅅䅁䙁䅁䅁睁䵁䅁䅁兂䅁䅁䅁摪但兑䅯睶䅁䅁䅯兏䅁䅁䅯睂䅅䅁䅅䅁䉁䅁䅁兂䅁䅁䅁䅁䅁䅁杷允䅁䅁䅕䅁䑁䅁䅷䅁䙁䅁䅁䅁䕁啪䈹权㑄䅁䅁权䅂䅁䅁权䡁允䅁允䅁䅁䅅䅁䙁䅁䅁䅁䅁䅁䅁䍄䉁䅁䅁兂䅁䅁䅍䅄䅁䅁䅕䅁䅁䝧畯ご䭅佁䅑䅁䭁䑁䅁䅁䭁䅁䉣䅁䉁䅁䅁允䅁䅁䅕䅁䅁䅁䅁䅁䵁䅉䅅䅁䙁䅁䅁睁䵁䅁䅁兂䅁䅁䅁摪但兑䅯睷䅁䅁䅯兏䅁䅁䅯睂䅅䅁䅅䅁䉁䅁䅁兂䅁䅁䅁䅁䅁䅁杷允䅁䅁䅕䅁䑁䅁䅷䅁䙁䅁䅁䅁权晹䅴权㉄䅁䅁权䕂䅁䅁权䡁允䅁允䅁䅁䅅䅁䙁䅁䅁䅁䅁䅁䅁䍄䉁䅁䅁兂䅁䅁䅍䅄䅁䅁䅕䅁䅁䥁刳歔䭅佁䅯䅁䭁䑁䅫䅁䭁䅁䉣䅁䉁䅁䅁允䅁䅁䅕䅁䅁䅁䅁䅁䵁䅉䅅䅁䙁䅁䅁睁䵁䅁䅁兂䅁䅁䅁晡但兑䅯睲䅁䅁䅯睏䅁䅁䅯睂䅅䅁䅅䅁䉁䅁䅁兂䅁䅁䅁䅁䅁䅁杷允䅁䅁䅕䅁䑁䅁䅷䅁䙁䅁䅁䅁乃唰䈵权䕁允䅁权㕁䅁䅁权䡁允䅁允䅁䅁䅅䅁䙁䅁䅁䅁䅁䅁䅁䍄䉁䅁䅁兂䅁䅁䅍䅄䅁䅁䅕䅁䅁䥷楄䕕䭅偁䅷䅁䭁䑁䅙䅁䭁䅁䉣䅁䉁䅁䅁允䅁䅁䅕䅁䅁䅁䅁䅁䵁䅉䅅䅁䙁䅁䅁睁䵁䅁䅁兂䅁䅁䅃䝑偖兑䅯䄲䅁䅁䅯杌䅁䅁䅯睂䅅䅁䅅䅁䉁䅁䅁兂䅁䅁䅁䅁䅁䅁杷允䅁䅁䅕䅁䑁䅁䅷䅁䙁䅁䅁䅁乃唰䈵权浄䅁䅁权㙁䅁䅁权䡁允䅁允䅁䅁䅅䅁䙁䅁䅁䅁䅁䅁䅁䍄䉁䅁䅁兂䅁䅁䅍䅄䅁䅁䅕䅁䅁䝧畯ご䭅䭁䄸䅁䭁䕁䄰䅁䭁䅁䉣䅁䉁䅁䅁允䅁䅁䅕䱗獦啭㙵䕄䵁䅉䅅䅁䙁䅁䅁睁䵁䅁䅁兂䅁䅁䅁摪但兑䅯䄶䅁䅁䅯杏䅁䅁䅯睂䅅䅁䅅䅁䉁䅁䅁兂䅁䅁䅁䅁䅁䅁杷允䅁䅁䅕䅁䑁䅁䅷䅁䙁䅁䅁䵁䑸婌䉰权卄䅁䅁权獁䅁䅁权䡁允䅁允䅁䅁䅅䅁䙁䅁䅁䅁䅁䅁䅁䍄䉁䅁䅁兂䅁䅁䅍䅄䅁䅁䅕䅁䅁䥁刳歔䭅䅁䉑䅁䭁䑁䅯䅁䭁䅁䉣䅁䉁䅁䅁允䅁䅁䅕䅁䅁䅁䅁䅁䵁䅉䅅䅁䙁䅁䅁睁䵁䅁䅁兂䅁䅁䅁剔儹兑䅯䄲䅁䅁䅯睌䅁䅁䅯睂䅅䅁䅅䅁䉁䅁䅁兂䅁䅁䅁䅁䅁䅁杷允䅁䅁䅕䅁䑁䅁䅷䅁䙁䅁䅁䅁乃唰䈵权獄䅁䅁权㙁䅁䅁权䡁允䅁允䅁䅁䅅䅁䙁䅁䅁䅁䅁䅁䅁䍄䉁䅁䅁兂䅁䅁䅍䅄䅁䅁䅕䅁䅁䡁䭄〫䭁乁䄴䅁䭁䕁䅁䅁䭁䅁䉣䅁䉁䅁䅁允䅁䅁䅕䅁䅁䅁䅁䅁䵁䅉䅅䅁䙁䅁䅁睁䵁䅁䅁兂䅁䅁䅁摪但兑䅯䄰䅁䅁䅯睐䅁䅁䅯睂䅅䅁䅅䅁䉁䅁䅁兂時噳睯桨照䅑杷允䅁䅁䅕䅁䑁䅁䅷䅁䙁䅁䅁䅁䅂智䅴权䍁允䅁权㥁䅁䅁权䡁允䅁允䅁䅁䅅䅁䙁䕁氷穪畭⽷⽙䍄䉁䅁䅁兂䅁䅁䅍䅄䅁䅁䅕䅁䅁䕁昰䕕䭅䅁䉁䅁䭁䑁䅅䅁䭁䅁䉣䅁䉁䅁䅁允䅁䅁䅯杂䅅䅁杷允䅁䅁䅕䅁䑁䅁䅷䅁䙁䅁䅁䅁乃唰䈵权兄䅁䅁权䉂䅁䅁权䡁允䅁允䅁䅁䅅䅁䙁䝁㕩慱呵䕘䅂䍄䉁䅁䅁兂䅁䅁䅍䅄䅁䅁䅕䅁䅁䝧畯ご䭅佁䅧䅁䭁䑁䅣䅁䭁䅁䉣䅁䉁䅁䅁允䅁䅁䅕䅁䅁䅁䅁䅁䵁䅉䅅䅁䙁䅁䅁睁䵁䅁䅁兂䅁䅁䅁穗偂兑䅯䄲䅁䅁䅯䅑䅁䅁䅯睂䅅䅁䅅䅁䉁䅁䅁兂䅁䅁䅁䅁䅁䅁杷允䅁䅁䅕䅁䑁䅁䅷䅁䙁䅁䅁䅁元癤䅨权䅁允䅁权㥁䅁䅁权䡁允䅁允䅁䅁䅅䅁䭁䅁䉙䅁䵁䅉䅅䅁䙁䅁䅁睁䵁䅁䅁兂䅁䅁䅁䵑㜳䅑䅯䄯䅁䅁䅯睌䅁䅁䅯睂䅅䅁䅅䅁䉁䅁䅁兂䅁䅁䅁䅁䅁䅁杷允䅁䅁䅕䅁䑁䅁䅷䅁䙁䅁䅁䅁䕁啪䈹权祄䅁䅁权癁䅁䅁权䡁允䅁允䅁䅁䅅䅁䙁䅁䅁䅁䅁䅁䅁䍄䉁䅁䅁兂䅁䅁䅍䅄䅁䅁䅕䅁䅁䙁睳ご䭅偁䅁䅁䭁䕁䅯䅁䭁䅁䉣䅁䉁䅁䅁允䅁䅁䅕娫⭱䩌䍭䕑䵁䅉䅅䅁䙁䅁䅁睁䵁䅁䅁兂䅁䅁䅁摪但兑䅯睲䅁䅁䅯睐䅁䅁䅯睂䅅䅁䅅䅁䉁䅁䅁兂䅁䅁䅁䅁䅁䅁杷允䅁䅁䅕䅁䑁䅁䅷䅁䙁䅁䅁䅁元癤䅨权⽃䅁䅁权㥁䅁䅁权䡁允䅁允䅁䅁䅅䅁䙁䅁䅁䅁䅁䅁䅁䍄䉁䅁䅁兂䅁䅁䅍䅄䅁䅁䅕䅁䅁佁䉃䔫䭁䵁䄴䅁䭁䑁䅧䅁䭁䅁䉣䅁䉁䅁䅁允䅁䅁䅕㥇眷䡵㕫あ䵁䅉䅅䅁䙁䅁䅁睁䵁䅁䅁兂䅁䅁䅃䝑偖兑䅯杺䅁䅁䅯兎䅁䅁䅯睂䅅䅁䅅䅁䉁䅁䅁兂⭃䉌灦楶浘睐杷允䅁䅁䅕䅁䑁䅁䅷䅁䙁䅁䅁䅁乃唰䈵权㡄䅁䅁权⽁䅁䅁权䡁允䅁允䅁䅁䅅䅁䙁䅁䅁䅁䅁䅁䅁䍄䉁䅁䅁兂䅁䅁䅍䅄䅁䅁䅕䅁䅁䅁乓ご䭅䅁䉑䅁䭁䅁䅍䅁䭁䅁䉣䅁䉁䅁䅁允䅁䅁䅕䅁䅁䅁䅁䅁䵁䅉䅅䅁䙁䅁䅁睁䵁䅁䅁兂䅁䅁䅁摪但兑䅯䅁䅅䅁䅯睐䅁䅁䅯睂䅅䅁䅅䅁䉁䅁䅁权䅁䅁䅁䍄䉁䅁䅁兂䅁䅁䅍䅄䅁䅁䅕䅁䅁䥁刳歔䭅䵁䅍䅁䭁䑁䄸䅁䭁䅁䉣䅁䉁䅁䅁允䅁䅁䅕䅁䅁䅁䅁䅁䵁䅉䅅䅁䙁䅁䅁睁䵁䅁䅁兂䅁䅁䅁摪但兑䅯䅂䅅䅁䅯睐䅁䅁䅯睂䅅䅁䅅䅁䉁䅁䅁兂䅁䅁䅁䅁䅁䅁杷允䅁䅁䅕䅁䑁䅁䅷䅁䙁䅁䅁䥁䅂啚䈹权㑄䅁䅁权䭂䅁䅁权䡁允䅁允䅁䅁䅅䅁䙁䅁䅁䅁䅁䅁䅁䍄䉁䅁䅁兂䅁䅁䅍䅄䅁䅁䅕䅁䅁䥁刳歔䭅偁䅙䅁䭁䑁䄸䅁䭁䅁䉣䅁䉁䅁䅁允䅁䅁䅕䅁䅁䅁䅁䅁䵁䅉䅅䅁䙁䅁䅁睁䵁䅁䅁兂䅁䅁䅁摪但兑䅯朱䅁䅁䅯睎䅁䅁䅯睂䅅䅁䅅䅁䉁䅁䅁兂䅁䅁䅁䅁䅁䅁杷允䅁䅁䅕䅁䑁䅁䅷䅁䙁䅁䅁䅁乂ㅈ䉂权㙄䅁䅁权㉁䅁䅁权䡁允䅁允䅁䅁䅅䅁䙁䅁䅁䅔䥂祎䌹䍄䉁䅁䅁兂䅁䅁䅍䅄䅁䅁䅕䅁䅁䡁䭄〫䭁乁䅧䅁䭁䕁䅙䅁䭁䅁䉣䅁䉁䅁䅁允䅁䅁䅕䅁䅁䅁䅁䅁䵁䅉䅅䅁䙁䅁䅁睁䵁䅁䅁兂䅁䅁䅁䡫㑢䅑䅯朴䅁䅁䅯睎䅁䅁䅯睂䅅䅁䅅䅁䉁䅁䅁兂㥁偈坡唸卫䅑杷允䅁䅁䅕䅁䑁䅁䅷䅁䙁䅁䅁䵁䑸婌䉰权⭄䅁䅁权䭂䅁䅁权䡁允䅁允䅁䅁䅅䅁䙁䅁䅁䅁䅁䅁䅁䍄䉁䅁䅁兂䅁䅁䅍䅄䅁䅁䅕䅁䅁䡁瑳ご䭅䵁䅍䅁䭁䑁䅯䅁䭁䅁䉣䅁䉁䅁䅁允䅁䅁䅕䅁䅁䅁䅁䅁䵁䅉䅅䅁䙁䅁䅁睁䵁䅁䅁兂䅁䅁䅁䵣㝲䅑䅯朴䅁䅁䅯睓䅁䅁䅯睂䅅䅁䅅䅁䉁䅁䅁兂䅁䅁䅁䅁䅁䅁杷允䅁䅁䅕䅁䑁䅁䅷䅁䙁䅁䅁䅁扂䕍䈹权獄䅁䅁权䵂䅁䅁权䡁允䅁允䅁䅁䅅䅁䙁䭁䕶䭅煔佬⽍䍄䉁䅁䅁兂䅁䅁䅍䅄䅁䅁䅕䅁䅁䥷楄䕕䭅偁䅉䅁䭁䕁䅕䅁䭁䅁䉣䅁䉁䅁䅁允䅁䅁䅕䅁䅁䅁䅁䅁䵁䅉䅅䅁䙁䅁䅁睁䵁䅁䅁兂䅁䅁䅁摪但兑䅯朳䅁䅁䅯睎䅁䅁䅯睂䅅䅁䅅䅁䉁䅁䅁兂䅁䅁䅁䅁䅁䅁杷允䅁䅁䅕䅁䑁䅁䅷䅁䙁䅁䅁䅁䕁啪䈹权浄䅁䅁权䭂䅁䅁权䡁允䅁允䅁䅁䅅䅁䙁䍁慷呎瑶杁䄵䍄䉁䅁䅁兂䅁䅁䅍䅄䅁䅁䅕䅁䅁䥁刳歔䭅乁䅉䅁䭁䑁䅣䅁䭁䅁䉣䅁䉁䅁䅁允䅁䅁䅕䅁䅁䅁䅁䅁䵁䅉䅅䅁䙁䅁䅁睁䵁䅁䅁兂䅁䅁䅁摪但兑䅯睹䅁䅁䅯睎䅁䅁䅯睂䅅䅁䅅䅁䉁䅁䅁兂䅁䅁䅁䅁䅁䅁杷允䅁䅁䅕䅁䑁䅁䅷䅁䙁䅁䅁䅁㑁䔵䈵权睄䅁䅁权ぁ䅁䅁权䡁允䅁允䅁䅁䅅䅁䙁䅁䅁䅁䅁䅁䅁䍄䉁䅁䅁兂䅁䅁䅍䅄䅁䅁䅕䅁䅁䥁刳歔䭅乁䅙䅁䭁䑁䅳䅁䭁䅁䉣䅁䉁䅁䅁允䅁䅁䅕䅁䅁䅁䅁䅁䵁䅉䅅䅁䙁䅁䅁睁䵁䅁䅁兂䅁䅁䅁住佒兑䅯䄶䅁䅁䅯䅎䅁䅁䅯睂䅅䅁䅅䅁䉁䅁䅁兂䅁䅁䅁䅁䅁䅁杷允䅁䅁䅕䅁䑁䅁䅷䅁䙁䅁䅁䅁乃唰䈵权奄䅁䅁权㝁䅁䅁权䡁允䅁允䅁䅁䅅䅁䙁䅁䅁䅁䅁䅁䅁䍄䉁䅁䅁兂䅁䅁䅍䅄䅁䅁䅕䅁䅁䥁刳歔䭅佁䅉䅁䭁䑁䅳䅁䭁䅁䉣䅁䉁䅁䅁允䅁䅁䅕䅁䅁䅁䅁䅁䵁䅉䅅䅁䙁䅁䅁睁䵁䅁䅁兂䅁䅁䅁穗偂兑䅯朱䅁䅁䅯䅍䅁䅁䅯睂䅅䅁䅅䅁䉁䅁䅁兂䅁䅁䅁䅁䅁䅁杷允䅁䅁䅕䅁䑁䅁䅷䅁䙁䅁䅁䅁乃唰䈵权畄䅁䅁权㝁䅁䅁权䡁允䅁允䅁䅁䅅䅁䙁䅁䅁䅁䅁䅁䅁䍄䉁䅁䅁兂䅁䅁䅍䅄䅁䅁䅕䅁䅁䍁潁唫䭁䵁䅳䅁䭁䑁䅉䅁䭁䅁䉣䅁䉁䅁䅁允䅁䅁䅕䅁䅁䅁䅁䅁䵁䅉䅅䅁䙁䅁䅁睁䵁䅁䅁兂䅁䅁䅁䵯㝮䅑䅯朶䅁䅁䅯䅓䅁䅁䅯睂䅅䅁䅅䅁䉁䅁䅁兂㕃乡求圶洷睐杷允䅁䅁䅕䅁䑁䅁䅷䅁䙁䅁䅁䅁乃唰䈵权卄䅁䅁权䑂䅁䅁权䡁允䅁允䅁䅁䅅䅁䙁䵁䴳䵺䵺䑺䅆䍄䉁䅁䅁兂䅁䅁䅍䅄䅁䅁䅕䅁䅁䙁睳ご䭅佁䄴䅁䭁䑁䅷䅁䭁䅁䉣䅁䉁䅁䅁允䅁䅁䅕㜷歄䭶䍡歑䵁䅉䅅䅁䙁䅁䅁睁䵁䅁䅁兂䅁䅁䅁䥂倱兑䅯䄲䅁䅁䅯䅔䅁䅁䅯睂䅅䅁䅅䅁䉁䅁䅁兂䅁䅁䅁䅁䅁䅁杷允䅁䅁䅕䅁䑁䅁䅷䅁䙁䅁䅁䅁乃唰䈵权⭄䅁䅁权㝁䅁䅁权䡁允䅁允䅁䅁䅅䅁䙁䅁䅁䅁䅁䅁䅁䍄䉁䅁䅁兂䅁䅁䅍䅄䅁䅁䅕䅁䅁䥁刳歔䭅佁䅯䅁䭁䑁䅳䅁䭁䅁䉣䅁䉁䅁䅁允䅁䅁䅕䅁䅁䅁䅁䅁䵁䅉䅅䅁䙁䅁䅁睁䵁䅁䅁兂䅁䅁䅁摪但兑䅯朹䅁䅁䅯睏䅁䅁䅯睂䅅䅁䅅䅁䉁䅁䅁兂䅁䅁䅁䅁䅁䅁杷允䅁䅁䅕䅁䑁䅁䅷䅁䙁䅁䅁䵁䅃水䉂权奄䅁䅁权㥁䅁䅁权䡁允䅁允䅁䅁䅅䅁䙁䅁䅁䅁䅁䅁䅁䍄䉁䅁䅁兂䅁䅁䅍䅄䅁䅁䅕䅁䅁䥁刳歔䭅乁䅧䅁䭁䕁䅁䅁䭁䅁䉣䅁䉁䅁䅁允䅁䅁䅕䅁䅁䅁䅁䅁䵁䅉䅅䅁䙁䅁䅁睁䵁䅁䅁兂䅁䅁䅁摪但兑䅯䄴䅁䅁䅯䅑䅁䅁䅯睂䅅䅁䅅䅁䉁䅁䅁兂䅁䅁䅁䅁䅁䅁杷允䅁䅁䅕䅁䑁䅁䅷䅁䙁䅁䅁䅁灂唸䈵权䱄䅁䅁权睁䅁䅁权䡁允䅁允䅁䅁䅅䅁䙁䅁䅁䅁䅁䅁䅁䍄䉁䅁䅁兂䅁䅁䅍䅄䅁䅁䅕䅁䅁䥁刳歔䭅佁䄴䅁䭁䕁䅁䅁䭁䅁䉣䅁䉁䅁䅁允䅁䅁䅕䅁䅁䅁䅁䅁䵁䅉䅅䅁䙁䅁䅁睁䵁䅁䅁兂䅁䅁䅁摪但兑䅯杁䅅䅁䅯䅑䅁䅁䅯睂䅅䅁䅅䅁䉁䅁䅁兂䅁䅁䅁䅁䅁䅁杷允䅁䅁䅕䅁䑁䅁䅷䅁䙁䅁䅁䅁乃唰䈵权煄䅁䅁权䅂䅁䅁权䡁允䅁允䅁䅁䅅䅁䙁䅁䅁䅁䅁䅁䅁䍄䉁䅁䅁兂䅁䅁䅍䅄䅁䅁䅕䅁䅁䥁刳歔䭅偁䅙䅁䭁䕁䅁䅁䭁䅁䉣䅁䉁䅁䅁允䅁䅁䅕䅁䅁䅁䅁䅁䵁䅉䅅䅁䙁䅁䅁睁䵁䅁䅁兂䅁䅁䅁摪但兑䅯䄱䅁䅁䅯児䅁䅁䅯睂䅅䅁䅅䅁䉁䅁䅁兂佄䝌䅔硡㡷䅑杷允䅁䅁䅕䅁䑁䅁䅷䅁䙁䅁䅁䅁乃唰䈵权敄䅁䅁权㥁䅁䅁权䡁允䅁允䅁䅁䅅䅁䙁䅁䅁䅁䅁䅁䅁䍄䉁䅁䅁兂䅁䅁䅍䅄䅁䅁䅕䅁䅁䍁潁唫䭁佁䅧䅁䭁䑁䅉䅁䭁䅁䉣䅁䉁䅁䅁允䅁䅁䅕䅁䅁䅁䅁䅁䵁䅉䅅䅁䙁䅁䅁睁䵁䅁䅁兂䅁䅁䅁摪但兑䅯䄴䅁䅁䅯児䅁䅁䅯睂䅅䅁䅅䅁䉁䅁䅁兂䅁䅁䅁䅁䅁䅁杷允䅁䅁䅕䅁䑁䅁䅷䅁䙁䅁䅁䵁䅃水䉂权坄䅁䅁权䵂䅁䅁权䡁允䅁允䅁䅁䅅䅁䙁䅁䅁䅁䅁䅁䅁䍄䉁䅁䅁兂䅁䅁䅍䅄䅁䅁䅕䅁䅁䥁刳歔䭅佁䅑䅁䭁䑁䄰䅁䭁䅁䉣䅁䉁䅁䅁允䅁䅁䅕䅁䅁䅁䅁䅁䵁䅉䅅䅁䙁䅁䅁睁䵁䅁䅁兂䅁䅁䅁䤴㑈䅑䅯䄲䅁䅁䅯杓䅁䅁䅯睂䅅䅁䅅䅁䉁䅁䅁兂ㅂ慂兮杋䔴䅑杷允䅁䅁䅕䅁䑁䅁䅷䅁䙁䅁䅁䅁䕁啪䈹权畄䅁䅁权䑂䅁䅁权䡁允䅁允䅁䅁䅅䅁䙁䡁湪捭䕙䙑䅊䍄䉁䅁䅁兂䅁䅁䅍䅄䅁䅁䅕䅁䅁䕁昰䕕䭅佁䅉䅁䭁䑁䅍䅁䭁䅁䉣䅁䉁䅁䅁允䅁䅁䅕䅁䅁䅁䅁䅁䵁䅉䅅䅁䙁䅁䅁睁䵁䅁䅁兂䅁䅁䅁䵑㜳䅑䅯䄰䅁䅁䅯睏䅁䅁䅯睂䅅䅁䅅䅁䉁䅁䅁兂䅁䅁䅁䅁䅁䅁杷允䅁䅁䅕䅁䑁䅁䅷䅁䙁䅁䅁䅁扂䕍䈹权䍁允䅁权䥂䅁䅁权䡁允䅁允䅁䅁䅅䅁䙁䅁䅁䅁䅁䅁䅁䍄䉁䅁䅁兂䅁䅁䅍䅄䅁䅁䅕䅁䅁䑧婴ご䭅乁䅑䅁䭁䑁䅕䅁䭁䅁䉣䅁䉁䅁䅁允䅁䅁䅕桂䩊⭄㕪啋䵁䅉䅅䅁䙁䅁䅁睁䵁䅁䅁兂䅁䅁䅁䵑㜳䅑䅯䄶䅁䅁䅯䅍䅁䅁䅯睂䅅䅁䅅䅁䉁䅁䅁兂䅁䅁䅁䅁䅁䅁杷允䅁䅁䅕䅁䑁䅁䅷䅁䙁䅁䅁䅁㝂啌䈹权畄䅁䅁权䱂䅁䅁权䡁允䅁允䅁䅁䅅䅁䙁䉁搳癉橖歬䅬䍄䉁䅁䅁兂䅁䅁䅍䅄䅁䅁䅕䅁䅁䡁瑳ご䭅乁䅧䅁䭁䕁䅕䅁䭁䅁䉣䅁䉁䅁䅁允䅁䅁䅕㑷硓橣晉樵䴸䅉䅅䅁䙁䅁䅁睁䵁䅁䅁兂䅁䅁䅁䍉㕪䅑䅯末䅁䅁䅯杒䅁䅁䅯睂䅅䅁䅅䅁䉁䅁䅁兂䅁䅁䅁䅁䅁䅁杷允䅁䅁䅕䅁䑁䅁䅷䅁䙁䅁䅁䅁睂癹䅴权㑄䅁䅁权䥂䅁䅁权䡁允䅁允䅁䅁䅅䅁䙁䅁䅁䅁䅁䅁䅁䍄䉁䅁䅁兂䅁䅁䅍䅄䅁䅁䅕䅁䅁䩁㉂䔫䭁偁䅷䅁䭁䑁䄰䅁䭁䅁䉣䅁䉁䅁䅁允䅁䅁䅕㈫丹橤㡏啕䵁䅉䅅䅁䙁䅁䅁睁䵁䅁䅁兂䅁䅁䅁晡但兑䅯睷䅁䅁䅯䅐䅁䅁䅯睂䅅䅁䅅䅁䉁䅁䅁兂㉄䡈楅療䡨䅑杷允䅁䅁䅕䅁䑁䅁䅷䅁䙁䅁䅁䅁䅂智䅴权㉄䅁䅁权㑁䅁䅁权䡁允䅁允䅁䅁䅅䅁䙁䅁䅁䅁䅁䅁䅁䍄䉁䅁䅁兂䅁䅁䅍䅄䅁䅁䅕䅁䅁䡁瑳ご䭅偁䅷䅁䭁䑁䅙䅁䭁䅁䉣䅁䉁䅁䅁允䅁䅁䅕䅁䅁䅁䅁䅁䵁䅉䅅䅁䙁䅁䅁睁䵁䅁䅁兂䅁䅁䅁摪但兑䅯术䅁䅁䅯䅔䅁䅁䅯睂䅅䅁䅅䅁䉁䅁䅁兂䅁䅁䅁䅁䅁䅁杷允䅁䅁䅕䅁䑁䅁䅷䅁䙁䅁䅁䥁䅂啚䈹权畄䅁䅁权䭂䅁䅁权䡁允䅁允䅁䅁䅅䅁䙁䩁㑔汳㥙䕨䅚䍄䉁䅁䅁兂䅁䅁䅍䅄䅁䅁䅕䅁䅁䝧畯ご䭅佁䅉䅁䭁䑁䅧䅁䭁䅁䉣䅁䉁䅁䅁允䅁䅁䅕䅁䅁䅁䅁䅁䵁䅉䅅䅁䙁䅁䅁睁䵁䅁䅁兂䅁䅁䅁䥂倱兑䅯睹䅁䅁䅯睐䅁䅁䅯睂䅅䅁䅅䅁䉁䅁䅁兂䅁䅁䅁䅁䅁䅁杷允䅁䅁䅕䅁䑁䅁䅷䅁䙁䅁䅁䥁䅂啚䈹权⽃䅁䅁权硁䅁䅁权䡁允䅁允䅁䅁䅅䅁䙁䅁䅁䅁䅁䅁䅁䍄䉁䅁䅁兂䅁䅁䅍䅄䅁䅁䅕䅁䅁䕺瑍歭䭅佁䅙䅁䭁䑁䅅䅁䭁䅁䉣䅁䉁䅁䅁允䅁䅁䅕䅁䅁䅁䅁䅁䵁䅉䅅䅁䙁䅁䅁睁䵁䅁䅁兂䅁䅁䅁䍉㕪䅑䅯朲䅁䅁䅯睓䅁䅁䅯睂䅅䅁䅅䅁䉁䅁䅁兂䱄䵊⭵䄹湈睐杷允䅁䅁䅕䅁䑁䅁䅷䅁䙁䅁䅁䅁乃唰䈵权卄䅁䅁权㉁䅁䅁权䡁允䅁允䅁䅁䅅䅁䙁䅁䅁䅁䅁䅁䅁䍄䉁䅁䅁兂䅁䅁䅍䅄䅁䅁䅕䅁䅁䥁刳歔䭅䵁䅳䅁䭁䑁䅙䅁䭁䅁䉣䅁䉁䅁䅁允䅁䅁䅕䅁䅁䅁䅁䅁䵁䅉䅅䅁䙁䅁䅁睁䵁䅁䅁兂䅁䅁䅁祥倱兑䅯朸䅁䅁䅯䅑䅁䅁䅯睂䅅䅁䅅䅁䉁䅁䅁兂䅁䅁䅁䅁䅁䅁杷允䅁䅁䅕䅁䑁䅁䅷䅁䙁䅁䅁䅁杄晧䅨权䍁允䅁权䑁䅁䅁权䡁允䅁允䅁䅁䅅䅁䙁䙁琯祙湃畄⽷䍄䉁䅁䅁兂䅁䅁䅍䅄䅁䅁䅕䅁䅁䭁䩄〫䭁䅁䉑䅁䭁䑁䄴䅁䭁䅁䉣䅁䉁䅁䅁允䅁䅁䅕捣⽡㥕穓問䵁䅉䅅䅁䙁䅁䅁睁䵁䅁䅁兂䅁䅁䅁摪但兑䅯䅁䅅䅁䅯李䅁䅁䅯睂䅅䅁䅅䅁䉁䅁䅁权䅁䅁䅁䍄䉁䅁䅁兂䅁䅁䅍䅄䅁䅁䅕䅁䅁䙁睳ご䭅乁䅧䅁䭁䕁䅍䅁䭁䅁䉣䅁䉁䅁䅁允䅁䅁䅕䕰側䑮汷樲䴸䅉䅅䅁䙁䅁䅁睁䵁䅁䅁兂䅁䅁䅁穗偂兑䅯䄳䅁䅁䅯杏䅁䅁䅯睂䅅䅁䅅䅁䉁䅁䅁兂䅁䅁䅁䅁䅁䅁杷允䅁䅁䅕䅁䑁䅁䅷䅁䙁䅁䅁䵁䑸婌䉰权敄䅁䅁权⽁䅁䅁权䡁允䅁允䅁䅁䅅䅁䙁䅁䅁䅁䅁䅁䅁䍄䉁䅁䅁兂䅁䅁䅍䅄䅁䅁䅕䅁䅁䩁㉂䔫䭁乁䄴䅁䭁䑁䅷䅁䭁䅁䉣䅁䉁䅁䅁允䅁䅁䅕䝔㐯睫昶䕄䵁䅉䅅䅁䙁䅁䅁睁䵁䅁䅁兂䅁䅁䅃楡倵兑䅯朳䅁䅁䅯䅐䅁䅁䅯睂䅅䅁䅅䅁䉁䅁䅁兂楄䘱䑘䑖副䅑杷允䅁䅁䅕䅁䑁䅁䅷䅁䙁䅁䅁䅁乃唰䈵权佄䅁䅁权䉂䅁䅁权䡁允䅁允䅁䅁䅅䅁䙁䅁䅁䅁䅁䅁䅁䍄䉁䅁䅁兂䅁䅁䅍䅄䅁䅁䅕䅁䅁䥷楄䕕䭅佁䅙䅁䭁䕁䅙䅁䭁䅁䉣䅁䉁䅁䅁允䅁䅁䅕䅁䅁䅁䅁䅁䵁䅉䅅䅁䙁䅁䅁睁䵁䅁䅁兂䅁䅁䅁摪但兑䅯朳䅁䅁䅯兑䅁䅁䅯睂䅅䅁䅅䅁䉁䅁䅁兂䅁䅁䅁䅁䅁䅁杷允䅁䅁䅕䅁䑁䅁䅷䅁䙁䅁䅁䅁杁偋䅬权慄䅁䅁权ぁ䅁䅁权䡁允䅁允䅁䅁䅅䅁䙁乁䉙灪ㅑ⽰⽁䍄䉁䅁䅁兂䅁䅁䅍䅄䅁䅁䅕䅁䅁䑁歪歔䭅偁䅷䅁䭁䕁䅅䅁䭁䅁䉣䅁䉁䅁䅁允䅁䅁䅕䅁䅁䅁䅁䅁䵁䅉䅅䅁䙁䅁䅁睁䵁䅁䅁兂䅁䅁䅁摪但兑䅯朰䅁䅁䅯兑䅁䅁䅯睂䅅䅁䅅䅁䉁䅁䅁兂䅁䅁䅁䅁䅁䅁杷允䅁䅁䅕䅁䑁䅁䅷䅁䙁䅁䅁䅁乃唰䈵权䕁允䅁权䉂䅁䅁权䡁允䅁允䅁䅁䅅䅁䙁䅁䅁䅁䅁䅁䅁䍄䉁䅁䅁兂䅁䅁䅍䅄䅁䅁䅕䅁䅁䥁刳歔䭅乁䅙䅁䭁䕁䅑䅁䭁䅁䉣䅁䉁䅁䅁允䅁䅁䅕䅁䅁䅁䅁䅁䵁䅉䅅䅁䙁䅁䅁睁䵁䅁䅁兂䅁䅁䅁摪但兑䅯䄲䅁䅁䅯䅒䅁䅁䅯睂䅅䅁䅅䅁䉁䅁䅁兂䅁䅁䅁䅁䅁䅁杷允䅁䅁䅕䅁䑁䅁䅷䅁䙁䅁䅁䅁乃唰䈵权慄䅁䅁权䕂䅁䅁权䡁允䅁允䅁䅁䅅䅁䙁偁睋佖䱺摇⼰䍄䉁䅁䅁兂䅁䅁䅍䅄䅁䅁䅕䅁䅁䅁乓ご䭅䅁䉁䅁䭁䑁䅕䅁䭁䅁䉣䅁䉁䅁䅁允䅁䅁䅯杂䅅䅁杷允䅁䅁䅕䅁䑁䅁䅷䅁䙁䅁䅁䅁乃唰䈵权啄䅁䅁权ㅁ䅁䅁权䡁允䅁允䅁䅁䅅䅁䙁䍁椵穭愰匳䅤䍄䉁䅁䅁兂䅁䅁䅍䅄䅁䅁䅕䅁䅁䡁瑳ご䭅偁䄴䅁䭁䕁䅍䅁䭁䅁䉣䅁䉁䅁䅁允䅁䅁䅕䐴楊㕒瑙唯䵅䅉䅅䅁䙁䅁䅁睁䵁䅁䅁兂䅁䅁䅁穗偂兑䅯朱䅁䅁䅯䅒䅁䅁䅯睂䅅䅁䅅䅁䉁䅁䅁兂䅁䅁䅁䅁䅁䅁杷允䅁䅁䅕䅁䑁䅁䅷䅁䙁䅁䅁䅁䅂智䅴权奄䅁䅁权ぁ䅁䅁权䡁允䅁允䅁䅁䅅䅁䙁䅁䅁䅁䅁䅁䅁䍄䉁䅁䅁兂䅁䅁䅍䅄䅁䅁䅕䅁䅁䭁䩄〫䭁䅁䉁䅁䭁䕁䄰䅁䭁䅁䉣䅁䉁䅁䅁允䅁䅁䅯杂䅅䅁杷允䅁䅁䅕䅁䑁䅁䅷䅁䙁䅁䅁䅁乃唰䈵权祄䅁䅁权䕂䅁䅁权䡁允䅁允䅁䅁䅅䅁䙁䅁䅁䅁䅁䅁䅁䍄䉁䅁䅁兂䅁䅁䅍䅄䅁䅁䅕䅁䅁䙁睳ご䭅偁䅧䅁䭁䕁䅧䅁䭁䅁䉣䅁䉁䅁䅁允䅁䅁䅕䅁䅁䅁䅁䅁䵁䅉䅅䅁䙁䅁䅁睁䵁䅁䅁兂䅁䅁䅁摪但兑䅯末䅁䅁䅯䅒䅁䅁䅯睂䅅䅁䅅䅁䉁䅁䅁兂䅁䅁䅁䅁䅁䅁杷允䅁䅁䅕䅁䑁䅁䅷䅁䙁䅁䅁䅁乃唰䈵权䅁允䅁权䕂䅁䅁权䡁允䅁允䅁䅁䅅䅁䭁䅁䅁䅁䵁䅉䅅䅁䙁䅁䅁睁䵁䅁䅁兂䅁䅁䅁䤴㑈䅑䅯杁䅅䅁䅯杏䅁䅁䅯睂䅅䅁䅅䅁䉁䅁䅁兂䵃穚汣䕇浌睐杷允䅁䅁䅕䅁䑁䅁䅷䅁䙁䅁䅁䅁乃唰䈵权㉄䅁䅁权䕂䅁䅁权䡁允䅁允䅁䅁䅅䅁䙁䅁䅁䅁䅁䅁䅁䍄䉁䅁䅁兂䅁䅁䅍䅄䅁䅁䅕䅁䅁䥁刳歔䭅乁䅯䅁䭁䕁䅙䅁䭁䅁䉣䅁䉁䅁䅁允䅁䅁䅕漰䈴千㠹吴䴸䅉䅅䅁䙁䅁䅁睁䵁䅁䅁兂䅁䅁䅁穗偂兑䅯䄶䅁䅁䅯睌䅁䅁䅯睂䅅䅁䅅䅁䉁䅁䅁兂䅁䅁䅁䅁䅁䅁杷允䅁䅁䅕䅁䑁䅁䅷䅁䙁䅁䅁䅁䕁啪䈹权癃䅁䅁权䩂䅁䅁权䡁允䅁允䅁䅁䅅䅁䙁䅁䅁䅁䅁䅁䅁䍄䉁䅁䅁兂䅁䅁䅍䅄䅁䅁䅕䅁䅁䕁昰䕕䭅乁䅙䅁䭁䑁䅣䅁䭁䅁䉣䅁䉁䅁䅁允䅁䅁䅕捄䵪奵䑴䐰䴸䅉䅅䅁䙁䅁䅁睁䵁䅁䅁兂䅁䅁䅁摪但兑䅯杺䅁䅁䅯杒䅁䅁䅯睂䅅䅁䅅䅁䉁䅁䅁兂䅁䅁䅁䅁䅁䅁杷允䅁䅁䅕䅁䑁䅁䅷䅁䙁䅁䅁䅁权晹䅴权啄䅁䅁权䑁䅁䅁权䡁允䅁允䅁䅁䅅䅁䙁䅁䅁䅁䅁䅁䅁䍄䉁䅁䅁兂䅁䅁䅍䅄䅁䅁䅕䅁䅁䥁刳歔䭅佁䅙䅁䭁䕁䅙䅁䭁䅁䉣䅁䉁䅁䅁允䅁䅁䅕䅁䅁䅁䅁䅁䵁䅉䅅䅁䙁䅁䅁睁䵁䅁䅁兂䅁䅁䅁摪但兑䅯䄹䅁䅁䅯杒䅁䅁䅯睂䅅䅁䅅䅁䉁䅁䅁兂䅁䅁䅁䅁䅁䅁杷允䅁䅁䅕䅁䑁䅁䅷䅁䙁䅁䅁䵁䑸婌䉰权卄䅁䅁权㍁䅁䅁权䡁允䅁允䅁䅁䅅䅁䙁䅁䅁䅁䅁䅁䅁䍄䉁䅁䅁兂䅁䅁䅍䅄䅁䅁䅕䅁䅁䭁䩄〫䭁佁䅷䅁䭁䕁䅣䅁䭁䅁䉣䅁䉁䅁䅁允䅁䅁䅕䍅㐵氲橎啄䵁䅉䅅䅁䙁䅁䅁睁䵁䅁䅁兂䅁䅁䅃楡倵兑䅯末䅁䅁䅯村䅁䅁䅯睂䅅䅁䅅䅁䉁䅁䅁兂䅁䅁䅁䅁䅁䅁杷允䅁䅁䅕䅁䑁䅁䅷䅁䙁䅁䅁䥁㝁啗䈹权啄䅁䅁权䥂䅁䅁权䡁允䅁允䅁䅁䅅䅁䙁䕁男此噢卉䅬䍄䉁䅁䅁兂䅁䅁䅍䅄䅁䅁䅕䅁䅁䑁歪歔䭅乁䄴䅁䭁䕁䅑䅁䭁䅁䉣䅁䉁䅁䅁允䅁䅁䅕䅁䅁䅁䅁䅁䵁䅉䅅䅁䙁䅁䅁睁䵁䅁䅁兂䅁䅁䵄祑愲兑䅯朷䅁䅁䅯杌䅁䅁䅯睂䅅䅁䅅䅁䉁䅁䅁兂䅁䅁䅁䅁䅁䅁杷允䅁䅁䅕䅁䑁䅁䅷䅁䙁䅁䅁䅁权晹䅴权慄䅁䅁权祁䅁䅁权䡁允䅁允䅁䅁䅅䅁䙁䅁䅁䅁䅁䅁䅁䍄䉁䅁䅁兂䅁䅁䅍䅄䅁䅁䅕䅁䅁䝧畯ご䭅佁䅙䅁䭁䑁䅉䅁䭁䅁䉣䅁䉁䅁䅁允䅁䅁䅕䅁䅁䅁䅁䅁䵁䅉䅅䅁䙁䅁䅁睁䵁䅁䅁兂䅁䅁䅁摪但兑䅯朳䅁䅁䅯睒䅁䅁䅯睂䅅䅁䅅䅁䉁䅁䅁兂䅁䅁䅁䅁䅁䅁杷允䅁䅁䅕䅁䑁䅁䅷䅁䙁䅁䅁䅁杁偋䅬权卄䅁䅁权穁䅁䅁权䡁允䅁允䅁䅁䅅䅁䙁䅁䅁䅁䅁䅁䅁䍄䉁䅁䅁兂䅁䅁䅍䅄䅁䅁䅕䅁䅁䥁刳歔䭅乁䅧䅁䭁䕁䅧䅁䭁䅁䉣䅁䉁䅁䅁允䅁䅁䅕䅁䅁䅁䅁䅁䵁䅉䅅䅁䙁䅁䅁睁䵁䅁䅁兂䅁䅁䅁摪但兑䅯䄳䅁䅁䅯䅓䅁䅁䅯睂䅅䅁䅅䅁䉁䅁䅁兂䅁䅁䅁䅁䅁䅁杷允䅁䅁䅕䅁䑁䅁䅷䅁䙁䅁䅁䅁㑁䔵䈵权杄䅁䅁权⽁䅁䅁权䡁允䅁允䅁䅁䅅䅁䙁䅁䅁䅁䅁䅁䅁䍄䉁䅁䅁兂䅁䅁䅍䅄䅁䅁䅕䅁䅁䥁刳歔䭅佁䅑䅁䭁䕁䅧䅁䭁䅁䉣䅁䉁䅁䅁允䅁䅁䅕䅁䅁䅁䅁䅁䵁䅉䅅䅁䙁䅁䅁睁䵁䅁䅁兂䅁䅁䅁摪但兑䅯睲䅁䅁䅯䅓䅁䅁䅯睂䅅䅁䅅䅁䉁䅁䅁兂䅁䅁䅁䅁䅁䅁杷允䅁䅁䅕䅁䑁䅁䅷䅁䙁䅁䅁䅁乃唰䈵权睄䅁䅁权䥂䅁䅁权䡁允䅁允䅁䅁䅅䅁䙁䅁䅁䅁䅁䅁䅁䍄䉁䅁䅁兂䅁䅁䅍䅄䅁䅁䅕䅁䅁䕁昰䕕䭅䭁䄸䅁䭁䕁䅯䅁䭁䅁䉣䅁䉁䅁䅁允䅁䅁䅕䕍ㅬ䍥穥啁䵁䅉䅅䅁䙁䅁䅁睁䵁䅁䅁兂䅁䅁䅁摪但兑䅯朷䅁䅁䅯兓䅁䅁䅯睂䅅䅁䅅䅁䉁䅁䅁兂䅁䅁䅁䅁䅁䅁杷允䅁䅁䅕䅁䑁䅁䅷䅁䙁䅁䅁䅁㝂啌䈹权䅁允䅁权㉁䅁䅁权䡁允䅁允䅁䅁䅅䅁䭁䅁䉙䅁䵁䅉䅅䅁䙁䅁䅁睁䵁䅁䅁兂䅁䅁䅁剔儹兑䅯睲䅁䅁䅯䅔䅁䅁䅯睂䅅䅁䅅䅁䉁䅁䅁兂⽁䕄㥮㡐䑕䅑杷允䅁䅁䅕䅁䑁䅁䅷䅁䙁䅁䅁䅁杄晧䅨权啄䅁䅁权䱂䅁䅁权䡁允䅁允䅁䅁䅅䅁䙁䅁䅁䅁䅁䅁䅁䍄䉁䅁䅁兂䅁䅁䅍䅄䅁䅁䅕䅁䅁䕁昰䕕䭅乁䅯䅁䭁䕁䅑䅁䭁䅁䉣䅁䉁䅁䅁允䅁䅁䅕祢流䕘煗樳䴸䅉䅅䅁䙁䅁䅁睁䵁䅁䅁兂䅁䅁䅁摪但兑䅯䅁䅅䅁䅯兓䅁䅁䅯睂䅅䅁䅅䅁䉁䅁䅁权䅁䅁䅁䍄䉁䅁䅁兂䅁䅁䅍䅄䅁䅁䅕䅁䅁䥁刳歔䭅佁䅷䅁䭁䕁䅫䅁䭁䅁䉣䅁䉁䅁䅁允䅁䅁䅕䅁䅁䅁䅁䅁䵁䅉䅅䅁䙁䅁䅁睁䵁䅁䅁兂䅁䅁䅁祥倱兑䅯䄸䅁䅁䅯睓䅁䅁䅯睂䅅䅁䅅䅁䉁䅁䅁兂⽂敲慩䭊䅚䅑杷允䅁䅁䅕䅁䑁䅁䅷䅁䙁䅁䅁䅁乃唰䈵权兄䅁䅁权ㅁ䅁䅁权䡁允䅁允䅁䅁䅅䅁䙁䵁䝪浇䰴椷䅖䍄䉁䅁䅁兂䅁䅁䅍䅄䅁䅁䅕䅁䅁䕁乄〫䭁偁䅉䅁䭁䑁䅣䅁䭁䅁䉣䅁䉁䅁䅁允䅁䅁䅕䅁䅁䅁䅁䅁䵁䅉䅅䅁䙁䅁䅁睁䵁䅁䅁兂䅁䅁䅁䍉㕪䅑䅯䄫䅁䅁䅯睓䅁䅁䅯睂䅅䅁䅅䅁䉁䅁䅁兂䅁䅁䅁䅁䅁䅁杷允䅁䅁䅕䅁䑁䅁䅷䅁䙁䅁䅁䥁煂歌䈹权慄䅁䅁权䱂䅁䅁权䡁允䅁允䅁䅁䅅䅁䙁䅁䅁䅁䅁䅁䅁䍄䉁䅁䅁兂䅁䅁䅍䅄䅁䅁䅕䅁䅁䥁刳歔䭅乁䅙䅁䭁䑁䅕䅁䭁䅁䉣䅁䉁䅁䅁允䅁䅁䅕䅁䅁䅁䅁䅁䵁䅉䅅䅁䙁䅁䅁睁䵁䅁䅁兂䅁䅁䅁穗偂兑䅯䄶䅁䅁䅯兑䅁䅁䅯睂䅅䅁䅅䅁䉁䅁䅁兂䅁䅁䅁䅁䅁䅁杷允䅁䅁䅕䅁䑁䅁䅷䅁䙁䅁䅁䅁䅂智䅴权㉄䅁䅁权⽁䅁䅁权䡁允䅁允䅁䅁䅅䅁䙁䅁䅁䅁䅁䅁䅁䍄䉁䅁䅁兂䅁䅁䅍䅄䅁䅁䅕䅁䅁䙁睳ご䭅䅁䉉䅁䭁䕁䅍䅁䭁䅁䉣䅁䉁䅁䅁允䅁䅁䅕兖嘯歕㐯吸䴸䅉䅅䅁䙁䅁䅁睁䵁䅁䅁兂䅁䅁䅃䝑偖兑䅯朶䅁䅁䅯䅎䅁䅁䅯睂䅅䅁䅅䅁䉁䅁䅁兂䅁䅁䅁䅁䅁䅁杷允䅁䅁䅕䅁䑁䅁䅷䅁䙁䅁䅁䅁乃唰䈵权杄䅁䅁权ㅁ䅁䅁权䡁允䅁允䅁䅁䅅䅁䙁䅁䅁䅁䅁䅁䅁䍄䉁䅁䅁兂䅁䅁䅍䅄䅁䅁䅕䅁䅁䡁䭄〫䭁佁䅙䅁䭁䑁䅑䅁䭁䅁䉣䅁䉁䅁䅁允䅁䅁䅕䅁䅁䅁䅁䅁䵁䅉䅅䅁䙁䅁䅁睁䵁䅁䅁兂䅁䅁䅁摪但兑䅯朵䅁䅁䅯兎䅁䅁䅯睂䅅䅁䅅䅁䉁䅁䅁兂䅁䅁䅁䅁䅁䅁杷允䅁䅁䅕䅁䑁䅁䅷䅁䙁䅁䅁䅁睂癹䅴权煄䅁䅁权ㅁ䅁䅁权䡁允䅁允䅁䅁䅅䅁䙁䅁䅁䅁䅁䅁䅁䍄䉁䅁䅁兂䅁䅁䅍䅄䅁䅁䅕䅁䅁䕺瑍歭䭅䅁䉉䅁䭁䑁䅕䅁䭁䅁䉣䅁䉁䅁䅁允䅁䅁䅕䅁䅁䅁䅁䅁䵁䅉䅅䅁䙁䅁䅁睁䵁䅁䅁兂䅁䅁䅁摪但兑䅯朷䅁䅁䅯兎䅁䅁䅯睂䅅䅁䅅䅁䉁䅁䅁兂䅁䅁䅁䅁䅁䅁杷允䅁䅁䅕䅁䑁䅁䅷䅁䙁䅁䅁䵁䅃水䉂权㡄䅁䅁权䡂䅁䅁权䡁允䅁允䅁䅁䅅䅁䙁䅁䅁䅁䅁䅁䅁䍄䉁䅁䅁兂䅁䅁䅍䅄䅁䅁䅕䅁䅁䍁潁唫䭁佁䅙䅁䭁䑁䄸䅁䭁䅁䉣䅁䉁䅁䅁允䅁䅁䅕䅁䅁䅁䅁䅁䵁䅉䅅䅁䙁䅁䅁睁䵁䅁䅁兂䅁䅁䅁摪但兑䅯朸䅁䅁䅯兎䅁䅁䅯睂䅅䅁䅅䅁䉁䅁䅁兂䅁䅁䅁䅁䅁䅁杷允䅁䅁䅕䅁䑁䅁䅷䅁䙁䅁䅁䅁乃唰䈵权い䅁䅁权ㅁ䅁䅁权䡁允䅁允䅁䅁䅅䅁䙁䅁䅁䅁䅁䅁䅁䍄䉁䅁䅁兂䅁䅁䅍䅄䅁䅁䅕䅁䅁䥁刳歔䭅䵁䅳䅁䭁䑁䅕䅁䭁䅁䉣䅁䉁䅁䅁允䅁䅁䅕䅁䅁䅁䅁䅁䵁䅉䅅䅁䙁䅁䅁睁䵁䅁䅁兂䅁䅁䅁剔儹兑䅯杺䅁䅁䅯兒䅁䅁䅯睂䅅䅁䅅䅁䉁䅁䅁兂䵁㑭㍭灄⽲睐杷允䅁䅁䅕䅁䑁䅁䅷䅁䙁䅁䅁䅁乃唰䈵权⽃䅁䅁权ㅁ䅁䅁权䡁允䅁允䅁䅁䅅䅁䙁䅁䅁䅁䅁䅁䅁䍄䉁䅁䅁兂䅁䅁䅍䅄䅁䅁䅕䅁䅁䥁刳歔䭅偁䅷䅁䭁䑁䅕䅁䭁䅁䉣䅁䉁䅁䅁允䅁䅁䅕䅁䅁䅁䅁䅁䵁䅉䅅䅁䙁䅁䅁睁䵁䅁䅁兂䅁䅁䅁䵣㝲䅑䅯䄲䅁䅁䅯兔䅁䅁䅯睂䅅䅁䅅䅁䉁䅁䅁兂捁呤呏⭦栯睐杷允䅁䅁䅕䅁䑁䅁䅷䅁䙁䅁䅁䅁乃唰䈵权䅁允䅁权ㅁ䅁䅁权䡁允䅁允䅁䅁䅅䅁䭁䅁䅁䅁䵁䅉䅅䅁䙁䅁䅁睁䵁䅁䅁兂䅁䅁䅃䝑偖兑䅯䅁䅅䅁䅯兒䅁䅁䅯睂䅅䅁䅅䅁䉁䅁䅁权䝁允䅁䍄䉁䅁䅁兂䅁䅁䅍䅄䅁䅁䅕䅁䅁佁䉃䔫䭁佁䅉䅁䭁䕁䅁䅁䭁䅁䉣䅁䉁䅁䅁允䅁䅁䅕啎敧㉶砹商䵁䅉䅅䅁䙁䅁䅁睁䵁䅁䅁兂䅁䅁䵄祑愲兑䅯䄰䅁䅁䅯䅒䅁䅁䅯睂䅅䅁䅅䅁䉁䅁䅁兂䅁䅁䅁䅁䅁䅁杷允䅁䅁䅕䅁䑁䅁䅷䅁䙁䅁䅁䅁乃唰䈵权䕁允䅁权ㅁ䅁䅁权䡁允䅁允䅁䅁䅅䅁䙁䅁䅁䅁䅁䅁䅁䍄䉁䅁䅁兂䅁䅁䅍䅄䅁䅁䅕䅁䅁䥁刳歔䭅佁䅷䅁䭁䑁䅕䅁䭁䅁䉣䅁䉁䅁䅁允䅁䅁䅕䅁䅁䅁䅁䅁䵁䅉䅅䅁䙁䅁䅁睁䵁䅁䅁兂䅁䅁䅁剔儹兑䅯䄫䅁䅁䅯兒䅁䅁䅯睂䅅䅁䅅䅁䉁䅁䅁兂呂堵瑍䕓扚村杷允䅁䅁䅕䅁䑁䅁䅷䅁䙁䅁䅁䥁䅂啚䈹权䑄䅁䅁权䭂䅁䅁权䡁允䅁允䅁䅁䅅䅁䙁䝁䥉㉪㕴剙䅬䍄䉁䅁䅁兂䅁䅁䅍䅄䅁䅁䅕䅁䅁䝧畯ご䭅偁䅷䅁䭁䕁䅯䅁䭁䅁䉣䅁䉁䅁䅁允䅁䅁䅕楷䱈晳癸ご䵁䅉䅅䅁䙁䅁䅁睁䵁䅁䅁兂䅁䅁䅁晡但兑䅯朲䅁䅁䅯兏䅁䅁䅯睂䅅䅁䅅䅁䉁䅁䅁兂䅁䅁䅁䅁䅁䅁杷允䅁䅁䅕䅁䑁䅁䅷䅁䙁䅁䅁䅁乃唰䈵权㑄䅁䅁权䱂䅁䅁权䡁允䅁允䅁䅁䅅䅁䙁䅁䅁䅁䅁䅁䅁䍄䉁䅁䅁兂䅁䅁䅍䅄䅁䅁䅕䅁䅁䡁䭄〫䭁乁䅯䅁䭁䑁䅧䅁䭁䅁䉣䅁䉁䅁䅁允䅁䅁䅕䅁䅁䅁䅁䅁䵁䅉䅅䅁䙁䅁䅁睁䵁䅁䅁兂䅁䅁䅁摪但兑䅯䅂䅅䅁䅯睓䅁䅁䅯睂䅅䅁䅅䅁䉁䅁䅁兂䅁䅁䅁䅁䅁䅁杷允䅁䅁䅕䅁䑁䅁䅷䅁䙁䅁䅁䅁乃唰䈵权兄䅁䅁权䵂䅁䅁权䡁允䅁允䅁䅁䅅䅁䙁䉁敵㑗⭌䉡䄱䍄䉁䅁䅁兂䅁䅁䅍䅄䅁䅁䅕䅁䅁䝁确歔䭅佁䅯䅁䭁䅁䅍䅁䭁䅁䉣䅁䉁䅁䅁允䅁䅁䅕㥡䙗䵣娯穳䴸䅉䅅䅁䙁䅁䅁睁䵁䅁䅁兂䅁䅁䅁䍉㕪䅑䅯睶䅁䅁䅯睒䅁䅁䅯睂䅅䅁䅅䅁䉁䅁䅁兂䅁䅁䅁䅁䅁䅁杷允䅁䅁䅕䅁䑁䅁䅷䅁䙁䅁䅁䅁㝂啌䈹权浄䅁䅁权㍁䅁䅁权䡁允䅁允䅁䅁䅅䅁䙁䅁䅁䅁䅁䅁䅁䍄䉁䅁䅁兂䅁䅁䅍䅄䅁䅁䅕䅁䅁䥁刳歔䭅乁䅙䅁䭁䕁䅷䅁䭁䅁䉣䅁䉁䅁䅁允䅁䅁䅕⽙夯搸晣䐸䴸䅉䅅䅁䙁䅁䅁睁䵁䅁䅁兂䅁䅁䅁䵑㜳䅑䅯䄯䅁䅁䅯睏䅁䅁䅯睂䅅䅁䅅䅁䉁䅁䅁兂䅁䅁䅁䅁䅁䅁杷允䅁䅁䅕䅁䑁䅁䅷䅁䙁䅁䅁䅁乃唰䈵权捄䅁䅁权䵂䅁䅁权䡁允䅁允䅁䅁䅅䅁䙁䅁䅁䅁䅁䅁䅁䍄䉁䅁䅁兂䅁䅁䅍䅄䅁䅁䅕䅁䅁䕺瑍歭䭅䭁䄸䅁䭁䑁䅙䅁䭁䅁䉣䅁䉁䅁䅁允䅁䅁䅕䅁䅁䅁䅁䅁䵁䅉䅅䅁䙁䅁䅁睁䵁䅁䅁兂䅁䅁䅁䡫㑢䅑䅯末䅁䅁䅯材䅁䅁䅯睂䅅䅁䅅䅁䉁䅁䅁兂䅁䝁硩䈯楨村杷允䅁䅁䅕䅁䑁䅁䅷䅁䙁䅁䅁䅁乂ㅈ䉂权㡄䅁䅁权㉁䅁䅁权䡁允䅁允䅁䅁䅅䅁䙁䡁㙸䔳䕆歋䅬䍄䉁䅁䅁兂䅁䅁䅍䅄䅁䅁䅕䅁䅁䥁刳歔䭅佁䅙䅁䭁䕁䅷䅁䭁䅁䉣䅁䉁䅁䅁允䅁䅁䅕嘯慭慪䕊稹䴸䅉䅅䅁䙁䅁䅁睁䵁䅁䅁兂䅁䅁䅁摪但兑䅯䄶䅁䅁䅯䅔䅁䅁䅯睂䅅䅁䅅䅁䉁䅁䅁兂䅁䅁䅁䅁䅁䅁杷允䅁䅁䅕䅁䑁䅁䅷䅁䙁䅁䅁䅁乃唰䈵权祄䅁䅁权䵂䅁䅁权䡁允䅁允䅁䅁䅅䅁䙁䵁䴳䵺䵺䍺䅨䍄䉁䅁䅁兂䅁䅁䅍䅄䅁䅁䅕䅁䅁䕁昰䕕䭅乁䅷䅁䭁䑁䅙䅁䭁䅁䉣䅁䉁䅁䅁允䅁䅁䅕塍䵴祤ど吸䴸䅉䅅䅁䙁䅁䅁睁䵁䅁䅁兂䅁䅁䅁摪但兑䅯䄹䅁䅁䅯䅔䅁䅁䅯睂䅅䅁䅅䅁䉁䅁䅁兂穁積積積獍䅑杷允䅁䅁䅕䅁䑁䅁䅷䅁䙁䅁䅁䅁㑁䔵䈵权楄䅁䅁权獁䅁䅁权䡁允䅁允䅁䅁䅅䅁䙁䅁䅁䅁䅁䅁䅁䍄䉁䅁䅁兂䅁䅁䅍䅄䅁䅁䅕䅁䅁䥁刳歔䭅乁䅉䅁䭁䕁䅷䅁䭁䅁䉣䅁䉁䅁䅁允䅁䅁䅕浚浚浚浢䕍䵁䅉䅅䅁䙁䅁䅁睁䵁䅁䅁兂䅁䅁䅁摪但兑䅯睶䅁䅁䅯䅔䅁䅁䅯睂䅅䅁䅅䅁䉁䅁䅁兂䅁䅁䅁䅁䅁䅁杷允䅁䅁䅕䅁䑁䅁䅷䅁䙁䅁䅁䅁权晹䅴权敄䅁䅁权獁䅁䅁权䡁允䅁允䅁䅁䅅䅁䙁䅁䅁䅁䅁䅁䅁䍄䉁䅁䅁兂䅁䅁䅍䅄䅁䅁䅕䅁䅁䥁刳歔䭅偁䅙䅁䭁䕁䅷䅁䭁䅁䉣䅁䉁䅁䅁允䅁䅁䅕䅁䅁䅁䅁䅁䵁䅉䅅䅁䙁䅁䅁睁䵁䅁䅁兂䅁䅁䅁摪但兑䅯䄱䅁䅁䅯材䅁䅁䅯睂䅅䅁䅅䅁䉁䅁䅁兂允獱啘䑁歉䅑杷允䅁䅁䅕䅁䑁䅁䅷䅁䙁䅁䅁䥁煂歌䈹权潄䅁䅁权䵂䅁䅁权䡁允䅁允䅁䅁䅅䅁䙁䭁牐灏䐵ご䄵䍄䉁䅁䅁兂䅁䅁䅍䅄䅁䅁䅕䅁䅁䥷楄䕕䭅偁䅉䅁䭁䕁䅫䅁䭁䅁䉣䅁䉁䅁䅁允䅁䅁䅕䅁䅁䅁䅁䅁䵁䅉䅅䅁䙁䅁䅁睁䵁䅁䅁兂䅁䅁䵄祑愲兑䅯术䅁䅁䅯䅒䅁䅁䅯睂䅅䅁䅅䅁䉁䅁䅁兂䅁䅁䅁䅁䅁䅁杷允䅁䅁䅕䅁䑁䅁䅷䅁䙁䅁䅁䅁乃唰䈵权敄䅁䅁权⭁䅁䅁权䡁允䅁允䅁䅁䅅䅁䙁䅁䅁䅁䅁䅁䅁䍄䉁䅁䅁兂䅁䅁䅍䅄䅁䅁䅕䅁䅁䥁刳歔䭅佁䅁䅁䭁䑁䄴䅁䭁䅁䉣䅁䉁䅁䅁允䅁䅁䅕杷穭慌牰吸䴸䅉䅅䅁䙁䅁䅁睁䵁䅁䅁兂䅁䅁䅁摪但兑䅯朵䅁䅁䅯材䅁䅁䅯睂䅅䅁䅅䅁䉁䅁䅁兂允兕噏䩢㠳睐杷允䅁䅁䅕䅁䑁䅁䅷䅁䙁䅁䅁䅁乃唰䈵权癃䅁䅁权⭁䅁䅁权䡁允䅁允䅁䅁䅅䅁䙁䅁䅁䅁䅁䅁䅁䍄䉁䅁䅁兂䅁䅁䅍䅄䅁䅁䅕䅁䅁䑧婴ご䭅偁䅷䅁䭁䕁䅣䅁䭁䅁䉣䅁䉁䅁䅁允䅁䅁䅕䉒㉎塂是ぐ䵁䅉䅅䅁䙁䅁䅁睁䵁䅁䅁兂䅁䅁䅁䵣㝲䅑䅯䄸䅁䅁䅯䅒䅁䅁䅯睂䅅䅁䅅䅁䉁䅁䅁兂䅁䅁䅁䅁䅁䅁杷允䅁䅁䅕䅁䑁䅁䅷䅁䙁䅁䅁䅁乃唰䈵权䱄䅁䅁权⭁䅁䅁权䡁允䅁允䅁䅁䅅䅁䙁䅁䅁䅁䅁䅁䅁䍄䉁䅁䅁兂䅁䅁䅍䅄䅁䅁䅕䅁䅁䥁刳歔䭅偁䄴䅁䭁䑁䄴䅁䭁䅁䉣䅁䉁䅁䅁允䅁䅁䅕䅁䅁䅁䅁䅁䵁䅉䅅䅁䙁䅁䅁睁䵁䅁䅁兂䅁䅁䅁祥倱兑䅯䄸䅁䅁䅯䅑䅁䅁䅯睂䅅䅁䅅䅁䉁䅁䅁兂䅁䅁䅁䅁䅁䅁杷允䅁䅁䅕䅁䑁䅁䅷䅁䙁䅁䅁䅁乂ㅈ䉂权䅁允䅁权䩂䅁䅁权䡁允䅁允䅁䅁䅅䅁䭁䅁䉙䅁䵁䅉䅅䅁䙁䅁䅁睁䵁䅁䅁兂䅁䅁䅁摪但兑䅯䅁䅅䅁䅯材䅁䅁䅯睂䅅䅁䅅䅁䉁䅁䅁权䅁䅁䅁䍄䉁䅁䅁兂䅁䅁䅍䅄䅁䅁䅕䅁䅁䥷楄䕕䭅乁䅧䅁䭁䍁䅷䅁䭁䅁䉣䅁䉁䅁䅁允䅁䅁䅕䅁䅁䅁䅁䅁䵁䅉䅅䅁䙁䅁䅁睁䵁䅁䅁兂䅁䅁䅃䝑偖兑䅯䄵䅁䅁䅯睓䅁䅁䅯睂䅅䅁䅅䅁䉁䅁䅁兂晃坆嘷㜸㙺睐杷允䅁䅁䅕䅁䑁䅁䅷䅁䙁䅁䅁䅁睂癹䅴权卄䅁䅁权㑁䅁䅁权䡁允䅁允䅁䅁䅅䅁䙁䅁䅁䅁䅁䅁䅁䍄䉁䅁䅁兂䅁䅁䅍䅄䅁䅁䅕䅁䅁䕁乄〫䭁䅁䉁䅁䭁䑁䄴䅁䭁䅁䉣䅁䉁䅁䅁允䅁䅁䅯睐䅅䅁杷允䅁䅁䅕䅁䑁䅁䅷䅁䙁䅁䅁䅁乃唰䈵权兄䅁䅁权䙂䅁䅁权䡁允䅁允䅁䅁䅅䅁䙁䡁坦硘䭳桵䅎䍄䉁䅁䅁兂䅁䅁䅍䅄䅁䅁䅕䅁䅁䥁刳歔䭅乁䅯䅁䭁䕁䅕䅁䭁䅁䉣䅁䉁䅁䅁允䅁䅁䅕獄䤹扤歲䐶䴸䅉䅅䅁䙁䅁䅁睁䵁䅁䅁兂䅁䅁䅁摪但兑䅯䄳䅁䅁䅯兒䅁䅁䅯睂䅅䅁䅅䅁䉁䅁䅁兂䅁䅁䅁䅁䅁䅁杷允䅁䅁䅕䅁䑁䅁䅷䅁䙁䅁䅁䅁睂癹䅴权䍁允䅁权㥁䅁䅁权䡁允䅁允䅁䅁䅅䅁䙁䅁䅁䅁䅁䅁䅁䍄䉁䅁䅁兂䅁䅁䅍䅄䅁䅁䅕䅁䅁䥁刳歔䭅䵁䄴䅁䭁䕁䅕䅁䭁䅁䉣䅁䉁䅁䅁允䅁䅁䅕䅁䅁䅁䅁䅁䵁䅉䅅䅁䙁䅁䅁睁䵁䅁䅁兂䅁䅁䵄祑愲兑䅯朸䅁䅁䅯䅐䅁䅁䅯睂䅅䅁䅅䅁䉁䅁䅁兂䅁䅁䅁䅁䅁䅁杷允䅁䅁䅕䅁䑁䅁䅷䅁䙁䅁䅁䅁乃唰䈵权杄䅁䅁权䙂䅁䅁权䡁允䅁允䅁䅁䅅䅁䙁䍁瑴し⬱癩⽍䍄䉁䅁䅁兂䅁䅁䅍䅄䅁䅁䅕䅁䅁䩁㉂䔫䭁偁䅁䅁䭁䕁䅍䅁䭁䅁䉣䅁䉁䅁䅁允䅁䅁䅕䅁䅁䅁䅁䅁䵁䅉䅅䅁䙁䅁䅁睁䵁䅁䅁兂䅁䅁䅁摪但兑䅯䄹䅁䅁䅯兒䅁䅁䅯睂䅅䅁䅅䅁䉁䅁䅁兂浂浚浚浚灙䅑杷允䅁䅁䅕䅁䑁䅁䅷䅁䙁䅁䅁䅁乃唰䈵权卄䅁䅁权䙂䅁䅁权䡁允䅁允䅁䅁䅅䅁䙁䵁䴳䵺䵺䍺䄱䍄䉁䅁䅁兂䅁䅁䅍䅄䅁䅁䅕䅁䅁䭁䩄〫䭁偁䅑䅁䭁䕁䅁䅁䭁䅁䉣䅁䉁䅁䅁允䅁䅁䅕䅁䅁䅁䅁䅁䵁䅉䅅䅁䙁䅁䅁睁䵁䅁䅁兂䅁䅁䵄祑愲兑䅯杁䅅䅁䅯材䅁䅁䅯睂䅅䅁䅅䅁䉁䅁䅁兂䅁䅁䅁䅁䅁䅁杷允䅁䅁䅕䅁䑁䅁䅷䅁䙁䅁䅁䅁元癤䅨权畄䅁䅁权㝁䅁䅁权䡁允䅁允䅁䅁䅅䅁䙁䅁礶䩹㙩啎䅒䍄䉁䅁䅁兂䅁䅁䅍䅄䅁䅁䅕䅁䅁䥁刳歔䭅偁䅷䅁䭁䕁䅕䅁䭁䅁䉣䅁䉁䅁䅁允䅁䅁䅕瀳坓捈塦䕕䵁䅉䅅䅁䙁䅁䅁睁䵁䅁䅁兂䅁䅁䅁䵣㝲䅑䅯䅁䅅䅁䅯䅒䅁䅁䅯睂䅅䅁䅅䅁䉁䅁䅁权⽁允䅁䍄䉁䅁䅁兂䅁䅁䅍䅄䅁䅁䅕䅁䅁䥁刳歔䭅佁䅯䅁䭁䕁䅕䅁䭁䅁䉣䅁䉁䅁䅁允䅁䅁䅕䅁䅁䅁䅁䅁䵁䅉䅅䅁䙁䅁䅁睁䵁䅁䅁兂䅁䅁䅃ㅏ偬兑䅯朴䅁䅁䅯䅓䅁䅁䅯睂䅅䅁䅅䅁䉁䅁䅁兂塃䠷㉋佭䝁䅑杷允䅁䅁䅕䅁䑁䅁䅷䅁䙁䅁䅁䅁杁偋䅬权㡄䅁䅁权䕂䅁䅁权䡁允䅁允䅁䅁䅅䅁䙁䅁䅁䅁䅁䅁䅁䍄䉁䅁䅁兂䅁䅁䅍䅄䅁䅁䅕䅁䅁䡁瑳ご䭅䅁䉑䅁䭁䕁䅙䅁䭁䅁䉣䅁䉁䅁䅁允䅁䅁䅕䅁䅁䅁䅁䅁䵁䅉䅅䅁䙁䅁䅁睁䵁䅁䅁兂䅁䅁䅁摪但兑䅯末䅁䅁䅯䅐䅁䅁䅯睂䅅䅁䅅䅁䉁䅁䅁兂䅁䅁䅁䅁䅁䅁杷允䅁䅁䅕䅁䑁䅁䅷䅁䙁䅁䅁䥁䅂啚䈹权卄䅁䅁权㥁䅁䅁权䡁允䅁允䅁䅁䅅䅁䙁䅁䅁䅁䅁䅁䅁䍄䉁䅁䅁兂䅁䅁䅍䅄䅁䅁䅕䅁䅁䕁昰䕕䭅䅁䉑䅁䭁䕁䅳䅁䭁䅁䉣䅁䉁䅁䅁允䅁䅁䅕䵋晉牔㝢歋䵁䅉䅅䅁䙁䅁䅁睁䵁䅁䅁兂䅁䅁䅁住佒兑䅯䄸䅁䅁䅯睐䅁䅁䅯睂䅅䅁䅅䅁䉁䅁䅁兂䅁䅁䅁䅁䅁䅁杷允䅁䅁䅕䅁䑁䅁䅷䅁䙁䅁䅁䅁睂癹䅴权い䅁䅁权䉂䅁䅁权䡁允䅁允䅁䅁䅅䅁䙁䅁䅁䅁䅁䅁䅁䍄䉁䅁䅁兂䅁䅁䅍䅄䅁䅁䅕䅁䅁䥁刳歔䭅䅁䉁䅁䭁䑁䅷䅁䭁䅁䉣䅁䉁䅁䅁允䅁䅁䅯䅁䅁䅁杷允䅁䅁䅕䅁䑁䅁䅷䅁䙁䅁䅁䅁䅂智䅴权坄䅁䅁权䅂䅁䅁权䡁允䅁允䅁䅁䅅䅁䙁䅁䅁䅁䅁䅁䅁䍄䉁䅁䅁兂䅁䅁䅍䅄䅁䅁䅕䅁䅁䥁刳歔䭅佁䅷䅁䭁䑁䅷䅁䭁䅁䉣䅁䉁䅁䅁允䅁䅁䅕䅁䅁䅁䅁䅁䵁䅉䅅䅁䙁䅁䅁睁䵁䅁䅁兂䅁䅁䅃楡倵兑䅯睹䅁䅁䅯村䅁䅁䅯睂䅅䅁䅅䅁䉁䅁䅁兂䅁䅁䅁䅁䅁䅁杷允䅁䅁䅕䅁䑁䅁䅷䅁䙁䅁䅁䅁乃唰䈵权坄䅁䅁权䭂䅁䅁权䡁允䅁允䅁䅁䅅䅁䙁䭁敕煋爯⽋⽧䍄䉁䅁䅁兂䅁䅁䅍䅄䅁䅁䅕䅁䅁䡁䭄〫䭁乁䅉䅁䭁䕁䅉䅁䭁䅁䉣䅁䉁䅁䅁允䅁䅁䅕晧坨䩵瑕啎䵁䅉䅅䅁䙁䅁䅁睁䵁䅁䅁兂䅁䅁䅃䝑偖兑䅯䄱䅁䅁䅯䅐䅁䅁䅯睂䅅䅁䅅䅁䉁䅁䅁兂䅁䅁䅁䅁䅁䅁杷允䅁䅁䅕䅁䑁䅁䅷䅁䙁䅁䅁䥁煂歌䈹权敄䅁䅁权䙂䅁䅁权䡁允䅁允䅁䅁䅅䅁䙁䭁硐汓䍺硇䅂䍄䉁䅁䅁兂䅁䅁䅍䅄䅁䅁䅕䅁䅁䍁潁唫䭁䵁䅳䅁䭁䅁䅍䅁䭁䅁䉣䅁䉁䅁䅁允䅁䅁䅕䅁䅁䅁䅁䅁䵁䅉䅅䅁䙁䅁䅁睁䵁䅁䅁兂䅁䅁䅁摪但兑䅯朲䅁䅁䅯杓䅁䅁䅯睂䅅䅁䅅䅁䉁䅁䅁兂ㅃ杄噯圱浘睐杷允䅁䅁䅕䅁䑁䅁䅷䅁䙁䅁䅁䵁䑸婌䉰权睄䅁䅁权睁䅁䅁权䡁允䅁允䅁䅁䅅䅁䙁䅁䅁䅁䅁䅁䅁䍄䉁䅁䅁兂䅁䅁䅍䅄䅁䅁䅕䅁䅁䥁刳歔䭅乁䅷䅁䭁䕁䅯䅁䭁䅁䉣䅁䉁䅁䅁允䅁䅁䅕䅁䅁䅁䅁䅁䵁䅉䅅䅁䙁䅁䅁睁䵁䅁䅁兂䅁䅁䅁摪但兑䅯朳䅁䅁䅯杓䅁䅁䅯睂䅅䅁䅅䅁䉁䅁䅁兂䅁䅁䅁䅁䅁䅁杷允䅁䅁䅕䅁䑁䅁䅷䅁䙁䅁䅁䅁乃唰䈵权杄䅁䅁权䭂䅁䅁权䡁允䅁允䅁䅁䅅䅁䙁䉁佮洯䉶偡⽍䍄䉁䅁䅁兂䅁䅁䅍䅄䅁䅁䅕䅁䅁䥁刳歔䭅佁䅉䅁䭁䕁䅯䅁䭁䅁䉣䅁䉁䅁䅁允䅁䅁䅕䅁䅁䅁䅁䅁䵁䅉䅅䅁䙁䅁䅁睁䵁䅁䅁兂䅁䅁䅁䤴㑈䅑䅯䄷䅁䅁䅯兎䅁䅁䅯睂䅅䅁䅅䅁䉁䅁䅁兂㑁㡰灳䭗㝢睐杷允䅁䅁䅕䅁䑁䅁䅷䅁䙁䅁䅁䅁乃唰䈵权歄䅁䅁权䭂䅁䅁权䡁允䅁允䅁䅁䅅䅁䙁䅁䅁䅁䅁䅁䅁䍄䉁䅁䅁兂䅁䅁䅍䅄䅁䅁䅕䅁䅁䑁歪歔䭅䅁䉉䅁䭁䕁䅧䅁䭁䅁䉣䅁䉁䅁䅁允䅁䅁䅕䅁䅁䅁䅁䅁䵁䅉䅅䅁䙁䅁䅁睁䵁䅁䅁兂䅁䅁䅁䵯㝮䅑䅯䄰䅁䅁䅯䅌䅁䅁䅯睂䅅䅁䅅䅁䉁䅁䅁兂䅁䅁䅁䅁䅁䅁杷允䅁䅁䅕䅁䑁䅁䅷䅁䙁䅁䅁䅁权晹䅴权獄䅁䅁权䉂䅁䅁权䡁允䅁允䅁䅁䅅䅁䙁佁敊⭃慦村䅆䍄䉁䅁䅁兂䅁䅁䅍䅄䅁䅁䅕䅁䅁䥁刳歔䭅䵁䅳䅁䭁䕁䅯䅁䭁䅁䉣䅁䉁䅁䅁允䅁䅁䅕䅁䅁䅁䅁䅁䵁䅉䅅䅁䙁䅁䅁睁䵁䅁䅁兂䅁䅁䅁䵑㜳䅑䅯朶䅁䅁䅯村䅁䅁䅯睂䅅䅁䅅䅁䉁䅁䅁兂摄橘䝏䝷煘睐杷允䅁䅁䅕䅁䑁䅁䅷䅁䙁䅁䅁䥁䅂啚䈹权䑄䅁䅁权㍁䅁䅁权䡁允䅁允䅁䅁䅅䅁䙁䅁䅁䅁䅁䅁䅁䍄䉁䅁䅁兂䅁䅁䅍䅄䅁䅁䅕䅁䅁䥷楄䕕䭅乁䅯䅁䭁䕁䅣䅁䭁䅁䉣䅁䉁䅁䅁允䅁䅁䅕䅁䅁䅁䅁䅁䵁䅉䅅䅁䙁䅁䅁睁䵁䅁䅁兂䅁䅁䅃ㅏ偬兑䅯䄵䅁䅁䅯杌䅁䅁䅯睂䅅䅁䅅䅁䉁䅁䅁兂䅁䅁䅁䅁䅁䅁杷允䅁䅁䅕䅁䑁䅁䅷䅁䙁䅁䅁䅁乃唰䈵权㡄䅁䅁权䭂䅁䅁权䡁允䅁允䅁䅁䅅䅁䙁䅁瑭慱夳䕙䅸䍄䉁䅁䅁兂䅁䅁䅍䅄䅁䅁䅕䅁䅁䙁睳ご䭅偁䅉䅁䭁䑁䅅䅁䭁䅁䉣䅁䉁䅁䅁允䅁䅁䅕䅁䅁䅁䅁䅁䵁䅉䅅䅁䙁䅁䅁睁䵁䅁䅁兂䅁䅁䅁䵑㜳䅑䅯睷䅁䅁䅯睌䅁䅁䅯睂䅅䅁䅅䅁䉁䅁䅁兂䅁䅁䅁䅁䅁䅁杷允䅁䅁䅕䅁䑁䅁䅷䅁䙁䅁䅁䅁乃唰䈵权⭄䅁䅁权䭂䅁䅁权䡁允䅁允䅁䅁䅅䅁䙁䅁䅁䅁䅁䅁䅁䍄䉁䅁䅁兂䅁䅁䅍䅄䅁䅁䅕䅁䅁䥁刳歔䭅䵁䅍䅁䭁䕁䅯䅁䭁䅁䉣䅁䉁䅁䅁允䅁䅁䅕䅁䅁䅁䅁䅁䵁䅉䅅䅁䙁䅁䅁睁䵁䅁䅁兂䅁䅁䅁摪但兑䅯䅂䅅䅁䅯杓䅁䅁䅯睂䅅䅁䅅䅁䉁䅁䅁兂䅁䅁䅁䅁䅁䅁杷允䅁䅁䅕䅁䑁䅁䅷䅁䙁䅁䅁䅁乃唰䈵权㉄䅁䅁权䭂䅁䅁权䡁允䅁允䅁䅁䅅䅁䙁䅁䅁䅁䅁䅁䅁䍄䉁䅁䅁兂䅁䅁䅍䅄䅁䅁䅕䅁䅁䥁刳歔䭅乁䅑䅁䭁䕁䅉䅁䭁䅁䉣䅁䉁䅁䅁允䅁䅁䅕剩㉈湇扺お䵁䅉䅅䅁䙁䅁䅁睁䵁䅁䅁兂䅁䅁䅁摪但兑䅯䄲䅁䅁䅯村䅁䅁䅯睂䅅䅁䅅䅁䉁䅁䅁兂䅁䅁䅁䅁䅁䅁杷允䅁䅁䅕䅁䑁䅁䅷䅁䙁䅁䅁䅁䅂智䅴权畄䅁䅁权䡂䅁䅁权䡁允䅁允䅁䅁䅅䅁䙁䩁㡨橏椲〰䅴䍄䉁䅁䅁兂䅁䅁䅍䅄䅁䅁䅕䅁䅁䑁歪歔䭅偁䅁䅁䭁䑁䅉䅁䭁䅁䉣䅁䉁䅁䅁允䅁䅁䅕䅁䅁䅁䅁䅁䵁䅉䅅䅁䙁䅁䅁睁䵁䅁䅁兂䅁䅁䅃䝑偖兑䅯䄱䅁䅁䅯杓䅁䅁䅯睂䅅䅁䅅䅁䉁䅁䅁兂䅁䅁䅁䅁䅁䅁杷允䅁䅁䅕䅁䑁䅁䅷䅁䙁䅁䅁䅁乃唰䈵权潄䅁䅁权䍂䅁䅁权䡁允䅁允䅁䅁䅅䅁䙁䅁䅁䅁䅁䅁䅁䍄䉁䅁䅁兂䅁䅁䅍䅄䅁䅁䅕䅁䅁佁䉃䔫䭁偁䅑䅁䭁䕁䄰䅁䭁䅁䉣䅁䉁䅁䅁允䅁䅁䅕体㙆䭆䠷啋䵁䅉䅅䅁䙁䅁䅁睁䵁䅁䅁兂䅁䅁䅁住佒兑䅯朸䅁䅁䅯兔䅁䅁䅯睂䅅䅁䅅䅁䉁䅁䅁兂卂䉵䘶ㄶ橅䅑杷允䅁䅁䅕䅁䑁䅁䅷䅁䙁䅁䅁䅁乃唰䈵权䅁允䅁权䍂䅁䅁权䡁允䅁允䅁䅁䅅䅁䭁䅁䅁䅁䵁䅉䅅䅁䙁䅁䅁睁䵁䅁䅁兂䅁䅁䅁住佒兑䅯䄸䅁䅁䅯䅑䅁䅁䅯睂䅅䅁䅅䅁䉁䅁䅁兂䅁䅁䅁䅁䅁䅁杷允䅁䅁䅕䅁䑁䅁䅷䅁䙁䅁䅁䅁䕁啪䈹权⽃䅁䅁权ぁ䅁䅁权䡁允䅁允䅁䅁䅅䅁䙁䅁䅁䅁䅁䅁䅁䍄䉁䅁䅁兂䅁䅁䅍䅄䅁䅁䅕䅁䅁䥁刳歔䭅䅁䉉䅁䭁䕁䅉䅁䭁䅁䉣䅁䉁䅁䅁允䅁䅁䅕䅁䅁䅁䅁䅁䵁䅉䅅䅁䙁䅁䅁睁䵁䅁䅁兂䅁䅁䅁祥倱兑䅯朵䅁䅁䅯兒䅁䅁䅯睂䅅䅁䅅䅁䉁䅁䅁兂剃灥㠲㡺㑲睐杷允䅁䅁䅕䅁䑁䅁䅷䅁䙁䅁䅁䅁䅂智䅴权歄䅁䅁权䱂䅁䅁权䡁允䅁允䅁䅁䅅䅁䙁䱁⭙㍌戰兆䅂䍄䉁䅁䅁兂䅁䅁䅍䅄䅁䅁䅕䅁䅁䥁刳歔䭅乁䅙䅁䭁䕁䄰䅁䭁䅁䉣䅁䉁䅁䅁允䅁䅁䅕䩭坙灉䅃歃䵁䅉䅅䅁䙁䅁䅁睁䵁䅁䅁兂䅁䅁䅁住佒兑䅯䄹䅁䅁䅯睌䅁䅁䅯睂䅅䅁䅅䅁䉁䅁䅁兂䅁䅁䅁䅁䅁䅁杷允䅁䅁䅕䅁䑁䅁䅷䅁䙁䅁䅁䅁杄晧䅨权楄䅁䅁权睁䅁䅁权䡁允䅁允䅁䅁䅅䅁䙁䅁䅁䅁䅁䅁䅁䍄䉁䅁䅁兂䅁䅁䅍䅄䅁䅁䅕䅁䅁䕺瑍歭䭅䵁䅍䅁䭁䑁䄰䅁䭁䅁䉣䅁䉁䅁䅁允䅁䅁䅕䅁䅁䅁䅁䅁䵁䅉䅅䅁䙁䅁䅁睁䵁䅁䅁兂䅁䅁䅁䵑㜳䅑䅯朰䅁䅁䅯䅍䅁䅁䅯睂䅅䅁䅅䅁䉁䅁䅁兂䅁䅁䅁䅁䅁䅁杷允䅁䅁䅕䅁䑁䅁䅷䅁䙁䅁䅁䥁䅂啚䈹权煄䅁䅁权⭁䅁䅁权䡁允䅁允䅁䅁䅅䅁䙁䡁摃㡑䅯䴳⽷䍄䉁䅁䅁兂䅁䅁䅍䅄䅁䅁䅕䅁䅁䡁瑳ご䭅偁䅑䅁䭁䑁䅙䅁䭁䅁䉣䅁䉁䅁䅁允䅁䅁䅕䅁䅁䅁䅁䅁䵁䅉䅅䅁䙁䅁䅁睁䵁䅁䅁兂䅁䅁䅁摪但兑䅯䄵䅁䅁䅯兔䅁䅁䅯睂䅅䅁䅅䅁䉁䅁䅁兂䅁䅁䅁䅁䅁䅁杷允䅁䅁䅕䅁䑁䅁䅷䅁䙁䅁䅁䵁䑸婌䉰权煄䅁䅁权乂䅁䅁权䡁允䅁允䅁䅁䅅䅁䙁䅁䅁䅁䅁䅁䅁䍄䉁䅁䅁兂䅁䅁䅍䅄䅁䅁䅕䅁䅁䥁刳歔䭅䭁䄸䅁䭁䕁䄰䅁䭁䅁䉣䅁䉁䅁䅁允䅁䅁䅕䅁䅁䅁䅁䅁䵁䅉䅅䅁䙁䅁䅁睁䵁䅁䅁兂䅁䅁䅃ㅏ偬兑䅯睷䅁䅁䅯睌䅁䅁䅯睂䅅䅁䅅䅁䉁䅁䅁兂䅁䅁䅁䅁䅁䅁杷允䅁䅁䅕䅁䑁䅁䅷䅁䙁䅁䅁䅁乃唰䈵权㑄䅁䅁权乂䅁䅁权䡁允䅁允䅁䅁䅅䅁䙁䅁䅁䅁䅁䅁䅁䍄䉁䅁䅁兂䅁䅁䅍䅄䅁䅁䅕䅁䅁䭁䩄〫䭁佁䅧䅁䭁䕁䅯䅁䭁䅁䉣䅁䉁䅁䅁允䅁䅁䅕㕬兺㉇卲啕䵁䅉䅅䅁䙁䅁䅁睁䵁䅁䅁兂䅁䅁䅁摪但兑䅯末䅁䅁䅯兔䅁䅁䅯睂䅅䅁䅅䅁䉁䅁䅁兂䅁䅁䅁䅁䅁䅁杷允䅁䅁䅕䅁䑁䅁䅷䅁䙁䅁䅁䅁䕁啪䈹权㡄䅁䅁权㉁䅁䅁权䡁允䅁允䅁䅁䅅䅁䙁䅁䅁䅁䅁䅁䅁䍄䉁䅁䅁兂䅁䅁䅍䅄䅁䅁䅕䅁䅁䕁昰䕕䭅佁䅁䅁䭁䑁䅳䅁䭁䅁䉣䅁䉁䅁䅁允䅁䅁䅕橹佗捣瑋呺䴸䅉䅅䅁䙁䅁䅁睁䵁䅁䅁兂䅁䅁䅁摪但兑䅯睷䅁䅁䅯兔䅁䅁䅯睂䅅䅁䅅䅁䉁䅁䅁兂䅁䅁䅁䅁䅁䅁杷允䅁䅁䅕䅁䑁䅁䅷䅁䙁䅁䅁䅁乃唰䈵权䕁允䅁权乂䅁䅁权䡁允䅁允䅁䅁䅅䅁䙁䅁䅁䅁䅁䅁䅁䍄䉁䅁䅁兂䅁䅁䅍䅄䅁䅁䅕䅁䅁䍁潁唫䭁偁䅷䅁䭁䑁䅉䅁䭁䅁䉣䅁䉁䅁䅁允䅁䅁䅕䅁䅁䅁䅁䅁䵁䅉䅅䅁䙁䅁䅁睁䵁䅁䅁兂䅁䅁䅁䵑㜳䅑䅯朸䅁䅁䅯䅐䅁䅁䅯睂䅅䅁䅅䅁䉁䅁䅁兂䅃䔯潁偷牧䅑杷允䅁䅁䅕䅁䑁䅁䅷䅁䙁䅁䅁䅁䅂智䅴权㑄䅁䅁权䡂䅁䅁权䡁允䅁允䅁䅁䅅䅁䙁䅁䅁䉑獭歫䍤䍄䉁䅁䅁兂䅁䅁䅍䅄䅁䅁䅕䅁䅁䥁刳歔䭅乁䅑䅁䭁䕁䅍䅁䭁䅁䉣䅁䉁䅁䅁允䅁䅁䅕潌ㄹ汣䕴歊䵁䅉䅅䅁䙁䅁䅁睁䵁䅁䅁兂䅁䅁䅁剔儹兑䅯朴䅁䅁䅯杒䅁䅁䅯睂䅅䅁䅅䅁䉁䅁䅁兂奂䕥⭣砵䌰䅑杷允䅁䅁䅕䅁䑁䅁䅷䅁䙁䅁䅁䅁元癤䅨权䍁允䅁权㕁䅁䅁权䡁允䅁允䅁䅁䅅䅁䙁䱁㙂佊啤教⽳䍄䉁䅁䅁兂䅁䅁䅍䅄䅁䅁䅕䅁䅁䥁刳歔䭅乁䄴䅁䭁䕁䅍䅁䭁䅁䉣䅁䉁䅁䅁允䅁䅁䅕䅁䅁䅁䅁䅁䵁䅉䅅䅁䙁䅁䅁睁䵁䅁䅁兂䅁䅁䅁摪但兑䅯䄴䅁䅁䅯睑䅁䅁䅯睂䅅䅁䅅䅁䉁䅁䅁兂歁癢㙉橒硄睐杷允䅁䅁䅕䅁䑁䅁䅷䅁䙁䅁䅁䅁乃唰䈵权浄䅁䅁权䑂䅁䅁权䡁允䅁允䅁䅁䅅䅁䙁䕁剒䅩䩪癦⼸䍄䉁䅁䅁兂䅁䅁䅍䅄䅁䅁䅕䅁䅁佁䉃䔫䭁䅁䉑䅁䭁䕁䅙䅁䭁䅁䉣䅁䉁䅁䅁允䅁䅁䅕樵祳⭌塴歓䵁䅉䅅䅁䙁䅁䅁睁䵁䅁䅁兂䅁䅁䅁摪但兑䅯䄸䅁䅁䅯睑䅁䅁䅯睂䅅䅁䅅䅁䉁䅁䅁兂䅁䅁䅁䅁䅁䅁杷允䅁䅁䅕䅁䑁䅁䅷䅁䙁䅁䅁䅁乃唰䈵权潄䅁䅁权䑂䅁䅁权䡁允䅁允䅁䅁䅅䅁䙁䅁䅁䅁䅁䅁䅁䍄䉁䅁䅁兂䅁䅁䅍䅄䅁䅁䅕䅁䅁䅁乓ご䭅偁䅙䅁䭁䑁䄴䅁䭁䅁䉣䅁䉁䅁䅁允䅁䅁䅕潥䝂㕲敱吷䴸䅉䅅䅁䙁䅁䅁睁䵁䅁䅁兂䅁䅁䵄祑愲兑䅯䅁䅅䅁䅯睏䅁䅁䅯睂䅅䅁䅅䅁䉁䅁䅁权䅁䅁䅁䍄䉁䅁䅁兂䅁䅁䅍䅄䅁䅁䅕䅁䅁䥷楄䕕䭅乁䅑䅁䭁䕁䅉䅁䭁䅁䉣䅁䉁䅁䅁允䅁䅁䅕煈㉇し昳䕆䵁䅉䅅䅁䙁䅁䅁睁䵁䅁䅁兂䅁䅁䅁穗偂兑䅯䄶䅁䅁䅯睓䅁䅁䅯睂䅅䅁䅅䅁䉁䅁䅁兂慁㕙佪祈乎䅑杷允䅁䅁䅕䅁䑁䅁䅷䅁䙁䅁䅁䅁䅂智䅴权歄䅁䅁权ㅁ䅁䅁权䡁允䅁允䅁䅁䅅䅁䙁䕁汊允奷来䅎䍄䉁䅁䅁兂䅁䅁䅍䅄䅁䅁䅕䅁䅁佁䉃䔫䭁偁䅉䅁䭁䕁䅧䅁䭁䅁䉣䅁䉁䅁䅁允䅁䅁䅕硥畓⭒㙈啉䵁䅉䅅䅁䙁䅁䅁睁䵁䅁䅁兂䅁䅁䅁摪但兑䅯睹䅁䅁䅯睑䅁䅁䅯睂䅅䅁䅅䅁䉁䅁䅁兂䅁䅁䅁䅁䅁䅁杷允䅁䅁䅕䅁䑁䅁䅷䅁䙁䅁䅁䅁乃唰䈵权㑄䅁䅁权䑂䅁䅁权䡁允䅁允䅁䅁䅅䅁䙁䅁䅁䅁䅁䅁䅁䍄䉁䅁䅁兂䅁䅁䅍䅄䅁䅁䅕䅁䅁䑧婴ご䭅佁䅁䅁䭁䕁䅯䅁䭁䅁䉣䅁䉁䅁䅁允䅁䅁䅕呏噃眹㠵樯䴸䅉䅅䅁䙁䅁䅁睁䵁䅁䅁兂䅁䅁䅁摪但兑䅯朶䅁䅁䅯睑䅁䅁䅯睂䅅䅁䅅䅁䉁䅁䅁兂䅁䅁䅁䅁䅁䅁杷允䅁䅁䅕䅁䑁䅁䅷䅁䙁䅁䅁䅁乃唰䈵权䕁允䅁权䑂䅁䅁权䡁允䅁允䅁䅁䅅䅁䙁䅁䅁䅁䅁䅁䅁䍄䉁䅁䅁兂䅁䅁䅍䅄䅁䅁䅕䅁䅁䡁瑳ご䭅乁䅙䅁䭁䕁䅷䅁䭁䅁䉣䅁䉁䅁䅁允䅁䅁䅕が啬㝒䵵稸䴸䅉䅅䅁䙁䅁䅁睁䵁䅁䅁兂䅁䅁䅃ㅏ偬兑䅯䄳䅁䅁䅯兎䅁䅁䅯睂䅅䅁䅅䅁䉁䅁䅁兂桄猹楈䉣灲睐杷允䅁䅁䅕䅁䑁䅁䅷䅁䙁䅁䅁䅁乃唰䈵权㉄䅁䅁权䑂䅁䅁权䡁允䅁允䅁䅁䅅䅁䙁䅁䅁䅁䅁䅁䅁䍄䉁䅁䅁兂䅁䅁䅍䅄䅁䅁䅕䅁䅁䥁刳歔䭅乁䅷䅁䭁䅁䅍䅁䭁䅁䉣䅁䉁䅁䅁允䅁䅁䅕䅁䅁䅁䅁䅁䵁䅉䅅䅁䙁䅁䅁睁䵁䅁䅁兂䅁䅁䅁䡫㑢䅑䅯䄷䅁䅁䅯睑䅁䅁䅯睂䅅䅁䅅䅁䉁䅁䅁兂兂睃攴㡲㝲睐杷允䅁䅁䅕䅁䑁䅁䅷䅁䙁䅁䅁䵁䅃水䉂权癃䅁䅁权㉁䅁䅁权䡁允䅁允䅁䅁䅅䅁䙁䅁䅁䅁䅁䅁䅁䍄䉁䅁䅁兂䅁䅁䅍䅄䅁䅁䅕䅁䅁䡁䭄〫䭁乁䅯䅁䭁䑁䄴䅁䭁䅁䉣䅁䉁䅁䅁允䅁䅁䅕楢が㥤䱭含䴸䅉䅅䅁䙁䅁䅁睁䵁䅁䅁兂䅁䅁䅁䵣㝲䅑䅯朳䅁䅁䅯兒䅁䅁䅯睂䅅䅁䅅䅁䉁䅁䅁兂䅁䅁䅁䅁䅁䅁杷允䅁䅁䅕䅁䑁䅁䅷䅁䙁䅁䅁䅁乃唰䈵权畄䅁䅁权䑁䅁䅁权䡁允䅁允䅁䅁䅅䅁䙁䅁䅁䅁䅁䅁䅁䍄䉁䅁䅁兂䅁䅁䅍䅄䅁䅁䅕䅁䅁䥁刳歔䭅偁䅑䅁䭁䅁䅍䅁䭁䅁䉣䅁䉁䅁䅁允䅁䅁䅕捺䵺䵺䵺が䵁䅉䅅䅁䙁䅁䅁睁䵁䅁䅁兂䅁䅁䅁祥倱兑䅯䄴䅁䅁䅯睎䅁䅁䅯睂䅅䅁䅅䅁䉁䅁䅁兂䅁䅁䅁䅁䅁䅁杷允䅁䅁䅕䅁䑁䅁䅷䅁䙁䅁䅁䅁乃唰䈵权䅁允䅁权䑁䅁䅁权䡁允䅁允䅁䅁䅅䅁䭁䅁䅁䅁䵁䅉䅅䅁䙁䅁䅁睁䵁䅁䅁兂䅁䅁䅁摪但兑䅯睷䅁䅁䅯睁䅁䅁䅯睂䅅䅁䅅䅁䉁䅁䅁兂䅁䅁䅁䅁䅁䅁杷允䅁䅁䅕䅁䑁䅁䅷䅁䙁䅁䅁䅁乃唰䈵权煄䅁䅁权䑁䅁䅁权䡁允䅁允䅁䅁䅅䅁䙁䅁䅁䅁䅁䅁䅁䍄䉁䅁䅁兂䅁䅁䅍䅄䅁䅁䅕䅁䅁䥁刳歔䭅䅁䉑䅁䭁䅁䅍䅁䭁䅁䉣䅁䉁䅁䅁允䅁䅁䅕䅁䅁䅁䅁䅁䵁䅉䅅䅁䙁䅁䅁睁䵁䅁䅁兂䅁䅁䅁䤴㑈䅑䅯䄹䅁䅁䅯兓䅁䅁䅯睂䅅䅁䅅䅁䉁䅁䅁兂䅁䅁䅁䥁湁䅑杷允䅁䅁䅕䅁䑁䅁䅷䅁䙁䅁䅁䅁扂䕍䈹权䱄䅁䅁权㑁䅁䅁权䡁允䅁允䅁䅁䅅䅁䙁䅁䅁䅁䅁䅁䅁䍄䉁䅁䅁兂䅁䅁䅍䅄䅁䅁䅕䅁䅁䕧求ご䭅䅁䉑䅁䭁䑁䅍䅁䭁䅁䉣䅁䉁䅁䅁允䅁䅁䅕䅁䅁䅁䅁䅁䵁䅉䅅䅁䙁䅁䅁睁䵁䅁䅁兂䅁䅁䅁摪但兑䅯䄷䅁䅁䅯睁䅁䅁䅯睂䅅䅁䅅䅁䉁䅁䅁兂䅁䅁䅁䅁䅁䅁杷允䅁䅁䅕䅁䑁䅁䅷䅁䙁䅁䅁䅁䕁啪䈹权䕁允䅁权畁䅁䅁权䡁允䅁允䅁䅁䅅䅁䙁䅁䅁䅁䅁䅁䅁䍄䉁䅁䅁兂䅁䅁䅍䅄䅁䅁䅕䅁䅁䝧畯ご䭅䅁䉁䅁䭁䕁䅯䅁䭁䅁䉣䅁䉁䅁䅁允䅁䅁䅯杂䅅䅁杷允䅁䅁䅕䅁䑁䅁䅷䅁䙁䅁䅁䵁䑸婌䉰权兄䅁䅁权獁䅁䅁权䡁允䅁允䅁䅁䅅䅁䙁䅁䅁䅁䅁䅁䅁䍄䉁䅁䅁兂䅁䅁䅍䅄䅁䅁䅕䅁䅁䕺瑍歭䭅乁䅑䅁䭁䍁䅷䅁䭁䅁䉣䅁䉁䅁䅁允䅁䅁䅕䅁䅁䅁䅁䅁䵁䅉䅅䅁䙁䅁䅁睁䵁䅁䅁兂䅁䅁䅁䤴㑈䅑䅯䅂䅅䅁䅯兓䅁䅁䅯睂䅅䅁䅅䅁䉁䅁䅁兂䍁桋桩䰳稴䅑杷允䅁䅁䅕䅁䑁䅁䅷䅁䙁䅁䅁䅁扂䕍䈹权䍁允䅁权䡂䅁䅁权䡁允䅁允䅁䅁䅅䅁䙁䅁䅁䅁䅁䅁䅁䍄䉁䅁䅁兂䅁䅁䅍䅄䅁䅁䅕䅁䅁䅁乓ご䭅佁䅉䅁䭁䑁䅑䅁䭁䅁䉣䅁䉁䅁䅁允䅁䅁䅕䅁䅁䅁䅁䅁䵁䅉䅅䅁䙁䅁䅁睁䵁䅁䅁兂䅁䅁䵄祑愲兑䅯朱䅁䅁䅯䅌䅁䅁䅯睂䅅䅁䅅䅁䉁䅁䅁兂䅁䅁䅁䅁䅁䅁杷允䅁䅁䅕䅁䑁䅁䅷䅁䙁䅁䅁䵁䑸婌䉰权奄䅁䅁权獁䅁䅁权䡁允䅁允䅁䅁䅅䅁䙁䅁䅁䅁䅁䅁䅁䍄䉁䅁䅁兂䅁䅁䅍䅄䅁䅁䅕䅁䅁䙁睳ご䭅䱁䄸䅁䭁䑁䄸䅁䭁䅁䉣䅁䉁䅁䅁允䅁䅁䅕䅁䅁䅁䅁䅁䵁䅉䅅䅁䙁䅁䅁睁䵁䅁䅁兂䅁䅁䵄祑愲兑䅯䄴䅁䅁䅯䅌䅁䅁䅯睂䅅䅁䅅䅁䉁䅁䅁兂䅁䅁䅁䅁䅁䅁杷允䅁䅁䅕䅁䑁䅁䅷䅁䙁䅁䅁䅁睂癹䅴权⽃䅁䅁权䝂䅁䅁权䡁允䅁允䅁䅁䅅䅁䙁䅁䅁䅁䅁䅁䅁䍄䉁䅁䅁兂䅁䅁䅍䅄䅁䅁䅕䅁䅁䭁䩄〫䭁䅁䉁䅁䭁䑁䄰䅁䭁䅁䉣䅁䉁䅁䅁允䅁䅁䅯杂䅅䅁杷允䅁䅁䅕䅁䑁䅁䅷䅁䙁䅁䅁䵁䑸婌䉰权㡄䅁䅁权䵂䅁䅁权䡁允䅁允䅁䅁䅅䅁䙁䅁䅁䅁䅁䅁䅁䍄䉁䅁䅁兂䅁䅁䅍䅄䅁䅁䅕䅁䅁䙁睳ご䭅乁䅧䅁䭁䕁䅙䅁䭁䅁䉣䅁䉁䅁䅁允䅁䅁䅕䅁䅁䅁䅁䅁䵁䅉䅅䅁䙁䅁䅁睁䵁䅁䅁兂䅁䅁䅁剔儹兑䅯朵䅁䅁䅯睏䅁䅁䅯睂䅅䅁䅅䅁䉁䅁䅁兂ㅂ䕧牄噗㉵睐杷允䅁䅁䅕䅁䑁䅁䅷䅁䙁䅁䅁䵁䑸婌䉰权睄䅁䅁权獁䅁䅁权䡁允䅁允䅁䅁䅅䅁䙁䅁䅁䅁䅁䅁䅁䍄䉁䅁䅁兂䅁䅁䅍䅄䅁䅁䅕䅁䅁佁䉃䔫䭁偁䅯䅁䭁䑁䄴䅁䭁䅁䉣䅁䉁䅁䅁允䅁䅁䅕䅁杁䉷㝤䕖䵉䅉䅅䅁䙁䅁䅁睁䵁䅁䅁兂䅁䅁䵄祑愲兑䅯䄶䅁䅁䅯䅌䅁䅁䅯睂䅅䅁䅅䅁䉁䅁䅁兂䅁䅁䅁䅁䅁䅁杷允䅁䅁䅕䅁䑁䅁䅷䅁䙁䅁䅁䵁䑸婌䉰权祄䅁䅁权獁䅁䅁权䡁允䅁允䅁䅁䅅䅁䙁䅁䅁䅁䅁䅁䅁䍄䉁䅁䅁兂䅁䅁䅍䅄䅁䅁䅕䅁䅁䕺瑍歭䭅䵁䅳䅁䭁䍁䅷䅁䭁䅁䉣䅁䉁䅁䅁允䅁䅁䅕䅁䅁䅁䅁䅁䵁䅉䅅䅁䙁䅁䅁睁䵁䅁䅁兂䅁䅁䵄祑愲兑䅯睶䅁䅁䅯䅌䅁䅁䅯睂䅅䅁䅅䅁䉁䅁䅁兂䅁䅁䅁䅁䅁䅁杷允䅁䅁䅕䅁䑁䅁䅷䅁䙁䅁䅁䥁煂歌䈹权睄䅁䅁权㕁䅁䅁权䡁允䅁允䅁䅁䅅䅁䙁䅁䅁䅁䅁䅁䅁䍄䉁䅁䅁兂䅁䅁䅍䅄䅁䅁䅕䅁䅁䅁乓ご䭅䅁䉉䅁䭁䕁䅑䅁䭁䅁䉣䅁䉁䅁䅁允䅁䅁䅕䅁䅁䅁䅁䅁䵁䅉䅅䅁䙁䅁䅁睁䵁䅁䅁兂䅁䅁䅁䍉㕪䅑䅯朱䅁䅁䅯睓䅁䅁䅯睂䅅䅁䅅䅁䉁䅁䅁兂䅁䅁䅁䅁䅁䅁杷允䅁䅁䅕䅁䑁䅁䅷䅁䙁䅁䅁䵁䑸婌䉰权䕁允䅁权獁䅁䅁权䡁允䅁允䅁䅁䅅䅁䙁䅁䅁䅁䅁䅁䅁䍄䉁䅁䅁兂䅁䅁䅍䅄䅁䅁䅕䅁䅁䕧求ご䭅䱁䄸䅁䭁䕁䅯䅁䭁䅁䉣䅁䉁䅁䅁允䅁䅁䅕䅁䅁䅁䅁䅁䵁䅉䅅䅁䙁䅁䅁睁䵁䅁䅁兂䅁䅁䵄祑愲兑䅯朹䅁䅁䅯䅌䅁䅁䅯睂䅅䅁䅅䅁䉁䅁䅁兂䅁䅁䅁䅁䅁䅁杷允䅁䅁䅕䅁䑁䅁䅷䅁䙁䅁䅁䅁㑁䔵䈵权奄䅁䅁权䉂䅁䅁权䡁允䅁允䅁䅁䅅䅁䙁䅁䅁䅁䅁䅁䅁䍄䉁䅁䅁兂䅁䅁䅍䅄䅁䅁䅕䅁䅁䕺瑍歭䭅乁䅁䅁䭁䍁䄸䅁䭁䅁䉣䅁䉁䅁䅁允䅁䅁䅕䅁䅁䅁䅁䅁䵁䅉䅅䅁䙁䅁䅁睁䵁䅁䅁兂䅁䅁䅁晡但兑䅯朵䅁䅁䅯睍䅁䅁䅯睂䅅䅁䅅䅁䉁䅁䅁兂䅁䅁䅁䅁䅁䅁杷允䅁䅁䅕䅁䑁䅁䅷䅁䙁䅁䅁䅁扂䕍䈹权捄䅁䅁权䱂䅁䅁权䡁允䅁允䅁䅁䅅䅁䙁䱁啉牸搷甶⽙䍄䉁䅁䅁兂䅁䅁䅍䅄䅁䅁䅕䅁䅁䕺瑍歭䭅乁䅙䅁䭁䍁䄸䅁䭁䅁䉣䅁䉁䅁䅁允䅁䅁䅕䅁䅁䅁䅁䅁䵁䅉䅅䅁䙁䅁䅁睁䵁䅁䅁兂䅁䅁䵄祑愲兑䅯䄲䅁䅁䅯睌䅁䅁䅯睂䅅䅁䅅䅁䉁䅁䅁兂䅁䅁䅁䅁䅁䅁杷允䅁䅁䅕䅁䑁䅁䅷䅁䙁䅁䅁䵁䑸婌䉰权佄䅁䅁权癁䅁䅁权䡁允䅁允䅁䅁䅅䅁䙁䅁䅁䅁䅁䅁䅁䍄䉁䅁䅁兂䅁䅁䅍䅄䅁䅁䅕䅁䅁䕺瑍歭䭅乁䄴䅁䭁䍁䄸䅁䭁䅁䉣䅁䉁䅁䅁允䅁䅁䅕䅁䅁䅁䅁䅁䵁䅉䅅䅁䙁䅁䅁睁䵁䅁䅁兂䅁䅁䅁晡但兑䅯䄲䅁䅁䅯杓䅁䅁䅯睂䅅䅁䅅䅁䉁䅁䅁兂獁硔㔰坊穦睐杷允䅁䅁䅕䅁䑁䅁䅷䅁䙁䅁䅁䅁元癤䅨权畄䅁䅁权䝂䅁䅁权䡁允䅁允䅁䅁䅅䅁䙁䥁獬步捍ふ䅬䍄䉁䅁䅁兂䅁䅁䅍䅄䅁䅁䅕䅁䅁䝧畯ご䭅偁䄴䅁䭁䑁䅕䅁䭁䅁䉣䅁䉁䅁䅁允䅁䅁䅕噚䅎獱昴䔳䵅䅉䅅䅁䙁䅁䅁睁䵁䅁䅁兂䅁䅁䵄祑愲兑䅯睲䅁䅁䅯睌䅁䅁䅯睂䅅䅁䅅䅁䉁䅁䅁兂䅁䅁䅁䅁䅁䅁杷允䅁䅁䅕䅁䑁䅁䅷䅁䙁䅁䅁䵁䑸婌䉰权㙄䅁䅁权癁䅁䅁权䡁允䅁允䅁䅁䅅䅁䙁䅁䅁䅁䅁䅁䅁䍄䉁䅁䅁兂䅁䅁䅍䅄䅁䅁䅕䅁䅁䕁昰䕕䭅乁䅙䅁䭁䕁䅳䅁䭁䅁䉣䅁䉁䅁䅁允䅁䅁䅕㙬摚⽦单歁䵁䅉䅅䅁䙁䅁䅁睁䵁䅁䅁兂䅁䅁䅁䥂倱兑䅯睷䅁䅁䅯睍䅁䅁䅯睂䅅䅁䅅䅁䉁䅁䅁兂䅁䅁䅁䅁䅁䅁杷允䅁䅁䅕䅁䑁䅁䅷䅁䙁䅁䅁䅁权晹䅴权祄䅁䅁权畁䅁䅁权䡁允䅁允䅁䅁䅅䅁䙁䅁䅁䅁䅁䅁䅁䍄䉁䅁䅁兂䅁䅁䅍䅄䅁䅁䅕䅁䅁䕺瑍歭䭅佁䅯䅁䭁䍁䄸䅁䭁䅁䉣䅁䉁䅁䅁允䅁䅁䅕䅁䅁䅁䅁䅁䵁䅉䅅䅁䙁䅁䅁睁䵁䅁䅁兂䅁䅁䅁祥倱兑䅯䄯䅁䅁䅯児䅁䅁䅯睂䅅䅁䅅䅁䉁䅁䅁兂䅁䅁䅁䅁䅁䅁杷允䅁䅁䅕䅁䑁䅁䅷䅁䙁䅁䅁䵁䑸婌䉰权獄䅁䅁权癁䅁䅁权䡁允䅁允䅁䅁䅅䅁䙁䅁䅁䅁䅁䅁䅁䍄䉁䅁䅁兂䅁䅁䅍䅄䅁䅁䅕䅁䅁䙁睳ご䭅偁䅁䅁䭁䑁䅕䅁䭁䅁䉣䅁䉁䅁䅁允䅁䅁䅕杦港婙㕳䕐䵁䅉䅅䅁䙁䅁䅁睁䵁䅁䅁兂䅁䅁䅃ㅏ偬兑䅯朵䅁䅁䅯睏䅁䅁䅯睂䅅䅁䅅䅁䉁䅁䅁兂䅁䅁䅁䅁䅁䅁杷允䅁䅁䅕䅁䑁䅁䅷䅁䙁䅁䅁䵁䑸婌䉰权䍁允䅁权䵂䅁䅁权䡁允䅁允䅁䅁䅅䅁䙁䅁䅁䅁䅁䅁䅁䍄䉁䅁䅁兂䅁䅁䅍䅄䅁䅁䅕䅁䅁䕺瑍歭䭅偁䅙䅁䭁䍁䄸䅁䭁䅁䉣䅁䉁䅁䅁允䅁䅁䅕䅁䅁䅁䅁䅁䵁䅉䅅䅁䙁䅁䅁睁䵁䅁䅁兂䅁䅁䵄祑愲兑䅯䄰䅁䅁䅯䅍䅁䅁䅯睂䅅䅁䅅䅁䉁䅁䅁兂䅁䅁䅁䅁䅁䅁杷允䅁䅁䅕䅁䑁䅁䅷䅁䙁䅁䅁䵁䑸婌䉰权奄䅁䅁权睁䅁䅁权䡁允䅁允䅁䅁䅅䅁䙁䅁䅁䅁䅁䅁䅁䍄䉁䅁䅁兂䅁䅁䅍䅄䅁䅁䅕䅁䅁䕺瑍歭䭅乁䅷䅁䭁䑁䅁䅁䭁䅁䉣䅁䉁䅁䅁允䅁䅁䅕䅁䅁䅁䅁䅁䵁䅉䅅䅁䙁䅁䅁睁䵁䅁䅁兂䅁䅁䅃ㅏ偬兑䅯䄰䅁䅁䅯睏䅁䅁䅯睂䅅䅁䅅䅁䉁䅁䅁兂䅁䅁䅁䅁䅁䅁杷允䅁䅁䅕䅁䑁䅁䅷䅁䙁䅁䅁䅁睂癹䅴权兄䅁䅁权䭂䅁䅁权䡁允䅁允䅁䅁䅅䅁䙁䥁煦癍瑋剹䄹䍄䉁䅁䅁兂䅁䅁䅍䅄䅁䅁䅕䅁䅁䕺瑍歭䭅佁䅉䅁䭁䑁䅁䅁䭁䅁䉣䅁䉁䅁䅁允䅁䅁䅕䅁䅁䅁䅁䅁䵁䅉䅅䅁䙁䅁䅁睁䵁䅁䅁兂䅁䅁䅁䡫㑢䅑䅯朲䅁䅁䅯村䅁䅁䅯睂䅅䅁䅅䅁䉁䅁䅁兂䅁䅁䅁䅁䅁䅁杷允䅁䅁䅕䅁䑁䅁䅷䅁䙁䅁䅁䅁䅂智䅴权䍁允䅁权㑁䅁䅁权䡁允䅁允䅁䅁䅅䅁䙁䅁䅁䅁䅁䅁䅁䍄䉁䅁䅁兂䅁䅁䅍䅄䅁䅁䅕䅁䅁䑁歪歔䭅乁䅉䅁䭁䕁䅫䅁䭁䅁䉣䅁䉁䅁䅁允䅁䅁䅕晬潲時湫䕋䵁䅉䅅䅁䙁䅁䅁睁䵁䅁䅁兂䅁䅁䅁䥂倱兑䅯朳䅁䅁䅯䅎䅁䅁䅯睂䅅䅁䅅䅁䉁䅁䅁兂䅁䅁䅁䅁䅁䅁杷允䅁䅁䅕䅁䑁䅁䅷䅁䙁䅁䅁䵁䑸婌䉰权癃䅁䅁权睁䅁䅁权䡁允䅁允䅁䅁䅅䅁䙁䅁䅁䅁䅁䅁䅁䍄䉁䅁䅁兂䅁䅁䅍䅄䅁䅁䅕䅁䅁䅁乓ご䭅偁䅷䅁䭁䑁䅉䅁䭁䅁䉣䅁䉁䅁䅁允䅁䅁䅕䅁䅁䅁䅁䅁䵁䅉䅅䅁䙁䅁䅁睁䵁䅁䅁兂䅁䅁䅃ㅏ偬兑䅯朱䅁䅁䅯材䅁䅁䅯睂䅅䅁䅅䅁䉁䅁䅁兂橂漸样潑䙅䅑杷允䅁䅁䅕䅁䑁䅁䅷䅁䙁䅁䅁䅁乂ㅈ䉂权楄䅁䅁权⽁䅁䅁权䡁允䅁允䅁䅁䅅䅁䙁乁乫ぅ癔兘䅊䍄䉁䅁䅁兂䅁䅁䅍䅄䅁䅁䅕䅁䅁䕺瑍歭䭅偁䄴䅁䭁䑁䅁䅁䭁䅁䉣䅁䉁䅁䅁允䅁䅁䅕䅁䅁䅁䅁䅁䵁䅉䅅䅁䙁䅁䅁睁䵁䅁䅁兂䅁䅁䵄祑愲兑䅯朶䅁䅁䅯䅍䅁䅁䅯睂䅅䅁䅅䅁䉁䅁䅁兂䅁䅁䅁䅁䅁䅁杷允䅁䅁䅕䅁䑁䅁䅷䅁䙁䅁䅁䅁䕁啪䈹权楄䅁䅁权祁䅁䅁权䡁允䅁允䅁䅁䅅䅁䙁䅁䅁䅁䅁䅁䅁䍄䉁䅁䅁兂䅁䅁䅍䅄䅁䅁䅕䅁䅁䕺瑍歭䭅佁䅉䅁䭁䑁䅅䅁䭁䅁䉣䅁䉁䅁䅁允䅁䅁䅕䅁䅁䅁䅁䅁䵁䅉䅅䅁䙁䅁䅁睁䵁䅁䅁兂䅁䅁䵄祑愲兑䅯䄶䅁䅁䅯免䅁䅁䅯睂䅅䅁䅅䅁䉁䅁䅁兂䅁䅁䅁䅁䅁䅁杷允䅁䅁䅕䅁䑁䅁䅷䅁䙁䅁䅁䵁䑸婌䉰权⽃䅁䅁权硁䅁䅁权䡁允䅁允䅁䅁䅅䅁䙁䅁䅁䅁䅁䅁䅁䍄䉁䅁䅁兂䅁䅁䅍䅄䅁䅁䅕䅁䅁佁䉃䔫䭁乁䅑䅁䭁䕁䅫䅁䭁䅁䉣䅁䉁䅁䅁允䅁䅁䅕䅁䅁䅁䅁䅁䵁䅉䅅䅁䙁䅁䅁睁䵁䅁䅁兂䅁䅁䅁䵯㝮䅑䅯䄷䅁䅁䅯材䅁䅁䅯睂䅅䅁䅅䅁䉁䅁䅁兂䍂㥙瑮牵䩙䅑杷允䅁䅁䅕䅁䑁䅁䅷䅁䙁䅁䅁䅁元癤䅨权㑄䅁䅁权㉁䅁䅁权䡁允䅁允䅁䅁䅅䅁䙁䅁䅁䅁䅁䅁䅁䍄䉁䅁䅁兂䅁䅁䅍䅄䅁䅁䅕䅁䅁䕁乄〫䭁乁䅑䅁䭁䕁䅕䅁䭁䅁䉣䅁䉁䅁䅁允䅁䅁䅕剔⽩究瑚䕈䵁䅉䅅䅁䙁䅁䅁睁䵁䅁䅁兂䅁䅁䅁䵑㜳䅑䅯杁䅅䅁䅯材䅁䅁䅯睂䅅䅁䅅䅁䉁䅁䅁兂䙃洱坣削䅅䅑杷允䅁䅁䅕䅁䑁䅁䅷䅁䙁䅁䅁䅁杄晧䅨权⭄䅁䅁权⽁䅁䅁权䡁允䅁允䅁䅁䅅䅁䙁䅁䅁䥁慁乣䉨䍄䉁䅁䅁兂䅁䅁䅍䅄䅁䅁䅕䅁䅁䑁歪歔䭅偁䅁䅁䭁䑁䅯䅁䭁䅁䉣䅁䉁䅁䅁允䅁䅁䅕䅁䅁䅁䅁䅁䵁䅉䅅䅁䙁䅁䅁睁䵁䅁䅁兂䅁䅁䅃楡倵兑䅯朱䅁䅁䅯村䅁䅁䅯睂䅅䅁䅅䅁䉁䅁䅁兂坃㕔獫⬵⽈睐杷允䅁䅁䅕䅁䑁䅁䅷䅁䙁䅁䅁䵁䑸婌䉰权楄䅁䅁权畁䅁䅁权䡁允䅁允䅁䅁䅅䅁䙁䅁䅁䅁䅁䅁䅁䍄䉁䅁䅁兂䅁䅁䅍䅄䅁䅁䅕䅁䅁䕺瑍歭䭅佁䅑䅁䭁䍁䄴䅁䭁䅁䉣䅁䉁䅁䅁允䅁䅁䅕䅁䅁䅁䅁䅁䵁䅉䅅䅁䙁䅁䅁睁䵁䅁䅁兂䅁䅁䅁穗偂兑䅯朱䅁䅁䅯睌䅁䅁䅯睂䅅䅁䅅䅁䉁䅁䅁兂䅁䅁䅁䅁䅁䅁杷允䅁䅁䅕䅁䑁䅁䅷䅁䙁䅁䅁䵁䑸婌䉰权祄䅁䅁权畁䅁䅁权䡁允䅁允䅁䅁䅅䅁䙁䅁䅁䅁䅁䅁䅁䍄䉁䅁䅁兂䅁䅁䅍䅄䅁䅁䅕䅁䅁䕺瑍歭䭅䱁䄸䅁䭁䍁䄴䅁䭁䅁䉣䅁䉁䅁䅁允䅁䅁䅕䅁䅁䅁䅁䅁䵁䅉䅅䅁䙁䅁䅁睁䵁䅁䅁兂䅁䅁䅁䵯㝮䅑䅯朴䅁䅁䅯兑䅁䅁䅯睂䅅䅁䅅䅁䉁䅁䅁兂啃琳橒㝆卑䅑杷允䅁䅁䅕䅁䑁䅁䅷䅁䙁䅁䅁䵁䑸婌䉰权㡄䅁䅁权畁䅁䅁权䡁允䅁允䅁䅁䅅䅁䙁䅁䅁䅁䅁䅁䅁䍄䉁䅁䅁兂䅁䅁䅍䅄䅁䅁䅕䅁䅁䍁潁唫䭁偁䅷䅁䭁䑁䅕䅁䭁䅁䉣䅁䉁䅁䅁允䅁䅁䅕䅁䅁䅁䅁䅁䵁䅉䅅䅁䙁䅁䅁睁䵁䅁䅁兂䅁䅁䵄祑愲兑䅯杁䅅䅁䅯杌䅁䅁䅯睂䅅䅁䅅䅁䉁䅁䅁兂䅁䅁䅁䅁䅁䅁杷允䅁䅁䅕䅁䑁䅁䅷䅁䙁䅁䅁䅁元癤䅨权畄䅁䅁权䩂䅁䅁权䡁允䅁允䅁䅁䅅䅁䙁䱁䥍愳䵫〹䅤䍄䉁䅁䅁兂䅁䅁䅍䅄䅁䅁䅕䅁䅁䝧畯ご䭅佁䅯䅁䭁䕁䅉䅁䭁䅁䉣䅁䉁䅁䅁允䅁䅁䅕䅁䅁䅁䅁䅁䵁䅉䅅䅁䙁䅁䅁睁䵁䅁䅁兂䅁䅁䵄祑愲兑䅯朹䅁䅁䅯杌䅁䅁䅯睂䅅䅁䅅䅁䉁䅁䅁兂䅁䅁䅁䅁䅁䅁杷允䅁䅁䅕䅁䑁䅁䅷䅁䙁䅁䅁䵁䅃水䉂权慄䅁䅁权䙂䅁䅁权䡁允䅁允䅁䅁䅅䅁䙁䕁儹䡎䉘㡙⽯䍄䉁䅁䅁兂䅁䅁䅍䅄䅁䅁䅕䅁䅁䕁昰䕕䭅佁䅙䅁䭁䕁䅉䅁䭁䅁䉣䅁䉁䅁䅁允䅁䅁䅕畁潥䭗㙔稯䴸䅉䅅䅁䙁䅁䅁睁䵁䅁䅁兂䅁䅁䅁䡫㑢䅑䅯朹䅁䅁䅯李䅁䅁䅯睂䅅䅁䅅䅁䉁䅁䅁兂䉄杧䱅䜯䵦睐杷允䅁䅁䅕䅁䑁䅁䅷䅁䙁䅁䅁䵁䑸婌䉰权捄䅁䅁权祁䅁䅁权䡁允䅁允䅁䅁䅅䅁䙁䅁䅁䅁䅁䅁䅁䍄䉁䅁䅁兂䅁䅁䅍䅄䅁䅁䅕䅁䅁䕁昰䕕䭅乁䅯䅁䭁䑁䅷䅁䭁䅁䉣䅁䉁䅁䅁允䅁䅁䅕低䉗㑯呮吳䴸䅉䅅䅁䙁䅁䅁睁䵁䅁䅁兂䅁䅁䅁晡但兑䅯睲䅁䅁䅯䅔䅁䅁䅯睂䅅䅁䅅䅁䉁䅁䅁兂婂䱳椶㍐ㅘ睐杷允䅁䅁䅕䅁䑁䅁䅷䅁䙁䅁䅁䅁杄晧䅨权癃䅁䅁权䝂䅁䅁权䡁允䅁允䅁䅁䅅䅁䙁䩁䵒䍑㡊剉䅆䍄䉁䅁䅁兂䅁䅁䅍䅄䅁䅁䅕䅁䅁䍁潁唫䭁偁䅷䅁䭁䕁䅣䅁䭁䅁䉣䅁䉁䅁䅁允䅁䅁䅕䅁䅁䅁䅁䅁䵁䅉䅅䅁䙁䅁䅁睁䵁䅁䅁兂䅁䅁䅁晡但兑䅯朷䅁䅁䅯杏䅁䅁䅯睂䅅䅁䅅䅁䉁䅁䅁兂䅁䅁䅁䅁䅁䅁杷允䅁䅁䅕䅁䑁䅁䅷䅁䙁䅁䅁䵁䑸婌䉰权楄䅁䅁权祁䅁䅁权䡁允䅁允䅁䅁䅅䅁䙁䅁䅁䅁䅁䅁䅁䍄䉁䅁䅁兂䅁䅁䅍䅄䅁䅁䅕䅁䅁䝧畯ご䭅佁䅷䅁䭁䑁䅙䅁䭁䅁䉣䅁䉁䅁䅁允䅁䅁䅕䅁䅁䅁䅁䅁䵁䅉䅅䅁䙁䅁䅁睁䵁䅁䅁兂䅁䅁䵄祑愲兑䅯䄵䅁䅁䅯杍䅁䅁䅯睂䅅䅁䅅䅁䉁䅁䅁兂䅁䅁䅁䅁䅁䅁杷允䅁䅁䅕䅁䑁䅁䅷䅁䙁䅁䅁䵁䑸婌䉰权浄䅁䅁权祁䅁䅁权䡁允䅁允䅁䅁䅅䅁䙁䅁䅁䅁䅁䅁䅁䍄䉁䅁䅁兂䅁䅁䅍䅄䅁䅁䅕䅁䅁䕺瑍歭䭅䭁䄸䅁䭁䑁䅉䅁䭁䅁䉣䅁䉁䅁䅁允䅁䅁䅕䅁䅁䅁䅁䅁䵁䅉䅅䅁䙁䅁䅁睁䵁䅁䅁兂䅁䅁䵄祑愲兑䅯杁䅅䅁䅯杍䅁䅁䅯睂䅅䅁䅅䅁䉁䅁䅁兂䅁䅁䅁䅁䅁䅁杷允䅁䅁䅕䅁䑁䅁䅷䅁䙁䅁䅁䵁䑸婌䉰权䑄䅁䅁权祁䅁䅁权䡁允䅁允䅁䅁䅅䅁䙁䅁䅁䅁䅁䅁䅁䍄䉁䅁䅁兂䅁䅁䅍䅄䅁䅁䅕䅁䅁䕁昰䕕䭅偁䅧䅁䭁䑁䅣䅁䭁䅁䉣䅁䉁䅁䅁允䅁䅁䅕䅁䅁䅁䅁䅁䵁䅉䅅䅁䙁䅁䅁睁䵁䅁䅁兂䅁䅁䵄祑愲兑䅯䅂䅅䅁䅯杍䅁䅁䅯睂䅅䅁䅅䅁䉁䅁䅁兂䅁䅁䅁䅁䅁䅁杷允䅁䅁䅕䅁䑁䅁䅷䅁䙁䅁䅁䵁䑸婌䉰权兄䅁䅁权ぁ䅁䅁权䡁允䅁允䅁䅁䅅䅁䙁䅁䅁䅁䅁䅁䅁䍄䉁䅁䅁兂䅁䅁䅍䅄䅁䅁䅕䅁䅁䕺瑍歭䭅乁䅧䅁䭁䑁䅑䅁䭁䅁䉣䅁䉁䅁䅁允䅁䅁䅕䅁䅁䅁䅁䅁䵁䅉䅅䅁䙁䅁䅁睁䵁䅁䅁兂䅁䅁䵄祑愲兑䅯朲䅁䅁䅯䅎䅁䅁䅯睂䅅䅁䅅䅁䉁䅁䅁兂䅁䅁䅁䅁䅁䅁杷允䅁䅁䅕䅁䑁䅁䅷䅁䙁䅁䅁䵁䑸婌䉰权杄䅁䅁权ぁ䅁䅁权䡁允䅁允䅁䅁䅅䅁䙁䅁䅁䅁䅁䅁䅁䍄䉁䅁䅁兂䅁䅁䅍䅄䅁䅁䅕䅁䅁䍁潁唫䭁偁䅁䅁䭁䑁䅅䅁䭁䅁䉣䅁䉁䅁䅁允䅁䅁䅕䅁䅁䅁䅁䅁䵁䅉䅅䅁䙁䅁䅁睁䵁䅁䅁兂䅁䅁䅁䵑㜳䅑䅯睶䅁䅁䅯睁䅁䅁䅯睂䅅䅁䅅䅁䉁䅁䅁兂䅁䅁䵄䡤䍖村杷允䅁䅁䅕䅁䑁䅁䅷䅁䙁䅁䅁䵁䑸婌䉰权楄䅁䅁权ぁ䅁䅁权䡁允䅁允䅁䅁䅅䅁䙁䅁䅁䅁䅁䅁䅁䍄䉁䅁䅁兂䅁䅁䅍䅄䅁䅁䅕䅁䅁䡁瑳ご䭅佁䅑䅁䭁䑁䅉䅁䭁䅁䉣䅁䉁䅁䅁允䅁䅁䅕䅁䅁䅁䅁䅁䵁䅉䅅䅁䙁䅁䅁睁䵁䅁䅁兂䅁䅁䵄祑愲兑䅯䄸䅁䅁䅯䅎䅁䅁䅯睂䅅䅁䅅䅁䉁䅁䅁兂䅁䅁䅁䅁䅁䅁杷允䅁䅁䅕䅁䑁䅁䅷䅁䙁䅁䅁䅁䅂智䅴权畄䅁䅁权乂䅁䅁权䡁允䅁允䅁䅁䅅䅁䙁䝁呇䱚啦䕃䅬䍄䉁䅁䅁兂䅁䅁䅍䅄䅁䅁䅕䅁䅁䕺瑍歭䭅偁䅑䅁䭁䑁䅑䅁䭁䅁䉣䅁䉁䅁䅁允䅁䅁䅕䅁䅁䅁䅁䅁䵁䅉䅅䅁䙁䅁䅁睁䵁䅁䅁兂䅁䅁䅁䥂倱兑䅯䄫䅁䅁䅯䅌䅁䅁䅯睂䅅䅁䅅䅁䉁䅁䅁兂䅁䅁䅁䅁䅁䅁杷允䅁䅁䅕䅁䑁䅁䅷䅁䙁䅁䅁䵁䑸婌䉰权卄䅁䅁权ぁ䅁䅁权䡁允䅁允䅁䅁䅅䅁䙁䅁䅁䅁䅁䅁䅁䍄䉁䅁䅁兂䅁䅁䅍䅄䅁䅁䅕䅁䅁佁䉃䔫䭁偁䅁䅁䭁䕁䅑䅁䭁䅁䉣䅁䉁䅁䅁允䅁䅁䅕瑘䍪⭇䍆啌䵁䅉䅅䅁䙁䅁䅁睁䵁䅁䅁兂䅁䅁䵄祑愲兑䅯䄫䅁䅁䅯䅎䅁䅁䅯睂䅅䅁䅅䅁䉁䅁䅁兂䅁䅁䅁䅁䅁䅁杷允䅁䅁䅕䅁䑁䅁䅷䅁䙁䅁䅁䵁䑸婌䉰权⽃䅁䅁权ぁ䅁䅁权䡁允䅁允䅁䅁䅅䅁䙁䅁䅁䅁䅁䅁䅁䍄䉁䅁䅁兂䅁䅁䅍䅄䅁䅁䅕䅁䅁䕺瑍歭䭅偁䅷䅁䭁䑁䅑䅁䭁䅁䉣䅁䉁䅁䅁允䅁䅁䅕䅁䅁䅁䅁䅁䵁䅉䅅䅁䙁䅁䅁睁䵁䅁䅁兂䅁䅁䵄祑愲兑䅯䅁䅅䅁䅯䅎䅁䅁䅯睂䅅䅁䅅䅁䉁䅁䅁权䅁䅁䅁䍄䉁䅁䅁兂䅁䅁䅍䅄䅁䅁䅕䅁䅁䡁瑳ご䭅䅁䉉䅁䭁䑁䄸䅁䭁䅁䉣䅁䉁䅁䅁允䅁䅁䅕䅁䅁䅁䅁䅁䵁䅉䅅䅁䙁䅁䅁睁䵁䅁䅁兂䅁䅁䵄祑愲兑䅯朶䅁䅁䅯䅎䅁䅁䅯睂䅅䅁䅅䅁䉁䅁䅁兂䅁䅁䅁䅁䅁䅁杷允䅁䅁䅕䅁䑁䅁䅷䅁䙁䅁䅁䅁杁偋䅬权い䅁䅁权㥁䅁䅁权䡁允䅁允䅁䅁䅅䅁䙁䅁䅁䅁䅁䅁䅁䍄䉁䅁䅁兂䅁䅁䅍䅄䅁䅁䅕䅁䅁䕺瑍歭䭅乁䅑䅁䭁䑁䅍䅁䭁䅁䉣䅁䉁䅁䅁允䅁䅁䅕䅁䅁䅁䅁䅁䵁䅉䅅䅁䙁䅁䅁睁䵁䅁䅁兂䅁䅁䵄祑愲兑䅯朱䅁䅁䅯睍䅁䅁䅯睂䅅䅁䅅䅁䉁䅁䅁兂䅁䅁䅁䅁䅁䅁杷允䅁䅁䅕䅁䑁䅁䅷䅁䙁䅁䅁䅁䕁啪䈹权卄䅁䅁权睁䅁䅁权䡁允䅁允䅁䅁䅅䅁䙁䅁䅁䅁䅁䅁䅁䍄䉁䅁䅁兂䅁䅁䅍䅄䅁䅁䅕䅁䅁䥷楄䕕䭅偁䅉䅁䭁䑁䅉䅁䭁䅁䉣䅁䉁䅁䅁允䅁䅁䅕䅁䅁䅁䅁䅁䵁䅉䅅䅁䙁䅁䅁睁䵁䅁䅁兂䅁䅁䅃楡倵兑䅯杁䅅䅁䅯睎䅁䅁䅯睂䅅䅁䅅䅁䉁䅁䅁兂䅁䅁䅁䅁䅁䅁杷允䅁䅁䅕䅁䑁䅁䅷䅁䙁䅁䅁䵁䑸婌䉰权潄䅁䅁权穁䅁䅁权䡁允䅁允䅁䅁䅅䅁䙁䅁䅁䅁䅁䅁䅁䍄䉁䅁䅁兂䅁䅁䅍䅄䅁䅁䅕䅁䅁䕺瑍歭䭅偁䅉䅁䭁䑁䅍䅁䭁䅁䉣䅁䉁䅁䅁允䅁䅁䅕䅁䅁䅁䅁䅁䵁䅉䅅䅁䙁䅁䅁睁䵁䅁䅁兂䅁䅁䵄祑愲兑䅯睶䅁䅁䅯睍䅁䅁䅯睂䅅䅁䅅䅁䉁䅁䅁兂䅁䅁䅁䅁䅁䅁杷允䅁䅁䅕䅁䑁䅁䅷䅁䙁䅁䅁䵁䑸婌䉰权䅁允䅁权穁䅁䅁权䡁允䅁允䅁䅁䅅䅁䭁䅁䅁䅁䵁䅉䅅䅁䙁䅁䅁睁䵁䅁䅁兂䅁䅁䅁䡫㑢䅑䅯䄱䅁䅁䅯䅎䅁䅁䅯睂䅅䅁䅅䅁䉁䅁䅁兂佁扊睧捆獑䅑杷允䅁䅁䅕䅁䑁䅁䅷䅁䙁䅁䅁䅁㑁䔵䈵权煄䅁䅁权㡁䅁䅁权䡁允䅁允䅁䅁䅅䅁䙁䅁䅁䅁䅁䅁䅁䍄䉁䅁䅁兂䅁䅁䅍䅄䅁䅁䅕䅁䅁䕺瑍歭䭅偁䅙䅁䭁䑁䅍䅁䭁䅁䉣䅁䉁䅁䅁允䅁䅁䅕䅁䅁䅁䅁䅁䵁䅉䅅䅁䙁䅁䅁睁䵁䅁䅁兂䅁䅁䅁䤴㑈䅑䅯睷䅁䅁䅯兑䅁䅁䅯睂䅅䅁䅅䅁䉁䅁䅁兂䱁㜴摡䑃才䅑杷允䅁䅁䅕䅁䑁䅁䅷䅁䙁䅁䅁䵁䑸婌䉰权坄䅁䅁权㑁䅁䅁权䡁允䅁允䅁䅁䅅䅁䙁䅁䅁䅁䅁䅁䅁䍄䉁䅁䅁兂䅁䅁䅍䅄䅁䅁䅕䅁䅁䕺瑍歭䭅乁䅯䅁䭁䑁䅧䅁䭁䅁䉣䅁䉁䅁䅁允䅁䅁䅕䅁䅁䅁䅁䅁䵁䅉䅅䅁䙁䅁䅁睁䵁䅁䅁兂䅁䅁䅁䵣㝲䅑䅯末䅁䅁䅯李䅁䅁䅯睂䅅䅁䅅䅁䉁䅁䅁兂䅁䅁䅁䅁䅁䅁杷允䅁䅁䅕䅁䑁䅁䅷䅁䙁䅁䅁䵁䑸婌䉰权敄䅁䅁权㑁䅁䅁权䡁允䅁允䅁䅁䅅䅁䙁䅁䅁䅁䅁䅁䅁䍄䉁䅁䅁兂䅁䅁䅍䅄䅁䅁䅕䅁䅁䕁乄〫䭁偁䄴䅁䭁䑁䅕䅁䭁䅁䉣䅁䉁䅁䅁允䅁䅁䅕䅁䅁潖㈷䕉䵉䅉䅅䅁䙁䅁䅁睁䵁䅁䅁兂䅁䅁䵄祑愲兑䅯睲䅁䅁䅯䅏䅁䅁䅯睂䅅䅁䅅䅁䉁䅁䅁兂䅁䅁䅁䅁䅁䅁杷允䅁䅁䅕䅁䑁䅁䅷䅁䙁䅁䅁䅁㝂啌䈹权獄䅁䅁权穁䅁䅁权䡁允䅁允䅁䅁䅅䅁䙁䅁䅁䅁䅁䅁䅁䍄䉁䅁䅁兂䅁䅁䅍䅄䅁䅁䅕䅁䅁䕁昰䕕䭅偁䅯䅁䭁䑁䅁䅁䭁䅁䉣䅁䉁䅁䅁允䅁䅁䅕䅁䅁䅁䅁䅁䵁䅉䅅䅁䙁䅁䅁睁䵁䅁䅁兂䅁䅁䵄祑愲兑䅯朰䅁䅁䅯䅏䅁䅁䅯睂䅅䅁䅅䅁䉁䅁䅁兂䅁䅁䅁䅁䅁䅁杷允䅁䅁䅕䅁䑁䅁䅷䅁䙁䅁䅁䵁䑸婌䉰权㑄䅁䅁权㑁䅁䅁权䡁允䅁允䅁䅁䅅䅁䙁䅁䅁䅁䅁䅁䅁䍄䉁䅁䅁兂䅁䅁䅍䅄䅁䅁䅕䅁䅁䍁潁唫䭁偁䅷䅁䭁䕁䅉䅁䭁䅁䉣䅁䉁䅁䅁允䅁䅁䅕匷䥷潳丵䕒䵁䅉䅅䅁䙁䅁䅁睁䵁䅁䅁兂䅁䅁䅁䵑㜳䅑䅯䄳䅁䅁䅯兑䅁䅁䅯睂䅅䅁䅅䅁䉁䅁䅁兂婄杪奷䥧㤯睐杷允䅁䅁䅕䅁䑁䅁䅷䅁䙁䅁䅁䅁灂唸䈵权卄䅁䅁权䑁䅁䅁权䡁允䅁允䅁䅁䅅䅁䙁䉁㥎吳䥗樵䅒䍄䉁䅁䅁兂䅁䅁䅍䅄䅁䅁䅕䅁䅁䕺瑍歭䭅乁䄴䅁䭁䑁䅣䅁䭁䅁䉣䅁䉁䅁䅁允䅁䅁䅕䅁䅁䅁䅁䅁䵁䅉䅅䅁䙁䅁䅁睁䵁䅁䅁兂䅁䅁䵄祑愲兑䅯䄷䅁䅁䅯䅏䅁䅁䅯睂䅅䅁䅅䅁䉁䅁䅁兂䅁䅁䅁䅁䅁䅁杷允䅁䅁䅕䅁䑁䅁䅷䅁䙁䅁䅁䵁䑸婌䉰权奄䅁䅁权㕁䅁䅁权䡁允䅁允䅁䅁䅅䅁䙁䅁䅁䅁䅁䅁䅁䍄䉁䅁䅁兂䅁䅁䅍䅄䅁䅁䅕䅁䅁䭁䩄〫䭁偁䅷䅁䭁䕁䅯䅁䭁䅁䉣䅁䉁䅁䅁允䅁䅁䅕䭸⽕硆癚問䵁䅉䅅䅁䙁䅁䅁睁䵁䅁䅁兂䅁䅁䵄祑愲兑䅯䄴䅁䅁䅯兏䅁䅁䅯睂䅅䅁䅅䅁䉁䅁䅁兂䅁䅁䅁䅁䅁䅁杷允䅁䅁䅕䅁䑁䅁䅷䅁䙁䅁䅁䅁䅂智䅴权佄䅁䅁权䭂䅁䅁权䡁允䅁允䅁䅁䅅䅁䙁䑁牨祣䅘⬵⽳䍄䉁䅁䅁兂䅁䅁䅍䅄䅁䅁䅕䅁䅁䕺瑍歭䭅偁䅁䅁䭁䑁䅫䅁䭁䅁䉣䅁䉁䅁䅁允䅁䅁䅕䅁䅁䅁䅁䅁䵁䅉䅅䅁䙁䅁䅁睁䵁䅁䅁兂䅁䅁䵄祑愲兑䅯末䅁䅁䅯兏䅁䅁䅯睂䅅䅁䅅䅁䉁䅁䅁兂䅁䅁䅁䅁䅁䅁杷允䅁䅁䅕䅁䑁䅁䅷䅁䙁䅁䅁䵁䑸婌䉰权䅁允䅁权㕁䅁䅁权䡁允䅁允䅁䅁䅅䅁䭁䅁䅁䅁䵁䅉䅅䅁䙁䅁䅁睁䵁䅁䅁兂䅁䅁䵄祑愲兑䅯杁䅅䅁䅯兏䅁䅁䅯睂䅅䅁䅅䅁䉁䅁䅁兂䅁䅁䅁䅁䅁䅁杷允䅁䅁䅕䅁䑁䅁䅷䅁䙁䅁䅁䵁䑸婌䉰权慄䅁䅁权㙁䅁䅁权䡁允䅁允䅁䅁䅅䅁䙁䅁䅁䅁䅁䅁䅁䍄䉁䅁䅁兂䅁䅁䅍䅄䅁䅁䅕䅁䅁䕺瑍歭䭅佁䅁䅁䭁䑁䅯䅁䭁䅁䉣䅁䉁䅁䅁允䅁䅁䅕䅁䅁䅁䅁䅁䵁䅉䅅䅁䙁䅁䅁睁䵁䅁䅁兂䅁䅁䅁䍉㕪䅑䅯朹䅁䅁䅯睐䅁䅁䅯睂䅅䅁䅅䅁䉁䅁䅁兂䅁䅁䅁䅁䅁䅁杷允䅁䅁䅕䅁䑁䅁䅷䅁䙁䅁䅁䵁䑸婌䉰权い䅁䅁权㙁䅁䅁权䡁允䅁允䅁䅁䅅䅁䙁䅁䅁䅁䅁䅁䅁䍄䉁䅁䅁兂䅁䅁䅍䅄䅁䅁䅕䅁䅁䕺瑍歭䭅䵁䅳䅁䭁䑁䅯䅁䭁䅁䉣䅁䉁䅁䅁允䅁䅁䅕䅁䅁䅁䅁䅁䵁䅉䅅䅁䙁䅁䅁睁䵁䅁䅁兂䅁䅁䵄祑愲兑䅯末䅁䅁䅯杏䅁䅁䅯睂䅅䅁䅅䅁䉁䅁䅁兂䅁䅁䅁䅁䅁䅁杷允䅁䅁䅕䅁䑁䅁䅷䅁䙁䅁䅁䵁䑸婌䉰权佄䅁䅁权䍂䅁䅁权䡁允䅁允䅁䅁䅅䅁䙁䅁䅁䅁䅁䅁䅁䍄䉁䅁䅁兂䅁䅁䅍䅄䅁䅁䅕䅁䅁䑁歪歔䭅佁䅑䅁䭁䕁䅫䅁䭁䅁䉣䅁䉁䅁䅁允䅁䅁䅕䌸捇態䡦啄䵁䅉䅅䅁䙁䅁䅁睁䵁䅁䅁兂䅁䅁䵄祑愲兑䅯䄯䅁䅁䅯杏䅁䅁䅯睂䅅䅁䅅䅁䉁䅁䅁兂䅁䅁䅁䅁䅁䅁杷允䅁䅁䅕䅁䑁䅁䅷䅁䙁䅁䅁䵁䑸婌䉰权⭄䅁䅁权㙁䅁䅁权䡁允䅁允䅁䅁䅅䅁䙁䅁䅁䅁䅁䅁䅁䍄䉁䅁䅁兂䅁䅁䅍䅄䅁䅁䅕䅁䅁䅁乓ご䭅乁䅯䅁䭁䍁䄸䅁䭁䅁䉣䅁䉁䅁䅁允䅁䅁䅕䅁䅁䅁䅁䅁䵁䅉䅅䅁䙁䅁䅁睁䵁䅁䅁兂䅁䅁䵄祑愲兑䅯杁䅅䅁䅯杏䅁䅁䅯睂䅅䅁䅅䅁䉁䅁䅁兂䅁䅁䅁䅁䅁䅁杷允䅁䅁䅕䅁䑁䅁䅷䅁䙁䅁䅁䵁䑸婌䉰权䑄䅁䅁权㙁䅁䅁权䡁允䅁允䅁䅁䅅䅁䙁䅁䅁䅁䅁䅁䅁䍄䉁䅁䅁兂䅁䅁䅍䅄䅁䅁䅕䅁䅁䩁㉂䔫䭁䅁䉑䅁䭁䑁䅙䅁䭁䅁䉣䅁䉁䅁䅁允䅁䅁䅕䱎䕈瑔堯䕌䵁䅉䅅䅁䙁䅁䅁睁䵁䅁䅁兂䅁䅁䅄佧兊兑䅯朹䅁䅁䅯免䅁䅁䅯睂䅅䅁䅅䅁䉁䅁䅁兂䅁䅁䅁䅁䅁䅁杷允䅁䅁䅕䅁䑁䅁䅷䅁䙁䅁䅁䵁䑸婌䉰权慄䅁䅁权⽁䅁䅁权䡁允䅁允䅁䅁䅅䅁䙁䅁䅁䅁䅁䅁䅁䍄䉁䅁䅁兂䅁䅁䅍䅄䅁䅁䅕䅁䅁䅁乓ご䭅䅁䉁䅁䭁䑁䅁䅁䭁䅁䉣䅁䉁䅁䅁允䅁䅁䅯杂䅅䅁杷允䅁䅁䅕䅁䑁䅁䅷䅁䙁䅁䅁䵁䑸婌䉰权歄䅁䅁权⽁䅁䅁权䡁允䅁允䅁䅁䅅䅁䙁䅁䅁䅁䅁䅁䅁䍄䉁䅁䅁兂䅁䅁䅍䅄䅁䅁䅕䅁䅁䕁乄〫䭁偁䅑䅁䭁䑁䅷䅁䭁䅁䉣䅁䉁䅁䅁允䅁䅁䅕捕ㅘ硖䈸啍䵁䅉䅅䅁䙁䅁䅁睁䵁䅁䅁兂䅁䅁䅁䡫㑢䅑䅯朲䅁䅁䅯䅏䅁䅁䅯睂䅅䅁䅅䅁䉁䅁䅁兂䅁䅁䅁䅁䅁䅁杷允䅁䅁䅕䅁䑁䅁䅷䅁䙁䅁䅁䅁杁偋䅬权獄䅁䅁权䡂䅁䅁权䡁允䅁允䅁䅁䅅䅁䙁䅁䅁䅁䅁䅁䅁䍄䉁䅁䅁兂䅁䅁䅍䅄䅁䅁䅕䅁䅁䕁乄〫䭁佁䅉䅁䭁䑁䅅䅁䭁䅁䉣䅁䉁䅁䅁允䅁䅁䅕䅁䅁䅁䅁䅁䵁䅉䅅䅁䙁䅁䅁睁䵁䅁䅁兂䅁䅁䅁晡但兑䅯朹䅁䅁䅯杏䅁䅁䅯睂䅅䅁䅅䅁䉁䅁䅁兂䅁䅁䅁䅁䅁䅁杷允䅁䅁䅕䅁䑁䅁䅷䅁䙁䅁䅁䅁睂癹䅴权祄䅁䅁权癁䅁䅁权䡁允䅁允䅁䅁䅅䅁䙁䅁䅁䅁䅁䅁䅁䍄䉁䅁䅁兂䅁䅁䅍䅄䅁䅁䅕䅁䅁䩁㉂䔫䭁偁䄴䅁䭁䑁䅧䅁䭁䅁䉣䅁䉁䅁䅁允䅁䅁䅕䅁䅁䥯䜵〱䵅䅉䅅䅁䙁䅁䅁睁䵁䅁䅁兂䅁䅁䅁穗偂兑䅯朰䅁䅁䅯睑䅁䅁䅯睂䅅䅁䅅䅁䉁䅁䅁兂橂券䕴睯睑䅑杷允䅁䅁䅕䅁䑁䅁䅷䅁䙁䅁䅁䵁䑸婌䉰权䕁允䅁权⽁䅁䅁权䡁允䅁允䅁䅁䅅䅁䙁䅁䅁䅁䅁䅁䅁䍄䉁䅁䅁兂䅁䅁䅍䅄䅁䅁䅕䅁䅁䕺瑍歭䭅佁䅷䅁䭁䑁䄸䅁䭁䅁䉣䅁䉁䅁䅁允䅁䅁䅕䅁䅁䅁䅁䅁䵁䅉䅅䅁䙁䅁䅁睁䵁䅁䅁兂䅁䅁䅁穗偂兑䅯朴䅁䅁䅯睓䅁䅁䅯睂䅅䅁䅅䅁䉁䅁䅁兂㝁⬷穧䙔䉷䅑杷允䅁䅁䅕䅁䑁䅁䅷䅁䙁䅁䅁䵁䑸婌䉰权兄䅁䅁权㍁䅁䅁权䡁允䅁允䅁䅁䅅䅁䙁䅁䅁䅁䅁䅁䅁䍄䉁䅁䅁兂䅁䅁䅍䅄䅁䅁䅕䅁䅁䕧求ご䭅佁䅯䅁䭁䕁䄰䅁䭁䅁䉣䅁䉁䅁䅁允䅁䅁䅕楇㑐焸橅䑹䴸䅉䅅䅁䙁䅁䅁睁䵁䅁䅁兂䅁䅁䅄佧兊兑䅯睶䅁䅁䅯材䅁䅁䅯睂䅅䅁䅅䅁䉁䅁䅁兂杂效桺䉒啗兑杷允䅁䅁䅕䅁䑁䅁䅷䅁䙁䅁䅁䥁煂歌䈹权畄䅁䅁权䥂䅁䅁权䡁允䅁允䅁䅁䅅䅁䙁䅁䅁䅁䅁䅁䅁䍄䉁䅁䅁兂䅁䅁䅍䅄䅁䅁䅕䅁䅁䕁乄〫䭁䱁䄸䅁䭁䑁䄸䅁䭁䅁䉣䅁䉁䅁䅁允䅁䅁䅕䅁䅁䅁䅁䅁䵁䅉䅅䅁䙁䅁䅁睁䵁䅁䅁兂䅁䅁䵄祑愲兑䅯䄵䅁䅁䅯睎䅁䅁䅯睂䅅䅁䅅䅁䉁䅁䅁兂䅁䅁䅁䅁䅁䅁杷允䅁䅁䅕䅁䑁䅁䅷䅁䙁䅁䅁䵁䑸婌䉰权畄䅁䅁权㍁䅁䅁权䡁允䅁允䅁䅁䅅䅁䙁䅁䅁䅁䅁䅁䅁䍄䉁䅁䅁兂䅁䅁䅍䅄䅁䅁䅕䅁䅁䝁确歔䭅佁䅧䅁䭁䕁䅉䅁䭁䅁䉣䅁䉁䅁䅁允䅁䅁䅕奇桮扺敗啕䵁䅉䅅䅁䙁䅁䅁睁䵁䅁䅁兂䅁䅁䅄佧兊兑䅯䄶䅁䅁䅯睓䅁䅁䅯睂䅅䅁䅅䅁䉁䅁䅁兂䑄呎砱䐫卨䅑杷允䅁䅁䅕䅁䑁䅁䅷䅁䙁䅁䅁䅁灂唸䈵权䱄䅁䅁权䉂䅁䅁权䡁允䅁允䅁䅁䅅䅁䙁䥁䡭煸呤䅌䅸䍄䉁䅁䅁兂䅁䅁䅍䅄䅁䅁䅕䅁䅁䑧婴ご䭅佁䅙䅁䭁䕁䅣䅁䭁䅁䉣䅁䉁䅁䅁允䅁䅁䅕䑒硃牫卅䕁䵁䅉䅅䅁䙁䅁䅁睁䵁䅁䅁兂䅁䅁䵄祑愲兑䅯䅁䅅䅁䅯杓䅁䅁䅯睂䅅䅁䅅䅁䉁</t>
  </si>
  <si>
    <t>䅁䅁权䅁䅁䅁䍄䉁䅁䅁兂䅁䅁䅍䅄䅁䅁䅕䅁䅁䕺瑍歭䭅偁䅧䅁䭁䑁䅣䅁䭁䅁䉣䅁䉁䅁䅁允䅁䅁䅕䅁䅁䅁䅁䅁䵁䅉䅅䅁䙁䅁䅁睁䵁䅁䅁兂䅁䅁䵄祑愲兑䅯睶䅁䅁䅯睎䅁䅁䅯睂䅅䅁䅅䅁䉁䅁䅁兂䅁䅁䅁䅁䅁䅁杷允䅁䅁䅕䅁䑁䅁䅷䅁䙁䅁䅁䥁䅂啚䈹权祄䅁䅁权ㅁ䅁䅁权䡁允䅁允䅁䅁䅅䅁䙁䙁塎灍㡲卖䅚䍄䉁䅁䅁兂䅁䅁䅍䅄䅁䅁䅕䅁䅁䕺瑍歭䭅偁䅙䅁䭁䑁䅣䅁䭁䅁䉣䅁䉁䅁䅁允䅁䅁䅕䅁䅁䅁䅁䅁䵁䅉䅅䅁䙁䅁䅁睁䵁䅁䅁兂䅁䅁䵄祑愲兑䅯朱䅁䅁䅯睏䅁䅁䅯睂䅅䅁䅅䅁䉁䅁䅁兂䅁䅁䅁䅁䅁䅁杷允䅁䅁䅕䅁䑁䅁䅷䅁䙁䅁䅁䵁䅃水䉂权坄䅁䅁权䕂䅁䅁权䡁允䅁允䅁䅁䅅䅁䙁䅁䅁䅁䅁䅁䅁䍄䉁䅁䅁兂䅁䅁䅍䅄䅁䅁䅕䅁䅁䕺瑍歭䭅乁䄴䅁䭁䑁䅳䅁䭁䅁䉣䅁䉁䅁䅁允䅁䅁䅕䅁䅁䅁䅁䅁䵁䅉䅅䅁䙁䅁䅁睁䵁䅁䅁兂䅁䅁䵄祑愲兑䅯朴䅁䅁䅯睏䅁䅁䅯睂䅅䅁䅅䅁䉁䅁䅁兂䅁䅁䅁䅁䅁䅁杷允䅁䅁䅕䅁䑁䅁䅷䅁䙁䅁䅁䅁乂ㅈ䉂权癃䅁䅁权穁䅁䅁权䡁允䅁允䅁䅁䅅䅁䙁䅁䅁䅁䅁䅁䅁䍄䉁䅁䅁兂䅁䅁䅍䅄䅁䅁䅕䅁䅁䕺瑍歭䭅䵁䅳䅁䭁䑁䅳䅁䭁䅁䉣䅁䉁䅁䅁允䅁䅁䅕䅁䅁䅁䅁䅁䵁䅉䅅䅁䙁䅁䅁睁䵁䅁䅁兂䅁䅁䵄祑愲兑䅯䄯䅁䅁䅯睏䅁䅁䅯睂䅅䅁䅅䅁䉁䅁䅁兂䅁䅁䅁䅁䅁䅁杷允䅁䅁䅕䅁䑁䅁䅷䅁䙁䅁䅁䥁煂歌䈹权慄䅁䅁权㍁䅁䅁权䡁允䅁允䅁䅁䅅䅁䙁䅁䅁䅁䅁䅁䅁䍄䉁䅁䅁兂䅁䅁䅍䅄䅁䅁䅕䅁䅁䕺瑍歭䭅䅁䉉䅁䭁䑁䅳䅁䭁䅁䉣䅁䉁䅁䅁允䅁䅁䅕䅁䅁䅁䅁䅁䵁䅉䅅䅁䙁䅁䅁睁䵁䅁䅁兂䅁䅁䵄祑愲兑䅯朶䅁䅁䅯睏䅁䅁䅯睂䅅䅁䅅䅁䉁䅁䅁兂䅁䅁䅁䅁䅁䅁杷允䅁䅁䅕䅁䑁䅁䅷䅁䙁䅁䅁䥁煂歌䈹权卄䅁䅁权䱂䅁䅁权䡁允䅁允䅁䅁䅅䅁䙁䕁婗汯浓䐱䅂䍄䉁䅁䅁兂䅁䅁䅍䅄䅁䅁䅕䅁䅁䡁䭄〫䭁佁䄴䅁䭁䍁䄴䅁䭁䅁䉣䅁䉁䅁䅁允䅁䅁䅕䅁䅁䅁䅁䅁䵁䅉䅅䅁䙁䅁䅁睁䵁䅁䅁兂䅁䅁䵄祑愲兑䅯䄵䅁䅁䅯䅑䅁䅁䅯睂䅅䅁䅅䅁䉁䅁䅁兂䅁䅁䅁䅁䅁䅁杷允䅁䅁䅕䅁䑁䅁䅷䅁䙁䅁䅁䵁䅃水䉂权䅁允䅁权䭂䅁䅁权䡁允䅁允䅁䅁䅅䅁䭁䑁䈸䅁䵁䅉䅅䅁䙁䅁䅁睁䵁䅁䅁兂䅁䅁䵄祑愲兑䅯朵䅁䅁䅯䅑䅁䅁䅯睂䅅䅁䅅䅁䉁䅁䅁兂䅁䅁䅁䅁䅁䅁杷允䅁䅁䅕䅁䑁䅁䅷䅁䙁䅁䅁䅁䅂智䅴权⽃䅁䅁权祁䅁䅁权䡁允䅁允䅁䅁䅅䅁䙁䅁䅁䅁䅁䅁䅁䍄䉁䅁䅁兂䅁䅁䅍䅄䅁䅁䅕䅁䅁䕺瑍歭䭅偁䅉䅁䭁䕁䅁䅁䭁䅁䉣䅁䉁䅁䅁允䅁䅁䅕䅁䅁䅁䅁䅁䵁䅉䅅䅁䙁䅁䅁睁䵁䅁䅁兂䅁䅁䅁䤴㑈䅑䅯朲䅁䅁䅯䅐䅁䅁䅯睂䅅䅁䅅䅁䉁䅁䅁兂䅁䅁䅁䅁䅁䅁杷允䅁䅁䅕䅁䑁䅁䅷䅁䙁䅁䅁䅁䅂智䅴权卄䅁䅁权㑁䅁䅁权䡁允䅁允䅁䅁䅅䅁䙁䅁䅁䅁䅁䅁䅁䍄䉁䅁䅁兂䅁䅁䅍䅄䅁䅁䅕䅁䅁䕺瑍歭䭅䵁䅳䅁䭁䕁䅁䅁䭁䅁䉣䅁䉁䅁䅁允䅁䅁䅕䅁䅁䅁䅁䅁䵁䅉䅅䅁䙁䅁䅁睁䵁䅁䅁兂䅁䅁䵄祑愲兑䅯睶䅁䅁䅯䅑䅁䅁䅯睂䅅䅁䅅䅁䉁䅁䅁兂䅁䅁䅁䅁䅁䅁杷允䅁䅁䅕䅁䑁䅁䅷䅁䙁䅁䅁䥁㝁啗䈹权㡄䅁䅁权䑁䅁䅁权䡁允䅁允䅁䅁䅅䅁䙁䵁慙橨䥵呵䅤䍄䉁䅁䅁兂䅁䅁䅍䅄䅁䅁䅕䅁䅁䕺瑍歭䭅偁䅷䅁䭁䕁䅁䅁䭁䅁䉣䅁䉁䅁䅁允䅁䅁䅕䅁䅁䅁䅁䅁䵁䅉䅅䅁䙁䅁䅁睁䵁䅁䅁兂䅁䅁䵄祑愲兑䅯䅁䅅䅁䅯䅑䅁䅁䅯睂䅅䅁䅅䅁䉁䅁䅁权䅁䅁䅁䍄䉁䅁䅁兂䅁䅁䅍䅄䅁䅁䅕䅁䅁䕺瑍歭䭅䅁䉉䅁䭁䕁䅁䅁䭁䅁䉣䅁䉁䅁䅁允䅁䅁䅕䅁䅁䅁䅁䅁䵁䅉䅅䅁䙁䅁䅁睁䵁䅁䅁兂䅁䅁䅁祥倱兑䅯䄳䅁䅁䅯材䅁䅁䅯睂䅅䅁䅅䅁䉁䅁䅁兂䭃䡶啉癸畔睐杷允䅁䅁䅕䅁䑁䅁䅷䅁䙁䅁䅁䥁㝁啗䈹权祄䅁䅁权睁䅁䅁权䡁允䅁允䅁䅁䅅䅁䙁䅁䅁䅁䅁䅁䅁䍄䉁䅁䅁兂䅁䅁䅍䅄䅁䅁䅕䅁䅁䙁睳ご䭅乁䅁䅁䭁䕁䄰䅁䭁䅁䉣䅁䉁䅁䅁允䅁䅁䅕硫䱴㙫噭啇䵁䅉䅅䅁䙁䅁䅁睁䵁䅁䅁兂䅁䅁䵄祑愲兑䅯睷䅁䅁䅯䅑䅁䅁䅯睂䅅䅁䅅䅁䉁䅁䅁兂䅁䅁䅁䅁䅁䅁杷允䅁䅁䅕䅁䑁䅁䅷䅁䙁䅁䅁䵁䑸婌䉰权䕁允䅁权䅂䅁䅁权䡁允䅁允䅁䅁䅅䅁䙁䅁䅁䅁䅁䅁䅁䍄䉁䅁䅁兂䅁䅁䅍䅄䅁䅁䅕䅁䅁䕺瑍歭䭅偁䅙䅁䭁䕁䅁䅁䭁䅁䉣䅁䉁䅁䅁允䅁䅁䅕䅁䅁䅁䅁䅁䵁䅉䅅䅁䙁䅁䅁睁䵁䅁䅁兂䅁䅁䵄祑愲兑䅯朹䅁䅁䅯䅐䅁䅁䅯睂䅅䅁䅅䅁䉁䅁䅁兂䅁䅁䅁䅁䅁䅁杷允䅁䅁䅕䅁䑁䅁䅷䅁䙁䅁䅁䵁䑸婌䉰权啄䅁䅁权㥁䅁䅁权䡁允䅁允䅁䅁䅅䅁䙁䅁䅁䅁䅁䅁䅁䍄䉁䅁䅁兂䅁䅁䅍䅄䅁䅁䅕䅁䅁䅁乓ご䭅偁䄴䅁䭁䕁䅷䅁䭁䅁䉣䅁䉁䅁䅁允䅁䅁䅕䵅婰框六䕸䵅䅉䅅䅁䙁䅁䅁睁䵁䅁䅁兂䅁䅁䵄祑愲兑䅯朱䅁䅁䅯児䅁䅁䅯睂䅅䅁䅅䅁䉁䅁䅁兂䅁䅁䅁䅁䅁䅁杷允䅁䅁䅕䅁䑁䅁䅷䅁䙁䅁䅁䅁䅂智䅴权敄䅁䅁权穁䅁䅁权䡁允䅁允䅁䅁䅅䅁䙁䅁䅁䅁䅁䅁䅁䍄䉁䅁䅁兂䅁䅁䅍䅄䅁䅁䅕䅁䅁䅁乓ご䭅偁䅑䅁䭁䕁䅫䅁䭁䅁䉣䅁䉁䅁䅁允䅁䅁䅕䅁䅁䅁䅁䅁䵁䅉䅅䅁䙁䅁䅁睁䵁䅁䅁兂䅁䅁䵄祑愲兑䅯杺䅁䅁䅯児䅁䅁䅯睂䅅䅁䅅䅁䉁䅁䅁兂䅁䅁䅁䅁䅁䅁杷允䅁䅁䅕䅁䑁䅁䅷䅁䙁䅁䅁䅁权晹䅴权浄䅁䅁权⭁䅁䅁权䡁允䅁允䅁䅁䅅䅁䙁䅁汌啱楡晧⽷䍄䉁䅁䅁兂䅁䅁䅍䅄䅁䅁䅕䅁䅁䕺瑍歭䭅佁䅁䅁䭁䑁䄰䅁䭁䅁䉣䅁䉁䅁䅁允䅁䅁䅕䅁䅁䅁䅁䅁䵁䅉䅅䅁䙁䅁䅁睁䵁䅁䅁兂䅁䅁䅁䵑㜳䅑䅯朳䅁䅁䅯䅎䅁䅁䅯睂䅅䅁䅅䅁䉁䅁䅁兂䅁䅁䅁䅁䅁䅁杷允䅁䅁䅕䅁䑁䅁䅷䅁䙁䅁䅁䵁䑸婌䉰权祄䅁䅁权㥁䅁䅁权䡁允䅁允䅁䅁䅅䅁䙁䅁䅁䅁䅁䅁䅁䍄䉁䅁䅁兂䅁䅁䅍䅄䅁䅁䅕䅁䅁䝁确歔䭅䭁䄸䅁䭁䑁䅑䅁䭁䅁䉣䅁䉁䅁䅁允䅁䅁䅕䅁䅁䅁䅁䅁䵁䅉䅅䅁䙁䅁䅁睁䵁䅁䅁兂䅁䅁䵄祑愲兑䅯末䅁䅁䅯児䅁䅁䅯睂䅅䅁䅅䅁䉁䅁䅁兂䅁䅁䅁䅁䅁䅁杷允䅁䅁䅕䅁䑁䅁䅷䅁䙁䅁䅁䅁㑁䔵䈵权㉄䅁䅁权䙂䅁䅁权䡁允䅁允䅁䅁䅅䅁䙁䍁䅔䴱䙇卶䅒䍄䉁䅁䅁兂䅁䅁䅍䅄䅁䅁䅕䅁䅁䕺瑍歭䭅佁䅯䅁䭁䑁䄰䅁䭁䅁䉣䅁䉁䅁䅁允䅁䅁䅕䅁䅁䅁䅁䅁䵁䅉䅅䅁䙁䅁䅁睁䵁䅁䅁兂䅁䅁䵄祑愲兑䅯䅂䅅䅁䅯児䅁䅁䅯睂䅅䅁䅅䅁䉁䅁䅁兂䅁䅁䅁䅁䅁䅁杷允䅁䅁䅕䅁䑁䅁䅷䅁䙁䅁䅁䵁䑸婌䉰权㉄䅁䅁权㥁䅁䅁权䡁允䅁允䅁䅁䅅䅁䙁䅁䅁䅁䅁䅁䅁䍄䉁䅁䅁兂䅁䅁䅍䅄䅁䅁䅕䅁䅁䍁潁唫䭁乁䅷䅁䭁䕁䅯䅁䭁䅁䉣䅁䉁䅁䅁允䅁䅁䅕䅁䅁䅁䅁䅁䵁䅉䅅䅁䙁䅁䅁睁䵁䅁䅁兂䅁䅁䵄祑愲兑䅯䄳䅁䅁䅯李䅁䅁䅯睂䅅䅁䅅䅁䉁䅁䅁兂䅁䅁䅁䅁䅁䅁杷允䅁䅁䅕䅁䑁䅁䅷䅁䙁䅁䅁䵁䑸婌䉰权杄䅁䅁权㉁䅁䅁权䡁允䅁允䅁䅁䅅䅁䙁䅁䅁䅁䅁䅁䅁䍄䉁䅁䅁兂䅁䅁䅍䅄䅁䅁䅕䅁䅁䥷楄䕕䭅偁䅧䅁䭁䍁䄸䅁䭁䅁䉣䅁䉁䅁䅁允䅁䅁䅕䅁䅁䅁䅁䅁䵁䅉䅅䅁䙁䅁䅁睁䵁䅁䅁兂䅁䅁䵄祑愲兑䅯朴䅁䅁䅯李䅁䅁䅯睂䅅䅁䅅䅁䉁䅁䅁兂䅁䅁䅁䅁䅁䅁杷允䅁䅁䅕䅁䑁䅁䅷䅁䙁䅁䅁䥁煂歌䈹权⭄䅁䅁权睁䅁䅁权䡁允䅁允䅁䅁䅅䅁䙁䅁䅁䅁䅁䅁䅁䍄䉁䅁䅁兂䅁䅁䅍䅄䅁䅁䅕䅁䅁䝧畯ご䭅偁䅁䅁䭁䍁䅷䅁䭁䅁䉣䅁䉁䅁䅁允䅁䅁䅕䅁䅁䅁䅁䅁䵁䅉䅅䅁䙁䅁䅁睁䵁䅁䅁兂䅁䅁䅁穗偂兑䅯朳䅁䅁䅯䅐䅁䅁䅯睂䅅䅁䅅䅁䉁䅁䅁兂䭃扄䥇支ぺ睐杷允䅁䅁䅕䅁䑁䅁䅷䅁䙁䅁䅁䵁䑸婌䉰权睄䅁䅁权㉁䅁䅁权䡁允䅁允䅁䅁䅅䅁䙁䅁䅁䅁䅁䅁䅁䍄䉁䅁䅁兂䅁䅁䅍䅄䅁䅁䅕䅁䅁䕁乄〫䭁䵁䅍䅁䭁䕁䅁䅁䭁䅁䉣䅁䉁䅁䅁允䅁䅁䅕䅁䅁䅁䅁䅁䵁䅉䅅䅁䙁䅁䅁睁䵁䅁䅁兂䅁䅁䵄祑愲兑䅯䄶䅁䅁䅯李䅁䅁䅯睂䅅䅁䅅䅁䉁䅁䅁兂䅁䅁䅁䅁䅁䅁杷允䅁䅁䅕䅁䑁䅁䅷䅁䙁䅁䅁䅁杄晧䅨权㉄䅁䅁权㍁䅁䅁权䡁允䅁允䅁䅁䅅䅁䙁䡁浗㝤偺佈⽅䍄䉁䅁䅁兂䅁䅁䅍䅄䅁䅁䅕䅁䅁䅁乓ご䭅佁䅁䅁䭁䑁䅕䅁䭁䅁䉣䅁䉁䅁䅁允䅁䅁䅕䅁䅁䅁䅁䅁䵁䅉䅅䅁䙁䅁䅁睁䵁䅁䅁兂䅁䅁䅁䍉㕪䅑䅯䄴䅁䅁䅯兔䅁䅁䅯睂䅅䅁䅅䅁䉁䅁䅁兂歄䑍祸偔䍳䅑杷允䅁䅁䅕䅁䑁䅁䅷䅁䙁䅁䅁䥁㝁啗䈹权佄䅁䅁权䅂䅁䅁权䡁允䅁允䅁䅁䅅䅁䙁䅁䅁䅁䅁䅁䅁䍄䉁䅁䅁兂䅁䅁䅍䅄䅁䅁䅕䅁䅁䕁乄〫䭁偁䅁䅁䭁䕁䅧䅁䭁䅁䉣䅁䉁䅁䅁允䅁䅁䅕㝬佖㑆灋歎䵁䅉䅅䅁䙁䅁䅁睁䵁䅁䅁兂䅁䅁䅁䵑㜳䅑䅯朸䅁䅁䅯睒䅁䅁䅯睂䅅䅁䅅䅁䉁䅁䅁兂呃啗䉱睡氰䅑杷允䅁䅁䅕䅁䑁䅁䅷䅁䙁䅁䅁䅁权晹䅴权佄䅁䅁权㑁䅁䅁权䡁允䅁允䅁䅁䅅䅁䙁䅁䅁䅁䅁䅁䅁䍄䉁䅁䅁兂䅁䅁䅍䅄䅁䅁䅕䅁䅁䕁昰䕕䭅乁䄴䅁䭁䍁䄴䅁䭁䅁䉣䅁䉁䅁䅁允䅁䅁䅕䅁䅁䅁䅁䅁䵁䅉䅅䅁䙁䅁䅁睁䵁䅁䅁兂䅁䅁䵄祑愲兑䅯杁䅅䅁䅯李䅁䅁䅯睂䅅䅁䅅䅁䉁䅁䅁兂䅁䅁䅁䅁䅁䅁杷允䅁䅁䅕䅁䑁䅁䅷䅁䙁䅁䅁䵁䑸婌䉰权䑄䅁䅁权㉁䅁䅁权䡁允䅁允䅁䅁䅅䅁䙁䅁䅁䅁䅁䅁䅁䍄䉁䅁䅁兂䅁䅁䅍䅄䅁䅁䅕䅁䅁䡁䭄〫䭁偁䅧䅁䭁䑁䄰䅁䭁䅁䉣䅁䉁䅁䅁允䅁䅁䅕䅁䅁䅁䅁䅁䵁䅉䅅䅁䙁䅁䅁睁䵁䅁䅁兂䅁䅁䵄祑愲兑䅯朹䅁䅁䅯李䅁䅁䅯睂䅅䅁䅅䅁䉁䅁䅁兂䅁䅁䅁䅁䅁䅁杷允䅁䅁䅕䅁䑁䅁䅷䅁䙁䅁䅁䵁䑸婌䉰权啄䅁䅁权䉂䅁䅁权䡁允䅁允䅁䅁䅅䅁䙁䅁䅁䅁䅁䅁䅁䍄䉁䅁䅁兂䅁䅁䅍䅄䅁䅁䅕䅁䅁䭁䩄〫䭁偁䅁䅁䭁䕁䅷䅁䭁䅁䉣䅁䉁䅁䅁允䅁䅁䅕睴偡卹渲問䵁䅉䅅䅁䙁䅁䅁睁䵁䅁䅁兂䅁䅁䵄祑愲兑䅯朱䅁䅁䅯兑䅁䅁䅯睂䅅䅁䅅䅁䉁䅁䅁兂䅁䅁䅁䅁䅁䅁杷允䅁䅁䅕䅁䑁䅁䅷䅁䙁䅁䅁䵁䑸婌䉰权奄䅁䅁权䉂䅁䅁权䡁允䅁允䅁䅁䅅䅁䙁䅁䅁䅁䅁䅁䅁䍄䉁䅁䅁兂䅁䅁䅍䅄䅁䅁䅕䅁䅁䕺瑍歭䭅䵁䄴䅁䭁䕁䅅䅁䭁䅁䉣䅁䉁䅁䅁允䅁䅁䅕䅁䅁䅁䅁䅁䵁䅉䅅䅁䙁䅁䅁睁䵁䅁䅁兂䅁䅁䅁住佒兑䅯䄹䅁䅁䅯兔䅁䅁䅯睂䅅䅁䅅䅁䉁䅁䅁兂噄匲捨な浉䅑杷允䅁䅁䅕䅁䑁䅁䅷䅁䙁䅁䅁䵁䑸婌䉰权潄䅁䅁权䉂䅁䅁权䡁允䅁允䅁䅁䅅䅁䙁䅁䅁䅁䅁䅁䅁䍄䉁䅁䅁兂䅁䅁䅍䅄䅁䅁䅕䅁䅁䝧畯ご䭅佁䅧䅁䭁䕁䅍䅁䭁䅁䉣䅁䉁䅁䅁允䅁䅁䅕匫摌昶⬹歔䵁䅉䅅䅁䙁䅁䅁睁䵁䅁䅁兂䅁䅁䅁䵣㝲䅑䅯末䅁䅁䅯䅔䅁䅁䅯睂䅅䅁䅅䅁䉁䅁䅁兂䅁䡁畂婚印村杷允䅁䅁䅕䅁䑁䅁䅷䅁䙁䅁䅁䅁㝂啌䈹权煄䅁䅁权䅂䅁䅁权䡁允䅁允䅁䅁䅅䅁䙁䅁䅁䅁䅁䅁䅁䍄䉁䅁䅁兂䅁䅁䅍䅄䅁䅁䅕䅁䅁䕺瑍歭䭅䱁䄸䅁䭁䕁䅅䅁䭁䅁䉣䅁䉁䅁䅁允䅁䅁䅕䅁䅁䅁䅁䅁䵁䅉䅅䅁䙁䅁䅁睁䵁䅁䅁兂䅁䅁䵄祑愲兑䅯䄯䅁䅁䅯兑䅁䅁䅯睂䅅䅁䅅䅁䉁䅁䅁兂䅁䅁䅁䅁䅁䅁杷允䅁䅁䅕䅁䑁䅁䅷䅁䙁䅁䅁䵁䑸婌䉰权䑄䅁䅁权䉂䅁䅁权䡁允䅁允䅁䅁䅅䅁䙁䅁䅁䅁䅁䅁䅁䍄䉁䅁䅁兂䅁䅁䅍䅄䅁䅁䅕䅁䅁䕺瑍歭䭅䅁䉑䅁䭁䕁䅅䅁䭁䅁䉣䅁䉁䅁䅁允䅁䅁䅕䅁䅁䅁䅁䅁䵁䅉䅅䅁䙁䅁䅁睁䵁䅁䅁兂䅁䅁䅁剔儹兑䅯朲䅁䅁䅯杌䅁䅁䅯睂䅅䅁䅅䅁䉁䅁䅁兂䅁䅁䅁䅁䅁䅁杷允䅁䅁䅕䅁䑁䅁䅷䅁䙁䅁䅁䅁元癤䅨权奄䅁䅁权乂䅁䅁权䡁允䅁允䅁䅁䅅䅁䙁乁婒ㅸ卷⽰⽙䍄䉁䅁䅁兂䅁䅁䅍䅄䅁䅁䅕䅁䅁䙁睳ご䭅䅁䉑䅁䭁䕁䅑䅁䭁䅁䉣䅁䉁䅁䅁允䅁䅁䅕䅁䅁䅁䅁䅁䵁䅉䅅䅁䙁䅁䅁睁䵁䅁䅁兂䅁䅁䵄祑愲兑䅯䄱䅁䅁䅯䅒䅁䅁䅯睂䅅䅁䅅䅁䉁䅁䅁兂䅁䅁䅁䅁䅁䅁杷允䅁䅁䅕䅁䑁䅁䅷䅁䙁䅁䅁䵁䑸婌䉰权捄䅁䅁权䕂䅁䅁权䡁允䅁允䅁䅁䅅䅁䙁䅁䅁䅁䅁䅁䅁䍄䉁䅁䅁兂䅁䅁䅍䅄䅁䅁䅕䅁䅁䕁乄〫䭁乁䄴䅁䭁䑁䅷䅁䭁䅁䉣䅁䉁䅁䅁允䅁䅁䅕㝁塂畗祈ぃ䵁䅉䅅䅁䙁䅁䅁睁䵁䅁䅁兂䅁䅁䵄祑愲兑䅯朳䅁䅁䅯䅒䅁䅁䅯睂䅅䅁䅅䅁䉁䅁䅁兂䅁䅁䅁䅁䅁䅁杷允䅁䅁䅕䅁䑁䅁䅷䅁䙁䅁䅁䅁睂癹䅴权浄䅁䅁权㕁䅁䅁权䡁允䅁允䅁䅁䅅䅁䙁䅁䅁䅁䅁䅁䅁䍄䉁䅁䅁兂䅁䅁䅍䅄䅁䅁䅕䅁䅁䥷楄䕕䭅乁䅯䅁䭁䑁䅅䅁䭁䅁䉣䅁䉁䅁䅁允䅁䅁䅕䅁䅁䅁䅁䅁䵁䅉䅅䅁䙁䅁䅁睁䵁䅁䅁兂䅁䅁䅃楡倵兑䅯睲䅁䅁䅯䅓䅁䅁䅯睂䅅䅁䅅䅁䉁䅁䅁兂䅁䅁䅁䅁䅁䅁杷允䅁䅁䅕䅁䑁䅁䅷䅁䙁䅁䅁䵁䑸婌䉰权睄䅁䅁权䕂䅁䅁权䡁允䅁允䅁䅁䅅䅁䙁䅁䅁䅁䅁䅁䅁䍄䉁䅁䅁兂䅁䅁䅍䅄䅁䅁䅕䅁䅁䕺瑍歭䭅佁䅧䅁䭁䕁䅑䅁䭁䅁䉣䅁䉁䅁䅁允䅁䅁䅕䅁䅁䅁䅁䅁䵁䅉䅅䅁䙁䅁䅁睁䵁䅁䅁兂䅁䅁䵄祑愲兑䅯䄹䅁䅁䅯䅒䅁䅁䅯睂䅅䅁䅅䅁䉁䅁䅁兂䅁䅁䅁䅁䅁䅁杷允䅁䅁䅕䅁䑁䅁䅷䅁䙁䅁䅁䅁䕁啪䈹权祄䅁䅁权䥂䅁䅁权䡁允䅁允䅁䅁䅅䅁䙁䅁䅁䅁䅁䅁䅁䍄䉁䅁䅁兂䅁䅁䅍䅄䅁䅁䅕䅁䅁䥷楄䕕䭅䅁䉉䅁䭁䑁䅑䅁䭁䅁䉣䅁䉁䅁䅁允䅁䅁䅕䅁䅁䅁䅁䅁䵁䅉䅅䅁䙁䅁䅁睁䵁䅁䅁兂䅁䅁䵄祑愲兑䅯睹䅁䅁䅯䅒䅁䅁䅯睂䅅䅁䅅䅁䉁䅁䅁兂䅁䅁䅁䅁䅁䅁杷允䅁䅁䅕䅁䑁䅁䅷䅁䙁䅁䅁䵁䑸婌䉰权㑄䅁䅁权䕂䅁䅁权䡁允䅁允䅁䅁䅅䅁䙁䅁䅁䅁䅁䅁䅁䍄䉁䅁䅁兂䅁䅁䅍䅄䅁䅁䅕䅁䅁䕺瑍歭䭅偁䅯䅁䭁䕁䅑䅁䭁䅁䉣䅁䉁䅁䅁允䅁䅁䅕䅁䅁䅁䅁䅁䵁䅉䅅䅁䙁䅁䅁睁䵁䅁䅁兂䅁䅁䵄祑愲兑䅯䅁䅅䅁䅯䅒䅁䅁䅯睂䅅䅁䅅䅁䉁䅁䅁权䅁䅁䅁䍄䉁䅁䅁兂䅁䅁䅍䅄䅁䅁䅕䅁䅁䩁㉂䔫䭁佁䅁䅁䭁䕁䅫䅁䭁䅁䉣䅁䉁䅁䅁允䅁䅁䅕䅁䅁䅁䅁䅁䵁䅉䅅䅁䙁䅁䅁睁䵁䅁䅁兂䅁䅁䅁䤴㑈䅑䅯䄱䅁䅁䅯児䅁䅁䅯睂䅅䅁䅅䅁䉁䅁䅁兂䅁䅁䅁䅁䅁䅁杷允䅁䅁䅕䅁䑁䅁䅷䅁䙁䅁䅁䅁灂唸䈵权㑄䅁䅁权䉂䅁䅁权䡁允䅁允䅁䅁䅅䅁䙁䅁䅁䅁䅁䅁䅁䍄䉁䅁䅁兂䅁䅁䅍䅄䅁䅁䅕䅁䅁䕺瑍歭䭅佁䅯䅁䭁䕁䅑䅁䭁䅁䉣䅁䉁䅁䅁允䅁䅁䅕䅁䅁䅁䅁䅁䵁䅉䅅䅁䙁䅁䅁睁䵁䅁䅁兂䅁䅁䅃䝑偖兑䅯䄹䅁䅁䅯杏䅁䅁䅯睂䅅䅁䅅䅁䉁䅁䅁兂䅁䅁䅁䅁䅁䅁杷允䅁䅁䅕䅁䑁䅁䅷䅁䙁䅁䅁䅁䅂智䅴权癃䅁䅁权䝂䅁䅁权䡁允䅁允䅁䅁䅅䅁䙁䍁㝶䵄㕩朸䅖䍄䉁䅁䅁兂䅁䅁䅍䅄䅁䅁䅕䅁䅁䕺瑍歭䭅乁䅯䅁䭁䕁䅙䅁䭁䅁䉣䅁䉁䅁䅁允䅁䅁䅕䅁䅁䅁䅁䅁䵁䅉䅅䅁䙁䅁䅁睁䵁䅁䅁兂䅁䅁䵄祑愲兑䅯䄳䅁䅁䅯杒䅁䅁䅯睂䅅䅁䅅䅁䉁䅁䅁兂䅁䅁䅁䅁䅁䅁杷允䅁䅁䅕䅁䑁䅁䅷䅁䙁䅁䅁䅁睂癹䅴权捄䅁䅁权㥁䅁䅁权䡁允䅁允䅁䅁䅅䅁䙁䅁䅁䅁䅁䅁䅁䍄䉁䅁䅁兂䅁䅁䅍䅄䅁䅁䅕䅁䅁䕺瑍歭䭅乁䄴䅁䭁䕁䅙䅁䭁䅁䉣䅁䉁䅁䅁允䅁䅁䅕䅁䅁䅁䅁䅁䵁䅉䅅䅁䙁䅁䅁睁䵁䅁䅁兂䅁䅁䵄祑愲兑䅯䄴䅁䅁䅯杒䅁䅁䅯睂䅅䅁䅅䅁䉁䅁䅁兂䅁䅁䅁䅁䅁䅁杷允䅁䅁䅕䅁䑁䅁䅷䅁䙁䅁䅁䅁䕁啪䈹权㉄䅁䅁权癁䅁䅁权䡁允䅁允䅁䅁䅅䅁䙁䅁䅁䅁䅁䅁䅁䍄䉁䅁䅁兂䅁䅁䅍䅄䅁䅁䅕䅁䅁䕺瑍歭䭅偁䅑䅁䭁䕁䅙䅁䭁䅁䉣䅁䉁䅁䅁允䅁䅁䅕䅁䅁䅁䅁䅁䵁䅉䅅䅁䙁䅁䅁睁䵁䅁䅁兂䅁䅁䅁䵑㜳䅑䅯杺䅁䅁䅯䅐䅁䅁䅯睂䅅䅁䅅䅁䉁䅁䅁兂䅄癩䱋灃獘睐杷允䅁䅁䅕䅁䑁䅁䅷䅁䙁䅁䅁䅁睂癹䅴权煄䅁䅁权穁䅁䅁权䡁允䅁允䅁䅁䅅䅁䙁䅁䅁䅁䅁䅁䅁䍄䉁䅁䅁兂䅁䅁䅍䅄䅁䅁䅕䅁䅁䕺瑍歭䭅佁䅯䅁䭁䕁䅙䅁䭁䅁䉣䅁䉁䅁䅁允䅁䅁䅕䅁䅁䅁䅁䅁䵁䅉䅅䅁䙁䅁䅁睁䵁䅁䅁兂䅁䅁䵄祑愲兑䅯䄷䅁䅁䅯杒䅁䅁䅯睂䅅䅁䅅䅁䉁䅁䅁兂䅁䅁䅁䅁䅁䅁杷允䅁䅁䅕䅁䑁䅁䅷䅁䙁䅁䅁䵁䑸婌䉰权啄䅁䅁权䡂䅁䅁权䡁允䅁允䅁䅁䅅䅁䙁䅁䅁䅁䅁䅁䅁䍄䉁䅁䅁兂䅁䅁䅍䅄䅁䅁䅕䅁䅁䍁潁唫䭁偁䄴䅁䭁䕁䅙䅁䭁䅁䉣䅁䉁䅁䅁允䅁䅁䅕䅁䅁䅁䅁䅁䵁䅉䅅䅁䙁䅁䅁睁䵁䅁䅁兂䅁䅁䵄祑愲兑䅯朷䅁䅁䅯睒䅁䅁䅯睂䅅䅁䅅䅁䉁䅁䅁兂䅁䅁䅁䅁䅁䅁杷允䅁䅁䅕䅁䑁䅁䅷䅁䙁䅁䅁䵁䑸婌䉰权睄䅁䅁权䡂䅁䅁权䡁允䅁允䅁䅁䅅䅁䙁䅁䅁䅁䅁䅁䅁䍄䉁䅁䅁兂䅁䅁䅍䅄䅁䅁䅕䅁䅁䭁䩄〫䭁偁䅁䅁䭁䕁䅕䅁䭁䅁䉣䅁䉁䅁䅁允䅁䅁䅕余具愯佁く䵁䅉䅅䅁䙁䅁䅁睁䵁䅁䅁兂䅁䅁䅁䍉㕪䅑䅯䄱䅁䅁䅯兎䅁䅁䅯睂䅅䅁䅅䅁䉁䅁䅁兂䕁塌吵摋坉䅑杷允䅁䅁䅕䅁䑁䅁䅷䅁䙁䅁䅁䅁灂唸䈵权敄䅁䅁权畁䅁䅁权䡁允䅁允䅁䅁䅅䅁䙁䅁䅁䅁䅁䅁䅁䍄䉁䅁䅁兂䅁䅁䅍䅄䅁䅁䅕䅁䅁䩁㉂䔫䭁偁䅧䅁䭁䕁䄰䅁䭁䅁䉣䅁䉁䅁䅁允䅁䅁䅕䅁䅁䅁䅁䅁䵁䅉䅅䅁䙁䅁䅁睁䵁䅁䅁兂䅁䅁䅁䵑㜳䅑䅯䄴䅁䅁䅯䅐䅁䅁䅯睂䅅䅁䅅䅁䉁䅁䅁兂扄典䜷祆㍐睐杷允䅁䅁䅕䅁䑁䅁䅷䅁䙁䅁䅁䵁䑸婌䉰权㉄䅁䅁权䡂䅁䅁权䡁允䅁允䅁䅁䅅䅁䙁䅁䅁䅁䅁䅁䅁䍄䉁䅁䅁兂䅁䅁䅍䅄䅁䅁䅕䅁䅁䕺瑍歭䭅乁䅁䅁䭁䕁䅧䅁䭁䅁䉣䅁䉁䅁䅁允䅁䅁䅕䅁䅁䅁䅁䅁䵁䅉䅅䅁䙁䅁䅁睁䵁䅁䅁兂䅁䅁䅁晡但兑䅯䄸䅁䅁䅯睑䅁䅁䅯睂䅅䅁䅅䅁䉁䅁䅁兂㝃㉋夸䵄⽫䅑杷允䅁䅁䅕䅁䑁䅁䅷䅁䙁䅁䅁䅁㝂啌䈹权獄䅁䅁权乂䅁䅁权䡁允䅁允䅁䅁䅅䅁䙁䍁慰お卹攲⽳䍄䉁䅁䅁兂䅁䅁䅍䅄䅁䅁䅕䅁䅁䕺瑍歭䭅乁䄴䅁䭁䕁䅧䅁䭁䅁䉣䅁䉁䅁䅁允䅁䅁䅕䅁䅁䅁䅁䅁䵁䅉䅅䅁䙁䅁䅁睁䵁䅁䅁兂䅁䅁䵄祑愲兑䅯䄵䅁䅁䅯䅓䅁䅁䅯睂䅅䅁䅅䅁䉁䅁䅁兂䅁䅁䅁䅁䅁䅁杷允䅁䅁䅕䅁䑁䅁䅷䅁䙁䅁䅁䵁䑸婌䉰权い䅁䅁权䥂䅁䅁权䡁允䅁允䅁䅁䅅䅁䙁䅁䅁䅁䅁䅁䅁䍄䉁䅁䅁兂䅁䅁䅍䅄䅁䅁䅕䅁䅁䕺瑍歭䭅䵁䅳䅁䭁䕁䅧䅁䭁䅁䉣䅁䉁䅁䅁允䅁䅁䅕䅁䅁䅁䅁䅁䵁䅉䅅䅁䙁䅁䅁睁䵁䅁䅁兂䅁䅁䅄佧兊兑䅯䄯䅁䅁䅯睏䅁䅁䅯睂䅅䅁䅅䅁䉁䅁䅁兂䅁䅁䅁䅁䅁䅁杷允䅁䅁䅕䅁䑁䅁䅷䅁䙁䅁䅁䅁杁偋䅬权畄䅁䅁权䙂䅁䅁权䡁允䅁允䅁䅁䅅䅁䙁䅁䅁䅁䅁䅁䅁䍄䉁䅁䅁兂䅁䅁䅍䅄䅁䅁䅕䅁䅁䕺瑍歭䭅乁䅑䅁䭁䕁䅕䅁䭁䅁䉣䅁䉁䅁䅁允䅁䅁䅕䅁䅁䅁䅁䅁䵁䅉䅅䅁䙁䅁䅁睁䵁䅁䅁兂䅁䅁䅃楡倵兑䅯末䅁䅁䅯睒䅁䅁䅯睂䅅䅁䅅䅁䉁䅁䅁兂䅁䅁䅁䅁䅁䅁杷允䅁䅁䅕䅁䑁䅁䅷䅁䙁䅁䅁䅁杁偋䅬权楄䅁䅁权䱂䅁䅁权䡁允䅁允䅁䅁䅅䅁䙁䅁䅁䅁䅁䅁䅁䍄䉁䅁䅁兂䅁䅁䅍䅄䅁䅁䅕䅁䅁䕺瑍歭䭅乁䅧䅁䭁䕁䅫䅁䭁䅁䉣䅁䉁䅁䅁允䅁䅁䅕䅁䅁䅁䅁䅁䵁䅉䅅䅁䙁䅁䅁睁䵁䅁䅁兂䅁䅁䵄祑愲兑䅯杺䅁䅁䅯兓䅁䅁䅯睂䅅䅁䅅䅁䉁䅁䅁兂䅁䅁䅁䅁䅁䅁杷允䅁䅁䅕䅁䑁䅁䅷䅁䙁䅁䅁䅁灂唸䈵权兄䅁䅁权䥂䅁䅁权䡁允䅁允䅁䅁䅅䅁䙁䅁捇牐䅍楕䄯䍄䉁䅁䅁兂䅁䅁䅍䅄䅁䅁䅕䅁䅁䕺瑍歭䭅佁䅁䅁䭁䕁䅫䅁䭁䅁䉣䅁䉁䅁䅁允䅁䅁䅕䅁䅁䅁䅁䅁䵁䅉䅅䅁䙁䅁䅁睁䵁䅁䅁兂䅁䅁䵄祑愲兑䅯朴䅁䅁䅯兓䅁䅁䅯睂䅅䅁䅅䅁䉁䅁䅁兂䅁䅁䅁䅁䅁䅁杷允䅁䅁䅕䅁䑁䅁䅷䅁䙁䅁䅁䵁䑸婌䉰权睄䅁䅁权䩂䅁䅁权䡁允䅁允䅁䅁䅅䅁䙁䅁䅁䅁䅁䅁䅁䍄䉁䅁䅁兂䅁䅁䅍䅄䅁䅁䅕䅁䅁䑧婴ご䭅䵁䅍䅁䭁䑁䅁䅁䭁䅁䉣䅁䉁䅁䅁允䅁䅁䅕䅁䅁䅁䅁䅁䵁䅉䅅䅁䙁䅁䅁睁䵁䅁䅁兂䅁䅁䅁䵑㜳䅑䅯睷䅁䅁䅯杍䅁䅁䅯睂䅅䅁䅅䅁䉁䅁䅁兂䅁䅁䅁䅁䅁䅁杷允䅁䅁䅕䅁䑁䅁䅷䅁䙁䅁䅁䵁䑸婌䉰权卄䅁䅁权䩂䅁䅁权䡁允䅁允䅁䅁䅅䅁䙁䅁䅁䅁䅁䅁䅁䍄䉁䅁䅁兂䅁䅁䅍䅄䅁䅁䅕䅁䅁䕧求ご䭅偁䅑䅁䭁䑁䄸䅁䭁䅁䉣䅁䉁䅁䅁允䅁䅁䅕䅁䅁䅁䅁䅁䵁䅉䅅䅁䙁䅁䅁睁䵁䅁䅁兂䅁䅁䅄佧兊兑䅯朰䅁䅁䅯䅌䅁䅁䅯睂䅅䅁䅅䅁䉁䅁䅁兂䅁䅁䅁䅁䅁䅁杷允䅁䅁䅕䅁䑁䅁䅷䅁䙁䅁䅁䵁䑸婌䉰权⭄䅁䅁权䩂䅁䅁权䡁允䅁允䅁䅁䅅䅁䙁䅁䅁䅁䅁䅁䅁䍄䉁䅁䅁兂䅁䅁䅍䅄䅁䅁䅕䅁䅁䕁昰䕕䭅佁䅯䅁䭁䑁䅧䅁䭁䅁䉣䅁䉁䅁䅁允䅁䅁䅕䅁䅁䅁䅁䅁䵁䅉䅅䅁䙁䅁䅁睁䵁䅁䅁兂䅁䅁䵄祑愲兑䅯䄷䅁䅁䅯兓䅁䅁䅯睂䅅䅁䅅䅁䉁䅁䅁兂䅁䅁䅁䅁䅁䅁杷允䅁䅁䅕䅁䑁䅁䅷䅁䙁䅁䅁䵁䅃水䉂权⭄䅁䅁权㍁䅁䅁权䡁允䅁允䅁䅁䅅䅁䙁䅁䅁䅁䅁䅁䅁䍄䉁䅁䅁兂䅁䅁䅍䅄䅁䅁䅕䅁䅁䕺瑍歭䭅乁䅙䅁䭁䑁䅕䅁䭁䅁䉣䅁䉁䅁䅁允䅁䅁䅕䅁䅁䅁䅁䅁䵁䅉䅅䅁䙁䅁䅁睁䵁䅁䅁兂䅁䅁䵄祑愲兑䅯朲䅁䅁䅯兎䅁䅁䅯睂䅅䅁䅅䅁䉁䅁䅁兂䅁䅁䅁䅁䅁䅁杷允䅁䅁䅕䅁䑁䅁䅷䅁䙁䅁䅁䵁䑸婌䉰权癃䅁䅁权ㅁ䅁䅁权䡁允䅁允䅁䅁䅅䅁䙁䅁䅁䅁䅁䅁䅁䍄䉁䅁䅁兂䅁䅁䅍䅄䅁䅁䅕䅁䅁䕺瑍歭䭅佁䅧䅁䭁䑁䅕䅁䭁䅁䉣䅁䉁䅁䅁允䅁䅁䅕䅁䅁䅁䅁䅁䵁䅉䅅䅁䙁䅁䅁睁䵁䅁䅁兂䅁䅁䅃楡倵兑䅯䄲䅁䅁䅯䅓䅁䅁䅯睂䅅䅁䅅䅁䉁䅁䅁兂䅁䅁䅁䅁䅁䅁杷允䅁䅁䅕䅁䑁䅁䅷䅁䙁䅁䅁䥁䅂啚䈹权癃䅁䅁权䱂䅁䅁权䡁允䅁允䅁䅁䅅䅁䙁䵁佒䕆㡎故⼴䍄䉁䅁䅁兂䅁䅁䅍䅄䅁䅁䅕䅁䅁䕺瑍歭䭅乁䅉䅁䭁䑁䅕䅁䭁䅁䉣䅁䉁䅁䅁允䅁䅁䅕䅁䅁䅁䅁䅁䵁䅉䅅䅁䙁䅁䅁睁䵁䅁䅁兂䅁䅁䅁䵣㝲䅑䅯睷䅁䅁䅯兒䅁䅁䅯睂䅅䅁䅅䅁䉁䅁䅁兂䍄婆啰敄䌰䅑杷允䅁䅁䅕䅁䑁䅁䅷䅁䙁䅁䅁䅁睂癹䅴权卄䅁䅁权乂䅁䅁权䡁允䅁允䅁䅁䅅䅁䙁䵁剉䑔汪呦䅒䍄䉁䅁䅁兂䅁䅁䅍䅄䅁䅁䅕䅁䅁䭁䩄〫䭁䅁䉉䅁䭁䑁䅷䅁䭁䅁䉣䅁䉁䅁䅁允䅁䅁䅕娶䅡奏場あ䵁䅉䅅䅁䙁䅁䅁睁䵁䅁䅁兂䅁䅁䵄祑愲兑䅯䄷䅁䅁䅯兎䅁䅁䅯睂䅅䅁䅅䅁䉁䅁䅁兂䅁䅁䅁䅁䅁䅁杷允䅁䅁䅕䅁䑁䅁䅷䅁䙁䅁䅁䵁䑸婌䉰权㉄䅁䅁权ㅁ䅁䅁权䡁允䅁允䅁䅁䅅䅁䙁䅁䅁䅁䅁䅁䅁䍄䉁䅁䅁兂䅁䅁䅍䅄䅁䅁䅕䅁䅁䕺瑍歭䭅乁䅧䅁䭁䕁䅳䅁䭁䅁䉣䅁䉁䅁䅁允䅁䅁䅕䅁䅁䅁䅁䅁䵁䅉䅅䅁䙁䅁䅁睁䵁䅁䅁兂䅁䅁䵄祑愲兑䅯朳䅁䅁䅯睓䅁䅁䅯睂䅅䅁䅅䅁䉁䅁䅁兂䅁䅁䅁䅁䅁䅁杷允䅁䅁䅕䅁䑁䅁䅷䅁䙁䅁䅁䅁㑁䔵䈵权潄䅁䅁权䩂䅁䅁权䡁允䅁允䅁䅁䅅䅁䙁䝁穫灮䜶啰䅨䍄䉁䅁䅁兂䅁䅁䅍䅄䅁䅁䅕䅁䅁䕺瑍歭䭅佁䅁䅁䭁䕁䅳䅁䭁䅁䉣䅁䉁䅁䅁允䅁䅁䅕䅁䅁䅁䅁䅁䵁䅉䅅䅁䙁䅁䅁睁䵁䅁䅁兂䅁䅁䵄祑愲兑䅯䄵䅁䅁䅯睓䅁䅁䅯睂䅅䅁䅅䅁䉁䅁䅁兂䅁䅁䅁䅁䅁䅁杷允䅁䅁䅕䅁䑁䅁䅷䅁䙁䅁䅁䵁䑸婌䉰权浄䅁䅁权䱂䅁䅁权䡁允䅁允䅁䅁䅅䅁䙁䅁䅁䅁䅁䅁䅁䍄䉁䅁䅁兂䅁䅁䅍䅄䅁䅁䅕䅁䅁䭁䩄〫䭁䅁䉁䅁䭁䕁䅅䅁䭁䅁䉣䅁䉁䅁䅁允䅁䅁䅯杂䅅䅁杷允䅁䅁䅕䅁䑁䅁䅷䅁䙁䅁䅁䵁䑸婌䉰权睄䅁䅁权䱂䅁䅁权䡁允䅁允䅁䅁䅅䅁䙁䅁䅁䅁䅁䅁䅁䍄䉁䅁䅁兂䅁䅁䅍䅄䅁䅁䅕䅁䅁䕺瑍歭䭅佁䅧䅁䭁䕁䅳䅁䭁䅁䉣䅁䉁䅁䅁允䅁䅁䅕䅁䅁䅁䅁䅁䵁䅉䅅䅁䙁䅁䅁睁䵁䅁䅁兂䅁䅁䅁䵣㝲䅑䅯朴䅁䅁䅯䅔䅁䅁䅯睂䅅䅁䅅䅁䉁䅁䅁兂䅁䅁䅁䅁䅁䅁杷允䅁䅁䅕䅁䑁䅁䅷䅁䙁䅁䅁䵁䅃水䉂权兄䅁䅁权穁䅁䅁权䡁允䅁允䅁䅁䅅䅁䙁䅁䅁䅁䅁䅁䅁䍄䉁䅁䅁兂䅁䅁䅍䅄䅁䅁䅕䅁䅁䕺瑍歭䭅乁䅉䅁䭁䕁䅳䅁䭁䅁䉣䅁䉁䅁䅁允䅁䅁䅕䅁䅁䅁䅁䅁䵁䅉䅅䅁䙁䅁䅁睁䵁䅁䅁兂䅁䅁䵄祑愲兑䅯睹䅁䅁䅯睓䅁䅁䅯睂䅅䅁䅅䅁䉁䅁䅁兂䅁䅁䅁䅁䅁䅁杷允䅁䅁䅕䅁䑁䅁䅷䅁䙁䅁䅁䵁䑸婌䉰权㑄䅁䅁权䱂䅁䅁权䡁允䅁允䅁䅁䅅䅁䙁䅁䅁䅁䅁䅁䅁䍄䉁䅁䅁兂䅁䅁䅍䅄䅁䅁䅕䅁䅁䝁确歔䭅䅁䉁䅁䭁䑁䅍䅁䭁䅁䉣䅁䉁䅁䅁允䅁䅁䅯杂䅅䅁杷允䅁䅁䅕䅁䑁䅁䅷䅁䙁䅁䅁䵁䅃水䉂权楄䅁䅁权乂䅁䅁权䡁允䅁允䅁䅁䅅䅁䙁䅁䅁䅁䅁䅁䅁䍄䉁䅁䅁兂䅁䅁䅍䅄䅁䅁䅕䅁䅁䕺瑍歭䭅䅁䉁䅁䭁䕁䅳䅁䭁䅁䉣䅁䉁䅁䅁允䅁䅁䅯䅁䅁䅁杷允䅁䅁䅕䅁䑁䅁䅷䅁䙁䅁䅁䵁䑸婌䉰权䍁允䅁权䱂䅁䅁权䡁允䅁允䅁䅁䅅䅁䙁䅁䅁䅁䅁䅁䅁䍄䉁䅁䅁兂䅁䅁䅍䅄䅁䅁䅕䅁䅁䕁昰䕕䭅偁䅷䅁䭁䕁䅅䅁䭁䅁䉣䅁䉁䅁䅁允䅁䅁䅕䕦晚婬摖啓䵁䅉䅅䅁䙁䅁䅁睁䵁䅁䅁兂䅁䅁䵄祑愲兑䅯杺䅁䅁䅯䅔䅁䅁䅯睂䅅䅁䅅䅁䉁䅁䅁兂䅁䅁䅁䅁䅁䅁杷允䅁䅁䅕䅁䑁䅁䅷䅁䙁䅁䅁䵁䑸婌䉰权杄䅁䅁权䵂䅁䅁权䡁允䅁允䅁䅁䅅䅁䙁䅁䅁䅁䅁䅁䅁䍄䉁䅁䅁兂䅁䅁䅍䅄䅁䅁䅕䅁䅁䕁乄〫䭁偁䅉䅁䭁䑁䄸䅁䭁䅁䉣䅁䉁䅁䅁允䅁䅁䅕䅁䅁䅁䅁䅁䵁䅉䅅䅁䙁䅁䅁睁䵁䅁䅁兂䅁䅁䅄佧兊兑䅯䅂䅅䅁䅯免䅁䅁䅯睂䅅䅁䅅䅁䉁䅁䅁兂䅁䅁䅁䅁䅁䅁杷允䅁䅁䅕䅁䑁䅁䅷䅁䙁䅁䅁䵁䑸婌䉰权畄䅁䅁权䵂䅁䅁权䡁允䅁允䅁䅁䅅䅁䙁䅁䅁䅁䅁䅁䅁䍄䉁䅁䅁兂䅁䅁䅍䅄䅁䅁䅕䅁䅁䩁㉂䔫䭁䵁䅍䅁䭁䕁䅕䅁䭁䅁䉣䅁䉁䅁䅁允䅁䅁䅕䅂䴷啅䅃う䵁䅉䅅䅁䙁䅁䅁睁䵁䅁䅁兂䅁䅁䵄祑愲兑䅯䄸䅁䅁䅯䅔䅁䅁䅯睂䅅䅁䅅䅁䉁䅁䅁兂䅁䅁䅁䅁䅁䅁杷允䅁䅁䅕䅁䑁䅁䅷䅁䙁䅁䅁䵁䑸婌䉰权䱄䅁䅁权䵂䅁䅁权䡁允䅁允䅁䅁䅅䅁䙁䅁䅁䅁䅁䅁䅁䍄䉁䅁䅁兂䅁䅁䅍䅄䅁䅁䅕䅁䅁䡁瑳ご䭅偁䄴䅁䭁䑁䅍䅁䭁䅁䉣䅁䉁䅁䅁允䅁䅁䅕䅁䅁䅁䅁䅁䵁䅉䅅䅁䙁䅁䅁睁䵁䅁䅁兂䅁䅁䵄祑愲兑䅯睷䅁䅁䅯䅔䅁䅁䅯睂䅅䅁䅅䅁䉁䅁䅁兂䅁䅁䅁䅁䅁䅁杷允䅁䅁䅕䅁䑁䅁䅷䅁䙁䅁䅁䵁䑸婌䉰权䕁允䅁权䵂䅁䅁权䡁允䅁允䅁䅁䅅䅁䙁䅁䅁䅁䅁䅁䅁䍄䉁䅁䅁兂䅁䅁䅍䅄䅁䅁䅕䅁䅁佁䉃䔫䭁䅁䉑䅁䭁䑁䄰䅁䭁䅁䉣䅁䉁䅁䅁允䅁䅁䅕潗㑔㌫⭏䕍䵁䅉䅅䅁䙁䅁䅁睁䵁䅁䅁兂䅁䅁䵄祑愲兑䅯䄷䅁䅁䅯䅔䅁䅁䅯睂䅅䅁䅅䅁䉁䅁䅁兂䅁䅁䅁䅁䅁䅁杷允䅁䅁䅕䅁䑁䅁䅷䅁䙁䅁䅁䵁䅃水䉂权捄䅁䅁权㉁䅁䅁权䡁允䅁允䅁䅁䅅䅁䙁䅁䅁䅁䅁䅁䅁䍄䉁䅁䅁兂䅁䅁䅍䅄䅁䅁䅕䅁䅁䕺瑍歭䭅乁䅑䅁䭁䑁䄴䅁䭁䅁䉣䅁䉁䅁䅁允䅁䅁䅕䅁䅁䅁䅁䅁䵁䅉䅅䅁䙁䅁䅁睁䵁䅁䅁兂䅁䅁䅁䡫㑢䅑䅯杁䅅䅁䅯兎䅁䅁䅯睂䅅䅁䅅䅁䉁䅁䅁兂兄圸硥娹䝧䅑杷允䅁䅁䅕䅁䑁䅁䅷䅁䙁䅁䅁䅁㝂啌䈹权佄䅁䅁权䩂䅁䅁权䡁允䅁允䅁䅁䅅䅁䙁佁塄牎䥢⭙⽫䍄䉁䅁䅁兂䅁䅁䅍䅄䅁䅁䅕䅁䅁䝧畯ご䭅偁䅁䅁䭁䅁䅍䅁䭁䅁䉣䅁䉁䅁䅁允䅁䅁䅕䅁䅁䅁䅁䅁䵁䅉䅅䅁䙁䅁䅁睁䵁䅁䅁兂䅁䅁䅁䵯㝮䅑䅯术䅁䅁䅯䅏䅁䅁䅯睂䅅䅁䅅䅁䉁䅁䅁兂䅁䅁䅁䅁䅁䅁杷允䅁䅁䅕䅁䑁䅁䅷䅁䙁䅁䅁䵁䑸婌䉰权奄䅁䅁权⭁䅁䅁权䡁允䅁允䅁䅁䅅䅁䙁䅁䅁䅁䅁䅁䅁䍄䉁䅁䅁兂䅁䅁䅍䅄䅁䅁䅕䅁䅁佁䉃䔫䭁䱁䄸䅁䭁䕁䅷䅁䭁䅁䉣䅁䉁䅁䅁允䅁䅁䅕䅁䅁䅁䅁䅁䵁䅉䅅䅁䙁䅁䅁睁䵁䅁䅁兂䅁䅁䅁祥倱兑䅯䅂䅅䅁䅯䅓䅁䅁䅯睂䅅䅁䅅䅁䉁䅁䅁兂䅁䅁䅁䅁䅁䅁杷允䅁䅁䅕䅁䑁䅁䅷䅁䙁䅁䅁䵁䑸婌䉰权浄䅁䅁权⭁䅁䅁权䡁允䅁允䅁䅁䅅䅁䙁䅁䅁䅁䅁䅁䅁䍄䉁䅁䅁兂䅁䅁䅍䅄䅁䅁䅕䅁䅁䕺瑍歭䭅偁䅉䅁䭁䑁䄴䅁䭁䅁䉣䅁䉁䅁䅁允䅁䅁䅕䅁䅁䅁䅁䅁䵁䅉䅅䅁䙁䅁䅁睁䵁䅁䅁兂䅁䅁䅁祥倱兑䅯睶䅁䅁䅯兑䅁䅁䅯睂䅅䅁䅅䅁䉁䅁䅁兂䅁䅁䅁䅁䅁䅁杷允䅁䅁䅕䅁䑁䅁䅷䅁䙁䅁䅁䅁元癤䅨权潄䅁䅁权睁䅁䅁权䡁允䅁允䅁䅁䅅䅁䙁䉁⽯㠱慰ㅈ䅂䍄䉁䅁䅁兂䅁䅁䅍䅄䅁䅁䅕䅁䅁䕺瑍歭䭅乁䅉䅁䭁䑁䄴䅁䭁䅁䉣䅁䉁䅁䅁允䅁䅁䅕䅁䅁䅁䅁䅁䵁䅉䅅䅁䙁䅁䅁睁䵁䅁䅁兂䅁䅁䵄祑愲兑䅯䄰䅁䅁䅯兒䅁䅁䅯睂䅅䅁䅅䅁䉁䅁䅁兂䅁䅁䅁䅁䅁䅁杷允䅁䅁䅕䅁䑁䅁䅷䅁䙁䅁䅁䵁䑸婌䉰权敄䅁䅁权䙂䅁䅁权䡁允䅁允䅁䅁䅅䅁䙁䅁䅁䅁䅁䅁䅁䍄䉁䅁䅁兂䅁䅁䅍䅄䅁䅁䅕䅁䅁佁䉃䔫䭁乁䄴䅁䭁䍁䄴䅁䭁䅁䉣䅁䉁䅁䅁允䅁䅁䅕⭅摇䠲倱啌䵁䅉䅅䅁䙁䅁䅁睁䵁䅁䅁兂䅁䅁䵄祑愲兑䅯䄴䅁䅁䅯兒䅁䅁䅯睂䅅䅁䅅䅁䉁䅁䅁兂䅁䅁䅁䅁䅁䅁杷允䅁䅁䅕䅁䑁䅁䅷䅁䙁䅁䅁䅁䕁啪䈹权䅁允䅁权䕂䅁䅁权䡁允䅁允䅁䅁䅅䅁䭁䅁䉙䅁䵁䅉䅅䅁䙁䅁䅁睁䵁䅁䅁兂䅁䅁䅁剔儹兑䅯䄳䅁䅁䅯睒䅁䅁䅯睂䅅䅁䅅䅁䉁䅁䅁兂畂䠶瑕湣硢睐杷允䅁䅁䅕䅁䑁䅁䅷䅁䙁䅁䅁䵁䑸婌䉰权癃䅁䅁权䙂䅁䅁权䡁允䅁允䅁䅁䅅䅁䙁䅁䅁䅁䅁䅁䅁䍄䉁䅁䅁兂䅁䅁䅍䅄䅁䅁䅕䅁䅁䝧畯ご䭅䵁䅳䅁䭁䑁䅷䅁䭁䅁䉣䅁䉁䅁䅁允䅁䅁䅕䅁䅁䅁䅁䅁䵁䅉䅅䅁䙁䅁䅁睁䵁䅁䅁兂䅁䅁䅃楡倵兑䅯䄰䅁䅁䅯䅓䅁䅁䅯睂䅅䅁䅅䅁䉁䅁䅁兂䅁䅁䅁䅁䅁䅁杷允䅁䅁䅕䅁䑁䅁䅷䅁䙁䅁䅁䵁䑸婌䉰权潄䅁䅁权䙂䅁䅁权䡁允䅁允䅁䅁䅅䅁䙁䅁䅁䅁䅁䅁䅁䍄䉁䅁䅁兂䅁䅁䅍䅄䅁䅁䅕䅁䅁䕺瑍歭䭅䵁䅳䅁䭁䕁䅕䅁䭁䅁䉣䅁䉁䅁䅁允䅁䅁䅕䅁䅁䅁䅁䅁䵁䅉䅅䅁䙁䅁䅁睁䵁䅁䅁兂䅁䅁䵄祑愲兑䅯末䅁䅁䅯兒䅁䅁䅯睂䅅䅁䅅䅁䉁䅁䅁兂䅁䅁䅁䅁䅁䅁杷允䅁䅁䅕䅁䑁䅁䅷䅁䙁䅁䅁䵁䑸婌䉰权⭄䅁䅁权䙂䅁䅁权䡁允䅁允䅁䅁䅅䅁䙁䅁䅁䅁䅁䅁䅁䍄䉁䅁䅁兂䅁䅁䅍䅄䅁䅁䅕䅁䅁䕺瑍歭䭅䅁䉑䅁䭁䕁䅕䅁䭁䅁䉣䅁䉁䅁䅁允䅁䅁䅕䅁䅁䅁䅁䅁䵁䅉䅅䅁䙁䅁䅁睁䵁䅁䅁兂䅁䅁䵄祑愲兑䅯䄷䅁䅁䅯兒䅁䅁䅯睂䅅䅁䅅䅁䉁䅁䅁兂䅁䅁䅁䅁䅁䅁杷允䅁䅁䅕䅁䑁䅁䅷䅁䙁䅁䅁䵁䑸婌䉰权啄䅁䅁权㡁䅁䅁权䡁允䅁允䅁䅁䅅䅁䙁䅁䅁䅁䅁䅁䅁䍄䉁䅁䅁兂䅁䅁䅍䅄䅁䅁䅕䅁䅁䕺瑍歭䭅乁䅧䅁䭁䑁䅷䅁䭁䅁䉣䅁䉁䅁䅁允䅁䅁䅕䅁䅁䅁䅁䅁䵁䅉䅅䅁䙁䅁䅁睁䵁䅁䅁兂䅁䅁䵄祑愲兑䅯朱䅁䅁䅯杓䅁䅁䅯睂䅅䅁䅅䅁䉁䅁䅁兂䅁䅁䅁䅁䅁䅁杷允䅁䅁䅕䅁䑁䅁䅷䅁䙁䅁䅁䅁扂䕍䈹权畄䅁䅁权乂䅁䅁权䡁允䅁允䅁䅁䅅䅁䙁䩁㉃䝨坵は䅖䍄䉁䅁䅁兂䅁䅁䅍䅄䅁䅁䅕䅁䅁䕺瑍歭䭅佁䅉䅁䭁䑁䅷䅁䭁䅁䉣䅁䉁䅁䅁允䅁䅁䅕䅁䅁䅁䅁䅁䵁䅉䅅䅁䙁䅁䅁睁䵁䅁䅁兂䅁䅁䵄祑愲兑䅯䄵䅁䅁䅯䅐䅁䅁䅯睂䅅䅁䅅䅁䉁䅁䅁兂䅁䅁䅁䅁䅁䅁杷允䅁䅁䅕䅁䑁䅁䅷䅁䙁䅁䅁䅁䅂智䅴权⽃䅁䅁权㥁䅁䅁权䡁允䅁允䅁䅁䅅䅁䙁䅁䅁䅁䅁䅁䅁䍄䉁䅁䅁兂䅁䅁䅍䅄䅁䅁䅕䅁䅁䕺瑍歭䭅佁䅙䅁䭁䑁䅷䅁䭁䅁䉣䅁䉁䅁䅁允䅁䅁䅕䅁䅁䅁䅁䅁䵁䅉䅅䅁䙁䅁䅁睁䵁䅁䅁兂䅁䅁䅃䝑偖兑䅯朴䅁䅁䅯䅓䅁䅁䅯睂䅅䅁䅅䅁䉁䅁䅁兂䅁䅁䅁䅁䅁䅁杷允䅁䅁䅕䅁䑁䅁䅷䅁䙁䅁䅁䅁䕁啪䈹权㡄䅁䅁权ㅁ䅁䅁权䡁允䅁允䅁䅁䅅䅁䙁䱁杏儵ㅉ䙥䅊䍄䉁䅁䅁兂䅁䅁䅍䅄䅁䅁䅕䅁䅁䕺瑍歭䭅偁䅧䅁䭁䑁䅷䅁䭁䅁䉣䅁䉁䅁䅁允䅁䅁䅕䅁䅁䅁䅁䅁䵁䅉䅅䅁䙁䅁䅁睁䵁䅁䅁兂䅁䅁䵄祑愲兑䅯睷䅁䅁䅯䅐䅁䅁䅯睂䅅䅁䅅䅁䉁䅁䅁兂䅁䅁䅁䅁䅁䅁杷允䅁䅁䅕䅁䑁䅁䅷䅁䙁䅁䅁䅁䕁啪䈹权䱄䅁䅁权㑁䅁䅁权䡁允䅁允䅁䅁䅅䅁䙁䅁䅁䅁䅁䅁䅁䍄䉁䅁䅁兂䅁䅁䅍䅄䅁䅁䅕䅁䅁䕺瑍歭䭅䅁䉑䅁䭁䑁䅷䅁䭁䅁䉣䅁䉁䅁䅁允䅁䅁䅕䅁䅁䅁䅁䅁䵁䅉䅅䅁䙁䅁䅁睁䵁䅁䅁兂䅁䅁䵄祑愲兑䅯䄰䅁䅁䅯杓䅁䅁䅯睂䅅䅁䅅䅁䉁䅁䅁兂䅁䅁䅁䅁䅁䅁杷允䅁䅁䅕䅁䑁䅁䅷䅁䙁䅁䅁䅁杄晧䅨权獄䅁䅁权⭁䅁䅁权䡁允䅁允䅁䅁䅅䅁䙁䡁橁癉㠹晙⽉䍄䉁䅁䅁兂䅁䅁䅍䅄䅁䅁䅕䅁䅁䕺瑍歭䭅乁䅧䅁䭁䕁䅯䅁䭁䅁䉣䅁䉁䅁䅁允䅁䅁䅕䅁䅁䅁䅁䅁䵁䅉䅅䅁䙁䅁䅁睁䵁䅁䅁兂䅁䅁䅁祥倱兑䅯睲䅁䅁䅯杏䅁䅁䅯睂䅅䅁䅅䅁䉁䅁䅁兂䅁䅁䅁䅁䅁䅁杷允䅁䅁䅕䅁䑁䅁䅷䅁䙁䅁䅁䅁权晹䅴权兄䅁䅁权睁䅁䅁权䡁允䅁允䅁䅁䅅䅁䙁䅁䅁䅁䅁䅁䅁䍄䉁䅁䅁兂䅁䅁䅍䅄䅁䅁䅕䅁䅁䕺瑍歭䭅乁䅯䅁䭁䕁䅯䅁䭁䅁䉣䅁䉁䅁䅁允䅁䅁䅕䅁䅁䅁䅁䅁䵁䅉䅅䅁䙁䅁䅁睁䵁䅁䅁兂䅁䅁䵄祑愲兑䅯朳䅁䅁䅯杓䅁䅁䅯睂䅅䅁䅅䅁䉁䅁䅁兂䅁䅁䅁䅁䅁䅁杷允䅁䅁䅕䅁䑁䅁䅷䅁䙁䅁䅁䵁䑸婌䉰权畄䅁䅁权䭂䅁䅁权䡁允䅁允䅁䅁䅅䅁䙁䅁䅁䅁䅁䅁䅁䍄䉁䅁䅁兂䅁䅁䅍䅄䅁䅁䅕䅁䅁䑧婴ご䭅偁䅯䅁䭁䕁䅑䅁䭁䅁䉣䅁䉁䅁䅁允䅁䅁䅕䅁䅁䅁䅁䅁䵁䅉䅅䅁䙁䅁䅁睁䵁䅁䅁兂䅁䅁䵄祑愲兑䅯睶䅁䅁䅯杓䅁䅁䅯睂䅅䅁䅅䅁䉁䅁䅁兂䅁䅁䅁䅁䅁䅁杷允䅁䅁䅕䅁䑁䅁䅷䅁䙁䅁䅁䅁元癤䅨权楄䅁䅁权䝂䅁䅁权䡁允䅁允䅁䅁䅅䅁䙁䵁坮㜴䵡硴䅂䍄䉁䅁䅁兂䅁䅁䅍䅄䅁䅁䅕䅁䅁䕺瑍歭䭅佁䅯䅁䭁䕁䅯䅁䭁䅁䉣䅁䉁䅁䅁允䅁䅁䅕䅁䅁䅁䅁䅁䵁䅉䅅䅁䙁䅁䅁睁䵁䅁䅁兂䅁䅁䵄祑愲兑䅯䅂䅅䅁䅯杓䅁䅁䅯睂䅅䅁䅅䅁䉁䅁䅁兂䅁䅁䅁䅁䅁䅁杷允䅁䅁䅕䅁䑁䅁䅷䅁䙁䅁䅁䅁杁偋䅬权㙄䅁䅁权䕂䅁䅁权䡁允䅁允䅁䅁䅅䅁䙁䅁䅁䅁䅁䅁䅁䍄䉁䅁䅁兂䅁䅁䅍䅄䅁䅁䅕䅁䅁䕺瑍歭䭅偁䅙䅁䭁䕁䅯䅁䭁䅁䉣䅁䉁䅁䅁允䅁䅁䅕䅁䅁䅁䅁䅁䵁䅉䅅䅁䙁䅁䅁睁䵁䅁䅁兂䅁䅁䅁穗偂兑䅯术䅁䅁䅯䅌䅁䅁䅯睂䅅䅁䅅䅁䉁䅁䅁兂䅁䅁䅁䅁䅁䅁杷允䅁䅁䅕䅁䑁䅁䅷䅁䙁䅁䅁䥁䅂啚䈹权䍁允䅁权䕂䅁䅁权䡁允䅁允䅁䅁䅅䅁䙁䅁䅁䅁䅁䅁䅁䍄䉁䅁䅁兂䅁䅁䅍䅄䅁䅁䅕䅁䅁䕺瑍歭䭅乁䅙䅁䭁䕁䅉䅁䭁䅁䉣䅁䉁䅁䅁允䅁䅁䅕䅁䅁䅁䅁䅁䵁䅉䅅䅁䙁䅁䅁睁䵁䅁䅁兂䅁䅁䅁住佒兑䅯朶䅁䅁䅯免䅁䅁䅯睂䅅䅁䅅䅁䉁䅁䅁兂䅁䅁䅁䅁䅁䅁杷允䅁䅁䅕䅁䑁䅁䅷䅁䙁䅁䅁䵁䑸婌䉰权奄䅁䅁权䍂䅁䅁权䡁允䅁允䅁䅁䅅䅁䙁䅁䅁䅁䅁䅁䅁䍄䉁䅁䅁兂䅁䅁䅍䅄䅁䅁䅕䅁䅁佁䉃䔫䭁䅁䉉䅁䭁䑁䄸䅁䭁䅁䉣䅁䉁䅁䅁允䅁䅁䅕桦䍅摒祦吶䴸䅉䅅䅁䙁䅁䅁睁䵁䅁䅁兂䅁䅁䅁剔儹兑䅯朵䅁䅁䅯睁䅁䅁䅯睂䅅䅁䅅䅁䉁䅁䅁兂㕁⬴啅呰㠯睐杷允䅁䅁䅕䅁䑁䅁䅷䅁䙁䅁䅁䵁䑸婌䉰权敄䅁䅁权䍂䅁䅁权䡁允䅁允䅁䅁䅅䅁䙁䅁䅁䅁䅁䅁䅁䍄䉁䅁䅁兂䅁䅁䅍䅄䅁䅁䅕䅁䅁䕺瑍歭䭅佁䅑䅁䭁䕁䅉䅁䭁䅁䉣䅁䉁䅁䅁允䅁䅁䅕䅁䅁䅁䅁䅁䵁䅉䅅䅁䙁䅁䅁睁䵁䅁䅁兂䅁䅁䅁祥倱兑䅯䄱䅁䅁䅯䅑䅁䅁䅯睂䅅䅁䅅䅁䉁䅁䅁兂䅁䅁䅁䅁䅁䅁杷允䅁䅁䅕䅁䑁䅁䅷䅁䙁䅁䅁䵁䑸婌䉰权祄䅁䅁权䍂䅁䅁权䡁允䅁允䅁䅁䅅䅁䙁䅁䅁䅁䅁䅁䅁䍄䉁䅁䅁兂䅁䅁䅍䅄䅁䅁䅕䅁䅁䕺瑍歭䭅偁䅑䅁䭁䕁䅉䅁䭁䅁䉣䅁䉁䅁䅁允䅁䅁䅕䅁䅁䅁䅁䅁䵁䅉䅅䅁䙁䅁䅁睁䵁䅁䅁兂䅁䅁䵄祑愲兑䅯睹䅁䅁䅯村䅁䅁䅯睂䅅䅁䅅䅁䉁䅁䅁兂䅁䅁䅁䅁䅁䅁杷允䅁䅁䅕䅁䑁䅁䅷䅁䙁䅁䅁䅁扂䕍䈹权潄䅁䅁权䝂䅁䅁权䡁允䅁允䅁䅁䅅䅁䙁䅁䅁䅁䅁䅁䅁䍄䉁䅁䅁兂䅁䅁䅍䅄䅁䅁䅕䅁䅁䡁瑳ご䭅乁䅉䅁䭁䑁䅫䅁䭁䅁䉣䅁䉁䅁䅁允䅁䅁䅕䅁䅁䅁䅁䅁䵁䅉䅅䅁䙁䅁䅁睁䵁䅁䅁兂䅁䅁䅁穗偂兑䅯朶䅁䅁䅯䅐䅁䅁䅯睂䅅䅁䅅䅁䉁䅁䅁兂瑄硬獢硁䍭睐杷允䅁䅁䅕䅁䑁䅁䅷䅁䙁䅁䅁䵁䑸婌䉰权㑄䅁䅁权䍂䅁䅁权䡁允䅁允䅁䅁䅅䅁䙁䅁䅁䅁䅁䅁䅁䍄䉁䅁䅁兂䅁䅁䅍䅄䅁䅁䅕䅁䅁䕺瑍歭䭅偁䅯䅁䭁䕁䅉䅁䭁䅁䉣䅁䉁䅁䅁允䅁䅁䅕䅁䅁䅁䅁䅁䵁䅉䅅䅁䙁䅁䅁睁䵁䅁䅁兂䅁䅁䅁䡫㑢䅑䅯朲䅁䅁䅯杌䅁䅁䅯睂䅅䅁䅅䅁䉁䅁䅁兂䅁䅁䅁䅁䅁䅁杷允䅁䅁䅕䅁䑁䅁䅷䅁䙁䅁䅁䅁睂癹䅴权䱄䅁䅁权䵂䅁䅁权䡁允䅁允䅁䅁䅅䅁䙁䅁䅁䅁䅁䅁䅁䍄䉁䅁䅁兂䅁䅁䅍䅄䅁䅁䅕䅁䅁䕺瑍歭䭅偁䄴䅁䭁䕁䅉䅁䭁䅁䉣䅁䉁䅁䅁允䅁䅁䅕䅁䅁䅁䅁䅁䵁䅉䅅䅁䙁䅁䅁睁䵁䅁䅁兂䅁䅁䅄佧兊兑䅯朲䅁䅁䅯兔䅁䅁䅯睂䅅䅁䅅䅁䉁䅁䅁兂㡄捧捅奺硔睐杷允䅁䅁䅕䅁䑁䅁䅷䅁䙁䅁䅁䵁䑸婌䉰权䍁允䅁权䍂䅁䅁权䡁允䅁允䅁䅁䅅䅁䙁䅁䅁䅁䅁䅁䅁䍄䉁䅁䅁兂䅁䅁䅍䅄䅁䅁䅕䅁䅁䥷楄䕕䭅佁䅁䅁䭁䕁䅅䅁䭁䅁䉣䅁䉁䅁䅁允䅁䅁䅕䅁䅁䅁䅁䅁䵁䅉䅅䅁䙁䅁䅁睁䵁䅁䅁兂䅁䅁䅁䍉㕪䅑䅯䄶䅁䅁䅯杒䅁䅁䅯睂䅅䅁䅅䅁䉁䅁䅁兂䅁䅁䅁䅁䅁䅁杷允䅁䅁䅕䅁䑁䅁䅷䅁䙁䅁䅁䵁䑸婌䉰权䕁允䅁权䍂䅁䅁权䡁允䅁允䅁䅁䅅䅁䙁䅁䅁䅁䅁䅁䅁䍄䉁䅁䅁兂䅁䅁䅍䅄䅁䅁䅕䅁䅁䕺瑍歭䭅偁䅙䅁䭁䕁䅉䅁䭁䅁䉣䅁䉁䅁䅁允䅁䅁䅕䅁䅁䅁䅁䅁䵁䅉䅅䅁䙁䅁䅁睁䵁䅁䅁兂䅁䅁䅁穗偂兑䅯䄯䅁䅁䅯兎䅁䅁䅯睂䅅䅁䅅䅁䉁䅁䅁兂䍁噶橕栲䅎䅑杷允䅁䅁䅕䅁䑁䅁䅷䅁䙁䅁䅁䥁䅂啚䈹权慄䅁䅁权獁䅁䅁权䡁允䅁允䅁䅁䅅䅁䙁䅁䅁䅁䅁䅁䅁䍄䉁䅁䅁兂䅁䅁䅍䅄䅁䅁䅕䅁䅁䕺瑍歭䭅乁䅁䅁䭁䕁䄰䅁䭁䅁䉣䅁䉁䅁䅁允䅁䅁䅕䅁䅁䅁䅁䅁䵁䅉䅅䅁䙁䅁䅁睁䵁䅁䅁兂䅁䅁䅃楡倵兑䅯䄸䅁䅁䅯免䅁䅁䅯睂䅅䅁䅅䅁䉁䅁䅁兂䅁䅁䅁䅁䅁䅁杷允䅁䅁䅕䅁䑁䅁䅷䅁䙁䅁䅁䵁䑸婌䉰权捄䅁䅁权乂䅁䅁权䡁允䅁允䅁䅁䅅䅁䙁䅁䅁䅁䅁䅁䅁䍄䉁䅁䅁兂䅁䅁䅍䅄䅁䅁䅕䅁䅁䕺瑍歭䭅䵁䄴䅁䭁䕁䄰䅁䭁䅁䉣䅁䉁䅁䅁允䅁䅁䅕䅁䅁䅁䅁䅁䵁䅉䅅䅁䙁䅁䅁睁䵁䅁䅁兂䅁䅁䅁䤴㑈䅑䅯䄸䅁䅁䅯兒䅁䅁䅯睂䅅䅁䅅䅁䉁䅁䅁兂噄䅦䭷䘯㉳䅑杷允䅁䅁䅕䅁䑁䅁䅷䅁䙁䅁䅁䵁䑸婌䉰权癃䅁䅁权乂䅁䅁权䡁允䅁允䅁䅁䅅䅁䙁䅁䅁䅁䅁䅁䅁䍄䉁䅁䅁兂䅁䅁䅍䅄䅁䅁䅕䅁䅁䕺瑍歭䭅佁䄴䅁䭁䕁䄰䅁䭁䅁䉣䅁䉁䅁䅁允䅁䅁䅕䅁䅁䅁䅁䅁䵁䅉䅅䅁䙁䅁䅁睁䵁䅁䅁兂䅁䅁䅁䤴㑈䅑䅯䄱䅁䅁䅯杍䅁䅁䅯睂䅅䅁䅅䅁䉁䅁䅁兂䅁䅁䅁䅁䅁䅁杷允䅁䅁䅕䅁䑁䅁䅷䅁䙁䅁䅁䵁䑸婌䉰权祄䅁䅁权乂䅁䅁权䡁允䅁允䅁䅁䅅䅁䙁䅁䅁䅁䅁䅁䅁䍄䉁䅁䅁兂䅁䅁䅍䅄䅁䅁䅕䅁䅁䅁乓ご䭅偁䅯䅁䭁䑁䅍䅁䭁䅁䉣䅁䉁䅁䅁允䅁䅁䅕䅁䅁䅁䅁䅁䵁䅉䅅䅁䙁䅁䅁睁䵁䅁䅁兂䅁䅁䵄祑愲兑䅯䄹䅁䅁䅯兔䅁䅁䅯睂䅅䅁䅅䅁䉁䅁䅁兂䅁䅁䅁䅁䅁䅁杷允䅁䅁䅕䅁䑁䅁䅷䅁䙁䅁䅁䵁䅃水䉂权⽃䅁䅁权ㅁ䅁䅁权䡁允䅁允䅁䅁䅅䅁䙁䩁塥堫浐㕑䉸䍄䉁䅁䅁兂䅁䅁䅍䅄䅁䅁䅕䅁䅁䕺瑍歭䭅乁䅉䅁䭁䕁䄰䅁䭁䅁䉣䅁䉁䅁䅁允䅁䅁䅕䅁䅁䅁䅁䅁䵁䅉䅅䅁䙁䅁䅁睁䵁䅁䅁兂䅁䅁䵄祑愲兑䅯睹䅁䅁䅯兔䅁䅁䅯睂䅅䅁䅅䅁䉁䅁䅁兂䅁䅁䅁䅁䅁䅁杷允䅁䅁䅕䅁䑁䅁䅷䅁䙁䅁䅁䅁扂䕍䈹权䕁允䅁权⭁䅁䅁权䡁允䅁允䅁䅁䅅䅁䙁䑁橷湒啖晌⽷䍄䉁䅁䅁兂䅁䅁䅍䅄䅁䅁䅕䅁䅁䝧畯ご䭅佁䄴䅁䭁䑁䅧䅁䭁䅁䉣䅁䉁䅁䅁允䅁䅁䅕䅁䅁䅁䅁䅁䵁䅉䅅䅁䙁䅁䅁睁䵁䅁䅁兂䅁䅁䅁䥂倱兑䅯䄶䅁䅁䅯䅌䅁䅁䅯睂䅅䅁䅅䅁䉁䅁䅁兂䅁䅁䅁䅁䅁䅁杷允䅁䅁䅕䅁䑁䅁䅷䅁䙁䅁䅁䅁乂ㅈ䉂权䍁允䅁权㡁䅁䅁权䡁允䅁允䅁䅁䅅䅁䙁偁歭㡲楥偖⽧䍄䉁䅁䅁兂䅁䅁䅍䅄䅁䅁䅕䅁䅁䕺瑍歭䭅偁䅙䅁䭁䕁䄰䅁䭁䅁䉣䅁䉁䅁䅁允䅁䅁䅕䅁䅁䅁䅁䅁䵁䅉䅅䅁䙁䅁䅁睁䵁䅁䅁兂䅁䅁䵄祑愲兑䅯䄰䅁䅁䅯睑䅁䅁䅯睂䅅䅁䅅䅁䉁䅁䅁兂䅁䅁䅁䅁䅁䅁杷允䅁䅁䅕䅁䑁䅁䅷䅁䙁䅁䅁䵁䑸婌䉰权坄䅁䅁权䑂䅁䅁权䡁允䅁允䅁䅁䅅䅁䙁䅁䅁䅁䅁䅁䅁䍄䉁䅁䅁兂䅁䅁䅍䅄䅁䅁䅕䅁䅁䕺瑍歭䭅乁䅯䅁䭁䕁䅍䅁䭁䅁䉣䅁䉁䅁䅁允䅁䅁䅕䅁䅁䅁䅁䅁䵁䅉䅅䅁䙁䅁䅁睁䵁䅁䅁兂䅁䅁䅁䵯㝮䅑䅯睹䅁䅁䅯李䅁䅁䅯睂䅅䅁䅅䅁䉁䅁䅁兂慁⽯敭焷䑉䅑杷允䅁䅁䅕䅁䑁䅁䅷䅁䙁䅁䅁䵁䑸婌䉰权佄䅁䅁权䑂䅁䅁权䡁允䅁允䅁䅁䅅䅁䙁䅁䅁䅁䅁䅁䅁䍄䉁䅁䅁兂䅁䅁䅍䅄䅁䅁䅕䅁䅁䕺瑍歭䭅乁䄴䅁䭁䕁䅍䅁䭁䅁䉣䅁䉁䅁䅁允䅁䅁䅕䅁䅁䅁䅁䅁䵁䅉䅅䅁䙁䅁䅁睁䵁䅁䅁兂䅁䅁䅃ㅏ偬兑䅯睶䅁䅁䅯睏䅁䅁䅯睂䅅䅁䅅䅁䉁䅁䅁兂䅁䅁䅁䅁䅁䅁杷允䅁䅁䅕䅁䑁䅁䅷䅁䙁䅁䅁䵁䑸婌䉰权楄䅁䅁权䑂䅁䅁权䡁允䅁允䅁䅁䅅䅁䙁䅁䅁䅁䅁䅁䅁䍄䉁䅁䅁兂䅁䅁䅍䅄䅁䅁䅕䅁䅁䕁昰䕕䭅䵁䄴䅁䭁䑁䅯䅁䭁䅁䉣䅁䉁䅁䅁允䅁䅁䅕慚扚湇㉲呷䴸䅉䅅䅁䙁䅁䅁睁䵁䅁䅁兂䅁䅁䵄祑愲兑䅯䄵䅁䅁䅯睑䅁䅁䅯睂䅅䅁䅅䅁䉁䅁䅁兂䅁䅁䅁䅁䅁䅁杷允䅁䅁䅕䅁䑁䅁䅷䅁䙁䅁䅁䵁䅃水䉂权⭄䅁䅁权䅂䅁䅁权䡁允䅁允䅁䅁䅅䅁䙁䅁䅁䅁䅁䅁䅁䍄䉁䅁䅁兂䅁䅁䅍䅄䅁䅁䅕䅁䅁䕺瑍歭䭅佁䄴䅁䭁䕁䅍䅁䭁䅁䉣䅁䉁䅁䅁允䅁䅁䅕䅁䅁䅁䅁䅁䵁䅉䅅䅁䙁䅁䅁睁䵁䅁䅁兂䅁䅁䅁䵣㝲䅑䅯朵䅁䅁䅯兓䅁䅁䅯睂䅅䅁䅅䅁䉁䅁䅁兂䅁䅁䅁䅁䅁䅁杷允䅁䅁䅕䅁䑁䅁䅷䅁䙁䅁䅁䵁䑸婌䉰权睄䅁䅁权䑂䅁䅁权䡁允䅁允䅁䅁䅅䅁䙁䅁䅁䅁䅁䅁䅁䍄䉁䅁䅁兂䅁䅁䅍䅄䅁䅁䅕䅁䅁䕺瑍歭䭅䱁䄸䅁䭁䕁䅍䅁䭁䅁䉣䅁䉁䅁䅁允䅁䅁䅕䅁䅁䅁䅁䅁䵁䅉䅅䅁䙁䅁䅁睁䵁䅁䅁兂䅁䅁䵄祑愲兑䅯末䅁䅁䅯睑䅁䅁䅯睂䅅䅁䅅䅁䉁䅁䅁兂䅁䅁䅁䅁䅁䅁杷允䅁䅁䅕䅁䑁䅁䅷䅁䙁䅁䅁䵁䑸婌䉰权䍁允䅁权䑂䅁䅁权䡁允䅁允䅁䅁䅅䅁䙁䅁䅁䅁䅁䅁䅁䍄䉁䅁䅁兂䅁䅁䅍䅄䅁䅁䅕䅁䅁䕺瑍歭䭅乁䅁䅁䭁䅁䅍䅁䭁䅁䉣䅁䉁䅁䅁允䅁䅁䅕䅁䅁䅁䅁䅁䵁䅉䅅䅁䙁䅁䅁睁䵁䅁䅁兂䅁䅁䵄祑愲兑䅯䄱䅁䅁䅯睁䅁䅁䅯睂䅅䅁䅅䅁䉁䅁䅁兂䅁䅁䅁䅁䅁䅁杷允䅁䅁䅕䅁䑁䅁䅷䅁䙁䅁䅁䵁䑸婌䉰权敄䅁䅁权䑁䅁䅁权䡁允䅁允䅁䅁䅅䅁䙁䅁䅁䅁䅁䅁䅁䍄䉁䅁䅁兂䅁䅁䅍䅄䅁䅁䅕䅁䅁䭁䩄〫䭁䵁䄴䅁䭁䕁䅑䅁䭁䅁䉣䅁䉁䅁䅁允䅁䅁䅕癶䥓杧䭤䐵䴸䅉䅅䅁䙁䅁䅁睁䵁䅁䅁兂䅁䅁䅁䡫㑢䅑䅯朶䅁䅁䅯杍䅁䅁䅯睂䅅䅁䅅䅁䉁䅁䅁兂㡃坨⽔坁杘睐杷允䅁䅁䅕䅁䑁䅁䅷䅁䙁䅁䅁䵁䅃水䉂权䍁允䅁权癁䅁䅁权䡁允䅁允䅁䅁䅅䅁䙁䅁䅁䅁䅁䅁䅁䍄䉁䅁䅁兂䅁䅁䅍䅄䅁䅁䅕䅁䅁䑧婴ご䭅佁䅉䅁䭁䕁䅯䅁䭁䅁䉣䅁䉁䅁䅁允䅁䅁䅕琹权坡㝐䕃䵁䅉䅅䅁䙁䅁䅁睁䵁䅁䅁兂䅁䅁䵄祑愲兑䅯䄵䅁䅁䅯睁䅁䅁䅯睂䅅䅁䅅䅁䉁䅁䅁兂䅁䅁䅁䅁䅁䅁杷允䅁䅁䅕䅁䑁䅁䅷䅁䙁䅁䅁䅁杄晧䅨权癃䅁䅁权㕁䅁䅁权䡁允䅁允䅁䅁䅅䅁䙁䝁ㅦ摵䄵剘䅖䍄䉁䅁䅁兂䅁䅁䅍䅄䅁䅁䅕䅁䅁䕺瑍歭䭅佁䅧䅁䭁䅁䅍䅁䭁䅁䉣䅁䉁䅁䅁允䅁䅁䅕䅁䅁䅁䅁䅁䵁䅉䅅䅁䙁䅁䅁睁䵁䅁䅁兂䅁䅁䅁䤴㑈䅑䅯睶䅁䅁䅯村䅁䅁䅯睂䅅䅁䅅䅁䉁䅁䅁兂䅁䅁䅁䅁䅁䅁杷允䅁䅁䅕䅁䑁䅁䅷䅁䙁䅁䅁䵁䑸婌䉰权⽃䅁䅁权䑁䅁䅁权䡁允䅁允䅁䅁䅅䅁䙁䅁䅁䅁䅁䅁䅁䍄䉁䅁䅁兂䅁䅁䅍䅄䅁䅁䅕䅁䅁䕧求ご䭅偁䄴䅁䭁䑁䅑䅁䭁䅁䉣䅁䉁䅁䅁允䅁䅁䅕䅁䅁䅁䅁䅁䵁䅉䅅䅁䙁䅁䅁睁䵁䅁䅁兂䅁䅁䵄祑愲兑䅯䄯䅁䅁䅯睁䅁䅁䅯睂䅅䅁䅅䅁䉁䅁䅁兂䅁䅁䅁䅁䅁䅁杷允䅁䅁䅕䅁䑁䅁䅷䅁䙁䅁䅁䅁䅂智䅴权啄䅁䅁权ぁ䅁䅁权䡁允䅁允䅁䅁䅅䅁䙁䅁䅁䅁䅁䅁䅁䍄䉁䅁䅁兂䅁䅁䅍䅄䅁䅁䅕䅁䅁䕁昰䕕䭅䭁䄸䅁䭁䑁䅁䅁䭁䅁䉣䅁䉁䅁䅁允䅁䅁䅕䅁䅁䅁䅁䅁䵁䅉䅅䅁䙁䅁䅁睁䵁䅁䅁兂䅁䅁䵄祑愲兑䅯䅁䅅䅁䅯睁䅁䅁䅯睂䅅䅁䅅䅁䉁䅁䅁权䅁䅁䅁䍄䉁䅁䅁兂䅁䅁䅍䅄䅁䅁䅕䅁䅁䑧婴ご䭅佁䅁䅁䭁䕁䄰䅁䭁䅁䉣䅁䉁䅁䅁允䅁䅁䅕剨摕塙䌵歁䵁䅉䅅䅁䙁䅁䅁睁䵁䅁䅁兂䅁䅁䵄祑愲兑䅯杁䅅䅁䅯睁䅁䅁䅯睂䅅䅁䅅䅁䉁䅁䅁兂䅁䅁䅁䅁䅁䅁杷允䅁䅁䅕䅁䑁䅁䅷䅁䙁䅁䅁䅁䕁啪䈹权楄䅁䅁权䡂䅁䅁权䡁允䅁允䅁䅁䅅䅁䙁䅁䅁䅁䅁䅁䅁䍄䉁䅁䅁兂䅁䅁䅍䅄䅁䅁䅕䅁䅁䩁㉂䔫䭁偁䅉䅁䭁䕁䅳䅁䭁䅁䉣䅁䉁䅁䅁允䅁䅁䅕呣䬰㘱睎䕊䵁䅉䅅䅁䙁䅁䅁睁䵁䅁䅁兂䅁䅁䅃楡倵兑䅯䄲䅁䅁䅯村䅁䅁䅯睂䅅䅁䅅䅁䉁䅁䅁兂瑃䭚㝪祋䩣䅑杷允䅁䅁䅕䅁䑁䅁䅷䅁䙁䅁䅁䅁䕁啪䈹权癃䅁䅁权㕁䅁䅁权䡁允䅁允䅁䅁䅅䅁䙁䅁䅁䅁䅁䅁䅁䍄䉁䅁䅁兂䅁䅁䅍䅄䅁䅁䅕䅁䅁䅁乓ご䭅乁䅙䅁䭁䍁䅷䅁䭁䅁䉣䅁䉁䅁䅁允䅁䅁䅕䅁䅁䅁䅁䅁䵁䅉䅅䅁䙁䅁䅁睁䵁䅁䅁兂䅁䅁䅁䵑㜳䅑䅯睹䅁䅁䅯兓䅁䅁䅯睂䅅䅁䅅䅁䉁䅁䅁兂穄歮獙䈸奧䅑杷允䅁䅁䅕䅁䑁䅁䅷䅁䙁䅁䅁䅁㝂啌䈹权獄䅁䅁权㙁䅁䅁权䡁允䅁允䅁䅁䅅䅁䙁䅁䅁䅁䅁䅁䅁䍄䉁䅁䅁兂䅁䅁䅍䅄䅁䅁䅕䅁䅁䅁乓ご䭅乁䅧䅁䭁䍁䅷䅁䭁䅁䉣䅁䉁䅁䅁允䅁䅁䅕䅁䅁䅁䅁䅁䵁䅉䅅䅁䙁䅁䅁睁䵁䅁䅁兂䅁䅁䅁剔儹兑䅯朸䅁䅁䅯睍䅁䅁䅯睂䅅䅁䅅䅁䉁䅁䅁兂䅁䅁䅁䅁䅁䅁杷允䅁䅁䅕䅁䑁䅁䅷䅁䙁䅁䅁䥁煂歌䈹权畄䅁䅁权㥁䅁䅁权䡁允䅁允䅁䅁䅅䅁䙁䅁䅁䅁䅁䅁䅁䍄䉁䅁䅁兂䅁䅁䅍䅄䅁䅁䅕䅁䅁䕧求ご䭅偁䅑䅁䭁䕁䄰䅁䭁䅁䉣䅁䉁䅁䅁允䅁䅁䅕噸睗慪捶䕌䵁䅉䅅䅁䙁䅁䅁睁䵁䅁䅁兂䅁䅁䅁䥂倱兑䅯朳䅁䅁䅯䅌䅁䅁䅯睂䅅䅁䅅䅁䉁䅁䅁兂䅁䅁䅁䅁䅁䅁杷允䅁䅁䅕䅁䑁䅁䅷䅁䙁䅁䅁䅁䕁啪䈹权畄䅁䅁权獁䅁䅁权䡁允䅁允䅁䅁䅅䅁䙁䅁䅁䅁䅁䅁䅁䍄䉁䅁䅁兂䅁䅁䅍䅄䅁䅁䅕䅁䅁䅁乓ご䭅偁䅷䅁䭁䍁䅷䅁䭁䅁䉣䅁䉁䅁䅁允䅁䅁䅕䅁䅁䅁䅁䅁䵁䅉䅅䅁䙁䅁䅁睁䵁䅁䅁兂䅁䅁䅁住佒兑䅯杺䅁䅁䅯村䅁䅁䅯睂䅅䅁䅅䅁䉁䅁䅁兂桄䍯䕢堸㡶睐杷允䅁䅁䅕䅁䑁䅁䅷䅁䙁䅁䅁䅁䕁啪䈹权敄䅁䅁权癁䅁䅁权䡁允䅁允䅁䅁䅅䅁䙁䅁䅁䅁䅁䅁䅁䍄䉁䅁䅁兂䅁䅁䅍䅄䅁䅁䅕䅁䅁䕁乄〫䭁䭁䄸䅁䭁䕁䄰䅁䭁䅁䉣䅁䉁䅁䅁允䅁䅁䅕公偒⭪扴稸䴸䅉䅅䅁䙁䅁䅁睁䵁䅁䅁兂䅁䅁䅁䡫㑢䅑䅯朲䅁䅁䅯䅒䅁䅁䅯睂䅅䅁䅅䅁䉁䅁䅁兂䅁䅁䅁䅁䅁䅁杷允䅁䅁䅕䅁䑁䅁䅷䅁䙁䅁䅁䅁元癤䅨权浄䅁䅁权癁䅁䅁权䡁允䅁允䅁䅁䅅䅁䙁䅁䅁䅁䅁䅁䅁䍄䉁䅁䅁兂䅁䅁䅍䅄䅁䅁䅕䅁䅁䡁䭄〫䭁䅁䉉䅁䭁䑁䅳䅁䭁䅁䉣䅁䉁䅁䅁允䅁䅁䅕䅁䅁䅁䅁䅁䵁䅉䅅䅁䙁䅁䅁睁䵁䅁䅁兂䅁䅁䅁晡但兑䅯䄳䅁䅁䅯睐䅁䅁䅯睂䅅䅁䅅䅁䉁䅁䅁兂䅁䅁䅁䅁䅁䅁杷允䅁䅁䅕䅁䑁䅁䅷䅁䙁䅁䅁䥁䅂啚䈹权卄䅁䅁权㝁䅁䅁权䡁允䅁允䅁䅁䅅䅁䙁䅁䅁䅁䅁䅁䅁䍄䉁䅁䅁兂䅁䅁䅍䅄䅁䅁䅕䅁䅁䅁乓ご䭅佁䅧䅁䭁䍁䄸䅁䭁䅁䉣䅁䉁䅁䅁允䅁䅁䅕䅁䅁䅁䅁䅁䵁䅉䅅䅁䙁䅁䅁睁䵁䅁䅁兂䅁䅁䅁䥂倱兑䅯䄹䅁䅁䅯睌䅁䅁䅯睂䅅䅁䅅䅁䉁䅁䅁兂䅁䅁䅁䅁䅁䅁杷允䅁䅁䅕䅁䑁䅁䅷䅁䙁䅁䅁䅁䕁啪䈹权㙄䅁䅁权癁䅁䅁权䡁允䅁允䅁䅁䅅䅁䙁䅁䅁䅁䅁䅁䅁䍄䉁䅁䅁兂䅁䅁䅍䅄䅁䅁䅕䅁䅁䕧求ご䭅䵁䅍䅁䭁䑁䅷䅁䭁䅁䉣䅁䉁䅁䅁允䅁䅁䅕塆䉮夹剗う䵁䅉䅅䅁䙁䅁䅁睁䵁䅁䅁兂䅁䅁䅁䥂倱兑䅯䅁䅅䅁䅯睌䅁䅁䅯睂䅅䅁䅅䅁䉁䅁䅁权䝁允䅁䍄䉁䅁䅁兂䅁䅁䅍䅄䅁䅁䅕䅁䅁佁䉃䔫䭁偁䅙䅁䭁䕁䅷䅁䭁䅁䉣䅁䉁䅁䅁允䅁䅁䅕煸㑶䝶洶稯䴸䅉䅅䅁䙁䅁䅁睁䵁䅁䅁兂䅁䅁䅁䡫㑢䅑䅯䅂䅅䅁䅯兑䅁䅁䅯睂䅅䅁䅅䅁䉁䅁䅁兂塃慇橯䍬㉙䅑杷允䅁䅁䅕䅁䑁䅁䅷䅁䙁䅁䅁䅁䕁啪䈹权兄䅁䅁权睁䅁䅁权䡁允䅁允䅁䅁䅅䅁䙁䅁䅁䅁䅁䅁䅁䍄䉁䅁䅁兂䅁䅁䅍䅄䅁䅁䅕䅁䅁䅁乓ご䭅乁䅑䅁䭁䑁䅁䅁䭁䅁䉣䅁䉁䅁䅁允䅁䅁䅕䅁䅁䅁䅁䅁䵁䅉䅅䅁䙁䅁䅁睁䵁䅁䅁兂䅁䅁䅁晡但兑䅯䄳䅁䅁䅯兑䅁䅁䅯睂䅅䅁䅅䅁䉁䅁䅁兂湁㕸䍙杏㥌睐杷允䅁䅁䅕䅁䑁䅁䅷䅁䙁䅁䅁䅁杁偋䅬权啄䅁䅁权㍁䅁䅁权䡁允䅁允䅁䅁䅅䅁䙁䅁㜵獄伲祐䄵䍄䉁䅁䅁兂䅁䅁䅍䅄䅁䅁䅕䅁䅁䅁乓ご䭅乁䅧䅁䭁䑁䅁䅁䭁䅁䉣䅁䉁䅁䅁允䅁䅁䅕䅁䅁䅁䅁䅁䵁䅉䅅䅁䙁䅁䅁睁䵁䅁䅁兂䅁䅁䅁䍉㕪䅑䅯朳䅁䅁䅯睒䅁䅁䅯睂䅅䅁䅅䅁䉁䅁䅁兂䅁䅁䅁䅁䅁䅁杷允䅁䅁䅕䅁䑁䅁䅷䅁䙁䅁䅁䅁䕁啪䈹权佄䅁䅁权睁䅁䅁权䡁允䅁允䅁䅁䅅䅁䙁䅁䅁䅁䅁䅁䅁䍄䉁䅁䅁兂䅁䅁䅍䅄䅁䅁䅕䅁䅁䝧畯ご䭅偁䅉䅁䭁䑁䅕䅁䭁䅁䉣䅁䉁䅁䅁允䅁䅁䅕浚浚浚浚お䵁䅉䅅䅁䙁䅁䅁睁䵁䅁䅁兂䅁䅁䅁䥂倱兑䅯䄴䅁䅁䅯䅍䅁䅁䅯睂䅅䅁䅅䅁䉁䅁䅁兂䅁䅁䅁䅁䅁䅁杷允䅁䅁䅕䅁䑁䅁䅷䅁䙁䅁䅁䅁元癤䅨权䑄䅁䅁权穁䅁䅁权䡁允䅁允䅁䅁䅅䅁䙁䍁䭅桗慌䅦䄵䍄䉁䅁䅁兂䅁䅁䅍䅄䅁䅁䅕䅁䅁䅁乓ご䭅佁䅉䅁䭁䑁䅁䅁䭁䅁䉣䅁䉁䅁䅁允䅁䅁䅕䅁䅁䅁䅁䅁䵁䅉䅅䅁䙁䅁䅁睁䵁䅁䅁兂䅁䅁䅃ㅏ偬兑䅯杁䅅䅁䅯杓䅁䅁䅯睂䅅䅁䅅䅁䉁䅁䅁兂䝄䉤ぎ灶浶睐杷允䅁䅁䅕䅁䑁䅁䅷䅁䙁䅁䅁䅁䕁啪䈹权睄䅁䅁权睁䅁䅁权䡁允䅁允䅁䅁䅅䅁䙁䅁䅁䅁䅁䅁䅁䍄䉁䅁䅁兂䅁䅁䅍䅄䅁䅁䅕䅁䅁䕁昰䕕䭅乁䅁䅁䭁䕁䅣䅁䭁䅁䉣䅁䉁䅁䅁允䅁䅁䅕䔷㉔桓浅歎䵁䅉䅅䅁䙁䅁䅁睁䵁䅁䅁兂䅁䅁䅁䥂倱兑䅯䄶䅁䅁䅯䅍䅁䅁䅯睂䅅䅁䅅䅁䉁䅁䅁兂䅁䅁䅁䅁䅁䅁杷允䅁䅁䅕䅁䑁䅁䅷䅁䙁䅁䅁䵁䅃水䉂权卄䅁䅁权ぁ䅁䅁权䡁允䅁允䅁䅁䅅䅁䙁䅁䅁䅁䅁䅁䅁䍄䉁䅁䅁兂䅁䅁䅍䅄䅁䅁䅕䅁䅁䅁乓ご䭅佁䅯䅁䭁䑁䅁䅁䭁䅁䉣䅁䉁䅁䅁允䅁䅁䅕䅁䅁䅁䅁䅁䵁䅉䅅䅁䙁䅁䅁睁䵁䅁䅁兂䅁䅁䅁䡫㑢䅑䅯朱䅁䅁䅯睐䅁䅁䅯睂䅅䅁䅅䅁䉁䅁䅁兂摃㕴搫䵍塮睐杷允䅁䅁䅕䅁䑁䅁䅷䅁䙁䅁䅁䅁䕁啪䈹权獄䅁䅁权睁䅁䅁权䡁允䅁允䅁䅁䅅䅁䙁䅁䅁䅁䅁䅁䅁䍄䉁䅁䅁兂䅁䅁䅍䅄䅁䅁䅕䅁䅁䅁乓ご䭅乁䅙䅁䭁䑁䅅䅁䭁䅁䉣䅁䉁䅁䅁允䅁䅁䅕䅁䅁䅁䅁䅁䵁䅉䅅䅁䙁䅁䅁睁䵁䅁䅁兂䅁䅁䅁䤴㑈䅑䅯朳䅁䅁䅯䅒䅁䅁䅯睂䅅䅁䅅䅁䉁䅁䅁兂乄堵㥡䙅剧䅑杷允䅁䅁䅕䅁䑁䅁䅷䅁䙁䅁䅁䅁䕁啪䈹权捄䅁䅁权硁䅁䅁权䡁允䅁允䅁䅁䅅䅁䙁䅁䅁䅁䅁䅁䅁䍄䉁䅁䅁兂䅁䅁䅍䅄䅁䅁䅕䅁䅁䕁昰䕕䭅䭁䄸䅁䭁䕁䅧䅁䭁䅁䉣䅁䉁䅁䅁允䅁䅁䅕奒乯⬫湶䕂䵁䅉䅅䅁䙁䅁䅁睁䵁䅁䅁兂䅁䅁䅃ㅏ偬兑䅯朸䅁䅁䅯䅔䅁䅁䅯睂䅅䅁䅅䅁䉁䅁䅁兂䭃䍊礹湷睍䅑杷允䅁䅁䅕䅁䑁䅁䅷䅁䙁䅁䅁䅁䕁啪䈹权潄䅁䅁权硁䅁䅁权䡁允䅁允䅁䅁䅅䅁䙁䅁䅁䅁䅁䅁䅁䍄䉁䅁䅁兂䅁䅁䅍䅄䅁䅁䅕䅁䅁䕁乄〫䭁佁䅧䅁䭁䕁䅉䅁䭁䅁䉣䅁䉁䅁䅁允䅁䅁䅕婏㕭癱䠲啔䵁䅉䅅䅁䙁䅁䅁睁䵁䅁䅁兂䅁䅁䅄佧兊兑䅯䅂䅅䅁䅯睐䅁䅁䅯睂䅅䅁䅅䅁䉁䅁䅁兂䅁䅁䅁䅁䅁䅁杷允䅁䅁䅕䅁䑁䅁䅷䅁䙁䅁䅁䅁䕁啪䈹权い䅁䅁权硁䅁䅁权䡁允䅁允䅁䅁䅅䅁䙁䅁䅁䅁䅁䅁䅁䍄䉁䅁䅁兂䅁䅁䅍䅄䅁䅁䅕䅁䅁䕧求ご䭅䭁䄸䅁䭁䍁䄸䅁䭁䅁䉣䅁䉁䅁䅁允䅁䅁䅕䅁䅁䅁䅁䅁䵁䅉䅅䅁䙁䅁䅁睁䵁䅁䅁兂䅁䅁䅃䝑偖兑䅯朹䅁䅁䅯䅌䅁䅁䅯睂䅅䅁䅅䅁䉁䅁䅁兂䅁䅁䅁䅁䅁䅁杷允䅁䅁䅕䅁䑁䅁䅷䅁䙁䅁䅁䅁䕁啪䈹权⽃䅁䅁权硁䅁䅁权䡁允䅁允䅁䅁䅅䅁䙁䅁䅁䅁䅁䅁䅁䍄䉁䅁䅁兂䅁䅁䅍䅄䅁䅁䅕䅁䅁䭁䩄〫䭁偁䅯䅁䭁䑁䄸䅁䭁䅁䉣䅁䉁䅁䅁允䅁䅁䅕䅁䅁䅁䅁䅁䵁䅉䅅䅁䙁䅁䅁睁䵁䅁䅁兂䅁䅁䅁䡫㑢䅑䅯朸䅁䅁䅯免䅁䅁䅯睂䅅䅁䅅䅁䉁䅁䅁兂䅁䅁䅁䅁䅁䅁杷允䅁䅁䅕䅁䑁䅁䅷䅁䙁䅁䅁䅁睂癹䅴权㑄䅁䅁权⽁䅁䅁权䡁允䅁允䅁䅁䅅䅁䙁䅁䅁䅁䅁䅁䅁䍄䉁䅁䅁兂䅁䅁䅍䅄䅁䅁䅕䅁䅁䅁乓ご䭅䵁䅍䅁䭁䑁䅅䅁䭁䅁䉣䅁䉁䅁䅁允䅁䅁䅕䅁䅁䅁䅁䅁䵁䅉䅅䅁䙁䅁䅁睁䵁䅁䅁兂䅁䅁䅁䥂倱兑䅯朹䅁䅁䅯免䅁䅁䅯睂䅅䅁䅅䅁䉁䅁䅁兂䅁䅁䅁䅁䅁䅁杷允䅁䅁䅕䅁䑁䅁䅷䅁䙁䅁䅁䥁䅂啚䈹权煄䅁䅁权硁䅁䅁权䡁允䅁允䅁䅁䅅䅁䙁䅁䅁䅁䅁䅁䅁䍄䉁䅁䅁兂䅁䅁䅍䅄䅁䅁䅕䅁䅁䅁乓ご䭅乁䄴䅁䭁䍁䄴䅁䭁䅁䉣䅁䉁䅁䅁允䅁䅁䅕䅁䅁䅁䅁䅁䵁䅉䅅䅁䙁䅁䅁睁䵁䅁䅁兂䅁䅁䅁䥂倱兑䅯睲䅁䅁䅯杌䅁䅁䅯睂䅅䅁䅅䅁䉁䅁䅁兂䅁䅁䅁䅁䅁䅁杷允䅁䅁䅕䅁䑁䅁䅷䅁䙁䅁䅁䅁灂唸䈵权祄䅁䅁权㉁䅁䅁权䡁允䅁允䅁䅁䅅䅁䙁䩁䑲橸乣剓䅤䍄䉁䅁䅁兂䅁䅁䅍䅄䅁䅁䅕䅁䅁䅁乓ご䭅佁䅧䅁䭁䍁䄴䅁䭁䅁䉣䅁䉁䅁䅁允䅁䅁䅕䅁䅁䅁䅁䅁䵁䅉䅅䅁䙁䅁䅁睁䵁䅁䅁兂䅁䅁䅁䥂倱兑䅯朸䅁䅁䅯杌䅁䅁䅯睂䅅䅁䅅䅁䉁䅁䅁兂䅁䅁䅁䅁䅁䅁杷允䅁䅁䅕䅁䑁䅁䅷䅁䙁䅁䅁䅁䕁啪䈹权い䅁䅁权畁䅁䅁权䡁允䅁允䅁䅁䅅䅁䙁䅁䅁䅁䅁䅁䅁䍄䉁䅁䅁兂䅁䅁䅍䅄䅁䅁䅕䅁䅁䅁乓ご䭅偁䄴䅁䭁䍁䄴䅁䭁䅁䉣䅁䉁䅁䅁允䅁䅁䅕䅁䅁䅁䅁䅁䵁䅉䅅䅁䙁䅁䅁睁䵁䅁䅁兂䅁䅁䅁䥂倱兑䅯朶䅁䅁䅯杌䅁䅁䅯睂䅅䅁䅅䅁䉁䅁䅁兂䅁䅁䅁䅁䅁䅁杷允䅁䅁䅕䅁䑁䅁䅷䅁䙁䅁䅁䅁䕁啪䈹权浄䅁䅁权⽁䅁䅁权䡁允䅁允䅁䅁䅅䅁䙁䅁䅁䅁䅁䅁䅁䍄䉁䅁䅁兂䅁䅁䅍䅄䅁䅁䅕䅁䅁䅁乓ご䭅乁䅁䅁䭁䑁䅉䅁䭁䅁䉣䅁䉁䅁䅁允䅁䅁䅕䅁䅁䅁䅁䅁䵁䅉䅅䅁䙁䅁䅁睁䵁䅁䅁兂䅁䅁䅁祥倱兑䅯睲䅁䅁䅯杒䅁䅁䅯睂䅅䅁䅅䅁䉁䅁䅁兂䅁䅁䅁䅁䅁䅁杷允䅁䅁䅕䅁䑁䅁䅷䅁䙁䅁䅁䅁䅂智䅴权奄䅁䅁权㍁䅁䅁权䡁允䅁允䅁䅁䅅䅁䙁䅁䅁䅁䅁䅁䅁䍄䉁䅁䅁兂䅁䅁䅍䅄䅁䅁䅕䅁䅁䅁乓ご䭅䵁䄴䅁䭁䑁䅉䅁䭁䅁䉣䅁䉁䅁䅁允䅁䅁䅕䅁䅁䅁䅁䅁䵁䅉䅅䅁䙁䅁䅁睁䵁䅁䅁兂䅁䅁䅁䤴㑈䅑䅯睲䅁䅁䅯兓䅁䅁䅯睂䅅䅁䅅䅁䉁䅁䅁兂塁獺㥺兕估䅑杷允䅁䅁䅕䅁䑁䅁䅷䅁䙁䅁䅁䅁元癤䅨权捄䅁䅁权⽁䅁䅁权䡁允䅁允䅁䅁䅅䅁䙁佁橰敳爴眵䅚䍄䉁䅁䅁兂䅁䅁䅍䅄䅁䅁䅕䅁䅁䩁㉂䔫䭁䅁䉁䅁䭁䑁䅁䅁䭁䅁䉣䅁䉁䅁䅁允䅁䅁䅯杂䅅䅁杷允䅁䅁䅕䅁䑁䅁䅷䅁䙁䅁䅁䅁䅂智䅴权歄䅁䅁权䕂䅁䅁权䡁允䅁允䅁䅁䅅䅁䙁䡁佂䥕浘六䄵䍄䉁䅁䅁兂䅁䅁䅍䅄䅁䅁䅕䅁䅁䅁乓ご䭅佁䅧䅁䭁䑁䅉䅁䭁䅁䉣䅁䉁䅁䅁允䅁䅁䅕䅁䅁䅁䅁䅁䵁䅉䅅䅁䙁䅁䅁睁䵁䅁䅁兂䅁䅁䅁䥂倱兑䅯䄵䅁䅁䅯䅔䅁䅁䅯睂䅅䅁䅅䅁䉁䅁䅁兂䅁䅁䅁䅁䅁䅁杷允䅁䅁䅕䅁䑁䅁䅷䅁䙁䅁䅁䅁杁偋䅬权慄䅁䅁权䍂䅁䅁权䡁允䅁允䅁䅁䅅䅁䙁䙁偓㉨余敓⽫䍄䉁䅁䅁兂䅁䅁䅍䅄䅁䅁䅕䅁䅁䥷楄䕕䭅乁䅙䅁䭁䍁䄸䅁䭁䅁䉣䅁䉁䅁䅁允䅁䅁䅕䅁䅁䅁䅁䅁䵁䅉䅅䅁䙁䅁䅁睁䵁䅁䅁兂䅁䅁䅁䥂倱兑䅯杁䅅䅁䅯杍䅁䅁䅯睂䅅䅁䅅䅁䉁䅁䅁兂䅁䅁䅁䅁䅁䅁杷允䅁䅁䅕䅁䑁䅁䅷䅁䙁䅁䅁䅁乂ㅈ䉂权䑄䅁䅁权㍁䅁䅁权䡁允䅁允䅁䅁䅅䅁䭁䑁䈴䅁䵁䅉䅅䅁䙁䅁䅁睁䵁䅁䅁兂䅁䅁䅁䥂倱兑䅯朹䅁䅁䅯杍䅁䅁䅯睂䅅䅁䅅䅁䉁䅁䅁兂䅁䅁䅁䅁䅁䅁杷允䅁䅁䅕䅁䑁䅁䅷䅁䙁䅁䅁䅁䕁啪䈹权獄䅁䅁权䑁䅁䅁权䡁允䅁允䅁䅁䅅䅁䙁䕁牤〰䙫伱⼴䍄䉁䅁䅁兂䅁䅁䅍䅄䅁䅁䅕䅁䅁䡁瑳ご䭅䅁䉉䅁䭁䕁䅉䅁䭁䅁䉣䅁䉁䅁䅁允䅁䅁䅕㝬桙朲橌䐷䴸䅉䅅䅁䙁䅁䅁睁䵁䅁䅁兂䅁䅁䅁䥂倱兑䅯朱䅁䅁䅯䅎䅁䅁䅯睂䅅䅁䅅䅁䉁䅁䅁兂䅁䅁䅁䅁䅁䅁杷允䅁䅁䅕䅁䑁䅁䅷䅁䙁䅁䅁䅁睂癹䅴权畄䅁䅁权㉁䅁䅁权䡁允䅁允䅁䅁䅅䅁䙁䅁䅁䅁䅁䅁䅁䍄䉁䅁䅁兂䅁䅁䅍䅄䅁䅁䅕䅁䅁䅁乓ご䭅乁䅷䅁䭁䑁䅑䅁䭁䅁䉣䅁䉁䅁䅁允䅁䅁䅕䅁䅁䅁䅁䅁䵁䅉䅅䅁䙁䅁䅁睁䵁䅁䅁兂䅁䅁䅁䤴㑈䅑䅯䄷䅁䅁䅯杒䅁䅁䅯睂䅅䅁䅅䅁䉁䅁䅁兂橄䑒丵䰰䡉䅑杷允䅁䅁䅕䅁䑁䅁䅷䅁䙁䅁䅁䅁睂癹䅴权潄䅁䅁权ㅁ䅁䅁权䡁允䅁允䅁䅁䅅䅁䙁䅁䅁䅁䅁䅁䅁䍄䉁䅁䅁兂䅁䅁䅍䅄䅁䅁䅕䅁䅁䕧求ご䭅䅁䉉䅁䭁䕁䅧䅁䭁䅁䉣䅁䉁䅁䅁允䅁䅁䅕䅁䅁䅁䅁䅁䵁䅉䅅䅁䙁䅁䅁睁䵁䅁䅁兂䅁䅁䅁穗偂兑䅯朲䅁䅁䅯䅌䅁䅁䅯睂䅅䅁䅅䅁䉁䅁䅁兂䅁䅁䅁䅁䅁䅁杷允䅁䅁䅕䅁䑁䅁䅷䅁䙁䅁䅁䅁䕁啪䈹权潄䅁䅁权ぁ䅁䅁权䡁允䅁允䅁䅁䅅䅁䙁䅁䅁䅁䅁䅁䅁䍄䉁䅁䅁兂䅁䅁䅍䅄䅁䅁䅕䅁䅁䅁乓ご䭅偁䅯䅁䭁䑁䅑䅁䭁䅁䉣䅁䉁䅁䅁允䅁䅁䅕䅁䅁䅁䅁䅁䵁䅉䅅䅁䙁䅁䅁睁䵁䅁䅁兂䅁䅁䅁剔儹兑䅯䅁䅅䅁䅯杒䅁䅁䅯睂䅅䅁䅅䅁䉁䅁䅁权䝁允䅁䍄䉁䅁䅁兂䅁䅁䅍䅄䅁䅁䅕䅁䅁䍁潁唫䭁佁䅙䅁䭁䑁䅉䅁䭁䅁䉣䅁䉁䅁䅁允䅁䅁䅕䅁䅁䅁䅁䅁䵁䅉䅅䅁䙁䅁䅁睁䵁䅁䅁兂䅁䅁䅃䝑偖兑䅯䄵䅁䅁䅯杏䅁䅁䅯睂䅅䅁䅅䅁䉁䅁䅁兂䅁䅁䅁䅁䅁䅁杷允䅁䅁䅕䅁䑁䅁䅷䅁䙁䅁䅁䅁杁偋䅬权獄䅁䅁权㡁䅁䅁权䡁允䅁允䅁䅁䅅䅁䙁䅁䅁䅁䅁䅁䅁䍄䉁䅁䅁兂䅁䅁䅍䅄䅁䅁䅕䅁䅁䅁乓ご䭅䅁䉑䅁䭁䑁䅑䅁䭁䅁䉣䅁䉁䅁䅁允䅁䅁䅕䅁䅁䅁䅁䅁䵁䅉䅅䅁䙁䅁䅁睁䵁䅁䅁兂䅁䅁䅁䥂倱兑䅯䄲䅁䅁䅯睍䅁䅁䅯睂䅅䅁䅅䅁䉁䅁䅁兂䅁䅁䅁䅁䅁䅁杷允䅁䅁䅕䅁䑁䅁䅷䅁䙁䅁䅁䅁杁偋䅬权楄䅁䅁权䩂䅁䅁权䡁允䅁允䅁䅁䅅䅁䙁䅁䅁䅁䅁䅁䅁䍄䉁䅁䅁兂䅁䅁䅍䅄䅁䅁䅕䅁䅁䅁乓ご䭅乁䅯䅁䭁䑁䅍䅁䭁䅁䉣䅁䉁䅁䅁允䅁䅁䅕䅁䅁䅁䅁䅁䵁䅉䅅䅁䙁䅁䅁睁䵁䅁䅁兂䅁䅁䅁䥂倱兑䅯杺䅁䅁䅯睍䅁䅁䅯睂䅅䅁䅅䅁䉁䅁䅁兂䅁䅁䅁䅁䅁䅁杷允䅁䅁䅕䅁䑁䅁䅷䅁䙁䅁䅁䅁灂唸䈵权䅁允䅁权䑁䅁䅁权䡁允䅁允䅁䅁䅅䅁䭁䅁䉙䅁䵁䅉䅅䅁䙁䅁䅁睁䵁䅁䅁兂䅁䅁䅁䥂倱兑䅯䄵䅁䅁䅯睍䅁䅁䅯睂䅅䅁䅅䅁䉁䅁䅁兂䅁䅁䅁䅁䅁䅁杷允䅁䅁䅕䅁䑁䅁䅷䅁䙁䅁䅁䅁元癤䅨权奄䅁䅁权䙂䅁䅁权䡁允䅁允䅁䅁䅅䅁䙁䍁捧敥楯睆䅂䍄䉁䅁䅁兂䅁䅁䅍䅄䅁䅁䅕䅁䅁䅁乓ご䭅佁䄴䅁䭁䑁䅍䅁䭁䅁䉣䅁䉁䅁䅁允䅁䅁䅕䅁䅁䅁䅁䅁䵁䅉䅅䅁䙁䅁䅁睁䵁䅁䅁兂䅁䅁䅁䥂倱兑䅯䄶䅁䅁䅯睍䅁䅁䅯睂䅅䅁䅅䅁䉁䅁䅁兂䅁䅁䅁䅁䅁䅁杷允䅁䅁䅕䅁䑁䅁䅷䅁䙁䅁䅁䅁䅂智䅴权獄䅁䅁权䭂䅁䅁权䡁允䅁允䅁䅁䅅䅁䙁䑁橎午晕畐⽯䍄䉁䅁䅁兂䅁䅁䅍䅄䅁䅁䅕䅁䅁䙁睳ご䭅佁䅯䅁䭁䑁䅧䅁䭁䅁䉣䅁䉁䅁䅁允䅁䅁䅕䅁䅁䅁䅁䅁䵁䅉䅅䅁䙁䅁䅁睁䵁䅁䅁兂䅁䅁䅁䵑㜳䅑䅯朰䅁䅁䅯兔䅁䅁䅯睂䅅䅁䅅䅁䉁䅁䅁兂橂桹汥穤ㅕ䅑杷允䅁䅁䅕䅁䑁䅁䅷䅁䙁䅁䅁䅁䕁啪䈹权獄䅁䅁权穁䅁䅁权䡁允䅁允䅁䅁䅅䅁䙁䅁䅁䅁䅁䅁䅁䍄䉁䅁䅁兂䅁䅁䅍䅄䅁䅁䅕䅁䅁䅁乓ご䭅乁䅁䅁䭁䑁䅧䅁䭁䅁䉣䅁䉁䅁䅁允䅁䅁䅕䅁䅁䅁䅁䅁䵁䅉䅅䅁䙁䅁䅁睁䵁䅁䅁兂䅁䅁䅃楡倵兑䅯䄹䅁䅁䅯睑䅁䅁䅯睂䅅䅁䅅䅁䉁䅁䅁兂䍁吹摑漯畅䅑杷允䅁䅁䅕䅁䑁䅁䅷䅁䙁䅁䅁䅁杁偋䅬权浄䅁䅁权㡁䅁䅁权䡁允䅁允䅁䅁䅅䅁䙁䍁昹䑔䥴䅴䅤䍄䉁䅁䅁兂䅁䅁䅍䅄䅁䅁䅕䅁䅁䩁㉂䔫䭁佁䅁䅁䭁䑁䅫䅁䭁䅁䉣䅁䉁䅁䅁允䅁䅁䅕䅁䅁䅁䅁䅁䵁䅉䅅䅁䙁䅁䅁睁䵁䅁䅁兂䅁䅁䅃楡倵兑䅯杺䅁䅁䅯李䅁䅁䅯睂䅅䅁䅅䅁䉁䅁䅁兂䅁䅁䅁䅁䅁䅁杷允䅁䅁䅕䅁䑁䅁䅷䅁䙁䅁䅁䅁䕁啪䈹权癃䅁䅁权㑁䅁䅁权䡁允䅁允䅁䅁䅅䅁䙁䅁䅁䅁䅁䅁䅁䍄䉁䅁䅁兂䅁䅁䅍䅄䅁䅁䅕䅁䅁佁䉃䔫䭁偁䅁䅁䭁䑁䅕䅁䭁䅁䉣䅁䉁䅁䅁允䅁䅁䅕⭧敄整⽄歎䵁䅉䅅䅁䙁䅁䅁睁䵁䅁䅁兂䅁䅁䅁䥂倱兑䅯䅁䅅䅁䅯䅏䅁䅁䅯睂䅅䅁䅅䅁䉁䅁䅁权䝁允䅁䍄䉁䅁䅁兂䅁䅁䅍䅄䅁䅁䅕䅁䅁䅁乓ご䭅䅁䉉䅁䭁䑁䅧䅁䭁䅁䉣䅁䉁䅁䅁允䅁䅁䅕䅁䅁䅁䅁䅁䵁䅉䅅䅁䙁䅁䅁睁䵁䅁䅁兂䅁䅁䅄佧兊兑䅯䄳䅁䅁䅯睁䅁䅁䅯睂䅅䅁䅅䅁䉁䅁䅁兂䅁䅁䅁䅁䅁䅁杷允䅁䅁䅕䅁䑁䅁䅷䅁䙁䅁䅁䅁杄晧䅨权㡄䅁䅁权䭂䅁䅁权䡁允䅁允䅁䅁䅅䅁䙁䡁䡦⬶癚䙌䅂䍄䉁䅁䅁兂䅁䅁䅍䅄䅁䅁䅕䅁䅁䅁乓ご䭅偁䅙䅁䭁䑁䅧䅁䭁䅁䉣䅁䉁䅁䅁允䅁䅁䅕䅁䅁䅁䅁䅁䵁䅉䅅䅁䙁䅁䅁睁䵁䅁䅁兂䅁䅁䅁䥂倱兑䅯䄲䅁䅁䅯兏䅁䅁䅯睂䅅䅁䅅䅁䉁䅁䅁兂䅁䅁䅁䅁䅁䅁杷允䅁䅁䅕䅁䑁䅁䅷䅁䙁䅁䅁䅁䕁啪䈹权慄䅁䅁权㕁䅁䅁权䡁允䅁允䅁䅁䅅䅁䙁䅁䅁䅁䅁䅁䅁䍄䉁䅁䅁兂䅁䅁䅍䅄䅁䅁䅕䅁䅁䕧求ご䭅佁䅷䅁䭁䕁䅙䅁䭁䅁䉣䅁䉁䅁䅁允䅁䅁䅕䅁䅁䅁䅁䅁䵁䅉䅅䅁䙁䅁䅁睁䵁䅁䅁兂䅁䅁䅁䥂倱兑䅯朳䅁䅁䅯兏䅁䅁䅯睂䅅䅁䅅䅁䉁䅁䅁兂䅁䅁䅁䅁䅁䅁杷允䅁䅁䅕䅁䑁䅁䅷䅁䙁䅁䅁䅁䕁啪䈹权楄䅁䅁权㕁䅁䅁权䡁允䅁允䅁䅁䅅䅁䙁䅁䅁䅁䅁䅁䅁䍄䉁䅁䅁兂䅁䅁䅍䅄䅁䅁䅕䅁䅁䅁乓ご䭅佁䅑䅁䭁䑁䅫䅁䭁䅁䉣䅁䉁䅁䅁允䅁䅁䅕䅁䅁䅁䅁䅁䵁䅉䅅䅁䙁䅁䅁睁䵁䅁䅁兂䅁䅁䅁䥂倱兑䅯䄶䅁䅁䅯兏䅁䅁䅯睂䅅䅁䅅䅁䉁䅁䅁兂䅁䅁䅁䅁䅁䅁杷允䅁䅁䅕䅁䑁䅁䅷䅁䙁䅁䅁䅁䅂智䅴权捄䅁䅁权㝁䅁䅁权䡁允䅁允䅁䅁䅅䅁䙁䅁䅁䅁䅁䅁䅁䍄䉁䅁䅁兂䅁䅁䅍䅄䅁䅁䅕䅁䅁䡁䭄〫䭁乁䅯䅁䭁䕁䅯䅁䭁䅁䉣䅁䉁䅁䅁允䅁䅁䅕㡎牷䉯㕐含䴸䅉䅅䅁䙁䅁䅁睁䵁䅁䅁兂䅁䅁䅁住佒兑䅯末䅁䅁䅯村䅁䅁䅯睂䅅䅁䅅䅁䉁䅁䅁兂䅁䅁䅁䅁䅁䅁杷允䅁䅁䅕䅁䑁䅁䅷䅁䙁䅁䅁䥁煂歌䈹权畄䅁䅁权䝂䅁䅁权䡁允䅁允䅁䅁䅅䅁䙁䅁䅁䅁䅁䅁䅁䍄䉁䅁䅁兂䅁䅁䅍䅄䅁䅁䅕䅁䅁䅁乓ご䭅䅁䉉䅁䭁䑁䅫䅁䭁䅁䉣䅁䉁䅁䅁允䅁䅁䅕䅁䅁䅁䅁䅁䵁䅉䅅䅁䙁䅁䅁睁䵁䅁䅁兂䅁䅁䅁䵣㝲䅑䅯䅁䅅䅁䅯睓䅁䅁䅯睂䅅䅁䅅䅁䉁䅁䅁权⽁允䅁䍄䉁䅁䅁兂䅁䅁䅍䅄䅁䅁䅕䅁䅁䝁确歔䭅佁䅧䅁䭁䑁䅯䅁䭁䅁䉣䅁䉁䅁䅁允䅁䅁䅕䅁䅁䅁䅁䅁䵁䅉䅅䅁䙁䅁䅁睁䵁䅁䅁兂䅁䅁䅃ㅏ偬兑䅯䄫䅁䅁䅯䅌䅁䅁䅯睂䅅䅁䅅䅁䉁䅁䅁兂䅁䅁䅁䅁䅁䅁杷允䅁䅁䅕䅁䑁䅁䅷䅁䙁䅁䅁䅁杁偋䅬权㙄䅁䅁权㕁䅁䅁权䡁允䅁允䅁䅁䅅䅁䙁䅁䅁䅁䅁䅁䅁䍄䉁䅁䅁兂䅁䅁䅍䅄䅁䅁䅕䅁䅁䅁乓ご䭅乁䅑䅁䭁䑁䅯䅁䭁䅁䉣䅁䉁䅁䅁允䅁䅁䅕䅁䅁䅁䅁䅁䵁䅉䅅䅁䙁䅁䅁睁䵁䅁䅁兂䅁䅁䅁穗偂兑䅯䄫䅁䅁䅯李䅁䅁䅯睂䅅䅁䅅䅁䉁䅁䅁兂䅁䅁䅁䅁䅁䅁杷允䅁䅁䅕䅁䑁䅁䅷䅁䙁䅁䅁䵁䅃水䉂权獄䅁䅁权䅂䅁䅁权䡁允䅁允䅁䅁䅅䅁䙁䅁䅁䅁䅁䅁䅁䍄䉁䅁䅁兂䅁䅁䅍䅄䅁䅁䅕䅁䅁䅁乓ご䭅乁䄴䅁䭁䑁䅯䅁䭁䅁䉣䅁䉁䅁䅁允䅁䅁䅕䅁䅁䅁䅁䅁䵁䅉䅅䅁䙁䅁䅁睁䵁䅁䅁兂䅁䅁䅁䥂倱兑䅯朴䅁䅁䅯杏䅁䅁䅯睂䅅䅁䅅䅁䉁䅁䅁兂䅁䅁䅁䅁䅁䅁杷允䅁䅁䅕䅁䑁䅁䅷䅁䙁䅁䅁䅁䅂智䅴权啄䅁䅁权獁䅁䅁权䡁允䅁允䅁䅁䅅䅁䙁䅁䅁䅁䅁䅁䅁䍄䉁䅁䅁兂䅁䅁䅍䅄䅁䅁䅕䅁䅁䅁乓ご䭅佁䅑䅁䭁䑁䅯䅁䭁䅁䉣䅁䉁䅁䅁允䅁䅁䅕䅁䅁䅁䅁䅁䵁䅉䅅䅁䙁䅁䅁睁䵁䅁䅁兂䅁䅁䅁䥂倱兑䅯朸䅁䅁䅯杏䅁䅁䅯睂䅅䅁䅅䅁䉁䅁䅁兂䅁䅁䅁䅁䅁䅁杷允䅁䅁䅕䅁䑁䅁䅷䅁䙁䅁䅁䅁䕁啪䈹权い䅁䅁权㙁䅁䅁权䡁允䅁允䅁䅁䅅䅁䙁䅁䅁䅁䅁䅁䅁䍄䉁䅁䅁兂䅁䅁䅍䅄䅁䅁䅕䅁䅁䝁确歔䭅乁䅯䅁䭁䕁䅑䅁䭁䅁䉣䅁䉁䅁䅁允䅁䅁䅕摲㘯獃䑮稶䴸䅉䅅䅁䙁䅁䅁睁䵁䅁䅁兂䅁䅁䅁祥倱兑䅯朸䅁䅁䅯䅍䅁䅁䅯睂䅅䅁䅅䅁䉁䅁䅁兂䅁䅁䅁䅁䅁䅁杷允䅁䅁䅕䅁䑁䅁䅷䅁䙁䅁䅁䥁䅂啚䈹权䍁允䅁权䑂䅁䅁权䡁允䅁允䅁䅁䅅䅁䙁䅁楤湍晁晦⽉䍄䉁䅁䅁兂䅁䅁䅍䅄䅁䅁䅕䅁䅁䅁乓ご䭅偁䅯䅁䭁䑁䅯䅁䭁䅁䉣䅁䉁䅁䅁允䅁䅁䅕䅁䅁䅁䅁䅁䵁䅉䅅䅁䙁䅁䅁睁䵁䅁䅁兂䅁䅁䅃䝑偖兑䅯䄯䅁䅁䅯杓䅁䅁䅯睂䅅䅁䅅䅁䉁䅁䅁兂⭃䙱潉歁䌹䅑杷允䅁䅁䅕䅁䑁䅁䅷䅁䙁䅁䅁䅁睂癹䅴权䱄䅁䅁权癁䅁䅁权䡁允䅁允䅁䅁䅅䅁䙁䅁䅁䅁䅁䅁䅁䍄䉁䅁䅁兂䅁䅁䅍䅄䅁䅁䅕䅁䅁䅁乓ご䭅䅁䉉䅁䭁䑁䅯䅁䭁䅁䉣䅁䉁䅁䅁允䅁䅁䅕䅁䅁䅁䅁䅁䵁䅉䅅䅁䙁䅁䅁睁䵁䅁䅁兂䅁䅁䅁䥂倱兑䅯睷䅁䅁䅯杏䅁䅁䅯睂䅅䅁䅅䅁䉁䅁䅁兂䅁䅁䅁䅁䅁䅁杷允䅁䅁䅕䅁䑁䅁䅷䅁䙁䅁䅁䅁䕁啪䈹权奄䅁䅁权⽁䅁䅁权䡁允䅁允䅁䅁䅅䅁䙁䅁䅁䅁䅁䅁䅁䍄䉁䅁䅁兂䅁䅁䅍䅄䅁䅁䅕䅁䅁䝧畯ご䭅乁䄴䅁䭁䕁䅫䅁䭁䅁䉣䅁䉁䅁䅁允䅁䅁䅕䅁䅁䅁䅁䅁䵁䅉䅅䅁䙁䅁䅁睁䵁䅁䅁兂䅁䅁䅁䡫㑢䅑䅯䄹䅁䅁䅯李䅁䅁䅯睂䅅䅁䅅䅁䉁䅁䅁兂卂䉵䘶ㄶ桅䅑杷允䅁䅁䅕䅁䑁䅁䅷䅁䙁䅁䅁䅁䕁啪䈹权楄䅁䅁权⽁䅁䅁权䡁允䅁允䅁䅁䅅䅁䙁䅁䅁䅁䅁䅁䅁䍄䉁䅁䅁兂䅁䅁䅍䅄䅁䅁䅕䅁䅁䝁确歔䭅佁䅑䅁䭁䕁䅳䅁䭁䅁䉣䅁䉁䅁䅁允䅁䅁䅕瘵噏䈱㥦稯䴸䅉䅅䅁䙁䅁䅁睁䵁䅁䅁兂䅁䅁䅁剔儹兑䅯睲䅁䅁䅯睑䅁䅁䅯睂䅅䅁䅅䅁䉁䅁䅁兂䑃匳漰㙹⬯睐杷允䅁䅁䅕䅁䑁䅁䅷䅁䙁䅁䅁䅁䕁啪䈹权祄䅁䅁权⽁䅁䅁权䡁允䅁允䅁䅁䅅䅁䙁䅁䅁䅁䅁䅁䅁䍄䉁䅁䅁兂䅁䅁䅍䅄䅁䅁䅕䅁䅁䕁昰䕕䭅偁䅁䅁䭁䕁䅧䅁䭁䅁䉣䅁䉁䅁䅁允䅁䅁䅕儷䭁㙈㍆啎䵁䅉䅅䅁䙁䅁䅁睁䵁䅁䅁兂䅁䅁䅁䥂倱兑䅯朰䅁䅁䅯睐䅁䅁䅯睂䅅䅁䅅䅁䉁䅁䅁兂䅁䅁䅁䅁䅁䅁杷允䅁䅁䅕䅁䑁䅁䅷䅁䙁䅁䅁䅁䕁啪䈹权㑄䅁䅁权⽁䅁䅁权䡁允䅁允䅁䅁䅅䅁䙁䅁䅁䅁䅁䅁䅁䍄䉁䅁䅁兂䅁䅁䅍䅄䅁䅁䅕䅁䅁佁䉃䔫䭁䅁䉉䅁䭁䑁䅫䅁䭁䅁䉣䅁䉁䅁䅁允䅁䅁䅕欯㑤䡍桁䐴䴸䅉䅅䅁䙁䅁䅁睁䵁䅁䅁兂䅁䅁䅁䥂倱兑䅯杁䅅䅁䅯睐䅁䅁䅯睂䅅䅁䅅䅁䉁䅁䅁兂䅁䅁䅁䅁䅁䅁杷允䅁䅁䅕䅁䑁䅁䅷䅁䙁䅁䅁䥁煂歌䈹权潄䅁䅁权䙂䅁䅁权䡁允䅁允䅁䅁䅅䅁䙁佁㝔婨吸ㅴ䅂䍄䉁䅁䅁兂䅁䅁䅍䅄䅁䅁䅕䅁䅁䕁乄〫䭁偁䅑䅁䭁䕁䅉䅁䭁䅁䉣䅁䉁䅁䅁允䅁䅁䅕䝊敱批瑱歍䵁䅉䅅䅁䙁䅁䅁睁䵁䅁䅁兂䅁䅁䅁穗偂兑䅯䄷䅁䅁䅯兓䅁䅁䅯睂䅅䅁䅅䅁䉁䅁䅁兂楃塘䍁䡕睺睐杷允䅁䅁䅕䅁䑁䅁䅷䅁䙁䅁䅁䥁䅂啚䈹权楄䅁䅁权硁䅁䅁权䡁允䅁允䅁䅁䅅䅁䙁䅁䅁䅁䅁䅁䅁䍄䉁䅁䅁兂䅁䅁䅍䅄䅁䅁䅕䅁䅁䅁乓ご䭅佁䅷䅁䭁䑁䄸䅁䭁䅁䉣䅁䉁䅁䅁允䅁䅁䅕䅁䅁䅁䅁䅁䵁䅉䅅䅁䙁䅁䅁睁䵁䅁䅁兂䅁䅁䅁䵯㝮䅑䅯睷䅁䅁䅯䅎䅁䅁䅯睂䅅䅁䅅䅁䉁䅁䅁兂䅁䅁䅁䅁䅁䅁杷允䅁䅁䅕䅁䑁䅁䅷䅁䙁䅁䅁䅁䕁啪䈹权兄䅁䅁权㍁䅁䅁权䡁允䅁允䅁䅁䅅䅁䙁䅁䅁䅁䅁䅁䅁䍄䉁䅁䅁兂䅁䅁䅍䅄䅁䅁䅕䅁䅁䡁䭄〫䭁乁䅧䅁䭁䕁䅯䅁䭁䅁䉣䅁䉁䅁䅁允䅁䅁䅕樲〶䱖愯樲䴸䅉䅅䅁䙁䅁䅁睁䵁䅁䅁兂䅁䅁䅁䵑㜳䅑䅯朸䅁䅁䅯免䅁䅁䅯睂䅅䅁䅅䅁䉁䅁䅁兂䅁䅁䅁䅁䅁䅁杷允䅁䅁䅕䅁䑁䅁䅷䅁䙁䅁䅁䅁䕁啪䈹权慄䅁䅁权㍁䅁䅁权䡁允䅁允䅁䅁䅅䅁䙁䅁䅁䅁䅁䅁䅁䍄䉁䅁䅁兂䅁䅁䅍䅄䅁䅁䅕䅁䅁䅁乓ご䭅乁䄴䅁䭁䑁䅣䅁䭁䅁䉣䅁䉁䅁䅁允䅁䅁䅕䅁䅁䅁䅁䅁䵁䅉䅅䅁䙁䅁䅁睁䵁䅁䅁兂䅁䅁䅃ㅏ偬兑䅯睶䅁䅁䅯免䅁䅁䅯睂䅅䅁䅅䅁䉁䅁䅁兂䅁䅁䅁䅁䅁䅁杷允䅁䅁䅕䅁䑁䅁䅷䅁䙁䅁䅁䅁䕁啪䈹权畄䅁䅁权㍁䅁䅁权䡁允䅁允䅁䅁䅅䅁䙁䅁䅁䅁䅁䅁䅁䍄䉁䅁䅁兂䅁䅁䅍䅄䅁䅁䅕䅁䅁䅁乓ご䭅偁䅑䅁䭁䑁䅣䅁䭁䅁䉣䅁䉁䅁䅁允䅁䅁䅕䅁䅁䅁䅁䅁䵁䅉䅅䅁䙁䅁䅁睁䵁䅁䅁兂䅁䅁䅁䥂倱兑䅯䄫䅁䅁䅯睎䅁䅁䅯睂䅅䅁䅅䅁䉁䅁䅁兂䅁䅁䅁䅁䅁䅁杷允䅁䅁䅕䅁䑁䅁䅷䅁䙁䅁䅁䅁䕁啪䈹权䍁允䅁权㍁䅁䅁权䡁允䅁允䅁䅁䅅䅁䙁䅁䅁䅁䅁䅁䅁䍄䉁䅁䅁兂䅁䅁䅍䅄䅁䅁䅕䅁䅁䅁乓ご䭅佁䅯䅁䭁䑁䅣䅁䭁䅁䉣䅁䉁䅁䅁允䅁䅁䅕䅁䅁䅁䅁䅁䵁䅉䅅䅁䙁䅁䅁睁䵁䅁䅁兂䅁䅁䅁䥂倱兑䅯朹䅁䅁䅯睎䅁䅁䅯睂䅅䅁䅅䅁䉁䅁䅁兂䅁䅁䅁䅁䅁䅁杷允䅁䅁䅕䅁䑁䅁䅷䅁䙁䅁䅁䅁䕁啪䈹权慄䅁䅁权㝁䅁䅁权䡁允䅁允䅁䅁䅅䅁䙁䅁䅁䅁䅁䅁䅁䍄䉁䅁䅁兂䅁䅁䅍䅄䅁䅁䅕䅁䅁䍁潁唫䭁偁䅧䅁䭁䕁䄰䅁䭁䅁䉣䅁䉁䅁䅁允䅁䅁䅕䅁䅁䅁䅁䅁䵁䅉䅅䅁䙁䅁䅁睁䵁䅁䅁兂䅁䅁䅃ㅏ偬兑䅯䅁䅅䅁䅯杏䅁䅁䅯睂䅅䅁䅅䅁䉁䅁䅁权䝁允䅁䍄䉁䅁䅁兂䅁䅁䅍䅄䅁䅁䅕䅁䅁䅁乓ご䭅䵁䄴䅁䭁䑁䅳䅁䭁䅁䉣䅁䉁䅁䅁允䅁䅁䅕䅁䅁䅁䅁䅁䵁䅉䅅䅁䙁䅁䅁睁䵁䅁䅁兂䅁䅁䅁䵑㜳䅑䅯䄳䅁䅁䅯䅍䅁䅁䅯睂䅅䅁䅅䅁䉁䅁䅁兂䅁䅁䅁䅁䅁䅁杷允䅁䅁䅕䅁䑁䅁䅷䅁䙁䅁䅁䅁䅂智䅴权䅁允䅁权㕁䅁䅁权䡁允䅁允䅁䅁䅅䅁䭁䑁䈸䅁䵁䅉䅅䅁䙁䅁䅁睁䵁䅁䅁兂䅁䅁䅁䥂倱兑䅯朵䅁䅁䅯睏䅁䅁䅯睂䅅䅁䅅䅁䉁䅁䅁兂䅁䅁䅁䅁䅁䅁杷允䅁䅁䅕䅁䑁䅁䅷䅁䙁䅁䅁䥁煂歌䈹权⽃䅁䅁权㑁䅁䅁权䡁允䅁允䅁䅁䅅䅁䙁䅁䅁䅁䅁䅁䅁䍄䉁䅁䅁兂䅁䅁䅍䅄䅁䅁䅕䅁䅁䭁䩄〫䭁偁䄴䅁䭁䕁䅣䅁䭁䅁䉣䅁䉁䅁䅁允䅁䅁䅕䅁䅁䅁䅁䅁䵁䅉䅅䅁䙁䅁䅁睁䵁䅁䅁兂䅁䅁䅁䡫㑢䅑䅯䅂䅅䅁䅯兒䅁䅁䅯睂䅅䅁䅅䅁䉁䅁䅁兂䡄敏捥㡣瀴䅑杷允䅁䅁䅕䅁䑁䅁䅷䅁䙁䅁䅁䅁元癤䅨权䕁允䅁权㙁䅁䅁权䡁允䅁允䅁䅁䅅䅁䙁䵁呶㕣六䍤䅰䍄䉁䅁䅁兂䅁䅁䅍䅄䅁䅁䅕䅁䅁䅁乓ご䭅偁䅉䅁䭁䑁䅳䅁䭁䅁䉣䅁䉁䅁䅁允䅁䅁䅕䅁䅁䅁䅁䅁䵁䅉䅅䅁䙁䅁䅁睁䵁䅁䅁兂䅁䅁䅁䥂倱兑䅯朰䅁䅁䅯睏䅁䅁䅯睂䅅䅁䅅䅁䉁䅁䅁兂䅁䅁䅁䅁䅁䅁杷允䅁䅁䅕䅁䑁䅁䅷䅁䙁䅁䅁䅁䕁啪䈹权䱄䅁䅁权㝁䅁䅁权䡁允䅁允䅁䅁䅅䅁䙁䅁䅁䅁䅁䅁䅁䍄䉁䅁䅁兂䅁䅁䅍䅄䅁䅁䅕䅁䅁䅁乓ご䭅䱁䄸䅁䭁䑁䅳䅁䭁䅁䉣䅁䉁䅁䅁允䅁䅁䅕䅁䅁䅁䅁䅁䵁䅉䅅䅁䙁䅁䅁睁䵁䅁䅁兂䅁䅁䅁䥂倱兑䅯䄯䅁䅁䅯睏䅁䅁䅯睂䅅䅁䅅䅁䉁䅁䅁兂䅁䅁䅁䅁䅁䅁杷允䅁䅁䅕䅁䑁䅁䅷䅁䙁䅁䅁䅁䕁啪䈹权煄䅁䅁权㝁䅁䅁权䡁允䅁允䅁䅁䅅䅁䙁䅁䅁䅁䅁䅁䅁䍄䉁䅁䅁兂䅁䅁䅍䅄䅁䅁䅕䅁䅁䅁乓ご䭅乁䅁䅁䭁䕁䅁䅁䭁䅁䉣䅁䉁䅁䅁允䅁䅁䅕䅁䅁䅁䅁䅁䵁䅉䅅䅁䙁䅁䅁睁䵁䅁䅁兂䅁䅁䅃楡倵兑䅯䅂䅅䅁䅯䅑䅁䅁䅯睂䅅䅁䅅䅁䉁䅁䅁兂䅁䅁䅁䅁䅁䅁杷允䅁䅁䅕䅁䑁䅁䅷䅁䙁䅁䅁䅁䕁啪䈹权捄䅁䅁权䅂䅁䅁权䡁允䅁允䅁䅁䅅䅁䙁䅁䅁䅁䅁䅁䅁䍄䉁䅁䅁兂䅁䅁䅍䅄䅁䅁䅕䅁䅁䕁昰䕕䭅佁䅁䅁䭁䕁䅕䅁䭁䅁䉣䅁䉁䅁䅁允䅁䅁䅕捓攫坵啚吷䴸䅉䅅䅁䙁䅁䅁睁䵁䅁䅁兂䅁䅁䅁䥂倱兑䅯杺䅁䅁䅯䅑䅁䅁䅯睂䅅䅁䅅䅁䉁䅁䅁兂䅁䅁䅁䅁䅁䅁杷允䅁䅁䅕䅁䑁䅁䅷䅁䙁䅁䅁䅁䕁啪䈹权浄䅁䅁权䅂䅁䅁权䡁允䅁允䅁䅁䅅䅁䙁䅁䅁䅁䅁䅁䅁䍄䉁䅁䅁兂䅁䅁䅍䅄䅁䅁䅕䅁䅁䅁乓ご䭅䱁䄸䅁䭁䕁䅁䅁䭁䅁䉣䅁䉁䅁䅁允䅁䅁䅕䅁䅁䅁䅁䅁䵁䅉䅅䅁䙁䅁䅁睁䵁䅁䅁兂䅁䅁䅁䥂倱兑䅯䄯䅁䅁䅯䅑䅁䅁䅯睂䅅䅁䅅䅁䉁䅁䅁兂䅁䅁䅁䅁䅁䅁杷允䅁䅁䅕䅁䑁䅁䅷䅁䙁䅁䅁䅁䕁啪䈹权捄䅁䅁权㥁䅁䅁权䡁允䅁允䅁䅁䅅䅁䙁䅁䅁䅁䅁䅁䅁䍄䉁䅁䅁兂䅁䅁䅍䅄䅁䅁䅕䅁䅁䍁潁唫䭁乁䅉䅁䭁䕁䅫䅁䭁䅁䉣䅁䉁䅁䅁允䅁䅁䅕䅁䅁䅁䅁䅁䵁䅉䅅䅁䙁䅁䅁睁䵁䅁䅁兂䅁䅁䅁䥂倱兑䅯䄴䅁䅁䅯児䅁䅁䅯睂䅅䅁䅅䅁䉁䅁䅁兂䅁䅁䅁䅁䅁䅁杷允䅁䅁䅕䅁䑁䅁䅷䅁䙁䅁䅁䅁䅂智䅴权杄䅁䅁权㑁䅁䅁权䡁允䅁允䅁䅁䅅䅁䙁䅁䅁䅁䅁䅁䅁䍄䉁䅁䅁兂䅁䅁䅍䅄䅁䅁䅕䅁䅁䅁乓ご䭅佁䅙䅁䭁䑁䄰䅁䭁䅁䉣䅁䉁䅁䅁允䅁䅁䅕䅁䅁䅁䅁䅁䵁䅉䅅䅁䙁䅁䅁睁䵁䅁䅁兂䅁䅁䅁䥂倱兑䅯睲䅁䅁䅯児䅁䅁䅯睂䅅䅁䅅䅁䉁䅁䅁兂䅁䅁䅁䅁䅁䅁杷允䅁䅁䅕䅁䑁䅁䅷䅁䙁䅁䅁䅁䕁啪䈹权潄䅁䅁权㥁䅁䅁权䡁允䅁允䅁䅁䅅䅁䙁䅁䅁䅁䅁䅁䅁䍄䉁䅁䅁兂䅁䅁䅍䅄䅁䅁䅕䅁䅁䝁确歔䭅佁䅯䅁䭁䕁䅳䅁䭁䅁䉣䅁䉁䅁䅁允䅁䅁䅕打洵卸䝅樶䴸䅉䅅䅁䙁䅁䅁睁䵁䅁䅁兂䅁䅁䅁䵯㝮䅑䅯杺䅁䅁䅯兑䅁䅁䅯睂䅅䅁䅅䅁䉁䅁䅁兂婂瀯㝗煁潶睐杷允䅁䅁䅕䅁䑁䅁䅷䅁䙁䅁䅁䅁㑁䔵䈵权⭄䅁䅁权獁䅁䅁权䡁允䅁允䅁䅁䅅䅁䙁䅁䅁䅁䅁䅁䅁䍄䉁䅁䅁兂䅁䅁䅍䅄䅁䅁䅕䅁䅁䑧婴ご䭅乁䅷䅁䭁䕁䅉䅁䭁䅁䉣䅁䉁䅁䅁允䅁䅁䅕晇ぅ扶晒吶䴸䅉䅅䅁䙁䅁䅁睁䵁䅁䅁兂䅁䅁䅁䥂倱兑䅯术䅁䅁䅯児䅁䅁䅯睂䅅䅁䅅䅁䉁䅁䅁兂䅁䅁䅁䅁䅁䅁杷允䅁䅁䅕䅁䑁䅁䅷䅁䙁䅁䅁䅁睂癹䅴权⽃䅁䅁权䭂䅁䅁权䡁允䅁允䅁䅁䅅䅁䙁䅁䅁䍑嘹䑭䍚䍄䉁䅁䅁兂䅁䅁䅍䅄䅁䅁䅕䅁䅁䅁乓ご䭅䅁䉉䅁䭁䑁䄰䅁䭁䅁䉣䅁䉁䅁䅁允䅁䅁䅕䅁䅁䅁䅁䅁䵁䅉䅅䅁䙁䅁䅁睁䵁䅁䅁兂䅁䅁䅁䥂倱兑䅯朶䅁䅁䅯児䅁䅁䅯睂䅅䅁䅅䅁䉁䅁䅁兂䅁䅁䅁䅁䅁䅁杷允䅁䅁䅕䅁䑁䅁䅷䅁䙁䅁䅁䅁䕁啪䈹权㉄䅁䅁权㥁䅁䅁权䡁允䅁允䅁䅁䅅䅁䙁䅁䅁䅁䅁䅁䅁䍄䉁䅁䅁兂䅁䅁䅍䅄䅁䅁䅕䅁䅁䅁乓ご䭅乁䅙䅁䭁䑁䅙䅁䭁䅁䉣䅁䉁䅁䅁允䅁䅁䅕䅁䅁䅁䅁䅁䵁䅉䅅䅁䙁䅁䅁睁䵁䅁䅁兂䅁䅁䅃楡倵兑䅯䄹䅁䅁䅯児䅁䅁䅯睂䅅䅁䅅䅁䉁䅁䅁兂䅁䅁䅁䅁䅁䅁杷允䅁䅁䅕䅁䑁䅁䅷䅁䙁䅁䅁䵁䅃水䉂权潄䅁䅁权獁䅁䅁权䡁允䅁允䅁䅁䅅䅁䙁䅁䅁䅁䅁䅁䅁䍄䉁䅁䅁兂䅁䅁䅍䅄䅁䅁䅕䅁䅁䕁昰䕕䭅偁䅯䅁䭁䑁䅫䅁䭁䅁䉣䅁䉁䅁䅁允䅁䅁䅕䅁䵃浤剅啇䵉䅉䅅䅁䙁䅁䅁睁䵁䅁䅁兂䅁䅁䅁䵣㝲䅑䅯末䅁䅁䅯睒䅁䅁䅯睂䅅䅁䅅䅁䉁䅁䅁兂䅁䅁䅁䅁䅁䅁杷允䅁䅁䅕䅁䑁䅁䅷䅁䙁䅁䅁䅁䕁啪䈹权捄䅁䅁权㉁䅁䅁权䡁允䅁允䅁䅁䅅䅁䙁䅁䅁䅁䅁䅁䅁䍄䉁䅁䅁兂䅁䅁䅍䅄䅁䅁䅕䅁䅁䅁乓ご䭅䵁䄴䅁䭁䑁䅙䅁䭁䅁䉣䅁䉁䅁䅁允䅁䅁䅕䅁䅁䅁䅁䅁䵁䅉䅅䅁䙁䅁䅁睁䵁䅁䅁兂䅁䅁䅁䥂倱兑䅯朵䅁䅁䅯杒䅁䅁䅯睂䅅䅁䅅䅁䉁䅁䅁兂䅁䅁䅁䅁䅁䅁杷允䅁䅁䅕䅁䑁䅁䅷䅁䙁䅁䅁䅁䕁啪䈹权䱄䅁䅁权㉁䅁䅁权䡁允䅁允䅁䅁䅅䅁䙁䅁䅁䅁䅁䅁䅁䍄䉁䅁䅁兂䅁䅁䅍䅄䅁䅁䅕䅁䅁䑧婴ご䭅偁䅑䅁䭁䑁䄸䅁䭁䅁䉣䅁䉁䅁䅁允䅁䅁䅕䅁䅁䅁䅁䅁䵁䅉䅅䅁䙁䅁䅁睁䵁䅁䅁兂䅁䅁䅁䥂倱兑䅯睶䅁䅁䅯李䅁䅁䅯睂䅅䅁䅅䅁䉁䅁䅁兂䅁䅁䅁䅁䅁䅁杷允䅁䅁䅕䅁䑁䅁䅷䅁䙁䅁䅁䅁乂ㅈ䉂权⽃䅁䅁权ぁ䅁䅁权䡁允䅁允䅁䅁䅅䅁䙁䅁䅁䅁䅁䅁䅁䍄䉁䅁䅁兂䅁䅁䅍䅄䅁䅁䅕䅁䅁䍁潁唫䭁䵁䅳䅁䭁䑁䅫䅁䭁䅁䉣䅁䉁䅁䅁允䅁䅁䅕䅁䅁䅁䅁䅁䵁䅉䅅䅁䙁䅁䅁睁䵁䅁䅁兂䅁䅁䅄佧兊兑䅯朵䅁䅁䅯睓䅁䅁䅯睂䅅䅁䅅䅁䉁䅁䅁兂䅁䅁䅁䅁䅁䅁杷允䅁䅁䅕䅁䑁䅁䅷䅁䙁䅁䅁䅁权晹䅴权䍁允䅁权睁䅁䅁权䡁允䅁允䅁䅁䅅䅁䙁䅁䅁䅁䅁䅁䅁䍄䉁䅁䅁兂䅁䅁䅍䅄䅁䅁䅕䅁䅁䅁乓ご䭅䅁䉑䅁䭁䑁䅙䅁䭁䅁䉣䅁䉁䅁䅁允䅁䅁䅕䅁䅁䅁䅁䅁䵁䅉䅅䅁䙁䅁䅁睁䵁䅁䅁兂䅁䅁䅁晡但兑䅯朴䅁䅁䅯睎䅁䅁䅯睂䅅䅁䅅䅁䉁䅁䅁兂䅁䅁䅁䅁䅁䅁杷允䅁䅁䅕䅁䑁䅁䅷䅁䙁䅁䅁䥁䅂啚䈹权䅁允䅁权㡁䅁䅁权䡁允䅁允䅁䅁䅅䅁䭁䅁䉙䅁䵁䅉䅅䅁䙁䅁䅁睁䵁䅁䅁兂䅁䅁䅁䥂倱兑䅯䄰䅁䅁䅯兑䅁䅁䅯睂䅅䅁䅅䅁䉁䅁䅁兂䅁䅁䅁䅁䅁䅁杷允䅁䅁䅕䅁䑁䅁䅷䅁䙁䅁䅁䅁䕁啪䈹权佄䅁䅁权䉂䅁䅁权䡁允䅁允䅁䅁䅅䅁䙁䅁䅁䅁䅁䅁䅁䍄䉁䅁䅁兂䅁䅁䅍䅄䅁䅁䅕䅁䅁䑁歪歔䭅偁䄴䅁䭁䕁䄰䅁䭁䅁䉣䅁䉁䅁䅁允䅁䅁䅕穔祏ㅡ㡫歄䵉䅉䅅䅁䙁䅁䅁睁䵁䅁䅁兂䅁䅁䅁穗偂兑䅯朳䅁䅁䅯睐䅁䅁䅯睂䅅䅁䅅䅁䉁䅁䅁兂䅁䅁䅁䅁䅁䅁杷允䅁䅁䅕䅁䑁䅁䅷䅁䙁䅁䅁䅁䕁啪䈹权楄䅁䅁权䉂䅁䅁权䡁允䅁允䅁䅁䅅䅁䙁䅁䅁䅁䅁䅁䅁䍄䉁䅁䅁兂䅁䅁䅍䅄䅁䅁䅕䅁䅁䅁乓ご䭅䭁䄸䅁䭁䕁䅅䅁䭁䅁䉣䅁䉁䅁䅁允䅁䅁䅕䅁䅁䅁䅁䅁䵁䅉䅅䅁䙁䅁䅁睁䵁䅁䅁兂䅁䅁䅁䵣㝲䅑䅯睷䅁䅁䅯睒䅁䅁䅯睂䅅䅁䅅䅁䉁䅁䅁兂䅁䅁䅁䅁䅁䅁杷允䅁䅁䅕䅁䑁䅁䅷䅁䙁䅁䅁䅁䕁啪䈹权睄䅁䅁权䉂䅁䅁权䡁允䅁允䅁䅁䅅䅁䙁䅁䅁䅁䅁䅁䅁䍄䉁䅁䅁兂䅁䅁䅍䅄䅁䅁䅕䅁䅁䕁昰䕕䭅偁䅧䅁䭁䕁䅍䅁䭁䅁䉣䅁䉁䅁䅁允䅁䅁䅕啺睆湤ㅬ歙䵉䅉䅅䅁䙁䅁䅁睁䵁䅁䅁兂䅁䅁䅁䥂倱兑䅯睹䅁䅁䅯兑䅁䅁䅯睂䅅䅁䅅䅁䉁䅁䅁兂䅁䅁䅁䅁䅁䅁杷允䅁䅁䅕䅁䑁䅁䅷䅁䙁䅁䅁䅁䕁啪䈹权㑄䅁䅁权䉂䅁䅁权䡁允䅁允䅁䅁䅅䅁䙁䅁䅁䅁䅁䅁䅁䍄䉁䅁䅁兂䅁䅁䅍䅄䅁䅁䅕䅁䅁佁䉃䔫䭁偁䅷䅁䭁䕁䅍䅁䭁䅁䉣䅁䉁䅁䅁允䅁䅁䅕䅐卹䭥⭩䕕䵁䅉䅅䅁䙁䅁䅁睁䵁䅁䅁兂䅁䅁䅄佧兊兑䅯䄫䅁䅁䅯睏䅁䅁䅯睂䅅䅁䅅䅁䉁䅁䅁兂䅁䅁䅁䅁䅁䅁杷允䅁䅁䅕䅁䑁䅁䅷䅁䙁䅁䅁䅁睂癹䅴权浄䅁䅁权䉂䅁䅁权䡁允䅁允䅁䅁䅅䅁䙁䅁䅁䅁䅁䅁䅁䍄䉁䅁䅁兂䅁䅁䅍䅄䅁䅁䅕䅁䅁䅁乓ご䭅乁䅷䅁䭁䕁䅷䅁䭁䅁䉣䅁䉁䅁䅁允䅁䅁䅕䅁䅁䅁䅁䅁䵁䅉䅅䅁䙁䅁䅁睁䵁䅁䅁兂䅁䅁䅁䥂倱兑䅯末䅁䅁䅯兑䅁䅁䅯睂䅅䅁䅅䅁䉁䅁䅁兂䅁䅁䅁䅁䅁䅁杷允䅁䅁䅕䅁䑁䅁䅷䅁䙁䅁䅁䅁䕁啪䈹权䅁允䅁权䉂䅁䅁权䡁允䅁允䅁䅁䅅䅁䭁䅁䉙䅁䵁䅉䅅䅁䙁䅁䅁睁䵁䅁䅁兂䅁䅁䅁祥倱兑䅯朶䅁䅁䅯䅎䅁䅁䅯睂䅅䅁䅅䅁䉁䅁䅁兂䅁䅁䅁䅁䅁䅁杷允䅁䅁䅕䅁䑁䅁䅷䅁䙁䅁䅁䅁䕁啪䈹权䍁允䅁权䉂䅁䅁权䡁允䅁允䅁䅁䅅䅁䙁䅁䅁䅁䅁䅁䅁䍄䉁䅁䅁兂䅁䅁䅍䅄䅁䅁䅕䅁䅁䡁䭄〫䭁佁䅷䅁䭁䕁䅯䅁䭁䅁䉣䅁䉁䅁䅁允䅁䅁䅕䍺䵭稶瑅䐰䴸䅉䅅䅁䙁䅁䅁睁䵁䅁䅁兂䅁䅁䅁祥倱兑䅯睹䅁䅁䅯免䅁䅁䅯睂䅅䅁䅅䅁䉁䅁䅁兂䅁䅁䅁䅁䅁䅁杷允䅁䅁䅕䅁䑁䅁䅷䅁䙁䅁䅁䅁䕁啪䈹权祄䅁䅁权䕂䅁䅁权䡁允䅁允䅁䅁䅅䅁䙁䅁䅁䅁䅁䅁䅁䍄䉁䅁䅁兂䅁䅁䅍䅄䅁䅁䅕䅁䅁䑧婴ご䭅䅁䉉䅁䭁䑁䅧䅁䭁䅁䉣䅁䉁䅁䅁允䅁䅁䅕䅁䅁䅁䅁䅁䵁䅉䅅䅁䙁䅁䅁睁䵁䅁䅁兂䅁䅁䅁䥂倱兑䅯朰䅁䅁䅯䅒䅁䅁䅯睂䅅䅁䅅䅁䉁䅁䅁兂䅁䅁䅁䅁䅁䅁杷允䅁䅁䅕䅁䑁䅁䅷䅁䙁䅁䅁䅁杁偋䅬权獄䅁䅁权䑂䅁䅁权䡁允䅁允䅁䅁䅅䅁䙁䅁䅁䅁䅁䅁䅁䍄䉁䅁䅁兂䅁䅁䅍䅄䅁䅁䅕䅁䅁䅁乓ご䭅䱁䄸䅁䭁䕁䅑䅁䭁䅁䉣䅁䉁䅁䅁允䅁䅁䅕䅁䅁䅁䅁䅁䵁䅉䅅䅁䙁䅁䅁睁䵁䅁䅁兂䅁䅁䅁䥂倱兑䅯䄯䅁䅁䅯䅒䅁䅁䅯睂䅅䅁䅅䅁䉁䅁䅁兂䅁䅁䅁䅁䅁䅁杷允䅁䅁䅕䅁䑁䅁䅷䅁䙁䅁䅁䥁㝁啗䈹权㉄䅁䅁权乂䅁䅁权䡁允䅁允䅁䅁䅅䅁䙁䉁㍣㝚䝆癳⽍䍄䉁䅁䅁兂䅁䅁䅍䅄䅁䅁䅕䅁䅁䅁乓ご䭅乁䅙䅁䭁䕁䅙䅁䭁䅁䉣䅁䉁䅁䅁允䅁䅁䅕䅁䅁䅁䅁䅁䵁䅉䅅䅁䙁䅁䅁睁䵁䅁䅁兂䅁䅁䅃䝑偖兑䅯朰䅁䅁䅯䅒䅁䅁䅯睂䅅䅁䅅䅁䉁䅁䅁兂䅁䅁䅁䅁䅁䅁杷允䅁䅁䅕䅁䑁䅁䅷䅁䙁䅁䅁䅁䕁啪䈹权慄䅁䅁权䝂䅁䅁权䡁允䅁允䅁䅁䅅䅁䙁䅁䅁䅁䅁䅁䅁䍄䉁䅁䅁兂䅁䅁䅍䅄䅁䅁䅕䅁䅁䅁乓ご䭅䵁䄴䅁䭁䕁䅙䅁䭁䅁䉣䅁䉁䅁䅁允䅁䅁䅕䅁䅁䅁䅁䅁䵁䅉䅅䅁䙁䅁䅁睁䵁䅁䅁兂䅁䅁䅁䍉㕪䅑䅯杺䅁䅁䅯村䅁䅁䅯睂䅅䅁䅅䅁䉁䅁䅁兂䅁䅁䅁䅁䅁䅁杷允䅁䅁䅕䅁䑁䅁䅷䅁䙁䅁䅁䅁䕁啪䈹权杄䅁䅁权䝂䅁䅁权䡁允䅁允䅁䅁䅅䅁䙁䅁䅁䅁䅁䅁䅁䍄䉁䅁䅁兂䅁䅁䅍䅄䅁䅁䅕䅁䅁䅁乓ご䭅䭁䄸䅁䭁䕁䅙䅁䭁䅁䉣䅁䉁䅁䅁允䅁䅁䅕䅁䅁䅁䅁䅁䵁䅉䅅䅁䙁䅁䅁睁䵁䅁䅁兂䅁䅁䅁䍉㕪䅑䅯䄷䅁䅁䅯睓䅁䅁䅯睂䅅䅁䅅䅁䉁䅁䅁兂䅁䅁䅁䅁䅁䅁杷允䅁䅁䅕䅁䑁䅁䅷䅁䙁䅁䅁䅁䅂智䅴权潄䅁䅁权㡁䅁䅁权䡁允䅁允䅁䅁䅅䅁䙁䩁元卥㑔さ䄱䍄䉁䅁䅁兂䅁䅁䅍䅄䅁䅁䅕䅁䅁䅁乓ご䭅偁䅯䅁䭁䕁䅙䅁䭁䅁䉣䅁䉁䅁䅁允䅁䅁䅕䅁䅁䅁䅁䅁䵁䅉䅅䅁䙁䅁䅁睁䵁䅁䅁兂䅁䅁䅁䥂倱兑䅯术䅁䅁䅯杒䅁䅁䅯睂䅅䅁䅅䅁䉁䅁䅁兂䅁䅁䅁䅁䅁䅁杷允䅁䅁䅕䅁䑁䅁䅷䅁䙁䅁䅁䅁䅂智䅴权卄䅁䅁权䱂䅁䅁权䡁允䅁允䅁䅁䅅䅁䙁佁㝪㥉礳卒䄹䍄䉁䅁䅁兂䅁䅁䅍䅄䅁䅁䅕䅁䅁䅁乓ご䭅䅁䉁䅁䭁䕁䅙䅁䭁䅁䉣䅁䉁䅁䅁允䅁䅁䅯杂䅅䅁杷允䅁䅁䅕䅁䑁䅁䅷䅁䙁䅁䅁䅁䕁啪䈹权㉄䅁䅁权䝂䅁䅁权䡁允䅁允䅁䅁䅅䅁䙁䅁䅁䅁䅁䅁䅁䍄䉁䅁䅁兂䅁䅁䅍䅄䅁䅁䅕䅁䅁䅁乓ご䭅佁䅁䅁䭁䕁䅣䅁䭁䅁䉣䅁䉁䅁䅁允䅁䅁䅕䅁䅁䅁䅁䅁䵁䅉䅅䅁䙁䅁䅁睁䵁䅁䅁兂䅁䅁䅁䵑㜳䅑䅯朸䅁䅁䅯杓䅁䅁䅯睂䅅䅁䅅䅁䉁䅁䅁兂㍂汑扴㉭瑕䅑杷允䅁䅁䅕䅁䑁䅁䅷䅁䙁䅁䅁䅁䕁啪䈹权畄䅁䅁权䡂䅁䅁权䡁允䅁允䅁䅁䅅䅁䙁䅁䅁䅁䅁䅁䅁䍄䉁䅁䅁兂䅁䅁䅍䅄䅁䅁䅕䅁䅁䙁睳ご䭅偁䅯䅁䭁䅁䅍䅁䭁䅁䉣䅁䉁䅁䅁允䅁䅁䅕橐敘䝱䩌ざ䵉䅉䅅䅁䙁䅁䅁睁䵁䅁䅁兂䅁䅁䅁䥂倱兑䅯朸䅁䅁䅯睒䅁䅁䅯睂䅅䅁䅅䅁䉁䅁䅁兂䅁䅁䅁䅁䅁䅁杷允䅁䅁䅕䅁䑁䅁䅷䅁䙁䅁䅁䅁元癤䅨权祄䅁䅁权䩂䅁䅁权䡁允䅁允䅁䅁䅅䅁䙁䅁䅁䅁䅁䍁䅚䍄䉁䅁䅁兂䅁䅁䅍䅄䅁䅁䅕䅁䅁䅁乓ご䭅䵁䅳䅁䭁䕁䅣䅁䭁䅁䉣䅁䉁䅁䅁允䅁䅁䅕䅁䅁䅁䅁䅁䵁䅉䅅䅁䙁䅁䅁睁䵁䅁䅁兂䅁䅁䅄佧兊兑䅯䅁䅅䅁䅯䅎䅁䅁䅯睂䅅䅁䅅䅁䉁䅁䅁权⽁允䅁䍄䉁䅁䅁兂䅁䅁䅍䅄䅁䅁䅕䅁䅁䕁乄〫䭁䅁䉉䅁䭁䕁䄰䅁䭁䅁䉣䅁䉁䅁䅁允䅁䅁䅕䅃祌奏ㅲ稫䴸䅉䅅䅁䙁䅁䅁睁䵁䅁䅁兂䅁䅁䅁剔儹兑䅯睹䅁䅁䅯杍䅁䅁䅯睂䅅䅁䅅䅁䉁䅁䅁兂䅁䅁䅁䅁䅁䅁杷允䅁䅁䅕䅁䑁䅁䅷䅁䙁䅁䅁䅁䕁啪䈹权䍁允䅁权䡂䅁䅁权䡁允䅁允䅁䅁䅅䅁䙁䅁䅁䅁䅁䅁䅁䍄䉁䅁䅁兂䅁䅁䅍䅄䅁䅁䅕䅁䅁䅁乓ご䭅乁䅑䅁䭁䕁䅧䅁䭁䅁䉣䅁䉁䅁䅁允䅁䅁䅕䅁䅁䅁䅁䅁䵁䅉䅅䅁䙁䅁䅁睁䵁䅁䅁兂䅁䅁䅁䵑㜳䅑䅯䄹䅁䅁䅯児䅁䅁䅯睂䅅䅁䅅䅁䉁䅁䅁兂㕁⭲䙬癡栰䅑杷允䅁䅁䅕䅁䑁䅁䅷䅁䙁䅁䅁䅁䕁啪䈹权奄䅁䅁权䥂䅁䅁权䡁允䅁允䅁䅁䅅䅁䙁䅁䅁䅁䅁䅁䅁䍄䉁䅁䅁兂䅁䅁䅍䅄䅁䅁䅕䅁䅁䝧畯ご䭅乁䅯䅁䭁䕁䅙䅁䭁䅁䉣䅁䉁䅁䅁允䅁䅁䅕䅁䅁䅁䅁䅁䵁䅉䅅䅁䙁䅁䅁睁䵁䅁䅁兂䅁䅁䅁䵑㜳䅑䅯末䅁䅁䅯杒䅁䅁䅯睂䅅䅁䅅䅁䉁䅁䅁兂䅁䅁䅁䅁䅁䅁杷允䅁䅁䅕䅁䑁䅁䅷䅁䙁䅁䅁䅁䕁啪䈹权䱄䅁䅁权䥂䅁䅁权䡁允䅁允䅁䅁䅅䅁䙁䅁䅁䅁䅁䅁䅁䍄䉁䅁䅁兂䅁䅁䅍䅄䅁䅁䅕䅁䅁䥷楄䕕䭅偁䅑䅁䭁䕁䅉䅁䭁䅁䉣䅁䉁䅁䅁允䅁䅁䅕䅁䅁䅁䅁䅁䵁䅉䅅䅁䙁䅁䅁睁䵁䅁䅁兂䅁䅁䅁䡫㑢䅑䅯䄯䅁䅁䅯杏䅁䅁䅯睂䅅䅁䅅䅁䉁䅁䅁兂呄っ楩䅩倵䅑杷允䅁䅁䅕䅁䑁䅁䅷䅁䙁䅁䅁䅁䕁啪䈹权䑄䅁䅁权䥂䅁䅁权䡁允䅁允䅁䅁䅅䅁䙁䅁䅁䅁䅁䅁䅁䍄䉁䅁䅁兂䅁䅁䅍䅄䅁䅁䅕䅁䅁䭁䩄〫䭁佁䅷䅁䭁䑁䅍䅁䭁䅁䉣䅁䉁䅁䅁允䅁䅁䅕䅁䅁䅁䅁䅁䵁䅉䅅䅁䙁䅁䅁睁䵁䅁䅁兂䅁䅁䅁䥂倱兑䅯䄰䅁䅁䅯兓䅁䅁䅯睂䅅䅁䅅䅁䉁䅁䅁兂䅁䅁䅁䅁䅁䅁杷允䅁䅁䅕䅁䑁䅁䅷䅁䙁䅁䅁䅁䕁啪䈹权坄䅁䅁权䩂䅁䅁权䡁允䅁允䅁䅁䅅䅁䙁䅁䅁䅁䅁䅁䅁䍄䉁䅁䅁兂䅁䅁䅍䅄䅁䅁䅕䅁䅁䑧婴ご䭅偁䄴䅁䭁䑁䅳䅁䭁䅁䉣䅁䉁䅁䅁允䅁䅁䅕䅁䅁䅁䅁䅁䵁䅉䅅䅁䙁䅁䅁睁䵁䅁䅁兂䅁䅁䅁䥂倱兑䅯䄶䅁䅁䅯兓䅁䅁䅯睂䅅䅁䅅䅁䉁䅁䅁兂䅁䅁䅁䅁䅁䅁杷允䅁䅁䅕䅁䑁䅁䅷䅁䙁䅁䅁䵁䅃水䉂权㙄䅁䅁权㑁䅁䅁权䡁允䅁允䅁䅁䅅䅁䙁䅁䅁䅁䅁䅁䅁䍄䉁䅁䅁兂䅁䅁䅍䅄䅁䅁䅕䅁䅁䍁潁唫䭁佁䅙䅁䭁䑁䅫䅁䭁䅁䉣䅁䉁䅁䅁允䅁䅁䅕䅁䅁䅁䅁䅁䵁䅉䅅䅁䙁䅁䅁睁䵁䅁䅁兂䅁䅁䅁䥂倱兑䅯术䅁䅁䅯兓䅁䅁䅯睂䅅䅁䅅䅁䉁䅁䅁兂⭂乇䝲䝈㙵兑杷允䅁䅁䅕䅁䑁䅁䅷䅁䙁䅁䅁䅁权晹䅴权㙄䅁䅁权䙂䅁䅁权䡁允䅁允䅁䅁䅅䅁䙁䭁⽆捃扔噴䌹䍄䉁䅁䅁兂䅁䅁䅍䅄䅁䅁䅕䅁䅁䩁㉂䔫䭁佁䅙䅁䭁䍁䅷䅁䭁䅁䉣䅁䉁䅁䅁允䅁䅁䅕䅁䅁䅁䅁䅁䵁䅉䅅䅁䙁䅁䅁睁䵁䅁䅁兂䅁䅁䅁䵯㝮䅑䅯䄳䅁䅁䅯杓䅁䅁䅯睂䅅䅁䅅䅁䉁䅁䅁兂㍃扈癈䭰い睐杷允䅁䅁䅕䅁䑁䅁䅷䅁䙁䅁䅁䅁元癤䅨权睄䅁䅁权䙂䅁䅁权䡁允䅁允䅁䅁䅅䅁䙁䅁䅁䅁䅁䅁䅁䍄䉁䅁䅁兂䅁䅁䅍䅄䅁䅁䅕䅁䅁䑁歪歔䭅佁䅧䅁䭁䑁䄸䅁䭁䅁䉣䅁䉁䅁䅁允䅁䅁䅕䅁䅁䅁䅁䅁䵁䅉䅅䅁䙁䅁䅁睁䵁䅁䅁兂䅁䅁䅁䥂倱兑䅯䄷䅁䅁䅯兓䅁䅁䅯睂䅅䅁䅅䅁䉁䅁䅁兂䅁䅁䅁䅁䅁䅁杷允䅁䅁䅕䅁䑁䅁䅷䅁䙁䅁䅁䅁䕁啪䈹权㉄䅁䅁权䩂䅁䅁权䡁允䅁允䅁䅁䅅䅁䙁䅁䅁䅁䅁䅁䅁䍄䉁䅁䅁兂䅁䅁䅍䅄䅁䅁䅕䅁䅁䩁㉂䔫䭁乁䅉䅁䭁䑁䄸䅁䭁䅁䉣䅁䉁䅁䅁允䅁䅁䅕⽷潕䥘䌯お䵁䅉䅅䅁䙁䅁䅁睁䵁䅁䅁兂䅁䅁䅁䥂倱兑䅯䄱䅁䅁䅯兎䅁䅁䅯睂䅅䅁䅅䅁䉁䅁䅁兂䅁䅁䅁䅁䅁䅁杷允䅁䅁䅕䅁䑁䅁䅷䅁䙁䅁䅁䅁杁偋䅬权楄䅁䅁权㍁䅁䅁权䡁允䅁允䅁䅁䅅䅁䙁䅁䅁䅁䅁䅁䅁䍄䉁䅁䅁兂䅁䅁䅍䅄䅁䅁䅕䅁䅁䕧求ご䭅佁䅙䅁䭁䑁䅯䅁䭁䅁䉣䅁䉁䅁䅁允䅁䅁䅕䅁䅁䅁䅁䅁䵁䅉䅅䅁䙁䅁䅁睁䵁䅁䅁兂䅁䅁䅁䥂倱兑䅯朷䅁䅁䅯兎䅁䅁䅯睂䅅䅁䅅䅁䉁䅁䅁兂䅁䅁䅁䅁䅁䅁杷允䅁䅁䅕䅁䑁䅁䅷䅁䙁䅁䅁䥁㝁啗䈹权䱄䅁䅁权㝁䅁䅁权䡁允䅁允䅁䅁䅅䅁䙁䅁䅁䅁䅁䅁䅁䍄䉁䅁䅁兂䅁䅁䅍䅄䅁䅁䅕䅁䅁䅁乓ご䭅佁䅧䅁䭁䑁䅕䅁䭁䅁䉣䅁䉁䅁䅁允䅁䅁䅕䅁䅁䅁䅁䅁䵁䅉䅅䅁䙁䅁䅁睁䵁䅁䅁兂䅁䅁䅁䥂倱兑䅯䄹䅁䅁䅯兎䅁䅁䅯睂䅅䅁䅅䅁䉁䅁䅁兂䑄匹捨㡪橉䅑杷允䅁䅁䅕䅁䑁䅁䅷䅁䙁䅁䅁䅁睂癹䅴权獄䅁䅁权祁䅁䅁权䡁允䅁允䅁䅁䅅䅁䙁䅁䅁䅁䅁䅁䅁䍄䉁䅁䅁兂䅁䅁䅍䅄䅁䅁䅕䅁䅁䥷楄䕕䭅偁䅑䅁䭁䑁䄰䅁䭁䅁䉣䅁䉁䅁䅁允䅁䅁䅕䅁䅁䅁䅁䅁䵁䅉䅅䅁䙁䅁䅁睁䵁䅁䅁兂䅁䅁䅁晡但兑䅯䄶䅁䅁䅯免䅁䅁䅯睂䅅䅁䅅䅁䉁䅁䅁兂䅁䅁䅁䅁䅁䅁杷允䅁䅁䅕䅁䑁䅁䅷䅁䙁䅁䅁䅁䕁啪䈹权奄䅁䅁权䱂䅁䅁权䡁允䅁允䅁䅁䅅䅁䙁䅁䅁䅁䅁䅁䅁䍄䉁䅁䅁兂䅁䅁䅍䅄䅁䅁䅕䅁䅁䩁㉂䔫䭁佁䅙䅁䭁䕁䅅䅁䭁䅁䉣䅁䉁䅁䅁允䅁䅁䅕晷ㄵ䙉硉歁䵁䅉䅅䅁䙁䅁䅁睁䵁䅁䅁兂䅁䅁䅁祥倱兑䅯朸䅁䅁䅯睒䅁䅁䅯睂䅅䅁䅅䅁䉁䅁䅁兂䅁䅁䅁䅁䅁䅁杷允䅁䅁䅕䅁䑁䅁䅷䅁䙁䅁䅁䥁䅂啚䈹权楄䅁䅁权㡁䅁䅁权䡁允䅁允䅁䅁䅅䅁䙁䭁慨䅤慲杊䅊䍄䉁䅁䅁兂䅁䅁䅍䅄䅁䅁䅕䅁䅁䅁乓ご䭅䵁䄴䅁䭁䕁䅳䅁䭁䅁䉣䅁䉁䅁䅁允䅁䅁䅕䅁䅁䅁䅁䅁䵁䅉䅅䅁䙁䅁䅁睁䵁䅁䅁兂䅁䅁䅁䥂倱兑䅯朴䅁䅁䅯睓䅁䅁䅯睂䅅䅁䅅䅁䉁䅁䅁兂䅁䅁䅁䅁䅁䅁杷允䅁䅁䅕䅁䑁䅁䅷䅁䙁䅁䅁䥁㝁啗䈹权坄䅁䅁权穁䅁䅁权䡁允䅁允䅁䅁䅅䅁䙁䅁䅁䅁䅁䅁䅁䍄䉁䅁䅁兂䅁䅁䅍䅄䅁䅁䅕䅁䅁䅁乓ご䭅佁䅑䅁䭁䕁䅳䅁䭁䅁䉣䅁䉁䅁䅁允䅁䅁䅕䅁䅁䅁䅁䅁䵁䅉䅅䅁䙁䅁䅁睁䵁䅁䅁兂䅁䅁䅁䥂倱兑䅯朵䅁䅁䅯睓䅁䅁䅯睂䅅䅁䅅䅁䉁䅁䅁兂䅁䅁䅁䅁䅁䅁杷允䅁䅁䅕䅁䑁䅁䅷䅁䙁䅁䅁䅁䕁啪䈹权癃䅁䅁权䱂䅁䅁权䡁允䅁允䅁䅁䅅䅁䙁䅁䅁䅁䅁䅁䅁䍄䉁䅁䅁兂䅁䅁䅍䅄䅁䅁䅕䅁䅁䕁乄〫䭁偁䅯䅁䭁䑁䅑䅁䭁䅁䉣䅁䉁䅁䅁允䅁䅁䅕䅁䅁䅁䅁䅁䵁䅉䅅䅁䙁䅁䅁睁䵁䅁䅁兂䅁䅁䅄佧兊兑䅯杁䅅䅁䅯睑䅁䅁䅯睂䅅䅁䅅䅁䉁䅁䅁兂䅁䅁䅁䅁䅁䅁杷允䅁䅁䅕䅁䑁䅁䅷䅁䙁䅁䅁䅁䕁啪䈹权卄䅁䅁权䱂䅁䅁权䡁允䅁允䅁䅁䅅䅁䙁䭁䠵場啯楌䄹䍄䉁䅁䅁兂䅁䅁䅍䅄䅁䅁䅕䅁䅁䅁乓ご䭅偁䅧䅁䭁䕁䅳䅁䭁䅁䉣䅁䉁䅁䅁允䅁䅁䅕䅁䅁䅁䅁䅁䵁䅉䅅䅁䙁䅁䅁睁䵁䅁䅁兂䅁䅁䅁䥂倱兑䅯末䅁䅁䅯睓䅁䅁䅯睂䅅䅁䅅䅁䉁䅁䅁兂䅁䅁䅁䅁䅁䅁杷允䅁䅁䅕䅁䑁䅁䅷䅁䙁䅁䅁䅁元癤䅨权祄䅁䅁权䑂䅁䅁权䡁允䅁允䅁䅁䅅䅁䙁䡁啳歲桦楥䅰䍄䉁䅁䅁兂䅁䅁䅍䅄䅁䅁䅕䅁䅁䅁乓ご䭅䅁䉁䅁䭁䕁䅳䅁䭁䅁䉣䅁䉁䅁䅁允䅁䅁䅯杂䅅䅁杷允䅁䅁䅕䅁䑁䅁䅷䅁䙁䅁䅁䅁䕁啪䈹权䑄䅁䅁权䱂䅁䅁权䡁允䅁允䅁䅁䅅䅁䙁䅁䅁䅁䅁䅁䅁䍄䉁䅁䅁兂䅁䅁䅍䅄䅁䅁䅕䅁䅁䍁潁唫䭁乁䄴䅁䭁䍁䅷䅁䭁䅁䉣䅁䉁䅁䅁允䅁䅁䅕䅁䅁䅁䅁䅁䵁䅉䅅䅁䙁䅁䅁睁䵁䅁䅁兂䅁䅁䅁䥂倱兑䅯朶䅁䅁䅯睓䅁䅁䅯睂䅅䅁䅅䅁䉁䅁䅁兂䅁䅁䅁䅁䅁䅁杷允䅁䅁䅕䅁䑁䅁䅷䅁䙁䅁䅁䅁㑁䔵䈵权畄䅁䅁权㉁䅁䅁权䡁允䅁允䅁䅁䅅䅁䙁䅁䅁䅁䅁䅁䅁䍄䉁䅁䅁兂䅁䅁䅍䅄䅁䅁䅕䅁䅁䑧婴ご䭅佁䅙䅁䭁䕁䅅䅁䭁䅁䉣䅁䉁䅁䅁允䅁䅁䅕㤯䑶㕤漱啁䵁䅉䅅䅁䙁䅁䅁睁䵁䅁䅁兂䅁䅁䅁䥂倱兑䅯朹䅁䅁䅯睓䅁䅁䅯睂䅅䅁䅅䅁䉁䅁䅁兂噄穋㑂䈫猳睐杷允䅁䅁䅕䅁䑁䅁䅷䅁䙁䅁䅁䅁䕁啪䈹权兄䅁䅁权䵂䅁䅁权䡁允䅁允䅁䅁䅅䅁䙁䅁䅁䅁䅁䅁䅁䍄䉁䅁䅁兂䅁䅁䅍䅄䅁䅁䅕䅁䅁䅁乓ご䭅乁䅑䅁䭁䕁䅷䅁䭁䅁䉣䅁䉁䅁䅁允䅁䅁䅕䅁䅁䅁䅁䅁䵁䅉䅅䅁䙁䅁䅁睁䵁䅁䅁兂䅁䅁䅁䥂倱兑䅯杺䅁䅁䅯䅔䅁䅁䅯睂䅅䅁䅅䅁䉁䅁䅁兂䅁䅁䅁䅁䅁䅁杷允䅁䅁䅕䅁䑁䅁䅷䅁䙁䅁䅁䅁䕁啪䈹权畄䅁䅁权䵂䅁䅁权䡁允䅁允䅁䅁䅅䅁䙁䅁䅁䅁䅁䅁䅁䍄䉁䅁䅁兂䅁䅁䅍䅄䅁䅁䅕䅁䅁䅁乓ご䭅乁䅉䅁䭁䕁䅷䅁䭁䅁䉣䅁䉁䅁䅁允䅁䅁䅕積積積穏が䵁䅉䅅䅁䙁䅁䅁睁䵁䅁䅁兂䅁䅁䅁䥂倱兑䅯䄫䅁䅁䅯䅔䅁䅁䅯睂䅅䅁䅅䅁䉁䅁䅁兂䅁䅁䅁䅁䅁䅁杷允䅁䅁䅕䅁䑁䅁䅷䅁䙁䅁䅁䅁䕁啪䈹权䱄䅁䅁权䭂䅁䅁权䡁允䅁允䅁䅁䅅䅁䙁䅁䅁䅁䅁䅁䅁䍄䉁䅁䅁兂䅁䅁䅍䅄䅁䅁䅕䅁䅁䅁乓ご䭅偁䅯䅁䭁䕁䅷䅁䭁䅁䉣䅁䉁䅁䅁允䅁䅁䅕䅁䅁䅁䅁䅁䵁䅉䅅䅁䙁䅁䅁睁䵁䅁䅁兂䅁䅁䅁剔儹兑䅯朸䅁䅁䅯䅔䅁䅁䅯睂䅅䅁䅅䅁䉁䅁䅁兂灁䥘䌯愹湧䅑杷允䅁䅁䅕䅁䑁䅁䅷䅁䙁䅁䅁䅁䕁啪䈹权䕁允䅁权䵂䅁䅁权䡁允䅁允䅁䅁䅅䅁䙁䅁䅁䅁䅁䅁䅁䍄䉁䅁䅁兂䅁䅁䅍䅄䅁䅁䅕䅁䅁䡁䭄〫䭁偁䅷䅁䭁䕁䅉䅁䭁䅁䉣䅁䉁䅁䅁允䅁䅁䅕㑩㥃䌹甶問䵁䅉䅅䅁䙁䅁䅁睁䵁䅁䅁兂䅁䅁䅁䥂倱兑䅯䄷䅁䅁䅯䅔䅁䅁䅯睂䅅䅁䅅䅁䉁䅁䅁兂奁䅥㕮㙊氷睐杷允䅁䅁䅕䅁䑁䅁䅷䅁䙁䅁䅁䅁䕁啪䈹权啄䅁䅁权⭁䅁䅁权䡁允䅁允䅁䅁䅅䅁䙁䅁䅁䅁䅁䅁䅁䍄䉁䅁䅁兂䅁䅁䅍䅄䅁䅁䅕䅁䅁䅁乓ご䭅䵁䄴䅁䭁䑁䄴䅁䭁䅁䉣䅁䉁䅁䅁允䅁䅁䅕䅁䅁䅁䅁䅁䵁䅉䅅䅁䙁䅁䅁睁䵁䅁䅁兂䅁䅁䅄佧兊兑䅯䄰䅁䅁䅯杍䅁䅁䅯睂䅅䅁䅅䅁䉁䅁䅁兂䅁䅁䅁䅁䅁䅁杷允䅁䅁䅕䅁䑁䅁䅷䅁䙁䅁䅁䅁䅂智䅴权㑄䅁䅁权䉂䅁䅁权䡁允䅁允䅁䅁䅅䅁䙁䅁䅁䅁䅁䅁䅁䍄䉁䅁䅁兂䅁䅁䅍䅄䅁䅁䅕䅁䅁䅁乓ご䭅偁䅁䅁䭁䑁䄴䅁䭁䅁䉣䅁䉁䅁䅁允䅁䅁䅕䅁䅁䅁䅁䅁䵁䅉䅅䅁䙁䅁䅁睁䵁䅁䅁兂䅁䅁䅁䥂倱兑䅯朰䅁䅁䅯材䅁䅁䅯睂䅅䅁䅅䅁䉁䅁䅁兂㉄䙋偹湷癕䅑杷允䅁䅁䅕䅁䑁䅁䅷䅁䙁䅁䅁䅁权晹䅴权い䅁䅁权䙂䅁䅁权䡁允䅁允䅁䅁䅅䅁䙁䕁睕偣灨祂䅸䍄䉁䅁䅁兂䅁䅁䅍䅄䅁䅁䅕䅁䅁䅁乓ご䭅偁䅯䅁䭁䑁䄴䅁䭁䅁䉣䅁䉁䅁䅁允䅁䅁䅕䅁䅁䅁䅁䅁䵁䅉䅅䅁䙁䅁䅁睁䵁䅁䅁兂䅁䅁䅃楡倵兑䅯䄫䅁䅁䅯兎䅁䅁䅯睂䅅䅁䅅䅁䉁䅁䅁兂䅁䅁䅁䅁䅁䅁杷允䅁䅁䅕䅁䑁䅁䅷䅁䙁䅁䅁䥁䅂啚䈹权啄䅁䅁权䙂䅁䅁权䡁允䅁允䅁䅁䅅䅁䙁䅁䅁䅁䅁䅁䅁䍄䉁䅁䅁兂䅁䅁䅍䅄䅁䅁䅕䅁䅁䅁乓ご䭅偁䅷䅁䭁䑁䄴䅁䭁䅁䉣䅁䉁䅁䅁允䅁䅁䅕橘娸牵晙歕䵁䅉䅅䅁䙁䅁䅁睁䵁䅁䅁兂䅁䅁䅁䥂倱兑䅯䅁䅅䅁䅯材䅁䅁䅯睂䅅䅁䅅䅁䉁䅁䅁权䝁允䅁䍄䉁䅁䅁兂䅁䅁䅍䅄䅁䅁䅕䅁䅁䅁乓ご䭅佁䅷䅁䭁䑁䄴䅁䭁䅁䉣䅁䉁䅁䅁允䅁䅁䅕䅬㡦㕉扭稵䴸䅉䅅䅁䙁䅁䅁睁䵁䅁䅁兂䅁䅁䅁䡫㑢䅑䅯䅁䅅䅁䅯杒䅁䅁䅯睂䅅䅁䅅䅁䉁䅁䅁权䝁允䅁䍄䉁䅁䅁兂䅁䅁䅍䅄䅁䅁䅕䅁䅁䑧婴ご䭅䵁䅳䅁䭁䑁䄴䅁䭁䅁䉣䅁䉁䅁䅁允䅁䅁䅕で䙳㑭海歅䵁䅉䅅䅁䙁䅁䅁睁䵁䅁䅁兂䅁䅁䅁䥂倱兑䅯䄲䅁䅁䅯兒䅁䅁䅯睂䅅䅁䅅䅁䉁䅁䅁兂䅁䅁䅁䅁䅁䅁杷允䅁䅁䅕䅁䑁䅁䅷䅁䙁䅁䅁䵁䅃水䉂权䕁允䅁权畁䅁䅁权䡁允䅁允䅁䅁䅅䅁䙁䅁䅁䅁䅁䅁䅁䍄䉁䅁䅁兂䅁䅁䅍䅄䅁䅁䅕䅁䅁佁䉃䔫䭁乁䅷䅁䭁䕁䅙䅁䭁䅁䉣䅁䉁䅁䅁允䅁䅁䅕䥔捐発橧歄䵁䅉䅅䅁䙁䅁䅁睁䵁䅁䅁兂䅁䅁䅁䥂倱兑䅯䄳䅁䅁䅯兒䅁䅁䅯睂䅅䅁䅅䅁䉁䅁䅁兂䅁䅁䅁䅁䅁䅁杷允䅁䅁䅕䅁䑁䅁䅷䅁䙁䅁䅁䥁㝁啗䈹权㉄䅁䅁权䑁䅁䅁权䡁允䅁允䅁䅁䅅䅁䙁佁䅥⽣捺畧⼸䍄䉁䅁䅁兂䅁䅁䅍䅄䅁䅁䅕䅁䅁䝧畯ご䭅佁䅑䅁䭁䑁䅕䅁䭁䅁䉣䅁䉁䅁䅁允䅁䅁䅕䅁䅁䅁䅁䅁䵁䅉䅅䅁䙁䅁䅁睁䵁䅁䅁兂䅁䅁䅁䤴㑈䅑䅯杺䅁䅁䅯睎䅁䅁䅯睂䅅䅁䅅䅁䉁䅁䅁兂㙁灩㠫癦䭫䅑杷允䅁䅁䅕䅁䑁䅁䅷䅁䙁䅁䅁䅁睂癹䅴权潄䅁䅁权⭁䅁䅁权䡁允䅁允䅁䅁䅅䅁䙁偁㑴婰父汇䅒䍄䉁䅁䅁兂䅁䅁䅍䅄䅁䅁䅕䅁䅁䕁乄〫䭁偁䅑䅁䭁䕁䅣䅁䭁䅁䉣䅁䉁䅁䅁允䅁䅁䅕祋剧㉐汉䕋䵁䅉䅅䅁䙁䅁䅁睁䵁䅁䅁兂䅁䅁䅁祥倱兑䅯朰䅁䅁䅯䅍䅁䅁䅯睂䅅䅁䅅䅁䉁䅁䅁兂䅁䅁䅁䅁䅁䅁杷允䅁䅁䅕䅁䑁䅁䅷䅁䙁䅁䅁䅁睂癹䅴权㉄䅁䅁权㉁䅁䅁权䡁允䅁允䅁䅁䅅䅁䙁䅁䅁䅁䅁䅁䅁䍄䉁䅁䅁兂䅁䅁䅍䅄䅁䅁䅕䅁䅁䅁乓ご䭅偁䅉䅁䭁䕁䅕䅁䭁䅁䉣䅁䉁䅁䅁允䅁䅁䅕体㙆䭆䠵啋䵁䅉䅅䅁䙁䅁䅁睁䵁䅁䅁兂䅁䅁䅁穗偂兑䅯睲䅁䅁䅯睎䅁䅁䅯睂䅅䅁䅅䅁䉁䅁䅁兂䅁䅁䅁䅁䅁䅁杷允䅁䅁䅕䅁䑁䅁䅷䅁䙁䅁䅁䅁杄晧䅨权祄䅁䅁权ㅁ䅁䅁权䡁允䅁允䅁䅁䅅䅁䙁䭁睒児塲祯䅖䍄䉁䅁䅁兂䅁䅁䅍䅄䅁䅁䅕䅁䅁䙁睳ご䭅佁䅑䅁䭁䕁䅳䅁䭁䅁䉣䅁䉁䅁䅁允䅁䅁䅕㑭椱欷晘䐫䴸䅉䅅䅁䙁䅁䅁睁䵁䅁䅁兂䅁䅁䅃ㅏ偬兑䅯䄴䅁䅁䅯杌䅁䅁䅯睂䅅䅁䅅䅁䉁䅁䅁兂䅁䅁䅁䅁䅁䅁杷允䅁䅁䅕䅁䑁䅁䅷䅁䙁䅁䅁䅁䕁啪䈹权兄䅁䅁权㡁䅁䅁权䡁允䅁允䅁䅁䅅䅁䙁䅁䅁䅁䅁䅁䅁䍄䉁䅁䅁兂䅁䅁䅍䅄䅁䅁䅕䅁䅁䕧求ご䭅佁䅁䅁䭁䑁䅁䅁䭁䅁䉣䅁䉁䅁䅁允䅁䅁䅕䅁䅁䅁䅁䅁䵁䅉䅅䅁䙁䅁䅁睁䵁䅁䅁兂䅁䅁䅁䥂倱兑䅯䄲䅁䅁䅯䅐䅁䅁䅯睂䅅䅁䅅䅁䉁䅁䅁兂䅁䅁䅁䅁䅁䅁杷允䅁䅁䅕䅁䑁䅁䅷䅁䙁䅁䅁䅁䕁啪䈹权睄䅁䅁权㡁䅁䅁权䡁允䅁允䅁䅁䅅䅁䙁䅁䅁䅁䅁䅁䅁䍄䉁䅁䅁兂䅁䅁䅍䅄䅁䅁䅕䅁䅁䅁乓ご䭅佁䅧䅁䭁䑁䅷䅁䭁䅁䉣䅁䉁䅁䅁允䅁䅁䅕䅁䅁䅁䅁䅁䵁䅉䅅䅁䙁䅁䅁睁䵁䅁䅁兂䅁䅁䅃ㅏ偬兑䅯朶䅁䅁䅯村䅁䅁䅯睂䅅䅁䅅䅁䉁䅁䅁兂桃乬湆㠹剶睐杷允䅁䅁䅕䅁䑁䅁䅷䅁䙁䅁䅁䅁乂ㅈ䉂权浄䅁䅁权䭂䅁䅁权䡁允䅁允䅁䅁䅅䅁䙁䉁瑋照卂児䅆䍄䉁䅁䅁兂䅁䅁䅍䅄䅁䅁䅕䅁䅁䩁㉂䔫䭁䵁䅳䅁䭁䕁䅧䅁䭁䅁䉣䅁䉁䅁䅁允䅁䅁䅕䅁䅁䅁䅁䅁䵁䅉䅅䅁䙁䅁䅁睁䵁䅁䅁兂䅁䅁䅁䥂倱兑䅯䄫䅁䅁䅯䅐䅁䅁䅯睂䅅䅁䅅䅁䉁䅁䅁兂䅁䅁䅁䅁䅁䅁杷允䅁䅁䅕䅁䑁䅁䅷䅁䙁䅁䅁䅁䅂智䅴权⽃䅁䅁权硁䅁䅁权䡁允䅁允䅁䅁䅅䅁䙁䅁䅁䅁䅁䅁䅁䍄䉁䅁䅁兂䅁䅁䅍䅄䅁䅁䅕䅁䅁䍁潁唫䭁乁䅧䅁䭁䍁䄴䅁䭁䅁䉣䅁䉁䅁䅁允䅁䅁䅕䅁䅁䅁䅁䅁䵁䅉䅅䅁䙁䅁䅁睁䵁䅁䅁兂䅁䅁䅁晡但兑䅯䄷䅁䅁䅯免䅁䅁䅯睂䅅䅁䅅䅁䉁䅁䅁兂䅁䅁䅁䅁䅁䅁杷允䅁䅁䅕䅁䑁䅁䅷䅁䙁䅁䅁䥁㝁啗䈹权奄䅁䅁权䡂䅁䅁权䡁允䅁允䅁䅁䅅䅁䙁䑁橘眴呩⭣⼰䍄䉁䅁䅁兂䅁䅁䅍䅄䅁䅁䅕䅁䅁䅁乓ご䭅偁䄴䅁䭁䑁䅷䅁䭁䅁䉣䅁䉁䅁䅁允䅁䅁䅕洰㈫牳兇唲䵅䅉䅅䅁䙁䅁䅁睁䵁䅁䅁兂䅁䅁䅁䥂倱兑䅯朹䅁䅁䅯䅐䅁䅁䅯睂䅅䅁䅅䅁䉁䅁䅁兂穁济䐹牭穐睐杷允䅁䅁䅕䅁䑁䅁䅷䅁䙁䅁䅁䅁㑁䔵䈵权䱄䅁䅁权㍁䅁䅁权䡁允䅁允䅁䅁䅅䅁䙁䅁䅁䅁䅁䅁䅁䍄䉁䅁䅁兂䅁䅁䅍䅄䅁䅁䅕䅁䅁䅁乓ご䭅乁䅑䅁䭁䕁䅯䅁䭁䅁䉣䅁䉁䅁䅁允䅁䅁䅕䅁䅁䅁䅁䅁䵁䅉䅅䅁䙁䅁䅁睁䵁䅁䅁兂䅁䅁䅁䵣㝲䅑䅯䄱䅁䅁䅯兒䅁䅁䅯睂䅅䅁䅅䅁䉁䅁䅁兂䡁婦塣啒䉉䅑杷允䅁䅁䅕䅁䑁䅁䅷䅁䙁䅁䅁䅁䕁啪䈹权坄䅁䅁权䭂䅁䅁权䡁允䅁允䅁䅁䅅䅁䙁佁㑂䕑㡲兵䅒䍄䉁䅁䅁兂䅁䅁䅍䅄䅁䅁䅕䅁䅁䡁瑳ご䭅偁䅉䅁䭁䕁䅧䅁䭁䅁䉣䅁䉁䅁䅁允䅁䅁䅕䅁䅁䅁䅁䅁䵁䅉䅅䅁䙁䅁䅁睁䵁䅁䅁兂䅁䅁䅁䥂倱兑䅯朲䅁䅁䅯杓䅁䅁䅯睂䅅䅁䅅䅁䉁䅁䅁兂䅁䅁䅁䅁䅁䅁杷允䅁䅁䅕䅁䑁䅁䅷䅁䙁䅁䅁䅁䕁啪䈹权捄䅁䅁权䭂䅁䅁权䡁允䅁允䅁䅁䅅䅁䙁䉁噙䙖䝴先䅎䍄䉁䅁䅁兂䅁䅁䅍䅄䅁䅁䅕䅁䅁䅁乓ご䭅佁䅁䅁䭁䕁䅯䅁䭁䅁䉣䅁䉁䅁䅁允䅁䅁䅕䅁䅁䅁䅁䅁䵁䅉䅅䅁䙁䅁䅁睁䵁䅁䅁兂䅁䅁䅁䵯㝮䅑䅯朷䅁䅁䅯睁䅁䅁䅯睂䅅䅁䅅䅁䉁䅁䅁兂乂⼰兊汎䕸䅑杷允䅁䅁䅕䅁䑁䅁䅷䅁䙁䅁䅁䅁乂ㅈ䉂权潄䅁䅁权䉂䅁䅁权䡁允䅁允䅁䅁䅅䅁䙁䥁汉畭氶さ䅒䍄䉁䅁䅁兂䅁䅁䅍䅄䅁䅁䅕䅁䅁䝧畯ご䭅乁䅑䅁䭁䕁䄰䅁䭁䅁䉣䅁䉁䅁䅁允䅁䅁䅕䅁䅁䅁䅁䅁䵁䅉䅅䅁䙁䅁䅁睁䵁䅁䅁兂䅁䅁䅁穗偂兑䅯杺䅁䅁䅯睎䅁䅁䅯睂䅅䅁䅅䅁䉁䅁䅁兂䅁䅁䅁䅁䅁䅁杷允䅁䅁䅕䅁䑁䅁䅷䅁䙁䅁䅁䥁㝁啗䈹权祄䅁䅁权䩂䅁䅁权䡁允䅁允䅁䅁䅅䅁䙁䭁氲䡍畧卋䅰䍄䉁䅁䅁兂䅁䅁䅍䅄䅁䅁䅕䅁䅁䅁乓ご䭅䅁䉁䅁䭁䕁䅯䅁䭁䅁䉣䅁䉁䅁䅁允䅁䅁䅯杂䅅䅁杷允䅁䅁䅕䅁䑁䅁䅷䅁䙁䅁䅁䅁䕁啪䈹权坄䅁䅁权䍂䅁䅁权䡁允䅁允䅁䅁䅅䅁䙁䱁湑潎ぴ東䅚䍄䉁䅁䅁兂䅁䅁䅍䅄䅁䅁䅕䅁䅁䅁乓ご䭅乁䅧䅁䭁䕁䅉䅁䭁䅁䉣䅁䉁䅁䅁允䅁䅁䅕㕵汦䙏㙥䕅䵁䅉䅅䅁䙁䅁䅁睁䵁䅁䅁兂䅁䅁䅁䍉㕪䅑䅯䄰䅁䅁䅯䅌䅁䅁䅯睂䅅䅁䅅䅁䉁䅁䅁兂䅁䅁䅁䅁䅁䅁杷允䅁䅁䅕䅁䑁䅁䅷䅁䙁䅁䅁䅁䕁啪䈹权佄䅁䅁权䍂䅁䅁权䡁允䅁允䅁䅁䅅䅁䙁䭁婖⭨潮杍䄱䍄䉁䅁䅁兂䅁䅁䅍䅄䅁䅁䅕䅁䅁䕧求ご䭅䵁䄴䅁䭁䑁䅍䅁䭁䅁䉣䅁䉁䅁䅁允䅁䅁䅕䅁䅁䅁䅁䅁䵁䅉䅅䅁䙁䅁䅁睁䵁䅁䅁兂䅁䅁䅁䥂倱兑䅯朳䅁䅁䅯村䅁䅁䅯睂䅅䅁䅅䅁䉁䅁䅁兂晁潂杔㝒头䅑杷允䅁䅁䅕䅁䑁䅁䅷䅁䙁䅁䅁䅁杁偋䅬权㙄䅁䅁权䭂䅁䅁权䡁允䅁允䅁䅁䅅䅁䙁䅁䅁䅁䅁䅁䅁䍄䉁䅁䅁兂䅁䅁䅍䅄䅁䅁䅕䅁䅁䕁乄〫䭁䅁䉁䅁䭁䑁䄰䅁䭁䅁䉣䅁䉁䅁䅁允䅁䅁䅯睐䅅䅁杷允䅁䅁䅕䅁䑁䅁䅷䅁䙁䅁䅁䅁䕁啪䈹权㉄䅁䅁权䍂䅁䅁权䡁允䅁允䅁䅁䅅䅁䙁䡁䭥晗坣⭧⽷䍄䉁䅁䅁兂䅁䅁䅍䅄䅁䅁䅕䅁䅁䕧求ご䭅䅁䉁䅁䭁䑁䅅䅁䭁䅁䉣䅁䉁䅁䅁允䅁䅁䅯杂䅅䅁杷允䅁䅁䅕䅁䑁䅁䅷䅁䙁䅁䅁</t>
  </si>
  <si>
    <t>䅁䕁啪䈹权歄䅁䅁权乂䅁䅁权䡁允䅁允䅁䅁䅅䅁䙁䡁焲⽎瀶刳䅖䍄䉁䅁䅁兂䅁䅁䅍䅄䅁䅁䅕䅁䅁䅁乓ご䭅佁䅙䅁䭁䕁䄰䅁䭁䅁䉣䅁䉁䅁䅁允䅁䅁䅕剋䉺穐搰い䵁䅉䅅䅁䙁䅁䅁睁䵁䅁䅁兂䅁䅁䅁䥂倱兑䅯末䅁䅁䅯兔䅁䅁䅯睂䅅䅁䅅䅁䉁䅁䅁兂䅁䅁䅁䅁䅁䅁杷允䅁䅁䅕䅁䑁䅁䅷䅁䙁䅁䅁䅁元癤䅨权㑄䅁䅁权㥁䅁䅁权䡁允䅁允䅁䅁䅅䅁䙁䅁䅁䅁䅁䅁䅁䍄䉁䅁䅁兂䅁䅁䅍䅄䅁䅁䅕䅁䅁䍁潁唫䭁䅁䉑䅁䭁䑁䄸䅁䭁䅁䉣䅁䉁䅁䅁允䅁䅁䅕䅁䅁䅁䅁䅁䵁䅉䅅䅁䙁䅁䅁睁䵁䅁䅁兂䅁䅁䅁䡫㑢䅑䅯䄫䅁䅁䅯兓䅁䅁䅯睂䅅䅁䅅䅁䉁䅁䅁兂䅁䅁䅁䅁䅁䅁杷允䅁䅁䅕䅁䑁䅁䅷䅁䙁䅁䅁䅁䕁啪䈹权捄䅁䅁权䑂䅁䅁权䡁允䅁允䅁䅁䅅䅁䙁䙁慓扡婺䅪䅆䍄䉁䅁䅁兂䅁䅁䅍䅄䅁䅁䅕䅁䅁佁䉃䔫䭁偁䅯䅁䭁䑁䅷䅁䭁䅁䉣䅁䉁䅁䅁允䅁䅁䅕䅁睂氵㤵さ䵉䅉䅅䅁䙁䅁䅁睁䵁䅁䅁兂䅁䅁䅁䥂倱兑䅯杺䅁䅁䅯睑䅁䅁䅯睂䅅䅁䅅䅁䉁䅁䅁兂䉃㑳瑷㡨䭅䅑杷允䅁䅁䅕䅁䑁䅁䅷䅁䙁䅁䅁䅁灂唸䈵权佄䅁䅁权㙁䅁䅁权䡁允䅁允䅁䅁䅅䅁䙁䅁䅁䅁䅁䅁䅁䍄䉁䅁䅁兂䅁䅁䅍䅄䅁䅁䅕䅁䅁䥷楄䕕䭅䅁䉁䅁䭁䕁䅷䅁䭁䅁䉣䅁䉁䅁䅁允䅁䅁䅯睐䅅䅁杷允䅁䅁䅕䅁䑁䅁䅷䅁䙁䅁䅁䅁䕁啪䈹权敄䅁䅁权䑂䅁䅁权䡁允䅁允䅁䅁䅅䅁䙁䉁慦噙の剉䅤䍄䉁䅁䅁兂䅁䅁䅍䅄䅁䅁䅕䅁䅁䩁㉂䔫䭁䵁䄴䅁䭁䕁䅯䅁䭁䅁䉣䅁䉁䅁䅁允䅁䅁䅕〴⽐煫獱启䴸䅉䅅䅁䙁䅁䅁睁䵁䅁䅁兂䅁䅁䅃䝑偖兑䅯朵䅁䅁䅯睑䅁䅁䅯睂䅅䅁䅅䅁䉁䅁䅁兂求䥇牑慮歄睐杷允䅁䅁䅕䅁䑁䅁䅷䅁䙁䅁䅁䅁杁偋䅬权⽃䅁䅁权㍁䅁䅁权䡁允䅁允䅁䅁䅅䅁䙁䅁䅁䅁䅁䅁䅁䍄䉁䅁䅁兂䅁䅁䅍䅄䅁䅁䅕䅁䅁䕁乄〫䭁佁䅷䅁䭁䍁䄴䅁䭁䅁䉣䅁䉁䅁䅁允䅁䅁䅕䅁䅁䅁䅁䅁䵁䅉䅅䅁䙁䅁䅁睁䵁䅁䅁兂䅁䅁䅁祥倱兑䅯䅂䅅䅁䅯䅒䅁䅁䅯睂䅅䅁䅅䅁䉁䅁䅁兂䅁䅁䅁䅁䅁䅁杷允䅁䅁䅕䅁䑁䅁䅷䅁䙁䅁䅁䅁㝂啌䈹权潄䅁䅁权㝁䅁䅁权䡁允䅁允䅁䅁䅅䅁䙁䅁䅁䅁䅁䅁䅁䍄䉁䅁䅁兂䅁䅁䅍䅄䅁䅁䅕䅁䅁䕧求ご䭅乁䅁䅁䭁䕁䅑䅁䭁䅁䉣䅁䉁䅁䅁允䅁䅁䅕䅁䅁䅁䅁䅁䵁䅉䅅䅁䙁䅁䅁睁䵁䅁䅁兂䅁䅁䅁穗偂兑䅯睷䅁䅁䅯兏䅁䅁䅯睂䅅䅁䅅䅁䉁䅁䅁兂䅁䅁䅁䅁䅁䅁杷允䅁䅁䅕䅁䑁䅁䅷䅁䙁䅁䅁䅁䕁啪䈹权癃䅁䅁权䑂䅁䅁权䡁允䅁允䅁䅁䅅䅁䙁䱁洵坰畯剅䅆䍄䉁䅁䅁兂䅁䅁䅍䅄䅁䅁䅕䅁䅁䙁睳ご䭅佁䅷䅁䭁䑁䅧䅁䭁䅁䉣䅁䉁䅁䅁允䅁䅁䅕䅁䅁䅁䅁䅁䵁䅉䅅䅁䙁䅁䅁睁䵁䅁䅁兂䅁䅁䅁䵣㝲䅑䅯朴䅁䅁䅯睎䅁䅁䅯睂䅅䅁䅅䅁䉁䅁䅁兂䅁䅁䅁䅁䅁䅁杷允䅁䅁䅕䅁䑁䅁䅷䅁䙁䅁䅁䅁䕁啪䈹权卄䅁䅁权䑂䅁䅁权䡁允䅁允䅁䅁䅅䅁䙁䑁積積積穣䅆䍄䉁䅁䅁兂䅁䅁䅍䅄䅁䅁䅕䅁䅁佁䉃䔫䭁偁䅑䅁䭁䑁䅫䅁䭁䅁䉣䅁䉁䅁䅁允䅁䅁䅕䅁䅁䅁䅁䅁䵁䅉䅅䅁䙁䅁䅁睁䵁䅁䅁兂䅁䅁䅁穗偂兑䅯朵䅁䅁䅯睒䅁䅁䅯睂䅅䅁䅅䅁䉁䅁䅁兂䅁䅁䅁䅁䅁䅁杷允䅁䅁䅕䅁䑁䅁䅷䅁䙁䅁䅁䅁䕁啪䈹权䱄䅁䅁权䑂䅁䅁权䡁允䅁允䅁䅁䅅䅁䙁䅁䅁䅁䅁䅁䅁䍄䉁䅁䅁兂䅁䅁䅍䅄䅁䅁䅕䅁䅁䅁乓ご䭅偁䅧䅁䭁䕁䅍䅁䭁䅁䉣䅁䉁䅁䅁允䅁䅁䅕䅁䅁䅁䅁䅁䵁䅉䅅䅁䙁䅁䅁睁䵁䅁䅁兂䅁䅁䅃楡倵兑䅯朶䅁䅁䅯児䅁䅁䅯睂䅅䅁䅅䅁䉁䅁䅁兂䅁䅁䅁䅁䅁䅁杷允䅁䅁䅕䅁䑁䅁䅷䅁䙁䅁䅁䥁煂歌䈹权⽃䅁䅁权䡂䅁䅁权䡁允䅁允䅁䅁䅅䅁䙁䅁䅁䅁䅁䅁䅁䍄䉁䅁䅁兂䅁䅁䅍䅄䅁䅁䅕䅁䅁䅁乓ご䭅偁䄴䅁䭁䕁䅍䅁䭁䅁䉣䅁䉁䅁䅁允䅁䅁䅕睧牋杩䐰〴䵅䅉䅅䅁䙁䅁䅁睁䵁䅁䅁兂䅁䅁䅁祥倱兑䅯䄫䅁䅁䅯兓䅁䅁䅯睂䅅䅁䅅䅁䉁䅁䅁兂䅁䅁䅁䅁䅁䅁杷允䅁䅁䅕䅁䑁䅁䅷䅁䙁䅁䅁䅁䕁啪䈹权煄䅁䅁权䑂䅁䅁权䡁允䅁允䅁䅁䅅䅁䙁䅁䅁䅁䅁䅁䅁䍄䉁䅁䅁兂䅁䅁䅍䅄䅁䅁䅕䅁䅁䍁潁唫䭁偁䅧䅁䭁䑁䅑䅁䭁䅁䉣䅁䉁䅁䅁允䅁䅁䅕䅁䅁䅁䅁䅁䵁䅉䅅䅁䙁䅁䅁睁䵁䅁䅁兂䅁䅁䅃ㅏ偬兑䅯杁䅅䅁䅯䅎䅁䅁䅯睂䅅䅁䅅䅁䉁䅁䅁兂䅁䅁䅁䅁䅁䅁杷允䅁䅁䅕䅁䑁䅁䅷䅁䙁䅁䅁䅁䕁啪䈹权獄䅁䅁权䑂䅁䅁权䡁允䅁允䅁䅁䅅䅁䙁䕁杫䑃朴⬰⼴䍄䉁䅁䅁兂䅁䅁䅍䅄䅁䅁䅕䅁䅁䅁乓ご䭅乁䅁䅁䭁䅁䅍䅁䭁䅁䉣䅁䉁䅁䅁允䅁䅁䅕䭪汈偧䅊啍䵁䅉䅅䅁䙁䅁䅁睁䵁䅁䅁兂䅁䅁䅁䥂倱兑䅯䄳䅁䅁䅯睁䅁䅁䅯睂䅅䅁䅅䅁䉁䅁䅁兂敃穆李佱䈸䅑杷允䅁䅁䅕䅁䑁䅁䅷䅁䙁䅁䅁䥁煂歌䈹权䱄䅁䅁权䉂䅁䅁权䡁允䅁允䅁䅁䅅䅁䙁䅁䅁䅁䅁䅁䅁䍄䉁䅁䅁兂䅁䅁䅍䅄䅁䅁䅕䅁䅁䅁乓ご䭅䵁䄴䅁䭁䅁䅍䅁䭁䅁䉣䅁䉁䅁䅁允䅁䅁䅕煤㍈㥥㥦あ䵁䅉䅅䅁䙁䅁䅁睁䵁䅁䅁兂䅁䅁䅁䥂倱兑䅯朳䅁䅁䅯睁䅁䅁䅯睂䅅䅁䅅䅁䉁䅁䅁兂呂煱䝢穲奣䅑杷允䅁䅁䅕䅁䑁䅁䅷䅁䙁䅁䅁䅁䕁啪䈹权楄䅁䅁权䑁䅁䅁权䡁允䅁允䅁䅁䅅䅁䙁䉁楲是䱍杣䅴䍄䉁䅁䅁兂䅁䅁䅍䅄䅁䅁䅕䅁䅁䅁乓ご䭅佁䄴䅁䭁䅁䅍䅁䭁䅁䉣䅁䉁䅁䅁允䅁䅁䅕㕡䰵煕晲歕䵁䅉䅅䅁䙁䅁䅁睁䵁䅁䅁兂䅁䅁䅁䥂倱兑䅯睹䅁䅁䅯睁䅁䅁䅯睂䅅䅁䅅䅁䉁䅁䅁兂䅁䅁䅁䅁䅁䅁杷允䅁䅁䅕䅁䑁䅁䅷䅁䙁䅁䅁䅁䕁啪䈹权㑄䅁䅁权䑁䅁䅁权䡁允䅁允䅁䅁䅅䅁䙁䅁䅁䅁䅁䅁䅁䍄䉁䅁䅁兂䅁䅁䅍䅄䅁䅁䅕䅁䅁䝧畯ご䭅乁䅯䅁䭁䕁䅑䅁䭁䅁䉣䅁䉁䅁䅁允䅁䅁䅕䅁䅁䅁䅁䅁䵁䅉䅅䅁䙁䅁䅁睁䵁䅁䅁兂䅁䅁䅁剔儹兑䅯䄸䅁䅁䅯睏䅁䅁䅯睂䅅䅁䅅䅁䉁䅁䅁兂㙃硺歅䭋婣䅑杷允䅁䅁䅕䅁䑁䅁䅷䅁䙁䅁䅁䅁䕁啪䈹权⭄䅁䅁权䑁䅁䅁权䡁允䅁允䅁䅁䅅䅁䙁䅁䅏㍣㙁⭘䈱䍄䉁䅁䅁兂䅁䅁䅍䅄䅁䅁䅕䅁䅁䩁㉂䔫䭁䵁䄴䅁䭁䕁䅣䅁䭁䅁䉣䅁䉁䅁䅁允䅁䅁䅕摑扨ぱ䅘启䴸䅉䅅䅁䙁䅁䅁睁䵁䅁䅁兂䅁䅁䅁剔儹兑䅯䄵䅁䅁䅯兑䅁䅁䅯睂䅅䅁䅅䅁䉁䅁䅁兂䭃摺睗㥌临䅑杷允䅁䅁䅕䅁䑁䅁䅷䅁䙁䅁䅁䅁䕁啪䈹权䍁允䅁权䑁䅁䅁权䡁允䅁允䅁䅁䅅䅁䙁䩁穐摚慪癮⽑䍄䉁䅁䅁兂䅁䅁䅍䅄䅁䅁䅕䅁䅁䕧求ご䭅䭁䄸䅁䭁䑁䅳䅁䭁䅁䉣䅁䉁䅁䅁允䅁䅁䅕䅁䅁䅁䅁䅁䵁䅉䅅䅁䙁䅁䅁睁䵁䅁䅁兂䅁䅁䅁䵑㜳䅑䅯䄴䅁䅁䅯䅌䅁䅁䅯睂䅅䅁䅅䅁䉁䅁䅁兂䅁䅁䅁䅁䅁䅁杷允䅁䅁䅕䅁䑁䅁䅷䅁䙁䅁䅁䅁㑁䔵䈵权杄䅁䅁权䅂䅁䅁权䡁允䅁允䅁䅁䅅䅁䙁䅁䅁䅁䅁䅁䅁䍄䉁䅁䅁兂䅁䅁䅍䅄䅁䅁䅕䅁䅁䑁歪歔䭅乁䅙䅁䭁䑁䅣䅁䭁䅁䉣䅁䉁䅁䅁允䅁䅁䅕䅁䅁䅁䅁䅁䵁䅉䅅䅁䙁䅁䅁睁䵁䅁䅁兂䅁䅁䅁䵑㜳䅑䅯朴䅁䅁䅯䅌䅁䅁䅯睂䅅䅁䅅䅁䉁䅁䅁兂䅁䅁䅁䅁䅁䅁杷允䅁䅁䅕䅁䑁䅁䅷䅁䙁䅁䅁䅁䅂智䅴权浄䅁䅁权獁䅁䅁权䡁允䅁允䅁䅁䅅䅁䙁䅁䅁䅁䅁䅁䅁䍄䉁䅁䅁兂䅁䅁䅍䅄䅁䅁䅕䅁䅁䕁乄〫䭁乁䅁䅁䭁䑁䄸䅁䭁䅁䉣䅁䉁䅁䅁允䅁䅁䅕䅁䅁䅁䅁䅁䵁䅉䅅䅁䙁䅁䅁睁䵁䅁䅁兂䅁䅁䅁䵑㜳䅑䅯睹䅁䅁䅯䅎䅁䅁䅯睂䅅䅁䅅䅁䉁䅁䅁兂䅁䅁䅁䅁䅁䅁杷允䅁䅁䅕䅁䑁䅁䅷䅁䙁䅁䅁䅁扂䕍䈹权煄䅁䅁权㉁䅁䅁权䡁允䅁允䅁䅁䅅䅁䙁䅁䅁䅁䅁䅁䅁䍄䉁䅁䅁兂䅁䅁䅍䅄䅁䅁䅕䅁䅁䝁确歔䭅偁䅉䅁䭁䑁䅉䅁䭁䅁䉣䅁䉁䅁䅁允䅁䅁䅕䅁䅁䅁䅁䅁䵁䅉䅅䅁䙁䅁䅁睁䵁䅁䅁兂䅁䅁䅃楡倵兑䅯䄴䅁䅁䅯䅌䅁䅁䅯睂䅅䅁䅅䅁䉁䅁䅁兂䅁䅁䅁䅁䅁䅁杷允䅁䅁䅕䅁䑁䅁䅷䅁䙁䅁䅁䅁䅂智䅴权㙄䅁䅁权獁䅁䅁权䡁允䅁允䅁䅁䅅䅁䙁䅁䅁䅁䅁䅁䅁䍄䉁䅁䅁兂䅁䅁䅍䅄䅁䅁䅕䅁䅁䕁乄〫䭁䵁䅍䅁䭁䍁䅷䅁䭁䅁䉣䅁䉁䅁䅁允䅁䅁䅕䅁䅁䅁䅁䅁䵁䅉䅅䅁䙁䅁䅁睁䵁䅁䅁兂䅁䅁䅁祥倱兑䅯䄵䅁䅁䅯睒䅁䅁䅯睂䅅䅁䅅䅁䉁䅁䅁兂䅁䅁䅁䅁䅁䅁杷允䅁䅁䅕䅁䑁䅁䅷䅁䙁䅁䅁䵁䅃水䉂权䅁允䅁权䉂䅁䅁权䡁允䅁允䅁䅁䅅䅁䭁䑁䈸䅁䵁䅉䅅䅁䙁䅁䅁睁䵁䅁䅁兂䅁䅁䅁䵑㜳䅑䅯䄱䅁䅁䅯睌䅁䅁䅯睂䅅䅁䅅䅁䉁䅁䅁兂䅁䅁䅁䅁䅁䅁杷允䅁䅁䅕䅁䑁䅁䅷䅁䙁䅁䅁䅁䅂智䅴权奄䅁䅁权癁䅁䅁权䡁允䅁允䅁䅁䅅䅁䙁䅁䅁䅁䅁䅁䅁䍄䉁䅁䅁兂䅁䅁䅍䅄䅁䅁䅕䅁䅁䩁㉂䔫䭁䅁䉁䅁䭁䑁䅷䅁䭁䅁䉣䅁䉁䅁䅁允䅁䅁䅯杂䅅䅁杷允䅁䅁䅕䅁䑁䅁䅷䅁䙁䅁䅁䅁䅂智䅴权佄䅁䅁权癁䅁䅁权䡁允䅁允䅁䅁䅅䅁䙁䅁䅁䅁䅁䅁䅁䍄䉁䅁䅁兂䅁䅁䅍䅄䅁䅁䅕䅁䅁䥷楄䕕䭅偁䅁䅁䭁䑁䄰䅁䭁䅁䉣䅁䉁䅁䅁允䅁䅁䅕䅁䅁䅁䅁䅁䵁䅉䅅䅁䙁䅁䅁睁䵁䅁䅁兂䅁䅁䅁䵑㜳䅑䅯䄸䅁䅁䅯睌䅁䅁䅯睂䅅䅁䅅䅁䉁䅁䅁兂䅁䅁䅁䅁䅁䅁杷允䅁䅁䅕䅁䑁䅁䅷䅁䙁䅁䅁䅁䅂智䅴权浄䅁䅁权㝁䅁䅁权䡁允䅁允䅁䅁䅅䅁䙁䅁䅁䅁䅁䅁䅁䍄䉁䅁䅁兂䅁䅁䅍䅄䅁䅁䅕䅁䅁䕁昰䕕䭅偁䅉䅁䭁䑁䅫䅁䭁䅁䉣䅁䉁䅁䅁允䅁䅁䅕䅁䅁䅁䅁䅁䵁䅉䅅䅁䙁䅁䅁睁䵁䅁䅁兂䅁䅁䅃䝑偖兑䅯䄲䅁䅁䅯睎䅁䅁䅯睂䅅䅁䅅䅁䉁䅁䅁兂䅁䅁䅁䅁䅁䅁杷允䅁䅁䅕䅁䑁䅁䅷䅁䙁䅁䅁䅁䅂智䅴权い䅁䅁权癁䅁䅁权䡁允䅁允䅁䅁䅅䅁䙁䅁䅁䅁䅁䅁䅁䍄䉁䅁䅁兂䅁䅁䅍䅄䅁䅁䅕䅁䅁䕁乄〫䭁乁䅉䅁䭁䍁䄸䅁䭁䅁䉣䅁䉁䅁䅁允䅁䅁䅕䅁䅁䅁䅁䅁䵁䅉䅅䅁䙁䅁䅁睁䵁䅁䅁兂䅁䅁䅁䵑㜳䅑䅯䄫䅁䅁䅯睌䅁䅁䅯睂䅅䅁䅅䅁䉁䅁䅁兂䅁䅁䅁䅁䅁䅁杷允䅁䅁䅕䅁䑁䅁䅷䅁䙁䅁䅁䅁䅂智䅴权㙄䅁䅁权癁䅁䅁权䡁允䅁允䅁䅁䅅䅁䙁䅁䅁䅁䅁䅁䅁䍄䉁䅁䅁兂䅁䅁䅍䅄䅁䅁䅕䅁䅁䕁乄〫䭁偁䄴䅁䭁䍁䄸䅁䭁䅁䉣䅁䉁䅁䅁允䅁䅁䅕䅁䅁䅁䅁䅁䵁䅉䅅䅁䙁䅁䅁睁䵁䅁䅁兂䅁䅁䅃楡倵兑䅯术䅁䅁䅯睒䅁䅁䅯睂䅅䅁䅅䅁䉁䅁䅁兂䅁䅁䅁䅁䅁䅁杷允䅁䅁䅕䅁䑁䅁䅷䅁䙁䅁䅁䅁䅂智䅴权㉄䅁䅁权癁䅁䅁权䡁允䅁允䅁䅁䅅䅁䙁䅁䅁䅁䅁䅁䅁䍄䉁䅁䅁兂䅁䅁䅍䅄䅁䅁䅕䅁䅁䕁乄〫䭁乁䅁䅁䭁䑁䅁䅁䭁䅁䉣䅁䉁䅁䅁允䅁䅁䅕䅁䅁䅁䅁䅁䵁䅉䅅䅁䙁䅁䅁睁䵁䅁䅁兂䅁䅁䅁剔儹兑䅯朱䅁䅁䅯䅒䅁䅁䅯睂䅅䅁䅅䅁䉁䅁䅁兂啄剭奲湵䑁䅑杷允䅁䅁䅕䅁䑁䅁䅷䅁䙁䅁䅁䥁㝁啗䈹权䱄䅁䅁权ㅁ䅁䅁权䡁允䅁允䅁䅁䅅䅁䙁䭁癶䥊⭥剨䅂䍄䉁䅁䅁兂䅁䅁䅍䅄䅁䅁䅕䅁䅁䕁乄〫䭁乁䅧䅁䭁䑁䅁䅁䭁䅁䉣䅁䉁䅁䅁允䅁䅁䅕䅁䅁䅁䅁䅁䵁䅉䅅䅁䙁䅁䅁睁䵁䅁䅁兂䅁䅁䅁祥倱兑䅯䄹䅁䅁䅯兒䅁䅁䅯睂䅅䅁䅅䅁䉁䅁䅁兂橁潵噙摯畧䅑杷允䅁䅁䅕䅁䑁䅁䅷䅁䙁䅁䅁䅁䅂智䅴权慄䅁䅁权睁䅁䅁权䡁允䅁允䅁䅁䅅䅁䙁䅁䅁䅁䅁䅁䅁䍄䉁䅁䅁兂䅁䅁䅍䅄䅁䅁䅕䅁䅁䍁潁唫䭁佁䅧䅁䭁䕁䅍䅁䭁䅁䉣䅁䉁䅁䅁允䅁䅁䅕䅁䅁䅁䅁䅁䵁䅉䅅䅁䙁䅁䅁睁䵁䅁䅁兂䅁䅁䅁䵑㜳䅑䅯朳䅁䅁䅯䅍䅁䅁䅯睂䅅䅁䅅䅁䉁䅁䅁兂䅁䅁䅁䅁䅁䅁杷允䅁䅁䅕䅁䑁䅁䅷䅁䙁䅁䅁䅁䅂智䅴权浄䅁䅁权睁䅁䅁权䡁允䅁允䅁䅁䅅䅁䙁䅁䅁䅁䅁䅁䅁䍄䉁䅁䅁兂䅁䅁䅍䅄䅁䅁䅕䅁䅁䕁乄〫䭁偁䅁䅁䭁䑁䅁䅁䭁䅁䉣䅁䉁䅁䅁允䅁䅁䅕䅁䅁䅁䅁䅁䵁䅉䅅䅁䙁䅁䅁睁䵁䅁䅁兂䅁䅁䅁䵑㜳䅑䅯䄳䅁䅁䅯李䅁䅁䅯睂䅅䅁䅅䅁䉁䅁䅁兂婃噔⭦爲⽈睐杷允䅁䅁䅕䅁䑁䅁䅷䅁䙁䅁䅁䅁䅂智䅴权䱄䅁䅁权睁䅁䅁权䡁允䅁允䅁䅁䅅䅁䙁䅁䅁䅁䅁䅁䅁䍄䉁䅁䅁兂䅁䅁䅍䅄䅁䅁䅕䅁䅁䕁乄〫䭁偁䅧䅁䭁䑁䅁䅁䭁䅁䉣䅁䉁䅁䅁允䅁䅁䅕䅁䅁䅁䅁䅁䵁䅉䅅䅁䙁䅁䅁睁䵁䅁䅁兂䅁䅁䅁䵑㜳䅑䅯朹䅁䅁䅯䅍䅁䅁䅯睂䅅䅁䅅䅁䉁䅁䅁兂䅁䅁䅁䅁䅁䅁杷允䅁䅁䅕䅁䑁䅁䅷䅁䙁䅁䅁䅁䅂智䅴权啄䅁䅁权硁䅁䅁权䡁允䅁允䅁䅁䅅䅁䙁䅁䅁䅁䅁䅁䅁䍄䉁䅁䅁兂䅁䅁䅍䅄䅁䅁䅕䅁䅁䕁乄〫䭁乁䅑䅁䭁䑁䄴䅁䭁䅁䉣䅁䉁䅁䅁允䅁䅁䅕坚䕋䵊搲䕃䵁䅉䅅䅁䙁䅁䅁睁䵁䅁䅁兂䅁䅁䅁䵑㜳䅑䅯朲䅁䅁䅯免䅁䅁䅯睂䅅䅁䅅䅁䉁䅁䅁兂䅁䅁䅁䅁䅁䅁杷允䅁䅁䅕䅁䑁䅁䅷䅁䙁䅁䅁䅁䅂智䅴权捄䅁䅁权硁䅁䅁权䡁允䅁允䅁䅁䅅䅁䙁䅁䅁䅁䅁䅁䅁䍄䉁䅁䅁兂䅁䅁䅍䅄䅁䅁䅕䅁䅁䥷楄䕕䭅乁䅧䅁䭁䑁䅳䅁䭁䅁䉣䅁䉁䅁䅁允䅁䅁䅕䅁䅁䅁䅁䅁䵁䅉䅅䅁䙁䅁䅁睁䵁䅁䅁兂䅁䅁䅄佧兊兑䅯杁䅅䅁䅯睓䅁䅁䅯睂䅅䅁䅅䅁䉁䅁䅁兂䅁䅁䅁䅁䅁䅁杷允䅁䅁䅕䅁䑁䅁䅷䅁䙁䅁䅁䅁䅂智䅴权杄䅁䅁权硁䅁䅁权䡁允䅁允䅁䅁䅅䅁䙁䅁䅁䅁䅁䅁䅁䍄䉁䅁䅁兂䅁䅁䅍䅄䅁䅁䅕䅁䅁䕁昰䕕䭅乁䅷䅁䭁䑁䅯䅁䭁䅁䉣䅁䉁䅁䅁允䅁䅁䅕硉䭴婺㝗䐯䴸䅉䅅䅁䙁䅁䅁睁䵁䅁䅁兂䅁䅁䅁䵑㜳䅑䅯朰䅁䅁䅯免䅁䅁䅯睂䅅䅁䅅䅁䉁䅁䅁兂䅁䅁䅁䅁䅁䅁杷允䅁䅁䅕䅁䑁䅁䅷䅁䙁䅁䅁䅁睂癹䅴权楄䅁䅁权䙂䅁䅁权䡁允䅁允䅁䅁䅅䅁䙁䅁䅁䅁䅁䅁䅁䍄䉁䅁䅁兂䅁䅁䅍䅄䅁䅁䅕䅁䅁䡁䭄〫䭁䱁䄸䅁䭁䑁䅯䅁䭁䅁䉣䅁䉁䅁䅁允䅁䅁䅕䅁䅁䅁䅁䅁䵁䅉䅅䅁䙁䅁䅁睁䵁䅁䅁兂䅁䅁䅁穗偂兑䅯杁䅅䅁䅯䅑䅁䅁䅯睂䅅䅁䅅䅁䉁䅁䅁兂䅁䅁䅁䅁䅁䅁杷允䅁䅁䅕䅁䑁䅁䅷䅁䙁䅁䅁䅁䅂智䅴权㙄䅁䅁权硁䅁䅁权䡁允䅁允䅁䅁䅅䅁䙁䅁䅁䅁䅁䅁䅁䍄䉁䅁䅁兂䅁䅁䅍䅄䅁䅁䅕䅁䅁䕁乄〫䭁䅁䉉䅁䭁䑁䅅䅁䭁䅁䉣䅁䉁䅁䅁允䅁䅁䅕䅁䅁䅁䅁䅁䵁䅉䅅䅁䙁䅁䅁睁䵁䅁䅁兂䅁䅁䅁住佒兑䅯䄷䅁䅁䅯䅓䅁䅁䅯睂䅅䅁䅅䅁䉁䅁䅁兂䅁䅁䅁䅁䅁䅁杷允䅁䅁䅕䅁䑁䅁䅷䅁䙁䅁䅁䅁䅂智䅴权䑄䅁䅁权硁䅁䅁权䡁允䅁允䅁䅁䅅䅁䙁䅁䅁䅁䅁䅁䅁䍄䉁䅁䅁兂䅁䅁䅍䅄䅁䅁䅕䅁䅁䕁乄〫䭁偁䅙䅁䭁䑁䅅䅁䭁䅁䉣䅁䉁䅁䅁允䅁䅁䅕䅁䅁䅁䅁䅁䵁䅉䅅䅁䙁䅁䅁睁䵁䅁䅁兂䅁䅁䅁䵑㜳䅑䅯䄰䅁䅁䅯杌䅁䅁䅯睂䅅䅁䅅䅁䉁䅁䅁兂䅁䅁䅁䅁䅁䅁杷允䅁䅁䅕䅁䑁䅁䅷䅁䙁䅁䅁䅁䅂智䅴权捄䅁䅁权畁䅁䅁权䡁允䅁允䅁䅁䅅䅁䙁䅁䅁䅁䅁䅁䅁䍄䉁䅁䅁兂䅁䅁䅍䅄䅁䅁䅕䅁䅁䕁乄〫䭁乁䄴䅁䭁䍁䄴䅁䭁䅁䉣䅁䉁䅁䅁允䅁䅁䅕䅁䅁䅁䅁䅁䵁䅉䅅䅁䙁䅁䅁睁䵁䅁䅁兂䅁䅁䅄佧兊兑䅯杺䅁䅁䅯䅓䅁䅁䅯睂䅅䅁䅅䅁䉁䅁䅁兂䵂啦㉸䩉瑶睐杷允䅁䅁䅕䅁䑁䅁䅷䅁䙁䅁䅁䅁䅂智䅴权畄䅁䅁权畁䅁䅁权䡁允䅁允䅁䅁䅅䅁䙁䅁䅁䅁䅁䅁䅁䍄䉁䅁䅁兂䅁䅁䅍䅄䅁䅁䅕䅁䅁䕁乄〫䭁偁䄴䅁䭁䍁䄴䅁䭁䅁䉣䅁䉁䅁䅁允䅁䅁䅕䅁䅁䅁䅁䅁䵁䅉䅅䅁䙁䅁䅁睁䵁䅁䅁兂䅁䅁䅁䵑㜳䅑䅯杁䅅䅁䅯杌䅁䅁䅯睂䅅䅁䅅䅁䉁䅁䅁兂䅁䅁䅁䅁䅁䅁杷允䅁䅁䅕䅁䑁䅁䅷䅁䙁䅁䅁䅁䅂智䅴权䕁允䅁权畁䅁䅁权䡁允䅁允䅁䅁䅅䅁䙁䅁䅁䅁䅁䅁䅁䍄䉁䅁䅁兂䅁䅁䅍䅄䅁䅁䅕䅁䅁䥷楄䕕䭅佁䄴䅁䭁䑁䅅䅁䭁䅁䉣䅁䉁䅁䅁允䅁䅁䅕䅁䅁䅁䅁䅁䵁䅉䅅䅁䙁䅁䅁睁䵁䅁䅁兂䅁䅁䅁䵑㜳䅑䅯朵䅁䅁䅯杍䅁䅁䅯睂䅅䅁䅅䅁䉁䅁䅁兂䅁䅁䅁䅁䅁䅁杷允䅁䅁䅕䅁䑁䅁䅷䅁䙁䅁䅁䅁䅂智䅴权睄䅁䅁权祁䅁䅁权䡁允䅁允䅁䅁䅅䅁䙁䅁䅁䅁䅁䅁䅁䍄䉁䅁䅁兂䅁䅁䅍䅄䅁䅁䅕䅁䅁䥷楄䕕䭅䵁䅳䅁䭁䅁䅍䅁䭁䅁䉣䅁䉁䅁䅁允䅁䅁䅕䅁䅁䅁䅁䅁䵁䅉䅅䅁䙁䅁䅁睁䵁䅁䅁兂䅁䅁䅁䵯㝮䅑䅯末䅁䅁䅯兎䅁䅁䅯睂䅅䅁䅅䅁䉁䅁䅁兂⽄䉩㙉牣歚村杷允䅁䅁䅕䅁䑁䅁䅷䅁䙁䅁䅁䅁元癤䅨权䍁允䅁权祁䅁䅁权䡁允䅁允䅁䅁䅅䅁䙁䅁㙬牐䥋畺⼸䍄䉁䅁䅁兂䅁䅁䅍䅄䅁䅁䅕䅁䅁䕁乄〫䭁佁䅯䅁䭁䑁䅉䅁䭁䅁䉣䅁䉁䅁䅁允䅁䅁䅕䅁䅁䅁䅁䅁䵁䅉䅅䅁䙁䅁䅁睁䵁䅁䅁兂䅁䅁䅄佧兊兑䅯朲䅁䅁䅯䅓䅁䅁䅯睂䅅䅁䅅䅁䉁䅁䅁兂乂䩒㥰晙䭦睐杷允䅁䅁䅕䅁䑁䅁䅷䅁䙁䅁䅁䥁煂歌䈹权䕁允䅁权㑁䅁䅁权䡁允䅁允䅁䅁䅅䅁䙁䅁䅁䅁䅁䅁䅁䍄䉁䅁䅁兂䅁䅁䅍䅄䅁䅁䅕䅁䅁䥷楄䕕䭅䵁䄴䅁䭁䕁䅅䅁䭁䅁䉣䅁䉁䅁䅁允䅁䅁䅕䅁䅁䅁䅁䅁䵁䅉䅅䅁䙁䅁䅁睁䵁䅁䅁兂䅁䅁䅁䵑㜳䅑䅯朱䅁䅁䅯䅎䅁䅁䅯睂䅅䅁䅅䅁䉁䅁䅁兂䅁䅁䅁䅁䅁䅁杷允䅁䅁䅕䅁䑁䅁䅷䅁䙁䅁䅁䅁䅂智䅴权楄䅁䅁权ぁ䅁䅁权䡁允䅁允䅁䅁䅅䅁䙁䅁䅁䅁䅁䅁䅁䍄䉁䅁䅁兂䅁䅁䅍䅄䅁䅁䅕䅁䅁䍁潁唫䭁佁䅯䅁䭁䑁䅷䅁䭁䅁䉣䅁䉁䅁䅁允䅁䅁䅕䅁䅁䅁䅁䅁䵁䅉䅅䅁䙁䅁䅁睁䵁䅁䅁兂䅁䅁䅁䵑㜳䅑䅯睲䅁䅁䅯䅎䅁䅁䅯睂䅅䅁䅅䅁䉁䅁䅁兂䅁䅁䅁䅁䅁䅁杷允䅁䅁䅕䅁䑁䅁䅷䅁䙁䅁䅁䅁杁偋䅬权䱄䅁䅁权ぁ䅁䅁权䡁允䅁允䅁䅁䅅䅁䙁䅁䅁䅁䅁䅁䅁䍄䉁䅁䅁兂䅁䅁䅍䅄䅁䅁䅕䅁䅁䝧畯ご䭅乁䅁䅁䭁䕁䅙䅁䭁䅁䉣䅁䉁䅁䅁允䅁䅁䅕䅁䅁䅁䅁䅁䵁䅉䅅䅁䙁䅁䅁睁䵁䅁䅁兂䅁䅁䅁剔儹兑䅯朶䅁䅁䅯兏䅁䅁䅯睂䅅䅁䅅䅁䉁䅁䅁兂䅁䅁䅁䅁䅁䅁杷允䅁䅁䅕䅁䑁䅁䅷䅁䙁䅁䅁䅁乂ㅈ䉂权㡄䅁䅁权䙂䅁䅁权䡁允䅁允䅁䅁䅅䅁䙁乁㜳瑒祄步䄵䍄䉁䅁䅁兂䅁䅁䅍䅄䅁䅁䅕䅁䅁䝧畯ご䭅佁䅷䅁䭁䅁䅍䅁䭁䅁䉣䅁䉁䅁䅁允䅁䅁䅕坭䐹䩔睉启䴸䅉䅅䅁䙁䅁䅁睁䵁䅁䅁兂䅁䅁䅁䵑㜳䅑䅯䄶䅁䅁䅯䅎䅁䅁䅯睂䅅䅁䅅䅁䉁䅁䅁兂䅁䅁䅁䅁䅁䅁杷允䅁䅁䅕䅁䑁䅁䅷䅁䙁䅁䅁䅁䅂智䅴权卄䅁䅁权ぁ䅁䅁权䡁允䅁允䅁䅁䅅䅁䙁䅁䅁䅁䅁䅁䅁䍄䉁䅁䅁兂䅁䅁䅍䅄䅁䅁䅕䅁䅁䕁乄〫䭁䅁䉑䅁䭁䑁䅑䅁䭁䅁䉣䅁䉁䅁䅁允䅁䅁䅕䅁䅁䅁䅁䅁䵁䅉䅅䅁䙁䅁䅁睁䵁䅁䅁兂䅁䅁䅃楡倵兑䅯䄹䅁䅁䅯兒䅁䅁䅯睂䅅䅁䅅䅁䉁䅁䅁兂祂煓砳䱙獯䅑杷允䅁䅁䅕䅁䑁䅁䅷䅁䙁䅁䅁䥁㝁啗䈹权卄䅁䅁权䵂䅁䅁权䡁允䅁允䅁䅁䅅䅁䙁䑁浵䵓求䑫䅖䍄䉁䅁䅁兂䅁䅁䅍䅄䅁䅁䅕䅁䅁䑁歪歔䭅偁䅑䅁䭁䑁䅳䅁䭁䅁䉣䅁䉁䅁䅁允䅁䅁䅕䅁䅁䅁䅁䅁䵁䅉䅅䅁䙁䅁䅁睁䵁䅁䅁兂䅁䅁䅁䵑㜳䅑䅯朲䅁䅁䅯睍䅁䅁䅯睂䅅䅁䅅䅁䉁䅁䅁兂䅁䅁䅁䅁䅁䅁杷允䅁䅁䅕䅁䑁䅁䅷䅁䙁䅁䅁䅁扂䕍䈹权䑄䅁䅁权䱂䅁䅁权䡁允䅁允䅁䅁䅅䅁䙁䡁男㜲婹卨䅒䍄䉁䅁䅁兂䅁䅁䅍䅄䅁䅁䅕䅁䅁䕁乄〫䭁佁䅁䅁䭁䑁䅍䅁䭁䅁䉣䅁䉁䅁䅁允䅁䅁䅕䅁䅁䅁䅁䅁䵁䅉䅅䅁䙁䅁䅁睁䵁䅁䅁兂䅁䅁䅁䡫㑢䅑䅯䄶䅁䅁䅯䅒䅁䅁䅯睂䅅䅁䅅䅁䉁䅁䅁兂獂瑕坡㝉党䅑杷允䅁䅁䅕䅁䑁䅁䅷䅁䙁䅁䅁䅁䅂智䅴权楄䅁䅁权穁䅁䅁权䡁允䅁允䅁䅁䅅䅁䙁䅁䅁䅁䅁䅁䅁䍄䉁䅁䅁兂䅁䅁䅍䅄䅁䅁䅕䅁䅁䕁乄〫䭁佁䅑䅁䭁䑁䅍䅁䭁䅁䉣䅁䉁䅁䅁允䅁䅁䅕䅁䅁䅁䅁䅁䵁䅉䅅䅁䙁䅁䅁睁䵁䅁䅁兂䅁䅁䅄佧兊兑䅯䄹䅁䅁䅯睌䅁䅁䅯睂䅅䅁䅅䅁䉁䅁䅁兂䅁䅁䅁䅁䅁䅁杷允䅁䅁䅕䅁䑁䅁䅷䅁䙁䅁䅁䅁䅂智䅴权睄䅁䅁权䅂䅁䅁权䡁允䅁允䅁䅁䅅䅁䙁䅁䅁䅁䅁䅁䅁䍄䉁䅁䅁兂䅁䅁䅍䅄䅁䅁䅕䅁䅁䡁瑳ご䭅乁䄴䅁䭁䑁䅙䅁䭁䅁䉣䅁䉁䅁䅁允䅁䅁䅕䅁䅁䅁䅁䅁䵁䅉䅅䅁䙁䅁䅁睁䵁䅁䅁兂䅁䅁䅁䵑㜳䅑䅯䄯䅁䅁䅯睍䅁䅁䅯睂䅅䅁䅅䅁䉁䅁䅁兂䅁䅁䅁䅁䅁䅁杷允䅁䅁䅕䅁䑁䅁䅷䅁䙁䅁䅁䅁䅂智䅴权⭄䅁䅁权穁䅁䅁权䡁允䅁允䅁䅁䅅䅁䙁䅁䅁䅁䅁䅁䅁䍄䉁䅁䅁兂䅁䅁䅍䅄䅁䅁䅕䅁䅁䕁乄〫䭁䅁䉁䅁䭁䑁䅍䅁䭁䅁䉣䅁䉁䅁䅁允䅁䅁䅯睐䅅䅁杷允䅁䅁䅕䅁䑁䅁䅷䅁䙁䅁䅁䅁灂唸䈵权䕁允䅁权㕁䅁䅁权䡁允䅁允䅁䅁䅅䅁䙁䅁䅁䅁䅁䅁䅁䍄䉁䅁䅁兂䅁䅁䅍䅄䅁䅁䅕䅁䅁䩁㉂䔫䭁佁䅙䅁䭁䑁䄴䅁䭁䅁䉣䅁䉁䅁䅁允䅁䅁䅕橲䩣坹癬歁䵁䅉䅅䅁䙁䅁䅁睁䵁䅁䅁兂䅁䅁䅁䵑㜳䅑䅯睷䅁䅁䅯睍䅁䅁䅯睂䅅䅁䅅䅁䉁䅁䅁兂䅁䅁䅁䅁䅁䅁杷允䅁䅁䅕䅁䑁䅁䅷䅁䙁䅁䅁䅁睂癹䅴权祄䅁䅁权䑁䅁䅁权䡁允䅁允䅁䅁䅅䅁䙁䕁瘶晸㉮䍵䅸䍄䉁䅁䅁兂䅁䅁䅍䅄䅁䅁䅕䅁䅁䕁乄〫䭁䅁䉑䅁䭁䑁䅍䅁䭁䅁䉣䅁䉁䅁䅁允䅁䅁䅕䅁䅁䅁䅁䅁䵁䅉䅅䅁䙁䅁䅁睁䵁䅁䅁兂䅁䅁䅁䵑㜳䅑䅯朹䅁䅁䅯睍䅁䅁䅯睂䅅䅁䅅䅁䉁䅁䅁兂䅁䅁䅁䅁䅁䅁杷允䅁䅁䅕䅁䑁䅁䅷䅁䙁䅁䅁䅁䅂智䅴权兄䅁䅁权㑁䅁䅁权䡁允䅁允䅁䅁䅅䅁䙁䅁䅁䅁䅁䅁䅁䍄䉁䅁䅁兂䅁䅁䅍䅄䅁䅁䅕䅁䅁䕁乄〫䭁乁䅯䅁䭁䑁䅧䅁䭁䅁䉣䅁䉁䅁䅁允䅁䅁䅕䅁䅁䅁䅁䅁䵁䅉䅅䅁䙁䅁䅁睁䵁䅁䅁兂䅁䅁䅁䡫㑢䅑䅯䄱䅁䅁䅯睌䅁䅁䅯睂䅅䅁䅅䅁䉁䅁䅁兂䅁䅁䅁䅁䅁䅁杷允䅁䅁䅕䅁䑁䅁䅷䅁䙁䅁䅁䅁睂癹䅴权䅁允䅁权穁䅁䅁权䡁允䅁允䅁䅁䅅䅁䭁䑁䈸䅁䵁䅉䅅䅁䙁䅁䅁睁䵁䅁䅁兂䅁䅁䅁䵑㜳䅑䅯杺䅁䅁䅯䅏䅁䅁䅯睂䅅䅁䅅䅁䉁䅁䅁兂䅁䅁䅁䅁䅁䅁杷允䅁䅁䅕䅁䑁䅁䅷䅁䙁䅁䅁䥁煂歌䈹权い䅁䅁权⽁䅁䅁权䡁允䅁允䅁䅁䅅䅁䙁䅁䅁䅁䅁䅁䅁䍄䉁䅁䅁兂䅁䅁䅍䅄䅁䅁䅕䅁䅁䕁乄〫䭁佁䅉䅁䭁䑁䅧䅁䭁䅁䉣䅁䉁䅁䅁允䅁䅁䅕䅁䅁䅁䅁䅁䵁䅉䅅䅁䙁䅁䅁睁䵁䅁䅁兂䅁䅁䅃楡倵兑䅯杁䅅䅁䅯村䅁䅁䅯睂䅅䅁䅅䅁䉁䅁䅁兂啂匵楺䵧匰䅑杷允䅁䅁䅕䅁䑁䅁䅷䅁䙁䅁䅁䅁元癤䅨权睄䅁䅁权䥂䅁䅁权䡁允䅁允䅁䅁䅅䅁䙁䅁䅁䅁䅁䅁䅁䍄䉁䅁䅁兂䅁䅁䅍䅄䅁䅁䅕䅁䅁䕧求ご䭅䅁䉉䅁䭁䕁䄰䅁䭁䅁䉣䅁䉁䅁䅁允䅁䅁䅕敨氶啙婸吹䴸䅉䅅䅁䙁䅁䅁睁䵁䅁䅁兂䅁䅁䅁䵑㜳䅑䅯朵䅁䅁䅯䅏䅁䅁䅯睂䅅䅁䅅䅁䉁䅁䅁兂䅁䅁䅁䅁䅁䅁杷允䅁䅁䅕䅁䑁䅁䅷䅁䙁䅁䅁䅁䅂智䅴权い䅁䅁权㑁䅁䅁权䡁允䅁允䅁䅁䅅䅁䙁䅁䅁䅁䅁䅁䅁䍄䉁䅁䅁兂䅁䅁䅍䅄䅁䅁䅕䅁䅁䩁㉂䔫䭁佁䅧䅁䭁䕁䅫䅁䭁䅁䉣䅁䉁䅁䅁允䅁䅁䅕䵤瑐㥎南䕕䵁䅉䅅䅁䙁䅁䅁睁䵁䅁䅁兂䅁䅁䅁䵑㜳䅑䅯睶䅁䅁䅯䅏䅁䅁䅯睂䅅䅁䅅䅁䉁䅁䅁兂䅁䅁䅁䅁䅁䅁杷允䅁䅁䅕䅁䑁䅁䅷䅁䙁䅁䅁䅁扂䕍䈹权癃䅁䅁权癁䅁䅁权䡁允䅁允䅁䅁䅅䅁䙁䅁䅁䅁䅁䅁䅁䍄䉁䅁䅁兂䅁䅁䅍䅄䅁䅁䅕䅁䅁䑁歪歔䭅偁䅷䅁䭁䕁䅕䅁䭁䅁䉣䅁䉁䅁䅁允䅁䅁䅕丶捎奴奒䕔䵁䅉䅅䅁䙁䅁䅁睁䵁䅁䅁兂䅁䅁䅁䵑㜳䅑䅯朶䅁䅁䅯䅏䅁䅁䅯睂䅅䅁䅅䅁䉁䅁䅁兂䅁䅁䅁䅁䅁䅁杷允䅁䅁䅕䅁䑁䅁䅷䅁䙁䅁䅁䅁䅂智䅴权䕁允䅁权㑁䅁䅁权䡁允䅁允䅁䅁䅅䅁䙁䅁䅁䅁䅁䅁䅁䍄䉁䅁䅁兂䅁䅁䅍䅄䅁䅁䅕䅁䅁䩁㉂䔫䭁偁䅯䅁䭁䑁䅳䅁䭁䅁䉣䅁䉁䅁䅁允䅁䅁䅕䅁䅁䅁䅁䅁䵁䅉䅅䅁䙁䅁䅁睁䵁䅁䅁兂䅁䅁䅁䵑㜳䅑䅯䄱䅁䅁䅯兏䅁䅁䅯睂䅅䅁䅅䅁䉁䅁䅁兂䅁䅁䅁䅁䅁䅁杷允䅁䅁䅕䅁䑁䅁䅷䅁䙁䅁䅁䅁䅂智䅴权坄䅁䅁权㕁䅁䅁权䡁允䅁允䅁䅁䅅䅁䙁䅁䅁䅁䅁䅁䅁䍄䉁䅁䅁兂䅁䅁䅍䅄䅁䅁䅕䅁䅁䡁瑳ご䭅乁䅁䅁䭁䑁䅳䅁䭁䅁䉣䅁䉁䅁䅁允䅁䅁䅕䅁䅁䅁䅁䅁䵁䅉䅅䅁䙁䅁䅁睁䵁䅁䅁兂䅁䅁䅁䵑㜳䅑䅯朲䅁䅁䅯兏䅁䅁䅯睂䅅䅁䅅䅁䉁䅁䅁兂䅁䅁䅁䅁䅁䅁杷允䅁䅁䅕䅁䑁䅁䅷䅁䙁䅁䅁䅁杁偋䅬权楄䅁䅁权㝁䅁䅁权䡁允䅁允䅁䅁䅅䅁䙁䅁䅁䅁䅁䅁䅁䍄䉁䅁䅁兂䅁䅁䅍䅄䅁䅁䅕䅁䅁䕁乄〫䭁佁䅧䅁䭁䑁䅫䅁䭁䅁䉣䅁䉁䅁䅁允䅁䅁䅕䅁䅁䅁䅁䅁䵁䅉䅅䅁䙁䅁䅁睁䵁䅁䅁兂䅁䅁䅁穗偂兑䅯睲䅁䅁䅯䅔䅁䅁䅯睂䅅䅁䅅䅁䉁䅁䅁兂硁䥦癕牯欷睐杷允䅁䅁䅕䅁䑁䅁䅷䅁䙁䅁䅁䅁䅂智䅴权捄䅁䅁权㥁䅁䅁权䡁允䅁允䅁䅁䅅䅁䙁䵁婁橃桘偣⼸䍄䉁䅁䅁兂䅁䅁䅍䅄䅁䅁䅕䅁䅁䕁乄〫䭁偁䅉䅁䭁䑁䅯䅁䭁䅁䉣䅁䉁䅁䅁允䅁䅁䅕䅁䅁䅁䅁䅁䵁䅉䅅䅁䙁䅁䅁睁䵁䅁䅁兂䅁䅁䅁䵯㝮䅑䅯杺䅁䅁䅯䅓䅁䅁䅯睂䅅䅁䅅䅁䉁䅁䅁兂䝁䱳眲噓潈睐杷允䅁䅁䅕䅁䑁䅁䅷䅁䙁䅁䅁䅁扂䕍䈹权奄䅁䅁权䑁䅁䅁权䡁允䅁允䅁䅁䅅䅁䙁佁嘹橰瑋乴⽕䍄䉁䅁䅁兂䅁䅁䅍䅄䅁䅁䅕䅁䅁䕁乄〫䭁䅁䉉䅁䭁䑁䅯䅁䭁䅁䉣䅁䉁䅁䅁允䅁䅁䅕䅁䅁䅁䅁䅁䵁䅉䅅䅁䙁䅁䅁睁䵁䅁䅁兂䅁䅁䅁䵑㜳䅑䅯朶䅁䅁䅯杏䅁䅁䅯睂䅅䅁䅅䅁䉁䅁䅁兂䅁䅁䅁䅁䅁䅁杷允䅁䅁䅕䅁䑁䅁䅷䅁䙁䅁䅁䵁䅃水䉂权㡄䅁䅁权䥂䅁䅁权䡁允䅁允䅁䅁䅅䅁䙁䅁䅁䅁䅁䅁䅁䍄䉁䅁䅁兂䅁䅁䅍䅄䅁䅁䅕䅁䅁䕁乄〫䭁䅁䉑䅁䭁䑁䅯䅁䭁䅁䉣䅁䉁䅁䅁允䅁䅁䅕䅁䅁䅁䅁䅁䵁䅉䅅䅁䙁䅁䅁睁䵁䅁䅁兂䅁䅁䅁䵑㜳䅑䅯䄴䅁䅁䅯睐䅁䅁䅯睂䅅䅁䅅䅁䉁䅁䅁兂䅁䅁䅁䅁䅁䅁杷允䅁䅁䅕䅁䑁䅁䅷䅁䙁䅁䅁䅁䅂智䅴权楄䅁䅁权⽁䅁䅁权䡁允䅁允䅁䅁䅅䅁䙁䅁䅁䅁䅁䅁䅁䍄䉁䅁䅁兂䅁䅁䅍䅄䅁䅁䅕䅁䅁䕁乄〫䭁佁䄴䅁䭁䑁䄸䅁䭁䅁䉣䅁䉁䅁䅁允䅁䅁䅕䅁䅁䅁䅁䅁䵁䅉䅅䅁䙁䅁䅁睁䵁䅁䅁兂䅁䅁䅁䵑㜳䅑䅯䄸䅁䅁䅯睐䅁䅁䅯睂䅅䅁䅅䅁䉁䅁䅁兂䅁䅁䅁䅁䅁䅁杷允䅁䅁䅕䅁䑁䅁䅷䅁䙁䅁䅁䅁䅂智䅴权い䅁䅁权⽁䅁䅁权䡁允䅁允䅁䅁䅅䅁䙁䅁䅁䅁䅁䅁䅁䍄䉁䅁䅁兂䅁䅁䅍䅄䅁䅁䅕䅁䅁䭁䩄〫䭁乁䅑䅁䭁䕁䅕䅁䭁䅁䉣䅁䉁䅁䅁允䅁䅁䅕䅁䅁䅁䅁䅁䵁䅉䅅䅁䙁䅁䅁睁䵁䅁䅁兂䅁䅁䅁䵣㝲䅑䅯杺䅁䅁䅯児䅁䅁䅯睂䅅䅁䅅䅁䉁䅁䅁兂䅁䅁䅁䅁䅁䅁杷允䅁䅁䅕䅁䑁䅁䅷䅁䙁䅁䅁䥁煂歌䈹权煄䅁䅁权䝂䅁䅁权䡁允䅁允䅁䅁䅅䅁䙁䅁䅁䅁䅁䅁䅁䍄䉁䅁䅁兂䅁䅁䅍䅄䅁䅁䅕䅁䅁䕁乄〫䭁䵁䅍䅁䭁䑁䄸䅁䭁䅁䉣䅁䉁䅁䅁允䅁䅁䅕䅁䅁䅁䅁䅁䵁䅉䅅䅁䙁䅁䅁睁䵁䅁䅁兂䅁䅁䅁䵑㜳䅑䅯朶䅁䅁䅯睐䅁䅁䅯睂䅅䅁䅅䅁䉁䅁䅁兂䅁䅁䅁䅁䅁䅁杷允䅁䅁䅕䅁䑁䅁䅷䅁䙁䅁䅁䅁扂䕍䈹权㙄䅁䅁权䥂䅁䅁权䡁允䅁允䅁䅁䅅䅁䙁䅁䅁䅁䅁䅁䅁䍄䉁䅁䅁兂䅁䅁䅍䅄䅁䅁䅕䅁䅁䕧求ご䭅䵁䅍䅁䭁䑁䄴䅁䭁䅁䉣䅁䉁䅁䅁允䅁䅁䅕㑒橍〱⭲歉䵁䅉䅅䅁䙁䅁䅁睁䵁䅁䅁兂䅁䅁䅁䵑㜳䅑䅯朱䅁䅁䅯睎䅁䅁䅯睂䅅䅁䅅䅁䉁䅁䅁兂䅁䅁䅁䅁䅁䅁杷允䅁䅁䅕䅁䑁䅁䅷䅁䙁䅁䅁䥁㝁啗䈹权慄䅁䅁权䍂䅁䅁权䡁允䅁允䅁䅁䅅䅁䙁䩁何⭰昲畗⽁䍄䉁䅁䅁兂䅁䅁䅍䅄䅁䅁䅕䅁䅁䕁乄〫䭁乁䄴䅁䭁䑁䅣䅁䭁䅁䉣䅁䉁䅁䅁允䅁䅁䅕䅁䅁䅁䅁䅁䵁䅉䅅䅁䙁䅁䅁睁䵁䅁䅁兂䅁䅁䅁䵑㜳䅑䅯朴䅁䅁䅯睎䅁䅁䅯睂䅅䅁䅅䅁䉁䅁䅁兂䅁䅁䅁䅁䅁䅁杷允䅁䅁䅕䅁䑁䅁䅷䅁䙁䅁䅁䅁扂䕍䈹权獄䅁䅁权硁䅁䅁权䡁允䅁允䅁䅁䅅䅁䙁䅁䅁䅁䅁䅁䅁䍄䉁䅁䅁兂䅁䅁䅍䅄䅁䅁䅕䅁䅁䕁昰䕕䭅佁䅯䅁䭁䑁䅳䅁䭁䅁䉣䅁䉁䅁䅁允䅁䅁䅕䕎硆刲煁吸䴸䅉䅅䅁䙁䅁䅁睁䵁䅁䅁兂䅁䅁䅁䵑㜳䅑䅯朵䅁䅁䅯睎䅁䅁䅯睂䅅䅁䅅䅁䉁䅁䅁兂䅁䅁䅁䅁䅁䅁杷允䅁䅁䅕䅁䑁䅁䅷䅁䙁䅁䅁䅁扂䕍䈹权㑄䅁䅁权㑁䅁䅁权䡁允䅁允䅁䅁䅅䅁䙁䅁䅁䅁䅁䅁䅁䍄䉁䅁䅁兂䅁䅁䅍䅄䅁䅁䅕䅁䅁䕁乄〫䭁偁䅯䅁䭁䑁䅣䅁䭁䅁䉣䅁䉁䅁䅁允䅁䅁䅕䅁䅁䅁䅁䅁䵁䅉䅅䅁䙁䅁䅁睁䵁䅁䅁兂䅁䅁䅁䵑㜳䅑䅯睷䅁䅁䅯睎䅁䅁䅯睂䅅䅁䅅䅁䉁䅁䅁兂䅁䅁䅁䅁䅁䅁杷允䅁䅁䅕䅁䑁䅁䅷䅁䙁䅁䅁䅁乂ㅈ䉂权祄䅁䅁权ぁ䅁䅁权䡁允䅁允䅁䅁䅅䅁䙁䅁䅁䅁䅁䅁䅁䍄䉁䅁䅁兂䅁䅁䅍䅄䅁䅁䅕䅁䅁䕁乄〫䭁乁䅙䅁䭁䑁䅳䅁䭁䅁䉣䅁䉁䅁䅁允䅁䅁䅕䅁䅁䅁䅁䅁䵁䅉䅅䅁䙁䅁䅁睁䵁䅁䅁兂䅁䅁䅁䵑㜳䅑䅯朳䅁䅁䅯睏䅁䅁䅯睂䅅䅁䅅䅁䉁䅁䅁兂䅁䅁䅁䅁䅁䅁杷允䅁䅁䅕䅁䑁䅁䅷䅁䙁䅁䅁䅁䅂智䅴权杄䅁䅁权㝁䅁䅁权䡁允䅁允䅁䅁䅅䅁䙁䅁䅁䅁䅁䅁䅁䍄䉁䅁䅁兂䅁䅁䅍䅄䅁䅁䅕䅁䅁䕁乄〫䭁偁䅑䅁䭁䑁䅳䅁䭁䅁䉣䅁䉁䅁䅁允䅁䅁䅕䅁䅁䅁䅁䅁䵁䅉䅅䅁䙁䅁䅁睁䵁䅁䅁兂䅁䅁䅁䍉㕪䅑䅯䄫䅁䅁䅯䅍䅁䅁䅯睂䅅䅁䅅䅁䉁䅁䅁兂䅁䅁䅁䅁䅁䅁杷允䅁䅁䅕䅁䑁䅁䅷䅁䙁䅁䅁䅁䅂智䅴权⽃䅁䅁权䩂䅁䅁权䡁允䅁允䅁䅁䅅䅁䙁䅁䅁佁䝇剢䍆䍄䉁䅁䅁兂䅁䅁䅍䅄䅁䅁䅕䅁䅁䩁㉂䔫䭁偁䅑䅁䭁䕁䅣䅁䭁䅁䉣䅁䉁䅁䅁允䅁䅁䅕児塲㍯㥁䕋䵁䅉䅅䅁䙁䅁䅁睁䵁䅁䅁兂䅁䅁䅁䍉㕪䅑䅯朱䅁䅁䅯睁䅁䅁䅯睂䅅䅁䅅䅁䉁䅁䅁兂煂捋是汷䄰䅑杷允䅁䅁䅕䅁䑁䅁䅷䅁䙁䅁䅁䅁杁偋䅬权㉄䅁䅁权䉂䅁䅁权䡁允䅁允䅁䅁䅅䅁䙁䅁䅁䅁䅁䅁䅁䍄䉁䅁䅁兂䅁䅁䅍䅄䅁䅁䅕䅁䅁䕁乄〫䭁乁䅧䅁䭁䕁䅧䅁䭁䅁䉣䅁䉁䅁䅁允䅁䅁䅕圷刴㉶䑃稹䴸䅉䅅䅁䙁䅁䅁睁䵁䅁䅁兂䅁䅁䅁䵑㜳䅑䅯䄫䅁䅁䅯睏䅁䅁䅯睂䅅䅁䅅䅁䉁䅁䅁兂䅁䅁䅁䅁䅁䅁杷允䅁䅁䅕䅁䑁䅁䅷䅁䙁䅁䅁䅁扂䕍䈹权佄䅁䅁权䍂䅁䅁权䡁允䅁允䅁䅁䅅䅁䙁偁樵晶坹㥤⽧䍄䉁䅁䅁兂䅁䅁䅍䅄䅁䅁䅕䅁䅁䙁睳ご䭅佁䅉䅁䭁䕁䅁䅁䭁䅁䉣䅁䉁䅁䅁允䅁䅁䅕䅁䅁䅁䅁䅁䵁䅉䅅䅁䙁䅁䅁睁䵁䅁䅁兂䅁䅁䅁剔儹兑䅯䄫䅁䅁䅯睒䅁䅁䅯睂䅅䅁䅅䅁䉁䅁䅁兂䕁批䑶䡄䑎村杷允䅁䅁䅕䅁䑁䅁䅷䅁䙁䅁䅁䅁䅂智䅴权䍁允䅁权㝁䅁䅁权䡁允䅁允䅁䅁䅅䅁䙁䅁䅁䅁䅁䅁䅁䍄䉁䅁䅁兂䅁䅁䅍䅄䅁䅁䅕䅁䅁䙁睳ご䭅偁䅯䅁䭁䑁䄸䅁䭁䅁䉣䅁䉁䅁䅁允䅁䅁䅕䅁䅁䅁䅁䅁䵁䅉䅅䅁䙁䅁䅁睁䵁䅁䅁兂䅁䅁䅁䵑㜳䅑䅯朴䅁䅁䅯䅑䅁䅁䅯睂䅅䅁䅅䅁䉁䅁䅁兂䅁䅁䅁䅁䅁䅁杷允䅁䅁䅕䅁䑁䅁䅷䅁䙁䅁䅁䅁元癤䅨权い䅁䅁权䩂䅁䅁权䡁允䅁允䅁䅁䅅䅁䙁䑁積積積祍䅬䍄䉁䅁䅁兂䅁䅁䅍䅄䅁䅁䅕䅁䅁䕁乄〫䭁佁䄴䅁䭁䕁䅁䅁䭁䅁䉣䅁䉁䅁䅁允䅁䅁䅕䅁䅁䅁䅁䅁䵁䅉䅅䅁䙁䅁䅁睁䵁䅁䅁兂䅁䅁䅃楡倵兑䅯朴䅁䅁䅯免䅁䅁䅯睂䅅䅁䅅䅁䉁䅁䅁兂䅁䅁䅁䅁䅁䅁杷允䅁䅁䅕䅁䑁䅁䅷䅁䙁䅁䅁䵁䅃水䉂权佄䅁䅁权ㅁ䅁䅁权䡁允䅁允䅁䅁䅅䅁䙁䝁瑔兪半獇⽯䍄䉁䅁䅁兂䅁䅁䅍䅄䅁䅁䅕䅁䅁䕁乄〫䭁偁䄴䅁䭁䕁䅁䅁䭁䅁䉣䅁䉁䅁䅁允䅁䅁䅕䅁䅁䅁䅁䅁䵁䅉䅅䅁䙁䅁䅁睁䵁䅁䅁兂䅁䅁䅁䡫㑢䅑䅯朴䅁䅁䅯杏䅁䅁䅯睂䅅䅁䅅䅁䉁䅁䅁兂穃刷䌫扇呑䅑杷允䅁䅁䅕䅁䑁䅁䅷䅁䙁䅁䅁䅁䅂智䅴权奄䅁䅁权㥁䅁䅁权䡁允䅁允䅁䅁䅅䅁䙁䑁塆睁捹䅳䅂䍄䉁䅁䅁兂䅁䅁䅍䅄䅁䅁䅕䅁䅁䕁乄〫䭁乁䅯䅁䭁䑁䄰䅁䭁䅁䉣䅁䉁䅁䅁允䅁䅁䅕䙶䌷牴䵔樷䴸䅉䅅䅁䙁䅁䅁睁䵁䅁䅁兂䅁䅁䅁䵑㜳䅑䅯䄸䅁䅁䅯児䅁䅁䅯睂䅅䅁䅅䅁䉁䅁䅁兂乃儵呉摚㑉䅑杷允䅁䅁䅕䅁䑁䅁䅷䅁䙁䅁䅁䅁䅂智䅴权獄䅁䅁权㥁䅁䅁权䡁允䅁允䅁䅁䅅䅁䙁䑁卸丫摬癬⽙䍄䉁䅁䅁兂䅁䅁䅍䅄䅁䅁䅕䅁䅁䕁昰䕕䭅佁䅉䅁䭁䕁䅉䅁䭁䅁䉣䅁䉁䅁䅁允䅁䅁䅕呶湔偳夷䐸䴸䅉䅅䅁䙁䅁䅁睁䵁䅁䅁兂䅁䅁䅁䵑㜳䅑䅯朹䅁䅁䅯児䅁䅁䅯睂䅅䅁䅅䅁䉁䅁䅁兂㝂㐸䕁椵㉐睐杷允䅁䅁䅕䅁䑁䅁䅷䅁䙁䅁䅁䅁权晹䅴权啄䅁䅁权㡁䅁䅁权䡁允䅁允䅁䅁䅅䅁䙁䅁䅁䅁䅁䅁䅁䍄䉁䅁䅁兂䅁䅁䅍䅄䅁䅁䅕䅁䅁佁䉃䔫䭁䵁䄴䅁䭁䑁䅙䅁䭁䅁䉣䅁䉁䅁䅁允䅁䅁䅕㌵㙕噴併あ䵁䅉䅅䅁䙁䅁䅁睁䵁䅁䅁兂䅁䅁䅁䵑㜳䅑䅯朲䅁䅁䅯李䅁䅁䅯睂䅅䅁䅅䅁䉁䅁䅁兂慁硡灁歡睘睐杷允䅁䅁䅕䅁䑁䅁䅷䅁䙁䅁䅁䅁䅂智䅴权杄䅁䅁权㉁䅁䅁权䡁允䅁允䅁䅁䅅䅁䙁䑁ㄲㅮ㝘癉⼸䍄䉁䅁䅁兂䅁䅁䅍䅄䅁䅁䅕䅁䅁䕁乄〫䭁佁䅑䅁䭁䑁䅙䅁䭁䅁䉣䅁䉁䅁䅁允䅁䅁䅕摵䍢⽭煱啄䵁䅉䅅䅁䙁䅁䅁睁䵁䅁䅁兂䅁䅁䅁䵑㜳䅑䅯䄶䅁䅁䅯睒䅁䅁䅯睂䅅䅁䅅䅁䉁䅁䅁兂偂湄䅓䥵䭸䅑杷允䅁䅁䅕䅁䑁䅁䅷䅁䙁䅁䅁䅁䅂智䅴权浄䅁䅁权㉁䅁䅁权䡁允䅁允䅁䅁䅅䅁䙁䉁兵㍌䍧睁䅒䍄䉁䅁䅁兂䅁䅁䅍䅄䅁䅁䅕䅁䅁䙁睳ご䭅乁䅉䅁䭁䕁䅑䅁䭁䅁䉣䅁䉁䅁䅁允䅁䅁䅕䅁䅁䅁䅁䅁䵁䅉䅅䅁䙁䅁䅁睁䵁䅁䅁兂䅁䅁䅁䵑㜳䅑䅯朰䅁䅁䅯李䅁䅁䅯睂䅅䅁䅅䅁䉁䅁䅁兂䱄剭づ剏牍䅑杷允䅁䅁䅕䅁䑁䅁䅷䅁䙁䅁䅁䅁乂ㅈ䉂权兄䅁䅁权癁䅁䅁权䡁允䅁允䅁䅁䅅䅁䙁䅁䅁䅁䅁䅁䅁䍄䉁䅁䅁兂䅁䅁䅍䅄䅁䅁䅕䅁䅁䕁乄〫䭁偁䅯䅁䭁䑁䅙䅁䭁䅁䉣䅁䉁䅁䅁允䅁䅁䅕䅁䅁䅁䅁䅁䵁䅉䅅䅁䙁䅁䅁睁䵁䅁䅁兂䅁䅁䅃楡倵兑䅯䄰䅁䅁䅯睐䅁䅁䅯睂䅅䅁䅅䅁䉁䅁䅁兂䅁䅁䅁䅁䅁䅁杷允䅁䅁䅕䅁䑁䅁䅷䅁䙁䅁䅁䅁元癤䅨权⭄䅁䅁权祁䅁䅁权䡁允䅁允䅁䅁䅅䅁䙁䅁䅁乁塂㥐䉚䍄䉁䅁䅁兂䅁䅁䅍䅄䅁䅁䅕䅁䅁佁䉃䔫䭁偁䄴䅁䭁䑁䅍䅁䭁䅁䉣䅁䉁䅁䅁允䅁䅁䅕䅁䅁䕁瀵歸䵅䅉䅅䅁䙁䅁䅁睁䵁䅁䅁兂䅁䅁䅃ㅏ偬兑䅯䄵䅁䅁䅯兏䅁䅁䅯睂䅅䅁䅅䅁䉁䅁䅁兂䅁䅁䅁䅁䅁䅁杷允䅁䅁䅕䅁䑁䅁䅷䅁䙁䅁䅁䅁乂ㅈ䉂权啄䅁䅁权㥁䅁䅁权䡁允䅁允䅁䅁䅅䅁䭁䑁䈴䅁䵁䅉䅅䅁䙁䅁䅁睁䵁䅁䅁兂䅁䅁䅁䵑㜳䅑䅯䅁䅅䅁䅯李䅁䅁䅯睂䅅䅁䅅䅁䉁䅁䅁权⽁允䅁䍄䉁䅁䅁兂䅁䅁䅍䅄䅁䅁䅕䅁䅁䕁乄〫䭁䅁䉉䅁䭁䑁䅙䅁䭁䅁䉣䅁䉁䅁䅁允䅁䅁䅕昲丸换杍稹䴸䅉䅅䅁䙁䅁䅁睁䵁䅁䅁兂䅁䅁䅁䵑㜳䅑䅯朶䅁䅁䅯李䅁䅁䅯睂䅅䅁䅅䅁䉁䅁䅁兂允块浩䑥稷睐杷允䅁䅁䅕䅁䑁䅁䅷䅁䙁䅁䅁䅁䅂智䅴权啄䅁䅁权䉂䅁䅁权䡁允䅁允䅁䅁䅅䅁䙁䉁䍙晎扅䑪䅨䍄䉁䅁䅁兂䅁䅁䅍䅄䅁䅁䅕䅁䅁䍁潁唫䭁䵁䅍䅁䭁䑁䅙䅁䭁䅁䉣䅁䉁䅁䅁允䅁䅁䅕䅁䅁䅁䅁䅁䵁䅉䅅䅁䙁䅁䅁睁䵁䅁䅁兂䅁䅁䅁䵑㜳䅑䅯朱䅁䅁䅯兑䅁䅁䅯睂䅅䅁䅅䅁䉁䅁䅁兂ㅁ㕁㑱牯⽺睐杷允䅁䅁䅕䅁䑁䅁䅷䅁䙁䅁䅁䅁䅂智䅴权佄䅁䅁权䉂䅁䅁权䡁允䅁允䅁䅁䅅䅁䙁䙁椶橮挵偤⼸䍄䉁䅁䅁兂䅁䅁䅍䅄䅁䅁䅕䅁䅁䕁乄〫䭁佁䅁䅁䭁䕁䅅䅁䭁䅁䉣䅁䉁䅁䅁允䅁䅁䅕䥥晄䥣剷啁䵁䅉䅅䅁䙁䅁䅁睁䵁䅁䅁兂䅁䅁䅁祥倱兑䅯䄵䅁䅁䅯児䅁䅁䅯睂䅅䅁䅅䅁䉁䅁䅁兂䅁䅁䅁䅁䅁䅁杷允䅁䅁䅕䅁䑁䅁䅷䅁䙁䅁䅁䅁䅂智䅴权歄䅁䅁权䉂䅁䅁权䡁允䅁允䅁䅁䅅䅁䙁䙁杳㍮䭔桇䅂䍄䉁䅁䅁兂䅁䅁䅍䅄䅁䅁䅕䅁䅁䕁乄〫䭁偁䅑䅁䭁䕁䅅䅁䭁䅁䉣䅁䉁䅁䅁允䅁䅁䅕乴穌䙲略歉䵁䅉䅅䅁䙁䅁䅁睁䵁䅁䅁兂䅁䅁䅁晡但兑䅯朷䅁䅁䅯兓䅁䅁䅯睂䅅䅁䅅䅁䉁䅁䅁兂敃瑶浸獌䭂䅑杷允䅁䅁䅕䅁䑁䅁䅷䅁䙁䅁䅁䅁䅂智䅴权㡄䅁䅁权䉂䅁䅁权䡁允䅁允䅁䅁䅅䅁䙁䭁㍤砳癌唳䅤䍄䉁䅁䅁兂䅁䅁䅍䅄䅁䅁䅕䅁䅁䕁乄〫䭁䅁䉑䅁䭁䕁䅅䅁䭁䅁䉣䅁䉁䅁䅁允䅁䅁䅕兆剱㑣兦䕒䵁䅉䅅䅁䙁䅁䅁睁䵁䅁䅁兂䅁䅁䅁䵑㜳䅑䅯朹䅁䅁䅯兑䅁䅁䅯睂䅅䅁䅅䅁䉁䅁䅁兂䉁奄楐何㝈睐杷允䅁䅁䅕䅁䑁䅁䅷䅁䙁䅁䅁䅁䅂智䅴权㑄䅁䅁权䕂䅁䅁权䡁允䅁允䅁䅁䅅䅁䙁䅁䅁䅁䅁䅁䅁䍄䉁䅁䅁兂䅁䅁䅍䅄䅁䅁䅕䅁䅁䙁睳ご䭅䱁䄸䅁䭁䍁䄴䅁䭁䅁䉣䅁䉁䅁䅁允䅁䅁䅕䅁䅁䅁䅁䅁䵁䅉䅅䅁䙁䅁䅁睁䵁䅁䅁兂䅁䅁䅁䤴㑈䅑䅯䄰䅁䅁䅯材䅁䅁䅯睂䅅䅁䅅䅁䉁䅁䅁兂千穊兇晍洰䅑杷允䅁䅁䅕䅁䑁䅁䅷䅁䙁䅁䅁䅁元癤䅨权癃䅁䅁权⽁䅁䅁权䡁允䅁允䅁䅁䅅䅁䙁䵁䥳娰副睹䅂䍄䉁䅁䅁兂䅁䅁䅍䅄䅁䅁䅕䅁䅁䑁歪歔䭅乁䅙䅁䭁䕁䅑䅁䭁䅁䉣䅁䉁䅁䅁允䅁䅁䅕䅁䅁䅁䅁䅁䵁䅉䅅䅁䙁䅁䅁睁䵁䅁䅁兂䅁䅁䅄佧兊兑䅯杁䅅䅁䅯免䅁䅁䅯睂䅅䅁䅅䅁䉁䅁䅁兂䅁䅁䅁䅁䅁䅁杷允䅁䅁䅕䅁䑁䅁䅷䅁䙁䅁䅁䥁煂歌䈹权祄䅁䅁权䕂䅁䅁权䡁允䅁允䅁䅁䅅䅁䙁䅁䅁䅁䅁䅁䅁䍄䉁䅁䅁兂䅁䅁䅍䅄䅁䅁䅕䅁䅁䩁㉂䔫䭁佁䄴䅁䭁䑁䅧䅁䭁䅁䉣䅁䉁䅁䅁允䅁䅁䅕卌慉楪攲け䵁䅉䅅䅁䙁䅁䅁睁䵁䅁䅁兂䅁䅁䅃䝑偖兑䅯䄵䅁䅁䅯䅓䅁䅁䅯睂䅅䅁䅅䅁䉁䅁䅁兂䅁䅁䅁䅁䅁䅁杷允䅁䅁䅕䅁䑁䅁䅷䅁䙁䅁䅁䅁䅂智䅴权獄䅁䅁权䕂䅁䅁权䡁允䅁允䅁䅁䅅䅁䙁䵁佷睢灺䅆䅊䍄䉁䅁䅁兂䅁䅁䅍䅄䅁䅁䅕䅁䅁䥷楄䕕䭅䭁䄸䅁䭁䑁䅕䅁䭁䅁䉣䅁䉁䅁䅁允䅁䅁䅕⽯䈸硥乑吵䴸䅉䅅䅁䙁䅁䅁睁䵁䅁䅁兂䅁䅁䅃䝑偖兑䅯朹䅁䅁䅯杌䅁䅁䅯睂䅅䅁䅅䅁䉁䅁䅁兂䅁䅁䅁䅁䅁䅁杷允䅁䅁䅕䅁䑁䅁䅷䅁䙁䅁䅁䅁䅂智䅴权坄䅁䅁权䝂䅁䅁权䡁允䅁允䅁䅁䅅䅁䙁䉁昫䡈材⭸⽉䍄䉁䅁䅁兂䅁䅁䅍䅄䅁䅁䅕䅁䅁䕁乄〫䭁佁䅁䅁䭁䕁䅙䅁䭁䅁䉣䅁䉁䅁䅁允䅁䅁䅕昶噥㍨䡦䐫䴸䅉䅅䅁䙁䅁䅁睁䵁䅁䅁兂䅁䅁䅃楡倵兑䅯末䅁䅁䅯杓䅁䅁䅯睂䅅䅁䅅䅁䉁䅁䅁兂䅁䅁䅁䅁䅁䅁杷允䅁䅁䅕䅁䑁䅁䅷䅁䙁䅁䅁䅁扂䕍䈹权歄䅁䅁权䩂䅁䅁权䡁允䅁允䅁䅁䅅䅁䙁䥁䡁瑢㝲偕⽳䍄䉁䅁䅁兂䅁䅁䅍䅄䅁䅁䅕䅁䅁䍁潁唫䭁乁䅉䅁䭁䕁䅳䅁䭁䅁䉣䅁䉁䅁䅁允䅁䅁䅕浚浚浚浚䕍䵁䅉䅅䅁䙁䅁䅁睁䵁䅁䅁兂䅁䅁䅁住佒兑䅯䅂䅅䅁䅯䅌䅁䅁䅯睂䅅䅁䅅䅁䉁䅁䅁兂䅁䅁䅁䅁䅁䅁杷允䅁䅁䅕䅁䑁䅁䅷䅁䙁䅁䅁䅁䅂智䅴权⽃䅁䅁权䝂䅁䅁权䡁允䅁允䅁䅁䅅䅁䙁䅁䅁䅁䅁䅁䅁䍄䉁䅁䅁兂䅁䅁䅍䅄䅁䅁䅕䅁䅁䭁䩄〫䭁佁䅧䅁䭁䑁䅳䅁䭁䅁䉣䅁䉁䅁䅁允䅁䅁䅕䅁䅁䅁䅁䅁䵁䅉䅅䅁䙁䅁䅁睁䵁䅁䅁兂䅁䅁䅄佧兊兑䅯朹䅁䅁䅯杒䅁䅁䅯睂䅅䅁䅅䅁䉁䅁䅁兂䅁䅁䅁䅁䅁䅁杷允䅁䅁䅕䅁䑁䅁䅷䅁䙁䅁䅁䅁杁偋䅬权坄䅁䅁权䕂䅁䅁权䡁允䅁允䅁䅁䅅䅁䙁䅁䅁䅁䅁䅁䅁䍄䉁䅁䅁兂䅁䅁䅍䅄䅁䅁䅕䅁䅁䕁乄〫䭁偁䄴䅁䭁䕁䅙䅁䭁䅁䉣䅁䉁䅁䅁允䅁䅁䅕䅁䅁术䉭䕈䵉䅉䅅䅁䙁䅁䅁睁䵁䅁䅁兂䅁䅁䅃楡倵兑䅯䄲䅁䅁䅯睓䅁䅁䅯睂䅅䅁䅅䅁䉁䅁䅁兂ㅂ䑷橁朴䡣䅑杷允䅁䅁䅕䅁䑁䅁䅷䅁䙁䅁䅁䅁元癤䅨权畄䅁䅁权䥂䅁䅁权䡁允䅁允䅁䅁䅅䅁䙁䍁搳㠷佲い䅬䍄䉁䅁䅁兂䅁䅁䅍䅄䅁䅁䅕䅁䅁䝁确歔䭅佁䅑䅁䭁䕁䅧䅁䭁䅁䉣䅁䉁䅁䅁允䅁䅁䅕㙵㑏桬䘲樫䴸䅉䅅䅁䙁䅁䅁睁䵁䅁䅁兂䅁䅁䅁䵑㜳䅑䅯朶䅁䅁䅯杒䅁䅁䅯睂䅅䅁䅅䅁䉁䅁䅁兂橂⭪捄氷䑑䅑杷允䅁䅁䅕䅁䑁䅁䅷䅁䙁䅁䅁䅁䅂智䅴权獄䅁䅁权䝂䅁䅁权䡁允䅁允䅁䅁䅅䅁䙁䵁橈䩧倹䅔䅒䍄䉁䅁䅁兂䅁䅁䅍䅄䅁䅁䅕䅁䅁䑧婴ご䭅䵁䄴䅁䭁䕁䅷䅁䭁䅁䉣䅁䉁䅁䅁允䅁䅁䅕匫剹坫渶䐶䴸䅉䅅䅁䙁䅁䅁睁䵁䅁䅁兂䅁䅁䅁䵑㜳䅑䅯朹䅁䅁䅯杒䅁䅁䅯睂䅅䅁䅅䅁䉁䅁䅁兂啂桬⬶婦䙳䅑杷允䅁䅁䅕䅁䑁䅁䅷䅁䙁䅁䅁䅁䅂智䅴权兄䅁䅁权䡂䅁䅁权䡁允䅁允䅁䅁䅅䅁䙁䅁䱍ㅪ乙楏䅎䍄䉁䅁䅁兂䅁䅁䅍䅄䅁䅁䅕䅁䅁䕁乄〫䭁䵁䅳䅁䭁䕁䅣䅁䭁䅁䉣䅁䉁䅁䅁允䅁䅁䅕偎潃歗硂商䵁䅉䅅䅁䙁䅁䅁睁䵁䅁䅁兂䅁䅁䅃䝑偖兑䅯朳䅁䅁䅯兏䅁䅁䅯睂䅅䅁䅅䅁䉁䅁䅁兂䅁䅁䅁䅁䅁䅁杷允䅁䅁䅕䅁䑁䅁䅷䅁䙁䅁䅁䅁杁偋䅬权歄䅁䅁权㥁䅁䅁权䡁允䅁允䅁䅁䅅䅁䙁䅁䅁䅁䅁䅁䅁䍄䉁䅁䅁兂䅁䅁䅍䅄䅁䅁䅕䅁䅁䕁乄〫䭁䱁䄸䅁䭁䕁䅣䅁䭁䅁䉣䅁䉁䅁䅁允䅁䅁䅕䅁䅄扙䥥歖䵉䅉䅅䅁䙁䅁䅁睁䵁䅁䅁兂䅁䅁䅁䵑㜳䅑䅯杁䅅䅁䅯睒䅁䅁䅯睂䅅䅁䅅䅁䉁䅁䅁兂䉂佳慲㡋卣䅑杷允䅁䅁䅕䅁䑁䅁䅷䅁䙁䅁䅁䅁䅂智䅴权兄䅁䅁权䥂䅁䅁权䡁允䅁允䅁䅁䅅䅁䙁䩁ㄷ慱党䍹䅖䍄䉁䅁䅁兂䅁䅁䅍䅄䅁䅁䅕䅁䅁䕁乄〫䭁乁䅯䅁䭁䕁䅧䅁䭁䅁䉣䅁䉁䅁䅁允䅁䅁䅕⭦敳㑅奶稴䴸䅉䅅䅁䙁䅁䅁睁䵁䅁䅁兂䅁䅁䅁穗偂兑䅯朰䅁䅁䅯䅏䅁䅁䅯睂䅅䅁䅅䅁䉁䅁䅁兂䅁䅁䅁䅁䅁䅁杷允䅁䅁䅕䅁䑁䅁䅷䅁䙁䅁䅁䅁扂䕍䈹权睄䅁䅁权癁䅁䅁权䡁允䅁允䅁䅁䅅䅁䙁䅁䅁䅁䅁䅁䅁䍄䉁䅁䅁兂䅁䅁䅍䅄䅁䅁䅕䅁䅁䥷楄䕕䭅偁䅁䅁䭁䑁䅍䅁䭁䅁䉣䅁䉁䅁䅁允䅁䅁䅕䅁䅁䅁䅁䅁䵁䅉䅅䅁䙁䅁䅁睁䵁䅁䅁兂䅁䅁䅁䵑㜳䅑䅯䄶䅁䅁䅯䅓䅁䅁䅯睂䅅䅁䅅䅁䉁䅁䅁兂睁汩䑥祸䱎䅑杷允䅁䅁䅕䅁䑁䅁䅷䅁䙁䅁䅁䅁䅂智䅴权い䅁䅁权䥂䅁䅁权䡁允䅁允䅁䅁䅅䅁䙁偁䅈琶㥘䍆䅤䍄䉁䅁䅁兂䅁䅁䅍䅄䅁䅁䅕䅁䅁䝁确歔䭅佁䅯䅁䭁䕁䅫䅁䭁䅁䉣䅁䉁䅁䅁允䅁䅁䅕奂灩㡖䝚含䴸䅉䅅䅁䙁䅁䅁睁䵁䅁䅁兂䅁䅁䅁䵑㜳䅑䅯睹䅁䅁䅯䅓䅁䅁䅯睂䅅䅁䅅䅁䉁䅁䅁兂ㅃ䍉䙍渳坙䅑杷允䅁䅁䅕䅁䑁䅁䅷䅁䙁䅁䅁䅁元癤䅨权獄䅁䅁权㉁䅁䅁权䡁允䅁允䅁䅁䅅䅁䙁偁㉈畑ㅅ⽇⽧䍄䉁䅁䅁兂䅁䅁䅍䅄䅁䅁䅕䅁䅁䩁㉂䔫䭁偁䅧䅁䭁䑁䅅䅁䭁䅁䉣䅁䉁䅁䅁允䅁䅁䅕䅁䅁䅁䅁䅁䵁䅉䅅䅁䙁䅁䅁睁䵁䅁䅁兂䅁䅁䅁䵑㜳䅑䅯䄫䅁䅁䅯䅓䅁䅁䅯睂䅅䅁䅅䅁䉁䅁䅁兂䅁䭁楂摗偬村杷允䅁䅁䅕䅁䑁䅁䅷䅁䙁䅁䅁䅁䅂智䅴权⭄䅁䅁权䥂䅁䅁权䡁允䅁允䅁䅁䅅䅁䙁䅁䅁偁祧単䍎䍄䉁䅁䅁兂䅁䅁䅍䅄䅁䅁䅕䅁䅁䡁瑳ご䭅䅁䉉䅁䭁䅁䅍䅁䭁䅁䉣䅁䉁䅁䅁允䅁䅁䅕穦㑥扡䵱樷䴸䅉䅅䅁䙁䅁䅁睁䵁䅁䅁兂䅁䅁䅁䵑㜳䅑䅯䅁䅅䅁䅯䅓䅁䅁䅯睂䅅䅁䅅䅁䉁䅁䅁权⽁允䅁䍄䉁䅁䅁兂䅁䅁䅍䅄䅁䅁䅕䅁䅁䕁乄〫䭁䅁䉉䅁䭁䕁䅧䅁䭁䅁䉣䅁䉁䅁䅁允䅁䅁䅕⭕䅘湤捲䕅䵁䅉䅅䅁䙁䅁䅁睁䵁䅁䅁兂䅁䅁䅁䍉㕪䅑䅯䄶䅁䅁䅯睒䅁䅁䅯睂䅅䅁䅅䅁䉁䅁䅁兂䅁䅁䅁䅁䅁䅁杷允䅁䅁䅕䅁䑁䅁䅷䅁䙁䅁䅁䅁䅂智䅴权㉄䅁䅁权䥂䅁䅁权䡁允䅁允䅁䅁䅅䅁䙁偁潙奖瑧內䅴䍄䉁䅁䅁兂䅁䅁䅍䅄䅁䅁䅕䅁䅁䕁乄〫䭁乁䅷䅁䭁䕁䅫䅁䭁䅁䉣䅁䉁䅁䅁允䅁䅁䅕㝓牌杤䥂含䴸䅉䅅䅁䙁䅁䅁睁䵁䅁䅁兂䅁䅁䅁䵑㜳䅑䅯睲䅁䅁䅯兓䅁䅁䅯睂䅅䅁䅅䅁䉁䅁䅁兂剁坺敺獅䉷䅑杷允䅁䅁䅕䅁䑁䅁䅷䅁䙁䅁䅁䅁权晹䅴权⽃䅁䅁权䑁䅁䅁权䡁允䅁允䅁䅁䅅䅁䙁䍁獶浃橪䕇䍴䍄䉁䅁䅁兂䅁䅁䅍䅄䅁䅁䅕䅁䅁䕁乄〫䭁佁䅧䅁䭁䕁䅫䅁䭁䅁䉣䅁䉁䅁䅁允䅁䅁䅕䨱啋䍁桒䕕䵁䅉䅅䅁䙁䅁䅁睁䵁䅁䅁兂䅁䅁䅁住佒兑䅯朶䅁䅁䅯睏䅁䅁䅯睂䅅䅁䅅䅁䉁䅁䅁兂䅁䅁䅁䅁䅁䅁杷允䅁䅁䅕䅁䑁䅁䅷䅁䙁䅁䅁䅁元癤䅨权畄䅁䅁权䭂䅁䅁权䡁允䅁允䅁䅁䅅䅁䙁䩁敩汗灨䕶䅨䍄䉁䅁䅁兂䅁䅁䅍䅄䅁䅁䅕䅁䅁䙁睳ご䭅偁䅉䅁䭁䕁䅫䅁䭁䅁䉣䅁䉁䅁䅁允䅁䅁䅕䅁䅁䅁䅁䅁䵁䅉䅅䅁䙁䅁䅁睁䵁䅁䅁兂䅁䅁䅁䵑㜳䅑䅯朳䅁䅁䅯兎䅁䅁䅯睂䅅䅁䅅䅁䉁䅁䅁兂睃䙎瘫捈䩯䅑杷允䅁䅁䅕䅁䑁䅁䅷䅁䙁䅁䅁䅁元癤䅨权䕁允䅁权䍂䅁䅁权䡁允䅁允䅁䅁䅅䅁䙁䝁杳慃㍷歚䅂䍄䉁䅁䅁兂䅁䅁䅍䅄䅁䅁䅕䅁䅁䭁䩄〫䭁䵁䅍䅁䭁䕁䅧䅁䭁䅁䉣䅁䉁䅁䅁允䅁䅁䅕䅁䅁䅁䅁䅁䵁䅉䅅䅁䙁䅁䅁睁䵁䅁䅁兂䅁䅁䅁䵑㜳䅑䅯朷䅁䅁䅯兎䅁䅁䅯睂䅅䅁䅅䅁䉁䅁䅁兂䡂湴汔卮䱊䅑杷允䅁䅁䅕䅁䑁䅁䅷䅁䙁䅁䅁䅁䅂智䅴权䱄䅁䅁权ㅁ䅁䅁权䡁允䅁允䅁䅁䅅䅁䙁䱁穑䅗戯硌䅬䍄䉁䅁䅁兂䅁䅁䅍䅄䅁䅁䅕䅁䅁䕁乄〫䭁偁䅧䅁䭁䑁䅕䅁䭁䅁䉣䅁䉁䅁䅁允䅁䅁䅕䅁杁桍䭏じ䵉䅉䅅䅁䙁䅁䅁睁䵁䅁䅁兂䅁䅁䅁䵑㜳䅑䅯䄲䅁䅁䅯䅐䅁䅁䅯睂䅅䅁䅅䅁䉁䅁䅁兂捁呮奌煋礳睐杷允䅁䅁䅕䅁䑁䅁䅷䅁䙁䅁䅁䅁㑁䔵䈵权煄䅁䅁权㍁䅁䅁权䡁允䅁允䅁䅁䅅䅁䙁䅁䅁䅁䅁䅁䅁䍄䉁䅁䅁兂䅁䅁䅍䅄䅁䅁䅕䅁䅁䩁㉂䔫䭁偁䅑䅁䭁䕁䅅䅁䭁䅁䉣䅁䉁䅁䅁允䅁䅁䅕場啯歲桦䕉䵁䅉䅅䅁䙁䅁䅁睁䵁䅁䅁兂䅁䅁䅃楡倵兑䅯䄳䅁䅁䅯睁䅁䅁䅯睂䅅䅁䅅䅁䉁䅁䅁兂睂桃䤰䅭卫䅑杷允䅁䅁䅕䅁䑁䅁䅷䅁䙁䅁䅁䅁䅂智䅴权獄䅁䅁权ㅁ䅁䅁权䡁允䅁允䅁䅁䅅䅁䙁䱁攱䭥慌倹⽙䍄䉁䅁䅁兂䅁䅁䅍䅄䅁䅁䅕䅁䅁䝧畯ご䭅佁䅧䅁䭁䑁䅁䅁䭁䅁䉣䅁䉁䅁䅁允䅁䅁䅕䅁䅁䅁䅁䅁䵁䅉䅅䅁䙁䅁䅁睁䵁䅁䅁兂䅁䅁䅁䵑㜳䅑䅯朱䅁䅁䅯睓䅁䅁䅯睂䅅䅁䅅䅁䉁䅁䅁兂歃入䅫吷稷睐杷允䅁䅁䅕䅁䑁䅁䅷䅁䙁䅁䅁䵁䅃水䉂权佄䅁䅁权㥁䅁䅁权䡁允䅁允䅁䅁䅅䅁䙁䅁䅁䅁䅁䅁䅁䍄䉁䅁䅁兂䅁䅁䅍䅄䅁䅁䅕䅁䅁䕁乄〫䭁䵁䄴䅁䭁䕁䅳䅁䭁䅁䉣䅁䉁䅁䅁允䅁䅁䅕渵䨱䈱奂吷䴸䅉䅅䅁䙁䅁䅁睁䵁䅁䅁兂䅁䅁䅁穗偂兑䅯䄫䅁䅁䅯杒䅁䅁䅯睂䅅䅁䅅䅁䉁䅁䅁兂䅁䅁䅁䅁䅁䅁杷允䅁䅁䅕䅁䑁䅁䅷䅁䙁䅁䅁䅁杄晧䅨权㑄䅁䅁权䍂䅁䅁权䡁允䅁允䅁䅁䅅䅁䙁䅁䅁䅁䅁䅁䅁䍄䉁䅁䅁兂䅁䅁䅍䅄䅁䅁䅕䅁䅁䕁乄〫䭁佁䄴䅁䭁䕁䅳䅁䭁䅁䉣䅁䉁䅁䅁允䅁䅁䅕慊䱤䥱慅こ䵁䅉䅅䅁䙁䅁䅁睁䵁䅁䅁兂䅁䅁䅁䵯㝮䅑䅯朰䅁䅁䅯睑䅁䅁䅯睂䅅䅁䅅䅁䉁䅁䅁兂祂卨卄䙸穣䅑杷允䅁䅁䅕䅁䑁䅁䅷䅁䙁䅁䅁䥁㝁啗䈹权煄䅁䅁权睁䅁䅁权䡁允䅁允䅁䅁䅅䅁䙁䅁䅁䅁䅁䅁䅁䍄䉁䅁䅁兂䅁䅁䅍䅄䅁䅁䅕䅁䅁䥷楄䕕䭅佁䅉䅁䭁䕁䅍䅁䭁䅁䉣䅁䉁䅁䅁允䅁䅁䅕䅁䅁䅁䅁䅁䵁䅉䅅䅁䙁䅁䅁睁䵁䅁䅁兂䅁䅁䅁䵑㜳䅑䅯䄶䅁䅁䅯睓䅁䅁䅯睂䅅䅁䅅䅁䉁䅁䅁兂灃杹坄䵫伵䅑杷允䅁䅁䅕䅁䑁䅁䅷䅁䙁䅁䅁䅁䅂智䅴权い䅁䅁权䱂䅁䅁权䡁允䅁允䅁䅁䅅䅁䙁䱁琷㤸䐵祃䅬䍄䉁䅁䅁兂䅁䅁䅍䅄䅁䅁䅕䅁䅁䕁乄〫䭁䵁䅳䅁䭁䕁䅳䅁䭁䅁䉣䅁䉁䅁䅁允䅁䅁䅕ㅌ琯䥦䐫う䵁䅉䅅䅁䙁䅁䅁睁䵁䅁䅁兂䅁䅁䅄佧兊兑䅯䅂䅅䅁䅯杓䅁䅁䅯睂䅅䅁䅅䅁䉁䅁䅁兂㙃⭏㙨⼴兮睐杷允䅁䅁䅕䅁䑁䅁䅷䅁䙁䅁䅁䅁乂ㅈ䉂权㑄䅁䅁权畁䅁䅁权䡁允䅁允䅁䅁䅅䅁䙁䅁䅁䅁䅁䅁䅁䍄䉁䅁䅁兂䅁䅁䅍䅄䅁䅁䅕䅁䅁䕁乄〫䭁䵁䅍䅁䭁䕁䅳䅁䭁䅁䉣䅁䉁䅁䅁允䅁䅁䅕灓摷䵂穏が䵁䅉䅅䅁䙁䅁䅁睁䵁䅁䅁兂䅁䅁䅄佧兊兑䅯朸䅁䅁䅯睐䅁䅁䅯睂䅅䅁䅅䅁䉁䅁䅁兂䅁䅁䅁䅁䅁䅁杷允䅁䅁䅕䅁䑁䅁䅷䅁䙁䅁䅁䅁䅂智䅴权煄䅁䅁权䱂䅁䅁权䡁允䅁允䅁䅁䅅䅁䙁䡁䵏牐歩㥎⽫䍄䉁䅁䅁兂䅁䅁䅍䅄䅁䅁䅕䅁䅁䕁乄〫䭁佁䅷䅁䭁䕁䅳䅁䭁䅁䉣䅁䉁䅁䅁允䅁䅁䅕啓歉⬴浳稸䴸䅉䅅䅁䙁䅁䅁睁䵁䅁䅁兂䅁䅁䅃ㅏ偬兑䅯朲䅁䅁䅯杌䅁䅁䅯睂䅅䅁䅅䅁䉁䅁䅁兂䅁䅁䅁䅁䅁䅁杷允䅁䅁䅕䅁䑁䅁䅷䅁䙁䅁䅁䅁元癤䅨权䱄䅁䅁权睁䅁䅁权䡁允䅁允䅁䅁䅅䅁䙁䅁䅁䅁䅁䅁䅁䍄䉁䅁䅁兂䅁䅁䅍䅄䅁䅁䅕䅁䅁䕁乄〫䭁乁䅷䅁䭁䕁䅷䅁䭁䅁䉣䅁䉁䅁䅁允䅁䅁䅕穳摕䬰⽥樹䴸䅉䅅䅁䙁䅁䅁睁䵁䅁䅁兂䅁䅁䅁䵑㜳䅑䅯朵䅁䅁䅯䅔䅁䅁䅯睂䅅䅁䅅䅁䉁䅁䅁兂煂㑸卐㙌㕌睐杷允䅁䅁䅕䅁䑁䅁䅷䅁䙁䅁䅁䅁䅂智䅴权い䅁䅁权䵂䅁䅁权䡁允䅁允䅁䅁䅅䅁䙁䵁乓䱚畅䍺䅴䍄䉁䅁䅁兂䅁䅁䅍䅄䅁䅁䅕䅁䅁䕁乄〫䭁乁䅉䅁䭁䕁䅷䅁䭁䅁䉣䅁䉁䅁䅁允䅁䅁䅕瀷噒⭥ㄸ啍䵁䅉䅅䅁䙁䅁䅁睁䵁䅁䅁兂䅁䅁䅁䵑㜳䅑䅯䄯䅁䅁䅯䅔䅁䅁䅯睂䅅䅁䅅䅁䉁䅁䅁兂睄稹漴故䝎䅑杷允䅁䅁䅕䅁䑁䅁䅷䅁䙁䅁䅁䥁䅂啚䈹权捄䅁䅁权㑁䅁䅁权䡁允䅁允䅁䅁䅅䅁䙁䅁䅁䅁䅁䅁䅁䍄䉁䅁䅁兂䅁䅁䅍䅄䅁䅁䅕䅁䅁䕧求ご䭅偁䅑䅁䭁䅁䅍䅁䭁䅁䉣䅁䉁䅁䅁允䅁䅁䅕儳伷歳䑄啋䵁䅉䅅䅁䙁䅁䅁睁䵁䅁䅁兂䅁䅁䅁䵑㜳䅑䅯䄲䅁䅁䅯材䅁䅁䅯睂䅅䅁䅅䅁䉁䅁䅁兂塂捒䨷物祮睐杷允䅁䅁䅕䅁䑁䅁䅷䅁䙁䅁䅁䅁䅂智䅴权杄䅁䅁权⭁䅁䅁权䡁允䅁允䅁䅁䅅䅁䙁䝁睱偯祺偃⽑䍄䉁䅁䅁兂䅁䅁䅍䅄䅁䅁䅕䅁䅁䕁乄〫䭁佁䅉䅁䭁䑁䄴䅁䭁䅁䉣䅁䉁䅁䅁允䅁䅁䅕偦橤げ則䕃䵁䅉䅅䅁䙁䅁䅁睁䵁䅁䅁兂䅁䅁䅁䵑㜳䅑䅯朵䅁䅁䅯材䅁䅁䅯睂䅅䅁䅅䅁䉁䅁䅁兂摄䉔㐷啺洳睐杷允䅁䅁䅕䅁䑁䅁䅷䅁䙁䅁䅁䥁㝁啗䈹权㑄䅁䅁权䱂䅁䅁权䡁允䅁允䅁䅁䅅䅁䙁䡁䍃㉷捗べ䍖䍄䉁䅁䅁兂䅁䅁䅍䅄䅁䅁䅕䅁䅁䕧求ご䭅佁䅙䅁䭁䑁䅣䅁䭁䅁䉣䅁䉁䅁䅁允䅁䅁䅕䅁䅁䅁䅁䅁䵁䅉䅅䅁䙁䅁䅁睁䵁䅁䅁兂䅁䅁䅁䵑㜳䅑䅯睲䅁䅁䅯材䅁䅁䅯睂䅅䅁䅅䅁䉁䅁䅁兂㑁䵚䑒橉㡦睐杷允䅁䅁䅕䅁䑁䅁䅷䅁䙁䅁䅁䅁㝂啌䈹权䅁允䅁权䩂䅁䅁权䡁允䅁允䅁䅁䅅䅁䭁䅁䉙䅁䵁䅉䅅䅁䙁䅁䅁睁䵁䅁䅁兂䅁䅁䅁住佒兑䅯末䅁䅁䅯睎䅁䅁䅯睂䅅䅁䅅䅁䉁䅁䅁兂䅁䅁䅁䅁䅁䅁杷允䅁䅁䅕䅁䑁䅁䅷䅁䙁䅁䅁䅁䅂智䅴权睄䅁䅁权⭁䅁䅁权䡁允䅁允䅁䅁䅅䅁䙁䅁㍗㈱杧穬䅬䍄䉁䅁䅁兂䅁䅁䅍䅄䅁䅁䅕䅁䅁䕁乄〫䭁佁䅧䅁䭁䑁䄴䅁䭁䅁䉣䅁䉁䅁䅁允䅁䅁䅕礰橄楸桰ご䵁䅉䅅䅁䙁䅁䅁睁䵁䅁䅁兂䅁䅁䅁䵑㜳䅑䅯睶䅁䅁䅯材䅁䅁䅯睂䅅䅁䅅䅁䉁䅁䅁兂䅁䥁䑂摘〴村杷允䅁䅁䅕䅁䑁䅁䅷䅁䙁䅁䅁䅁䅂智䅴权㙄䅁䅁权⭁䅁䅁权䡁允䅁允䅁䅁䅅䅁䙁䅁䅁䩑眯䙣䍬䍄䉁䅁䅁兂䅁䅁䅍䅄䅁䅁䅕䅁䅁䍁潁唫䭁佁䄴䅁䭁䑁䅳䅁䭁䅁䉣䅁䉁䅁䅁允䅁䅁䅕䅁䅁䅁䅁䅁䵁䅉䅅䅁䙁䅁䅁睁䵁䅁䅁兂䅁䅁䅁䵑㜳䅑䅯䄯䅁䅁䅯材䅁䅁䅯睂䅅䅁䅅䅁䉁䅁䅁兂摂丫扅䅹䍴䅑杷允䅁䅁䅕䅁䑁䅁䅷䅁䙁䅁䅁䅁䅂智䅴权兄䅁䅁权䙂䅁䅁权䡁允䅁允䅁䅁䅅䅁䙁佁㜹䵩穵剕䅤䍄䉁䅁䅁兂䅁䅁䅍䅄䅁䅁䅕䅁䅁䝧畯ご䭅䵁䅍䅁䭁䑁䅍䅁䭁䅁䉣䅁䉁䅁䅁允䅁䅁䅕䅁䅁䅁䅁䅁䵁䅉䅅䅁䙁䅁䅁睁䵁䅁䅁兂䅁䅁䅃楡倵兑䅯睷䅁䅁䅯䅓䅁䅁䅯睂䅅䅁䅅䅁䉁䅁䅁兂䅁䅁䅁䅁䅁䅁杷允䅁䅁䅕䅁䑁䅁䅷䅁䙁䅁䅁䅁元癤䅨权㑄䅁䅁权䥂䅁䅁权䡁允䅁允䅁䅁䅅䅁䙁䅁䅁䅁䅁䅁䅁䍄䉁䅁䅁兂䅁䅁䅍䅄䅁䅁䅕䅁䅁䕁乄〫䭁佁䅁䅁䭁䕁䅕䅁䭁䅁䉣䅁䉁䅁䅁允䅁䅁䅕䕢㉪䩈䑩稹䴸䅉䅅䅁䙁䅁䅁睁䵁䅁䅁兂䅁䅁䅁剔儹兑䅯䄰䅁䅁䅯杍䅁䅁䅯睂䅅䅁䅅䅁䉁䅁䅁兂䅁䅁䅁䅁䅁䅁杷允䅁䅁䅕䅁䑁䅁䅷䅁䙁䅁䅁䅁灂唸䈵权䅁允䅁权㥁䅁䅁权䡁允䅁允䅁䅁䅅䅁䭁䅁䉙䅁䵁䅉䅅䅁䙁䅁䅁睁䵁䅁䅁兂䅁䅁䅁䤴㑈䅑䅯朵䅁䅁䅯䅎䅁䅁䅯睂䅅䅁䅅䅁䉁䅁䅁兂䅁䅁䅁䅁䅁䅁杷允䅁䅁䅕䅁䑁䅁䅷䅁䙁䅁䅁䅁䅂智䅴权癃䅁䅁权䙂䅁䅁权䡁允䅁允䅁䅁䅅䅁䙁䝁㝫䬰乹⽯⽫䍄䉁䅁䅁兂䅁䅁䅍䅄䅁䅁䅕䅁䅁䡁䭄〫䭁乁䅉䅁䭁䑁䅙䅁䭁䅁䉣䅁䉁䅁䅁允䅁䅁䅕䅁䅁䅁䅁䅁䵁䅉䅅䅁䙁䅁䅁睁䵁䅁䅁兂䅁䅁䅁䵑㜳䅑䅯朷䅁䅁䅯兒䅁䅁䅯睂䅅䅁䅅䅁䉁䅁䅁兂䵂晋㉷䘸䭚䅑杷允䅁䅁䅕䅁䑁䅁䅷䅁䙁䅁䅁䅁䅂智䅴权䱄䅁䅁权䙂䅁䅁权䡁允䅁允䅁䅁䅅䅁䙁䙁㉩㐲祥剈䅚䍄䉁䅁䅁兂䅁䅁䅍䅄䅁䅁䅕䅁䅁䑧婴ご䭅佁䅉䅁䭁䑁䅯䅁䭁䅁䉣䅁䉁䅁䅁允䅁䅁䅕䅁䅁䅁䅁䅁䵁䅉䅅䅁䙁䅁䅁睁䵁䅁䅁兂䅁䅁䅁䵑㜳䅑䅯䄫䅁䅁䅯兒䅁䅁䅯睂䅅䅁䅅䅁䉁䅁䅁兂䅁䍁㑂挰奎村杷允䅁䅁䅕䅁䑁䅁䅷䅁䙁䅁䅁䅁䅂智䅴权㙄䅁䅁权䙂䅁䅁权䡁允䅁允䅁䅁䅅䅁䙁䅁䅁䍷卲汇䌵䍄䉁䅁䅁兂䅁䅁䅍䅄䅁䅁䅕䅁䅁䕁乄〫䭁䅁䉉䅁䭁䕁䅕䅁䭁䅁䉣䅁䉁䅁䅁允䅁䅁䅕噫㙳䥦乹䐫䴸䅉䅅䅁䙁䅁䅁睁䵁䅁䅁兂䅁䅁䅁䵑㜳䅑䅯䄷䅁䅁䅯兒䅁䅁䅯睂䅅䅁䅅䅁䉁䅁䅁兂瑃䩒唵捬湈睐杷允䅁䅁䅕䅁䑁䅁䅷䅁䙁䅁䅁䅁䅂智䅴权坄䅁䅁权㡁䅁䅁权䡁允䅁允䅁䅁䅅䅁䙁䅁摚砸据⽩⽳䍄䉁䅁䅁兂䅁䅁䅍䅄䅁䅁䅕䅁䅁䕁乄〫䭁佁䅉䅁䭁䑁䅷䅁䭁䅁䉣䅁䉁䅁䅁允䅁䅁䅕佑匱ㅃ堹歄䵁䅉䅅䅁䙁䅁䅁睁䵁䅁䅁兂䅁䅁䅁䵑㜳䅑䅯睶䅁䅁䅯䅐䅁䅁䅯睂䅅䅁䅅䅁䉁䅁䅁兂䅁佁䭂䉴䅰村杷允䅁䅁䅕䅁䑁䅁䅷䅁䙁䅁䅁䅁䅂智䅴权啄䅁䅁权䭂䅁䅁权䡁允䅁允䅁䅁䅅䅁䙁䱁甲噒湘卓䅆䍄䉁䅁䅁兂䅁䅁䅍䅄䅁䅁䅕䅁䅁䕁乄〫䭁乁䅙䅁䭁䕁䅯䅁䭁䅁䉣䅁䉁䅁䅁允䅁䅁䅕奷剅㙣㝢稷䴸䅉䅅䅁䙁䅁䅁睁䵁䅁䅁兂䅁䅁䅁䵑㜳䅑䅯朴䅁䅁䅯杓䅁䅁䅯睂䅅䅁䅅䅁䉁䅁䅁兂㙁猴⽃员倸䅑杷允䅁䅁䅕䅁䑁䅁䅷䅁䙁䅁䅁䅁䅂智䅴权癃䅁䅁权䭂䅁䅁权䡁允䅁允䅁䅁䅅䅁䙁䕁氹剌搯⽥⽫䍄䉁䅁䅁兂䅁䅁䅍䅄䅁䅁䅕䅁䅁䕁乄〫䭁佁䄴䅁䭁䕁䅯䅁䭁䅁䉣䅁䉁䅁䅁允䅁䅁䅕癣穏㍹湬歓䵁䅉䅅䅁䙁䅁䅁睁䵁䅁䅁兂䅁䅁䅁䵑㜳䅑䅯䄹䅁䅁䅯杓䅁䅁䅯睂䅅䅁䅅䅁䉁䅁䅁兂卂㥁ㄵ㕎硣䅑杷允䅁䅁䅕䅁䑁䅁䅷䅁䙁䅁䅁䅁䅂智䅴权卄䅁䅁权䭂䅁䅁权䡁允䅁允䅁䅁䅅䅁䙁佁䑸洶扚呡䅒䍄䉁䅁䅁兂䅁䅁䅍䅄䅁䅁䅕䅁䅁䕁乄〫䭁乁䅙䅁䭁䕁䅉䅁䭁䅁䉣䅁䉁䅁䅁允䅁䅁䅕㡵慂䍌噘樵䴸䅉䅅䅁䙁䅁䅁睁䵁䅁䅁兂䅁䅁䅁䵑㜳䅑䅯杺䅁䅁䅯村䅁䅁䅯睂䅅䅁䅅䅁䉁䅁䅁兂楃塊⼶塁渷睐杷允䅁䅁䅕䅁䑁䅁䅷䅁䙁䅁䅁䥁煂歌䈹权獄䅁䅁权硁䅁䅁权䡁允䅁允䅁䅁䅅䅁䙁䅁䅁䅁䅁䅁䅁䍄䉁䅁䅁兂䅁䅁䅍䅄䅁䅁䅕䅁䅁䕁乄〫䭁佁䅉䅁䭁䕁䅉䅁䭁䅁䉣䅁䉁䅁䅁允䅁䅁䅕䍙瑏硍摁啄䵁䅉䅅䅁䙁䅁䅁睁䵁䅁䅁兂䅁䅁䅁䵑㜳䅑䅯睲䅁䅁䅯村䅁䅁䅯睂䅅䅁䅅䅁䉁䅁䅁兂敂⬷剮㑸ㅌ睐杷允䅁䅁䅕䅁䑁䅁䅷䅁䙁䅁䅁䅁扂䕍䈹权敄䅁䅁权㙁䅁䅁权䡁允䅁允䅁䅁䅅䅁䙁䅁䅁䅁䅁䅁䅁䍄䉁䅁䅁兂䅁䅁䅍䅄䅁䅁䅕䅁䅁䕁乄〫䭁偁䅉䅁䭁䕁䅉䅁䭁䅁䉣䅁䉁䅁䅁允䅁䅁䅕乣癷䍖㝗が䵁䅉䅅䅁䙁䅁䅁睁䵁䅁䅁兂䅁䅁䅁䵑㜳䅑䅯朰䅁䅁䅯村䅁䅁䅯睂䅅䅁䅅䅁䉁䅁䅁兂㝃䑱䍵奲ㅅ䅑杷允䅁䅁䅕䅁䑁䅁䅷䅁䙁䅁䅁䅁䅂智䅴权䱄䅁䅁权䍂䅁䅁权䡁允䅁允䅁䅁䅅䅁䙁䱁䕂共⽶硣䅒䍄䉁䅁䅁兂䅁䅁䅍䅄䅁䅁䅕䅁䅁䝧畯ご䭅䅁䉁䅁䭁䕁䅫䅁䭁䅁䉣䅁䉁䅁䅁允䅁䅁䅯杂䅅䅁杷允䅁䅁䅕䅁䑁䅁䅷䅁䙁䅁䅁䵁䅃水䉂权佄䅁䅁权䙂䅁䅁权䡁允䅁允䅁䅁䅅䅁䙁䕁ㅨ䄹獣獄⽯䍄䉁䅁䅁兂䅁䅁䅍䅄䅁䅁䅕䅁䅁䥷楄䕕䭅乁䅯䅁䭁䍁䄴䅁䭁䅁䉣䅁䉁䅁䅁允䅁䅁䅕䅁䅁䅁䅁䅁䵁䅉䅅䅁䙁䅁䅁睁䵁䅁䅁兂䅁䅁䅁䵯㝮䅑䅯术䅁䅁䅯䅐䅁䅁䅯睂䅅䅁䅅䅁䉁䅁䅁兂㥃漹灈昶匸村杷允䅁䅁䅕䅁䑁䅁䅷䅁䙁䅁䅁䅁䅂智䅴权䕁允䅁权䍂䅁䅁权䡁允䅁允䅁䅁䅅䅁䙁䉁摧昱坴正䅒䍄䉁䅁䅁兂䅁䅁䅍䅄䅁䅁䅕䅁䅁䕁乄〫䭁乁䅯䅁䭁䕁䄰䅁䭁䅁䉣䅁䉁䅁䅁允䅁䅁䅕爲卐卪吳稲䴸䅉䅅䅁䙁䅁䅁睁䵁䅁䅁兂䅁䅁䅁䡫㑢䅑䅯睹䅁䅁䅯睁䅁䅁䅯睂䅅䅁䅅䅁䉁䅁䅁兂䅁䅁䅁䅁䅁䅁杷允䅁䅁䅕䅁䑁䅁䅷䅁䙁䅁䅁䅁䅂智䅴权敄䅁䅁权乂䅁䅁权䡁允䅁允䅁䅁䅅䅁䙁䙁祎坑瑂儹䅨䍄䉁䅁䅁兂䅁䅁䅍䅄䅁䅁䅕䅁䅁䕁乄〫䭁佁䅁䅁䭁䕁䄰䅁䭁䅁䉣䅁䉁䅁䅁允䅁䅁䅕桚䜸お畗䐫䴸䅉䅅䅁䙁䅁䅁睁䵁䅁䅁兂䅁䅁䅁䵑㜳䅑䅯朵䅁䅁䅯兔䅁䅁䅯睂䅅䅁䅅䅁䉁䅁䅁兂噂穂佺㥕䉁䅑杷允䅁䅁䅕䅁䑁䅁䅷䅁䙁䅁䅁䅁杁偋䅬权⭄䅁䅁权㕁䅁䅁权䡁允䅁允䅁䅁䅅䅁䙁䅁䅁䅁䅁䅁䅁䍄䉁䅁䅁兂䅁䅁䅍䅄䅁䅁䅕䅁䅁䕁昰䕕䭅佁䅷䅁䭁䑁䅫䅁䭁䅁䉣䅁䉁䅁䅁允䅁䅁䅕䩮汔乷汲吵䴸䅉䅅䅁䙁䅁䅁睁䵁䅁䅁兂䅁䅁䅁穗偂兑䅯朰䅁䅁䅯睒䅁䅁䅯睂䅅䅁䅅䅁䉁䅁䅁兂䅁䅁䅁䅁䅁䅁杷允䅁䅁䅕䅁䑁䅁䅷䅁䙁䅁䅁䅁䅂智䅴权潄䅁䅁权乂䅁䅁权䡁允䅁允䅁䅁䅅䅁䙁䥁㔹䰴䕱歓䄵䍄䉁䅁䅁兂䅁䅁䅍䅄䅁䅁䅕䅁䅁䕁乄〫䭁偁䅷䅁䭁䕁䄰䅁䭁䅁䉣䅁䉁䅁䅁允䅁䅁䅕ㅉ㡏佸坒䕐䵁䅉䅅䅁䙁䅁䅁睁䵁䅁䅁兂䅁䅁䅁䵑㜳䅑䅯睷䅁䅁䅯兔䅁䅁䅯睂䅅䅁䅅䅁䉁䅁䅁兂呄㝤䅁睋橣䅑杷允䅁䅁䅕䅁䑁䅁䅷䅁䙁䅁䅁䅁䅂智䅴权獄䅁䅁权乂䅁䅁权䡁允䅁允䅁䅁䅅䅁䙁乁吴ㅬ杬⼫⽁䍄䉁䅁䅁兂䅁䅁䅍䅄䅁䅁䅕䅁䅁䥷楄䕕䭅佁䅑䅁䭁䕁䄰䅁䭁䅁䉣䅁䉁䅁䅁允䅁䅁䅕䅁䅁䅁䅁䅁䵁䅉䅅䅁䙁䅁䅁睁䵁䅁䅁兂䅁䅁䅁䵑㜳䅑䅯䄲䅁䅁䅯睑䅁䅁䅯睂䅅䅁䅅䅁䉁䅁䅁兂晃䵢㉣剢睶睐杷允䅁䅁䅕䅁䑁䅁䅷䅁䙁䅁䅁䅁䅂智䅴权慄䅁䅁权䑂䅁䅁权䡁允䅁允䅁䅁䅅䅁䙁偁㥤奃㑗琹⽧䍄䉁䅁䅁兂䅁䅁䅍䅄䅁䅁䅕䅁䅁䕧求ご䭅䱁䄸䅁䭁䕁䅧䅁䭁䅁䉣䅁䉁䅁䅁允䅁䅁䅕䅁䅁䅁䅁䅁䵁䅉䅅䅁䙁䅁䅁睁䵁䅁䅁兂䅁䅁䅁䡫㑢䅑䅯䄱䅁䅁䅯兓䅁䅁䅯睂䅅䅁䅅䅁䉁䅁䅁兂橁楨啂啙畳䅑杷允䅁䅁䅕䅁䑁䅁䅷䅁䙁䅁䅁䅁䅂智䅴权睄䅁䅁权䑂䅁䅁权䡁允䅁允䅁䅁䅅䅁䙁䙁捘㡏噴吵䅒䍄䉁䅁䅁兂䅁䅁䅍䅄䅁䅁䅕䅁䅁䑧婴ご䭅佁䅧䅁䭁䍁䄴䅁䭁䅁䉣䅁䉁䅁䅁允䅁䅁䅕䅁䅁䅁䅁䅁䵁䅉䅅䅁䙁䅁䅁睁䵁䅁䅁兂䅁䅁䅁晡但兑䅯䅁䅅䅁䅯睏䅁䅁䅯睂䅅䅁䅅䅁䉁䅁䅁权䝁允䅁䍄䉁䅁䅁兂䅁䅁䅍䅄䅁䅁䅕䅁䅁佁䉃䔫䭁佁䅁䅁䭁䕁䅅䅁䭁䅁䉣䅁䉁䅁䅁允䅁䅁䅕㝘偵䤷㍥吹䴸䅉䅅䅁䙁䅁䅁睁䵁䅁䅁兂䅁䅁䅁䵑㜳䅑䅯䄫䅁䅁䅯睑䅁䅁䅯睂䅅䅁䅅䅁䉁䅁䅁兂䅁䩁牂療卖村杷允䅁䅁䅕䅁䑁䅁䅷䅁䙁䅁䅁䅁㝂啌䈹权煄䅁䅁权䩂䅁䅁权䡁允䅁允䅁䅁䅅䅁䙁䕁㝡㑚硵㡭⽧䍄䉁䅁䅁兂䅁䅁䅍䅄䅁䅁䅕䅁䅁䕁乄〫䭁偁䅙䅁䭁䕁䅍䅁䭁䅁䉣䅁䉁䅁䅁允䅁䅁䅕䩵獏乵啩歁䵁䅉䅅䅁䙁䅁䅁睁䵁䅁䅁兂䅁䅁䅁䵑㜳䅑䅯睲䅁䅁䅯睁䅁䅁䅯睂䅅䅁䅅䅁䉁䅁䅁兂千久㥫䝦㡲睐杷允䅁䅁䅕䅁䑁䅁䅷䅁䙁䅁䅁䅁权晹䅴权慄䅁䅁权硁䅁䅁权䡁允䅁允䅁䅁䅅䅁䙁䅁䅁䅁䅁䅁䅁䍄䉁䅁䅁兂䅁䅁䅍䅄䅁䅁䅕䅁䅁䕧求ご䭅䅁䉉䅁䭁䑁䄰䅁䭁䅁䉣䅁䉁䅁䅁允䅁䅁䅕䅁䅁䅁䅁䅁䵁䅉䅅䅁䙁䅁䅁睁䵁䅁䅁兂䅁䅁䅁䵑㜳䅑䅯䄫䅁䅁䅯睁䅁䅁䅯睂䅅䅁䅅䅁䉁䅁䅁兂䅁䕁㙃歖塸村杷允䅁䅁䅕䅁䑁䅁䅷䅁䙁䅁䅁䅁䅂智䅴权⭄䅁䅁权䑁䅁䅁权䡁允䅁允䅁䅁䅅䅁䙁䅁䅁䩁䭅砸䍆䍄䉁䅁䅁兂䅁䅁䅍䅄䅁䅁䅕䅁䅁䕁乄〫䭁佁䅯䅁䭁䅁䅍䅁䭁䅁䉣䅁䉁䅁䅁允䅁䅁䅕摡䜲潴䅨樱䴸䅉䅅䅁䙁䅁䅁睁䵁䅁䅁兂䅁䅁䅃楡倵兑䅯朳䅁䅁䅯䅌䅁䅁䅯睂䅅䅁䅅䅁䉁䅁䅁兂䅁䅁䅁䅁䅁䅁杷允䅁䅁䅕䅁䑁䅁䅷䅁䙁䅁䅁䥁煂歌䈹权浄䅁䅁权獁䅁䅁权䡁允䅁允䅁䅁䅅䅁䙁䅁䅁䅁䅁䅁䅁䍄䉁䅁䅁兂䅁䅁䅍䅄䅁䅁䅕䅁䅁䕧求ご䭅偁䅯䅁䭁䕁䅁䅁䭁䅁䉣䅁䉁䅁䅁允䅁䅁䅕䅁䅁䅁䅁䅁䵁䅉䅅䅁䙁䅁䅁睁䵁䅁䅁兂䅁䅁䅃楡倵兑䅯杁䅅䅁䅯䅌䅁䅁䅯睂䅅䅁䅅䅁䉁䅁䅁兂䅁䅁䅁䅁䅁䅁杷允䅁䅁䅕䅁䑁䅁䅷䅁䙁䅁䅁䥁煂歌䈹权䑄䅁䅁权獁䅁䅁权䡁允䅁允䅁䅁䅅䅁䙁䅁䅁䅁䅁䅁䅁䍄䉁䅁䅁兂䅁䅁䅍䅄䅁䅁䅕䅁䅁䝧畯ご䭅乁䅙䅁䭁䍁䄸䅁䭁䅁䉣䅁䉁䅁䅁允䅁䅁䅕䅁䅁䅁䅁䅁䵁䅉䅅䅁䙁䅁䅁睁䵁䅁䅁兂䅁䅁䅁剔儹兑䅯䄵䅁䅁䅯児䅁䅁䅯睂䅅䅁䅅䅁䉁䅁䅁兂䅁䅁䅁䅁䅁䅁杷允䅁䅁䅕䅁䑁䅁䅷䅁䙁䅁䅁䅁杄晧䅨权坄䅁䅁权䕂䅁䅁权䡁允䅁允䅁䅁䅅䅁䙁䅁癮䑶汍㥸⼰䍄䉁䅁䅁兂䅁䅁䅍䅄䅁䅁䅕䅁䅁䑧婴ご䭅乁䄴䅁䭁䑁䅅䅁䭁䅁䉣䅁䉁䅁䅁允䅁䅁䅕䅁䅁䅁䅁䅁䵁䅉䅅䅁䙁䅁䅁睁䵁䅁䅁兂䅁䅁䅃楡倵兑䅯䄸䅁䅁䅯睌䅁䅁䅯睂䅅䅁䅅䅁䉁䅁䅁兂䅁䅁䅁䅁䅁䅁杷允䅁䅁䅕䅁䑁䅁䅷䅁䙁䅁䅁䥁煂歌䈹权潄䅁䅁权癁䅁䅁权䡁允䅁允䅁䅁䅅䅁䙁䅁䅁䅁䅁䅁䅁䍄䉁䅁䅁兂䅁䅁䅍䅄䅁䅁䅕䅁䅁䥷楄䕕䭅䅁䉉䅁䭁䑁䅧䅁䭁䅁䉣䅁䉁䅁䅁允䅁䅁䅕䅁䅁䅁䅁䅁䵁䅉䅅䅁䙁䅁䅁睁䵁䅁䅁兂䅁䅁䅁晡但兑䅯䄳䅁䅁䅯䅌䅁䅁䅯睂䅅䅁䅅䅁䉁䅁䅁兂䅁䅁䅁䅁䅁䅁杷允䅁䅁䅕䅁䑁䅁䅷䅁䙁䅁䅁䥁煂歌䈹权卄䅁䅁权㥁䅁䅁权䡁允䅁允䅁䅁䅅䅁䙁䅁䅁䅁䅁䅁䅁䍄䉁䅁䅁兂䅁䅁䅍䅄䅁䅁䅕䅁䅁䝧畯ご䭅乁䅧䅁䭁䑁䅁䅁䭁䅁䉣䅁䉁䅁䅁允䅁䅁䅕䅁䅁䅁䅁䅁䵁䅉䅅䅁䙁䅁䅁睁䵁䅁䅁兂䅁䅁䅃楡倵兑䅯朲䅁䅁䅯䅍䅁䅁䅯睂䅅䅁䅅䅁䉁䅁䅁兂䅁䅁䅁䅁䅁䅁杷允䅁䅁䅕䅁䑁䅁䅷䅁䙁䅁䅁䥁煂歌䈹权捄䅁䅁权睁䅁䅁权䡁允䅁允䅁䅁䅅䅁䙁䅁䅁䅁䅁䅁䅁䍄䉁䅁䅁兂䅁䅁䅍䅄䅁䅁䅕䅁䅁䕧求ご䭅偁䅙䅁䭁䕁䅯䅁䭁䅁䉣䅁䉁䅁䅁允䅁䅁䅕䑺橄潂癓吷䴸䅉䅅䅁䙁䅁䅁睁䵁䅁䅁兂䅁䅁䅁晡但兑䅯朳䅁䅁䅯睓䅁䅁䅯睂䅅䅁䅅䅁䉁䅁䅁兂潃瑂椱畹䡉䅑杷允䅁䅁䅕䅁䑁䅁䅷䅁䙁䅁䅁䥁煂歌䈹权佄䅁䅁权睁䅁䅁权䡁允䅁允䅁䅁䅅䅁䙁䅁䅁䅁䅁䅁䅁䍄䉁䅁䅁兂䅁䅁䅍䅄䅁䅁䅕䅁䅁䝧畯ご䭅佁䅁䅁䭁䑁䅁䅁䭁䅁䉣䅁䉁䅁䅁允䅁䅁䅕䅁䅁䅁䅁䅁䵁䅉䅅䅁䙁䅁䅁睁䵁䅁䅁兂䅁䅁䅃楡倵兑䅯睲䅁䅁䅯䅍䅁䅁䅯睂䅅䅁䅅䅁䉁䅁䅁兂䅁䅁䅁䅁䅁䅁杷允䅁䅁䅕䅁䑁䅁䅷䅁䙁䅁䅁䥁煂歌䈹权畄䅁䅁权睁䅁䅁权䡁允䅁允䅁䅁䅅䅁䙁䅁䅁䅁䅁䅁䅁䍄䉁䅁䅁兂䅁䅁䅍䅄䅁䅁䅕䅁䅁䝧畯ご䭅偁䅑䅁䭁䑁䅁䅁䭁䅁䉣䅁䉁䅁䅁允䅁䅁䅕䅁䅁䅁䅁䅁䵁䅉䅅䅁䙁䅁䅁睁䵁䅁䅁兂䅁䅁䅃楡倵兑䅯朰䅁䅁䅯䅍䅁䅁䅯睂䅅䅁䅅䅁䉁䅁䅁兂䅁䅁䅁䅁䅁䅁杷允䅁䅁䅕䅁䑁䅁䅷䅁䙁䅁䅁䅁睂癹䅴权䅁允䅁权䡂䅁䅁权䡁允䅁允䅁䅁䅅䅁䭁䑁䈸䅁䵁䅉䅅䅁䙁䅁䅁睁䵁䅁䅁兂䅁䅁䅃楡倵兑䅯末䅁䅁䅯䅍䅁䅁䅯睂䅅䅁䅅䅁䉁䅁䅁兂䅁䅁䅁䅁䅁䅁杷允䅁䅁䅕䅁䑁䅁䅷䅁䙁䅁䅁䥁煂歌䈹权㡄䅁䅁权睁䅁䅁权䡁允䅁允䅁䅁䅅䅁䙁䅁䅁䅁䅁䅁䅁䍄䉁䅁䅁兂䅁䅁䅍䅄䅁䅁䅕䅁䅁䥷楄䕕䭅佁䅷䅁䭁䕁䅅䅁䭁䅁䉣䅁䉁䅁䅁允䅁䅁䅕䅁䅁䅁䅁䅁䵁䅉䅅䅁䙁䅁䅁睁䵁䅁䅁兂䅁䅁䅃䝑偖兑䅯睹䅁䅁䅯䅔䅁䅁䅯睂䅅䅁䅅䅁䉁䅁䅁兂䅁䅁䅁䅁䅁䅁杷允䅁䅁䅕䅁䑁䅁䅷䅁䙁䅁䅁䅁灂唸䈵权㉄䅁䅁权㥁䅁䅁权䡁允䅁允䅁䅁䅅䅁䙁䅁䅁䅁䅁䅁䅁䍄䉁䅁䅁兂䅁䅁䅍䅄䅁䅁䅕䅁䅁䝁确歔䭅偁䅑䅁䭁䕁䅉䅁䭁䅁䉣䅁䉁䅁䅁允䅁䅁䅕獒戲䍹㍁歍䵁䅉䅅䅁䙁䅁䅁睁䵁䅁䅁兂䅁䅁䅃楡倵兑䅯睷䅁䅁䅯䅍䅁䅁䅯睂䅅䅁䅅䅁䉁䅁䅁兂䅁䅁䅁䅁䅁䅁杷允䅁䅁䅕䅁䑁䅁䅷䅁䙁䅁䅁䥁煂歌䈹权䕁允䅁权睁䅁䅁权䡁允䅁允䅁䅁䅅䅁䙁䅁䅁䅁䅁䅁䅁䍄䉁䅁䅁兂䅁䅁䅍䅄䅁䅁䅕䅁䅁䝧畯ご䭅佁䅷䅁䭁䑁䅁䅁䭁䅁䉣䅁䉁䅁䅁允䅁䅁䅕䅁䅁䅁䅁䅁䵁䅉䅅䅁䙁䅁䅁睁䵁䅁䅁兂䅁䅁䅁䍉㕪䅑䅯末䅁䅁䅯兑䅁䅁䅯睂䅅䅁䅅䅁䉁䅁䅁兂䅁䅁䅁䅁䅁䅁杷允䅁䅁䅕䅁䑁䅁䅷䅁䙁䅁䅁䅁权晹䅴权奄䅁䅁权䝂䅁䅁权䡁允䅁允䅁䅁䅅䅁䙁䡁祏捫啵晓⽅䍄䉁䅁䅁兂䅁䅁䅍䅄䅁䅁䅕䅁䅁䝧畯ご䭅乁䅑䅁䭁䑁䅅䅁䭁䅁䉣䅁䉁䅁䅁允䅁䅁䅕䅁䅁䅁䅁䅁䵁䅉䅅䅁䙁䅁䅁睁䵁䅁䅁兂䅁䅁䅁祥倱兑䅯朰䅁䅁䅯兑䅁䅁䅯睂䅅䅁䅅䅁䉁䅁䅁兂䅁䅁䅁䅁䅁䅁杷允䅁䅁䅕䅁䑁䅁䅷䅁䙁䅁䅁䥁煂歌䈹权歄䅁䅁权硁䅁䅁权䡁允䅁允䅁䅁䅅䅁䙁䅁䅁䅁䅁䅁䅁䍄䉁䅁䅁兂䅁䅁䅍䅄䅁䅁䅕䅁䅁䕁昰䕕䭅乁䅧䅁䭁䕁䅑䅁䭁䅁䉣䅁䉁䅁䅁允䅁䅁䅕硶捵⽴灘歂䵁䅉䅅䅁䙁䅁䅁睁䵁䅁䅁兂䅁䅁䅃楡倵兑䅯䄵䅁䅁䅯児䅁䅁䅯睂䅅䅁䅅䅁䉁䅁䅁兂䅁䅁䅁䅁䅁䅁杷允䅁䅁䅕䅁䑁䅁䅷䅁䙁䅁䅁䅁灂唸䈵权歄䅁䅁权㙁䅁䅁权䡁允䅁允䅁䅁䅅䅁䙁䅁䅁䅁䅁䅁䅁䍄䉁䅁䅁兂䅁䅁䅍䅄䅁䅁䅕䅁䅁䕧求ご䭅乁䅁䅁䭁䅁䅍䅁䭁䅁䉣䅁䉁䅁䅁允䅁䅁䅕桊ㅬ堵歳お䵁䅉䅅䅁䙁䅁䅁睁䵁䅁䅁兂䅁䅁䅃楡倵兑䅯朶䅁䅁䅯䅏䅁䅁䅯睂䅅䅁䅅䅁䉁䅁䅁兂䅁䅁䅁䅁䅁䅁杷允䅁䅁䅕䅁䑁䅁䅷䅁䙁䅁䅁䥁煂歌䈹权䱄䅁䅁权硁䅁䅁权䡁允䅁允䅁䅁䅅䅁䙁䅁䅁䅁䅁䅁䅁䍄䉁䅁䅁兂䅁䅁䅍䅄䅁䅁䅕䅁䅁䝧畯ご䭅䱁䄸䅁䭁䑁䅅䅁䭁䅁䉣䅁䉁䅁䅁允䅁䅁䅕䅁䅁䅁䅁䅁䵁䅉䅅䅁䙁䅁䅁睁䵁䅁䅁兂䅁䅁䅁䵣㝲䅑䅯术䅁䅁䅯村䅁䅁䅯睂䅅䅁䅅䅁䉁䅁䅁兂䅁䅁潃㥬灪兑杷允䅁䅁䅕䅁䑁䅁䅷䅁䙁䅁䅁䅁元癤䅨权獄䅁䅁权祁䅁䅁权䡁允䅁允䅁䅁䅅䅁䙁䅁䝔䌷丵睊䅒䍄䉁䅁䅁兂䅁䅁䅍䅄䅁䅁䅕䅁䅁䝧畯ご䭅䅁䉁䅁䭁䑁䅅䅁䭁䅁䉣䅁䉁䅁䅁允䅁䅁䅯杂䅅䅁杷允䅁䅁䅕䅁䑁䅁䅷䅁䙁䅁䅁䥁煂歌䈹权䑄䅁䅁权硁䅁䅁权䡁允䅁允䅁䅁䅅䅁䙁䅁䅁䅁䅁䅁䅁䍄䉁䅁䅁兂䅁䅁䅍䅄䅁䅁䅕䅁䅁䝧畯ご䭅䵁䄴䅁䭁䍁䄴䅁䭁䅁䉣䅁䉁䅁䅁允䅁䅁䅕䅁䅁䅁䅁䅁䵁䅉䅅䅁䙁䅁䅁睁䵁䅁䅁兂䅁䅁䅁晡但兑䅯䄲䅁䅁䅯䅑䅁䅁䅯睂䅅䅁䅅䅁䉁䅁䅁兂䅁䅁䅁䅁䅁䅁杷允䅁䅁䅕䅁䑁䅁䅷䅁䙁䅁䅁䥁煂歌䈹权敄䅁䅁权畁䅁䅁权䡁允䅁允䅁䅁䅅䅁䙁䅁䅁䅁䅁䅁䅁䍄䉁䅁䅁兂䅁䅁䅍䅄䅁䅁䅕䅁䅁䝧畯ご䭅偁䅯䅁䭁䑁䄴䅁䭁䅁䉣䅁䉁䅁䅁允䅁䅁䅕䅁䅁䅁䅁䅁䵁䅉䅅䅁䙁䅁䅁睁䵁䅁䅁兂䅁䅁䅃楡倵兑䅯朷䅁䅁䅯杌䅁䅁䅯睂䅅䅁䅅䅁䉁䅁䅁兂䅁䅁䅁䅁䅁䅁杷允䅁䅁䅕䅁䑁䅁䅷䅁䙁䅁䅁䥁煂歌䈹权睄䅁䅁权畁䅁䅁权䡁允䅁允䅁䅁䅅䅁䙁䅁䅁䅁䅁䅁䅁䍄䉁䅁䅁兂䅁䅁䅍䅄䅁䅁䅕䅁䅁䭁䩄〫䭁䵁䅳䅁䭁䕁䅅䅁䭁䅁䉣䅁䉁䅁䅁允䅁䅁䅕捓扣夶捔啁䵁䅉䅅䅁䙁䅁䅁睁䵁䅁䅁兂䅁䅁䅃楡倵兑䅯䄶䅁䅁䅯杌䅁䅁䅯睂䅅䅁䅅䅁䉁䅁䅁兂䅁䅁䅁䅁䅁䅁杷允䅁䅁䅕䅁䑁䅁䅷䅁䙁䅁䅁䥁煂歌䈹权㙄䅁䅁权畁䅁䅁权䡁允䅁允䅁䅁䅅䅁䙁䅁䅁䅁䅁䅁䅁䍄䉁䅁䅁兂䅁䅁䅍䅄䅁䅁䅕䅁䅁䝧畯ご䭅乁䅁䅁䭁䑁䅉䅁䭁䅁䉣䅁䉁䅁䅁允䅁䅁䅕䅁䅁䅁䅁䅁䵁䅉䅅䅁䙁䅁䅁睁䵁䅁䅁兂䅁䅁䅃楡倵兑䅯朲䅁䅁䅯杍䅁䅁䅯睂䅅䅁䅅䅁䉁䅁䅁兂䅁䅁䅁䅁䅁䅁杷允䅁䅁䅕䅁䑁䅁䅷䅁䙁䅁䅁䥁煂歌䈹权佄䅁䅁权祁䅁䅁权䡁允䅁允䅁䅁䅅䅁䙁䅁䅁䅁䅁䅁䅁䍄䉁䅁䅁兂䅁䅁䅍䅄䅁䅁䅕䅁䅁䝧畯ご䭅佁䄴䅁䭁䑁䅉䅁䭁䅁䉣䅁䉁䅁䅁允䅁䅁䅕䅁䅁䅁䅁䅁䵁䅉䅅䅁䙁䅁䅁睁䵁䅁䅁兂䅁䅁䅃楡倵兑䅯䄹䅁䅁䅯杍䅁䅁䅯睂䅅䅁䅅䅁䉁䅁䅁兂䅁䅁䅁䅁䅁䅁杷允䅁䅁䅕䅁䑁䅁䅷䅁䙁䅁䅁䅁元癤䅨权祄䅁䅁权㝁䅁䅁权䡁允䅁允䅁䅁䅅䅁䙁䵁䴳䵺䵺䉺䅴䍄䉁䅁䅁兂䅁䅁䅍䅄䅁䅁䅕䅁䅁䡁瑳ご䭅䵁䅳䅁䭁䕁䅫䅁䭁䅁䉣䅁䉁䅁䅁允䅁䅁䅕䅁䅁䅁䅁䅁䵁䅉䅅䅁䙁䅁䅁睁䵁䅁䅁兂䅁䅁䅃楡倵兑䅯睶䅁䅁䅯杍䅁䅁䅯睂䅅䅁䅅䅁䉁䅁䅁兂䅁䅁䅁䅁䅁䅁杷允䅁䅁䅕䅁䑁䅁䅷䅁䙁䅁䅁䅁杄晧䅨权い䅁䅁权䍂䅁䅁权䡁允䅁允䅁䅁䅅䅁䙁䅁䅁䅁䅁䍧䅰䍄䉁䅁䅁兂䅁䅁䅍䅄䅁䅁䅕䅁䅁䝧畯ご䭅偁䅷䅁䭁䑁䅉䅁䭁䅁䉣䅁䉁䅁䅁允䅁䅁䅕䅁䅁䅁䅁䅁䵁䅉䅅䅁䙁䅁䅁睁䵁䅁䅁兂䅁䅁䅃䝑偖兑䅯朲䅁䅁䅯䅎䅁䅁䅯睂䅅䅁䅅䅁䉁䅁䅁兂䅁䅁䅁䅁䅁䅁杷允䅁䅁䅕䅁䑁䅁䅷䅁䙁䅁䅁䵁䅃水䉂权奄䅁䅁权ぁ䅁䅁权䡁允䅁允䅁䅁䅅䅁䙁䅁䅁䅁䅁䅁䅁䍄䉁䅁䅁兂䅁䅁䅍䅄䅁䅁䅕䅁䅁䭁䩄〫䭁乁䅧䅁䭁䑁䅷䅁䭁䅁䉣䅁䉁䅁䅁允䅁䅁䅕桤呣ぉ乒稶䴸䅉䅅䅁䙁䅁䅁睁䵁䅁䅁兂䅁䅁䅃楡倵兑䅯朱䅁䅁䅯䅎䅁䅁䅯睂䅅䅁䅅䅁䉁䅁䅁兂䅁䅁䅁䅁䅁䅁杷允䅁䅁䅕䅁䑁䅁䅷䅁䙁䅁䅁䥁煂歌䈹权慄䅁䅁权ぁ䅁䅁权䡁允䅁允䅁䅁䅅䅁䙁䅁䅁䅁䅁䅁䅁䍄䉁䅁䅁兂䅁䅁䅍䅄䅁䅁䅕䅁䅁䭁䩄〫䭁佁䅁䅁䭁䑁䄸䅁䭁䅁䉣䅁䉁䅁䅁允䅁䅁䅕䅁䅁䅁䅁䅁䵁䅉䅅䅁䙁䅁䅁睁䵁䅁䅁兂䅁䅁䅃楡倵兑䅯杺䅁䅁䅯䅎䅁䅁䅯睂䅅䅁䅅䅁䉁䅁䅁兂䅁䅁䅁䅁䅁䅁杷允䅁䅁䅕䅁䑁䅁䅷䅁䙁䅁䅁䥁煂歌䈹权敄䅁䅁权ぁ䅁䅁权䡁允䅁允䅁䅁䅅䅁䙁䅁䅁䅁䅁䅁䅁䍄䉁䅁䅁兂䅁䅁䅍䅄䅁䅁䅕䅁䅁䝧畯ご䭅佁䅑䅁䭁䑁䅑䅁䭁䅁䉣䅁䉁䅁䅁允䅁䅁䅕䅁䅁䅁䅁䅁䵁䅉䅅䅁䙁䅁䅁睁䵁䅁䅁兂䅁䅁䅃楡倵兑䅯睹䅁䅁䅯䅎䅁䅁䅯睂䅅䅁䅅䅁䉁䅁䅁兂䅁䅁䅁䅁䅁䅁杷允䅁䅁䅕䅁䑁䅁䅷䅁䙁䅁䅁䥁煂歌䈹权㑄䅁䅁权ぁ䅁䅁权䡁允䅁允䅁䅁䅅䅁䙁䅁䅁䅁䅁䅁䅁䍄䉁䅁䅁兂䅁䅁䅍䅄䅁䅁䅕䅁䅁䡁䭄〫䭁乁䅙䅁䭁䕁䅯䅁䭁䅁䉣䅁䉁䅁䅁允䅁䅁䅕䩐䜵嘹村樫䴸䅉䅅䅁䙁䅁䅁睁䵁䅁䅁兂䅁䅁䅁䵯㝮䅑䅯䅂䅅䅁䅯児䅁䅁䅯睂䅅䅁䅅䅁䉁䅁䅁兂奄桤杹䙂慯䅑杷允䅁䅁䅕䅁䑁䅁䅷䅁䙁䅁䅁䥁煂歌䈹权坄䅁䅁权穁䅁䅁权䡁允䅁允䅁䅁䅅䅁䙁䅁䅁䅁䅁䅁䅁䍄䉁䅁䅁兂䅁䅁䅍䅄䅁䅁䅕䅁䅁䡁瑳ご䭅偁䅑䅁䭁䕁䅯䅁䭁䅁䉣䅁䉁䅁䅁允䅁䅁䅕癗琶⽌汈啍䵁䅉䅅䅁䙁䅁䅁睁䵁䅁䅁兂䅁䅁䅁䍉㕪䅑䅯䄰䅁䅁䅯児䅁䅁䅯睂䅅䅁䅅䅁䉁䅁䅁兂䩁㙍䥗ㅒ硑䅑杷允䅁䅁䅕䅁䑁䅁䅷䅁䙁䅁䅁䥁煂歌䈹权奄䅁䅁权穁䅁䅁权䡁允䅁允䅁䅁䅅䅁䙁䅁䅁䅁䅁䅁䅁䍄䉁䅁䅁兂䅁䅁䅍䅄䅁䅁䅕䅁䅁䙁睳ご䭅䅁䉑䅁䭁䕁䅣䅁䭁䅁䉣䅁䉁䅁䅁允䅁䅁䅕䅁䅁䅁䅁䅁䵁䅉䅅䅁䙁䅁䅁睁䵁䅁䅁兂䅁䅁䅁住佒兑䅯䄹䅁䅁䅯睒䅁䅁䅯睂䅅䅁䅅䅁䉁䅁䅁兂䅁䅁䅁䅁䅁䅁杷允䅁䅁䅕䅁䑁䅁䅷䅁䙁䅁䅁䵁䅃水䉂权卄䅁䅁权䅂䅁䅁权䡁允䅁允䅁䅁䅅䅁䙁䅁䅁䅁䅁䅁䅁䍄䉁䅁䅁兂䅁䅁䅍䅄䅁䅁䅕䅁䅁䑁歪歔䭅乁䅧䅁䭁䑁䅳䅁䭁䅁䉣䅁䉁䅁䅁允䅁䅁䅕䅁䅁䅁䅁䅁䵁䅉䅅䅁䙁䅁䅁睁䵁䅁䅁兂䅁䅁䅃䝑偖兑䅯朴䅁䅁䅯兒䅁䅁䅯睂䅅䅁䅅䅁䉁䅁䅁兂煂偤汯瑷䍉䅑杷允䅁䅁䅕䅁䑁䅁䅷䅁䙁䅁䅁䥁煂歌䈹权祄䅁䅁权穁䅁䅁权䡁允䅁允䅁䅁䅅䅁䙁䅁䅁䅁䅁䅁䅁䍄䉁䅁䅁兂䅁䅁䅍䅄䅁䅁䅕䅁䅁䕁昰䕕䭅偁䅯䅁䭁䕁䅧䅁䭁䅁䉣䅁䉁䅁䅁允䅁䅁䅕洷㔲嘫眴歕䵉䅉䅅䅁䙁䅁䅁睁䵁䅁䅁兂䅁䅁䅃楡倵兑䅯朰䅁䅁䅯睍䅁䅁䅯睂䅅䅁䅅䅁䉁䅁䅁兂䅁䅁䅁䅁䅁䅁杷允䅁䅁䅕䅁䑁䅁䅷䅁䙁䅁䅁䥁煂歌䈹权䱄䅁䅁权穁䅁䅁权䡁允䅁允䅁䅁䅅䅁䙁䅁䅁䅁䅁䅁䅁䍄䉁䅁䅁兂䅁䅁䅍䅄䅁䅁䅕䅁䅁䝧畯ご䭅䭁䄸䅁䭁䑁䅧䅁䭁䅁䉣䅁䉁䅁䅁允䅁䅁䅕䅁䅁䅁䅁䅁䵁䅉䅅䅁䙁䅁䅁睁䵁䅁䅁兂䅁䅁䅁穗偂兑䅯䅂䅅䅁䅯䅍䅁䅁䅯睂䅅䅁䅅䅁䉁䅁䅁兂䅁䅁䅁䅁䅁䅁杷允䅁䅁䅕䅁䑁䅁䅷䅁䙁䅁䅁䅁杄晧䅨权㙄䅁䅁权䝂䅁䅁权䡁允䅁允䅁䅁䅅䅁䙁䅁䅁䅁䅁䅁䅁䍄䉁䅁䅁兂䅁䅁䅍䅄䅁䅁䅕䅁䅁佁䉃䔫䭁䭁䄸䅁䭁䕁䅉䅁䭁䅁䉣䅁䉁䅁䅁允䅁䅁䅕癓塷浕䍴歁䵁䅉䅅䅁䙁䅁䅁睁䵁䅁䅁兂䅁䅁䅁䍉㕪䅑䅯䄫䅁䅁䅯睏䅁䅁䅯睂䅅䅁䅅䅁䉁䅁䅁兂䅁䅁䅁䅁䅁䅁杷允䅁䅁䅕䅁䑁䅁䅷䅁䙁䅁䅁䥁煂歌䈹权䕁允䅁权穁䅁䅁权䡁允䅁允䅁䅁䅅䅁䙁䅁䅁䅁䅁䅁䅁䍄䉁䅁䅁兂䅁䅁䅍䅄䅁䅁䅕䅁䅁䥷楄䕕䭅乁䅧䅁䭁䍁䄸䅁䭁䅁䉣䅁䉁䅁䅁允䅁䅁䅕䅁䅁䅁䅁䅁䵁䅉䅅䅁䙁䅁䅁睁䵁䅁䅁兂䅁䅁䅁䵣㝲䅑䅯杁䅅䅁䅯䅍䅁䅁䅯睂䅅䅁䅅䅁䉁䅁䅁兂䅁䅁䅁䅁䅁䅁杷允䅁䅁䅕䅁䑁䅁䅷䅁䙁䅁䅁䥁煂歌䈹权獄䅁䅁权穁䅁䅁权䡁允䅁允䅁䅁䅅䅁䙁䅁䅁䅁䅁䅁䅁䍄䉁䅁䅁兂䅁䅁䅍䅄䅁䅁䅕䅁䅁䥷楄䕕䭅䅁䉁䅁䭁䑁䅣䅁䭁䅁䉣䅁䉁䅁䅁允䅁䅁䅯睐䅅䅁杷允䅁䅁䅕䅁䑁䅁䅷䅁䙁䅁䅁䥁煂歌䈹权啄䅁䅁权㑁䅁䅁权䡁允䅁允䅁䅁䅅䅁䙁䅁䅁䅁䅁䅁䅁䍄䉁䅁䅁兂䅁䅁䅍䅄䅁䅁䅕䅁䅁䝧畯ご䭅乁䅙䅁䭁䑁䅧䅁䭁䅁䉣䅁䉁䅁䅁允䅁䅁䅕䅁䅁䅁䅁䅁䵁䅉䅅䅁䙁䅁䅁睁䵁䅁䅁兂䅁䅁䅃楡倵兑䅯朳䅁䅁䅯兑䅁䅁䅯睂䅅䅁䅅䅁䉁䅁䅁兂䅁䅁䅁䅁䅁䅁杷允䅁䅁䅕䅁䑁䅁䅷䅁䙁䅁䅁䥁煂歌䈹权佄䅁䅁权㑁䅁䅁权䡁允䅁允䅁䅁䅅䅁䙁䅁䅁䅁䅁䅁䅁䍄䉁䅁䅁兂䅁䅁䅍䅄䅁䅁䅕䅁䅁䕁昰䕕䭅偁䅧䅁䭁䑁䅙䅁䭁䅁䉣䅁䉁䅁䅁允䅁䅁䅕允捂䩫楉䕌䵉䅉䅅䅁䙁䅁䅁睁䵁䅁䅁兂䅁䅁䅃楡倵兑䅯朳䅁䅁䅯䅏䅁䅁䅯睂䅅䅁䅅䅁䉁䅁䅁兂䅁䅁䅁䅁䅁䅁杷允䅁䅁䅕䅁䑁䅁䅷䅁䙁䅁䅁䥁煂歌䈹权歄䅁䅁权㑁䅁䅁权䡁允䅁允䅁䅁䅅䅁䙁䅁䅁䅁䅁䅁䅁䍄䉁䅁䅁兂䅁䅁䅍䅄䅁䅁䅕䅁䅁䡁瑳ご䭅乁䄴䅁䭁䑁䅕䅁䭁䅁䉣䅁䉁䅁䅁允䅁䅁䅕湚瑊䝸䕤ぁ䵁䅉䅅䅁䙁䅁䅁睁䵁䅁䅁兂䅁䅁䅃楡倵兑䅯䄯䅁䅁䅯䅏䅁䅁䅯睂䅅䅁䅅䅁䉁䅁䅁兂䅁䅁䅁䅁䅁䅁杷允䅁䅁䅕䅁䑁䅁䅷䅁䙁䅁䅁䥁煂歌䈹权䑄䅁䅁权㑁䅁䅁权䡁允䅁允䅁䅁䅅䅁䙁䅁䅁䅁䅁䅁䅁䍄䉁䅁䅁兂䅁䅁䅍䅄䅁䅁䅕䅁䅁䝧畯ご䭅乁䅁䅁䭁䑁䅫䅁䭁䅁䉣䅁䉁䅁䅁允䅁䅁䅕䅁䅁䅁䅁䅁䵁䅉䅅䅁䙁䅁䅁睁䵁䅁䅁兂䅁䅁䅁剔儹兑䅯䄶䅁䅁䅯睐䅁䅁䅯睂䅅䅁䅅䅁䉁䅁䅁兂摃噶眰䩎剨䅑杷允䅁䅁䅕䅁䑁䅁䅷䅁䙁䅁䅁䥁煂歌䈹权啄䅁䅁权㕁䅁䅁权䡁允䅁允䅁䅁䅅䅁䙁䅁䅁䅁䅁䅁䅁䍄䉁䅁䅁兂䅁䅁䅍䅄䅁䅁䅕䅁䅁䥷楄䕕䭅䱁䄸䅁䭁䑁䅍䅁䭁䅁䉣䅁䉁䅁䅁允䅁䅁䅕䅁䅁䅁䅁䅁䵁䅉䅅䅁䙁䅁䅁睁䵁䅁䅁兂䅁䅁䅃楡倵兑䅯朵䅁䅁䅯兏䅁䅁䅯睂䅅䅁䅅䅁䉁䅁䅁兂䅁䅁䅁䅁䅁䅁杷允䅁䅁䅕䅁䑁䅁䅷䅁䙁䅁䅁䅁睂癹䅴权㉄䅁䅁权䍂䅁䅁权䡁允䅁允䅁䅁䅅䅁䙁䅁佔歮洷癍⽍䍄䉁䅁䅁兂䅁䅁䅍䅄䅁䅁䅕䅁䅁䝧畯ご䭅佁䄴䅁䭁䑁䅫䅁䭁䅁䉣䅁䉁䅁䅁允䅁䅁䅕䅁䅁䅁䅁䅁䵁䅉䅅䅁䙁䅁䅁睁䵁䅁䅁兂䅁䅁䅃楡倵兑䅯䄶䅁䅁䅯兏䅁䅁䅯睂䅅䅁䅅䅁䉁䅁䅁兂䅁䅁䅁䅁䅁䅁杷允䅁䅁䅕䅁䑁䅁䅷䅁䙁䅁䅁䅁乂ㅈ䉂权捄䅁䅁权穁䅁䅁权䡁允䅁允䅁䅁䅅䅁䙁䅁䅁䅁䅁䅁䅁䍄䉁䅁䅁兂䅁䅁䅍䅄䅁䅁䅕䅁䅁䍁潁唫䭁䱁䄸䅁䭁䕁䅯䅁䭁䅁䉣䅁䉁䅁䅁允䅁䅁䅕䅁䅁䅁䅁䅁䵁䅉䅅䅁䙁䅁䅁睁䵁䅁䅁兂䅁䅁䅁穗偂兑䅯䅁䅅䅁䅯兒䅁䅁䅯睂䅅䅁䅅䅁䉁䅁䅁权䝁允䅁䍄䉁䅁䅁兂䅁䅁䅍䅄䅁䅁䅕䅁䅁䝧畯ご䭅乁䅉䅁䭁䑁䅫䅁䭁䅁䉣䅁䉁䅁䅁允䅁䅁䅕䅁䅁䅁䅁䅁䵁䅉䅅䅁䙁䅁䅁睁䵁䅁䅁兂䅁䅁䅃楡倵兑䅯朵䅁䅁䅯村䅁䅁䅯睂䅅䅁䅅䅁䉁䅁䅁兂䕂䕂㍃桍䕳䅑杷允䅁䅁䅕䅁䑁䅁䅷䅁䙁䅁䅁䅁元癤䅨权い䅁䅁权ぁ䅁䅁权䡁允䅁允䅁䅁䅅䅁䙁䵁䴳䵺䵺䍔䅂䍄䉁䅁䅁兂䅁䅁䅍䅄䅁䅁䅕䅁䅁䝧畯ご䭅乁䅯䅁䭁䑁䅯䅁䭁䅁䉣䅁䉁䅁䅁允䅁䅁䅕䅁䅁䅁䅁䅁䵁䅉䅅䅁䙁䅁䅁睁䵁䅁䅁兂䅁䅁䅃楡倵兑䅯朴䅁䅁䅯杏䅁䅁䅯睂䅅䅁䅅䅁䉁䅁䅁兂䅁䅁䅁䅁䅁䅁杷允䅁䅁䅕䅁䑁䅁䅷䅁䙁䅁䅁䅁元癤䅨权䱄䅁䅁权㉁䅁䅁权䡁允䅁允䅁䅁䅅䅁䙁䅁䅁䅁䅁䅁䅁䍄䉁䅁䅁兂䅁䅁䅍䅄䅁䅁䅕䅁䅁䕧求ご䭅偁䅑䅁䭁䑁䅑䅁䭁䅁䉣䅁䉁䅁䅁允䅁䅁䅕䅁䅁䅁䅁䅁䵁䅉䅅䅁䙁䅁䅁睁䵁䅁䅁兂䅁䅁䅃楡倵兑䅯睲䅁䅁䅯杏䅁䅁䅯睂䅅䅁䅅䅁䉁䅁䅁兂䅁䅁䅁䅁䅁䅁杷允䅁䅁䅕䅁䑁䅁䅷䅁䙁䅁䅁䥁煂歌䈹权睄䅁䅁权㙁䅁䅁权䡁允䅁允䅁䅁䅅䅁䙁䅁䅁䅁䅁䅁䅁䍄䉁䅁䅁兂䅁䅁䅍䅄䅁䅁䅕䅁䅁䝧畯ご䭅佁䅯䅁䭁䅁䅍䅁䭁䅁䉣䅁䉁䅁䅁允䅁䅁䅕䅁䅁䅁䅁䅁䵁䅉䅅䅁䙁䅁䅁睁䵁䅁䅁兂䅁䅁䅃ㅏ偬兑䅯朳䅁䅁䅯杌䅁䅁䅯睂䅅䅁䅅䅁䉁䅁䅁兂䅁䅁䅁䅁䅁䅁杷允䅁䅁䅕䅁䑁䅁䅷䅁䙁䅁䅁䅁睂癹䅴权䕁允䅁权䙂䅁䅁权䡁允䅁允䅁䅁䅅䅁䙁䥁㡵坉䤯睇䅊䍄䉁䅁䅁兂䅁䅁䅍䅄䅁䅁䅕䅁䅁䥷楄䕕䭅乁䅑䅁䭁䕁䅙䅁䭁䅁䉣䅁䉁䅁䅁允䅁䅁䅕䅁䅁䅁䅁䅁䵁䅉䅅䅁䙁䅁䅁睁䵁䅁䅁兂䅁䅁䅃楡倵兑䅯䄳䅁䅁䅯睐䅁䅁䅯睂䅅䅁䅅䅁䉁䅁䅁兂䅁䅁䅁䅁䅁䅁杷允䅁䅁䅕䅁䑁䅁䅷䅁䙁䅁䅁䅁杄晧䅨权䍁允䅁权䩂䅁䅁权䡁允䅁允䅁䅁䅅䅁䙁䥁刹㍄摺䉵䅂䍄䉁䅁䅁兂䅁䅁䅍䅄䅁䅁䅕䅁䅁䝧畯ご䭅䵁䄴䅁䭁䑁䄸䅁䭁䅁䉣䅁䉁䅁䅁允䅁䅁䅕䅁䅁䅁䅁䅁䵁䅉䅅䅁䙁䅁䅁睁䵁䅁䅁兂䅁䅁䅁䍉㕪䅑䅯䄳䅁䅁䅯李䅁䅁䅯睂䅅䅁䅅䅁䉁䅁䅁兂䅁䅁䅁䅁䅁䅁杷允䅁䅁䅕䅁䑁䅁䅷䅁䙁䅁䅁䥁煂歌䈹权杄䅁䅁权⽁䅁䅁权䡁允䅁允䅁䅁䅅䅁䙁䅁䅁䅁䅁䅁䅁䍄䉁䅁䅁兂䅁䅁䅍䅄䅁䅁䅕䅁䅁䡁䭄〫䭁䱁䄸䅁䭁䕁䅅䅁䭁䅁䉣䅁䉁䅁䅁允䅁䅁䅕䅁䅁䅁䅁䅁䵁䅉䅅䅁䙁䅁䅁睁䵁䅁䅁兂䅁䅁䅃楡倵兑䅯朰䅁䅁䅯睐䅁䅁䅯睂䅅䅁䅅䅁䉁䅁䅁兂䅁䅁䅁䅁䅁䅁杷允䅁䅁䅕䅁䑁䅁䅷䅁䙁䅁䅁䅁乂ㅈ䉂权⭄䅁䅁权ㅁ䅁䅁权䡁允䅁允䅁䅁䅅䅁䙁䙁㥁慓削眰䍸䍄䉁䅁䅁兂䅁䅁䅍䅄䅁䅁䅕䅁䅁䝧畯ご䭅䱁䄸䅁䭁䑁䄸䅁䭁䅁䉣䅁䉁䅁䅁允䅁䅁䅕䅁䅁䅁䅁䅁䵁䅉䅅䅁䙁䅁䅁睁䵁䅁䅁兂䅁䅁䅃楡倵兑䅯末䅁䅁䅯睐䅁䅁䅯睂䅅䅁䅅䅁䉁䅁䅁兂䅁䅁䅁䅁䅁䅁杷允䅁䅁䅕䅁䑁䅁䅷䅁䙁䅁䅁䥁煂歌䈹权⭄䅁䅁权⽁䅁䅁权䡁允䅁允䅁䅁䅅䅁䙁䅁䅁䅁䅁䅁䅁䍄䉁䅁䅁兂䅁䅁䅍䅄䅁䅁䅕䅁䅁䝧畯ご䭅䅁䉉䅁䭁䑁䄸䅁䭁䅁䉣䅁䉁䅁䅁允䅁䅁䅕䅁䅁䅁䅁䅁䵁䅉䅅䅁䙁䅁䅁睁䵁䅁䅁兂䅁䅁䅃䝑偖兑䅯朶䅁䅁䅯兏䅁䅁䅯睂䅅䅁䅅䅁䉁䅁䅁兂䅁䅁䅁䅁䅁䅁杷允䅁䅁䅕䅁䑁䅁䅷䅁䙁䅁䅁䥁煂歌䈹权杄䅁䅁权㍁䅁䅁权䡁允䅁允䅁䅁䅅䅁䙁䅁䅁䅁䅁䅁䅁䍄䉁䅁䅁兂䅁䅁䅍䅄䅁䅁䅕䅁䅁䕁昰䕕䭅偁䅷䅁䭁䑁䄸䅁䭁䅁䉣䅁䉁䅁䅁允䅁䅁䅕穡佬搷瘴䕔䵁䅉䅅䅁䙁䅁䅁睁䵁䅁䅁兂䅁䅁䅃楡倵兑䅯朴䅁䅁䅯睎䅁䅁䅯睂䅅䅁䅅䅁䉁䅁䅁兂䅁䅁䅁䅁䅁䅁杷允䅁䅁䅕䅁䑁䅁䅷䅁䙁䅁䅁䅁乂ㅈ䉂权獄䅁䅁权㍁䅁䅁权䡁允䅁允䅁䅁䅅䅁䙁乁⭚武㕊琱⽷䍄䉁䅁䅁兂䅁䅁䅍䅄䅁䅁䅕䅁䅁䝧畯ご䭅䭁䄸䅁䭁䑁䅣䅁䭁䅁䉣䅁䉁䅁䅁允䅁䅁䅕䅁䅁䅁䅁䅁䵁䅉䅅䅁䙁䅁䅁睁䵁䅁䅁兂䅁䅁䅁穗偂兑䅯䄴䅁䅁䅯睑䅁䅁䅯睂䅅䅁䅅䅁䉁䅁䅁兂桂坐楘婗祦睐杷允䅁䅁䅕䅁䑁䅁䅷䅁䙁䅁䅁䅁㝂啌䈹权潄䅁䅁权㉁䅁䅁权䡁允䅁允䅁䅁䅅䅁䙁䅁䅁䅁䅁䅁䅁䍄䉁䅁䅁兂䅁䅁䅍䅄䅁䅁䅕䅁䅁䝧畯ご䭅䅁䉁䅁䭁䑁䅣䅁䭁䅁䉣䅁䉁䅁䅁允䅁䅁䅯杂䅅䅁杷允䅁䅁䅕䅁䑁䅁䅷䅁䙁䅁䅁䥁煂歌䈹权煄䅁䅁权㍁䅁䅁权䡁允䅁允䅁䅁䅅䅁䙁䅁䅁䅁䅁䅁䅁䍄䉁䅁䅁兂䅁䅁䅍䅄䅁䅁䅕䅁䅁䝁确歔䭅䅁䉉䅁䭁䑁䅕䅁䭁䅁䉣䅁䉁䅁䅁允䅁䅁䅕佲汸穭婕が䵁䅉䅅䅁䙁䅁䅁睁䵁䅁䅁兂䅁䅁䅃楡倵兑䅯朹䅁䅁䅯睎䅁䅁䅯睂䅅䅁䅅䅁䉁䅁䅁兂䅁䅁䅁䅁䅁䅁杷允䅁䅁䅕䅁䑁䅁䅷䅁䙁䅁䅁䅁灂唸䈵权畄䅁䅁权䝂䅁䅁权䡁允䅁允䅁䅁䅅䅁䙁䱁瑂眵䡖歍䄱䍄䉁䅁䅁兂䅁䅁䅍䅄䅁䅁䅕䅁䅁䡁䭄〫䭁乁䅑䅁䭁䍁䄸䅁䭁䅁䉣䅁䉁䅁䅁允䅁䅁䅕䅁䅁䅁䅁䅁䵁䅉䅅䅁䙁䅁䅁睁䵁䅁䅁兂䅁䅁䅃楡倵兑䅯朲䅁䅁䅯睏䅁䅁䅯睂䅅䅁䅅䅁䉁䅁䅁兂䅁䅁䅁䅁䅁䅁杷允䅁䅁䅕䅁䑁䅁䅷䅁䙁䅁䅁䅁睂癹䅴权睄䅁䅁权⽁䅁䅁权䡁允䅁允䅁䅁䅅䅁䙁䅁䅁䅁䅁䅁䅁䍄䉁䅁䅁兂䅁䅁䅍䅄䅁䅁䅕䅁䅁䝧畯ご䭅佁䅙䅁䭁䑁䅳䅁䭁䅁䉣䅁䉁䅁䅁允䅁䅁䅕䅁䅁䅁䅁䅁䵁䅉䅅䅁䙁䅁䅁睁䵁䅁䅁兂䅁䅁䅃楡倵兑䅯䄸䅁䅁䅯睏䅁䅁䅯睂䅅䅁䅅䅁䉁䅁䅁兂䅁䅁䅁䅁䅁䅁杷允䅁䅁䅕䅁䑁䅁䅷䅁䙁䅁䅁䥁煂歌䈹权祄䅁䅁权㝁䅁䅁权䡁允䅁允䅁䅁䅅䅁䙁䅁䅁䅁䅁䅁䅁䍄䉁䅁䅁兂䅁䅁䅍䅄䅁䅁䅕䅁䅁䝧畯ご䭅偁䅯䅁䭁䑁䅳䅁䭁䅁䉣䅁䉁䅁䅁允䅁䅁䅕䅁䅁䅁䅁䅁䵁䅉䅅䅁䙁䅁䅁睁䵁䅁䅁兂䅁䅁䅄佧兊兑䅯䄱䅁䅁䅯杏䅁䅁䅯睂䅅䅁䅅䅁䉁䅁䅁兂䅁䅁䅁䅁䅁䅁杷允䅁䅁䅕䅁䑁䅁䅷䅁䙁䅁䅁䥁煂歌䈹权坄䅁䅁权䅂䅁䅁权䡁允䅁允䅁䅁䅅䅁䙁䅁䅁䅁䅁䅁䅁䍄䉁䅁䅁兂䅁䅁䅍䅄䅁䅁䅕䅁䅁䝧畯ご䭅佁䅉䅁䭁䕁䅁䅁䭁䅁䉣䅁䉁䅁䅁允䅁䅁䅕䅁䅁䅁䅁䅁䵁䅉䅅䅁䙁䅁䅁睁䵁䅁䅁兂䅁䅁䅃楡倵兑䅯䄶䅁䅁䅯䅑䅁䅁䅯睂䅅䅁䅅䅁䉁䅁䅁兂䅁䅁䅁䅁䅁䅁杷允䅁䅁䅕䅁䑁䅁䅷䅁䙁䅁䅁䥁煂歌䈹权祄䅁䅁权䅂䅁䅁权䡁允䅁允䅁䅁䅅䅁䙁䅁䅁䅁䅁䅁䅁䍄䉁䅁䅁兂䅁䅁䅍䅄䅁䅁䅕䅁䅁䝧畯ご䭅乁䅑䅁䭁䑁䄰䅁䭁䅁䉣䅁䉁䅁䅁允䅁䅁䅕䅁䅁䅁䅁䅁䵁䅉䅅䅁䙁䅁䅁睁䵁䅁䅁兂䅁䅁䅃楡倵兑䅯朱䅁䅁䅯児䅁䅁䅯睂䅅䅁䅅䅁䉁䅁䅁兂䅁䅁䅁䅁䅁䅁杷允䅁䅁䅕䅁䑁䅁䅷䅁䙁䅁䅁䅁权晹䅴权啄䅁䅁权㍁䅁䅁权䡁允䅁允䅁䅁䅅䅁䙁䅁䅁䅁䅁䅁䅁䍄䉁䅁䅁兂䅁䅁䅍䅄䅁䅁䅕䅁䅁䝧畯ご䭅偁䅯䅁䭁䕁䅫䅁䭁䅁䉣䅁䉁䅁䅁允䅁䅁䅕䅁䅁䅁䅁䅁䵁䅉䅅䅁䙁䅁䅁睁䵁䅁䅁兂䅁䅁䅃楡倵兑䅯䄸䅁䅁䅯児䅁䅁䅯睂䅅䅁䅅䅁䉁䅁䅁兂䅁䅁䅁䅁䅁䅁杷允䅁䅁䅕䅁䑁䅁䅷䅁䙁䅁䅁䅁㝂啌䈹权癃䅁䅁权䭂䅁䅁权䡁允䅁允䅁䅁䅅䅁䙁䥁浹䰹㕁伳⽣䍄䉁䅁䅁兂䅁䅁䅍䅄䅁䅁䅕䅁䅁䝧畯ご䭅䱁䄸䅁䭁䑁䄰䅁䭁䅁䉣䅁䉁䅁䅁允䅁䅁䅕䅁䅁䅁䅁䅁䵁䅉䅅䅁䙁䅁䅁睁䵁䅁䅁兂䅁䅁䅁䵯㝮䅑䅯杁䅅䅁䅯䅒䅁䅁䅯睂䅅䅁䅅䅁䉁䅁䅁兂䅁䅁䅁䅁䅁䅁杷允䅁䅁䅕䅁䑁䅁䅷䅁䙁䅁䅁䥁䅂啚䈹权浄䅁䅁权畁䅁䅁权䡁允䅁允䅁䅁䅅䅁䙁䅁䅁䅁䅁䅁䅁䍄䉁䅁䅁兂䅁䅁䅍䅄䅁䅁䅕䅁䅁䝧畯ご䭅䅁䉉䅁䭁䑁䄰䅁䭁䅁䉣䅁䉁䅁䅁允䅁䅁䅕䅁䅁䅁䅁䅁䵁䅉䅅䅁䙁䅁䅁睁䵁䅁䅁兂䅁䅁䅄佧兊兑䅯䄵䅁䅁䅯䅌䅁䅁䅯睂䅅䅁䅅䅁䉁䅁䅁兂䅁䅁䅁䅁䅁䅁杷允䅁䅁䅕䅁䑁䅁䅷䅁䙁䅁䅁䥁煂歌䈹权奄䅁䅁权㉁䅁䅁权䡁允䅁允䅁䅁䅅䅁䙁䅁䅁䅁䅁䅁䅁䍄䉁䅁䅁兂䅁䅁䅍䅄䅁䅁䅕䅁䅁䝧畯ご䭅佁䅉䅁䭁䑁䅙䅁䭁䅁䉣䅁䉁䅁䅁允䅁䅁䅕䅁䅁䅁䅁䅁䵁䅉䅅䅁䙁䅁䅁睁䵁䅁䅁兂䅁䅁䅃楡倵兑䅯朸䅁䅁䅯睓䅁䅁䅯睂䅅䅁䅅䅁䉁䅁䅁兂㥁瑃橥䱣渰䅑杷允䅁䅁䅕䅁䑁䅁䅷䅁䙁䅁䅁䥁煂歌䈹权浄䅁䅁权㉁䅁䅁权䡁允䅁允䅁䅁䅅䅁䙁䅁䅁䅁䅁䅁䅁䍄䉁䅁䅁兂䅁䅁䅍䅄䅁䅁䅕䅁䅁䥷楄䕕䭅偁䅉䅁䭁䑁䅕䅁䭁䅁䉣䅁䉁䅁䅁允䅁䅁䅕䅁䅁䅁䅁䅁䵁䅉䅅䅁䙁䅁䅁睁䵁䅁䅁兂䅁䅁䅃楡倵兑䅯䄶䅁䅁䅯李䅁䅁䅯睂䅅䅁䅅䅁䉁䅁䅁兂䅁䅁䅁䅁䅁䅁杷允䅁䅁䅕䅁䑁䅁䅷䅁䙁䅁䅁䥁煂歌䈹权い䅁䅁权㉁䅁䅁权䡁允䅁允䅁䅁䅅䅁䙁䅁䅁䅁䅁䅁䅁䍄䉁䅁䅁兂䅁䅁䅍䅄䅁䅁䅕䅁䅁䑁歪歔䭅佁䅧䅁䭁䕁䅑䅁䭁䅁䉣䅁䉁䅁䅁允䅁䅁䅕䅁䅁䅁䅁䅁䵁䅉䅅䅁䙁䅁䅁睁䵁䅁䅁兂䅁䅁䅄佧兊兑䅯䄫䅁䅁䅯䅒䅁䅁䅯睂䅅䅁䅅䅁䉁䅁䅁兂䅁䅁䅁䅁䅁䅁杷允䅁䅁䅕䅁䑁䅁䅷䅁䙁䅁䅁䥁煂歌䈹权䍁允䅁权㉁䅁䅁权䡁允䅁允䅁䅁䅅䅁䙁䅁䅁䅁䅁䅁䅁䍄䉁䅁䅁兂䅁䅁䅍䅄䅁䅁䅕䅁䅁䝧畯ご䭅䵁䅍䅁䭁䑁䅙䅁䭁䅁䉣䅁䉁䅁䅁允䅁䅁䅕䅁䅁䅁䅁䅁䵁䅉䅅䅁䙁䅁䅁睁䵁䅁䅁兂䅁䅁䅁䍉㕪䅑䅯䄹䅁䅁䅯睎䅁䅁䅯睂䅅䅁䅅䅁䉁䅁䅁兂䅁䅁䅁䅁䅁䅁杷允䅁䅁䅕䅁䑁䅁䅷䅁䙁䅁䅁䥁煂歌䈹权煄䅁䅁权㉁䅁䅁权䡁允䅁允䅁䅁䅅䅁䙁䅁䅁䅁䅁䅁䅁䍄䉁䅁䅁兂䅁䅁䅍䅄䅁䅁䅕䅁䅁䝧畯ご䭅乁䅙䅁䭁䕁䅧䅁䭁䅁䉣䅁䉁䅁䅁允䅁䅁䅕䅁䅁䅁䅁䅁䵁䅉䅅䅁䙁䅁䅁睁䵁䅁䅁兂䅁䅁䅃楡倵兑䅯朹䅁䅁䅯李䅁䅁䅯睂䅅䅁䅅䅁䉁䅁䅁兂䅁䅁䅁䅁䅁䅁杷允䅁䅁䅕䅁䑁䅁䅷䅁䙁䅁䅁䥁煂歌䈹权奄䅁䅁权䉂䅁䅁权䡁允䅁允䅁䅁䅅䅁䙁䅁䅁䅁䅁䅁䅁䍄䉁䅁䅁兂䅁䅁䅍䅄䅁䅁䅕䅁䅁䑁歪歔䭅乁䄴䅁䭁䍁䄴䅁䭁䅁䉣䅁䉁䅁䅁允䅁䅁䅕䅁䅁䅁䅁䅁䵁䅉䅅䅁䙁䅁䅁睁䵁䅁䅁兂䅁䅁䅃楡倵兑䅯朲䅁䅁䅯䅐䅁䅁䅯睂䅅䅁䅅䅁䉁䅁䅁兂䅁䅁䅁䅁䅁䅁杷允䅁䅁䅕䅁䑁䅁䅷䅁䙁䅁䅁䥁煂歌䈹权歄䅁䅁权䉂䅁䅁权䡁允䅁允䅁䅁䅅䅁䙁䅁䅁䅁䅁䅁䅁䍄䉁䅁䅁兂䅁䅁䅍䅄䅁䅁䅕䅁䅁䝧畯ご䭅乁䅉䅁䭁䕁䅅䅁䭁䅁䉣䅁䉁䅁䅁允䅁䅁䅕䅁䅁䅁䅁䅁䵁䅉䅅䅁䙁䅁䅁睁䵁䅁䅁兂䅁䅁䅁䤴㑈䅑䅯䄶䅁䅁䅯睌䅁䅁䅯睂䅅䅁䅅䅁䉁䅁䅁兂睄挰ぇㅲ剸䅑杷允䅁䅁䅕䅁䑁䅁䅷䅁䙁䅁䅁䅁杁偋䅬权䍁允䅁权䕂䅁䅁权䡁允䅁允䅁䅁䅅䅁䙁䅁䅁䅁䅁䅁䅁䍄䉁䅁䅁兂䅁䅁䅍䅄䅁䅁䅕䅁䅁䝧畯ご䭅偁䄴䅁䭁䕁䅅䅁䭁䅁䉣䅁䉁䅁䅁允䅁䅁䅕䅁䅁䅁䅁䅁䵁䅉䅅䅁䙁䅁䅁睁䵁䅁䅁兂䅁䅁䅃楡倵兑䅯䅁䅅䅁䅯兑䅁䅁䅯睂䅅䅁䅅䅁䉁䅁䅁权䝁允䅁䍄䉁䅁䅁兂䅁䅁䅍䅄䅁䅁䅕䅁䅁䝧畯ご䭅䅁䉉䅁䭁䕁䅅䅁䭁䅁䉣䅁䉁䅁䅁允䅁䅁䅕䅁䅁䅁䅁䅁䵁䅉䅅䅁䙁䅁䅁睁䵁䅁䅁兂䅁䅁䅃楡倵兑䅯朶䅁䅁䅯兑䅁䅁䅯睂䅅䅁䅅䅁䉁䅁䅁兂䅁䅁䅁䅁䅁䅁杷允䅁䅁䅕䅁䑁䅁䅷䅁䙁䅁䅁䥁煂歌䈹权䕁允䅁权䉂䅁䅁权䡁允䅁允䅁䅁䅅䅁䙁䅁䅁䅁䅁䅁䅁䍄䉁䅁䅁兂䅁䅁䅍䅄䅁䅁䅕䅁䅁䝧畯ご䭅佁䅷䅁䭁䕁䅅䅁䭁䅁䉣䅁䉁䅁䅁允䅁䅁䅕䅁䅁䅁䅁䅁䵁䅉䅅䅁䙁䅁䅁睁䵁䅁䅁兂䅁䅁䅁䤴㑈䅑䅯䄱䅁䅁䅯䅎䅁䅁䅯睂䅅䅁䅅䅁䉁䅁䅁兂䅁䅁䅁䅁䅁䅁杷允䅁䅁䅕䅁䑁䅁䅷䅁䙁䅁䅁䥁煂歌䈹权楄䅁䅁权乂䅁䅁权䡁允䅁允䅁䅁䅅䅁䙁䵁⽷歑獄协䅆䍄䉁䅁䅁兂䅁䅁䅍䅄䅁䅁䅕䅁䅁䝧畯ご䭅乁䅧䅁䭁䕁䅑䅁䭁䅁䉣䅁䉁䅁䅁允䅁䅁䅕䅁䅁䅁䅁䅁䵁䅉䅅䅁䙁䅁䅁睁䵁䅁䅁兂䅁䅁䅃楡倵兑䅯䄳䅁䅁䅯䅒䅁䅁䅯睂䅅䅁䅅䅁䉁䅁䅁兂䅁䅁䅁䅁䅁䅁杷允䅁䅁䅕䅁䑁䅁䅷䅁䙁䅁䅁䥁煂歌䈹权い䅁䅁权䕂䅁䅁权䡁允䅁允䅁䅁䅅䅁䙁䅁䅁䅁䅁䅁䅁䍄䉁䅁䅁兂䅁䅁䅍䅄䅁䅁䅕䅁䅁䝧畯ご䭅䵁䅳䅁䭁䕁䅑䅁䭁䅁䉣䅁䉁䅁䅁允䅁䅁䅕䅁䅁䅁䅁䅁䵁䅉䅅䅁䙁䅁䅁睁䵁䅁䅁兂䅁䅁䅁䡫㑢䅑䅯睲䅁䅁䅯杒䅁䅁䅯睂䅅䅁䅅䅁䉁䅁䅁兂䕂䰵眵癈䥑䅑杷允䅁䅁䅕䅁䑁䅁䅷䅁䙁䅁䅁䥁煂歌䈹权捄䅁䅁权䑂䅁䅁权䡁允䅁允䅁䅁䅅䅁䙁䥁硂捥䩗剶䅆䍄䉁䅁䅁兂䅁䅁䅍䅄䅁䅁䅕䅁䅁䭁䩄〫䭁偁䅙䅁䭁䕁䅳䅁䭁䅁䉣䅁䉁䅁䅁允䅁䅁䅕ㅎ偮噍偫啈䵁䅉䅅䅁䙁䅁䅁睁䵁䅁䅁兂䅁䅁䅃楡倵兑䅯杁䅅䅁䅯䅒䅁䅁䅯睂䅅䅁䅅䅁䉁䅁䅁兂䅁䅁䅁䅁䅁䅁杷允䅁䅁䅕䅁䑁䅁䅷䅁䙁䅁䅁䥁煂歌䈹权䕁允䅁权䕂䅁䅁权䡁允䅁允䅁䅁䅅䅁䙁䅁䅁䅁䅁䅁䅁䍄䉁䅁䅁兂䅁䅁䅍䅄䅁䅁䅕䅁䅁䩁㉂䔫䭁䵁䅍䅁䭁䍁䄴䅁䭁䅁䉣䅁䉁䅁䅁允䅁䅁䅕噎㤵䙕摯歈䵁䅉䅅䅁䙁䅁䅁睁䵁䅁䅁兂䅁䅁䅃楡倵兑䅯朱䅁䅁䅯杒䅁䅁䅯睂䅅䅁䅅䅁䉁䅁䅁兂䅁䅁䅁䅁䅁䅁杷允䅁䅁䅕䅁䑁䅁䅷䅁䙁䅁䅁䅁权晹䅴权祄䅁䅁权㙁䅁䅁权䡁允䅁允䅁䅁䅅䅁䙁䅁䅁䅁䅁䅁䅁䍄䉁䅁䅁兂䅁䅁䅍䅄䅁䅁䅕䅁䅁䡁瑳ご䭅偁䅯䅁䭁䕁䄰䅁䭁䅁䉣䅁䉁䅁䅁允䅁䅁䅕武硪剗䭏歗䵉䅉䅅䅁䙁䅁䅁睁䵁䅁䅁兂䅁䅁䅃ㅏ偬兑䅯朴䅁䅁䅯杍䅁䅁䅯睂䅅䅁䅅䅁䉁䅁䅁兂䅁䅁䅁䅁䅁䅁杷允䅁䅁䅕䅁䑁䅁䅷䅁䙁䅁䅁䅁元癤䅨权䱄䅁䅁权乂䅁䅁权䡁允䅁允䅁䅁䅅䅁䙁䅁䅁䅁䅁䅁䅁䍄䉁䅁䅁兂䅁䅁䅍䅄䅁䅁䅕䅁䅁䝧畯ご䭅佁䅷䅁䭁䕁䅙䅁䭁䅁䉣䅁䉁䅁䅁允䅁䅁䅕䅁䅁䅁䅁䅁䵁䅉䅅䅁䙁䅁䅁睁䵁䅁䅁兂䅁䅁䅃楡倵兑䅯朱䅁䅁䅯睒䅁䅁䅯睂䅅䅁䅅䅁䉁䅁䅁兂䅁䅁䅁䅁䅁䅁杷允䅁䅁䅕䅁䑁䅁䅷䅁䙁䅁䅁䥁煂歌䈹权奄䅁䅁权䡂䅁䅁权䡁允䅁允䅁䅁䅅䅁䙁䅁䅁䅁䅁䅁䅁䍄䉁䅁䅁兂䅁䅁䅍䅄䅁䅁䅕䅁䅁䝧畯ご䭅䭁䄸䅁䭁䕁䅣䅁䭁䅁䉣䅁䉁䅁䅁允䅁䅁䅕䅁䅁䅁䅁䅁䵁䅉䅅䅁䙁䅁䅁睁䵁䅁䅁兂䅁䅁䅁䵣㝲䅑䅯睷䅁䅁䅯兓䅁䅁䅯睂䅅䅁䅅䅁䉁䅁䅁兂䅁䅁䅁䅁䅁䅁杷允䅁䅁䅕䅁䑁䅁䅷䅁䙁䅁䅁䥁䅂啚䈹权啄䅁䅁权㍁䅁䅁权䡁允䅁允䅁䅁䅅䅁䙁䅁䅁䅁䅁䅁䅁䍄䉁䅁䅁兂䅁䅁䅍䅄䅁䅁䅕䅁䅁䡁䭄〫䭁佁䅁䅁䭁䕁䅉䅁䭁䅁䉣䅁䉁䅁䅁允䅁䅁䅕楓奤㙢煁ぇ䵁䅉䅅䅁䙁䅁䅁睁䵁䅁䅁兂䅁䅁䅃楡倵兑䅯䄷䅁䅁䅯睒䅁䅁䅯睂䅅䅁䅅䅁䉁䅁䅁兂䅁䅁䅁䅁䅁䅁杷允䅁䅁䅕䅁䑁䅁䅷䅁䙁䅁䅁䥁煂歌䈹权祄䅁䅁权䥂䅁䅁权䡁允䅁允䅁䅁䅅䅁䙁䅁䅁䅁䅁䅁䅁䍄䉁䅁䅁兂䅁䅁䅍䅄䅁䅁䅕䅁䅁䑧婴ご䭅䅁䉉䅁䭁䑁䄸䅁䭁䅁䉣䅁䉁䅁䅁允䅁䅁䅕䅁䅁䅁䅁䅁䵁䅉䅅䅁䙁䅁䅁睁䵁䅁䅁兂䅁䅁䅄佧兊兑䅯睲䅁䅁䅯䅌䅁䅁䅯睂䅅䅁䅅䅁䉁䅁䅁兂䅁䅁䅁䅁䅁䅁杷允䅁䅁䅕䅁䑁䅁䅷䅁䙁䅁䅁䅁㑁䔵䈵权䍁允䅁权䩂䅁䅁权䡁允䅁允䅁䅁䅅䅁䙁䅁䅁䅁䅁䅁䅁䍄䉁䅁䅁兂䅁䅁䅍䅄䅁䅁䅕䅁䅁䡁瑳ご䭅佁䅯䅁䭁䑁䅷䅁䭁䅁䉣䅁䉁䅁䅁允䅁䅁䅕慍㌳䍘奫䑷䴸䅉䅅䅁䙁䅁䅁睁䵁䅁䅁兂䅁䅁䅃楡倵兑䅯䄳䅁䅁䅯兓䅁䅁䅯睂䅅䅁䅅䅁䉁䅁䅁兂䅁䅁䅁䅁䅁䅁杷允䅁䅁䅕䅁䑁䅁䅷䅁䙁䅁䅁䵁䅃水䉂权捄䅁䅁权㥁䅁䅁权䡁允䅁允䅁䅁䅅䅁䙁䅁䅁䅁䅁䅁䅁䍄䉁䅁䅁兂䅁䅁䅍䅄䅁䅁䅕䅁䅁䝧畯ご䭅䵁䄴䅁䭁䕁䅫䅁䭁䅁䉣䅁䉁䅁䅁允䅁䅁䅕䅁䅁䅁䅁䅁䵁䅉䅅䅁䙁䅁䅁睁䵁䅁䅁兂䅁䅁䅃楡倵兑䅯䄴䅁䅁䅯兓䅁䅁䅯睂䅅䅁䅅䅁䉁䅁䅁兂䅁䅁䅁䅁䅁䅁杷允䅁䅁䅕䅁䑁䅁䅷䅁䙁䅁䅁䥁䅂啚䈹权⽃䅁䅁权㉁䅁䅁权䡁允䅁允䅁䅁䅅䅁䙁䅁䅁䅁䅁䅁䅁䍄䉁䅁䅁兂䅁䅁䅍䅄䅁䅁䅕䅁䅁䡁䭄〫䭁乁䅷䅁䭁䑁䅧䅁䭁䅁䉣䅁䉁䅁䅁允䅁䅁䅕䅁䅁䅁䅁䅁䵁䅉䅅䅁䙁䅁䅁睁䵁䅁䅁兂䅁䅁䅃楡倵兑䅯䄹䅁䅁䅯兓䅁䅁䅯睂䅅䅁䅅䅁䉁䅁䅁兂䅁䅁䅁䅁䅁䅁杷允䅁䅁䅕䅁䑁䅁䅷䅁䙁䅁䅁䥁煂歌䈹权㑄䅁䅁权䩂䅁䅁权䡁允䅁允䅁䅁䅅䅁䙁䅁䅁䅁䅁䅁䅁䍄䉁䅁䅁兂䅁䅁䅍䅄䅁䅁䅕䅁䅁䥷楄䕕䭅乁䄴䅁䭁䍁䅷䅁䭁䅁䉣䅁䉁䅁䅁允䅁䅁䅕䅁䅁䅁䅁䅁䵁䅉䅅䅁䙁䅁䅁睁䵁䅁䅁兂䅁䅁䅃楡倵兑䅯睷䅁䅁䅯兓䅁䅁䅯睂䅅䅁䅅䅁䉁䅁䅁兂䅁䅁䅁䅁䅁䅁杷允䅁䅁䅕䅁䑁䅁䅷䅁䙁䅁䅁䵁䅃水䉂权㡄䅁䅁权䉂䅁䅁权䡁允䅁允䅁䅁䅅䅁䙁䅁䅁䅁䅁䅁䅁䍄䉁䅁䅁兂䅁䅁䅍䅄䅁䅁䅕䅁䅁䝧畯ご䭅䅁䉑䅁䭁䕁䅫䅁䭁䅁䉣䅁䉁䅁䅁允䅁䅁䅕䅁䅁䅁䅁䅁䵁䅉䅅䅁䙁䅁䅁睁䵁䅁䅁兂䅁䅁䅃楡倵兑䅯䄱䅁䅁䅯兎䅁䅁䅯睂䅅䅁䅅䅁䉁䅁䅁兂䅁䅁䅁䅁䅁䅁杷允䅁䅁䅕䅁䑁䅁䅷䅁䙁䅁䅁䥁煂歌䈹权慄䅁䅁权ㅁ䅁䅁权䡁允䅁允䅁䅁䅅䅁䙁䅁䅁䅁䅁䅁䅁䍄䉁䅁䅁兂䅁䅁䅍䅄䅁䅁䅕䅁䅁䑁歪歔䭅偁䅷䅁䭁䑁䅙䅁䭁䅁䉣䅁䉁䅁䅁允䅁䅁䅕䅁䅁䅁䅁䅁䵁䅉䅅䅁䙁䅁䅁睁䵁䅁䅁兂䅁䅁䅃楡倵兑䅯朳䅁䅁䅯兎䅁䅁䅯睂䅅䅁䅅䅁䉁䅁䅁兂䅁䅁䅁䅁䅁䅁杷允䅁䅁䅕䅁䑁䅁䅷䅁䙁䅁䅁䅁㑁䔵䈵权煄䅁䅁权䑂䅁䅁权䡁允䅁允䅁䅁䅅䅁䙁䅁䅁䅁䅁䅁䅁䍄䉁䅁䅁兂䅁䅁䅍䅄䅁䅁䅕䅁䅁䝧畯ご䭅佁䄴䅁䭁䑁䅕䅁䭁䅁䉣䅁䉁䅁䅁允䅁䅁䅕穚圯潁礹け䵁䅉䅅䅁䙁䅁䅁睁䵁䅁䅁兂䅁䅁䅃楡倵兑䅯䄶䅁䅁䅯兎䅁䅁䅯睂䅅䅁䅅䅁䉁䅁䅁兂㡄䡧㤷䍕倵䅑杷允䅁䅁䅕䅁䑁䅁䅷䅁䙁䅁䅁䥁煂歌䈹权い䅁䅁权ㅁ䅁䅁权䡁允䅁允䅁䅁䅅䅁䙁䝁浚浚浚楚䅤䍄䉁䅁䅁兂䅁䅁䅍䅄䅁䅁䅕䅁䅁䭁䩄〫䭁佁䅉䅁䭁䑁䅳䅁䭁䅁䉣䅁䉁䅁䅁允䅁䅁䅕䅁䅁䅁䅁䅁䵁䅉䅅䅁䙁䅁䅁睁䵁䅁䅁兂䅁䅁䅃楡倵兑䅯䅂䅅䅁䅯兎䅁䅁䅯睂䅅䅁䅅䅁䉁䅁䅁兂䅁䅁䅁䅁䅁䅁杷允䅁䅁䅕䅁䑁䅁䅷䅁䙁䅁䅁䥁煂歌䈹权浄䅁䅁权䱂䅁䅁权䡁允䅁允䅁䅁䅅䅁䙁䥁桷ㅣ䕶元䅬䍄䉁䅁䅁兂䅁䅁䅍䅄䅁䅁䅕䅁䅁䍁潁唫䭁乁䄴䅁䭁䕁䅙䅁䭁䅁䉣䅁䉁䅁䅁允䅁䅁䅕䅁䅁䅁䅁䅁䵁䅉䅅䅁䙁䅁䅁睁䵁䅁䅁兂䅁䅁䅄佧兊兑䅯术䅁䅁䅯睌䅁䅁䅯睂䅅䅁䅅䅁䉁䅁䅁兂䅁䅁䅁䅁䅁䅁杷允䅁䅁䅕䅁䑁䅁䅷䅁䙁䅁䅁䅁扂䕍䈹权䍁允䅁权㑁䅁䅁权䡁允䅁允䅁䅁䅅䅁䙁䅁䅁䅁䅁䅁䅁䍄䉁䅁䅁兂䅁䅁䅍䅄䅁䅁䅕䅁䅁䭁䩄〫䭁佁䅯䅁䭁䑁䅯䅁䭁䅁䉣䅁䉁䅁䅁允䅁䅁䅕䅁䅁䅁䅁䅁䵁䅉䅅䅁䙁䅁䅁睁䵁䅁䅁兂䅁䅁䅃楡倵兑䅯朳䅁䅁䅯杓䅁䅁䅯睂䅅䅁䅅䅁䉁䅁䅁兂䥁塉兏㐰呅䅑杷允䅁䅁䅕䅁䑁䅁䅷䅁䙁䅁䅁䥁煂歌䈹权⽃䅁䅁权䱂䅁䅁权䡁允䅁允䅁䅁䅅䅁䙁䅁䅁䅁䅁䅁䅁䍄䉁䅁䅁兂䅁䅁䅍䅄䅁䅁䅕䅁䅁䝧畯ご䭅䅁䉁䅁䭁䕁䅳䅁䭁䅁䉣䅁䉁䅁䅁允䅁䅁䅯杂䅅䅁杷允䅁䅁䅕䅁䑁䅁䅷䅁䙁䅁䅁䥁煂歌䈹权䕁允䅁权䱂䅁䅁权䡁允䅁允䅁䅁䅅䅁䙁䅁䅁䅁䅁䅁䅁䍄䉁䅁䅁兂䅁䅁䅍䅄䅁䅁䅕䅁䅁䝧畯ご䭅佁䅷䅁䭁䕁䅳䅁䭁䅁䉣䅁䉁䅁䅁允䅁䅁䅕琹歂慉敔䕁䵁䅉䅅䅁䙁䅁䅁睁䵁䅁䅁兂䅁䅁䅃楡倵兑䅯䄱䅁䅁䅯䅔䅁䅁䅯睂䅅䅁䅅䅁䉁䅁䅁兂䅁䅁䅁䅁䅁䅁杷允䅁䅁䅕䅁䑁䅁䅷䅁䙁䅁䅁䥁煂歌䈹权敄䅁䅁权䵂䅁䅁权䡁允䅁允䅁䅁䅅䅁䙁䉁洲祸㡩儴䄹䍄䉁䅁䅁兂䅁䅁䅍䅄䅁䅁䅕䅁䅁䝧畯ご䭅䭁䄸䅁䭁䕁䅷䅁䭁䅁䉣䅁䉁䅁䅁允䅁䅁䅕䙚䐴䅑栶歃䵁䅉䅅䅁䙁䅁䅁睁䵁䅁䅁兂䅁䅁䅃楡倵兑䅯朷䅁䅁䅯䅔䅁䅁䅯睂䅅䅁䅅䅁䉁䅁䅁兂䝁ㅹ灐歳䑒䅑杷允䅁䅁䅕䅁䑁䅁䅷䅁䙁䅁䅁䥁煂歌䈹权い䅁䅁权䵂䅁䅁权䡁允䅁允䅁䅁䅅䅁䙁䉁畓⭒㙆䍬䅤䍄䉁䅁䅁兂䅁䅁䅍䅄䅁䅁䅕䅁䅁䝧畯ご䭅䱁䄸䅁䭁䕁䅷䅁䭁䅁䉣䅁䉁䅁䅁允䅁䅁䅕䅁䅁䅁䅁䅁䵁䅉䅅䅁䙁䅁䅁睁䵁䅁䅁兂䅁䅁䅁住佒兑䅯䄵䅁䅁䅯児䅁䅁䅯睂䅅䅁䅅䅁䉁䅁䅁兂䅁䅁䅁䅁䅁䅁杷允䅁䅁䅕䅁䑁䅁䅷䅁䙁䅁䅁䅁元癤䅨权䍁允䅁权䑁䅁䅁权䡁允䅁允䅁䅁䅅䅁䙁䡁堵扭㉓併⽁䍄䉁䅁䅁兂䅁䅁䅍䅄䅁䅁䅕䅁䅁䝧畯ご䭅偁䅷䅁䭁䕁䅷䅁䭁䅁䉣䅁䉁䅁䅁允䅁䅁䅕⭯㕉汚氹歕䵁䅉䅅䅁䙁䅁䅁睁䵁䅁䅁兂䅁䅁䅃楡倵兑䅯术䅁䅁䅯䅔䅁䅁䅯睂䅅䅁䅅䅁䉁䅁䅁兂睂煣硦灶煲兑杷允䅁䅁䅕䅁䑁䅁䅷䅁䙁䅁䅁䥁煂歌䈹权㉄䅁䅁权䵂䅁䅁权䡁允䅁允䅁䅁䅅䅁䙁䩁假䉨氯䅶䅸䍄䉁䅁䅁兂䅁䅁䅍䅄䅁䅁䅕䅁䅁䝧畯ご䭅乁䅯䅁䭁䑁䄴䅁䭁䅁䉣䅁䉁䅁䅁允䅁䅁䅕䅁䅁䅁䅁䅁䵁䅉䅅䅁䙁䅁䅁睁䵁䅁䅁兂䅁䅁䅁穗偂兑䅯䄹䅁䅁䅯杒䅁䅁䅯睂䅅䅁䅅䅁䉁䅁䅁兂䅁䅁䅁䅁䅁䅁杷允䅁䅁䅕䅁䑁䅁䅷䅁䙁䅁䅁䅁㝂啌䈹权卄䅁䅁权㉁䅁䅁权䡁允䅁允䅁䅁䅅䅁䙁䅁䅁䅁䅁䅁䅁䍄䉁䅁䅁兂䅁䅁䅍䅄䅁䅁䅕䅁䅁䕧求ご䭅佁䄴䅁䭁䑁䅑䅁䭁䅁䉣䅁䉁䅁䅁允䅁䅁䅕䅁䅁䅁䅁䅁䵁䅉䅅䅁䙁䅁䅁睁䵁䅁䅁兂䅁䅁䅁䡫㑢䅑䅯䄵䅁䅁䅯䅍䅁䅁䅯睂䅅䅁䅅䅁䉁䅁䅁兂䅁䅁䅁䅁䅁䅁杷允䅁䅁䅕䅁䑁䅁䅷䅁䙁䅁䅁䥁煂歌䈹权畄䅁䅁权⭁䅁䅁权䡁允䅁允䅁䅁䅅䅁䙁䉁偔䩺稶ず䅂䍄䉁䅁䅁兂䅁䅁䅍䅄䅁䅁䅕䅁䅁䕁昰䕕䭅乁䅉䅁䭁䑁䅑䅁䭁䅁䉣䅁䉁䅁䅁允䅁䅁䅕䅁䅁䅁䅁䅁䵁䅉䅅䅁䙁䅁䅁睁䵁䅁䅁兂䅁䅁䅁祥倱兑䅯睹䅁䅁䅯䅓䅁䅁䅯睂䅅䅁䅅䅁䉁䅁䅁兂䅁䅁䅁䅁䅁䅁杷允䅁䅁䅕䅁䑁䅁䅷䅁䙁䅁䅁䥁煂歌䈹权䱄䅁䅁权⭁䅁䅁权䡁允䅁允䅁䅁䅅䅁䙁䅁䅁䅁䅁䅁䅁䍄䉁䅁䅁兂䅁䅁䅍䅄䅁䅁䅕䅁䅁䝧畯ご䭅偁䄴䅁䭁䑁䄴䅁䭁䅁䉣䅁䉁䅁䅁允䅁䅁䅕䴸佔晰啸欹䵅䅉䅅䅁䙁䅁䅁睁䵁䅁䅁兂䅁䅁䅃楡倵兑䅯䅁䅅䅁䅯材䅁䅁䅯睂䅅䅁䅅䅁䉁䅁䅁权䝁允䅁䍄䉁䅁䅁兂䅁䅁䅍䅄䅁䅁䅕䅁䅁䕧求ご䭅佁䅙䅁䭁䍁䄸䅁䭁䅁䉣䅁䉁䅁䅁允䅁䅁䅕䅁䅁䅁䅁䅁䵁䅉䅅䅁䙁䅁䅁睁䵁䅁䅁兂䅁䅁䅃䝑偖兑䅯䄯䅁䅁䅯睍䅁䅁䅯睂䅅䅁䅅䅁䉁䅁䅁兂䅁䅁䅁䅁䅁䅁杷允䅁䅁䅕䅁䑁䅁䅷䅁䙁䅁䅁䥁煂歌䈹权㉄䅁䅁权⭁䅁䅁权䡁允䅁允䅁䅁䅅䅁䙁䡁ひ填偎栳䅤䍄䉁䅁䅁兂䅁䅁䅍䅄䅁䅁䅕䅁䅁䕧求ご䭅乁䅯䅁䭁䑁䅅䅁䭁䅁䉣䅁䉁䅁䅁允䅁䅁䅕䅁䅁䅁䅁䅁䵁䅉䅅䅁䙁䅁䅁睁䵁䅁䅁兂䅁䅁䅁䵯㝮䅑䅯䄷䅁䅁䅯児䅁䅁䅯睂䅅䅁䅅䅁䉁䅁䅁兂㡃䭗䕘瑵䝍䅑杷允䅁䅁䅕䅁䑁䅁䅷䅁䙁䅁䅁䥁煂歌䈹权浄䅁䅁权䙂䅁䅁权䡁允䅁允䅁䅁䅅䅁䙁佁歉牙呗晕⽷䍄䉁䅁䅁兂䅁䅁䅍䅄䅁䅁䅕䅁䅁䙁睳ご䭅偁䅯䅁䭁䑁䄰䅁䭁䅁䉣䅁䉁䅁䅁允䅁䅁䅕䅁䅁䅁䅁䅁䵁䅉䅅䅁䙁䅁䅁睁䵁䅁䅁兂䅁䅁䅃楡倵兑䅯䄸䅁䅁䅯兒䅁䅁䅯睂䅅䅁䅅䅁䉁䅁䅁兂䅁䅁䅁䅁䅁䅁杷允䅁䅁䅕䅁䑁䅁䅷䅁䙁䅁䅁䥁煂歌䈹权杄䅁䅁权䑁䅁䅁权䡁允䅁允䅁䅁䅅䅁䙁䅁䅁䅁䅁䅁䅁䍄䉁䅁䅁兂䅁䅁䅍䅄䅁䅁䅕䅁䅁䝁确歔䭅偁䅉䅁䭁䕁䅁䅁䭁䅁䉣䅁䉁䅁䅁允䅁䅁䅕䅁䅁䅁䅁䅁䵁䅉䅅䅁䙁䅁䅁睁䵁䅁䅁兂䅁䅁䅃楡倵兑䅯䄫䅁䅁䅯兒䅁䅁䅯睂䅅䅁䅅䅁䉁䅁䅁兂䅁䅁䅁䅁䅁䅁杷允䅁䅁䅕䅁䑁䅁䅷䅁䙁䅁䅁䥁煂歌䈹权⭄䅁䅁权䙂䅁䅁权䡁允䅁允䅁䅁䅅䅁䙁䵁㘶噷ご偐䉸䍄䉁䅁䅁兂䅁䅁䅍䅄䅁䅁䅕䅁䅁䡁䭄〫䭁偁䅉䅁䭁䑁䅙䅁䭁䅁䉣䅁䉁䅁䅁允䅁䅁䅕䅁䅁䅁䅁䅁䵁䅉䅅䅁䙁䅁䅁睁䵁䅁䅁兂䅁䅁䅃楡倵兑䅯杁䅅䅁䅯兒䅁䅁䅯睂䅅䅁䅅䅁䉁䅁䅁兂あ呉㌸䩹杙䅑杷允䅁䅁䅕䅁䑁䅁䅷䅁䙁䅁䅁䅁元癤䅨权卄䅁䅁权㉁䅁䅁权䡁允䅁允䅁䅁䅅䅁䙁䭁睒児塲祯䅨䍄䉁䅁䅁兂䅁䅁䅍䅄䅁䅁䅕䅁䅁䝧畯ご䭅乁䅑䅁䭁䑁䅷䅁䭁䅁䉣䅁䉁䅁䅁允䅁䅁䅕䅁䅁䅁䅁䅁䵁䅉䅅䅁䙁䅁䅁睁䵁䅁䅁兂䅁䅁䅃楡倵兑䅯杺䅁䅁䅯䅐䅁䅁䅯睂䅅䅁䅅䅁䉁䅁䅁兂乄䵖䜵㡉䕫䅑杷允䅁䅁䅕䅁䑁䅁䅷䅁䙁䅁䅁䥁煂歌䈹权潄䅁䅁权㡁䅁䅁权䡁允䅁允䅁䅁䅅䅁䙁䉁の浒䉣ㄫ䅂䍄䉁䅁䅁兂䅁䅁䅍䅄䅁䅁䅕䅁䅁䑧婴ご䭅佁䅯䅁䭁䑁䅣䅁䭁䅁䉣䅁䉁䅁䅁允䅁䅁䅕䅁䅁䅁䅁䅁䵁䅉䅅䅁䙁䅁䅁睁䵁䅁䅁兂䅁䅁䅁䵣㝲䅑䅯睹䅁䅁䅯睍䅁䅁䅯睂䅅䅁䅅䅁䉁䅁䅁兂䅁䅁䅁䅁䅁䅁杷允䅁䅁䅕䅁䑁䅁䅷䅁䙁䅁䅁䥁煂歌䈹权㡄䅁䅁权㡁䅁䅁权䡁允䅁允䅁䅁䅅䅁䙁䑁て䠶倶ㅆ䅂䍄䉁䅁䅁兂䅁䅁䅍䅄䅁䅁䅕䅁䅁䝧畯ご䭅䅁䉁䅁䭁䑁䅷䅁䭁䅁䉣䅁䉁䅁䅁允䅁䅁䅯杂䅅䅁杷允䅁䅁䅕䅁䑁䅁䅷䅁䙁䅁䅁䥁煂歌䈹权浄䅁䅁权䭂䅁䅁权䡁允䅁允䅁䅁䅅䅁䙁佁佔睏眴䅦䅊䍄䉁䅁䅁兂䅁䅁䅍䅄䅁䅁䅕䅁䅁䝧畯ご䭅䵁䅳䅁䭁䕁䅯䅁䭁䅁䉣䅁䉁䅁䅁允䅁䅁䅕䅁䅁䅁䅁䅁䵁䅉䅅䅁䙁䅁䅁睁䵁䅁䅁兂䅁䅁䅃楡倵兑䅯睶䅁䅁䅯杓䅁䅁䅯睂䅅䅁䅅䅁䉁䅁䅁兂䅁䅁䅁䅁䅁䅁杷允䅁䅁䅕䅁䑁䅁䅷䅁䙁䅁䅁䅁杄晧䅨权⽃䅁䅁权硁䅁䅁权䡁允䅁允䅁䅁䅅䅁䙁䅁䅁䅁䅁䅁䅁䍄䉁䅁䅁兂䅁䅁䅍䅄䅁䅁䅕䅁䅁䝧畯ご䭅乁䅯䅁䭁䕁䅉䅁䭁䅁䉣䅁䉁䅁䅁允䅁䅁䅕䅁䅁䅁䅁䅁䵁䅉䅅䅁䙁䅁䅁睁䵁䅁䅁兂䅁䅁䅃楡倵</t>
  </si>
  <si>
    <t>兑䅯䄳䅁䅁䅯村䅁䅁䅯睂䅅䅁䅅䅁䉁䅁䅁兂婄獹㝍扌兣䅑杷允䅁䅁䅕䅁䑁䅁䅷䅁䙁䅁䅁䅁㝂啌䈹权煄䅁䅁权䙂䅁䅁权䡁允䅁允䅁䅁䅅䅁䙁䵁䭅洸杗獨⽣䍄䉁䅁䅁兂䅁䅁䅍䅄䅁䅁䅕䅁䅁䕧求ご䭅佁䅁䅁䭁䕁䅷䅁䭁䅁䉣䅁䉁䅁䅁允䅁䅁䅕㉨⽹䱍䘲䐹䴸䅉䅅䅁䙁䅁䅁睁䵁䅁䅁兂䅁䅁䅁住佒兑䅯术䅁䅁䅯材䅁䅁䅯睂䅅䅁䅅䅁䉁䅁䅁兂灃摏婨灔坧村杷允䅁䅁䅕䅁䑁䅁䅷䅁䙁䅁䅁䵁䅃水䉂权䅁允䅁权乂䅁䅁权䡁允䅁允䅁䅁䅅䅁䭁䑁䈸䅁䵁䅉䅅䅁䙁䅁䅁睁䵁䅁䅁兂䅁䅁䅃楡倵兑䅯杺䅁䅁䅯村䅁䅁䅯睂䅅䅁䅅䅁䉁䅁䅁兂瑂⽥扬偑䩙䅑杷允䅁䅁䅕䅁䑁䅁䅷䅁䙁䅁䅁䥁煂歌䈹权歄䅁䅁权䍂䅁䅁权䡁允䅁允䅁䅁䅅䅁䙁䱁灰こ唶剌䅚䍄䉁䅁䅁兂䅁䅁䅍䅄䅁䅁䅕䅁䅁䙁睳ご䭅䵁䅍䅁䭁䕁䅣䅁䭁䅁䉣䅁䉁䅁䅁允䅁䅁䅕䅁䅁䅁䅁䅁䵁䅉䅅䅁䙁䅁䅁睁䵁䅁䅁兂䅁䅁䅃楡倵兑䅯䄸䅁䅁䅯村䅁䅁䅯睂䅅䅁䅅䅁䉁䅁䅁兂䅁䅁䅁䅁䅁䅁杷允䅁䅁䅕䅁䑁䅁䅷䅁䙁䅁䅁䥁煂歌䈹权祄䅁䅁权䍂䅁䅁权䡁允䅁允䅁䅁䅅䅁䙁䥁䌯匹捨祄䄵䍄䉁䅁䅁兂䅁䅁䅍䅄䅁䅁䅕䅁䅁䍁潁唫䭁乁䅷䅁䭁䕁䅅䅁䭁䅁䉣䅁䉁䅁䅁允䅁䅁䅕䅁䅁䅁䅁䅁䵁䅉䅅䅁䙁䅁䅁睁䵁䅁䅁兂䅁䅁䅃楡倵兑䅯䄹䅁䅁䅯村䅁䅁䅯睂䅅䅁䅅䅁䉁䅁䅁兂⽃慐橶穒眰䅑杷允䅁䅁䅕䅁䑁䅁䅷䅁䙁䅁䅁䅁㝂啌䈹权㉄䅁䅁权硁䅁䅁权䡁允䅁允䅁䅁䅅䅁䙁䅁䅁䅁䅁䅁䅁䍄䉁䅁䅁兂䅁䅁䅍䅄䅁䅁䅕䅁䅁䝧畯ご䭅䱁䄸䅁䭁䕁䅉䅁䭁䅁䉣䅁䉁䅁䅁允䅁䅁䅕䅁䅁䅁䅁䅁䵁䅉䅅䅁䙁䅁䅁睁䵁䅁䅁兂䅁䅁䅁剔儹兑䅯朹䅁䅁䅯睍䅁䅁䅯睂䅅䅁䅅䅁䉁䅁䅁兂䅁䅁䅁䅁䅁䅁杷允䅁䅁䅕䅁䑁䅁䅷䅁䙁䅁䅁䥁煂歌䈹权⭄䅁䅁权䍂䅁䅁权䡁允䅁允䅁䅁䅅䅁䙁䍁㙨扨䴳昷䉊䍄䉁䅁䅁兂䅁䅁䅍䅄䅁䅁䅕䅁䅁䭁䩄〫䭁偁䅙䅁䭁䑁䅅䅁䭁䅁䉣䅁䉁䅁䅁允䅁䅁䅕䅁䅁䅁䅁䅁䵁䅉䅅䅁䙁䅁䅁睁䵁䅁䅁兂䅁䅁䅁晡但兑䅯朲䅁䅁䅯兓䅁䅁䅯睂䅅䅁䅅䅁䉁䅁䅁兂䅂丰䑡祋煺睐杷允䅁䅁䅕䅁䑁䅁䅷䅁䙁䅁䅁䥁煂歌䈹权捄䅁䅁权乂䅁䅁权䡁允䅁允䅁䅁䅅䅁䙁䡁穧⭦㉵桔䅎䍄䉁䅁䅁兂䅁䅁䅍䅄䅁䅁䅕䅁䅁䑁歪歔䭅䅁䉑䅁䭁䑁䅙䅁䭁䅁䉣䅁䉁䅁䅁允䅁䅁䅕䅁䅁䅁䅁䅁䵁䅉䅅䅁䙁䅁䅁睁䵁䅁䅁兂䅁䅁䅃楡倵兑䅯䄵䅁䅁䅯兔䅁䅁䅯睂䅅䅁䅅䅁䉁䅁䅁兂楁ㅣ敮䉥呍䅑杷允䅁䅁䅕䅁䑁䅁䅷䅁䙁䅁䅁䥁煂歌䈹权潄䅁䅁权乂䅁䅁权䡁允䅁允䅁䅁䅅䅁䙁䑁祊伹㑧ㅆ䅂䍄䉁䅁䅁兂䅁䅁䅍䅄䅁䅁䅕䅁䅁䝧畯ご䭅偁䅉䅁䭁䕁䄰䅁䭁䅁䉣䅁䉁䅁䅁允䅁䅁䅕歲桦桥畑が䵁䅉䅅䅁䙁䅁䅁睁䵁䅁䅁兂䅁䅁䅃楡倵兑䅯睷䅁䅁䅯兔䅁䅁䅯睂䅅䅁䅅䅁䉁䅁䅁兂癃橹䄫䅩祉䅑杷允䅁䅁䅕䅁䑁䅁䅷䅁䙁䅁䅁䥁煂歌䈹权獄䅁䅁权乂䅁䅁权䡁允䅁允䅁䅁䅅䅁䙁佁㠱杺䵪兰䅰䍄䉁䅁䅁兂䅁䅁䅍䅄䅁䅁䅕䅁䅁䝧畯ご䭅佁䅑䅁䭁䕁䅍䅁䭁䅁䉣䅁䉁䅁䅁允䅁䅁䅕䍍䉺杩㉥ぅ䵁䅉䅅䅁䙁䅁䅁睁䵁䅁䅁兂䅁䅁䅃楡倵兑䅯䄸䅁䅁䅯睑䅁䅁䅯睂䅅䅁䅅䅁䉁䅁䅁兂䅁䅁䅁䅁䅁䅁杷允䅁䅁䅕䅁䑁䅁䅷䅁䙁䅁䅁䥁煂歌䈹权祄䅁䅁权䑂䅁䅁权䡁允䅁允䅁䅁䅅䅁䙁䩁婱婭婭卭䄱䍄䉁䅁䅁兂䅁䅁䅍䅄䅁䅁䅕䅁䅁䝧畯ご䭅䱁䄸䅁䭁䕁䅍䅁䭁䅁䉣䅁䉁䅁䅁允䅁䅁䅕䅁䅁䅁䅁䅁䵁䅉䅅䅁䙁䅁䅁睁䵁䅁䅁兂䅁䅁䅃楡倵兑䅯末䅁䅁䅯睑䅁䅁䅯睂䅅䅁䅅䅁䉁䅁䅁兂䅁䅁䅁䅁䅁䅁杷允䅁䅁䅕䅁䑁䅁䅷䅁䙁䅁䅁䥁煂歌䈹权䑄䅁䅁权䑂䅁䅁权䡁允䅁允䅁䅁䅅䅁䙁䱁⽷㍋瑌祢䅴䍄䉁䅁䅁兂䅁䅁䅍䅄䅁䅁䅕䅁䅁䭁䩄〫䭁䵁䄴䅁䭁䑁䅑䅁䭁䅁䉣䅁䉁䅁䅁允䅁䅁䅕䅁䅁䅁䅁䅁䵁䅉䅅䅁䙁䅁䅁睁䵁䅁䅁兂䅁䅁䅁䵯㝮䅑䅯䄱䅁䅁䅯䅎䅁䅁䅯睂䅅䅁䅅䅁䉁䅁䅁兂䅁䅁䅁䅁䅁䅁杷允䅁䅁䅕䅁䑁䅁䅷䅁䙁䅁䅁䥁煂歌䈹权慄䅁䅁权䑁䅁䅁权䡁允䅁允䅁䅁䅅䅁䙁䅁䅁䅁䅁䅁䅁䍄䉁䅁䅁兂䅁䅁䅍䅄䅁䅁䅕䅁䅁䝧畯ご䭅佁䅉䅁䭁䅁䅍䅁䭁䅁䉣䅁䉁䅁䅁允䅁䅁䅕㕡戶印摇啈䵁䅉䅅䅁䙁䅁䅁睁䵁䅁䅁兂䅁䅁䅃䝑偖兑䅯术䅁䅁䅯兑䅁䅁䅯睂䅅䅁䅅䅁䉁䅁䅁兂䅁䅁䅁䅁䅁䅁杷允䅁䅁䅕䅁䑁䅁䅷䅁䙁䅁䅁䅁乂ㅈ䉂权啄䅁䅁权䑂䅁䅁权䡁允䅁允䅁䅁䅅䅁䙁佁穂䱺㍈卥䅤䍄䉁䅁䅁兂䅁䅁䅍䅄䅁䅁䅕䅁䅁䝧畯ご䭅䭁䄸䅁䭁䅁䅍䅁䭁䅁䉣䅁䉁䅁䅁允䅁䅁䅕攰楒㕂瘹啅䵁䅉䅅䅁䙁䅁䅁睁䵁䅁䅁兂䅁䅁䅃楡倵兑䅯䄶䅁䅁䅯睁䅁䅁䅯睂䅅䅁䅅䅁䉁䅁䅁兂䙃硤啦䨯乎䅑杷允䅁䅁䅕䅁䑁䅁䅷䅁䙁䅁䅁䥁煂歌䈹权祄䅁䅁权䑁䅁䅁权䡁允䅁允䅁䅁䅅䅁䙁偁潙䥘䌯卤䅴䍄䉁䅁䅁兂䅁䅁䅍䅄䅁䅁䅕䅁䅁䝧畯ご䭅偁䅑䅁䭁䅁䅍䅁䭁䅁䉣䅁䉁䅁䅁允䅁䅁䅕畱㥇獦おか䵁䅉䅅䅁䙁䅁䅁睁䵁䅁䅁兂䅁䅁䅁晡但兑䅯䄯䅁䅁䅯䅍䅁䅁䅯睂䅅䅁䅅䅁䉁䅁䅁兂䅁䅁䅁䅁䅁䅁杷允䅁䅁䅕䅁䑁䅁䅷䅁䙁䅁䅁䅁乂ㅈ䉂权㙄䅁䅁权䩂䅁䅁权䡁允䅁允䅁䅁䅅䅁䙁䭁乥甸癤噰䍖䍄䉁䅁䅁兂䅁䅁䅍䅄䅁䅁䅕䅁䅁䝧畯ご䭅䅁䉑䅁䭁䅁䅍䅁䭁䅁䉣䅁䉁䅁䅁允䅁䅁䅕䅁䅁䅁䅁䅁䵁䅉䅅䅁䙁䅁䅁睁䵁䅁䅁兂䅁䅁䅁晡但兑䅯朰䅁䅁䅯䅒䅁䅁䅯睂䅅䅁䅅䅁䉁䅁䅁兂㙁桍䡣䕹汧䅑杷允䅁䅁䅕䅁䑁䅁䅷䅁䙁䅁䅁䅁权晹䅴权坄䅁䅁权獁䅁䅁权䡁允䅁允䅁䅁䅅䅁䙁䅁䅁䅁䅁䅁䅁䍄䉁䅁䅁兂䅁䅁䅍䅄䅁䅁䅕䅁䅁䥷楄䕕䭅偁䅯䅁䭁䍁䅷䅁䭁䅁䉣䅁䉁䅁䅁允䅁䅁䅕䅁䅁䅁䅁䅁䵁䅉䅅䅁䙁䅁䅁睁䵁䅁䅁兂䅁䅁䅄佧兊兑䅯䄷䅁䅁䅯䅌䅁䅁䅯睂䅅䅁䅅䅁䉁䅁䅁兂䅁䅁䅁䅁䅁䅁杷允䅁䅁䅕䅁䑁䅁䅷䅁䙁䅁䅁䵁䅃水䉂权㉄䅁䅁权獁䅁䅁权䡁允䅁允䅁䅁䅅䅁䙁䅁䅁䅁䅁䅁䅁䍄䉁䅁䅁兂䅁䅁䅍䅄䅁䅁䅕䅁䅁䩁㉂䔫䭁偁䅁䅁䭁䕁䅅䅁䭁䅁䉣䅁䉁䅁䅁允䅁䅁䅕䅁䅁䅁䅁䅁䵁䅉䅅䅁䙁䅁䅁睁䵁䅁䅁兂䅁䅁䅁䤴㑈䅑䅯睶䅁䅁䅯睑䅁䅁䅯睂䅅䅁䅅䅁䉁䅁䅁兂䅁䅁䅁䅁䅁䅁杷允䅁䅁䅕䅁䑁䅁䅷䅁䙁䅁䅁䵁䅃水䉂权歄䅁䅁权癁䅁䅁权䡁允䅁允䅁䅁䅅䅁䙁䅁䅁䅁䅁䅁䅁䍄䉁䅁䅁兂䅁䅁䅍䅄䅁䅁䅕䅁䅁䥷楄䕕䭅佁䄴䅁䭁䍁䄸䅁䭁䅁䉣䅁䉁䅁䅁允䅁䅁䅕䅁䅁䅁䅁䅁䵁䅉䅅䅁䙁䅁䅁睁䵁䅁䅁兂䅁䅁䅁剔儹兑䅯䄳䅁䅁䅯兓䅁䅁䅯睂䅅䅁䅅䅁䉁䅁䅁兂䕄挷灋䥕祈睐杷允䅁䅁䅕䅁䑁䅁䅷䅁䙁䅁䅁䵁䅃水䉂权⽃䅁䅁权癁䅁䅁权䡁允䅁允䅁䅁䅅䅁䙁䅁䅁䅁䅁䅁䅁䍄䉁䅁䅁兂䅁䅁䅍䅄䅁䅁䅕䅁䅁䥷楄䕕䭅偁䅯䅁䭁䍁䄸䅁䭁䅁䉣䅁䉁䅁䅁允䅁䅁䅕䅁䅁䅁䅁䅁䵁䅉䅅䅁䙁䅁䅁睁䵁䅁䅁兂䅁䅁䅁剔儹兑䅯睹䅁䅁䅯兑䅁䅁䅯睂䅅䅁䅅䅁䉁䅁䅁兂灂扑噃浣坅䅑杷允䅁䅁䅕䅁䑁䅁䅷䅁䙁䅁䅁䅁㝂啌䈹权睄䅁䅁权䙂䅁䅁权䡁允䅁允䅁䅁䅅䅁䙁䅁桒䭐獣啃䅆䍄䉁䅁䅁兂䅁䅁䅍䅄䅁䅁䅕䅁䅁䩁㉂䔫䭁偁䄴䅁䭁䑁䅅䅁䭁䅁䉣䅁䉁䅁䅁允䅁䅁䅕䅁䅁䕋潫〶䵅䅉䅅䅁䙁䅁䅁睁䵁䅁䅁兂䅁䅁䅄佧兊兑䅯朵䅁䅁䅯䅍䅁䅁䅯睂䅅䅁䅅䅁䉁䅁䅁兂䅁䅁䅁䅁䅁䅁杷允䅁䅁䅕䅁䑁䅁䅷䅁䙁䅁䅁䵁䅃水䉂权畄䅁䅁权睁䅁䅁权䡁允䅁允䅁䅁䅅䅁䙁䅁䅁䅁䅁䅁䅁䍄䉁䅁䅁兂䅁䅁䅍䅄䅁䅁䅕䅁䅁䑁歪歔䭅䵁䅳䅁䭁䑁䅍䅁䭁䅁䉣䅁䉁䅁䅁允䅁䅁䅕䅁䅁䅁䅁䅁䵁䅉䅅䅁䙁䅁䅁睁䵁䅁䅁兂䅁䅁䅁祥倱兑䅯睲䅁䅁䅯杍䅁䅁䅯睂䅅䅁䅅䅁䉁䅁䅁兂䅁䅁䅁䅁䅁䅁杷允䅁䅁䅕䅁䑁䅁䅷䅁䙁䅁䅁䅁㝂啌䈹权癃䅁䅁权䉂䅁䅁权䡁允䅁允䅁䅁䅅䅁䙁䅁䅁䅁䅁䅁䅁䍄䉁䅁䅁兂䅁䅁䅍䅄䅁䅁䅕䅁䅁䥷楄䕕䭅佁䅧䅁䭁䑁䅁䅁䭁䅁䉣䅁䉁䅁䅁允䅁䅁䅕䅁䅁䅁䅁䅁䵁䅉䅅䅁䙁䅁䅁睁䵁䅁䅁兂䅁䅁䅄佧兊兑䅯朸䅁䅁䅯䅍䅁䅁䅯睂䅅䅁䅅䅁䉁䅁䅁兂䅁䅁䅁䅁䅁䅁杷允䅁䅁䅕䅁䑁䅁䅷䅁䙁䅁䅁䅁权晹䅴权䑄䅁䅁权䉂䅁䅁权䡁允䅁允䅁䅁䅅䅁䙁䅁䅁䅁䅁䅁䅁䍄䉁䅁䅁兂䅁䅁䅍䅄䅁䅁䅕䅁䅁䝁确歔䭅偁䅁䅁䭁䑁䅷䅁䭁䅁䉣䅁䉁䅁䅁允䅁䅁䅕䌸䩯卦潊䕑䵁䅉䅅䅁䙁䅁䅁睁䵁䅁䅁兂䅁䅁䅄佧兊兑䅯睶䅁䅁䅯䅍䅁䅁䅯睂䅅䅁䅅䅁䉁䅁䅁兂䅁䅁䅁䅁䅁䅁杷允䅁䅁䅕䅁䑁䅁䅷䅁䙁䅁䅁䅁元癤䅨权杄䅁䅁权㥁䅁䅁权䡁允䅁允䅁䅁䅅䅁䙁䅁䅁䅁䅁䅁䅁䍄䉁䅁䅁兂䅁䅁䅍䅄䅁䅁䅕䅁䅁䥷楄䕕䭅佁䅷䅁䭁䑁䅁䅁䭁䅁䉣䅁䉁䅁䅁允䅁䅁䅕䅁䅁䅁䅁䅁䵁䅉䅅䅁䙁䅁䅁睁䵁䅁䅁兂䅁䅁䅄佧兊兑䅯䄰䅁䅁䅯免䅁䅁䅯睂䅅䅁䅅䅁䉁䅁䅁兂䅁䅁䅁䅁䅁䅁杷允䅁䅁䅕䅁䑁䅁䅷䅁䙁䅁䅁䥁䅂啚䈹权䑄䅁䅁权㑁䅁䅁权䡁允䅁允䅁䅁䅅䅁䙁䅁䅁䅁䅁䅁䅁䍄䉁䅁䅁兂䅁䅁䅍䅄䅁䅁䅕䅁䅁䥷楄䕕䭅偁䅉䅁䭁䑁䅅䅁䭁䅁䉣䅁䉁䅁䅁允䅁䅁䅕䅁䅁䅁䅁䅁䵁䅉䅅䅁䙁䅁䅁睁䵁䅁䅁兂䅁䅁䅄佧兊兑䅯睶䅁䅁䅯免䅁䅁䅯睂䅅䅁䅅䅁䉁䅁䅁兂䅁䅁䅁䅁䅁䅁杷允䅁䅁䅕䅁䑁䅁䅷䅁䙁䅁䅁䵁䅃水䉂权㡄䅁䅁权硁䅁䅁权䡁允䅁允䅁䅁䅅䅁䙁䅁䅁䅁䅁䅁䅁䍄䉁䅁䅁兂䅁䅁䅍䅄䅁䅁䅕䅁䅁䥷楄䕕䭅䵁䅍䅁䭁䑁䅅䅁䭁䅁䉣䅁䉁䅁䅁允䅁䅁䅕䅁䅁䅁䅁䅁䵁䅉䅅䅁䙁䅁䅁睁䵁䅁䅁兂䅁䅁䅄佧兊兑䅯朶䅁䅁䅯免䅁䅁䅯睂䅅䅁䅅䅁䉁䅁䅁兂䅁䅁䅁䅁䅁䅁杷允䅁䅁䅕䅁䑁䅁䅷䅁䙁䅁䅁䵁䅃水䉂权獄䅁䅁权硁䅁䅁权䡁允䅁允䅁䅁䅅䅁䙁䅁䅁䅁䅁䅁䅁䍄䉁䅁䅁兂䅁䅁䅍䅄䅁䅁䅕䅁䅁䥷楄䕕䭅䭁䄸䅁䭁䍁䄴䅁䭁䅁䉣䅁䉁䅁䅁允䅁䅁䅕䅁䅁䅁䅁䅁䵁䅉䅅䅁䙁䅁䅁睁䵁䅁䅁兂䅁䅁䅄佧兊兑䅯朷䅁䅁䅯杌䅁䅁䅯睂䅅䅁䅅䅁䉁䅁䅁兂䅁䅁䅁䅁䅁䅁杷允䅁䅁䅕䅁䑁䅁䅷䅁䙁䅁䅁䵁䅃水䉂权⽃䅁䅁权畁䅁䅁权䡁允䅁允䅁䅁䅅䅁䙁䅁䅁䅁䅁䅁䅁䍄䉁䅁䅁兂䅁䅁䅍䅄䅁䅁䅕䅁䅁䭁䩄〫䭁偁䅙䅁䭁䑁䅁䅁䭁䅁䉣䅁䉁䅁䅁允䅁䅁䅕䅁䅁䅁䅁䅁䵁䅉䅅䅁䙁䅁䅁睁䵁䅁䅁兂䅁䅁䅄佧兊兑䅯末䅁䅁䅯杌䅁䅁䅯睂䅅䅁䅅䅁䉁䅁䅁兂䅁䅁䅁䅁䅁䅁杷允䅁䅁䅕䅁䑁䅁䅷䅁䙁䅁䅁䵁䅃水䉂权㡄䅁䅁权畁䅁䅁权䡁允䅁允䅁䅁䅅䅁䙁䅁䅁䅁䅁䅁䅁䍄䉁䅁䅁兂䅁䅁䅍䅄䅁䅁䅕䅁䅁䩁㉂䔫䭁䅁䉑䅁䭁䍁䄴䅁䭁䅁䉣䅁䉁䅁䅁允䅁䅁䅕㑣㡅⭧㡅き䵁䅉䅅䅁䙁䅁䅁睁䵁䅁䅁兂䅁䅁䅄佧兊兑䅯杁䅅䅁䅯杌䅁䅁䅯睂䅅䅁䅅䅁䉁䅁䅁兂䅁䅁䅁䅁䅁䅁杷允䅁䅁䅕䅁䑁䅁䅷䅁䙁䅁䅁䵁䅃水䉂权䑄䅁䅁权畁䅁䅁权䡁允䅁允䅁䅁䅅䅁䙁䅁䅁䅁䅁䅁䅁䍄䉁䅁䅁兂䅁䅁䅍䅄䅁䅁䅕䅁䅁䥷楄䕕䭅佁䅷䅁䭁䍁䄴䅁䭁䅁䉣䅁䉁䅁䅁允䅁䅁䅕䅁䅁䅁䅁䅁䵁䅉䅅䅁䙁䅁䅁睁䵁䅁䅁兂䅁䅁䅄佧兊兑䅯朹䅁䅁䅯杌䅁䅁䅯睂䅅䅁䅅䅁䉁䅁䅁兂䅁䅁䅁䅁䅁䅁杷允䅁䅁䅕䅁䑁䅁䅷䅁䙁䅁䅁䅁灂唸䈵权佄䅁䅁权ぁ䅁䅁权䡁允䅁允䅁䅁䅅䅁䙁䅁䅁䅁䅁䅁䅁䍄䉁䅁䅁兂䅁䅁䅍䅄䅁䅁䅕䅁䅁䡁䭄〫䭁佁䅁䅁䭁䕁䅯䅁䭁䅁䉣䅁䉁䅁䅁允䅁䅁䅕㑊畴塲橊歇䵁䅉䅅䅁䙁䅁䅁睁䵁䅁䅁兂䅁䅁䅄佧兊兑䅯朲䅁䅁䅯杍䅁䅁䅯睂䅅䅁䅅䅁䉁䅁䅁兂䅁䅁䅁䅁䅁䅁杷允䅁䅁䅕䅁䑁䅁䅷䅁䙁䅁䅁䵁䅃水䉂权杄䅁䅁权祁䅁䅁权䡁允䅁允䅁䅁䅅䅁䙁䅁䅁䅁䅁䅁䅁䍄䉁䅁䅁兂䅁䅁䅍䅄䅁䅁䅕䅁䅁䥷楄䕕䭅佁䅉䅁䭁䑁䅉䅁䭁䅁䉣䅁䉁䅁䅁允䅁䅁䅕䅁䅁䅁䅁䅁䵁䅉䅅䅁䙁䅁䅁睁䵁䅁䅁兂䅁䅁䅁穗偂兑䅯䄷䅁䅁䅯材䅁䅁䅯睂䅅䅁䅅䅁䉁䅁䅁兂敃㙡硡捣椳睐杷允䅁䅁䅕䅁䑁䅁䅷䅁䙁䅁䅁䵁䅃水䉂权潄䅁䅁权祁䅁䅁权䡁允䅁允䅁䅁䅅䅁䙁䅁䅁䅁䅁䅁䅁䍄䉁䅁䅁兂䅁䅁䅍䅄䅁䅁䅕䅁䅁䥷楄䕕䭅䵁䅳䅁䭁䑁䅉䅁䭁䅁䉣䅁䉁䅁䅁允䅁䅁䅕䅁䅁䅁䅁䅁䵁䅉䅅䅁䙁䅁䅁睁䵁䅁䅁兂䅁䅁䅃䝑偖兑䅯术䅁䅁䅯杍䅁䅁䅯睂䅅䅁䅅䅁䉁䅁䅁兂䅁䅁䅁䅁䅁䅁杷允䅁䅁䅕䅁䑁䅁䅷䅁䙁䅁䅁䵁䅃水䉂权㡄䅁䅁权祁䅁䅁权䡁允䅁允䅁䅁䅅䅁䙁䅁䅁䅁䅁䅁䅁䍄䉁䅁䅁兂䅁䅁䅍䅄䅁䅁䅕䅁䅁䥷楄䕕䭅偁䄴䅁䭁䑁䅉䅁䭁䅁䉣䅁䉁䅁䅁允䅁䅁䅕䅁䅁䅁䅁䅁䵁䅉䅅䅁䙁䅁䅁睁䵁䅁䅁兂䅁䅁䅁䡫㑢䅑䅯䄷䅁䅁䅯睓䅁䅁䅯睂䅅䅁䅅䅁䉁䅁䅁兂䍁歬㥷倳㥦睐杷允䅁䅁䅕䅁䑁䅁䅷䅁䙁䅁䅁䅁㝂啌䈹权捄䅁䅁权㥁䅁䅁权䡁允䅁允䅁䅁䅅䅁䙁䅁䅁䅁䅁䅁䅁䍄䉁䅁䅁兂䅁䅁䅍䅄䅁䅁䅕䅁䅁䕁昰䕕䭅偁䅷䅁䭁䕁䄰䅁䭁䅁䉣䅁䉁䅁䅁允䅁䅁䅕坰歒瑍噈歔䵁䅉䅅䅁䙁䅁䅁睁䵁䅁䅁兂䅁䅁䅁穗偂兑䅯朶䅁䅁䅯児䅁䅁䅯睂䅅䅁䅅䅁䉁䅁䅁兂䅁䅁䅁䅁䅁䅁杷允䅁䅁䅕䅁䑁䅁䅷䅁䙁䅁䅁䵁䅃水䉂权䕁允䅁权祁䅁䅁权䡁允䅁允䅁䅁䅅䅁䙁䅁䅁䅁䅁䅁䅁䍄䉁䅁䅁兂䅁䅁䅍䅄䅁䅁䅕䅁䅁䥷楄䕕䭅乁䅑䅁䭁䑁䅑䅁䭁䅁䉣䅁䉁䅁䅁允䅁䅁䅕䅁䅁䅁䅁䅁䵁䅉䅅䅁䙁䅁䅁睁䵁䅁䅁兂䅁䅁䅁䡫㑢䅑䅯末䅁䅁䅯睐䅁䅁䅯睂䅅䅁䅅䅁䉁䅁䅁兂䅁䅁䅁䅁䅁䅁杷允䅁䅁䅕䅁䑁䅁䅷䅁䙁䅁䅁䵁䅃水䉂权歄䅁䅁权ぁ䅁䅁权䡁允䅁允䅁䅁䅅䅁䙁䅁䅁䅁䅁䅁䅁䍄䉁䅁䅁兂䅁䅁䅍䅄䅁䅁䅕䅁䅁䑁歪歔䭅佁䅁䅁䭁䑁䅯䅁䭁䅁䉣䅁䉁䅁䅁允䅁䅁䅕䅁䅁䅁䅁䅁䵁䅉䅅䅁䙁䅁䅁睁䵁䅁䅁兂䅁䅁䅁䵯㝮䅑䅯杺䅁䅁䅯睍䅁䅁䅯睂䅅䅁䅅䅁䉁䅁䅁兂䅁䅁䅁䅁䅁䅁杷允䅁䅁䅕䅁䑁䅁䅷䅁䙁䅁䅁䅁权晹䅴权䅁允䅁权獁䅁䅁权䡁允䅁允䅁䅁䅅䅁䭁䅁䉙䅁䵁䅉䅅䅁䙁䅁䅁睁䵁䅁䅁兂䅁䅁䅄佧兊兑䅯䄸䅁䅁䅯䅎䅁䅁䅯睂䅅䅁䅅䅁䉁䅁䅁兂䅁䅁䅁䅁䅁䅁杷允䅁䅁䅕䅁䑁䅁䅷䅁䙁䅁䅁䅁灂唸䈵权䕁允䅁权⽁䅁䅁权䡁允䅁允䅁䅁䅅䅁䙁䅁䅁䅁䅁䅁䅁䍄䉁䅁䅁兂䅁䅁䅍䅄䅁䅁䅕䅁䅁䥷楄䕕䭅偁䅑䅁䭁䑁䅑䅁䭁䅁䉣䅁䉁䅁䅁允䅁䅁䅕䅁䅁䅁䅁䅁䵁䅉䅅䅁䙁䅁䅁睁䵁䅁䅁兂䅁䅁䅄佧兊兑䅯末䅁䅁䅯䅎䅁䅁䅯睂䅅䅁䅅䅁䉁䅁䅁兂䅁䅁䅁䅁䅁䅁杷允䅁䅁䅕䅁䑁䅁䅷䅁䙁䅁䅁䵁䅃水䉂权䑄䅁䅁权ぁ䅁䅁权䡁允䅁允䅁䅁䅅䅁䙁䅁䅁䅁䅁䅁䅁䍄䉁䅁䅁兂䅁䅁䅍䅄䅁䅁䅕䅁䅁䥷楄䕕䭅偁䅙䅁䭁䑁䅑䅁䭁䅁䉣䅁䉁䅁䅁允䅁䅁䅕䅁䅁䅁䅁䅁䵁䅉䅅䅁䙁䅁䅁睁䵁䅁䅁兂䅁䅁䅁䵣㝲䅑䅯末䅁䅁䅯睑䅁䅁䅯睂䅅䅁䅅䅁䉁䅁䅁兂䅁䉁楁㙦啨村杷允䅁䅁䅕䅁䑁䅁䅷䅁䙁䅁䅁䵁䅃水䉂权⽃䅁䅁权㑁䅁䅁权䡁允䅁允䅁䅁䅅䅁䙁䅁䅁䅁䅁䅁䅁䍄䉁䅁䅁兂䅁䅁䅍䅄䅁䅁䅕䅁䅁䥷楄䕕䭅佁䅁䅁䭁䑁䅍䅁䭁䅁䉣䅁䉁䅁䅁允䅁䅁䅕䅁䅁䅁䅁䅁䵁䅉䅅䅁䙁䅁䅁睁䵁䅁䅁兂䅁䅁䅄佧兊兑䅯䄯䅁䅁䅯睍䅁䅁䅯睂䅅䅁䅅䅁䉁䅁䅁兂䅁䅁䅁䅁䅁䅁杷允䅁䅁䅕䅁䑁䅁䅷䅁䙁䅁䅁䅁㝂啌䈹权睄䅁䅁权祁䅁䅁权䡁允䅁允䅁䅁䅅䅁䙁䅁䅁䅁䅁䅁䅁䍄䉁䅁䅁兂䅁䅁䅍䅄䅁䅁䅕䅁䅁䥷楄䕕䭅䅁䉉䅁䭁䑁䅍䅁䭁䅁䉣䅁䉁䅁䅁允䅁䅁䅕䅁䅁䅁䅁䅁䵁䅉䅅䅁䙁䅁䅁睁䵁䅁䅁兂䅁䅁䅄佧兊兑䅯睷䅁䅁䅯睍䅁䅁䅯睂䅅䅁䅅䅁䉁䅁䅁兂䅁䅁䅁䅁䅁䅁杷允䅁䅁䅕䅁䑁䅁䅷䅁䙁䅁䅁䅁扂䕍䈹权㙄䅁䅁权䱂䅁䅁权䡁允䅁允䅁䅁䅅䅁䙁䙁げ灑㑩噪䍚䍄䉁䅁䅁兂䅁䅁䅍䅄䅁䅁䅕䅁䅁䥷楄䕕䭅乁䅁䅁䭁䑁䅧䅁䭁䅁䉣䅁䉁䅁䅁允䅁䅁䅕䅁䅁䅁䅁䅁䵁䅉䅅䅁䙁䅁䅁睁䵁䅁䅁兂䅁䅁䅁祥倱兑䅯朱䅁䅁䅯村䅁䅁䅯睂䅅䅁䅅䅁䉁䅁䅁兂偄嘴歚楔爳睐杷允䅁䅁䅕䅁䑁䅁䅷䅁䙁䅁䅁䵁䅃水䉂权楄䅁䅁权㑁䅁䅁权䡁允䅁允䅁䅁䅅䅁䙁䅁䅁䅁䅁䅁䅁䍄䉁䅁䅁兂䅁䅁䅍䅄䅁䅁䅕䅁䅁䕁昰䕕䭅䅁䉉䅁䭁䑁䅳䅁䭁䅁䉣䅁䉁䅁䅁允䅁䅁䅕㡓㡨南⭷啎䵁䅉䅅䅁䙁䅁䅁睁䵁䅁䅁兂䅁䅁䅁䵯㝮䅑䅯䄵䅁䅁䅯村䅁䅁䅯睂䅅䅁䅅䅁䉁䅁䅁兂䍃扥䨸兖㕮睐杷允䅁䅁䅕䅁䑁䅁䅷䅁䙁䅁䅁䵁䅃水䉂权畄䅁䅁权㑁䅁䅁权䡁允䅁允䅁䅁䅅䅁䙁䅁䅁䅁䅁䅁䅁䍄䉁䅁䅁兂䅁䅁䅍䅄䅁䅁䅕䅁䅁䥷楄䕕䭅佁䅧䅁䭁䑁䅧䅁䭁䅁䉣䅁䉁䅁䅁允䅁䅁䅕䅁䅁䅁䅁䅁䵁䅉䅅䅁䙁䅁䅁睁䵁䅁䅁兂䅁䅁䅄佧兊兑䅯朸䅁䅁䅯䅏䅁䅁䅯睂䅅䅁䅅䅁䉁䅁䅁兂䅁䅁䅁䅁䅁䅁杷允䅁䅁䅕䅁䑁䅁䅷䅁䙁䅁䅁䵁䅃水䉂权䅁允䅁权㑁䅁䅁权䡁允䅁允䅁䅁䅅䅁䭁䑁䈸䅁䵁䅉䅅䅁䙁䅁䅁睁䵁䅁䅁兂䅁䅁䅄佧兊兑䅯䄷䅁䅁䅯䅏䅁䅁䅯睂䅅䅁䅅䅁䉁䅁䅁兂䅁䅁䅁䅁䅁䅁杷允䅁䅁䅕䅁䑁䅁䅷䅁䙁䅁䅁䵁䅃水䉂权奄䅁䅁权㕁䅁䅁权䡁允䅁允䅁䅁䅅䅁䙁䅁䅁䅁䅁䅁䅁䍄䉁䅁䅁兂䅁䅁䅍䅄䅁䅁䅕䅁䅁䥷楄䕕䭅乁䅷䅁䭁䑁䅫䅁䭁䅁䉣䅁䉁䅁䅁允䅁䅁䅕䅁䅁䅁䅁䅁䵁䅉䅅䅁䙁䅁䅁睁䵁䅁䅁兂䅁䅁䅁䡫㑢䅑䅯杁䅅䅁䅯兒䅁䅁䅯睂䅅䅁䅅䅁䉁䅁䅁兂㉂穸穅㘲ㅘ睐杷允䅁䅁䅕䅁䑁䅁䅷䅁䙁䅁䅁䵁䅃水䉂权敄䅁䅁权㕁䅁䅁权䡁允䅁允䅁䅁䅅䅁䙁䅁䅁䅁䅁䅁䅁䍄䉁䅁䅁兂䅁䅁䅍䅄䅁䅁䅕䅁䅁佁䉃䔫䭁乁䅷䅁䭁䑁䅯䅁䭁䅁䉣䅁䉁䅁䅁允䅁䅁䅕穇䝹奍猶ぅ䵁䅉䅅䅁䙁䅁䅁睁䵁䅁䅁兂䅁䅁䅄佧兊兑䅯䄶䅁䅁䅯兏䅁䅁䅯睂䅅䅁䅅䅁䉁䅁䅁兂䅁䅁䅁䅁䅁䅁杷允䅁䅁䅕䅁䑁䅁䅷䅁䙁䅁䅁䵁䅃水䉂权い䅁䅁权㕁䅁䅁权䡁允䅁允䅁䅁䅅䅁䙁䅁䅁䅁䅁䅁䅁䍄䉁䅁䅁兂䅁䅁䅍䅄䅁䅁䅕䅁䅁䑧婴ご䭅偁䅷䅁䭁䑁䄰䅁䭁䅁䉣䅁䉁䅁䅁允䅁䅁䅕䍵䅏佗ㅄ啓䵁䅉䅅䅁䙁䅁䅁睁䵁䅁䅁兂䅁䅁䅄佧兊兑䅯朰䅁䅁䅯兏䅁䅁䅯睂䅅䅁䅅䅁䉁䅁䅁兂䅁䅁䅁䅁䅁䅁杷允䅁䅁䅕䅁䑁䅁䅷䅁䙁䅁䅁䅁元癤䅨权㑄䅁䅁权䑁䅁䅁权䡁允䅁允䅁䅁䅅䅁䙁䅁䅁䅁䅁䅁䅁䍄䉁䅁䅁兂䅁䅁䅍䅄䅁䅁䅕䅁䅁䥷楄䕕䭅䵁䅳䅁䭁䑁䅫䅁䭁䅁䉣䅁䉁䅁䅁允䅁䅁䅕䅁䅁䅁䅁䅁䵁䅉䅅䅁䙁䅁䅁睁䵁䅁䅁兂䅁䅁䅄佧兊兑䅯䄫䅁䅁䅯兏䅁䅁䅯睂䅅䅁䅅䅁䉁䅁䅁兂䅁䅁䅁䅁䅁䅁杷允䅁䅁䅕䅁䑁䅁䅷䅁䙁䅁䅁䅁睂癹䅴权煄䅁䅁权䑂䅁䅁权䡁允䅁允䅁䅁䅅䅁䙁乁ㅂ㑵牓㌵⼰䍄䉁䅁䅁兂䅁䅁䅍䅄䅁䅁䅕䅁䅁䕁昰䕕䭅佁䅙䅁䭁䑁䅧䅁䭁䅁䉣䅁䉁䅁䅁允䅁䅁䅕䅁䅁䅁䅁䅁䵁䅉䅅䅁䙁䅁䅁睁䵁䅁䅁兂䅁䅁䅄佧兊兑䅯䄲䅁䅁䅯杏䅁䅁䅯睂䅅䅁䅅䅁䉁䅁䅁兂䅁䅁䅁䅁䅁䅁杷允䅁䅁䅕䅁䑁䅁䅷䅁䙁䅁䅁䵁䅃水䉂权杄䅁䅁权㙁䅁䅁权䡁允䅁允䅁䅁䅅䅁䙁䅁䅁䅁䅁䅁䅁䍄䉁䅁䅁兂䅁䅁䅍䅄䅁䅁䅕䅁䅁䥷楄䕕䭅偁䅁䅁䭁䑁䅯䅁䭁䅁䉣䅁䉁䅁䅁允䅁䅁䅕䅁䅁䅁䅁䅁䵁䅉䅅䅁䙁䅁䅁睁䵁䅁䅁兂䅁䅁䅄佧兊兑䅯䄹䅁䅁䅯杏䅁䅁䅯睂䅅䅁䅅䅁䉁䅁䅁兂䅁䅁䅁䅁䅁䅁杷允䅁䅁䅕䅁䑁䅁䅷䅁䙁䅁䅁䥁䅂啚䈹权㡄䅁䅁权畁䅁䅁权䡁允䅁允䅁䅁䅅䅁䙁䅁䅁䅁䅁䅁䅁䍄䉁䅁䅁兂䅁䅁䅍䅄䅁䅁䅕䅁䅁䡁䭄〫䭁乁䅯䅁䭁䕁䅷䅁䭁䅁䉣䅁䉁䅁䅁允䅁䅁䅕湤䱃㉘呬䐯䴸䅉䅅䅁䙁䅁䅁睁䵁䅁䅁兂䅁䅁䅄佧兊兑䅯䅁䅅䅁䅯杏䅁䅁䅯睂䅅䅁䅅䅁䉁䅁䅁权⽁允䅁䍄䉁䅁䅁兂䅁䅁䅍䅄䅁䅁䅕䅁䅁䥷楄䕕䭅乁䅁䅁䭁䑁䄸䅁䭁䅁䉣䅁䉁䅁䅁允䅁䅁䅕䅁䅁䅁䅁䅁䵁䅉䅅䅁䙁䅁䅁睁䵁䅁䅁兂䅁䅁䅁䍉㕪䅑䅯朹䅁䅁䅯兓䅁䅁䅯睂䅅䅁䅅䅁䉁䅁䅁兂䅁䅁䅁䅁䅁䅁杷允䅁䅁䅕䅁䑁䅁䅷䅁䙁䅁䅁䵁䅃水䉂权奄䅁䅁权⽁䅁䅁权䡁允䅁允䅁䅁䅅䅁䙁䅁䅁䅁䅁䅁䅁䍄䉁䅁䅁兂䅁䅁䅍䅄䅁䅁䅕䅁䅁䥷楄䕕䭅佁䅙䅁䭁䑁䄸䅁䭁䅁䉣䅁䉁䅁䅁允䅁䅁䅕䅁䅁䅁䅁䅁䵁䅉䅅䅁䙁䅁䅁睁䵁䅁䅁兂䅁䅁䅃䝑偖兑䅯朳䅁䅁䅯䅏䅁䅁䅯睂䅅䅁䅅䅁䉁䅁䅁兂䅁䅁䅁䅁䅁䅁杷允䅁䅁䅕䅁䑁䅁䅷䅁䙁䅁䅁䅁元癤䅨权啄䅁䅁权穁䅁䅁权䡁允䅁允䅁䅁䅅䅁䙁䭁䑰穦灨橃䅖䍄䉁䅁䅁兂䅁䅁䅍䅄䅁䅁䅕䅁䅁䑁歪歔䭅䵁䅍䅁䭁䕁䅍䅁䭁䅁䉣䅁䉁䅁䅁允䅁䅁䅕䅁䅁䅁䅁䅁䵁䅉䅅䅁䙁䅁䅁睁䵁䅁䅁兂䅁䅁䅁晡但兑䅯䄴䅁䅁䅯䅑䅁䅁䅯睂䅅䅁䅅䅁䉁䅁䅁兂䅁䅁䅁䅁䅁䅁杷允䅁䅁䅕䅁䑁䅁䅷䅁䙁䅁䅁䅁㑁䔵䈵权卄䅁䅁权䱂䅁䅁权䡁允䅁允䅁䅁䅅䅁䙁䍁捬㡪ㅌ䍱䅤䍄䉁䅁䅁兂䅁䅁䅍䅄䅁䅁䅕䅁䅁䥷楄䕕䭅乁䄴䅁䭁䑁䅣䅁䭁䅁䉣䅁䉁䅁䅁允䅁䅁䅕䅁䅁䅁䅁䅁䵁䅉䅅䅁䙁䅁䅁睁䵁䅁䅁兂䅁䅁䅁䡫㑢䅑䅯朹䅁䅁䅯材䅁䅁䅯睂䅅䅁䅅䅁䉁䅁䅁兂慃琳䉈祳畐睐杷允䅁䅁䅕䅁䑁䅁䅷䅁䙁䅁䅁䵁䅃水䉂权啄䅁䅁权㍁䅁䅁权䡁允䅁允䅁䅁䅅䅁䙁䅁䅁䅁䅁䅁䅁䍄䉁䅁䅁兂䅁䅁䅍䅄䅁䅁䅕䅁䅁䕧求ご䭅䵁䅍䅁䭁䕁䅳䅁䭁䅁䉣䅁䉁䅁䅁允䅁䅁䅕婬祆㝊睡歉䵁䅉䅅䅁䙁䅁䅁睁䵁䅁䅁兂䅁䅁䅄佧兊兑䅯䄸䅁䅁䅯睎䅁䅁䅯睂䅅䅁䅅䅁䉁䅁䅁兂䅁䅁䅁䅁䅁䅁杷允䅁䅁䅕䅁䑁䅁䅷䅁䙁䅁䅁䅁扂䕍䈹权奄䅁䅁权癁䅁䅁权䡁允䅁允䅁䅁䅅䅁䙁䅁䅁䅁䅁䅁䅁䍄䉁䅁䅁兂䅁䅁䅍䅄䅁䅁䅕䅁䅁䥷楄䕕䭅䵁䅳䅁䭁䑁䅣䅁䭁䅁䉣䅁䉁䅁䅁允䅁䅁䅕䅁䅁䅁䅁䅁䵁䅉䅅䅁䙁䅁䅁睁䵁䅁䅁兂䅁䅁䅄佧兊兑䅯䄯䅁䅁䅯睎䅁䅁䅯睂䅅䅁䅅䅁䉁䅁䅁兂䅁䅁䅁䅁䅁䅁杷允䅁䅁䅕䅁䑁䅁䅷䅁䙁䅁䅁䅁元癤䅨权敄䅁䅁权䅂䅁䅁权䡁允䅁允䅁䅁䅅䅁䙁䑁浓極婗䅁䅖䍄䉁䅁䅁兂䅁䅁䅍䅄䅁䅁䅕䅁䅁䥷楄䕕䭅乁䅯䅁䭁䑁䅳䅁䭁䅁䉣䅁䉁䅁䅁允䅁䅁䅕䅁䅁䅁䅁䅁䵁䅉䅅䅁䙁䅁䅁睁䵁䅁䅁兂䅁䅁䅁䍉㕪䅑䅯䅂䅅䅁䅯免䅁䅁䅯睂䅅䅁䅅䅁䉁䅁䅁兂䅁䅁䅁䅁䅁䅁杷允䅁䅁䅕䅁䑁䅁䅷䅁䙁䅁䅁䵁䅃水䉂权捄䅁䅁权㝁䅁䅁权䡁允䅁允䅁䅁䅅䅁䙁䅁䅁䅁䅁䅁䅁䍄䉁䅁䅁兂䅁䅁䅍䅄䅁䅁䅕䅁䅁䥷楄䕕䭅佁䅁䅁䭁䑁䅳䅁䭁䅁䉣䅁䉁䅁䅁允䅁䅁䅕䅁䅁䅁䅁䅁䵁䅉䅅䅁䙁䅁䅁睁䵁䅁䅁兂䅁䅁䅄佧兊兑䅯朴䅁䅁䅯睏䅁䅁䅯睂䅅䅁䅅䅁䉁䅁䅁兂䅁䅁䅁䅁䅁䅁杷允䅁䅁䅕䅁䑁䅁䅷䅁䙁䅁䅁䵁䅃水䉂权睄䅁䅁权㝁䅁䅁权䡁允䅁允䅁䅁䅅䅁䙁䅁䅁䅁䅁䅁䅁䍄䉁䅁䅁兂䅁䅁䅍䅄䅁䅁䅕䅁䅁䡁䭄〫䭁佁䅷䅁䭁䕁䅑䅁䭁䅁䉣䅁䉁䅁䅁允䅁䅁䅕䅁䅁䅁䅁䅁䵁䅉䅅䅁䙁䅁䅁睁䵁䅁䅁兂䅁䅁䅄佧兊兑䅯朰䅁䅁䅯睏䅁䅁䅯睂䅅䅁䅅䅁䉁䅁䅁兂䅁䅁䅁䅁䅁䅁杷允䅁䅁䅕䅁䑁䅁䅷䅁䙁䅁䅁䅁元癤䅨权獄䅁䅁权䝂䅁䅁权䡁允䅁允䅁䅁䅅䅁䙁䙁䩥⽸䩇䈹䅎䍄䉁䅁䅁兂䅁䅁䅍䅄䅁䅁䅕䅁䅁䥷楄䕕䭅䅁䉉䅁䭁䑁䅳䅁䭁䅁䉣䅁䉁䅁䅁允䅁䅁䅕䅁䅁䅁䅁䅁䵁䅉䅅䅁䙁䅁䅁睁䵁䅁䅁兂䅁䅁䅁剔儹兑䅯杁䅅䅁䅯兑䅁䅁䅯睂䅅䅁䅅䅁䉁䅁䅁兂扃䵷畬昸䙍䅑杷允䅁䅁䅕䅁䑁䅁䅷䅁䙁䅁䅁䅁㑁䔵䈵权敄䅁䅁权䥂䅁䅁权䡁允䅁允䅁䅁䅅䅁䙁䅁䅁䅁䅁䅁䅁䍄䉁䅁䅁兂䅁䅁䅍䅄䅁䅁䅕䅁䅁䙁睳ご䭅䵁䅍䅁䭁䑁䅅䅁䭁䅁䉣䅁䉁䅁䅁允䅁䅁䅕䅁䅁䅁䅁䅁䵁䅉䅅䅁䙁䅁䅁睁䵁䅁䅁兂䅁䅁䅄佧兊兑䅯朱䅁䅁䅯䅑䅁䅁䅯睂䅅䅁䅅䅁䉁䅁䅁兂䅁䅁䅁䅁䅁䅁杷允䅁䅁䅕䅁䑁䅁䅷䅁䙁䅁䅁䅁元癤䅨权㡄䅁䅁权㝁䅁䅁权䡁允䅁允䅁䅁䅅䅁䙁䥁䕅坃呶䙤䅂䍄䉁䅁䅁兂䅁䅁䅍䅄䅁䅁䅕䅁䅁䕁昰䕕䭅偁䅉䅁䭁䑁䄰䅁䭁䅁䉣䅁䉁䅁䅁允䅁䅁䅕ㅃ焹㉉㍅䕉䵁䅉䅅䅁䙁䅁䅁睁䵁䅁䅁兂䅁䅁䅄佧兊兑䅯䄫䅁䅁䅯䅑䅁䅁䅯睂䅅䅁䅅䅁䉁䅁䅁兂䅁䅁䅁䅁䅁䅁杷允䅁䅁䅕䅁䑁䅁䅷䅁䙁䅁䅁䵁䅃水䉂权⽃䅁䅁权䅂䅁䅁权䡁允䅁允䅁䅁䅅䅁䙁䅁䅁䅁䅁䅁䅁䍄䉁䅁䅁兂䅁䅁䅍䅄䅁䅁䅕䅁䅁䑁歪歔䭅乁䅑䅁䭁䑁䅳䅁䭁䅁䉣䅁䉁䅁䅁允䅁䅁䅕䅁䅁䅁䅁䅁䵁䅉䅅䅁䙁䅁䅁睁䵁䅁䅁兂䅁䅁䅄佧兊兑䅯朶䅁䅁䅯䅑䅁䅁䅯睂䅅䅁䅅䅁䉁䅁䅁兂䅁䅁䅁䅁䅁䅁杷允䅁䅁䅕䅁䑁䅁䅷䅁䙁䅁䅁䵁䅃水䉂权㉄䅁䅁权䅂䅁䅁权䡁允䅁允䅁䅁䅅䅁䙁䅁䅁䅁䅁䅁䅁䍄䉁䅁䅁兂䅁䅁䅍䅄䅁䅁䅕䅁䅁䥷楄䕕䭅䭁䄸䅁䭁䑁䄰䅁䭁䅁䉣䅁䉁䅁䅁允䅁䅁䅕䅁䅁䅁䅁䅁䵁䅉䅅䅁䙁䅁䅁睁䵁䅁䅁兂䅁䅁䅄佧兊兑䅯䅁䅅䅁䅯児䅁䅁䅯睂䅅䅁䅅䅁䉁䅁䅁权⽁允䅁䍄䉁䅁䅁兂䅁䅁䅍䅄䅁䅁䅕䅁䅁䭁䩄〫䭁乁䅙䅁䭁䑁䅧䅁䭁䅁䉣䅁䉁䅁䅁允䅁䅁䅕䅁䅁䅁䅁䅁䵁䅉䅅䅁䙁䅁䅁睁䵁䅁䅁兂䅁䅁䅃ㅏ偬兑䅯䄲䅁䅁䅯兓䅁䅁䅯睂䅅䅁䅅䅁䉁䅁䅁兂煁潃十䡂灌睐杷允䅁䅁䅕䅁䑁䅁䅷䅁䙁䅁䅁䵁䅃水䉂权啄䅁䅁权㉁䅁䅁权䡁允䅁允䅁䅁䅅䅁䙁䅁䅁䅁䅁䅁䅁䍄䉁䅁䅁兂䅁䅁䅍䅄䅁䅁䅕䅁䅁䥷楄䕕䭅乁䅧䅁䭁䑁䅙䅁䭁䅁䉣䅁䉁䅁䅁允䅁䅁䅕䅁䅁䅁䅁䅁䵁䅉䅅䅁䙁䅁䅁睁䵁䅁䅁兂䅁䅁䅄佧兊兑䅯杺䅁䅁䅯李䅁䅁䅯睂䅅䅁䅅䅁䉁䅁䅁兂䅁䅁䅁䅁䅁䅁杷允䅁䅁䅕䅁䑁䅁䅷䅁䙁䅁䅁䵁䅃水䉂权浄䅁䅁权㉁䅁䅁权䡁允䅁允䅁䅁䅅䅁䙁䅁䅁䅁䅁䅁䅁䍄䉁䅁䅁兂䅁䅁䅍䅄䅁䅁䅕䅁䅁䥷楄䕕䭅佁䅧䅁䭁䑁䅙䅁䭁䅁䉣䅁䉁䅁䅁允䅁䅁䅕䅁䅁䅁䅁䅁䵁䅉䅅䅁䙁䅁䅁睁䵁䅁䅁兂䅁䅁䅄佧兊兑䅯朰䅁䅁䅯李䅁䅁䅯睂䅅䅁䅅䅁䉁䅁䅁兂䅁䅁䅁䅁䅁䅁杷允䅁䅁䅕䅁䑁䅁䅷䅁䙁䅁䅁䅁灂唸䈵权䕁允䅁权㉁䅁䅁权䡁允䅁允䅁䅁䅅䅁䙁䅁㙭䉋祐橵䅖䍄䉁䅁䅁兂䅁䅁䅍䅄䅁䅁䅕䅁䅁䥷楄䕕䭅乁䅷䅁䭁䕁䅅䅁䭁䅁䉣䅁䉁䅁䅁允䅁䅁䅕䅁䅁䅁䅁䅁䵁䅉䅅䅁䙁䅁䅁睁䵁䅁䅁兂䅁䅁䅄佧兊兑䅯朵䅁䅁䅯兑䅁䅁䅯睂䅅䅁䅅䅁䉁䅁䅁兂䅁䅁䅁䅁䅁䅁杷允䅁䅁䅕䅁䑁䅁䅷䅁䙁䅁䅁䵁䅃水䉂权畄䅁䅁权䉂䅁䅁权䡁允䅁允䅁䅁䅅䅁䙁䅁䅁䅁䅁䅁䅁䍄䉁䅁䅁兂䅁䅁䅍䅄䅁䅁䅕䅁䅁䥷楄䕕䭅䵁䅳䅁䭁䕁䅅䅁䭁䅁䉣䅁䉁䅁䅁允䅁䅁䅕䅁䅁䅁䅁䅁䵁䅉䅅䅁䙁䅁䅁睁䵁䅁䅁兂䅁䅁䅄佧兊兑䅯䄫䅁䅁䅯兑䅁䅁䅯睂䅅䅁䅅䅁䉁䅁䅁兂䅁䅁䅁䅁䅁䅁杷允䅁䅁䅕䅁䑁䅁䅷䅁䙁䅁䅁䅁杄晧䅨权⽃䅁䅁权㙁䅁䅁权䡁允䅁允䅁䅁䅅䅁䙁䅁䅁䅁䅁䅁䅁䍄䉁䅁䅁兂䅁䅁䅍䅄䅁䅁䅕䅁䅁䥷楄䕕䭅偁䅯䅁䭁䕁䅅䅁䭁䅁䉣䅁䉁䅁䅁允䅁䅁䅕䅁䅁䅁䅁䅁䵁䅉䅅䅁䙁䅁䅁睁䵁䅁䅁兂䅁䅁䅄佧兊兑䅯杁䅅䅁䅯兑䅁䅁䅯睂䅅䅁䅅䅁䉁䅁䅁兂䅁䅁䅁䅁䅁䅁杷允䅁䅁䅕䅁䑁䅁䅷䅁䙁䅁䅁䅁杁偋䅬权獄䅁䅁权䵂䅁䅁权䡁允䅁允䅁䅁䅅䅁䙁䅁䅁䅁䅁䅁䅁䍄䉁䅁䅁兂䅁䅁䅍䅄䅁䅁䅕䅁䅁䥷楄䕕䭅䵁䅍䅁䭁䕁䅅䅁䭁䅁䉣䅁䉁䅁䅁允䅁䅁䅕䅁䅁䅁䅁䅁䵁䅉䅅䅁䙁䅁䅁睁䵁䅁䅁兂䅁䅁䅄佧兊兑䅯䄳䅁䅁䅯䅒䅁䅁䅯睂䅅䅁䅅䅁䉁䅁䅁兂䅁䅁䅁䅁䅁䅁杷允䅁䅁䅕䅁䑁䅁䅷䅁䙁䅁䅁䅁杁偋䅬权癃䅁䅁权㕁䅁䅁权䡁允䅁允䅁䅁䅅䅁䙁䅁䅁䅁䅁䅁䅁䍄䉁䅁䅁兂䅁䅁䅍䅄䅁䅁䅕䅁䅁佁䉃䔫䭁佁䅧䅁䭁䕁䅷䅁䭁䅁䉣䅁䉁䅁䅁允䅁䅁䅕⽆祐桡䩁啔䵁䅉䅅䅁䙁䅁䅁睁䵁䅁䅁兂䅁䅁䅄佧兊兑䅯朸䅁䅁䅯䅒䅁䅁䅯睂䅅䅁䅅䅁䉁䅁䅁兂䅁䅁䅁䅁䅁䅁杷允䅁䅁䅕䅁䑁䅁䅷䅁䙁䅁䅁䅁睂癹䅴权敄䅁䅁权㕁䅁䅁权䡁允䅁允䅁䅁䅅䅁䙁䅁䅁䅁䅁䅁䅁䍄䉁䅁䅁兂䅁䅁䅍䅄䅁䅁䅕䅁䅁䥷楄䕕䭅偁䅷䅁䭁䕁䅑䅁䭁䅁䉣䅁䉁䅁䅁允䅁䅁䅕䅁䅁䅁䅁䅁䵁䅉䅅䅁䙁䅁䅁睁䵁䅁䅁兂䅁䅁䅄佧兊兑䅯术䅁䅁䅯䅒䅁䅁䅯睂䅅䅁䅅䅁䉁䅁䅁兂䅁䅁䅁䅁䅁䅁杷允䅁䅁䅕䅁䑁䅁䅷䅁䙁䅁䅁䅁扂䕍䈹权⭄䅁䅁权㉁䅁䅁权䡁允䅁允䅁䅁䅅䅁䙁䅁䅁䅁䅁䅁䅁䍄䉁䅁䅁兂䅁䅁䅍䅄䅁䅁䅕䅁䅁䕧求ご䭅乁䅯䅁䭁䑁䅁䅁䭁䅁䉣䅁䉁䅁䅁允䅁䅁䅕䅁䅁䅁䅁䅁䵁䅉䅅䅁䙁䅁䅁睁䵁䅁䅁兂䅁䅁䅄佧兊兑䅯睷䅁䅁䅯䅒䅁䅁䅯睂䅅䅁䅅䅁䉁䅁䅁兂䅁䅁䅁䅁䅁䅁杷允䅁䅁䅕䅁䑁䅁䅷䅁䙁䅁䅁䅁乂ㅈ䉂权㙄䅁䅁权㡁䅁䅁权䡁允䅁允䅁䅁䅅䅁䙁乁⭢䵅祶噬䍸䍄䉁䅁䅁兂䅁䅁䅍䅄䅁䅁䅕䅁䅁䥷楄䕕䭅佁䅷䅁䭁䕁䅑䅁䭁䅁䉣䅁䉁䅁䅁允䅁䅁䅕䅁䅁䅁䅁䅁䵁䅉䅅䅁䙁䅁䅁睁䵁䅁䅁兂䅁䅁䅁䤴㑈䅑䅯朹䅁䅁䅯䅒䅁䅁䅯睂䅅䅁䅅䅁䉁䅁䅁兂卂剑䝯獅湲睐杷允䅁䅁䅕䅁䑁䅁䅷䅁䙁䅁䅁䅁扂䕍䈹权奄䅁䅁权祁䅁䅁权䡁允䅁允䅁䅁䅅䅁䙁䅁䅁䅁䅁䅁䅁䍄䉁䅁䅁兂䅁䅁䅍䅄䅁䅁䅕䅁䅁䩁㉂䔫䭁䭁䄸䅁䭁䑁䅍䅁䭁䅁䉣䅁䉁䅁䅁允䅁䅁䅕慧㉔䩒捁あ䵁䅉䅅䅁䙁䅁䅁睁䵁䅁䅁兂䅁䅁䅁穗偂兑䅯䄫䅁䅁䅯䅒䅁䅁䅯睂䅅䅁䅅䅁䉁䅁䅁兂䅁䅁䅁䅁䅁䅁杷允䅁䅁䅕䅁䑁䅁䅷䅁䙁䅁䅁䅁权晹䅴权睄䅁䅁权䱂䅁䅁权䡁允䅁允䅁䅁䅅䅁䙁䝁琹吴䙤橏䅴䍄䉁䅁䅁兂䅁䅁䅍䅄䅁䅁䅕䅁䅁䥷楄䕕䭅佁䅑䅁䭁䕁䅙䅁䭁䅁䉣䅁䉁䅁䅁允䅁䅁䅕䅁䅁䅁䅁䅁䵁䅉䅅䅁䙁䅁䅁睁䵁䅁䅁兂䅁䅁䅄佧兊兑䅯朷䅁䅁䅯杒䅁䅁䅯睂䅅䅁䅅䅁䉁䅁䅁兂䅁䅁䅁䅁䅁䅁杷允䅁䅁䅕䅁䑁䅁䅷䅁䙁䅁䅁䵁䅃水䉂权祄䅁䅁权䝂䅁䅁权䡁允䅁允䅁䅁䅅䅁䙁䅁䅁䅁䅁䅁䅁䍄䉁䅁䅁兂䅁䅁䅍䅄䅁䅁䅕䅁䅁䥷楄䕕䭅偁䅑䅁䭁䕁䅙䅁䭁䅁䉣䅁䉁䅁䅁允䅁䅁䅕䅁䅁䅁䅁䅁䵁䅉䅅䅁䙁䅁䅁睁䵁䅁䅁兂䅁䅁䅄佧兊兑䅯䅁䅅䅁䅯杒䅁䅁䅯睂䅅䅁䅅䅁䉁䅁䅁权⽁允䅁䍄䉁䅁䅁兂䅁䅁䅍䅄䅁䅁䅕䅁䅁䑁歪歔䭅乁䅉䅁䭁䍁䄴䅁䭁䅁䉣䅁䉁䅁䅁允䅁䅁䅕䅁䅁䅁䅁䅁䵁䅉䅅䅁䙁䅁䅁睁䵁䅁䅁兂䅁䅁䅄佧兊兑䅯杁䅅䅁䅯杒䅁䅁䅯睂䅅䅁䅅䅁䉁䅁䅁兂䅁䅁䅁䅁䅁䅁杷允䅁䅁䅕䅁䑁䅁䅷䅁䙁䅁䅁䵁䅃水䉂权䑄䅁䅁权䝂䅁䅁权䡁允䅁允䅁䅁䅅䅁䙁䅁䅁䅁䅁䅁䅁䍄䉁䅁䅁兂䅁䅁䅍䅄䅁䅁䅕䅁䅁䥷楄䕕䭅佁䅯䅁䭁䕁䅙䅁䭁䅁䉣䅁䉁䅁䅁允䅁䅁䅕䅁䅁䅁䅁䅁䵁䅉䅅䅁䙁䅁䅁睁䵁䅁䅁兂䅁䅁䅄佧兊兑䅯䄷䅁䅁䅯杒䅁䅁䅯睂䅅䅁䅅䅁䉁䅁䅁兂䅁䅁䅁䅁䅁䅁杷允䅁䅁䅕䅁䑁䅁䅷䅁䙁䅁䅁䵁䅃水䉂权奄䅁䅁权䡂䅁䅁权䡁允䅁允䅁䅁䅅䅁䙁䅁䅁䅁䅁䅁䅁䍄䉁䅁䅁兂䅁䅁䅍䅄䅁䅁䅕䅁䅁䥷楄䕕䭅佁䅁䅁䭁䕁䅣䅁䭁䅁䉣䅁䉁䅁䅁允䅁䅁䅕䅁䅁䅁䅁䅁䵁䅉䅅䅁䙁䅁䅁睁䵁䅁䅁兂䅁䅁䅄佧兊兑䅯朹䅁䅁䅯䅐䅁䅁䅯睂䅅䅁䅅䅁䉁䅁䅁兂䅁䅁䅁䅁䅁䅁杷允䅁䅁䅕䅁䑁䅁䅷䅁䙁䅁䅁䵁䅃水䉂权歄䅁䅁权䡂䅁䅁权䡁允䅁允䅁䅁䅅䅁䙁䅁䅁䅁䅁䅁䅁䍄䉁䅁䅁兂䅁䅁䅍䅄䅁䅁䅕䅁䅁䡁䭄〫䭁䵁䅳䅁䭁䑁䅷䅁䭁䅁䉣䅁䉁䅁䅁允䅁䅁䅕浧䱩䝴⽖䕅䵁䅉䅅䅁䙁䅁䅁睁䵁䅁䅁兂䅁䅁䅄佧兊兑䅯杁䅅䅁䅯睒䅁䅁䅯睂䅅䅁䅅䅁䉁䅁䅁兂䅁䅁䅁䅁䅁䅁杷允䅁䅁䅕䅁䑁䅁䅷䅁䙁䅁䅁䅁灂唸䈵权捄䅁䅁权祁䅁䅁权䡁允䅁允䅁䅁䅅䅁䙁䅁䅁䅁䅁䅁䅁䍄䉁䅁䅁兂䅁䅁䅍䅄䅁䅁䅕䅁䅁䕁昰䕕䭅佁䄴䅁䭁䑁䄸䅁䭁䅁䉣䅁䉁䅁䅁允䅁䅁䅕敖䩥祙乌歖䵁䅉䅅䅁䙁䅁䅁睁䵁䅁䅁兂䅁䅁䅁穗偂兑䅯术䅁䅁䅯杏䅁䅁䅯睂䅅䅁䅅䅁䉁䅁䅁兂䅁䅁䅁䅁䅁䅁杷允䅁䅁䅕䅁䑁䅁䅷䅁䙁䅁䅁䥁䅂啚䈹权捄䅁䅁权獁䅁䅁权䡁允䅁允䅁䅁䅅䅁䙁䅁䅁䅁䅁䅁䅁䍄䉁䅁䅁兂䅁䅁䅍䅄䅁䅁䅕䅁䅁䥷楄䕕䭅乁䅙䅁䭁䕁䅧䅁䭁䅁䉣䅁䉁䅁䅁允䅁䅁䅕䅁䅁䅁䅁䅁䵁䅉䅅䅁䙁䅁䅁睁䵁䅁䅁兂䅁䅁䅃ㅏ偬兑䅯䄶䅁䅁䅯睏䅁䅁䅯睂䅅䅁䅅䅁䉁䅁䅁兂䅁䅁䅁䅁䅁䅁杷允䅁䅁䅕䅁䑁䅁䅷䅁䙁䅁䅁䵁䅃水䉂权㙄䅁䅁权䑁䅁䅁权䡁允䅁允䅁䅁䅅䅁䙁䅁䅁䅁䅁䅁䅁䍄䉁䅁䅁兂䅁䅁䅍䅄䅁䅁䅕䅁䅁䥷楄䕕䭅佁䅙䅁䭁䕁䅧䅁䭁䅁䉣䅁䉁䅁䅁允䅁䅁䅕䅁䅁䅁䅁䅁䵁䅉䅅䅁䙁䅁䅁睁䵁䅁䅁兂䅁䅁䅄佧兊兑䅯朷䅁䅁䅯䅓䅁䅁䅯睂䅅䅁䅅䅁䉁䅁䅁兂穂癡婰睖䱎䅑杷允䅁䅁䅕䅁䑁䅁䅷䅁䙁䅁䅁䅁灂唸䈵权㉄䅁䅁权㝁䅁䅁权䡁允䅁允䅁䅁䅅䅁䙁䅁䅁䅁䅁䅁䅁䍄䉁䅁䅁兂䅁䅁䅍䅄䅁䅁䅕䅁䅁䥷楄䕕䭅乁䅉䅁䭁䕁䅧䅁䭁䅁䉣䅁䉁䅁䅁允䅁䅁䅕䅁䅁䅁䅁䅁䵁䅉䅅䅁䙁䅁䅁睁䵁䅁䅁兂䅁䅁䅁剔儹兑䅯术䅁䅁䅯児䅁䅁䅯睂䅅䅁䅅䅁䉁䅁䅁兂⽄砯㈯搷剅村杷允䅁䅁䅕䅁䑁䅁䅷䅁䙁䅁䅁䵁䅃水䉂权⭄䅁䅁权䥂䅁䅁权䡁允䅁允䅁䅁䅅䅁䙁䅁䅁䅁䅁䅁䅁䍄䉁䅁䅁兂䅁䅁䅍䅄䅁䅁䅕䅁䅁䥷楄䕕䭅佁䅷䅁䭁䕁䅧䅁䭁䅁䉣䅁䉁䅁䅁允䅁䅁䅕䍐摁ㅍ浈穷䴸䅉䅅䅁䙁䅁䅁睁䵁䅁䅁兂䅁䅁䅁住佒兑䅯睲䅁䅁䅯杏䅁䅁䅯睂䅅䅁䅅䅁䉁䅁䅁兂䅁䅁䅁䅁䅁䅁杷允䅁䅁䅕䅁䑁䅁䅷䅁䙁䅁䅁䅁乂ㅈ䉂权奄䅁䅁权㑁䅁䅁权䡁允䅁允䅁䅁䅅䅁䙁䝁䥺㈫䕨癉⼰䍄䉁䅁䅁兂䅁䅁䅍䅄䅁䅁䅕䅁䅁䕧求ご䭅佁䅯䅁䭁䕁䅍䅁䭁䅁䉣䅁䉁䅁䅁允䅁䅁䅕丸䩉ㄱ匴樵䴸䅉䅅䅁䙁䅁䅁睁䵁䅁䅁兂䅁䅁䅁剔儹兑䅯䄴䅁䅁䅯睒䅁䅁䅯睂䅅䅁䅅䅁䉁䅁䅁兂䡁慈娹敌硌睐杷允䅁䅁䅕䅁䑁䅁䅷䅁䙁䅁䅁䵁䅃水䉂权坄䅁䅁权䩂䅁䅁权䡁允䅁允䅁䅁䅅䅁䙁䅁䅁䅁䅁䅁䅁䍄䉁䅁䅁兂䅁䅁䅍䅄䅁䅁䅕䅁䅁䥷楄䕕䭅乁䅷䅁䭁䕁䅫䅁䭁䅁䉣䅁䉁䅁䅁允䅁䅁䅕ㅏ䤳䕣捂吶䴸䅉䅅䅁䙁䅁䅁睁䵁䅁䅁兂䅁䅁䅄佧兊兑䅯睲䅁䅁䅯兓䅁䅁䅯睂䅅䅁䅅䅁䉁䅁䅁兂䉁唱潋䥳洷睐杷允䅁䅁䅕䅁䑁䅁䅷䅁䙁䅁䅁䵁䅃水䉂权⭄䅁䅁权䩂䅁䅁权䡁允䅁允䅁䅁䅅䅁䙁䅁䅁䅁䅁䅁䅁䍄䉁䅁䅁兂䅁䅁䅍䅄䅁䅁䅕䅁䅁䩁㉂䔫䭁佁䅙䅁䭁䑁䅯䅁䭁䅁䉣䅁䉁䅁䅁允䅁䅁䅕䥆㉮䡧䵪稯䴸䅉䅅䅁䙁䅁䅁睁䵁䅁䅁兂䅁䅁䅄佧兊兑䅯䄲䅁䅁䅯兎䅁䅁䅯睂䅅䅁䅅䅁䉁䅁䅁兂㕂浄癮⽸歺睐杷允䅁䅁䅕䅁䑁䅁䅷䅁䙁䅁䅁䵁䅃水䉂权歄䅁䅁权ㅁ䅁䅁权䡁允䅁允䅁䅁䅅䅁䙁䅁䅁䅁䅁䅁䅁䍄䉁䅁䅁兂䅁䅁䅍䅄䅁䅁䅕䅁䅁䥷楄䕕䭅佁䅙䅁䭁䑁䅕䅁䭁䅁䉣䅁䉁䅁䅁允䅁䅁䅕䅁䅁䅁䅁䅁䵁䅉䅅䅁䙁䅁䅁睁䵁䅁䅁兂䅁䅁䅄佧兊兑䅯朰䅁䅁䅯兎䅁䅁䅯睂䅅䅁䅅䅁䉁䅁䅁兂䅁䅁䅁䅁䅁䅁杷允䅁䅁䅕䅁䑁䅁䅷䅁䙁䅁䅁䅁乂ㅈ䉂权睄䅁䅁权睁䅁䅁权䡁允䅁允䅁䅁䅅䅁䙁䅁䅁䅁䅁䅁䅁䍄䉁䅁䅁兂䅁䅁䅍䅄䅁䅁䅕䅁䅁䥷楄䕕䭅偁䅧䅁䭁䑁䅕䅁䭁䅁䉣䅁䉁䅁䅁允䅁䅁䅕䙣扣䡲畩歸䵅䅉䅅䅁䙁䅁䅁睁䵁䅁䅁兂䅁䅁䅁剔儹兑䅯朱䅁䅁䅯兓䅁䅁䅯睂䅅䅁䅅䅁䉁䅁䅁兂偃䉊剃ぇ䙑䅑杷允䅁䅁䅕䅁䑁䅁䅷䅁䙁䅁䅁䵁䅃水䉂权㙄䅁䅁权ㅁ䅁䅁权䡁允䅁允䅁䅁䅅䅁䙁䝁䭏湭ㅲ獎䉰䍄䉁䅁䅁兂䅁䅁䅍䅄䅁䅁䅕䅁䅁䍁潁唫䭁乁䅁䅁䭁䕁䅯䅁䭁䅁䉣䅁䉁䅁䅁允䅁䅁䅕慕瀴䅈灸お䵁䅉䅅䅁䙁䅁䅁睁䵁䅁䅁兂䅁䅁䅁剔儹兑䅯末䅁䅁䅯睓䅁䅁䅯睂䅅䅁䅅䅁䉁䅁䅁兂湃坣䤱㥚扎村杷允䅁䅁䅕䅁䑁䅁䅷䅁䙁䅁䅁䵁䅃水䉂权䍁允䅁权ㅁ䅁䅁权䡁允䅁允䅁䅁䅅䅁䙁䅁䅁䅁䅁䅁䅁䍄䉁䅁䅁兂䅁䅁䅍䅄䅁䅁䅕䅁䅁䍁潁唫䭁䱁䄸䅁䭁䑁䅁䅁䭁䅁䉣䅁䉁䅁䅁允䅁䅁䅕䅁䅁䅁䅁䅁䵁䅉䅅䅁䙁䅁䅁睁䵁䅁䅁兂䅁䅁䅄佧兊兑䅯朱䅁䅁䅯睓䅁䅁䅯睂䅅䅁䅅䅁䉁䅁䅁兂䅁䅁䅁䅁䅁䅁杷允䅁䅁䅕䅁䑁䅁䅷䅁䙁䅁䅁䅁乂ㅈ䉂权䱄䅁䅁权㝁䅁䅁权䡁允䅁允䅁䅁䅅䅁䙁䅁䅁䅁䅁䅁䅁䍄䉁䅁䅁兂䅁䅁䅍䅄䅁䅁䅕䅁䅁䭁䩄〫䭁䅁䉑䅁䭁䑁䅫䅁䭁䅁䉣䅁䉁䅁䅁允䅁䅁䅕䅁䅁䅁䅁䅁䵁䅉䅅䅁䙁䅁䅁睁䵁䅁䅁兂䅁䅁䅄佧兊兑䅯朰䅁䅁䅯睓䅁䅁䅯睂䅅䅁䅅䅁䉁䅁䅁兂䅁䅁䅁䅁䅁䅁杷允䅁䅁䅕䅁䑁䅁䅷䅁䙁䅁䅁䅁杁偋䅬权癃䅁䅁权㥁䅁䅁权䡁允䅁允䅁䅁䅅䅁䙁䅁䅁䅁䅁䅁䅁䍄䉁䅁䅁兂䅁䅁䅍䅄䅁䅁䅕䅁䅁䩁㉂䔫䭁佁䅷䅁䭁䑁䅷䅁䭁䅁䉣䅁䉁䅁䅁允䅁䅁䅕兏䵨慪瑁吹䴸䅉䅅䅁䙁䅁䅁睁䵁䅁䅁兂䅁䅁䅄佧兊兑䅯朲䅁䅁䅯䅔䅁䅁䅯睂䅅䅁䅅䅁䉁䅁䅁兂捃㙥捔浉啌睐杷允䅁䅁䅕䅁䑁䅁䅷䅁䙁䅁䅁䵁䅃水䉂权浄䅁䅁权䵂䅁䅁权䡁允䅁允䅁䅁䅅䅁䙁䅁䅁䅁䅁䅁䅁䍄䉁䅁䅁兂䅁䅁䅍䅄䅁䅁䅕䅁䅁䥷楄䕕䭅䭁䄸䅁䭁䕁䅷䅁䭁䅁䉣䅁䉁䅁䅁允䅁䅁䅕浢⬰奰ㅬ樷䴸䅉䅅䅁䙁䅁䅁睁䵁䅁䅁兂䅁䅁䅁䵯㝮䅑䅯术䅁䅁䅯䅑䅁䅁䅯睂䅅䅁䅅䅁䉁䅁䅁兂䅁䅁䅁䅁䅁䅁杷允䅁䅁䅕䅁䑁䅁䅷䅁䙁䅁䅁䅁睂癹䅴权潄䅁䅁权㙁䅁䅁权䡁允䅁允䅁䅁䅅䅁䙁䅁䅁䅁䅁䅁䅁䍄䉁䅁䅁兂䅁䅁䅍䅄䅁䅁䅕䅁䅁䙁睳ご䭅䵁䄴䅁䭁䑁䅳䅁䭁䅁䉣䅁䉁䅁䅁允䅁䅁䅕䅁䅁䅁䅁䅁䵁䅉䅅䅁䙁䅁䅁睁䵁䅁䅁兂䅁䅁䅄佧兊兑䅯朸䅁䅁䅯䅔䅁䅁䅯睂䅅䅁䅅䅁䉁䅁䅁兂䅁䅁䅁䅁䅁䅁杷允䅁䅁䅕䅁䑁䅁䅷䅁䙁䅁䅁䵁䅃水䉂权啄䅁䅁权⭁䅁䅁权䡁允䅁允䅁䅁䅅䅁䙁䡁湄獃硅䕯䅒䍄䉁䅁䅁兂䅁䅁䅍䅄䅁䅁䅕䅁䅁䥷楄䕕䭅佁䅉䅁䭁䑁䄴䅁䭁䅁䉣䅁䉁䅁䅁允䅁䅁䅕䅁䅁䅁䅁䅁䵁䅉䅅䅁䙁䅁䅁睁䵁䅁䅁兂䅁䅁䅁祥倱兑䅯睶䅁䅁䅯䅏䅁䅁䅯睂䅅䅁䅅䅁䉁䅁䅁兂䅁䅁䅁䅁䅁䅁杷允䅁䅁䅕䅁䑁䅁䅷䅁䙁䅁䅁䵁䅃水䉂权睄䅁䅁权⭁䅁䅁权䡁允䅁允䅁䅁䅅䅁䙁䭁䕰坆灇橏䅊䍄䉁䅁䅁兂䅁䅁䅍䅄䅁䅁䅕䅁䅁䥷楄䕕䭅偁䅧䅁䭁䑁䄴䅁䭁䅁䉣䅁䉁䅁䅁允䅁䅁䅕〱㕐搹牅䔳䵅䅉䅅䅁䙁䅁䅁睁䵁䅁䅁兂䅁䅁䅄佧兊兑䅯末䅁䅁䅯材䅁䅁䅯睂䅅䅁䅅䅁䉁䅁䅁兂獃剂䕨浊搳兑杷允䅁䅁䅕䅁䑁䅁䅷䅁䙁䅁䅁䅁灂唸䈵权䅁允䅁权䑂䅁䅁权䡁允䅁允䅁䅁䅅䅁䭁䅁䉙䅁䵁䅉䅅䅁䙁䅁䅁睁䵁䅁䅁兂䅁䅁䅄佧兊兑䅯䄰䅁䅁䅯兒䅁䅁䅯睂䅅䅁䅅䅁䉁䅁䅁兂䉂䌶噸午穯䅑杷允䅁䅁䅕䅁䑁䅁䅷䅁䙁䅁䅁䅁㑁䔵䈵权㡄䅁䅁权䩂䅁䅁权䡁允䅁允䅁䅁䅅䅁䙁䙁䑘昰偨䕗䄹䍄䉁䅁䅁兂䅁䅁䅍䅄䅁䅁䅕䅁䅁䥷楄䕕䭅乁䅧䅁䭁䕁䅕䅁䭁䅁䉣䅁䉁䅁䅁允䅁䅁䅕佩渲ㅓ䤱吷䴸䅉䅅䅁䙁䅁䅁睁䵁䅁䅁兂䅁䅁䅄佧兊兑䅯朳䅁䅁䅯兒䅁䅁䅯睂䅅䅁䅅䅁䉁䅁䅁兂䅁䅁䅁䅁䅁䅁杷允䅁䅁䅕䅁䑁䅁䅷䅁䙁䅁䅁䵁䅃水䉂权癃䅁䅁权䙂䅁䅁权䡁允䅁允䅁䅁䅅䅁䙁䱁爵穭㍄敖⼰䍄䉁䅁䅁兂䅁䅁䅍䅄䅁䅁䅕䅁䅁䕧求ご䭅偁䅯䅁䭁䕁䅕䅁䭁䅁䉣䅁䉁䅁䅁允䅁䅁䅕䱖唳灱㑹歙䵉䅉䅅䅁䙁䅁䅁睁䵁䅁䅁兂䅁䅁䅄佧兊兑䅯䄶䅁䅁䅯兒䅁䅁䅯睂䅅䅁䅅䅁䉁䅁䅁兂䡂浣䅗晑卆䅑杷允䅁䅁䅕䅁䑁䅁䅷䅁䙁䅁䅁䅁元癤䅨权獄䅁䅁权䕂䅁䅁权䡁允䅁允䅁䅁䅅䅁䙁䱁剣㥊橥䄴䅨䍄䉁䅁䅁兂䅁䅁䅍䅄䅁䅁䅕䅁䅁䥷楄䕕䭅偁䄴䅁䭁䕁䅕䅁䭁䅁䉣䅁䉁䅁䅁允䅁䅁䅕䅁䅁䅁䅁䅁䵁䅉䅅䅁䙁䅁䅁睁䵁䅁䅁兂䅁䅁䅁剔儹兑䅯朱䅁䅁䅯䅏䅁䅁䅯睂䅅䅁䅅䅁䉁䅁䅁兂䅁䅁䅁䅁䅁䅁杷允䅁䅁䅕䅁䑁䅁䅷䅁䙁䅁䅁䵁䅃水䉂权㉄䅁䅁权䙂䅁䅁权䡁允䅁允䅁䅁䅅䅁䙁䅁䅁䅁䅁䅁䅁䍄䉁䅁䅁兂䅁䅁䅍䅄䅁䅁䅕䅁䅁䥷楄䕕䭅乁䅁䅁䭁䑁䅷䅁䭁䅁䉣䅁䉁䅁䅁允䅁䅁䅕奴此䡮䡙啒䵁䅉䅅䅁䙁䅁䅁睁䵁䅁䅁兂䅁䅁䅁䡫㑢䅑䅯朵䅁䅁䅯䅎䅁䅁䅯睂䅅䅁䅅䅁䉁䅁䅁兂䉂䩣㉑扎㕲睐杷允䅁䅁䅕䅁䑁䅁䅷䅁䙁䅁䅁䵁䅃水䉂权潄䅁䅁权㡁䅁䅁权䡁允䅁允䅁䅁䅅䅁䙁佁止癨䠷歷䄹䍄䉁䅁䅁兂䅁䅁䅍䅄䅁䅁䅕䅁䅁佁䉃䔫䭁䅁䉑䅁䭁䑁䅧䅁䭁䅁䉣䅁䉁䅁䅁允䅁䅁䅕㉸䙉捬㉣問䵁䅉䅅䅁䙁䅁䅁睁䵁䅁䅁兂䅁䅁䅁住佒兑䅯䄲䅁䅁䅯杏䅁䅁䅯睂䅅䅁䅅䅁䉁䅁䅁兂䅁䅁䅁䅁䅁䅁杷允䅁䅁䅕䅁䑁䅁䅷䅁䙁䅁䅁䵁䅃水䉂权㙄䅁䅁权㡁䅁䅁权䡁允䅁允䅁䅁䅅䅁䙁䥁千䥸杯晔䉆䍄䉁䅁䅁兂䅁䅁䅍䅄䅁䅁䅕䅁䅁䥷楄䕕䭅偁䅷䅁䭁䑁䅷䅁䭁䅁䉣䅁䉁䅁䅁允䅁䅁䅕䅁䅁䅁䅁䅁䵁䅉䅅䅁䙁䅁䅁睁䵁䅁䅁兂䅁䅁䅄佧兊兑䅯睷䅁䅁䅯䅐䅁䅁䅯睂䅅䅁䅅䅁䉁䅁䅁兂䙂獍㝐䈴杭睐杷允䅁䅁䅕䅁䑁䅁䅷䅁䙁䅁䅁䥁䅂啚䈹权祄䅁䅁权䅂䅁䅁权䡁允䅁允䅁䅁䅅䅁䙁䅁䅁䅁䅁䅁䅁䍄䉁䅁䅁兂䅁䅁䅍䅄䅁䅁䅕䅁䅁䥷楄䕕䭅佁䅯䅁䭁䑁䅷䅁䭁䅁䉣䅁䉁䅁䅁允䅁䅁䅕橴䙥㍺潂䑭䴸䅉䅅䅁䙁䅁䅁睁䵁䅁䅁兂䅁䅁䅄佧兊兑䅯䄷䅁䅁䅯䅐䅁䅁䅯睂䅅䅁䅅䅁䉁䅁䅁兂䭂坏稵礯潇睐杷允䅁䅁䅕䅁䑁䅁䅷䅁䙁䅁䅁䥁䅂啚䈹权浄䅁䅁权硁䅁䅁权䡁允䅁允䅁䅁䅅䅁䙁䅁䅁䅁䅁䅁䅁䍄䉁䅁䅁兂䅁䅁䅍䅄䅁䅁䅕䅁䅁䡁䭄〫䭁乁䄴䅁䭁䍁䄸䅁䭁䅁䉣䅁䉁䅁䅁允䅁䅁䅕䅁䅁䅁䅁䅁䵁䅉䅅䅁䙁䅁䅁睁䵁䅁䅁兂䅁䅁䅁䵣㝲䅑䅯䄯䅁䅁䅯睒䅁䅁䅯睂䅅䅁䅅䅁䉁䅁䅁兂䅁䅁䅁䅁䅁䅁杷允䅁䅁䅕䅁䑁䅁䅷䅁䙁䅁䅁䵁䅃水䉂权啄䅁䅁权䭂䅁䅁权䡁允䅁允䅁䅁䅅䅁䙁䑁瑍灄汮橹䅎䍄䉁䅁䅁兂䅁䅁䅍䅄䅁䅁䅕䅁䅁䭁䩄〫䭁佁䅷䅁䭁䑁䅷䅁䭁䅁䉣䅁䉁䅁䅁允䅁䅁䅕湄畋䬯樲启䴸䅉䅅䅁䙁䅁䅁睁䵁䅁䅁兂䅁䅁䅃ㅏ偬兑䅯朵䅁䅁䅯睐䅁䅁䅯睂䅅䅁䅅䅁䉁䅁䅁兂䅁䅁䅁䅁䅁䅁杷允䅁䅁䅕䅁䑁䅁䅷䅁䙁䅁䅁䵁䅃水䉂权い䅁䅁权䭂䅁䅁权䡁允䅁允䅁䅁䅅䅁䙁䅁䅁䅁䅁䅁䅁䍄䉁䅁䅁兂䅁䅁䅍䅄䅁䅁䅕䅁䅁䥷楄䕕䭅偁䅯䅁䭁䕁䅯䅁䭁䅁䉣䅁䉁䅁䅁允䅁䅁䅕汹伲敔㘷䔴䵅䅉䅅䅁䙁䅁䅁睁䵁䅁䅁兂䅁䅁䅄佧兊兑䅯䄷䅁䅁䅯杓䅁䅁䅯睂䅅䅁䅅䅁䉁䅁䅁兂䩄扫噭䙚牵睐杷允䅁䅁䅕䅁䑁䅁䅷䅁䙁䅁䅁䅁杁偋䅬权潄䅁䅁权䭂䅁䅁权䡁允䅁允䅁䅁䅅䅁䙁䅁䅁䅁䅁䅁䅁䍄䉁䅁䅁兂䅁䅁䅍䅄䅁䅁䅕䅁䅁䥷楄䕕䭅偁䅙䅁䭁䕁䅯䅁䭁䅁䉣䅁䉁䅁䅁允䅁䅁䅕䅁䅁䅁䅁䅁䵁䅉䅅䅁䙁䅁䅁睁䵁䅁䅁兂䅁䅁䅄佧兊兑䅯朳䅁䅁䅯村䅁䅁䅯睂䅅䅁䅅䅁䉁䅁䅁兂䅁䅁䅁䅁䅁䅁杷允䅁䅁䅕䅁䑁䅁䅷䅁䙁䅁䅁䵁䅃水䉂权杄䅁䅁权䍂䅁䅁权䡁允䅁允䅁䅁䅅䅁䙁䅁䅁䅁䅁䅁䅁䍄䉁䅁䅁兂䅁䅁䅍䅄䅁䅁䅕䅁䅁䥷楄䕕䭅佁䅙䅁䭁䕁䅉䅁䭁䅁䉣䅁䉁䅁䅁允䅁䅁䅕䅁䅁䅁䅁䅁䵁䅉䅅䅁䙁䅁䅁睁䵁䅁䅁兂䅁䅁䅁䡫㑢䅑䅯䄳䅁䅁䅯兎䅁䅁䅯睂䅅䅁䅅䅁䉁䅁䅁兂乂啍穓戸䡍䅑杷允䅁䅁䅕䅁䑁䅁䅷䅁䙁䅁䅁䅁㑁䔵䈵权煄䅁䅁权䙂䅁䅁权䡁允䅁允䅁䅁䅅䅁䙁䅁䅁䅁䅁䅁䅁䍄䉁䅁䅁兂䅁䅁䅍䅄䅁䅁䅕䅁䅁䝁确歔䭅䭁䄸䅁䭁䕁䄰䅁䭁䅁䉣䅁䉁䅁䅁允䅁䅁䅕啩獪档䱙䐸䴸䅉䅅䅁䙁䅁䅁睁䵁䅁䅁兂䅁䅁䅄佧兊兑䅯睷䅁䅁䅯村䅁䅁䅯睂䅅䅁䅅䅁䉁䅁䅁兂䅁䅁䅁䅁䅁䅁杷允䅁䅁䅕䅁䑁䅁䅷䅁䙁䅁䅁䅁杁偋䅬权䱄䅁䅁权䭂䅁䅁权䡁允䅁允䅁䅁䅅䅁䙁䅁䅁䅁䅁䅁䅁䍄䉁䅁䅁兂䅁䅁䅍䅄䅁䅁䅕䅁䅁䥷楄䕕䭅佁䅯䅁䭁䕁䅉䅁䭁䅁䉣䅁䉁䅁䅁允䅁䅁䅕杮㙆嘳䕣呵䴸䅉䅅䅁䙁䅁䅁睁䵁䅁䅁兂䅁䅁䅄佧兊兑䅯䄰䅁䅁䅯兔䅁䅁䅯睂䅅䅁䅅䅁䉁䅁䅁兂噃⽒䡍㑇䜹䅑杷允䅁䅁䅕䅁䑁䅁䅷䅁䙁䅁䅁䵁䅃水䉂权捄䅁䅁权乂䅁䅁权䡁允䅁允䅁䅁䅅䅁䙁䡁䩶䈸䑸倶⽳䍄䉁䅁䅁兂䅁䅁䅍䅄䅁䅁䅕䅁䅁䥷楄䕕䭅䭁䄸䅁䭁䕁䄰䅁䭁䅁䉣䅁䉁䅁䅁允䅁䅁䅕䑒嘫⽄硈樫䴸䅉䅅䅁䙁䅁䅁睁䵁䅁䅁兂䅁䅁䅄佧兊兑䅯朸䅁䅁䅯兔䅁䅁䅯睂䅅䅁䅅䅁䉁䅁䅁兂䅁䅁䅁䅁䅁䅁杷允䅁䅁䅕䅁䑁䅁䅷䅁䙁䅁䅁䅁乂ㅈ䉂权浄䅁䅁权⽁䅁䅁权䡁允䅁允䅁䅁䅅䅁䙁䥁䄸夳⭗瑒⽁䍄䉁䅁䅁兂䅁䅁䅍䅄䅁䅁䅕䅁䅁䥷楄䕕䭅䵁䅍䅁䭁䕁䄰䅁䭁䅁䉣䅁䉁䅁䅁允䅁䅁䅕䅁䅁䅁䅁䅁䵁䅉䅅䅁䙁䅁䅁睁䵁䅁䅁兂䅁䅁䅄佧兊兑䅯朹䅁䅁䅯兔䅁䅁䅯睂䅅䅁䅅䅁䉁䅁䅁兂䅁䅁䅁䅁䅁䅁杷允䅁䅁䅕䅁䑁䅁䅷䅁䙁䅁䅁䵁䅃水䉂权啄䅁䅁权䑂䅁䅁权䡁允䅁允䅁䅁䅅䅁䙁䅁协晔䵰稱䅸䍄䉁䅁䅁兂䅁䅁䅍䅄䅁䅁䅕䅁䅁䕧求ご䭅乁䅯䅁䭁䑁䅉䅁䭁䅁䉣䅁䉁䅁䅁允䅁䅁䅕䅁䅁䅁䅁䅁䵁䅉䅅䅁䙁䅁䅁睁䵁䅁䅁兂䅁䅁䅄佧兊兑䅯朵䅁䅁䅯睑䅁䅁䅯睂䅅䅁䅅䅁䉁䅁䅁兂䅁䅁䅁䅁䅁䅁杷允䅁䅁䅕䅁䑁䅁䅷䅁䙁䅁䅁䥁䅂啚䈹权癃䅁䅁权䑁䅁䅁权䡁允䅁允䅁䅁䅅䅁䙁佁⽍儹汣攵⽙䍄䉁䅁䅁兂䅁䅁䅍䅄䅁䅁䅕䅁䅁䥷楄䕕䭅䵁䅍䅁䭁䕁䅍䅁䭁䅁䉣䅁䉁䅁䅁允䅁䅁䅕䅁䅁䅁䅁䅁䵁䅉䅅䅁䙁䅁䅁睁䵁䅁䅁兂䅁䅁䅄佧兊兑䅯䄰䅁䅁䅯睁䅁䅁䅯睂䅅䅁䅅䅁䉁䅁䅁兂䅁䅁䅁䅁䅁䅁杷允䅁䅁䅕䅁䑁䅁䅷䅁䙁䅁䅁䅁睂癹䅴权慄䅁䅁权䱂䅁䅁权䡁允䅁允䅁䅁䅅䅁䙁䅁䅁䅁䅁䅁䅁䍄䉁䅁䅁兂䅁䅁䅍䅄䅁䅁䅕䅁䅁䥷楄䕕䭅乁䅯䅁䭁䅁䅍䅁䭁䅁䉣䅁䉁䅁䅁允䅁䅁䅕䅁䅁䅁䅁䅁䵁䅉䅅䅁䙁䅁䅁睁䵁䅁䅁兂䅁䅁䅄佧兊兑䅯杺䅁䅁䅯睁䅁䅁䅯睂䅅䅁䅅䅁䉁䅁䅁兂䅁䅁䅁䅁䅁䅁杷允䅁䅁䅕䅁䑁䅁䅷䅁䙁䅁䅁䵁䅃水䉂权潄䅁䅁权䑁䅁䅁权䡁允䅁允䅁䅁䅅䅁䙁䅁䅁䅁䅁䅁䅁䍄䉁䅁䅁兂䅁䅁䅍䅄䅁䅁䅕䅁䅁䕁昰䕕䭅佁䅑䅁䭁䑁䅙䅁䭁䅁䉣䅁䉁䅁䅁允䅁䅁䅕卨捦䱱儴䕃䵁䅉䅅䅁䙁䅁䅁睁䵁䅁䅁兂䅁䅁䅄佧兊兑䅯䄹䅁䅁䅯睁䅁䅁䅯睂䅅䅁䅅䅁䉁䅁䅁兂䅁䅁䅁䅁䅁䅁杷允䅁䅁䅕䅁䑁䅁䅷䅁䙁䅁䅁䵁䅃水䉂权㡄䅁䅁权䑁䅁䅁权䡁允䅁允䅁䅁䅅䅁䙁䅁䅁䅁䅁䅁䅁䍄䉁䅁䅁兂䅁䅁䅍䅄䅁䅁䅕䅁䅁䙁睳ご䭅䱁䄸䅁䭁䕁䅁䅁䭁䅁䉣䅁䉁䅁䅁允䅁䅁䅕䅁䅁䅁䅁䅁䵁䅉䅅䅁䙁䅁䅁睁䵁䅁䅁兂䅁䅁䅄佧兊兑䅯䅁䅅䅁䅯睁䅁䅁䅯睂䅅䅁䅅䅁䉁䅁䅁权⽁允䅁䍄䉁䅁䅁兂䅁䅁䅍䅄䅁䅁䅕䅁䅁䩁㉂䔫䭁乁䅙䅁䭁䕁䅍䅁䭁䅁䉣䅁䉁䅁䅁允䅁䅁䅕祧塒睮䥶啁䵁䅉䅅䅁䙁䅁䅁睁䵁䅁䅁兂䅁䅁䅁剔儹兑䅯朶䅁䅁䅯杍䅁䅁䅯睂䅅䅁䅅䅁䉁䅁䅁兂䅁䅁䅁䅁䅁䅁杷允䅁䅁䅕䅁䑁䅁䅷䅁䙁䅁䅁䵁䅃水䉂权㉄䅁䅁权䑁䅁䅁权䡁允䅁允䅁䅁䅅䅁䙁䅁䅁䅁䅁䅁䅁䍄䉁䅁䅁兂䅁䅁䅍䅄䅁䅁䅕䅁䅁䡁瑳ご䭅䅁䉉䅁䭁䍁䅷䅁䭁䅁䉣䅁䉁䅁䅁允䅁䅁䅕䅁䅁䅁䅁䅁䵁䅉䅅䅁䙁䅁䅁睁䵁䅁䅁兂䅁䅁䅁剔儹兑䅯杺䅁䅁䅯䅌䅁䅁䅯睂䅅䅁䅅䅁䉁䅁䅁兂䅁䅁䅁䅁䅁䅁杷允䅁䅁䅕䅁䑁䅁䅷䅁䙁䅁䅁䅁乂ㅈ䉂权歄䅁䅁权獁䅁䅁权䡁允䅁允䅁䅁䅅䅁䙁䅁䅁䅁䅁䅁䅁䍄䉁䅁䅁兂䅁䅁䅍䅄䅁䅁䅕䅁䅁䕁昰䕕䭅䭁䄸䅁䭁䍁䅷䅁䭁䅁䉣䅁䉁䅁䅁允䅁䅁䅕䅁䅁䅁䅁䅁䵁䅉䅅䅁䙁䅁䅁睁䵁䅁䅁兂䅁䅁䅃ㅏ偬兑䅯䄫䅁䅁䅯睁䅁䅁䅯睂䅅䅁䅅䅁䉁䅁䅁兂煃之䉘䑇㙕村杷允䅁䅁䅕䅁䑁䅁䅷䅁䙁䅁䅁䥁㝁啗䈹权䅁允䅁权䕂䅁䅁权䡁允䅁允䅁䅁䅅䅁䭁䅁䉙䅁䵁䅉䅅䅁䙁䅁䅁睁䵁䅁䅁兂䅁䅁䅁剔儹兑䅯䅁䅅䅁䅯䅌䅁䅁䅯睂䅅䅁䅅䅁䉁䅁䅁权䝁允䅁䍄䉁䅁䅁兂䅁䅁䅍䅄䅁䅁䅕䅁䅁䕁昰䕕䭅佁䅷䅁䭁䍁䅷䅁䭁䅁䉣䅁䉁䅁䅁允䅁䅁䅕䅁䅁䅁䅁䅁䵁䅉䅅䅁䙁䅁䅁睁䵁䅁䅁兂䅁䅁䅁剔儹兑䅯朹䅁䅁䅯䅌䅁䅁䅯睂䅅䅁䅅䅁䉁䅁䅁兂䅁䅁䅁䅁䅁䅁杷允䅁䅁䅕䅁䑁䅁䅷䅁䙁䅁䅁䅁元癤䅨权歄䅁䅁权獁䅁䅁权䡁允䅁允䅁䅁䅅䅁䙁䅁䅁䅁䅁䅁䅁䍄䉁䅁䅁兂䅁䅁䅍䅄䅁䅁䅕䅁䅁䭁䩄〫䭁䭁䄸䅁䭁䑁䅁䅁䭁䅁䉣䅁䉁䅁䅁允䅁䅁䅕䅁䅁䅁䅁䅁䵁䅉䅅䅁䙁䅁䅁睁䵁䅁䅁兂䅁䅁䅁䵣㝲䅑䅯䄴䅁䅁䅯䅏䅁䅁䅯睂䅅䅁䅅䅁䉁䅁䅁兂䅁䅁䅁䅁䅁䅁杷允䅁䅁䅕䅁䑁䅁䅷䅁䙁䅁䅁䅁乂ㅈ䉂权坄䅁䅁权癁䅁䅁权䡁允䅁允䅁䅁䅅䅁䙁䅁䅁䅁䅁䅁䅁䍄䉁䅁䅁兂䅁䅁䅍䅄䅁䅁䅕䅁䅁䍁潁唫䭁佁䅁䅁䭁䍁䄴䅁䭁䅁䉣䅁䉁䅁䅁允䅁䅁䅕䅁䅁䅁䅁䅁䵁䅉䅅䅁䙁䅁䅁睁䵁䅁䅁兂䅁䅁䅁剔儹兑䅯䄴䅁䅁䅯睌䅁䅁䅯睂䅅䅁䅅䅁䉁䅁䅁兂䅁䅁䅁䅁䅁䅁杷允䅁䅁䅕䅁䑁䅁䅷䅁䙁䅁䅁䅁乂ㅈ䉂权⽃䅁䅁权癁䅁䅁权䡁允䅁允䅁䅁䅅䅁䙁䅁䅁䅁䅁䅁䅁䍄䉁䅁䅁兂䅁䅁䅍䅄䅁䅁䅕䅁䅁䕁昰䕕䭅䅁䉁䅁䭁䍁䄸䅁䭁䅁䉣䅁䉁䅁䅁允䅁䅁䅯杂䅅䅁杷允䅁䅁䅕䅁䑁䅁䅷䅁䙁䅁䅁䅁乂ㅈ䉂权兄䅁䅁权睁䅁䅁权䡁允䅁允䅁䅁䅅䅁䙁䅁䅁䅁䅁䅁䅁䍄䉁䅁䅁兂䅁䅁䅍䅄䅁䅁䅕䅁䅁䙁睳ご䭅偁䅑䅁䭁䕁䄰䅁䭁䅁䉣䅁䉁䅁䅁允䅁䅁䅕晣穔䵖䐷啌䵁䅉䅅䅁䙁䅁䅁睁䵁䅁䅁兂䅁䅁䅁剔儹兑䅯䄲䅁䅁䅯䅍䅁䅁䅯睂䅅䅁䅅䅁䉁䅁䅁兂䅁䅁䅁䅁䅁䅁杷允䅁䅁䅕䅁䑁䅁䅷䅁䙁䅁䅁䅁乂ㅈ䉂权歄䅁䅁权睁䅁䅁权䡁允䅁允䅁䅁䅅䅁䙁䅁䅁䅁䅁䅁䅁䍄䉁䅁䅁兂䅁䅁䅍䅄䅁䅁䅕䅁䅁䭁䩄〫䭁佁䅯䅁䭁䑁䅷䅁䭁䅁䉣䅁䉁䅁䅁允䅁䅁䅕䅵桦猳呂呹䴸䅉䅅䅁䙁䅁䅁睁䵁䅁䅁兂䅁䅁䅁剔儹兑䅯朷䅁䅁䅯䅍䅁䅁䅯睂䅅䅁䅅䅁䉁䅁䅁兂䅁䅁䅁䅁䅁䅁杷允䅁䅁䅕䅁䑁䅁䅷䅁䙁䅁䅁䅁权晹䅴权佄䅁䅁权㝁䅁䅁权䡁允䅁允䅁䅁䅅䅁䙁䅁䅁䅁䅁䅁䅁䍄䉁䅁䅁兂䅁䅁䅍䅄䅁䅁䅕䅁䅁䕁昰䕕䭅佁䅧䅁䭁䑁䅁䅁䭁䅁䉣䅁䉁䅁䅁允䅁䅁䅕䅁䅁䅁䅁䅁䵁䅉䅅䅁䙁䅁䅁睁䵁䅁䅁兂䅁䅁䅃䝑偖兑䅯䄹䅁䅁䅯杒䅁䅁䅯睂䅅䅁䅅䅁䉁䅁䅁兂䅁䅁䅁䅁䅁䅁杷允䅁䅁䅕䅁䑁䅁䅷䅁䙁䅁䅁䅁乂ㅈ䉂权䅁允䅁权睁䅁䅁权䡁允䅁允䅁䅁䅅䅁䭁䅁䉙䅁䵁䅉䅅䅁䙁䅁䅁睁䵁䅁䅁兂䅁䅁䅁剔儹兑䅯朵䅁䅁䅯䅒䅁䅁䅯睂䅅䅁䅅䅁䉁䅁䅁兂呃婫睬㉶䩧䅑杷允䅁䅁䅕䅁䑁䅁䅷䅁䙁䅁䅁䅁灂唸䈵权䱄䅁䅁权䑁䅁䅁权䡁允䅁允䅁䅁䅅䅁䙁偁㉹歆䱙刯䅤䍄䉁䅁䅁兂䅁䅁䅍䅄䅁䅁䅕䅁䅁䕁昰䕕䭅佁䅯䅁䭁䑁䅁䅁䭁䅁䉣䅁䉁䅁䅁允䅁䅁䅕䅁䅁䅁䅁䅁䵁䅉䅅䅁䙁䅁䅁睁䵁䅁䅁兂䅁䅁䅁祥倱兑䅯朲䅁䅁䅯䅑䅁䅁䅯睂䅅䅁䅅䅁䉁䅁䅁兂䅁䅁䅁䅁䅁䅁杷允䅁䅁䅕䅁䑁䅁䅷䅁䙁䅁䅁䅁乂ㅈ䉂权㉄䅁䅁权睁䅁䅁权䡁允䅁允䅁䅁䅅䅁䙁䅁䅁䅁䅁䅁䅁䍄䉁䅁䅁兂䅁䅁䅍䅄䅁䅁䅕䅁䅁䍁潁唫䭁䵁䅍䅁䭁䕁䅉䅁䭁䅁䉣䅁䉁䅁䅁允䅁䅁䅕䅁䅁䅁䅁䅁䵁䅉䅅䅁䙁䅁䅁睁䵁䅁䅁兂䅁䅁䅁䵣㝲䅑䅯睹䅁䅁䅯杌䅁䅁䅯睂䅅䅁䅅䅁䉁䅁䅁兂䅁䅁䅁䅁䅁䅁杷允䅁䅁䅕䅁䑁䅁䅷䅁䙁䅁䅁䅁乂ㅈ䉂权啄䅁䅁权硁䅁䅁权䡁允䅁允䅁䅁䅅䅁䙁䅁䅁䅁䅁䅁䅁䍄䉁䅁䅁兂䅁䅁䅍䅄䅁䅁䅕䅁䅁䭁䩄〫䭁䭁䄸䅁䭁䍁䅷䅁䭁䅁䉣䅁䉁䅁䅁允䅁䅁䅕䅁䅁䅁䅁䅁䵁䅉䅅䅁䙁䅁䅁睁䵁䅁䅁兂䅁䅁䅁剔儹兑䅯朲䅁䅁䅯免䅁䅁䅯睂䅅䅁䅅䅁䉁䅁䅁兂䅁䅁䅁䅁䅁䅁杷允䅁䅁䅕䅁䑁䅁䅷䅁䙁䅁䅁䅁乂ㅈ䉂权獄䅁䅁权䉂䅁䅁权䡁允䅁允䅁䅁䅅䅁䙁䕁义瑂癡䅵䅚䍄䉁䅁䅁兂䅁䅁䅍䅄䅁䅁䅕䅁䅁䕧求ご䭅偁䄴䅁䭁䑁䅫䅁䭁䅁䉣䅁䉁䅁䅁允䅁䅁䅕䅁䅁䅁䅁䅁䵁䅉䅅䅁䙁䅁䅁睁䵁䅁䅁兂䅁䅁䅁剔儹兑䅯朵䅁䅁䅯免䅁䅁䅯睂䅅䅁䅅䅁䉁䅁䅁兂䅁䅁䅁䅁䅁䅁杷允䅁䅁䅕䅁䑁䅁䅷䅁䙁䅁䅁䅁乂ㅈ䉂权潄䅁䅁权硁䅁䅁权䡁允䅁允䅁䅁䅅䅁䙁䅁䅁䅁䅁䅁䅁䍄䉁䅁䅁兂䅁䅁䅍䅄䅁䅁䅕䅁䅁䑁歪歔䭅偁䅁䅁䭁䕁䅙䅁䭁䅁䉣䅁䉁䅁䅁允䅁䅁䅕䅁䅁䅁䅁䅁䵁䅉䅅䅁䙁䅁䅁睁䵁䅁䅁兂䅁䅁䅁剔儹兑䅯睶䅁䅁䅯免䅁䅁䅯睂䅅䅁䅅䅁䉁䅁䅁兂䅁䅁䅁䅁䅁䅁杷允䅁䅁䅕䅁䑁䅁䅷䅁䙁䅁䅁䅁杄晧䅨权⽃䅁䅁权䥂䅁䅁权䡁允䅁允䅁䅁䅅䅁䙁䅁䅁䅁䅁䅁䅁䍄䉁䅁䅁兂䅁䅁䅍䅄䅁䅁䅕䅁䅁䕁昰䕕䭅佁䅯䅁䭁䑁䅅䅁䭁䅁䉣䅁䉁䅁䅁允䅁䅁䅕䅁䅁䅁䅁䅁䵁䅉䅅䅁䙁䅁䅁睁䵁䅁䅁兂䅁䅁䅁剔儹兑䅯䅂䅅䅁䅯免䅁䅁䅯睂䅅䅁䅅䅁䉁䅁䅁兂䅁䅁䅁䅁䅁䅁杷允䅁䅁䅕䅁䑁䅁䅷䅁䙁䅁䅁䅁乂ㅈ䉂权㉄䅁䅁权硁䅁䅁权䡁允䅁允䅁䅁䅅䅁䙁䅁䅁䅁䅁䅁䅁䍄䉁䅁䅁兂䅁䅁䅍䅄䅁䅁䅕䅁䅁䕁昰䕕䭅乁䅁䅁䭁䍁䄴䅁䭁䅁䉣䅁䉁䅁䅁允䅁䅁䅕䅁䅁䅁䅁䅁䵁䅉䅅䅁䙁䅁䅁睁䵁䅁䅁兂䅁䅁䅁剔儹兑䅯䄵䅁䅁䅯杌䅁䅁䅯睂䅅䅁䅅䅁䉁䅁䅁兂䅁䅁䅁䅁䅁䅁杷允䅁䅁䅕䅁䑁䅁䅷䅁䙁䅁䅁䅁乂ㅈ䉂权癃䅁䅁权畁䅁䅁权䡁允䅁允䅁䅁䅅䅁䙁䅁䅁䅁䅁䅁䅁䍄䉁䅁䅁兂䅁䅁䅍䅄䅁䅁䅕䅁䅁䕁昰䕕䭅佁䄴䅁䭁䍁䄴䅁䭁䅁䉣䅁䉁䅁䅁允䅁䅁䅕䅁䅁䅁䅁䅁䵁䅉䅅䅁䙁䅁䅁睁䵁䅁䅁兂䅁䅁䅁剔儹兑䅯术䅁䅁䅯杌䅁䅁䅯睂䅅䅁䅅䅁䉁䅁䅁兂䅁䅁䅁䅁䅁䅁杷允䅁䅁䅕䅁䑁䅁䅷䅁䙁䅁䅁䅁睂癹䅴权潄䅁䅁权癁䅁䅁权䡁允䅁允䅁䅁䅅䅁䙁䅁䅁䅁䅁䅁䅁䍄䉁䅁䅁兂䅁䅁䅍䅄䅁䅁䅕䅁䅁䙁睳ご䭅乁䅙䅁䭁䑁䅣䅁䭁䅁䉣䅁䉁䅁䅁允䅁䅁䅕䅁䅁䅁䅁䅁䵁䅉䅅䅁䙁䅁䅁睁䵁䅁䅁兂䅁䅁䅁剔儹兑䅯䄲䅁䅁䅯杍䅁䅁䅯睂䅅䅁䅅䅁䉁䅁䅁兂䅁䅁䅁䅁䅁䅁杷允䅁䅁䅕䅁䑁䅁䅷䅁䙁䅁䅁䅁乂ㅈ䉂权捄䅁䅁权祁䅁䅁权䡁允䅁允䅁䅁䅅䅁䙁䅁䅁䅁䅁䅁䅁䍄䉁䅁䅁兂䅁䅁䅍䅄䅁䅁䅕䅁䅁䕁昰䕕䭅乁䄴䅁䭁䑁䅉䅁䭁䅁䉣䅁䉁䅁䅁允䅁䅁䅕䅁䅁䅁䅁䅁䵁䅉䅅䅁䙁䅁䅁睁䵁䅁䅁兂䅁䅁䅁䵯㝮䅑䅯朱䅁䅁䅯杍䅁䅁䅯睂䅅䅁䅅䅁䉁䅁䅁兂䅁䅁䅁䅁䅁䅁杷允䅁䅁䅕䅁䑁䅁䅷䅁䙁䅁䅁䅁乂ㅈ䉂权楄䅁䅁权祁䅁䅁权䡁允䅁允䅁䅁䅅䅁䙁䅁䅁䅁䅁䅁䅁䍄䉁䅁䅁兂䅁䅁䅍䅄䅁䅁䅕䅁䅁䕁昰䕕䭅佁䅑䅁䭁䑁䅉䅁䭁䅁䉣䅁䉁䅁䅁允䅁䅁䅕䅁䅁䅁䅁䅁䵁䅉䅅䅁䙁䅁䅁睁䵁䅁䅁兂䅁䅁䅁住佒兑䅯朵䅁䅁䅯兓䅁䅁䅯睂䅅䅁䅅䅁䉁䅁䅁兂䕁䅓倴圲䔴䅑杷允䅁䅁䅕䅁䑁䅁䅷䅁䙁䅁䅁䅁乂ㅈ䉂权䑄䅁䅁权祁䅁䅁权䡁允䅁允䅁䅁䅅䅁䙁䅁䅁䅁䅁䅁䅁䍄䉁䅁䅁兂䅁䅁䅍䅄䅁䅁䅕䅁䅁䩁㉂䔫䭁乁䅁䅁䭁䕁䅣䅁䭁䅁䉣䅁䉁䅁䅁允䅁䅁䅕ㅌ児睊䙋ぉ䵁䅉䅅䅁䙁䅁䅁睁䵁䅁䅁兂䅁䅁䅁剔儹兑䅯䄹䅁䅁䅯䅎䅁䅁䅯睂䅅䅁䅅䅁䉁䅁䅁兂䅁䅁䅁䅁䅁䅁杷允䅁䅁䅕䅁䑁䅁䅷䅁䙁䅁䅁䅁乂ㅈ䉂权䱄䅁䅁权ぁ䅁䅁权䡁允䅁允䅁䅁䅅䅁䙁䅁䅁䅁䅁䅁䅁䍄䉁䅁䅁兂䅁䅁䅍䅄䅁䅁䅕䅁䅁䕁昰䕕䭅偁䅉䅁䭁䕁䅳䅁䭁䅁䉣䅁䉁䅁䅁允䅁䅁䅕硥畓⭒㙈歊䵁䅉䅅䅁䙁䅁䅁睁䵁䅁䅁兂䅁䅁䅁剔儹兑䅯术䅁䅁䅯兔䅁䅁䅯睂䅅䅁䅅䅁䉁䅁䅁兂䵄⭈㤱潕汉村杷允䅁䅁䅕䅁䑁䅁䅷䅁䙁䅁䅁䅁乂ㅈ䉂权㙄䅁䅁权ぁ䅁䅁权䡁允䅁允䅁䅁䅅䅁䙁䅁䅁䅁䅁䅁䅁䍄䉁䅁䅁兂䅁䅁䅍䅄䅁䅁䅕䅁䅁䑧婴ご䭅佁䅙䅁䭁䕁䅉䅁䭁䅁䉣䅁䉁䅁䅁允䅁䅁䅕噏㉍硂噧稯䴸䅉䅅䅁䙁䅁䅁睁䵁䅁䅁兂䅁䅁䅁剔儹兑䅯朹䅁䅁䅯䅎䅁䅁䅯睂䅅䅁䅅䅁䉁䅁䅁兂䅁䅁䅁䅁䅁䅁杷允䅁䅁䅕䅁䑁䅁䅷䅁䙁䅁䅁䥁㝁啗䈹权畄䅁䅁权㙁䅁䅁权䡁允䅁允䅁䅁䅅䅁䙁䅁䅁䅁䅁䅁䅁䍄䉁䅁䅁兂䅁䅁䅍䅄䅁䅁䅕䅁䅁䕁昰䕕䭅偁䅁䅁䭁䑁䅍䅁䭁䅁䉣䅁䉁䅁䅁允䅁䅁䅕䅁䅁䅁䅁䅁䵁䅉䅅䅁䙁䅁䅁睁䵁䅁䅁兂䅁䅁䅁剔儹兑䅯䄶䅁䅁䅯睍䅁䅁䅯睂䅅䅁䅅䅁䉁䅁䅁兂䅁䅁䅁䅁䅁䅁杷允䅁䅁䅕䅁䑁䅁䅷䅁䙁䅁䅁䅁睂癹䅴权睄䅁䅁权䑂䅁䅁权䡁允䅁允䅁䅁䅅䅁䙁䅁㙋啍昸啢䅸䍄䉁䅁䅁兂䅁䅁䅍䅄䅁䅁䅕䅁䅁䕁昰䕕䭅䅁䉉䅁䭁䑁䅍䅁䭁䅁䉣䅁䉁䅁䅁允䅁䅁䅕䅁䅁䅁䅁䅁䵁䅉䅅䅁䙁䅁䅁睁䵁䅁䅁兂䅁䅁䅁剔儹兑䅯睷䅁䅁䅯睍䅁䅁䅯睂䅅䅁䅅䅁䉁䅁䅁兂䅁䅁䅁䅁䅁䅁杷允䅁䅁䅕䅁䑁䅁䅷䅁䙁䅁䅁䥁㝁啗䈹权⭄䅁䅁权䵂䅁䅁权䡁允䅁允䅁䅁䅅䅁䙁䝁䝕灎爸⭢䉊䍄䉁䅁䅁兂䅁䅁䅍䅄䅁䅁䅕䅁䅁䕁昰䕕䭅䵁䄴䅁䭁䑁䅧䅁䭁䅁䉣䅁䉁䅁䅁允䅁䅁䅕潐⽭㘫敹䑶䴸䅉䅅䅁䙁䅁䅁睁䵁䅁䅁兂䅁䅁䅁䍉㕪䅑䅯䄯䅁䅁䅯兓䅁䅁䅯睂䅅䅁䅅䅁䉁䅁䅁兂䅁䅁䅁䅁䅁䅁杷允䅁䅁䅕䅁䑁䅁䅷䅁䙁䅁䅁䅁乂ㅈ䉂权歄䅁䅁权㑁䅁䅁权䡁允䅁允䅁䅁䅅䅁䙁䅁䅁䅁䅁䅁䅁䍄䉁䅁䅁兂䅁䅁䅍䅄䅁䅁䅕䅁䅁䙁睳ご䭅乁䅯䅁䭁䑁䅍䅁䭁䅁䉣䅁䉁䅁䅁允䅁䅁䅕䅁䅁䅁䅁䅁䵁䅉䅅䅁䙁䅁䅁睁䵁䅁䅁兂䅁䅁䅁剔儹兑䅯睹䅁䅁䅯䅏䅁䅁䅯睂䅅䅁䅅䅁䉁䅁䅁兂䅁䅁䅁䅁䅁䅁杷允䅁䅁䅕䅁䑁䅁䅷䅁䙁䅁䅁䅁权晹䅴权浄䅁䅁权䩂䅁䅁权䡁允䅁允䅁䅁䅅䅁䙁䅁㑤㘲㝁乗⼰䍄䉁䅁䅁兂䅁䅁䅍䅄䅁䅁䅕䅁䅁䕁昰䕕䭅乁䅑䅁䭁䑁䅫䅁䭁䅁䉣䅁䉁䅁䅁允䅁䅁䅕䅁䅁䅁䅁䅁䵁䅉䅅䅁䙁䅁䅁睁䵁䅁䅁兂䅁䅁䅁剔儹兑䅯䄳䅁䅁䅯兏䅁䅁䅯睂䅅䅁䅅䅁䉁䅁䅁兂䕂䅐瑖浈⽦睐杷允䅁䅁䅕䅁䑁䅁䅷䅁䙁䅁䅁䅁乂ㅈ䉂权煄䅁䅁权䉂䅁䅁权䡁允䅁允䅁䅁䅅䅁䙁䅁䕇䍒瑇畤⽳䍄䉁䅁䅁兂䅁䅁䅍䅄䅁䅁䅕䅁䅁䕁昰䕕䭅佁䅁䅁䭁䑁䅫䅁䭁䅁䉣䅁䉁䅁䅁允䅁䅁䅕䅁䅁䅁䅁䅁䵁䅉䅅䅁䙁䅁䅁睁䵁䅁䅁兂䅁䅁䅁剔儹兑䅯䄵䅁䅁䅯兏䅁䅁䅯睂䅅䅁䅅䅁䉁䅁䅁兂䅁䅁䅁䅁䅁䅁杷允䅁䅁䅕䅁䑁䅁䅷䅁䙁䅁䅁䅁睂癹䅴权㑄䅁䅁权䵂䅁䅁权䡁允䅁允䅁䅁䅅䅁䙁䅁䅁䅁䅁䅁䅁䍄䉁䅁䅁兂䅁䅁䅍䅄䅁䅁䅕䅁䅁䕁昰䕕䭅䭁䄸䅁䭁䑁䅫䅁䭁䅁䉣䅁䉁䅁䅁允䅁䅁䅕䴴䤹䵱慑䕁䵁䅉䅅䅁䙁䅁䅁睁䵁䅁䅁兂䅁䅁䅁晡但兑䅯䅁䅅䅁䅯䅒䅁䅁䅯睂䅅䅁䅅䅁䉁䅁䅁权䝁允䅁䍄䉁䅁䅁兂䅁䅁䅍䅄䅁䅁䅕䅁䅁䕧求ご䭅䭁䄸䅁䭁䑁䅷䅁䭁䅁䉣䅁䉁䅁䅁允䅁䅁䅕祣䙪䭸⽂稵䴸䅉䅅䅁䙁䅁䅁睁䵁䅁䅁兂䅁䅁䅁剔儹兑䅯䄫䅁䅁䅯兏䅁䅁䅯睂䅅䅁䅅䅁䉁䅁䅁兂䅁䅁䅁䅁䅁䅁杷允䅁䅁䅕䅁䑁䅁䅷䅁䙁䅁䅁䅁乂ㅈ䉂权⽃䅁䅁权㕁䅁䅁权䡁允䅁允䅁䅁䅅䅁䙁䅁䅁䅁䅁䅁䅁䍄䉁䅁䅁兂䅁䅁䅍䅄䅁䅁䅕䅁䅁䕁昰䕕䭅偁䅉䅁䭁䑁䅯䅁䭁䅁䉣䅁䉁䅁䅁允䅁䅁䅕㑢捃䨱灤歈䵁䅉䅅䅁䙁䅁䅁睁䵁䅁䅁兂䅁䅁䅁剔儹兑䅯末䅁䅁䅯杏䅁䅁䅯睂䅅䅁䅅䅁䉁䅁䅁兂䅁䕁䵪䵁橧村杷允䅁䅁䅕䅁䑁䅁䅷䅁䙁䅁䅁䅁㝂啌䈹权慄䅁䅁权硁䅁䅁权䡁允䅁允䅁䅁䅅䅁䙁䅁䅁䅁䅁䅁䅁䍄䉁䅁䅁兂䅁䅁䅍䅄䅁䅁䅕䅁䅁䕁昰䕕䭅偁䅷䅁䭁䑁䅯䅁䭁䅁䉣䅁䉁䅁䅁允䅁䅁䅕䝈⽱䉋卺歔䵁䅉䅅䅁䙁䅁䅁睁䵁䅁䅁兂䅁䅁䅁住佒兑䅯杺䅁䅁䅯睍䅁䅁䅯睂䅅䅁䅅䅁䉁䅁䅁兂䅁䅁䅁䅁䅁䅁杷允䅁䅁䅕䅁䑁䅁䅷䅁䙁䅁䅁䅁乂ㅈ䉂权佄䅁䅁权⽁䅁䅁权䡁允䅁允䅁䅁䅅䅁䙁佁倳㑷則畎⽉䍄䉁䅁䅁兂䅁䅁䅍䅄䅁䅁䅕䅁䅁䕁昰䕕䭅乁䄴䅁䭁䑁䄸䅁䭁䅁䉣䅁䉁䅁䅁允䅁䅁䅕敺灂㉌么あ䵁䅉䅅䅁䙁䅁䅁睁䵁䅁䅁兂䅁䅁䅁剔儹兑䅯睲䅁䅁䅯睐䅁䅁䅯睂䅅䅁䅅䅁䉁䅁䅁兂㑁䅵䵇桲⬳睐杷允䅁䅁䅕䅁䑁䅁䅷䅁䙁䅁䅁䅁乂ㅈ䉂权睄䅁䅁权⽁䅁䅁权䡁允䅁允䅁䅁䅅䅁䙁䅁䅁䅁䅁䅁䅁䍄䉁䅁䅁兂䅁䅁䅍䅄䅁䅁䅕䅁䅁䕁昰䕕䭅偁䅧䅁䭁䑁䄸䅁䭁䅁䉣䅁䉁䅁䅁允䅁䅁䅕䅁䅁䅁䅁䅁䵁䅉䅅䅁䙁䅁䅁睁䵁䅁䅁兂䅁䅁䅁剔儹兑䅯䅂䅅䅁䅯睐䅁䅁䅯睂䅅䅁䅅䅁䉁䅁䅁兂㕃琱晑浯却䅑杷允䅁䅁䅕䅁䑁䅁䅷䅁䙁䅁䅁䅁乂ㅈ䉂权歄䅁䅁权㍁䅁䅁权䡁允䅁允䅁䅁䅅䅁䙁䥁㉲㉉睫側⽍䍄䉁䅁䅁兂䅁䅁䅍䅄䅁䅁䅕䅁䅁䩁㉂䔫䭁䅁䉑䅁䭁䑁䅷䅁䭁䅁䉣䅁䉁䅁䅁允䅁䅁䅕睬慆䙷歃啊䵁䅉䅅䅁䙁䅁䅁睁䵁䅁䅁兂䅁䅁䅁剔儹兑䅯䄸䅁䅁䅯睎䅁䅁䅯睂䅅䅁䅅䅁䉁䅁䅁兂䅁䅁䅁䅁䅁䅁杷允䅁䅁䅕䅁䑁䅁䅷䅁䙁䅁䅁䅁乂ㅈ䉂权祄䅁䅁权㍁䅁䅁权䡁允䅁允䅁䅁䅅䅁䙁佁礯䙎㥘栲䅖䍄䉁䅁䅁兂䅁䅁䅍䅄䅁䅁䅕䅁䅁䡁瑳ご䭅䅁䉉䅁䭁䑁䄴䅁䭁䅁䉣䅁䉁䅁䅁允䅁䅁䅕橬䉂䕶潬樸䴸䅉䅅䅁䙁䅁䅁睁䵁䅁䅁兂䅁䅁䅁剔儹兑䅯䄹䅁䅁䅯睎䅁䅁䅯睂䅅䅁䅅䅁䉁䅁䅁兂癄樸噒搯噯䅑杷允䅁䅁䅕䅁䑁䅁䅷䅁䙁䅁䅁䥁䅂啚䈹权兄䅁䅁权䝂䅁䅁权䡁允䅁允䅁䅁䅅䅁䙁䅁䅁䅁䅁䅁䅁䍄䉁䅁䅁兂䅁䅁䅍䅄䅁䅁䅕䅁䅁䕁昰䕕䭅乁䅉䅁䭁䑁䅣䅁䭁䅁䉣䅁䉁䅁䅁允䅁䅁䅕甯摍㤹牙歆䵁䅉䅅䅁䙁䅁䅁睁䵁䅁䅁兂䅁䅁䅁剔儹兑䅯末䅁䅁䅯睎䅁䅁䅯睂䅅䅁䅅䅁䉁䅁䅁兂䅁䭁煄噘歯村杷允䅁䅁䅕䅁䑁䅁䅷䅁䙁䅁䅁䅁乂ㅈ䉂权⭄䅁䅁权㍁䅁䅁权䡁允䅁允䅁䅁䅅䅁䙁䅁䅅䔰䕒穚䍖䍄䉁䅁䅁兂䅁䅁䅍䅄䅁䅁䅕䅁䅁䕁昰䕕䭅乁䅁䅁䭁䑁䅳䅁䭁䅁䉣䅁䉁䅁䅁允䅁䅁䅕䅁䅁䅁䅁䅁䵁䅉䅅䅁䙁䅁䅁睁䵁䅁䅁兂䅁䅁䅁剔儹兑䅯䄳䅁䅁䅯睏䅁䅁䅯睂䅅䅁䅅䅁䉁䅁䅁兂㡄㄰呱啍㍈睐杷允䅁䅁䅕䅁䑁䅁䅷䅁䙁䅁䅁䅁乂ㅈ䉂权歄䅁䅁权㝁䅁䅁权䡁允䅁允䅁䅁䅅䅁䙁䙁啅䑎湕癢⽍䍄䉁䅁䅁兂䅁䅁䅍䅄䅁䅁䅕䅁䅁䕁昰䕕䭅乁䅉䅁䭁䑁䅳䅁䭁䅁䉣䅁䉁䅁䅁允䅁䅁䅕⭤圫⬹单歆䵁䅉䅅䅁䙁䅁䅁睁䵁䅁䅁兂䅁䅁䅁剔儹兑䅯睶䅁䅁䅯睏䅁䅁䅯睂䅅䅁䅅䅁䉁䅁䅁兂䅁䅁䅁䅁䅁䅁杷允䅁䅁䅕䅁䑁䅁䅷䅁䙁䅁䅁䅁乂ㅈ䉂权㡄䅁䅁权㝁䅁䅁权䡁允䅁允䅁䅁䅅䅁䙁䱁㥷㜶䍰で䄵䍄䉁䅁䅁兂䅁䅁䅍䅄䅁䅁䅕䅁䅁䕁昰䕕䭅偁䄴䅁䭁䑁䅳䅁䭁䅁䉣䅁䉁䅁䅁允䅁䅁䅕䅁㕄奶䝚䕎䵉䅉䅅䅁䙁䅁䅁睁䵁䅁䅁兂䅁䅁䅁剔儹兑䅯䄱䅁䅁䅯䅑䅁䅁䅯睂䅅䅁䅅䅁䉁䅁䅁兂䅁䅁䅁䅁䅁䅁杷允䅁䅁䅕䅁䑁䅁䅷䅁䙁䅁䅁䅁扂䕍䈹权杄䅁䅁权畁䅁䅁权䡁允䅁允䅁䅁䅅䅁䙁䅁䅁䅁䅁䅁䅁䍄䉁䅁䅁兂䅁䅁䅍䅄䅁䅁䅕䅁䅁䕁昰䕕䭅乁䅯䅁䭁䕁䅁䅁䭁䅁䉣䅁䉁䅁䅁允䅁䅁䅕樫䅙瑦扸䑸䴸䅉䅅䅁䙁䅁䅁睁䵁䅁䅁兂䅁䅁䅁剔儹兑䅯朴䅁䅁䅯䅑䅁䅁䅯睂䅅䅁䅅䅁䉁䅁䅁兂䅁䅁䅁䅁䅁䅁杷允䅁䅁䅕䅁䑁䅁䅷䅁䙁䅁䅁䅁乂ㅈ䉂权䱄䅁䅁权䅂䅁䅁权䡁允䅁允䅁䅁䅅䅁䙁䅁䅁䅁䅁䅁䅁䍄䉁䅁䅁兂䅁䅁䅍䅄䅁䅁䅕䅁䅁䕁昰䕕䭅䵁䅳䅁䭁䕁䅍䅁䭁䅁䉣䅁䉁䅁䅁允䅁䅁䅕慬㙶扊敹え䵁䅉䅅䅁䙁䅁䅁睁䵁䅁䅁兂䅁䅁䅁䤴㑈䅑䅯䄵䅁䅁䅯睌䅁䅁䅯睂䅅䅁䅅䅁䉁䅁䅁兂䅁䅁䅁䅁䅁䅁杷允䅁䅁䅕䅁䑁䅁䅷䅁䙁䅁䅁䅁乂ㅈ䉂权㙄䅁䅁权䅂䅁䅁权䡁允䅁允䅁䅁䅅䅁䙁䅁䅁䱁敱䉑䌵䍄䉁䅁䅁兂䅁䅁䅍䅄䅁䅁䅕䅁䅁䕁昰䕕䭅偁䅁䅁䭁䅁䅍䅁䭁䅁䉣䅁䉁䅁䅁允䅁䅁䅕䉸䝡獁煨啌䵁䅉䅅䅁䙁䅁䅁睁䵁䅁䅁兂䅁䅁䅃䝑偖兑䅯䄲䅁䅁䅯兒䅁䅁䅯睂䅅䅁䅅䅁䉁䅁䅁兂㙃祄乱瑊歲睐杷允䅁䅁䅕䅁䑁䅁䅷䅁䙁䅁䅁䅁杄晧䅨权䱄䅁䅁权⽁䅁䅁权䡁允䅁允䅁䅁䅅䅁䙁䅁䅁䅁䅁䅁䅁䍄䉁䅁䅁兂䅁䅁䅍䅄䅁䅁䅕䅁䅁䕁昰䕕䭅佁䅯䅁䭁䕁䅁䅁䭁䅁䉣䅁䉁䅁䅁允䅁䅁䅕漫㉗䔷婩樴䴸䅉䅅䅁䙁䅁䅁睁䵁䅁䅁兂䅁䅁䅃ㅏ偬兑䅯朷䅁䅁䅯睑䅁䅁䅯睂䅅䅁䅅䅁䉁䅁䅁兂䉄婌畊㙩䱒䅑杷允䅁䅁䅕䅁䑁䅁䅷䅁䙁䅁䅁䥁㝁啗䈹权慄䅁䅁权䑂䅁䅁权䡁允䅁允䅁䅁䅅䅁䙁䉁獙䩘獲敳⽁䍄䉁䅁䅁兂䅁䅁䅍䅄䅁䅁䅕䅁䅁䕁昰䕕䭅乁䅁䅁䭁䑁䄰䅁䭁䅁䉣䅁䉁䅁䅁允䅁䅁䅯材䅅䅁杷允䅁䅁䅕䅁䑁䅁䅷䅁䙁䅁䅁䅁元癤䅨权䅁允䅁权䕂䅁䅁权䡁允䅁允䅁䅁䅅䅁䭁䅁䉙䅁䵁䅉䅅䅁䙁䅁䅁睁䵁䅁䅁兂䅁䅁䅁剔儹兑䅯朱䅁䅁䅯児䅁䅁䅯睂䅅䅁䅅䅁䉁䅁䅁兂䅁䅁䅁䅁䅁䅁杷允䅁䅁䅕䅁䑁䅁䅷䅁䙁䅁䅁䅁乂ㅈ䉂权癃䅁䅁权㥁䅁䅁权䡁允䅁允䅁䅁䅅䅁䙁䭁睶灏歂朲䅒䍄䉁䅁䅁兂䅁䅁䅍䅄䅁䅁䅕䅁䅁䙁睳ご䭅偁䅁䅁䭁䕁䅷䅁䭁䅁䉣䅁䉁䅁䅁允䅁䅁䅕䭴瑨晧䡸䕐䵁䅉䅅䅁䙁䅁䅁睁䵁䅁䅁兂䅁䅁䅁剔儹兑䅯朷䅁䅁䅯児䅁䅁䅯睂䅅䅁䅅䅁䉁䅁䅁兂塃煒晶永圹䅑杷允䅁䅁䅕䅁䑁䅁䅷䅁䙁䅁䅁䅁乂ㅈ䉂权卄䅁䅁权㥁䅁䅁权䡁允䅁允䅁䅁䅅䅁䙁䱁丫牆游卹䅎䍄䉁䅁䅁兂䅁䅁䅍䅄䅁䅁䅕䅁䅁䕁昰䕕䭅䵁䅳䅁䭁䑁䄰䅁䭁䅁䉣䅁䉁䅁䅁允䅁䅁䅕癢剶瑅䤷い䵁䅉䅅䅁䙁䅁䅁睁䵁䅁䅁兂䅁䅁䅁剔儹兑䅯䄫䅁䅁䅯児䅁䅁䅯睂䅅䅁䅅䅁䉁䅁䅁兂䅁䵁楃㑸敷村杷允䅁䅁䅕䅁䑁䅁䅷䅁䙁䅁䅁䅁睂癹䅴权⭄䅁䅁权㉁䅁䅁权䡁允䅁允䅁䅁䅅䅁䙁䅁䅁䅁䅁䅁䅁䍄䉁䅁䅁兂䅁䅁䅍䅄䅁䅁䅕䅁䅁䕁昰䕕䭅佁䅯䅁䭁䑁䄰䅁䭁䅁䉣䅁䉁䅁䅁允䅁䅁䅕充祒㜷刵䐶䴸䅉䅅䅁䙁䅁䅁睁䵁䅁䅁兂䅁䅁䅁䡫㑢䅑䅯䅁䅅䅁䅯李䅁䅁䅯睂䅅䅁䅅䅁䉁䅁䅁权䝁允䅁䍄䉁䅁䅁兂䅁䅁䅍䅄䅁䅁䅕䅁䅁䕁昰䕕䭅乁䅙䅁䭁䑁䅙䅁䭁䅁䉣䅁䉁䅁䅁允䅁䅁䅕㥇㙲祬䠰稹䴸䅉䅅䅁䙁䅁䅁睁䵁䅁䅁兂䅁䅁䅁剔儹兑䅯朵䅁䅁䅯李䅁䅁䅯睂䅅䅁䅅䅁䉁䅁䅁兂塄樱潓䭬䅉䅑杷允䅁䅁䅕䅁䑁䅁䅷䅁䙁䅁䅁䥁㝁啗䈹权䑄䅁䅁权䕂䅁䅁权䡁允䅁允䅁䅁䅅䅁䙁䅁䅁䅁䅁䅁䅁䍄䉁䅁䅁兂䅁䅁䅍䅄䅁䅁䅕䅁䅁䕁昰䕕䭅偁䅑䅁䭁䑁䅙䅁䭁䅁䉣䅁䉁䅁䅁允䅁䅁䅕氲ㅆ䜲穨䕋䵁䅉䅅䅁䙁䅁䅁睁䵁䅁䅁兂䅁䅁䅁䍉㕪䅑䅯朹䅁䅁䅯睁䅁䅁䅯睂䅅䅁䅅䅁䉁䅁䅁兂䅁䅁䅁䅁䅁䅁杷允䅁䅁䅕䅁䑁䅁䅷䅁䙁䅁䅁䅁乂ㅈ䉂权䑄䅁䅁权㉁䅁䅁权䡁允䅁允䅁䅁䅅䅁䙁偁㡔㥰㕯穕䅬䍄䉁䅁䅁兂䅁䅁䅍䅄䅁䅁䅕䅁䅁䕁昰䕕䭅佁䅷䅁䭁䑁䅙䅁䭁䅁䉣䅁䉁䅁䅁允䅁䅁䅕搸硥㝺灸啂䵁䅉䅅䅁䙁䅁䅁睁䵁䅁䅁兂䅁䅁䅁䡫㑢䅑䅯䅂䅅䅁䅯睎䅁䅁䅯睂䅅䅁䅅䅁䉁䅁䅁兂橃䱭牗杕䝨䅑杷允䅁䅁䅕䅁䑁䅁䅷䅁䙁䅁䅁䅁扂䕍䈹权坄䅁䅁权㕁䅁䅁权䡁允䅁允䅁䅁䅅䅁䙁䅁䅁䅁䅁䅁䅁䍄䉁䅁䅁兂䅁䅁䅍䅄䅁䅁䅕䅁䅁䩁㉂䔫䭁䅁䉑䅁䭁䑁䄴䅁䭁䅁䉣䅁䉁䅁䅁允䅁䅁䅕潲扃䝭氲啋䵁䅉䅅䅁䙁䅁䅁睁䵁䅁䅁兂䅁䅁䅁剔儹兑䅯䄳䅁䅁䅯兑䅁䅁䅯睂䅅䅁䅅䅁䉁䅁䅁兂睁瀴樵ㅃじ睐杷允䅁䅁䅕䅁䑁䅁䅷䅁䙁䅁䅁䅁乂ㅈ䉂权浄䅁䅁权䉂䅁䅁权䡁允䅁允䅁䅁䅅䅁䙁䵁煥䅄瑑杪䅚䍄䉁䅁䅁兂䅁䅁䅍䅄䅁䅁䅕䅁䅁䕁昰䕕䭅偁䅯䅁䭁䕁䅅䅁䭁䅁䉣䅁䉁䅁䅁允䅁䅁䅕䥁䩃乣佈䕑䵉䅉䅅䅁䙁䅁䅁睁䵁䅁䅁兂䅁䅁䅃ㅏ偬兑䅯睹䅁䅁䅯睍䅁䅁䅯睂䅅䅁䅅䅁䉁䅁䅁兂䅁䅁䅁䅁䅁䅁杷允䅁䅁䅕䅁䑁䅁䅷䅁䙁䅁䅁䅁杄晧䅨权捄䅁䅁权䑂䅁䅁权䡁允䅁允䅁䅁䅅䅁䙁偁偧佳䅵䄷䅖䍄䉁䅁䅁兂䅁䅁䅍䅄䅁䅁䅕䅁䅁䕁昰䕕䭅䅁䉁䅁䭁䕁䅅䅁䭁䅁䉣䅁䉁䅁䅁允䅁䅁䅯杂䅅䅁杷允䅁䅁䅕䅁䑁䅁䅷䅁䙁䅁䅁䅁元癤䅨权敄䅁䅁权癁䅁䅁权䡁允䅁允䅁䅁䅅䅁䙁䅁䅁䅁䅁䅁䅁䍄䉁䅁䅁兂䅁䅁䅍䅄䅁䅁䅕䅁䅁䕁昰䕕䭅佁䅉䅁䭁䕁䅑䅁䭁䅁䉣䅁䉁䅁䅁允䅁䅁䅕癑桹㕙ㅴぁ䵁䅉䅅䅁䙁䅁䅁睁䵁䅁䅁兂䅁䅁䅁䵯㝮䅑䅯杺䅁䅁䅯睌䅁䅁䅯睂䅅䅁䅅䅁䉁䅁䅁兂䅁䅁䅁䅁䅁䅁杷允䅁䅁䅕䅁䑁䅁䅷䅁䙁䅁䅁䅁灂唸䈵权䑄䅁䅁权㍁䅁䅁权䡁允䅁允䅁䅁䅅䅁䙁䅁䅁䅁䅁䅁䅁䍄䉁䅁䅁兂䅁䅁䅍䅄䅁䅁䅕䅁䅁䕁昰䕕䭅偁䄴䅁䭁䕁䅑䅁䭁䅁䉣䅁䉁䅁䅁允䅁䅁䅕䅁杁瑹䙭䕄䵉䅉䅅䅁䙁䅁䅁睁䵁䅁䅁兂䅁䅁䅁剔儹兑䅯䅂䅅䅁䅯䅒䅁䅁䅯睂䅅䅁䅅䅁䉁䅁䅁兂䵄ㅯ癸礳㝅䅑杷允䅁䅁䅕䅁䑁䅁䅷䅁䙁䅁䅁䅁乂ㅈ䉂权㉄䅁䅁权䕂䅁䅁权䡁允䅁允䅁䅁䅅䅁䙁䡁㍈䰴是六䅆䍄䉁䅁䅁兂䅁䅁䅍䅄䅁䅁䅕䅁䅁䕁昰䕕䭅䵁䅍䅁䭁䕁䅯䅁䭁䅁䉣䅁䉁䅁䅁允䅁䅁䅕焫㉔㙎块歈䵁䅉䅅䅁䙁䅁䅁睁䵁䅁䅁兂䅁䅁䅁剔儹兑䅯朳䅁䅁䅯杒䅁䅁䅯睂䅅䅁䅅䅁䉁䅁䅁兂剄桲獥䝍匴䅑杷允䅁䅁䅕䅁䑁䅁䅷䅁䙁䅁䅁䅁杁偋䅬权䕁允䅁权㉁䅁䅁权䡁允䅁允䅁䅁䅅䅁䙁䅁䅁䅁䅁䅁䅁䍄䉁䅁䅁兂䅁䅁䅍䅄䅁䅁䅕䅁䅁䕁昰䕕䭅乁䅁䅁䭁䕁䅫䅁䭁䅁䉣䅁䉁䅁䅁允䅁䅁䅕䭥㉄潁䭉ぎ䵁䅉䅅䅁䙁䅁䅁睁䵁䅁䅁兂䅁䅁䅁剔儹兑䅯䄴䅁䅁䅯杒䅁䅁䅯睂䅅䅁䅅䅁䉁䅁䅁兂捁㑙䕔䤴睮睐杷允䅁䅁䅕䅁䑁䅁䅷䅁䙁䅁䅁䅁杄晧䅨权慄䅁䅁权⽁䅁䅁权䡁允䅁允䅁䅁䅅䅁䙁䡁㈹䥉硍倲⽉䍄䉁䅁䅁兂䅁䅁䅍䅄䅁䅁䅕䅁䅁䕁昰䕕䭅偁䅉䅁䭁䕁䅕䅁䭁䅁䉣䅁䉁䅁䅁允䅁䅁䅕捺䵺䵺䵸お䵁䅉䅅䅁䙁䅁䅁睁䵁䅁䅁兂䅁䅁䅁䡫㑢䅑䅯䄳䅁䅁䅯兓䅁䅁䅯睂䅅䅁䅅䅁䉁䅁䅁兂穂潍焴湑䝫䅑杷允䅁䅁䅕䅁䑁䅁䅷䅁䙁䅁䅁䅁乂ㅈ䉂权敄䅁䅁权䡂䅁䅁权䡁允䅁允䅁䅁䅅䅁䙁䥁塒㥩奶䉰䅊䍄䉁䅁䅁兂䅁䅁䅍䅄䅁䅁䅕䅁䅁䕁昰䕕䭅乁䅙䅁䭁䕁䅷䅁䭁䅁䉣䅁䉁䅁䅁允䅁䅁䅕㉩㥂潇䱂啁䵁䅉䅅䅁䙁䅁䅁睁䵁䅁䅁兂䅁䅁䅁剔儹兑䅯朸䅁䅁䅯睒䅁䅁䅯睂䅅䅁䅅䅁䉁䅁䅁兂敄睆伶⽓橅䅑杷允䅁䅁䅕䅁䑁䅁䅷䅁䙁䅁䅁䅁乂ㅈ䉂权㡄䅁䅁权䡂䅁䅁权䡁允䅁允䅁䅁䅅䅁䙁䝁㕇睊乴䕢䅰䍄䉁䅁䅁兂䅁䅁䅍䅄䅁䅁䅕䅁䅁䩁㉂䔫䭁偁䄴䅁䭁䑁䅍䅁䭁䅁䉣䅁䉁䅁䅁允䅁䅁䅕䅁䅁䡧倰べ䵅䅉䅅䅁䙁䅁䅁睁䵁䅁䅁兂䅁䅁䅃䝑偖兑䅯䅂䅅䅁䅯睐䅁䅁䅯睂䅅䅁䅅䅁䉁䅁䅁兂䅁䅁䅁䅁䅁䅁杷允䅁䅁䅕䅁䑁䅁䅷䅁䙁䅁䅁䅁权晹䅴权䱄䅁䅁权䑂䅁䅁权䡁允䅁允䅁䅁䅅䅁䙁乁偐书据睡䅸䍄䉁䅁䅁兂䅁䅁䅍䅄䅁䅁䅕䅁䅁䑁歪歔䭅䅁䉑䅁䭁䍁䄸䅁䭁䅁䉣䅁䉁䅁䅁允䅁䅁䅕䅁䅁䅁䅁䅁䵁䅉䅅䅁䙁䅁䅁睁䵁䅁䅁兂䅁䅁䅁晡但兑䅯䄰䅁䅁䅯兎䅁䅁䅯睂䅅䅁䅅䅁䉁䅁䅁兂䑁焹挶㕂㍉䅷杷允䅁䅁䅕䅁䑁䅁䅷䅁䙁䅁䅁䅁乂ㅈ䉂权䱄䅁䅁权䥂䅁䅁权䡁允䅁允䅁䅁䅅䅁䙁䕁牚塮扮䉃䅚䍄䉁䅁䅁兂䅁䅁䅍䅄䅁䅁䅕䅁䅁䕁昰䕕䭅䱁䄸䅁䭁䕁䅧䅁䭁䅁䉣䅁䉁䅁䅁允䅁䅁䅕䉋灧䩣⽱ぉ䵉䅉䅅䅁䙁䅁䅁睁䵁䅁䅁兂䅁䅁䅁剔儹兑䅯朲䅁䅁䅯兓䅁䅁䅯睂䅅䅁䅅䅁䉁䅁䅁兂兂問桰慴歲睐杷允䅁䅁䅕䅁䑁䅁䅷䅁䙁䅁䅁䅁睂癹䅴权癃䅁䅁权䅂䅁䅁权䡁允䅁允䅁䅁䅅䅁䙁䅁䅁䅁䅁䅁䅁䍄䉁䅁䅁兂䅁䅁䅍䅄䅁䅁䅕䅁䅁䕁昰䕕䭅䵁䅳䅁䭁䕁䅫䅁䭁䅁䉣䅁䉁䅁䅁允䅁䅁䅕充䑳㤯婯う䵁䅉䅅䅁䙁䅁䅁睁䵁䅁䅁兂䅁䅁䅁剔儹兑䅯䄯䅁䅁䅯兓䅁䅁䅯睂䅅䅁䅅䅁䉁䅁䅁兂䩁㉕歚桂䱸䅑杷允䅁䅁䅕䅁䑁䅁䅷䅁䙁䅁䅁䅁乂ㅈ䉂权⭄䅁䅁权䩂䅁䅁权䡁允䅁允䅁䅁䅅䅁䙁䥁剂刷偒睒䍚䍄䉁䅁䅁兂䅁䅁䅍䅄䅁䅁䅕䅁䅁䑧婴ご䭅䅁䉁䅁䭁䅁䅍䅁䭁䅁䉣䅁䉁䅁䅁允䅁䅁䅯杂䅅䅁杷允䅁䅁䅕䅁䑁䅁䅷䅁䙁䅁䅁䅁乂ㅈ䉂权䍁允䅁权䩂䅁䅁权䡁允䅁允䅁䅁䅅䅁䙁䉁杏瑗塰⭇⽳䍄䉁䅁䅁兂䅁䅁䅍䅄䅁䅁䅕䅁䅁䕁昰䕕䭅佁䅷䅁䭁䕁䅫䅁䭁䅁䉣䅁䉁䅁䅁允䅁䅁䅕䝺挵呕䡯䕂䵁䅉䅅䅁䙁䅁䅁睁䵁䅁䅁兂䅁䅁䅁剔儹兑䅯䄰䅁䅁䅯兎䅁䅁䅯睂䅅䅁䅅䅁䉁䅁䅁兂呄䬷䡵癣ㅉ䅑杷允䅁䅁䅕䅁䑁䅁䅷䅁䙁䅁䅁䅁元癤䅨权䱄䅁䅁权䅂䅁䅁权䡁允䅁允䅁䅁䅅䅁䙁䅁䅁䅁䅁䅁䅁䍄䉁䅁䅁兂䅁䅁䅍䅄䅁䅁䅕䅁䅁䩁㉂䔫䭁乁䅙䅁䭁䕁䅯䅁䭁䅁䉣䅁䉁䅁䅁允䅁䅁䅕摸䡆砱⭢歁䵁䅉䅅䅁䙁䅁䅁睁䵁䅁䅁兂䅁䅁䅁剔儹兑䅯䄹䅁䅁䅯兎䅁䅁䅯睂䅅䅁䅅䅁䉁䅁䅁兂䅁䅁䅁䅁䅁䅁杷允䅁䅁䅕䅁䑁䅁䅷䅁䙁䅁䅁䅁睂癹䅴权敄䅁䅁权䭂䅁䅁权䡁允䅁允䅁䅁䅅䅁䙁䉁㑳瀴㙵偓⽳䍄䉁䅁䅁兂䅁䅁䅍䅄䅁䅁䅕䅁䅁䕁昰䕕䭅偁䅷䅁䭁䑁䅕䅁䭁䅁䉣䅁䉁䅁䅁允䅁䅁䅕呱㈷䕍父ご䵁䅉䅅䅁䙁䅁䅁睁䵁䅁䅁兂䅁䅁䅁剔儹兑䅯朶䅁䅁䅯兎䅁䅁䅯睂䅅䅁䅅䅁䉁䅁䅁兂祃䨲偑摁娳睐杷允䅁䅁䅕䅁䑁䅁䅷䅁䙁䅁䅁䅁㝂啌䈹权㑄䅁䅁权畁䅁䅁权䡁允䅁允䅁䅁䅅䅁䙁䅁䅁䅁䅁䅁䅁䍄䉁䅁䅁兂䅁䅁䅍䅄䅁䅁䅕䅁䅁䕁昰䕕䭅偁䅙䅁䭁䑁䅕䅁䭁䅁䉣䅁䉁䅁䅁允䅁䅁䅕敕㍢ㅃ䙧吶䴸䅉䅅䅁䙁䅁䅁睁䵁䅁䅁兂䅁䅁䅁䤴㑈䅑䅯䄶䅁䅁䅯児䅁䅁䅯睂䅅䅁䅅䅁䉁䅁䅁兂⭄爷琲䡚䵸䅑杷允䅁䅁䅕䅁䑁䅁䅷䅁䙁䅁䅁䅁乂ㅈ䉂权奄䅁䅁权䱂䅁䅁权䡁允䅁允䅁䅁䅅䅁䙁佁穆畧祢睄䅒䍄䉁䅁䅁兂䅁䅁䅍䅄䅁䅁䅕䅁䅁䕁昰䕕䭅乁䅷䅁䭁䕁䅳䅁䭁䅁䉣䅁䉁䅁䅁允䅁䅁䅕㡕つ䙧䡺吸䴸䅉䅅䅁䙁䅁䅁睁䵁䅁䅁兂䅁䅁䅁䵯㝮䅑䅯䅁䅅䅁䅯䅒䅁䅁䅯睂䅅䅁䅅䅁䉁䅁䅁权䝁允䅁䍄䉁䅁䅁兂䅁䅁䅍䅄䅁䅁䅕䅁䅁䕁昰䕕䭅佁䅁䅁䭁䕁䅳䅁䭁䅁䉣䅁䉁䅁䅁允䅁䅁䅕硦䤸瑇噰吸䴸䅉䅅䅁䙁䅁䅁睁䵁䅁䅁兂䅁䅁䅁剔儹兑䅯睹䅁䅁䅯睓䅁䅁䅯睂䅅䅁䅅䅁䉁䅁䅁兂䅁䅁䅁䅁䅁䅁杷允䅁䅁䅕䅁䑁䅁䅷䅁䙁䅁䅁䅁乂ㅈ䉂权䍁允䅁权䱂䅁䅁权䡁允䅁允䅁䅁䅅䅁䙁佁⭪䵣⭓偅⽉䍄䉁䅁䅁兂䅁䅁䅍䅄䅁䅁䅕䅁䅁䕁昰䕕䭅䵁䄴䅁䭁䕁䅷䅁䭁䅁䉣䅁䉁䅁䅁允䅁䅁䅕甴啥塨䌲䕁䵁䅉䅅䅁䙁䅁䅁睁䵁䅁䅁兂䅁䅁䅁剔儹兑䅯䄸䅁䅁䅯䅔䅁䅁䅯睂䅅䅁䅅䅁䉁䅁䅁兂䩄㥧㝣坈ㅉ䅑杷允䅁䅁䅕䅁䑁䅁䅷䅁䙁䅁䅁䅁乂ㅈ䉂权い䅁䅁权䵂䅁䅁权䡁允䅁允䅁䅁䅅䅁䙁䅁䅁䅁䅁䅁䅁䍄䉁䅁䅁兂䅁䅁䅍䅄䅁䅁䅕䅁䅁䕁昰䕕䭅䅁䉁䅁䭁䕁䅷䅁䭁䅁䉣䅁䉁䅁䅁允䅁䅁䅯杂䅅䅁杷允䅁䅁䅕䅁䑁䅁䅷䅁䙁䅁䅁䥁䅂啚䈹权䅁允䅁权䑂䅁䅁权䡁允䅁允䅁䅁䅅䅁䭁䅁䉙䅁䵁䅉䅅䅁䙁䅁䅁睁䵁䅁䅁兂䅁䅁䅁剔儹兑䅯杁䅅䅁䅯䅔䅁䅁䅯睂䅅䅁䅅䅁䉁䅁䅁兂ぃ䥌慁桴㑈睐杷允䅁䅁䅕䅁䑁䅁䅷䅁䙁䅁䅁䅁乂ㅈ䉂权䕁允䅁权䵂䅁䅁权䡁允䅁允䅁䅁䅅䅁䙁䍁敲㐳畫告䅎䍄䉁䅁䅁兂䅁䅁䅍䅄䅁䅁䅕䅁䅁䩁㉂䔫䭁偁䅧䅁䭁䑁䅳䅁䭁䅁䉣䅁䉁䅁䅁允䅁䅁䅕䅁䅁䅁䅁䅁䵁䅉䅅䅁䙁䅁䅁睁䵁䅁䅁兂䅁䅁䅁剔儹兑䅯䄴䅁䅁䅯材䅁䅁䅯睂䅅䅁䅅䅁䉁䅁䅁兂杂㝗呭爴睌睐杷允䅁䅁䅕䅁䑁䅁䅷䅁䙁䅁䅁䅁乂ㅈ䉂权楄䅁䅁权⭁䅁䅁权䡁允䅁允䅁䅁䅅䅁䙁䩁啩䱋桰癐⽙䍄䉁䅁䅁兂䅁䅁䅍䅄䅁䅁䅕䅁䅁䕁昰䕕䭅偁䅁䅁䭁䑁䄴䅁䭁䅁䉣䅁䉁䅁䅁允䅁䅁䅕穧䵏汒䅱歎䵁䅉䅅䅁䙁䅁䅁睁䵁䅁䅁兂䅁䅁䅁剔儹兑䅯䄹䅁䅁䅯材䅁䅁䅯睂䅅䅁䅅䅁䉁䅁䅁兂䅁䅁䅁䅁䅁䅁杷允䅁䅁䅕䅁䑁䅁䅷䅁䙁䅁䅁䅁乂ㅈ䉂权㙄䅁䅁权⭁䅁䅁权䡁允䅁允䅁䅁䅅䅁䙁䕁䙴测漫䙷䌱䍄䉁䅁䅁兂䅁䅁䅍䅄䅁䅁䅕䅁䅁䕁昰䕕䭅偁䅷䅁䭁䑁䄴䅁䭁䅁䉣䅁䉁䅁䅁允䅁䅁䅕奬啧㕆爸歔䵁䅉䅅䅁䙁䅁䅁睁䵁䅁䅁兂䅁䅁䅁剔儹兑䅯术䅁䅁䅯材䅁䅁䅯睂䅅䅁䅅䅁䉁䅁䅁兂⭃䘵䕣浕捉村杷允䅁䅁䅕䅁䑁䅁䅷䅁䙁䅁䅁䥁䅂啚䈹权䱄䅁䅁权㥁䅁䅁权䡁允䅁允䅁䅁䅅䅁䙁䅁䅁䅁䅁䅁䅁䍄䉁䅁䅁兂䅁䅁䅍䅄䅁䅁䅕䅁䅁䕁昰䕕䭅䅁䉑䅁䭁䑁䄴䅁䭁䅁䉣䅁䉁䅁䅁允䅁䅁䅕父橫䑈㥳き䵁䅉䅅䅁䙁䅁䅁睁䵁䅁䅁兂䅁䅁䅁剔儹兑䅯䄷䅁䅁䅯材䅁䅁䅯睂䅅䅁䅅䅁䉁䅁䅁兂㉁〷䨴牅䈰䅑杷允䅁䅁䅕䅁䑁䅁䅷䅁䙁䅁䅁䅁乂ㅈ䉂权㉄䅁䅁权⭁䅁䅁权䡁允䅁允䅁䅁䅅䅁䙁䍁㍧䉉㑂偒⽣䍄䉁䅁䅁兂䅁䅁䅍䅄䅁䅁䅕䅁䅁䕁昰䕕䭅佁䅙䅁䭁䕁䅕䅁䭁䅁䉣䅁䉁䅁䅁允䅁䅁䅕攷㥨印洸ぁ䵁䅉䅅䅁䙁䅁䅁睁䵁䅁䅁兂䅁䅁䅁剔儹兑䅯䄹䅁䅁䅯兒䅁䅁䅯睂䅅䅁䅅䅁䉁䅁䅁兂䅁䅁䅁䅁䅁䅁杷允䅁䅁䅕䅁䑁䅁䅷䅁䙁䅁䅁䅁乂ㅈ䉂权⭄䅁䅁权䙂䅁䅁权䡁允䅁允䅁䅁䅅䅁䙁䱁獂畑硤副䌹䍄䉁䅁䅁兂䅁䅁䅍䅄䅁䅁䅕䅁䅁䕁昰䕕䭅䵁䅍䅁䭁䕁䅕䅁䭁䅁䉣䅁䉁䅁䅁允䅁䅁䅕硔晔ㅳ䝫歉䵁䅉䅅䅁䙁䅁䅁睁䵁䅁䅁兂䅁䅁䅁䵯㝮䅑䅯末䅁䅁䅯村䅁䅁䅯睂䅅䅁䅅䅁䉁䅁䅁兂呄夹浯當楂村杷允䅁䅁䅕䅁䑁䅁䅷䅁䙁䅁䅁䅁睂癹䅴权歄䅁䅁权祁䅁䅁权䡁允䅁允䅁䅁䅅䅁䙁䅁䅁䅁䅁䅁䅁䍄䉁䅁䅁兂䅁䅁䅍䅄䅁䅁䅕䅁䅁䡁䭄〫䭁偁䄴䅁䭁䕁䄰䅁䭁䅁䉣䅁䉁䅁䅁允䅁䅁䅕䅁䅁倫硏唴䵅䅉䅅䅁䙁䅁䅁睁䵁䅁䅁兂䅁䅁䅁晡但兑䅯䄹䅁䅁䅯杌䅁䅁䅯睂䅅䅁䅅䅁䉁䅁䅁兂䅁䅁䅁䅁䅁䅁杷允䅁䅁䅕䅁䑁䅁䅷䅁䙁䅁䅁䅁乂ㅈ䉂权坄䅁䅁权㡁䅁䅁权䡁允䅁允䅁䅁䅅䅁䙁䵁獱卧佡瘴⽷䍄䉁䅁䅁兂䅁䅁䅍䅄䅁䅁䅕䅁䅁䭁䩄〫䭁䅁䉑䅁䭁䑁䅳䅁䭁䅁䉣䅁䉁䅁䅁允䅁䅁䅕䅁䅁䅁䅁䅁䵁䅉䅅䅁䙁䅁䅁睁䵁䅁䅁兂䅁䅁䅁剔儹兑䅯䄵䅁䅁䅯䅐䅁䅁䅯睂䅅䅁䅅䅁䉁䅁䅁兂楃灹坦㥘䩅䅑杷允䅁䅁䅕䅁䑁䅁䅷䅁䙁䅁䅁䅁乂ㅈ䉂权潄䅁䅁权㡁䅁䅁权䡁允䅁允䅁䅁䅅䅁䙁䡁㝦慒汫穱䅰䍄䉁䅁䅁兂䅁䅁䅍䅄䅁䅁䅕䅁䅁䕁昰䕕䭅䵁䅳䅁䭁䑁䅷䅁䭁䅁䉣䅁䉁䅁䅁允䅁䅁䅕䅁䅁䅁䅁䅁䵁䅉䅅䅁䙁䅁䅁睁䵁䅁䅁兂䅁䅁䅁剔儹兑䅯睶䅁䅁䅯䅐䅁䅁䅯睂䅅䅁䅅䅁䉁䅁䅁兂癃奅䱫浺ㅅ村杷允䅁䅁䅕䅁䑁䅁䅷䅁䙁䅁䅁䅁灂唸䈵权浄䅁䅁权㡁䅁䅁权䡁允䅁允䅁䅁䅅䅁䙁䭁楺䨫潎偡⽁䍄䉁䅁䅁兂䅁䅁䅍䅄䅁䅁䅕䅁䅁䍁潁唫䭁䱁䄸䅁䭁䕁䅑䅁䭁䅁䉣䅁䉁䅁䅁允䅁䅁䅕䅁䅁䅁䅁䅁䵁䅉䅅䅁䙁䅁䅁睁䵁䅁䅁兂䅁䅁䅁剔儹兑䅯朱䅁䅁䅯杓䅁䅁䅯睂䅅䅁䅅䅁䉁䅁䅁兂䙃佶杳䩶㝐睐杷允䅁䅁䅕䅁䑁䅁䅷䅁䙁䅁䅁䅁乂ㅈ䉂权敄䅁䅁权䭂䅁䅁权䡁允䅁允䅁䅁䅅䅁䙁䱁㙮祫椶儰䅴䍄䉁䅁䅁兂䅁䅁䅍䅄䅁䅁䅕䅁䅁䕁昰䕕䭅䅁䉑䅁䭁䕁䅯䅁䭁䅁䉣䅁䉁䅁䅁允䅁䅁䅕䅁䅁䅁䅁䅁䵁䅉䅅䅁䙁䅁䅁睁䵁䅁䅁兂䅁䅁䅁䤴㑈䅑䅯䄷䅁䅁䅯䅓䅁䅁䅯睂䅅䅁䅅䅁䉁䅁䅁兂佂䉑坆救䍯䅑杷允䅁䅁䅕䅁䑁䅁䅷䅁䙁䅁䅁䅁乂ㅈ䉂权い䅁䅁权䭂䅁䅁权䡁允䅁允䅁䅁䅅䅁䙁乁䝴测祱䍪䅸䍄䉁䅁䅁兂䅁䅁䅍䅄䅁䅁䅕䅁䅁䕁昰䕕䭅䵁䅳䅁䭁䕁䅯䅁䭁䅁䉣䅁䉁䅁䅁允䅁䅁䅕噈晡奬楤䕉䵁䅉䅅䅁䙁䅁䅁睁䵁䅁䅁兂䅁䅁䅁剔儹兑䅯䄫䅁䅁䅯杓䅁䅁䅯睂䅅䅁䅅䅁䉁䅁䅁兂㝂䵘湇䅒婤村杷允䅁䅁䅕䅁䑁䅁䅷䅁䙁䅁䅁䅁乂ㅈ䉂权啄䅁䅁权䍂䅁䅁权䡁允䅁允䅁䅁䅅䅁䙁䡁伷穇㡢楣䅨䍄䉁䅁䅁兂䅁䅁䅍䅄䅁䅁䅕䅁䅁䕁昰䕕䭅乁䄴䅁䭁䕁䅉䅁䭁䅁䉣䅁䉁䅁䅁允䅁䅁䅕歵㡳塲晆歃䵁䅉䅅䅁䙁䅁䅁睁䵁䅁䅁兂䅁䅁䅁剔儹兑䅯朸䅁䅁䅯村䅁䅁䅯睂䅅䅁䅅䅁䉁䅁䅁兂塃㕧摙汹焰䅑杷允䅁䅁䅕䅁䑁䅁䅷䅁䙁䅁䅁䅁权晹䅴权㑄䅁䅁权䑂䅁䅁权䡁允䅁允䅁䅁䅅䅁䙁䉁㙴兆湇汚䍒䍄䉁䅁䅁兂䅁䅁䅍䅄䅁䅁䅕䅁䅁䕁昰䕕䭅䵁䅳䅁䭁䕁䅉䅁䭁䅁䉣䅁䉁䅁䅁允䅁䅁䅕䍅㙷确㥺え䵁䅉䅅䅁䙁䅁䅁睁䵁䅁䅁兂䅁䅁䅁剔儹兑䅯䄫䅁䅁䅯村䅁䅁䅯睂䅅䅁䅅䅁䉁䅁䅁兂奄楲獏㡚晤村杷允䅁䅁䅕䅁䑁䅁䅷䅁䙁䅁䅁䅁㝂啌䈹权潄䅁䅁权⭁䅁䅁权䡁允䅁允䅁䅁䅅䅁䙁䙁汔昲塇啸䄹䍄䉁䅁䅁兂䅁䅁䅍䅄䅁䅁䅕䅁䅁䕁昰䕕䭅䱁䄸䅁䭁䕁䅉䅁䭁䅁䉣䅁䉁䅁䅁允䅁䅁䅕䉯呉䙤䥒啐䵉䅉䅅䅁䙁䅁䅁睁䵁䅁䅁兂䅁䅁䅁剔儹兑䅯䅂䅅䅁䅯村䅁䅁䅯睂䅅䅁䅅䅁䉁䅁䅁兂䅁䅁䅁䅁䅁䅁杷允䅁䅁䅕䅁䑁䅁䅷䅁䙁䅁䅁䅁乂ㅈ䉂权佄䅁䅁权乂䅁䅁权䡁允䅁允䅁䅁䅅䅁䙁䥁䩸㑂杬瘵⽷䍄䉁䅁䅁兂䅁䅁䅍䅄䅁䅁䅕䅁䅁䕁昰䕕䭅佁䅑䅁䭁䕁䄰䅁䭁䅁䉣䅁䉁䅁䅁允䅁䅁䅕浃汩浂申あ䵁䅉䅅䅁䙁䅁䅁睁䵁䅁䅁兂䅁䅁䅁祥倱兑䅯䄱䅁䅁䅯兑䅁䅁䅯睂䅅䅁䅅䅁䉁䅁䅁兂䅁䅁䅁䅁䅁䅁杷允䅁䅁䅕䅁䑁䅁䅷䅁䙁䅁䅁䅁乂ㅈ䉂权畄䅁䅁权乂䅁䅁权䡁允䅁允䅁䅁䅅䅁䙁䩁噴奶楡嘯䅎䍄䉁䅁䅁兂䅁䅁䅍䅄䅁䅁䅕䅁䅁䕁昰䕕䭅偁䅁䅁䭁䕁䄰䅁䭁䅁䉣䅁䉁䅁䅁允䅁䅁䅕⭚桐呸么歌䵁䅉䅅䅁䙁䅁䅁睁䵁䅁䅁兂䅁䅁䅁䤴㑈䅑䅯䄰䅁䅁䅯李䅁䅁䅯睂䅅䅁䅅䅁䉁䅁䅁兂㑃婺慆浳穧䅑杷允䅁䅁䅕䅁䑁䅁䅷䅁䙁䅁䅁䅁灂唸䈵权祄䅁䅁权䑁䅁䅁权䡁允䅁允䅁䅁䅅䅁䙁䉁䅘潵煱橉䅂䍄䉁䅁䅁兂䅁䅁䅍䅄䅁䅁䅕䅁䅁䕁昰䕕䭅偁䅑䅁䭁䕁䄰䅁䭁䅁䉣䅁䉁䅁䅁允䅁䅁䅕楢㝰䑶橲啌䵁䅉䅅䅁䙁䅁䅁睁䵁䅁䅁兂䅁䅁䅁剔儹兑䅯朰䅁䅁䅯兔䅁䅁䅯睂䅅䅁䅅䅁䉁䅁䅁兂㡂決硆兙祙䅑杷允䅁䅁䅕䅁䑁䅁䅷䅁䙁䅁䅁䅁元癤䅨权捄䅁䅁权䉂䅁䅁权䡁允䅁允䅁䅁䅅䅁䙁䝁圫樲佨睁䅤䍄䉁䅁䅁兂䅁䅁䅍䅄䅁䅁䅕䅁䅁䩁㉂䔫䭁偁䅁䅁䭁䑁䅅䅁䭁䅁䉣䅁䉁䅁䅁允䅁䅁䅕䅁䅁䅁䅁䅁䵁䅉䅅䅁䙁䅁䅁睁䵁䅁䅁兂䅁䅁䅁䵯㝮䅑䅯䄱䅁䅁䅯睌䅁䅁䅯睂䅅䅁䅅䅁䉁䅁䅁兂䅁䅁䅁䅁䅁䅁杷允䅁䅁䅕䅁䑁䅁䅷䅁䙁䅁䅁䥁㝁啗䈹权奄䅁䅁权睁䅁䅁权䡁允䅁允䅁䅁䅅䅁䙁䅁䅁䅁䅁䅁䅁䍄䉁䅁䅁兂䅁䅁䅍䅄䅁䅁䅕䅁䅁䕁昰䕕䭅䅁䉉䅁䭁䕁䄰䅁䭁䅁䉣䅁䉁䅁䅁允䅁䅁䅕啌儸㑙煏樹䴸䅉䅅䅁䙁䅁䅁睁䵁䅁䅁兂䅁䅁䅁䵣㝲䅑䅯朰䅁䅁䅯材䅁䅁䅯睂䅅䅁䅅䅁䉁䅁䅁兂䅁䅁䅁䅁䅁䅁杷允䅁䅁䅕䅁䑁䅁䅷䅁䙁䅁䅁䅁乂ㅈ䉂权䑄䅁䅁权䑂䅁䅁权䡁允䅁允䅁䅁䅅䅁䙁䑁㑣⭎內䈶䄵䍄䉁䅁䅁兂䅁䅁䅍䅄䅁䅁䅕䅁䅁䕁昰䕕䭅佁䅯䅁䭁䕁䅍䅁䭁䅁䉣䅁䉁䅁䅁允䅁䅁䅕⽖朶癢噔䐵䴸䅉䅅䅁䙁䅁䅁睁䵁䅁䅁兂䅁䅁䅁剔儹兑䅯朳䅁䅁䅯睁䅁䅁䅯睂䅅䅁䅅䅁䉁䅁䅁兂癄獂䈯佺䙷䅑杷允䅁䅁䅕䅁䑁䅁䅷䅁䙁䅁䅁䅁乂ㅈ䉂权杄䅁䅁权䑁䅁䅁权䡁允䅁允䅁䅁䅅䅁䙁䱁啃獕浧琹⼸䍄䉁䅁䅁兂䅁䅁䅍䅄䅁䅁䅕䅁䅁䕁昰䕕䭅佁䄴䅁䭁䅁䅍䅁䭁䅁䉣䅁䉁䅁䅁允䅁䅁䅕㙎㤹倶瑧䕖䵁䅉䅅䅁䙁䅁䅁睁䵁䅁䅁兂䅁䅁䅁祥倱兑䅯朷䅁䅁䅯材䅁䅁䅯睂䅅䅁䅅䅁䉁䅁䅁兂䵁䱒ㅔ潆䠱䅑杷允䅁䅁䅕䅁䑁䅁䅷䅁䙁䅁䅁䅁乂ㅈ䉂权䱄䅁䅁权䑁䅁䅁权䡁允䅁允䅁䅁䅅䅁䙁䅁硭䴲䤯桖䄵䍄䉁䅁䅁兂䅁䅁䅍䅄䅁䅁䅕䅁䅁䕁昰䕕䭅偁䅯䅁䭁䅁䅍䅁䭁䅁䉣䅁䉁䅁䅁允䅁䅁䅕栰決㔷䡱歡䵉䅉䅅䅁䙁䅁䅁睁䵁䅁䅁兂䅁䅁䅁䡫㑢䅑䅯朳䅁䅁䅯䅌䅁䅁䅯睂䅅䅁䅅䅁䉁䅁䅁兂䅁䅁䅁䅁䅁䅁杷允䅁䅁䅕䅁䑁䅁䅷䅁䙁䅁䅁䅁扂䕍䈹权浄䅁䅁权ぁ䅁䅁权䡁允䅁允䅁䅁䅅䅁䙁䅁䅁䅁䅁䅁䅁䍄䉁䅁䅁兂䅁䅁䅍䅄䅁䅁䅕䅁䅁䩁㉂䔫䭁䵁䅳䅁䭁䍁䅷䅁䭁䅁䉣䅁䉁䅁䅁允䅁䅁䅕䅁䅁䅁䅁䅁䵁䅉䅅䅁䙁䅁䅁睁䵁䅁䅁兂䅁䅁䅁䍉㕪䅑䅯䅂䅅䅁䅯杒䅁䅁䅯睂䅅䅁䅅䅁䉁䅁䅁兂䅁䅁䅁䅁䅁䅁杷允䅁䅁䅕䅁䑁䅁䅷䅁䙁䅁䅁䅁元癤䅨权慄䅁䅁权癁䅁䅁权䡁允䅁允䅁䅁䅅䅁䙁䅁䅁䅁䅁䅁䅁䍄䉁䅁䅁兂䅁䅁䅍䅄䅁䅁䅕䅁䅁䑧婴ご䭅䅁䉑䅁䭁䕁䅫䅁䭁䅁䉣䅁䉁䅁䅁允䅁䅁䅕慏扚呵䅑歍䵁䅉䅅䅁䙁䅁䅁睁䵁䅁䅁兂䅁䅁䅁䡫㑢䅑䅯睶䅁䅁䅯睌䅁䅁䅯睂䅅䅁䅅䅁䉁䅁䅁兂䅁䅁䅁䅁䅁䅁杷允䅁䅁䅕䅁䑁䅁䅷䅁䙁䅁䅁䥁䅂啚䈹权啄䅁䅁权乂䅁䅁权䡁允䅁允䅁䅁䅅䅁䙁䅁䅁䅁䅁䅁䅁䍄䉁䅁䅁兂䅁䅁䅍䅄䅁䅁䅕䅁䅁䩁㉂䔫䭁偁䅯䅁䭁䍁䄸䅁䭁䅁䉣䅁䉁䅁䅁允䅁䅁䅕䅁䅁䅁䅁䅁䵁䅉䅅䅁䙁䅁䅁睁䵁䅁䅁兂䅁䅁䅁䡫㑢䅑䅯杁䅅䅁䅯睌䅁䅁䅯睂䅅䅁䅅䅁䉁䅁䅁兂䅁䅁䅁䅁䅁䅁杷允䅁䅁䅕䅁䑁䅁䅷䅁䙁䅁䅁䅁元癤䅨权煄䅁䅁权癁䅁䅁权䡁允䅁允䅁䅁䅅䅁䙁佁䡏橙䐸䄵䅒䍄䉁䅁䅁兂䅁䅁䅍䅄䅁䅁䅕䅁䅁䩁㉂䔫䭁佁䅷䅁䭁䍁䄸䅁䭁䅁䉣䅁䉁䅁䅁允䅁䅁䅕昸䌶㌸䵏ぃ䵁䅉䅅䅁䙁䅁䅁睁䵁䅁䅁兂䅁䅁䅁䤴㑈䅑䅯䅂䅅䅁䅯䅒䅁䅁䅯睂䅅䅁䅅䅁䉁䅁䅁兂䥄捨杶桵嘱䅑杷允䅁䅁䅕䅁䑁䅁䅷䅁䙁䅁䅁䅁㑁䔵䈵权㡄䅁䅁权䑂䅁䅁权䡁允䅁允䅁䅁䅅䅁䙁䅁䘴䕘牓啷䅨䍄䉁䅁䅁兂䅁䅁䅍䅄䅁䅁䅕䅁䅁䩁㉂䔫䭁偁䅯䅁䭁䑁䅁䅁䭁䅁䉣䅁䉁䅁䅁允䅁䅁䅕䅁䅁䅁䅁䅁䵁䅉䅅䅁䙁䅁䅁睁䵁䅁䅁兂䅁䅁䅁䡫㑢䅑䅯睷䅁䅁䅯䅍䅁䅁䅯睂䅅䅁䅅䅁䉁䅁䅁兂䅁䅁䅁䅁䅁䅁杷允䅁䅁䅕䅁䑁䅁䅷䅁䙁䅁䅁䅁元癤䅨权䕁允䅁权睁䅁䅁权䡁允䅁允䅁䅁䅅䅁䙁乁䙫瀳䱆〴䅰䍄䉁䅁䅁兂䅁䅁䅍䅄䅁䅁䅕䅁䅁䍁潁唫䭁乁䅧䅁䭁䕁䅧䅁䭁䅁䉣䅁䉁䅁䅁允䅁䅁䅕䅁䅁䅁䅁䅁䵁䅉䅅䅁䙁䅁䅁睁䵁䅁䅁兂䅁䅁䅁䡫㑢䅑䅯䄵䅁䅁䅯免䅁䅁䅯睂䅅䅁䅅䅁䉁䅁䅁兂䅁䅁䅁䅁䅁䅁杷允䅁䅁䅕䅁䑁䅁䅷䅁䙁䅁䅁䅁元癤䅨权浄䅁䅁权硁䅁䅁权䡁允䅁允䅁䅁䅅䅁䙁䅁䅁䅁䅁䅁䅁䍄䉁䅁䅁兂䅁䅁䅍䅄䅁䅁䅕䅁䅁䩁㉂䔫䭁偁䅷䅁䭁䑁䅅䅁䭁䅁䉣䅁䉁䅁䅁允䅁䅁䅕䅁䅁䅁䅁䅁䵁䅉䅅䅁䙁䅁䅁睁䵁䅁䅁兂䅁䅁䅁住佒兑䅯䄲䅁䅁䅯睐䅁䅁䅯睂䅅䅁䅅䅁䉁䅁䅁兂䅁䅁䅁䅁䅁䅁杷允䅁䅁䅕䅁䑁䅁䅷䅁䙁䅁䅁䅁㝂啌䈹权捄䅁䅁权㕁䅁䅁权䡁允䅁允䅁䅁䅅䅁䙁䅁䅁䅁䅁䅁䅁䍄䉁䅁䅁兂䅁䅁䅍䅄䅁䅁䅕䅁䅁䩁㉂䔫䭁䅁䉉䅁䭁䑁䅅䅁䭁䅁䉣䅁䉁䅁䅁允䅁䅁䅕䩃䑓含䕬啂䵁䅉䅅䅁䙁䅁䅁睁䵁䅁䅁兂䅁䅁䅃ㅏ偬兑䅯术䅁䅁䅯兔䅁䅁䅯睂䅅䅁䅅䅁䉁䅁䅁兂㕁䭡婒㝲晄兑杷允䅁䅁䅕䅁䑁䅁䅷䅁䙁䅁䅁䥁䅂啚䈹权⽃䅁䅁权䙂䅁䅁权䡁允䅁允䅁䅁䅅䅁䙁䅁䅁䅁䅁䅁䅁䍄䉁䅁䅁兂䅁䅁䅍䅄䅁䅁䅕䅁䅁䩁㉂䔫䭁佁䅯䅁䭁䑁䅅䅁䭁䅁䉣䅁䉁䅁䅁允䅁䅁䅕ㅊ瑆㕬䕑䕁䵁䅉䅅䅁䙁䅁䅁睁䵁䅁䅁兂䅁䅁䅁䡫㑢䅑䅯朳䅁䅁䅯杌䅁䅁䅯睂䅅䅁䅅䅁䉁䅁䅁兂䅁䅁䅁䅁䅁䅁杷允䅁䅁䅕䅁䑁䅁䅷䅁䙁䅁䅁䅁元癤䅨权㑄䅁䅁权畁䅁䅁权䡁允䅁允䅁䅁䅅䅁䙁䅁䅁䅁䅁䅁䅁䍄䉁䅁䅁兂䅁䅁䅍䅄䅁䅁䅕䅁䅁䩁㉂䔫䭁佁䅯䅁䭁䍁䄴䅁䭁䅁䉣䅁䉁䅁䅁允䅁䅁䅕桬䥰啴慸樸䴸䅉䅅䅁䙁䅁䅁睁䵁䅁䅁兂䅁䅁䅁䡫㑢䅑䅯䄱䅁䅁䅯杍䅁䅁䅯睂䅅䅁䅅䅁䉁䅁䅁兂䡄㑙䱹㝪祷䅑杷允䅁䅁䅕䅁䑁䅁䅷䅁䙁䅁䅁䅁元癤䅨权奄䅁䅁权祁䅁䅁权䡁允䅁允䅁䅁䅅䅁䙁䱁潨伳睡杤䅖䍄䉁䅁䅁兂䅁䅁䅍䅄䅁䅁䅕䅁䅁䩁㉂䔫䭁䵁䄴䅁䭁䑁䅉䅁䭁䅁䉣䅁䉁䅁䅁允䅁䅁䅕橧歋呒⭹䐯䴸䅉䅅䅁䙁䅁䅁睁䵁䅁䅁兂䅁䅁䅁晡但兑䅯朸䅁䅁䅯兒䅁䅁䅯睂䅅䅁䅅䅁䉁䅁䅁兂硁啚摔㌴牍䅑杷允䅁䅁䅕䅁䑁䅁䅷䅁䙁䅁䅁䥁㝁啗䈹权卄䅁䅁权䕂䅁䅁权䡁允䅁允䅁䅁䅅䅁䙁䵁牁椷卩午䅨䍄䉁䅁䅁兂䅁䅁䅍䅄䅁䅁䅕䅁䅁䩁㉂䔫䭁佁䅁䅁䭁䑁䅉䅁䭁䅁䉣䅁䉁䅁䅁允䅁䅁䅕䅁䅁䅁䅁䅁䵁䅉䅅䅁䙁䅁䅁睁䵁䅁䅁兂䅁䅁䅁䤴㑈䅑䅯朴䅁䅁䅯材䅁䅁䅯睂䅅䅁䅅䅁䉁䅁䅁兂呂獩䔹か偍䅑杷允䅁䅁䅕䅁䑁䅁䅷䅁䙁䅁䅁䅁元癤䅨权楄䅁䅁权祁䅁䅁权䡁允䅁允䅁䅁䅅䅁䙁䱁㕇佡㝉硷䅂䍄䉁䅁䅁兂䅁䅁䅍䅄䅁䅁䅕䅁䅁䩁㉂䔫䭁偁䅁䅁䭁䑁䅉䅁䭁䅁䉣䅁䉁䅁䅁允䅁䅁䅕䅁䅁䅁䅁䅁䵁䅉䅅䅁䙁䅁䅁睁䵁䅁䅁兂䅁䅁䅃ㅏ偬兑䅯睶䅁䅁䅯杓䅁䅁䅯睂䅅䅁䅅䅁䉁䅁䅁兂䝁⽄塴硔䑰村杷允䅁䅁䅕䅁䑁䅁䅷䅁䙁䅁䅁䅁元癤䅨权祄䅁䅁权祁䅁䅁权䡁允䅁允䅁䅁䅅䅁䙁䅁䅁䅁䅁䅁䅁䍄䉁䅁䅁兂䅁䅁䅍䅄䅁䅁䅕䅁䅁䡁䭄〫䭁䱁䄸䅁䭁䕁䅉䅁䭁䅁䉣䅁䉁䅁䅁允䅁䅁䅕䅁䅄歌戱䕏䵉䅉䅅䅁䙁䅁䅁睁䵁䅁䅁兂䅁䅁䅁祥倱兑䅯䄸䅁䅁䅯児䅁䅁䅯睂䅅䅁䅅䅁䉁䅁䅁兂䅁䅁䅁䅁䅁䅁杷允䅁䅁䅕䅁䑁䅁䅷䅁䙁䅁䅁䥁䅂啚䈹权睄䅁䅁权䍂䅁䅁权䡁允䅁允䅁䅁䅅䅁䙁䉁敹㕗䐴べ䅂䍄䉁䅁䅁兂䅁䅁䅍䅄䅁䅁䅕䅁䅁䩁㉂䔫䭁䅁䉁䅁䭁䑁䅉䅁䭁䅁䉣䅁䉁䅁䅁允䅁䅁䅯杂䅅䅁杷允䅁䅁䅕䅁䑁䅁䅷䅁䙁䅁䅁䅁杁偋䅬权楄䅁䅁权䵂䅁䅁权䡁允䅁允䅁䅁䅅䅁䙁䅁䅁䅁䅁䅁䅁䍄䉁䅁䅁兂䅁䅁䅍䅄䅁䅁䅕䅁䅁䩁㉂䔫䭁䵁䅍䅁䭁䑁䅉䅁䭁䅁䉣䅁䉁䅁䅁允䅁䅁䅕丯㠰癑婕歇䵁䅉䅅䅁䙁䅁䅁睁䵁䅁䅁兂䅁䅁䅁䡫㑢䅑䅯䄲䅁䅁䅯䅎䅁䅁䅯睂䅅䅁䅅䅁䉁䅁䅁兂慂⼴敳乔䕑䅑杷允䅁䅁䅕䅁䑁䅁䅷䅁䙁䅁䅁䅁元癤䅨权慄䅁䅁权ぁ䅁䅁权䡁允䅁允䅁䅁䅅䅁䙁䅁䅁䅁䅁䅁䅁䍄䉁䅁䅁兂䅁䅁䅍䅄䅁䅁䅕䅁䅁䭁䩄〫䭁乁䅧䅁䭁䑁䅣䅁䭁䅁䉣䅁䉁䅁䅁允䅁䅁䅕䅁䅁䅁䅁䅁䵁䅉䅅䅁䙁䅁䅁睁䵁䅁䅁兂䅁䅁䅁䡫㑢䅑䅯朴䅁䅁䅯䅎䅁䅁䅯睂䅅䅁䅅䅁䉁䅁䅁兂穃ㅙ楅䑫偳䅑杷允䅁䅁䅕䅁䑁䅁䅷䅁䙁䅁䅁䅁灂唸䈵权䅁允䅁权ㅁ䅁䅁权䡁允䅁允䅁䅁䅅䅁䭁䅁䉙䅁䵁䅉䅅䅁䙁䅁䅁睁䵁䅁䅁兂䅁䅁䅁䡫㑢䅑䅯睲䅁䅁䅯䅎䅁䅁䅯睂䅅䅁䅅䅁䉁䅁䅁兂䱄䡧摚慗䩑䅑杷允䅁䅁䅕䅁䑁䅁䅷䅁䙁䅁䅁䅁元癤䅨权䍁允䅁权䩂䅁䅁权䡁允䅁允䅁䅁䅅䅁䙁䑁杒偕乶末䅰䍄䉁䅁䅁兂䅁䅁䅍䅄䅁䅁䅕䅁䅁䩁㉂䔫䭁佁䄴䅁䭁䑁䅑䅁䭁䅁䉣䅁䉁䅁䅁允䅁䅁䅕䝣䡢敗㉒歓䵁䅉䅅䅁䙁䅁䅁睁䵁䅁䅁兂䅁䅁䅃ㅏ偬兑䅯杺䅁䅁䅯材䅁䅁䅯睂䅅䅁䅅䅁䉁䅁䅁兂癃呡吰䬱渳睐杷允䅁䅁䅕䅁䑁䅁䅷䅁䙁䅁䅁䅁元癤䅨权潄䅁䅁权ぁ䅁䅁权䡁允䅁允䅁䅁䅅䅁䙁偁䭚猸癗䕊䄱䍄䉁䅁䅁兂䅁䅁䅍䅄䅁䅁䅕䅁䅁䩁㉂䔫䭁佁䅑䅁䭁䑁䅯䅁䭁䅁䉣䅁䉁䅁䅁允䅁䅁䅕兹東搹穦歁䵁䅉䅅䅁䙁䅁䅁睁䵁䅁䅁兂䅁䅁䅁䤴㑈䅑䅯睶䅁䅁䅯兏䅁䅁䅯睂䅅䅁䅅䅁䉁䅁䅁兂䅁䅁䅁䅁䅁䅁杷允䅁䅁䅕䅁䑁䅁䅷䅁䙁䅁䅁䅁元癤䅨权㉄䅁䅁权ぁ䅁䅁权䡁允䅁允䅁䅁䅅䅁䙁乁礸嘴丵乏⽯䍄䉁䅁䅁兂䅁䅁䅍䅄䅁䅁䅕䅁䅁䩁㉂䔫䭁乁䅯䅁䭁䑁䅍䅁䭁䅁䉣䅁䉁䅁䅁允䅁䅁䅕䅁䅁䅁䅁䅁䵁䅉䅅䅁䙁䅁䅁睁䵁䅁䅁兂䅁䅁䅁䡫㑢䅑䅯䄳䅁䅁䅯睍䅁䅁䅯睂䅅䅁䅅䅁䉁䅁䅁兂剄ㅔ潹㥫䙁䅑杷允䅁䅁䅕䅁䑁䅁䅷䅁䙁䅁䅁䅁元癤䅨权敄䅁䅁权穁䅁䅁权䡁允䅁允䅁䅁䅅䅁䙁佁䝁桥の䄰䅨䍄䉁䅁䅁兂䅁䅁䅍䅄䅁䅁䅕䅁䅁䩁㉂䔫䭁佁䅁䅁䭁䑁䅍䅁䭁䅁䉣䅁䉁䅁䅁允䅁䅁䅕䅁䅁䅁䅁䅁䵁䅉䅅䅁䙁䅁䅁睁䵁䅁䅁兂䅁䅁䅁䡫㑢䅑䅯睹䅁䅁䅯睍䅁䅁䅯睂䅅䅁䅅䅁䉁䅁䅁兂䅁䅁䅁䅁䅁䅁杷允䅁䅁䅕䅁䑁䅁䅷䅁䙁䅁䅁䅁㝂啌䈹权卄䅁䅁权䱂䅁䅁权䡁允䅁允䅁䅁䅅䅁䙁䩁呗㉚⭈橹䅂䍄䉁䅁䅁兂䅁䅁䅍䅄䅁䅁䅕䅁䅁䩁㉂䔫䭁佁䅯䅁䭁䑁䅍䅁䭁䅁䉣䅁䉁䅁䅁允䅁䅁䅕兗㝺癋倰䐴䴸䅉䅅䅁䙁䅁䅁睁䵁䅁䅁兂䅁䅁䅁䡫㑢䅑䅯朵䅁䅁䅯䅏䅁䅁䅯睂䅅䅁䅅䅁䉁䅁䅁兂䅁䅁䅁䅁䅁䅁杷允䅁䅁䅕䅁䑁䅁䅷䅁䙁䅁䅁䅁㝂啌䈹权卄䅁䅁权乂䅁䅁权䡁允䅁允䅁䅁䅅䅁䙁䥁䅗䰹婳䑲䅆䍄䉁䅁䅁兂䅁䅁䅍䅄䅁䅁䅕䅁䅁䩁㉂䔫䭁䭁䄸䅁䭁䑁䅧䅁䭁䅁䉣䅁䉁䅁䅁允䅁䅁䅕灲捇湷卥稯䴸䅉䅅䅁䙁䅁䅁睁䵁䅁䅁兂䅁䅁䅁䡫㑢䅑䅯䄸䅁䅁䅯䅏䅁䅁䅯睂䅅䅁䅅䅁䉁䅁䅁兂䅁䅁䅁䅁䅁䅁杷允䅁䅁䅕䅁䑁䅁䅷䅁䙁䅁䅁䅁元癤䅨权潄䅁䅁权㑁䅁䅁权䡁允䅁允䅁䅁䅅䅁䙁䍁ㅚ㥋畱ち䄹䍄䉁䅁䅁兂䅁䅁䅍䅄䅁䅁䅕䅁䅁䍁潁唫䭁偁䅯䅁䭁䍁䄴䅁䭁䅁䉣䅁䉁䅁䅁允䅁䅁䅕䅁䅁䅁䅁䅁䵁䅉䅅䅁䙁䅁䅁睁䵁䅁䅁兂䅁䅁䅁䡫㑢䅑䅯䄯䅁䅁䅯䅏䅁䅁䅯睂䅅䅁䅅䅁䉁䅁䅁兂䅁䅁䅁䅁䅁䅁杷允䅁䅁䅕䅁䑁䅁䅷䅁䙁䅁䅁䅁元癤䅨权兄䅁䅁权㕁䅁䅁权䡁允䅁允䅁䅁䅅䅁䙁䱁啓汗⽓䑤䅚䍄䉁䅁䅁兂䅁䅁䅍䅄䅁䅁䅕䅁䅁䑁歪歔䭅乁䅑䅁䭁䑁䅯䅁䭁䅁䉣䅁䉁䅁䅁允䅁䅁䅕䅁䅁䅁䅁䅁䵁䅉䅅䅁䙁䅁䅁睁䵁䅁䅁兂䅁䅁䅃䝑偖兑䅯䅂䅅䅁䅯䅔䅁䅁䅯睂䅅䅁䅅䅁䉁䅁䅁兂潃䥓戱牁獧䅑杷允䅁䅁䅕䅁䑁䅁䅷䅁䙁䅁䅁䅁元癤䅨权畄䅁䅁权㕁䅁䅁权䡁允䅁允䅁䅁䅅䅁䙁䵁攲㡖䠹啰䅂䍄䉁䅁䅁兂䅁䅁䅍䅄䅁䅁䅕䅁䅁䩁㉂䔫䭁乁䅉䅁䭁䑁䅫䅁䭁䅁䉣䅁䉁䅁䅁允䅁䅁䅕歲桦桥畓䕋䵁䅉䅅䅁䙁䅁䅁睁䵁䅁䅁兂䅁䅁䅁䡫㑢䅑䅯䄳䅁䅁䅯杏䅁䅁䅯睂䅅䅁䅅䅁䉁䅁䅁兂乄睌汳婶䩕䅑杷允䅁䅁䅕䅁䑁䅁䅷䅁䙁䅁䅁䅁元癤䅨权敄䅁䅁权㙁䅁䅁权䡁允䅁允䅁䅁䅅䅁䙁䉁唯祋噐儹䅆䍄䉁䅁䅁兂䅁䅁䅍䅄䅁䅁䅕䅁䅁䩁㉂䔫䭁䭁䄸䅁䭁䑁䅯䅁䭁䅁䉣䅁䉁䅁䅁允䅁䅁䅕㐸䵅㉈䈸稯䴸䅉䅅䅁䙁䅁䅁睁䵁䅁䅁兂䅁䅁䅁䡫㑢䅑䅯䄶䅁䅁䅯杏䅁䅁䅯睂䅅䅁䅅䅁䉁䅁䅁兂㑂割䍩畫兆䅑杷允䅁䅁䅕䅁䑁䅁䅷䅁䙁䅁䅁䅁元癤䅨权い䅁䅁权㙁䅁䅁权䡁允䅁允䅁䅁䅅䅁䙁佁剸䉵䘶礶䅂䍄䉁䅁䅁兂䅁䅁䅍䅄䅁䅁䅕䅁䅁䩁㉂䔫䭁䅁䉁䅁䭁䑁䅯䅁䭁䅁䉣䅁䉁䅁䅁允䅁䅁䅯杂䅅䅁杷允䅁䅁䅕䅁䑁䅁䅷䅁䙁䅁䅁䅁㑁䔵䈵权⽃䅁䅁权䅂䅁䅁权䡁允䅁允䅁䅁䅅䅁䙁䅁䅁䅁䅁䅁䅁䍄䉁䅁䅁兂䅁䅁䅍䅄䅁䅁䅕䅁䅁䩁㉂䔫䭁偁䅉䅁䭁䑁䄸䅁䭁䅁䉣䅁䉁䅁䅁允䅁䅁䅕䅁䅁䅁䅁䅁䵁䅉䅅䅁䙁䅁䅁睁䵁䅁䅁兂䅁䅁䅁䡫㑢䅑䅯睹䅁䅁䅯睐䅁䅁䅯睂䅅䅁䅅䅁䉁䅁䅁兂䅁䅁䅁䅁䅁䅁杷允䅁䅁䅕䅁䑁䅁䅷䅁䙁䅁䅁䅁杁偋䅬权祄䅁䅁权䙂䅁䅁权䡁允䅁允䅁䅁䅅䅁䙁䅁䅁䅁䅁䑧䅂䍄䉁䅁䅁兂䅁䅁䅍䅄䅁䅁䅕䅁䅁䩁㉂䔫䭁䱁䄸䅁䭁䑁䄸䅁䭁䅁䉣䅁䉁䅁䅁允䅁䅁䅕䅁䅁䅁䅁䅁䵁䅉䅅䅁䙁䅁䅁睁䵁䅁䅁兂䅁䅁䅁䡫㑢䅑䅯䄯䅁䅁䅯睐䅁䅁䅯睂䅅䅁䅅䅁䉁䅁䅁兂潄䝡儫㉱兤䅑杷允䅁䅁䅕䅁䑁䅁䅷䅁䙁䅁䅁䅁元癤䅨权獄䅁䅁权⽁䅁䅁权䡁允䅁允䅁䅁䅅䅁䙁䕁啇當癐䅰䅂䍄䉁䅁䅁兂䅁䅁䅍䅄䅁䅁䅕䅁䅁䩁㉂䔫䭁乁䅁䅁䭁䑁䅣䅁䭁䅁䉣䅁䉁䅁䅁允䅁䅁䅕䭓⭁奴獅い䵁䅉䅅䅁䙁䅁䅁睁䵁䅁䅁兂䅁䅁䅁䡫㑢䅑䅯杺䅁䅁䅯睎䅁䅁䅯睂䅅䅁䅅䅁䉁䅁䅁兂㡃噮堫䵄睌睐杷允䅁䅁䅕䅁䑁䅁䅷䅁䙁䅁䅁䅁元癤䅨权敄䅁䅁权㍁䅁䅁权䡁允䅁允䅁䅁䅅䅁䙁䑁㍁填䅢䅹䅖䍄䉁䅁䅁兂䅁䅁䅍䅄䅁䅁䅕䅁䅁䩁㉂䔫䭁佁䄴䅁䭁䑁䅣䅁䭁䅁䉣䅁䉁䅁䅁允䅁䅁䅕浒唱⽺ち啒䵁䅉䅅䅁䙁䅁䅁睁䵁䅁䅁兂䅁䅁䅁䡫㑢䅑䅯䄶䅁䅁䅯睎䅁䅁䅯睂䅅䅁䅅䅁䉁䅁䅁兂橂癲捚啇剎䅑杷允䅁䅁䅕䅁䑁䅁䅷䅁䙁䅁䅁䅁元癤䅨权い䅁䅁权㍁䅁䅁权䡁允䅁允䅁䅁䅅䅁䙁䡁啳歲桦楥䅂䍄䉁䅁䅁兂䅁䅁䅍䅄䅁䅁䅕䅁䅁䩁㉂䔫䭁偁䅯䅁䭁䑁䅣䅁䭁䅁䉣䅁䉁䅁䅁允䅁䅁䅕䅁䅁䅁䅁䅁䵁䅉䅅䅁䙁䅁䅁睁䵁䅁䅁兂䅁䅁䅁䡫㑢䅑䅯䅁䅅䅁䅯睎䅁䅁䅯睂䅅䅁䅅䅁䉁䅁䅁权䝁允䅁䍄䉁䅁䅁兂䅁䅁䅍䅄䅁䅁䅕䅁䅁䩁㉂䔫䭁乁䅯䅁䭁䑁䅳䅁䭁䅁䉣䅁䉁䅁䅁允䅁䅁䅕䅁䅁䅁䅁䅁䵁䅉䅅䅁䙁䅁䅁睁䵁䅁䅁兂䅁䅁䅁䡫㑢䅑䅯睲䅁䅁䅯睏䅁䅁䅯睂䅅䅁䅅䅁䉁䅁䅁兂祃券乎乌䉫䅑杷允䅁䅁䅕䅁䑁䅁䅷䅁䙁䅁䅁䥁䅂啚䈹权祄䅁䅁权㡁䅁䅁权䡁允䅁允䅁䅁䅅䅁䙁䙁ㄹ䨵獡椸䅤䍄䉁䅁䅁兂䅁䅁䅍䅄䅁䅁䅕䅁䅁䩁㉂䔫䭁佁䅧䅁䭁䑁䅳䅁䭁䅁䉣䅁䉁䅁䅁允䅁䅁䅕䄵桅戰煬䕕䵁䅉䅅䅁䙁䅁䅁睁䵁䅁䅁兂䅁䅁䅃ㅏ偬兑䅯䄯䅁䅁䅯䅎䅁䅁䅯睂䅅䅁䅅䅁䉁䅁䅁兂䅁䅁䅁䅁䅁䅁杷允䅁䅁䅕䅁䑁䅁䅷䅁䙁䅁䅁䅁元癤䅨权坄䅁䅁权䅂䅁䅁权䡁允䅁允䅁䅁䅅䅁䙁偁䩢獣乱⭳⽙䍄䉁䅁䅁兂䅁䅁䅍䅄䅁䅁䅕䅁䅁䩁㉂䔫䭁乁䅯䅁䭁䕁䅁䅁䭁䅁䉣䅁䉁䅁䅁允䅁䅁䅕䅁䅁䅁䅁䅁䵁䅉䅅䅁䙁䅁䅁睁䵁䅁䅁兂䅁䅁䅁䡫㑢䅑䅯䄸䅁䅁䅯䅑䅁䅁䅯睂䅅䅁䅅䅁䉁䅁䅁兂䅁䅁䅁䅁䅁䅁杷允䅁䅁䅕䅁䑁䅁䅷䅁䙁䅁䅁䅁元癤䅨权㑄䅁䅁权䅂䅁䅁权䡁允䅁允䅁䅁䅅䅁䙁䅁䅁䅁䅁䅁䅁䍄䉁䅁䅁兂䅁䅁䅍䅄䅁䅁䅕䅁䅁䩁㉂䔫䭁䵁䅍䅁䭁䕁䅁䅁䭁䅁䉣䅁䉁䅁䅁允䅁䅁䅕䡢煒癵匹ぅ䵁䅉䅅䅁䙁䅁䅁睁䵁䅁䅁兂䅁䅁䅁䡫㑢䅑䅯䄹䅁䅁䅯児䅁䅁䅯睂䅅䅁䅅䅁䉁䅁䅁兂䭁㘱睎児桯䅑杷允䅁䅁䅕䅁䑁䅁䅷䅁䙁䅁䅁䅁元癤䅨权卄䅁䅁权㥁䅁䅁权䡁允䅁允䅁䅁䅅䅁䙁䉁畓⭒㙆䍆䅨䍄䉁䅁䅁兂䅁䅁䅍䅄䅁䅁䅕䅁䅁䭁䩄〫䭁乁䅧䅁䭁䍁䄴䅁䭁䅁䉣䅁䉁䅁䅁允䅁䅁䅕䅁䅁䅁䅁䅁䵁䅉䅅䅁䙁䅁䅁睁䵁䅁䅁兂䅁䅁䅁䡫㑢䅑䅯䅂䅅䅁䅯児䅁䅁䅯睂䅅䅁䅅䅁䉁䅁䅁兂元䍧奪牶祣䅑杷允䅁䅁䅕䅁䑁䅁䅷䅁䙁䅁䅁䅁元癤䅨权㉄䅁䅁权㥁䅁䅁权䡁允䅁允䅁䅁䅅䅁䙁䕁䩁捃㑍瑍⽑䍄䉁䅁䅁兂䅁䅁䅍䅄䅁䅁䅕䅁䅁䩁㉂䔫䭁乁䅑䅁䭁䑁䅙䅁䭁䅁䉣䅁䉁䅁䅁允䅁䅁䅕汪灖き塶ぎ䵁䅉䅅䅁䙁䅁䅁睁䵁䅁䅁兂䅁䅁䅁䡫㑢䅑䅯䄶䅁䅁䅯李䅁䅁䅯睂䅅䅁䅅䅁䉁䅁䅁兂敄㍓⽮杍兎䅑杷允䅁䅁䅕䅁䑁䅁䅷䅁䙁䅁䅁䅁杄晧䅨权兄䅁䅁权㕁䅁䅁权䡁允䅁允䅁䅁䅅䅁䙁䕁㑄䈲ㄸ䑥䅆䍄䉁䅁䅁兂䅁䅁䅍䅄䅁䅁䅕䅁䅁䩁㉂䔫䭁䵁䄴䅁䭁䕁䅅䅁䭁䅁䉣䅁䉁䅁䅁允䅁䅁䅕䕆橐歳㡐稫䴸䅉䅅䅁䙁䅁䅁睁䵁䅁䅁兂䅁䅁䅁䡫㑢䅑䅯䄴䅁䅁䅯兑䅁䅁䅯睂䅅䅁䅅䅁䉁䅁䅁兂䅁䅁䅁䅁䅁䅁杷允䅁䅁䅕䅁䑁䅁䅷䅁䙁䅁䅁䅁扂䕍䈹权䱄䅁䅁权㉁䅁䅁权䡁允䅁允䅁䅁䅅䅁䙁䅁䅁䅁䅁䅁䅁䍄䉁䅁䅁兂䅁䅁䅍䅄䅁䅁䅕䅁䅁䩁㉂䔫䭁䵁䅳䅁䭁䕁䅅䅁䭁䅁䉣䅁䉁䅁䅁允䅁䅁䅕䅁䅁䅁䅁䅁䵁䅉䅅䅁䙁䅁䅁睁䵁䅁䅁兂䅁䅁䅁穗偂兑䅯䅁䅅䅁䅯杌䅁䅁䅯睂䅅䅁䅅䅁䉁䅁䅁权䝁允䅁䍄䉁䅁䅁兂䅁䅁䅍䅄䅁䅁䅕䅁䅁䩁㉂䔫䭁乁䅙䅁䭁䕁䅑䅁䭁䅁䉣䅁䉁䅁䅁允䅁䅁䅕㥁䰶入眵稳䴸䅉䅅䅁䙁䅁䅁睁䵁䅁䅁兂䅁䅁䅁䡫㑢䅑䅯朴䅁䅁䅯䅒䅁䅁䅯睂䅅䅁䅅䅁䉁䅁䅁兂䩁啬䕕䥯佁䅑杷允䅁䅁䅕䅁䑁䅁䅷䅁䙁䅁䅁䅁元癤䅨权歄䅁䅁权䕂䅁䅁权䡁允䅁允䅁䅁䅅䅁䙁䑁换歊佐晑⼴䍄䉁䅁䅁兂䅁䅁䅍䅄䅁䅁䅕䅁䅁䝁确歔䭅乁䅯䅁䭁䑁䅣䅁䭁䅁䉣䅁䉁䅁䅁允䅁䅁䅕䅁䅁䅁䅁䅁䵁䅉䅅䅁䙁䅁䅁睁䵁䅁䅁兂䅁䅁䅁䡫㑢䅑䅯朰䅁䅁䅯䅒䅁䅁䅯睂䅅䅁䅅䅁䉁䅁䅁兂穁積積㝍瑍䅑杷允䅁䅁䅕䅁䑁䅁䅷䅁䙁䅁䅁䅁元癤䅨权䍁允䅁权䕂䅁䅁权䡁允䅁允䅁䅁䅅䅁䙁䱁㡊䥂㉁昵⽳䍄䉁䅁䅁兂䅁䅁䅍䅄䅁䅁䅕䅁䅁䕧求ご䭅佁䅑䅁䭁䑁䅷䅁䭁䅁䉣䅁䉁䅁䅁允䅁䅁䅕爳丳杂偌吸䴸䅉䅅䅁䙁䅁䅁睁䵁䅁䅁兂䅁䅁䅁䤴㑈䅑䅯朱䅁䅁䅯䅓䅁䅁䅯睂䅅䅁䅅䅁䉁䅁䅁兂⽂慲攱浒㙢睐杷允䅁䅁䅕䅁䑁䅁䅷䅁䙁䅁䅁䅁元癤䅨权卄䅁䅁权䝂䅁䅁权䡁允䅁允䅁䅁䅅䅁䙁䥁䌯匹捨祪䄱䍄䉁䅁䅁兂䅁䅁䅍䅄䅁䅁䅕䅁䅁䩁㉂䔫䭁偁䅧䅁䭁䕁䅙䅁䭁䅁䉣䅁䉁䅁䅁允䅁䅁䅕䅁䅁䅁䅁䅁䵁䅉䅅䅁䙁䅁䅁睁䵁䅁䅁兂䅁䅁䅁䡫㑢䅑䅯朲䅁䅁䅯睒䅁䅁䅯睂䅅䅁䅅䅁䉁䅁䅁兂䅁䅁䅁䅁䅁䅁杷允䅁䅁䅕䅁䑁䅁䅷䅁䙁䅁䅁䅁杄晧䅨权睄䅁䅁权穁䅁䅁权䡁允䅁允䅁䅁䅅</t>
  </si>
  <si>
    <t>䅁䙁䅁䅁䅁䅁䅁䅁䍄䉁䅁䅁兂䅁䅁䅍䅄䅁䅁䅕䅁䅁䩁㉂䔫䭁佁䅁䅁䭁䕁䅣䅁䭁䅁䉣䅁䉁䅁䅁允䅁䅁䅕䅁䅁䅁䅁䅁䵁䅉䅅䅁䙁䅁䅁睁䵁䅁䅁兂䅁䅁䅁䡫㑢䅑䅯朴䅁䅁䅯睒䅁䅁䅯睂䅅䅁䅅䅁䉁䅁䅁兂㙂㍋㡸瑩唸䅑杷允䅁䅁䅕䅁䑁䅁䅷䅁䙁䅁䅁䅁元癤䅨权浄䅁䅁权䡂䅁䅁权䡁允䅁允䅁䅁䅅䅁䙁偁㍏晷琷克䅆䍄䉁䅁䅁兂䅁䅁䅍䅄䅁䅁䅕䅁䅁䩁㉂䔫䭁䭁䄸䅁䭁䕁䅣䅁䭁䅁䉣䅁䉁䅁䅁允䅁䅁䅕汇晏㙆䑥䕃䵁䅉䅅䅁䙁䅁䅁睁䵁䅁䅁兂䅁䅁䅁䡫㑢䅑䅯朰䅁䅁䅯睒䅁䅁䅯睂䅅䅁䅅䅁䉁䅁䅁兂䙃ㄶ㑇杈癕䅑杷允䅁䅁䅕䅁䑁䅁䅷䅁䙁䅁䅁䅁元癤䅨权⽃䅁䅁权䡂䅁䅁权䡁允䅁允䅁䅁䅅䅁䙁䅁䅁䅁䅁䅁䅁䍄䉁䅁䅁兂䅁䅁䅍䅄䅁䅁䅕䅁䅁䙁睳ご䭅佁䄴䅁䭁䑁䅁䅁䭁䅁䉣䅁䉁䅁䅁允䅁䅁䅕䅁䅁䅁䅁䅁䵁䅉䅅䅁䙁䅁䅁睁䵁䅁䅁兂䅁䅁䅃䝑偖兑䅯睹䅁䅁䅯睓䅁䅁䅯睂䅅䅁䅅䅁䉁䅁䅁兂䅁䅁䅁䅁䅁䅁杷允䅁䅁䅕䅁䑁䅁䅷䅁䙁䅁䅁䅁杄晧䅨权奄䅁䅁权㑁䅁䅁权䡁允䅁允䅁䅁䅅䅁䙁䅁猴倳㍰䈷䅆䍄䉁䅁䅁兂䅁䅁䅍䅄䅁䅁䅕䅁䅁䭁䩄〫䭁䅁䉑䅁䭁䕁䅧䅁䭁䅁䉣䅁䉁䅁䅁允䅁䅁䅕⭣朷畂呓䕒䵁䅉䅅䅁䙁䅁䅁睁䵁䅁䅁兂䅁䅁䅁穗偂兑䅯䄯䅁䅁䅯杌䅁䅁䅯睂䅅䅁䅅䅁䉁䅁䅁兂䅁䅁䅁䅁䅁䅁杷允䅁䅁䅕䅁䑁䅁䅷䅁䙁䅁䅁䅁元癤䅨权坄䅁䅁权䥂䅁䅁权䡁允䅁允䅁䅁䅅䅁䙁佁㘫㥲䵁晐⽫䍄䉁䅁䅁兂䅁䅁䅍䅄䅁䅁䅕䅁䅁䩁㉂䔫䭁乁䅧䅁䭁䕁䅧䅁䭁䅁䉣䅁䉁䅁䅁允䅁䅁䅕杇㙑坑䝇啁䵁䅉䅅䅁䙁䅁䅁睁䵁䅁䅁兂䅁䅁䅁䵯㝮䅑䅯朴䅁䅁䅯兒䅁䅁䅯睂䅅䅁䅅䅁䉁䅁䅁兂療婱瑁党啁䅑杷允䅁䅁䅕䅁䑁䅁䅷䅁䙁䅁䅁䅁元癤䅨权慄䅁䅁权䥂䅁䅁权䡁允䅁允䅁䅁䅅䅁䙁䅁䅁䅁䅁䅁䅁䍄䉁䅁䅁兂䅁䅁䅍䅄䅁䅁䅕䅁䅁䩁㉂䔫䭁佁䅉䅁䭁䕁䅧䅁䭁䅁䉣䅁䉁䅁䅁允䅁䅁䅕橵橁塁瑶䕆䵁䅉䅅䅁䙁䅁䅁睁䵁䅁䅁兂䅁䅁䅁䡫㑢䅑䅯睶䅁䅁䅯䅓䅁䅁䅯睂䅅䅁䅅䅁䉁䅁䅁兂䅁䅁䅁䅁䅁䅁杷允䅁䅁䅕䅁䑁䅁䅷䅁䙁䅁䅁䅁元癤䅨权兄䅁䅁权䩂䅁䅁权䡁允䅁允䅁䅁䅅䅁䙁佁欯䰴㡴卩䅖䍄䉁䅁䅁兂䅁䅁䅍䅄䅁䅁䅕䅁䅁䩁㉂䔫䭁䅁䉁䅁䭁䕁䅫䅁䭁䅁䉣䅁䉁䅁䅁允䅁䅁䅯杂䅅䅁杷允䅁䅁䅕䅁䑁䅁䅷䅁䙁䅁䅁䅁元癤䅨权癃䅁䅁权ㅁ䅁䅁权䡁允䅁允䅁䅁䅅䅁䙁䵁啮杣報眳䅆䍄䉁䅁䅁兂䅁䅁䅍䅄䅁䅁䅕䅁䅁䩁㉂䔫䭁䵁䅳䅁䭁䑁䅕䅁䭁䅁䉣䅁䉁䅁䅁允䅁䅁䅕䅁䅁䅁䅁䅁䵁䅉䅅䅁䙁䅁䅁睁䵁䅁䅁兂䅁䅁䅁䤴㑈䅑䅯朰䅁䅁䅯睓䅁䅁䅯睂䅅䅁䅅䅁䉁䅁䅁兂偃癷潕䅘瘸䅑杷允䅁䅁䅕䅁䑁䅁䅷䅁䙁䅁䅁䅁元癤䅨权⭄䅁䅁权ㅁ䅁䅁权䡁允䅁允䅁䅁䅅䅁䙁䅁䅁䕁癲䉢䍎䍄䉁䅁䅁兂䅁䅁䅍䅄䅁䅁䅕䅁䅁䩁㉂䔫䭁䵁䅍䅁䭁䑁䅕䅁䭁䅁䉣䅁䉁䅁䅁允䅁䅁䅕䩕䡯㝤⭖お䵁䅉䅅䅁䙁䅁䅁睁䵁䅁䅁兂䅁䅁䅁䡫㑢䅑䅯朶䅁䅁䅯兎䅁䅁䅯睂䅅䅁䅅䅁䉁䅁䅁兂敂婆扬洰慃睐杷允䅁䅁䅕䅁䑁䅁䅷䅁䙁䅁䅁䥁㝁啗䈹权癃䅁䅁权畁䅁䅁权䡁允䅁允䅁䅁䅅䅁䙁䅁䅁䅁䅁䅁䅁䍄䉁䅁䅁兂䅁䅁䅍䅄䅁䅁䅕䅁䅁䩁㉂䔫䭁䅁䉑䅁䭁䑁䅕䅁䭁䅁䉣䅁䉁䅁䅁允䅁䅁䅕癨婉慢䉉䐶䴸䅉䅅䅁䙁䅁䅁睁䵁䅁䅁兂䅁䅁䅁䡫㑢䅑䅯䄳䅁䅁䅯睓䅁䅁䅯睂䅅䅁䅅䅁䉁䅁䅁兂楄䕬剕杲䕁䅑杷允䅁䅁䅕䅁䑁䅁䅷䅁䙁䅁䅁䅁元癤䅨权歄䅁䅁权䱂䅁䅁权䡁允䅁允䅁䅁䅅䅁䙁䩁啊䭳呔杷䅆䍄䉁䅁䅁兂䅁䅁䅍䅄䅁䅁䅕䅁䅁䩁㉂䔫䭁偁䄴䅁䭁䕁䅳䅁䭁䅁䉣䅁䉁䅁䅁允䅁䅁䅕䅁䅁乬祃い䵉䅉䅅䅁䙁䅁䅁睁䵁䅁䅁兂䅁䅁䅁䍉㕪䅑䅯䄹䅁䅁䅯睍䅁䅁䅯睂䅅䅁䅅䅁䉁䅁䅁兂䅁䅁䅁䅁䅁䅁杷允䅁䅁䅕䅁䑁䅁䅷䅁䙁䅁䅁䥁㝁啗䈹权楄䅁䅁权䝂䅁䅁权䡁允䅁允䅁䅁䅅䅁䙁䙁丯㍦䭅䅍䅖䍄䉁䅁䅁兂䅁䅁䅍䅄䅁䅁䅕䅁䅁䡁瑳ご䭅䵁䄴䅁䭁䑁䅑䅁䭁䅁䉣䅁䉁䅁䅁允䅁䅁䅕䅁䅁䅁䅁䅁䵁䅉䅅䅁䙁䅁䅁睁䵁䅁䅁兂䅁䅁䅁穗偂兑䅯朶䅁䅁䅯䅌䅁䅁䅯睂䅅䅁䅅䅁䉁䅁䅁兂䅁䅁䅁䅁䅁䅁杷允䅁䅁䅕䅁䑁䅁䅷䅁䙁䅁䅁䅁㝂啌䈹权潄䅁䅁权乂䅁䅁权䡁允䅁允䅁䅁䅅䅁䙁佁婆灭兊啖䄱䍄䉁䅁䅁兂䅁䅁䅍䅄䅁䅁䅕䅁䅁䩁㉂䔫䭁佁䅯䅁䭁䕁䅳䅁䭁䅁䉣䅁䉁䅁䅁允䅁䅁䅕䙪ㅭ䔷䵌稲䴸䅉䅅䅁䙁䅁䅁睁䵁䅁䅁兂䅁䅁䅁䡫㑢䅑䅯䅂䅅䅁䅯睓䅁䅁䅯睂䅅䅁䅅䅁䉁䅁䅁兂浄买堷瑴楯䅑杷允䅁䅁䅕䅁䑁䅁䅷䅁䙁䅁䅁䅁元癤䅨权歄䅁䅁权䵂䅁䅁权䡁允䅁允䅁䅁䅅䅁䙁偁㈰核剤朷䅆䍄䉁䅁䅁兂䅁䅁䅍䅄䅁䅁䅕䅁䅁䡁䭄〫䭁偁䄴䅁䭁䑁䅍䅁䭁䅁䉣䅁䉁䅁䅁允䅁䅁䅕䅁䅁䅁䅁䅁䵁䅉䅅䅁䙁䅁䅁睁䵁䅁䅁兂䅁䅁䅁䡫㑢䅑䅯朷䅁䅁䅯䅔䅁䅁䅯睂䅅䅁䅅䅁䉁䅁䅁兂晃⭉㙈坈䡖䅑杷允䅁䅁䅕䅁䑁䅁䅷䅁䙁䅁䅁䅁㝂啌䈹权煄䅁䅁权䑁䅁䅁权䡁允䅁允䅁䅁䅅䅁䙁䥁癡佱⼹捲⼰䍄䉁䅁䅁兂䅁䅁䅍䅄䅁䅁䅕䅁䅁䩁㉂䔫䭁偁䅑䅁䭁䕁䅷䅁䭁䅁䉣䅁䉁䅁䅁允䅁䅁䅕䅁䅁䅁䅁か䵁䅉䅅䅁䙁䅁䅁睁䵁䅁䅁兂䅁䅁䅁䡫㑢䅑䅯朹䅁䅁䅯䅔䅁䅁䅯睂䅅䅁䅅䅁䉁䅁䅁兂祁卑朹⼶瑮睐杷允䅁䅁䅕䅁䑁䅁䅷䅁䙁䅁䅁䅁元癤䅨权杄䅁䅁权⭁䅁䅁权䡁允䅁允䅁䅁䅅䅁䙁䅁䅁䅁䅁䅁䅁䍄䉁䅁䅁兂䅁䅁䅍䅄䅁䅁䅕䅁䅁䩁㉂䔫䭁佁䅑䅁䭁䑁䄴䅁䭁䅁䉣䅁䉁䅁䅁允䅁䅁䅕䨰䭉䨫汯啂䵁䅉䅅䅁䙁䅁䅁睁䵁䅁䅁兂䅁䅁䅁䵯㝮䅑䅯朱䅁䅁䅯䅐䅁䅁䅯睂䅅䅁䅅䅁䉁䅁䅁兂㕄桺啌武ㅘ睐杷允䅁䅁䅕䅁䑁䅁䅷䅁䙁䅁䅁䅁元癤䅨权睄䅁䅁权⭁䅁䅁权䡁允䅁允䅁䅁䅅䅁䙁䅁䅁䅁䅁䅁䅁䍄䉁䅁䅁兂䅁䅁䅍䅄䅁䅁䅕䅁䅁䩁㉂䔫䭁偁䅉䅁䭁䑁䄴䅁䭁䅁䉣䅁䉁䅁䅁允䅁䅁䅕灭婭婭婭䕋䵁䅉䅅䅁䙁䅁䅁睁䵁䅁䅁兂䅁䅁䅁䡫㑢䅑䅯䄯䅁䅁䅯材䅁䅁䅯睂䅅䅁䅅䅁䉁䅁䅁兂時昸䥨䵋乖䅑杷允䅁䅁䅕䅁䑁䅁䅷䅁䙁䅁䅁䅁元癤䅨权䅁允䅁权⭁䅁䅁权䡁允䅁允䅁䅁䅅䅁䭁䅁䉙䅁䵁䅉䅅䅁䙁䅁䅁睁䵁䅁䅁兂䅁䅁䅁䡫㑢䅑䅯䄱䅁䅁䅯兒䅁䅁䅯睂䅅䅁䅅䅁䉁䅁䅁兂䅁䅁䅁䅁䅁䅁杷允䅁䅁䅕䅁䑁䅁䅷䅁䙁䅁䅁䅁元癤䅨权慄䅁䅁权䙂䅁䅁权䡁允䅁允䅁䅁䅅䅁䙁䅁䅁䅁䅁䅁䅁䍄䉁䅁䅁兂䅁䅁䅍䅄䅁䅁䅕䅁䅁䩁㉂䔫䭁乁䅷䅁䭁䕁䅕䅁䭁䅁䉣䅁䉁䅁䅁允䅁䅁䅕洳穚桭䵱歁䵁䅉䅅䅁䙁䅁䅁睁䵁䅁䅁兂䅁䅁䅁䡫㑢䅑䅯朳䅁䅁䅯兒䅁䅁䅯睂䅅䅁䅅䅁䉁䅁䅁兂十⽧奫㥡䭅䅑杷允䅁䅁䅕䅁䑁䅁䅷䅁䙁䅁䅁䅁元癤䅨权歄䅁䅁权䙂䅁䅁权䡁允䅁允䅁䅁䅅䅁䙁䥁乘嘯䙣儯䅖䍄䉁䅁䅁兂䅁䅁䅍䅄䅁䅁䅕䅁䅁䩁㉂䔫䭁佁䄴䅁䭁䕁䅕䅁䭁䅁䉣䅁䉁䅁䅁允䅁䅁䅕䍕䬲汷䑉啓䵁䅉䅅䅁䙁䅁䅁睁䵁䅁䅁兂䅁䅁䅁䡫㑢䅑䅯䄫䅁䅁䅯兒䅁䅁䅯睂䅅䅁䅅䅁䉁䅁䅁兂䅁䅁䅁䅁䅁䅁杷允䅁䅁䅕䅁䑁䅁䅷䅁䙁䅁䅁䅁元癤䅨权⽃䅁䅁权䙂䅁䅁权䡁允䅁允䅁䅁䅅䅁䙁䅁䅁䅁䅁䅁䅁䍄䉁䅁䅁兂䅁䅁䅍䅄䅁䅁䅕䅁䅁䩁㉂䔫䭁乁䅧䅁䭁䑁䅷䅁䭁䅁䉣䅁䉁䅁䅁允䅁䅁䅕啱佄㍌呙啁䵁䅉䅅䅁䙁䅁䅁睁䵁䅁䅁兂䅁䅁䅁住佒兑䅯䄳䅁䅁䅯睐䅁䅁䅯睂䅅䅁䅅䅁䉁䅁䅁兂䅁䅁䅁䅁䅁䅁杷允䅁䅁䅕䅁䑁䅁䅷䅁䙁䅁䅁䅁元癤䅨权歄䅁䅁权㡁䅁䅁权䡁允䅁允䅁䅁䅅䅁䙁䕁䩸㔹慏睤䅤䍄䉁䅁䅁兂䅁䅁䅍䅄䅁䅁䅕䅁䅁䩁㉂䔫䭁佁䄴䅁䭁䑁䅷䅁䭁䅁䉣䅁䉁䅁䅁允䅁䅁䅕癣摌䘳䅚啓䵁䅉䅅䅁䙁䅁䅁睁䵁䅁䅁兂䅁䅁䅁䡫㑢䅑䅯䄸䅁䅁䅯䅐䅁䅁䅯睂䅅䅁䅅䅁䉁䅁䅁兂䅁䅁䅁䅁䅁䅁杷允䅁䅁䅕䅁䑁䅁䅷䅁䙁䅁䅁䅁元癤䅨权㑄䅁䅁权㡁䅁䅁权䡁允䅁允䅁䅁䅅䅁䙁䅁䅁䅁䅁䅁䅁䍄䉁䅁䅁兂䅁䅁䅍䅄䅁䅁䅕䅁䅁䍁潁唫䭁乁䅙䅁䭁䕁䅅䅁䭁䅁䉣䅁䉁䅁䅁允䅁䅁䅕䅁䅁䅁䅁䅁䵁䅉䅅䅁䙁䅁䅁睁䵁䅁䅁兂䅁䅁䅁䡫㑢䅑䅯睶䅁䅁䅯䅐䅁䅁䅯睂䅅䅁䅅䅁䉁䅁䅁兂䅁䅁䅁䅁䅁䅁杷允䅁䅁䅕䅁䑁䅁䅷䅁䙁䅁䅁䅁元癤䅨权煄䅁䅁权㡁䅁䅁权䡁允䅁允䅁䅁䅅䅁䙁䝁桖歸湷敗⽁䍄䉁䅁䅁兂䅁䅁䅍䅄䅁䅁䅕䅁䅁䩁㉂䔫䭁偁䅙䅁䭁䑁䅷䅁䭁䅁䉣䅁䉁䅁䅁允䅁䅁䅕晡䕒煭嘵稵䴸䅉䅅䅁䙁䅁䅁睁䵁䅁䅁兂䅁䅁䅁䍉㕪䅑䅯朱䅁䅁䅯免䅁䅁䅯睂䅅䅁䅅䅁䉁䅁䅁兂䅁䅁䅁䅁䅁䅁杷允䅁䅁䅕䅁䑁䅁䅷䅁䙁䅁䅁䅁元癤䅨权啄䅁䅁权䭂䅁䅁权䡁允䅁允䅁䅁䅅䅁䙁䅁䅁䅁䅁䅁䅁䍄䉁䅁䅁兂䅁䅁䅍䅄䅁䅁䅕䅁䅁䩁㉂䔫䭁乁䅧䅁䭁䕁䅯䅁䭁䅁䉣䅁䉁䅁䅁允䅁䅁䅕㑮㍑牴捐䕁䵁䅉䅅䅁䙁䅁䅁睁䵁䅁䅁兂䅁䅁䅁祥倱兑䅯䄯䅁䅁䅯兎䅁䅁䅯睂䅅䅁䅅䅁䉁䅁䅁兂䩄楦睶畦䕖䅑杷允䅁䅁䅕䅁䑁䅁䅷䅁䙁䅁䅁䅁元癤䅨权慄䅁䅁权䭂䅁䅁权䡁允䅁允䅁䅁䅅䅁䙁䅁䅁䅁䅁䅁䅁䍄䉁䅁䅁兂䅁䅁䅍䅄䅁䅁䅕䅁䅁䩁㉂䔫䭁乁䄴䅁䭁䕁䅯䅁䭁䅁䉣䅁䉁䅁䅁允䅁䅁䅕汁奊畉堷啄䵁䅉䅅䅁䙁䅁䅁睁䵁䅁䅁兂䅁䅁䅁穗偂兑䅯䄰䅁䅁䅯睒䅁䅁䅯睂䅅䅁䅅䅁䉁䅁䅁兂䅁䅁䅁䅁䅁䅁杷允䅁䅁䅕䅁䑁䅁䅷䅁䙁䅁䅁䅁元癤䅨权卄䅁䅁权䭂䅁䅁权䡁允䅁允䅁䅁䅅䅁䙁䅁䅁䅁䅁䑁䅂䍄䉁䅁䅁兂䅁䅁䅍䅄䅁䅁䅕䅁䅁䑧婴ご䭅䵁䅳䅁䭁䅁䅍䅁䭁䅁䉣䅁䉁䅁䅁允䅁䅁䅕乚積慭煳啅䵁䅉䅅䅁䙁䅁䅁睁䵁䅁䅁兂䅁䅁䅁䡫㑢䅑䅯杁䅅䅁䅯杓䅁䅁䅯睂䅅䅁䅅䅁䉁䅁䅁兂䥃䙫獸氹癮睐杷允䅁䅁䅕䅁䑁䅁䅷䅁䙁䅁䅁䅁㑁䔵䈵权敄䅁䅁权䝂䅁䅁权䡁允䅁允䅁䅁䅅䅁䙁䅁䅁䅁䅁䅁䅁䍄䉁䅁䅁兂䅁䅁䅍䅄䅁䅁䅕䅁䅁䡁瑳ご䭅偁䅉䅁䭁䍁䄸䅁䭁䅁䉣䅁䉁䅁䅁允䅁䅁䅕䅁䅁䅁䅁䅁䵁䅉䅅䅁䙁䅁䅁睁䵁䅁䅁兂䅁䅁䅁䡫㑢䅑䅯睷䅁䅁䅯杓䅁䅁䅯睂䅅䅁䅅䅁䉁䅁䅁兂睁卹ちㅒ剁䅑杷允䅁䅁䅕䅁䑁䅁䅷䅁䙁䅁䅁䅁元癤䅨权兄䅁䅁权䍂䅁䅁权䡁允䅁允䅁䅁䅅䅁䙁䵁㝵樸捌䍊䅤䍄䉁䅁䅁兂䅁䅁䅍䅄䅁䅁䅕䅁䅁䩁㉂䔫䭁佁䅁䅁䭁䕁䅉䅁䭁䅁䉣䅁䉁䅁䅁允䅁䅁䅕䅁䅁䅁䅁䅁䵁䅉䅅䅁䙁䅁䅁睁䵁䅁䅁兂䅁䅁䅃䝑偖兑䅯朵䅁䅁䅯杍䅁䅁䅯睂䅅䅁䅅䅁䉁䅁䅁兂䅁䅁䅁䅁䅁䅁杷允䅁䅁䅕䅁䑁䅁䅷䅁䙁䅁䅁䅁元癤䅨权潄䅁䅁权䍂䅁䅁权䡁允䅁允䅁䅁䅅䅁䙁䑁呋牸杔䕹䅴䍄䉁䅁䅁兂䅁䅁䅍䅄䅁䅁䅕䅁䅁䡁瑳ご䭅佁䄴䅁䭁䕁䅍䅁䭁䅁䉣䅁䉁䅁䅁允䅁䅁䅕湧⭯䈴䥩啓䵁䅉䅅䅁䙁䅁䅁睁䵁䅁䅁兂䅁䅁䅁祥倱兑䅯末䅁䅁䅯䅍䅁䅁䅯睂䅅䅁䅅䅁䉁䅁䅁兂䅁䅁䅁䅁䅁䅁杷允䅁䅁䅕䅁䑁䅁䅷䅁䙁䅁䅁䅁元癤䅨权煄䅁䅁权䍂䅁䅁权䡁允䅁允䅁䅁䅅䅁䙁䡁䭲お㉐⽴⽫䍄䉁䅁䅁兂䅁䅁䅍䅄䅁䅁䅕䅁䅁䩁㉂䔫䭁乁䅁䅁䭁䕁䄰䅁䭁䅁䉣䅁䉁䅁䅁允䅁䅁䅕坶慨㑓䡱歍䵁䅉䅅䅁䙁䅁䅁睁䵁䅁䅁兂䅁䅁䅁䡫㑢䅑䅯䄱䅁䅁䅯兔䅁䅁䅯睂䅅䅁䅅䅁䉁䅁䅁兂䅁䅁䅁䅁䅁䅁杷允䅁䅁䅕䅁䑁䅁䅷䅁䙁䅁䅁䅁权晹䅴权睄䅁䅁权硁䅁䅁权䡁允䅁允䅁䅁䅅䅁䙁䅁䅁䅁䅁䅁䅁䍄䉁䅁䅁兂䅁䅁䅍䅄䅁䅁䅕䅁䅁䩁㉂䔫䭁乁䅯䅁䭁䕁䄰䅁䭁䅁䉣䅁䉁䅁䅁允䅁䅁䅕䅁䅁䅁䅁䅁䵁䅉䅅䅁䙁䅁䅁睁䵁䅁䅁兂䅁䅁䅁䡫㑢䅑䅯末䅁䅁䅯兔䅁䅁䅯睂䅅䅁䅅䅁䉁䅁䅁兂䅁䩁㝃乵樱村杷允䅁䅁䅕䅁䑁䅁䅷䅁䙁䅁䅁䅁元癤䅨权兄䅁䅁权䑂䅁䅁权䡁允䅁允䅁䅁䅅䅁䙁䙁⭋氫剃単䅸䍄䉁䅁䅁兂䅁䅁䅍䅄䅁䅁䅕䅁䅁䩁㉂䔫䭁乁䅧䅁䭁䕁䅍䅁䭁䅁䉣䅁䉁䅁䅁允䅁䅁䅕汓千瑮杺稫䴸䅉䅅䅁䙁䅁䅁睁䵁䅁䅁兂䅁䅁䅁䡫㑢䅑䅯朲䅁䅁䅯睑䅁䅁䅯睂䅅䅁䅅䅁䉁䅁䅁兂䅁䅁䅁䅁䅁䅁杷允䅁䅁䅕䅁䑁䅁䅷䅁䙁䅁䅁䅁杁偋䅬权佄䅁䅁权䝂䅁䅁权䡁允䅁允䅁䅁䅅䅁䙁䅁䅁䅁䅁䅁䅁䍄䉁䅁䅁兂䅁䅁䅍䅄䅁䅁䅕䅁䅁佁䉃䔫䭁乁䅙䅁䭁䕁䄰䅁䭁䅁䉣䅁䉁䅁䅁允䅁䅁䅕敷杁き㉭稯䴸䅉䅅䅁䙁䅁䅁睁䵁䅁䅁兂䅁䅁䅁䡫㑢䅑䅯朰䅁䅁䅯睑䅁䅁䅯睂䅅䅁䅅䅁䉁䅁䅁兂硂児塲㍯睁䅑杷允䅁䅁䅕䅁䑁䅁䅷䅁䙁䅁䅁䅁㑁䔵䈵权坄䅁䅁权㕁䅁䅁权䡁允䅁允䅁䅁䅅䅁䙁䅁䅁䅁䅁䅁䅁䍄䉁䅁䅁兂䅁䅁䅍䅄䅁䅁䅕䅁䅁䕧求ご䭅乁䅉䅁䭁䕁䅁䅁䭁䅁䉣䅁䉁䅁䅁允䅁䅁䅕䅁䅁䅁䅁䅁䵁䅉䅅䅁䙁䅁䅁睁䵁䅁䅁兂䅁䅁䅁䡫㑢䅑䅯睷䅁䅁䅯睑䅁䅁䅯睂䅅䅁䅅䅁䉁䅁䅁兂䅁䅁䅁䅁䅁䅁杷允䅁䅁䅕䅁䑁䅁䅷䅁䙁䅁䅁䅁元癤䅨权慄䅁䅁权䑁䅁䅁权䡁允䅁允䅁䅁䅅䅁䙁䅁䅁䅁䅁䅁䅁䍄䉁䅁䅁兂䅁䅁䅍䅄䅁䅁䅕䅁䅁䭁䩄〫䭁乁䅉䅁䭁䑁䅧䅁䭁䅁䉣䅁䉁䅁䅁允䅁䅁䅕䅁䅁䅁䅁䅁䵁䅉䅅䅁䙁䅁䅁睁䵁䅁䅁兂䅁䅁䅁䡫㑢䅑䅯䄶䅁䅁䅯睁䅁䅁䅯睂䅅䅁䅅䅁䉁䅁䅁兂穃卺獴摯䭬䅑杷允䅁䅁䅕䅁䑁䅁䅷䅁䙁䅁䅁䥁䅂啚䈹权杄䅁䅁权獁䅁䅁权䡁允䅁允䅁䅁䅅䅁䙁䅁䅁䅁䅁䅁䅁䍄䉁䅁䅁兂䅁䅁䅍䅄䅁䅁䅕䅁䅁䕧求ご䭅佁䅑䅁䭁䍁䅷䅁䭁䅁䉣䅁䉁䅁䅁允䅁䅁䅕䅁䅁䅁䅁䅁䵁䅉䅅䅁䙁䅁䅁睁䵁䅁䅁兂䅁䅁䅃䝑偖兑䅯朸䅁䅁䅯䅌䅁䅁䅯睂䅅䅁䅅䅁䉁䅁䅁兂䅁䅁䅁䅁䅁䅁杷允䅁䅁䅕䅁䑁䅁䅷䅁䙁䅁䅁䅁灂唸䈵权䱄䅁䅁权䍂䅁䅁权䡁允䅁允䅁䅁䅅䅁䙁䵁㝆䤸灃硫䅤䍄䉁䅁䅁兂䅁䅁䅍䅄䅁䅁䅕䅁䅁䝁确歔䭅䵁䅍䅁䭁䑁䄸䅁䭁䅁䉣䅁䉁䅁䅁允䅁䅁䅕䅁䅁䅁䅁䅁䵁䅉䅅䅁䙁䅁䅁睁䵁䅁䅁兂䅁䅁䅃䝑偖兑䅯䄯䅁䅁䅯䅌䅁䅁䅯睂䅅䅁䅅䅁䉁䅁䅁兂䅁䅁䅁䅁䅁䅁杷允䅁䅁䅕䅁䑁䅁䅷䅁䙁䅁䅁䥁䅂啚䈹权奄䅁䅁权癁䅁䅁权䡁允䅁允䅁䅁䅅䅁䙁䅁䅁䅁䅁䅁䅁䍄䉁䅁䅁兂䅁䅁䅍䅄䅁䅁䅕䅁䅁䕧求ご䭅佁䅉䅁䭁䍁䄸䅁䭁䅁䉣䅁䉁䅁䅁允䅁䅁䅕䅁䅁䅁䅁䅁䵁䅉䅅䅁䙁䅁䅁睁䵁䅁䅁兂䅁䅁䅁䵣㝲䅑䅯䄷䅁䅁䅯䅔䅁䅁䅯睂䅅䅁䅅䅁䉁䅁䅁兂䅁䅁䅁䅁䅁䅁杷允䅁䅁䅕䅁䑁䅁䅷䅁䙁䅁䅁䅁灂唸䈵权畄䅁䅁权䙂䅁䅁权䡁允䅁允䅁䅁䅅䅁䙁偁䔱䩥晳〶䅬䍄䉁䅁䅁兂䅁䅁䅍䅄䅁䅁䅕䅁䅁䑁歪歔䭅佁䅷䅁䭁䕁䅁䅁䭁䅁䉣䅁䉁䅁䅁允䅁䅁䅕䅁䅁䅁䅁䅁䵁䅉䅅䅁䙁䅁䅁睁䵁䅁䅁兂䅁䅁䅃䝑偖兑䅯䄹䅁䅁䅯睌䅁䅁䅯睂䅅䅁䅅䅁䉁䅁䅁兂䅁䅁䅁䅁䅁䅁杷允䅁䅁䅕䅁䑁䅁䅷䅁䙁䅁䅁䥁䅂啚䈹权䅁允䅁权癁䅁䅁权䡁允䅁允䅁䅁䅅䅁䭁䅁䉙䅁䵁䅉䅅䅁䙁䅁䅁睁䵁䅁䅁兂䅁䅁䅁䤴㑈䅑䅯朹䅁䅁䅯材䅁䅁䅯睂䅅䅁䅅䅁䉁䅁䅁兂坂煅慣刲㡢睐杷允䅁䅁䅕䅁䑁䅁䅷䅁䙁䅁䅁䅁杄晧䅨权㡄䅁䅁权㕁䅁䅁权䡁允䅁允䅁䅁䅅䅁䙁䅁䅁䅁䅁䅁䅁䍄䉁䅁䅁兂䅁䅁䅍䅄䅁䅁䅕䅁䅁䭁䩄〫䭁䱁䄸䅁䭁䍁䄴䅁䭁䅁䉣䅁䉁䅁䅁允䅁䅁䅕䅁䅁䅁䅁䅁䵁䅉䅅䅁䙁䅁䅁睁䵁䅁䅁兂䅁䅁䅁晡但兑䅯䄸䅁䅁䅯䅏䅁䅁䅯睂䅅䅁䅅䅁䉁䅁䅁兂䅁䅁䅁䅁䅁䅁杷允䅁䅁䅕䅁䑁䅁䅷䅁䙁䅁䅁䅁权晹䅴权浄䅁䅁权㑁䅁䅁权䡁允䅁允䅁䅁䅅䅁䙁䅁䅁䅁䅁䅁䅁䍄䉁䅁䅁兂䅁䅁䅍䅄䅁䅁䅕䅁䅁䕧求ご䭅乁䄴䅁䭁䑁䅁䅁䭁䅁䉣䅁䉁䅁䅁允䅁䅁䅕䅁䅁䅁䅁䅁䵁䅉䅅䅁䙁䅁䅁睁䵁䅁䅁兂䅁䅁䅃䝑偖兑䅯朵䅁䅁䅯䅍䅁䅁䅯睂䅅䅁䅅䅁䉁䅁䅁兂䅁䅁䅁䅁䅁䅁杷允䅁䅁䅕䅁䑁䅁䅷䅁䙁䅁䅁䥁䅂啚䈹权祄䅁䅁权睁䅁䅁权䡁允䅁允䅁䅁䅅䅁䙁䅁䅁䅁䅁䅁䅁䍄䉁䅁䅁兂䅁䅁䅍䅄䅁䅁䅕䅁䅁䡁瑳ご䭅佁䄴䅁䭁䑁䅷䅁䭁䅁䉣䅁䉁䅁䅁允䅁䅁䅕渲䭐奓刵歒䵁䅉䅅䅁䙁䅁䅁睁䵁䅁䅁兂䅁䅁䅁祥倱兑䅯䄫䅁䅁䅯䅏䅁䅁䅯睂䅅䅁䅅䅁䉁䅁䅁兂䅁䅁䅁䅁䅁䅁杷允䅁䅁䅕䅁䑁䅁䅷䅁䙁䅁䅁䥁䅂啚䈹权獄䅁䅁权䡂䅁䅁权䡁允䅁允䅁䅁䅅䅁䙁䅁䅁䅁䅁䅁䅁䍄䉁䅁䅁兂䅁䅁䅍䅄䅁䅁䅕䅁䅁䕧求ご䭅䅁䉉䅁䭁䑁䅁䅁䭁䅁䉣䅁䉁䅁䅁允䅁䅁䅕䅁䅁䅁䅁䅁䵁䅉䅅䅁䙁䅁䅁睁䵁䅁䅁兂䅁䅁䅃䝑偖兑䅯睹䅁䅁䅯兑䅁䅁䅯睂䅅䅁䅅䅁䉁䅁䅁兂䅁䅁䅁䅁䅁䅁杷允䅁䅁䅕䅁䑁䅁䅷䅁䙁䅁䅁䥁䅂啚䈹权䕁允䅁权睁䅁䅁权䡁允䅁允䅁䅁䅅䅁䙁䅁䅁䅁䅁䅁䅁䍄䉁䅁䅁兂䅁䅁䅍䅄䅁䅁䅕䅁䅁䍁潁唫䭁偁䅷䅁䭁䕁䅯䅁䭁䅁䉣䅁䉁䅁䅁允䅁䅁䅕湘䴴䰳䍁歒䵁䅉䅅䅁䙁䅁䅁睁䵁䅁䅁兂䅁䅁䅃䝑偖兑䅯䄸䅁䅁䅯免䅁䅁䅯睂䅅䅁䅅䅁䉁䅁䅁兂䅁䅁䅁䅁䅁䅁杷允䅁䅁䅕䅁䑁䅁䅷䅁䙁䅁䅁䥁䅂啚䈹权い䅁䅁权硁䅁䅁权䡁允䅁允䅁䅁䅅䅁䙁䅁䅁䅁䅁䅁䅁䍄䉁䅁䅁兂䅁䅁䅍䅄䅁䅁䅕䅁䅁䡁䭄〫䭁佁䅙䅁䭁䑁䅍䅁䭁䅁䉣䅁䉁䅁䅁允䅁䅁䅕䅁䅁䅁䅁䅁䵁䅉䅅䅁䙁䅁䅁睁䵁䅁䅁兂䅁䅁䅃䝑偖兑䅯䄫䅁䅁䅯免䅁䅁䅯睂䅅䅁䅅䅁䉁䅁䅁兂䅁䅁䅁䅁䅁䅁杷允䅁䅁䅕䅁䑁䅁䅷䅁䙁䅁䅁䥁䅂啚䈹权㙄䅁䅁权硁䅁䅁权䡁允䅁允䅁䅁䅅䅁䙁䅁䅁䅁䅁䅁䅁䍄䉁䅁䅁兂䅁䅁䅍䅄䅁䅁䅕䅁䅁䕧求ご䭅䵁䅍䅁䭁䑁䅅䅁䭁䅁䉣䅁䉁䅁䅁允䅁䅁䅕䅁䅁䅁䅁䅁䵁䅉䅅䅁䙁䅁䅁睁䵁䅁䅁兂䅁䅁䅁穗偂兑䅯朳䅁䅁䅯睍䅁䅁䅯睂䅅䅁䅅䅁䉁䅁䅁兂䅁䅁䅁䅁䅁䅁杷允䅁䅁䅕䅁䑁䅁䅷䅁䙁䅁䅁䥁䅂啚䈹权い䅁䅁权畁䅁䅁权䡁允䅁允䅁䅁䅅䅁䙁䅁䅁䅁䅁䅁䅁䍄䉁䅁䅁兂䅁䅁䅍䅄䅁䅁䅕䅁䅁䕧求ご䭅䅁䉑䅁䭁䍁䄴䅁䭁䅁䉣䅁䉁䅁䅁允䅁䅁䅕䅁䅁䅁䅁䅁䵁䅉䅅䅁䙁䅁䅁睁䵁䅁䅁兂䅁䅁䅃䝑偖兑䅯朱䅁䅁䅯杍䅁䅁䅯睂䅅䅁䅅䅁䉁䅁䅁兂䅁䅁䅁䅁䅁䅁杷允䅁䅁䅕䅁䑁䅁䅷䅁䙁䅁䅁䥁䅂啚䈹权敄䅁䅁权祁䅁䅁权䡁允䅁允䅁䅁䅅䅁䙁䅁䅁䅁䅁䅁䅁䍄䉁䅁䅁兂䅁䅁䅍䅄䅁䅁䅕䅁䅁䑧婴ご䭅乁䅷䅁䭁䑁䅙䅁䭁䅁䉣䅁䉁䅁䅁允䅁䅁䅕杒塐瘲⼴樸䴸䅉䅅䅁䙁䅁䅁睁䵁䅁䅁兂䅁䅁䅃䝑偖兑䅯䄵䅁䅁䅯杍䅁䅁䅯睂䅅䅁䅅䅁䉁䅁䅁兂䅁䅁䅁䅁䅁䅁杷允䅁䅁䅕䅁䑁䅁䅷䅁䙁䅁䅁䥁䅂啚䈹权癃䅁䅁权祁䅁䅁权䡁允䅁允䅁䅁䅅䅁䙁䅁䅁䅁䅁䅁䅁䍄䉁䅁䅁兂䅁䅁䅍䅄䅁䅁䅕䅁䅁䕧求ご䭅偁䅧䅁䭁䑁䅉䅁䭁䅁䉣䅁䉁䅁䅁允䅁䅁䅕䅁䅁䅁䅁䅁䵁䅉䅅䅁䙁䅁䅁睁䵁䅁䅁兂䅁䅁䅃䝑偖兑䅯末䅁䅁䅯杍䅁䅁䅯睂䅅䅁䅅䅁䉁䅁䅁兂䅁䅁䅁䅁䅁䅁杷允䅁䅁䅕䅁䑁䅁䅷䅁䙁䅁䅁䥁䅂啚䈹权䍁允䅁权祁䅁䅁权䡁允䅁允䅁䅁䅅䅁䙁䅁䅁䅁䅁䅁䅁䍄䉁䅁䅁兂䅁䅁䅍䅄䅁䅁䅕䅁䅁佁䉃䔫䭁乁䄴䅁䭁䕁䅣䅁䭁䅁䉣䅁䉁䅁䅁允䅁䅁䅕晕水が㥅歅䵁䅉䅅䅁䙁䅁䅁睁䵁䅁䅁兂䅁䅁䅃䝑偖兑䅯䅂䅅䅁䅯杍䅁䅁䅯睂䅅䅁䅅䅁䉁䅁䅁兂䅁䅁䅁䅁䅁䅁杷允䅁䅁䅕䅁䑁䅁䅷䅁䙁䅁䅁䥁䅂啚䈹权獄䅁䅁权祁䅁䅁权䡁允䅁允䅁䅁䅅䅁䙁䅁䅁䅁䅁䅁䅁䍄䉁䅁䅁兂䅁䅁䅍䅄䅁䅁䅕䅁䅁䕧求ご䭅乁䅁䅁䭁䑁䅑䅁䭁䅁䉣䅁䉁䅁䅁允䅁䅁䅕䅁䅁䅁䅁䅁䵁䅉䅅䅁䙁䅁䅁睁䵁䅁䅁兂䅁䅁䅃䝑偖兑䅯朳䅁䅁䅯䅎䅁䅁䅯睂䅅䅁䅅䅁䉁䅁䅁兂䅁䅁䅁䅁䅁䅁杷允䅁䅁䅕䅁䑁䅁䅷䅁䙁䅁䅁䥁䅂啚䈹权睄䅁䅁权ぁ䅁䅁权䡁允䅁允䅁䅁䅅䅁䙁䅁䅁䅁䅁䅁䅁䍄䉁䅁䅁兂䅁䅁䅍䅄䅁䅁䅕䅁䅁䕧求ご䭅乁䅁䅁䭁䑁䄰䅁䭁䅁䉣䅁䉁䅁䅁允䅁䅁䅕䅁䅁䅁䅁䅁䵁䅉䅅䅁䙁䅁䅁睁䵁䅁䅁兂䅁䅁䅃䝑偖兑䅯䄫䅁䅁䅯䅎䅁䅁䅯睂䅅䅁䅅䅁䉁䅁䅁兂䅁䅁䅁䅁䅁䅁杷允䅁䅁䅕䅁䑁䅁䅷䅁䙁䅁䅁䅁睂癹䅴权獄䅁䅁权獁䅁䅁权䡁允䅁允䅁䅁䅅䅁䙁䅁䅁䅁䅁䅁䅁䍄䉁䅁䅁兂䅁䅁䅍䅄䅁䅁䅕䅁䅁䕧求ご䭅䱁䄸䅁䭁䑁䅑䅁䭁䅁䉣䅁䉁䅁䅁允䅁䅁䅕䅁䅁䅁䅁䅁䵁䅉䅅䅁䙁䅁䅁睁䵁䅁䅁兂䅁䅁䅃䝑偖兑䅯䄯䅁䅁䅯䅎䅁䅁䅯睂䅅䅁䅅䅁䉁䅁䅁兂䅁䅁䅁䅁䅁䅁杷允䅁䅁䅕䅁䑁䅁䅷䅁䙁䅁䅁䅁灂唸䈵权䑄䅁䅁权㕁䅁䅁权䡁允䅁允䅁䅁䅅䅁䙁䅁䅁䅁䅁䅁䅁䍄䉁䅁䅁兂䅁䅁䅍䅄䅁䅁䅕䅁䅁䕧求ご䭅乁䅯䅁䭁䑁䅍䅁䭁䅁䉣䅁䉁䅁䅁允䅁䅁䅕䅁䅁䅁䅁䅁䵁䅉䅅䅁䙁䅁䅁睁䵁䅁䅁兂䅁䅁䅁䤴㑈䅑䅯䄫䅁䅁䅯兏䅁䅁䅯睂䅅䅁䅅䅁䉁䅁䅁兂䅁䅁䅁䅁䅁䅁杷允䅁䅁䅕䅁䑁䅁䅷䅁䙁䅁䅁䥁䅂啚䈹权祄䅁䅁权穁䅁䅁权䡁允䅁允䅁䅁䅅䅁䙁䅁䅁䅁䅁䅁䅁䍄䉁䅁䅁兂䅁䅁䅍䅄䅁䅁䅕䅁䅁䕧求ご䭅偁䅑䅁䭁䑁䅍䅁䭁䅁䉣䅁䉁䅁䅁允䅁䅁䅕䅁䅁䅁䅁䅁䵁䅉䅅䅁䙁䅁䅁睁䵁䅁䅁兂䅁䅁䅃䝑偖兑䅯䄫䅁䅁䅯睍䅁䅁䅯睂䅅䅁䅅䅁䉁䅁䅁兂䅁䅁䅁䅁䅁䅁杷允䅁䅁䅕䅁䑁䅁䅷䅁䙁䅁䅁䥁䅂啚䈹权⽃䅁䅁权穁䅁䅁权䡁允䅁允䅁䅁䅅䅁䙁䅁䅁䅁䅁䅁䅁䍄䉁䅁䅁兂䅁䅁䅍䅄䅁䅁䅕䅁䅁䕧求ご䭅偁䅯䅁䭁䑁䅍䅁䭁䅁䉣䅁䉁䅁䅁允䅁䅁䅕䅁䅁䅁䅁䅁䵁䅉䅅䅁䙁䅁䅁睁䵁䅁䅁兂䅁䅁䅃䝑偖兑䅯䅁䅅䅁䅯睍䅁䅁䅯睂䅅䅁䅅䅁䉁䅁䅁权䝁允䅁䍄䉁䅁䅁兂䅁䅁䅍䅄䅁䅁䅕䅁䅁䕧求ご䭅佁䅯䅁䭁䑁䅍䅁䭁䅁䉣䅁䉁䅁䅁允䅁䅁䅕䅁䅁䅁䅁䅁䵁䅉䅅䅁䙁䅁䅁睁䵁䅁䅁兂䅁䅁䅃䝑偖兑䅯䄷䅁䅁䅯睍䅁䅁䅯睂䅅䅁䅅䅁䉁䅁䅁兂䅁䅁䅁䅁䅁䅁杷允䅁䅁䅕䅁䑁䅁䅷䅁䙁䅁䅁䥁䅂啚䈹权兄䅁䅁权㑁䅁䅁权䡁允䅁允䅁䅁䅅䅁䙁䅁䅁䅁䅁䅁䅁䍄䉁䅁䅁兂䅁䅁䅍䅄䅁䅁䅕䅁䅁䕧求ご䭅乁䅑䅁䭁䑁䅧䅁䭁䅁䉣䅁䉁䅁䅁允䅁䅁䅕䅁䅁䅁䅁䅁䵁䅉䅅䅁䙁䅁䅁睁䵁䅁䅁兂䅁䅁䅁䵣㝲䅑䅯䄯䅁䅁䅯兔䅁䅁䅯睂䅅䅁䅅䅁䉁䅁䅁兂佄⽭湔杄㜰䅑杷允䅁䅁䅕䅁䑁䅁䅷䅁䙁䅁䅁䥁䅂啚䈹权杄䅁䅁权㑁䅁䅁权䡁允䅁允䅁䅁䅅䅁䙁䅁䅁䅁䅁䅁䅁䍄䉁䅁䅁兂䅁䅁䅍䅄䅁䅁䅕䅁䅁䕧求ご䭅䭁䄸䅁䭁䑁䅧䅁䭁䅁䉣䅁䉁䅁䅁允䅁䅁䅕䅁䅁䅁䅁䅁䵁䅉䅅䅁䙁䅁䅁睁䵁䅁䅁兂䅁䅁䅃䝑偖兑䅯䄶䅁䅁䅯䅏䅁䅁䅯睂䅅䅁䅅䅁䉁䅁䅁兂䅁䅁䅁䅁䅁䅁杷允䅁䅁䅕䅁䑁䅁䅷䅁䙁䅁䅁䅁权晹䅴权楄䅁䅁权⽁䅁䅁权䡁允䅁允䅁䅁䅅䅁䙁䅁䅁䅁䅁䅁䅁䍄䉁䅁䅁兂䅁䅁䅍䅄䅁䅁䅕䅁䅁䕧求ご䭅偁䅧䅁䭁䑁䅧䅁䭁䅁䉣䅁䉁䅁䅁允䅁䅁䅕䅁䅁䅁䅁䅁䵁䅉䅅䅁䙁䅁䅁睁䵁䅁䅁兂䅁䅁䅁䵯㝮䅑䅯䄯䅁䅁䅯睎䅁䅁䅯睂䅅䅁䅅䅁䉁䅁䅁兂䅁䅁䅁䅁䅁䅁杷允䅁䅁䅕䅁䑁䅁䅷䅁䙁䅁䅁䅁㑁䔵䈵权睄䅁䅁权㥁䅁䅁权䡁允䅁允䅁䅁䅅䅁䙁䅁䅁䅁䅁䅁䅁䍄䉁䅁䅁兂䅁䅁䅍䅄䅁䅁䅕䅁䅁䕧求ご䭅佁䄴䅁䭁䑁䅫䅁䭁䅁䉣䅁䉁䅁䅁允䅁䅁䅕䅁䅁䅁䅁䅁䵁䅉䅅䅁䙁䅁䅁睁䵁䅁䅁兂䅁䅁䅃䝑偖兑䅯䄹䅁䅁䅯兏䅁䅁䅯睂䅅䅁䅅䅁䉁䅁䅁兂䅁䅁䅁䅁䅁䅁杷允䅁䅁䅕䅁䑁䅁䅷䅁䙁䅁䅁䅁灂唸䈵权啄䅁䅁权䡂䅁䅁权䡁允䅁允䅁䅁䅅䅁䙁䕁乤獹歁䉦䅒䍄䉁䅁䅁兂䅁䅁䅍䅄䅁䅁䅕䅁䅁䕧求ご䭅䱁䄸䅁䭁䑁䅫䅁䭁䅁䉣䅁䉁䅁䅁允䅁䅁䅕䅁䅁䅁䅁䅁䵁䅉䅅䅁䙁䅁䅁睁䵁䅁䅁兂䅁䅁䅁䤴㑈䅑䅯睷䅁䅁䅯杓䅁䅁䅯睂䅅䅁䅅䅁䉁䅁䅁兂兂⽖噈㥁敯䅑杷允䅁䅁䅕䅁䑁䅁䅷䅁䙁䅁䅁䥁䅂啚䈹权啄䅁䅁权㙁䅁䅁权䡁允䅁允䅁䅁䅅䅁䙁䅁䅁䅁䅁䅁䅁䍄䉁䅁䅁兂䅁䅁䅍䅄䅁䅁䅕䅁䅁䕧求ご䭅䵁䄴䅁䭁䑁䅯䅁䭁䅁䉣䅁䉁䅁䅁允䅁䅁䅕䅁䅁䅁䅁䅁䵁䅉䅅䅁䙁䅁䅁睁䵁䅁䅁兂䅁䅁䅁䵯㝮䅑䅯䄯䅁䅁䅯䅔䅁䅁䅯睂䅅䅁䅅䅁䉁䅁䅁兂畂戵杗牳㙳䅑杷允䅁䅁䅕䅁䑁䅁䅷䅁䙁䅁䅁䅁睂癹䅴权捄䅁䅁权䑂䅁䅁权䡁允䅁允䅁䅁䅅䅁䙁佁猲婵灆兲䅂䍄䉁䅁䅁兂䅁䅁䅍䅄䅁䅁䅕䅁䅁䕧求ご䭅佁䅉䅁䭁䑁䅯䅁䭁䅁䉣䅁䉁䅁䅁允䅁䅁䅕䅁䅁䅁䅁䅁䵁䅉䅅䅁䙁䅁䅁睁䵁䅁䅁兂䅁䅁䅃䝑偖兑䅯朰䅁䅁䅯杏䅁䅁䅯睂䅅䅁䅅䅁䉁䅁䅁兂䅁䅁䅁䅁䅁䅁杷允䅁䅁䅕䅁䑁䅁䅷䅁䙁䅁䅁䥁䅂啚䈹权䍁允䅁权㙁䅁䅁权䡁允䅁允䅁䅁䅅䅁䙁䅁䅁䅁䅁䅁䅁䍄䉁䅁䅁兂䅁䅁䅍䅄䅁䅁䅕䅁䅁䑁歪歔䭅佁䅷䅁䭁䑁䅕䅁䭁䅁䉣䅁䉁䅁䅁允䅁䅁䅕䄶じ䡪䕫䕂䵁䅉䅅䅁䙁䅁䅁睁䵁䅁䅁兂䅁䅁䅃䝑偖兑䅯睷䅁䅁䅯杏䅁䅁䅯睂䅅䅁䅅䅁䉁䅁䅁兂䅁䅁䅁䅁䅁䅁杷允䅁䅁䅕䅁䑁䅁䅷䅁䙁䅁䅁䥁䅂啚䈹权煄䅁䅁权㙁䅁䅁权䡁允䅁允䅁䅁䅅䅁䙁䅁䅁䅁䅁䅁䅁䍄䉁䅁䅁兂䅁䅁䅍䅄䅁䅁䅕䅁䅁䕧求ご䭅偁䅙䅁䭁䑁䅯䅁䭁䅁䉣䅁䉁䅁䅁允䅁䅁䅕䅁䅁䅁䅁䅁䵁䅉䅅䅁䙁䅁䅁睁䵁䅁䅁兂䅁䅁䅃䝑偖兑䅯䄱䅁䅁䅯睐䅁䅁䅯睂䅅䅁䅅䅁䉁䅁䅁兂䅁䅁䅁䅁䅁䅁杷允䅁䅁䅕䅁䑁䅁䅷䅁䙁䅁䅁䥁䅂啚䈹权捄䅁䅁权⽁䅁䅁权䡁允䅁允䅁䅁䅅䅁䙁䅁䅁䅁䅁䅁䅁䍄䉁䅁䅁兂䅁䅁䅍䅄䅁䅁䅕䅁䅁䕧求ご䭅佁䅁䅁䭁䑁䄸䅁䭁䅁䉣䅁䉁䅁䅁允䅁䅁䅕䅁䅁䅁䅁䅁䵁䅉䅅䅁䙁䅁䅁睁䵁䅁䅁兂䅁䅁䅃䝑偖兑䅯䄵䅁䅁䅯睐䅁䅁䅯睂䅅䅁䅅䅁䉁䅁䅁兂䅁䅁䅁䅁䅁䅁杷允䅁䅁䅕䅁䑁䅁䅷䅁䙁䅁䅁䅁㑁䔵䈵权㉄䅁䅁权㑁䅁䅁权䡁允䅁允䅁䅁䅅䅁䙁䅁䅁䅁䅁䅁䅁䍄䉁䅁䅁兂䅁䅁䅍䅄䅁䅁䅕䅁䅁䕧求ご䭅䭁䄸䅁䭁䑁䄸䅁䭁䅁䉣䅁䉁䅁䅁允䅁䅁䅕䅁䅁䅁䅁䅁䵁䅉䅅䅁䙁䅁䅁睁䵁䅁䅁兂䅁䅁䅁䤴㑈䅑䅯朵䅁䅁䅯免䅁䅁䅯睂䅅䅁䅅䅁䉁䅁䅁兂奂杹䡷䥆䙫䅑杷允䅁䅁䅕䅁䑁䅁䅷䅁䙁䅁䅁䥁㝁啗䈹权㑄䅁䅁权㝁䅁䅁权䡁允䅁允䅁䅁䅅䅁䙁䅁䅁䅁䅁䅁䅁䍄䉁䅁䅁兂䅁䅁䅍䅄䅁䅁䅕䅁䅁䕧求ご䭅偁䄴䅁䭁䑁䄸䅁䭁䅁䉣䅁䉁䅁䅁允䅁䅁䅕䅁䅁䅁䅁䅁䵁䅉䅅䅁䙁䅁䅁睁䵁䅁䅁兂䅁䅁䅃䝑偖兑䅯䅁䅅䅁䅯睐䅁䅁䅯睂䅅䅁䅅䅁䉁䅁䅁权䝁允䅁䍄䉁䅁䅁兂䅁䅁䅍䅄䅁䅁䅕䅁䅁䕧求ご䭅乁䅯䅁䭁䑁䅣䅁䭁䅁䉣䅁䉁䅁䅁允䅁䅁䅕䅁䅁䅁䅁䅁䵁䅉䅅䅁䙁䅁䅁睁䵁䅁䅁兂䅁䅁䅃䝑偖兑䅯杺䅁䅁䅯睎䅁䅁䅯睂䅅䅁䅅䅁䉁䅁䅁兂䅁䅁䅁䅁䅁䅁杷允䅁䅁䅕䅁䑁䅁䅷䅁䙁䅁䅁䥁䅂啚䈹权杄䅁䅁权㍁䅁䅁权䡁允䅁允䅁䅁䅅䅁䙁䅁䅁䅁䅁䅁䅁䍄䉁䅁䅁兂䅁䅁䅍䅄䅁䅁䅕䅁䅁䙁睳ご䭅䱁䄸䅁䭁䑁䅙䅁䭁䅁䉣䅁䉁䅁䅁允䅁䅁䅕䅁䅁䅁䅁䅁䵁䅉䅅䅁䙁䅁䅁睁䵁䅁䅁兂䅁䅁䅃ㅏ偬兑䅯䄰䅁䅁䅯䅍䅁䅁䅯睂䅅䅁䅅䅁䉁䅁䅁兂䅁䅁䅁䅁䅁䅁杷允䅁䅁䅕䅁䑁䅁䅷䅁䙁䅁䅁䥁䅂啚䈹权祄䅁䅁权㍁䅁䅁权䡁允䅁允䅁䅁䅅䅁䙁䅁䅁䅁䅁䅁䅁䍄䉁䅁䅁兂䅁䅁䅍䅄䅁䅁䅕䅁䅁䑁歪歔䭅偁䅧䅁䭁䍁䄸䅁䭁䅁䉣䅁䉁䅁䅁允䅁䅁䅕䅁䅁䅁䅁䅁䵁䅉䅅䅁䙁䅁䅁睁䵁䅁䅁兂䅁䅁䅃䝑偖兑䅯䄷䅁䅁䅯睎䅁䅁䅯睂䅅䅁䅅䅁䉁䅁䅁兂䅁䅁䅁䅁䅁䅁杷允䅁䅁䅕䅁䑁䅁䅷䅁䙁䅁䅁䥁䅂啚䈹权兄䅁䅁权㝁䅁䅁权䡁允䅁允䅁䅁䅅䅁䙁䅁䅁䅁䅁䅁䅁䍄䉁䅁䅁兂䅁䅁䅍䅄䅁䅁䅕䅁䅁䕧求ご䭅乁䅯䅁䭁䑁䅳䅁䭁䅁䉣䅁䉁䅁䅁允䅁䅁䅕䅁䅁䅁䅁䅁䵁䅉䅅䅁䙁䅁䅁睁䵁䅁䅁兂䅁䅁䅃䝑偖兑䅯䄳䅁䅁䅯睏䅁䅁䅯睂䅅䅁䅅䅁䉁䅁䅁兂䅁䅁䅁䅁䅁䅁杷允䅁䅁䅕䅁䑁䅁䅷䅁䙁䅁䅁䅁扂䕍䈹权啄䅁䅁权㑁䅁䅁权䡁允䅁允䅁䅁䅅䅁䙁䅁䅁䅁䅁䅁䅁䍄䉁䅁䅁兂䅁䅁䅍䅄䅁䅁䅕䅁䅁䕧求ご䭅乁䄴䅁䭁䑁䅳䅁䭁䅁䉣䅁䉁䅁䅁允䅁䅁䅕䅁䅁䅁䅁䅁䵁䅉䅅䅁䙁䅁䅁睁䵁䅁䅁兂䅁䅁䅃䝑偖兑䅯䄴䅁䅁䅯睏䅁䅁䅯睂䅅䅁䅅䅁䉁䅁䅁兂䅁䅁䅁䅁䅁䅁杷允䅁䅁䅕䅁䑁䅁䅷䅁䙁䅁䅁䥁䅂啚䈹权浄䅁䅁权㝁䅁䅁权䡁允䅁允䅁䅁䅅䅁䙁䅁䅁䅁䅁䅁䅁䍄䉁䅁䅁兂䅁䅁䅍䅄䅁䅁䅕䅁䅁䕧求ご䭅佁䅧䅁䭁䑁䅳䅁䭁䅁䉣䅁䉁䅁䅁允䅁䅁䅕䅁䅁䅁䅁䅁䵁䅉䅅䅁䙁䅁䅁睁䵁䅁䅁兂䅁䅁䅁晡但兑䅯䄳䅁䅁䅯睁䅁䅁䅯睂䅅䅁䅅䅁䉁䅁䅁兂㙃㠲䥺兎㍲睐杷允䅁䅁䅕䅁䑁䅁䅷䅁䙁䅁䅁䥁䅂啚䈹权㙄䅁䅁权㝁䅁䅁权䡁允䅁允䅁䅁䅅䅁䙁䅁䅁䅁䅁䅁䅁䍄䉁䅁䅁兂䅁䅁䅍䅄䅁䅁䅕䅁䅁䕧求ご䭅䵁䅍䅁䭁䑁䅳䅁䭁䅁䉣䅁䉁䅁䅁允䅁䅁䅕䅁䅁䅁䅁䅁䵁䅉䅅䅁䙁䅁䅁睁䵁䅁䅁兂䅁䅁䅃䝑偖兑䅯䄷䅁䅁䅯睏䅁䅁䅯睂䅅䅁䅅䅁䉁䅁䅁兂䅁䅁䅁䅁䅁䅁杷允䅁䅁䅕䅁䑁䅁䅷䅁䙁䅁䅁䥁䅂啚䈹权㉄䅁䅁权㝁䅁䅁权䡁允䅁允䅁䅁䅅䅁䙁䅁䅁䅁䅁䅁䅁䍄䉁䅁䅁兂䅁䅁䅍䅄䅁䅁䅕䅁䅁䕧求ご䭅乁䅑䅁䭁䕁䅁䅁䭁䅁䉣䅁䉁䅁䅁允䅁䅁䅕䅁䅁䅁䅁䅁䵁䅉䅅䅁䙁䅁䅁睁䵁䅁䅁兂䅁䅁䅃䝑偖兑䅯朱䅁䅁䅯䅑䅁䅁䅯睂䅅䅁䅅䅁䉁䅁䅁兂䅁䅁䅁䅁䅁䅁杷允䅁䅁䅕䅁䑁䅁䅷䅁䙁䅁䅁䅁权晹䅴权㙄䅁䅁权㍁䅁䅁权䡁允䅁允䅁䅁䅅䅁䙁䅁䅁䅁䅁䅁䅁䍄䉁䅁䅁兂䅁䅁䅍䅄䅁䅁䅕䅁䅁䑧婴ご䭅偁䅯䅁䭁䕁䅍䅁䭁䅁䉣䅁䉁䅁䅁允䅁䅁䅕呱乪さ䭓䕔䵉䅉䅅䅁䙁䅁䅁睁䵁䅁䅁兂䅁䅁䅃䝑偖兑䅯杺䅁䅁䅯䅑䅁䅁䅯睂䅅䅁䅅䅁䉁䅁䅁兂䅁䅁䅁䅁䅁䅁杷允䅁䅁䅕䅁䑁䅁䅷䅁䙁䅁䅁䅁扂䕍䈹权捄䅁䅁权䥂䅁䅁权䡁允䅁允䅁䅁䅅䅁䙁䅁䅁䅁䅁䅁䅁䍄䉁䅁䅁兂䅁䅁䅍䅄䅁䅁䅕䅁䅁䕧求ご䭅佁䅙䅁䭁䕁䅁䅁䭁䅁䉣䅁䉁䅁䅁允䅁䅁䅕䅁䅁䅁䅁䅁䵁䅉䅅䅁䙁䅁䅁睁䵁䅁䅁兂䅁䅁䅃䝑偖兑䅯睲䅁䅁䅯䅑䅁䅁䅯睂䅅䅁䅅䅁䉁䅁䅁兂䅁䅁䅁䅁䅁䅁杷允䅁䅁䅕䅁䑁䅁䅷䅁䙁䅁䅁䅁杄晧䅨权癃䅁䅁权㝁䅁䅁权䡁允䅁允䅁䅁䅅䅁䙁䱁儳䝤䡕硏䅒䍄䉁䅁䅁兂䅁䅁䅍䅄䅁䅁䅕䅁䅁䙁睳ご䭅佁䅑䅁䭁䑁䅙䅁䭁䅁䉣䅁䉁䅁䅁允䅁䅁䅕䅁䅁䅁䅁䅁䵁䅉䅅䅁䙁䅁䅁睁䵁䅁䅁兂䅁䅁䅃䝑偖兑䅯术䅁䅁䅯䅑䅁䅁䅯睂䅅䅁䅅䅁䉁䅁䅁兂䅁䅁䅁䅁䅁䅁杷允䅁䅁䅕䅁䑁䅁䅷䅁䙁䅁䅁䥁䅂啚䈹权䍁允䅁权䅂䅁䅁权䡁允䅁允䅁䅁䅅䅁䙁䅁䅁䅁䅁䅁䅁䍄䉁䅁䅁兂䅁䅁䅍䅄䅁䅁䅕䅁䅁䕧求ご䭅佁䅷䅁䭁䕁䅁䅁䭁䅁䉣䅁䉁䅁䅁允䅁䅁䅕䅁䅁䅁䅁䅁䵁䅉䅅䅁䙁䅁䅁睁䵁䅁䅁兂䅁䅁䅃䝑偖兑䅯䄱䅁䅁䅯児䅁䅁䅯睂䅅䅁䅅䅁䉁䅁䅁兂䅁䅁䅁䅁䅁䅁杷允䅁䅁䅕䅁䑁䅁䅷䅁䙁䅁䅁䥁䅂啚䈹权慄䅁䅁权㥁䅁䅁权䡁允䅁允䅁䅁䅅䅁䙁䅁䅁䅁䅁䅁䅁䍄䉁䅁䅁兂䅁䅁䅍䅄䅁䅁䅕䅁䅁䕧求ご䭅乁䅷䅁䭁䑁䄰䅁䭁䅁䉣䅁䉁䅁䅁允䅁䅁䅕䅁䅁䅁䅁䅁䵁䅉䅅䅁䙁䅁䅁睁䵁䅁䅁兂䅁䅁䅁穗偂兑䅯䄸䅁䅁䅯䅏䅁䅁䅯睂䅅䅁䅅䅁䉁䅁䅁兂䅁䅁䅁䅁䅁䅁杷允䅁䅁䅕䅁䑁䅁䅷䅁䙁䅁䅁䥁䅂啚䈹权佄䅁䅁权㥁䅁䅁权䡁允䅁允䅁䅁䅅䅁䙁䅁䅁䅁䅁䅁䅁䍄䉁䅁䅁兂䅁䅁䅍䅄䅁䅁䅕䅁䅁䕧求ご䭅乁䄴䅁䭁䑁䄰䅁䭁䅁䉣䅁䉁䅁䅁允䅁䅁䅕䅁䅁䅁䅁䅁䵁䅉䅅䅁䙁䅁䅁睁䵁䅁䅁兂䅁䅁䅃䝑偖兑䅯䄯䅁䅁䅯児䅁䅁䅯睂䅅䅁䅅䅁䉁䅁䅁兂䅁䅁䅁䅁䅁䅁杷允䅁䅁䅕䅁䑁䅁䅷䅁䙁䅁䅁䅁杁偋䅬权獄䅁䅁权䑁䅁䅁权䡁允䅁允䅁䅁䅅䅁䙁䅁䅁䅁䅁䅁䅁䍄䉁䅁䅁兂䅁䅁䅍䅄䅁䅁䅕䅁䅁䕧求ご䭅䅁䉁䅁䭁䑁䄰䅁䭁䅁䉣䅁䉁䅁䅁允䅁䅁䅯杂䅅䅁杷允䅁䅁䅕䅁䑁䅁䅷䅁䙁䅁䅁䥁䅂啚䈹权獄䅁䅁权㥁䅁䅁权䡁允䅁允䅁䅁䅅䅁䙁䅁䅁䅁䅁䅁䅁䍄䉁䅁䅁兂䅁䅁䅍䅄䅁䅁䅕䅁䅁䕧求ご䭅乁䅁䅁䭁䑁䅙䅁䭁䅁䉣䅁䉁䅁䅁允䅁䅁䅕䅁䅁䅁䅁䅁䵁䅉䅅䅁䙁䅁䅁睁䵁䅁䅁兂䅁䅁䅁䤴㑈䅑䅯杁䅅䅁䅯睓䅁䅁䅯睂䅅䅁䅅䅁䉁䅁䅁兂㕁獨婧㑚䩷䅑杷允䅁䅁䅕䅁䑁䅁䅷䅁䙁䅁䅁䥁䅂啚䈹权啄䅁䅁权㉁䅁䅁权䡁允䅁允䅁䅁䅅䅁䙁䅁䅁䅁䅁䅁䅁䍄䉁䅁䅁兂䅁䅁䅍䅄䅁䅁䅕䅁䅁䕧求ご䭅乁䅙䅁䭁䑁䅙䅁䭁䅁䉣䅁䉁䅁䅁允䅁䅁䅕䅁䅁䅁䅁䅁䵁䅉䅅䅁䙁䅁䅁睁䵁䅁䅁兂䅁䅁䅁住佒兑䅯杁䅅䅁䅯兏䅁䅁䅯睂䅅䅁䅅䅁䉁䅁䅁兂䅁䅁䅁䅁䅁䅁杷允䅁䅁䅕䅁䑁䅁䅷䅁䙁䅁䅁䥁㝁啗䈹权㑄䅁䅁权畁䅁䅁权䡁允䅁允䅁䅁䅅䅁䙁䅁䅁䅁䅁䅁䅁䍄䉁䅁䅁兂䅁䅁䅍䅄䅁䅁䅕䅁䅁䕧求ご䭅偁䅑䅁䭁䑁䅙䅁䭁䅁䉣䅁䉁䅁䅁允䅁䅁䅕䅁䅁䅁䅁䅁䵁䅉䅅䅁䙁䅁䅁睁䵁䅁䅁兂䅁䅁䅁穗偂兑䅯朷䅁䅁䅯杏䅁䅁䅯睂䅅䅁䅅䅁䉁䅁䅁兂䅁䅁䅁䅁䅁䅁杷允䅁䅁䅕䅁䑁䅁䅷䅁䙁䅁䅁䥁䅂啚䈹权卄䅁䅁权㉁䅁䅁权䡁允䅁允䅁䅁䅅䅁䙁䅁䅁䅁䅁䅁䅁䍄䉁䅁䅁兂䅁䅁䅍䅄䅁䅁䅕䅁䅁䡁䭄〫䭁佁䅷䅁䭁䑁䅳䅁䭁䅁䉣䅁䉁䅁䅁允䅁䅁䅕䅁䅁䅁䅁䅁䵁䅉䅅䅁䙁䅁䅁睁䵁䅁䅁兂䅁䅁䅃䝑偖兑䅯睷䅁䅁䅯李䅁䅁䅯睂䅅䅁䅅䅁䉁䅁䅁兂䅁䅁䅁䅁䅁䅁杷允䅁䅁䅕䅁䑁䅁䅷䅁䙁䅁䅁䥁䅂啚䈹权䕁允䅁权㉁䅁䅁权䡁允䅁允䅁䅁䅅䅁䙁䅁䅁䅁䅁䅁䅁䍄䉁䅁䅁兂䅁䅁䅍䅄䅁䅁䅕䅁䅁䑧婴ご䭅偁䄴䅁䭁䕁䅁䅁䭁䅁䉣䅁䉁䅁䅁允䅁䅁䅕䅁䅁䅁䅁䅁䵁䅉䅅䅁䙁䅁䅁睁䵁䅁䅁兂䅁䅁䅃䝑偖兑䅯朱䅁䅁䅯兑䅁䅁䅯睂䅅䅁䅅䅁䉁䅁䅁兂䅁䅁䅁䅁䅁䅁杷允䅁䅁䅕䅁䑁䅁䅷䅁䙁䅁䅁䥁䅂啚䈹权慄䅁䅁权䉂䅁䅁权䡁允䅁允䅁䅁䅅䅁䙁䅁䅁䅁䅁䅁䅁䍄䉁䅁䅁兂䅁䅁䅍䅄䅁䅁䅕䅁䅁䑁歪歔䭅䅁䉉䅁䭁䕁䅣䅁䭁䅁䉣䅁䉁䅁䅁允䅁䅁䅕䅁䅁䅁䅁䅁䵁䅉䅅䅁䙁䅁䅁睁䵁䅁䅁兂䅁䅁䅃䝑偖兑䅯朳䅁䅁䅯兑䅁䅁䅯睂䅅䅁䅅䅁䉁䅁䅁兂䅁䅁䅁䅁䅁䅁杷允䅁䅁䅕䅁䑁䅁䅷䅁䙁䅁䅁䥁䅂啚䈹权楄䅁䅁权䉂䅁䅁权䡁允䅁允䅁䅁䅅䅁䙁䅁䅁䅁䅁䅁䅁䍄䉁䅁䅁兂䅁䅁䅍䅄䅁䅁䅕䅁䅁䕧求ご䭅䭁䄸䅁䭁䕁䅅䅁䭁䅁䉣䅁䉁䅁䅁允䅁䅁䅕䅁䅁䅁䅁䅁䵁䅉䅅䅁䙁䅁䅁睁䵁䅁䅁兂䅁䅁䅁䵯㝮䅑䅯朰䅁䅁䅯兓䅁䅁䅯睂䅅䅁䅅䅁䉁䅁䅁兂䭂煎兵㍺瀰䅑杷允䅁䅁䅕䅁䑁䅁䅷䅁䙁䅁䅁䅁睂癹䅴权浄䅁䅁权䭂䅁䅁权䡁允䅁允䅁䅁䅅䅁䙁偁睂⽲㥫眵䅂䍄䉁䅁䅁兂䅁䅁䅍䅄䅁䅁䅕䅁䅁䕧求ご䭅偁䅙䅁䭁䕁䅅䅁䭁䅁䉣䅁䉁䅁䅁允䅁䅁䅕䅁䅁䅁䅁䅁䵁䅉䅅䅁䙁䅁䅁睁䵁䅁䅁兂䅁䅁䅁住佒兑䅯杺䅁䅁䅯杍䅁䅁䅯睂䅅䅁䅅䅁䉁䅁䅁兂䅁䅁䅁䅁䅁䅁杷允䅁䅁䅕䅁䑁䅁䅷䅁䙁䅁䅁䥁㝁啗䈹权敄䅁䅁权㉁䅁䅁权䡁允䅁允䅁䅁䅅䅁䙁䥁朶瘴䭂睤䅆䍄䉁䅁䅁兂䅁䅁䅍䅄䅁䅁䅕䅁䅁䕧求ご䭅偁䅷䅁䭁䕁䅑䅁䭁䅁䉣䅁䉁䅁䅁允䅁䅁䅕䅁䅁䅁䅁䅁䵁䅉䅅䅁䙁䅁䅁睁䵁䅁䅁兂䅁䅁䅃䝑偖兑䅯䅁䅅䅁䅯䅒䅁䅁䅯睂䅅䅁䅅䅁䉁䅁䅁权䝁允䅁䍄䉁䅁䅁兂䅁䅁䅍䅄䅁䅁䅕䅁䅁䕧求ご䭅佁䅷䅁䭁䕁䅑䅁䭁䅁䉣䅁䉁䅁䅁允䅁䅁䅕䅁䅁䅁䅁䅁䵁䅉䅅䅁䙁䅁䅁睁䵁䅁䅁兂䅁䅁䅁䵯㝮䅑䅯朱䅁䅁䅯睍䅁䅁䅯睂䅅䅁䅅䅁䉁䅁䅁兂䅁䅁䅁䅁䅁䅁杷允䅁䅁䅕䅁䑁䅁䅷䅁䙁䅁䅁䥁䅂啚䈹权楄䅁䅁权䝂䅁䅁权䡁允䅁允䅁䅁䅅䅁䙁䅁䅁䅁䅁䅁䅁䍄䉁䅁䅁兂䅁䅁䅍䅄䅁䅁䅕䅁䅁䕧求ご䭅偁䅁䅁䭁䕁䅙䅁䭁䅁䉣䅁䉁䅁䅁允䅁䅁䅕䅁䅁䅁䅁䅁䵁䅉䅅䅁䙁䅁䅁睁䵁䅁䅁兂䅁䅁䅃䝑偖兑䅯䄶䅁䅁䅯杒䅁䅁䅯睂䅅䅁䅅䅁䉁䅁䅁兂䅁䅁䅁䅁䅁䅁杷允䅁䅁䅕䅁䑁䅁䅷䅁䙁䅁䅁䅁扂䕍䈹权䱄䅁䅁权䑁䅁䅁权䡁允䅁允䅁䅁䅅䅁䙁䅁䅁䅁䅁䅁䅁䍄䉁䅁䅁兂䅁䅁䅍䅄䅁䅁䅕䅁䅁䕧求ご䭅乁䅉䅁䭁䕁䅙䅁䭁䅁䉣䅁䉁䅁䅁允䅁䅁䅕䅁䅁䅁䅁䅁䵁䅉䅅䅁䙁䅁䅁睁䵁䅁䅁兂䅁䅁䅃䝑偖兑䅯䄫䅁䅁䅯杒䅁䅁䅯睂䅅䅁䅅䅁䉁䅁䅁兂䅁䅁䅁䅁䅁䅁杷允䅁䅁䅕䅁䑁䅁䅷䅁䙁䅁䅁䥁䅂啚䈹权㡄䅁䅁权䝂䅁䅁权䡁允䅁允䅁䅁䅅䅁䙁䅁䅁䅁䅁䅁䅁䍄䉁䅁䅁兂䅁䅁䅍䅄䅁䅁䅕䅁䅁䕧求ご䭅乁䅁䅁䭁䕁䅣䅁䭁䅁䉣䅁䉁䅁䅁允䅁䅁䅕䅁䅁䅁䅁䅁䵁䅉䅅䅁䙁䅁䅁睁䵁䅁䅁兂䅁䅁䅁䤴㑈䅑䅯朸䅁䅁䅯睏䅁䅁䅯睂䅅䅁䅅䅁䉁䅁䅁兂捂㡪ㅌ䙋捷䅑杷允䅁䅁䅕䅁䑁䅁䅷䅁䙁䅁䅁䅁灂唸䈵权佄䅁䅁权乂䅁䅁权䡁允䅁允䅁䅁䅅䅁䙁䵁䑎䠳潒⭸⽍䍄䉁䅁䅁兂䅁䅁䅍䅄䅁䅁䅕䅁䅁䑁歪歔䭅佁䅁䅁䭁䍁䄸䅁䭁䅁䉣䅁䉁䅁䅁允䅁䅁䅕䅁䅁䅁䅁䅁䵁䅉䅅䅁䙁䅁䅁睁䵁䅁䅁兂䅁䅁䅃䝑偖兑䅯朴䅁䅁䅯睒䅁䅁䅯睂䅅䅁䅅䅁䉁䅁䅁兂䅁䅁䅁䅁䅁䅁杷允䅁䅁䅕䅁䑁䅁䅷䅁䙁䅁䅁䥁䅂啚䈹权浄䅁䅁权䡂䅁䅁权䡁允䅁允䅁䅁䅅䅁䙁䅁䅁䅁䅁䅁䅁䍄䉁䅁䅁兂䅁䅁䅍䅄䅁䅁䅕䅁䅁䕧求ご䭅䭁䄸䅁䭁䕁䅣䅁䭁䅁䉣䅁䉁䅁䅁允䅁䅁䅕䅁䅁䅁䅁䅁䵁䅉䅅䅁䙁䅁䅁睁䵁䅁䅁兂䅁䅁䅃䝑偖兑䅯䄹䅁䅁䅯睒䅁䅁䅯睂䅅䅁䅅䅁䉁䅁䅁兂䅁䅁䅁䅁䅁䅁杷允䅁䅁䅕䅁䑁䅁䅷䅁䙁䅁䅁䥁䅂啚䈹权⽃䅁䅁权䡂䅁䅁权䡁允䅁允䅁䅁䅅䅁䙁䅁䅁䅁䅁䅁䅁䍄䉁䅁䅁兂䅁䅁䅍䅄䅁䅁䅕䅁䅁䙁睳ご䭅乁䅑䅁䭁䕁䅙䅁䭁䅁䉣䅁䉁䅁䅁允䅁䅁䅕䅁䅁䅁䅁䅁䵁䅉䅅䅁䙁䅁䅁睁䵁䅁䅁兂䅁䅁䅃䝑偖兑䅯睷䅁䅁䅯睒䅁䅁䅯睂䅅䅁䅅䅁䉁䅁䅁兂䅁䅁䅁䅁䅁䅁杷允䅁䅁䅕䅁䑁䅁䅷䅁䙁䅁䅁䥁䅂啚䈹权煄䅁䅁权䡂䅁䅁权䡁允䅁允䅁䅁䅅䅁䙁䅁䅁䅁䅁䅁䅁䍄䉁䅁䅁兂䅁䅁䅍䅄䅁䅁䅕䅁䅁䙁睳ご䭅乁䅉䅁䭁䑁䄴䅁䭁䅁䉣䅁䉁䅁䅁允䅁䅁䅕䔯䕏獏浌歌䵁䅉䅅䅁䙁䅁䅁睁䵁䅁䅁兂䅁䅁䅃䝑偖兑䅯䄰䅁䅁䅯䅓䅁䅁䅯睂䅅䅁䅅䅁䉁䅁䅁兂䅁䅁䅁䅁䅁䅁杷允䅁䅁䅕䅁䑁䅁䅷䅁䙁䅁䅁䥁䅂啚䈹权敄䅁䅁权䥂䅁䅁权䡁允䅁允䅁䅁䅅䅁䙁䅁䅁䅁䅁䅁䅁䍄䉁䅁䅁兂䅁䅁䅍䅄䅁䅁䅕䅁䅁䕧求ご䭅佁䅁䅁䭁䕁䅧䅁䭁䅁䉣䅁䉁䅁䅁允䅁䅁䅕䅁䅁䅁䅁䅁䵁䅉䅅䅁䙁䅁䅁睁䵁䅁䅁兂䅁䅁䅃䝑偖兑䅯朸䅁䅁䅯䅓䅁䅁䅯睂䅅䅁䅅䅁䉁䅁䅁兂䅁䅁䅁䅁䅁䅁杷允䅁䅁䅕䅁䑁䅁䅷䅁䙁䅁䅁䥁䅂啚䈹权い䅁䅁权䥂䅁䅁权䡁允䅁允䅁䅁䅅䅁䙁䅁䅁䅁䅁䅁䅁䍄䉁䅁䅁兂䅁䅁䅍䅄䅁䅁䅕䅁䅁䕧求ご䭅乁䅉䅁䭁䕁䅧䅁䭁䅁䉣䅁䉁䅁䅁允䅁䅁䅕䅁䅁䅁䅁䅁䵁䅉䅅䅁䙁䅁䅁睁䵁䅁䅁兂䅁䅁䅁䍉㕪䅑䅯䄲䅁䅁䅯兔䅁䅁䅯睂䅅䅁䅅䅁䉁䅁䅁兂䅁䅁䅁䅁䅁䅁杷允䅁䅁䅕䅁䑁䅁䅷䅁䙁䅁䅁䥁㝁啗䈹权い䅁䅁权䑁䅁䅁权䡁允䅁允䅁䅁䅅䅁䙁䭁癈㄰桯橗䅎䍄䉁䅁䅁兂䅁䅁䅍䅄䅁䅁䅕䅁䅁䕧求ご䭅偁䅷䅁䭁䕁䅧䅁䭁䅁䉣䅁䉁䅁䅁允䅁䅁䅕䅁䅁䅁䅁䅁䵁䅉䅅䅁䙁䅁䅁睁䵁䅁䅁兂䅁䅁䅃䝑偖兑䅯术䅁䅁䅯䅓䅁䅁䅯睂䅅䅁䅅䅁䉁䅁䅁兂䅁䅁䅁䅁䅁䅁杷允䅁䅁䅕䅁䑁䅁䅷䅁䙁䅁䅁䅁权晹䅴权坄䅁䅁权䩂䅁䅁权䡁允䅁允䅁䅁䅅䅁䙁䭁䅍琫桖㤸⽙䍄䉁䅁䅁兂䅁䅁䅍䅄䅁䅁䅕䅁䅁䕧求ご䭅佁䅷䅁䭁䕁䅧䅁䭁䅁䉣䅁䉁䅁䅁允䅁䅁䅕䅁䅁䅁䅁䅁䵁䅉䅅䅁䙁䅁䅁睁䵁䅁䅁兂䅁䅁䅁䤴㑈䅑䅯朴䅁䅁䅯睑䅁䅁䅯睂䅅䅁䅅䅁䉁䅁䅁兂㉂䤸歖㑍內䅑杷允䅁䅁䅕䅁䑁䅁䅷䅁䙁䅁䅁䥁䅂啚䈹权杄䅁䅁权䩂䅁䅁权䡁允䅁允䅁䅁䅅䅁䙁䉁浬䅯瑢⽉⽑䍄䉁䅁䅁兂䅁䅁䅍䅄䅁䅁䅕䅁䅁䕧求ご䭅䱁䄸䅁䭁䕁䅫䅁䭁䅁䉣䅁䉁䅁䅁允䅁䅁䅕䅁䅁䅁䅁䅁䵁䅉䅅䅁䙁䅁䅁睁䵁䅁䅁兂䅁䅁䅃䝑偖兑䅯术䅁䅁䅯兓䅁䅁䅯睂䅅䅁䅅䅁䉁䅁䅁兂祄潋具㑹啷村杷允䅁䅁䅕䅁䑁䅁䅷䅁䙁䅁䅁䥁䅂啚䈹权䍁允䅁权䩂䅁䅁权䡁允䅁允䅁䅁䅅䅁䙁偁䩣摑硲兪䅆䍄䉁䅁䅁兂䅁䅁䅍䅄䅁䅁䅕䅁䅁䕧求ご䭅佁䅯䅁䭁䕁䅫䅁䭁䅁䉣䅁䉁䅁䅁允䅁䅁䅕楈ぢ杵博空䴸䅉䅅䅁䙁䅁䅁睁䵁䅁䅁兂䅁䅁䅃䝑偖兑䅯䅂䅅䅁䅯兓䅁䅁䅯睂䅅䅁䅅䅁䉁䅁䅁兂坃䵡捂潮田䅑杷允䅁䅁䅕䅁䑁䅁䅷䅁䙁䅁䅁䥁䅂啚䈹权捄䅁䅁权ㅁ䅁䅁权䡁允䅁允䅁䅁䅅䅁䙁䭁搱橶煢畖⼴䍄䉁䅁䅁兂䅁䅁䅍䅄䅁䅁䅕䅁䅁䝁确歔䭅乁䅉䅁䭁䕁䅉䅁䭁䅁䉣䅁䉁䅁䅁允䅁䅁䅕㥦焸䑤㍹䕎䵁䅉䅅䅁䙁䅁䅁睁䵁䅁䅁兂䅁䅁䅃䝑偖兑䅯䄴䅁䅁䅯兎䅁䅁䅯睂䅅䅁䅅䅁䉁䅁䅁兂䝁䠹牏䠸ㄳ睐杷允䅁䅁䅕䅁䑁䅁䅷䅁䙁䅁䅁䥁䅂啚䈹权歄䅁䅁权ㅁ䅁䅁权䡁允䅁允䅁䅁䅅䅁䙁偁敗婷㑯癸⽳䍄䉁䅁䅁兂䅁䅁䅍䅄䅁䅁䅕䅁䅁䕧求ご䭅佁䅙䅁䭁䑁䅕䅁䭁䅁䉣䅁䉁䅁䅁允䅁䅁䅕晫偒硷䐹䐯䴸䅉䅅䅁䙁䅁䅁睁䵁䅁䅁兂䅁䅁䅃䝑偖兑䅯䄸䅁䅁䅯兎䅁䅁䅯睂䅅䅁䅅䅁䉁䅁䅁兂獂䔳䭍汔䄱䅑杷允䅁䅁䅕䅁䑁䅁䅷䅁䙁䅁䅁䥁䅂啚䈹权潄䅁䅁权ㅁ䅁䅁权䡁允䅁允䅁䅁䅅䅁䙁䅁洫男煖䔫䅸䍄䉁䅁䅁兂䅁䅁䅍䅄䅁䅁䅕䅁䅁䕧求ご䭅乁䅉䅁䭁䑁䅕䅁䭁䅁䉣䅁䉁䅁䅁允䅁䅁䅕塅砫佨䑧が䵁䅉䅅䅁䙁䅁䅁睁䵁䅁䅁兂䅁䅁䅃䝑偖兑䅯䅁䅅䅁䅯兎䅁䅁䅯睂䅅䅁䅅䅁䉁䅁䅁权䝁允䅁䍄䉁䅁䅁兂䅁䅁䅍䅄䅁䅁䅕䅁䅁䕧求ご䭅乁䅑䅁䭁䕁䅉䅁䭁䅁䉣䅁䉁䅁䅁允䅁䅁䅕䅁䅁䅁䅁䅁䵁䅉䅅䅁䙁䅁䅁睁䵁䅁䅁兂䅁䅁䅁䵯㝮䅑䅯䄰䅁䅁䅯睍䅁䅁䅯睂䅅䅁䅅䅁䉁䅁䅁兂䅁䅁䅁䅁䅁䅁杷允䅁䅁䅕䅁䑁䅁䅷䅁䙁䅁䅁䥁䅂啚䈹权い䅁䅁权䱂䅁䅁权䡁允䅁允䅁䅁䅅䅁䙁䍁歬婪䙕祅䅨䍄䉁䅁䅁兂䅁䅁䅍䅄䅁䅁䅕䅁䅁䑁歪歔䭅佁䅑䅁䭁䕁䅳䅁䭁䅁䉣䅁䉁䅁䅁允䅁䅁䅕䔲⬵え确啃䵁䅉䅅䅁䙁䅁䅁睁䵁䅁䅁兂䅁䅁䅃䝑偖兑䅯朰䅁䅁䅯睓䅁䅁䅯睂䅅䅁䅅䅁䉁䅁䅁兂剃㉹㍺㉭甴䅑杷允䅁䅁䅕䅁䑁䅁䅷䅁䙁䅁䅁䥁䅂啚䈹权㡄䅁䅁权䱂䅁䅁权䡁允䅁允䅁䅁䅅䅁䙁䱁䙩瀲䝑䔴䅎䍄䉁䅁䅁兂䅁䅁䅍䅄䅁䅁䅕䅁䅁䕧求ご䭅䅁䉁䅁䭁䕁䅳䅁䭁䅁䉣䅁䉁䅁䅁允䅁䅁䅯杂䅅䅁杷允䅁䅁䅕䅁䑁䅁䅷䅁䙁䅁䅁䅁㝂啌䈹权歄䅁䅁权㉁䅁䅁权䡁允䅁允䅁䅁䅅䅁䙁䅁䅁䅁䅁䅁䅁䍄䉁䅁䅁兂䅁䅁䅍䅄䅁䅁䅕䅁䅁䕧求ご䭅䅁䉉䅁䭁䕁䅳䅁䭁䅁䉣䅁䉁䅁䅁允䅁䅁䅕㡂㍤住呷樹䴸䅉䅅䅁䙁䅁䅁睁䵁䅁䅁兂䅁䅁䅃䝑偖兑䅯杺䅁䅁䅯䅔䅁䅁䅯睂䅅䅁䅅䅁䉁䅁䅁兂噁乬剚䥫橺睐杷允䅁䅁䅕䅁䑁䅁䅷䅁䙁䅁䅁䥁䅂啚䈹权歄䅁䅁权䵂䅁䅁权䡁允䅁允䅁䅁䅅䅁䙁䡁⽘塴塘倴⽧䍄䉁䅁䅁兂䅁䅁䅍䅄䅁䅁䅕䅁䅁䕧求ご䭅佁䅙䅁䭁䕁䅷䅁䭁䅁䉣䅁䉁䅁䅁允䅁䅁䅕坩䄵䙪佂吹䴸䅉䅅䅁䙁䅁䅁睁䵁䅁䅁兂䅁䅁䅁䍉㕪䅑䅯朸䅁䅁䅯睌䅁䅁䅯睂䅅䅁䅅䅁䉁䅁䅁兂䅁䅁䅁䅁䅁䅁杷允䅁䅁䅕䅁䑁䅁䅷䅁䙁䅁䅁䥁䅂啚䈹权祄䅁䅁权䵂䅁䅁权䡁允䅁允䅁䅁䅅䅁䙁䅁瑅晈潏楥䅚䍄䉁䅁䅁兂䅁䅁䅍䅄䅁䅁䅕䅁䅁䕧求ご䭅偁䅧䅁䭁䕁䅷䅁䭁䅁䉣䅁䉁䅁䅁允䅁䅁䅕䅁䅁䅁䅁䅁䵁䅉䅅䅁䙁䅁䅁睁䵁䅁䅁兂䅁䅁䅁晡但兑䅯䄯䅁䅁䅯䅐䅁䅁䅯睂䅅䅁䅅䅁䉁䅁䅁兂灁䔹⽍吵䜱䅑杷允䅁䅁䅕䅁䑁䅁䅷䅁䙁䅁䅁䥁䅂啚䈹权啄䅁䅁权⭁䅁䅁权䡁允䅁允䅁䅁䅅䅁䙁䅁䅁䅁䅁䅁䅁䍄䉁䅁䅁兂䅁䅁䅍䅄䅁䅁䅕䅁䅁䕧求ご䭅乁䅙䅁䭁䑁䄴䅁䭁䅁䉣䅁䉁䅁䅁允䅁䅁䅕䍫つ副呚䐷䴸䅉䅅䅁䙁䅁䅁睁䵁䅁䅁兂䅁䅁䅃䝑偖兑䅯䄲䅁䅁䅯材䅁䅁䅯睂䅅䅁䅅䅁䉁䅁䅁兂牃䝒⭵圵汘睐杷允䅁䅁䅕䅁䑁䅁䅷䅁䙁䅁䅁䥁䅂啚䈹权慄䅁䅁权⭁䅁䅁权䡁允䅁允䅁䅁䅅䅁䙁䱁䰷塺杺乒⼴䍄䉁䅁䅁兂䅁䅁䅍䅄䅁䅁䅕䅁䅁䕧求ご䭅乁䅷䅁䭁䑁䄴䅁䭁䅁䉣䅁䉁䅁䅁允䅁䅁䅕兡佰礴畯稶䴸䅉䅅䅁䙁䅁䅁睁䵁䅁䅁兂䅁䅁䅁晡但兑䅯睲䅁䅁䅯李䅁䅁䅯睂䅅䅁䅅䅁䉁䅁䅁兂敂ご眷䡳㔳睐杷允䅁䅁䅕䅁䑁䅁䅷䅁䙁䅁䅁䥁䅂啚䈹权佄䅁䅁权⭁䅁䅁权䡁允䅁允䅁䅁䅅䅁䙁䥁桧灪祫佐⽅䍄䉁䅁䅁兂䅁䅁䅍䅄䅁䅁䅕䅁䅁䕧求ご䭅乁䅉䅁䭁䑁䄴䅁䭁䅁䉣䅁䉁䅁䅁允䅁䅁䅕癔啇洲瑦歌䵁䅉䅅䅁䙁䅁䅁睁䵁䅁䅁兂䅁䅁䅃䝑偖兑䅯䄯䅁䅁䅯材䅁䅁䅯睂䅅䅁䅅䅁䉁䅁䅁兂畂橂䭰儴䑨䅑杷允䅁䅁䅕䅁䑁䅁䅷䅁䙁䅁䅁䥁䅂啚䈹权䕁允䅁权⭁䅁䅁权䡁允䅁允䅁䅁䅅䅁䙁䅁剰慉唫匲䄵䍄䉁䅁䅁兂䅁䅁䅍䅄䅁䅁䅕䅁䅁䕧求ご䭅乁䅁䅁䭁䕁䅕䅁䭁䅁䉣䅁䉁䅁䅁允䅁䅁䅕䩳啴婺牔啇䵁䅉䅅䅁䙁䅁䅁睁䵁䅁䅁兂䅁䅁䅁䤴㑈䅑䅯䄫䅁䅁䅯䅌䅁䅁䅯睂䅅䅁䅅䅁䉁䅁䅁兂䅁䅁䅁䅁䅁䅁杷允䅁䅁䅕䅁䑁䅁䅷䅁䙁䅁䅁䥁䅂啚䈹权捄䅁䅁权䙂䅁䅁权䡁允䅁允䅁䅁䅅䅁䙁偁攴㡪户⭓⽷䍄䉁䅁䅁兂䅁䅁䅍䅄䅁䅁䅕䅁䅁䕧求ご䭅䵁䄴䅁䭁䕁䅕䅁䭁䅁䉣䅁䉁䅁䅁允䅁䅁䅕扶潓佚㍬稳䴸䅉䅅䅁䙁䅁䅁睁䵁䅁䅁兂䅁䅁䅁䍉㕪䅑䅯䄳䅁䅁䅯材䅁䅁䅯睂䅅䅁䅅䅁䉁䅁䅁兂䅁䅁䅁䅁䅁䅁杷允䅁䅁䅕䅁䑁䅁䅷䅁䙁䅁䅁䥁䅂啚䈹权歄䅁䅁权䙂䅁䅁权䡁允䅁允䅁䅁䅅䅁䙁䭁䅬䵎穐瘷⽑䍄䉁䅁䅁兂䅁䅁䅍䅄䅁䅁䅕䅁䅁䕧求ご䭅佁䅙䅁䭁䕁䅕䅁䭁䅁䉣䅁䉁䅁䅁允䅁䅁䅕礶㡩捉⽲樸䴸䅉䅅䅁䙁䅁䅁睁䵁䅁䅁兂䅁䅁䅁䍉㕪䅑䅯术䅁䅁䅯免䅁䅁䅯睂䅅䅁䅅䅁䉁䅁䅁兂䅁䅁䅁䅁䅁䅁杷允䅁䅁䅕䅁䑁䅁䅷䅁䙁䅁䅁䥁䅂啚䈹权い䅁䅁权䙂䅁䅁权䡁允䅁允䅁䅁䅅䅁䙁䝁䙥扺堹協䅸䍄䉁䅁䅁兂䅁䅁䅍䅄䅁䅁䅕䅁䅁䕧求ご䭅乁䅉䅁䭁䕁䅕䅁䭁䅁䉣䅁䉁䅁䅁允䅁䅁䅕䥶ㅑ䰱䵈䕍䵁䅉䅅䅁䙁䅁䅁睁䵁䅁䅁兂䅁䅁䅃䝑偖兑䅯术䅁䅁䅯兒䅁䅁䅯睂䅅䅁䅅䅁䉁䅁䅁兂䙃䜫搲㝁䝅村杷允䅁䅁䅕䅁䑁䅁䅷䅁䙁䅁䅁䥁䅂啚䈹权浄䅁䅁权㡁䅁䅁权䡁允䅁允䅁䅁䅅䅁䙁䵁杊硤䡧癫⽉䍄䉁䅁䅁兂䅁䅁䅍䅄䅁䅁䅕䅁䅁䡁䭄〫䭁偁䅙䅁䭁䕁䅧䅁䭁䅁䉣䅁䉁䅁䅁允䅁䅁䅕䅁䅁䅁䅁䅁䵁䅉䅅䅁䙁䅁䅁睁䵁䅁䅁兂䅁䅁䅁穗偂兑䅯䄯䅁䅁䅯李䅁䅁䅯睂䅅䅁䅅䅁䉁䅁䅁兂䅁䅁䅁䅁䅁䅁杷允䅁䅁䅕䅁䑁䅁䅷䅁䙁䅁䅁䥁䅂啚䈹权畄䅁䅁权㡁䅁䅁权䡁允䅁允䅁䅁䅅䅁䙁佁楶䬳慷唵䅤䍄䉁䅁䅁兂䅁䅁䅍䅄䅁䅁䅕䅁䅁䕧求ご䭅偁䅑䅁䭁䑁䅷䅁䭁䅁䉣䅁䉁䅁䅁允䅁䅁䅕噬穅㌱洲か䵁䅉䅅䅁䙁䅁䅁睁䵁䅁䅁兂䅁䅁䅃䝑偖兑䅯睹䅁䅁䅯䅐䅁䅁䅯睂䅅䅁䅅䅁䉁䅁䅁兂䅁䅁䅁䅁䅁䅁杷允䅁䅁䅕䅁䑁䅁䅷䅁䙁䅁䅁䥁䅂啚䈹权㙄䅁䅁权㡁䅁䅁权䡁允䅁允䅁䅁䅅䅁䙁䙁㐱噰㝏䝉䍎䍄䉁䅁䅁兂䅁䅁䅍䅄䅁䅁䅕䅁䅁䕧求ご䭅䅁䉉䅁䭁䑁䅷䅁䭁䅁䉣䅁䉁䅁䅁允䅁䅁䅕⭖楌栵䑄䐷䴸䅉䅅䅁䙁䅁䅁睁䵁䅁䅁兂䅁䅁䅁晡但兑䅯䄲䅁䅁䅯䅏䅁䅁䅯睂䅅䅁䅅䅁䉁䅁䅁兂䅁䅁䅁䅁䅁䅁杷允䅁䅁䅕䅁䑁䅁䅷䅁䙁䅁䅁䥁䅂啚䈹权慄䅁䅁权䭂䅁䅁权䡁允䅁允䅁䅁䅅䅁䙁䑁ば敇⽱㥇⼰䍄䉁䅁䅁兂䅁䅁䅍䅄䅁䅁䅕䅁䅁䕧求ご䭅佁䅉䅁䭁䕁䅯䅁䭁䅁䉣䅁䉁䅁䅁允䅁䅁䅕䩪倶卷嘯歁䵁䅉䅅䅁䙁䅁䅁睁䵁䅁䅁兂䅁䅁䅃䝑偖兑䅯䄵䅁䅁䅯杓䅁䅁䅯睂䅅䅁䅅䅁䉁䅁䅁兂⭂硱剨㉦爳睐杷允䅁䅁䅕䅁䑁䅁䅷䅁䙁䅁䅁䅁㝂啌䈹权敄䅁䅁权䉂䅁䅁权䡁允䅁允䅁䅁䅅䅁䙁䅁䅁䅁䅁䅁䅁䍄䉁䅁䅁兂䅁䅁䅍䅄䅁䅁䅕䅁䅁佁䉃䔫䭁偁䅙䅁䭁䕁䅍䅁䭁䅁䉣䅁䉁䅁䅁允䅁䅁䅕敥佪杣佌䐶䴸䅉䅅䅁䙁䅁䅁睁䵁䅁䅁兂䅁䅁䅃䝑偖兑䅯朸䅁䅁䅯杓䅁䅁䅯睂䅅䅁䅅䅁䉁䅁䅁兂慂猹挳坄灍䅑杷允䅁䅁䅕䅁䑁䅁䅷䅁䙁䅁䅁䅁权晹䅴权䱄䅁䅁权䥂䅁䅁权䡁允䅁允䅁䅁䅅䅁䙁䝁䨳獎爴睩䅴䍄䉁䅁䅁兂䅁䅁䅍䅄䅁䅁䅕䅁䅁䕧求ご䭅偁䅑䅁䭁䕁䅯䅁䭁䅁䉣䅁䉁䅁䅁允䅁䅁䅕瑹癔橭救啌䵁䅉䅅䅁䙁䅁䅁睁䵁䅁䅁兂䅁䅁䅃䝑偖兑䅯朰䅁䅁䅯杓䅁䅁䅯睂䅅䅁䅅䅁䉁䅁䅁兂慃扱㌴摭睧䅑杷允䅁䅁䅕䅁䑁䅁䅷䅁䙁䅁䅁䥁䅂啚䈹权䅁允䅁权䭂䅁䅁权䡁允䅁允䅁䅁䅅䅁䭁䅁䉙䅁䵁䅉䅅䅁䙁䅁䅁睁䵁䅁䅁兂䅁䅁䅃䝑偖兑䅯䅂䅅䅁䅯杓䅁䅁䅯睂䅅䅁䅅䅁䉁䅁䅁兂睂慔䅅㥤癙䅑杷允䅁䅁䅕䅁䑁䅁䅷䅁䙁䅁䅁䥁䅂啚䈹权獄䅁䅁权䭂䅁䅁权䡁允䅁允䅁䅁䅅䅁䙁䩁乸偐䙚余⽑䍄䉁䅁䅁兂䅁䅁䅍䅄䅁䅁䅕䅁䅁䕧求ご䭅乁䅙䅁䭁䕁䅉䅁䭁䅁䉣䅁䉁䅁䅁允䅁䅁䅕呃楪楆噴吴䴸䅉䅅䅁䙁䅁䅁睁䵁䅁䅁兂䅁䅁䅃䝑偖兑䅯朲䅁䅁䅯村䅁䅁䅯睂䅅䅁䅅䅁䉁䅁䅁兂穄卩牊浊慌睐杷允䅁䅁䅕䅁䑁䅁䅷䅁䙁䅁䅁䥁䅂啚䈹权佄䅁䅁权䍂䅁䅁权䡁允䅁允䅁䅁䅅䅁䙁䱁䍚剱牣瑘⽧䍄䉁䅁䅁兂䅁䅁䅍䅄䅁䅁䅕䅁䅁䕧求ご䭅佁䅉䅁䭁䕁䅉䅁䭁䅁䉣䅁䉁䅁䅁允䅁䅁䅕㡱剎眵啢歁䵁䅉䅅䅁䙁䅁䅁睁䵁䅁䅁兂䅁䅁䅃䝑偖兑䅯朸䅁䅁䅯村䅁䅁䅯睂䅅䅁䅅䅁䉁䅁䅁兂权㍎塉㐲灁䅑杷允䅁䅁䅕䅁䑁䅁䅷䅁䙁䅁䅁䥁䅂啚䈹权い䅁䅁权䍂䅁䅁权䡁允䅁允䅁䅁䅅䅁䙁䱁䡂塆歶䌰䅸䍄䉁䅁䅁兂䅁䅁䅍䅄䅁䅁䅕䅁䅁䑁歪歔䭅乁䅙䅁䭁䕁䄰䅁䭁䅁䉣䅁䉁䅁䅁允䅁䅁䅕獺䴷䉍獸樹䴸䅉䅅䅁䙁䅁䅁睁䵁䅁䅁兂䅁䅁䅃ㅏ偬兑䅯朱䅁䅁䅯児䅁䅁䅯睂䅅䅁䅅䅁䉁䅁䅁兂䅁䅁䅁䅁䅁䅁杷允䅁䅁䅕䅁䑁䅁䅷䅁䙁䅁䅁䥁䅂啚䈹权䕁允䅁权䍂䅁䅁权䡁允䅁允䅁䅁䅅䅁䙁佁穩杓攰啯䅊䍄䉁䅁䅁兂䅁䅁䅍䅄䅁䅁䅕䅁䅁䕧求ご䭅乁䅁䅁䭁䕁䄰䅁䭁䅁䉣䅁䉁䅁䅁允䅁䅁䅕䝶穎㝫㍏䕈䵁䅉䅅䅁䙁䅁䅁睁䵁䅁䅁兂䅁䅁䅃䝑偖兑䅯䄲䅁䅁䅯兔䅁䅁䅯睂䅅䅁䅅䅁䉁䅁䅁兂瑁㍭敆乺桄睐杷允䅁䅁䅕䅁䑁䅁䅷䅁䙁䅁䅁䥁䅂啚䈹权捄䅁䅁权乂䅁䅁权䡁允䅁允䅁䅁䅅䅁䙁䵁硨摚䥖畳⽣䍄䉁䅁䅁兂䅁䅁䅍䅄䅁䅁䅕䅁䅁䕧求ご䭅佁䅉䅁䭁䕁䄰䅁䭁䅁䉣䅁䉁䅁䅁允䅁䅁䅕晦佨摧吷歁䵁䅉䅅䅁䙁䅁䅁睁䵁䅁䅁兂䅁䅁䅃䝑偖兑䅯睲䅁䅁䅯兔䅁䅁䅯睂䅅䅁䅅䅁䉁䅁䅁兂䉂捒祙堫歺睐杷允䅁䅁䅕䅁䑁䅁䅷䅁䙁䅁䅁䅁灂唸䈵权啄䅁䅁权䑂䅁䅁权䡁允䅁允䅁䅁䅅䅁䙁䙁摸渱晓楑䅬䍄䉁䅁䅁兂䅁䅁䅍䅄䅁䅁䅕䅁䅁䕧求ご䭅乁䅉䅁䭁䕁䄰䅁䭁䅁䉣䅁䉁䅁䅁允䅁䅁䅕噪灘ㅳ䭥䕍䵁䅉䅅䅁䙁䅁䅁睁䵁䅁䅁兂䅁䅁䅃䝑偖兑䅯䅂䅅䅁䅯兔䅁䅁䅯睂䅅䅁䅅䅁䉁䅁䅁兂畃奨㡙橩汧䅑杷允䅁䅁䅕䅁䑁䅁䅷䅁䙁䅁䅁䅁㑁䔵䈵权睄䅁䅁权㕁䅁䅁权䡁允䅁允䅁䅁䅅䅁䙁䅁䅁䅁䅁䅁䅁䍄䉁䅁䅁兂䅁䅁䅍䅄䅁䅁䅕䅁䅁䕧求ご䭅佁䅁䅁䭁䕁䅍䅁䭁䅁䉣䅁䉁䅁䅁允䅁䅁䅕欯偧㡍噸吹䴸䅉䅅䅁䙁䅁䅁睁䵁䅁䅁兂䅁䅁䅃䝑偖兑䅯睲䅁䅁䅯睑䅁䅁䅯睂䅅䅁䅅䅁䉁䅁䅁兂畁乚捗充獄睐杷允䅁䅁䅕䅁䑁䅁䅷䅁䙁䅁䅁䥁䅂啚䈹权䱄䅁䅁权䑂䅁䅁权䡁允䅁允䅁䅁䅅䅁䙁䅁䅁䅁䅁䅁䅁䍄䉁䅁䅁兂䅁䅁䅍䅄䅁䅁䅕䅁䅁䡁䭄〫䭁偁䅯䅁䭁䍁䄴䅁䭁䅁䉣䅁䉁䅁䅁允䅁䅁䅕䅁䅁䅁䅁䅁䵁䅉䅅䅁䙁䅁䅁睁䵁䅁䅁兂䅁䅁䅃䝑偖兑䅯䄫䅁䅁䅯睑䅁䅁䅯睂䅅䅁䅅䅁䉁䅁䅁兂䅁䅁䅁䅁䅁䅁杷允䅁䅁䅕䅁䑁䅁䅷䅁䙁䅁䅁䅁杁偋䅬权慄䅁䅁权㥁䅁䅁权䡁允䅁允䅁䅁䅅䅁䙁乁䱍㕃瑹摳⼰䍄䉁䅁䅁兂䅁䅁䅍䅄䅁䅁䅕䅁䅁䕧求ご䭅偁䅯䅁䭁䕁䅍䅁䭁䅁䉣䅁䉁䅁䅁允䅁䅁䅕塣㡈堹塤䕚䵉䅉䅅䅁䙁䅁䅁睁䵁䅁䅁兂䅁䅁䅃䝑偖兑䅯䄯䅁䅁䅯睑䅁䅁䅯睂䅅䅁䅅䅁䉁䅁䅁兂杄㕫䥩塪䅚䅑杷允䅁䅁䅕䅁䑁䅁䅷䅁䙁䅁䅁䅁权晹䅴权杄䅁䅁权ㅁ䅁䅁权䡁允䅁允䅁䅁䅅䅁䙁䅁䅁䅁䅁䅁䅁䍄䉁䅁䅁兂䅁䅁䅍䅄䅁䅁䅕䅁䅁䙁睳ご䭅佁䅑䅁䭁䑁䅕䅁䭁䅁䉣䅁䉁䅁䅁允䅁䅁䅕兂呹湙啡含䴸䅉䅅䅁䙁䅁䅁睁䵁䅁䅁兂䅁䅁䅃ㅏ偬兑䅯睷䅁䅁䅯杏䅁䅁䅯睂䅅䅁䅅䅁䉁䅁䅁兂䅁䅁䅁䅁䅁䅁杷允䅁䅁䅕䅁䑁䅁䅷䅁䙁䅁䅁䥁䅂啚䈹权啄䅁䅁权䑁䅁䅁权䡁允䅁允䅁䅁䅅䅁䙁䅁䅁䅁䅁䅁䅁䍄䉁䅁䅁兂䅁䅁䅍䅄䅁䅁䅕䅁䅁䍁潁唫䭁䅁䉉䅁䭁䑁䅍䅁䭁䅁䉣䅁䉁䅁䅁允䅁䅁䅕䅁䅁䅁䅁䅁䵁䅉䅅䅁䙁䅁䅁睁䵁䅁䅁兂䅁䅁䅁䍉㕪䅑䅯杺䅁䅁䅯児䅁䅁䅯睂䅅䅁䅅䅁䉁䅁䅁兂䅁䅁䅁䅁䅁䅁杷允䅁䅁䅕䅁䑁䅁䅷䅁䙁䅁䅁䥁䅂啚䈹权睄䅁䅁权䑁䅁䅁权䡁允䅁允䅁䅁䅅䅁䙁䕁灖券灵歩䅂䍄䉁䅁䅁兂䅁䅁䅍䅄䅁䅁䅕䅁䅁䍁潁唫䭁乁䄴䅁䭁䑁䅑䅁䭁䅁䉣䅁䉁䅁䅁允䅁䅁䅕䅁䅁䅁䅁䅁䵁䅉䅅䅁䙁䅁䅁睁䵁䅁䅁兂䅁䅁䅃䝑偖兑䅯睹䅁䅁䅯睁䅁䅁䅯睂䅅䅁䅅䅁䉁䅁䅁兂䅁䅁䅁䅁䅁䅁杷允䅁䅁䅕䅁䑁䅁䅷䅁䙁䅁䅁䅁㝂啌䈹权敄䅁䅁权䑂䅁䅁权䡁允䅁允䅁䅁䅅䅁䙁䥁煖扯睙兏䅊䍄䉁䅁䅁兂䅁䅁䅍䅄䅁䅁䅕䅁䅁䕧求ご䭅偁䅷䅁䭁䅁䅍䅁䭁䅁䉣䅁䉁䅁䅁允䅁䅁䅕畂噺摑䕑啑䵁䅉䅅䅁䙁䅁䅁睁䵁䅁䅁兂䅁䅁䅃䝑偖兑䅯朶䅁䅁䅯睁䅁䅁䅯睂䅅䅁䅅䅁䉁䅁䅁兂婃䕉杪㝎婶睐杷允䅁䅁䅕䅁䑁䅁䅷䅁䙁䅁䅁䥁䅂啚䈹权㉄䅁䅁权䑁䅁䅁权䡁允䅁允䅁䅁䅅䅁䙁䙁⼰剡祣倶⽉䍄䉁䅁䅁兂䅁䅁䅍䅄䅁䅁䅕䅁䅁䙁睳ご䭅乁䅁䅁䭁䍁䅷䅁䭁䅁䉣䅁䉁䅁䅁允䅁䅁䅕䅁䅁䅁䅁䅁䵁䅉䅅䅁䙁䅁䅁睁䵁䅁䅁兂䅁䅁䅁穗偂兑䅯䄱䅁䅁䅯䅌䅁䅁䅯睂䅅䅁䅅䅁䉁䅁䅁兂䅁䅁䅁䅁䅁䅁杷允䅁䅁䅕䅁䑁䅁䅷䅁䙁䅁䅁䅁扂䕍䈹权楄䅁䅁权獁䅁䅁权䡁允䅁允䅁䅁䅅䅁䙁䅁䅁䅁䅁䅁䅁䍄䉁䅁䅁兂䅁䅁䅍䅄䅁䅁䅕䅁䅁䡁䭄〫䭁偁䅷䅁䭁䑁䅉䅁䭁䅁䉣䅁䉁䅁䅁允䅁䅁䅕䅁䅁䅁䅁䅁䵁䅉䅅䅁䙁䅁䅁睁䵁䅁䅁兂䅁䅁䅁䵣㝲䅑䅯䄸䅁䅁䅯兏䅁䅁䅯睂䅅䅁䅅䅁䉁䅁䅁兂䅁䅁䅁䅁䅁䅁杷允䅁䅁䅕䅁䑁䅁䅷䅁䙁䅁䅁䅁扂䕍䈹权祄䅁䅁权獁䅁䅁权䡁允䅁允䅁䅁䅅䅁䙁䅁䅁䅁䅁䅁䅁䍄䉁䅁䅁兂䅁䅁䅍䅄䅁䅁䅕䅁䅁䡁䭄〫䭁䱁䄸䅁䭁䅁䅍䅁䭁䅁䉣䅁䉁䅁䅁允䅁䅁䅕䅁奁橓䙂啗䵉䅉䅅䅁䙁䅁䅁睁䵁䅁䅁兂䅁䅁䅁穗偂兑䅯䄫䅁䅁䅯䅌䅁䅁䅯睂䅅䅁䅅䅁䉁䅁䅁兂䅁䅁䅁䅁䅁䅁杷允䅁䅁䅕䅁䑁䅁䅷䅁䙁䅁䅁䅁扂䕍䈹权㙄䅁䅁权獁䅁䅁权䡁允䅁允䅁䅁䅅䅁䙁䅁䅁䅁䅁䅁䅁䍄䉁䅁䅁兂䅁䅁䅍䅄䅁䅁䅕䅁䅁䙁睳ご䭅䵁䅍䅁䭁䍁䅷䅁䭁䅁䉣䅁䉁䅁䅁允䅁䅁䅕䅁䅁䅁䅁䅁䵁䅉䅅䅁䙁䅁䅁睁䵁䅁䅁兂䅁䅁䅁穗偂兑䅯䄰䅁䅁䅯睌䅁䅁䅯睂䅅䅁䅅䅁䉁䅁䅁兂䅁䅁䅁䅁䅁䅁杷允䅁䅁䅕䅁䑁䅁䅷䅁䙁䅁䅁䅁扂䕍䈹权捄䅁䅁权癁䅁䅁权䡁允䅁允䅁䅁䅅䅁䙁䅁䅁䅁䅁䅁䅁䍄䉁䅁䅁兂䅁䅁䅍䅄䅁䅁䅕䅁䅁䙁睳ご䭅乁䄴䅁䭁䍁䄸䅁䭁䅁䉣䅁䉁䅁䅁允䅁䅁䅕䅁䅁䅁䅁䅁䵁䅉䅅䅁䙁䅁䅁睁䵁䅁䅁兂䅁䅁䅁穗偂兑䅯朵䅁䅁䅯睌䅁䅁䅯睂䅅䅁䅅䅁䉁䅁䅁兂䅁䅁䅁䅁䅁䅁杷允䅁䅁䅕䅁䑁䅁䅷䅁䙁䅁䅁䅁扂䕍䈹权畄䅁䅁权癁䅁䅁权䡁允䅁允䅁䅁䅅䅁䙁䅁䅁䅁䅁䅁䅁䍄䉁䅁䅁兂䅁䅁䅍䅄䅁䅁䅕䅁䅁佁䉃䔫䭁佁䅉䅁䭁䕁䅅䅁䭁䅁䉣䅁䉁䅁䅁允䅁䅁䅕歱椲畍潫䕆䵁䅉䅅䅁䙁䅁䅁睁䵁䅁䅁兂䅁䅁䅁穗偂兑䅯睶䅁䅁䅯睌䅁䅁䅯睂䅅䅁䅅䅁䉁䅁䅁兂䅁䅁䅁䅁䅁䅁杷允䅁䅁䅕䅁䑁䅁䅷䅁䙁䅁䅁䅁扂䕍䈹权㡄䅁䅁权癁䅁䅁权䡁允䅁允䅁䅁䅅䅁䙁䅁䅁䅁䅁䅁䅁䍄䉁䅁䅁兂䅁䅁䅍䅄䅁䅁䅕䅁䅁䙁睳ご䭅偁䄴䅁䭁䍁䄸䅁䭁䅁䉣䅁䉁䅁䅁允䅁䅁䅕䅁䅁䅁䅁䅁䵁䅉䅅䅁䙁䅁䅁睁䵁䅁䅁兂䅁䅁䅁䤴㑈䅑䅯睶䅁䅁䅯䅐䅁䅁䅯睂䅅䅁䅅䅁䉁䅁䅁兂䅁䅁䅁䅁䅁䅁杷允䅁䅁䅕䅁䑁䅁䅷䅁䙁䅁䅁䥁㝁啗䈹权歄䅁䅁权䑁䅁䅁权䡁允䅁允䅁䅁䅅䅁䙁䑁䭘䑬畳硃䅎䍄䉁䅁䅁兂䅁䅁䅍䅄䅁䅁䅕䅁䅁䙁睳ご䭅䵁䅍䅁䭁䍁䄸䅁䭁䅁䉣䅁䉁䅁䅁允䅁䅁䅕䅁䅁䅁䅁䅁䵁䅉䅅䅁䙁䅁䅁睁䵁䅁䅁兂䅁䅁䅁穗偂兑䅯朶䅁䅁䅯睌䅁䅁䅯睂䅅䅁䅅䅁䉁䅁䅁兂䅁䅁䅁䅁䅁䅁杷允䅁䅁䅕䅁䑁䅁䅷䅁䙁䅁䅁䅁杁偋䅬权潄䅁䅁权㡁䅁䅁权䡁允䅁允䅁䅁䅅䅁䙁䅁䅁䅁䅁䅁䅁䍄䉁䅁䅁兂䅁䅁䅍䅄䅁䅁䅕䅁䅁䙁睳ご䭅䅁䉑䅁䭁䍁䄸䅁䭁䅁䉣䅁䉁䅁䅁允䅁䅁䅕䅁䅁䅁䅁䅁䵁䅉䅅䅁䙁䅁䅁睁䵁䅁䅁兂䅁䅁䅁穗偂兑䅯䄷䅁䅁䅯睌䅁䅁䅯睂䅅䅁䅅䅁䉁䅁䅁兂䅁䅁䅁䅁䅁䅁杷允䅁䅁䅕䅁䑁䅁䅷䅁䙁䅁䅁䅁扂䕍䈹权㉄䅁䅁权癁䅁䅁权䡁允䅁允䅁䅁䅅䅁䙁䅁䅁䅁䅁䅁䅁䍄䉁䅁䅁兂䅁䅁䅍䅄䅁䅁䅕䅁䅁䡁䭄〫䭁偁䅑䅁䭁䑁䅣䅁䭁䅁䉣䅁䉁䅁䅁允䅁䅁䅕䅁䅁䅁䅁䅁䵁䅉䅅䅁䙁䅁䅁睁䵁䅁䅁兂䅁䅁䅁穗偂兑䅯朲䅁䅁䅯䅍䅁䅁䅯睂䅅䅁䅅䅁䉁䅁䅁兂䅁䅁䅁䅁䅁䅁杷允䅁䅁䅕䅁䑁䅁䅷䅁䙁䅁䅁䅁扂䕍䈹权卄䅁䅁权睁䅁䅁权䡁允䅁允䅁䅁䅅䅁䙁䅁䅁䅁䅁䅁䅁䍄䉁䅁䅁兂䅁䅁䅍䅄䅁䅁䅕䅁䅁佁䉃䔫䭁偁䅷䅁䭁䑁䅍䅁䭁䅁䉣䅁䉁䅁䅁允䅁䅁䅕䅁䅁䅁䅁䅁䵁䅉䅅䅁䙁䅁䅁睁䵁䅁䅁兂䅁䅁䅁穗偂兑䅯末䅁䅁䅯䅍䅁䅁䅯睂䅅䅁䅅䅁䉁䅁䅁兂䅁䅁䅁䅁䅁䅁杷允䅁䅁䅕䅁䑁䅁䅷䅁䙁䅁䅁䅁㑁䔵䈵权癃䅁䅁权睁䅁䅁权䡁允䅁允䅁䅁䅅䅁䙁䅁䅁䅁䅁䅁䅁䍄䉁䅁䅁兂䅁䅁䅍䅄䅁䅁䅕䅁䅁䙁睳ご䭅䵁䅍䅁䭁䑁䅁䅁䭁䅁䉣䅁䉁䅁䅁允䅁䅁䅕䅁䅁䅁䅁䅁䵁䅉䅅䅁䙁䅁䅁睁䵁䅁䅁兂䅁䅁䅃ㅏ偬兑䅯䄲䅁䅁䅯䅌䅁䅁䅯睂䅅䅁䅅䅁䉁䅁䅁兂䅁䅁䅁䅁䅁䅁杷允䅁䅁䅕䅁䑁䅁䅷䅁䙁䅁䅁䅁扂䕍䈹权浄䅁䅁权硁䅁䅁权䡁允䅁允䅁䅁䅅䅁䙁䅁䅁䅁䅁䅁䅁䍄䉁䅁䅁兂䅁䅁䅍䅄䅁䅁䅕䅁䅁䙁睳ご䭅偁䅑䅁䭁䑁䅅䅁䭁䅁䉣䅁䉁䅁䅁允䅁䅁䅕䅁䅁䅁䅁䅁䵁䅉䅅䅁䙁䅁䅁睁䵁䅁䅁兂䅁䅁䅁䵣㝲䅑䅯睷䅁䅁䅯村䅁䅁䅯睂䅅䅁䅅䅁䉁䅁䅁兂楁潃坲湨婳䅑杷允䅁䅁䅕䅁䑁䅁䅷䅁䙁䅁䅁䅁扂䕍䈹权卄䅁䅁权硁䅁䅁权䡁允䅁允䅁䅁䅅䅁䙁䅁䅁䅁䅁䅁䅁䍄䉁䅁䅁兂䅁䅁䅍䅄䅁䅁䅕䅁䅁䙁睳ご䭅偁䅧䅁䭁䑁䅅䅁䭁䅁䉣䅁䉁䅁䅁允䅁䅁䅕䅁䅁䅁䅁䅁䵁䅉䅅䅁䙁䅁䅁睁䵁䅁䅁兂䅁䅁䅁穗偂兑䅯睶䅁䅁䅯免䅁䅁䅯睂䅅䅁䅅䅁䉁䅁䅁兂䅁䅁䅁䅁䅁䅁杷允䅁䅁䅕䅁䑁䅁䅷䅁䙁䅁䅁䅁扂䕍䈹权㡄䅁䅁权硁䅁䅁权䡁允䅁允䅁䅁䅅䅁䙁䅁䅁䅁䅁䅁䅁䍄䉁䅁䅁兂䅁䅁䅍䅄䅁䅁䅕䅁䅁䙁睳ご䭅佁䅯䅁䭁䑁䅅䅁䭁䅁䉣䅁䉁䅁䅁允䅁䅁䅕䅁䅁䅁䅁䅁䵁䅉䅅䅁䙁䅁䅁睁䵁䅁䅁兂䅁䅁䅃ㅏ偬兑䅯䅁䅅䅁䅯睑䅁䅁䅯睂䅅䅁䅅䅁䉁䅁䅁权䝁允䅁䍄䉁䅁䅁兂䅁䅁䅍䅄䅁䅁䅕䅁䅁䙁睳ご䭅偁䅙䅁䭁䑁䅅䅁䭁䅁䉣䅁䉁䅁䅁允䅁䅁䅕䅁䅁䅁䅁䅁䵁䅉䅅䅁䙁䅁䅁睁䵁䅁䅁兂䅁䅁䅁穗偂兑䅯䄱䅁䅁䅯杌䅁䅁䅯睂䅅䅁䅅䅁䉁䅁䅁兂䅁䅁䅁䅁䅁䅁杷允䅁䅁䅕䅁䑁䅁䅷䅁䙁䅁䅁䅁扂䕍䈹权坄䅁䅁权畁䅁䅁权䡁允䅁允䅁䅁䅅䅁䙁䅁䅁䅁䅁䅁䅁䍄䉁䅁䅁兂䅁䅁䅍䅄䅁䅁䅕䅁䅁䙁睳ご䭅乁䅯䅁䭁䍁䄴䅁䭁䅁䉣䅁䉁䅁䅁允䅁䅁䅕䅁䅁䅁䅁䅁䵁䅉䅅䅁䙁䅁䅁睁䵁䅁䅁兂䅁䅁䅁䵯㝮䅑䅯䄯䅁䅁䅯睁䅁䅁䅯睂䅅䅁䅅䅁䉁䅁䅁兂䩁坊晁睋㕕䅑杷允䅁䅁䅕䅁䑁䅁䅷䅁䙁䅁䅁䅁扂䕍䈹权佄䅁䅁权畁䅁䅁权䡁允䅁允䅁䅁䅅䅁䙁䅁䅁䅁䅁䅁䅁䍄䉁䅁䅁兂䅁䅁䅍䅄䅁䅁䅕䅁䅁䙁睳ご䭅乁䄴䅁䭁䍁䄴䅁䭁䅁䉣䅁䉁䅁䅁允䅁䅁䅕䅁䅁䅁䅁䅁䵁䅉䅅䅁䙁䅁䅁睁䵁䅁䅁兂䅁䅁䅁穗偂兑䅯朷䅁䅁䅯杌䅁䅁䅯睂䅅䅁䅅䅁䉁䅁䅁兂䅁䅁䅁䅁䅁䅁杷允䅁䅁䅕䅁䑁䅁䅷䅁䙁䅁䅁䅁扂䕍䈹权䱄䅁䅁权畁䅁䅁权䡁允䅁允䅁䅁䅅䅁䙁䅁䅁䅁䅁䅁䅁䍄䉁䅁䅁兂䅁䅁䅍䅄䅁䅁䅕䅁䅁䙁睳ご䭅偁䄴䅁䭁䍁䄴䅁䭁䅁䉣䅁䉁䅁䅁允䅁䅁䅕䅁䅁䅁䅁䅁䵁䅉䅅䅁䙁䅁䅁睁䵁䅁䅁兂䅁䅁䅃ㅏ偬兑䅯䄷䅁䅁䅯䅒䅁䅁䅯睂䅅䅁䅅䅁䉁䅁䅁兂牄㉯氶灒扌睐杷允䅁䅁䅕䅁䑁䅁䅷䅁䙁䅁䅁䅁扂䕍䈹权兄䅁䅁权祁䅁䅁权䡁允䅁允䅁䅁䅅䅁䙁䅁䅁䅁䅁䅁䅁䍄䉁䅁䅁兂䅁䅁䅍䅄䅁䅁䅕䅁䅁䙁睳ご䭅乁䅷䅁䭁䑁䅉䅁䭁䅁䉣䅁䉁䅁䅁允䅁䅁䅕䅁䅁䅁䅁䅁䵁䅉䅅䅁䙁䅁䅁睁䵁䅁䅁兂䅁䅁䅁穗偂兑䅯䄵䅁䅁䅯杍䅁䅁䅯睂䅅䅁䅅䅁䉁䅁䅁兂䅁䅁䅁䅁䅁䅁杷允䅁䅁䅕䅁䑁䅁䅷䅁䙁䅁䅁䅁㝂啌䈹权啄䅁䅁权䙂䅁䅁权䡁允䅁允䅁䅁䅅䅁䙁䅁䅁䅁䅁䅁䅁䍄䉁䅁䅁兂䅁䅁䅍䅄䅁䅁䅕䅁䅁䙁睳ご䭅偁䅉䅁䭁䑁䅉䅁䭁䅁䉣䅁䉁䅁䅁允䅁䅁䅕䅁䅁䅁䅁䅁䵁䅉䅅䅁䙁䅁䅁睁䵁䅁䅁兂䅁䅁䅁穗偂兑䅯䄫䅁䅁䅯杍䅁䅁䅯睂䅅䅁䅅䅁䉁䅁䅁兂䅁䅁䅁䅁䅁䅁杷允䅁䅁䅕䅁䑁䅁䅷䅁䙁䅁䅁䅁扂䕍䈹权㡄䅁䅁权祁䅁䅁权䡁允䅁允䅁䅁䅅䅁䙁䅁䅁䅁䅁䅁䅁䍄䉁䅁䅁兂䅁䅁䅍䅄䅁䅁䅕䅁䅁䙁睳ご䭅䅁䉁䅁䭁䑁䅉䅁䭁䅁䉣䅁䉁䅁䅁允䅁䅁䅯杂䅅䅁杷允䅁䅁䅕䅁䑁䅁䅷䅁䙁䅁䅁䅁扂䕍䈹权䕁允䅁权祁䅁䅁权䡁允䅁允䅁䅁䅅䅁䙁䅁䅁䅁䅁䅁䅁䍄䉁䅁䅁兂䅁䅁䅍䅄䅁䅁䅕䅁䅁䝁确歔䭅乁䅙䅁䭁䑁䅧䅁䭁䅁䉣䅁䉁䅁䅁允䅁䅁䅕䅁䅁䅁䅁䅁䵁䅉䅅䅁䙁䅁䅁睁䵁䅁䅁兂䅁䅁䅁穗偂兑䅯朱䅁䅁䅯䅎䅁䅁䅯睂䅅䅁䅅䅁䉁䅁䅁兂䅁䅁䅁䅁䅁䅁杷允䅁䅁䅕䅁䑁䅁䅷䅁䙁䅁䅁䅁扂䕍䈹权捄䅁䅁权ぁ䅁䅁权䡁允䅁允䅁䅁䅅䅁䙁䅁䅁䅁䅁䅁䅁䍄䉁䅁䅁兂䅁䅁䅍䅄䅁䅁䅕䅁䅁䙁睳ご䭅乁䄴䅁䭁䑁䅑䅁䭁䅁䉣䅁䉁䅁䅁允䅁䅁䅕䅁䅁䅁䅁䅁䵁䅉䅅䅁䙁䅁䅁睁䵁䅁䅁兂䅁䅁䅁晡但兑䅯睲䅁䅁䅯杌䅁䅁䅯睂䅅䅁䅅䅁䉁䅁䅁兂䅁䅁䅁䅁䅁䅁杷允䅁䅁䅕䅁䑁䅁䅷䅁䙁䅁䅁䅁扂䕍䈹权䱄䅁䅁权ぁ䅁䅁权䡁允䅁允䅁䅁䅅䅁䙁䅁䅁䅁䅁䅁䅁䍄䉁䅁䅁兂䅁䅁䅍䅄䅁䅁䅕䅁䅁䑧婴ご䭅偁䅁䅁䭁䅁䅍䅁䭁䅁䉣䅁䉁䅁䅁允䅁䅁䅕潚戰煏畡問䵁䅉䅅䅁䙁䅁䅁睁䵁䅁䅁兂䅁䅁䅁穗偂兑䅯䄯䅁䅁䅯䅎䅁䅁䅯睂䅅䅁䅅䅁䉁䅁䅁兂䅁䅁䅁䅁䅁䅁杷允䅁䅁䅕䅁䑁䅁䅷䅁䙁䅁䅁䅁扂䕍䈹权䍁允䅁权ぁ䅁䅁权䡁允䅁允䅁䅁䅅䅁䙁䅁䅁䅁䅁䅁䅁䍄䉁䅁䅁兂䅁䅁䅍䅄䅁䅁䅕䅁䅁䝁确歔䭅䵁䅍䅁䭁䑁䄴䅁䭁䅁䉣䅁䉁䅁䅁允䅁䅁䅕䕂据灍游さ䵁䅉䅅䅁䙁䅁䅁睁䵁䅁䅁兂䅁䅁䅁穗偂兑䅯睷䅁䅁䅯䅎䅁䅁䅯睂䅅䅁䅅䅁䉁䅁䅁兂䅁䅁䅁䅁䅁䅁杷允䅁䅁䅕䅁䑁䅁䅷䅁䙁䅁䅁䅁扂䕍䈹权煄䅁䅁权ぁ䅁䅁权䡁允䅁允䅁䅁䅅䅁䙁䅁䅁䅁䅁䅁䅁䍄䉁䅁䅁兂䅁䅁䅍䅄䅁䅁䅕䅁䅁䙁睳ご䭅乁䅁䅁䭁䑁䅍䅁䭁䅁䉣䅁䉁䅁䅁允䅁䅁䅕䅁䅁䅁䅁䅁䵁䅉䅅䅁䙁䅁䅁睁䵁䅁䅁兂䅁䅁䅃ㅏ偬兑䅯朶䅁䅁䅯䅐䅁䅁䅯睂䅅䅁䅅䅁䉁䅁䅁兂奃䡎摭佗畃睐杷允䅁䅁䅕䅁䑁䅁䅷䅁䙁䅁䅁䅁杁偋䅬权楄䅁䅁权㡁䅁䅁权䡁允䅁允䅁䅁䅅䅁䙁䅁䅁䅁䅁䅁䅁䍄䉁䅁䅁兂䅁䅁䅍䅄䅁䅁䅕䅁䅁䙁睳ご䭅佁䅉䅁䭁䑁䅍䅁䭁䅁䉣䅁䉁䅁䅁允䅁䅁䅕䅁䅁䅁䅁䅁䵁䅉䅅䅁䙁䅁䅁睁䵁䅁䅁兂䅁䅁䅁穗偂兑䅯睹䅁䅁䅯睍䅁䅁䅯睂䅅䅁䅅䅁䉁䅁䅁兂䅁䅁䅁䅁䅁䅁杷允䅁䅁䅕䅁䑁䅁䅷䅁䙁䅁䅁䅁扂䕍䈹权㑄䅁䅁权穁䅁䅁权䡁允䅁允䅁䅁䅅䅁䙁䅁䅁䅁䅁䅁䅁䍄䉁䅁䅁兂䅁䅁䅍䅄䅁䅁䅕䅁䅁䙁睳ご䭅偁䅯䅁䭁䑁䅍䅁䭁䅁䉣䅁䉁䅁䅁允䅁䅁䅕䅁䅁䅁䅁䅁䵁䅉䅅䅁䙁䅁䅁睁䵁䅁䅁兂䅁䅁䅁穗偂兑䅯䄯䅁䅁䅯睍䅁䅁䅯睂䅅䅁䅅䅁䉁䅁䅁兂䅁䅁䅁䅁䅁䅁杷允䅁䅁䅕䅁䑁䅁䅷䅁䙁䅁䅁䅁扂䕍䈹权䍁允䅁权穁䅁䅁权䡁允䅁允䅁䅁䅅䅁䙁䅁䅁䅁䅁䅁䅁䍄䉁䅁䅁兂䅁䅁䅍䅄䅁䅁䅕䅁䅁䙁睳ご䭅䵁䅍䅁䭁䑁䅍䅁䭁䅁䉣䅁䉁䅁䅁允䅁䅁䅕䅁䅁䅁䅁䅁䵁䅉䅅䅁䙁䅁䅁睁䵁䅁䅁兂䅁䅁䅁穗偂兑䅯朶䅁䅁䅯睍䅁䅁䅯睂䅅䅁䅅䅁䉁䅁䅁兂䅁䅁䅁䅁䅁䅁杷允䅁䅁䅕䅁䑁䅁䅷䅁䙁䅁䅁䥁㝁啗䈹权㉄䅁䅁权ぁ䅁䅁权䡁允䅁允䅁䅁䅅䅁䙁䅁䅁䅁䅁䅁䅁䍄䉁䅁䅁兂䅁䅁䅍䅄䅁䅁䅕䅁䅁䙁睳ご䭅佁䅑䅁䭁䑁䅧䅁䭁䅁䉣䅁䉁䅁䅁允䅁䅁䅕䅁䅁䅁䅁䅁䵁䅉䅅䅁䙁䅁䅁睁䵁䅁䅁兂䅁䅁䅁晡但兑䅯䄹䅁䅁䅯䅍䅁䅁䅯睂䅅䅁䅅䅁䉁䅁䅁兂䅁䅁䅁䅁䅁䅁杷允䅁䅁䅕䅁䑁䅁䅷䅁䙁䅁䅁䅁杄晧䅨权歄䅁䅁权㥁䅁䅁权䡁允䅁允䅁䅁䅅䅁䙁䡁慢剤婲督䄹䍄䉁䅁䅁兂䅁䅁䅍䅄䅁䅁䅕䅁䅁䙁睳ご䭅䱁䄸䅁䭁䑁䅧䅁䭁䅁䉣䅁䉁䅁䅁允䅁䅁䅕䅁䅁䅁䅁䅁䵁䅉䅅䅁䙁䅁䅁睁䵁䅁䅁兂䅁䅁䅃ㅏ偬兑䅯䄫䅁䅁䅯睑䅁䅁䅯睂䅅䅁䅅䅁䉁䅁䅁兂㉄兰䉙攵㙳村杷允䅁䅁䅕䅁䑁䅁䅷䅁䙁䅁䅁䅁扂䕍䈹权㡄䅁䅁权㑁䅁䅁权䡁允䅁允䅁䅁䅅䅁䙁䅁䅁䅁䅁䅁䅁䍄䉁䅁䅁兂䅁䅁䅍䅄䅁䅁䅕䅁䅁䙁睳ご䭅䅁䉁䅁䭁䑁䅧䅁䭁䅁䉣䅁䉁䅁䅁允䅁䅁䅯杂䅅䅁杷允䅁䅁䅕䅁䑁䅁䅷䅁䙁䅁䅁䅁扂䕍䈹权䑄䅁䅁权㑁䅁䅁权䡁允䅁允䅁䅁䅅䅁䙁䅁䅁䅁䅁䅁䅁䍄䉁䅁䅁兂䅁䅁䅍䅄䅁䅁䅕䅁䅁䙁睳ご䭅偁䅙䅁䭁䑁䅧䅁䭁䅁䉣䅁䉁䅁䅁允䅁䅁䅕䅁䅁䅁䅁䅁䵁䅉䅅䅁䙁䅁䅁睁䵁䅁䅁兂䅁䅁䅁䵣㝲䅑䅯䄲䅁䅁䅯兑䅁䅁䅯睂䅅䅁䅅䅁䉁䅁䅁兂䅁䅁䅁䅁䅁䅁杷允䅁䅁䅕䅁䑁䅁䅷䅁䙁䅁䅁䅁扂䕍䈹权杄䅁䅁权㕁䅁䅁权䡁允䅁允䅁䅁䅅䅁䙁䅁䅁䅁䅁䅁䅁䍄䉁䅁䅁兂䅁䅁䅍䅄䅁䅁䅕䅁䅁䭁䩄〫䭁佁䅉䅁䭁䍁䄸䅁䭁䅁䉣䅁䉁䅁䅁允䅁䅁䅕䅁䅁䅁䅁䅁䵁䅉䅅䅁䙁䅁䅁睁䵁䅁䅁兂䅁䅁䅁穗偂兑䅯䄵䅁䅁䅯兏䅁䅁䅯睂䅅䅁䅅䅁䉁䅁䅁兂䅁䅁䅁䅁䅁䅁杷允䅁䅁䅕䅁䑁䅁䅷䅁䙁䅁䅁䅁杁偋䅬权䑄䅁䅁权䕂䅁䅁权䡁允䅁允䅁䅁䅅䅁䙁䅁䅁䅁䅁䅁䅁䍄䉁䅁䅁兂䅁䅁䅍䅄䅁䅁䅕䅁䅁䙁睳ご䭅佁䅧䅁䭁䑁䅫䅁䭁䅁䉣䅁䉁䅁䅁允䅁䅁䅕䅁䅁䅁䅁䅁䵁䅉䅅䅁䙁䅁䅁睁䵁䅁䅁兂䅁䅁䅁穗偂兑䅯杁䅅䅁䅯兏䅁䅁䅯睂䅅䅁䅅䅁䉁䅁䅁兂䅁䅁䅁䅁䅁䅁杷允䅁䅁䅕䅁䑁䅁䅷䅁䙁䅁䅁䅁扂䕍䈹权䕁允䅁权㕁䅁䅁权䡁允䅁允䅁䅁䅅䅁䙁䅁䅁䅁䅁䅁䅁䍄䉁䅁䅁兂䅁䅁䅍䅄䅁䅁䅕䅁䅁䑧婴ご䭅乁䅙䅁䭁䑁䅑䅁䭁䅁䉣䅁䉁䅁䅁允䅁䅁䅕䅁䅁䅁䅁䅁䵁䅉䅅䅁䙁䅁䅁睁䵁䅁䅁兂䅁䅁䅁䵣㝲䅑䅯杁䅅䅁䅯杏䅁䅁䅯睂䅅䅁䅅䅁䉁䅁䅁兂䅁䅁䅁䅁䅁䅁杷允䅁䅁䅕䅁䑁䅁䅷䅁䙁䅁䅁䅁扂䕍䈹权癃䅁䅁权㙁䅁䅁权䡁允䅁允䅁䅁䅅䅁䙁䅁䅁䅁䅁䅁䅁䍄䉁䅁䅁兂䅁䅁䅍䅄䅁䅁䅕䅁䅁䙁睳ご䭅偁䅑䅁䭁䑁䅯䅁䭁䅁䉣䅁䉁䅁䅁允䅁䅁䅕䅁䅁䅁䅁䅁䵁䅉䅅䅁䙁䅁䅁睁䵁䅁䅁兂䅁䅁䅁穗偂兑䅯䄷䅁䅁䅯杏䅁䅁䅯睂䅅䅁䅅䅁䉁䅁䅁兂䅁䅁䅁䅁䅁䅁杷允䅁䅁䅕䅁䑁䅁䅷䅁䙁䅁䅁䅁扂䕍䈹权兄䅁䅁权⽁䅁䅁权䡁允䅁允䅁䅁䅅䅁䙁䅁䅁䅁䅁䅁䅁䍄䉁䅁䅁兂䅁䅁䅍䅄䅁䅁䅕䅁䅁䙁睳ご䭅乁䅯䅁䭁䑁䄸䅁䭁䅁䉣䅁䉁䅁䅁允䅁䅁䅕䅁䅁䅁䅁䅁䵁䅉䅅䅁䙁䅁䅁睁䵁䅁䅁兂䅁䅁䅁穗偂兑䅯朱䅁䅁䅯䅔䅁䅁䅯睂䅅䅁䅅䅁䉁䅁䅁兂⭂㕷硙䵸睺睐杷允䅁䅁䅕䅁䑁䅁䅷䅁䙁䅁䅁䅁扂䕍䈹权浄䅁䅁权⽁䅁䅁权䡁允䅁允䅁䅁䅅䅁䙁䅁䅁䅁䅁䅁䅁䍄䉁䅁䅁兂䅁䅁䅍䅄䅁䅁䅕䅁䅁䙁睳ご䭅乁䅉䅁䭁䑁䄸䅁䭁䅁䉣䅁䉁䅁䅁允䅁䅁䅕䅁䅁䅁䅁䅁䵁䅉䅅䅁䙁䅁䅁睁䵁䅁䅁兂䅁䅁䅁穗偂兑䅯睹䅁䅁䅯睐䅁䅁䅯睂䅅䅁䅅䅁䉁䅁䅁兂䅁䅁䅁䅁䅁䅁杷允䅁䅁䅕䅁䑁䅁䅷䅁䙁䅁䅁䅁扂䕍䈹权䑄䅁䅁权⽁䅁䅁权䡁允䅁允䅁䅁䅅䅁䙁䅁䅁䅁䅁䅁䅁䍄䉁䅁䅁兂䅁䅁䅍䅄䅁䅁䅕䅁䅁䙁睳ご䭅偁䅙䅁䭁䑁䄸䅁䭁䅁䉣䅁䉁䅁䅁允䅁䅁䅕䅁䅁䅁䅁䅁䵁䅉䅅䅁䙁䅁䅁睁䵁䅁䅁兂䅁䅁䅁穗偂兑䅯杁䅅䅁䅯李䅁䅁䅯睂䅅䅁䅅䅁䉁䅁䅁兂䅁䅁䅁䅁䅁䅁杷允䅁䅁䅕䅁䑁䅁䅷䅁䙁䅁䅁䅁扂䕍䈹权潄䅁䅁权㍁䅁䅁权䡁允䅁允䅁䅁䅅䅁䙁䅁䅁䅁䅁䅁䅁䍄䉁䅁䅁兂䅁䅁䅍䅄䅁䅁䅕䅁䅁䙁睳ご䭅乁䅉䅁䭁䑁䅣䅁䭁䅁䉣䅁䉁䅁䅁允䅁䅁䅕䅁䅁䅁䅁䅁䵁䅉䅅䅁䙁䅁䅁睁䵁䅁䅁兂䅁䅁䅁穗偂兑䅯睹䅁䅁䅯睎䅁䅁䅯睂䅅䅁䅅䅁䉁䅁䅁兂䅁䅁䅁䅁䅁䅁杷允䅁䅁䅕䅁䑁䅁䅷䅁䙁䅁䅁䅁扂䕍䈹权⽃䅁䅁权㍁䅁䅁权䡁允䅁允䅁䅁䅅䅁䙁䅁䅁䅁䅁䅁䅁䍄䉁䅁䅁兂䅁䅁䅍䅄䅁䅁䅕䅁䅁䑧婴ご䭅偁䅧䅁䭁䑁䅫䅁䭁䅁䉣䅁䉁䅁䅁允䅁䅁䅕䅁䅁䅁䅁䅁䵁䅉䅅䅁䙁䅁䅁睁䵁䅁䅁兂䅁䅁䅁穗偂兑䅯䄯䅁䅁䅯睎䅁䅁䅯睂䅅䅁䅅䅁䉁䅁䅁兂䅁䅁䅁䅁䅁䅁杷允䅁䅁䅕䅁䑁䅁䅷䅁䙁䅁䅁䥁㝁啗䈹权坄䅁䅁权乂䅁䅁权䡁允䅁允䅁䅁䅅䅁䙁䭁堵刲橘睁䅒䍄䉁䅁䅁兂䅁䅁䅍䅄䅁䅁䅕䅁䅁䙁睳ご䭅佁䅯䅁䭁䑁䅣䅁䭁䅁䉣䅁䉁䅁䅁允䅁䅁䅕䅁䅁䅁䅁䅁䵁䅉䅅䅁䙁䅁䅁睁䵁䅁䅁兂䅁䅁䅁䵯㝮䅑䅯䄹䅁䅁䅯兔䅁䅁䅯睂䅅䅁䅅䅁䉁䅁䅁兂ㅃ奺䐲瑑瘸䅑杷允䅁䅁䅕䅁䑁䅁䅷䅁䙁䅁䅁䅁扂䕍䈹权䕁允䅁权㍁䅁䅁权䡁允䅁允䅁䅁䅅䅁䙁䅁䅁䅁䅁䅁䅁䍄䉁䅁䅁兂䅁䅁䅍䅄䅁䅁䅕䅁䅁䙁睳ご䭅偁䅙䅁䭁䑁䅣䅁䭁䅁䉣䅁䉁䅁䅁允䅁䅁䅕䅁䅁䅁䅁䅁䵁䅉䅅䅁䙁䅁䅁睁䵁䅁䅁兂䅁䅁䅁穗偂兑䅯䄰䅁䅁䅯睏䅁䅁䅯睂䅅䅁䅅䅁䉁䅁䅁兂䅁䅁䅁䅁䅁䅁杷允䅁䅁䅕䅁䑁䅁䅷䅁䙁䅁䅁䅁扂䕍䈹权啄䅁䅁权㝁䅁䅁权䡁允䅁允䅁䅁䅅䅁䙁䅁䅁䅁䅁䅁䅁䍄䉁䅁䅁兂䅁䅁䅍䅄䅁䅁䅕䅁䅁䙁睳ご䭅乁䄴䅁䭁䑁䅳䅁䭁䅁䉣䅁䉁䅁䅁允䅁䅁䅕䅁䅁䅁䅁䅁䵁䅉䅅䅁䙁䅁䅁睁䵁䅁䅁兂䅁䅁䅁穗偂兑䅯朵䅁䅁䅯睏䅁䅁䅯睂䅅䅁䅅䅁䉁䅁䅁兂䅁䅁䅁䅁䅁䅁杷允䅁䅁䅕䅁䑁䅁䅷䅁䙁䅁䅁䅁杁偋䅬权畄䅁䅁权䵂䅁䅁权䡁允䅁允䅁䅁䅅䅁䙁䅁䅁䅁䅁䅁䅁䍄䉁䅁䅁兂䅁䅁䅍䅄䅁䅁䅕䅁䅁䙁睳ご䭅䵁䅳䅁䭁䑁䅳䅁䭁䅁䉣䅁䉁䅁䅁允䅁䅁䅕䅁䅁䅁䅁䅁䵁䅉䅅䅁䙁䅁䅁睁䵁䅁䅁兂䅁䅁䅁䵯㝮䅑䅯睶䅁䅁䅯杒䅁䅁䅯睂䅅䅁䅅䅁䉁䅁䅁兂䅁䅁䅁䅁䅁䅁杷允䅁䅁䅕䅁䑁䅁䅷䅁䙁䅁䅁䅁扂䕍䈹权䅁允䅁权㝁䅁䅁权䡁允䅁允䅁䅁䅅䅁䭁䅁䉙䅁䵁䅉䅅䅁䙁䅁䅁睁䵁䅁䅁兂䅁䅁䅁䵯㝮䅑䅯䄳䅁䅁䅯䅑䅁䅁䅯睂䅅䅁䅅䅁䉁䅁䅁兂䅁䅁䅁䅁䅁䅁杷允䅁䅁䅕䅁䑁䅁䅷䅁䙁䅁䅁䅁睂癹䅴权慄䅁䅁权䙂䅁䅁权䡁允䅁允䅁䅁䅅䅁䙁䍁扭䉣稵癶⽳䍄䉁䅁䅁兂䅁䅁䅍䅄䅁䅁䅕䅁䅁䑧婴ご䭅䵁䅳䅁䭁䕁䅍䅁䭁䅁䉣䅁䉁䅁䅁允䅁䅁䅕㍄䡋䅖䝴啅䵁䅉䅅䅁䙁䅁䅁睁䵁䅁䅁兂䅁䅁䅁穗偂兑䅯䄵䅁䅁䅯䅑䅁䅁䅯睂䅅䅁䅅䅁䉁䅁䅁兂䅁䅁䅁䅁䅁䅁杷允䅁䅁䅕䅁䑁䅁䅷䅁䙁䅁䅁䅁扂䕍䈹权睄䅁䅁权䅂䅁䅁权䡁允䅁允䅁䅁䅅䅁䙁䅁䅁䅁䅁䅁䅁䍄䉁䅁䅁兂䅁䅁䅍䅄䅁䅁䅕䅁䅁䙁睳ご䭅偁䅧䅁䭁䕁䅁䅁䭁䅁䉣䅁䉁䅁䅁允䅁䅁䅕䅁䅁䅁䅁䅁䵁䅉䅅䅁䙁䅁䅁睁䵁䅁䅁兂䅁䅁䅁穗偂兑䅯睷䅁䅁䅯䅑䅁䅁䅯睂䅅䅁䅅䅁䉁䅁䅁兂䅁䅁䅁䅁䅁䅁杷允䅁䅁䅕䅁䑁䅁䅷䅁䙁䅁䅁䅁扂䕍䈹权煄䅁䅁权䅂䅁䅁权䡁允䅁允䅁䅁䅅䅁䙁䅁䅁䅁䅁䅁䅁䍄䉁䅁䅁兂䅁䅁䅍䅄䅁䅁䅕䅁䅁䙁睳ご䭅乁䅁䅁䭁䑁䄰䅁䭁䅁䉣䅁䉁䅁䅁允䅁䅁䅕䅁䅁䅁䅁䅁䵁䅉䅅䅁䙁䅁䅁睁䵁䅁䅁兂䅁䅁䅁穗偂兑䅯䄲䅁䅁䅯児䅁䅁䅯睂䅅䅁䅅䅁䉁䅁䅁兂䅁䅁䅁䅁䅁䅁杷允䅁䅁䅕䅁䑁䅁䅷䅁䙁䅁䅁䅁㝂啌䈹权佄䅁䅁权睁䅁䅁权䡁允䅁允䅁䅁䅅䅁䙁䅁䅁䅁䅁䅁䅁䍄䉁䅁䅁兂䅁䅁䅍䅄䅁䅁䅕䅁䅁䙁睳ご䭅偁䅉䅁䭁䑁䄰䅁䭁䅁䉣䅁䉁䅁䅁允䅁䅁䅕䅁䅁䅁䅁䅁䵁䅉䅅䅁䙁䅁䅁睁䵁䅁䅁兂䅁䅁䅁穗偂兑䅯睹䅁䅁䅯児䅁䅁䅯睂䅅䅁䅅䅁䉁䅁䅁兂䅁䅁䅁䅁䅁䅁杷允䅁䅁䅕䅁䑁䅁䅷䅁䙁䅁䅁䅁扂䕍䈹权䍁允䅁权㥁䅁䅁权䡁允䅁允䅁䅁䅅䅁䙁䅁䅁䅁䅁䅁䅁䍄䉁䅁䅁兂䅁䅁䅍䅄䅁䅁䅕䅁䅁䙁睳ご䭅佁䅷䅁䭁䑁䄰䅁䭁䅁䉣䅁䉁䅁䅁允䅁䅁䅕䅁䅁䅁䅁䅁䵁䅉䅅䅁䙁䅁䅁睁䵁䅁䅁兂䅁䅁䅁穗偂兑䅯䄴䅁䅁䅯李䅁䅁䅯睂䅅䅁䅅䅁䉁䅁䅁兂䅁䅁䅁䅁䅁䅁杷允䅁䅁䅕䅁䑁䅁䅷䅁䙁䅁䅁䅁扂䕍䈹权䕁允䅁权㉁䅁䅁权䡁允䅁允䅁䅁䅅䅁䙁䅁䅁䅁䅁䅁䅁䍄䉁䅁䅁兂䅁䅁䅍䅄䅁䅁䅕䅁䅁䍁潁唫䭁䅁䉁䅁䭁䕁䅙䅁䭁䅁䉣䅁䉁䅁䅁允䅁䅁䅯䅁䅁䅁杷允䅁䅁䅕䅁䑁䅁䅷䅁䙁䅁䅁䅁扂䕍䈹权獄䅁䅁权㉁䅁䅁权䡁允䅁允䅁䅁䅅䅁䙁䅁䅁䅁䅁䅁䅁䍄䉁䅁䅁兂䅁䅁䅍䅄䅁䅁䅕䅁䅁䙁睳ご䭅偁䅙䅁䭁䑁䅙䅁䭁䅁䉣䅁䉁䅁䅁允䅁䅁䅕䅁䅁䅁䅁䅁䵁䅉䅅䅁䙁䅁䅁睁䵁䅁䅁兂䅁䅁䅁穗偂兑䅯䄰䅁䅁䅯兑䅁䅁䅯睂䅅䅁䅅䅁䉁䅁䅁兂䅁䅁䅁䅁䅁䅁杷允䅁䅁䅕䅁䑁䅁䅷䅁䙁䅁䅁䅁扂䕍䈹权佄䅁䅁权䉂䅁䅁权䡁允䅁允䅁䅁䅅䅁䙁䅁䅁䅁䅁䅁䅁䍄䉁䅁䅁兂䅁䅁䅍䅄䅁䅁䅕䅁䅁䙁睳ご䭅佁䅁䅁䭁䕁䅅䅁䭁䅁䉣䅁䉁䅁䅁允䅁䅁䅕䅁䅁䅁䅁䅁䵁䅉䅅䅁䙁䅁䅁睁䵁䅁䅁兂䅁䅁䅁穗偂兑䅯朴䅁䅁䅯兑䅁䅁䅯睂䅅䅁䅅䅁䉁䅁䅁兂䅁䅁䅁䅁䅁䅁杷允䅁䅁䅕䅁䑁䅁䅷䅁䙁䅁䅁䅁扂䕍䈹权癃䅁䅁权䉂䅁䅁权䡁允䅁允䅁䅁䅅䅁䙁䅁䅁䅁䅁䅁䅁䍄䉁䅁䅁兂䅁䅁䅍䅄䅁䅁䅕䅁䅁䡁瑳ご䭅乁䅧䅁䭁䕁䄰䅁䭁䅁䉣䅁䉁䅁䅁允䅁䅁䅕⼱䘳䠹㌱稴䴸䅉䅅䅁䙁䅁䅁睁䵁䅁䅁兂䅁䅁䅁穗偂兑䅯䄸䅁䅁䅯兑䅁䅁䅯睂䅅䅁䅅䅁䉁䅁䅁兂䅁䅁䅁䅁䅁䅁杷允䅁䅁䅕䅁䑁䅁䅷䅁䙁䅁䅁䅁扂䕍䈹权い䅁䅁权䉂䅁䅁权䡁允䅁允䅁䅁䅅䅁䙁䅁䅁䅁䅁䅁䅁䍄䉁䅁䅁兂䅁䅁䅍䅄䅁䅁䅕䅁䅁䙁睳ご䭅䱁䄸䅁䭁䕁䅅䅁䭁䅁䉣䅁䉁䅁䅁允䅁䅁䅕䅁䅁䅁䅁䅁䵁䅉䅅䅁䙁䅁䅁睁䵁䅁䅁兂䅁䅁䅁穗偂兑䅯䄯䅁䅁䅯兑䅁䅁䅯睂䅅䅁䅅䅁䉁䅁䅁兂䅁䅁䅁䅁䅁䅁杷允䅁䅁䅕䅁䑁䅁䅷䅁䙁䅁䅁䅁灂唸䈵权㡄䅁䅁权㉁䅁䅁权䡁允䅁允䅁䅁䅅䅁䙁䉁啦䵄克啰䅬䍄䉁䅁䅁兂䅁䅁䅍䅄䅁䅁䅕䅁䅁䙁睳ご䭅乁䅁䅁䭁䕁䅑䅁䭁䅁䉣䅁䉁䅁䅁允䅁䅁䅕䅁䅁䅁䅁䅁䵁䅉䅅䅁䙁䅁䅁睁䵁䅁䅁兂䅁䅁䅁穗偂兑䅯䄵䅁䅁䅯䅒䅁䅁䅯睂䅅䅁䅅䅁䉁䅁䅁兂䅁䅁䅁䅁䅁䅁杷允䅁䅁䅕䅁䑁䅁䅷䅁䙁䅁䅁䅁㝂啌䈹权㑄䅁䅁权䭂䅁䅁权䡁允䅁允䅁䅁䅅䅁䙁䅁䅁䅁䅁䅁䅁䍄䉁䅁䅁兂䅁䅁䅍䅄䅁䅁䅕䅁䅁䙁睳ご䭅偁䅉䅁䭁䕁䅑䅁䭁䅁䉣䅁䉁䅁䅁允䅁䅁䅕䅁䅁䅁䅁䅁䵁䅉䅅䅁䙁䅁䅁睁䵁䅁䅁兂䅁䅁䅁䵯㝮䅑䅯术䅁䅁䅯村䅁䅁䅯睂䅅䅁䅅䅁䉁䅁䅁兂䵂堶噯祰呕村杷允䅁䅁䅕䅁䑁䅁䅷䅁䙁䅁䅁䅁扂䕍䈹权⽃䅁䅁权䕂䅁䅁权䡁允䅁允䅁䅁䅅䅁䙁䅁䅁䅁䅁䅁䅁䍄䉁䅁䅁兂䅁䅁䅍䅄䅁䅁䅕䅁䅁䡁瑳ご䭅䱁䄸䅁䭁䑁䅁䅁䭁䅁䉣䅁䉁䅁䅁允䅁䅁䅕䅁䅁䅁䅁䅁䵁䅉䅅䅁䙁䅁䅁睁䵁䅁䅁兂䅁䅁䅁䍉㕪䅑䅯朱䅁䅁䅯兒䅁䅁䅯睂䅅䅁䅅䅁䉁䅁䅁兂牂牭啕浪㝺睐杷允䅁䅁䅕䅁䑁䅁䅷䅁䙁䅁䅁䅁扂䕍䈹权⭄䅁䅁权䕂䅁䅁权䡁允䅁允䅁䅁䅅䅁䙁䅁䅁䅁䅁䅁䅁䍄䉁䅁䅁兂䅁䅁䅍䅄䅁䅁䅕䅁䅁䭁䩄〫䭁偁䅉䅁䭁䕁䅍䅁䭁䅁䉣䅁䉁䅁䅁允䅁䅁䅕敃扺煚㡔歋䵁䅉䅅䅁䙁䅁䅁睁䵁䅁䅁兂䅁䅁䅁穗偂兑䅯朶䅁䅁䅯䅒䅁䅁䅯睂䅅䅁䅅䅁䉁䅁䅁兂䅁䅁䅁䅁䅁䅁杷允䅁䅁䅕䅁䑁䅁䅷䅁䙁䅁䅁䅁扂䕍䈹权佄䅁䅁权䝂䅁䅁权䡁允䅁允䅁䅁䅅䅁䙁䅁䅁䅁䅁䅁䅁䍄䉁䅁䅁兂䅁䅁䅍䅄䅁䅁䅕䅁䅁佁䉃䔫䭁佁䅉䅁䭁䕁䅳䅁䭁䅁䉣䅁䉁䅁䅁允䅁䅁䅕べ塑扮瑨䕅䵁䅉䅅䅁䙁䅁䅁睁䵁䅁䅁兂䅁䅁䅁穗偂兑䅯睶䅁䅁䅯杒䅁䅁䅯睂䅅䅁䅅䅁䉁䅁䅁兂䅁䅁䅁䅁䅁䅁杷允䅁䅁䅕䅁䑁䅁䅷䅁䙁䅁䅁䅁扂䕍䈹权⭄䅁䅁权䝂䅁䅁权䡁允䅁允䅁䅁䅅䅁䙁䅁䅁䅁䅁䅁䅁䍄䉁䅁䅁兂䅁䅁䅍䅄䅁䅁䅕䅁䅁䡁䭄〫䭁乁䅧䅁䭁䑁䅅䅁䭁䅁䉣䅁䉁䅁䅁允䅁䅁䅕䅁䅁䅁䅁䅁䵁䅉䅅䅁䙁䅁䅁睁䵁䅁䅁兂䅁䅁䅁住佒兑䅯朶䅁䅁䅯䅏䅁䅁䅯睂䅅䅁䅅䅁䉁䅁䅁兂䅁䅁䅁䅁䅁䅁杷允䅁䅁䅕䅁䑁䅁䅷䅁䙁䅁䅁䅁扂䕍䈹权煄䅁䅁权䝂䅁䅁权䡁允䅁允䅁䅁䅅䅁䙁䅁䅁䅁䅁䅁䅁䍄䉁䅁䅁兂䅁䅁䅍䅄䅁䅁䅕䅁䅁䙁睳ご䭅佁䅷䅁䭁䕁䅙䅁䭁䅁䉣䅁䉁䅁䅁允䅁䅁䅕䅁䅁䅁䅁䅁䵁䅉䅅䅁䙁䅁䅁睁䵁䅁䅁兂䅁䅁䅁穗偂兑䅯䄲䅁䅁䅯睒䅁䅁䅯睂䅅䅁䅅䅁䉁䅁䅁兂䅁䅁䅁䅁䅁䅁杷允䅁䅁䅕䅁䑁䅁䅷䅁䙁䅁䅁䅁扂䕍䈹权佄䅁䅁权䡂䅁䅁权䡁允䅁允䅁䅁䅅䅁䙁䅁䅁䅁䅁䅁䅁䍄䉁䅁䅁兂䅁䅁䅍䅄䅁䅁䅕䅁䅁䡁瑳ご䭅佁䅁䅁䭁䑁䅅䅁䭁䅁䉣䅁䉁䅁䅁允䅁䅁䅕䅁䅁䅁䅁䅁䵁䅉䅅䅁䙁䅁䅁睁䵁䅁䅁兂䅁䅁䅁穗偂兑䅯朳䅁䅁䅯睒䅁䅁䅯睂䅅䅁䅅䅁䉁䅁䅁兂䅁䅁䅁䅁䅁䅁杷允䅁䅁䅕䅁䑁䅁䅷䅁䙁䅁䅁䅁扂䕍䈹权歄䅁䅁权䡂䅁䅁权䡁允䅁允䅁䅁䅅䅁䙁䅁䅁䅁䅁䅁䅁䍄䉁䅁䅁兂䅁䅁䅍䅄䅁䅁䅕䅁䅁䙁睳ご䭅偁䅉䅁䭁䕁䅣䅁䭁䅁䉣䅁䉁䅁䅁允䅁䅁䅕䅁䅁䅁䅁䅁䵁䅉䅅䅁䙁䅁䅁睁䵁䅁䅁兂䅁䅁䅁穗偂兑䅯䄹䅁䅁䅯睒䅁䅁䅯睂䅅䅁䅅䅁䉁䅁䅁兂䅁䅁䅁䅁䅁䅁杷允䅁䅁䅕䅁䑁䅁䅷䅁䙁䅁䅁䅁扂䕍䈹权㑄䅁䅁权䡂䅁䅁权䡁允䅁允䅁䅁䅅䅁䙁䅁䅁䅁䅁䅁䅁䍄䉁䅁䅁兂䅁䅁䅍䅄䅁䅁䅕䅁䅁䙁睳ご䭅偁䅯䅁䭁䕁䅣䅁䭁䅁䉣䅁䉁䅁䅁允䅁䅁䅕䅁䅁䅁䅁䅁䵁䅉䅅䅁䙁䅁䅁睁䵁䅁䅁兂䅁䅁䅁穗偂兑䅯䅁䅅䅁䅯睒䅁䅁䅯睂䅅䅁䅅䅁䉁䅁䅁权䝁允䅁䍄䉁䅁䅁兂䅁䅁䅍䅄䅁䅁䅕䅁䅁䍁潁唫䭁䱁䄸䅁䭁䑁䄸䅁䭁䅁䉣䅁䉁䅁䅁允䅁䅁䅕䅁䅁䅁䅁䅁䵁䅉䅅䅁䙁䅁䅁睁䵁䅁䅁兂䅁䅁䅁穗偂兑䅯朶䅁䅁䅯睒䅁䅁䅯睂䅅䅁䅅䅁䉁䅁䅁兂䅁䅁䅁䅁䅁䅁杷允䅁䅁䅕䅁䑁䅁䅷䅁䙁䅁䅁䅁扂䕍䈹权敄䅁䅁权䥂䅁䅁权䡁允䅁允䅁䅁䅅䅁䙁䅁䅁䅁䅁䅁䅁䍄䉁䅁䅁兂䅁䅁䅍䅄䅁䅁䅕䅁䅁䙁睳ご䭅佁䅁䅁䭁䕁䅧䅁䭁䅁䉣䅁䉁䅁䅁允䅁䅁䅕䅁䅁䅁䅁䅁䵁䅉䅅䅁䙁䅁䅁睁䵁䅁䅁兂䅁䅁䅁䵯㝮䅑䅯䄱䅁䅁䅯材䅁䅁䅯睂䅅䅁䅅䅁䉁䅁䅁兂䅁䅁䅁䅁䅁䅁杷允䅁䅁䅕䅁䑁䅁䅷䅁䙁䅁䅁䅁扂䕍䈹权楄䅁䅁权䥂䅁䅁权䡁允䅁允䅁䅁䅅䅁䙁䅁䅁䅁䅁䅁䅁䍄䉁䅁䅁兂䅁䅁䅍䅄䅁䅁䅕䅁䅁䙁睳ご䭅偁䅁䅁䭁䕁䅧䅁䭁䅁䉣䅁䉁䅁䅁允䅁䅁䅕䅁䅁䅁䅁䅁䵁䅉䅅䅁䙁䅁䅁睁䵁䅁䅁兂䅁䅁䅁穗偂兑䅯睹䅁䅁䅯䅓䅁䅁䅯睂䅅䅁䅅䅁䉁䅁䅁兂䅁䅁䅁䅁䅁䅁杷允䅁䅁䅕䅁䑁䅁䅷䅁䙁䅁䅁䅁权晹䅴权浄䅁䅁权䥂䅁䅁权䡁允䅁允䅁䅁䅅䅁䙁䍁㝖灆奓偭⽍䍄䉁䅁䅁兂䅁䅁䅍䅄䅁䅁䅕䅁䅁䡁瑳ご䭅乁䄴䅁䭁䕁䅙䅁䭁䅁䉣䅁䉁䅁䅁允䅁䅁䅕䅁䅁䅁䅁䅁䵁䅉䅅䅁䙁䅁䅁睁䵁䅁䅁兂䅁䅁䅁穗偂兑䅯䄰䅁䅁䅯兓䅁䅁䅯睂䅅䅁䅅䅁䉁䅁䅁兂䅁䅁䅁䅁䅁䅁杷允䅁䅁䅕䅁䑁䅁䅷䅁䙁䅁䅁䅁扂䕍䈹权慄䅁䅁权䩂䅁䅁权䡁允䅁允䅁䅁䅅䅁䙁䝁卸䨵㕥瑥⽑䍄䉁䅁䅁兂䅁䅁䅍䅄䅁䅁䅕䅁䅁䡁瑳ご䭅乁䄴䅁䭁䕁䅣䅁䭁䅁䉣䅁䉁䅁䅁允䅁䅁䅕䅁䅁䅁䅁䅁䵁䅉䅅䅁䙁䅁䅁睁䵁䅁䅁兂䅁䅁䅁穗偂兑䅯杺䅁䅁䅯兓䅁䅁䅯睂䅅䅁䅅䅁䉁䅁䅁兂呃䡈䡂䥑杮睐杷允䅁䅁䅕䅁䑁䅁䅷䅁䙁䅁䅁䅁杄晧䅨权⭄䅁䅁权畁䅁䅁权䡁允䅁允䅁䅁䅅䅁䙁䅁䅁䅁桁䵏䉖䍄䉁䅁䅁兂䅁䅁䅍䅄䅁䅁䅕䅁䅁䙁睳ご䭅乁䄴䅁䭁䕁䅫䅁䭁䅁䉣䅁䉁䅁䅁允䅁䅁䅕汰卙䑵呋啁䵁䅉䅅䅁䙁䅁䅁睁䵁䅁䅁兂䅁䅁䅁穗偂兑䅯朵䅁䅁䅯兓䅁䅁䅯睂䅅䅁䅅䅁䉁䅁䅁兂㙄渫搯摆㙲睐杷允䅁䅁䅕䅁䑁䅁䅷䅁䙁䅁䅁䅁扂䕍䈹权畄䅁䅁权䩂䅁䅁权䡁允䅁允䅁䅁䅅䅁䙁䉁卉䡊䌫䔰䅬䍄䉁䅁䅁兂䅁䅁䅍䅄䅁䅁䅕䅁䅁䙁睳ご䭅偁䅁䅁䭁䕁䅫䅁䭁䅁䉣䅁䉁䅁䅁允䅁䅁䅕丱㙙海奔䕏䵁䅉䅅䅁䙁䅁䅁睁䵁䅁䅁兂䅁䅁䅁穗偂兑䅯末䅁䅁䅯兓䅁䅁䅯睂䅅䅁䅅䅁䉁䅁䅁兂㝁䩂䥺䐯桬村杷允䅁䅁䅕䅁䑁䅁䅷䅁䙁䅁䅁䅁扂䕍䈹权㡄䅁䅁权䩂䅁䅁权䡁允䅁允䅁䅁䅅䅁䙁佁佷祌伲䐷䄱䍄䉁䅁䅁兂䅁䅁䅍䅄䅁䅁䅕䅁䅁䙁睳ご䭅䅁䉉䅁䭁䕁䅫䅁䭁䅁䉣䅁䉁䅁䅁允䅁䅁䅕內噁㍄䑱䕁䵁䅉䅅䅁䙁䅁䅁睁䵁䅁䅁兂䅁䅁䅁穗偂兑䅯睷䅁䅁䅯兓䅁䅁䅯睂䅅䅁䅅䅁䉁䅁䅁兂歁橃湗爵祳䅑杷允䅁䅁䅕䅁䑁䅁䅷䅁䙁䅁䅁䅁扂䕍䈹权坄䅁䅁权ㅁ䅁䅁权䡁允䅁允䅁䅁䅅䅁䙁䡁ㅆ婄䉂昶⽙䍄䉁䅁䅁兂䅁䅁䅍䅄䅁䅁䅕䅁䅁䙁睳ご䭅䵁䄴䅁䭁䑁䅕䅁䭁䅁䉣䅁䉁䅁䅁允䅁䅁䅕煤穆渹灥䐴䴸䅉䅅䅁䙁䅁䅁睁䵁䅁䅁兂䅁䅁䅁穗偂兑䅯朴䅁䅁䅯兎䅁䅁䅯睂䅅䅁䅅䅁䉁䅁䅁兂䍃煚六歏䈰䅑杷允䅁䅁䅕䅁䑁䅁䅷䅁䙁䅁䅁䥁㝁啗䈹权佄䅁䅁权畁䅁䅁权䡁允䅁允䅁䅁䅅䅁䙁䅁䅁䅁䅁䅁䅁䍄䉁䅁䅁兂䅁䅁䅍䅄䅁䅁䅕䅁䅁䙁睳ご䭅䭁䄸䅁䭁䑁䅕䅁䭁䅁䉣䅁䉁䅁䅁允䅁䅁䅕究稷䅚娫稵䴸䅉䅅䅁䙁䅁䅁睁䵁䅁䅁兂䅁䅁䅁穗偂兑䅯朷䅁䅁䅯兎䅁䅁䅯睂䅅䅁䅅䅁䉁䅁䅁兂䑁瀸祴硬䩒䅑杷允䅁䅁䅕䅁䑁䅁䅷䅁䙁䅁䅁䅁睂癹䅴权い䅁䅁权ㅁ䅁䅁权䡁允䅁允䅁䅁䅅䅁䙁䅁䅁䅁䅁䅁䅁䍄䉁䅁䅁兂䅁䅁䅍䅄䅁䅁䅕䅁䅁䙁睳ご䭅偁䅯䅁䭁䑁䅕䅁䭁䅁䉣䅁䉁䅁䅁允䅁䅁䅕瑳番䕩⽨じ䵉䅉䅅䅁䙁䅁䅁睁䵁䅁䅁兂䅁䅁䅁穗偂兑䅯䅂䅅䅁䅯兎䅁䅁䅯睂䅅䅁䅅䅁䉁䅁䅁兂䑁䍶捨眸楢睐杷允䅁䅁䅕䅁䑁䅁䅷䅁䙁䅁䅁䅁睂癹䅴权畄䅁䅁权䥂䅁䅁权䡁允䅁允䅁䅁䅅䅁䙁䅁䅁䅁䅁䅁䅁䍄䉁䅁䅁兂䅁䅁䅍䅄䅁䅁䅕䅁䅁䙁睳ご䭅乁䅙䅁䭁䕁䅳䅁䭁䅁䉣䅁䉁䅁䅁允䅁䅁䅕㑹㉄牵㝦樸䴸䅉䅅䅁䙁䅁䅁睁䵁䅁䅁兂䅁䅁䅁穗偂兑䅯杺䅁䅁䅯睓䅁䅁䅯睂䅅䅁䅅䅁䉁䅁䅁兂㡄䉄奭浲杲睐杷允䅁䅁䅕䅁䑁䅁䅷䅁䙁䅁䅁䅁扂䕍䈹权䱄䅁䅁权䱂䅁䅁权䡁允䅁允䅁䅁䅅䅁䙁䅁䅁䅁䅁䅁䅁䍄䉁䅁䅁兂䅁䅁䅍䅄䅁䅁䅕䅁䅁䙁睳ご䭅偁䄴䅁䭁䕁䅳䅁䭁䅁䉣䅁䉁䅁䅁允䅁䅁䅕獂㕉卲噣唯䵅䅉䅅䅁䙁䅁䅁睁䵁䅁䅁兂䅁䅁䅁穗偂兑䅯䄳䅁䅁䅯䅔䅁䅁䅯睂䅅䅁䅅䅁䉁䅁䅁兂瑁汏㙸䱦浺睐杷允䅁䅁䅕䅁䑁䅁䅷䅁䙁䅁䅁䅁㝂啌䈹权䑄䅁䅁权獁䅁䅁权䡁允䅁允䅁䅁䅅䅁䙁䅁䅁䅁䅁䅁䅁䍄䉁䅁䅁兂䅁䅁䅍䅄䅁䅁䅕䅁䅁䙁睳ご䭅佁䅧䅁䭁䕁䅷䅁䭁䅁䉣䅁䉁䅁䅁允䅁䅁䅕䤵捗朲湏䕔䵁䅉䅅䅁䙁䅁䅁睁䵁䅁䅁兂䅁䅁䅁䵯㝮䅑䅯䄶䅁䅁䅯杏䅁䅁䅯睂䅅䅁䅅䅁䉁䅁䅁兂䅁䅁䅁䅁䅁䅁杷允䅁䅁䅕䅁䑁䅁䅷䅁䙁䅁䅁䅁扂䕍䈹权⭄䅁䅁权䵂䅁䅁权䡁允䅁允䅁䅁䅅䅁䙁佁䍫扥啷晖䉸䍄䉁䅁䅁兂䅁䅁䅍䅄䅁䅁䅕䅁䅁䑧婴ご䭅乁䅑䅁䭁䍁䄸䅁䭁䅁䉣䅁䉁䅁䅁允䅁䅁䅕䅁䅁䅁䅁䅁䵁䅉䅅䅁䙁䅁䅁睁䵁䅁䅁兂䅁䅁䅁穗偂兑䅯朶䅁䅁䅯䅔䅁䅁䅯睂䅅䅁䅅䅁䉁䅁䅁兂湄䄰㡨䭫癃睐杷允䅁䅁䅕䅁䑁䅁䅷䅁䙁䅁䅁䅁灂唸䈵权癃䅁䅁权ㅁ䅁䅁权䡁允䅁允䅁䅁䅅䅁䙁䵁湑杤挷晙⽣䍄䉁䅁䅁兂䅁䅁䅍䅄䅁䅁䅕䅁䅁䙁睳ご䭅乁䅙䅁䭁䑁䄴䅁䭁䅁䉣䅁䉁䅁䅁允䅁䅁䅕坣㑆嘯䔳吸䴸䅉䅅䅁䙁䅁䅁睁䵁䅁䅁兂䅁䅁䅁祥倱兑䅯䄵䅁䅁䅯䅔䅁䅁䅯睂䅅䅁䅅䅁䉁䅁䅁兂汄扎㍴楁㥐睐杷允䅁䅁䅕䅁䑁䅁䅷䅁䙁䅁䅁䅁扂䕍䈹权歄䅁䅁权⭁䅁䅁权䡁允䅁允䅁䅁䅅䅁䙁䱁㥥潬煗⽉⽙䍄䉁䅁䅁兂䅁䅁䅍䅄䅁䅁䅕䅁䅁䙁睳ご䭅䭁䄸䅁䭁䑁䄴䅁䭁䅁䉣䅁䉁䅁䅁允䅁䅁䅕杪䉙穢佣吴䴸䅉䅅䅁䙁䅁䅁睁䵁䅁䅁兂䅁䅁䅁穗偂兑䅯䅁䅅䅁䅯材䅁䅁䅯睂䅅䅁䅅䅁䉁䅁䅁权䝁允䅁䍄䉁䅁䅁兂䅁䅁䅍䅄䅁䅁䅕䅁䅁䙁睳ご䭅䵁䅍䅁䭁䑁䄴䅁䭁䅁䉣䅁䉁䅁䅁允䅁䅁䅕捳嘱睙偳啊䵁䅉䅅䅁䙁䅁䅁睁䵁䅁䅁兂䅁䅁䅁穗偂兑䅯䄰䅁䅁䅯兒䅁䅁䅯睂䅅䅁䅅䅁䉁䅁䅁兂桁䘲乄塱慷䅑杷允䅁䅁䅕䅁䑁䅁䅷䅁䙁䅁䅁䅁扂䕍䈹权啄䅁䅁权䙂䅁䅁权䡁允䅁允䅁䅁䅅䅁䙁䅁䅁䅁䅁䅁䅁䍄䉁䅁䅁兂䅁䅁䅍䅄䅁䅁䅕䅁䅁䙁睳ご䭅佁䅉䅁䭁䕁䅕䅁䭁䅁䉣䅁䉁䅁䅁允䅁䅁䅕䥲ㅘ㉨㝕ぁ䵁䅉䅅䅁䙁䅁䅁睁䵁䅁䅁兂䅁䅁䅁穗偂兑䅯䄸䅁䅁䅯兒䅁䅁䅯睂䅅䅁䅅䅁䉁䅁䅁兂剂祸橱㌷⭑䅑杷允䅁䅁䅕䅁䑁䅁䅷䅁䙁䅁䅁䅁扂䕍䈹权⭄䅁䅁权䙂䅁䅁权䡁允䅁允䅁䅁䅅䅁䙁䥁⽆䄱楳偬䉒䍄䉁䅁䅁兂䅁䅁䅍䅄䅁䅁䅕䅁䅁䙁睳ご䭅䵁䅍䅁䭁䕁䅕䅁䭁䅁䉣䅁䉁䅁䅁允䅁䅁䅕お㐷汑桊ぇ䵁䅉䅅䅁䙁䅁䅁睁䵁䅁䅁兂䅁䅁䅁穗偂兑䅯䄱䅁䅁䅯䅐䅁䅁䅯睂䅅䅁䅅䅁䉁䅁䅁兂䅁䅁䅁䅁䅁䅁杷允䅁䅁䅕䅁䑁䅁䅷䅁䙁䅁䅁䅁杄晧䅨权㉄䅁䅁权㑁䅁䅁权䡁允䅁允䅁䅁䅅䅁䙁䅁䅁䅁䅁䅁䅁䍄䉁䅁䅁兂䅁䅁䅍䅄䅁䅁䅕䅁䅁䙁睳ご䭅佁䅙䅁䭁䑁䅷䅁䭁䅁䉣䅁䉁䅁䅁允䅁䅁䅕獖ㅖ䝺奊樸䴸䅉䅅䅁䙁䅁䅁睁䵁䅁䅁兂䅁䅁䅁穗偂兑䅯䄶䅁䅁䅯䅐䅁䅁䅯睂䅅䅁䅅䅁䉁䅁䅁兂剁䉕呡住兰䅑杷允䅁䅁䅕䅁䑁䅁䅷䅁䙁䅁䅁䅁扂䕍䈹权い䅁䅁权㡁䅁䅁权䡁允䅁允䅁䅁䅅䅁䙁䑁婌㝊䕸祷䄱䍄䉁䅁䅁兂䅁䅁䅍䅄䅁䅁䅕䅁䅁䙁睳ご䭅䵁䅳䅁䭁䑁䅷䅁䭁䅁䉣䅁䉁䅁䅁允䅁䅁䅕䅁䅁䅁䅁䅁䵁䅉䅅䅁䙁䅁䅁睁䵁䅁䅁兂䅁䅁䅁穗偂兑䅯术䅁䅁䅯䅐䅁䅁䅯睂䅅䅁䅅䅁䉁䅁䅁兂㍄ㅂ汎䝈え兑杷允䅁䅁䅕䅁䑁䅁䅷䅁䙁䅁䅁䅁㝂啌䈹权睄䅁䅁权㝁䅁䅁权䡁允䅁允䅁䅁䅅䅁䙁䅁䅁䅁䅁䅁䅁䍄䉁䅁䅁兂䅁䅁䅍䅄䅁䅁䅕䅁䅁䙁睳ご䭅偁䅙䅁䭁䑁䅷䅁䭁䅁䉣䅁䉁䅁䅁允䅁䅁䅕猳䝙㝓浅稷䴸䅉䅅䅁䙁䅁䅁睁䵁䅁䅁兂䅁䅁䅁穗偂兑䅯朱䅁䅁䅯杓䅁䅁䅯睂䅅䅁䅅䅁䉁䅁䅁兂塃祵坌伲䙌睐杷允䅁䅁䅕䅁䑁䅁䅷䅁䙁䅁䅁䅁扂䕍䈹权奄䅁䅁权䭂䅁䅁权䡁允䅁允䅁䅁䅅䅁䙁䵁奕免創琳⽙䍄䉁䅁䅁兂䅁䅁䅍䅄䅁䅁䅕䅁䅁䙁睳ご䭅乁䄴䅁䭁䕁䅯䅁䭁䅁䉣䅁䉁䅁䅁允䅁䅁䅕坅牚䅂䅖稸䴸䅉䅅䅁䙁䅁䅁睁䵁䅁䅁兂䅁䅁䅁穗偂兑䅯䄴䅁䅁䅯杓䅁䅁䅯睂䅅䅁䅅䅁䉁䅁䅁兂橃⭁睴桺祪睐杷允䅁䅁䅕䅁䑁䅁䅷䅁䙁䅁䅁䅁扂䕍䈹权楄䅁䅁权䭂䅁䅁权䡁允䅁允䅁䅁䅅䅁䙁偁婫乺の䅚䅊䍄䉁䅁䅁兂䅁䅁䅍䅄䅁䅁䅕䅁䅁䙁睳ご䭅佁䅑䅁䭁䕁䅯䅁䭁䅁䉣䅁䉁䅁䅁允䅁䅁䅕伳癲捫䑦吰䴸䅉䅅䅁䙁䅁䅁睁䵁䅁䅁兂䅁䅁䅁穗偂兑䅯朸䅁䅁䅯杓䅁䅁䅯睂䅅䅁䅅䅁䉁䅁䅁兂牃〶塄瑈湣䅑杷允䅁䅁䅕䅁䑁䅁䅷䅁䙁䅁䅁䅁㝂啌䈹权浄䅁䅁权㥁䅁䅁权䡁允䅁允䅁䅁䅅䅁䙁䅁䅁䅁䅁䅁䅁䍄䉁䅁䅁兂䅁䅁䅍䅄䅁䅁䅕䅁䅁䙁睳ご䭅乁䅧䅁䭁䕁䅉䅁䭁䅁䉣䅁䉁䅁䅁允䅁䅁䅕略剪灦穤䐲䴸䅉䅅䅁䙁䅁䅁睁䵁䅁䅁兂䅁䅁䅁穗偂兑䅯朳䅁䅁䅯村䅁䅁䅯睂䅅䅁䅅䅁䉁䅁䅁兂硃朶㙸䭧ぺ睐杷允䅁䅁䅕䅁䑁䅁䅷䅁䙁䅁䅁䅁扂䕍䈹权祄䅁䅁权䍂䅁䅁权䡁允䅁允䅁䅁䅅䅁䙁䝁ご㑸䕲卐䅤䍄䉁䅁䅁兂䅁䅁䅍䅄䅁䅁䅕䅁䅁䙁睳ご䭅䵁䅳䅁䭁䕁䅉䅁䭁䅁䉣䅁䉁䅁䅁允䅁䅁䅕䅁䅁䅁䅁䅁䵁䅉䅅䅁䙁䅁䅁睁䵁䅁䅁兂䅁䅁䅃ㅏ偬兑䅯䄲䅁䅁䅯䅔䅁䅁䅯睂䅅䅁䅅䅁䉁䅁䅁兂䥃瑑塢楓湈睐杷允䅁䅁䅕䅁䑁䅁䅷䅁䙁䅁䅁䅁扂䕍䈹权㙄䅁䅁权䍂䅁䅁权䡁允䅁允䅁䅁䅅䅁䙁䍁婑楂㙑䙥䍤䍄䉁䅁䅁兂䅁䅁䅍䅄䅁䅁䅕䅁䅁䙁睳ご䭅佁䅷䅁䭁䕁䅉䅁䭁䅁䉣䅁䉁䅁䅁允䅁䅁䅕挲穉橆䅶樴䴸䅉䅅䅁䙁䅁䅁睁䵁䅁䅁兂䅁䅁䅁穗偂兑䅯朹䅁䅁䅯村䅁䅁䅯睂䅅䅁䅅䅁䉁䅁䅁兂硂楶瘷奏穢睐杷允䅁䅁䅕䅁䑁䅁䅷䅁䙁䅁䅁䅁扂䕍䈹权楄䅁䅁权乂䅁䅁权䡁允䅁允䅁䅁䅅䅁䙁乁䵖䵄㡲兵䅂䍄䉁䅁䅁兂䅁䅁䅍䅄䅁䅁䅕䅁䅁䙁睳ご䭅佁䅙䅁䭁䕁䄰䅁䭁䅁䉣䅁䉁䅁䅁允䅁䅁䅕ㅺ楐浔癤䐸䴸䅉䅅䅁䙁䅁䅁睁䵁䅁䅁兂䅁䅁䅁穗偂兑䅯朰䅁䅁䅯兔䅁䅁䅯睂䅅䅁䅅䅁䉁䅁䅁兂佂稸偮䬶硙䅑杷允䅁䅁䅕䅁䑁䅁䅷䅁䙁䅁䅁䅁扂䕍䈹权獄䅁䅁权乂䅁䅁权䡁允䅁允䅁䅁䅅䅁䙁䝁䥘䬹䤯敪⽯䍄䉁䅁䅁兂䅁䅁䅍䅄䅁䅁䅕䅁䅁䙁睳ご䭅乁䅷䅁䭁䕁䅍䅁䭁䅁䉣䅁䉁䅁䅁允䅁䅁䅕䥺偪䜹䕮樴䴸䅉䅅䅁䙁䅁䅁睁䵁䅁䅁兂䅁䅁䅁穗偂兑䅯朳䅁䅁䅯睑䅁䅁䅯睂䅅䅁䅅䅁䉁䅁䅁兂㙃䑔桑湱㌳睐杷允䅁䅁䅕䅁䑁䅁䅷䅁䙁䅁䅁䅁扂䕍䈹权楄䅁䅁权䑂䅁䅁权䡁允䅁允䅁䅁䅅䅁䙁佁吷牆摭䄳䅂䍄䉁䅁䅁兂䅁䅁䅍䅄䅁䅁䅕䅁䅁佁䉃䔫䭁佁䅙䅁䭁䑁䅫䅁䭁䅁䉣䅁䉁䅁䅁允䅁䅁䅕䅁䅁䅁䅁䅁䵁䅉䅅䅁䙁䅁䅁睁䵁䅁䅁兂䅁䅁䅁穗偂兑䅯䄫䅁䅁䅯睑䅁䅁䅯睂䅅䅁䅅䅁䉁䅁䅁兂䅁䅁䅁䅁䅁䅁杷允䅁䅁䅕䅁䑁䅁䅷䅁䙁䅁䅁䅁扂䕍䈹权㙄䅁䅁权䑂䅁䅁权䡁允䅁允䅁䅁䅅䅁䙁佁慹奰婊ㅡ䍊䍄䉁䅁䅁兂䅁䅁䅍䅄䅁䅁䅕䅁䅁䙁睳ご䭅偁䅷䅁䭁䕁䅍䅁䭁䅁䉣䅁䉁䅁䅁允䅁䅁䅕啥呈牐渰䕐䵁䅉䅅䅁䙁䅁䅁睁䵁䅁䅁兂䅁䅁䅃ㅏ偬兑䅯朴䅁䅁䅯睐䅁䅁䅯睂䅅䅁䅅䅁䉁䅁䅁兂䅁䅁䅁䅁䅁䅁杷允䅁䅁䅕䅁䑁䅁䅷䅁䙁䅁䅁䅁扂䕍䈹权⭄䅁䅁权䑂䅁䅁权䡁允䅁允䅁䅁䅅䅁䙁䕁共晩煈昸䉸䍄䉁䅁䅁兂䅁䅁䅍䅄䅁䅁䅕䅁䅁䙁睳ご䭅䅁䉑䅁䭁䕁䅍䅁䭁䅁䉣䅁䉁䅁䅁允䅁䅁䅕穅圸偐洶く䵁䅉䅅䅁䙁䅁䅁睁䵁䅁䅁兂䅁䅁䅁穗偂兑䅯朹䅁䅁䅯睑䅁䅁䅯睂䅅䅁䅅䅁䉁䅁䅁兂㉄䜶灔楇㍄睐杷允䅁䅁䅕䅁䑁䅁䅷䅁䙁䅁䅁䅁扂䕍䈹权慄䅁䅁权䑁䅁䅁权䡁允䅁允䅁䅁䅅䅁䙁䱁奇穅杬㥨⽕䍄䉁䅁䅁兂䅁䅁䅍䅄䅁䅁䅕䅁䅁䙁睳ご䭅䵁䄴䅁䭁䅁䅍䅁䭁䅁䉣䅁䉁䅁䅁允䅁䅁䅕㝘匲摈ㅊ吲䴸䅉䅅䅁䙁䅁䅁睁䵁䅁䅁兂䅁䅁䅁穗偂兑䅯䄴䅁䅁䅯睁䅁䅁䅯睂䅅䅁䅅䅁䉁䅁䅁兂䍄唹楳橇稷睐杷允䅁䅁䅕䅁䑁䅁䅷䅁䙁䅁䅁䅁睂癹䅴权獄䅁䅁权ぁ䅁䅁权䡁允䅁允䅁䅁䅅䅁䙁䅁䅁䅁䅁䅁䅁䍄䉁䅁䅁兂䅁䅁䅍䅄䅁䅁䅕䅁䅁䙁睳ご䭅佁䅑䅁䭁䅁䅍䅁䭁䅁䉣䅁䉁䅁䅁允䅁䅁䅕坖䑭煎䉶樹䴸䅉䅅䅁䙁䅁䅁睁䵁䅁䅁兂䅁䅁䅁穗偂兑䅯睲䅁䅁䅯睁䅁䅁䅯睂䅅䅁䅅䅁䉁䅁䅁兂㕃楋癲塓慺睐杷允䅁䅁䅕䅁䑁䅁䅷䅁䙁䅁䅁䅁扂䕍䈹权㡄䅁䅁权䑁䅁䅁权䡁允䅁允䅁䅁䅅䅁䙁䑁浉䬱攴穃䅸䍄䉁䅁䅁兂䅁䅁䅍䅄䅁䅁䅕䅁䅁䡁䭄〫䭁䅁䉁䅁䭁䕁䅷䅁䭁䅁䉣䅁䉁䅁䅁允䅁䅁䅯睐䅅䅁杷允䅁䅁䅕䅁䑁䅁䅷䅁䙁䅁䅁䅁扂䕍䈹权䕁允䅁权䑁䅁䅁权䡁允䅁允䅁䅁䅅䅁䙁佁⽃㥃捉朴䅸䍄䉁䅁䅁兂䅁䅁䅍䅄䅁䅁䅕䅁䅁䙁睳ご䭅佁䅷䅁䭁䅁䅍䅁䭁䅁䉣䅁䉁䅁䅁允䅁䅁䅕祇摫乷潗䐶䴸䅉䅅䅁䙁䅁䅁睁䵁䅁䅁兂䅁䅁䅁䵯㝮䅑䅯䄰䅁䅁䅯杍䅁䅁䅯睂䅅䅁䅅䅁䉁䅁䅁兂䅁䅁䅁䅁䅁䅁杷允䅁䅁䅕䅁䑁䅁䅷䅁䙁䅁䅁䅁杁偋䅬权癃䅁䅁权獁䅁䅁权䡁允䅁允䅁䅁䅅䅁䙁䅁䅁䅁䅁䅁䅁䍄䉁䅁䅁兂䅁䅁䅍䅄䅁䅁䅕䅁䅁䍁潁唫䭁佁䅧䅁䭁䍁䅷䅁䭁䅁䉣䅁䉁䅁䅁允䅁䅁䅕䅁䅁䅁䅁䅁䵁䅉䅅䅁䙁䅁䅁睁䵁䅁䅁兂䅁䅁䅁䍉㕪䅑䅯朸䅁䅁䅯䅌䅁䅁䅯睂䅅䅁䅅䅁䉁䅁䅁兂䅁䅁䅁䅁䅁䅁杷允䅁䅁䅕䅁䑁䅁䅷䅁䙁䅁䅁䅁杁偋䅬权い䅁䅁权獁䅁䅁权䡁允䅁允䅁䅁䅅䅁䙁䅁䅁䅁䅁䅁䅁䍄䉁䅁䅁兂䅁䅁䅍䅄䅁䅁䅕䅁䅁䍁潁唫䭁䱁䄸䅁䭁䍁䅷䅁䭁䅁䉣䅁䉁䅁䅁允䅁䅁䅕䅁䅁䅁䅁䅁䵁䅉䅅䅁䙁䅁䅁睁䵁䅁䅁兂䅁䅁䅁䍉㕪䅑䅯末䅁䅁䅯䅌䅁䅁䅯睂䅅䅁䅅䅁䉁䅁䅁兂䅁䅁䅁䅁䅁䅁杷允䅁䅁䅕䅁䑁䅁䅷䅁䙁䅁䅁䥁㝁啗䈹权捄䅁䅁权畁䅁䅁权䡁允䅁允䅁䅁䅅䅁䙁䅁䅁䅁䅁䅁䅁䍄䉁䅁䅁兂䅁䅁䅍䅄䅁䅁䅕䅁䅁䍁潁唫䭁䵁䅍䅁䭁䍁䅷䅁䭁䅁䉣䅁䉁䅁䅁允䅁䅁䅕䅁䅁䅁䅁䅁䵁䅉䅅䅁䙁䅁䅁睁䵁䅁䅁兂䅁䅁䅁䍉㕪䅑䅯朹䅁䅁䅯䅌䅁䅁䅯睂䅅䅁䅅䅁䉁䅁䅁兂䅁䅁䅁䅁䅁䅁杷允䅁䅁䅕䅁䑁䅁䅷䅁䙁䅁䅁䅁睂癹䅴权㡄䅁䅁权䩂䅁䅁权䡁允䅁允䅁䅁䅅䅁䙁䅁䅁䅁䅁䅁䅁䍄䉁䅁䅁兂䅁䅁䅍䅄䅁䅁䅕䅁䅁䍁潁唫䭁乁䄴䅁䭁䍁䄸䅁䭁䅁䉣䅁䉁䅁䅁允䅁䅁䅕䅁䅁䅁䅁䅁䵁䅉䅅䅁䙁䅁䅁睁䵁䅁䅁兂䅁䅁䅃ㅏ偬兑䅯䄯䅁䅁䅯杍䅁䅁䅯睂䅅䅁䅅䅁䉁䅁䅁兂䅁䅁䅁䅁䅁䅁杷允䅁䅁䅕䅁䑁䅁䅷䅁䙁䅁䅁䅁杁偋䅬权楄䅁䅁权癁䅁䅁权䡁允䅁允䅁䅁䅅䅁䙁䅁䅁䅁䅁䅁䅁䍄䉁䅁䅁兂䅁䅁䅍䅄䅁䅁䅕䅁䅁䝁确歔䭅乁䅉䅁䭁䕁䅳䅁䭁䅁䉣䅁䉁䅁䅁允䅁䅁䅕㍤楈浵偺歋䵁䅉䅅䅁䙁䅁䅁睁䵁䅁䅁兂䅁䅁䅁䍉㕪䅑䅯䄵䅁䅁䅯睌䅁䅁䅯睂䅅䅁䅅䅁䉁䅁䅁兂䅁䅁䅁䅁䅁䅁杷允䅁䅁䅕䅁䑁䅁䅷䅁䙁䅁䅁䅁杁偋䅬权畄䅁䅁权癁䅁䅁权䡁允䅁允䅁䅁䅅䅁䙁䅁䅁䅁䅁䅁䅁䍄䉁䅁䅁兂䅁䅁䅍䅄䅁䅁䅕䅁䅁䍁潁唫䭁乁䅉䅁䭁䍁䄸䅁䭁䅁䉣䅁䉁䅁䅁允䅁䅁䅕䅁䅁䅁䅁䅁䵁䅉䅅䅁䙁䅁䅁睁䵁䅁䅁兂䅁䅁䅁䍉㕪䅑䅯䄯䅁䅁䅯睌䅁䅁䅯睂䅅䅁䅅䅁䉁䅁䅁兂䅁䅁䅁䅁䅁䅁杷允䅁䅁䅕䅁䑁䅁䅷䅁䙁䅁䅁䅁杁偋䅬权䑄䅁䅁权癁䅁䅁权䡁允䅁允䅁䅁䅅䅁䙁䅁䅁䅁䅁䅁䅁䍄䉁䅁䅁兂䅁䅁䅍䅄䅁䅁䅕䅁䅁䑧婴ご䭅䅁䉁䅁䭁䑁䄰䅁䭁䅁䉣䅁䉁䅁䅁允䅁䅁䅯杂䅅䅁杷允䅁䅁䅕䅁䑁䅁䅷䅁䙁䅁䅁䅁杁偋䅬权㉄䅁䅁权癁䅁䅁权䡁允䅁允䅁䅁䅅䅁䙁䅁䅁䅁䅁䅁䅁䍄䉁䅁䅁兂䅁䅁䅍䅄䅁䅁䅕䅁䅁䍁潁唫䭁佁䅧䅁䭁䑁䅁䅁䭁䅁䉣䅁䉁䅁䅁允䅁䅁䅕䅁䅁䅁䅁䅁䵁䅉䅅䅁䙁䅁䅁睁䵁䅁䅁兂䅁䅁䅁䍉㕪䅑䅯䄯䅁䅁䅯䅍䅁䅁䅯睂䅅䅁䅅䅁䉁䅁䅁兂䅁䅁䅁䅁䅁䅁杷允䅁䅁䅕䅁䑁䅁䅷䅁䙁䅁䅁䅁杁偋䅬权䍁允䅁权睁䅁䅁权䡁允䅁允䅁䅁䅅䅁䙁䅁䅁䅁䅁䅁䅁䍄䉁䅁䅁兂䅁䅁䅍䅄䅁䅁䅕䅁䅁䍁潁唫䭁佁䅯䅁䭁䑁䅁䅁䭁䅁䉣䅁䉁䅁䅁允䅁䅁䅕䅁䅁䅁䅁䅁䵁䅉䅅䅁䙁䅁䅁睁䵁䅁䅁兂䅁䅁䅁住佒兑䅯朱䅁䅁䅯䅎䅁䅁䅯睂䅅䅁䅅䅁䉁䅁䅁兂䅁䅁䅁䅁䅁䅁杷允䅁䅁䅕䅁䑁䅁䅷䅁䙁䅁䅁䅁杁偋䅬权兄䅁䅁权硁䅁䅁权䡁允䅁允䅁䅁䅅䅁䙁䅁䅁䅁䅁䅁䅁䍄䉁䅁䅁兂䅁䅁䅍䅄䅁䅁䅕䅁䅁䍁潁唫䭁乁䅧䅁䭁䑁䅅䅁䭁䅁䉣䅁䉁䅁䅁允䅁䅁䅕䅁䅁䅁䅁䅁䵁䅉䅅䅁䙁䅁䅁睁䵁䅁䅁兂䅁䅁䅁䵯㝮䅑䅯朶䅁䅁䅯杒䅁䅁䅯睂䅅䅁䅅䅁䉁䅁䅁兂䩁⽨癬畩睔睐杷允䅁䅁䅕䅁䑁䅁䅷䅁䙁䅁䅁䅁杁偋䅬权歄䅁䅁权硁䅁䅁权䡁允䅁允䅁䅁䅅䅁䙁䅁䅁䅁䅁䅁䅁䍄䉁䅁䅁兂䅁䅁䅍䅄䅁䅁䅕䅁䅁佁䉃䔫䭁䅁䉉䅁䭁䕁䄰䅁䭁䅁䉣䅁䉁䅁䅁允䅁䅁䅕䌵穩䵄䝏䐹䴸䅉䅅䅁䙁䅁䅁睁䵁䅁䅁兂䅁䅁䅁䍉㕪䅑䅯睹䅁䅁䅯免䅁䅁䅯睂䅅䅁䅅䅁䉁䅁䅁兂䅁䅁䅁䅁䅁䅁杷允䅁䅁䅕䅁䑁䅁䅷䅁䙁䅁䅁䅁杁偋䅬权㑄䅁䅁权硁䅁䅁权䡁允䅁允䅁䅁䅅䅁䙁䅁䅁䅁䅁䅁䅁䍄䉁䅁䅁兂䅁䅁䅍䅄䅁䅁䅕䅁䅁䡁䭄〫䭁偁䄴䅁䭁䕁䅳䅁䭁䅁䉣䅁䉁䅁䅁允䅁䅁䅕䅁䅁䅁䅁䅁䵁䅉䅅䅁䙁䅁䅁睁䵁䅁䅁兂䅁䅁䅁䍉㕪䅑䅯末䅁䅁䅯免䅁䅁䅯睂䅅䅁䅅䅁䉁䅁䅁兂䅁䅁䅁䅁䅁䅁杷允䅁䅁䅕䅁䑁䅁䅷䅁䙁䅁䅁䅁杁偋䅬权䑄䅁䅁权硁䅁䅁权䡁允䅁允䅁䅁䅅䅁䙁䅁䅁䅁䅁䅁䅁䍄䉁䅁䅁兂䅁䅁䅍䅄䅁䅁䅕䅁䅁䡁䭄〫䭁佁䅧䅁䭁䕁䅉䅁䭁䅁䉣䅁䉁䅁䅁允䅁䅁䅕佩偄畤䄲歕䵁䅉䅅䅁䙁䅁䅁睁䵁䅁䅁兂䅁䅁䅁䍉㕪䅑䅯䄰䅁䅁䅯杌䅁䅁䅯睂䅅䅁䅅䅁䉁䅁䅁兂䅁䅁䅁䅁䅁䅁杷允䅁䅁䅕䅁䑁䅁䅷䅁䙁䅁䅁䅁㑁䔵䈵权敄䅁䅁权㉁䅁䅁权䡁允䅁允䅁䅁䅅䅁䙁䅁䅁䅁䅁䅁䅁䍄䉁䅁䅁兂䅁䅁䅍䅄䅁䅁䅕䅁䅁䍁潁唫䭁乁䅯䅁䭁䍁䄴䅁䭁䅁䉣䅁䉁䅁䅁允䅁䅁䅕氵娴㝰㑶吵䴸䅉䅅䅁䙁䅁䅁睁䵁䅁䅁兂䅁䅁䅁䍉㕪䅑䅯杺䅁䅁䅯杌䅁䅁䅯睂䅅䅁䅅䅁䉁䅁䅁兂䅁䅁䅁䅁䅁䅁杷允䅁䅁䅕䅁䑁䅁䅷䅁䙁䅁䅁䅁杁偋䅬权楄䅁䅁权畁䅁䅁权䡁允䅁允䅁䅁䅅䅁䙁䅁䅁䅁䅁䅁䅁䍄䉁䅁䅁兂䅁䅁䅍䅄䅁䅁䅕䅁䅁䍁潁唫䭁佁䅙䅁䭁䍁䄴䅁䭁䅁䉣䅁䉁䅁䅁允䅁䅁䅕䅁䅁䅁䅁䅁䵁䅉䅅䅁䙁䅁䅁睁䵁䅁䅁兂䅁䅁䅁䍉㕪䅑䅯䄸䅁䅁䅯杌䅁䅁䅯睂䅅䅁䅅䅁䉁䅁䅁兂䅁䅁䅁䅁䅁䅁杷允䅁䅁䅕䅁䑁䅁䅷䅁䙁䅁䅁䅁杁偋䅬权祄䅁䅁权畁䅁䅁权䡁允䅁允䅁䅁䅅䅁䙁䅁䅁䅁䅁䅁䅁䍄䉁䅁䅁兂䅁䅁䅍䅄䅁䅁䅕䅁䅁䍁潁唫䭁䱁䄸䅁䭁䍁䄴䅁䭁䅁䉣䅁䉁䅁䅁允䅁䅁䅕䅁䅁䅁䅁䅁䵁䅉䅅䅁䙁䅁䅁睁䵁䅁䅁兂䅁䅁䅁䍉㕪䅑䅯䅁䅅䅁䅯杌䅁䅁䅯睂䅅䅁䅅䅁䉁䅁䅁权䅁䅁䅁䍄䉁䅁䅁兂䅁䅁䅍䅄䅁䅁䅕䅁䅁䑧婴ご䭅乁䅷䅁䭁䑁䄰䅁䭁䅁䉣䅁䉁䅁䅁允䅁䅁䅕䅁䅁䅁䅁䅁䵁䅉䅅䅁䙁䅁䅁睁䵁䅁䅁兂䅁䅁䅁䍉㕪䅑䅯杁䅅䅁䅯杌䅁䅁䅯睂䅅䅁䅅䅁䉁䅁䅁兂䅁䅁䅁䅁䅁䅁杷允䅁䅁䅕䅁䑁䅁䅷䅁䙁䅁䅁䅁杁偋䅬权䑄䅁䅁权畁䅁䅁权䡁允䅁允䅁䅁䅅䅁䙁䅁䅁䅁䅁䅁䅁䍄䉁䅁䅁兂䅁䅁䅍䅄䅁䅁䅕䅁䅁䍁潁唫䭁佁䅉䅁䭁䑁䅉䅁䭁䅁䉣䅁䉁䅁䅁允䅁䅁䅕䅁䅁䅁䅁䅁䵁䅉䅅䅁䙁䅁䅁睁䵁䅁䅁兂䅁䅁䅁䵣㝲䅑䅯䄫䅁䅁䅯䅎䅁䅁䅯睂䅅䅁䅅䅁䉁䅁䅁兂䅁䅁䅁䅁䅁䅁杷允䅁䅁䅕䅁䑁䅁䅷䅁䙁䅁䅁䅁㑁䔵䈵权䑄䅁䅁权䭂䅁䅁权䡁允䅁允䅁䅁䅅䅁䙁䅁䅁䅁䅁䅁䅁䍄䉁䅁䅁兂䅁䅁䅍䅄䅁䅁䅕䅁䅁䍁潁唫䭁䵁䅍䅁䭁䑁䅉䅁䭁䅁䉣䅁䉁䅁䅁允䅁䅁䅕䅁䅁䅁䅁䅁䵁䅉䅅䅁䙁䅁䅁睁䵁䅁䅁兂䅁䅁䅁䍉㕪䅑䅯䄱䅁䅁䅯䅎䅁䅁䅯睂䅅䅁䅅䅁䉁䅁䅁兂䅁䅁䅁䅁䅁䅁杷允䅁䅁䅕䅁䑁䅁䅷䅁䙁䅁䅁䅁杁偋䅬权兄䅁䅁权㡁䅁䅁权䡁允䅁允䅁䅁䅅䅁䙁䡁桪啲䥢祦䅤䍄䉁䅁䅁兂䅁䅁䅍䅄䅁䅁䅕䅁䅁䍁潁唫䭁佁䅙䅁䭁䑁䅑䅁䭁䅁䉣䅁䉁䅁䅁允䅁䅁䅕䅁䅁䅁䅁䅁䵁䅉䅅䅁䙁䅁䅁睁䵁䅁䅁兂䅁䅁䅁住佒兑䅯䄯䅁䅁䅯免䅁䅁䅯睂䅅䅁䅅䅁䉁䅁䅁兂䅁䅁䅁䅁䅁䅁杷允䅁䅁䅕䅁䑁䅁䅷䅁䙁䅁䅁䅁杁偋䅬权卄䅁䅁权ぁ䅁䅁权䡁允䅁允䅁䅁䅅䅁䙁䅁䅁䅁䅁䅁䅁䍄䉁䅁䅁兂䅁䅁䅍䅄䅁䅁䅕䅁䅁䍁潁唫䭁䱁䄸䅁䭁䑁䅑䅁䭁䅁䉣䅁䉁䅁䅁允䅁䅁䅕䅁䅁䅁䅁䅁䵁䅉䅅䅁䙁䅁䅁睁䵁䅁䅁兂䅁䅁䅁䍉㕪䅑䅯末䅁䅁䅯䅎䅁䅁䅯睂䅅䅁䅅䅁䉁䅁䅁兂䅁䅁䅁䅁䅁䅁杷允䅁䅁䅕䅁䑁䅁䅷䅁䙁䅁䅁䅁杁偋䅬权䕁允䅁权ぁ䅁䅁权䡁允䅁允䅁䅁䅅䅁䙁䅁䅁䅁䅁䅁䅁䍄䉁䅁䅁兂䅁䅁䅍䅄䅁䅁䅕䅁䅁䍁潁唫䭁乁䅑䅁䭁䑁䅍䅁䭁䅁䉣䅁䉁䅁䅁允䅁</t>
  </si>
  <si>
    <t>䅁䅕䅁䅁䅁䅁䅁䵁䅉䅅䅁䙁䅁䅁睁䵁䅁䅁兂䅁䅁䅁䍉㕪䅑䅯䄸䅁䅁䅯䅒䅁䅁䅯睂䅅䅁䅅䅁䉁䅁䅁兂䅁䅁䅁䅁䅁䅁杷允䅁䅁䅕䅁䑁䅁䅷䅁䙁䅁䅁䅁杁偋䅬权佄䅁䅁权穁䅁䅁权䡁允䅁允䅁䅁䅅䅁䙁䅁䅁䅁䅁䅁䅁䍄䉁䅁䅁兂䅁䅁䅍䅄䅁䅁䅕䅁䅁䍁潁唫䭁佁䅁䅁䭁䑁䅍䅁䭁䅁䉣䅁䉁䅁䅁允䅁䅁䅕䅁䅁䅁䅁䅁䵁䅉䅅䅁䙁䅁䅁睁䵁䅁䅁兂䅁䅁䅁䍉㕪䅑䅯朵䅁䅁䅯兎䅁䅁䅯睂䅅䅁䅅䅁䉁䅁䅁兂䅁䅁䅁䅁䅁䅁杷允䅁䅁䅕䅁䑁䅁䅷䅁䙁䅁䅁䥁㝁啗䈹权歄䅁䅁权㑁䅁䅁权䡁允䅁允䅁䅁䅅䅁䙁䅁䅁䅁䅁䅁䅁䍄䉁䅁䅁兂䅁䅁䅍䅄䅁䅁䅕䅁䅁䍁潁唫䭁偁䅉䅁䭁䑁䅍䅁䭁䅁䉣䅁䉁䅁䅁允䅁䅁䅕䅁䅁䅁䅁䅁䵁䅉䅅䅁䙁䅁䅁睁䵁䅁䅁兂䅁䅁䅁祥倱兑䅯朴䅁䅁䅯免䅁䅁䅯睂䅅䅁䅅䅁䉁䅁䅁兂䅁䅁䅁䅁䅁䅁杷允䅁䅁䅕䅁䑁䅁䅷䅁䙁䅁䅁䅁㑁䔵䈵权潄䅁䅁权㕁䅁䅁权䡁允䅁允䅁䅁䅅䅁䙁䅁䅁䅁䅁䅁䅁䍄䉁䅁䅁兂䅁䅁䅍䅄䅁䅁䅕䅁䅁䍁潁唫䭁乁䅁䅁䭁䑁䅧䅁䭁䅁䉣䅁䉁䅁䅁允䅁䅁䅕噁煔捱䑬䕏䵁䅉䅅䅁䙁䅁䅁睁䵁䅁䅁兂䅁䅁䅁晡但兑䅯䅁䅅䅁䅯䅎䅁䅁䅯睂䅅䅁䅅䅁䉁䅁䅁权䝁允䅁䍄䉁䅁䅁兂䅁䅁䅍䅄䅁䅁䅕䅁䅁䍁潁唫䭁佁䅑䅁䭁䑁䅧䅁䭁䅁䉣䅁䉁䅁䅁允䅁䅁䅕䅁䅁䅁䅁䅁䵁䅉䅅䅁䙁䅁䅁睁䵁䅁䅁兂䅁䅁䅁䍉㕪䅑䅯朷䅁䅁䅯䅏䅁䅁䅯睂䅅䅁䅅䅁䉁䅁䅁兂䅁䅁䅁䅁䅁䅁杷允䅁䅁䅕䅁䑁䅁䅷䅁䙁䅁䅁䅁杁偋䅬权䱄䅁䅁权㑁䅁䅁权䡁允䅁允䅁䅁䅅䅁䙁䅁䅁䅁䅁䅁䅁䍄䉁䅁䅁兂䅁䅁䅍䅄䅁䅁䅕䅁䅁䍁潁唫䭁偁䅯䅁䭁䑁䅧䅁䭁䅁䉣䅁䉁䅁䅁允䅁䅁䅕䅁䅁䅁䅁䅁䵁䅉䅅䅁䙁䅁䅁睁䵁䅁䅁兂䅁䅁䅁䍉㕪䅑䅯术䅁䅁䅯䅏䅁䅁䅯睂䅅䅁䅅䅁䉁䅁䅁兂䅁䅁䅁䅁䅁䅁杷允䅁䅁䅕䅁䑁䅁䅷䅁䙁䅁䅁䅁杁偋䅬权䅁允䅁权㑁䅁䅁权䡁允䅁允䅁䅁䅅䅁䭁䅁䅁䅁䵁䅉䅅䅁䙁䅁䅁睁䵁䅁䅁兂䅁䅁䅁䍉㕪䅑䅯䅂䅅䅁䅯䅏䅁䅁䅯睂䅅䅁䅅䅁䉁䅁䅁兂䅁䅁䅁䅁䅁䅁杷允䅁䅁䅕䅁䑁䅁䅷䅁䙁䅁䅁䅁杁偋䅬权兄䅁䅁权㕁䅁䅁权䡁允䅁允䅁䅁䅅䅁䙁乁佐瑲牣啋䅂䍄䉁䅁䅁兂䅁䅁䅍䅄䅁䅁䅕䅁䅁䭁䩄〫䭁佁䅯䅁䭁䑁䅕䅁䭁䅁䉣䅁䉁䅁䅁允䅁䅁䅕慫吸㉍汬䐷䴸䅉䅅䅁䙁䅁䅁睁䵁䅁䅁兂䅁䅁䅁晡但兑䅯䄹䅁䅁䅯杏䅁䅁䅯睂䅅䅁䅅䅁䉁䅁䅁兂䅁䅁䅁䅁䅁䅁杷允䅁䅁䅕䅁䑁䅁䅷䅁䙁䅁䅁䅁杁偋䅬权捄䅁䅁权㕁䅁䅁权䡁允䅁允䅁䅁䅅䅁䙁䅁䅁䅁䅁䅁䅁䍄䉁䅁䅁兂䅁䅁䅍䅄䅁䅁䅕䅁䅁䍁潁唫䭁乁䄴䅁䭁䑁䅫䅁䭁䅁䉣䅁䉁䅁䅁允䅁䅁䅕䅁䅁䅁䅁䅁䵁䅉䅅䅁䙁䅁䅁睁䵁䅁䅁兂䅁䅁䅁䍉㕪䅑䅯䄴䅁䅁䅯兏䅁䅁䅯睂䅅䅁䅅䅁䉁䅁䅁兂䅁䅁䅁䅁䅁䅁杷允䅁䅁䅕䅁䑁䅁䅷䅁䙁䅁䅁䅁杁偋䅬权楄䅁䅁权㕁䅁䅁权䡁允䅁允䅁䅁䅅䅁䙁䅁䅁䅁䅁䅁䅁䍄䉁䅁䅁兂䅁䅁䅍䅄䅁䅁䅕䅁䅁䍁潁唫䭁偁䅉䅁䭁䑁䅫䅁䭁䅁䉣䅁䉁䅁䅁允䅁䅁䅕䅁䅁䅁䅁䅁䵁䅉䅅䅁䙁䅁䅁睁䵁䅁䅁兂䅁䅁䅁䵣㝲䅑䅯䄵䅁䅁䅯睒䅁䅁䅯睂䅅䅁䅅䅁䉁䅁䅁兂䅁䅁䅁䅁䅁䅁杷允䅁䅁䅕䅁䑁䅁䅷䅁䙁䅁䅁䅁杁偋䅬权い䅁䅁权㕁䅁䅁权䡁允䅁允䅁䅁䅅䅁䙁䅁䅁䅁䅁䅁䅁䍄䉁䅁䅁兂䅁䅁䅍䅄䅁䅁䅕䅁䅁䍁潁唫䭁乁䅉䅁䭁䑁䅫䅁䭁䅁䉣䅁䉁䅁䅁允䅁䅁䅕䅁䅁䅁䅁䅁䵁䅉䅅䅁䙁䅁䅁睁䵁䅁䅁兂䅁䅁䅁䵯㝮䅑䅯䄱䅁䅁䅯李䅁䅁䅯睂䅅䅁䅅䅁䉁䅁䅁兂䅁䅁䅁䅁䅁䅁杷允䅁䅁䅕䅁䑁䅁䅷䅁䙁䅁䅁䅁杁偋䅬权䅁允䅁权㕁䅁䅁权䡁允䅁允䅁䅁䅅䅁䭁䅁䅁䅁䵁䅉䅅䅁䙁䅁䅁睁䵁䅁䅁兂䅁䅁䅁䍉㕪䅑䅯睷䅁䅁䅯兏䅁䅁䅯睂䅅䅁䅅䅁䉁䅁䅁兂䅁䅁䅁䅁䅁䅁杷允䅁䅁䅕䅁䑁䅁䅷䅁䙁䅁䅁䅁杁偋䅬权捄䅁䅁权㙁䅁䅁权䡁允䅁允䅁䅁䅅䅁䙁䅁䅁䅁䅁䅁䅁䍄䉁䅁䅁兂䅁䅁䅍䅄䅁䅁䅕䅁䅁䭁䩄〫䭁偁䅯䅁䭁䕁䅣䅁䭁䅁䉣䅁䉁䅁䅁允䅁䅁䅕䍨䩔䘵佃䕙䵉䅉䅅䅁䙁䅁䅁睁䵁䅁䅁兂䅁䅁䅁晡但兑䅯朰䅁䅁䅯杓䅁䅁䅯睂䅅䅁䅅䅁䉁䅁䅁兂兂确獯㙶砸䅑杷允䅁䅁䅕䅁䑁䅁䅷䅁䙁䅁䅁䅁杁偋䅬权癃䅁䅁权㙁䅁䅁权䡁允䅁允䅁䅁䅅䅁䙁䅁䅁䅁䅁䅁䅁䍄䉁䅁䅁兂䅁䅁䅍䅄䅁䅁䅕䅁䅁䍁潁唫䭁偁䅁䅁䭁䑁䅯䅁䭁䅁䉣䅁䉁䅁䅁允䅁䅁䅕䅁䅁䅁䅁䅁䵁䅉䅅䅁䙁䅁䅁睁䵁䅁䅁兂䅁䅁䅁䤴㑈䅑䅯杺䅁䅁䅯杍䅁䅁䅯睂䅅䅁䅅䅁䉁䅁䅁兂祃湱桦啂䥁䅑杷允䅁䅁䅕䅁䑁䅁䅷䅁䙁䅁䅁䅁㑁䔵䈵权煄䅁䅁权䩂䅁䅁权䡁允䅁允䅁䅁䅅䅁䙁䅁䅁䅁䅁䅁䅁䍄䉁䅁䅁兂䅁䅁䅍䅄䅁䅁䅕䅁䅁䍁潁唫䭁偁䅷䅁䭁䑁䅯䅁䭁䅁䉣䅁䉁䅁䅁允䅁䅁䅕䅁䅁䅁䅁䅁䵁䅉䅅䅁䙁䅁䅁睁䵁䅁䅁兂䅁䅁䅁䍉㕪䅑䅯䄳䅁䅁䅯睐䅁䅁䅯睂䅅䅁䅅䅁䉁䅁䅁兂䅁䅁䅁䅁䅁䅁杷允䅁䅁䅕䅁䑁䅁䅷䅁䙁䅁䅁䅁杁偋䅬权楄䅁䅁权⽁䅁䅁权䡁允䅁允䅁䅁䅅䅁䙁䅁䅁䅁䅁䅁䅁䍄䉁䅁䅁兂䅁䅁䅍䅄䅁䅁䅕䅁䅁䍁潁唫䭁偁䅯䅁䭁䑁䄸䅁䭁䅁䉣䅁䉁䅁䅁允䅁䅁䅕䅁䅁䅁䅁䅁䵁䅉䅅䅁䙁䅁䅁睁䵁䅁䅁兂䅁䅁䅁䍉㕪䅑䅯朸䅁䅁䅯李䅁䅁䅯睂䅅䅁䅅䅁䉁䅁䅁兂䅁䅁䅁䅁䅁䅁杷允䅁䅁䅕䅁䑁䅁䅷䅁䙁䅁䅁䅁杁偋䅬权䍁允䅁权⽁䅁䅁权䡁允䅁允䅁䅁䅅䅁䙁䅁䅁䅁䅁䅁䅁䍄䉁䅁䅁兂䅁䅁䅍䅄䅁䅁䅕䅁䅁䍁潁唫䭁佁䅑䅁䭁䑁䅣䅁䭁䅁䉣䅁䉁䅁䅁允䅁䅁䅕䅁䅁䅁䅁䅁䵁䅉䅅䅁䙁䅁䅁睁䵁䅁䅁兂䅁䅁䅁䍉㕪䅑䅯朵䅁䅁䅯睎䅁䅁䅯睂䅅䅁䅅䅁䉁䅁䅁兂䅁䅁䅁䅁䅁䅁杷允䅁䅁䅕䅁䑁䅁䅷䅁䙁䅁䅁䅁杁偋䅬权癃䅁䅁权㍁䅁䅁权䡁允䅁允䅁䅁䅅䅁䙁䅁䅁䅁䅁䅁䅁䍄䉁䅁䅁兂䅁䅁䅍䅄䅁䅁䅕䅁䅁䍁潁唫䭁偁䅉䅁䭁䑁䅣䅁䭁䅁䉣䅁䉁䅁䅁允䅁䅁䅕䅁䅁䅁䅁䅁䵁䅉䅅䅁䙁䅁䅁睁䵁䅁䅁兂䅁䅁䅁䍉㕪䅑䅯末䅁䅁䅯睎䅁䅁䅯睂䅅䅁䅅䅁䉁䅁䅁兂䅁䅁䅁䅁䅁䅁杷允䅁䅁䅕䅁䑁䅁䅷䅁䙁䅁䅁䅁杁偋䅬权煄䅁䅁权㍁䅁䅁权䡁允䅁允䅁䅁䅅䅁䙁䅁䅁䅁䅁䅁䅁䍄䉁䅁䅁兂䅁䅁䅍䅄䅁䅁䅕䅁䅁䍁潁唫䭁䅁䉑䅁䭁䑁䅣䅁䭁䅁䉣䅁䉁䅁䅁允䅁䅁䅕䅁䅁䅁䅁䅁䵁䅉䅅䅁䙁䅁䅁睁䵁䅁䅁兂䅁䅁䅁䍉㕪䅑䅯朹䅁䅁䅯睎䅁䅁䅯睂䅅䅁䅅䅁䉁䅁䅁兂䅁䅁䅁䅁䅁䅁杷允䅁䅁䅕䅁䑁䅁䅷䅁䙁䅁䅁䅁杁偋䅬权捄䅁䅁权㝁䅁䅁权䡁允䅁允䅁䅁䅅䅁䙁䅁䅁䅁䅁䅁䅁䍄䉁䅁䅁兂䅁䅁䅍䅄䅁䅁䅕䅁䅁䍁潁唫䭁乁䄴䅁䭁䑁䅳䅁䭁䅁䉣䅁䉁䅁䅁允䅁䅁䅕䅁䅁䅁䅁䅁䵁䅉䅅䅁䙁䅁䅁睁䵁䅁䅁兂䅁䅁䅁䍉㕪䅑䅯朵䅁䅁䅯睏䅁䅁䅯睂䅅䅁䅅䅁䉁䅁䅁兂䅁䅁䅁䅁䅁䅁杷允䅁䅁䅕䅁䑁䅁䅷䅁䙁䅁䅁䅁杁偋䅬权癃䅁䅁权㝁䅁䅁权䡁允䅁允䅁䅁䅅䅁䙁䅁䅁䅁䅁䅁䅁䍄䉁䅁䅁兂䅁䅁䅍䅄䅁䅁䅕䅁䅁䡁䭄〫䭁䵁䅍䅁䭁䅁䅍䅁䭁䅁䉣䅁䉁䅁䅁允䅁䅁䅕㡶扷武㠴ぅ䵁䅉䅅䅁䙁䅁䅁睁䵁䅁䅁兂䅁䅁䅁䍉㕪䅑䅯䄶䅁䅁䅯睏䅁䅁䅯睂䅅䅁䅅䅁䉁䅁䅁兂䅁䅁䅁䅁䅁䅁杷允䅁䅁䅕䅁䑁䅁䅷䅁䙁䅁䅁䅁杁偋䅬权祄䅁䅁权㝁䅁䅁权䡁允䅁允䅁䅁䅅䅁䙁䅁䅁䅁䅁䅁䅁䍄䉁䅁䅁兂䅁䅁䅍䅄䅁䅁䅕䅁䅁䍁潁唫䭁乁䅑䅁䭁䑁䄴䅁䭁䅁䉣䅁䉁䅁䅁允䅁䅁䅕䱩挶坤煙ぉ䵁䅉䅅䅁䙁䅁䅁睁䵁䅁䅁兂䅁䅁䅁䍉㕪䅑䅯睶䅁䅁䅯睏䅁䅁䅯睂䅅䅁䅅䅁䉁䅁䅁兂䅁䅁䅁䅁䅁䅁杷允䅁䅁䅕䅁䑁䅁䅷䅁䙁䅁䅁䅁杁偋䅬权⭄䅁䅁权㝁䅁䅁权䡁允䅁允䅁䅁䅅䅁䙁䅁䅁䅁䅁䅁䅁䍄䉁䅁䅁兂䅁䅁䅍䅄䅁䅁䅕䅁䅁䍁潁唫䭁乁䅷䅁䭁䕁䅁䅁䭁䅁䉣䅁䉁䅁䅁允䅁䅁䅕䅁䅁䅁䅁䅁䵁䅉䅅䅁䙁䅁䅁睁䵁䅁䅁兂䅁䅁䅁䍉㕪䅑䅯朵䅁䅁䅯䅑䅁䅁䅯睂䅅䅁䅅䅁䉁䅁䅁兂䅁䅁䅁䅁䅁䅁杷允䅁䅁䅕䅁䑁䅁䅷䅁䙁䅁䅁䅁杁偋䅬权睄䅁䅁权䅂䅁䅁权䡁允䅁允䅁䅁䅅䅁䙁䅁䅁䅁䅁䅁䅁䍄䉁䅁䅁兂䅁䅁䅍䅄䅁䅁䅕䅁䅁䍁潁唫䭁偁䅉䅁䭁䕁䅁䅁䭁䅁䉣䅁䉁䅁䅁允䅁䅁䅕䅁䅁䅁䅁䅁䵁䅉䅅䅁䙁䅁䅁睁䵁䅁䅁兂䅁䅁䅁䍉㕪䅑䅯䄹䅁䅁䅯䅑䅁䅁䅯睂䅅䅁䅅䅁䉁䅁䅁兂䅁䅁䅁䅁䅁䅁杷允䅁䅁䅕䅁䑁䅁䅷䅁䙁䅁䅁䅁杁偋䅬权卄䅁䅁权䅂䅁䅁权䡁允䅁允䅁䅁䅅䅁䙁䅁䅁䅁䅁䅁䅁䍄䉁䅁䅁兂䅁䅁䅍䅄䅁䅁䅕䅁䅁䍁潁唫䭁偁䅧䅁䭁䕁䅁䅁䭁䅁䉣䅁䉁䅁䅁允䅁䅁䅕䅁䅁䅁䅁䅁䵁䅉䅅䅁䙁䅁䅁睁䵁䅁䅁兂䅁䅁䅁䍉㕪䅑䅯䄯䅁䅁䅯䅑䅁䅁䅯睂䅅䅁䅅䅁䉁䅁䅁兂䅁䅁䅁䅁䅁䅁杷允䅁䅁䅕䅁䑁䅁䅷䅁䙁䅁䅁䅁权晹䅴权䕁允䅁权䕂䅁䅁权䡁允䅁允䅁䅁䅅䅁䙁䙁煸㍏㑳ご䅤䍄䉁䅁䅁兂䅁䅁䅍䅄䅁䅁䅕䅁䅁䑧婴ご䭅偁䅑䅁䭁䕁䅍䅁䭁䅁䉣䅁䉁䅁䅁允䅁䅁䅕ㅣ橍橗睩歍䵁䅉䅅䅁䙁䅁䅁睁䵁䅁䅁兂䅁䅁䅁䍉㕪䅑䅯䄴䅁䅁䅯児䅁䅁䅯睂䅅䅁䅅䅁䉁䅁䅁兂䅁䅁䅁䅁䅁䅁杷允䅁䅁䅕䅁䑁䅁䅷䅁䙁䅁䅁䅁杁偋䅬权祄䅁䅁权㥁䅁䅁权䡁允䅁允䅁䅁䅅䅁䙁䅁䅁䅁䅁䅁䅁䍄䉁䅁䅁兂䅁䅁䅍䅄䅁䅁䅕䅁䅁䍁潁唫䭁偁䅷䅁䭁䑁䄰䅁䭁䅁䉣䅁䉁䅁䅁允䅁䅁䅕䅁䅁䅁䅁䅁䵁䅉䅅䅁䙁䅁䅁睁䵁䅁䅁兂䅁䅁䅁䍉㕪䅑䅯杁䅅䅁䅯児䅁䅁䅯睂䅅䅁䅅䅁䉁䅁䅁兂䅁䅁䅁䅁䅁䅁杷允䅁䅁䅕䅁䑁䅁䅷䅁䙁䅁䅁䅁㑁䔵䈵权䑄䅁䅁权䡂䅁䅁权䡁允䅁允䅁䅁䅅䅁䙁䅁䅁䅁䅁䅁䅁䍄䉁䅁䅁兂䅁䅁䅍䅄䅁䅁䅕䅁䅁䍁潁唫䭁䵁䅍䅁䭁䑁䄰䅁䭁䅁䉣䅁䉁䅁䅁允䅁䅁䅕䅁䅁䅁䅁䅁䵁䅉䅅䅁䙁䅁䅁睁䵁䅁䅁兂䅁䅁䅁䍉㕪䅑䅯朲䅁䅁䅯李䅁䅁䅯睂䅅䅁䅅䅁䉁䅁䅁兂䡂摲癲挴摔睐杷允䅁䅁䅕䅁䑁䅁䅷䅁䙁䅁䅁䅁杄晧䅨权敄䅁䅁权㑁䅁䅁权䡁允䅁允䅁䅁䅅䅁䙁䅁䅁䅁䅁䅁䅁䍄䉁䅁䅁兂䅁䅁䅍䅄䅁䅁䅕䅁䅁䍁潁唫䭁佁䄴䅁䭁䑁䅙䅁䭁䅁䉣䅁䉁䅁䅁允䅁䅁䅕䅁䅁䅁䅁䅁䵁䅉䅅䅁䙁䅁䅁睁䵁䅁䅁兂䅁䅁䅁䍉㕪䅑䅯䄯䅁䅁䅯李䅁䅁䅯睂䅅䅁䅅䅁䉁䅁䅁兂䅁䅁䅁䅁䅁䅁杷允䅁䅁䅕䅁䑁䅁䅷䅁䙁䅁䅁䅁睂癹䅴权⽃䅁䅁权㥁䅁䅁权䡁允䅁允䅁䅁䅅䅁䙁䅁䅁䅁䅁䅁䅁䍄䉁䅁䅁兂䅁䅁䅍䅄䅁䅁䅕䅁䅁䭁䩄〫䭁乁䅯䅁䭁䑁䅑䅁䭁䅁䉣䅁䉁䅁䅁允䅁䅁䅕䅁䅁䅁䅁䅁䵁䅉䅅䅁䙁䅁䅁睁䵁䅁䅁兂䅁䅁䅁䍉㕪䅑䅯朲䅁䅁䅯兑䅁䅁䅯睂䅅䅁䅅䅁䉁䅁䅁兂湃偹慢偷材睐杷允䅁䅁䅕䅁䑁䅁䅷䅁䙁䅁䅁䅁杄晧䅨权卄䅁䅁权㉁䅁䅁权䡁允䅁允䅁䅁䅅䅁䙁䡁啳歲桦椫䅨䍄䉁䅁䅁兂䅁䅁䅍䅄䅁䅁䅕䅁䅁䍁潁唫䭁乁䄴䅁䭁䕁䅅䅁䭁䅁䉣䅁䉁䅁䅁允䅁䅁䅕䅁䅁䅁䅁䅁䵁䅉䅅䅁䙁䅁䅁睁䵁䅁䅁兂䅁䅁䅁䍉㕪䅑䅯朸䅁䅁䅯兑䅁䅁䅯睂䅅䅁䅅䅁䉁䅁䅁兂䅁䅁䅁䅁䅁䅁杷允䅁䅁䅕䅁䑁䅁䅷䅁䙁䅁䅁䅁杁偋䅬权㑄䅁䅁权䉂䅁䅁权䡁允䅁允䅁䅁䅅䅁䙁䅁䅁䅁䅁䅁䅁䍄䉁䅁䅁兂䅁䅁䅍䅄䅁䅁䅕䅁䅁䍁潁唫䭁䱁䄸䅁䭁䕁䅅䅁䭁䅁䉣䅁䉁䅁䅁允䅁䅁䅕䅁䅁䅁䅁䅁䵁䅉䅅䅁䙁䅁䅁睁䵁䅁䅁兂䅁䅁䅁祥倱兑䅯䄹䅁䅁䅯睐䅁䅁䅯睂䅅䅁䅅䅁䉁䅁䅁兂䅁䅁䅁䅁䅁䅁杷允䅁䅁䅕䅁䑁䅁䅷䅁䙁䅁䅁䅁权晹䅴权歄䅁䅁权䅂䅁䅁权䡁允䅁允䅁䅁䅅䅁䙁䅁䅁䅁䅁䅁䅁䍄䉁䅁䅁兂䅁䅁䅍䅄䅁䅁䅕䅁䅁䍁潁唫䭁佁䅷䅁䭁䕁䅅䅁䭁䅁䉣䅁䉁䅁䅁允䅁䅁䅕䅁䅁䅁䅁䅁䵁䅉䅅䅁䙁䅁䅁睁䵁䅁䅁兂䅁䅁䅁䍉㕪䅑䅯䄱䅁䅁䅯䅒䅁䅁䅯睂䅅䅁䅅䅁䉁䅁䅁兂兂睐癹浰捉䅑杷允䅁䅁䅕䅁䑁䅁䅷䅁䙁䅁䅁䅁杁偋䅬权捄䅁䅁权䕂䅁䅁权䡁允䅁允䅁䅁䅅䅁䙁䅁䅁䅁䅁䅁䅁䍄䉁䅁䅁兂䅁䅁䅍䅄䅁䅁䅕䅁䅁䭁䩄〫䭁偁䅧䅁䭁䑁䅣䅁䭁䅁䉣䅁䉁䅁䅁允䅁䅁䅕䅁䅁䅁䅁䅁䵁䅉䅅䅁䙁䅁䅁睁䵁䅁䅁兂䅁䅁䅁住佒兑䅯䄹䅁䅁䅯杌䅁䅁䅯睂䅅䅁䅅䅁䉁䅁䅁兂䅁䅁䅁䅁䅁䅁杷允䅁䅁䅕䅁䑁䅁䅷䅁䙁䅁䅁䅁杁偋䅬权佄䅁䅁权䕂䅁䅁权䡁允䅁允䅁䅁䅅䅁䙁䅁䅁䅁䅁䅁䅁䍄䉁䅁䅁兂䅁䅁䅍䅄䅁䅁䅕䅁䅁䍁潁唫䭁乁䄴䅁䭁䕁䅑䅁䭁䅁䉣䅁䉁䅁䅁允䅁䅁䅕䅁䅁䅁䅁䅁䵁䅉䅅䅁䙁䅁䅁睁䵁䅁䅁兂䅁䅁䅁䍉㕪䅑䅯䄴䅁䅁䅯䅒䅁䅁䅯睂䅅䅁䅅䅁䉁䅁䅁兂䅁䅁䅁䅁䅁䅁杷允䅁䅁䅕䅁䑁䅁䅷䅁䙁䅁䅁䅁权晹䅴权⽃䅁䅁权ㅁ䅁䅁权䡁允䅁允䅁䅁䅅䅁䙁䅁䅁䅁䅁䅁䅁䍄䉁䅁䅁兂䅁䅁䅍䅄䅁䅁䅕䅁䅁䍁潁唫䭁佁䅉䅁䭁䕁䅑䅁䭁䅁䉣䅁䉁䅁䅁允䅁䅁䅕䅁䅁䅁䅁䅁䵁䅉䅅䅁䙁䅁䅁睁䵁䅁䅁兂䅁䅁䅁䍉㕪䅑䅯䄶䅁䅁䅯䅒䅁䅁䅯睂䅅䅁䅅䅁䉁䅁䅁兂䅁䅁䅁䅁䅁䅁杷允䅁䅁䅕䅁䑁䅁䅷䅁䙁䅁䅁䅁杁偋䅬权䱄䅁䅁权䕂䅁䅁权䡁允䅁允䅁䅁䅅䅁䙁䅁䅁䅁䅁䅁䅁䍄䉁䅁䅁兂䅁䅁䅍䅄䅁䅁䅕䅁䅁䍁潁唫䭁偁䅑䅁䭁䕁䅙䅁䭁䅁䉣䅁䉁䅁䅁允䅁䅁䅕䅁䅁䅁䅁䅁䵁䅉䅅䅁䙁䅁䅁睁䵁䅁䅁兂䅁䅁䅁䵯㝮䅑䅯朲䅁䅁䅯児䅁䅁䅯睂䅅䅁䅅䅁䉁䅁䅁兂䅁䅁䅁䅁䅁䅁杷允䅁䅁䅕䅁䑁䅁䅷䅁䙁䅁䅁䅁杁偋䅬权䅁允䅁权䕂䅁䅁权䡁允䅁允䅁䅁䅅䅁䭁䅁䅁䅁䵁䅉䅅䅁䙁䅁䅁睁䵁䅁䅁兂䅁䅁䅁䍉㕪䅑䅯䄰䅁䅁䅯杒䅁䅁䅯睂䅅䅁䅅䅁䉁䅁䅁兂桁灊硹ぢ䙷䅷杷允䅁䅁䅕䅁䑁䅁䅷䅁䙁䅁䅁䅁杁偋䅬权坄䅁䅁权䝂䅁䅁权䡁允䅁允䅁䅁䅅䅁䙁䅁䅁䅁䅁䅁䅁䍄䉁䅁䅁兂䅁䅁䅍䅄䅁䅁䅕䅁䅁䍁潁唫䭁乁䅯䅁䭁䕁䅙䅁䭁䅁䉣䅁䉁䅁䅁允䅁䅁䅕畭煈牪灃吵䴸䅉䅅䅁䙁䅁䅁睁䵁䅁䅁兂䅁䅁䅁䍉㕪䅑䅯䄵䅁䅁䅯杒䅁䅁䅯睂䅅䅁䅅䅁䉁䅁䅁兂䅁䅁䅁䅁䅁䅁杷允䅁䅁䅕䅁䑁䅁䅷䅁䙁䅁䅁䅁杁偋䅬权浄䅁䅁权䝂䅁䅁权䡁允䅁允䅁䅁䅅䅁䙁䅁䅁䅁䅁䅁䅁䍄䉁䅁䅁兂䅁䅁䅍䅄䅁䅁䅕䅁䅁䍁潁唫䭁偁䅁䅁䭁䕁䅙䅁䭁䅁䉣䅁䉁䅁䅁允䅁䅁䅕䅁䅁䅁䅁䅁䵁䅉䅅䅁䙁䅁䅁睁䵁䅁䅁兂䅁䅁䅁䍉㕪䅑䅯䄫䅁䅁䅯杒䅁䅁䅯睂䅅䅁䅅䅁䉁䅁䅁兂䅁䅁䅁䅁䅁䅁杷允䅁䅁䅕䅁䑁䅁䅷䅁䙁䅁䅁䅁杁偋䅬权⽃䅁䅁权䝂䅁䅁权䡁允䅁允䅁䅁䅅䅁䙁䅁䅁䅁䅁䅁䅁䍄䉁䅁䅁兂䅁䅁䅍䅄䅁䅁䅕䅁䅁䑁歪歔䭅偁䅧䅁䭁䑁䄸䅁䭁䅁䉣䅁䉁䅁䅁允䅁䅁䅕䅁䅁䅁䅁䅁䵁䅉䅅䅁䙁䅁䅁睁䵁䅁䅁兂䅁䅁䅁䍉㕪䅑䅯䄴䅁䅁䅯睒䅁䅁䅯睂䅅䅁䅅䅁䉁䅁䅁兂䅁䅁䅁䅁䅁䅁杷允䅁䅁䅕䅁䑁䅁䅷䅁䙁䅁䅁䅁杁偋䅬权楄䅁䅁权䡂䅁䅁权䡁允䅁允䅁䅁䅅䅁䙁䅁䅁䅁䅁䅁䅁䍄䉁䅁䅁兂䅁䅁䅍䅄䅁䅁䅕䅁䅁䍁潁唫䭁佁䅑䅁䭁䕁䅣䅁䭁䅁䉣䅁䉁䅁䅁允䅁䅁䅕䅁䅁䅁䅁䅁䵁䅉䅅䅁䙁䅁䅁睁䵁䅁䅁兂䅁䅁䅁晡但兑䅯朰䅁䅁䅯兓䅁䅁䅯睂䅅䅁䅅䅁䉁䅁䅁兂㕄丳慐䅍瑯䅑杷允䅁䅁䅕䅁䑁䅁䅷䅁䙁䅁䅁䅁㝂啌䈹权獄䅁䅁权㝁䅁䅁权䡁允䅁允䅁䅁䅅䅁䙁䅁䅁䅁䅁䅁䅁䍄䉁䅁䅁兂䅁䅁䅍䅄䅁䅁䅕䅁䅁䍁潁唫䭁偁䅉䅁䭁䕁䅣䅁䭁䅁䉣䅁䉁䅁䅁允䅁䅁䅕䅁䅁䅁䅁䅁䵁䅉䅅䅁䙁䅁䅁睁䵁䅁䅁兂䅁䅁䅁䵯㝮䅑䅯术䅁䅁䅯杌䅁䅁䅯睂䅅䅁䅅䅁䉁䅁䅁兂䅁䅁䅁䅁䅁䅁杷允䅁䅁䅕䅁䑁䅁䅷䅁䙁䅁䅁䅁杁偋䅬权い䅁䅁权䡂䅁䅁权䡁允䅁允䅁䅁䅅䅁䙁䅁䅁䅁䅁䅁䅁䍄䉁䅁䅁兂䅁䅁䅍䅄䅁䅁䅕䅁䅁䑁歪歔䭅乁䅯䅁䭁䑁䅳䅁䭁䅁䉣䅁䉁䅁䅁允䅁䅁䅕䅁䅁䅁䅁䅁䵁䅉䅅䅁䙁䅁䅁睁䵁䅁䅁兂䅁䅁䅁䍉㕪䅑䅯䄫䅁䅁䅯睒䅁䅁䅯睂䅅䅁䅅䅁䉁䅁䅁兂䅁䅁䅁䅁䅁䅁杷允䅁䅁䅕䅁䑁䅁䅷䅁䙁䅁䅁䥁㝁啗䈹权㙄䅁䅁权䉂䅁䅁权䡁允䅁允䅁䅁䅅䅁䙁䅁䅁䅁䅁䅁䅁䍄䉁䅁䅁兂䅁䅁䅍䅄䅁䅁䅕䅁䅁䍁潁唫䭁䅁䉑䅁䭁䕁䅣䅁䭁䅁䉣䅁䉁䅁䅁允䅁䅁䅕䅁䅁䅁䅁䅁䵁䅉䅅䅁䙁䅁䅁睁䵁䅁䅁兂䅁䅁䅁䍉㕪䅑䅯朹䅁䅁䅯睒䅁䅁䅯睂䅅䅁䅅䅁䉁䅁䅁兂䅁䅁䅁䅁䅁䅁杷允䅁䅁䅕䅁䑁䅁䅷䅁䙁䅁䅁䅁杁偋䅬权坄䅁䅁权䥂䅁䅁权䡁允䅁允䅁䅁䅅䅁䙁䅁䅁䅁䅁䅁䅁䍄䉁䅁䅁兂䅁䅁䅍䅄䅁䅁䅕䅁䅁䡁瑳ご䭅佁䄴䅁䭁䑁䅕䅁䭁䅁䉣䅁䉁䅁䅁允䅁䅁䅕䱫愷婮捙䕓䵁䅉䅅䅁䙁䅁䅁睁䵁䅁䅁兂䅁䅁䅁䍉㕪䅑䅯䄶䅁䅁䅯䅓䅁䅁䅯睂䅅䅁䅅䅁䉁䅁䅁兂䅁䅁䅁䅁䅁䅁杷允䅁䅁䅕䅁䑁䅁䅷䅁䙁䅁䅁䅁杁偋䅬权㡄䅁䅁权䥂䅁䅁权䡁允䅁允䅁䅁䅅䅁䙁䅁䅁䅁䅁䅁䅁䍄䉁䅁䅁兂䅁䅁䅍䅄䅁䅁䅕䅁䅁䍁潁唫䭁䵁䅍䅁䭁䕁䅧䅁䭁䅁䉣䅁䉁䅁䅁允䅁䅁䅕䅁䅁䅁䅁䅁䵁䅉䅅䅁䙁䅁䅁睁䵁䅁䅁兂䅁䅁䅁䵯㝮䅑䅯䄷䅁䅁䅯䅌䅁䅁䅯睂䅅䅁䅅䅁䉁䅁䅁兂䅁䅁䅁䅁䅁䅁杷允䅁䅁䅕䅁䑁䅁䅷䅁䙁䅁䅁䅁杁偋䅬权煄䅁䅁权䥂䅁䅁权䡁允䅁允䅁䅁䅅䅁䙁䅁䅁䅁䅁䅁䅁䍄䉁䅁䅁兂䅁䅁䅍䅄䅁䅁䅕䅁䅁䍁潁唫䭁偁䅙䅁䭁䕁䅧䅁䭁䅁䉣䅁䉁䅁䅁允䅁䅁䅕䅁䅁䅁䅁䅁䵁䅉䅅䅁䙁䅁䅁睁䵁䅁䅁兂䅁䅁䅁䤴㑈䅑䅯末䅁䅁䅯杓䅁䅁䅯睂䅅䅁䅅䅁䉁䅁䅁兂䅁䅁瑃㙬呸村杷允䅁䅁䅕䅁䑁䅁䅷䅁䙁䅁䅁䅁杁偋䅬权佄䅁䅁权䩂䅁䅁权䡁允䅁允䅁䅁䅅䅁䙁䅁䅁䅁䅁䅁䅁䍄䉁䅁䅁兂䅁䅁䅍䅄䅁䅁䅕䅁䅁䍁潁唫䭁乁䄴䅁䭁䕁䅫䅁䭁䅁䉣䅁䉁䅁䅁允䅁䅁䅕䅁䅁䅁䅁䅁䵁䅉䅅䅁䙁䅁䅁睁䵁䅁䅁兂䅁䅁䅁䍉㕪䅑䅯䄸䅁䅁䅯兓䅁䅁䅯睂䅅䅁䅅䅁䉁䅁䅁兂䅁䅁䅁䅁䅁䅁杷允䅁䅁䅕䅁䑁䅁䅷䅁䙁䅁䅁䅁杁偋䅬权㑄䅁䅁权䩂䅁䅁权䡁允䅁允䅁䅁䅅䅁䙁䅁䅁䅁䅁䅁䅁䍄䉁䅁䅁兂䅁䅁䅍䅄䅁䅁䅕䅁䅁䭁䩄〫䭁佁䅁䅁䭁䑁䅙䅁䭁䅁䉣䅁䉁䅁䅁允䅁䅁䅕愲歐䠵䱎䕂䵁䅉䅅䅁䙁䅁䅁睁䵁䅁䅁兂䅁䅁䅁䍉㕪䅑䅯䅁䅅䅁䅯兓䅁䅁䅯睂䅅䅁䅅䅁䉁䅁䅁权䅁䅁䅁䍄䉁䅁䅁兂䅁䅁䅍䅄䅁䅁䅕䅁䅁䍁潁唫䭁䅁䉑䅁䭁䕁䅫䅁䭁䅁䉣䅁䉁䅁䅁允䅁䅁䅕䅁䅁䅁䅁䅁䵁䅉䅅䅁䙁䅁䅁睁䵁䅁䅁兂䅁䅁䅁䍉㕪䅑䅯䄳䅁䅁䅯兎䅁䅁䅯睂䅅䅁䅅䅁䉁䅁䅁兂䅁䅁䅁䅁䅁䅁杷允䅁䅁䅕䅁䑁䅁䅷䅁䙁䅁䅁䅁㝂啌䈹权睄䅁䅁权睁䅁䅁权䡁允䅁允䅁䅁䅅䅁䙁䅁䅁䅁䅁䅁䅁䍄䉁䅁䅁兂䅁䅁䅍䅄䅁䅁䅕䅁䅁佁䉃䔫䭁偁䅷䅁䭁䕁䅷䅁䭁䅁䉣䅁䉁䅁䅁允䅁䅁䅕癘䙔渲㕧歕䵁䅉䅅䅁䙁䅁䅁睁䵁䅁䅁兂䅁䅁䅁䍉㕪䅑䅯䄴䅁䅁䅯兎䅁䅁䅯睂䅅䅁䅅䅁䉁䅁䅁兂䅁䅁䅁䅁䅁䅁杷允䅁䅁䅕䅁䑁䅁䅷䅁䙁䅁䅁䅁杁偋䅬权癃䅁䅁权ㅁ䅁䅁权䡁允䅁允䅁䅁䅅䅁䙁䅁䅁䅁䅁䅁䅁䍄䉁䅁䅁兂䅁䅁䅍䅄䅁䅁䅕䅁䅁䑁歪歔䭅乁䅙䅁䭁䑁䅍䅁䭁䅁䉣䅁䉁䅁䅁允䅁䅁䅕䅁䅁䅁䅁䅁䵁䅉䅅䅁䙁䅁䅁睁䵁䅁䅁兂䅁䅁䅁䤴㑈䅑䅯䄯䅁䅁䅯䅒䅁䅁䅯睂䅅䅁䅅䅁䉁䅁䅁兂䵃創睋㙂啬䅑杷允䅁䅁䅕䅁䑁䅁䅷䅁䙁䅁䅁䅁杁偋䅬权煄䅁䅁权ㅁ䅁䅁权䡁允䅁允䅁䅁䅅䅁䙁䅁䅁䅁䅁䅁䅁䍄䉁䅁䅁兂䅁䅁䅍䅄䅁䅁䅕䅁䅁䍁潁唫䭁乁䅑䅁䭁䕁䅳䅁䭁䅁䉣䅁䉁䅁䅁允䅁䅁䅕猫畣䌰奁䕇䵁䅉䅅䅁䙁䅁䅁睁䵁䅁䅁兂䅁䅁䅁晡但兑䅯朲䅁䅁䅯睏䅁䅁䅯睂䅅䅁䅅䅁䉁䅁䅁兂䅁䅁䅁䅁䅁䅁杷允䅁䅁䅕䅁䑁䅁䅷䅁䙁䅁䅁䅁睂癹䅴权杄䅁䅁权ぁ䅁䅁权䡁允䅁允䅁䅁䅅䅁䙁䅁䅁䅁䅁䅁䅁䍄䉁䅁䅁兂䅁䅁䅍䅄䅁䅁䅕䅁䅁䝁确歔䭅佁䅑䅁䭁䑁䅕䅁䭁䅁䉣䅁䉁䅁䅁允䅁䅁䅕獵䱫䭒婹稹䴸䅉䅅䅁䙁䅁䅁睁䵁䅁䅁兂䅁䅁䅁䍉㕪䅑䅯末䅁䅁䅯睓䅁䅁䅯睂䅅䅁䅅䅁䉁䅁䅁兂䅁䅁䅁䅁䅁䅁杷允䅁䅁䅕䅁䑁䅁䅷䅁䙁䅁䅁䅁杁偋䅬权䍁允䅁权䱂䅁䅁权䡁允䅁允䅁䅁䅅䅁䙁䅁䅁䅁䅁䅁䅁䍄䉁䅁䅁兂䅁䅁䅍䅄䅁䅁䅕䅁䅁䝁确歔䭅佁䅑䅁䭁䍁䅷䅁䭁䅁䉣䅁䉁䅁䅁允䅁䅁䅕䅁䅁䅁䅁䅁䵁䅉䅅䅁䙁䅁䅁睁䵁䅁䅁兂䅁䅁䅁䍉㕪䅑䅯䄲䅁䅁䅯䅔䅁䅁䅯睂䅅䅁䅅䅁䉁䅁䅁兂䅁䅁䅁䅁䅁䅁杷允䅁䅁䅕䅁䑁䅁䅷䅁䙁䅁䅁䅁权晹䅴权歄䅁䅁权ぁ䅁䅁权䡁允䅁允䅁䅁䅅䅁䙁䅁䅁䅁䅁䅁䅁䍄䉁䅁䅁兂䅁䅁䅍䅄䅁䅁䅕䅁䅁䍁潁唫䭁䱁䄸䅁䭁䕁䅷䅁䭁䅁䉣䅁䉁䅁䅁允䅁䅁䅕䅁䅁䅁䅁䅁䵁䅉䅅䅁䙁䅁䅁睁䵁䅁䅁兂䅁䅁䅁䍉㕪䅑䅯睷䅁䅁䅯䅔䅁䅁䅯睂䅅䅁䅅䅁䉁䅁䅁兂䅁䅁䅁䅁䅁䅁杷允䅁䅁䅕䅁䑁䅁䅷䅁䙁䅁䅁䅁杁偋䅬权䕁允䅁权䵂䅁䅁权䡁允䅁允䅁䅁䅅䅁䙁䅁䅁䅁䅁䅁䅁䍄䉁䅁䅁兂䅁䅁䅍䅄䅁䅁䅕䅁䅁䍁潁唫䭁佁䅑䅁䭁䑁䄴䅁䭁䅁䉣䅁䉁䅁䅁允䅁䅁䅕䅁䅁䅁䅁䅁䵁䅉䅅䅁䙁䅁䅁睁䵁䅁䅁兂䅁䅁䅁䍉㕪䅑䅯䄶䅁䅁䅯材䅁䅁䅯睂䅅䅁䅅䅁䉁䅁䅁兂䅁䅁䅁䅁䅁䅁杷允䅁䅁䅕䅁䑁䅁䅷䅁䙁䅁䅁䅁㝂啌䈹权楄䅁䅁权䥂䅁䅁权䡁允䅁允䅁䅁䅅䅁䙁䅁䅁䅁䅁䅁䅁䍄䉁䅁䅁兂䅁䅁䅍䅄䅁䅁䅕䅁䅁䍁潁唫䭁偁䅑䅁䭁䑁䄴䅁䭁䅁䉣䅁䉁䅁䅁允䅁䅁䅕䅁䅁䅁䅁き䵁䅉䅅䅁䙁䅁䅁睁䵁䅁䅁兂䅁䅁䅁䵯㝮䅑䅯朷䅁䅁䅯睎䅁䅁䅯睂䅅䅁䅅䅁䉁䅁䅁兂䅁䅁䅁䅁䅁䅁杷允䅁䅁䅕䅁䑁䅁䅷䅁䙁䅁䅁䅁杁偋䅬权卄䅁䅁权⭁䅁䅁权䡁允䅁允䅁䅁䅅䅁䙁䅁䅁䅁䅁䑁䅚䍄䉁䅁䅁兂䅁䅁䅍䅄䅁䅁䅕䅁䅁䍁潁唫䭁偁䅷䅁䭁䑁䄴䅁䭁䅁䉣䅁䉁䅁䅁允䅁䅁䅕噹睃楰㕔啒䵁䅉䅅䅁䙁䅁䅁睁䵁䅁䅁兂䅁䅁䅁䍉㕪䅑䅯朶䅁䅁䅯材䅁䅁䅯睂䅅䅁䅅䅁䉁䅁䅁兂䅁䅁䅁䅁䅁䅁杷允䅁䅁䅕䅁䑁䅁䅷䅁䙁䅁䅁䅁杁偋䅬权奄䅁䅁权䙂䅁䅁权䡁允䅁允䅁䅁䅅䅁䙁䅁䅁䅁䅁䅁䅁䍄䉁䅁䅁兂䅁䅁䅍䅄䅁䅁䅕䅁䅁䍁潁唫䭁乁䅯䅁䭁䕁䅕䅁䭁䅁䉣䅁䉁䅁䅁允䅁䅁䅕㈱䑆䩂摢樵䴸䅉䅅䅁䙁䅁䅁睁䵁䅁䅁兂䅁䅁䅁䍉㕪䅑䅯䄳䅁䅁䅯兒䅁䅁䅯睂䅅䅁䅅䅁䉁䅁䅁兂䅁䅁䅁䅁䅁䅁杷允䅁䅁䅕䅁䑁䅁䅷䅁䙁䅁䅁䅁杁偋䅬权佄䅁䅁权䙂䅁䅁权䡁允䅁允䅁䅁䅅䅁䙁䅁䅁䅁䅁䅁䅁䍄䉁䅁䅁兂䅁䅁䅍䅄䅁䅁䅕䅁䅁䍁潁唫䭁䭁䄸䅁䭁䕁䅕䅁䭁䅁䉣䅁䉁䅁䅁允䅁䅁䅕䅁䅁䅁䅁䅁䵁䅉䅅䅁䙁䅁䅁睁䵁䅁䅁兂䅁䅁䅁䍉㕪䅑䅯䄶䅁䅁䅯兒䅁䅁䅯睂䅅䅁䅅䅁䉁䅁䅁兂䅁䅁䅁䅁䅁䅁杷允䅁䅁䅕䅁䑁䅁䅷䅁䙁䅁䅁䅁杁偋䅬权⽃䅁䅁权䙂䅁䅁权䡁允䅁允䅁䅁䅅䅁䙁䅁䅁䅁䅁䅁䅁䍄䉁䅁䅁兂䅁䅁䅍䅄䅁䅁䅕䅁䅁䍁潁唫䭁偁䅷䅁䭁䕁䅕䅁䭁䅁䉣䅁䉁䅁䅁允䅁䅁䅕⽷浨剃祡啒䵁䅉䅅䅁䙁䅁䅁睁䵁䅁䅁兂䅁䅁䅁䍉㕪䅑䅯朹䅁䅁䅯兒䅁䅁䅯睂䅅䅁䅅䅁䉁䅁䅁兂䅁䅁䅁䅁䅁䅁杷允䅁䅁䅕䅁䑁䅁䅷䅁䙁䅁䅁䅁杁偋䅬权坄䅁䅁权㡁䅁䅁权䡁允䅁允䅁䅁䅅䅁䙁䥁偨䉓偅其䅊䍄䉁䅁䅁兂䅁䅁䅍䅄䅁䅁䅕䅁䅁䍁潁唫䭁乁䅧䅁䭁䑁䅷䅁䭁䅁䉣䅁䉁䅁䅁允䅁䅁䅕䅁䅁䅁䅁䅁䵁䅉䅅䅁䙁䅁䅁睁䵁䅁䅁兂䅁䅁䅁䍉㕪䅑䅯朰䅁䅁䅯䅐䅁䅁䅯睂䅅䅁䅅䅁䉁䅁䅁兂乄䵺䵺䵺ㅷ䅑杷允䅁䅁䅕䅁䑁䅁䅷䅁䙁䅁䅁䅁睂癹䅴权卄䅁䅁权ㅁ䅁䅁权䡁允䅁允䅁䅁䅅䅁䙁䅁䅁䅁䅁䅁䅁䍄䉁䅁䅁兂䅁䅁䅍䅄䅁䅁䅕䅁䅁䍁潁唫䭁乁䅯䅁䭁䕁䅯䅁䭁䅁䉣䅁䉁䅁䅁允䅁䅁䅕呭搰㝷䅨樵䴸䅉䅅䅁䙁䅁䅁睁䵁䅁䅁兂䅁䅁䅁䍉㕪䅑䅯杺䅁䅁䅯杓䅁䅁䅯睂䅅䅁䅅䅁䉁䅁䅁兂䅁䅁䅁䅁䅁䅁杷允䅁䅁䅕䅁䑁䅁䅷䅁䙁䅁䅁䅁杁偋䅬权䅁允䅁权䭂䅁䅁权䡁允䅁允䅁䅁䅅䅁䭁䅁䅁䅁䵁䅉䅅䅁䙁䅁䅁睁䵁䅁䅁兂䅁䅁䅁晡但兑䅯䅂䅅䅁䅯兔䅁䅁䅯睂䅅䅁䅅䅁䉁䅁䅁兂䥃搫䝇䴱㡕䅑杷允䅁䅁䅕䅁䑁䅁䅷䅁䙁䅁䅁䅁杁偋䅬权䍁允䅁权䭂䅁䅁权䡁允䅁允䅁䅁䅅䅁䙁䅁䅁䅁䅁䅁䅁䍄䉁䅁䅁兂䅁䅁䅍䅄䅁䅁䅕䅁䅁䍁潁唫䭁乁䅙䅁䭁䕁䅉䅁䭁䅁䉣䅁䉁䅁䅁允䅁䅁䅕浰刱㕆偫啂䵁䅉䅅䅁䙁䅁䅁睁䵁䅁䅁兂䅁䅁䅁䍉㕪䅑䅯䄴䅁䅁䅯村䅁䅁䅯睂䅅䅁䅅䅁䉁䅁䅁兂佃䙗乖⭓㡲睐杷允䅁䅁䅕䅁䑁䅁䅷䅁䙁䅁䅁䅁杁偋䅬权楄䅁䅁权䍂䅁䅁权䡁允䅁允䅁䅁䅅䅁䙁䅁䅁䅁䅁䅁䅁䍄䉁䅁䅁兂䅁䅁䅍䅄䅁䅁䅕䅁䅁䍁潁唫䭁佁䅙䅁䭁䕁䅉䅁䭁䅁䉣䅁䉁䅁䅁允䅁䅁䅕䅃婧捃灉ぃ䵁䅉䅅䅁䙁䅁䅁睁䵁䅁䅁兂䅁䅁䅃ㅏ偬兑䅯䅂䅅䅁䅯杒䅁䅁䅯睂䅅䅁䅅䅁䉁䅁䅁兂㑄灆䔯啇䅊䅑杷允䅁䅁䅕䅁䑁䅁䅷䅁䙁䅁䅁䅁杁偋䅬权㙄䅁䅁权䍂䅁䅁权䡁允䅁允䅁䅁䅅䅁䙁䅁䅁䅁䅁䅁䅁䍄䉁䅁䅁兂䅁䅁䅍䅄䅁䅁䅕䅁䅁䍁潁唫䭁偁䄴䅁䭁䕁䅉䅁䭁䅁䉣䅁䉁䅁䅁允䅁䅁䅕䅁䅁䅁䅁䅁䵁䅉䅅䅁䙁䅁䅁睁䵁䅁䅁兂䅁䅁䅁䍉㕪䅑䅯杁䅅䅁䅯村䅁䅁䅯睂䅅䅁䅅䅁䉁䅁䅁兂䅁䅁䅁䅁䅁䅁杷允䅁䅁䅕䅁䑁䅁䅷䅁䙁䅁䅁䅁睂癹䅴权兄䅁䅁权䱂䅁䅁权䡁允䅁允䅁䅁䅅䅁䙁䅁䅁䅁䅁䅁䅁䍄䉁䅁䅁兂䅁䅁䅍䅄䅁䅁䅕䅁䅁䑁歪歔䭅乁䅯䅁䭁䕁䅕䅁䭁䅁䉣䅁䉁䅁䅁允䅁䅁䅕䅁䅁䅁䅁䅁䵁䅉䅅䅁䙁䅁䅁睁䵁䅁䅁兂䅁䅁䅁䍉㕪䅑䅯朵䅁䅁䅯兔䅁䅁䅯睂䅅䅁䅅䅁䉁䅁䅁兂啄捦ㅨ晬兯䅑杷允䅁䅁䅕䅁䑁䅁䅷䅁䙁䅁䅁䅁杁偋䅬权畄䅁䅁权乂䅁䅁权䡁允䅁允䅁䅁䅅䅁䙁䅁䅁䅁䅁䅁䅁䍄䉁䅁䅁兂䅁䅁䅍䅄䅁䅁䅕䅁䅁䍁潁唫䭁佁䅧䅁䭁䕁䄰䅁䭁䅁䉣䅁䉁䅁䅁允䅁䅁䅕䅁䅁䅁䅁䅁䵁䅉䅅䅁䙁䅁䅁睁䵁䅁䅁兂䅁䅁䅁䍉㕪䅑䅯朰䅁䅁䅯兔䅁䅁䅯睂䅅䅁䅅䅁䉁䅁䅁兂穁積積㝍積䅑杷允䅁䅁䅕䅁䑁䅁䅷䅁䙁䅁䅁䅁杄晧䅨权敄䅁䅁权⭁䅁䅁权䡁允䅁允䅁䅁䅅䅁䙁䱁ぐ祁䡈䅧䅸䍄䉁䅁䅁兂䅁䅁䅍䅄䅁䅁䅕䅁䅁䍁潁唫䭁偁䄴䅁䭁䕁䄰䅁䭁䅁䉣䅁䉁䅁䅁允䅁䅁䅕䅁䅁䅁䅁䅁䵁䅉䅅䅁䙁䅁䅁睁䵁䅁䅁兂䅁䅁䅁䍉㕪䅑䅯䅁䅅䅁䅯兔䅁䅁䅯睂䅅䅁䅅䅁䉁䅁䅁权䅁䅁䅁䍄䉁䅁䅁兂䅁䅁䅍䅄䅁䅁䅕䅁䅁䑧婴ご䭅偁䅙䅁䭁䕁䅕䅁䭁䅁䉣䅁䉁䅁䅁允䅁䅁䅕㙕硹㤲㝬稯䴸䅉䅅䅁䙁䅁䅁睁䵁䅁䅁兂䅁䅁䅁䍉㕪䅑䅯睷䅁䅁䅯兔䅁䅁䅯睂䅅䅁䅅䅁䉁䅁䅁兂䅁䅁䅁䅁䅁䅁杷允䅁䅁䅕䅁䑁䅁䅷䅁䙁䅁䅁䅁杁偋䅬权䕁允䅁权乂䅁䅁权䡁允䅁允䅁䅁䅅䅁䙁䅁䅁䅁䅁䅁䅁䍄䉁䅁䅁兂䅁䅁䅍䅄䅁䅁䅕䅁䅁䍁潁唫䭁佁䅷䅁䭁䕁䄰䅁䭁䅁䉣䅁䉁䅁䅁允䅁䅁䅕䅁䅁䅁䅁䅁䵁䅉䅅䅁䙁䅁䅁睁䵁䅁䅁兂䅁䅁䅁䍉㕪䅑䅯朱䅁䅁䅯睑䅁䅁䅯睂䅅䅁䅅䅁䉁䅁䅁兂䝁䡌穑兵䑙䅑杷允䅁䅁䅕䅁䑁䅁䅷䅁䙁䅁䅁䅁杁偋䅬权捄䅁䅁权䑂䅁䅁权䡁允䅁允䅁䅁䅅䅁䙁䅁䅁䅁䅁䅁䅁䍄䉁䅁䅁兂䅁䅁䅍䅄䅁䅁䅕䅁䅁䍁潁唫䭁乁䄴䅁䭁䅁䅍䅁䭁䅁䉣䅁䉁䅁䅁允䅁䅁䅕䅁䅁䅁䅁䅁䵁䅉䅅䅁䙁䅁䅁睁䵁䅁䅁兂䅁䅁䅁䍉㕪䅑䅯杺䅁䅁䅯睑䅁䅁䅯睂䅅䅁䅅䅁䉁䅁䅁兂䅁䅁䅁䅁䅁䅁杷允䅁䅁䅕䅁䑁䅁䅷䅁䙁䅁䅁䅁杁偋䅬权卄䅁䅁权䑂䅁䅁权䡁允䅁允䅁䅁䅅䅁䙁䵁䴳䵺䵺䑔䅎䍄䉁䅁䅁兂䅁䅁䅍䅄䅁䅁䅕䅁䅁䍁潁唫䭁乁䅧䅁䭁䅁䅍䅁䭁䅁䉣䅁䉁䅁䅁允䅁䅁䅕䅁䅁䅁䅁䅁䵁䅉䅅䅁䙁䅁䅁睁䵁䅁䅁兂䅁䅁䅁䍉㕪䅑䅯杺䅁䅁䅯睁䅁䅁䅯睂䅅䅁䅅䅁䉁䅁䅁兂䅁䅁䅁䅁䅁䅁杷允䅁䅁䅕䅁䑁䅁䅷䅁䙁䅁䅁䅁杁偋䅬权杄䅁䅁权䑁䅁䅁权䡁允䅁允䅁䅁䅅䅁䙁䑁䌸⭳呍偪⽅䍄䉁䅁䅁兂䅁䅁䅍䅄䅁䅁䅕䅁䅁䍁潁唫䭁䭁䄸䅁䭁䅁䅍䅁䭁䅁䉣䅁䉁䅁䅁允䅁䅁䅕䅁䅁䅁䅁䅁䵁䅉䅅䅁䙁䅁䅁睁䵁䅁䅁兂䅁䅁䅁䍉㕪䅑䅯䄶䅁䅁䅯睁䅁䅁䅯睂䅅䅁䅅䅁䉁䅁䅁兂䅁䅁䅁䅁䅁䅁杷允䅁䅁䅕䅁䑁䅁䅷䅁䙁䅁䅁䅁杁偋䅬权い䅁䅁权䑁䅁䅁权䡁允䅁允䅁䅁䅅䅁䙁䩁婱婭婭呇䅆䍄䉁䅁䅁兂䅁䅁䅍䅄䅁䅁䅕䅁䅁䍁潁唫䭁乁䅉䅁䭁䅁䅍䅁䭁䅁䉣䅁䉁䅁䅁允䅁䅁䅕䅁䅁䅁䅃き䵁䅉䅅䅁䙁䅁䅁睁䵁䅁䅁兂䅁䅁䅁䍉㕪䅑䅯睶䅁䅁䅯睁䅁䅁䅯睂䅅䅁䅅䅁䉁䅁䅁兂䅁䅁䅁䅁䅁䅁杷允䅁䅁䅕䅁䑁䅁䅷䅁䙁䅁䅁䅁杁偋䅬权⭄䅁䅁权䑁䅁䅁权䡁允䅁允䅁䅁䅅䅁䙁䅁䅁䅁䅁䅁䅁䍄䉁䅁䅁兂䅁䅁䅍䅄䅁䅁䅕䅁䅁䍁潁唫䭁䵁䅍䅁䭁䅁䅍䅁䭁䅁䉣䅁䉁䅁䅁允䅁䅁䅕䅁䅁䅁䅁䅁䵁䅉䅅䅁䙁䅁䅁睁䵁䅁䅁兂䅁䅁䅁祥倱兑䅯朹䅁䅁䅯兔䅁䅁䅯睂䅅䅁䅅䅁䉁䅁䅁兂䭂䵍剑浲㑦睐杷允䅁䅁䅕䅁䑁䅁䅷䅁䙁䅁䅁䅁杁偋䅬权煄䅁䅁权䑁䅁䅁权䡁允䅁允䅁䅁䅅䅁䙁䅁䅁䅁䅁䅁䅁䍄䉁䅁䅁兂䅁䅁䅍䅄䅁䅁䅕䅁䅁䝁确歔䭅䱁䄸䅁䭁䑁䄸䅁䭁䅁䉣䅁䉁䅁䅁允䅁䅁䅕䅁䅁䅁䅁䅁䵁䅉䅅䅁䙁䅁䅁睁䵁䅁䅁兂䅁䅁䅃ㅏ偬兑䅯朲䅁䅁䅯䅌䅁䅁䅯睂䅅䅁䅅䅁䉁䅁䅁兂䅁䅁䅁䅁䅁䅁杷允䅁䅁䅕䅁䑁䅁䅷䅁䙁䅁䅁䥁㝁啗䈹权歄䅁䅁权獁䅁䅁权䡁允䅁允䅁䅁䅅䅁䙁䅁䅁䅁䅁䅁䅁䍄䉁䅁䅁兂䅁䅁䅍䅄䅁䅁䅕䅁䅁䑧婴ご䭅乁䅉䅁䭁䍁䅷䅁䭁䅁䉣䅁䉁䅁䅁允䅁䅁䅕䅁䅁䅁䅁䅁䵁䅉䅅䅁䙁䅁䅁睁䵁䅁䅁兂䅁䅁䅃ㅏ偬兑䅯末䅁䅁䅯䅌䅁䅁䅯睂䅅䅁䅅䅁䉁䅁䅁兂䅁䅁䅁䅁䅁䅁杷允䅁䅁䅕䅁䑁䅁䅷䅁䙁䅁䅁䥁㝁啗䈹权䍁允䅁权獁䅁䅁权䡁允䅁允䅁䅁䅅䅁䙁䅁䅁䅁䅁䅁䅁䍄䉁䅁䅁兂䅁䅁䅍䅄䅁䅁䅕䅁䅁䑁歪歔䭅偁䅑䅁䭁䕁䅁䅁䭁䅁䉣䅁䉁䅁䅁允䅁䅁䅕䅁䅁䅁䅁䅁䵁䅉䅅䅁䙁䅁䅁睁䵁䅁䅁兂䅁䅁䅃ㅏ偬兑䅯䄲䅁䅁䅯睌䅁䅁䅯睂䅅䅁䅅䅁䉁䅁䅁兂䅁䅁䅁䅁䅁䅁杷允䅁䅁䅕䅁䑁䅁䅷䅁䙁䅁䅁䥁㝁啗䈹权慄䅁䅁权癁䅁䅁权䡁允䅁允䅁䅁䅅䅁䙁䅁䅁䅁䅁䅁䅁䍄䉁䅁䅁兂䅁䅁䅍䅄䅁䅁䅕䅁䅁䑧婴ご䭅佁䅁䅁䭁䍁䄸䅁䭁䅁䉣䅁䉁䅁䅁允䅁䅁䅕䅁䅁䅁䅁䅁䵁䅉䅅䅁䙁䅁䅁睁䵁䅁䅁兂䅁䅁䅃ㅏ偬兑䅯䄵䅁䅁䅯睌䅁䅁䅯睂䅅䅁䅅䅁䉁䅁䅁兂䅁䅁䅁䅁䅁䅁杷允䅁䅁䅕䅁䑁䅁䅷䅁䙁䅁䅁䥁㝁啗䈹权癃䅁䅁权癁䅁䅁权䡁允䅁允䅁䅁䅅䅁䙁䅁䅁䅁䅁䅁䅁䍄䉁䅁䅁兂䅁䅁䅍䅄䅁䅁䅕䅁䅁䑧婴ご䭅偁䅑䅁䭁䍁䄸䅁䭁䅁䉣䅁䉁䅁䅁允䅁䅁䅕䅁䅁䅁䅁䅁䵁䅉䅅䅁䙁䅁䅁睁䵁䅁䅁兂䅁䅁䅃ㅏ偬兑䅯睶䅁䅁䅯睌䅁䅁䅯睂䅅䅁䅅䅁䉁䅁䅁兂䅁䅁䅁䅁䅁䅁杷允䅁䅁䅕䅁䑁䅁䅷䅁䙁䅁䅁䥁㝁啗䈹权⭄䅁䅁权癁䅁䅁权䡁允䅁允䅁䅁䅅䅁䙁䅁䅁䅁䅁䅁䅁䍄䉁䅁䅁兂䅁䅁䅍䅄䅁䅁䅕䅁䅁䑧婴ご䭅佁䅯䅁䭁䍁䄸䅁䭁䅁䉣䅁䉁䅁䅁允䅁䅁䅕䅁䅁䅁䅁䅁䵁䅉䅅䅁䙁䅁䅁睁䵁䅁䅁兂䅁䅁䅃ㅏ偬兑䅯朹䅁䅁䅯睌䅁䅁䅯睂䅅䅁䅅䅁䉁䅁䅁兂䅁䅁䅁䅁䅁䅁杷允䅁䅁䅕䅁䑁䅁䅷䅁䙁䅁䅁䥁㝁啗䈹权慄䅁䅁权睁䅁䅁权䡁允䅁允䅁䅁䅅䅁䙁䅁䅁䅁䅁䅁䅁䍄䉁䅁䅁兂䅁䅁䅍䅄䅁䅁䅕䅁䅁䑧婴ご䭅佁䅉䅁䭁䑁䅁䅁䭁䅁䉣䅁䉁䅁䅁允䅁䅁䅕䅁䅁䅁䅁䅁䵁䅉䅅䅁䙁䅁䅁睁䵁䅁䅁兂䅁䅁䅃ㅏ偬兑䅯䄹䅁䅁䅯睏䅁䅁䅯睂䅅䅁䅅䅁䉁䅁䅁兂䅁䅁䅁䅁䅁䅁杷允䅁䅁䅕䅁䑁䅁䅷䅁䙁䅁䅁䅁权晹䅴权兄䅁䅁权硁䅁䅁权䡁允䅁允䅁䅁䅅䅁䙁䅁䅁䅁䅁䅁䅁䍄䉁䅁䅁兂䅁䅁䅍䅄䅁䅁䅕䅁䅁䑧婴ご䭅偁䅷䅁䭁䑁䅁䅁䭁䅁䉣䅁䉁䅁䅁允䅁䅁䅕䅁䅁䅁䅁䅁䵁䅉䅅䅁䙁䅁䅁睁䵁䅁䅁兂䅁䅁䅃ㅏ偬兑䅯䄰䅁䅁䅯免䅁䅁䅯睂䅅䅁䅅䅁䉁䅁䅁兂䅁䅁䅁䅁䅁䅁杷允䅁䅁䅕䅁䑁䅁䅷䅁䙁䅁䅁䥁㝁啗䈹权啄䅁䅁权硁䅁䅁权䡁允䅁允䅁䅁䅅䅁䙁䅁䅁䅁䅁䅁䅁䍄䉁䅁䅁兂䅁䅁䅍䅄䅁䅁䅕䅁䅁䑧婴ご䭅䵁䄴䅁䭁䑁䅅䅁䭁䅁䉣䅁䉁䅁䅁允䅁䅁䅕䅁䅁䅁䅁䅁䵁䅉䅅䅁䙁䅁䅁睁䵁䅁䅁兂䅁䅁䅁䵣㝲䅑䅯䄶䅁䅁䅯䅑䅁䅁䅯睂䅅䅁䅅䅁䉁䅁䅁兂䅁䅁䅁䅁䅁䅁杷允䅁䅁䅕䅁䑁䅁䅷䅁䙁䅁䅁䥁㝁啗䈹权祄䅁䅁权硁䅁䅁权䡁允䅁允䅁䅁䅅䅁䙁䅁䅁䅁䅁䅁䅁䍄䉁䅁䅁兂䅁䅁䅍䅄䅁䅁䅕䅁䅁䑧婴ご䭅佁䅯䅁䭁䑁䅅䅁䭁䅁䉣䅁䉁䅁䅁允䅁䅁䅕䅁䅁䅁䅁䅁䵁䅉䅅䅁䙁䅁䅁睁䵁䅁䅁兂䅁䅁䅁䵣㝲䅑䅯䄴䅁䅁䅯李䅁䅁䅯睂䅅䅁䅅䅁䉁䅁䅁兂䅁䅁䅁䅁䅁䅁杷允䅁䅁䅕䅁䑁䅁䅷䅁䙁䅁䅁䥁㝁啗䈹权啄䅁䅁权畁䅁䅁权䡁允䅁允䅁䅁䅅䅁䙁䅁䅁䅁䅁䅁䅁䍄䉁䅁䅁兂䅁䅁䅍䅄䅁䅁䅕䅁䅁䑧婴ご䭅乁䅧䅁䭁䍁䄴䅁䭁䅁䉣䅁䉁䅁䅁允䅁䅁䅕䅁䅁䅁䅁䅁䵁䅉䅅䅁䙁䅁䅁睁䵁䅁䅁兂䅁䅁䅃ㅏ偬兑䅯䄸䅁䅁䅯杌䅁䅁䅯睂䅅䅁䅅䅁䉁䅁䅁兂䅁䅁䅁䅁䅁䅁杷允䅁䅁䅕䅁䑁䅁䅷䅁䙁䅁䅁䅁㝂啌䈹权浄䅁䅁权䍂䅁䅁权䡁允䅁允䅁䅁䅅䅁䙁䍁晔楮ㄴ晨⽁䍄䉁䅁䅁兂䅁䅁䅍䅄䅁䅁䅕䅁䅁䑧婴ご䭅䵁䅳䅁䭁䍁䄴䅁䭁䅁䉣䅁䉁䅁䅁允䅁䅁䅕䅁䅁䅁䅁䅁䵁䅉䅅䅁䙁䅁䅁睁䵁䅁䅁兂䅁䅁䅃ㅏ偬兑䅯睶䅁䅁䅯杌䅁䅁䅯睂䅅䅁䅅䅁䉁䅁䅁兂䅁䅁䅁䅁䅁䅁杷允䅁䅁䅕䅁䑁䅁䅷䅁䙁䅁䅁䥁㝁啗䈹权㙄䅁䅁权畁䅁䅁权䡁允䅁允䅁䅁䅅䅁䙁䅁䅁䅁䅁䅁䅁䍄䉁䅁䅁兂䅁䅁䅍䅄䅁䅁䅕䅁䅁䑧婴ご䭅偁䅷䅁䭁䍁䄴䅁䭁䅁䉣䅁䉁䅁䅁允䅁䅁䅕䅁䅁䅁䅁䅁䵁䅉䅅䅁䙁䅁䅁睁䵁䅁䅁兂䅁䅁䅁䵯㝮䅑䅯朲䅁䅁䅯睌䅁䅁䅯睂䅅䅁䅅䅁䉁䅁䅁兂䅁䅁䅁䅁䅁䅁杷允䅁䅁䅕䅁䑁䅁䅷䅁䙁䅁䅁䥁㝁啗䈹权⭄䅁䅁权畁䅁䅁权䡁允䅁允䅁䅁䅅䅁䙁䅁䅁䅁䅁䅁䅁䍄䉁䅁䅁兂䅁䅁䅍䅄䅁䅁䅕䅁䅁䑧婴ご䭅䵁䅍䅁䭁䍁䄴䅁䭁䅁䉣䅁䉁䅁䅁允䅁䅁䅕䅁䅁䅁䅁䅁䵁䅉䅅䅁䙁䅁䅁睁䵁䅁䅁兂䅁䅁䅃ㅏ偬兑䅯䅂䅅䅁䅯杌䅁䅁䅯睂䅅䅁䅅䅁䉁䅁䅁兂䅁䅁䅁䅁䅁䅁杷允䅁䅁䅕䅁䑁䅁䅷䅁䙁䅁䅁䥁㝁啗䈹权㉄䅁䅁权畁䅁䅁权䡁允䅁允䅁䅁䅅䅁䙁䅁䅁䅁䅁䅁䅁䍄䉁䅁䅁兂䅁䅁䅍䅄䅁䅁䅕䅁䅁䑧婴ご䭅乁䅑䅁䭁䑁䅉䅁䭁䅁䉣䅁䉁䅁䅁允䅁䅁䅕䅁䅁䅁䅁䅁䵁䅉䅅䅁䙁䅁䅁睁䵁䅁䅁兂䅁䅁䅃ㅏ偬兑䅯朲䅁䅁䅯杍䅁䅁䅯睂䅅䅁䅅䅁䉁䅁䅁兂䅁䅁䅁䅁䅁䅁杷允䅁䅁䅕䅁䑁䅁䅷䅁䙁䅁䅁䥁㝁啗䈹权捄䅁䅁权祁䅁䅁权䡁允䅁允䅁䅁䅅䅁䙁䅁䅁䅁䅁䅁䅁䍄䉁䅁䅁兂䅁䅁䅍䅄䅁䅁䅕䅁䅁䭁䩄〫䭁乁䅙䅁䭁䕁䅕䅁䭁䅁䉣䅁䉁䅁䅁允䅁䅁䅕圱卯㘯塑稷䴸䅉䅅䅁䙁䅁䅁睁䵁䅁䅁兂䅁䅁䅃ㅏ偬兑䅯杺䅁䅁䅯杍䅁䅁䅯睂䅅䅁䅅䅁䉁䅁䅁兂䅁䅁䅁䅁䅁䅁杷允䅁䅁䅕䅁䑁䅁䅷䅁䙁䅁䅁䥁㝁啗䈹权敄䅁䅁权祁䅁䅁权䡁允䅁允䅁䅁䅅䅁䙁䅁䅁䅁䅁䅁䅁䍄䉁䅁䅁兂䅁䅁䅍䅄䅁䅁䅕䅁䅁䑧婴ご䭅䭁䄸䅁䭁䑁䅉䅁䭁䅁䉣䅁䉁䅁䅁允䅁䅁䅕䅁䅁䅁䅁䅁䵁䅉䅅䅁䙁䅁䅁睁䵁䅁䅁兂䅁䅁䅃ㅏ偬兑䅯朷䅁䅁䅯杍䅁䅁䅯睂䅅䅁䅅䅁䉁䅁䅁兂䅁䅁䅁䅁䅁䅁杷允䅁䅁䅕䅁䑁䅁䅷䅁䙁䅁䅁䥁㝁啗䈹权祄䅁䅁权祁䅁䅁权䡁允䅁允䅁䅁䅅䅁䙁䅁䅁䅁䅁䅁䅁䍄䉁䅁䅁兂䅁䅁䅍䅄䅁䅁䅕䅁䅁䑧婴ご䭅䵁䅳䅁䭁䑁䅉䅁䭁䅁䉣䅁䉁䅁䅁允䅁䅁䅕䅁䅁䅁䅁䅁䵁䅉䅅䅁䙁䅁䅁睁䵁䅁䅁兂䅁䅁䅃ㅏ偬兑䅯睷䅁䅁䅯杍䅁䅁䅯睂䅅䅁䅅䅁䉁䅁䅁兂䅁䅁䅁䅁䅁䅁杷允䅁䅁䅕䅁䑁䅁䅷䅁䙁䅁䅁䥁㝁啗䈹权獄䅁䅁权祁䅁䅁权䡁允䅁允䅁䅁䅅䅁䙁䅁䅁䅁䅁䅁䅁䍄䉁䅁䅁兂䅁䅁䅍䅄䅁䅁䅕䅁䅁䑧婴ご䭅偁䅙䅁䭁䑁䅉䅁䭁䅁䉣䅁䉁䅁䅁允䅁䅁䅕䅁䅁䅁䅁䅁䵁䅉䅅䅁䙁䅁䅁睁䵁䅁䅁兂䅁䅁䅃ㅏ偬兑䅯䄳䅁䅁䅯䅎䅁䅁䅯睂䅅䅁䅅䅁䉁䅁䅁兂䅁䅁䅁䅁䅁䅁杷允䅁䅁䅕䅁䑁䅁䅷䅁䙁䅁䅁䅁杄晧䅨权潄䅁䅁权硁䅁䅁权䡁允䅁允䅁䅁䅅䅁䙁䍁㍅ぉ睯䙇䅊䍄䉁䅁䅁兂䅁䅁䅍䅄䅁䅁䅕䅁䅁䑧婴ご䭅乁䄴䅁䭁䑁䅑䅁䭁䅁䉣䅁䉁䅁䅁允䅁䅁䅕䅁䅁䅁䅁䅁䵁䅉䅅䅁䙁䅁䅁睁䵁䅁䅁兂䅁䅁䅃ㅏ偬兑䅯䄴䅁䅁䅯䅎䅁䅁䅯睂䅅䅁䅅䅁䉁䅁䅁兂䅁䅁䅁䅁䅁䅁杷允䅁䅁䅕䅁䑁䅁䅷䅁䙁䅁䅁䥁㝁啗䈹权癃䅁䅁权ぁ䅁䅁权䡁允䅁允䅁䅁䅅䅁䙁䅁䅁䅁䅁䅁䅁䍄䉁䅁䅁兂䅁䅁䅍䅄䅁䅁䅕䅁䅁䑁歪歔䭅佁䅉䅁䭁䍁䄸䅁䭁䅁䉣䅁䉁䅁䅁允䅁䅁䅕䅁䅁䅁䅁䅁䵁䅉䅅䅁䙁䅁䅁睁䵁䅁䅁兂䅁䅁䅃ㅏ偬兑䅯朸䅁䅁䅯䅎䅁䅁䅯睂䅅䅁䅅䅁䉁䅁䅁兂䅁䅁䅁䅁䅁䅁杷允䅁䅁䅕䅁䑁䅁䅷䅁䙁䅁䅁䅁㑁䔵䈵权䑄䅁䅁权畁䅁䅁权䡁允䅁允䅁䅁䅅䅁䙁䅁䅁䅁䅁䅁䅁䍄䉁䅁䅁兂䅁䅁䅍䅄䅁䅁䅕䅁䅁䑧婴ご䭅偁䄴䅁䭁䑁䅑䅁䭁䅁䉣䅁䉁䅁䅁允䅁䅁䅕䅁䅁䅁䅁䅁䵁䅉䅅䅁䙁䅁䅁睁䵁䅁䅁兂䅁䅁䅃ㅏ偬兑䅯朶䅁䅁䅯䅎䅁䅁䅯睂䅅䅁䅅䅁䉁䅁䅁兂䅁䅁䅁䅁䅁䅁杷允䅁䅁䅕䅁䑁䅁䅷䅁䙁䅁䅁䥁㝁啗䈹权䕁允䅁权ぁ䅁䅁权䡁允䅁允䅁䅁䅅䅁䙁䅁䅁䅁䅁䅁䅁䍄䉁䅁䅁兂䅁䅁䅍䅄䅁䅁䅕䅁䅁䑧婴ご䭅佁䅷䅁䭁䑁䅑䅁䭁䅁䉣䅁䉁䅁䅁允䅁䅁䅕䅁䅁䅁䅁䅁䵁䅉䅅䅁䙁䅁䅁睁䵁䅁䅁兂䅁䅁䅁䤴㑈䅑䅯朱䅁䅁䅯李䅁䅁䅯睂䅅䅁䅅䅁䉁䅁䅁兂奃楨丵䌹䉧䅑杷允䅁䅁䅕䅁䑁䅁䅷䅁䙁䅁䅁䅁权晹䅴权啄䅁䅁权䉂䅁䅁权䡁允䅁允䅁䅁䅅䅁䙁䅁䅁䅁䅁䅁䅁䍄䉁䅁䅁兂䅁䅁䅍䅄䅁䅁䅕䅁䅁䝁确歔䭅䵁䄴䅁䭁䑁䅫䅁䭁䅁䉣䅁䉁䅁䅁允䅁䅁䅕䅁䅁䅁䅁䅁䵁䅉䅅䅁䙁䅁䅁睁䵁䅁䅁兂䅁䅁䅃ㅏ偬兑䅯䄳䅁䅁䅯睍䅁䅁䅯睂䅅䅁䅅䅁䉁䅁䅁兂䅁䅁䅁䅁䅁䅁杷允䅁䅁䅕䅁䑁䅁䅷䅁䙁䅁䅁䥁㝁啗䈹权睄䅁䅁权穁䅁䅁权䡁允䅁允䅁䅁䅅䅁䙁䅁䅁䅁䅁䅁䅁䍄䉁䅁䅁兂䅁䅁䅍䅄䅁䅁䅕䅁䅁䑧婴ご䭅偁䅉䅁䭁䑁䅍䅁䭁䅁䉣䅁䉁䅁䅁允䅁䅁䅕䅁䅁䅁䅁䅁䵁䅉䅅䅁䙁䅁䅁睁䵁䅁䅁兂䅁䅁䅃ㅏ偬兑䅯䄹䅁䅁䅯睍䅁䅁䅯睂䅅䅁䅅䅁䉁䅁䅁兂䅁䅁䅁䅁䅁䅁杷允䅁䅁䅕䅁䑁䅁䅷䅁䙁䅁䅁䥁㝁啗䈹权⽃䅁䅁权穁䅁䅁权䡁允䅁允䅁䅁䅅䅁䙁䅁䅁䅁䅁䅁䅁䍄䉁䅁䅁兂䅁䅁䅍䅄䅁䅁䅕䅁䅁䑧婴ご䭅䅁䉉䅁䭁䑁䅍䅁䭁䅁䉣䅁䉁䅁䅁允䅁䅁䅕䅁䅁䅁䅁䅁䵁䅉䅅䅁䙁䅁䅁睁䵁䅁䅁兂䅁䅁䅃ㅏ偬兑䅯睷䅁䅁䅯睍䅁䅁䅯睂䅅䅁䅅䅁䉁䅁䅁兂䅁䅁䅁䅁䅁䅁杷允䅁䅁䅕䅁䑁䅁䅷䅁䙁䅁䅁䥁㝁啗䈹权煄䅁䅁权穁䅁䅁权䡁允䅁允䅁䅁䅅䅁䙁䅁䅁䅁䅁䅁䅁䍄䉁䅁䅁兂䅁䅁䅍䅄䅁䅁䅕䅁䅁䑧婴ご䭅佁䅷䅁䭁䑁䅍䅁䭁䅁䉣䅁䉁䅁䅁允䅁䅁䅕䅁䅁䅁䅁䅁䵁䅉䅅䅁䙁䅁䅁睁䵁䅁䅁兂䅁䅁䅃ㅏ偬兑䅯朲䅁䅁䅯䅏䅁䅁䅯睂䅅䅁䅅䅁䉁䅁䅁兂䅁䅁䅁䅁䅁䅁杷允䅁䅁䅕䅁䑁䅁䅷䅁䙁䅁䅁䥁㝁啗䈹权捄䅁䅁权䙂䅁䅁权䡁允䅁允䅁䅁䅅䅁䙁䱁浖湧⬴畂⽯䍄䉁䅁䅁兂䅁䅁䅍䅄䅁䅁䅕䅁䅁䑧婴ご䭅䵁䄴䅁䭁䑁䅧䅁䭁䅁䉣䅁䉁䅁䅁允䅁䅁䅕䅁䅁䅁䅁䅁䵁䅉䅅䅁䙁䅁䅁睁䵁䅁䅁兂䅁䅁䅃ㅏ偬兑䅯䄴䅁䅁䅯䅏䅁䅁䅯睂䅅䅁䅅䅁䉁䅁䅁兂䅁䅁䅁䅁䅁䅁杷允䅁䅁䅕䅁䑁䅁䅷䅁䙁䅁䅁䥁㝁啗䈹权畄䅁䅁权㑁䅁䅁权䡁允䅁允䅁䅁䅅䅁䙁䅁䅁䅁䅁䅁䅁䍄䉁䅁䅁兂䅁䅁䅍䅄䅁䅁䅕䅁䅁䑧婴ご䭅佁䅧䅁䭁䑁䅧䅁䭁䅁䉣䅁䉁䅁䅁允䅁䅁䅕䅁䅁䅁䅁䅁䵁䅉䅅䅁䙁䅁䅁睁䵁䅁䅁兂䅁䅁䅁䵣㝲䅑䅯䄫䅁䅁䅯睁䅁䅁䅯睂䅅䅁䅅䅁䉁䅁䅁兂䅁䙁䱄愲䙒村杷允䅁䅁䅕䅁䑁䅁䅷䅁䙁䅁䅁䥁㝁啗䈹权⽃䅁䅁权㑁䅁䅁权䡁允䅁允䅁䅁䅅䅁䙁䅁䅁䅁䅁䅁䅁䍄䉁䅁䅁兂䅁䅁䅍䅄䅁䅁䅕䅁䅁䑧婴ご䭅偁䄴䅁䭁䑁䅧䅁䭁䅁䉣䅁䉁䅁䅁允䅁䅁䅕䅁䅁䅁䅁䅁䵁䅉䅅䅁䙁䅁䅁睁䵁䅁䅁兂䅁䅁䅃ㅏ偬兑䅯䅂䅅䅁䅯䅏䅁䅁䅯睂䅅䅁䅅䅁䉁䅁䅁兂䅁䅁䅁䅁䅁䅁杷允䅁䅁䅕䅁䑁䅁䅷䅁䙁䅁䅁䅁权晹䅴权畄䅁䅁权ぁ䅁䅁权䡁允䅁允䅁䅁䅅䅁䙁䅁䅁䅁䅁䅁䅁䍄䉁䅁䅁兂䅁䅁䅍䅄䅁䅁䅕䅁䅁䡁瑳ご䭅乁䅁䅁䭁䑁䅙䅁䭁䅁䉣䅁䉁䅁䅁允䅁䅁䅕䅁䅁䅁䅁䅁䵁䅉䅅䅁䙁䅁䅁睁䵁䅁䅁兂䅁䅁䅃ㅏ偬兑䅯朹䅁䅁䅯䅏䅁䅁䅯睂䅅䅁䅅䅁䉁䅁䅁兂䅁䅁䅁䅁䅁䅁杷允䅁䅁䅕䅁䑁䅁䅷䅁䙁䅁䅁䅁杄晧䅨权啄䅁䅁权乂䅁䅁权䡁允䅁允䅁䅁䅅䅁䙁䅁䅁䅁䅁䅁䅁䍄䉁䅁䅁兂䅁䅁䅍䅄䅁䅁䅕䅁䅁䑧婴ご䭅乁䅙䅁䭁䑁䅫䅁䭁䅁䉣䅁䉁䅁䅁允䅁䅁䅕䅁䅁䅁䅁䅁䵁䅉䅅䅁䙁䅁䅁睁䵁䅁䅁兂䅁䅁䅃ㅏ偬兑䅯杺䅁䅁䅯兏䅁䅁䅯睂䅅䅁䅅䅁䉁䅁䅁兂䅁䅁䅁䅁䅁䅁杷允䅁䅁䅕䅁䑁䅁䅷䅁䙁䅁䅁䥁㝁啗䈹权敄䅁䅁权㕁䅁䅁权䡁允䅁允䅁䅁䅅䅁䙁䅁䅁䅁䅁䅁䅁䍄䉁䅁䅁兂䅁䅁䅍䅄䅁䅁䅕䅁䅁䭁䩄〫䭁䅁䉉䅁䭁䑁䅕䅁䭁䅁䉣䅁䉁䅁䅁允䅁䅁䅕晆䔸䘹㘴啈䵁䅉䅅䅁䙁䅁䅁睁䵁䅁䅁兂䅁䅁䅃ㅏ偬兑䅯䄴䅁䅁䅯兏䅁䅁䅯睂䅅䅁䅅䅁䉁䅁䅁兂䅁䅁䅁䅁䅁䅁杷允䅁䅁䅕䅁䑁䅁䅷䅁䙁䅁䅁䥁㝁啗䈹权楄䅁䅁权㕁䅁䅁权䡁允䅁允䅁䅁䅅䅁䙁䅁䅁䅁䅁䅁䅁䍄䉁䅁䅁兂䅁䅁䅍䅄䅁䅁䅕䅁䅁䑧婴ご䭅偁䅉䅁䭁䑁䅫䅁䭁䅁䉣䅁䉁䅁䅁允䅁䅁䅕䅁䅁䅁䅁䅁䵁䅉䅅䅁䙁䅁䅁睁䵁䅁䅁兂䅁䅁䅁䵯㝮䅑䅯䄲䅁䅁䅯兔䅁䅁䅯睂䅅䅁䅅䅁䉁䅁䅁兂乁ぬ塅伯浶睐杷允䅁䅁䅕䅁䑁䅁䅷䅁䙁䅁䅁䥁㝁啗䈹权㙄䅁䅁权㕁䅁䅁权䡁允䅁允䅁䅁䅅䅁䙁䅁䅁䅁䅁䅁䅁䍄䉁䅁䅁兂䅁䅁䅍䅄䅁䅁䅕䅁䅁䭁䩄〫䭁乁䅉䅁䭁䕁䅉䅁䭁䅁䉣䅁䉁䅁䅁允䅁䅁䅕倷伸步ㅑき䵁䅉䅅䅁䙁䅁䅁睁䵁䅁䅁兂䅁䅁䅃ㅏ偬兑䅯䄲䅁䅁䅯杏䅁䅁䅯睂䅅䅁䅅䅁䉁䅁䅁兂䅁䅁䅁䅁䅁䅁杷允䅁䅁䅕䅁䑁䅁䅷䅁䙁䅁䅁䥁㝁啗䈹权敄䅁䅁权㙁䅁䅁权䡁允䅁允䅁䅁䅅䅁䙁䅁䅁䅁䅁䅁䅁䍄䉁䅁䅁兂䅁䅁䅍䅄䅁䅁䅕䅁䅁䑧婴ご䭅偁䅁䅁䭁䑁䅣䅁䭁䅁䉣䅁䉁䅁䅁允䅁䅁䅕䅁䅁䅁䅁䅁䵁䅉䅅䅁䙁䅁䅁睁䵁䅁䅁兂䅁䅁䅃ㅏ偬兑䅯䄰䅁䅁䅯䅓䅁䅁䅯睂䅅䅁䅅䅁䉁䅁䅁兂湃晪婔歊汳䅑杷允䅁䅁䅕䅁䑁䅁䅷䅁䙁䅁䅁䥁㝁啗䈹权⭄䅁䅁权㙁䅁䅁权䡁允䅁允䅁䅁䅅䅁䙁䅁䅁䅁䅁䅁䅁䍄䉁䅁䅁兂䅁䅁䅍䅄䅁䅁䅕䅁䅁䑁歪歔䭅佁䄴䅁䭁䑁䄸䅁䭁䅁䉣䅁䉁䅁䅁允䅁䅁䅕䅁䅁䅁䅁䅁䵁䅉䅅䅁䙁䅁䅁睁䵁䅁䅁兂䅁䅁䅃ㅏ偬兑䅯䅁䅅䅁䅯睎䅁䅁䅯睂䅅䅁䅅䅁䉁䅁䅁权䝁允䅁䍄䉁䅁䅁兂䅁䅁䅍䅄䅁䅁䅕䅁䅁䡁瑳ご䭅乁䅙䅁䭁䕁䅙䅁䭁䅁䉣䅁䉁䅁䅁允䅁䅁䅕䅁䅁䅁䅁䅁䵁䅉䅅䅁䙁䅁䅁睁䵁䅁䅁兂䅁䅁䅃ㅏ偬兑䅯䄰䅁䅁䅯睐䅁䅁䅯睂䅅䅁䅅䅁䉁䅁䅁兂䅁䅁䅁䅁䅁䅁杷允䅁䅁䅕䅁䑁䅁䅷䅁䙁䅁䅁䅁杄晧䅨权坄䅁䅁权㡁䅁䅁权䡁允䅁允䅁䅁䅅䅁䙁䡁卦䝆瑑昸⽷䍄䉁䅁䅁兂䅁䅁䅍䅄䅁䅁䅕䅁䅁䑧婴ご䭅乁䅙䅁䭁䑁䄸䅁䭁䅁䉣䅁䉁䅁䅁允䅁䅁䅕䅁䅁䅁䅁䅁䵁䅉䅅䅁䙁䅁䅁睁䵁䅁䅁兂䅁䅁䅃ㅏ偬兑䅯䄲䅁䅁䅯睐䅁䅁䅯睂䅅䅁䅅䅁䉁䅁䅁兂䅁䅁䅁䅁䅁䅁杷允䅁䅁䅕䅁䑁䅁䅷䅁䙁䅁䅁䥁㝁啗䈹权歄䅁䅁权乂䅁䅁权䡁允䅁允䅁䅁䅅䅁䙁䝁剧㉁䩹杴䅰䍄䉁䅁䅁兂䅁䅁䅍䅄䅁䅁䅕䅁䅁䑧婴ご䭅乁䅯䅁䭁䑁䄸䅁䭁䅁䉣䅁䉁䅁䅁允䅁䅁䅕䅁䅁䅁䅁䅁䵁䅉䅅䅁䙁䅁䅁睁䵁䅁䅁兂䅁䅁䅃ㅏ偬兑䅯䄳䅁䅁䅯睐䅁䅁䅯睂䅅䅁䅅䅁䉁䅁䅁兂䅁䅁䅁䅁䅁䅁杷允䅁䅁䅕䅁䑁䅁䅷䅁䙁䅁䅁䅁灂唸䈵权祄䅁䅁权䑂䅁䅁权䡁允䅁允䅁䅁䅅䅁䙁䍁湍䕋㥫呲䅂䍄䉁䅁䅁兂䅁䅁䅍䅄䅁䅁䅕䅁䅁䑧婴ご䭅佁䅧䅁䭁䑁䄸䅁䭁䅁䉣䅁䉁䅁䅁允䅁䅁䅕䅁䅁䅁䅁䅁䵁䅉䅅䅁䙁䅁䅁睁䵁䅁䅁兂䅁䅁䅃ㅏ偬兑䅯末䅁䅁䅯睐䅁䅁䅯睂䅅䅁䅅䅁䉁䅁䅁兂䅁䅁䅁䅁䅁䅁杷允䅁䅁䅕䅁䑁䅁䅷䅁䙁䅁䅁䥁㝁啗䈹权⭄䅁䅁权⽁䅁䅁权䡁允䅁允䅁䅁䅅䅁䙁䅁䅁䅁䅁䅁䅁䍄䉁䅁䅁兂䅁䅁䅍䅄䅁䅁䅕䅁䅁䑧婴ご䭅䵁䅍䅁䭁䑁䄸䅁䭁䅁䉣䅁䉁䅁䅁允䅁䅁䅕䅁䅁䅁䅁䅁䵁䅉䅅䅁䙁䅁䅁睁䵁䅁䅁兂䅁䅁䅃ㅏ偬兑䅯朱䅁䅁䅯睎䅁䅁䅯睂䅅䅁䅅䅁䉁䅁䅁兂䅁䅁䅁䅁䅁䅁杷允䅁䅁䅕䅁䑁䅁䅷䅁䙁䅁䅁䥁㝁啗䈹权敄䅁䅁权㍁䅁䅁权䡁允䅁允䅁䅁䅅䅁䙁䅁䅁䅁䅁䅁䅁䍄䉁䅁䅁兂䅁䅁䅍䅄䅁䅁䅕䅁䅁䡁瑳ご䭅佁䅑䅁䭁䕁䅑䅁䭁䅁䉣䅁䉁䅁䅁允䅁䅁䅕䅁䅁䅁䅁䅁䵁䅉䅅䅁䙁䅁䅁睁䵁䅁䅁兂䅁䅁䅃ㅏ偬兑䅯朷䅁䅁䅯睎䅁䅁䅯睂䅅䅁䅅䅁䉁䅁䅁兂䅁䅁䅁䅁䅁䅁杷允䅁䅁䅕䅁䑁䅁䅷䅁䙁䅁䅁䥁㝁啗䈹权潄䅁䅁权㍁䅁䅁权䡁允䅁允䅁䅁䅅䅁䙁䅁䅁䅁䅁䅁䅁䍄䉁䅁䅁兂䅁䅁䅍䅄䅁䅁䅕䅁䅁䑧婴ご䭅偁䅑䅁䭁䑁䅣䅁䭁䅁䉣䅁䉁䅁䅁允䅁䅁䅕䅁䅁䅁䅁䅁䵁䅉䅅䅁䙁䅁䅁睁䵁䅁䅁兂䅁䅁䅃ㅏ偬兑䅯末䅁䅁䅯睎䅁䅁䅯睂䅅䅁䅅䅁䉁䅁䅁兂䅁䅁䅁䅁䅁䅁杷允䅁䅁䅕䅁䑁䅁䅷䅁䙁䅁䅁䥁㝁啗䈹权⭄䅁䅁权㍁䅁䅁权䡁允䅁允䅁䅁䅅䅁䙁䅁䅁䅁䅁䅁䅁䍄䉁䅁䅁兂䅁䅁䅍䅄䅁䅁䅕䅁䅁䑧婴ご䭅䅁䉑䅁䭁䑁䅣䅁䭁䅁䉣䅁䉁䅁䅁允䅁䅁䅕䅁䅁䅁䅁䅁䵁䅉䅅䅁䙁䅁䅁睁䵁䅁䅁兂䅁䅁䅃ㅏ偬兑䅯朱䅁䅁䅯睏䅁䅁䅯睂䅅䅁䅅䅁䉁䅁䅁兂䅁䅁䅁䅁䅁䅁杷允䅁䅁䅕䅁䑁䅁䅷䅁䙁䅁䅁䥁㝁啗䈹权歄䅁䅁权㝁䅁䅁权䡁允䅁允䅁䅁䅅䅁䙁䅁䅁䅁䅁䅁䅁䍄䉁䅁䅁兂䅁䅁䅍䅄䅁䅁䅕䅁䅁䑁歪歔䭅偁䅯䅁䭁䕁䅫䅁䭁䅁䉣䅁䉁䅁䅁允䅁䅁䅕䅁䅁䅁䅁䅁䵁䅉䅅䅁䙁䅁䅁睁䵁䅁䅁兂䅁䅁䅁䵯㝮䅑䅯睹䅁䅁䅯免䅁䅁䅯睂䅅䅁䅅䅁䉁䅁䅁兂䅁䅁䅁䅁䅁䅁杷允䅁䅁䅕䅁䑁䅁䅷䅁䙁䅁䅁䥁㝁啗䈹权畄䅁䅁权㝁䅁䅁权䡁允䅁允䅁䅁䅅䅁䙁䅁䅁䅁䅁䅁䅁䍄䉁䅁䅁兂䅁䅁䅍䅄䅁䅁䅕䅁䅁䑧婴ご䭅乁䅉䅁䭁䑁䅳䅁䭁䅁䉣䅁䉁䅁䅁允䅁䅁䅕䅁䅁䅁䅁䅁䵁䅉䅅䅁䙁䅁䅁睁䵁䅁䅁兂䅁䅁䅃ㅏ偬兑䅯䅁䅅䅁䅯睏䅁䅁䅯睂䅅䅁䅅䅁䉁䅁䅁权䝁允䅁䍄䉁䅁䅁兂䅁䅁䅍䅄䅁䅁䅕䅁䅁䑧婴ご䭅䅁䉉䅁䭁䑁䅳䅁䭁䅁䉣䅁䉁䅁䅁允䅁䅁䅕䅁䅁䅁䅁䅁䵁䅉䅅䅁䙁䅁䅁睁䵁䅁䅁兂䅁䅁䅁住佒兑䅯䄯䅁䅁䅯睏䅁䅁䅯睂䅅䅁䅅䅁䉁䅁䅁兂䅁䅁䅁䅁䅁䅁杷允䅁䅁䅕䅁䑁䅁䅷䅁䙁䅁䅁䥁㝁啗䈹权兄䅁䅁权䅂䅁䅁权䡁允䅁允䅁䅁䅅䅁䙁䅁䅁䅁䅁䅁䅁䍄䉁䅁䅁兂䅁䅁䅍䅄䅁䅁䅕䅁䅁䑁歪歔䭅佁䅁䅁䭁䑁䅕䅁䭁䅁䉣䅁䉁䅁䅁允䅁䅁䅕䅁䅁䅁䅁䅁䵁䅉䅅䅁䙁䅁䅁睁䵁䅁䅁兂䅁䅁䅃ㅏ偬兑䅯睹䅁䅁䅯䅑䅁䅁䅯睂䅅䅁䅅䅁䉁䅁䅁兂䅁䅁䅁䅁䅁䅁杷允䅁䅁䅕䅁䑁䅁䅷䅁䙁䅁䅁䥁㝁啗䈹权㑄䅁䅁权䅂䅁䅁权䡁允䅁允䅁䅁䅅䅁䙁䅁䅁䅁䅁䅁䅁䍄䉁䅁䅁兂䅁䅁䅍䅄䅁䅁䅕䅁䅁䑧婴ご䭅䅁䉉䅁䭁䕁䅁䅁䭁䅁䉣䅁䉁䅁䅁允䅁䅁䅕䅁䅁䅁䅁䅁䵁䅉䅅䅁䙁䅁䅁睁䵁䅁䅁兂䅁䅁䅁䤴㑈䅑䅯睲䅁䅁䅯䅎䅁䅁䅯睂䅅䅁䅅䅁䉁䅁䅁兂䝃䥇汢睔塷䅑杷允䅁䅁䅕䅁䑁䅁䅷䅁䙁䅁䅁䥁㝁啗䈹权楄䅁䅁权㥁䅁䅁权䡁允䅁允䅁䅁䅅䅁䙁䅁䅁䅁䅁䅁䅁䍄䉁䅁䅁兂䅁䅁䅍䅄䅁䅁䅕䅁䅁䑧婴ご䭅䱁䄸䅁䭁䑁䄰䅁䭁䅁䉣䅁䉁䅁䅁允䅁䅁䅕䅁䅁䅁䅁䅁䵁䅉䅅䅁䙁䅁䅁睁䵁䅁䅁兂䅁䅁䅁住佒兑䅯䄸䅁䅁䅯兑䅁䅁䅯睂䅅䅁䅅䅁䉁䅁䅁兂䅁䅁䅁䅁䅁䅁杷允䅁䅁䅕䅁䑁䅁䅷䅁䙁䅁䅁䥁㝁啗䈹权䕁允䅁权㥁䅁䅁权䡁允䅁允䅁䅁䅅䅁䙁䍁摔⼫䵱栱䅌䍄䉁䅁䅁兂䅁䅁䅍䅄䅁䅁䅕䅁䅁䑧婴ご䭅乁䅁䅁䭁䑁䅙䅁䭁䅁䉣䅁䉁䅁䅁允䅁䅁䅕䡮獲剙偖歎䵁䅉䅅䅁䙁䅁䅁睁䵁䅁䅁兂䅁䅁䅁住佒兑䅯䄯䅁䅁䅯䅒䅁䅁䅯睂䅅䅁䅅䅁䉁䅁䅁兂䅁䅁䅁䅁䅁䅁杷允䅁䅁䅕䅁䑁䅁䅷䅁䙁䅁䅁䥁㝁啗䈹权佄䅁䅁权㉁䅁䅁权䡁允䅁允䅁䅁䅅䅁䙁䵁㥳獷瑆偺⽁䍄䉁䅁䅁兂䅁䅁䅍䅄䅁䅁䅕䅁䅁䑧婴ご䭅䵁䅳䅁䭁䑁䅙䅁䭁䅁䉣䅁䉁䅁䅁允䅁䅁䅕䱎䑢䥫㉅啄䵁䅉䅅䅁䙁䅁䅁睁䵁䅁䅁兂䅁䅁䅃ㅏ偬兑䅯䄫䅁䅁䅯李䅁䅁䅯睂䅅䅁䅅䅁䉁䅁䅁兂䅁䅁䅁䅁䅁䅁杷允䅁䅁䅕䅁䑁䅁䅷䅁䙁䅁䅁䥁㝁啗䈹权⽃䅁䅁权㉁䅁䅁权䡁允䅁允䅁䅁䅅䅁䙁䅁䅁䅁䅁䅁䅁䍄䉁䅁䅁兂䅁䅁䅍䅄䅁䅁䅕䅁䅁䑧婴ご䭅偁䄴䅁䭁䑁䅙䅁䭁䅁䉣䅁䉁䅁䅁允䅁䅁䅕䅁䅁䅁䅁䅁䵁䅉䅅䅁䙁䅁䅁睁䵁䅁䅁兂䅁䅁䅃ㅏ偬兑䅯睷䅁䅁䅯李䅁䅁䅯睂䅅䅁䅅䅁䉁䅁䅁兂䅁䅁䅁䅁䅁䅁杷允䅁䅁䅕䅁䑁䅁䅷䅁䙁䅁䅁䥁㝁啗䈹权䕁允䅁权㉁䅁䅁权䡁允䅁允䅁䅁䅅䅁䙁䱁允卩癍硈䄳䍄䉁䅁䅁兂䅁䅁䅍䅄䅁䅁䅕䅁䅁䑧婴ご䭅乁䅁䅁䭁䕁䅅䅁䭁䅁䉣䅁䉁䅁䅁允䅁䅁䅕慇䭮䙋䭰き䵁䅉䅅䅁䙁䅁䅁睁䵁䅁䅁兂䅁䅁䅃ㅏ偬兑䅯朱䅁䅁䅯兑䅁䅁䅯睂䅅䅁䅅䅁䉁䅁䅁兂癃坊㡡剷㡄睐杷允䅁䅁䅕䅁䑁䅁䅷䅁䙁䅁䅁䥁㝁啗䈹权捄䅁䅁权䉂䅁䅁权䡁允䅁允䅁䅁䅅䅁䙁䙁湐䭮㙮晲⽅䍄䉁䅁䅁兂䅁䅁䅍䅄䅁䅁䅕䅁䅁䑧婴ご䭅佁䅉䅁䭁䕁䅅䅁䭁䅁䉣䅁䉁䅁䅁允䅁䅁䅕奋汒㙅㙙歁䵁䅉䅅䅁䙁䅁䅁睁䵁䅁䅁兂䅁䅁䅃ㅏ偬兑䅯䄵䅁䅁䅯兑䅁䅁䅯睂䅅䅁䅅䅁䉁䅁䅁兂流㙙㉘楔䉁䅑杷允䅁䅁䅕䅁䑁䅁䅷䅁䙁䅁䅁䥁㝁啗䈹权癃䅁䅁权䉂䅁䅁权䡁允䅁允䅁䅁䅅䅁䙁䕁䑁步㙏晬⽍䍄䉁䅁䅁兂䅁䅁䅍䅄䅁䅁䅕䅁䅁佁䉃䔫䭁乁䅷䅁䭁䕁䅫䅁䭁䅁䉣䅁䉁䅁䅁允䅁䅁䅕⽍㡕慈䩡啄䵁䅉䅅䅁䙁䅁䅁睁䵁䅁䅁兂䅁䅁䅁䵯㝮䅑䅯䄫䅁䅁䅯兔䅁䅁䅯睂䅅䅁䅅䅁䉁䅁䅁兂灃㡑䥷㥢嘹村杷允䅁䅁䅕䅁䑁䅁䅷䅁䙁䅁䅁䥁㝁啗䈹权䱄䅁䅁权䉂䅁䅁权䡁允䅁允䅁䅁䅅䅁䙁䵁呺敮杳允䄱䍄䉁䅁䅁兂䅁䅁䅍䅄䅁䅁䅕䅁䅁䑧婴ご䭅偁䄴䅁䭁䕁䅅䅁䭁䅁䉣䅁䉁䅁䅁允䅁䅁䅕䅁䅁䅁䅁䅁䵁䅉䅅䅁䙁䅁䅁睁䵁䅁䅁兂䅁䅁䅁䤴㑈䅑䅯末䅁䅁䅯睐䅁䅁䅯睂䅅䅁䅅䅁䉁䅁䅁兂䅁䅁䅁䅁䅁䅁杷允䅁䅁䅕䅁䑁䅁䅷䅁䙁䅁䅁䅁㑁䔵䈵权い䅁䅁权䝂䅁䅁权䡁允䅁允䅁䅁䅅䅁䙁䅁䅁䅁䅁䅁䅁䍄䉁䅁䅁兂䅁䅁䅍䅄䅁䅁䅕䅁䅁䑁歪歔䭅乁䅁䅁䭁䑁䅑䅁䭁䅁䉣䅁䉁䅁䅁允䅁䅁䅕䅁䅁䅁䅁䅁䵁䅉䅅䅁䙁䅁䅁睁䵁䅁䅁兂䅁䅁䅃ㅏ偬兑䅯朲䅁䅁䅯䅒䅁䅁䅯睂䅅䅁䅅䅁䉁䅁䅁兂䑄ㄳ之楏捄睐杷允䅁䅁䅕䅁䑁䅁䅷䅁䙁䅁䅁䥁㝁啗䈹权佄䅁䅁权䕂䅁䅁权䡁允䅁允䅁䅁䅅䅁䙁䕁䕕⽚橦甶⽷䍄䉁䅁䅁兂䅁䅁䅍䅄䅁䅁䅕䅁䅁䑁歪歔䭅佁䅷䅁䭁䕁䅣䅁䭁䅁䉣䅁䉁䅁䅁允䅁䅁䅕䅁䅁䅁䅁䅁䵁䅉䅅䅁䙁䅁䅁睁䵁䅁䅁兂䅁䅁䅃ㅏ偬兑䅯朳䅁䅁䅯䅒䅁䅁䅯睂䅅䅁䅅䅁䉁䅁䅁兂慄䙰洶汔䝙䅑杷允䅁䅁䅕䅁䑁䅁䅷䅁䙁䅁䅁䥁㝁啗䈹权歄䅁䅁权䕂䅁䅁权䡁允䅁允䅁䅁䅅䅁䙁䥁ㅨ歕汎眫䅂䍄䉁䅁䅁兂䅁䅁䅍䅄䅁䅁䅕䅁䅁䑧婴ご䭅佁䅙䅁䭁䕁䅑䅁䭁䅁䉣䅁䉁䅁䅁允䅁䅁䅕欱汗⭇䩪启䴸䅉䅅䅁䙁䅁䅁睁䵁䅁䅁兂䅁䅁䅁祥倱兑䅯睲䅁䅁䅯䅏䅁䅁䅯睂䅅䅁䅅䅁䉁䅁䅁兂䅁䅁䅁䅁䅁䅁杷允䅁䅁䅕䅁䑁䅁䅷䅁䙁䅁䅁䥁㝁啗䈹权潄䅁䅁权䕂䅁䅁权䡁允䅁允䅁䅁䅅䅁䙁䙁眱材湢す䅰䍄䉁䅁䅁兂䅁䅁䅍䅄䅁䅁䅕䅁䅁䑧婴ご䭅偁䄴䅁䭁䕁䅑䅁䭁䅁䉣䅁䉁䅁䅁允䅁䅁䅕䅁䅁䅁䅁䅁䵁䅉䅅䅁䙁䅁䅁睁䵁䅁䅁兂䅁䅁䅃ㅏ偬兑䅯朶䅁䅁䅯䅒䅁䅁䅯睂䅅䅁䅅䅁䉁䅁䅁兂兂䝧䡆癅䙈睐杷允䅁䅁䅕䅁䑁䅁䅷䅁䙁䅁䅁䥁㝁啗䈹权㉄䅁䅁权䕂䅁䅁权䡁允䅁允䅁䅁䅅䅁䙁䅁䅁䅁䅁䅁䅁䍄䉁䅁䅁兂䅁䅁䅍䅄䅁䅁䅕䅁䅁䑧婴ご䭅佁䅁䅁䭁䕁䅙䅁䭁䅁䉣䅁䉁䅁䅁允䅁䅁䅕啪摤䍁摔稷䴸䅉䅅䅁䙁䅁䅁睁䵁䅁䅁兂䅁䅁䅃ㅏ偬兑䅯朵䅁䅁䅯杒䅁䅁䅯睂䅅䅁䅅䅁䉁䅁䅁兂祂䱡䨷甶㠯睐杷允䅁䅁䅕䅁䑁䅁䅷䅁䙁䅁䅁䥁㝁啗䈹权畄䅁䅁权䝂䅁䅁权䡁允䅁允䅁䅁䅅䅁䙁䙁娳䑡呸歇䄱䍄䉁䅁䅁兂䅁䅁䅍䅄䅁䅁䅕䅁䅁䑧婴ご䭅偁䅁䅁䭁䕁䅙䅁䭁䅁䉣䅁䉁䅁䅁允䅁䅁䅕橯硰⭁潡歍䵁䅉䅅䅁䙁䅁䅁睁䵁䅁䅁兂䅁䅁䅃ㅏ偬兑䅯䄯䅁䅁䅯杒䅁䅁䅯睂䅅䅁䅅䅁䉁䅁䅁兂橁㍱慃畹䅰䅑杷允䅁䅁䅕䅁䑁䅁䅷䅁䙁䅁䅁䥁㝁啗䈹权杄䅁䅁权䡂䅁䅁权䡁允䅁允䅁䅁䅅䅁䙁䵁䑉呱牱⽃⽍䍄䉁䅁䅁兂䅁䅁䅍䅄䅁䅁䅕䅁䅁䭁䩄〫䭁佁䅷䅁䭁䕁䄰䅁䭁䅁䉣䅁䉁䅁䅁允䅁䅁䅕䝁塒佨㈵䕁䵁䅉䅅䅁䙁䅁䅁睁䵁䅁䅁兂䅁䅁䅃ㅏ偬兑䅯朴䅁䅁䅯睒䅁䅁䅯睂䅅䅁䅅䅁䉁䅁䅁兂佁戳䑥あ䙅䅑杷允䅁䅁䅕䅁䑁䅁䅷䅁䙁䅁䅁䥁㝁啗䈹权祄䅁䅁权䡂䅁䅁权䡁允䅁允䅁䅁䅅䅁䙁偁朴慧欴祯䅒䍄䉁䅁䅁兂䅁䅁䅍䅄䅁䅁䅕䅁䅁䑧婴ご䭅䵁䅳䅁䭁䕁䅣䅁䭁䅁䉣䅁䉁䅁䅁允䅁䅁䅕䉓灓㍫䥘い䵁䅉䅅䅁䙁䅁䅁睁䵁䅁䅁兂䅁䅁䅃ㅏ偬兑䅯朶䅁䅁䅯睒䅁䅁䅯睂䅅䅁䅅䅁䉁䅁䅁兂浂䕳物䡲匳睐杷允䅁䅁䅕䅁䑁䅁䅷䅁䙁䅁䅁䥁㝁啗䈹权捄䅁䅁权䥂䅁䅁权䡁允䅁允䅁䅁䅅䅁䙁乁硆捡東畒⽳䍄䉁䅁䅁兂䅁䅁䅍䅄䅁䅁䅕䅁䅁䡁䭄〫䭁䱁䄸䅁䭁䕁䅁䅁䭁䅁䉣䅁䉁䅁䅁允䅁䅁䅕䅁䅁䅁䅁䅁䵁䅉䅅䅁䙁䅁䅁睁䵁䅁䅁兂䅁䅁䅃ㅏ偬兑䅯杺䅁䅁䅯䅓䅁䅁䅯睂䅅䅁䅅䅁䉁䅁䅁兂㑁獆癩圳浘睐杷允䅁䅁䅕䅁䑁䅁䅷䅁䙁䅁䅁䥁㝁啗䈹权歄䅁䅁权䥂䅁䅁权䡁允䅁允䅁䅁䅅䅁䙁䡁䭖歧㉷兹䅊䍄䉁䅁䅁兂䅁䅁䅍䅄䅁䅁䅕䅁䅁䑧婴ご䭅佁䅙䅁䭁䕁䅧䅁䭁䅁䉣䅁䉁䅁䅁允䅁䅁䅕契故㝸扙稯䴸䅉䅅䅁䙁䅁䅁睁䵁䅁䅁兂䅁䅁䅁晡但兑䅯䄸䅁䅁䅯䅔䅁䅁䅯睂䅅䅁䅅䅁䉁䅁䅁兂桂硕桘偊㝑䅑杷允䅁䅁䅕䅁䑁䅁䅷䅁䙁䅁䅁䥁㝁啗䈹权い䅁䅁权䥂䅁䅁权䡁允䅁允䅁䅁䅅䅁䙁䉁塪呬樯祹䅤䍄䉁䅁䅁兂䅁䅁䅍䅄䅁䅁䅕䅁䅁䑧婴ご䭅乁䅉䅁䭁䕁䅧䅁䭁䅁䉣䅁䉁䅁䅁允䅁䅁䅕㙆ㅉ慍卮歋䵁䅉䅅䅁䙁䅁䅁睁䵁䅁䅁兂䅁䅁䅃ㅏ偬兑䅯睹䅁䅁䅯䅓䅁䅁䅯睂䅅䅁䅅䅁䉁䅁䅁兂䍁批䱘䕺偉䅑杷允䅁䅁䅕䅁䑁䅁䅷䅁䙁䅁䅁䥁㝁啗䈹权䑄䅁䅁权䵂䅁䅁权䡁允䅁允䅁䅁䅅䅁䙁䩁䕩⽭摹破䄱䍄䉁䅁䅁兂䅁䅁䅍䅄䅁䅁䅕䅁䅁䑧婴ご䭅偁䅧䅁䭁䕁䅧䅁䭁䅁䉣䅁䉁䅁䅁允䅁䅁䅕汈〱噺㙂げ䵉䅉䅅䅁䙁䅁䅁睁䵁䅁䅁兂䅁䅁䅃ㅏ偬兑䅯术䅁䅁䅯䅓䅁䅁䅯睂䅅䅁䅅䅁䉁䅁䅁兂䅁䅁䅁䅁䅁䅁杷允䅁䅁䅕䅁䑁䅁䅷䅁䙁䅁䅁䥁㝁啗䈹权䑄䅁䅁权䥂䅁䅁权䡁允䅁允䅁䅁䅅䅁䙁䅁䅁䅁䅁䅁䅁䍄䉁䅁䅁兂䅁䅁䅍䅄䅁䅁䅕䅁䅁䑧婴ご䭅偁䅙䅁䭁䕁䅧䅁䭁䅁䉣䅁䉁䅁䅁允䅁䅁䅕䅁䅁䅁䅁䅁䵁䅉䅅䅁䙁䅁䅁睁䵁䅁䅁兂䅁䅁䅃ㅏ偬兑䅯䄱䅁䅁䅯兓䅁䅁䅯睂䅅䅁䅅䅁䉁䅁䅁兂癃硵伶欶獷䅑杷允䅁䅁䅕䅁䑁䅁䅷䅁䙁䅁䅁䥁㝁啗䈹权杄䅁䅁权䩂䅁䅁权䡁允䅁允䅁䅁䅅䅁䙁䵁电㕃橳⼹⽕䍄䉁䅁䅁兂䅁䅁䅍䅄䅁䅁䅕䅁䅁佁䉃䔫䭁偁䅷䅁䭁䕁䅅䅁䭁䅁䉣䅁䉁䅁䅁允䅁䅁䅕⭏㍑㑒䄰啖䵁䅉䅅䅁䙁䅁䅁睁䵁䅁䅁兂䅁䅁䅃ㅏ偬兑䅯睹䅁䅁䅯兓䅁䅁䅯睂䅅䅁䅅䅁䉁䅁䅁兂呂瘵穁兇免䅑杷允䅁䅁䅕䅁䑁䅁䅷䅁䙁䅁䅁䅁睂癹䅴权浄䅁䅁权䍂䅁䅁权䡁允䅁允䅁䅁䅅䅁䙁䉁坐桂晕䅇䅤䍄䉁䅁䅁兂䅁䅁䅍䅄䅁䅁䅕䅁䅁䑧婴ご䭅乁䅁䅁䭁䑁䅕䅁䭁䅁䉣䅁䉁䅁䅁允䅁䅁䅕䅨坌田湷歊䵁䅉䅅䅁䙁䅁䅁睁䵁䅁䅁兂䅁䅁䅃ㅏ偬兑䅯朱䅁䅁䅯兎䅁䅁䅯睂䅅䅁䅅䅁䉁䅁䅁兂䱁换敎䭷⭄睐杷允䅁䅁䅕䅁䑁䅁䅷䅁䙁䅁䅁䥁㝁啗䈹权敄䅁䅁权ㅁ䅁䅁权䡁允䅁允䅁䅁䅅䅁䙁䕁䩊坰⬰睊䅴䍄䉁䅁䅁兂䅁䅁䅍䅄䅁䅁䅕䅁䅁䑧婴ご䭅佁䄴䅁䭁䑁䅕䅁䭁䅁䉣䅁䉁䅁䅁允䅁䅁䅕歚㌸敌琯こ䵁䅉䅅䅁䙁䅁䅁睁䵁䅁䅁兂䅁䅁䅁祥倱兑䅯䄰䅁䅁䅯材䅁䅁䅯睂䅅䅁䅅䅁䉁䅁䅁兂畄吰䑕䌯娸䅑杷允䅁䅁䅕䅁䑁䅁䅷䅁䙁䅁䅁䥁㝁啗䈹权睄䅁䅁权ㅁ䅁䅁权䡁允䅁允䅁䅁䅅䅁䙁䡁㙶免佣橴䅰䍄䉁䅁䅁兂䅁䅁䅍䅄䅁䅁䅕䅁䅁䑧婴ご䭅䱁䄸䅁䭁䑁䅕䅁䭁䅁䉣䅁䉁䅁䅁允䅁䅁䅕欳焵甴㙰䕒䵉䅉䅅䅁䙁䅁䅁睁䵁䅁䅁兂䅁䅁䅁住佒兑䅯䄫䅁䅁䅯兓䅁䅁䅯睂䅅䅁䅅䅁䉁䅁䅁兂䅁䅁䅁䅁䅁䅁杷允䅁䅁䅕䅁䑁䅁䅷䅁䙁䅁䅁䥁㝁啗䈹权啄䅁䅁权䱂䅁䅁权䡁允䅁允䅁䅁䅅䅁䙁䵁穕晆瑣祙䅸䍄䉁䅁䅁兂䅁䅁䅍䅄䅁䅁䅕䅁䅁䝁确歔䭅乁䅯䅁䭁䍁䄴䅁䭁䅁䉣䅁䉁䅁䅁允䅁䅁䅕䅁䅁䅁䅁䅁䵁䅉䅅䅁䙁䅁䅁睁䵁䅁䅁兂䅁䅁䅃ㅏ偬兑䅯䄳䅁䅁䅯睓䅁䅁䅯睂䅅䅁䅅䅁䉁䅁䅁兂捁愵步杯潄睐杷允䅁䅁䅕䅁䑁䅁䅷䅁䙁䅁䅁䥁㝁啗䈹权歄䅁䅁权䱂䅁䅁权䡁允䅁允䅁䅁䅅䅁䙁䑁癱㝧癄充䅰䍄䉁䅁䅁兂䅁䅁䅍䅄䅁䅁䅕䅁䅁䑧婴ご䭅偁䅉䅁䭁䕁䅳䅁䭁䅁䉣䅁䉁䅁䅁允䅁䅁䅕䙊祃㈹摂が䵁䅉䅅䅁䙁䅁䅁睁䵁䅁䅁兂䅁䅁䅃ㅏ偬兑䅯䄹䅁䅁䅯睓䅁䅁䅯睂䅅䅁䅅䅁䉁䅁䅁兂晁杳捰灤硕䅑杷允䅁䅁䅕䅁䑁䅁䅷䅁䙁䅁䅁䅁灂唸䈵权䅁允䅁权㑁䅁䅁权䡁允䅁允䅁䅁䅅䅁䭁䅁䉙䅁䵁䅉䅅䅁䙁䅁䅁睁䵁䅁䅁兂䅁䅁䅃ㅏ偬兑䅯䅁䅅䅁䅯睓䅁䅁䅯睂䅅䅁䅅䅁䉁䅁䅁权䝁允䅁䍄䉁䅁䅁兂䅁䅁䅍䅄䅁䅁䅕䅁䅁䑧婴ご䭅䅁䉑䅁䭁䕁䅳䅁䭁䅁䉣䅁䉁䅁䅁允䅁䅁䅕䡪歪敪奆啊䵁䅉䅅䅁䙁䅁䅁睁䵁䅁䅁兂䅁䅁䅃ㅏ偬兑䅯䄷䅁䅁䅯睓䅁䅁䅯睂䅅䅁䅅䅁䉁䅁䅁兂睃兢兊兔瀷睐杷允䅁䅁䅕䅁䑁䅁䅷䅁䙁䅁䅁䅁睂癹䅴权卄䅁䅁权㡁䅁䅁权䡁允䅁允䅁䅁䅅䅁䙁䝁䩓捪䑷橅䅒䍄䉁䅁䅁兂䅁䅁䅍䅄䅁䅁䅕䅁䅁䑧婴ご䭅佁䅉䅁䭁䕁䅷䅁䭁䅁䉣䅁䉁䅁䅁允䅁䅁䅕牳敚湵⽕啃䵁䅉䅅䅁䙁䅁䅁睁䵁䅁䅁兂䅁䅁䅃ㅏ偬兑䅯朵䅁䅁䅯䅔䅁䅁䅯睂䅅䅁䅅䅁䉁䅁䅁兂䡁剚䵑洸䩧䅑杷允䅁䅁䅕䅁䑁䅁䅷䅁䙁䅁䅁䥁㝁啗䈹权潄䅁䅁权䵂䅁䅁权䡁允䅁允䅁䅁䅅䅁䙁䉁坑⭡噰䕤䅤䍄䉁䅁䅁兂䅁䅁䅍䅄䅁䅁䅕䅁䅁䑧婴ご䭅偁䅑䅁䭁䕁䅷䅁䭁䅁䉣䅁䉁䅁䅁允䅁䅁䅕㘰䕭楄䈶歍䵁䅉䅅䅁䙁䅁䅁睁䵁䅁䅁兂䅁䅁䅃ㅏ偬兑䅯末䅁䅁䅯䅔䅁䅁䅯睂䅅䅁䅅䅁䉁䅁䅁兂奁娷穥唷剴村杷允䅁䅁䅕䅁䑁䅁䅷䅁䙁䅁䅁䥁㝁啗䈹权㉄䅁䅁权䵂䅁䅁权䡁允䅁允䅁䅁䅅䅁䙁偁堵噊别⽢⽫䍄䉁䅁䅁兂䅁䅁䅍䅄䅁䅁䅕䅁䅁䑧婴ご䭅乁䅑䅁䭁䑁䄴䅁䭁䅁䉣䅁䉁䅁䅁允䅁䅁䅕剤䍲噢䝗䕌䵁䅉䅅䅁䙁䅁䅁睁䵁䅁䅁兂䅁䅁䅃ㅏ偬兑䅯朳䅁䅁䅯材䅁䅁䅯睂䅅䅁䅅䅁䉁䅁䅁兂慂才剷晆䬴䅑杷允䅁䅁䅕䅁䑁䅁䅷䅁䙁䅁䅁䥁㝁啗䈹权杄䅁䅁权⭁䅁䅁权䡁允䅁允䅁䅁䅅䅁䙁䑁歚畕灤兦䅊䍄䉁䅁䅁兂䅁䅁䅍䅄䅁䅁䅕䅁䅁䑧婴ご䭅佁䅧䅁䭁䑁䄴䅁䭁䅁䉣䅁䉁䅁䅁允䅁䅁䅕㥧硰㔴䌸啓䵁䅉䅅䅁䙁䅁䅁睁䵁䅁䅁兂䅁䅁䅁䤴㑈䅑䅯䄫䅁䅁䅯杏䅁䅁䅯睂䅅䅁䅅䅁䉁䅁䅁兂䅁䅁䅁䅁䅁䅁杷允䅁䅁䅕䅁䑁䅁䅷䅁䙁䅁䅁䅁灂唸䈵权楄䅁䅁权⭁䅁䅁权䡁允䅁允䅁䅁䅅䅁䙁䵁儱䘲㜲刱䅆䍄䉁䅁䅁兂䅁䅁䅍䅄䅁䅁䅕䅁䅁䑧婴ご䭅偁䅧䅁䭁䑁䄴䅁䭁䅁䉣䅁䉁䅁䅁允䅁䅁䅕㑆倰䍁㍪問䵉䅉䅅䅁䙁䅁䅁睁䵁䅁䅁兂䅁䅁䅁祥倱兑䅯䄲䅁䅁䅯䅍䅁䅁䅯睂䅅䅁䅅䅁䉁䅁䅁兂䅁䅁䅁䅁䅁䅁杷允䅁䅁䅕䅁䑁䅁䅷䅁䙁䅁䅁䅁杄晧䅨权㉄䅁䅁权䱂䅁䅁权䡁允䅁允䅁䅁䅅䅁䙁乁楦卙扪杊䅊䍄䉁䅁䅁兂䅁䅁䅍䅄䅁䅁䅕䅁䅁䑧婴ご䭅佁䅷䅁䭁䑁䄴䅁䭁䅁䉣䅁䉁䅁䅁允䅁䅁䅕洶䍄吳㜸䐶䴸䅉䅅䅁䙁䅁䅁睁䵁䅁䅁兂䅁䅁䅃ㅏ偬兑䅯䄱䅁䅁䅯兒䅁䅁䅯睂䅅䅁䅅䅁䉁䅁䅁兂晁券䄹㡡浙䅑杷允䅁䅁䅕䅁䑁䅁䅷䅁䙁䅁䅁䥁㝁啗䈹权歄䅁䅁权䙂䅁䅁权䡁允䅁允䅁䅁䅅䅁䙁䝁瀱䤫穨儲䅰䍄䉁䅁䅁兂䅁䅁䅍䅄䅁䅁䅕䅁䅁䑧婴ご䭅佁䅙䅁䭁䕁䅕䅁䭁䅁䉣䅁䉁䅁䅁允䅁䅁䅕㥰㑎湗乥䕃䵁䅉䅅䅁䙁䅁䅁睁䵁䅁䅁兂䅁䅁䅃ㅏ偬兑䅯睲䅁䅁䅯兒䅁䅁䅯睂䅅䅁䅅䅁䉁䅁䅁兂奂䵲浯洯焯睐杷允䅁䅁䅕䅁䑁䅁䅷䅁䙁䅁䅁䥁㝁啗䈹权㙄䅁䅁权䙂䅁䅁权䡁允䅁允䅁䅁䅅䅁䙁䕁㡁稲晤汘䍆䍄䉁䅁䅁兂䅁䅁䅍䅄䅁䅁䅕䅁䅁䑧婴ご䭅偁䄴䅁䭁䕁䅕䅁䭁䅁䉣䅁䉁䅁䅁允䅁䅁䅕污灁䡃歑欵䵅䅉䅅䅁䙁䅁䅁睁䵁䅁䅁兂䅁䅁䅃ㅏ偬兑䅯朶䅁䅁䅯兒䅁䅁䅯睂䅅䅁䅅䅁䉁䅁䅁兂䑃䈰䰴䰫㥓睐杷允䅁䅁䅕䅁䑁䅁䅷䅁䙁䅁䅁䥁㝁啗䈹权啄䅁䅁权㡁䅁䅁权䡁允䅁允䅁䅁䅅䅁䙁䑁伫卺ㅁ祪䅨䍄䉁䅁䅁兂䅁䅁䅍䅄䅁䅁䅕䅁䅁䑧婴ご䭅乁䅯䅁䭁䑁䅷䅁䭁䅁䉣䅁䉁䅁䅁允䅁䅁䅕⽖䡏慡㝋䐴䴸䅉䅅䅁䙁䅁䅁睁䵁䅁䅁兂䅁䅁䅃ㅏ偬兑䅯朳䅁䅁䅯䅐䅁䅁䅯睂䅅䅁䅅䅁䉁䅁䅁兂桂䠱漹噺䵫䅑杷允䅁䅁䅕䅁䑁䅁䅷䅁䙁䅁䅁䥁㝁啗䈹权楄䅁䅁权㡁䅁䅁权䡁允䅁允䅁䅁䅅䅁䙁䕁癒橍睬䅰䄵䍄䉁䅁䅁兂䅁䅁䅍䅄䅁䅁䅕䅁䅁䑧婴ご䭅佁䅑䅁䭁䑁䅷䅁䭁䅁䉣䅁䉁䅁䅁允䅁䅁䅕祭癳䅮瀶あ䵁䅉䅅䅁䙁䅁䅁睁䵁䅁䅁兂䅁䅁䅃ㅏ偬兑䅯术䅁䅁䅯䅐䅁䅁䅯睂䅅䅁䅅䅁䉁䅁䅁兂橄䑭乁䑮汄兑杷允䅁䅁䅕䅁䑁䅁䅷䅁䙁䅁䅁䥁㝁啗䈹权敄䅁䅁权䭂䅁䅁权䡁允䅁允䅁䅁䅅䅁䙁䑁煩奎乔眲䅖䍄䉁䅁䅁兂䅁䅁䅍䅄䅁䅁䅕䅁䅁䑧婴ご䭅䭁䄸䅁䭁䕁䅯䅁䭁䅁䉣䅁䉁䅁䅁允䅁䅁䅕ㅪ攫欷㝚樶䴸䅉䅅䅁䙁䅁䅁睁䵁䅁䅁兂䅁䅁䅁祥倱兑䅯睷䅁䅁䅯睏䅁䅁䅯睂䅅䅁䅅䅁䉁䅁䅁兂䅁䅁䅁䅁䅁䅁杷允䅁䅁䅕䅁䑁䅁䅷䅁䙁䅁䅁䅁㑁䔵䈵权䑄䅁䅁权䕂䅁䅁权䡁允䅁允䅁䅁䅅䅁䙁䅁䅁䅁䅁䅁䅁䍄䉁䅁䅁兂䅁䅁䅍䅄䅁䅁䅕䅁䅁佁䉃䔫䭁乁䅑䅁䭁䕁䅁䅁䭁䅁䉣䅁䉁䅁䅁允䅁䅁䅕䅁䅁䅁䅁䅁䵁䅉䅅䅁䙁䅁䅁睁䵁䅁䅁兂䅁䅁䅃ㅏ偬兑䅯朸䅁䅁䅯杓䅁䅁䅯睂䅅䅁䅅䅁䉁䅁䅁兂捁乡椫欴睅䅑杷允䅁䅁䅕䅁䑁䅁䅷䅁䙁䅁䅁䅁㝂啌䈹权啄䅁䅁权䝂䅁䅁权䡁允䅁允䅁䅁䅅䅁䙁䅁䅁䅁䅁䅁䅁䍄䉁䅁䅁兂䅁䅁䅍䅄䅁䅁䅕䅁䅁䑧婴ご䭅䵁䅳䅁䭁䕁䅯䅁䭁䅁䉣䅁䉁䅁䅁允䅁䅁䅕噖楑漯䑊ぅ䵁䅉䅅䅁䙁䅁䅁睁䵁䅁䅁兂䅁䅁䅁晡但兑䅯䄯䅁䅁䅯䅏䅁䅁䅯睂䅅䅁䅅䅁䉁䅁䅁兂䅁䅁䅁䅁䅁䅁杷允䅁䅁䅕䅁䑁䅁䅷䅁䙁䅁䅁䥁㝁啗䈹权⭄䅁䅁权䭂䅁䅁权䡁允䅁允䅁䅁䅅䅁䙁乁䄹瑣㡭畎䉎䍄䉁䅁䅁兂䅁䅁䅍䅄䅁䅁䅕䅁䅁䑧婴ご䭅䅁䉑䅁䭁䕁䅯䅁䭁䅁䉣䅁䉁䅁䅁允䅁䅁䅕硇兹瑉偅啈䵁䅉䅅䅁䙁䅁䅁睁䵁䅁䅁兂䅁䅁䅃ㅏ偬兑䅯䄲䅁䅁䅯村䅁䅁䅯睂䅅䅁䅅䅁䉁䅁䅁兂㥂䑐敘偌潔睐杷允䅁䅁䅕䅁䑁䅁䅷䅁䙁䅁䅁䥁㝁啗䈹权睄䅁䅁权䍂䅁䅁权䡁允䅁允䅁䅁䅅䅁䙁䍁㕂ㅔ偲啚䅆䍄䉁䅁䅁兂䅁䅁䅍䅄䅁䅁䅕䅁䅁佁䉃䔫䭁乁䅁䅁䭁䕁䅣䅁䭁䅁䉣䅁䉁䅁䅁允䅁䅁䅕畮㝓畑瑏䕊䵁䅉䅅䅁䙁䅁䅁睁䵁䅁䅁兂䅁䅁䅁䵣㝲䅑䅯朹䅁䅁䅯杏䅁䅁䅯睂䅅䅁䅅䅁䉁䅁䅁兂䅁䅁䅁䅁䅁䅁杷允䅁䅁䅕䅁䑁䅁䅷䅁䙁䅁䅁䥁㝁啗䈹权䅁允䅁权䍂䅁䅁权䡁允䅁允䅁䅁䅅䅁䭁䅁䉙䅁䵁䅉䅅䅁䙁䅁䅁睁䵁䅁䅁兂䅁䅁䅃ㅏ偬兑䅯杁䅅䅁䅯村䅁䅁䅯睂䅅䅁䅅䅁䉁䅁䅁兂汃丹䥂砰汲睐杷允䅁䅁䅕䅁䑁䅁䅷䅁䙁䅁䅁䥁㝁啗䈹权䑄䅁䅁权䍂䅁䅁权䡁允䅁允䅁䅁䅅䅁䙁䍁究䘷摶剃䅴䍄䉁䅁䅁兂䅁䅁䅍䅄䅁䅁䅕䅁䅁䑧婴ご䭅䅁䉑䅁䭁䕁䅉䅁䭁䅁䉣䅁䉁䅁䅁允䅁䅁䅕啯䝎浘っぎ䵁䅉䅅䅁䙁䅁䅁睁䵁䅁䅁兂䅁䅁䅃ㅏ偬兑䅯朹䅁䅁䅯村䅁䅁䅯睂䅅䅁䅅䅁䉁䅁䅁兂䥄浮䄱奧㈳睐杷允䅁䅁䅕䅁䑁䅁䅷䅁䙁䅁䅁䥁㝁啗䈹权潄䅁䅁权乂䅁䅁权䡁允䅁允䅁䅁䅅䅁䙁䕁牯乱䥙ば䅤䍄䉁䅁䅁兂䅁䅁䅍䅄䅁䅁䅕䅁䅁䑧婴ご䭅偁䅧䅁䭁䕁䄰䅁䭁䅁䉣䅁䉁䅁䅁允䅁䅁䅕䙅啡坱㙮啎䵉䅉䅅䅁䙁䅁䅁睁䵁䅁䅁兂䅁䅁䅁晡但兑䅯䄰䅁䅁䅯杒䅁䅁䅯睂䅅䅁䅅䅁䉁䅁䅁兂桁橸䐶㝂䙅䅑杷允䅁䅁䅕䅁䑁䅁䅷䅁䙁䅁䅁䥁㝁啗䈹权䅁允䅁权乂䅁䅁权䡁允䅁允䅁䅁䅅䅁䭁䅁䉙䅁䵁䅉䅅䅁䙁䅁䅁睁䵁䅁䅁兂䅁䅁䅃ㅏ偬兑䅯睷䅁䅁䅯兔䅁䅁䅯睂䅅䅁䅅䅁䉁䅁䅁兂㥂㥴橁㉮場䅑杷允䅁䅁䅕䅁䑁䅁䅷䅁䙁䅁䅁䥁㝁啗䈹权䕁允䅁权乂䅁䅁权䡁允䅁允䅁䅁䅅䅁䙁乁奌唯㉊杤䅊䍄䉁䅁䅁兂䅁䅁䅍䅄䅁䅁䅕䅁䅁䑧婴ご䭅乁䅙䅁䭁䕁䅍䅁䭁䅁䉣䅁䉁䅁䅁允䅁䅁䅕㕄楚䡺䭯ぁ䵁䅉䅅䅁䙁䅁䅁睁䵁䅁䅁兂䅁䅁䅃ㅏ偬兑䅯朳䅁䅁䅯睑䅁䅁䅯睂䅅䅁䅅䅁䉁䅁䅁兂坄匱扺别佁䅑杷允䅁䅁䅕䅁䑁䅁䅷䅁䙁䅁䅁䥁㝁啗䈹权癃䅁䅁权䑂䅁䅁权䡁允䅁允䅁䅁䅅䅁䙁䭁䭄䥸㉬⽬⽁䍄䉁䅁䅁兂䅁䅁䅍䅄䅁䅁䅕䅁䅁䑧婴ご䭅佁䅧䅁䭁䕁䅍䅁䭁䅁䉣䅁䉁䅁䅁允䅁䅁䅕〰桐嘹㑂げ䵁䅉䅅䅁䙁䅁䅁睁䵁䅁䅁兂䅁䅁䅃ㅏ偬兑䅯术䅁䅁䅯睑䅁䅁䅯睂䅅䅁䅅䅁䉁䅁䅁兂啄䝨到稵卦兑杷允䅁䅁䅕䅁䑁䅁䅷䅁䙁䅁䅁䥁㝁啗䈹权啄䅁䅁权䑁䅁䅁权䡁允䅁允䅁䅁䅅䅁䙁䱁济奲䭷䑚䅖䍄䉁䅁䅁兂䅁䅁䅍䅄䅁䅁䅕䅁䅁䑧婴ご䭅佁䅁䅁䭁䅁䅍䅁䭁䅁䉣䅁䉁䅁䅁允䅁䅁䅕䙧㄰㝶捍啁䵁䅉䅅䅁䙁䅁䅁睁䵁䅁䅁兂䅁䅁䅁䤴㑈䅑䅯朱䅁䅁䅯兎䅁䅁䅯睂䅅䅁䅅䅁䉁䅁䅁兂佃椫獱儯䅣䅑杷允䅁䅁䅕䅁䑁䅁䅷䅁䙁䅁䅁䥁㝁啗䈹权浄䅁䅁权䑁䅁䅁权䡁允䅁允䅁䅁䅅䅁䙁䑁䙡㑕兊砸䅆䍄䉁䅁䅁兂䅁䅁䅍䅄䅁䅁䅕䅁䅁䑧婴ご䭅䅁䉉䅁䭁䅁䅍䅁䭁䅁䉣䅁䉁䅁䅁允䅁䅁䅕浏畢䴹㝙吲䴸䅉䅅䅁䙁䅁䅁睁䵁䅁䅁兂䅁䅁䅁晡但兑䅯䄴䅁䅁䅯䅍䅁䅁䅯睂䅅䅁䅅䅁䉁䅁䅁兂䅁䅁䅁䅁䅁䅁杷允䅁䅁䅕䅁䑁䅁䅷䅁䙁䅁䅁䥁㝁啗䈹权䕁允䅁权䑁䅁䅁权䡁允䅁允䅁䅁䅅䅁䙁䱁䬶唴潥睐䅚䍄䉁䅁䅁兂䅁䅁䅍䅄䅁䅁䅕䅁䅁䭁䩄〫䭁乁䅯䅁䭁䍁䅷䅁䭁䅁䉣䅁䉁䅁䅁允䅁䅁䅕䅁䅁䅁䅁䅁䵁䅉䅅䅁䙁䅁䅁睁䵁䅁䅁兂䅁䅁䅁䵯㝮䅑䅯䄵䅁䅁䅯䅌䅁䅁䅯睂䅅䅁䅅䅁䉁䅁䅁兂䅁䅁䅁䅁䅁䅁杷允䅁䅁䅕䅁䑁䅁䅷䅁䙁䅁䅁䅁权晹䅴权畄䅁䅁权獁䅁䅁权䡁允䅁允䅁䅁䅅䅁䙁䅁䅁䅁䅁䅁䅁䍄䉁䅁䅁兂䅁䅁䅍䅄䅁䅁䅕䅁䅁佁䉃䔫䭁乁䅉䅁䭁䑁䅣䅁䭁䅁䉣䅁䉁䅁䅁允䅁䅁䅕場啯歲桦歊䵁䅉䅅䅁䙁䅁䅁睁䵁䅁䅁兂䅁䅁䅁䵯㝮䅑䅯末䅁䅁䅯䅌䅁䅁䅯睂䅅䅁䅅䅁䉁䅁䅁兂䅁䅁䅁䅁䅁䅁杷允䅁䅁䅕䅁䑁䅁䅷䅁䙁䅁䅁䅁权晹䅴权㡄䅁䅁权獁䅁䅁权䡁允䅁允䅁䅁䅅䅁䙁䅁䅁䅁䅁䅁䅁䍄䉁䅁䅁兂䅁䅁䅍䅄䅁䅁䅕䅁䅁䭁䩄〫䭁佁䅯䅁䭁䍁䅷䅁䭁䅁䉣䅁䉁䅁䅁允䅁䅁䅕䅁䅁䅁䅁䅁䵁䅉䅅䅁䙁䅁䅁睁䵁䅁䅁兂䅁䅁䅁䵯㝮䅑䅯朹䅁䅁䅯䅌䅁䅁䅯睂䅅䅁䅅䅁䉁䅁䅁兂䅁䅁䅁䅁䅁䅁杷允䅁䅁䅕䅁䑁䅁䅷䅁䙁䅁䅁䅁㑁䔵䈵权煄䅁䅁权乂䅁䅁权䡁允䅁允䅁䅁䅅䅁䙁䅁䅁䅁䅁䅁䅁䍄䉁䅁䅁兂䅁䅁䅍䅄䅁䅁䅕䅁䅁䡁瑳ご䭅乁䅯䅁䭁䑁䄰䅁䭁䅁䉣䅁䉁䅁䅁允䅁䅁䅕䅁䅁䅁䅁䅁䵁䅉䅅䅁䙁䅁䅁睁䵁䅁䅁兂䅁䅁䅁䵯㝮䅑䅯䄹䅁䅁䅯睌䅁䅁䅯睂䅅䅁䅅䅁䉁䅁䅁兂䅁䅁䅁䅁䅁䅁杷允䅁䅁䅕䅁䑁䅁䅷䅁䙁䅁䅁䅁权晹䅴权卄䅁䅁权癁䅁䅁权䡁允䅁允䅁䅁䅅䅁䙁䅁䅁䅁䅁䅁䅁䍄䉁䅁䅁兂䅁䅁䅍䅄䅁䅁䅕䅁䅁䭁䩄〫䭁䵁䅳䅁䭁䍁䄸䅁䭁䅁䉣䅁䉁䅁䅁允䅁䅁䅕䅁䅁䅁䅁䅁䵁䅉䅅䅁䙁䅁䅁睁䵁䅁䅁兂䅁䅁䅁䵯㝮䅑䅯䄫䅁䅁䅯睌䅁䅁䅯睂䅅䅁䅅䅁䉁䅁䅁兂䅁䅁䅁䅁䅁䅁杷允䅁䅁䅕䅁䑁䅁䅷䅁䙁䅁䅁䅁权晹䅴权坄䅁䅁权睁䅁䅁权䡁允䅁允䅁䅁䅅䅁䙁䅁䅁䅁䅁䅁䅁䍄䉁䅁䅁兂䅁䅁䅍䅄䅁䅁䅕䅁䅁䑁歪歔䭅偁䅑䅁䭁䅁䅍䅁䭁䅁䉣䅁䉁䅁䅁允䅁䅁䅕睺㉮䙋偹啊䵁䅉䅅䅁䙁䅁䅁睁䵁䅁䅁兂䅁䅁䅁䵯㝮䅑䅯朴䅁䅁䅯䅍䅁䅁䅯睂䅅䅁䅅䅁䉁䅁䅁兂䅁䅁䅁䅁䅁䅁杷允䅁䅁䅕䅁䑁䅁䅷䅁䙁䅁䅁䅁权晹䅴权浄䅁䅁权睁䅁䅁权䡁允䅁允䅁䅁䅅䅁䙁䅁䅁䅁䅁䅁䅁䍄䉁䅁䅁兂䅁䅁䅍䅄䅁䅁䅕䅁䅁䭁䩄〫䭁佁䅧䅁䭁䑁䅁䅁䭁䅁䉣䅁䉁䅁䅁允䅁䅁䅕䅁䅁䅁䅁䅁䵁䅉䅅䅁䙁䅁䅁睁䵁䅁䅁兂䅁䅁䅁䵯㝮䅑䅯末䅁䅁䅯䅍䅁䅁䅯睂䅅䅁䅅䅁䉁䅁䅁兂䅁䅁䅁䅁䅁䅁杷允䅁䅁䅕䅁䑁䅁䅷䅁䙁䅁䅁䅁权晹䅴权奄䅁䅁权硁䅁䅁权䡁允䅁允䅁䅁䅅䅁䙁䅁䅁䅁䅁䅁䅁䍄䉁䅁䅁兂䅁䅁䅍䅄䅁䅁䅕䅁䅁䭁䩄〫䭁佁䅉䅁䭁䑁䅅䅁䭁䅁䉣䅁䉁䅁䅁允䅁䅁䅕䅁䅁䅁䅁䅁䵁䅉䅅䅁䙁䅁䅁睁䵁䅁䅁兂䅁䅁䅁䵯㝮䅑䅯䄵䅁䅁䅯免䅁䅁䅯睂䅅䅁䅅䅁䉁䅁䅁兂䅁䅁䅁䅁䅁䅁杷允䅁䅁䅕䅁䑁䅁䅷䅁䙁䅁䅁䅁㑁䔵䈵权捄䅁䅁权㙁䅁䅁权䡁允䅁允䅁䅁䅅䅁䙁䅁䅁䅁䅁䅁䅁䍄䉁䅁䅁兂䅁䅁䅍䅄䅁䅁䅕䅁䅁䭁䩄〫䭁偁䅑䅁䭁䑁䅅䅁䭁䅁䉣䅁䉁䅁䅁允䅁䅁䅕䅁䅁䅁䅁䅁䵁䅉䅅䅁䙁䅁䅁睁䵁䅁䅁兂䅁䅁䅁䵯㝮䅑䅯䄯䅁䅁䅯免䅁䅁䅯睂䅅䅁䅅䅁䉁䅁䅁兂䅁䅁䅁䅁䅁䅁杷允䅁䅁䅕䅁䑁䅁䅷䅁䙁䅁䅁䅁权晹䅴权坄䅁䅁权畁䅁䅁权䡁允䅁允䅁䅁䅅䅁䙁䅁䅁䅁䅁䅁䅁䍄䉁䅁䅁兂䅁䅁䅍䅄䅁䅁䅕䅁䅁䭁䩄〫䭁乁䅷䅁䭁䍁䄴䅁䭁䅁䉣䅁䉁䅁䅁允䅁䅁䅕䅁䅁䅁䅁䅁䵁䅉䅅䅁䙁䅁䅁睁䵁䅁䅁兂䅁䅁䅁祥倱兑䅯睷䅁䅁䅯睐䅁䅁䅯睂䅅䅁䅅䅁䉁䅁䅁兂䅁䅁䅁䅁䅁䅁杷允䅁䅁䅕䅁䑁䅁䅷䅁䙁䅁䅁䅁权晹䅴权煄䅁䅁权畁䅁䅁权䡁允䅁允䅁䅁䅅䅁䙁䅁䅁䅁䅁䅁䅁䍄䉁䅁䅁兂䅁䅁䅍䅄䅁䅁䅕䅁䅁䭁䩄〫䭁偁䅙䅁䭁䍁䄴䅁䭁䅁䉣䅁䉁䅁䅁允䅁䅁䅕䅁䅁䅁䅁䅁䵁䅉䅅䅁䙁䅁䅁睁䵁䅁䅁兂䅁䅁䅁䵯㝮䅑䅯䄳䅁䅁䅯杍䅁䅁䅯睂䅅䅁䅅䅁䉁䅁䅁兂䅁䅁䅁䅁䅁䅁杷允䅁䅁䅕䅁䑁䅁䅷䅁䙁䅁䅁䅁㝂啌䈹权獄䅁䅁权䉂䅁䅁权䡁允䅁允䅁䅁䅅䅁䙁䅁䅁䅁䅁䅁䅁䍄䉁䅁䅁兂䅁䅁䅍䅄䅁䅁䅕䅁䅁䭁䩄〫䭁偁䅧䅁䭁䑁䅉䅁䭁䅁䉣䅁䉁䅁䅁允䅁䅁䅕䅁䅁䅁䅁䅁䵁䅉䅅䅁䙁䅁䅁睁䵁䅁䅁兂䅁䅁䅁䵯㝮䅑䅯䄯䅁䅁䅯杍䅁䅁䅯睂䅅䅁䅅䅁䉁䅁䅁兂䅁䅁䅁䅁䅁䅁杷允䅁䅁䅕䅁䑁䅁䅷䅁䙁䅁䅁䅁权晹䅴权䅁允䅁权祁䅁䅁权䡁允䅁允䅁䅁䅅䅁䭁䅁䉙䅁䵁䅉䅅䅁䙁䅁䅁睁䵁䅁䅁兂䅁䅁䅁䵯㝮䅑䅯䄷䅁䅁䅯杍䅁䅁䅯睂䅅䅁䅅䅁䉁䅁䅁兂䅁䅁䅁䅁䅁䅁杷允䅁䅁䅕䅁䑁䅁䅷䅁䙁䅁䅁䅁权晹䅴权兄䅁䅁权ぁ䅁䅁权䡁允䅁允䅁䅁䅅䅁䙁䅁䅁䅁䅁䅁䅁䍄䉁䅁䅁兂䅁䅁䅍䅄䅁䅁䅕䅁䅁䭁䩄〫䭁乁䄴䅁䭁䑁䅑䅁䭁䅁䉣䅁䉁䅁䅁允䅁䅁䅕䅁䅁䅁䅁䅁䵁䅉䅅䅁䙁䅁䅁睁䵁䅁䅁兂䅁䅁䅁䵯㝮䅑䅯䄴䅁䅁䅯䅎䅁䅁䅯睂䅅䅁䅅䅁䉁䅁䅁兂䅁䅁䅁䅁䅁䅁杷允䅁䅁䅕䅁䑁䅁䅷䅁䙁䅁䅁䅁权晹䅴权楄䅁䅁权ぁ䅁䅁权䡁允䅁允䅁䅁䅅䅁䙁䅁䅁䅁䅁䅁䅁䍄䉁䅁䅁兂䅁䅁䅍䅄䅁䅁䅕䅁䅁䭁䩄〫䭁佁䅙䅁䭁䑁䅑䅁䭁䅁䉣䅁䉁䅁䅁允䅁䅁䅕䅁䅁䅁䅁䅁䵁䅉䅅䅁䙁䅁䅁睁䵁䅁䅁兂䅁䅁䅁䵯㝮䅑䅯朰䅁䅁䅯䅎䅁䅁䅯睂䅅䅁䅅䅁䉁䅁䅁兂䅁䅁䅁䅁䅁䅁杷允䅁䅁䅕䅁䑁䅁䅷䅁䙁䅁䅁䅁权晹䅴权䱄䅁䅁权ぁ䅁䅁权䡁允䅁允䅁䅁䅅䅁䙁䅁䅁䅁䅁䅁䅁䍄䉁䅁䅁兂䅁䅁䅍䅄䅁䅁䅕䅁䅁䭁䩄〫䭁偁䅧䅁䭁䑁䅑䅁䭁䅁䉣䅁䉁䅁䅁允䅁䅁䅕䅁䅁䅁䅁䅁䵁䅉䅅䅁䙁䅁䅁睁䵁䅁䅁兂䅁䅁䅁䵯㝮䅑䅯末䅁䅁䅯䅎䅁䅁䅯睂䅅䅁䅅䅁䉁䅁䅁兂䅁䅁䅁䅁䅁䅁杷允䅁䅁䅕䅁䑁䅁䅷䅁䙁䅁䅁䅁权晹䅴权獄䅁䅁权ぁ䅁䅁权䡁允䅁允䅁䅁䅅䅁䙁䅁䅁䅁䅁䅁䅁䍄䉁䅁䅁兂䅁䅁䅍䅄䅁䅁䅕䅁䅁䭁䩄〫䭁乁䅧䅁䭁䑁䅍䅁䭁䅁䉣䅁䉁䅁䅁允䅁䅁䅕䅁䅁䅁䅁䅁䵁䅉䅅䅁䙁䅁䅁睁䵁䅁䅁兂䅁䅁䅁䵯㝮䅑䅯朹䅁䅁䅯䅐䅁䅁䅯睂䅅䅁䅅䅁䉁䅁䅁兂楃䘰瑦昷卍䅑杷允䅁䅁䅕䅁䑁䅁䅷䅁䙁䅁䅁䅁权晹䅴权睄䅁䅁权䩂䅁䅁权䡁允䅁允䅁䅁䅅䅁䙁䡁䭴权䵭樵䄱䍄䉁䅁䅁兂䅁䅁䅍䅄䅁䅁䅕䅁䅁䭁䩄〫䭁佁䄴䅁䭁䑁䅍䅁䭁䅁䉣䅁䉁䅁䅁允䅁䅁䅕䅁䅁䅁䅁䅁䵁䅉䅅䅁䙁䅁䅁睁䵁䅁䅁兂䅁䅁䅁䵯㝮䅑䅯朸䅁䅁䅯睍䅁䅁䅯睂䅅䅁䅅䅁䉁䅁䅁兂䅁䅁䅁䅁䅁䅁杷允䅁䅁䅕䅁䑁䅁䅷䅁䙁䅁䅁䅁权晹䅴权㑄䅁䅁权穁䅁䅁权䡁允䅁允䅁䅁䅅䅁䙁䅁䅁䅁䅁䅁䅁䍄䉁䅁䅁兂䅁䅁䅍䅄䅁䅁䅕䅁䅁䭁䩄〫䭁䅁䉉䅁䭁䑁䅍䅁䭁䅁䉣䅁䉁䅁䅁允䅁䅁䅕䅁䅁䅁䅁䅁䵁䅉䅅䅁䙁䅁䅁睁䵁䅁䅁兂䅁䅁䅁䵯㝮䅑䅯朹䅁䅁䅯睍䅁䅁䅯睂䅅䅁䅅䅁䉁䅁䅁兂䅁䅁䅁䅁䅁䅁杷允䅁䅁䅕䅁䑁䅁䅷䅁䙁䅁䅁䅁权晹䅴权杄䅁䅁权㑁䅁䅁权䡁允䅁允䅁䅁䅅䅁䙁䅁䅁䅁䅁䅁䅁䍄䉁䅁䅁兂䅁䅁䅍䅄䅁䅁䅕䅁䅁䭁䩄〫䭁䭁䄸䅁䭁䑁䅧䅁䭁䅁䉣䅁䉁䅁䅁允䅁䅁䅕䅁䅁䅁䅁䅁䵁䅉䅅䅁䙁䅁䅁睁䵁䅁䅁兂䅁䅁䅁䵯㝮䅑䅯朷䅁䅁䅯䅏䅁䅁䅯睂䅅䅁䅅䅁䉁䅁䅁兂䅁䅁䅁䅁䅁䅁杷允䅁䅁䅕䅁䑁䅁䅷䅁䙁䅁䅁䅁权晹䅴权い䅁䅁权㑁䅁䅁权䡁允䅁允䅁䅁䅅䅁䙁䅁䅁䅁䅁䅁䅁䍄䉁䅁䅁兂䅁䅁䅍䅄䅁䅁䅕䅁䅁䭁䩄〫䭁偁䅧䅁䭁䑁䅧䅁䭁䅁䉣䅁䉁䅁䅁允䅁䅁䅕䅁䅁䅁䅁䅁䵁䅉䅅䅁䙁䅁䅁睁䵁䅁䅁兂䅁䅁䅁䵯㝮䅑䅯朹䅁䅁䅯䅏䅁䅁䅯睂䅅䅁䅅䅁䉁䅁䅁兂䅁䅁䅁䅁䅁䅁杷允䅁䅁䅕䅁䑁䅁䅷䅁䙁䅁䅁䅁权晹䅴权奄䅁䅁权㕁䅁䅁权䡁允䅁允䅁䅁䅅䅁䙁䅁䅁䅁䅁䅁䅁䍄䉁䅁䅁兂䅁䅁䅍䅄䅁䅁䅕䅁䅁䭁䩄〫䭁乁䅯䅁䭁䑁䅫䅁䭁䅁䉣䅁䉁䅁䅁允䅁䅁䅕䅁䅁䅁䅁䅁䵁䅉䅅䅁䙁䅁䅁睁䵁䅁䅁兂䅁䅁䅁䵣㝲䅑䅯杺䅁䅁䅯杏䅁䅁䅯睂䅅䅁䅅䅁䉁䅁䅁兂䅁䅁䅁䅁䅁䅁杷允䅁䅁䅕䅁䑁䅁䅷䅁䙁䅁䅁䅁权晹䅴权畄䅁䅁权㕁䅁䅁权䡁允䅁允䅁䅁䅅䅁䙁䅁䅁䅁䅁䅁䅁䍄䉁䅁䅁兂䅁䅁䅍䅄䅁䅁䅕䅁䅁䭁䩄〫䭁䵁䅳䅁䭁䑁䅫䅁䭁䅁䉣䅁䉁䅁䅁允䅁䅁䅕䅁䅁䅁䅁䅁䵁䅉䅅䅁䙁䅁䅁睁䵁䅁䅁兂䅁䅁䅁䵯㝮䅑䅯睶䅁䅁䅯兏䅁䅁䅯睂䅅䅁䅅䅁䉁䅁䅁兂䅁䅁䅁䅁䅁䅁杷允䅁䅁䅕䅁䑁䅁䅷䅁䙁䅁䅁䅁权晹䅴权佄䅁䅁权㙁䅁䅁权䡁允䅁允䅁䅁䅅䅁䙁䅁䅁䅁䅁䅁䅁䍄䉁䅁䅁兂䅁䅁䅍䅄䅁䅁䅕䅁䅁䭁䩄〫䭁佁䅉䅁䭁䑁䅯䅁䭁䅁䉣䅁䉁䅁䅁允䅁䅁䅕䅁䅁䅁䅁䅁䵁䅉䅅䅁䙁䅁䅁睁䵁䅁䅁兂䅁䅁䅁䵯㝮䅑䅯䄸䅁䅁䅯杏䅁䅁䅯睂䅅䅁䅅䅁䉁䅁䅁兂䅁䅁䅁䅁䅁䅁杷允䅁䅁䅕䅁䑁䅁䅷䅁䙁䅁䅁䅁权晹䅴权⭄䅁䅁权㍁䅁䅁权䡁允䅁允䅁䅁䅅䅁䙁䅁䅁䅁䅁䅁䅁䍄䉁䅁䅁兂䅁䅁䅍䅄䅁䅁䅕䅁䅁䡁瑳ご䭅䅁䉁䅁䭁䍁䄴䅁䭁䅁䉣䅁䉁䅁䅁允䅁䅁䅯杂䅅䅁杷允䅁䅁䅕䅁䑁䅁䅷䅁䙁䅁䅁䅁权晹䅴权䱄䅁䅁权㙁䅁䅁权䡁允䅁允䅁䅁䅅䅁䙁䅁䅁䅁䅁䅁䅁䍄䉁䅁䅁兂䅁䅁䅍䅄䅁䅁䅕䅁䅁䭁䩄〫䭁䅁䉑䅁䭁䑁䅯䅁䭁䅁䉣䅁䉁䅁䅁允䅁䅁䅕䅁䅁䅁䅁䅁䵁䅉䅅䅁䙁䅁䅁睁䵁䅁䅁兂䅁䅁䅁䵣㝲䅑䅯䄯䅁䅁䅯䅓䅁䅁䅯睂䅅䅁䅅䅁䉁䅁䅁兂䅁䅁䅁䅁䅁䅁杷允䅁䅁䅕䅁䑁䅁䅷䅁䙁䅁䅁䅁权晹䅴权兄䅁䅁权⽁䅁䅁权䡁允䅁允䅁䅁䅅䅁䙁䅁䅁䅁䅁䅁䅁䍄䉁䅁䅁兂䅁䅁䅍䅄䅁䅁䅕䅁䅁䑁歪歔䭅䱁䄸䅁䭁䕁䅳䅁䭁䅁䉣䅁䉁䅁䅁允䅁䅁䅕䅁䅁䅁䅁䅁䵁䅉䅅䅁䙁䅁䅁睁䵁䅁䅁兂䅁䅁䅁䵯㝮䅑䅯䄲䅁䅁䅯睐䅁䅁䅯睂䅅䅁䅅䅁䉁䅁䅁兂䅁䅁䅁䅁䅁䅁杷允䅁䅁䅕䅁䑁䅁䅷䅁䙁䅁䅁䅁权晹䅴权敄䅁䅁权⽁䅁䅁权䡁允䅁允䅁䅁䅅䅁䙁䅁䅁䅁䅁䅁䅁䍄䉁䅁䅁兂䅁䅁䅍䅄䅁䅁䅕䅁䅁䭁䩄〫䭁偁䅉䅁䭁䑁䄸䅁䭁䅁䉣䅁䉁䅁䅁允䅁䅁䅕䅁䅁䅁䅁䅁䵁䅉䅅䅁䙁䅁䅁睁䵁䅁䅁兂䅁䅁䅁䤴㑈䅑䅯䄰䅁䅁䅯䅍䅁䅁䅯睂䅅䅁䅅䅁䉁䅁䅁兂䕄偱晴吲湳䅑杷允䅁䅁䅕䅁䑁䅁䅷䅁䙁䅁䅁䅁权晹䅴权い䅁䅁权⽁䅁䅁权䡁允䅁允䅁䅁䅅䅁䙁䅁䅁䅁䅁䅁䅁䍄䉁䅁䅁兂䅁䅁䅍䅄䅁䅁䅕䅁䅁䭁䩄〫䭁䵁䅍䅁䭁䑁䄸䅁䭁䅁䉣䅁䉁䅁䅁允䅁䅁䅕䅁䅁䅁䅁䅁䵁䅉䅅䅁䙁䅁䅁睁䵁䅁䅁兂䅁䅁䅁䵯㝮䅑䅯朶䅁䅁䅯睐䅁䅁䅯睂䅅䅁䅅䅁䉁䅁䅁兂䅁䅁䅁䅁䅁䅁杷允䅁䅁䅕䅁䑁䅁䅷䅁䙁䅁䅁䅁㝂啌䈹权畄䅁䅁权穁䅁䅁权䡁允䅁允䅁䅁䅅䅁䙁䅁䅁䅁䅁䅁䅁䍄䉁䅁䅁兂䅁䅁䅍䅄䅁䅁䅕䅁䅁䭁䩄〫䭁乁䅯䅁䭁䑁䅣䅁䭁䅁䉣䅁䉁䅁䅁允䅁䅁䅕䅁䅁䅁䅁䅁䵁䅉䅅䅁䙁䅁䅁睁䵁䅁䅁兂䅁䅁䅁祥倱兑䅯䅁䅅䅁䅯兒䅁䅁䅯睂䅅䅁䅅䅁䉁䅁䅁权䝁允䅁䍄䉁䅁䅁兂䅁䅁䅍䅄䅁䅁䅕䅁䅁䭁䩄〫䭁乁䅷䅁䭁䑁䅣䅁䭁䅁䉣䅁䉁䅁䅁允䅁䅁䅕䅁䅁䅁䅁䅁䵁䅉䅅䅁䙁䅁䅁睁䵁䅁䅁兂䅁䅁䅁䵯㝮䅑䅯杺䅁䅁䅯睎䅁䅁䅯睂䅅䅁䅅䅁䉁䅁䅁兂䅁䅁䅁䅁䅁䅁杷允䅁䅁䅕䅁䑁䅁䅷䅁䙁䅁䅁䅁权晹䅴权杄䅁䅁权㍁䅁䅁权䡁允䅁允䅁䅁䅅䅁䙁䅁䅁䅁䅁䅁䅁䍄䉁䅁䅁兂䅁䅁䅍䅄䅁䅁䅕䅁䅁䭁䩄〫䭁佁䅑䅁䭁䑁䅣䅁䭁䅁䉣䅁䉁䅁䅁允䅁䅁䅕䅁䅁䅁䅁䅁䵁䅉䅅䅁䙁䅁䅁睁䵁䅁䅁兂䅁䅁䅁䵯㝮䅑䅯䄶䅁䅁䅯睎䅁䅁䅯睂䅅䅁䅅䅁䉁䅁䅁兂䅁䅁䅁䅁䅁䅁杷允䅁䅁䅕䅁䑁䅁䅷䅁䙁䅁䅁䅁睂癹䅴权⭄䅁䅁权⭁䅁䅁权䡁允䅁允䅁䅁䅅䅁䙁䅁䅁䅁䅁䅁䅁䍄䉁䅁䅁兂䅁䅁䅍䅄䅁䅁䅕䅁䅁䭁䩄〫䭁偁䅑䅁䭁䑁䅣䅁䭁䅁䉣䅁䉁䅁䅁允䅁䅁䅕䅁䅁䅁䅁䅁䵁䅉䅅䅁䙁䅁䅁睁䵁䅁䅁兂䅁䅁䅁䵯㝮䅑䅯朰䅁䅁䅯睎䅁䅁䅯睂䅅䅁䅅䅁䉁䅁䅁兂䅁䅁䅁䅁䅁䅁杷允䅁䅁䅕䅁䑁䅁䅷䅁䙁䅁䅁䅁权晹䅴权⽃䅁䅁权㍁䅁䅁权䡁允䅁允䅁䅁䅅䅁䙁䅁䅁䅁䅁䅁䅁䍄䉁䅁䅁兂䅁䅁䅍䅄䅁䅁䅕䅁䅁䡁瑳ご䭅佁䅙䅁䭁䕁䅁䅁䭁䅁䉣䅁䉁䅁䅁允䅁䅁䅕䅁䅁䅁䅁䅁䵁䅉䅅䅁䙁䅁䅁睁䵁䅁䅁兂䅁䅁䅁䵯㝮䅑䅯䄱䅁䅁䅯睏䅁䅁䅯睂䅅䅁䅅䅁䉁䅁䅁兂䅁䅁䅁䅁䅁䅁杷允䅁䅁䅕䅁䑁䅁䅷䅁䙁䅁䅁䅁权晹䅴权奄䅁䅁权㝁䅁䅁权䡁允䅁允䅁䅁䅅䅁䙁䅁䅁䅁䅁䅁䅁䍄䉁䅁䅁兂䅁䅁䅍䅄䅁䅁䅕䅁䅁䭁䩄〫䭁䵁䅳䅁䭁䑁䅳䅁䭁䅁䉣䅁䉁䅁䅁允䅁䅁䅕䅁䅁䅁䅁䅁䵁䅉䅅䅁䙁䅁䅁睁䵁䅁䅁兂䅁䅁䅁䵯㝮䅑䅯睷䅁䅁䅯睏䅁䅁䅯睂䅅䅁䅅䅁䉁䅁䅁兂䅁䅁䅁䅁䅁䅁杷允䅁䅁䅕䅁䑁䅁䅷䅁䙁䅁䅁䅁权晹䅴权㉄䅁䅁权㝁䅁䅁权䡁允䅁允䅁䅁䅅䅁䙁䅁䅁䅁䅁䅁䅁䍄䉁䅁䅁兂䅁䅁䅍䅄䅁䅁䅕䅁䅁䭁䩄〫䭁乁䅯䅁䭁䕁䅁䅁䭁䅁䉣䅁䉁䅁䅁允䅁䅁䅕䅁䅁䅁䅁䅁䵁䅉䅅䅁䙁䅁䅁睁䵁䅁䅁兂䅁䅁䅁住佒兑䅯末䅁䅁䅯兑䅁䅁䅯睂䅅䅁䅅䅁䉁䅁䅁兂䅁䅁䅁䅁䅁䅁杷允䅁䅁䅕䅁䑁䅁䅷䅁䙁䅁䅁䅁权晹䅴权佄䅁䅁权䅂䅁䅁权䡁允䅁允䅁䅁䅅䅁䙁䅁䅁䅁䅁䅁䅁䍄䉁䅁䅁兂䅁䅁䅍䅄䅁䅁䅕䅁䅁䭁䩄〫䭁乁䄴䅁䭁䕁䅁䅁䭁䅁䉣䅁䉁䅁䅁允䅁䅁䅕䅁䅁䅁䅁䅁䵁䅉䅅䅁䙁䅁䅁睁䵁䅁䅁兂䅁䅁䅁住佒兑䅯䅂䅅䅁䅯䅏䅁䅁䅯睂䅅䅁䅅䅁䉁䅁䅁兂䅁䅁䅁䅁䅁䅁杷允䅁䅁䅕䅁䑁䅁䅷䅁䙁䅁䅁䅁权晹䅴权杄䅁䅁权䅂䅁䅁权䡁允䅁允䅁䅁䅅䅁䙁䅁䅁䅁䅁䅁䅁䍄䉁䅁䅁兂䅁䅁䅍䅄䅁䅁䅕䅁䅁䭁䩄〫䭁佁䅉䅁䭁䕁䅁䅁䭁䅁䉣䅁䉁䅁䅁允䅁䅁䅕䅁䅁䅁䅁䅁䵁䅉䅅䅁䙁䅁䅁睁䵁䅁䅁兂䅁䅁䅁䵯㝮䅑䅯朷䅁䅁䅯䅑䅁䅁䅯睂䅅䅁䅅䅁䉁䅁䅁兂䅁䅁䅁䅁䅁䅁杷允䅁䅁䅕䅁䑁䅁䅷䅁䙁䅁䅁䅁权晹䅴权䱄䅁䅁权䅂䅁䅁权䡁允䅁允䅁䅁䅅䅁䙁䅁䅁䅁䅁䅁䅁䍄䉁䅁䅁兂䅁䅁䅍䅄䅁䅁䅕䅁䅁䭁䩄〫䭁䅁䉉䅁䭁䕁䅁䅁䭁䅁䉣䅁䉁䅁䅁允䅁䅁䅕䅁䅁䅁䅁䅁䵁䅉䅅䅁䙁䅁䅁睁䵁䅁䅁兂䅁䅁䅁䵯㝮䅑䅯朱䅁䅁䅯児䅁䅁䅯睂䅅䅁䅅䅁䉁䅁䅁兂䅁䅁䅁䅁䅁䅁杷允䅁䅁䅕䅁䑁䅁䅷䅁䙁䅁䅁䅁权晹䅴权奄䅁䅁权㥁䅁䅁权䡁允䅁允䅁䅁䅅䅁䙁䅁䅁䅁䅁䅁䅁䍄䉁䅁䅁兂䅁䅁䅍䅄䅁䅁䅕䅁䅁䭁䩄〫䭁乁䅷䅁䭁䑁䄰䅁䭁䅁䉣䅁䉁䅁䅁允䅁䅁䅕䅁䅁䅁䅁䅁䵁䅉䅅䅁䙁䅁䅁睁䵁䅁䅁兂䅁䅁䅁䵯㝮䅑䅯睹䅁䅁䅯児䅁䅁䅯睂䅅䅁䅅䅁䉁䅁䅁兂獂䡪䠸坃䑯䅑杷允䅁䅁䅕䅁䑁䅁䅷䅁䙁䅁䅁䅁权晹䅴权㉄䅁䅁权㥁䅁䅁权䡁允䅁允䅁䅁䅅䅁䙁䅁䅁䅁䅁䅁䅁䍄䉁䅁䅁兂䅁䅁䅍䅄䅁䅁䅕䅁䅁䑁歪歔䭅佁䅧䅁䭁䍁䅷䅁䭁䅁䉣䅁䉁䅁䅁允䅁䅁䅕䅁䅁䅁䅁䅁䵁䅉䅅䅁䙁䅁䅁睁䵁䅁䅁兂䅁䅁䅁䵯㝮䅑䅯杁䅅䅁䅯児䅁䅁䅯睂䅅䅁䅅䅁䉁䅁䅁兂䅁䅁䅁䅁䅁䅁杷允䅁䅁䅕䅁䑁䅁䅷䅁䙁䅁䅁䅁权晹䅴权兄䅁䅁权㉁䅁䅁权䡁允䅁允䅁䅁䅅䅁䙁䡁䠶䅓灃䐲䅒䍄䉁䅁䅁兂䅁䅁䅍䅄䅁䅁䅕䅁䅁䭁䩄〫䭁乁䅧䅁䭁䑁䅙䅁䭁䅁䉣䅁䉁䅁䅁允䅁䅁䅕婡佷㔫㙣樱䴸䅉䅅䅁䙁䅁䅁睁䵁䅁䅁兂䅁䅁䅁䵯㝮䅑䅯杺䅁䅁䅯李䅁䅁䅯睂䅅䅁䅅䅁䉁䅁䅁兂歂䵰呺㑰瘯睐杷允䅁䅁䅕䅁䑁䅁䅷䅁䙁䅁䅁䅁权晹䅴权䍁允䅁权㉁䅁䅁权䡁允䅁允䅁䅁䅅䅁䙁䅁䅁䅁䅁䅁䅁䍄䉁䅁䅁兂䅁䅁䅍䅄䅁䅁䅕䅁䅁䭁䩄〫䭁䅁䉑䅁䭁䑁䅙䅁䭁䅁䉣䅁䉁䅁䅁允䅁䅁䅕畸㥁䝩⼲䕉䵁䅉䅅䅁䙁䅁䅁睁䵁䅁䅁兂䅁䅁䅁䵯㝮䅑䅯䄷䅁䅁䅯李䅁䅁䅯睂䅅䅁䅅䅁䉁䅁䅁兂剂祘楪牑䑯䅑杷允䅁䅁䅕䅁䑁䅁䅷䅁䙁䅁䅁䅁权晹䅴权敄䅁䅁权䉂䅁䅁权䡁允䅁允䅁䅁䅅䅁䙁乁桏捉㥣畋⽯䍄䉁䅁䅁兂䅁䅁䅍䅄䅁䅁䅕䅁䅁䭁䩄〫䭁佁䅙䅁䭁䕁䅅䅁䭁䅁䉣䅁䉁䅁䅁允䅁䅁䅕䍈䑡䉌㔲稴䴸䅉䅅䅁䙁䅁䅁睁䵁䅁䅁兂䅁䅁䅁䵣㝲䅑䅯朴䅁䅁䅯杏䅁䅁䅯睂䅅䅁䅅䅁䉁䅁䅁兂䅁䅁䅁䅁䅁䅁杷允䅁䅁䅕䅁䑁䅁䅷䅁䙁䅁䅁䅁权晹䅴权癃䅁䅁权䉂䅁䅁权䡁允䅁允䅁䅁䅅䅁䙁䕁但兘片搳⽁䍄䉁䅁䅁兂䅁䅁䅍䅄䅁䅁䅕䅁䅁䭁䩄〫䭁佁䅧䅁䭁䕁䅅䅁䭁䅁䉣䅁䉁䅁䅁允䅁䅁䅕祋兩䜷焸䕕䵁䅉䅅䅁䙁䅁䅁睁䵁䅁䅁兂䅁䅁䅁䵯㝮䅑䅯术䅁䅁䅯兑䅁䅁䅯睂䅅䅁䅅䅁䉁䅁䅁兂䅁䅁䅁䅁䅁䅁杷允䅁䅁䅕䅁䑁䅁䅷䅁䙁䅁䅁䅁权晹䅴权䕁允䅁权䉂䅁䅁权䡁允䅁允䅁䅁䅅䅁䙁偁乑南獄䌯䅬䍄䉁䅁䅁兂䅁䅁䅍䅄䅁䅁䅕䅁䅁䭁䩄〫䭁偁䅙䅁䭁䕁䅅䅁䭁䅁䉣䅁䉁䅁䅁允䅁䅁䅕䅁䅁䅁䅁䅁䵁䅉䅅䅁䙁䅁䅁睁䵁䅁䅁兂䅁䅁䅁住佒兑䅯朸䅁䅁䅯睐䅁䅁䅯睂䅅䅁䅅䅁䉁䅁䅁兂䅁䅁䅁䅁䅁䅁杷允䅁䅁䅕䅁䑁䅁䅷䅁䙁䅁䅁䅁㝂啌䈹权㡄䅁䅁权㍁䅁䅁权䡁允䅁允䅁䅁䅅䅁䙁䅁䅁䅁䅁䅁䅁䍄䉁䅁䅁兂䅁䅁䅍䅄䅁䅁䅕䅁䅁䭁䩄〫䭁乁䅑䅁䭁䕁䅑䅁䭁䅁䉣䅁䉁䅁䅁允䅁䅁䅕䅁䅁䅁䅁䅁䵁䅉䅅䅁䙁䅁䅁睁䵁䅁䅁兂䅁䅁䅁䵯㝮䅑䅯朲䅁䅁䅯䅒䅁䅁䅯睂䅅䅁䅅䅁䉁䅁䅁兂啄奨扲奵氳睐杷允䅁䅁䅕䅁䑁䅁䅷䅁䙁䅁䅁䅁权晹䅴权捄䅁䅁权䕂䅁䅁权䡁允䅁允䅁䅁䅅䅁䙁乁睎㠲啚晶⽙䍄䉁䅁䅁兂䅁䅁䅍䅄䅁䅁䅕䅁䅁䭁䩄〫䭁䭁䄸䅁䭁䕁䅑䅁䭁䅁䉣䅁䉁䅁䅁允䅁䅁䅕䑐㡃ㅚ捦䐶䴸䅉䅅䅁䙁䅁䅁睁䵁䅁䅁兂䅁䅁䅁䵯㝮䅑䅯䄶䅁䅁䅯䅒䅁䅁䅯睂䅅䅁䅅䅁䉁䅁䅁兂橂㙤捒歯剬䅑杷允䅁䅁䅕䅁䑁䅁䅷䅁䙁䅁䅁䅁权晹䅴权祄䅁䅁权䕂䅁䅁权䡁允䅁允䅁䅁䅅䅁䙁䩁杭⭓䱭䉚䅰䍄䉁䅁䅁兂䅁䅁䅍䅄䅁䅁䅕䅁䅁佁䉃䔫䭁䭁䄸䅁䭁䑁䄴䅁䭁䅁䉣䅁䉁䅁䅁允䅁䅁䅕瑍婈䉁潶歂䵁䅉䅅䅁䙁䅁䅁睁䵁䅁䅁兂䅁䅁䅁䵯㝮䅑䅯睷䅁䅁䅯䅒䅁䅁䅯睂䅅䅁䅅䅁䉁䅁䅁兂䅁䅁䅁䅁䅁䅁杷允䅁䅁䅕䅁䑁䅁䅷䅁䙁䅁䅁䅁权晹䅴权獄䅁䅁权䕂䅁䅁权䡁允䅁允䅁䅁䅅䅁䙁䉁㕅噮畚杸䅊䍄䉁䅁䅁兂䅁䅁䅍䅄䅁䅁䅕䅁䅁䭁䩄〫䭁佁䅉䅁䭁䕁䅙䅁䭁䅁䉣䅁䉁䅁䅁允䅁䅁䅕睧商堲兙ぅ䵁䅉䅅䅁䙁䅁䅁睁䵁䅁䅁兂䅁䅁䅁䵣㝲䅑䅯䅁䅅䅁䅯兑䅁䅁䅯睂䅅䅁䅅䅁䉁䅁䅁权⽁允䅁䍄䉁䅁䅁兂䅁䅁䅍䅄䅁䅁䅕䅁䅁䭁䩄〫䭁偁䅁䅁䭁䕁䅙䅁䭁䅁䉣䅁䉁䅁䅁允䅁䅁䅕䍢䬸䙊慩䕑䵁䅉䅅䅁䙁䅁䅁睁䵁䅁䅁兂䅁䅁䅁祥倱兑䅯䄵䅁䅁䅯兓䅁䅁䅯睂䅅䅁䅅䅁䉁䅁䅁兂㝄灧敥慲䉣䅑杷允䅁䅁䅕䅁䑁䅁䅷䅁䙁䅁䅁䅁权晹䅴权い䅁䅁权䝂䅁䅁权䡁允䅁允䅁䅁䅅䅁䙁佁䈴偲㙮䍡䅖䍄䉁䅁䅁兂䅁䅁䅍䅄䅁䅁䅕䅁䅁䭁䩄〫䭁偁䅧䅁䭁䕁䅙䅁䭁䅁䉣䅁䉁䅁䅁允䅁䅁䅕䅁䅁䅁䅁䅁䵁䅉䅅䅁䙁䅁䅁睁䵁䅁䅁兂䅁䅁䅁䵯㝮䅑䅯术䅁䅁䅯杒䅁䅁䅯睂䅅䅁䅅䅁䉁䅁䅁兂䅁䅁䅁䅁䅁䅁杷允䅁䅁䅕䅁䑁䅁䅷䅁䙁䅁䅁䅁权晹䅴权䑄䅁䅁权䝂䅁䅁权䡁允䅁允䅁䅁䅅䅁䙁䅁䅁䅁䅁䅁䅁䍄䉁䅁䅁兂䅁䅁䅍䅄䅁䅁䅕䅁䅁䭁䩄〫䭁䅁䉑䅁䭁䕁䅙䅁䭁䅁䉣䅁䉁䅁䅁允䅁䅁䅕椫牮兗唱䕗䵁䅉䅅䅁䙁䅁䅁睁䵁䅁䅁兂䅁䅁䅁䵯㝮䅑䅯䄷䅁䅁䅯杒䅁䅁䅯睂䅅䅁䅅䅁䉁䅁䅁兂潂浪啨卦䭧䅑杷允䅁䅁䅕䅁䑁䅁䅷䅁䙁䅁䅁䅁权晹䅴权楄䅁䅁权䡂䅁䅁权䡁允䅁允䅁䅁䅅䅁䙁䥁楙杗䩁䉈䅒䍄䉁䅁䅁兂䅁䅁䅍䅄䅁䅁䅕䅁䅁䑁歪歔䭅乁䅁䅁䭁䕁䅷䅁䭁䅁䉣䅁䉁䅁䅁允䅁䅁䅕䡯洰㝇啸歉䵁䅉䅅䅁䙁䅁䅁睁䵁䅁䅁兂䅁䅁䅁䵯㝮䅑䅯朵䅁䅁䅯睒䅁䅁䅯睂䅅䅁䅅䅁䉁䅁䅁兂摁改ㄷㅥ㡶睐杷允䅁䅁䅕䅁䑁䅁䅷䅁䙁䅁䅁䅁权晹䅴权䱄䅁䅁权䡂䅁䅁权䡁允䅁允䅁䅁䅅䅁䙁佁䝌䨯䵪䅑䅨䍄䉁䅁䅁兂䅁䅁䅍䅄䅁䅁䅕䅁䅁䡁䭄〫䭁偁䅯䅁䭁䑁䅁䅁䭁䅁䉣䅁䉁䅁䅁允䅁䅁䅕䅁䅁䅁䅁䅁䵁䅉䅅䅁䙁䅁䅁睁䵁䅁䅁兂䅁䅁䅁䵯㝮䅑䅯睶䅁䅁䅯睒䅁䅁䅯睂䅅䅁䅅䅁䉁䅁䅁兂捂婑佇䅂䌹村杷允䅁䅁䅕䅁䑁䅁䅷䅁䙁䅁䅁䅁权晹䅴权㡄䅁䅁权䡂䅁䅁权䡁允䅁允䅁䅁䅅䅁䙁䍁睚慮慮橫䄱䍄䉁䅁䅁兂䅁䅁䅍䅄䅁䅁䅕䅁䅁䭁䩄〫䭁䅁䉁䅁䭁䕁䅣䅁䭁䅁䉣䅁䉁䅁䅁允䅁䅁䅯杂䅅䅁杷允䅁䅁䅕䅁䑁䅁䅷䅁䙁䅁䅁䅁权晹䅴权煄䅁䅁权䡂䅁䅁权䡁允䅁允䅁䅁䅅䅁䙁乁䑶ㅄ⽫甫⽯䍄䉁䅁䅁兂䅁䅁䅍䅄䅁䅁䅕䅁䅁䭁䩄〫䭁乁䄴䅁䭁䕁䅧䅁䭁䅁䉣䅁䉁䅁䅁允䅁䅁䅕ひ啷䅇契啄䵁䅉䅅䅁䙁䅁䅁睁䵁䅁䅁兂䅁䅁䅁祥倱兑䅯䄯䅁䅁䅯杒䅁䅁䅯睂䅅䅁䅅䅁䉁䅁䅁兂䅁䅁䅁䅁䅁䅁杷允䅁䅁䅕䅁䑁䅁䅷䅁䙁䅁䅁䅁权晹䅴权睄䅁䅁权䥂䅁䅁权䡁允䅁允䅁䅁䅅䅁䙁䝁婚潥㠯橪䅴䍄䉁䅁䅁兂䅁䅁䅍䅄䅁䅁䅕䅁䅁䭁䩄〫䭁䅁䉁䅁䭁䕁䅧䅁䭁䅁䉣䅁䉁䅁䅁允䅁䅁䅯杂䅅䅁杷允䅁䅁䅕䅁䑁䅁䅷䅁䙁䅁䅁䅁权晹䅴权㉄䅁䅁权䥂䅁䅁权䡁允䅁允䅁䅁䅅䅁䙁䅁䅁䅁䅁䅁䅁䍄䉁䅁䅁兂䅁䅁䅍䅄䅁䅁䅕䅁䅁䭁䩄〫䭁乁䅁䅁䭁䕁䅫䅁䭁䅁䉣䅁䉁䅁䅁允䅁䅁䅕偆䔶㥤䱈樸䴸䅉䅅䅁䙁䅁䅁睁䵁䅁䅁兂䅁䅁䅁䵯㝮䅑䅯䄹䅁䅁䅯兓䅁䅁䅯睂䅅䅁䅅䅁䉁䅁䅁兂楃楒灤晁漴䅑杷允䅁䅁䅕䅁䑁䅁䅷䅁䙁䅁䅁䅁权晹䅴权㑄䅁䅁权䩂䅁䅁权䡁允䅁允䅁䅁䅅䅁䙁乁戱扑煅䙥䍨䍄䉁䅁䅁兂䅁䅁䅍䅄䅁䅁䅕䅁䅁䭁䩄〫䭁䅁䉁䅁䭁䕁䅫䅁䭁䅁䉣䅁䉁䅁䅁允䅁䅁䅯杂䅅䅁杷允䅁䅁䅕䅁䑁䅁䅷䅁䙁䅁䅁䅁权晹䅴权䍁允䅁权䩂䅁䅁权䡁允䅁允䅁䅁䅅䅁䙁䥁扰睥坮䉓䅴䍄䉁䅁䅁兂䅁䅁䅍䅄䅁䅁䅕䅁䅁䭁䩄〫䭁佁䅯䅁䭁䕁䅫䅁䭁䅁䉣䅁䉁䅁䅁允䅁䅁䅕睪⭨䍋捏吶䴸䅉䅅䅁䙁䅁䅁睁䵁䅁䅁兂䅁䅁䅁䵯㝮䅑䅯䄷䅁䅁䅯兓䅁䅁䅯睂䅅䅁䅅䅁䉁䅁䅁兂䑄桋䥒䅲儰䅑杷允䅁䅁䅕䅁䑁䅁䅷䅁䙁䅁䅁䅁㝂啌䈹权浄䅁䅁权⭁䅁䅁权䡁允䅁允䅁䅁䅅䅁䙁䅁䭎扅潕晌⽙䍄䉁䅁䅁兂䅁䅁䅍䅄䅁䅁䅕䅁䅁䭁䩄〫䭁䵁䅳䅁䭁䑁䅕䅁䭁䅁䉣䅁䉁䅁䅁允䅁䅁䅕䅁䅁䅁䅁䅁䵁䅉䅅䅁䙁䅁䅁睁䵁䅁䅁兂䅁䅁䅁䵯㝮䅑䅯䄫䅁䅁䅯兎䅁䅁䅯睂䅅䅁䅅䅁䉁䅁䅁兂䅁䅁䅁䅁䅁䅁杷允䅁䅁䅕䅁䑁䅁䅷䅁䙁䅁䅁䅁权晹䅴权㡄䅁䅁权ㅁ䅁䅁权䡁允䅁允䅁䅁䅅䅁䙁䅁䅁䅁䅁䅁䅁䍄䉁䅁䅁兂䅁䅁䅍䅄䅁䅁䅕䅁䅁䭁䩄〫䭁偁䄴䅁䭁䑁䅕䅁䭁䅁䉣䅁䉁䅁䅁允䅁䅁䅕牥䬳猫瑥啉䵉䅉䅅䅁䙁䅁䅁睁䵁䅁䅁兂䅁䅁䅁䵯㝮䅑䅯䅂䅅䅁䅯兎䅁䅁䅯睂䅅䅁䅅䅁䉁䅁䅁兂祁䡕夯䭩䱊䅑杷允䅁䅁䅕䅁䑁䅁䅷䅁䙁䅁䅁䅁权晹䅴权奄䅁䅁权䱂䅁䅁权䡁允䅁允䅁䅁䅅䅁䙁䍁䄵慔效伵⽧䍄䉁䅁䅁兂䅁䅁䅍䅄䅁䅁䅕䅁䅁䭁䩄〫䭁乁䅯䅁䭁䕁䅳䅁䭁䅁䉣䅁䉁䅁䅁允䅁䅁䅕敲琰摨敧䐴䴸䅉䅅䅁䙁䅁䅁睁䵁䅁䅁兂䅁䅁䅁䵯㝮䅑䅯朳䅁䅁䅯睓䅁䅁䅯睂䅅䅁䅅䅁䉁䅁䅁兂䅁䅁䅁䅁䅁䅁杷允䅁䅁䅕䅁䑁䅁䅷䅁䙁䅁䅁䅁㝂啌䈹权䕁允䅁权䭂䅁䅁权䡁允䅁允䅁䅁䅅䅁䙁䥁㍤朵浡匸䅬䍄䉁䅁䅁兂䅁䅁䅍䅄䅁䅁䅕䅁䅁䭁䩄〫䭁佁䄴䅁䭁䕁䅳䅁䭁䅁䉣䅁䉁䅁䅁允䅁䅁䅕椲䵷攸䙧啒䵁䅉䅅䅁䙁䅁䅁睁䵁䅁䅁兂䅁䅁䅁䵯㝮䅑䅯末䅁䅁䅯睓䅁䅁䅯睂䅅䅁䅅䅁䉁䅁䅁兂䩄剴圴㙮框村杷允䅁䅁䅕䅁䑁䅁䅷䅁䙁䅁䅁䅁权晹䅴权䅁允䅁权䱂䅁䅁权䡁允䅁允䅁䅁䅅䅁䭁䅁䉙䅁䵁䅉䅅䅁䙁䅁䅁睁䵁䅁䅁兂䅁䅁䅁䵯㝮䅑䅯䄷䅁䅁䅯睓䅁䅁䅯睂䅅䅁䅅䅁䉁䅁䅁兂穄㐰昲婆兑䅑杷允䅁䅁䅕䅁䑁䅁䅷䅁䙁䅁䅁䅁权晹䅴权兄䅁䅁权䵂䅁䅁权䡁允䅁允䅁䅁䅅䅁䙁䵁别㕵剙硨䄱䍄䉁䅁䅁兂䅁䅁䅍䅄䅁䅁䅕䅁䅁䭁䩄〫䭁佁䅧䅁䭁䕁䅷䅁䭁䅁䉣䅁䉁䅁䅁允䅁䅁䅕癵祄䑡堯䕕䵁䅉䅅䅁䙁䅁䅁睁䵁䅁䅁兂䅁䅁䅁䵯㝮䅑䅯䄹䅁䅁䅯䅔䅁䅁䅯睂䅅䅁䅅䅁䉁䅁䅁兂䱄硢畒⼰爰䅑杷允䅁䅁䅕䅁䑁䅁䅷䅁䙁䅁䅁䅁权晹䅴权㙄䅁䅁权䵂䅁䅁权䡁允䅁允䅁䅁䅅䅁䙁䥁圫⽲㥂氯䌹䍄䉁䅁䅁兂䅁䅁䅍䅄䅁䅁䅕䅁䅁䭁䩄〫䭁䵁䅍䅁䭁䕁䅷䅁䭁䅁䉣䅁䉁䅁䅁允䅁䅁䅕䰲䡬杓眯䕑䵁䅉䅅䅁䙁䅁䅁睁䵁䅁䅁兂䅁䅁䅁䵯㝮䅑䅯朳䅁䅁䅯材䅁䅁䅯睂䅅䅁䅅䅁䉁䅁䅁兂捁浰樱䜯䙑䅑杷允䅁䅁䅕䅁䑁䅁䅷䅁䙁䅁䅁䅁权晹䅴权睄䅁䅁权⭁䅁䅁权䡁允䅁允䅁䅁䅅䅁䙁䱁楩㝐䉏穥䅰䍄䉁䅁䅁兂䅁䅁䅍䅄䅁䅁䅕䅁䅁䭁䩄〫䭁乁䅉䅁䭁䑁䄴䅁䭁䅁䉣䅁䉁䅁䅁允䅁䅁䅕佭煨歡獫歍䵁䅉䅅䅁䙁䅁䅁睁䵁䅁䅁兂䅁䅁䅁䵯㝮䅑䅯䄯䅁䅁䅯材䅁䅁䅯睂䅅䅁䅅䅁䉁䅁䅁兂晄䍳祖䐶㘴䅑杷允䅁䅁䅕䅁䑁䅁䅷䅁䙁䅁䅁䅁权晹䅴权歄䅁䅁权䙂䅁䅁权䡁允䅁允䅁䅁䅅䅁䙁䅁潱猹呲䅊䅆䍄䉁䅁䅁兂䅁䅁䅍䅄䅁䅁䅕䅁䅁䭁䩄〫䭁偁䄴䅁䭁䕁䅕䅁䭁䅁䉣䅁䉁䅁䅁允䅁䅁䅕㥓桃潣噅う䵉䅉䅅䅁䙁䅁䅁睁䵁䅁䅁兂䅁䅁䅁祥倱兑䅯朳䅁䅁䅯兏䅁䅁䅯睂䅅䅁䅅䅁䉁䅁䅁兂䅁䅁䅁䅁䅁䅁杷允䅁䅁䅕䅁䑁䅁䅷䅁䙁䅁䅁䅁权晹䅴权煄䅁䅁权䙂䅁䅁权䡁允䅁允䅁䅁䅅䅁䙁佁慥䵸䭦捫⽫䍄䉁䅁䅁兂䅁䅁䅍䅄䅁䅁䅕䅁䅁䭁䩄〫䭁偁䅙䅁䭁䕁䅕䅁䭁䅁䉣䅁䉁䅁䅁允䅁䅁䅕整睨㝧改う䵁䅉䅅䅁䙁䅁䅁睁䵁䅁䅁兂䅁䅁䅁䵯㝮䅑䅯朳䅁䅁䅯䅐䅁䅁䅯睂䅅䅁䅅䅁䉁䅁䅁兂扄佯㉊汨䥫䅑杷允䅁䅁䅕䅁䑁䅁䅷䅁䙁䅁䅁䅁权晹䅴权㙄䅁䅁权㡁䅁䅁权䡁允䅁允䅁䅁䅅䅁䙁佁敬硑块坈䍂䍄䉁䅁䅁兂䅁䅁䅍䅄䅁䅁䅕䅁䅁佁䉃䔫䭁佁䅯䅁䭁䕁䅅䅁䭁䅁䉣䅁䉁䅁䅁允䅁䅁䅕䍳䑗栲潐䐹䴸䅉䅅䅁䙁䅁䅁睁䵁䅁䅁兂䅁䅁䅁䵯㝮䅑䅯朸䅁䅁䅯杓䅁䅁䅯睂䅅䅁䅅䅁䉁䅁䅁兂睃䅂睉潣煣䅑杷允䅁䅁䅕䅁䑁䅁䅷䅁䙁䅁䅁䅁㝂啌䈹权奄䅁䅁权䍂䅁䅁权䡁允䅁允䅁䅁䅅䅁䙁䕁湔煴㡳敖⽉䍄䉁䅁䅁兂䅁䅁䅍䅄䅁䅁䅕䅁䅁䭁䩄〫䭁偁䅧䅁䭁䕁䅯䅁䭁䅁䉣䅁䉁䅁䅁允䅁䅁䅕煙湐卅䘷し䵉䅉䅅䅁䙁䅁䅁睁䵁䅁䅁兂䅁䅁䅁䵯㝮䅑䅯睶䅁䅁䅯杓䅁䅁䅯睂䅅䅁䅅䅁䉁䅁䅁兂䅃㝮䅂㙓督村杷允䅁䅁䅕䅁䑁䅁䅷䅁䙁䅁䅁䅁权晹䅴权䍁允䅁权䭂䅁䅁权䡁允䅁允䅁䅁䅅䅁䙁䙁䝒䈷睰䅑䅖䍄䉁䅁䅁兂䅁䅁䅍䅄䅁䅁䅕䅁䅁䭁䩄〫䭁偁䅙䅁䭁䕁䅯䅁䭁䅁䉣䅁䉁䅁䅁允䅁䅁䅕稫啹牦䙭歅䵁䅉䅅䅁䙁䅁䅁睁䵁䅁䅁兂䅁䅁䅁䵣㝲䅑䅯䄷䅁䅁䅯杏䅁䅁䅯睂䅅䅁䅅䅁䉁䅁䅁兂䅁䅁䅁䅁䅁䅁杷允䅁䅁䅕䅁䑁䅁䅷䅁䙁䅁䅁䅁权晹䅴权啄䅁䅁权䍂䅁䅁权䡁允䅁允䅁䅁䅅䅁䙁䅁䅁䅁䅁䅁䅁䍄䉁䅁䅁兂䅁䅁䅍䅄䅁䅁䅕䅁䅁䡁䭄〫䭁偁䅷䅁䭁䍁䅷䅁䭁䅁䉣䅁䉁䅁䅁允䅁䅁䅕䅁䅁䅁䅁䅁䵁䅉䅅䅁䙁䅁䅁睁䵁䅁䅁兂䅁䅁䅁䵯㝮䅑䅯朳䅁䅁䅯村䅁䅁䅯睂䅅䅁䅅䅁䉁䅁䅁兂穃⭹䱯慎䡯䅑杷允䅁䅁䅕䅁䑁䅁䅷䅁䙁䅁䅁䅁睂癹䅴权睄䅁䅁权㙁䅁䅁权䡁允䅁允䅁䅁䅅䅁䙁䅁䅁䅁䅁䅁䅁䍄䉁䅁䅁兂䅁䅁䅍䅄䅁䅁䅕䅁䅁䭁䩄〫䭁佁䅉䅁䭁䕁䅉䅁䭁䅁䉣䅁䉁䅁䅁允䅁䅁䅕歘䱦圳㙙ぅ䵁䅉䅅䅁䙁䅁䅁睁䵁䅁䅁兂䅁䅁䅁䵯㝮䅑䅯朷䅁䅁䅯村䅁䅁䅯睂䅅䅁䅅䅁䉁䅁䅁兂䅂牳捳䑚䡚䅑杷允䅁䅁䅕䅁䑁䅁䅷䅁䙁䅁䅁䅁权晹䅴权䍁允䅁权䍂䅁䅁权䡁允䅁允䅁䅁䅅䅁䙁䩁㤱欱䍯兖䅴䍄䉁䅁䅁兂䅁䅁䅍䅄䅁䅁䅕䅁䅁䭁䩄〫䭁䅁䉑䅁䭁䕁䅉䅁䭁䅁䉣䅁䉁䅁䅁允䅁䅁䅕⭶㙰㑔湌歓䵁䅉䅅䅁䙁䅁䅁睁䵁䅁䅁兂䅁䅁䅁䵯㝮䅑䅯朳䅁䅁䅯兔䅁䅁䅯睂䅅䅁䅅䅁䉁䅁䅁兂杂㝬娰敶䡍䅑杷允䅁䅁䅕䅁䑁䅁䅷䅁䙁䅁䅁䅁权晹䅴权浄䅁䅁权乂䅁䅁权䡁允䅁允䅁䅁䅅䅁䙁䭁噢婖佄䄶䅆䍄䉁䅁䅁兂䅁䅁䅍䅄䅁䅁䅕䅁䅁䭁䩄〫䭁佁䅙䅁䭁䅁䅍䅁䭁䅁䉣䅁䉁䅁䅁允䅁䅁䅕捨歸摱佄吹䴸䅉䅅䅁䙁䅁䅁睁䵁䅁䅁兂䅁䅁䅁䵯㝮䅑䅯䄶䅁䅁䅯兔䅁䅁䅯睂䅅䅁䅅䅁䉁䅁䅁兂扂䑈汥兆剎䅑杷允䅁䅁䅕䅁䑁䅁䅷䅁䙁䅁䅁䅁权晹䅴权卄䅁䅁权乂䅁䅁权䡁允䅁允䅁䅁䅅䅁䙁䕁ぬ塑䈸吲䅊䍄䉁䅁䅁兂䅁䅁䅍䅄䅁䅁䅕䅁䅁䭁䩄〫䭁䵁䅳䅁䭁䕁䄰䅁䭁䅁䉣䅁䉁䅁䅁允䅁䅁䅕䜶䕗䙔䱐啄䵁䅉䅅䅁䙁䅁䅁睁䵁䅁䅁兂䅁䅁䅁䵯㝮䅑䅯末䅁䅁䅯兔䅁䅁䅯睂䅅䅁䅅䅁䉁䅁䅁兂䩄浌祈牔杸村杷允䅁䅁䅕䅁䑁䅁䅷䅁䙁䅁䅁䅁权晹䅴权啄䅁䅁权䑂䅁䅁权䡁允䅁允䅁䅁䅅䅁䙁䅁䅁䅁䅁䅁䅁䍄䉁䅁䅁兂䅁䅁䅍䅄䅁䅁䅕䅁䅁䭁䩄〫䭁乁䅯䅁䭁䕁䅍䅁䭁䅁䉣䅁䉁䅁䅁允䅁䅁䅕䵮楪歘㠵吱䴸䅉䅅䅁䙁䅁䅁睁䵁䅁䅁兂䅁䅁䅁䵯㝮䅑䅯朵䅁䅁䅯睑䅁䅁䅯睂䅅䅁䅅䅁䉁䅁䅁兂晁癦㌶汪祶睐杷允䅁䅁䅕䅁䑁䅁䅷䅁䙁䅁䅁䅁权晹䅴权畄䅁䅁权䑂䅁䅁权䡁允䅁允䅁䅁䅅䅁䙁䍁㜶桃䨵啫䅤䍄䉁䅁䅁兂䅁䅁䅍䅄䅁䅁䅕䅁䅁䭁䩄〫䭁佁䅧䅁䭁䕁䅍䅁䭁䅁䉣䅁䉁䅁䅁允䅁䅁䅕⽭㍡婖䥱䕕䵁䅉䅅䅁䙁䅁䅁睁䵁䅁䅁兂䅁䅁䅁䵯㝮䅑䅯睶䅁䅁䅯睑䅁䅁䅯睂䅅䅁䅅䅁䉁䅁䅁兂潄䑳婚歴䩎村杷允䅁䅁䅕䅁䑁䅁䅷䅁䙁䅁䅁䅁权晹䅴权䅁允䅁权䑂䅁䅁权䡁允䅁允䅁䅁䅅䅁䭁䅁䉙䅁䵁䅉䅅䅁䙁䅁䅁睁䵁䅁䅁兂䅁䅁䅁䵯㝮䅑䅯朶䅁䅁䅯睑䅁䅁䅯睂䅅䅁䅅䅁䉁䅁䅁兂敁渱煴慤员睐杷允䅁䅁䅕䅁䑁䅁䅷䅁䙁䅁䅁䅁权晹䅴权㉄䅁䅁权䑂䅁䅁权䡁允䅁允䅁䅁䅅䅁䙁䅁椵硓坚䉡䅆䍄䉁䅁䅁兂䅁䅁䅍䅄䅁䅁䅕䅁䅁䭁䩄〫䭁乁䅁䅁䭁䅁䅍䅁䭁䅁䉣䅁䉁䅁䅁允䅁䅁䅕灘兇敃硢あ䵁䅉䅅䅁䙁䅁䅁睁䵁䅁䅁兂䅁䅁䅁䵯㝮䅑䅯朳䅁䅁䅯睁䅁䅁䅯睂䅅䅁䅅䅁䉁䅁䅁兂啂啉し敎䙷䅑杷允䅁䅁䅕䅁䑁䅁䅷䅁䙁䅁䅁䅁权晹䅴权杄䅁䅁权䑁䅁䅁权䡁允䅁允䅁䅁䅅䅁䙁乁㕤砱摡⽷⽣䍄䉁䅁䅁兂䅁䅁䅍䅄䅁䅁䅕䅁䅁䭁䩄〫䭁佁䅯䅁䭁䅁䅍䅁䭁䅁䉣䅁䉁䅁䅁允䅁䅁䅕㙵捱捘㉶橹䴸䅉䅅䅁䙁䅁䅁睁䵁䅁䅁兂䅁䅁䅁䵣㝲䅑䅯朷䅁䅁䅯杍䅁䅁䅯睂䅅䅁䅅䅁䉁䅁䅁兂䅁䅁䅁䅁䅁䅁杷允䅁䅁䅕䅁䑁䅁䅷䅁䙁䅁䅁䅁权晹䅴权㉄䅁䅁权䑁䅁䅁权䡁允䅁允䅁䅁䅅䅁䙁䑁㡖げ捭剋䅂䍄䉁䅁䅁兂䅁䅁䅍䅄䅁䅁䅕䅁䅁䑁歪歔䭅乁䅧䅁䭁䍁䅷䅁䭁䅁䉣䅁䉁䅁䅁允䅁䅁䅕䅁䅁䅁䅁䅁䵁䅉䅅䅁䙁䅁䅁睁䵁䅁䅁兂䅁䅁䅁住佒兑䅯䄳䅁䅁䅯䅌䅁䅁䅯睂䅅䅁䅅䅁䉁䅁䅁兂䅁䅁䅁䅁䅁䅁杷允䅁䅁䅕䅁䑁䅁䅷䅁䙁䅁䅁䅁㑁䔵䈵权佄䅁䅁权獁䅁䅁权䡁允䅁允䅁䅁䅅䅁䙁䅁䅁䅁䅁䅁䅁䍄䉁䅁䅁兂䅁䅁䅍䅄䅁䅁䅕䅁䅁䑁歪歔䭅偁䅉䅁䭁䍁䅷䅁䭁䅁䉣䅁䉁䅁䅁允䅁䅁䅕䅁䅁䅁䅁䅁䵁䅉䅅䅁䙁䅁䅁睁䵁䅁䅁兂䅁䅁䅁住佒兑䅯䄫䅁䅁䅯䅌䅁䅁䅯睂䅅䅁䅅䅁䉁䅁䅁兂䅁䅁䅁䅁䅁䅁杷允䅁䅁䅕䅁䑁䅁䅷䅁䙁䅁䅁䅁㑁䔵䈵权㙄䅁䅁权獁䅁䅁权䡁允䅁允䅁䅁䅅䅁䙁䅁䅁䅁䅁䅁䅁䍄䉁䅁䅁兂䅁䅁䅍䅄䅁䅁䅕䅁䅁䑁歪歔䭅偁䅷䅁䭁䍁䅷䅁䭁䅁䉣䅁䉁䅁䅁允䅁䅁䅕䅁䅁䅁䅁䅁䵁䅉䅅䅁䙁䅁䅁睁䵁䅁䅁兂䅁䅁䅁住佒兑䅯杺䅁䅁䅯睌䅁䅁䅯睂䅅䅁䅅䅁䉁䅁䅁兂䅁䅁䅁䅁䅁䅁杷允䅁䅁䅕䅁䑁䅁䅷䅁䙁䅁䅁䅁㑁䔵䈵权歄䅁䅁权癁䅁䅁权䡁允䅁允䅁䅁䅅䅁䙁䅁䅁䅁䅁䅁䅁䍄䉁䅁䅁兂䅁䅁䅍䅄䅁䅁䅕䅁䅁䑁歪歔䭅佁䅙䅁䭁䍁䄸䅁䭁䅁䉣䅁䉁䅁䅁允䅁䅁䅕䅁䅁䅁䅁䅁䵁䅉䅅䅁䙁䅁䅁睁䵁䅁䅁兂䅁䅁䅁祥倱兑䅯䄸䅁䅁䅯杌䅁䅁䅯睂䅅䅁䅅䅁䉁䅁䅁兂䅁䅁䅁䅁䅁䅁杷允䅁䅁䅕䅁䑁䅁䅷䅁䙁䅁䅁䅁㑁䔵䈵权睄䅁䅁权癁䅁䅁权䡁允䅁允䅁䅁䅅䅁䙁䅁䅁䅁䅁䅁䅁䍄䉁䅁䅁兂䅁䅁䅍䅄䅁䅁䅕䅁䅁䑁歪歔䭅偁䅉䅁䭁䍁䄸䅁䭁䅁䉣䅁䉁䅁䅁允䅁䅁䅕䅁䅁䅁䅁䅁䵁䅉䅅䅁䙁䅁䅁睁䵁䅁䅁兂䅁䅁䅁住佒兑䅯末䅁䅁䅯睌䅁䅁䅯睂䅅䅁䅅䅁䉁䅁䅁兂䅁䅁䅁䅁䅁䅁杷允䅁䅁䅕䅁䑁䅁䅷䅁䙁䅁䅁䅁灂唸䈵权癃䅁䅁权䕂䅁䅁权䡁允䅁允䅁䅁䅅䅁䙁䝁扮乒灲偦⼰䍄䉁䅁䅁兂䅁䅁䅍䅄䅁䅁䅕䅁䅁䑁歪歔䭅偁䄴䅁䭁䕁䅑䅁䭁䅁䉣䅁䉁䅁䅁允䅁䅁䅕䅁䅁䅁䅁䅁䵁䅉䅅䅁䙁䅁䅁睁䵁䅁䅁兂䅁䅁䅁住佒兑䅯朶䅁䅁䅯睌䅁䅁䅯睂䅅䅁䅅䅁䉁䅁䅁兂䅁䅁䅁䅁䅁䅁杷允䅁䅁䅕䅁䑁䅁䅷䅁䙁䅁䅁䅁㑁䔵䈵权慄䅁䅁权睁䅁䅁权䡁允䅁允䅁䅁䅅䅁䙁䅁䅁䅁䅁䅁䅁䍄䉁䅁䅁兂䅁䅁䅍䅄䅁䅁䅕䅁䅁䑁歪歔䭅乁䅷䅁䭁䑁䅁䅁䭁䅁䉣䅁䉁䅁䅁允䅁䅁䅕䅁䅁䅁䅁䅁䵁䅉䅅䅁䙁䅁䅁睁䵁䅁䅁兂䅁䅁䅁䤴㑈䅑䅯朴䅁䅁䅯睏䅁䅁䅯睂䅅䅁䅅䅁䉁䅁䅁兂⽄䝉獡儫塳䅑杷允䅁䅁䅕䅁䑁䅁䅷䅁䙁䅁䅁䅁㑁䔵䈵权敄䅁䅁权睁䅁䅁权䡁允䅁允䅁䅁䅅䅁䙁䅁䅁䅁䅁䅁䅁䍄䉁䅁䅁兂䅁䅁䅍䅄䅁䅁䅕䅁䅁佁䉃䔫䭁乁䅧䅁䭁䕁䅍䅁䭁䅁䉣䅁䉁䅁䅁允䅁䅁䅕㍤楑摩照</t>
  </si>
  <si>
    <t>ぁ䵁䅉䅅䅁䙁䅁䅁睁䵁䅁䅁兂䅁䅁䅁住佒兑䅯朴䅁䅁䅯䅍䅁䅁䅯睂䅅䅁䅅䅁䉁䅁䅁兂䅁䅁䅁䅁䅁䅁杷允䅁䅁䅕䅁䑁䅁䅷䅁䙁䅁䅁䅁杄晧䅨权䕁允䅁权癁䅁䅁权䡁允䅁允䅁䅁䅅䅁䙁䅁䅁䅁䅁䅁䅁䍄䉁䅁䅁兂䅁䅁䅍䅄䅁䅁䅕䅁䅁䑁歪歔䭅偁䅉䅁䭁䑁䅁䅁䭁䅁䉣䅁䉁䅁䅁允䅁䅁䅕䅁䅁䅁䅁䅁䵁䅉䅅䅁䙁䅁䅁睁䵁䅁䅁兂䅁䅁䅁住佒兑䅯䄹䅁䅁䅯䅍䅁䅁䅯睂䅅䅁䅅䅁䉁䅁䅁兂䅁䅁䅁䅁䅁䅁杷允䅁䅁䅕䅁䑁䅁䅷䅁䙁䅁䅁䅁杄晧䅨权潄䅁䅁权ぁ䅁䅁权䡁允䅁允䅁䅁䅅䅁䙁乁じ橴㘶噢䅂䍄䉁䅁䅁兂䅁䅁䅍䅄䅁䅁䅕䅁䅁䑁歪歔䭅䅁䉉䅁䭁䑁䅁䅁䭁䅁䉣䅁䉁䅁䅁允䅁䅁䅕䅁䅁䅁䅁䅁䵁䅉䅅䅁䙁䅁䅁睁䵁䅁䅁兂䅁䅁䅁住佒兑䅯朹䅁䅁䅯䅍䅁䅁䅯睂䅅䅁䅅䅁䉁䅁䅁兂䅁䅁䅁䅁䅁䅁杷允䅁䅁䅕䅁䑁䅁䅷䅁䙁䅁䅁䅁㑁䔵䈵权奄䅁䅁权硁䅁䅁权䡁允䅁允䅁䅁䅅䅁䙁䅁䅁䅁䅁䅁䅁䍄䉁䅁䅁兂䅁䅁䅍䅄䅁䅁䅕䅁䅁䑁歪歔䭅乁䅉䅁䭁䑁䅅䅁䭁䅁䉣䅁䉁䅁䅁允䅁䅁䅕䅁䅁䅁䅁䅁䵁䅉䅅䅁䙁䅁䅁睁䵁䅁䅁兂䅁䅁䅁住佒兑䅯末䅁䅁䅯免䅁䅁䅯睂䅅䅁䅅䅁䉁䅁䅁兂䅁䅁䅁䅁䅁䅁杷允䅁䅁䅕䅁䑁䅁䅷䅁䙁䅁䅁䅁㑁䔵䈵权䅁允䅁权硁䅁䅁权䡁允䅁允䅁䅁䅅䅁䭁䅁䉙䅁䵁䅉䅅䅁䙁䅁䅁睁䵁䅁䅁兂䅁䅁䅁住佒兑䅯䄷䅁䅁䅯免䅁䅁䅯睂䅅䅁䅅䅁䉁䅁䅁兂䅁䅁䅁䅁䅁䅁杷允䅁䅁䅕䅁䑁䅁䅷䅁䙁䅁䅁䅁㑁䔵䈵权㉄䅁䅁权硁䅁䅁权䡁允䅁允䅁䅁䅅䅁䙁䅁䅁䅁䅁䅁䅁䍄䉁䅁䅁兂䅁䅁䅍䅄䅁䅁䅕䅁䅁䑁歪歔䭅乁䅙䅁䭁䍁䄴䅁䭁䅁䉣䅁䉁䅁䅁允䅁䅁䅕䅁䅁䅁䅁䅁䵁䅉䅅䅁䙁䅁䅁睁䵁䅁䅁兂䅁䅁䅁住佒兑䅯朴䅁䅁䅯杌䅁䅁䅯睂䅅䅁䅅䅁䉁䅁䅁兂䅁䅁䅁䅁䅁䅁杷允䅁䅁䅕䅁䑁䅁䅷䅁䙁䅁䅁䅁㑁䔵䈵权睄䅁䅁权畁䅁䅁权䡁允䅁允䅁䅁䅅䅁䙁䅁䅁䅁䅁䅁䅁䍄䉁䅁䅁兂䅁䅁䅍䅄䅁䅁䅕䅁䅁䑁歪歔䭅䵁䅳䅁䭁䍁䄴䅁䭁䅁䉣䅁䉁䅁䅁允䅁䅁䅕䅁䅁䅁䅁䅁䵁䅉䅅䅁䙁䅁䅁睁䵁䅁䅁兂䅁䅁䅁住佒兑䅯末䅁䅁䅯杌䅁䅁䅯睂䅅䅁䅅䅁䉁䅁䅁兂䅁䅁䅁䅁䅁䅁杷允䅁䅁䅕䅁䑁䅁䅷䅁䙁䅁䅁䅁㑁䔵䈵权獄䅁䅁权畁䅁䅁权䡁允䅁允䅁䅁䅅䅁䙁䅁䅁䅁䅁䅁䅁䍄䉁䅁䅁兂䅁䅁䅍䅄䅁䅁䅕䅁䅁䡁瑳ご䭅偁䅷䅁䭁䑁䅯䅁䭁䅁䉣䅁䉁䅁䅁允䅁䅁䅕䅁䅁䅁䅁䅁䵁䅉䅅䅁䙁䅁䅁睁䵁䅁䅁兂䅁䅁䅁住佒兑䅯䄰䅁䅁䅯杍䅁䅁䅯睂䅅䅁䅅䅁䉁䅁䅁兂䅁䅁䅁䅁䅁䅁杷允䅁䅁䅕䅁䑁䅁䅷䅁䙁䅁䅁䅁㑁䔵䈵权奄䅁䅁权祁䅁䅁权䡁允䅁允䅁䅁䅅䅁䙁䅁䅁䅁䅁䅁䅁䍄䉁䅁䅁兂䅁䅁䅍䅄䅁䅁䅕䅁䅁䑁歪歔䭅乁䅷䅁䭁䑁䅉䅁䭁䅁䉣䅁䉁䅁䅁允䅁䅁䅕䅁䅁䅁䅁䅁䵁䅉䅅䅁䙁䅁䅁睁䵁䅁䅁兂䅁䅁䅁住佒兑䅯朳䅁䅁䅯杍䅁䅁䅯睂䅅䅁䅅䅁䉁䅁䅁兂䅁䅁䅁䅁䅁䅁杷允䅁䅁䅕䅁䑁䅁䅷䅁䙁䅁䅁䅁㑁䔵䈵权潄䅁䅁权祁䅁䅁权䡁允䅁允䅁䅁䅅䅁䙁䅁䅁䅁䅁䅁䅁䍄䉁䅁䅁兂䅁䅁䅍䅄䅁䅁䅕䅁䅁䑁歪歔䭅乁䅉䅁䭁䑁䅉䅁䭁䅁䉣䅁䉁䅁䅁允䅁䅁䅕䅁䅁䅁䅁䅁䵁䅉䅅䅁䙁䅁䅁睁䵁䅁䅁兂䅁䅁䅁住佒兑䅯末䅁䅁䅯杍䅁䅁䅯睂䅅䅁䅅䅁䉁䅁䅁兂䅁䅁䅁䅁䅁䅁杷允䅁䅁䅕䅁䑁䅁䅷䅁䙁䅁䅁䅁㑁䔵䈵权⭄䅁䅁权祁䅁䅁权䡁允䅁允䅁䅁䅅䅁䙁䅁䅁䅁䅁䅁䅁䍄䉁䅁䅁兂䅁䅁䅍䅄䅁䅁䅕䅁䅁䑁歪歔䭅乁䅑䅁䭁䑁䅑䅁䭁䅁䉣䅁䉁䅁䅁允䅁䅁䅕䅁䅁䅁䅁䅁䵁䅉䅅䅁䙁䅁䅁睁䵁䅁䅁兂䅁䅁䅁晡但兑䅯朸䅁䅁䅯村䅁䅁䅯睂䅅䅁䅅䅁䉁䅁䅁兂䥁ぎ㥤畴癯䅑杷允䅁䅁䅕䅁䑁䅁䅷䅁䙁䅁䅁䅁㑁䔵䈵权杄䅁䅁权ぁ䅁䅁权䡁允䅁允䅁䅁䅅䅁䙁䅁䅁䅁䅁䅁䅁䍄䉁䅁䅁兂䅁䅁䅍䅄䅁䅁䅕䅁䅁䑁歪歔䭅佁䅉䅁䭁䑁䅑䅁䭁䅁䉣䅁䉁䅁䅁允䅁䅁䅕䅁䅁䅁䅁䅁䵁䅉䅅䅁䙁䅁䅁睁䵁䅁䅁兂䅁䅁䅁住佒兑䅯朷䅁䅁䅯䅎䅁䅁䅯睂䅅䅁䅅䅁䉁䅁䅁兂䅁䅁䅁䅁䅁䅁杷允䅁䅁䅕䅁䑁䅁䅷䅁䙁䅁䅁䅁㑁䔵䈵权䅁允䅁权ぁ䅁䅁权䡁允䅁允䅁䅁䅅䅁䭁䅁䉙䅁䵁䅉䅅䅁䙁䅁䅁睁䵁䅁䅁兂䅁䅁䅁住佒兑䅯朹䅁䅁䅯䅎䅁䅁䅯睂䅅䅁䅅䅁䉁䅁䅁兂䅁䅁䅁䅁䅁䅁杷允䅁䅁䅕䅁䑁䅁䅷䅁䙁䅁䅁䅁㑁䔵䈵权兄䅁䅁权穁䅁䅁权䡁允䅁允䅁䅁䅅䅁䙁䅁䅁䅁䅁䅁䅁䍄䉁䅁䅁兂䅁䅁䅍䅄䅁䅁䅕䅁䅁䑁歪歔䭅佁䅑䅁䭁䑁䅍䅁䭁䅁䉣䅁䉁䅁䅁允䅁䅁䅕䅁䅁䅁䅁䅁䵁䅉䅅䅁䙁䅁䅁睁䵁䅁䅁兂䅁䅁䅁住佒兑䅯䄹䅁䅁䅯睍䅁䅁䅯睂䅅䅁䅅䅁䉁䅁䅁兂䅁䅁䅁䅁䅁䅁杷允䅁䅁䅕䅁䑁䅁䅷䅁䙁䅁䅁䅁㑁䔵䈵权⽃䅁䅁权穁䅁䅁权䡁允䅁允䅁䅁䅅䅁䙁䅁䅁䅁䅁䅁䅁䍄䉁䅁䅁兂䅁䅁䅍䅄䅁䅁䅕䅁䅁䑁歪歔䭅䅁䉉䅁䭁䑁䅍䅁䭁䅁䉣䅁䉁䅁䅁允䅁䅁䅕䅁䅁䅁䅁䅁䵁䅉䅅䅁䙁䅁䅁睁䵁䅁䅁兂䅁䅁䅁晡但兑䅯䄫䅁䅁䅯睌䅁䅁䅯睂䅅䅁䅅䅁䉁䅁䅁兂䅁䅁䅁䅁䅁䅁杷允䅁䅁䅕䅁䑁䅁䅷䅁䙁䅁䅁䅁㑁䔵䈵权㉄䅁䅁权穁䅁䅁权䡁允䅁允䅁䅁䅅䅁䙁䅁䅁䅁䅁䅁䅁䍄䉁䅁䅁兂䅁䅁䅍䅄䅁䅁䅕䅁䅁䑁歪歔䭅乁䅧䅁䭁䑁䅧䅁䭁䅁䉣䅁䉁䅁䅁允䅁䅁䅕䅁䅁䅁䅁䅁䵁䅉䅅䅁䙁䅁䅁睁䵁䅁䅁兂䅁䅁䅁住佒兑䅯朳䅁䅁䅯䅏䅁䅁䅯睂䅅䅁䅅䅁䉁䅁䅁兂䅁䅁䅁䅁䅁䅁杷允䅁䅁䅕䅁䑁䅁䅷䅁䙁䅁䅁䅁㑁䔵䈵权杄䅁䅁权㑁䅁䅁权䡁允䅁允䅁䅁䅅䅁䙁䅁䅁䅁䅁䅁䅁䍄䉁䅁䅁兂䅁䅁䅍䅄䅁䅁䅕䅁䅁䑁歪歔䭅佁䅙䅁䭁䑁䅧䅁䭁䅁䉣䅁䉁䅁䅁允䅁䅁䅕䅁䅁䅁䅁䅁䵁䅉䅅䅁䙁䅁䅁睁䵁䅁䅁兂䅁䅁䅁住佒兑䅯䄸䅁䅁䅯䅏䅁䅁䅯睂䅅䅁䅅䅁䉁䅁䅁兂䅁䅁䅁䅁䅁䅁杷允䅁䅁䅕䅁䑁䅁䅷䅁䙁䅁䅁䅁㑁䔵䈵权潄䅁䅁权㑁䅁䅁权䡁允䅁允䅁䅁䅅䅁䙁䅁䅁䅁䅁䅁䅁䍄䉁䅁䅁兂䅁䅁䅍䅄䅁䅁䅕䅁䅁䑁歪歔䭅偁䅉䅁䭁䑁䅧䅁䭁䅁䉣䅁䉁䅁䅁允䅁䅁䅕䅁䅁䅁䅁䅁䵁䅉䅅䅁䙁䅁䅁睁䵁䅁䅁兂䅁䅁䅁住佒兑䅯术䅁䅁䅯䅏䅁䅁䅯睂䅅䅁䅅䅁䉁䅁䅁兂䅁䅁䅁䅁䅁䅁杷允䅁䅁䅕䅁䑁䅁䅷䅁䙁䅁䅁䅁㑁䔵䈵权䍁允䅁权㑁䅁䅁权䡁允䅁允䅁䅁䅅䅁䙁䅁䅁䅁䅁䅁䅁䍄䉁䅁䅁兂䅁䅁䅍䅄䅁䅁䅕䅁䅁䑁歪歔䭅佁䄴䅁䭁䑁䅫䅁䭁䅁䉣䅁䉁䅁䅁允䅁䅁䅕䅁䅁䅁䅁䅁䵁䅉䅅䅁䙁䅁䅁睁䵁䅁䅁兂䅁䅁䅁住佒兑䅯末䅁䅁䅯兏䅁䅁䅯睂䅅䅁䅅䅁䉁䅁䅁兂䅁䅁䅁䅁䅁䅁杷允䅁䅁䅕䅁䑁䅁䅷䅁䙁䅁䅁䅁㑁䔵䈵权䑄䅁䅁权㕁䅁䅁权䡁允䅁允䅁䅁䅅䅁䙁䅁䅁䅁䅁䅁䅁䍄䉁䅁䅁兂䅁䅁䅍䅄䅁䅁䅕䅁䅁䑁歪歔䭅乁䅙䅁䭁䑁䅯䅁䭁䅁䉣䅁䉁䅁䅁允䅁䅁䅕䅁䅁䅁䅁䅁䵁䅉䅅䅁䙁䅁䅁睁䵁䅁䅁兂䅁䅁䅁䵣㝲䅑䅯䄸䅁䅁䅯䅎䅁䅁䅯睂䅅䅁䅅䅁䉁䅁䅁兂䅁䅁䅁䅁䅁䅁杷允䅁䅁䅕䅁䑁䅁䅷䅁䙁䅁䅁䅁㑁䔵䈵权祄䅁䅁权㙁䅁䅁权䡁允䅁允䅁䅁䅅䅁䙁䅁䅁䅁䅁䅁䅁䍄䉁䅁䅁兂䅁䅁䅍䅄䅁䅁䅕䅁䅁䑁歪歔䭅䵁䅳䅁䭁䑁䅯䅁䭁䅁䉣䅁䉁䅁䅁允䅁䅁䅕䅁䅁䅁䅁䅁䵁䅉䅅䅁䙁䅁䅁睁䵁䅁䅁兂䅁䅁䅁住佒兑䅯末䅁䅁䅯杏䅁䅁䅯睂䅅䅁䅅䅁䉁䅁䅁兂䅁䅁䅁䅁䅁䅁杷允䅁䅁䅕䅁䑁䅁䅷䅁䙁䅁䅁䅁㑁䔵䈵权㡄䅁䅁权㙁䅁䅁权䡁允䅁允䅁䅁䅅䅁䙁䅁䅁䅁䅁䅁䅁䍄䉁䅁䅁兂䅁䅁䅍䅄䅁䅁䅕䅁䅁䑁歪歔䭅偁䄴䅁䭁䑁䅯䅁䭁䅁䉣䅁䉁䅁䅁允䅁䅁䅕䅁䅁䅁䅁䅁䵁䅉䅅䅁䙁䅁䅁睁䵁䅁䅁兂䅁䅁䅁住佒兑䅯睷䅁䅁䅯杏䅁䅁䅯睂䅅䅁䅅䅁䉁䅁䅁兂䅁䅁䅁䅁䅁䅁杷允䅁䅁䅕䅁䑁䅁䅷䅁䙁䅁䅁䅁㑁䔵䈵权煄䅁䅁权㙁䅁䅁权䡁允䅁允䅁䅁䅅䅁䙁䅁䅁䅁䅁䅁䅁䍄䉁䅁䅁兂䅁䅁䅍䅄䅁䅁䅕䅁䅁䑁歪歔䭅䅁䉑䅁䭁䑁䅯䅁䭁䅁䉣䅁䉁䅁䅁允䅁䅁䅕䅁䅁䅁䅁䅁䵁䅉䅅䅁䙁䅁䅁睁䵁䅁䅁兂䅁䅁䅁住佒兑䅯䄰䅁䅁䅯睐䅁䅁䅯睂䅅䅁䅅䅁䉁䅁䅁兂䅁䅁䅁䅁䅁䅁杷允䅁䅁䅕䅁䑁䅁䅷䅁䙁䅁䅁䅁㑁䔵䈵权啄䅁䅁权⽁䅁䅁权䡁允䅁允䅁䅁䅅䅁䙁䅁䅁䅁䅁䅁䅁䍄䉁䅁䅁兂䅁䅁䅍䅄䅁䅁䅕䅁䅁䑁歪歔䭅佁䅙䅁䭁䑁䄸䅁䭁䅁䉣䅁䉁䅁䅁允䅁䅁䅕䅁䅁䅁䅁䅁䵁䅉䅅䅁䙁䅁䅁睁䵁䅁䅁兂䅁䅁䅁住佒兑䅯䄯䅁䅁䅯睐䅁䅁䅯睂䅅䅁䅅䅁䉁䅁䅁兂䅁䅁䅁䅁䅁䅁杷允䅁䅁䅕䅁䑁䅁䅷䅁䙁䅁䅁䅁㑁䔵䈵权⭄䅁䅁权⽁䅁䅁权䡁允䅁允䅁䅁䅅䅁䙁䅁䅁䅁䅁䅁䅁䍄䉁䅁䅁兂䅁䅁䅍䅄䅁䅁䅕䅁䅁䑁歪歔䭅乁䅁䅁䭁䑁䅣䅁䭁䅁䉣䅁䉁䅁䅁允䅁䅁䅕䅁䅁䅁䅁䅁䵁䅉䅅䅁䙁䅁䅁睁䵁䅁䅁兂䅁䅁䅁住佒兑䅯朳䅁䅁䅯睎䅁䅁䅯睂䅅䅁䅅䅁䉁䅁䅁兂䅁䅁䅁䅁䅁䅁杷允䅁䅁䅕䅁䑁䅁䅷䅁䙁䅁䅁䅁㑁䔵䈵权畄䅁䅁权㍁䅁䅁权䡁允䅁允䅁䅁䅅䅁䙁䅁䅁䅁䅁䅁䅁䍄䉁䅁䅁兂䅁䅁䅍䅄䅁䅁䅕䅁䅁䑁歪歔䭅偁䅁䅁䭁䑁䅣䅁䭁䅁䉣䅁䉁䅁䅁允䅁䅁䅕䅁䅁䅁䅁䅁䵁䅉䅅䅁䙁䅁䅁睁䵁䅁䅁兂䅁䅁䅁䵣㝲䅑䅯朵䅁䅁䅯䅐䅁䅁䅯睂䅅䅁䅅䅁䉁䅁䅁兂㙄橈敇婺䍍䅑杷允䅁䅁䅕䅁䑁䅁䅷䅁䙁䅁䅁䅁㑁䔵䈵权⭄䅁䅁权㍁䅁䅁权䡁允䅁允䅁䅁䅅䅁䙁䅁䅁䅁䅁䅁䅁䍄䉁䅁䅁兂䅁䅁䅍䅄䅁䅁䅕䅁䅁䑁歪歔䭅䅁䉑䅁䭁䑁䅣䅁䭁䅁䉣䅁䉁䅁䅁允䅁䅁䅕䅁䅁䅁䅁䅁䵁䅉䅅䅁䙁䅁䅁睁䵁䅁䅁兂䅁䅁䅁住佒兑䅯䄷䅁䅁䅯睎䅁䅁䅯睂䅅䅁䅅䅁䉁䅁䅁兂䅁䅁䅁䅁䅁䅁杷允䅁䅁䅕䅁䑁䅁䅷䅁䙁䅁䅁䅁㑁䔵䈵权㙄䅁䅁权㡁䅁䅁权䡁允䅁允䅁䅁䅅䅁䙁䅁䅁䅁䅁䅁䅁䍄䉁䅁䅁兂䅁䅁䅍䅄䅁䅁䅕䅁䅁䑁歪歔䭅乁䅷䅁䭁䑁䅳䅁䭁䅁䉣䅁䉁䅁䅁允䅁䅁䅕䅁䅁䅁䅁䅁䵁䅉䅅䅁䙁䅁䅁睁䵁䅁䅁兂䅁䅁䅁祥倱兑䅯朳䅁䅁䅯睓䅁䅁䅯睂䅅䅁䅅䅁䉁䅁䅁兂㡄呑癹晚䍉䅑杷允䅁䅁䅕䅁䑁䅁䅷䅁䙁䅁䅁䅁㑁䔵䈵权畄䅁䅁权㝁䅁䅁权䡁允䅁允䅁䅁䅅䅁䙁䅁䅁䅁䅁䅁䅁䍄䉁䅁䅁兂䅁䅁䅍䅄䅁䅁䅕䅁䅁䑁歪歔䭅偁䅁䅁䭁䑁䅳䅁䭁䅁䉣䅁䉁䅁䅁允䅁䅁䅕䅁䅁䅁䅁䅁䵁䅉䅅䅁䙁䅁䅁睁䵁䅁䅁兂䅁䅁䅁住佒兑䅯朸䅁䅁䅯睏䅁䅁䅯睂䅅䅁䅅䅁䉁䅁䅁兂䅁䅁䅁䅁䅁䅁杷允䅁䅁䅕䅁䑁䅁䅷䅁䙁䅁䅁䅁㑁䔵䈵权䱄䅁䅁权㝁䅁䅁权䡁允䅁允䅁䅁䅅䅁䙁䅁䅁䅁䅁䅁䅁䍄䉁䅁䅁兂䅁䅁䅍䅄䅁䅁䅕䅁䅁䑁歪歔䭅偁䅧䅁䭁䑁䅳䅁䭁䅁䉣䅁䉁䅁䅁允䅁䅁䅕䅁䅁䅁䅁䅁䵁䅉䅅䅁䙁䅁䅁睁䵁䅁䅁兂䅁䅁䅁住佒兑䅯末䅁䅁䅯睏䅁䅁䅯睂䅅䅁䅅䅁䉁䅁䅁兂䅁䅁䅁䅁䅁䅁杷允䅁䅁䅕䅁䑁䅁䅷䅁䙁䅁䅁䅁㝂啌䈹权煄䅁䅁权乂䅁䅁权䡁允䅁允䅁䅁䅅䅁䙁䥁㑐㍷剄摕⽕䍄䉁䅁䅁兂䅁䅁䅍䅄䅁䅁䅕䅁䅁䑁歪歔䭅乁䅑䅁䭁䕁䅁䅁䭁䅁䉣䅁䉁䅁䅁允䅁䅁䅕䅁䅁䅁䅁䅁䵁䅉䅅䅁䙁䅁䅁睁䵁䅁䅁兂䅁䅁䅁住佒兑䅯朲䅁䅁䅯䅑䅁䅁䅯睂䅅䅁䅅䅁䉁䅁䅁兂䅁䅁䅁䅁䅁䅁杷允䅁䅁䅕䅁䑁䅁䅷䅁䙁䅁䅁䅁㑁䔵䈵权佄䅁䅁权䅂䅁䅁权䡁允䅁允䅁䅁䅅䅁䙁䅁䅁䅁䅁䅁䅁䍄䉁䅁䅁兂䅁䅁䅍䅄䅁䅁䅕䅁䅁䑁歪歔䭅佁䄴䅁䭁䕁䅁䅁䭁䅁䉣䅁䉁䅁䅁允䅁䅁䅕䅁䅁䅁䅁䅁䵁䅉䅅䅁䙁䅁䅁睁䵁䅁䅁兂䅁䅁䅁住佒兑䅯朸䅁䅁䅯䅑䅁䅁䅯睂䅅䅁䅅䅁䉁䅁䅁兂䅁䅁䅁䅁䅁䅁杷允䅁䅁䅕䅁䑁䅁䅷䅁䙁䅁䅁䅁㑁䔵䈵权㡄䅁䅁权䅂䅁䅁权䡁允䅁允䅁䅁䅅䅁䙁䅁䅁䅁䅁䅁䅁䍄䉁䅁䅁兂䅁䅁䅍䅄䅁䅁䅕䅁䅁䑁歪歔䭅偁䄴䅁䭁䕁䅁䅁䭁䅁䉣䅁䉁䅁䅁允䅁䅁䅕䅁䅁䅁䅁䅁䵁䅉䅅䅁䙁䅁䅁睁䵁䅁䅁兂䅁䅁䅁住佒兑䅯䅂䅅䅁䅯䅑䅁䅁䅯睂䅅䅁䅅䅁䉁䅁䅁兂䅁䅁䅁䅁䅁䅁杷允䅁䅁䅕䅁䑁䅁䅷䅁䙁䅁䅁䅁㑁䔵䈵权坄䅁䅁权㥁䅁䅁权䡁允䅁允䅁䅁䅅䅁䙁䅁䅁䅁䅁䅁䅁䍄䉁䅁䅁兂䅁䅁䅍䅄䅁䅁䅕䅁䅁䑁歪歔䭅乁䅯䅁䭁䑁䄰䅁䭁䅁䉣䅁䉁䅁䅁允䅁䅁䅕䅁䅁䅁䅁䅁䵁䅉䅅䅁䙁䅁䅁睁䵁䅁䅁兂䅁䅁䅁住佒兑䅯䄴䅁䅁䅯児䅁䅁䅯睂䅅䅁䅅䅁䉁䅁䅁兂䅁䅁䅁䅁䅁䅁杷允䅁䅁䅕䅁䑁䅁䅷䅁䙁䅁䅁䅁㑁䔵䈵权浄䅁䅁权㥁䅁䅁权䡁允䅁允䅁䅁䅅䅁䙁䅁䅁䅁䅁䅁䅁䍄䉁䅁䅁兂䅁䅁䅍䅄䅁䅁䅕䅁䅁䑁歪歔䭅䵁䅳䅁䭁䑁䄰䅁䭁䅁䉣䅁䉁䅁䅁允䅁䅁䅕䅁䅁䅁䅁䅁䵁䅉䅅䅁䙁䅁䅁睁䵁䅁䅁兂䅁䅁䅁住佒兑䅯䄫䅁䅁䅯児䅁䅁䅯睂䅅䅁䅅䅁䉁䅁䅁兂䅁䅁䅁䅁䅁䅁杷允䅁䅁䅕䅁䑁䅁䅷䅁䙁䅁䅁䅁㑁䔵䈵权㙄䅁䅁权㥁䅁䅁权䡁允䅁允䅁䅁䅅䅁䙁䅁䅁䅁䅁䅁䅁䍄䉁䅁䅁兂䅁䅁䅍䅄䅁䅁䅕䅁䅁佁䉃䔫䭁偁䅷䅁䭁䍁䄸䅁䭁䅁䉣䅁䉁䅁䅁允䅁䅁䅕䅁䅁䅁䅁䅁䵁䅉䅅䅁䙁䅁䅁睁䵁䅁䅁兂䅁䅁䅁住佒兑䅯术䅁䅁䅯児䅁䅁䅯睂䅅䅁䅅䅁䉁䅁䅁兂䅁䅁䅁䅁䅁䅁杷允䅁䅁䅕䅁䑁䅁䅷䅁䙁䅁䅁䅁㑁䔵䈵权䍁允䅁权㥁䅁䅁权䡁允䅁允䅁䅁䅅䅁䙁䅁䅁䅁䅁䅁䅁䍄䉁䅁䅁兂䅁䅁䅍䅄䅁䅁䅕䅁䅁䝁确歔䭅乁䄴䅁䭁䑁䅷䅁䭁䅁䉣䅁䉁䅁䅁允䅁䅁䅕獐㕩浦汔あ䵁䅉䅅䅁䙁䅁䅁睁䵁䅁䅁兂䅁䅁䅁住佒兑䅯䄶䅁䅁䅯李䅁䅁䅯睂䅅䅁䅅䅁䉁䅁䅁兂䅁䅁䅁䅁䅁䅁杷允䅁䅁䅕䅁䑁䅁䅷䅁䙁䅁䅁䅁杄晧䅨权坄䅁䅁权畁䅁䅁权䡁允䅁允䅁䅁䅅䅁䙁䭁敦䑐癴硸䅆䍄䉁䅁䅁兂䅁䅁䅍䅄䅁䅁䅕䅁䅁䑁歪歔䭅乁䅉䅁䭁䑁䅙䅁䭁䅁䉣䅁䉁䅁䅁允䅁䅁䅕䅁䅁䅁䅁䅁䵁䅉䅅䅁䙁䅁䅁睁䵁䅁䅁兂䅁䅁䅁住佒兑䅯杁䅅䅁䅯李䅁䅁䅯睂䅅䅁䅅䅁䉁䅁䅁兂䅁䅁䅁䅁䅁䅁杷允䅁䅁䅕䅁䑁䅁䅷䅁䙁䅁䅁䅁㑁䔵䈵权煄䅁䅁权㉁䅁䅁权䡁允䅁允䅁䅁䅅䅁䙁䅁䅁䅁䅁䅁䅁䍄䉁䅁䅁兂䅁䅁䅍䅄䅁䅁䅕䅁䅁䑁歪歔䭅佁䅁䅁䭁䕁䅅䅁䭁䅁䉣䅁䉁䅁䅁允䅁䅁䅕䅁䅁䅁䅁䅁䵁䅉䅅䅁䙁䅁䅁睁䵁䅁䅁兂䅁䅁䅁住佒兑䅯朵䅁䅁䅯兑䅁䅁䅯睂䅅䅁䅅䅁䉁䅁䅁兂䅁䅁䅁䅁䅁䅁杷允䅁䅁䅕䅁䑁䅁䅷䅁䙁䅁䅁䅁㑁䔵䈵权畄䅁䅁权䉂䅁䅁权䡁允䅁允䅁䅁䅅䅁䙁䅁䅁䅁䅁䅁䅁䍄䉁䅁䅁兂䅁䅁䅍䅄䅁䅁䅕䅁䅁䑁歪歔䭅偁䅑䅁䭁䕁䅅䅁䭁䅁䉣䅁䉁䅁䅁允䅁䅁䅕䅁䅁䅁䅁䅁䵁䅉䅅䅁䙁䅁䅁睁䵁䅁䅁兂䅁䅁䅁住佒兑䅯䄫䅁䅁䅯兑䅁䅁䅯睂䅅䅁䅅䅁䉁䅁䅁兂䅁䅁䅁䅁䅁䅁杷允䅁䅁䅕䅁䑁䅁䅷䅁䙁䅁䅁䅁㑁䔵䈵权䕁允䅁权䉂䅁䅁权䡁允䅁允䅁䅁䅅䅁䙁䅁䅁䅁䅁䅁䅁䍄䉁䅁䅁兂䅁䅁䅍䅄䅁䅁䅕䅁䅁䑁歪歔䭅佁䅷䅁䭁䕁䅅䅁䭁䅁䉣䅁䉁䅁䅁允䅁䅁䅕䅁䅁䅁䅁䅁䵁䅉䅅䅁䙁䅁䅁睁䵁䅁䅁兂䅁䅁䅁住佒兑䅯䄰䅁䅁䅯䅒䅁䅁䅯睂䅅䅁䅅䅁䉁䅁䅁兂䅁䅁䅁䅁䅁䅁杷允䅁䅁䅕䅁䑁䅁䅷䅁䙁䅁䅁䅁㑁䔵䈵权慄䅁䅁权䕂䅁䅁权䡁允䅁允䅁䅁䅅䅁䙁䅁䅁䅁䅁䅁䅁䍄䉁䅁䅁兂䅁䅁䅍䅄䅁䅁䅕䅁䅁䑁歪歔䭅佁䅉䅁䭁䕁䅑䅁䭁䅁䉣䅁䉁䅁䅁允䅁䅁䅕䅁䅁䅁䅁䅁䵁䅉䅅䅁䙁䅁䅁睁䵁䅁䅁兂䅁䅁䅁住佒兑䅯朵䅁䅁䅯䅒䅁䅁䅯睂䅅䅁䅅䅁䉁䅁䅁兂䅁䅁䅁䅁䅁䅁杷允䅁䅁䅕䅁䑁䅁䅷䅁䙁䅁䅁䅁㑁䔵䈵权䱄䅁䅁权䕂䅁䅁权䡁允䅁允䅁䅁䅅䅁䙁䅁䅁䅁䅁䅁䅁䍄䉁䅁䅁兂䅁䅁䅍䅄䅁䅁䅕䅁䅁䑁歪歔䭅䱁䄸䅁䭁䕁䅑䅁䭁䅁䉣䅁䉁䅁䅁允䅁䅁䅕䅁䅁䅁䅁䅁䵁䅉䅅䅁䙁䅁䅁睁䵁䅁䅁兂䅁䅁䅁住佒兑䅯杁䅅䅁䅯䅒䅁䅁䅯睂䅅䅁䅅䅁䉁䅁䅁兂䅁䅁䅁䅁䅁䅁杷允䅁䅁䅕䅁䑁䅁䅷䅁䙁䅁䅁䅁㑁䔵䈵权煄䅁䅁权䕂䅁䅁权䡁允䅁允䅁䅁䅅䅁䙁䅁䅁䅁䅁䅁䅁䍄䉁䅁䅁兂䅁䅁䅍䅄䅁䅁䅕䅁䅁䑁歪歔䭅偁䅙䅁䭁䕁䅑䅁䭁䅁䉣䅁䉁䅁䅁允䅁䅁䅕䅁䅁䅁䅁䅁䵁䅉䅅䅁䙁䅁䅁睁䵁䅁䅁兂䅁䅁䅁住佒兑䅯䄰䅁䅁䅯杒䅁䅁䅯睂䅅䅁䅅䅁䉁䅁䅁兂䅁䅁䅁䅁䅁䅁杷允䅁䅁䅕䅁䑁䅁䅷䅁䙁䅁䅁䅁㑁䔵䈵权啄䅁䅁权䝂䅁䅁权䡁允䅁允䅁䅁䅅䅁䙁䅁䅁䅁䅁䅁䅁䍄䉁䅁䅁兂䅁䅁䅍䅄䅁䅁䅕䅁䅁䡁䭄〫䭁乁䅯䅁䭁䑁䅷䅁䭁䅁䉣䅁䉁䅁䅁允䅁䅁䅕䍕晦䵩䡬稫䴸䅉䅅䅁䙁䅁䅁睁䵁䅁䅁兂䅁䅁䅁住佒兑䅯睶䅁䅁䅯杒䅁䅁䅯睂䅅䅁䅅䅁䉁䅁䅁兂䅁䅁䅁䅁䅁䅁杷允䅁䅁䅕䅁䑁䅁䅷䅁䙁䅁䅁䅁㝂啌䈹权浄䅁䅁权䡂䅁䅁权䡁允䅁允䅁䅁䅅䅁䙁䅁䅁䅁䅁䅁䅁䍄䉁䅁䅁兂䅁䅁䅍䅄䅁䅁䅕䅁䅁䑁歪歔䭅偁䅯䅁䭁䕁䅙䅁䭁䅁䉣䅁䉁䅁䅁允䅁䅁䅕䅁䅁䅁䅁䅁䵁䅉䅅䅁䙁䅁䅁睁䵁䅁䅁兂䅁䅁䅁住佒兑䅯䄯䅁䅁䅯杒䅁䅁䅯睂䅅䅁䅅䅁䉁䅁䅁兂䅁䅁䅁䅁䅁䅁杷允䅁䅁䅕䅁䑁䅁䅷䅁䙁䅁䅁䅁㑁䔵䈵权⭄䅁䅁权䝂䅁䅁权䡁允䅁允䅁䅁䅅䅁䙁䅁䅁䅁䅁䅁䅁䍄䉁䅁䅁兂䅁䅁䅍䅄䅁䅁䅕䅁䅁䡁䭄〫䭁乁䅷䅁䭁䑁䅫䅁䭁䅁䉣䅁䉁䅁䅁允䅁䅁䅕䅁䅁䅁䅁䅁䵁䅉䅅䅁䙁䅁䅁睁䵁䅁䅁兂䅁䅁䅁住佒兑䅯䄳䅁䅁䅯睒䅁䅁䅯睂䅅䅁䅅䅁䉁䅁䅁兂䅁䅁䅁䅁䅁䅁杷允䅁䅁䅕䅁䑁䅁䅷䅁䙁䅁䅁䅁㑁䔵䈵权敄䅁䅁权䡂䅁䅁权䡁允䅁允䅁䅁䅅䅁䙁䅁䅁䅁䅁䅁䅁䍄䉁䅁䅁兂䅁䅁䅍䅄䅁䅁䅕䅁䅁䑁歪歔䭅佁䅁䅁䭁䕁䅣䅁䭁䅁䉣䅁䉁䅁䅁允䅁䅁䅕䅁䅁䅁䅁䅁䵁䅉䅅䅁䙁䅁䅁睁䵁䅁䅁兂䅁䅁䅁住佒兑䅯朷䅁䅁䅯睒䅁䅁䅯睂䅅䅁䅅䅁䉁䅁䅁兂䅁䅁䅁䅁䅁䅁杷允䅁䅁䅕䅁䑁䅁䅷䅁䙁䅁䅁䅁㑁䔵䈵权㙄䅁䅁权䡂䅁䅁权䡁允䅁允䅁䅁䅅䅁䙁䅁䅁䅁䅁䅁䅁䍄䉁䅁䅁兂䅁䅁䅍䅄䅁䅁䅕䅁䅁䑁歪歔䭅偁䅷䅁䭁䕁䅣䅁䭁䅁䉣䅁䉁䅁䅁允䅁䅁䅕䅁䅁䅁䅁䅁䵁䅉䅅䅁䙁䅁䅁睁䵁䅁䅁兂䅁䅁䅁住佒兑䅯䅁䅅䅁䅯睒䅁䅁䅯睂䅅䅁䅅䅁䉁䅁䅁权䝁允䅁䍄䉁䅁䅁兂䅁䅁䅍䅄䅁䅁䅕䅁䅁䑁歪歔䭅乁䅑䅁䭁䕁䅧䅁䭁䅁䉣䅁䉁䅁䅁允䅁䅁䅕䅁䅁䅁䅁䅁䵁䅉䅅䅁䙁䅁䅁睁䵁䅁䅁兂䅁䅁䅁住佒兑䅯朱䅁䅁䅯䅓䅁䅁䅯睂䅅䅁䅅䅁䉁䅁䅁兂䅁䅁䅁䅁䅁䅁杷允䅁䅁䅕䅁䑁䅁䅷䅁䙁䅁䅁䅁㑁䔵䈵权歄䅁䅁权䥂䅁䅁权䡁允䅁允䅁䅁䅅䅁䙁䅁䅁䅁䅁䅁䅁䍄䉁䅁䅁兂䅁䅁䅍䅄䅁䅁䅕䅁䅁䑁歪歔䭅佁䅙䅁䭁䕁䅧䅁䭁䅁䉣䅁䉁䅁䅁允䅁䅁䅕䅁䅁䅁䅁䅁䵁䅉䅅䅁䙁䅁䅁睁䵁䅁䅁兂䅁䅁䅁住佒兑䅯睲䅁䅁䅯䅓䅁䅁䅯睂䅅䅁䅅䅁䉁䅁䅁兂䅁䅁䅁䅁䅁䅁杷允䅁䅁䅕䅁䑁䅁䅷䅁䙁䅁䅁䅁㑁䔵䈵权卄䅁䅁权䥂䅁䅁权䡁允䅁允䅁䅁䅅䅁䙁䅁䅁䅁䅁䅁䅁䍄䉁䅁䅁兂䅁䅁䅍䅄䅁䅁䅕䅁䅁佁䉃䔫䭁偁䅙䅁䭁䍁䅷䅁䭁䅁䉣䅁䉁䅁䅁允䅁䅁䅕䅁䅁䅁䅁䅁䵁䅉䅅䅁䙁䅁䅁睁䵁䅁䅁兂䅁䅁䅁住佒兑䅯䅁䅅䅁䅯䅓䅁䅁䅯睂䅅䅁䅅䅁䉁䅁䅁权䝁允䅁䍄䉁䅁䅁兂䅁䅁䅍䅄䅁䅁䅕䅁䅁䑁歪歔䭅乁䅙䅁䭁䕁䅫䅁䭁䅁䉣䅁䉁䅁䅁允䅁䅁䅕癄桦䡅愰稫䴸䅉䅅䅁䙁䅁䅁睁䵁䅁䅁兂䅁䅁䅁住佒兑䅯朳䅁䅁䅯兓䅁䅁䅯睂䅅䅁䅅䅁䉁䅁䅁兂獄捣浐材噧䅑杷允䅁䅁䅕䅁䑁䅁䅷䅁䙁䅁䅁䅁灂唸䈵权㉄䅁䅁权ㅁ䅁䅁权䡁允䅁允䅁䅁䅅䅁䙁䱁啔婑佐呵䅖䍄䉁䅁䅁兂䅁䅁䅍䅄䅁䅁䅕䅁䅁䑁歪歔䭅佁䄴䅁䭁䕁䅫䅁䭁䅁䉣䅁䉁䅁䅁允䅁䅁䅕兴噭敮渷啕䵁䅉䅅䅁䙁䅁䅁睁䵁䅁䅁兂䅁䅁䅁住佒兑䅯䄸䅁䅁䅯兓䅁䅁䅯睂䅅䅁䅅䅁䉁䅁䅁兂䅁䅁䅁䅁䅁䅁杷允䅁䅁䅕䅁䑁䅁䅷䅁䙁䅁䅁䅁杄晧䅨权獄䅁䅁权畁䅁䅁权䡁允䅁允䅁䅁䅅䅁䙁乁䍎ぺ㍸剑䅆䍄䉁䅁䅁兂䅁䅁䅍䅄䅁䅁䅕䅁䅁䡁䭄〫䭁佁䅙䅁䭁䑁䅧䅁䭁䅁䉣䅁䉁䅁䅁允䅁䅁䅕䅁䅁䅁䅁䅁䵁䅉䅅䅁䙁䅁䅁睁䵁䅁䅁兂䅁䅁䅁住佒兑䅯䄹䅁䅁䅯兓䅁䅁䅯睂䅅䅁䅅䅁䉁䅁䅁兂癃呈捲楪栴䅑杷允䅁䅁䅕䅁䑁䅁䅷䅁䙁䅁䅁䅁㑁䔵䈵权⽃䅁䅁权䩂䅁䅁权䡁允䅁允䅁䅁䅅䅁䙁䅁䅁䅁䅁䅁䅁䍄䉁䅁䅁兂䅁䅁䅍䅄䅁䅁䅕䅁䅁䑁歪歔䭅乁䅙䅁䭁䑁䅕䅁䭁䅁䉣䅁䉁䅁䅁允䅁䅁䅕⽧ㅘ摕偙吸䴸䅉䅅䅁䙁䅁䅁睁䵁䅁䅁兂䅁䅁䅁住佒兑䅯䄲䅁䅁䅯兎䅁䅁䅯睂䅅䅁䅅䅁䉁䅁䅁兂塃⽆湍敚䡅䅑杷允䅁䅁䅕䅁䑁䅁䅷䅁䙁䅁䅁䅁㑁䔵䈵权歄䅁䅁权ㅁ䅁䅁权䡁允䅁允䅁䅁䅅䅁䙁䱁䵫卋獙杰䅚䍄䉁䅁䅁兂䅁䅁䅍䅄䅁䅁䅕䅁䅁䑁歪歔䭅佁䅙䅁䭁䑁䅕䅁䭁䅁䉣䅁䉁䅁䅁允䅁䅁䅕へ湨湇捳稹䴸䅉䅅䅁䙁䅁䅁睁䵁䅁䅁兂䅁䅁䅁住佒兑䅯睲䅁䅁䅯兎䅁䅁䅯睂䅅䅁䅅䅁䉁䅁䅁兂啃㙌偣䱋䥳䅑杷允䅁䅁䅕䅁䑁䅁䅷䅁䙁䅁䅁䅁㑁䔵䈵权睄䅁䅁权ㅁ䅁䅁权䡁允䅁允䅁䅁䅅䅁䙁䅁䅁䅁䅁䅁䅁䍄䉁䅁䅁兂䅁䅁䅍䅄䅁䅁䅕䅁䅁䑁歪歔䭅偁䅑䅁䭁䑁䅕䅁䭁䅁䉣䅁䉁䅁䅁允䅁䅁䅕浚浚浚浢䕉䵁䅉䅅䅁䙁䅁䅁睁䵁䅁䅁兂䅁䅁䅁住佒兑䅯䅂䅅䅁䅯兎䅁䅁䅯睂䅅䅁䅅䅁䉁䅁䅁兂䅁䅁䅁䅁䅁䅁杷允䅁䅁䅕䅁䑁䅁䅷䅁䙁䅁䅁䅁㑁䔵䈵权啄䅁䅁权䱂䅁䅁权䡁允䅁允䅁䅁䅅䅁䙁䅁䅁䅁䅁䅁䅁䍄䉁䅁䅁兂䅁䅁䅍䅄䅁䅁䅕䅁䅁䑁歪歔䭅佁䅙䅁䭁䕁䅳䅁䭁䅁䉣䅁䉁䅁䅁允䅁䅁䅕摪瘱爸硯樫䴸䅉䅅䅁䙁䅁䅁睁䵁䅁䅁兂䅁䅁䅁䤴㑈䅑䅯睹䅁䅁䅯睏䅁䅁䅯睂䅅䅁䅅䅁䉁䅁䅁兂䅁䅁䅁䅁䅁䅁杷允䅁䅁䅕䅁䑁䅁䅷䅁䙁䅁䅁䅁㑁䔵䈵权䱄䅁䅁权䱂䅁䅁权䡁允䅁允䅁䅁䅅䅁䙁䅁䅁䅁䅁䅁䅁䍄䉁䅁䅁兂䅁䅁䅍䅄䅁䅁䅕䅁䅁䑁歪歔䭅偁䅧䅁䭁䕁䅳䅁䭁䅁䉣䅁䉁䅁䅁允䅁䅁䅕䅁䅁䅁䅁䅁䵁䅉䅅䅁䙁䅁䅁睁䵁䅁䅁兂䅁䅁䅁住佒兑䅯杁䅅䅁䅯睓䅁䅁䅯睂䅅䅁䅅䅁䉁䅁䅁兂橂積桕卥唰䅑杷允䅁䅁䅕䅁䑁䅁䅷䅁䙁䅁䅁䅁㑁䔵䈵权煄䅁䅁权䱂䅁䅁权䡁允䅁允䅁䅁䅅䅁䙁䅁䅁䅁䅁䅁䅁䍄䉁䅁䅁兂䅁䅁䅍䅄䅁䅁䅕䅁䅁䑁歪歔䭅佁䅷䅁䭁䕁䅳䅁䭁䅁䉣䅁䉁䅁䅁允䅁䅁䅕坂浩穤奩啁䵁䅉䅅䅁䙁䅁䅁睁䵁䅁䅁兂䅁䅁䅁䤴㑈䅑䅯䄲䅁䅁䅯䅔䅁䅁䅯睂䅅䅁䅅䅁䉁䅁䅁兂橃含噋唱䙳䅑杷允䅁䅁䅕䅁䑁䅁䅷䅁䙁䅁䅁䅁㑁䔵䈵权慄䅁䅁权䵂䅁䅁权䡁允䅁允䅁䅁䅅䅁䙁䅁䅁䅁䅁䅁䅁䍄䉁䅁䅁兂䅁䅁䅍䅄䅁䅁䅕䅁䅁䡁䭄〫䭁䭁䄸䅁䭁䑁䅉䅁䭁䅁䉣䅁䉁䅁䅁允䅁䅁䅕䅁䅁䅁䅁䅁䵁䅉䅅䅁䙁䅁䅁睁䵁䅁䅁兂䅁䅁䅁住佒兑䅯杺䅁䅁䅯䅔䅁䅁䅯睂䅅䅁䅅䅁䉁䅁䅁兂睃硸⭑⽤⽐睐杷允䅁䅁䅕䅁䑁䅁䅷䅁䙁䅁䅁䅁㑁䔵䈵权歄䅁䅁权䵂䅁䅁权䡁允䅁允䅁䅁䅅䅁䙁䉁乷猱䅬兓䅰䍄䉁䅁䅁兂䅁䅁䅍䅄䅁䅁䅕䅁䅁䡁瑳ご䭅䭁䄸䅁䭁䕁䅳䅁䭁䅁䉣䅁䉁䅁䅁允䅁䅁䅕䨹奲呎佣吸䴸䅉䅅䅁䙁䅁䅁睁䵁䅁䅁兂䅁䅁䅁住佒兑䅯睲䅁䅁䅯䅔䅁䅁䅯睂䅅䅁䅅䅁䉁䅁䅁兂扄硭兗䱍䡕䅑杷允䅁䅁䅕䅁䑁䅁䅷䅁䙁䅁䅁䅁㑁䔵䈵权睄䅁䅁权䵂䅁䅁权䡁允䅁允䅁䅁䅅䅁䙁䅁䅁䅁䅁䅁䅁䍄䉁䅁䅁兂䅁䅁䅍䅄䅁䅁䅕䅁䅁䑁歪歔䭅䱁䄸䅁䭁䕁䅷䅁䭁䅁䉣䅁䉁䅁䅁允䅁䅁䅕䅁䅁䅁䅁䅁䵁䅉䅅䅁䙁䅁䅁睁䵁䅁䅁兂䅁䅁䅁住佒兑䅯䄯䅁䅁䅯䅔䅁䅁䅯睂䅅䅁䅅䅁䉁䅁䅁兂坄䙷㙖䔳低䅑杷允䅁䅁䅕䅁䑁䅁䅷䅁䙁䅁䅁䅁㑁䔵䈵权䅁允䅁权䵂䅁䅁权䡁允䅁允䅁䅁䅅䅁䭁䅁䉙䅁䵁䅉䅅䅁䙁䅁䅁睁䵁䅁䅁兂䅁䅁䅁住佒兑䅯杁䅅䅁䅯䅔䅁䅁䅯睂䅅䅁䅅䅁䉁䅁䅁兂塂剰卸灨啅䅑杷允䅁䅁䅕䅁䑁䅁䅷䅁䙁䅁䅁䅁㑁䔵䈵权佄䅁䅁权⭁䅁䅁权䡁允䅁允䅁䅁䅅䅁䙁䍁佄〹牉杒䅂䍄䉁䅁䅁兂䅁䅁䅍䅄䅁䅁䅕䅁䅁䑁歪歔䭅乁䄴䅁䭁䑁䄴䅁䭁䅁䉣䅁䉁䅁䅁允䅁䅁䅕穄橫㡐夲啅䵁䅉䅅䅁䙁䅁䅁睁䵁䅁䅁兂䅁䅁䅁住佒兑䅯䄴䅁䅁䅯材䅁䅁䅯睂䅅䅁䅅䅁䉁䅁䅁兂䅁䅁䅁䅁䅁䅁杷允䅁䅁䅕䅁䑁䅁䅷䅁䙁䅁䅁䅁㑁䔵䈵权㑄䅁䅁权⭁䅁䅁权䡁允䅁允䅁䅁䅅䅁䙁䅁䅁䅁䅁䅁䅁䍄䉁䅁䅁兂䅁䅁䅍䅄䅁䅁䅕䅁䅁䑁歪歔䭅䱁䄸䅁䭁䑁䄴䅁䭁䅁䉣䅁䉁䅁䅁允䅁䅁䅕䅁䅁䅁䅁䅁䵁䅉䅅䅁䙁䅁䅁睁䵁䅁䅁兂䅁䅁䅁晡但兑䅯杁䅅䅁䅯䅎䅁䅁䅯睂䅅䅁䅅䅁䉁䅁䅁兂䅁䅁䅁䅁䅁䅁杷允䅁䅁䅕䅁䑁䅁䅷䅁䙁䅁䅁䅁㑁䔵䈵权䍁允䅁权⭁䅁䅁权䡁允䅁允䅁䅁䅅䅁䙁䙁䥡䵳爷楖䅆䍄䉁䅁䅁兂䅁䅁䅍䅄䅁䅁䅕䅁䅁䑁歪歔䭅佁䅯䅁䭁䑁䄴䅁䭁䅁䉣䅁䉁䅁䅁允䅁䅁䅕䅁䅁䅁䅁䅁䵁䅉䅅䅁䙁䅁䅁睁䵁䅁䅁兂䅁䅁䅁住佒兑䅯䄷䅁䅁䅯材䅁䅁䅯睂䅅䅁䅅䅁䉁䅁䅁兂穂眱ㅔ㍆䵯䅑杷允䅁䅁䅕䅁䑁䅁䅷䅁䙁䅁䅁䅁㑁䔵䈵权㉄䅁䅁权⭁䅁䅁权䡁允䅁允䅁䅁䅅䅁䙁乁乌眱㑔却䅆䍄䉁䅁䅁兂䅁䅁䅍䅄䅁䅁䅕䅁䅁䑁歪歔䭅乁䅁䅁䭁䕁䅕䅁䭁䅁䉣䅁䉁䅁䅁允䅁䅁䅕穮焸摆嘶䑢䴸䅉䅅䅁䙁䅁䅁睁䵁䅁䅁兂䅁䅁䅁祥倱兑䅯朷䅁䅁䅯䅍䅁䅁䅯睂䅅䅁䅅䅁䉁䅁䅁兂䅁䅁䅁䅁䅁䅁杷允䅁䅁䅕䅁䑁䅁䅷䅁䙁䅁䅁䅁睂癹䅴权㙄䅁䅁权䥂䅁䅁权䡁允䅁允䅁䅁䅅䅁䙁䅁䅁䅁䅁䅁䅁䍄䉁䅁䅁兂䅁䅁䅍䅄䅁䅁䅕䅁䅁䑁歪歔䭅乁䅑䅁䭁䕁䅕䅁䭁䅁䉣䅁䉁䅁䅁允䅁䅁䅕䅁䅁䅁䅁䅁䵁䅉䅅䅁䙁䅁䅁睁䵁䅁䅁兂䅁䅁䅁住佒兑䅯朱䅁䅁䅯兒䅁䅁䅯睂䅅䅁䅅䅁䉁䅁䅁兂捄坁㡊桪䵱睐杷允䅁䅁䅕䅁䑁䅁䅷䅁䙁䅁䅁䅁㝂啌䈹权⽃䅁䅁权䅂䅁䅁权䡁允䅁允䅁䅁䅅䅁䙁䅁䅁䅁䅁䅁䅁䍄䉁䅁䅁兂䅁䅁䅍䅄䅁䅁䅕䅁䅁䡁䭄〫䭁䵁䅳䅁䭁䕁䅙䅁䭁䅁䉣䅁䉁䅁䅁允䅁䅁䅕䅁䅁䅁䅁䅁䵁䅉䅅䅁䙁䅁䅁睁䵁䅁䅁兂䅁䅁䅁住佒兑䅯䄴䅁䅁䅯兒䅁䅁䅯睂䅅䅁䅅䅁䉁䅁䅁兂䅁䅁䅁䅁䅁䅁杷允䅁䅁䅕䅁䑁䅁䅷䅁䙁䅁䅁䅁㑁䔵䈵权䱄䅁䅁权䙂䅁䅁权䡁允䅁允䅁䅁䅅䅁䙁䅁䅁䅁䅁䅁䅁䍄䉁䅁䅁兂䅁䅁䅍䅄䅁䅁䅕䅁䅁䑁歪歔䭅偁䅧䅁䭁䕁䅕䅁䭁䅁䉣䅁䉁䅁䅁允䅁䅁䅕䅁䅁䅁䅁䅁䵁䅉䅅䅁䙁䅁䅁睁䵁䅁䅁兂䅁䅁䅁晡但兑䅯朲䅁䅁䅯睑䅁䅁䅯睂䅅䅁䅅䅁䉁䅁䅁兂㉄癪杮瘹浪睐杷允䅁䅁䅕䅁䑁䅁䅷䅁䙁䅁䅁䅁㑁䔵䈵权䍁允䅁权䙂䅁䅁权䡁允䅁允䅁䅁䅅䅁䙁䭁娳癸敷祪䅒䍄䉁䅁䅁兂䅁䅁䅍䅄䅁䅁䅕䅁䅁䡁䭄〫䭁䅁䉑䅁䭁䑁䅣䅁䭁䅁䉣䅁䉁䅁䅁允䅁䅁䅕䅁䅁䅁䅁䅁䵁䅉䅅䅁䙁䅁䅁睁䵁䅁䅁兂䅁䅁䅁䤴㑈䅑䅯术䅁䅁䅯睎䅁䅁䅯睂䅅䅁䅅䅁䉁䅁䅁兂䅁䅁䅂穨坶兑杷允䅁䅁䅕䅁䑁䅁䅷䅁䙁䅁䅁䅁㑁䔵䈵权兄䅁䅁权㡁䅁䅁权䡁允䅁允䅁䅁䅅䅁䙁䅁摸䍑奃睯䅢䍄䉁䅁䅁兂䅁䅁䅍䅄䅁䅁䅕䅁䅁䑁歪歔䭅乁䅧䅁䭁䑁䅷䅁䭁䅁䉣䅁䉁䅁䅁允䅁䅁䅕佯桰獹煘䕂䵁䅉䅅䅁䙁䅁䅁睁䵁䅁䅁兂䅁䅁䅁住佒兑䅯朲䅁䅁䅯䅐䅁䅁䅯睂䅅䅁䅅䅁䉁䅁䅁兂䅁䅁䅁䅁䅁䅁杷允䅁䅁䅕䅁䑁䅁䅷䅁䙁䅁䅁䅁㑁䔵䈵权佄䅁䅁权㡁䅁䅁权䡁允䅁允䅁䅁䅅䅁䙁䥁瑰⽆潘偄⽯䍄䉁䅁䅁兂䅁䅁䅍䅄䅁䅁䅕䅁䅁䑁歪歔䭅佁䅁䅁䭁䑁䅷䅁䭁䅁䉣䅁䉁䅁䅁允䅁䅁䅕䅁䅁䅁䅁䅁䵁䅉䅅䅁䙁䅁䅁睁䵁䅁䅁兂䅁䅁䅁住佒兑䅯䄵䅁䅁䅯䅐䅁䅁䅯睂䅅䅁䅅䅁䉁䅁䅁兂㍃䅲㉆圲䤸䅑杷允䅁䅁䅕䅁䑁䅁䅷䅁䙁䅁䅁䅁㑁䔵䈵权祄䅁䅁权㡁䅁䅁权䡁允䅁允䅁䅁䅅䅁䙁䡁啳歲桦楥䅎䍄䉁䅁䅁兂䅁䅁䅍䅄䅁䅁䅕䅁䅁䑁歪歔䭅䅁䉉䅁䭁䑁䅷䅁䭁䅁䉣䅁䉁䅁䅁允䅁䅁䅕へ⽊桌ㅙ啉䵁䅉䅅䅁䙁䅁䅁睁䵁䅁䅁兂䅁䅁䅁住佒兑䅯睷䅁䅁䅯䅐䅁䅁䅯睂䅅䅁䅅䅁䉁䅁䅁兂䅁䅁䅁䅁䅁䅁杷允䅁䅁䅕䅁䑁䅁䅷䅁䙁䅁䅁䅁㑁䔵䈵权啄䅁䅁权䭂䅁䅁权䡁允䅁允䅁䅁䅅䅁䙁䅁䅁䅁䅁䅁䅁䍄䉁䅁䅁兂䅁䅁䅍䅄䅁䅁䅕䅁䅁䑁歪歔䭅乁䅯䅁䭁䕁䅯䅁䭁䅁䉣䅁䉁䅁䅁允䅁䅁䅕䅁䅁䅁䅁䅁䵁䅉䅅䅁䙁䅁䅁睁䵁䅁䅁兂䅁䅁䅁住佒兑䅯䄴䅁䅁䅯杓䅁䅁䅯睂䅅䅁䅅䅁䉁䅁䅁兂䅁䅁䅁䅁䅁䅁杷允䅁䅁䅕䅁䑁䅁䅷䅁䙁䅁䅁䅁㑁䔵䈵权畄䅁䅁权䭂䅁䅁权䡁允䅁允䅁䅁䅅䅁䙁乁桰獋䍇䕖䅴䍄䉁䅁䅁兂䅁䅁䅍䅄䅁䅁䅕䅁䅁䑁歪歔䭅偁䅉䅁䭁䕁䅯䅁䭁䅁䉣䅁䉁䅁䅁允䅁䅁䅕䉵䘶ㄶ㑇啊䵁䅉䅅䅁䙁䅁䅁睁䵁䅁䅁兂䅁䅁䅁住佒兑䅯䄹䅁䅁䅯杓䅁䅁䅯睂䅅䅁䅅䅁䉁䅁䅁兂䙃乐䡙㙏漴䅑杷允䅁䅁䅕䅁䑁䅁䅷䅁䙁䅁䅁䅁㑁䔵䈵权䱄䅁䅁权䭂䅁䅁权䡁允䅁允䅁䅁䅅䅁䙁䅁䅁䅁䅁䅁䅁䍄䉁䅁䅁兂䅁䅁䅍䅄䅁䅁䅕䅁䅁䑁歪歔䭅偁䅧䅁䭁䕁䅯䅁䭁䅁䉣䅁䉁䅁䅁允䅁䅁䅕䅁䅁䅁䅁䅁䵁䅉䅅䅁䙁䅁䅁睁䵁䅁䅁兂䅁䅁䅁住佒兑䅯术䅁䅁䅯杓䅁䅁䅯睂䅅䅁䅅䅁䉁䅁䅁兂塁䡈灵光噳村杷允䅁䅁䅕䅁䑁䅁䅷䅁䙁䅁䅁䅁㑁䔵䈵权煄䅁䅁权䭂䅁䅁权䡁允䅁允䅁䅁䅅䅁䙁䅁䅁䅁䅁䅁䅁䍄䉁䅁䅁兂䅁䅁䅍䅄䅁䅁䅕䅁䅁䑁歪歔䭅偁䅙䅁䭁䕁䅯䅁䭁䅁䉣䅁䉁䅁䅁允䅁䅁䅕䑤䵭敥晧䕉䵁䅉䅅䅁䙁䅁䅁睁䵁䅁䅁兂䅁䅁䅁住佒兑䅯䄰䅁䅁䅯村䅁䅁䅯睂䅅䅁䅅䅁䉁䅁䅁兂睁㜴到乵档䅑杷允䅁䅁䅕䅁䑁䅁䅷䅁䙁䅁䅁䅁㑁䔵䈵权坄䅁䅁权䍂䅁䅁权䡁允䅁允䅁䅁䅅䅁䙁䍁栴爱㝸⽉⽉䍄䉁䅁䅁兂䅁䅁䅍䅄䅁䅁䅕䅁䅁䑁歪歔䭅乁䅯䅁䭁䕁䅉䅁䭁䅁䉣䅁䉁䅁䅁允䅁䅁䅕䅁䅁䅁䅁䅁䵁䅉䅅䅁䙁䅁䅁睁䵁䅁䅁兂䅁䅁䅁䵣㝲䅑䅯朶䅁䅁䅯睐䅁䅁䅯睂䅅䅁䅅䅁䉁䅁䅁兂䅁䅁䅁䅁䅁䅁杷允䅁䅁䅕䅁䑁䅁䅷䅁䙁䅁䅁䅁睂癹䅴权㉄䅁䅁权㥁䅁䅁权䡁允䅁允䅁䅁䅅䅁䙁䅁䅁䅁䅁䅁䅁䍄䉁䅁䅁兂䅁䅁䅍䅄䅁䅁䅕䅁䅁䡁瑳ご䭅佁䅁䅁䭁䕁䅑䅁䭁䅁䉣䅁䉁䅁䅁允䅁䅁䅕䅁䅁䅁䅁䅁䵁䅉䅅䅁䙁䅁䅁睁䵁䅁䅁兂䅁䅁䅁住佒兑䅯䄵䅁䅁䅯村䅁䅁䅯睂䅅䅁䅅䅁䉁䅁䅁兂潃煩礵浖䵅䅑杷允䅁䅁䅕䅁䑁䅁䅷䅁䙁䅁䅁䅁㑁䔵䈵权睄䅁䅁权䍂䅁䅁权䡁允䅁允䅁䅁䅅䅁䙁䅁䅁䅁䅁䅁䅁䍄䉁䅁䅁兂䅁䅁䅍䅄䅁䅁䅕䅁䅁䑁歪歔䭅佁䅧䅁䭁䕁䅉䅁䭁䅁䉣䅁䉁䅁䅁允䅁䅁䅕⭅晴晪㑧䕕䵁䅉䅅䅁䙁䅁䅁睁䵁䅁䅁兂䅁䅁䅁住佒兑䅯䄫䅁䅁䅯村䅁䅁䅯睂䅅䅁䅅䅁䉁䅁䅁兂䅁䅁䅁䅁䅁䅁杷允䅁䅁䅕䅁䑁䅁䅷䅁䙁䅁䅁䅁㑁䔵䈵权⽃䅁䅁权䍂䅁䅁权䡁允䅁允䅁䅁䅅䅁䙁䅁䅁䅁䅁䅁䅁䍄䉁䅁䅁兂䅁䅁䅍䅄䅁䅁䅕䅁䅁䑁歪歔䭅偁䄴䅁䭁䕁䅉䅁䭁䅁䉣䅁䉁䅁䅁允䅁䅁䅕剤㝲瘫瘸歄䵉䅉䅅䅁䙁䅁䅁睁䵁䅁䅁兂䅁䅁䅁住佒兑䅯䅂䅅䅁䅯村䅁䅁䅯睂䅅䅁䅅䅁䉁䅁䅁兂牄䭙㡺䡬偸䅑杷允䅁䅁䅕䅁䑁䅁䅷䅁䙁䅁䅁䅁㑁䔵䈵权㉄䅁䅁权䍂䅁䅁权䡁允䅁允䅁䅁䅅䅁䙁䱁ㅏ穊杂样䅒䍄䉁䅁䅁兂䅁䅁䅍䅄䅁䅁䅕䅁䅁䑁歪歔䭅乁䅁䅁䭁䕁䄰䅁䭁䅁䉣䅁䉁䅁䅁允䅁䅁䅕乲䑳瘫瑊歊䵁䅉䅅䅁䙁䅁䅁睁䵁䅁䅁兂䅁䅁䅁住佒兑䅯䄲䅁䅁䅯兔䅁䅁䅯睂䅅䅁䅅䅁䉁䅁䅁兂睁捰坴佰䔸䅑杷允䅁䅁䅕䅁䑁䅁䅷䅁䙁䅁䅁䅁㑁䔵䈵权敄䅁䅁权乂䅁䅁权䡁允䅁允䅁䅁䅅䅁䙁䥁呭㙯ぱ剪䅖䍄䉁䅁䅁兂䅁䅁䅍䅄䅁䅁䅕䅁䅁䑁歪歔䭅佁䅉䅁䭁䕁䄰䅁䭁䅁䉣䅁䉁䅁䅁允䅁䅁䅕䕣眵武剏ぇ䵁䅉䅅䅁䙁䅁䅁睁䵁䅁䅁兂䅁䅁䅁住佒兑䅯䄸䅁䅁䅯兔䅁䅁䅯睂䅅䅁䅅䅁䉁䅁䅁兂䅁䅁䅁䅁䅁䅁杷允䅁䅁䅕䅁䑁䅁䅷䅁䙁䅁䅁䅁㑁䔵䈵权㑄䅁䅁权乂䅁䅁权䡁允䅁允䅁䅁䅅䅁䙁䅁䅁䅁䅁䅁䅁䍄䉁䅁䅁兂䅁䅁䅍䅄䅁䅁䅕䅁䅁䡁瑳ご䭅佁䅷䅁䭁䕁䅳䅁䭁䅁䉣䅁䉁䅁䅁允䅁䅁䅕ㅰ塥噕煭䐷䴸䅉䅅䅁䙁䅁䅁睁䵁䅁䅁兂䅁䅁䅁住佒兑䅯杁䅅䅁䅯兔䅁䅁䅯睂䅅䅁䅅䅁䉁䅁䅁兂㙁偣煙捊剣䅑杷允䅁䅁䅕䅁䑁䅁䅷䅁䙁䅁䅁䅁㑁䔵䈵权兄䅁䅁权䑂䅁䅁权䡁允䅁允䅁䅁䅅䅁䙁䱁䝯㉹煷楘䄱䍄䉁䅁䅁兂䅁䅁䅍䅄䅁䅁䅕䅁䅁佁䉃䔫䭁佁䅷䅁䭁䑁䅁䅁䭁䅁䉣䅁䉁䅁䅁允䅁䅁䅕䑁剤摫䡋ぁ䵁䅉䅅䅁䙁䅁䅁睁䵁䅁䅁兂䅁䅁䅁住佒兑䅯䄲䅁䅁䅯睑䅁䅁䅯睂䅅䅁䅅䅁䉁䅁䅁兂潄摫㔫券䜸䅑杷允䅁䅁䅕䅁䑁䅁䅷䅁䙁䅁䅁䅁㝂啌䈹权捄䅁䅁权㍁䅁䅁权䡁允䅁允䅁䅁䅅䅁䙁䅁䅁䅁䅁䅁䅁䍄䉁䅁䅁兂䅁䅁䅍䅄䅁䅁䅕䅁䅁䑁歪歔䭅䵁䄴䅁䭁䕁䅍䅁䭁䅁䉣䅁䉁䅁䅁允䅁䅁䅕楏噴婇畁樫䴸䅉䅅䅁䙁䅁䅁睁䵁䅁䅁兂䅁䅁䅁住佒兑䅯䄴䅁䅁䅯睑䅁䅁䅯睂䅅䅁䅅䅁䉁䅁䅁兂䅁䅁䅁䅁䅁䅁杷允䅁䅁䅕䅁䑁䅁䅷䅁䙁䅁䅁䅁㑁䔵䈵权楄䅁䅁权䑂䅁䅁权䡁允䅁允䅁䅁䅅䅁䙁佁体湑摣桷䅰䍄䉁䅁䅁兂䅁䅁䅍䅄䅁䅁䅕䅁䅁䑁歪歔䭅佁䅑䅁䭁䕁䅍䅁䭁䅁䉣䅁䉁䅁䅁允䅁䅁䅕さ㕏ㅤ啓歃䵁䅉䅅䅁䙁䅁䅁睁䵁䅁䅁兂䅁䅁䅁祥倱兑䅯朷䅁䅁䅯兑䅁䅁䅯睂䅅䅁䅅䅁䉁䅁䅁兂䅁䅁䅁䅁䅁䅁杷允䅁䅁䅕䅁䑁䅁䅷䅁䙁䅁䅁䅁㑁䔵䈵权睄䅁䅁权䑂䅁䅁权䡁允䅁允䅁䅁䅅䅁䙁䅁䅁䅁䅁䅁䅁䍄䉁䅁䅁兂䅁䅁䅍䅄䅁䅁䅕䅁䅁䑁歪歔䭅䵁䅳䅁䭁䕁䅍䅁䭁䅁䉣䅁䉁䅁䅁允䅁䅁䅕䅁䅁䅁䅁䅁䵁䅉䅅䅁䙁䅁䅁睁䵁䅁䅁兂䅁䅁䅁䤴㑈䅑䅯䄯䅁䅁䅯杒䅁䅁䅯睂䅅䅁䅅䅁䉁䅁䅁兂畁偭乌浆啂䅑杷允䅁䅁䅕䅁䑁䅁䅷䅁䙁䅁䅁䅁㑁䔵䈵权㑄䅁䅁权䑂䅁䅁权䡁允䅁允䅁䅁䅅䅁䙁䅁䅁䅁䅁䅁䅁䍄䉁䅁䅁兂䅁䅁䅍䅄䅁䅁䅕䅁䅁䑁歪歔䭅䱁䄸䅁䭁䕁䅍䅁䭁䅁䉣䅁䉁䅁䅁允䅁䅁䅕䅁䅁䅁䅁䅁䵁䅉䅅䅁䙁䅁䅁睁䵁䅁䅁兂䅁䅁䅁晡但兑䅯䄯䅁䅁䅯睑䅁䅁䅯睂䅅䅁䅅䅁䉁䅁䅁兂㝃框洶癃䉴䅑杷允䅁䅁䅕䅁䑁䅁䅷䅁䙁䅁䅁䅁㑁䔵䈵权⭄䅁䅁权䑂䅁䅁权䡁允䅁允䅁䅁䅅䅁䙁乁瑔獧乖兗䍚䍄䉁䅁䅁兂䅁䅁䅍䅄䅁䅁䅕䅁䅁䑁歪歔䭅䅁䉉䅁䭁䕁䅍䅁䭁䅁䉣䅁䉁䅁䅁允䅁䅁䅕䄫礹㉌偄䕃䵁䅉䅅䅁䙁䅁䅁睁䵁䅁䅁兂䅁䅁䅁住佒兑䅯䄰䅁䅁䅯睁䅁䅁䅯睂䅅䅁䅅䅁䉁䅁䅁兂橁穘摅畨睧䅑杷允䅁䅁䅕䅁䑁䅁䅷䅁䙁䅁䅁䅁㑁䔵䈵权坄䅁䅁权䑁䅁䅁权䡁允䅁允䅁䅁䅅䅁䙁䅁䩣灷坘睪䅆䍄䉁䅁䅁兂䅁䅁䅍䅄䅁䅁䅕䅁䅁䑁歪歔䭅乁䅯䅁䭁䅁䅍䅁䭁䅁䉣䅁䉁䅁䅁允䅁䅁䅕䅁䅁䅁䅁䅁䵁䅉䅅䅁䙁䅁䅁睁䵁䅁䅁兂䅁䅁䅁住佒兑䅯䄳䅁䅁䅯睁䅁䅁䅯睂䅅䅁䅅䅁䉁䅁䅁兂䅁䅁䅁䅁䅁䅁杷允䅁䅁䅕䅁䑁䅁䅷䅁䙁䅁䅁䅁㑁䔵䈵权敄䅁䅁权䑁䅁䅁权䡁允䅁允䅁䅁䅅䅁䙁䙁剗䡔啚硩䅤䍄䉁䅁䅁兂䅁䅁䅍䅄䅁䅁䅕䅁䅁䡁䭄〫䭁乁䅁䅁䭁䑁䅙䅁䭁䅁䉣䅁䉁䅁䅁允䅁䅁䅕䅁䅁䅁䅁䅁䵁䅉䅅䅁䙁䅁䅁睁䵁䅁䅁兂䅁䅁䅁住佒兑䅯朴䅁䅁䅯睁䅁䅁䅯睂䅅䅁䅅䅁䉁䅁䅁兂䅁䅁䅁䅁䅁䅁杷允䅁䅁䅕䅁䑁䅁䅷䅁䙁䅁䅁䅁㑁䔵䈵权睄䅁䅁权䑁䅁䅁权䡁允䅁允䅁䅁䅅䅁䙁䅁䅁䅁䅁䅁䅁䍄䉁䅁䅁兂䅁䅁䅍䅄䅁䅁䅕䅁䅁䑁歪歔䭅偁䅉䅁䭁䅁䅍䅁䭁䅁䉣䅁䉁䅁䅁允䅁䅁䅕䉵䘶ㄶ㑇歉䵁䅉䅅䅁䙁䅁䅁睁䵁䅁䅁兂䅁䅁䅁住佒兑䅯朰䅁䅁䅯睁䅁䅁䅯睂䅅䅁䅅䅁䉁䅁䅁兂䥂場啯歲煣䅑杷允䅁䅁䅕䅁䑁䅁䅷䅁䙁䅁䅁䅁㑁䔵䈵权㡄䅁䅁权䑁䅁䅁权䡁允䅁允䅁䅁䅅䅁䙁䵁橦稲浫歱䅬䍄䉁䅁䅁兂䅁䅁䅍䅄䅁䅁䅕䅁䅁䑁歪歔䭅佁䅯䅁䭁䅁䅍䅁䭁䅁䉣䅁䉁䅁䅁允䅁䅁䅕䅁䅁䅁䅁䅁䵁䅉䅅䅁䙁䅁䅁睁䵁䅁䅁兂䅁䅁䅁住佒兑䅯䄷䅁䅁䅯睁䅁䅁䅯睂䅅䅁䅅䅁䉁䅁䅁兂䡂煣㍉㙬㡐睐杷允䅁䅁䅕䅁䑁䅁䅷䅁䙁䅁䅁䅁㝂啌䈹权兄䅁䅁权獁䅁䅁权䡁允䅁允䅁䅁䅅䅁䙁䅁䅁䅁䅁䅁䅁䍄䉁䅁䅁兂䅁䅁䅍䅄䅁䅁䅕䅁䅁䡁瑳ご䭅佁䅁䅁䭁䍁䅷䅁䭁䅁䉣䅁䉁䅁䅁允䅁䅁䅕䅁䅁䅁䅁䅁䵁䅉䅅䅁䙁䅁䅁睁䵁䅁䅁兂䅁䅁䅁祥倱兑䅯朷䅁䅁䅯䅌䅁䅁䅯睂䅅䅁䅅䅁䉁䅁䅁兂䅁䅁䅁䅁䅁䅁杷允䅁䅁䅕䅁䑁䅁䅷䅁䙁䅁䅁䅁㝂啌䈹权祄䅁䅁权獁䅁䅁权䡁允䅁允䅁䅁䅅䅁䙁䅁䅁䅁䅁䅁䅁䍄䉁䅁䅁兂䅁䅁䅍䅄䅁䅁䅕䅁䅁䡁瑳ご䭅偁䅑䅁䭁䍁䅷䅁䭁䅁䉣䅁䉁䅁䅁允䅁䅁䅕䅁䅁䅁䅁䅁䵁䅉䅅䅁䙁䅁䅁睁䵁䅁䅁兂䅁䅁䅁祥倱兑䅯䄴䅁䅁䅯睁䅁䅁䅯睂䅅䅁䅅䅁䉁䅁䅁兂⽂灍獐扃㝈睐杷允䅁䅁䅕䅁䑁䅁䅷䅁䙁䅁䅁䅁㝂啌䈹权㙄䅁䅁权獁䅁䅁权䡁允䅁允䅁䅁䅅䅁䙁䅁䅁䅁䅁䅁䅁䍄䉁䅁䅁兂䅁䅁䅍䅄䅁䅁䅕䅁䅁䡁瑳ご䭅䅁䉁䅁䭁䍁䅷䅁䭁䅁䉣䅁䉁䅁䅁允䅁䅁䅯杂䅅䅁杷允䅁䅁䅕䅁䑁䅁䅷䅁䙁䅁䅁䅁㝂啌䈹权䕁允䅁权獁䅁䅁权䡁允䅁允䅁䅁䅅䅁䙁䅁䅁䅁䅁䅁䅁䍄䉁䅁䅁兂䅁䅁䅍䅄䅁䅁䅕䅁䅁䡁瑳ご䭅乁䅑䅁䭁䍁䄸䅁䭁䅁䉣䅁䉁䅁䅁允䅁䅁䅕䅁䅁䅁䅁䅁䵁䅉䅅䅁䙁䅁䅁睁䵁䅁䅁兂䅁䅁䅁祥倱兑䅯朱䅁䅁䅯睌䅁䅁䅯睂䅅䅁䅅䅁䉁䅁䅁兂䅁䅁䅁䅁䅁䅁杷允䅁䅁䅕䅁䑁䅁䅷䅁䙁䅁䅁䅁㝂啌䈹权奄䅁䅁权癁䅁䅁权䡁允䅁允䅁䅁䅅䅁䙁䅁䅁䅁䅁䅁䅁䍄䉁䅁䅁兂䅁䅁䅍䅄䅁䅁䅕䅁䅁䡁瑳ご䭅䵁䄴䅁䭁䍁䄸䅁䭁䅁䉣䅁䉁䅁䅁允䅁䅁䅕䅁䅁䅁䅁䅁䵁䅉䅅䅁䙁䅁䅁睁䵁䅁䅁兂䅁䅁䅁祥倱兑䅯朳䅁䅁䅯睌䅁䅁䅯睂䅅䅁䅅䅁䉁䅁䅁兂䅁䅁䅁䅁䅁䅁杷允䅁䅁䅕䅁䑁䅁䅷䅁䙁䅁䅁䅁㝂啌䈹权歄䅁䅁权癁䅁䅁权䡁允䅁允䅁䅁䅅䅁䙁䅁䅁䅁䅁䅁䅁䍄䉁䅁䅁兂䅁䅁䅍䅄䅁䅁䅕䅁䅁䝁确歔䭅乁䄴䅁䭁䑁䄰䅁䭁䅁䉣䅁䉁䅁䅁允䅁䅁䅕䅁䅁䅁䅁䅁䵁䅉䅅䅁䙁䅁䅁睁䵁䅁䅁兂䅁䅁䅁祥倱兑䅯䄫䅁䅁䅯睌䅁䅁䅯睂䅅䅁䅅䅁䉁䅁䅁兂䅁䅁䅁䅁䅁䅁杷允䅁䅁䅕䅁䑁䅁䅷䅁䙁䅁䅁䅁㝂啌䈹权⽃䅁䅁权癁䅁䅁权䡁允䅁允䅁䅁䅅䅁䙁䅁䅁䅁䅁䅁䅁䍄䉁䅁䅁兂䅁䅁䅍䅄䅁䅁䅕䅁䅁䡁瑳ご䭅偁䅯䅁䭁䍁䄸䅁䭁䅁䉣䅁䉁䅁䅁允䅁䅁䅕䅁䅁䅁䅁䅁䵁䅉䅅䅁䙁䅁䅁睁䵁䅁䅁兂䅁䅁䅁祥倱兑䅯睷䅁䅁䅯睌䅁䅁䅯睂䅅䅁䅅䅁䉁䅁䅁兂䅁䅁䅁䅁䅁䅁杷允䅁䅁䅕䅁䑁䅁䅷䅁䙁䅁䅁䅁㝂啌䈹权煄䅁䅁权癁䅁䅁权䡁允䅁允䅁䅁䅅䅁䙁䅁䅁䅁䅁䅁䅁䍄䉁䅁䅁兂䅁䅁䅍䅄䅁䅁䅕䅁䅁䡁瑳ご䭅乁䅷䅁䭁䑁䅁䅁䭁䅁䉣䅁䉁䅁䅁允䅁䅁䅕䅁䅁䅁䅁䅁䵁䅉䅅䅁䙁䅁䅁睁䵁䅁䅁兂䅁䅁䅁晡但兑䅯朸䅁䅁䅯睍䅁䅁䅯睂䅅䅁䅅䅁䉁䅁䅁兂䅁䅁䅁䅁䅁䅁杷允䅁䅁䅕䅁䑁䅁䅷䅁䙁䅁䅁䅁㝂啌䈹权敄䅁䅁权睁䅁䅁权䡁允䅁允䅁䅁䅅䅁䙁䅁䅁䅁䅁䅁䅁䍄䉁䅁䅁兂䅁䅁䅍䅄䅁䅁䅕䅁䅁䡁瑳ご䭅佁䅉䅁䭁䑁䅁䅁䭁䅁䉣䅁䉁䅁䅁允䅁䅁䅕䅁䅁䅁䅁䅁䵁䅉䅅䅁䙁䅁䅁睁䵁䅁䅁兂䅁䅁䅁祥倱兑䅯朵䅁䅁䅯䅍䅁䅁䅯睂䅅䅁䅅䅁䉁䅁䅁兂䅁䅁䅁䅁䅁䅁杷允䅁䅁䅕䅁䑁䅁䅷䅁䙁䅁䅁䅁㝂啌䈹权い䅁䅁权睁䅁䅁权䡁允䅁允䅁䅁䅅䅁䙁䅁䅁䅁䅁䅁䅁䍄䉁䅁䅁兂䅁䅁䅍䅄䅁䅁䅕䅁䅁䡁瑳ご䭅偁䅷䅁䭁䑁䅁䅁䭁䅁䉣䅁䉁䅁䅁允䅁䅁䅕䅁䅁䅁䅁䅁䵁䅉䅅䅁䙁䅁䅁睁䵁䅁䅁兂䅁䅁䅁祥倱兑䅯杁䅅䅁䅯䅍䅁䅁䅯睂䅅䅁䅅䅁䉁䅁䅁兂䅁䅁䅁䅁䅁䅁杷允䅁䅁䅕䅁䑁䅁䅷䅁䙁䅁䅁䅁㝂啌䈹权煄䅁䅁权睁䅁䅁权䡁允䅁允䅁䅁䅅䅁䙁䅁䅁䅁䅁䅁䅁䍄䉁䅁䅁兂䅁䅁䅍䅄䅁䅁䅕䅁䅁䡁瑳ご䭅偁䅙䅁䭁䑁䅁䅁䭁䅁䉣䅁䉁䅁䅁允䅁䅁䅕䅁䅁䅁䅁䅁䵁䅉䅅䅁䙁䅁䅁睁䵁䅁䅁兂䅁䅁䅁祥倱兑䅯䄰䅁䅁䅯免䅁䅁䅯睂䅅䅁䅅䅁䉁䅁䅁兂䅁䅁䅁䅁䅁䅁杷允䅁䅁䅕䅁䑁䅁䅷䅁䙁䅁䅁䅁杄晧䅨权獄䅁䅁权䉂䅁䅁权䡁允䅁允䅁䅁䅅䅁䙁䥁㙰㕦摨癴⽑䍄䉁䅁䅁兂䅁䅁䅍䅄䅁䅁䅕䅁䅁䡁瑳ご䭅䵁䄴䅁䭁䑁䅅䅁䭁䅁䉣䅁䉁䅁䅁允䅁䅁䅕䅁䅁䅁䅁䅁䵁䅉䅅䅁䙁䅁䅁睁䵁䅁䅁兂䅁䅁䅁祥倱兑䅯朳䅁䅁䅯免䅁䅁䅯睂䅅䅁䅅䅁䉁䅁䅁兂䅁䅁䅁䅁䅁䅁杷允䅁䅁䅕䅁䑁䅁䅷䅁䙁䅁䅁䅁㝂啌䈹权歄䅁䅁权硁䅁䅁权䡁允䅁允䅁䅁䅅䅁䙁䅁䅁䅁䅁䅁䅁䍄䉁䅁䅁兂䅁䅁䅍䅄䅁䅁䅕䅁䅁䡁瑳ご䭅䭁䄸䅁䭁䑁䅅䅁䭁䅁䉣䅁䉁䅁䅁允䅁䅁䅕䅁䅁䅁䅁䅁䵁䅉䅅䅁䙁䅁䅁睁䵁䅁䅁兂䅁䅁䅁祥倱兑䅯朷䅁䅁䅯免䅁䅁䅯睂䅅䅁䅅䅁䉁䅁䅁兂䅁䅁䅁䅁䅁䅁杷允䅁䅁䅕䅁䑁䅁䅷䅁䙁䅁䅁䅁睂癹䅴权㙄䅁䅁权㍁䅁䅁权䡁允䅁允䅁䅁䅅䅁䙁䅁䅁䅁䅁䅁䅁䍄䉁䅁䅁兂䅁䅁䅍䅄䅁䅁䅕䅁䅁䡁瑳ご䭅佁䅧䅁䭁䑁䅅䅁䭁䅁䉣䅁䉁䅁䅁允䅁䅁䅕䅁䅁䅁䅁䅁䵁䅉䅅䅁䙁䅁䅁睁䵁䅁䅁兂䅁䅁䅁祥倱兑䅯朰䅁䅁䅯免䅁䅁䅯睂䅅䅁䅅䅁䉁䅁䅁兂䅁䅁䅁䅁䅁䅁杷允䅁䅁䅕䅁䑁䅁䅷䅁䙁䅁䅁䅁㝂啌䈹权⽃䅁䅁权硁䅁䅁权䡁允䅁允䅁䅁䅅䅁䙁䅁䅁䅁䅁䅁䅁䍄䉁䅁䅁兂䅁䅁䅍䅄䅁䅁䅕䅁䅁䡁瑳ご䭅偁䅯䅁䭁䑁䅅䅁䭁䅁䉣䅁䉁䅁䅁允䅁䅁䅕䅁䅁䅁䅁䅁䵁䅉䅅䅁䙁䅁䅁睁䵁䅁䅁兂䅁䅁䅁祥倱兑䅯杁䅅䅁䅯免䅁䅁䅯睂䅅䅁䅅䅁䉁䅁䅁兂䅁䅁䅁䅁䅁䅁杷允䅁䅁䅕䅁䑁䅁䅷䅁䙁䅁䅁䅁㝂啌䈹权獄䅁䅁权硁䅁䅁权䡁允䅁允䅁䅁䅅䅁䙁䅁䅁䅁䅁䅁䅁䍄䉁䅁䅁兂䅁䅁䅍䅄䅁䅁䅕䅁䅁䡁瑳ご䭅乁䅷䅁䭁䍁䄴䅁䭁䅁䉣䅁䉁䅁䅁允䅁䅁䅕䅁䅁䅁䅁䅁䵁䅉䅅䅁䙁䅁䅁睁䵁䅁䅁兂䅁䅁䅁祥倱兑䅯朴䅁䅁䅯杌䅁䅁䅯睂䅅䅁䅅䅁䉁䅁䅁兂䅁䅁䅁䅁䅁䅁杷允䅁䅁䅕䅁䑁䅁䅷䅁䙁䅁䅁䅁杄晧䅨权啄䅁䅁权㉁䅁䅁权䡁允䅁允䅁䅁䅅䅁䙁䅁䅁䅁䅁䅁䅁䍄䉁䅁䅁兂䅁䅁䅍䅄䅁䅁䅕䅁䅁䡁瑳ご䭅佁䅧䅁䭁䍁䄴䅁䭁䅁䉣䅁䉁䅁䅁允䅁䅁䅕䅁䅁䅁䅁䅁䵁䅉䅅䅁䙁䅁䅁睁䵁䅁䅁兂䅁䅁䅁祥倱兑䅯睹䅁䅁䅯杌䅁䅁䅯睂䅅䅁䅅䅁䉁䅁䅁兂䅁䅁䅁䅁䅁䅁杷允䅁䅁䅕䅁䑁䅁䅷䅁䙁䅁䅁䅁㝂啌䈹权㙄䅁䅁权畁䅁䅁权䡁允䅁允䅁䅁䅅䅁䙁䅁䅁䅁䅁䅁䅁䍄䉁䅁䅁兂䅁䅁䅍䅄䅁䅁䅕䅁䅁䡁瑳ご䭅偁䄴䅁䭁䍁䄴䅁䭁䅁䉣䅁䉁䅁䅁允䅁䅁䅕䅁䅁䅁䅁䅁䵁䅉䅅䅁䙁䅁䅁睁䵁䅁䅁兂䅁䅁䅁祥倱兑䅯杁䅅䅁䅯杌䅁䅁䅯睂䅅䅁䅅䅁䉁䅁䅁兂䅁䅁䅁䅁䅁䅁杷允䅁䅁䅕䅁䑁䅁䅷䅁䙁䅁䅁䅁㝂啌䈹权䑄䅁䅁权畁䅁䅁权䡁允䅁允䅁䅁䅅䅁䙁䅁䅁䅁䅁䅁䅁䍄䉁䅁䅁兂䅁䅁䅍䅄䅁䅁䅕䅁䅁䡁瑳ご䭅䅁䉑䅁䭁䍁䄴䅁䭁䅁䉣䅁䉁䅁䅁允䅁䅁䅕䅁䅁䅁䅁䅁䵁䅉䅅䅁䙁䅁䅁睁䵁䅁䅁兂䅁䅁䅁祥倱兑䅯䄷䅁䅁䅯杌䅁䅁䅯睂䅅䅁䅅䅁䉁䅁䅁兂䅁䅁䅁䅁䅁䅁杷允䅁䅁䅕䅁䑁䅁䅷䅁䙁䅁䅁䅁㝂啌䈹权坄䅁䅁权祁䅁䅁权䡁允䅁允䅁䅁䅅䅁䙁䅁䅁䅁䅁䅁䅁䍄䉁䅁䅁兂䅁䅁䅍䅄䅁䅁䅕䅁䅁䡁瑳ご䭅乁䅧䅁䭁䑁䅉䅁䭁䅁䉣䅁䉁䅁䅁允䅁䅁䅕䅁䅁䅁䅁䅁䵁䅉䅅䅁䙁䅁䅁睁䵁䅁䅁兂䅁䅁䅁祥倱兑䅯朳䅁䅁䅯杍䅁䅁䅯睂䅅䅁䅅䅁䉁䅁䅁兂䅁䅁䅁䅁䅁䅁杷允䅁䅁䅕䅁䑁䅁䅷䅁䙁䅁䅁䅁㝂啌䈹权杄䅁䅁权祁䅁䅁权䡁允䅁允䅁䅁䅅䅁䙁䅁䅁䅁䅁䅁䅁䍄䉁䅁䅁兂䅁䅁䅍䅄䅁䅁䅕䅁䅁䡁瑳ご䭅偁䅉䅁䭁䑁䅉䅁䭁䅁䉣䅁䉁䅁䅁允䅁䅁䅕䅁䅁䅁䅁䅁䵁䅉䅅䅁䙁䅁䅁睁䵁䅁䅁兂䅁䅁䅁祥倱兑䅯末䅁䅁䅯杍䅁䅁䅯睂䅅䅁䅅䅁䉁䅁䅁兂䅁䅁䅁䅁䅁䅁杷允䅁䅁䅕䅁䑁䅁䅷䅁䙁䅁䅁䅁㝂啌䈹权㡄䅁䅁权祁䅁䅁权䡁允䅁允䅁䅁䅅䅁䙁䅁䅁䅁䅁䅁䅁䍄䉁䅁䅁兂䅁䅁䅍䅄䅁䅁䅕䅁䅁䡁瑳ご䭅乁䅁䅁䭁䑁䅑䅁䭁䅁䉣䅁䉁䅁䅁允䅁䅁䅕䅁䅁䅁䅁䅁䵁䅉䅅䅁䙁䅁䅁睁䵁䅁䅁兂䅁䅁䅁祥倱兑䅯朸䅁䅁䅯睎䅁䅁䅯睂䅅䅁䅅䅁䉁䅁䅁兂䅁䅁䅁䅁䅁䅁杷允䅁䅁䅕䅁䑁䅁䅷䅁䙁䅁䅁䅁㝂啌䈹权杄䅁䅁权ぁ䅁䅁权䡁允䅁允䅁䅁䅅䅁䙁䅁䅁䅁䅁䅁䅁䍄䉁䅁䅁兂䅁䅁䅍䅄䅁䅁䅕䅁䅁䡁瑳ご䭅佁䅉䅁䭁䑁䅑䅁䭁䅁䉣䅁䉁䅁䅁允䅁䅁䅕䅁䅁䅁䅁䅁䵁䅉䅅䅁䙁䅁䅁睁䵁䅁䅁兂䅁䅁䅁祥倱兑䅯䄵䅁䅁䅯䅎䅁䅁䅯睂䅅䅁䅅䅁䉁䅁䅁兂䅁䅁䅁䅁䅁䅁杷允䅁䅁䅕䅁䑁䅁䅷䅁䙁䅁䅁䅁㝂啌䈹权睄䅁䅁权ぁ䅁䅁权䡁允䅁允䅁䅁䅅䅁䙁䅁䅁䅁䅁䅁䅁䍄䉁䅁䅁兂䅁䅁䅍䅄䅁䅁䅕䅁䅁䡁瑳ご䭅䅁䉉䅁䭁䑁䅑䅁䭁䅁䉣䅁䉁䅁䅁允䅁䅁䅕䅁䅁䅁䅁䅁䵁䅉䅅䅁䙁䅁䅁睁䵁䅁䅁兂䅁䅁䅁祥倱兑䅯朱䅁䅁䅯睍䅁䅁䅯睂䅅䅁䅅䅁䉁䅁䅁兂䅁䅁䅁䅁䅁䅁杷允䅁䅁䅕䅁䑁䅁䅷䅁䙁䅁䅁䅁㝂啌䈹权奄䅁䅁权穁䅁䅁权䡁允䅁允䅁䅁䅅䅁䙁䅁䅁䅁䅁䅁䅁䍄䉁䅁䅁兂䅁䅁䅍䅄䅁䅁䅕䅁䅁䡁瑳ご䭅乁䅷䅁䭁䑁䅍䅁䭁䅁䉣䅁䉁䅁䅁允䅁䅁䅕䅁䅁䅁䅁䅁䵁䅉䅅䅁䙁䅁䅁睁䵁䅁䅁兂䅁䅁䅁祥倱兑䅯朳䅁䅁䅯睍䅁䅁䅯睂䅅䅁䅅䅁䉁䅁䅁兂䅁䅁䅁䅁䅁䅁杷允䅁䅁䅕䅁䑁䅁䅷䅁䙁䅁䅁䅁㝂啌䈹权杄䅁䅁权穁䅁䅁权䡁允䅁允䅁䅁䅅䅁䙁䅁䅁䅁䅁䅁䅁䍄䉁䅁䅁兂䅁䅁䅍䅄䅁䅁䅕䅁䅁䡁瑳ご䭅佁䅑䅁䭁䑁䅍䅁䭁䅁䉣䅁䉁䅁䅁允䅁䅁䅕䅁䅁䅁䅁䅁䵁䅉䅅䅁䙁䅁䅁睁䵁䅁䅁兂䅁䅁䅁祥倱兑䅯朰䅁䅁䅯睍䅁䅁䅯睂䅅䅁䅅䅁䉁䅁䅁兂䅁䅁䅁䅁䅁䅁杷允䅁䅁䅕䅁䑁䅁䅷䅁䙁䅁䅁䅁㝂啌䈹权㑄䅁䅁权穁䅁䅁权䡁允䅁允䅁䅁䅅䅁䙁䅁䅁䅁䅁䅁䅁䍄䉁䅁䅁兂䅁䅁䅍䅄䅁䅁䅕䅁䅁䡁瑳ご䭅偁䅷䅁䭁䑁䅍䅁䭁䅁䉣䅁䉁䅁䅁允䅁䅁䅕䅁䅁䅁䅁䅁䵁䅉䅅䅁䙁䅁䅁睁䵁䅁䅁兂䅁䅁䅁祥倱兑䅯杁䅅䅁䅯睍䅁䅁䅯睂䅅䅁䅅䅁䉁䅁䅁兂䅁䅁䅁䅁䅁䅁杷允䅁䅁䅕䅁䑁䅁䅷䅁䙁䅁䅁䅁㝂啌䈹权䑄䅁䅁权穁䅁䅁权䡁允䅁允䅁䅁䅅䅁䙁䅁䅁䅁䅁䅁䅁䍄䉁䅁䅁兂䅁䅁䅍䅄䅁䅁䅕䅁䅁䡁瑳ご䭅偁䅙䅁䭁䑁䅍䅁䭁䅁䉣䅁䉁䅁䅁允䅁䅁䅕䅁䅁䅁䅁䅁䵁䅉䅅䅁䙁䅁䅁睁䵁䅁䅁兂䅁䅁䅁祥倱兑䅯朱䅁䅁䅯䅏䅁䅁䅯睂䅅䅁䅅䅁䉁䅁䅁兂䅁䅁䅁䅁䅁䅁杷允䅁䅁䅕䅁䑁䅁䅷䅁䙁䅁䅁䅁㝂啌䈹权慄䅁䅁权㑁䅁䅁权䡁允䅁允䅁䅁䅅䅁䙁䅁䅁䅁䅁䅁䅁䍄䉁䅁䅁兂䅁䅁䅍䅄䅁䅁䅕䅁䅁䡁瑳ご䭅䵁䄴䅁䭁䑁䅧䅁䭁䅁䉣䅁䉁䅁䅁允䅁䅁䅕䅁䅁䅁䅁䅁䵁䅉䅅䅁䙁䅁䅁睁䵁䅁䅁兂䅁䅁䅁祥倱兑䅯朴䅁䅁䅯䅏䅁䅁䅯睂䅅䅁䅅䅁䉁䅁䅁兂䅁䅁䅁䅁䅁䅁杷允䅁䅁䅕䅁䑁䅁䅷䅁䙁䅁䅁䅁灂唸䈵权坄䅁䅁权㍁䅁䅁权䡁允䅁允䅁䅁䅅䅁䙁䅁䅁䅁䅁䅁䅁䍄䉁䅁䅁兂䅁䅁䅍䅄䅁䅁䅕䅁䅁䡁瑳ご䭅佁䅙䅁䭁䑁䅧䅁䭁䅁䉣䅁䉁䅁䅁允䅁䅁䅕䅁䅁䅁䅁䅁䵁䅉䅅䅁䙁䅁䅁睁䵁䅁䅁兂䅁䅁䅁祥倱兑䅯䄹䅁䅁䅯䅏䅁䅁䅯睂䅅䅁䅅䅁䉁䅁䅁兂䅁䅁䅁䅁䅁䅁杷允䅁䅁䅕䅁䑁䅁䅷䅁䙁䅁䅁䅁㝂啌䈹权卄䅁䅁权㑁䅁䅁权䡁允䅁允䅁䅁䅅䅁䙁䅁䅁䅁䅁䅁䅁䍄䉁䅁䅁兂䅁䅁䅍䅄䅁䅁䅕䅁䅁䡁瑳ご䭅䵁䅳䅁䭁䑁䅧䅁䭁䅁䉣䅁䉁䅁䅁允䅁䅁䅕䅁䅁䅁䅁䅁䵁䅉䅅䅁䙁䅁䅁睁䵁䅁䅁兂䅁䅁䅁晡但兑䅯䄵䅁䅁䅯䅐䅁䅁䅯睂䅅䅁䅅䅁䉁䅁䅁兂瑄な捙丶㝄睐杷允䅁䅁䅕䅁䑁䅁䅷䅁䙁䅁䅁䅁㝂啌䈹权⭄䅁䅁权㑁䅁䅁权䡁允䅁允䅁䅁䅅䅁䙁䅁䅁䅁䅁䅁䅁䍄䉁䅁䅁兂䅁䅁䅍䅄䅁䅁䅕䅁䅁䡁瑳ご䭅佁䅁䅁䭁䕁䅁䅁䭁䅁䉣䅁䉁䅁䅁允䅁䅁䅕䅁䅁䅁䅁䅁䵁䅉䅅䅁䙁䅁䅁睁䵁䅁䅁兂䅁䅁䅁祥倱兑䅯䅁䅅䅁䅯䅏䅁䅁䅯睂䅅䅁䅅䅁䉁䅁䅁权䝁允䅁䍄䉁䅁䅁兂䅁䅁䅍䅄䅁䅁䅕䅁䅁䡁瑳ご䭅佁䅯䅁䭁䑁䅧䅁䭁䅁䉣䅁䉁䅁䅁允䅁䅁䅕䅁䅁䅁䅁䅁䵁䅉䅅䅁䙁䅁䅁睁䵁䅁䅁兂䅁䅁䅁祥倱兑䅯朹䅁䅁䅯䅏䅁䅁䅯睂䅅䅁䅅䅁䉁䅁䅁兂䅁䅁䅁䅁䅁䅁杷允䅁䅁䅕䅁䑁䅁䅷䅁䙁䅁䅁䅁㝂啌䈹权兄䅁䅁权㕁䅁䅁权䡁允䅁允䅁䅁䅅䅁䙁䅁䅁䅁䅁䅁䅁䍄䉁䅁䅁兂䅁䅁䅍䅄䅁䅁䅕䅁䅁䡁瑳ご䭅乁䅧䅁䭁䑁䅫䅁䭁䅁䉣䅁䉁䅁䅁允䅁䅁䅕䅁䅁䅁䅁䅁䵁䅉䅅䅁䙁䅁䅁睁䵁䅁䅁兂䅁䅁䅁祥倱兑䅯䄴䅁䅁䅯兏䅁䅁䅯睂䅅䅁䅅䅁䉁䅁䅁兂䅁䅁䅁䅁䅁䅁杷允䅁䅁䅕䅁䑁䅁䅷䅁䙁䅁䅁䅁㝂啌䈹权楄䅁䅁权㕁䅁䅁权䡁允䅁允䅁䅁䅅䅁䙁䅁䅁䅁䅁䅁䅁䍄䉁䅁䅁兂䅁䅁䅍䅄䅁䅁䅕䅁䅁䡁瑳ご䭅佁䅑䅁䭁䑁䅫䅁䭁䅁䉣䅁䉁䅁䅁允䅁䅁䅕䅁䅁䅁䅁䅁䵁䅉䅅䅁䙁䅁䅁睁䵁䅁䅁兂䅁䅁䅁祥倱兑䅯朵䅁䅁䅯兏䅁䅁䅯睂䅅䅁䅅䅁䉁䅁䅁兂䅁䅁䅁䅁䅁䅁杷允䅁䅁䅕䅁䑁䅁䅷䅁䙁䅁䅁䅁㝂啌䈹权睄䅁䅁权㕁䅁䅁权䡁允䅁允䅁䅁䅅䅁䙁䅁䅁䅁䅁䅁䅁䍄䉁䅁䅁兂䅁䅁䅍䅄䅁䅁䅕䅁䅁䡁瑳ご䭅佁䅧䅁䭁䑁䅫䅁䭁䅁䉣䅁䉁䅁䅁允䅁䅁䅕䅁䅁䅁䅁䅁䵁䅉䅅䅁䙁䅁䅁睁䵁䅁䅁兂䅁䅁䅁祥倱兑䅯䄴䅁䅁䅯䅐䅁䅁䅯睂䅅䅁䅅䅁䉁䅁䅁兂㡁䅡睉䡄㙢睐杷允䅁䅁䅕䅁䑁䅁䅷䅁䙁䅁䅁䅁㝂啌䈹权い䅁䅁权㕁䅁䅁权䡁允䅁允䅁䅁䅅䅁䙁䅁䅁䅁䅁䅁䅁䍄䉁䅁䅁兂䅁䅁䅍䅄䅁䅁䅕䅁䅁䡁瑳ご䭅偁䅧䅁䭁䑁䅫䅁䭁䅁䉣䅁䉁䅁䅁允䅁䅁䅕䅁䅁䅁䅁䅁䵁䅉䅅䅁䙁䅁䅁睁䵁䅁䅁兂䅁䅁䅁祥倱兑䅯末䅁䅁䅯兏䅁䅁䅯睂䅅䅁䅅䅁䉁䅁䅁兂䅁䅁䅁䅁䅁䅁杷允䅁䅁䅕䅁䑁䅁䅷䅁䙁䅁䅁䅁㝂啌䈹权䅁允䅁权㕁䅁䅁权䡁允䅁允䅁䅁䅅䅁䭁䅁䉙䅁䵁䅉䅅䅁䙁䅁䅁睁䵁䅁䅁兂䅁䅁䅁祥倱兑䅯杁䅅䅁䅯兏䅁䅁䅯睂䅅䅁䅅䅁䉁䅁䅁兂䅁䅁䅁䅁䅁䅁杷允䅁䅁䅕䅁䑁䅁䅷䅁䙁䅁䅁䅁㝂啌䈹权㉄䅁䅁权㕁䅁䅁权䡁允䅁允䅁䅁䅅䅁䙁䅁䅁䅁䅁䅁䅁䍄䉁䅁䅁兂䅁䅁䅍䅄䅁䅁䅕䅁䅁䡁瑳ご䭅乁䅁䅁䭁䑁䅯䅁䭁䅁䉣䅁䉁䅁䅁允䅁䅁䅕䅁䅁䅁䅁䅁䵁䅉䅅䅁䙁䅁䅁睁䵁䅁䅁兂䅁䅁䅁祥倱兑䅯䄱䅁䅁䅯杏䅁䅁䅯睂䅅䅁䅅䅁䉁䅁䅁兂䅁䅁䅁䅁䅁䅁杷允䅁䅁䅕䅁䑁䅁䅷䅁䙁䅁䅁䅁㝂啌䈹权捄䅁䅁权㙁䅁䅁权䡁允䅁允䅁䅁䅅䅁䙁䅁䅁䅁䅁䅁䅁䍄䉁䅁䅁兂䅁䅁䅍䅄䅁䅁䅕䅁䅁䡁瑳ご䭅佁䅉䅁䭁䑁䅯䅁䭁䅁䉣䅁䉁䅁䅁允䅁䅁䅕䅁䅁䅁䅁䅁䵁䅉䅅䅁䙁䅁䅁睁䵁䅁䅁兂䅁䅁䅁祥倱兑䅯朷䅁䅁䅯杏䅁䅁䅯睂䅅䅁䅅䅁䉁䅁䅁兂䅁䅁䅁䅁䅁䅁杷允䅁䅁䅕䅁䑁䅁䅷䅁䙁䅁䅁䅁㝂啌䈹权睄䅁䅁权㙁䅁䅁权䡁允䅁允䅁䅁䅅䅁䙁䅁䅁䅁䅁䅁䅁䍄䉁䅁䅁兂䅁䅁䅍䅄䅁䅁䅕䅁䅁䡁䭄〫䭁䱁䄸䅁䭁䑁䅍䅁䭁䅁䉣䅁䉁䅁䅁允䅁䅁䅕䅁䅁䅁䅁䅁䵁䅉䅅䅁䙁䅁䅁睁䵁䅁䅁兂䅁䅁䅁祥倱兑䅯睹䅁䅁䅯杏䅁䅁䅯睂䅅䅁䅅䅁䉁䅁䅁兂䅁䅁䅁䅁䅁䅁杷允䅁䅁䅕䅁䑁䅁䅷䅁䙁䅁䅁䅁㝂啌䈹权㑄䅁䅁权㙁䅁䅁权䡁允䅁允䅁䅁䅅䅁䙁䅁䅁䅁䅁䅁䅁䍄䉁䅁䅁兂䅁䅁䅍䅄䅁䅁䅕䅁䅁䡁瑳ご䭅偁䄴䅁䭁䑁䅯䅁䭁䅁䉣䅁䉁䅁䅁允䅁䅁䅕䅁䅁䅁䅁䅁䵁䅉䅅䅁䙁䅁䅁睁䵁䅁䅁兂䅁䅁䅁祥倱兑䅯䅁䅅䅁䅯杏䅁䅁䅯睂䅅䅁䅅䅁䉁䅁䅁权䝁允䅁䍄䉁䅁䅁兂䅁䅁䅍䅄䅁䅁䅕䅁䅁䡁瑳ご䭅䅁䉉䅁䭁䑁䅯䅁䭁䅁䉣䅁䉁䅁䅁允䅁䅁䅕䅁䅁䅁䅁䅁䵁䅉䅅䅁䙁䅁䅁睁䵁䅁䅁兂䅁䅁䅁祥倱兑䅯朶䅁䅁䅯杏䅁䅁䅯睂䅅䅁䅅䅁䉁䅁䅁兂䅁䅁䅁䅁䅁䅁杷允䅁䅁䅕䅁䑁䅁䅷䅁䙁䅁䅁䅁㝂啌䈹权㉄䅁䅁权㙁䅁䅁权䡁允䅁允䅁䅁䅅䅁䙁䅁䅁䅁䅁䅁䅁䍄䉁䅁䅁兂䅁䅁䅍䅄䅁䅁䅕䅁䅁䡁䭄〫䭁偁䅙䅁䭁䅁䅍䅁䭁䅁䉣䅁䉁䅁䅁允䅁䅁䅕捸坦潙䙪樵䴸䅉䅅䅁䙁䅁䅁睁䵁䅁䅁兂䅁䅁䅁祥倱兑䅯䄲䅁䅁䅯睐䅁䅁䅯睂䅅䅁䅅䅁䉁䅁䅁兂䅁䅁䅁䅁䅁䅁杷允䅁䅁䅕䅁䑁䅁䅷䅁䙁䅁䅁䅁㝂啌䈹权慄䅁䅁权⽁䅁䅁权䡁允䅁允䅁䅁䅅䅁䙁䅁䅁䅁䅁䅁䅁䍄䉁䅁䅁兂䅁䅁䅍䅄䅁䅁䅕䅁䅁䡁瑳ご䭅佁䅙䅁䭁䑁䄸䅁䭁䅁䉣䅁䉁䅁䅁允䅁䅁䅕䅁䅁䅁䅁䅁䵁䅉䅅䅁䙁䅁䅁睁䵁䅁䅁兂䅁䅁䅁祥倱兑䅯朷䅁䅁䅯睐䅁䅁䅯睂䅅䅁䅅䅁䉁䅁䅁兂䅁䅁䅁䅁䅁䅁杷允䅁䅁䅕䅁䑁䅁䅷䅁䙁䅁䅁䅁㝂啌䈹权睄䅁䅁权⽁䅁䅁权䡁允䅁允䅁䅁䅅䅁䙁䅁䅁䅁䅁䅁䅁䍄䉁䅁䅁兂䅁䅁䅍䅄䅁䅁䅕䅁䅁䡁瑳ご䭅偁䅧䅁䭁䑁䄸䅁䭁䅁䉣䅁䉁䅁䅁允䅁䅁䅕䅁䅁䅁䅁䅁䵁䅉䅅䅁䙁䅁䅁睁䵁䅁䅁兂䅁䅁䅁䤴㑈䅑䅯䅁䅅䅁䅯杍䅁䅁䅯睂䅅䅁䅅䅁䉁䅁䅁权䝁允䅁䍄䉁䅁䅁兂䅁䅁䅍䅄䅁䅁䅕䅁䅁䡁瑳ご䭅偁䅯䅁䭁䑁䄸䅁䭁䅁䉣䅁䉁䅁䅁允䅁䅁䅕䅁䅁䅁䅁䅁䵁䅉䅅䅁䙁䅁䅁睁䵁䅁䅁兂䅁䅁䅁祥倱兑䅯术䅁䅁䅯睐䅁䅁䅯睂䅅䅁䅅䅁䉁䅁䅁兂䅁䅁䅁䅁䅁䅁杷允䅁䅁䅕䅁䑁䅁䅷䅁䙁䅁䅁䅁㝂啌䈹权㉄䅁䅁权⽁䅁䅁权䡁允䅁允䅁䅁䅅䅁䙁䅁䅁䅁䅁䅁䅁䍄䉁䅁䅁兂䅁䅁䅍䅄䅁䅁䅕䅁䅁䡁瑳ご䭅乁䅑䅁䭁䑁䅣䅁䭁䅁䉣䅁䉁䅁䅁允䅁䅁䅕䅁䅁䅁䅁䅁䵁䅉䅅䅁䙁䅁䅁睁䵁䅁䅁兂䅁䅁䅁祥倱兑䅯朱䅁䅁䅯睎䅁䅁䅯睂䅅䅁䅅䅁䉁䅁䅁兂䅁䅁䅁䅁䅁䅁杷允䅁䅁䅕䅁䑁䅁䅷䅁䙁䅁䅁䅁㝂啌䈹权奄䅁䅁权㍁䅁䅁权䡁允䅁允䅁䅁䅅䅁䙁䅁䅁䅁䅁䅁䅁䍄䉁䅁䅁兂䅁䅁䅍䅄䅁䅁䅕䅁䅁䡁瑳ご䭅乁䄴䅁䭁䑁䅣䅁䭁䅁䉣䅁䉁䅁䅁允䅁䅁䅕䅁䅁䅁䅁䅁䵁䅉䅅䅁䙁䅁䅁睁䵁䅁䅁兂䅁䅁䅁祥倱兑䅯睶䅁䅁䅯睎䅁䅁䅯睂䅅䅁䅅䅁䉁䅁䅁兂䅁䅁䅁䅁䅁䅁杷允䅁䅁䅕䅁䑁䅁䅷䅁䙁䅁䅁䅁㝂啌䈹权⭄䅁䅁权㍁䅁䅁权䡁允䅁允䅁䅁䅅䅁䙁䅁䅁䅁䅁䅁䅁䍄䉁䅁䅁兂䅁䅁䅍䅄䅁䅁䅕䅁䅁䡁瑳ご䭅䅁䉑䅁䭁䑁䅣䅁䭁䅁䉣䅁䉁䅁䅁允䅁䅁䅕䅁䅁䅁䅁䅁䵁䅉䅅䅁䙁䅁䅁睁䵁䅁䅁兂䅁䅁䅁祥倱兑䅯䄱䅁䅁䅯睏䅁䅁䅯睂䅅䅁䅅䅁䉁䅁䅁兂䅁䅁䅁䅁䅁䅁杷允䅁䅁䅕䅁䑁䅁䅷䅁䙁䅁䅁䅁㝂啌䈹权兄䅁䅁权ㅁ䅁䅁权䡁允䅁允䅁䅁䅅䅁䙁䩁歡㍊⭖楴䅸䍄䉁䅁䅁兂䅁䅁䅍䅄䅁䅁䅕䅁䅁䡁瑳ご䭅乁䅙䅁䭁䑁䅳䅁䭁䅁䉣䅁䉁䅁䅁允䅁䅁䅕䅁䅁䅁䅁䅁䵁䅉䅅䅁䙁䅁䅁睁䵁䅁䅁兂䅁䅁䅁祥倱兑䅯䄳䅁䅁䅯睏䅁䅁䅯睂䅅䅁䅅䅁䉁䅁䅁兂䅁䅁䅁䅁䅁䅁杷允䅁䅁䅕䅁䑁䅁䅷䅁䙁䅁䅁䅁㝂啌䈹权敄䅁䅁权㝁䅁䅁权䡁允䅁允䅁䅁䅅䅁䙁䅁䅁䅁䅁䅁䅁䍄䉁䅁䅁兂䅁䅁䅍䅄䅁䅁䅕䅁䅁䡁瑳ご䭅佁䅉䅁䭁䑁䅳䅁䭁䅁䉣䅁䉁䅁䅁允䅁䅁䅕䅁䅁䅁䅁䅁䵁䅉䅅䅁䙁䅁䅁睁䵁䅁䅁兂䅁䅁䅁祥倱兑䅯䄵䅁䅁䅯睏䅁䅁䅯睂䅅䅁䅅䅁䉁䅁䅁兂䅁䅁䅁䅁䅁䅁杷允䅁䅁䅕䅁䑁䅁䅷䅁䙁䅁䅁䅁㝂啌䈹权畄䅁䅁权㝁䅁䅁权䡁允䅁允䅁䅁䅅䅁䙁䅁䅁䅁䅁䅁䅁䍄䉁䅁䅁兂䅁䅁䅍䅄䅁䅁䅕䅁䅁䡁瑳ご䭅䵁䅳䅁䭁䑁䅳䅁䭁䅁䉣䅁䉁䅁䅁允䅁䅁䅕䅁䅁䅁䅁䅁䵁䅉䅅䅁䙁䅁䅁睁䵁䅁䅁兂䅁䅁䅁祥倱兑䅯䄯䅁䅁䅯睏䅁䅁䅯睂䅅䅁䅅䅁䉁䅁䅁兂䅁䅁䅁䅁䅁䅁杷允䅁䅁䅕䅁䑁䅁䅷䅁䙁䅁䅁䅁㝂啌䈹权䅁允䅁权㝁䅁䅁权䡁允䅁允䅁䅁䅅䅁䭁䅁䉙䅁䵁䅉䅅䅁䙁䅁䅁睁䵁䅁䅁兂䅁䅁䅁祥倱兑䅯杁䅅䅁䅯睏䅁䅁䅯睂䅅䅁䅅䅁䉁䅁䅁兂䅁䅁䅁䅁䅁䅁杷允䅁䅁䅕䅁䑁䅁䅷䅁䙁䅁䅁䅁㝂啌䈹权坄䅁䅁权䅂䅁䅁权䡁允䅁允䅁䅁䅅䅁䙁䅁䅁䅁䅁䅁䅁䍄䉁䅁䅁兂䅁䅁䅍䅄䅁䅁䅕䅁䅁䡁瑳ご䭅乁䅧䅁䭁䕁䅁䅁䭁䅁䉣䅁䉁䅁䅁允䅁䅁䅕䅁䅁䅁䅁䅁䵁䅉䅅䅁䙁䅁䅁睁䵁䅁䅁兂䅁䅁䅁䵣㝲䅑䅯术䅁䅁䅯䅏䅁䅁䅯睂䅅䅁䅅䅁䉁䅁䅁兂䅁䅁䅁䅁䅁䅁杷允䅁䅁䅕䅁䑁䅁䅷䅁䙁䅁䅁䅁㝂啌䈹权歄䅁䅁权䅂䅁䅁权䡁允䅁允䅁䅁䅅䅁䙁䅁䅁䅁䅁䅁䅁䍄䉁䅁䅁兂䅁䅁䅍䅄䅁䅁䅕䅁䅁䡁瑳ご䭅䭁䄸䅁䭁䕁䅁䅁䭁䅁䉣䅁䉁䅁䅁允䅁䅁䅕䅁䅁䅁䅁䅁䵁䅉䅅䅁䙁䅁䅁睁䵁䅁䅁兂䅁䅁䅁祥倱兑䅯䄶䅁䅁䅯䅑䅁䅁䅯睂䅅䅁䅅䅁䉁䅁䅁兂䅁䅁䅁䅁䅁䅁杷允䅁䅁䅕䅁䑁䅁䅷䅁䙁䅁䅁䅁㝂啌䈹权䅁允䅁权䅂䅁䅁权䡁允䅁允䅁䅁䅅䅁䭁䅁䉙䅁䵁䅉䅅䅁䙁䅁䅁睁䵁䅁䅁兂䅁䅁䅁祥倱兑䅯杁䅅䅁䅯䅑䅁䅁䅯睂䅅䅁䅅䅁䉁䅁䅁兂䅁䅁䅁䅁䅁䅁杷允䅁䅁䅕䅁䑁䅁䅷䅁䙁䅁䅁䅁㝂啌䈹权獄䅁䅁权䅂䅁䅁权䡁允䅁允䅁䅁䅅䅁䙁䅁䅁䅁䅁䅁䅁䍄䉁䅁䅁兂䅁䅁䅍䅄䅁䅁䅕䅁䅁䡁瑳ご䭅乁䅁䅁䭁䑁䄰䅁䭁䅁䉣䅁䉁䅁䅁允䅁䅁䅕䅁䅁䅁䅁䅁䵁䅉䅅䅁䙁䅁䅁睁䵁䅁䅁兂䅁䅁䅁祥倱兑䅯朱䅁䅁䅯児䅁䅁䅯睂䅅䅁䅅䅁䉁䅁䅁兂䅁䅁䅁䅁䅁䅁杷允䅁䅁䅕䅁䑁䅁䅷䅁䙁䅁䅁䅁㝂啌䈹权敄䅁䅁权㥁䅁䅁权䡁允䅁允䅁䅁䅅䅁䙁䅁䅁䅁䅁䅁䅁䍄䉁䅁䅁兂䅁䅁䅍䅄䅁䅁䅕䅁䅁䡁瑳ご䭅佁䅁䅁䭁䑁䄰䅁䭁䅁䉣䅁䉁䅁䅁允䅁䅁䅕䅁䅁䅁䅁䅁䵁䅉䅅䅁䙁䅁䅁睁䵁䅁䅁兂䅁䅁䅁祥倱兑䅯朴䅁䅁䅯児䅁䅁䅯睂䅅䅁䅅䅁䉁䅁䅁兂䅁䅁䅁䅁䅁䅁杷允䅁䅁䅕䅁䑁䅁䅷䅁䙁䅁䅁䅁㝂啌䈹权い䅁䅁权㥁䅁䅁权䡁允䅁允䅁䅁䅅䅁䙁䅁䅁䅁䅁䅁䅁䍄䉁䅁䅁兂䅁䅁䅍䅄䅁䅁䅕䅁䅁䡁瑳ご䭅䅁䉁䅁䭁䑁䄰䅁䭁䅁䉣䅁䉁䅁䅁允䅁䅁䅯杂䅅䅁杷允䅁䅁䅕䅁䑁䅁䅷䅁䙁䅁䅁䅁㝂啌䈹权䑄䅁䅁权㥁䅁䅁权䡁允䅁允䅁䅁䅅䅁䙁䅁䅁䅁䅁䅁䅁䍄䉁䅁䅁兂䅁䅁䅍䅄䅁䅁䅕䅁䅁䡁瑳ご䭅佁䅷䅁䭁䑁䄰䅁䭁䅁䉣䅁䉁䅁䅁允䅁䅁䅕䅁䅁䅁䅁䅁䵁䅉䅅䅁䙁䅁䅁睁䵁䅁䅁兂䅁䅁䅁祥倱兑䅯朹䅁䅁䅯児䅁䅁䅯睂䅅䅁䅅䅁䉁䅁䅁兂䅁䅁䅁䅁䅁䅁杷允䅁䅁䅕䅁䑁䅁䅷䅁䙁䅁䅁䅁㝂啌䈹权奄䅁䅁权㉁䅁䅁权䡁允䅁允䅁䅁䅅䅁䙁䅁䅁䅁䅁䅁䅁䍄䉁䅁䅁兂䅁䅁䅍䅄䅁䅁䅕䅁䅁䡁瑳ご䭅佁䅁䅁䭁䑁䅙䅁䭁䅁䉣䅁䉁䅁䅁允䅁䅁䅕䅁䅁䅁䅁䅁䵁䅉䅅䅁䙁䅁䅁睁䵁䅁䅁兂䅁䅁䅁祥倱兑䅯朵䅁䅁䅯李䅁䅁䅯睂䅅䅁䅅䅁䉁䅁䅁兂䅁䅁䅁䅁䅁䅁杷允䅁䅁䅕䅁䑁䅁䅷䅁䙁䅁䅁䅁㝂啌䈹权䱄䅁䅁权㉁䅁䅁权䡁允䅁允䅁䅁䅅䅁䙁䅁䅁䅁䅁䅁䅁䍄䉁䅁䅁兂䅁䅁䅍䅄䅁䅁䅕䅁䅁䡁䭄〫䭁䵁䄴䅁䭁䕁䅁䅁䭁䅁䉣䅁䉁䅁䅁允䅁䅁䅕䅁䅁䅁䅁䅁䵁䅉䅅䅁䙁䅁䅁睁䵁䅁䅁兂䅁䅁䅁䵣㝲䅑䅯朶䅁䅁䅯兒䅁䅁䅯睂䅅䅁䅅䅁䉁䅁䅁兂䅁䅁䅁䅁䅁䅁杷允䅁䅁䅕䅁䑁䅁䅷䅁䙁䅁䅁䅁㝂啌䈹权⽃䅁䅁权㉁䅁䅁权䡁允䅁允䅁䅁䅅䅁䙁䅁䅁䅁䅁䅁䅁䍄䉁䅁䅁兂䅁䅁䅍䅄䅁䅁䅕䅁䅁佁䉃䔫䭁乁䅁䅁䭁䑁䄰䅁䭁䅁䉣䅁䉁䅁䅁允䅁䅁䅕䡭䩵䉭㑎き䵁䅉䅅䅁䙁䅁䅁睁䵁䅁䅁兂䅁䅁䅁祥倱兑䅯杁䅅䅁䅯李䅁䅁䅯睂䅅䅁䅅䅁䉁䅁䅁兂䅁䅁䅁䅁䅁䅁杷允䅁䅁䅕䅁䑁䅁䅷䅁䙁䅁䅁䅁㝂啌䈹权䑄䅁䅁权㉁䅁䅁权䡁允䅁允䅁䅁䅅䅁䙁䅁䅁䅁䅁䅁䅁䍄䉁䅁䅁兂䅁䅁䅍䅄䅁䅁䅕䅁䅁䡁瑳ご䭅佁䅯䅁䭁䑁䅙䅁䭁䅁䉣䅁䉁䅁䅁允䅁䅁䅕䅁䅁䅁䅁䅁䵁䅉䅅䅁䙁䅁䅁睁䵁䅁䅁兂䅁䅁䅁祥倱兑䅯䄰䅁䅁䅯兑䅁䅁䅯睂䅅䅁䅅䅁䉁䅁䅁兂䅁䅁䅁䅁䅁䅁杷允䅁䅁䅕䅁䑁䅁䅷䅁䙁䅁䅁䅁㝂啌䈹权坄䅁䅁权䉂䅁䅁权䡁允䅁允䅁䅁䅅䅁䙁䅁䅁䅁䅁䅁䅁䍄䉁䅁䅁兂䅁䅁䅍䅄䅁䅁䅕䅁䅁䡁瑳ご䭅乁䅯䅁䭁䕁䅅䅁䭁䅁䉣䅁䉁䅁䅁允䅁䅁䅕䅁䅁䅁䅁䅁䵁䅉䅅䅁䙁䅁䅁睁䵁䅁䅁兂䅁䅁䅁祥倱兑䅯杺䅁䅁䅯兑䅁䅁䅯睂䅅䅁䅅䅁䉁䅁䅁兂䅁䅁䅁䅁䅁䅁杷允䅁䅁䅕䅁䑁䅁䅷䅁䙁䅁䅁䅁㝂啌䈹权杄䅁䅁权䉂䅁䅁权䡁允䅁允䅁䅁䅅䅁䙁䅁䅁䅁䅁䅁䅁䍄䉁䅁䅁兂䅁䅁䅍䅄䅁䅁䅕䅁䅁䡁瑳ご䭅佁䅉䅁䭁䕁䅅䅁䭁䅁䉣䅁䉁䅁䅁允䅁䅁䅕䅁䅁䅁䅁䅁䵁䅉䅅䅁䙁䅁䅁睁䵁䅁䅁兂䅁䅁䅁祥倱兑䅯䄵䅁䅁䅯兑䅁䅁䅯睂䅅䅁䅅䅁䉁䅁䅁兂䅁䅁䅁䅁䅁䅁杷允䅁䅁䅕䅁䑁䅁䅷䅁䙁䅁䅁䅁㝂啌䈹权浄䅁䅁权䉂䅁䅁权䡁允䅁允䅁䅁䅅䅁䙁䅁䅁䅁䅁䅁䅁䍄䉁䅁䅁兂䅁䅁䅍䅄䅁䅁䅕䅁䅁䡁瑳ご䭅偁䅯䅁䭁䕁䅅䅁䭁䅁䉣䅁䉁䅁䅁允䅁䅁䅕䅁䅁䅁䅁䅁䵁䅉䅅䅁䙁䅁䅁睁䵁䅁䅁兂䅁䅁䅁祥倱兑䅯䄯䅁䅁䅯兑䅁䅁䅯睂䅅䅁䅅䅁䉁䅁䅁兂䅁䅁䅁䅁䅁䅁杷允䅁䅁䅕䅁䑁䅁䅷䅁䙁䅁䅁䅁㝂啌䈹权⭄䅁䅁权䉂䅁䅁权䡁允䅁允䅁䅁䅅䅁䙁䅁䅁䅁䅁䅁䅁䍄䉁䅁䅁兂䅁䅁䅍䅄䅁䅁䅕䅁䅁䡁瑳ご䭅乁䅁䅁䭁䕁䅑䅁䭁䅁䉣䅁䉁䅁䅁允䅁䅁䅕䅁䅁䅁䅁䅁䵁䅉䅅䅁䙁䅁䅁睁䵁䅁䅁兂䅁䅁䅁晡但兑䅯朶䅁䅁䅯材䅁䅁䅯睂䅅䅁䅅䅁䉁䅁䅁兂⭄故甯㙈潄睐杷允䅁䅁䅕䅁䑁䅁䅷䅁䙁䅁䅁䅁㝂啌䈹权坄䅁䅁权䕂䅁䅁权䡁允䅁允䅁䅁䅅䅁䙁䅁䅁䅁䅁䅁䅁䍄䉁䅁䅁兂䅁䅁䅍䅄䅁䅁䅕䅁䅁䡁瑳ご䭅乁䅧䅁䭁䕁䅑䅁䭁䅁䉣䅁䉁䅁䅁允䅁䅁䅕䅁䅁䅁䅁䅁䵁䅉䅅䅁䙁䅁䅁睁䵁䅁䅁兂䅁䅁䅁䵣㝲䅑䅯䄷䅁䅁䅯村䅁䅁䅯睂䅅䅁䅅䅁䉁䅁䅁兂獁婡瑣㥌匳睐杷允䅁䅁䅕䅁䑁䅁䅷䅁䙁䅁䅁䅁㝂啌䈹权慄䅁䅁权䕂䅁䅁权䡁允䅁允䅁䅁䅅䅁䙁䅁䅁䅁䅁䅁䅁䍄䉁䅁䅁兂䅁䅁䅍䅄䅁䅁䅕䅁䅁佁䉃䔫䭁偁䅙䅁䭁䕁䅯䅁䭁䅁䉣䅁䉁䅁䅁允䅁䅁䅕㐰敢瑧唷䐸䴸䅉䅅䅁䙁䅁䅁睁䵁䅁䅁兂䅁䅁䅁祥倱兑䅯杺䅁䅁䅯䅒䅁䅁䅯睂䅅䅁䅅䅁䉁䅁䅁兂䅁䅁䅁䅁䅁䅁杷允䅁䅁䅕䅁䑁䅁䅷䅁䙁䅁䅁䅁㝂啌䈹权浄䅁䅁权䕂䅁䅁权䡁允䅁允䅁䅁䅅䅁䙁䅁䅁䅁䅁䅁䅁䍄䉁䅁䅁兂䅁䅁䅍䅄䅁䅁䅕䅁䅁䡁瑳ご䭅佁䄴䅁䭁䕁䅑䅁䭁䅁䉣䅁䉁䅁䅁允䅁䅁䅕䅁䅁䅁䅁䅁䵁䅉䅅䅁䙁䅁䅁睁䵁䅁䅁兂䅁䅁䅁祥倱兑䅯䄸䅁䅁䅯䅒䅁䅁䅯睂䅅䅁䅅䅁䉁䅁䅁兂䅁䅁䅁䅁䅁䅁杷允䅁䅁䅕䅁䑁䅁䅷䅁䙁䅁䅁䅁㝂啌䈹权祄䅁䅁权䕂䅁䅁权䡁允䅁允䅁䅁䅅䅁䙁䅁䅁䅁䅁䅁䅁䍄䉁䅁䅁兂䅁䅁䅍䅄䅁䅁䅕䅁䅁䝁确歔䭅偁䅷䅁䭁䍁䄸䅁䭁䅁䉣䅁䉁䅁䅁允䅁䅁䅕䅁䅁䅁䅁䅁䵁䅉䅅䅁䙁䅁䅁睁䵁䅁䅁兂䅁䅁䅁晡但兑䅯朰䅁䅁䅯材䅁䅁䅯睂䅅䅁䅅䅁䉁䅁䅁兂⽃慭䙋䙎湍䅑杷允䅁䅁䅕䅁䑁䅁䅷䅁䙁䅁䅁䅁㝂啌䈹权潄䅁䅁权㡁䅁䅁权䡁允䅁允䅁䅁䅅䅁䙁䭁㍍氫䬳歔䄱䍄䉁䅁䅁兂䅁䅁䅍䅄䅁䅁䅕䅁䅁䡁瑳ご䭅偁䄴䅁䭁䕁䅑䅁䭁䅁䉣䅁䉁䅁䅁允䅁䅁䅕䅁䅁䅁䅁䅁䵁䅉䅅䅁䙁䅁䅁睁䵁䅁䅁兂䅁䅁䅁祥倱兑䅯睷䅁䅁䅯䅒䅁䅁䅯睂䅅䅁䅅䅁䉁䅁䅁兂䅁䅁䅁䅁䅁䅁杷允䅁䅁䅕䅁䑁䅁䅷䅁䙁䅁䅁䅁㝂啌䈹权煄䅁䅁权䕂䅁䅁权䡁允䅁允䅁䅁䅅䅁䙁䅁䅁䅁䅁䅁䅁䍄䉁䅁䅁兂䅁䅁䅍䅄䅁䅁䅕䅁䅁䡁瑳ご䭅偁䅙䅁䭁䕁䅑䅁䭁䅁䉣䅁䉁䅁䅁允䅁䅁䅕䅁䅁䅁䅁䅁䵁䅉䅅䅁䙁䅁䅁睁䵁䅁䅁兂䅁䅁䅁祥倱兑䅯朲䅁䅁䅯杒䅁䅁䅯睂䅅䅁䅅䅁䉁䅁䅁兂䅁䅁䅁䅁䅁䅁杷允䅁䅁䅕䅁䑁䅁䅷䅁䙁䅁䅁䅁睂癹䅴权い䅁䅁权乂䅁䅁权䡁允䅁允䅁䅁䅅䅁䙁䕁佷⭫灄穁䅒䍄䉁䅁䅁兂䅁䅁䅍䅄䅁䅁䅕䅁䅁䡁瑳ご䭅佁䅉䅁䭁䕁䅙䅁䭁䅁䉣䅁䉁䅁䅁允䅁䅁䅕䅁䅁䅁䅁䅁䵁䅉䅅䅁䙁䅁䅁睁䵁䅁䅁兂䅁䅁䅁祥倱兑䅯朵䅁䅁䅯杒䅁䅁䅯睂䅅䅁䅅䅁䉁䅁䅁兂䅁䅁䅁䅁䅁䅁杷允䅁䅁䅕䅁䑁䅁䅷䅁䙁䅁䅁䅁㝂啌䈹权卄䅁䅁权䝂䅁䅁权䡁允䅁允䅁䅁䅅䅁䙁䅁䅁䅁䅁䅁䅁䍄䉁䅁䅁兂䅁䅁䅍䅄䅁䅁䅕䅁䅁䡁瑳ご䭅䵁䅳䅁䭁䕁䅙䅁䭁䅁䉣䅁䉁䅁䅁允䅁䅁䅕䅁䅁䅁䅁䅁䵁䅉䅅䅁䙁䅁䅁睁䵁䅁䅁兂䅁䅁䅁䵣㝲䅑䅯䄳䅁䅁䅯杏䅁䅁䅯睂䅅䅁䅅䅁䉁䅁䅁兂䅁䅁䅁䅁䅁䅁杷允䅁䅁䅕䅁䑁䅁䅷䅁䙁䅁䅁䅁㝂啌䈹权㑄䅁䅁权䝂䅁䅁权䡁允䅁允䅁䅁䅅䅁䙁䅁䅁䅁䅁䅁䅁䍄䉁䅁䅁兂䅁䅁䅍䅄䅁䅁䅕䅁䅁䡁瑳ご䭅偁䅯䅁䭁䕁䅙䅁䭁䅁䉣䅁䉁䅁䅁允䅁䅁䅕䅁䅁䅁䅁䅁䵁䅉䅅䅁䙁䅁䅁睁䵁䅁䅁兂䅁䅁䅁祥倱兑䅯杁䅅䅁䅯杒䅁䅁䅯睂䅅䅁䅅䅁䉁䅁䅁兂䅁䅁䅁䅁䅁䅁杷允䅁䅁䅕䅁䑁䅁䅷䅁䙁䅁䅁䅁睂癹䅴权卄䅁䅁权䥂䅁䅁权䡁允䅁允䅁䅁䅅䅁䙁䅁䅁䅁䅁䅁䅁䍄䉁䅁䅁兂䅁䅁䅍䅄䅁䅁䅕䅁䅁䡁䭄〫䭁佁䅧䅁䭁䑁䅍䅁䭁䅁䉣䅁䉁䅁䅁允䅁䅁䅕䅁䅁䅁䅁䅁䵁䅉䅅䅁䙁䅁䅁睁䵁䅁䅁兂䅁䅁䅁祥倱兑䅯䄳䅁䅁䅯睒䅁䅁䅯睂䅅䅁䅅䅁䉁䅁䅁兂䅁䅁䅁䅁䅁䅁杷允䅁䅁䅕䅁䑁䅁䅷䅁䙁䅁䅁䅁㝂啌䈹权佄䅁䅁权䡂䅁䅁权䡁允䅁允䅁䅁䅅䅁䙁䅁䅁䅁䅁䅁䅁䍄䉁䅁䅁兂䅁䅁䅍䅄䅁䅁䅕䅁䅁䡁瑳ご䭅佁䅁䅁䭁䕁䅣䅁䭁䅁䉣䅁䉁䅁䅁允䅁䅁䅕䅁䅁䅁䅁䅁䵁䅉䅅䅁䙁䅁䅁睁䵁䅁䅁兂䅁䅁䅁祥倱兑䅯朴䅁䅁䅯睒䅁䅁䅯睂䅅䅁䅅䅁䉁䅁䅁兂䅁䅁䅁䅁䅁䅁杷允䅁䅁䅕䅁䑁䅁䅷䅁䙁䅁䅁䅁㝂啌䈹权癃䅁䅁权䡂䅁䅁权䡁允䅁允䅁䅁䅅䅁䙁䅁䅁䅁䅁䅁䅁䍄䉁䅁䅁兂䅁䅁䅍䅄䅁䅁䅕䅁䅁䡁瑳ご䭅佁䄴䅁䭁䕁䅣䅁䭁䅁䉣䅁䉁䅁䅁允䅁䅁䅕䅁䅁䅁䅁䅁䵁䅉䅅䅁䙁䅁䅁睁䵁䅁䅁兂䅁䅁䅁祥倱兑䅯䄸䅁䅁䅯睒䅁䅁䅯睂䅅䅁䅅䅁䉁䅁䅁兂䅁䅁䅁䅁䅁䅁杷允䅁䅁䅕䅁䑁䅁䅷䅁䙁䅁䅁䅁㝂啌䈹权潄䅁䅁权䡂䅁䅁权䡁允䅁允䅁䅁䅅䅁䙁䅁䅁䅁䅁䅁䅁䍄䉁䅁䅁兂䅁䅁䅍䅄䅁䅁䅕䅁䅁䡁瑳ご䭅乁䅉䅁䭁䕁䅣䅁䭁䅁䉣䅁䉁䅁䅁允䅁䅁䅕䅁䅁䅁䅁䅁䵁䅉䅅䅁䙁䅁䅁睁䵁䅁䅁兂䅁䅁䅁祥倱兑䅯朹䅁䅁䅯睒䅁䅁䅯睂䅅䅁䅅䅁䉁䅁䅁兂䅁䅁䅁䅁䅁䅁杷允䅁䅁䅕䅁䑁䅁䅷䅁䙁䅁䅁䅁灂唸䈵权㉄䅁䅁权硁䅁䅁权䡁允䅁允䅁䅁䅅䅁䙁䅁䅁䅁䅁䅁䅁䍄䉁䅁䅁兂䅁䅁䅍䅄䅁䅁䅕䅁䅁䡁瑳ご䭅乁䅁䅁䭁䕁䅧䅁䭁䅁䉣䅁䉁䅁䅁允䅁䅁䅕䅁䅁䅁䅁䅁䵁䅉䅅䅁䙁䅁䅁睁䵁䅁䅁兂䅁䅁䅁祥倱兑䅯杺䅁䅁䅯䅓䅁䅁䅯睂䅅䅁䅅䅁䉁䅁䅁兂䅁䅁䅁䅁䅁䅁杷允䅁䅁䅕䅁䑁䅁䅷䅁䙁䅁䅁䅁杄晧䅨权啄䅁䅁权䍂䅁䅁权䡁允䅁允䅁䅁䅅䅁䙁䅁䅁䅁䅁䅁䅁䍄䉁䅁䅁兂䅁䅁䅍䅄䅁䅁䅕䅁䅁䡁瑳ご䭅乁䄴䅁䭁䕁䅧䅁䭁䅁䉣䅁䉁䅁䅁允䅁䅁䅕䅁䅁䅁䅁䅁䵁䅉䅅䅁䙁䅁䅁睁䵁䅁䅁兂䅁䅁䅁祥倱兑䅯䄴䅁䅁䅯䅓䅁䅁䅯睂䅅䅁䅅䅁䉁䅁䅁兂䅁䅁䅁䅁䅁䅁杷允䅁䅁䅕䅁䑁䅁䅷䅁䙁䅁䅁䅁㝂啌䈹权睄䅁䅁权䥂䅁䅁权䡁允䅁允䅁䅁䅅䅁䙁䅁䅁䅁䅁䅁䅁䍄䉁䅁䅁兂䅁䅁䅍䅄䅁䅁䅕䅁䅁䡁瑳ご䭅䱁䄸䅁䭁䕁䅧䅁䭁䅁䉣䅁䉁䅁䅁允䅁䅁䅕䅁䅁䅁䅁䅁䵁䅉䅅䅁䙁䅁䅁睁䵁䅁䅁兂䅁䅁䅁祥倱兑䅯末䅁䅁䅯䅓䅁䅁䅯睂䅅䅁䅅䅁䉁䅁䅁兂䅁䅁䅁䅁䅁䅁杷允䅁䅁䅕䅁䑁䅁䅷䅁䙁䅁䅁䅁㝂啌䈹权㡄䅁䅁权䥂䅁䅁权䡁允䅁允䅁䅁䅅䅁䙁䅁䅁䅁䅁䅁䅁䍄䉁䅁䅁兂䅁䅁䅍䅄䅁䅁䅕䅁䅁䡁瑳ご䭅乁䅙䅁䭁䕁䅫䅁䭁䅁䉣䅁䉁䅁䅁允䅁䅁䅕䱃㠶买效䐫䴸䅉䅅䅁䙁䅁䅁睁䵁䅁䅁兂䅁䅁䅁祥倱兑䅯朷䅁䅁䅯兓䅁䅁䅯睂䅅䅁䅅䅁䉁䅁䅁兂奃爯慊捳䭬䅑杷允䅁䅁䅕䅁䑁䅁䅷䅁䙁䅁䅁䅁㝂啌䈹权睄䅁䅁权䩂䅁䅁权䡁允䅁允䅁䅁䅅䅁䙁䱁歭䙉眸䕪䅂䍄䉁䅁䅁兂䅁䅁䅍䅄䅁䅁䅕䅁䅁䡁瑳ご䭅乁䅉䅁䭁䕁䅫䅁䭁䅁䉣䅁䉁䅁䅁允䅁䅁䅕䕨䝄慄塙啍䵁䅉䅅䅁䙁䅁䅁睁䵁䅁䅁兂䅁䅁䅁祥倱兑䅯睶䅁䅁䅯兓䅁䅁䅯睂䅅䅁䅅䅁䉁䅁䅁兂䅁䅁䅁䅁䅁䅁杷允䅁䅁䅕䅁䑁䅁䅷䅁䙁䅁䅁䅁㝂啌䈹权㙄䅁䅁权䩂䅁䅁权䡁允䅁允䅁䅁䅅䅁䙁䱁偫塬浔歒䌵䍄䉁䅁䅁兂䅁䅁䅍䅄䅁䅁䅕䅁䅁䡁瑳ご䭅偁䅷䅁䭁䕁䅫䅁䭁䅁䉣䅁䉁䅁䅁允䅁䅁䅕桬䙈㡢剓歑䵁䅉䅅䅁䙁䅁䅁睁䵁䅁䅁兂䅁䅁䅁祥倱兑䅯睷䅁䅁䅯兓䅁䅁䅯睂䅅䅁䅅䅁䉁䅁䅁兂坃䜹硒瑗ㄴ䅑杷允䅁䅁䅕䅁䑁䅁䅷䅁䙁䅁䅁䅁㝂啌䈹权䕁允䅁权䩂䅁䅁权䡁允䅁允䅁䅁䅅䅁䙁偁㙪慩歏票䅖䍄䉁䅁䅁兂䅁䅁䅍䅄䅁䅁䅕䅁䅁䡁瑳ご䭅佁䅷䅁䭁䕁䅫䅁䭁䅁䉣䅁䉁䅁䅁允䅁䅁䅕晖䑐卺噚樹䴸䅉䅅䅁䙁䅁䅁睁䵁䅁䅁兂䅁䅁䅁祥倱兑䅯䄱䅁䅁䅯兎䅁䅁䅯睂䅅䅁䅅䅁䉁䅁䅁兂䅁䅁䅁䅁䅁䅁杷允䅁䅁䅕䅁䑁䅁䅷䅁䙁䅁䅁䅁㝂啌䈹权浄䅁䅁权ㅁ䅁䅁权䡁允䅁允䅁䅁䅅䅁䙁䍁晭倱㙺䅑䅊䍄䉁䅁䅁兂䅁䅁䅍䅄䅁䅁䅕䅁䅁䡁瑳ご䭅䭁䄸䅁䭁䑁䅕䅁䭁䅁䉣䅁䉁䅁䅁允䅁䅁䅕剮兆䡰桐樸䴸䅉䅅䅁䙁䅁䅁睁䵁䅁䅁兂䅁䅁䅁祥倱兑䅯䄶䅁䅁䅯兎䅁䅁䅯睂䅅䅁䅅䅁䉁䅁䅁兂㡁婸畃愱䩎䅑杷允䅁䅁䅕䅁䑁䅁䅷䅁䙁䅁䅁䅁㝂啌䈹权い䅁䅁权ㅁ䅁䅁权䡁允䅁允䅁䅁䅅䅁䙁乁婴摰桅楏䅤䍄䉁䅁䅁兂䅁䅁䅍䅄䅁䅁䅕䅁䅁䡁瑳ご䭅䅁䉁䅁䭁䑁䅕䅁䭁䅁䉣䅁䉁䅁䅁允䅁䅁䅯杂䅅䅁杷允䅁䅁䅕䅁䑁䅁䅷䅁䙁䅁䅁䅁㝂啌䈹权䍁允䅁权ㅁ䅁䅁权䡁允䅁允䅁䅁䅅䅁䙁䱁啳楶穕䄰䅆䍄䉁䅁䅁兂䅁䅁䅍䅄䅁䅁䅕䅁䅁䡁瑳ご䭅佁䅯䅁䭁䑁䅕䅁䭁䅁䉣䅁䉁䅁䅁允䅁䅁䅕㑧灥祥䱮䑷䴸䅉䅅䅁䙁䅁䅁睁䵁䅁䅁兂䅁䅁䅁祥倱兑䅯䅂䅅䅁䅯兎䅁䅁䅯睂䅅䅁䅅䅁䉁䅁䅁兂畃䡗䝍桶塕䅑杷允䅁䅁䅕䅁䑁䅁䅷䅁䙁䅁䅁䅁㝂啌䈹权獄䅁䅁权ㅁ䅁䅁权䡁允䅁允䅁䅁䅅䅁䙁䝁呧捋䱉⼵⽉䍄䉁䅁䅁兂䅁䅁䅍䅄䅁䅁䅕䅁䅁䡁瑳ご䭅偁䅙䅁䭁䑁䅕䅁䭁䅁䉣䅁䉁䅁䅁允䅁䅁䅕敃楙倸㤵歁䵁䅉䅅䅁䙁䅁䅁睁䵁䅁䅁兂䅁䅁䅁祥倱兑䅯䄰䅁䅁䅯睓䅁䅁䅯睂䅅䅁䅅䅁䉁䅁䅁兂捁牕刴ひ汅䅑杷允䅁䅁䅕䅁䑁䅁䅷䅁䙁䅁䅁䅁㝂啌䈹权坄䅁䅁权䱂䅁䅁权䡁允䅁允䅁䅁䅅䅁䙁偁穮⬹瑸⽗⽣䍄䉁䅁䅁兂䅁䅁䅍䅄䅁䅁䅕䅁䅁佁䉃䔫䭁偁䅉䅁䭁䑁䅙䅁䭁䅁䉣䅁䉁䅁䅁允䅁䅁䅕噋偹癷潕え䵁䅉䅅䅁䙁䅁䅁睁䵁䅁䅁兂䅁䅁䅁祥倱兑䅯䄴䅁䅁䅯睓䅁䅁䅯睂䅅䅁䅅䅁䉁䅁䅁兂橂㑇㜰䭂㑪睐杷允䅁䅁䅕䅁䑁䅁䅷䅁䙁䅁䅁䅁㝂啌䈹权歄䅁䅁权䱂䅁䅁权䡁允䅁允䅁䅁䅅䅁䙁䱁爱㉁牐睗䅂䍄䉁䅁䅁兂䅁䅁䅍䅄䅁䅁䅕䅁䅁䡁瑳ご䭅佁䅧䅁䭁䕁䅳䅁䭁䅁䉣䅁䉁䅁䅁允䅁䅁䅕浫㝐㤷㉩こ䵁䅉䅅䅁䙁䅁䅁睁䵁䅁䅁兂䅁䅁䅁祥倱兑䅯䄹䅁䅁䅯睓䅁䅁䅯睂䅅䅁䅅䅁䉁䅁䅁兂䍁䥄癊牷瀴䅑杷允䅁䅁䅕䅁䑁䅁䅷䅁䙁䅁䅁䅁㝂啌䈹权䱄䅁䅁权䱂䅁䅁权䡁允䅁允䅁䅁䅅䅁䙁䅁䅁䅁䅁䅁䅁䍄䉁䅁䅁兂䅁䅁䅍䅄䅁䅁䅕䅁䅁䡁瑳ご䭅䱁䄸䅁䭁䕁䅳䅁䭁䅁䉣䅁䉁䅁䅁允䅁䅁䅕䅁䅁䅁䅁䅁䵁䅉䅅䅁䙁䅁䅁睁䵁䅁䅁兂䅁䅁䅁祥倱兑䅯末䅁䅁䅯睓䅁䅁䅯睂䅅䅁䅅䅁䉁䅁䅁兂䱂決儸佥丵村杷允䅁䅁䅕䅁䑁䅁䅷䅁䙁䅁䅁䅁杄晧䅨权䑄䅁䅁权㑁䅁䅁权䡁允䅁允䅁䅁䅅䅁䙁䉁䉯橯硕剱䅊䍄䉁䅁䅁兂䅁䅁䅍䅄䅁䅁䅕䅁䅁䡁瑳ご䭅䅁䉉䅁䭁䕁䅳䅁䭁䅁䉣䅁䉁䅁䅁允䅁䅁䅕湦剬乗呄稫䴸䅉䅅䅁䙁䅁䅁睁䵁䅁䅁兂䅁䅁䅁祥倱兑䅯睷䅁䅁䅯睓䅁䅁䅯睂䅅䅁䅅䅁䉁䅁䅁兂慄㜯睦䈷瀸䅑杷允䅁䅁䅕䅁䑁䅁䅷䅁䙁䅁䅁䅁㝂啌䈹权兄䅁䅁权䵂䅁䅁权䡁允䅁允䅁䅁䅅䅁䙁䑁爯䱱䘳䈸䄵䍄䉁䅁䅁兂䅁䅁䅍䅄䅁䅁䅕䅁䅁䡁瑳ご䭅乁䅧䅁䭁䕁䅷䅁䭁䅁䉣䅁䉁䅁䅁允䅁䅁䅕猷攳䍋ㅱ吶䴸䅉䅅䅁䙁䅁䅁睁䵁䅁䅁兂䅁䅁䅁祥倱兑䅯䄳䅁䅁䅯䅔䅁䅁䅯睂䅅䅁䅅䅁䉁䅁䅁兂睄㘫捏㠴瑶睐杷允䅁䅁䅕䅁䑁䅁䅷䅁䙁䅁䅁䅁㝂啌䈹权佄䅁䅁权䵂䅁䅁权䡁允䅁允䅁䅁䅅䅁䙁䩁卲吳祭⬲⽑䍄䉁䅁䅁兂䅁䅁䅍䅄䅁䅁䅕䅁䅁䡁瑳ご䭅乁䄴䅁䭁䕁䅷䅁䭁䅁䉣䅁䉁䅁䅁允䅁䅁䅕案剭灡ぶ啁䵁䅉䅅䅁䙁䅁䅁睁䵁䅁䅁兂䅁䅁䅁祥倱兑䅯䄴䅁䅁䅯䅔䅁䅁䅯睂䅅䅁䅅䅁䉁䅁䅁兂桄佦剌䅋㔯睐杷允䅁䅁䅕䅁䑁䅁䅷䅁䙁䅁䅁䅁㝂啌䈹权卄䅁䅁权䵂䅁䅁权䡁允䅁允䅁䅁䅅䅁䙁偁硁空浤䑨䅆䍄䉁䅁䅁兂䅁䅁䅍䅄䅁䅁䅕䅁䅁䡁瑳ご䭅䵁䅳䅁䭁䕁䅷䅁䭁䅁䉣䅁䉁䅁䅁允䅁䅁䅕䅁䅁䅁䅁䅁䵁䅉䅅䅁䙁䅁䅁睁䵁䅁䅁兂䅁䅁䅁祥倱兑䅯䄯䅁䅁䅯䅔䅁䅁䅯睂䅅䅁䅅䅁䉁䅁䅁兂䙂坡楤十䌱䅑杷允䅁䅁䅕䅁䑁䅁䅷䅁䙁䅁䅁䅁㝂啌䈹权⭄䅁䅁权䵂䅁䅁权䡁允䅁允䅁䅁䅅䅁䙁䝁⼹ㅦ㙴⽅䈹䍄䉁䅁䅁兂䅁䅁䅍䅄䅁䅁䅕䅁䅁䡁瑳ご䭅䅁䉁䅁䭁䕁䅷䅁䭁䅁䉣䅁䉁䅁䅁允䅁䅁䅯杂䅅䅁杷允䅁䅁䅕䅁䑁䅁䅷䅁䙁䅁䅁䅁㝂啌䈹权䍁允䅁权䵂䅁䅁权䡁允䅁允䅁䅁䅅䅁䙁䥁偩橙晌⽉⽕䍄䉁䅁䅁兂䅁䅁䅍䅄䅁䅁䅕䅁䅁䡁䭄〫䭁乁䅙䅁䭁䑁䄴䅁䭁䅁䉣䅁䉁䅁䅁允䅁䅁䅕䅁䅁䅁䅁䅁䵁䅉䅅䅁䙁䅁䅁睁䵁䅁䅁兂䅁䅁䅁祥倱兑䅯䄱䅁䅁䅯材䅁䅁䅯睂䅅䅁䅅䅁䉁䅁䅁兂䅁䅁䅁䅁䅁䅁杷允䅁䅁䅕䅁䑁䅁䅷䅁䙁䅁䅁䅁㝂啌䈹权奄䅁䅁权⭁䅁䅁权䡁允䅁允䅁䅁䅅䅁䙁偁汫畤䵚甸⽙䍄䉁䅁䅁兂䅁䅁䅍䅄䅁䅁䅕䅁䅁䡁瑳ご䭅乁䄴䅁䭁䑁䄴䅁䭁䅁䉣䅁䉁䅁䅁允䅁䅁䅕䡇ㅗ佅浮稯䴸䅉䅅䅁䙁䅁䅁睁䵁䅁䅁兂䅁䅁䅁祥倱兑䅯朴䅁䅁䅯材䅁䅁䅯睂䅅䅁䅅䅁䉁䅁䅁兂䥄歁ㅡ夰䙑䅑杷允䅁䅁䅕䅁䑁䅁䅷䅁䙁䅁䅁䅁㝂啌䈹权い䅁䅁权⭁䅁䅁权䡁允䅁允䅁䅁䅅䅁䙁䝁奯䙦乃祄䅴䍄䉁䅁䅁兂䅁䅁䅍䅄䅁䅁䅕䅁䅁䡁瑳ご䭅偁䅧䅁䭁䑁䄴䅁䭁䅁䉣䅁䉁䅁䅁允䅁䅁䅕䅁䅁䅁䅁䅁䵁䅉䅅䅁䙁䅁䅁睁䵁䅁䅁兂䅁䅁䅁祥倱兑䅯睶䅁䅁䅯材䅁䅁䅯睂䅅䅁䅅䅁䉁䅁䅁兂䅁䅁䅁䅁䅁䅁杷允䅁䅁䅕䅁䑁䅁䅷䅁䙁䅁䅁䅁㝂啌䈹权㙄䅁䅁权⭁䅁䅁权䡁允䅁允䅁䅁䅅䅁䙁䡁灏樶䅲氲䍂䍄䉁䅁䅁兂䅁䅁䅍䅄䅁䅁䅕䅁䅁䡁瑳ご䭅偁䅷䅁䭁䑁䄴䅁䭁䅁䉣䅁䉁䅁䅁允䅁䅁䅕瑢䩇瑊䵉歑䵁䅉䅅䅁䙁䅁䅁睁䵁䅁䅁兂䅁䅁䅁祥倱兑䅯术䅁䅁䅯材䅁䅁䅯睂䅅䅁䅅䅁䉁䅁䅁兂佂摖⽎㉷㤯兑杷允䅁䅁䅕䅁䑁䅁䅷䅁䙁䅁䅁䅁㝂啌䈹权䑄䅁䅁权⭁䅁䅁权䡁允䅁允䅁䅁䅅䅁䙁䝁㤷癄印祱䅆䍄䉁䅁䅁兂䅁䅁䅍䅄䅁䅁䅕䅁䅁䡁瑳ご䭅䅁䉑䅁䭁䑁䄴䅁䭁䅁䉣䅁䉁䅁䅁允䅁䅁䅕䝋呱樸㡘お䵁䅉䅅䅁䙁䅁䅁睁䵁䅁䅁兂䅁䅁䅁祥倱兑䅯䄰䅁䅁䅯兒䅁䅁䅯睂䅅䅁䅅䅁䉁䅁䅁兂䑃偸收氱杅䅑杷允䅁䅁䅕䅁䑁䅁䅷䅁䙁䅁䅁䅁㝂啌䈹权坄䅁䅁权䙂䅁䅁权䡁允䅁允䅁䅁䅅䅁䙁䅁䙪䭈樹癶⽑䍄䉁䅁䅁兂䅁䅁䅍䅄䅁䅁䅕䅁䅁䡁瑳ご䭅乁䅯䅁䭁䕁䅕䅁䭁䅁䉣䅁䉁䅁䅁允䅁䅁䅕䵉㙡㙨煶䐴䴸䅉䅅䅁䙁䅁䅁睁䵁䅁䅁兂䅁䅁䅁祥倱兑䅯杺䅁䅁䅯兒䅁䅁䅯睂䅅䅁䅅䅁䉁䅁䅁兂湃㉉眶䱬橲睐杷允䅁䅁䅕䅁䑁䅁䅷䅁䙁䅁䅁䅁㝂啌䈹权卄䅁䅁权䙂䅁䅁权䡁允䅁允䅁䅁䅅䅁䙁䍁橐祙⭑穎䅊䍄䉁䅁䅁兂䅁䅁䅍䅄䅁䅁䅕䅁䅁䡁瑳ご䭅佁䅧䅁䭁䕁䅍䅁䭁䅁䉣䅁䉁䅁䅁允䅁䅁䅕䉸䬰䥨搲䕔䵁䅉䅅䅁䙁䅁䅁睁䵁䅁䅁兂䅁䅁䅁祥倱兑䅯䄫䅁䅁䅯兒䅁䅁䅯睂䅅䅁䅅䅁䉁䅁䅁兂䅁䅁䅁䅁䅁䅁杷允䅁䅁䅕䅁䑁䅁䅷䅁䙁䅁䅁䅁㝂啌䈹权⽃䅁䅁权䙂䅁䅁权䡁允䅁允䅁䅁䅅䅁䙁䅁䅁䅁䅁䅁䅁䍄䉁䅁䅁兂䅁䅁䅍䅄䅁䅁䅕䅁䅁䡁瑳ご䭅偁䅯䅁䭁䕁䅕䅁䭁䅁䉣䅁䉁䅁䅁允䅁䅁䅕䉱䬴浕䵘さ䵉䅉䅅䅁䙁䅁䅁睁䵁䅁䅁兂䅁䅁䅁祥倱兑䅯䄯䅁䅁䅯兒䅁䅁䅯睂䅅䅁䅅䅁䉁䅁䅁兂䍂ぺ呚礲䉊䅑杷允䅁䅁䅕䅁䑁䅁䅷䅁䙁䅁䅁䅁㝂啌䈹权⭄䅁䅁权䙂䅁䅁权䡁允䅁允䅁䅁䅅䅁䙁䅁畬礰䴳⽤䉴䍄䉁䅁䅁兂䅁䅁䅍䅄䅁䅁䅕䅁䅁䡁瑳ご䭅䅁䉉䅁䭁䕁䅕䅁䭁䅁䉣䅁䉁䅁䅁允䅁䅁䅕潯睱㕥㔰䐸䴸䅉䅅䅁䙁䅁䅁睁䵁䅁䅁兂䅁䅁䅁祥倱兑䅯䅂䅅䅁䅯兒䅁䅁䅯睂䅅䅁䅅䅁䉁䅁䅁兂千夫地数渰䅑杷允䅁䅁䅕䅁䑁䅁䅷䅁䙁䅁䅁䅁㝂啌䈹权㉄䅁䅁权䙂䅁䅁权䡁允䅁允䅁䅁䅅䅁䙁䅁桔䕆䱗偯⽉䍄䉁䅁䅁兂䅁䅁䅍䅄䅁䅁䅕䅁䅁䡁瑳ご䭅乁䅑䅁䭁䑁䅷䅁䭁䅁䉣䅁䉁䅁䅁允䅁䅁䅕䅁䅁䅁䅁䅁䵁䅉䅅䅁䙁䅁䅁睁䵁䅁䅁兂䅁䅁䅁祥倱兑䅯朲䅁䅁䅯䅐䅁䅁䅯睂䅅䅁䅅䅁䉁䅁䅁兂晁㝹告䵖杄睐杷允䅁䅁䅕䅁䑁䅁䅷䅁䙁䅁䅁䅁㝂啌䈹权捄䅁䅁权㡁䅁䅁权䡁允䅁允䅁䅁䅅䅁䙁䉁牷呲䍱佨⽳䍄䉁䅁䅁兂䅁䅁䅍䅄䅁䅁䅕䅁䅁䡁瑳ご䭅䵁䄴䅁䭁䑁䅷䅁䭁䅁䉣䅁䉁䅁䅁允䅁䅁䅕扔獪照婃樴䴸䅉䅅䅁䙁䅁䅁睁䵁䅁䅁兂䅁䅁䅁䤴㑈䅑䅯朷䅁䅁䅯睎䅁䅁䅯睂䅅䅁䅅䅁䉁䅁䅁兂桂䱗㠴婕䵖䅑杷允䅁䅁䅕䅁䑁䅁䅷䅁䙁䅁䅁䅁㝂啌䈹权敄䅁䅁权㡁䅁䅁权䡁允䅁允䅁䅁䅅䅁䙁䅁敘眷偍兪䅂䍄䉁䅁䅁兂䅁䅁䅍䅄䅁䅁䅕䅁䅁䡁瑳ご䭅佁䅉䅁䭁䑁䅷䅁䭁䅁䉣䅁䉁䅁䅁允䅁䅁䅕晑䬫畖㝵啂䵁䅉䅅䅁䙁䅁䅁睁䵁䅁䅁兂䅁䅁䅁祥倱兑䅯䄯䅁䅁䅯䅐䅁䅁䅯睂䅅䅁䅅䅁䉁䅁䅁兂奁䕧打灮㤰䅑杷允䅁䅁䅕䅁䑁䅁䅷䅁䙁䅁䅁䅁㝂啌䈹权䅁允䅁权㡁䅁䅁权䡁允䅁允䅁䅁䅅䅁䭁䅁䉙䅁䵁䅉䅅䅁䙁䅁䅁睁䵁䅁䅁兂䅁䅁䅁祥倱兑䅯杁䅅䅁䅯䅐䅁䅁䅯睂䅅䅁䅅䅁䉁䅁䅁兂捃䬹〸嘰瑌睐杷允䅁䅁䅕䅁䑁䅁䅷䅁䙁䅁䅁䅁㝂啌䈹权啄䅁䅁权䭂䅁䅁权䡁允䅁允䅁䅁䅅䅁䙁䅁䅁䅁䅁䅁䅁䍄䉁䅁䅁兂䅁䅁䅍䅄䅁䅁䅕䅁䅁䡁瑳ご䭅乁䅧䅁䭁䕁䅯䅁䭁䅁䉣䅁䉁䅁䅁允䅁䅁䅕㙦䅱ㅐ偃䐵䴸䅉䅅䅁䙁䅁䅁睁䵁䅁䅁兂䅁䅁䅁祥倱兑䅯䄳䅁䅁䅯杓䅁䅁䅯睂䅅䅁䅅䅁䉁䅁䅁兂敄敏䕫⭑煶睐杷允䅁䅁䅕䅁䑁䅁䅷䅁䙁䅁䅁䅁㝂啌䈹权浄䅁䅁权䭂䅁䅁权䡁允䅁允䅁䅁䅅䅁䙁䩁癱坡㕴⽪⽳䍄䉁䅁䅁兂䅁䅁䅍䅄䅁䅁䅕䅁䅁䡁瑳ご䭅佁䄴䅁䭁䕁䅯䅁䭁䅁䉣䅁䉁䅁䅁允䅁䅁䅕氵癖㡚偮歒䵁䅉䅅䅁䙁䅁䅁睁䵁䅁䅁兂䅁䅁䅁祥倱兑䅯末䅁䅁䅯杓䅁䅁䅯睂䅅䅁䅅䅁䉁䅁䅁兂䩂摑敭硚坒村杷允䅁䅁䅕䅁䑁䅁䅷䅁䙁䅁䅁䅁㝂啌䈹权㡄䅁䅁权䭂䅁䅁权䡁允䅁允䅁䅁䅅䅁䙁䝁湫歚坋䐸䅸䍄䉁䅁䅁兂䅁䅁䅍䅄䅁䅁䅕䅁䅁䡁瑳ご䭅䅁䉁䅁䭁䕁䅯䅁䭁䅁䉣䅁䉁䅁䅁允䅁䅁䅯杂䅅䅁杷允䅁䅁䅕䅁䑁䅁䅷䅁䙁䅁䅁䅁㝂啌䈹权䍁允䅁权䭂䅁䅁权䡁允䅁允䅁䅁䅅䅁䙁䉁⽁㙎婄佴⽳䍄䉁䅁䅁兂䅁䅁䅍䅄䅁䅁䅕䅁䅁䡁瑳ご䭅䵁䅍䅁䭁䕁䅯䅁䭁䅁䉣䅁䉁䅁䅁允䅁䅁䅕浢剕煯汙啇䵁䅉䅅䅁䙁䅁䅁睁䵁䅁䅁兂䅁䅁䅁祥倱兑䅯朳䅁䅁䅯村䅁䅁䅯睂䅅䅁䅅䅁䉁䅁䅁兂奄ㅐ⽵圱䅷䅑杷允䅁䅁䅕䅁䑁䅁䅷䅁䙁䅁䅁䅁㝂啌䈹权杄䅁䅁权䍂䅁䅁权䡁允䅁允䅁䅁䅅䅁䙁䝁䥧ㅁ煸⽯⽳䍄䉁䅁䅁兂䅁䅁䅍䅄䅁䅁䅕䅁䅁䡁瑳ご䭅䱁䄸䅁䭁䕁䅉䅁䭁䅁䉣䅁䉁䅁䅁允䅁䅁䅕䅁䅁䅁䅁䅁䵁䅉䅅䅁䙁䅁䅁睁䵁䅁䅁兂䅁䅁䅁祥倱兑䅯䄯䅁䅁䅯村䅁䅁䅯睂䅅䅁䅅䅁䉁䅁䅁兂䕃⽐偸獘㝷䅑杷允䅁䅁䅕䅁䑁䅁䅷䅁䙁䅁䅁䅁㝂啌䈹权⭄䅁䅁权䍂䅁䅁权䡁允䅁允䅁䅁䅅䅁䙁䱁噋䍈げ晗䉴䍄䉁䅁䅁兂䅁䅁䅍䅄䅁䅁䅕䅁䅁䡁瑳ご䭅䅁䉁䅁䭁䕁䅉䅁䭁䅁䉣䅁䉁䅁䅁允䅁䅁䅯杂䅅䅁杷允䅁䅁䅕䅁䑁䅁䅷䅁䙁䅁䅁䅁㝂啌䈹权䑄䅁䅁权䍂䅁䅁权䡁允䅁允䅁䅁䅅䅁䙁䵁畬䑑䅶硵䅰䍄䉁䅁䅁兂䅁䅁䅍䅄䅁䅁䅕䅁䅁䡁瑳ご䭅佁䅯䅁䭁䕁䅉䅁䭁䅁䉣䅁䉁䅁䅁允䅁䅁䅕潁䜴楃䙇稱䴸䅉䅅䅁䙁䅁䅁睁䵁䅁䅁兂䅁䅁䅁祥倱兑䅯䄰䅁䅁䅯兔䅁䅁䅯睂䅅䅁䅅䅁䉁䅁䅁兂杁瑁䡩塓堸䅑杷允䅁䅁䅕䅁䑁䅁䅷䅁䙁䅁䅁䅁㝂啌䈹权啄䅁䅁权乂䅁䅁权䡁允䅁允䅁䅁䅅䅁䙁䅁䅁䅁䅁䅁䅁䍄䉁䅁䅁兂䅁䅁䅍䅄䅁䅁䅕䅁䅁䡁瑳ご䭅乁䅙䅁䭁䕁䄰䅁䭁䅁䉣䅁䉁䅁䅁允䅁䅁䅕䙂㈱祓啐䐸䴸䅉䅅䅁䙁䅁䅁睁䵁䅁䅁兂䅁䅁䅁祥倱兑䅯䄳䅁䅁䅯兔䅁䅁䅯睂䅅䅁䅅䅁䉁䅁䅁兂坂昸祤丰湔睐杷允䅁䅁䅕䅁䑁䅁䅷䅁䙁䅁䅁䅁㝂啌䈹权敄䅁䅁权乂䅁䅁权䡁允䅁允䅁䅁䅅䅁䙁䑁䥚乏灶杚䅆䍄䉁䅁䅁兂䅁䅁䅍䅄䅁䅁䅕䅁䅁䡁瑳ご䭅佁䅑䅁䭁䕁䄰䅁䭁䅁䉣䅁䉁䅁䅁允䅁䅁䅕摎䌫ㄱ灅启䴸䅉䅅䅁䙁䅁䅁睁䵁䅁䅁兂䅁䅁䅁祥倱兑䅯朷䅁䅁䅯兔䅁䅁䅯睂䅅䅁䅅䅁䉁䅁䅁兂捁整䩕晃䡚䅑杷允䅁䅁䅕䅁䑁䅁䅷䅁䙁䅁䅁䅁㝂啌䈹权㡄䅁䅁权乂䅁䅁权䡁允䅁允䅁䅁䅅䅁䙁䩁穸䘯煘䑊䅸䍄䉁䅁䅁兂䅁䅁䅍䅄䅁䅁䅕䅁䅁䡁瑳ご䭅䅁䉁䅁䭁䕁䄰䅁䭁䅁䉣䅁䉁䅁䅁允䅁䅁䅯杂䅅䅁杷允䅁䅁䅕䅁䑁䅁䅷䅁䙁䅁䅁䅁㝂啌䈹权兄䅁䅁权䑂䅁䅁权䡁允䅁允䅁䅁䅅䅁䙁䭁䘲摥湫桤䅴䍄䉁䅁䅁兂䅁䅁䅍䅄䅁䅁䅕䅁䅁䡁瑳ご䭅乁䅑䅁䭁䕁䅍䅁䭁䅁䉣䅁䉁䅁䅁允䅁䅁䅕䅁䅁䅁䅁䅁䵁䅉䅅䅁䙁䅁䅁睁䵁䅁䅁兂䅁䅁䅁祥倱兑䅯朲䅁䅁䅯睑䅁䅁䅯睂䅅䅁䅅䅁䉁䅁䅁兂㡄䜱く睊效睐杷允䅁䅁䅕䅁䑁䅁䅷䅁䙁䅁䅁䅁㝂啌䈹权佄䅁䅁权䑂䅁䅁权䡁允䅁允䅁䅁䅅䅁䙁偁〳⽅㝤敄⽁䍄䉁䅁䅁兂䅁䅁䅍䅄䅁䅁䅕䅁䅁䡁瑳ご䭅䭁䄸䅁䭁䕁䅍䅁䭁䅁䉣䅁䉁䅁䅁允䅁䅁䅕剖穲牫瑊䐶䴸䅉䅅䅁䙁䅁䅁睁䵁䅁䅁兂䅁䅁䅁祥倱兑䅯睹䅁䅁䅯睑䅁䅁䅯睂䅅䅁䅅䅁䉁䅁䅁兂䅁䅁䅁䅁䅁䅁杷允䅁䅁䅕䅁䑁䅁䅷䅁䙁䅁䅁䅁㝂啌䈹权㑄䅁䅁权䑂䅁䅁权䡁允䅁允䅁䅁䅅䅁䙁䅁䅁䅁䅁䅁䅁䍄䉁䅁䅁兂䅁䅁䅍䅄䅁䅁䅕䅁䅁䡁瑳ご䭅䱁䄸䅁䭁䕁䅍䅁䭁䅁䉣䅁䉁䅁䅁允䅁䅁䅕䅁䅁䅁䅁䅁䵁䅉䅅䅁䙁䅁䅁睁䵁䅁䅁兂䅁䅁䅁祥倱兑䅯睷䅁䅁䅯睑䅁䅁䅯睂䅅䅁䅅䅁䉁䅁䅁兂剁㝏兺瑃杅䅑杷允䅁䅁䅕䅁䑁䅁䅷䅁䙁䅁䅁䅁㝂啌䈹权佄䅁䅁权䑁䅁䅁权䡁允䅁允䅁䅁䅅䅁䙁䩁⭙汰㑡乬⼸䍄䉁䅁䅁兂䅁䅁䅍䅄䅁䅁䅕䅁䅁䡁瑳ご䭅佁䅑䅁䭁䅁䅍䅁䭁䅁䉣䅁䉁䅁䅁允䅁䅁䅕噦桌偢其稫䴸䅉䅅䅁䙁䅁䅁睁䵁䅁䅁兂䅁䅁䅁祥倱兑䅯䄶䅁䅁䅯睁䅁䅁䅯睂䅅䅁䅅䅁䉁䅁䅁兂慁䵐畢兄乂䅑杷允䅁䅁䅕䅁䑁䅁䅷䅁䙁䅁䅁䅁㝂啌䈹权祄䅁䅁权䑁䅁䅁权䡁允䅁允䅁䅁䅅䅁䙁䙁䨶䰶唴䍍䅸䍄䉁䅁䅁兂䅁䅁䅍䅄䅁䅁䅕䅁䅁䡁瑳ご䭅䵁䅳䅁䭁䅁䅍䅁䭁䅁䉣䅁䉁䅁䅁允䅁䅁䅕䅁䅁䅁䅁䅁䵁䅉䅅䅁䙁䅁䅁睁䵁䅁䅁兂䅁䅁䅁祥倱兑䅯䄫䅁䅁䅯睁䅁䅁䅯睂䅅䅁䅅䅁䉁䅁䅁兂䅁䅁䅁䅁䅁䅁杷允䅁䅁䅕䅁䑁䅁䅷䅁䙁䅁䅁䅁睂癹䅴权兄䅁䅁权獁䅁䅁权䡁允䅁允䅁䅁䅅䅁䙁䅁䅁䅁䅁䅁䅁䍄䉁䅁䅁兂䅁䅁䅍䅄䅁䅁䅕䅁䅁䡁䭄〫䭁乁䅙䅁䭁䍁䅷䅁䭁䅁䉣䅁䉁䅁䅁允䅁䅁䅕䅁䅁䅁䅁䅁䵁䅉䅅䅁䙁䅁䅁睁䵁䅁䅁兂䅁䅁䅁䵣㝲䅑䅯䄲䅁䅁䅯䅌䅁䅁䅯睂䅅䅁䅅䅁䉁䅁䅁兂䅁䅁䅁䅁䅁䅁杷允䅁䅁䅕䅁䑁䅁䅷䅁䙁䅁䅁䅁睂癹䅴权慄䅁䅁权獁䅁䅁权䡁允䅁允䅁䅁䅅䅁䙁䅁䅁䅁䅁䅁䅁䍄䉁䅁䅁兂䅁䅁䅍䅄䅁䅁䅕䅁䅁䝁确歔䭅䭁䄸䅁䭁䕁䅍䅁䭁䅁䉣䅁䉁䅁䅁允䅁䅁䅕头䌲敕⭺樸䴸䅉䅅䅁䙁䅁䅁睁䵁䅁䅁兂䅁䅁䅁䵣㝲䅑䅯杺䅁䅁䅯䅌䅁䅁䅯睂䅅䅁䅅䅁䉁䅁䅁兂䅁䅁䅁䅁䅁䅁杷允䅁䅁䅕䅁䑁䅁䅷䅁䙁䅁䅁䅁睂癹䅴权敄䅁䅁权獁䅁䅁权䡁允䅁允䅁䅁䅅䅁䙁䅁䅁䅁䅁䅁䅁䍄䉁䅁䅁兂䅁䅁䅍䅄䅁䅁䅕䅁䅁䡁䭄〫䭁佁䅁䅁䭁䍁䅷䅁䭁䅁䉣䅁䉁䅁䅁允䅁䅁䅕䅁䅁䅁䅁䅁䵁䅉䅅䅁䙁䅁䅁睁䵁䅁䅁兂䅁䅁䅁䵣㝲䅑䅯䄵䅁䅁䅯䅌䅁䅁䅯睂䅅䅁䅅䅁䉁䅁䅁兂䅁䅁䅁䅁䅁䅁杷允䅁䅁䅕䅁䑁䅁䅷䅁䙁䅁䅁䅁睂癹䅴权癃䅁䅁权獁䅁䅁权䡁允䅁允䅁䅁䅅䅁䙁䅁䅁䅁䅁䅁䅁䍄䉁䅁䅁兂䅁䅁䅍䅄䅁䅁䅕䅁䅁䡁䭄〫䭁偁䅁䅁䭁䍁䅷䅁䭁䅁䉣䅁䉁䅁䅁允䅁䅁䅕䅁䅁䅁䅁䅁䵁䅉䅅䅁䙁䅁䅁睁䵁䅁䅁兂䅁䅁䅁䵣㝲䅑䅯䄶䅁䅁䅯䅌䅁䅁䅯睂䅅䅁䅅䅁䉁䅁䅁兂䅁䅁䅁䅁䅁䅁杷允䅁䅁䅕䅁䑁䅁䅷䅁䙁䅁䅁䅁睂癹䅴权い䅁䅁权獁䅁䅁权䡁允䅁允䅁䅁䅅䅁䙁䅁䅁䅁䅁䅁䅁䍄䉁䅁䅁兂䅁䅁䅍䅄䅁䅁䅕䅁䅁䡁䭄〫䭁偁䅯䅁䭁䑁䄴䅁䭁䅁䉣䅁䉁䅁䅁允䅁䅁䅕䅁睃奈䤵䕕䵉䅉䅅䅁䙁䅁䅁睁䵁䅁䅁兂䅁䅁䅁䵣㝲䅑䅯术䅁䅁䅯䅐䅁䅁䅯睂䅅䅁䅅䅁䉁䅁䅁兂䅁䅁奄灤椷兑杷允䅁䅁䅕䅁䑁䅁䅷䅁䙁䅁䅁䅁睂癹䅴权䑄䅁䅁权獁䅁䅁权䡁允䅁允䅁䅁䅅䅁䙁䅁䅁䅁䅁䅁䅁䍄䉁䅁䅁兂䅁䅁䅍䅄䅁䅁䅕䅁䅁䡁䭄〫䭁佁䅯䅁䭁䍁䅷䅁䭁䅁䉣䅁䉁䅁䅁允䅁䅁䅕䅁䅁䅁䅁䅁䵁䅉䅅䅁䙁䅁䅁睁䵁䅁䅁兂䅁䅁䅁䵣㝲䅑䅯䄰䅁䅁䅯睌䅁䅁䅯睂䅅䅁䅅䅁䉁䅁䅁兂䅁䅁䅁䅁䅁䅁杷允䅁䅁䅕䅁䑁䅁䅷䅁䙁䅁䅁䅁睂癹䅴权坄䅁䅁权癁䅁䅁权䡁允䅁允䅁䅁䅅䅁䙁䅁䅁䅁䅁䅁䅁䍄䉁䅁䅁兂䅁䅁䅍䅄䅁䅁䅕䅁䅁䡁䭄〫䭁乁䅯䅁䭁䍁䄸䅁䭁䅁䉣䅁䉁䅁䅁允䅁䅁䅕䅁䅁䅁䅁䅁䵁䅉䅅䅁䙁䅁䅁睁䵁䅁䅁兂䅁䅁䅁䵣㝲䅑䅯䄳䅁䅁䅯睌䅁䅁䅯睂䅅䅁䅅䅁䉁䅁䅁兂䅁䅁䅁䅁䅁䅁杷允䅁䅁䅕䅁䑁䅁䅷䅁䙁䅁䅁䅁睂癹䅴权楄䅁䅁权癁䅁䅁权䡁允䅁允䅁䅁䅅䅁䙁䅁䅁䅁䅁䅁䅁䍄䉁䅁䅁兂䅁䅁䅍䅄䅁䅁䅕䅁䅁䡁䭄〫䭁佁䅙䅁䭁䍁䄸䅁䭁䅁䉣䅁䉁䅁䅁允䅁䅁䅕䅁䅁䅁䅁䅁䵁䅉䅅䅁䙁䅁䅁睁䵁䅁䅁兂䅁䅁䅁䵣㝲䅑䅯朷䅁䅁䅯睌䅁䅁䅯睂䅅䅁䅅䅁䉁䅁䅁兂䅁䅁䅁䅁䅁䅁杷允䅁䅁䅕䅁䑁䅁䅷䅁䙁䅁䅁䅁睂癹䅴权㑄䅁䅁权癁䅁䅁权䡁允䅁允䅁䅁䅅䅁䙁䅁䅁䅁䅁䅁䅁䍄䉁䅁䅁兂䅁䅁䅍䅄䅁䅁䅕䅁䅁䡁䭄〫䭁偁䅯䅁䭁䍁䄸䅁䭁䅁䉣䅁䉁䅁䅁允䅁䅁䅕䅁䅁䅁䅁䅁䵁䅉䅅䅁䙁䅁䅁睁䵁䅁䅁兂䅁䅁䅁䵣㝲䅑䅯䄯䅁䅁䅯睌䅁䅁䅯睂䅅䅁䅅䅁䉁䅁䅁兂䅁䅁䅁䅁䅁䅁杷允䅁䅁䅕䅁䑁䅁䅷䅁䙁䅁䅁䅁睂癹䅴权⭄䅁䅁权癁䅁䅁权䡁允䅁允䅁䅁䅅䅁䙁䅁䅁䅁䅁䅁䅁䍄䉁䅁䅁兂䅁䅁䅍䅄䅁䅁䅕䅁䅁䡁䭄〫䭁佁䅷䅁䭁䍁䄸䅁䭁䅁䉣䅁䉁䅁䅁允䅁䅁䅕䅁䅁䅁䅁䅁䵁䅉䅅䅁䙁䅁䅁睁䵁䅁䅁兂䅁䅁䅁䵣㝲䅑䅯䄱䅁䅁䅯䅍䅁䅁䅯睂䅅䅁䅅䅁䉁䅁䅁兂䅁䅁䅁䅁䅁䅁杷允䅁䅁䅕䅁䑁䅁䅷䅁䙁䅁䅁䅁睂癹䅴权慄䅁䅁权睁䅁䅁权䡁允䅁允䅁䅁䅅䅁䙁䅁䅁䅁䅁䅁䅁䍄䉁䅁䅁兂䅁䅁䅍䅄䅁䅁䅕䅁䅁䡁䭄〫䭁佁䅉䅁䭁䑁䅁䅁䭁䅁䉣䅁䉁䅁䅁允䅁䅁䅕䅁䅁䅁䅁䅁䵁䅉䅅䅁䙁䅁䅁睁䵁䅁䅁兂䅁䅁䅁䵣㝲䅑䅯睲䅁䅁䅯䅍䅁䅁䅯睂䅅䅁䅅䅁䉁䅁䅁兂䅁䅁䅁䅁䅁䅁杷允䅁䅁䅕䅁䑁䅁䅷䅁䙁䅁䅁䅁睂癹䅴权畄䅁䅁权睁䅁䅁权䡁允䅁允䅁䅁䅅䅁䙁䅁䅁䅁䅁䅁䅁䍄䉁䅁䅁兂䅁䅁䅍䅄䅁䅁䅕䅁䅁䡁䭄〫䭁偁䅉䅁䭁䑁䅁䅁䭁䅁䉣䅁䉁䅁䅁允䅁䅁䅕䅁䅁䅁䅁䅁䵁䅉䅅䅁䙁䅁䅁睁䵁䅁䅁兂䅁䅁䅁晡但兑䅯末䅁䅁䅯兏䅁䅁䅯睂䅅䅁䅅䅁䉁䅁䅁兂䅁䅁䅁䅁䅁䅁杷允䅁䅁䅕䅁䑁䅁䅷䅁䙁䅁䅁䅁睂癹䅴权慄䅁䅁权畁䅁䅁权䡁允䅁允䅁䅁䅅䅁䙁䅁䅁䅁䅁䅁䅁䍄䉁䅁䅁兂䅁䅁䅍䅄䅁䅁䅕䅁䅁䡁䭄〫䭁䱁䄸䅁䭁䑁䅁䅁䭁䅁䉣䅁䉁䅁䅁允䅁䅁䅕䅁䅁䅁䅁䅁䵁䅉䅅䅁䙁䅁䅁睁䵁䅁䅁兂䅁䅁䅁䵣㝲䅑䅯术䅁䅁䅯䅍䅁䅁䅯睂䅅䅁䅅䅁䉁䅁䅁兂䅁䅁䅁䅁䅁䅁杷允䅁䅁䅕䅁䑁䅁䅷䅁䙁䅁䅁䅁睂癹䅴权獄䅁䅁权睁䅁䅁权䡁允䅁允䅁䅁䅅䅁䙁䅁䅁䅁䅁䅁䅁䍄䉁䅁䅁兂䅁䅁䅍䅄䅁䅁䅕䅁䅁䡁䭄〫䭁乁䅑䅁䭁䑁䅅䅁䭁䅁䉣䅁䉁䅁䅁允䅁䅁䅕䅁䅁䅁䅁䅁䵁䅉䅅䅁䙁䅁䅁睁䵁䅁䅁兂䅁䅁䅁䵣㝲䅑䅯朱䅁䅁䅯免䅁䅁䅯睂䅅䅁䅅䅁䉁䅁䅁兂䅁䅁䅁䅁䅁䅁杷允䅁䅁䅕䅁䑁䅁䅷䅁䙁䅁䅁䅁睂癹䅴权慄䅁䅁权硁䅁䅁权䡁允䅁允䅁䅁䅅䅁䙁䅁䅁䅁䅁䅁䅁䍄䉁䅁䅁兂䅁䅁䅍䅄䅁䅁䅕䅁䅁䡁䭄〫䭁乁䄴䅁䭁䑁䅅䅁䭁䅁䉣䅁䉁䅁䅁允䅁䅁䅕䅁䅁䅁䅁䅁䵁䅉䅅䅁䙁䅁䅁睁䵁䅁䅁兂䅁䅁䅁䵣㝲䅑䅯朴䅁䅁䅯免䅁䅁䅯睂䅅䅁䅅䅁䉁䅁䅁兂䅁䅁䅁䅁䅁䅁杷允䅁䅁䅕䅁䑁䅁䅷䅁䙁䅁䅁䅁睂癹䅴权浄䅁䅁权硁䅁䅁权䡁允䅁允䅁䅁䅅䅁䙁䅁䅁䅁䅁䅁䅁䍄䉁䅁䅁兂䅁䅁䅍䅄䅁䅁䅕䅁䅁䡁䭄〫䭁䭁䄸䅁䭁䑁䅅䅁䭁䅁䉣䅁䉁䅁䅁允䅁䅁䅕䅁䅁䅁䅁䅁䵁䅉䅅䅁䙁䅁䅁睁䵁䅁䅁兂䅁䅁䅁䵣㝲䅑䅯䄸䅁䅁䅯免䅁䅁䅯睂䅅䅁䅅䅁䉁䅁䅁兂䅁䅁䅁䅁䅁䅁杷允䅁䅁䅕䅁䑁䅁䅷䅁䙁䅁䅁䅁睂癹䅴权䱄䅁䅁权硁䅁䅁权䡁允䅁允䅁䅁䅅䅁䙁䅁䅁䅁䅁䅁䅁䍄䉁䅁䅁兂䅁䅁䅍䅄䅁䅁䅕䅁䅁䡁䭄〫䭁偁䄴䅁䭁䑁䅅䅁䭁䅁䉣䅁䉁䅁䅁允䅁䅁䅕䅁䅁䅁䅁䅁䵁䅉䅅䅁䙁䅁䅁睁䵁䅁䅁兂䅁䅁䅁䵣㝲䅑䅯杁䅅䅁䅯免䅁䅁䅯睂䅅䅁䅅䅁䉁䅁䅁兂䅁䅁䅁䅁䅁䅁杷允䅁䅁䅕䅁䑁䅁䅷䅁䙁䅁䅁䅁睂癹䅴权祄䅁䅁权㡁䅁䅁权䡁允䅁允䅁䅁䅅䅁䙁乁⭔娲療椱䅬䍄䉁䅁䅁兂䅁䅁䅍䅄䅁䅁䅕䅁䅁䡁䭄〫䭁佁䅯䅁䭁䑁䅅䅁䭁䅁䉣䅁䉁䅁䅁允䅁䅁䅕䅁䅁䅁䅁䅁䵁䅉䅅䅁䙁䅁䅁睁䵁䅁䅁兂䅁䅁䅁䵣㝲䅑䅯睹䅁䅁䅯杏䅁䅁䅯睂䅅䅁䅅䅁䉁䅁䅁兂䅁䅁䅁䅁䅁䅁杷允䅁䅁䅕䅁䑁䅁䅷䅁䙁䅁䅁䅁睂癹䅴权兄䅁䅁权畁䅁䅁权䡁允䅁允䅁䅁䅅䅁䙁䅁䅁䅁䅁䅁䅁䍄䉁䅁䅁兂䅁䅁䅍䅄䅁䅁䅕䅁䅁䡁䭄〫䭁乁䄴䅁䭁䍁䄴䅁䭁䅁䉣䅁䉁䅁䅁允䅁䅁䅕䅁䅁䅁䅁䅁䵁䅉䅅䅁䙁䅁䅁睁䵁䅁䅁兂䅁䅁䅁䵣㝲䅑䅯朰䅁䅁䅯杌䅁䅁䅯睂䅅䅁䅅䅁䉁䅁䅁兂䅁䅁䅁䅁䅁䅁杷允䅁䅁䅕䅁䑁䅁䅷䅁䙁䅁䅁䅁睂癹䅴权㑄䅁䅁权畁䅁䅁权䡁允䅁允䅁䅁䅅䅁䙁䅁䅁䅁䅁䅁䅁䍄䉁䅁䅁兂䅁䅁䅍䅄䅁䅁䅕䅁䅁䡁䭄〫䭁偁䄴䅁䭁䍁䄴䅁䭁䅁䉣䅁䉁䅁䅁允䅁䅁䅕䅁䅁䅁䅁䅁䵁䅉䅅䅁䙁䅁䅁睁䵁䅁䅁兂䅁䅁䅁䵣㝲䅑䅯杁䅅䅁䅯杌䅁䅁䅯睂䅅䅁䅅䅁䉁䅁䅁兂䅁䅁䅁䅁䅁䅁杷允䅁䅁䅕䅁䑁䅁䅷䅁䙁䅁䅁䅁睂癹䅴权䑄䅁䅁权畁䅁䅁权䡁允䅁允䅁䅁䅅䅁䙁䅁䅁䅁䅁䅁䅁䍄䉁䅁䅁兂䅁䅁䅍䅄䅁䅁䅕䅁䅁䡁䭄〫䭁偁䅙䅁䭁䍁䄴䅁䭁䅁䉣䅁䉁䅁䅁允䅁䅁䅕䅁䅁䅁䅁䅁䵁䅉䅅䅁䙁䅁䅁睁䵁䅁䅁兂䅁䅁䅁䵣㝲䅑䅯䄲䅁䅁䅯杍䅁䅁䅯睂䅅䅁䅅䅁䉁䅁䅁兂䅁䅁䅁䅁䅁䅁杷允䅁䅁䅕䅁䑁䅁䅷䅁䙁䅁䅁䅁睂癹䅴权睄䅁䅁权祁䅁䅁权䡁允䅁允䅁䅁䅅䅁䙁䅁䅁䅁䅁䅁䅁䍄䉁䅁䅁兂䅁䅁䅍䅄䅁䅁䅕䅁䅁䡁䭄〫䭁偁䄴䅁䭁䑁䅉䅁䭁䅁䉣䅁䉁䅁䅁允䅁䅁䅕䅁䅁䅁䅁䅁䵁䅉䅅䅁䙁䅁䅁睁䵁䅁䅁兂䅁䅁䅁䵣㝲䅑䅯杁䅅䅁䅯杍䅁䅁䅯睂䅅䅁䅅䅁䉁䅁䅁兂䅁䅁䅁䅁䅁䅁杷允䅁䅁䅕䅁䑁䅁䅷䅁䙁䅁䅁䅁睂癹䅴权煄䅁䅁权祁䅁䅁权䡁允䅁允䅁䅁䅅䅁䙁䅁䅁䅁䅁䅁䅁䍄䉁䅁䅁兂䅁䅁䅍䅄䅁䅁䅕䅁䅁䡁䭄〫䭁佁䅷䅁䭁䑁䄴䅁䭁䅁䉣䅁䉁䅁䅁允䅁䅁䅕䅁䅁䅁䅁䅁䵁䅉䅅䅁䙁䅁䅁睁䵁䅁䅁兂䅁䅁䅁䵣㝲䅑䅯朱䅁䅁䅯杏䅁䅁䅯睂䅅䅁䅅䅁䉁䅁䅁兂䅁䅁䅁䅁䅁䅁杷允䅁䅁䅕䅁䑁䅁䅷䅁䙁䅁䅁䅁睂癹䅴权兄䅁䅁权ぁ䅁䅁权䡁允䅁允䅁䅁䅅䅁䙁䅁䅁䅁䅁䅁䅁䍄䉁䅁䅁兂䅁䅁䅍䅄䅁䅁䅕䅁䅁䡁䭄〫䭁乁䅑䅁䭁䑁䅑䅁䭁䅁䉣䅁䉁䅁䅁允䅁䅁䅕䅁䅁䅁䅁䅁䵁䅉䅅䅁䙁䅁䅁睁䵁䅁䅁兂䅁䅁䅁䵣㝲䅑䅯朱䅁䅁䅯䅎䅁䅁䅯睂䅅䅁䅅䅁䉁䅁䅁兂䅁䅁䅁䅁䅁䅁杷允䅁䅁䅕䅁䑁䅁䅷䅁䙁䅁䅁䅁睂癹䅴权佄䅁䅁权ぁ䅁䅁权䡁允䅁允䅁䅁䅅䅁䙁䅁䅁䅁䅁䅁䅁䍄䉁䅁䅁兂䅁䅁䅍䅄䅁䅁䅕䅁䅁䡁䭄〫䭁乁䄴䅁䭁䑁䅑䅁䭁䅁䉣䅁䉁䅁䅁允䅁䅁䅕䅁䅁䅁䅁䅁䵁䅉䅅䅁䙁䅁䅁睁䵁䅁䅁兂䅁䅁䅁䤴㑈䅑䅯睹䅁䅁䅯䅐䅁䅁䅯睂䅅䅁䅅䅁䉁䅁䅁兂䅁䅁䅁䅁䅁䅁杷允䅁䅁䅕䅁䑁䅁䅷䅁䙁䅁䅁䅁睂癹䅴权楄䅁䅁权ぁ䅁䅁权䡁允䅁允䅁䅁䅅䅁䙁䅁䅁䅁䅁䅁䅁䍄䉁䅁䅁兂䅁䅁䅍䅄䅁䅁䅕䅁䅁䡁䭄〫䭁佁䅑䅁䭁䑁䅑䅁䭁䅁䉣䅁䉁䅁䅁允䅁䅁䅕䅁䅁䅁䅁䅁䵁䅉䅅䅁䙁䅁䅁睁䵁䅁䅁兂䅁䅁䅁䵣㝲䅑䅯睲䅁䅁䅯䅎䅁䅁䅯睂䅅䅁䅅䅁䉁䅁䅁兂䅁䅁䅁䅁䅁䅁杷允䅁䅁䅕䅁䑁䅁䅷䅁䙁䅁䅁䅁睂癹䅴权畄䅁䅁权ぁ䅁䅁权䡁允䅁允䅁䅁䅅䅁䙁䅁䅁䅁䅁䅁䅁䍄䉁䅁䅁兂䅁䅁䅍䅄䅁䅁䅕䅁䅁䡁䭄〫䭁偁䅯䅁䭁䑁䅑䅁䭁䅁䉣䅁䉁䅁䅁允䅁䅁䅕䅁䅁䅁䅁䅁䵁䅉䅅䅁䙁䅁䅁睁䵁䅁䅁兂䅁䅁䅁䵣㝲䅑䅯䄯䅁䅁䅯䅎䅁䅁䅯睂䅅䅁䅅䅁䉁䅁䅁兂䅁䅁䅁䅁䅁䅁杷允䅁䅁䅕䅁䑁䅁䅷䅁䙁䅁䅁䅁睂癹䅴权䅁允䅁权ぁ䅁䅁权䡁允䅁允䅁䅁䅅䅁䭁䑁䈸䅁䵁䅉䅅䅁䙁䅁䅁睁䵁䅁䅁兂䅁䅁䅁䵣㝲䅑䅯朹䅁䅁䅯䅎䅁䅁䅯睂䅅䅁䅅䅁䉁䅁䅁兂䅁䅁䅁䅁䅁䅁杷允䅁䅁䅕䅁䑁䅁䅷䅁䙁䅁䅁䅁睂癹䅴权兄䅁䅁权穁䅁䅁权䡁允䅁允䅁䅁䅅䅁䙁䅁䅁䅁䅁䅁䅁䍄䉁䅁䅁兂䅁䅁䅍䅄䅁䅁䅕䅁䅁䡁䭄〫䭁乁䅙䅁䭁䑁䅍䅁䭁䅁䉣䅁䉁䅁䅁允䅁䅁䅕䅁䅁䅁䅁䅁䵁䅉䅅䅁䙁䅁䅁睁䵁䅁䅁兂䅁䅁䅁䵣㝲䅑䅯朲䅁䅁䅯睍䅁䅁䅯睂䅅䅁䅅䅁䉁䅁䅁兂䅁䅁䅁䅁䅁䅁杷允䅁䅁䅕䅁䑁䅁䅷䅁䙁䅁䅁䅁睂癹䅴权捄䅁䅁权穁䅁䅁权䡁允䅁允䅁䅁䅅䅁䙁䅁䅁䅁䅁䅁䅁䍄䉁䅁䅁兂䅁䅁䅍䅄䅁䅁䅕䅁䅁䡁䭄〫䭁乁䄴䅁䭁䑁䅍䅁䭁䅁䉣䅁䉁䅁䅁允䅁䅁䅕䅁䅁䅁䅁䅁䵁䅉䅅䅁䙁䅁䅁睁䵁䅁䅁兂䅁䅁䅁䤴㑈䅑䅯䄴䅁䅁䅯杍䅁䅁䅯睂䅅䅁䅅䅁䉁䅁䅁兂䅁䅁䅁䅁䅁䅁杷允䅁䅁䅕䅁䑁䅁䅷䅁䙁䅁䅁䅁睂癹䅴权癃䅁䅁权穁䅁䅁权䡁允䅁允䅁䅁䅅䅁䙁䅁䅁䅁䅁䅁䅁䍄䉁䅁䅁兂䅁䅁䅍䅄䅁䅁䅕䅁䅁䡁䭄〫䭁偁䅉䅁䭁䑁䅍䅁䭁䅁䉣䅁䉁䅁䅁允䅁䅁䅕䅁䅁䅁䅁䅁䵁䅉䅅䅁䙁䅁䅁睁䵁䅁䅁兂䅁䅁䅁䵣㝲䅑䅯䄫䅁䅁䅯睍䅁䅁䅯睂䅅䅁䅅䅁䉁䅁䅁兂䅁䅁䅁䅁䅁䅁杷允䅁䅁䅕䅁䑁䅁䅷䅁䙁䅁䅁䅁睂癹䅴权㡄䅁䅁权穁䅁䅁权䡁允䅁允䅁䅁䅅䅁䙁䅁䅁䅁䅁䅁䅁䍄䉁䅁䅁兂䅁䅁䅍䅄䅁䅁䅕䅁䅁䡁䭄〫䭁乁䅑䅁䭁䑁䅧䅁䭁䅁䉣䅁䉁䅁䅁允䅁䅁䅕䅁䅁䅁䅁䅁䵁䅉䅅䅁䙁䅁䅁睁䵁䅁䅁兂䅁䅁䅁䵣㝲䅑䅯䄲䅁䅁䅯䅏䅁䅁䅯睂䅅䅁䅅䅁䉁䅁䅁兂䅁䅁䅁䅁䅁䅁杷允䅁䅁䅕䅁䑁䅁䅷䅁䙁䅁䅁䅁睂癹䅴权楄䅁䅁权㑁䅁䅁权䡁允䅁允䅁䅁䅅䅁䙁䅁䅁䅁䅁䅁䅁䍄䉁䅁䅁兂䅁䅁䅍䅄䅁䅁䅕䅁䅁䡁䭄〫䭁佁䅧䅁䭁䑁䅧䅁䭁䅁䉣䅁䉁䅁䅁允䅁䅁䅕䅁䅁䅁䅁䅁䵁䅉䅅䅁䙁䅁䅁睁䵁䅁䅁兂䅁䅁䅁晡但兑䅯䄷䅁䅁䅯睏䅁䅁䅯睂䅅䅁䅅䅁䉁䅁䅁兂䅁䅁䅁䅁䅁䅁杷允䅁䅁䅕䅁䑁䅁䅷䅁䙁䅁䅁䅁睂癹䅴权い䅁䅁权㑁䅁䅁权䡁允䅁允䅁䅁䅅䅁䙁䅁䅁䅁䅁䅁䅁䍄䉁䅁䅁兂䅁䅁䅍䅄䅁䅁䅕䅁䅁䡁䭄〫䭁䵁䅳䅁䭁䑁䅧䅁䭁䅁䉣䅁䉁䅁䅁允䅁䅁䅕䅁䅁䅁䅁䅁䵁䅉䅅䅁䙁䅁䅁睁䵁䅁䅁兂䅁䅁䅁䵣㝲䅑䅯䄫䅁䅁䅯䅏䅁䅁䅯睂䅅䅁䅅䅁䉁䅁䅁兂䅁䅁䅁䅁䅁䅁杷允䅁䅁䅕䅁䑁䅁䅷䅁䙁䅁䅁䅁睂癹䅴权㡄䅁䅁权㑁䅁䅁权䡁允䅁允䅁䅁䅅䅁䙁䅁䅁䅁䅁䅁䅁䍄䉁䅁䅁兂䅁䅁䅍䅄䅁䅁䅕䅁䅁䝁确歔䭅偁䅁䅁䭁䕁䅣䅁䭁䅁䉣䅁䉁䅁䅁允䅁䅁䅕佑䩬䵴浬ぐ䵁䅉䅅䅁䙁䅁䅁睁䵁䅁䅁兂䅁䅁䅁䵣㝲䅑䅯䅂䅅䅁䅯䅏䅁䅁䅯睂䅅䅁䅅䅁䉁䅁䅁兂䅁䅁䅁䅁䅁䅁杷允䅁䅁䅕䅁䑁䅁䅷䅁䙁䅁䅁䅁睂癹䅴权坄䅁䅁权㕁䅁䅁权䡁允䅁允䅁䅁䅅䅁䙁䅁䅁䅁䅁䅁䅁䍄䉁䅁䅁兂䅁䅁䅍䅄䅁䅁䅕䅁䅁佁䉃䔫䭁佁䅯䅁䭁䕁䅁䅁䭁䅁䉣䅁䉁䅁䅁允䅁䅁䅕〵剃眵硃吴䴸䅉䅅䅁䙁䅁䅁睁䵁䅁䅁兂䅁䅁䅁䵣㝲䅑䅯朲䅁䅁䅯兏䅁䅁䅯睂䅅䅁䅅䅁䉁䅁䅁兂䅁䅁䅁䅁䅁䅁杷允䅁䅁䅕䅁䑁䅁䅷䅁䙁䅁䅁䅁睂癹䅴权畄䅁䅁权㕁䅁䅁权䡁允䅁允䅁䅁䅅䅁䙁䅁䅁䅁䅁䅁䅁䍄䉁䅁䅁兂䅁䅁䅍䅄䅁䅁䅕䅁䅁䡁䭄〫䭁佁䅧䅁䭁䑁䅫䅁䭁䅁䉣䅁䉁䅁䅁允䅁䅁䅕䅁䅁䅁䅁䅁䵁䅉䅅䅁䙁䅁䅁睁䵁䅁䅁兂䅁䅁䅁䵣㝲䅑䅯朸䅁䅁䅯兏䅁䅁䅯睂䅅䅁䅅䅁䉁䅁䅁兂䅁䅁䅁䅁䅁䅁杷允䅁䅁䅕䅁䑁䅁䅷䅁䙁䅁䅁䅁睂癹䅴权い䅁䅁权㕁䅁䅁权䡁允䅁允䅁䅁䅅䅁䙁䅁䅁䅁䅁䅁䅁䍄䉁䅁䅁兂䅁䅁䅍䅄䅁䅁䅕䅁䅁䡁䭄〫䭁䵁䅳䅁䭁䑁䅫䅁䭁䅁䉣䅁䉁䅁䅁允䅁䅁䅕䅁䅁䅁䅁䅁䵁䅉䅅䅁䙁䅁䅁睁䵁䅁䅁兂䅁䅁䅁䵣㝲䅑䅯䄫䅁䅁䅯兏䅁䅁䅯睂䅅䅁䅅䅁䉁䅁䅁兂䅁䅁䅁䅁䅁䅁杷允䅁䅁䅕䅁䑁䅁䅷䅁䙁䅁䅁䅁睂癹䅴权⭄䅁䅁权㕁䅁䅁权䡁允䅁允䅁䅁䅅䅁䙁䅁䅁䅁䅁䅁䅁䍄䉁䅁䅁兂䅁䅁䅍䅄䅁䅁䅕䅁䅁䡁䭄〫䭁䅁䉁䅁䭁䑁䅫䅁䭁䅁䉣䅁䉁䅁䅁允䅁䅁䅯睐䅅䅁杷允䅁䅁䅕䅁䑁䅁䅷䅁䙁䅁䅁䅁睂癹䅴权䍁允䅁权㕁䅁䅁权䡁允䅁允䅁䅁䅅䅁䙁䅁䅁䅁䅁䅁䅁䍄䉁䅁䅁兂䅁䅁䅍䅄䅁䅁䅕䅁䅁䡁䭄〫䭁䵁䅍䅁䭁䑁䅫䅁䭁䅁䉣䅁䉁䅁䅁允䅁䅁䅕䅁䅁䅁䅁䅁䵁䅉䅅䅁䙁䅁䅁睁䵁䅁䅁兂䅁䅁䅁晡但兑䅯䄱䅁䅁䅯䅓䅁䅁䅯睂䅅䅁䅅䅁䉁䅁䅁兂灂㕒癹杄啙䅷杷允䅁䅁䅕䅁䑁䅁䅷䅁䙁䅁䅁䅁睂癹䅴权䕁允䅁权㕁䅁䅁权䡁允䅁允䅁䅁䅅䅁䙁䅁䅁䅁䅁䅁䅁䍄䉁䅁䅁兂䅁䅁䅍䅄䅁䅁䅕䅁䅁䡁䭄〫䭁乁䄴䅁䭁䑁䅯䅁䭁䅁䉣䅁䉁䅁䅁允䅁䅁䅕䅁䅁䅁䅁䅁䵁䅉䅅䅁䙁䅁䅁睁䵁䅁䅁兂䅁䅁䅁晡但兑䅯䄯䅁䅁䅯䅑䅁䅁䅯睂䅅䅁䅅䅁䉁䅁䅁兂䅁䅁䅁䅁䅁䅁杷允䅁䅁䅕䅁䑁䅁䅷䅁䙁䅁䅁䅁睂癹䅴权歄䅁䅁权㙁䅁䅁权䡁允䅁允䅁䅁䅅䅁䙁䅁䅁䅁䅁䅁䅁䍄䉁䅁䅁兂䅁䅁䅍䅄䅁䅁䅕䅁䅁䡁䭄〫䭁佁䄴䅁䭁䑁䅯䅁䭁䅁䉣䅁䉁䅁䅁允䅁䅁䅕䅁䅁䅁䅁䅁䵁䅉䅅䅁䙁䅁䅁睁䵁䅁䅁兂䅁䅁䅁䵣㝲䅑䅯䄳䅁䅁䅯睓䅁䅁䅯睂䅅䅁䅅䅁䉁䅁䅁兂䅁䅁䅁䅁䅁䅁杷允䅁䅁䅕䅁䑁䅁䅷䅁䙁䅁䅁䅁睂癹䅴权㙄䅁䅁权㙁䅁䅁权䡁允䅁允䅁䅁䅅䅁䙁䅁䅁䅁䅁䅁䅁䍄䉁䅁䅁兂䅁䅁䅍䅄䅁䅁䅕䅁䅁䡁䭄〫䭁偁䄴䅁䭁䑁䅯䅁䭁䅁䉣䅁䉁䅁䅁允䅁䅁䅕䅁䅁䅁䅁䅁䵁䅉䅅䅁䙁䅁䅁睁䵁䅁䅁兂䅁䅁䅁䵣㝲䅑䅯䄱䅁䅁䅯睐䅁䅁䅯睂䅅䅁䅅䅁䉁䅁䅁兂䅁䅁䅁䅁䅁䅁杷允䅁䅁䅕䅁䑁䅁䅷䅁䙁䅁䅁䅁睂癹䅴权奄䅁䅁权⽁䅁䅁权䡁允䅁允䅁䅁䅅䅁䙁䅁䅁䅁䅁䅁䅁䍄䉁䅁䅁兂䅁䅁䅍䅄䅁䅁䅕䅁䅁䡁䭄〫䭁乁䅯䅁䭁䑁䄸䅁䭁䅁䉣䅁䉁䅁䅁允䅁䅁䅕䅁䅁䅁䅁䅁䵁䅉䅅䅁䙁䅁䅁睁䵁䅁䅁兂䅁䅁䅁䵣㝲䅑䅯䄳䅁䅁䅯睐䅁䅁䅯睂䅅䅁䅅䅁䉁䅁䅁兂䅁䅁䅁䅁䅁䅁杷允䅁䅁䅕䅁䑁䅁䅷䅁䙁䅁䅁䅁睂癹䅴权浄䅁䅁权⽁䅁䅁权䡁允䅁允䅁䅁䅅䅁䙁䅁䅁䅁䅁䅁䅁䍄䉁䅁䅁兂䅁䅁䅍䅄䅁䅁䅕䅁䅁䡁䭄〫䭁䭁䄸䅁䭁䑁䄸䅁䭁䅁䉣䅁䉁䅁䅁允䅁䅁䅕䅁䅁䅁䅁䅁䵁䅉䅅䅁䙁䅁䅁睁䵁䅁䅁兂䅁䅁䅁䵣㝲䅑䅯朷䅁䅁䅯睐䅁䅁䅯睂䅅䅁䅅䅁䉁䅁䅁兂䅁䅁䅁䅁䅁䅁杷允䅁䅁䅕䅁䑁䅁䅷䅁䙁䅁䅁䅁睂癹䅴权い䅁䅁权⽁䅁䅁权䡁允䅁允䅁䅁䅅䅁䙁䅁䅁䅁䅁䅁䅁䍄䉁䅁䅁兂䅁䅁䅍䅄䅁䅁䅕䅁䅁䡁䭄〫䭁偁䅷䅁䭁䕁䅅䅁䭁䅁䉣䅁䉁䅁䅁允䅁䅁䅕䅁䅁䅁䅁䅁䵁䅉䅅䅁䙁䅁䅁睁䵁䅁䅁兂䅁䅁䅁䵣㝲䅑䅯䅁䅅䅁䅯睐䅁䅁䅯睂䅅䅁䅅䅁䉁䅁䅁权⽁允䅁䍄䉁䅁䅁兂䅁䅁䅍䅄䅁䅁䅕䅁䅁䡁䭄〫䭁䅁䉉䅁䭁䑁䄸䅁䭁䅁䉣䅁䉁䅁䅁允䅁䅁䅕䅁䅁䅁䅁䅁䵁䅉䅅䅁䙁</t>
  </si>
  <si>
    <t>䅁䅁睁䵁䅁䅁兂䅁䅁䅁䵣㝲䅑䅯䄲䅁䅁䅯睎䅁䅁䅯睂䅅䅁䅅䅁䉁䅁䅁兂䅁䅁䅁䅁䅁䅁杷允䅁䅁䅕䅁䑁䅁䅷䅁䙁䅁䅁䅁睂癹䅴权慄䅁䅁权㍁䅁䅁权䡁允䅁允䅁䅁䅅䅁䙁䅁䅁䅁䅁䅁䅁䍄䉁䅁䅁兂䅁䅁䅍䅄䅁䅁䅕䅁䅁䡁䭄〫䭁乁䅷䅁䭁䑁䅣䅁䭁䅁䉣䅁䉁䅁䅁允䅁䅁䅕䅁䅁䅁䅁䅁䵁䅉䅅䅁䙁䅁䅁睁䵁䅁䅁兂䅁䅁䅁䵣㝲䅑䅯杺䅁䅁䅯睎䅁䅁䅯睂䅅䅁䅅䅁䉁䅁䅁兂䅁䅁䅁䅁䅁䅁杷允䅁䅁䅕䅁䑁䅁䅷䅁䙁䅁䅁䅁睂癹䅴权歄䅁䅁权㍁䅁䅁权䡁允䅁允䅁䅁䅅䅁䙁䅁䅁䅁䅁䅁䅁䍄䉁䅁䅁兂䅁䅁䅍䅄䅁䅁䅕䅁䅁䡁䭄〫䭁佁䅙䅁䭁䑁䅣䅁䭁䅁䉣䅁䉁䅁䅁允䅁䅁䅕䅁䅁䅁䅁䅁䵁䅉䅅䅁䙁䅁䅁睁䵁䅁䅁兂䅁䅁䅁䵣㝲䅑䅯睲䅁䅁䅯睎䅁䅁䅯睂䅅䅁䅅䅁䉁䅁䅁兂䅁䅁䅁䅁䅁䅁杷允䅁䅁䅕䅁䑁䅁䅷䅁䙁䅁䅁䅁睂癹䅴权睄䅁䅁权㍁䅁䅁权䡁允䅁允䅁䅁䅅䅁䙁䅁䅁䅁䅁䅁䅁䍄䉁䅁䅁兂䅁䅁䅍䅄䅁䅁䅕䅁䅁䡁䭄〫䭁偁䅉䅁䭁䑁䅣䅁䭁䅁䉣䅁䉁䅁䅁允䅁䅁䅕䅁䅁䅁䅁䅁䵁䅉䅅䅁䙁䅁䅁睁䵁䅁䅁兂䅁䅁䅁䵣㝲䅑䅯睹䅁䅁䅯睎䅁䅁䅯睂䅅䅁䅅䅁䉁䅁䅁兂䅁䅁䅁䅁䅁䅁杷允䅁䅁䅕䅁䑁䅁䅷䅁䙁䅁䅁䅁灂唸䈵权畄䅁䅁权䍂䅁䅁权䡁允䅁允䅁䅁䅅䅁䙁䭁䥣㑏橬歃䅰䍄䉁䅁䅁兂䅁䅁䅍䅄䅁䅁䅕䅁䅁䡁䭄〫䭁偁䅧䅁䭁䑁䅣䅁䭁䅁䉣䅁䉁䅁䅁允䅁䅁䅕䅁䅁䅁䅁䅁䵁䅉䅅䅁䙁䅁䅁睁䵁䅁䅁兂䅁䅁䅁䵣㝲䅑䅯术䅁䅁䅯睎䅁䅁䅯睂䅅䅁䅅䅁䉁䅁䅁兂䅁䅁䅁䅁䅁䅁杷允䅁䅁䅕䅁䑁䅁䅷䅁䙁䅁䅁䅁睂癹䅴权䅁允䅁权㍁䅁䅁权䡁允䅁允䅁䅁䅅䅁䭁䑁䈸䅁䵁䅉䅅䅁䙁䅁䅁睁䵁䅁䅁兂䅁䅁䅁䵣㝲䅑䅯朶䅁䅁䅯睎䅁䅁䅯睂䅅䅁䅅䅁䉁䅁䅁兂䅁䅁䅁䅁䅁䅁杷允䅁䅁䅕䅁䑁䅁䅷䅁䙁䅁䅁䅁睂癹䅴权慄䅁䅁权㝁䅁䅁权䡁允䅁允䅁䅁䅅䅁䙁䅁䅁䅁䅁䅁䅁䍄䉁䅁䅁兂䅁䅁䅍䅄䅁䅁䅕䅁䅁䡁䭄〫䭁偁䅁䅁䭁䑁䅳䅁䭁䅁䉣䅁䉁䅁䅁允䅁䅁䅕䅁䅁䅁䅁䅁䵁䅉䅅䅁䙁䅁䅁睁䵁䅁䅁兂䅁䅁䅁䵣㝲䅑䅯䄶䅁䅁䅯睏䅁䅁䅯睂䅅䅁䅅䅁䉁䅁䅁兂䅁䅁䅁䅁䅁䅁杷允䅁䅁䅕䅁䑁䅁䅷䅁䙁䅁䅁䅁睂癹䅴权祄䅁䅁权㝁䅁䅁权䡁允䅁允䅁䅁䅅䅁䙁䅁䅁䅁䅁䅁䅁䍄䉁䅁䅁兂䅁䅁䅍䅄䅁䅁䅕䅁䅁䡁䭄〫䭁偁䅑䅁䭁䑁䅳䅁䭁䅁䉣䅁䉁䅁䅁允䅁䅁䅕䅁䅁䅁䅁䅁䵁䅉䅅䅁䙁䅁䅁睁䵁䅁䅁兂䅁䅁䅁晡但兑䅯䄵䅁䅁䅯兑䅁䅁䅯睂䅅䅁䅅䅁䉁䅁䅁兂䭃扆穖桔䑣䅑杷允䅁䅁䅕䅁䑁䅁䅷䅁䙁䅁䅁䅁灂唸䈵权畄䅁䅁权㍁䅁䅁权䡁允䅁允䅁䅁䅅䅁䙁䅁䅁䅁䅁䅁䅁䍄䉁䅁䅁兂䅁䅁䅍䅄䅁䅁䅕䅁䅁佁䉃䔫䭁佁䅑䅁䭁䑁䅍䅁䭁䅁䉣䅁䉁䅁䅁允䅁䅁䅕䅁䅁䅁䅁䅁䵁䅉䅅䅁䙁䅁䅁睁䵁䅁䅁兂䅁䅁䅁䵣㝲䅑䅯睹䅁䅁䅯睏䅁䅁䅯睂䅅䅁䅅䅁䉁䅁䅁兂䅁䅁䅁䅁䅁䅁杷允䅁䅁䅕䅁䑁䅁䅷䅁䙁䅁䅁䅁睂癹䅴权⭄䅁䅁权㝁䅁䅁权䡁允䅁允䅁䅁䅅䅁䙁䅁䅁䅁䅁䅁䅁䍄䉁䅁䅁兂䅁䅁䅍䅄䅁䅁䅕䅁䅁䡁䭄〫䭁䵁䅍䅁䭁䑁䅳䅁䭁䅁䉣䅁䉁䅁䅁允䅁䅁䅕䅁䅁䅁䅁䅁䵁䅉䅅䅁䙁䅁䅁睁䵁䅁䅁兂䅁䅁䅁䵣㝲䅑䅯朶䅁䅁䅯睏䅁䅁䅯睂䅅䅁䅅䅁䉁䅁䅁兂䅁䅁䅁䅁䅁䅁杷允䅁䅁䅕䅁䑁䅁䅷䅁䙁䅁䅁䅁睂癹䅴权奄䅁䅁权䅂䅁䅁权䡁允䅁允䅁䅁䅅䅁䙁䅁䅁䅁䅁䅁䅁䍄䉁䅁䅁兂䅁䅁䅍䅄䅁䅁䅕䅁䅁䝁确歔䭅偁䄴䅁䭁䑁䅧䅁䭁䅁䉣䅁䉁䅁䅁允䅁䅁䅕䅁䅁䅁䅁䅁䵁䅉䅅䅁䙁䅁䅁睁䵁䅁䅁兂䅁䅁䅁䵣㝲䅑䅯朷䅁䅁䅯䅑䅁䅁䅯睂䅅䅁䅅䅁䉁䅁䅁兂䅁䅁䅁䅁䅁䅁杷允䅁䅁䅕䅁䑁䅁䅷䅁䙁䅁䅁䅁睂癹䅴权睄䅁䅁权䅂䅁䅁权䡁允䅁允䅁䅁䅅䅁䙁䅁䅁䅁䅁䅁䅁䍄䉁䅁䅁兂䅁䅁䅍䅄䅁䅁䅕䅁䅁䡁䭄〫䭁䅁䉉䅁䭁䕁䅁䅁䭁䅁䉣䅁䉁䅁䅁允䅁䅁䅕䅁䅁䅁䅁䅁䵁䅉䅅䅁䙁䅁䅁睁䵁䅁䅁兂䅁䅁䅁䵣㝲䅑䅯睷䅁䅁䅯䅑䅁䅁䅯睂䅅䅁䅅䅁䉁䅁䅁兂䅁䅁䅁䅁䅁䅁杷允䅁䅁䅕䅁䑁䅁䅷䅁䙁䅁䅁䅁睂癹䅴权兄䅁䅁权㥁䅁䅁权䡁允䅁允䅁䅁䅅䅁䙁䅁䅁䅁䅁䅁䅁䍄䉁䅁䅁兂䅁䅁䅍䅄䅁䅁䅕䅁䅁䡁䭄〫䭁乁䅯䅁䭁䑁䄰䅁䭁䅁䉣䅁䉁䅁䅁允䅁䅁䅕䅁䅁䅁䅁䅁䵁䅉䅅䅁䙁䅁䅁睁䵁䅁䅁兂䅁䅁䅁䤴㑈䅑䅯朴䅁䅁䅯䅒䅁䅁䅯睂䅅䅁䅅䅁䉁䅁䅁兂歄浙奥空偙䅑杷允䅁䅁䅕䅁䑁䅁䅷䅁䙁䅁䅁䅁睂癹䅴权睄䅁䅁权㥁䅁䅁权䡁允䅁允䅁䅁䅅䅁䙁䅁䅁䅁䅁䅁䅁䍄䉁䅁䅁兂䅁䅁䅍䅄䅁䅁䅕䅁䅁䡁䭄〫䭁佁䅧䅁䭁䑁䄰䅁䭁䅁䉣䅁䉁䅁䅁允䅁䅁䅕䅁䅁䅁䅁䅁䵁䅉䅅䅁䙁䅁䅁睁䵁䅁䅁兂䅁䅁䅁䵣㝲䅑䅯朰䅁䅁䅯児䅁䅁䅯睂䅅䅁䅅䅁䉁䅁䅁兂䅁䅁䅁䅁䅁䅁杷允䅁䅁䅕䅁䑁䅁䅷䅁䙁䅁䅁䅁睂癹䅴权⭄䅁䅁权㥁䅁䅁权䡁允䅁允䅁䅁䅅䅁䙁䅁䅁䅁䅁䅁䅁䍄䉁䅁䅁兂䅁䅁䅍䅄䅁䅁䅕䅁䅁䡁䭄〫䭁䅁䉁䅁䭁䑁䄰䅁䭁䅁䉣䅁䉁䅁䅁允䅁䅁䅯睐䅅䅁杷允䅁䅁䅕䅁䑁䅁䅷䅁䙁䅁䅁䅁睂癹䅴权啄䅁䅁权㉁䅁䅁权䡁允䅁允䅁䅁䅅䅁䙁䅁䅁䅁䅁䅁䅁䍄䉁䅁䅁兂䅁䅁䅍䅄䅁䅁䅕䅁䅁䡁䭄〫䭁乁䅙䅁䭁䑁䅙䅁䭁䅁䉣䅁䉁䅁䅁允䅁䅁䅕䅁䅁䅁䅁䅁䵁䅉䅅䅁䙁䅁䅁睁䵁䅁䅁兂䅁䅁䅁䵣㝲䅑䅯朲䅁䅁䅯李䅁䅁䅯睂䅅䅁䅅䅁䉁䅁䅁兂䅁䅁䅁䅁䅁䅁杷允䅁䅁䅕䅁䑁䅁䅷䅁䙁䅁䅁䅁睂癹䅴权捄䅁䅁权㉁䅁䅁权䡁允䅁允䅁䅁䅅䅁䙁䅁䅁䅁䅁䅁䅁䍄䉁䅁䅁兂䅁䅁䅍䅄䅁䅁䅕䅁䅁佁䉃䔫䭁乁䅧䅁䭁䕁䅅䅁䭁䅁䉣䅁䉁䅁䅁允䅁䅁䅕䕹祉杢㕉䕅䵁䅉䅅䅁䙁䅁䅁睁䵁䅁䅁兂䅁䅁䅁䵣㝲䅑䅯杺䅁䅁䅯李䅁䅁䅯睂䅅䅁䅅䅁䉁䅁䅁兂䅁䅁䅁䅁䅁䅁杷允䅁䅁䅕䅁䑁䅁䅷䅁䙁䅁䅁䅁睂癹䅴权歄䅁䅁权㉁䅁䅁权䡁允䅁允䅁䅁䅅䅁䙁䅁䅁䅁䅁䅁䅁䍄䉁䅁䅁兂䅁䅁䅍䅄䅁䅁䅕䅁䅁䡁䭄〫䭁佁䅙䅁䭁䑁䅙䅁䭁䅁䉣䅁䉁䅁䅁允䅁䅁䅕䅁䅁䅁䅁䅁䵁䅉䅅䅁䙁䅁䅁睁䵁䅁䅁兂䅁䅁䅁䵣㝲䅑䅯睲䅁䅁䅯李䅁䅁䅯睂䅅䅁䅅䅁䉁䅁䅁兂䅁䅁䅁䅁䅁䅁杷允䅁䅁䅕䅁䑁䅁䅷䅁䙁䅁䅁䅁睂癹䅴权睄䅁䅁权㉁䅁䅁权䡁允䅁允䅁䅁䅅䅁䙁䅁䅁䅁䅁䅁䅁䍄䉁䅁䅁兂䅁䅁䅍䅄䅁䅁䅕䅁䅁䡁䭄〫䭁佁䅧䅁䭁䑁䅙䅁䭁䅁䉣䅁䉁䅁䅁允䅁䅁䅕䅁䅁䅁䅁䅁䵁䅉䅅䅁䙁䅁䅁睁䵁䅁䅁兂䅁䅁䅁䵣㝲䅑䅯睹䅁䅁䅯李䅁䅁䅯睂䅅䅁䅅䅁䉁䅁䅁兂䅁䅁䅁䅁䅁䅁杷允䅁䅁䅕䅁䑁䅁䅷䅁䙁䅁䅁䅁睂癹䅴权㑄䅁䅁权㉁䅁䅁权䡁允䅁允䅁䅁䅅䅁䙁䅁䅁䅁䅁䅁䅁䍄䉁䅁䅁兂䅁䅁䅍䅄䅁䅁䅕䅁䅁䡁䭄〫䭁偁䅷䅁䭁䑁䅙䅁䭁䅁䉣䅁䉁䅁䅁允䅁䅁䅕䅁䅁䅁䅁䅁䵁䅉䅅䅁䙁䅁䅁睁䵁䅁䅁兂䅁䅁䅁䵣㝲䅑䅯杁䅅䅁䅯李䅁䅁䅯睂䅅䅁䅅䅁䉁䅁䅁兂䅁䅁䅁䅁䅁䅁杷允䅁䅁䅕䅁䑁䅁䅷䅁䙁䅁䅁䅁睂癹䅴权兄䅁䅁权䉂䅁䅁权䡁允䅁允䅁䅁䅅䅁䙁䅁䅁䅁䅁䅁䅁䍄䉁䅁䅁兂䅁䅁䅍䅄䅁䅁䅕䅁䅁䡁䭄〫䭁乁䅑䅁䭁䕁䅅䅁䭁䅁䉣䅁䉁䅁䅁允䅁䅁䅕䅁䅁䅁䅁䅁䵁䅉䅅䅁䙁䅁䅁睁䵁䅁䅁兂䅁䅁䅁䵣㝲䅑䅯朱䅁䅁䅯兑䅁䅁䅯睂䅅䅁䅅䅁䉁䅁䅁兂䅁䅁䅁䅁䅁䅁杷允䅁䅁䅕䅁䑁䅁䅷䅁䙁䅁䅁䅁灂唸䈵权䱄䅁䅁权⽁䅁䅁权䡁允䅁允䅁䅁䅅䅁䙁䅁䅁䅁䅁䅁䅁䍄䉁䅁䅁兂䅁䅁䅍䅄䅁䅁䅕䅁䅁䡁䭄〫䭁佁䅑䅁䭁䕁䅅䅁䭁䅁䉣䅁䉁䅁䅁允䅁䅁䅕䅁䅁䅁䅁䅁䵁䅉䅅䅁䙁䅁䅁睁䵁䅁䅁兂䅁䅁䅁䵣㝲䅑䅯睹䅁䅁䅯兑䅁䅁䅯睂䅅䅁䅅䅁䉁䅁䅁兂䅁䅁䅁䅁䅁䅁杷允䅁䅁䅕䅁䑁䅁䅷䅁䙁䅁䅁䅁睂癹䅴权㑄䅁䅁权䉂䅁䅁权䡁允䅁允䅁䅁䅅䅁䙁䅁䅁䅁䅁䅁䅁䍄䉁䅁䅁兂䅁䅁䅍䅄䅁䅁䅕䅁䅁䡁䭄〫䭁偁䅯䅁䭁䕁䅅䅁䭁䅁䉣䅁䉁䅁䅁允䅁䅁䅕䅁䅁䅁䅁䅁䵁䅉䅅䅁䙁䅁䅁睁䵁䅁䅁兂䅁䅁䅁䵣㝲䅑䅯䄷䅁䅁䅯兑䅁䅁䅯睂䅅䅁䅅䅁䉁䅁䅁兂䅁䅁䅁䅁䅁䅁杷允䅁䅁䅕䅁䑁䅁䅷䅁䙁䅁䅁䅁睂癹䅴权坄䅁䅁权䕂䅁䅁权䡁允䅁允䅁䅁䅅䅁䙁䅁䅁䅁䅁䅁䅁䍄䉁䅁䅁兂䅁䅁䅍䅄䅁䅁䅕䅁䅁䡁䭄〫䭁乁䅧䅁䭁䕁䅑䅁䭁䅁䉣䅁䉁䅁䅁允䅁䅁䅕䅁䅁䅁䅁䅁䵁䅉䅅䅁䙁䅁䅁睁䵁䅁䅁兂䅁䅁䅁䵣㝲䅑䅯䄴䅁䅁䅯䅒䅁䅁䅯睂䅅䅁䅅䅁䉁䅁䅁兂䅁䅁䅁䅁䅁䅁杷允䅁䅁䅕䅁䑁䅁䅷䅁䙁䅁䅁䅁睂癹䅴权卄䅁䅁权䕂䅁䅁权䡁允䅁允䅁䅁䅅䅁䙁䅁䅁䅁䅁䅁䅁䍄䉁䅁䅁兂䅁䅁䅍䅄䅁䅁䅕䅁䅁䡁䭄〫䭁䵁䅳䅁䭁䕁䅑䅁䭁䅁䉣䅁䉁䅁䅁允䅁䅁䅕䅁䅁䅁䅁䅁䵁䅉䅅䅁䙁䅁䅁睁䵁䅁䅁兂䅁䅁䅁䵣㝲䅑䅯䄫䅁䅁䅯䅒䅁䅁䅯睂䅅䅁䅅䅁䉁䅁䅁兂䅁䅁䅁䅁䅁䅁杷允䅁䅁䅕䅁䑁䅁䅷䅁䙁䅁䅁䅁睂癹䅴权⽃䅁䅁权䕂䅁䅁权䡁允䅁允䅁䅁䅅䅁䙁䅁䅁䅁䅁䅁䅁䍄䉁䅁䅁兂䅁䅁䅍䅄䅁䅁䅕䅁䅁䡁䭄〫䭁偁䅷䅁䭁䕁䅑䅁䭁䅁䉣䅁䉁䅁䅁允䅁䅁䅕䅁䅁䅁䅁䅁䵁䅉䅅䅁䙁䅁䅁睁䵁䅁䅁兂䅁䅁䅁䵣㝲䅑䅯杁䅅䅁䅯䅒䅁䅁䅯睂䅅䅁䅅䅁䉁䅁䅁兂䅁䅁䅁䅁䅁䅁杷允䅁䅁䅕䅁䑁䅁䅷䅁䙁䅁䅁䅁睂癹䅴权㉄䅁䅁权䕂䅁䅁权䡁允䅁允䅁䅁䅅䅁䙁䅁䅁䅁䅁䅁䅁䍄䉁䅁䅁兂䅁䅁䅍䅄䅁䅁䅕䅁䅁䡁䭄〫䭁乁䅯䅁䭁䕁䅙䅁䭁䅁䉣䅁䉁䅁䅁允䅁䅁䅕䅁䅁䅁䅁䅁䵁䅉䅅䅁䙁䅁䅁睁䵁䅁䅁兂䅁䅁䅁䵣㝲䅑䅯杺䅁䅁䅯杒䅁䅁䅯睂䅅䅁䅅䅁䉁䅁䅁兂䅁䅁䅁䅁䅁䅁杷允䅁䅁䅕䅁䑁䅁䅷䅁䙁䅁䅁䅁睂癹䅴权癃䅁䅁权䝂䅁䅁权䡁允䅁允䅁䅁䅅䅁䙁䅁䅁䅁䅁䅁䅁䍄䉁䅁䅁兂䅁䅁䅍䅄䅁䅁䅕䅁䅁䡁䭄〫䭁偁䅧䅁䭁䕁䅙䅁䭁䅁䉣䅁䉁䅁䅁允䅁䅁䅕䅁䅁䅁䅁䅁䵁䅉䅅䅁䙁䅁䅁睁䵁䅁䅁兂䅁䅁䅁䤴㑈䅑䅯䄷䅁䅁䅯免䅁䅁䅯睂䅅䅁䅅䅁䉁䅁䅁兂捁慲牓㍸䉁䅑杷允䅁䅁䅕䅁䑁䅁䅷䅁䙁䅁䅁䅁睂癹䅴权䑄䅁䅁权䝂䅁䅁权䡁允䅁允䅁䅁䅅䅁䙁䅁䅁䅁䅁䅁䅁䍄䉁䅁䅁兂䅁䅁䅍䅄䅁䅁䅕䅁䅁䡁䭄〫䭁佁䅯䅁䭁䕁䅙䅁䭁䅁䉣䅁䉁䅁䅁允䅁䅁䅕䅁䅁䅁䅁䅁䵁䅉䅅䅁䙁䅁䅁睁䵁䅁䅁兂䅁䅁䅁䵣㝲䅑䅯䄷䅁䅁䅯杒䅁䅁䅯睂䅅䅁䅅䅁䉁䅁䅁兂䅁䅁䅁䅁䅁䅁杷允䅁䅁䅕䅁䑁䅁䅷䅁䙁䅁䅁䅁睂癹䅴权㉄䅁䅁权䝂䅁䅁权䡁允䅁允䅁䅁䅅䅁䙁䅁䅁䅁䅁䅁䅁䍄䉁䅁䅁兂䅁䅁䅍䅄䅁䅁䅕䅁䅁䡁䭄〫䭁乁䅷䅁䭁䕁䅣䅁䭁䅁䉣䅁䉁䅁䅁允䅁䅁䅕䅁䅁䅁䅁䅁䵁䅉䅅䅁䙁䅁䅁睁䵁䅁䅁兂䅁䅁䅁䵣㝲䅑䅯䄫䅁䅁䅯睒䅁䅁䅯睂䅅䅁䅅䅁䉁䅁䅁兂䅁䅁䅁䅁䅁䅁杷允䅁䅁䅕䅁䑁䅁䅷䅁䙁䅁䅁䅁睂癹䅴权䕁允䅁权䡂䅁䅁权䡁允䅁允䅁䅁䅅䅁䙁䅁䅁䅁䅁䅁䅁䍄䉁䅁䅁兂䅁䅁䅍䅄䅁䅁䅕䅁䅁䡁䭄〫䭁佁䅷䅁䭁䕁䅣䅁䭁䅁䉣䅁䉁䅁䅁允䅁䅁䅕䅁䅁䅁䅁䅁䵁䅉䅅䅁䙁䅁䅁睁䵁䅁䅁兂䅁䅁䅁䵣㝲䅑䅯朹䅁䅁䅯睒䅁䅁䅯睂䅅䅁䅅䅁䉁䅁䅁兂䅁䅁䅁䅁䅁䅁杷允䅁䅁䅕䅁䑁䅁䅷䅁䙁䅁䅁䅁睂癹䅴权坄䅁䅁权䍂䅁䅁权䡁允䅁允䅁䅁䅅䅁䙁䅁潄⭍⭊䅮䅊䍄䉁䅁䅁兂䅁䅁䅍䅄䅁䅁䅕䅁䅁䡁䭄〫䭁佁䅉䅁䭁䕁䅧䅁䭁䅁䉣䅁䉁䅁䅁允䅁䅁䅕䅁䅁䅁䅁䅁䵁䅉䅅䅁䙁䅁䅁睁䵁䅁䅁兂䅁䅁䅁䵣㝲䅑䅯䅁䅅䅁䅯䅓䅁䅁䅯睂䅅䅁䅅䅁䉁䅁䅁权⽁允䅁䍄䉁䅁䅁兂䅁䅁䅍䅄䅁䅁䅕䅁䅁䡁䭄〫䭁䅁䉉䅁䭁䕁䅧䅁䭁䅁䉣䅁䉁䅁䅁允䅁䅁䅕䅁䅁䅁䅁䅁䵁䅉䅅䅁䙁䅁䅁睁䵁䅁䅁兂䅁䅁䅁䵣㝲䅑䅯睷䅁䅁䅯䅓䅁䅁䅯睂䅅䅁䅅䅁䉁䅁䅁兂䅁䅁䅁䅁䅁䅁杷允䅁䅁䅕䅁䑁䅁䅷䅁䙁䅁䅁䅁睂癹䅴权煄䅁䅁权䥂䅁䅁权䡁允䅁允䅁䅁䅅䅁䙁䅁䅁䅁䅁䅁䅁䍄䉁䅁䅁兂䅁䅁䅍䅄䅁䅁䅕䅁䅁䡁䭄〫䭁佁䅷䅁䭁䕁䅧䅁䭁䅁䉣䅁䉁䅁䅁允䅁䅁䅕䅁䅁䅁䅁䅁䵁䅉䅅䅁䙁䅁䅁睁䵁䅁䅁兂䅁䅁䅁䵣㝲䅑䅯䄰䅁䅁䅯兓䅁䅁䅯睂䅅䅁䅅䅁䉁䅁䅁兂䅁䅁䅁䅁䅁䅁杷允䅁䅁䅕䅁䑁䅁䅷䅁䙁䅁䅁䅁睂癹䅴权啄䅁䅁权䩂䅁䅁权䡁允䅁允䅁䅁䅅䅁䙁䅁䅁䅁䅁䅁䅁䍄䉁䅁䅁兂䅁䅁䅍䅄䅁䅁䅕䅁䅁䡁䭄〫䭁乁䅧䅁䭁䕁䅫䅁䭁䅁䉣䅁䉁䅁䅁允䅁䅁䅕䅁䅁䅁䅁䅁䵁䅉䅅䅁䙁䅁䅁睁䵁䅁䅁兂䅁䅁䅁䵣㝲䅑䅯䄳䅁䅁䅯兓䅁䅁䅯睂䅅䅁䅅䅁䉁䅁䅁兂䅁䅁䅁䅁䅁䅁杷允䅁䅁䅕䅁䑁䅁䅷䅁䙁䅁䅁䅁睂癹䅴权畄䅁䅁权䩂䅁䅁权䡁允䅁允䅁䅁䅅䅁䙁䅁䅁䅁䅁䅁䅁䍄䉁䅁䅁兂䅁䅁䅍䅄䅁䅁䅕䅁䅁䡁䭄〫䭁佁䅧䅁䭁䕁䅫䅁䭁䅁䉣䅁䉁䅁䅁允䅁䅁䅕䅁䅁䅁䅁䅁䵁䅉䅅䅁䙁䅁䅁睁䵁䅁䅁兂䅁䅁䅁䵣㝲䅑䅯睹䅁䅁䅯兓䅁䅁䅯睂䅅䅁䅅䅁䉁䅁䅁兂䅁䅁䅁䅁䅁䅁杷允䅁䅁䅕䅁䑁䅁䅷䅁䙁䅁䅁䅁睂癹䅴权䅁允䅁权䩂䅁䅁权䡁允䅁允䅁䅁䅅䅁䭁䑁䈸䅁䵁䅉䅅䅁䙁䅁䅁睁䵁䅁䅁兂䅁䅁䅁䵣㝲䅑䅯䅂䅅䅁䅯兓䅁䅁䅯睂䅅䅁䅅䅁䉁䅁䅁兂䅁䅁䅁䅁䅁䅁杷允䅁䅁䅕䅁䑁䅁䅷䅁䙁䅁䅁䅁睂癹䅴权啄䅁䅁权ㅁ䅁䅁权䡁允䅁允䅁䅁䅅䅁䙁䅁䅁䅁䅁䅁䅁䍄䉁䅁䅁兂䅁䅁䅍䅄䅁䅁䅕䅁䅁䡁䭄〫䭁乁䅯䅁䭁䑁䅕䅁䭁䅁䉣䅁䉁䅁䅁允䅁䅁䅕䅁䅁䅁䅁䅁䵁䅉䅅䅁䙁䅁䅁睁䵁䅁䅁兂䅁䅁䅁䵣㝲䅑䅯朴䅁䅁䅯兎䅁䅁䅯睂䅅䅁䅅䅁䉁䅁䅁兂䅁䅁䅁䅁䅁䅁杷允䅁䅁䅕䅁䑁䅁䅷䅁䙁䅁䅁䅁睂癹䅴权祄䅁䅁权ㅁ䅁䅁权䡁允䅁允䅁䅁䅅䅁䙁䅁䅁䅁䅁䅁䅁䍄䉁䅁䅁兂䅁䅁䅍䅄䅁䅁䅕䅁䅁䡁䭄〫䭁偁䅧䅁䭁䑁䅕䅁䭁䅁䉣䅁䉁䅁䅁允䅁䅁䅕䅁䅁䅁䅁䅁䵁䅉䅅䅁䙁䅁䅁睁䵁䅁䅁兂䅁䅁䅁䵣㝲䅑䅯䅂䅅䅁䅯兎䅁䅁䅯睂䅅䅁䅅䅁䉁䅁䅁兂䅁䅁䅁䅁䅁䅁杷允䅁䅁䅕䅁䑁䅁䅷䅁䙁䅁䅁䅁睂癹䅴权獄䅁䅁权ㅁ䅁䅁权䡁允䅁允䅁䅁䅅䅁䙁䅁䅁䅁䅁䅁䅁䍄䉁䅁䅁兂䅁䅁䅍䅄䅁䅁䅕䅁䅁䡁䭄〫䭁偁䅙䅁䭁䑁䅕䅁䭁䅁䉣䅁䉁䅁䅁允䅁䅁䅕䅁䅁䅁䅁䅁䵁䅉䅅䅁䙁䅁䅁睁䵁䅁䅁兂䅁䅁䅁䵣㝲䅑䅯䄱䅁䅁䅯睓䅁䅁䅯睂䅅䅁䅅䅁䉁䅁䅁兂䅁䅁䅁䅁䅁䅁杷允䅁䅁䅕䅁䑁䅁䅷䅁䙁䅁䅁䅁睂癹䅴权杄䅁䅁权䱂䅁䅁权䡁允䅁允䅁䅁䅅䅁䙁䅁䅁䅁䅁䅁䅁䍄䉁䅁䅁兂䅁䅁䅍䅄䅁䅁䅕䅁䅁䡁䭄〫䭁䭁䄸䅁䭁䕁䅳䅁䭁䅁䉣䅁䉁䅁䅁允䅁䅁䅕䅁䅁䅁䅁䅁䵁䅉䅅䅁䙁䅁䅁睁䵁䅁䅁兂䅁䅁䅁䤴㑈䅑䅯朸䅁䅁䅯杓䅁䅁䅯睂䅅䅁䅅䅁䉁䅁䅁兂䥂場啯歲浣䅑杷允䅁䅁䅕䅁䑁䅁䅷䅁䙁䅁䅁䅁睂癹䅴权䱄䅁䅁权䱂䅁䅁权䡁允䅁允䅁䅁䅅䅁䙁䅁䅁䅁䅁䅁䅁䍄䉁䅁䅁兂䅁䅁䅍䅄䅁䅁䅕䅁䅁䡁䭄〫䭁偁䅧䅁䭁䕁䅳䅁䭁䅁䉣䅁䉁䅁䅁允䅁䅁䅕䅁䅁䅁䅁䅁䵁䅉䅅䅁䙁䅁䅁睁䵁䅁䅁兂䅁䅁䅁䵣㝲䅑䅯睶䅁䅁䅯睓䅁䅁䅯睂䅅䅁䅅䅁䉁䅁䅁兂䅁䅁䅁䅁䅁䅁杷允䅁䅁䅕䅁䑁䅁䅷䅁䙁䅁䅁䅁睂癹䅴权㙄䅁䅁权䱂䅁䅁权䡁允䅁允䅁䅁䅅䅁䙁䅁䅁䭕䘸噚䍎䍄䉁䅁䅁兂䅁䅁䅍䅄䅁䅁䅕䅁䅁䡁䭄〫䭁偁䅷䅁䭁䕁䅳䅁䭁䅁䉣䅁䉁䅁䅁允䅁䅁䅕䅁䅁䅁䅁䅁䵁䅉䅅䅁䙁䅁䅁睁䵁䅁䅁兂䅁䅁䅁䵣㝲䅑䅯睷䅁䅁䅯睓䅁䅁䅯睂䅅䅁䅅䅁䉁䅁䅁兂䅁䅁䅁䅁䅁䅁杷允䅁䅁䅕䅁䑁䅁䅷䅁䙁䅁䅁䅁睂癹䅴权煄䅁䅁权䱂䅁䅁权䡁允䅁允䅁䅁䅅䅁䙁䅁䅁䅁䅁䅁䅁䍄䉁䅁䅁兂䅁䅁䅍䅄䅁䅁䅕䅁䅁佁䉃䔫䭁䭁䄸䅁䭁䕁䅷䅁䭁䅁䉣䅁䉁䅁䅁允䅁䅁䅕畢癙噺捋あ䵁䅉䅅䅁䙁䅁䅁睁䵁䅁䅁兂䅁䅁䅁䵣㝲䅑䅯䄳䅁䅁䅯䅔䅁䅁䅯睂䅅䅁䅅䅁䉁䅁䅁兂歁㥖䈵扒䑧䅑杷允䅁䅁䅕䅁䑁䅁䅷䅁䙁䅁䅁䅁睂癹䅴权杄䅁䅁权䵂䅁䅁权䡁允䅁允䅁䅁䅅䅁䙁䅁䅁䅁䅁䅁䅁䍄䉁䅁䅁兂䅁䅁䅍䅄䅁䅁䅕䅁䅁䡁䭄〫䭁䭁䄸䅁䭁䕁䅷䅁䭁䅁䉣䅁䉁䅁䅁允䅁䅁䅕卶洹䩪䉉稵䴸䅉䅅䅁䙁䅁䅁睁䵁䅁䅁兂䅁䅁䅁䵣㝲䅑䅯朸䅁䅁䅯䅔䅁䅁䅯睂䅅䅁䅅䅁䉁䅁䅁兂䅁䅁䅁䅁䅁䅁杷允䅁䅁䅕䅁䑁䅁䅷䅁䙁䅁䅁䅁睂癹䅴权㡄䅁䅁权䵂䅁䅁权䡁允䅁允䅁䅁䅅䅁䙁䅁䅁䅁䅁䅁䅁䍄䉁䅁䅁兂䅁䅁䅍䅄䅁䅁䅕䅁䅁䡁䭄〫䭁偁䄴䅁䭁䕁䅷䅁䭁䅁䉣䅁䉁䅁䅁允䅁䅁䅕䅁䅁䅁䅁䅁䵁䅉䅅䅁䙁䅁䅁睁䵁䅁䅁兂䅁䅁䅁䵣㝲䅑䅯朹䅁䅁䅯䅔䅁䅁䅯睂䅅䅁䅅䅁䉁䅁䅁兂䅁䅁䅁䅁䅁䅁杷允䅁䅁䅕䅁䑁䅁䅷䅁䙁䅁䅁䅁睂癹䅴权兄䅁䅁权⭁䅁䅁权䡁允䅁允䅁䅁䅅䅁䙁䱁㙶啑䙣桶䅨䍄䉁䅁䅁兂䅁䅁䅍䅄䅁䅁䅕䅁䅁䡁䭄〫䭁乁䅧䅁䭁䑁䄴䅁䭁䅁䉣䅁䉁䅁䅁允䅁䅁䅕慳测偳扯稴䴸䅉䅅䅁䙁䅁䅁睁䵁䅁䅁兂䅁䅁䅁䤴㑈䅑䅯睹䅁䅁䅯䅑䅁䅁䅯睂䅅䅁䅅䅁䉁䅁䅁兂䅁䅁䅁䅁䅁䅁杷允䅁䅁䅕䅁䑁䅁䅷䅁䙁䅁䅁䅁睂癹䅴权䱄䅁䅁权⭁䅁䅁权䡁允䅁允䅁䅁䅅䅁䙁䅁䅁䅁䅁䅁䅁䍄䉁䅁䅁兂䅁䅁䅍䅄䅁䅁䅕䅁䅁䡁䭄〫䭁䱁䄸䅁䭁䑁䄴䅁䭁䅁䉣䅁䉁䅁䅁允䅁䅁䅕䅁䅁䅁䅁䅁䵁䅉䅅䅁䙁䅁䅁睁䵁䅁䅁兂䅁䅁䅁䵣㝲䅑䅯䄯䅁䅁䅯材䅁䅁䅯睂䅅䅁䅅䅁䉁䅁䅁兂䅁䅁䅁䅁䅁䅁杷允䅁䅁䅕䅁䑁䅁䅷䅁䙁䅁䅁䅁睂癹䅴权䅁允䅁权⭁䅁䅁权䡁允䅁允䅁䅁䅅䅁䭁䑁䈸䅁䵁䅉䅅䅁䙁䅁䅁睁䵁䅁䅁兂䅁䅁䅁䵣㝲䅑䅯朶䅁䅁䅯材䅁䅁䅯睂䅅䅁䅅䅁䉁䅁䅁兂䅁䅁䅁䅁䅁䅁杷允䅁䅁䅕䅁䑁䅁䅷䅁䙁䅁䅁䅁睂癹䅴权坄䅁䅁权䙂䅁䅁权䡁允䅁允䅁䅁䅅䅁䙁䅁䅁䅁䅁䅁䅁䍄䉁䅁䅁兂䅁䅁䅍䅄䅁䅁䅕䅁䅁䡁䭄〫䭁乁䅧䅁䭁䕁䅕䅁䭁䅁䉣䅁䉁䅁䅁允䅁䅁䅕䱁杯畣㑉稴䴸䅉䅅䅁䙁䅁䅁睁䵁䅁䅁兂䅁䅁䅁䤴㑈䅑䅯术䅁䅁䅯䅍䅁䅁䅯睂䅅䅁䅅䅁䉁䅁䅁兂䅁䅁䅃ㅈ癱兑杷允䅁䅁䅕䅁䑁䅁䅷䅁䙁䅁䅁䅁睂癹䅴权佄䅁䅁权䙂䅁䅁权䡁允䅁允䅁䅁䅅䅁䙁䕁呁啇礯佢⽑䍄䉁䅁䅁兂䅁䅁䅍䅄䅁䅁䅕䅁䅁䡁䭄〫䭁佁䅙䅁䭁䕁䅕䅁䭁䅁䉣䅁䉁䅁䅁允䅁䅁䅕䅁䅁䅁䅁䅁䵁䅉䅅䅁䙁䅁䅁睁䵁䅁䅁兂䅁䅁䅁䵣㝲䅑䅯睲䅁䅁䅯兒䅁䅁䅯睂䅅䅁䅅䅁䉁䅁䅁兂䍃㉐煗㥰汲睐杷允䅁䅁䅕䅁䑁䅁䅷䅁䙁䅁䅁䅁杄晧䅨权い䅁䅁权㥁䅁䅁权䡁允䅁允䅁䅁䅅䅁䙁䥁䌯匹捨祪䅂䍄䉁䅁䅁兂䅁䅁䅍䅄䅁䅁䅕䅁䅁䡁䭄〫䭁偁䅑䅁䭁䕁䅕䅁䭁䅁䉣䅁䉁䅁䅁允䅁䅁䅕慹䤫煳㑳歍䵁䅉䅅䅁䙁䅁䅁睁䵁䅁䅁兂䅁䅁䅁䵣㝲䅑䅯䄫䅁䅁䅯兒䅁䅁䅯睂䅅䅁䅅䅁䉁䅁䅁兂䅁䅁䅁䅁䅁䅁杷允䅁䅁䅕䅁䑁䅁䅷䅁䙁䅁䅁䅁杄晧䅨权䍁允䅁权睁䅁䅁权䡁允䅁允䅁䅁䅅䅁䙁䥁摬剅䩥⭫⽯䍄䉁䅁䅁兂䅁䅁䅍䅄䅁䅁䅕䅁䅁䡁䭄〫䭁佁䅷䅁䭁䕁䅕䅁䭁䅁䉣䅁䉁䅁䅁允䅁䅁䅕䥱祡㑖㍺䑹䴸䅉䅅䅁䙁䅁䅁睁䵁䅁䅁兂䅁䅁䅁䵣㝲䅑䅯朹䅁䅁䅯兒䅁䅁䅯睂䅅䅁䅅䅁䉁䅁䅁兂瑃坈楮佊捔睐杷允䅁䅁䅕䅁䑁䅁䅷䅁䙁䅁䅁䅁睂癹䅴权啄䅁䅁权㡁䅁䅁权䡁允䅁允䅁䅁䅅䅁䙁䙁祯坋牅礵䅎䍄䉁䅁䅁兂䅁䅁䅍䅄䅁䅁䅕䅁䅁䡁䭄〫䭁乁䅧䅁䭁䑁䅷䅁䭁䅁䉣䅁䉁䅁䅁允䅁䅁䅕ぶ数橲䥮樳䴸䅉䅅䅁䙁䅁䅁睁䵁䅁䅁兂䅁䅁䅁䵣㝲䅑䅯䄳䅁䅁䅯䅐䅁䅁䅯睂䅅䅁䅅䅁䉁䅁䅁兂㥁浩汊祯䍧䅑杷允䅁䅁䅕䅁䑁䅁䅷䅁䙁䅁䅁䅁睂癹䅴权癃䅁䅁权㡁䅁䅁权䡁允䅁允䅁䅁䅅䅁䙁䡁䡑䈫桑佫⽅䍄䉁䅁䅁兂䅁䅁䅍䅄䅁䅁䅕䅁䅁䡁䭄〫䭁佁䅧䅁䭁䑁䅷䅁䭁䅁䉣䅁䉁䅁䅁允䅁䅁䅕ぷ㈰䭒呔さ䵁䅉䅅䅁䙁䅁䅁睁䵁䅁䅁兂䅁䅁䅁䵣㝲䅑䅯䄯䅁䅁䅯䅐䅁䅁䅯睂䅅䅁䅅䅁䉁䅁䅁兂癃㙈伲潑㝑䅑杷允䅁䅁䅕䅁䑁䅁䅷䅁䙁䅁䅁䅁睂癹䅴权煄䅁䅁权㡁䅁䅁权䡁允䅁允䅁䅁䅅䅁䙁䥁䔯奅䍵煲⽅䍄䉁䅁䅁兂䅁䅁䅍䅄䅁䅁䅕䅁䅁䡁䭄〫䭁佁䅑䅁䭁䕁䅯䅁䭁䅁䉣䅁䉁䅁䅁允䅁䅁䅕䉉佲煮戱歁䵁䅉䅅䅁䙁䅁䅁睁䵁䅁䅁兂䅁䅁䅁䵣㝲䅑䅯朷䅁䅁䅯杓䅁䅁䅯睂䅅䅁䅅䅁䉁䅁䅁兂㕂捧湬桮癳䅑杷允䅁䅁䅕䅁䑁䅁䅷䅁䙁䅁䅁䅁睂癹䅴权睄䅁䅁权䭂䅁䅁权䡁允䅁允䅁䅁䅅䅁䙁佁䥷㉇で歆䄵䍄䉁䅁䅁兂䅁䅁䅍䅄䅁䅁䅕䅁䅁䡁䭄〫䭁乁䅉䅁䭁䕁䅯䅁䭁䅁䉣䅁䉁䅁䅁允䅁䅁䅕⽖坌㑩㄰歎䵁䅉䅅䅁䙁䅁䅁睁䵁䅁䅁兂䅁䅁䅁䵣㝲䅑䅯䄫䅁䅁䅯杓䅁䅁䅯睂䅅䅁䅅䅁䉁䅁䅁兂䅁䥁㥄⭰䱆村杷允䅁䅁䅕䅁䑁䅁䅷䅁䙁䅁䅁䅁睂癹䅴权⭄䅁䅁权䭂䅁䅁权䡁允䅁允䅁䅁䅅䅁䙁䅁䅁䭁ㅄ住䉎䍄䉁䅁䅁兂䅁䅁䅍䅄䅁䅁䅕䅁䅁䡁䭄〫䭁䅁䉉䅁䭁䕁䅯䅁䭁䅁䉣䅁䉁䅁䅁允䅁䅁䅕䱮味啰湲稵䴸䅉䅅䅁䙁䅁䅁睁䵁䅁䅁兂䅁䅁䅁䵣㝲䅑䅯睷䅁䅁䅯杓䅁䅁䅯睂䅅䅁䅅䅁䉁䅁䅁兂扄琲潋术噙䅑杷允䅁䅁䅕䅁䑁䅁䅷䅁䙁䅁䅁䅁睂癹䅴权奄䅁䅁权䍂䅁䅁权䡁允䅁允䅁䅁䅅䅁䙁䕁㉂呱䝙⭁⽁䍄䉁䅁䅁兂䅁䅁䅍䅄䅁䅁䅕䅁䅁䡁䭄〫䭁乁䄴䅁䭁䕁䅉䅁䭁䅁䉣䅁䉁䅁䅁允䅁䅁䅕噷慯捩婓䕁䵁䅉䅅䅁䙁䅁䅁睁䵁䅁䅁兂䅁䅁䅁䵣㝲䅑䅯朴䅁䅁䅯村䅁䅁䅯睂䅅䅁䅅䅁䉁䅁䅁兂䅂桏奄䵩杙䅑杷允䅁䅁䅕䅁䑁䅁䅷䅁䙁䅁䅁䅁睂癹䅴权い䅁䅁权䍂䅁䅁权䡁允䅁允䅁䅁䅅䅁䙁䙁嘷祔噓橢䅎䍄䉁䅁䅁兂䅁䅁䅍䅄䅁䅁䅕䅁䅁䡁䭄〫䭁偁䅯䅁䭁䕁䅉䅁䭁䅁䉣䅁䉁䅁䅁允䅁䅁䅕䅁睁摲汒啖䵉䅉䅅䅁䙁䅁䅁睁䵁䅁䅁兂䅁䅁䅁䵣㝲䅑䅯朲䅁䅁䅯兔䅁䅁䅯睂䅅䅁䅅䅁䉁䅁䅁兂ㅃ愵硤癋㥈睐杷允䅁䅁䅕䅁䑁䅁䅷䅁䙁䅁䅁䅁睂癹䅴权捄䅁䅁权乂䅁䅁权䡁允䅁允䅁䅁䅅䅁䙁䕁瑅佨䜫杒䅆䍄䉁䅁䅁兂䅁䅁䅍䅄䅁䅁䅕䅁䅁䡁䭄〫䭁䵁䄴䅁䭁䕁䄰䅁䭁䅁䉣䅁䉁䅁䅁允䅁䅁䅕坬兌婎慔樶䴸䅉䅅䅁䙁䅁䅁睁䵁䅁䅁兂䅁䅁䅁䵣㝲䅑䅯䄴䅁䅁䅯兔䅁䅁䅯睂䅅䅁䅅䅁䉁䅁䅁兂療䌯㉫㉔敁䅑杷允䅁䅁䅕䅁䑁䅁䅷䅁䙁䅁䅁䅁睂癹䅴权浄䅁䅁权乂䅁䅁权䡁允䅁允䅁䅁䅅䅁䙁䩁搳杨硥䅶䅬䍄䉁䅁䅁兂䅁䅁䅍䅄䅁䅁䅕䅁䅁䡁䭄〫䭁䭁䄸䅁䭁䕁䄰䅁䭁䅁䉣䅁䉁䅁䅁允䅁䅁䅕乥普㍌祑䐵䴸䅉䅅䅁䙁䅁䅁睁䵁䅁䅁兂䅁䅁䅁䵣㝲䅑䅯朷䅁䅁䅯兔䅁䅁䅯睂䅅䅁䅅䅁䉁䅁䅁兂煂畡猵㝁祅䅑杷允䅁䅁䅕䅁䑁䅁䅷䅁䙁䅁䅁䅁睂癹䅴权潄䅁䅁权乂䅁䅁权䡁允䅁允䅁䅁䅅䅁䙁乁䵪㘳牺䙁䅊䍄䉁䅁䅁兂䅁䅁䅍䅄䅁䅁䅕䅁䅁䡁䭄〫䭁䅁䉁䅁䭁䕁䄰䅁䭁䅁䉣䅁䉁䅁䅁允䅁䅁䅯睐䅅䅁杷允䅁䅁䅕䅁䑁䅁䅷䅁䙁䅁䅁䅁睂癹䅴权兄䅁䅁权䑂䅁䅁权䡁允䅁允䅁䅁䅅䅁䙁䍁硇䭉杨祧䅰䍄䉁䅁䅁兂䅁䅁䅍䅄䅁䅁䅕䅁䅁䡁䭄〫䭁䵁䄴䅁䭁䕁䅍䅁䭁䅁䉣䅁䉁䅁䅁允䅁䅁䅕䔵伸灌㥭樵䴸䅉䅅䅁䙁䅁䅁睁䵁䅁䅁兂䅁䅁䅁䵣㝲䅑䅯朴䅁䅁䅯睑䅁䅁䅯睂䅅䅁䅅䅁䉁䅁䅁兂獂㜱㝎摗昰䅑杷允䅁䅁䅕䅁䑁䅁䅷䅁䙁䅁䅁䅁睂癹䅴权歄䅁䅁权䑂䅁䅁权䡁允䅁允䅁䅁䅅䅁䙁䵁獐卢䕭兵䅖䍄䉁䅁䅁兂䅁䅁䅍䅄䅁䅁䅕䅁䅁䡁䭄〫䭁佁䄴䅁䭁䕁䅍䅁䭁䅁䉣䅁䉁䅁䅁允䅁䅁䅕塢塶摁夳き䵁䅉䅅䅁䙁䅁䅁睁䵁䅁䅁兂䅁䅁䅁䵣㝲䅑䅯䄶䅁䅁䅯睑䅁䅁䅯睂䅅䅁䅅䅁䉁䅁䅁兂癄煏扁㘸卒䅑杷允䅁䅁䅕䅁䑁䅁䅷䅁䙁䅁䅁䅁睂癹䅴权祄䅁䅁权䑂䅁䅁权䡁允䅁允䅁䅁䅅䅁䙁䝁浬䥄兩楣䅸䍄䉁䅁䅁兂䅁䅁䅍䅄䅁䅁䅕䅁䅁䡁䭄〫䭁乁䅉䅁䭁䕁䅍䅁䭁䅁䉣䅁䉁䅁䅁允䅁䅁䅕兎煓㕹浚歍䵁䅉䅅䅁䙁䅁䅁睁䵁䅁䅁兂䅁䅁䅁䵣㝲䅑䅯睶䅁䅁䅯睑䅁䅁䅯睂䅅䅁䅅䅁䉁䅁䅁兂䅁䕁佃煘㝍村杷允䅁䅁䅕䅁䑁䅁䅷䅁䙁䅁䅁䅁睂癹䅴权㡄䅁䅁权䑂䅁䅁权䡁允䅁允䅁䅁䅅䅁䙁䙁䝭汮㔴䐸䅸䍄䉁䅁䅁兂䅁䅁䅍䅄䅁䅁䅕䅁䅁䡁䭄〫䭁偁䄴䅁䭁䕁䅍䅁䭁䅁䉣䅁䉁䅁䅁允䅁䅁䅕䅁䅁䍱倹䔴䵅䅉䅅䅁䙁䅁䅁睁䵁䅁䅁兂䅁䅁䅁䵣㝲䅑䅯杁䅅䅁䅯睑䅁䅁䅯睂䅅䅁䅅䅁䉁䅁䅁兂䅃噂畣㕇桪睐杷允䅁䅁䅕䅁䑁䅁䅷䅁䙁䅁䅁䅁睂癹䅴权獄䅁䅁权䑂䅁䅁权䡁允䅁允䅁䅁䅅䅁䙁䍁䭪⽗䝧獅⽳䍄䉁䅁䅁兂䅁䅁䅍䅄䅁䅁䅕䅁䅁䡁䭄〫䭁乁䅯䅁䭁䅁䅍䅁䭁䅁䉣䅁䉁䅁䅁允䅁䅁䅕剃卹瀯捙稹䴸䅉䅅䅁䙁䅁䅁睁䵁䅁䅁兂䅁䅁䅁䵣㝲䅑䅯杺䅁䅁䅯睁䅁䅁䅯睂䅅䅁䅅䅁䉁䅁䅁兂噄㕬䩭啙䝮睐杷允䅁䅁䅕䅁䑁䅁䅷䅁䙁䅁䅁䅁睂癹䅴权畄䅁䅁权䑁䅁䅁权䡁允䅁允䅁䅁䅅䅁䙁䝁㡌䩩䝚吴䅆䍄䉁䅁䅁兂䅁䅁䅍䅄䅁䅁䅕䅁䅁䡁䭄〫䭁偁䅯䅁䭁䅁䅍䅁䭁䅁䉣䅁䉁䅁䅁允䅁䅁䅕䅁杄㡬䰴歙䵉䅉䅅䅁䙁䅁䅁睁䵁䅁䅁兂䅁䅁䅁䵣㝲䅑䅯䄷䅁䅁䅯睁䅁䅁䅯睂䅅䅁䅅䅁䉁䅁䅁兂婃敬塩坚儷睐杷允䅁䅁䅕䅁䑁䅁䅷䅁䙁䅁䅁䅁灂唸䈵权啄䅁䅁权獁䅁䅁权䡁允䅁允䅁䅁䅅䅁䙁䅁䅁䅁䅁䅁䅁䍄䉁䅁䅁兂䅁䅁䅍䅄䅁䅁䅕䅁䅁䝁确歔䭅乁䅙䅁䭁䍁䅷䅁䭁䅁䉣䅁䉁䅁䅁允䅁䅁䅕䅁䅁䅁䅁䅁䵁䅉䅅䅁䙁䅁䅁睁䵁䅁䅁兂䅁䅁䅁晡但兑䅯朲䅁䅁䅯䅌䅁䅁䅯睂䅅䅁䅅䅁䉁䅁䅁兂䅁䅁䅁䅁䅁䅁杷允䅁䅁䅕䅁䑁䅁䅷䅁䙁䅁䅁䅁灂唸䈵权佄䅁䅁权獁䅁䅁权䡁允䅁允䅁䅁䅅䅁䙁䅁䅁䅁䅁䅁䅁䍄䉁䅁䅁兂䅁䅁䅍䅄䅁䅁䅕䅁䅁䝁确歔䭅偁䅉䅁䭁䍁䅷䅁䭁䅁䉣䅁䉁䅁䅁允䅁䅁䅕䅁䅁䅁䅁䅁䵁䅉䅅䅁䙁䅁䅁睁䵁䅁䅁兂䅁䅁䅁晡但兑䅯睶䅁䅁䅯䅌䅁䅁䅯睂䅅䅁䅅䅁䉁䅁䅁兂䅁䅁䅁䅁䅁䅁杷允䅁䅁䅕䅁䑁䅁䅷䅁䙁䅁䅁䅁灂唸䈵权㙄䅁䅁权獁䅁䅁权䡁允䅁允䅁䅁䅅䅁䙁䅁䅁䅁䅁䅁䅁䍄䉁䅁䅁兂䅁䅁䅍䅄䅁䅁䅕䅁䅁䝁确歔䭅偁䄴䅁䭁䍁䅷䅁䭁䅁䉣䅁䉁䅁䅁允䅁䅁䅕䅁䅁䅁䅁䅁䵁䅉䅅䅁䙁䅁䅁睁䵁䅁䅁兂䅁䅁䅁晡但兑䅯䅁䅅䅁䅯䅌䅁䅁䅯睂䅅䅁䅅䅁䉁䅁䅁权䝁允䅁䍄䉁䅁䅁兂䅁䅁䅍䅄䅁䅁䅕䅁䅁䝁确歔䭅佁䅯䅁䭁䍁䅷䅁䭁䅁䉣䅁䉁䅁䅁允䅁䅁䅕䅁䅁䅁䅁䅁䵁䅉䅅䅁䙁䅁䅁睁䵁䅁䅁兂䅁䅁䅁晡但兑䅯䄷䅁䅁䅯䅌䅁䅁䅯睂䅅䅁䅅䅁䉁䅁䅁兂䅁䅁䅁䅁䅁䅁杷允䅁䅁䅕䅁䑁䅁䅷䅁䙁䅁䅁䅁灂唸䈵权敄䅁䅁权癁䅁䅁权䡁允䅁允䅁䅁䅅䅁䙁䅁䅁䅁䅁䅁䅁䍄䉁䅁䅁兂䅁䅁䅍䅄䅁䅁䅕䅁䅁䝁确歔䭅佁䅙䅁䭁䍁䄸䅁䭁䅁䉣䅁䉁䅁䅁允䅁䅁䅕䅁䅁䅁䅁䅁䵁䅉䅅䅁䙁䅁䅁睁䵁䅁䅁兂䅁䅁䅁晡但兑䅯睲䅁䅁䅯睌䅁䅁䅯睂䅅䅁䅅䅁䉁䅁䅁兂䅁䅁䅁䅁䅁䅁杷允䅁䅁䅕䅁䑁䅁䅷䅁䙁䅁䅁䅁灂唸䈵权祄䅁䅁权癁䅁䅁权䡁允䅁允䅁䅁䅅䅁䙁䅁䅁䅁䅁䅁䅁䍄䉁䅁䅁兂䅁䅁䅍䅄䅁䅁䅕䅁䅁䝁确歔䭅偁䅑䅁䭁䍁䄸䅁䭁䅁䉣䅁䉁䅁䅁允䅁䅁䅕䅁䅁䅁䅁䅁䵁䅉䅅䅁䙁䅁䅁睁䵁䅁䅁兂䅁䅁䅁晡但兑䅯朰䅁䅁䅯睌䅁䅁䅯睂䅅䅁䅅䅁䉁䅁䅁兂䅁䅁䅁䅁䅁䅁杷允䅁䅁䅕䅁䑁䅁䅷䅁䙁䅁䅁䅁灂唸䈵权㉄䅁䅁权癁䅁䅁权䡁允䅁允䅁䅁䅅䅁䙁䅁䅁䅁䅁䅁䅁䍄䉁䅁䅁兂䅁䅁䅍䅄䅁䅁䅕䅁䅁䝁确歔䭅乁䅁䅁䭁䑁䅁䅁䭁䅁䉣䅁䉁䅁䅁允䅁䅁䅕䅁䅁䅁䅁䅁䵁䅉䅅䅁䙁䅁䅁睁䵁䅁䅁兂䅁䅁䅁晡但兑䅯䄱䅁䅁䅯䅍䅁䅁䅯睂䅅䅁䅅䅁䉁䅁䅁兂䅁䅁䅁䅁䅁䅁杷允䅁䅁䅕䅁䑁䅁䅷䅁䙁䅁䅁䅁灂唸䈵权坄䅁䅁权睁䅁䅁权䡁允䅁允䅁䅁䅅䅁䙁䅁䅁䅁䅁䅁䅁䍄䉁䅁䅁兂䅁䅁䅍䅄䅁䅁䅕䅁䅁䝁确歔䭅乁䅯䅁䭁䑁䅁䅁䭁䅁䉣䅁䉁䅁䅁允䅁䅁䅕䅁䅁䅁䅁䅁䵁䅉䅅䅁䙁䅁䅁睁䵁䅁䅁兂䅁䅁䅁晡但兑䅯朳䅁䅁䅯䅍䅁䅁䅯睂䅅䅁䅅䅁䉁䅁䅁兂䅁䅁䅁䅁䅁䅁杷允䅁䅁䅕䅁䑁䅁䅷䅁䙁䅁䅁䅁灂唸䈵权祄䅁䅁权睁䅁䅁权䡁允䅁允䅁䅁䅅䅁䙁䅁䅁䅁䅁䅁䅁䍄䉁䅁䅁兂䅁䅁䅍䅄䅁䅁䅕䅁䅁䝁确歔䭅偁䅯䅁䭁䑁䅁䅁䭁䅁䉣䅁䉁䅁䅁允䅁䅁䅕䅁䅁䅁䅁䅁䵁䅉䅅䅁䙁䅁䅁睁䵁䅁䅁兂䅁䅁䅁晡但兑䅯䅂䅅䅁䅯䅍䅁䅁䅯睂䅅䅁䅅䅁䉁䅁䅁兂䅁䅁䅁䅁䅁䅁杷允䅁䅁䅕䅁䑁䅁䅷䅁䙁䅁䅁䅁灂唸䈵权兄䅁䅁权硁䅁䅁权䡁允䅁允䅁䅁䅅䅁䙁䅁䅁䅁䅁䅁䅁䍄䉁䅁䅁兂䅁䅁䅍䅄䅁䅁䅕䅁䅁䝁确歔䭅乁䅧䅁䭁䑁䅅䅁䭁䅁䉣䅁䉁䅁䅁允䅁䅁䅕䅁䅁䅁䅁䅁䵁䅉䅅䅁䙁䅁䅁睁䵁䅁䅁兂䅁䅁䅁晡但兑䅯䄳䅁䅁䅯免䅁䅁䅯睂䅅䅁䅅䅁䉁䅁䅁兂䅁䅁䅁䅁䅁䅁杷允䅁䅁䅕䅁䑁䅁䅷䅁䙁䅁䅁䅁灂唸䈵权浄䅁䅁权硁䅁䅁权䡁允䅁允䅁䅁䅅䅁䙁䅁䅁䅁䅁䅁䅁䍄䉁䅁䅁兂䅁䅁䅍䅄䅁䅁䅕䅁䅁䝁确歔䭅佁䄴䅁䭁䑁䅅䅁䭁䅁䉣䅁䉁䅁䅁允䅁䅁䅕䅁䅁䅁䅁䅁䵁䅉䅅䅁䙁䅁䅁睁䵁䅁䅁兂䅁䅁䅁䤴㑈䅑䅯朷䅁䅁䅯䅌䅁䅁䅯睂䅅䅁䅅䅁䉁䅁䅁兂䕃ㅪ摉捈偸䅑杷允䅁䅁䅕䅁䑁䅁䅷䅁䙁䅁䅁䅁灂唸䈵权卄䅁䅁权硁䅁䅁权䡁允䅁允䅁䅁䅅䅁䙁䅁䅁䅁䅁䅁䅁䍄䉁䅁䅁兂䅁䅁䅍䅄䅁䅁䅕䅁䅁䝁确歔䭅䵁䅍䅁䭁䑁䅅䅁䭁䅁䉣䅁䉁䅁䅁允䅁䅁䅕䅁䅁䅁䅁䅁䵁䅉䅅䅁䙁䅁䅁睁䵁䅁䅁兂䅁䅁䅁晡但兑䅯䄰䅁䅁䅯杌䅁䅁䅯睂䅅䅁䅅䅁䉁䅁䅁兂䅁䅁䅁䅁䅁䅁杷允䅁䅁䅕䅁䑁䅁䅷䅁䙁䅁䅁䅁杄晧䅨权潄䅁䅁权䍂䅁䅁权䡁允䅁允䅁䅁䅅䅁䙁偁䉹捈党嘵䅊䍄䉁䅁䅁兂䅁䅁䅍䅄䅁䅁䅕䅁䅁䝁确歔䭅乁䅷䅁䭁䍁䄴䅁䭁䅁䉣䅁䉁䅁䅁允䅁䅁䅕䅁䅁䅁䅁䅁䵁䅉䅅䅁䙁䅁䅁睁䵁䅁䅁兂䅁䅁䅁晡但兑䅯杺䅁䅁䅯杌䅁䅁䅯睂䅅䅁䅅䅁䉁䅁䅁兂䅁䅁䅁䅁䅁䅁杷允䅁䅁䅕䅁䑁䅁䅷䅁䙁䅁䅁䅁灂唸䈵权歄䅁䅁权畁䅁䅁权䡁允䅁允䅁䅁䅅䅁䙁䅁䅁䅁䅁䅁䅁䍄䉁䅁䅁兂䅁䅁䅍䅄䅁䅁䅕䅁䅁䝁确歔䭅佁䄴䅁䭁䍁䄴䅁䭁䅁䉣䅁䉁䅁䅁允䅁䅁䅕䅁䅁䅁䅁䅁䵁䅉䅅䅁䙁䅁䅁睁䵁䅁䅁兂䅁䅁䅁晡但兑䅯朸䅁䅁䅯杌䅁䅁䅯睂䅅䅁䅅䅁䉁䅁䅁兂䅁䅁䅁䅁䅁䅁杷允䅁䅁䅕䅁䑁䅁䅷䅁䙁䅁䅁䅁灂唸䈵权䱄䅁䅁权畁䅁䅁权䡁允䅁允䅁䅁䅅䅁䙁䅁䅁䅁䅁䅁䅁䍄䉁䅁䅁兂䅁䅁䅍䅄䅁䅁䅕䅁䅁䝁确歔䭅䱁䄸䅁䭁䍁䄴䅁䭁䅁䉣䅁䉁䅁䅁允䅁䅁䅕䅁䅁䅁䅁䅁䵁䅉䅅䅁䙁䅁䅁睁䵁䅁䅁兂䅁䅁䅁晡但兑䅯末䅁䅁䅯杌䅁䅁䅯睂䅅䅁䅅䅁䉁䅁䅁兂䅁䅁䅁䅁䅁䅁杷允䅁䅁䅕䅁䑁䅁䅷䅁䙁䅁䅁䅁杄晧䅨权い䅁䅁权䭂䅁䅁权䡁允䅁允䅁䅁䅅䅁䙁䥁牘払敧卨䅬䍄䉁䅁䅁兂䅁䅁䅍䅄䅁䅁䅕䅁䅁䝁确歔䭅䵁䅍䅁䭁䍁䄴䅁䭁䅁䉣䅁䉁䅁䅁允䅁䅁䅕䅁䅁䅁䅁䅁䵁䅉䅅䅁䙁䅁䅁睁䵁䅁䅁兂䅁䅁䅁晡但兑䅯䅂䅅䅁䅯杌䅁䅁䅯睂䅅䅁䅅䅁䉁䅁䅁兂䅁䅁䅁䅁䅁䅁杷允䅁䅁䅕䅁䑁䅁䅷䅁䙁䅁䅁䅁灂唸䈵权㉄䅁䅁权畁䅁䅁权䡁允䅁允䅁䅁䅅䅁䙁䅁䅁䅁䅁䅁䅁䍄䉁䅁䅁兂䅁䅁䅍䅄䅁䅁䅕䅁䅁䝁确歔䭅佁䅁䅁䭁䑁䅉䅁䭁䅁䉣䅁䉁䅁䅁允䅁䅁䅕䅁䅁䅁䅁䅁䵁䅉䅅䅁䙁䅁䅁睁䵁䅁䅁兂䅁䅁䅁晡但兑䅯朴䅁䅁䅯杍䅁䅁䅯睂䅅䅁䅅䅁䉁䅁䅁兂䅁䅁䅁䅁䅁䅁杷允䅁䅁䅕䅁䑁䅁䅷䅁䙁䅁䅁䅁灂唸䈵权癃䅁䅁权祁䅁䅁权䡁允䅁允䅁䅁䅅䅁䙁䅁䅁䅁䅁䅁䅁䍄䉁䅁䅁兂䅁䅁䅍䅄䅁䅁䅕䅁䅁䝁确歔䭅佁䅧䅁䭁䑁䅉䅁䭁䅁䉣䅁䉁䅁䅁允䅁䅁䅕䅁䅁䅁䅁䅁䵁䅉䅅䅁䙁䅁䅁睁䵁䅁䅁兂䅁䅁䅁晡但兑䅯䄹䅁䅁䅯杍䅁䅁䅯睂䅅䅁䅅䅁䉁䅁䅁兂䅁䅁䅁䅁䅁䅁杷允䅁䅁䅕䅁䑁䅁䅷䅁䙁䅁䅁䅁灂唸䈵权䱄䅁䅁权祁䅁䅁权䡁允䅁允䅁䅁䅅䅁䙁䅁䅁䅁䅁䅁䅁䍄䉁䅁䅁兂䅁䅁䅍䅄䅁䅁䅕䅁䅁䝁确歔䭅偁䅯䅁䭁䑁䅉䅁䭁䅁䉣䅁䉁䅁䅁允䅁䅁䅕䅁䅁䅁䅁䅁䵁䅉䅅䅁䙁䅁䅁睁䵁䅁䅁兂䅁䅁䅁䤴㑈䅑䅯䄱䅁䅁䅯睁䅁䅁䅯睂䅅䅁䅅䅁䉁䅁䅁兂䅁䅁䅁䅁䅁䅁杷允䅁䅁䅕䅁䑁䅁䅷䅁䙁䅁䅁䅁灂唸䈵权⭄䅁䅁权祁䅁䅁权䡁允䅁允䅁䅁䅅䅁䙁䅁䅁䅁䅁䅁䅁䍄䉁䅁䅁兂䅁䅁䅍䅄䅁䅁䅕䅁䅁䝁确歔䭅佁䅯䅁䭁䑁䅉䅁䭁䅁䉣䅁䉁䅁䅁允䅁䅁䅕䅁䅁䅁䅁䅁䵁䅉䅅䅁䙁䅁䅁睁䵁䅁䅁兂䅁䅁䅁晡但兑䅯䄰䅁䅁䅯䅎䅁䅁䅯睂䅅䅁䅅䅁䉁䅁䅁兂䅁䅁䅁䅁䅁䅁杷允䅁䅁䅕䅁䑁䅁䅷䅁䙁䅁䅁䅁灂唸䈵权畄䅁䅁权ぁ䅁䅁权䡁允䅁允䅁䅁䅅䅁䙁䅁䅁䅁䅁䅁䅁䍄䉁䅁䅁兂䅁䅁䅍䅄䅁䅁䅕䅁䅁䝁确歔䭅乁䅉䅁䭁䑁䅑䅁䭁䅁䉣䅁䉁䅁䅁允䅁䅁䅕䅁䅁䅁䅁䅁䵁䅉䅅䅁䙁䅁䅁睁䵁䅁䅁兂䅁䅁䅁晡但兑䅯睹䅁䅁䅯䅎䅁䅁䅯睂䅅䅁䅅䅁䉁䅁䅁兂䅁䅁䅁䅁䅁䅁杷允䅁䅁䅕䅁䑁䅁䅷䅁䙁䅁䅁䅁灂唸䈵权㑄䅁䅁权ぁ䅁䅁权䡁允䅁允䅁䅁䅅䅁䙁䅁䅁䅁䅁䅁䅁䍄䉁䅁䅁兂䅁䅁䅍䅄䅁䅁䅕䅁䅁䝁确歔䭅偁䅯䅁䭁䑁䅑䅁䭁䅁䉣䅁䉁䅁䅁允䅁䅁䅕䅁䅁䅁䅁䅁䵁䅉䅅䅁䙁䅁䅁睁䵁䅁䅁兂䅁䅁䅁晡但兑䅯术䅁䅁䅯䅎䅁䅁䅯睂䅅䅁䅅䅁䉁䅁䅁兂䅁䅁䅁䅁䅁䅁杷允䅁䅁䅕䅁䑁䅁䅷䅁䙁䅁䅁䅁灂唸䈵权䑄䅁䅁权ぁ䅁䅁权䡁允䅁允䅁䅁䅅䅁䙁䅁䅁䅁䅁䅁䅁䍄䉁䅁䅁兂䅁䅁䅍䅄䅁䅁䅕䅁䅁䝁确歔䭅乁䅁䅁䭁䑁䅍䅁䭁䅁䉣䅁䉁䅁䅁允䅁䅁䅕䅁䅁䅁䅁䅁䵁䅉䅅䅁䙁䅁䅁睁䵁䅁䅁兂䅁䅁䅁晡但兑䅯杺䅁䅁䅯睍䅁䅁䅯睂䅅䅁䅅䅁䉁䅁䅁兂䅁䅁䅁䅁䅁䅁杷允䅁䅁䅕䅁䑁䅁䅷䅁䙁䅁䅁䅁灂唸䈵权癃䅁䅁权穁䅁䅁权䡁允䅁允䅁䅁䅅䅁䙁䅁䅁䅁䅁䅁䅁䍄䉁䅁䅁兂䅁䅁䅍䅄䅁䅁䅕䅁䅁䝁确歔䭅偁䅑䅁䭁䑁䅍䅁䭁䅁䉣䅁䉁䅁䅁允䅁䅁䅕䅁䅁䅁䅁䅁䵁䅉䅅䅁䙁䅁䅁睁䵁䅁䅁兂䅁䅁䅁晡但兑䅯䄫䅁䅁䅯睍䅁䅁䅯睂䅅䅁䅅䅁䉁䅁䅁兂䅁䅁䅁䅁䅁䅁杷允䅁䅁䅕䅁䑁䅁䅷䅁䙁䅁䅁䅁灂唸䈵权⭄䅁䅁权穁䅁䅁权䡁允䅁允䅁䅁䅅䅁䙁䅁䅁䅁䅁䅁䅁䍄䉁䅁䅁兂䅁䅁䅍䅄䅁䅁䅕䅁䅁䝁确歔䭅佁䅯䅁䭁䑁䅍䅁䭁䅁䉣䅁䉁䅁䅁允䅁䅁䅕䅁䅁䅁䅁䅁䵁䅉䅅䅁䙁䅁䅁睁䵁䅁䅁兂䅁䅁䅁晡但兑䅯䅂䅅䅁䅯睍䅁䅁䅯睂䅅䅁䅅䅁䉁䅁䅁兂䅁䅁䅁䅁䅁䅁杷允䅁䅁䅕䅁䑁䅁䅷䅁䙁䅁䅁䅁灂唸䈵权兄䅁䅁权㑁䅁䅁权䡁允䅁允䅁䅁䅅䅁䙁䅁䅁䅁䅁䅁䅁䍄䉁䅁䅁兂䅁䅁䅍䅄䅁䅁䅕䅁䅁䝁确歔䭅乁䅯䅁䭁䑁䅧䅁䭁䅁䉣䅁䉁䅁䅁允䅁䅁䅕䅁䅁䅁䅁䅁䵁䅉䅅䅁䙁䅁䅁睁䵁䅁䅁兂䅁䅁䅁䤴㑈䅑䅯䄶䅁䅁䅯䅓䅁䅁䅯睂䅅䅁䅅䅁䉁䅁䅁兂求杘卢夶乤䅑杷允䅁䅁䅕䅁䑁䅁䅷䅁䙁䅁䅁䅁灂唸䈵权捄䅁䅁权㑁䅁䅁权䡁允䅁允䅁䅁䅅䅁䙁䅁䅁䅁䅁䅁䅁䍄䉁䅁䅁兂䅁䅁䅍䅄䅁䅁䅕䅁䅁䝁确歔䭅佁䅉䅁䭁䑁䅧䅁䭁䅁䉣䅁䉁䅁䅁允䅁䅁䅕䅁䅁䅁䅁䅁䵁䅉䅅䅁䙁䅁䅁睁䵁䅁䅁兂䅁䅁䅁䤴㑈䅑䅯睶䅁䅁䅯䅌䅁䅁䅯睂䅅䅁䅅䅁䉁䅁䅁兂䅁䅁䅁䅁䅁䅁杷允䅁䅁䅕䅁䑁䅁䅷䅁䙁䅁䅁䅁灂唸䈵权畄䅁䅁权㑁䅁䅁权䡁允䅁允䅁䅁䅅䅁䙁䅁䅁䅁䅁䅁䅁䍄䉁䅁䅁兂䅁䅁䅍䅄䅁䅁䅕䅁䅁䝁确歔䭅佁䅧䅁䭁䑁䅧䅁䭁䅁䉣䅁䉁䅁䅁允䅁䅁䅕䅁䅁䅁䅁䅁䵁䅉䅅䅁䙁䅁䅁睁䵁䅁䅁兂䅁䅁䅁晡但兑䅯䄰䅁䅁䅯睓䅁䅁䅯睂䅅䅁䅅䅁䉁䅁䅁兂㉄汨慱䝁儴䅑杷允䅁䅁䅕䅁䑁䅁䅷䅁䙁䅁䅁䅁灂唸䈵权㑄䅁䅁权㑁䅁䅁权䡁允䅁允䅁䅁䅅䅁䙁䅁䅁䅁䅁䅁䅁䍄䉁䅁䅁兂䅁䅁䅍䅄䅁䅁䅕䅁䅁䝁确歔䭅䱁䄸䅁䭁䑁䅧䅁䭁䅁䉣䅁䉁䅁䅁允䅁䅁䅕䅁䅁䅁䅁䅁䵁䅉䅅䅁䙁䅁䅁睁䵁䅁䅁兂䅁䅁䅁晡但兑䅯杁䅅䅁䅯䅏䅁䅁䅯睂䅅䅁䅅䅁䉁䅁䅁兂䅁䅁䅁䅁䅁䅁杷允䅁䅁䅕䅁䑁䅁䅷䅁䙁䅁䅁䅁灂唸䈵权䑄䅁䅁权㑁䅁䅁权䡁允䅁允䅁䅁䅅䅁䙁䅁䅁䅁䅁䅁䅁䍄䉁䅁䅁兂䅁䅁䅍䅄䅁䅁䅕䅁䅁䝁确歔䭅䅁䉑䅁䭁䑁䅧䅁䭁䅁䉣䅁䉁䅁䅁允䅁䅁䅕䅁䅁䅁䅁䅁䵁䅉䅅䅁䙁䅁䅁睁䵁䅁䅁兂䅁䅁䅁晡但兑䅯䄷䅁䅁䅯䅏䅁䅁䅯睂䅅䅁䅅䅁䉁䅁䅁兂䅁䅁䅁䅁䅁䅁杷允䅁䅁䅕䅁䑁䅁䅷䅁䙁䅁䅁䅁杄晧䅨权啄䅁䅁权穁䅁䅁权䡁允䅁允䅁䅁䅅䅁䙁䅁䅁䅁䅁䅁䅁䍄䉁䅁䅁兂䅁䅁䅍䅄䅁䅁䅕䅁䅁䝁确歔䭅偁䅙䅁䭁䑁䅧䅁䭁䅁䉣䅁䉁䅁䅁允䅁䅁䅕䅁䅁䅁䅁䅁䵁䅉䅅䅁䙁䅁䅁睁䵁䅁䅁兂䅁䅁䅁晡但兑䅯䄲䅁䅁䅯睁䅁䅁䅯睂䅅䅁䅅䅁䉁䅁䅁兂䕄䙥敯券㜷睐杷允䅁䅁䅕䅁䑁䅁䅷䅁䙁䅁䅁䅁灂唸䈵权歄䅁䅁权㕁䅁䅁权䡁允䅁允䅁䅁䅅䅁䙁䅁䅁䅁䅁䅁䅁䍄䉁䅁䅁兂䅁䅁䅍䅄䅁䅁䅕䅁䅁䝁确歔䭅佁䅙䅁䭁䑁䅫䅁䭁䅁䉣䅁䉁䅁䅁允䅁䅁䅕䅁䅁䅁䅁䅁䵁䅉䅅䅁䙁䅁䅁睁䵁䅁䅁兂䅁䅁䅁晡但兑䅯朷䅁䅁䅯兏䅁䅁䅯睂䅅䅁䅅䅁䉁䅁䅁兂䅁䅁䅁䅁䅁䅁杷允䅁䅁䅕䅁䑁䅁䅷䅁䙁䅁䅁䅁灂唸䈵权潄䅁䅁权㕁䅁䅁权䡁允䅁允䅁䅁䅅䅁䙁䅁䅁䅁䅁䅁䅁䍄䉁䅁䅁兂䅁䅁䅍䅄䅁䅁䅕䅁䅁䝁确歔䭅䵁䅳䅁䭁䑁䅫䅁䭁䅁䉣䅁䉁䅁䅁允䅁䅁䅕䅁䅁䅁䅁䅁䵁䅉䅅䅁䙁䅁䅁睁䵁䅁䅁兂䅁䅁䅁晡但兑䅯䄯䅁䅁䅯兏䅁䅁䅯睂䅅䅁䅅䅁䉁䅁䅁兂䅁䅁䅁䅁䅁䅁杷允䅁䅁䅕䅁䑁䅁䅷䅁䙁䅁䅁䅁灂唸䈵权䍁允䅁权㕁䅁䅁权䡁允䅁允䅁䅁䅅䅁䙁䅁䅁䅁䅁䅁䅁䍄䉁䅁䅁兂䅁䅁䅍䅄䅁䅁䅕䅁䅁䝁确歔䭅乁䅙䅁䭁䑁䅯䅁䭁䅁䉣䅁䉁䅁䅁允䅁䅁䅕䅁䅁䅁䅁䅁䵁䅉䅅䅁䙁䅁䅁睁䵁䅁䅁兂䅁䅁䅁晡但兑䅯朴䅁䅁䅯杏䅁䅁䅯睂䅅䅁䅅䅁䉁䅁䅁兂䅁䅁䅁䅁䅁䅁杷允䅁䅁䅕䅁䑁䅁䅷䅁䙁䅁䅁䅁灂唸䈵权癃䅁䅁权㙁䅁䅁权䡁允䅁允䅁䅁䅅䅁䙁䅁䅁䅁䅁䅁䅁䍄䉁䅁䅁兂䅁䅁䅍䅄䅁䅁䅕䅁䅁䝁确歔䭅乁䅉䅁䭁䑁䅯䅁䭁䅁䉣䅁䉁䅁䅁允䅁䅁䅕䅁䅁䅁䅁䅁䵁䅉䅅䅁䙁䅁䅁睁䵁䅁䅁兂䅁䅁䅁晡但兑䅯睶䅁䅁䅯杏䅁䅁䅯睂䅅䅁䅅䅁䉁䅁䅁兂䅁䅁䅁䅁䅁䅁杷允䅁䅁䅕䅁䑁䅁䅷䅁䙁䅁䅁䅁灂唸䈵权⭄䅁䅁权㙁䅁䅁权䡁允䅁允䅁䅁䅅䅁䙁䅁䅁䅁䅁䅁䅁䍄䉁䅁䅁兂䅁䅁䅍䅄䅁䅁䅕䅁䅁䝁确歔䭅䅁䉁䅁䭁䑁䅯䅁䭁䅁䉣䅁䉁䅁䅁允䅁䅁䅯杂䅅䅁杷允䅁䅁䅕䅁䑁䅁䅷䅁䙁䅁䅁䅁灂唸䈵权䍁允䅁权㙁䅁䅁权䡁允䅁允䅁䅁䅅䅁䙁䅁䅁䅁䅁䅁䅁䍄䉁䅁䅁兂䅁䅁䅍䅄䅁䅁䅕䅁䅁䝁确歔䭅佁䅯䅁䭁䑁䅯䅁䭁䅁䉣䅁䉁䅁䅁允䅁䅁䅕䅁䅁䅁䅁䅁䵁䅉䅅䅁䙁䅁䅁睁䵁䅁䅁兂䅁䅁䅁晡但兑䅯䄰䅁䅁䅯睐䅁䅁䅯睂䅅䅁䅅䅁䉁䅁䅁兂䅁䅁䅁䅁䅁䅁杷允䅁䅁䅕䅁䑁䅁䅷䅁䙁䅁䅁䅁灂唸䈵权坄䅁䅁权⽁䅁䅁权䡁允䅁允䅁䅁䅅䅁䙁䅁䅁䅁䅁䅁䅁䍄䉁䅁䅁兂䅁䅁䅍䅄䅁䅁䅕䅁䅁䝁确歔䭅佁䅙䅁䭁䑁䄸䅁䭁䅁䉣䅁䉁䅁䅁允䅁䅁䅕䅁䅁䅁䅁䅁䵁䅉䅅䅁䙁䅁䅁睁䵁䅁䅁兂䅁䅁䅁晡但兑䅯䄸䅁䅁䅯睐䅁䅁䅯睂䅅䅁䅅䅁䉁䅁䅁兂䅁䅁䅁䅁䅁䅁杷允䅁䅁䅕䅁䑁䅁䅷䅁䙁䅁䅁䅁灂唸䈵权祄䅁䅁权⽁䅁䅁权䡁允䅁允䅁䅁䅅䅁䙁䅁䅁䅁䅁䅁䅁䍄䉁䅁䅁兂䅁䅁䅍䅄䅁䅁䅕䅁䅁䝁确歔䭅䅁䉉䅁䭁䑁䄸䅁䭁䅁䉣䅁䉁䅁䅁允䅁䅁䅕䅁䅁䅁䅁䅁䵁䅉䅅䅁䙁䅁䅁睁䵁䅁䅁兂䅁䅁䅁晡但兑䅯䄰䅁䅁䅯睎䅁䅁䅯睂䅅䅁䅅䅁䉁䅁䅁兂䅁䅁䅁䅁䅁䅁杷允䅁䅁䅕䅁䑁䅁䅷䅁䙁䅁䅁䅁灂唸䈵权佄䅁䅁权㍁䅁䅁权䡁允䅁允䅁䅁䅅䅁䙁䅁䅁䅁䅁䅁䅁䍄䉁䅁䅁兂䅁䅁䅍䅄䅁䅁䅕䅁䅁䝁确歔䭅偁䅁䅁䭁䑁䅣䅁䭁䅁䉣䅁䉁䅁䅁允䅁䅁䅕䅁䅁䅁䅁䅁䵁䅉䅅䅁䙁䅁䅁睁䵁䅁䅁兂䅁䅁䅁晡但兑䅯䄹䅁䅁䅯睎䅁䅁䅯睂䅅䅁䅅䅁䉁䅁䅁兂䅁䅁䅁䅁䅁䅁杷允䅁䅁䅕䅁䑁䅁䅷䅁䙁䅁䅁䅁灂唸䈵权㑄䅁䅁权㍁䅁䅁权䡁允䅁允䅁䅁䅅䅁䙁䅁䅁䅁䅁䅁䅁䍄䉁䅁䅁兂䅁䅁䅍䅄䅁䅁䅕䅁䅁佁䉃䔫䭁䵁䅳䅁䭁䍁䄸䅁䭁䅁䉣䅁䉁䅁䅁允䅁䅁䅕䅁䅁䅁䅁䅁䵁䅉䅅䅁䙁䅁䅁睁䵁䅁䅁兂䅁䅁䅁晡但兑䅯术䅁䅁䅯睎䅁䅁䅯睂䅅䅁䅅䅁䉁䅁䅁兂䅁䅁䅁䅁䅁䅁杷允䅁䅁䅕䅁䑁䅁䅷䅁䙁䅁䅁䅁灂唸䈵权䍁允䅁权㍁䅁䅁权䡁允䅁允䅁䅁䅅䅁䙁䅁䅁䅁䅁䅁䅁䍄䉁䅁䅁兂䅁䅁䅍䅄䅁䅁䅕䅁䅁䝁确歔䭅佁䅷䅁䭁䑁䅣䅁䭁䅁䉣䅁䉁䅁䅁允䅁䅁䅕䅁䅁䅁䅁䅁䵁䅉䅅䅁䙁䅁䅁睁䵁䅁䅁兂䅁䅁䅁晡但兑䅯朹䅁䅁䅯睎䅁䅁䅯睂䅅䅁䅅䅁䉁䅁䅁兂䅁䅁䅁䅁䅁䅁杷允䅁䅁䅕䅁䑁䅁䅷䅁䙁䅁䅁䅁灂唸䈵权奄䅁䅁权㝁䅁䅁权䡁允䅁允䅁䅁䅅䅁䙁䅁䅁䅁䅁䅁䅁䍄䉁䅁䅁兂䅁䅁䅍䅄䅁䅁䅕䅁䅁䝁确歔䭅乁䅷䅁䭁䑁䅳䅁䭁䅁䉣䅁䉁䅁䅁允䅁䅁䅕䅁䅁䅁䅁䅁䵁䅉䅅䅁䙁䅁䅁睁䵁䅁䅁兂䅁䅁䅁晡但兑䅯杺䅁䅁䅯睏䅁䅁䅯睂䅅䅁䅅䅁䉁䅁䅁兂䅁䅁䅁䅁䅁䅁杷允䅁䅁䅕䅁䑁䅁䅷䅁䙁䅁䅁䅁灂唸䈵权浄䅁䅁权㝁䅁䅁权䡁允䅁允䅁䅁䅅䅁䙁䅁䅁䅁䅁䅁䅁䍄䉁䅁䅁兂䅁䅁䅍䅄䅁䅁䅕䅁䅁䝁确歔䭅佁䄴䅁䭁䑁䅳䅁䭁䅁䉣䅁䉁䅁䅁允䅁䅁䅕䅁䅁䅁䅁䅁䵁䅉䅅䅁䙁䅁䅁睁䵁䅁䅁兂䅁䅁䅁晡但兑䅯䄹䅁䅁䅯睏䅁䅁䅯睂䅅䅁䅅䅁䉁䅁䅁兂䅁䅁䅁䅁䅁䅁杷允䅁䅁䅕䅁䑁䅁䅷䅁䙁䅁䅁䅁灂唸䈵权䱄䅁䅁权㝁䅁䅁权䡁允䅁允䅁䅁䅅䅁䙁䅁䅁䅁䅁䅁䅁䍄䉁䅁䅁兂䅁䅁䅍䅄䅁䅁䅕䅁䅁䝁确歔䭅偁䅧䅁䭁䑁䅳䅁䭁䅁䉣䅁䉁䅁䅁允䅁䅁䅕䅁䅁䅁䅁䅁䵁䅉䅅䅁䙁䅁䅁睁䵁䅁䅁兂䅁䅁䅁晡但兑䅯末䅁䅁䅯睏䅁䅁䅯睂䅅䅁䅅䅁䉁䅁䅁兂䅁䅁䅁䅁䅁䅁杷允䅁䅁䅕䅁䑁䅁䅷䅁䙁䅁䅁䅁灂唸䈵权㡄䅁䅁权㝁䅁䅁权䡁允䅁允䅁䅁䅅䅁䙁䅁䅁䅁䅁䅁䅁䍄䉁䅁䅁兂䅁䅁䅍䅄䅁䅁䅕䅁䅁䝁确歔䭅䅁䉉䅁䭁䑁䅳䅁䭁䅁䉣䅁䉁䅁䅁允䅁䅁䅕䅁䅁䅁䅁䅁䵁䅉䅅䅁䙁䅁䅁睁䵁䅁䅁兂䅁䅁䅁䤴㑈䅑䅯䄴䅁䅁䅯睎䅁䅁䅯睂䅅䅁䅅䅁䉁䅁䅁兂䅁䅁䅁䅁䅁䅁杷允䅁䅁䅕䅁䑁䅁䅷䅁䙁䅁䅁䅁灂唸䈵权煄䅁䅁权㝁䅁䅁权䡁允䅁允䅁䅁䅅䅁䙁䅁䅁䅁䅁䅁䅁䍄䉁䅁䅁兂䅁䅁䅍䅄䅁䅁䅕䅁䅁䝁确歔䭅䅁䉑䅁䭁䑁䅳䅁䭁䅁䉣䅁䉁䅁䅁允䅁䅁䅕䅁䅁䅁䅁䅁䵁䅉䅅䅁䙁䅁䅁睁䵁䅁䅁兂䅁䅁䅁晡但兑䅯䄱䅁䅁䅯䅑䅁䅁䅯睂䅅䅁䅅䅁䉁䅁䅁兂䅁䅁䅁䅁䅁䅁杷允䅁䅁䅕䅁䑁䅁䅷䅁䙁䅁䅁䅁灂唸䈵权慄䅁䅁权䅂䅁䅁权䡁允䅁允䅁䅁䅅䅁䙁䅁䅁䅁䅁䅁䅁䍄䉁䅁䅁兂䅁䅁䅍䅄䅁䅁䅕䅁䅁䝁确歔䭅佁䅉䅁䭁䕁䅁䅁䭁䅁䉣䅁䉁䅁䅁允䅁䅁䅕䅁䅁䅁䅁䅁䵁䅉䅅䅁䙁䅁䅁睁䵁䅁䅁兂䅁䅁䅁晡但兑䅯朵䅁䅁䅯䅑䅁䅁䅯睂䅅䅁䅅䅁䉁䅁䅁兂䅁䅁䅁䅁䅁䅁杷允䅁䅁䅕䅁䑁䅁䅷䅁䙁䅁䅁䅁灂唸䈵权睄䅁䅁权䅂䅁䅁权䡁允䅁允䅁䅁䅅䅁䙁䅁䅁䅁䅁䅁䅁䍄䉁䅁䅁兂䅁䅁䅍䅄䅁䅁䅕䅁䅁䝁确歔䭅偁䅧䅁䭁䕁䅁䅁䭁䅁䉣䅁䉁䅁䅁允䅁䅁䅕䅁䅁䅁䅁䅁䵁䅉䅅䅁䙁䅁䅁睁䵁䅁䅁兂䅁䅁䅁晡但兑䅯睶䅁䅁䅯䅑䅁䅁䅯睂䅅䅁䅅䅁䉁䅁䅁兂䅁䅁䅁䅁䅁䅁杷允䅁䅁䅕䅁䑁䅁䅷䅁䙁䅁䅁䅁灂唸䈵权㙄䅁䅁权䅂䅁䅁权䡁允䅁允䅁䅁䅅䅁䙁䅁䅁䅁䅁䅁䅁䍄䉁䅁䅁兂䅁䅁䅍䅄䅁䅁䅕䅁䅁䝁确歔䭅偁䄴䅁䭁䕁䅁䅁䭁䅁䉣䅁䉁䅁䅁允䅁䅁䅕䅁䅁䅁䅁䅁䵁䅉䅅䅁䙁䅁䅁睁䵁䅁䅁兂䅁䅁䅁晡但兑䅯杁䅅䅁䅯䅑䅁䅁䅯睂䅅䅁䅅䅁䉁䅁䅁兂䅁䅁䅁䅁䅁䅁杷允䅁䅁䅕䅁䑁䅁䅷䅁䙁䅁䅁䅁灂唸䈵权煄䅁䅁权䅂䅁䅁权䡁允䅁允䅁䅁䅅䅁䙁䅁䅁䅁䅁䅁䅁䍄䉁䅁䅁兂䅁䅁䅍䅄䅁䅁䅕䅁䅁䝁确歔䭅乁䅯䅁䭁䑁䄰䅁䭁䅁䉣䅁䉁䅁䅁允䅁䅁䅕䅁䅁䅁䅁䅁䵁䅉䅅䅁䙁䅁䅁睁䵁䅁䅁兂䅁䅁䅁晡但兑䅯䄳䅁䅁䅯児䅁䅁䅯睂䅅䅁䅅䅁䉁䅁䅁兂䅁䅁䅁䅁䅁䅁杷允䅁䅁䅕䅁䑁䅁䅷䅁䙁䅁䅁䅁灂唸䈵权浄䅁䅁权㥁䅁䅁权䡁允䅁允䅁䅁䅅䅁䙁䅁䅁䅁䅁䅁䅁䍄䉁䅁䅁兂䅁䅁䅍䅄䅁䅁䅕䅁䅁䝁确歔䭅䭁䄸䅁䭁䑁䄰䅁䭁䅁䉣䅁䉁䅁䅁允䅁䅁䅕䅁䅁䅁䅁䅁䵁䅉䅅䅁䙁䅁䅁睁䵁䅁䅁兂䅁䅁䅁晡但兑䅯睹䅁䅁䅯児䅁䅁䅯睂䅅䅁䅅䅁䉁䅁䅁兂䅂瑳㡓䡂䩧䅑杷允䅁䅁䅕䅁䑁䅁䅷䅁䙁䅁䅁䅁灂唸䈵权煄䅁䅁权㥁䅁䅁权䡁允䅁允䅁䅁䅅䅁䙁䅁䅁䅁䅁䅁䅁䍄䉁䅁䅁兂䅁䅁䅍䅄䅁䅁䅕䅁䅁䝁确歔䭅乁䅁䅁䭁䑁䅙䅁䭁䅁䉣䅁䉁䅁䅁允䅁䅁䅕坡䱺婫啵啌䵁䅉䅅䅁䙁䅁䅁睁䵁䅁䅁兂䅁䅁䅁晡但兑䅯杺䅁䅁䅯李䅁䅁䅯睂䅅䅁䅅䅁䉁䅁䅁兂穄㤰䵈癖〷睐杷允䅁䅁䅕䅁䑁䅁䅷䅁䙁䅁䅁䅁灂唸䈵权杄䅁䅁权㉁䅁䅁权䡁允䅁允䅁䅁䅅䅁䙁偁噊猯䈹⽺⼸䍄䉁䅁䅁兂䅁䅁䅍䅄䅁䅁䅕䅁䅁䝁确歔䭅佁䅑䅁䭁䑁䅙䅁䭁䅁䉣䅁䉁䅁䅁允䅁䅁䅕㠵别㙏桷䕂䵁䅉䅅䅁䙁䅁䅁睁䵁䅁䅁兂䅁䅁䅁晡但兑䅯朵䅁䅁䅯李䅁䅁䅯睂䅅䅁䅅䅁䉁䅁䅁兂㑁浪㙣偓㥘睐杷允䅁䅁䅕䅁䑁䅁䅷䅁䙁䅁䅁䅁灂唸䈵权潄䅁䅁权㉁䅁䅁权䡁允䅁允䅁䅁䅅䅁䙁䥁獣游灨歐䄱䍄䉁䅁䅁兂䅁䅁䅍䅄䅁䅁䅕䅁䅁䝁确歔䭅偁䅑䅁䭁䑁䅙䅁䭁䅁䉣䅁䉁䅁䅁允䅁䅁䅕䵏礴䜫噔ぇ䵁䅉䅅䅁䙁䅁䅁睁䵁䅁䅁兂䅁䅁䅁晡但兑䅯朰䅁䅁䅯李䅁䅁䅯睂䅅䅁䅅䅁䉁䅁䅁兂㉁潄兮晵欴䅑杷允䅁䅁䅕䅁䑁䅁䅷䅁䙁䅁䅁䅁灂唸䈵权㑄䅁䅁权㉁䅁䅁权䡁允䅁允䅁䅁䅅䅁䙁䅁䅁䅁䅁䅁䅁䍄䉁䅁䅁兂䅁䅁䅍䅄䅁䅁䅕䅁䅁䝁确歔䭅偁䅯䅁䭁䑁䅙䅁䭁䅁䉣䅁䉁䅁䅁允䅁䅁䅕䅁䅁䅁䅁䅁䵁䅉䅅䅁䙁䅁䅁睁䵁䅁䅁兂䅁䅁䅁晡但兑䅯术䅁䅁䅯李䅁䅁䅯睂䅅䅁䅅䅁䉁䅁䅁兂䅁䅁䅁䅁䅁䅁杷允䅁䅁䅕䅁䑁䅁䅷䅁䙁䅁䅁䅁灂唸䈵权䅁允䅁权㉁䅁䅁权䡁允䅁允䅁䅁䅅䅁䭁䅁䉙䅁䵁䅉䅅䅁䙁䅁䅁睁䵁䅁䅁兂䅁䅁䅁晡但兑䅯睷䅁䅁䅯李䅁䅁䅯睂䅅䅁䅅䅁䉁䅁䅁兂䅁䅁䅁䅁䅁䅁杷允䅁䅁䅕䅁䑁䅁䅷䅁䙁䅁䅁䅁灂唸䈵权獄䅁䅁权㉁䅁䅁权䡁允䅁允䅁䅁䅅䅁䙁乁睲佉湔兏䅴䍄䉁䅁䅁兂䅁䅁䅍䅄䅁䅁䅕䅁䅁䝁确歔䭅乁䅁䅁䭁䕁䅅䅁䭁䅁䉣䅁䉁䅁䅁允䅁䅁䅕㈯扲㍋䵓䕋䵁䅉䅅䅁䙁䅁䅁睁䵁䅁䅁兂䅁䅁䅁晡但兑䅯䄱䅁䅁䅯兑䅁䅁䅯睂䅅䅁䅅䅁䉁䅁䅁兂剁䴷椵伴㉷䅑杷允䅁䅁䅕䅁䑁䅁䅷䅁䙁䅁䅁䅁灂唸䈵权坄䅁䅁权䉂䅁䅁权䡁允䅁允䅁䅁䅅䅁䙁䍁䍕䕮䵳⽬⽕䍄䉁䅁䅁兂䅁䅁䅍䅄䅁䅁䅕䅁䅁䝁确歔䭅䭁䄸䅁䭁䕁䅅䅁䭁䅁䉣䅁䉁䅁䅁允䅁䅁䅕䍦眲扗匳含䴸䅉䅅䅁䙁䅁䅁睁䵁䅁䅁兂䅁䅁䅁晡但兑䅯䄸䅁䅁䅯兑䅁䅁䅯睂䅅䅁䅅䅁䉁䅁䅁兂杂汉䙉䩥䅖䅑杷允䅁䅁䅕䅁䑁䅁䅷䅁䙁䅁䅁䅁灂唸䈵权卄䅁䅁权䉂䅁䅁权䡁允䅁允䅁䅁䅅䅁䙁䅁摫兮牶祎䅒䍄䉁䅁䅁兂䅁䅁䅍䅄䅁䅁䅕䅁䅁䝁确歔䭅偁䅯䅁䭁䕁䅅䅁䭁䅁䉣䅁䉁䅁䅁允䅁䅁䅕䅁䅁䅁䅁䅁䵁䅉䅅䅁䙁䅁䅁睁䵁䅁䅁兂䅁䅁䅁晡但兑䅯术䅁䅁䅯兑䅁䅁䅯睂䅅䅁䅅䅁䉁䅁䅁兂䅁䅁䅁䅁䅁䅁杷允䅁䅁䅕䅁䑁䅁䅷䅁䙁䅁䅁䅁灂唸䈵权䅁允䅁权䉂䅁䅁权䡁允䅁允䅁䅁䅅䅁䭁䅁䉙䅁䵁䅉䅅䅁䙁䅁䅁睁䵁䅁䅁兂䅁䅁䅁晡但兑䅯杁䅅䅁䅯兑䅁䅁䅯睂䅅䅁䅅䅁䉁䅁䅁兂䅁䅁䅁䅁䅁䅁杷允䅁䅁䅕䅁䑁䅁䅷䅁䙁䅁䅁䅁灂唸䈵权䕁允䅁权䉂䅁䅁权䡁允䅁允䅁䅁䅅䅁䙁䙁塹慴歓稵䅎䍄䉁䅁䅁兂䅁䅁䅍䅄䅁䅁䅕䅁䅁䝁确歔䭅乁䅙䅁䭁䕁䅑䅁䭁䅁䉣䅁䉁䅁䅁允䅁䅁䅕剧䝶䵨䑰樶䴸䅉䅅䅁䙁䅁䅁睁䵁䅁䅁兂䅁䅁䅁晡但兑䅯䄵䅁䅁䅯䅒䅁䅁䅯睂䅅䅁䅅䅁䉁䅁䅁兂湂潑甲㕶㥐睐杷允䅁䅁䅕䅁䑁䅁䅷䅁䙁䅁䅁䅁灂唸䈵权畄䅁䅁权䕂䅁䅁权䡁允䅁允䅁䅁䅅䅁䙁乁灭獓ㅯ武䄹䍄䉁䅁䅁兂䅁䅁䅍䅄䅁䅁䅕䅁䅁䝁确歔䭅䅁䉉䅁䭁䕁䅑䅁䭁䅁䉣䅁䉁䅁䅁允䅁䅁䅕䅁䅁䅁䅁䅁䵁䅉䅅䅁䙁䅁䅁睁䵁䅁䅁兂䅁䅁䅁晡但兑䅯朶䅁䅁䅯䅒䅁䅁䅯睂䅅䅁䅅䅁䉁䅁䅁兂歂䵃䕓塗桌睐杷允䅁䅁䅕䅁䑁䅁䅷䅁䙁䅁䅁䅁灂唸䈵权䕁允䅁权䕂䅁䅁权䡁允䅁允䅁䅁䅅䅁䙁䩁桴䘶䵹〳䅚䍄䉁䅁䅁兂䅁䅁䅍䅄䅁䅁䅕䅁䅁佁䉃䔫䭁䵁䅳䅁䭁䅁䅍䅁䭁䅁䉣䅁䉁䅁䅁允䅁䅁䅕䅁䅁䅁䅁䅁䵁䅉䅅䅁䙁䅁䅁睁䵁䅁䅁兂䅁䅁䅁晡但兑䅯䄴䅁䅁䅯杒䅁䅁䅯睂䅅䅁䅅䅁䉁䅁䅁兂扃杓䕲氫㔷睐杷允䅁䅁䅕䅁䑁䅁䅷䅁䙁䅁䅁䅁灂唸䈵权癃䅁䅁权䝂䅁䅁权䡁允䅁允䅁䅁䅅䅁䙁䍁㍇䜶偓晸⼰䍄䉁䅁䅁兂䅁䅁䅍䅄䅁䅁䅕䅁䅁䝁确歔䭅䵁䅳䅁䭁䕁䅙䅁䭁䅁䉣䅁䉁䅁䅁允䅁䅁䅕湇瑑卶䉌䕅䵁䅉䅅䅁䙁䅁䅁睁䵁䅁䅁兂䅁䅁䅁晡但兑䅯䄫䅁䅁䅯杒䅁䅁䅯睂䅅䅁䅅䅁䉁䅁䅁兂䅁䅁䅁䅁䅁䅁杷允䅁䅁䅕䅁䑁䅁䅷䅁䙁䅁䅁䅁灂唸䈵权㡄䅁䅁权䥂䅁䅁权䡁允䅁允䅁䅁䅅䅁䙁䙁䰹橁煣啋䅬䍄䉁䅁䅁兂䅁䅁䅍䅄䅁䅁䅕䅁䅁䝁确歔䭅偁䅷䅁䭁䕁䅙䅁䭁䅁䉣䅁䉁䅁䅁允䅁䅁䅕ㅏ獃扑慸䕓䵁䅉䅅䅁䙁䅁䅁睁䵁䅁䅁兂䅁䅁䅁晡但兑䅯䅁䅅䅁䅯杒䅁䅁䅯睂䅅䅁䅅䅁䉁䅁䅁权䝁允䅁䍄䉁䅁䅁兂䅁䅁䅍䅄䅁䅁䅕䅁䅁䝁确歔䭅䵁䅍䅁䭁䕁䅙䅁䭁䅁䉣䅁䉁䅁䅁允䅁䅁䅕䅁䅁䅁䅁䅁䵁䅉䅅䅁䙁䅁䅁睁䵁䅁䅁兂䅁䅁䅁晡但兑䅯䅂䅅䅁䅯杒䅁䅁䅯睂䅅䅁䅅䅁䉁䅁䅁兂祂㝳啎䵨卬䅑杷允䅁䅁䅕䅁䑁䅁䅷䅁䙁䅁䅁䅁灂唸䈵权㉄䅁䅁权䝂䅁䅁权䡁允䅁允䅁䅁䅅䅁䙁䅁䅁䅁䅁䅁䅁䍄䉁䅁䅁兂䅁䅁䅍䅄䅁䅁䅕䅁䅁䝁确歔䭅乁䅧䅁䭁䕁䅣䅁䭁䅁䉣䅁䉁䅁䅁允䅁䅁䅕䥬瀯偅䝃樫䴸䅉䅅䅁䙁䅁䅁睁䵁䅁䅁兂䅁䅁䅁晡但兑䅯䄴䅁䅁䅯睒䅁䅁䅯睂䅅䅁䅅䅁䉁䅁䅁兂乂婂究㝁㥐睐杷允䅁䅁䅕䅁䑁䅁䅷䅁䙁䅁䅁䅁灂唸䈵权歄䅁䅁权䡂䅁䅁权䡁允䅁允䅁䅁䅅䅁䙁䭁䭩噆䥲睃䅆䍄䉁䅁䅁兂䅁䅁䅍䅄䅁䅁䅕䅁䅁䝁确歔䭅佁䅙䅁䭁䕁䅣䅁䭁䅁䉣䅁䉁䅁䅁允䅁䅁䅕獪呹獋乡樳䴸䅉䅅䅁䙁䅁䅁睁䵁䅁䅁兂䅁䅁䅁晡但兑䅯朷䅁䅁䅯睒䅁䅁䅯睂䅅䅁䅅䅁䉁䅁䅁兂摃䥏㉆欫乆䅑杷允䅁䅁䅕䅁䑁䅁䅷䅁䙁䅁䅁䅁灂唸䈵权㑄䅁䅁权䡂䅁䅁权䡁允䅁允䅁䅁䅅䅁䙁乁㉦煬乊啪䍆䍄䉁䅁䅁兂䅁䅁䅍䅄䅁䅁䅕䅁䅁䝁确歔䭅䱁䄸䅁䭁䕁䅣䅁䭁䅁䉣䅁䉁䅁䅁允䅁䅁䅕扰㍆塇數歕䵉䅉䅅䅁䙁䅁䅁睁䵁䅁䅁兂䅁䅁䅁晡但兑䅯䄯䅁䅁䅯睒䅁䅁䅯睂䅅䅁䅅䅁䉁䅁䅁兂摃煕瑎㍶䥤䅑杷允䅁䅁䅕䅁䑁䅁䅷䅁䙁䅁䅁䅁灂唸䈵权⭄䅁䅁权䡂䅁䅁权䡁允䅁允䅁䅁䅅䅁䙁䅁䅁䅁䅁䅁䅁䍄䉁䅁䅁兂䅁䅁䅍䅄䅁䅁䅕䅁䅁䝁确歔䭅䅁䉉䅁䭁䕁䅣䅁䭁䅁䉣䅁䉁䅁䅁允䅁䅁䅕䅁䅁䅁䅁䅁䵁䅉䅅䅁䙁䅁䅁睁䵁䅁䅁兂䅁䅁䅁晡但兑䅯睷䅁䅁䅯睒䅁䅁䅯睂䅅䅁䅅䅁䉁䅁䅁兂䅁䅁䅁䅁䅁䅁杷允䅁䅁䅕䅁䑁䅁䅷䅁䙁䅁䅁䅁灂唸䈵权坄䅁䅁权䥂䅁䅁权䡁允䅁允䅁䅁䅅䅁䙁䉁夳杵剈晬⼫䍄䉁䅁䅁兂䅁䅁䅍䅄䅁䅁䅕䅁䅁䝁确歔䭅乁䄴䅁䭁䕁䅧䅁䭁䅁䉣䅁䉁䅁䅁允䅁䅁䅕砵椸癴圵ぃ䵁䅉䅅䅁䙁䅁䅁睁䵁䅁䅁兂䅁䅁䅁晡但兑䅯䄴䅁䅁䅯䅓䅁䅁䅯睂䅅䅁䅅䅁䉁䅁䅁兂楁䅬潵牸㠯睐杷允䅁䅁䅕䅁䑁䅁䅷䅁䙁䅁䅁䅁灂唸䈵权浄䅁䅁权䥂䅁䅁权䡁允䅁允䅁䅁䅅䅁䙁䙁礸祡㜴⽚⽭䍄䉁䅁䅁兂䅁䅁䅍䅄䅁䅁䅕䅁䅁䝁确歔䭅佁䄴䅁䭁䕁䅧䅁䭁䅁䉣䅁䉁䅁䅁允䅁䅁䅕敁䵃晥桮啔䵁䅉䅅䅁䙁䅁䅁睁䵁䅁䅁兂䅁䅁䅁晡但兑䅯䄶䅁䅁䅯䅓䅁䅁䅯睂䅅䅁䅅䅁䉁䅁䅁兂硄硓䉎㠲剂䅑杷允䅁䅁䅕䅁䑁䅁䅷䅁䙁䅁䅁䅁灂唸䈵权い䅁䅁权䥂䅁䅁权䡁允䅁允䅁䅁䅅䅁䙁䉁㍥㍇⭭祱䅊䍄䉁䅁䅁兂䅁䅁䅍䅄䅁䅁䅕䅁䅁䝁确歔䭅乁䅉䅁䭁䕁䅧䅁䭁䅁䉣䅁䉁䅁䅁允䅁䅁䅕呍䕴穢䩘䕋䵁䅉䅅䅁䙁䅁䅁睁䵁䅁䅁兂䅁䅁䅁晡但兑䅯䄫䅁䅁䅯䅓䅁䅁䅯睂䅅䅁䅅䅁䉁䅁䅁兂䅁䅁䅁䅁䅁䅁杷允䅁䅁䅕䅁䑁䅁䅷䅁䙁䅁䅁䅁灂唸䈵权⽃䅁䅁权䥂䅁䅁权䡁允䅁允䅁䅁䅅䅁䙁䅁䅁䅁䅁䅁䅁䍄䉁䅁䅁兂䅁䅁䅍䅄䅁䅁䅕䅁䅁䝁确歔䭅偁䄴䅁䭁䕁䅧䅁䭁䅁䉣䅁䉁䅁䅁允䅁䅁䅕䅁䅁䅁䅁䅁䵁䅉䅅䅁䙁䅁䅁睁䵁䅁䅁兂䅁䅁䅁晡但兑䅯䅂䅅䅁䅯䅓䅁䅁䅯睂䅅䅁䅅䅁䉁䅁䅁兂畃婬㡔之吱䅑杷允䅁䅁䅕䅁䑁䅁䅷䅁䙁䅁䅁䅁灂唸䈵权獄䅁䅁权䥂䅁䅁权䡁允䅁允䅁䅁䅅䅁䙁䑁呯䭥穮割䅚䍄䉁䅁䅁兂䅁䅁䅍䅄䅁䅁䅕䅁䅁䝁确歔䭅乁䅑䅁䭁䕁䅫䅁䭁䅁䉣䅁䉁䅁䅁允䅁䅁䅕穏橓⬲乚あ䵁䅉䅅䅁䙁䅁䅁睁䵁䅁䅁兂䅁䅁䅁晡但兑䅯䄲䅁䅁䅯兓䅁䅁䅯睂䅅䅁䅅䅁䉁䅁䅁兂療瑧䅪样㌷睐杷允䅁䅁䅕䅁䑁䅁䅷䅁䙁䅁䅁䅁灂唸䈵权捄䅁䅁权䩂䅁䅁权䡁允䅁允䅁䅁䅅䅁䙁䵁兰印ㅫ癮⽳䍄䉁䅁䅁兂䅁䅁䅍䅄䅁䅁䅕䅁䅁䝁确歔䭅乁䄴䅁䭁䕁䅫䅁䭁䅁䉣䅁䉁䅁䅁允䅁䅁䅕爵⭚⽢煅䕃䵁䅉䅅䅁䙁䅁䅁睁䵁䅁䅁兂䅁䅁䅁晡但兑䅯朴䅁䅁䅯兓䅁䅁䅯睂䅅䅁䅅䅁䉁䅁䅁兂㉂佁摳摗䴴䅑杷允䅁䅁䅕䅁䑁䅁䅷䅁䙁䅁䅁䅁灂唸䈵权癃䅁䅁权䩂䅁䅁权䡁允䅁允䅁䅁䅅䅁䙁佁倳潵攴偸⽧䍄䉁䅁䅁兂䅁䅁䅍䅄䅁䅁䅕䅁䅁䝁确歔䭅偁䅷䅁䭁䕁䅫䅁䭁䅁䉣䅁䉁䅁䅁允䅁䅁䅕䕦塩獮䭯げ䵁䅉䅅䅁䙁䅁䅁睁䵁䅁䅁兂䅁䅁䅁晡但兑䅯术䅁䅁䅯兓䅁䅁䅯睂䅅䅁䅅䅁䉁䅁䅁兂䥂癧ㅐ癹㍫村杷允䅁䅁䅕䅁䑁䅁䅷䅁䙁䅁䅁䅁灂唸䈵权䍁允䅁权䩂䅁䅁权䡁允䅁允䅁䅁䅅䅁䙁䱁版⽔歗卮䅰䍄䉁䅁䅁兂䅁䅁䅍䅄䅁䅁䅕䅁䅁䝁确歔䭅乁䅑䅁䭁䑁䅕䅁䭁䅁䉣䅁䉁䅁䅁允䅁䅁䅕䝓䕍䔱䉶獋䵁䅉䅅䅁䙁䅁䅁睁䵁䅁䅁兂䅁䅁䅁晡但兑䅯朱䅁䅁䅯兎䅁䅁䅯睂䅅䅁䅅䅁䉁䅁䅁兂偄乁㡏奕䭍䅷杷允䅁䅁䅕䅁䑁䅁䅷䅁䙁䅁䅁䅁灂唸䈵权杄䅁䅁权ㅁ䅁䅁权䡁允䅁允䅁䅁䅅䅁䙁䱁摒の睧晎⽷䍄䉁䅁䅁兂䅁䅁䅍䅄䅁䅁䅕䅁䅁䝁确歔䭅佁䅉䅁䭁䑁䅕䅁䭁䅁䉣䅁䉁䅁䅁允䅁䅁䅕猯䈶剮䭂歅䵁䅉䅅䅁䙁䅁䅁睁䵁䅁䅁兂䅁䅁䅁晡但兑䅯朵䅁䅁䅯兎䅁䅁䅯睂䅅䅁䅅䅁䉁䅁䅁兂摂畢獖敐乙䅷杷允䅁䅁䅕䅁䑁䅁䅷䅁䙁䅁䅁䅁灂唸䈵权畄䅁䅁权ㅁ䅁䅁权䡁允䅁允䅁䅁䅅䅁䙁䭁稸㉩㕗歃䅨䍄䉁䅁䅁兂䅁䅁䅍䅄䅁䅁䅕䅁䅁䝁确歔䭅佁䅧䅁䭁䑁䅕䅁䭁䅁䉣䅁䉁䅁䅁允䅁䅁䅕捂博偔浦歕䵁䅉䅅䅁䙁䅁䅁睁䵁䅁䅁兂䅁䅁䅁晡但兑䅯䄹䅁䅁䅯兎䅁䅁䅯睂䅅䅁䅅䅁䉁䅁䅁兂時砶ず呍浣䅑杷允䅁䅁䅕䅁䑁䅁䅷䅁䙁䅁䅁䅁杄晧䅨权杄䅁䅁权䙂䅁䅁权䡁允䅁允䅁䅁䅅䅁䙁䙁杷丷畚晁⽧䍄䉁䅁䅁兂䅁䅁䅍䅄䅁䅁䅕䅁䅁䝁确歔䭅乁䅉䅁䭁䑁䅕䅁䭁䅁䉣䅁䉁䅁䅁允䅁䅁䅕ㅩ硍摢㍦啌䵁䅉䅅䅁䙁䅁䅁睁䵁䅁䅁兂䅁䅁䅁晡但兑䅯末䅁䅁䅯兎䅁䅁䅯睂䅅䅁䅅䅁䉁䅁䅁兂䝃㝬偷癣婆村杷允䅁䅁䅕䅁䑁䅁䅷䅁䙁䅁䅁䅁灂唸䈵权⭄䅁䅁权ㅁ䅁䅁权䡁允䅁允䅁䅁䅅䅁䙁佁䵧婄椫䐰䍰䍄䉁䅁䅁兂䅁䅁䅍䅄䅁䅁䅕䅁䅁䝁确歔䭅佁䅯䅁䭁䑁䅕䅁䭁䅁䉣䅁䉁䅁䅁允䅁䅁䅕䑕啘唳剭ぁ䵁䅉䅅䅁䙁䅁䅁睁䵁䅁䅁兂䅁䅁䅁晡但兑䅯䅂䅅䅁䅯兎䅁䅁䅯睂䅅䅁䅅䅁䉁䅁䅁兂䱄䡓娲稳獖䅑杷允䅁䅁䅕䅁䑁䅁䅷䅁䙁䅁䅁䅁灂唸䈵权啄䅁䅁权䱂䅁䅁权䡁允䅁允䅁䅁䅅䅁䙁䝁㍶㕉吷䉣䅖䍄䉁䅁䅁兂䅁䅁䅍䅄䅁䅁䅕䅁䅁䝁确歔䭅乁䅧䅁䭁䕁䅳䅁䭁䅁䉣䅁䉁䅁䅁允䅁䅁䅕䉗䬹䭘獲樹䴸䅉䅅䅁䙁䅁䅁睁䵁䅁䅁兂䅁䅁䅁晡但兑䅯䄳䅁䅁䅯睓䅁䅁䅯睂䅅䅁䅅䅁䉁䅁䅁兂䉂偅䱅䉩㥢睐杷允䅁䅁䅕䅁䑁䅁䅷䅁䙁䅁䅁䅁灂唸䈵权い䅁䅁权䱂䅁䅁权䡁允䅁允䅁䅁䅅䅁䙁䍁㝨嘷潇䍐䅚䍄䉁䅁䅁兂䅁䅁䅍䅄䅁䅁䅕䅁䅁䝁确歔䭅䵁䅳䅁䭁䕁䅳䅁䭁䅁䉣䅁䉁䅁䅁允䅁䅁䅕䑙㝤晊估歆䵁䅉䅅䅁䙁䅁䅁睁䵁䅁䅁兂䅁䅁䅁晡但兑䅯䄫䅁䅁䅯睓䅁䅁䅯睂䅅䅁䅅䅁䉁䅁䅁兂呂㝙⬫⽡㙳村杷允䅁䅁䅕䅁䑁䅁䅷䅁䙁䅁䅁䅁灂唸䈵权⽃䅁䅁权䱂䅁䅁权䡁允䅁允䅁䅁䅅䅁䙁䱁捘歬畍䕯䌵䍄䉁䅁䅁兂䅁䅁䅍䅄䅁䅁䅕䅁䅁䝁确歔䭅偁䄴䅁䭁䕁䅳䅁䭁䅁䉣䅁䉁䅁䅁允䅁䅁䅕呋䩑㙤䝪ぎ䵉䅉䅅䅁䙁䅁䅁睁䵁䅁䅁兂䅁䅁䅁晡但兑䅯杁䅅䅁䅯睓䅁䅁䅯睂䅅䅁䅅䅁䉁䅁䅁兂㙃堷㐶睙睧䅑杷允䅁䅁䅕䅁䑁䅁䅷䅁䙁䅁䅁䅁灂唸䈵权獄䅁䅁权䱂䅁䅁权䡁允䅁允䅁䅁䅅䅁䙁䩁㘸煐乙楚䅆䍄䉁䅁䅁兂䅁䅁䅍䅄䅁䅁䅕䅁䅁䝁确歔䭅乁䅁䅁䭁䕁䅷䅁䭁䅁䉣䅁䉁䅁䅁允䅁䅁䅕瑫㕋晷䰹歃䵁䅉䅅䅁䙁䅁䅁睁䵁䅁䅁兂䅁䅁䅁晡但兑䅯䄲䅁䅁䅯䅔䅁䅁䅯睂䅅䅁䅅䅁䉁䅁䅁兂噁⽰硩湲稳睐杷允䅁䅁䅕䅁䑁䅁䅷䅁䙁䅁䅁䅁灂唸䈵权慄䅁䅁权䵂䅁䅁权䡁允䅁允䅁䅁䅅䅁䙁佁偎䥥摑佅⽑䍄䉁䅁䅁兂䅁䅁䅍䅄䅁䅁䅕䅁䅁䝁确歔䭅䵁䄴䅁䭁䕁䅷䅁䭁䅁䉣䅁䉁䅁䅁允䅁䅁䅕到䑯噅㑚䐴䴸䅉䅅䅁䙁䅁䅁睁䵁䅁䅁兂䅁䅁䅁晡但兑䅯䄴䅁䅁䅯䅔䅁䅁䅯睂䅅䅁䅅䅁䉁䅁䅁兂流䠸䙈婍ㅦ睐杷允䅁䅁䅕䅁䑁䅁䅷䅁䙁䅁䅁䅁灂唸䈵权楄䅁䅁权䵂䅁䅁权䡁允䅁允䅁䅁䅅䅁䙁䭁坡㥇洫具䄱䍄䉁䅁䅁兂䅁䅁䅍䅄䅁䅁䅕䅁䅁䝁确歔䭅佁䅙䅁䭁䕁䅷䅁䭁䅁䉣䅁䉁䅁䅁允䅁䅁䅕楶祋ㅶ杌橶䴸䅉䅅䅁䙁䅁䅁睁䵁䅁䅁兂䅁䅁䅁晡但兑䅯朸䅁䅁䅯䅔䅁䅁䅯睂䅅䅁䅅䅁䉁䅁䅁兂杂畺坲䍦永䅑杷允䅁䅁䅕䅁䑁䅁䅷䅁䙁䅁䅁䅁灂唸䈵权卄䅁䅁权䵂䅁䅁权䡁允䅁允䅁䅁䅅䅁䙁䭁婂乒䱬卤䅸䍄䉁䅁䅁兂䅁䅁䅍䅄䅁䅁䅕䅁䅁䝁确歔䭅偁䄴䅁䭁䕁䅷䅁䭁䅁䉣䅁䉁䅁䅁允䅁䅁䅕剣㝭剩癵き䵉䅉䅅䅁䙁䅁䅁睁䵁䅁䅁兂䅁䅁䅁晡但兑䅯䅁䅅䅁䅯䅔䅁䅁䅯睂䅅䅁䅅䅁䉁䅁䅁权䝁允䅁䍄䉁䅁䅁兂䅁䅁䅍䅄䅁䅁䅕䅁䅁䝁确歔䭅䵁䅍䅁䭁䕁䅷䅁䭁䅁䉣䅁䉁䅁䅁允䅁䅁䅕啡晶䡌㍅啖䵁䅉䅅䅁䙁䅁䅁睁䵁䅁䅁兂䅁䅁䅁晡但兑䅯朶䅁䅁䅯䅔䅁䅁䅯睂䅅䅁䅅䅁䉁䅁䅁兂ぃ噲䩤汪灲睐杷允䅁䅁䅕䅁䑁䅁䅷䅁䙁䅁䅁䅁灂唸䈵权兄䅁䅁权⭁䅁䅁权䡁允䅁允䅁䅁䅅䅁䙁䅁げ䝤灚穑䅮䍄䉁䅁䅁兂䅁䅁䅍䅄䅁䅁䅕䅁䅁䝁确歔䭅乁䅯䅁䭁䑁䄴䅁䭁䅁䉣䅁䉁䅁䅁允䅁䅁䅕䱤奣儰卒䐵䴸䅉䅅䅁䙁䅁䅁睁䵁䅁䅁兂䅁䅁䅁晡但兑䅯朷䅁䅁䅯材䅁䅁䅯睂䅅䅁䅅䅁䉁䅁䅁兂畃猳㥮硡䱂䅑杷允䅁䅁䅕䅁䑁䅁䅷䅁䙁䅁䅁䅁灂唸䈵权い䅁䅁权⭁䅁䅁权䡁允䅁允䅁䅁䅅䅁䙁䅁振焲䉵卆䅊䍄䉁䅁䅁兂䅁䅁䅍䅄䅁䅁䅕䅁䅁䝁确歔䭅偁䅯䅁䭁䑁䄴䅁䭁䅁䉣䅁䉁䅁䅁允䅁䅁䅕卶晬䔲啥啕䵉䅉䅅䅁䙁䅁䅁睁䵁䅁䅁兂䅁䅁䅁晡但兑䅯䅁䅅䅁䅯材䅁䅁䅯睂䅅䅁䅅䅁䉁䅁䅁权䝁允䅁䍄䉁䅁䅁兂䅁䅁䅍䅄䅁䅁䅕䅁䅁䝁确歔䭅偁䅙䅁䭁䑁䄴䅁䭁䅁䉣䅁䉁䅁䅁允䅁䅁䅕䉣䕖㉨扙啌䵁䅉䅅䅁䙁䅁䅁睁䵁䅁䅁兂䅁䅁䅁䤴㑈䅑䅯䄵䅁䅁䅯兏䅁䅁䅯睂䅅䅁䅅䅁䉁䅁䅁兂䅁䅁䅁䅁䅁䅁杷允䅁䅁䅕䅁䑁䅁䅷䅁䙁䅁䅁䅁灂唸䈵权歄䅁䅁权䙂䅁䅁权䡁允䅁允䅁䅁䅅䅁䙁䭁䥵䰱敋晶⽳䍄䉁䅁䅁兂䅁䅁䅍䅄䅁䅁䅕䅁䅁䝁确歔䭅䭁䄸䅁䭁䕁䅕䅁䭁䅁䉣䅁䉁䅁䅁允䅁䅁䅕楘琯⭸坐䐹䴸䅉䅅䅁䙁䅁䅁睁䵁䅁䅁兂䅁䅁䅁晡但兑䅯睹䅁䅁䅯兒䅁䅁䅯睂䅅䅁䅅䅁䉁䅁䅁兂癁㑎潂婚奫䅑杷允䅁䅁䅕䅁䑁䅁䅷䅁䙁䅁䅁䅁灂唸䈵权㡄䅁䅁权䙂䅁䅁权䡁允䅁允䅁䅁䅅䅁䙁䕁⭢歋扯げ䅖䍄䉁䅁䅁兂䅁䅁䅍䅄䅁䅁䅕䅁䅁䝁确歔䭅乁䅑䅁䭁䑁䅷䅁䭁䅁䉣䅁䉁䅁䅁允䅁䅁䅕奌杌慥潈啉䵁䅉䅅䅁䙁䅁䅁睁䵁䅁䅁兂䅁䅁䅁晡但兑䅯䅁䅅䅁䅯䅐䅁䅁䅯睂䅅䅁䅅䅁䉁䅁䅁权䝁允䅁䍄䉁䅁䅁兂䅁䅁䅍䅄䅁䅁䅕䅁䅁䝁确歔䭅䅁䉉䅁䭁䑁䅷䅁䭁䅁䉣䅁䉁䅁䅁允䅁䅁䅕普䝷䥷㕷䕈䵁䅉䅅䅁䙁䅁䅁睁䵁䅁䅁兂䅁䅁䅁晡但兑䅯朶䅁䅁䅯䅐䅁䅁䅯睂䅅䅁䅅䅁䉁䅁䅁兂㥃䩇愰⬱杶睐杷允䅁䅁䅕䅁䑁䅁䅷䅁䙁䅁䅁䅁灂唸䈵权㉄䅁䅁权㡁䅁䅁权䡁允䅁允䅁䅁䅅䅁䙁䙁敺坖獦楮䅒䍄䉁䅁䅁兂䅁䅁䅍䅄䅁䅁䅕䅁䅁䝁确歔䭅佁䅁䅁䭁䕁䅯䅁䭁䅁䉣䅁䉁䅁䅁允䅁䅁䅕偗浓䐱噗樫䴸䅉䅅䅁䙁䅁䅁睁䵁䅁䅁兂䅁䅁䅁晡但兑䅯朵䅁䅁䅯杓䅁䅁䅯睂䅅䅁䅅䅁䉁䅁䅁兂䕁朷㑧圷灶睐杷允䅁䅁䅕䅁䑁䅁䅷䅁䙁䅁䅁䅁灂唸䈵权癃䅁䅁权䭂䅁䅁权䡁允䅁允䅁䅁䅅䅁䙁䡁瘳稴積癗⽑䍄䉁䅁䅁兂䅁䅁䅍䅄䅁䅁䅕䅁䅁䝁确歔䭅佁䄴䅁䭁䕁䅯䅁䭁䅁䉣䅁䉁䅁䅁允䅁䅁䅕祵湂晹愵啓䵁䅉䅅䅁䙁䅁䅁睁䵁䅁䅁兂䅁䅁䅁晡但兑䅯䄶䅁䅁䅯杓䅁䅁䅯睂䅅䅁䅅䅁䉁䅁䅁兂偁䝌癶位丹䅑杷允䅁䅁䅕䅁䑁䅁䅷䅁䙁䅁䅁䅁灂唸䈵权い䅁䅁权䭂䅁䅁权䡁允䅁允䅁䅁䅅䅁䙁䵁䍴歎䝪楹䄱䍄䉁䅁䅁兂䅁䅁䅍䅄䅁䅁䅕䅁䅁䝁确歔䭅䵁䅳䅁䭁䕁䅯䅁䭁䅁䉣䅁䉁䅁䅁允䅁䅁䅕䭵歨䑫潃䕇䵁䅉䅅䅁䙁䅁䅁睁䵁䅁䅁兂䅁䅁䅁晡但兑䅯睶䅁䅁䅯杓䅁䅁䅯睂䅅䅁䅅䅁䉁䅁䅁兂坁挹瑎䡯⭍村杷允䅁䅁䅕䅁䑁䅁䅷䅁䙁䅁䅁䅁灂唸䈵权䅁允䅁权䭂䅁䅁权䡁允䅁允䅁䅁䅅䅁䭁䅁䉙䅁䵁䅉䅅䅁䙁䅁䅁睁䵁䅁䅁兂䅁䅁䅁晡但兑䅯杁䅅䅁䅯杓䅁䅁䅯睂䅅䅁䅅䅁䉁䅁䅁兂煃呙瀸䕊匸䅑杷允䅁䅁䅕䅁䑁䅁䅷䅁䙁䅁䅁䅁灂唸䈵权煄䅁䅁权䭂䅁䅁权䡁允䅁允䅁䅁䅅䅁䙁䑁晚剁戴佅⽑䍄䉁䅁䅁兂䅁䅁䅍䅄䅁䅁䅕䅁䅁䝁确歔䭅乁䅁䅁䭁䕁䅉䅁䭁䅁䉣䅁䉁䅁䅁允䅁䅁䅕慲煘摉煸捆䵁䅉䅅䅁䙁䅁䅁睁䵁䅁䅁兂䅁䅁䅁晡但兑䅯䄱䅁䅁䅯村䅁䅁䅯睂䅅䅁䅅䅁䉁䅁䅁兂㉁ㅭ晨砶乫䅷杷允䅁䅁䅕䅁䑁䅁䅷䅁䙁䅁䅁䅁灂唸䈵权奄䅁䅁权䍂䅁䅁权䡁允䅁允䅁䅁䅅䅁䙁䥁杉㕚割⽄⽅䍄䉁䅁䅁兂䅁䅁䅍䅄䅁䅁䅕䅁䅁䝁确歔䭅䵁䄴䅁䭁䕁䅉䅁䭁䅁䉣䅁䉁䅁䅁允䅁䅁䅕奺戫湯塎稴䴸䅉䅅䅁䙁䅁䅁睁䵁䅁䅁兂䅁䅁䅁晡但兑䅯朳䅁䅁䅯村䅁䅁䅯睂䅅䅁䅅䅁䉁䅁䅁兂䩂䭁浦牍䙑䅑杷允䅁䅁䅕䅁䑁䅁䅷䅁䙁䅁䅁䅁灂唸䈵权杄䅁䅁权䍂䅁䅁权䡁允䅁允䅁䅁䅅䅁䙁䱁桸㉯䍎癏⽳䍄䉁䅁䅁兂䅁䅁䅍䅄䅁䅁䅕䅁䅁䝁确歔䭅佁䅉䅁䭁䕁䅉䅁䭁䅁䉣䅁䉁䅁䅁允䅁䅁䅕奄䍗杶晨啄䵁䅉䅅䅁䙁䅁䅁睁䵁䅁䅁兂䅁䅁䅁晡但兑䅯䄸䅁䅁䅯村䅁䅁䅯睂䅅䅁䅅䅁䉁䅁䅁兂煁ㅅ䑆ㅦ䅖䅑杷允䅁䅁䅕䅁䑁䅁䅷䅁䙁䅁䅁䅁灂唸䈵权㑄䅁䅁权䍂䅁䅁权䡁允䅁允䅁䅁䅅䅁䙁偁䩶橅瑄呔䌹䍄䉁䅁䅁兂䅁䅁䅍䅄䅁䅁䅕䅁䅁䝁确歔䭅偁䅷䅁䭁䕁䅉䅁䭁䅁䉣䅁䉁䅁䅁允䅁䅁䅕癈晨䕵㝎啑䵁䅉䅅䅁䙁䅁䅁睁䵁䅁䅁兂䅁䅁䅁晡但兑䅯杁䅅䅁䅯村䅁䅁䅯睂䅅䅁䅅䅁䉁䅁䅁兂䵂瀸䵖癹偁䅑杷允䅁䅁䅕䅁䑁䅁䅷䅁䙁䅁䅁䅁灂唸䈵权䑄䅁䅁权䍂䅁䅁权䡁允䅁允䅁䅁䅅䅁䙁乁⽄䅴䅘橤䅸䍄䉁䅁䅁兂䅁䅁䅍䅄䅁䅁䅕䅁䅁䝁确歔䭅佁䅯䅁䭁䕁䅉䅁䭁䅁䉣䅁䉁䅁䅁允䅁䅁䅕椯呂䩚票樷䴸䅉䅅䅁䙁䅁䅁睁䵁䅁䅁兂䅁䅁䅁晡但兑䅯䅂䅅䅁䅯村䅁䅁䅯睂䅅䅁䅅䅁䉁䅁䅁兂㙂䵈戯椯塤䅑杷允䅁䅁䅕䅁䑁䅁䅷䅁䙁䅁䅁䅁灂唸䈵权獄䅁䅁权䍂䅁䅁权䡁允䅁允䅁䅁䅅䅁䙁佁䘳敦㝁䅓䅬䍄䉁䅁䅁兂䅁䅁䅍䅄䅁䅁䅕䅁䅁䝁确歔䭅乁䅷䅁䭁䕁䄰䅁䭁䅁䉣䅁䉁䅁䅁允䅁䅁䅕䍰㝅㉸婶吹䴸䅉䅅䅁䙁䅁䅁睁䵁䅁䅁兂䅁䅁䅁晡但兑䅯䄴䅁䅁䅯兔䅁䅁䅯睂䅅䅁䅅䅁䉁䅁䅁兂佄批䱧㔫䅅䅑杷允䅁䅁䅕䅁䑁䅁䅷䅁䙁䅁䅁䅁灂唸䈵权歄䅁䅁权乂䅁䅁权䡁允䅁允䅁䅁䅅䅁䙁佁戸癸剪⽷⽷䍄䉁䅁䅁兂䅁䅁䅍䅄䅁䅁䅕䅁䅁䝁确歔䭅䵁䅳䅁䭁䕁䄰䅁䭁䅁䉣䅁䉁䅁䅁允䅁䅁䅕塉乺伱奒う䵁䅉䅅䅁䙁䅁䅁睁䵁䅁䅁兂䅁䅁䅁晡但兑䅯睶䅁䅁䅯兔䅁䅁䅯睂䅅䅁䅅䅁䉁䅁䅁兂坁潇㑂慌䰱村杷允䅁䅁䅕䅁䑁䅁䅷䅁䙁䅁䅁䅁灂唸䈵权㡄䅁䅁权乂䅁䅁权䡁允䅁允䅁䅁䅅䅁䙁偁匵䱦畤啪䅆䍄䉁䅁䅁兂䅁䅁䅍䅄䅁䅁䅕䅁䅁䝁确歔䭅䅁䉁䅁䭁䕁䄰䅁䭁䅁䉣䅁䉁䅁䅁允䅁䅁䅯杂䅅䅁杷允䅁䅁䅕䅁䑁䅁䅷䅁䙁䅁䅁䅁灂唸䈵权㉄䅁䅁权乂䅁䅁权䡁允䅁允䅁䅁䅅䅁䙁䵁奆摚剉桦䅖䍄䉁䅁䅁兂䅁䅁䅍䅄䅁䅁䅕䅁䅁䝁确歔䭅乁䅙䅁䭁䕁䅍䅁䭁䅁䉣䅁䉁䅁䅁允䅁䅁䅕䍦栳㝺潍䕁䵁䅉䅅䅁䙁䅁䅁睁䵁䅁䅁兂䅁䅁䅁晡但兑䅯䄲䅁䅁䅯睑䅁䅁䅯睂䅅䅁䅅䅁䉁䅁䅁兂塂婊浫䑴礯睐杷允䅁䅁䅕䅁䑁䅁䅷䅁䙁䅁䅁䅁灂唸䈵权捄䅁䅁权䑂䅁䅁权䡁允䅁允䅁䅁䅅䅁䙁䍁塊猵楕昱⽍䍄䉁䅁䅁兂䅁䅁䅍䅄䅁䅁䅕䅁䅁䝁确歔䭅佁䅧䅁䭁䕁䅍䅁䭁䅁䉣䅁䉁䅁䅁允䅁䅁䅕呷扂㥱睬こ䵁䅉䅅䅁䙁䅁䅁睁䵁䅁䅁兂䅁䅁䅁晡但兑䅯䄫䅁䅁䅯睑䅁䅁䅯睂䅅䅁䅅䅁䉁䅁䅁兂䅃稳き䕳〸村杷允䅁䅁䅕䅁䑁䅁䅷䅁䙁䅁䅁䅁灂唸䈵权⭄䅁䅁权䑂䅁䅁权䡁允䅁允䅁䅁䅅䅁䙁䥁䵮䬯䡧眫䍨䍄䉁䅁䅁兂䅁䅁䅍䅄䅁䅁䅕䅁䅁䝁确歔䭅乁䅑䅁䭁䅁䅍䅁䭁䅁䉣䅁䉁䅁䅁允䅁䅁䅕甶牆硃ㅭ啍䵁䅉䅅䅁䙁䅁䅁睁䵁䅁䅁兂䅁䅁䅁晡但兑䅯朱䅁䅁䅯睁䅁䅁䅯睂䅅䅁䅅䅁䉁䅁䅁兂塄䴶䉶乖䩯䅑杷允䅁䅁䅕䅁䑁䅁䅷䅁䙁䅁䅁䅁灂唸䈵权慄䅁䅁权䑁䅁䅁权䡁允䅁允䅁䅁䅅䅁䙁䡁焴摎䴵⬹⽧䍄䉁䅁䅁兂䅁䅁䅍䅄䅁䅁䅕䅁䅁䝁确歔䭅乁䄴䅁䭁䅁䅍䅁䭁䅁䉣䅁䉁䅁䅁允䅁䅁䅕湇䅎䅸〹ぅ䵁䅉䅅䅁䙁䅁䅁睁䵁䅁䅁兂䅁䅁䅁晡但兑䅯䄵䅁䅁䅯睁䅁䅁䅯睂䅅䅁䅅䅁䉁䅁䅁兂䥄堳前椴剉䅑杷允䅁䅁䅕䅁䑁䅁䅷䅁䙁䅁䅁䅁灂唸䈵权癃䅁䅁权䑁䅁䅁权䡁允䅁允䅁䅁䅅䅁䙁䡁䙌呗㑰癙⽷䍄䉁䅁䅁兂䅁䅁䅍䅄䅁䅁䅕䅁䅁䝁确歔䭅佁䄴䅁䭁䅁䅍䅁䭁䅁䉣䅁䉁䅁䅁允䅁䅁䅕噇坁剘汈䕔䵁䅉䅅䅁䙁䅁䅁睁䵁䅁䅁兂䅁䅁䅁晡但兑䅯䄸䅁䅁䅯睁䅁䅁䅯睂䅅䅁䅅䅁䉁䅁䅁兂ㅄ唯樰䩗㙫䅑杷允䅁䅁䅕䅁䑁䅁䅷䅁䙁䅁䅁䅁灂唸䈵权㑄䅁䅁权䑁䅁䅁权䡁允䅁允䅁䅁䅅䅁䙁䑁㥐䜱橣樶䍆䍄䉁䅁䅁兂䅁䅁䅍䅄䅁䅁䅕䅁䅁䝁确歔䭅䱁䄸䅁䭁䅁䅍䅁䭁䅁䉣䅁䉁䅁䅁允䅁䅁䅕⭔呚㤹䉱䕑䵉䅉䅅䅁䙁䅁䅁睁䵁䅁䅁兂䅁䅁䅁晡但兑䅯末䅁䅁䅯睁䅁䅁䅯睂䅅䅁䅅䅁䉁䅁䅁兂潄䑚父䠷䩚村杷允䅁䅁䅕䅁䑁䅁䅷䅁䙁䅁䅁䅁灂唸䈵权㡄䅁䅁权䑁䅁䅁权䡁允䅁允䅁䅁䅅䅁䙁䅁瑵乮煄え䅊䍄䉁䅁䅁兂䅁䅁䅍䅄䅁䅁䅕䅁䅁䝁确歔䭅偁䄴䅁䭁䅁䅍䅁䭁䅁䉣䅁䉁䅁䅁允䅁䅁䅕稫汐做匰䕃䵉䅉䅅䅁䙁䅁䅁睁䵁䅁䅁兂䅁䅁䅁晡但兑䅯睷䅁䅁䅯睁䅁䅁䅯睂䅅䅁䅅䅁䉁䅁䅁兂㝁慮㥺䑩睅䅑杷允䅁䅁䅕䅁䑁䅁䅷䅁䙁䅁䅁䅁灂唸䈵权䕁允䅁权䑁䅁䅁权䡁允䅁允䅁䅁䅅䅁䙁䝁堫敆䙯䉰䅊䍄䉁䅁䅁兂䅁䅁䅍䅄䅁䅁䅕䅁䅁佁䉃䔫䭁乁䅁䅁䭁䍁䅷䅁䭁䅁䉣䅁䉁䅁䅁允䅁䅁䅕渶晩慏䕌啈䵁䅉䅅䅁䙁䅁䅁睁䵁䅁䅁兂䅁䅁䅁䤴㑈䅑䅯朱䅁䅁䅯䅌䅁䅁䅯睂䅅䅁䅅䅁䉁䅁䅁兂䅁䅁䅁䅁䅁䅁杷允䅁䅁䅕䅁䑁䅁䅷䅁䙁䅁䅁䅁杄晧䅨权敄䅁䅁权獁䅁䅁权䡁允䅁允䅁䅁䅅䅁䙁䅁䅁䅁䅁䅁䅁䍄䉁䅁䅁兂䅁䅁䅍䅄䅁䅁䅕䅁䅁佁䉃䔫䭁佁䅁䅁䭁䍁䅷䅁䭁䅁䉣䅁䉁䅁䅁允䅁䅁䅕䅁䅁䅁䅁䅁䵁䅉䅅䅁䙁䅁䅁睁䵁䅁䅁兂䅁䅁䅁䤴㑈䅑䅯朴䅁䅁䅯䅌䅁䅁䅯睂䅅䅁䅅䅁䉁䅁䅁兂䅁䅁䅁䅁䅁䅁杷允䅁䅁䅕䅁䑁䅁䅷䅁䙁䅁䅁䅁杄晧䅨权癃䅁䅁权獁䅁䅁权䡁允䅁允䅁䅁䅅䅁䙁偁䰲橐眫档䅊䍄䉁䅁䅁兂䅁䅁䅍䅄䅁䅁䅕䅁䅁佁䉃䔫䭁佁䅧䅁䭁䍁䅷䅁䭁䅁䉣䅁䉁䅁䅁允䅁䅁䅕术奓べ济啕䵁䅉䅅䅁䙁䅁䅁睁䵁䅁䅁兂䅁䅁䅁䤴㑈䅑䅯䄷䅁䅁䅯䅌䅁䅁䅯睂䅅䅁䅅䅁䉁䅁䅁兂偃桃䝰で䑉䅑杷允䅁䅁䅕䅁䑁䅁䅷䅁䙁䅁䅁䅁杄晧䅨权兄䅁䅁权癁䅁䅁权䡁允䅁允䅁䅁䅅䅁䙁䭁䥪乮㕱䌵䄵䍄䉁䅁䅁兂䅁䅁䅍䅄䅁䅁䅕䅁䅁佁䉃䔫䭁乁䄴䅁䭁䍁䄸䅁䭁䅁䉣䅁䉁䅁䅁允䅁䅁䅕䅁䅁䅁䅁䅁䵁䅉䅅䅁䙁䅁䅁睁䵁䅁䅁兂䅁䅁䅁䤴㑈䅑䅯睲䅁䅁䅯睌䅁䅁䅯睂䅅䅁䅅䅁䉁䅁䅁兂兂畣㑡爲呑䅑杷允䅁䅁䅕䅁䑁䅁䅷䅁䙁䅁䅁䅁杄晧䅨权䅁允䅁权癁䅁䅁权䡁允䅁允䅁䅁䅅䅁䭁䅁䉙䅁䵁䅉䅅䅁䙁䅁䅁睁䵁䅁䅁兂䅁䅁䅁䤴㑈䅑䅯朹䅁䅁䅯睌䅁䅁䅯睂䅅䅁䅅䅁䉁䅁䅁兂䅁䅁䅁䅁䅁䅁杷允䅁䅁䅕䅁䑁䅁䅷䅁䙁䅁䅁䅁杄晧䅨权奄䅁䅁权睁䅁䅁权䡁允䅁允䅁䅁䅅䅁䙁䍁硶⭦㕍剑䅎䍄䉁䅁䅁兂䅁䅁䅍䅄䅁䅁䅕䅁䅁佁䉃䔫䭁䵁䄴䅁䭁䑁䅁䅁䭁䅁䉣䅁䉁䅁䅁允䅁䅁䅕呵瑂偫䔸歁䵁䅉䅅䅁䙁䅁䅁睁䵁䅁䅁兂䅁䅁䅁䤴㑈䅑䅯朷䅁䅁䅯䅍䅁䅁䅯睂䅅䅁䅅䅁䉁䅁䅁兂䉂䭬䥡啮兖䅑杷允䅁䅁䅕䅁䑁䅁䅷䅁䙁䅁䅁䅁杄晧䅨权潄䅁䅁权睁䅁䅁权䡁允䅁允䅁䅁䅅䅁䙁䑁打㍷㠷䙄䅆䍄䉁䅁䅁兂䅁䅁䅍䅄䅁䅁䅕䅁䅁佁䉃䔫䭁偁䅑䅁䭁䑁䅁䅁䭁䅁䉣䅁䉁䅁䅁允䅁䅁䅕硥畓⭒㙆ぉ䵁䅉䅅䅁䙁䅁䅁睁䵁䅁䅁兂䅁䅁䅁䤴㑈䅑䅯睶䅁䅁䅯䅍䅁䅁䅯睂䅅䅁䅅䅁䉁䅁䅁兂䅁䅁䅁䅁䅁䅁杷允䅁䅁䅕䅁䑁䅁䅷䅁䙁䅁䅁䅁杄晧䅨权㡄䅁䅁权睁䅁䅁权䡁允䅁允䅁䅁䅅䅁䙁䅁䅁䅁䅁䅁䅁䍄䉁䅁䅁兂䅁䅁䅍䅄䅁䅁䅕䅁䅁佁䉃䔫䭁䅁䉑䅁䭁䑁䅁䅁䭁䅁䉣䅁䉁䅁䅁允䅁䅁䅕䉵朰晕䱭䕏䵁䅉䅅䅁䙁䅁䅁睁䵁䅁䅁兂䅁䅁䅁䤴㑈䅑䅯朱䅁䅁䅯免䅁䅁䅯睂䅅䅁䅅䅁䉁䅁䅁兂奄穃歖睱⭐睐杷允䅁䅁䅕䅁䑁䅁䅷䅁䙁䅁䅁䅁杄晧䅨权慄䅁䅁权硁䅁䅁权䡁允䅁允䅁䅁䅅䅁䙁䅁䅁䅁䅁䅁䅁䍄䉁䅁䅁兂䅁䅁䅍䅄䅁䅁䅕䅁䅁佁䉃䔫䭁乁䅷䅁䭁䑁䅅䅁䭁䅁䉣䅁䉁䅁䅁允䅁䅁䅕卅䍳㕊䍰う䵁䅉䅅䅁䙁䅁䅁睁䵁䅁䅁兂䅁䅁䅁䤴㑈䅑䅯杺䅁䅁䅯免䅁䅁䅯睂䅅䅁䅅䅁䉁䅁䅁兂ぃ婧㉹㕉䅍䅑杷允䅁䅁䅕䅁䑁䅁䅷䅁䙁䅁䅁䅁杄晧䅨权敄䅁䅁权硁䅁䅁权䡁允䅁允䅁䅁䅅䅁䙁乁䴲㐰䍭硯䄵䍄䉁䅁䅁兂䅁䅁䅍䅄䅁䅁䅕䅁䅁佁䉃䔫䭁佁䅉䅁䭁䑁䅅䅁䭁䅁䉣䅁䉁䅁䅁允䅁䅁䅕汓浇慐扑歉䵁䅉䅅䅁䙁䅁䅁睁䵁䅁䅁兂䅁䅁䅁䤴㑈䅑䅯䄸䅁䅁䅯免䅁䅁䅯睂䅅䅁䅅䅁䉁䅁䅁兂䅁䅁䅁䅁䅁䅁杷允䅁䅁䅕䅁䑁䅁䅷䅁䙁䅁䅁䅁杄晧䅨权卄䅁䅁权硁䅁䅁权䡁允䅁允䅁䅁䅅䅁䙁䕁桪桥畓祸䅨䍄䉁䅁䅁兂䅁䅁䅍䅄䅁䅁䅕䅁䅁佁䉃䔫䭁䅁䉁䅁䭁䑁䅅䅁䭁䅁䉣䅁䉁䅁䅁允䅁䅁䅯杂䅅䅁杷允䅁䅁䅕䅁䑁䅁䅷䅁䙁䅁䅁䅁杄晧䅨权煄䅁䅁权硁䅁䅁权䡁允䅁允䅁䅁䅅䅁䙁䅁兂㘷坥㥦⼸䍄䉁䅁䅁兂䅁䅁䅍䅄䅁䅁䅕䅁䅁佁䉃䔫䭁偁䅙䅁䭁䑁䅅䅁䭁䅁䉣䅁䉁䅁䅁允䅁䅁䅕穧楖䍄あ樴䴸䅉䅅䅁䙁䅁䅁睁䵁䅁䅁兂䅁䅁䅁䤴㑈䅑䅯䄰䅁䅁䅯杌䅁䅁䅯睂䅅䅁䅅䅁䉁䅁䅁兂瑂㍖㙎䕋㉉䅑杷允䅁䅁䅕䅁䑁䅁䅷䅁䙁䅁䅁䅁杄晧䅨权佄䅁䅁权畁䅁䅁权䡁允䅁允䅁䅁䅅䅁䙁䑁噭䭅奌共䅚䍄䉁䅁䅁兂䅁䅁䅍䅄䅁䅁䅕䅁䅁佁䉃䔫䭁佁䄴䅁䭁䍁䄴䅁䭁䅁䉣䅁䉁䅁䅁允䅁䅁䅕睓湶扤穆䕕䵁䅉䅅䅁䙁䅁䅁睁䵁䅁䅁兂䅁䅁䅁䤴㑈䅑䅯朸䅁䅁䅯杌䅁䅁䅯睂䅅䅁䅅䅁䉁䅁䅁兂䅁䅁䅁䅁䅁䅁杷允䅁䅁䅕䅁䑁䅁䅷䅁䙁䅁䅁䅁杄晧䅨权い䅁䅁权畁䅁䅁权䡁允䅁允䅁䅁䅅䅁䙁䕁桪桥畓祸䅎䍄䉁䅁䅁兂䅁䅁䅍䅄䅁䅁䅕䅁䅁佁䉃䔫䭁䵁䅳䅁䭁䍁䄴䅁䭁䅁䉣䅁䉁䅁䅁允䅁䅁䅕䅁䅁䅁䅁䅁䵁䅉䅅䅁䙁䅁䅁睁䵁䅁䅁兂䅁䅁䅁䤴㑈䅑䅯朶䅁䅁䅯杌䅁䅁䅯睂䅅䅁䅅䅁䉁䅁䅁兂㍃硘杏䵎瑪睐杷允䅁䅁䅕䅁䑁䅁䅷䅁䙁䅁䅁䅁杄晧䅨权坄䅁䅁权祁䅁䅁权䡁允䅁允䅁䅁䅅䅁䙁䩁楎瘵瀫桷䅆䍄䉁䅁䅁兂䅁䅁䅍䅄䅁䅁䅕䅁䅁佁䉃䔫䭁乁䅧䅁䭁䑁䅉䅁䭁䅁䉣䅁䉁䅁䅁允䅁䅁䅕㡭䝬杋摚䕆䵁䅉䅅䅁䙁䅁䅁睁䵁䅁䅁兂䅁䅁䅁䤴㑈䅑䅯䄳䅁䅁䅯杍䅁䅁䅯睂䅅䅁䅅䅁䉁䅁䅁兂癃㈵洳砫呯䅑杷允䅁䅁䅕䅁䑁䅁䅷䅁䙁䅁䅁䅁杄晧䅨权敄䅁䅁权祁䅁䅁权䡁允䅁允䅁䅁䅅䅁䙁䉁ㄴ䥸捫卤䅰䍄䉁䅁䅁兂䅁䅁䅍䅄䅁䅁䅕䅁䅁佁䉃䔫䭁佁䅧䅁䭁䑁䅉䅁䭁䅁䉣䅁䉁䅁䅁允䅁䅁䅕㔴佩㝈穭歔䵁䅉䅅䅁䙁䅁䅁睁䵁䅁䅁兂䅁䅁䅁䤴㑈䅑䅯朸䅁䅁䅯杍䅁䅁䅯睂䅅䅁䅅䅁䉁䅁䅁兂䅁䅁䅁䅁䅁䅁杷允䅁䅁䅕䅁䑁䅁䅷䅁䙁䅁䅁䅁杄晧䅨权い䅁䅁权祁䅁䅁权䡁允䅁允䅁䅁䅅䅁䙁䱁敧敨剴䍏䅂䍄䉁䅁䅁兂䅁䅁䅍䅄䅁䅁䅕䅁䅁佁䉃䔫䭁䵁䅳䅁䭁䑁䅉䅁䭁䅁䉣䅁䉁䅁䅁允䅁䅁䅕䅁䅁䅁䅁䅁䵁䅉䅅䅁䙁䅁䅁睁䵁䅁䅁兂䅁䅁䅁䤴㑈䅑䅯术䅁䅁䅯杍䅁䅁䅯睂䅅䅁䅅䅁䉁䅁䅁兂䅁䅁杁㍹䙺兑杷允䅁䅁䅕䅁䑁䅁䅷䅁䙁䅁䅁䅁杄晧䅨权䍁允䅁权祁䅁䅁权䡁允䅁允䅁䅁䅅䅁䙁䵁晰呁樹偔⽁䍄䉁䅁䅁兂䅁䅁䅍䅄䅁䅁䅕䅁䅁佁䉃䔫䭁䵁䅍䅁䭁䑁䅉䅁䭁䅁䉣䅁䉁䅁䅁允䅁䅁䅕䅁䅁䅁䅁䅁䵁䅉䅅䅁䙁䅁䅁睁䵁䅁䅁兂䅁䅁䅁䤴㑈䅑䅯䅂䅅䅁䅯杍䅁䅁䅯睂䅅䅁䅅䅁䉁䅁䅁兂䅁䅁䅁䅁䅁䅁杷允䅁䅁䅕䅁䑁䅁䅷䅁䙁䅁䅁䅁杄晧䅨权獄䅁䅁权祁䅁䅁权䡁允䅁允䅁䅁䅅䅁䙁䉁㡦噍〸䅰䄵䍄䉁䅁䅁兂䅁䅁䅍䅄䅁䅁䅕䅁䅁佁䉃䔫䭁乁䅧䅁䭁䑁䅑䅁䭁䅁䉣䅁䉁䅁䅁允䅁䅁䅕汵牘畨㕷ぅ䵁䅉䅅䅁䙁䅁䅁睁䵁䅁䅁兂䅁䅁䅁䤴㑈䅑䅯杺䅁䅁䅯䅎䅁䅁䅯睂䅅䅁䅅䅁䉁䅁䅁兂湁䕆楓搯䕯䅑杷允䅁䅁䅕䅁䑁䅁䅷䅁䙁䅁䅁䅁杄晧䅨权杄䅁䅁权ぁ䅁䅁权䡁允䅁允䅁䅁䅅䅁䙁䅁䅁䅁䅁䅁䅁䍄䉁䅁䅁兂䅁䅁䅍䅄䅁䅁䅕䅁䅁佁䉃䔫䭁佁䅉䅁䭁䑁䅑䅁䭁䅁䉣䅁䉁䅁䅁允䅁䅁䅕䅁䅁䅁䅁䅁䵁䅉䅅䅁䙁䅁䅁睁䵁䅁䅁兂䅁䅁䅁䤴㑈䅑䅯䄵䅁䅁䅯䅎䅁䅁䅯睂䅅䅁䅅䅁䉁䅁䅁兂䅁䅁䅁䅁䅁䅁杷允䅁䅁䅕䅁䑁䅁䅷䅁䙁䅁䅁䅁杄晧䅨权㑄䅁䅁权ぁ䅁䅁权䡁允䅁允䅁䅁䅅䅁䙁䅁䅁䅁䅁䅁䅁䍄䉁䅁䅁兂䅁䅁䅍䅄䅁䅁䅕䅁䅁佁䉃䔫䭁䅁䉉䅁䭁䑁䅑䅁䭁䅁䉣䅁䉁䅁䅁允䅁䅁䅕䍬ㅯ䡊㥰吶䴸䅉䅅䅁䙁䅁䅁睁䵁䅁䅁兂䅁䅁䅁䤴㑈䅑䅯睷䅁䅁䅯䅎䅁䅁䅯睂䅅䅁䅅䅁䉁䅁䅁兂䅁䅁䅁䅁䅁䅁杷允䅁䅁䅕䅁䑁䅁䅷䅁䙁䅁䅁䅁杄晧䅨权獄䅁䅁权ぁ䅁䅁权䡁允䅁允䅁䅁䅅䅁䙁䉁敕䍨穎䅑䅚䍄䉁䅁䅁兂䅁䅁䅍䅄䅁䅁䅕䅁䅁佁䉃䔫䭁偁䅙䅁䭁䑁䅑䅁䭁䅁䉣䅁䉁䅁䅁允䅁䅁䅕䅁䅁䅁䅁䅁䵁䅉䅅䅁䙁䅁䅁睁䵁䅁䅁兂䅁䅁䅁䤴㑈䅑䅯䄳䅁䅁䅯睍䅁䅁䅯睂䅅䅁䅅䅁䉁䅁䅁兂䵄䥊䨱呉呕䅑杷允䅁䅁䅕䅁䑁䅁䅷䅁䙁䅁䅁䅁杄晧䅨权楄䅁䅁权穁䅁䅁权䡁允䅁允䅁䅁䅅䅁䙁䅁䅁䅁䅁䅁䅁䍄䉁䅁䅁兂䅁䅁䅍䅄䅁䅁䅕䅁䅁佁䉃䔫䭁佁䅧䅁䭁䑁䅍䅁䭁䅁䉣䅁䉁䅁䅁允䅁䅁䅕灋䅱㥤女ご䵁䅉䅅䅁䙁䅁䅁睁䵁䅁䅁兂䅁䅁䅁䤴㑈䅑䅯䄹䅁䅁䅯睍䅁䅁䅯睂䅅䅁䅅䅁䉁䅁䅁兂䅁䅁䅁䅁䅁䅁杷允䅁䅁䅕䅁䑁䅁䅷䅁䙁䅁䅁䅁杄晧䅨权卄䅁䅁权穁䅁䅁权䡁允䅁允䅁䅁䅅䅁䙁䅁䅁䅁䅁䅁䅁䍄䉁䅁䅁兂䅁䅁䅍䅄䅁䅁䅕䅁䅁佁䉃䔫䭁䅁䉁䅁䭁䑁䅍䅁䭁䅁䉣䅁䉁䅁䅁允䅁䅁䅯杂䅅䅁杷允䅁䅁䅕䅁䑁䅁䅷䅁䙁䅁䅁䅁杄晧䅨权䍁允䅁权穁䅁䅁权䡁允䅁允䅁䅁䅅䅁䙁䙁歸摯噈畱⽑䍄䉁䅁䅁兂䅁䅁䅍䅄䅁䅁䅕䅁䅁佁䉃䔫䭁佁䅷䅁䭁䑁䅍䅁䭁䅁䉣䅁䉁䅁䅁允䅁䅁䅕佣穱爯晫歂䵁䅉䅅䅁䙁䅁䅁睁䵁䅁䅁兂䅁䅁䅁䤴㑈䅑䅯朹䅁䅁䅯睍䅁䅁䅯睂䅅䅁䅅䅁䉁䅁䅁兂䅁䅁䅁䅁䅁䅁杷允䅁䅁䅕䅁䑁䅁䅷䅁䙁䅁䅁䅁杄晧䅨权兄䅁䅁权㑁䅁䅁权䡁允䅁允䅁䅁䅅䅁䙁䕁㌸汦敓祙䅒䍄䉁䅁䅁兂䅁䅁䅍䅄䅁䅁䅕䅁䅁佁䉃䔫䭁乁䅯䅁䭁䑁䅧䅁䭁䅁䉣䅁䉁䅁䅁允䅁䅁䅕䅁䅁䅁䅁䅁䵁䅉䅅䅁䙁䅁䅁睁䵁䅁䅁兂䅁䅁䅁䤴㑈䅑䅯䄵䅁䅁䅯䅏䅁䅁䅯睂䅅䅁䅅䅁䉁䅁䅁兂䅁䅁䅁䅁䅁䅁杷允䅁䅁䅕䅁䑁䅁䅷䅁䙁䅁䅁䅁杄晧䅨权癃䅁䅁权㑁䅁䅁权䡁允䅁允䅁䅁䅅䅁䙁䡁䑰体睤砷䅖䍄䉁䅁䅁兂䅁䅁䅍䅄䅁䅁䅕䅁䅁佁䉃䔫䭁䵁䅳䅁䭁䑁䅧䅁䭁䅁䉣䅁䉁䅁䅁允䅁䅁䅕䅁䅁䅁䅁䅁䵁䅉䅅䅁䙁䅁䅁睁䵁䅁䅁兂䅁䅁䅁䤴㑈䅑䅯睶䅁䅁䅯䅏䅁䅁䅯睂䅅䅁䅅䅁䉁䅁䅁兂䅁䅁䅁䅁䅁䅁杷允䅁䅁䅕䅁䑁䅁䅷䅁䙁䅁䅁䅁杄晧䅨权㡄䅁䅁权㑁䅁䅁权䡁允䅁允䅁䅁䅅䅁䙁䅁䅁䅁䅁䅁䅁䍄䉁䅁䅁兂䅁䅁䅍䅄䅁䅁䅕䅁䅁佁䉃䔫䭁偁䄴䅁䭁䑁䅧䅁䭁䅁䉣䅁䉁䅁䅁允䅁䅁䅕䅁䅁乧䡋歸䵅䅉䅅䅁䙁䅁䅁睁䵁䅁䅁兂䅁䅁䅁䤴㑈䅑䅯䅁䅅䅁䅯䅏䅁䅁䅯睂䅅䅁䅅䅁䉁䅁䅁权䝁允䅁䍄䉁䅁䅁兂䅁䅁䅍䅄䅁䅁䅕䅁䅁佁䉃䔫䭁佁䅯䅁䭁䑁䅧䅁䭁䅁䉣䅁䉁䅁䅁允䅁䅁䅕根穩案佷䐹䴸䅉䅅䅁䙁䅁䅁睁䵁䅁䅁兂䅁䅁䅁䤴㑈䅑䅯䄱䅁䅁䅯兏䅁䅁䅯睂䅅䅁䅅䅁䉁䅁䅁兂䅁䅁䅁䅁䅁䅁杷允䅁䅁䅕䅁䑁䅁䅷䅁䙁䅁䅁䅁杄晧䅨权坄䅁䅁权㕁䅁䅁权䡁允䅁允䅁䅁䅅䅁䙁䅁䅁䅁䅁䅁䅁䍄䉁䅁䅁兂䅁䅁䅍䅄䅁䅁䅕䅁䅁佁䉃䔫䭁䵁䄴䅁䭁䑁䅫䅁䭁䅁䉣䅁䉁䅁䅁允䅁䅁䅕き噣か剤䕃䵁䅉䅅䅁䙁䅁䅁睁䵁䅁䅁兂䅁䅁䅁䤴㑈䅑䅯朷䅁䅁䅯兏䅁䅁䅯睂䅅䅁䅅䅁䉁䅁䅁兂獄免摚䡑䭴䅑杷允䅁䅁䅕䅁䑁䅁䅷䅁䙁䅁䅁䅁杄晧䅨权潄䅁䅁权㕁䅁䅁权䡁允䅁允䅁䅁䅅䅁䙁䙁⭎杬牖歃䄵䍄䉁䅁䅁兂䅁䅁䅍䅄䅁䅁䅕䅁䅁佁䉃䔫䭁䵁䅳䅁䭁䑁䅫䅁䭁䅁䉣䅁䉁䅁䅁允䅁䅁䅕䅁䅁䅁䅁䅁䵁䅉䅅䅁䙁䅁䅁睁䵁䅁䅁兂䅁䅁䅁䤴㑈䅑䅯睷䅁䅁䅯睒䅁䅁䅯睂䅅䅁䅅䅁䉁䅁䅁兂桂䥱瑄湣⽷䅑杷允䅁䅁䅕䅁䑁䅁䅷䅁䙁䅁䅁䅁杄晧䅨权䕁允䅁权㕁䅁䅁权䡁允䅁允䅁䅁䅅䅁䙁䍁䨱楫䩒楫䅸䍄䉁䅁䅁兂䅁䅁䅍䅄䅁䅁䅕䅁䅁佁䉃䔫䭁佁䅷䅁䭁䑁䅫䅁䭁䅁䉣䅁䉁䅁䅁允䅁䅁䅕奈兰䭎奴歁䵁䅉䅅䅁䙁䅁䅁睁䵁䅁䅁兂䅁䅁䅁䤴㑈䅑䅯朹䅁䅁䅯兏䅁䅁䅯睂䅅䅁䅅䅁䉁䅁䅁兂䅁䅁䅁䅁䅁䅁杷允䅁䅁䅕䅁䑁䅁䅷䅁䙁䅁䅁䅁杄晧䅨权兄䅁䅁权㙁䅁䅁权䡁允䅁允䅁䅁䅅䅁䙁䡁晩偵㑓䑐䅂䍄䉁䅁䅁兂䅁䅁䅍䅄䅁䅁䅕䅁䅁佁䉃䔫䭁乁䅙䅁䭁䑁䅯䅁䭁䅁䉣䅁䉁䅁䅁允䅁䅁䅕䅁䅁䅁䅁䅁䵁䅉䅅䅁䙁䅁䅁睁䵁䅁䅁兂䅁䅁䅁䤴㑈䅑䅯朳䅁䅁䅯杏䅁䅁䅯睂䅅䅁䅅䅁䉁䅁䅁兂䅁䅁䅁䅁䅁䅁杷允䅁䅁䅕䅁䑁䅁䅷䅁䙁䅁䅁䅁杄晧䅨权歄䅁䅁权㙁䅁䅁权䡁允䅁允䅁䅁䅅䅁䙁䅁䅁䅁䅁䅁䅁䍄䉁䅁䅁兂䅁䅁䅍䅄䅁䅁䅕䅁䅁佁䉃䔫䭁佁䅯䅁䭁䕁䅧䅁䭁䅁䉣䅁䉁䅁䅁允䅁䅁䅕婎⽴硸ㅇ稷䴸䅉䅅䅁䙁䅁䅁睁䵁䅁䅁兂䅁䅁䅁䤴㑈䅑䅯䄸䅁䅁䅯杏䅁䅁䅯睂䅅䅁䅅䅁䉁䅁䅁兂䅁䅁䅁䅁䅁䅁杷允䅁䅁䅕䅁䑁䅁䅷䅁䙁䅁䅁䅁杄晧䅨权い䅁䅁权㙁䅁䅁权䡁允䅁允䅁䅁䅅䅁䙁䑁積積積硍䄱䍄䉁䅁䅁兂䅁䅁䅍䅄䅁䅁䅕䅁䅁佁䉃䔫䭁䵁䅳䅁䭁䑁䅯䅁䭁䅁䉣䅁䉁䅁䅁允䅁䅁䅕䅁䅁䅁䅁䅁䵁䅉䅅䅁䙁䅁䅁睁䵁䅁䅁兂䅁䅁䅁䤴㑈䅑䅯䅁䅅䅁䅯杏䅁䅁䅯睂䅅䅁䅅䅁䉁䅁䅁权䝁允䅁䍄䉁䅁䅁兂䅁䅁䅍䅄䅁䅁䅕䅁䅁佁䉃䔫䭁乁䄴䅁䭁䑁䄸䅁䭁䅁䉣䅁䉁䅁䅁允䅁䅁䅕䅁䅁䅁䅁䅁䵁䅉䅅䅁䙁䅁䅁睁䵁䅁䅁兂䅁䅁䅁䤴㑈䅑䅯朴䅁䅁䅯睐䅁䅁䅯睂䅅䅁䅅䅁䉁䅁䅁兂䅁䅁䅁䅁䅁䅁杷允䅁䅁䅕䅁䑁䅁䅷䅁䙁䅁䅁䅁杄晧䅨权癃䅁䅁权⽁䅁䅁权䡁允䅁允䅁䅁䅅䅁䙁䝁捇噃䱡剄䅖䍄䉁䅁䅁兂䅁䅁䅍䅄䅁䅁䅕䅁䅁佁䉃䔫䭁佁䄴䅁䭁䑁䄸䅁䭁䅁䉣䅁䉁䅁䅁允䅁䅁䅕坍杂琯畔歓䵁䅉䅅䅁䙁䅁䅁睁䵁䅁䅁兂䅁䅁䅁䤴㑈䅑䅯䄸䅁䅁䅯睐䅁䅁䅯睂䅅䅁䅅䅁䉁䅁䅁兂䉂湁欳晊瘴䅑杷允䅁䅁䅕䅁䑁䅁䅷䅁䙁䅁䅁䅁杄晧䅨权⽃䅁䅁权⽁䅁䅁权䡁允䅁允䅁䅁䅅䅁䙁䅁䅁䅁䅁䅁䅁䍄䉁䅁䅁兂䅁䅁䅍䅄䅁䅁䅕䅁䅁佁䉃䔫䭁䵁䅍䅁䭁䑁䄸䅁䭁䅁䉣䅁䉁䅁䅁允䅁䅁䅕慚㍙塯歷䕉䵁䅉䅅䅁䙁䅁䅁睁䵁䅁䅁兂䅁䅁䅁䤴㑈䅑䅯朹䅁䅁䅯睐䅁䅁䅯睂䅅䅁䅅䅁䉁䅁䅁兂䅁䅁䅁䅁䅁䅁杷允䅁䅁䅕䅁䑁䅁䅷䅁䙁䅁䅁䅁杄晧䅨权啄䅁䅁权㍁䅁䅁权䡁允䅁允䅁䅁䅅䅁䙁䅁䅁䅁䅁䅁䅁䍄䉁䅁䅁兂䅁䅁䅍䅄䅁䅁䅕䅁䅁佁䉃䔫䭁佁䅑䅁䭁䑁䅣䅁䭁䅁䉣䅁䉁䅁䅁允䅁䅁䅕䅁䅁䅁䅁䅁䵁䅉䅅䅁䙁䅁䅁睁䵁䅁䅁兂䅁䅁䅁䤴㑈䅑䅯睲䅁䅁䅯睎䅁䅁䅯睂䅅䅁䅅䅁䉁䅁䅁兂汁䅹䡴杨坣䅑杷允䅁䅁䅕䅁䑁䅁䅷䅁䙁䅁䅁䅁杄晧䅨权睄䅁䅁权㍁䅁䅁权䡁允䅁允䅁䅁䅅䅁䙁䡁䅭䙪䡆䍱䄵䍄䉁䅁䅁兂䅁䅁䅍䅄䅁䅁䅕䅁䅁佁䉃䔫䭁佁䅧䅁䭁䑁䅣䅁䭁䅁䉣䅁䉁䅁䅁允䅁䅁䅕癏䍰㡊啪䕔䵁䅉䅅䅁䙁䅁䅁睁䵁䅁䅁兂䅁䅁䅁䤴㑈䅑䅯睹䅁䅁䅯睎䅁䅁䅯睂䅅䅁䅅䅁䉁䅁䅁兂䅁䅁䅁䅁䅁䅁杷允䅁䅁䅕䅁䑁䅁䅷䅁䙁䅁䅁䅁杄晧䅨权㑄䅁䅁权㍁䅁䅁权䡁允䅁允䅁䅁䅅䅁䙁䅁䅁䅁䅁䅁䅁䍄䉁䅁䅁兂䅁䅁䅍䅄䅁䅁䅕䅁䅁佁䉃䔫䭁偁䅯䅁䭁䑁䅣䅁䭁䅁䉣䅁䉁䅁䅁允䅁䅁䅕䅁䅁䅁䅁䅁䵁䅉䅅䅁䙁䅁䅁睁䵁䅁䅁兂䅁䅁䅁䤴㑈䅑䅯杁䅅䅁䅯睎䅁䅁䅯睂䅅䅁䅅䅁䉁䅁䅁兂呁汆穑硌橐睐杷允䅁䅁䅕䅁䑁䅁䅷䅁䙁䅁䅁䅁杄晧䅨权䑄䅁䅁权㍁䅁䅁权䡁允䅁允䅁䅁䅅䅁䙁偁卦䅄ㅌ硡䅬䍄䉁䅁䅁兂䅁䅁䅍䅄䅁䅁䅕䅁䅁佁䉃䔫䭁䅁䉑䅁䭁䑁䅣䅁䭁䅁䉣䅁䉁䅁䅁允䅁䅁䅕敡甯扒砵が䵁䅉䅅䅁䙁䅁䅁睁䵁䅁䅁兂䅁䅁䅁䤴㑈䅑䅯䄰䅁䅁䅯睏䅁䅁䅯睂䅅䅁䅅䅁䉁䅁䅁兂佁允㙤噡穷䅑杷允䅁䅁䅕䅁䑁䅁䅷䅁䙁䅁䅁䅁杄晧䅨权奄䅁䅁权㝁䅁䅁权䡁允䅁允䅁䅁䅅䅁䙁偁椶䵊䍏硃䅆䍄䉁䅁䅁兂䅁䅁䅍䅄䅁䅁䅕䅁䅁佁䉃䔫䭁乁䅷䅁䭁䕁䅣䅁䭁䅁䉣䅁䉁䅁䅁允䅁䅁䅕㝙ㅐ偦煏い䵁䅉䅅䅁䙁䅁䅁睁䵁䅁䅁兂䅁䅁䅁䤴㑈䅑䅯杺䅁䅁䅯睏䅁䅁䅯睂䅅䅁䅅䅁䉁䅁䅁兂㑂㤵㔷佖䡁䅑杷允䅁䅁䅕䅁䑁䅁䅷䅁䙁䅁䅁䅁杄晧䅨权歄䅁䅁权㝁䅁䅁权䡁允䅁允䅁䅁䅅䅁䙁䑁氰奃昵睐䄵䍄䉁䅁䅁兂䅁䅁䅍䅄䅁䅁䅕䅁䅁佁䉃䔫䭁佁䅙䅁䭁䑁䅳䅁䭁䅁䉣䅁䉁䅁䅁允䅁䅁䅕獁晈佂㥴啃䵁䅉䅅䅁䙁䅁䅁睁䵁䅁䅁兂䅁䅁䅁䤴㑈䅑䅯䄹䅁䅁䅯睏䅁䅁䅯睂䅅䅁䅅䅁䉁䅁䅁兂塄㍯㥁瑃杣䅑杷允䅁䅁䅕䅁䑁䅁䅷䅁䙁䅁䅁䅁杄晧䅨权啄䅁䅁权䑂䅁䅁权䡁允䅁允䅁䅁䅅䅁䙁䅁䅁䅁䅁䅁䅁䍄䉁䅁䅁兂䅁䅁䅍䅄䅁䅁䅕䅁䅁佁䉃䔫䭁偁䅧䅁䭁䑁䅳䅁䭁䅁䉣䅁䉁䅁䅁允䅁䅁䅕䅁䅁䅁䅁䅁䵁䅉䅅䅁䙁䅁䅁睁䵁䅁䅁兂䅁䅁䅁䤴㑈䅑䅯末䅁䅁䅯睏䅁䅁䅯睂䅅䅁䅅䅁䉁䅁䅁兂䅁䅁䅁䅁䅁䅁杷允䅁䅁䅕䅁䑁䅁䅷䅁䙁䅁䅁䅁杄晧䅨权坄䅁䅁权䅂䅁䅁权䡁允䅁允䅁䅁䅅䅁䙁䝁ㅷ䩋樫兢䅆䍄䉁䅁䅁兂䅁䅁䅍䅄䅁䅁䅕䅁䅁佁䉃䔫䭁䵁䄴䅁䭁䕁䅁䅁䭁䅁䉣䅁䉁䅁䅁允䅁䅁䅕乡汣㥐㉢あ䵁䅉䅅䅁䙁䅁䅁睁䵁䅁䅁兂䅁䅁䅁䤴㑈䅑䅯朳䅁䅁䅯䅑䅁䅁䅯睂䅅䅁䅅䅁䉁䅁䅁兂⽄䅭硏杦噫䅑杷允䅁䅁䅕䅁䑁䅁䅷䅁䙁䅁䅁䅁杄晧䅨权杄䅁䅁权䅂䅁䅁权䡁允䅁允䅁䅁䅅䅁䙁䕁睩八瑸晳⽙䍄䉁䅁䅁兂䅁䅁䅍䅄䅁䅁䅕䅁䅁佁䉃䔫䭁佁䄴䅁䭁䕁䅁䅁䭁䅁䉣䅁䉁䅁䅁允䅁䅁䅕硅牫呌汮䕔䵁䅉䅅䅁䙁䅁䅁睁䵁䅁䅁兂䅁䅁䅁䤴㑈䅑䅯䄹䅁䅁䅯䅑䅁䅁䅯睂䅅䅁䅅䅁䉁䅁䅁兂卂䉵䘶㤶杅䅑杷允䅁䅁䅕䅁䑁䅁䅷䅁䙁䅁䅁䅁杄晧䅨权卄䅁䅁权䅂䅁䅁权䡁允䅁允䅁䅁䅅䅁䙁䭁睒児塲祉䅨䍄䉁䅁䅁兂䅁䅁䅍䅄䅁䅁䅕䅁䅁佁䉃䔫䭁偁䅷䅁䭁䕁䅁䅁䭁䅁䉣䅁䉁䅁䅁允䅁䅁䅕䭣㝹䩩睧䕖䵁䅉䅅䅁䙁䅁䅁睁䵁䅁䅁兂䅁䅁䅁䤴㑈䅑䅯杁䅅䅁䅯䅑䅁䅁䅯睂䅅䅁䅅䅁䉁䅁䅁兂㝄䑓嘶䬯慦睐杷允䅁䅁䅕䅁䑁䅁䅷䅁䙁䅁䅁䅁杄晧䅨权䑄䅁䅁权䅂䅁䅁权䡁允䅁允䅁䅁䅅䅁䙁䝁煢㝶塆䈵䅆䍄䉁䅁䅁兂䅁䅁䅍䅄䅁䅁䅕䅁䅁佁䉃䔫䭁䅁䉑䅁䭁䕁䅁䅁䭁䅁䉣䅁䉁䅁䅁允䅁䅁䅕䈳⽘獈䑬か䵁䅉䅅䅁䙁䅁䅁睁䵁䅁䅁兂䅁䅁䅁䤴㑈䅑䅯䄷䅁䅁䅯䅑䅁䅁䅯睂䅅䅁䅅䅁䉁䅁䅁兂剁挷祏塃祢睐杷允䅁䅁䅕䅁䑁䅁䅷䅁䙁䅁䅁䅁杄晧䅨权㉄䅁䅁权䅂䅁䅁权䡁允䅁允䅁䅁䅅䅁䙁䉁偬偆䕆㥊⽫䍄䉁䅁䅁兂䅁䅁䅍䅄䅁䅁䅕䅁䅁佁䉃䔫䭁乁䅙䅁䭁䑁䄰䅁䭁䅁䉣䅁䉁䅁䅁允䅁䅁䅕㝺桅⽦睎啁䵁䅉䅅䅁䙁䅁䅁睁䵁䅁䅁兂䅁䅁䅁䤴㑈䅑䅯朲䅁䅁䅯児䅁䅁䅯睂䅅䅁䅅䅁䉁䅁䅁兂畄䕘乧剈礯睐杷允䅁䅁䅕䅁䑁䅁䅷䅁䙁䅁䅁䅁杄晧䅨权敄䅁䅁权㥁䅁䅁权䡁允䅁允䅁䅁䅅䅁䙁䡁びㅔ框档䅒䍄䉁䅁䅁兂䅁䅁䅍䅄䅁䅁䅕䅁䅁佁䉃䔫䭁佁䅉䅁䭁䑁䄰䅁䭁䅁䉣䅁䉁䅁䅁允䅁䅁䅕佹啓㑃匯䕆䵁䅉䅅䅁䙁䅁䅁睁䵁䅁䅁兂䅁䅁䅁䤴㑈䅑䅯术䅁䅁䅯児䅁䅁䅯睂䅅䅁䅅䅁䉁䅁䅁兂䅁䅁兂癧呶兑杷允䅁䅁䅕䅁䑁䅁䅷䅁䙁䅁䅁䅁杄晧䅨权䍁允䅁权㥁䅁䅁权䡁允䅁允䅁䅁䅅䅁䙁䝁䬵具䵉瑙⽧䍄䉁䅁䅁兂䅁䅁䅍䅄䅁䅁䅕䅁䅁佁䉃䔫䭁乁䄴䅁䭁䑁䅙䅁䭁䅁䉣䅁䉁䅁䅁允䅁䅁䅕杇橫橈㝐ぅ䵁䅉䅅䅁䙁䅁䅁睁䵁䅁䅁兂䅁䅁䅁䤴㑈䅑䅯䄴䅁䅁䅯李䅁䅁䅯睂䅅䅁䅅䅁䉁䅁䅁兂浄敄晔㕳ㅢ睐杷允䅁䅁䅕䅁䑁䅁䅷䅁䙁䅁䅁䅁杄晧䅨权浄䅁䅁权㉁䅁䅁权䡁允䅁允䅁䅁䅅䅁䙁乁敳䠷⽦兯䅬䍄䉁䅁䅁兂䅁䅁䅍䅄䅁䅁䅕䅁䅁佁䉃䔫䭁偁䅑䅁䭁䑁䅙䅁䭁䅁䉣䅁䉁䅁䅁允䅁䅁䅕䥘䌯匹捪啉䵁䅉䅅䅁䙁䅁䅁睁䵁䅁䅁兂䅁䅁䅁䤴㑈䅑䅯术䅁䅁䅯李䅁䅁䅯睂䅅䅁䅅䅁䉁䅁䅁兂䅁䅁兄瑵夷兑杷允䅁䅁䅕䅁䑁䅁䅷䅁䙁䅁䅁䅁杄晧䅨权䅁允䅁权㉁䅁䅁权䡁允䅁允䅁䅁䅅䅁䭁䅁䉙䅁䵁䅉䅅䅁䙁䅁䅁睁䵁䅁䅁兂䅁䅁䅁䤴㑈䅑䅯杁䅅䅁䅯李䅁䅁䅯睂䅅䅁䅅䅁䉁䅁䅁兂㉂㉈䨳䔴敐睐杷允䅁䅁䅕䅁䑁䅁䅷䅁䙁䅁䅁䅁杄晧䅨权兄䅁䅁权䉂䅁䅁权䡁允䅁允䅁䅁䅅䅁䙁䅁〶䩔敋呂䅆䍄䉁䅁䅁兂䅁䅁䅍䅄䅁䅁䅕䅁䅁佁䉃䔫䭁乁䅯䅁䭁䕁䅅䅁䭁䅁䉣䅁䉁䅁䅁允䅁䅁䅕吶樫㑲呋樸䴸䅉䅅䅁䙁䅁䅁睁䵁䅁䅁兂䅁䅁䅁䤴㑈䅑䅯䄳䅁䅁䅯兑䅁䅁䅯睂䅅䅁䅅䅁䉁䅁䅁兂㉁䑃㙲呩刴䅑杷允䅁䅁䅕䅁䑁䅁䅷䅁䙁䅁䅁䅁杄晧䅨权敄䅁䅁权䉂䅁䅁权䡁允䅁允䅁䅁䅅䅁䙁䩁⽡甫婓刱䅊䍄䉁䅁䅁兂䅁䅁䅍䅄䅁䅁䅕䅁䅁佁䉃䔫䭁佁䅑䅁䭁䕁䅅䅁䭁䅁䉣䅁䉁䅁䅁允䅁䅁䅕敵獹䕒潏歄䵁䅉䅅䅁䙁䅁䅁睁䵁䅁䅁兂䅁䅁䅁䤴㑈䅑䅯睲䅁䅁䅯兑䅁䅁䅯睂䅅䅁䅅䅁䉁䅁䅁兂䙄正樸偌卣䅑杷允䅁䅁䅕䅁䑁䅁䅷䅁䙁䅁䅁䅁杄晧䅨权睄䅁䅁权䉂䅁䅁权䡁允䅁允䅁䅁䅅䅁䙁䥁䉓搱昷䍭䄵䍄䉁䅁䅁兂䅁䅁䅍䅄䅁䅁䅕䅁䅁佁䉃䔫䭁乁䅉䅁䭁䕁䅅䅁䭁䅁䉣䅁䉁䅁䅁允䅁䅁䅕䥘䌯匹捨啊䵁䅉䅅䅁䙁䅁䅁睁䵁䅁䅁兂䅁䅁䅁䤴㑈䅑䅯末䅁䅁䅯兑䅁䅁䅯睂䅅䅁䅅䅁䉁䅁䅁兂䅁䅁䅁䅁䅁䅁杷允䅁䅁䅕䅁䑁䅁䅷䅁䙁䅁䅁䅁杄晧䅨权啄䅁䅁权䕂䅁䅁权䡁允䅁允䅁䅁䅅䅁䙁䅁䅁䅁䅁䅁䅁䍄䉁䅁䅁兂䅁䅁䅍䅄䅁䅁䅕䅁䅁佁䉃䔫䭁佁䅧䅁䭁䕁䅑䅁䭁䅁䉣䅁䉁䅁䅁允䅁䅁䅕㡖充硆㝣こ䵁䅉䅅䅁䙁䅁䅁睁䵁䅁䅁兂䅁䅁䅁䤴㑈䅑䅯朰䅁䅁䅯䅒䅁䅁䅯睂䅅䅁䅅䅁䉁䅁䅁兂灁䥘䌯愹湧䅑杷允䅁䅁䅕䅁䑁䅁䅷䅁䙁䅁䅁䅁杄晧䅨权䱄䅁䅁权䕂䅁䅁权䡁允䅁允䅁䅁䅅䅁䙁䅁䅁䅁䅁䅁䅁䍄䉁䅁䅁兂䅁䅁䅍䅄䅁䅁䅕䅁䅁佁䉃䔫䭁䅁䉁䅁䭁䕁䅑䅁䭁䅁䉣䅁䉁䅁䅁允䅁䅁䅯杂䅅䅁杷允䅁䅁䅕䅁䑁䅁䅷䅁䙁䅁䅁䅁杄晧䅨权坄䅁䅁权䝂䅁䅁权䡁允䅁允䅁䅁䅅䅁䙁偁噪㙐⭢⽖⽍䍄䉁䅁䅁兂䅁䅁䅍䅄䅁䅁䅕䅁䅁佁䉃䔫䭁乁䅧䅁䭁䕁䅙䅁䭁䅁䉣䅁䉁䅁䅁允䅁䅁䅕材汬偪乺啄䵁䅉䅅䅁䙁䅁䅁睁䵁䅁䅁兂䅁䅁䅁䤴㑈䅑䅯朵䅁䅁䅯杒䅁䅁䅯睂䅅䅁䅅䅁䉁䅁䅁兂偂硩㥦㍅㝺睐杷允䅁䅁䅕䅁䑁䅁䅷䅁䙁䅁䅁䅁杄晧䅨权䍁允䅁权䝂䅁䅁权䡁允䅁允䅁䅁䅅䅁䙁䅁塥汩㕡睯䄱䍄䉁䅁䅁兂䅁䅁䅍䅄䅁䅁䅕䅁䅁佁䉃䔫䭁乁䅙䅁䭁䕁䅣䅁䭁䅁䉣䅁䉁䅁䅁允䅁䅁䅕噦挱呥欫䐹䴸䅉䅅䅁䙁䅁䅁睁䵁䅁䅁兂䅁䅁䅁䤴㑈䅑䅯杺䅁䅁䅯睒䅁䅁䅯睂䅅䅁䅅䅁䉁䅁䅁兂獁䠯敌睔䥅䅑杷允䅁䅁䅕䅁䑁䅁䅷䅁䙁䅁䅁䅁杄晧䅨权杄䅁䅁权䡂䅁䅁权䡁允䅁允䅁䅁䅅䅁䙁䕁䵃㙲硐晱⽫䍄䉁䅁䅁兂䅁䅁䅍䅄䅁䅁䅕䅁䅁佁䉃䔫䭁䭁䄸䅁䭁䕁䅣䅁䭁䅁䉣䅁䉁䅁䅁允䅁䅁䅕橒䙧嘰偍啅䵁䅉䅅䅁䙁䅁䅁睁䵁䅁䅁兂䅁䅁䅁䤴㑈䅑䅯朷䅁䅁䅯睒䅁䅁䅯睂䅅䅁䅅䅁䉁䅁䅁兂⽂汌䬱䝘䭤䅑杷允䅁䅁䅕䅁䑁䅁䅷䅁䙁䅁䅁䅁杄晧䅨权䱄䅁䅁权䡂䅁䅁权䡁允䅁允䅁䅁䅅䅁䙁䅁䅁䅁䅁䅁䅁䍄䉁䅁䅁兂䅁䅁䅍䅄䅁䅁䅕䅁䅁佁䉃䔫䭁偁䅯䅁䭁䕁䅣䅁䭁䅁䉣䅁䉁䅁䅁允䅁䅁䅕䅁䅁䥖㕭䕓䵉䅉䅅䅁䙁䅁䅁睁䵁䅁䅁兂䅁䅁䅁䤴㑈䅑䅯䄯䅁䅁䅯睒䅁䅁䅯睂䅅䅁䅅䅁䉁䅁䅁兂敂穂坎㍗呬䅑杷允䅁䅁䅕䅁䑁䅁䅷䅁䙁䅁䅁䅁杄晧䅨权䅁允䅁权䡂䅁䅁权䡁允䅁允䅁䅁䅅䅁䭁䅁䉙䅁䵁䅉䅅䅁䙁䅁䅁睁䵁䅁䅁兂䅁䅁䅁䤴㑈䅑䅯杁䅅䅁䅯睒䅁䅁䅯睂䅅䅁䅅䅁䉁䅁䅁兂あ⽯べ⽆剙䅑杷允䅁䅁䅕䅁䑁䅁䅷䅁䙁䅁䅁䅁杄晧䅨权慄䅁䅁权䥂䅁䅁权䡁允䅁允䅁䅁䅅䅁䙁䥁䐶倰䙃癔⽉䍄䉁䅁䅁兂䅁䅁䅍䅄䅁䅁䅕䅁䅁佁䉃䔫䭁䵁䄴䅁䭁䕁䅧䅁䭁䅁䉣䅁䉁䅁䅁允䅁䅁䅕⽆煄啲乬䕂䵁䅉䅅䅁䙁䅁䅁睁䵁䅁䅁兂䅁䅁䅁䤴㑈䅑䅯朳䅁䅁䅯䅓䅁䅁䅯睂䅅䅁䅅䅁䉁䅁䅁兂䡃䅥汪圶剧䅑杷允䅁䅁䅕䅁䑁䅁䅷䅁䙁䅁䅁䅁杄晧䅨权楄䅁䅁权䥂䅁䅁权䡁允䅁允䅁䅁䅅䅁䙁佁瑹硬礹剢䅎䍄䉁䅁䅁兂䅁䅁䅍䅄䅁䅁䅕䅁䅁佁䉃䔫䭁佁䅙䅁䭁䕁䅧䅁䭁䅁䉣䅁䉁䅁䅁允䅁䅁䅕䵈䐯眲䑚ぁ䵁䅉䅅䅁䙁䅁䅁睁䵁䅁䅁兂䅁䅁䅁䤴㑈䅑䅯朷䅁䅁䅯䅓䅁䅁䅯睂䅅䅁䅅䅁䉁䅁䅁兂偃坵婫偄䭰䅑杷允䅁䅁䅕䅁䑁䅁䅷䅁䙁䅁䅁䅁杄晧䅨权㑄䅁䅁权䥂䅁䅁权䡁允䅁允䅁䅁䅅䅁䙁䅁䅁䅁䅁䅁䅁䍄䉁䅁䅁兂䅁䅁䅍䅄䅁䅁䅕䅁䅁佁䉃䔫䭁偁䅯䅁䭁䕁䅧䅁䭁䅁䉣䅁䉁䅁䅁允䅁䅁䅕䅁权瑵伱䕒䵉䅉䅅䅁䙁䅁䅁睁䵁䅁䅁兂䅁䅁䅁䤴㑈䅑䅯睷䅁䅁䅯䅓䅁䅁䅯睂䅅䅁䅅䅁䉁䅁䅁兂潃湒捣⽚㡧䅑杷允䅁䅁䅕䅁䑁䅁䅷䅁䙁䅁䅁䅁杄晧䅨权䕁允䅁权䥂䅁䅁权䡁允䅁允䅁䅁䅅䅁䙁䙁潪桚桓吴䅤䍄䉁䅁䅁兂䅁䅁䅍䅄䅁䅁䅕䅁䅁佁䉃䔫䭁佁䅉䅁䭁䕁䅫䅁䭁䅁䉣䅁䉁䅁䅁允䅁䅁䅕畏圱噕偪歅䵁䅉䅅䅁䙁䅁䅁睁䵁䅁䅁兂䅁䅁䅁䤴㑈䅑䅯䄶䅁䅁䅯兓䅁䅁䅯睂䅅䅁䅅䅁䉁䅁䅁兂潂態⼴㡢䵖䅑杷允䅁䅁䅕䅁䑁䅁䅷䅁䙁䅁䅁䅁杄晧䅨权卄䅁䅁权䩂䅁䅁权䡁允䅁允䅁䅁䅅䅁䙁䵁ㅐ䙋偹楑䄱䍄䉁䅁䅁兂䅁䅁䅍䅄䅁䅁䅕䅁䅁佁䉃䔫䭁乁䅑䅁䭁䑁䅕䅁䭁䅁䉣䅁䉁䅁䅁允䅁䅁䅕䅁䅁䅁䅁䅁䵁䅉䅅䅁䙁䅁䅁睁䵁䅁䅁兂䅁䅁䅁䤴㑈䅑䅯杺䅁䅁䅯兎䅁䅁䅯睂䅅䅁䅅䅁䉁䅁䅁兂潂婩佂癍䍧䅑杷允䅁䅁䅕䅁䑁䅁䅷䅁䙁䅁䅁䅁杄晧䅨权癃䅁䅁权ㅁ䅁䅁权䡁允䅁允䅁䅁䅅䅁䙁䱁浹䍌敔免䅴䍄䉁䅁䅁兂䅁䅁䅍䅄䅁䅁䅕䅁䅁佁䉃䔫䭁䅁䉁䅁䭁䑁䅕䅁䭁䅁䉣䅁䉁䅁䅁允䅁䅁䅯杂䅅䅁杷允䅁䅁䅕䅁䑁䅁䅷䅁䙁䅁䅁䅁杄晧䅨权煄䅁䅁权ㅁ䅁䅁权䡁允䅁允䅁䅁䅅䅁䙁䵁㕤坕䅁瑬⽅䍄䉁䅁䅁兂䅁䅁䅍䅄䅁䅁䅕䅁䅁佁䉃䔫䭁䅁䉑䅁䭁䑁䅕䅁䭁䅁䉣䅁䉁䅁䅁允䅁䅁䅕坸娹塘癚歇䵁䅉䅅䅁䙁䅁䅁睁䵁䅁䅁兂䅁䅁䅁䤴㑈䅑䅯䄰䅁䅁䅯睓䅁䅁䅯睂䅅䅁䅅䅁䉁䅁䅁兂ぁ㉷慖⭦煅䅑杷允䅁䅁䅕䅁䑁䅁䅷䅁䙁䅁䅁䅁杄晧䅨权奄䅁䅁权䱂䅁䅁权䡁允䅁允䅁䅁䅅䅁䙁佁昸潪浓杔䅚䍄䉁䅁䅁兂䅁䅁䅍䅄䅁䅁䅕䅁䅁佁䉃䔫䭁乁䅯䅁䭁䕁䅳䅁䭁䅁䉣䅁䉁䅁䅁允䅁䅁䅕乌う穫坆吹䴸䅉䅅䅁䙁䅁䅁睁䵁䅁䅁兂䅁䅁䅁䤴㑈䅑䅯䄳䅁䅁䅯睓䅁䅁䅯睂䅅䅁䅅䅁䉁䅁䅁兂婃牯⽭㔷䤴䅑杷允䅁䅁䅕䅁䑁䅁䅷䅁䙁䅁䅁䅁杄晧䅨权杄䅁䅁权䱂䅁䅁权䡁允䅁允䅁䅁䅅䅁䙁䱁瑙㘹祊晥⽷䍄䉁䅁䅁兂䅁䅁䅍䅄䅁䅁䅕䅁䅁佁䉃䔫䭁偁䅁䅁䭁䕁䅳䅁䭁䅁䉣䅁䉁䅁䅁允䅁䅁䅕瑄䑮倰睁問䵁䅉䅅䅁䙁䅁䅁睁䵁䅁䅁兂䅁䅁䅁䤴㑈䅑䅯䄹䅁䅁䅯睓䅁䅁䅯睂䅅䅁䅅䅁䉁䅁䅁兂浂浚浚畚潙䅑杷允䅁䅁䅕䅁䑁䅁䅷䅁䙁䅁䅁䅁杄晧䅨权⽃䅁䅁权䱂䅁䅁权䡁允䅁允䅁䅁䅅䅁䙁䅁䅁䅁䅁䅁䅁䍄䉁䅁䅁兂䅁䅁䅍䅄䅁䅁䅕䅁䅁佁䉃䔫䭁䵁䅍䅁䭁䕁䅳䅁䭁䅁䉣䅁䉁䅁䅁允䅁䅁䅕琵湸⬫桄䕍䵁䅉䅅䅁䙁䅁䅁睁䵁䅁䅁兂䅁䅁䅁䤴㑈䅑䅯朶䅁䅁䅯睓䅁䅁䅯睂䅅䅁䅅䅁䉁䅁䅁兂㉂㉚敨䴲䔯睐杷允䅁䅁䅕䅁䑁䅁䅷䅁䙁䅁䅁䅁杄晧䅨权捄䅁䅁权䵂䅁䅁权䡁允䅁允䅁䅁䅅䅁䙁䩁穢流水䄸䅚䍄䉁䅁䅁兂䅁䅁䅍䅄䅁䅁䅕䅁䅁佁䉃䔫䭁乁䄴䅁䭁䕁䅷䅁䭁䅁䉣䅁䉁䅁䅁允䅁䅁䅕䄯塺慄湪ぃ䵁䅉䅅䅁䙁䅁䅁睁䵁䅁䅁兂䅁䅁䅁䤴㑈䅑䅯䄸䅁䅁䅯䅔䅁䅁䅯睂䅅䅁䅅䅁䉁䅁䅁兂㝄硰兕戫㍳䅑杷允䅁䅁䅕䅁䑁䅁䅷䅁䙁䅁䅁䅁杄晧䅨权い䅁䅁权䵂䅁䅁权䡁允䅁允䅁䅁䅅䅁䙁䵁ㅐ䙋偹楑䅬䍄䉁䅁䅁兂䅁䅁䅍䅄䅁䅁䅕䅁䅁佁䉃䔫䭁䵁䅳䅁䭁䕁䅷䅁䭁䅁䉣䅁䉁䅁䅁允䅁䅁䅕䅁䅁䅁䅁䅁䵁䅉䅅䅁䙁䅁䅁睁䵁䅁䅁兂䅁䅁䅁䤴㑈䅑䅯䅂䅅䅁䅯䅔䅁䅁䅯睂䅅䅁䅅䅁䉁䅁䅁兂浃呭乐硊扉䅑杷允䅁䅁䅕䅁䑁䅁䅷䅁䙁䅁䅁䅁杄晧䅨权獄䅁䅁权䵂䅁䅁权䡁允䅁允䅁䅁䅅䅁䙁䡁汘䭭䬳晵⽍䍄䉁䅁䅁兂䅁䅁䅍䅄䅁䅁䅕䅁䅁佁䉃䔫䭁乁䅧䅁䭁䑁䄴䅁䭁䅁䉣䅁䉁䅁䅁允䅁䅁䅕䱭䝴乄䩈䕂䵁䅉䅅䅁䙁䅁䅁睁䵁䅁䅁兂䅁䅁䅁䤴㑈䅑䅯朸䅁䅁䅯材䅁䅁䅯睂䅅䅁䅅䅁䉁䅁䅁兂䑄匹捨な浉䅑杷允䅁䅁䅕䅁䑁䅁䅷䅁䙁䅁䅁䅁杄晧䅨权卄䅁䅁权⭁䅁䅁权䡁允䅁允䅁䅁䅅䅁䙁䅁塲㍯㥁橃䅂䍄䉁䅁䅁兂䅁䅁䅍䅄䅁䅁䅕䅁䅁佁䉃䔫䭁偁䅧䅁䭁䑁䄴䅁䭁䅁䉣䅁䉁䅁䅁允䅁䅁䅕䅁䅁䅁䅁䅁䵁䅉䅅䅁䙁䅁䅁睁䵁䅁䅁兂䅁䅁䅁䤴㑈䅑䅯䅁䅅䅁䅯材䅁䅁䅯睂䅅䅁䅅䅁䉁䅁䅁权䝁允䅁䍄䉁䅁䅁兂䅁䅁䅍䅄䅁䅁䅕䅁䅁佁䉃䔫䭁䅁䉑䅁䭁䑁䄴䅁䭁䅁䉣䅁䉁䅁䅁允䅁䅁䅕浰䙈䩸湚啊䵁䅉䅅䅁䙁䅁䅁睁䵁䅁䅁兂䅁䅁䅁䤴㑈䅑䅯䄱䅁䅁䅯兒䅁䅁䅯睂䅅䅁䅅䅁䉁䅁䅁兂䅁䅁䅁䅁䅁䅁杷允䅁䅁䅕䅁䑁䅁䅷䅁䙁䅁䅁䅁杄晧䅨权慄䅁䅁权䙂䅁䅁权䡁允䅁允䅁䅁䅅䅁䙁䙁䠫浐㡶⽈⽁䍄䉁䅁䅁兂䅁䅁䅍䅄䅁䅁䅕䅁䅁佁䉃䔫䭁䵁䄴䅁䭁䕁䅕䅁䭁䅁䉣䅁䉁䅁䅁允䅁䅁䅕䄰稳灒愹樫䴸䅉䅅䅁䙁䅁䅁睁䵁䅁䅁兂䅁䅁䅁䤴㑈䅑䅯朳䅁䅁䅯兒䅁䅁䅯睂䅅䅁䅅䅁䉁䅁䅁兂杁楚倸潫佧䅑杷允䅁䅁䅕䅁䑁䅁䅷䅁䙁䅁䅁䅁杄晧䅨权浄䅁䅁权䙂䅁䅁权䡁允䅁允䅁䅁䅅䅁䙁䱁㝥㡚欸朳䅂䍄䉁䅁䅁兂䅁䅁䅍䅄䅁䅁䅕䅁䅁佁䉃䔫䭁偁䅑䅁䭁䕁䅕䅁䭁䅁䉣䅁䉁䅁䅁允䅁䅁䅕体㙆䭆䠵䕌䵁䅉䅅䅁䙁䅁䅁睁䵁䅁䅁兂䅁䅁䅁䤴㑈䅑䅯朰䅁䅁䅯兒䅁䅁䅯睂䅅䅁䅅䅁䉁䅁䅁兂㉄䙋偹湷硕䅑杷允䅁䅁䅕䅁䑁䅁䅷䅁䙁䅁䅁䅁杄晧䅨权㡄䅁䅁权䙂䅁䅁权䡁允䅁允䅁䅁䅅䅁䙁䡁う偅嘯噊䅂䍄䉁䅁䅁兂䅁䅁䅍䅄䅁䅁䅕䅁䅁佁䉃䔫䭁佁䅯䅁䭁䕁䅕䅁䭁䅁䉣䅁䉁䅁䅁允䅁䅁䅕䰶歈䝖䉡䐰䴸䅉䅅䅁䙁䅁䅁睁䵁䅁䅁兂䅁䅁䅁䤴㑈䅑䅯䄷䅁䅁䅯兒䅁䅁䅯睂䅅䅁䅅䅁䉁䅁䅁兂敂ち偦睷祄睐杷允䅁䅁䅕䅁䑁䅁䅷䅁䙁䅁䅁䅁杄晧䅨权㉄䅁䅁权䙂䅁䅁权䡁允䅁允䅁䅁䅅䅁䙁䝁浕䔵䨷⽢⽧䍄䉁䅁䅁兂䅁䅁䅍䅄䅁䅁䅕䅁䅁佁䉃䔫䭁乁䅁䅁䭁䑁䅷䅁䭁䅁䉣䅁䉁䅁䅁允䅁䅁䅕癢呶䉙乫お䵁䅉䅅䅁䙁䅁䅁睁䵁䅁䅁兂䅁䅁䅁䤴㑈䅑䅯杺䅁䅁䅯䅐䅁䅁䅯睂䅅䅁䅅䅁䉁䅁䅁兂瑄乸慱䐰㔳睐杷允䅁䅁䅕䅁䑁䅁䅷䅁䙁䅁䅁䅁杄晧䅨权楄䅁䅁权㡁䅁䅁权䡁允䅁允䅁䅁䅅䅁䙁䑁灉て佔硦䅆䍄䉁䅁䅁兂䅁䅁䅍䅄䅁䅁䅕䅁䅁佁䉃䔫䭁佁䅑䅁䭁䑁䅷䅁䭁䅁䉣䅁䉁䅁䅁允䅁䅁䅕䙁卉㥪ㅎぁ䵁䅉䅅䅁䙁䅁䅁睁䵁䅁䅁兂䅁䅁䅁䤴㑈䅑䅯睲䅁䅁䅯䅐䅁䅁䅯睂䅅䅁䅅䅁䉁䅁䅁兂佁捘牂啐䠸䅑杷允䅁䅁䅕䅁䑁䅁䅷䅁䙁䅁䅁䅁杄晧䅨权畄䅁䅁权㡁䅁䅁权䡁允䅁允䅁䅁䅅䅁䙁䉁伸浵䉰䕭䄱䍄䉁䅁䅁兂䅁䅁䅍䅄䅁䅁䅕䅁䅁佁䉃䔫䭁偁䅧䅁䭁䑁䅷䅁䭁䅁䉣䅁䉁䅁䅁允䅁䅁䅕䅁䅁䅁䅁䅁䵁䅉䅅䅁䙁䅁䅁睁䵁䅁䅁兂䅁䅁䅁䤴㑈䅑䅯术䅁䅁䅯䅐䅁䅁䅯睂䅅䅁䅅䅁䉁䅁䅁兂䅁䅁捁䄴偷村杷允䅁䅁䅕䅁䑁䅁䅷䅁䙁䅁䅁䅁杄晧䅨权煄䅁䅁权㡁䅁䅁权䡁允䅁允䅁䅁䅅䅁䙁䱁湔䱲甹獃⽣䍄䉁䅁䅁兂䅁䅁䅍䅄䅁䅁䅕䅁䅁佁䉃䔫䭁偁䅙䅁䭁䑁䅷䅁䭁䅁䉣䅁䉁䅁䅁允䅁䅁䅕㠱㑧㙈楖吹䴸䅉䅅䅁䙁䅁䅁睁䵁䅁䅁兂䅁䅁䅁䤴㑈䅑䅯䄱䅁䅁䅯杓䅁䅁䅯睂䅅䅁䅅䅁䉁䅁䅁兂䅁䅁䅁䅁䅁䅁杷允䅁䅁䅕䅁䑁䅁䅷䅁䙁䅁䅁䅁杄晧䅨权佄䅁䅁权䭂䅁䅁权䡁允䅁允䅁䅁䅅䅁䙁䭁⽩儲佇癥⽣䍄䉁䅁䅁兂䅁䅁䅍䅄䅁䅁䅕䅁䅁佁䉃䔫䭁乁䄴䅁䭁䕁䅯䅁䭁䅁䉣䅁䉁䅁䅁允䅁䅁䅕挰穳穊桬歄䵁䅉䅅䅁䙁䅁䅁睁䵁䅁䅁兂䅁䅁䅁䤴㑈䅑䅯朴䅁䅁䅯杓䅁䅁䅯睂䅅䅁䅅䅁䉁䅁䅁兂乂晬㔴㕰剫䅑杷允䅁䅁䅕䅁䑁䅁䅷䅁䙁䅁䅁䅁杄晧䅨权潄䅁䅁权䭂䅁䅁权䡁允䅁允䅁䅁䅅䅁䙁䡁甯㑈䰸䙆䅂䍄䉁䅁䅁兂䅁䅁䅍䅄䅁䅁䅕䅁䅁佁䉃䔫䭁䅁䉑䅁䭁䕁䅯䅁䭁䅁䉣䅁䉁䅁䅁允䅁䅁䅕圯㥐奄牱啉䵁䅉䅅䅁䙁䅁䅁睁䵁䅁䅁兂䅁䅁䅁䤴㑈䅑䅯䄷䅁䅁䅯杓䅁䅁䅯睂䅅䅁䅅䅁䉁䅁䅁兂奂⼲湒⽫畲睐杷允䅁䅁䅕䅁䑁䅁䅷䅁䙁䅁䅁䅁杄晧䅨权兄䅁䅁权䍂䅁䅁权䡁允䅁允䅁䅁䅅䅁䙁䉁楨㙩䔫偤⽅䍄䉁䅁䅁兂䅁䅁䅍䅄䅁䅁䅕䅁䅁佁䉃䔫䭁乁䅯䅁䭁䕁䅉䅁䭁䅁䉣䅁䉁䅁䅁允䅁䅁䅕䅁䅁䅁䅁䅁䵁䅉䅅䅁䙁䅁䅁睁䵁䅁䅁兂䅁䅁䅁䤴㑈䅑䅯朳䅁䅁䅯村䅁䅁䅯睂䅅䅁䅅䅁䉁䅁䅁兂㙃乎癆䑮䭅䅑杷允䅁䅁䅕䅁䑁䅁䅷䅁䙁䅁䅁䅁杄晧䅨权杄䅁䅁</t>
  </si>
  <si>
    <t>权䍂䅁䅁权䡁允䅁允䅁䅁䅅䅁䙁䅁䅁䅁䅁䅁䅁䍄䉁䅁䅁兂䅁䅁䅍䅄䅁䅁䅕䅁䅁佁䉃䔫䭁佁䅑䅁䭁䕁䅉䅁䭁䅁䉣䅁䉁䅁䅁允䅁䅁䅕剃䝵汖䝢稹䴸䅉䅅䅁䙁䅁䅁睁䵁䅁䅁兂䅁䅁䅁䤴㑈䅑䅯末䅁䅁䅯村䅁䅁䅯睂䅅䅁䅅䅁䉁䅁䅁兂䅁䡁楃硓儵村杷允䅁䅁䅕䅁䑁䅁䅷䅁䙁䅁䅁䅁杄晧䅨权㡄䅁䅁权䍂䅁䅁权䡁允䅁允䅁䅁䅅䅁䙁䥁橵潰琴䕫䄵䍄䉁䅁䅁兂䅁䅁䅍䅄䅁䅁䅕䅁䅁佁䉃䔫䭁䅁䉉䅁䭁䕁䅉䅁䭁䅁䉣䅁䉁䅁䅁允䅁䅁䅕扵桨睫慁樫䴸䅉䅅䅁䙁䅁䅁睁䵁䅁䅁兂䅁䅁䅁䤴㑈䅑䅯䄰䅁䅁䅯兔䅁䅁䅯睂䅅䅁䅅䅁䉁䅁䅁兂䕄㡫㍨䬷潳䅑杷允䅁䅁䅕䅁䑁䅁䅷䅁䙁䅁䅁䅁杄晧䅨权奄䅁䅁权乂䅁䅁权䡁允䅁允䅁䅁䅅䅁䙁䥁㙕㝐祁倱⼰䍄䉁䅁䅁兂䅁䅁䅍䅄䅁䅁䅕䅁䅁佁䉃䔫䭁乁䅯䅁䭁䕁䄰䅁䭁䅁䉣䅁䉁䅁䅁允䅁䅁䅕䅁䅁䅁䅁䅁䵁䅉䅅䅁䙁䅁䅁睁䵁䅁䅁兂䅁䅁䅁䤴㑈䅑䅯朳䅁䅁䅯兔䅁䅁䅯睂䅅䅁䅅䅁䉁䅁䅁兂䑁煑䩮摣䡙䅑杷允䅁䅁䅕䅁䑁䅁䅷䅁䙁䅁䅁䅁杄晧䅨权杄䅁䅁权乂䅁䅁权䡁允䅁允䅁䅁䅅䅁䙁䅁䅁䅁䅁䅁䅁䍄䉁䅁䅁兂䅁䅁䅍䅄䅁䅁䅕䅁䅁佁䉃䔫䭁佁䅑䅁䭁䕁䄰䅁䭁䅁䉣䅁䉁䅁䅁允䅁䅁䅕瑭煆兢湂䕁䵁䅉䅅䅁䙁䅁䅁睁䵁䅁䅁兂䅁䅁䅁䤴㑈䅑䅯䄸䅁䅁䅯兔䅁䅁䅯睂䅅䅁䅅䅁䉁䅁䅁兂䅁䅁䅁䅁䅁䅁杷允䅁䅁䅕䅁䑁䅁䅷䅁䙁䅁䅁䅁杄晧䅨权㑄䅁䅁权乂䅁䅁权䡁允䅁允䅁䅁䅅䅁䙁䅁䅁䅁䅁䅁䅁䍄䉁䅁䅁兂䅁䅁䅍䅄䅁䅁䅕䅁䅁佁䉃䔫䭁䱁䄸䅁䭁䕁䄰䅁䭁䅁䉣䅁䉁䅁䅁允䅁䅁䅕䅁䅁䅁䅁䅁䵁䅉䅅䅁䙁䅁䅁睁䵁䅁䅁兂䅁䅁䅁䤴㑈䅑䅯末䅁䅁䅯兔䅁䅁䅯睂䅅䅁䅅䅁䉁䅁䅁兂䅁䵁䥄䑸䡴村杷允䅁䅁䅕䅁䑁䅁䅷䅁䙁䅁䅁䅁杄晧䅨权䅁允䅁权乂䅁䅁权䡁允䅁允䅁䅁䅅䅁䭁䅁䉙䅁䵁䅉䅅䅁䙁䅁䅁睁䵁䅁䅁兂䅁䅁䅁䤴㑈䅑䅯䄷䅁䅁䅯兔䅁䅁䅯睂䅅䅁䅅䅁䉁䅁䅁兂偄塱摦㝶ㄷ睐杷允䅁䅁䅕䅁䑁䅁䅷䅁䙁䅁䅁䅁杄晧䅨权兄䅁䅁权䑂䅁䅁权䡁允䅁允䅁䅁䅅䅁䙁䍁戵ざ扏則䄹䍄䉁䅁䅁兂䅁䅁䅍䅄䅁䅁䅕䅁䅁佁䉃䔫䭁乁䅙䅁䭁䕁䅍䅁䭁䅁䉣䅁䉁䅁䅁允䅁䅁䅕桕䝊䥈䬸吸䴸䅉䅅䅁䙁䅁䅁睁䵁䅁䅁兂䅁䅁䅁䤴㑈䅑䅯朳䅁䅁䅯睑䅁䅁䅯睂䅅䅁䅅䅁䉁䅁䅁兂牃瑦䱫煆䵅䅑杷允䅁䅁䅕䅁䑁䅁䅷䅁䙁䅁䅁䅁杄晧䅨权浄䅁䅁权䑂䅁䅁权䡁允䅁允䅁䅁䅅䅁䙁䉁䕢佤扡倶⽍䍄䉁䅁䅁兂䅁䅁䅍䅄䅁䅁䅕䅁䅁佁䉃䔫䭁䭁䄸䅁䭁䕁䅍䅁䭁䅁䉣䅁䉁䅁䅁允䅁䅁䅕⭮婂㑔䵫啂䵁䅉䅅䅁䙁䅁䅁睁䵁䅁䅁兂䅁䅁䅁䤴㑈䅑䅯朸䅁䅁䅯睑䅁䅁䅯睂䅅䅁䅅䅁䉁䅁䅁兂穁積積積汍䅑杷允䅁䅁䅕䅁䑁䅁䅷䅁䙁䅁䅁䅁杄晧䅨权卄䅁䅁权䑂䅁䅁权䡁允䅁允䅁䅁䅅䅁䙁䭁睒児塲祯䄱䍄䉁䅁䅁兂䅁䅁䅍䅄䅁䅁䅕䅁䅁佁䉃䔫䭁偁䅧䅁䭁䕁䅍䅁䭁䅁䉣䅁䉁䅁䅁允䅁䅁䅕䅁䅁䅁䅁䅁䵁䅉䅅䅁䙁䅁䅁睁䵁䅁䅁兂䅁䅁䅁䤴㑈䅑䅯末䅁䅁䅯睑䅁䅁䅯睂䅅䅁䅅䅁䉁䅁䅁兂䅁䅁慄琱䭒村杷允䅁䅁䅕䅁䑁䅁䅷䅁䙁䅁䅁䅁杄晧䅨权慄䅁䅁权䑁䅁䅁权䡁允䅁允䅁䅁䅅䅁䙁䅁䅁䅁䅁䅁䅁䍄䉁䅁䅁兂䅁䅁䅍䅄䅁䅁䅕䅁䅁佁䉃䔫䭁佁䅉䅁䭁䅁䅍䅁䭁䅁䉣䅁䉁䅁䅁允䅁䅁䅕塕獥㉨㥳啅䵁䅉䅅䅁䙁䅁䅁睁䵁䅁䅁兂䅁䅁䅁䤴㑈䅑䅯䄵䅁䅁䅯睁䅁䅁䅯睂䅅䅁䅅䅁䉁䅁䅁兂䙄琷⭪㕗䌸䅑杷允䅁䅁䅕䅁䑁䅁䅷䅁䙁䅁䅁䅁杄晧䅨权癃䅁䅁权䑁䅁䅁权䡁允䅁允䅁䅁䅅䅁䙁乁⭐㔱䔯督䅨䍄䉁䅁䅁兂䅁䅁䅍䅄䅁䅁䅕䅁䅁佁䉃䔫䭁佁䅧䅁䭁䅁䅍䅁䭁䅁䉣䅁䉁䅁䅁允䅁䅁䅕㌯欰灗㝑䕕䵁䅉䅅䅁䙁䅁䅁睁䵁䅁䅁兂䅁䅁䅁䤴㑈䅑䅯朰䅁䅁䅯睁䅁䅁䅯睂䅅䅁䅅䅁䉁䅁䅁兂塄㍯㥁汃癣䅑杷允䅁䅁䅕䅁䑁䅁䅷䅁䙁䅁䅁䅁杄晧䅨权⽃䅁䅁权䑁䅁䅁权䡁允䅁允䅁䅁䅅䅁䙁䅁䅁䅁䅁䅁䅁䍄䉁䅁䅁兂䅁䅁䅍䅄䅁䅁䅕䅁䅁佁䉃䔫䭁偁䅯䅁䭁䅁䅍䅁䭁䅁䉣䅁䉁䅁䅁允䅁䅁䅕䅁睄䙨䥗啕䵉䅉䅅䅁䙁䅁䅁睁䵁䅁䅁兂䅁䅁䅁䤴㑈䅑䅯术䅁䅁䅯睁䅁䅁䅯睂䅅䅁䅅䅁䉁䅁䅁兂䅁䅁䅁捩⭈兑杷允䅁䅁䅕䅁䑁䅁䅷䅁䙁䅁䅁䅁杄晧䅨权䑄䅁䅁权䑁䅁䅁权䡁允䅁允䅁䅁䅅䅁䙁䵁㡍慕卲桸䅊䍄䉁䅁䅁兂䅁䅁䅍䅄䅁䅁䅕䅁䅁佁䉃䔫䭁佁䅯䅁䭁䅁䅍䅁䭁䅁䉣䅁䉁䅁䅁允䅁䅁䅕堸協捭慣樴䴸䅉䅅䅁䙁䅁䅁睁䵁䅁䅁兂䅁䅁䅁䤴㑈䅑䅯朹䅁䅁䅯睁䅁䅁䅯睂䅅䅁䅅䅁䉁䅁䅁兂坄䥁䕷㍌汐睐㴽</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</si>
</sst>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Calibri"/>
      <family val="2"/>
      <scheme val="minor"/>
    </font>
    <font>
      <b/>
      <sz val="11"/>
      <color theme="1"/>
      <name val="Calibri"/>
      <family val="2"/>
      <scheme val="minor"/>
    </font>
    <font>
      <sz val="8"/>
      <name val="Calibri"/>
      <family val="2"/>
      <scheme val="minor"/>
    </font>
  </fonts>
  <fills count="3">
    <fill>
      <patternFill patternType="none"/>
    </fill>
    <fill>
      <patternFill patternType="gray125"/>
    </fill>
    <fill>
      <patternFill patternType="solid">
        <fgColor theme="6" tint="0.79998168889431442"/>
        <bgColor indexed="64"/>
      </patternFill>
    </fill>
  </fills>
  <borders count="1">
    <border>
      <left/>
      <right/>
      <top/>
      <bottom/>
      <diagonal/>
    </border>
  </borders>
  <cellStyleXfs count="1">
    <xf numFmtId="0" fontId="0" fillId="0" borderId="0"/>
  </cellStyleXfs>
  <cellXfs count="19">
    <xf numFmtId="0" fontId="0" fillId="0" borderId="0" xfId="0"/>
    <xf numFmtId="1" fontId="0" fillId="0" borderId="0" xfId="0" applyNumberFormat="1" applyAlignment="1">
      <alignment horizontal="left"/>
    </xf>
    <xf numFmtId="1" fontId="0" fillId="0" borderId="0" xfId="0" applyNumberFormat="1" applyAlignment="1">
      <alignment horizontal="right"/>
    </xf>
    <xf numFmtId="0" fontId="0" fillId="0" borderId="0" xfId="0" applyAlignment="1">
      <alignment horizontal="left"/>
    </xf>
    <xf numFmtId="0" fontId="0" fillId="0" borderId="0" xfId="0" applyAlignment="1">
      <alignment horizontal="right"/>
    </xf>
    <xf numFmtId="4" fontId="0" fillId="0" borderId="0" xfId="0" applyNumberFormat="1" applyAlignment="1">
      <alignment horizontal="right"/>
    </xf>
    <xf numFmtId="3" fontId="0" fillId="0" borderId="0" xfId="0" applyNumberFormat="1" applyAlignment="1">
      <alignment horizontal="right"/>
    </xf>
    <xf numFmtId="0" fontId="1" fillId="0" borderId="0" xfId="0" applyFont="1" applyAlignment="1">
      <alignment horizontal="center" vertical="center" wrapText="1"/>
    </xf>
    <xf numFmtId="0" fontId="0" fillId="0" borderId="0" xfId="0" applyAlignment="1">
      <alignment vertical="center" wrapText="1"/>
    </xf>
    <xf numFmtId="1" fontId="0" fillId="2" borderId="0" xfId="0" applyNumberFormat="1" applyFill="1" applyAlignment="1">
      <alignment horizontal="left"/>
    </xf>
    <xf numFmtId="0" fontId="0" fillId="0" borderId="0" xfId="0" applyNumberFormat="1"/>
    <xf numFmtId="0" fontId="0" fillId="0" borderId="0" xfId="0" applyNumberFormat="1" applyAlignment="1">
      <alignment horizontal="left"/>
    </xf>
    <xf numFmtId="0" fontId="0" fillId="0" borderId="0" xfId="0" applyNumberFormat="1" applyAlignment="1">
      <alignment horizontal="right"/>
    </xf>
    <xf numFmtId="0" fontId="0" fillId="0" borderId="0" xfId="0" applyAlignment="1"/>
    <xf numFmtId="164" fontId="0" fillId="0" borderId="0" xfId="0" applyNumberFormat="1" applyAlignment="1">
      <alignment horizontal="right"/>
    </xf>
    <xf numFmtId="14" fontId="0" fillId="0" borderId="0" xfId="0" applyNumberFormat="1" applyAlignment="1">
      <alignment horizontal="right"/>
    </xf>
    <xf numFmtId="1" fontId="0" fillId="0" borderId="0" xfId="0" applyNumberFormat="1"/>
    <xf numFmtId="3" fontId="0" fillId="0" borderId="0" xfId="0" applyNumberFormat="1"/>
    <xf numFmtId="1" fontId="0" fillId="0" borderId="0" xfId="0" applyNumberFormat="1" applyAlignment="1">
      <alignment vertical="center" wrapText="1"/>
    </xf>
  </cellXfs>
  <cellStyles count="1">
    <cellStyle name="Normal" xfId="0" builtinId="0"/>
  </cellStyles>
  <dxfs count="33">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alignment horizontal="general" vertical="center" textRotation="0" wrapText="1"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numFmt numFmtId="1" formatCode="0"/>
      <alignment horizontal="left" vertical="bottom" textRotation="0" wrapText="0" indent="0" justifyLastLine="0" shrinkToFit="0" readingOrder="0"/>
    </dxf>
    <dxf>
      <alignment horizontal="right" vertical="bottom" textRotation="0" wrapText="0" indent="0" justifyLastLine="0" shrinkToFit="0" readingOrder="0"/>
    </dxf>
    <dxf>
      <numFmt numFmtId="1" formatCode="0"/>
      <alignment horizontal="right" vertical="bottom" textRotation="0" wrapText="0" indent="0" justifyLastLine="0" shrinkToFit="0" readingOrder="0"/>
    </dxf>
    <dxf>
      <alignment horizontal="left" vertical="bottom" textRotation="0" wrapText="0" indent="0" justifyLastLine="0" shrinkToFit="0" readingOrder="0"/>
    </dxf>
    <dxf>
      <numFmt numFmtId="1" formatCode="0"/>
      <alignment horizontal="left" vertical="bottom" textRotation="0" wrapText="0"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numFmt numFmtId="1" formatCode="0"/>
      <fill>
        <patternFill patternType="none">
          <fgColor indexed="64"/>
          <bgColor indexed="65"/>
        </patternFill>
      </fill>
      <alignment horizontal="right" vertical="bottom" textRotation="0" wrapText="0" indent="0" justifyLastLine="0" shrinkToFit="0" readingOrder="0"/>
    </dxf>
    <dxf>
      <numFmt numFmtId="1" formatCode="0"/>
      <alignment horizontal="right" vertical="bottom" textRotation="0" wrapText="0" indent="0" justifyLastLine="0" shrinkToFit="0" readingOrder="0"/>
    </dxf>
    <dxf>
      <alignment horizontal="left" vertical="bottom" textRotation="0" wrapText="0"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ustomXml" Target="../ink/ink1.xml"/></Relationships>
</file>

<file path=xl/drawings/drawing1.xml><?xml version="1.0" encoding="utf-8"?>
<xdr:wsDr xmlns:xdr="http://schemas.openxmlformats.org/drawingml/2006/spreadsheetDrawing" xmlns:a="http://schemas.openxmlformats.org/drawingml/2006/main">
  <xdr:twoCellAnchor editAs="oneCell">
    <xdr:from>
      <xdr:col>9</xdr:col>
      <xdr:colOff>0</xdr:colOff>
      <xdr:row>17</xdr:row>
      <xdr:rowOff>171360</xdr:rowOff>
    </xdr:from>
    <xdr:to>
      <xdr:col>9</xdr:col>
      <xdr:colOff>1800</xdr:colOff>
      <xdr:row>17</xdr:row>
      <xdr:rowOff>172800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74B882E6-667A-A2A8-BD76-0E81866D235C}"/>
                </a:ext>
              </a:extLst>
            </xdr14:cNvPr>
            <xdr14:cNvContentPartPr/>
          </xdr14:nvContentPartPr>
          <xdr14:nvPr macro=""/>
          <xdr14:xfrm>
            <a:off x="9394920" y="3280320"/>
            <a:ext cx="1800" cy="1440"/>
          </xdr14:xfrm>
        </xdr:contentPart>
      </mc:Choice>
      <mc:Fallback xmlns="">
        <xdr:pic>
          <xdr:nvPicPr>
            <xdr:cNvPr id="2" name="Ink 1">
              <a:extLst>
                <a:ext uri="{FF2B5EF4-FFF2-40B4-BE49-F238E27FC236}">
                  <a16:creationId xmlns:a16="http://schemas.microsoft.com/office/drawing/2014/main" id="{74B882E6-667A-A2A8-BD76-0E81866D235C}"/>
                </a:ext>
              </a:extLst>
            </xdr:cNvPr>
            <xdr:cNvPicPr/>
          </xdr:nvPicPr>
          <xdr:blipFill>
            <a:blip xmlns:r="http://schemas.openxmlformats.org/officeDocument/2006/relationships" r:embed="rId2"/>
            <a:stretch>
              <a:fillRect/>
            </a:stretch>
          </xdr:blipFill>
          <xdr:spPr>
            <a:xfrm>
              <a:off x="9388800" y="3274200"/>
              <a:ext cx="14040" cy="13680"/>
            </a:xfrm>
            <a:prstGeom prst="rect">
              <a:avLst/>
            </a:prstGeom>
          </xdr:spPr>
        </xdr:pic>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Program%20Files\SNL%20Financial\SNLxl\SNLXLAddin.xla" TargetMode="External"/><Relationship Id="rId1" Type="http://schemas.openxmlformats.org/officeDocument/2006/relationships/externalLinkPath" Target="file:///C:\Program%20Files\SNL%20Financial\SNLxl\SNLXLAddin.xla"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 val="Sheet2"/>
      <sheetName val="Sheet3"/>
    </sheetNames>
    <definedNames>
      <definedName name="SNLData"/>
    </definedNames>
    <sheetDataSet>
      <sheetData sheetId="0"/>
      <sheetData sheetId="1"/>
      <sheetData sheetId="2"/>
    </sheetDataSet>
  </externalBook>
</externalLink>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6-01T12:45:13.631"/>
    </inkml:context>
    <inkml:brush xml:id="br0">
      <inkml:brushProperty name="width" value="0.035" units="cm"/>
      <inkml:brushProperty name="height" value="0.035" units="cm"/>
    </inkml:brush>
  </inkml:definitions>
  <inkml:trace contextRef="#ctx0" brushRef="#br0">0 4 1020,'4'-3'5521</inkml:trace>
</inkml:ink>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6" xr16:uid="{AC0B6C6A-BF58-40CB-AD46-6D4C79249661}" autoFormatId="16" applyNumberFormats="0" applyBorderFormats="0" applyFontFormats="0" applyPatternFormats="0" applyAlignmentFormats="0" applyWidthHeightFormats="0">
  <queryTableRefresh nextId="18">
    <queryTableFields count="17">
      <queryTableField id="1" name="Country_id" tableColumnId="1"/>
      <queryTableField id="2" name="Year_Id" tableColumnId="2"/>
      <queryTableField id="3" name="Market Name " tableColumnId="3"/>
      <queryTableField id="4" name="Market Key " tableColumnId="4"/>
      <queryTableField id="5" name="Market Type " tableColumnId="5"/>
      <queryTableField id="6" name="Trade Balance ($B)" tableColumnId="6"/>
      <queryTableField id="7" name="Goods Exports ($B)" tableColumnId="7"/>
      <queryTableField id="8" name="Goods Imported ($B)" tableColumnId="8"/>
      <queryTableField id="9" name="Nominal GDP ($B)" tableColumnId="9"/>
      <queryTableField id="10" name="GDP Per Capita ($)" tableColumnId="10"/>
      <queryTableField id="11" name="Real GDP Growth (%)" tableColumnId="11"/>
      <queryTableField id="12" name="Real GDP, Local Currency ($B)" tableColumnId="12"/>
      <queryTableField id="13" name="Population (M)" tableColumnId="13"/>
      <queryTableField id="14" name="Consumer Price Inflation (%)" tableColumnId="14"/>
      <queryTableField id="15" name="Producer Price Inflation (%)" tableColumnId="15"/>
      <queryTableField id="16" name="Exchange Rate, average " tableColumnId="16"/>
      <queryTableField id="17" name="Exchange Rate, end " tableColumnId="1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3" xr16:uid="{1AA12A29-2F12-4D77-BA01-2345334C1B53}" autoFormatId="16" applyNumberFormats="0" applyBorderFormats="0" applyFontFormats="0" applyPatternFormats="0" applyAlignmentFormats="0" applyWidthHeightFormats="0">
  <queryTableRefresh nextId="87">
    <queryTableFields count="85">
      <queryTableField id="1" name="Bank Name" tableColumnId="1"/>
      <queryTableField id="2" name="DSIB or GSIB or Both" tableColumnId="2"/>
      <queryTableField id="3" name="Country" tableColumnId="3"/>
      <queryTableField id="4" name="SP_Entity_Id" tableColumnId="4"/>
      <queryTableField id="5" name="Country_id" tableColumnId="5"/>
      <queryTableField id="6" name="Year_Id" tableColumnId="6"/>
      <queryTableField id="7" name="Trade Balance ($B)" tableColumnId="7"/>
      <queryTableField id="8" name="Goods Exports ($B)" tableColumnId="8"/>
      <queryTableField id="9" name="Goods Imported ($B)" tableColumnId="9"/>
      <queryTableField id="10" name="Nominal GDP ($B)" tableColumnId="10"/>
      <queryTableField id="11" name="GDP Per Capita ($)" tableColumnId="11"/>
      <queryTableField id="12" name="Real GDP Growth (%)" tableColumnId="12"/>
      <queryTableField id="13" name="Real GDP, Local Currency ($B)" tableColumnId="13"/>
      <queryTableField id="14" name="Population (M)" tableColumnId="14"/>
      <queryTableField id="15" name="Consumer Price Inflation (%)" tableColumnId="15"/>
      <queryTableField id="16" name="Producer Price Inflation (%)" tableColumnId="16"/>
      <queryTableField id="17" name="Exchange Rate, average " tableColumnId="17"/>
      <queryTableField id="18" name="Exchange Rate, end " tableColumnId="18"/>
      <queryTableField id="19" name="SP_ENTITY_NAME" tableColumnId="19"/>
      <queryTableField id="21" name="SP_COMPANY_NAME" tableColumnId="21"/>
      <queryTableField id="22" name="IQ_TOTAL_ASSETS" tableColumnId="22"/>
      <queryTableField id="23" name="SP_EXCHANGE_TICKER" tableColumnId="23"/>
      <queryTableField id="24" name="MI_PRIMARY_INDUSTRY" tableColumnId="24"/>
      <queryTableField id="25" name="SP_TOTAL_REV" tableColumnId="25"/>
      <queryTableField id="26" name="SP_EBITDA" tableColumnId="26"/>
      <queryTableField id="27" name="SP_EBIT" tableColumnId="27"/>
      <queryTableField id="28" name="SP_NET_INC" tableColumnId="28"/>
      <queryTableField id="29" name="SP_DILUT_EPS_AFTER_EXTRA" tableColumnId="29"/>
      <queryTableField id="30" name="SP_EPS_AFTER_EXTRA_GROWTH" tableColumnId="30"/>
      <queryTableField id="31" name="SP_ROA" tableColumnId="31"/>
      <queryTableField id="32" name="SP_ROE" tableColumnId="32"/>
      <queryTableField id="33" name="SP_TOTAL_ASSETS" tableColumnId="33"/>
      <queryTableField id="34" name="SP_TOTAL_DEBT" tableColumnId="34"/>
      <queryTableField id="35" name="SP_TOTAL_EQUITY" tableColumnId="35"/>
      <queryTableField id="36" name="SP_PERIOD_END" tableColumnId="36"/>
      <queryTableField id="37" name="SP_MARKETCAP" tableColumnId="37"/>
      <queryTableField id="38" name="IQ_TEV" tableColumnId="38"/>
      <queryTableField id="39" name="SP_PRICE_CLOSE" tableColumnId="39"/>
      <queryTableField id="40" name="SP_VOLUME" tableColumnId="40"/>
      <queryTableField id="41" name="SNL_TOTAL_ASSETS" tableColumnId="41"/>
      <queryTableField id="42" name="SNL_NET_CUSTOMER_LOANS" tableColumnId="42"/>
      <queryTableField id="43" name="SNL_TOTAL_DEPOSITS" tableColumnId="43"/>
      <queryTableField id="44" name="SNL_EQUITY_ATTRIBUTABLE_TO_PARENT_CO" tableColumnId="44"/>
      <queryTableField id="45" name="SNL_TOTAL_EQUITY" tableColumnId="45"/>
      <queryTableField id="46" name="SNL_TANG_EQUITY" tableColumnId="46"/>
      <queryTableField id="47" name="SNL_NET_CUSTOMER_LOANS_TO_ASSETS" tableColumnId="47"/>
      <queryTableField id="48" name="SNL_NET_CUSTOMER_LOANS_TO_DEPOSITS" tableColumnId="48"/>
      <queryTableField id="49" name="SNL_EQUITY_TO_ASSETS" tableColumnId="49"/>
      <queryTableField id="50" name="SNL_TANG_EQUITY_TO_TANG_ASSETS" tableColumnId="50"/>
      <queryTableField id="51" name="SNL_NET_INC" tableColumnId="51"/>
      <queryTableField id="52" name="SNL_NET_INC_PARENT" tableColumnId="52"/>
      <queryTableField id="53" name="SNL_ROA" tableColumnId="53"/>
      <queryTableField id="54" name="SNL_ROE" tableColumnId="54"/>
      <queryTableField id="55" name="SNL_ROCE" tableColumnId="55"/>
      <queryTableField id="56" name="SNL_ROATCE" tableColumnId="56"/>
      <queryTableField id="57" name="SNL_RETURN_ON_RWA" tableColumnId="57"/>
      <queryTableField id="58" name="SNL_NET_INT_INC_TO_AVG_ASSETS" tableColumnId="58"/>
      <queryTableField id="59" name="SNL_NET_FEE_INC_TO_AVG_ASSETS" tableColumnId="59"/>
      <queryTableField id="60" name="SNL_NONINT_EXP_TO_AVG_ASSETS" tableColumnId="60"/>
      <queryTableField id="61" name="SNL_PREIMPAIR_OPER_PROFIT_TO_AVG_ASSETS" tableColumnId="61"/>
      <queryTableField id="62" name="SNL_NET_INT_INC_TO_AVG_RWA" tableColumnId="62"/>
      <queryTableField id="63" name="SNL_NET_FEE_INC_TO_AVG_RWA" tableColumnId="63"/>
      <queryTableField id="64" name="SNL_OPERATING_EXP_TO_AVG_RWA" tableColumnId="64"/>
      <queryTableField id="65" name="SNL_PRE_IMPAIR_OPERATING_PROFIT_TO_AVG_RWA" tableColumnId="65"/>
      <queryTableField id="66" name="SNL_PRETAX_PROFIT_TO_AVG_RWA" tableColumnId="66"/>
      <queryTableField id="67" name="SNL_NIM" tableColumnId="67"/>
      <queryTableField id="68" name="SNL_NET_INT_INC_TO_OPER_REV" tableColumnId="68"/>
      <queryTableField id="69" name="SNL_NET_FEE_COMMISSION_TO_OPER_INC" tableColumnId="69"/>
      <queryTableField id="70" name="SNL_COST_TO_INC" tableColumnId="70"/>
      <queryTableField id="71" name="SNL_TIER_1_COMMON_RATIO" tableColumnId="71"/>
      <queryTableField id="72" name="SNL_TIER_1_RATIO" tableColumnId="72"/>
      <queryTableField id="73" name="SNL_TOTAL_CAPITAL_RATIO" tableColumnId="73"/>
      <queryTableField id="74" name="SNL_IFRS_TIER_1_LEVERAGE_RATIO" tableColumnId="74"/>
      <queryTableField id="75" name="SNL_WHOLESALE_FUNDING_MAT_LESS_1YR" tableColumnId="75"/>
      <queryTableField id="76" name="SNL_WHOLESALE_FUNDING_MAT_GREATER_1YR" tableColumnId="76"/>
      <queryTableField id="77" name="SNL_WHOLESALE_FUNDING" tableColumnId="77"/>
      <queryTableField id="78" name="SNL_RWA_TO_ASSETS" tableColumnId="78"/>
      <queryTableField id="79" name="SNL_PROBLEM_LOANS" tableColumnId="79"/>
      <queryTableField id="80" name="SNL_PROBLEM_LOAN_TYPE" tableColumnId="80"/>
      <queryTableField id="81" name="SNL_PROBLEM_LOANS_TO_CUSTOMER_LOANS" tableColumnId="81"/>
      <queryTableField id="82" name="SNL_PROBLEM_LOANS_TO_TANG_EQUITY_RESERVES" tableColumnId="82"/>
      <queryTableField id="83" name="SNL_LLP_TO_AVG_GROSS_CUSTOMER_LOAN" tableColumnId="83"/>
      <queryTableField id="84" name="SNL_CREDIT_COSTS_TO_PRE_IMPAIR_OPER_PROFIT" tableColumnId="84"/>
      <queryTableField id="85" name="SNL_LLR_TO_GROSS_CUSTOMER_LOANS" tableColumnId="85"/>
      <queryTableField id="86" name="SNL_PROBLEM_LOANS_TO_RWA" tableColumnId="86"/>
    </queryTableFields>
    <queryTableDeletedFields count="1">
      <deletedField name="SP_ENTITY_ID"/>
    </queryTableDeleted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9" xr16:uid="{8B6D4A14-333D-4C92-8E01-15D99AF002A1}" autoFormatId="16" applyNumberFormats="0" applyBorderFormats="0" applyFontFormats="0" applyPatternFormats="0" applyAlignmentFormats="0" applyWidthHeightFormats="0">
  <queryTableRefresh nextId="4">
    <queryTableFields count="3">
      <queryTableField id="1" name="col.1" tableColumnId="1"/>
      <queryTableField id="2" name="col.2.1.1" tableColumnId="2"/>
      <queryTableField id="3" name="col.2.1.2" tableColumnId="3"/>
    </queryTableFields>
  </queryTableRefresh>
</queryTable>
</file>

<file path=xl/tables/_rels/table7.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18FE04B-CCEE-44C6-B514-16F8A9D85376}" name="year" displayName="year" ref="G1:H35" totalsRowShown="0">
  <autoFilter ref="G1:H35" xr:uid="{D18FE04B-CCEE-44C6-B514-16F8A9D85376}"/>
  <tableColumns count="2">
    <tableColumn id="1" xr3:uid="{B31CB99D-EA95-4879-9152-11D1268E8C19}" name="Year"/>
    <tableColumn id="2" xr3:uid="{B73B0BB7-E49C-4747-916E-92970C09E5F6}" name="Year_Id"/>
  </tableColumns>
  <tableStyleInfo name="TableStyleMedium9"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3E8282C-3279-4C04-BC28-384C3BAB826A}" name="attribute" displayName="attribute" ref="D1:E17" totalsRowShown="0">
  <autoFilter ref="D1:E17" xr:uid="{B3E8282C-3279-4C04-BC28-384C3BAB826A}"/>
  <tableColumns count="2">
    <tableColumn id="1" xr3:uid="{C61EB15B-4B6D-437F-8B29-8429C28D3916}" name="Attribute" dataDxfId="32"/>
    <tableColumn id="2" xr3:uid="{94958A2A-C9CC-446C-AA4A-AC538828D7AC}" name="Attribute_Id" dataDxfId="31"/>
  </tableColumns>
  <tableStyleInfo name="TableStyleMedium9"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D754E9F-014A-4BF3-B509-46167AAB993B}" name="country" displayName="country" ref="A1:B12" totalsRowShown="0">
  <autoFilter ref="A1:B12" xr:uid="{FD754E9F-014A-4BF3-B509-46167AAB993B}"/>
  <tableColumns count="2">
    <tableColumn id="1" xr3:uid="{A4EF930C-EB28-4891-9FA5-86326BE78A19}" name="Country_name"/>
    <tableColumn id="2" xr3:uid="{23CCEB8E-D44A-4AE8-BFFC-1919E20F2D8C}" name="Country_id" dataDxfId="30"/>
  </tableColumns>
  <tableStyleInfo name="TableStyleMedium9" showFirstColumn="0"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390724AD-9B2E-449E-8A2E-F3DEF48C04F5}" name="Bank_Attributes" displayName="Bank_Attributes" ref="J1:J69" totalsRowShown="0" headerRowDxfId="19" dataDxfId="18">
  <autoFilter ref="J1:J69" xr:uid="{390724AD-9B2E-449E-8A2E-F3DEF48C04F5}"/>
  <tableColumns count="1">
    <tableColumn id="1" xr3:uid="{6A7884EF-4043-44C5-8C91-999A25E1066D}" name="SP_Attributes" dataDxfId="20"/>
  </tableColumns>
  <tableStyleInfo name="TableStyleMedium9" showFirstColumn="0" showLastColumn="0" showRowStripes="0"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FEA77B44-8DDE-4EA2-BB62-53BEE37A315B}" name="banks_details" displayName="banks_details" ref="L1:O28" totalsRowShown="0" headerRowDxfId="16" dataDxfId="15">
  <autoFilter ref="L1:O28" xr:uid="{FEA77B44-8DDE-4EA2-BB62-53BEE37A315B}"/>
  <sortState xmlns:xlrd2="http://schemas.microsoft.com/office/spreadsheetml/2017/richdata2" ref="L2:O28">
    <sortCondition ref="M1:M28"/>
  </sortState>
  <tableColumns count="4">
    <tableColumn id="1" xr3:uid="{C35A1286-DDA8-4DA9-9E5A-2DBBF6D602B9}" name="Bank Name" dataDxfId="14"/>
    <tableColumn id="2" xr3:uid="{BF4FE918-1E39-4815-BA76-30E6BDD47F23}" name="DSIB or GSIB or Both" dataDxfId="13"/>
    <tableColumn id="3" xr3:uid="{1AD52319-ECA8-4ED1-9275-D70A025094B4}" name="Country" dataDxfId="12"/>
    <tableColumn id="4" xr3:uid="{FC88532A-9B9A-4CC0-9922-C874807E3BF0}" name="SP_Entity_Id" dataDxfId="11"/>
  </tableColumns>
  <tableStyleInfo name="TableStyleMedium9" showFirstColumn="0" showLastColumn="0" showRowStripes="0"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AE45C5F-2998-49AA-9293-B422C868393F}" name="Fetched_data" displayName="Fetched_data" ref="A1:G5985" totalsRowShown="0">
  <autoFilter ref="A1:G5985" xr:uid="{1AE45C5F-2998-49AA-9293-B422C868393F}"/>
  <tableColumns count="7">
    <tableColumn id="1" xr3:uid="{990736BA-97D2-4277-AC5E-7CCFA5C19186}" name="Country_name"/>
    <tableColumn id="2" xr3:uid="{2A728801-9422-4BE0-BEEB-CFC439B8B81F}" name="Country_id"/>
    <tableColumn id="3" xr3:uid="{117CD12C-A99A-4D34-BB46-D0FF22EC192A}" name="Attribute"/>
    <tableColumn id="4" xr3:uid="{B35676FA-CD24-4095-BF6D-0C2D3DE2F211}" name="Attribute_Id"/>
    <tableColumn id="5" xr3:uid="{C5FA384C-BDF6-4F1B-97CF-F32CF970F934}" name="Year_Id"/>
    <tableColumn id="6" xr3:uid="{5E842D74-C7E2-45B1-8D57-43237430F6D7}" name="Actual/Forecast"/>
    <tableColumn id="7" xr3:uid="{1B5EFE47-DC26-4963-80C4-77AE660ABA2B}" name="Value">
      <calculatedColumnFormula>[1]!SNLData(227539,$B2,$D2,$E2,$F2,,"Options:Curr=USD,Mag=Standard,ConvMethod=R")</calculatedColumnFormula>
    </tableColumn>
  </tableColumns>
  <tableStyleInfo name="TableStyleLight1" showFirstColumn="0" showLastColumn="0" showRowStripes="0"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52B3C0-234C-407B-A7A0-FE78A67B49A6}" name="country_final_data" displayName="country_final_data" ref="A1:Q375" tableType="queryTable" totalsRowShown="0">
  <autoFilter ref="A1:Q375" xr:uid="{4F52B3C0-234C-407B-A7A0-FE78A67B49A6}">
    <filterColumn colId="1">
      <filters>
        <filter val="1996Y"/>
      </filters>
    </filterColumn>
    <filterColumn colId="2">
      <filters>
        <filter val="India"/>
      </filters>
    </filterColumn>
  </autoFilter>
  <tableColumns count="17">
    <tableColumn id="1" xr3:uid="{12E3668A-3EBA-4EC5-915F-2330552037A3}" uniqueName="1" name="Country_id" queryTableFieldId="1"/>
    <tableColumn id="2" xr3:uid="{E4B23C52-CDBF-41FB-BA71-0388084690DE}" uniqueName="2" name="Year_Id" queryTableFieldId="2"/>
    <tableColumn id="3" xr3:uid="{9BFDBAD1-3881-41C9-B4B6-90B98C6DA176}" uniqueName="3" name="Market Name " queryTableFieldId="3"/>
    <tableColumn id="4" xr3:uid="{7AB268D8-0FB4-4D2B-A276-CEF11E986538}" uniqueName="4" name="Market Key " queryTableFieldId="4"/>
    <tableColumn id="5" xr3:uid="{4C2E441A-3AB6-4CF3-B377-D584550CA9FD}" uniqueName="5" name="Market Type " queryTableFieldId="5"/>
    <tableColumn id="6" xr3:uid="{ADAD6DC0-B930-4379-B698-F6C6BF6E7741}" uniqueName="6" name="Trade Balance ($B)" queryTableFieldId="6"/>
    <tableColumn id="7" xr3:uid="{5B0BCBBE-C341-42A7-8B24-932E5646343E}" uniqueName="7" name="Goods Exports ($B)" queryTableFieldId="7"/>
    <tableColumn id="8" xr3:uid="{EAF5179D-1C71-4230-9A1B-5DD519820760}" uniqueName="8" name="Goods Imported ($B)" queryTableFieldId="8"/>
    <tableColumn id="9" xr3:uid="{94A2F8F1-B1E1-4B25-AC2B-26E752201B67}" uniqueName="9" name="Nominal GDP ($B)" queryTableFieldId="9"/>
    <tableColumn id="10" xr3:uid="{6FC6891E-AD1D-43E3-8AC9-C25563FFE7A1}" uniqueName="10" name="GDP Per Capita ($)" queryTableFieldId="10"/>
    <tableColumn id="11" xr3:uid="{22C95737-498F-41A2-8167-349E3235C167}" uniqueName="11" name="Real GDP Growth (%)" queryTableFieldId="11"/>
    <tableColumn id="12" xr3:uid="{7E82E912-363B-4C41-9948-552744F06395}" uniqueName="12" name="Real GDP, Local Currency ($B)" queryTableFieldId="12"/>
    <tableColumn id="13" xr3:uid="{3163FEFD-4A11-4BBE-81B2-93D1FCEF96F9}" uniqueName="13" name="Population (M)" queryTableFieldId="13"/>
    <tableColumn id="14" xr3:uid="{2C08961A-B779-409D-95D8-C4D7925E9E33}" uniqueName="14" name="Consumer Price Inflation (%)" queryTableFieldId="14"/>
    <tableColumn id="15" xr3:uid="{DE7387B0-E47C-4668-847D-C1810F99D8D5}" uniqueName="15" name="Producer Price Inflation (%)" queryTableFieldId="15"/>
    <tableColumn id="16" xr3:uid="{721BAD18-A322-4877-9BBF-656CF2765F3D}" uniqueName="16" name="Exchange Rate, average " queryTableFieldId="16"/>
    <tableColumn id="17" xr3:uid="{2346F4C9-0D3B-42BF-9590-3A9B3692E0EE}" uniqueName="17" name="Exchange Rate, end " queryTableFieldId="17"/>
  </tableColumns>
  <tableStyleInfo name="TableStyleLight1" showFirstColumn="0" showLastColumn="0" showRowStripes="0"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6D87B4A1-6094-4374-97B4-CA13AD309323}" name="banks_final_data" displayName="banks_final_data" ref="A1:CG919" tableType="queryTable" totalsRowShown="0">
  <autoFilter ref="A1:CG919" xr:uid="{6D87B4A1-6094-4374-97B4-CA13AD309323}"/>
  <tableColumns count="85">
    <tableColumn id="1" xr3:uid="{08070560-4C4C-4FF8-B527-A49B20416002}" uniqueName="1" name="Bank Name" queryTableFieldId="1" dataDxfId="7"/>
    <tableColumn id="2" xr3:uid="{0856158C-3FF0-486A-AEE0-4A23AF27F789}" uniqueName="2" name="DSIB or GSIB or Both" queryTableFieldId="2" dataDxfId="6"/>
    <tableColumn id="3" xr3:uid="{9DA033F0-F2CF-452B-B67D-139A1385A148}" uniqueName="3" name="Country" queryTableFieldId="3" dataDxfId="5"/>
    <tableColumn id="4" xr3:uid="{F4CA195B-8A89-43A8-9921-5435981EFAD2}" uniqueName="4" name="SP_Entity_Id" queryTableFieldId="4"/>
    <tableColumn id="5" xr3:uid="{D2AE8262-43D0-49E1-8EFE-B86719E64AE9}" uniqueName="5" name="Country_id" queryTableFieldId="5" dataDxfId="4"/>
    <tableColumn id="6" xr3:uid="{E314A794-546E-46C2-8889-D6FBF7F176F1}" uniqueName="6" name="Year_Id" queryTableFieldId="6" dataDxfId="3"/>
    <tableColumn id="7" xr3:uid="{90666F39-A121-41F5-97DB-6A818CD6D583}" uniqueName="7" name="Trade Balance ($B)" queryTableFieldId="7"/>
    <tableColumn id="8" xr3:uid="{D3757685-C3E7-44BA-BBD4-850FE92F799B}" uniqueName="8" name="Goods Exports ($B)" queryTableFieldId="8"/>
    <tableColumn id="9" xr3:uid="{31F60C47-137C-4D30-BC54-83E37EE8159C}" uniqueName="9" name="Goods Imported ($B)" queryTableFieldId="9"/>
    <tableColumn id="10" xr3:uid="{5240098E-E2B9-41EC-8CA3-9DCA7F41CE4A}" uniqueName="10" name="Nominal GDP ($B)" queryTableFieldId="10"/>
    <tableColumn id="11" xr3:uid="{4C2564DC-2CC7-4C03-B42B-917791A6754D}" uniqueName="11" name="GDP Per Capita ($)" queryTableFieldId="11"/>
    <tableColumn id="12" xr3:uid="{66E17B3D-4A74-42F2-ABC5-2826B9011A58}" uniqueName="12" name="Real GDP Growth (%)" queryTableFieldId="12"/>
    <tableColumn id="13" xr3:uid="{CC9FC385-6F94-4D39-8718-BA3C1AF87B1E}" uniqueName="13" name="Real GDP, Local Currency ($B)" queryTableFieldId="13"/>
    <tableColumn id="14" xr3:uid="{08A791CB-CF76-4806-8500-4BB57B095300}" uniqueName="14" name="Population (M)" queryTableFieldId="14"/>
    <tableColumn id="15" xr3:uid="{691FBA20-C3B0-4FAA-8581-D96B3677AB2B}" uniqueName="15" name="Consumer Price Inflation (%)" queryTableFieldId="15"/>
    <tableColumn id="16" xr3:uid="{9EE2092D-C7DD-41ED-8B92-A5CB3E135D98}" uniqueName="16" name="Producer Price Inflation (%)" queryTableFieldId="16"/>
    <tableColumn id="17" xr3:uid="{74D1D650-D852-4899-865E-B2EA0C7DB042}" uniqueName="17" name="Exchange Rate, average " queryTableFieldId="17"/>
    <tableColumn id="18" xr3:uid="{74A74665-A787-4EBC-AD17-6B37FE36014E}" uniqueName="18" name="Exchange Rate, end " queryTableFieldId="18"/>
    <tableColumn id="19" xr3:uid="{5683E929-49D1-4885-8D24-33B51CC9E189}" uniqueName="19" name="SP_ENTITY_NAME" queryTableFieldId="19"/>
    <tableColumn id="21" xr3:uid="{1CC22161-2C63-4367-AF57-1EF1F7B7A123}" uniqueName="21" name="SP_COMPANY_NAME" queryTableFieldId="21"/>
    <tableColumn id="22" xr3:uid="{5954F9EC-C1AE-4F0E-B185-446C0F5AA417}" uniqueName="22" name="IQ_TOTAL_ASSETS" queryTableFieldId="22"/>
    <tableColumn id="23" xr3:uid="{9CDE8161-9070-40F5-A88F-873763F8D078}" uniqueName="23" name="SP_EXCHANGE_TICKER" queryTableFieldId="23"/>
    <tableColumn id="24" xr3:uid="{6135C608-CC31-433D-9A57-F0D28F1B76A1}" uniqueName="24" name="MI_PRIMARY_INDUSTRY" queryTableFieldId="24"/>
    <tableColumn id="25" xr3:uid="{71502AF1-3DF6-4A3E-86BA-921BF631DCAC}" uniqueName="25" name="SP_TOTAL_REV" queryTableFieldId="25"/>
    <tableColumn id="26" xr3:uid="{4F133963-82E1-45B6-A167-290FBEF9DA4A}" uniqueName="26" name="SP_EBITDA" queryTableFieldId="26"/>
    <tableColumn id="27" xr3:uid="{741EEBA3-7ADD-46C1-94FE-2DD4735356BE}" uniqueName="27" name="SP_EBIT" queryTableFieldId="27"/>
    <tableColumn id="28" xr3:uid="{34885595-AAE7-42E8-8422-EBB5245CA3B3}" uniqueName="28" name="SP_NET_INC" queryTableFieldId="28"/>
    <tableColumn id="29" xr3:uid="{A0473799-81DF-4CA1-B237-6DA7697A2B63}" uniqueName="29" name="SP_DILUT_EPS_AFTER_EXTRA" queryTableFieldId="29" dataDxfId="2"/>
    <tableColumn id="30" xr3:uid="{2E3BC205-BDFF-45C1-82F9-EBE1531C7812}" uniqueName="30" name="SP_EPS_AFTER_EXTRA_GROWTH" queryTableFieldId="30" dataDxfId="1"/>
    <tableColumn id="31" xr3:uid="{17AAA3A2-C545-4630-AAF5-E7A30285C7C8}" uniqueName="31" name="SP_ROA" queryTableFieldId="31" dataDxfId="0"/>
    <tableColumn id="32" xr3:uid="{BA3F81E1-2A2C-4B01-99A2-E33544F91188}" uniqueName="32" name="SP_ROE" queryTableFieldId="32"/>
    <tableColumn id="33" xr3:uid="{21014EF3-1555-4F72-99E8-3768F20A8C7C}" uniqueName="33" name="SP_TOTAL_ASSETS" queryTableFieldId="33"/>
    <tableColumn id="34" xr3:uid="{ED1F59E0-2EBC-488D-98D5-6DCDC9EBF910}" uniqueName="34" name="SP_TOTAL_DEBT" queryTableFieldId="34"/>
    <tableColumn id="35" xr3:uid="{E9B5E34A-D635-4C21-8D1C-26169E197FEF}" uniqueName="35" name="SP_TOTAL_EQUITY" queryTableFieldId="35"/>
    <tableColumn id="36" xr3:uid="{4ED31F73-CC76-4C02-8B0E-712FFE32C19A}" uniqueName="36" name="SP_PERIOD_END" queryTableFieldId="36"/>
    <tableColumn id="37" xr3:uid="{2DA65178-4800-4D0D-97E3-E1906E80F613}" uniqueName="37" name="SP_MARKETCAP" queryTableFieldId="37"/>
    <tableColumn id="38" xr3:uid="{1AEAC3E9-6F4E-409E-A516-A921719CA84F}" uniqueName="38" name="IQ_TEV" queryTableFieldId="38"/>
    <tableColumn id="39" xr3:uid="{4BC5AF6D-6CDC-4599-A225-98398F6AF718}" uniqueName="39" name="SP_PRICE_CLOSE" queryTableFieldId="39"/>
    <tableColumn id="40" xr3:uid="{FD49AF5A-1824-4846-986F-47D4E37E1892}" uniqueName="40" name="SP_VOLUME" queryTableFieldId="40"/>
    <tableColumn id="41" xr3:uid="{242E84E2-183D-4D70-A554-B742FD8FB5BD}" uniqueName="41" name="SNL_TOTAL_ASSETS" queryTableFieldId="41"/>
    <tableColumn id="42" xr3:uid="{51CE5FF4-13C0-479D-BF99-DE634D2442BF}" uniqueName="42" name="SNL_NET_CUSTOMER_LOANS" queryTableFieldId="42"/>
    <tableColumn id="43" xr3:uid="{8DC4C50F-E4F9-438C-9C58-7191F7053018}" uniqueName="43" name="SNL_TOTAL_DEPOSITS" queryTableFieldId="43"/>
    <tableColumn id="44" xr3:uid="{5595E966-9C97-44C9-986E-75E14184F881}" uniqueName="44" name="SNL_EQUITY_ATTRIBUTABLE_TO_PARENT_CO" queryTableFieldId="44"/>
    <tableColumn id="45" xr3:uid="{3BBBC6E2-DE92-4761-8FEC-7CBE323C1073}" uniqueName="45" name="SNL_TOTAL_EQUITY" queryTableFieldId="45"/>
    <tableColumn id="46" xr3:uid="{629C70D5-1C65-439A-8987-64E89443E67F}" uniqueName="46" name="SNL_TANG_EQUITY" queryTableFieldId="46"/>
    <tableColumn id="47" xr3:uid="{54DF18D4-5CA1-4F83-9FAF-747DB0ACA314}" uniqueName="47" name="SNL_NET_CUSTOMER_LOANS_TO_ASSETS" queryTableFieldId="47"/>
    <tableColumn id="48" xr3:uid="{3E63BEE6-956C-42DE-90BF-CF279BDF1C1B}" uniqueName="48" name="SNL_NET_CUSTOMER_LOANS_TO_DEPOSITS" queryTableFieldId="48"/>
    <tableColumn id="49" xr3:uid="{F4E7D044-9828-4DD8-8212-B35436D57339}" uniqueName="49" name="SNL_EQUITY_TO_ASSETS" queryTableFieldId="49"/>
    <tableColumn id="50" xr3:uid="{11627D06-A362-4DDA-A266-08C4D4F92ED6}" uniqueName="50" name="SNL_TANG_EQUITY_TO_TANG_ASSETS" queryTableFieldId="50"/>
    <tableColumn id="51" xr3:uid="{A4AA8D21-367C-4598-ABD0-2857938A02D4}" uniqueName="51" name="SNL_NET_INC" queryTableFieldId="51"/>
    <tableColumn id="52" xr3:uid="{897E5336-2E39-4338-B189-4215511D37A8}" uniqueName="52" name="SNL_NET_INC_PARENT" queryTableFieldId="52"/>
    <tableColumn id="53" xr3:uid="{A2DCB1E8-6EEA-49B4-83BD-C4F12A930E12}" uniqueName="53" name="SNL_ROA" queryTableFieldId="53"/>
    <tableColumn id="54" xr3:uid="{45CC94AA-3643-49A4-A998-1118EA8D3748}" uniqueName="54" name="SNL_ROE" queryTableFieldId="54"/>
    <tableColumn id="55" xr3:uid="{6B0B96C9-E8EC-441E-8659-976DF56AD13F}" uniqueName="55" name="SNL_ROCE" queryTableFieldId="55"/>
    <tableColumn id="56" xr3:uid="{2D25FEA0-9103-4C32-8934-F4C91352EBE2}" uniqueName="56" name="SNL_ROATCE" queryTableFieldId="56"/>
    <tableColumn id="57" xr3:uid="{91677B54-7EBB-4FE1-9201-5F57BCEEC8FA}" uniqueName="57" name="SNL_RETURN_ON_RWA" queryTableFieldId="57"/>
    <tableColumn id="58" xr3:uid="{9C3E9842-53C2-4968-B7AF-7CC7516C4C16}" uniqueName="58" name="SNL_NET_INT_INC_TO_AVG_ASSETS" queryTableFieldId="58"/>
    <tableColumn id="59" xr3:uid="{E16D5CCA-A8B1-48DE-8357-EC307A77D819}" uniqueName="59" name="SNL_NET_FEE_INC_TO_AVG_ASSETS" queryTableFieldId="59"/>
    <tableColumn id="60" xr3:uid="{1F16E388-0DA5-42B2-A6D5-E19B23E0F1E7}" uniqueName="60" name="SNL_NONINT_EXP_TO_AVG_ASSETS" queryTableFieldId="60"/>
    <tableColumn id="61" xr3:uid="{F07D7D0C-D8F9-4174-A123-ADEFF29B4488}" uniqueName="61" name="SNL_PREIMPAIR_OPER_PROFIT_TO_AVG_ASSETS" queryTableFieldId="61"/>
    <tableColumn id="62" xr3:uid="{802C6E0A-6FB3-414D-B2CE-C32B2906640E}" uniqueName="62" name="SNL_NET_INT_INC_TO_AVG_RWA" queryTableFieldId="62"/>
    <tableColumn id="63" xr3:uid="{70A01694-B3C6-433E-9098-D3839F0595AC}" uniqueName="63" name="SNL_NET_FEE_INC_TO_AVG_RWA" queryTableFieldId="63"/>
    <tableColumn id="64" xr3:uid="{696C739D-1A20-4E18-862E-7B3AA11E481A}" uniqueName="64" name="SNL_OPERATING_EXP_TO_AVG_RWA" queryTableFieldId="64"/>
    <tableColumn id="65" xr3:uid="{9605DE1A-820D-46CF-B0C3-0CF955D14C75}" uniqueName="65" name="SNL_PRE_IMPAIR_OPERATING_PROFIT_TO_AVG_RWA" queryTableFieldId="65"/>
    <tableColumn id="66" xr3:uid="{7746CC02-36F2-4098-9848-AEA9E5B076E9}" uniqueName="66" name="SNL_PRETAX_PROFIT_TO_AVG_RWA" queryTableFieldId="66"/>
    <tableColumn id="67" xr3:uid="{F53A657F-661E-4ED3-8560-860F0B189D30}" uniqueName="67" name="SNL_NIM" queryTableFieldId="67"/>
    <tableColumn id="68" xr3:uid="{C573CB04-2BA5-4F7F-947E-A72A4AE11824}" uniqueName="68" name="SNL_NET_INT_INC_TO_OPER_REV" queryTableFieldId="68"/>
    <tableColumn id="69" xr3:uid="{06E095FF-54F2-4C34-908F-47179AA38C7F}" uniqueName="69" name="SNL_NET_FEE_COMMISSION_TO_OPER_INC" queryTableFieldId="69"/>
    <tableColumn id="70" xr3:uid="{D6FB5686-60CB-4C8D-AE3E-3C72902798F0}" uniqueName="70" name="SNL_COST_TO_INC" queryTableFieldId="70"/>
    <tableColumn id="71" xr3:uid="{8371A525-0CCA-4081-AF08-3C72FAC357BA}" uniqueName="71" name="SNL_TIER_1_COMMON_RATIO" queryTableFieldId="71"/>
    <tableColumn id="72" xr3:uid="{2BCBCD36-57C9-42EC-BDAF-59B88EC7F913}" uniqueName="72" name="SNL_TIER_1_RATIO" queryTableFieldId="72"/>
    <tableColumn id="73" xr3:uid="{EF60321B-6765-4D0B-B798-0B6B40A56FA8}" uniqueName="73" name="SNL_TOTAL_CAPITAL_RATIO" queryTableFieldId="73"/>
    <tableColumn id="74" xr3:uid="{6B04F47D-CFF2-460A-895C-0FED7E318A92}" uniqueName="74" name="SNL_IFRS_TIER_1_LEVERAGE_RATIO" queryTableFieldId="74"/>
    <tableColumn id="75" xr3:uid="{DEF64835-DDDC-4CAD-AC39-F5B38EDCB482}" uniqueName="75" name="SNL_WHOLESALE_FUNDING_MAT_LESS_1YR" queryTableFieldId="75"/>
    <tableColumn id="76" xr3:uid="{04BF115C-11B8-4CC5-B153-4CD8679F1190}" uniqueName="76" name="SNL_WHOLESALE_FUNDING_MAT_GREATER_1YR" queryTableFieldId="76"/>
    <tableColumn id="77" xr3:uid="{1E8039A2-A01C-4DD2-A2D3-1051BCD2B155}" uniqueName="77" name="SNL_WHOLESALE_FUNDING" queryTableFieldId="77"/>
    <tableColumn id="78" xr3:uid="{6A6BFEA0-DE70-4832-B954-DAD14E346D9C}" uniqueName="78" name="SNL_RWA_TO_ASSETS" queryTableFieldId="78"/>
    <tableColumn id="79" xr3:uid="{46C2A744-D7D4-4671-9856-D14E1FDBF2AD}" uniqueName="79" name="SNL_PROBLEM_LOANS" queryTableFieldId="79"/>
    <tableColumn id="80" xr3:uid="{F77BF5C4-0A73-4066-A43A-8B3A67AE2FDF}" uniqueName="80" name="SNL_PROBLEM_LOAN_TYPE" queryTableFieldId="80"/>
    <tableColumn id="81" xr3:uid="{C2DED98A-6E17-4709-B92F-288130508835}" uniqueName="81" name="SNL_PROBLEM_LOANS_TO_CUSTOMER_LOANS" queryTableFieldId="81"/>
    <tableColumn id="82" xr3:uid="{A7A98F62-5C32-41E5-8C49-8D2CACEA37FD}" uniqueName="82" name="SNL_PROBLEM_LOANS_TO_TANG_EQUITY_RESERVES" queryTableFieldId="82"/>
    <tableColumn id="83" xr3:uid="{BAF7622D-205B-408E-98D2-D5DAE8C781B9}" uniqueName="83" name="SNL_LLP_TO_AVG_GROSS_CUSTOMER_LOAN" queryTableFieldId="83"/>
    <tableColumn id="84" xr3:uid="{938E3079-6868-4D79-ABC0-C89D8A24B61B}" uniqueName="84" name="SNL_CREDIT_COSTS_TO_PRE_IMPAIR_OPER_PROFIT" queryTableFieldId="84"/>
    <tableColumn id="85" xr3:uid="{998B07C1-F8EC-4207-96A0-38F457A71E3D}" uniqueName="85" name="SNL_LLR_TO_GROSS_CUSTOMER_LOANS" queryTableFieldId="85"/>
    <tableColumn id="86" xr3:uid="{9DE12084-710C-487E-988C-22651CD1D83F}" uniqueName="86" name="SNL_PROBLEM_LOANS_TO_RWA" queryTableFieldId="86"/>
  </tableColumns>
  <tableStyleInfo name="TableStyleLight1" showFirstColumn="0" showLastColumn="0" showRowStripes="0"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D1B7EF1-FDAE-4FF1-A29B-DD246887729E}" name="Table8" displayName="Table8" ref="A1:D28" totalsRowShown="0" headerRowDxfId="29" dataDxfId="28">
  <autoFilter ref="A1:D28" xr:uid="{CD1B7EF1-FDAE-4FF1-A29B-DD246887729E}"/>
  <sortState xmlns:xlrd2="http://schemas.microsoft.com/office/spreadsheetml/2017/richdata2" ref="A2:D28">
    <sortCondition ref="D1:D28"/>
  </sortState>
  <tableColumns count="4">
    <tableColumn id="1" xr3:uid="{2E48DFEF-2D7D-4943-9D1C-4D436F1307F2}" name="Bank Name" dataDxfId="27"/>
    <tableColumn id="2" xr3:uid="{D49978C9-93F8-44E9-8C76-22EE8893DA1C}" name="DSIB or GSIB or Both" dataDxfId="26"/>
    <tableColumn id="3" xr3:uid="{D7621D85-C4CE-486C-A35B-C571391A8852}" name="Country" dataDxfId="25"/>
    <tableColumn id="4" xr3:uid="{46A40C9A-F589-4B7A-8847-826D89771529}" name="SP_Entity_Id" dataDxfId="17"/>
  </tableColumns>
  <tableStyleInfo name="TableStyleMedium9" showFirstColumn="0" showLastColumn="0" showRowStripes="0"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3B48A6A-2A2F-4DFA-85B8-AF0F9C9E0048}" name="Table4_1" displayName="Table4_1" ref="A1:C28" tableType="queryTable" totalsRowShown="0">
  <autoFilter ref="A1:C28" xr:uid="{03B48A6A-2A2F-4DFA-85B8-AF0F9C9E0048}"/>
  <tableColumns count="3">
    <tableColumn id="1" xr3:uid="{81168582-B19D-4A43-B66E-FAFC5600B53D}" uniqueName="1" name="col.1" queryTableFieldId="1" dataDxfId="10"/>
    <tableColumn id="2" xr3:uid="{D6E19BA8-198E-4385-9A28-86E9223A3B6E}" uniqueName="2" name="col.2.1.1" queryTableFieldId="2" dataDxfId="9"/>
    <tableColumn id="3" xr3:uid="{64CB6F1A-7127-465A-B0F3-043039F1FD8D}" uniqueName="3" name="col.2.1.2" queryTableFieldId="3" dataDxfId="8"/>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C923915-F29D-4CA4-B95B-DE5A63C5177F}" name="Table4" displayName="Table4" ref="A1:A28" totalsRowShown="0" dataDxfId="23">
  <autoFilter ref="A1:A28" xr:uid="{1C923915-F29D-4CA4-B95B-DE5A63C5177F}"/>
  <tableColumns count="1">
    <tableColumn id="1" xr3:uid="{FCD76FB7-67FB-448C-9056-5F61090FC9CD}" name="col" dataDxfId="24"/>
  </tableColumns>
  <tableStyleInfo name="TableStyleMedium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7BA8BA52-7C33-4923-8DE0-F752924DFA53}" name="Table9" displayName="Table9" ref="A1:A69" totalsRowShown="0" dataDxfId="21">
  <autoFilter ref="A1:A69" xr:uid="{7BA8BA52-7C33-4923-8DE0-F752924DFA53}"/>
  <tableColumns count="1">
    <tableColumn id="1" xr3:uid="{C8E016E7-9F5E-4117-8AF7-664A0E96C07D}" name="SP_Attributes" dataDxfId="22"/>
  </tableColumns>
  <tableStyleInfo name="TableStyleLight1" showFirstColumn="0" showLastColumn="0" showRowStripes="0"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1.xml"/><Relationship Id="rId6" Type="http://schemas.openxmlformats.org/officeDocument/2006/relationships/table" Target="../tables/table5.xml"/><Relationship Id="rId5" Type="http://schemas.openxmlformats.org/officeDocument/2006/relationships/table" Target="../tables/table4.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6.xml"/></Relationships>
</file>

<file path=xl/worksheets/_rels/sheet5.xml.rels><?xml version="1.0" encoding="UTF-8" standalone="yes"?>
<Relationships xmlns="http://schemas.openxmlformats.org/package/2006/relationships"><Relationship Id="rId1" Type="http://schemas.openxmlformats.org/officeDocument/2006/relationships/table" Target="../tables/table7.xml"/></Relationships>
</file>

<file path=xl/worksheets/_rels/sheet6.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D9D158-5C93-4B0E-B6AB-7AAAFC298938}">
  <dimension ref="A1:A89"/>
  <sheetViews>
    <sheetView workbookViewId="0"/>
  </sheetViews>
  <sheetFormatPr defaultRowHeight="14.4" x14ac:dyDescent="0.3"/>
  <sheetData>
    <row r="1" spans="1:1" x14ac:dyDescent="0.3">
      <c r="A1" t="s">
        <v>307</v>
      </c>
    </row>
    <row r="2" spans="1:1" x14ac:dyDescent="0.3">
      <c r="A2" t="s">
        <v>308</v>
      </c>
    </row>
    <row r="3" spans="1:1" x14ac:dyDescent="0.3">
      <c r="A3" t="s">
        <v>309</v>
      </c>
    </row>
    <row r="4" spans="1:1" x14ac:dyDescent="0.3">
      <c r="A4" t="s">
        <v>310</v>
      </c>
    </row>
    <row r="5" spans="1:1" x14ac:dyDescent="0.3">
      <c r="A5" t="s">
        <v>311</v>
      </c>
    </row>
    <row r="6" spans="1:1" x14ac:dyDescent="0.3">
      <c r="A6" t="s">
        <v>312</v>
      </c>
    </row>
    <row r="7" spans="1:1" x14ac:dyDescent="0.3">
      <c r="A7" t="s">
        <v>313</v>
      </c>
    </row>
    <row r="8" spans="1:1" x14ac:dyDescent="0.3">
      <c r="A8" t="s">
        <v>314</v>
      </c>
    </row>
    <row r="9" spans="1:1" x14ac:dyDescent="0.3">
      <c r="A9" t="s">
        <v>315</v>
      </c>
    </row>
    <row r="10" spans="1:1" x14ac:dyDescent="0.3">
      <c r="A10" t="s">
        <v>316</v>
      </c>
    </row>
    <row r="11" spans="1:1" x14ac:dyDescent="0.3">
      <c r="A11" t="s">
        <v>317</v>
      </c>
    </row>
    <row r="12" spans="1:1" x14ac:dyDescent="0.3">
      <c r="A12" t="s">
        <v>318</v>
      </c>
    </row>
    <row r="13" spans="1:1" x14ac:dyDescent="0.3">
      <c r="A13" t="s">
        <v>319</v>
      </c>
    </row>
    <row r="14" spans="1:1" x14ac:dyDescent="0.3">
      <c r="A14" t="s">
        <v>320</v>
      </c>
    </row>
    <row r="15" spans="1:1" x14ac:dyDescent="0.3">
      <c r="A15" t="s">
        <v>321</v>
      </c>
    </row>
    <row r="16" spans="1:1" x14ac:dyDescent="0.3">
      <c r="A16" t="s">
        <v>322</v>
      </c>
    </row>
    <row r="17" spans="1:1" x14ac:dyDescent="0.3">
      <c r="A17" t="s">
        <v>323</v>
      </c>
    </row>
    <row r="18" spans="1:1" x14ac:dyDescent="0.3">
      <c r="A18" t="s">
        <v>324</v>
      </c>
    </row>
    <row r="19" spans="1:1" x14ac:dyDescent="0.3">
      <c r="A19" t="s">
        <v>325</v>
      </c>
    </row>
    <row r="20" spans="1:1" x14ac:dyDescent="0.3">
      <c r="A20" t="s">
        <v>326</v>
      </c>
    </row>
    <row r="21" spans="1:1" x14ac:dyDescent="0.3">
      <c r="A21" t="s">
        <v>327</v>
      </c>
    </row>
    <row r="22" spans="1:1" x14ac:dyDescent="0.3">
      <c r="A22" t="s">
        <v>328</v>
      </c>
    </row>
    <row r="23" spans="1:1" x14ac:dyDescent="0.3">
      <c r="A23" t="s">
        <v>329</v>
      </c>
    </row>
    <row r="24" spans="1:1" x14ac:dyDescent="0.3">
      <c r="A24" t="s">
        <v>330</v>
      </c>
    </row>
    <row r="25" spans="1:1" x14ac:dyDescent="0.3">
      <c r="A25" t="s">
        <v>331</v>
      </c>
    </row>
    <row r="26" spans="1:1" x14ac:dyDescent="0.3">
      <c r="A26" t="s">
        <v>332</v>
      </c>
    </row>
    <row r="27" spans="1:1" x14ac:dyDescent="0.3">
      <c r="A27" t="s">
        <v>333</v>
      </c>
    </row>
    <row r="28" spans="1:1" x14ac:dyDescent="0.3">
      <c r="A28" t="s">
        <v>334</v>
      </c>
    </row>
    <row r="29" spans="1:1" x14ac:dyDescent="0.3">
      <c r="A29" t="s">
        <v>335</v>
      </c>
    </row>
    <row r="30" spans="1:1" x14ac:dyDescent="0.3">
      <c r="A30" t="s">
        <v>336</v>
      </c>
    </row>
    <row r="31" spans="1:1" x14ac:dyDescent="0.3">
      <c r="A31" t="s">
        <v>337</v>
      </c>
    </row>
    <row r="32" spans="1:1" x14ac:dyDescent="0.3">
      <c r="A32" t="s">
        <v>338</v>
      </c>
    </row>
    <row r="33" spans="1:1" x14ac:dyDescent="0.3">
      <c r="A33" t="s">
        <v>339</v>
      </c>
    </row>
    <row r="34" spans="1:1" x14ac:dyDescent="0.3">
      <c r="A34" t="s">
        <v>340</v>
      </c>
    </row>
    <row r="35" spans="1:1" x14ac:dyDescent="0.3">
      <c r="A35" t="s">
        <v>341</v>
      </c>
    </row>
    <row r="36" spans="1:1" x14ac:dyDescent="0.3">
      <c r="A36" t="s">
        <v>342</v>
      </c>
    </row>
    <row r="37" spans="1:1" x14ac:dyDescent="0.3">
      <c r="A37" t="s">
        <v>343</v>
      </c>
    </row>
    <row r="38" spans="1:1" x14ac:dyDescent="0.3">
      <c r="A38" t="s">
        <v>344</v>
      </c>
    </row>
    <row r="39" spans="1:1" x14ac:dyDescent="0.3">
      <c r="A39" t="s">
        <v>345</v>
      </c>
    </row>
    <row r="40" spans="1:1" x14ac:dyDescent="0.3">
      <c r="A40" t="s">
        <v>346</v>
      </c>
    </row>
    <row r="41" spans="1:1" x14ac:dyDescent="0.3">
      <c r="A41" t="s">
        <v>347</v>
      </c>
    </row>
    <row r="42" spans="1:1" x14ac:dyDescent="0.3">
      <c r="A42" t="s">
        <v>348</v>
      </c>
    </row>
    <row r="43" spans="1:1" x14ac:dyDescent="0.3">
      <c r="A43" t="s">
        <v>349</v>
      </c>
    </row>
    <row r="44" spans="1:1" x14ac:dyDescent="0.3">
      <c r="A44" t="s">
        <v>350</v>
      </c>
    </row>
    <row r="45" spans="1:1" x14ac:dyDescent="0.3">
      <c r="A45" t="s">
        <v>351</v>
      </c>
    </row>
    <row r="46" spans="1:1" x14ac:dyDescent="0.3">
      <c r="A46" t="s">
        <v>352</v>
      </c>
    </row>
    <row r="47" spans="1:1" x14ac:dyDescent="0.3">
      <c r="A47" t="s">
        <v>353</v>
      </c>
    </row>
    <row r="48" spans="1:1" x14ac:dyDescent="0.3">
      <c r="A48" t="s">
        <v>354</v>
      </c>
    </row>
    <row r="49" spans="1:1" x14ac:dyDescent="0.3">
      <c r="A49" t="s">
        <v>355</v>
      </c>
    </row>
    <row r="50" spans="1:1" x14ac:dyDescent="0.3">
      <c r="A50" t="s">
        <v>356</v>
      </c>
    </row>
    <row r="51" spans="1:1" x14ac:dyDescent="0.3">
      <c r="A51" t="s">
        <v>357</v>
      </c>
    </row>
    <row r="52" spans="1:1" x14ac:dyDescent="0.3">
      <c r="A52" t="s">
        <v>358</v>
      </c>
    </row>
    <row r="53" spans="1:1" x14ac:dyDescent="0.3">
      <c r="A53" t="s">
        <v>359</v>
      </c>
    </row>
    <row r="54" spans="1:1" x14ac:dyDescent="0.3">
      <c r="A54" t="s">
        <v>360</v>
      </c>
    </row>
    <row r="55" spans="1:1" x14ac:dyDescent="0.3">
      <c r="A55" t="s">
        <v>361</v>
      </c>
    </row>
    <row r="56" spans="1:1" x14ac:dyDescent="0.3">
      <c r="A56" t="s">
        <v>362</v>
      </c>
    </row>
    <row r="57" spans="1:1" x14ac:dyDescent="0.3">
      <c r="A57" t="s">
        <v>363</v>
      </c>
    </row>
    <row r="58" spans="1:1" x14ac:dyDescent="0.3">
      <c r="A58" t="s">
        <v>364</v>
      </c>
    </row>
    <row r="59" spans="1:1" x14ac:dyDescent="0.3">
      <c r="A59" t="s">
        <v>365</v>
      </c>
    </row>
    <row r="60" spans="1:1" x14ac:dyDescent="0.3">
      <c r="A60" t="s">
        <v>366</v>
      </c>
    </row>
    <row r="61" spans="1:1" x14ac:dyDescent="0.3">
      <c r="A61" t="s">
        <v>367</v>
      </c>
    </row>
    <row r="62" spans="1:1" x14ac:dyDescent="0.3">
      <c r="A62" t="s">
        <v>368</v>
      </c>
    </row>
    <row r="63" spans="1:1" x14ac:dyDescent="0.3">
      <c r="A63" t="s">
        <v>369</v>
      </c>
    </row>
    <row r="64" spans="1:1" x14ac:dyDescent="0.3">
      <c r="A64" t="s">
        <v>370</v>
      </c>
    </row>
    <row r="65" spans="1:1" x14ac:dyDescent="0.3">
      <c r="A65" t="s">
        <v>371</v>
      </c>
    </row>
    <row r="66" spans="1:1" x14ac:dyDescent="0.3">
      <c r="A66" t="s">
        <v>372</v>
      </c>
    </row>
    <row r="67" spans="1:1" x14ac:dyDescent="0.3">
      <c r="A67" t="s">
        <v>373</v>
      </c>
    </row>
    <row r="68" spans="1:1" x14ac:dyDescent="0.3">
      <c r="A68" t="s">
        <v>374</v>
      </c>
    </row>
    <row r="69" spans="1:1" x14ac:dyDescent="0.3">
      <c r="A69" t="s">
        <v>375</v>
      </c>
    </row>
    <row r="70" spans="1:1" x14ac:dyDescent="0.3">
      <c r="A70" t="s">
        <v>376</v>
      </c>
    </row>
    <row r="71" spans="1:1" x14ac:dyDescent="0.3">
      <c r="A71" t="s">
        <v>377</v>
      </c>
    </row>
    <row r="72" spans="1:1" x14ac:dyDescent="0.3">
      <c r="A72" t="s">
        <v>378</v>
      </c>
    </row>
    <row r="73" spans="1:1" x14ac:dyDescent="0.3">
      <c r="A73" t="s">
        <v>379</v>
      </c>
    </row>
    <row r="74" spans="1:1" x14ac:dyDescent="0.3">
      <c r="A74" t="s">
        <v>380</v>
      </c>
    </row>
    <row r="75" spans="1:1" x14ac:dyDescent="0.3">
      <c r="A75" t="s">
        <v>381</v>
      </c>
    </row>
    <row r="76" spans="1:1" x14ac:dyDescent="0.3">
      <c r="A76" t="s">
        <v>382</v>
      </c>
    </row>
    <row r="77" spans="1:1" x14ac:dyDescent="0.3">
      <c r="A77" t="s">
        <v>383</v>
      </c>
    </row>
    <row r="78" spans="1:1" x14ac:dyDescent="0.3">
      <c r="A78" t="s">
        <v>384</v>
      </c>
    </row>
    <row r="79" spans="1:1" x14ac:dyDescent="0.3">
      <c r="A79" t="s">
        <v>385</v>
      </c>
    </row>
    <row r="80" spans="1:1" x14ac:dyDescent="0.3">
      <c r="A80" t="s">
        <v>386</v>
      </c>
    </row>
    <row r="81" spans="1:1" x14ac:dyDescent="0.3">
      <c r="A81" t="s">
        <v>387</v>
      </c>
    </row>
    <row r="82" spans="1:1" x14ac:dyDescent="0.3">
      <c r="A82" t="s">
        <v>388</v>
      </c>
    </row>
    <row r="83" spans="1:1" x14ac:dyDescent="0.3">
      <c r="A83" t="s">
        <v>389</v>
      </c>
    </row>
    <row r="84" spans="1:1" x14ac:dyDescent="0.3">
      <c r="A84" t="s">
        <v>390</v>
      </c>
    </row>
    <row r="85" spans="1:1" x14ac:dyDescent="0.3">
      <c r="A85" t="s">
        <v>391</v>
      </c>
    </row>
    <row r="86" spans="1:1" x14ac:dyDescent="0.3">
      <c r="A86" t="s">
        <v>392</v>
      </c>
    </row>
    <row r="87" spans="1:1" x14ac:dyDescent="0.3">
      <c r="A87" t="s">
        <v>393</v>
      </c>
    </row>
    <row r="88" spans="1:1" x14ac:dyDescent="0.3">
      <c r="A88" t="s">
        <v>394</v>
      </c>
    </row>
    <row r="89" spans="1:1" x14ac:dyDescent="0.3">
      <c r="A89" t="s">
        <v>395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1C1A37-9A49-4907-83B5-984E793B4285}">
  <dimension ref="A1:O69"/>
  <sheetViews>
    <sheetView workbookViewId="0">
      <selection activeCell="J3" sqref="J3"/>
    </sheetView>
  </sheetViews>
  <sheetFormatPr defaultRowHeight="14.4" x14ac:dyDescent="0.3"/>
  <cols>
    <col min="1" max="1" width="15.44140625" customWidth="1"/>
    <col min="2" max="2" width="12.21875" customWidth="1"/>
    <col min="3" max="3" width="6.109375" customWidth="1"/>
    <col min="4" max="4" width="12.33203125" bestFit="1" customWidth="1"/>
    <col min="5" max="5" width="13.77734375" bestFit="1" customWidth="1"/>
    <col min="6" max="6" width="4.5546875" customWidth="1"/>
    <col min="7" max="7" width="19" bestFit="1" customWidth="1"/>
    <col min="8" max="8" width="18.109375" bestFit="1" customWidth="1"/>
    <col min="9" max="9" width="5" customWidth="1"/>
    <col min="10" max="10" width="30.33203125" style="3" customWidth="1"/>
    <col min="11" max="11" width="3.6640625" customWidth="1"/>
    <col min="12" max="12" width="40.109375" bestFit="1" customWidth="1"/>
    <col min="13" max="13" width="22.77734375" bestFit="1" customWidth="1"/>
    <col min="14" max="14" width="14" bestFit="1" customWidth="1"/>
    <col min="15" max="15" width="16.109375" bestFit="1" customWidth="1"/>
    <col min="16" max="17" width="47.5546875" customWidth="1"/>
  </cols>
  <sheetData>
    <row r="1" spans="1:15" x14ac:dyDescent="0.3">
      <c r="A1" t="s">
        <v>48</v>
      </c>
      <c r="B1" t="s">
        <v>49</v>
      </c>
      <c r="D1" t="s">
        <v>30</v>
      </c>
      <c r="E1" t="s">
        <v>31</v>
      </c>
      <c r="G1" t="s">
        <v>1</v>
      </c>
      <c r="H1" t="s">
        <v>79</v>
      </c>
      <c r="J1" s="3" t="s">
        <v>273</v>
      </c>
      <c r="L1" s="7" t="s">
        <v>82</v>
      </c>
      <c r="M1" s="7" t="s">
        <v>83</v>
      </c>
      <c r="N1" s="7" t="s">
        <v>0</v>
      </c>
      <c r="O1" s="7" t="s">
        <v>274</v>
      </c>
    </row>
    <row r="2" spans="1:15" x14ac:dyDescent="0.3">
      <c r="A2" t="s">
        <v>3</v>
      </c>
      <c r="B2" s="2" t="s">
        <v>29</v>
      </c>
      <c r="D2" s="3" t="s">
        <v>32</v>
      </c>
      <c r="E2" s="2">
        <v>227545</v>
      </c>
      <c r="G2">
        <v>1990</v>
      </c>
      <c r="H2" t="s">
        <v>6</v>
      </c>
      <c r="J2" s="1" t="s">
        <v>144</v>
      </c>
      <c r="L2" s="8" t="s">
        <v>109</v>
      </c>
      <c r="M2" s="8" t="s">
        <v>110</v>
      </c>
      <c r="N2" s="8" t="s">
        <v>18</v>
      </c>
      <c r="O2" s="16">
        <v>4049008</v>
      </c>
    </row>
    <row r="3" spans="1:15" x14ac:dyDescent="0.3">
      <c r="A3" t="s">
        <v>11</v>
      </c>
      <c r="B3" s="2" t="s">
        <v>28</v>
      </c>
      <c r="D3" s="3" t="s">
        <v>33</v>
      </c>
      <c r="E3" s="2">
        <v>227544</v>
      </c>
      <c r="G3">
        <v>1991</v>
      </c>
      <c r="H3" t="s">
        <v>50</v>
      </c>
      <c r="J3" s="1" t="s">
        <v>145</v>
      </c>
      <c r="L3" s="8" t="s">
        <v>111</v>
      </c>
      <c r="M3" s="8" t="s">
        <v>112</v>
      </c>
      <c r="N3" s="8" t="s">
        <v>18</v>
      </c>
      <c r="O3" s="16">
        <v>4086997</v>
      </c>
    </row>
    <row r="4" spans="1:15" x14ac:dyDescent="0.3">
      <c r="A4" t="s">
        <v>4</v>
      </c>
      <c r="B4" s="2" t="s">
        <v>19</v>
      </c>
      <c r="D4" s="3" t="s">
        <v>34</v>
      </c>
      <c r="E4" s="2">
        <v>227546</v>
      </c>
      <c r="G4">
        <v>1992</v>
      </c>
      <c r="H4" t="s">
        <v>51</v>
      </c>
      <c r="J4" s="1" t="s">
        <v>142</v>
      </c>
      <c r="L4" s="8" t="s">
        <v>113</v>
      </c>
      <c r="M4" s="8" t="s">
        <v>112</v>
      </c>
      <c r="N4" s="8" t="s">
        <v>18</v>
      </c>
      <c r="O4" s="16">
        <v>4135432</v>
      </c>
    </row>
    <row r="5" spans="1:15" x14ac:dyDescent="0.3">
      <c r="A5" t="s">
        <v>12</v>
      </c>
      <c r="B5" s="2" t="s">
        <v>24</v>
      </c>
      <c r="D5" s="3" t="s">
        <v>35</v>
      </c>
      <c r="E5" s="2">
        <v>357353</v>
      </c>
      <c r="G5">
        <v>1993</v>
      </c>
      <c r="H5" t="s">
        <v>52</v>
      </c>
      <c r="J5" s="1" t="s">
        <v>143</v>
      </c>
      <c r="L5" s="8" t="s">
        <v>84</v>
      </c>
      <c r="M5" s="8" t="s">
        <v>85</v>
      </c>
      <c r="N5" s="8" t="s">
        <v>3</v>
      </c>
      <c r="O5" s="16">
        <v>100201</v>
      </c>
    </row>
    <row r="6" spans="1:15" x14ac:dyDescent="0.3">
      <c r="A6" t="s">
        <v>13</v>
      </c>
      <c r="B6" s="2" t="s">
        <v>20</v>
      </c>
      <c r="D6" s="3" t="s">
        <v>36</v>
      </c>
      <c r="E6" s="2">
        <v>357349</v>
      </c>
      <c r="G6">
        <v>1994</v>
      </c>
      <c r="H6" t="s">
        <v>53</v>
      </c>
      <c r="J6" s="1" t="s">
        <v>209</v>
      </c>
      <c r="L6" s="8" t="s">
        <v>87</v>
      </c>
      <c r="M6" s="8" t="s">
        <v>85</v>
      </c>
      <c r="N6" s="8" t="s">
        <v>3</v>
      </c>
      <c r="O6" s="16">
        <v>100369</v>
      </c>
    </row>
    <row r="7" spans="1:15" x14ac:dyDescent="0.3">
      <c r="A7" t="s">
        <v>5</v>
      </c>
      <c r="B7" s="2" t="s">
        <v>21</v>
      </c>
      <c r="D7" s="3" t="s">
        <v>37</v>
      </c>
      <c r="E7" s="2">
        <v>357348</v>
      </c>
      <c r="G7">
        <v>1995</v>
      </c>
      <c r="H7" t="s">
        <v>54</v>
      </c>
      <c r="J7" s="1" t="s">
        <v>210</v>
      </c>
      <c r="L7" s="8" t="s">
        <v>90</v>
      </c>
      <c r="M7" s="8" t="s">
        <v>85</v>
      </c>
      <c r="N7" s="8" t="s">
        <v>3</v>
      </c>
      <c r="O7" s="16">
        <v>100382</v>
      </c>
    </row>
    <row r="8" spans="1:15" x14ac:dyDescent="0.3">
      <c r="A8" t="s">
        <v>14</v>
      </c>
      <c r="B8" s="2" t="s">
        <v>27</v>
      </c>
      <c r="D8" s="3" t="s">
        <v>38</v>
      </c>
      <c r="E8" s="2">
        <v>357308</v>
      </c>
      <c r="G8">
        <v>1996</v>
      </c>
      <c r="H8" t="s">
        <v>55</v>
      </c>
      <c r="J8" s="1" t="s">
        <v>211</v>
      </c>
      <c r="L8" s="8" t="s">
        <v>89</v>
      </c>
      <c r="M8" s="8" t="s">
        <v>85</v>
      </c>
      <c r="N8" s="8" t="s">
        <v>3</v>
      </c>
      <c r="O8" s="16">
        <v>103042</v>
      </c>
    </row>
    <row r="9" spans="1:15" x14ac:dyDescent="0.3">
      <c r="A9" t="s">
        <v>15</v>
      </c>
      <c r="B9" s="2" t="s">
        <v>23</v>
      </c>
      <c r="D9" s="3" t="s">
        <v>39</v>
      </c>
      <c r="E9" s="2">
        <v>357307</v>
      </c>
      <c r="G9">
        <v>1997</v>
      </c>
      <c r="H9" t="s">
        <v>56</v>
      </c>
      <c r="J9" s="1" t="s">
        <v>212</v>
      </c>
      <c r="L9" s="8" t="s">
        <v>101</v>
      </c>
      <c r="M9" s="8" t="s">
        <v>85</v>
      </c>
      <c r="N9" s="8" t="s">
        <v>13</v>
      </c>
      <c r="O9" s="16">
        <v>113818</v>
      </c>
    </row>
    <row r="10" spans="1:15" x14ac:dyDescent="0.3">
      <c r="A10" t="s">
        <v>16</v>
      </c>
      <c r="B10" s="2" t="s">
        <v>25</v>
      </c>
      <c r="D10" s="3" t="s">
        <v>40</v>
      </c>
      <c r="E10" s="2">
        <v>357310</v>
      </c>
      <c r="G10">
        <v>1998</v>
      </c>
      <c r="H10" t="s">
        <v>57</v>
      </c>
      <c r="J10" s="1" t="s">
        <v>213</v>
      </c>
      <c r="L10" s="8" t="s">
        <v>103</v>
      </c>
      <c r="M10" s="8" t="s">
        <v>85</v>
      </c>
      <c r="N10" s="8" t="s">
        <v>5</v>
      </c>
      <c r="O10" s="16">
        <v>113830</v>
      </c>
    </row>
    <row r="11" spans="1:15" x14ac:dyDescent="0.3">
      <c r="A11" t="s">
        <v>17</v>
      </c>
      <c r="B11" s="2" t="s">
        <v>26</v>
      </c>
      <c r="D11" s="3" t="s">
        <v>41</v>
      </c>
      <c r="E11" s="2">
        <v>357468</v>
      </c>
      <c r="G11">
        <v>1999</v>
      </c>
      <c r="H11" t="s">
        <v>58</v>
      </c>
      <c r="J11" s="1" t="s">
        <v>214</v>
      </c>
      <c r="L11" s="8" t="s">
        <v>104</v>
      </c>
      <c r="M11" s="8" t="s">
        <v>85</v>
      </c>
      <c r="N11" s="8" t="s">
        <v>14</v>
      </c>
      <c r="O11" s="16">
        <v>113831</v>
      </c>
    </row>
    <row r="12" spans="1:15" x14ac:dyDescent="0.3">
      <c r="A12" t="s">
        <v>18</v>
      </c>
      <c r="B12" s="2" t="s">
        <v>22</v>
      </c>
      <c r="D12" s="3" t="s">
        <v>42</v>
      </c>
      <c r="E12" s="2">
        <v>357305</v>
      </c>
      <c r="G12">
        <v>2000</v>
      </c>
      <c r="H12" t="s">
        <v>7</v>
      </c>
      <c r="J12" s="1" t="s">
        <v>215</v>
      </c>
      <c r="L12" s="8" t="s">
        <v>91</v>
      </c>
      <c r="M12" s="8" t="s">
        <v>85</v>
      </c>
      <c r="N12" s="8" t="s">
        <v>11</v>
      </c>
      <c r="O12" s="16">
        <v>113876</v>
      </c>
    </row>
    <row r="13" spans="1:15" x14ac:dyDescent="0.3">
      <c r="D13" s="3" t="s">
        <v>43</v>
      </c>
      <c r="E13" s="2">
        <v>357316</v>
      </c>
      <c r="G13">
        <v>2001</v>
      </c>
      <c r="H13" t="s">
        <v>59</v>
      </c>
      <c r="J13" s="1" t="s">
        <v>216</v>
      </c>
      <c r="L13" s="8" t="s">
        <v>92</v>
      </c>
      <c r="M13" s="8" t="s">
        <v>85</v>
      </c>
      <c r="N13" s="8" t="s">
        <v>11</v>
      </c>
      <c r="O13" s="16">
        <v>114508</v>
      </c>
    </row>
    <row r="14" spans="1:15" x14ac:dyDescent="0.3">
      <c r="D14" s="3" t="s">
        <v>44</v>
      </c>
      <c r="E14" s="2">
        <v>357320</v>
      </c>
      <c r="G14">
        <v>2002</v>
      </c>
      <c r="H14" t="s">
        <v>60</v>
      </c>
      <c r="J14" s="1" t="s">
        <v>217</v>
      </c>
      <c r="L14" s="8" t="s">
        <v>100</v>
      </c>
      <c r="M14" s="8" t="s">
        <v>85</v>
      </c>
      <c r="N14" s="8" t="s">
        <v>13</v>
      </c>
      <c r="O14" s="16">
        <v>3001689</v>
      </c>
    </row>
    <row r="15" spans="1:15" x14ac:dyDescent="0.3">
      <c r="D15" s="3" t="s">
        <v>45</v>
      </c>
      <c r="E15" s="2">
        <v>357326</v>
      </c>
      <c r="G15">
        <v>2003</v>
      </c>
      <c r="H15" t="s">
        <v>61</v>
      </c>
      <c r="J15" s="1" t="s">
        <v>218</v>
      </c>
      <c r="L15" s="8" t="s">
        <v>88</v>
      </c>
      <c r="M15" s="8" t="s">
        <v>85</v>
      </c>
      <c r="N15" s="8" t="s">
        <v>3</v>
      </c>
      <c r="O15" s="16">
        <v>4039450</v>
      </c>
    </row>
    <row r="16" spans="1:15" x14ac:dyDescent="0.3">
      <c r="D16" s="3" t="s">
        <v>46</v>
      </c>
      <c r="E16" s="2">
        <v>357327</v>
      </c>
      <c r="G16">
        <v>2004</v>
      </c>
      <c r="H16" t="s">
        <v>62</v>
      </c>
      <c r="J16" s="1" t="s">
        <v>219</v>
      </c>
      <c r="L16" s="8" t="s">
        <v>86</v>
      </c>
      <c r="M16" s="8" t="s">
        <v>85</v>
      </c>
      <c r="N16" s="8" t="s">
        <v>3</v>
      </c>
      <c r="O16" s="16">
        <v>4041896</v>
      </c>
    </row>
    <row r="17" spans="4:15" x14ac:dyDescent="0.3">
      <c r="D17" s="3" t="s">
        <v>47</v>
      </c>
      <c r="E17" s="2">
        <v>357456</v>
      </c>
      <c r="G17">
        <v>2005</v>
      </c>
      <c r="H17" t="s">
        <v>63</v>
      </c>
      <c r="J17" s="1" t="s">
        <v>220</v>
      </c>
      <c r="L17" s="8" t="s">
        <v>96</v>
      </c>
      <c r="M17" s="8" t="s">
        <v>85</v>
      </c>
      <c r="N17" s="8" t="s">
        <v>4</v>
      </c>
      <c r="O17" s="16">
        <v>4055265</v>
      </c>
    </row>
    <row r="18" spans="4:15" x14ac:dyDescent="0.3">
      <c r="G18">
        <v>2006</v>
      </c>
      <c r="H18" t="s">
        <v>64</v>
      </c>
      <c r="J18" s="1" t="s">
        <v>221</v>
      </c>
      <c r="L18" s="8" t="s">
        <v>106</v>
      </c>
      <c r="M18" s="8" t="s">
        <v>85</v>
      </c>
      <c r="N18" s="8" t="s">
        <v>15</v>
      </c>
      <c r="O18" s="16">
        <v>4055762</v>
      </c>
    </row>
    <row r="19" spans="4:15" x14ac:dyDescent="0.3">
      <c r="G19">
        <v>2007</v>
      </c>
      <c r="H19" t="s">
        <v>65</v>
      </c>
      <c r="J19" s="1" t="s">
        <v>222</v>
      </c>
      <c r="L19" s="8" t="s">
        <v>98</v>
      </c>
      <c r="M19" s="8" t="s">
        <v>85</v>
      </c>
      <c r="N19" s="8" t="s">
        <v>12</v>
      </c>
      <c r="O19" s="16">
        <v>4086518</v>
      </c>
    </row>
    <row r="20" spans="4:15" x14ac:dyDescent="0.3">
      <c r="G20">
        <v>2008</v>
      </c>
      <c r="H20" t="s">
        <v>66</v>
      </c>
      <c r="J20" s="1" t="s">
        <v>223</v>
      </c>
      <c r="L20" s="8" t="s">
        <v>99</v>
      </c>
      <c r="M20" s="8" t="s">
        <v>85</v>
      </c>
      <c r="N20" s="8" t="s">
        <v>12</v>
      </c>
      <c r="O20" s="16">
        <v>4087990</v>
      </c>
    </row>
    <row r="21" spans="4:15" x14ac:dyDescent="0.3">
      <c r="G21">
        <v>2009</v>
      </c>
      <c r="H21" t="s">
        <v>67</v>
      </c>
      <c r="J21" s="1" t="s">
        <v>224</v>
      </c>
      <c r="L21" s="8" t="s">
        <v>108</v>
      </c>
      <c r="M21" s="8" t="s">
        <v>85</v>
      </c>
      <c r="N21" s="8" t="s">
        <v>17</v>
      </c>
      <c r="O21" s="16">
        <v>4108919</v>
      </c>
    </row>
    <row r="22" spans="4:15" x14ac:dyDescent="0.3">
      <c r="G22">
        <v>2010</v>
      </c>
      <c r="H22" t="s">
        <v>8</v>
      </c>
      <c r="J22" s="1" t="s">
        <v>225</v>
      </c>
      <c r="L22" s="8" t="s">
        <v>97</v>
      </c>
      <c r="M22" s="8" t="s">
        <v>85</v>
      </c>
      <c r="N22" s="8" t="s">
        <v>12</v>
      </c>
      <c r="O22" s="16">
        <v>4115073</v>
      </c>
    </row>
    <row r="23" spans="4:15" x14ac:dyDescent="0.3">
      <c r="G23">
        <v>2011</v>
      </c>
      <c r="H23" t="s">
        <v>68</v>
      </c>
      <c r="J23" s="1" t="s">
        <v>226</v>
      </c>
      <c r="L23" s="8" t="s">
        <v>94</v>
      </c>
      <c r="M23" s="8" t="s">
        <v>85</v>
      </c>
      <c r="N23" s="8" t="s">
        <v>4</v>
      </c>
      <c r="O23" s="16">
        <v>4147550</v>
      </c>
    </row>
    <row r="24" spans="4:15" x14ac:dyDescent="0.3">
      <c r="G24">
        <v>2012</v>
      </c>
      <c r="H24" t="s">
        <v>69</v>
      </c>
      <c r="J24" s="1" t="s">
        <v>227</v>
      </c>
      <c r="L24" s="8" t="s">
        <v>95</v>
      </c>
      <c r="M24" s="8" t="s">
        <v>85</v>
      </c>
      <c r="N24" s="8" t="s">
        <v>4</v>
      </c>
      <c r="O24" s="18">
        <v>4149089</v>
      </c>
    </row>
    <row r="25" spans="4:15" x14ac:dyDescent="0.3">
      <c r="G25">
        <v>2013</v>
      </c>
      <c r="H25" t="s">
        <v>70</v>
      </c>
      <c r="J25" s="1" t="s">
        <v>228</v>
      </c>
      <c r="L25" s="8" t="s">
        <v>105</v>
      </c>
      <c r="M25" s="8" t="s">
        <v>85</v>
      </c>
      <c r="N25" s="8" t="s">
        <v>14</v>
      </c>
      <c r="O25" s="16">
        <v>4198738</v>
      </c>
    </row>
    <row r="26" spans="4:15" x14ac:dyDescent="0.3">
      <c r="G26">
        <v>2014</v>
      </c>
      <c r="H26" t="s">
        <v>71</v>
      </c>
      <c r="J26" s="1" t="s">
        <v>229</v>
      </c>
      <c r="L26" s="8" t="s">
        <v>93</v>
      </c>
      <c r="M26" s="8" t="s">
        <v>85</v>
      </c>
      <c r="N26" s="8" t="s">
        <v>4</v>
      </c>
      <c r="O26" s="16">
        <v>4226356</v>
      </c>
    </row>
    <row r="27" spans="4:15" x14ac:dyDescent="0.3">
      <c r="G27">
        <v>2015</v>
      </c>
      <c r="H27" t="s">
        <v>72</v>
      </c>
      <c r="J27" s="1" t="s">
        <v>230</v>
      </c>
      <c r="L27" s="8" t="s">
        <v>107</v>
      </c>
      <c r="M27" s="8" t="s">
        <v>85</v>
      </c>
      <c r="N27" s="8" t="s">
        <v>16</v>
      </c>
      <c r="O27" s="16">
        <v>4426243</v>
      </c>
    </row>
    <row r="28" spans="4:15" x14ac:dyDescent="0.3">
      <c r="G28">
        <v>2016</v>
      </c>
      <c r="H28" t="s">
        <v>73</v>
      </c>
      <c r="J28" s="1" t="s">
        <v>231</v>
      </c>
      <c r="L28" s="8" t="s">
        <v>102</v>
      </c>
      <c r="M28" s="8" t="s">
        <v>85</v>
      </c>
      <c r="N28" s="8" t="s">
        <v>13</v>
      </c>
      <c r="O28" s="16">
        <v>109793523</v>
      </c>
    </row>
    <row r="29" spans="4:15" x14ac:dyDescent="0.3">
      <c r="G29">
        <v>2017</v>
      </c>
      <c r="H29" t="s">
        <v>74</v>
      </c>
      <c r="J29" s="1" t="s">
        <v>232</v>
      </c>
    </row>
    <row r="30" spans="4:15" x14ac:dyDescent="0.3">
      <c r="G30">
        <v>2018</v>
      </c>
      <c r="H30" t="s">
        <v>75</v>
      </c>
      <c r="J30" s="1" t="s">
        <v>233</v>
      </c>
    </row>
    <row r="31" spans="4:15" x14ac:dyDescent="0.3">
      <c r="G31">
        <v>2019</v>
      </c>
      <c r="H31" t="s">
        <v>76</v>
      </c>
      <c r="J31" s="1" t="s">
        <v>234</v>
      </c>
    </row>
    <row r="32" spans="4:15" x14ac:dyDescent="0.3">
      <c r="G32">
        <v>2020</v>
      </c>
      <c r="H32" t="s">
        <v>9</v>
      </c>
      <c r="J32" s="1" t="s">
        <v>235</v>
      </c>
    </row>
    <row r="33" spans="7:10" x14ac:dyDescent="0.3">
      <c r="G33">
        <v>2021</v>
      </c>
      <c r="H33" t="s">
        <v>77</v>
      </c>
      <c r="J33" s="1" t="s">
        <v>236</v>
      </c>
    </row>
    <row r="34" spans="7:10" x14ac:dyDescent="0.3">
      <c r="G34">
        <v>2022</v>
      </c>
      <c r="H34" t="s">
        <v>78</v>
      </c>
      <c r="J34" s="1" t="s">
        <v>237</v>
      </c>
    </row>
    <row r="35" spans="7:10" x14ac:dyDescent="0.3">
      <c r="G35">
        <v>2023</v>
      </c>
      <c r="H35" t="s">
        <v>10</v>
      </c>
      <c r="J35" s="1" t="s">
        <v>238</v>
      </c>
    </row>
    <row r="36" spans="7:10" x14ac:dyDescent="0.3">
      <c r="J36" s="1" t="s">
        <v>239</v>
      </c>
    </row>
    <row r="37" spans="7:10" x14ac:dyDescent="0.3">
      <c r="J37" s="1" t="s">
        <v>240</v>
      </c>
    </row>
    <row r="38" spans="7:10" x14ac:dyDescent="0.3">
      <c r="J38" s="1" t="s">
        <v>241</v>
      </c>
    </row>
    <row r="39" spans="7:10" x14ac:dyDescent="0.3">
      <c r="J39" s="1" t="s">
        <v>242</v>
      </c>
    </row>
    <row r="40" spans="7:10" x14ac:dyDescent="0.3">
      <c r="J40" s="1" t="s">
        <v>243</v>
      </c>
    </row>
    <row r="41" spans="7:10" x14ac:dyDescent="0.3">
      <c r="J41" s="1" t="s">
        <v>244</v>
      </c>
    </row>
    <row r="42" spans="7:10" x14ac:dyDescent="0.3">
      <c r="J42" s="1" t="s">
        <v>245</v>
      </c>
    </row>
    <row r="43" spans="7:10" x14ac:dyDescent="0.3">
      <c r="J43" s="1" t="s">
        <v>246</v>
      </c>
    </row>
    <row r="44" spans="7:10" x14ac:dyDescent="0.3">
      <c r="J44" s="1" t="s">
        <v>247</v>
      </c>
    </row>
    <row r="45" spans="7:10" x14ac:dyDescent="0.3">
      <c r="J45" s="1" t="s">
        <v>248</v>
      </c>
    </row>
    <row r="46" spans="7:10" x14ac:dyDescent="0.3">
      <c r="J46" s="1" t="s">
        <v>249</v>
      </c>
    </row>
    <row r="47" spans="7:10" x14ac:dyDescent="0.3">
      <c r="J47" s="1" t="s">
        <v>250</v>
      </c>
    </row>
    <row r="48" spans="7:10" x14ac:dyDescent="0.3">
      <c r="J48" s="1" t="s">
        <v>251</v>
      </c>
    </row>
    <row r="49" spans="10:10" x14ac:dyDescent="0.3">
      <c r="J49" s="1" t="s">
        <v>252</v>
      </c>
    </row>
    <row r="50" spans="10:10" x14ac:dyDescent="0.3">
      <c r="J50" s="1" t="s">
        <v>253</v>
      </c>
    </row>
    <row r="51" spans="10:10" x14ac:dyDescent="0.3">
      <c r="J51" s="1" t="s">
        <v>254</v>
      </c>
    </row>
    <row r="52" spans="10:10" x14ac:dyDescent="0.3">
      <c r="J52" s="1" t="s">
        <v>255</v>
      </c>
    </row>
    <row r="53" spans="10:10" x14ac:dyDescent="0.3">
      <c r="J53" s="1" t="s">
        <v>256</v>
      </c>
    </row>
    <row r="54" spans="10:10" x14ac:dyDescent="0.3">
      <c r="J54" s="1" t="s">
        <v>257</v>
      </c>
    </row>
    <row r="55" spans="10:10" x14ac:dyDescent="0.3">
      <c r="J55" s="1" t="s">
        <v>258</v>
      </c>
    </row>
    <row r="56" spans="10:10" x14ac:dyDescent="0.3">
      <c r="J56" s="1" t="s">
        <v>259</v>
      </c>
    </row>
    <row r="57" spans="10:10" x14ac:dyDescent="0.3">
      <c r="J57" s="1" t="s">
        <v>260</v>
      </c>
    </row>
    <row r="58" spans="10:10" x14ac:dyDescent="0.3">
      <c r="J58" s="1" t="s">
        <v>261</v>
      </c>
    </row>
    <row r="59" spans="10:10" x14ac:dyDescent="0.3">
      <c r="J59" s="1" t="s">
        <v>262</v>
      </c>
    </row>
    <row r="60" spans="10:10" x14ac:dyDescent="0.3">
      <c r="J60" s="1" t="s">
        <v>263</v>
      </c>
    </row>
    <row r="61" spans="10:10" x14ac:dyDescent="0.3">
      <c r="J61" s="1" t="s">
        <v>264</v>
      </c>
    </row>
    <row r="62" spans="10:10" x14ac:dyDescent="0.3">
      <c r="J62" s="1" t="s">
        <v>265</v>
      </c>
    </row>
    <row r="63" spans="10:10" x14ac:dyDescent="0.3">
      <c r="J63" s="1" t="s">
        <v>266</v>
      </c>
    </row>
    <row r="64" spans="10:10" x14ac:dyDescent="0.3">
      <c r="J64" s="1" t="s">
        <v>267</v>
      </c>
    </row>
    <row r="65" spans="10:10" x14ac:dyDescent="0.3">
      <c r="J65" s="1" t="s">
        <v>268</v>
      </c>
    </row>
    <row r="66" spans="10:10" x14ac:dyDescent="0.3">
      <c r="J66" s="1" t="s">
        <v>269</v>
      </c>
    </row>
    <row r="67" spans="10:10" x14ac:dyDescent="0.3">
      <c r="J67" s="1" t="s">
        <v>270</v>
      </c>
    </row>
    <row r="68" spans="10:10" x14ac:dyDescent="0.3">
      <c r="J68" s="1" t="s">
        <v>271</v>
      </c>
    </row>
    <row r="69" spans="10:10" x14ac:dyDescent="0.3">
      <c r="J69" s="1" t="s">
        <v>272</v>
      </c>
    </row>
  </sheetData>
  <pageMargins left="0.7" right="0.7" top="0.75" bottom="0.75" header="0.3" footer="0.3"/>
  <drawing r:id="rId1"/>
  <tableParts count="5">
    <tablePart r:id="rId2"/>
    <tablePart r:id="rId3"/>
    <tablePart r:id="rId4"/>
    <tablePart r:id="rId5"/>
    <tablePart r:id="rId6"/>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318D8-E6AA-4EEC-9448-789D9DB11F9C}">
  <dimension ref="A2:F6"/>
  <sheetViews>
    <sheetView workbookViewId="0">
      <selection activeCell="C28" sqref="C28"/>
    </sheetView>
  </sheetViews>
  <sheetFormatPr defaultRowHeight="14.4" x14ac:dyDescent="0.3"/>
  <sheetData>
    <row r="2" spans="1:6" x14ac:dyDescent="0.3">
      <c r="A2" s="3" t="s">
        <v>32</v>
      </c>
      <c r="B2" s="3" t="s">
        <v>33</v>
      </c>
      <c r="C2" s="3" t="s">
        <v>34</v>
      </c>
      <c r="D2" s="3" t="s">
        <v>32</v>
      </c>
      <c r="E2" s="3" t="s">
        <v>38</v>
      </c>
      <c r="F2" s="3" t="s">
        <v>39</v>
      </c>
    </row>
    <row r="3" spans="1:6" x14ac:dyDescent="0.3">
      <c r="A3" s="2">
        <v>227545</v>
      </c>
      <c r="B3" s="2">
        <v>227544</v>
      </c>
      <c r="C3" s="2">
        <v>227546</v>
      </c>
      <c r="D3" s="2">
        <v>227545</v>
      </c>
      <c r="E3" s="2">
        <v>357308</v>
      </c>
      <c r="F3" s="2">
        <v>357307</v>
      </c>
    </row>
    <row r="4" spans="1:6" x14ac:dyDescent="0.3">
      <c r="A4" s="4"/>
      <c r="B4" s="4"/>
      <c r="C4" s="4"/>
      <c r="D4" s="4"/>
      <c r="E4" s="4" t="s">
        <v>10</v>
      </c>
      <c r="F4" s="4" t="s">
        <v>10</v>
      </c>
    </row>
    <row r="5" spans="1:6" x14ac:dyDescent="0.3">
      <c r="A5" s="4"/>
      <c r="B5" s="4"/>
      <c r="C5" s="4"/>
      <c r="D5" s="4"/>
      <c r="E5" s="4" t="s">
        <v>80</v>
      </c>
      <c r="F5" s="4" t="s">
        <v>80</v>
      </c>
    </row>
    <row r="6" spans="1:6" x14ac:dyDescent="0.3">
      <c r="A6" s="1" t="s">
        <v>18</v>
      </c>
      <c r="B6" s="2" t="s">
        <v>22</v>
      </c>
      <c r="C6" s="3" t="s">
        <v>0</v>
      </c>
      <c r="D6" s="3" t="s">
        <v>18</v>
      </c>
      <c r="E6" s="5">
        <v>0</v>
      </c>
      <c r="F6" s="5">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175C82-1390-4C87-BCB1-C8978BEBFE65}">
  <dimension ref="A1:G5985"/>
  <sheetViews>
    <sheetView workbookViewId="0">
      <selection activeCell="G2" sqref="G2"/>
    </sheetView>
  </sheetViews>
  <sheetFormatPr defaultRowHeight="14.4" x14ac:dyDescent="0.3"/>
  <cols>
    <col min="1" max="1" width="15.44140625" customWidth="1"/>
    <col min="2" max="2" width="12.21875" customWidth="1"/>
    <col min="3" max="3" width="16.6640625" customWidth="1"/>
    <col min="4" max="4" width="13.109375" customWidth="1"/>
    <col min="5" max="5" width="9.21875" customWidth="1"/>
    <col min="6" max="6" width="15" customWidth="1"/>
    <col min="7" max="7" width="16.33203125" customWidth="1"/>
  </cols>
  <sheetData>
    <row r="1" spans="1:7" x14ac:dyDescent="0.3">
      <c r="A1" t="s">
        <v>48</v>
      </c>
      <c r="B1" t="s">
        <v>49</v>
      </c>
      <c r="C1" t="s">
        <v>30</v>
      </c>
      <c r="D1" t="s">
        <v>31</v>
      </c>
      <c r="E1" t="s">
        <v>79</v>
      </c>
      <c r="F1" t="s">
        <v>81</v>
      </c>
      <c r="G1" t="s">
        <v>2</v>
      </c>
    </row>
    <row r="2" spans="1:7" x14ac:dyDescent="0.3">
      <c r="A2" t="s">
        <v>3</v>
      </c>
      <c r="B2" t="s">
        <v>29</v>
      </c>
      <c r="C2" t="s">
        <v>32</v>
      </c>
      <c r="D2">
        <v>227545</v>
      </c>
      <c r="E2" t="s">
        <v>6</v>
      </c>
      <c r="F2" t="s">
        <v>80</v>
      </c>
      <c r="G2" t="str">
        <f>[1]!SNLData(227539,$B2,$D2,$E2,$F2,,"Options:Curr=USD,Mag=Standard,ConvMethod=R")</f>
        <v>USA</v>
      </c>
    </row>
    <row r="3" spans="1:7" x14ac:dyDescent="0.3">
      <c r="A3" t="s">
        <v>3</v>
      </c>
      <c r="B3" t="s">
        <v>29</v>
      </c>
      <c r="C3" t="s">
        <v>32</v>
      </c>
      <c r="D3">
        <v>227545</v>
      </c>
      <c r="E3" t="s">
        <v>50</v>
      </c>
      <c r="F3" t="s">
        <v>80</v>
      </c>
      <c r="G3" t="str">
        <f>[1]!SNLData(227539,$B3,$D3,$E3,$F3,,"Options:Curr=USD,Mag=Standard,ConvMethod=R")</f>
        <v>USA</v>
      </c>
    </row>
    <row r="4" spans="1:7" x14ac:dyDescent="0.3">
      <c r="A4" t="s">
        <v>3</v>
      </c>
      <c r="B4" t="s">
        <v>29</v>
      </c>
      <c r="C4" t="s">
        <v>32</v>
      </c>
      <c r="D4">
        <v>227545</v>
      </c>
      <c r="E4" t="s">
        <v>51</v>
      </c>
      <c r="F4" t="s">
        <v>80</v>
      </c>
      <c r="G4" t="str">
        <f>[1]!SNLData(227539,$B4,$D4,$E4,$F4,,"Options:Curr=USD,Mag=Standard,ConvMethod=R")</f>
        <v>USA</v>
      </c>
    </row>
    <row r="5" spans="1:7" x14ac:dyDescent="0.3">
      <c r="A5" t="s">
        <v>3</v>
      </c>
      <c r="B5" t="s">
        <v>29</v>
      </c>
      <c r="C5" t="s">
        <v>32</v>
      </c>
      <c r="D5">
        <v>227545</v>
      </c>
      <c r="E5" t="s">
        <v>52</v>
      </c>
      <c r="F5" t="s">
        <v>80</v>
      </c>
      <c r="G5" t="str">
        <f>[1]!SNLData(227539,$B5,$D5,$E5,$F5,,"Options:Curr=USD,Mag=Standard,ConvMethod=R")</f>
        <v>USA</v>
      </c>
    </row>
    <row r="6" spans="1:7" x14ac:dyDescent="0.3">
      <c r="A6" t="s">
        <v>3</v>
      </c>
      <c r="B6" t="s">
        <v>29</v>
      </c>
      <c r="C6" t="s">
        <v>32</v>
      </c>
      <c r="D6">
        <v>227545</v>
      </c>
      <c r="E6" t="s">
        <v>53</v>
      </c>
      <c r="F6" t="s">
        <v>80</v>
      </c>
      <c r="G6" t="str">
        <f>[1]!SNLData(227539,$B6,$D6,$E6,$F6,,"Options:Curr=USD,Mag=Standard,ConvMethod=R")</f>
        <v>USA</v>
      </c>
    </row>
    <row r="7" spans="1:7" x14ac:dyDescent="0.3">
      <c r="A7" t="s">
        <v>3</v>
      </c>
      <c r="B7" t="s">
        <v>29</v>
      </c>
      <c r="C7" t="s">
        <v>32</v>
      </c>
      <c r="D7">
        <v>227545</v>
      </c>
      <c r="E7" t="s">
        <v>54</v>
      </c>
      <c r="F7" t="s">
        <v>80</v>
      </c>
      <c r="G7" t="str">
        <f>[1]!SNLData(227539,$B7,$D7,$E7,$F7,,"Options:Curr=USD,Mag=Standard,ConvMethod=R")</f>
        <v>USA</v>
      </c>
    </row>
    <row r="8" spans="1:7" x14ac:dyDescent="0.3">
      <c r="A8" t="s">
        <v>3</v>
      </c>
      <c r="B8" t="s">
        <v>29</v>
      </c>
      <c r="C8" t="s">
        <v>32</v>
      </c>
      <c r="D8">
        <v>227545</v>
      </c>
      <c r="E8" t="s">
        <v>55</v>
      </c>
      <c r="F8" t="s">
        <v>80</v>
      </c>
      <c r="G8" t="str">
        <f>[1]!SNLData(227539,$B8,$D8,$E8,$F8,,"Options:Curr=USD,Mag=Standard,ConvMethod=R")</f>
        <v>USA</v>
      </c>
    </row>
    <row r="9" spans="1:7" x14ac:dyDescent="0.3">
      <c r="A9" t="s">
        <v>3</v>
      </c>
      <c r="B9" t="s">
        <v>29</v>
      </c>
      <c r="C9" t="s">
        <v>32</v>
      </c>
      <c r="D9">
        <v>227545</v>
      </c>
      <c r="E9" t="s">
        <v>56</v>
      </c>
      <c r="F9" t="s">
        <v>80</v>
      </c>
      <c r="G9" t="str">
        <f>[1]!SNLData(227539,$B9,$D9,$E9,$F9,,"Options:Curr=USD,Mag=Standard,ConvMethod=R")</f>
        <v>USA</v>
      </c>
    </row>
    <row r="10" spans="1:7" x14ac:dyDescent="0.3">
      <c r="A10" t="s">
        <v>3</v>
      </c>
      <c r="B10" t="s">
        <v>29</v>
      </c>
      <c r="C10" t="s">
        <v>32</v>
      </c>
      <c r="D10">
        <v>227545</v>
      </c>
      <c r="E10" t="s">
        <v>57</v>
      </c>
      <c r="F10" t="s">
        <v>80</v>
      </c>
      <c r="G10" t="str">
        <f>[1]!SNLData(227539,$B10,$D10,$E10,$F10,,"Options:Curr=USD,Mag=Standard,ConvMethod=R")</f>
        <v>USA</v>
      </c>
    </row>
    <row r="11" spans="1:7" x14ac:dyDescent="0.3">
      <c r="A11" t="s">
        <v>3</v>
      </c>
      <c r="B11" t="s">
        <v>29</v>
      </c>
      <c r="C11" t="s">
        <v>32</v>
      </c>
      <c r="D11">
        <v>227545</v>
      </c>
      <c r="E11" t="s">
        <v>58</v>
      </c>
      <c r="F11" t="s">
        <v>80</v>
      </c>
      <c r="G11" t="str">
        <f>[1]!SNLData(227539,$B11,$D11,$E11,$F11,,"Options:Curr=USD,Mag=Standard,ConvMethod=R")</f>
        <v>USA</v>
      </c>
    </row>
    <row r="12" spans="1:7" x14ac:dyDescent="0.3">
      <c r="A12" t="s">
        <v>3</v>
      </c>
      <c r="B12" t="s">
        <v>29</v>
      </c>
      <c r="C12" t="s">
        <v>32</v>
      </c>
      <c r="D12">
        <v>227545</v>
      </c>
      <c r="E12" t="s">
        <v>7</v>
      </c>
      <c r="F12" t="s">
        <v>80</v>
      </c>
      <c r="G12" t="str">
        <f>[1]!SNLData(227539,$B12,$D12,$E12,$F12,,"Options:Curr=USD,Mag=Standard,ConvMethod=R")</f>
        <v>USA</v>
      </c>
    </row>
    <row r="13" spans="1:7" x14ac:dyDescent="0.3">
      <c r="A13" t="s">
        <v>3</v>
      </c>
      <c r="B13" t="s">
        <v>29</v>
      </c>
      <c r="C13" t="s">
        <v>32</v>
      </c>
      <c r="D13">
        <v>227545</v>
      </c>
      <c r="E13" t="s">
        <v>59</v>
      </c>
      <c r="F13" t="s">
        <v>80</v>
      </c>
      <c r="G13" t="str">
        <f>[1]!SNLData(227539,$B13,$D13,$E13,$F13,,"Options:Curr=USD,Mag=Standard,ConvMethod=R")</f>
        <v>USA</v>
      </c>
    </row>
    <row r="14" spans="1:7" x14ac:dyDescent="0.3">
      <c r="A14" t="s">
        <v>3</v>
      </c>
      <c r="B14" t="s">
        <v>29</v>
      </c>
      <c r="C14" t="s">
        <v>32</v>
      </c>
      <c r="D14">
        <v>227545</v>
      </c>
      <c r="E14" t="s">
        <v>60</v>
      </c>
      <c r="F14" t="s">
        <v>80</v>
      </c>
      <c r="G14" t="str">
        <f>[1]!SNLData(227539,$B14,$D14,$E14,$F14,,"Options:Curr=USD,Mag=Standard,ConvMethod=R")</f>
        <v>USA</v>
      </c>
    </row>
    <row r="15" spans="1:7" x14ac:dyDescent="0.3">
      <c r="A15" t="s">
        <v>3</v>
      </c>
      <c r="B15" t="s">
        <v>29</v>
      </c>
      <c r="C15" t="s">
        <v>32</v>
      </c>
      <c r="D15">
        <v>227545</v>
      </c>
      <c r="E15" t="s">
        <v>61</v>
      </c>
      <c r="F15" t="s">
        <v>80</v>
      </c>
      <c r="G15" t="str">
        <f>[1]!SNLData(227539,$B15,$D15,$E15,$F15,,"Options:Curr=USD,Mag=Standard,ConvMethod=R")</f>
        <v>USA</v>
      </c>
    </row>
    <row r="16" spans="1:7" x14ac:dyDescent="0.3">
      <c r="A16" t="s">
        <v>3</v>
      </c>
      <c r="B16" t="s">
        <v>29</v>
      </c>
      <c r="C16" t="s">
        <v>32</v>
      </c>
      <c r="D16">
        <v>227545</v>
      </c>
      <c r="E16" t="s">
        <v>62</v>
      </c>
      <c r="F16" t="s">
        <v>80</v>
      </c>
      <c r="G16" t="str">
        <f>[1]!SNLData(227539,$B16,$D16,$E16,$F16,,"Options:Curr=USD,Mag=Standard,ConvMethod=R")</f>
        <v>USA</v>
      </c>
    </row>
    <row r="17" spans="1:7" x14ac:dyDescent="0.3">
      <c r="A17" t="s">
        <v>3</v>
      </c>
      <c r="B17" t="s">
        <v>29</v>
      </c>
      <c r="C17" t="s">
        <v>32</v>
      </c>
      <c r="D17">
        <v>227545</v>
      </c>
      <c r="E17" t="s">
        <v>63</v>
      </c>
      <c r="F17" t="s">
        <v>80</v>
      </c>
      <c r="G17" t="str">
        <f>[1]!SNLData(227539,$B17,$D17,$E17,$F17,,"Options:Curr=USD,Mag=Standard,ConvMethod=R")</f>
        <v>USA</v>
      </c>
    </row>
    <row r="18" spans="1:7" x14ac:dyDescent="0.3">
      <c r="A18" t="s">
        <v>3</v>
      </c>
      <c r="B18" t="s">
        <v>29</v>
      </c>
      <c r="C18" t="s">
        <v>32</v>
      </c>
      <c r="D18">
        <v>227545</v>
      </c>
      <c r="E18" t="s">
        <v>64</v>
      </c>
      <c r="F18" t="s">
        <v>80</v>
      </c>
      <c r="G18" t="str">
        <f>[1]!SNLData(227539,$B18,$D18,$E18,$F18,,"Options:Curr=USD,Mag=Standard,ConvMethod=R")</f>
        <v>USA</v>
      </c>
    </row>
    <row r="19" spans="1:7" x14ac:dyDescent="0.3">
      <c r="A19" t="s">
        <v>3</v>
      </c>
      <c r="B19" t="s">
        <v>29</v>
      </c>
      <c r="C19" t="s">
        <v>32</v>
      </c>
      <c r="D19">
        <v>227545</v>
      </c>
      <c r="E19" t="s">
        <v>65</v>
      </c>
      <c r="F19" t="s">
        <v>80</v>
      </c>
      <c r="G19" t="str">
        <f>[1]!SNLData(227539,$B19,$D19,$E19,$F19,,"Options:Curr=USD,Mag=Standard,ConvMethod=R")</f>
        <v>USA</v>
      </c>
    </row>
    <row r="20" spans="1:7" x14ac:dyDescent="0.3">
      <c r="A20" t="s">
        <v>3</v>
      </c>
      <c r="B20" t="s">
        <v>29</v>
      </c>
      <c r="C20" t="s">
        <v>32</v>
      </c>
      <c r="D20">
        <v>227545</v>
      </c>
      <c r="E20" t="s">
        <v>66</v>
      </c>
      <c r="F20" t="s">
        <v>80</v>
      </c>
      <c r="G20" t="str">
        <f>[1]!SNLData(227539,$B20,$D20,$E20,$F20,,"Options:Curr=USD,Mag=Standard,ConvMethod=R")</f>
        <v>USA</v>
      </c>
    </row>
    <row r="21" spans="1:7" x14ac:dyDescent="0.3">
      <c r="A21" t="s">
        <v>3</v>
      </c>
      <c r="B21" t="s">
        <v>29</v>
      </c>
      <c r="C21" t="s">
        <v>32</v>
      </c>
      <c r="D21">
        <v>227545</v>
      </c>
      <c r="E21" t="s">
        <v>67</v>
      </c>
      <c r="F21" t="s">
        <v>80</v>
      </c>
      <c r="G21" t="str">
        <f>[1]!SNLData(227539,$B21,$D21,$E21,$F21,,"Options:Curr=USD,Mag=Standard,ConvMethod=R")</f>
        <v>USA</v>
      </c>
    </row>
    <row r="22" spans="1:7" x14ac:dyDescent="0.3">
      <c r="A22" t="s">
        <v>3</v>
      </c>
      <c r="B22" t="s">
        <v>29</v>
      </c>
      <c r="C22" t="s">
        <v>32</v>
      </c>
      <c r="D22">
        <v>227545</v>
      </c>
      <c r="E22" t="s">
        <v>8</v>
      </c>
      <c r="F22" t="s">
        <v>80</v>
      </c>
      <c r="G22" t="str">
        <f>[1]!SNLData(227539,$B22,$D22,$E22,$F22,,"Options:Curr=USD,Mag=Standard,ConvMethod=R")</f>
        <v>USA</v>
      </c>
    </row>
    <row r="23" spans="1:7" x14ac:dyDescent="0.3">
      <c r="A23" t="s">
        <v>3</v>
      </c>
      <c r="B23" t="s">
        <v>29</v>
      </c>
      <c r="C23" t="s">
        <v>32</v>
      </c>
      <c r="D23">
        <v>227545</v>
      </c>
      <c r="E23" t="s">
        <v>68</v>
      </c>
      <c r="F23" t="s">
        <v>80</v>
      </c>
      <c r="G23" t="str">
        <f>[1]!SNLData(227539,$B23,$D23,$E23,$F23,,"Options:Curr=USD,Mag=Standard,ConvMethod=R")</f>
        <v>USA</v>
      </c>
    </row>
    <row r="24" spans="1:7" x14ac:dyDescent="0.3">
      <c r="A24" t="s">
        <v>3</v>
      </c>
      <c r="B24" t="s">
        <v>29</v>
      </c>
      <c r="C24" t="s">
        <v>32</v>
      </c>
      <c r="D24">
        <v>227545</v>
      </c>
      <c r="E24" t="s">
        <v>69</v>
      </c>
      <c r="F24" t="s">
        <v>80</v>
      </c>
      <c r="G24" t="str">
        <f>[1]!SNLData(227539,$B24,$D24,$E24,$F24,,"Options:Curr=USD,Mag=Standard,ConvMethod=R")</f>
        <v>USA</v>
      </c>
    </row>
    <row r="25" spans="1:7" x14ac:dyDescent="0.3">
      <c r="A25" t="s">
        <v>3</v>
      </c>
      <c r="B25" t="s">
        <v>29</v>
      </c>
      <c r="C25" t="s">
        <v>32</v>
      </c>
      <c r="D25">
        <v>227545</v>
      </c>
      <c r="E25" t="s">
        <v>70</v>
      </c>
      <c r="F25" t="s">
        <v>80</v>
      </c>
      <c r="G25" t="str">
        <f>[1]!SNLData(227539,$B25,$D25,$E25,$F25,,"Options:Curr=USD,Mag=Standard,ConvMethod=R")</f>
        <v>USA</v>
      </c>
    </row>
    <row r="26" spans="1:7" x14ac:dyDescent="0.3">
      <c r="A26" t="s">
        <v>3</v>
      </c>
      <c r="B26" t="s">
        <v>29</v>
      </c>
      <c r="C26" t="s">
        <v>32</v>
      </c>
      <c r="D26">
        <v>227545</v>
      </c>
      <c r="E26" t="s">
        <v>71</v>
      </c>
      <c r="F26" t="s">
        <v>80</v>
      </c>
      <c r="G26" t="str">
        <f>[1]!SNLData(227539,$B26,$D26,$E26,$F26,,"Options:Curr=USD,Mag=Standard,ConvMethod=R")</f>
        <v>USA</v>
      </c>
    </row>
    <row r="27" spans="1:7" x14ac:dyDescent="0.3">
      <c r="A27" t="s">
        <v>3</v>
      </c>
      <c r="B27" t="s">
        <v>29</v>
      </c>
      <c r="C27" t="s">
        <v>32</v>
      </c>
      <c r="D27">
        <v>227545</v>
      </c>
      <c r="E27" t="s">
        <v>72</v>
      </c>
      <c r="F27" t="s">
        <v>80</v>
      </c>
      <c r="G27" t="str">
        <f>[1]!SNLData(227539,$B27,$D27,$E27,$F27,,"Options:Curr=USD,Mag=Standard,ConvMethod=R")</f>
        <v>USA</v>
      </c>
    </row>
    <row r="28" spans="1:7" x14ac:dyDescent="0.3">
      <c r="A28" t="s">
        <v>3</v>
      </c>
      <c r="B28" t="s">
        <v>29</v>
      </c>
      <c r="C28" t="s">
        <v>32</v>
      </c>
      <c r="D28">
        <v>227545</v>
      </c>
      <c r="E28" t="s">
        <v>73</v>
      </c>
      <c r="F28" t="s">
        <v>80</v>
      </c>
      <c r="G28" t="str">
        <f>[1]!SNLData(227539,$B28,$D28,$E28,$F28,,"Options:Curr=USD,Mag=Standard,ConvMethod=R")</f>
        <v>USA</v>
      </c>
    </row>
    <row r="29" spans="1:7" x14ac:dyDescent="0.3">
      <c r="A29" t="s">
        <v>3</v>
      </c>
      <c r="B29" t="s">
        <v>29</v>
      </c>
      <c r="C29" t="s">
        <v>32</v>
      </c>
      <c r="D29">
        <v>227545</v>
      </c>
      <c r="E29" t="s">
        <v>74</v>
      </c>
      <c r="F29" t="s">
        <v>80</v>
      </c>
      <c r="G29" t="str">
        <f>[1]!SNLData(227539,$B29,$D29,$E29,$F29,,"Options:Curr=USD,Mag=Standard,ConvMethod=R")</f>
        <v>USA</v>
      </c>
    </row>
    <row r="30" spans="1:7" x14ac:dyDescent="0.3">
      <c r="A30" t="s">
        <v>3</v>
      </c>
      <c r="B30" t="s">
        <v>29</v>
      </c>
      <c r="C30" t="s">
        <v>32</v>
      </c>
      <c r="D30">
        <v>227545</v>
      </c>
      <c r="E30" t="s">
        <v>75</v>
      </c>
      <c r="F30" t="s">
        <v>80</v>
      </c>
      <c r="G30" t="str">
        <f>[1]!SNLData(227539,$B30,$D30,$E30,$F30,,"Options:Curr=USD,Mag=Standard,ConvMethod=R")</f>
        <v>USA</v>
      </c>
    </row>
    <row r="31" spans="1:7" x14ac:dyDescent="0.3">
      <c r="A31" t="s">
        <v>3</v>
      </c>
      <c r="B31" t="s">
        <v>29</v>
      </c>
      <c r="C31" t="s">
        <v>32</v>
      </c>
      <c r="D31">
        <v>227545</v>
      </c>
      <c r="E31" t="s">
        <v>76</v>
      </c>
      <c r="F31" t="s">
        <v>80</v>
      </c>
      <c r="G31" t="str">
        <f>[1]!SNLData(227539,$B31,$D31,$E31,$F31,,"Options:Curr=USD,Mag=Standard,ConvMethod=R")</f>
        <v>USA</v>
      </c>
    </row>
    <row r="32" spans="1:7" x14ac:dyDescent="0.3">
      <c r="A32" t="s">
        <v>3</v>
      </c>
      <c r="B32" t="s">
        <v>29</v>
      </c>
      <c r="C32" t="s">
        <v>32</v>
      </c>
      <c r="D32">
        <v>227545</v>
      </c>
      <c r="E32" t="s">
        <v>9</v>
      </c>
      <c r="F32" t="s">
        <v>80</v>
      </c>
      <c r="G32" t="str">
        <f>[1]!SNLData(227539,$B32,$D32,$E32,$F32,,"Options:Curr=USD,Mag=Standard,ConvMethod=R")</f>
        <v>USA</v>
      </c>
    </row>
    <row r="33" spans="1:7" x14ac:dyDescent="0.3">
      <c r="A33" t="s">
        <v>3</v>
      </c>
      <c r="B33" t="s">
        <v>29</v>
      </c>
      <c r="C33" t="s">
        <v>32</v>
      </c>
      <c r="D33">
        <v>227545</v>
      </c>
      <c r="E33" t="s">
        <v>77</v>
      </c>
      <c r="F33" t="s">
        <v>80</v>
      </c>
      <c r="G33" t="str">
        <f>[1]!SNLData(227539,$B33,$D33,$E33,$F33,,"Options:Curr=USD,Mag=Standard,ConvMethod=R")</f>
        <v>USA</v>
      </c>
    </row>
    <row r="34" spans="1:7" x14ac:dyDescent="0.3">
      <c r="A34" t="s">
        <v>3</v>
      </c>
      <c r="B34" t="s">
        <v>29</v>
      </c>
      <c r="C34" t="s">
        <v>32</v>
      </c>
      <c r="D34">
        <v>227545</v>
      </c>
      <c r="E34" t="s">
        <v>78</v>
      </c>
      <c r="F34" t="s">
        <v>80</v>
      </c>
      <c r="G34" t="str">
        <f>[1]!SNLData(227539,$B34,$D34,$E34,$F34,,"Options:Curr=USD,Mag=Standard,ConvMethod=R")</f>
        <v>USA</v>
      </c>
    </row>
    <row r="35" spans="1:7" x14ac:dyDescent="0.3">
      <c r="A35" t="s">
        <v>3</v>
      </c>
      <c r="B35" t="s">
        <v>29</v>
      </c>
      <c r="C35" t="s">
        <v>32</v>
      </c>
      <c r="D35">
        <v>227545</v>
      </c>
      <c r="E35" t="s">
        <v>10</v>
      </c>
      <c r="F35" t="s">
        <v>80</v>
      </c>
      <c r="G35" t="str">
        <f>[1]!SNLData(227539,$B35,$D35,$E35,$F35,,"Options:Curr=USD,Mag=Standard,ConvMethod=R")</f>
        <v>USA</v>
      </c>
    </row>
    <row r="36" spans="1:7" x14ac:dyDescent="0.3">
      <c r="A36" t="s">
        <v>3</v>
      </c>
      <c r="B36" t="s">
        <v>29</v>
      </c>
      <c r="C36" t="s">
        <v>33</v>
      </c>
      <c r="D36">
        <v>227544</v>
      </c>
      <c r="E36" t="s">
        <v>6</v>
      </c>
      <c r="F36" t="s">
        <v>80</v>
      </c>
      <c r="G36" t="str">
        <f>[1]!SNLData(227539,$B36,$D36,$E36,$F36,,"Options:Curr=USD,Mag=Standard,ConvMethod=R")</f>
        <v>USA</v>
      </c>
    </row>
    <row r="37" spans="1:7" x14ac:dyDescent="0.3">
      <c r="A37" t="s">
        <v>3</v>
      </c>
      <c r="B37" t="s">
        <v>29</v>
      </c>
      <c r="C37" t="s">
        <v>33</v>
      </c>
      <c r="D37">
        <v>227544</v>
      </c>
      <c r="E37" t="s">
        <v>50</v>
      </c>
      <c r="F37" t="s">
        <v>80</v>
      </c>
      <c r="G37" t="str">
        <f>[1]!SNLData(227539,$B37,$D37,$E37,$F37,,"Options:Curr=USD,Mag=Standard,ConvMethod=R")</f>
        <v>USA</v>
      </c>
    </row>
    <row r="38" spans="1:7" x14ac:dyDescent="0.3">
      <c r="A38" t="s">
        <v>3</v>
      </c>
      <c r="B38" t="s">
        <v>29</v>
      </c>
      <c r="C38" t="s">
        <v>33</v>
      </c>
      <c r="D38">
        <v>227544</v>
      </c>
      <c r="E38" t="s">
        <v>51</v>
      </c>
      <c r="F38" t="s">
        <v>80</v>
      </c>
      <c r="G38" t="str">
        <f>[1]!SNLData(227539,$B38,$D38,$E38,$F38,,"Options:Curr=USD,Mag=Standard,ConvMethod=R")</f>
        <v>USA</v>
      </c>
    </row>
    <row r="39" spans="1:7" x14ac:dyDescent="0.3">
      <c r="A39" t="s">
        <v>3</v>
      </c>
      <c r="B39" t="s">
        <v>29</v>
      </c>
      <c r="C39" t="s">
        <v>33</v>
      </c>
      <c r="D39">
        <v>227544</v>
      </c>
      <c r="E39" t="s">
        <v>52</v>
      </c>
      <c r="F39" t="s">
        <v>80</v>
      </c>
      <c r="G39" t="str">
        <f>[1]!SNLData(227539,$B39,$D39,$E39,$F39,,"Options:Curr=USD,Mag=Standard,ConvMethod=R")</f>
        <v>USA</v>
      </c>
    </row>
    <row r="40" spans="1:7" x14ac:dyDescent="0.3">
      <c r="A40" t="s">
        <v>3</v>
      </c>
      <c r="B40" t="s">
        <v>29</v>
      </c>
      <c r="C40" t="s">
        <v>33</v>
      </c>
      <c r="D40">
        <v>227544</v>
      </c>
      <c r="E40" t="s">
        <v>53</v>
      </c>
      <c r="F40" t="s">
        <v>80</v>
      </c>
      <c r="G40" t="str">
        <f>[1]!SNLData(227539,$B40,$D40,$E40,$F40,,"Options:Curr=USD,Mag=Standard,ConvMethod=R")</f>
        <v>USA</v>
      </c>
    </row>
    <row r="41" spans="1:7" x14ac:dyDescent="0.3">
      <c r="A41" t="s">
        <v>3</v>
      </c>
      <c r="B41" t="s">
        <v>29</v>
      </c>
      <c r="C41" t="s">
        <v>33</v>
      </c>
      <c r="D41">
        <v>227544</v>
      </c>
      <c r="E41" t="s">
        <v>54</v>
      </c>
      <c r="F41" t="s">
        <v>80</v>
      </c>
      <c r="G41" t="str">
        <f>[1]!SNLData(227539,$B41,$D41,$E41,$F41,,"Options:Curr=USD,Mag=Standard,ConvMethod=R")</f>
        <v>USA</v>
      </c>
    </row>
    <row r="42" spans="1:7" x14ac:dyDescent="0.3">
      <c r="A42" t="s">
        <v>3</v>
      </c>
      <c r="B42" t="s">
        <v>29</v>
      </c>
      <c r="C42" t="s">
        <v>33</v>
      </c>
      <c r="D42">
        <v>227544</v>
      </c>
      <c r="E42" t="s">
        <v>55</v>
      </c>
      <c r="F42" t="s">
        <v>80</v>
      </c>
      <c r="G42" t="str">
        <f>[1]!SNLData(227539,$B42,$D42,$E42,$F42,,"Options:Curr=USD,Mag=Standard,ConvMethod=R")</f>
        <v>USA</v>
      </c>
    </row>
    <row r="43" spans="1:7" x14ac:dyDescent="0.3">
      <c r="A43" t="s">
        <v>3</v>
      </c>
      <c r="B43" t="s">
        <v>29</v>
      </c>
      <c r="C43" t="s">
        <v>33</v>
      </c>
      <c r="D43">
        <v>227544</v>
      </c>
      <c r="E43" t="s">
        <v>56</v>
      </c>
      <c r="F43" t="s">
        <v>80</v>
      </c>
      <c r="G43" t="str">
        <f>[1]!SNLData(227539,$B43,$D43,$E43,$F43,,"Options:Curr=USD,Mag=Standard,ConvMethod=R")</f>
        <v>USA</v>
      </c>
    </row>
    <row r="44" spans="1:7" x14ac:dyDescent="0.3">
      <c r="A44" t="s">
        <v>3</v>
      </c>
      <c r="B44" t="s">
        <v>29</v>
      </c>
      <c r="C44" t="s">
        <v>33</v>
      </c>
      <c r="D44">
        <v>227544</v>
      </c>
      <c r="E44" t="s">
        <v>57</v>
      </c>
      <c r="F44" t="s">
        <v>80</v>
      </c>
      <c r="G44" t="str">
        <f>[1]!SNLData(227539,$B44,$D44,$E44,$F44,,"Options:Curr=USD,Mag=Standard,ConvMethod=R")</f>
        <v>USA</v>
      </c>
    </row>
    <row r="45" spans="1:7" x14ac:dyDescent="0.3">
      <c r="A45" t="s">
        <v>3</v>
      </c>
      <c r="B45" t="s">
        <v>29</v>
      </c>
      <c r="C45" t="s">
        <v>33</v>
      </c>
      <c r="D45">
        <v>227544</v>
      </c>
      <c r="E45" t="s">
        <v>58</v>
      </c>
      <c r="F45" t="s">
        <v>80</v>
      </c>
      <c r="G45" t="str">
        <f>[1]!SNLData(227539,$B45,$D45,$E45,$F45,,"Options:Curr=USD,Mag=Standard,ConvMethod=R")</f>
        <v>USA</v>
      </c>
    </row>
    <row r="46" spans="1:7" x14ac:dyDescent="0.3">
      <c r="A46" t="s">
        <v>3</v>
      </c>
      <c r="B46" t="s">
        <v>29</v>
      </c>
      <c r="C46" t="s">
        <v>33</v>
      </c>
      <c r="D46">
        <v>227544</v>
      </c>
      <c r="E46" t="s">
        <v>7</v>
      </c>
      <c r="F46" t="s">
        <v>80</v>
      </c>
      <c r="G46" t="str">
        <f>[1]!SNLData(227539,$B46,$D46,$E46,$F46,,"Options:Curr=USD,Mag=Standard,ConvMethod=R")</f>
        <v>USA</v>
      </c>
    </row>
    <row r="47" spans="1:7" x14ac:dyDescent="0.3">
      <c r="A47" t="s">
        <v>3</v>
      </c>
      <c r="B47" t="s">
        <v>29</v>
      </c>
      <c r="C47" t="s">
        <v>33</v>
      </c>
      <c r="D47">
        <v>227544</v>
      </c>
      <c r="E47" t="s">
        <v>59</v>
      </c>
      <c r="F47" t="s">
        <v>80</v>
      </c>
      <c r="G47" t="str">
        <f>[1]!SNLData(227539,$B47,$D47,$E47,$F47,,"Options:Curr=USD,Mag=Standard,ConvMethod=R")</f>
        <v>USA</v>
      </c>
    </row>
    <row r="48" spans="1:7" x14ac:dyDescent="0.3">
      <c r="A48" t="s">
        <v>3</v>
      </c>
      <c r="B48" t="s">
        <v>29</v>
      </c>
      <c r="C48" t="s">
        <v>33</v>
      </c>
      <c r="D48">
        <v>227544</v>
      </c>
      <c r="E48" t="s">
        <v>60</v>
      </c>
      <c r="F48" t="s">
        <v>80</v>
      </c>
      <c r="G48" t="str">
        <f>[1]!SNLData(227539,$B48,$D48,$E48,$F48,,"Options:Curr=USD,Mag=Standard,ConvMethod=R")</f>
        <v>USA</v>
      </c>
    </row>
    <row r="49" spans="1:7" x14ac:dyDescent="0.3">
      <c r="A49" t="s">
        <v>3</v>
      </c>
      <c r="B49" t="s">
        <v>29</v>
      </c>
      <c r="C49" t="s">
        <v>33</v>
      </c>
      <c r="D49">
        <v>227544</v>
      </c>
      <c r="E49" t="s">
        <v>61</v>
      </c>
      <c r="F49" t="s">
        <v>80</v>
      </c>
      <c r="G49" t="str">
        <f>[1]!SNLData(227539,$B49,$D49,$E49,$F49,,"Options:Curr=USD,Mag=Standard,ConvMethod=R")</f>
        <v>USA</v>
      </c>
    </row>
    <row r="50" spans="1:7" x14ac:dyDescent="0.3">
      <c r="A50" t="s">
        <v>3</v>
      </c>
      <c r="B50" t="s">
        <v>29</v>
      </c>
      <c r="C50" t="s">
        <v>33</v>
      </c>
      <c r="D50">
        <v>227544</v>
      </c>
      <c r="E50" t="s">
        <v>62</v>
      </c>
      <c r="F50" t="s">
        <v>80</v>
      </c>
      <c r="G50" t="str">
        <f>[1]!SNLData(227539,$B50,$D50,$E50,$F50,,"Options:Curr=USD,Mag=Standard,ConvMethod=R")</f>
        <v>USA</v>
      </c>
    </row>
    <row r="51" spans="1:7" x14ac:dyDescent="0.3">
      <c r="A51" t="s">
        <v>3</v>
      </c>
      <c r="B51" t="s">
        <v>29</v>
      </c>
      <c r="C51" t="s">
        <v>33</v>
      </c>
      <c r="D51">
        <v>227544</v>
      </c>
      <c r="E51" t="s">
        <v>63</v>
      </c>
      <c r="F51" t="s">
        <v>80</v>
      </c>
      <c r="G51" t="str">
        <f>[1]!SNLData(227539,$B51,$D51,$E51,$F51,,"Options:Curr=USD,Mag=Standard,ConvMethod=R")</f>
        <v>USA</v>
      </c>
    </row>
    <row r="52" spans="1:7" x14ac:dyDescent="0.3">
      <c r="A52" t="s">
        <v>3</v>
      </c>
      <c r="B52" t="s">
        <v>29</v>
      </c>
      <c r="C52" t="s">
        <v>33</v>
      </c>
      <c r="D52">
        <v>227544</v>
      </c>
      <c r="E52" t="s">
        <v>64</v>
      </c>
      <c r="F52" t="s">
        <v>80</v>
      </c>
      <c r="G52" t="str">
        <f>[1]!SNLData(227539,$B52,$D52,$E52,$F52,,"Options:Curr=USD,Mag=Standard,ConvMethod=R")</f>
        <v>USA</v>
      </c>
    </row>
    <row r="53" spans="1:7" x14ac:dyDescent="0.3">
      <c r="A53" t="s">
        <v>3</v>
      </c>
      <c r="B53" t="s">
        <v>29</v>
      </c>
      <c r="C53" t="s">
        <v>33</v>
      </c>
      <c r="D53">
        <v>227544</v>
      </c>
      <c r="E53" t="s">
        <v>65</v>
      </c>
      <c r="F53" t="s">
        <v>80</v>
      </c>
      <c r="G53" t="str">
        <f>[1]!SNLData(227539,$B53,$D53,$E53,$F53,,"Options:Curr=USD,Mag=Standard,ConvMethod=R")</f>
        <v>USA</v>
      </c>
    </row>
    <row r="54" spans="1:7" x14ac:dyDescent="0.3">
      <c r="A54" t="s">
        <v>3</v>
      </c>
      <c r="B54" t="s">
        <v>29</v>
      </c>
      <c r="C54" t="s">
        <v>33</v>
      </c>
      <c r="D54">
        <v>227544</v>
      </c>
      <c r="E54" t="s">
        <v>66</v>
      </c>
      <c r="F54" t="s">
        <v>80</v>
      </c>
      <c r="G54" t="str">
        <f>[1]!SNLData(227539,$B54,$D54,$E54,$F54,,"Options:Curr=USD,Mag=Standard,ConvMethod=R")</f>
        <v>USA</v>
      </c>
    </row>
    <row r="55" spans="1:7" x14ac:dyDescent="0.3">
      <c r="A55" t="s">
        <v>3</v>
      </c>
      <c r="B55" t="s">
        <v>29</v>
      </c>
      <c r="C55" t="s">
        <v>33</v>
      </c>
      <c r="D55">
        <v>227544</v>
      </c>
      <c r="E55" t="s">
        <v>67</v>
      </c>
      <c r="F55" t="s">
        <v>80</v>
      </c>
      <c r="G55" t="str">
        <f>[1]!SNLData(227539,$B55,$D55,$E55,$F55,,"Options:Curr=USD,Mag=Standard,ConvMethod=R")</f>
        <v>USA</v>
      </c>
    </row>
    <row r="56" spans="1:7" x14ac:dyDescent="0.3">
      <c r="A56" t="s">
        <v>3</v>
      </c>
      <c r="B56" t="s">
        <v>29</v>
      </c>
      <c r="C56" t="s">
        <v>33</v>
      </c>
      <c r="D56">
        <v>227544</v>
      </c>
      <c r="E56" t="s">
        <v>8</v>
      </c>
      <c r="F56" t="s">
        <v>80</v>
      </c>
      <c r="G56" t="str">
        <f>[1]!SNLData(227539,$B56,$D56,$E56,$F56,,"Options:Curr=USD,Mag=Standard,ConvMethod=R")</f>
        <v>USA</v>
      </c>
    </row>
    <row r="57" spans="1:7" x14ac:dyDescent="0.3">
      <c r="A57" t="s">
        <v>3</v>
      </c>
      <c r="B57" t="s">
        <v>29</v>
      </c>
      <c r="C57" t="s">
        <v>33</v>
      </c>
      <c r="D57">
        <v>227544</v>
      </c>
      <c r="E57" t="s">
        <v>68</v>
      </c>
      <c r="F57" t="s">
        <v>80</v>
      </c>
      <c r="G57" t="str">
        <f>[1]!SNLData(227539,$B57,$D57,$E57,$F57,,"Options:Curr=USD,Mag=Standard,ConvMethod=R")</f>
        <v>USA</v>
      </c>
    </row>
    <row r="58" spans="1:7" x14ac:dyDescent="0.3">
      <c r="A58" t="s">
        <v>3</v>
      </c>
      <c r="B58" t="s">
        <v>29</v>
      </c>
      <c r="C58" t="s">
        <v>33</v>
      </c>
      <c r="D58">
        <v>227544</v>
      </c>
      <c r="E58" t="s">
        <v>69</v>
      </c>
      <c r="F58" t="s">
        <v>80</v>
      </c>
      <c r="G58" t="str">
        <f>[1]!SNLData(227539,$B58,$D58,$E58,$F58,,"Options:Curr=USD,Mag=Standard,ConvMethod=R")</f>
        <v>USA</v>
      </c>
    </row>
    <row r="59" spans="1:7" x14ac:dyDescent="0.3">
      <c r="A59" t="s">
        <v>3</v>
      </c>
      <c r="B59" t="s">
        <v>29</v>
      </c>
      <c r="C59" t="s">
        <v>33</v>
      </c>
      <c r="D59">
        <v>227544</v>
      </c>
      <c r="E59" t="s">
        <v>70</v>
      </c>
      <c r="F59" t="s">
        <v>80</v>
      </c>
      <c r="G59" t="str">
        <f>[1]!SNLData(227539,$B59,$D59,$E59,$F59,,"Options:Curr=USD,Mag=Standard,ConvMethod=R")</f>
        <v>USA</v>
      </c>
    </row>
    <row r="60" spans="1:7" x14ac:dyDescent="0.3">
      <c r="A60" t="s">
        <v>3</v>
      </c>
      <c r="B60" t="s">
        <v>29</v>
      </c>
      <c r="C60" t="s">
        <v>33</v>
      </c>
      <c r="D60">
        <v>227544</v>
      </c>
      <c r="E60" t="s">
        <v>71</v>
      </c>
      <c r="F60" t="s">
        <v>80</v>
      </c>
      <c r="G60" t="str">
        <f>[1]!SNLData(227539,$B60,$D60,$E60,$F60,,"Options:Curr=USD,Mag=Standard,ConvMethod=R")</f>
        <v>USA</v>
      </c>
    </row>
    <row r="61" spans="1:7" x14ac:dyDescent="0.3">
      <c r="A61" t="s">
        <v>3</v>
      </c>
      <c r="B61" t="s">
        <v>29</v>
      </c>
      <c r="C61" t="s">
        <v>33</v>
      </c>
      <c r="D61">
        <v>227544</v>
      </c>
      <c r="E61" t="s">
        <v>72</v>
      </c>
      <c r="F61" t="s">
        <v>80</v>
      </c>
      <c r="G61" t="str">
        <f>[1]!SNLData(227539,$B61,$D61,$E61,$F61,,"Options:Curr=USD,Mag=Standard,ConvMethod=R")</f>
        <v>USA</v>
      </c>
    </row>
    <row r="62" spans="1:7" x14ac:dyDescent="0.3">
      <c r="A62" t="s">
        <v>3</v>
      </c>
      <c r="B62" t="s">
        <v>29</v>
      </c>
      <c r="C62" t="s">
        <v>33</v>
      </c>
      <c r="D62">
        <v>227544</v>
      </c>
      <c r="E62" t="s">
        <v>73</v>
      </c>
      <c r="F62" t="s">
        <v>80</v>
      </c>
      <c r="G62" t="str">
        <f>[1]!SNLData(227539,$B62,$D62,$E62,$F62,,"Options:Curr=USD,Mag=Standard,ConvMethod=R")</f>
        <v>USA</v>
      </c>
    </row>
    <row r="63" spans="1:7" x14ac:dyDescent="0.3">
      <c r="A63" t="s">
        <v>3</v>
      </c>
      <c r="B63" t="s">
        <v>29</v>
      </c>
      <c r="C63" t="s">
        <v>33</v>
      </c>
      <c r="D63">
        <v>227544</v>
      </c>
      <c r="E63" t="s">
        <v>74</v>
      </c>
      <c r="F63" t="s">
        <v>80</v>
      </c>
      <c r="G63" t="str">
        <f>[1]!SNLData(227539,$B63,$D63,$E63,$F63,,"Options:Curr=USD,Mag=Standard,ConvMethod=R")</f>
        <v>USA</v>
      </c>
    </row>
    <row r="64" spans="1:7" x14ac:dyDescent="0.3">
      <c r="A64" t="s">
        <v>3</v>
      </c>
      <c r="B64" t="s">
        <v>29</v>
      </c>
      <c r="C64" t="s">
        <v>33</v>
      </c>
      <c r="D64">
        <v>227544</v>
      </c>
      <c r="E64" t="s">
        <v>75</v>
      </c>
      <c r="F64" t="s">
        <v>80</v>
      </c>
      <c r="G64" t="str">
        <f>[1]!SNLData(227539,$B64,$D64,$E64,$F64,,"Options:Curr=USD,Mag=Standard,ConvMethod=R")</f>
        <v>USA</v>
      </c>
    </row>
    <row r="65" spans="1:7" x14ac:dyDescent="0.3">
      <c r="A65" t="s">
        <v>3</v>
      </c>
      <c r="B65" t="s">
        <v>29</v>
      </c>
      <c r="C65" t="s">
        <v>33</v>
      </c>
      <c r="D65">
        <v>227544</v>
      </c>
      <c r="E65" t="s">
        <v>76</v>
      </c>
      <c r="F65" t="s">
        <v>80</v>
      </c>
      <c r="G65" t="str">
        <f>[1]!SNLData(227539,$B65,$D65,$E65,$F65,,"Options:Curr=USD,Mag=Standard,ConvMethod=R")</f>
        <v>USA</v>
      </c>
    </row>
    <row r="66" spans="1:7" x14ac:dyDescent="0.3">
      <c r="A66" t="s">
        <v>3</v>
      </c>
      <c r="B66" t="s">
        <v>29</v>
      </c>
      <c r="C66" t="s">
        <v>33</v>
      </c>
      <c r="D66">
        <v>227544</v>
      </c>
      <c r="E66" t="s">
        <v>9</v>
      </c>
      <c r="F66" t="s">
        <v>80</v>
      </c>
      <c r="G66" t="str">
        <f>[1]!SNLData(227539,$B66,$D66,$E66,$F66,,"Options:Curr=USD,Mag=Standard,ConvMethod=R")</f>
        <v>USA</v>
      </c>
    </row>
    <row r="67" spans="1:7" x14ac:dyDescent="0.3">
      <c r="A67" t="s">
        <v>3</v>
      </c>
      <c r="B67" t="s">
        <v>29</v>
      </c>
      <c r="C67" t="s">
        <v>33</v>
      </c>
      <c r="D67">
        <v>227544</v>
      </c>
      <c r="E67" t="s">
        <v>77</v>
      </c>
      <c r="F67" t="s">
        <v>80</v>
      </c>
      <c r="G67" t="str">
        <f>[1]!SNLData(227539,$B67,$D67,$E67,$F67,,"Options:Curr=USD,Mag=Standard,ConvMethod=R")</f>
        <v>USA</v>
      </c>
    </row>
    <row r="68" spans="1:7" x14ac:dyDescent="0.3">
      <c r="A68" t="s">
        <v>3</v>
      </c>
      <c r="B68" t="s">
        <v>29</v>
      </c>
      <c r="C68" t="s">
        <v>33</v>
      </c>
      <c r="D68">
        <v>227544</v>
      </c>
      <c r="E68" t="s">
        <v>78</v>
      </c>
      <c r="F68" t="s">
        <v>80</v>
      </c>
      <c r="G68" t="str">
        <f>[1]!SNLData(227539,$B68,$D68,$E68,$F68,,"Options:Curr=USD,Mag=Standard,ConvMethod=R")</f>
        <v>USA</v>
      </c>
    </row>
    <row r="69" spans="1:7" x14ac:dyDescent="0.3">
      <c r="A69" t="s">
        <v>3</v>
      </c>
      <c r="B69" t="s">
        <v>29</v>
      </c>
      <c r="C69" t="s">
        <v>33</v>
      </c>
      <c r="D69">
        <v>227544</v>
      </c>
      <c r="E69" t="s">
        <v>10</v>
      </c>
      <c r="F69" t="s">
        <v>80</v>
      </c>
      <c r="G69" t="str">
        <f>[1]!SNLData(227539,$B69,$D69,$E69,$F69,,"Options:Curr=USD,Mag=Standard,ConvMethod=R")</f>
        <v>USA</v>
      </c>
    </row>
    <row r="70" spans="1:7" x14ac:dyDescent="0.3">
      <c r="A70" t="s">
        <v>3</v>
      </c>
      <c r="B70" t="s">
        <v>29</v>
      </c>
      <c r="C70" t="s">
        <v>34</v>
      </c>
      <c r="D70">
        <v>227546</v>
      </c>
      <c r="E70" t="s">
        <v>6</v>
      </c>
      <c r="F70" t="s">
        <v>80</v>
      </c>
      <c r="G70" t="str">
        <f>[1]!SNLData(227539,$B70,$D70,$E70,$F70,,"Options:Curr=USD,Mag=Standard,ConvMethod=R")</f>
        <v>Country</v>
      </c>
    </row>
    <row r="71" spans="1:7" x14ac:dyDescent="0.3">
      <c r="A71" t="s">
        <v>3</v>
      </c>
      <c r="B71" t="s">
        <v>29</v>
      </c>
      <c r="C71" t="s">
        <v>34</v>
      </c>
      <c r="D71">
        <v>227546</v>
      </c>
      <c r="E71" t="s">
        <v>50</v>
      </c>
      <c r="F71" t="s">
        <v>80</v>
      </c>
      <c r="G71" t="str">
        <f>[1]!SNLData(227539,$B71,$D71,$E71,$F71,,"Options:Curr=USD,Mag=Standard,ConvMethod=R")</f>
        <v>Country</v>
      </c>
    </row>
    <row r="72" spans="1:7" x14ac:dyDescent="0.3">
      <c r="A72" t="s">
        <v>3</v>
      </c>
      <c r="B72" t="s">
        <v>29</v>
      </c>
      <c r="C72" t="s">
        <v>34</v>
      </c>
      <c r="D72">
        <v>227546</v>
      </c>
      <c r="E72" t="s">
        <v>51</v>
      </c>
      <c r="F72" t="s">
        <v>80</v>
      </c>
      <c r="G72" t="str">
        <f>[1]!SNLData(227539,$B72,$D72,$E72,$F72,,"Options:Curr=USD,Mag=Standard,ConvMethod=R")</f>
        <v>Country</v>
      </c>
    </row>
    <row r="73" spans="1:7" x14ac:dyDescent="0.3">
      <c r="A73" t="s">
        <v>3</v>
      </c>
      <c r="B73" t="s">
        <v>29</v>
      </c>
      <c r="C73" t="s">
        <v>34</v>
      </c>
      <c r="D73">
        <v>227546</v>
      </c>
      <c r="E73" t="s">
        <v>52</v>
      </c>
      <c r="F73" t="s">
        <v>80</v>
      </c>
      <c r="G73" t="str">
        <f>[1]!SNLData(227539,$B73,$D73,$E73,$F73,,"Options:Curr=USD,Mag=Standard,ConvMethod=R")</f>
        <v>Country</v>
      </c>
    </row>
    <row r="74" spans="1:7" x14ac:dyDescent="0.3">
      <c r="A74" t="s">
        <v>3</v>
      </c>
      <c r="B74" t="s">
        <v>29</v>
      </c>
      <c r="C74" t="s">
        <v>34</v>
      </c>
      <c r="D74">
        <v>227546</v>
      </c>
      <c r="E74" t="s">
        <v>53</v>
      </c>
      <c r="F74" t="s">
        <v>80</v>
      </c>
      <c r="G74" t="str">
        <f>[1]!SNLData(227539,$B74,$D74,$E74,$F74,,"Options:Curr=USD,Mag=Standard,ConvMethod=R")</f>
        <v>Country</v>
      </c>
    </row>
    <row r="75" spans="1:7" x14ac:dyDescent="0.3">
      <c r="A75" t="s">
        <v>3</v>
      </c>
      <c r="B75" t="s">
        <v>29</v>
      </c>
      <c r="C75" t="s">
        <v>34</v>
      </c>
      <c r="D75">
        <v>227546</v>
      </c>
      <c r="E75" t="s">
        <v>54</v>
      </c>
      <c r="F75" t="s">
        <v>80</v>
      </c>
      <c r="G75" t="str">
        <f>[1]!SNLData(227539,$B75,$D75,$E75,$F75,,"Options:Curr=USD,Mag=Standard,ConvMethod=R")</f>
        <v>Country</v>
      </c>
    </row>
    <row r="76" spans="1:7" x14ac:dyDescent="0.3">
      <c r="A76" t="s">
        <v>3</v>
      </c>
      <c r="B76" t="s">
        <v>29</v>
      </c>
      <c r="C76" t="s">
        <v>34</v>
      </c>
      <c r="D76">
        <v>227546</v>
      </c>
      <c r="E76" t="s">
        <v>55</v>
      </c>
      <c r="F76" t="s">
        <v>80</v>
      </c>
      <c r="G76" t="str">
        <f>[1]!SNLData(227539,$B76,$D76,$E76,$F76,,"Options:Curr=USD,Mag=Standard,ConvMethod=R")</f>
        <v>Country</v>
      </c>
    </row>
    <row r="77" spans="1:7" x14ac:dyDescent="0.3">
      <c r="A77" t="s">
        <v>3</v>
      </c>
      <c r="B77" t="s">
        <v>29</v>
      </c>
      <c r="C77" t="s">
        <v>34</v>
      </c>
      <c r="D77">
        <v>227546</v>
      </c>
      <c r="E77" t="s">
        <v>56</v>
      </c>
      <c r="F77" t="s">
        <v>80</v>
      </c>
      <c r="G77" t="str">
        <f>[1]!SNLData(227539,$B77,$D77,$E77,$F77,,"Options:Curr=USD,Mag=Standard,ConvMethod=R")</f>
        <v>Country</v>
      </c>
    </row>
    <row r="78" spans="1:7" x14ac:dyDescent="0.3">
      <c r="A78" t="s">
        <v>3</v>
      </c>
      <c r="B78" t="s">
        <v>29</v>
      </c>
      <c r="C78" t="s">
        <v>34</v>
      </c>
      <c r="D78">
        <v>227546</v>
      </c>
      <c r="E78" t="s">
        <v>57</v>
      </c>
      <c r="F78" t="s">
        <v>80</v>
      </c>
      <c r="G78" t="str">
        <f>[1]!SNLData(227539,$B78,$D78,$E78,$F78,,"Options:Curr=USD,Mag=Standard,ConvMethod=R")</f>
        <v>Country</v>
      </c>
    </row>
    <row r="79" spans="1:7" x14ac:dyDescent="0.3">
      <c r="A79" t="s">
        <v>3</v>
      </c>
      <c r="B79" t="s">
        <v>29</v>
      </c>
      <c r="C79" t="s">
        <v>34</v>
      </c>
      <c r="D79">
        <v>227546</v>
      </c>
      <c r="E79" t="s">
        <v>58</v>
      </c>
      <c r="F79" t="s">
        <v>80</v>
      </c>
      <c r="G79" t="str">
        <f>[1]!SNLData(227539,$B79,$D79,$E79,$F79,,"Options:Curr=USD,Mag=Standard,ConvMethod=R")</f>
        <v>Country</v>
      </c>
    </row>
    <row r="80" spans="1:7" x14ac:dyDescent="0.3">
      <c r="A80" t="s">
        <v>3</v>
      </c>
      <c r="B80" t="s">
        <v>29</v>
      </c>
      <c r="C80" t="s">
        <v>34</v>
      </c>
      <c r="D80">
        <v>227546</v>
      </c>
      <c r="E80" t="s">
        <v>7</v>
      </c>
      <c r="F80" t="s">
        <v>80</v>
      </c>
      <c r="G80" t="str">
        <f>[1]!SNLData(227539,$B80,$D80,$E80,$F80,,"Options:Curr=USD,Mag=Standard,ConvMethod=R")</f>
        <v>Country</v>
      </c>
    </row>
    <row r="81" spans="1:7" x14ac:dyDescent="0.3">
      <c r="A81" t="s">
        <v>3</v>
      </c>
      <c r="B81" t="s">
        <v>29</v>
      </c>
      <c r="C81" t="s">
        <v>34</v>
      </c>
      <c r="D81">
        <v>227546</v>
      </c>
      <c r="E81" t="s">
        <v>59</v>
      </c>
      <c r="F81" t="s">
        <v>80</v>
      </c>
      <c r="G81" t="str">
        <f>[1]!SNLData(227539,$B81,$D81,$E81,$F81,,"Options:Curr=USD,Mag=Standard,ConvMethod=R")</f>
        <v>Country</v>
      </c>
    </row>
    <row r="82" spans="1:7" x14ac:dyDescent="0.3">
      <c r="A82" t="s">
        <v>3</v>
      </c>
      <c r="B82" t="s">
        <v>29</v>
      </c>
      <c r="C82" t="s">
        <v>34</v>
      </c>
      <c r="D82">
        <v>227546</v>
      </c>
      <c r="E82" t="s">
        <v>60</v>
      </c>
      <c r="F82" t="s">
        <v>80</v>
      </c>
      <c r="G82" t="str">
        <f>[1]!SNLData(227539,$B82,$D82,$E82,$F82,,"Options:Curr=USD,Mag=Standard,ConvMethod=R")</f>
        <v>Country</v>
      </c>
    </row>
    <row r="83" spans="1:7" x14ac:dyDescent="0.3">
      <c r="A83" t="s">
        <v>3</v>
      </c>
      <c r="B83" t="s">
        <v>29</v>
      </c>
      <c r="C83" t="s">
        <v>34</v>
      </c>
      <c r="D83">
        <v>227546</v>
      </c>
      <c r="E83" t="s">
        <v>61</v>
      </c>
      <c r="F83" t="s">
        <v>80</v>
      </c>
      <c r="G83" t="str">
        <f>[1]!SNLData(227539,$B83,$D83,$E83,$F83,,"Options:Curr=USD,Mag=Standard,ConvMethod=R")</f>
        <v>Country</v>
      </c>
    </row>
    <row r="84" spans="1:7" x14ac:dyDescent="0.3">
      <c r="A84" t="s">
        <v>3</v>
      </c>
      <c r="B84" t="s">
        <v>29</v>
      </c>
      <c r="C84" t="s">
        <v>34</v>
      </c>
      <c r="D84">
        <v>227546</v>
      </c>
      <c r="E84" t="s">
        <v>62</v>
      </c>
      <c r="F84" t="s">
        <v>80</v>
      </c>
      <c r="G84" t="str">
        <f>[1]!SNLData(227539,$B84,$D84,$E84,$F84,,"Options:Curr=USD,Mag=Standard,ConvMethod=R")</f>
        <v>Country</v>
      </c>
    </row>
    <row r="85" spans="1:7" x14ac:dyDescent="0.3">
      <c r="A85" t="s">
        <v>3</v>
      </c>
      <c r="B85" t="s">
        <v>29</v>
      </c>
      <c r="C85" t="s">
        <v>34</v>
      </c>
      <c r="D85">
        <v>227546</v>
      </c>
      <c r="E85" t="s">
        <v>63</v>
      </c>
      <c r="F85" t="s">
        <v>80</v>
      </c>
      <c r="G85" t="str">
        <f>[1]!SNLData(227539,$B85,$D85,$E85,$F85,,"Options:Curr=USD,Mag=Standard,ConvMethod=R")</f>
        <v>Country</v>
      </c>
    </row>
    <row r="86" spans="1:7" x14ac:dyDescent="0.3">
      <c r="A86" t="s">
        <v>3</v>
      </c>
      <c r="B86" t="s">
        <v>29</v>
      </c>
      <c r="C86" t="s">
        <v>34</v>
      </c>
      <c r="D86">
        <v>227546</v>
      </c>
      <c r="E86" t="s">
        <v>64</v>
      </c>
      <c r="F86" t="s">
        <v>80</v>
      </c>
      <c r="G86" t="str">
        <f>[1]!SNLData(227539,$B86,$D86,$E86,$F86,,"Options:Curr=USD,Mag=Standard,ConvMethod=R")</f>
        <v>Country</v>
      </c>
    </row>
    <row r="87" spans="1:7" x14ac:dyDescent="0.3">
      <c r="A87" t="s">
        <v>3</v>
      </c>
      <c r="B87" t="s">
        <v>29</v>
      </c>
      <c r="C87" t="s">
        <v>34</v>
      </c>
      <c r="D87">
        <v>227546</v>
      </c>
      <c r="E87" t="s">
        <v>65</v>
      </c>
      <c r="F87" t="s">
        <v>80</v>
      </c>
      <c r="G87" t="str">
        <f>[1]!SNLData(227539,$B87,$D87,$E87,$F87,,"Options:Curr=USD,Mag=Standard,ConvMethod=R")</f>
        <v>Country</v>
      </c>
    </row>
    <row r="88" spans="1:7" x14ac:dyDescent="0.3">
      <c r="A88" t="s">
        <v>3</v>
      </c>
      <c r="B88" t="s">
        <v>29</v>
      </c>
      <c r="C88" t="s">
        <v>34</v>
      </c>
      <c r="D88">
        <v>227546</v>
      </c>
      <c r="E88" t="s">
        <v>66</v>
      </c>
      <c r="F88" t="s">
        <v>80</v>
      </c>
      <c r="G88" t="str">
        <f>[1]!SNLData(227539,$B88,$D88,$E88,$F88,,"Options:Curr=USD,Mag=Standard,ConvMethod=R")</f>
        <v>Country</v>
      </c>
    </row>
    <row r="89" spans="1:7" x14ac:dyDescent="0.3">
      <c r="A89" t="s">
        <v>3</v>
      </c>
      <c r="B89" t="s">
        <v>29</v>
      </c>
      <c r="C89" t="s">
        <v>34</v>
      </c>
      <c r="D89">
        <v>227546</v>
      </c>
      <c r="E89" t="s">
        <v>67</v>
      </c>
      <c r="F89" t="s">
        <v>80</v>
      </c>
      <c r="G89" t="str">
        <f>[1]!SNLData(227539,$B89,$D89,$E89,$F89,,"Options:Curr=USD,Mag=Standard,ConvMethod=R")</f>
        <v>Country</v>
      </c>
    </row>
    <row r="90" spans="1:7" x14ac:dyDescent="0.3">
      <c r="A90" t="s">
        <v>3</v>
      </c>
      <c r="B90" t="s">
        <v>29</v>
      </c>
      <c r="C90" t="s">
        <v>34</v>
      </c>
      <c r="D90">
        <v>227546</v>
      </c>
      <c r="E90" t="s">
        <v>8</v>
      </c>
      <c r="F90" t="s">
        <v>80</v>
      </c>
      <c r="G90" t="str">
        <f>[1]!SNLData(227539,$B90,$D90,$E90,$F90,,"Options:Curr=USD,Mag=Standard,ConvMethod=R")</f>
        <v>Country</v>
      </c>
    </row>
    <row r="91" spans="1:7" x14ac:dyDescent="0.3">
      <c r="A91" t="s">
        <v>3</v>
      </c>
      <c r="B91" t="s">
        <v>29</v>
      </c>
      <c r="C91" t="s">
        <v>34</v>
      </c>
      <c r="D91">
        <v>227546</v>
      </c>
      <c r="E91" t="s">
        <v>68</v>
      </c>
      <c r="F91" t="s">
        <v>80</v>
      </c>
      <c r="G91" t="str">
        <f>[1]!SNLData(227539,$B91,$D91,$E91,$F91,,"Options:Curr=USD,Mag=Standard,ConvMethod=R")</f>
        <v>Country</v>
      </c>
    </row>
    <row r="92" spans="1:7" x14ac:dyDescent="0.3">
      <c r="A92" t="s">
        <v>3</v>
      </c>
      <c r="B92" t="s">
        <v>29</v>
      </c>
      <c r="C92" t="s">
        <v>34</v>
      </c>
      <c r="D92">
        <v>227546</v>
      </c>
      <c r="E92" t="s">
        <v>69</v>
      </c>
      <c r="F92" t="s">
        <v>80</v>
      </c>
      <c r="G92" t="str">
        <f>[1]!SNLData(227539,$B92,$D92,$E92,$F92,,"Options:Curr=USD,Mag=Standard,ConvMethod=R")</f>
        <v>Country</v>
      </c>
    </row>
    <row r="93" spans="1:7" x14ac:dyDescent="0.3">
      <c r="A93" t="s">
        <v>3</v>
      </c>
      <c r="B93" t="s">
        <v>29</v>
      </c>
      <c r="C93" t="s">
        <v>34</v>
      </c>
      <c r="D93">
        <v>227546</v>
      </c>
      <c r="E93" t="s">
        <v>70</v>
      </c>
      <c r="F93" t="s">
        <v>80</v>
      </c>
      <c r="G93" t="str">
        <f>[1]!SNLData(227539,$B93,$D93,$E93,$F93,,"Options:Curr=USD,Mag=Standard,ConvMethod=R")</f>
        <v>Country</v>
      </c>
    </row>
    <row r="94" spans="1:7" x14ac:dyDescent="0.3">
      <c r="A94" t="s">
        <v>3</v>
      </c>
      <c r="B94" t="s">
        <v>29</v>
      </c>
      <c r="C94" t="s">
        <v>34</v>
      </c>
      <c r="D94">
        <v>227546</v>
      </c>
      <c r="E94" t="s">
        <v>71</v>
      </c>
      <c r="F94" t="s">
        <v>80</v>
      </c>
      <c r="G94" t="str">
        <f>[1]!SNLData(227539,$B94,$D94,$E94,$F94,,"Options:Curr=USD,Mag=Standard,ConvMethod=R")</f>
        <v>Country</v>
      </c>
    </row>
    <row r="95" spans="1:7" x14ac:dyDescent="0.3">
      <c r="A95" t="s">
        <v>3</v>
      </c>
      <c r="B95" t="s">
        <v>29</v>
      </c>
      <c r="C95" t="s">
        <v>34</v>
      </c>
      <c r="D95">
        <v>227546</v>
      </c>
      <c r="E95" t="s">
        <v>72</v>
      </c>
      <c r="F95" t="s">
        <v>80</v>
      </c>
      <c r="G95" t="str">
        <f>[1]!SNLData(227539,$B95,$D95,$E95,$F95,,"Options:Curr=USD,Mag=Standard,ConvMethod=R")</f>
        <v>Country</v>
      </c>
    </row>
    <row r="96" spans="1:7" x14ac:dyDescent="0.3">
      <c r="A96" t="s">
        <v>3</v>
      </c>
      <c r="B96" t="s">
        <v>29</v>
      </c>
      <c r="C96" t="s">
        <v>34</v>
      </c>
      <c r="D96">
        <v>227546</v>
      </c>
      <c r="E96" t="s">
        <v>73</v>
      </c>
      <c r="F96" t="s">
        <v>80</v>
      </c>
      <c r="G96" t="str">
        <f>[1]!SNLData(227539,$B96,$D96,$E96,$F96,,"Options:Curr=USD,Mag=Standard,ConvMethod=R")</f>
        <v>Country</v>
      </c>
    </row>
    <row r="97" spans="1:7" x14ac:dyDescent="0.3">
      <c r="A97" t="s">
        <v>3</v>
      </c>
      <c r="B97" t="s">
        <v>29</v>
      </c>
      <c r="C97" t="s">
        <v>34</v>
      </c>
      <c r="D97">
        <v>227546</v>
      </c>
      <c r="E97" t="s">
        <v>74</v>
      </c>
      <c r="F97" t="s">
        <v>80</v>
      </c>
      <c r="G97" t="str">
        <f>[1]!SNLData(227539,$B97,$D97,$E97,$F97,,"Options:Curr=USD,Mag=Standard,ConvMethod=R")</f>
        <v>Country</v>
      </c>
    </row>
    <row r="98" spans="1:7" x14ac:dyDescent="0.3">
      <c r="A98" t="s">
        <v>3</v>
      </c>
      <c r="B98" t="s">
        <v>29</v>
      </c>
      <c r="C98" t="s">
        <v>34</v>
      </c>
      <c r="D98">
        <v>227546</v>
      </c>
      <c r="E98" t="s">
        <v>75</v>
      </c>
      <c r="F98" t="s">
        <v>80</v>
      </c>
      <c r="G98" t="str">
        <f>[1]!SNLData(227539,$B98,$D98,$E98,$F98,,"Options:Curr=USD,Mag=Standard,ConvMethod=R")</f>
        <v>Country</v>
      </c>
    </row>
    <row r="99" spans="1:7" x14ac:dyDescent="0.3">
      <c r="A99" t="s">
        <v>3</v>
      </c>
      <c r="B99" t="s">
        <v>29</v>
      </c>
      <c r="C99" t="s">
        <v>34</v>
      </c>
      <c r="D99">
        <v>227546</v>
      </c>
      <c r="E99" t="s">
        <v>76</v>
      </c>
      <c r="F99" t="s">
        <v>80</v>
      </c>
      <c r="G99" t="str">
        <f>[1]!SNLData(227539,$B99,$D99,$E99,$F99,,"Options:Curr=USD,Mag=Standard,ConvMethod=R")</f>
        <v>Country</v>
      </c>
    </row>
    <row r="100" spans="1:7" x14ac:dyDescent="0.3">
      <c r="A100" t="s">
        <v>3</v>
      </c>
      <c r="B100" t="s">
        <v>29</v>
      </c>
      <c r="C100" t="s">
        <v>34</v>
      </c>
      <c r="D100">
        <v>227546</v>
      </c>
      <c r="E100" t="s">
        <v>9</v>
      </c>
      <c r="F100" t="s">
        <v>80</v>
      </c>
      <c r="G100" t="str">
        <f>[1]!SNLData(227539,$B100,$D100,$E100,$F100,,"Options:Curr=USD,Mag=Standard,ConvMethod=R")</f>
        <v>Country</v>
      </c>
    </row>
    <row r="101" spans="1:7" x14ac:dyDescent="0.3">
      <c r="A101" t="s">
        <v>3</v>
      </c>
      <c r="B101" t="s">
        <v>29</v>
      </c>
      <c r="C101" t="s">
        <v>34</v>
      </c>
      <c r="D101">
        <v>227546</v>
      </c>
      <c r="E101" t="s">
        <v>77</v>
      </c>
      <c r="F101" t="s">
        <v>80</v>
      </c>
      <c r="G101" t="str">
        <f>[1]!SNLData(227539,$B101,$D101,$E101,$F101,,"Options:Curr=USD,Mag=Standard,ConvMethod=R")</f>
        <v>Country</v>
      </c>
    </row>
    <row r="102" spans="1:7" x14ac:dyDescent="0.3">
      <c r="A102" t="s">
        <v>3</v>
      </c>
      <c r="B102" t="s">
        <v>29</v>
      </c>
      <c r="C102" t="s">
        <v>34</v>
      </c>
      <c r="D102">
        <v>227546</v>
      </c>
      <c r="E102" t="s">
        <v>78</v>
      </c>
      <c r="F102" t="s">
        <v>80</v>
      </c>
      <c r="G102" t="str">
        <f>[1]!SNLData(227539,$B102,$D102,$E102,$F102,,"Options:Curr=USD,Mag=Standard,ConvMethod=R")</f>
        <v>Country</v>
      </c>
    </row>
    <row r="103" spans="1:7" x14ac:dyDescent="0.3">
      <c r="A103" t="s">
        <v>3</v>
      </c>
      <c r="B103" t="s">
        <v>29</v>
      </c>
      <c r="C103" t="s">
        <v>34</v>
      </c>
      <c r="D103">
        <v>227546</v>
      </c>
      <c r="E103" t="s">
        <v>10</v>
      </c>
      <c r="F103" t="s">
        <v>80</v>
      </c>
      <c r="G103" t="str">
        <f>[1]!SNLData(227539,$B103,$D103,$E103,$F103,,"Options:Curr=USD,Mag=Standard,ConvMethod=R")</f>
        <v>Country</v>
      </c>
    </row>
    <row r="104" spans="1:7" x14ac:dyDescent="0.3">
      <c r="A104" t="s">
        <v>3</v>
      </c>
      <c r="B104" t="s">
        <v>29</v>
      </c>
      <c r="C104" t="s">
        <v>35</v>
      </c>
      <c r="D104">
        <v>357353</v>
      </c>
      <c r="E104" t="s">
        <v>6</v>
      </c>
      <c r="F104" t="s">
        <v>80</v>
      </c>
      <c r="G104">
        <f>[1]!SNLData(227539,$B104,$D104,$E104,$F104,,"Options:Curr=USD,Mag=Standard,ConvMethod=R")</f>
        <v>-111.04</v>
      </c>
    </row>
    <row r="105" spans="1:7" x14ac:dyDescent="0.3">
      <c r="A105" t="s">
        <v>3</v>
      </c>
      <c r="B105" t="s">
        <v>29</v>
      </c>
      <c r="C105" t="s">
        <v>35</v>
      </c>
      <c r="D105">
        <v>357353</v>
      </c>
      <c r="E105" t="s">
        <v>50</v>
      </c>
      <c r="F105" t="s">
        <v>80</v>
      </c>
      <c r="G105">
        <f>[1]!SNLData(227539,$B105,$D105,$E105,$F105,,"Options:Curr=USD,Mag=Standard,ConvMethod=R")</f>
        <v>-76.94</v>
      </c>
    </row>
    <row r="106" spans="1:7" x14ac:dyDescent="0.3">
      <c r="A106" t="s">
        <v>3</v>
      </c>
      <c r="B106" t="s">
        <v>29</v>
      </c>
      <c r="C106" t="s">
        <v>35</v>
      </c>
      <c r="D106">
        <v>357353</v>
      </c>
      <c r="E106" t="s">
        <v>51</v>
      </c>
      <c r="F106" t="s">
        <v>80</v>
      </c>
      <c r="G106">
        <f>[1]!SNLData(227539,$B106,$D106,$E106,$F106,,"Options:Curr=USD,Mag=Standard,ConvMethod=R")</f>
        <v>-96.9</v>
      </c>
    </row>
    <row r="107" spans="1:7" x14ac:dyDescent="0.3">
      <c r="A107" t="s">
        <v>3</v>
      </c>
      <c r="B107" t="s">
        <v>29</v>
      </c>
      <c r="C107" t="s">
        <v>35</v>
      </c>
      <c r="D107">
        <v>357353</v>
      </c>
      <c r="E107" t="s">
        <v>52</v>
      </c>
      <c r="F107" t="s">
        <v>80</v>
      </c>
      <c r="G107">
        <f>[1]!SNLData(227539,$B107,$D107,$E107,$F107,,"Options:Curr=USD,Mag=Standard,ConvMethod=R")</f>
        <v>-132.44999999999999</v>
      </c>
    </row>
    <row r="108" spans="1:7" x14ac:dyDescent="0.3">
      <c r="A108" t="s">
        <v>3</v>
      </c>
      <c r="B108" t="s">
        <v>29</v>
      </c>
      <c r="C108" t="s">
        <v>35</v>
      </c>
      <c r="D108">
        <v>357353</v>
      </c>
      <c r="E108" t="s">
        <v>53</v>
      </c>
      <c r="F108" t="s">
        <v>80</v>
      </c>
      <c r="G108">
        <f>[1]!SNLData(227539,$B108,$D108,$E108,$F108,,"Options:Curr=USD,Mag=Standard,ConvMethod=R")</f>
        <v>-165.83</v>
      </c>
    </row>
    <row r="109" spans="1:7" x14ac:dyDescent="0.3">
      <c r="A109" t="s">
        <v>3</v>
      </c>
      <c r="B109" t="s">
        <v>29</v>
      </c>
      <c r="C109" t="s">
        <v>35</v>
      </c>
      <c r="D109">
        <v>357353</v>
      </c>
      <c r="E109" t="s">
        <v>54</v>
      </c>
      <c r="F109" t="s">
        <v>80</v>
      </c>
      <c r="G109">
        <f>[1]!SNLData(227539,$B109,$D109,$E109,$F109,,"Options:Curr=USD,Mag=Standard,ConvMethod=R")</f>
        <v>-174.17</v>
      </c>
    </row>
    <row r="110" spans="1:7" x14ac:dyDescent="0.3">
      <c r="A110" t="s">
        <v>3</v>
      </c>
      <c r="B110" t="s">
        <v>29</v>
      </c>
      <c r="C110" t="s">
        <v>35</v>
      </c>
      <c r="D110">
        <v>357353</v>
      </c>
      <c r="E110" t="s">
        <v>55</v>
      </c>
      <c r="F110" t="s">
        <v>80</v>
      </c>
      <c r="G110">
        <f>[1]!SNLData(227539,$B110,$D110,$E110,$F110,,"Options:Curr=USD,Mag=Standard,ConvMethod=R")</f>
        <v>-191</v>
      </c>
    </row>
    <row r="111" spans="1:7" x14ac:dyDescent="0.3">
      <c r="A111" t="s">
        <v>3</v>
      </c>
      <c r="B111" t="s">
        <v>29</v>
      </c>
      <c r="C111" t="s">
        <v>35</v>
      </c>
      <c r="D111">
        <v>357353</v>
      </c>
      <c r="E111" t="s">
        <v>56</v>
      </c>
      <c r="F111" t="s">
        <v>80</v>
      </c>
      <c r="G111">
        <f>[1]!SNLData(227539,$B111,$D111,$E111,$F111,,"Options:Curr=USD,Mag=Standard,ConvMethod=R")</f>
        <v>-198.43</v>
      </c>
    </row>
    <row r="112" spans="1:7" x14ac:dyDescent="0.3">
      <c r="A112" t="s">
        <v>3</v>
      </c>
      <c r="B112" t="s">
        <v>29</v>
      </c>
      <c r="C112" t="s">
        <v>35</v>
      </c>
      <c r="D112">
        <v>357353</v>
      </c>
      <c r="E112" t="s">
        <v>57</v>
      </c>
      <c r="F112" t="s">
        <v>80</v>
      </c>
      <c r="G112">
        <f>[1]!SNLData(227539,$B112,$D112,$E112,$F112,,"Options:Curr=USD,Mag=Standard,ConvMethod=R")</f>
        <v>-248.22</v>
      </c>
    </row>
    <row r="113" spans="1:7" x14ac:dyDescent="0.3">
      <c r="A113" t="s">
        <v>3</v>
      </c>
      <c r="B113" t="s">
        <v>29</v>
      </c>
      <c r="C113" t="s">
        <v>35</v>
      </c>
      <c r="D113">
        <v>357353</v>
      </c>
      <c r="E113" t="s">
        <v>58</v>
      </c>
      <c r="F113" t="s">
        <v>80</v>
      </c>
      <c r="G113">
        <f>[1]!SNLData(227539,$B113,$D113,$E113,$F113,,"Options:Curr=USD,Mag=Standard,ConvMethod=R")</f>
        <v>-337.07</v>
      </c>
    </row>
    <row r="114" spans="1:7" x14ac:dyDescent="0.3">
      <c r="A114" t="s">
        <v>3</v>
      </c>
      <c r="B114" t="s">
        <v>29</v>
      </c>
      <c r="C114" t="s">
        <v>35</v>
      </c>
      <c r="D114">
        <v>357353</v>
      </c>
      <c r="E114" t="s">
        <v>7</v>
      </c>
      <c r="F114" t="s">
        <v>80</v>
      </c>
      <c r="G114">
        <f>[1]!SNLData(227539,$B114,$D114,$E114,$F114,,"Options:Curr=USD,Mag=Standard,ConvMethod=R")</f>
        <v>-446.78</v>
      </c>
    </row>
    <row r="115" spans="1:7" x14ac:dyDescent="0.3">
      <c r="A115" t="s">
        <v>3</v>
      </c>
      <c r="B115" t="s">
        <v>29</v>
      </c>
      <c r="C115" t="s">
        <v>35</v>
      </c>
      <c r="D115">
        <v>357353</v>
      </c>
      <c r="E115" t="s">
        <v>59</v>
      </c>
      <c r="F115" t="s">
        <v>80</v>
      </c>
      <c r="G115">
        <f>[1]!SNLData(227539,$B115,$D115,$E115,$F115,,"Options:Curr=USD,Mag=Standard,ConvMethod=R")</f>
        <v>-422.37</v>
      </c>
    </row>
    <row r="116" spans="1:7" x14ac:dyDescent="0.3">
      <c r="A116" t="s">
        <v>3</v>
      </c>
      <c r="B116" t="s">
        <v>29</v>
      </c>
      <c r="C116" t="s">
        <v>35</v>
      </c>
      <c r="D116">
        <v>357353</v>
      </c>
      <c r="E116" t="s">
        <v>60</v>
      </c>
      <c r="F116" t="s">
        <v>80</v>
      </c>
      <c r="G116">
        <f>[1]!SNLData(227539,$B116,$D116,$E116,$F116,,"Options:Curr=USD,Mag=Standard,ConvMethod=R")</f>
        <v>-475.24</v>
      </c>
    </row>
    <row r="117" spans="1:7" x14ac:dyDescent="0.3">
      <c r="A117" t="s">
        <v>3</v>
      </c>
      <c r="B117" t="s">
        <v>29</v>
      </c>
      <c r="C117" t="s">
        <v>35</v>
      </c>
      <c r="D117">
        <v>357353</v>
      </c>
      <c r="E117" t="s">
        <v>61</v>
      </c>
      <c r="F117" t="s">
        <v>80</v>
      </c>
      <c r="G117">
        <f>[1]!SNLData(227539,$B117,$D117,$E117,$F117,,"Options:Curr=USD,Mag=Standard,ConvMethod=R")</f>
        <v>-541.64</v>
      </c>
    </row>
    <row r="118" spans="1:7" x14ac:dyDescent="0.3">
      <c r="A118" t="s">
        <v>3</v>
      </c>
      <c r="B118" t="s">
        <v>29</v>
      </c>
      <c r="C118" t="s">
        <v>35</v>
      </c>
      <c r="D118">
        <v>357353</v>
      </c>
      <c r="E118" t="s">
        <v>62</v>
      </c>
      <c r="F118" t="s">
        <v>80</v>
      </c>
      <c r="G118">
        <f>[1]!SNLData(227539,$B118,$D118,$E118,$F118,,"Options:Curr=USD,Mag=Standard,ConvMethod=R")</f>
        <v>-664.76</v>
      </c>
    </row>
    <row r="119" spans="1:7" x14ac:dyDescent="0.3">
      <c r="A119" t="s">
        <v>3</v>
      </c>
      <c r="B119" t="s">
        <v>29</v>
      </c>
      <c r="C119" t="s">
        <v>35</v>
      </c>
      <c r="D119">
        <v>357353</v>
      </c>
      <c r="E119" t="s">
        <v>63</v>
      </c>
      <c r="F119" t="s">
        <v>80</v>
      </c>
      <c r="G119">
        <f>[1]!SNLData(227539,$B119,$D119,$E119,$F119,,"Options:Curr=USD,Mag=Standard,ConvMethod=R")</f>
        <v>-782.8</v>
      </c>
    </row>
    <row r="120" spans="1:7" x14ac:dyDescent="0.3">
      <c r="A120" t="s">
        <v>3</v>
      </c>
      <c r="B120" t="s">
        <v>29</v>
      </c>
      <c r="C120" t="s">
        <v>35</v>
      </c>
      <c r="D120">
        <v>357353</v>
      </c>
      <c r="E120" t="s">
        <v>64</v>
      </c>
      <c r="F120" t="s">
        <v>80</v>
      </c>
      <c r="G120">
        <f>[1]!SNLData(227539,$B120,$D120,$E120,$F120,,"Options:Curr=USD,Mag=Standard,ConvMethod=R")</f>
        <v>-837.29</v>
      </c>
    </row>
    <row r="121" spans="1:7" x14ac:dyDescent="0.3">
      <c r="A121" t="s">
        <v>3</v>
      </c>
      <c r="B121" t="s">
        <v>29</v>
      </c>
      <c r="C121" t="s">
        <v>35</v>
      </c>
      <c r="D121">
        <v>357353</v>
      </c>
      <c r="E121" t="s">
        <v>65</v>
      </c>
      <c r="F121" t="s">
        <v>80</v>
      </c>
      <c r="G121">
        <f>[1]!SNLData(227539,$B121,$D121,$E121,$F121,,"Options:Curr=USD,Mag=Standard,ConvMethod=R")</f>
        <v>-821.2</v>
      </c>
    </row>
    <row r="122" spans="1:7" x14ac:dyDescent="0.3">
      <c r="A122" t="s">
        <v>3</v>
      </c>
      <c r="B122" t="s">
        <v>29</v>
      </c>
      <c r="C122" t="s">
        <v>35</v>
      </c>
      <c r="D122">
        <v>357353</v>
      </c>
      <c r="E122" t="s">
        <v>66</v>
      </c>
      <c r="F122" t="s">
        <v>80</v>
      </c>
      <c r="G122">
        <f>[1]!SNLData(227539,$B122,$D122,$E122,$F122,,"Options:Curr=USD,Mag=Standard,ConvMethod=R")</f>
        <v>-832.49</v>
      </c>
    </row>
    <row r="123" spans="1:7" x14ac:dyDescent="0.3">
      <c r="A123" t="s">
        <v>3</v>
      </c>
      <c r="B123" t="s">
        <v>29</v>
      </c>
      <c r="C123" t="s">
        <v>35</v>
      </c>
      <c r="D123">
        <v>357353</v>
      </c>
      <c r="E123" t="s">
        <v>67</v>
      </c>
      <c r="F123" t="s">
        <v>80</v>
      </c>
      <c r="G123">
        <f>[1]!SNLData(227539,$B123,$D123,$E123,$F123,,"Options:Curr=USD,Mag=Standard,ConvMethod=R")</f>
        <v>-509.69</v>
      </c>
    </row>
    <row r="124" spans="1:7" x14ac:dyDescent="0.3">
      <c r="A124" t="s">
        <v>3</v>
      </c>
      <c r="B124" t="s">
        <v>29</v>
      </c>
      <c r="C124" t="s">
        <v>35</v>
      </c>
      <c r="D124">
        <v>357353</v>
      </c>
      <c r="E124" t="s">
        <v>8</v>
      </c>
      <c r="F124" t="s">
        <v>80</v>
      </c>
      <c r="G124">
        <f>[1]!SNLData(227539,$B124,$D124,$E124,$F124,,"Options:Curr=USD,Mag=Standard,ConvMethod=R")</f>
        <v>-648.66999999999996</v>
      </c>
    </row>
    <row r="125" spans="1:7" x14ac:dyDescent="0.3">
      <c r="A125" t="s">
        <v>3</v>
      </c>
      <c r="B125" t="s">
        <v>29</v>
      </c>
      <c r="C125" t="s">
        <v>35</v>
      </c>
      <c r="D125">
        <v>357353</v>
      </c>
      <c r="E125" t="s">
        <v>68</v>
      </c>
      <c r="F125" t="s">
        <v>80</v>
      </c>
      <c r="G125">
        <f>[1]!SNLData(227539,$B125,$D125,$E125,$F125,,"Options:Curr=USD,Mag=Standard,ConvMethod=R")</f>
        <v>-741</v>
      </c>
    </row>
    <row r="126" spans="1:7" x14ac:dyDescent="0.3">
      <c r="A126" t="s">
        <v>3</v>
      </c>
      <c r="B126" t="s">
        <v>29</v>
      </c>
      <c r="C126" t="s">
        <v>35</v>
      </c>
      <c r="D126">
        <v>357353</v>
      </c>
      <c r="E126" t="s">
        <v>69</v>
      </c>
      <c r="F126" t="s">
        <v>80</v>
      </c>
      <c r="G126">
        <f>[1]!SNLData(227539,$B126,$D126,$E126,$F126,,"Options:Curr=USD,Mag=Standard,ConvMethod=R")</f>
        <v>-741.12</v>
      </c>
    </row>
    <row r="127" spans="1:7" x14ac:dyDescent="0.3">
      <c r="A127" t="s">
        <v>3</v>
      </c>
      <c r="B127" t="s">
        <v>29</v>
      </c>
      <c r="C127" t="s">
        <v>35</v>
      </c>
      <c r="D127">
        <v>357353</v>
      </c>
      <c r="E127" t="s">
        <v>70</v>
      </c>
      <c r="F127" t="s">
        <v>80</v>
      </c>
      <c r="G127">
        <f>[1]!SNLData(227539,$B127,$D127,$E127,$F127,,"Options:Curr=USD,Mag=Standard,ConvMethod=R")</f>
        <v>-700.54</v>
      </c>
    </row>
    <row r="128" spans="1:7" x14ac:dyDescent="0.3">
      <c r="A128" t="s">
        <v>3</v>
      </c>
      <c r="B128" t="s">
        <v>29</v>
      </c>
      <c r="C128" t="s">
        <v>35</v>
      </c>
      <c r="D128">
        <v>357353</v>
      </c>
      <c r="E128" t="s">
        <v>71</v>
      </c>
      <c r="F128" t="s">
        <v>80</v>
      </c>
      <c r="G128">
        <f>[1]!SNLData(227539,$B128,$D128,$E128,$F128,,"Options:Curr=USD,Mag=Standard,ConvMethod=R")</f>
        <v>-749.92</v>
      </c>
    </row>
    <row r="129" spans="1:7" x14ac:dyDescent="0.3">
      <c r="A129" t="s">
        <v>3</v>
      </c>
      <c r="B129" t="s">
        <v>29</v>
      </c>
      <c r="C129" t="s">
        <v>35</v>
      </c>
      <c r="D129">
        <v>357353</v>
      </c>
      <c r="E129" t="s">
        <v>72</v>
      </c>
      <c r="F129" t="s">
        <v>80</v>
      </c>
      <c r="G129">
        <f>[1]!SNLData(227539,$B129,$D129,$E129,$F129,,"Options:Curr=USD,Mag=Standard,ConvMethod=R")</f>
        <v>-761.87</v>
      </c>
    </row>
    <row r="130" spans="1:7" x14ac:dyDescent="0.3">
      <c r="A130" t="s">
        <v>3</v>
      </c>
      <c r="B130" t="s">
        <v>29</v>
      </c>
      <c r="C130" t="s">
        <v>35</v>
      </c>
      <c r="D130">
        <v>357353</v>
      </c>
      <c r="E130" t="s">
        <v>73</v>
      </c>
      <c r="F130" t="s">
        <v>80</v>
      </c>
      <c r="G130">
        <f>[1]!SNLData(227539,$B130,$D130,$E130,$F130,,"Options:Curr=USD,Mag=Standard,ConvMethod=R")</f>
        <v>-749.8</v>
      </c>
    </row>
    <row r="131" spans="1:7" x14ac:dyDescent="0.3">
      <c r="A131" t="s">
        <v>3</v>
      </c>
      <c r="B131" t="s">
        <v>29</v>
      </c>
      <c r="C131" t="s">
        <v>35</v>
      </c>
      <c r="D131">
        <v>357353</v>
      </c>
      <c r="E131" t="s">
        <v>74</v>
      </c>
      <c r="F131" t="s">
        <v>80</v>
      </c>
      <c r="G131">
        <f>[1]!SNLData(227539,$B131,$D131,$E131,$F131,,"Options:Curr=USD,Mag=Standard,ConvMethod=R")</f>
        <v>-799.34</v>
      </c>
    </row>
    <row r="132" spans="1:7" x14ac:dyDescent="0.3">
      <c r="A132" t="s">
        <v>3</v>
      </c>
      <c r="B132" t="s">
        <v>29</v>
      </c>
      <c r="C132" t="s">
        <v>35</v>
      </c>
      <c r="D132">
        <v>357353</v>
      </c>
      <c r="E132" t="s">
        <v>75</v>
      </c>
      <c r="F132" t="s">
        <v>80</v>
      </c>
      <c r="G132">
        <f>[1]!SNLData(227539,$B132,$D132,$E132,$F132,,"Options:Curr=USD,Mag=Standard,ConvMethod=R")</f>
        <v>-878.75</v>
      </c>
    </row>
    <row r="133" spans="1:7" x14ac:dyDescent="0.3">
      <c r="A133" t="s">
        <v>3</v>
      </c>
      <c r="B133" t="s">
        <v>29</v>
      </c>
      <c r="C133" t="s">
        <v>35</v>
      </c>
      <c r="D133">
        <v>357353</v>
      </c>
      <c r="E133" t="s">
        <v>76</v>
      </c>
      <c r="F133" t="s">
        <v>80</v>
      </c>
      <c r="G133">
        <f>[1]!SNLData(227539,$B133,$D133,$E133,$F133,,"Options:Curr=USD,Mag=Standard,ConvMethod=R")</f>
        <v>-857.26</v>
      </c>
    </row>
    <row r="134" spans="1:7" x14ac:dyDescent="0.3">
      <c r="A134" t="s">
        <v>3</v>
      </c>
      <c r="B134" t="s">
        <v>29</v>
      </c>
      <c r="C134" t="s">
        <v>35</v>
      </c>
      <c r="D134">
        <v>357353</v>
      </c>
      <c r="E134" t="s">
        <v>9</v>
      </c>
      <c r="F134" t="s">
        <v>80</v>
      </c>
      <c r="G134">
        <f>[1]!SNLData(227539,$B134,$D134,$E134,$F134,,"Options:Curr=USD,Mag=Standard,ConvMethod=R")</f>
        <v>-912.88</v>
      </c>
    </row>
    <row r="135" spans="1:7" x14ac:dyDescent="0.3">
      <c r="A135" t="s">
        <v>3</v>
      </c>
      <c r="B135" t="s">
        <v>29</v>
      </c>
      <c r="C135" t="s">
        <v>35</v>
      </c>
      <c r="D135">
        <v>357353</v>
      </c>
      <c r="E135" t="s">
        <v>77</v>
      </c>
      <c r="F135" t="s">
        <v>80</v>
      </c>
      <c r="G135">
        <f>[1]!SNLData(227539,$B135,$D135,$E135,$F135,,"Options:Curr=USD,Mag=Standard,ConvMethod=R")</f>
        <v>-1083.51</v>
      </c>
    </row>
    <row r="136" spans="1:7" x14ac:dyDescent="0.3">
      <c r="A136" t="s">
        <v>3</v>
      </c>
      <c r="B136" t="s">
        <v>29</v>
      </c>
      <c r="C136" t="s">
        <v>35</v>
      </c>
      <c r="D136">
        <v>357353</v>
      </c>
      <c r="E136" t="s">
        <v>78</v>
      </c>
      <c r="F136" t="s">
        <v>80</v>
      </c>
      <c r="G136">
        <f>[1]!SNLData(227539,$B136,$D136,$E136,$F136,,"Options:Curr=USD,Mag=Standard,ConvMethod=R")</f>
        <v>-1183.01</v>
      </c>
    </row>
    <row r="137" spans="1:7" x14ac:dyDescent="0.3">
      <c r="A137" t="s">
        <v>3</v>
      </c>
      <c r="B137" t="s">
        <v>29</v>
      </c>
      <c r="C137" t="s">
        <v>35</v>
      </c>
      <c r="D137">
        <v>357353</v>
      </c>
      <c r="E137" t="s">
        <v>10</v>
      </c>
      <c r="F137" t="s">
        <v>80</v>
      </c>
      <c r="G137">
        <f>[1]!SNLData(227539,$B137,$D137,$E137,$F137,,"Options:Curr=USD,Mag=Standard,ConvMethod=R")</f>
        <v>-1059.6300000000001</v>
      </c>
    </row>
    <row r="138" spans="1:7" x14ac:dyDescent="0.3">
      <c r="A138" t="s">
        <v>3</v>
      </c>
      <c r="B138" t="s">
        <v>29</v>
      </c>
      <c r="C138" t="s">
        <v>36</v>
      </c>
      <c r="D138">
        <v>357349</v>
      </c>
      <c r="E138" t="s">
        <v>6</v>
      </c>
      <c r="F138" t="s">
        <v>80</v>
      </c>
      <c r="G138">
        <f>[1]!SNLData(227539,$B138,$D138,$E138,$F138,,"Options:Curr=USD,Mag=Standard,ConvMethod=R")</f>
        <v>387.4</v>
      </c>
    </row>
    <row r="139" spans="1:7" x14ac:dyDescent="0.3">
      <c r="A139" t="s">
        <v>3</v>
      </c>
      <c r="B139" t="s">
        <v>29</v>
      </c>
      <c r="C139" t="s">
        <v>36</v>
      </c>
      <c r="D139">
        <v>357349</v>
      </c>
      <c r="E139" t="s">
        <v>50</v>
      </c>
      <c r="F139" t="s">
        <v>80</v>
      </c>
      <c r="G139">
        <f>[1]!SNLData(227539,$B139,$D139,$E139,$F139,,"Options:Curr=USD,Mag=Standard,ConvMethod=R")</f>
        <v>414.08</v>
      </c>
    </row>
    <row r="140" spans="1:7" x14ac:dyDescent="0.3">
      <c r="A140" t="s">
        <v>3</v>
      </c>
      <c r="B140" t="s">
        <v>29</v>
      </c>
      <c r="C140" t="s">
        <v>36</v>
      </c>
      <c r="D140">
        <v>357349</v>
      </c>
      <c r="E140" t="s">
        <v>51</v>
      </c>
      <c r="F140" t="s">
        <v>80</v>
      </c>
      <c r="G140">
        <f>[1]!SNLData(227539,$B140,$D140,$E140,$F140,,"Options:Curr=USD,Mag=Standard,ConvMethod=R")</f>
        <v>439.63</v>
      </c>
    </row>
    <row r="141" spans="1:7" x14ac:dyDescent="0.3">
      <c r="A141" t="s">
        <v>3</v>
      </c>
      <c r="B141" t="s">
        <v>29</v>
      </c>
      <c r="C141" t="s">
        <v>36</v>
      </c>
      <c r="D141">
        <v>357349</v>
      </c>
      <c r="E141" t="s">
        <v>52</v>
      </c>
      <c r="F141" t="s">
        <v>80</v>
      </c>
      <c r="G141">
        <f>[1]!SNLData(227539,$B141,$D141,$E141,$F141,,"Options:Curr=USD,Mag=Standard,ConvMethod=R")</f>
        <v>456.94</v>
      </c>
    </row>
    <row r="142" spans="1:7" x14ac:dyDescent="0.3">
      <c r="A142" t="s">
        <v>3</v>
      </c>
      <c r="B142" t="s">
        <v>29</v>
      </c>
      <c r="C142" t="s">
        <v>36</v>
      </c>
      <c r="D142">
        <v>357349</v>
      </c>
      <c r="E142" t="s">
        <v>53</v>
      </c>
      <c r="F142" t="s">
        <v>80</v>
      </c>
      <c r="G142">
        <f>[1]!SNLData(227539,$B142,$D142,$E142,$F142,,"Options:Curr=USD,Mag=Standard,ConvMethod=R")</f>
        <v>502.86</v>
      </c>
    </row>
    <row r="143" spans="1:7" x14ac:dyDescent="0.3">
      <c r="A143" t="s">
        <v>3</v>
      </c>
      <c r="B143" t="s">
        <v>29</v>
      </c>
      <c r="C143" t="s">
        <v>36</v>
      </c>
      <c r="D143">
        <v>357349</v>
      </c>
      <c r="E143" t="s">
        <v>54</v>
      </c>
      <c r="F143" t="s">
        <v>80</v>
      </c>
      <c r="G143">
        <f>[1]!SNLData(227539,$B143,$D143,$E143,$F143,,"Options:Curr=USD,Mag=Standard,ConvMethod=R")</f>
        <v>575.20000000000005</v>
      </c>
    </row>
    <row r="144" spans="1:7" x14ac:dyDescent="0.3">
      <c r="A144" t="s">
        <v>3</v>
      </c>
      <c r="B144" t="s">
        <v>29</v>
      </c>
      <c r="C144" t="s">
        <v>36</v>
      </c>
      <c r="D144">
        <v>357349</v>
      </c>
      <c r="E144" t="s">
        <v>55</v>
      </c>
      <c r="F144" t="s">
        <v>80</v>
      </c>
      <c r="G144">
        <f>[1]!SNLData(227539,$B144,$D144,$E144,$F144,,"Options:Curr=USD,Mag=Standard,ConvMethod=R")</f>
        <v>612.11</v>
      </c>
    </row>
    <row r="145" spans="1:7" x14ac:dyDescent="0.3">
      <c r="A145" t="s">
        <v>3</v>
      </c>
      <c r="B145" t="s">
        <v>29</v>
      </c>
      <c r="C145" t="s">
        <v>36</v>
      </c>
      <c r="D145">
        <v>357349</v>
      </c>
      <c r="E145" t="s">
        <v>56</v>
      </c>
      <c r="F145" t="s">
        <v>80</v>
      </c>
      <c r="G145">
        <f>[1]!SNLData(227539,$B145,$D145,$E145,$F145,,"Options:Curr=USD,Mag=Standard,ConvMethod=R")</f>
        <v>678.37</v>
      </c>
    </row>
    <row r="146" spans="1:7" x14ac:dyDescent="0.3">
      <c r="A146" t="s">
        <v>3</v>
      </c>
      <c r="B146" t="s">
        <v>29</v>
      </c>
      <c r="C146" t="s">
        <v>36</v>
      </c>
      <c r="D146">
        <v>357349</v>
      </c>
      <c r="E146" t="s">
        <v>57</v>
      </c>
      <c r="F146" t="s">
        <v>80</v>
      </c>
      <c r="G146">
        <f>[1]!SNLData(227539,$B146,$D146,$E146,$F146,,"Options:Curr=USD,Mag=Standard,ConvMethod=R")</f>
        <v>670.42</v>
      </c>
    </row>
    <row r="147" spans="1:7" x14ac:dyDescent="0.3">
      <c r="A147" t="s">
        <v>3</v>
      </c>
      <c r="B147" t="s">
        <v>29</v>
      </c>
      <c r="C147" t="s">
        <v>36</v>
      </c>
      <c r="D147">
        <v>357349</v>
      </c>
      <c r="E147" t="s">
        <v>58</v>
      </c>
      <c r="F147" t="s">
        <v>80</v>
      </c>
      <c r="G147">
        <f>[1]!SNLData(227539,$B147,$D147,$E147,$F147,,"Options:Curr=USD,Mag=Standard,ConvMethod=R")</f>
        <v>698.52</v>
      </c>
    </row>
    <row r="148" spans="1:7" x14ac:dyDescent="0.3">
      <c r="A148" t="s">
        <v>3</v>
      </c>
      <c r="B148" t="s">
        <v>29</v>
      </c>
      <c r="C148" t="s">
        <v>36</v>
      </c>
      <c r="D148">
        <v>357349</v>
      </c>
      <c r="E148" t="s">
        <v>7</v>
      </c>
      <c r="F148" t="s">
        <v>80</v>
      </c>
      <c r="G148">
        <f>[1]!SNLData(227539,$B148,$D148,$E148,$F148,,"Options:Curr=USD,Mag=Standard,ConvMethod=R")</f>
        <v>784.94</v>
      </c>
    </row>
    <row r="149" spans="1:7" x14ac:dyDescent="0.3">
      <c r="A149" t="s">
        <v>3</v>
      </c>
      <c r="B149" t="s">
        <v>29</v>
      </c>
      <c r="C149" t="s">
        <v>36</v>
      </c>
      <c r="D149">
        <v>357349</v>
      </c>
      <c r="E149" t="s">
        <v>59</v>
      </c>
      <c r="F149" t="s">
        <v>80</v>
      </c>
      <c r="G149">
        <f>[1]!SNLData(227539,$B149,$D149,$E149,$F149,,"Options:Curr=USD,Mag=Standard,ConvMethod=R")</f>
        <v>731.33</v>
      </c>
    </row>
    <row r="150" spans="1:7" x14ac:dyDescent="0.3">
      <c r="A150" t="s">
        <v>3</v>
      </c>
      <c r="B150" t="s">
        <v>29</v>
      </c>
      <c r="C150" t="s">
        <v>36</v>
      </c>
      <c r="D150">
        <v>357349</v>
      </c>
      <c r="E150" t="s">
        <v>60</v>
      </c>
      <c r="F150" t="s">
        <v>80</v>
      </c>
      <c r="G150">
        <f>[1]!SNLData(227539,$B150,$D150,$E150,$F150,,"Options:Curr=USD,Mag=Standard,ConvMethod=R")</f>
        <v>698.04</v>
      </c>
    </row>
    <row r="151" spans="1:7" x14ac:dyDescent="0.3">
      <c r="A151" t="s">
        <v>3</v>
      </c>
      <c r="B151" t="s">
        <v>29</v>
      </c>
      <c r="C151" t="s">
        <v>36</v>
      </c>
      <c r="D151">
        <v>357349</v>
      </c>
      <c r="E151" t="s">
        <v>61</v>
      </c>
      <c r="F151" t="s">
        <v>80</v>
      </c>
      <c r="G151">
        <f>[1]!SNLData(227539,$B151,$D151,$E151,$F151,,"Options:Curr=USD,Mag=Standard,ConvMethod=R")</f>
        <v>730.45</v>
      </c>
    </row>
    <row r="152" spans="1:7" x14ac:dyDescent="0.3">
      <c r="A152" t="s">
        <v>3</v>
      </c>
      <c r="B152" t="s">
        <v>29</v>
      </c>
      <c r="C152" t="s">
        <v>36</v>
      </c>
      <c r="D152">
        <v>357349</v>
      </c>
      <c r="E152" t="s">
        <v>62</v>
      </c>
      <c r="F152" t="s">
        <v>80</v>
      </c>
      <c r="G152">
        <f>[1]!SNLData(227539,$B152,$D152,$E152,$F152,,"Options:Curr=USD,Mag=Standard,ConvMethod=R")</f>
        <v>823.58</v>
      </c>
    </row>
    <row r="153" spans="1:7" x14ac:dyDescent="0.3">
      <c r="A153" t="s">
        <v>3</v>
      </c>
      <c r="B153" t="s">
        <v>29</v>
      </c>
      <c r="C153" t="s">
        <v>36</v>
      </c>
      <c r="D153">
        <v>357349</v>
      </c>
      <c r="E153" t="s">
        <v>63</v>
      </c>
      <c r="F153" t="s">
        <v>80</v>
      </c>
      <c r="G153">
        <f>[1]!SNLData(227539,$B153,$D153,$E153,$F153,,"Options:Curr=USD,Mag=Standard,ConvMethod=R")</f>
        <v>913.02</v>
      </c>
    </row>
    <row r="154" spans="1:7" x14ac:dyDescent="0.3">
      <c r="A154" t="s">
        <v>3</v>
      </c>
      <c r="B154" t="s">
        <v>29</v>
      </c>
      <c r="C154" t="s">
        <v>36</v>
      </c>
      <c r="D154">
        <v>357349</v>
      </c>
      <c r="E154" t="s">
        <v>64</v>
      </c>
      <c r="F154" t="s">
        <v>80</v>
      </c>
      <c r="G154">
        <f>[1]!SNLData(227539,$B154,$D154,$E154,$F154,,"Options:Curr=USD,Mag=Standard,ConvMethod=R")</f>
        <v>1040.9000000000001</v>
      </c>
    </row>
    <row r="155" spans="1:7" x14ac:dyDescent="0.3">
      <c r="A155" t="s">
        <v>3</v>
      </c>
      <c r="B155" t="s">
        <v>29</v>
      </c>
      <c r="C155" t="s">
        <v>36</v>
      </c>
      <c r="D155">
        <v>357349</v>
      </c>
      <c r="E155" t="s">
        <v>65</v>
      </c>
      <c r="F155" t="s">
        <v>80</v>
      </c>
      <c r="G155">
        <f>[1]!SNLData(227539,$B155,$D155,$E155,$F155,,"Options:Curr=USD,Mag=Standard,ConvMethod=R")</f>
        <v>1165.1500000000001</v>
      </c>
    </row>
    <row r="156" spans="1:7" x14ac:dyDescent="0.3">
      <c r="A156" t="s">
        <v>3</v>
      </c>
      <c r="B156" t="s">
        <v>29</v>
      </c>
      <c r="C156" t="s">
        <v>36</v>
      </c>
      <c r="D156">
        <v>357349</v>
      </c>
      <c r="E156" t="s">
        <v>66</v>
      </c>
      <c r="F156" t="s">
        <v>80</v>
      </c>
      <c r="G156">
        <f>[1]!SNLData(227539,$B156,$D156,$E156,$F156,,"Options:Curr=USD,Mag=Standard,ConvMethod=R")</f>
        <v>1308.8</v>
      </c>
    </row>
    <row r="157" spans="1:7" x14ac:dyDescent="0.3">
      <c r="A157" t="s">
        <v>3</v>
      </c>
      <c r="B157" t="s">
        <v>29</v>
      </c>
      <c r="C157" t="s">
        <v>36</v>
      </c>
      <c r="D157">
        <v>357349</v>
      </c>
      <c r="E157" t="s">
        <v>67</v>
      </c>
      <c r="F157" t="s">
        <v>80</v>
      </c>
      <c r="G157">
        <f>[1]!SNLData(227539,$B157,$D157,$E157,$F157,,"Options:Curr=USD,Mag=Standard,ConvMethod=R")</f>
        <v>1070.33</v>
      </c>
    </row>
    <row r="158" spans="1:7" x14ac:dyDescent="0.3">
      <c r="A158" t="s">
        <v>3</v>
      </c>
      <c r="B158" t="s">
        <v>29</v>
      </c>
      <c r="C158" t="s">
        <v>36</v>
      </c>
      <c r="D158">
        <v>357349</v>
      </c>
      <c r="E158" t="s">
        <v>8</v>
      </c>
      <c r="F158" t="s">
        <v>80</v>
      </c>
      <c r="G158">
        <f>[1]!SNLData(227539,$B158,$D158,$E158,$F158,,"Options:Curr=USD,Mag=Standard,ConvMethod=R")</f>
        <v>1290.28</v>
      </c>
    </row>
    <row r="159" spans="1:7" x14ac:dyDescent="0.3">
      <c r="A159" t="s">
        <v>3</v>
      </c>
      <c r="B159" t="s">
        <v>29</v>
      </c>
      <c r="C159" t="s">
        <v>36</v>
      </c>
      <c r="D159">
        <v>357349</v>
      </c>
      <c r="E159" t="s">
        <v>68</v>
      </c>
      <c r="F159" t="s">
        <v>80</v>
      </c>
      <c r="G159">
        <f>[1]!SNLData(227539,$B159,$D159,$E159,$F159,,"Options:Curr=USD,Mag=Standard,ConvMethod=R")</f>
        <v>1498.89</v>
      </c>
    </row>
    <row r="160" spans="1:7" x14ac:dyDescent="0.3">
      <c r="A160" t="s">
        <v>3</v>
      </c>
      <c r="B160" t="s">
        <v>29</v>
      </c>
      <c r="C160" t="s">
        <v>36</v>
      </c>
      <c r="D160">
        <v>357349</v>
      </c>
      <c r="E160" t="s">
        <v>69</v>
      </c>
      <c r="F160" t="s">
        <v>80</v>
      </c>
      <c r="G160">
        <f>[1]!SNLData(227539,$B160,$D160,$E160,$F160,,"Options:Curr=USD,Mag=Standard,ConvMethod=R")</f>
        <v>1562.63</v>
      </c>
    </row>
    <row r="161" spans="1:7" x14ac:dyDescent="0.3">
      <c r="A161" t="s">
        <v>3</v>
      </c>
      <c r="B161" t="s">
        <v>29</v>
      </c>
      <c r="C161" t="s">
        <v>36</v>
      </c>
      <c r="D161">
        <v>357349</v>
      </c>
      <c r="E161" t="s">
        <v>70</v>
      </c>
      <c r="F161" t="s">
        <v>80</v>
      </c>
      <c r="G161">
        <f>[1]!SNLData(227539,$B161,$D161,$E161,$F161,,"Options:Curr=USD,Mag=Standard,ConvMethod=R")</f>
        <v>1593.71</v>
      </c>
    </row>
    <row r="162" spans="1:7" x14ac:dyDescent="0.3">
      <c r="A162" t="s">
        <v>3</v>
      </c>
      <c r="B162" t="s">
        <v>29</v>
      </c>
      <c r="C162" t="s">
        <v>36</v>
      </c>
      <c r="D162">
        <v>357349</v>
      </c>
      <c r="E162" t="s">
        <v>71</v>
      </c>
      <c r="F162" t="s">
        <v>80</v>
      </c>
      <c r="G162">
        <f>[1]!SNLData(227539,$B162,$D162,$E162,$F162,,"Options:Curr=USD,Mag=Standard,ConvMethod=R")</f>
        <v>1635.56</v>
      </c>
    </row>
    <row r="163" spans="1:7" x14ac:dyDescent="0.3">
      <c r="A163" t="s">
        <v>3</v>
      </c>
      <c r="B163" t="s">
        <v>29</v>
      </c>
      <c r="C163" t="s">
        <v>36</v>
      </c>
      <c r="D163">
        <v>357349</v>
      </c>
      <c r="E163" t="s">
        <v>72</v>
      </c>
      <c r="F163" t="s">
        <v>80</v>
      </c>
      <c r="G163">
        <f>[1]!SNLData(227539,$B163,$D163,$E163,$F163,,"Options:Curr=USD,Mag=Standard,ConvMethod=R")</f>
        <v>1511.38</v>
      </c>
    </row>
    <row r="164" spans="1:7" x14ac:dyDescent="0.3">
      <c r="A164" t="s">
        <v>3</v>
      </c>
      <c r="B164" t="s">
        <v>29</v>
      </c>
      <c r="C164" t="s">
        <v>36</v>
      </c>
      <c r="D164">
        <v>357349</v>
      </c>
      <c r="E164" t="s">
        <v>73</v>
      </c>
      <c r="F164" t="s">
        <v>80</v>
      </c>
      <c r="G164">
        <f>[1]!SNLData(227539,$B164,$D164,$E164,$F164,,"Options:Curr=USD,Mag=Standard,ConvMethod=R")</f>
        <v>1457.39</v>
      </c>
    </row>
    <row r="165" spans="1:7" x14ac:dyDescent="0.3">
      <c r="A165" t="s">
        <v>3</v>
      </c>
      <c r="B165" t="s">
        <v>29</v>
      </c>
      <c r="C165" t="s">
        <v>36</v>
      </c>
      <c r="D165">
        <v>357349</v>
      </c>
      <c r="E165" t="s">
        <v>74</v>
      </c>
      <c r="F165" t="s">
        <v>80</v>
      </c>
      <c r="G165">
        <f>[1]!SNLData(227539,$B165,$D165,$E165,$F165,,"Options:Curr=USD,Mag=Standard,ConvMethod=R")</f>
        <v>1557</v>
      </c>
    </row>
    <row r="166" spans="1:7" x14ac:dyDescent="0.3">
      <c r="A166" t="s">
        <v>3</v>
      </c>
      <c r="B166" t="s">
        <v>29</v>
      </c>
      <c r="C166" t="s">
        <v>36</v>
      </c>
      <c r="D166">
        <v>357349</v>
      </c>
      <c r="E166" t="s">
        <v>75</v>
      </c>
      <c r="F166" t="s">
        <v>80</v>
      </c>
      <c r="G166">
        <f>[1]!SNLData(227539,$B166,$D166,$E166,$F166,,"Options:Curr=USD,Mag=Standard,ConvMethod=R")</f>
        <v>1676.91</v>
      </c>
    </row>
    <row r="167" spans="1:7" x14ac:dyDescent="0.3">
      <c r="A167" t="s">
        <v>3</v>
      </c>
      <c r="B167" t="s">
        <v>29</v>
      </c>
      <c r="C167" t="s">
        <v>36</v>
      </c>
      <c r="D167">
        <v>357349</v>
      </c>
      <c r="E167" t="s">
        <v>76</v>
      </c>
      <c r="F167" t="s">
        <v>80</v>
      </c>
      <c r="G167">
        <f>[1]!SNLData(227539,$B167,$D167,$E167,$F167,,"Options:Curr=USD,Mag=Standard,ConvMethod=R")</f>
        <v>1655.1</v>
      </c>
    </row>
    <row r="168" spans="1:7" x14ac:dyDescent="0.3">
      <c r="A168" t="s">
        <v>3</v>
      </c>
      <c r="B168" t="s">
        <v>29</v>
      </c>
      <c r="C168" t="s">
        <v>36</v>
      </c>
      <c r="D168">
        <v>357349</v>
      </c>
      <c r="E168" t="s">
        <v>9</v>
      </c>
      <c r="F168" t="s">
        <v>80</v>
      </c>
      <c r="G168">
        <f>[1]!SNLData(227539,$B168,$D168,$E168,$F168,,"Options:Curr=USD,Mag=Standard,ConvMethod=R")</f>
        <v>1433.85</v>
      </c>
    </row>
    <row r="169" spans="1:7" x14ac:dyDescent="0.3">
      <c r="A169" t="s">
        <v>3</v>
      </c>
      <c r="B169" t="s">
        <v>29</v>
      </c>
      <c r="C169" t="s">
        <v>36</v>
      </c>
      <c r="D169">
        <v>357349</v>
      </c>
      <c r="E169" t="s">
        <v>77</v>
      </c>
      <c r="F169" t="s">
        <v>80</v>
      </c>
      <c r="G169">
        <f>[1]!SNLData(227539,$B169,$D169,$E169,$F169,,"Options:Curr=USD,Mag=Standard,ConvMethod=R")</f>
        <v>1765.88</v>
      </c>
    </row>
    <row r="170" spans="1:7" x14ac:dyDescent="0.3">
      <c r="A170" t="s">
        <v>3</v>
      </c>
      <c r="B170" t="s">
        <v>29</v>
      </c>
      <c r="C170" t="s">
        <v>36</v>
      </c>
      <c r="D170">
        <v>357349</v>
      </c>
      <c r="E170" t="s">
        <v>78</v>
      </c>
      <c r="F170" t="s">
        <v>80</v>
      </c>
      <c r="G170">
        <f>[1]!SNLData(227539,$B170,$D170,$E170,$F170,,"Options:Curr=USD,Mag=Standard,ConvMethod=R")</f>
        <v>2089.92</v>
      </c>
    </row>
    <row r="171" spans="1:7" x14ac:dyDescent="0.3">
      <c r="A171" t="s">
        <v>3</v>
      </c>
      <c r="B171" t="s">
        <v>29</v>
      </c>
      <c r="C171" t="s">
        <v>36</v>
      </c>
      <c r="D171">
        <v>357349</v>
      </c>
      <c r="E171" t="s">
        <v>10</v>
      </c>
      <c r="F171" t="s">
        <v>80</v>
      </c>
      <c r="G171">
        <f>[1]!SNLData(227539,$B171,$D171,$E171,$F171,,"Options:Curr=USD,Mag=Standard,ConvMethod=R")</f>
        <v>2052.6799999999998</v>
      </c>
    </row>
    <row r="172" spans="1:7" x14ac:dyDescent="0.3">
      <c r="A172" t="s">
        <v>3</v>
      </c>
      <c r="B172" t="s">
        <v>29</v>
      </c>
      <c r="C172" t="s">
        <v>37</v>
      </c>
      <c r="D172">
        <v>357348</v>
      </c>
      <c r="E172" t="s">
        <v>6</v>
      </c>
      <c r="F172" t="s">
        <v>80</v>
      </c>
      <c r="G172">
        <f>[1]!SNLData(227539,$B172,$D172,$E172,$F172,,"Options:Curr=USD,Mag=Standard,ConvMethod=R")</f>
        <v>498.44</v>
      </c>
    </row>
    <row r="173" spans="1:7" x14ac:dyDescent="0.3">
      <c r="A173" t="s">
        <v>3</v>
      </c>
      <c r="B173" t="s">
        <v>29</v>
      </c>
      <c r="C173" t="s">
        <v>37</v>
      </c>
      <c r="D173">
        <v>357348</v>
      </c>
      <c r="E173" t="s">
        <v>50</v>
      </c>
      <c r="F173" t="s">
        <v>80</v>
      </c>
      <c r="G173">
        <f>[1]!SNLData(227539,$B173,$D173,$E173,$F173,,"Options:Curr=USD,Mag=Standard,ConvMethod=R")</f>
        <v>491.02</v>
      </c>
    </row>
    <row r="174" spans="1:7" x14ac:dyDescent="0.3">
      <c r="A174" t="s">
        <v>3</v>
      </c>
      <c r="B174" t="s">
        <v>29</v>
      </c>
      <c r="C174" t="s">
        <v>37</v>
      </c>
      <c r="D174">
        <v>357348</v>
      </c>
      <c r="E174" t="s">
        <v>51</v>
      </c>
      <c r="F174" t="s">
        <v>80</v>
      </c>
      <c r="G174">
        <f>[1]!SNLData(227539,$B174,$D174,$E174,$F174,,"Options:Curr=USD,Mag=Standard,ConvMethod=R")</f>
        <v>536.53</v>
      </c>
    </row>
    <row r="175" spans="1:7" x14ac:dyDescent="0.3">
      <c r="A175" t="s">
        <v>3</v>
      </c>
      <c r="B175" t="s">
        <v>29</v>
      </c>
      <c r="C175" t="s">
        <v>37</v>
      </c>
      <c r="D175">
        <v>357348</v>
      </c>
      <c r="E175" t="s">
        <v>52</v>
      </c>
      <c r="F175" t="s">
        <v>80</v>
      </c>
      <c r="G175">
        <f>[1]!SNLData(227539,$B175,$D175,$E175,$F175,,"Options:Curr=USD,Mag=Standard,ConvMethod=R")</f>
        <v>589.39</v>
      </c>
    </row>
    <row r="176" spans="1:7" x14ac:dyDescent="0.3">
      <c r="A176" t="s">
        <v>3</v>
      </c>
      <c r="B176" t="s">
        <v>29</v>
      </c>
      <c r="C176" t="s">
        <v>37</v>
      </c>
      <c r="D176">
        <v>357348</v>
      </c>
      <c r="E176" t="s">
        <v>53</v>
      </c>
      <c r="F176" t="s">
        <v>80</v>
      </c>
      <c r="G176">
        <f>[1]!SNLData(227539,$B176,$D176,$E176,$F176,,"Options:Curr=USD,Mag=Standard,ConvMethod=R")</f>
        <v>668.69</v>
      </c>
    </row>
    <row r="177" spans="1:7" x14ac:dyDescent="0.3">
      <c r="A177" t="s">
        <v>3</v>
      </c>
      <c r="B177" t="s">
        <v>29</v>
      </c>
      <c r="C177" t="s">
        <v>37</v>
      </c>
      <c r="D177">
        <v>357348</v>
      </c>
      <c r="E177" t="s">
        <v>54</v>
      </c>
      <c r="F177" t="s">
        <v>80</v>
      </c>
      <c r="G177">
        <f>[1]!SNLData(227539,$B177,$D177,$E177,$F177,,"Options:Curr=USD,Mag=Standard,ConvMethod=R")</f>
        <v>749.37</v>
      </c>
    </row>
    <row r="178" spans="1:7" x14ac:dyDescent="0.3">
      <c r="A178" t="s">
        <v>3</v>
      </c>
      <c r="B178" t="s">
        <v>29</v>
      </c>
      <c r="C178" t="s">
        <v>37</v>
      </c>
      <c r="D178">
        <v>357348</v>
      </c>
      <c r="E178" t="s">
        <v>55</v>
      </c>
      <c r="F178" t="s">
        <v>80</v>
      </c>
      <c r="G178">
        <f>[1]!SNLData(227539,$B178,$D178,$E178,$F178,,"Options:Curr=USD,Mag=Standard,ConvMethod=R")</f>
        <v>803.11</v>
      </c>
    </row>
    <row r="179" spans="1:7" x14ac:dyDescent="0.3">
      <c r="A179" t="s">
        <v>3</v>
      </c>
      <c r="B179" t="s">
        <v>29</v>
      </c>
      <c r="C179" t="s">
        <v>37</v>
      </c>
      <c r="D179">
        <v>357348</v>
      </c>
      <c r="E179" t="s">
        <v>56</v>
      </c>
      <c r="F179" t="s">
        <v>80</v>
      </c>
      <c r="G179">
        <f>[1]!SNLData(227539,$B179,$D179,$E179,$F179,,"Options:Curr=USD,Mag=Standard,ConvMethod=R")</f>
        <v>876.79</v>
      </c>
    </row>
    <row r="180" spans="1:7" x14ac:dyDescent="0.3">
      <c r="A180" t="s">
        <v>3</v>
      </c>
      <c r="B180" t="s">
        <v>29</v>
      </c>
      <c r="C180" t="s">
        <v>37</v>
      </c>
      <c r="D180">
        <v>357348</v>
      </c>
      <c r="E180" t="s">
        <v>57</v>
      </c>
      <c r="F180" t="s">
        <v>80</v>
      </c>
      <c r="G180">
        <f>[1]!SNLData(227539,$B180,$D180,$E180,$F180,,"Options:Curr=USD,Mag=Standard,ConvMethod=R")</f>
        <v>918.64</v>
      </c>
    </row>
    <row r="181" spans="1:7" x14ac:dyDescent="0.3">
      <c r="A181" t="s">
        <v>3</v>
      </c>
      <c r="B181" t="s">
        <v>29</v>
      </c>
      <c r="C181" t="s">
        <v>37</v>
      </c>
      <c r="D181">
        <v>357348</v>
      </c>
      <c r="E181" t="s">
        <v>58</v>
      </c>
      <c r="F181" t="s">
        <v>80</v>
      </c>
      <c r="G181">
        <f>[1]!SNLData(227539,$B181,$D181,$E181,$F181,,"Options:Curr=USD,Mag=Standard,ConvMethod=R")</f>
        <v>1035.5899999999999</v>
      </c>
    </row>
    <row r="182" spans="1:7" x14ac:dyDescent="0.3">
      <c r="A182" t="s">
        <v>3</v>
      </c>
      <c r="B182" t="s">
        <v>29</v>
      </c>
      <c r="C182" t="s">
        <v>37</v>
      </c>
      <c r="D182">
        <v>357348</v>
      </c>
      <c r="E182" t="s">
        <v>7</v>
      </c>
      <c r="F182" t="s">
        <v>80</v>
      </c>
      <c r="G182">
        <f>[1]!SNLData(227539,$B182,$D182,$E182,$F182,,"Options:Curr=USD,Mag=Standard,ConvMethod=R")</f>
        <v>1231.72</v>
      </c>
    </row>
    <row r="183" spans="1:7" x14ac:dyDescent="0.3">
      <c r="A183" t="s">
        <v>3</v>
      </c>
      <c r="B183" t="s">
        <v>29</v>
      </c>
      <c r="C183" t="s">
        <v>37</v>
      </c>
      <c r="D183">
        <v>357348</v>
      </c>
      <c r="E183" t="s">
        <v>59</v>
      </c>
      <c r="F183" t="s">
        <v>80</v>
      </c>
      <c r="G183">
        <f>[1]!SNLData(227539,$B183,$D183,$E183,$F183,,"Options:Curr=USD,Mag=Standard,ConvMethod=R")</f>
        <v>1153.7</v>
      </c>
    </row>
    <row r="184" spans="1:7" x14ac:dyDescent="0.3">
      <c r="A184" t="s">
        <v>3</v>
      </c>
      <c r="B184" t="s">
        <v>29</v>
      </c>
      <c r="C184" t="s">
        <v>37</v>
      </c>
      <c r="D184">
        <v>357348</v>
      </c>
      <c r="E184" t="s">
        <v>60</v>
      </c>
      <c r="F184" t="s">
        <v>80</v>
      </c>
      <c r="G184">
        <f>[1]!SNLData(227539,$B184,$D184,$E184,$F184,,"Options:Curr=USD,Mag=Standard,ConvMethod=R")</f>
        <v>1173.28</v>
      </c>
    </row>
    <row r="185" spans="1:7" x14ac:dyDescent="0.3">
      <c r="A185" t="s">
        <v>3</v>
      </c>
      <c r="B185" t="s">
        <v>29</v>
      </c>
      <c r="C185" t="s">
        <v>37</v>
      </c>
      <c r="D185">
        <v>357348</v>
      </c>
      <c r="E185" t="s">
        <v>61</v>
      </c>
      <c r="F185" t="s">
        <v>80</v>
      </c>
      <c r="G185">
        <f>[1]!SNLData(227539,$B185,$D185,$E185,$F185,,"Options:Curr=USD,Mag=Standard,ConvMethod=R")</f>
        <v>1272.0899999999999</v>
      </c>
    </row>
    <row r="186" spans="1:7" x14ac:dyDescent="0.3">
      <c r="A186" t="s">
        <v>3</v>
      </c>
      <c r="B186" t="s">
        <v>29</v>
      </c>
      <c r="C186" t="s">
        <v>37</v>
      </c>
      <c r="D186">
        <v>357348</v>
      </c>
      <c r="E186" t="s">
        <v>62</v>
      </c>
      <c r="F186" t="s">
        <v>80</v>
      </c>
      <c r="G186">
        <f>[1]!SNLData(227539,$B186,$D186,$E186,$F186,,"Options:Curr=USD,Mag=Standard,ConvMethod=R")</f>
        <v>1488.35</v>
      </c>
    </row>
    <row r="187" spans="1:7" x14ac:dyDescent="0.3">
      <c r="A187" t="s">
        <v>3</v>
      </c>
      <c r="B187" t="s">
        <v>29</v>
      </c>
      <c r="C187" t="s">
        <v>37</v>
      </c>
      <c r="D187">
        <v>357348</v>
      </c>
      <c r="E187" t="s">
        <v>63</v>
      </c>
      <c r="F187" t="s">
        <v>80</v>
      </c>
      <c r="G187">
        <f>[1]!SNLData(227539,$B187,$D187,$E187,$F187,,"Options:Curr=USD,Mag=Standard,ConvMethod=R")</f>
        <v>1695.82</v>
      </c>
    </row>
    <row r="188" spans="1:7" x14ac:dyDescent="0.3">
      <c r="A188" t="s">
        <v>3</v>
      </c>
      <c r="B188" t="s">
        <v>29</v>
      </c>
      <c r="C188" t="s">
        <v>37</v>
      </c>
      <c r="D188">
        <v>357348</v>
      </c>
      <c r="E188" t="s">
        <v>64</v>
      </c>
      <c r="F188" t="s">
        <v>80</v>
      </c>
      <c r="G188">
        <f>[1]!SNLData(227539,$B188,$D188,$E188,$F188,,"Options:Curr=USD,Mag=Standard,ConvMethod=R")</f>
        <v>1878.19</v>
      </c>
    </row>
    <row r="189" spans="1:7" x14ac:dyDescent="0.3">
      <c r="A189" t="s">
        <v>3</v>
      </c>
      <c r="B189" t="s">
        <v>29</v>
      </c>
      <c r="C189" t="s">
        <v>37</v>
      </c>
      <c r="D189">
        <v>357348</v>
      </c>
      <c r="E189" t="s">
        <v>65</v>
      </c>
      <c r="F189" t="s">
        <v>80</v>
      </c>
      <c r="G189">
        <f>[1]!SNLData(227539,$B189,$D189,$E189,$F189,,"Options:Curr=USD,Mag=Standard,ConvMethod=R")</f>
        <v>1986.35</v>
      </c>
    </row>
    <row r="190" spans="1:7" x14ac:dyDescent="0.3">
      <c r="A190" t="s">
        <v>3</v>
      </c>
      <c r="B190" t="s">
        <v>29</v>
      </c>
      <c r="C190" t="s">
        <v>37</v>
      </c>
      <c r="D190">
        <v>357348</v>
      </c>
      <c r="E190" t="s">
        <v>66</v>
      </c>
      <c r="F190" t="s">
        <v>80</v>
      </c>
      <c r="G190">
        <f>[1]!SNLData(227539,$B190,$D190,$E190,$F190,,"Options:Curr=USD,Mag=Standard,ConvMethod=R")</f>
        <v>2141.29</v>
      </c>
    </row>
    <row r="191" spans="1:7" x14ac:dyDescent="0.3">
      <c r="A191" t="s">
        <v>3</v>
      </c>
      <c r="B191" t="s">
        <v>29</v>
      </c>
      <c r="C191" t="s">
        <v>37</v>
      </c>
      <c r="D191">
        <v>357348</v>
      </c>
      <c r="E191" t="s">
        <v>67</v>
      </c>
      <c r="F191" t="s">
        <v>80</v>
      </c>
      <c r="G191">
        <f>[1]!SNLData(227539,$B191,$D191,$E191,$F191,,"Options:Curr=USD,Mag=Standard,ConvMethod=R")</f>
        <v>1580.02</v>
      </c>
    </row>
    <row r="192" spans="1:7" x14ac:dyDescent="0.3">
      <c r="A192" t="s">
        <v>3</v>
      </c>
      <c r="B192" t="s">
        <v>29</v>
      </c>
      <c r="C192" t="s">
        <v>37</v>
      </c>
      <c r="D192">
        <v>357348</v>
      </c>
      <c r="E192" t="s">
        <v>8</v>
      </c>
      <c r="F192" t="s">
        <v>80</v>
      </c>
      <c r="G192">
        <f>[1]!SNLData(227539,$B192,$D192,$E192,$F192,,"Options:Curr=USD,Mag=Standard,ConvMethod=R")</f>
        <v>1938.95</v>
      </c>
    </row>
    <row r="193" spans="1:7" x14ac:dyDescent="0.3">
      <c r="A193" t="s">
        <v>3</v>
      </c>
      <c r="B193" t="s">
        <v>29</v>
      </c>
      <c r="C193" t="s">
        <v>37</v>
      </c>
      <c r="D193">
        <v>357348</v>
      </c>
      <c r="E193" t="s">
        <v>68</v>
      </c>
      <c r="F193" t="s">
        <v>80</v>
      </c>
      <c r="G193">
        <f>[1]!SNLData(227539,$B193,$D193,$E193,$F193,,"Options:Curr=USD,Mag=Standard,ConvMethod=R")</f>
        <v>2239.89</v>
      </c>
    </row>
    <row r="194" spans="1:7" x14ac:dyDescent="0.3">
      <c r="A194" t="s">
        <v>3</v>
      </c>
      <c r="B194" t="s">
        <v>29</v>
      </c>
      <c r="C194" t="s">
        <v>37</v>
      </c>
      <c r="D194">
        <v>357348</v>
      </c>
      <c r="E194" t="s">
        <v>69</v>
      </c>
      <c r="F194" t="s">
        <v>80</v>
      </c>
      <c r="G194">
        <f>[1]!SNLData(227539,$B194,$D194,$E194,$F194,,"Options:Curr=USD,Mag=Standard,ConvMethod=R")</f>
        <v>2303.75</v>
      </c>
    </row>
    <row r="195" spans="1:7" x14ac:dyDescent="0.3">
      <c r="A195" t="s">
        <v>3</v>
      </c>
      <c r="B195" t="s">
        <v>29</v>
      </c>
      <c r="C195" t="s">
        <v>37</v>
      </c>
      <c r="D195">
        <v>357348</v>
      </c>
      <c r="E195" t="s">
        <v>70</v>
      </c>
      <c r="F195" t="s">
        <v>80</v>
      </c>
      <c r="G195">
        <f>[1]!SNLData(227539,$B195,$D195,$E195,$F195,,"Options:Curr=USD,Mag=Standard,ConvMethod=R")</f>
        <v>2294.25</v>
      </c>
    </row>
    <row r="196" spans="1:7" x14ac:dyDescent="0.3">
      <c r="A196" t="s">
        <v>3</v>
      </c>
      <c r="B196" t="s">
        <v>29</v>
      </c>
      <c r="C196" t="s">
        <v>37</v>
      </c>
      <c r="D196">
        <v>357348</v>
      </c>
      <c r="E196" t="s">
        <v>71</v>
      </c>
      <c r="F196" t="s">
        <v>80</v>
      </c>
      <c r="G196">
        <f>[1]!SNLData(227539,$B196,$D196,$E196,$F196,,"Options:Curr=USD,Mag=Standard,ConvMethod=R")</f>
        <v>2385.48</v>
      </c>
    </row>
    <row r="197" spans="1:7" x14ac:dyDescent="0.3">
      <c r="A197" t="s">
        <v>3</v>
      </c>
      <c r="B197" t="s">
        <v>29</v>
      </c>
      <c r="C197" t="s">
        <v>37</v>
      </c>
      <c r="D197">
        <v>357348</v>
      </c>
      <c r="E197" t="s">
        <v>72</v>
      </c>
      <c r="F197" t="s">
        <v>80</v>
      </c>
      <c r="G197">
        <f>[1]!SNLData(227539,$B197,$D197,$E197,$F197,,"Options:Curr=USD,Mag=Standard,ConvMethod=R")</f>
        <v>2273.25</v>
      </c>
    </row>
    <row r="198" spans="1:7" x14ac:dyDescent="0.3">
      <c r="A198" t="s">
        <v>3</v>
      </c>
      <c r="B198" t="s">
        <v>29</v>
      </c>
      <c r="C198" t="s">
        <v>37</v>
      </c>
      <c r="D198">
        <v>357348</v>
      </c>
      <c r="E198" t="s">
        <v>73</v>
      </c>
      <c r="F198" t="s">
        <v>80</v>
      </c>
      <c r="G198">
        <f>[1]!SNLData(227539,$B198,$D198,$E198,$F198,,"Options:Curr=USD,Mag=Standard,ConvMethod=R")</f>
        <v>2207.1999999999998</v>
      </c>
    </row>
    <row r="199" spans="1:7" x14ac:dyDescent="0.3">
      <c r="A199" t="s">
        <v>3</v>
      </c>
      <c r="B199" t="s">
        <v>29</v>
      </c>
      <c r="C199" t="s">
        <v>37</v>
      </c>
      <c r="D199">
        <v>357348</v>
      </c>
      <c r="E199" t="s">
        <v>74</v>
      </c>
      <c r="F199" t="s">
        <v>80</v>
      </c>
      <c r="G199">
        <f>[1]!SNLData(227539,$B199,$D199,$E199,$F199,,"Options:Curr=USD,Mag=Standard,ConvMethod=R")</f>
        <v>2356.35</v>
      </c>
    </row>
    <row r="200" spans="1:7" x14ac:dyDescent="0.3">
      <c r="A200" t="s">
        <v>3</v>
      </c>
      <c r="B200" t="s">
        <v>29</v>
      </c>
      <c r="C200" t="s">
        <v>37</v>
      </c>
      <c r="D200">
        <v>357348</v>
      </c>
      <c r="E200" t="s">
        <v>75</v>
      </c>
      <c r="F200" t="s">
        <v>80</v>
      </c>
      <c r="G200">
        <f>[1]!SNLData(227539,$B200,$D200,$E200,$F200,,"Options:Curr=USD,Mag=Standard,ConvMethod=R")</f>
        <v>2555.66</v>
      </c>
    </row>
    <row r="201" spans="1:7" x14ac:dyDescent="0.3">
      <c r="A201" t="s">
        <v>3</v>
      </c>
      <c r="B201" t="s">
        <v>29</v>
      </c>
      <c r="C201" t="s">
        <v>37</v>
      </c>
      <c r="D201">
        <v>357348</v>
      </c>
      <c r="E201" t="s">
        <v>76</v>
      </c>
      <c r="F201" t="s">
        <v>80</v>
      </c>
      <c r="G201">
        <f>[1]!SNLData(227539,$B201,$D201,$E201,$F201,,"Options:Curr=USD,Mag=Standard,ConvMethod=R")</f>
        <v>2512.36</v>
      </c>
    </row>
    <row r="202" spans="1:7" x14ac:dyDescent="0.3">
      <c r="A202" t="s">
        <v>3</v>
      </c>
      <c r="B202" t="s">
        <v>29</v>
      </c>
      <c r="C202" t="s">
        <v>37</v>
      </c>
      <c r="D202">
        <v>357348</v>
      </c>
      <c r="E202" t="s">
        <v>9</v>
      </c>
      <c r="F202" t="s">
        <v>80</v>
      </c>
      <c r="G202">
        <f>[1]!SNLData(227539,$B202,$D202,$E202,$F202,,"Options:Curr=USD,Mag=Standard,ConvMethod=R")</f>
        <v>2346.73</v>
      </c>
    </row>
    <row r="203" spans="1:7" x14ac:dyDescent="0.3">
      <c r="A203" t="s">
        <v>3</v>
      </c>
      <c r="B203" t="s">
        <v>29</v>
      </c>
      <c r="C203" t="s">
        <v>37</v>
      </c>
      <c r="D203">
        <v>357348</v>
      </c>
      <c r="E203" t="s">
        <v>77</v>
      </c>
      <c r="F203" t="s">
        <v>80</v>
      </c>
      <c r="G203">
        <f>[1]!SNLData(227539,$B203,$D203,$E203,$F203,,"Options:Curr=USD,Mag=Standard,ConvMethod=R")</f>
        <v>2849.4</v>
      </c>
    </row>
    <row r="204" spans="1:7" x14ac:dyDescent="0.3">
      <c r="A204" t="s">
        <v>3</v>
      </c>
      <c r="B204" t="s">
        <v>29</v>
      </c>
      <c r="C204" t="s">
        <v>37</v>
      </c>
      <c r="D204">
        <v>357348</v>
      </c>
      <c r="E204" t="s">
        <v>78</v>
      </c>
      <c r="F204" t="s">
        <v>80</v>
      </c>
      <c r="G204">
        <f>[1]!SNLData(227539,$B204,$D204,$E204,$F204,,"Options:Curr=USD,Mag=Standard,ConvMethod=R")</f>
        <v>3272.94</v>
      </c>
    </row>
    <row r="205" spans="1:7" x14ac:dyDescent="0.3">
      <c r="A205" t="s">
        <v>3</v>
      </c>
      <c r="B205" t="s">
        <v>29</v>
      </c>
      <c r="C205" t="s">
        <v>37</v>
      </c>
      <c r="D205">
        <v>357348</v>
      </c>
      <c r="E205" t="s">
        <v>10</v>
      </c>
      <c r="F205" t="s">
        <v>80</v>
      </c>
      <c r="G205">
        <f>[1]!SNLData(227539,$B205,$D205,$E205,$F205,,"Options:Curr=USD,Mag=Standard,ConvMethod=R")</f>
        <v>3112.31</v>
      </c>
    </row>
    <row r="206" spans="1:7" x14ac:dyDescent="0.3">
      <c r="A206" t="s">
        <v>3</v>
      </c>
      <c r="B206" t="s">
        <v>29</v>
      </c>
      <c r="C206" t="s">
        <v>38</v>
      </c>
      <c r="D206">
        <v>357308</v>
      </c>
      <c r="E206" t="s">
        <v>6</v>
      </c>
      <c r="F206" t="s">
        <v>80</v>
      </c>
      <c r="G206">
        <f>[1]!SNLData(227539,$B206,$D206,$E206,$F206,,"Options:Curr=USD,Mag=Standard,ConvMethod=R")</f>
        <v>5963.14</v>
      </c>
    </row>
    <row r="207" spans="1:7" x14ac:dyDescent="0.3">
      <c r="A207" t="s">
        <v>3</v>
      </c>
      <c r="B207" t="s">
        <v>29</v>
      </c>
      <c r="C207" t="s">
        <v>38</v>
      </c>
      <c r="D207">
        <v>357308</v>
      </c>
      <c r="E207" t="s">
        <v>50</v>
      </c>
      <c r="F207" t="s">
        <v>80</v>
      </c>
      <c r="G207">
        <f>[1]!SNLData(227539,$B207,$D207,$E207,$F207,,"Options:Curr=USD,Mag=Standard,ConvMethod=R")</f>
        <v>6158.13</v>
      </c>
    </row>
    <row r="208" spans="1:7" x14ac:dyDescent="0.3">
      <c r="A208" t="s">
        <v>3</v>
      </c>
      <c r="B208" t="s">
        <v>29</v>
      </c>
      <c r="C208" t="s">
        <v>38</v>
      </c>
      <c r="D208">
        <v>357308</v>
      </c>
      <c r="E208" t="s">
        <v>51</v>
      </c>
      <c r="F208" t="s">
        <v>80</v>
      </c>
      <c r="G208">
        <f>[1]!SNLData(227539,$B208,$D208,$E208,$F208,,"Options:Curr=USD,Mag=Standard,ConvMethod=R")</f>
        <v>6520.33</v>
      </c>
    </row>
    <row r="209" spans="1:7" x14ac:dyDescent="0.3">
      <c r="A209" t="s">
        <v>3</v>
      </c>
      <c r="B209" t="s">
        <v>29</v>
      </c>
      <c r="C209" t="s">
        <v>38</v>
      </c>
      <c r="D209">
        <v>357308</v>
      </c>
      <c r="E209" t="s">
        <v>52</v>
      </c>
      <c r="F209" t="s">
        <v>80</v>
      </c>
      <c r="G209">
        <f>[1]!SNLData(227539,$B209,$D209,$E209,$F209,,"Options:Curr=USD,Mag=Standard,ConvMethod=R")</f>
        <v>6858.56</v>
      </c>
    </row>
    <row r="210" spans="1:7" x14ac:dyDescent="0.3">
      <c r="A210" t="s">
        <v>3</v>
      </c>
      <c r="B210" t="s">
        <v>29</v>
      </c>
      <c r="C210" t="s">
        <v>38</v>
      </c>
      <c r="D210">
        <v>357308</v>
      </c>
      <c r="E210" t="s">
        <v>53</v>
      </c>
      <c r="F210" t="s">
        <v>80</v>
      </c>
      <c r="G210">
        <f>[1]!SNLData(227539,$B210,$D210,$E210,$F210,,"Options:Curr=USD,Mag=Standard,ConvMethod=R")</f>
        <v>7287.24</v>
      </c>
    </row>
    <row r="211" spans="1:7" x14ac:dyDescent="0.3">
      <c r="A211" t="s">
        <v>3</v>
      </c>
      <c r="B211" t="s">
        <v>29</v>
      </c>
      <c r="C211" t="s">
        <v>38</v>
      </c>
      <c r="D211">
        <v>357308</v>
      </c>
      <c r="E211" t="s">
        <v>54</v>
      </c>
      <c r="F211" t="s">
        <v>80</v>
      </c>
      <c r="G211">
        <f>[1]!SNLData(227539,$B211,$D211,$E211,$F211,,"Options:Curr=USD,Mag=Standard,ConvMethod=R")</f>
        <v>7639.75</v>
      </c>
    </row>
    <row r="212" spans="1:7" x14ac:dyDescent="0.3">
      <c r="A212" t="s">
        <v>3</v>
      </c>
      <c r="B212" t="s">
        <v>29</v>
      </c>
      <c r="C212" t="s">
        <v>38</v>
      </c>
      <c r="D212">
        <v>357308</v>
      </c>
      <c r="E212" t="s">
        <v>55</v>
      </c>
      <c r="F212" t="s">
        <v>80</v>
      </c>
      <c r="G212">
        <f>[1]!SNLData(227539,$B212,$D212,$E212,$F212,,"Options:Curr=USD,Mag=Standard,ConvMethod=R")</f>
        <v>8073.12</v>
      </c>
    </row>
    <row r="213" spans="1:7" x14ac:dyDescent="0.3">
      <c r="A213" t="s">
        <v>3</v>
      </c>
      <c r="B213" t="s">
        <v>29</v>
      </c>
      <c r="C213" t="s">
        <v>38</v>
      </c>
      <c r="D213">
        <v>357308</v>
      </c>
      <c r="E213" t="s">
        <v>56</v>
      </c>
      <c r="F213" t="s">
        <v>80</v>
      </c>
      <c r="G213">
        <f>[1]!SNLData(227539,$B213,$D213,$E213,$F213,,"Options:Curr=USD,Mag=Standard,ConvMethod=R")</f>
        <v>8577.5499999999993</v>
      </c>
    </row>
    <row r="214" spans="1:7" x14ac:dyDescent="0.3">
      <c r="A214" t="s">
        <v>3</v>
      </c>
      <c r="B214" t="s">
        <v>29</v>
      </c>
      <c r="C214" t="s">
        <v>38</v>
      </c>
      <c r="D214">
        <v>357308</v>
      </c>
      <c r="E214" t="s">
        <v>57</v>
      </c>
      <c r="F214" t="s">
        <v>80</v>
      </c>
      <c r="G214">
        <f>[1]!SNLData(227539,$B214,$D214,$E214,$F214,,"Options:Curr=USD,Mag=Standard,ConvMethod=R")</f>
        <v>9062.82</v>
      </c>
    </row>
    <row r="215" spans="1:7" x14ac:dyDescent="0.3">
      <c r="A215" t="s">
        <v>3</v>
      </c>
      <c r="B215" t="s">
        <v>29</v>
      </c>
      <c r="C215" t="s">
        <v>38</v>
      </c>
      <c r="D215">
        <v>357308</v>
      </c>
      <c r="E215" t="s">
        <v>58</v>
      </c>
      <c r="F215" t="s">
        <v>80</v>
      </c>
      <c r="G215">
        <f>[1]!SNLData(227539,$B215,$D215,$E215,$F215,,"Options:Curr=USD,Mag=Standard,ConvMethod=R")</f>
        <v>9631.17</v>
      </c>
    </row>
    <row r="216" spans="1:7" x14ac:dyDescent="0.3">
      <c r="A216" t="s">
        <v>3</v>
      </c>
      <c r="B216" t="s">
        <v>29</v>
      </c>
      <c r="C216" t="s">
        <v>38</v>
      </c>
      <c r="D216">
        <v>357308</v>
      </c>
      <c r="E216" t="s">
        <v>7</v>
      </c>
      <c r="F216" t="s">
        <v>80</v>
      </c>
      <c r="G216">
        <f>[1]!SNLData(227539,$B216,$D216,$E216,$F216,,"Options:Curr=USD,Mag=Standard,ConvMethod=R")</f>
        <v>10250.950000000001</v>
      </c>
    </row>
    <row r="217" spans="1:7" x14ac:dyDescent="0.3">
      <c r="A217" t="s">
        <v>3</v>
      </c>
      <c r="B217" t="s">
        <v>29</v>
      </c>
      <c r="C217" t="s">
        <v>38</v>
      </c>
      <c r="D217">
        <v>357308</v>
      </c>
      <c r="E217" t="s">
        <v>59</v>
      </c>
      <c r="F217" t="s">
        <v>80</v>
      </c>
      <c r="G217">
        <f>[1]!SNLData(227539,$B217,$D217,$E217,$F217,,"Options:Curr=USD,Mag=Standard,ConvMethod=R")</f>
        <v>10581.93</v>
      </c>
    </row>
    <row r="218" spans="1:7" x14ac:dyDescent="0.3">
      <c r="A218" t="s">
        <v>3</v>
      </c>
      <c r="B218" t="s">
        <v>29</v>
      </c>
      <c r="C218" t="s">
        <v>38</v>
      </c>
      <c r="D218">
        <v>357308</v>
      </c>
      <c r="E218" t="s">
        <v>60</v>
      </c>
      <c r="F218" t="s">
        <v>80</v>
      </c>
      <c r="G218">
        <f>[1]!SNLData(227539,$B218,$D218,$E218,$F218,,"Options:Curr=USD,Mag=Standard,ConvMethod=R")</f>
        <v>10929.11</v>
      </c>
    </row>
    <row r="219" spans="1:7" x14ac:dyDescent="0.3">
      <c r="A219" t="s">
        <v>3</v>
      </c>
      <c r="B219" t="s">
        <v>29</v>
      </c>
      <c r="C219" t="s">
        <v>38</v>
      </c>
      <c r="D219">
        <v>357308</v>
      </c>
      <c r="E219" t="s">
        <v>61</v>
      </c>
      <c r="F219" t="s">
        <v>80</v>
      </c>
      <c r="G219">
        <f>[1]!SNLData(227539,$B219,$D219,$E219,$F219,,"Options:Curr=USD,Mag=Standard,ConvMethod=R")</f>
        <v>11456.45</v>
      </c>
    </row>
    <row r="220" spans="1:7" x14ac:dyDescent="0.3">
      <c r="A220" t="s">
        <v>3</v>
      </c>
      <c r="B220" t="s">
        <v>29</v>
      </c>
      <c r="C220" t="s">
        <v>38</v>
      </c>
      <c r="D220">
        <v>357308</v>
      </c>
      <c r="E220" t="s">
        <v>62</v>
      </c>
      <c r="F220" t="s">
        <v>80</v>
      </c>
      <c r="G220">
        <f>[1]!SNLData(227539,$B220,$D220,$E220,$F220,,"Options:Curr=USD,Mag=Standard,ConvMethod=R")</f>
        <v>12217.2</v>
      </c>
    </row>
    <row r="221" spans="1:7" x14ac:dyDescent="0.3">
      <c r="A221" t="s">
        <v>3</v>
      </c>
      <c r="B221" t="s">
        <v>29</v>
      </c>
      <c r="C221" t="s">
        <v>38</v>
      </c>
      <c r="D221">
        <v>357308</v>
      </c>
      <c r="E221" t="s">
        <v>63</v>
      </c>
      <c r="F221" t="s">
        <v>80</v>
      </c>
      <c r="G221">
        <f>[1]!SNLData(227539,$B221,$D221,$E221,$F221,,"Options:Curr=USD,Mag=Standard,ConvMethod=R")</f>
        <v>13039.2</v>
      </c>
    </row>
    <row r="222" spans="1:7" x14ac:dyDescent="0.3">
      <c r="A222" t="s">
        <v>3</v>
      </c>
      <c r="B222" t="s">
        <v>29</v>
      </c>
      <c r="C222" t="s">
        <v>38</v>
      </c>
      <c r="D222">
        <v>357308</v>
      </c>
      <c r="E222" t="s">
        <v>64</v>
      </c>
      <c r="F222" t="s">
        <v>80</v>
      </c>
      <c r="G222">
        <f>[1]!SNLData(227539,$B222,$D222,$E222,$F222,,"Options:Curr=USD,Mag=Standard,ConvMethod=R")</f>
        <v>13815.58</v>
      </c>
    </row>
    <row r="223" spans="1:7" x14ac:dyDescent="0.3">
      <c r="A223" t="s">
        <v>3</v>
      </c>
      <c r="B223" t="s">
        <v>29</v>
      </c>
      <c r="C223" t="s">
        <v>38</v>
      </c>
      <c r="D223">
        <v>357308</v>
      </c>
      <c r="E223" t="s">
        <v>65</v>
      </c>
      <c r="F223" t="s">
        <v>80</v>
      </c>
      <c r="G223">
        <f>[1]!SNLData(227539,$B223,$D223,$E223,$F223,,"Options:Curr=USD,Mag=Standard,ConvMethod=R")</f>
        <v>14474.23</v>
      </c>
    </row>
    <row r="224" spans="1:7" x14ac:dyDescent="0.3">
      <c r="A224" t="s">
        <v>3</v>
      </c>
      <c r="B224" t="s">
        <v>29</v>
      </c>
      <c r="C224" t="s">
        <v>38</v>
      </c>
      <c r="D224">
        <v>357308</v>
      </c>
      <c r="E224" t="s">
        <v>66</v>
      </c>
      <c r="F224" t="s">
        <v>80</v>
      </c>
      <c r="G224">
        <f>[1]!SNLData(227539,$B224,$D224,$E224,$F224,,"Options:Curr=USD,Mag=Standard,ConvMethod=R")</f>
        <v>14769.86</v>
      </c>
    </row>
    <row r="225" spans="1:7" x14ac:dyDescent="0.3">
      <c r="A225" t="s">
        <v>3</v>
      </c>
      <c r="B225" t="s">
        <v>29</v>
      </c>
      <c r="C225" t="s">
        <v>38</v>
      </c>
      <c r="D225">
        <v>357308</v>
      </c>
      <c r="E225" t="s">
        <v>67</v>
      </c>
      <c r="F225" t="s">
        <v>80</v>
      </c>
      <c r="G225">
        <f>[1]!SNLData(227539,$B225,$D225,$E225,$F225,,"Options:Curr=USD,Mag=Standard,ConvMethod=R")</f>
        <v>14478.07</v>
      </c>
    </row>
    <row r="226" spans="1:7" x14ac:dyDescent="0.3">
      <c r="A226" t="s">
        <v>3</v>
      </c>
      <c r="B226" t="s">
        <v>29</v>
      </c>
      <c r="C226" t="s">
        <v>38</v>
      </c>
      <c r="D226">
        <v>357308</v>
      </c>
      <c r="E226" t="s">
        <v>8</v>
      </c>
      <c r="F226" t="s">
        <v>80</v>
      </c>
      <c r="G226">
        <f>[1]!SNLData(227539,$B226,$D226,$E226,$F226,,"Options:Curr=USD,Mag=Standard,ConvMethod=R")</f>
        <v>15048.97</v>
      </c>
    </row>
    <row r="227" spans="1:7" x14ac:dyDescent="0.3">
      <c r="A227" t="s">
        <v>3</v>
      </c>
      <c r="B227" t="s">
        <v>29</v>
      </c>
      <c r="C227" t="s">
        <v>38</v>
      </c>
      <c r="D227">
        <v>357308</v>
      </c>
      <c r="E227" t="s">
        <v>68</v>
      </c>
      <c r="F227" t="s">
        <v>80</v>
      </c>
      <c r="G227">
        <f>[1]!SNLData(227539,$B227,$D227,$E227,$F227,,"Options:Curr=USD,Mag=Standard,ConvMethod=R")</f>
        <v>15599.73</v>
      </c>
    </row>
    <row r="228" spans="1:7" x14ac:dyDescent="0.3">
      <c r="A228" t="s">
        <v>3</v>
      </c>
      <c r="B228" t="s">
        <v>29</v>
      </c>
      <c r="C228" t="s">
        <v>38</v>
      </c>
      <c r="D228">
        <v>357308</v>
      </c>
      <c r="E228" t="s">
        <v>69</v>
      </c>
      <c r="F228" t="s">
        <v>80</v>
      </c>
      <c r="G228">
        <f>[1]!SNLData(227539,$B228,$D228,$E228,$F228,,"Options:Curr=USD,Mag=Standard,ConvMethod=R")</f>
        <v>16253.97</v>
      </c>
    </row>
    <row r="229" spans="1:7" x14ac:dyDescent="0.3">
      <c r="A229" t="s">
        <v>3</v>
      </c>
      <c r="B229" t="s">
        <v>29</v>
      </c>
      <c r="C229" t="s">
        <v>38</v>
      </c>
      <c r="D229">
        <v>357308</v>
      </c>
      <c r="E229" t="s">
        <v>70</v>
      </c>
      <c r="F229" t="s">
        <v>80</v>
      </c>
      <c r="G229">
        <f>[1]!SNLData(227539,$B229,$D229,$E229,$F229,,"Options:Curr=USD,Mag=Standard,ConvMethod=R")</f>
        <v>16880.68</v>
      </c>
    </row>
    <row r="230" spans="1:7" x14ac:dyDescent="0.3">
      <c r="A230" t="s">
        <v>3</v>
      </c>
      <c r="B230" t="s">
        <v>29</v>
      </c>
      <c r="C230" t="s">
        <v>38</v>
      </c>
      <c r="D230">
        <v>357308</v>
      </c>
      <c r="E230" t="s">
        <v>71</v>
      </c>
      <c r="F230" t="s">
        <v>80</v>
      </c>
      <c r="G230">
        <f>[1]!SNLData(227539,$B230,$D230,$E230,$F230,,"Options:Curr=USD,Mag=Standard,ConvMethod=R")</f>
        <v>17608.14</v>
      </c>
    </row>
    <row r="231" spans="1:7" x14ac:dyDescent="0.3">
      <c r="A231" t="s">
        <v>3</v>
      </c>
      <c r="B231" t="s">
        <v>29</v>
      </c>
      <c r="C231" t="s">
        <v>38</v>
      </c>
      <c r="D231">
        <v>357308</v>
      </c>
      <c r="E231" t="s">
        <v>72</v>
      </c>
      <c r="F231" t="s">
        <v>80</v>
      </c>
      <c r="G231">
        <f>[1]!SNLData(227539,$B231,$D231,$E231,$F231,,"Options:Curr=USD,Mag=Standard,ConvMethod=R")</f>
        <v>18295.02</v>
      </c>
    </row>
    <row r="232" spans="1:7" x14ac:dyDescent="0.3">
      <c r="A232" t="s">
        <v>3</v>
      </c>
      <c r="B232" t="s">
        <v>29</v>
      </c>
      <c r="C232" t="s">
        <v>38</v>
      </c>
      <c r="D232">
        <v>357308</v>
      </c>
      <c r="E232" t="s">
        <v>73</v>
      </c>
      <c r="F232" t="s">
        <v>80</v>
      </c>
      <c r="G232">
        <f>[1]!SNLData(227539,$B232,$D232,$E232,$F232,,"Options:Curr=USD,Mag=Standard,ConvMethod=R")</f>
        <v>18804.91</v>
      </c>
    </row>
    <row r="233" spans="1:7" x14ac:dyDescent="0.3">
      <c r="A233" t="s">
        <v>3</v>
      </c>
      <c r="B233" t="s">
        <v>29</v>
      </c>
      <c r="C233" t="s">
        <v>38</v>
      </c>
      <c r="D233">
        <v>357308</v>
      </c>
      <c r="E233" t="s">
        <v>74</v>
      </c>
      <c r="F233" t="s">
        <v>80</v>
      </c>
      <c r="G233">
        <f>[1]!SNLData(227539,$B233,$D233,$E233,$F233,,"Options:Curr=USD,Mag=Standard,ConvMethod=R")</f>
        <v>19612.099999999999</v>
      </c>
    </row>
    <row r="234" spans="1:7" x14ac:dyDescent="0.3">
      <c r="A234" t="s">
        <v>3</v>
      </c>
      <c r="B234" t="s">
        <v>29</v>
      </c>
      <c r="C234" t="s">
        <v>38</v>
      </c>
      <c r="D234">
        <v>357308</v>
      </c>
      <c r="E234" t="s">
        <v>75</v>
      </c>
      <c r="F234" t="s">
        <v>80</v>
      </c>
      <c r="G234">
        <f>[1]!SNLData(227539,$B234,$D234,$E234,$F234,,"Options:Curr=USD,Mag=Standard,ConvMethod=R")</f>
        <v>20656.52</v>
      </c>
    </row>
    <row r="235" spans="1:7" x14ac:dyDescent="0.3">
      <c r="A235" t="s">
        <v>3</v>
      </c>
      <c r="B235" t="s">
        <v>29</v>
      </c>
      <c r="C235" t="s">
        <v>38</v>
      </c>
      <c r="D235">
        <v>357308</v>
      </c>
      <c r="E235" t="s">
        <v>76</v>
      </c>
      <c r="F235" t="s">
        <v>80</v>
      </c>
      <c r="G235">
        <f>[1]!SNLData(227539,$B235,$D235,$E235,$F235,,"Options:Curr=USD,Mag=Standard,ConvMethod=R")</f>
        <v>21521.4</v>
      </c>
    </row>
    <row r="236" spans="1:7" x14ac:dyDescent="0.3">
      <c r="A236" t="s">
        <v>3</v>
      </c>
      <c r="B236" t="s">
        <v>29</v>
      </c>
      <c r="C236" t="s">
        <v>38</v>
      </c>
      <c r="D236">
        <v>357308</v>
      </c>
      <c r="E236" t="s">
        <v>9</v>
      </c>
      <c r="F236" t="s">
        <v>80</v>
      </c>
      <c r="G236">
        <f>[1]!SNLData(227539,$B236,$D236,$E236,$F236,,"Options:Curr=USD,Mag=Standard,ConvMethod=R")</f>
        <v>21322.95</v>
      </c>
    </row>
    <row r="237" spans="1:7" x14ac:dyDescent="0.3">
      <c r="A237" t="s">
        <v>3</v>
      </c>
      <c r="B237" t="s">
        <v>29</v>
      </c>
      <c r="C237" t="s">
        <v>38</v>
      </c>
      <c r="D237">
        <v>357308</v>
      </c>
      <c r="E237" t="s">
        <v>77</v>
      </c>
      <c r="F237" t="s">
        <v>80</v>
      </c>
      <c r="G237">
        <f>[1]!SNLData(227539,$B237,$D237,$E237,$F237,,"Options:Curr=USD,Mag=Standard,ConvMethod=R")</f>
        <v>23594.03</v>
      </c>
    </row>
    <row r="238" spans="1:7" x14ac:dyDescent="0.3">
      <c r="A238" t="s">
        <v>3</v>
      </c>
      <c r="B238" t="s">
        <v>29</v>
      </c>
      <c r="C238" t="s">
        <v>38</v>
      </c>
      <c r="D238">
        <v>357308</v>
      </c>
      <c r="E238" t="s">
        <v>78</v>
      </c>
      <c r="F238" t="s">
        <v>80</v>
      </c>
      <c r="G238">
        <f>[1]!SNLData(227539,$B238,$D238,$E238,$F238,,"Options:Curr=USD,Mag=Standard,ConvMethod=R")</f>
        <v>25744.11</v>
      </c>
    </row>
    <row r="239" spans="1:7" x14ac:dyDescent="0.3">
      <c r="A239" t="s">
        <v>3</v>
      </c>
      <c r="B239" t="s">
        <v>29</v>
      </c>
      <c r="C239" t="s">
        <v>38</v>
      </c>
      <c r="D239">
        <v>357308</v>
      </c>
      <c r="E239" t="s">
        <v>10</v>
      </c>
      <c r="F239" t="s">
        <v>80</v>
      </c>
      <c r="G239">
        <f>[1]!SNLData(227539,$B239,$D239,$E239,$F239,,"Options:Curr=USD,Mag=Standard,ConvMethod=R")</f>
        <v>27360.93</v>
      </c>
    </row>
    <row r="240" spans="1:7" x14ac:dyDescent="0.3">
      <c r="A240" t="s">
        <v>3</v>
      </c>
      <c r="B240" t="s">
        <v>29</v>
      </c>
      <c r="C240" t="s">
        <v>39</v>
      </c>
      <c r="D240">
        <v>357307</v>
      </c>
      <c r="E240" t="s">
        <v>6</v>
      </c>
      <c r="F240" t="s">
        <v>80</v>
      </c>
      <c r="G240">
        <f>[1]!SNLData(227539,$B240,$D240,$E240,$F240,,"Options:Curr=USD,Mag=Standard,ConvMethod=R")</f>
        <v>23795.86</v>
      </c>
    </row>
    <row r="241" spans="1:7" x14ac:dyDescent="0.3">
      <c r="A241" t="s">
        <v>3</v>
      </c>
      <c r="B241" t="s">
        <v>29</v>
      </c>
      <c r="C241" t="s">
        <v>39</v>
      </c>
      <c r="D241">
        <v>357307</v>
      </c>
      <c r="E241" t="s">
        <v>50</v>
      </c>
      <c r="F241" t="s">
        <v>80</v>
      </c>
      <c r="G241">
        <f>[1]!SNLData(227539,$B241,$D241,$E241,$F241,,"Options:Curr=USD,Mag=Standard,ConvMethod=R")</f>
        <v>24249.74</v>
      </c>
    </row>
    <row r="242" spans="1:7" x14ac:dyDescent="0.3">
      <c r="A242" t="s">
        <v>3</v>
      </c>
      <c r="B242" t="s">
        <v>29</v>
      </c>
      <c r="C242" t="s">
        <v>39</v>
      </c>
      <c r="D242">
        <v>357307</v>
      </c>
      <c r="E242" t="s">
        <v>51</v>
      </c>
      <c r="F242" t="s">
        <v>80</v>
      </c>
      <c r="G242">
        <f>[1]!SNLData(227539,$B242,$D242,$E242,$F242,,"Options:Curr=USD,Mag=Standard,ConvMethod=R")</f>
        <v>25335.77</v>
      </c>
    </row>
    <row r="243" spans="1:7" x14ac:dyDescent="0.3">
      <c r="A243" t="s">
        <v>3</v>
      </c>
      <c r="B243" t="s">
        <v>29</v>
      </c>
      <c r="C243" t="s">
        <v>39</v>
      </c>
      <c r="D243">
        <v>357307</v>
      </c>
      <c r="E243" t="s">
        <v>52</v>
      </c>
      <c r="F243" t="s">
        <v>80</v>
      </c>
      <c r="G243">
        <f>[1]!SNLData(227539,$B243,$D243,$E243,$F243,,"Options:Curr=USD,Mag=Standard,ConvMethod=R")</f>
        <v>26309.46</v>
      </c>
    </row>
    <row r="244" spans="1:7" x14ac:dyDescent="0.3">
      <c r="A244" t="s">
        <v>3</v>
      </c>
      <c r="B244" t="s">
        <v>29</v>
      </c>
      <c r="C244" t="s">
        <v>39</v>
      </c>
      <c r="D244">
        <v>357307</v>
      </c>
      <c r="E244" t="s">
        <v>53</v>
      </c>
      <c r="F244" t="s">
        <v>80</v>
      </c>
      <c r="G244">
        <f>[1]!SNLData(227539,$B244,$D244,$E244,$F244,,"Options:Curr=USD,Mag=Standard,ConvMethod=R")</f>
        <v>27618.560000000001</v>
      </c>
    </row>
    <row r="245" spans="1:7" x14ac:dyDescent="0.3">
      <c r="A245" t="s">
        <v>3</v>
      </c>
      <c r="B245" t="s">
        <v>29</v>
      </c>
      <c r="C245" t="s">
        <v>39</v>
      </c>
      <c r="D245">
        <v>357307</v>
      </c>
      <c r="E245" t="s">
        <v>54</v>
      </c>
      <c r="F245" t="s">
        <v>80</v>
      </c>
      <c r="G245">
        <f>[1]!SNLData(227539,$B245,$D245,$E245,$F245,,"Options:Curr=USD,Mag=Standard,ConvMethod=R")</f>
        <v>28615.46</v>
      </c>
    </row>
    <row r="246" spans="1:7" x14ac:dyDescent="0.3">
      <c r="A246" t="s">
        <v>3</v>
      </c>
      <c r="B246" t="s">
        <v>29</v>
      </c>
      <c r="C246" t="s">
        <v>39</v>
      </c>
      <c r="D246">
        <v>357307</v>
      </c>
      <c r="E246" t="s">
        <v>55</v>
      </c>
      <c r="F246" t="s">
        <v>80</v>
      </c>
      <c r="G246">
        <f>[1]!SNLData(227539,$B246,$D246,$E246,$F246,,"Options:Curr=USD,Mag=Standard,ConvMethod=R")</f>
        <v>29887.67</v>
      </c>
    </row>
    <row r="247" spans="1:7" x14ac:dyDescent="0.3">
      <c r="A247" t="s">
        <v>3</v>
      </c>
      <c r="B247" t="s">
        <v>29</v>
      </c>
      <c r="C247" t="s">
        <v>39</v>
      </c>
      <c r="D247">
        <v>357307</v>
      </c>
      <c r="E247" t="s">
        <v>56</v>
      </c>
      <c r="F247" t="s">
        <v>80</v>
      </c>
      <c r="G247">
        <f>[1]!SNLData(227539,$B247,$D247,$E247,$F247,,"Options:Curr=USD,Mag=Standard,ConvMethod=R")</f>
        <v>31377.27</v>
      </c>
    </row>
    <row r="248" spans="1:7" x14ac:dyDescent="0.3">
      <c r="A248" t="s">
        <v>3</v>
      </c>
      <c r="B248" t="s">
        <v>29</v>
      </c>
      <c r="C248" t="s">
        <v>39</v>
      </c>
      <c r="D248">
        <v>357307</v>
      </c>
      <c r="E248" t="s">
        <v>57</v>
      </c>
      <c r="F248" t="s">
        <v>80</v>
      </c>
      <c r="G248">
        <f>[1]!SNLData(227539,$B248,$D248,$E248,$F248,,"Options:Curr=USD,Mag=Standard,ConvMethod=R")</f>
        <v>32770.620000000003</v>
      </c>
    </row>
    <row r="249" spans="1:7" x14ac:dyDescent="0.3">
      <c r="A249" t="s">
        <v>3</v>
      </c>
      <c r="B249" t="s">
        <v>29</v>
      </c>
      <c r="C249" t="s">
        <v>39</v>
      </c>
      <c r="D249">
        <v>357307</v>
      </c>
      <c r="E249" t="s">
        <v>58</v>
      </c>
      <c r="F249" t="s">
        <v>80</v>
      </c>
      <c r="G249">
        <f>[1]!SNLData(227539,$B249,$D249,$E249,$F249,,"Options:Curr=USD,Mag=Standard,ConvMethod=R")</f>
        <v>34430.089999999997</v>
      </c>
    </row>
    <row r="250" spans="1:7" x14ac:dyDescent="0.3">
      <c r="A250" t="s">
        <v>3</v>
      </c>
      <c r="B250" t="s">
        <v>29</v>
      </c>
      <c r="C250" t="s">
        <v>39</v>
      </c>
      <c r="D250">
        <v>357307</v>
      </c>
      <c r="E250" t="s">
        <v>7</v>
      </c>
      <c r="F250" t="s">
        <v>80</v>
      </c>
      <c r="G250">
        <f>[1]!SNLData(227539,$B250,$D250,$E250,$F250,,"Options:Curr=USD,Mag=Standard,ConvMethod=R")</f>
        <v>36249.4</v>
      </c>
    </row>
    <row r="251" spans="1:7" x14ac:dyDescent="0.3">
      <c r="A251" t="s">
        <v>3</v>
      </c>
      <c r="B251" t="s">
        <v>29</v>
      </c>
      <c r="C251" t="s">
        <v>39</v>
      </c>
      <c r="D251">
        <v>357307</v>
      </c>
      <c r="E251" t="s">
        <v>59</v>
      </c>
      <c r="F251" t="s">
        <v>80</v>
      </c>
      <c r="G251">
        <f>[1]!SNLData(227539,$B251,$D251,$E251,$F251,,"Options:Curr=USD,Mag=Standard,ConvMethod=R")</f>
        <v>37040.65</v>
      </c>
    </row>
    <row r="252" spans="1:7" x14ac:dyDescent="0.3">
      <c r="A252" t="s">
        <v>3</v>
      </c>
      <c r="B252" t="s">
        <v>29</v>
      </c>
      <c r="C252" t="s">
        <v>39</v>
      </c>
      <c r="D252">
        <v>357307</v>
      </c>
      <c r="E252" t="s">
        <v>60</v>
      </c>
      <c r="F252" t="s">
        <v>80</v>
      </c>
      <c r="G252">
        <f>[1]!SNLData(227539,$B252,$D252,$E252,$F252,,"Options:Curr=USD,Mag=Standard,ConvMethod=R")</f>
        <v>37890.870000000003</v>
      </c>
    </row>
    <row r="253" spans="1:7" x14ac:dyDescent="0.3">
      <c r="A253" t="s">
        <v>3</v>
      </c>
      <c r="B253" t="s">
        <v>29</v>
      </c>
      <c r="C253" t="s">
        <v>39</v>
      </c>
      <c r="D253">
        <v>357307</v>
      </c>
      <c r="E253" t="s">
        <v>61</v>
      </c>
      <c r="F253" t="s">
        <v>80</v>
      </c>
      <c r="G253">
        <f>[1]!SNLData(227539,$B253,$D253,$E253,$F253,,"Options:Curr=USD,Mag=Standard,ConvMethod=R")</f>
        <v>39353.599999999999</v>
      </c>
    </row>
    <row r="254" spans="1:7" x14ac:dyDescent="0.3">
      <c r="A254" t="s">
        <v>3</v>
      </c>
      <c r="B254" t="s">
        <v>29</v>
      </c>
      <c r="C254" t="s">
        <v>39</v>
      </c>
      <c r="D254">
        <v>357307</v>
      </c>
      <c r="E254" t="s">
        <v>62</v>
      </c>
      <c r="F254" t="s">
        <v>80</v>
      </c>
      <c r="G254">
        <f>[1]!SNLData(227539,$B254,$D254,$E254,$F254,,"Options:Curr=USD,Mag=Standard,ConvMethod=R")</f>
        <v>41589.26</v>
      </c>
    </row>
    <row r="255" spans="1:7" x14ac:dyDescent="0.3">
      <c r="A255" t="s">
        <v>3</v>
      </c>
      <c r="B255" t="s">
        <v>29</v>
      </c>
      <c r="C255" t="s">
        <v>39</v>
      </c>
      <c r="D255">
        <v>357307</v>
      </c>
      <c r="E255" t="s">
        <v>63</v>
      </c>
      <c r="F255" t="s">
        <v>80</v>
      </c>
      <c r="G255">
        <f>[1]!SNLData(227539,$B255,$D255,$E255,$F255,,"Options:Curr=USD,Mag=Standard,ConvMethod=R")</f>
        <v>43983.02</v>
      </c>
    </row>
    <row r="256" spans="1:7" x14ac:dyDescent="0.3">
      <c r="A256" t="s">
        <v>3</v>
      </c>
      <c r="B256" t="s">
        <v>29</v>
      </c>
      <c r="C256" t="s">
        <v>39</v>
      </c>
      <c r="D256">
        <v>357307</v>
      </c>
      <c r="E256" t="s">
        <v>64</v>
      </c>
      <c r="F256" t="s">
        <v>80</v>
      </c>
      <c r="G256">
        <f>[1]!SNLData(227539,$B256,$D256,$E256,$F256,,"Options:Curr=USD,Mag=Standard,ConvMethod=R")</f>
        <v>46162.48</v>
      </c>
    </row>
    <row r="257" spans="1:7" x14ac:dyDescent="0.3">
      <c r="A257" t="s">
        <v>3</v>
      </c>
      <c r="B257" t="s">
        <v>29</v>
      </c>
      <c r="C257" t="s">
        <v>39</v>
      </c>
      <c r="D257">
        <v>357307</v>
      </c>
      <c r="E257" t="s">
        <v>65</v>
      </c>
      <c r="F257" t="s">
        <v>80</v>
      </c>
      <c r="G257">
        <f>[1]!SNLData(227539,$B257,$D257,$E257,$F257,,"Options:Curr=USD,Mag=Standard,ConvMethod=R")</f>
        <v>47891.96</v>
      </c>
    </row>
    <row r="258" spans="1:7" x14ac:dyDescent="0.3">
      <c r="A258" t="s">
        <v>3</v>
      </c>
      <c r="B258" t="s">
        <v>29</v>
      </c>
      <c r="C258" t="s">
        <v>39</v>
      </c>
      <c r="D258">
        <v>357307</v>
      </c>
      <c r="E258" t="s">
        <v>66</v>
      </c>
      <c r="F258" t="s">
        <v>80</v>
      </c>
      <c r="G258">
        <f>[1]!SNLData(227539,$B258,$D258,$E258,$F258,,"Options:Curr=USD,Mag=Standard,ConvMethod=R")</f>
        <v>48434.07</v>
      </c>
    </row>
    <row r="259" spans="1:7" x14ac:dyDescent="0.3">
      <c r="A259" t="s">
        <v>3</v>
      </c>
      <c r="B259" t="s">
        <v>29</v>
      </c>
      <c r="C259" t="s">
        <v>39</v>
      </c>
      <c r="D259">
        <v>357307</v>
      </c>
      <c r="E259" t="s">
        <v>67</v>
      </c>
      <c r="F259" t="s">
        <v>80</v>
      </c>
      <c r="G259">
        <f>[1]!SNLData(227539,$B259,$D259,$E259,$F259,,"Options:Curr=USD,Mag=Standard,ConvMethod=R")</f>
        <v>47086.32</v>
      </c>
    </row>
    <row r="260" spans="1:7" x14ac:dyDescent="0.3">
      <c r="A260" t="s">
        <v>3</v>
      </c>
      <c r="B260" t="s">
        <v>29</v>
      </c>
      <c r="C260" t="s">
        <v>39</v>
      </c>
      <c r="D260">
        <v>357307</v>
      </c>
      <c r="E260" t="s">
        <v>8</v>
      </c>
      <c r="F260" t="s">
        <v>80</v>
      </c>
      <c r="G260">
        <f>[1]!SNLData(227539,$B260,$D260,$E260,$F260,,"Options:Curr=USD,Mag=Standard,ConvMethod=R")</f>
        <v>48513.95</v>
      </c>
    </row>
    <row r="261" spans="1:7" x14ac:dyDescent="0.3">
      <c r="A261" t="s">
        <v>3</v>
      </c>
      <c r="B261" t="s">
        <v>29</v>
      </c>
      <c r="C261" t="s">
        <v>39</v>
      </c>
      <c r="D261">
        <v>357307</v>
      </c>
      <c r="E261" t="s">
        <v>68</v>
      </c>
      <c r="F261" t="s">
        <v>80</v>
      </c>
      <c r="G261">
        <f>[1]!SNLData(227539,$B261,$D261,$E261,$F261,,"Options:Curr=USD,Mag=Standard,ConvMethod=R")</f>
        <v>49912.6</v>
      </c>
    </row>
    <row r="262" spans="1:7" x14ac:dyDescent="0.3">
      <c r="A262" t="s">
        <v>3</v>
      </c>
      <c r="B262" t="s">
        <v>29</v>
      </c>
      <c r="C262" t="s">
        <v>39</v>
      </c>
      <c r="D262">
        <v>357307</v>
      </c>
      <c r="E262" t="s">
        <v>69</v>
      </c>
      <c r="F262" t="s">
        <v>80</v>
      </c>
      <c r="G262">
        <f>[1]!SNLData(227539,$B262,$D262,$E262,$F262,,"Options:Curr=USD,Mag=Standard,ConvMethod=R")</f>
        <v>51628</v>
      </c>
    </row>
    <row r="263" spans="1:7" x14ac:dyDescent="0.3">
      <c r="A263" t="s">
        <v>3</v>
      </c>
      <c r="B263" t="s">
        <v>29</v>
      </c>
      <c r="C263" t="s">
        <v>39</v>
      </c>
      <c r="D263">
        <v>357307</v>
      </c>
      <c r="E263" t="s">
        <v>70</v>
      </c>
      <c r="F263" t="s">
        <v>80</v>
      </c>
      <c r="G263">
        <f>[1]!SNLData(227539,$B263,$D263,$E263,$F263,,"Options:Curr=USD,Mag=Standard,ConvMethod=R")</f>
        <v>53227.97</v>
      </c>
    </row>
    <row r="264" spans="1:7" x14ac:dyDescent="0.3">
      <c r="A264" t="s">
        <v>3</v>
      </c>
      <c r="B264" t="s">
        <v>29</v>
      </c>
      <c r="C264" t="s">
        <v>39</v>
      </c>
      <c r="D264">
        <v>357307</v>
      </c>
      <c r="E264" t="s">
        <v>71</v>
      </c>
      <c r="F264" t="s">
        <v>80</v>
      </c>
      <c r="G264">
        <f>[1]!SNLData(227539,$B264,$D264,$E264,$F264,,"Options:Curr=USD,Mag=Standard,ConvMethod=R")</f>
        <v>55094.82</v>
      </c>
    </row>
    <row r="265" spans="1:7" x14ac:dyDescent="0.3">
      <c r="A265" t="s">
        <v>3</v>
      </c>
      <c r="B265" t="s">
        <v>29</v>
      </c>
      <c r="C265" t="s">
        <v>39</v>
      </c>
      <c r="D265">
        <v>357307</v>
      </c>
      <c r="E265" t="s">
        <v>72</v>
      </c>
      <c r="F265" t="s">
        <v>80</v>
      </c>
      <c r="G265">
        <f>[1]!SNLData(227539,$B265,$D265,$E265,$F265,,"Options:Curr=USD,Mag=Standard,ConvMethod=R")</f>
        <v>56810.53</v>
      </c>
    </row>
    <row r="266" spans="1:7" x14ac:dyDescent="0.3">
      <c r="A266" t="s">
        <v>3</v>
      </c>
      <c r="B266" t="s">
        <v>29</v>
      </c>
      <c r="C266" t="s">
        <v>39</v>
      </c>
      <c r="D266">
        <v>357307</v>
      </c>
      <c r="E266" t="s">
        <v>73</v>
      </c>
      <c r="F266" t="s">
        <v>80</v>
      </c>
      <c r="G266">
        <f>[1]!SNLData(227539,$B266,$D266,$E266,$F266,,"Options:Curr=USD,Mag=Standard,ConvMethod=R")</f>
        <v>57950.5</v>
      </c>
    </row>
    <row r="267" spans="1:7" x14ac:dyDescent="0.3">
      <c r="A267" t="s">
        <v>3</v>
      </c>
      <c r="B267" t="s">
        <v>29</v>
      </c>
      <c r="C267" t="s">
        <v>39</v>
      </c>
      <c r="D267">
        <v>357307</v>
      </c>
      <c r="E267" t="s">
        <v>74</v>
      </c>
      <c r="F267" t="s">
        <v>80</v>
      </c>
      <c r="G267">
        <f>[1]!SNLData(227539,$B267,$D267,$E267,$F267,,"Options:Curr=USD,Mag=Standard,ConvMethod=R")</f>
        <v>60022.33</v>
      </c>
    </row>
    <row r="268" spans="1:7" x14ac:dyDescent="0.3">
      <c r="A268" t="s">
        <v>3</v>
      </c>
      <c r="B268" t="s">
        <v>29</v>
      </c>
      <c r="C268" t="s">
        <v>39</v>
      </c>
      <c r="D268">
        <v>357307</v>
      </c>
      <c r="E268" t="s">
        <v>75</v>
      </c>
      <c r="F268" t="s">
        <v>80</v>
      </c>
      <c r="G268">
        <f>[1]!SNLData(227539,$B268,$D268,$E268,$F268,,"Options:Curr=USD,Mag=Standard,ConvMethod=R")</f>
        <v>62836.17</v>
      </c>
    </row>
    <row r="269" spans="1:7" x14ac:dyDescent="0.3">
      <c r="A269" t="s">
        <v>3</v>
      </c>
      <c r="B269" t="s">
        <v>29</v>
      </c>
      <c r="C269" t="s">
        <v>39</v>
      </c>
      <c r="D269">
        <v>357307</v>
      </c>
      <c r="E269" t="s">
        <v>76</v>
      </c>
      <c r="F269" t="s">
        <v>80</v>
      </c>
      <c r="G269">
        <f>[1]!SNLData(227539,$B269,$D269,$E269,$F269,,"Options:Curr=USD,Mag=Standard,ConvMethod=R")</f>
        <v>65107.73</v>
      </c>
    </row>
    <row r="270" spans="1:7" x14ac:dyDescent="0.3">
      <c r="A270" t="s">
        <v>3</v>
      </c>
      <c r="B270" t="s">
        <v>29</v>
      </c>
      <c r="C270" t="s">
        <v>39</v>
      </c>
      <c r="D270">
        <v>357307</v>
      </c>
      <c r="E270" t="s">
        <v>9</v>
      </c>
      <c r="F270" t="s">
        <v>80</v>
      </c>
      <c r="G270">
        <f>[1]!SNLData(227539,$B270,$D270,$E270,$F270,,"Options:Curr=USD,Mag=Standard,ConvMethod=R")</f>
        <v>64272.98</v>
      </c>
    </row>
    <row r="271" spans="1:7" x14ac:dyDescent="0.3">
      <c r="A271" t="s">
        <v>3</v>
      </c>
      <c r="B271" t="s">
        <v>29</v>
      </c>
      <c r="C271" t="s">
        <v>39</v>
      </c>
      <c r="D271">
        <v>357307</v>
      </c>
      <c r="E271" t="s">
        <v>77</v>
      </c>
      <c r="F271" t="s">
        <v>80</v>
      </c>
      <c r="G271">
        <f>[1]!SNLData(227539,$B271,$D271,$E271,$F271,,"Options:Curr=USD,Mag=Standard,ConvMethod=R")</f>
        <v>70950.960000000006</v>
      </c>
    </row>
    <row r="272" spans="1:7" x14ac:dyDescent="0.3">
      <c r="A272" t="s">
        <v>3</v>
      </c>
      <c r="B272" t="s">
        <v>29</v>
      </c>
      <c r="C272" t="s">
        <v>39</v>
      </c>
      <c r="D272">
        <v>357307</v>
      </c>
      <c r="E272" t="s">
        <v>78</v>
      </c>
      <c r="F272" t="s">
        <v>80</v>
      </c>
      <c r="G272">
        <f>[1]!SNLData(227539,$B272,$D272,$E272,$F272,,"Options:Curr=USD,Mag=Standard,ConvMethod=R")</f>
        <v>76880.789999999994</v>
      </c>
    </row>
    <row r="273" spans="1:7" x14ac:dyDescent="0.3">
      <c r="A273" t="s">
        <v>3</v>
      </c>
      <c r="B273" t="s">
        <v>29</v>
      </c>
      <c r="C273" t="s">
        <v>39</v>
      </c>
      <c r="D273">
        <v>357307</v>
      </c>
      <c r="E273" t="s">
        <v>10</v>
      </c>
      <c r="F273" t="s">
        <v>80</v>
      </c>
      <c r="G273">
        <f>[1]!SNLData(227539,$B273,$D273,$E273,$F273,,"Options:Curr=USD,Mag=Standard,ConvMethod=R")</f>
        <v>80859.8</v>
      </c>
    </row>
    <row r="274" spans="1:7" x14ac:dyDescent="0.3">
      <c r="A274" t="s">
        <v>3</v>
      </c>
      <c r="B274" t="s">
        <v>29</v>
      </c>
      <c r="C274" t="s">
        <v>40</v>
      </c>
      <c r="D274">
        <v>357310</v>
      </c>
      <c r="E274" t="s">
        <v>6</v>
      </c>
      <c r="F274" t="s">
        <v>80</v>
      </c>
      <c r="G274">
        <f>[1]!SNLData(227539,$B274,$D274,$E274,$F274,,"Options:Curr=USD,Mag=Standard,ConvMethod=R")</f>
        <v>1.89</v>
      </c>
    </row>
    <row r="275" spans="1:7" x14ac:dyDescent="0.3">
      <c r="A275" t="s">
        <v>3</v>
      </c>
      <c r="B275" t="s">
        <v>29</v>
      </c>
      <c r="C275" t="s">
        <v>40</v>
      </c>
      <c r="D275">
        <v>357310</v>
      </c>
      <c r="E275" t="s">
        <v>50</v>
      </c>
      <c r="F275" t="s">
        <v>80</v>
      </c>
      <c r="G275">
        <f>[1]!SNLData(227539,$B275,$D275,$E275,$F275,,"Options:Curr=USD,Mag=Standard,ConvMethod=R")</f>
        <v>-0.11</v>
      </c>
    </row>
    <row r="276" spans="1:7" x14ac:dyDescent="0.3">
      <c r="A276" t="s">
        <v>3</v>
      </c>
      <c r="B276" t="s">
        <v>29</v>
      </c>
      <c r="C276" t="s">
        <v>40</v>
      </c>
      <c r="D276">
        <v>357310</v>
      </c>
      <c r="E276" t="s">
        <v>51</v>
      </c>
      <c r="F276" t="s">
        <v>80</v>
      </c>
      <c r="G276">
        <f>[1]!SNLData(227539,$B276,$D276,$E276,$F276,,"Options:Curr=USD,Mag=Standard,ConvMethod=R")</f>
        <v>3.52</v>
      </c>
    </row>
    <row r="277" spans="1:7" x14ac:dyDescent="0.3">
      <c r="A277" t="s">
        <v>3</v>
      </c>
      <c r="B277" t="s">
        <v>29</v>
      </c>
      <c r="C277" t="s">
        <v>40</v>
      </c>
      <c r="D277">
        <v>357310</v>
      </c>
      <c r="E277" t="s">
        <v>52</v>
      </c>
      <c r="F277" t="s">
        <v>80</v>
      </c>
      <c r="G277">
        <f>[1]!SNLData(227539,$B277,$D277,$E277,$F277,,"Options:Curr=USD,Mag=Standard,ConvMethod=R")</f>
        <v>2.75</v>
      </c>
    </row>
    <row r="278" spans="1:7" x14ac:dyDescent="0.3">
      <c r="A278" t="s">
        <v>3</v>
      </c>
      <c r="B278" t="s">
        <v>29</v>
      </c>
      <c r="C278" t="s">
        <v>40</v>
      </c>
      <c r="D278">
        <v>357310</v>
      </c>
      <c r="E278" t="s">
        <v>53</v>
      </c>
      <c r="F278" t="s">
        <v>80</v>
      </c>
      <c r="G278">
        <f>[1]!SNLData(227539,$B278,$D278,$E278,$F278,,"Options:Curr=USD,Mag=Standard,ConvMethod=R")</f>
        <v>4.03</v>
      </c>
    </row>
    <row r="279" spans="1:7" x14ac:dyDescent="0.3">
      <c r="A279" t="s">
        <v>3</v>
      </c>
      <c r="B279" t="s">
        <v>29</v>
      </c>
      <c r="C279" t="s">
        <v>40</v>
      </c>
      <c r="D279">
        <v>357310</v>
      </c>
      <c r="E279" t="s">
        <v>54</v>
      </c>
      <c r="F279" t="s">
        <v>80</v>
      </c>
      <c r="G279">
        <f>[1]!SNLData(227539,$B279,$D279,$E279,$F279,,"Options:Curr=USD,Mag=Standard,ConvMethod=R")</f>
        <v>2.68</v>
      </c>
    </row>
    <row r="280" spans="1:7" x14ac:dyDescent="0.3">
      <c r="A280" t="s">
        <v>3</v>
      </c>
      <c r="B280" t="s">
        <v>29</v>
      </c>
      <c r="C280" t="s">
        <v>40</v>
      </c>
      <c r="D280">
        <v>357310</v>
      </c>
      <c r="E280" t="s">
        <v>55</v>
      </c>
      <c r="F280" t="s">
        <v>80</v>
      </c>
      <c r="G280">
        <f>[1]!SNLData(227539,$B280,$D280,$E280,$F280,,"Options:Curr=USD,Mag=Standard,ConvMethod=R")</f>
        <v>3.77</v>
      </c>
    </row>
    <row r="281" spans="1:7" x14ac:dyDescent="0.3">
      <c r="A281" t="s">
        <v>3</v>
      </c>
      <c r="B281" t="s">
        <v>29</v>
      </c>
      <c r="C281" t="s">
        <v>40</v>
      </c>
      <c r="D281">
        <v>357310</v>
      </c>
      <c r="E281" t="s">
        <v>56</v>
      </c>
      <c r="F281" t="s">
        <v>80</v>
      </c>
      <c r="G281">
        <f>[1]!SNLData(227539,$B281,$D281,$E281,$F281,,"Options:Curr=USD,Mag=Standard,ConvMethod=R")</f>
        <v>4.45</v>
      </c>
    </row>
    <row r="282" spans="1:7" x14ac:dyDescent="0.3">
      <c r="A282" t="s">
        <v>3</v>
      </c>
      <c r="B282" t="s">
        <v>29</v>
      </c>
      <c r="C282" t="s">
        <v>40</v>
      </c>
      <c r="D282">
        <v>357310</v>
      </c>
      <c r="E282" t="s">
        <v>57</v>
      </c>
      <c r="F282" t="s">
        <v>80</v>
      </c>
      <c r="G282">
        <f>[1]!SNLData(227539,$B282,$D282,$E282,$F282,,"Options:Curr=USD,Mag=Standard,ConvMethod=R")</f>
        <v>4.4800000000000004</v>
      </c>
    </row>
    <row r="283" spans="1:7" x14ac:dyDescent="0.3">
      <c r="A283" t="s">
        <v>3</v>
      </c>
      <c r="B283" t="s">
        <v>29</v>
      </c>
      <c r="C283" t="s">
        <v>40</v>
      </c>
      <c r="D283">
        <v>357310</v>
      </c>
      <c r="E283" t="s">
        <v>58</v>
      </c>
      <c r="F283" t="s">
        <v>80</v>
      </c>
      <c r="G283">
        <f>[1]!SNLData(227539,$B283,$D283,$E283,$F283,,"Options:Curr=USD,Mag=Standard,ConvMethod=R")</f>
        <v>4.79</v>
      </c>
    </row>
    <row r="284" spans="1:7" x14ac:dyDescent="0.3">
      <c r="A284" t="s">
        <v>3</v>
      </c>
      <c r="B284" t="s">
        <v>29</v>
      </c>
      <c r="C284" t="s">
        <v>40</v>
      </c>
      <c r="D284">
        <v>357310</v>
      </c>
      <c r="E284" t="s">
        <v>7</v>
      </c>
      <c r="F284" t="s">
        <v>80</v>
      </c>
      <c r="G284">
        <f>[1]!SNLData(227539,$B284,$D284,$E284,$F284,,"Options:Curr=USD,Mag=Standard,ConvMethod=R")</f>
        <v>4.08</v>
      </c>
    </row>
    <row r="285" spans="1:7" x14ac:dyDescent="0.3">
      <c r="A285" t="s">
        <v>3</v>
      </c>
      <c r="B285" t="s">
        <v>29</v>
      </c>
      <c r="C285" t="s">
        <v>40</v>
      </c>
      <c r="D285">
        <v>357310</v>
      </c>
      <c r="E285" t="s">
        <v>59</v>
      </c>
      <c r="F285" t="s">
        <v>80</v>
      </c>
      <c r="G285">
        <f>[1]!SNLData(227539,$B285,$D285,$E285,$F285,,"Options:Curr=USD,Mag=Standard,ConvMethod=R")</f>
        <v>0.96</v>
      </c>
    </row>
    <row r="286" spans="1:7" x14ac:dyDescent="0.3">
      <c r="A286" t="s">
        <v>3</v>
      </c>
      <c r="B286" t="s">
        <v>29</v>
      </c>
      <c r="C286" t="s">
        <v>40</v>
      </c>
      <c r="D286">
        <v>357310</v>
      </c>
      <c r="E286" t="s">
        <v>60</v>
      </c>
      <c r="F286" t="s">
        <v>80</v>
      </c>
      <c r="G286">
        <f>[1]!SNLData(227539,$B286,$D286,$E286,$F286,,"Options:Curr=USD,Mag=Standard,ConvMethod=R")</f>
        <v>1.7</v>
      </c>
    </row>
    <row r="287" spans="1:7" x14ac:dyDescent="0.3">
      <c r="A287" t="s">
        <v>3</v>
      </c>
      <c r="B287" t="s">
        <v>29</v>
      </c>
      <c r="C287" t="s">
        <v>40</v>
      </c>
      <c r="D287">
        <v>357310</v>
      </c>
      <c r="E287" t="s">
        <v>61</v>
      </c>
      <c r="F287" t="s">
        <v>80</v>
      </c>
      <c r="G287">
        <f>[1]!SNLData(227539,$B287,$D287,$E287,$F287,,"Options:Curr=USD,Mag=Standard,ConvMethod=R")</f>
        <v>2.8</v>
      </c>
    </row>
    <row r="288" spans="1:7" x14ac:dyDescent="0.3">
      <c r="A288" t="s">
        <v>3</v>
      </c>
      <c r="B288" t="s">
        <v>29</v>
      </c>
      <c r="C288" t="s">
        <v>40</v>
      </c>
      <c r="D288">
        <v>357310</v>
      </c>
      <c r="E288" t="s">
        <v>62</v>
      </c>
      <c r="F288" t="s">
        <v>80</v>
      </c>
      <c r="G288">
        <f>[1]!SNLData(227539,$B288,$D288,$E288,$F288,,"Options:Curr=USD,Mag=Standard,ConvMethod=R")</f>
        <v>3.85</v>
      </c>
    </row>
    <row r="289" spans="1:7" x14ac:dyDescent="0.3">
      <c r="A289" t="s">
        <v>3</v>
      </c>
      <c r="B289" t="s">
        <v>29</v>
      </c>
      <c r="C289" t="s">
        <v>40</v>
      </c>
      <c r="D289">
        <v>357310</v>
      </c>
      <c r="E289" t="s">
        <v>63</v>
      </c>
      <c r="F289" t="s">
        <v>80</v>
      </c>
      <c r="G289">
        <f>[1]!SNLData(227539,$B289,$D289,$E289,$F289,,"Options:Curr=USD,Mag=Standard,ConvMethod=R")</f>
        <v>3.48</v>
      </c>
    </row>
    <row r="290" spans="1:7" x14ac:dyDescent="0.3">
      <c r="A290" t="s">
        <v>3</v>
      </c>
      <c r="B290" t="s">
        <v>29</v>
      </c>
      <c r="C290" t="s">
        <v>40</v>
      </c>
      <c r="D290">
        <v>357310</v>
      </c>
      <c r="E290" t="s">
        <v>64</v>
      </c>
      <c r="F290" t="s">
        <v>80</v>
      </c>
      <c r="G290">
        <f>[1]!SNLData(227539,$B290,$D290,$E290,$F290,,"Options:Curr=USD,Mag=Standard,ConvMethod=R")</f>
        <v>2.78</v>
      </c>
    </row>
    <row r="291" spans="1:7" x14ac:dyDescent="0.3">
      <c r="A291" t="s">
        <v>3</v>
      </c>
      <c r="B291" t="s">
        <v>29</v>
      </c>
      <c r="C291" t="s">
        <v>40</v>
      </c>
      <c r="D291">
        <v>357310</v>
      </c>
      <c r="E291" t="s">
        <v>65</v>
      </c>
      <c r="F291" t="s">
        <v>80</v>
      </c>
      <c r="G291">
        <f>[1]!SNLData(227539,$B291,$D291,$E291,$F291,,"Options:Curr=USD,Mag=Standard,ConvMethod=R")</f>
        <v>2</v>
      </c>
    </row>
    <row r="292" spans="1:7" x14ac:dyDescent="0.3">
      <c r="A292" t="s">
        <v>3</v>
      </c>
      <c r="B292" t="s">
        <v>29</v>
      </c>
      <c r="C292" t="s">
        <v>40</v>
      </c>
      <c r="D292">
        <v>357310</v>
      </c>
      <c r="E292" t="s">
        <v>66</v>
      </c>
      <c r="F292" t="s">
        <v>80</v>
      </c>
      <c r="G292">
        <f>[1]!SNLData(227539,$B292,$D292,$E292,$F292,,"Options:Curr=USD,Mag=Standard,ConvMethod=R")</f>
        <v>0.11</v>
      </c>
    </row>
    <row r="293" spans="1:7" x14ac:dyDescent="0.3">
      <c r="A293" t="s">
        <v>3</v>
      </c>
      <c r="B293" t="s">
        <v>29</v>
      </c>
      <c r="C293" t="s">
        <v>40</v>
      </c>
      <c r="D293">
        <v>357310</v>
      </c>
      <c r="E293" t="s">
        <v>67</v>
      </c>
      <c r="F293" t="s">
        <v>80</v>
      </c>
      <c r="G293">
        <f>[1]!SNLData(227539,$B293,$D293,$E293,$F293,,"Options:Curr=USD,Mag=Standard,ConvMethod=R")</f>
        <v>-2.58</v>
      </c>
    </row>
    <row r="294" spans="1:7" x14ac:dyDescent="0.3">
      <c r="A294" t="s">
        <v>3</v>
      </c>
      <c r="B294" t="s">
        <v>29</v>
      </c>
      <c r="C294" t="s">
        <v>40</v>
      </c>
      <c r="D294">
        <v>357310</v>
      </c>
      <c r="E294" t="s">
        <v>8</v>
      </c>
      <c r="F294" t="s">
        <v>80</v>
      </c>
      <c r="G294">
        <f>[1]!SNLData(227539,$B294,$D294,$E294,$F294,,"Options:Curr=USD,Mag=Standard,ConvMethod=R")</f>
        <v>2.7</v>
      </c>
    </row>
    <row r="295" spans="1:7" x14ac:dyDescent="0.3">
      <c r="A295" t="s">
        <v>3</v>
      </c>
      <c r="B295" t="s">
        <v>29</v>
      </c>
      <c r="C295" t="s">
        <v>40</v>
      </c>
      <c r="D295">
        <v>357310</v>
      </c>
      <c r="E295" t="s">
        <v>68</v>
      </c>
      <c r="F295" t="s">
        <v>80</v>
      </c>
      <c r="G295">
        <f>[1]!SNLData(227539,$B295,$D295,$E295,$F295,,"Options:Curr=USD,Mag=Standard,ConvMethod=R")</f>
        <v>1.56</v>
      </c>
    </row>
    <row r="296" spans="1:7" x14ac:dyDescent="0.3">
      <c r="A296" t="s">
        <v>3</v>
      </c>
      <c r="B296" t="s">
        <v>29</v>
      </c>
      <c r="C296" t="s">
        <v>40</v>
      </c>
      <c r="D296">
        <v>357310</v>
      </c>
      <c r="E296" t="s">
        <v>69</v>
      </c>
      <c r="F296" t="s">
        <v>80</v>
      </c>
      <c r="G296">
        <f>[1]!SNLData(227539,$B296,$D296,$E296,$F296,,"Options:Curr=USD,Mag=Standard,ConvMethod=R")</f>
        <v>2.29</v>
      </c>
    </row>
    <row r="297" spans="1:7" x14ac:dyDescent="0.3">
      <c r="A297" t="s">
        <v>3</v>
      </c>
      <c r="B297" t="s">
        <v>29</v>
      </c>
      <c r="C297" t="s">
        <v>40</v>
      </c>
      <c r="D297">
        <v>357310</v>
      </c>
      <c r="E297" t="s">
        <v>70</v>
      </c>
      <c r="F297" t="s">
        <v>80</v>
      </c>
      <c r="G297">
        <f>[1]!SNLData(227539,$B297,$D297,$E297,$F297,,"Options:Curr=USD,Mag=Standard,ConvMethod=R")</f>
        <v>2.12</v>
      </c>
    </row>
    <row r="298" spans="1:7" x14ac:dyDescent="0.3">
      <c r="A298" t="s">
        <v>3</v>
      </c>
      <c r="B298" t="s">
        <v>29</v>
      </c>
      <c r="C298" t="s">
        <v>40</v>
      </c>
      <c r="D298">
        <v>357310</v>
      </c>
      <c r="E298" t="s">
        <v>71</v>
      </c>
      <c r="F298" t="s">
        <v>80</v>
      </c>
      <c r="G298">
        <f>[1]!SNLData(227539,$B298,$D298,$E298,$F298,,"Options:Curr=USD,Mag=Standard,ConvMethod=R")</f>
        <v>2.52</v>
      </c>
    </row>
    <row r="299" spans="1:7" x14ac:dyDescent="0.3">
      <c r="A299" t="s">
        <v>3</v>
      </c>
      <c r="B299" t="s">
        <v>29</v>
      </c>
      <c r="C299" t="s">
        <v>40</v>
      </c>
      <c r="D299">
        <v>357310</v>
      </c>
      <c r="E299" t="s">
        <v>72</v>
      </c>
      <c r="F299" t="s">
        <v>80</v>
      </c>
      <c r="G299">
        <f>[1]!SNLData(227539,$B299,$D299,$E299,$F299,,"Options:Curr=USD,Mag=Standard,ConvMethod=R")</f>
        <v>2.95</v>
      </c>
    </row>
    <row r="300" spans="1:7" x14ac:dyDescent="0.3">
      <c r="A300" t="s">
        <v>3</v>
      </c>
      <c r="B300" t="s">
        <v>29</v>
      </c>
      <c r="C300" t="s">
        <v>40</v>
      </c>
      <c r="D300">
        <v>357310</v>
      </c>
      <c r="E300" t="s">
        <v>73</v>
      </c>
      <c r="F300" t="s">
        <v>80</v>
      </c>
      <c r="G300">
        <f>[1]!SNLData(227539,$B300,$D300,$E300,$F300,,"Options:Curr=USD,Mag=Standard,ConvMethod=R")</f>
        <v>1.82</v>
      </c>
    </row>
    <row r="301" spans="1:7" x14ac:dyDescent="0.3">
      <c r="A301" t="s">
        <v>3</v>
      </c>
      <c r="B301" t="s">
        <v>29</v>
      </c>
      <c r="C301" t="s">
        <v>40</v>
      </c>
      <c r="D301">
        <v>357310</v>
      </c>
      <c r="E301" t="s">
        <v>74</v>
      </c>
      <c r="F301" t="s">
        <v>80</v>
      </c>
      <c r="G301">
        <f>[1]!SNLData(227539,$B301,$D301,$E301,$F301,,"Options:Curr=USD,Mag=Standard,ConvMethod=R")</f>
        <v>2.46</v>
      </c>
    </row>
    <row r="302" spans="1:7" x14ac:dyDescent="0.3">
      <c r="A302" t="s">
        <v>3</v>
      </c>
      <c r="B302" t="s">
        <v>29</v>
      </c>
      <c r="C302" t="s">
        <v>40</v>
      </c>
      <c r="D302">
        <v>357310</v>
      </c>
      <c r="E302" t="s">
        <v>75</v>
      </c>
      <c r="F302" t="s">
        <v>80</v>
      </c>
      <c r="G302">
        <f>[1]!SNLData(227539,$B302,$D302,$E302,$F302,,"Options:Curr=USD,Mag=Standard,ConvMethod=R")</f>
        <v>2.97</v>
      </c>
    </row>
    <row r="303" spans="1:7" x14ac:dyDescent="0.3">
      <c r="A303" t="s">
        <v>3</v>
      </c>
      <c r="B303" t="s">
        <v>29</v>
      </c>
      <c r="C303" t="s">
        <v>40</v>
      </c>
      <c r="D303">
        <v>357310</v>
      </c>
      <c r="E303" t="s">
        <v>76</v>
      </c>
      <c r="F303" t="s">
        <v>80</v>
      </c>
      <c r="G303">
        <f>[1]!SNLData(227539,$B303,$D303,$E303,$F303,,"Options:Curr=USD,Mag=Standard,ConvMethod=R")</f>
        <v>2.4700000000000002</v>
      </c>
    </row>
    <row r="304" spans="1:7" x14ac:dyDescent="0.3">
      <c r="A304" t="s">
        <v>3</v>
      </c>
      <c r="B304" t="s">
        <v>29</v>
      </c>
      <c r="C304" t="s">
        <v>40</v>
      </c>
      <c r="D304">
        <v>357310</v>
      </c>
      <c r="E304" t="s">
        <v>9</v>
      </c>
      <c r="F304" t="s">
        <v>80</v>
      </c>
      <c r="G304">
        <f>[1]!SNLData(227539,$B304,$D304,$E304,$F304,,"Options:Curr=USD,Mag=Standard,ConvMethod=R")</f>
        <v>-2.21</v>
      </c>
    </row>
    <row r="305" spans="1:7" x14ac:dyDescent="0.3">
      <c r="A305" t="s">
        <v>3</v>
      </c>
      <c r="B305" t="s">
        <v>29</v>
      </c>
      <c r="C305" t="s">
        <v>40</v>
      </c>
      <c r="D305">
        <v>357310</v>
      </c>
      <c r="E305" t="s">
        <v>77</v>
      </c>
      <c r="F305" t="s">
        <v>80</v>
      </c>
      <c r="G305">
        <f>[1]!SNLData(227539,$B305,$D305,$E305,$F305,,"Options:Curr=USD,Mag=Standard,ConvMethod=R")</f>
        <v>5.8</v>
      </c>
    </row>
    <row r="306" spans="1:7" x14ac:dyDescent="0.3">
      <c r="A306" t="s">
        <v>3</v>
      </c>
      <c r="B306" t="s">
        <v>29</v>
      </c>
      <c r="C306" t="s">
        <v>40</v>
      </c>
      <c r="D306">
        <v>357310</v>
      </c>
      <c r="E306" t="s">
        <v>78</v>
      </c>
      <c r="F306" t="s">
        <v>80</v>
      </c>
      <c r="G306">
        <f>[1]!SNLData(227539,$B306,$D306,$E306,$F306,,"Options:Curr=USD,Mag=Standard,ConvMethod=R")</f>
        <v>1.94</v>
      </c>
    </row>
    <row r="307" spans="1:7" x14ac:dyDescent="0.3">
      <c r="A307" t="s">
        <v>3</v>
      </c>
      <c r="B307" t="s">
        <v>29</v>
      </c>
      <c r="C307" t="s">
        <v>40</v>
      </c>
      <c r="D307">
        <v>357310</v>
      </c>
      <c r="E307" t="s">
        <v>10</v>
      </c>
      <c r="F307" t="s">
        <v>80</v>
      </c>
      <c r="G307">
        <f>[1]!SNLData(227539,$B307,$D307,$E307,$F307,,"Options:Curr=USD,Mag=Standard,ConvMethod=R")</f>
        <v>2.54</v>
      </c>
    </row>
    <row r="308" spans="1:7" x14ac:dyDescent="0.3">
      <c r="A308" t="s">
        <v>3</v>
      </c>
      <c r="B308" t="s">
        <v>29</v>
      </c>
      <c r="C308" t="s">
        <v>41</v>
      </c>
      <c r="D308">
        <v>357468</v>
      </c>
      <c r="E308" t="s">
        <v>6</v>
      </c>
      <c r="F308" t="s">
        <v>80</v>
      </c>
      <c r="G308">
        <f>[1]!SNLData(227539,$B308,$D308,$E308,$F308,,"Options:Curr=USD,Mag=Standard,ConvMethod=R")</f>
        <v>10055.129999999999</v>
      </c>
    </row>
    <row r="309" spans="1:7" x14ac:dyDescent="0.3">
      <c r="A309" t="s">
        <v>3</v>
      </c>
      <c r="B309" t="s">
        <v>29</v>
      </c>
      <c r="C309" t="s">
        <v>41</v>
      </c>
      <c r="D309">
        <v>357468</v>
      </c>
      <c r="E309" t="s">
        <v>50</v>
      </c>
      <c r="F309" t="s">
        <v>80</v>
      </c>
      <c r="G309">
        <f>[1]!SNLData(227539,$B309,$D309,$E309,$F309,,"Options:Curr=USD,Mag=Standard,ConvMethod=R")</f>
        <v>10044.24</v>
      </c>
    </row>
    <row r="310" spans="1:7" x14ac:dyDescent="0.3">
      <c r="A310" t="s">
        <v>3</v>
      </c>
      <c r="B310" t="s">
        <v>29</v>
      </c>
      <c r="C310" t="s">
        <v>41</v>
      </c>
      <c r="D310">
        <v>357468</v>
      </c>
      <c r="E310" t="s">
        <v>51</v>
      </c>
      <c r="F310" t="s">
        <v>80</v>
      </c>
      <c r="G310">
        <f>[1]!SNLData(227539,$B310,$D310,$E310,$F310,,"Options:Curr=USD,Mag=Standard,ConvMethod=R")</f>
        <v>10398.049999999999</v>
      </c>
    </row>
    <row r="311" spans="1:7" x14ac:dyDescent="0.3">
      <c r="A311" t="s">
        <v>3</v>
      </c>
      <c r="B311" t="s">
        <v>29</v>
      </c>
      <c r="C311" t="s">
        <v>41</v>
      </c>
      <c r="D311">
        <v>357468</v>
      </c>
      <c r="E311" t="s">
        <v>52</v>
      </c>
      <c r="F311" t="s">
        <v>80</v>
      </c>
      <c r="G311">
        <f>[1]!SNLData(227539,$B311,$D311,$E311,$F311,,"Options:Curr=USD,Mag=Standard,ConvMethod=R")</f>
        <v>10684.18</v>
      </c>
    </row>
    <row r="312" spans="1:7" x14ac:dyDescent="0.3">
      <c r="A312" t="s">
        <v>3</v>
      </c>
      <c r="B312" t="s">
        <v>29</v>
      </c>
      <c r="C312" t="s">
        <v>41</v>
      </c>
      <c r="D312">
        <v>357468</v>
      </c>
      <c r="E312" t="s">
        <v>53</v>
      </c>
      <c r="F312" t="s">
        <v>80</v>
      </c>
      <c r="G312">
        <f>[1]!SNLData(227539,$B312,$D312,$E312,$F312,,"Options:Curr=USD,Mag=Standard,ConvMethod=R")</f>
        <v>11114.65</v>
      </c>
    </row>
    <row r="313" spans="1:7" x14ac:dyDescent="0.3">
      <c r="A313" t="s">
        <v>3</v>
      </c>
      <c r="B313" t="s">
        <v>29</v>
      </c>
      <c r="C313" t="s">
        <v>41</v>
      </c>
      <c r="D313">
        <v>357468</v>
      </c>
      <c r="E313" t="s">
        <v>54</v>
      </c>
      <c r="F313" t="s">
        <v>80</v>
      </c>
      <c r="G313">
        <f>[1]!SNLData(227539,$B313,$D313,$E313,$F313,,"Options:Curr=USD,Mag=Standard,ConvMethod=R")</f>
        <v>11413.01</v>
      </c>
    </row>
    <row r="314" spans="1:7" x14ac:dyDescent="0.3">
      <c r="A314" t="s">
        <v>3</v>
      </c>
      <c r="B314" t="s">
        <v>29</v>
      </c>
      <c r="C314" t="s">
        <v>41</v>
      </c>
      <c r="D314">
        <v>357468</v>
      </c>
      <c r="E314" t="s">
        <v>55</v>
      </c>
      <c r="F314" t="s">
        <v>80</v>
      </c>
      <c r="G314">
        <f>[1]!SNLData(227539,$B314,$D314,$E314,$F314,,"Options:Curr=USD,Mag=Standard,ConvMethod=R")</f>
        <v>11843.6</v>
      </c>
    </row>
    <row r="315" spans="1:7" x14ac:dyDescent="0.3">
      <c r="A315" t="s">
        <v>3</v>
      </c>
      <c r="B315" t="s">
        <v>29</v>
      </c>
      <c r="C315" t="s">
        <v>41</v>
      </c>
      <c r="D315">
        <v>357468</v>
      </c>
      <c r="E315" t="s">
        <v>56</v>
      </c>
      <c r="F315" t="s">
        <v>80</v>
      </c>
      <c r="G315">
        <f>[1]!SNLData(227539,$B315,$D315,$E315,$F315,,"Options:Curr=USD,Mag=Standard,ConvMethod=R")</f>
        <v>12370.3</v>
      </c>
    </row>
    <row r="316" spans="1:7" x14ac:dyDescent="0.3">
      <c r="A316" t="s">
        <v>3</v>
      </c>
      <c r="B316" t="s">
        <v>29</v>
      </c>
      <c r="C316" t="s">
        <v>41</v>
      </c>
      <c r="D316">
        <v>357468</v>
      </c>
      <c r="E316" t="s">
        <v>57</v>
      </c>
      <c r="F316" t="s">
        <v>80</v>
      </c>
      <c r="G316">
        <f>[1]!SNLData(227539,$B316,$D316,$E316,$F316,,"Options:Curr=USD,Mag=Standard,ConvMethod=R")</f>
        <v>12924.88</v>
      </c>
    </row>
    <row r="317" spans="1:7" x14ac:dyDescent="0.3">
      <c r="A317" t="s">
        <v>3</v>
      </c>
      <c r="B317" t="s">
        <v>29</v>
      </c>
      <c r="C317" t="s">
        <v>41</v>
      </c>
      <c r="D317">
        <v>357468</v>
      </c>
      <c r="E317" t="s">
        <v>58</v>
      </c>
      <c r="F317" t="s">
        <v>80</v>
      </c>
      <c r="G317">
        <f>[1]!SNLData(227539,$B317,$D317,$E317,$F317,,"Options:Curr=USD,Mag=Standard,ConvMethod=R")</f>
        <v>13543.77</v>
      </c>
    </row>
    <row r="318" spans="1:7" x14ac:dyDescent="0.3">
      <c r="A318" t="s">
        <v>3</v>
      </c>
      <c r="B318" t="s">
        <v>29</v>
      </c>
      <c r="C318" t="s">
        <v>41</v>
      </c>
      <c r="D318">
        <v>357468</v>
      </c>
      <c r="E318" t="s">
        <v>7</v>
      </c>
      <c r="F318" t="s">
        <v>80</v>
      </c>
      <c r="G318">
        <f>[1]!SNLData(227539,$B318,$D318,$E318,$F318,,"Options:Curr=USD,Mag=Standard,ConvMethod=R")</f>
        <v>14096.03</v>
      </c>
    </row>
    <row r="319" spans="1:7" x14ac:dyDescent="0.3">
      <c r="A319" t="s">
        <v>3</v>
      </c>
      <c r="B319" t="s">
        <v>29</v>
      </c>
      <c r="C319" t="s">
        <v>41</v>
      </c>
      <c r="D319">
        <v>357468</v>
      </c>
      <c r="E319" t="s">
        <v>59</v>
      </c>
      <c r="F319" t="s">
        <v>80</v>
      </c>
      <c r="G319">
        <f>[1]!SNLData(227539,$B319,$D319,$E319,$F319,,"Options:Curr=USD,Mag=Standard,ConvMethod=R")</f>
        <v>14230.73</v>
      </c>
    </row>
    <row r="320" spans="1:7" x14ac:dyDescent="0.3">
      <c r="A320" t="s">
        <v>3</v>
      </c>
      <c r="B320" t="s">
        <v>29</v>
      </c>
      <c r="C320" t="s">
        <v>41</v>
      </c>
      <c r="D320">
        <v>357468</v>
      </c>
      <c r="E320" t="s">
        <v>60</v>
      </c>
      <c r="F320" t="s">
        <v>80</v>
      </c>
      <c r="G320">
        <f>[1]!SNLData(227539,$B320,$D320,$E320,$F320,,"Options:Curr=USD,Mag=Standard,ConvMethod=R")</f>
        <v>14472.71</v>
      </c>
    </row>
    <row r="321" spans="1:7" x14ac:dyDescent="0.3">
      <c r="A321" t="s">
        <v>3</v>
      </c>
      <c r="B321" t="s">
        <v>29</v>
      </c>
      <c r="C321" t="s">
        <v>41</v>
      </c>
      <c r="D321">
        <v>357468</v>
      </c>
      <c r="E321" t="s">
        <v>61</v>
      </c>
      <c r="F321" t="s">
        <v>80</v>
      </c>
      <c r="G321">
        <f>[1]!SNLData(227539,$B321,$D321,$E321,$F321,,"Options:Curr=USD,Mag=Standard,ConvMethod=R")</f>
        <v>14877.31</v>
      </c>
    </row>
    <row r="322" spans="1:7" x14ac:dyDescent="0.3">
      <c r="A322" t="s">
        <v>3</v>
      </c>
      <c r="B322" t="s">
        <v>29</v>
      </c>
      <c r="C322" t="s">
        <v>41</v>
      </c>
      <c r="D322">
        <v>357468</v>
      </c>
      <c r="E322" t="s">
        <v>62</v>
      </c>
      <c r="F322" t="s">
        <v>80</v>
      </c>
      <c r="G322">
        <f>[1]!SNLData(227539,$B322,$D322,$E322,$F322,,"Options:Curr=USD,Mag=Standard,ConvMethod=R")</f>
        <v>15449.76</v>
      </c>
    </row>
    <row r="323" spans="1:7" x14ac:dyDescent="0.3">
      <c r="A323" t="s">
        <v>3</v>
      </c>
      <c r="B323" t="s">
        <v>29</v>
      </c>
      <c r="C323" t="s">
        <v>41</v>
      </c>
      <c r="D323">
        <v>357468</v>
      </c>
      <c r="E323" t="s">
        <v>63</v>
      </c>
      <c r="F323" t="s">
        <v>80</v>
      </c>
      <c r="G323">
        <f>[1]!SNLData(227539,$B323,$D323,$E323,$F323,,"Options:Curr=USD,Mag=Standard,ConvMethod=R")</f>
        <v>15987.96</v>
      </c>
    </row>
    <row r="324" spans="1:7" x14ac:dyDescent="0.3">
      <c r="A324" t="s">
        <v>3</v>
      </c>
      <c r="B324" t="s">
        <v>29</v>
      </c>
      <c r="C324" t="s">
        <v>41</v>
      </c>
      <c r="D324">
        <v>357468</v>
      </c>
      <c r="E324" t="s">
        <v>64</v>
      </c>
      <c r="F324" t="s">
        <v>80</v>
      </c>
      <c r="G324">
        <f>[1]!SNLData(227539,$B324,$D324,$E324,$F324,,"Options:Curr=USD,Mag=Standard,ConvMethod=R")</f>
        <v>16433.150000000001</v>
      </c>
    </row>
    <row r="325" spans="1:7" x14ac:dyDescent="0.3">
      <c r="A325" t="s">
        <v>3</v>
      </c>
      <c r="B325" t="s">
        <v>29</v>
      </c>
      <c r="C325" t="s">
        <v>41</v>
      </c>
      <c r="D325">
        <v>357468</v>
      </c>
      <c r="E325" t="s">
        <v>65</v>
      </c>
      <c r="F325" t="s">
        <v>80</v>
      </c>
      <c r="G325">
        <f>[1]!SNLData(227539,$B325,$D325,$E325,$F325,,"Options:Curr=USD,Mag=Standard,ConvMethod=R")</f>
        <v>16762.45</v>
      </c>
    </row>
    <row r="326" spans="1:7" x14ac:dyDescent="0.3">
      <c r="A326" t="s">
        <v>3</v>
      </c>
      <c r="B326" t="s">
        <v>29</v>
      </c>
      <c r="C326" t="s">
        <v>41</v>
      </c>
      <c r="D326">
        <v>357468</v>
      </c>
      <c r="E326" t="s">
        <v>66</v>
      </c>
      <c r="F326" t="s">
        <v>80</v>
      </c>
      <c r="G326">
        <f>[1]!SNLData(227539,$B326,$D326,$E326,$F326,,"Options:Curr=USD,Mag=Standard,ConvMethod=R")</f>
        <v>16781.48</v>
      </c>
    </row>
    <row r="327" spans="1:7" x14ac:dyDescent="0.3">
      <c r="A327" t="s">
        <v>3</v>
      </c>
      <c r="B327" t="s">
        <v>29</v>
      </c>
      <c r="C327" t="s">
        <v>41</v>
      </c>
      <c r="D327">
        <v>357468</v>
      </c>
      <c r="E327" t="s">
        <v>67</v>
      </c>
      <c r="F327" t="s">
        <v>80</v>
      </c>
      <c r="G327">
        <f>[1]!SNLData(227539,$B327,$D327,$E327,$F327,,"Options:Curr=USD,Mag=Standard,ConvMethod=R")</f>
        <v>16349.11</v>
      </c>
    </row>
    <row r="328" spans="1:7" x14ac:dyDescent="0.3">
      <c r="A328" t="s">
        <v>3</v>
      </c>
      <c r="B328" t="s">
        <v>29</v>
      </c>
      <c r="C328" t="s">
        <v>41</v>
      </c>
      <c r="D328">
        <v>357468</v>
      </c>
      <c r="E328" t="s">
        <v>8</v>
      </c>
      <c r="F328" t="s">
        <v>80</v>
      </c>
      <c r="G328">
        <f>[1]!SNLData(227539,$B328,$D328,$E328,$F328,,"Options:Curr=USD,Mag=Standard,ConvMethod=R")</f>
        <v>16789.75</v>
      </c>
    </row>
    <row r="329" spans="1:7" x14ac:dyDescent="0.3">
      <c r="A329" t="s">
        <v>3</v>
      </c>
      <c r="B329" t="s">
        <v>29</v>
      </c>
      <c r="C329" t="s">
        <v>41</v>
      </c>
      <c r="D329">
        <v>357468</v>
      </c>
      <c r="E329" t="s">
        <v>68</v>
      </c>
      <c r="F329" t="s">
        <v>80</v>
      </c>
      <c r="G329">
        <f>[1]!SNLData(227539,$B329,$D329,$E329,$F329,,"Options:Curr=USD,Mag=Standard,ConvMethod=R")</f>
        <v>17052.41</v>
      </c>
    </row>
    <row r="330" spans="1:7" x14ac:dyDescent="0.3">
      <c r="A330" t="s">
        <v>3</v>
      </c>
      <c r="B330" t="s">
        <v>29</v>
      </c>
      <c r="C330" t="s">
        <v>41</v>
      </c>
      <c r="D330">
        <v>357468</v>
      </c>
      <c r="E330" t="s">
        <v>69</v>
      </c>
      <c r="F330" t="s">
        <v>80</v>
      </c>
      <c r="G330">
        <f>[1]!SNLData(227539,$B330,$D330,$E330,$F330,,"Options:Curr=USD,Mag=Standard,ConvMethod=R")</f>
        <v>17442.759999999998</v>
      </c>
    </row>
    <row r="331" spans="1:7" x14ac:dyDescent="0.3">
      <c r="A331" t="s">
        <v>3</v>
      </c>
      <c r="B331" t="s">
        <v>29</v>
      </c>
      <c r="C331" t="s">
        <v>41</v>
      </c>
      <c r="D331">
        <v>357468</v>
      </c>
      <c r="E331" t="s">
        <v>70</v>
      </c>
      <c r="F331" t="s">
        <v>80</v>
      </c>
      <c r="G331">
        <f>[1]!SNLData(227539,$B331,$D331,$E331,$F331,,"Options:Curr=USD,Mag=Standard,ConvMethod=R")</f>
        <v>17812.169999999998</v>
      </c>
    </row>
    <row r="332" spans="1:7" x14ac:dyDescent="0.3">
      <c r="A332" t="s">
        <v>3</v>
      </c>
      <c r="B332" t="s">
        <v>29</v>
      </c>
      <c r="C332" t="s">
        <v>41</v>
      </c>
      <c r="D332">
        <v>357468</v>
      </c>
      <c r="E332" t="s">
        <v>71</v>
      </c>
      <c r="F332" t="s">
        <v>80</v>
      </c>
      <c r="G332">
        <f>[1]!SNLData(227539,$B332,$D332,$E332,$F332,,"Options:Curr=USD,Mag=Standard,ConvMethod=R")</f>
        <v>18261.71</v>
      </c>
    </row>
    <row r="333" spans="1:7" x14ac:dyDescent="0.3">
      <c r="A333" t="s">
        <v>3</v>
      </c>
      <c r="B333" t="s">
        <v>29</v>
      </c>
      <c r="C333" t="s">
        <v>41</v>
      </c>
      <c r="D333">
        <v>357468</v>
      </c>
      <c r="E333" t="s">
        <v>72</v>
      </c>
      <c r="F333" t="s">
        <v>80</v>
      </c>
      <c r="G333">
        <f>[1]!SNLData(227539,$B333,$D333,$E333,$F333,,"Options:Curr=USD,Mag=Standard,ConvMethod=R")</f>
        <v>18799.62</v>
      </c>
    </row>
    <row r="334" spans="1:7" x14ac:dyDescent="0.3">
      <c r="A334" t="s">
        <v>3</v>
      </c>
      <c r="B334" t="s">
        <v>29</v>
      </c>
      <c r="C334" t="s">
        <v>41</v>
      </c>
      <c r="D334">
        <v>357468</v>
      </c>
      <c r="E334" t="s">
        <v>73</v>
      </c>
      <c r="F334" t="s">
        <v>80</v>
      </c>
      <c r="G334">
        <f>[1]!SNLData(227539,$B334,$D334,$E334,$F334,,"Options:Curr=USD,Mag=Standard,ConvMethod=R")</f>
        <v>19141.669999999998</v>
      </c>
    </row>
    <row r="335" spans="1:7" x14ac:dyDescent="0.3">
      <c r="A335" t="s">
        <v>3</v>
      </c>
      <c r="B335" t="s">
        <v>29</v>
      </c>
      <c r="C335" t="s">
        <v>41</v>
      </c>
      <c r="D335">
        <v>357468</v>
      </c>
      <c r="E335" t="s">
        <v>74</v>
      </c>
      <c r="F335" t="s">
        <v>80</v>
      </c>
      <c r="G335">
        <f>[1]!SNLData(227539,$B335,$D335,$E335,$F335,,"Options:Curr=USD,Mag=Standard,ConvMethod=R")</f>
        <v>19612.099999999999</v>
      </c>
    </row>
    <row r="336" spans="1:7" x14ac:dyDescent="0.3">
      <c r="A336" t="s">
        <v>3</v>
      </c>
      <c r="B336" t="s">
        <v>29</v>
      </c>
      <c r="C336" t="s">
        <v>41</v>
      </c>
      <c r="D336">
        <v>357468</v>
      </c>
      <c r="E336" t="s">
        <v>75</v>
      </c>
      <c r="F336" t="s">
        <v>80</v>
      </c>
      <c r="G336">
        <f>[1]!SNLData(227539,$B336,$D336,$E336,$F336,,"Options:Curr=USD,Mag=Standard,ConvMethod=R")</f>
        <v>20193.900000000001</v>
      </c>
    </row>
    <row r="337" spans="1:7" x14ac:dyDescent="0.3">
      <c r="A337" t="s">
        <v>3</v>
      </c>
      <c r="B337" t="s">
        <v>29</v>
      </c>
      <c r="C337" t="s">
        <v>41</v>
      </c>
      <c r="D337">
        <v>357468</v>
      </c>
      <c r="E337" t="s">
        <v>76</v>
      </c>
      <c r="F337" t="s">
        <v>80</v>
      </c>
      <c r="G337">
        <f>[1]!SNLData(227539,$B337,$D337,$E337,$F337,,"Options:Curr=USD,Mag=Standard,ConvMethod=R")</f>
        <v>20692.09</v>
      </c>
    </row>
    <row r="338" spans="1:7" x14ac:dyDescent="0.3">
      <c r="A338" t="s">
        <v>3</v>
      </c>
      <c r="B338" t="s">
        <v>29</v>
      </c>
      <c r="C338" t="s">
        <v>41</v>
      </c>
      <c r="D338">
        <v>357468</v>
      </c>
      <c r="E338" t="s">
        <v>9</v>
      </c>
      <c r="F338" t="s">
        <v>80</v>
      </c>
      <c r="G338">
        <f>[1]!SNLData(227539,$B338,$D338,$E338,$F338,,"Options:Curr=USD,Mag=Standard,ConvMethod=R")</f>
        <v>20234.07</v>
      </c>
    </row>
    <row r="339" spans="1:7" x14ac:dyDescent="0.3">
      <c r="A339" t="s">
        <v>3</v>
      </c>
      <c r="B339" t="s">
        <v>29</v>
      </c>
      <c r="C339" t="s">
        <v>41</v>
      </c>
      <c r="D339">
        <v>357468</v>
      </c>
      <c r="E339" t="s">
        <v>77</v>
      </c>
      <c r="F339" t="s">
        <v>80</v>
      </c>
      <c r="G339">
        <f>[1]!SNLData(227539,$B339,$D339,$E339,$F339,,"Options:Curr=USD,Mag=Standard,ConvMethod=R")</f>
        <v>21407.69</v>
      </c>
    </row>
    <row r="340" spans="1:7" x14ac:dyDescent="0.3">
      <c r="A340" t="s">
        <v>3</v>
      </c>
      <c r="B340" t="s">
        <v>29</v>
      </c>
      <c r="C340" t="s">
        <v>41</v>
      </c>
      <c r="D340">
        <v>357468</v>
      </c>
      <c r="E340" t="s">
        <v>78</v>
      </c>
      <c r="F340" t="s">
        <v>80</v>
      </c>
      <c r="G340">
        <f>[1]!SNLData(227539,$B340,$D340,$E340,$F340,,"Options:Curr=USD,Mag=Standard,ConvMethod=R")</f>
        <v>21822.04</v>
      </c>
    </row>
    <row r="341" spans="1:7" x14ac:dyDescent="0.3">
      <c r="A341" t="s">
        <v>3</v>
      </c>
      <c r="B341" t="s">
        <v>29</v>
      </c>
      <c r="C341" t="s">
        <v>41</v>
      </c>
      <c r="D341">
        <v>357468</v>
      </c>
      <c r="E341" t="s">
        <v>10</v>
      </c>
      <c r="F341" t="s">
        <v>80</v>
      </c>
      <c r="G341">
        <f>[1]!SNLData(227539,$B341,$D341,$E341,$F341,,"Options:Curr=USD,Mag=Standard,ConvMethod=R")</f>
        <v>22376.91</v>
      </c>
    </row>
    <row r="342" spans="1:7" x14ac:dyDescent="0.3">
      <c r="A342" t="s">
        <v>3</v>
      </c>
      <c r="B342" t="s">
        <v>29</v>
      </c>
      <c r="C342" t="s">
        <v>42</v>
      </c>
      <c r="D342">
        <v>357305</v>
      </c>
      <c r="E342" t="s">
        <v>6</v>
      </c>
      <c r="F342" t="s">
        <v>80</v>
      </c>
      <c r="G342">
        <f>[1]!SNLData(227539,$B342,$D342,$E342,$F342,,"Options:Curr=USD,Mag=Standard,ConvMethod=R")</f>
        <v>250.6</v>
      </c>
    </row>
    <row r="343" spans="1:7" x14ac:dyDescent="0.3">
      <c r="A343" t="s">
        <v>3</v>
      </c>
      <c r="B343" t="s">
        <v>29</v>
      </c>
      <c r="C343" t="s">
        <v>42</v>
      </c>
      <c r="D343">
        <v>357305</v>
      </c>
      <c r="E343" t="s">
        <v>50</v>
      </c>
      <c r="F343" t="s">
        <v>80</v>
      </c>
      <c r="G343">
        <f>[1]!SNLData(227539,$B343,$D343,$E343,$F343,,"Options:Curr=USD,Mag=Standard,ConvMethod=R")</f>
        <v>253.95</v>
      </c>
    </row>
    <row r="344" spans="1:7" x14ac:dyDescent="0.3">
      <c r="A344" t="s">
        <v>3</v>
      </c>
      <c r="B344" t="s">
        <v>29</v>
      </c>
      <c r="C344" t="s">
        <v>42</v>
      </c>
      <c r="D344">
        <v>357305</v>
      </c>
      <c r="E344" t="s">
        <v>51</v>
      </c>
      <c r="F344" t="s">
        <v>80</v>
      </c>
      <c r="G344">
        <f>[1]!SNLData(227539,$B344,$D344,$E344,$F344,,"Options:Curr=USD,Mag=Standard,ConvMethod=R")</f>
        <v>257.36</v>
      </c>
    </row>
    <row r="345" spans="1:7" x14ac:dyDescent="0.3">
      <c r="A345" t="s">
        <v>3</v>
      </c>
      <c r="B345" t="s">
        <v>29</v>
      </c>
      <c r="C345" t="s">
        <v>42</v>
      </c>
      <c r="D345">
        <v>357305</v>
      </c>
      <c r="E345" t="s">
        <v>52</v>
      </c>
      <c r="F345" t="s">
        <v>80</v>
      </c>
      <c r="G345">
        <f>[1]!SNLData(227539,$B345,$D345,$E345,$F345,,"Options:Curr=USD,Mag=Standard,ConvMethod=R")</f>
        <v>260.69</v>
      </c>
    </row>
    <row r="346" spans="1:7" x14ac:dyDescent="0.3">
      <c r="A346" t="s">
        <v>3</v>
      </c>
      <c r="B346" t="s">
        <v>29</v>
      </c>
      <c r="C346" t="s">
        <v>42</v>
      </c>
      <c r="D346">
        <v>357305</v>
      </c>
      <c r="E346" t="s">
        <v>53</v>
      </c>
      <c r="F346" t="s">
        <v>80</v>
      </c>
      <c r="G346">
        <f>[1]!SNLData(227539,$B346,$D346,$E346,$F346,,"Options:Curr=USD,Mag=Standard,ConvMethod=R")</f>
        <v>263.85000000000002</v>
      </c>
    </row>
    <row r="347" spans="1:7" x14ac:dyDescent="0.3">
      <c r="A347" t="s">
        <v>3</v>
      </c>
      <c r="B347" t="s">
        <v>29</v>
      </c>
      <c r="C347" t="s">
        <v>42</v>
      </c>
      <c r="D347">
        <v>357305</v>
      </c>
      <c r="E347" t="s">
        <v>54</v>
      </c>
      <c r="F347" t="s">
        <v>80</v>
      </c>
      <c r="G347">
        <f>[1]!SNLData(227539,$B347,$D347,$E347,$F347,,"Options:Curr=USD,Mag=Standard,ConvMethod=R")</f>
        <v>266.98</v>
      </c>
    </row>
    <row r="348" spans="1:7" x14ac:dyDescent="0.3">
      <c r="A348" t="s">
        <v>3</v>
      </c>
      <c r="B348" t="s">
        <v>29</v>
      </c>
      <c r="C348" t="s">
        <v>42</v>
      </c>
      <c r="D348">
        <v>357305</v>
      </c>
      <c r="E348" t="s">
        <v>55</v>
      </c>
      <c r="F348" t="s">
        <v>80</v>
      </c>
      <c r="G348">
        <f>[1]!SNLData(227539,$B348,$D348,$E348,$F348,,"Options:Curr=USD,Mag=Standard,ConvMethod=R")</f>
        <v>270.12</v>
      </c>
    </row>
    <row r="349" spans="1:7" x14ac:dyDescent="0.3">
      <c r="A349" t="s">
        <v>3</v>
      </c>
      <c r="B349" t="s">
        <v>29</v>
      </c>
      <c r="C349" t="s">
        <v>42</v>
      </c>
      <c r="D349">
        <v>357305</v>
      </c>
      <c r="E349" t="s">
        <v>56</v>
      </c>
      <c r="F349" t="s">
        <v>80</v>
      </c>
      <c r="G349">
        <f>[1]!SNLData(227539,$B349,$D349,$E349,$F349,,"Options:Curr=USD,Mag=Standard,ConvMethod=R")</f>
        <v>273.37</v>
      </c>
    </row>
    <row r="350" spans="1:7" x14ac:dyDescent="0.3">
      <c r="A350" t="s">
        <v>3</v>
      </c>
      <c r="B350" t="s">
        <v>29</v>
      </c>
      <c r="C350" t="s">
        <v>42</v>
      </c>
      <c r="D350">
        <v>357305</v>
      </c>
      <c r="E350" t="s">
        <v>57</v>
      </c>
      <c r="F350" t="s">
        <v>80</v>
      </c>
      <c r="G350">
        <f>[1]!SNLData(227539,$B350,$D350,$E350,$F350,,"Options:Curr=USD,Mag=Standard,ConvMethod=R")</f>
        <v>276.55</v>
      </c>
    </row>
    <row r="351" spans="1:7" x14ac:dyDescent="0.3">
      <c r="A351" t="s">
        <v>3</v>
      </c>
      <c r="B351" t="s">
        <v>29</v>
      </c>
      <c r="C351" t="s">
        <v>42</v>
      </c>
      <c r="D351">
        <v>357305</v>
      </c>
      <c r="E351" t="s">
        <v>58</v>
      </c>
      <c r="F351" t="s">
        <v>80</v>
      </c>
      <c r="G351">
        <f>[1]!SNLData(227539,$B351,$D351,$E351,$F351,,"Options:Curr=USD,Mag=Standard,ConvMethod=R")</f>
        <v>279.73</v>
      </c>
    </row>
    <row r="352" spans="1:7" x14ac:dyDescent="0.3">
      <c r="A352" t="s">
        <v>3</v>
      </c>
      <c r="B352" t="s">
        <v>29</v>
      </c>
      <c r="C352" t="s">
        <v>42</v>
      </c>
      <c r="D352">
        <v>357305</v>
      </c>
      <c r="E352" t="s">
        <v>7</v>
      </c>
      <c r="F352" t="s">
        <v>80</v>
      </c>
      <c r="G352">
        <f>[1]!SNLData(227539,$B352,$D352,$E352,$F352,,"Options:Curr=USD,Mag=Standard,ConvMethod=R")</f>
        <v>282.79000000000002</v>
      </c>
    </row>
    <row r="353" spans="1:7" x14ac:dyDescent="0.3">
      <c r="A353" t="s">
        <v>3</v>
      </c>
      <c r="B353" t="s">
        <v>29</v>
      </c>
      <c r="C353" t="s">
        <v>42</v>
      </c>
      <c r="D353">
        <v>357305</v>
      </c>
      <c r="E353" t="s">
        <v>59</v>
      </c>
      <c r="F353" t="s">
        <v>80</v>
      </c>
      <c r="G353">
        <f>[1]!SNLData(227539,$B353,$D353,$E353,$F353,,"Options:Curr=USD,Mag=Standard,ConvMethod=R")</f>
        <v>285.68</v>
      </c>
    </row>
    <row r="354" spans="1:7" x14ac:dyDescent="0.3">
      <c r="A354" t="s">
        <v>3</v>
      </c>
      <c r="B354" t="s">
        <v>29</v>
      </c>
      <c r="C354" t="s">
        <v>42</v>
      </c>
      <c r="D354">
        <v>357305</v>
      </c>
      <c r="E354" t="s">
        <v>60</v>
      </c>
      <c r="F354" t="s">
        <v>80</v>
      </c>
      <c r="G354">
        <f>[1]!SNLData(227539,$B354,$D354,$E354,$F354,,"Options:Curr=USD,Mag=Standard,ConvMethod=R")</f>
        <v>288.44</v>
      </c>
    </row>
    <row r="355" spans="1:7" x14ac:dyDescent="0.3">
      <c r="A355" t="s">
        <v>3</v>
      </c>
      <c r="B355" t="s">
        <v>29</v>
      </c>
      <c r="C355" t="s">
        <v>42</v>
      </c>
      <c r="D355">
        <v>357305</v>
      </c>
      <c r="E355" t="s">
        <v>61</v>
      </c>
      <c r="F355" t="s">
        <v>80</v>
      </c>
      <c r="G355">
        <f>[1]!SNLData(227539,$B355,$D355,$E355,$F355,,"Options:Curr=USD,Mag=Standard,ConvMethod=R")</f>
        <v>291.12</v>
      </c>
    </row>
    <row r="356" spans="1:7" x14ac:dyDescent="0.3">
      <c r="A356" t="s">
        <v>3</v>
      </c>
      <c r="B356" t="s">
        <v>29</v>
      </c>
      <c r="C356" t="s">
        <v>42</v>
      </c>
      <c r="D356">
        <v>357305</v>
      </c>
      <c r="E356" t="s">
        <v>62</v>
      </c>
      <c r="F356" t="s">
        <v>80</v>
      </c>
      <c r="G356">
        <f>[1]!SNLData(227539,$B356,$D356,$E356,$F356,,"Options:Curr=USD,Mag=Standard,ConvMethod=R")</f>
        <v>293.76</v>
      </c>
    </row>
    <row r="357" spans="1:7" x14ac:dyDescent="0.3">
      <c r="A357" t="s">
        <v>3</v>
      </c>
      <c r="B357" t="s">
        <v>29</v>
      </c>
      <c r="C357" t="s">
        <v>42</v>
      </c>
      <c r="D357">
        <v>357305</v>
      </c>
      <c r="E357" t="s">
        <v>63</v>
      </c>
      <c r="F357" t="s">
        <v>80</v>
      </c>
      <c r="G357">
        <f>[1]!SNLData(227539,$B357,$D357,$E357,$F357,,"Options:Curr=USD,Mag=Standard,ConvMethod=R")</f>
        <v>296.45999999999998</v>
      </c>
    </row>
    <row r="358" spans="1:7" x14ac:dyDescent="0.3">
      <c r="A358" t="s">
        <v>3</v>
      </c>
      <c r="B358" t="s">
        <v>29</v>
      </c>
      <c r="C358" t="s">
        <v>42</v>
      </c>
      <c r="D358">
        <v>357305</v>
      </c>
      <c r="E358" t="s">
        <v>64</v>
      </c>
      <c r="F358" t="s">
        <v>80</v>
      </c>
      <c r="G358">
        <f>[1]!SNLData(227539,$B358,$D358,$E358,$F358,,"Options:Curr=USD,Mag=Standard,ConvMethod=R")</f>
        <v>299.27999999999997</v>
      </c>
    </row>
    <row r="359" spans="1:7" x14ac:dyDescent="0.3">
      <c r="A359" t="s">
        <v>3</v>
      </c>
      <c r="B359" t="s">
        <v>29</v>
      </c>
      <c r="C359" t="s">
        <v>42</v>
      </c>
      <c r="D359">
        <v>357305</v>
      </c>
      <c r="E359" t="s">
        <v>65</v>
      </c>
      <c r="F359" t="s">
        <v>80</v>
      </c>
      <c r="G359">
        <f>[1]!SNLData(227539,$B359,$D359,$E359,$F359,,"Options:Curr=USD,Mag=Standard,ConvMethod=R")</f>
        <v>302.23</v>
      </c>
    </row>
    <row r="360" spans="1:7" x14ac:dyDescent="0.3">
      <c r="A360" t="s">
        <v>3</v>
      </c>
      <c r="B360" t="s">
        <v>29</v>
      </c>
      <c r="C360" t="s">
        <v>42</v>
      </c>
      <c r="D360">
        <v>357305</v>
      </c>
      <c r="E360" t="s">
        <v>66</v>
      </c>
      <c r="F360" t="s">
        <v>80</v>
      </c>
      <c r="G360">
        <f>[1]!SNLData(227539,$B360,$D360,$E360,$F360,,"Options:Curr=USD,Mag=Standard,ConvMethod=R")</f>
        <v>304.95</v>
      </c>
    </row>
    <row r="361" spans="1:7" x14ac:dyDescent="0.3">
      <c r="A361" t="s">
        <v>3</v>
      </c>
      <c r="B361" t="s">
        <v>29</v>
      </c>
      <c r="C361" t="s">
        <v>42</v>
      </c>
      <c r="D361">
        <v>357305</v>
      </c>
      <c r="E361" t="s">
        <v>67</v>
      </c>
      <c r="F361" t="s">
        <v>80</v>
      </c>
      <c r="G361">
        <f>[1]!SNLData(227539,$B361,$D361,$E361,$F361,,"Options:Curr=USD,Mag=Standard,ConvMethod=R")</f>
        <v>307.48</v>
      </c>
    </row>
    <row r="362" spans="1:7" x14ac:dyDescent="0.3">
      <c r="A362" t="s">
        <v>3</v>
      </c>
      <c r="B362" t="s">
        <v>29</v>
      </c>
      <c r="C362" t="s">
        <v>42</v>
      </c>
      <c r="D362">
        <v>357305</v>
      </c>
      <c r="E362" t="s">
        <v>8</v>
      </c>
      <c r="F362" t="s">
        <v>80</v>
      </c>
      <c r="G362">
        <f>[1]!SNLData(227539,$B362,$D362,$E362,$F362,,"Options:Curr=USD,Mag=Standard,ConvMethod=R")</f>
        <v>310.2</v>
      </c>
    </row>
    <row r="363" spans="1:7" x14ac:dyDescent="0.3">
      <c r="A363" t="s">
        <v>3</v>
      </c>
      <c r="B363" t="s">
        <v>29</v>
      </c>
      <c r="C363" t="s">
        <v>42</v>
      </c>
      <c r="D363">
        <v>357305</v>
      </c>
      <c r="E363" t="s">
        <v>68</v>
      </c>
      <c r="F363" t="s">
        <v>80</v>
      </c>
      <c r="G363">
        <f>[1]!SNLData(227539,$B363,$D363,$E363,$F363,,"Options:Curr=USD,Mag=Standard,ConvMethod=R")</f>
        <v>312.54000000000002</v>
      </c>
    </row>
    <row r="364" spans="1:7" x14ac:dyDescent="0.3">
      <c r="A364" t="s">
        <v>3</v>
      </c>
      <c r="B364" t="s">
        <v>29</v>
      </c>
      <c r="C364" t="s">
        <v>42</v>
      </c>
      <c r="D364">
        <v>357305</v>
      </c>
      <c r="E364" t="s">
        <v>69</v>
      </c>
      <c r="F364" t="s">
        <v>80</v>
      </c>
      <c r="G364">
        <f>[1]!SNLData(227539,$B364,$D364,$E364,$F364,,"Options:Curr=USD,Mag=Standard,ConvMethod=R")</f>
        <v>314.83</v>
      </c>
    </row>
    <row r="365" spans="1:7" x14ac:dyDescent="0.3">
      <c r="A365" t="s">
        <v>3</v>
      </c>
      <c r="B365" t="s">
        <v>29</v>
      </c>
      <c r="C365" t="s">
        <v>42</v>
      </c>
      <c r="D365">
        <v>357305</v>
      </c>
      <c r="E365" t="s">
        <v>70</v>
      </c>
      <c r="F365" t="s">
        <v>80</v>
      </c>
      <c r="G365">
        <f>[1]!SNLData(227539,$B365,$D365,$E365,$F365,,"Options:Curr=USD,Mag=Standard,ConvMethod=R")</f>
        <v>317.14</v>
      </c>
    </row>
    <row r="366" spans="1:7" x14ac:dyDescent="0.3">
      <c r="A366" t="s">
        <v>3</v>
      </c>
      <c r="B366" t="s">
        <v>29</v>
      </c>
      <c r="C366" t="s">
        <v>42</v>
      </c>
      <c r="D366">
        <v>357305</v>
      </c>
      <c r="E366" t="s">
        <v>71</v>
      </c>
      <c r="F366" t="s">
        <v>80</v>
      </c>
      <c r="G366">
        <f>[1]!SNLData(227539,$B366,$D366,$E366,$F366,,"Options:Curr=USD,Mag=Standard,ConvMethod=R")</f>
        <v>319.60000000000002</v>
      </c>
    </row>
    <row r="367" spans="1:7" x14ac:dyDescent="0.3">
      <c r="A367" t="s">
        <v>3</v>
      </c>
      <c r="B367" t="s">
        <v>29</v>
      </c>
      <c r="C367" t="s">
        <v>42</v>
      </c>
      <c r="D367">
        <v>357305</v>
      </c>
      <c r="E367" t="s">
        <v>72</v>
      </c>
      <c r="F367" t="s">
        <v>80</v>
      </c>
      <c r="G367">
        <f>[1]!SNLData(227539,$B367,$D367,$E367,$F367,,"Options:Curr=USD,Mag=Standard,ConvMethod=R")</f>
        <v>322.04000000000002</v>
      </c>
    </row>
    <row r="368" spans="1:7" x14ac:dyDescent="0.3">
      <c r="A368" t="s">
        <v>3</v>
      </c>
      <c r="B368" t="s">
        <v>29</v>
      </c>
      <c r="C368" t="s">
        <v>42</v>
      </c>
      <c r="D368">
        <v>357305</v>
      </c>
      <c r="E368" t="s">
        <v>73</v>
      </c>
      <c r="F368" t="s">
        <v>80</v>
      </c>
      <c r="G368">
        <f>[1]!SNLData(227539,$B368,$D368,$E368,$F368,,"Options:Curr=USD,Mag=Standard,ConvMethod=R")</f>
        <v>324.5</v>
      </c>
    </row>
    <row r="369" spans="1:7" x14ac:dyDescent="0.3">
      <c r="A369" t="s">
        <v>3</v>
      </c>
      <c r="B369" t="s">
        <v>29</v>
      </c>
      <c r="C369" t="s">
        <v>42</v>
      </c>
      <c r="D369">
        <v>357305</v>
      </c>
      <c r="E369" t="s">
        <v>74</v>
      </c>
      <c r="F369" t="s">
        <v>80</v>
      </c>
      <c r="G369">
        <f>[1]!SNLData(227539,$B369,$D369,$E369,$F369,,"Options:Curr=USD,Mag=Standard,ConvMethod=R")</f>
        <v>326.75</v>
      </c>
    </row>
    <row r="370" spans="1:7" x14ac:dyDescent="0.3">
      <c r="A370" t="s">
        <v>3</v>
      </c>
      <c r="B370" t="s">
        <v>29</v>
      </c>
      <c r="C370" t="s">
        <v>42</v>
      </c>
      <c r="D370">
        <v>357305</v>
      </c>
      <c r="E370" t="s">
        <v>75</v>
      </c>
      <c r="F370" t="s">
        <v>80</v>
      </c>
      <c r="G370">
        <f>[1]!SNLData(227539,$B370,$D370,$E370,$F370,,"Options:Curr=USD,Mag=Standard,ConvMethod=R")</f>
        <v>328.74</v>
      </c>
    </row>
    <row r="371" spans="1:7" x14ac:dyDescent="0.3">
      <c r="A371" t="s">
        <v>3</v>
      </c>
      <c r="B371" t="s">
        <v>29</v>
      </c>
      <c r="C371" t="s">
        <v>42</v>
      </c>
      <c r="D371">
        <v>357305</v>
      </c>
      <c r="E371" t="s">
        <v>76</v>
      </c>
      <c r="F371" t="s">
        <v>80</v>
      </c>
      <c r="G371">
        <f>[1]!SNLData(227539,$B371,$D371,$E371,$F371,,"Options:Curr=USD,Mag=Standard,ConvMethod=R")</f>
        <v>330.55</v>
      </c>
    </row>
    <row r="372" spans="1:7" x14ac:dyDescent="0.3">
      <c r="A372" t="s">
        <v>3</v>
      </c>
      <c r="B372" t="s">
        <v>29</v>
      </c>
      <c r="C372" t="s">
        <v>42</v>
      </c>
      <c r="D372">
        <v>357305</v>
      </c>
      <c r="E372" t="s">
        <v>9</v>
      </c>
      <c r="F372" t="s">
        <v>80</v>
      </c>
      <c r="G372">
        <f>[1]!SNLData(227539,$B372,$D372,$E372,$F372,,"Options:Curr=USD,Mag=Standard,ConvMethod=R")</f>
        <v>331.76</v>
      </c>
    </row>
    <row r="373" spans="1:7" x14ac:dyDescent="0.3">
      <c r="A373" t="s">
        <v>3</v>
      </c>
      <c r="B373" t="s">
        <v>29</v>
      </c>
      <c r="C373" t="s">
        <v>42</v>
      </c>
      <c r="D373">
        <v>357305</v>
      </c>
      <c r="E373" t="s">
        <v>77</v>
      </c>
      <c r="F373" t="s">
        <v>80</v>
      </c>
      <c r="G373">
        <f>[1]!SNLData(227539,$B373,$D373,$E373,$F373,,"Options:Curr=USD,Mag=Standard,ConvMethod=R")</f>
        <v>332.54</v>
      </c>
    </row>
    <row r="374" spans="1:7" x14ac:dyDescent="0.3">
      <c r="A374" t="s">
        <v>3</v>
      </c>
      <c r="B374" t="s">
        <v>29</v>
      </c>
      <c r="C374" t="s">
        <v>42</v>
      </c>
      <c r="D374">
        <v>357305</v>
      </c>
      <c r="E374" t="s">
        <v>78</v>
      </c>
      <c r="F374" t="s">
        <v>80</v>
      </c>
      <c r="G374">
        <f>[1]!SNLData(227539,$B374,$D374,$E374,$F374,,"Options:Curr=USD,Mag=Standard,ConvMethod=R")</f>
        <v>334.86</v>
      </c>
    </row>
    <row r="375" spans="1:7" x14ac:dyDescent="0.3">
      <c r="A375" t="s">
        <v>3</v>
      </c>
      <c r="B375" t="s">
        <v>29</v>
      </c>
      <c r="C375" t="s">
        <v>42</v>
      </c>
      <c r="D375">
        <v>357305</v>
      </c>
      <c r="E375" t="s">
        <v>10</v>
      </c>
      <c r="F375" t="s">
        <v>80</v>
      </c>
      <c r="G375">
        <f>[1]!SNLData(227539,$B375,$D375,$E375,$F375,,"Options:Curr=USD,Mag=Standard,ConvMethod=R")</f>
        <v>338.38</v>
      </c>
    </row>
    <row r="376" spans="1:7" x14ac:dyDescent="0.3">
      <c r="A376" t="s">
        <v>3</v>
      </c>
      <c r="B376" t="s">
        <v>29</v>
      </c>
      <c r="C376" t="s">
        <v>43</v>
      </c>
      <c r="D376">
        <v>357316</v>
      </c>
      <c r="E376" t="s">
        <v>6</v>
      </c>
      <c r="F376" t="s">
        <v>80</v>
      </c>
      <c r="G376">
        <f>[1]!SNLData(227539,$B376,$D376,$E376,$F376,,"Options:Curr=USD,Mag=Standard,ConvMethod=R")</f>
        <v>5.42</v>
      </c>
    </row>
    <row r="377" spans="1:7" x14ac:dyDescent="0.3">
      <c r="A377" t="s">
        <v>3</v>
      </c>
      <c r="B377" t="s">
        <v>29</v>
      </c>
      <c r="C377" t="s">
        <v>43</v>
      </c>
      <c r="D377">
        <v>357316</v>
      </c>
      <c r="E377" t="s">
        <v>50</v>
      </c>
      <c r="F377" t="s">
        <v>80</v>
      </c>
      <c r="G377">
        <f>[1]!SNLData(227539,$B377,$D377,$E377,$F377,,"Options:Curr=USD,Mag=Standard,ConvMethod=R")</f>
        <v>4.22</v>
      </c>
    </row>
    <row r="378" spans="1:7" x14ac:dyDescent="0.3">
      <c r="A378" t="s">
        <v>3</v>
      </c>
      <c r="B378" t="s">
        <v>29</v>
      </c>
      <c r="C378" t="s">
        <v>43</v>
      </c>
      <c r="D378">
        <v>357316</v>
      </c>
      <c r="E378" t="s">
        <v>51</v>
      </c>
      <c r="F378" t="s">
        <v>80</v>
      </c>
      <c r="G378">
        <f>[1]!SNLData(227539,$B378,$D378,$E378,$F378,,"Options:Curr=USD,Mag=Standard,ConvMethod=R")</f>
        <v>3.04</v>
      </c>
    </row>
    <row r="379" spans="1:7" x14ac:dyDescent="0.3">
      <c r="A379" t="s">
        <v>3</v>
      </c>
      <c r="B379" t="s">
        <v>29</v>
      </c>
      <c r="C379" t="s">
        <v>43</v>
      </c>
      <c r="D379">
        <v>357316</v>
      </c>
      <c r="E379" t="s">
        <v>52</v>
      </c>
      <c r="F379" t="s">
        <v>80</v>
      </c>
      <c r="G379">
        <f>[1]!SNLData(227539,$B379,$D379,$E379,$F379,,"Options:Curr=USD,Mag=Standard,ConvMethod=R")</f>
        <v>2.97</v>
      </c>
    </row>
    <row r="380" spans="1:7" x14ac:dyDescent="0.3">
      <c r="A380" t="s">
        <v>3</v>
      </c>
      <c r="B380" t="s">
        <v>29</v>
      </c>
      <c r="C380" t="s">
        <v>43</v>
      </c>
      <c r="D380">
        <v>357316</v>
      </c>
      <c r="E380" t="s">
        <v>53</v>
      </c>
      <c r="F380" t="s">
        <v>80</v>
      </c>
      <c r="G380">
        <f>[1]!SNLData(227539,$B380,$D380,$E380,$F380,,"Options:Curr=USD,Mag=Standard,ConvMethod=R")</f>
        <v>2.6</v>
      </c>
    </row>
    <row r="381" spans="1:7" x14ac:dyDescent="0.3">
      <c r="A381" t="s">
        <v>3</v>
      </c>
      <c r="B381" t="s">
        <v>29</v>
      </c>
      <c r="C381" t="s">
        <v>43</v>
      </c>
      <c r="D381">
        <v>357316</v>
      </c>
      <c r="E381" t="s">
        <v>54</v>
      </c>
      <c r="F381" t="s">
        <v>80</v>
      </c>
      <c r="G381">
        <f>[1]!SNLData(227539,$B381,$D381,$E381,$F381,,"Options:Curr=USD,Mag=Standard,ConvMethod=R")</f>
        <v>2.81</v>
      </c>
    </row>
    <row r="382" spans="1:7" x14ac:dyDescent="0.3">
      <c r="A382" t="s">
        <v>3</v>
      </c>
      <c r="B382" t="s">
        <v>29</v>
      </c>
      <c r="C382" t="s">
        <v>43</v>
      </c>
      <c r="D382">
        <v>357316</v>
      </c>
      <c r="E382" t="s">
        <v>55</v>
      </c>
      <c r="F382" t="s">
        <v>80</v>
      </c>
      <c r="G382">
        <f>[1]!SNLData(227539,$B382,$D382,$E382,$F382,,"Options:Curr=USD,Mag=Standard,ConvMethod=R")</f>
        <v>2.94</v>
      </c>
    </row>
    <row r="383" spans="1:7" x14ac:dyDescent="0.3">
      <c r="A383" t="s">
        <v>3</v>
      </c>
      <c r="B383" t="s">
        <v>29</v>
      </c>
      <c r="C383" t="s">
        <v>43</v>
      </c>
      <c r="D383">
        <v>357316</v>
      </c>
      <c r="E383" t="s">
        <v>56</v>
      </c>
      <c r="F383" t="s">
        <v>80</v>
      </c>
      <c r="G383">
        <f>[1]!SNLData(227539,$B383,$D383,$E383,$F383,,"Options:Curr=USD,Mag=Standard,ConvMethod=R")</f>
        <v>2.34</v>
      </c>
    </row>
    <row r="384" spans="1:7" x14ac:dyDescent="0.3">
      <c r="A384" t="s">
        <v>3</v>
      </c>
      <c r="B384" t="s">
        <v>29</v>
      </c>
      <c r="C384" t="s">
        <v>43</v>
      </c>
      <c r="D384">
        <v>357316</v>
      </c>
      <c r="E384" t="s">
        <v>57</v>
      </c>
      <c r="F384" t="s">
        <v>80</v>
      </c>
      <c r="G384">
        <f>[1]!SNLData(227539,$B384,$D384,$E384,$F384,,"Options:Curr=USD,Mag=Standard,ConvMethod=R")</f>
        <v>1.55</v>
      </c>
    </row>
    <row r="385" spans="1:7" x14ac:dyDescent="0.3">
      <c r="A385" t="s">
        <v>3</v>
      </c>
      <c r="B385" t="s">
        <v>29</v>
      </c>
      <c r="C385" t="s">
        <v>43</v>
      </c>
      <c r="D385">
        <v>357316</v>
      </c>
      <c r="E385" t="s">
        <v>58</v>
      </c>
      <c r="F385" t="s">
        <v>80</v>
      </c>
      <c r="G385">
        <f>[1]!SNLData(227539,$B385,$D385,$E385,$F385,,"Options:Curr=USD,Mag=Standard,ConvMethod=R")</f>
        <v>2.19</v>
      </c>
    </row>
    <row r="386" spans="1:7" x14ac:dyDescent="0.3">
      <c r="A386" t="s">
        <v>3</v>
      </c>
      <c r="B386" t="s">
        <v>29</v>
      </c>
      <c r="C386" t="s">
        <v>43</v>
      </c>
      <c r="D386">
        <v>357316</v>
      </c>
      <c r="E386" t="s">
        <v>7</v>
      </c>
      <c r="F386" t="s">
        <v>80</v>
      </c>
      <c r="G386">
        <f>[1]!SNLData(227539,$B386,$D386,$E386,$F386,,"Options:Curr=USD,Mag=Standard,ConvMethod=R")</f>
        <v>3.37</v>
      </c>
    </row>
    <row r="387" spans="1:7" x14ac:dyDescent="0.3">
      <c r="A387" t="s">
        <v>3</v>
      </c>
      <c r="B387" t="s">
        <v>29</v>
      </c>
      <c r="C387" t="s">
        <v>43</v>
      </c>
      <c r="D387">
        <v>357316</v>
      </c>
      <c r="E387" t="s">
        <v>59</v>
      </c>
      <c r="F387" t="s">
        <v>80</v>
      </c>
      <c r="G387">
        <f>[1]!SNLData(227539,$B387,$D387,$E387,$F387,,"Options:Curr=USD,Mag=Standard,ConvMethod=R")</f>
        <v>2.82</v>
      </c>
    </row>
    <row r="388" spans="1:7" x14ac:dyDescent="0.3">
      <c r="A388" t="s">
        <v>3</v>
      </c>
      <c r="B388" t="s">
        <v>29</v>
      </c>
      <c r="C388" t="s">
        <v>43</v>
      </c>
      <c r="D388">
        <v>357316</v>
      </c>
      <c r="E388" t="s">
        <v>60</v>
      </c>
      <c r="F388" t="s">
        <v>80</v>
      </c>
      <c r="G388">
        <f>[1]!SNLData(227539,$B388,$D388,$E388,$F388,,"Options:Curr=USD,Mag=Standard,ConvMethod=R")</f>
        <v>1.6</v>
      </c>
    </row>
    <row r="389" spans="1:7" x14ac:dyDescent="0.3">
      <c r="A389" t="s">
        <v>3</v>
      </c>
      <c r="B389" t="s">
        <v>29</v>
      </c>
      <c r="C389" t="s">
        <v>43</v>
      </c>
      <c r="D389">
        <v>357316</v>
      </c>
      <c r="E389" t="s">
        <v>61</v>
      </c>
      <c r="F389" t="s">
        <v>80</v>
      </c>
      <c r="G389">
        <f>[1]!SNLData(227539,$B389,$D389,$E389,$F389,,"Options:Curr=USD,Mag=Standard,ConvMethod=R")</f>
        <v>2.2999999999999998</v>
      </c>
    </row>
    <row r="390" spans="1:7" x14ac:dyDescent="0.3">
      <c r="A390" t="s">
        <v>3</v>
      </c>
      <c r="B390" t="s">
        <v>29</v>
      </c>
      <c r="C390" t="s">
        <v>43</v>
      </c>
      <c r="D390">
        <v>357316</v>
      </c>
      <c r="E390" t="s">
        <v>62</v>
      </c>
      <c r="F390" t="s">
        <v>80</v>
      </c>
      <c r="G390">
        <f>[1]!SNLData(227539,$B390,$D390,$E390,$F390,,"Options:Curr=USD,Mag=Standard,ConvMethod=R")</f>
        <v>2.67</v>
      </c>
    </row>
    <row r="391" spans="1:7" x14ac:dyDescent="0.3">
      <c r="A391" t="s">
        <v>3</v>
      </c>
      <c r="B391" t="s">
        <v>29</v>
      </c>
      <c r="C391" t="s">
        <v>43</v>
      </c>
      <c r="D391">
        <v>357316</v>
      </c>
      <c r="E391" t="s">
        <v>63</v>
      </c>
      <c r="F391" t="s">
        <v>80</v>
      </c>
      <c r="G391">
        <f>[1]!SNLData(227539,$B391,$D391,$E391,$F391,,"Options:Curr=USD,Mag=Standard,ConvMethod=R")</f>
        <v>3.37</v>
      </c>
    </row>
    <row r="392" spans="1:7" x14ac:dyDescent="0.3">
      <c r="A392" t="s">
        <v>3</v>
      </c>
      <c r="B392" t="s">
        <v>29</v>
      </c>
      <c r="C392" t="s">
        <v>43</v>
      </c>
      <c r="D392">
        <v>357316</v>
      </c>
      <c r="E392" t="s">
        <v>64</v>
      </c>
      <c r="F392" t="s">
        <v>80</v>
      </c>
      <c r="G392">
        <f>[1]!SNLData(227539,$B392,$D392,$E392,$F392,,"Options:Curr=USD,Mag=Standard,ConvMethod=R")</f>
        <v>3.22</v>
      </c>
    </row>
    <row r="393" spans="1:7" x14ac:dyDescent="0.3">
      <c r="A393" t="s">
        <v>3</v>
      </c>
      <c r="B393" t="s">
        <v>29</v>
      </c>
      <c r="C393" t="s">
        <v>43</v>
      </c>
      <c r="D393">
        <v>357316</v>
      </c>
      <c r="E393" t="s">
        <v>65</v>
      </c>
      <c r="F393" t="s">
        <v>80</v>
      </c>
      <c r="G393">
        <f>[1]!SNLData(227539,$B393,$D393,$E393,$F393,,"Options:Curr=USD,Mag=Standard,ConvMethod=R")</f>
        <v>2.87</v>
      </c>
    </row>
    <row r="394" spans="1:7" x14ac:dyDescent="0.3">
      <c r="A394" t="s">
        <v>3</v>
      </c>
      <c r="B394" t="s">
        <v>29</v>
      </c>
      <c r="C394" t="s">
        <v>43</v>
      </c>
      <c r="D394">
        <v>357316</v>
      </c>
      <c r="E394" t="s">
        <v>66</v>
      </c>
      <c r="F394" t="s">
        <v>80</v>
      </c>
      <c r="G394">
        <f>[1]!SNLData(227539,$B394,$D394,$E394,$F394,,"Options:Curr=USD,Mag=Standard,ConvMethod=R")</f>
        <v>3.81</v>
      </c>
    </row>
    <row r="395" spans="1:7" x14ac:dyDescent="0.3">
      <c r="A395" t="s">
        <v>3</v>
      </c>
      <c r="B395" t="s">
        <v>29</v>
      </c>
      <c r="C395" t="s">
        <v>43</v>
      </c>
      <c r="D395">
        <v>357316</v>
      </c>
      <c r="E395" t="s">
        <v>67</v>
      </c>
      <c r="F395" t="s">
        <v>80</v>
      </c>
      <c r="G395">
        <f>[1]!SNLData(227539,$B395,$D395,$E395,$F395,,"Options:Curr=USD,Mag=Standard,ConvMethod=R")</f>
        <v>-0.32</v>
      </c>
    </row>
    <row r="396" spans="1:7" x14ac:dyDescent="0.3">
      <c r="A396" t="s">
        <v>3</v>
      </c>
      <c r="B396" t="s">
        <v>29</v>
      </c>
      <c r="C396" t="s">
        <v>43</v>
      </c>
      <c r="D396">
        <v>357316</v>
      </c>
      <c r="E396" t="s">
        <v>8</v>
      </c>
      <c r="F396" t="s">
        <v>80</v>
      </c>
      <c r="G396">
        <f>[1]!SNLData(227539,$B396,$D396,$E396,$F396,,"Options:Curr=USD,Mag=Standard,ConvMethod=R")</f>
        <v>1.64</v>
      </c>
    </row>
    <row r="397" spans="1:7" x14ac:dyDescent="0.3">
      <c r="A397" t="s">
        <v>3</v>
      </c>
      <c r="B397" t="s">
        <v>29</v>
      </c>
      <c r="C397" t="s">
        <v>43</v>
      </c>
      <c r="D397">
        <v>357316</v>
      </c>
      <c r="E397" t="s">
        <v>68</v>
      </c>
      <c r="F397" t="s">
        <v>80</v>
      </c>
      <c r="G397">
        <f>[1]!SNLData(227539,$B397,$D397,$E397,$F397,,"Options:Curr=USD,Mag=Standard,ConvMethod=R")</f>
        <v>3.14</v>
      </c>
    </row>
    <row r="398" spans="1:7" x14ac:dyDescent="0.3">
      <c r="A398" t="s">
        <v>3</v>
      </c>
      <c r="B398" t="s">
        <v>29</v>
      </c>
      <c r="C398" t="s">
        <v>43</v>
      </c>
      <c r="D398">
        <v>357316</v>
      </c>
      <c r="E398" t="s">
        <v>69</v>
      </c>
      <c r="F398" t="s">
        <v>80</v>
      </c>
      <c r="G398">
        <f>[1]!SNLData(227539,$B398,$D398,$E398,$F398,,"Options:Curr=USD,Mag=Standard,ConvMethod=R")</f>
        <v>2.0699999999999998</v>
      </c>
    </row>
    <row r="399" spans="1:7" x14ac:dyDescent="0.3">
      <c r="A399" t="s">
        <v>3</v>
      </c>
      <c r="B399" t="s">
        <v>29</v>
      </c>
      <c r="C399" t="s">
        <v>43</v>
      </c>
      <c r="D399">
        <v>357316</v>
      </c>
      <c r="E399" t="s">
        <v>70</v>
      </c>
      <c r="F399" t="s">
        <v>80</v>
      </c>
      <c r="G399">
        <f>[1]!SNLData(227539,$B399,$D399,$E399,$F399,,"Options:Curr=USD,Mag=Standard,ConvMethod=R")</f>
        <v>1.47</v>
      </c>
    </row>
    <row r="400" spans="1:7" x14ac:dyDescent="0.3">
      <c r="A400" t="s">
        <v>3</v>
      </c>
      <c r="B400" t="s">
        <v>29</v>
      </c>
      <c r="C400" t="s">
        <v>43</v>
      </c>
      <c r="D400">
        <v>357316</v>
      </c>
      <c r="E400" t="s">
        <v>71</v>
      </c>
      <c r="F400" t="s">
        <v>80</v>
      </c>
      <c r="G400">
        <f>[1]!SNLData(227539,$B400,$D400,$E400,$F400,,"Options:Curr=USD,Mag=Standard,ConvMethod=R")</f>
        <v>1.62</v>
      </c>
    </row>
    <row r="401" spans="1:7" x14ac:dyDescent="0.3">
      <c r="A401" t="s">
        <v>3</v>
      </c>
      <c r="B401" t="s">
        <v>29</v>
      </c>
      <c r="C401" t="s">
        <v>43</v>
      </c>
      <c r="D401">
        <v>357316</v>
      </c>
      <c r="E401" t="s">
        <v>72</v>
      </c>
      <c r="F401" t="s">
        <v>80</v>
      </c>
      <c r="G401">
        <f>[1]!SNLData(227539,$B401,$D401,$E401,$F401,,"Options:Curr=USD,Mag=Standard,ConvMethod=R")</f>
        <v>0.12</v>
      </c>
    </row>
    <row r="402" spans="1:7" x14ac:dyDescent="0.3">
      <c r="A402" t="s">
        <v>3</v>
      </c>
      <c r="B402" t="s">
        <v>29</v>
      </c>
      <c r="C402" t="s">
        <v>43</v>
      </c>
      <c r="D402">
        <v>357316</v>
      </c>
      <c r="E402" t="s">
        <v>73</v>
      </c>
      <c r="F402" t="s">
        <v>80</v>
      </c>
      <c r="G402">
        <f>[1]!SNLData(227539,$B402,$D402,$E402,$F402,,"Options:Curr=USD,Mag=Standard,ConvMethod=R")</f>
        <v>1.27</v>
      </c>
    </row>
    <row r="403" spans="1:7" x14ac:dyDescent="0.3">
      <c r="A403" t="s">
        <v>3</v>
      </c>
      <c r="B403" t="s">
        <v>29</v>
      </c>
      <c r="C403" t="s">
        <v>43</v>
      </c>
      <c r="D403">
        <v>357316</v>
      </c>
      <c r="E403" t="s">
        <v>74</v>
      </c>
      <c r="F403" t="s">
        <v>80</v>
      </c>
      <c r="G403">
        <f>[1]!SNLData(227539,$B403,$D403,$E403,$F403,,"Options:Curr=USD,Mag=Standard,ConvMethod=R")</f>
        <v>2.13</v>
      </c>
    </row>
    <row r="404" spans="1:7" x14ac:dyDescent="0.3">
      <c r="A404" t="s">
        <v>3</v>
      </c>
      <c r="B404" t="s">
        <v>29</v>
      </c>
      <c r="C404" t="s">
        <v>43</v>
      </c>
      <c r="D404">
        <v>357316</v>
      </c>
      <c r="E404" t="s">
        <v>75</v>
      </c>
      <c r="F404" t="s">
        <v>80</v>
      </c>
      <c r="G404">
        <f>[1]!SNLData(227539,$B404,$D404,$E404,$F404,,"Options:Curr=USD,Mag=Standard,ConvMethod=R")</f>
        <v>2.44</v>
      </c>
    </row>
    <row r="405" spans="1:7" x14ac:dyDescent="0.3">
      <c r="A405" t="s">
        <v>3</v>
      </c>
      <c r="B405" t="s">
        <v>29</v>
      </c>
      <c r="C405" t="s">
        <v>43</v>
      </c>
      <c r="D405">
        <v>357316</v>
      </c>
      <c r="E405" t="s">
        <v>76</v>
      </c>
      <c r="F405" t="s">
        <v>80</v>
      </c>
      <c r="G405">
        <f>[1]!SNLData(227539,$B405,$D405,$E405,$F405,,"Options:Curr=USD,Mag=Standard,ConvMethod=R")</f>
        <v>1.81</v>
      </c>
    </row>
    <row r="406" spans="1:7" x14ac:dyDescent="0.3">
      <c r="A406" t="s">
        <v>3</v>
      </c>
      <c r="B406" t="s">
        <v>29</v>
      </c>
      <c r="C406" t="s">
        <v>43</v>
      </c>
      <c r="D406">
        <v>357316</v>
      </c>
      <c r="E406" t="s">
        <v>9</v>
      </c>
      <c r="F406" t="s">
        <v>80</v>
      </c>
      <c r="G406">
        <f>[1]!SNLData(227539,$B406,$D406,$E406,$F406,,"Options:Curr=USD,Mag=Standard,ConvMethod=R")</f>
        <v>1.25</v>
      </c>
    </row>
    <row r="407" spans="1:7" x14ac:dyDescent="0.3">
      <c r="A407" t="s">
        <v>3</v>
      </c>
      <c r="B407" t="s">
        <v>29</v>
      </c>
      <c r="C407" t="s">
        <v>43</v>
      </c>
      <c r="D407">
        <v>357316</v>
      </c>
      <c r="E407" t="s">
        <v>77</v>
      </c>
      <c r="F407" t="s">
        <v>80</v>
      </c>
      <c r="G407">
        <f>[1]!SNLData(227539,$B407,$D407,$E407,$F407,,"Options:Curr=USD,Mag=Standard,ConvMethod=R")</f>
        <v>4.68</v>
      </c>
    </row>
    <row r="408" spans="1:7" x14ac:dyDescent="0.3">
      <c r="A408" t="s">
        <v>3</v>
      </c>
      <c r="B408" t="s">
        <v>29</v>
      </c>
      <c r="C408" t="s">
        <v>43</v>
      </c>
      <c r="D408">
        <v>357316</v>
      </c>
      <c r="E408" t="s">
        <v>78</v>
      </c>
      <c r="F408" t="s">
        <v>80</v>
      </c>
      <c r="G408">
        <f>[1]!SNLData(227539,$B408,$D408,$E408,$F408,,"Options:Curr=USD,Mag=Standard,ConvMethod=R")</f>
        <v>7.99</v>
      </c>
    </row>
    <row r="409" spans="1:7" x14ac:dyDescent="0.3">
      <c r="A409" t="s">
        <v>3</v>
      </c>
      <c r="B409" t="s">
        <v>29</v>
      </c>
      <c r="C409" t="s">
        <v>43</v>
      </c>
      <c r="D409">
        <v>357316</v>
      </c>
      <c r="E409" t="s">
        <v>10</v>
      </c>
      <c r="F409" t="s">
        <v>80</v>
      </c>
      <c r="G409">
        <f>[1]!SNLData(227539,$B409,$D409,$E409,$F409,,"Options:Curr=USD,Mag=Standard,ConvMethod=R")</f>
        <v>4.13</v>
      </c>
    </row>
    <row r="410" spans="1:7" x14ac:dyDescent="0.3">
      <c r="A410" t="s">
        <v>11</v>
      </c>
      <c r="B410" t="s">
        <v>28</v>
      </c>
      <c r="C410" t="s">
        <v>32</v>
      </c>
      <c r="D410">
        <v>227545</v>
      </c>
      <c r="E410" t="s">
        <v>6</v>
      </c>
      <c r="F410" t="s">
        <v>80</v>
      </c>
      <c r="G410" t="str">
        <f>[1]!SNLData(227539,$B410,$D410,$E410,$F410,,"Options:Curr=USD,Mag=Standard,ConvMethod=R")</f>
        <v>United Kingdom</v>
      </c>
    </row>
    <row r="411" spans="1:7" x14ac:dyDescent="0.3">
      <c r="A411" t="s">
        <v>11</v>
      </c>
      <c r="B411" t="s">
        <v>28</v>
      </c>
      <c r="C411" t="s">
        <v>32</v>
      </c>
      <c r="D411">
        <v>227545</v>
      </c>
      <c r="E411" t="s">
        <v>50</v>
      </c>
      <c r="F411" t="s">
        <v>80</v>
      </c>
      <c r="G411" t="str">
        <f>[1]!SNLData(227539,$B411,$D411,$E411,$F411,,"Options:Curr=USD,Mag=Standard,ConvMethod=R")</f>
        <v>United Kingdom</v>
      </c>
    </row>
    <row r="412" spans="1:7" x14ac:dyDescent="0.3">
      <c r="A412" t="s">
        <v>11</v>
      </c>
      <c r="B412" t="s">
        <v>28</v>
      </c>
      <c r="C412" t="s">
        <v>32</v>
      </c>
      <c r="D412">
        <v>227545</v>
      </c>
      <c r="E412" t="s">
        <v>51</v>
      </c>
      <c r="F412" t="s">
        <v>80</v>
      </c>
      <c r="G412" t="str">
        <f>[1]!SNLData(227539,$B412,$D412,$E412,$F412,,"Options:Curr=USD,Mag=Standard,ConvMethod=R")</f>
        <v>United Kingdom</v>
      </c>
    </row>
    <row r="413" spans="1:7" x14ac:dyDescent="0.3">
      <c r="A413" t="s">
        <v>11</v>
      </c>
      <c r="B413" t="s">
        <v>28</v>
      </c>
      <c r="C413" t="s">
        <v>32</v>
      </c>
      <c r="D413">
        <v>227545</v>
      </c>
      <c r="E413" t="s">
        <v>52</v>
      </c>
      <c r="F413" t="s">
        <v>80</v>
      </c>
      <c r="G413" t="str">
        <f>[1]!SNLData(227539,$B413,$D413,$E413,$F413,,"Options:Curr=USD,Mag=Standard,ConvMethod=R")</f>
        <v>United Kingdom</v>
      </c>
    </row>
    <row r="414" spans="1:7" x14ac:dyDescent="0.3">
      <c r="A414" t="s">
        <v>11</v>
      </c>
      <c r="B414" t="s">
        <v>28</v>
      </c>
      <c r="C414" t="s">
        <v>32</v>
      </c>
      <c r="D414">
        <v>227545</v>
      </c>
      <c r="E414" t="s">
        <v>53</v>
      </c>
      <c r="F414" t="s">
        <v>80</v>
      </c>
      <c r="G414" t="str">
        <f>[1]!SNLData(227539,$B414,$D414,$E414,$F414,,"Options:Curr=USD,Mag=Standard,ConvMethod=R")</f>
        <v>United Kingdom</v>
      </c>
    </row>
    <row r="415" spans="1:7" x14ac:dyDescent="0.3">
      <c r="A415" t="s">
        <v>11</v>
      </c>
      <c r="B415" t="s">
        <v>28</v>
      </c>
      <c r="C415" t="s">
        <v>32</v>
      </c>
      <c r="D415">
        <v>227545</v>
      </c>
      <c r="E415" t="s">
        <v>54</v>
      </c>
      <c r="F415" t="s">
        <v>80</v>
      </c>
      <c r="G415" t="str">
        <f>[1]!SNLData(227539,$B415,$D415,$E415,$F415,,"Options:Curr=USD,Mag=Standard,ConvMethod=R")</f>
        <v>United Kingdom</v>
      </c>
    </row>
    <row r="416" spans="1:7" x14ac:dyDescent="0.3">
      <c r="A416" t="s">
        <v>11</v>
      </c>
      <c r="B416" t="s">
        <v>28</v>
      </c>
      <c r="C416" t="s">
        <v>32</v>
      </c>
      <c r="D416">
        <v>227545</v>
      </c>
      <c r="E416" t="s">
        <v>55</v>
      </c>
      <c r="F416" t="s">
        <v>80</v>
      </c>
      <c r="G416" t="str">
        <f>[1]!SNLData(227539,$B416,$D416,$E416,$F416,,"Options:Curr=USD,Mag=Standard,ConvMethod=R")</f>
        <v>United Kingdom</v>
      </c>
    </row>
    <row r="417" spans="1:7" x14ac:dyDescent="0.3">
      <c r="A417" t="s">
        <v>11</v>
      </c>
      <c r="B417" t="s">
        <v>28</v>
      </c>
      <c r="C417" t="s">
        <v>32</v>
      </c>
      <c r="D417">
        <v>227545</v>
      </c>
      <c r="E417" t="s">
        <v>56</v>
      </c>
      <c r="F417" t="s">
        <v>80</v>
      </c>
      <c r="G417" t="str">
        <f>[1]!SNLData(227539,$B417,$D417,$E417,$F417,,"Options:Curr=USD,Mag=Standard,ConvMethod=R")</f>
        <v>United Kingdom</v>
      </c>
    </row>
    <row r="418" spans="1:7" x14ac:dyDescent="0.3">
      <c r="A418" t="s">
        <v>11</v>
      </c>
      <c r="B418" t="s">
        <v>28</v>
      </c>
      <c r="C418" t="s">
        <v>32</v>
      </c>
      <c r="D418">
        <v>227545</v>
      </c>
      <c r="E418" t="s">
        <v>57</v>
      </c>
      <c r="F418" t="s">
        <v>80</v>
      </c>
      <c r="G418" t="str">
        <f>[1]!SNLData(227539,$B418,$D418,$E418,$F418,,"Options:Curr=USD,Mag=Standard,ConvMethod=R")</f>
        <v>United Kingdom</v>
      </c>
    </row>
    <row r="419" spans="1:7" x14ac:dyDescent="0.3">
      <c r="A419" t="s">
        <v>11</v>
      </c>
      <c r="B419" t="s">
        <v>28</v>
      </c>
      <c r="C419" t="s">
        <v>32</v>
      </c>
      <c r="D419">
        <v>227545</v>
      </c>
      <c r="E419" t="s">
        <v>58</v>
      </c>
      <c r="F419" t="s">
        <v>80</v>
      </c>
      <c r="G419" t="str">
        <f>[1]!SNLData(227539,$B419,$D419,$E419,$F419,,"Options:Curr=USD,Mag=Standard,ConvMethod=R")</f>
        <v>United Kingdom</v>
      </c>
    </row>
    <row r="420" spans="1:7" x14ac:dyDescent="0.3">
      <c r="A420" t="s">
        <v>11</v>
      </c>
      <c r="B420" t="s">
        <v>28</v>
      </c>
      <c r="C420" t="s">
        <v>32</v>
      </c>
      <c r="D420">
        <v>227545</v>
      </c>
      <c r="E420" t="s">
        <v>7</v>
      </c>
      <c r="F420" t="s">
        <v>80</v>
      </c>
      <c r="G420" t="str">
        <f>[1]!SNLData(227539,$B420,$D420,$E420,$F420,,"Options:Curr=USD,Mag=Standard,ConvMethod=R")</f>
        <v>United Kingdom</v>
      </c>
    </row>
    <row r="421" spans="1:7" x14ac:dyDescent="0.3">
      <c r="A421" t="s">
        <v>11</v>
      </c>
      <c r="B421" t="s">
        <v>28</v>
      </c>
      <c r="C421" t="s">
        <v>32</v>
      </c>
      <c r="D421">
        <v>227545</v>
      </c>
      <c r="E421" t="s">
        <v>59</v>
      </c>
      <c r="F421" t="s">
        <v>80</v>
      </c>
      <c r="G421" t="str">
        <f>[1]!SNLData(227539,$B421,$D421,$E421,$F421,,"Options:Curr=USD,Mag=Standard,ConvMethod=R")</f>
        <v>United Kingdom</v>
      </c>
    </row>
    <row r="422" spans="1:7" x14ac:dyDescent="0.3">
      <c r="A422" t="s">
        <v>11</v>
      </c>
      <c r="B422" t="s">
        <v>28</v>
      </c>
      <c r="C422" t="s">
        <v>32</v>
      </c>
      <c r="D422">
        <v>227545</v>
      </c>
      <c r="E422" t="s">
        <v>60</v>
      </c>
      <c r="F422" t="s">
        <v>80</v>
      </c>
      <c r="G422" t="str">
        <f>[1]!SNLData(227539,$B422,$D422,$E422,$F422,,"Options:Curr=USD,Mag=Standard,ConvMethod=R")</f>
        <v>United Kingdom</v>
      </c>
    </row>
    <row r="423" spans="1:7" x14ac:dyDescent="0.3">
      <c r="A423" t="s">
        <v>11</v>
      </c>
      <c r="B423" t="s">
        <v>28</v>
      </c>
      <c r="C423" t="s">
        <v>32</v>
      </c>
      <c r="D423">
        <v>227545</v>
      </c>
      <c r="E423" t="s">
        <v>61</v>
      </c>
      <c r="F423" t="s">
        <v>80</v>
      </c>
      <c r="G423" t="str">
        <f>[1]!SNLData(227539,$B423,$D423,$E423,$F423,,"Options:Curr=USD,Mag=Standard,ConvMethod=R")</f>
        <v>United Kingdom</v>
      </c>
    </row>
    <row r="424" spans="1:7" x14ac:dyDescent="0.3">
      <c r="A424" t="s">
        <v>11</v>
      </c>
      <c r="B424" t="s">
        <v>28</v>
      </c>
      <c r="C424" t="s">
        <v>32</v>
      </c>
      <c r="D424">
        <v>227545</v>
      </c>
      <c r="E424" t="s">
        <v>62</v>
      </c>
      <c r="F424" t="s">
        <v>80</v>
      </c>
      <c r="G424" t="str">
        <f>[1]!SNLData(227539,$B424,$D424,$E424,$F424,,"Options:Curr=USD,Mag=Standard,ConvMethod=R")</f>
        <v>United Kingdom</v>
      </c>
    </row>
    <row r="425" spans="1:7" x14ac:dyDescent="0.3">
      <c r="A425" t="s">
        <v>11</v>
      </c>
      <c r="B425" t="s">
        <v>28</v>
      </c>
      <c r="C425" t="s">
        <v>32</v>
      </c>
      <c r="D425">
        <v>227545</v>
      </c>
      <c r="E425" t="s">
        <v>63</v>
      </c>
      <c r="F425" t="s">
        <v>80</v>
      </c>
      <c r="G425" t="str">
        <f>[1]!SNLData(227539,$B425,$D425,$E425,$F425,,"Options:Curr=USD,Mag=Standard,ConvMethod=R")</f>
        <v>United Kingdom</v>
      </c>
    </row>
    <row r="426" spans="1:7" x14ac:dyDescent="0.3">
      <c r="A426" t="s">
        <v>11</v>
      </c>
      <c r="B426" t="s">
        <v>28</v>
      </c>
      <c r="C426" t="s">
        <v>32</v>
      </c>
      <c r="D426">
        <v>227545</v>
      </c>
      <c r="E426" t="s">
        <v>64</v>
      </c>
      <c r="F426" t="s">
        <v>80</v>
      </c>
      <c r="G426" t="str">
        <f>[1]!SNLData(227539,$B426,$D426,$E426,$F426,,"Options:Curr=USD,Mag=Standard,ConvMethod=R")</f>
        <v>United Kingdom</v>
      </c>
    </row>
    <row r="427" spans="1:7" x14ac:dyDescent="0.3">
      <c r="A427" t="s">
        <v>11</v>
      </c>
      <c r="B427" t="s">
        <v>28</v>
      </c>
      <c r="C427" t="s">
        <v>32</v>
      </c>
      <c r="D427">
        <v>227545</v>
      </c>
      <c r="E427" t="s">
        <v>65</v>
      </c>
      <c r="F427" t="s">
        <v>80</v>
      </c>
      <c r="G427" t="str">
        <f>[1]!SNLData(227539,$B427,$D427,$E427,$F427,,"Options:Curr=USD,Mag=Standard,ConvMethod=R")</f>
        <v>United Kingdom</v>
      </c>
    </row>
    <row r="428" spans="1:7" x14ac:dyDescent="0.3">
      <c r="A428" t="s">
        <v>11</v>
      </c>
      <c r="B428" t="s">
        <v>28</v>
      </c>
      <c r="C428" t="s">
        <v>32</v>
      </c>
      <c r="D428">
        <v>227545</v>
      </c>
      <c r="E428" t="s">
        <v>66</v>
      </c>
      <c r="F428" t="s">
        <v>80</v>
      </c>
      <c r="G428" t="str">
        <f>[1]!SNLData(227539,$B428,$D428,$E428,$F428,,"Options:Curr=USD,Mag=Standard,ConvMethod=R")</f>
        <v>United Kingdom</v>
      </c>
    </row>
    <row r="429" spans="1:7" x14ac:dyDescent="0.3">
      <c r="A429" t="s">
        <v>11</v>
      </c>
      <c r="B429" t="s">
        <v>28</v>
      </c>
      <c r="C429" t="s">
        <v>32</v>
      </c>
      <c r="D429">
        <v>227545</v>
      </c>
      <c r="E429" t="s">
        <v>67</v>
      </c>
      <c r="F429" t="s">
        <v>80</v>
      </c>
      <c r="G429" t="str">
        <f>[1]!SNLData(227539,$B429,$D429,$E429,$F429,,"Options:Curr=USD,Mag=Standard,ConvMethod=R")</f>
        <v>United Kingdom</v>
      </c>
    </row>
    <row r="430" spans="1:7" x14ac:dyDescent="0.3">
      <c r="A430" t="s">
        <v>11</v>
      </c>
      <c r="B430" t="s">
        <v>28</v>
      </c>
      <c r="C430" t="s">
        <v>32</v>
      </c>
      <c r="D430">
        <v>227545</v>
      </c>
      <c r="E430" t="s">
        <v>8</v>
      </c>
      <c r="F430" t="s">
        <v>80</v>
      </c>
      <c r="G430" t="str">
        <f>[1]!SNLData(227539,$B430,$D430,$E430,$F430,,"Options:Curr=USD,Mag=Standard,ConvMethod=R")</f>
        <v>United Kingdom</v>
      </c>
    </row>
    <row r="431" spans="1:7" x14ac:dyDescent="0.3">
      <c r="A431" t="s">
        <v>11</v>
      </c>
      <c r="B431" t="s">
        <v>28</v>
      </c>
      <c r="C431" t="s">
        <v>32</v>
      </c>
      <c r="D431">
        <v>227545</v>
      </c>
      <c r="E431" t="s">
        <v>68</v>
      </c>
      <c r="F431" t="s">
        <v>80</v>
      </c>
      <c r="G431" t="str">
        <f>[1]!SNLData(227539,$B431,$D431,$E431,$F431,,"Options:Curr=USD,Mag=Standard,ConvMethod=R")</f>
        <v>United Kingdom</v>
      </c>
    </row>
    <row r="432" spans="1:7" x14ac:dyDescent="0.3">
      <c r="A432" t="s">
        <v>11</v>
      </c>
      <c r="B432" t="s">
        <v>28</v>
      </c>
      <c r="C432" t="s">
        <v>32</v>
      </c>
      <c r="D432">
        <v>227545</v>
      </c>
      <c r="E432" t="s">
        <v>69</v>
      </c>
      <c r="F432" t="s">
        <v>80</v>
      </c>
      <c r="G432" t="str">
        <f>[1]!SNLData(227539,$B432,$D432,$E432,$F432,,"Options:Curr=USD,Mag=Standard,ConvMethod=R")</f>
        <v>United Kingdom</v>
      </c>
    </row>
    <row r="433" spans="1:7" x14ac:dyDescent="0.3">
      <c r="A433" t="s">
        <v>11</v>
      </c>
      <c r="B433" t="s">
        <v>28</v>
      </c>
      <c r="C433" t="s">
        <v>32</v>
      </c>
      <c r="D433">
        <v>227545</v>
      </c>
      <c r="E433" t="s">
        <v>70</v>
      </c>
      <c r="F433" t="s">
        <v>80</v>
      </c>
      <c r="G433" t="str">
        <f>[1]!SNLData(227539,$B433,$D433,$E433,$F433,,"Options:Curr=USD,Mag=Standard,ConvMethod=R")</f>
        <v>United Kingdom</v>
      </c>
    </row>
    <row r="434" spans="1:7" x14ac:dyDescent="0.3">
      <c r="A434" t="s">
        <v>11</v>
      </c>
      <c r="B434" t="s">
        <v>28</v>
      </c>
      <c r="C434" t="s">
        <v>32</v>
      </c>
      <c r="D434">
        <v>227545</v>
      </c>
      <c r="E434" t="s">
        <v>71</v>
      </c>
      <c r="F434" t="s">
        <v>80</v>
      </c>
      <c r="G434" t="str">
        <f>[1]!SNLData(227539,$B434,$D434,$E434,$F434,,"Options:Curr=USD,Mag=Standard,ConvMethod=R")</f>
        <v>United Kingdom</v>
      </c>
    </row>
    <row r="435" spans="1:7" x14ac:dyDescent="0.3">
      <c r="A435" t="s">
        <v>11</v>
      </c>
      <c r="B435" t="s">
        <v>28</v>
      </c>
      <c r="C435" t="s">
        <v>32</v>
      </c>
      <c r="D435">
        <v>227545</v>
      </c>
      <c r="E435" t="s">
        <v>72</v>
      </c>
      <c r="F435" t="s">
        <v>80</v>
      </c>
      <c r="G435" t="str">
        <f>[1]!SNLData(227539,$B435,$D435,$E435,$F435,,"Options:Curr=USD,Mag=Standard,ConvMethod=R")</f>
        <v>United Kingdom</v>
      </c>
    </row>
    <row r="436" spans="1:7" x14ac:dyDescent="0.3">
      <c r="A436" t="s">
        <v>11</v>
      </c>
      <c r="B436" t="s">
        <v>28</v>
      </c>
      <c r="C436" t="s">
        <v>32</v>
      </c>
      <c r="D436">
        <v>227545</v>
      </c>
      <c r="E436" t="s">
        <v>73</v>
      </c>
      <c r="F436" t="s">
        <v>80</v>
      </c>
      <c r="G436" t="str">
        <f>[1]!SNLData(227539,$B436,$D436,$E436,$F436,,"Options:Curr=USD,Mag=Standard,ConvMethod=R")</f>
        <v>United Kingdom</v>
      </c>
    </row>
    <row r="437" spans="1:7" x14ac:dyDescent="0.3">
      <c r="A437" t="s">
        <v>11</v>
      </c>
      <c r="B437" t="s">
        <v>28</v>
      </c>
      <c r="C437" t="s">
        <v>32</v>
      </c>
      <c r="D437">
        <v>227545</v>
      </c>
      <c r="E437" t="s">
        <v>74</v>
      </c>
      <c r="F437" t="s">
        <v>80</v>
      </c>
      <c r="G437" t="str">
        <f>[1]!SNLData(227539,$B437,$D437,$E437,$F437,,"Options:Curr=USD,Mag=Standard,ConvMethod=R")</f>
        <v>United Kingdom</v>
      </c>
    </row>
    <row r="438" spans="1:7" x14ac:dyDescent="0.3">
      <c r="A438" t="s">
        <v>11</v>
      </c>
      <c r="B438" t="s">
        <v>28</v>
      </c>
      <c r="C438" t="s">
        <v>32</v>
      </c>
      <c r="D438">
        <v>227545</v>
      </c>
      <c r="E438" t="s">
        <v>75</v>
      </c>
      <c r="F438" t="s">
        <v>80</v>
      </c>
      <c r="G438" t="str">
        <f>[1]!SNLData(227539,$B438,$D438,$E438,$F438,,"Options:Curr=USD,Mag=Standard,ConvMethod=R")</f>
        <v>United Kingdom</v>
      </c>
    </row>
    <row r="439" spans="1:7" x14ac:dyDescent="0.3">
      <c r="A439" t="s">
        <v>11</v>
      </c>
      <c r="B439" t="s">
        <v>28</v>
      </c>
      <c r="C439" t="s">
        <v>32</v>
      </c>
      <c r="D439">
        <v>227545</v>
      </c>
      <c r="E439" t="s">
        <v>76</v>
      </c>
      <c r="F439" t="s">
        <v>80</v>
      </c>
      <c r="G439" t="str">
        <f>[1]!SNLData(227539,$B439,$D439,$E439,$F439,,"Options:Curr=USD,Mag=Standard,ConvMethod=R")</f>
        <v>United Kingdom</v>
      </c>
    </row>
    <row r="440" spans="1:7" x14ac:dyDescent="0.3">
      <c r="A440" t="s">
        <v>11</v>
      </c>
      <c r="B440" t="s">
        <v>28</v>
      </c>
      <c r="C440" t="s">
        <v>32</v>
      </c>
      <c r="D440">
        <v>227545</v>
      </c>
      <c r="E440" t="s">
        <v>9</v>
      </c>
      <c r="F440" t="s">
        <v>80</v>
      </c>
      <c r="G440" t="str">
        <f>[1]!SNLData(227539,$B440,$D440,$E440,$F440,,"Options:Curr=USD,Mag=Standard,ConvMethod=R")</f>
        <v>United Kingdom</v>
      </c>
    </row>
    <row r="441" spans="1:7" x14ac:dyDescent="0.3">
      <c r="A441" t="s">
        <v>11</v>
      </c>
      <c r="B441" t="s">
        <v>28</v>
      </c>
      <c r="C441" t="s">
        <v>32</v>
      </c>
      <c r="D441">
        <v>227545</v>
      </c>
      <c r="E441" t="s">
        <v>77</v>
      </c>
      <c r="F441" t="s">
        <v>80</v>
      </c>
      <c r="G441" t="str">
        <f>[1]!SNLData(227539,$B441,$D441,$E441,$F441,,"Options:Curr=USD,Mag=Standard,ConvMethod=R")</f>
        <v>United Kingdom</v>
      </c>
    </row>
    <row r="442" spans="1:7" x14ac:dyDescent="0.3">
      <c r="A442" t="s">
        <v>11</v>
      </c>
      <c r="B442" t="s">
        <v>28</v>
      </c>
      <c r="C442" t="s">
        <v>32</v>
      </c>
      <c r="D442">
        <v>227545</v>
      </c>
      <c r="E442" t="s">
        <v>78</v>
      </c>
      <c r="F442" t="s">
        <v>80</v>
      </c>
      <c r="G442" t="str">
        <f>[1]!SNLData(227539,$B442,$D442,$E442,$F442,,"Options:Curr=USD,Mag=Standard,ConvMethod=R")</f>
        <v>United Kingdom</v>
      </c>
    </row>
    <row r="443" spans="1:7" x14ac:dyDescent="0.3">
      <c r="A443" t="s">
        <v>11</v>
      </c>
      <c r="B443" t="s">
        <v>28</v>
      </c>
      <c r="C443" t="s">
        <v>32</v>
      </c>
      <c r="D443">
        <v>227545</v>
      </c>
      <c r="E443" t="s">
        <v>10</v>
      </c>
      <c r="F443" t="s">
        <v>80</v>
      </c>
      <c r="G443" t="str">
        <f>[1]!SNLData(227539,$B443,$D443,$E443,$F443,,"Options:Curr=USD,Mag=Standard,ConvMethod=R")</f>
        <v>United Kingdom</v>
      </c>
    </row>
    <row r="444" spans="1:7" x14ac:dyDescent="0.3">
      <c r="A444" t="s">
        <v>11</v>
      </c>
      <c r="B444" t="s">
        <v>28</v>
      </c>
      <c r="C444" t="s">
        <v>33</v>
      </c>
      <c r="D444">
        <v>227544</v>
      </c>
      <c r="E444" t="s">
        <v>6</v>
      </c>
      <c r="F444" t="s">
        <v>80</v>
      </c>
      <c r="G444" t="str">
        <f>[1]!SNLData(227539,$B444,$D444,$E444,$F444,,"Options:Curr=USD,Mag=Standard,ConvMethod=R")</f>
        <v>GBR</v>
      </c>
    </row>
    <row r="445" spans="1:7" x14ac:dyDescent="0.3">
      <c r="A445" t="s">
        <v>11</v>
      </c>
      <c r="B445" t="s">
        <v>28</v>
      </c>
      <c r="C445" t="s">
        <v>33</v>
      </c>
      <c r="D445">
        <v>227544</v>
      </c>
      <c r="E445" t="s">
        <v>50</v>
      </c>
      <c r="F445" t="s">
        <v>80</v>
      </c>
      <c r="G445" t="str">
        <f>[1]!SNLData(227539,$B445,$D445,$E445,$F445,,"Options:Curr=USD,Mag=Standard,ConvMethod=R")</f>
        <v>GBR</v>
      </c>
    </row>
    <row r="446" spans="1:7" x14ac:dyDescent="0.3">
      <c r="A446" t="s">
        <v>11</v>
      </c>
      <c r="B446" t="s">
        <v>28</v>
      </c>
      <c r="C446" t="s">
        <v>33</v>
      </c>
      <c r="D446">
        <v>227544</v>
      </c>
      <c r="E446" t="s">
        <v>51</v>
      </c>
      <c r="F446" t="s">
        <v>80</v>
      </c>
      <c r="G446" t="str">
        <f>[1]!SNLData(227539,$B446,$D446,$E446,$F446,,"Options:Curr=USD,Mag=Standard,ConvMethod=R")</f>
        <v>GBR</v>
      </c>
    </row>
    <row r="447" spans="1:7" x14ac:dyDescent="0.3">
      <c r="A447" t="s">
        <v>11</v>
      </c>
      <c r="B447" t="s">
        <v>28</v>
      </c>
      <c r="C447" t="s">
        <v>33</v>
      </c>
      <c r="D447">
        <v>227544</v>
      </c>
      <c r="E447" t="s">
        <v>52</v>
      </c>
      <c r="F447" t="s">
        <v>80</v>
      </c>
      <c r="G447" t="str">
        <f>[1]!SNLData(227539,$B447,$D447,$E447,$F447,,"Options:Curr=USD,Mag=Standard,ConvMethod=R")</f>
        <v>GBR</v>
      </c>
    </row>
    <row r="448" spans="1:7" x14ac:dyDescent="0.3">
      <c r="A448" t="s">
        <v>11</v>
      </c>
      <c r="B448" t="s">
        <v>28</v>
      </c>
      <c r="C448" t="s">
        <v>33</v>
      </c>
      <c r="D448">
        <v>227544</v>
      </c>
      <c r="E448" t="s">
        <v>53</v>
      </c>
      <c r="F448" t="s">
        <v>80</v>
      </c>
      <c r="G448" t="str">
        <f>[1]!SNLData(227539,$B448,$D448,$E448,$F448,,"Options:Curr=USD,Mag=Standard,ConvMethod=R")</f>
        <v>GBR</v>
      </c>
    </row>
    <row r="449" spans="1:7" x14ac:dyDescent="0.3">
      <c r="A449" t="s">
        <v>11</v>
      </c>
      <c r="B449" t="s">
        <v>28</v>
      </c>
      <c r="C449" t="s">
        <v>33</v>
      </c>
      <c r="D449">
        <v>227544</v>
      </c>
      <c r="E449" t="s">
        <v>54</v>
      </c>
      <c r="F449" t="s">
        <v>80</v>
      </c>
      <c r="G449" t="str">
        <f>[1]!SNLData(227539,$B449,$D449,$E449,$F449,,"Options:Curr=USD,Mag=Standard,ConvMethod=R")</f>
        <v>GBR</v>
      </c>
    </row>
    <row r="450" spans="1:7" x14ac:dyDescent="0.3">
      <c r="A450" t="s">
        <v>11</v>
      </c>
      <c r="B450" t="s">
        <v>28</v>
      </c>
      <c r="C450" t="s">
        <v>33</v>
      </c>
      <c r="D450">
        <v>227544</v>
      </c>
      <c r="E450" t="s">
        <v>55</v>
      </c>
      <c r="F450" t="s">
        <v>80</v>
      </c>
      <c r="G450" t="str">
        <f>[1]!SNLData(227539,$B450,$D450,$E450,$F450,,"Options:Curr=USD,Mag=Standard,ConvMethod=R")</f>
        <v>GBR</v>
      </c>
    </row>
    <row r="451" spans="1:7" x14ac:dyDescent="0.3">
      <c r="A451" t="s">
        <v>11</v>
      </c>
      <c r="B451" t="s">
        <v>28</v>
      </c>
      <c r="C451" t="s">
        <v>33</v>
      </c>
      <c r="D451">
        <v>227544</v>
      </c>
      <c r="E451" t="s">
        <v>56</v>
      </c>
      <c r="F451" t="s">
        <v>80</v>
      </c>
      <c r="G451" t="str">
        <f>[1]!SNLData(227539,$B451,$D451,$E451,$F451,,"Options:Curr=USD,Mag=Standard,ConvMethod=R")</f>
        <v>GBR</v>
      </c>
    </row>
    <row r="452" spans="1:7" x14ac:dyDescent="0.3">
      <c r="A452" t="s">
        <v>11</v>
      </c>
      <c r="B452" t="s">
        <v>28</v>
      </c>
      <c r="C452" t="s">
        <v>33</v>
      </c>
      <c r="D452">
        <v>227544</v>
      </c>
      <c r="E452" t="s">
        <v>57</v>
      </c>
      <c r="F452" t="s">
        <v>80</v>
      </c>
      <c r="G452" t="str">
        <f>[1]!SNLData(227539,$B452,$D452,$E452,$F452,,"Options:Curr=USD,Mag=Standard,ConvMethod=R")</f>
        <v>GBR</v>
      </c>
    </row>
    <row r="453" spans="1:7" x14ac:dyDescent="0.3">
      <c r="A453" t="s">
        <v>11</v>
      </c>
      <c r="B453" t="s">
        <v>28</v>
      </c>
      <c r="C453" t="s">
        <v>33</v>
      </c>
      <c r="D453">
        <v>227544</v>
      </c>
      <c r="E453" t="s">
        <v>58</v>
      </c>
      <c r="F453" t="s">
        <v>80</v>
      </c>
      <c r="G453" t="str">
        <f>[1]!SNLData(227539,$B453,$D453,$E453,$F453,,"Options:Curr=USD,Mag=Standard,ConvMethod=R")</f>
        <v>GBR</v>
      </c>
    </row>
    <row r="454" spans="1:7" x14ac:dyDescent="0.3">
      <c r="A454" t="s">
        <v>11</v>
      </c>
      <c r="B454" t="s">
        <v>28</v>
      </c>
      <c r="C454" t="s">
        <v>33</v>
      </c>
      <c r="D454">
        <v>227544</v>
      </c>
      <c r="E454" t="s">
        <v>7</v>
      </c>
      <c r="F454" t="s">
        <v>80</v>
      </c>
      <c r="G454" t="str">
        <f>[1]!SNLData(227539,$B454,$D454,$E454,$F454,,"Options:Curr=USD,Mag=Standard,ConvMethod=R")</f>
        <v>GBR</v>
      </c>
    </row>
    <row r="455" spans="1:7" x14ac:dyDescent="0.3">
      <c r="A455" t="s">
        <v>11</v>
      </c>
      <c r="B455" t="s">
        <v>28</v>
      </c>
      <c r="C455" t="s">
        <v>33</v>
      </c>
      <c r="D455">
        <v>227544</v>
      </c>
      <c r="E455" t="s">
        <v>59</v>
      </c>
      <c r="F455" t="s">
        <v>80</v>
      </c>
      <c r="G455" t="str">
        <f>[1]!SNLData(227539,$B455,$D455,$E455,$F455,,"Options:Curr=USD,Mag=Standard,ConvMethod=R")</f>
        <v>GBR</v>
      </c>
    </row>
    <row r="456" spans="1:7" x14ac:dyDescent="0.3">
      <c r="A456" t="s">
        <v>11</v>
      </c>
      <c r="B456" t="s">
        <v>28</v>
      </c>
      <c r="C456" t="s">
        <v>33</v>
      </c>
      <c r="D456">
        <v>227544</v>
      </c>
      <c r="E456" t="s">
        <v>60</v>
      </c>
      <c r="F456" t="s">
        <v>80</v>
      </c>
      <c r="G456" t="str">
        <f>[1]!SNLData(227539,$B456,$D456,$E456,$F456,,"Options:Curr=USD,Mag=Standard,ConvMethod=R")</f>
        <v>GBR</v>
      </c>
    </row>
    <row r="457" spans="1:7" x14ac:dyDescent="0.3">
      <c r="A457" t="s">
        <v>11</v>
      </c>
      <c r="B457" t="s">
        <v>28</v>
      </c>
      <c r="C457" t="s">
        <v>33</v>
      </c>
      <c r="D457">
        <v>227544</v>
      </c>
      <c r="E457" t="s">
        <v>61</v>
      </c>
      <c r="F457" t="s">
        <v>80</v>
      </c>
      <c r="G457" t="str">
        <f>[1]!SNLData(227539,$B457,$D457,$E457,$F457,,"Options:Curr=USD,Mag=Standard,ConvMethod=R")</f>
        <v>GBR</v>
      </c>
    </row>
    <row r="458" spans="1:7" x14ac:dyDescent="0.3">
      <c r="A458" t="s">
        <v>11</v>
      </c>
      <c r="B458" t="s">
        <v>28</v>
      </c>
      <c r="C458" t="s">
        <v>33</v>
      </c>
      <c r="D458">
        <v>227544</v>
      </c>
      <c r="E458" t="s">
        <v>62</v>
      </c>
      <c r="F458" t="s">
        <v>80</v>
      </c>
      <c r="G458" t="str">
        <f>[1]!SNLData(227539,$B458,$D458,$E458,$F458,,"Options:Curr=USD,Mag=Standard,ConvMethod=R")</f>
        <v>GBR</v>
      </c>
    </row>
    <row r="459" spans="1:7" x14ac:dyDescent="0.3">
      <c r="A459" t="s">
        <v>11</v>
      </c>
      <c r="B459" t="s">
        <v>28</v>
      </c>
      <c r="C459" t="s">
        <v>33</v>
      </c>
      <c r="D459">
        <v>227544</v>
      </c>
      <c r="E459" t="s">
        <v>63</v>
      </c>
      <c r="F459" t="s">
        <v>80</v>
      </c>
      <c r="G459" t="str">
        <f>[1]!SNLData(227539,$B459,$D459,$E459,$F459,,"Options:Curr=USD,Mag=Standard,ConvMethod=R")</f>
        <v>GBR</v>
      </c>
    </row>
    <row r="460" spans="1:7" x14ac:dyDescent="0.3">
      <c r="A460" t="s">
        <v>11</v>
      </c>
      <c r="B460" t="s">
        <v>28</v>
      </c>
      <c r="C460" t="s">
        <v>33</v>
      </c>
      <c r="D460">
        <v>227544</v>
      </c>
      <c r="E460" t="s">
        <v>64</v>
      </c>
      <c r="F460" t="s">
        <v>80</v>
      </c>
      <c r="G460" t="str">
        <f>[1]!SNLData(227539,$B460,$D460,$E460,$F460,,"Options:Curr=USD,Mag=Standard,ConvMethod=R")</f>
        <v>GBR</v>
      </c>
    </row>
    <row r="461" spans="1:7" x14ac:dyDescent="0.3">
      <c r="A461" t="s">
        <v>11</v>
      </c>
      <c r="B461" t="s">
        <v>28</v>
      </c>
      <c r="C461" t="s">
        <v>33</v>
      </c>
      <c r="D461">
        <v>227544</v>
      </c>
      <c r="E461" t="s">
        <v>65</v>
      </c>
      <c r="F461" t="s">
        <v>80</v>
      </c>
      <c r="G461" t="str">
        <f>[1]!SNLData(227539,$B461,$D461,$E461,$F461,,"Options:Curr=USD,Mag=Standard,ConvMethod=R")</f>
        <v>GBR</v>
      </c>
    </row>
    <row r="462" spans="1:7" x14ac:dyDescent="0.3">
      <c r="A462" t="s">
        <v>11</v>
      </c>
      <c r="B462" t="s">
        <v>28</v>
      </c>
      <c r="C462" t="s">
        <v>33</v>
      </c>
      <c r="D462">
        <v>227544</v>
      </c>
      <c r="E462" t="s">
        <v>66</v>
      </c>
      <c r="F462" t="s">
        <v>80</v>
      </c>
      <c r="G462" t="str">
        <f>[1]!SNLData(227539,$B462,$D462,$E462,$F462,,"Options:Curr=USD,Mag=Standard,ConvMethod=R")</f>
        <v>GBR</v>
      </c>
    </row>
    <row r="463" spans="1:7" x14ac:dyDescent="0.3">
      <c r="A463" t="s">
        <v>11</v>
      </c>
      <c r="B463" t="s">
        <v>28</v>
      </c>
      <c r="C463" t="s">
        <v>33</v>
      </c>
      <c r="D463">
        <v>227544</v>
      </c>
      <c r="E463" t="s">
        <v>67</v>
      </c>
      <c r="F463" t="s">
        <v>80</v>
      </c>
      <c r="G463" t="str">
        <f>[1]!SNLData(227539,$B463,$D463,$E463,$F463,,"Options:Curr=USD,Mag=Standard,ConvMethod=R")</f>
        <v>GBR</v>
      </c>
    </row>
    <row r="464" spans="1:7" x14ac:dyDescent="0.3">
      <c r="A464" t="s">
        <v>11</v>
      </c>
      <c r="B464" t="s">
        <v>28</v>
      </c>
      <c r="C464" t="s">
        <v>33</v>
      </c>
      <c r="D464">
        <v>227544</v>
      </c>
      <c r="E464" t="s">
        <v>8</v>
      </c>
      <c r="F464" t="s">
        <v>80</v>
      </c>
      <c r="G464" t="str">
        <f>[1]!SNLData(227539,$B464,$D464,$E464,$F464,,"Options:Curr=USD,Mag=Standard,ConvMethod=R")</f>
        <v>GBR</v>
      </c>
    </row>
    <row r="465" spans="1:7" x14ac:dyDescent="0.3">
      <c r="A465" t="s">
        <v>11</v>
      </c>
      <c r="B465" t="s">
        <v>28</v>
      </c>
      <c r="C465" t="s">
        <v>33</v>
      </c>
      <c r="D465">
        <v>227544</v>
      </c>
      <c r="E465" t="s">
        <v>68</v>
      </c>
      <c r="F465" t="s">
        <v>80</v>
      </c>
      <c r="G465" t="str">
        <f>[1]!SNLData(227539,$B465,$D465,$E465,$F465,,"Options:Curr=USD,Mag=Standard,ConvMethod=R")</f>
        <v>GBR</v>
      </c>
    </row>
    <row r="466" spans="1:7" x14ac:dyDescent="0.3">
      <c r="A466" t="s">
        <v>11</v>
      </c>
      <c r="B466" t="s">
        <v>28</v>
      </c>
      <c r="C466" t="s">
        <v>33</v>
      </c>
      <c r="D466">
        <v>227544</v>
      </c>
      <c r="E466" t="s">
        <v>69</v>
      </c>
      <c r="F466" t="s">
        <v>80</v>
      </c>
      <c r="G466" t="str">
        <f>[1]!SNLData(227539,$B466,$D466,$E466,$F466,,"Options:Curr=USD,Mag=Standard,ConvMethod=R")</f>
        <v>GBR</v>
      </c>
    </row>
    <row r="467" spans="1:7" x14ac:dyDescent="0.3">
      <c r="A467" t="s">
        <v>11</v>
      </c>
      <c r="B467" t="s">
        <v>28</v>
      </c>
      <c r="C467" t="s">
        <v>33</v>
      </c>
      <c r="D467">
        <v>227544</v>
      </c>
      <c r="E467" t="s">
        <v>70</v>
      </c>
      <c r="F467" t="s">
        <v>80</v>
      </c>
      <c r="G467" t="str">
        <f>[1]!SNLData(227539,$B467,$D467,$E467,$F467,,"Options:Curr=USD,Mag=Standard,ConvMethod=R")</f>
        <v>GBR</v>
      </c>
    </row>
    <row r="468" spans="1:7" x14ac:dyDescent="0.3">
      <c r="A468" t="s">
        <v>11</v>
      </c>
      <c r="B468" t="s">
        <v>28</v>
      </c>
      <c r="C468" t="s">
        <v>33</v>
      </c>
      <c r="D468">
        <v>227544</v>
      </c>
      <c r="E468" t="s">
        <v>71</v>
      </c>
      <c r="F468" t="s">
        <v>80</v>
      </c>
      <c r="G468" t="str">
        <f>[1]!SNLData(227539,$B468,$D468,$E468,$F468,,"Options:Curr=USD,Mag=Standard,ConvMethod=R")</f>
        <v>GBR</v>
      </c>
    </row>
    <row r="469" spans="1:7" x14ac:dyDescent="0.3">
      <c r="A469" t="s">
        <v>11</v>
      </c>
      <c r="B469" t="s">
        <v>28</v>
      </c>
      <c r="C469" t="s">
        <v>33</v>
      </c>
      <c r="D469">
        <v>227544</v>
      </c>
      <c r="E469" t="s">
        <v>72</v>
      </c>
      <c r="F469" t="s">
        <v>80</v>
      </c>
      <c r="G469" t="str">
        <f>[1]!SNLData(227539,$B469,$D469,$E469,$F469,,"Options:Curr=USD,Mag=Standard,ConvMethod=R")</f>
        <v>GBR</v>
      </c>
    </row>
    <row r="470" spans="1:7" x14ac:dyDescent="0.3">
      <c r="A470" t="s">
        <v>11</v>
      </c>
      <c r="B470" t="s">
        <v>28</v>
      </c>
      <c r="C470" t="s">
        <v>33</v>
      </c>
      <c r="D470">
        <v>227544</v>
      </c>
      <c r="E470" t="s">
        <v>73</v>
      </c>
      <c r="F470" t="s">
        <v>80</v>
      </c>
      <c r="G470" t="str">
        <f>[1]!SNLData(227539,$B470,$D470,$E470,$F470,,"Options:Curr=USD,Mag=Standard,ConvMethod=R")</f>
        <v>GBR</v>
      </c>
    </row>
    <row r="471" spans="1:7" x14ac:dyDescent="0.3">
      <c r="A471" t="s">
        <v>11</v>
      </c>
      <c r="B471" t="s">
        <v>28</v>
      </c>
      <c r="C471" t="s">
        <v>33</v>
      </c>
      <c r="D471">
        <v>227544</v>
      </c>
      <c r="E471" t="s">
        <v>74</v>
      </c>
      <c r="F471" t="s">
        <v>80</v>
      </c>
      <c r="G471" t="str">
        <f>[1]!SNLData(227539,$B471,$D471,$E471,$F471,,"Options:Curr=USD,Mag=Standard,ConvMethod=R")</f>
        <v>GBR</v>
      </c>
    </row>
    <row r="472" spans="1:7" x14ac:dyDescent="0.3">
      <c r="A472" t="s">
        <v>11</v>
      </c>
      <c r="B472" t="s">
        <v>28</v>
      </c>
      <c r="C472" t="s">
        <v>33</v>
      </c>
      <c r="D472">
        <v>227544</v>
      </c>
      <c r="E472" t="s">
        <v>75</v>
      </c>
      <c r="F472" t="s">
        <v>80</v>
      </c>
      <c r="G472" t="str">
        <f>[1]!SNLData(227539,$B472,$D472,$E472,$F472,,"Options:Curr=USD,Mag=Standard,ConvMethod=R")</f>
        <v>GBR</v>
      </c>
    </row>
    <row r="473" spans="1:7" x14ac:dyDescent="0.3">
      <c r="A473" t="s">
        <v>11</v>
      </c>
      <c r="B473" t="s">
        <v>28</v>
      </c>
      <c r="C473" t="s">
        <v>33</v>
      </c>
      <c r="D473">
        <v>227544</v>
      </c>
      <c r="E473" t="s">
        <v>76</v>
      </c>
      <c r="F473" t="s">
        <v>80</v>
      </c>
      <c r="G473" t="str">
        <f>[1]!SNLData(227539,$B473,$D473,$E473,$F473,,"Options:Curr=USD,Mag=Standard,ConvMethod=R")</f>
        <v>GBR</v>
      </c>
    </row>
    <row r="474" spans="1:7" x14ac:dyDescent="0.3">
      <c r="A474" t="s">
        <v>11</v>
      </c>
      <c r="B474" t="s">
        <v>28</v>
      </c>
      <c r="C474" t="s">
        <v>33</v>
      </c>
      <c r="D474">
        <v>227544</v>
      </c>
      <c r="E474" t="s">
        <v>9</v>
      </c>
      <c r="F474" t="s">
        <v>80</v>
      </c>
      <c r="G474" t="str">
        <f>[1]!SNLData(227539,$B474,$D474,$E474,$F474,,"Options:Curr=USD,Mag=Standard,ConvMethod=R")</f>
        <v>GBR</v>
      </c>
    </row>
    <row r="475" spans="1:7" x14ac:dyDescent="0.3">
      <c r="A475" t="s">
        <v>11</v>
      </c>
      <c r="B475" t="s">
        <v>28</v>
      </c>
      <c r="C475" t="s">
        <v>33</v>
      </c>
      <c r="D475">
        <v>227544</v>
      </c>
      <c r="E475" t="s">
        <v>77</v>
      </c>
      <c r="F475" t="s">
        <v>80</v>
      </c>
      <c r="G475" t="str">
        <f>[1]!SNLData(227539,$B475,$D475,$E475,$F475,,"Options:Curr=USD,Mag=Standard,ConvMethod=R")</f>
        <v>GBR</v>
      </c>
    </row>
    <row r="476" spans="1:7" x14ac:dyDescent="0.3">
      <c r="A476" t="s">
        <v>11</v>
      </c>
      <c r="B476" t="s">
        <v>28</v>
      </c>
      <c r="C476" t="s">
        <v>33</v>
      </c>
      <c r="D476">
        <v>227544</v>
      </c>
      <c r="E476" t="s">
        <v>78</v>
      </c>
      <c r="F476" t="s">
        <v>80</v>
      </c>
      <c r="G476" t="str">
        <f>[1]!SNLData(227539,$B476,$D476,$E476,$F476,,"Options:Curr=USD,Mag=Standard,ConvMethod=R")</f>
        <v>GBR</v>
      </c>
    </row>
    <row r="477" spans="1:7" x14ac:dyDescent="0.3">
      <c r="A477" t="s">
        <v>11</v>
      </c>
      <c r="B477" t="s">
        <v>28</v>
      </c>
      <c r="C477" t="s">
        <v>33</v>
      </c>
      <c r="D477">
        <v>227544</v>
      </c>
      <c r="E477" t="s">
        <v>10</v>
      </c>
      <c r="F477" t="s">
        <v>80</v>
      </c>
      <c r="G477" t="str">
        <f>[1]!SNLData(227539,$B477,$D477,$E477,$F477,,"Options:Curr=USD,Mag=Standard,ConvMethod=R")</f>
        <v>GBR</v>
      </c>
    </row>
    <row r="478" spans="1:7" x14ac:dyDescent="0.3">
      <c r="A478" t="s">
        <v>11</v>
      </c>
      <c r="B478" t="s">
        <v>28</v>
      </c>
      <c r="C478" t="s">
        <v>34</v>
      </c>
      <c r="D478">
        <v>227546</v>
      </c>
      <c r="E478" t="s">
        <v>6</v>
      </c>
      <c r="F478" t="s">
        <v>80</v>
      </c>
      <c r="G478" t="str">
        <f>[1]!SNLData(227539,$B478,$D478,$E478,$F478,,"Options:Curr=USD,Mag=Standard,ConvMethod=R")</f>
        <v>Country</v>
      </c>
    </row>
    <row r="479" spans="1:7" x14ac:dyDescent="0.3">
      <c r="A479" t="s">
        <v>11</v>
      </c>
      <c r="B479" t="s">
        <v>28</v>
      </c>
      <c r="C479" t="s">
        <v>34</v>
      </c>
      <c r="D479">
        <v>227546</v>
      </c>
      <c r="E479" t="s">
        <v>50</v>
      </c>
      <c r="F479" t="s">
        <v>80</v>
      </c>
      <c r="G479" t="str">
        <f>[1]!SNLData(227539,$B479,$D479,$E479,$F479,,"Options:Curr=USD,Mag=Standard,ConvMethod=R")</f>
        <v>Country</v>
      </c>
    </row>
    <row r="480" spans="1:7" x14ac:dyDescent="0.3">
      <c r="A480" t="s">
        <v>11</v>
      </c>
      <c r="B480" t="s">
        <v>28</v>
      </c>
      <c r="C480" t="s">
        <v>34</v>
      </c>
      <c r="D480">
        <v>227546</v>
      </c>
      <c r="E480" t="s">
        <v>51</v>
      </c>
      <c r="F480" t="s">
        <v>80</v>
      </c>
      <c r="G480" t="str">
        <f>[1]!SNLData(227539,$B480,$D480,$E480,$F480,,"Options:Curr=USD,Mag=Standard,ConvMethod=R")</f>
        <v>Country</v>
      </c>
    </row>
    <row r="481" spans="1:7" x14ac:dyDescent="0.3">
      <c r="A481" t="s">
        <v>11</v>
      </c>
      <c r="B481" t="s">
        <v>28</v>
      </c>
      <c r="C481" t="s">
        <v>34</v>
      </c>
      <c r="D481">
        <v>227546</v>
      </c>
      <c r="E481" t="s">
        <v>52</v>
      </c>
      <c r="F481" t="s">
        <v>80</v>
      </c>
      <c r="G481" t="str">
        <f>[1]!SNLData(227539,$B481,$D481,$E481,$F481,,"Options:Curr=USD,Mag=Standard,ConvMethod=R")</f>
        <v>Country</v>
      </c>
    </row>
    <row r="482" spans="1:7" x14ac:dyDescent="0.3">
      <c r="A482" t="s">
        <v>11</v>
      </c>
      <c r="B482" t="s">
        <v>28</v>
      </c>
      <c r="C482" t="s">
        <v>34</v>
      </c>
      <c r="D482">
        <v>227546</v>
      </c>
      <c r="E482" t="s">
        <v>53</v>
      </c>
      <c r="F482" t="s">
        <v>80</v>
      </c>
      <c r="G482" t="str">
        <f>[1]!SNLData(227539,$B482,$D482,$E482,$F482,,"Options:Curr=USD,Mag=Standard,ConvMethod=R")</f>
        <v>Country</v>
      </c>
    </row>
    <row r="483" spans="1:7" x14ac:dyDescent="0.3">
      <c r="A483" t="s">
        <v>11</v>
      </c>
      <c r="B483" t="s">
        <v>28</v>
      </c>
      <c r="C483" t="s">
        <v>34</v>
      </c>
      <c r="D483">
        <v>227546</v>
      </c>
      <c r="E483" t="s">
        <v>54</v>
      </c>
      <c r="F483" t="s">
        <v>80</v>
      </c>
      <c r="G483" t="str">
        <f>[1]!SNLData(227539,$B483,$D483,$E483,$F483,,"Options:Curr=USD,Mag=Standard,ConvMethod=R")</f>
        <v>Country</v>
      </c>
    </row>
    <row r="484" spans="1:7" x14ac:dyDescent="0.3">
      <c r="A484" t="s">
        <v>11</v>
      </c>
      <c r="B484" t="s">
        <v>28</v>
      </c>
      <c r="C484" t="s">
        <v>34</v>
      </c>
      <c r="D484">
        <v>227546</v>
      </c>
      <c r="E484" t="s">
        <v>55</v>
      </c>
      <c r="F484" t="s">
        <v>80</v>
      </c>
      <c r="G484" t="str">
        <f>[1]!SNLData(227539,$B484,$D484,$E484,$F484,,"Options:Curr=USD,Mag=Standard,ConvMethod=R")</f>
        <v>Country</v>
      </c>
    </row>
    <row r="485" spans="1:7" x14ac:dyDescent="0.3">
      <c r="A485" t="s">
        <v>11</v>
      </c>
      <c r="B485" t="s">
        <v>28</v>
      </c>
      <c r="C485" t="s">
        <v>34</v>
      </c>
      <c r="D485">
        <v>227546</v>
      </c>
      <c r="E485" t="s">
        <v>56</v>
      </c>
      <c r="F485" t="s">
        <v>80</v>
      </c>
      <c r="G485" t="str">
        <f>[1]!SNLData(227539,$B485,$D485,$E485,$F485,,"Options:Curr=USD,Mag=Standard,ConvMethod=R")</f>
        <v>Country</v>
      </c>
    </row>
    <row r="486" spans="1:7" x14ac:dyDescent="0.3">
      <c r="A486" t="s">
        <v>11</v>
      </c>
      <c r="B486" t="s">
        <v>28</v>
      </c>
      <c r="C486" t="s">
        <v>34</v>
      </c>
      <c r="D486">
        <v>227546</v>
      </c>
      <c r="E486" t="s">
        <v>57</v>
      </c>
      <c r="F486" t="s">
        <v>80</v>
      </c>
      <c r="G486" t="str">
        <f>[1]!SNLData(227539,$B486,$D486,$E486,$F486,,"Options:Curr=USD,Mag=Standard,ConvMethod=R")</f>
        <v>Country</v>
      </c>
    </row>
    <row r="487" spans="1:7" x14ac:dyDescent="0.3">
      <c r="A487" t="s">
        <v>11</v>
      </c>
      <c r="B487" t="s">
        <v>28</v>
      </c>
      <c r="C487" t="s">
        <v>34</v>
      </c>
      <c r="D487">
        <v>227546</v>
      </c>
      <c r="E487" t="s">
        <v>58</v>
      </c>
      <c r="F487" t="s">
        <v>80</v>
      </c>
      <c r="G487" t="str">
        <f>[1]!SNLData(227539,$B487,$D487,$E487,$F487,,"Options:Curr=USD,Mag=Standard,ConvMethod=R")</f>
        <v>Country</v>
      </c>
    </row>
    <row r="488" spans="1:7" x14ac:dyDescent="0.3">
      <c r="A488" t="s">
        <v>11</v>
      </c>
      <c r="B488" t="s">
        <v>28</v>
      </c>
      <c r="C488" t="s">
        <v>34</v>
      </c>
      <c r="D488">
        <v>227546</v>
      </c>
      <c r="E488" t="s">
        <v>7</v>
      </c>
      <c r="F488" t="s">
        <v>80</v>
      </c>
      <c r="G488" t="str">
        <f>[1]!SNLData(227539,$B488,$D488,$E488,$F488,,"Options:Curr=USD,Mag=Standard,ConvMethod=R")</f>
        <v>Country</v>
      </c>
    </row>
    <row r="489" spans="1:7" x14ac:dyDescent="0.3">
      <c r="A489" t="s">
        <v>11</v>
      </c>
      <c r="B489" t="s">
        <v>28</v>
      </c>
      <c r="C489" t="s">
        <v>34</v>
      </c>
      <c r="D489">
        <v>227546</v>
      </c>
      <c r="E489" t="s">
        <v>59</v>
      </c>
      <c r="F489" t="s">
        <v>80</v>
      </c>
      <c r="G489" t="str">
        <f>[1]!SNLData(227539,$B489,$D489,$E489,$F489,,"Options:Curr=USD,Mag=Standard,ConvMethod=R")</f>
        <v>Country</v>
      </c>
    </row>
    <row r="490" spans="1:7" x14ac:dyDescent="0.3">
      <c r="A490" t="s">
        <v>11</v>
      </c>
      <c r="B490" t="s">
        <v>28</v>
      </c>
      <c r="C490" t="s">
        <v>34</v>
      </c>
      <c r="D490">
        <v>227546</v>
      </c>
      <c r="E490" t="s">
        <v>60</v>
      </c>
      <c r="F490" t="s">
        <v>80</v>
      </c>
      <c r="G490" t="str">
        <f>[1]!SNLData(227539,$B490,$D490,$E490,$F490,,"Options:Curr=USD,Mag=Standard,ConvMethod=R")</f>
        <v>Country</v>
      </c>
    </row>
    <row r="491" spans="1:7" x14ac:dyDescent="0.3">
      <c r="A491" t="s">
        <v>11</v>
      </c>
      <c r="B491" t="s">
        <v>28</v>
      </c>
      <c r="C491" t="s">
        <v>34</v>
      </c>
      <c r="D491">
        <v>227546</v>
      </c>
      <c r="E491" t="s">
        <v>61</v>
      </c>
      <c r="F491" t="s">
        <v>80</v>
      </c>
      <c r="G491" t="str">
        <f>[1]!SNLData(227539,$B491,$D491,$E491,$F491,,"Options:Curr=USD,Mag=Standard,ConvMethod=R")</f>
        <v>Country</v>
      </c>
    </row>
    <row r="492" spans="1:7" x14ac:dyDescent="0.3">
      <c r="A492" t="s">
        <v>11</v>
      </c>
      <c r="B492" t="s">
        <v>28</v>
      </c>
      <c r="C492" t="s">
        <v>34</v>
      </c>
      <c r="D492">
        <v>227546</v>
      </c>
      <c r="E492" t="s">
        <v>62</v>
      </c>
      <c r="F492" t="s">
        <v>80</v>
      </c>
      <c r="G492" t="str">
        <f>[1]!SNLData(227539,$B492,$D492,$E492,$F492,,"Options:Curr=USD,Mag=Standard,ConvMethod=R")</f>
        <v>Country</v>
      </c>
    </row>
    <row r="493" spans="1:7" x14ac:dyDescent="0.3">
      <c r="A493" t="s">
        <v>11</v>
      </c>
      <c r="B493" t="s">
        <v>28</v>
      </c>
      <c r="C493" t="s">
        <v>34</v>
      </c>
      <c r="D493">
        <v>227546</v>
      </c>
      <c r="E493" t="s">
        <v>63</v>
      </c>
      <c r="F493" t="s">
        <v>80</v>
      </c>
      <c r="G493" t="str">
        <f>[1]!SNLData(227539,$B493,$D493,$E493,$F493,,"Options:Curr=USD,Mag=Standard,ConvMethod=R")</f>
        <v>Country</v>
      </c>
    </row>
    <row r="494" spans="1:7" x14ac:dyDescent="0.3">
      <c r="A494" t="s">
        <v>11</v>
      </c>
      <c r="B494" t="s">
        <v>28</v>
      </c>
      <c r="C494" t="s">
        <v>34</v>
      </c>
      <c r="D494">
        <v>227546</v>
      </c>
      <c r="E494" t="s">
        <v>64</v>
      </c>
      <c r="F494" t="s">
        <v>80</v>
      </c>
      <c r="G494" t="str">
        <f>[1]!SNLData(227539,$B494,$D494,$E494,$F494,,"Options:Curr=USD,Mag=Standard,ConvMethod=R")</f>
        <v>Country</v>
      </c>
    </row>
    <row r="495" spans="1:7" x14ac:dyDescent="0.3">
      <c r="A495" t="s">
        <v>11</v>
      </c>
      <c r="B495" t="s">
        <v>28</v>
      </c>
      <c r="C495" t="s">
        <v>34</v>
      </c>
      <c r="D495">
        <v>227546</v>
      </c>
      <c r="E495" t="s">
        <v>65</v>
      </c>
      <c r="F495" t="s">
        <v>80</v>
      </c>
      <c r="G495" t="str">
        <f>[1]!SNLData(227539,$B495,$D495,$E495,$F495,,"Options:Curr=USD,Mag=Standard,ConvMethod=R")</f>
        <v>Country</v>
      </c>
    </row>
    <row r="496" spans="1:7" x14ac:dyDescent="0.3">
      <c r="A496" t="s">
        <v>11</v>
      </c>
      <c r="B496" t="s">
        <v>28</v>
      </c>
      <c r="C496" t="s">
        <v>34</v>
      </c>
      <c r="D496">
        <v>227546</v>
      </c>
      <c r="E496" t="s">
        <v>66</v>
      </c>
      <c r="F496" t="s">
        <v>80</v>
      </c>
      <c r="G496" t="str">
        <f>[1]!SNLData(227539,$B496,$D496,$E496,$F496,,"Options:Curr=USD,Mag=Standard,ConvMethod=R")</f>
        <v>Country</v>
      </c>
    </row>
    <row r="497" spans="1:7" x14ac:dyDescent="0.3">
      <c r="A497" t="s">
        <v>11</v>
      </c>
      <c r="B497" t="s">
        <v>28</v>
      </c>
      <c r="C497" t="s">
        <v>34</v>
      </c>
      <c r="D497">
        <v>227546</v>
      </c>
      <c r="E497" t="s">
        <v>67</v>
      </c>
      <c r="F497" t="s">
        <v>80</v>
      </c>
      <c r="G497" t="str">
        <f>[1]!SNLData(227539,$B497,$D497,$E497,$F497,,"Options:Curr=USD,Mag=Standard,ConvMethod=R")</f>
        <v>Country</v>
      </c>
    </row>
    <row r="498" spans="1:7" x14ac:dyDescent="0.3">
      <c r="A498" t="s">
        <v>11</v>
      </c>
      <c r="B498" t="s">
        <v>28</v>
      </c>
      <c r="C498" t="s">
        <v>34</v>
      </c>
      <c r="D498">
        <v>227546</v>
      </c>
      <c r="E498" t="s">
        <v>8</v>
      </c>
      <c r="F498" t="s">
        <v>80</v>
      </c>
      <c r="G498" t="str">
        <f>[1]!SNLData(227539,$B498,$D498,$E498,$F498,,"Options:Curr=USD,Mag=Standard,ConvMethod=R")</f>
        <v>Country</v>
      </c>
    </row>
    <row r="499" spans="1:7" x14ac:dyDescent="0.3">
      <c r="A499" t="s">
        <v>11</v>
      </c>
      <c r="B499" t="s">
        <v>28</v>
      </c>
      <c r="C499" t="s">
        <v>34</v>
      </c>
      <c r="D499">
        <v>227546</v>
      </c>
      <c r="E499" t="s">
        <v>68</v>
      </c>
      <c r="F499" t="s">
        <v>80</v>
      </c>
      <c r="G499" t="str">
        <f>[1]!SNLData(227539,$B499,$D499,$E499,$F499,,"Options:Curr=USD,Mag=Standard,ConvMethod=R")</f>
        <v>Country</v>
      </c>
    </row>
    <row r="500" spans="1:7" x14ac:dyDescent="0.3">
      <c r="A500" t="s">
        <v>11</v>
      </c>
      <c r="B500" t="s">
        <v>28</v>
      </c>
      <c r="C500" t="s">
        <v>34</v>
      </c>
      <c r="D500">
        <v>227546</v>
      </c>
      <c r="E500" t="s">
        <v>69</v>
      </c>
      <c r="F500" t="s">
        <v>80</v>
      </c>
      <c r="G500" t="str">
        <f>[1]!SNLData(227539,$B500,$D500,$E500,$F500,,"Options:Curr=USD,Mag=Standard,ConvMethod=R")</f>
        <v>Country</v>
      </c>
    </row>
    <row r="501" spans="1:7" x14ac:dyDescent="0.3">
      <c r="A501" t="s">
        <v>11</v>
      </c>
      <c r="B501" t="s">
        <v>28</v>
      </c>
      <c r="C501" t="s">
        <v>34</v>
      </c>
      <c r="D501">
        <v>227546</v>
      </c>
      <c r="E501" t="s">
        <v>70</v>
      </c>
      <c r="F501" t="s">
        <v>80</v>
      </c>
      <c r="G501" t="str">
        <f>[1]!SNLData(227539,$B501,$D501,$E501,$F501,,"Options:Curr=USD,Mag=Standard,ConvMethod=R")</f>
        <v>Country</v>
      </c>
    </row>
    <row r="502" spans="1:7" x14ac:dyDescent="0.3">
      <c r="A502" t="s">
        <v>11</v>
      </c>
      <c r="B502" t="s">
        <v>28</v>
      </c>
      <c r="C502" t="s">
        <v>34</v>
      </c>
      <c r="D502">
        <v>227546</v>
      </c>
      <c r="E502" t="s">
        <v>71</v>
      </c>
      <c r="F502" t="s">
        <v>80</v>
      </c>
      <c r="G502" t="str">
        <f>[1]!SNLData(227539,$B502,$D502,$E502,$F502,,"Options:Curr=USD,Mag=Standard,ConvMethod=R")</f>
        <v>Country</v>
      </c>
    </row>
    <row r="503" spans="1:7" x14ac:dyDescent="0.3">
      <c r="A503" t="s">
        <v>11</v>
      </c>
      <c r="B503" t="s">
        <v>28</v>
      </c>
      <c r="C503" t="s">
        <v>34</v>
      </c>
      <c r="D503">
        <v>227546</v>
      </c>
      <c r="E503" t="s">
        <v>72</v>
      </c>
      <c r="F503" t="s">
        <v>80</v>
      </c>
      <c r="G503" t="str">
        <f>[1]!SNLData(227539,$B503,$D503,$E503,$F503,,"Options:Curr=USD,Mag=Standard,ConvMethod=R")</f>
        <v>Country</v>
      </c>
    </row>
    <row r="504" spans="1:7" x14ac:dyDescent="0.3">
      <c r="A504" t="s">
        <v>11</v>
      </c>
      <c r="B504" t="s">
        <v>28</v>
      </c>
      <c r="C504" t="s">
        <v>34</v>
      </c>
      <c r="D504">
        <v>227546</v>
      </c>
      <c r="E504" t="s">
        <v>73</v>
      </c>
      <c r="F504" t="s">
        <v>80</v>
      </c>
      <c r="G504" t="str">
        <f>[1]!SNLData(227539,$B504,$D504,$E504,$F504,,"Options:Curr=USD,Mag=Standard,ConvMethod=R")</f>
        <v>Country</v>
      </c>
    </row>
    <row r="505" spans="1:7" x14ac:dyDescent="0.3">
      <c r="A505" t="s">
        <v>11</v>
      </c>
      <c r="B505" t="s">
        <v>28</v>
      </c>
      <c r="C505" t="s">
        <v>34</v>
      </c>
      <c r="D505">
        <v>227546</v>
      </c>
      <c r="E505" t="s">
        <v>74</v>
      </c>
      <c r="F505" t="s">
        <v>80</v>
      </c>
      <c r="G505" t="str">
        <f>[1]!SNLData(227539,$B505,$D505,$E505,$F505,,"Options:Curr=USD,Mag=Standard,ConvMethod=R")</f>
        <v>Country</v>
      </c>
    </row>
    <row r="506" spans="1:7" x14ac:dyDescent="0.3">
      <c r="A506" t="s">
        <v>11</v>
      </c>
      <c r="B506" t="s">
        <v>28</v>
      </c>
      <c r="C506" t="s">
        <v>34</v>
      </c>
      <c r="D506">
        <v>227546</v>
      </c>
      <c r="E506" t="s">
        <v>75</v>
      </c>
      <c r="F506" t="s">
        <v>80</v>
      </c>
      <c r="G506" t="str">
        <f>[1]!SNLData(227539,$B506,$D506,$E506,$F506,,"Options:Curr=USD,Mag=Standard,ConvMethod=R")</f>
        <v>Country</v>
      </c>
    </row>
    <row r="507" spans="1:7" x14ac:dyDescent="0.3">
      <c r="A507" t="s">
        <v>11</v>
      </c>
      <c r="B507" t="s">
        <v>28</v>
      </c>
      <c r="C507" t="s">
        <v>34</v>
      </c>
      <c r="D507">
        <v>227546</v>
      </c>
      <c r="E507" t="s">
        <v>76</v>
      </c>
      <c r="F507" t="s">
        <v>80</v>
      </c>
      <c r="G507" t="str">
        <f>[1]!SNLData(227539,$B507,$D507,$E507,$F507,,"Options:Curr=USD,Mag=Standard,ConvMethod=R")</f>
        <v>Country</v>
      </c>
    </row>
    <row r="508" spans="1:7" x14ac:dyDescent="0.3">
      <c r="A508" t="s">
        <v>11</v>
      </c>
      <c r="B508" t="s">
        <v>28</v>
      </c>
      <c r="C508" t="s">
        <v>34</v>
      </c>
      <c r="D508">
        <v>227546</v>
      </c>
      <c r="E508" t="s">
        <v>9</v>
      </c>
      <c r="F508" t="s">
        <v>80</v>
      </c>
      <c r="G508" t="str">
        <f>[1]!SNLData(227539,$B508,$D508,$E508,$F508,,"Options:Curr=USD,Mag=Standard,ConvMethod=R")</f>
        <v>Country</v>
      </c>
    </row>
    <row r="509" spans="1:7" x14ac:dyDescent="0.3">
      <c r="A509" t="s">
        <v>11</v>
      </c>
      <c r="B509" t="s">
        <v>28</v>
      </c>
      <c r="C509" t="s">
        <v>34</v>
      </c>
      <c r="D509">
        <v>227546</v>
      </c>
      <c r="E509" t="s">
        <v>77</v>
      </c>
      <c r="F509" t="s">
        <v>80</v>
      </c>
      <c r="G509" t="str">
        <f>[1]!SNLData(227539,$B509,$D509,$E509,$F509,,"Options:Curr=USD,Mag=Standard,ConvMethod=R")</f>
        <v>Country</v>
      </c>
    </row>
    <row r="510" spans="1:7" x14ac:dyDescent="0.3">
      <c r="A510" t="s">
        <v>11</v>
      </c>
      <c r="B510" t="s">
        <v>28</v>
      </c>
      <c r="C510" t="s">
        <v>34</v>
      </c>
      <c r="D510">
        <v>227546</v>
      </c>
      <c r="E510" t="s">
        <v>78</v>
      </c>
      <c r="F510" t="s">
        <v>80</v>
      </c>
      <c r="G510" t="str">
        <f>[1]!SNLData(227539,$B510,$D510,$E510,$F510,,"Options:Curr=USD,Mag=Standard,ConvMethod=R")</f>
        <v>Country</v>
      </c>
    </row>
    <row r="511" spans="1:7" x14ac:dyDescent="0.3">
      <c r="A511" t="s">
        <v>11</v>
      </c>
      <c r="B511" t="s">
        <v>28</v>
      </c>
      <c r="C511" t="s">
        <v>34</v>
      </c>
      <c r="D511">
        <v>227546</v>
      </c>
      <c r="E511" t="s">
        <v>10</v>
      </c>
      <c r="F511" t="s">
        <v>80</v>
      </c>
      <c r="G511" t="str">
        <f>[1]!SNLData(227539,$B511,$D511,$E511,$F511,,"Options:Curr=USD,Mag=Standard,ConvMethod=R")</f>
        <v>Country</v>
      </c>
    </row>
    <row r="512" spans="1:7" x14ac:dyDescent="0.3">
      <c r="A512" t="s">
        <v>11</v>
      </c>
      <c r="B512" t="s">
        <v>28</v>
      </c>
      <c r="C512" t="s">
        <v>35</v>
      </c>
      <c r="D512">
        <v>357353</v>
      </c>
      <c r="E512" t="s">
        <v>6</v>
      </c>
      <c r="F512" t="s">
        <v>80</v>
      </c>
      <c r="G512">
        <f>[1]!SNLData(227539,$B512,$D512,$E512,$F512,,"Options:Curr=USD,Mag=Standard,ConvMethod=R")</f>
        <v>-32.549999999999997</v>
      </c>
    </row>
    <row r="513" spans="1:7" x14ac:dyDescent="0.3">
      <c r="A513" t="s">
        <v>11</v>
      </c>
      <c r="B513" t="s">
        <v>28</v>
      </c>
      <c r="C513" t="s">
        <v>35</v>
      </c>
      <c r="D513">
        <v>357353</v>
      </c>
      <c r="E513" t="s">
        <v>50</v>
      </c>
      <c r="F513" t="s">
        <v>80</v>
      </c>
      <c r="G513">
        <f>[1]!SNLData(227539,$B513,$D513,$E513,$F513,,"Options:Curr=USD,Mag=Standard,ConvMethod=R")</f>
        <v>-18.170000000000002</v>
      </c>
    </row>
    <row r="514" spans="1:7" x14ac:dyDescent="0.3">
      <c r="A514" t="s">
        <v>11</v>
      </c>
      <c r="B514" t="s">
        <v>28</v>
      </c>
      <c r="C514" t="s">
        <v>35</v>
      </c>
      <c r="D514">
        <v>357353</v>
      </c>
      <c r="E514" t="s">
        <v>51</v>
      </c>
      <c r="F514" t="s">
        <v>80</v>
      </c>
      <c r="G514">
        <f>[1]!SNLData(227539,$B514,$D514,$E514,$F514,,"Options:Curr=USD,Mag=Standard,ConvMethod=R")</f>
        <v>-23.33</v>
      </c>
    </row>
    <row r="515" spans="1:7" x14ac:dyDescent="0.3">
      <c r="A515" t="s">
        <v>11</v>
      </c>
      <c r="B515" t="s">
        <v>28</v>
      </c>
      <c r="C515" t="s">
        <v>35</v>
      </c>
      <c r="D515">
        <v>357353</v>
      </c>
      <c r="E515" t="s">
        <v>52</v>
      </c>
      <c r="F515" t="s">
        <v>80</v>
      </c>
      <c r="G515">
        <f>[1]!SNLData(227539,$B515,$D515,$E515,$F515,,"Options:Curr=USD,Mag=Standard,ConvMethod=R")</f>
        <v>-19.649999999999999</v>
      </c>
    </row>
    <row r="516" spans="1:7" x14ac:dyDescent="0.3">
      <c r="A516" t="s">
        <v>11</v>
      </c>
      <c r="B516" t="s">
        <v>28</v>
      </c>
      <c r="C516" t="s">
        <v>35</v>
      </c>
      <c r="D516">
        <v>357353</v>
      </c>
      <c r="E516" t="s">
        <v>53</v>
      </c>
      <c r="F516" t="s">
        <v>80</v>
      </c>
      <c r="G516">
        <f>[1]!SNLData(227539,$B516,$D516,$E516,$F516,,"Options:Curr=USD,Mag=Standard,ConvMethod=R")</f>
        <v>-16.95</v>
      </c>
    </row>
    <row r="517" spans="1:7" x14ac:dyDescent="0.3">
      <c r="A517" t="s">
        <v>11</v>
      </c>
      <c r="B517" t="s">
        <v>28</v>
      </c>
      <c r="C517" t="s">
        <v>35</v>
      </c>
      <c r="D517">
        <v>357353</v>
      </c>
      <c r="E517" t="s">
        <v>54</v>
      </c>
      <c r="F517" t="s">
        <v>80</v>
      </c>
      <c r="G517">
        <f>[1]!SNLData(227539,$B517,$D517,$E517,$F517,,"Options:Curr=USD,Mag=Standard,ConvMethod=R")</f>
        <v>-19.010000000000002</v>
      </c>
    </row>
    <row r="518" spans="1:7" x14ac:dyDescent="0.3">
      <c r="A518" t="s">
        <v>11</v>
      </c>
      <c r="B518" t="s">
        <v>28</v>
      </c>
      <c r="C518" t="s">
        <v>35</v>
      </c>
      <c r="D518">
        <v>357353</v>
      </c>
      <c r="E518" t="s">
        <v>55</v>
      </c>
      <c r="F518" t="s">
        <v>80</v>
      </c>
      <c r="G518">
        <f>[1]!SNLData(227539,$B518,$D518,$E518,$F518,,"Options:Curr=USD,Mag=Standard,ConvMethod=R")</f>
        <v>-21.23</v>
      </c>
    </row>
    <row r="519" spans="1:7" x14ac:dyDescent="0.3">
      <c r="A519" t="s">
        <v>11</v>
      </c>
      <c r="B519" t="s">
        <v>28</v>
      </c>
      <c r="C519" t="s">
        <v>35</v>
      </c>
      <c r="D519">
        <v>357353</v>
      </c>
      <c r="E519" t="s">
        <v>56</v>
      </c>
      <c r="F519" t="s">
        <v>80</v>
      </c>
      <c r="G519">
        <f>[1]!SNLData(227539,$B519,$D519,$E519,$F519,,"Options:Curr=USD,Mag=Standard,ConvMethod=R")</f>
        <v>-20.2</v>
      </c>
    </row>
    <row r="520" spans="1:7" x14ac:dyDescent="0.3">
      <c r="A520" t="s">
        <v>11</v>
      </c>
      <c r="B520" t="s">
        <v>28</v>
      </c>
      <c r="C520" t="s">
        <v>35</v>
      </c>
      <c r="D520">
        <v>357353</v>
      </c>
      <c r="E520" t="s">
        <v>57</v>
      </c>
      <c r="F520" t="s">
        <v>80</v>
      </c>
      <c r="G520">
        <f>[1]!SNLData(227539,$B520,$D520,$E520,$F520,,"Options:Curr=USD,Mag=Standard,ConvMethod=R")</f>
        <v>-36.130000000000003</v>
      </c>
    </row>
    <row r="521" spans="1:7" x14ac:dyDescent="0.3">
      <c r="A521" t="s">
        <v>11</v>
      </c>
      <c r="B521" t="s">
        <v>28</v>
      </c>
      <c r="C521" t="s">
        <v>35</v>
      </c>
      <c r="D521">
        <v>357353</v>
      </c>
      <c r="E521" t="s">
        <v>58</v>
      </c>
      <c r="F521" t="s">
        <v>80</v>
      </c>
      <c r="G521">
        <f>[1]!SNLData(227539,$B521,$D521,$E521,$F521,,"Options:Curr=USD,Mag=Standard,ConvMethod=R")</f>
        <v>-54.04</v>
      </c>
    </row>
    <row r="522" spans="1:7" x14ac:dyDescent="0.3">
      <c r="A522" t="s">
        <v>11</v>
      </c>
      <c r="B522" t="s">
        <v>28</v>
      </c>
      <c r="C522" t="s">
        <v>35</v>
      </c>
      <c r="D522">
        <v>357353</v>
      </c>
      <c r="E522" t="s">
        <v>7</v>
      </c>
      <c r="F522" t="s">
        <v>80</v>
      </c>
      <c r="G522">
        <f>[1]!SNLData(227539,$B522,$D522,$E522,$F522,,"Options:Curr=USD,Mag=Standard,ConvMethod=R")</f>
        <v>-60.14</v>
      </c>
    </row>
    <row r="523" spans="1:7" x14ac:dyDescent="0.3">
      <c r="A523" t="s">
        <v>11</v>
      </c>
      <c r="B523" t="s">
        <v>28</v>
      </c>
      <c r="C523" t="s">
        <v>35</v>
      </c>
      <c r="D523">
        <v>357353</v>
      </c>
      <c r="E523" t="s">
        <v>59</v>
      </c>
      <c r="F523" t="s">
        <v>80</v>
      </c>
      <c r="G523">
        <f>[1]!SNLData(227539,$B523,$D523,$E523,$F523,,"Options:Curr=USD,Mag=Standard,ConvMethod=R")</f>
        <v>-69.98</v>
      </c>
    </row>
    <row r="524" spans="1:7" x14ac:dyDescent="0.3">
      <c r="A524" t="s">
        <v>11</v>
      </c>
      <c r="B524" t="s">
        <v>28</v>
      </c>
      <c r="C524" t="s">
        <v>35</v>
      </c>
      <c r="D524">
        <v>357353</v>
      </c>
      <c r="E524" t="s">
        <v>60</v>
      </c>
      <c r="F524" t="s">
        <v>80</v>
      </c>
      <c r="G524">
        <f>[1]!SNLData(227539,$B524,$D524,$E524,$F524,,"Options:Curr=USD,Mag=Standard,ConvMethod=R")</f>
        <v>-82.08</v>
      </c>
    </row>
    <row r="525" spans="1:7" x14ac:dyDescent="0.3">
      <c r="A525" t="s">
        <v>11</v>
      </c>
      <c r="B525" t="s">
        <v>28</v>
      </c>
      <c r="C525" t="s">
        <v>35</v>
      </c>
      <c r="D525">
        <v>357353</v>
      </c>
      <c r="E525" t="s">
        <v>61</v>
      </c>
      <c r="F525" t="s">
        <v>80</v>
      </c>
      <c r="G525">
        <f>[1]!SNLData(227539,$B525,$D525,$E525,$F525,,"Options:Curr=USD,Mag=Standard,ConvMethod=R")</f>
        <v>-93.7</v>
      </c>
    </row>
    <row r="526" spans="1:7" x14ac:dyDescent="0.3">
      <c r="A526" t="s">
        <v>11</v>
      </c>
      <c r="B526" t="s">
        <v>28</v>
      </c>
      <c r="C526" t="s">
        <v>35</v>
      </c>
      <c r="D526">
        <v>357353</v>
      </c>
      <c r="E526" t="s">
        <v>62</v>
      </c>
      <c r="F526" t="s">
        <v>80</v>
      </c>
      <c r="G526">
        <f>[1]!SNLData(227539,$B526,$D526,$E526,$F526,,"Options:Curr=USD,Mag=Standard,ConvMethod=R")</f>
        <v>-123.32</v>
      </c>
    </row>
    <row r="527" spans="1:7" x14ac:dyDescent="0.3">
      <c r="A527" t="s">
        <v>11</v>
      </c>
      <c r="B527" t="s">
        <v>28</v>
      </c>
      <c r="C527" t="s">
        <v>35</v>
      </c>
      <c r="D527">
        <v>357353</v>
      </c>
      <c r="E527" t="s">
        <v>63</v>
      </c>
      <c r="F527" t="s">
        <v>80</v>
      </c>
      <c r="G527">
        <f>[1]!SNLData(227539,$B527,$D527,$E527,$F527,,"Options:Curr=USD,Mag=Standard,ConvMethod=R")</f>
        <v>-134.69</v>
      </c>
    </row>
    <row r="528" spans="1:7" x14ac:dyDescent="0.3">
      <c r="A528" t="s">
        <v>11</v>
      </c>
      <c r="B528" t="s">
        <v>28</v>
      </c>
      <c r="C528" t="s">
        <v>35</v>
      </c>
      <c r="D528">
        <v>357353</v>
      </c>
      <c r="E528" t="s">
        <v>64</v>
      </c>
      <c r="F528" t="s">
        <v>80</v>
      </c>
      <c r="G528">
        <f>[1]!SNLData(227539,$B528,$D528,$E528,$F528,,"Options:Curr=USD,Mag=Standard,ConvMethod=R")</f>
        <v>-151.55000000000001</v>
      </c>
    </row>
    <row r="529" spans="1:7" x14ac:dyDescent="0.3">
      <c r="A529" t="s">
        <v>11</v>
      </c>
      <c r="B529" t="s">
        <v>28</v>
      </c>
      <c r="C529" t="s">
        <v>35</v>
      </c>
      <c r="D529">
        <v>357353</v>
      </c>
      <c r="E529" t="s">
        <v>65</v>
      </c>
      <c r="F529" t="s">
        <v>80</v>
      </c>
      <c r="G529">
        <f>[1]!SNLData(227539,$B529,$D529,$E529,$F529,,"Options:Curr=USD,Mag=Standard,ConvMethod=R")</f>
        <v>-187.36</v>
      </c>
    </row>
    <row r="530" spans="1:7" x14ac:dyDescent="0.3">
      <c r="A530" t="s">
        <v>11</v>
      </c>
      <c r="B530" t="s">
        <v>28</v>
      </c>
      <c r="C530" t="s">
        <v>35</v>
      </c>
      <c r="D530">
        <v>357353</v>
      </c>
      <c r="E530" t="s">
        <v>66</v>
      </c>
      <c r="F530" t="s">
        <v>80</v>
      </c>
      <c r="G530">
        <f>[1]!SNLData(227539,$B530,$D530,$E530,$F530,,"Options:Curr=USD,Mag=Standard,ConvMethod=R")</f>
        <v>-178.64</v>
      </c>
    </row>
    <row r="531" spans="1:7" x14ac:dyDescent="0.3">
      <c r="A531" t="s">
        <v>11</v>
      </c>
      <c r="B531" t="s">
        <v>28</v>
      </c>
      <c r="C531" t="s">
        <v>35</v>
      </c>
      <c r="D531">
        <v>357353</v>
      </c>
      <c r="E531" t="s">
        <v>67</v>
      </c>
      <c r="F531" t="s">
        <v>80</v>
      </c>
      <c r="G531">
        <f>[1]!SNLData(227539,$B531,$D531,$E531,$F531,,"Options:Curr=USD,Mag=Standard,ConvMethod=R")</f>
        <v>-139.33000000000001</v>
      </c>
    </row>
    <row r="532" spans="1:7" x14ac:dyDescent="0.3">
      <c r="A532" t="s">
        <v>11</v>
      </c>
      <c r="B532" t="s">
        <v>28</v>
      </c>
      <c r="C532" t="s">
        <v>35</v>
      </c>
      <c r="D532">
        <v>357353</v>
      </c>
      <c r="E532" t="s">
        <v>8</v>
      </c>
      <c r="F532" t="s">
        <v>80</v>
      </c>
      <c r="G532">
        <f>[1]!SNLData(227539,$B532,$D532,$E532,$F532,,"Options:Curr=USD,Mag=Standard,ConvMethod=R")</f>
        <v>-153.91999999999999</v>
      </c>
    </row>
    <row r="533" spans="1:7" x14ac:dyDescent="0.3">
      <c r="A533" t="s">
        <v>11</v>
      </c>
      <c r="B533" t="s">
        <v>28</v>
      </c>
      <c r="C533" t="s">
        <v>35</v>
      </c>
      <c r="D533">
        <v>357353</v>
      </c>
      <c r="E533" t="s">
        <v>68</v>
      </c>
      <c r="F533" t="s">
        <v>80</v>
      </c>
      <c r="G533">
        <f>[1]!SNLData(227539,$B533,$D533,$E533,$F533,,"Options:Curr=USD,Mag=Standard,ConvMethod=R")</f>
        <v>-166.8</v>
      </c>
    </row>
    <row r="534" spans="1:7" x14ac:dyDescent="0.3">
      <c r="A534" t="s">
        <v>11</v>
      </c>
      <c r="B534" t="s">
        <v>28</v>
      </c>
      <c r="C534" t="s">
        <v>35</v>
      </c>
      <c r="D534">
        <v>357353</v>
      </c>
      <c r="E534" t="s">
        <v>69</v>
      </c>
      <c r="F534" t="s">
        <v>80</v>
      </c>
      <c r="G534">
        <f>[1]!SNLData(227539,$B534,$D534,$E534,$F534,,"Options:Curr=USD,Mag=Standard,ConvMethod=R")</f>
        <v>-177.9</v>
      </c>
    </row>
    <row r="535" spans="1:7" x14ac:dyDescent="0.3">
      <c r="A535" t="s">
        <v>11</v>
      </c>
      <c r="B535" t="s">
        <v>28</v>
      </c>
      <c r="C535" t="s">
        <v>35</v>
      </c>
      <c r="D535">
        <v>357353</v>
      </c>
      <c r="E535" t="s">
        <v>70</v>
      </c>
      <c r="F535" t="s">
        <v>80</v>
      </c>
      <c r="G535">
        <f>[1]!SNLData(227539,$B535,$D535,$E535,$F535,,"Options:Curr=USD,Mag=Standard,ConvMethod=R")</f>
        <v>-195.7</v>
      </c>
    </row>
    <row r="536" spans="1:7" x14ac:dyDescent="0.3">
      <c r="A536" t="s">
        <v>11</v>
      </c>
      <c r="B536" t="s">
        <v>28</v>
      </c>
      <c r="C536" t="s">
        <v>35</v>
      </c>
      <c r="D536">
        <v>357353</v>
      </c>
      <c r="E536" t="s">
        <v>71</v>
      </c>
      <c r="F536" t="s">
        <v>80</v>
      </c>
      <c r="G536">
        <f>[1]!SNLData(227539,$B536,$D536,$E536,$F536,,"Options:Curr=USD,Mag=Standard,ConvMethod=R")</f>
        <v>-215.42</v>
      </c>
    </row>
    <row r="537" spans="1:7" x14ac:dyDescent="0.3">
      <c r="A537" t="s">
        <v>11</v>
      </c>
      <c r="B537" t="s">
        <v>28</v>
      </c>
      <c r="C537" t="s">
        <v>35</v>
      </c>
      <c r="D537">
        <v>357353</v>
      </c>
      <c r="E537" t="s">
        <v>72</v>
      </c>
      <c r="F537" t="s">
        <v>80</v>
      </c>
      <c r="G537">
        <f>[1]!SNLData(227539,$B537,$D537,$E537,$F537,,"Options:Curr=USD,Mag=Standard,ConvMethod=R")</f>
        <v>-191.42</v>
      </c>
    </row>
    <row r="538" spans="1:7" x14ac:dyDescent="0.3">
      <c r="A538" t="s">
        <v>11</v>
      </c>
      <c r="B538" t="s">
        <v>28</v>
      </c>
      <c r="C538" t="s">
        <v>35</v>
      </c>
      <c r="D538">
        <v>357353</v>
      </c>
      <c r="E538" t="s">
        <v>73</v>
      </c>
      <c r="F538" t="s">
        <v>80</v>
      </c>
      <c r="G538">
        <f>[1]!SNLData(227539,$B538,$D538,$E538,$F538,,"Options:Curr=USD,Mag=Standard,ConvMethod=R")</f>
        <v>-188.19</v>
      </c>
    </row>
    <row r="539" spans="1:7" x14ac:dyDescent="0.3">
      <c r="A539" t="s">
        <v>11</v>
      </c>
      <c r="B539" t="s">
        <v>28</v>
      </c>
      <c r="C539" t="s">
        <v>35</v>
      </c>
      <c r="D539">
        <v>357353</v>
      </c>
      <c r="E539" t="s">
        <v>74</v>
      </c>
      <c r="F539" t="s">
        <v>80</v>
      </c>
      <c r="G539">
        <f>[1]!SNLData(227539,$B539,$D539,$E539,$F539,,"Options:Curr=USD,Mag=Standard,ConvMethod=R")</f>
        <v>-180.1</v>
      </c>
    </row>
    <row r="540" spans="1:7" x14ac:dyDescent="0.3">
      <c r="A540" t="s">
        <v>11</v>
      </c>
      <c r="B540" t="s">
        <v>28</v>
      </c>
      <c r="C540" t="s">
        <v>35</v>
      </c>
      <c r="D540">
        <v>357353</v>
      </c>
      <c r="E540" t="s">
        <v>75</v>
      </c>
      <c r="F540" t="s">
        <v>80</v>
      </c>
      <c r="G540">
        <f>[1]!SNLData(227539,$B540,$D540,$E540,$F540,,"Options:Curr=USD,Mag=Standard,ConvMethod=R")</f>
        <v>-188.5</v>
      </c>
    </row>
    <row r="541" spans="1:7" x14ac:dyDescent="0.3">
      <c r="A541" t="s">
        <v>11</v>
      </c>
      <c r="B541" t="s">
        <v>28</v>
      </c>
      <c r="C541" t="s">
        <v>35</v>
      </c>
      <c r="D541">
        <v>357353</v>
      </c>
      <c r="E541" t="s">
        <v>76</v>
      </c>
      <c r="F541" t="s">
        <v>80</v>
      </c>
      <c r="G541">
        <f>[1]!SNLData(227539,$B541,$D541,$E541,$F541,,"Options:Curr=USD,Mag=Standard,ConvMethod=R")</f>
        <v>-185.43</v>
      </c>
    </row>
    <row r="542" spans="1:7" x14ac:dyDescent="0.3">
      <c r="A542" t="s">
        <v>11</v>
      </c>
      <c r="B542" t="s">
        <v>28</v>
      </c>
      <c r="C542" t="s">
        <v>35</v>
      </c>
      <c r="D542">
        <v>357353</v>
      </c>
      <c r="E542" t="s">
        <v>9</v>
      </c>
      <c r="F542" t="s">
        <v>80</v>
      </c>
      <c r="G542">
        <f>[1]!SNLData(227539,$B542,$D542,$E542,$F542,,"Options:Curr=USD,Mag=Standard,ConvMethod=R")</f>
        <v>-164.88</v>
      </c>
    </row>
    <row r="543" spans="1:7" x14ac:dyDescent="0.3">
      <c r="A543" t="s">
        <v>11</v>
      </c>
      <c r="B543" t="s">
        <v>28</v>
      </c>
      <c r="C543" t="s">
        <v>35</v>
      </c>
      <c r="D543">
        <v>357353</v>
      </c>
      <c r="E543" t="s">
        <v>77</v>
      </c>
      <c r="F543" t="s">
        <v>80</v>
      </c>
      <c r="G543">
        <f>[1]!SNLData(227539,$B543,$D543,$E543,$F543,,"Options:Curr=USD,Mag=Standard,ConvMethod=R")</f>
        <v>-224.61</v>
      </c>
    </row>
    <row r="544" spans="1:7" x14ac:dyDescent="0.3">
      <c r="A544" t="s">
        <v>11</v>
      </c>
      <c r="B544" t="s">
        <v>28</v>
      </c>
      <c r="C544" t="s">
        <v>35</v>
      </c>
      <c r="D544">
        <v>357353</v>
      </c>
      <c r="E544" t="s">
        <v>78</v>
      </c>
      <c r="F544" t="s">
        <v>80</v>
      </c>
      <c r="G544">
        <f>[1]!SNLData(227539,$B544,$D544,$E544,$F544,,"Options:Curr=USD,Mag=Standard,ConvMethod=R")</f>
        <v>-271.61</v>
      </c>
    </row>
    <row r="545" spans="1:7" x14ac:dyDescent="0.3">
      <c r="A545" t="s">
        <v>11</v>
      </c>
      <c r="B545" t="s">
        <v>28</v>
      </c>
      <c r="C545" t="s">
        <v>35</v>
      </c>
      <c r="D545">
        <v>357353</v>
      </c>
      <c r="E545" t="s">
        <v>10</v>
      </c>
      <c r="F545" t="s">
        <v>80</v>
      </c>
      <c r="G545">
        <f>[1]!SNLData(227539,$B545,$D545,$E545,$F545,,"Options:Curr=USD,Mag=Standard,ConvMethod=R")</f>
        <v>-231.89</v>
      </c>
    </row>
    <row r="546" spans="1:7" x14ac:dyDescent="0.3">
      <c r="A546" t="s">
        <v>11</v>
      </c>
      <c r="B546" t="s">
        <v>28</v>
      </c>
      <c r="C546" t="s">
        <v>36</v>
      </c>
      <c r="D546">
        <v>357349</v>
      </c>
      <c r="E546" t="s">
        <v>6</v>
      </c>
      <c r="F546" t="s">
        <v>80</v>
      </c>
      <c r="G546">
        <f>[1]!SNLData(227539,$B546,$D546,$E546,$F546,,"Options:Curr=USD,Mag=Standard,ConvMethod=R")</f>
        <v>182.8</v>
      </c>
    </row>
    <row r="547" spans="1:7" x14ac:dyDescent="0.3">
      <c r="A547" t="s">
        <v>11</v>
      </c>
      <c r="B547" t="s">
        <v>28</v>
      </c>
      <c r="C547" t="s">
        <v>36</v>
      </c>
      <c r="D547">
        <v>357349</v>
      </c>
      <c r="E547" t="s">
        <v>50</v>
      </c>
      <c r="F547" t="s">
        <v>80</v>
      </c>
      <c r="G547">
        <f>[1]!SNLData(227539,$B547,$D547,$E547,$F547,,"Options:Curr=USD,Mag=Standard,ConvMethod=R")</f>
        <v>183.51</v>
      </c>
    </row>
    <row r="548" spans="1:7" x14ac:dyDescent="0.3">
      <c r="A548" t="s">
        <v>11</v>
      </c>
      <c r="B548" t="s">
        <v>28</v>
      </c>
      <c r="C548" t="s">
        <v>36</v>
      </c>
      <c r="D548">
        <v>357349</v>
      </c>
      <c r="E548" t="s">
        <v>51</v>
      </c>
      <c r="F548" t="s">
        <v>80</v>
      </c>
      <c r="G548">
        <f>[1]!SNLData(227539,$B548,$D548,$E548,$F548,,"Options:Curr=USD,Mag=Standard,ConvMethod=R")</f>
        <v>189.37</v>
      </c>
    </row>
    <row r="549" spans="1:7" x14ac:dyDescent="0.3">
      <c r="A549" t="s">
        <v>11</v>
      </c>
      <c r="B549" t="s">
        <v>28</v>
      </c>
      <c r="C549" t="s">
        <v>36</v>
      </c>
      <c r="D549">
        <v>357349</v>
      </c>
      <c r="E549" t="s">
        <v>52</v>
      </c>
      <c r="F549" t="s">
        <v>80</v>
      </c>
      <c r="G549">
        <f>[1]!SNLData(227539,$B549,$D549,$E549,$F549,,"Options:Curr=USD,Mag=Standard,ConvMethod=R")</f>
        <v>183.31</v>
      </c>
    </row>
    <row r="550" spans="1:7" x14ac:dyDescent="0.3">
      <c r="A550" t="s">
        <v>11</v>
      </c>
      <c r="B550" t="s">
        <v>28</v>
      </c>
      <c r="C550" t="s">
        <v>36</v>
      </c>
      <c r="D550">
        <v>357349</v>
      </c>
      <c r="E550" t="s">
        <v>53</v>
      </c>
      <c r="F550" t="s">
        <v>80</v>
      </c>
      <c r="G550">
        <f>[1]!SNLData(227539,$B550,$D550,$E550,$F550,,"Options:Curr=USD,Mag=Standard,ConvMethod=R")</f>
        <v>207.19</v>
      </c>
    </row>
    <row r="551" spans="1:7" x14ac:dyDescent="0.3">
      <c r="A551" t="s">
        <v>11</v>
      </c>
      <c r="B551" t="s">
        <v>28</v>
      </c>
      <c r="C551" t="s">
        <v>36</v>
      </c>
      <c r="D551">
        <v>357349</v>
      </c>
      <c r="E551" t="s">
        <v>54</v>
      </c>
      <c r="F551" t="s">
        <v>80</v>
      </c>
      <c r="G551">
        <f>[1]!SNLData(227539,$B551,$D551,$E551,$F551,,"Options:Curr=USD,Mag=Standard,ConvMethod=R")</f>
        <v>242.32</v>
      </c>
    </row>
    <row r="552" spans="1:7" x14ac:dyDescent="0.3">
      <c r="A552" t="s">
        <v>11</v>
      </c>
      <c r="B552" t="s">
        <v>28</v>
      </c>
      <c r="C552" t="s">
        <v>36</v>
      </c>
      <c r="D552">
        <v>357349</v>
      </c>
      <c r="E552" t="s">
        <v>55</v>
      </c>
      <c r="F552" t="s">
        <v>80</v>
      </c>
      <c r="G552">
        <f>[1]!SNLData(227539,$B552,$D552,$E552,$F552,,"Options:Curr=USD,Mag=Standard,ConvMethod=R")</f>
        <v>261.25</v>
      </c>
    </row>
    <row r="553" spans="1:7" x14ac:dyDescent="0.3">
      <c r="A553" t="s">
        <v>11</v>
      </c>
      <c r="B553" t="s">
        <v>28</v>
      </c>
      <c r="C553" t="s">
        <v>36</v>
      </c>
      <c r="D553">
        <v>357349</v>
      </c>
      <c r="E553" t="s">
        <v>56</v>
      </c>
      <c r="F553" t="s">
        <v>80</v>
      </c>
      <c r="G553">
        <f>[1]!SNLData(227539,$B553,$D553,$E553,$F553,,"Options:Curr=USD,Mag=Standard,ConvMethod=R")</f>
        <v>281.54000000000002</v>
      </c>
    </row>
    <row r="554" spans="1:7" x14ac:dyDescent="0.3">
      <c r="A554" t="s">
        <v>11</v>
      </c>
      <c r="B554" t="s">
        <v>28</v>
      </c>
      <c r="C554" t="s">
        <v>36</v>
      </c>
      <c r="D554">
        <v>357349</v>
      </c>
      <c r="E554" t="s">
        <v>57</v>
      </c>
      <c r="F554" t="s">
        <v>80</v>
      </c>
      <c r="G554">
        <f>[1]!SNLData(227539,$B554,$D554,$E554,$F554,,"Options:Curr=USD,Mag=Standard,ConvMethod=R")</f>
        <v>271.72000000000003</v>
      </c>
    </row>
    <row r="555" spans="1:7" x14ac:dyDescent="0.3">
      <c r="A555" t="s">
        <v>11</v>
      </c>
      <c r="B555" t="s">
        <v>28</v>
      </c>
      <c r="C555" t="s">
        <v>36</v>
      </c>
      <c r="D555">
        <v>357349</v>
      </c>
      <c r="E555" t="s">
        <v>58</v>
      </c>
      <c r="F555" t="s">
        <v>80</v>
      </c>
      <c r="G555">
        <f>[1]!SNLData(227539,$B555,$D555,$E555,$F555,,"Options:Curr=USD,Mag=Standard,ConvMethod=R")</f>
        <v>269.17</v>
      </c>
    </row>
    <row r="556" spans="1:7" x14ac:dyDescent="0.3">
      <c r="A556" t="s">
        <v>11</v>
      </c>
      <c r="B556" t="s">
        <v>28</v>
      </c>
      <c r="C556" t="s">
        <v>36</v>
      </c>
      <c r="D556">
        <v>357349</v>
      </c>
      <c r="E556" t="s">
        <v>7</v>
      </c>
      <c r="F556" t="s">
        <v>80</v>
      </c>
      <c r="G556">
        <f>[1]!SNLData(227539,$B556,$D556,$E556,$F556,,"Options:Curr=USD,Mag=Standard,ConvMethod=R")</f>
        <v>282.73</v>
      </c>
    </row>
    <row r="557" spans="1:7" x14ac:dyDescent="0.3">
      <c r="A557" t="s">
        <v>11</v>
      </c>
      <c r="B557" t="s">
        <v>28</v>
      </c>
      <c r="C557" t="s">
        <v>36</v>
      </c>
      <c r="D557">
        <v>357349</v>
      </c>
      <c r="E557" t="s">
        <v>59</v>
      </c>
      <c r="F557" t="s">
        <v>80</v>
      </c>
      <c r="G557">
        <f>[1]!SNLData(227539,$B557,$D557,$E557,$F557,,"Options:Curr=USD,Mag=Standard,ConvMethod=R")</f>
        <v>274.57</v>
      </c>
    </row>
    <row r="558" spans="1:7" x14ac:dyDescent="0.3">
      <c r="A558" t="s">
        <v>11</v>
      </c>
      <c r="B558" t="s">
        <v>28</v>
      </c>
      <c r="C558" t="s">
        <v>36</v>
      </c>
      <c r="D558">
        <v>357349</v>
      </c>
      <c r="E558" t="s">
        <v>60</v>
      </c>
      <c r="F558" t="s">
        <v>80</v>
      </c>
      <c r="G558">
        <f>[1]!SNLData(227539,$B558,$D558,$E558,$F558,,"Options:Curr=USD,Mag=Standard,ConvMethod=R")</f>
        <v>281.20999999999998</v>
      </c>
    </row>
    <row r="559" spans="1:7" x14ac:dyDescent="0.3">
      <c r="A559" t="s">
        <v>11</v>
      </c>
      <c r="B559" t="s">
        <v>28</v>
      </c>
      <c r="C559" t="s">
        <v>36</v>
      </c>
      <c r="D559">
        <v>357349</v>
      </c>
      <c r="E559" t="s">
        <v>61</v>
      </c>
      <c r="F559" t="s">
        <v>80</v>
      </c>
      <c r="G559">
        <f>[1]!SNLData(227539,$B559,$D559,$E559,$F559,,"Options:Curr=USD,Mag=Standard,ConvMethod=R")</f>
        <v>307.08</v>
      </c>
    </row>
    <row r="560" spans="1:7" x14ac:dyDescent="0.3">
      <c r="A560" t="s">
        <v>11</v>
      </c>
      <c r="B560" t="s">
        <v>28</v>
      </c>
      <c r="C560" t="s">
        <v>36</v>
      </c>
      <c r="D560">
        <v>357349</v>
      </c>
      <c r="E560" t="s">
        <v>62</v>
      </c>
      <c r="F560" t="s">
        <v>80</v>
      </c>
      <c r="G560">
        <f>[1]!SNLData(227539,$B560,$D560,$E560,$F560,,"Options:Curr=USD,Mag=Standard,ConvMethod=R")</f>
        <v>349.99</v>
      </c>
    </row>
    <row r="561" spans="1:7" x14ac:dyDescent="0.3">
      <c r="A561" t="s">
        <v>11</v>
      </c>
      <c r="B561" t="s">
        <v>28</v>
      </c>
      <c r="C561" t="s">
        <v>36</v>
      </c>
      <c r="D561">
        <v>357349</v>
      </c>
      <c r="E561" t="s">
        <v>63</v>
      </c>
      <c r="F561" t="s">
        <v>80</v>
      </c>
      <c r="G561">
        <f>[1]!SNLData(227539,$B561,$D561,$E561,$F561,,"Options:Curr=USD,Mag=Standard,ConvMethod=R")</f>
        <v>385.92</v>
      </c>
    </row>
    <row r="562" spans="1:7" x14ac:dyDescent="0.3">
      <c r="A562" t="s">
        <v>11</v>
      </c>
      <c r="B562" t="s">
        <v>28</v>
      </c>
      <c r="C562" t="s">
        <v>36</v>
      </c>
      <c r="D562">
        <v>357349</v>
      </c>
      <c r="E562" t="s">
        <v>64</v>
      </c>
      <c r="F562" t="s">
        <v>80</v>
      </c>
      <c r="G562">
        <f>[1]!SNLData(227539,$B562,$D562,$E562,$F562,,"Options:Curr=USD,Mag=Standard,ConvMethod=R")</f>
        <v>452.71</v>
      </c>
    </row>
    <row r="563" spans="1:7" x14ac:dyDescent="0.3">
      <c r="A563" t="s">
        <v>11</v>
      </c>
      <c r="B563" t="s">
        <v>28</v>
      </c>
      <c r="C563" t="s">
        <v>36</v>
      </c>
      <c r="D563">
        <v>357349</v>
      </c>
      <c r="E563" t="s">
        <v>65</v>
      </c>
      <c r="F563" t="s">
        <v>80</v>
      </c>
      <c r="G563">
        <f>[1]!SNLData(227539,$B563,$D563,$E563,$F563,,"Options:Curr=USD,Mag=Standard,ConvMethod=R")</f>
        <v>446.23</v>
      </c>
    </row>
    <row r="564" spans="1:7" x14ac:dyDescent="0.3">
      <c r="A564" t="s">
        <v>11</v>
      </c>
      <c r="B564" t="s">
        <v>28</v>
      </c>
      <c r="C564" t="s">
        <v>36</v>
      </c>
      <c r="D564">
        <v>357349</v>
      </c>
      <c r="E564" t="s">
        <v>66</v>
      </c>
      <c r="F564" t="s">
        <v>80</v>
      </c>
      <c r="G564">
        <f>[1]!SNLData(227539,$B564,$D564,$E564,$F564,,"Options:Curr=USD,Mag=Standard,ConvMethod=R")</f>
        <v>469.29</v>
      </c>
    </row>
    <row r="565" spans="1:7" x14ac:dyDescent="0.3">
      <c r="A565" t="s">
        <v>11</v>
      </c>
      <c r="B565" t="s">
        <v>28</v>
      </c>
      <c r="C565" t="s">
        <v>36</v>
      </c>
      <c r="D565">
        <v>357349</v>
      </c>
      <c r="E565" t="s">
        <v>67</v>
      </c>
      <c r="F565" t="s">
        <v>80</v>
      </c>
      <c r="G565">
        <f>[1]!SNLData(227539,$B565,$D565,$E565,$F565,,"Options:Curr=USD,Mag=Standard,ConvMethod=R")</f>
        <v>356.84</v>
      </c>
    </row>
    <row r="566" spans="1:7" x14ac:dyDescent="0.3">
      <c r="A566" t="s">
        <v>11</v>
      </c>
      <c r="B566" t="s">
        <v>28</v>
      </c>
      <c r="C566" t="s">
        <v>36</v>
      </c>
      <c r="D566">
        <v>357349</v>
      </c>
      <c r="E566" t="s">
        <v>8</v>
      </c>
      <c r="F566" t="s">
        <v>80</v>
      </c>
      <c r="G566">
        <f>[1]!SNLData(227539,$B566,$D566,$E566,$F566,,"Options:Curr=USD,Mag=Standard,ConvMethod=R")</f>
        <v>411.13</v>
      </c>
    </row>
    <row r="567" spans="1:7" x14ac:dyDescent="0.3">
      <c r="A567" t="s">
        <v>11</v>
      </c>
      <c r="B567" t="s">
        <v>28</v>
      </c>
      <c r="C567" t="s">
        <v>36</v>
      </c>
      <c r="D567">
        <v>357349</v>
      </c>
      <c r="E567" t="s">
        <v>68</v>
      </c>
      <c r="F567" t="s">
        <v>80</v>
      </c>
      <c r="G567">
        <f>[1]!SNLData(227539,$B567,$D567,$E567,$F567,,"Options:Curr=USD,Mag=Standard,ConvMethod=R")</f>
        <v>484.75</v>
      </c>
    </row>
    <row r="568" spans="1:7" x14ac:dyDescent="0.3">
      <c r="A568" t="s">
        <v>11</v>
      </c>
      <c r="B568" t="s">
        <v>28</v>
      </c>
      <c r="C568" t="s">
        <v>36</v>
      </c>
      <c r="D568">
        <v>357349</v>
      </c>
      <c r="E568" t="s">
        <v>69</v>
      </c>
      <c r="F568" t="s">
        <v>80</v>
      </c>
      <c r="G568">
        <f>[1]!SNLData(227539,$B568,$D568,$E568,$F568,,"Options:Curr=USD,Mag=Standard,ConvMethod=R")</f>
        <v>471.39</v>
      </c>
    </row>
    <row r="569" spans="1:7" x14ac:dyDescent="0.3">
      <c r="A569" t="s">
        <v>11</v>
      </c>
      <c r="B569" t="s">
        <v>28</v>
      </c>
      <c r="C569" t="s">
        <v>36</v>
      </c>
      <c r="D569">
        <v>357349</v>
      </c>
      <c r="E569" t="s">
        <v>70</v>
      </c>
      <c r="F569" t="s">
        <v>80</v>
      </c>
      <c r="G569">
        <f>[1]!SNLData(227539,$B569,$D569,$E569,$F569,,"Options:Curr=USD,Mag=Standard,ConvMethod=R")</f>
        <v>468.76</v>
      </c>
    </row>
    <row r="570" spans="1:7" x14ac:dyDescent="0.3">
      <c r="A570" t="s">
        <v>11</v>
      </c>
      <c r="B570" t="s">
        <v>28</v>
      </c>
      <c r="C570" t="s">
        <v>36</v>
      </c>
      <c r="D570">
        <v>357349</v>
      </c>
      <c r="E570" t="s">
        <v>71</v>
      </c>
      <c r="F570" t="s">
        <v>80</v>
      </c>
      <c r="G570">
        <f>[1]!SNLData(227539,$B570,$D570,$E570,$F570,,"Options:Curr=USD,Mag=Standard,ConvMethod=R")</f>
        <v>475.94</v>
      </c>
    </row>
    <row r="571" spans="1:7" x14ac:dyDescent="0.3">
      <c r="A571" t="s">
        <v>11</v>
      </c>
      <c r="B571" t="s">
        <v>28</v>
      </c>
      <c r="C571" t="s">
        <v>36</v>
      </c>
      <c r="D571">
        <v>357349</v>
      </c>
      <c r="E571" t="s">
        <v>72</v>
      </c>
      <c r="F571" t="s">
        <v>80</v>
      </c>
      <c r="G571">
        <f>[1]!SNLData(227539,$B571,$D571,$E571,$F571,,"Options:Curr=USD,Mag=Standard,ConvMethod=R")</f>
        <v>429.13</v>
      </c>
    </row>
    <row r="572" spans="1:7" x14ac:dyDescent="0.3">
      <c r="A572" t="s">
        <v>11</v>
      </c>
      <c r="B572" t="s">
        <v>28</v>
      </c>
      <c r="C572" t="s">
        <v>36</v>
      </c>
      <c r="D572">
        <v>357349</v>
      </c>
      <c r="E572" t="s">
        <v>73</v>
      </c>
      <c r="F572" t="s">
        <v>80</v>
      </c>
      <c r="G572">
        <f>[1]!SNLData(227539,$B572,$D572,$E572,$F572,,"Options:Curr=USD,Mag=Standard,ConvMethod=R")</f>
        <v>404.57</v>
      </c>
    </row>
    <row r="573" spans="1:7" x14ac:dyDescent="0.3">
      <c r="A573" t="s">
        <v>11</v>
      </c>
      <c r="B573" t="s">
        <v>28</v>
      </c>
      <c r="C573" t="s">
        <v>36</v>
      </c>
      <c r="D573">
        <v>357349</v>
      </c>
      <c r="E573" t="s">
        <v>74</v>
      </c>
      <c r="F573" t="s">
        <v>80</v>
      </c>
      <c r="G573">
        <f>[1]!SNLData(227539,$B573,$D573,$E573,$F573,,"Options:Curr=USD,Mag=Standard,ConvMethod=R")</f>
        <v>437.92</v>
      </c>
    </row>
    <row r="574" spans="1:7" x14ac:dyDescent="0.3">
      <c r="A574" t="s">
        <v>11</v>
      </c>
      <c r="B574" t="s">
        <v>28</v>
      </c>
      <c r="C574" t="s">
        <v>36</v>
      </c>
      <c r="D574">
        <v>357349</v>
      </c>
      <c r="E574" t="s">
        <v>75</v>
      </c>
      <c r="F574" t="s">
        <v>80</v>
      </c>
      <c r="G574">
        <f>[1]!SNLData(227539,$B574,$D574,$E574,$F574,,"Options:Curr=USD,Mag=Standard,ConvMethod=R")</f>
        <v>472.46</v>
      </c>
    </row>
    <row r="575" spans="1:7" x14ac:dyDescent="0.3">
      <c r="A575" t="s">
        <v>11</v>
      </c>
      <c r="B575" t="s">
        <v>28</v>
      </c>
      <c r="C575" t="s">
        <v>36</v>
      </c>
      <c r="D575">
        <v>357349</v>
      </c>
      <c r="E575" t="s">
        <v>76</v>
      </c>
      <c r="F575" t="s">
        <v>80</v>
      </c>
      <c r="G575">
        <f>[1]!SNLData(227539,$B575,$D575,$E575,$F575,,"Options:Curr=USD,Mag=Standard,ConvMethod=R")</f>
        <v>470.25</v>
      </c>
    </row>
    <row r="576" spans="1:7" x14ac:dyDescent="0.3">
      <c r="A576" t="s">
        <v>11</v>
      </c>
      <c r="B576" t="s">
        <v>28</v>
      </c>
      <c r="C576" t="s">
        <v>36</v>
      </c>
      <c r="D576">
        <v>357349</v>
      </c>
      <c r="E576" t="s">
        <v>9</v>
      </c>
      <c r="F576" t="s">
        <v>80</v>
      </c>
      <c r="G576">
        <f>[1]!SNLData(227539,$B576,$D576,$E576,$F576,,"Options:Curr=USD,Mag=Standard,ConvMethod=R")</f>
        <v>403.46</v>
      </c>
    </row>
    <row r="577" spans="1:7" x14ac:dyDescent="0.3">
      <c r="A577" t="s">
        <v>11</v>
      </c>
      <c r="B577" t="s">
        <v>28</v>
      </c>
      <c r="C577" t="s">
        <v>36</v>
      </c>
      <c r="D577">
        <v>357349</v>
      </c>
      <c r="E577" t="s">
        <v>77</v>
      </c>
      <c r="F577" t="s">
        <v>80</v>
      </c>
      <c r="G577">
        <f>[1]!SNLData(227539,$B577,$D577,$E577,$F577,,"Options:Curr=USD,Mag=Standard,ConvMethod=R")</f>
        <v>455.31</v>
      </c>
    </row>
    <row r="578" spans="1:7" x14ac:dyDescent="0.3">
      <c r="A578" t="s">
        <v>11</v>
      </c>
      <c r="B578" t="s">
        <v>28</v>
      </c>
      <c r="C578" t="s">
        <v>36</v>
      </c>
      <c r="D578">
        <v>357349</v>
      </c>
      <c r="E578" t="s">
        <v>78</v>
      </c>
      <c r="F578" t="s">
        <v>80</v>
      </c>
      <c r="G578">
        <f>[1]!SNLData(227539,$B578,$D578,$E578,$F578,,"Options:Curr=USD,Mag=Standard,ConvMethod=R")</f>
        <v>522.25</v>
      </c>
    </row>
    <row r="579" spans="1:7" x14ac:dyDescent="0.3">
      <c r="A579" t="s">
        <v>11</v>
      </c>
      <c r="B579" t="s">
        <v>28</v>
      </c>
      <c r="C579" t="s">
        <v>36</v>
      </c>
      <c r="D579">
        <v>357349</v>
      </c>
      <c r="E579" t="s">
        <v>10</v>
      </c>
      <c r="F579" t="s">
        <v>80</v>
      </c>
      <c r="G579">
        <f>[1]!SNLData(227539,$B579,$D579,$E579,$F579,,"Options:Curr=USD,Mag=Standard,ConvMethod=R")</f>
        <v>490.57</v>
      </c>
    </row>
    <row r="580" spans="1:7" x14ac:dyDescent="0.3">
      <c r="A580" t="s">
        <v>11</v>
      </c>
      <c r="B580" t="s">
        <v>28</v>
      </c>
      <c r="C580" t="s">
        <v>37</v>
      </c>
      <c r="D580">
        <v>357348</v>
      </c>
      <c r="E580" t="s">
        <v>6</v>
      </c>
      <c r="F580" t="s">
        <v>80</v>
      </c>
      <c r="G580">
        <f>[1]!SNLData(227539,$B580,$D580,$E580,$F580,,"Options:Curr=USD,Mag=Standard,ConvMethod=R")</f>
        <v>215.35</v>
      </c>
    </row>
    <row r="581" spans="1:7" x14ac:dyDescent="0.3">
      <c r="A581" t="s">
        <v>11</v>
      </c>
      <c r="B581" t="s">
        <v>28</v>
      </c>
      <c r="C581" t="s">
        <v>37</v>
      </c>
      <c r="D581">
        <v>357348</v>
      </c>
      <c r="E581" t="s">
        <v>50</v>
      </c>
      <c r="F581" t="s">
        <v>80</v>
      </c>
      <c r="G581">
        <f>[1]!SNLData(227539,$B581,$D581,$E581,$F581,,"Options:Curr=USD,Mag=Standard,ConvMethod=R")</f>
        <v>201.67</v>
      </c>
    </row>
    <row r="582" spans="1:7" x14ac:dyDescent="0.3">
      <c r="A582" t="s">
        <v>11</v>
      </c>
      <c r="B582" t="s">
        <v>28</v>
      </c>
      <c r="C582" t="s">
        <v>37</v>
      </c>
      <c r="D582">
        <v>357348</v>
      </c>
      <c r="E582" t="s">
        <v>51</v>
      </c>
      <c r="F582" t="s">
        <v>80</v>
      </c>
      <c r="G582">
        <f>[1]!SNLData(227539,$B582,$D582,$E582,$F582,,"Options:Curr=USD,Mag=Standard,ConvMethod=R")</f>
        <v>212.7</v>
      </c>
    </row>
    <row r="583" spans="1:7" x14ac:dyDescent="0.3">
      <c r="A583" t="s">
        <v>11</v>
      </c>
      <c r="B583" t="s">
        <v>28</v>
      </c>
      <c r="C583" t="s">
        <v>37</v>
      </c>
      <c r="D583">
        <v>357348</v>
      </c>
      <c r="E583" t="s">
        <v>52</v>
      </c>
      <c r="F583" t="s">
        <v>80</v>
      </c>
      <c r="G583">
        <f>[1]!SNLData(227539,$B583,$D583,$E583,$F583,,"Options:Curr=USD,Mag=Standard,ConvMethod=R")</f>
        <v>202.96</v>
      </c>
    </row>
    <row r="584" spans="1:7" x14ac:dyDescent="0.3">
      <c r="A584" t="s">
        <v>11</v>
      </c>
      <c r="B584" t="s">
        <v>28</v>
      </c>
      <c r="C584" t="s">
        <v>37</v>
      </c>
      <c r="D584">
        <v>357348</v>
      </c>
      <c r="E584" t="s">
        <v>53</v>
      </c>
      <c r="F584" t="s">
        <v>80</v>
      </c>
      <c r="G584">
        <f>[1]!SNLData(227539,$B584,$D584,$E584,$F584,,"Options:Curr=USD,Mag=Standard,ConvMethod=R")</f>
        <v>224.14</v>
      </c>
    </row>
    <row r="585" spans="1:7" x14ac:dyDescent="0.3">
      <c r="A585" t="s">
        <v>11</v>
      </c>
      <c r="B585" t="s">
        <v>28</v>
      </c>
      <c r="C585" t="s">
        <v>37</v>
      </c>
      <c r="D585">
        <v>357348</v>
      </c>
      <c r="E585" t="s">
        <v>54</v>
      </c>
      <c r="F585" t="s">
        <v>80</v>
      </c>
      <c r="G585">
        <f>[1]!SNLData(227539,$B585,$D585,$E585,$F585,,"Options:Curr=USD,Mag=Standard,ConvMethod=R")</f>
        <v>261.32</v>
      </c>
    </row>
    <row r="586" spans="1:7" x14ac:dyDescent="0.3">
      <c r="A586" t="s">
        <v>11</v>
      </c>
      <c r="B586" t="s">
        <v>28</v>
      </c>
      <c r="C586" t="s">
        <v>37</v>
      </c>
      <c r="D586">
        <v>357348</v>
      </c>
      <c r="E586" t="s">
        <v>55</v>
      </c>
      <c r="F586" t="s">
        <v>80</v>
      </c>
      <c r="G586">
        <f>[1]!SNLData(227539,$B586,$D586,$E586,$F586,,"Options:Curr=USD,Mag=Standard,ConvMethod=R")</f>
        <v>282.48</v>
      </c>
    </row>
    <row r="587" spans="1:7" x14ac:dyDescent="0.3">
      <c r="A587" t="s">
        <v>11</v>
      </c>
      <c r="B587" t="s">
        <v>28</v>
      </c>
      <c r="C587" t="s">
        <v>37</v>
      </c>
      <c r="D587">
        <v>357348</v>
      </c>
      <c r="E587" t="s">
        <v>56</v>
      </c>
      <c r="F587" t="s">
        <v>80</v>
      </c>
      <c r="G587">
        <f>[1]!SNLData(227539,$B587,$D587,$E587,$F587,,"Options:Curr=USD,Mag=Standard,ConvMethod=R")</f>
        <v>301.74</v>
      </c>
    </row>
    <row r="588" spans="1:7" x14ac:dyDescent="0.3">
      <c r="A588" t="s">
        <v>11</v>
      </c>
      <c r="B588" t="s">
        <v>28</v>
      </c>
      <c r="C588" t="s">
        <v>37</v>
      </c>
      <c r="D588">
        <v>357348</v>
      </c>
      <c r="E588" t="s">
        <v>57</v>
      </c>
      <c r="F588" t="s">
        <v>80</v>
      </c>
      <c r="G588">
        <f>[1]!SNLData(227539,$B588,$D588,$E588,$F588,,"Options:Curr=USD,Mag=Standard,ConvMethod=R")</f>
        <v>307.85000000000002</v>
      </c>
    </row>
    <row r="589" spans="1:7" x14ac:dyDescent="0.3">
      <c r="A589" t="s">
        <v>11</v>
      </c>
      <c r="B589" t="s">
        <v>28</v>
      </c>
      <c r="C589" t="s">
        <v>37</v>
      </c>
      <c r="D589">
        <v>357348</v>
      </c>
      <c r="E589" t="s">
        <v>58</v>
      </c>
      <c r="F589" t="s">
        <v>80</v>
      </c>
      <c r="G589">
        <f>[1]!SNLData(227539,$B589,$D589,$E589,$F589,,"Options:Curr=USD,Mag=Standard,ConvMethod=R")</f>
        <v>323.20999999999998</v>
      </c>
    </row>
    <row r="590" spans="1:7" x14ac:dyDescent="0.3">
      <c r="A590" t="s">
        <v>11</v>
      </c>
      <c r="B590" t="s">
        <v>28</v>
      </c>
      <c r="C590" t="s">
        <v>37</v>
      </c>
      <c r="D590">
        <v>357348</v>
      </c>
      <c r="E590" t="s">
        <v>7</v>
      </c>
      <c r="F590" t="s">
        <v>80</v>
      </c>
      <c r="G590">
        <f>[1]!SNLData(227539,$B590,$D590,$E590,$F590,,"Options:Curr=USD,Mag=Standard,ConvMethod=R")</f>
        <v>342.87</v>
      </c>
    </row>
    <row r="591" spans="1:7" x14ac:dyDescent="0.3">
      <c r="A591" t="s">
        <v>11</v>
      </c>
      <c r="B591" t="s">
        <v>28</v>
      </c>
      <c r="C591" t="s">
        <v>37</v>
      </c>
      <c r="D591">
        <v>357348</v>
      </c>
      <c r="E591" t="s">
        <v>59</v>
      </c>
      <c r="F591" t="s">
        <v>80</v>
      </c>
      <c r="G591">
        <f>[1]!SNLData(227539,$B591,$D591,$E591,$F591,,"Options:Curr=USD,Mag=Standard,ConvMethod=R")</f>
        <v>344.54</v>
      </c>
    </row>
    <row r="592" spans="1:7" x14ac:dyDescent="0.3">
      <c r="A592" t="s">
        <v>11</v>
      </c>
      <c r="B592" t="s">
        <v>28</v>
      </c>
      <c r="C592" t="s">
        <v>37</v>
      </c>
      <c r="D592">
        <v>357348</v>
      </c>
      <c r="E592" t="s">
        <v>60</v>
      </c>
      <c r="F592" t="s">
        <v>80</v>
      </c>
      <c r="G592">
        <f>[1]!SNLData(227539,$B592,$D592,$E592,$F592,,"Options:Curr=USD,Mag=Standard,ConvMethod=R")</f>
        <v>363.29</v>
      </c>
    </row>
    <row r="593" spans="1:7" x14ac:dyDescent="0.3">
      <c r="A593" t="s">
        <v>11</v>
      </c>
      <c r="B593" t="s">
        <v>28</v>
      </c>
      <c r="C593" t="s">
        <v>37</v>
      </c>
      <c r="D593">
        <v>357348</v>
      </c>
      <c r="E593" t="s">
        <v>61</v>
      </c>
      <c r="F593" t="s">
        <v>80</v>
      </c>
      <c r="G593">
        <f>[1]!SNLData(227539,$B593,$D593,$E593,$F593,,"Options:Curr=USD,Mag=Standard,ConvMethod=R")</f>
        <v>400.78</v>
      </c>
    </row>
    <row r="594" spans="1:7" x14ac:dyDescent="0.3">
      <c r="A594" t="s">
        <v>11</v>
      </c>
      <c r="B594" t="s">
        <v>28</v>
      </c>
      <c r="C594" t="s">
        <v>37</v>
      </c>
      <c r="D594">
        <v>357348</v>
      </c>
      <c r="E594" t="s">
        <v>62</v>
      </c>
      <c r="F594" t="s">
        <v>80</v>
      </c>
      <c r="G594">
        <f>[1]!SNLData(227539,$B594,$D594,$E594,$F594,,"Options:Curr=USD,Mag=Standard,ConvMethod=R")</f>
        <v>473.32</v>
      </c>
    </row>
    <row r="595" spans="1:7" x14ac:dyDescent="0.3">
      <c r="A595" t="s">
        <v>11</v>
      </c>
      <c r="B595" t="s">
        <v>28</v>
      </c>
      <c r="C595" t="s">
        <v>37</v>
      </c>
      <c r="D595">
        <v>357348</v>
      </c>
      <c r="E595" t="s">
        <v>63</v>
      </c>
      <c r="F595" t="s">
        <v>80</v>
      </c>
      <c r="G595">
        <f>[1]!SNLData(227539,$B595,$D595,$E595,$F595,,"Options:Curr=USD,Mag=Standard,ConvMethod=R")</f>
        <v>520.61</v>
      </c>
    </row>
    <row r="596" spans="1:7" x14ac:dyDescent="0.3">
      <c r="A596" t="s">
        <v>11</v>
      </c>
      <c r="B596" t="s">
        <v>28</v>
      </c>
      <c r="C596" t="s">
        <v>37</v>
      </c>
      <c r="D596">
        <v>357348</v>
      </c>
      <c r="E596" t="s">
        <v>64</v>
      </c>
      <c r="F596" t="s">
        <v>80</v>
      </c>
      <c r="G596">
        <f>[1]!SNLData(227539,$B596,$D596,$E596,$F596,,"Options:Curr=USD,Mag=Standard,ConvMethod=R")</f>
        <v>604.26</v>
      </c>
    </row>
    <row r="597" spans="1:7" x14ac:dyDescent="0.3">
      <c r="A597" t="s">
        <v>11</v>
      </c>
      <c r="B597" t="s">
        <v>28</v>
      </c>
      <c r="C597" t="s">
        <v>37</v>
      </c>
      <c r="D597">
        <v>357348</v>
      </c>
      <c r="E597" t="s">
        <v>65</v>
      </c>
      <c r="F597" t="s">
        <v>80</v>
      </c>
      <c r="G597">
        <f>[1]!SNLData(227539,$B597,$D597,$E597,$F597,,"Options:Curr=USD,Mag=Standard,ConvMethod=R")</f>
        <v>633.59</v>
      </c>
    </row>
    <row r="598" spans="1:7" x14ac:dyDescent="0.3">
      <c r="A598" t="s">
        <v>11</v>
      </c>
      <c r="B598" t="s">
        <v>28</v>
      </c>
      <c r="C598" t="s">
        <v>37</v>
      </c>
      <c r="D598">
        <v>357348</v>
      </c>
      <c r="E598" t="s">
        <v>66</v>
      </c>
      <c r="F598" t="s">
        <v>80</v>
      </c>
      <c r="G598">
        <f>[1]!SNLData(227539,$B598,$D598,$E598,$F598,,"Options:Curr=USD,Mag=Standard,ConvMethod=R")</f>
        <v>647.91999999999996</v>
      </c>
    </row>
    <row r="599" spans="1:7" x14ac:dyDescent="0.3">
      <c r="A599" t="s">
        <v>11</v>
      </c>
      <c r="B599" t="s">
        <v>28</v>
      </c>
      <c r="C599" t="s">
        <v>37</v>
      </c>
      <c r="D599">
        <v>357348</v>
      </c>
      <c r="E599" t="s">
        <v>67</v>
      </c>
      <c r="F599" t="s">
        <v>80</v>
      </c>
      <c r="G599">
        <f>[1]!SNLData(227539,$B599,$D599,$E599,$F599,,"Options:Curr=USD,Mag=Standard,ConvMethod=R")</f>
        <v>496.17</v>
      </c>
    </row>
    <row r="600" spans="1:7" x14ac:dyDescent="0.3">
      <c r="A600" t="s">
        <v>11</v>
      </c>
      <c r="B600" t="s">
        <v>28</v>
      </c>
      <c r="C600" t="s">
        <v>37</v>
      </c>
      <c r="D600">
        <v>357348</v>
      </c>
      <c r="E600" t="s">
        <v>8</v>
      </c>
      <c r="F600" t="s">
        <v>80</v>
      </c>
      <c r="G600">
        <f>[1]!SNLData(227539,$B600,$D600,$E600,$F600,,"Options:Curr=USD,Mag=Standard,ConvMethod=R")</f>
        <v>565.04999999999995</v>
      </c>
    </row>
    <row r="601" spans="1:7" x14ac:dyDescent="0.3">
      <c r="A601" t="s">
        <v>11</v>
      </c>
      <c r="B601" t="s">
        <v>28</v>
      </c>
      <c r="C601" t="s">
        <v>37</v>
      </c>
      <c r="D601">
        <v>357348</v>
      </c>
      <c r="E601" t="s">
        <v>68</v>
      </c>
      <c r="F601" t="s">
        <v>80</v>
      </c>
      <c r="G601">
        <f>[1]!SNLData(227539,$B601,$D601,$E601,$F601,,"Options:Curr=USD,Mag=Standard,ConvMethod=R")</f>
        <v>651.54999999999995</v>
      </c>
    </row>
    <row r="602" spans="1:7" x14ac:dyDescent="0.3">
      <c r="A602" t="s">
        <v>11</v>
      </c>
      <c r="B602" t="s">
        <v>28</v>
      </c>
      <c r="C602" t="s">
        <v>37</v>
      </c>
      <c r="D602">
        <v>357348</v>
      </c>
      <c r="E602" t="s">
        <v>69</v>
      </c>
      <c r="F602" t="s">
        <v>80</v>
      </c>
      <c r="G602">
        <f>[1]!SNLData(227539,$B602,$D602,$E602,$F602,,"Options:Curr=USD,Mag=Standard,ConvMethod=R")</f>
        <v>649.29</v>
      </c>
    </row>
    <row r="603" spans="1:7" x14ac:dyDescent="0.3">
      <c r="A603" t="s">
        <v>11</v>
      </c>
      <c r="B603" t="s">
        <v>28</v>
      </c>
      <c r="C603" t="s">
        <v>37</v>
      </c>
      <c r="D603">
        <v>357348</v>
      </c>
      <c r="E603" t="s">
        <v>70</v>
      </c>
      <c r="F603" t="s">
        <v>80</v>
      </c>
      <c r="G603">
        <f>[1]!SNLData(227539,$B603,$D603,$E603,$F603,,"Options:Curr=USD,Mag=Standard,ConvMethod=R")</f>
        <v>664.46</v>
      </c>
    </row>
    <row r="604" spans="1:7" x14ac:dyDescent="0.3">
      <c r="A604" t="s">
        <v>11</v>
      </c>
      <c r="B604" t="s">
        <v>28</v>
      </c>
      <c r="C604" t="s">
        <v>37</v>
      </c>
      <c r="D604">
        <v>357348</v>
      </c>
      <c r="E604" t="s">
        <v>71</v>
      </c>
      <c r="F604" t="s">
        <v>80</v>
      </c>
      <c r="G604">
        <f>[1]!SNLData(227539,$B604,$D604,$E604,$F604,,"Options:Curr=USD,Mag=Standard,ConvMethod=R")</f>
        <v>691.36</v>
      </c>
    </row>
    <row r="605" spans="1:7" x14ac:dyDescent="0.3">
      <c r="A605" t="s">
        <v>11</v>
      </c>
      <c r="B605" t="s">
        <v>28</v>
      </c>
      <c r="C605" t="s">
        <v>37</v>
      </c>
      <c r="D605">
        <v>357348</v>
      </c>
      <c r="E605" t="s">
        <v>72</v>
      </c>
      <c r="F605" t="s">
        <v>80</v>
      </c>
      <c r="G605">
        <f>[1]!SNLData(227539,$B605,$D605,$E605,$F605,,"Options:Curr=USD,Mag=Standard,ConvMethod=R")</f>
        <v>620.54999999999995</v>
      </c>
    </row>
    <row r="606" spans="1:7" x14ac:dyDescent="0.3">
      <c r="A606" t="s">
        <v>11</v>
      </c>
      <c r="B606" t="s">
        <v>28</v>
      </c>
      <c r="C606" t="s">
        <v>37</v>
      </c>
      <c r="D606">
        <v>357348</v>
      </c>
      <c r="E606" t="s">
        <v>73</v>
      </c>
      <c r="F606" t="s">
        <v>80</v>
      </c>
      <c r="G606">
        <f>[1]!SNLData(227539,$B606,$D606,$E606,$F606,,"Options:Curr=USD,Mag=Standard,ConvMethod=R")</f>
        <v>592.76</v>
      </c>
    </row>
    <row r="607" spans="1:7" x14ac:dyDescent="0.3">
      <c r="A607" t="s">
        <v>11</v>
      </c>
      <c r="B607" t="s">
        <v>28</v>
      </c>
      <c r="C607" t="s">
        <v>37</v>
      </c>
      <c r="D607">
        <v>357348</v>
      </c>
      <c r="E607" t="s">
        <v>74</v>
      </c>
      <c r="F607" t="s">
        <v>80</v>
      </c>
      <c r="G607">
        <f>[1]!SNLData(227539,$B607,$D607,$E607,$F607,,"Options:Curr=USD,Mag=Standard,ConvMethod=R")</f>
        <v>618.02</v>
      </c>
    </row>
    <row r="608" spans="1:7" x14ac:dyDescent="0.3">
      <c r="A608" t="s">
        <v>11</v>
      </c>
      <c r="B608" t="s">
        <v>28</v>
      </c>
      <c r="C608" t="s">
        <v>37</v>
      </c>
      <c r="D608">
        <v>357348</v>
      </c>
      <c r="E608" t="s">
        <v>75</v>
      </c>
      <c r="F608" t="s">
        <v>80</v>
      </c>
      <c r="G608">
        <f>[1]!SNLData(227539,$B608,$D608,$E608,$F608,,"Options:Curr=USD,Mag=Standard,ConvMethod=R")</f>
        <v>660.96</v>
      </c>
    </row>
    <row r="609" spans="1:7" x14ac:dyDescent="0.3">
      <c r="A609" t="s">
        <v>11</v>
      </c>
      <c r="B609" t="s">
        <v>28</v>
      </c>
      <c r="C609" t="s">
        <v>37</v>
      </c>
      <c r="D609">
        <v>357348</v>
      </c>
      <c r="E609" t="s">
        <v>76</v>
      </c>
      <c r="F609" t="s">
        <v>80</v>
      </c>
      <c r="G609">
        <f>[1]!SNLData(227539,$B609,$D609,$E609,$F609,,"Options:Curr=USD,Mag=Standard,ConvMethod=R")</f>
        <v>655.68</v>
      </c>
    </row>
    <row r="610" spans="1:7" x14ac:dyDescent="0.3">
      <c r="A610" t="s">
        <v>11</v>
      </c>
      <c r="B610" t="s">
        <v>28</v>
      </c>
      <c r="C610" t="s">
        <v>37</v>
      </c>
      <c r="D610">
        <v>357348</v>
      </c>
      <c r="E610" t="s">
        <v>9</v>
      </c>
      <c r="F610" t="s">
        <v>80</v>
      </c>
      <c r="G610">
        <f>[1]!SNLData(227539,$B610,$D610,$E610,$F610,,"Options:Curr=USD,Mag=Standard,ConvMethod=R")</f>
        <v>568.34</v>
      </c>
    </row>
    <row r="611" spans="1:7" x14ac:dyDescent="0.3">
      <c r="A611" t="s">
        <v>11</v>
      </c>
      <c r="B611" t="s">
        <v>28</v>
      </c>
      <c r="C611" t="s">
        <v>37</v>
      </c>
      <c r="D611">
        <v>357348</v>
      </c>
      <c r="E611" t="s">
        <v>77</v>
      </c>
      <c r="F611" t="s">
        <v>80</v>
      </c>
      <c r="G611">
        <f>[1]!SNLData(227539,$B611,$D611,$E611,$F611,,"Options:Curr=USD,Mag=Standard,ConvMethod=R")</f>
        <v>679.92</v>
      </c>
    </row>
    <row r="612" spans="1:7" x14ac:dyDescent="0.3">
      <c r="A612" t="s">
        <v>11</v>
      </c>
      <c r="B612" t="s">
        <v>28</v>
      </c>
      <c r="C612" t="s">
        <v>37</v>
      </c>
      <c r="D612">
        <v>357348</v>
      </c>
      <c r="E612" t="s">
        <v>78</v>
      </c>
      <c r="F612" t="s">
        <v>80</v>
      </c>
      <c r="G612">
        <f>[1]!SNLData(227539,$B612,$D612,$E612,$F612,,"Options:Curr=USD,Mag=Standard,ConvMethod=R")</f>
        <v>793.85</v>
      </c>
    </row>
    <row r="613" spans="1:7" x14ac:dyDescent="0.3">
      <c r="A613" t="s">
        <v>11</v>
      </c>
      <c r="B613" t="s">
        <v>28</v>
      </c>
      <c r="C613" t="s">
        <v>37</v>
      </c>
      <c r="D613">
        <v>357348</v>
      </c>
      <c r="E613" t="s">
        <v>10</v>
      </c>
      <c r="F613" t="s">
        <v>80</v>
      </c>
      <c r="G613">
        <f>[1]!SNLData(227539,$B613,$D613,$E613,$F613,,"Options:Curr=USD,Mag=Standard,ConvMethod=R")</f>
        <v>722.46</v>
      </c>
    </row>
    <row r="614" spans="1:7" x14ac:dyDescent="0.3">
      <c r="A614" t="s">
        <v>11</v>
      </c>
      <c r="B614" t="s">
        <v>28</v>
      </c>
      <c r="C614" t="s">
        <v>38</v>
      </c>
      <c r="D614">
        <v>357308</v>
      </c>
      <c r="E614" t="s">
        <v>6</v>
      </c>
      <c r="F614" t="s">
        <v>80</v>
      </c>
      <c r="G614">
        <f>[1]!SNLData(227539,$B614,$D614,$E614,$F614,,"Options:Curr=USD,Mag=Standard,ConvMethod=R")</f>
        <v>1191.0899999999999</v>
      </c>
    </row>
    <row r="615" spans="1:7" x14ac:dyDescent="0.3">
      <c r="A615" t="s">
        <v>11</v>
      </c>
      <c r="B615" t="s">
        <v>28</v>
      </c>
      <c r="C615" t="s">
        <v>38</v>
      </c>
      <c r="D615">
        <v>357308</v>
      </c>
      <c r="E615" t="s">
        <v>50</v>
      </c>
      <c r="F615" t="s">
        <v>80</v>
      </c>
      <c r="G615">
        <f>[1]!SNLData(227539,$B615,$D615,$E615,$F615,,"Options:Curr=USD,Mag=Standard,ConvMethod=R")</f>
        <v>1244.9100000000001</v>
      </c>
    </row>
    <row r="616" spans="1:7" x14ac:dyDescent="0.3">
      <c r="A616" t="s">
        <v>11</v>
      </c>
      <c r="B616" t="s">
        <v>28</v>
      </c>
      <c r="C616" t="s">
        <v>38</v>
      </c>
      <c r="D616">
        <v>357308</v>
      </c>
      <c r="E616" t="s">
        <v>51</v>
      </c>
      <c r="F616" t="s">
        <v>80</v>
      </c>
      <c r="G616">
        <f>[1]!SNLData(227539,$B616,$D616,$E616,$F616,,"Options:Curr=USD,Mag=Standard,ConvMethod=R")</f>
        <v>1282.74</v>
      </c>
    </row>
    <row r="617" spans="1:7" x14ac:dyDescent="0.3">
      <c r="A617" t="s">
        <v>11</v>
      </c>
      <c r="B617" t="s">
        <v>28</v>
      </c>
      <c r="C617" t="s">
        <v>38</v>
      </c>
      <c r="D617">
        <v>357308</v>
      </c>
      <c r="E617" t="s">
        <v>52</v>
      </c>
      <c r="F617" t="s">
        <v>80</v>
      </c>
      <c r="G617">
        <f>[1]!SNLData(227539,$B617,$D617,$E617,$F617,,"Options:Curr=USD,Mag=Standard,ConvMethod=R")</f>
        <v>1154.6300000000001</v>
      </c>
    </row>
    <row r="618" spans="1:7" x14ac:dyDescent="0.3">
      <c r="A618" t="s">
        <v>11</v>
      </c>
      <c r="B618" t="s">
        <v>28</v>
      </c>
      <c r="C618" t="s">
        <v>38</v>
      </c>
      <c r="D618">
        <v>357308</v>
      </c>
      <c r="E618" t="s">
        <v>53</v>
      </c>
      <c r="F618" t="s">
        <v>80</v>
      </c>
      <c r="G618">
        <f>[1]!SNLData(227539,$B618,$D618,$E618,$F618,,"Options:Curr=USD,Mag=Standard,ConvMethod=R")</f>
        <v>1240.83</v>
      </c>
    </row>
    <row r="619" spans="1:7" x14ac:dyDescent="0.3">
      <c r="A619" t="s">
        <v>11</v>
      </c>
      <c r="B619" t="s">
        <v>28</v>
      </c>
      <c r="C619" t="s">
        <v>38</v>
      </c>
      <c r="D619">
        <v>357308</v>
      </c>
      <c r="E619" t="s">
        <v>54</v>
      </c>
      <c r="F619" t="s">
        <v>80</v>
      </c>
      <c r="G619">
        <f>[1]!SNLData(227539,$B619,$D619,$E619,$F619,,"Options:Curr=USD,Mag=Standard,ConvMethod=R")</f>
        <v>1344.31</v>
      </c>
    </row>
    <row r="620" spans="1:7" x14ac:dyDescent="0.3">
      <c r="A620" t="s">
        <v>11</v>
      </c>
      <c r="B620" t="s">
        <v>28</v>
      </c>
      <c r="C620" t="s">
        <v>38</v>
      </c>
      <c r="D620">
        <v>357308</v>
      </c>
      <c r="E620" t="s">
        <v>55</v>
      </c>
      <c r="F620" t="s">
        <v>80</v>
      </c>
      <c r="G620">
        <f>[1]!SNLData(227539,$B620,$D620,$E620,$F620,,"Options:Curr=USD,Mag=Standard,ConvMethod=R")</f>
        <v>1419.74</v>
      </c>
    </row>
    <row r="621" spans="1:7" x14ac:dyDescent="0.3">
      <c r="A621" t="s">
        <v>11</v>
      </c>
      <c r="B621" t="s">
        <v>28</v>
      </c>
      <c r="C621" t="s">
        <v>38</v>
      </c>
      <c r="D621">
        <v>357308</v>
      </c>
      <c r="E621" t="s">
        <v>56</v>
      </c>
      <c r="F621" t="s">
        <v>80</v>
      </c>
      <c r="G621">
        <f>[1]!SNLData(227539,$B621,$D621,$E621,$F621,,"Options:Curr=USD,Mag=Standard,ConvMethod=R")</f>
        <v>1560.82</v>
      </c>
    </row>
    <row r="622" spans="1:7" x14ac:dyDescent="0.3">
      <c r="A622" t="s">
        <v>11</v>
      </c>
      <c r="B622" t="s">
        <v>28</v>
      </c>
      <c r="C622" t="s">
        <v>38</v>
      </c>
      <c r="D622">
        <v>357308</v>
      </c>
      <c r="E622" t="s">
        <v>57</v>
      </c>
      <c r="F622" t="s">
        <v>80</v>
      </c>
      <c r="G622">
        <f>[1]!SNLData(227539,$B622,$D622,$E622,$F622,,"Options:Curr=USD,Mag=Standard,ConvMethod=R")</f>
        <v>1653.63</v>
      </c>
    </row>
    <row r="623" spans="1:7" x14ac:dyDescent="0.3">
      <c r="A623" t="s">
        <v>11</v>
      </c>
      <c r="B623" t="s">
        <v>28</v>
      </c>
      <c r="C623" t="s">
        <v>38</v>
      </c>
      <c r="D623">
        <v>357308</v>
      </c>
      <c r="E623" t="s">
        <v>58</v>
      </c>
      <c r="F623" t="s">
        <v>80</v>
      </c>
      <c r="G623">
        <f>[1]!SNLData(227539,$B623,$D623,$E623,$F623,,"Options:Curr=USD,Mag=Standard,ConvMethod=R")</f>
        <v>1687.95</v>
      </c>
    </row>
    <row r="624" spans="1:7" x14ac:dyDescent="0.3">
      <c r="A624" t="s">
        <v>11</v>
      </c>
      <c r="B624" t="s">
        <v>28</v>
      </c>
      <c r="C624" t="s">
        <v>38</v>
      </c>
      <c r="D624">
        <v>357308</v>
      </c>
      <c r="E624" t="s">
        <v>7</v>
      </c>
      <c r="F624" t="s">
        <v>80</v>
      </c>
      <c r="G624">
        <f>[1]!SNLData(227539,$B624,$D624,$E624,$F624,,"Options:Curr=USD,Mag=Standard,ConvMethod=R")</f>
        <v>1665.46</v>
      </c>
    </row>
    <row r="625" spans="1:7" x14ac:dyDescent="0.3">
      <c r="A625" t="s">
        <v>11</v>
      </c>
      <c r="B625" t="s">
        <v>28</v>
      </c>
      <c r="C625" t="s">
        <v>38</v>
      </c>
      <c r="D625">
        <v>357308</v>
      </c>
      <c r="E625" t="s">
        <v>59</v>
      </c>
      <c r="F625" t="s">
        <v>80</v>
      </c>
      <c r="G625">
        <f>[1]!SNLData(227539,$B625,$D625,$E625,$F625,,"Options:Curr=USD,Mag=Standard,ConvMethod=R")</f>
        <v>1649.93</v>
      </c>
    </row>
    <row r="626" spans="1:7" x14ac:dyDescent="0.3">
      <c r="A626" t="s">
        <v>11</v>
      </c>
      <c r="B626" t="s">
        <v>28</v>
      </c>
      <c r="C626" t="s">
        <v>38</v>
      </c>
      <c r="D626">
        <v>357308</v>
      </c>
      <c r="E626" t="s">
        <v>60</v>
      </c>
      <c r="F626" t="s">
        <v>80</v>
      </c>
      <c r="G626">
        <f>[1]!SNLData(227539,$B626,$D626,$E626,$F626,,"Options:Curr=USD,Mag=Standard,ConvMethod=R")</f>
        <v>1785.67</v>
      </c>
    </row>
    <row r="627" spans="1:7" x14ac:dyDescent="0.3">
      <c r="A627" t="s">
        <v>11</v>
      </c>
      <c r="B627" t="s">
        <v>28</v>
      </c>
      <c r="C627" t="s">
        <v>38</v>
      </c>
      <c r="D627">
        <v>357308</v>
      </c>
      <c r="E627" t="s">
        <v>61</v>
      </c>
      <c r="F627" t="s">
        <v>80</v>
      </c>
      <c r="G627">
        <f>[1]!SNLData(227539,$B627,$D627,$E627,$F627,,"Options:Curr=USD,Mag=Standard,ConvMethod=R")</f>
        <v>2054.52</v>
      </c>
    </row>
    <row r="628" spans="1:7" x14ac:dyDescent="0.3">
      <c r="A628" t="s">
        <v>11</v>
      </c>
      <c r="B628" t="s">
        <v>28</v>
      </c>
      <c r="C628" t="s">
        <v>38</v>
      </c>
      <c r="D628">
        <v>357308</v>
      </c>
      <c r="E628" t="s">
        <v>62</v>
      </c>
      <c r="F628" t="s">
        <v>80</v>
      </c>
      <c r="G628">
        <f>[1]!SNLData(227539,$B628,$D628,$E628,$F628,,"Options:Curr=USD,Mag=Standard,ConvMethod=R")</f>
        <v>2421.61</v>
      </c>
    </row>
    <row r="629" spans="1:7" x14ac:dyDescent="0.3">
      <c r="A629" t="s">
        <v>11</v>
      </c>
      <c r="B629" t="s">
        <v>28</v>
      </c>
      <c r="C629" t="s">
        <v>38</v>
      </c>
      <c r="D629">
        <v>357308</v>
      </c>
      <c r="E629" t="s">
        <v>63</v>
      </c>
      <c r="F629" t="s">
        <v>80</v>
      </c>
      <c r="G629">
        <f>[1]!SNLData(227539,$B629,$D629,$E629,$F629,,"Options:Curr=USD,Mag=Standard,ConvMethod=R")</f>
        <v>2543.19</v>
      </c>
    </row>
    <row r="630" spans="1:7" x14ac:dyDescent="0.3">
      <c r="A630" t="s">
        <v>11</v>
      </c>
      <c r="B630" t="s">
        <v>28</v>
      </c>
      <c r="C630" t="s">
        <v>38</v>
      </c>
      <c r="D630">
        <v>357308</v>
      </c>
      <c r="E630" t="s">
        <v>64</v>
      </c>
      <c r="F630" t="s">
        <v>80</v>
      </c>
      <c r="G630">
        <f>[1]!SNLData(227539,$B630,$D630,$E630,$F630,,"Options:Curr=USD,Mag=Standard,ConvMethod=R")</f>
        <v>2708.51</v>
      </c>
    </row>
    <row r="631" spans="1:7" x14ac:dyDescent="0.3">
      <c r="A631" t="s">
        <v>11</v>
      </c>
      <c r="B631" t="s">
        <v>28</v>
      </c>
      <c r="C631" t="s">
        <v>38</v>
      </c>
      <c r="D631">
        <v>357308</v>
      </c>
      <c r="E631" t="s">
        <v>65</v>
      </c>
      <c r="F631" t="s">
        <v>80</v>
      </c>
      <c r="G631">
        <f>[1]!SNLData(227539,$B631,$D631,$E631,$F631,,"Options:Curr=USD,Mag=Standard,ConvMethod=R")</f>
        <v>3090.69</v>
      </c>
    </row>
    <row r="632" spans="1:7" x14ac:dyDescent="0.3">
      <c r="A632" t="s">
        <v>11</v>
      </c>
      <c r="B632" t="s">
        <v>28</v>
      </c>
      <c r="C632" t="s">
        <v>38</v>
      </c>
      <c r="D632">
        <v>357308</v>
      </c>
      <c r="E632" t="s">
        <v>66</v>
      </c>
      <c r="F632" t="s">
        <v>80</v>
      </c>
      <c r="G632">
        <f>[1]!SNLData(227539,$B632,$D632,$E632,$F632,,"Options:Curr=USD,Mag=Standard,ConvMethod=R")</f>
        <v>2929.59</v>
      </c>
    </row>
    <row r="633" spans="1:7" x14ac:dyDescent="0.3">
      <c r="A633" t="s">
        <v>11</v>
      </c>
      <c r="B633" t="s">
        <v>28</v>
      </c>
      <c r="C633" t="s">
        <v>38</v>
      </c>
      <c r="D633">
        <v>357308</v>
      </c>
      <c r="E633" t="s">
        <v>67</v>
      </c>
      <c r="F633" t="s">
        <v>80</v>
      </c>
      <c r="G633">
        <f>[1]!SNLData(227539,$B633,$D633,$E633,$F633,,"Options:Curr=USD,Mag=Standard,ConvMethod=R")</f>
        <v>2412.77</v>
      </c>
    </row>
    <row r="634" spans="1:7" x14ac:dyDescent="0.3">
      <c r="A634" t="s">
        <v>11</v>
      </c>
      <c r="B634" t="s">
        <v>28</v>
      </c>
      <c r="C634" t="s">
        <v>38</v>
      </c>
      <c r="D634">
        <v>357308</v>
      </c>
      <c r="E634" t="s">
        <v>8</v>
      </c>
      <c r="F634" t="s">
        <v>80</v>
      </c>
      <c r="G634">
        <f>[1]!SNLData(227539,$B634,$D634,$E634,$F634,,"Options:Curr=USD,Mag=Standard,ConvMethod=R")</f>
        <v>2485.48</v>
      </c>
    </row>
    <row r="635" spans="1:7" x14ac:dyDescent="0.3">
      <c r="A635" t="s">
        <v>11</v>
      </c>
      <c r="B635" t="s">
        <v>28</v>
      </c>
      <c r="C635" t="s">
        <v>38</v>
      </c>
      <c r="D635">
        <v>357308</v>
      </c>
      <c r="E635" t="s">
        <v>68</v>
      </c>
      <c r="F635" t="s">
        <v>80</v>
      </c>
      <c r="G635">
        <f>[1]!SNLData(227539,$B635,$D635,$E635,$F635,,"Options:Curr=USD,Mag=Standard,ConvMethod=R")</f>
        <v>2664.71</v>
      </c>
    </row>
    <row r="636" spans="1:7" x14ac:dyDescent="0.3">
      <c r="A636" t="s">
        <v>11</v>
      </c>
      <c r="B636" t="s">
        <v>28</v>
      </c>
      <c r="C636" t="s">
        <v>38</v>
      </c>
      <c r="D636">
        <v>357308</v>
      </c>
      <c r="E636" t="s">
        <v>69</v>
      </c>
      <c r="F636" t="s">
        <v>80</v>
      </c>
      <c r="G636">
        <f>[1]!SNLData(227539,$B636,$D636,$E636,$F636,,"Options:Curr=USD,Mag=Standard,ConvMethod=R")</f>
        <v>2716.27</v>
      </c>
    </row>
    <row r="637" spans="1:7" x14ac:dyDescent="0.3">
      <c r="A637" t="s">
        <v>11</v>
      </c>
      <c r="B637" t="s">
        <v>28</v>
      </c>
      <c r="C637" t="s">
        <v>38</v>
      </c>
      <c r="D637">
        <v>357308</v>
      </c>
      <c r="E637" t="s">
        <v>70</v>
      </c>
      <c r="F637" t="s">
        <v>80</v>
      </c>
      <c r="G637">
        <f>[1]!SNLData(227539,$B637,$D637,$E637,$F637,,"Options:Curr=USD,Mag=Standard,ConvMethod=R")</f>
        <v>2784.55</v>
      </c>
    </row>
    <row r="638" spans="1:7" x14ac:dyDescent="0.3">
      <c r="A638" t="s">
        <v>11</v>
      </c>
      <c r="B638" t="s">
        <v>28</v>
      </c>
      <c r="C638" t="s">
        <v>38</v>
      </c>
      <c r="D638">
        <v>357308</v>
      </c>
      <c r="E638" t="s">
        <v>71</v>
      </c>
      <c r="F638" t="s">
        <v>80</v>
      </c>
      <c r="G638">
        <f>[1]!SNLData(227539,$B638,$D638,$E638,$F638,,"Options:Curr=USD,Mag=Standard,ConvMethod=R")</f>
        <v>3066.12</v>
      </c>
    </row>
    <row r="639" spans="1:7" x14ac:dyDescent="0.3">
      <c r="A639" t="s">
        <v>11</v>
      </c>
      <c r="B639" t="s">
        <v>28</v>
      </c>
      <c r="C639" t="s">
        <v>38</v>
      </c>
      <c r="D639">
        <v>357308</v>
      </c>
      <c r="E639" t="s">
        <v>72</v>
      </c>
      <c r="F639" t="s">
        <v>80</v>
      </c>
      <c r="G639">
        <f>[1]!SNLData(227539,$B639,$D639,$E639,$F639,,"Options:Curr=USD,Mag=Standard,ConvMethod=R")</f>
        <v>2929.24</v>
      </c>
    </row>
    <row r="640" spans="1:7" x14ac:dyDescent="0.3">
      <c r="A640" t="s">
        <v>11</v>
      </c>
      <c r="B640" t="s">
        <v>28</v>
      </c>
      <c r="C640" t="s">
        <v>38</v>
      </c>
      <c r="D640">
        <v>357308</v>
      </c>
      <c r="E640" t="s">
        <v>73</v>
      </c>
      <c r="F640" t="s">
        <v>80</v>
      </c>
      <c r="G640">
        <f>[1]!SNLData(227539,$B640,$D640,$E640,$F640,,"Options:Curr=USD,Mag=Standard,ConvMethod=R")</f>
        <v>2689.11</v>
      </c>
    </row>
    <row r="641" spans="1:7" x14ac:dyDescent="0.3">
      <c r="A641" t="s">
        <v>11</v>
      </c>
      <c r="B641" t="s">
        <v>28</v>
      </c>
      <c r="C641" t="s">
        <v>38</v>
      </c>
      <c r="D641">
        <v>357308</v>
      </c>
      <c r="E641" t="s">
        <v>74</v>
      </c>
      <c r="F641" t="s">
        <v>80</v>
      </c>
      <c r="G641">
        <f>[1]!SNLData(227539,$B641,$D641,$E641,$F641,,"Options:Curr=USD,Mag=Standard,ConvMethod=R")</f>
        <v>2681.27</v>
      </c>
    </row>
    <row r="642" spans="1:7" x14ac:dyDescent="0.3">
      <c r="A642" t="s">
        <v>11</v>
      </c>
      <c r="B642" t="s">
        <v>28</v>
      </c>
      <c r="C642" t="s">
        <v>38</v>
      </c>
      <c r="D642">
        <v>357308</v>
      </c>
      <c r="E642" t="s">
        <v>75</v>
      </c>
      <c r="F642" t="s">
        <v>80</v>
      </c>
      <c r="G642">
        <f>[1]!SNLData(227539,$B642,$D642,$E642,$F642,,"Options:Curr=USD,Mag=Standard,ConvMethod=R")</f>
        <v>2871.43</v>
      </c>
    </row>
    <row r="643" spans="1:7" x14ac:dyDescent="0.3">
      <c r="A643" t="s">
        <v>11</v>
      </c>
      <c r="B643" t="s">
        <v>28</v>
      </c>
      <c r="C643" t="s">
        <v>38</v>
      </c>
      <c r="D643">
        <v>357308</v>
      </c>
      <c r="E643" t="s">
        <v>76</v>
      </c>
      <c r="F643" t="s">
        <v>80</v>
      </c>
      <c r="G643">
        <f>[1]!SNLData(227539,$B643,$D643,$E643,$F643,,"Options:Curr=USD,Mag=Standard,ConvMethod=R")</f>
        <v>2850.9</v>
      </c>
    </row>
    <row r="644" spans="1:7" x14ac:dyDescent="0.3">
      <c r="A644" t="s">
        <v>11</v>
      </c>
      <c r="B644" t="s">
        <v>28</v>
      </c>
      <c r="C644" t="s">
        <v>38</v>
      </c>
      <c r="D644">
        <v>357308</v>
      </c>
      <c r="E644" t="s">
        <v>9</v>
      </c>
      <c r="F644" t="s">
        <v>80</v>
      </c>
      <c r="G644">
        <f>[1]!SNLData(227539,$B644,$D644,$E644,$F644,,"Options:Curr=USD,Mag=Standard,ConvMethod=R")</f>
        <v>2698.75</v>
      </c>
    </row>
    <row r="645" spans="1:7" x14ac:dyDescent="0.3">
      <c r="A645" t="s">
        <v>11</v>
      </c>
      <c r="B645" t="s">
        <v>28</v>
      </c>
      <c r="C645" t="s">
        <v>38</v>
      </c>
      <c r="D645">
        <v>357308</v>
      </c>
      <c r="E645" t="s">
        <v>77</v>
      </c>
      <c r="F645" t="s">
        <v>80</v>
      </c>
      <c r="G645">
        <f>[1]!SNLData(227539,$B645,$D645,$E645,$F645,,"Options:Curr=USD,Mag=Standard,ConvMethod=R")</f>
        <v>3141.67</v>
      </c>
    </row>
    <row r="646" spans="1:7" x14ac:dyDescent="0.3">
      <c r="A646" t="s">
        <v>11</v>
      </c>
      <c r="B646" t="s">
        <v>28</v>
      </c>
      <c r="C646" t="s">
        <v>38</v>
      </c>
      <c r="D646">
        <v>357308</v>
      </c>
      <c r="E646" t="s">
        <v>78</v>
      </c>
      <c r="F646" t="s">
        <v>80</v>
      </c>
      <c r="G646">
        <f>[1]!SNLData(227539,$B646,$D646,$E646,$F646,,"Options:Curr=USD,Mag=Standard,ConvMethod=R")</f>
        <v>3089.13</v>
      </c>
    </row>
    <row r="647" spans="1:7" x14ac:dyDescent="0.3">
      <c r="A647" t="s">
        <v>11</v>
      </c>
      <c r="B647" t="s">
        <v>28</v>
      </c>
      <c r="C647" t="s">
        <v>38</v>
      </c>
      <c r="D647">
        <v>357308</v>
      </c>
      <c r="E647" t="s">
        <v>10</v>
      </c>
      <c r="F647" t="s">
        <v>80</v>
      </c>
      <c r="G647">
        <f>[1]!SNLData(227539,$B647,$D647,$E647,$F647,,"Options:Curr=USD,Mag=Standard,ConvMethod=R")</f>
        <v>3340.12</v>
      </c>
    </row>
    <row r="648" spans="1:7" x14ac:dyDescent="0.3">
      <c r="A648" t="s">
        <v>11</v>
      </c>
      <c r="B648" t="s">
        <v>28</v>
      </c>
      <c r="C648" t="s">
        <v>39</v>
      </c>
      <c r="D648">
        <v>357307</v>
      </c>
      <c r="E648" t="s">
        <v>6</v>
      </c>
      <c r="F648" t="s">
        <v>80</v>
      </c>
      <c r="G648">
        <f>[1]!SNLData(227539,$B648,$D648,$E648,$F648,,"Options:Curr=USD,Mag=Standard,ConvMethod=R")</f>
        <v>20819.52</v>
      </c>
    </row>
    <row r="649" spans="1:7" x14ac:dyDescent="0.3">
      <c r="A649" t="s">
        <v>11</v>
      </c>
      <c r="B649" t="s">
        <v>28</v>
      </c>
      <c r="C649" t="s">
        <v>39</v>
      </c>
      <c r="D649">
        <v>357307</v>
      </c>
      <c r="E649" t="s">
        <v>50</v>
      </c>
      <c r="F649" t="s">
        <v>80</v>
      </c>
      <c r="G649">
        <f>[1]!SNLData(227539,$B649,$D649,$E649,$F649,,"Options:Curr=USD,Mag=Standard,ConvMethod=R")</f>
        <v>21703.69</v>
      </c>
    </row>
    <row r="650" spans="1:7" x14ac:dyDescent="0.3">
      <c r="A650" t="s">
        <v>11</v>
      </c>
      <c r="B650" t="s">
        <v>28</v>
      </c>
      <c r="C650" t="s">
        <v>39</v>
      </c>
      <c r="D650">
        <v>357307</v>
      </c>
      <c r="E650" t="s">
        <v>51</v>
      </c>
      <c r="F650" t="s">
        <v>80</v>
      </c>
      <c r="G650">
        <f>[1]!SNLData(227539,$B650,$D650,$E650,$F650,,"Options:Curr=USD,Mag=Standard,ConvMethod=R")</f>
        <v>22304.99</v>
      </c>
    </row>
    <row r="651" spans="1:7" x14ac:dyDescent="0.3">
      <c r="A651" t="s">
        <v>11</v>
      </c>
      <c r="B651" t="s">
        <v>28</v>
      </c>
      <c r="C651" t="s">
        <v>39</v>
      </c>
      <c r="D651">
        <v>357307</v>
      </c>
      <c r="E651" t="s">
        <v>52</v>
      </c>
      <c r="F651" t="s">
        <v>80</v>
      </c>
      <c r="G651">
        <f>[1]!SNLData(227539,$B651,$D651,$E651,$F651,,"Options:Curr=USD,Mag=Standard,ConvMethod=R")</f>
        <v>20029.099999999999</v>
      </c>
    </row>
    <row r="652" spans="1:7" x14ac:dyDescent="0.3">
      <c r="A652" t="s">
        <v>11</v>
      </c>
      <c r="B652" t="s">
        <v>28</v>
      </c>
      <c r="C652" t="s">
        <v>39</v>
      </c>
      <c r="D652">
        <v>357307</v>
      </c>
      <c r="E652" t="s">
        <v>53</v>
      </c>
      <c r="F652" t="s">
        <v>80</v>
      </c>
      <c r="G652">
        <f>[1]!SNLData(227539,$B652,$D652,$E652,$F652,,"Options:Curr=USD,Mag=Standard,ConvMethod=R")</f>
        <v>21472.959999999999</v>
      </c>
    </row>
    <row r="653" spans="1:7" x14ac:dyDescent="0.3">
      <c r="A653" t="s">
        <v>11</v>
      </c>
      <c r="B653" t="s">
        <v>28</v>
      </c>
      <c r="C653" t="s">
        <v>39</v>
      </c>
      <c r="D653">
        <v>357307</v>
      </c>
      <c r="E653" t="s">
        <v>54</v>
      </c>
      <c r="F653" t="s">
        <v>80</v>
      </c>
      <c r="G653">
        <f>[1]!SNLData(227539,$B653,$D653,$E653,$F653,,"Options:Curr=USD,Mag=Standard,ConvMethod=R")</f>
        <v>23205.58</v>
      </c>
    </row>
    <row r="654" spans="1:7" x14ac:dyDescent="0.3">
      <c r="A654" t="s">
        <v>11</v>
      </c>
      <c r="B654" t="s">
        <v>28</v>
      </c>
      <c r="C654" t="s">
        <v>39</v>
      </c>
      <c r="D654">
        <v>357307</v>
      </c>
      <c r="E654" t="s">
        <v>55</v>
      </c>
      <c r="F654" t="s">
        <v>80</v>
      </c>
      <c r="G654">
        <f>[1]!SNLData(227539,$B654,$D654,$E654,$F654,,"Options:Curr=USD,Mag=Standard,ConvMethod=R")</f>
        <v>24445.119999999999</v>
      </c>
    </row>
    <row r="655" spans="1:7" x14ac:dyDescent="0.3">
      <c r="A655" t="s">
        <v>11</v>
      </c>
      <c r="B655" t="s">
        <v>28</v>
      </c>
      <c r="C655" t="s">
        <v>39</v>
      </c>
      <c r="D655">
        <v>357307</v>
      </c>
      <c r="E655" t="s">
        <v>56</v>
      </c>
      <c r="F655" t="s">
        <v>80</v>
      </c>
      <c r="G655">
        <f>[1]!SNLData(227539,$B655,$D655,$E655,$F655,,"Options:Curr=USD,Mag=Standard,ConvMethod=R")</f>
        <v>26795.09</v>
      </c>
    </row>
    <row r="656" spans="1:7" x14ac:dyDescent="0.3">
      <c r="A656" t="s">
        <v>11</v>
      </c>
      <c r="B656" t="s">
        <v>28</v>
      </c>
      <c r="C656" t="s">
        <v>39</v>
      </c>
      <c r="D656">
        <v>357307</v>
      </c>
      <c r="E656" t="s">
        <v>57</v>
      </c>
      <c r="F656" t="s">
        <v>80</v>
      </c>
      <c r="G656">
        <f>[1]!SNLData(227539,$B656,$D656,$E656,$F656,,"Options:Curr=USD,Mag=Standard,ConvMethod=R")</f>
        <v>28297.02</v>
      </c>
    </row>
    <row r="657" spans="1:7" x14ac:dyDescent="0.3">
      <c r="A657" t="s">
        <v>11</v>
      </c>
      <c r="B657" t="s">
        <v>28</v>
      </c>
      <c r="C657" t="s">
        <v>39</v>
      </c>
      <c r="D657">
        <v>357307</v>
      </c>
      <c r="E657" t="s">
        <v>58</v>
      </c>
      <c r="F657" t="s">
        <v>80</v>
      </c>
      <c r="G657">
        <f>[1]!SNLData(227539,$B657,$D657,$E657,$F657,,"Options:Curr=USD,Mag=Standard,ConvMethod=R")</f>
        <v>28787.279999999999</v>
      </c>
    </row>
    <row r="658" spans="1:7" x14ac:dyDescent="0.3">
      <c r="A658" t="s">
        <v>11</v>
      </c>
      <c r="B658" t="s">
        <v>28</v>
      </c>
      <c r="C658" t="s">
        <v>39</v>
      </c>
      <c r="D658">
        <v>357307</v>
      </c>
      <c r="E658" t="s">
        <v>7</v>
      </c>
      <c r="F658" t="s">
        <v>80</v>
      </c>
      <c r="G658">
        <f>[1]!SNLData(227539,$B658,$D658,$E658,$F658,,"Options:Curr=USD,Mag=Standard,ConvMethod=R")</f>
        <v>28300.02</v>
      </c>
    </row>
    <row r="659" spans="1:7" x14ac:dyDescent="0.3">
      <c r="A659" t="s">
        <v>11</v>
      </c>
      <c r="B659" t="s">
        <v>28</v>
      </c>
      <c r="C659" t="s">
        <v>39</v>
      </c>
      <c r="D659">
        <v>357307</v>
      </c>
      <c r="E659" t="s">
        <v>59</v>
      </c>
      <c r="F659" t="s">
        <v>80</v>
      </c>
      <c r="G659">
        <f>[1]!SNLData(227539,$B659,$D659,$E659,$F659,,"Options:Curr=USD,Mag=Standard,ConvMethod=R")</f>
        <v>27921.439999999999</v>
      </c>
    </row>
    <row r="660" spans="1:7" x14ac:dyDescent="0.3">
      <c r="A660" t="s">
        <v>11</v>
      </c>
      <c r="B660" t="s">
        <v>28</v>
      </c>
      <c r="C660" t="s">
        <v>39</v>
      </c>
      <c r="D660">
        <v>357307</v>
      </c>
      <c r="E660" t="s">
        <v>60</v>
      </c>
      <c r="F660" t="s">
        <v>80</v>
      </c>
      <c r="G660">
        <f>[1]!SNLData(227539,$B660,$D660,$E660,$F660,,"Options:Curr=USD,Mag=Standard,ConvMethod=R")</f>
        <v>30084.18</v>
      </c>
    </row>
    <row r="661" spans="1:7" x14ac:dyDescent="0.3">
      <c r="A661" t="s">
        <v>11</v>
      </c>
      <c r="B661" t="s">
        <v>28</v>
      </c>
      <c r="C661" t="s">
        <v>39</v>
      </c>
      <c r="D661">
        <v>357307</v>
      </c>
      <c r="E661" t="s">
        <v>61</v>
      </c>
      <c r="F661" t="s">
        <v>80</v>
      </c>
      <c r="G661">
        <f>[1]!SNLData(227539,$B661,$D661,$E661,$F661,,"Options:Curr=USD,Mag=Standard,ConvMethod=R")</f>
        <v>34442.949999999997</v>
      </c>
    </row>
    <row r="662" spans="1:7" x14ac:dyDescent="0.3">
      <c r="A662" t="s">
        <v>11</v>
      </c>
      <c r="B662" t="s">
        <v>28</v>
      </c>
      <c r="C662" t="s">
        <v>39</v>
      </c>
      <c r="D662">
        <v>357307</v>
      </c>
      <c r="E662" t="s">
        <v>62</v>
      </c>
      <c r="F662" t="s">
        <v>80</v>
      </c>
      <c r="G662">
        <f>[1]!SNLData(227539,$B662,$D662,$E662,$F662,,"Options:Curr=USD,Mag=Standard,ConvMethod=R")</f>
        <v>40363.019999999997</v>
      </c>
    </row>
    <row r="663" spans="1:7" x14ac:dyDescent="0.3">
      <c r="A663" t="s">
        <v>11</v>
      </c>
      <c r="B663" t="s">
        <v>28</v>
      </c>
      <c r="C663" t="s">
        <v>39</v>
      </c>
      <c r="D663">
        <v>357307</v>
      </c>
      <c r="E663" t="s">
        <v>63</v>
      </c>
      <c r="F663" t="s">
        <v>80</v>
      </c>
      <c r="G663">
        <f>[1]!SNLData(227539,$B663,$D663,$E663,$F663,,"Options:Curr=USD,Mag=Standard,ConvMethod=R")</f>
        <v>42117.09</v>
      </c>
    </row>
    <row r="664" spans="1:7" x14ac:dyDescent="0.3">
      <c r="A664" t="s">
        <v>11</v>
      </c>
      <c r="B664" t="s">
        <v>28</v>
      </c>
      <c r="C664" t="s">
        <v>39</v>
      </c>
      <c r="D664">
        <v>357307</v>
      </c>
      <c r="E664" t="s">
        <v>64</v>
      </c>
      <c r="F664" t="s">
        <v>80</v>
      </c>
      <c r="G664">
        <f>[1]!SNLData(227539,$B664,$D664,$E664,$F664,,"Options:Curr=USD,Mag=Standard,ConvMethod=R")</f>
        <v>44545.120000000003</v>
      </c>
    </row>
    <row r="665" spans="1:7" x14ac:dyDescent="0.3">
      <c r="A665" t="s">
        <v>11</v>
      </c>
      <c r="B665" t="s">
        <v>28</v>
      </c>
      <c r="C665" t="s">
        <v>39</v>
      </c>
      <c r="D665">
        <v>357307</v>
      </c>
      <c r="E665" t="s">
        <v>65</v>
      </c>
      <c r="F665" t="s">
        <v>80</v>
      </c>
      <c r="G665">
        <f>[1]!SNLData(227539,$B665,$D665,$E665,$F665,,"Options:Curr=USD,Mag=Standard,ConvMethod=R")</f>
        <v>50451.38</v>
      </c>
    </row>
    <row r="666" spans="1:7" x14ac:dyDescent="0.3">
      <c r="A666" t="s">
        <v>11</v>
      </c>
      <c r="B666" t="s">
        <v>28</v>
      </c>
      <c r="C666" t="s">
        <v>39</v>
      </c>
      <c r="D666">
        <v>357307</v>
      </c>
      <c r="E666" t="s">
        <v>66</v>
      </c>
      <c r="F666" t="s">
        <v>80</v>
      </c>
      <c r="G666">
        <f>[1]!SNLData(227539,$B666,$D666,$E666,$F666,,"Options:Curr=USD,Mag=Standard,ConvMethod=R")</f>
        <v>47448.84</v>
      </c>
    </row>
    <row r="667" spans="1:7" x14ac:dyDescent="0.3">
      <c r="A667" t="s">
        <v>11</v>
      </c>
      <c r="B667" t="s">
        <v>28</v>
      </c>
      <c r="C667" t="s">
        <v>39</v>
      </c>
      <c r="D667">
        <v>357307</v>
      </c>
      <c r="E667" t="s">
        <v>67</v>
      </c>
      <c r="F667" t="s">
        <v>80</v>
      </c>
      <c r="G667">
        <f>[1]!SNLData(227539,$B667,$D667,$E667,$F667,,"Options:Curr=USD,Mag=Standard,ConvMethod=R")</f>
        <v>38763.440000000002</v>
      </c>
    </row>
    <row r="668" spans="1:7" x14ac:dyDescent="0.3">
      <c r="A668" t="s">
        <v>11</v>
      </c>
      <c r="B668" t="s">
        <v>28</v>
      </c>
      <c r="C668" t="s">
        <v>39</v>
      </c>
      <c r="D668">
        <v>357307</v>
      </c>
      <c r="E668" t="s">
        <v>8</v>
      </c>
      <c r="F668" t="s">
        <v>80</v>
      </c>
      <c r="G668">
        <f>[1]!SNLData(227539,$B668,$D668,$E668,$F668,,"Options:Curr=USD,Mag=Standard,ConvMethod=R")</f>
        <v>39602.949999999997</v>
      </c>
    </row>
    <row r="669" spans="1:7" x14ac:dyDescent="0.3">
      <c r="A669" t="s">
        <v>11</v>
      </c>
      <c r="B669" t="s">
        <v>28</v>
      </c>
      <c r="C669" t="s">
        <v>39</v>
      </c>
      <c r="D669">
        <v>357307</v>
      </c>
      <c r="E669" t="s">
        <v>68</v>
      </c>
      <c r="F669" t="s">
        <v>80</v>
      </c>
      <c r="G669">
        <f>[1]!SNLData(227539,$B669,$D669,$E669,$F669,,"Options:Curr=USD,Mag=Standard,ConvMethod=R")</f>
        <v>42105.52</v>
      </c>
    </row>
    <row r="670" spans="1:7" x14ac:dyDescent="0.3">
      <c r="A670" t="s">
        <v>11</v>
      </c>
      <c r="B670" t="s">
        <v>28</v>
      </c>
      <c r="C670" t="s">
        <v>39</v>
      </c>
      <c r="D670">
        <v>357307</v>
      </c>
      <c r="E670" t="s">
        <v>69</v>
      </c>
      <c r="F670" t="s">
        <v>80</v>
      </c>
      <c r="G670">
        <f>[1]!SNLData(227539,$B670,$D670,$E670,$F670,,"Options:Curr=USD,Mag=Standard,ConvMethod=R")</f>
        <v>42568.87</v>
      </c>
    </row>
    <row r="671" spans="1:7" x14ac:dyDescent="0.3">
      <c r="A671" t="s">
        <v>11</v>
      </c>
      <c r="B671" t="s">
        <v>28</v>
      </c>
      <c r="C671" t="s">
        <v>39</v>
      </c>
      <c r="D671">
        <v>357307</v>
      </c>
      <c r="E671" t="s">
        <v>70</v>
      </c>
      <c r="F671" t="s">
        <v>80</v>
      </c>
      <c r="G671">
        <f>[1]!SNLData(227539,$B671,$D671,$E671,$F671,,"Options:Curr=USD,Mag=Standard,ConvMethod=R")</f>
        <v>43304.08</v>
      </c>
    </row>
    <row r="672" spans="1:7" x14ac:dyDescent="0.3">
      <c r="A672" t="s">
        <v>11</v>
      </c>
      <c r="B672" t="s">
        <v>28</v>
      </c>
      <c r="C672" t="s">
        <v>39</v>
      </c>
      <c r="D672">
        <v>357307</v>
      </c>
      <c r="E672" t="s">
        <v>71</v>
      </c>
      <c r="F672" t="s">
        <v>80</v>
      </c>
      <c r="G672">
        <f>[1]!SNLData(227539,$B672,$D672,$E672,$F672,,"Options:Curr=USD,Mag=Standard,ConvMethod=R")</f>
        <v>47336.07</v>
      </c>
    </row>
    <row r="673" spans="1:7" x14ac:dyDescent="0.3">
      <c r="A673" t="s">
        <v>11</v>
      </c>
      <c r="B673" t="s">
        <v>28</v>
      </c>
      <c r="C673" t="s">
        <v>39</v>
      </c>
      <c r="D673">
        <v>357307</v>
      </c>
      <c r="E673" t="s">
        <v>72</v>
      </c>
      <c r="F673" t="s">
        <v>80</v>
      </c>
      <c r="G673">
        <f>[1]!SNLData(227539,$B673,$D673,$E673,$F673,,"Options:Curr=USD,Mag=Standard,ConvMethod=R")</f>
        <v>44910.19</v>
      </c>
    </row>
    <row r="674" spans="1:7" x14ac:dyDescent="0.3">
      <c r="A674" t="s">
        <v>11</v>
      </c>
      <c r="B674" t="s">
        <v>28</v>
      </c>
      <c r="C674" t="s">
        <v>39</v>
      </c>
      <c r="D674">
        <v>357307</v>
      </c>
      <c r="E674" t="s">
        <v>73</v>
      </c>
      <c r="F674" t="s">
        <v>80</v>
      </c>
      <c r="G674">
        <f>[1]!SNLData(227539,$B674,$D674,$E674,$F674,,"Options:Curr=USD,Mag=Standard,ConvMethod=R")</f>
        <v>40958.01</v>
      </c>
    </row>
    <row r="675" spans="1:7" x14ac:dyDescent="0.3">
      <c r="A675" t="s">
        <v>11</v>
      </c>
      <c r="B675" t="s">
        <v>28</v>
      </c>
      <c r="C675" t="s">
        <v>39</v>
      </c>
      <c r="D675">
        <v>357307</v>
      </c>
      <c r="E675" t="s">
        <v>74</v>
      </c>
      <c r="F675" t="s">
        <v>80</v>
      </c>
      <c r="G675">
        <f>[1]!SNLData(227539,$B675,$D675,$E675,$F675,,"Options:Curr=USD,Mag=Standard,ConvMethod=R")</f>
        <v>40585.49</v>
      </c>
    </row>
    <row r="676" spans="1:7" x14ac:dyDescent="0.3">
      <c r="A676" t="s">
        <v>11</v>
      </c>
      <c r="B676" t="s">
        <v>28</v>
      </c>
      <c r="C676" t="s">
        <v>39</v>
      </c>
      <c r="D676">
        <v>357307</v>
      </c>
      <c r="E676" t="s">
        <v>75</v>
      </c>
      <c r="F676" t="s">
        <v>80</v>
      </c>
      <c r="G676">
        <f>[1]!SNLData(227539,$B676,$D676,$E676,$F676,,"Options:Curr=USD,Mag=Standard,ConvMethod=R")</f>
        <v>43223.01</v>
      </c>
    </row>
    <row r="677" spans="1:7" x14ac:dyDescent="0.3">
      <c r="A677" t="s">
        <v>11</v>
      </c>
      <c r="B677" t="s">
        <v>28</v>
      </c>
      <c r="C677" t="s">
        <v>39</v>
      </c>
      <c r="D677">
        <v>357307</v>
      </c>
      <c r="E677" t="s">
        <v>76</v>
      </c>
      <c r="F677" t="s">
        <v>80</v>
      </c>
      <c r="G677">
        <f>[1]!SNLData(227539,$B677,$D677,$E677,$F677,,"Options:Curr=USD,Mag=Standard,ConvMethod=R")</f>
        <v>42691.76</v>
      </c>
    </row>
    <row r="678" spans="1:7" x14ac:dyDescent="0.3">
      <c r="A678" t="s">
        <v>11</v>
      </c>
      <c r="B678" t="s">
        <v>28</v>
      </c>
      <c r="C678" t="s">
        <v>39</v>
      </c>
      <c r="D678">
        <v>357307</v>
      </c>
      <c r="E678" t="s">
        <v>9</v>
      </c>
      <c r="F678" t="s">
        <v>80</v>
      </c>
      <c r="G678">
        <f>[1]!SNLData(227539,$B678,$D678,$E678,$F678,,"Options:Curr=USD,Mag=Standard,ConvMethod=R")</f>
        <v>40244.199999999997</v>
      </c>
    </row>
    <row r="679" spans="1:7" x14ac:dyDescent="0.3">
      <c r="A679" t="s">
        <v>11</v>
      </c>
      <c r="B679" t="s">
        <v>28</v>
      </c>
      <c r="C679" t="s">
        <v>39</v>
      </c>
      <c r="D679">
        <v>357307</v>
      </c>
      <c r="E679" t="s">
        <v>77</v>
      </c>
      <c r="F679" t="s">
        <v>80</v>
      </c>
      <c r="G679">
        <f>[1]!SNLData(227539,$B679,$D679,$E679,$F679,,"Options:Curr=USD,Mag=Standard,ConvMethod=R")</f>
        <v>46694.71</v>
      </c>
    </row>
    <row r="680" spans="1:7" x14ac:dyDescent="0.3">
      <c r="A680" t="s">
        <v>11</v>
      </c>
      <c r="B680" t="s">
        <v>28</v>
      </c>
      <c r="C680" t="s">
        <v>39</v>
      </c>
      <c r="D680">
        <v>357307</v>
      </c>
      <c r="E680" t="s">
        <v>78</v>
      </c>
      <c r="F680" t="s">
        <v>80</v>
      </c>
      <c r="G680">
        <f>[1]!SNLData(227539,$B680,$D680,$E680,$F680,,"Options:Curr=USD,Mag=Standard,ConvMethod=R")</f>
        <v>0</v>
      </c>
    </row>
    <row r="681" spans="1:7" x14ac:dyDescent="0.3">
      <c r="A681" t="s">
        <v>11</v>
      </c>
      <c r="B681" t="s">
        <v>28</v>
      </c>
      <c r="C681" t="s">
        <v>39</v>
      </c>
      <c r="D681">
        <v>357307</v>
      </c>
      <c r="E681" t="s">
        <v>10</v>
      </c>
      <c r="F681" t="s">
        <v>80</v>
      </c>
      <c r="G681">
        <f>[1]!SNLData(227539,$B681,$D681,$E681,$F681,,"Options:Curr=USD,Mag=Standard,ConvMethod=R")</f>
        <v>0</v>
      </c>
    </row>
    <row r="682" spans="1:7" x14ac:dyDescent="0.3">
      <c r="A682" t="s">
        <v>11</v>
      </c>
      <c r="B682" t="s">
        <v>28</v>
      </c>
      <c r="C682" t="s">
        <v>40</v>
      </c>
      <c r="D682">
        <v>357310</v>
      </c>
      <c r="E682" t="s">
        <v>6</v>
      </c>
      <c r="F682" t="s">
        <v>80</v>
      </c>
      <c r="G682">
        <f>[1]!SNLData(227539,$B682,$D682,$E682,$F682,,"Options:Curr=USD,Mag=Standard,ConvMethod=R")</f>
        <v>0.56000000000000005</v>
      </c>
    </row>
    <row r="683" spans="1:7" x14ac:dyDescent="0.3">
      <c r="A683" t="s">
        <v>11</v>
      </c>
      <c r="B683" t="s">
        <v>28</v>
      </c>
      <c r="C683" t="s">
        <v>40</v>
      </c>
      <c r="D683">
        <v>357310</v>
      </c>
      <c r="E683" t="s">
        <v>50</v>
      </c>
      <c r="F683" t="s">
        <v>80</v>
      </c>
      <c r="G683">
        <f>[1]!SNLData(227539,$B683,$D683,$E683,$F683,,"Options:Curr=USD,Mag=Standard,ConvMethod=R")</f>
        <v>-1.4</v>
      </c>
    </row>
    <row r="684" spans="1:7" x14ac:dyDescent="0.3">
      <c r="A684" t="s">
        <v>11</v>
      </c>
      <c r="B684" t="s">
        <v>28</v>
      </c>
      <c r="C684" t="s">
        <v>40</v>
      </c>
      <c r="D684">
        <v>357310</v>
      </c>
      <c r="E684" t="s">
        <v>51</v>
      </c>
      <c r="F684" t="s">
        <v>80</v>
      </c>
      <c r="G684">
        <f>[1]!SNLData(227539,$B684,$D684,$E684,$F684,,"Options:Curr=USD,Mag=Standard,ConvMethod=R")</f>
        <v>0.25</v>
      </c>
    </row>
    <row r="685" spans="1:7" x14ac:dyDescent="0.3">
      <c r="A685" t="s">
        <v>11</v>
      </c>
      <c r="B685" t="s">
        <v>28</v>
      </c>
      <c r="C685" t="s">
        <v>40</v>
      </c>
      <c r="D685">
        <v>357310</v>
      </c>
      <c r="E685" t="s">
        <v>52</v>
      </c>
      <c r="F685" t="s">
        <v>80</v>
      </c>
      <c r="G685">
        <f>[1]!SNLData(227539,$B685,$D685,$E685,$F685,,"Options:Curr=USD,Mag=Standard,ConvMethod=R")</f>
        <v>2.2599999999999998</v>
      </c>
    </row>
    <row r="686" spans="1:7" x14ac:dyDescent="0.3">
      <c r="A686" t="s">
        <v>11</v>
      </c>
      <c r="B686" t="s">
        <v>28</v>
      </c>
      <c r="C686" t="s">
        <v>40</v>
      </c>
      <c r="D686">
        <v>357310</v>
      </c>
      <c r="E686" t="s">
        <v>53</v>
      </c>
      <c r="F686" t="s">
        <v>80</v>
      </c>
      <c r="G686">
        <f>[1]!SNLData(227539,$B686,$D686,$E686,$F686,,"Options:Curr=USD,Mag=Standard,ConvMethod=R")</f>
        <v>3.41</v>
      </c>
    </row>
    <row r="687" spans="1:7" x14ac:dyDescent="0.3">
      <c r="A687" t="s">
        <v>11</v>
      </c>
      <c r="B687" t="s">
        <v>28</v>
      </c>
      <c r="C687" t="s">
        <v>40</v>
      </c>
      <c r="D687">
        <v>357310</v>
      </c>
      <c r="E687" t="s">
        <v>54</v>
      </c>
      <c r="F687" t="s">
        <v>80</v>
      </c>
      <c r="G687">
        <f>[1]!SNLData(227539,$B687,$D687,$E687,$F687,,"Options:Curr=USD,Mag=Standard,ConvMethod=R")</f>
        <v>2.39</v>
      </c>
    </row>
    <row r="688" spans="1:7" x14ac:dyDescent="0.3">
      <c r="A688" t="s">
        <v>11</v>
      </c>
      <c r="B688" t="s">
        <v>28</v>
      </c>
      <c r="C688" t="s">
        <v>40</v>
      </c>
      <c r="D688">
        <v>357310</v>
      </c>
      <c r="E688" t="s">
        <v>55</v>
      </c>
      <c r="F688" t="s">
        <v>80</v>
      </c>
      <c r="G688">
        <f>[1]!SNLData(227539,$B688,$D688,$E688,$F688,,"Options:Curr=USD,Mag=Standard,ConvMethod=R")</f>
        <v>2.58</v>
      </c>
    </row>
    <row r="689" spans="1:7" x14ac:dyDescent="0.3">
      <c r="A689" t="s">
        <v>11</v>
      </c>
      <c r="B689" t="s">
        <v>28</v>
      </c>
      <c r="C689" t="s">
        <v>40</v>
      </c>
      <c r="D689">
        <v>357310</v>
      </c>
      <c r="E689" t="s">
        <v>56</v>
      </c>
      <c r="F689" t="s">
        <v>80</v>
      </c>
      <c r="G689">
        <f>[1]!SNLData(227539,$B689,$D689,$E689,$F689,,"Options:Curr=USD,Mag=Standard,ConvMethod=R")</f>
        <v>4.92</v>
      </c>
    </row>
    <row r="690" spans="1:7" x14ac:dyDescent="0.3">
      <c r="A690" t="s">
        <v>11</v>
      </c>
      <c r="B690" t="s">
        <v>28</v>
      </c>
      <c r="C690" t="s">
        <v>40</v>
      </c>
      <c r="D690">
        <v>357310</v>
      </c>
      <c r="E690" t="s">
        <v>57</v>
      </c>
      <c r="F690" t="s">
        <v>80</v>
      </c>
      <c r="G690">
        <f>[1]!SNLData(227539,$B690,$D690,$E690,$F690,,"Options:Curr=USD,Mag=Standard,ConvMethod=R")</f>
        <v>3.41</v>
      </c>
    </row>
    <row r="691" spans="1:7" x14ac:dyDescent="0.3">
      <c r="A691" t="s">
        <v>11</v>
      </c>
      <c r="B691" t="s">
        <v>28</v>
      </c>
      <c r="C691" t="s">
        <v>40</v>
      </c>
      <c r="D691">
        <v>357310</v>
      </c>
      <c r="E691" t="s">
        <v>58</v>
      </c>
      <c r="F691" t="s">
        <v>80</v>
      </c>
      <c r="G691">
        <f>[1]!SNLData(227539,$B691,$D691,$E691,$F691,,"Options:Curr=USD,Mag=Standard,ConvMethod=R")</f>
        <v>3.07</v>
      </c>
    </row>
    <row r="692" spans="1:7" x14ac:dyDescent="0.3">
      <c r="A692" t="s">
        <v>11</v>
      </c>
      <c r="B692" t="s">
        <v>28</v>
      </c>
      <c r="C692" t="s">
        <v>40</v>
      </c>
      <c r="D692">
        <v>357310</v>
      </c>
      <c r="E692" t="s">
        <v>7</v>
      </c>
      <c r="F692" t="s">
        <v>80</v>
      </c>
      <c r="G692">
        <f>[1]!SNLData(227539,$B692,$D692,$E692,$F692,,"Options:Curr=USD,Mag=Standard,ConvMethod=R")</f>
        <v>4.32</v>
      </c>
    </row>
    <row r="693" spans="1:7" x14ac:dyDescent="0.3">
      <c r="A693" t="s">
        <v>11</v>
      </c>
      <c r="B693" t="s">
        <v>28</v>
      </c>
      <c r="C693" t="s">
        <v>40</v>
      </c>
      <c r="D693">
        <v>357310</v>
      </c>
      <c r="E693" t="s">
        <v>59</v>
      </c>
      <c r="F693" t="s">
        <v>80</v>
      </c>
      <c r="G693">
        <f>[1]!SNLData(227539,$B693,$D693,$E693,$F693,,"Options:Curr=USD,Mag=Standard,ConvMethod=R")</f>
        <v>2.58</v>
      </c>
    </row>
    <row r="694" spans="1:7" x14ac:dyDescent="0.3">
      <c r="A694" t="s">
        <v>11</v>
      </c>
      <c r="B694" t="s">
        <v>28</v>
      </c>
      <c r="C694" t="s">
        <v>40</v>
      </c>
      <c r="D694">
        <v>357310</v>
      </c>
      <c r="E694" t="s">
        <v>60</v>
      </c>
      <c r="F694" t="s">
        <v>80</v>
      </c>
      <c r="G694">
        <f>[1]!SNLData(227539,$B694,$D694,$E694,$F694,,"Options:Curr=USD,Mag=Standard,ConvMethod=R")</f>
        <v>1.79</v>
      </c>
    </row>
    <row r="695" spans="1:7" x14ac:dyDescent="0.3">
      <c r="A695" t="s">
        <v>11</v>
      </c>
      <c r="B695" t="s">
        <v>28</v>
      </c>
      <c r="C695" t="s">
        <v>40</v>
      </c>
      <c r="D695">
        <v>357310</v>
      </c>
      <c r="E695" t="s">
        <v>61</v>
      </c>
      <c r="F695" t="s">
        <v>80</v>
      </c>
      <c r="G695">
        <f>[1]!SNLData(227539,$B695,$D695,$E695,$F695,,"Options:Curr=USD,Mag=Standard,ConvMethod=R")</f>
        <v>3.15</v>
      </c>
    </row>
    <row r="696" spans="1:7" x14ac:dyDescent="0.3">
      <c r="A696" t="s">
        <v>11</v>
      </c>
      <c r="B696" t="s">
        <v>28</v>
      </c>
      <c r="C696" t="s">
        <v>40</v>
      </c>
      <c r="D696">
        <v>357310</v>
      </c>
      <c r="E696" t="s">
        <v>62</v>
      </c>
      <c r="F696" t="s">
        <v>80</v>
      </c>
      <c r="G696">
        <f>[1]!SNLData(227539,$B696,$D696,$E696,$F696,,"Options:Curr=USD,Mag=Standard,ConvMethod=R")</f>
        <v>2.4300000000000002</v>
      </c>
    </row>
    <row r="697" spans="1:7" x14ac:dyDescent="0.3">
      <c r="A697" t="s">
        <v>11</v>
      </c>
      <c r="B697" t="s">
        <v>28</v>
      </c>
      <c r="C697" t="s">
        <v>40</v>
      </c>
      <c r="D697">
        <v>357310</v>
      </c>
      <c r="E697" t="s">
        <v>63</v>
      </c>
      <c r="F697" t="s">
        <v>80</v>
      </c>
      <c r="G697">
        <f>[1]!SNLData(227539,$B697,$D697,$E697,$F697,,"Options:Curr=USD,Mag=Standard,ConvMethod=R")</f>
        <v>2.74</v>
      </c>
    </row>
    <row r="698" spans="1:7" x14ac:dyDescent="0.3">
      <c r="A698" t="s">
        <v>11</v>
      </c>
      <c r="B698" t="s">
        <v>28</v>
      </c>
      <c r="C698" t="s">
        <v>40</v>
      </c>
      <c r="D698">
        <v>357310</v>
      </c>
      <c r="E698" t="s">
        <v>64</v>
      </c>
      <c r="F698" t="s">
        <v>80</v>
      </c>
      <c r="G698">
        <f>[1]!SNLData(227539,$B698,$D698,$E698,$F698,,"Options:Curr=USD,Mag=Standard,ConvMethod=R")</f>
        <v>2.39</v>
      </c>
    </row>
    <row r="699" spans="1:7" x14ac:dyDescent="0.3">
      <c r="A699" t="s">
        <v>11</v>
      </c>
      <c r="B699" t="s">
        <v>28</v>
      </c>
      <c r="C699" t="s">
        <v>40</v>
      </c>
      <c r="D699">
        <v>357310</v>
      </c>
      <c r="E699" t="s">
        <v>65</v>
      </c>
      <c r="F699" t="s">
        <v>80</v>
      </c>
      <c r="G699">
        <f>[1]!SNLData(227539,$B699,$D699,$E699,$F699,,"Options:Curr=USD,Mag=Standard,ConvMethod=R")</f>
        <v>2.62</v>
      </c>
    </row>
    <row r="700" spans="1:7" x14ac:dyDescent="0.3">
      <c r="A700" t="s">
        <v>11</v>
      </c>
      <c r="B700" t="s">
        <v>28</v>
      </c>
      <c r="C700" t="s">
        <v>40</v>
      </c>
      <c r="D700">
        <v>357310</v>
      </c>
      <c r="E700" t="s">
        <v>66</v>
      </c>
      <c r="F700" t="s">
        <v>80</v>
      </c>
      <c r="G700">
        <f>[1]!SNLData(227539,$B700,$D700,$E700,$F700,,"Options:Curr=USD,Mag=Standard,ConvMethod=R")</f>
        <v>-0.23</v>
      </c>
    </row>
    <row r="701" spans="1:7" x14ac:dyDescent="0.3">
      <c r="A701" t="s">
        <v>11</v>
      </c>
      <c r="B701" t="s">
        <v>28</v>
      </c>
      <c r="C701" t="s">
        <v>40</v>
      </c>
      <c r="D701">
        <v>357310</v>
      </c>
      <c r="E701" t="s">
        <v>67</v>
      </c>
      <c r="F701" t="s">
        <v>80</v>
      </c>
      <c r="G701">
        <f>[1]!SNLData(227539,$B701,$D701,$E701,$F701,,"Options:Curr=USD,Mag=Standard,ConvMethod=R")</f>
        <v>-4.6100000000000003</v>
      </c>
    </row>
    <row r="702" spans="1:7" x14ac:dyDescent="0.3">
      <c r="A702" t="s">
        <v>11</v>
      </c>
      <c r="B702" t="s">
        <v>28</v>
      </c>
      <c r="C702" t="s">
        <v>40</v>
      </c>
      <c r="D702">
        <v>357310</v>
      </c>
      <c r="E702" t="s">
        <v>8</v>
      </c>
      <c r="F702" t="s">
        <v>80</v>
      </c>
      <c r="G702">
        <f>[1]!SNLData(227539,$B702,$D702,$E702,$F702,,"Options:Curr=USD,Mag=Standard,ConvMethod=R")</f>
        <v>2.2400000000000002</v>
      </c>
    </row>
    <row r="703" spans="1:7" x14ac:dyDescent="0.3">
      <c r="A703" t="s">
        <v>11</v>
      </c>
      <c r="B703" t="s">
        <v>28</v>
      </c>
      <c r="C703" t="s">
        <v>40</v>
      </c>
      <c r="D703">
        <v>357310</v>
      </c>
      <c r="E703" t="s">
        <v>68</v>
      </c>
      <c r="F703" t="s">
        <v>80</v>
      </c>
      <c r="G703">
        <f>[1]!SNLData(227539,$B703,$D703,$E703,$F703,,"Options:Curr=USD,Mag=Standard,ConvMethod=R")</f>
        <v>1.1499999999999999</v>
      </c>
    </row>
    <row r="704" spans="1:7" x14ac:dyDescent="0.3">
      <c r="A704" t="s">
        <v>11</v>
      </c>
      <c r="B704" t="s">
        <v>28</v>
      </c>
      <c r="C704" t="s">
        <v>40</v>
      </c>
      <c r="D704">
        <v>357310</v>
      </c>
      <c r="E704" t="s">
        <v>69</v>
      </c>
      <c r="F704" t="s">
        <v>80</v>
      </c>
      <c r="G704">
        <f>[1]!SNLData(227539,$B704,$D704,$E704,$F704,,"Options:Curr=USD,Mag=Standard,ConvMethod=R")</f>
        <v>1.51</v>
      </c>
    </row>
    <row r="705" spans="1:7" x14ac:dyDescent="0.3">
      <c r="A705" t="s">
        <v>11</v>
      </c>
      <c r="B705" t="s">
        <v>28</v>
      </c>
      <c r="C705" t="s">
        <v>40</v>
      </c>
      <c r="D705">
        <v>357310</v>
      </c>
      <c r="E705" t="s">
        <v>70</v>
      </c>
      <c r="F705" t="s">
        <v>80</v>
      </c>
      <c r="G705">
        <f>[1]!SNLData(227539,$B705,$D705,$E705,$F705,,"Options:Curr=USD,Mag=Standard,ConvMethod=R")</f>
        <v>1.79</v>
      </c>
    </row>
    <row r="706" spans="1:7" x14ac:dyDescent="0.3">
      <c r="A706" t="s">
        <v>11</v>
      </c>
      <c r="B706" t="s">
        <v>28</v>
      </c>
      <c r="C706" t="s">
        <v>40</v>
      </c>
      <c r="D706">
        <v>357310</v>
      </c>
      <c r="E706" t="s">
        <v>71</v>
      </c>
      <c r="F706" t="s">
        <v>80</v>
      </c>
      <c r="G706">
        <f>[1]!SNLData(227539,$B706,$D706,$E706,$F706,,"Options:Curr=USD,Mag=Standard,ConvMethod=R")</f>
        <v>3.2</v>
      </c>
    </row>
    <row r="707" spans="1:7" x14ac:dyDescent="0.3">
      <c r="A707" t="s">
        <v>11</v>
      </c>
      <c r="B707" t="s">
        <v>28</v>
      </c>
      <c r="C707" t="s">
        <v>40</v>
      </c>
      <c r="D707">
        <v>357310</v>
      </c>
      <c r="E707" t="s">
        <v>72</v>
      </c>
      <c r="F707" t="s">
        <v>80</v>
      </c>
      <c r="G707">
        <f>[1]!SNLData(227539,$B707,$D707,$E707,$F707,,"Options:Curr=USD,Mag=Standard,ConvMethod=R")</f>
        <v>2.2200000000000002</v>
      </c>
    </row>
    <row r="708" spans="1:7" x14ac:dyDescent="0.3">
      <c r="A708" t="s">
        <v>11</v>
      </c>
      <c r="B708" t="s">
        <v>28</v>
      </c>
      <c r="C708" t="s">
        <v>40</v>
      </c>
      <c r="D708">
        <v>357310</v>
      </c>
      <c r="E708" t="s">
        <v>73</v>
      </c>
      <c r="F708" t="s">
        <v>80</v>
      </c>
      <c r="G708">
        <f>[1]!SNLData(227539,$B708,$D708,$E708,$F708,,"Options:Curr=USD,Mag=Standard,ConvMethod=R")</f>
        <v>1.92</v>
      </c>
    </row>
    <row r="709" spans="1:7" x14ac:dyDescent="0.3">
      <c r="A709" t="s">
        <v>11</v>
      </c>
      <c r="B709" t="s">
        <v>28</v>
      </c>
      <c r="C709" t="s">
        <v>40</v>
      </c>
      <c r="D709">
        <v>357310</v>
      </c>
      <c r="E709" t="s">
        <v>74</v>
      </c>
      <c r="F709" t="s">
        <v>80</v>
      </c>
      <c r="G709">
        <f>[1]!SNLData(227539,$B709,$D709,$E709,$F709,,"Options:Curr=USD,Mag=Standard,ConvMethod=R")</f>
        <v>2.66</v>
      </c>
    </row>
    <row r="710" spans="1:7" x14ac:dyDescent="0.3">
      <c r="A710" t="s">
        <v>11</v>
      </c>
      <c r="B710" t="s">
        <v>28</v>
      </c>
      <c r="C710" t="s">
        <v>40</v>
      </c>
      <c r="D710">
        <v>357310</v>
      </c>
      <c r="E710" t="s">
        <v>75</v>
      </c>
      <c r="F710" t="s">
        <v>80</v>
      </c>
      <c r="G710">
        <f>[1]!SNLData(227539,$B710,$D710,$E710,$F710,,"Options:Curr=USD,Mag=Standard,ConvMethod=R")</f>
        <v>1.4</v>
      </c>
    </row>
    <row r="711" spans="1:7" x14ac:dyDescent="0.3">
      <c r="A711" t="s">
        <v>11</v>
      </c>
      <c r="B711" t="s">
        <v>28</v>
      </c>
      <c r="C711" t="s">
        <v>40</v>
      </c>
      <c r="D711">
        <v>357310</v>
      </c>
      <c r="E711" t="s">
        <v>76</v>
      </c>
      <c r="F711" t="s">
        <v>80</v>
      </c>
      <c r="G711">
        <f>[1]!SNLData(227539,$B711,$D711,$E711,$F711,,"Options:Curr=USD,Mag=Standard,ConvMethod=R")</f>
        <v>1.64</v>
      </c>
    </row>
    <row r="712" spans="1:7" x14ac:dyDescent="0.3">
      <c r="A712" t="s">
        <v>11</v>
      </c>
      <c r="B712" t="s">
        <v>28</v>
      </c>
      <c r="C712" t="s">
        <v>40</v>
      </c>
      <c r="D712">
        <v>357310</v>
      </c>
      <c r="E712" t="s">
        <v>9</v>
      </c>
      <c r="F712" t="s">
        <v>80</v>
      </c>
      <c r="G712">
        <f>[1]!SNLData(227539,$B712,$D712,$E712,$F712,,"Options:Curr=USD,Mag=Standard,ConvMethod=R")</f>
        <v>-10.36</v>
      </c>
    </row>
    <row r="713" spans="1:7" x14ac:dyDescent="0.3">
      <c r="A713" t="s">
        <v>11</v>
      </c>
      <c r="B713" t="s">
        <v>28</v>
      </c>
      <c r="C713" t="s">
        <v>40</v>
      </c>
      <c r="D713">
        <v>357310</v>
      </c>
      <c r="E713" t="s">
        <v>77</v>
      </c>
      <c r="F713" t="s">
        <v>80</v>
      </c>
      <c r="G713">
        <f>[1]!SNLData(227539,$B713,$D713,$E713,$F713,,"Options:Curr=USD,Mag=Standard,ConvMethod=R")</f>
        <v>8.67</v>
      </c>
    </row>
    <row r="714" spans="1:7" x14ac:dyDescent="0.3">
      <c r="A714" t="s">
        <v>11</v>
      </c>
      <c r="B714" t="s">
        <v>28</v>
      </c>
      <c r="C714" t="s">
        <v>40</v>
      </c>
      <c r="D714">
        <v>357310</v>
      </c>
      <c r="E714" t="s">
        <v>78</v>
      </c>
      <c r="F714" t="s">
        <v>80</v>
      </c>
      <c r="G714">
        <f>[1]!SNLData(227539,$B714,$D714,$E714,$F714,,"Options:Curr=USD,Mag=Standard,ConvMethod=R")</f>
        <v>4.3499999999999996</v>
      </c>
    </row>
    <row r="715" spans="1:7" x14ac:dyDescent="0.3">
      <c r="A715" t="s">
        <v>11</v>
      </c>
      <c r="B715" t="s">
        <v>28</v>
      </c>
      <c r="C715" t="s">
        <v>40</v>
      </c>
      <c r="D715">
        <v>357310</v>
      </c>
      <c r="E715" t="s">
        <v>10</v>
      </c>
      <c r="F715" t="s">
        <v>80</v>
      </c>
      <c r="G715">
        <f>[1]!SNLData(227539,$B715,$D715,$E715,$F715,,"Options:Curr=USD,Mag=Standard,ConvMethod=R")</f>
        <v>0.1</v>
      </c>
    </row>
    <row r="716" spans="1:7" x14ac:dyDescent="0.3">
      <c r="A716" t="s">
        <v>11</v>
      </c>
      <c r="B716" t="s">
        <v>28</v>
      </c>
      <c r="C716" t="s">
        <v>41</v>
      </c>
      <c r="D716">
        <v>357468</v>
      </c>
      <c r="E716" t="s">
        <v>6</v>
      </c>
      <c r="F716" t="s">
        <v>80</v>
      </c>
      <c r="G716">
        <f>[1]!SNLData(227539,$B716,$D716,$E716,$F716,,"Options:Curr=USD,Mag=Standard,ConvMethod=R")</f>
        <v>2261.50727110757</v>
      </c>
    </row>
    <row r="717" spans="1:7" x14ac:dyDescent="0.3">
      <c r="A717" t="s">
        <v>11</v>
      </c>
      <c r="B717" t="s">
        <v>28</v>
      </c>
      <c r="C717" t="s">
        <v>41</v>
      </c>
      <c r="D717">
        <v>357468</v>
      </c>
      <c r="E717" t="s">
        <v>50</v>
      </c>
      <c r="F717" t="s">
        <v>80</v>
      </c>
      <c r="G717">
        <f>[1]!SNLData(227539,$B717,$D717,$E717,$F717,,"Options:Curr=USD,Mag=Standard,ConvMethod=R")</f>
        <v>2209.0583816663657</v>
      </c>
    </row>
    <row r="718" spans="1:7" x14ac:dyDescent="0.3">
      <c r="A718" t="s">
        <v>11</v>
      </c>
      <c r="B718" t="s">
        <v>28</v>
      </c>
      <c r="C718" t="s">
        <v>41</v>
      </c>
      <c r="D718">
        <v>357468</v>
      </c>
      <c r="E718" t="s">
        <v>51</v>
      </c>
      <c r="F718" t="s">
        <v>80</v>
      </c>
      <c r="G718">
        <f>[1]!SNLData(227539,$B718,$D718,$E718,$F718,,"Options:Curr=USD,Mag=Standard,ConvMethod=R")</f>
        <v>2212.4118570971773</v>
      </c>
    </row>
    <row r="719" spans="1:7" x14ac:dyDescent="0.3">
      <c r="A719" t="s">
        <v>11</v>
      </c>
      <c r="B719" t="s">
        <v>28</v>
      </c>
      <c r="C719" t="s">
        <v>41</v>
      </c>
      <c r="D719">
        <v>357468</v>
      </c>
      <c r="E719" t="s">
        <v>52</v>
      </c>
      <c r="F719" t="s">
        <v>80</v>
      </c>
      <c r="G719">
        <f>[1]!SNLData(227539,$B719,$D719,$E719,$F719,,"Options:Curr=USD,Mag=Standard,ConvMethod=R")</f>
        <v>1922.1544741493674</v>
      </c>
    </row>
    <row r="720" spans="1:7" x14ac:dyDescent="0.3">
      <c r="A720" t="s">
        <v>11</v>
      </c>
      <c r="B720" t="s">
        <v>28</v>
      </c>
      <c r="C720" t="s">
        <v>41</v>
      </c>
      <c r="D720">
        <v>357468</v>
      </c>
      <c r="E720" t="s">
        <v>53</v>
      </c>
      <c r="F720" t="s">
        <v>80</v>
      </c>
      <c r="G720">
        <f>[1]!SNLData(227539,$B720,$D720,$E720,$F720,,"Options:Curr=USD,Mag=Standard,ConvMethod=R")</f>
        <v>2028.0666227561021</v>
      </c>
    </row>
    <row r="721" spans="1:7" x14ac:dyDescent="0.3">
      <c r="A721" t="s">
        <v>11</v>
      </c>
      <c r="B721" t="s">
        <v>28</v>
      </c>
      <c r="C721" t="s">
        <v>41</v>
      </c>
      <c r="D721">
        <v>357468</v>
      </c>
      <c r="E721" t="s">
        <v>54</v>
      </c>
      <c r="F721" t="s">
        <v>80</v>
      </c>
      <c r="G721">
        <f>[1]!SNLData(227539,$B721,$D721,$E721,$F721,,"Options:Curr=USD,Mag=Standard,ConvMethod=R")</f>
        <v>2138.9637578969568</v>
      </c>
    </row>
    <row r="722" spans="1:7" x14ac:dyDescent="0.3">
      <c r="A722" t="s">
        <v>11</v>
      </c>
      <c r="B722" t="s">
        <v>28</v>
      </c>
      <c r="C722" t="s">
        <v>41</v>
      </c>
      <c r="D722">
        <v>357468</v>
      </c>
      <c r="E722" t="s">
        <v>55</v>
      </c>
      <c r="F722" t="s">
        <v>80</v>
      </c>
      <c r="G722">
        <f>[1]!SNLData(227539,$B722,$D722,$E722,$F722,,"Options:Curr=USD,Mag=Standard,ConvMethod=R")</f>
        <v>2171.1123275719792</v>
      </c>
    </row>
    <row r="723" spans="1:7" x14ac:dyDescent="0.3">
      <c r="A723" t="s">
        <v>11</v>
      </c>
      <c r="B723" t="s">
        <v>28</v>
      </c>
      <c r="C723" t="s">
        <v>41</v>
      </c>
      <c r="D723">
        <v>357468</v>
      </c>
      <c r="E723" t="s">
        <v>56</v>
      </c>
      <c r="F723" t="s">
        <v>80</v>
      </c>
      <c r="G723">
        <f>[1]!SNLData(227539,$B723,$D723,$E723,$F723,,"Options:Curr=USD,Mag=Standard,ConvMethod=R")</f>
        <v>2389.62390463672</v>
      </c>
    </row>
    <row r="724" spans="1:7" x14ac:dyDescent="0.3">
      <c r="A724" t="s">
        <v>11</v>
      </c>
      <c r="B724" t="s">
        <v>28</v>
      </c>
      <c r="C724" t="s">
        <v>41</v>
      </c>
      <c r="D724">
        <v>357468</v>
      </c>
      <c r="E724" t="s">
        <v>57</v>
      </c>
      <c r="F724" t="s">
        <v>80</v>
      </c>
      <c r="G724">
        <f>[1]!SNLData(227539,$B724,$D724,$E724,$F724,,"Options:Curr=USD,Mag=Standard,ConvMethod=R")</f>
        <v>2500.0559181455296</v>
      </c>
    </row>
    <row r="725" spans="1:7" x14ac:dyDescent="0.3">
      <c r="A725" t="s">
        <v>11</v>
      </c>
      <c r="B725" t="s">
        <v>28</v>
      </c>
      <c r="C725" t="s">
        <v>41</v>
      </c>
      <c r="D725">
        <v>357468</v>
      </c>
      <c r="E725" t="s">
        <v>58</v>
      </c>
      <c r="F725" t="s">
        <v>80</v>
      </c>
      <c r="G725">
        <f>[1]!SNLData(227539,$B725,$D725,$E725,$F725,,"Options:Curr=USD,Mag=Standard,ConvMethod=R")</f>
        <v>2514.7526901588644</v>
      </c>
    </row>
    <row r="726" spans="1:7" x14ac:dyDescent="0.3">
      <c r="A726" t="s">
        <v>11</v>
      </c>
      <c r="B726" t="s">
        <v>28</v>
      </c>
      <c r="C726" t="s">
        <v>41</v>
      </c>
      <c r="D726">
        <v>357468</v>
      </c>
      <c r="E726" t="s">
        <v>7</v>
      </c>
      <c r="F726" t="s">
        <v>80</v>
      </c>
      <c r="G726">
        <f>[1]!SNLData(227539,$B726,$D726,$E726,$F726,,"Options:Curr=USD,Mag=Standard,ConvMethod=R")</f>
        <v>2458.0468113813531</v>
      </c>
    </row>
    <row r="727" spans="1:7" x14ac:dyDescent="0.3">
      <c r="A727" t="s">
        <v>11</v>
      </c>
      <c r="B727" t="s">
        <v>28</v>
      </c>
      <c r="C727" t="s">
        <v>41</v>
      </c>
      <c r="D727">
        <v>357468</v>
      </c>
      <c r="E727" t="s">
        <v>59</v>
      </c>
      <c r="F727" t="s">
        <v>80</v>
      </c>
      <c r="G727">
        <f>[1]!SNLData(227539,$B727,$D727,$E727,$F727,,"Options:Curr=USD,Mag=Standard,ConvMethod=R")</f>
        <v>2394.8840606532021</v>
      </c>
    </row>
    <row r="728" spans="1:7" x14ac:dyDescent="0.3">
      <c r="A728" t="s">
        <v>11</v>
      </c>
      <c r="B728" t="s">
        <v>28</v>
      </c>
      <c r="C728" t="s">
        <v>41</v>
      </c>
      <c r="D728">
        <v>357468</v>
      </c>
      <c r="E728" t="s">
        <v>60</v>
      </c>
      <c r="F728" t="s">
        <v>80</v>
      </c>
      <c r="G728">
        <f>[1]!SNLData(227539,$B728,$D728,$E728,$F728,,"Options:Curr=USD,Mag=Standard,ConvMethod=R")</f>
        <v>2545.0812499622389</v>
      </c>
    </row>
    <row r="729" spans="1:7" x14ac:dyDescent="0.3">
      <c r="A729" t="s">
        <v>11</v>
      </c>
      <c r="B729" t="s">
        <v>28</v>
      </c>
      <c r="C729" t="s">
        <v>41</v>
      </c>
      <c r="D729">
        <v>357468</v>
      </c>
      <c r="E729" t="s">
        <v>61</v>
      </c>
      <c r="F729" t="s">
        <v>80</v>
      </c>
      <c r="G729">
        <f>[1]!SNLData(227539,$B729,$D729,$E729,$F729,,"Options:Curr=USD,Mag=Standard,ConvMethod=R")</f>
        <v>2856.4708203966402</v>
      </c>
    </row>
    <row r="730" spans="1:7" x14ac:dyDescent="0.3">
      <c r="A730" t="s">
        <v>11</v>
      </c>
      <c r="B730" t="s">
        <v>28</v>
      </c>
      <c r="C730" t="s">
        <v>41</v>
      </c>
      <c r="D730">
        <v>357468</v>
      </c>
      <c r="E730" t="s">
        <v>62</v>
      </c>
      <c r="F730" t="s">
        <v>80</v>
      </c>
      <c r="G730">
        <f>[1]!SNLData(227539,$B730,$D730,$E730,$F730,,"Options:Curr=USD,Mag=Standard,ConvMethod=R")</f>
        <v>3278.8255534932896</v>
      </c>
    </row>
    <row r="731" spans="1:7" x14ac:dyDescent="0.3">
      <c r="A731" t="s">
        <v>11</v>
      </c>
      <c r="B731" t="s">
        <v>28</v>
      </c>
      <c r="C731" t="s">
        <v>41</v>
      </c>
      <c r="D731">
        <v>357468</v>
      </c>
      <c r="E731" t="s">
        <v>63</v>
      </c>
      <c r="F731" t="s">
        <v>80</v>
      </c>
      <c r="G731">
        <f>[1]!SNLData(227539,$B731,$D731,$E731,$F731,,"Options:Curr=USD,Mag=Standard,ConvMethod=R")</f>
        <v>3343.5178338755304</v>
      </c>
    </row>
    <row r="732" spans="1:7" x14ac:dyDescent="0.3">
      <c r="A732" t="s">
        <v>11</v>
      </c>
      <c r="B732" t="s">
        <v>28</v>
      </c>
      <c r="C732" t="s">
        <v>41</v>
      </c>
      <c r="D732">
        <v>357468</v>
      </c>
      <c r="E732" t="s">
        <v>64</v>
      </c>
      <c r="F732" t="s">
        <v>80</v>
      </c>
      <c r="G732">
        <f>[1]!SNLData(227539,$B732,$D732,$E732,$F732,,"Options:Curr=USD,Mag=Standard,ConvMethod=R")</f>
        <v>3468.3854409638607</v>
      </c>
    </row>
    <row r="733" spans="1:7" x14ac:dyDescent="0.3">
      <c r="A733" t="s">
        <v>11</v>
      </c>
      <c r="B733" t="s">
        <v>28</v>
      </c>
      <c r="C733" t="s">
        <v>41</v>
      </c>
      <c r="D733">
        <v>357468</v>
      </c>
      <c r="E733" t="s">
        <v>65</v>
      </c>
      <c r="F733" t="s">
        <v>80</v>
      </c>
      <c r="G733">
        <f>[1]!SNLData(227539,$B733,$D733,$E733,$F733,,"Options:Curr=USD,Mag=Standard,ConvMethod=R")</f>
        <v>3865.780442916709</v>
      </c>
    </row>
    <row r="734" spans="1:7" x14ac:dyDescent="0.3">
      <c r="A734" t="s">
        <v>11</v>
      </c>
      <c r="B734" t="s">
        <v>28</v>
      </c>
      <c r="C734" t="s">
        <v>41</v>
      </c>
      <c r="D734">
        <v>357468</v>
      </c>
      <c r="E734" t="s">
        <v>66</v>
      </c>
      <c r="F734" t="s">
        <v>80</v>
      </c>
      <c r="G734">
        <f>[1]!SNLData(227539,$B734,$D734,$E734,$F734,,"Options:Curr=USD,Mag=Standard,ConvMethod=R")</f>
        <v>3569.5468055664378</v>
      </c>
    </row>
    <row r="735" spans="1:7" x14ac:dyDescent="0.3">
      <c r="A735" t="s">
        <v>11</v>
      </c>
      <c r="B735" t="s">
        <v>28</v>
      </c>
      <c r="C735" t="s">
        <v>41</v>
      </c>
      <c r="D735">
        <v>357468</v>
      </c>
      <c r="E735" t="s">
        <v>67</v>
      </c>
      <c r="F735" t="s">
        <v>80</v>
      </c>
      <c r="G735">
        <f>[1]!SNLData(227539,$B735,$D735,$E735,$F735,,"Options:Curr=USD,Mag=Standard,ConvMethod=R")</f>
        <v>2879.2565828459965</v>
      </c>
    </row>
    <row r="736" spans="1:7" x14ac:dyDescent="0.3">
      <c r="A736" t="s">
        <v>11</v>
      </c>
      <c r="B736" t="s">
        <v>28</v>
      </c>
      <c r="C736" t="s">
        <v>41</v>
      </c>
      <c r="D736">
        <v>357468</v>
      </c>
      <c r="E736" t="s">
        <v>8</v>
      </c>
      <c r="F736" t="s">
        <v>80</v>
      </c>
      <c r="G736">
        <f>[1]!SNLData(227539,$B736,$D736,$E736,$F736,,"Options:Curr=USD,Mag=Standard,ConvMethod=R")</f>
        <v>2903.4485340411566</v>
      </c>
    </row>
    <row r="737" spans="1:7" x14ac:dyDescent="0.3">
      <c r="A737" t="s">
        <v>11</v>
      </c>
      <c r="B737" t="s">
        <v>28</v>
      </c>
      <c r="C737" t="s">
        <v>41</v>
      </c>
      <c r="D737">
        <v>357468</v>
      </c>
      <c r="E737" t="s">
        <v>68</v>
      </c>
      <c r="F737" t="s">
        <v>80</v>
      </c>
      <c r="G737">
        <f>[1]!SNLData(227539,$B737,$D737,$E737,$F737,,"Options:Curr=USD,Mag=Standard,ConvMethod=R")</f>
        <v>3047.8115069920132</v>
      </c>
    </row>
    <row r="738" spans="1:7" x14ac:dyDescent="0.3">
      <c r="A738" t="s">
        <v>11</v>
      </c>
      <c r="B738" t="s">
        <v>28</v>
      </c>
      <c r="C738" t="s">
        <v>41</v>
      </c>
      <c r="D738">
        <v>357468</v>
      </c>
      <c r="E738" t="s">
        <v>69</v>
      </c>
      <c r="F738" t="s">
        <v>80</v>
      </c>
      <c r="G738">
        <f>[1]!SNLData(227539,$B738,$D738,$E738,$F738,,"Options:Curr=USD,Mag=Standard,ConvMethod=R")</f>
        <v>3057.6263999617977</v>
      </c>
    </row>
    <row r="739" spans="1:7" x14ac:dyDescent="0.3">
      <c r="A739" t="s">
        <v>11</v>
      </c>
      <c r="B739" t="s">
        <v>28</v>
      </c>
      <c r="C739" t="s">
        <v>41</v>
      </c>
      <c r="D739">
        <v>357468</v>
      </c>
      <c r="E739" t="s">
        <v>70</v>
      </c>
      <c r="F739" t="s">
        <v>80</v>
      </c>
      <c r="G739">
        <f>[1]!SNLData(227539,$B739,$D739,$E739,$F739,,"Options:Curr=USD,Mag=Standard,ConvMethod=R")</f>
        <v>3072.500439766503</v>
      </c>
    </row>
    <row r="740" spans="1:7" x14ac:dyDescent="0.3">
      <c r="A740" t="s">
        <v>11</v>
      </c>
      <c r="B740" t="s">
        <v>28</v>
      </c>
      <c r="C740" t="s">
        <v>41</v>
      </c>
      <c r="D740">
        <v>357468</v>
      </c>
      <c r="E740" t="s">
        <v>71</v>
      </c>
      <c r="F740" t="s">
        <v>80</v>
      </c>
      <c r="G740">
        <f>[1]!SNLData(227539,$B740,$D740,$E740,$F740,,"Options:Curr=USD,Mag=Standard,ConvMethod=R")</f>
        <v>3338.9132783858649</v>
      </c>
    </row>
    <row r="741" spans="1:7" x14ac:dyDescent="0.3">
      <c r="A741" t="s">
        <v>11</v>
      </c>
      <c r="B741" t="s">
        <v>28</v>
      </c>
      <c r="C741" t="s">
        <v>41</v>
      </c>
      <c r="D741">
        <v>357468</v>
      </c>
      <c r="E741" t="s">
        <v>72</v>
      </c>
      <c r="F741" t="s">
        <v>80</v>
      </c>
      <c r="G741">
        <f>[1]!SNLData(227539,$B741,$D741,$E741,$F741,,"Options:Curr=USD,Mag=Standard,ConvMethod=R")</f>
        <v>3165.8177190131573</v>
      </c>
    </row>
    <row r="742" spans="1:7" x14ac:dyDescent="0.3">
      <c r="A742" t="s">
        <v>11</v>
      </c>
      <c r="B742" t="s">
        <v>28</v>
      </c>
      <c r="C742" t="s">
        <v>41</v>
      </c>
      <c r="D742">
        <v>357468</v>
      </c>
      <c r="E742" t="s">
        <v>73</v>
      </c>
      <c r="F742" t="s">
        <v>80</v>
      </c>
      <c r="G742">
        <f>[1]!SNLData(227539,$B742,$D742,$E742,$F742,,"Options:Curr=USD,Mag=Standard,ConvMethod=R")</f>
        <v>2860.6822122942972</v>
      </c>
    </row>
    <row r="743" spans="1:7" x14ac:dyDescent="0.3">
      <c r="A743" t="s">
        <v>11</v>
      </c>
      <c r="B743" t="s">
        <v>28</v>
      </c>
      <c r="C743" t="s">
        <v>41</v>
      </c>
      <c r="D743">
        <v>357468</v>
      </c>
      <c r="E743" t="s">
        <v>74</v>
      </c>
      <c r="F743" t="s">
        <v>80</v>
      </c>
      <c r="G743">
        <f>[1]!SNLData(227539,$B743,$D743,$E743,$F743,,"Options:Curr=USD,Mag=Standard,ConvMethod=R")</f>
        <v>2792.9835924676668</v>
      </c>
    </row>
    <row r="744" spans="1:7" x14ac:dyDescent="0.3">
      <c r="A744" t="s">
        <v>11</v>
      </c>
      <c r="B744" t="s">
        <v>28</v>
      </c>
      <c r="C744" t="s">
        <v>41</v>
      </c>
      <c r="D744">
        <v>357468</v>
      </c>
      <c r="E744" t="s">
        <v>75</v>
      </c>
      <c r="F744" t="s">
        <v>80</v>
      </c>
      <c r="G744">
        <f>[1]!SNLData(227539,$B744,$D744,$E744,$F744,,"Options:Curr=USD,Mag=Standard,ConvMethod=R")</f>
        <v>2934.5239225951505</v>
      </c>
    </row>
    <row r="745" spans="1:7" x14ac:dyDescent="0.3">
      <c r="A745" t="s">
        <v>11</v>
      </c>
      <c r="B745" t="s">
        <v>28</v>
      </c>
      <c r="C745" t="s">
        <v>41</v>
      </c>
      <c r="D745">
        <v>357468</v>
      </c>
      <c r="E745" t="s">
        <v>76</v>
      </c>
      <c r="F745" t="s">
        <v>80</v>
      </c>
      <c r="G745">
        <f>[1]!SNLData(227539,$B745,$D745,$E745,$F745,,"Options:Curr=USD,Mag=Standard,ConvMethod=R")</f>
        <v>2851.8152705823036</v>
      </c>
    </row>
    <row r="746" spans="1:7" x14ac:dyDescent="0.3">
      <c r="A746" t="s">
        <v>11</v>
      </c>
      <c r="B746" t="s">
        <v>28</v>
      </c>
      <c r="C746" t="s">
        <v>41</v>
      </c>
      <c r="D746">
        <v>357468</v>
      </c>
      <c r="E746" t="s">
        <v>9</v>
      </c>
      <c r="F746" t="s">
        <v>80</v>
      </c>
      <c r="G746">
        <f>[1]!SNLData(227539,$B746,$D746,$E746,$F746,,"Options:Curr=USD,Mag=Standard,ConvMethod=R")</f>
        <v>2571.1403447560292</v>
      </c>
    </row>
    <row r="747" spans="1:7" x14ac:dyDescent="0.3">
      <c r="A747" t="s">
        <v>11</v>
      </c>
      <c r="B747" t="s">
        <v>28</v>
      </c>
      <c r="C747" t="s">
        <v>41</v>
      </c>
      <c r="D747">
        <v>357468</v>
      </c>
      <c r="E747" t="s">
        <v>77</v>
      </c>
      <c r="F747" t="s">
        <v>80</v>
      </c>
      <c r="G747">
        <f>[1]!SNLData(227539,$B747,$D747,$E747,$F747,,"Options:Curr=USD,Mag=Standard,ConvMethod=R")</f>
        <v>2993.861005435811</v>
      </c>
    </row>
    <row r="748" spans="1:7" x14ac:dyDescent="0.3">
      <c r="A748" t="s">
        <v>11</v>
      </c>
      <c r="B748" t="s">
        <v>28</v>
      </c>
      <c r="C748" t="s">
        <v>41</v>
      </c>
      <c r="D748">
        <v>357468</v>
      </c>
      <c r="E748" t="s">
        <v>78</v>
      </c>
      <c r="F748" t="s">
        <v>80</v>
      </c>
      <c r="G748">
        <f>[1]!SNLData(227539,$B748,$D748,$E748,$F748,,"Options:Curr=USD,Mag=Standard,ConvMethod=R")</f>
        <v>2808.0390464578963</v>
      </c>
    </row>
    <row r="749" spans="1:7" x14ac:dyDescent="0.3">
      <c r="A749" t="s">
        <v>11</v>
      </c>
      <c r="B749" t="s">
        <v>28</v>
      </c>
      <c r="C749" t="s">
        <v>41</v>
      </c>
      <c r="D749">
        <v>357468</v>
      </c>
      <c r="E749" t="s">
        <v>10</v>
      </c>
      <c r="F749" t="s">
        <v>80</v>
      </c>
      <c r="G749">
        <f>[1]!SNLData(227539,$B749,$D749,$E749,$F749,,"Options:Curr=USD,Mag=Standard,ConvMethod=R")</f>
        <v>2826.8905075655402</v>
      </c>
    </row>
    <row r="750" spans="1:7" x14ac:dyDescent="0.3">
      <c r="A750" t="s">
        <v>11</v>
      </c>
      <c r="B750" t="s">
        <v>28</v>
      </c>
      <c r="C750" t="s">
        <v>42</v>
      </c>
      <c r="D750">
        <v>357305</v>
      </c>
      <c r="E750" t="s">
        <v>6</v>
      </c>
      <c r="F750" t="s">
        <v>80</v>
      </c>
      <c r="G750">
        <f>[1]!SNLData(227539,$B750,$D750,$E750,$F750,,"Options:Curr=USD,Mag=Standard,ConvMethod=R")</f>
        <v>57.21</v>
      </c>
    </row>
    <row r="751" spans="1:7" x14ac:dyDescent="0.3">
      <c r="A751" t="s">
        <v>11</v>
      </c>
      <c r="B751" t="s">
        <v>28</v>
      </c>
      <c r="C751" t="s">
        <v>42</v>
      </c>
      <c r="D751">
        <v>357305</v>
      </c>
      <c r="E751" t="s">
        <v>50</v>
      </c>
      <c r="F751" t="s">
        <v>80</v>
      </c>
      <c r="G751">
        <f>[1]!SNLData(227539,$B751,$D751,$E751,$F751,,"Options:Curr=USD,Mag=Standard,ConvMethod=R")</f>
        <v>57.36</v>
      </c>
    </row>
    <row r="752" spans="1:7" x14ac:dyDescent="0.3">
      <c r="A752" t="s">
        <v>11</v>
      </c>
      <c r="B752" t="s">
        <v>28</v>
      </c>
      <c r="C752" t="s">
        <v>42</v>
      </c>
      <c r="D752">
        <v>357305</v>
      </c>
      <c r="E752" t="s">
        <v>51</v>
      </c>
      <c r="F752" t="s">
        <v>80</v>
      </c>
      <c r="G752">
        <f>[1]!SNLData(227539,$B752,$D752,$E752,$F752,,"Options:Curr=USD,Mag=Standard,ConvMethod=R")</f>
        <v>57.51</v>
      </c>
    </row>
    <row r="753" spans="1:7" x14ac:dyDescent="0.3">
      <c r="A753" t="s">
        <v>11</v>
      </c>
      <c r="B753" t="s">
        <v>28</v>
      </c>
      <c r="C753" t="s">
        <v>42</v>
      </c>
      <c r="D753">
        <v>357305</v>
      </c>
      <c r="E753" t="s">
        <v>52</v>
      </c>
      <c r="F753" t="s">
        <v>80</v>
      </c>
      <c r="G753">
        <f>[1]!SNLData(227539,$B753,$D753,$E753,$F753,,"Options:Curr=USD,Mag=Standard,ConvMethod=R")</f>
        <v>57.65</v>
      </c>
    </row>
    <row r="754" spans="1:7" x14ac:dyDescent="0.3">
      <c r="A754" t="s">
        <v>11</v>
      </c>
      <c r="B754" t="s">
        <v>28</v>
      </c>
      <c r="C754" t="s">
        <v>42</v>
      </c>
      <c r="D754">
        <v>357305</v>
      </c>
      <c r="E754" t="s">
        <v>53</v>
      </c>
      <c r="F754" t="s">
        <v>80</v>
      </c>
      <c r="G754">
        <f>[1]!SNLData(227539,$B754,$D754,$E754,$F754,,"Options:Curr=USD,Mag=Standard,ConvMethod=R")</f>
        <v>57.79</v>
      </c>
    </row>
    <row r="755" spans="1:7" x14ac:dyDescent="0.3">
      <c r="A755" t="s">
        <v>11</v>
      </c>
      <c r="B755" t="s">
        <v>28</v>
      </c>
      <c r="C755" t="s">
        <v>42</v>
      </c>
      <c r="D755">
        <v>357305</v>
      </c>
      <c r="E755" t="s">
        <v>54</v>
      </c>
      <c r="F755" t="s">
        <v>80</v>
      </c>
      <c r="G755">
        <f>[1]!SNLData(227539,$B755,$D755,$E755,$F755,,"Options:Curr=USD,Mag=Standard,ConvMethod=R")</f>
        <v>57.93</v>
      </c>
    </row>
    <row r="756" spans="1:7" x14ac:dyDescent="0.3">
      <c r="A756" t="s">
        <v>11</v>
      </c>
      <c r="B756" t="s">
        <v>28</v>
      </c>
      <c r="C756" t="s">
        <v>42</v>
      </c>
      <c r="D756">
        <v>357305</v>
      </c>
      <c r="E756" t="s">
        <v>55</v>
      </c>
      <c r="F756" t="s">
        <v>80</v>
      </c>
      <c r="G756">
        <f>[1]!SNLData(227539,$B756,$D756,$E756,$F756,,"Options:Curr=USD,Mag=Standard,ConvMethod=R")</f>
        <v>58.08</v>
      </c>
    </row>
    <row r="757" spans="1:7" x14ac:dyDescent="0.3">
      <c r="A757" t="s">
        <v>11</v>
      </c>
      <c r="B757" t="s">
        <v>28</v>
      </c>
      <c r="C757" t="s">
        <v>42</v>
      </c>
      <c r="D757">
        <v>357305</v>
      </c>
      <c r="E757" t="s">
        <v>56</v>
      </c>
      <c r="F757" t="s">
        <v>80</v>
      </c>
      <c r="G757">
        <f>[1]!SNLData(227539,$B757,$D757,$E757,$F757,,"Options:Curr=USD,Mag=Standard,ConvMethod=R")</f>
        <v>58.25</v>
      </c>
    </row>
    <row r="758" spans="1:7" x14ac:dyDescent="0.3">
      <c r="A758" t="s">
        <v>11</v>
      </c>
      <c r="B758" t="s">
        <v>28</v>
      </c>
      <c r="C758" t="s">
        <v>42</v>
      </c>
      <c r="D758">
        <v>357305</v>
      </c>
      <c r="E758" t="s">
        <v>57</v>
      </c>
      <c r="F758" t="s">
        <v>80</v>
      </c>
      <c r="G758">
        <f>[1]!SNLData(227539,$B758,$D758,$E758,$F758,,"Options:Curr=USD,Mag=Standard,ConvMethod=R")</f>
        <v>58.44</v>
      </c>
    </row>
    <row r="759" spans="1:7" x14ac:dyDescent="0.3">
      <c r="A759" t="s">
        <v>11</v>
      </c>
      <c r="B759" t="s">
        <v>28</v>
      </c>
      <c r="C759" t="s">
        <v>42</v>
      </c>
      <c r="D759">
        <v>357305</v>
      </c>
      <c r="E759" t="s">
        <v>58</v>
      </c>
      <c r="F759" t="s">
        <v>80</v>
      </c>
      <c r="G759">
        <f>[1]!SNLData(227539,$B759,$D759,$E759,$F759,,"Options:Curr=USD,Mag=Standard,ConvMethod=R")</f>
        <v>58.64</v>
      </c>
    </row>
    <row r="760" spans="1:7" x14ac:dyDescent="0.3">
      <c r="A760" t="s">
        <v>11</v>
      </c>
      <c r="B760" t="s">
        <v>28</v>
      </c>
      <c r="C760" t="s">
        <v>42</v>
      </c>
      <c r="D760">
        <v>357305</v>
      </c>
      <c r="E760" t="s">
        <v>7</v>
      </c>
      <c r="F760" t="s">
        <v>80</v>
      </c>
      <c r="G760">
        <f>[1]!SNLData(227539,$B760,$D760,$E760,$F760,,"Options:Curr=USD,Mag=Standard,ConvMethod=R")</f>
        <v>58.85</v>
      </c>
    </row>
    <row r="761" spans="1:7" x14ac:dyDescent="0.3">
      <c r="A761" t="s">
        <v>11</v>
      </c>
      <c r="B761" t="s">
        <v>28</v>
      </c>
      <c r="C761" t="s">
        <v>42</v>
      </c>
      <c r="D761">
        <v>357305</v>
      </c>
      <c r="E761" t="s">
        <v>59</v>
      </c>
      <c r="F761" t="s">
        <v>80</v>
      </c>
      <c r="G761">
        <f>[1]!SNLData(227539,$B761,$D761,$E761,$F761,,"Options:Curr=USD,Mag=Standard,ConvMethod=R")</f>
        <v>59.09</v>
      </c>
    </row>
    <row r="762" spans="1:7" x14ac:dyDescent="0.3">
      <c r="A762" t="s">
        <v>11</v>
      </c>
      <c r="B762" t="s">
        <v>28</v>
      </c>
      <c r="C762" t="s">
        <v>42</v>
      </c>
      <c r="D762">
        <v>357305</v>
      </c>
      <c r="E762" t="s">
        <v>60</v>
      </c>
      <c r="F762" t="s">
        <v>80</v>
      </c>
      <c r="G762">
        <f>[1]!SNLData(227539,$B762,$D762,$E762,$F762,,"Options:Curr=USD,Mag=Standard,ConvMethod=R")</f>
        <v>59.36</v>
      </c>
    </row>
    <row r="763" spans="1:7" x14ac:dyDescent="0.3">
      <c r="A763" t="s">
        <v>11</v>
      </c>
      <c r="B763" t="s">
        <v>28</v>
      </c>
      <c r="C763" t="s">
        <v>42</v>
      </c>
      <c r="D763">
        <v>357305</v>
      </c>
      <c r="E763" t="s">
        <v>61</v>
      </c>
      <c r="F763" t="s">
        <v>80</v>
      </c>
      <c r="G763">
        <f>[1]!SNLData(227539,$B763,$D763,$E763,$F763,,"Options:Curr=USD,Mag=Standard,ConvMethod=R")</f>
        <v>59.65</v>
      </c>
    </row>
    <row r="764" spans="1:7" x14ac:dyDescent="0.3">
      <c r="A764" t="s">
        <v>11</v>
      </c>
      <c r="B764" t="s">
        <v>28</v>
      </c>
      <c r="C764" t="s">
        <v>42</v>
      </c>
      <c r="D764">
        <v>357305</v>
      </c>
      <c r="E764" t="s">
        <v>62</v>
      </c>
      <c r="F764" t="s">
        <v>80</v>
      </c>
      <c r="G764">
        <f>[1]!SNLData(227539,$B764,$D764,$E764,$F764,,"Options:Curr=USD,Mag=Standard,ConvMethod=R")</f>
        <v>60</v>
      </c>
    </row>
    <row r="765" spans="1:7" x14ac:dyDescent="0.3">
      <c r="A765" t="s">
        <v>11</v>
      </c>
      <c r="B765" t="s">
        <v>28</v>
      </c>
      <c r="C765" t="s">
        <v>42</v>
      </c>
      <c r="D765">
        <v>357305</v>
      </c>
      <c r="E765" t="s">
        <v>63</v>
      </c>
      <c r="F765" t="s">
        <v>80</v>
      </c>
      <c r="G765">
        <f>[1]!SNLData(227539,$B765,$D765,$E765,$F765,,"Options:Curr=USD,Mag=Standard,ConvMethod=R")</f>
        <v>60.38</v>
      </c>
    </row>
    <row r="766" spans="1:7" x14ac:dyDescent="0.3">
      <c r="A766" t="s">
        <v>11</v>
      </c>
      <c r="B766" t="s">
        <v>28</v>
      </c>
      <c r="C766" t="s">
        <v>42</v>
      </c>
      <c r="D766">
        <v>357305</v>
      </c>
      <c r="E766" t="s">
        <v>64</v>
      </c>
      <c r="F766" t="s">
        <v>80</v>
      </c>
      <c r="G766">
        <f>[1]!SNLData(227539,$B766,$D766,$E766,$F766,,"Options:Curr=USD,Mag=Standard,ConvMethod=R")</f>
        <v>60.8</v>
      </c>
    </row>
    <row r="767" spans="1:7" x14ac:dyDescent="0.3">
      <c r="A767" t="s">
        <v>11</v>
      </c>
      <c r="B767" t="s">
        <v>28</v>
      </c>
      <c r="C767" t="s">
        <v>42</v>
      </c>
      <c r="D767">
        <v>357305</v>
      </c>
      <c r="E767" t="s">
        <v>65</v>
      </c>
      <c r="F767" t="s">
        <v>80</v>
      </c>
      <c r="G767">
        <f>[1]!SNLData(227539,$B767,$D767,$E767,$F767,,"Options:Curr=USD,Mag=Standard,ConvMethod=R")</f>
        <v>61.26</v>
      </c>
    </row>
    <row r="768" spans="1:7" x14ac:dyDescent="0.3">
      <c r="A768" t="s">
        <v>11</v>
      </c>
      <c r="B768" t="s">
        <v>28</v>
      </c>
      <c r="C768" t="s">
        <v>42</v>
      </c>
      <c r="D768">
        <v>357305</v>
      </c>
      <c r="E768" t="s">
        <v>66</v>
      </c>
      <c r="F768" t="s">
        <v>80</v>
      </c>
      <c r="G768">
        <f>[1]!SNLData(227539,$B768,$D768,$E768,$F768,,"Options:Curr=USD,Mag=Standard,ConvMethod=R")</f>
        <v>61.74</v>
      </c>
    </row>
    <row r="769" spans="1:7" x14ac:dyDescent="0.3">
      <c r="A769" t="s">
        <v>11</v>
      </c>
      <c r="B769" t="s">
        <v>28</v>
      </c>
      <c r="C769" t="s">
        <v>42</v>
      </c>
      <c r="D769">
        <v>357305</v>
      </c>
      <c r="E769" t="s">
        <v>67</v>
      </c>
      <c r="F769" t="s">
        <v>80</v>
      </c>
      <c r="G769">
        <f>[1]!SNLData(227539,$B769,$D769,$E769,$F769,,"Options:Curr=USD,Mag=Standard,ConvMethod=R")</f>
        <v>62.24</v>
      </c>
    </row>
    <row r="770" spans="1:7" x14ac:dyDescent="0.3">
      <c r="A770" t="s">
        <v>11</v>
      </c>
      <c r="B770" t="s">
        <v>28</v>
      </c>
      <c r="C770" t="s">
        <v>42</v>
      </c>
      <c r="D770">
        <v>357305</v>
      </c>
      <c r="E770" t="s">
        <v>8</v>
      </c>
      <c r="F770" t="s">
        <v>80</v>
      </c>
      <c r="G770">
        <f>[1]!SNLData(227539,$B770,$D770,$E770,$F770,,"Options:Curr=USD,Mag=Standard,ConvMethod=R")</f>
        <v>62.76</v>
      </c>
    </row>
    <row r="771" spans="1:7" x14ac:dyDescent="0.3">
      <c r="A771" t="s">
        <v>11</v>
      </c>
      <c r="B771" t="s">
        <v>28</v>
      </c>
      <c r="C771" t="s">
        <v>42</v>
      </c>
      <c r="D771">
        <v>357305</v>
      </c>
      <c r="E771" t="s">
        <v>68</v>
      </c>
      <c r="F771" t="s">
        <v>80</v>
      </c>
      <c r="G771">
        <f>[1]!SNLData(227539,$B771,$D771,$E771,$F771,,"Options:Curr=USD,Mag=Standard,ConvMethod=R")</f>
        <v>63.29</v>
      </c>
    </row>
    <row r="772" spans="1:7" x14ac:dyDescent="0.3">
      <c r="A772" t="s">
        <v>11</v>
      </c>
      <c r="B772" t="s">
        <v>28</v>
      </c>
      <c r="C772" t="s">
        <v>42</v>
      </c>
      <c r="D772">
        <v>357305</v>
      </c>
      <c r="E772" t="s">
        <v>69</v>
      </c>
      <c r="F772" t="s">
        <v>80</v>
      </c>
      <c r="G772">
        <f>[1]!SNLData(227539,$B772,$D772,$E772,$F772,,"Options:Curr=USD,Mag=Standard,ConvMethod=R")</f>
        <v>63.81</v>
      </c>
    </row>
    <row r="773" spans="1:7" x14ac:dyDescent="0.3">
      <c r="A773" t="s">
        <v>11</v>
      </c>
      <c r="B773" t="s">
        <v>28</v>
      </c>
      <c r="C773" t="s">
        <v>42</v>
      </c>
      <c r="D773">
        <v>357305</v>
      </c>
      <c r="E773" t="s">
        <v>70</v>
      </c>
      <c r="F773" t="s">
        <v>80</v>
      </c>
      <c r="G773">
        <f>[1]!SNLData(227539,$B773,$D773,$E773,$F773,,"Options:Curr=USD,Mag=Standard,ConvMethod=R")</f>
        <v>64.3</v>
      </c>
    </row>
    <row r="774" spans="1:7" x14ac:dyDescent="0.3">
      <c r="A774" t="s">
        <v>11</v>
      </c>
      <c r="B774" t="s">
        <v>28</v>
      </c>
      <c r="C774" t="s">
        <v>42</v>
      </c>
      <c r="D774">
        <v>357305</v>
      </c>
      <c r="E774" t="s">
        <v>71</v>
      </c>
      <c r="F774" t="s">
        <v>80</v>
      </c>
      <c r="G774">
        <f>[1]!SNLData(227539,$B774,$D774,$E774,$F774,,"Options:Curr=USD,Mag=Standard,ConvMethod=R")</f>
        <v>64.77</v>
      </c>
    </row>
    <row r="775" spans="1:7" x14ac:dyDescent="0.3">
      <c r="A775" t="s">
        <v>11</v>
      </c>
      <c r="B775" t="s">
        <v>28</v>
      </c>
      <c r="C775" t="s">
        <v>42</v>
      </c>
      <c r="D775">
        <v>357305</v>
      </c>
      <c r="E775" t="s">
        <v>72</v>
      </c>
      <c r="F775" t="s">
        <v>80</v>
      </c>
      <c r="G775">
        <f>[1]!SNLData(227539,$B775,$D775,$E775,$F775,,"Options:Curr=USD,Mag=Standard,ConvMethod=R")</f>
        <v>65.22</v>
      </c>
    </row>
    <row r="776" spans="1:7" x14ac:dyDescent="0.3">
      <c r="A776" t="s">
        <v>11</v>
      </c>
      <c r="B776" t="s">
        <v>28</v>
      </c>
      <c r="C776" t="s">
        <v>42</v>
      </c>
      <c r="D776">
        <v>357305</v>
      </c>
      <c r="E776" t="s">
        <v>73</v>
      </c>
      <c r="F776" t="s">
        <v>80</v>
      </c>
      <c r="G776">
        <f>[1]!SNLData(227539,$B776,$D776,$E776,$F776,,"Options:Curr=USD,Mag=Standard,ConvMethod=R")</f>
        <v>65.66</v>
      </c>
    </row>
    <row r="777" spans="1:7" x14ac:dyDescent="0.3">
      <c r="A777" t="s">
        <v>11</v>
      </c>
      <c r="B777" t="s">
        <v>28</v>
      </c>
      <c r="C777" t="s">
        <v>42</v>
      </c>
      <c r="D777">
        <v>357305</v>
      </c>
      <c r="E777" t="s">
        <v>74</v>
      </c>
      <c r="F777" t="s">
        <v>80</v>
      </c>
      <c r="G777">
        <f>[1]!SNLData(227539,$B777,$D777,$E777,$F777,,"Options:Curr=USD,Mag=Standard,ConvMethod=R")</f>
        <v>66.06</v>
      </c>
    </row>
    <row r="778" spans="1:7" x14ac:dyDescent="0.3">
      <c r="A778" t="s">
        <v>11</v>
      </c>
      <c r="B778" t="s">
        <v>28</v>
      </c>
      <c r="C778" t="s">
        <v>42</v>
      </c>
      <c r="D778">
        <v>357305</v>
      </c>
      <c r="E778" t="s">
        <v>75</v>
      </c>
      <c r="F778" t="s">
        <v>80</v>
      </c>
      <c r="G778">
        <f>[1]!SNLData(227539,$B778,$D778,$E778,$F778,,"Options:Curr=USD,Mag=Standard,ConvMethod=R")</f>
        <v>66.430000000000007</v>
      </c>
    </row>
    <row r="779" spans="1:7" x14ac:dyDescent="0.3">
      <c r="A779" t="s">
        <v>11</v>
      </c>
      <c r="B779" t="s">
        <v>28</v>
      </c>
      <c r="C779" t="s">
        <v>42</v>
      </c>
      <c r="D779">
        <v>357305</v>
      </c>
      <c r="E779" t="s">
        <v>76</v>
      </c>
      <c r="F779" t="s">
        <v>80</v>
      </c>
      <c r="G779">
        <f>[1]!SNLData(227539,$B779,$D779,$E779,$F779,,"Options:Curr=USD,Mag=Standard,ConvMethod=R")</f>
        <v>66.78</v>
      </c>
    </row>
    <row r="780" spans="1:7" x14ac:dyDescent="0.3">
      <c r="A780" t="s">
        <v>11</v>
      </c>
      <c r="B780" t="s">
        <v>28</v>
      </c>
      <c r="C780" t="s">
        <v>42</v>
      </c>
      <c r="D780">
        <v>357305</v>
      </c>
      <c r="E780" t="s">
        <v>9</v>
      </c>
      <c r="F780" t="s">
        <v>80</v>
      </c>
      <c r="G780">
        <f>[1]!SNLData(227539,$B780,$D780,$E780,$F780,,"Options:Curr=USD,Mag=Standard,ConvMethod=R")</f>
        <v>67.06</v>
      </c>
    </row>
    <row r="781" spans="1:7" x14ac:dyDescent="0.3">
      <c r="A781" t="s">
        <v>11</v>
      </c>
      <c r="B781" t="s">
        <v>28</v>
      </c>
      <c r="C781" t="s">
        <v>42</v>
      </c>
      <c r="D781">
        <v>357305</v>
      </c>
      <c r="E781" t="s">
        <v>77</v>
      </c>
      <c r="F781" t="s">
        <v>80</v>
      </c>
      <c r="G781">
        <f>[1]!SNLData(227539,$B781,$D781,$E781,$F781,,"Options:Curr=USD,Mag=Standard,ConvMethod=R")</f>
        <v>67.28</v>
      </c>
    </row>
    <row r="782" spans="1:7" x14ac:dyDescent="0.3">
      <c r="A782" t="s">
        <v>11</v>
      </c>
      <c r="B782" t="s">
        <v>28</v>
      </c>
      <c r="C782" t="s">
        <v>42</v>
      </c>
      <c r="D782">
        <v>357305</v>
      </c>
      <c r="E782" t="s">
        <v>78</v>
      </c>
      <c r="F782" t="s">
        <v>80</v>
      </c>
      <c r="G782">
        <f>[1]!SNLData(227539,$B782,$D782,$E782,$F782,,"Options:Curr=USD,Mag=Standard,ConvMethod=R")</f>
        <v>0</v>
      </c>
    </row>
    <row r="783" spans="1:7" x14ac:dyDescent="0.3">
      <c r="A783" t="s">
        <v>11</v>
      </c>
      <c r="B783" t="s">
        <v>28</v>
      </c>
      <c r="C783" t="s">
        <v>42</v>
      </c>
      <c r="D783">
        <v>357305</v>
      </c>
      <c r="E783" t="s">
        <v>10</v>
      </c>
      <c r="F783" t="s">
        <v>80</v>
      </c>
      <c r="G783">
        <f>[1]!SNLData(227539,$B783,$D783,$E783,$F783,,"Options:Curr=USD,Mag=Standard,ConvMethod=R")</f>
        <v>0</v>
      </c>
    </row>
    <row r="784" spans="1:7" x14ac:dyDescent="0.3">
      <c r="A784" t="s">
        <v>11</v>
      </c>
      <c r="B784" t="s">
        <v>28</v>
      </c>
      <c r="C784" t="s">
        <v>43</v>
      </c>
      <c r="D784">
        <v>357316</v>
      </c>
      <c r="E784" t="s">
        <v>6</v>
      </c>
      <c r="F784" t="s">
        <v>80</v>
      </c>
      <c r="G784">
        <f>[1]!SNLData(227539,$B784,$D784,$E784,$F784,,"Options:Curr=USD,Mag=Standard,ConvMethod=R")</f>
        <v>7</v>
      </c>
    </row>
    <row r="785" spans="1:7" x14ac:dyDescent="0.3">
      <c r="A785" t="s">
        <v>11</v>
      </c>
      <c r="B785" t="s">
        <v>28</v>
      </c>
      <c r="C785" t="s">
        <v>43</v>
      </c>
      <c r="D785">
        <v>357316</v>
      </c>
      <c r="E785" t="s">
        <v>50</v>
      </c>
      <c r="F785" t="s">
        <v>80</v>
      </c>
      <c r="G785">
        <f>[1]!SNLData(227539,$B785,$D785,$E785,$F785,,"Options:Curr=USD,Mag=Standard,ConvMethod=R")</f>
        <v>7.52</v>
      </c>
    </row>
    <row r="786" spans="1:7" x14ac:dyDescent="0.3">
      <c r="A786" t="s">
        <v>11</v>
      </c>
      <c r="B786" t="s">
        <v>28</v>
      </c>
      <c r="C786" t="s">
        <v>43</v>
      </c>
      <c r="D786">
        <v>357316</v>
      </c>
      <c r="E786" t="s">
        <v>51</v>
      </c>
      <c r="F786" t="s">
        <v>80</v>
      </c>
      <c r="G786">
        <f>[1]!SNLData(227539,$B786,$D786,$E786,$F786,,"Options:Curr=USD,Mag=Standard,ConvMethod=R")</f>
        <v>4.2300000000000004</v>
      </c>
    </row>
    <row r="787" spans="1:7" x14ac:dyDescent="0.3">
      <c r="A787" t="s">
        <v>11</v>
      </c>
      <c r="B787" t="s">
        <v>28</v>
      </c>
      <c r="C787" t="s">
        <v>43</v>
      </c>
      <c r="D787">
        <v>357316</v>
      </c>
      <c r="E787" t="s">
        <v>52</v>
      </c>
      <c r="F787" t="s">
        <v>80</v>
      </c>
      <c r="G787">
        <f>[1]!SNLData(227539,$B787,$D787,$E787,$F787,,"Options:Curr=USD,Mag=Standard,ConvMethod=R")</f>
        <v>2.5299999999999998</v>
      </c>
    </row>
    <row r="788" spans="1:7" x14ac:dyDescent="0.3">
      <c r="A788" t="s">
        <v>11</v>
      </c>
      <c r="B788" t="s">
        <v>28</v>
      </c>
      <c r="C788" t="s">
        <v>43</v>
      </c>
      <c r="D788">
        <v>357316</v>
      </c>
      <c r="E788" t="s">
        <v>53</v>
      </c>
      <c r="F788" t="s">
        <v>80</v>
      </c>
      <c r="G788">
        <f>[1]!SNLData(227539,$B788,$D788,$E788,$F788,,"Options:Curr=USD,Mag=Standard,ConvMethod=R")</f>
        <v>1.99</v>
      </c>
    </row>
    <row r="789" spans="1:7" x14ac:dyDescent="0.3">
      <c r="A789" t="s">
        <v>11</v>
      </c>
      <c r="B789" t="s">
        <v>28</v>
      </c>
      <c r="C789" t="s">
        <v>43</v>
      </c>
      <c r="D789">
        <v>357316</v>
      </c>
      <c r="E789" t="s">
        <v>54</v>
      </c>
      <c r="F789" t="s">
        <v>80</v>
      </c>
      <c r="G789">
        <f>[1]!SNLData(227539,$B789,$D789,$E789,$F789,,"Options:Curr=USD,Mag=Standard,ConvMethod=R")</f>
        <v>2.63</v>
      </c>
    </row>
    <row r="790" spans="1:7" x14ac:dyDescent="0.3">
      <c r="A790" t="s">
        <v>11</v>
      </c>
      <c r="B790" t="s">
        <v>28</v>
      </c>
      <c r="C790" t="s">
        <v>43</v>
      </c>
      <c r="D790">
        <v>357316</v>
      </c>
      <c r="E790" t="s">
        <v>55</v>
      </c>
      <c r="F790" t="s">
        <v>80</v>
      </c>
      <c r="G790">
        <f>[1]!SNLData(227539,$B790,$D790,$E790,$F790,,"Options:Curr=USD,Mag=Standard,ConvMethod=R")</f>
        <v>2.4300000000000002</v>
      </c>
    </row>
    <row r="791" spans="1:7" x14ac:dyDescent="0.3">
      <c r="A791" t="s">
        <v>11</v>
      </c>
      <c r="B791" t="s">
        <v>28</v>
      </c>
      <c r="C791" t="s">
        <v>43</v>
      </c>
      <c r="D791">
        <v>357316</v>
      </c>
      <c r="E791" t="s">
        <v>56</v>
      </c>
      <c r="F791" t="s">
        <v>80</v>
      </c>
      <c r="G791">
        <f>[1]!SNLData(227539,$B791,$D791,$E791,$F791,,"Options:Curr=USD,Mag=Standard,ConvMethod=R")</f>
        <v>1.82</v>
      </c>
    </row>
    <row r="792" spans="1:7" x14ac:dyDescent="0.3">
      <c r="A792" t="s">
        <v>11</v>
      </c>
      <c r="B792" t="s">
        <v>28</v>
      </c>
      <c r="C792" t="s">
        <v>43</v>
      </c>
      <c r="D792">
        <v>357316</v>
      </c>
      <c r="E792" t="s">
        <v>57</v>
      </c>
      <c r="F792" t="s">
        <v>80</v>
      </c>
      <c r="G792">
        <f>[1]!SNLData(227539,$B792,$D792,$E792,$F792,,"Options:Curr=USD,Mag=Standard,ConvMethod=R")</f>
        <v>1.56</v>
      </c>
    </row>
    <row r="793" spans="1:7" x14ac:dyDescent="0.3">
      <c r="A793" t="s">
        <v>11</v>
      </c>
      <c r="B793" t="s">
        <v>28</v>
      </c>
      <c r="C793" t="s">
        <v>43</v>
      </c>
      <c r="D793">
        <v>357316</v>
      </c>
      <c r="E793" t="s">
        <v>58</v>
      </c>
      <c r="F793" t="s">
        <v>80</v>
      </c>
      <c r="G793">
        <f>[1]!SNLData(227539,$B793,$D793,$E793,$F793,,"Options:Curr=USD,Mag=Standard,ConvMethod=R")</f>
        <v>1.33</v>
      </c>
    </row>
    <row r="794" spans="1:7" x14ac:dyDescent="0.3">
      <c r="A794" t="s">
        <v>11</v>
      </c>
      <c r="B794" t="s">
        <v>28</v>
      </c>
      <c r="C794" t="s">
        <v>43</v>
      </c>
      <c r="D794">
        <v>357316</v>
      </c>
      <c r="E794" t="s">
        <v>7</v>
      </c>
      <c r="F794" t="s">
        <v>80</v>
      </c>
      <c r="G794">
        <f>[1]!SNLData(227539,$B794,$D794,$E794,$F794,,"Options:Curr=USD,Mag=Standard,ConvMethod=R")</f>
        <v>0.8</v>
      </c>
    </row>
    <row r="795" spans="1:7" x14ac:dyDescent="0.3">
      <c r="A795" t="s">
        <v>11</v>
      </c>
      <c r="B795" t="s">
        <v>28</v>
      </c>
      <c r="C795" t="s">
        <v>43</v>
      </c>
      <c r="D795">
        <v>357316</v>
      </c>
      <c r="E795" t="s">
        <v>59</v>
      </c>
      <c r="F795" t="s">
        <v>80</v>
      </c>
      <c r="G795">
        <f>[1]!SNLData(227539,$B795,$D795,$E795,$F795,,"Options:Curr=USD,Mag=Standard,ConvMethod=R")</f>
        <v>1.23</v>
      </c>
    </row>
    <row r="796" spans="1:7" x14ac:dyDescent="0.3">
      <c r="A796" t="s">
        <v>11</v>
      </c>
      <c r="B796" t="s">
        <v>28</v>
      </c>
      <c r="C796" t="s">
        <v>43</v>
      </c>
      <c r="D796">
        <v>357316</v>
      </c>
      <c r="E796" t="s">
        <v>60</v>
      </c>
      <c r="F796" t="s">
        <v>80</v>
      </c>
      <c r="G796">
        <f>[1]!SNLData(227539,$B796,$D796,$E796,$F796,,"Options:Curr=USD,Mag=Standard,ConvMethod=R")</f>
        <v>1.26</v>
      </c>
    </row>
    <row r="797" spans="1:7" x14ac:dyDescent="0.3">
      <c r="A797" t="s">
        <v>11</v>
      </c>
      <c r="B797" t="s">
        <v>28</v>
      </c>
      <c r="C797" t="s">
        <v>43</v>
      </c>
      <c r="D797">
        <v>357316</v>
      </c>
      <c r="E797" t="s">
        <v>61</v>
      </c>
      <c r="F797" t="s">
        <v>80</v>
      </c>
      <c r="G797">
        <f>[1]!SNLData(227539,$B797,$D797,$E797,$F797,,"Options:Curr=USD,Mag=Standard,ConvMethod=R")</f>
        <v>1.36</v>
      </c>
    </row>
    <row r="798" spans="1:7" x14ac:dyDescent="0.3">
      <c r="A798" t="s">
        <v>11</v>
      </c>
      <c r="B798" t="s">
        <v>28</v>
      </c>
      <c r="C798" t="s">
        <v>43</v>
      </c>
      <c r="D798">
        <v>357316</v>
      </c>
      <c r="E798" t="s">
        <v>62</v>
      </c>
      <c r="F798" t="s">
        <v>80</v>
      </c>
      <c r="G798">
        <f>[1]!SNLData(227539,$B798,$D798,$E798,$F798,,"Options:Curr=USD,Mag=Standard,ConvMethod=R")</f>
        <v>1.34</v>
      </c>
    </row>
    <row r="799" spans="1:7" x14ac:dyDescent="0.3">
      <c r="A799" t="s">
        <v>11</v>
      </c>
      <c r="B799" t="s">
        <v>28</v>
      </c>
      <c r="C799" t="s">
        <v>43</v>
      </c>
      <c r="D799">
        <v>357316</v>
      </c>
      <c r="E799" t="s">
        <v>63</v>
      </c>
      <c r="F799" t="s">
        <v>80</v>
      </c>
      <c r="G799">
        <f>[1]!SNLData(227539,$B799,$D799,$E799,$F799,,"Options:Curr=USD,Mag=Standard,ConvMethod=R")</f>
        <v>2.06</v>
      </c>
    </row>
    <row r="800" spans="1:7" x14ac:dyDescent="0.3">
      <c r="A800" t="s">
        <v>11</v>
      </c>
      <c r="B800" t="s">
        <v>28</v>
      </c>
      <c r="C800" t="s">
        <v>43</v>
      </c>
      <c r="D800">
        <v>357316</v>
      </c>
      <c r="E800" t="s">
        <v>64</v>
      </c>
      <c r="F800" t="s">
        <v>80</v>
      </c>
      <c r="G800">
        <f>[1]!SNLData(227539,$B800,$D800,$E800,$F800,,"Options:Curr=USD,Mag=Standard,ConvMethod=R")</f>
        <v>2.33</v>
      </c>
    </row>
    <row r="801" spans="1:7" x14ac:dyDescent="0.3">
      <c r="A801" t="s">
        <v>11</v>
      </c>
      <c r="B801" t="s">
        <v>28</v>
      </c>
      <c r="C801" t="s">
        <v>43</v>
      </c>
      <c r="D801">
        <v>357316</v>
      </c>
      <c r="E801" t="s">
        <v>65</v>
      </c>
      <c r="F801" t="s">
        <v>80</v>
      </c>
      <c r="G801">
        <f>[1]!SNLData(227539,$B801,$D801,$E801,$F801,,"Options:Curr=USD,Mag=Standard,ConvMethod=R")</f>
        <v>2.3199999999999998</v>
      </c>
    </row>
    <row r="802" spans="1:7" x14ac:dyDescent="0.3">
      <c r="A802" t="s">
        <v>11</v>
      </c>
      <c r="B802" t="s">
        <v>28</v>
      </c>
      <c r="C802" t="s">
        <v>43</v>
      </c>
      <c r="D802">
        <v>357316</v>
      </c>
      <c r="E802" t="s">
        <v>66</v>
      </c>
      <c r="F802" t="s">
        <v>80</v>
      </c>
      <c r="G802">
        <f>[1]!SNLData(227539,$B802,$D802,$E802,$F802,,"Options:Curr=USD,Mag=Standard,ConvMethod=R")</f>
        <v>3.6</v>
      </c>
    </row>
    <row r="803" spans="1:7" x14ac:dyDescent="0.3">
      <c r="A803" t="s">
        <v>11</v>
      </c>
      <c r="B803" t="s">
        <v>28</v>
      </c>
      <c r="C803" t="s">
        <v>43</v>
      </c>
      <c r="D803">
        <v>357316</v>
      </c>
      <c r="E803" t="s">
        <v>67</v>
      </c>
      <c r="F803" t="s">
        <v>80</v>
      </c>
      <c r="G803">
        <f>[1]!SNLData(227539,$B803,$D803,$E803,$F803,,"Options:Curr=USD,Mag=Standard,ConvMethod=R")</f>
        <v>2.17</v>
      </c>
    </row>
    <row r="804" spans="1:7" x14ac:dyDescent="0.3">
      <c r="A804" t="s">
        <v>11</v>
      </c>
      <c r="B804" t="s">
        <v>28</v>
      </c>
      <c r="C804" t="s">
        <v>43</v>
      </c>
      <c r="D804">
        <v>357316</v>
      </c>
      <c r="E804" t="s">
        <v>8</v>
      </c>
      <c r="F804" t="s">
        <v>80</v>
      </c>
      <c r="G804">
        <f>[1]!SNLData(227539,$B804,$D804,$E804,$F804,,"Options:Curr=USD,Mag=Standard,ConvMethod=R")</f>
        <v>3.3</v>
      </c>
    </row>
    <row r="805" spans="1:7" x14ac:dyDescent="0.3">
      <c r="A805" t="s">
        <v>11</v>
      </c>
      <c r="B805" t="s">
        <v>28</v>
      </c>
      <c r="C805" t="s">
        <v>43</v>
      </c>
      <c r="D805">
        <v>357316</v>
      </c>
      <c r="E805" t="s">
        <v>68</v>
      </c>
      <c r="F805" t="s">
        <v>80</v>
      </c>
      <c r="G805">
        <f>[1]!SNLData(227539,$B805,$D805,$E805,$F805,,"Options:Curr=USD,Mag=Standard,ConvMethod=R")</f>
        <v>4.46</v>
      </c>
    </row>
    <row r="806" spans="1:7" x14ac:dyDescent="0.3">
      <c r="A806" t="s">
        <v>11</v>
      </c>
      <c r="B806" t="s">
        <v>28</v>
      </c>
      <c r="C806" t="s">
        <v>43</v>
      </c>
      <c r="D806">
        <v>357316</v>
      </c>
      <c r="E806" t="s">
        <v>69</v>
      </c>
      <c r="F806" t="s">
        <v>80</v>
      </c>
      <c r="G806">
        <f>[1]!SNLData(227539,$B806,$D806,$E806,$F806,,"Options:Curr=USD,Mag=Standard,ConvMethod=R")</f>
        <v>2.83</v>
      </c>
    </row>
    <row r="807" spans="1:7" x14ac:dyDescent="0.3">
      <c r="A807" t="s">
        <v>11</v>
      </c>
      <c r="B807" t="s">
        <v>28</v>
      </c>
      <c r="C807" t="s">
        <v>43</v>
      </c>
      <c r="D807">
        <v>357316</v>
      </c>
      <c r="E807" t="s">
        <v>70</v>
      </c>
      <c r="F807" t="s">
        <v>80</v>
      </c>
      <c r="G807">
        <f>[1]!SNLData(227539,$B807,$D807,$E807,$F807,,"Options:Curr=USD,Mag=Standard,ConvMethod=R")</f>
        <v>2.56</v>
      </c>
    </row>
    <row r="808" spans="1:7" x14ac:dyDescent="0.3">
      <c r="A808" t="s">
        <v>11</v>
      </c>
      <c r="B808" t="s">
        <v>28</v>
      </c>
      <c r="C808" t="s">
        <v>43</v>
      </c>
      <c r="D808">
        <v>357316</v>
      </c>
      <c r="E808" t="s">
        <v>71</v>
      </c>
      <c r="F808" t="s">
        <v>80</v>
      </c>
      <c r="G808">
        <f>[1]!SNLData(227539,$B808,$D808,$E808,$F808,,"Options:Curr=USD,Mag=Standard,ConvMethod=R")</f>
        <v>1.46</v>
      </c>
    </row>
    <row r="809" spans="1:7" x14ac:dyDescent="0.3">
      <c r="A809" t="s">
        <v>11</v>
      </c>
      <c r="B809" t="s">
        <v>28</v>
      </c>
      <c r="C809" t="s">
        <v>43</v>
      </c>
      <c r="D809">
        <v>357316</v>
      </c>
      <c r="E809" t="s">
        <v>72</v>
      </c>
      <c r="F809" t="s">
        <v>80</v>
      </c>
      <c r="G809">
        <f>[1]!SNLData(227539,$B809,$D809,$E809,$F809,,"Options:Curr=USD,Mag=Standard,ConvMethod=R")</f>
        <v>0.04</v>
      </c>
    </row>
    <row r="810" spans="1:7" x14ac:dyDescent="0.3">
      <c r="A810" t="s">
        <v>11</v>
      </c>
      <c r="B810" t="s">
        <v>28</v>
      </c>
      <c r="C810" t="s">
        <v>43</v>
      </c>
      <c r="D810">
        <v>357316</v>
      </c>
      <c r="E810" t="s">
        <v>73</v>
      </c>
      <c r="F810" t="s">
        <v>80</v>
      </c>
      <c r="G810">
        <f>[1]!SNLData(227539,$B810,$D810,$E810,$F810,,"Options:Curr=USD,Mag=Standard,ConvMethod=R")</f>
        <v>0.66</v>
      </c>
    </row>
    <row r="811" spans="1:7" x14ac:dyDescent="0.3">
      <c r="A811" t="s">
        <v>11</v>
      </c>
      <c r="B811" t="s">
        <v>28</v>
      </c>
      <c r="C811" t="s">
        <v>43</v>
      </c>
      <c r="D811">
        <v>357316</v>
      </c>
      <c r="E811" t="s">
        <v>74</v>
      </c>
      <c r="F811" t="s">
        <v>80</v>
      </c>
      <c r="G811">
        <f>[1]!SNLData(227539,$B811,$D811,$E811,$F811,,"Options:Curr=USD,Mag=Standard,ConvMethod=R")</f>
        <v>2.68</v>
      </c>
    </row>
    <row r="812" spans="1:7" x14ac:dyDescent="0.3">
      <c r="A812" t="s">
        <v>11</v>
      </c>
      <c r="B812" t="s">
        <v>28</v>
      </c>
      <c r="C812" t="s">
        <v>43</v>
      </c>
      <c r="D812">
        <v>357316</v>
      </c>
      <c r="E812" t="s">
        <v>75</v>
      </c>
      <c r="F812" t="s">
        <v>80</v>
      </c>
      <c r="G812">
        <f>[1]!SNLData(227539,$B812,$D812,$E812,$F812,,"Options:Curr=USD,Mag=Standard,ConvMethod=R")</f>
        <v>2.48</v>
      </c>
    </row>
    <row r="813" spans="1:7" x14ac:dyDescent="0.3">
      <c r="A813" t="s">
        <v>11</v>
      </c>
      <c r="B813" t="s">
        <v>28</v>
      </c>
      <c r="C813" t="s">
        <v>43</v>
      </c>
      <c r="D813">
        <v>357316</v>
      </c>
      <c r="E813" t="s">
        <v>76</v>
      </c>
      <c r="F813" t="s">
        <v>80</v>
      </c>
      <c r="G813">
        <f>[1]!SNLData(227539,$B813,$D813,$E813,$F813,,"Options:Curr=USD,Mag=Standard,ConvMethod=R")</f>
        <v>1.79</v>
      </c>
    </row>
    <row r="814" spans="1:7" x14ac:dyDescent="0.3">
      <c r="A814" t="s">
        <v>11</v>
      </c>
      <c r="B814" t="s">
        <v>28</v>
      </c>
      <c r="C814" t="s">
        <v>43</v>
      </c>
      <c r="D814">
        <v>357316</v>
      </c>
      <c r="E814" t="s">
        <v>9</v>
      </c>
      <c r="F814" t="s">
        <v>80</v>
      </c>
      <c r="G814">
        <f>[1]!SNLData(227539,$B814,$D814,$E814,$F814,,"Options:Curr=USD,Mag=Standard,ConvMethod=R")</f>
        <v>0.85</v>
      </c>
    </row>
    <row r="815" spans="1:7" x14ac:dyDescent="0.3">
      <c r="A815" t="s">
        <v>11</v>
      </c>
      <c r="B815" t="s">
        <v>28</v>
      </c>
      <c r="C815" t="s">
        <v>43</v>
      </c>
      <c r="D815">
        <v>357316</v>
      </c>
      <c r="E815" t="s">
        <v>77</v>
      </c>
      <c r="F815" t="s">
        <v>80</v>
      </c>
      <c r="G815">
        <f>[1]!SNLData(227539,$B815,$D815,$E815,$F815,,"Options:Curr=USD,Mag=Standard,ConvMethod=R")</f>
        <v>2.59</v>
      </c>
    </row>
    <row r="816" spans="1:7" x14ac:dyDescent="0.3">
      <c r="A816" t="s">
        <v>11</v>
      </c>
      <c r="B816" t="s">
        <v>28</v>
      </c>
      <c r="C816" t="s">
        <v>43</v>
      </c>
      <c r="D816">
        <v>357316</v>
      </c>
      <c r="E816" t="s">
        <v>78</v>
      </c>
      <c r="F816" t="s">
        <v>80</v>
      </c>
      <c r="G816">
        <f>[1]!SNLData(227539,$B816,$D816,$E816,$F816,,"Options:Curr=USD,Mag=Standard,ConvMethod=R")</f>
        <v>9.07</v>
      </c>
    </row>
    <row r="817" spans="1:7" x14ac:dyDescent="0.3">
      <c r="A817" t="s">
        <v>11</v>
      </c>
      <c r="B817" t="s">
        <v>28</v>
      </c>
      <c r="C817" t="s">
        <v>43</v>
      </c>
      <c r="D817">
        <v>357316</v>
      </c>
      <c r="E817" t="s">
        <v>10</v>
      </c>
      <c r="F817" t="s">
        <v>80</v>
      </c>
      <c r="G817">
        <f>[1]!SNLData(227539,$B817,$D817,$E817,$F817,,"Options:Curr=USD,Mag=Standard,ConvMethod=R")</f>
        <v>7.3</v>
      </c>
    </row>
    <row r="818" spans="1:7" x14ac:dyDescent="0.3">
      <c r="A818" t="s">
        <v>4</v>
      </c>
      <c r="B818" t="s">
        <v>19</v>
      </c>
      <c r="C818" t="s">
        <v>32</v>
      </c>
      <c r="D818">
        <v>227545</v>
      </c>
      <c r="E818" t="s">
        <v>6</v>
      </c>
      <c r="F818" t="s">
        <v>80</v>
      </c>
      <c r="G818" t="str">
        <f>[1]!SNLData(227539,$B818,$D818,$E818,$F818,,"Options:Curr=USD,Mag=Standard,ConvMethod=R")</f>
        <v>China</v>
      </c>
    </row>
    <row r="819" spans="1:7" x14ac:dyDescent="0.3">
      <c r="A819" t="s">
        <v>4</v>
      </c>
      <c r="B819" t="s">
        <v>19</v>
      </c>
      <c r="C819" t="s">
        <v>32</v>
      </c>
      <c r="D819">
        <v>227545</v>
      </c>
      <c r="E819" t="s">
        <v>50</v>
      </c>
      <c r="F819" t="s">
        <v>80</v>
      </c>
      <c r="G819" t="str">
        <f>[1]!SNLData(227539,$B819,$D819,$E819,$F819,,"Options:Curr=USD,Mag=Standard,ConvMethod=R")</f>
        <v>China</v>
      </c>
    </row>
    <row r="820" spans="1:7" x14ac:dyDescent="0.3">
      <c r="A820" t="s">
        <v>4</v>
      </c>
      <c r="B820" t="s">
        <v>19</v>
      </c>
      <c r="C820" t="s">
        <v>32</v>
      </c>
      <c r="D820">
        <v>227545</v>
      </c>
      <c r="E820" t="s">
        <v>51</v>
      </c>
      <c r="F820" t="s">
        <v>80</v>
      </c>
      <c r="G820" t="str">
        <f>[1]!SNLData(227539,$B820,$D820,$E820,$F820,,"Options:Curr=USD,Mag=Standard,ConvMethod=R")</f>
        <v>China</v>
      </c>
    </row>
    <row r="821" spans="1:7" x14ac:dyDescent="0.3">
      <c r="A821" t="s">
        <v>4</v>
      </c>
      <c r="B821" t="s">
        <v>19</v>
      </c>
      <c r="C821" t="s">
        <v>32</v>
      </c>
      <c r="D821">
        <v>227545</v>
      </c>
      <c r="E821" t="s">
        <v>52</v>
      </c>
      <c r="F821" t="s">
        <v>80</v>
      </c>
      <c r="G821" t="str">
        <f>[1]!SNLData(227539,$B821,$D821,$E821,$F821,,"Options:Curr=USD,Mag=Standard,ConvMethod=R")</f>
        <v>China</v>
      </c>
    </row>
    <row r="822" spans="1:7" x14ac:dyDescent="0.3">
      <c r="A822" t="s">
        <v>4</v>
      </c>
      <c r="B822" t="s">
        <v>19</v>
      </c>
      <c r="C822" t="s">
        <v>32</v>
      </c>
      <c r="D822">
        <v>227545</v>
      </c>
      <c r="E822" t="s">
        <v>53</v>
      </c>
      <c r="F822" t="s">
        <v>80</v>
      </c>
      <c r="G822" t="str">
        <f>[1]!SNLData(227539,$B822,$D822,$E822,$F822,,"Options:Curr=USD,Mag=Standard,ConvMethod=R")</f>
        <v>China</v>
      </c>
    </row>
    <row r="823" spans="1:7" x14ac:dyDescent="0.3">
      <c r="A823" t="s">
        <v>4</v>
      </c>
      <c r="B823" t="s">
        <v>19</v>
      </c>
      <c r="C823" t="s">
        <v>32</v>
      </c>
      <c r="D823">
        <v>227545</v>
      </c>
      <c r="E823" t="s">
        <v>54</v>
      </c>
      <c r="F823" t="s">
        <v>80</v>
      </c>
      <c r="G823" t="str">
        <f>[1]!SNLData(227539,$B823,$D823,$E823,$F823,,"Options:Curr=USD,Mag=Standard,ConvMethod=R")</f>
        <v>China</v>
      </c>
    </row>
    <row r="824" spans="1:7" x14ac:dyDescent="0.3">
      <c r="A824" t="s">
        <v>4</v>
      </c>
      <c r="B824" t="s">
        <v>19</v>
      </c>
      <c r="C824" t="s">
        <v>32</v>
      </c>
      <c r="D824">
        <v>227545</v>
      </c>
      <c r="E824" t="s">
        <v>55</v>
      </c>
      <c r="F824" t="s">
        <v>80</v>
      </c>
      <c r="G824" t="str">
        <f>[1]!SNLData(227539,$B824,$D824,$E824,$F824,,"Options:Curr=USD,Mag=Standard,ConvMethod=R")</f>
        <v>China</v>
      </c>
    </row>
    <row r="825" spans="1:7" x14ac:dyDescent="0.3">
      <c r="A825" t="s">
        <v>4</v>
      </c>
      <c r="B825" t="s">
        <v>19</v>
      </c>
      <c r="C825" t="s">
        <v>32</v>
      </c>
      <c r="D825">
        <v>227545</v>
      </c>
      <c r="E825" t="s">
        <v>56</v>
      </c>
      <c r="F825" t="s">
        <v>80</v>
      </c>
      <c r="G825" t="str">
        <f>[1]!SNLData(227539,$B825,$D825,$E825,$F825,,"Options:Curr=USD,Mag=Standard,ConvMethod=R")</f>
        <v>China</v>
      </c>
    </row>
    <row r="826" spans="1:7" x14ac:dyDescent="0.3">
      <c r="A826" t="s">
        <v>4</v>
      </c>
      <c r="B826" t="s">
        <v>19</v>
      </c>
      <c r="C826" t="s">
        <v>32</v>
      </c>
      <c r="D826">
        <v>227545</v>
      </c>
      <c r="E826" t="s">
        <v>57</v>
      </c>
      <c r="F826" t="s">
        <v>80</v>
      </c>
      <c r="G826" t="str">
        <f>[1]!SNLData(227539,$B826,$D826,$E826,$F826,,"Options:Curr=USD,Mag=Standard,ConvMethod=R")</f>
        <v>China</v>
      </c>
    </row>
    <row r="827" spans="1:7" x14ac:dyDescent="0.3">
      <c r="A827" t="s">
        <v>4</v>
      </c>
      <c r="B827" t="s">
        <v>19</v>
      </c>
      <c r="C827" t="s">
        <v>32</v>
      </c>
      <c r="D827">
        <v>227545</v>
      </c>
      <c r="E827" t="s">
        <v>58</v>
      </c>
      <c r="F827" t="s">
        <v>80</v>
      </c>
      <c r="G827" t="str">
        <f>[1]!SNLData(227539,$B827,$D827,$E827,$F827,,"Options:Curr=USD,Mag=Standard,ConvMethod=R")</f>
        <v>China</v>
      </c>
    </row>
    <row r="828" spans="1:7" x14ac:dyDescent="0.3">
      <c r="A828" t="s">
        <v>4</v>
      </c>
      <c r="B828" t="s">
        <v>19</v>
      </c>
      <c r="C828" t="s">
        <v>32</v>
      </c>
      <c r="D828">
        <v>227545</v>
      </c>
      <c r="E828" t="s">
        <v>7</v>
      </c>
      <c r="F828" t="s">
        <v>80</v>
      </c>
      <c r="G828" t="str">
        <f>[1]!SNLData(227539,$B828,$D828,$E828,$F828,,"Options:Curr=USD,Mag=Standard,ConvMethod=R")</f>
        <v>China</v>
      </c>
    </row>
    <row r="829" spans="1:7" x14ac:dyDescent="0.3">
      <c r="A829" t="s">
        <v>4</v>
      </c>
      <c r="B829" t="s">
        <v>19</v>
      </c>
      <c r="C829" t="s">
        <v>32</v>
      </c>
      <c r="D829">
        <v>227545</v>
      </c>
      <c r="E829" t="s">
        <v>59</v>
      </c>
      <c r="F829" t="s">
        <v>80</v>
      </c>
      <c r="G829" t="str">
        <f>[1]!SNLData(227539,$B829,$D829,$E829,$F829,,"Options:Curr=USD,Mag=Standard,ConvMethod=R")</f>
        <v>China</v>
      </c>
    </row>
    <row r="830" spans="1:7" x14ac:dyDescent="0.3">
      <c r="A830" t="s">
        <v>4</v>
      </c>
      <c r="B830" t="s">
        <v>19</v>
      </c>
      <c r="C830" t="s">
        <v>32</v>
      </c>
      <c r="D830">
        <v>227545</v>
      </c>
      <c r="E830" t="s">
        <v>60</v>
      </c>
      <c r="F830" t="s">
        <v>80</v>
      </c>
      <c r="G830" t="str">
        <f>[1]!SNLData(227539,$B830,$D830,$E830,$F830,,"Options:Curr=USD,Mag=Standard,ConvMethod=R")</f>
        <v>China</v>
      </c>
    </row>
    <row r="831" spans="1:7" x14ac:dyDescent="0.3">
      <c r="A831" t="s">
        <v>4</v>
      </c>
      <c r="B831" t="s">
        <v>19</v>
      </c>
      <c r="C831" t="s">
        <v>32</v>
      </c>
      <c r="D831">
        <v>227545</v>
      </c>
      <c r="E831" t="s">
        <v>61</v>
      </c>
      <c r="F831" t="s">
        <v>80</v>
      </c>
      <c r="G831" t="str">
        <f>[1]!SNLData(227539,$B831,$D831,$E831,$F831,,"Options:Curr=USD,Mag=Standard,ConvMethod=R")</f>
        <v>China</v>
      </c>
    </row>
    <row r="832" spans="1:7" x14ac:dyDescent="0.3">
      <c r="A832" t="s">
        <v>4</v>
      </c>
      <c r="B832" t="s">
        <v>19</v>
      </c>
      <c r="C832" t="s">
        <v>32</v>
      </c>
      <c r="D832">
        <v>227545</v>
      </c>
      <c r="E832" t="s">
        <v>62</v>
      </c>
      <c r="F832" t="s">
        <v>80</v>
      </c>
      <c r="G832" t="str">
        <f>[1]!SNLData(227539,$B832,$D832,$E832,$F832,,"Options:Curr=USD,Mag=Standard,ConvMethod=R")</f>
        <v>China</v>
      </c>
    </row>
    <row r="833" spans="1:7" x14ac:dyDescent="0.3">
      <c r="A833" t="s">
        <v>4</v>
      </c>
      <c r="B833" t="s">
        <v>19</v>
      </c>
      <c r="C833" t="s">
        <v>32</v>
      </c>
      <c r="D833">
        <v>227545</v>
      </c>
      <c r="E833" t="s">
        <v>63</v>
      </c>
      <c r="F833" t="s">
        <v>80</v>
      </c>
      <c r="G833" t="str">
        <f>[1]!SNLData(227539,$B833,$D833,$E833,$F833,,"Options:Curr=USD,Mag=Standard,ConvMethod=R")</f>
        <v>China</v>
      </c>
    </row>
    <row r="834" spans="1:7" x14ac:dyDescent="0.3">
      <c r="A834" t="s">
        <v>4</v>
      </c>
      <c r="B834" t="s">
        <v>19</v>
      </c>
      <c r="C834" t="s">
        <v>32</v>
      </c>
      <c r="D834">
        <v>227545</v>
      </c>
      <c r="E834" t="s">
        <v>64</v>
      </c>
      <c r="F834" t="s">
        <v>80</v>
      </c>
      <c r="G834" t="str">
        <f>[1]!SNLData(227539,$B834,$D834,$E834,$F834,,"Options:Curr=USD,Mag=Standard,ConvMethod=R")</f>
        <v>China</v>
      </c>
    </row>
    <row r="835" spans="1:7" x14ac:dyDescent="0.3">
      <c r="A835" t="s">
        <v>4</v>
      </c>
      <c r="B835" t="s">
        <v>19</v>
      </c>
      <c r="C835" t="s">
        <v>32</v>
      </c>
      <c r="D835">
        <v>227545</v>
      </c>
      <c r="E835" t="s">
        <v>65</v>
      </c>
      <c r="F835" t="s">
        <v>80</v>
      </c>
      <c r="G835" t="str">
        <f>[1]!SNLData(227539,$B835,$D835,$E835,$F835,,"Options:Curr=USD,Mag=Standard,ConvMethod=R")</f>
        <v>China</v>
      </c>
    </row>
    <row r="836" spans="1:7" x14ac:dyDescent="0.3">
      <c r="A836" t="s">
        <v>4</v>
      </c>
      <c r="B836" t="s">
        <v>19</v>
      </c>
      <c r="C836" t="s">
        <v>32</v>
      </c>
      <c r="D836">
        <v>227545</v>
      </c>
      <c r="E836" t="s">
        <v>66</v>
      </c>
      <c r="F836" t="s">
        <v>80</v>
      </c>
      <c r="G836" t="str">
        <f>[1]!SNLData(227539,$B836,$D836,$E836,$F836,,"Options:Curr=USD,Mag=Standard,ConvMethod=R")</f>
        <v>China</v>
      </c>
    </row>
    <row r="837" spans="1:7" x14ac:dyDescent="0.3">
      <c r="A837" t="s">
        <v>4</v>
      </c>
      <c r="B837" t="s">
        <v>19</v>
      </c>
      <c r="C837" t="s">
        <v>32</v>
      </c>
      <c r="D837">
        <v>227545</v>
      </c>
      <c r="E837" t="s">
        <v>67</v>
      </c>
      <c r="F837" t="s">
        <v>80</v>
      </c>
      <c r="G837" t="str">
        <f>[1]!SNLData(227539,$B837,$D837,$E837,$F837,,"Options:Curr=USD,Mag=Standard,ConvMethod=R")</f>
        <v>China</v>
      </c>
    </row>
    <row r="838" spans="1:7" x14ac:dyDescent="0.3">
      <c r="A838" t="s">
        <v>4</v>
      </c>
      <c r="B838" t="s">
        <v>19</v>
      </c>
      <c r="C838" t="s">
        <v>32</v>
      </c>
      <c r="D838">
        <v>227545</v>
      </c>
      <c r="E838" t="s">
        <v>8</v>
      </c>
      <c r="F838" t="s">
        <v>80</v>
      </c>
      <c r="G838" t="str">
        <f>[1]!SNLData(227539,$B838,$D838,$E838,$F838,,"Options:Curr=USD,Mag=Standard,ConvMethod=R")</f>
        <v>China</v>
      </c>
    </row>
    <row r="839" spans="1:7" x14ac:dyDescent="0.3">
      <c r="A839" t="s">
        <v>4</v>
      </c>
      <c r="B839" t="s">
        <v>19</v>
      </c>
      <c r="C839" t="s">
        <v>32</v>
      </c>
      <c r="D839">
        <v>227545</v>
      </c>
      <c r="E839" t="s">
        <v>68</v>
      </c>
      <c r="F839" t="s">
        <v>80</v>
      </c>
      <c r="G839" t="str">
        <f>[1]!SNLData(227539,$B839,$D839,$E839,$F839,,"Options:Curr=USD,Mag=Standard,ConvMethod=R")</f>
        <v>China</v>
      </c>
    </row>
    <row r="840" spans="1:7" x14ac:dyDescent="0.3">
      <c r="A840" t="s">
        <v>4</v>
      </c>
      <c r="B840" t="s">
        <v>19</v>
      </c>
      <c r="C840" t="s">
        <v>32</v>
      </c>
      <c r="D840">
        <v>227545</v>
      </c>
      <c r="E840" t="s">
        <v>69</v>
      </c>
      <c r="F840" t="s">
        <v>80</v>
      </c>
      <c r="G840" t="str">
        <f>[1]!SNLData(227539,$B840,$D840,$E840,$F840,,"Options:Curr=USD,Mag=Standard,ConvMethod=R")</f>
        <v>China</v>
      </c>
    </row>
    <row r="841" spans="1:7" x14ac:dyDescent="0.3">
      <c r="A841" t="s">
        <v>4</v>
      </c>
      <c r="B841" t="s">
        <v>19</v>
      </c>
      <c r="C841" t="s">
        <v>32</v>
      </c>
      <c r="D841">
        <v>227545</v>
      </c>
      <c r="E841" t="s">
        <v>70</v>
      </c>
      <c r="F841" t="s">
        <v>80</v>
      </c>
      <c r="G841" t="str">
        <f>[1]!SNLData(227539,$B841,$D841,$E841,$F841,,"Options:Curr=USD,Mag=Standard,ConvMethod=R")</f>
        <v>China</v>
      </c>
    </row>
    <row r="842" spans="1:7" x14ac:dyDescent="0.3">
      <c r="A842" t="s">
        <v>4</v>
      </c>
      <c r="B842" t="s">
        <v>19</v>
      </c>
      <c r="C842" t="s">
        <v>32</v>
      </c>
      <c r="D842">
        <v>227545</v>
      </c>
      <c r="E842" t="s">
        <v>71</v>
      </c>
      <c r="F842" t="s">
        <v>80</v>
      </c>
      <c r="G842" t="str">
        <f>[1]!SNLData(227539,$B842,$D842,$E842,$F842,,"Options:Curr=USD,Mag=Standard,ConvMethod=R")</f>
        <v>China</v>
      </c>
    </row>
    <row r="843" spans="1:7" x14ac:dyDescent="0.3">
      <c r="A843" t="s">
        <v>4</v>
      </c>
      <c r="B843" t="s">
        <v>19</v>
      </c>
      <c r="C843" t="s">
        <v>32</v>
      </c>
      <c r="D843">
        <v>227545</v>
      </c>
      <c r="E843" t="s">
        <v>72</v>
      </c>
      <c r="F843" t="s">
        <v>80</v>
      </c>
      <c r="G843" t="str">
        <f>[1]!SNLData(227539,$B843,$D843,$E843,$F843,,"Options:Curr=USD,Mag=Standard,ConvMethod=R")</f>
        <v>China</v>
      </c>
    </row>
    <row r="844" spans="1:7" x14ac:dyDescent="0.3">
      <c r="A844" t="s">
        <v>4</v>
      </c>
      <c r="B844" t="s">
        <v>19</v>
      </c>
      <c r="C844" t="s">
        <v>32</v>
      </c>
      <c r="D844">
        <v>227545</v>
      </c>
      <c r="E844" t="s">
        <v>73</v>
      </c>
      <c r="F844" t="s">
        <v>80</v>
      </c>
      <c r="G844" t="str">
        <f>[1]!SNLData(227539,$B844,$D844,$E844,$F844,,"Options:Curr=USD,Mag=Standard,ConvMethod=R")</f>
        <v>China</v>
      </c>
    </row>
    <row r="845" spans="1:7" x14ac:dyDescent="0.3">
      <c r="A845" t="s">
        <v>4</v>
      </c>
      <c r="B845" t="s">
        <v>19</v>
      </c>
      <c r="C845" t="s">
        <v>32</v>
      </c>
      <c r="D845">
        <v>227545</v>
      </c>
      <c r="E845" t="s">
        <v>74</v>
      </c>
      <c r="F845" t="s">
        <v>80</v>
      </c>
      <c r="G845" t="str">
        <f>[1]!SNLData(227539,$B845,$D845,$E845,$F845,,"Options:Curr=USD,Mag=Standard,ConvMethod=R")</f>
        <v>China</v>
      </c>
    </row>
    <row r="846" spans="1:7" x14ac:dyDescent="0.3">
      <c r="A846" t="s">
        <v>4</v>
      </c>
      <c r="B846" t="s">
        <v>19</v>
      </c>
      <c r="C846" t="s">
        <v>32</v>
      </c>
      <c r="D846">
        <v>227545</v>
      </c>
      <c r="E846" t="s">
        <v>75</v>
      </c>
      <c r="F846" t="s">
        <v>80</v>
      </c>
      <c r="G846" t="str">
        <f>[1]!SNLData(227539,$B846,$D846,$E846,$F846,,"Options:Curr=USD,Mag=Standard,ConvMethod=R")</f>
        <v>China</v>
      </c>
    </row>
    <row r="847" spans="1:7" x14ac:dyDescent="0.3">
      <c r="A847" t="s">
        <v>4</v>
      </c>
      <c r="B847" t="s">
        <v>19</v>
      </c>
      <c r="C847" t="s">
        <v>32</v>
      </c>
      <c r="D847">
        <v>227545</v>
      </c>
      <c r="E847" t="s">
        <v>76</v>
      </c>
      <c r="F847" t="s">
        <v>80</v>
      </c>
      <c r="G847" t="str">
        <f>[1]!SNLData(227539,$B847,$D847,$E847,$F847,,"Options:Curr=USD,Mag=Standard,ConvMethod=R")</f>
        <v>China</v>
      </c>
    </row>
    <row r="848" spans="1:7" x14ac:dyDescent="0.3">
      <c r="A848" t="s">
        <v>4</v>
      </c>
      <c r="B848" t="s">
        <v>19</v>
      </c>
      <c r="C848" t="s">
        <v>32</v>
      </c>
      <c r="D848">
        <v>227545</v>
      </c>
      <c r="E848" t="s">
        <v>9</v>
      </c>
      <c r="F848" t="s">
        <v>80</v>
      </c>
      <c r="G848" t="str">
        <f>[1]!SNLData(227539,$B848,$D848,$E848,$F848,,"Options:Curr=USD,Mag=Standard,ConvMethod=R")</f>
        <v>China</v>
      </c>
    </row>
    <row r="849" spans="1:7" x14ac:dyDescent="0.3">
      <c r="A849" t="s">
        <v>4</v>
      </c>
      <c r="B849" t="s">
        <v>19</v>
      </c>
      <c r="C849" t="s">
        <v>32</v>
      </c>
      <c r="D849">
        <v>227545</v>
      </c>
      <c r="E849" t="s">
        <v>77</v>
      </c>
      <c r="F849" t="s">
        <v>80</v>
      </c>
      <c r="G849" t="str">
        <f>[1]!SNLData(227539,$B849,$D849,$E849,$F849,,"Options:Curr=USD,Mag=Standard,ConvMethod=R")</f>
        <v>China</v>
      </c>
    </row>
    <row r="850" spans="1:7" x14ac:dyDescent="0.3">
      <c r="A850" t="s">
        <v>4</v>
      </c>
      <c r="B850" t="s">
        <v>19</v>
      </c>
      <c r="C850" t="s">
        <v>32</v>
      </c>
      <c r="D850">
        <v>227545</v>
      </c>
      <c r="E850" t="s">
        <v>78</v>
      </c>
      <c r="F850" t="s">
        <v>80</v>
      </c>
      <c r="G850" t="str">
        <f>[1]!SNLData(227539,$B850,$D850,$E850,$F850,,"Options:Curr=USD,Mag=Standard,ConvMethod=R")</f>
        <v>China</v>
      </c>
    </row>
    <row r="851" spans="1:7" x14ac:dyDescent="0.3">
      <c r="A851" t="s">
        <v>4</v>
      </c>
      <c r="B851" t="s">
        <v>19</v>
      </c>
      <c r="C851" t="s">
        <v>32</v>
      </c>
      <c r="D851">
        <v>227545</v>
      </c>
      <c r="E851" t="s">
        <v>10</v>
      </c>
      <c r="F851" t="s">
        <v>80</v>
      </c>
      <c r="G851" t="str">
        <f>[1]!SNLData(227539,$B851,$D851,$E851,$F851,,"Options:Curr=USD,Mag=Standard,ConvMethod=R")</f>
        <v>China</v>
      </c>
    </row>
    <row r="852" spans="1:7" x14ac:dyDescent="0.3">
      <c r="A852" t="s">
        <v>4</v>
      </c>
      <c r="B852" t="s">
        <v>19</v>
      </c>
      <c r="C852" t="s">
        <v>33</v>
      </c>
      <c r="D852">
        <v>227544</v>
      </c>
      <c r="E852" t="s">
        <v>6</v>
      </c>
      <c r="F852" t="s">
        <v>80</v>
      </c>
      <c r="G852" t="str">
        <f>[1]!SNLData(227539,$B852,$D852,$E852,$F852,,"Options:Curr=USD,Mag=Standard,ConvMethod=R")</f>
        <v>CHN</v>
      </c>
    </row>
    <row r="853" spans="1:7" x14ac:dyDescent="0.3">
      <c r="A853" t="s">
        <v>4</v>
      </c>
      <c r="B853" t="s">
        <v>19</v>
      </c>
      <c r="C853" t="s">
        <v>33</v>
      </c>
      <c r="D853">
        <v>227544</v>
      </c>
      <c r="E853" t="s">
        <v>50</v>
      </c>
      <c r="F853" t="s">
        <v>80</v>
      </c>
      <c r="G853" t="str">
        <f>[1]!SNLData(227539,$B853,$D853,$E853,$F853,,"Options:Curr=USD,Mag=Standard,ConvMethod=R")</f>
        <v>CHN</v>
      </c>
    </row>
    <row r="854" spans="1:7" x14ac:dyDescent="0.3">
      <c r="A854" t="s">
        <v>4</v>
      </c>
      <c r="B854" t="s">
        <v>19</v>
      </c>
      <c r="C854" t="s">
        <v>33</v>
      </c>
      <c r="D854">
        <v>227544</v>
      </c>
      <c r="E854" t="s">
        <v>51</v>
      </c>
      <c r="F854" t="s">
        <v>80</v>
      </c>
      <c r="G854" t="str">
        <f>[1]!SNLData(227539,$B854,$D854,$E854,$F854,,"Options:Curr=USD,Mag=Standard,ConvMethod=R")</f>
        <v>CHN</v>
      </c>
    </row>
    <row r="855" spans="1:7" x14ac:dyDescent="0.3">
      <c r="A855" t="s">
        <v>4</v>
      </c>
      <c r="B855" t="s">
        <v>19</v>
      </c>
      <c r="C855" t="s">
        <v>33</v>
      </c>
      <c r="D855">
        <v>227544</v>
      </c>
      <c r="E855" t="s">
        <v>52</v>
      </c>
      <c r="F855" t="s">
        <v>80</v>
      </c>
      <c r="G855" t="str">
        <f>[1]!SNLData(227539,$B855,$D855,$E855,$F855,,"Options:Curr=USD,Mag=Standard,ConvMethod=R")</f>
        <v>CHN</v>
      </c>
    </row>
    <row r="856" spans="1:7" x14ac:dyDescent="0.3">
      <c r="A856" t="s">
        <v>4</v>
      </c>
      <c r="B856" t="s">
        <v>19</v>
      </c>
      <c r="C856" t="s">
        <v>33</v>
      </c>
      <c r="D856">
        <v>227544</v>
      </c>
      <c r="E856" t="s">
        <v>53</v>
      </c>
      <c r="F856" t="s">
        <v>80</v>
      </c>
      <c r="G856" t="str">
        <f>[1]!SNLData(227539,$B856,$D856,$E856,$F856,,"Options:Curr=USD,Mag=Standard,ConvMethod=R")</f>
        <v>CHN</v>
      </c>
    </row>
    <row r="857" spans="1:7" x14ac:dyDescent="0.3">
      <c r="A857" t="s">
        <v>4</v>
      </c>
      <c r="B857" t="s">
        <v>19</v>
      </c>
      <c r="C857" t="s">
        <v>33</v>
      </c>
      <c r="D857">
        <v>227544</v>
      </c>
      <c r="E857" t="s">
        <v>54</v>
      </c>
      <c r="F857" t="s">
        <v>80</v>
      </c>
      <c r="G857" t="str">
        <f>[1]!SNLData(227539,$B857,$D857,$E857,$F857,,"Options:Curr=USD,Mag=Standard,ConvMethod=R")</f>
        <v>CHN</v>
      </c>
    </row>
    <row r="858" spans="1:7" x14ac:dyDescent="0.3">
      <c r="A858" t="s">
        <v>4</v>
      </c>
      <c r="B858" t="s">
        <v>19</v>
      </c>
      <c r="C858" t="s">
        <v>33</v>
      </c>
      <c r="D858">
        <v>227544</v>
      </c>
      <c r="E858" t="s">
        <v>55</v>
      </c>
      <c r="F858" t="s">
        <v>80</v>
      </c>
      <c r="G858" t="str">
        <f>[1]!SNLData(227539,$B858,$D858,$E858,$F858,,"Options:Curr=USD,Mag=Standard,ConvMethod=R")</f>
        <v>CHN</v>
      </c>
    </row>
    <row r="859" spans="1:7" x14ac:dyDescent="0.3">
      <c r="A859" t="s">
        <v>4</v>
      </c>
      <c r="B859" t="s">
        <v>19</v>
      </c>
      <c r="C859" t="s">
        <v>33</v>
      </c>
      <c r="D859">
        <v>227544</v>
      </c>
      <c r="E859" t="s">
        <v>56</v>
      </c>
      <c r="F859" t="s">
        <v>80</v>
      </c>
      <c r="G859" t="str">
        <f>[1]!SNLData(227539,$B859,$D859,$E859,$F859,,"Options:Curr=USD,Mag=Standard,ConvMethod=R")</f>
        <v>CHN</v>
      </c>
    </row>
    <row r="860" spans="1:7" x14ac:dyDescent="0.3">
      <c r="A860" t="s">
        <v>4</v>
      </c>
      <c r="B860" t="s">
        <v>19</v>
      </c>
      <c r="C860" t="s">
        <v>33</v>
      </c>
      <c r="D860">
        <v>227544</v>
      </c>
      <c r="E860" t="s">
        <v>57</v>
      </c>
      <c r="F860" t="s">
        <v>80</v>
      </c>
      <c r="G860" t="str">
        <f>[1]!SNLData(227539,$B860,$D860,$E860,$F860,,"Options:Curr=USD,Mag=Standard,ConvMethod=R")</f>
        <v>CHN</v>
      </c>
    </row>
    <row r="861" spans="1:7" x14ac:dyDescent="0.3">
      <c r="A861" t="s">
        <v>4</v>
      </c>
      <c r="B861" t="s">
        <v>19</v>
      </c>
      <c r="C861" t="s">
        <v>33</v>
      </c>
      <c r="D861">
        <v>227544</v>
      </c>
      <c r="E861" t="s">
        <v>58</v>
      </c>
      <c r="F861" t="s">
        <v>80</v>
      </c>
      <c r="G861" t="str">
        <f>[1]!SNLData(227539,$B861,$D861,$E861,$F861,,"Options:Curr=USD,Mag=Standard,ConvMethod=R")</f>
        <v>CHN</v>
      </c>
    </row>
    <row r="862" spans="1:7" x14ac:dyDescent="0.3">
      <c r="A862" t="s">
        <v>4</v>
      </c>
      <c r="B862" t="s">
        <v>19</v>
      </c>
      <c r="C862" t="s">
        <v>33</v>
      </c>
      <c r="D862">
        <v>227544</v>
      </c>
      <c r="E862" t="s">
        <v>7</v>
      </c>
      <c r="F862" t="s">
        <v>80</v>
      </c>
      <c r="G862" t="str">
        <f>[1]!SNLData(227539,$B862,$D862,$E862,$F862,,"Options:Curr=USD,Mag=Standard,ConvMethod=R")</f>
        <v>CHN</v>
      </c>
    </row>
    <row r="863" spans="1:7" x14ac:dyDescent="0.3">
      <c r="A863" t="s">
        <v>4</v>
      </c>
      <c r="B863" t="s">
        <v>19</v>
      </c>
      <c r="C863" t="s">
        <v>33</v>
      </c>
      <c r="D863">
        <v>227544</v>
      </c>
      <c r="E863" t="s">
        <v>59</v>
      </c>
      <c r="F863" t="s">
        <v>80</v>
      </c>
      <c r="G863" t="str">
        <f>[1]!SNLData(227539,$B863,$D863,$E863,$F863,,"Options:Curr=USD,Mag=Standard,ConvMethod=R")</f>
        <v>CHN</v>
      </c>
    </row>
    <row r="864" spans="1:7" x14ac:dyDescent="0.3">
      <c r="A864" t="s">
        <v>4</v>
      </c>
      <c r="B864" t="s">
        <v>19</v>
      </c>
      <c r="C864" t="s">
        <v>33</v>
      </c>
      <c r="D864">
        <v>227544</v>
      </c>
      <c r="E864" t="s">
        <v>60</v>
      </c>
      <c r="F864" t="s">
        <v>80</v>
      </c>
      <c r="G864" t="str">
        <f>[1]!SNLData(227539,$B864,$D864,$E864,$F864,,"Options:Curr=USD,Mag=Standard,ConvMethod=R")</f>
        <v>CHN</v>
      </c>
    </row>
    <row r="865" spans="1:7" x14ac:dyDescent="0.3">
      <c r="A865" t="s">
        <v>4</v>
      </c>
      <c r="B865" t="s">
        <v>19</v>
      </c>
      <c r="C865" t="s">
        <v>33</v>
      </c>
      <c r="D865">
        <v>227544</v>
      </c>
      <c r="E865" t="s">
        <v>61</v>
      </c>
      <c r="F865" t="s">
        <v>80</v>
      </c>
      <c r="G865" t="str">
        <f>[1]!SNLData(227539,$B865,$D865,$E865,$F865,,"Options:Curr=USD,Mag=Standard,ConvMethod=R")</f>
        <v>CHN</v>
      </c>
    </row>
    <row r="866" spans="1:7" x14ac:dyDescent="0.3">
      <c r="A866" t="s">
        <v>4</v>
      </c>
      <c r="B866" t="s">
        <v>19</v>
      </c>
      <c r="C866" t="s">
        <v>33</v>
      </c>
      <c r="D866">
        <v>227544</v>
      </c>
      <c r="E866" t="s">
        <v>62</v>
      </c>
      <c r="F866" t="s">
        <v>80</v>
      </c>
      <c r="G866" t="str">
        <f>[1]!SNLData(227539,$B866,$D866,$E866,$F866,,"Options:Curr=USD,Mag=Standard,ConvMethod=R")</f>
        <v>CHN</v>
      </c>
    </row>
    <row r="867" spans="1:7" x14ac:dyDescent="0.3">
      <c r="A867" t="s">
        <v>4</v>
      </c>
      <c r="B867" t="s">
        <v>19</v>
      </c>
      <c r="C867" t="s">
        <v>33</v>
      </c>
      <c r="D867">
        <v>227544</v>
      </c>
      <c r="E867" t="s">
        <v>63</v>
      </c>
      <c r="F867" t="s">
        <v>80</v>
      </c>
      <c r="G867" t="str">
        <f>[1]!SNLData(227539,$B867,$D867,$E867,$F867,,"Options:Curr=USD,Mag=Standard,ConvMethod=R")</f>
        <v>CHN</v>
      </c>
    </row>
    <row r="868" spans="1:7" x14ac:dyDescent="0.3">
      <c r="A868" t="s">
        <v>4</v>
      </c>
      <c r="B868" t="s">
        <v>19</v>
      </c>
      <c r="C868" t="s">
        <v>33</v>
      </c>
      <c r="D868">
        <v>227544</v>
      </c>
      <c r="E868" t="s">
        <v>64</v>
      </c>
      <c r="F868" t="s">
        <v>80</v>
      </c>
      <c r="G868" t="str">
        <f>[1]!SNLData(227539,$B868,$D868,$E868,$F868,,"Options:Curr=USD,Mag=Standard,ConvMethod=R")</f>
        <v>CHN</v>
      </c>
    </row>
    <row r="869" spans="1:7" x14ac:dyDescent="0.3">
      <c r="A869" t="s">
        <v>4</v>
      </c>
      <c r="B869" t="s">
        <v>19</v>
      </c>
      <c r="C869" t="s">
        <v>33</v>
      </c>
      <c r="D869">
        <v>227544</v>
      </c>
      <c r="E869" t="s">
        <v>65</v>
      </c>
      <c r="F869" t="s">
        <v>80</v>
      </c>
      <c r="G869" t="str">
        <f>[1]!SNLData(227539,$B869,$D869,$E869,$F869,,"Options:Curr=USD,Mag=Standard,ConvMethod=R")</f>
        <v>CHN</v>
      </c>
    </row>
    <row r="870" spans="1:7" x14ac:dyDescent="0.3">
      <c r="A870" t="s">
        <v>4</v>
      </c>
      <c r="B870" t="s">
        <v>19</v>
      </c>
      <c r="C870" t="s">
        <v>33</v>
      </c>
      <c r="D870">
        <v>227544</v>
      </c>
      <c r="E870" t="s">
        <v>66</v>
      </c>
      <c r="F870" t="s">
        <v>80</v>
      </c>
      <c r="G870" t="str">
        <f>[1]!SNLData(227539,$B870,$D870,$E870,$F870,,"Options:Curr=USD,Mag=Standard,ConvMethod=R")</f>
        <v>CHN</v>
      </c>
    </row>
    <row r="871" spans="1:7" x14ac:dyDescent="0.3">
      <c r="A871" t="s">
        <v>4</v>
      </c>
      <c r="B871" t="s">
        <v>19</v>
      </c>
      <c r="C871" t="s">
        <v>33</v>
      </c>
      <c r="D871">
        <v>227544</v>
      </c>
      <c r="E871" t="s">
        <v>67</v>
      </c>
      <c r="F871" t="s">
        <v>80</v>
      </c>
      <c r="G871" t="str">
        <f>[1]!SNLData(227539,$B871,$D871,$E871,$F871,,"Options:Curr=USD,Mag=Standard,ConvMethod=R")</f>
        <v>CHN</v>
      </c>
    </row>
    <row r="872" spans="1:7" x14ac:dyDescent="0.3">
      <c r="A872" t="s">
        <v>4</v>
      </c>
      <c r="B872" t="s">
        <v>19</v>
      </c>
      <c r="C872" t="s">
        <v>33</v>
      </c>
      <c r="D872">
        <v>227544</v>
      </c>
      <c r="E872" t="s">
        <v>8</v>
      </c>
      <c r="F872" t="s">
        <v>80</v>
      </c>
      <c r="G872" t="str">
        <f>[1]!SNLData(227539,$B872,$D872,$E872,$F872,,"Options:Curr=USD,Mag=Standard,ConvMethod=R")</f>
        <v>CHN</v>
      </c>
    </row>
    <row r="873" spans="1:7" x14ac:dyDescent="0.3">
      <c r="A873" t="s">
        <v>4</v>
      </c>
      <c r="B873" t="s">
        <v>19</v>
      </c>
      <c r="C873" t="s">
        <v>33</v>
      </c>
      <c r="D873">
        <v>227544</v>
      </c>
      <c r="E873" t="s">
        <v>68</v>
      </c>
      <c r="F873" t="s">
        <v>80</v>
      </c>
      <c r="G873" t="str">
        <f>[1]!SNLData(227539,$B873,$D873,$E873,$F873,,"Options:Curr=USD,Mag=Standard,ConvMethod=R")</f>
        <v>CHN</v>
      </c>
    </row>
    <row r="874" spans="1:7" x14ac:dyDescent="0.3">
      <c r="A874" t="s">
        <v>4</v>
      </c>
      <c r="B874" t="s">
        <v>19</v>
      </c>
      <c r="C874" t="s">
        <v>33</v>
      </c>
      <c r="D874">
        <v>227544</v>
      </c>
      <c r="E874" t="s">
        <v>69</v>
      </c>
      <c r="F874" t="s">
        <v>80</v>
      </c>
      <c r="G874" t="str">
        <f>[1]!SNLData(227539,$B874,$D874,$E874,$F874,,"Options:Curr=USD,Mag=Standard,ConvMethod=R")</f>
        <v>CHN</v>
      </c>
    </row>
    <row r="875" spans="1:7" x14ac:dyDescent="0.3">
      <c r="A875" t="s">
        <v>4</v>
      </c>
      <c r="B875" t="s">
        <v>19</v>
      </c>
      <c r="C875" t="s">
        <v>33</v>
      </c>
      <c r="D875">
        <v>227544</v>
      </c>
      <c r="E875" t="s">
        <v>70</v>
      </c>
      <c r="F875" t="s">
        <v>80</v>
      </c>
      <c r="G875" t="str">
        <f>[1]!SNLData(227539,$B875,$D875,$E875,$F875,,"Options:Curr=USD,Mag=Standard,ConvMethod=R")</f>
        <v>CHN</v>
      </c>
    </row>
    <row r="876" spans="1:7" x14ac:dyDescent="0.3">
      <c r="A876" t="s">
        <v>4</v>
      </c>
      <c r="B876" t="s">
        <v>19</v>
      </c>
      <c r="C876" t="s">
        <v>33</v>
      </c>
      <c r="D876">
        <v>227544</v>
      </c>
      <c r="E876" t="s">
        <v>71</v>
      </c>
      <c r="F876" t="s">
        <v>80</v>
      </c>
      <c r="G876" t="str">
        <f>[1]!SNLData(227539,$B876,$D876,$E876,$F876,,"Options:Curr=USD,Mag=Standard,ConvMethod=R")</f>
        <v>CHN</v>
      </c>
    </row>
    <row r="877" spans="1:7" x14ac:dyDescent="0.3">
      <c r="A877" t="s">
        <v>4</v>
      </c>
      <c r="B877" t="s">
        <v>19</v>
      </c>
      <c r="C877" t="s">
        <v>33</v>
      </c>
      <c r="D877">
        <v>227544</v>
      </c>
      <c r="E877" t="s">
        <v>72</v>
      </c>
      <c r="F877" t="s">
        <v>80</v>
      </c>
      <c r="G877" t="str">
        <f>[1]!SNLData(227539,$B877,$D877,$E877,$F877,,"Options:Curr=USD,Mag=Standard,ConvMethod=R")</f>
        <v>CHN</v>
      </c>
    </row>
    <row r="878" spans="1:7" x14ac:dyDescent="0.3">
      <c r="A878" t="s">
        <v>4</v>
      </c>
      <c r="B878" t="s">
        <v>19</v>
      </c>
      <c r="C878" t="s">
        <v>33</v>
      </c>
      <c r="D878">
        <v>227544</v>
      </c>
      <c r="E878" t="s">
        <v>73</v>
      </c>
      <c r="F878" t="s">
        <v>80</v>
      </c>
      <c r="G878" t="str">
        <f>[1]!SNLData(227539,$B878,$D878,$E878,$F878,,"Options:Curr=USD,Mag=Standard,ConvMethod=R")</f>
        <v>CHN</v>
      </c>
    </row>
    <row r="879" spans="1:7" x14ac:dyDescent="0.3">
      <c r="A879" t="s">
        <v>4</v>
      </c>
      <c r="B879" t="s">
        <v>19</v>
      </c>
      <c r="C879" t="s">
        <v>33</v>
      </c>
      <c r="D879">
        <v>227544</v>
      </c>
      <c r="E879" t="s">
        <v>74</v>
      </c>
      <c r="F879" t="s">
        <v>80</v>
      </c>
      <c r="G879" t="str">
        <f>[1]!SNLData(227539,$B879,$D879,$E879,$F879,,"Options:Curr=USD,Mag=Standard,ConvMethod=R")</f>
        <v>CHN</v>
      </c>
    </row>
    <row r="880" spans="1:7" x14ac:dyDescent="0.3">
      <c r="A880" t="s">
        <v>4</v>
      </c>
      <c r="B880" t="s">
        <v>19</v>
      </c>
      <c r="C880" t="s">
        <v>33</v>
      </c>
      <c r="D880">
        <v>227544</v>
      </c>
      <c r="E880" t="s">
        <v>75</v>
      </c>
      <c r="F880" t="s">
        <v>80</v>
      </c>
      <c r="G880" t="str">
        <f>[1]!SNLData(227539,$B880,$D880,$E880,$F880,,"Options:Curr=USD,Mag=Standard,ConvMethod=R")</f>
        <v>CHN</v>
      </c>
    </row>
    <row r="881" spans="1:7" x14ac:dyDescent="0.3">
      <c r="A881" t="s">
        <v>4</v>
      </c>
      <c r="B881" t="s">
        <v>19</v>
      </c>
      <c r="C881" t="s">
        <v>33</v>
      </c>
      <c r="D881">
        <v>227544</v>
      </c>
      <c r="E881" t="s">
        <v>76</v>
      </c>
      <c r="F881" t="s">
        <v>80</v>
      </c>
      <c r="G881" t="str">
        <f>[1]!SNLData(227539,$B881,$D881,$E881,$F881,,"Options:Curr=USD,Mag=Standard,ConvMethod=R")</f>
        <v>CHN</v>
      </c>
    </row>
    <row r="882" spans="1:7" x14ac:dyDescent="0.3">
      <c r="A882" t="s">
        <v>4</v>
      </c>
      <c r="B882" t="s">
        <v>19</v>
      </c>
      <c r="C882" t="s">
        <v>33</v>
      </c>
      <c r="D882">
        <v>227544</v>
      </c>
      <c r="E882" t="s">
        <v>9</v>
      </c>
      <c r="F882" t="s">
        <v>80</v>
      </c>
      <c r="G882" t="str">
        <f>[1]!SNLData(227539,$B882,$D882,$E882,$F882,,"Options:Curr=USD,Mag=Standard,ConvMethod=R")</f>
        <v>CHN</v>
      </c>
    </row>
    <row r="883" spans="1:7" x14ac:dyDescent="0.3">
      <c r="A883" t="s">
        <v>4</v>
      </c>
      <c r="B883" t="s">
        <v>19</v>
      </c>
      <c r="C883" t="s">
        <v>33</v>
      </c>
      <c r="D883">
        <v>227544</v>
      </c>
      <c r="E883" t="s">
        <v>77</v>
      </c>
      <c r="F883" t="s">
        <v>80</v>
      </c>
      <c r="G883" t="str">
        <f>[1]!SNLData(227539,$B883,$D883,$E883,$F883,,"Options:Curr=USD,Mag=Standard,ConvMethod=R")</f>
        <v>CHN</v>
      </c>
    </row>
    <row r="884" spans="1:7" x14ac:dyDescent="0.3">
      <c r="A884" t="s">
        <v>4</v>
      </c>
      <c r="B884" t="s">
        <v>19</v>
      </c>
      <c r="C884" t="s">
        <v>33</v>
      </c>
      <c r="D884">
        <v>227544</v>
      </c>
      <c r="E884" t="s">
        <v>78</v>
      </c>
      <c r="F884" t="s">
        <v>80</v>
      </c>
      <c r="G884" t="str">
        <f>[1]!SNLData(227539,$B884,$D884,$E884,$F884,,"Options:Curr=USD,Mag=Standard,ConvMethod=R")</f>
        <v>CHN</v>
      </c>
    </row>
    <row r="885" spans="1:7" x14ac:dyDescent="0.3">
      <c r="A885" t="s">
        <v>4</v>
      </c>
      <c r="B885" t="s">
        <v>19</v>
      </c>
      <c r="C885" t="s">
        <v>33</v>
      </c>
      <c r="D885">
        <v>227544</v>
      </c>
      <c r="E885" t="s">
        <v>10</v>
      </c>
      <c r="F885" t="s">
        <v>80</v>
      </c>
      <c r="G885" t="str">
        <f>[1]!SNLData(227539,$B885,$D885,$E885,$F885,,"Options:Curr=USD,Mag=Standard,ConvMethod=R")</f>
        <v>CHN</v>
      </c>
    </row>
    <row r="886" spans="1:7" x14ac:dyDescent="0.3">
      <c r="A886" t="s">
        <v>4</v>
      </c>
      <c r="B886" t="s">
        <v>19</v>
      </c>
      <c r="C886" t="s">
        <v>34</v>
      </c>
      <c r="D886">
        <v>227546</v>
      </c>
      <c r="E886" t="s">
        <v>6</v>
      </c>
      <c r="F886" t="s">
        <v>80</v>
      </c>
      <c r="G886" t="str">
        <f>[1]!SNLData(227539,$B886,$D886,$E886,$F886,,"Options:Curr=USD,Mag=Standard,ConvMethod=R")</f>
        <v>Country</v>
      </c>
    </row>
    <row r="887" spans="1:7" x14ac:dyDescent="0.3">
      <c r="A887" t="s">
        <v>4</v>
      </c>
      <c r="B887" t="s">
        <v>19</v>
      </c>
      <c r="C887" t="s">
        <v>34</v>
      </c>
      <c r="D887">
        <v>227546</v>
      </c>
      <c r="E887" t="s">
        <v>50</v>
      </c>
      <c r="F887" t="s">
        <v>80</v>
      </c>
      <c r="G887" t="str">
        <f>[1]!SNLData(227539,$B887,$D887,$E887,$F887,,"Options:Curr=USD,Mag=Standard,ConvMethod=R")</f>
        <v>Country</v>
      </c>
    </row>
    <row r="888" spans="1:7" x14ac:dyDescent="0.3">
      <c r="A888" t="s">
        <v>4</v>
      </c>
      <c r="B888" t="s">
        <v>19</v>
      </c>
      <c r="C888" t="s">
        <v>34</v>
      </c>
      <c r="D888">
        <v>227546</v>
      </c>
      <c r="E888" t="s">
        <v>51</v>
      </c>
      <c r="F888" t="s">
        <v>80</v>
      </c>
      <c r="G888" t="str">
        <f>[1]!SNLData(227539,$B888,$D888,$E888,$F888,,"Options:Curr=USD,Mag=Standard,ConvMethod=R")</f>
        <v>Country</v>
      </c>
    </row>
    <row r="889" spans="1:7" x14ac:dyDescent="0.3">
      <c r="A889" t="s">
        <v>4</v>
      </c>
      <c r="B889" t="s">
        <v>19</v>
      </c>
      <c r="C889" t="s">
        <v>34</v>
      </c>
      <c r="D889">
        <v>227546</v>
      </c>
      <c r="E889" t="s">
        <v>52</v>
      </c>
      <c r="F889" t="s">
        <v>80</v>
      </c>
      <c r="G889" t="str">
        <f>[1]!SNLData(227539,$B889,$D889,$E889,$F889,,"Options:Curr=USD,Mag=Standard,ConvMethod=R")</f>
        <v>Country</v>
      </c>
    </row>
    <row r="890" spans="1:7" x14ac:dyDescent="0.3">
      <c r="A890" t="s">
        <v>4</v>
      </c>
      <c r="B890" t="s">
        <v>19</v>
      </c>
      <c r="C890" t="s">
        <v>34</v>
      </c>
      <c r="D890">
        <v>227546</v>
      </c>
      <c r="E890" t="s">
        <v>53</v>
      </c>
      <c r="F890" t="s">
        <v>80</v>
      </c>
      <c r="G890" t="str">
        <f>[1]!SNLData(227539,$B890,$D890,$E890,$F890,,"Options:Curr=USD,Mag=Standard,ConvMethod=R")</f>
        <v>Country</v>
      </c>
    </row>
    <row r="891" spans="1:7" x14ac:dyDescent="0.3">
      <c r="A891" t="s">
        <v>4</v>
      </c>
      <c r="B891" t="s">
        <v>19</v>
      </c>
      <c r="C891" t="s">
        <v>34</v>
      </c>
      <c r="D891">
        <v>227546</v>
      </c>
      <c r="E891" t="s">
        <v>54</v>
      </c>
      <c r="F891" t="s">
        <v>80</v>
      </c>
      <c r="G891" t="str">
        <f>[1]!SNLData(227539,$B891,$D891,$E891,$F891,,"Options:Curr=USD,Mag=Standard,ConvMethod=R")</f>
        <v>Country</v>
      </c>
    </row>
    <row r="892" spans="1:7" x14ac:dyDescent="0.3">
      <c r="A892" t="s">
        <v>4</v>
      </c>
      <c r="B892" t="s">
        <v>19</v>
      </c>
      <c r="C892" t="s">
        <v>34</v>
      </c>
      <c r="D892">
        <v>227546</v>
      </c>
      <c r="E892" t="s">
        <v>55</v>
      </c>
      <c r="F892" t="s">
        <v>80</v>
      </c>
      <c r="G892" t="str">
        <f>[1]!SNLData(227539,$B892,$D892,$E892,$F892,,"Options:Curr=USD,Mag=Standard,ConvMethod=R")</f>
        <v>Country</v>
      </c>
    </row>
    <row r="893" spans="1:7" x14ac:dyDescent="0.3">
      <c r="A893" t="s">
        <v>4</v>
      </c>
      <c r="B893" t="s">
        <v>19</v>
      </c>
      <c r="C893" t="s">
        <v>34</v>
      </c>
      <c r="D893">
        <v>227546</v>
      </c>
      <c r="E893" t="s">
        <v>56</v>
      </c>
      <c r="F893" t="s">
        <v>80</v>
      </c>
      <c r="G893" t="str">
        <f>[1]!SNLData(227539,$B893,$D893,$E893,$F893,,"Options:Curr=USD,Mag=Standard,ConvMethod=R")</f>
        <v>Country</v>
      </c>
    </row>
    <row r="894" spans="1:7" x14ac:dyDescent="0.3">
      <c r="A894" t="s">
        <v>4</v>
      </c>
      <c r="B894" t="s">
        <v>19</v>
      </c>
      <c r="C894" t="s">
        <v>34</v>
      </c>
      <c r="D894">
        <v>227546</v>
      </c>
      <c r="E894" t="s">
        <v>57</v>
      </c>
      <c r="F894" t="s">
        <v>80</v>
      </c>
      <c r="G894" t="str">
        <f>[1]!SNLData(227539,$B894,$D894,$E894,$F894,,"Options:Curr=USD,Mag=Standard,ConvMethod=R")</f>
        <v>Country</v>
      </c>
    </row>
    <row r="895" spans="1:7" x14ac:dyDescent="0.3">
      <c r="A895" t="s">
        <v>4</v>
      </c>
      <c r="B895" t="s">
        <v>19</v>
      </c>
      <c r="C895" t="s">
        <v>34</v>
      </c>
      <c r="D895">
        <v>227546</v>
      </c>
      <c r="E895" t="s">
        <v>58</v>
      </c>
      <c r="F895" t="s">
        <v>80</v>
      </c>
      <c r="G895" t="str">
        <f>[1]!SNLData(227539,$B895,$D895,$E895,$F895,,"Options:Curr=USD,Mag=Standard,ConvMethod=R")</f>
        <v>Country</v>
      </c>
    </row>
    <row r="896" spans="1:7" x14ac:dyDescent="0.3">
      <c r="A896" t="s">
        <v>4</v>
      </c>
      <c r="B896" t="s">
        <v>19</v>
      </c>
      <c r="C896" t="s">
        <v>34</v>
      </c>
      <c r="D896">
        <v>227546</v>
      </c>
      <c r="E896" t="s">
        <v>7</v>
      </c>
      <c r="F896" t="s">
        <v>80</v>
      </c>
      <c r="G896" t="str">
        <f>[1]!SNLData(227539,$B896,$D896,$E896,$F896,,"Options:Curr=USD,Mag=Standard,ConvMethod=R")</f>
        <v>Country</v>
      </c>
    </row>
    <row r="897" spans="1:7" x14ac:dyDescent="0.3">
      <c r="A897" t="s">
        <v>4</v>
      </c>
      <c r="B897" t="s">
        <v>19</v>
      </c>
      <c r="C897" t="s">
        <v>34</v>
      </c>
      <c r="D897">
        <v>227546</v>
      </c>
      <c r="E897" t="s">
        <v>59</v>
      </c>
      <c r="F897" t="s">
        <v>80</v>
      </c>
      <c r="G897" t="str">
        <f>[1]!SNLData(227539,$B897,$D897,$E897,$F897,,"Options:Curr=USD,Mag=Standard,ConvMethod=R")</f>
        <v>Country</v>
      </c>
    </row>
    <row r="898" spans="1:7" x14ac:dyDescent="0.3">
      <c r="A898" t="s">
        <v>4</v>
      </c>
      <c r="B898" t="s">
        <v>19</v>
      </c>
      <c r="C898" t="s">
        <v>34</v>
      </c>
      <c r="D898">
        <v>227546</v>
      </c>
      <c r="E898" t="s">
        <v>60</v>
      </c>
      <c r="F898" t="s">
        <v>80</v>
      </c>
      <c r="G898" t="str">
        <f>[1]!SNLData(227539,$B898,$D898,$E898,$F898,,"Options:Curr=USD,Mag=Standard,ConvMethod=R")</f>
        <v>Country</v>
      </c>
    </row>
    <row r="899" spans="1:7" x14ac:dyDescent="0.3">
      <c r="A899" t="s">
        <v>4</v>
      </c>
      <c r="B899" t="s">
        <v>19</v>
      </c>
      <c r="C899" t="s">
        <v>34</v>
      </c>
      <c r="D899">
        <v>227546</v>
      </c>
      <c r="E899" t="s">
        <v>61</v>
      </c>
      <c r="F899" t="s">
        <v>80</v>
      </c>
      <c r="G899" t="str">
        <f>[1]!SNLData(227539,$B899,$D899,$E899,$F899,,"Options:Curr=USD,Mag=Standard,ConvMethod=R")</f>
        <v>Country</v>
      </c>
    </row>
    <row r="900" spans="1:7" x14ac:dyDescent="0.3">
      <c r="A900" t="s">
        <v>4</v>
      </c>
      <c r="B900" t="s">
        <v>19</v>
      </c>
      <c r="C900" t="s">
        <v>34</v>
      </c>
      <c r="D900">
        <v>227546</v>
      </c>
      <c r="E900" t="s">
        <v>62</v>
      </c>
      <c r="F900" t="s">
        <v>80</v>
      </c>
      <c r="G900" t="str">
        <f>[1]!SNLData(227539,$B900,$D900,$E900,$F900,,"Options:Curr=USD,Mag=Standard,ConvMethod=R")</f>
        <v>Country</v>
      </c>
    </row>
    <row r="901" spans="1:7" x14ac:dyDescent="0.3">
      <c r="A901" t="s">
        <v>4</v>
      </c>
      <c r="B901" t="s">
        <v>19</v>
      </c>
      <c r="C901" t="s">
        <v>34</v>
      </c>
      <c r="D901">
        <v>227546</v>
      </c>
      <c r="E901" t="s">
        <v>63</v>
      </c>
      <c r="F901" t="s">
        <v>80</v>
      </c>
      <c r="G901" t="str">
        <f>[1]!SNLData(227539,$B901,$D901,$E901,$F901,,"Options:Curr=USD,Mag=Standard,ConvMethod=R")</f>
        <v>Country</v>
      </c>
    </row>
    <row r="902" spans="1:7" x14ac:dyDescent="0.3">
      <c r="A902" t="s">
        <v>4</v>
      </c>
      <c r="B902" t="s">
        <v>19</v>
      </c>
      <c r="C902" t="s">
        <v>34</v>
      </c>
      <c r="D902">
        <v>227546</v>
      </c>
      <c r="E902" t="s">
        <v>64</v>
      </c>
      <c r="F902" t="s">
        <v>80</v>
      </c>
      <c r="G902" t="str">
        <f>[1]!SNLData(227539,$B902,$D902,$E902,$F902,,"Options:Curr=USD,Mag=Standard,ConvMethod=R")</f>
        <v>Country</v>
      </c>
    </row>
    <row r="903" spans="1:7" x14ac:dyDescent="0.3">
      <c r="A903" t="s">
        <v>4</v>
      </c>
      <c r="B903" t="s">
        <v>19</v>
      </c>
      <c r="C903" t="s">
        <v>34</v>
      </c>
      <c r="D903">
        <v>227546</v>
      </c>
      <c r="E903" t="s">
        <v>65</v>
      </c>
      <c r="F903" t="s">
        <v>80</v>
      </c>
      <c r="G903" t="str">
        <f>[1]!SNLData(227539,$B903,$D903,$E903,$F903,,"Options:Curr=USD,Mag=Standard,ConvMethod=R")</f>
        <v>Country</v>
      </c>
    </row>
    <row r="904" spans="1:7" x14ac:dyDescent="0.3">
      <c r="A904" t="s">
        <v>4</v>
      </c>
      <c r="B904" t="s">
        <v>19</v>
      </c>
      <c r="C904" t="s">
        <v>34</v>
      </c>
      <c r="D904">
        <v>227546</v>
      </c>
      <c r="E904" t="s">
        <v>66</v>
      </c>
      <c r="F904" t="s">
        <v>80</v>
      </c>
      <c r="G904" t="str">
        <f>[1]!SNLData(227539,$B904,$D904,$E904,$F904,,"Options:Curr=USD,Mag=Standard,ConvMethod=R")</f>
        <v>Country</v>
      </c>
    </row>
    <row r="905" spans="1:7" x14ac:dyDescent="0.3">
      <c r="A905" t="s">
        <v>4</v>
      </c>
      <c r="B905" t="s">
        <v>19</v>
      </c>
      <c r="C905" t="s">
        <v>34</v>
      </c>
      <c r="D905">
        <v>227546</v>
      </c>
      <c r="E905" t="s">
        <v>67</v>
      </c>
      <c r="F905" t="s">
        <v>80</v>
      </c>
      <c r="G905" t="str">
        <f>[1]!SNLData(227539,$B905,$D905,$E905,$F905,,"Options:Curr=USD,Mag=Standard,ConvMethod=R")</f>
        <v>Country</v>
      </c>
    </row>
    <row r="906" spans="1:7" x14ac:dyDescent="0.3">
      <c r="A906" t="s">
        <v>4</v>
      </c>
      <c r="B906" t="s">
        <v>19</v>
      </c>
      <c r="C906" t="s">
        <v>34</v>
      </c>
      <c r="D906">
        <v>227546</v>
      </c>
      <c r="E906" t="s">
        <v>8</v>
      </c>
      <c r="F906" t="s">
        <v>80</v>
      </c>
      <c r="G906" t="str">
        <f>[1]!SNLData(227539,$B906,$D906,$E906,$F906,,"Options:Curr=USD,Mag=Standard,ConvMethod=R")</f>
        <v>Country</v>
      </c>
    </row>
    <row r="907" spans="1:7" x14ac:dyDescent="0.3">
      <c r="A907" t="s">
        <v>4</v>
      </c>
      <c r="B907" t="s">
        <v>19</v>
      </c>
      <c r="C907" t="s">
        <v>34</v>
      </c>
      <c r="D907">
        <v>227546</v>
      </c>
      <c r="E907" t="s">
        <v>68</v>
      </c>
      <c r="F907" t="s">
        <v>80</v>
      </c>
      <c r="G907" t="str">
        <f>[1]!SNLData(227539,$B907,$D907,$E907,$F907,,"Options:Curr=USD,Mag=Standard,ConvMethod=R")</f>
        <v>Country</v>
      </c>
    </row>
    <row r="908" spans="1:7" x14ac:dyDescent="0.3">
      <c r="A908" t="s">
        <v>4</v>
      </c>
      <c r="B908" t="s">
        <v>19</v>
      </c>
      <c r="C908" t="s">
        <v>34</v>
      </c>
      <c r="D908">
        <v>227546</v>
      </c>
      <c r="E908" t="s">
        <v>69</v>
      </c>
      <c r="F908" t="s">
        <v>80</v>
      </c>
      <c r="G908" t="str">
        <f>[1]!SNLData(227539,$B908,$D908,$E908,$F908,,"Options:Curr=USD,Mag=Standard,ConvMethod=R")</f>
        <v>Country</v>
      </c>
    </row>
    <row r="909" spans="1:7" x14ac:dyDescent="0.3">
      <c r="A909" t="s">
        <v>4</v>
      </c>
      <c r="B909" t="s">
        <v>19</v>
      </c>
      <c r="C909" t="s">
        <v>34</v>
      </c>
      <c r="D909">
        <v>227546</v>
      </c>
      <c r="E909" t="s">
        <v>70</v>
      </c>
      <c r="F909" t="s">
        <v>80</v>
      </c>
      <c r="G909" t="str">
        <f>[1]!SNLData(227539,$B909,$D909,$E909,$F909,,"Options:Curr=USD,Mag=Standard,ConvMethod=R")</f>
        <v>Country</v>
      </c>
    </row>
    <row r="910" spans="1:7" x14ac:dyDescent="0.3">
      <c r="A910" t="s">
        <v>4</v>
      </c>
      <c r="B910" t="s">
        <v>19</v>
      </c>
      <c r="C910" t="s">
        <v>34</v>
      </c>
      <c r="D910">
        <v>227546</v>
      </c>
      <c r="E910" t="s">
        <v>71</v>
      </c>
      <c r="F910" t="s">
        <v>80</v>
      </c>
      <c r="G910" t="str">
        <f>[1]!SNLData(227539,$B910,$D910,$E910,$F910,,"Options:Curr=USD,Mag=Standard,ConvMethod=R")</f>
        <v>Country</v>
      </c>
    </row>
    <row r="911" spans="1:7" x14ac:dyDescent="0.3">
      <c r="A911" t="s">
        <v>4</v>
      </c>
      <c r="B911" t="s">
        <v>19</v>
      </c>
      <c r="C911" t="s">
        <v>34</v>
      </c>
      <c r="D911">
        <v>227546</v>
      </c>
      <c r="E911" t="s">
        <v>72</v>
      </c>
      <c r="F911" t="s">
        <v>80</v>
      </c>
      <c r="G911" t="str">
        <f>[1]!SNLData(227539,$B911,$D911,$E911,$F911,,"Options:Curr=USD,Mag=Standard,ConvMethod=R")</f>
        <v>Country</v>
      </c>
    </row>
    <row r="912" spans="1:7" x14ac:dyDescent="0.3">
      <c r="A912" t="s">
        <v>4</v>
      </c>
      <c r="B912" t="s">
        <v>19</v>
      </c>
      <c r="C912" t="s">
        <v>34</v>
      </c>
      <c r="D912">
        <v>227546</v>
      </c>
      <c r="E912" t="s">
        <v>73</v>
      </c>
      <c r="F912" t="s">
        <v>80</v>
      </c>
      <c r="G912" t="str">
        <f>[1]!SNLData(227539,$B912,$D912,$E912,$F912,,"Options:Curr=USD,Mag=Standard,ConvMethod=R")</f>
        <v>Country</v>
      </c>
    </row>
    <row r="913" spans="1:7" x14ac:dyDescent="0.3">
      <c r="A913" t="s">
        <v>4</v>
      </c>
      <c r="B913" t="s">
        <v>19</v>
      </c>
      <c r="C913" t="s">
        <v>34</v>
      </c>
      <c r="D913">
        <v>227546</v>
      </c>
      <c r="E913" t="s">
        <v>74</v>
      </c>
      <c r="F913" t="s">
        <v>80</v>
      </c>
      <c r="G913" t="str">
        <f>[1]!SNLData(227539,$B913,$D913,$E913,$F913,,"Options:Curr=USD,Mag=Standard,ConvMethod=R")</f>
        <v>Country</v>
      </c>
    </row>
    <row r="914" spans="1:7" x14ac:dyDescent="0.3">
      <c r="A914" t="s">
        <v>4</v>
      </c>
      <c r="B914" t="s">
        <v>19</v>
      </c>
      <c r="C914" t="s">
        <v>34</v>
      </c>
      <c r="D914">
        <v>227546</v>
      </c>
      <c r="E914" t="s">
        <v>75</v>
      </c>
      <c r="F914" t="s">
        <v>80</v>
      </c>
      <c r="G914" t="str">
        <f>[1]!SNLData(227539,$B914,$D914,$E914,$F914,,"Options:Curr=USD,Mag=Standard,ConvMethod=R")</f>
        <v>Country</v>
      </c>
    </row>
    <row r="915" spans="1:7" x14ac:dyDescent="0.3">
      <c r="A915" t="s">
        <v>4</v>
      </c>
      <c r="B915" t="s">
        <v>19</v>
      </c>
      <c r="C915" t="s">
        <v>34</v>
      </c>
      <c r="D915">
        <v>227546</v>
      </c>
      <c r="E915" t="s">
        <v>76</v>
      </c>
      <c r="F915" t="s">
        <v>80</v>
      </c>
      <c r="G915" t="str">
        <f>[1]!SNLData(227539,$B915,$D915,$E915,$F915,,"Options:Curr=USD,Mag=Standard,ConvMethod=R")</f>
        <v>Country</v>
      </c>
    </row>
    <row r="916" spans="1:7" x14ac:dyDescent="0.3">
      <c r="A916" t="s">
        <v>4</v>
      </c>
      <c r="B916" t="s">
        <v>19</v>
      </c>
      <c r="C916" t="s">
        <v>34</v>
      </c>
      <c r="D916">
        <v>227546</v>
      </c>
      <c r="E916" t="s">
        <v>9</v>
      </c>
      <c r="F916" t="s">
        <v>80</v>
      </c>
      <c r="G916" t="str">
        <f>[1]!SNLData(227539,$B916,$D916,$E916,$F916,,"Options:Curr=USD,Mag=Standard,ConvMethod=R")</f>
        <v>Country</v>
      </c>
    </row>
    <row r="917" spans="1:7" x14ac:dyDescent="0.3">
      <c r="A917" t="s">
        <v>4</v>
      </c>
      <c r="B917" t="s">
        <v>19</v>
      </c>
      <c r="C917" t="s">
        <v>34</v>
      </c>
      <c r="D917">
        <v>227546</v>
      </c>
      <c r="E917" t="s">
        <v>77</v>
      </c>
      <c r="F917" t="s">
        <v>80</v>
      </c>
      <c r="G917" t="str">
        <f>[1]!SNLData(227539,$B917,$D917,$E917,$F917,,"Options:Curr=USD,Mag=Standard,ConvMethod=R")</f>
        <v>Country</v>
      </c>
    </row>
    <row r="918" spans="1:7" x14ac:dyDescent="0.3">
      <c r="A918" t="s">
        <v>4</v>
      </c>
      <c r="B918" t="s">
        <v>19</v>
      </c>
      <c r="C918" t="s">
        <v>34</v>
      </c>
      <c r="D918">
        <v>227546</v>
      </c>
      <c r="E918" t="s">
        <v>78</v>
      </c>
      <c r="F918" t="s">
        <v>80</v>
      </c>
      <c r="G918" t="str">
        <f>[1]!SNLData(227539,$B918,$D918,$E918,$F918,,"Options:Curr=USD,Mag=Standard,ConvMethod=R")</f>
        <v>Country</v>
      </c>
    </row>
    <row r="919" spans="1:7" x14ac:dyDescent="0.3">
      <c r="A919" t="s">
        <v>4</v>
      </c>
      <c r="B919" t="s">
        <v>19</v>
      </c>
      <c r="C919" t="s">
        <v>34</v>
      </c>
      <c r="D919">
        <v>227546</v>
      </c>
      <c r="E919" t="s">
        <v>10</v>
      </c>
      <c r="F919" t="s">
        <v>80</v>
      </c>
      <c r="G919" t="str">
        <f>[1]!SNLData(227539,$B919,$D919,$E919,$F919,,"Options:Curr=USD,Mag=Standard,ConvMethod=R")</f>
        <v>Country</v>
      </c>
    </row>
    <row r="920" spans="1:7" x14ac:dyDescent="0.3">
      <c r="A920" t="s">
        <v>4</v>
      </c>
      <c r="B920" t="s">
        <v>19</v>
      </c>
      <c r="C920" t="s">
        <v>35</v>
      </c>
      <c r="D920">
        <v>357353</v>
      </c>
      <c r="E920" t="s">
        <v>6</v>
      </c>
      <c r="F920" t="s">
        <v>80</v>
      </c>
      <c r="G920">
        <f>[1]!SNLData(227539,$B920,$D920,$E920,$F920,,"Options:Curr=USD,Mag=Standard,ConvMethod=R")</f>
        <v>6.96</v>
      </c>
    </row>
    <row r="921" spans="1:7" x14ac:dyDescent="0.3">
      <c r="A921" t="s">
        <v>4</v>
      </c>
      <c r="B921" t="s">
        <v>19</v>
      </c>
      <c r="C921" t="s">
        <v>35</v>
      </c>
      <c r="D921">
        <v>357353</v>
      </c>
      <c r="E921" t="s">
        <v>50</v>
      </c>
      <c r="F921" t="s">
        <v>80</v>
      </c>
      <c r="G921">
        <f>[1]!SNLData(227539,$B921,$D921,$E921,$F921,,"Options:Curr=USD,Mag=Standard,ConvMethod=R")</f>
        <v>6.17</v>
      </c>
    </row>
    <row r="922" spans="1:7" x14ac:dyDescent="0.3">
      <c r="A922" t="s">
        <v>4</v>
      </c>
      <c r="B922" t="s">
        <v>19</v>
      </c>
      <c r="C922" t="s">
        <v>35</v>
      </c>
      <c r="D922">
        <v>357353</v>
      </c>
      <c r="E922" t="s">
        <v>51</v>
      </c>
      <c r="F922" t="s">
        <v>80</v>
      </c>
      <c r="G922">
        <f>[1]!SNLData(227539,$B922,$D922,$E922,$F922,,"Options:Curr=USD,Mag=Standard,ConvMethod=R")</f>
        <v>1.85</v>
      </c>
    </row>
    <row r="923" spans="1:7" x14ac:dyDescent="0.3">
      <c r="A923" t="s">
        <v>4</v>
      </c>
      <c r="B923" t="s">
        <v>19</v>
      </c>
      <c r="C923" t="s">
        <v>35</v>
      </c>
      <c r="D923">
        <v>357353</v>
      </c>
      <c r="E923" t="s">
        <v>52</v>
      </c>
      <c r="F923" t="s">
        <v>80</v>
      </c>
      <c r="G923">
        <f>[1]!SNLData(227539,$B923,$D923,$E923,$F923,,"Options:Curr=USD,Mag=Standard,ConvMethod=R")</f>
        <v>-14.34</v>
      </c>
    </row>
    <row r="924" spans="1:7" x14ac:dyDescent="0.3">
      <c r="A924" t="s">
        <v>4</v>
      </c>
      <c r="B924" t="s">
        <v>19</v>
      </c>
      <c r="C924" t="s">
        <v>35</v>
      </c>
      <c r="D924">
        <v>357353</v>
      </c>
      <c r="E924" t="s">
        <v>53</v>
      </c>
      <c r="F924" t="s">
        <v>80</v>
      </c>
      <c r="G924">
        <f>[1]!SNLData(227539,$B924,$D924,$E924,$F924,,"Options:Curr=USD,Mag=Standard,ConvMethod=R")</f>
        <v>3.46</v>
      </c>
    </row>
    <row r="925" spans="1:7" x14ac:dyDescent="0.3">
      <c r="A925" t="s">
        <v>4</v>
      </c>
      <c r="B925" t="s">
        <v>19</v>
      </c>
      <c r="C925" t="s">
        <v>35</v>
      </c>
      <c r="D925">
        <v>357353</v>
      </c>
      <c r="E925" t="s">
        <v>54</v>
      </c>
      <c r="F925" t="s">
        <v>80</v>
      </c>
      <c r="G925">
        <f>[1]!SNLData(227539,$B925,$D925,$E925,$F925,,"Options:Curr=USD,Mag=Standard,ConvMethod=R")</f>
        <v>12.76</v>
      </c>
    </row>
    <row r="926" spans="1:7" x14ac:dyDescent="0.3">
      <c r="A926" t="s">
        <v>4</v>
      </c>
      <c r="B926" t="s">
        <v>19</v>
      </c>
      <c r="C926" t="s">
        <v>35</v>
      </c>
      <c r="D926">
        <v>357353</v>
      </c>
      <c r="E926" t="s">
        <v>55</v>
      </c>
      <c r="F926" t="s">
        <v>80</v>
      </c>
      <c r="G926">
        <f>[1]!SNLData(227539,$B926,$D926,$E926,$F926,,"Options:Curr=USD,Mag=Standard,ConvMethod=R")</f>
        <v>12.15</v>
      </c>
    </row>
    <row r="927" spans="1:7" x14ac:dyDescent="0.3">
      <c r="A927" t="s">
        <v>4</v>
      </c>
      <c r="B927" t="s">
        <v>19</v>
      </c>
      <c r="C927" t="s">
        <v>35</v>
      </c>
      <c r="D927">
        <v>357353</v>
      </c>
      <c r="E927" t="s">
        <v>56</v>
      </c>
      <c r="F927" t="s">
        <v>80</v>
      </c>
      <c r="G927">
        <f>[1]!SNLData(227539,$B927,$D927,$E927,$F927,,"Options:Curr=USD,Mag=Standard,ConvMethod=R")</f>
        <v>36.549999999999997</v>
      </c>
    </row>
    <row r="928" spans="1:7" x14ac:dyDescent="0.3">
      <c r="A928" t="s">
        <v>4</v>
      </c>
      <c r="B928" t="s">
        <v>19</v>
      </c>
      <c r="C928" t="s">
        <v>35</v>
      </c>
      <c r="D928">
        <v>357353</v>
      </c>
      <c r="E928" t="s">
        <v>57</v>
      </c>
      <c r="F928" t="s">
        <v>80</v>
      </c>
      <c r="G928">
        <f>[1]!SNLData(227539,$B928,$D928,$E928,$F928,,"Options:Curr=USD,Mag=Standard,ConvMethod=R")</f>
        <v>45.63</v>
      </c>
    </row>
    <row r="929" spans="1:7" x14ac:dyDescent="0.3">
      <c r="A929" t="s">
        <v>4</v>
      </c>
      <c r="B929" t="s">
        <v>19</v>
      </c>
      <c r="C929" t="s">
        <v>35</v>
      </c>
      <c r="D929">
        <v>357353</v>
      </c>
      <c r="E929" t="s">
        <v>58</v>
      </c>
      <c r="F929" t="s">
        <v>80</v>
      </c>
      <c r="G929">
        <f>[1]!SNLData(227539,$B929,$D929,$E929,$F929,,"Options:Curr=USD,Mag=Standard,ConvMethod=R")</f>
        <v>32.92</v>
      </c>
    </row>
    <row r="930" spans="1:7" x14ac:dyDescent="0.3">
      <c r="A930" t="s">
        <v>4</v>
      </c>
      <c r="B930" t="s">
        <v>19</v>
      </c>
      <c r="C930" t="s">
        <v>35</v>
      </c>
      <c r="D930">
        <v>357353</v>
      </c>
      <c r="E930" t="s">
        <v>7</v>
      </c>
      <c r="F930" t="s">
        <v>80</v>
      </c>
      <c r="G930">
        <f>[1]!SNLData(227539,$B930,$D930,$E930,$F930,,"Options:Curr=USD,Mag=Standard,ConvMethod=R")</f>
        <v>29.92</v>
      </c>
    </row>
    <row r="931" spans="1:7" x14ac:dyDescent="0.3">
      <c r="A931" t="s">
        <v>4</v>
      </c>
      <c r="B931" t="s">
        <v>19</v>
      </c>
      <c r="C931" t="s">
        <v>35</v>
      </c>
      <c r="D931">
        <v>357353</v>
      </c>
      <c r="E931" t="s">
        <v>59</v>
      </c>
      <c r="F931" t="s">
        <v>80</v>
      </c>
      <c r="G931">
        <f>[1]!SNLData(227539,$B931,$D931,$E931,$F931,,"Options:Curr=USD,Mag=Standard,ConvMethod=R")</f>
        <v>28.18</v>
      </c>
    </row>
    <row r="932" spans="1:7" x14ac:dyDescent="0.3">
      <c r="A932" t="s">
        <v>4</v>
      </c>
      <c r="B932" t="s">
        <v>19</v>
      </c>
      <c r="C932" t="s">
        <v>35</v>
      </c>
      <c r="D932">
        <v>357353</v>
      </c>
      <c r="E932" t="s">
        <v>60</v>
      </c>
      <c r="F932" t="s">
        <v>80</v>
      </c>
      <c r="G932">
        <f>[1]!SNLData(227539,$B932,$D932,$E932,$F932,,"Options:Curr=USD,Mag=Standard,ConvMethod=R")</f>
        <v>37.69</v>
      </c>
    </row>
    <row r="933" spans="1:7" x14ac:dyDescent="0.3">
      <c r="A933" t="s">
        <v>4</v>
      </c>
      <c r="B933" t="s">
        <v>19</v>
      </c>
      <c r="C933" t="s">
        <v>35</v>
      </c>
      <c r="D933">
        <v>357353</v>
      </c>
      <c r="E933" t="s">
        <v>61</v>
      </c>
      <c r="F933" t="s">
        <v>80</v>
      </c>
      <c r="G933">
        <f>[1]!SNLData(227539,$B933,$D933,$E933,$F933,,"Options:Curr=USD,Mag=Standard,ConvMethod=R")</f>
        <v>39.799999999999997</v>
      </c>
    </row>
    <row r="934" spans="1:7" x14ac:dyDescent="0.3">
      <c r="A934" t="s">
        <v>4</v>
      </c>
      <c r="B934" t="s">
        <v>19</v>
      </c>
      <c r="C934" t="s">
        <v>35</v>
      </c>
      <c r="D934">
        <v>357353</v>
      </c>
      <c r="E934" t="s">
        <v>62</v>
      </c>
      <c r="F934" t="s">
        <v>80</v>
      </c>
      <c r="G934">
        <f>[1]!SNLData(227539,$B934,$D934,$E934,$F934,,"Options:Curr=USD,Mag=Standard,ConvMethod=R")</f>
        <v>51.39</v>
      </c>
    </row>
    <row r="935" spans="1:7" x14ac:dyDescent="0.3">
      <c r="A935" t="s">
        <v>4</v>
      </c>
      <c r="B935" t="s">
        <v>19</v>
      </c>
      <c r="C935" t="s">
        <v>35</v>
      </c>
      <c r="D935">
        <v>357353</v>
      </c>
      <c r="E935" t="s">
        <v>63</v>
      </c>
      <c r="F935" t="s">
        <v>80</v>
      </c>
      <c r="G935">
        <f>[1]!SNLData(227539,$B935,$D935,$E935,$F935,,"Options:Curr=USD,Mag=Standard,ConvMethod=R")</f>
        <v>124.29</v>
      </c>
    </row>
    <row r="936" spans="1:7" x14ac:dyDescent="0.3">
      <c r="A936" t="s">
        <v>4</v>
      </c>
      <c r="B936" t="s">
        <v>19</v>
      </c>
      <c r="C936" t="s">
        <v>35</v>
      </c>
      <c r="D936">
        <v>357353</v>
      </c>
      <c r="E936" t="s">
        <v>64</v>
      </c>
      <c r="F936" t="s">
        <v>80</v>
      </c>
      <c r="G936">
        <f>[1]!SNLData(227539,$B936,$D936,$E936,$F936,,"Options:Curr=USD,Mag=Standard,ConvMethod=R")</f>
        <v>206.77</v>
      </c>
    </row>
    <row r="937" spans="1:7" x14ac:dyDescent="0.3">
      <c r="A937" t="s">
        <v>4</v>
      </c>
      <c r="B937" t="s">
        <v>19</v>
      </c>
      <c r="C937" t="s">
        <v>35</v>
      </c>
      <c r="D937">
        <v>357353</v>
      </c>
      <c r="E937" t="s">
        <v>65</v>
      </c>
      <c r="F937" t="s">
        <v>80</v>
      </c>
      <c r="G937">
        <f>[1]!SNLData(227539,$B937,$D937,$E937,$F937,,"Options:Curr=USD,Mag=Standard,ConvMethod=R")</f>
        <v>302.85000000000002</v>
      </c>
    </row>
    <row r="938" spans="1:7" x14ac:dyDescent="0.3">
      <c r="A938" t="s">
        <v>4</v>
      </c>
      <c r="B938" t="s">
        <v>19</v>
      </c>
      <c r="C938" t="s">
        <v>35</v>
      </c>
      <c r="D938">
        <v>357353</v>
      </c>
      <c r="E938" t="s">
        <v>66</v>
      </c>
      <c r="F938" t="s">
        <v>80</v>
      </c>
      <c r="G938">
        <f>[1]!SNLData(227539,$B938,$D938,$E938,$F938,,"Options:Curr=USD,Mag=Standard,ConvMethod=R")</f>
        <v>344.47</v>
      </c>
    </row>
    <row r="939" spans="1:7" x14ac:dyDescent="0.3">
      <c r="A939" t="s">
        <v>4</v>
      </c>
      <c r="B939" t="s">
        <v>19</v>
      </c>
      <c r="C939" t="s">
        <v>35</v>
      </c>
      <c r="D939">
        <v>357353</v>
      </c>
      <c r="E939" t="s">
        <v>67</v>
      </c>
      <c r="F939" t="s">
        <v>80</v>
      </c>
      <c r="G939">
        <f>[1]!SNLData(227539,$B939,$D939,$E939,$F939,,"Options:Curr=USD,Mag=Standard,ConvMethod=R")</f>
        <v>235.48</v>
      </c>
    </row>
    <row r="940" spans="1:7" x14ac:dyDescent="0.3">
      <c r="A940" t="s">
        <v>4</v>
      </c>
      <c r="B940" t="s">
        <v>19</v>
      </c>
      <c r="C940" t="s">
        <v>35</v>
      </c>
      <c r="D940">
        <v>357353</v>
      </c>
      <c r="E940" t="s">
        <v>8</v>
      </c>
      <c r="F940" t="s">
        <v>80</v>
      </c>
      <c r="G940">
        <f>[1]!SNLData(227539,$B940,$D940,$E940,$F940,,"Options:Curr=USD,Mag=Standard,ConvMethod=R")</f>
        <v>238.09</v>
      </c>
    </row>
    <row r="941" spans="1:7" x14ac:dyDescent="0.3">
      <c r="A941" t="s">
        <v>4</v>
      </c>
      <c r="B941" t="s">
        <v>19</v>
      </c>
      <c r="C941" t="s">
        <v>35</v>
      </c>
      <c r="D941">
        <v>357353</v>
      </c>
      <c r="E941" t="s">
        <v>68</v>
      </c>
      <c r="F941" t="s">
        <v>80</v>
      </c>
      <c r="G941">
        <f>[1]!SNLData(227539,$B941,$D941,$E941,$F941,,"Options:Curr=USD,Mag=Standard,ConvMethod=R")</f>
        <v>228.7</v>
      </c>
    </row>
    <row r="942" spans="1:7" x14ac:dyDescent="0.3">
      <c r="A942" t="s">
        <v>4</v>
      </c>
      <c r="B942" t="s">
        <v>19</v>
      </c>
      <c r="C942" t="s">
        <v>35</v>
      </c>
      <c r="D942">
        <v>357353</v>
      </c>
      <c r="E942" t="s">
        <v>69</v>
      </c>
      <c r="F942" t="s">
        <v>80</v>
      </c>
      <c r="G942">
        <f>[1]!SNLData(227539,$B942,$D942,$E942,$F942,,"Options:Curr=USD,Mag=Standard,ConvMethod=R")</f>
        <v>311.57</v>
      </c>
    </row>
    <row r="943" spans="1:7" x14ac:dyDescent="0.3">
      <c r="A943" t="s">
        <v>4</v>
      </c>
      <c r="B943" t="s">
        <v>19</v>
      </c>
      <c r="C943" t="s">
        <v>35</v>
      </c>
      <c r="D943">
        <v>357353</v>
      </c>
      <c r="E943" t="s">
        <v>70</v>
      </c>
      <c r="F943" t="s">
        <v>80</v>
      </c>
      <c r="G943">
        <f>[1]!SNLData(227539,$B943,$D943,$E943,$F943,,"Options:Curr=USD,Mag=Standard,ConvMethod=R")</f>
        <v>358.98</v>
      </c>
    </row>
    <row r="944" spans="1:7" x14ac:dyDescent="0.3">
      <c r="A944" t="s">
        <v>4</v>
      </c>
      <c r="B944" t="s">
        <v>19</v>
      </c>
      <c r="C944" t="s">
        <v>35</v>
      </c>
      <c r="D944">
        <v>357353</v>
      </c>
      <c r="E944" t="s">
        <v>71</v>
      </c>
      <c r="F944" t="s">
        <v>80</v>
      </c>
      <c r="G944">
        <f>[1]!SNLData(227539,$B944,$D944,$E944,$F944,,"Options:Curr=USD,Mag=Standard,ConvMethod=R")</f>
        <v>435.04</v>
      </c>
    </row>
    <row r="945" spans="1:7" x14ac:dyDescent="0.3">
      <c r="A945" t="s">
        <v>4</v>
      </c>
      <c r="B945" t="s">
        <v>19</v>
      </c>
      <c r="C945" t="s">
        <v>35</v>
      </c>
      <c r="D945">
        <v>357353</v>
      </c>
      <c r="E945" t="s">
        <v>72</v>
      </c>
      <c r="F945" t="s">
        <v>80</v>
      </c>
      <c r="G945">
        <f>[1]!SNLData(227539,$B945,$D945,$E945,$F945,,"Options:Curr=USD,Mag=Standard,ConvMethod=R")</f>
        <v>576.19000000000005</v>
      </c>
    </row>
    <row r="946" spans="1:7" x14ac:dyDescent="0.3">
      <c r="A946" t="s">
        <v>4</v>
      </c>
      <c r="B946" t="s">
        <v>19</v>
      </c>
      <c r="C946" t="s">
        <v>35</v>
      </c>
      <c r="D946">
        <v>357353</v>
      </c>
      <c r="E946" t="s">
        <v>73</v>
      </c>
      <c r="F946" t="s">
        <v>80</v>
      </c>
      <c r="G946">
        <f>[1]!SNLData(227539,$B946,$D946,$E946,$F946,,"Options:Curr=USD,Mag=Standard,ConvMethod=R")</f>
        <v>488.88</v>
      </c>
    </row>
    <row r="947" spans="1:7" x14ac:dyDescent="0.3">
      <c r="A947" t="s">
        <v>4</v>
      </c>
      <c r="B947" t="s">
        <v>19</v>
      </c>
      <c r="C947" t="s">
        <v>35</v>
      </c>
      <c r="D947">
        <v>357353</v>
      </c>
      <c r="E947" t="s">
        <v>74</v>
      </c>
      <c r="F947" t="s">
        <v>80</v>
      </c>
      <c r="G947">
        <f>[1]!SNLData(227539,$B947,$D947,$E947,$F947,,"Options:Curr=USD,Mag=Standard,ConvMethod=R")</f>
        <v>475.94</v>
      </c>
    </row>
    <row r="948" spans="1:7" x14ac:dyDescent="0.3">
      <c r="A948" t="s">
        <v>4</v>
      </c>
      <c r="B948" t="s">
        <v>19</v>
      </c>
      <c r="C948" t="s">
        <v>35</v>
      </c>
      <c r="D948">
        <v>357353</v>
      </c>
      <c r="E948" t="s">
        <v>75</v>
      </c>
      <c r="F948" t="s">
        <v>80</v>
      </c>
      <c r="G948">
        <f>[1]!SNLData(227539,$B948,$D948,$E948,$F948,,"Options:Curr=USD,Mag=Standard,ConvMethod=R")</f>
        <v>380.07</v>
      </c>
    </row>
    <row r="949" spans="1:7" x14ac:dyDescent="0.3">
      <c r="A949" t="s">
        <v>4</v>
      </c>
      <c r="B949" t="s">
        <v>19</v>
      </c>
      <c r="C949" t="s">
        <v>35</v>
      </c>
      <c r="D949">
        <v>357353</v>
      </c>
      <c r="E949" t="s">
        <v>76</v>
      </c>
      <c r="F949" t="s">
        <v>80</v>
      </c>
      <c r="G949">
        <f>[1]!SNLData(227539,$B949,$D949,$E949,$F949,,"Options:Curr=USD,Mag=Standard,ConvMethod=R")</f>
        <v>392.99</v>
      </c>
    </row>
    <row r="950" spans="1:7" x14ac:dyDescent="0.3">
      <c r="A950" t="s">
        <v>4</v>
      </c>
      <c r="B950" t="s">
        <v>19</v>
      </c>
      <c r="C950" t="s">
        <v>35</v>
      </c>
      <c r="D950">
        <v>357353</v>
      </c>
      <c r="E950" t="s">
        <v>9</v>
      </c>
      <c r="F950" t="s">
        <v>80</v>
      </c>
      <c r="G950">
        <f>[1]!SNLData(227539,$B950,$D950,$E950,$F950,,"Options:Curr=USD,Mag=Standard,ConvMethod=R")</f>
        <v>511.1</v>
      </c>
    </row>
    <row r="951" spans="1:7" x14ac:dyDescent="0.3">
      <c r="A951" t="s">
        <v>4</v>
      </c>
      <c r="B951" t="s">
        <v>19</v>
      </c>
      <c r="C951" t="s">
        <v>35</v>
      </c>
      <c r="D951">
        <v>357353</v>
      </c>
      <c r="E951" t="s">
        <v>77</v>
      </c>
      <c r="F951" t="s">
        <v>80</v>
      </c>
      <c r="G951">
        <f>[1]!SNLData(227539,$B951,$D951,$E951,$F951,,"Options:Curr=USD,Mag=Standard,ConvMethod=R")</f>
        <v>562.71</v>
      </c>
    </row>
    <row r="952" spans="1:7" x14ac:dyDescent="0.3">
      <c r="A952" t="s">
        <v>4</v>
      </c>
      <c r="B952" t="s">
        <v>19</v>
      </c>
      <c r="C952" t="s">
        <v>35</v>
      </c>
      <c r="D952">
        <v>357353</v>
      </c>
      <c r="E952" t="s">
        <v>78</v>
      </c>
      <c r="F952" t="s">
        <v>80</v>
      </c>
      <c r="G952">
        <f>[1]!SNLData(227539,$B952,$D952,$E952,$F952,,"Options:Curr=USD,Mag=Standard,ConvMethod=R")</f>
        <v>665.05</v>
      </c>
    </row>
    <row r="953" spans="1:7" x14ac:dyDescent="0.3">
      <c r="A953" t="s">
        <v>4</v>
      </c>
      <c r="B953" t="s">
        <v>19</v>
      </c>
      <c r="C953" t="s">
        <v>35</v>
      </c>
      <c r="D953">
        <v>357353</v>
      </c>
      <c r="E953" t="s">
        <v>10</v>
      </c>
      <c r="F953" t="s">
        <v>80</v>
      </c>
      <c r="G953">
        <f>[1]!SNLData(227539,$B953,$D953,$E953,$F953,,"Options:Curr=USD,Mag=Standard,ConvMethod=R")</f>
        <v>593.9</v>
      </c>
    </row>
    <row r="954" spans="1:7" x14ac:dyDescent="0.3">
      <c r="A954" t="s">
        <v>4</v>
      </c>
      <c r="B954" t="s">
        <v>19</v>
      </c>
      <c r="C954" t="s">
        <v>36</v>
      </c>
      <c r="D954">
        <v>357349</v>
      </c>
      <c r="E954" t="s">
        <v>6</v>
      </c>
      <c r="F954" t="s">
        <v>80</v>
      </c>
      <c r="G954">
        <f>[1]!SNLData(227539,$B954,$D954,$E954,$F954,,"Options:Curr=USD,Mag=Standard,ConvMethod=R")</f>
        <v>41.07</v>
      </c>
    </row>
    <row r="955" spans="1:7" x14ac:dyDescent="0.3">
      <c r="A955" t="s">
        <v>4</v>
      </c>
      <c r="B955" t="s">
        <v>19</v>
      </c>
      <c r="C955" t="s">
        <v>36</v>
      </c>
      <c r="D955">
        <v>357349</v>
      </c>
      <c r="E955" t="s">
        <v>50</v>
      </c>
      <c r="F955" t="s">
        <v>80</v>
      </c>
      <c r="G955">
        <f>[1]!SNLData(227539,$B955,$D955,$E955,$F955,,"Options:Curr=USD,Mag=Standard,ConvMethod=R")</f>
        <v>45.99</v>
      </c>
    </row>
    <row r="956" spans="1:7" x14ac:dyDescent="0.3">
      <c r="A956" t="s">
        <v>4</v>
      </c>
      <c r="B956" t="s">
        <v>19</v>
      </c>
      <c r="C956" t="s">
        <v>36</v>
      </c>
      <c r="D956">
        <v>357349</v>
      </c>
      <c r="E956" t="s">
        <v>51</v>
      </c>
      <c r="F956" t="s">
        <v>80</v>
      </c>
      <c r="G956">
        <f>[1]!SNLData(227539,$B956,$D956,$E956,$F956,,"Options:Curr=USD,Mag=Standard,ConvMethod=R")</f>
        <v>54.27</v>
      </c>
    </row>
    <row r="957" spans="1:7" x14ac:dyDescent="0.3">
      <c r="A957" t="s">
        <v>4</v>
      </c>
      <c r="B957" t="s">
        <v>19</v>
      </c>
      <c r="C957" t="s">
        <v>36</v>
      </c>
      <c r="D957">
        <v>357349</v>
      </c>
      <c r="E957" t="s">
        <v>52</v>
      </c>
      <c r="F957" t="s">
        <v>80</v>
      </c>
      <c r="G957">
        <f>[1]!SNLData(227539,$B957,$D957,$E957,$F957,,"Options:Curr=USD,Mag=Standard,ConvMethod=R")</f>
        <v>59.7</v>
      </c>
    </row>
    <row r="958" spans="1:7" x14ac:dyDescent="0.3">
      <c r="A958" t="s">
        <v>4</v>
      </c>
      <c r="B958" t="s">
        <v>19</v>
      </c>
      <c r="C958" t="s">
        <v>36</v>
      </c>
      <c r="D958">
        <v>357349</v>
      </c>
      <c r="E958" t="s">
        <v>53</v>
      </c>
      <c r="F958" t="s">
        <v>80</v>
      </c>
      <c r="G958">
        <f>[1]!SNLData(227539,$B958,$D958,$E958,$F958,,"Options:Curr=USD,Mag=Standard,ConvMethod=R")</f>
        <v>84.41</v>
      </c>
    </row>
    <row r="959" spans="1:7" x14ac:dyDescent="0.3">
      <c r="A959" t="s">
        <v>4</v>
      </c>
      <c r="B959" t="s">
        <v>19</v>
      </c>
      <c r="C959" t="s">
        <v>36</v>
      </c>
      <c r="D959">
        <v>357349</v>
      </c>
      <c r="E959" t="s">
        <v>54</v>
      </c>
      <c r="F959" t="s">
        <v>80</v>
      </c>
      <c r="G959">
        <f>[1]!SNLData(227539,$B959,$D959,$E959,$F959,,"Options:Curr=USD,Mag=Standard,ConvMethod=R")</f>
        <v>107.44</v>
      </c>
    </row>
    <row r="960" spans="1:7" x14ac:dyDescent="0.3">
      <c r="A960" t="s">
        <v>4</v>
      </c>
      <c r="B960" t="s">
        <v>19</v>
      </c>
      <c r="C960" t="s">
        <v>36</v>
      </c>
      <c r="D960">
        <v>357349</v>
      </c>
      <c r="E960" t="s">
        <v>55</v>
      </c>
      <c r="F960" t="s">
        <v>80</v>
      </c>
      <c r="G960">
        <f>[1]!SNLData(227539,$B960,$D960,$E960,$F960,,"Options:Curr=USD,Mag=Standard,ConvMethod=R")</f>
        <v>126.83</v>
      </c>
    </row>
    <row r="961" spans="1:7" x14ac:dyDescent="0.3">
      <c r="A961" t="s">
        <v>4</v>
      </c>
      <c r="B961" t="s">
        <v>19</v>
      </c>
      <c r="C961" t="s">
        <v>36</v>
      </c>
      <c r="D961">
        <v>357349</v>
      </c>
      <c r="E961" t="s">
        <v>56</v>
      </c>
      <c r="F961" t="s">
        <v>80</v>
      </c>
      <c r="G961">
        <f>[1]!SNLData(227539,$B961,$D961,$E961,$F961,,"Options:Curr=USD,Mag=Standard,ConvMethod=R")</f>
        <v>153.21</v>
      </c>
    </row>
    <row r="962" spans="1:7" x14ac:dyDescent="0.3">
      <c r="A962" t="s">
        <v>4</v>
      </c>
      <c r="B962" t="s">
        <v>19</v>
      </c>
      <c r="C962" t="s">
        <v>36</v>
      </c>
      <c r="D962">
        <v>357349</v>
      </c>
      <c r="E962" t="s">
        <v>57</v>
      </c>
      <c r="F962" t="s">
        <v>80</v>
      </c>
      <c r="G962">
        <f>[1]!SNLData(227539,$B962,$D962,$E962,$F962,,"Options:Curr=USD,Mag=Standard,ConvMethod=R")</f>
        <v>163.69999999999999</v>
      </c>
    </row>
    <row r="963" spans="1:7" x14ac:dyDescent="0.3">
      <c r="A963" t="s">
        <v>4</v>
      </c>
      <c r="B963" t="s">
        <v>19</v>
      </c>
      <c r="C963" t="s">
        <v>36</v>
      </c>
      <c r="D963">
        <v>357349</v>
      </c>
      <c r="E963" t="s">
        <v>58</v>
      </c>
      <c r="F963" t="s">
        <v>80</v>
      </c>
      <c r="G963">
        <f>[1]!SNLData(227539,$B963,$D963,$E963,$F963,,"Options:Curr=USD,Mag=Standard,ConvMethod=R")</f>
        <v>169.33</v>
      </c>
    </row>
    <row r="964" spans="1:7" x14ac:dyDescent="0.3">
      <c r="A964" t="s">
        <v>4</v>
      </c>
      <c r="B964" t="s">
        <v>19</v>
      </c>
      <c r="C964" t="s">
        <v>36</v>
      </c>
      <c r="D964">
        <v>357349</v>
      </c>
      <c r="E964" t="s">
        <v>7</v>
      </c>
      <c r="F964" t="s">
        <v>80</v>
      </c>
      <c r="G964">
        <f>[1]!SNLData(227539,$B964,$D964,$E964,$F964,,"Options:Curr=USD,Mag=Standard,ConvMethod=R")</f>
        <v>218.06</v>
      </c>
    </row>
    <row r="965" spans="1:7" x14ac:dyDescent="0.3">
      <c r="A965" t="s">
        <v>4</v>
      </c>
      <c r="B965" t="s">
        <v>19</v>
      </c>
      <c r="C965" t="s">
        <v>36</v>
      </c>
      <c r="D965">
        <v>357349</v>
      </c>
      <c r="E965" t="s">
        <v>59</v>
      </c>
      <c r="F965" t="s">
        <v>80</v>
      </c>
      <c r="G965">
        <f>[1]!SNLData(227539,$B965,$D965,$E965,$F965,,"Options:Curr=USD,Mag=Standard,ConvMethod=R")</f>
        <v>232.88</v>
      </c>
    </row>
    <row r="966" spans="1:7" x14ac:dyDescent="0.3">
      <c r="A966" t="s">
        <v>4</v>
      </c>
      <c r="B966" t="s">
        <v>19</v>
      </c>
      <c r="C966" t="s">
        <v>36</v>
      </c>
      <c r="D966">
        <v>357349</v>
      </c>
      <c r="E966" t="s">
        <v>60</v>
      </c>
      <c r="F966" t="s">
        <v>80</v>
      </c>
      <c r="G966">
        <f>[1]!SNLData(227539,$B966,$D966,$E966,$F966,,"Options:Curr=USD,Mag=Standard,ConvMethod=R")</f>
        <v>286.77999999999997</v>
      </c>
    </row>
    <row r="967" spans="1:7" x14ac:dyDescent="0.3">
      <c r="A967" t="s">
        <v>4</v>
      </c>
      <c r="B967" t="s">
        <v>19</v>
      </c>
      <c r="C967" t="s">
        <v>36</v>
      </c>
      <c r="D967">
        <v>357349</v>
      </c>
      <c r="E967" t="s">
        <v>61</v>
      </c>
      <c r="F967" t="s">
        <v>80</v>
      </c>
      <c r="G967">
        <f>[1]!SNLData(227539,$B967,$D967,$E967,$F967,,"Options:Curr=USD,Mag=Standard,ConvMethod=R")</f>
        <v>396.63</v>
      </c>
    </row>
    <row r="968" spans="1:7" x14ac:dyDescent="0.3">
      <c r="A968" t="s">
        <v>4</v>
      </c>
      <c r="B968" t="s">
        <v>19</v>
      </c>
      <c r="C968" t="s">
        <v>36</v>
      </c>
      <c r="D968">
        <v>357349</v>
      </c>
      <c r="E968" t="s">
        <v>62</v>
      </c>
      <c r="F968" t="s">
        <v>80</v>
      </c>
      <c r="G968">
        <f>[1]!SNLData(227539,$B968,$D968,$E968,$F968,,"Options:Curr=USD,Mag=Standard,ConvMethod=R")</f>
        <v>534.85</v>
      </c>
    </row>
    <row r="969" spans="1:7" x14ac:dyDescent="0.3">
      <c r="A969" t="s">
        <v>4</v>
      </c>
      <c r="B969" t="s">
        <v>19</v>
      </c>
      <c r="C969" t="s">
        <v>36</v>
      </c>
      <c r="D969">
        <v>357349</v>
      </c>
      <c r="E969" t="s">
        <v>63</v>
      </c>
      <c r="F969" t="s">
        <v>80</v>
      </c>
      <c r="G969">
        <f>[1]!SNLData(227539,$B969,$D969,$E969,$F969,,"Options:Curr=USD,Mag=Standard,ConvMethod=R")</f>
        <v>689.03</v>
      </c>
    </row>
    <row r="970" spans="1:7" x14ac:dyDescent="0.3">
      <c r="A970" t="s">
        <v>4</v>
      </c>
      <c r="B970" t="s">
        <v>19</v>
      </c>
      <c r="C970" t="s">
        <v>36</v>
      </c>
      <c r="D970">
        <v>357349</v>
      </c>
      <c r="E970" t="s">
        <v>64</v>
      </c>
      <c r="F970" t="s">
        <v>80</v>
      </c>
      <c r="G970">
        <f>[1]!SNLData(227539,$B970,$D970,$E970,$F970,,"Options:Curr=USD,Mag=Standard,ConvMethod=R")</f>
        <v>888.75</v>
      </c>
    </row>
    <row r="971" spans="1:7" x14ac:dyDescent="0.3">
      <c r="A971" t="s">
        <v>4</v>
      </c>
      <c r="B971" t="s">
        <v>19</v>
      </c>
      <c r="C971" t="s">
        <v>36</v>
      </c>
      <c r="D971">
        <v>357349</v>
      </c>
      <c r="E971" t="s">
        <v>65</v>
      </c>
      <c r="F971" t="s">
        <v>80</v>
      </c>
      <c r="G971">
        <f>[1]!SNLData(227539,$B971,$D971,$E971,$F971,,"Options:Curr=USD,Mag=Standard,ConvMethod=R")</f>
        <v>1122.74</v>
      </c>
    </row>
    <row r="972" spans="1:7" x14ac:dyDescent="0.3">
      <c r="A972" t="s">
        <v>4</v>
      </c>
      <c r="B972" t="s">
        <v>19</v>
      </c>
      <c r="C972" t="s">
        <v>36</v>
      </c>
      <c r="D972">
        <v>357349</v>
      </c>
      <c r="E972" t="s">
        <v>66</v>
      </c>
      <c r="F972" t="s">
        <v>80</v>
      </c>
      <c r="G972">
        <f>[1]!SNLData(227539,$B972,$D972,$E972,$F972,,"Options:Curr=USD,Mag=Standard,ConvMethod=R")</f>
        <v>1334.56</v>
      </c>
    </row>
    <row r="973" spans="1:7" x14ac:dyDescent="0.3">
      <c r="A973" t="s">
        <v>4</v>
      </c>
      <c r="B973" t="s">
        <v>19</v>
      </c>
      <c r="C973" t="s">
        <v>36</v>
      </c>
      <c r="D973">
        <v>357349</v>
      </c>
      <c r="E973" t="s">
        <v>67</v>
      </c>
      <c r="F973" t="s">
        <v>80</v>
      </c>
      <c r="G973">
        <f>[1]!SNLData(227539,$B973,$D973,$E973,$F973,,"Options:Curr=USD,Mag=Standard,ConvMethod=R")</f>
        <v>1119.0899999999999</v>
      </c>
    </row>
    <row r="974" spans="1:7" x14ac:dyDescent="0.3">
      <c r="A974" t="s">
        <v>4</v>
      </c>
      <c r="B974" t="s">
        <v>19</v>
      </c>
      <c r="C974" t="s">
        <v>36</v>
      </c>
      <c r="D974">
        <v>357349</v>
      </c>
      <c r="E974" t="s">
        <v>8</v>
      </c>
      <c r="F974" t="s">
        <v>80</v>
      </c>
      <c r="G974">
        <f>[1]!SNLData(227539,$B974,$D974,$E974,$F974,,"Options:Curr=USD,Mag=Standard,ConvMethod=R")</f>
        <v>1478.07</v>
      </c>
    </row>
    <row r="975" spans="1:7" x14ac:dyDescent="0.3">
      <c r="A975" t="s">
        <v>4</v>
      </c>
      <c r="B975" t="s">
        <v>19</v>
      </c>
      <c r="C975" t="s">
        <v>36</v>
      </c>
      <c r="D975">
        <v>357349</v>
      </c>
      <c r="E975" t="s">
        <v>68</v>
      </c>
      <c r="F975" t="s">
        <v>80</v>
      </c>
      <c r="G975">
        <f>[1]!SNLData(227539,$B975,$D975,$E975,$F975,,"Options:Curr=USD,Mag=Standard,ConvMethod=R")</f>
        <v>1807.81</v>
      </c>
    </row>
    <row r="976" spans="1:7" x14ac:dyDescent="0.3">
      <c r="A976" t="s">
        <v>4</v>
      </c>
      <c r="B976" t="s">
        <v>19</v>
      </c>
      <c r="C976" t="s">
        <v>36</v>
      </c>
      <c r="D976">
        <v>357349</v>
      </c>
      <c r="E976" t="s">
        <v>69</v>
      </c>
      <c r="F976" t="s">
        <v>80</v>
      </c>
      <c r="G976">
        <f>[1]!SNLData(227539,$B976,$D976,$E976,$F976,,"Options:Curr=USD,Mag=Standard,ConvMethod=R")</f>
        <v>1973.52</v>
      </c>
    </row>
    <row r="977" spans="1:7" x14ac:dyDescent="0.3">
      <c r="A977" t="s">
        <v>4</v>
      </c>
      <c r="B977" t="s">
        <v>19</v>
      </c>
      <c r="C977" t="s">
        <v>36</v>
      </c>
      <c r="D977">
        <v>357349</v>
      </c>
      <c r="E977" t="s">
        <v>70</v>
      </c>
      <c r="F977" t="s">
        <v>80</v>
      </c>
      <c r="G977">
        <f>[1]!SNLData(227539,$B977,$D977,$E977,$F977,,"Options:Curr=USD,Mag=Standard,ConvMethod=R")</f>
        <v>2148.59</v>
      </c>
    </row>
    <row r="978" spans="1:7" x14ac:dyDescent="0.3">
      <c r="A978" t="s">
        <v>4</v>
      </c>
      <c r="B978" t="s">
        <v>19</v>
      </c>
      <c r="C978" t="s">
        <v>36</v>
      </c>
      <c r="D978">
        <v>357349</v>
      </c>
      <c r="E978" t="s">
        <v>71</v>
      </c>
      <c r="F978" t="s">
        <v>80</v>
      </c>
      <c r="G978">
        <f>[1]!SNLData(227539,$B978,$D978,$E978,$F978,,"Options:Curr=USD,Mag=Standard,ConvMethod=R")</f>
        <v>2243.7600000000002</v>
      </c>
    </row>
    <row r="979" spans="1:7" x14ac:dyDescent="0.3">
      <c r="A979" t="s">
        <v>4</v>
      </c>
      <c r="B979" t="s">
        <v>19</v>
      </c>
      <c r="C979" t="s">
        <v>36</v>
      </c>
      <c r="D979">
        <v>357349</v>
      </c>
      <c r="E979" t="s">
        <v>72</v>
      </c>
      <c r="F979" t="s">
        <v>80</v>
      </c>
      <c r="G979">
        <f>[1]!SNLData(227539,$B979,$D979,$E979,$F979,,"Options:Curr=USD,Mag=Standard,ConvMethod=R")</f>
        <v>2142.75</v>
      </c>
    </row>
    <row r="980" spans="1:7" x14ac:dyDescent="0.3">
      <c r="A980" t="s">
        <v>4</v>
      </c>
      <c r="B980" t="s">
        <v>19</v>
      </c>
      <c r="C980" t="s">
        <v>36</v>
      </c>
      <c r="D980">
        <v>357349</v>
      </c>
      <c r="E980" t="s">
        <v>73</v>
      </c>
      <c r="F980" t="s">
        <v>80</v>
      </c>
      <c r="G980">
        <f>[1]!SNLData(227539,$B980,$D980,$E980,$F980,,"Options:Curr=USD,Mag=Standard,ConvMethod=R")</f>
        <v>1989.52</v>
      </c>
    </row>
    <row r="981" spans="1:7" x14ac:dyDescent="0.3">
      <c r="A981" t="s">
        <v>4</v>
      </c>
      <c r="B981" t="s">
        <v>19</v>
      </c>
      <c r="C981" t="s">
        <v>36</v>
      </c>
      <c r="D981">
        <v>357349</v>
      </c>
      <c r="E981" t="s">
        <v>74</v>
      </c>
      <c r="F981" t="s">
        <v>80</v>
      </c>
      <c r="G981">
        <f>[1]!SNLData(227539,$B981,$D981,$E981,$F981,,"Options:Curr=USD,Mag=Standard,ConvMethod=R")</f>
        <v>2216.21</v>
      </c>
    </row>
    <row r="982" spans="1:7" x14ac:dyDescent="0.3">
      <c r="A982" t="s">
        <v>4</v>
      </c>
      <c r="B982" t="s">
        <v>19</v>
      </c>
      <c r="C982" t="s">
        <v>36</v>
      </c>
      <c r="D982">
        <v>357349</v>
      </c>
      <c r="E982" t="s">
        <v>75</v>
      </c>
      <c r="F982" t="s">
        <v>80</v>
      </c>
      <c r="G982">
        <f>[1]!SNLData(227539,$B982,$D982,$E982,$F982,,"Options:Curr=USD,Mag=Standard,ConvMethod=R")</f>
        <v>2417.44</v>
      </c>
    </row>
    <row r="983" spans="1:7" x14ac:dyDescent="0.3">
      <c r="A983" t="s">
        <v>4</v>
      </c>
      <c r="B983" t="s">
        <v>19</v>
      </c>
      <c r="C983" t="s">
        <v>36</v>
      </c>
      <c r="D983">
        <v>357349</v>
      </c>
      <c r="E983" t="s">
        <v>76</v>
      </c>
      <c r="F983" t="s">
        <v>80</v>
      </c>
      <c r="G983">
        <f>[1]!SNLData(227539,$B983,$D983,$E983,$F983,,"Options:Curr=USD,Mag=Standard,ConvMethod=R")</f>
        <v>2386.64</v>
      </c>
    </row>
    <row r="984" spans="1:7" x14ac:dyDescent="0.3">
      <c r="A984" t="s">
        <v>4</v>
      </c>
      <c r="B984" t="s">
        <v>19</v>
      </c>
      <c r="C984" t="s">
        <v>36</v>
      </c>
      <c r="D984">
        <v>357349</v>
      </c>
      <c r="E984" t="s">
        <v>9</v>
      </c>
      <c r="F984" t="s">
        <v>80</v>
      </c>
      <c r="G984">
        <f>[1]!SNLData(227539,$B984,$D984,$E984,$F984,,"Options:Curr=USD,Mag=Standard,ConvMethod=R")</f>
        <v>2510.0100000000002</v>
      </c>
    </row>
    <row r="985" spans="1:7" x14ac:dyDescent="0.3">
      <c r="A985" t="s">
        <v>4</v>
      </c>
      <c r="B985" t="s">
        <v>19</v>
      </c>
      <c r="C985" t="s">
        <v>36</v>
      </c>
      <c r="D985">
        <v>357349</v>
      </c>
      <c r="E985" t="s">
        <v>77</v>
      </c>
      <c r="F985" t="s">
        <v>80</v>
      </c>
      <c r="G985">
        <f>[1]!SNLData(227539,$B985,$D985,$E985,$F985,,"Options:Curr=USD,Mag=Standard,ConvMethod=R")</f>
        <v>3215.84</v>
      </c>
    </row>
    <row r="986" spans="1:7" x14ac:dyDescent="0.3">
      <c r="A986" t="s">
        <v>4</v>
      </c>
      <c r="B986" t="s">
        <v>19</v>
      </c>
      <c r="C986" t="s">
        <v>36</v>
      </c>
      <c r="D986">
        <v>357349</v>
      </c>
      <c r="E986" t="s">
        <v>78</v>
      </c>
      <c r="F986" t="s">
        <v>80</v>
      </c>
      <c r="G986">
        <f>[1]!SNLData(227539,$B986,$D986,$E986,$F986,,"Options:Curr=USD,Mag=Standard,ConvMethod=R")</f>
        <v>3346.82</v>
      </c>
    </row>
    <row r="987" spans="1:7" x14ac:dyDescent="0.3">
      <c r="A987" t="s">
        <v>4</v>
      </c>
      <c r="B987" t="s">
        <v>19</v>
      </c>
      <c r="C987" t="s">
        <v>36</v>
      </c>
      <c r="D987">
        <v>357349</v>
      </c>
      <c r="E987" t="s">
        <v>10</v>
      </c>
      <c r="F987" t="s">
        <v>80</v>
      </c>
      <c r="G987">
        <f>[1]!SNLData(227539,$B987,$D987,$E987,$F987,,"Options:Curr=USD,Mag=Standard,ConvMethod=R")</f>
        <v>3179.19</v>
      </c>
    </row>
    <row r="988" spans="1:7" x14ac:dyDescent="0.3">
      <c r="A988" t="s">
        <v>4</v>
      </c>
      <c r="B988" t="s">
        <v>19</v>
      </c>
      <c r="C988" t="s">
        <v>37</v>
      </c>
      <c r="D988">
        <v>357348</v>
      </c>
      <c r="E988" t="s">
        <v>6</v>
      </c>
      <c r="F988" t="s">
        <v>80</v>
      </c>
      <c r="G988">
        <f>[1]!SNLData(227539,$B988,$D988,$E988,$F988,,"Options:Curr=USD,Mag=Standard,ConvMethod=R")</f>
        <v>34.11</v>
      </c>
    </row>
    <row r="989" spans="1:7" x14ac:dyDescent="0.3">
      <c r="A989" t="s">
        <v>4</v>
      </c>
      <c r="B989" t="s">
        <v>19</v>
      </c>
      <c r="C989" t="s">
        <v>37</v>
      </c>
      <c r="D989">
        <v>357348</v>
      </c>
      <c r="E989" t="s">
        <v>50</v>
      </c>
      <c r="F989" t="s">
        <v>80</v>
      </c>
      <c r="G989">
        <f>[1]!SNLData(227539,$B989,$D989,$E989,$F989,,"Options:Curr=USD,Mag=Standard,ConvMethod=R")</f>
        <v>39.82</v>
      </c>
    </row>
    <row r="990" spans="1:7" x14ac:dyDescent="0.3">
      <c r="A990" t="s">
        <v>4</v>
      </c>
      <c r="B990" t="s">
        <v>19</v>
      </c>
      <c r="C990" t="s">
        <v>37</v>
      </c>
      <c r="D990">
        <v>357348</v>
      </c>
      <c r="E990" t="s">
        <v>51</v>
      </c>
      <c r="F990" t="s">
        <v>80</v>
      </c>
      <c r="G990">
        <f>[1]!SNLData(227539,$B990,$D990,$E990,$F990,,"Options:Curr=USD,Mag=Standard,ConvMethod=R")</f>
        <v>52.42</v>
      </c>
    </row>
    <row r="991" spans="1:7" x14ac:dyDescent="0.3">
      <c r="A991" t="s">
        <v>4</v>
      </c>
      <c r="B991" t="s">
        <v>19</v>
      </c>
      <c r="C991" t="s">
        <v>37</v>
      </c>
      <c r="D991">
        <v>357348</v>
      </c>
      <c r="E991" t="s">
        <v>52</v>
      </c>
      <c r="F991" t="s">
        <v>80</v>
      </c>
      <c r="G991">
        <f>[1]!SNLData(227539,$B991,$D991,$E991,$F991,,"Options:Curr=USD,Mag=Standard,ConvMethod=R")</f>
        <v>74.040000000000006</v>
      </c>
    </row>
    <row r="992" spans="1:7" x14ac:dyDescent="0.3">
      <c r="A992" t="s">
        <v>4</v>
      </c>
      <c r="B992" t="s">
        <v>19</v>
      </c>
      <c r="C992" t="s">
        <v>37</v>
      </c>
      <c r="D992">
        <v>357348</v>
      </c>
      <c r="E992" t="s">
        <v>53</v>
      </c>
      <c r="F992" t="s">
        <v>80</v>
      </c>
      <c r="G992">
        <f>[1]!SNLData(227539,$B992,$D992,$E992,$F992,,"Options:Curr=USD,Mag=Standard,ConvMethod=R")</f>
        <v>80.95</v>
      </c>
    </row>
    <row r="993" spans="1:7" x14ac:dyDescent="0.3">
      <c r="A993" t="s">
        <v>4</v>
      </c>
      <c r="B993" t="s">
        <v>19</v>
      </c>
      <c r="C993" t="s">
        <v>37</v>
      </c>
      <c r="D993">
        <v>357348</v>
      </c>
      <c r="E993" t="s">
        <v>54</v>
      </c>
      <c r="F993" t="s">
        <v>80</v>
      </c>
      <c r="G993">
        <f>[1]!SNLData(227539,$B993,$D993,$E993,$F993,,"Options:Curr=USD,Mag=Standard,ConvMethod=R")</f>
        <v>94.68</v>
      </c>
    </row>
    <row r="994" spans="1:7" x14ac:dyDescent="0.3">
      <c r="A994" t="s">
        <v>4</v>
      </c>
      <c r="B994" t="s">
        <v>19</v>
      </c>
      <c r="C994" t="s">
        <v>37</v>
      </c>
      <c r="D994">
        <v>357348</v>
      </c>
      <c r="E994" t="s">
        <v>55</v>
      </c>
      <c r="F994" t="s">
        <v>80</v>
      </c>
      <c r="G994">
        <f>[1]!SNLData(227539,$B994,$D994,$E994,$F994,,"Options:Curr=USD,Mag=Standard,ConvMethod=R")</f>
        <v>114.68</v>
      </c>
    </row>
    <row r="995" spans="1:7" x14ac:dyDescent="0.3">
      <c r="A995" t="s">
        <v>4</v>
      </c>
      <c r="B995" t="s">
        <v>19</v>
      </c>
      <c r="C995" t="s">
        <v>37</v>
      </c>
      <c r="D995">
        <v>357348</v>
      </c>
      <c r="E995" t="s">
        <v>56</v>
      </c>
      <c r="F995" t="s">
        <v>80</v>
      </c>
      <c r="G995">
        <f>[1]!SNLData(227539,$B995,$D995,$E995,$F995,,"Options:Curr=USD,Mag=Standard,ConvMethod=R")</f>
        <v>116.66</v>
      </c>
    </row>
    <row r="996" spans="1:7" x14ac:dyDescent="0.3">
      <c r="A996" t="s">
        <v>4</v>
      </c>
      <c r="B996" t="s">
        <v>19</v>
      </c>
      <c r="C996" t="s">
        <v>37</v>
      </c>
      <c r="D996">
        <v>357348</v>
      </c>
      <c r="E996" t="s">
        <v>57</v>
      </c>
      <c r="F996" t="s">
        <v>80</v>
      </c>
      <c r="G996">
        <f>[1]!SNLData(227539,$B996,$D996,$E996,$F996,,"Options:Curr=USD,Mag=Standard,ConvMethod=R")</f>
        <v>118.07</v>
      </c>
    </row>
    <row r="997" spans="1:7" x14ac:dyDescent="0.3">
      <c r="A997" t="s">
        <v>4</v>
      </c>
      <c r="B997" t="s">
        <v>19</v>
      </c>
      <c r="C997" t="s">
        <v>37</v>
      </c>
      <c r="D997">
        <v>357348</v>
      </c>
      <c r="E997" t="s">
        <v>58</v>
      </c>
      <c r="F997" t="s">
        <v>80</v>
      </c>
      <c r="G997">
        <f>[1]!SNLData(227539,$B997,$D997,$E997,$F997,,"Options:Curr=USD,Mag=Standard,ConvMethod=R")</f>
        <v>136.41</v>
      </c>
    </row>
    <row r="998" spans="1:7" x14ac:dyDescent="0.3">
      <c r="A998" t="s">
        <v>4</v>
      </c>
      <c r="B998" t="s">
        <v>19</v>
      </c>
      <c r="C998" t="s">
        <v>37</v>
      </c>
      <c r="D998">
        <v>357348</v>
      </c>
      <c r="E998" t="s">
        <v>7</v>
      </c>
      <c r="F998" t="s">
        <v>80</v>
      </c>
      <c r="G998">
        <f>[1]!SNLData(227539,$B998,$D998,$E998,$F998,,"Options:Curr=USD,Mag=Standard,ConvMethod=R")</f>
        <v>188.14</v>
      </c>
    </row>
    <row r="999" spans="1:7" x14ac:dyDescent="0.3">
      <c r="A999" t="s">
        <v>4</v>
      </c>
      <c r="B999" t="s">
        <v>19</v>
      </c>
      <c r="C999" t="s">
        <v>37</v>
      </c>
      <c r="D999">
        <v>357348</v>
      </c>
      <c r="E999" t="s">
        <v>59</v>
      </c>
      <c r="F999" t="s">
        <v>80</v>
      </c>
      <c r="G999">
        <f>[1]!SNLData(227539,$B999,$D999,$E999,$F999,,"Options:Curr=USD,Mag=Standard,ConvMethod=R")</f>
        <v>204.7</v>
      </c>
    </row>
    <row r="1000" spans="1:7" x14ac:dyDescent="0.3">
      <c r="A1000" t="s">
        <v>4</v>
      </c>
      <c r="B1000" t="s">
        <v>19</v>
      </c>
      <c r="C1000" t="s">
        <v>37</v>
      </c>
      <c r="D1000">
        <v>357348</v>
      </c>
      <c r="E1000" t="s">
        <v>60</v>
      </c>
      <c r="F1000" t="s">
        <v>80</v>
      </c>
      <c r="G1000">
        <f>[1]!SNLData(227539,$B1000,$D1000,$E1000,$F1000,,"Options:Curr=USD,Mag=Standard,ConvMethod=R")</f>
        <v>249.09</v>
      </c>
    </row>
    <row r="1001" spans="1:7" x14ac:dyDescent="0.3">
      <c r="A1001" t="s">
        <v>4</v>
      </c>
      <c r="B1001" t="s">
        <v>19</v>
      </c>
      <c r="C1001" t="s">
        <v>37</v>
      </c>
      <c r="D1001">
        <v>357348</v>
      </c>
      <c r="E1001" t="s">
        <v>61</v>
      </c>
      <c r="F1001" t="s">
        <v>80</v>
      </c>
      <c r="G1001">
        <f>[1]!SNLData(227539,$B1001,$D1001,$E1001,$F1001,,"Options:Curr=USD,Mag=Standard,ConvMethod=R")</f>
        <v>356.83</v>
      </c>
    </row>
    <row r="1002" spans="1:7" x14ac:dyDescent="0.3">
      <c r="A1002" t="s">
        <v>4</v>
      </c>
      <c r="B1002" t="s">
        <v>19</v>
      </c>
      <c r="C1002" t="s">
        <v>37</v>
      </c>
      <c r="D1002">
        <v>357348</v>
      </c>
      <c r="E1002" t="s">
        <v>62</v>
      </c>
      <c r="F1002" t="s">
        <v>80</v>
      </c>
      <c r="G1002">
        <f>[1]!SNLData(227539,$B1002,$D1002,$E1002,$F1002,,"Options:Curr=USD,Mag=Standard,ConvMethod=R")</f>
        <v>483.46</v>
      </c>
    </row>
    <row r="1003" spans="1:7" x14ac:dyDescent="0.3">
      <c r="A1003" t="s">
        <v>4</v>
      </c>
      <c r="B1003" t="s">
        <v>19</v>
      </c>
      <c r="C1003" t="s">
        <v>37</v>
      </c>
      <c r="D1003">
        <v>357348</v>
      </c>
      <c r="E1003" t="s">
        <v>63</v>
      </c>
      <c r="F1003" t="s">
        <v>80</v>
      </c>
      <c r="G1003">
        <f>[1]!SNLData(227539,$B1003,$D1003,$E1003,$F1003,,"Options:Curr=USD,Mag=Standard,ConvMethod=R")</f>
        <v>564.74</v>
      </c>
    </row>
    <row r="1004" spans="1:7" x14ac:dyDescent="0.3">
      <c r="A1004" t="s">
        <v>4</v>
      </c>
      <c r="B1004" t="s">
        <v>19</v>
      </c>
      <c r="C1004" t="s">
        <v>37</v>
      </c>
      <c r="D1004">
        <v>357348</v>
      </c>
      <c r="E1004" t="s">
        <v>64</v>
      </c>
      <c r="F1004" t="s">
        <v>80</v>
      </c>
      <c r="G1004">
        <f>[1]!SNLData(227539,$B1004,$D1004,$E1004,$F1004,,"Options:Curr=USD,Mag=Standard,ConvMethod=R")</f>
        <v>681.97</v>
      </c>
    </row>
    <row r="1005" spans="1:7" x14ac:dyDescent="0.3">
      <c r="A1005" t="s">
        <v>4</v>
      </c>
      <c r="B1005" t="s">
        <v>19</v>
      </c>
      <c r="C1005" t="s">
        <v>37</v>
      </c>
      <c r="D1005">
        <v>357348</v>
      </c>
      <c r="E1005" t="s">
        <v>65</v>
      </c>
      <c r="F1005" t="s">
        <v>80</v>
      </c>
      <c r="G1005">
        <f>[1]!SNLData(227539,$B1005,$D1005,$E1005,$F1005,,"Options:Curr=USD,Mag=Standard,ConvMethod=R")</f>
        <v>819.89</v>
      </c>
    </row>
    <row r="1006" spans="1:7" x14ac:dyDescent="0.3">
      <c r="A1006" t="s">
        <v>4</v>
      </c>
      <c r="B1006" t="s">
        <v>19</v>
      </c>
      <c r="C1006" t="s">
        <v>37</v>
      </c>
      <c r="D1006">
        <v>357348</v>
      </c>
      <c r="E1006" t="s">
        <v>66</v>
      </c>
      <c r="F1006" t="s">
        <v>80</v>
      </c>
      <c r="G1006">
        <f>[1]!SNLData(227539,$B1006,$D1006,$E1006,$F1006,,"Options:Curr=USD,Mag=Standard,ConvMethod=R")</f>
        <v>990.09</v>
      </c>
    </row>
    <row r="1007" spans="1:7" x14ac:dyDescent="0.3">
      <c r="A1007" t="s">
        <v>4</v>
      </c>
      <c r="B1007" t="s">
        <v>19</v>
      </c>
      <c r="C1007" t="s">
        <v>37</v>
      </c>
      <c r="D1007">
        <v>357348</v>
      </c>
      <c r="E1007" t="s">
        <v>67</v>
      </c>
      <c r="F1007" t="s">
        <v>80</v>
      </c>
      <c r="G1007">
        <f>[1]!SNLData(227539,$B1007,$D1007,$E1007,$F1007,,"Options:Curr=USD,Mag=Standard,ConvMethod=R")</f>
        <v>883.61</v>
      </c>
    </row>
    <row r="1008" spans="1:7" x14ac:dyDescent="0.3">
      <c r="A1008" t="s">
        <v>4</v>
      </c>
      <c r="B1008" t="s">
        <v>19</v>
      </c>
      <c r="C1008" t="s">
        <v>37</v>
      </c>
      <c r="D1008">
        <v>357348</v>
      </c>
      <c r="E1008" t="s">
        <v>8</v>
      </c>
      <c r="F1008" t="s">
        <v>80</v>
      </c>
      <c r="G1008">
        <f>[1]!SNLData(227539,$B1008,$D1008,$E1008,$F1008,,"Options:Curr=USD,Mag=Standard,ConvMethod=R")</f>
        <v>1239.99</v>
      </c>
    </row>
    <row r="1009" spans="1:7" x14ac:dyDescent="0.3">
      <c r="A1009" t="s">
        <v>4</v>
      </c>
      <c r="B1009" t="s">
        <v>19</v>
      </c>
      <c r="C1009" t="s">
        <v>37</v>
      </c>
      <c r="D1009">
        <v>357348</v>
      </c>
      <c r="E1009" t="s">
        <v>68</v>
      </c>
      <c r="F1009" t="s">
        <v>80</v>
      </c>
      <c r="G1009">
        <f>[1]!SNLData(227539,$B1009,$D1009,$E1009,$F1009,,"Options:Curr=USD,Mag=Standard,ConvMethod=R")</f>
        <v>1579.1</v>
      </c>
    </row>
    <row r="1010" spans="1:7" x14ac:dyDescent="0.3">
      <c r="A1010" t="s">
        <v>4</v>
      </c>
      <c r="B1010" t="s">
        <v>19</v>
      </c>
      <c r="C1010" t="s">
        <v>37</v>
      </c>
      <c r="D1010">
        <v>357348</v>
      </c>
      <c r="E1010" t="s">
        <v>69</v>
      </c>
      <c r="F1010" t="s">
        <v>80</v>
      </c>
      <c r="G1010">
        <f>[1]!SNLData(227539,$B1010,$D1010,$E1010,$F1010,,"Options:Curr=USD,Mag=Standard,ConvMethod=R")</f>
        <v>1661.95</v>
      </c>
    </row>
    <row r="1011" spans="1:7" x14ac:dyDescent="0.3">
      <c r="A1011" t="s">
        <v>4</v>
      </c>
      <c r="B1011" t="s">
        <v>19</v>
      </c>
      <c r="C1011" t="s">
        <v>37</v>
      </c>
      <c r="D1011">
        <v>357348</v>
      </c>
      <c r="E1011" t="s">
        <v>70</v>
      </c>
      <c r="F1011" t="s">
        <v>80</v>
      </c>
      <c r="G1011">
        <f>[1]!SNLData(227539,$B1011,$D1011,$E1011,$F1011,,"Options:Curr=USD,Mag=Standard,ConvMethod=R")</f>
        <v>1789.61</v>
      </c>
    </row>
    <row r="1012" spans="1:7" x14ac:dyDescent="0.3">
      <c r="A1012" t="s">
        <v>4</v>
      </c>
      <c r="B1012" t="s">
        <v>19</v>
      </c>
      <c r="C1012" t="s">
        <v>37</v>
      </c>
      <c r="D1012">
        <v>357348</v>
      </c>
      <c r="E1012" t="s">
        <v>71</v>
      </c>
      <c r="F1012" t="s">
        <v>80</v>
      </c>
      <c r="G1012">
        <f>[1]!SNLData(227539,$B1012,$D1012,$E1012,$F1012,,"Options:Curr=USD,Mag=Standard,ConvMethod=R")</f>
        <v>1808.72</v>
      </c>
    </row>
    <row r="1013" spans="1:7" x14ac:dyDescent="0.3">
      <c r="A1013" t="s">
        <v>4</v>
      </c>
      <c r="B1013" t="s">
        <v>19</v>
      </c>
      <c r="C1013" t="s">
        <v>37</v>
      </c>
      <c r="D1013">
        <v>357348</v>
      </c>
      <c r="E1013" t="s">
        <v>72</v>
      </c>
      <c r="F1013" t="s">
        <v>80</v>
      </c>
      <c r="G1013">
        <f>[1]!SNLData(227539,$B1013,$D1013,$E1013,$F1013,,"Options:Curr=USD,Mag=Standard,ConvMethod=R")</f>
        <v>1566.56</v>
      </c>
    </row>
    <row r="1014" spans="1:7" x14ac:dyDescent="0.3">
      <c r="A1014" t="s">
        <v>4</v>
      </c>
      <c r="B1014" t="s">
        <v>19</v>
      </c>
      <c r="C1014" t="s">
        <v>37</v>
      </c>
      <c r="D1014">
        <v>357348</v>
      </c>
      <c r="E1014" t="s">
        <v>73</v>
      </c>
      <c r="F1014" t="s">
        <v>80</v>
      </c>
      <c r="G1014">
        <f>[1]!SNLData(227539,$B1014,$D1014,$E1014,$F1014,,"Options:Curr=USD,Mag=Standard,ConvMethod=R")</f>
        <v>1500.64</v>
      </c>
    </row>
    <row r="1015" spans="1:7" x14ac:dyDescent="0.3">
      <c r="A1015" t="s">
        <v>4</v>
      </c>
      <c r="B1015" t="s">
        <v>19</v>
      </c>
      <c r="C1015" t="s">
        <v>37</v>
      </c>
      <c r="D1015">
        <v>357348</v>
      </c>
      <c r="E1015" t="s">
        <v>74</v>
      </c>
      <c r="F1015" t="s">
        <v>80</v>
      </c>
      <c r="G1015">
        <f>[1]!SNLData(227539,$B1015,$D1015,$E1015,$F1015,,"Options:Curr=USD,Mag=Standard,ConvMethod=R")</f>
        <v>1740.27</v>
      </c>
    </row>
    <row r="1016" spans="1:7" x14ac:dyDescent="0.3">
      <c r="A1016" t="s">
        <v>4</v>
      </c>
      <c r="B1016" t="s">
        <v>19</v>
      </c>
      <c r="C1016" t="s">
        <v>37</v>
      </c>
      <c r="D1016">
        <v>357348</v>
      </c>
      <c r="E1016" t="s">
        <v>75</v>
      </c>
      <c r="F1016" t="s">
        <v>80</v>
      </c>
      <c r="G1016">
        <f>[1]!SNLData(227539,$B1016,$D1016,$E1016,$F1016,,"Options:Curr=USD,Mag=Standard,ConvMethod=R")</f>
        <v>2037.37</v>
      </c>
    </row>
    <row r="1017" spans="1:7" x14ac:dyDescent="0.3">
      <c r="A1017" t="s">
        <v>4</v>
      </c>
      <c r="B1017" t="s">
        <v>19</v>
      </c>
      <c r="C1017" t="s">
        <v>37</v>
      </c>
      <c r="D1017">
        <v>357348</v>
      </c>
      <c r="E1017" t="s">
        <v>76</v>
      </c>
      <c r="F1017" t="s">
        <v>80</v>
      </c>
      <c r="G1017">
        <f>[1]!SNLData(227539,$B1017,$D1017,$E1017,$F1017,,"Options:Curr=USD,Mag=Standard,ConvMethod=R")</f>
        <v>1993.65</v>
      </c>
    </row>
    <row r="1018" spans="1:7" x14ac:dyDescent="0.3">
      <c r="A1018" t="s">
        <v>4</v>
      </c>
      <c r="B1018" t="s">
        <v>19</v>
      </c>
      <c r="C1018" t="s">
        <v>37</v>
      </c>
      <c r="D1018">
        <v>357348</v>
      </c>
      <c r="E1018" t="s">
        <v>9</v>
      </c>
      <c r="F1018" t="s">
        <v>80</v>
      </c>
      <c r="G1018">
        <f>[1]!SNLData(227539,$B1018,$D1018,$E1018,$F1018,,"Options:Curr=USD,Mag=Standard,ConvMethod=R")</f>
        <v>1998.91</v>
      </c>
    </row>
    <row r="1019" spans="1:7" x14ac:dyDescent="0.3">
      <c r="A1019" t="s">
        <v>4</v>
      </c>
      <c r="B1019" t="s">
        <v>19</v>
      </c>
      <c r="C1019" t="s">
        <v>37</v>
      </c>
      <c r="D1019">
        <v>357348</v>
      </c>
      <c r="E1019" t="s">
        <v>77</v>
      </c>
      <c r="F1019" t="s">
        <v>80</v>
      </c>
      <c r="G1019">
        <f>[1]!SNLData(227539,$B1019,$D1019,$E1019,$F1019,,"Options:Curr=USD,Mag=Standard,ConvMethod=R")</f>
        <v>2653.13</v>
      </c>
    </row>
    <row r="1020" spans="1:7" x14ac:dyDescent="0.3">
      <c r="A1020" t="s">
        <v>4</v>
      </c>
      <c r="B1020" t="s">
        <v>19</v>
      </c>
      <c r="C1020" t="s">
        <v>37</v>
      </c>
      <c r="D1020">
        <v>357348</v>
      </c>
      <c r="E1020" t="s">
        <v>78</v>
      </c>
      <c r="F1020" t="s">
        <v>80</v>
      </c>
      <c r="G1020">
        <f>[1]!SNLData(227539,$B1020,$D1020,$E1020,$F1020,,"Options:Curr=USD,Mag=Standard,ConvMethod=R")</f>
        <v>2681.78</v>
      </c>
    </row>
    <row r="1021" spans="1:7" x14ac:dyDescent="0.3">
      <c r="A1021" t="s">
        <v>4</v>
      </c>
      <c r="B1021" t="s">
        <v>19</v>
      </c>
      <c r="C1021" t="s">
        <v>37</v>
      </c>
      <c r="D1021">
        <v>357348</v>
      </c>
      <c r="E1021" t="s">
        <v>10</v>
      </c>
      <c r="F1021" t="s">
        <v>80</v>
      </c>
      <c r="G1021">
        <f>[1]!SNLData(227539,$B1021,$D1021,$E1021,$F1021,,"Options:Curr=USD,Mag=Standard,ConvMethod=R")</f>
        <v>2585.3000000000002</v>
      </c>
    </row>
    <row r="1022" spans="1:7" x14ac:dyDescent="0.3">
      <c r="A1022" t="s">
        <v>4</v>
      </c>
      <c r="B1022" t="s">
        <v>19</v>
      </c>
      <c r="C1022" t="s">
        <v>38</v>
      </c>
      <c r="D1022">
        <v>357308</v>
      </c>
      <c r="E1022" t="s">
        <v>6</v>
      </c>
      <c r="F1022" t="s">
        <v>80</v>
      </c>
      <c r="G1022">
        <f>[1]!SNLData(227539,$B1022,$D1022,$E1022,$F1022,,"Options:Curr=USD,Mag=Standard,ConvMethod=R")</f>
        <v>396.31</v>
      </c>
    </row>
    <row r="1023" spans="1:7" x14ac:dyDescent="0.3">
      <c r="A1023" t="s">
        <v>4</v>
      </c>
      <c r="B1023" t="s">
        <v>19</v>
      </c>
      <c r="C1023" t="s">
        <v>38</v>
      </c>
      <c r="D1023">
        <v>357308</v>
      </c>
      <c r="E1023" t="s">
        <v>50</v>
      </c>
      <c r="F1023" t="s">
        <v>80</v>
      </c>
      <c r="G1023">
        <f>[1]!SNLData(227539,$B1023,$D1023,$E1023,$F1023,,"Options:Curr=USD,Mag=Standard,ConvMethod=R")</f>
        <v>409.51</v>
      </c>
    </row>
    <row r="1024" spans="1:7" x14ac:dyDescent="0.3">
      <c r="A1024" t="s">
        <v>4</v>
      </c>
      <c r="B1024" t="s">
        <v>19</v>
      </c>
      <c r="C1024" t="s">
        <v>38</v>
      </c>
      <c r="D1024">
        <v>357308</v>
      </c>
      <c r="E1024" t="s">
        <v>51</v>
      </c>
      <c r="F1024" t="s">
        <v>80</v>
      </c>
      <c r="G1024">
        <f>[1]!SNLData(227539,$B1024,$D1024,$E1024,$F1024,,"Options:Curr=USD,Mag=Standard,ConvMethod=R")</f>
        <v>493.51</v>
      </c>
    </row>
    <row r="1025" spans="1:7" x14ac:dyDescent="0.3">
      <c r="A1025" t="s">
        <v>4</v>
      </c>
      <c r="B1025" t="s">
        <v>19</v>
      </c>
      <c r="C1025" t="s">
        <v>38</v>
      </c>
      <c r="D1025">
        <v>357308</v>
      </c>
      <c r="E1025" t="s">
        <v>52</v>
      </c>
      <c r="F1025" t="s">
        <v>80</v>
      </c>
      <c r="G1025">
        <f>[1]!SNLData(227539,$B1025,$D1025,$E1025,$F1025,,"Options:Curr=USD,Mag=Standard,ConvMethod=R")</f>
        <v>618.79</v>
      </c>
    </row>
    <row r="1026" spans="1:7" x14ac:dyDescent="0.3">
      <c r="A1026" t="s">
        <v>4</v>
      </c>
      <c r="B1026" t="s">
        <v>19</v>
      </c>
      <c r="C1026" t="s">
        <v>38</v>
      </c>
      <c r="D1026">
        <v>357308</v>
      </c>
      <c r="E1026" t="s">
        <v>53</v>
      </c>
      <c r="F1026" t="s">
        <v>80</v>
      </c>
      <c r="G1026">
        <f>[1]!SNLData(227539,$B1026,$D1026,$E1026,$F1026,,"Options:Curr=USD,Mag=Standard,ConvMethod=R")</f>
        <v>564.34</v>
      </c>
    </row>
    <row r="1027" spans="1:7" x14ac:dyDescent="0.3">
      <c r="A1027" t="s">
        <v>4</v>
      </c>
      <c r="B1027" t="s">
        <v>19</v>
      </c>
      <c r="C1027" t="s">
        <v>38</v>
      </c>
      <c r="D1027">
        <v>357308</v>
      </c>
      <c r="E1027" t="s">
        <v>54</v>
      </c>
      <c r="F1027" t="s">
        <v>80</v>
      </c>
      <c r="G1027">
        <f>[1]!SNLData(227539,$B1027,$D1027,$E1027,$F1027,,"Options:Curr=USD,Mag=Standard,ConvMethod=R")</f>
        <v>734.53</v>
      </c>
    </row>
    <row r="1028" spans="1:7" x14ac:dyDescent="0.3">
      <c r="A1028" t="s">
        <v>4</v>
      </c>
      <c r="B1028" t="s">
        <v>19</v>
      </c>
      <c r="C1028" t="s">
        <v>38</v>
      </c>
      <c r="D1028">
        <v>357308</v>
      </c>
      <c r="E1028" t="s">
        <v>55</v>
      </c>
      <c r="F1028" t="s">
        <v>80</v>
      </c>
      <c r="G1028">
        <f>[1]!SNLData(227539,$B1028,$D1028,$E1028,$F1028,,"Options:Curr=USD,Mag=Standard,ConvMethod=R")</f>
        <v>863.74</v>
      </c>
    </row>
    <row r="1029" spans="1:7" x14ac:dyDescent="0.3">
      <c r="A1029" t="s">
        <v>4</v>
      </c>
      <c r="B1029" t="s">
        <v>19</v>
      </c>
      <c r="C1029" t="s">
        <v>38</v>
      </c>
      <c r="D1029">
        <v>357308</v>
      </c>
      <c r="E1029" t="s">
        <v>56</v>
      </c>
      <c r="F1029" t="s">
        <v>80</v>
      </c>
      <c r="G1029">
        <f>[1]!SNLData(227539,$B1029,$D1029,$E1029,$F1029,,"Options:Curr=USD,Mag=Standard,ConvMethod=R")</f>
        <v>961.62</v>
      </c>
    </row>
    <row r="1030" spans="1:7" x14ac:dyDescent="0.3">
      <c r="A1030" t="s">
        <v>4</v>
      </c>
      <c r="B1030" t="s">
        <v>19</v>
      </c>
      <c r="C1030" t="s">
        <v>38</v>
      </c>
      <c r="D1030">
        <v>357308</v>
      </c>
      <c r="E1030" t="s">
        <v>57</v>
      </c>
      <c r="F1030" t="s">
        <v>80</v>
      </c>
      <c r="G1030">
        <f>[1]!SNLData(227539,$B1030,$D1030,$E1030,$F1030,,"Options:Curr=USD,Mag=Standard,ConvMethod=R")</f>
        <v>1029.06</v>
      </c>
    </row>
    <row r="1031" spans="1:7" x14ac:dyDescent="0.3">
      <c r="A1031" t="s">
        <v>4</v>
      </c>
      <c r="B1031" t="s">
        <v>19</v>
      </c>
      <c r="C1031" t="s">
        <v>38</v>
      </c>
      <c r="D1031">
        <v>357308</v>
      </c>
      <c r="E1031" t="s">
        <v>58</v>
      </c>
      <c r="F1031" t="s">
        <v>80</v>
      </c>
      <c r="G1031">
        <f>[1]!SNLData(227539,$B1031,$D1031,$E1031,$F1031,,"Options:Curr=USD,Mag=Standard,ConvMethod=R")</f>
        <v>1094</v>
      </c>
    </row>
    <row r="1032" spans="1:7" x14ac:dyDescent="0.3">
      <c r="A1032" t="s">
        <v>4</v>
      </c>
      <c r="B1032" t="s">
        <v>19</v>
      </c>
      <c r="C1032" t="s">
        <v>38</v>
      </c>
      <c r="D1032">
        <v>357308</v>
      </c>
      <c r="E1032" t="s">
        <v>7</v>
      </c>
      <c r="F1032" t="s">
        <v>80</v>
      </c>
      <c r="G1032">
        <f>[1]!SNLData(227539,$B1032,$D1032,$E1032,$F1032,,"Options:Curr=USD,Mag=Standard,ConvMethod=R")</f>
        <v>1211.54</v>
      </c>
    </row>
    <row r="1033" spans="1:7" x14ac:dyDescent="0.3">
      <c r="A1033" t="s">
        <v>4</v>
      </c>
      <c r="B1033" t="s">
        <v>19</v>
      </c>
      <c r="C1033" t="s">
        <v>38</v>
      </c>
      <c r="D1033">
        <v>357308</v>
      </c>
      <c r="E1033" t="s">
        <v>59</v>
      </c>
      <c r="F1033" t="s">
        <v>80</v>
      </c>
      <c r="G1033">
        <f>[1]!SNLData(227539,$B1033,$D1033,$E1033,$F1033,,"Options:Curr=USD,Mag=Standard,ConvMethod=R")</f>
        <v>1339.41</v>
      </c>
    </row>
    <row r="1034" spans="1:7" x14ac:dyDescent="0.3">
      <c r="A1034" t="s">
        <v>4</v>
      </c>
      <c r="B1034" t="s">
        <v>19</v>
      </c>
      <c r="C1034" t="s">
        <v>38</v>
      </c>
      <c r="D1034">
        <v>357308</v>
      </c>
      <c r="E1034" t="s">
        <v>60</v>
      </c>
      <c r="F1034" t="s">
        <v>80</v>
      </c>
      <c r="G1034">
        <f>[1]!SNLData(227539,$B1034,$D1034,$E1034,$F1034,,"Options:Curr=USD,Mag=Standard,ConvMethod=R")</f>
        <v>1470.55</v>
      </c>
    </row>
    <row r="1035" spans="1:7" x14ac:dyDescent="0.3">
      <c r="A1035" t="s">
        <v>4</v>
      </c>
      <c r="B1035" t="s">
        <v>19</v>
      </c>
      <c r="C1035" t="s">
        <v>38</v>
      </c>
      <c r="D1035">
        <v>357308</v>
      </c>
      <c r="E1035" t="s">
        <v>61</v>
      </c>
      <c r="F1035" t="s">
        <v>80</v>
      </c>
      <c r="G1035">
        <f>[1]!SNLData(227539,$B1035,$D1035,$E1035,$F1035,,"Options:Curr=USD,Mag=Standard,ConvMethod=R")</f>
        <v>1660.29</v>
      </c>
    </row>
    <row r="1036" spans="1:7" x14ac:dyDescent="0.3">
      <c r="A1036" t="s">
        <v>4</v>
      </c>
      <c r="B1036" t="s">
        <v>19</v>
      </c>
      <c r="C1036" t="s">
        <v>38</v>
      </c>
      <c r="D1036">
        <v>357308</v>
      </c>
      <c r="E1036" t="s">
        <v>62</v>
      </c>
      <c r="F1036" t="s">
        <v>80</v>
      </c>
      <c r="G1036">
        <f>[1]!SNLData(227539,$B1036,$D1036,$E1036,$F1036,,"Options:Curr=USD,Mag=Standard,ConvMethod=R")</f>
        <v>1955.14</v>
      </c>
    </row>
    <row r="1037" spans="1:7" x14ac:dyDescent="0.3">
      <c r="A1037" t="s">
        <v>4</v>
      </c>
      <c r="B1037" t="s">
        <v>19</v>
      </c>
      <c r="C1037" t="s">
        <v>38</v>
      </c>
      <c r="D1037">
        <v>357308</v>
      </c>
      <c r="E1037" t="s">
        <v>63</v>
      </c>
      <c r="F1037" t="s">
        <v>80</v>
      </c>
      <c r="G1037">
        <f>[1]!SNLData(227539,$B1037,$D1037,$E1037,$F1037,,"Options:Curr=USD,Mag=Standard,ConvMethod=R")</f>
        <v>2286.15</v>
      </c>
    </row>
    <row r="1038" spans="1:7" x14ac:dyDescent="0.3">
      <c r="A1038" t="s">
        <v>4</v>
      </c>
      <c r="B1038" t="s">
        <v>19</v>
      </c>
      <c r="C1038" t="s">
        <v>38</v>
      </c>
      <c r="D1038">
        <v>357308</v>
      </c>
      <c r="E1038" t="s">
        <v>64</v>
      </c>
      <c r="F1038" t="s">
        <v>80</v>
      </c>
      <c r="G1038">
        <f>[1]!SNLData(227539,$B1038,$D1038,$E1038,$F1038,,"Options:Curr=USD,Mag=Standard,ConvMethod=R")</f>
        <v>2752.32</v>
      </c>
    </row>
    <row r="1039" spans="1:7" x14ac:dyDescent="0.3">
      <c r="A1039" t="s">
        <v>4</v>
      </c>
      <c r="B1039" t="s">
        <v>19</v>
      </c>
      <c r="C1039" t="s">
        <v>38</v>
      </c>
      <c r="D1039">
        <v>357308</v>
      </c>
      <c r="E1039" t="s">
        <v>65</v>
      </c>
      <c r="F1039" t="s">
        <v>80</v>
      </c>
      <c r="G1039">
        <f>[1]!SNLData(227539,$B1039,$D1039,$E1039,$F1039,,"Options:Curr=USD,Mag=Standard,ConvMethod=R")</f>
        <v>3551.03</v>
      </c>
    </row>
    <row r="1040" spans="1:7" x14ac:dyDescent="0.3">
      <c r="A1040" t="s">
        <v>4</v>
      </c>
      <c r="B1040" t="s">
        <v>19</v>
      </c>
      <c r="C1040" t="s">
        <v>38</v>
      </c>
      <c r="D1040">
        <v>357308</v>
      </c>
      <c r="E1040" t="s">
        <v>66</v>
      </c>
      <c r="F1040" t="s">
        <v>80</v>
      </c>
      <c r="G1040">
        <f>[1]!SNLData(227539,$B1040,$D1040,$E1040,$F1040,,"Options:Curr=USD,Mag=Standard,ConvMethod=R")</f>
        <v>4593.55</v>
      </c>
    </row>
    <row r="1041" spans="1:7" x14ac:dyDescent="0.3">
      <c r="A1041" t="s">
        <v>4</v>
      </c>
      <c r="B1041" t="s">
        <v>19</v>
      </c>
      <c r="C1041" t="s">
        <v>38</v>
      </c>
      <c r="D1041">
        <v>357308</v>
      </c>
      <c r="E1041" t="s">
        <v>67</v>
      </c>
      <c r="F1041" t="s">
        <v>80</v>
      </c>
      <c r="G1041">
        <f>[1]!SNLData(227539,$B1041,$D1041,$E1041,$F1041,,"Options:Curr=USD,Mag=Standard,ConvMethod=R")</f>
        <v>5101.8999999999996</v>
      </c>
    </row>
    <row r="1042" spans="1:7" x14ac:dyDescent="0.3">
      <c r="A1042" t="s">
        <v>4</v>
      </c>
      <c r="B1042" t="s">
        <v>19</v>
      </c>
      <c r="C1042" t="s">
        <v>38</v>
      </c>
      <c r="D1042">
        <v>357308</v>
      </c>
      <c r="E1042" t="s">
        <v>8</v>
      </c>
      <c r="F1042" t="s">
        <v>80</v>
      </c>
      <c r="G1042">
        <f>[1]!SNLData(227539,$B1042,$D1042,$E1042,$F1042,,"Options:Curr=USD,Mag=Standard,ConvMethod=R")</f>
        <v>6088.11</v>
      </c>
    </row>
    <row r="1043" spans="1:7" x14ac:dyDescent="0.3">
      <c r="A1043" t="s">
        <v>4</v>
      </c>
      <c r="B1043" t="s">
        <v>19</v>
      </c>
      <c r="C1043" t="s">
        <v>38</v>
      </c>
      <c r="D1043">
        <v>357308</v>
      </c>
      <c r="E1043" t="s">
        <v>68</v>
      </c>
      <c r="F1043" t="s">
        <v>80</v>
      </c>
      <c r="G1043">
        <f>[1]!SNLData(227539,$B1043,$D1043,$E1043,$F1043,,"Options:Curr=USD,Mag=Standard,ConvMethod=R")</f>
        <v>7549.07</v>
      </c>
    </row>
    <row r="1044" spans="1:7" x14ac:dyDescent="0.3">
      <c r="A1044" t="s">
        <v>4</v>
      </c>
      <c r="B1044" t="s">
        <v>19</v>
      </c>
      <c r="C1044" t="s">
        <v>38</v>
      </c>
      <c r="D1044">
        <v>357308</v>
      </c>
      <c r="E1044" t="s">
        <v>69</v>
      </c>
      <c r="F1044" t="s">
        <v>80</v>
      </c>
      <c r="G1044">
        <f>[1]!SNLData(227539,$B1044,$D1044,$E1044,$F1044,,"Options:Curr=USD,Mag=Standard,ConvMethod=R")</f>
        <v>8537.2099999999991</v>
      </c>
    </row>
    <row r="1045" spans="1:7" x14ac:dyDescent="0.3">
      <c r="A1045" t="s">
        <v>4</v>
      </c>
      <c r="B1045" t="s">
        <v>19</v>
      </c>
      <c r="C1045" t="s">
        <v>38</v>
      </c>
      <c r="D1045">
        <v>357308</v>
      </c>
      <c r="E1045" t="s">
        <v>70</v>
      </c>
      <c r="F1045" t="s">
        <v>80</v>
      </c>
      <c r="G1045">
        <f>[1]!SNLData(227539,$B1045,$D1045,$E1045,$F1045,,"Options:Curr=USD,Mag=Standard,ConvMethod=R")</f>
        <v>9643.9</v>
      </c>
    </row>
    <row r="1046" spans="1:7" x14ac:dyDescent="0.3">
      <c r="A1046" t="s">
        <v>4</v>
      </c>
      <c r="B1046" t="s">
        <v>19</v>
      </c>
      <c r="C1046" t="s">
        <v>38</v>
      </c>
      <c r="D1046">
        <v>357308</v>
      </c>
      <c r="E1046" t="s">
        <v>71</v>
      </c>
      <c r="F1046" t="s">
        <v>80</v>
      </c>
      <c r="G1046">
        <f>[1]!SNLData(227539,$B1046,$D1046,$E1046,$F1046,,"Options:Curr=USD,Mag=Standard,ConvMethod=R")</f>
        <v>10444.93</v>
      </c>
    </row>
    <row r="1047" spans="1:7" x14ac:dyDescent="0.3">
      <c r="A1047" t="s">
        <v>4</v>
      </c>
      <c r="B1047" t="s">
        <v>19</v>
      </c>
      <c r="C1047" t="s">
        <v>38</v>
      </c>
      <c r="D1047">
        <v>357308</v>
      </c>
      <c r="E1047" t="s">
        <v>72</v>
      </c>
      <c r="F1047" t="s">
        <v>80</v>
      </c>
      <c r="G1047">
        <f>[1]!SNLData(227539,$B1047,$D1047,$E1047,$F1047,,"Options:Curr=USD,Mag=Standard,ConvMethod=R")</f>
        <v>10961.29</v>
      </c>
    </row>
    <row r="1048" spans="1:7" x14ac:dyDescent="0.3">
      <c r="A1048" t="s">
        <v>4</v>
      </c>
      <c r="B1048" t="s">
        <v>19</v>
      </c>
      <c r="C1048" t="s">
        <v>38</v>
      </c>
      <c r="D1048">
        <v>357308</v>
      </c>
      <c r="E1048" t="s">
        <v>73</v>
      </c>
      <c r="F1048" t="s">
        <v>80</v>
      </c>
      <c r="G1048">
        <f>[1]!SNLData(227539,$B1048,$D1048,$E1048,$F1048,,"Options:Curr=USD,Mag=Standard,ConvMethod=R")</f>
        <v>11234.35</v>
      </c>
    </row>
    <row r="1049" spans="1:7" x14ac:dyDescent="0.3">
      <c r="A1049" t="s">
        <v>4</v>
      </c>
      <c r="B1049" t="s">
        <v>19</v>
      </c>
      <c r="C1049" t="s">
        <v>38</v>
      </c>
      <c r="D1049">
        <v>357308</v>
      </c>
      <c r="E1049" t="s">
        <v>74</v>
      </c>
      <c r="F1049" t="s">
        <v>80</v>
      </c>
      <c r="G1049">
        <f>[1]!SNLData(227539,$B1049,$D1049,$E1049,$F1049,,"Options:Curr=USD,Mag=Standard,ConvMethod=R")</f>
        <v>12310.28</v>
      </c>
    </row>
    <row r="1050" spans="1:7" x14ac:dyDescent="0.3">
      <c r="A1050" t="s">
        <v>4</v>
      </c>
      <c r="B1050" t="s">
        <v>19</v>
      </c>
      <c r="C1050" t="s">
        <v>38</v>
      </c>
      <c r="D1050">
        <v>357308</v>
      </c>
      <c r="E1050" t="s">
        <v>75</v>
      </c>
      <c r="F1050" t="s">
        <v>80</v>
      </c>
      <c r="G1050">
        <f>[1]!SNLData(227539,$B1050,$D1050,$E1050,$F1050,,"Options:Curr=USD,Mag=Standard,ConvMethod=R")</f>
        <v>13896.58</v>
      </c>
    </row>
    <row r="1051" spans="1:7" x14ac:dyDescent="0.3">
      <c r="A1051" t="s">
        <v>4</v>
      </c>
      <c r="B1051" t="s">
        <v>19</v>
      </c>
      <c r="C1051" t="s">
        <v>38</v>
      </c>
      <c r="D1051">
        <v>357308</v>
      </c>
      <c r="E1051" t="s">
        <v>76</v>
      </c>
      <c r="F1051" t="s">
        <v>80</v>
      </c>
      <c r="G1051">
        <f>[1]!SNLData(227539,$B1051,$D1051,$E1051,$F1051,,"Options:Curr=USD,Mag=Standard,ConvMethod=R")</f>
        <v>14278.33</v>
      </c>
    </row>
    <row r="1052" spans="1:7" x14ac:dyDescent="0.3">
      <c r="A1052" t="s">
        <v>4</v>
      </c>
      <c r="B1052" t="s">
        <v>19</v>
      </c>
      <c r="C1052" t="s">
        <v>38</v>
      </c>
      <c r="D1052">
        <v>357308</v>
      </c>
      <c r="E1052" t="s">
        <v>9</v>
      </c>
      <c r="F1052" t="s">
        <v>80</v>
      </c>
      <c r="G1052">
        <f>[1]!SNLData(227539,$B1052,$D1052,$E1052,$F1052,,"Options:Curr=USD,Mag=Standard,ConvMethod=R")</f>
        <v>14684.02</v>
      </c>
    </row>
    <row r="1053" spans="1:7" x14ac:dyDescent="0.3">
      <c r="A1053" t="s">
        <v>4</v>
      </c>
      <c r="B1053" t="s">
        <v>19</v>
      </c>
      <c r="C1053" t="s">
        <v>38</v>
      </c>
      <c r="D1053">
        <v>357308</v>
      </c>
      <c r="E1053" t="s">
        <v>77</v>
      </c>
      <c r="F1053" t="s">
        <v>80</v>
      </c>
      <c r="G1053">
        <f>[1]!SNLData(227539,$B1053,$D1053,$E1053,$F1053,,"Options:Curr=USD,Mag=Standard,ConvMethod=R")</f>
        <v>17818.349999999999</v>
      </c>
    </row>
    <row r="1054" spans="1:7" x14ac:dyDescent="0.3">
      <c r="A1054" t="s">
        <v>4</v>
      </c>
      <c r="B1054" t="s">
        <v>19</v>
      </c>
      <c r="C1054" t="s">
        <v>38</v>
      </c>
      <c r="D1054">
        <v>357308</v>
      </c>
      <c r="E1054" t="s">
        <v>78</v>
      </c>
      <c r="F1054" t="s">
        <v>80</v>
      </c>
      <c r="G1054">
        <f>[1]!SNLData(227539,$B1054,$D1054,$E1054,$F1054,,"Options:Curr=USD,Mag=Standard,ConvMethod=R")</f>
        <v>17898.650000000001</v>
      </c>
    </row>
    <row r="1055" spans="1:7" x14ac:dyDescent="0.3">
      <c r="A1055" t="s">
        <v>4</v>
      </c>
      <c r="B1055" t="s">
        <v>19</v>
      </c>
      <c r="C1055" t="s">
        <v>38</v>
      </c>
      <c r="D1055">
        <v>357308</v>
      </c>
      <c r="E1055" t="s">
        <v>10</v>
      </c>
      <c r="F1055" t="s">
        <v>80</v>
      </c>
      <c r="G1055">
        <f>[1]!SNLData(227539,$B1055,$D1055,$E1055,$F1055,,"Options:Curr=USD,Mag=Standard,ConvMethod=R")</f>
        <v>17799.18</v>
      </c>
    </row>
    <row r="1056" spans="1:7" x14ac:dyDescent="0.3">
      <c r="A1056" t="s">
        <v>4</v>
      </c>
      <c r="B1056" t="s">
        <v>19</v>
      </c>
      <c r="C1056" t="s">
        <v>39</v>
      </c>
      <c r="D1056">
        <v>357307</v>
      </c>
      <c r="E1056" t="s">
        <v>6</v>
      </c>
      <c r="F1056" t="s">
        <v>80</v>
      </c>
      <c r="G1056">
        <f>[1]!SNLData(227539,$B1056,$D1056,$E1056,$F1056,,"Options:Curr=USD,Mag=Standard,ConvMethod=R")</f>
        <v>343.51</v>
      </c>
    </row>
    <row r="1057" spans="1:7" x14ac:dyDescent="0.3">
      <c r="A1057" t="s">
        <v>4</v>
      </c>
      <c r="B1057" t="s">
        <v>19</v>
      </c>
      <c r="C1057" t="s">
        <v>39</v>
      </c>
      <c r="D1057">
        <v>357307</v>
      </c>
      <c r="E1057" t="s">
        <v>50</v>
      </c>
      <c r="F1057" t="s">
        <v>80</v>
      </c>
      <c r="G1057">
        <f>[1]!SNLData(227539,$B1057,$D1057,$E1057,$F1057,,"Options:Curr=USD,Mag=Standard,ConvMethod=R")</f>
        <v>349.82</v>
      </c>
    </row>
    <row r="1058" spans="1:7" x14ac:dyDescent="0.3">
      <c r="A1058" t="s">
        <v>4</v>
      </c>
      <c r="B1058" t="s">
        <v>19</v>
      </c>
      <c r="C1058" t="s">
        <v>39</v>
      </c>
      <c r="D1058">
        <v>357307</v>
      </c>
      <c r="E1058" t="s">
        <v>51</v>
      </c>
      <c r="F1058" t="s">
        <v>80</v>
      </c>
      <c r="G1058">
        <f>[1]!SNLData(227539,$B1058,$D1058,$E1058,$F1058,,"Options:Curr=USD,Mag=Standard,ConvMethod=R")</f>
        <v>416.88</v>
      </c>
    </row>
    <row r="1059" spans="1:7" x14ac:dyDescent="0.3">
      <c r="A1059" t="s">
        <v>4</v>
      </c>
      <c r="B1059" t="s">
        <v>19</v>
      </c>
      <c r="C1059" t="s">
        <v>39</v>
      </c>
      <c r="D1059">
        <v>357307</v>
      </c>
      <c r="E1059" t="s">
        <v>52</v>
      </c>
      <c r="F1059" t="s">
        <v>80</v>
      </c>
      <c r="G1059">
        <f>[1]!SNLData(227539,$B1059,$D1059,$E1059,$F1059,,"Options:Curr=USD,Mag=Standard,ConvMethod=R")</f>
        <v>517.45000000000005</v>
      </c>
    </row>
    <row r="1060" spans="1:7" x14ac:dyDescent="0.3">
      <c r="A1060" t="s">
        <v>4</v>
      </c>
      <c r="B1060" t="s">
        <v>19</v>
      </c>
      <c r="C1060" t="s">
        <v>39</v>
      </c>
      <c r="D1060">
        <v>357307</v>
      </c>
      <c r="E1060" t="s">
        <v>53</v>
      </c>
      <c r="F1060" t="s">
        <v>80</v>
      </c>
      <c r="G1060">
        <f>[1]!SNLData(227539,$B1060,$D1060,$E1060,$F1060,,"Options:Curr=USD,Mag=Standard,ConvMethod=R")</f>
        <v>467.45</v>
      </c>
    </row>
    <row r="1061" spans="1:7" x14ac:dyDescent="0.3">
      <c r="A1061" t="s">
        <v>4</v>
      </c>
      <c r="B1061" t="s">
        <v>19</v>
      </c>
      <c r="C1061" t="s">
        <v>39</v>
      </c>
      <c r="D1061">
        <v>357307</v>
      </c>
      <c r="E1061" t="s">
        <v>54</v>
      </c>
      <c r="F1061" t="s">
        <v>80</v>
      </c>
      <c r="G1061">
        <f>[1]!SNLData(227539,$B1061,$D1061,$E1061,$F1061,,"Options:Curr=USD,Mag=Standard,ConvMethod=R")</f>
        <v>602.99</v>
      </c>
    </row>
    <row r="1062" spans="1:7" x14ac:dyDescent="0.3">
      <c r="A1062" t="s">
        <v>4</v>
      </c>
      <c r="B1062" t="s">
        <v>19</v>
      </c>
      <c r="C1062" t="s">
        <v>39</v>
      </c>
      <c r="D1062">
        <v>357307</v>
      </c>
      <c r="E1062" t="s">
        <v>55</v>
      </c>
      <c r="F1062" t="s">
        <v>80</v>
      </c>
      <c r="G1062">
        <f>[1]!SNLData(227539,$B1062,$D1062,$E1062,$F1062,,"Options:Curr=USD,Mag=Standard,ConvMethod=R")</f>
        <v>703.2</v>
      </c>
    </row>
    <row r="1063" spans="1:7" x14ac:dyDescent="0.3">
      <c r="A1063" t="s">
        <v>4</v>
      </c>
      <c r="B1063" t="s">
        <v>19</v>
      </c>
      <c r="C1063" t="s">
        <v>39</v>
      </c>
      <c r="D1063">
        <v>357307</v>
      </c>
      <c r="E1063" t="s">
        <v>56</v>
      </c>
      <c r="F1063" t="s">
        <v>80</v>
      </c>
      <c r="G1063">
        <f>[1]!SNLData(227539,$B1063,$D1063,$E1063,$F1063,,"Options:Curr=USD,Mag=Standard,ConvMethod=R")</f>
        <v>776.87</v>
      </c>
    </row>
    <row r="1064" spans="1:7" x14ac:dyDescent="0.3">
      <c r="A1064" t="s">
        <v>4</v>
      </c>
      <c r="B1064" t="s">
        <v>19</v>
      </c>
      <c r="C1064" t="s">
        <v>39</v>
      </c>
      <c r="D1064">
        <v>357307</v>
      </c>
      <c r="E1064" t="s">
        <v>57</v>
      </c>
      <c r="F1064" t="s">
        <v>80</v>
      </c>
      <c r="G1064">
        <f>[1]!SNLData(227539,$B1064,$D1064,$E1064,$F1064,,"Options:Curr=USD,Mag=Standard,ConvMethod=R")</f>
        <v>825.34</v>
      </c>
    </row>
    <row r="1065" spans="1:7" x14ac:dyDescent="0.3">
      <c r="A1065" t="s">
        <v>4</v>
      </c>
      <c r="B1065" t="s">
        <v>19</v>
      </c>
      <c r="C1065" t="s">
        <v>39</v>
      </c>
      <c r="D1065">
        <v>357307</v>
      </c>
      <c r="E1065" t="s">
        <v>58</v>
      </c>
      <c r="F1065" t="s">
        <v>80</v>
      </c>
      <c r="G1065">
        <f>[1]!SNLData(227539,$B1065,$D1065,$E1065,$F1065,,"Options:Curr=USD,Mag=Standard,ConvMethod=R")</f>
        <v>871.41</v>
      </c>
    </row>
    <row r="1066" spans="1:7" x14ac:dyDescent="0.3">
      <c r="A1066" t="s">
        <v>4</v>
      </c>
      <c r="B1066" t="s">
        <v>19</v>
      </c>
      <c r="C1066" t="s">
        <v>39</v>
      </c>
      <c r="D1066">
        <v>357307</v>
      </c>
      <c r="E1066" t="s">
        <v>7</v>
      </c>
      <c r="F1066" t="s">
        <v>80</v>
      </c>
      <c r="G1066">
        <f>[1]!SNLData(227539,$B1066,$D1066,$E1066,$F1066,,"Options:Curr=USD,Mag=Standard,ConvMethod=R")</f>
        <v>958.42</v>
      </c>
    </row>
    <row r="1067" spans="1:7" x14ac:dyDescent="0.3">
      <c r="A1067" t="s">
        <v>4</v>
      </c>
      <c r="B1067" t="s">
        <v>19</v>
      </c>
      <c r="C1067" t="s">
        <v>39</v>
      </c>
      <c r="D1067">
        <v>357307</v>
      </c>
      <c r="E1067" t="s">
        <v>59</v>
      </c>
      <c r="F1067" t="s">
        <v>80</v>
      </c>
      <c r="G1067">
        <f>[1]!SNLData(227539,$B1067,$D1067,$E1067,$F1067,,"Options:Curr=USD,Mag=Standard,ConvMethod=R")</f>
        <v>1052.3800000000001</v>
      </c>
    </row>
    <row r="1068" spans="1:7" x14ac:dyDescent="0.3">
      <c r="A1068" t="s">
        <v>4</v>
      </c>
      <c r="B1068" t="s">
        <v>19</v>
      </c>
      <c r="C1068" t="s">
        <v>39</v>
      </c>
      <c r="D1068">
        <v>357307</v>
      </c>
      <c r="E1068" t="s">
        <v>60</v>
      </c>
      <c r="F1068" t="s">
        <v>80</v>
      </c>
      <c r="G1068">
        <f>[1]!SNLData(227539,$B1068,$D1068,$E1068,$F1068,,"Options:Curr=USD,Mag=Standard,ConvMethod=R")</f>
        <v>1148.04</v>
      </c>
    </row>
    <row r="1069" spans="1:7" x14ac:dyDescent="0.3">
      <c r="A1069" t="s">
        <v>4</v>
      </c>
      <c r="B1069" t="s">
        <v>19</v>
      </c>
      <c r="C1069" t="s">
        <v>39</v>
      </c>
      <c r="D1069">
        <v>357307</v>
      </c>
      <c r="E1069" t="s">
        <v>61</v>
      </c>
      <c r="F1069" t="s">
        <v>80</v>
      </c>
      <c r="G1069">
        <f>[1]!SNLData(227539,$B1069,$D1069,$E1069,$F1069,,"Options:Curr=USD,Mag=Standard,ConvMethod=R")</f>
        <v>1288.17</v>
      </c>
    </row>
    <row r="1070" spans="1:7" x14ac:dyDescent="0.3">
      <c r="A1070" t="s">
        <v>4</v>
      </c>
      <c r="B1070" t="s">
        <v>19</v>
      </c>
      <c r="C1070" t="s">
        <v>39</v>
      </c>
      <c r="D1070">
        <v>357307</v>
      </c>
      <c r="E1070" t="s">
        <v>62</v>
      </c>
      <c r="F1070" t="s">
        <v>80</v>
      </c>
      <c r="G1070">
        <f>[1]!SNLData(227539,$B1070,$D1070,$E1070,$F1070,,"Options:Curr=USD,Mag=Standard,ConvMethod=R")</f>
        <v>1507.65</v>
      </c>
    </row>
    <row r="1071" spans="1:7" x14ac:dyDescent="0.3">
      <c r="A1071" t="s">
        <v>4</v>
      </c>
      <c r="B1071" t="s">
        <v>19</v>
      </c>
      <c r="C1071" t="s">
        <v>39</v>
      </c>
      <c r="D1071">
        <v>357307</v>
      </c>
      <c r="E1071" t="s">
        <v>63</v>
      </c>
      <c r="F1071" t="s">
        <v>80</v>
      </c>
      <c r="G1071">
        <f>[1]!SNLData(227539,$B1071,$D1071,$E1071,$F1071,,"Options:Curr=USD,Mag=Standard,ConvMethod=R")</f>
        <v>1751.99</v>
      </c>
    </row>
    <row r="1072" spans="1:7" x14ac:dyDescent="0.3">
      <c r="A1072" t="s">
        <v>4</v>
      </c>
      <c r="B1072" t="s">
        <v>19</v>
      </c>
      <c r="C1072" t="s">
        <v>39</v>
      </c>
      <c r="D1072">
        <v>357307</v>
      </c>
      <c r="E1072" t="s">
        <v>64</v>
      </c>
      <c r="F1072" t="s">
        <v>80</v>
      </c>
      <c r="G1072">
        <f>[1]!SNLData(227539,$B1072,$D1072,$E1072,$F1072,,"Options:Curr=USD,Mag=Standard,ConvMethod=R")</f>
        <v>2096.0700000000002</v>
      </c>
    </row>
    <row r="1073" spans="1:7" x14ac:dyDescent="0.3">
      <c r="A1073" t="s">
        <v>4</v>
      </c>
      <c r="B1073" t="s">
        <v>19</v>
      </c>
      <c r="C1073" t="s">
        <v>39</v>
      </c>
      <c r="D1073">
        <v>357307</v>
      </c>
      <c r="E1073" t="s">
        <v>65</v>
      </c>
      <c r="F1073" t="s">
        <v>80</v>
      </c>
      <c r="G1073">
        <f>[1]!SNLData(227539,$B1073,$D1073,$E1073,$F1073,,"Options:Curr=USD,Mag=Standard,ConvMethod=R")</f>
        <v>2687.09</v>
      </c>
    </row>
    <row r="1074" spans="1:7" x14ac:dyDescent="0.3">
      <c r="A1074" t="s">
        <v>4</v>
      </c>
      <c r="B1074" t="s">
        <v>19</v>
      </c>
      <c r="C1074" t="s">
        <v>39</v>
      </c>
      <c r="D1074">
        <v>357307</v>
      </c>
      <c r="E1074" t="s">
        <v>66</v>
      </c>
      <c r="F1074" t="s">
        <v>80</v>
      </c>
      <c r="G1074">
        <f>[1]!SNLData(227539,$B1074,$D1074,$E1074,$F1074,,"Options:Curr=USD,Mag=Standard,ConvMethod=R")</f>
        <v>3453.36</v>
      </c>
    </row>
    <row r="1075" spans="1:7" x14ac:dyDescent="0.3">
      <c r="A1075" t="s">
        <v>4</v>
      </c>
      <c r="B1075" t="s">
        <v>19</v>
      </c>
      <c r="C1075" t="s">
        <v>39</v>
      </c>
      <c r="D1075">
        <v>357307</v>
      </c>
      <c r="E1075" t="s">
        <v>67</v>
      </c>
      <c r="F1075" t="s">
        <v>80</v>
      </c>
      <c r="G1075">
        <f>[1]!SNLData(227539,$B1075,$D1075,$E1075,$F1075,,"Options:Curr=USD,Mag=Standard,ConvMethod=R")</f>
        <v>3809.88</v>
      </c>
    </row>
    <row r="1076" spans="1:7" x14ac:dyDescent="0.3">
      <c r="A1076" t="s">
        <v>4</v>
      </c>
      <c r="B1076" t="s">
        <v>19</v>
      </c>
      <c r="C1076" t="s">
        <v>39</v>
      </c>
      <c r="D1076">
        <v>357307</v>
      </c>
      <c r="E1076" t="s">
        <v>8</v>
      </c>
      <c r="F1076" t="s">
        <v>80</v>
      </c>
      <c r="G1076">
        <f>[1]!SNLData(227539,$B1076,$D1076,$E1076,$F1076,,"Options:Curr=USD,Mag=Standard,ConvMethod=R")</f>
        <v>4515.76</v>
      </c>
    </row>
    <row r="1077" spans="1:7" x14ac:dyDescent="0.3">
      <c r="A1077" t="s">
        <v>4</v>
      </c>
      <c r="B1077" t="s">
        <v>19</v>
      </c>
      <c r="C1077" t="s">
        <v>39</v>
      </c>
      <c r="D1077">
        <v>357307</v>
      </c>
      <c r="E1077" t="s">
        <v>68</v>
      </c>
      <c r="F1077" t="s">
        <v>80</v>
      </c>
      <c r="G1077">
        <f>[1]!SNLData(227539,$B1077,$D1077,$E1077,$F1077,,"Options:Curr=USD,Mag=Standard,ConvMethod=R")</f>
        <v>5562.67</v>
      </c>
    </row>
    <row r="1078" spans="1:7" x14ac:dyDescent="0.3">
      <c r="A1078" t="s">
        <v>4</v>
      </c>
      <c r="B1078" t="s">
        <v>19</v>
      </c>
      <c r="C1078" t="s">
        <v>39</v>
      </c>
      <c r="D1078">
        <v>357307</v>
      </c>
      <c r="E1078" t="s">
        <v>69</v>
      </c>
      <c r="F1078" t="s">
        <v>80</v>
      </c>
      <c r="G1078">
        <f>[1]!SNLData(227539,$B1078,$D1078,$E1078,$F1078,,"Options:Curr=USD,Mag=Standard,ConvMethod=R")</f>
        <v>6247.22</v>
      </c>
    </row>
    <row r="1079" spans="1:7" x14ac:dyDescent="0.3">
      <c r="A1079" t="s">
        <v>4</v>
      </c>
      <c r="B1079" t="s">
        <v>19</v>
      </c>
      <c r="C1079" t="s">
        <v>39</v>
      </c>
      <c r="D1079">
        <v>357307</v>
      </c>
      <c r="E1079" t="s">
        <v>70</v>
      </c>
      <c r="F1079" t="s">
        <v>80</v>
      </c>
      <c r="G1079">
        <f>[1]!SNLData(227539,$B1079,$D1079,$E1079,$F1079,,"Options:Curr=USD,Mag=Standard,ConvMethod=R")</f>
        <v>7008.14</v>
      </c>
    </row>
    <row r="1080" spans="1:7" x14ac:dyDescent="0.3">
      <c r="A1080" t="s">
        <v>4</v>
      </c>
      <c r="B1080" t="s">
        <v>19</v>
      </c>
      <c r="C1080" t="s">
        <v>39</v>
      </c>
      <c r="D1080">
        <v>357307</v>
      </c>
      <c r="E1080" t="s">
        <v>71</v>
      </c>
      <c r="F1080" t="s">
        <v>80</v>
      </c>
      <c r="G1080">
        <f>[1]!SNLData(227539,$B1080,$D1080,$E1080,$F1080,,"Options:Curr=USD,Mag=Standard,ConvMethod=R")</f>
        <v>7540.43</v>
      </c>
    </row>
    <row r="1081" spans="1:7" x14ac:dyDescent="0.3">
      <c r="A1081" t="s">
        <v>4</v>
      </c>
      <c r="B1081" t="s">
        <v>19</v>
      </c>
      <c r="C1081" t="s">
        <v>39</v>
      </c>
      <c r="D1081">
        <v>357307</v>
      </c>
      <c r="E1081" t="s">
        <v>72</v>
      </c>
      <c r="F1081" t="s">
        <v>80</v>
      </c>
      <c r="G1081">
        <f>[1]!SNLData(227539,$B1081,$D1081,$E1081,$F1081,,"Options:Curr=USD,Mag=Standard,ConvMethod=R")</f>
        <v>7864.8</v>
      </c>
    </row>
    <row r="1082" spans="1:7" x14ac:dyDescent="0.3">
      <c r="A1082" t="s">
        <v>4</v>
      </c>
      <c r="B1082" t="s">
        <v>19</v>
      </c>
      <c r="C1082" t="s">
        <v>39</v>
      </c>
      <c r="D1082">
        <v>357307</v>
      </c>
      <c r="E1082" t="s">
        <v>73</v>
      </c>
      <c r="F1082" t="s">
        <v>80</v>
      </c>
      <c r="G1082">
        <f>[1]!SNLData(227539,$B1082,$D1082,$E1082,$F1082,,"Options:Curr=USD,Mag=Standard,ConvMethod=R")</f>
        <v>8013.72</v>
      </c>
    </row>
    <row r="1083" spans="1:7" x14ac:dyDescent="0.3">
      <c r="A1083" t="s">
        <v>4</v>
      </c>
      <c r="B1083" t="s">
        <v>19</v>
      </c>
      <c r="C1083" t="s">
        <v>39</v>
      </c>
      <c r="D1083">
        <v>357307</v>
      </c>
      <c r="E1083" t="s">
        <v>74</v>
      </c>
      <c r="F1083" t="s">
        <v>80</v>
      </c>
      <c r="G1083">
        <f>[1]!SNLData(227539,$B1083,$D1083,$E1083,$F1083,,"Options:Curr=USD,Mag=Standard,ConvMethod=R")</f>
        <v>8728.99</v>
      </c>
    </row>
    <row r="1084" spans="1:7" x14ac:dyDescent="0.3">
      <c r="A1084" t="s">
        <v>4</v>
      </c>
      <c r="B1084" t="s">
        <v>19</v>
      </c>
      <c r="C1084" t="s">
        <v>39</v>
      </c>
      <c r="D1084">
        <v>357307</v>
      </c>
      <c r="E1084" t="s">
        <v>75</v>
      </c>
      <c r="F1084" t="s">
        <v>80</v>
      </c>
      <c r="G1084">
        <f>[1]!SNLData(227539,$B1084,$D1084,$E1084,$F1084,,"Options:Curr=USD,Mag=Standard,ConvMethod=R")</f>
        <v>9806.56</v>
      </c>
    </row>
    <row r="1085" spans="1:7" x14ac:dyDescent="0.3">
      <c r="A1085" t="s">
        <v>4</v>
      </c>
      <c r="B1085" t="s">
        <v>19</v>
      </c>
      <c r="C1085" t="s">
        <v>39</v>
      </c>
      <c r="D1085">
        <v>357307</v>
      </c>
      <c r="E1085" t="s">
        <v>76</v>
      </c>
      <c r="F1085" t="s">
        <v>80</v>
      </c>
      <c r="G1085">
        <f>[1]!SNLData(227539,$B1085,$D1085,$E1085,$F1085,,"Options:Curr=USD,Mag=Standard,ConvMethod=R")</f>
        <v>10041.98</v>
      </c>
    </row>
    <row r="1086" spans="1:7" x14ac:dyDescent="0.3">
      <c r="A1086" t="s">
        <v>4</v>
      </c>
      <c r="B1086" t="s">
        <v>19</v>
      </c>
      <c r="C1086" t="s">
        <v>39</v>
      </c>
      <c r="D1086">
        <v>357307</v>
      </c>
      <c r="E1086" t="s">
        <v>9</v>
      </c>
      <c r="F1086" t="s">
        <v>80</v>
      </c>
      <c r="G1086">
        <f>[1]!SNLData(227539,$B1086,$D1086,$E1086,$F1086,,"Options:Curr=USD,Mag=Standard,ConvMethod=R")</f>
        <v>10305.08</v>
      </c>
    </row>
    <row r="1087" spans="1:7" x14ac:dyDescent="0.3">
      <c r="A1087" t="s">
        <v>4</v>
      </c>
      <c r="B1087" t="s">
        <v>19</v>
      </c>
      <c r="C1087" t="s">
        <v>39</v>
      </c>
      <c r="D1087">
        <v>357307</v>
      </c>
      <c r="E1087" t="s">
        <v>77</v>
      </c>
      <c r="F1087" t="s">
        <v>80</v>
      </c>
      <c r="G1087">
        <f>[1]!SNLData(227539,$B1087,$D1087,$E1087,$F1087,,"Options:Curr=USD,Mag=Standard,ConvMethod=R")</f>
        <v>12496.27</v>
      </c>
    </row>
    <row r="1088" spans="1:7" x14ac:dyDescent="0.3">
      <c r="A1088" t="s">
        <v>4</v>
      </c>
      <c r="B1088" t="s">
        <v>19</v>
      </c>
      <c r="C1088" t="s">
        <v>39</v>
      </c>
      <c r="D1088">
        <v>357307</v>
      </c>
      <c r="E1088" t="s">
        <v>78</v>
      </c>
      <c r="F1088" t="s">
        <v>80</v>
      </c>
      <c r="G1088">
        <f>[1]!SNLData(227539,$B1088,$D1088,$E1088,$F1088,,"Options:Curr=USD,Mag=Standard,ConvMethod=R")</f>
        <v>0</v>
      </c>
    </row>
    <row r="1089" spans="1:7" x14ac:dyDescent="0.3">
      <c r="A1089" t="s">
        <v>4</v>
      </c>
      <c r="B1089" t="s">
        <v>19</v>
      </c>
      <c r="C1089" t="s">
        <v>39</v>
      </c>
      <c r="D1089">
        <v>357307</v>
      </c>
      <c r="E1089" t="s">
        <v>10</v>
      </c>
      <c r="F1089" t="s">
        <v>80</v>
      </c>
      <c r="G1089">
        <f>[1]!SNLData(227539,$B1089,$D1089,$E1089,$F1089,,"Options:Curr=USD,Mag=Standard,ConvMethod=R")</f>
        <v>0</v>
      </c>
    </row>
    <row r="1090" spans="1:7" x14ac:dyDescent="0.3">
      <c r="A1090" t="s">
        <v>4</v>
      </c>
      <c r="B1090" t="s">
        <v>19</v>
      </c>
      <c r="C1090" t="s">
        <v>40</v>
      </c>
      <c r="D1090">
        <v>357310</v>
      </c>
      <c r="E1090" t="s">
        <v>6</v>
      </c>
      <c r="F1090" t="s">
        <v>80</v>
      </c>
      <c r="G1090">
        <f>[1]!SNLData(227539,$B1090,$D1090,$E1090,$F1090,,"Options:Curr=USD,Mag=Standard,ConvMethod=R")</f>
        <v>3.92</v>
      </c>
    </row>
    <row r="1091" spans="1:7" x14ac:dyDescent="0.3">
      <c r="A1091" t="s">
        <v>4</v>
      </c>
      <c r="B1091" t="s">
        <v>19</v>
      </c>
      <c r="C1091" t="s">
        <v>40</v>
      </c>
      <c r="D1091">
        <v>357310</v>
      </c>
      <c r="E1091" t="s">
        <v>50</v>
      </c>
      <c r="F1091" t="s">
        <v>80</v>
      </c>
      <c r="G1091">
        <f>[1]!SNLData(227539,$B1091,$D1091,$E1091,$F1091,,"Options:Curr=USD,Mag=Standard,ConvMethod=R")</f>
        <v>9.26</v>
      </c>
    </row>
    <row r="1092" spans="1:7" x14ac:dyDescent="0.3">
      <c r="A1092" t="s">
        <v>4</v>
      </c>
      <c r="B1092" t="s">
        <v>19</v>
      </c>
      <c r="C1092" t="s">
        <v>40</v>
      </c>
      <c r="D1092">
        <v>357310</v>
      </c>
      <c r="E1092" t="s">
        <v>51</v>
      </c>
      <c r="F1092" t="s">
        <v>80</v>
      </c>
      <c r="G1092">
        <f>[1]!SNLData(227539,$B1092,$D1092,$E1092,$F1092,,"Options:Curr=USD,Mag=Standard,ConvMethod=R")</f>
        <v>14.22</v>
      </c>
    </row>
    <row r="1093" spans="1:7" x14ac:dyDescent="0.3">
      <c r="A1093" t="s">
        <v>4</v>
      </c>
      <c r="B1093" t="s">
        <v>19</v>
      </c>
      <c r="C1093" t="s">
        <v>40</v>
      </c>
      <c r="D1093">
        <v>357310</v>
      </c>
      <c r="E1093" t="s">
        <v>52</v>
      </c>
      <c r="F1093" t="s">
        <v>80</v>
      </c>
      <c r="G1093">
        <f>[1]!SNLData(227539,$B1093,$D1093,$E1093,$F1093,,"Options:Curr=USD,Mag=Standard,ConvMethod=R")</f>
        <v>13.93</v>
      </c>
    </row>
    <row r="1094" spans="1:7" x14ac:dyDescent="0.3">
      <c r="A1094" t="s">
        <v>4</v>
      </c>
      <c r="B1094" t="s">
        <v>19</v>
      </c>
      <c r="C1094" t="s">
        <v>40</v>
      </c>
      <c r="D1094">
        <v>357310</v>
      </c>
      <c r="E1094" t="s">
        <v>53</v>
      </c>
      <c r="F1094" t="s">
        <v>80</v>
      </c>
      <c r="G1094">
        <f>[1]!SNLData(227539,$B1094,$D1094,$E1094,$F1094,,"Options:Curr=USD,Mag=Standard,ConvMethod=R")</f>
        <v>12.84</v>
      </c>
    </row>
    <row r="1095" spans="1:7" x14ac:dyDescent="0.3">
      <c r="A1095" t="s">
        <v>4</v>
      </c>
      <c r="B1095" t="s">
        <v>19</v>
      </c>
      <c r="C1095" t="s">
        <v>40</v>
      </c>
      <c r="D1095">
        <v>357310</v>
      </c>
      <c r="E1095" t="s">
        <v>54</v>
      </c>
      <c r="F1095" t="s">
        <v>80</v>
      </c>
      <c r="G1095">
        <f>[1]!SNLData(227539,$B1095,$D1095,$E1095,$F1095,,"Options:Curr=USD,Mag=Standard,ConvMethod=R")</f>
        <v>10.97</v>
      </c>
    </row>
    <row r="1096" spans="1:7" x14ac:dyDescent="0.3">
      <c r="A1096" t="s">
        <v>4</v>
      </c>
      <c r="B1096" t="s">
        <v>19</v>
      </c>
      <c r="C1096" t="s">
        <v>40</v>
      </c>
      <c r="D1096">
        <v>357310</v>
      </c>
      <c r="E1096" t="s">
        <v>55</v>
      </c>
      <c r="F1096" t="s">
        <v>80</v>
      </c>
      <c r="G1096">
        <f>[1]!SNLData(227539,$B1096,$D1096,$E1096,$F1096,,"Options:Curr=USD,Mag=Standard,ConvMethod=R")</f>
        <v>9.93</v>
      </c>
    </row>
    <row r="1097" spans="1:7" x14ac:dyDescent="0.3">
      <c r="A1097" t="s">
        <v>4</v>
      </c>
      <c r="B1097" t="s">
        <v>19</v>
      </c>
      <c r="C1097" t="s">
        <v>40</v>
      </c>
      <c r="D1097">
        <v>357310</v>
      </c>
      <c r="E1097" t="s">
        <v>56</v>
      </c>
      <c r="F1097" t="s">
        <v>80</v>
      </c>
      <c r="G1097">
        <f>[1]!SNLData(227539,$B1097,$D1097,$E1097,$F1097,,"Options:Curr=USD,Mag=Standard,ConvMethod=R")</f>
        <v>9.25</v>
      </c>
    </row>
    <row r="1098" spans="1:7" x14ac:dyDescent="0.3">
      <c r="A1098" t="s">
        <v>4</v>
      </c>
      <c r="B1098" t="s">
        <v>19</v>
      </c>
      <c r="C1098" t="s">
        <v>40</v>
      </c>
      <c r="D1098">
        <v>357310</v>
      </c>
      <c r="E1098" t="s">
        <v>57</v>
      </c>
      <c r="F1098" t="s">
        <v>80</v>
      </c>
      <c r="G1098">
        <f>[1]!SNLData(227539,$B1098,$D1098,$E1098,$F1098,,"Options:Curr=USD,Mag=Standard,ConvMethod=R")</f>
        <v>7.86</v>
      </c>
    </row>
    <row r="1099" spans="1:7" x14ac:dyDescent="0.3">
      <c r="A1099" t="s">
        <v>4</v>
      </c>
      <c r="B1099" t="s">
        <v>19</v>
      </c>
      <c r="C1099" t="s">
        <v>40</v>
      </c>
      <c r="D1099">
        <v>357310</v>
      </c>
      <c r="E1099" t="s">
        <v>58</v>
      </c>
      <c r="F1099" t="s">
        <v>80</v>
      </c>
      <c r="G1099">
        <f>[1]!SNLData(227539,$B1099,$D1099,$E1099,$F1099,,"Options:Curr=USD,Mag=Standard,ConvMethod=R")</f>
        <v>7.68</v>
      </c>
    </row>
    <row r="1100" spans="1:7" x14ac:dyDescent="0.3">
      <c r="A1100" t="s">
        <v>4</v>
      </c>
      <c r="B1100" t="s">
        <v>19</v>
      </c>
      <c r="C1100" t="s">
        <v>40</v>
      </c>
      <c r="D1100">
        <v>357310</v>
      </c>
      <c r="E1100" t="s">
        <v>7</v>
      </c>
      <c r="F1100" t="s">
        <v>80</v>
      </c>
      <c r="G1100">
        <f>[1]!SNLData(227539,$B1100,$D1100,$E1100,$F1100,,"Options:Curr=USD,Mag=Standard,ConvMethod=R")</f>
        <v>8.4700000000000006</v>
      </c>
    </row>
    <row r="1101" spans="1:7" x14ac:dyDescent="0.3">
      <c r="A1101" t="s">
        <v>4</v>
      </c>
      <c r="B1101" t="s">
        <v>19</v>
      </c>
      <c r="C1101" t="s">
        <v>40</v>
      </c>
      <c r="D1101">
        <v>357310</v>
      </c>
      <c r="E1101" t="s">
        <v>59</v>
      </c>
      <c r="F1101" t="s">
        <v>80</v>
      </c>
      <c r="G1101">
        <f>[1]!SNLData(227539,$B1101,$D1101,$E1101,$F1101,,"Options:Curr=USD,Mag=Standard,ConvMethod=R")</f>
        <v>8.32</v>
      </c>
    </row>
    <row r="1102" spans="1:7" x14ac:dyDescent="0.3">
      <c r="A1102" t="s">
        <v>4</v>
      </c>
      <c r="B1102" t="s">
        <v>19</v>
      </c>
      <c r="C1102" t="s">
        <v>40</v>
      </c>
      <c r="D1102">
        <v>357310</v>
      </c>
      <c r="E1102" t="s">
        <v>60</v>
      </c>
      <c r="F1102" t="s">
        <v>80</v>
      </c>
      <c r="G1102">
        <f>[1]!SNLData(227539,$B1102,$D1102,$E1102,$F1102,,"Options:Curr=USD,Mag=Standard,ConvMethod=R")</f>
        <v>9.11</v>
      </c>
    </row>
    <row r="1103" spans="1:7" x14ac:dyDescent="0.3">
      <c r="A1103" t="s">
        <v>4</v>
      </c>
      <c r="B1103" t="s">
        <v>19</v>
      </c>
      <c r="C1103" t="s">
        <v>40</v>
      </c>
      <c r="D1103">
        <v>357310</v>
      </c>
      <c r="E1103" t="s">
        <v>61</v>
      </c>
      <c r="F1103" t="s">
        <v>80</v>
      </c>
      <c r="G1103">
        <f>[1]!SNLData(227539,$B1103,$D1103,$E1103,$F1103,,"Options:Curr=USD,Mag=Standard,ConvMethod=R")</f>
        <v>10.029999999999999</v>
      </c>
    </row>
    <row r="1104" spans="1:7" x14ac:dyDescent="0.3">
      <c r="A1104" t="s">
        <v>4</v>
      </c>
      <c r="B1104" t="s">
        <v>19</v>
      </c>
      <c r="C1104" t="s">
        <v>40</v>
      </c>
      <c r="D1104">
        <v>357310</v>
      </c>
      <c r="E1104" t="s">
        <v>62</v>
      </c>
      <c r="F1104" t="s">
        <v>80</v>
      </c>
      <c r="G1104">
        <f>[1]!SNLData(227539,$B1104,$D1104,$E1104,$F1104,,"Options:Curr=USD,Mag=Standard,ConvMethod=R")</f>
        <v>10.11</v>
      </c>
    </row>
    <row r="1105" spans="1:7" x14ac:dyDescent="0.3">
      <c r="A1105" t="s">
        <v>4</v>
      </c>
      <c r="B1105" t="s">
        <v>19</v>
      </c>
      <c r="C1105" t="s">
        <v>40</v>
      </c>
      <c r="D1105">
        <v>357310</v>
      </c>
      <c r="E1105" t="s">
        <v>63</v>
      </c>
      <c r="F1105" t="s">
        <v>80</v>
      </c>
      <c r="G1105">
        <f>[1]!SNLData(227539,$B1105,$D1105,$E1105,$F1105,,"Options:Curr=USD,Mag=Standard,ConvMethod=R")</f>
        <v>11.39</v>
      </c>
    </row>
    <row r="1106" spans="1:7" x14ac:dyDescent="0.3">
      <c r="A1106" t="s">
        <v>4</v>
      </c>
      <c r="B1106" t="s">
        <v>19</v>
      </c>
      <c r="C1106" t="s">
        <v>40</v>
      </c>
      <c r="D1106">
        <v>357310</v>
      </c>
      <c r="E1106" t="s">
        <v>64</v>
      </c>
      <c r="F1106" t="s">
        <v>80</v>
      </c>
      <c r="G1106">
        <f>[1]!SNLData(227539,$B1106,$D1106,$E1106,$F1106,,"Options:Curr=USD,Mag=Standard,ConvMethod=R")</f>
        <v>12.71</v>
      </c>
    </row>
    <row r="1107" spans="1:7" x14ac:dyDescent="0.3">
      <c r="A1107" t="s">
        <v>4</v>
      </c>
      <c r="B1107" t="s">
        <v>19</v>
      </c>
      <c r="C1107" t="s">
        <v>40</v>
      </c>
      <c r="D1107">
        <v>357310</v>
      </c>
      <c r="E1107" t="s">
        <v>65</v>
      </c>
      <c r="F1107" t="s">
        <v>80</v>
      </c>
      <c r="G1107">
        <f>[1]!SNLData(227539,$B1107,$D1107,$E1107,$F1107,,"Options:Curr=USD,Mag=Standard,ConvMethod=R")</f>
        <v>14.24</v>
      </c>
    </row>
    <row r="1108" spans="1:7" x14ac:dyDescent="0.3">
      <c r="A1108" t="s">
        <v>4</v>
      </c>
      <c r="B1108" t="s">
        <v>19</v>
      </c>
      <c r="C1108" t="s">
        <v>40</v>
      </c>
      <c r="D1108">
        <v>357310</v>
      </c>
      <c r="E1108" t="s">
        <v>66</v>
      </c>
      <c r="F1108" t="s">
        <v>80</v>
      </c>
      <c r="G1108">
        <f>[1]!SNLData(227539,$B1108,$D1108,$E1108,$F1108,,"Options:Curr=USD,Mag=Standard,ConvMethod=R")</f>
        <v>9.59</v>
      </c>
    </row>
    <row r="1109" spans="1:7" x14ac:dyDescent="0.3">
      <c r="A1109" t="s">
        <v>4</v>
      </c>
      <c r="B1109" t="s">
        <v>19</v>
      </c>
      <c r="C1109" t="s">
        <v>40</v>
      </c>
      <c r="D1109">
        <v>357310</v>
      </c>
      <c r="E1109" t="s">
        <v>67</v>
      </c>
      <c r="F1109" t="s">
        <v>80</v>
      </c>
      <c r="G1109">
        <f>[1]!SNLData(227539,$B1109,$D1109,$E1109,$F1109,,"Options:Curr=USD,Mag=Standard,ConvMethod=R")</f>
        <v>9.44</v>
      </c>
    </row>
    <row r="1110" spans="1:7" x14ac:dyDescent="0.3">
      <c r="A1110" t="s">
        <v>4</v>
      </c>
      <c r="B1110" t="s">
        <v>19</v>
      </c>
      <c r="C1110" t="s">
        <v>40</v>
      </c>
      <c r="D1110">
        <v>357310</v>
      </c>
      <c r="E1110" t="s">
        <v>8</v>
      </c>
      <c r="F1110" t="s">
        <v>80</v>
      </c>
      <c r="G1110">
        <f>[1]!SNLData(227539,$B1110,$D1110,$E1110,$F1110,,"Options:Curr=USD,Mag=Standard,ConvMethod=R")</f>
        <v>10.62</v>
      </c>
    </row>
    <row r="1111" spans="1:7" x14ac:dyDescent="0.3">
      <c r="A1111" t="s">
        <v>4</v>
      </c>
      <c r="B1111" t="s">
        <v>19</v>
      </c>
      <c r="C1111" t="s">
        <v>40</v>
      </c>
      <c r="D1111">
        <v>357310</v>
      </c>
      <c r="E1111" t="s">
        <v>68</v>
      </c>
      <c r="F1111" t="s">
        <v>80</v>
      </c>
      <c r="G1111">
        <f>[1]!SNLData(227539,$B1111,$D1111,$E1111,$F1111,,"Options:Curr=USD,Mag=Standard,ConvMethod=R")</f>
        <v>9.5500000000000007</v>
      </c>
    </row>
    <row r="1112" spans="1:7" x14ac:dyDescent="0.3">
      <c r="A1112" t="s">
        <v>4</v>
      </c>
      <c r="B1112" t="s">
        <v>19</v>
      </c>
      <c r="C1112" t="s">
        <v>40</v>
      </c>
      <c r="D1112">
        <v>357310</v>
      </c>
      <c r="E1112" t="s">
        <v>69</v>
      </c>
      <c r="F1112" t="s">
        <v>80</v>
      </c>
      <c r="G1112">
        <f>[1]!SNLData(227539,$B1112,$D1112,$E1112,$F1112,,"Options:Curr=USD,Mag=Standard,ConvMethod=R")</f>
        <v>7.85</v>
      </c>
    </row>
    <row r="1113" spans="1:7" x14ac:dyDescent="0.3">
      <c r="A1113" t="s">
        <v>4</v>
      </c>
      <c r="B1113" t="s">
        <v>19</v>
      </c>
      <c r="C1113" t="s">
        <v>40</v>
      </c>
      <c r="D1113">
        <v>357310</v>
      </c>
      <c r="E1113" t="s">
        <v>70</v>
      </c>
      <c r="F1113" t="s">
        <v>80</v>
      </c>
      <c r="G1113">
        <f>[1]!SNLData(227539,$B1113,$D1113,$E1113,$F1113,,"Options:Curr=USD,Mag=Standard,ConvMethod=R")</f>
        <v>7.77</v>
      </c>
    </row>
    <row r="1114" spans="1:7" x14ac:dyDescent="0.3">
      <c r="A1114" t="s">
        <v>4</v>
      </c>
      <c r="B1114" t="s">
        <v>19</v>
      </c>
      <c r="C1114" t="s">
        <v>40</v>
      </c>
      <c r="D1114">
        <v>357310</v>
      </c>
      <c r="E1114" t="s">
        <v>71</v>
      </c>
      <c r="F1114" t="s">
        <v>80</v>
      </c>
      <c r="G1114">
        <f>[1]!SNLData(227539,$B1114,$D1114,$E1114,$F1114,,"Options:Curr=USD,Mag=Standard,ConvMethod=R")</f>
        <v>7.39</v>
      </c>
    </row>
    <row r="1115" spans="1:7" x14ac:dyDescent="0.3">
      <c r="A1115" t="s">
        <v>4</v>
      </c>
      <c r="B1115" t="s">
        <v>19</v>
      </c>
      <c r="C1115" t="s">
        <v>40</v>
      </c>
      <c r="D1115">
        <v>357310</v>
      </c>
      <c r="E1115" t="s">
        <v>72</v>
      </c>
      <c r="F1115" t="s">
        <v>80</v>
      </c>
      <c r="G1115">
        <f>[1]!SNLData(227539,$B1115,$D1115,$E1115,$F1115,,"Options:Curr=USD,Mag=Standard,ConvMethod=R")</f>
        <v>7.02</v>
      </c>
    </row>
    <row r="1116" spans="1:7" x14ac:dyDescent="0.3">
      <c r="A1116" t="s">
        <v>4</v>
      </c>
      <c r="B1116" t="s">
        <v>19</v>
      </c>
      <c r="C1116" t="s">
        <v>40</v>
      </c>
      <c r="D1116">
        <v>357310</v>
      </c>
      <c r="E1116" t="s">
        <v>73</v>
      </c>
      <c r="F1116" t="s">
        <v>80</v>
      </c>
      <c r="G1116">
        <f>[1]!SNLData(227539,$B1116,$D1116,$E1116,$F1116,,"Options:Curr=USD,Mag=Standard,ConvMethod=R")</f>
        <v>6.85</v>
      </c>
    </row>
    <row r="1117" spans="1:7" x14ac:dyDescent="0.3">
      <c r="A1117" t="s">
        <v>4</v>
      </c>
      <c r="B1117" t="s">
        <v>19</v>
      </c>
      <c r="C1117" t="s">
        <v>40</v>
      </c>
      <c r="D1117">
        <v>357310</v>
      </c>
      <c r="E1117" t="s">
        <v>74</v>
      </c>
      <c r="F1117" t="s">
        <v>80</v>
      </c>
      <c r="G1117">
        <f>[1]!SNLData(227539,$B1117,$D1117,$E1117,$F1117,,"Options:Curr=USD,Mag=Standard,ConvMethod=R")</f>
        <v>6.92</v>
      </c>
    </row>
    <row r="1118" spans="1:7" x14ac:dyDescent="0.3">
      <c r="A1118" t="s">
        <v>4</v>
      </c>
      <c r="B1118" t="s">
        <v>19</v>
      </c>
      <c r="C1118" t="s">
        <v>40</v>
      </c>
      <c r="D1118">
        <v>357310</v>
      </c>
      <c r="E1118" t="s">
        <v>75</v>
      </c>
      <c r="F1118" t="s">
        <v>80</v>
      </c>
      <c r="G1118">
        <f>[1]!SNLData(227539,$B1118,$D1118,$E1118,$F1118,,"Options:Curr=USD,Mag=Standard,ConvMethod=R")</f>
        <v>6.74</v>
      </c>
    </row>
    <row r="1119" spans="1:7" x14ac:dyDescent="0.3">
      <c r="A1119" t="s">
        <v>4</v>
      </c>
      <c r="B1119" t="s">
        <v>19</v>
      </c>
      <c r="C1119" t="s">
        <v>40</v>
      </c>
      <c r="D1119">
        <v>357310</v>
      </c>
      <c r="E1119" t="s">
        <v>76</v>
      </c>
      <c r="F1119" t="s">
        <v>80</v>
      </c>
      <c r="G1119">
        <f>[1]!SNLData(227539,$B1119,$D1119,$E1119,$F1119,,"Options:Curr=USD,Mag=Standard,ConvMethod=R")</f>
        <v>5.99</v>
      </c>
    </row>
    <row r="1120" spans="1:7" x14ac:dyDescent="0.3">
      <c r="A1120" t="s">
        <v>4</v>
      </c>
      <c r="B1120" t="s">
        <v>19</v>
      </c>
      <c r="C1120" t="s">
        <v>40</v>
      </c>
      <c r="D1120">
        <v>357310</v>
      </c>
      <c r="E1120" t="s">
        <v>9</v>
      </c>
      <c r="F1120" t="s">
        <v>80</v>
      </c>
      <c r="G1120">
        <f>[1]!SNLData(227539,$B1120,$D1120,$E1120,$F1120,,"Options:Curr=USD,Mag=Standard,ConvMethod=R")</f>
        <v>2.21</v>
      </c>
    </row>
    <row r="1121" spans="1:7" x14ac:dyDescent="0.3">
      <c r="A1121" t="s">
        <v>4</v>
      </c>
      <c r="B1121" t="s">
        <v>19</v>
      </c>
      <c r="C1121" t="s">
        <v>40</v>
      </c>
      <c r="D1121">
        <v>357310</v>
      </c>
      <c r="E1121" t="s">
        <v>77</v>
      </c>
      <c r="F1121" t="s">
        <v>80</v>
      </c>
      <c r="G1121">
        <f>[1]!SNLData(227539,$B1121,$D1121,$E1121,$F1121,,"Options:Curr=USD,Mag=Standard,ConvMethod=R")</f>
        <v>8.4499999999999993</v>
      </c>
    </row>
    <row r="1122" spans="1:7" x14ac:dyDescent="0.3">
      <c r="A1122" t="s">
        <v>4</v>
      </c>
      <c r="B1122" t="s">
        <v>19</v>
      </c>
      <c r="C1122" t="s">
        <v>40</v>
      </c>
      <c r="D1122">
        <v>357310</v>
      </c>
      <c r="E1122" t="s">
        <v>78</v>
      </c>
      <c r="F1122" t="s">
        <v>80</v>
      </c>
      <c r="G1122">
        <f>[1]!SNLData(227539,$B1122,$D1122,$E1122,$F1122,,"Options:Curr=USD,Mag=Standard,ConvMethod=R")</f>
        <v>2.95</v>
      </c>
    </row>
    <row r="1123" spans="1:7" x14ac:dyDescent="0.3">
      <c r="A1123" t="s">
        <v>4</v>
      </c>
      <c r="B1123" t="s">
        <v>19</v>
      </c>
      <c r="C1123" t="s">
        <v>40</v>
      </c>
      <c r="D1123">
        <v>357310</v>
      </c>
      <c r="E1123" t="s">
        <v>10</v>
      </c>
      <c r="F1123" t="s">
        <v>80</v>
      </c>
      <c r="G1123">
        <f>[1]!SNLData(227539,$B1123,$D1123,$E1123,$F1123,,"Options:Curr=USD,Mag=Standard,ConvMethod=R")</f>
        <v>5.24</v>
      </c>
    </row>
    <row r="1124" spans="1:7" x14ac:dyDescent="0.3">
      <c r="A1124" t="s">
        <v>4</v>
      </c>
      <c r="B1124" t="s">
        <v>19</v>
      </c>
      <c r="C1124" t="s">
        <v>41</v>
      </c>
      <c r="D1124">
        <v>357468</v>
      </c>
      <c r="E1124" t="s">
        <v>6</v>
      </c>
      <c r="F1124" t="s">
        <v>80</v>
      </c>
      <c r="G1124">
        <f>[1]!SNLData(227539,$B1124,$D1124,$E1124,$F1124,,"Options:Curr=USD,Mag=Standard,ConvMethod=R")</f>
        <v>1173.0428457418363</v>
      </c>
    </row>
    <row r="1125" spans="1:7" x14ac:dyDescent="0.3">
      <c r="A1125" t="s">
        <v>4</v>
      </c>
      <c r="B1125" t="s">
        <v>19</v>
      </c>
      <c r="C1125" t="s">
        <v>41</v>
      </c>
      <c r="D1125">
        <v>357468</v>
      </c>
      <c r="E1125" t="s">
        <v>50</v>
      </c>
      <c r="F1125" t="s">
        <v>80</v>
      </c>
      <c r="G1125">
        <f>[1]!SNLData(227539,$B1125,$D1125,$E1125,$F1125,,"Options:Curr=USD,Mag=Standard,ConvMethod=R")</f>
        <v>1150.063541185106</v>
      </c>
    </row>
    <row r="1126" spans="1:7" x14ac:dyDescent="0.3">
      <c r="A1126" t="s">
        <v>4</v>
      </c>
      <c r="B1126" t="s">
        <v>19</v>
      </c>
      <c r="C1126" t="s">
        <v>41</v>
      </c>
      <c r="D1126">
        <v>357468</v>
      </c>
      <c r="E1126" t="s">
        <v>51</v>
      </c>
      <c r="F1126" t="s">
        <v>80</v>
      </c>
      <c r="G1126">
        <f>[1]!SNLData(227539,$B1126,$D1126,$E1126,$F1126,,"Options:Curr=USD,Mag=Standard,ConvMethod=R")</f>
        <v>1267.8765609518066</v>
      </c>
    </row>
    <row r="1127" spans="1:7" x14ac:dyDescent="0.3">
      <c r="A1127" t="s">
        <v>4</v>
      </c>
      <c r="B1127" t="s">
        <v>19</v>
      </c>
      <c r="C1127" t="s">
        <v>41</v>
      </c>
      <c r="D1127">
        <v>357468</v>
      </c>
      <c r="E1127" t="s">
        <v>52</v>
      </c>
      <c r="F1127" t="s">
        <v>80</v>
      </c>
      <c r="G1127">
        <f>[1]!SNLData(227539,$B1127,$D1127,$E1127,$F1127,,"Options:Curr=USD,Mag=Standard,ConvMethod=R")</f>
        <v>1382.0997226919117</v>
      </c>
    </row>
    <row r="1128" spans="1:7" x14ac:dyDescent="0.3">
      <c r="A1128" t="s">
        <v>4</v>
      </c>
      <c r="B1128" t="s">
        <v>19</v>
      </c>
      <c r="C1128" t="s">
        <v>41</v>
      </c>
      <c r="D1128">
        <v>357468</v>
      </c>
      <c r="E1128" t="s">
        <v>53</v>
      </c>
      <c r="F1128" t="s">
        <v>80</v>
      </c>
      <c r="G1128">
        <f>[1]!SNLData(227539,$B1128,$D1128,$E1128,$F1128,,"Options:Curr=USD,Mag=Standard,ConvMethod=R")</f>
        <v>1042.7663464673676</v>
      </c>
    </row>
    <row r="1129" spans="1:7" x14ac:dyDescent="0.3">
      <c r="A1129" t="s">
        <v>4</v>
      </c>
      <c r="B1129" t="s">
        <v>19</v>
      </c>
      <c r="C1129" t="s">
        <v>41</v>
      </c>
      <c r="D1129">
        <v>357468</v>
      </c>
      <c r="E1129" t="s">
        <v>54</v>
      </c>
      <c r="F1129" t="s">
        <v>80</v>
      </c>
      <c r="G1129">
        <f>[1]!SNLData(227539,$B1129,$D1129,$E1129,$F1129,,"Options:Curr=USD,Mag=Standard,ConvMethod=R")</f>
        <v>1194.4396088431326</v>
      </c>
    </row>
    <row r="1130" spans="1:7" x14ac:dyDescent="0.3">
      <c r="A1130" t="s">
        <v>4</v>
      </c>
      <c r="B1130" t="s">
        <v>19</v>
      </c>
      <c r="C1130" t="s">
        <v>41</v>
      </c>
      <c r="D1130">
        <v>357468</v>
      </c>
      <c r="E1130" t="s">
        <v>55</v>
      </c>
      <c r="F1130" t="s">
        <v>80</v>
      </c>
      <c r="G1130">
        <f>[1]!SNLData(227539,$B1130,$D1130,$E1130,$F1130,,"Options:Curr=USD,Mag=Standard,ConvMethod=R")</f>
        <v>1318.9451430367656</v>
      </c>
    </row>
    <row r="1131" spans="1:7" x14ac:dyDescent="0.3">
      <c r="A1131" t="s">
        <v>4</v>
      </c>
      <c r="B1131" t="s">
        <v>19</v>
      </c>
      <c r="C1131" t="s">
        <v>41</v>
      </c>
      <c r="D1131">
        <v>357468</v>
      </c>
      <c r="E1131" t="s">
        <v>56</v>
      </c>
      <c r="F1131" t="s">
        <v>80</v>
      </c>
      <c r="G1131">
        <f>[1]!SNLData(227539,$B1131,$D1131,$E1131,$F1131,,"Options:Curr=USD,Mag=Standard,ConvMethod=R")</f>
        <v>1447.6529368164524</v>
      </c>
    </row>
    <row r="1132" spans="1:7" x14ac:dyDescent="0.3">
      <c r="A1132" t="s">
        <v>4</v>
      </c>
      <c r="B1132" t="s">
        <v>19</v>
      </c>
      <c r="C1132" t="s">
        <v>41</v>
      </c>
      <c r="D1132">
        <v>357468</v>
      </c>
      <c r="E1132" t="s">
        <v>57</v>
      </c>
      <c r="F1132" t="s">
        <v>80</v>
      </c>
      <c r="G1132">
        <f>[1]!SNLData(227539,$B1132,$D1132,$E1132,$F1132,,"Options:Curr=USD,Mag=Standard,ConvMethod=R")</f>
        <v>1563.2900106613786</v>
      </c>
    </row>
    <row r="1133" spans="1:7" x14ac:dyDescent="0.3">
      <c r="A1133" t="s">
        <v>4</v>
      </c>
      <c r="B1133" t="s">
        <v>19</v>
      </c>
      <c r="C1133" t="s">
        <v>41</v>
      </c>
      <c r="D1133">
        <v>357468</v>
      </c>
      <c r="E1133" t="s">
        <v>58</v>
      </c>
      <c r="F1133" t="s">
        <v>80</v>
      </c>
      <c r="G1133">
        <f>[1]!SNLData(227539,$B1133,$D1133,$E1133,$F1133,,"Options:Curr=USD,Mag=Standard,ConvMethod=R")</f>
        <v>1684.0254084855601</v>
      </c>
    </row>
    <row r="1134" spans="1:7" x14ac:dyDescent="0.3">
      <c r="A1134" t="s">
        <v>4</v>
      </c>
      <c r="B1134" t="s">
        <v>19</v>
      </c>
      <c r="C1134" t="s">
        <v>41</v>
      </c>
      <c r="D1134">
        <v>357468</v>
      </c>
      <c r="E1134" t="s">
        <v>7</v>
      </c>
      <c r="F1134" t="s">
        <v>80</v>
      </c>
      <c r="G1134">
        <f>[1]!SNLData(227539,$B1134,$D1134,$E1134,$F1134,,"Options:Curr=USD,Mag=Standard,ConvMethod=R")</f>
        <v>1827.0148694492239</v>
      </c>
    </row>
    <row r="1135" spans="1:7" x14ac:dyDescent="0.3">
      <c r="A1135" t="s">
        <v>4</v>
      </c>
      <c r="B1135" t="s">
        <v>19</v>
      </c>
      <c r="C1135" t="s">
        <v>41</v>
      </c>
      <c r="D1135">
        <v>357468</v>
      </c>
      <c r="E1135" t="s">
        <v>59</v>
      </c>
      <c r="F1135" t="s">
        <v>80</v>
      </c>
      <c r="G1135">
        <f>[1]!SNLData(227539,$B1135,$D1135,$E1135,$F1135,,"Options:Curr=USD,Mag=Standard,ConvMethod=R")</f>
        <v>1979.3779757692646</v>
      </c>
    </row>
    <row r="1136" spans="1:7" x14ac:dyDescent="0.3">
      <c r="A1136" t="s">
        <v>4</v>
      </c>
      <c r="B1136" t="s">
        <v>19</v>
      </c>
      <c r="C1136" t="s">
        <v>41</v>
      </c>
      <c r="D1136">
        <v>357468</v>
      </c>
      <c r="E1136" t="s">
        <v>60</v>
      </c>
      <c r="F1136" t="s">
        <v>80</v>
      </c>
      <c r="G1136">
        <f>[1]!SNLData(227539,$B1136,$D1136,$E1136,$F1136,,"Options:Curr=USD,Mag=Standard,ConvMethod=R")</f>
        <v>2159.962917459316</v>
      </c>
    </row>
    <row r="1137" spans="1:7" x14ac:dyDescent="0.3">
      <c r="A1137" t="s">
        <v>4</v>
      </c>
      <c r="B1137" t="s">
        <v>19</v>
      </c>
      <c r="C1137" t="s">
        <v>41</v>
      </c>
      <c r="D1137">
        <v>357468</v>
      </c>
      <c r="E1137" t="s">
        <v>61</v>
      </c>
      <c r="F1137" t="s">
        <v>80</v>
      </c>
      <c r="G1137">
        <f>[1]!SNLData(227539,$B1137,$D1137,$E1137,$F1137,,"Options:Curr=USD,Mag=Standard,ConvMethod=R")</f>
        <v>2376.327040613864</v>
      </c>
    </row>
    <row r="1138" spans="1:7" x14ac:dyDescent="0.3">
      <c r="A1138" t="s">
        <v>4</v>
      </c>
      <c r="B1138" t="s">
        <v>19</v>
      </c>
      <c r="C1138" t="s">
        <v>41</v>
      </c>
      <c r="D1138">
        <v>357468</v>
      </c>
      <c r="E1138" t="s">
        <v>62</v>
      </c>
      <c r="F1138" t="s">
        <v>80</v>
      </c>
      <c r="G1138">
        <f>[1]!SNLData(227539,$B1138,$D1138,$E1138,$F1138,,"Options:Curr=USD,Mag=Standard,ConvMethod=R")</f>
        <v>2616.7043956318621</v>
      </c>
    </row>
    <row r="1139" spans="1:7" x14ac:dyDescent="0.3">
      <c r="A1139" t="s">
        <v>4</v>
      </c>
      <c r="B1139" t="s">
        <v>19</v>
      </c>
      <c r="C1139" t="s">
        <v>41</v>
      </c>
      <c r="D1139">
        <v>357468</v>
      </c>
      <c r="E1139" t="s">
        <v>63</v>
      </c>
      <c r="F1139" t="s">
        <v>80</v>
      </c>
      <c r="G1139">
        <f>[1]!SNLData(227539,$B1139,$D1139,$E1139,$F1139,,"Options:Curr=USD,Mag=Standard,ConvMethod=R")</f>
        <v>2944.9409026541857</v>
      </c>
    </row>
    <row r="1140" spans="1:7" x14ac:dyDescent="0.3">
      <c r="A1140" t="s">
        <v>4</v>
      </c>
      <c r="B1140" t="s">
        <v>19</v>
      </c>
      <c r="C1140" t="s">
        <v>41</v>
      </c>
      <c r="D1140">
        <v>357468</v>
      </c>
      <c r="E1140" t="s">
        <v>64</v>
      </c>
      <c r="F1140" t="s">
        <v>80</v>
      </c>
      <c r="G1140">
        <f>[1]!SNLData(227539,$B1140,$D1140,$E1140,$F1140,,"Options:Curr=USD,Mag=Standard,ConvMethod=R")</f>
        <v>3410.7596700471668</v>
      </c>
    </row>
    <row r="1141" spans="1:7" x14ac:dyDescent="0.3">
      <c r="A1141" t="s">
        <v>4</v>
      </c>
      <c r="B1141" t="s">
        <v>19</v>
      </c>
      <c r="C1141" t="s">
        <v>41</v>
      </c>
      <c r="D1141">
        <v>357468</v>
      </c>
      <c r="E1141" t="s">
        <v>65</v>
      </c>
      <c r="F1141" t="s">
        <v>80</v>
      </c>
      <c r="G1141">
        <f>[1]!SNLData(227539,$B1141,$D1141,$E1141,$F1141,,"Options:Curr=USD,Mag=Standard,ConvMethod=R")</f>
        <v>4084.9955160967015</v>
      </c>
    </row>
    <row r="1142" spans="1:7" x14ac:dyDescent="0.3">
      <c r="A1142" t="s">
        <v>4</v>
      </c>
      <c r="B1142" t="s">
        <v>19</v>
      </c>
      <c r="C1142" t="s">
        <v>41</v>
      </c>
      <c r="D1142">
        <v>357468</v>
      </c>
      <c r="E1142" t="s">
        <v>66</v>
      </c>
      <c r="F1142" t="s">
        <v>80</v>
      </c>
      <c r="G1142">
        <f>[1]!SNLData(227539,$B1142,$D1142,$E1142,$F1142,,"Options:Curr=USD,Mag=Standard,ConvMethod=R")</f>
        <v>4901.431515319734</v>
      </c>
    </row>
    <row r="1143" spans="1:7" x14ac:dyDescent="0.3">
      <c r="A1143" t="s">
        <v>4</v>
      </c>
      <c r="B1143" t="s">
        <v>19</v>
      </c>
      <c r="C1143" t="s">
        <v>41</v>
      </c>
      <c r="D1143">
        <v>357468</v>
      </c>
      <c r="E1143" t="s">
        <v>67</v>
      </c>
      <c r="F1143" t="s">
        <v>80</v>
      </c>
      <c r="G1143">
        <f>[1]!SNLData(227539,$B1143,$D1143,$E1143,$F1143,,"Options:Curr=USD,Mag=Standard,ConvMethod=R")</f>
        <v>5453.938890568752</v>
      </c>
    </row>
    <row r="1144" spans="1:7" x14ac:dyDescent="0.3">
      <c r="A1144" t="s">
        <v>4</v>
      </c>
      <c r="B1144" t="s">
        <v>19</v>
      </c>
      <c r="C1144" t="s">
        <v>41</v>
      </c>
      <c r="D1144">
        <v>357468</v>
      </c>
      <c r="E1144" t="s">
        <v>8</v>
      </c>
      <c r="F1144" t="s">
        <v>80</v>
      </c>
      <c r="G1144">
        <f>[1]!SNLData(227539,$B1144,$D1144,$E1144,$F1144,,"Options:Curr=USD,Mag=Standard,ConvMethod=R")</f>
        <v>6088.3142262420824</v>
      </c>
    </row>
    <row r="1145" spans="1:7" x14ac:dyDescent="0.3">
      <c r="A1145" t="s">
        <v>4</v>
      </c>
      <c r="B1145" t="s">
        <v>19</v>
      </c>
      <c r="C1145" t="s">
        <v>41</v>
      </c>
      <c r="D1145">
        <v>357468</v>
      </c>
      <c r="E1145" t="s">
        <v>68</v>
      </c>
      <c r="F1145" t="s">
        <v>80</v>
      </c>
      <c r="G1145">
        <f>[1]!SNLData(227539,$B1145,$D1145,$E1145,$F1145,,"Options:Curr=USD,Mag=Standard,ConvMethod=R")</f>
        <v>6985.2414680683023</v>
      </c>
    </row>
    <row r="1146" spans="1:7" x14ac:dyDescent="0.3">
      <c r="A1146" t="s">
        <v>4</v>
      </c>
      <c r="B1146" t="s">
        <v>19</v>
      </c>
      <c r="C1146" t="s">
        <v>41</v>
      </c>
      <c r="D1146">
        <v>357468</v>
      </c>
      <c r="E1146" t="s">
        <v>69</v>
      </c>
      <c r="F1146" t="s">
        <v>80</v>
      </c>
      <c r="G1146">
        <f>[1]!SNLData(227539,$B1146,$D1146,$E1146,$F1146,,"Options:Curr=USD,Mag=Standard,ConvMethod=R")</f>
        <v>7716.375290812035</v>
      </c>
    </row>
    <row r="1147" spans="1:7" x14ac:dyDescent="0.3">
      <c r="A1147" t="s">
        <v>4</v>
      </c>
      <c r="B1147" t="s">
        <v>19</v>
      </c>
      <c r="C1147" t="s">
        <v>41</v>
      </c>
      <c r="D1147">
        <v>357468</v>
      </c>
      <c r="E1147" t="s">
        <v>70</v>
      </c>
      <c r="F1147" t="s">
        <v>80</v>
      </c>
      <c r="G1147">
        <f>[1]!SNLData(227539,$B1147,$D1147,$E1147,$F1147,,"Options:Curr=USD,Mag=Standard,ConvMethod=R")</f>
        <v>8532.8092569498804</v>
      </c>
    </row>
    <row r="1148" spans="1:7" x14ac:dyDescent="0.3">
      <c r="A1148" t="s">
        <v>4</v>
      </c>
      <c r="B1148" t="s">
        <v>19</v>
      </c>
      <c r="C1148" t="s">
        <v>41</v>
      </c>
      <c r="D1148">
        <v>357468</v>
      </c>
      <c r="E1148" t="s">
        <v>71</v>
      </c>
      <c r="F1148" t="s">
        <v>80</v>
      </c>
      <c r="G1148">
        <f>[1]!SNLData(227539,$B1148,$D1148,$E1148,$F1148,,"Options:Curr=USD,Mag=Standard,ConvMethod=R")</f>
        <v>9146.4625697024439</v>
      </c>
    </row>
    <row r="1149" spans="1:7" x14ac:dyDescent="0.3">
      <c r="A1149" t="s">
        <v>4</v>
      </c>
      <c r="B1149" t="s">
        <v>19</v>
      </c>
      <c r="C1149" t="s">
        <v>41</v>
      </c>
      <c r="D1149">
        <v>357468</v>
      </c>
      <c r="E1149" t="s">
        <v>72</v>
      </c>
      <c r="F1149" t="s">
        <v>80</v>
      </c>
      <c r="G1149">
        <f>[1]!SNLData(227539,$B1149,$D1149,$E1149,$F1149,,"Options:Curr=USD,Mag=Standard,ConvMethod=R")</f>
        <v>9599.1258095389967</v>
      </c>
    </row>
    <row r="1150" spans="1:7" x14ac:dyDescent="0.3">
      <c r="A1150" t="s">
        <v>4</v>
      </c>
      <c r="B1150" t="s">
        <v>19</v>
      </c>
      <c r="C1150" t="s">
        <v>41</v>
      </c>
      <c r="D1150">
        <v>357468</v>
      </c>
      <c r="E1150" t="s">
        <v>73</v>
      </c>
      <c r="F1150" t="s">
        <v>80</v>
      </c>
      <c r="G1150">
        <f>[1]!SNLData(227539,$B1150,$D1150,$E1150,$F1150,,"Options:Curr=USD,Mag=Standard,ConvMethod=R")</f>
        <v>9703.0529027912726</v>
      </c>
    </row>
    <row r="1151" spans="1:7" x14ac:dyDescent="0.3">
      <c r="A1151" t="s">
        <v>4</v>
      </c>
      <c r="B1151" t="s">
        <v>19</v>
      </c>
      <c r="C1151" t="s">
        <v>41</v>
      </c>
      <c r="D1151">
        <v>357468</v>
      </c>
      <c r="E1151" t="s">
        <v>74</v>
      </c>
      <c r="F1151" t="s">
        <v>80</v>
      </c>
      <c r="G1151">
        <f>[1]!SNLData(227539,$B1151,$D1151,$E1151,$F1151,,"Options:Curr=USD,Mag=Standard,ConvMethod=R")</f>
        <v>10198.063938427838</v>
      </c>
    </row>
    <row r="1152" spans="1:7" x14ac:dyDescent="0.3">
      <c r="A1152" t="s">
        <v>4</v>
      </c>
      <c r="B1152" t="s">
        <v>19</v>
      </c>
      <c r="C1152" t="s">
        <v>41</v>
      </c>
      <c r="D1152">
        <v>357468</v>
      </c>
      <c r="E1152" t="s">
        <v>75</v>
      </c>
      <c r="F1152" t="s">
        <v>80</v>
      </c>
      <c r="G1152">
        <f>[1]!SNLData(227539,$B1152,$D1152,$E1152,$F1152,,"Options:Curr=USD,Mag=Standard,ConvMethod=R")</f>
        <v>11133.745567530812</v>
      </c>
    </row>
    <row r="1153" spans="1:7" x14ac:dyDescent="0.3">
      <c r="A1153" t="s">
        <v>4</v>
      </c>
      <c r="B1153" t="s">
        <v>19</v>
      </c>
      <c r="C1153" t="s">
        <v>41</v>
      </c>
      <c r="D1153">
        <v>357468</v>
      </c>
      <c r="E1153" t="s">
        <v>76</v>
      </c>
      <c r="F1153" t="s">
        <v>80</v>
      </c>
      <c r="G1153">
        <f>[1]!SNLData(227539,$B1153,$D1153,$E1153,$F1153,,"Options:Curr=USD,Mag=Standard,ConvMethod=R")</f>
        <v>11285.993727960038</v>
      </c>
    </row>
    <row r="1154" spans="1:7" x14ac:dyDescent="0.3">
      <c r="A1154" t="s">
        <v>4</v>
      </c>
      <c r="B1154" t="s">
        <v>19</v>
      </c>
      <c r="C1154" t="s">
        <v>41</v>
      </c>
      <c r="D1154">
        <v>357468</v>
      </c>
      <c r="E1154" t="s">
        <v>9</v>
      </c>
      <c r="F1154" t="s">
        <v>80</v>
      </c>
      <c r="G1154">
        <f>[1]!SNLData(227539,$B1154,$D1154,$E1154,$F1154,,"Options:Curr=USD,Mag=Standard,ConvMethod=R")</f>
        <v>11554.424790336994</v>
      </c>
    </row>
    <row r="1155" spans="1:7" x14ac:dyDescent="0.3">
      <c r="A1155" t="s">
        <v>4</v>
      </c>
      <c r="B1155" t="s">
        <v>19</v>
      </c>
      <c r="C1155" t="s">
        <v>41</v>
      </c>
      <c r="D1155">
        <v>357468</v>
      </c>
      <c r="E1155" t="s">
        <v>77</v>
      </c>
      <c r="F1155" t="s">
        <v>80</v>
      </c>
      <c r="G1155">
        <f>[1]!SNLData(227539,$B1155,$D1155,$E1155,$F1155,,"Options:Curr=USD,Mag=Standard,ConvMethod=R")</f>
        <v>13395.273351913929</v>
      </c>
    </row>
    <row r="1156" spans="1:7" x14ac:dyDescent="0.3">
      <c r="A1156" t="s">
        <v>4</v>
      </c>
      <c r="B1156" t="s">
        <v>19</v>
      </c>
      <c r="C1156" t="s">
        <v>41</v>
      </c>
      <c r="D1156">
        <v>357468</v>
      </c>
      <c r="E1156" t="s">
        <v>78</v>
      </c>
      <c r="F1156" t="s">
        <v>80</v>
      </c>
      <c r="G1156">
        <f>[1]!SNLData(227539,$B1156,$D1156,$E1156,$F1156,,"Options:Curr=USD,Mag=Standard,ConvMethod=R")</f>
        <v>13239.661541013966</v>
      </c>
    </row>
    <row r="1157" spans="1:7" x14ac:dyDescent="0.3">
      <c r="A1157" t="s">
        <v>4</v>
      </c>
      <c r="B1157" t="s">
        <v>19</v>
      </c>
      <c r="C1157" t="s">
        <v>41</v>
      </c>
      <c r="D1157">
        <v>357468</v>
      </c>
      <c r="E1157" t="s">
        <v>10</v>
      </c>
      <c r="F1157" t="s">
        <v>80</v>
      </c>
      <c r="G1157">
        <f>[1]!SNLData(227539,$B1157,$D1157,$E1157,$F1157,,"Options:Curr=USD,Mag=Standard,ConvMethod=R")</f>
        <v>13229.112902100429</v>
      </c>
    </row>
    <row r="1158" spans="1:7" x14ac:dyDescent="0.3">
      <c r="A1158" t="s">
        <v>4</v>
      </c>
      <c r="B1158" t="s">
        <v>19</v>
      </c>
      <c r="C1158" t="s">
        <v>42</v>
      </c>
      <c r="D1158">
        <v>357305</v>
      </c>
      <c r="E1158" t="s">
        <v>6</v>
      </c>
      <c r="F1158" t="s">
        <v>80</v>
      </c>
      <c r="G1158">
        <f>[1]!SNLData(227539,$B1158,$D1158,$E1158,$F1158,,"Options:Curr=USD,Mag=Standard,ConvMethod=R")</f>
        <v>1153.7</v>
      </c>
    </row>
    <row r="1159" spans="1:7" x14ac:dyDescent="0.3">
      <c r="A1159" t="s">
        <v>4</v>
      </c>
      <c r="B1159" t="s">
        <v>19</v>
      </c>
      <c r="C1159" t="s">
        <v>42</v>
      </c>
      <c r="D1159">
        <v>357305</v>
      </c>
      <c r="E1159" t="s">
        <v>50</v>
      </c>
      <c r="F1159" t="s">
        <v>80</v>
      </c>
      <c r="G1159">
        <f>[1]!SNLData(227539,$B1159,$D1159,$E1159,$F1159,,"Options:Curr=USD,Mag=Standard,ConvMethod=R")</f>
        <v>1170.6300000000001</v>
      </c>
    </row>
    <row r="1160" spans="1:7" x14ac:dyDescent="0.3">
      <c r="A1160" t="s">
        <v>4</v>
      </c>
      <c r="B1160" t="s">
        <v>19</v>
      </c>
      <c r="C1160" t="s">
        <v>42</v>
      </c>
      <c r="D1160">
        <v>357305</v>
      </c>
      <c r="E1160" t="s">
        <v>51</v>
      </c>
      <c r="F1160" t="s">
        <v>80</v>
      </c>
      <c r="G1160">
        <f>[1]!SNLData(227539,$B1160,$D1160,$E1160,$F1160,,"Options:Curr=USD,Mag=Standard,ConvMethod=R")</f>
        <v>1183.81</v>
      </c>
    </row>
    <row r="1161" spans="1:7" x14ac:dyDescent="0.3">
      <c r="A1161" t="s">
        <v>4</v>
      </c>
      <c r="B1161" t="s">
        <v>19</v>
      </c>
      <c r="C1161" t="s">
        <v>42</v>
      </c>
      <c r="D1161">
        <v>357305</v>
      </c>
      <c r="E1161" t="s">
        <v>52</v>
      </c>
      <c r="F1161" t="s">
        <v>80</v>
      </c>
      <c r="G1161">
        <f>[1]!SNLData(227539,$B1161,$D1161,$E1161,$F1161,,"Options:Curr=USD,Mag=Standard,ConvMethod=R")</f>
        <v>1195.8599999999999</v>
      </c>
    </row>
    <row r="1162" spans="1:7" x14ac:dyDescent="0.3">
      <c r="A1162" t="s">
        <v>4</v>
      </c>
      <c r="B1162" t="s">
        <v>19</v>
      </c>
      <c r="C1162" t="s">
        <v>42</v>
      </c>
      <c r="D1162">
        <v>357305</v>
      </c>
      <c r="E1162" t="s">
        <v>53</v>
      </c>
      <c r="F1162" t="s">
        <v>80</v>
      </c>
      <c r="G1162">
        <f>[1]!SNLData(227539,$B1162,$D1162,$E1162,$F1162,,"Options:Curr=USD,Mag=Standard,ConvMethod=R")</f>
        <v>1207.29</v>
      </c>
    </row>
    <row r="1163" spans="1:7" x14ac:dyDescent="0.3">
      <c r="A1163" t="s">
        <v>4</v>
      </c>
      <c r="B1163" t="s">
        <v>19</v>
      </c>
      <c r="C1163" t="s">
        <v>42</v>
      </c>
      <c r="D1163">
        <v>357305</v>
      </c>
      <c r="E1163" t="s">
        <v>54</v>
      </c>
      <c r="F1163" t="s">
        <v>80</v>
      </c>
      <c r="G1163">
        <f>[1]!SNLData(227539,$B1163,$D1163,$E1163,$F1163,,"Options:Curr=USD,Mag=Standard,ConvMethod=R")</f>
        <v>1218.1400000000001</v>
      </c>
    </row>
    <row r="1164" spans="1:7" x14ac:dyDescent="0.3">
      <c r="A1164" t="s">
        <v>4</v>
      </c>
      <c r="B1164" t="s">
        <v>19</v>
      </c>
      <c r="C1164" t="s">
        <v>42</v>
      </c>
      <c r="D1164">
        <v>357305</v>
      </c>
      <c r="E1164" t="s">
        <v>55</v>
      </c>
      <c r="F1164" t="s">
        <v>80</v>
      </c>
      <c r="G1164">
        <f>[1]!SNLData(227539,$B1164,$D1164,$E1164,$F1164,,"Options:Curr=USD,Mag=Standard,ConvMethod=R")</f>
        <v>1228.3</v>
      </c>
    </row>
    <row r="1165" spans="1:7" x14ac:dyDescent="0.3">
      <c r="A1165" t="s">
        <v>4</v>
      </c>
      <c r="B1165" t="s">
        <v>19</v>
      </c>
      <c r="C1165" t="s">
        <v>42</v>
      </c>
      <c r="D1165">
        <v>357305</v>
      </c>
      <c r="E1165" t="s">
        <v>56</v>
      </c>
      <c r="F1165" t="s">
        <v>80</v>
      </c>
      <c r="G1165">
        <f>[1]!SNLData(227539,$B1165,$D1165,$E1165,$F1165,,"Options:Curr=USD,Mag=Standard,ConvMethod=R")</f>
        <v>1237.8</v>
      </c>
    </row>
    <row r="1166" spans="1:7" x14ac:dyDescent="0.3">
      <c r="A1166" t="s">
        <v>4</v>
      </c>
      <c r="B1166" t="s">
        <v>19</v>
      </c>
      <c r="C1166" t="s">
        <v>42</v>
      </c>
      <c r="D1166">
        <v>357305</v>
      </c>
      <c r="E1166" t="s">
        <v>57</v>
      </c>
      <c r="F1166" t="s">
        <v>80</v>
      </c>
      <c r="G1166">
        <f>[1]!SNLData(227539,$B1166,$D1166,$E1166,$F1166,,"Options:Curr=USD,Mag=Standard,ConvMethod=R")</f>
        <v>1246.8399999999999</v>
      </c>
    </row>
    <row r="1167" spans="1:7" x14ac:dyDescent="0.3">
      <c r="A1167" t="s">
        <v>4</v>
      </c>
      <c r="B1167" t="s">
        <v>19</v>
      </c>
      <c r="C1167" t="s">
        <v>42</v>
      </c>
      <c r="D1167">
        <v>357305</v>
      </c>
      <c r="E1167" t="s">
        <v>58</v>
      </c>
      <c r="F1167" t="s">
        <v>80</v>
      </c>
      <c r="G1167">
        <f>[1]!SNLData(227539,$B1167,$D1167,$E1167,$F1167,,"Options:Curr=USD,Mag=Standard,ConvMethod=R")</f>
        <v>1255.43</v>
      </c>
    </row>
    <row r="1168" spans="1:7" x14ac:dyDescent="0.3">
      <c r="A1168" t="s">
        <v>4</v>
      </c>
      <c r="B1168" t="s">
        <v>19</v>
      </c>
      <c r="C1168" t="s">
        <v>42</v>
      </c>
      <c r="D1168">
        <v>357305</v>
      </c>
      <c r="E1168" t="s">
        <v>7</v>
      </c>
      <c r="F1168" t="s">
        <v>80</v>
      </c>
      <c r="G1168">
        <f>[1]!SNLData(227539,$B1168,$D1168,$E1168,$F1168,,"Options:Curr=USD,Mag=Standard,ConvMethod=R")</f>
        <v>1264.0999999999999</v>
      </c>
    </row>
    <row r="1169" spans="1:7" x14ac:dyDescent="0.3">
      <c r="A1169" t="s">
        <v>4</v>
      </c>
      <c r="B1169" t="s">
        <v>19</v>
      </c>
      <c r="C1169" t="s">
        <v>42</v>
      </c>
      <c r="D1169">
        <v>357305</v>
      </c>
      <c r="E1169" t="s">
        <v>59</v>
      </c>
      <c r="F1169" t="s">
        <v>80</v>
      </c>
      <c r="G1169">
        <f>[1]!SNLData(227539,$B1169,$D1169,$E1169,$F1169,,"Options:Curr=USD,Mag=Standard,ConvMethod=R")</f>
        <v>1272.74</v>
      </c>
    </row>
    <row r="1170" spans="1:7" x14ac:dyDescent="0.3">
      <c r="A1170" t="s">
        <v>4</v>
      </c>
      <c r="B1170" t="s">
        <v>19</v>
      </c>
      <c r="C1170" t="s">
        <v>42</v>
      </c>
      <c r="D1170">
        <v>357305</v>
      </c>
      <c r="E1170" t="s">
        <v>60</v>
      </c>
      <c r="F1170" t="s">
        <v>80</v>
      </c>
      <c r="G1170">
        <f>[1]!SNLData(227539,$B1170,$D1170,$E1170,$F1170,,"Options:Curr=USD,Mag=Standard,ConvMethod=R")</f>
        <v>1280.93</v>
      </c>
    </row>
    <row r="1171" spans="1:7" x14ac:dyDescent="0.3">
      <c r="A1171" t="s">
        <v>4</v>
      </c>
      <c r="B1171" t="s">
        <v>19</v>
      </c>
      <c r="C1171" t="s">
        <v>42</v>
      </c>
      <c r="D1171">
        <v>357305</v>
      </c>
      <c r="E1171" t="s">
        <v>61</v>
      </c>
      <c r="F1171" t="s">
        <v>80</v>
      </c>
      <c r="G1171">
        <f>[1]!SNLData(227539,$B1171,$D1171,$E1171,$F1171,,"Options:Curr=USD,Mag=Standard,ConvMethod=R")</f>
        <v>1288.8699999999999</v>
      </c>
    </row>
    <row r="1172" spans="1:7" x14ac:dyDescent="0.3">
      <c r="A1172" t="s">
        <v>4</v>
      </c>
      <c r="B1172" t="s">
        <v>19</v>
      </c>
      <c r="C1172" t="s">
        <v>42</v>
      </c>
      <c r="D1172">
        <v>357305</v>
      </c>
      <c r="E1172" t="s">
        <v>62</v>
      </c>
      <c r="F1172" t="s">
        <v>80</v>
      </c>
      <c r="G1172">
        <f>[1]!SNLData(227539,$B1172,$D1172,$E1172,$F1172,,"Options:Curr=USD,Mag=Standard,ConvMethod=R")</f>
        <v>1296.82</v>
      </c>
    </row>
    <row r="1173" spans="1:7" x14ac:dyDescent="0.3">
      <c r="A1173" t="s">
        <v>4</v>
      </c>
      <c r="B1173" t="s">
        <v>19</v>
      </c>
      <c r="C1173" t="s">
        <v>42</v>
      </c>
      <c r="D1173">
        <v>357305</v>
      </c>
      <c r="E1173" t="s">
        <v>63</v>
      </c>
      <c r="F1173" t="s">
        <v>80</v>
      </c>
      <c r="G1173">
        <f>[1]!SNLData(227539,$B1173,$D1173,$E1173,$F1173,,"Options:Curr=USD,Mag=Standard,ConvMethod=R")</f>
        <v>1304.8900000000001</v>
      </c>
    </row>
    <row r="1174" spans="1:7" x14ac:dyDescent="0.3">
      <c r="A1174" t="s">
        <v>4</v>
      </c>
      <c r="B1174" t="s">
        <v>19</v>
      </c>
      <c r="C1174" t="s">
        <v>42</v>
      </c>
      <c r="D1174">
        <v>357305</v>
      </c>
      <c r="E1174" t="s">
        <v>64</v>
      </c>
      <c r="F1174" t="s">
        <v>80</v>
      </c>
      <c r="G1174">
        <f>[1]!SNLData(227539,$B1174,$D1174,$E1174,$F1174,,"Options:Curr=USD,Mag=Standard,ConvMethod=R")</f>
        <v>1313.09</v>
      </c>
    </row>
    <row r="1175" spans="1:7" x14ac:dyDescent="0.3">
      <c r="A1175" t="s">
        <v>4</v>
      </c>
      <c r="B1175" t="s">
        <v>19</v>
      </c>
      <c r="C1175" t="s">
        <v>42</v>
      </c>
      <c r="D1175">
        <v>357305</v>
      </c>
      <c r="E1175" t="s">
        <v>65</v>
      </c>
      <c r="F1175" t="s">
        <v>80</v>
      </c>
      <c r="G1175">
        <f>[1]!SNLData(227539,$B1175,$D1175,$E1175,$F1175,,"Options:Curr=USD,Mag=Standard,ConvMethod=R")</f>
        <v>1321.51</v>
      </c>
    </row>
    <row r="1176" spans="1:7" x14ac:dyDescent="0.3">
      <c r="A1176" t="s">
        <v>4</v>
      </c>
      <c r="B1176" t="s">
        <v>19</v>
      </c>
      <c r="C1176" t="s">
        <v>42</v>
      </c>
      <c r="D1176">
        <v>357305</v>
      </c>
      <c r="E1176" t="s">
        <v>66</v>
      </c>
      <c r="F1176" t="s">
        <v>80</v>
      </c>
      <c r="G1176">
        <f>[1]!SNLData(227539,$B1176,$D1176,$E1176,$F1176,,"Options:Curr=USD,Mag=Standard,ConvMethod=R")</f>
        <v>1330.17</v>
      </c>
    </row>
    <row r="1177" spans="1:7" x14ac:dyDescent="0.3">
      <c r="A1177" t="s">
        <v>4</v>
      </c>
      <c r="B1177" t="s">
        <v>19</v>
      </c>
      <c r="C1177" t="s">
        <v>42</v>
      </c>
      <c r="D1177">
        <v>357305</v>
      </c>
      <c r="E1177" t="s">
        <v>67</v>
      </c>
      <c r="F1177" t="s">
        <v>80</v>
      </c>
      <c r="G1177">
        <f>[1]!SNLData(227539,$B1177,$D1177,$E1177,$F1177,,"Options:Curr=USD,Mag=Standard,ConvMethod=R")</f>
        <v>1339.13</v>
      </c>
    </row>
    <row r="1178" spans="1:7" x14ac:dyDescent="0.3">
      <c r="A1178" t="s">
        <v>4</v>
      </c>
      <c r="B1178" t="s">
        <v>19</v>
      </c>
      <c r="C1178" t="s">
        <v>42</v>
      </c>
      <c r="D1178">
        <v>357305</v>
      </c>
      <c r="E1178" t="s">
        <v>8</v>
      </c>
      <c r="F1178" t="s">
        <v>80</v>
      </c>
      <c r="G1178">
        <f>[1]!SNLData(227539,$B1178,$D1178,$E1178,$F1178,,"Options:Curr=USD,Mag=Standard,ConvMethod=R")</f>
        <v>1348.19</v>
      </c>
    </row>
    <row r="1179" spans="1:7" x14ac:dyDescent="0.3">
      <c r="A1179" t="s">
        <v>4</v>
      </c>
      <c r="B1179" t="s">
        <v>19</v>
      </c>
      <c r="C1179" t="s">
        <v>42</v>
      </c>
      <c r="D1179">
        <v>357305</v>
      </c>
      <c r="E1179" t="s">
        <v>68</v>
      </c>
      <c r="F1179" t="s">
        <v>80</v>
      </c>
      <c r="G1179">
        <f>[1]!SNLData(227539,$B1179,$D1179,$E1179,$F1179,,"Options:Curr=USD,Mag=Standard,ConvMethod=R")</f>
        <v>1357.1</v>
      </c>
    </row>
    <row r="1180" spans="1:7" x14ac:dyDescent="0.3">
      <c r="A1180" t="s">
        <v>4</v>
      </c>
      <c r="B1180" t="s">
        <v>19</v>
      </c>
      <c r="C1180" t="s">
        <v>42</v>
      </c>
      <c r="D1180">
        <v>357305</v>
      </c>
      <c r="E1180" t="s">
        <v>69</v>
      </c>
      <c r="F1180" t="s">
        <v>80</v>
      </c>
      <c r="G1180">
        <f>[1]!SNLData(227539,$B1180,$D1180,$E1180,$F1180,,"Options:Curr=USD,Mag=Standard,ConvMethod=R")</f>
        <v>1366.56</v>
      </c>
    </row>
    <row r="1181" spans="1:7" x14ac:dyDescent="0.3">
      <c r="A1181" t="s">
        <v>4</v>
      </c>
      <c r="B1181" t="s">
        <v>19</v>
      </c>
      <c r="C1181" t="s">
        <v>42</v>
      </c>
      <c r="D1181">
        <v>357305</v>
      </c>
      <c r="E1181" t="s">
        <v>70</v>
      </c>
      <c r="F1181" t="s">
        <v>80</v>
      </c>
      <c r="G1181">
        <f>[1]!SNLData(227539,$B1181,$D1181,$E1181,$F1181,,"Options:Curr=USD,Mag=Standard,ConvMethod=R")</f>
        <v>1376.1</v>
      </c>
    </row>
    <row r="1182" spans="1:7" x14ac:dyDescent="0.3">
      <c r="A1182" t="s">
        <v>4</v>
      </c>
      <c r="B1182" t="s">
        <v>19</v>
      </c>
      <c r="C1182" t="s">
        <v>42</v>
      </c>
      <c r="D1182">
        <v>357305</v>
      </c>
      <c r="E1182" t="s">
        <v>71</v>
      </c>
      <c r="F1182" t="s">
        <v>80</v>
      </c>
      <c r="G1182">
        <f>[1]!SNLData(227539,$B1182,$D1182,$E1182,$F1182,,"Options:Curr=USD,Mag=Standard,ConvMethod=R")</f>
        <v>1385.19</v>
      </c>
    </row>
    <row r="1183" spans="1:7" x14ac:dyDescent="0.3">
      <c r="A1183" t="s">
        <v>4</v>
      </c>
      <c r="B1183" t="s">
        <v>19</v>
      </c>
      <c r="C1183" t="s">
        <v>42</v>
      </c>
      <c r="D1183">
        <v>357305</v>
      </c>
      <c r="E1183" t="s">
        <v>72</v>
      </c>
      <c r="F1183" t="s">
        <v>80</v>
      </c>
      <c r="G1183">
        <f>[1]!SNLData(227539,$B1183,$D1183,$E1183,$F1183,,"Options:Curr=USD,Mag=Standard,ConvMethod=R")</f>
        <v>1393.72</v>
      </c>
    </row>
    <row r="1184" spans="1:7" x14ac:dyDescent="0.3">
      <c r="A1184" t="s">
        <v>4</v>
      </c>
      <c r="B1184" t="s">
        <v>19</v>
      </c>
      <c r="C1184" t="s">
        <v>42</v>
      </c>
      <c r="D1184">
        <v>357305</v>
      </c>
      <c r="E1184" t="s">
        <v>73</v>
      </c>
      <c r="F1184" t="s">
        <v>80</v>
      </c>
      <c r="G1184">
        <f>[1]!SNLData(227539,$B1184,$D1184,$E1184,$F1184,,"Options:Curr=USD,Mag=Standard,ConvMethod=R")</f>
        <v>1401.89</v>
      </c>
    </row>
    <row r="1185" spans="1:7" x14ac:dyDescent="0.3">
      <c r="A1185" t="s">
        <v>4</v>
      </c>
      <c r="B1185" t="s">
        <v>19</v>
      </c>
      <c r="C1185" t="s">
        <v>42</v>
      </c>
      <c r="D1185">
        <v>357305</v>
      </c>
      <c r="E1185" t="s">
        <v>74</v>
      </c>
      <c r="F1185" t="s">
        <v>80</v>
      </c>
      <c r="G1185">
        <f>[1]!SNLData(227539,$B1185,$D1185,$E1185,$F1185,,"Options:Curr=USD,Mag=Standard,ConvMethod=R")</f>
        <v>1410.28</v>
      </c>
    </row>
    <row r="1186" spans="1:7" x14ac:dyDescent="0.3">
      <c r="A1186" t="s">
        <v>4</v>
      </c>
      <c r="B1186" t="s">
        <v>19</v>
      </c>
      <c r="C1186" t="s">
        <v>42</v>
      </c>
      <c r="D1186">
        <v>357305</v>
      </c>
      <c r="E1186" t="s">
        <v>75</v>
      </c>
      <c r="F1186" t="s">
        <v>80</v>
      </c>
      <c r="G1186">
        <f>[1]!SNLData(227539,$B1186,$D1186,$E1186,$F1186,,"Options:Curr=USD,Mag=Standard,ConvMethod=R")</f>
        <v>1417.07</v>
      </c>
    </row>
    <row r="1187" spans="1:7" x14ac:dyDescent="0.3">
      <c r="A1187" t="s">
        <v>4</v>
      </c>
      <c r="B1187" t="s">
        <v>19</v>
      </c>
      <c r="C1187" t="s">
        <v>42</v>
      </c>
      <c r="D1187">
        <v>357305</v>
      </c>
      <c r="E1187" t="s">
        <v>76</v>
      </c>
      <c r="F1187" t="s">
        <v>80</v>
      </c>
      <c r="G1187">
        <f>[1]!SNLData(227539,$B1187,$D1187,$E1187,$F1187,,"Options:Curr=USD,Mag=Standard,ConvMethod=R")</f>
        <v>1421.86</v>
      </c>
    </row>
    <row r="1188" spans="1:7" x14ac:dyDescent="0.3">
      <c r="A1188" t="s">
        <v>4</v>
      </c>
      <c r="B1188" t="s">
        <v>19</v>
      </c>
      <c r="C1188" t="s">
        <v>42</v>
      </c>
      <c r="D1188">
        <v>357305</v>
      </c>
      <c r="E1188" t="s">
        <v>9</v>
      </c>
      <c r="F1188" t="s">
        <v>80</v>
      </c>
      <c r="G1188">
        <f>[1]!SNLData(227539,$B1188,$D1188,$E1188,$F1188,,"Options:Curr=USD,Mag=Standard,ConvMethod=R")</f>
        <v>1424.93</v>
      </c>
    </row>
    <row r="1189" spans="1:7" x14ac:dyDescent="0.3">
      <c r="A1189" t="s">
        <v>4</v>
      </c>
      <c r="B1189" t="s">
        <v>19</v>
      </c>
      <c r="C1189" t="s">
        <v>42</v>
      </c>
      <c r="D1189">
        <v>357305</v>
      </c>
      <c r="E1189" t="s">
        <v>77</v>
      </c>
      <c r="F1189" t="s">
        <v>80</v>
      </c>
      <c r="G1189">
        <f>[1]!SNLData(227539,$B1189,$D1189,$E1189,$F1189,,"Options:Curr=USD,Mag=Standard,ConvMethod=R")</f>
        <v>1425.89</v>
      </c>
    </row>
    <row r="1190" spans="1:7" x14ac:dyDescent="0.3">
      <c r="A1190" t="s">
        <v>4</v>
      </c>
      <c r="B1190" t="s">
        <v>19</v>
      </c>
      <c r="C1190" t="s">
        <v>42</v>
      </c>
      <c r="D1190">
        <v>357305</v>
      </c>
      <c r="E1190" t="s">
        <v>78</v>
      </c>
      <c r="F1190" t="s">
        <v>80</v>
      </c>
      <c r="G1190">
        <f>[1]!SNLData(227539,$B1190,$D1190,$E1190,$F1190,,"Options:Curr=USD,Mag=Standard,ConvMethod=R")</f>
        <v>0</v>
      </c>
    </row>
    <row r="1191" spans="1:7" x14ac:dyDescent="0.3">
      <c r="A1191" t="s">
        <v>4</v>
      </c>
      <c r="B1191" t="s">
        <v>19</v>
      </c>
      <c r="C1191" t="s">
        <v>42</v>
      </c>
      <c r="D1191">
        <v>357305</v>
      </c>
      <c r="E1191" t="s">
        <v>10</v>
      </c>
      <c r="F1191" t="s">
        <v>80</v>
      </c>
      <c r="G1191">
        <f>[1]!SNLData(227539,$B1191,$D1191,$E1191,$F1191,,"Options:Curr=USD,Mag=Standard,ConvMethod=R")</f>
        <v>0</v>
      </c>
    </row>
    <row r="1192" spans="1:7" x14ac:dyDescent="0.3">
      <c r="A1192" t="s">
        <v>4</v>
      </c>
      <c r="B1192" t="s">
        <v>19</v>
      </c>
      <c r="C1192" t="s">
        <v>43</v>
      </c>
      <c r="D1192">
        <v>357316</v>
      </c>
      <c r="E1192" t="s">
        <v>6</v>
      </c>
      <c r="F1192" t="s">
        <v>80</v>
      </c>
      <c r="G1192">
        <f>[1]!SNLData(227539,$B1192,$D1192,$E1192,$F1192,,"Options:Curr=USD,Mag=Standard,ConvMethod=R")</f>
        <v>3.23</v>
      </c>
    </row>
    <row r="1193" spans="1:7" x14ac:dyDescent="0.3">
      <c r="A1193" t="s">
        <v>4</v>
      </c>
      <c r="B1193" t="s">
        <v>19</v>
      </c>
      <c r="C1193" t="s">
        <v>43</v>
      </c>
      <c r="D1193">
        <v>357316</v>
      </c>
      <c r="E1193" t="s">
        <v>50</v>
      </c>
      <c r="F1193" t="s">
        <v>80</v>
      </c>
      <c r="G1193">
        <f>[1]!SNLData(227539,$B1193,$D1193,$E1193,$F1193,,"Options:Curr=USD,Mag=Standard,ConvMethod=R")</f>
        <v>3.56</v>
      </c>
    </row>
    <row r="1194" spans="1:7" x14ac:dyDescent="0.3">
      <c r="A1194" t="s">
        <v>4</v>
      </c>
      <c r="B1194" t="s">
        <v>19</v>
      </c>
      <c r="C1194" t="s">
        <v>43</v>
      </c>
      <c r="D1194">
        <v>357316</v>
      </c>
      <c r="E1194" t="s">
        <v>51</v>
      </c>
      <c r="F1194" t="s">
        <v>80</v>
      </c>
      <c r="G1194">
        <f>[1]!SNLData(227539,$B1194,$D1194,$E1194,$F1194,,"Options:Curr=USD,Mag=Standard,ConvMethod=R")</f>
        <v>6.35</v>
      </c>
    </row>
    <row r="1195" spans="1:7" x14ac:dyDescent="0.3">
      <c r="A1195" t="s">
        <v>4</v>
      </c>
      <c r="B1195" t="s">
        <v>19</v>
      </c>
      <c r="C1195" t="s">
        <v>43</v>
      </c>
      <c r="D1195">
        <v>357316</v>
      </c>
      <c r="E1195" t="s">
        <v>52</v>
      </c>
      <c r="F1195" t="s">
        <v>80</v>
      </c>
      <c r="G1195">
        <f>[1]!SNLData(227539,$B1195,$D1195,$E1195,$F1195,,"Options:Curr=USD,Mag=Standard,ConvMethod=R")</f>
        <v>14.61</v>
      </c>
    </row>
    <row r="1196" spans="1:7" x14ac:dyDescent="0.3">
      <c r="A1196" t="s">
        <v>4</v>
      </c>
      <c r="B1196" t="s">
        <v>19</v>
      </c>
      <c r="C1196" t="s">
        <v>43</v>
      </c>
      <c r="D1196">
        <v>357316</v>
      </c>
      <c r="E1196" t="s">
        <v>53</v>
      </c>
      <c r="F1196" t="s">
        <v>80</v>
      </c>
      <c r="G1196">
        <f>[1]!SNLData(227539,$B1196,$D1196,$E1196,$F1196,,"Options:Curr=USD,Mag=Standard,ConvMethod=R")</f>
        <v>24.25</v>
      </c>
    </row>
    <row r="1197" spans="1:7" x14ac:dyDescent="0.3">
      <c r="A1197" t="s">
        <v>4</v>
      </c>
      <c r="B1197" t="s">
        <v>19</v>
      </c>
      <c r="C1197" t="s">
        <v>43</v>
      </c>
      <c r="D1197">
        <v>357316</v>
      </c>
      <c r="E1197" t="s">
        <v>54</v>
      </c>
      <c r="F1197" t="s">
        <v>80</v>
      </c>
      <c r="G1197">
        <f>[1]!SNLData(227539,$B1197,$D1197,$E1197,$F1197,,"Options:Curr=USD,Mag=Standard,ConvMethod=R")</f>
        <v>16.79</v>
      </c>
    </row>
    <row r="1198" spans="1:7" x14ac:dyDescent="0.3">
      <c r="A1198" t="s">
        <v>4</v>
      </c>
      <c r="B1198" t="s">
        <v>19</v>
      </c>
      <c r="C1198" t="s">
        <v>43</v>
      </c>
      <c r="D1198">
        <v>357316</v>
      </c>
      <c r="E1198" t="s">
        <v>55</v>
      </c>
      <c r="F1198" t="s">
        <v>80</v>
      </c>
      <c r="G1198">
        <f>[1]!SNLData(227539,$B1198,$D1198,$E1198,$F1198,,"Options:Curr=USD,Mag=Standard,ConvMethod=R")</f>
        <v>8.31</v>
      </c>
    </row>
    <row r="1199" spans="1:7" x14ac:dyDescent="0.3">
      <c r="A1199" t="s">
        <v>4</v>
      </c>
      <c r="B1199" t="s">
        <v>19</v>
      </c>
      <c r="C1199" t="s">
        <v>43</v>
      </c>
      <c r="D1199">
        <v>357316</v>
      </c>
      <c r="E1199" t="s">
        <v>56</v>
      </c>
      <c r="F1199" t="s">
        <v>80</v>
      </c>
      <c r="G1199">
        <f>[1]!SNLData(227539,$B1199,$D1199,$E1199,$F1199,,"Options:Curr=USD,Mag=Standard,ConvMethod=R")</f>
        <v>2.79</v>
      </c>
    </row>
    <row r="1200" spans="1:7" x14ac:dyDescent="0.3">
      <c r="A1200" t="s">
        <v>4</v>
      </c>
      <c r="B1200" t="s">
        <v>19</v>
      </c>
      <c r="C1200" t="s">
        <v>43</v>
      </c>
      <c r="D1200">
        <v>357316</v>
      </c>
      <c r="E1200" t="s">
        <v>57</v>
      </c>
      <c r="F1200" t="s">
        <v>80</v>
      </c>
      <c r="G1200">
        <f>[1]!SNLData(227539,$B1200,$D1200,$E1200,$F1200,,"Options:Curr=USD,Mag=Standard,ConvMethod=R")</f>
        <v>-0.77</v>
      </c>
    </row>
    <row r="1201" spans="1:7" x14ac:dyDescent="0.3">
      <c r="A1201" t="s">
        <v>4</v>
      </c>
      <c r="B1201" t="s">
        <v>19</v>
      </c>
      <c r="C1201" t="s">
        <v>43</v>
      </c>
      <c r="D1201">
        <v>357316</v>
      </c>
      <c r="E1201" t="s">
        <v>58</v>
      </c>
      <c r="F1201" t="s">
        <v>80</v>
      </c>
      <c r="G1201">
        <f>[1]!SNLData(227539,$B1201,$D1201,$E1201,$F1201,,"Options:Curr=USD,Mag=Standard,ConvMethod=R")</f>
        <v>-1.4</v>
      </c>
    </row>
    <row r="1202" spans="1:7" x14ac:dyDescent="0.3">
      <c r="A1202" t="s">
        <v>4</v>
      </c>
      <c r="B1202" t="s">
        <v>19</v>
      </c>
      <c r="C1202" t="s">
        <v>43</v>
      </c>
      <c r="D1202">
        <v>357316</v>
      </c>
      <c r="E1202" t="s">
        <v>7</v>
      </c>
      <c r="F1202" t="s">
        <v>80</v>
      </c>
      <c r="G1202">
        <f>[1]!SNLData(227539,$B1202,$D1202,$E1202,$F1202,,"Options:Curr=USD,Mag=Standard,ConvMethod=R")</f>
        <v>0.35</v>
      </c>
    </row>
    <row r="1203" spans="1:7" x14ac:dyDescent="0.3">
      <c r="A1203" t="s">
        <v>4</v>
      </c>
      <c r="B1203" t="s">
        <v>19</v>
      </c>
      <c r="C1203" t="s">
        <v>43</v>
      </c>
      <c r="D1203">
        <v>357316</v>
      </c>
      <c r="E1203" t="s">
        <v>59</v>
      </c>
      <c r="F1203" t="s">
        <v>80</v>
      </c>
      <c r="G1203">
        <f>[1]!SNLData(227539,$B1203,$D1203,$E1203,$F1203,,"Options:Curr=USD,Mag=Standard,ConvMethod=R")</f>
        <v>0.72</v>
      </c>
    </row>
    <row r="1204" spans="1:7" x14ac:dyDescent="0.3">
      <c r="A1204" t="s">
        <v>4</v>
      </c>
      <c r="B1204" t="s">
        <v>19</v>
      </c>
      <c r="C1204" t="s">
        <v>43</v>
      </c>
      <c r="D1204">
        <v>357316</v>
      </c>
      <c r="E1204" t="s">
        <v>60</v>
      </c>
      <c r="F1204" t="s">
        <v>80</v>
      </c>
      <c r="G1204">
        <f>[1]!SNLData(227539,$B1204,$D1204,$E1204,$F1204,,"Options:Curr=USD,Mag=Standard,ConvMethod=R")</f>
        <v>-0.77</v>
      </c>
    </row>
    <row r="1205" spans="1:7" x14ac:dyDescent="0.3">
      <c r="A1205" t="s">
        <v>4</v>
      </c>
      <c r="B1205" t="s">
        <v>19</v>
      </c>
      <c r="C1205" t="s">
        <v>43</v>
      </c>
      <c r="D1205">
        <v>357316</v>
      </c>
      <c r="E1205" t="s">
        <v>61</v>
      </c>
      <c r="F1205" t="s">
        <v>80</v>
      </c>
      <c r="G1205">
        <f>[1]!SNLData(227539,$B1205,$D1205,$E1205,$F1205,,"Options:Curr=USD,Mag=Standard,ConvMethod=R")</f>
        <v>1.1599999999999999</v>
      </c>
    </row>
    <row r="1206" spans="1:7" x14ac:dyDescent="0.3">
      <c r="A1206" t="s">
        <v>4</v>
      </c>
      <c r="B1206" t="s">
        <v>19</v>
      </c>
      <c r="C1206" t="s">
        <v>43</v>
      </c>
      <c r="D1206">
        <v>357316</v>
      </c>
      <c r="E1206" t="s">
        <v>62</v>
      </c>
      <c r="F1206" t="s">
        <v>80</v>
      </c>
      <c r="G1206">
        <f>[1]!SNLData(227539,$B1206,$D1206,$E1206,$F1206,,"Options:Curr=USD,Mag=Standard,ConvMethod=R")</f>
        <v>3.89</v>
      </c>
    </row>
    <row r="1207" spans="1:7" x14ac:dyDescent="0.3">
      <c r="A1207" t="s">
        <v>4</v>
      </c>
      <c r="B1207" t="s">
        <v>19</v>
      </c>
      <c r="C1207" t="s">
        <v>43</v>
      </c>
      <c r="D1207">
        <v>357316</v>
      </c>
      <c r="E1207" t="s">
        <v>63</v>
      </c>
      <c r="F1207" t="s">
        <v>80</v>
      </c>
      <c r="G1207">
        <f>[1]!SNLData(227539,$B1207,$D1207,$E1207,$F1207,,"Options:Curr=USD,Mag=Standard,ConvMethod=R")</f>
        <v>1.81</v>
      </c>
    </row>
    <row r="1208" spans="1:7" x14ac:dyDescent="0.3">
      <c r="A1208" t="s">
        <v>4</v>
      </c>
      <c r="B1208" t="s">
        <v>19</v>
      </c>
      <c r="C1208" t="s">
        <v>43</v>
      </c>
      <c r="D1208">
        <v>357316</v>
      </c>
      <c r="E1208" t="s">
        <v>64</v>
      </c>
      <c r="F1208" t="s">
        <v>80</v>
      </c>
      <c r="G1208">
        <f>[1]!SNLData(227539,$B1208,$D1208,$E1208,$F1208,,"Options:Curr=USD,Mag=Standard,ConvMethod=R")</f>
        <v>1.47</v>
      </c>
    </row>
    <row r="1209" spans="1:7" x14ac:dyDescent="0.3">
      <c r="A1209" t="s">
        <v>4</v>
      </c>
      <c r="B1209" t="s">
        <v>19</v>
      </c>
      <c r="C1209" t="s">
        <v>43</v>
      </c>
      <c r="D1209">
        <v>357316</v>
      </c>
      <c r="E1209" t="s">
        <v>65</v>
      </c>
      <c r="F1209" t="s">
        <v>80</v>
      </c>
      <c r="G1209">
        <f>[1]!SNLData(227539,$B1209,$D1209,$E1209,$F1209,,"Options:Curr=USD,Mag=Standard,ConvMethod=R")</f>
        <v>4.7699999999999996</v>
      </c>
    </row>
    <row r="1210" spans="1:7" x14ac:dyDescent="0.3">
      <c r="A1210" t="s">
        <v>4</v>
      </c>
      <c r="B1210" t="s">
        <v>19</v>
      </c>
      <c r="C1210" t="s">
        <v>43</v>
      </c>
      <c r="D1210">
        <v>357316</v>
      </c>
      <c r="E1210" t="s">
        <v>66</v>
      </c>
      <c r="F1210" t="s">
        <v>80</v>
      </c>
      <c r="G1210">
        <f>[1]!SNLData(227539,$B1210,$D1210,$E1210,$F1210,,"Options:Curr=USD,Mag=Standard,ConvMethod=R")</f>
        <v>5.86</v>
      </c>
    </row>
    <row r="1211" spans="1:7" x14ac:dyDescent="0.3">
      <c r="A1211" t="s">
        <v>4</v>
      </c>
      <c r="B1211" t="s">
        <v>19</v>
      </c>
      <c r="C1211" t="s">
        <v>43</v>
      </c>
      <c r="D1211">
        <v>357316</v>
      </c>
      <c r="E1211" t="s">
        <v>67</v>
      </c>
      <c r="F1211" t="s">
        <v>80</v>
      </c>
      <c r="G1211">
        <f>[1]!SNLData(227539,$B1211,$D1211,$E1211,$F1211,,"Options:Curr=USD,Mag=Standard,ConvMethod=R")</f>
        <v>-0.69</v>
      </c>
    </row>
    <row r="1212" spans="1:7" x14ac:dyDescent="0.3">
      <c r="A1212" t="s">
        <v>4</v>
      </c>
      <c r="B1212" t="s">
        <v>19</v>
      </c>
      <c r="C1212" t="s">
        <v>43</v>
      </c>
      <c r="D1212">
        <v>357316</v>
      </c>
      <c r="E1212" t="s">
        <v>8</v>
      </c>
      <c r="F1212" t="s">
        <v>80</v>
      </c>
      <c r="G1212">
        <f>[1]!SNLData(227539,$B1212,$D1212,$E1212,$F1212,,"Options:Curr=USD,Mag=Standard,ConvMethod=R")</f>
        <v>3.32</v>
      </c>
    </row>
    <row r="1213" spans="1:7" x14ac:dyDescent="0.3">
      <c r="A1213" t="s">
        <v>4</v>
      </c>
      <c r="B1213" t="s">
        <v>19</v>
      </c>
      <c r="C1213" t="s">
        <v>43</v>
      </c>
      <c r="D1213">
        <v>357316</v>
      </c>
      <c r="E1213" t="s">
        <v>68</v>
      </c>
      <c r="F1213" t="s">
        <v>80</v>
      </c>
      <c r="G1213">
        <f>[1]!SNLData(227539,$B1213,$D1213,$E1213,$F1213,,"Options:Curr=USD,Mag=Standard,ConvMethod=R")</f>
        <v>5.4</v>
      </c>
    </row>
    <row r="1214" spans="1:7" x14ac:dyDescent="0.3">
      <c r="A1214" t="s">
        <v>4</v>
      </c>
      <c r="B1214" t="s">
        <v>19</v>
      </c>
      <c r="C1214" t="s">
        <v>43</v>
      </c>
      <c r="D1214">
        <v>357316</v>
      </c>
      <c r="E1214" t="s">
        <v>69</v>
      </c>
      <c r="F1214" t="s">
        <v>80</v>
      </c>
      <c r="G1214">
        <f>[1]!SNLData(227539,$B1214,$D1214,$E1214,$F1214,,"Options:Curr=USD,Mag=Standard,ConvMethod=R")</f>
        <v>2.65</v>
      </c>
    </row>
    <row r="1215" spans="1:7" x14ac:dyDescent="0.3">
      <c r="A1215" t="s">
        <v>4</v>
      </c>
      <c r="B1215" t="s">
        <v>19</v>
      </c>
      <c r="C1215" t="s">
        <v>43</v>
      </c>
      <c r="D1215">
        <v>357316</v>
      </c>
      <c r="E1215" t="s">
        <v>70</v>
      </c>
      <c r="F1215" t="s">
        <v>80</v>
      </c>
      <c r="G1215">
        <f>[1]!SNLData(227539,$B1215,$D1215,$E1215,$F1215,,"Options:Curr=USD,Mag=Standard,ConvMethod=R")</f>
        <v>2.62</v>
      </c>
    </row>
    <row r="1216" spans="1:7" x14ac:dyDescent="0.3">
      <c r="A1216" t="s">
        <v>4</v>
      </c>
      <c r="B1216" t="s">
        <v>19</v>
      </c>
      <c r="C1216" t="s">
        <v>43</v>
      </c>
      <c r="D1216">
        <v>357316</v>
      </c>
      <c r="E1216" t="s">
        <v>71</v>
      </c>
      <c r="F1216" t="s">
        <v>80</v>
      </c>
      <c r="G1216">
        <f>[1]!SNLData(227539,$B1216,$D1216,$E1216,$F1216,,"Options:Curr=USD,Mag=Standard,ConvMethod=R")</f>
        <v>1.99</v>
      </c>
    </row>
    <row r="1217" spans="1:7" x14ac:dyDescent="0.3">
      <c r="A1217" t="s">
        <v>4</v>
      </c>
      <c r="B1217" t="s">
        <v>19</v>
      </c>
      <c r="C1217" t="s">
        <v>43</v>
      </c>
      <c r="D1217">
        <v>357316</v>
      </c>
      <c r="E1217" t="s">
        <v>72</v>
      </c>
      <c r="F1217" t="s">
        <v>80</v>
      </c>
      <c r="G1217">
        <f>[1]!SNLData(227539,$B1217,$D1217,$E1217,$F1217,,"Options:Curr=USD,Mag=Standard,ConvMethod=R")</f>
        <v>1.44</v>
      </c>
    </row>
    <row r="1218" spans="1:7" x14ac:dyDescent="0.3">
      <c r="A1218" t="s">
        <v>4</v>
      </c>
      <c r="B1218" t="s">
        <v>19</v>
      </c>
      <c r="C1218" t="s">
        <v>43</v>
      </c>
      <c r="D1218">
        <v>357316</v>
      </c>
      <c r="E1218" t="s">
        <v>73</v>
      </c>
      <c r="F1218" t="s">
        <v>80</v>
      </c>
      <c r="G1218">
        <f>[1]!SNLData(227539,$B1218,$D1218,$E1218,$F1218,,"Options:Curr=USD,Mag=Standard,ConvMethod=R")</f>
        <v>2.0099999999999998</v>
      </c>
    </row>
    <row r="1219" spans="1:7" x14ac:dyDescent="0.3">
      <c r="A1219" t="s">
        <v>4</v>
      </c>
      <c r="B1219" t="s">
        <v>19</v>
      </c>
      <c r="C1219" t="s">
        <v>43</v>
      </c>
      <c r="D1219">
        <v>357316</v>
      </c>
      <c r="E1219" t="s">
        <v>74</v>
      </c>
      <c r="F1219" t="s">
        <v>80</v>
      </c>
      <c r="G1219">
        <f>[1]!SNLData(227539,$B1219,$D1219,$E1219,$F1219,,"Options:Curr=USD,Mag=Standard,ConvMethod=R")</f>
        <v>1.55</v>
      </c>
    </row>
    <row r="1220" spans="1:7" x14ac:dyDescent="0.3">
      <c r="A1220" t="s">
        <v>4</v>
      </c>
      <c r="B1220" t="s">
        <v>19</v>
      </c>
      <c r="C1220" t="s">
        <v>43</v>
      </c>
      <c r="D1220">
        <v>357316</v>
      </c>
      <c r="E1220" t="s">
        <v>75</v>
      </c>
      <c r="F1220" t="s">
        <v>80</v>
      </c>
      <c r="G1220">
        <f>[1]!SNLData(227539,$B1220,$D1220,$E1220,$F1220,,"Options:Curr=USD,Mag=Standard,ConvMethod=R")</f>
        <v>2.11</v>
      </c>
    </row>
    <row r="1221" spans="1:7" x14ac:dyDescent="0.3">
      <c r="A1221" t="s">
        <v>4</v>
      </c>
      <c r="B1221" t="s">
        <v>19</v>
      </c>
      <c r="C1221" t="s">
        <v>43</v>
      </c>
      <c r="D1221">
        <v>357316</v>
      </c>
      <c r="E1221" t="s">
        <v>76</v>
      </c>
      <c r="F1221" t="s">
        <v>80</v>
      </c>
      <c r="G1221">
        <f>[1]!SNLData(227539,$B1221,$D1221,$E1221,$F1221,,"Options:Curr=USD,Mag=Standard,ConvMethod=R")</f>
        <v>2.9</v>
      </c>
    </row>
    <row r="1222" spans="1:7" x14ac:dyDescent="0.3">
      <c r="A1222" t="s">
        <v>4</v>
      </c>
      <c r="B1222" t="s">
        <v>19</v>
      </c>
      <c r="C1222" t="s">
        <v>43</v>
      </c>
      <c r="D1222">
        <v>357316</v>
      </c>
      <c r="E1222" t="s">
        <v>9</v>
      </c>
      <c r="F1222" t="s">
        <v>80</v>
      </c>
      <c r="G1222">
        <f>[1]!SNLData(227539,$B1222,$D1222,$E1222,$F1222,,"Options:Curr=USD,Mag=Standard,ConvMethod=R")</f>
        <v>2.48</v>
      </c>
    </row>
    <row r="1223" spans="1:7" x14ac:dyDescent="0.3">
      <c r="A1223" t="s">
        <v>4</v>
      </c>
      <c r="B1223" t="s">
        <v>19</v>
      </c>
      <c r="C1223" t="s">
        <v>43</v>
      </c>
      <c r="D1223">
        <v>357316</v>
      </c>
      <c r="E1223" t="s">
        <v>77</v>
      </c>
      <c r="F1223" t="s">
        <v>80</v>
      </c>
      <c r="G1223">
        <f>[1]!SNLData(227539,$B1223,$D1223,$E1223,$F1223,,"Options:Curr=USD,Mag=Standard,ConvMethod=R")</f>
        <v>0.91</v>
      </c>
    </row>
    <row r="1224" spans="1:7" x14ac:dyDescent="0.3">
      <c r="A1224" t="s">
        <v>4</v>
      </c>
      <c r="B1224" t="s">
        <v>19</v>
      </c>
      <c r="C1224" t="s">
        <v>43</v>
      </c>
      <c r="D1224">
        <v>357316</v>
      </c>
      <c r="E1224" t="s">
        <v>78</v>
      </c>
      <c r="F1224" t="s">
        <v>80</v>
      </c>
      <c r="G1224">
        <f>[1]!SNLData(227539,$B1224,$D1224,$E1224,$F1224,,"Options:Curr=USD,Mag=Standard,ConvMethod=R")</f>
        <v>1.96</v>
      </c>
    </row>
    <row r="1225" spans="1:7" x14ac:dyDescent="0.3">
      <c r="A1225" t="s">
        <v>4</v>
      </c>
      <c r="B1225" t="s">
        <v>19</v>
      </c>
      <c r="C1225" t="s">
        <v>43</v>
      </c>
      <c r="D1225">
        <v>357316</v>
      </c>
      <c r="E1225" t="s">
        <v>10</v>
      </c>
      <c r="F1225" t="s">
        <v>80</v>
      </c>
      <c r="G1225">
        <f>[1]!SNLData(227539,$B1225,$D1225,$E1225,$F1225,,"Options:Curr=USD,Mag=Standard,ConvMethod=R")</f>
        <v>0.24</v>
      </c>
    </row>
    <row r="1226" spans="1:7" x14ac:dyDescent="0.3">
      <c r="A1226" t="s">
        <v>12</v>
      </c>
      <c r="B1226" t="s">
        <v>24</v>
      </c>
      <c r="C1226" t="s">
        <v>32</v>
      </c>
      <c r="D1226">
        <v>227545</v>
      </c>
      <c r="E1226" t="s">
        <v>6</v>
      </c>
      <c r="F1226" t="s">
        <v>80</v>
      </c>
      <c r="G1226" t="str">
        <f>[1]!SNLData(227539,$B1226,$D1226,$E1226,$F1226,,"Options:Curr=USD,Mag=Standard,ConvMethod=R")</f>
        <v>Japan</v>
      </c>
    </row>
    <row r="1227" spans="1:7" x14ac:dyDescent="0.3">
      <c r="A1227" t="s">
        <v>12</v>
      </c>
      <c r="B1227" t="s">
        <v>24</v>
      </c>
      <c r="C1227" t="s">
        <v>32</v>
      </c>
      <c r="D1227">
        <v>227545</v>
      </c>
      <c r="E1227" t="s">
        <v>50</v>
      </c>
      <c r="F1227" t="s">
        <v>80</v>
      </c>
      <c r="G1227" t="str">
        <f>[1]!SNLData(227539,$B1227,$D1227,$E1227,$F1227,,"Options:Curr=USD,Mag=Standard,ConvMethod=R")</f>
        <v>Japan</v>
      </c>
    </row>
    <row r="1228" spans="1:7" x14ac:dyDescent="0.3">
      <c r="A1228" t="s">
        <v>12</v>
      </c>
      <c r="B1228" t="s">
        <v>24</v>
      </c>
      <c r="C1228" t="s">
        <v>32</v>
      </c>
      <c r="D1228">
        <v>227545</v>
      </c>
      <c r="E1228" t="s">
        <v>51</v>
      </c>
      <c r="F1228" t="s">
        <v>80</v>
      </c>
      <c r="G1228" t="str">
        <f>[1]!SNLData(227539,$B1228,$D1228,$E1228,$F1228,,"Options:Curr=USD,Mag=Standard,ConvMethod=R")</f>
        <v>Japan</v>
      </c>
    </row>
    <row r="1229" spans="1:7" x14ac:dyDescent="0.3">
      <c r="A1229" t="s">
        <v>12</v>
      </c>
      <c r="B1229" t="s">
        <v>24</v>
      </c>
      <c r="C1229" t="s">
        <v>32</v>
      </c>
      <c r="D1229">
        <v>227545</v>
      </c>
      <c r="E1229" t="s">
        <v>52</v>
      </c>
      <c r="F1229" t="s">
        <v>80</v>
      </c>
      <c r="G1229" t="str">
        <f>[1]!SNLData(227539,$B1229,$D1229,$E1229,$F1229,,"Options:Curr=USD,Mag=Standard,ConvMethod=R")</f>
        <v>Japan</v>
      </c>
    </row>
    <row r="1230" spans="1:7" x14ac:dyDescent="0.3">
      <c r="A1230" t="s">
        <v>12</v>
      </c>
      <c r="B1230" t="s">
        <v>24</v>
      </c>
      <c r="C1230" t="s">
        <v>32</v>
      </c>
      <c r="D1230">
        <v>227545</v>
      </c>
      <c r="E1230" t="s">
        <v>53</v>
      </c>
      <c r="F1230" t="s">
        <v>80</v>
      </c>
      <c r="G1230" t="str">
        <f>[1]!SNLData(227539,$B1230,$D1230,$E1230,$F1230,,"Options:Curr=USD,Mag=Standard,ConvMethod=R")</f>
        <v>Japan</v>
      </c>
    </row>
    <row r="1231" spans="1:7" x14ac:dyDescent="0.3">
      <c r="A1231" t="s">
        <v>12</v>
      </c>
      <c r="B1231" t="s">
        <v>24</v>
      </c>
      <c r="C1231" t="s">
        <v>32</v>
      </c>
      <c r="D1231">
        <v>227545</v>
      </c>
      <c r="E1231" t="s">
        <v>54</v>
      </c>
      <c r="F1231" t="s">
        <v>80</v>
      </c>
      <c r="G1231" t="str">
        <f>[1]!SNLData(227539,$B1231,$D1231,$E1231,$F1231,,"Options:Curr=USD,Mag=Standard,ConvMethod=R")</f>
        <v>Japan</v>
      </c>
    </row>
    <row r="1232" spans="1:7" x14ac:dyDescent="0.3">
      <c r="A1232" t="s">
        <v>12</v>
      </c>
      <c r="B1232" t="s">
        <v>24</v>
      </c>
      <c r="C1232" t="s">
        <v>32</v>
      </c>
      <c r="D1232">
        <v>227545</v>
      </c>
      <c r="E1232" t="s">
        <v>55</v>
      </c>
      <c r="F1232" t="s">
        <v>80</v>
      </c>
      <c r="G1232" t="str">
        <f>[1]!SNLData(227539,$B1232,$D1232,$E1232,$F1232,,"Options:Curr=USD,Mag=Standard,ConvMethod=R")</f>
        <v>Japan</v>
      </c>
    </row>
    <row r="1233" spans="1:7" x14ac:dyDescent="0.3">
      <c r="A1233" t="s">
        <v>12</v>
      </c>
      <c r="B1233" t="s">
        <v>24</v>
      </c>
      <c r="C1233" t="s">
        <v>32</v>
      </c>
      <c r="D1233">
        <v>227545</v>
      </c>
      <c r="E1233" t="s">
        <v>56</v>
      </c>
      <c r="F1233" t="s">
        <v>80</v>
      </c>
      <c r="G1233" t="str">
        <f>[1]!SNLData(227539,$B1233,$D1233,$E1233,$F1233,,"Options:Curr=USD,Mag=Standard,ConvMethod=R")</f>
        <v>Japan</v>
      </c>
    </row>
    <row r="1234" spans="1:7" x14ac:dyDescent="0.3">
      <c r="A1234" t="s">
        <v>12</v>
      </c>
      <c r="B1234" t="s">
        <v>24</v>
      </c>
      <c r="C1234" t="s">
        <v>32</v>
      </c>
      <c r="D1234">
        <v>227545</v>
      </c>
      <c r="E1234" t="s">
        <v>57</v>
      </c>
      <c r="F1234" t="s">
        <v>80</v>
      </c>
      <c r="G1234" t="str">
        <f>[1]!SNLData(227539,$B1234,$D1234,$E1234,$F1234,,"Options:Curr=USD,Mag=Standard,ConvMethod=R")</f>
        <v>Japan</v>
      </c>
    </row>
    <row r="1235" spans="1:7" x14ac:dyDescent="0.3">
      <c r="A1235" t="s">
        <v>12</v>
      </c>
      <c r="B1235" t="s">
        <v>24</v>
      </c>
      <c r="C1235" t="s">
        <v>32</v>
      </c>
      <c r="D1235">
        <v>227545</v>
      </c>
      <c r="E1235" t="s">
        <v>58</v>
      </c>
      <c r="F1235" t="s">
        <v>80</v>
      </c>
      <c r="G1235" t="str">
        <f>[1]!SNLData(227539,$B1235,$D1235,$E1235,$F1235,,"Options:Curr=USD,Mag=Standard,ConvMethod=R")</f>
        <v>Japan</v>
      </c>
    </row>
    <row r="1236" spans="1:7" x14ac:dyDescent="0.3">
      <c r="A1236" t="s">
        <v>12</v>
      </c>
      <c r="B1236" t="s">
        <v>24</v>
      </c>
      <c r="C1236" t="s">
        <v>32</v>
      </c>
      <c r="D1236">
        <v>227545</v>
      </c>
      <c r="E1236" t="s">
        <v>7</v>
      </c>
      <c r="F1236" t="s">
        <v>80</v>
      </c>
      <c r="G1236" t="str">
        <f>[1]!SNLData(227539,$B1236,$D1236,$E1236,$F1236,,"Options:Curr=USD,Mag=Standard,ConvMethod=R")</f>
        <v>Japan</v>
      </c>
    </row>
    <row r="1237" spans="1:7" x14ac:dyDescent="0.3">
      <c r="A1237" t="s">
        <v>12</v>
      </c>
      <c r="B1237" t="s">
        <v>24</v>
      </c>
      <c r="C1237" t="s">
        <v>32</v>
      </c>
      <c r="D1237">
        <v>227545</v>
      </c>
      <c r="E1237" t="s">
        <v>59</v>
      </c>
      <c r="F1237" t="s">
        <v>80</v>
      </c>
      <c r="G1237" t="str">
        <f>[1]!SNLData(227539,$B1237,$D1237,$E1237,$F1237,,"Options:Curr=USD,Mag=Standard,ConvMethod=R")</f>
        <v>Japan</v>
      </c>
    </row>
    <row r="1238" spans="1:7" x14ac:dyDescent="0.3">
      <c r="A1238" t="s">
        <v>12</v>
      </c>
      <c r="B1238" t="s">
        <v>24</v>
      </c>
      <c r="C1238" t="s">
        <v>32</v>
      </c>
      <c r="D1238">
        <v>227545</v>
      </c>
      <c r="E1238" t="s">
        <v>60</v>
      </c>
      <c r="F1238" t="s">
        <v>80</v>
      </c>
      <c r="G1238" t="str">
        <f>[1]!SNLData(227539,$B1238,$D1238,$E1238,$F1238,,"Options:Curr=USD,Mag=Standard,ConvMethod=R")</f>
        <v>Japan</v>
      </c>
    </row>
    <row r="1239" spans="1:7" x14ac:dyDescent="0.3">
      <c r="A1239" t="s">
        <v>12</v>
      </c>
      <c r="B1239" t="s">
        <v>24</v>
      </c>
      <c r="C1239" t="s">
        <v>32</v>
      </c>
      <c r="D1239">
        <v>227545</v>
      </c>
      <c r="E1239" t="s">
        <v>61</v>
      </c>
      <c r="F1239" t="s">
        <v>80</v>
      </c>
      <c r="G1239" t="str">
        <f>[1]!SNLData(227539,$B1239,$D1239,$E1239,$F1239,,"Options:Curr=USD,Mag=Standard,ConvMethod=R")</f>
        <v>Japan</v>
      </c>
    </row>
    <row r="1240" spans="1:7" x14ac:dyDescent="0.3">
      <c r="A1240" t="s">
        <v>12</v>
      </c>
      <c r="B1240" t="s">
        <v>24</v>
      </c>
      <c r="C1240" t="s">
        <v>32</v>
      </c>
      <c r="D1240">
        <v>227545</v>
      </c>
      <c r="E1240" t="s">
        <v>62</v>
      </c>
      <c r="F1240" t="s">
        <v>80</v>
      </c>
      <c r="G1240" t="str">
        <f>[1]!SNLData(227539,$B1240,$D1240,$E1240,$F1240,,"Options:Curr=USD,Mag=Standard,ConvMethod=R")</f>
        <v>Japan</v>
      </c>
    </row>
    <row r="1241" spans="1:7" x14ac:dyDescent="0.3">
      <c r="A1241" t="s">
        <v>12</v>
      </c>
      <c r="B1241" t="s">
        <v>24</v>
      </c>
      <c r="C1241" t="s">
        <v>32</v>
      </c>
      <c r="D1241">
        <v>227545</v>
      </c>
      <c r="E1241" t="s">
        <v>63</v>
      </c>
      <c r="F1241" t="s">
        <v>80</v>
      </c>
      <c r="G1241" t="str">
        <f>[1]!SNLData(227539,$B1241,$D1241,$E1241,$F1241,,"Options:Curr=USD,Mag=Standard,ConvMethod=R")</f>
        <v>Japan</v>
      </c>
    </row>
    <row r="1242" spans="1:7" x14ac:dyDescent="0.3">
      <c r="A1242" t="s">
        <v>12</v>
      </c>
      <c r="B1242" t="s">
        <v>24</v>
      </c>
      <c r="C1242" t="s">
        <v>32</v>
      </c>
      <c r="D1242">
        <v>227545</v>
      </c>
      <c r="E1242" t="s">
        <v>64</v>
      </c>
      <c r="F1242" t="s">
        <v>80</v>
      </c>
      <c r="G1242" t="str">
        <f>[1]!SNLData(227539,$B1242,$D1242,$E1242,$F1242,,"Options:Curr=USD,Mag=Standard,ConvMethod=R")</f>
        <v>Japan</v>
      </c>
    </row>
    <row r="1243" spans="1:7" x14ac:dyDescent="0.3">
      <c r="A1243" t="s">
        <v>12</v>
      </c>
      <c r="B1243" t="s">
        <v>24</v>
      </c>
      <c r="C1243" t="s">
        <v>32</v>
      </c>
      <c r="D1243">
        <v>227545</v>
      </c>
      <c r="E1243" t="s">
        <v>65</v>
      </c>
      <c r="F1243" t="s">
        <v>80</v>
      </c>
      <c r="G1243" t="str">
        <f>[1]!SNLData(227539,$B1243,$D1243,$E1243,$F1243,,"Options:Curr=USD,Mag=Standard,ConvMethod=R")</f>
        <v>Japan</v>
      </c>
    </row>
    <row r="1244" spans="1:7" x14ac:dyDescent="0.3">
      <c r="A1244" t="s">
        <v>12</v>
      </c>
      <c r="B1244" t="s">
        <v>24</v>
      </c>
      <c r="C1244" t="s">
        <v>32</v>
      </c>
      <c r="D1244">
        <v>227545</v>
      </c>
      <c r="E1244" t="s">
        <v>66</v>
      </c>
      <c r="F1244" t="s">
        <v>80</v>
      </c>
      <c r="G1244" t="str">
        <f>[1]!SNLData(227539,$B1244,$D1244,$E1244,$F1244,,"Options:Curr=USD,Mag=Standard,ConvMethod=R")</f>
        <v>Japan</v>
      </c>
    </row>
    <row r="1245" spans="1:7" x14ac:dyDescent="0.3">
      <c r="A1245" t="s">
        <v>12</v>
      </c>
      <c r="B1245" t="s">
        <v>24</v>
      </c>
      <c r="C1245" t="s">
        <v>32</v>
      </c>
      <c r="D1245">
        <v>227545</v>
      </c>
      <c r="E1245" t="s">
        <v>67</v>
      </c>
      <c r="F1245" t="s">
        <v>80</v>
      </c>
      <c r="G1245" t="str">
        <f>[1]!SNLData(227539,$B1245,$D1245,$E1245,$F1245,,"Options:Curr=USD,Mag=Standard,ConvMethod=R")</f>
        <v>Japan</v>
      </c>
    </row>
    <row r="1246" spans="1:7" x14ac:dyDescent="0.3">
      <c r="A1246" t="s">
        <v>12</v>
      </c>
      <c r="B1246" t="s">
        <v>24</v>
      </c>
      <c r="C1246" t="s">
        <v>32</v>
      </c>
      <c r="D1246">
        <v>227545</v>
      </c>
      <c r="E1246" t="s">
        <v>8</v>
      </c>
      <c r="F1246" t="s">
        <v>80</v>
      </c>
      <c r="G1246" t="str">
        <f>[1]!SNLData(227539,$B1246,$D1246,$E1246,$F1246,,"Options:Curr=USD,Mag=Standard,ConvMethod=R")</f>
        <v>Japan</v>
      </c>
    </row>
    <row r="1247" spans="1:7" x14ac:dyDescent="0.3">
      <c r="A1247" t="s">
        <v>12</v>
      </c>
      <c r="B1247" t="s">
        <v>24</v>
      </c>
      <c r="C1247" t="s">
        <v>32</v>
      </c>
      <c r="D1247">
        <v>227545</v>
      </c>
      <c r="E1247" t="s">
        <v>68</v>
      </c>
      <c r="F1247" t="s">
        <v>80</v>
      </c>
      <c r="G1247" t="str">
        <f>[1]!SNLData(227539,$B1247,$D1247,$E1247,$F1247,,"Options:Curr=USD,Mag=Standard,ConvMethod=R")</f>
        <v>Japan</v>
      </c>
    </row>
    <row r="1248" spans="1:7" x14ac:dyDescent="0.3">
      <c r="A1248" t="s">
        <v>12</v>
      </c>
      <c r="B1248" t="s">
        <v>24</v>
      </c>
      <c r="C1248" t="s">
        <v>32</v>
      </c>
      <c r="D1248">
        <v>227545</v>
      </c>
      <c r="E1248" t="s">
        <v>69</v>
      </c>
      <c r="F1248" t="s">
        <v>80</v>
      </c>
      <c r="G1248" t="str">
        <f>[1]!SNLData(227539,$B1248,$D1248,$E1248,$F1248,,"Options:Curr=USD,Mag=Standard,ConvMethod=R")</f>
        <v>Japan</v>
      </c>
    </row>
    <row r="1249" spans="1:7" x14ac:dyDescent="0.3">
      <c r="A1249" t="s">
        <v>12</v>
      </c>
      <c r="B1249" t="s">
        <v>24</v>
      </c>
      <c r="C1249" t="s">
        <v>32</v>
      </c>
      <c r="D1249">
        <v>227545</v>
      </c>
      <c r="E1249" t="s">
        <v>70</v>
      </c>
      <c r="F1249" t="s">
        <v>80</v>
      </c>
      <c r="G1249" t="str">
        <f>[1]!SNLData(227539,$B1249,$D1249,$E1249,$F1249,,"Options:Curr=USD,Mag=Standard,ConvMethod=R")</f>
        <v>Japan</v>
      </c>
    </row>
    <row r="1250" spans="1:7" x14ac:dyDescent="0.3">
      <c r="A1250" t="s">
        <v>12</v>
      </c>
      <c r="B1250" t="s">
        <v>24</v>
      </c>
      <c r="C1250" t="s">
        <v>32</v>
      </c>
      <c r="D1250">
        <v>227545</v>
      </c>
      <c r="E1250" t="s">
        <v>71</v>
      </c>
      <c r="F1250" t="s">
        <v>80</v>
      </c>
      <c r="G1250" t="str">
        <f>[1]!SNLData(227539,$B1250,$D1250,$E1250,$F1250,,"Options:Curr=USD,Mag=Standard,ConvMethod=R")</f>
        <v>Japan</v>
      </c>
    </row>
    <row r="1251" spans="1:7" x14ac:dyDescent="0.3">
      <c r="A1251" t="s">
        <v>12</v>
      </c>
      <c r="B1251" t="s">
        <v>24</v>
      </c>
      <c r="C1251" t="s">
        <v>32</v>
      </c>
      <c r="D1251">
        <v>227545</v>
      </c>
      <c r="E1251" t="s">
        <v>72</v>
      </c>
      <c r="F1251" t="s">
        <v>80</v>
      </c>
      <c r="G1251" t="str">
        <f>[1]!SNLData(227539,$B1251,$D1251,$E1251,$F1251,,"Options:Curr=USD,Mag=Standard,ConvMethod=R")</f>
        <v>Japan</v>
      </c>
    </row>
    <row r="1252" spans="1:7" x14ac:dyDescent="0.3">
      <c r="A1252" t="s">
        <v>12</v>
      </c>
      <c r="B1252" t="s">
        <v>24</v>
      </c>
      <c r="C1252" t="s">
        <v>32</v>
      </c>
      <c r="D1252">
        <v>227545</v>
      </c>
      <c r="E1252" t="s">
        <v>73</v>
      </c>
      <c r="F1252" t="s">
        <v>80</v>
      </c>
      <c r="G1252" t="str">
        <f>[1]!SNLData(227539,$B1252,$D1252,$E1252,$F1252,,"Options:Curr=USD,Mag=Standard,ConvMethod=R")</f>
        <v>Japan</v>
      </c>
    </row>
    <row r="1253" spans="1:7" x14ac:dyDescent="0.3">
      <c r="A1253" t="s">
        <v>12</v>
      </c>
      <c r="B1253" t="s">
        <v>24</v>
      </c>
      <c r="C1253" t="s">
        <v>32</v>
      </c>
      <c r="D1253">
        <v>227545</v>
      </c>
      <c r="E1253" t="s">
        <v>74</v>
      </c>
      <c r="F1253" t="s">
        <v>80</v>
      </c>
      <c r="G1253" t="str">
        <f>[1]!SNLData(227539,$B1253,$D1253,$E1253,$F1253,,"Options:Curr=USD,Mag=Standard,ConvMethod=R")</f>
        <v>Japan</v>
      </c>
    </row>
    <row r="1254" spans="1:7" x14ac:dyDescent="0.3">
      <c r="A1254" t="s">
        <v>12</v>
      </c>
      <c r="B1254" t="s">
        <v>24</v>
      </c>
      <c r="C1254" t="s">
        <v>32</v>
      </c>
      <c r="D1254">
        <v>227545</v>
      </c>
      <c r="E1254" t="s">
        <v>75</v>
      </c>
      <c r="F1254" t="s">
        <v>80</v>
      </c>
      <c r="G1254" t="str">
        <f>[1]!SNLData(227539,$B1254,$D1254,$E1254,$F1254,,"Options:Curr=USD,Mag=Standard,ConvMethod=R")</f>
        <v>Japan</v>
      </c>
    </row>
    <row r="1255" spans="1:7" x14ac:dyDescent="0.3">
      <c r="A1255" t="s">
        <v>12</v>
      </c>
      <c r="B1255" t="s">
        <v>24</v>
      </c>
      <c r="C1255" t="s">
        <v>32</v>
      </c>
      <c r="D1255">
        <v>227545</v>
      </c>
      <c r="E1255" t="s">
        <v>76</v>
      </c>
      <c r="F1255" t="s">
        <v>80</v>
      </c>
      <c r="G1255" t="str">
        <f>[1]!SNLData(227539,$B1255,$D1255,$E1255,$F1255,,"Options:Curr=USD,Mag=Standard,ConvMethod=R")</f>
        <v>Japan</v>
      </c>
    </row>
    <row r="1256" spans="1:7" x14ac:dyDescent="0.3">
      <c r="A1256" t="s">
        <v>12</v>
      </c>
      <c r="B1256" t="s">
        <v>24</v>
      </c>
      <c r="C1256" t="s">
        <v>32</v>
      </c>
      <c r="D1256">
        <v>227545</v>
      </c>
      <c r="E1256" t="s">
        <v>9</v>
      </c>
      <c r="F1256" t="s">
        <v>80</v>
      </c>
      <c r="G1256" t="str">
        <f>[1]!SNLData(227539,$B1256,$D1256,$E1256,$F1256,,"Options:Curr=USD,Mag=Standard,ConvMethod=R")</f>
        <v>Japan</v>
      </c>
    </row>
    <row r="1257" spans="1:7" x14ac:dyDescent="0.3">
      <c r="A1257" t="s">
        <v>12</v>
      </c>
      <c r="B1257" t="s">
        <v>24</v>
      </c>
      <c r="C1257" t="s">
        <v>32</v>
      </c>
      <c r="D1257">
        <v>227545</v>
      </c>
      <c r="E1257" t="s">
        <v>77</v>
      </c>
      <c r="F1257" t="s">
        <v>80</v>
      </c>
      <c r="G1257" t="str">
        <f>[1]!SNLData(227539,$B1257,$D1257,$E1257,$F1257,,"Options:Curr=USD,Mag=Standard,ConvMethod=R")</f>
        <v>Japan</v>
      </c>
    </row>
    <row r="1258" spans="1:7" x14ac:dyDescent="0.3">
      <c r="A1258" t="s">
        <v>12</v>
      </c>
      <c r="B1258" t="s">
        <v>24</v>
      </c>
      <c r="C1258" t="s">
        <v>32</v>
      </c>
      <c r="D1258">
        <v>227545</v>
      </c>
      <c r="E1258" t="s">
        <v>78</v>
      </c>
      <c r="F1258" t="s">
        <v>80</v>
      </c>
      <c r="G1258" t="str">
        <f>[1]!SNLData(227539,$B1258,$D1258,$E1258,$F1258,,"Options:Curr=USD,Mag=Standard,ConvMethod=R")</f>
        <v>Japan</v>
      </c>
    </row>
    <row r="1259" spans="1:7" x14ac:dyDescent="0.3">
      <c r="A1259" t="s">
        <v>12</v>
      </c>
      <c r="B1259" t="s">
        <v>24</v>
      </c>
      <c r="C1259" t="s">
        <v>32</v>
      </c>
      <c r="D1259">
        <v>227545</v>
      </c>
      <c r="E1259" t="s">
        <v>10</v>
      </c>
      <c r="F1259" t="s">
        <v>80</v>
      </c>
      <c r="G1259" t="str">
        <f>[1]!SNLData(227539,$B1259,$D1259,$E1259,$F1259,,"Options:Curr=USD,Mag=Standard,ConvMethod=R")</f>
        <v>Japan</v>
      </c>
    </row>
    <row r="1260" spans="1:7" x14ac:dyDescent="0.3">
      <c r="A1260" t="s">
        <v>12</v>
      </c>
      <c r="B1260" t="s">
        <v>24</v>
      </c>
      <c r="C1260" t="s">
        <v>33</v>
      </c>
      <c r="D1260">
        <v>227544</v>
      </c>
      <c r="E1260" t="s">
        <v>6</v>
      </c>
      <c r="F1260" t="s">
        <v>80</v>
      </c>
      <c r="G1260" t="str">
        <f>[1]!SNLData(227539,$B1260,$D1260,$E1260,$F1260,,"Options:Curr=USD,Mag=Standard,ConvMethod=R")</f>
        <v>JPN</v>
      </c>
    </row>
    <row r="1261" spans="1:7" x14ac:dyDescent="0.3">
      <c r="A1261" t="s">
        <v>12</v>
      </c>
      <c r="B1261" t="s">
        <v>24</v>
      </c>
      <c r="C1261" t="s">
        <v>33</v>
      </c>
      <c r="D1261">
        <v>227544</v>
      </c>
      <c r="E1261" t="s">
        <v>50</v>
      </c>
      <c r="F1261" t="s">
        <v>80</v>
      </c>
      <c r="G1261" t="str">
        <f>[1]!SNLData(227539,$B1261,$D1261,$E1261,$F1261,,"Options:Curr=USD,Mag=Standard,ConvMethod=R")</f>
        <v>JPN</v>
      </c>
    </row>
    <row r="1262" spans="1:7" x14ac:dyDescent="0.3">
      <c r="A1262" t="s">
        <v>12</v>
      </c>
      <c r="B1262" t="s">
        <v>24</v>
      </c>
      <c r="C1262" t="s">
        <v>33</v>
      </c>
      <c r="D1262">
        <v>227544</v>
      </c>
      <c r="E1262" t="s">
        <v>51</v>
      </c>
      <c r="F1262" t="s">
        <v>80</v>
      </c>
      <c r="G1262" t="str">
        <f>[1]!SNLData(227539,$B1262,$D1262,$E1262,$F1262,,"Options:Curr=USD,Mag=Standard,ConvMethod=R")</f>
        <v>JPN</v>
      </c>
    </row>
    <row r="1263" spans="1:7" x14ac:dyDescent="0.3">
      <c r="A1263" t="s">
        <v>12</v>
      </c>
      <c r="B1263" t="s">
        <v>24</v>
      </c>
      <c r="C1263" t="s">
        <v>33</v>
      </c>
      <c r="D1263">
        <v>227544</v>
      </c>
      <c r="E1263" t="s">
        <v>52</v>
      </c>
      <c r="F1263" t="s">
        <v>80</v>
      </c>
      <c r="G1263" t="str">
        <f>[1]!SNLData(227539,$B1263,$D1263,$E1263,$F1263,,"Options:Curr=USD,Mag=Standard,ConvMethod=R")</f>
        <v>JPN</v>
      </c>
    </row>
    <row r="1264" spans="1:7" x14ac:dyDescent="0.3">
      <c r="A1264" t="s">
        <v>12</v>
      </c>
      <c r="B1264" t="s">
        <v>24</v>
      </c>
      <c r="C1264" t="s">
        <v>33</v>
      </c>
      <c r="D1264">
        <v>227544</v>
      </c>
      <c r="E1264" t="s">
        <v>53</v>
      </c>
      <c r="F1264" t="s">
        <v>80</v>
      </c>
      <c r="G1264" t="str">
        <f>[1]!SNLData(227539,$B1264,$D1264,$E1264,$F1264,,"Options:Curr=USD,Mag=Standard,ConvMethod=R")</f>
        <v>JPN</v>
      </c>
    </row>
    <row r="1265" spans="1:7" x14ac:dyDescent="0.3">
      <c r="A1265" t="s">
        <v>12</v>
      </c>
      <c r="B1265" t="s">
        <v>24</v>
      </c>
      <c r="C1265" t="s">
        <v>33</v>
      </c>
      <c r="D1265">
        <v>227544</v>
      </c>
      <c r="E1265" t="s">
        <v>54</v>
      </c>
      <c r="F1265" t="s">
        <v>80</v>
      </c>
      <c r="G1265" t="str">
        <f>[1]!SNLData(227539,$B1265,$D1265,$E1265,$F1265,,"Options:Curr=USD,Mag=Standard,ConvMethod=R")</f>
        <v>JPN</v>
      </c>
    </row>
    <row r="1266" spans="1:7" x14ac:dyDescent="0.3">
      <c r="A1266" t="s">
        <v>12</v>
      </c>
      <c r="B1266" t="s">
        <v>24</v>
      </c>
      <c r="C1266" t="s">
        <v>33</v>
      </c>
      <c r="D1266">
        <v>227544</v>
      </c>
      <c r="E1266" t="s">
        <v>55</v>
      </c>
      <c r="F1266" t="s">
        <v>80</v>
      </c>
      <c r="G1266" t="str">
        <f>[1]!SNLData(227539,$B1266,$D1266,$E1266,$F1266,,"Options:Curr=USD,Mag=Standard,ConvMethod=R")</f>
        <v>JPN</v>
      </c>
    </row>
    <row r="1267" spans="1:7" x14ac:dyDescent="0.3">
      <c r="A1267" t="s">
        <v>12</v>
      </c>
      <c r="B1267" t="s">
        <v>24</v>
      </c>
      <c r="C1267" t="s">
        <v>33</v>
      </c>
      <c r="D1267">
        <v>227544</v>
      </c>
      <c r="E1267" t="s">
        <v>56</v>
      </c>
      <c r="F1267" t="s">
        <v>80</v>
      </c>
      <c r="G1267" t="str">
        <f>[1]!SNLData(227539,$B1267,$D1267,$E1267,$F1267,,"Options:Curr=USD,Mag=Standard,ConvMethod=R")</f>
        <v>JPN</v>
      </c>
    </row>
    <row r="1268" spans="1:7" x14ac:dyDescent="0.3">
      <c r="A1268" t="s">
        <v>12</v>
      </c>
      <c r="B1268" t="s">
        <v>24</v>
      </c>
      <c r="C1268" t="s">
        <v>33</v>
      </c>
      <c r="D1268">
        <v>227544</v>
      </c>
      <c r="E1268" t="s">
        <v>57</v>
      </c>
      <c r="F1268" t="s">
        <v>80</v>
      </c>
      <c r="G1268" t="str">
        <f>[1]!SNLData(227539,$B1268,$D1268,$E1268,$F1268,,"Options:Curr=USD,Mag=Standard,ConvMethod=R")</f>
        <v>JPN</v>
      </c>
    </row>
    <row r="1269" spans="1:7" x14ac:dyDescent="0.3">
      <c r="A1269" t="s">
        <v>12</v>
      </c>
      <c r="B1269" t="s">
        <v>24</v>
      </c>
      <c r="C1269" t="s">
        <v>33</v>
      </c>
      <c r="D1269">
        <v>227544</v>
      </c>
      <c r="E1269" t="s">
        <v>58</v>
      </c>
      <c r="F1269" t="s">
        <v>80</v>
      </c>
      <c r="G1269" t="str">
        <f>[1]!SNLData(227539,$B1269,$D1269,$E1269,$F1269,,"Options:Curr=USD,Mag=Standard,ConvMethod=R")</f>
        <v>JPN</v>
      </c>
    </row>
    <row r="1270" spans="1:7" x14ac:dyDescent="0.3">
      <c r="A1270" t="s">
        <v>12</v>
      </c>
      <c r="B1270" t="s">
        <v>24</v>
      </c>
      <c r="C1270" t="s">
        <v>33</v>
      </c>
      <c r="D1270">
        <v>227544</v>
      </c>
      <c r="E1270" t="s">
        <v>7</v>
      </c>
      <c r="F1270" t="s">
        <v>80</v>
      </c>
      <c r="G1270" t="str">
        <f>[1]!SNLData(227539,$B1270,$D1270,$E1270,$F1270,,"Options:Curr=USD,Mag=Standard,ConvMethod=R")</f>
        <v>JPN</v>
      </c>
    </row>
    <row r="1271" spans="1:7" x14ac:dyDescent="0.3">
      <c r="A1271" t="s">
        <v>12</v>
      </c>
      <c r="B1271" t="s">
        <v>24</v>
      </c>
      <c r="C1271" t="s">
        <v>33</v>
      </c>
      <c r="D1271">
        <v>227544</v>
      </c>
      <c r="E1271" t="s">
        <v>59</v>
      </c>
      <c r="F1271" t="s">
        <v>80</v>
      </c>
      <c r="G1271" t="str">
        <f>[1]!SNLData(227539,$B1271,$D1271,$E1271,$F1271,,"Options:Curr=USD,Mag=Standard,ConvMethod=R")</f>
        <v>JPN</v>
      </c>
    </row>
    <row r="1272" spans="1:7" x14ac:dyDescent="0.3">
      <c r="A1272" t="s">
        <v>12</v>
      </c>
      <c r="B1272" t="s">
        <v>24</v>
      </c>
      <c r="C1272" t="s">
        <v>33</v>
      </c>
      <c r="D1272">
        <v>227544</v>
      </c>
      <c r="E1272" t="s">
        <v>60</v>
      </c>
      <c r="F1272" t="s">
        <v>80</v>
      </c>
      <c r="G1272" t="str">
        <f>[1]!SNLData(227539,$B1272,$D1272,$E1272,$F1272,,"Options:Curr=USD,Mag=Standard,ConvMethod=R")</f>
        <v>JPN</v>
      </c>
    </row>
    <row r="1273" spans="1:7" x14ac:dyDescent="0.3">
      <c r="A1273" t="s">
        <v>12</v>
      </c>
      <c r="B1273" t="s">
        <v>24</v>
      </c>
      <c r="C1273" t="s">
        <v>33</v>
      </c>
      <c r="D1273">
        <v>227544</v>
      </c>
      <c r="E1273" t="s">
        <v>61</v>
      </c>
      <c r="F1273" t="s">
        <v>80</v>
      </c>
      <c r="G1273" t="str">
        <f>[1]!SNLData(227539,$B1273,$D1273,$E1273,$F1273,,"Options:Curr=USD,Mag=Standard,ConvMethod=R")</f>
        <v>JPN</v>
      </c>
    </row>
    <row r="1274" spans="1:7" x14ac:dyDescent="0.3">
      <c r="A1274" t="s">
        <v>12</v>
      </c>
      <c r="B1274" t="s">
        <v>24</v>
      </c>
      <c r="C1274" t="s">
        <v>33</v>
      </c>
      <c r="D1274">
        <v>227544</v>
      </c>
      <c r="E1274" t="s">
        <v>62</v>
      </c>
      <c r="F1274" t="s">
        <v>80</v>
      </c>
      <c r="G1274" t="str">
        <f>[1]!SNLData(227539,$B1274,$D1274,$E1274,$F1274,,"Options:Curr=USD,Mag=Standard,ConvMethod=R")</f>
        <v>JPN</v>
      </c>
    </row>
    <row r="1275" spans="1:7" x14ac:dyDescent="0.3">
      <c r="A1275" t="s">
        <v>12</v>
      </c>
      <c r="B1275" t="s">
        <v>24</v>
      </c>
      <c r="C1275" t="s">
        <v>33</v>
      </c>
      <c r="D1275">
        <v>227544</v>
      </c>
      <c r="E1275" t="s">
        <v>63</v>
      </c>
      <c r="F1275" t="s">
        <v>80</v>
      </c>
      <c r="G1275" t="str">
        <f>[1]!SNLData(227539,$B1275,$D1275,$E1275,$F1275,,"Options:Curr=USD,Mag=Standard,ConvMethod=R")</f>
        <v>JPN</v>
      </c>
    </row>
    <row r="1276" spans="1:7" x14ac:dyDescent="0.3">
      <c r="A1276" t="s">
        <v>12</v>
      </c>
      <c r="B1276" t="s">
        <v>24</v>
      </c>
      <c r="C1276" t="s">
        <v>33</v>
      </c>
      <c r="D1276">
        <v>227544</v>
      </c>
      <c r="E1276" t="s">
        <v>64</v>
      </c>
      <c r="F1276" t="s">
        <v>80</v>
      </c>
      <c r="G1276" t="str">
        <f>[1]!SNLData(227539,$B1276,$D1276,$E1276,$F1276,,"Options:Curr=USD,Mag=Standard,ConvMethod=R")</f>
        <v>JPN</v>
      </c>
    </row>
    <row r="1277" spans="1:7" x14ac:dyDescent="0.3">
      <c r="A1277" t="s">
        <v>12</v>
      </c>
      <c r="B1277" t="s">
        <v>24</v>
      </c>
      <c r="C1277" t="s">
        <v>33</v>
      </c>
      <c r="D1277">
        <v>227544</v>
      </c>
      <c r="E1277" t="s">
        <v>65</v>
      </c>
      <c r="F1277" t="s">
        <v>80</v>
      </c>
      <c r="G1277" t="str">
        <f>[1]!SNLData(227539,$B1277,$D1277,$E1277,$F1277,,"Options:Curr=USD,Mag=Standard,ConvMethod=R")</f>
        <v>JPN</v>
      </c>
    </row>
    <row r="1278" spans="1:7" x14ac:dyDescent="0.3">
      <c r="A1278" t="s">
        <v>12</v>
      </c>
      <c r="B1278" t="s">
        <v>24</v>
      </c>
      <c r="C1278" t="s">
        <v>33</v>
      </c>
      <c r="D1278">
        <v>227544</v>
      </c>
      <c r="E1278" t="s">
        <v>66</v>
      </c>
      <c r="F1278" t="s">
        <v>80</v>
      </c>
      <c r="G1278" t="str">
        <f>[1]!SNLData(227539,$B1278,$D1278,$E1278,$F1278,,"Options:Curr=USD,Mag=Standard,ConvMethod=R")</f>
        <v>JPN</v>
      </c>
    </row>
    <row r="1279" spans="1:7" x14ac:dyDescent="0.3">
      <c r="A1279" t="s">
        <v>12</v>
      </c>
      <c r="B1279" t="s">
        <v>24</v>
      </c>
      <c r="C1279" t="s">
        <v>33</v>
      </c>
      <c r="D1279">
        <v>227544</v>
      </c>
      <c r="E1279" t="s">
        <v>67</v>
      </c>
      <c r="F1279" t="s">
        <v>80</v>
      </c>
      <c r="G1279" t="str">
        <f>[1]!SNLData(227539,$B1279,$D1279,$E1279,$F1279,,"Options:Curr=USD,Mag=Standard,ConvMethod=R")</f>
        <v>JPN</v>
      </c>
    </row>
    <row r="1280" spans="1:7" x14ac:dyDescent="0.3">
      <c r="A1280" t="s">
        <v>12</v>
      </c>
      <c r="B1280" t="s">
        <v>24</v>
      </c>
      <c r="C1280" t="s">
        <v>33</v>
      </c>
      <c r="D1280">
        <v>227544</v>
      </c>
      <c r="E1280" t="s">
        <v>8</v>
      </c>
      <c r="F1280" t="s">
        <v>80</v>
      </c>
      <c r="G1280" t="str">
        <f>[1]!SNLData(227539,$B1280,$D1280,$E1280,$F1280,,"Options:Curr=USD,Mag=Standard,ConvMethod=R")</f>
        <v>JPN</v>
      </c>
    </row>
    <row r="1281" spans="1:7" x14ac:dyDescent="0.3">
      <c r="A1281" t="s">
        <v>12</v>
      </c>
      <c r="B1281" t="s">
        <v>24</v>
      </c>
      <c r="C1281" t="s">
        <v>33</v>
      </c>
      <c r="D1281">
        <v>227544</v>
      </c>
      <c r="E1281" t="s">
        <v>68</v>
      </c>
      <c r="F1281" t="s">
        <v>80</v>
      </c>
      <c r="G1281" t="str">
        <f>[1]!SNLData(227539,$B1281,$D1281,$E1281,$F1281,,"Options:Curr=USD,Mag=Standard,ConvMethod=R")</f>
        <v>JPN</v>
      </c>
    </row>
    <row r="1282" spans="1:7" x14ac:dyDescent="0.3">
      <c r="A1282" t="s">
        <v>12</v>
      </c>
      <c r="B1282" t="s">
        <v>24</v>
      </c>
      <c r="C1282" t="s">
        <v>33</v>
      </c>
      <c r="D1282">
        <v>227544</v>
      </c>
      <c r="E1282" t="s">
        <v>69</v>
      </c>
      <c r="F1282" t="s">
        <v>80</v>
      </c>
      <c r="G1282" t="str">
        <f>[1]!SNLData(227539,$B1282,$D1282,$E1282,$F1282,,"Options:Curr=USD,Mag=Standard,ConvMethod=R")</f>
        <v>JPN</v>
      </c>
    </row>
    <row r="1283" spans="1:7" x14ac:dyDescent="0.3">
      <c r="A1283" t="s">
        <v>12</v>
      </c>
      <c r="B1283" t="s">
        <v>24</v>
      </c>
      <c r="C1283" t="s">
        <v>33</v>
      </c>
      <c r="D1283">
        <v>227544</v>
      </c>
      <c r="E1283" t="s">
        <v>70</v>
      </c>
      <c r="F1283" t="s">
        <v>80</v>
      </c>
      <c r="G1283" t="str">
        <f>[1]!SNLData(227539,$B1283,$D1283,$E1283,$F1283,,"Options:Curr=USD,Mag=Standard,ConvMethod=R")</f>
        <v>JPN</v>
      </c>
    </row>
    <row r="1284" spans="1:7" x14ac:dyDescent="0.3">
      <c r="A1284" t="s">
        <v>12</v>
      </c>
      <c r="B1284" t="s">
        <v>24</v>
      </c>
      <c r="C1284" t="s">
        <v>33</v>
      </c>
      <c r="D1284">
        <v>227544</v>
      </c>
      <c r="E1284" t="s">
        <v>71</v>
      </c>
      <c r="F1284" t="s">
        <v>80</v>
      </c>
      <c r="G1284" t="str">
        <f>[1]!SNLData(227539,$B1284,$D1284,$E1284,$F1284,,"Options:Curr=USD,Mag=Standard,ConvMethod=R")</f>
        <v>JPN</v>
      </c>
    </row>
    <row r="1285" spans="1:7" x14ac:dyDescent="0.3">
      <c r="A1285" t="s">
        <v>12</v>
      </c>
      <c r="B1285" t="s">
        <v>24</v>
      </c>
      <c r="C1285" t="s">
        <v>33</v>
      </c>
      <c r="D1285">
        <v>227544</v>
      </c>
      <c r="E1285" t="s">
        <v>72</v>
      </c>
      <c r="F1285" t="s">
        <v>80</v>
      </c>
      <c r="G1285" t="str">
        <f>[1]!SNLData(227539,$B1285,$D1285,$E1285,$F1285,,"Options:Curr=USD,Mag=Standard,ConvMethod=R")</f>
        <v>JPN</v>
      </c>
    </row>
    <row r="1286" spans="1:7" x14ac:dyDescent="0.3">
      <c r="A1286" t="s">
        <v>12</v>
      </c>
      <c r="B1286" t="s">
        <v>24</v>
      </c>
      <c r="C1286" t="s">
        <v>33</v>
      </c>
      <c r="D1286">
        <v>227544</v>
      </c>
      <c r="E1286" t="s">
        <v>73</v>
      </c>
      <c r="F1286" t="s">
        <v>80</v>
      </c>
      <c r="G1286" t="str">
        <f>[1]!SNLData(227539,$B1286,$D1286,$E1286,$F1286,,"Options:Curr=USD,Mag=Standard,ConvMethod=R")</f>
        <v>JPN</v>
      </c>
    </row>
    <row r="1287" spans="1:7" x14ac:dyDescent="0.3">
      <c r="A1287" t="s">
        <v>12</v>
      </c>
      <c r="B1287" t="s">
        <v>24</v>
      </c>
      <c r="C1287" t="s">
        <v>33</v>
      </c>
      <c r="D1287">
        <v>227544</v>
      </c>
      <c r="E1287" t="s">
        <v>74</v>
      </c>
      <c r="F1287" t="s">
        <v>80</v>
      </c>
      <c r="G1287" t="str">
        <f>[1]!SNLData(227539,$B1287,$D1287,$E1287,$F1287,,"Options:Curr=USD,Mag=Standard,ConvMethod=R")</f>
        <v>JPN</v>
      </c>
    </row>
    <row r="1288" spans="1:7" x14ac:dyDescent="0.3">
      <c r="A1288" t="s">
        <v>12</v>
      </c>
      <c r="B1288" t="s">
        <v>24</v>
      </c>
      <c r="C1288" t="s">
        <v>33</v>
      </c>
      <c r="D1288">
        <v>227544</v>
      </c>
      <c r="E1288" t="s">
        <v>75</v>
      </c>
      <c r="F1288" t="s">
        <v>80</v>
      </c>
      <c r="G1288" t="str">
        <f>[1]!SNLData(227539,$B1288,$D1288,$E1288,$F1288,,"Options:Curr=USD,Mag=Standard,ConvMethod=R")</f>
        <v>JPN</v>
      </c>
    </row>
    <row r="1289" spans="1:7" x14ac:dyDescent="0.3">
      <c r="A1289" t="s">
        <v>12</v>
      </c>
      <c r="B1289" t="s">
        <v>24</v>
      </c>
      <c r="C1289" t="s">
        <v>33</v>
      </c>
      <c r="D1289">
        <v>227544</v>
      </c>
      <c r="E1289" t="s">
        <v>76</v>
      </c>
      <c r="F1289" t="s">
        <v>80</v>
      </c>
      <c r="G1289" t="str">
        <f>[1]!SNLData(227539,$B1289,$D1289,$E1289,$F1289,,"Options:Curr=USD,Mag=Standard,ConvMethod=R")</f>
        <v>JPN</v>
      </c>
    </row>
    <row r="1290" spans="1:7" x14ac:dyDescent="0.3">
      <c r="A1290" t="s">
        <v>12</v>
      </c>
      <c r="B1290" t="s">
        <v>24</v>
      </c>
      <c r="C1290" t="s">
        <v>33</v>
      </c>
      <c r="D1290">
        <v>227544</v>
      </c>
      <c r="E1290" t="s">
        <v>9</v>
      </c>
      <c r="F1290" t="s">
        <v>80</v>
      </c>
      <c r="G1290" t="str">
        <f>[1]!SNLData(227539,$B1290,$D1290,$E1290,$F1290,,"Options:Curr=USD,Mag=Standard,ConvMethod=R")</f>
        <v>JPN</v>
      </c>
    </row>
    <row r="1291" spans="1:7" x14ac:dyDescent="0.3">
      <c r="A1291" t="s">
        <v>12</v>
      </c>
      <c r="B1291" t="s">
        <v>24</v>
      </c>
      <c r="C1291" t="s">
        <v>33</v>
      </c>
      <c r="D1291">
        <v>227544</v>
      </c>
      <c r="E1291" t="s">
        <v>77</v>
      </c>
      <c r="F1291" t="s">
        <v>80</v>
      </c>
      <c r="G1291" t="str">
        <f>[1]!SNLData(227539,$B1291,$D1291,$E1291,$F1291,,"Options:Curr=USD,Mag=Standard,ConvMethod=R")</f>
        <v>JPN</v>
      </c>
    </row>
    <row r="1292" spans="1:7" x14ac:dyDescent="0.3">
      <c r="A1292" t="s">
        <v>12</v>
      </c>
      <c r="B1292" t="s">
        <v>24</v>
      </c>
      <c r="C1292" t="s">
        <v>33</v>
      </c>
      <c r="D1292">
        <v>227544</v>
      </c>
      <c r="E1292" t="s">
        <v>78</v>
      </c>
      <c r="F1292" t="s">
        <v>80</v>
      </c>
      <c r="G1292" t="str">
        <f>[1]!SNLData(227539,$B1292,$D1292,$E1292,$F1292,,"Options:Curr=USD,Mag=Standard,ConvMethod=R")</f>
        <v>JPN</v>
      </c>
    </row>
    <row r="1293" spans="1:7" x14ac:dyDescent="0.3">
      <c r="A1293" t="s">
        <v>12</v>
      </c>
      <c r="B1293" t="s">
        <v>24</v>
      </c>
      <c r="C1293" t="s">
        <v>33</v>
      </c>
      <c r="D1293">
        <v>227544</v>
      </c>
      <c r="E1293" t="s">
        <v>10</v>
      </c>
      <c r="F1293" t="s">
        <v>80</v>
      </c>
      <c r="G1293" t="str">
        <f>[1]!SNLData(227539,$B1293,$D1293,$E1293,$F1293,,"Options:Curr=USD,Mag=Standard,ConvMethod=R")</f>
        <v>JPN</v>
      </c>
    </row>
    <row r="1294" spans="1:7" x14ac:dyDescent="0.3">
      <c r="A1294" t="s">
        <v>12</v>
      </c>
      <c r="B1294" t="s">
        <v>24</v>
      </c>
      <c r="C1294" t="s">
        <v>34</v>
      </c>
      <c r="D1294">
        <v>227546</v>
      </c>
      <c r="E1294" t="s">
        <v>6</v>
      </c>
      <c r="F1294" t="s">
        <v>80</v>
      </c>
      <c r="G1294" t="str">
        <f>[1]!SNLData(227539,$B1294,$D1294,$E1294,$F1294,,"Options:Curr=USD,Mag=Standard,ConvMethod=R")</f>
        <v>Country</v>
      </c>
    </row>
    <row r="1295" spans="1:7" x14ac:dyDescent="0.3">
      <c r="A1295" t="s">
        <v>12</v>
      </c>
      <c r="B1295" t="s">
        <v>24</v>
      </c>
      <c r="C1295" t="s">
        <v>34</v>
      </c>
      <c r="D1295">
        <v>227546</v>
      </c>
      <c r="E1295" t="s">
        <v>50</v>
      </c>
      <c r="F1295" t="s">
        <v>80</v>
      </c>
      <c r="G1295" t="str">
        <f>[1]!SNLData(227539,$B1295,$D1295,$E1295,$F1295,,"Options:Curr=USD,Mag=Standard,ConvMethod=R")</f>
        <v>Country</v>
      </c>
    </row>
    <row r="1296" spans="1:7" x14ac:dyDescent="0.3">
      <c r="A1296" t="s">
        <v>12</v>
      </c>
      <c r="B1296" t="s">
        <v>24</v>
      </c>
      <c r="C1296" t="s">
        <v>34</v>
      </c>
      <c r="D1296">
        <v>227546</v>
      </c>
      <c r="E1296" t="s">
        <v>51</v>
      </c>
      <c r="F1296" t="s">
        <v>80</v>
      </c>
      <c r="G1296" t="str">
        <f>[1]!SNLData(227539,$B1296,$D1296,$E1296,$F1296,,"Options:Curr=USD,Mag=Standard,ConvMethod=R")</f>
        <v>Country</v>
      </c>
    </row>
    <row r="1297" spans="1:7" x14ac:dyDescent="0.3">
      <c r="A1297" t="s">
        <v>12</v>
      </c>
      <c r="B1297" t="s">
        <v>24</v>
      </c>
      <c r="C1297" t="s">
        <v>34</v>
      </c>
      <c r="D1297">
        <v>227546</v>
      </c>
      <c r="E1297" t="s">
        <v>52</v>
      </c>
      <c r="F1297" t="s">
        <v>80</v>
      </c>
      <c r="G1297" t="str">
        <f>[1]!SNLData(227539,$B1297,$D1297,$E1297,$F1297,,"Options:Curr=USD,Mag=Standard,ConvMethod=R")</f>
        <v>Country</v>
      </c>
    </row>
    <row r="1298" spans="1:7" x14ac:dyDescent="0.3">
      <c r="A1298" t="s">
        <v>12</v>
      </c>
      <c r="B1298" t="s">
        <v>24</v>
      </c>
      <c r="C1298" t="s">
        <v>34</v>
      </c>
      <c r="D1298">
        <v>227546</v>
      </c>
      <c r="E1298" t="s">
        <v>53</v>
      </c>
      <c r="F1298" t="s">
        <v>80</v>
      </c>
      <c r="G1298" t="str">
        <f>[1]!SNLData(227539,$B1298,$D1298,$E1298,$F1298,,"Options:Curr=USD,Mag=Standard,ConvMethod=R")</f>
        <v>Country</v>
      </c>
    </row>
    <row r="1299" spans="1:7" x14ac:dyDescent="0.3">
      <c r="A1299" t="s">
        <v>12</v>
      </c>
      <c r="B1299" t="s">
        <v>24</v>
      </c>
      <c r="C1299" t="s">
        <v>34</v>
      </c>
      <c r="D1299">
        <v>227546</v>
      </c>
      <c r="E1299" t="s">
        <v>54</v>
      </c>
      <c r="F1299" t="s">
        <v>80</v>
      </c>
      <c r="G1299" t="str">
        <f>[1]!SNLData(227539,$B1299,$D1299,$E1299,$F1299,,"Options:Curr=USD,Mag=Standard,ConvMethod=R")</f>
        <v>Country</v>
      </c>
    </row>
    <row r="1300" spans="1:7" x14ac:dyDescent="0.3">
      <c r="A1300" t="s">
        <v>12</v>
      </c>
      <c r="B1300" t="s">
        <v>24</v>
      </c>
      <c r="C1300" t="s">
        <v>34</v>
      </c>
      <c r="D1300">
        <v>227546</v>
      </c>
      <c r="E1300" t="s">
        <v>55</v>
      </c>
      <c r="F1300" t="s">
        <v>80</v>
      </c>
      <c r="G1300" t="str">
        <f>[1]!SNLData(227539,$B1300,$D1300,$E1300,$F1300,,"Options:Curr=USD,Mag=Standard,ConvMethod=R")</f>
        <v>Country</v>
      </c>
    </row>
    <row r="1301" spans="1:7" x14ac:dyDescent="0.3">
      <c r="A1301" t="s">
        <v>12</v>
      </c>
      <c r="B1301" t="s">
        <v>24</v>
      </c>
      <c r="C1301" t="s">
        <v>34</v>
      </c>
      <c r="D1301">
        <v>227546</v>
      </c>
      <c r="E1301" t="s">
        <v>56</v>
      </c>
      <c r="F1301" t="s">
        <v>80</v>
      </c>
      <c r="G1301" t="str">
        <f>[1]!SNLData(227539,$B1301,$D1301,$E1301,$F1301,,"Options:Curr=USD,Mag=Standard,ConvMethod=R")</f>
        <v>Country</v>
      </c>
    </row>
    <row r="1302" spans="1:7" x14ac:dyDescent="0.3">
      <c r="A1302" t="s">
        <v>12</v>
      </c>
      <c r="B1302" t="s">
        <v>24</v>
      </c>
      <c r="C1302" t="s">
        <v>34</v>
      </c>
      <c r="D1302">
        <v>227546</v>
      </c>
      <c r="E1302" t="s">
        <v>57</v>
      </c>
      <c r="F1302" t="s">
        <v>80</v>
      </c>
      <c r="G1302" t="str">
        <f>[1]!SNLData(227539,$B1302,$D1302,$E1302,$F1302,,"Options:Curr=USD,Mag=Standard,ConvMethod=R")</f>
        <v>Country</v>
      </c>
    </row>
    <row r="1303" spans="1:7" x14ac:dyDescent="0.3">
      <c r="A1303" t="s">
        <v>12</v>
      </c>
      <c r="B1303" t="s">
        <v>24</v>
      </c>
      <c r="C1303" t="s">
        <v>34</v>
      </c>
      <c r="D1303">
        <v>227546</v>
      </c>
      <c r="E1303" t="s">
        <v>58</v>
      </c>
      <c r="F1303" t="s">
        <v>80</v>
      </c>
      <c r="G1303" t="str">
        <f>[1]!SNLData(227539,$B1303,$D1303,$E1303,$F1303,,"Options:Curr=USD,Mag=Standard,ConvMethod=R")</f>
        <v>Country</v>
      </c>
    </row>
    <row r="1304" spans="1:7" x14ac:dyDescent="0.3">
      <c r="A1304" t="s">
        <v>12</v>
      </c>
      <c r="B1304" t="s">
        <v>24</v>
      </c>
      <c r="C1304" t="s">
        <v>34</v>
      </c>
      <c r="D1304">
        <v>227546</v>
      </c>
      <c r="E1304" t="s">
        <v>7</v>
      </c>
      <c r="F1304" t="s">
        <v>80</v>
      </c>
      <c r="G1304" t="str">
        <f>[1]!SNLData(227539,$B1304,$D1304,$E1304,$F1304,,"Options:Curr=USD,Mag=Standard,ConvMethod=R")</f>
        <v>Country</v>
      </c>
    </row>
    <row r="1305" spans="1:7" x14ac:dyDescent="0.3">
      <c r="A1305" t="s">
        <v>12</v>
      </c>
      <c r="B1305" t="s">
        <v>24</v>
      </c>
      <c r="C1305" t="s">
        <v>34</v>
      </c>
      <c r="D1305">
        <v>227546</v>
      </c>
      <c r="E1305" t="s">
        <v>59</v>
      </c>
      <c r="F1305" t="s">
        <v>80</v>
      </c>
      <c r="G1305" t="str">
        <f>[1]!SNLData(227539,$B1305,$D1305,$E1305,$F1305,,"Options:Curr=USD,Mag=Standard,ConvMethod=R")</f>
        <v>Country</v>
      </c>
    </row>
    <row r="1306" spans="1:7" x14ac:dyDescent="0.3">
      <c r="A1306" t="s">
        <v>12</v>
      </c>
      <c r="B1306" t="s">
        <v>24</v>
      </c>
      <c r="C1306" t="s">
        <v>34</v>
      </c>
      <c r="D1306">
        <v>227546</v>
      </c>
      <c r="E1306" t="s">
        <v>60</v>
      </c>
      <c r="F1306" t="s">
        <v>80</v>
      </c>
      <c r="G1306" t="str">
        <f>[1]!SNLData(227539,$B1306,$D1306,$E1306,$F1306,,"Options:Curr=USD,Mag=Standard,ConvMethod=R")</f>
        <v>Country</v>
      </c>
    </row>
    <row r="1307" spans="1:7" x14ac:dyDescent="0.3">
      <c r="A1307" t="s">
        <v>12</v>
      </c>
      <c r="B1307" t="s">
        <v>24</v>
      </c>
      <c r="C1307" t="s">
        <v>34</v>
      </c>
      <c r="D1307">
        <v>227546</v>
      </c>
      <c r="E1307" t="s">
        <v>61</v>
      </c>
      <c r="F1307" t="s">
        <v>80</v>
      </c>
      <c r="G1307" t="str">
        <f>[1]!SNLData(227539,$B1307,$D1307,$E1307,$F1307,,"Options:Curr=USD,Mag=Standard,ConvMethod=R")</f>
        <v>Country</v>
      </c>
    </row>
    <row r="1308" spans="1:7" x14ac:dyDescent="0.3">
      <c r="A1308" t="s">
        <v>12</v>
      </c>
      <c r="B1308" t="s">
        <v>24</v>
      </c>
      <c r="C1308" t="s">
        <v>34</v>
      </c>
      <c r="D1308">
        <v>227546</v>
      </c>
      <c r="E1308" t="s">
        <v>62</v>
      </c>
      <c r="F1308" t="s">
        <v>80</v>
      </c>
      <c r="G1308" t="str">
        <f>[1]!SNLData(227539,$B1308,$D1308,$E1308,$F1308,,"Options:Curr=USD,Mag=Standard,ConvMethod=R")</f>
        <v>Country</v>
      </c>
    </row>
    <row r="1309" spans="1:7" x14ac:dyDescent="0.3">
      <c r="A1309" t="s">
        <v>12</v>
      </c>
      <c r="B1309" t="s">
        <v>24</v>
      </c>
      <c r="C1309" t="s">
        <v>34</v>
      </c>
      <c r="D1309">
        <v>227546</v>
      </c>
      <c r="E1309" t="s">
        <v>63</v>
      </c>
      <c r="F1309" t="s">
        <v>80</v>
      </c>
      <c r="G1309" t="str">
        <f>[1]!SNLData(227539,$B1309,$D1309,$E1309,$F1309,,"Options:Curr=USD,Mag=Standard,ConvMethod=R")</f>
        <v>Country</v>
      </c>
    </row>
    <row r="1310" spans="1:7" x14ac:dyDescent="0.3">
      <c r="A1310" t="s">
        <v>12</v>
      </c>
      <c r="B1310" t="s">
        <v>24</v>
      </c>
      <c r="C1310" t="s">
        <v>34</v>
      </c>
      <c r="D1310">
        <v>227546</v>
      </c>
      <c r="E1310" t="s">
        <v>64</v>
      </c>
      <c r="F1310" t="s">
        <v>80</v>
      </c>
      <c r="G1310" t="str">
        <f>[1]!SNLData(227539,$B1310,$D1310,$E1310,$F1310,,"Options:Curr=USD,Mag=Standard,ConvMethod=R")</f>
        <v>Country</v>
      </c>
    </row>
    <row r="1311" spans="1:7" x14ac:dyDescent="0.3">
      <c r="A1311" t="s">
        <v>12</v>
      </c>
      <c r="B1311" t="s">
        <v>24</v>
      </c>
      <c r="C1311" t="s">
        <v>34</v>
      </c>
      <c r="D1311">
        <v>227546</v>
      </c>
      <c r="E1311" t="s">
        <v>65</v>
      </c>
      <c r="F1311" t="s">
        <v>80</v>
      </c>
      <c r="G1311" t="str">
        <f>[1]!SNLData(227539,$B1311,$D1311,$E1311,$F1311,,"Options:Curr=USD,Mag=Standard,ConvMethod=R")</f>
        <v>Country</v>
      </c>
    </row>
    <row r="1312" spans="1:7" x14ac:dyDescent="0.3">
      <c r="A1312" t="s">
        <v>12</v>
      </c>
      <c r="B1312" t="s">
        <v>24</v>
      </c>
      <c r="C1312" t="s">
        <v>34</v>
      </c>
      <c r="D1312">
        <v>227546</v>
      </c>
      <c r="E1312" t="s">
        <v>66</v>
      </c>
      <c r="F1312" t="s">
        <v>80</v>
      </c>
      <c r="G1312" t="str">
        <f>[1]!SNLData(227539,$B1312,$D1312,$E1312,$F1312,,"Options:Curr=USD,Mag=Standard,ConvMethod=R")</f>
        <v>Country</v>
      </c>
    </row>
    <row r="1313" spans="1:7" x14ac:dyDescent="0.3">
      <c r="A1313" t="s">
        <v>12</v>
      </c>
      <c r="B1313" t="s">
        <v>24</v>
      </c>
      <c r="C1313" t="s">
        <v>34</v>
      </c>
      <c r="D1313">
        <v>227546</v>
      </c>
      <c r="E1313" t="s">
        <v>67</v>
      </c>
      <c r="F1313" t="s">
        <v>80</v>
      </c>
      <c r="G1313" t="str">
        <f>[1]!SNLData(227539,$B1313,$D1313,$E1313,$F1313,,"Options:Curr=USD,Mag=Standard,ConvMethod=R")</f>
        <v>Country</v>
      </c>
    </row>
    <row r="1314" spans="1:7" x14ac:dyDescent="0.3">
      <c r="A1314" t="s">
        <v>12</v>
      </c>
      <c r="B1314" t="s">
        <v>24</v>
      </c>
      <c r="C1314" t="s">
        <v>34</v>
      </c>
      <c r="D1314">
        <v>227546</v>
      </c>
      <c r="E1314" t="s">
        <v>8</v>
      </c>
      <c r="F1314" t="s">
        <v>80</v>
      </c>
      <c r="G1314" t="str">
        <f>[1]!SNLData(227539,$B1314,$D1314,$E1314,$F1314,,"Options:Curr=USD,Mag=Standard,ConvMethod=R")</f>
        <v>Country</v>
      </c>
    </row>
    <row r="1315" spans="1:7" x14ac:dyDescent="0.3">
      <c r="A1315" t="s">
        <v>12</v>
      </c>
      <c r="B1315" t="s">
        <v>24</v>
      </c>
      <c r="C1315" t="s">
        <v>34</v>
      </c>
      <c r="D1315">
        <v>227546</v>
      </c>
      <c r="E1315" t="s">
        <v>68</v>
      </c>
      <c r="F1315" t="s">
        <v>80</v>
      </c>
      <c r="G1315" t="str">
        <f>[1]!SNLData(227539,$B1315,$D1315,$E1315,$F1315,,"Options:Curr=USD,Mag=Standard,ConvMethod=R")</f>
        <v>Country</v>
      </c>
    </row>
    <row r="1316" spans="1:7" x14ac:dyDescent="0.3">
      <c r="A1316" t="s">
        <v>12</v>
      </c>
      <c r="B1316" t="s">
        <v>24</v>
      </c>
      <c r="C1316" t="s">
        <v>34</v>
      </c>
      <c r="D1316">
        <v>227546</v>
      </c>
      <c r="E1316" t="s">
        <v>69</v>
      </c>
      <c r="F1316" t="s">
        <v>80</v>
      </c>
      <c r="G1316" t="str">
        <f>[1]!SNLData(227539,$B1316,$D1316,$E1316,$F1316,,"Options:Curr=USD,Mag=Standard,ConvMethod=R")</f>
        <v>Country</v>
      </c>
    </row>
    <row r="1317" spans="1:7" x14ac:dyDescent="0.3">
      <c r="A1317" t="s">
        <v>12</v>
      </c>
      <c r="B1317" t="s">
        <v>24</v>
      </c>
      <c r="C1317" t="s">
        <v>34</v>
      </c>
      <c r="D1317">
        <v>227546</v>
      </c>
      <c r="E1317" t="s">
        <v>70</v>
      </c>
      <c r="F1317" t="s">
        <v>80</v>
      </c>
      <c r="G1317" t="str">
        <f>[1]!SNLData(227539,$B1317,$D1317,$E1317,$F1317,,"Options:Curr=USD,Mag=Standard,ConvMethod=R")</f>
        <v>Country</v>
      </c>
    </row>
    <row r="1318" spans="1:7" x14ac:dyDescent="0.3">
      <c r="A1318" t="s">
        <v>12</v>
      </c>
      <c r="B1318" t="s">
        <v>24</v>
      </c>
      <c r="C1318" t="s">
        <v>34</v>
      </c>
      <c r="D1318">
        <v>227546</v>
      </c>
      <c r="E1318" t="s">
        <v>71</v>
      </c>
      <c r="F1318" t="s">
        <v>80</v>
      </c>
      <c r="G1318" t="str">
        <f>[1]!SNLData(227539,$B1318,$D1318,$E1318,$F1318,,"Options:Curr=USD,Mag=Standard,ConvMethod=R")</f>
        <v>Country</v>
      </c>
    </row>
    <row r="1319" spans="1:7" x14ac:dyDescent="0.3">
      <c r="A1319" t="s">
        <v>12</v>
      </c>
      <c r="B1319" t="s">
        <v>24</v>
      </c>
      <c r="C1319" t="s">
        <v>34</v>
      </c>
      <c r="D1319">
        <v>227546</v>
      </c>
      <c r="E1319" t="s">
        <v>72</v>
      </c>
      <c r="F1319" t="s">
        <v>80</v>
      </c>
      <c r="G1319" t="str">
        <f>[1]!SNLData(227539,$B1319,$D1319,$E1319,$F1319,,"Options:Curr=USD,Mag=Standard,ConvMethod=R")</f>
        <v>Country</v>
      </c>
    </row>
    <row r="1320" spans="1:7" x14ac:dyDescent="0.3">
      <c r="A1320" t="s">
        <v>12</v>
      </c>
      <c r="B1320" t="s">
        <v>24</v>
      </c>
      <c r="C1320" t="s">
        <v>34</v>
      </c>
      <c r="D1320">
        <v>227546</v>
      </c>
      <c r="E1320" t="s">
        <v>73</v>
      </c>
      <c r="F1320" t="s">
        <v>80</v>
      </c>
      <c r="G1320" t="str">
        <f>[1]!SNLData(227539,$B1320,$D1320,$E1320,$F1320,,"Options:Curr=USD,Mag=Standard,ConvMethod=R")</f>
        <v>Country</v>
      </c>
    </row>
    <row r="1321" spans="1:7" x14ac:dyDescent="0.3">
      <c r="A1321" t="s">
        <v>12</v>
      </c>
      <c r="B1321" t="s">
        <v>24</v>
      </c>
      <c r="C1321" t="s">
        <v>34</v>
      </c>
      <c r="D1321">
        <v>227546</v>
      </c>
      <c r="E1321" t="s">
        <v>74</v>
      </c>
      <c r="F1321" t="s">
        <v>80</v>
      </c>
      <c r="G1321" t="str">
        <f>[1]!SNLData(227539,$B1321,$D1321,$E1321,$F1321,,"Options:Curr=USD,Mag=Standard,ConvMethod=R")</f>
        <v>Country</v>
      </c>
    </row>
    <row r="1322" spans="1:7" x14ac:dyDescent="0.3">
      <c r="A1322" t="s">
        <v>12</v>
      </c>
      <c r="B1322" t="s">
        <v>24</v>
      </c>
      <c r="C1322" t="s">
        <v>34</v>
      </c>
      <c r="D1322">
        <v>227546</v>
      </c>
      <c r="E1322" t="s">
        <v>75</v>
      </c>
      <c r="F1322" t="s">
        <v>80</v>
      </c>
      <c r="G1322" t="str">
        <f>[1]!SNLData(227539,$B1322,$D1322,$E1322,$F1322,,"Options:Curr=USD,Mag=Standard,ConvMethod=R")</f>
        <v>Country</v>
      </c>
    </row>
    <row r="1323" spans="1:7" x14ac:dyDescent="0.3">
      <c r="A1323" t="s">
        <v>12</v>
      </c>
      <c r="B1323" t="s">
        <v>24</v>
      </c>
      <c r="C1323" t="s">
        <v>34</v>
      </c>
      <c r="D1323">
        <v>227546</v>
      </c>
      <c r="E1323" t="s">
        <v>76</v>
      </c>
      <c r="F1323" t="s">
        <v>80</v>
      </c>
      <c r="G1323" t="str">
        <f>[1]!SNLData(227539,$B1323,$D1323,$E1323,$F1323,,"Options:Curr=USD,Mag=Standard,ConvMethod=R")</f>
        <v>Country</v>
      </c>
    </row>
    <row r="1324" spans="1:7" x14ac:dyDescent="0.3">
      <c r="A1324" t="s">
        <v>12</v>
      </c>
      <c r="B1324" t="s">
        <v>24</v>
      </c>
      <c r="C1324" t="s">
        <v>34</v>
      </c>
      <c r="D1324">
        <v>227546</v>
      </c>
      <c r="E1324" t="s">
        <v>9</v>
      </c>
      <c r="F1324" t="s">
        <v>80</v>
      </c>
      <c r="G1324" t="str">
        <f>[1]!SNLData(227539,$B1324,$D1324,$E1324,$F1324,,"Options:Curr=USD,Mag=Standard,ConvMethod=R")</f>
        <v>Country</v>
      </c>
    </row>
    <row r="1325" spans="1:7" x14ac:dyDescent="0.3">
      <c r="A1325" t="s">
        <v>12</v>
      </c>
      <c r="B1325" t="s">
        <v>24</v>
      </c>
      <c r="C1325" t="s">
        <v>34</v>
      </c>
      <c r="D1325">
        <v>227546</v>
      </c>
      <c r="E1325" t="s">
        <v>77</v>
      </c>
      <c r="F1325" t="s">
        <v>80</v>
      </c>
      <c r="G1325" t="str">
        <f>[1]!SNLData(227539,$B1325,$D1325,$E1325,$F1325,,"Options:Curr=USD,Mag=Standard,ConvMethod=R")</f>
        <v>Country</v>
      </c>
    </row>
    <row r="1326" spans="1:7" x14ac:dyDescent="0.3">
      <c r="A1326" t="s">
        <v>12</v>
      </c>
      <c r="B1326" t="s">
        <v>24</v>
      </c>
      <c r="C1326" t="s">
        <v>34</v>
      </c>
      <c r="D1326">
        <v>227546</v>
      </c>
      <c r="E1326" t="s">
        <v>78</v>
      </c>
      <c r="F1326" t="s">
        <v>80</v>
      </c>
      <c r="G1326" t="str">
        <f>[1]!SNLData(227539,$B1326,$D1326,$E1326,$F1326,,"Options:Curr=USD,Mag=Standard,ConvMethod=R")</f>
        <v>Country</v>
      </c>
    </row>
    <row r="1327" spans="1:7" x14ac:dyDescent="0.3">
      <c r="A1327" t="s">
        <v>12</v>
      </c>
      <c r="B1327" t="s">
        <v>24</v>
      </c>
      <c r="C1327" t="s">
        <v>34</v>
      </c>
      <c r="D1327">
        <v>227546</v>
      </c>
      <c r="E1327" t="s">
        <v>10</v>
      </c>
      <c r="F1327" t="s">
        <v>80</v>
      </c>
      <c r="G1327" t="str">
        <f>[1]!SNLData(227539,$B1327,$D1327,$E1327,$F1327,,"Options:Curr=USD,Mag=Standard,ConvMethod=R")</f>
        <v>Country</v>
      </c>
    </row>
    <row r="1328" spans="1:7" x14ac:dyDescent="0.3">
      <c r="A1328" t="s">
        <v>12</v>
      </c>
      <c r="B1328" t="s">
        <v>24</v>
      </c>
      <c r="C1328" t="s">
        <v>35</v>
      </c>
      <c r="D1328">
        <v>357353</v>
      </c>
      <c r="E1328" t="s">
        <v>6</v>
      </c>
      <c r="F1328" t="s">
        <v>80</v>
      </c>
      <c r="G1328">
        <f>[1]!SNLData(227539,$B1328,$D1328,$E1328,$F1328,,"Options:Curr=USD,Mag=Standard,ConvMethod=R")</f>
        <v>69.64</v>
      </c>
    </row>
    <row r="1329" spans="1:7" x14ac:dyDescent="0.3">
      <c r="A1329" t="s">
        <v>12</v>
      </c>
      <c r="B1329" t="s">
        <v>24</v>
      </c>
      <c r="C1329" t="s">
        <v>35</v>
      </c>
      <c r="D1329">
        <v>357353</v>
      </c>
      <c r="E1329" t="s">
        <v>50</v>
      </c>
      <c r="F1329" t="s">
        <v>80</v>
      </c>
      <c r="G1329">
        <f>[1]!SNLData(227539,$B1329,$D1329,$E1329,$F1329,,"Options:Curr=USD,Mag=Standard,ConvMethod=R")</f>
        <v>96.15</v>
      </c>
    </row>
    <row r="1330" spans="1:7" x14ac:dyDescent="0.3">
      <c r="A1330" t="s">
        <v>12</v>
      </c>
      <c r="B1330" t="s">
        <v>24</v>
      </c>
      <c r="C1330" t="s">
        <v>35</v>
      </c>
      <c r="D1330">
        <v>357353</v>
      </c>
      <c r="E1330" t="s">
        <v>51</v>
      </c>
      <c r="F1330" t="s">
        <v>80</v>
      </c>
      <c r="G1330">
        <f>[1]!SNLData(227539,$B1330,$D1330,$E1330,$F1330,,"Options:Curr=USD,Mag=Standard,ConvMethod=R")</f>
        <v>124.75</v>
      </c>
    </row>
    <row r="1331" spans="1:7" x14ac:dyDescent="0.3">
      <c r="A1331" t="s">
        <v>12</v>
      </c>
      <c r="B1331" t="s">
        <v>24</v>
      </c>
      <c r="C1331" t="s">
        <v>35</v>
      </c>
      <c r="D1331">
        <v>357353</v>
      </c>
      <c r="E1331" t="s">
        <v>52</v>
      </c>
      <c r="F1331" t="s">
        <v>80</v>
      </c>
      <c r="G1331">
        <f>[1]!SNLData(227539,$B1331,$D1331,$E1331,$F1331,,"Options:Curr=USD,Mag=Standard,ConvMethod=R")</f>
        <v>139.28</v>
      </c>
    </row>
    <row r="1332" spans="1:7" x14ac:dyDescent="0.3">
      <c r="A1332" t="s">
        <v>12</v>
      </c>
      <c r="B1332" t="s">
        <v>24</v>
      </c>
      <c r="C1332" t="s">
        <v>35</v>
      </c>
      <c r="D1332">
        <v>357353</v>
      </c>
      <c r="E1332" t="s">
        <v>53</v>
      </c>
      <c r="F1332" t="s">
        <v>80</v>
      </c>
      <c r="G1332">
        <f>[1]!SNLData(227539,$B1332,$D1332,$E1332,$F1332,,"Options:Curr=USD,Mag=Standard,ConvMethod=R")</f>
        <v>143.91999999999999</v>
      </c>
    </row>
    <row r="1333" spans="1:7" x14ac:dyDescent="0.3">
      <c r="A1333" t="s">
        <v>12</v>
      </c>
      <c r="B1333" t="s">
        <v>24</v>
      </c>
      <c r="C1333" t="s">
        <v>35</v>
      </c>
      <c r="D1333">
        <v>357353</v>
      </c>
      <c r="E1333" t="s">
        <v>54</v>
      </c>
      <c r="F1333" t="s">
        <v>80</v>
      </c>
      <c r="G1333">
        <f>[1]!SNLData(227539,$B1333,$D1333,$E1333,$F1333,,"Options:Curr=USD,Mag=Standard,ConvMethod=R")</f>
        <v>131.75</v>
      </c>
    </row>
    <row r="1334" spans="1:7" x14ac:dyDescent="0.3">
      <c r="A1334" t="s">
        <v>12</v>
      </c>
      <c r="B1334" t="s">
        <v>24</v>
      </c>
      <c r="C1334" t="s">
        <v>35</v>
      </c>
      <c r="D1334">
        <v>357353</v>
      </c>
      <c r="E1334" t="s">
        <v>55</v>
      </c>
      <c r="F1334" t="s">
        <v>80</v>
      </c>
      <c r="G1334">
        <f>[1]!SNLData(227539,$B1334,$D1334,$E1334,$F1334,,"Options:Curr=USD,Mag=Standard,ConvMethod=R")</f>
        <v>83.01</v>
      </c>
    </row>
    <row r="1335" spans="1:7" x14ac:dyDescent="0.3">
      <c r="A1335" t="s">
        <v>12</v>
      </c>
      <c r="B1335" t="s">
        <v>24</v>
      </c>
      <c r="C1335" t="s">
        <v>35</v>
      </c>
      <c r="D1335">
        <v>357353</v>
      </c>
      <c r="E1335" t="s">
        <v>56</v>
      </c>
      <c r="F1335" t="s">
        <v>80</v>
      </c>
      <c r="G1335">
        <f>[1]!SNLData(227539,$B1335,$D1335,$E1335,$F1335,,"Options:Curr=USD,Mag=Standard,ConvMethod=R")</f>
        <v>102.1</v>
      </c>
    </row>
    <row r="1336" spans="1:7" x14ac:dyDescent="0.3">
      <c r="A1336" t="s">
        <v>12</v>
      </c>
      <c r="B1336" t="s">
        <v>24</v>
      </c>
      <c r="C1336" t="s">
        <v>35</v>
      </c>
      <c r="D1336">
        <v>357353</v>
      </c>
      <c r="E1336" t="s">
        <v>57</v>
      </c>
      <c r="F1336" t="s">
        <v>80</v>
      </c>
      <c r="G1336">
        <f>[1]!SNLData(227539,$B1336,$D1336,$E1336,$F1336,,"Options:Curr=USD,Mag=Standard,ConvMethod=R")</f>
        <v>123.06</v>
      </c>
    </row>
    <row r="1337" spans="1:7" x14ac:dyDescent="0.3">
      <c r="A1337" t="s">
        <v>12</v>
      </c>
      <c r="B1337" t="s">
        <v>24</v>
      </c>
      <c r="C1337" t="s">
        <v>35</v>
      </c>
      <c r="D1337">
        <v>357353</v>
      </c>
      <c r="E1337" t="s">
        <v>58</v>
      </c>
      <c r="F1337" t="s">
        <v>80</v>
      </c>
      <c r="G1337">
        <f>[1]!SNLData(227539,$B1337,$D1337,$E1337,$F1337,,"Options:Curr=USD,Mag=Standard,ConvMethod=R")</f>
        <v>124.41</v>
      </c>
    </row>
    <row r="1338" spans="1:7" x14ac:dyDescent="0.3">
      <c r="A1338" t="s">
        <v>12</v>
      </c>
      <c r="B1338" t="s">
        <v>24</v>
      </c>
      <c r="C1338" t="s">
        <v>35</v>
      </c>
      <c r="D1338">
        <v>357353</v>
      </c>
      <c r="E1338" t="s">
        <v>7</v>
      </c>
      <c r="F1338" t="s">
        <v>80</v>
      </c>
      <c r="G1338">
        <f>[1]!SNLData(227539,$B1338,$D1338,$E1338,$F1338,,"Options:Curr=USD,Mag=Standard,ConvMethod=R")</f>
        <v>117.97</v>
      </c>
    </row>
    <row r="1339" spans="1:7" x14ac:dyDescent="0.3">
      <c r="A1339" t="s">
        <v>12</v>
      </c>
      <c r="B1339" t="s">
        <v>24</v>
      </c>
      <c r="C1339" t="s">
        <v>35</v>
      </c>
      <c r="D1339">
        <v>357353</v>
      </c>
      <c r="E1339" t="s">
        <v>59</v>
      </c>
      <c r="F1339" t="s">
        <v>80</v>
      </c>
      <c r="G1339">
        <f>[1]!SNLData(227539,$B1339,$D1339,$E1339,$F1339,,"Options:Curr=USD,Mag=Standard,ConvMethod=R")</f>
        <v>72.849999999999994</v>
      </c>
    </row>
    <row r="1340" spans="1:7" x14ac:dyDescent="0.3">
      <c r="A1340" t="s">
        <v>12</v>
      </c>
      <c r="B1340" t="s">
        <v>24</v>
      </c>
      <c r="C1340" t="s">
        <v>35</v>
      </c>
      <c r="D1340">
        <v>357353</v>
      </c>
      <c r="E1340" t="s">
        <v>60</v>
      </c>
      <c r="F1340" t="s">
        <v>80</v>
      </c>
      <c r="G1340">
        <f>[1]!SNLData(227539,$B1340,$D1340,$E1340,$F1340,,"Options:Curr=USD,Mag=Standard,ConvMethod=R")</f>
        <v>96.91</v>
      </c>
    </row>
    <row r="1341" spans="1:7" x14ac:dyDescent="0.3">
      <c r="A1341" t="s">
        <v>12</v>
      </c>
      <c r="B1341" t="s">
        <v>24</v>
      </c>
      <c r="C1341" t="s">
        <v>35</v>
      </c>
      <c r="D1341">
        <v>357353</v>
      </c>
      <c r="E1341" t="s">
        <v>61</v>
      </c>
      <c r="F1341" t="s">
        <v>80</v>
      </c>
      <c r="G1341">
        <f>[1]!SNLData(227539,$B1341,$D1341,$E1341,$F1341,,"Options:Curr=USD,Mag=Standard,ConvMethod=R")</f>
        <v>108.13</v>
      </c>
    </row>
    <row r="1342" spans="1:7" x14ac:dyDescent="0.3">
      <c r="A1342" t="s">
        <v>12</v>
      </c>
      <c r="B1342" t="s">
        <v>24</v>
      </c>
      <c r="C1342" t="s">
        <v>35</v>
      </c>
      <c r="D1342">
        <v>357353</v>
      </c>
      <c r="E1342" t="s">
        <v>62</v>
      </c>
      <c r="F1342" t="s">
        <v>80</v>
      </c>
      <c r="G1342">
        <f>[1]!SNLData(227539,$B1342,$D1342,$E1342,$F1342,,"Options:Curr=USD,Mag=Standard,ConvMethod=R")</f>
        <v>133.29</v>
      </c>
    </row>
    <row r="1343" spans="1:7" x14ac:dyDescent="0.3">
      <c r="A1343" t="s">
        <v>12</v>
      </c>
      <c r="B1343" t="s">
        <v>24</v>
      </c>
      <c r="C1343" t="s">
        <v>35</v>
      </c>
      <c r="D1343">
        <v>357353</v>
      </c>
      <c r="E1343" t="s">
        <v>63</v>
      </c>
      <c r="F1343" t="s">
        <v>80</v>
      </c>
      <c r="G1343">
        <f>[1]!SNLData(227539,$B1343,$D1343,$E1343,$F1343,,"Options:Curr=USD,Mag=Standard,ConvMethod=R")</f>
        <v>106.96</v>
      </c>
    </row>
    <row r="1344" spans="1:7" x14ac:dyDescent="0.3">
      <c r="A1344" t="s">
        <v>12</v>
      </c>
      <c r="B1344" t="s">
        <v>24</v>
      </c>
      <c r="C1344" t="s">
        <v>35</v>
      </c>
      <c r="D1344">
        <v>357353</v>
      </c>
      <c r="E1344" t="s">
        <v>64</v>
      </c>
      <c r="F1344" t="s">
        <v>80</v>
      </c>
      <c r="G1344">
        <f>[1]!SNLData(227539,$B1344,$D1344,$E1344,$F1344,,"Options:Curr=USD,Mag=Standard,ConvMethod=R")</f>
        <v>95.11</v>
      </c>
    </row>
    <row r="1345" spans="1:7" x14ac:dyDescent="0.3">
      <c r="A1345" t="s">
        <v>12</v>
      </c>
      <c r="B1345" t="s">
        <v>24</v>
      </c>
      <c r="C1345" t="s">
        <v>35</v>
      </c>
      <c r="D1345">
        <v>357353</v>
      </c>
      <c r="E1345" t="s">
        <v>65</v>
      </c>
      <c r="F1345" t="s">
        <v>80</v>
      </c>
      <c r="G1345">
        <f>[1]!SNLData(227539,$B1345,$D1345,$E1345,$F1345,,"Options:Curr=USD,Mag=Standard,ConvMethod=R")</f>
        <v>120.6</v>
      </c>
    </row>
    <row r="1346" spans="1:7" x14ac:dyDescent="0.3">
      <c r="A1346" t="s">
        <v>12</v>
      </c>
      <c r="B1346" t="s">
        <v>24</v>
      </c>
      <c r="C1346" t="s">
        <v>35</v>
      </c>
      <c r="D1346">
        <v>357353</v>
      </c>
      <c r="E1346" t="s">
        <v>66</v>
      </c>
      <c r="F1346" t="s">
        <v>80</v>
      </c>
      <c r="G1346">
        <f>[1]!SNLData(227539,$B1346,$D1346,$E1346,$F1346,,"Options:Curr=USD,Mag=Standard,ConvMethod=R")</f>
        <v>55.28</v>
      </c>
    </row>
    <row r="1347" spans="1:7" x14ac:dyDescent="0.3">
      <c r="A1347" t="s">
        <v>12</v>
      </c>
      <c r="B1347" t="s">
        <v>24</v>
      </c>
      <c r="C1347" t="s">
        <v>35</v>
      </c>
      <c r="D1347">
        <v>357353</v>
      </c>
      <c r="E1347" t="s">
        <v>67</v>
      </c>
      <c r="F1347" t="s">
        <v>80</v>
      </c>
      <c r="G1347">
        <f>[1]!SNLData(227539,$B1347,$D1347,$E1347,$F1347,,"Options:Curr=USD,Mag=Standard,ConvMethod=R")</f>
        <v>58.09</v>
      </c>
    </row>
    <row r="1348" spans="1:7" x14ac:dyDescent="0.3">
      <c r="A1348" t="s">
        <v>12</v>
      </c>
      <c r="B1348" t="s">
        <v>24</v>
      </c>
      <c r="C1348" t="s">
        <v>35</v>
      </c>
      <c r="D1348">
        <v>357353</v>
      </c>
      <c r="E1348" t="s">
        <v>8</v>
      </c>
      <c r="F1348" t="s">
        <v>80</v>
      </c>
      <c r="G1348">
        <f>[1]!SNLData(227539,$B1348,$D1348,$E1348,$F1348,,"Options:Curr=USD,Mag=Standard,ConvMethod=R")</f>
        <v>108.52</v>
      </c>
    </row>
    <row r="1349" spans="1:7" x14ac:dyDescent="0.3">
      <c r="A1349" t="s">
        <v>12</v>
      </c>
      <c r="B1349" t="s">
        <v>24</v>
      </c>
      <c r="C1349" t="s">
        <v>35</v>
      </c>
      <c r="D1349">
        <v>357353</v>
      </c>
      <c r="E1349" t="s">
        <v>68</v>
      </c>
      <c r="F1349" t="s">
        <v>80</v>
      </c>
      <c r="G1349">
        <f>[1]!SNLData(227539,$B1349,$D1349,$E1349,$F1349,,"Options:Curr=USD,Mag=Standard,ConvMethod=R")</f>
        <v>-4.4800000000000004</v>
      </c>
    </row>
    <row r="1350" spans="1:7" x14ac:dyDescent="0.3">
      <c r="A1350" t="s">
        <v>12</v>
      </c>
      <c r="B1350" t="s">
        <v>24</v>
      </c>
      <c r="C1350" t="s">
        <v>35</v>
      </c>
      <c r="D1350">
        <v>357353</v>
      </c>
      <c r="E1350" t="s">
        <v>69</v>
      </c>
      <c r="F1350" t="s">
        <v>80</v>
      </c>
      <c r="G1350">
        <f>[1]!SNLData(227539,$B1350,$D1350,$E1350,$F1350,,"Options:Curr=USD,Mag=Standard,ConvMethod=R")</f>
        <v>-53.47</v>
      </c>
    </row>
    <row r="1351" spans="1:7" x14ac:dyDescent="0.3">
      <c r="A1351" t="s">
        <v>12</v>
      </c>
      <c r="B1351" t="s">
        <v>24</v>
      </c>
      <c r="C1351" t="s">
        <v>35</v>
      </c>
      <c r="D1351">
        <v>357353</v>
      </c>
      <c r="E1351" t="s">
        <v>70</v>
      </c>
      <c r="F1351" t="s">
        <v>80</v>
      </c>
      <c r="G1351">
        <f>[1]!SNLData(227539,$B1351,$D1351,$E1351,$F1351,,"Options:Curr=USD,Mag=Standard,ConvMethod=R")</f>
        <v>-89.61</v>
      </c>
    </row>
    <row r="1352" spans="1:7" x14ac:dyDescent="0.3">
      <c r="A1352" t="s">
        <v>12</v>
      </c>
      <c r="B1352" t="s">
        <v>24</v>
      </c>
      <c r="C1352" t="s">
        <v>35</v>
      </c>
      <c r="D1352">
        <v>357353</v>
      </c>
      <c r="E1352" t="s">
        <v>71</v>
      </c>
      <c r="F1352" t="s">
        <v>80</v>
      </c>
      <c r="G1352">
        <f>[1]!SNLData(227539,$B1352,$D1352,$E1352,$F1352,,"Options:Curr=USD,Mag=Standard,ConvMethod=R")</f>
        <v>-99.91</v>
      </c>
    </row>
    <row r="1353" spans="1:7" x14ac:dyDescent="0.3">
      <c r="A1353" t="s">
        <v>12</v>
      </c>
      <c r="B1353" t="s">
        <v>24</v>
      </c>
      <c r="C1353" t="s">
        <v>35</v>
      </c>
      <c r="D1353">
        <v>357353</v>
      </c>
      <c r="E1353" t="s">
        <v>72</v>
      </c>
      <c r="F1353" t="s">
        <v>80</v>
      </c>
      <c r="G1353">
        <f>[1]!SNLData(227539,$B1353,$D1353,$E1353,$F1353,,"Options:Curr=USD,Mag=Standard,ConvMethod=R")</f>
        <v>-7.34</v>
      </c>
    </row>
    <row r="1354" spans="1:7" x14ac:dyDescent="0.3">
      <c r="A1354" t="s">
        <v>12</v>
      </c>
      <c r="B1354" t="s">
        <v>24</v>
      </c>
      <c r="C1354" t="s">
        <v>35</v>
      </c>
      <c r="D1354">
        <v>357353</v>
      </c>
      <c r="E1354" t="s">
        <v>73</v>
      </c>
      <c r="F1354" t="s">
        <v>80</v>
      </c>
      <c r="G1354">
        <f>[1]!SNLData(227539,$B1354,$D1354,$E1354,$F1354,,"Options:Curr=USD,Mag=Standard,ConvMethod=R")</f>
        <v>51.13</v>
      </c>
    </row>
    <row r="1355" spans="1:7" x14ac:dyDescent="0.3">
      <c r="A1355" t="s">
        <v>12</v>
      </c>
      <c r="B1355" t="s">
        <v>24</v>
      </c>
      <c r="C1355" t="s">
        <v>35</v>
      </c>
      <c r="D1355">
        <v>357353</v>
      </c>
      <c r="E1355" t="s">
        <v>74</v>
      </c>
      <c r="F1355" t="s">
        <v>80</v>
      </c>
      <c r="G1355">
        <f>[1]!SNLData(227539,$B1355,$D1355,$E1355,$F1355,,"Options:Curr=USD,Mag=Standard,ConvMethod=R")</f>
        <v>43.83</v>
      </c>
    </row>
    <row r="1356" spans="1:7" x14ac:dyDescent="0.3">
      <c r="A1356" t="s">
        <v>12</v>
      </c>
      <c r="B1356" t="s">
        <v>24</v>
      </c>
      <c r="C1356" t="s">
        <v>35</v>
      </c>
      <c r="D1356">
        <v>357353</v>
      </c>
      <c r="E1356" t="s">
        <v>75</v>
      </c>
      <c r="F1356" t="s">
        <v>80</v>
      </c>
      <c r="G1356">
        <f>[1]!SNLData(227539,$B1356,$D1356,$E1356,$F1356,,"Options:Curr=USD,Mag=Standard,ConvMethod=R")</f>
        <v>10.59</v>
      </c>
    </row>
    <row r="1357" spans="1:7" x14ac:dyDescent="0.3">
      <c r="A1357" t="s">
        <v>12</v>
      </c>
      <c r="B1357" t="s">
        <v>24</v>
      </c>
      <c r="C1357" t="s">
        <v>35</v>
      </c>
      <c r="D1357">
        <v>357353</v>
      </c>
      <c r="E1357" t="s">
        <v>76</v>
      </c>
      <c r="F1357" t="s">
        <v>80</v>
      </c>
      <c r="G1357">
        <f>[1]!SNLData(227539,$B1357,$D1357,$E1357,$F1357,,"Options:Curr=USD,Mag=Standard,ConvMethod=R")</f>
        <v>1.36</v>
      </c>
    </row>
    <row r="1358" spans="1:7" x14ac:dyDescent="0.3">
      <c r="A1358" t="s">
        <v>12</v>
      </c>
      <c r="B1358" t="s">
        <v>24</v>
      </c>
      <c r="C1358" t="s">
        <v>35</v>
      </c>
      <c r="D1358">
        <v>357353</v>
      </c>
      <c r="E1358" t="s">
        <v>9</v>
      </c>
      <c r="F1358" t="s">
        <v>80</v>
      </c>
      <c r="G1358">
        <f>[1]!SNLData(227539,$B1358,$D1358,$E1358,$F1358,,"Options:Curr=USD,Mag=Standard,ConvMethod=R")</f>
        <v>26.65</v>
      </c>
    </row>
    <row r="1359" spans="1:7" x14ac:dyDescent="0.3">
      <c r="A1359" t="s">
        <v>12</v>
      </c>
      <c r="B1359" t="s">
        <v>24</v>
      </c>
      <c r="C1359" t="s">
        <v>35</v>
      </c>
      <c r="D1359">
        <v>357353</v>
      </c>
      <c r="E1359" t="s">
        <v>77</v>
      </c>
      <c r="F1359" t="s">
        <v>80</v>
      </c>
      <c r="G1359">
        <f>[1]!SNLData(227539,$B1359,$D1359,$E1359,$F1359,,"Options:Curr=USD,Mag=Standard,ConvMethod=R")</f>
        <v>16.71</v>
      </c>
    </row>
    <row r="1360" spans="1:7" x14ac:dyDescent="0.3">
      <c r="A1360" t="s">
        <v>12</v>
      </c>
      <c r="B1360" t="s">
        <v>24</v>
      </c>
      <c r="C1360" t="s">
        <v>35</v>
      </c>
      <c r="D1360">
        <v>357353</v>
      </c>
      <c r="E1360" t="s">
        <v>78</v>
      </c>
      <c r="F1360" t="s">
        <v>80</v>
      </c>
      <c r="G1360">
        <f>[1]!SNLData(227539,$B1360,$D1360,$E1360,$F1360,,"Options:Curr=USD,Mag=Standard,ConvMethod=R")</f>
        <v>-115.8</v>
      </c>
    </row>
    <row r="1361" spans="1:7" x14ac:dyDescent="0.3">
      <c r="A1361" t="s">
        <v>12</v>
      </c>
      <c r="B1361" t="s">
        <v>24</v>
      </c>
      <c r="C1361" t="s">
        <v>35</v>
      </c>
      <c r="D1361">
        <v>357353</v>
      </c>
      <c r="E1361" t="s">
        <v>10</v>
      </c>
      <c r="F1361" t="s">
        <v>80</v>
      </c>
      <c r="G1361">
        <f>[1]!SNLData(227539,$B1361,$D1361,$E1361,$F1361,,"Options:Curr=USD,Mag=Standard,ConvMethod=R")</f>
        <v>-47.87</v>
      </c>
    </row>
    <row r="1362" spans="1:7" x14ac:dyDescent="0.3">
      <c r="A1362" t="s">
        <v>12</v>
      </c>
      <c r="B1362" t="s">
        <v>24</v>
      </c>
      <c r="C1362" t="s">
        <v>36</v>
      </c>
      <c r="D1362">
        <v>357349</v>
      </c>
      <c r="E1362" t="s">
        <v>6</v>
      </c>
      <c r="F1362" t="s">
        <v>80</v>
      </c>
      <c r="G1362">
        <f>[1]!SNLData(227539,$B1362,$D1362,$E1362,$F1362,,"Options:Curr=USD,Mag=Standard,ConvMethod=R")</f>
        <v>282.08</v>
      </c>
    </row>
    <row r="1363" spans="1:7" x14ac:dyDescent="0.3">
      <c r="A1363" t="s">
        <v>12</v>
      </c>
      <c r="B1363" t="s">
        <v>24</v>
      </c>
      <c r="C1363" t="s">
        <v>36</v>
      </c>
      <c r="D1363">
        <v>357349</v>
      </c>
      <c r="E1363" t="s">
        <v>50</v>
      </c>
      <c r="F1363" t="s">
        <v>80</v>
      </c>
      <c r="G1363">
        <f>[1]!SNLData(227539,$B1363,$D1363,$E1363,$F1363,,"Options:Curr=USD,Mag=Standard,ConvMethod=R")</f>
        <v>308.08</v>
      </c>
    </row>
    <row r="1364" spans="1:7" x14ac:dyDescent="0.3">
      <c r="A1364" t="s">
        <v>12</v>
      </c>
      <c r="B1364" t="s">
        <v>24</v>
      </c>
      <c r="C1364" t="s">
        <v>36</v>
      </c>
      <c r="D1364">
        <v>357349</v>
      </c>
      <c r="E1364" t="s">
        <v>51</v>
      </c>
      <c r="F1364" t="s">
        <v>80</v>
      </c>
      <c r="G1364">
        <f>[1]!SNLData(227539,$B1364,$D1364,$E1364,$F1364,,"Options:Curr=USD,Mag=Standard,ConvMethod=R")</f>
        <v>332.5</v>
      </c>
    </row>
    <row r="1365" spans="1:7" x14ac:dyDescent="0.3">
      <c r="A1365" t="s">
        <v>12</v>
      </c>
      <c r="B1365" t="s">
        <v>24</v>
      </c>
      <c r="C1365" t="s">
        <v>36</v>
      </c>
      <c r="D1365">
        <v>357349</v>
      </c>
      <c r="E1365" t="s">
        <v>52</v>
      </c>
      <c r="F1365" t="s">
        <v>80</v>
      </c>
      <c r="G1365">
        <f>[1]!SNLData(227539,$B1365,$D1365,$E1365,$F1365,,"Options:Curr=USD,Mag=Standard,ConvMethod=R")</f>
        <v>352.62</v>
      </c>
    </row>
    <row r="1366" spans="1:7" x14ac:dyDescent="0.3">
      <c r="A1366" t="s">
        <v>12</v>
      </c>
      <c r="B1366" t="s">
        <v>24</v>
      </c>
      <c r="C1366" t="s">
        <v>36</v>
      </c>
      <c r="D1366">
        <v>357349</v>
      </c>
      <c r="E1366" t="s">
        <v>53</v>
      </c>
      <c r="F1366" t="s">
        <v>80</v>
      </c>
      <c r="G1366">
        <f>[1]!SNLData(227539,$B1366,$D1366,$E1366,$F1366,,"Options:Curr=USD,Mag=Standard,ConvMethod=R")</f>
        <v>385.37</v>
      </c>
    </row>
    <row r="1367" spans="1:7" x14ac:dyDescent="0.3">
      <c r="A1367" t="s">
        <v>12</v>
      </c>
      <c r="B1367" t="s">
        <v>24</v>
      </c>
      <c r="C1367" t="s">
        <v>36</v>
      </c>
      <c r="D1367">
        <v>357349</v>
      </c>
      <c r="E1367" t="s">
        <v>54</v>
      </c>
      <c r="F1367" t="s">
        <v>80</v>
      </c>
      <c r="G1367">
        <f>[1]!SNLData(227539,$B1367,$D1367,$E1367,$F1367,,"Options:Curr=USD,Mag=Standard,ConvMethod=R")</f>
        <v>428.76</v>
      </c>
    </row>
    <row r="1368" spans="1:7" x14ac:dyDescent="0.3">
      <c r="A1368" t="s">
        <v>12</v>
      </c>
      <c r="B1368" t="s">
        <v>24</v>
      </c>
      <c r="C1368" t="s">
        <v>36</v>
      </c>
      <c r="D1368">
        <v>357349</v>
      </c>
      <c r="E1368" t="s">
        <v>55</v>
      </c>
      <c r="F1368" t="s">
        <v>80</v>
      </c>
      <c r="G1368">
        <f>[1]!SNLData(227539,$B1368,$D1368,$E1368,$F1368,,"Options:Curr=USD,Mag=Standard,ConvMethod=R")</f>
        <v>395.24</v>
      </c>
    </row>
    <row r="1369" spans="1:7" x14ac:dyDescent="0.3">
      <c r="A1369" t="s">
        <v>12</v>
      </c>
      <c r="B1369" t="s">
        <v>24</v>
      </c>
      <c r="C1369" t="s">
        <v>36</v>
      </c>
      <c r="D1369">
        <v>357349</v>
      </c>
      <c r="E1369" t="s">
        <v>56</v>
      </c>
      <c r="F1369" t="s">
        <v>80</v>
      </c>
      <c r="G1369">
        <f>[1]!SNLData(227539,$B1369,$D1369,$E1369,$F1369,,"Options:Curr=USD,Mag=Standard,ConvMethod=R")</f>
        <v>403.96</v>
      </c>
    </row>
    <row r="1370" spans="1:7" x14ac:dyDescent="0.3">
      <c r="A1370" t="s">
        <v>12</v>
      </c>
      <c r="B1370" t="s">
        <v>24</v>
      </c>
      <c r="C1370" t="s">
        <v>36</v>
      </c>
      <c r="D1370">
        <v>357349</v>
      </c>
      <c r="E1370" t="s">
        <v>57</v>
      </c>
      <c r="F1370" t="s">
        <v>80</v>
      </c>
      <c r="G1370">
        <f>[1]!SNLData(227539,$B1370,$D1370,$E1370,$F1370,,"Options:Curr=USD,Mag=Standard,ConvMethod=R")</f>
        <v>369.62</v>
      </c>
    </row>
    <row r="1371" spans="1:7" x14ac:dyDescent="0.3">
      <c r="A1371" t="s">
        <v>12</v>
      </c>
      <c r="B1371" t="s">
        <v>24</v>
      </c>
      <c r="C1371" t="s">
        <v>36</v>
      </c>
      <c r="D1371">
        <v>357349</v>
      </c>
      <c r="E1371" t="s">
        <v>58</v>
      </c>
      <c r="F1371" t="s">
        <v>80</v>
      </c>
      <c r="G1371">
        <f>[1]!SNLData(227539,$B1371,$D1371,$E1371,$F1371,,"Options:Curr=USD,Mag=Standard,ConvMethod=R")</f>
        <v>398.93</v>
      </c>
    </row>
    <row r="1372" spans="1:7" x14ac:dyDescent="0.3">
      <c r="A1372" t="s">
        <v>12</v>
      </c>
      <c r="B1372" t="s">
        <v>24</v>
      </c>
      <c r="C1372" t="s">
        <v>36</v>
      </c>
      <c r="D1372">
        <v>357349</v>
      </c>
      <c r="E1372" t="s">
        <v>7</v>
      </c>
      <c r="F1372" t="s">
        <v>80</v>
      </c>
      <c r="G1372">
        <f>[1]!SNLData(227539,$B1372,$D1372,$E1372,$F1372,,"Options:Curr=USD,Mag=Standard,ConvMethod=R")</f>
        <v>454.3</v>
      </c>
    </row>
    <row r="1373" spans="1:7" x14ac:dyDescent="0.3">
      <c r="A1373" t="s">
        <v>12</v>
      </c>
      <c r="B1373" t="s">
        <v>24</v>
      </c>
      <c r="C1373" t="s">
        <v>36</v>
      </c>
      <c r="D1373">
        <v>357349</v>
      </c>
      <c r="E1373" t="s">
        <v>59</v>
      </c>
      <c r="F1373" t="s">
        <v>80</v>
      </c>
      <c r="G1373">
        <f>[1]!SNLData(227539,$B1373,$D1373,$E1373,$F1373,,"Options:Curr=USD,Mag=Standard,ConvMethod=R")</f>
        <v>379.09</v>
      </c>
    </row>
    <row r="1374" spans="1:7" x14ac:dyDescent="0.3">
      <c r="A1374" t="s">
        <v>12</v>
      </c>
      <c r="B1374" t="s">
        <v>24</v>
      </c>
      <c r="C1374" t="s">
        <v>36</v>
      </c>
      <c r="D1374">
        <v>357349</v>
      </c>
      <c r="E1374" t="s">
        <v>60</v>
      </c>
      <c r="F1374" t="s">
        <v>80</v>
      </c>
      <c r="G1374">
        <f>[1]!SNLData(227539,$B1374,$D1374,$E1374,$F1374,,"Options:Curr=USD,Mag=Standard,ConvMethod=R")</f>
        <v>390.95</v>
      </c>
    </row>
    <row r="1375" spans="1:7" x14ac:dyDescent="0.3">
      <c r="A1375" t="s">
        <v>12</v>
      </c>
      <c r="B1375" t="s">
        <v>24</v>
      </c>
      <c r="C1375" t="s">
        <v>36</v>
      </c>
      <c r="D1375">
        <v>357349</v>
      </c>
      <c r="E1375" t="s">
        <v>61</v>
      </c>
      <c r="F1375" t="s">
        <v>80</v>
      </c>
      <c r="G1375">
        <f>[1]!SNLData(227539,$B1375,$D1375,$E1375,$F1375,,"Options:Curr=USD,Mag=Standard,ConvMethod=R")</f>
        <v>443.88</v>
      </c>
    </row>
    <row r="1376" spans="1:7" x14ac:dyDescent="0.3">
      <c r="A1376" t="s">
        <v>12</v>
      </c>
      <c r="B1376" t="s">
        <v>24</v>
      </c>
      <c r="C1376" t="s">
        <v>36</v>
      </c>
      <c r="D1376">
        <v>357349</v>
      </c>
      <c r="E1376" t="s">
        <v>62</v>
      </c>
      <c r="F1376" t="s">
        <v>80</v>
      </c>
      <c r="G1376">
        <f>[1]!SNLData(227539,$B1376,$D1376,$E1376,$F1376,,"Options:Curr=USD,Mag=Standard,ConvMethod=R")</f>
        <v>533.53</v>
      </c>
    </row>
    <row r="1377" spans="1:7" x14ac:dyDescent="0.3">
      <c r="A1377" t="s">
        <v>12</v>
      </c>
      <c r="B1377" t="s">
        <v>24</v>
      </c>
      <c r="C1377" t="s">
        <v>36</v>
      </c>
      <c r="D1377">
        <v>357349</v>
      </c>
      <c r="E1377" t="s">
        <v>63</v>
      </c>
      <c r="F1377" t="s">
        <v>80</v>
      </c>
      <c r="G1377">
        <f>[1]!SNLData(227539,$B1377,$D1377,$E1377,$F1377,,"Options:Curr=USD,Mag=Standard,ConvMethod=R")</f>
        <v>570.98</v>
      </c>
    </row>
    <row r="1378" spans="1:7" x14ac:dyDescent="0.3">
      <c r="A1378" t="s">
        <v>12</v>
      </c>
      <c r="B1378" t="s">
        <v>24</v>
      </c>
      <c r="C1378" t="s">
        <v>36</v>
      </c>
      <c r="D1378">
        <v>357349</v>
      </c>
      <c r="E1378" t="s">
        <v>64</v>
      </c>
      <c r="F1378" t="s">
        <v>80</v>
      </c>
      <c r="G1378">
        <f>[1]!SNLData(227539,$B1378,$D1378,$E1378,$F1378,,"Options:Curr=USD,Mag=Standard,ConvMethod=R")</f>
        <v>619.22</v>
      </c>
    </row>
    <row r="1379" spans="1:7" x14ac:dyDescent="0.3">
      <c r="A1379" t="s">
        <v>12</v>
      </c>
      <c r="B1379" t="s">
        <v>24</v>
      </c>
      <c r="C1379" t="s">
        <v>36</v>
      </c>
      <c r="D1379">
        <v>357349</v>
      </c>
      <c r="E1379" t="s">
        <v>65</v>
      </c>
      <c r="F1379" t="s">
        <v>80</v>
      </c>
      <c r="G1379">
        <f>[1]!SNLData(227539,$B1379,$D1379,$E1379,$F1379,,"Options:Curr=USD,Mag=Standard,ConvMethod=R")</f>
        <v>680.62</v>
      </c>
    </row>
    <row r="1380" spans="1:7" x14ac:dyDescent="0.3">
      <c r="A1380" t="s">
        <v>12</v>
      </c>
      <c r="B1380" t="s">
        <v>24</v>
      </c>
      <c r="C1380" t="s">
        <v>36</v>
      </c>
      <c r="D1380">
        <v>357349</v>
      </c>
      <c r="E1380" t="s">
        <v>66</v>
      </c>
      <c r="F1380" t="s">
        <v>80</v>
      </c>
      <c r="G1380">
        <f>[1]!SNLData(227539,$B1380,$D1380,$E1380,$F1380,,"Options:Curr=USD,Mag=Standard,ConvMethod=R")</f>
        <v>749.12</v>
      </c>
    </row>
    <row r="1381" spans="1:7" x14ac:dyDescent="0.3">
      <c r="A1381" t="s">
        <v>12</v>
      </c>
      <c r="B1381" t="s">
        <v>24</v>
      </c>
      <c r="C1381" t="s">
        <v>36</v>
      </c>
      <c r="D1381">
        <v>357349</v>
      </c>
      <c r="E1381" t="s">
        <v>67</v>
      </c>
      <c r="F1381" t="s">
        <v>80</v>
      </c>
      <c r="G1381">
        <f>[1]!SNLData(227539,$B1381,$D1381,$E1381,$F1381,,"Options:Curr=USD,Mag=Standard,ConvMethod=R")</f>
        <v>548.15</v>
      </c>
    </row>
    <row r="1382" spans="1:7" x14ac:dyDescent="0.3">
      <c r="A1382" t="s">
        <v>12</v>
      </c>
      <c r="B1382" t="s">
        <v>24</v>
      </c>
      <c r="C1382" t="s">
        <v>36</v>
      </c>
      <c r="D1382">
        <v>357349</v>
      </c>
      <c r="E1382" t="s">
        <v>8</v>
      </c>
      <c r="F1382" t="s">
        <v>80</v>
      </c>
      <c r="G1382">
        <f>[1]!SNLData(227539,$B1382,$D1382,$E1382,$F1382,,"Options:Curr=USD,Mag=Standard,ConvMethod=R")</f>
        <v>735.44</v>
      </c>
    </row>
    <row r="1383" spans="1:7" x14ac:dyDescent="0.3">
      <c r="A1383" t="s">
        <v>12</v>
      </c>
      <c r="B1383" t="s">
        <v>24</v>
      </c>
      <c r="C1383" t="s">
        <v>36</v>
      </c>
      <c r="D1383">
        <v>357349</v>
      </c>
      <c r="E1383" t="s">
        <v>68</v>
      </c>
      <c r="F1383" t="s">
        <v>80</v>
      </c>
      <c r="G1383">
        <f>[1]!SNLData(227539,$B1383,$D1383,$E1383,$F1383,,"Options:Curr=USD,Mag=Standard,ConvMethod=R")</f>
        <v>789.91</v>
      </c>
    </row>
    <row r="1384" spans="1:7" x14ac:dyDescent="0.3">
      <c r="A1384" t="s">
        <v>12</v>
      </c>
      <c r="B1384" t="s">
        <v>24</v>
      </c>
      <c r="C1384" t="s">
        <v>36</v>
      </c>
      <c r="D1384">
        <v>357349</v>
      </c>
      <c r="E1384" t="s">
        <v>69</v>
      </c>
      <c r="F1384" t="s">
        <v>80</v>
      </c>
      <c r="G1384">
        <f>[1]!SNLData(227539,$B1384,$D1384,$E1384,$F1384,,"Options:Curr=USD,Mag=Standard,ConvMethod=R")</f>
        <v>776.47</v>
      </c>
    </row>
    <row r="1385" spans="1:7" x14ac:dyDescent="0.3">
      <c r="A1385" t="s">
        <v>12</v>
      </c>
      <c r="B1385" t="s">
        <v>24</v>
      </c>
      <c r="C1385" t="s">
        <v>36</v>
      </c>
      <c r="D1385">
        <v>357349</v>
      </c>
      <c r="E1385" t="s">
        <v>70</v>
      </c>
      <c r="F1385" t="s">
        <v>80</v>
      </c>
      <c r="G1385">
        <f>[1]!SNLData(227539,$B1385,$D1385,$E1385,$F1385,,"Options:Curr=USD,Mag=Standard,ConvMethod=R")</f>
        <v>694.72</v>
      </c>
    </row>
    <row r="1386" spans="1:7" x14ac:dyDescent="0.3">
      <c r="A1386" t="s">
        <v>12</v>
      </c>
      <c r="B1386" t="s">
        <v>24</v>
      </c>
      <c r="C1386" t="s">
        <v>36</v>
      </c>
      <c r="D1386">
        <v>357349</v>
      </c>
      <c r="E1386" t="s">
        <v>71</v>
      </c>
      <c r="F1386" t="s">
        <v>80</v>
      </c>
      <c r="G1386">
        <f>[1]!SNLData(227539,$B1386,$D1386,$E1386,$F1386,,"Options:Curr=USD,Mag=Standard,ConvMethod=R")</f>
        <v>699.83</v>
      </c>
    </row>
    <row r="1387" spans="1:7" x14ac:dyDescent="0.3">
      <c r="A1387" t="s">
        <v>12</v>
      </c>
      <c r="B1387" t="s">
        <v>24</v>
      </c>
      <c r="C1387" t="s">
        <v>36</v>
      </c>
      <c r="D1387">
        <v>357349</v>
      </c>
      <c r="E1387" t="s">
        <v>72</v>
      </c>
      <c r="F1387" t="s">
        <v>80</v>
      </c>
      <c r="G1387">
        <f>[1]!SNLData(227539,$B1387,$D1387,$E1387,$F1387,,"Options:Curr=USD,Mag=Standard,ConvMethod=R")</f>
        <v>622.11</v>
      </c>
    </row>
    <row r="1388" spans="1:7" x14ac:dyDescent="0.3">
      <c r="A1388" t="s">
        <v>12</v>
      </c>
      <c r="B1388" t="s">
        <v>24</v>
      </c>
      <c r="C1388" t="s">
        <v>36</v>
      </c>
      <c r="D1388">
        <v>357349</v>
      </c>
      <c r="E1388" t="s">
        <v>73</v>
      </c>
      <c r="F1388" t="s">
        <v>80</v>
      </c>
      <c r="G1388">
        <f>[1]!SNLData(227539,$B1388,$D1388,$E1388,$F1388,,"Options:Curr=USD,Mag=Standard,ConvMethod=R")</f>
        <v>635.55999999999995</v>
      </c>
    </row>
    <row r="1389" spans="1:7" x14ac:dyDescent="0.3">
      <c r="A1389" t="s">
        <v>12</v>
      </c>
      <c r="B1389" t="s">
        <v>24</v>
      </c>
      <c r="C1389" t="s">
        <v>36</v>
      </c>
      <c r="D1389">
        <v>357349</v>
      </c>
      <c r="E1389" t="s">
        <v>74</v>
      </c>
      <c r="F1389" t="s">
        <v>80</v>
      </c>
      <c r="G1389">
        <f>[1]!SNLData(227539,$B1389,$D1389,$E1389,$F1389,,"Options:Curr=USD,Mag=Standard,ConvMethod=R")</f>
        <v>688.61</v>
      </c>
    </row>
    <row r="1390" spans="1:7" x14ac:dyDescent="0.3">
      <c r="A1390" t="s">
        <v>12</v>
      </c>
      <c r="B1390" t="s">
        <v>24</v>
      </c>
      <c r="C1390" t="s">
        <v>36</v>
      </c>
      <c r="D1390">
        <v>357349</v>
      </c>
      <c r="E1390" t="s">
        <v>75</v>
      </c>
      <c r="F1390" t="s">
        <v>80</v>
      </c>
      <c r="G1390">
        <f>[1]!SNLData(227539,$B1390,$D1390,$E1390,$F1390,,"Options:Curr=USD,Mag=Standard,ConvMethod=R")</f>
        <v>735.82</v>
      </c>
    </row>
    <row r="1391" spans="1:7" x14ac:dyDescent="0.3">
      <c r="A1391" t="s">
        <v>12</v>
      </c>
      <c r="B1391" t="s">
        <v>24</v>
      </c>
      <c r="C1391" t="s">
        <v>36</v>
      </c>
      <c r="D1391">
        <v>357349</v>
      </c>
      <c r="E1391" t="s">
        <v>76</v>
      </c>
      <c r="F1391" t="s">
        <v>80</v>
      </c>
      <c r="G1391">
        <f>[1]!SNLData(227539,$B1391,$D1391,$E1391,$F1391,,"Options:Curr=USD,Mag=Standard,ConvMethod=R")</f>
        <v>695.17</v>
      </c>
    </row>
    <row r="1392" spans="1:7" x14ac:dyDescent="0.3">
      <c r="A1392" t="s">
        <v>12</v>
      </c>
      <c r="B1392" t="s">
        <v>24</v>
      </c>
      <c r="C1392" t="s">
        <v>36</v>
      </c>
      <c r="D1392">
        <v>357349</v>
      </c>
      <c r="E1392" t="s">
        <v>9</v>
      </c>
      <c r="F1392" t="s">
        <v>80</v>
      </c>
      <c r="G1392">
        <f>[1]!SNLData(227539,$B1392,$D1392,$E1392,$F1392,,"Options:Curr=USD,Mag=Standard,ConvMethod=R")</f>
        <v>630.42999999999995</v>
      </c>
    </row>
    <row r="1393" spans="1:7" x14ac:dyDescent="0.3">
      <c r="A1393" t="s">
        <v>12</v>
      </c>
      <c r="B1393" t="s">
        <v>24</v>
      </c>
      <c r="C1393" t="s">
        <v>36</v>
      </c>
      <c r="D1393">
        <v>357349</v>
      </c>
      <c r="E1393" t="s">
        <v>77</v>
      </c>
      <c r="F1393" t="s">
        <v>80</v>
      </c>
      <c r="G1393">
        <f>[1]!SNLData(227539,$B1393,$D1393,$E1393,$F1393,,"Options:Curr=USD,Mag=Standard,ConvMethod=R")</f>
        <v>749.48</v>
      </c>
    </row>
    <row r="1394" spans="1:7" x14ac:dyDescent="0.3">
      <c r="A1394" t="s">
        <v>12</v>
      </c>
      <c r="B1394" t="s">
        <v>24</v>
      </c>
      <c r="C1394" t="s">
        <v>36</v>
      </c>
      <c r="D1394">
        <v>357349</v>
      </c>
      <c r="E1394" t="s">
        <v>78</v>
      </c>
      <c r="F1394" t="s">
        <v>80</v>
      </c>
      <c r="G1394">
        <f>[1]!SNLData(227539,$B1394,$D1394,$E1394,$F1394,,"Options:Curr=USD,Mag=Standard,ConvMethod=R")</f>
        <v>753.03</v>
      </c>
    </row>
    <row r="1395" spans="1:7" x14ac:dyDescent="0.3">
      <c r="A1395" t="s">
        <v>12</v>
      </c>
      <c r="B1395" t="s">
        <v>24</v>
      </c>
      <c r="C1395" t="s">
        <v>36</v>
      </c>
      <c r="D1395">
        <v>357349</v>
      </c>
      <c r="E1395" t="s">
        <v>10</v>
      </c>
      <c r="F1395" t="s">
        <v>80</v>
      </c>
      <c r="G1395">
        <f>[1]!SNLData(227539,$B1395,$D1395,$E1395,$F1395,,"Options:Curr=USD,Mag=Standard,ConvMethod=R")</f>
        <v>713.95</v>
      </c>
    </row>
    <row r="1396" spans="1:7" x14ac:dyDescent="0.3">
      <c r="A1396" t="s">
        <v>12</v>
      </c>
      <c r="B1396" t="s">
        <v>24</v>
      </c>
      <c r="C1396" t="s">
        <v>37</v>
      </c>
      <c r="D1396">
        <v>357348</v>
      </c>
      <c r="E1396" t="s">
        <v>6</v>
      </c>
      <c r="F1396" t="s">
        <v>80</v>
      </c>
      <c r="G1396">
        <f>[1]!SNLData(227539,$B1396,$D1396,$E1396,$F1396,,"Options:Curr=USD,Mag=Standard,ConvMethod=R")</f>
        <v>212.44</v>
      </c>
    </row>
    <row r="1397" spans="1:7" x14ac:dyDescent="0.3">
      <c r="A1397" t="s">
        <v>12</v>
      </c>
      <c r="B1397" t="s">
        <v>24</v>
      </c>
      <c r="C1397" t="s">
        <v>37</v>
      </c>
      <c r="D1397">
        <v>357348</v>
      </c>
      <c r="E1397" t="s">
        <v>50</v>
      </c>
      <c r="F1397" t="s">
        <v>80</v>
      </c>
      <c r="G1397">
        <f>[1]!SNLData(227539,$B1397,$D1397,$E1397,$F1397,,"Options:Curr=USD,Mag=Standard,ConvMethod=R")</f>
        <v>211.92</v>
      </c>
    </row>
    <row r="1398" spans="1:7" x14ac:dyDescent="0.3">
      <c r="A1398" t="s">
        <v>12</v>
      </c>
      <c r="B1398" t="s">
        <v>24</v>
      </c>
      <c r="C1398" t="s">
        <v>37</v>
      </c>
      <c r="D1398">
        <v>357348</v>
      </c>
      <c r="E1398" t="s">
        <v>51</v>
      </c>
      <c r="F1398" t="s">
        <v>80</v>
      </c>
      <c r="G1398">
        <f>[1]!SNLData(227539,$B1398,$D1398,$E1398,$F1398,,"Options:Curr=USD,Mag=Standard,ConvMethod=R")</f>
        <v>207.75</v>
      </c>
    </row>
    <row r="1399" spans="1:7" x14ac:dyDescent="0.3">
      <c r="A1399" t="s">
        <v>12</v>
      </c>
      <c r="B1399" t="s">
        <v>24</v>
      </c>
      <c r="C1399" t="s">
        <v>37</v>
      </c>
      <c r="D1399">
        <v>357348</v>
      </c>
      <c r="E1399" t="s">
        <v>52</v>
      </c>
      <c r="F1399" t="s">
        <v>80</v>
      </c>
      <c r="G1399">
        <f>[1]!SNLData(227539,$B1399,$D1399,$E1399,$F1399,,"Options:Curr=USD,Mag=Standard,ConvMethod=R")</f>
        <v>213.34</v>
      </c>
    </row>
    <row r="1400" spans="1:7" x14ac:dyDescent="0.3">
      <c r="A1400" t="s">
        <v>12</v>
      </c>
      <c r="B1400" t="s">
        <v>24</v>
      </c>
      <c r="C1400" t="s">
        <v>37</v>
      </c>
      <c r="D1400">
        <v>357348</v>
      </c>
      <c r="E1400" t="s">
        <v>53</v>
      </c>
      <c r="F1400" t="s">
        <v>80</v>
      </c>
      <c r="G1400">
        <f>[1]!SNLData(227539,$B1400,$D1400,$E1400,$F1400,,"Options:Curr=USD,Mag=Standard,ConvMethod=R")</f>
        <v>241.45</v>
      </c>
    </row>
    <row r="1401" spans="1:7" x14ac:dyDescent="0.3">
      <c r="A1401" t="s">
        <v>12</v>
      </c>
      <c r="B1401" t="s">
        <v>24</v>
      </c>
      <c r="C1401" t="s">
        <v>37</v>
      </c>
      <c r="D1401">
        <v>357348</v>
      </c>
      <c r="E1401" t="s">
        <v>54</v>
      </c>
      <c r="F1401" t="s">
        <v>80</v>
      </c>
      <c r="G1401">
        <f>[1]!SNLData(227539,$B1401,$D1401,$E1401,$F1401,,"Options:Curr=USD,Mag=Standard,ConvMethod=R")</f>
        <v>297.01</v>
      </c>
    </row>
    <row r="1402" spans="1:7" x14ac:dyDescent="0.3">
      <c r="A1402" t="s">
        <v>12</v>
      </c>
      <c r="B1402" t="s">
        <v>24</v>
      </c>
      <c r="C1402" t="s">
        <v>37</v>
      </c>
      <c r="D1402">
        <v>357348</v>
      </c>
      <c r="E1402" t="s">
        <v>55</v>
      </c>
      <c r="F1402" t="s">
        <v>80</v>
      </c>
      <c r="G1402">
        <f>[1]!SNLData(227539,$B1402,$D1402,$E1402,$F1402,,"Options:Curr=USD,Mag=Standard,ConvMethod=R")</f>
        <v>312.23</v>
      </c>
    </row>
    <row r="1403" spans="1:7" x14ac:dyDescent="0.3">
      <c r="A1403" t="s">
        <v>12</v>
      </c>
      <c r="B1403" t="s">
        <v>24</v>
      </c>
      <c r="C1403" t="s">
        <v>37</v>
      </c>
      <c r="D1403">
        <v>357348</v>
      </c>
      <c r="E1403" t="s">
        <v>56</v>
      </c>
      <c r="F1403" t="s">
        <v>80</v>
      </c>
      <c r="G1403">
        <f>[1]!SNLData(227539,$B1403,$D1403,$E1403,$F1403,,"Options:Curr=USD,Mag=Standard,ConvMethod=R")</f>
        <v>301.86</v>
      </c>
    </row>
    <row r="1404" spans="1:7" x14ac:dyDescent="0.3">
      <c r="A1404" t="s">
        <v>12</v>
      </c>
      <c r="B1404" t="s">
        <v>24</v>
      </c>
      <c r="C1404" t="s">
        <v>37</v>
      </c>
      <c r="D1404">
        <v>357348</v>
      </c>
      <c r="E1404" t="s">
        <v>57</v>
      </c>
      <c r="F1404" t="s">
        <v>80</v>
      </c>
      <c r="G1404">
        <f>[1]!SNLData(227539,$B1404,$D1404,$E1404,$F1404,,"Options:Curr=USD,Mag=Standard,ConvMethod=R")</f>
        <v>246.56</v>
      </c>
    </row>
    <row r="1405" spans="1:7" x14ac:dyDescent="0.3">
      <c r="A1405" t="s">
        <v>12</v>
      </c>
      <c r="B1405" t="s">
        <v>24</v>
      </c>
      <c r="C1405" t="s">
        <v>37</v>
      </c>
      <c r="D1405">
        <v>357348</v>
      </c>
      <c r="E1405" t="s">
        <v>58</v>
      </c>
      <c r="F1405" t="s">
        <v>80</v>
      </c>
      <c r="G1405">
        <f>[1]!SNLData(227539,$B1405,$D1405,$E1405,$F1405,,"Options:Curr=USD,Mag=Standard,ConvMethod=R")</f>
        <v>274.51</v>
      </c>
    </row>
    <row r="1406" spans="1:7" x14ac:dyDescent="0.3">
      <c r="A1406" t="s">
        <v>12</v>
      </c>
      <c r="B1406" t="s">
        <v>24</v>
      </c>
      <c r="C1406" t="s">
        <v>37</v>
      </c>
      <c r="D1406">
        <v>357348</v>
      </c>
      <c r="E1406" t="s">
        <v>7</v>
      </c>
      <c r="F1406" t="s">
        <v>80</v>
      </c>
      <c r="G1406">
        <f>[1]!SNLData(227539,$B1406,$D1406,$E1406,$F1406,,"Options:Curr=USD,Mag=Standard,ConvMethod=R")</f>
        <v>336.33</v>
      </c>
    </row>
    <row r="1407" spans="1:7" x14ac:dyDescent="0.3">
      <c r="A1407" t="s">
        <v>12</v>
      </c>
      <c r="B1407" t="s">
        <v>24</v>
      </c>
      <c r="C1407" t="s">
        <v>37</v>
      </c>
      <c r="D1407">
        <v>357348</v>
      </c>
      <c r="E1407" t="s">
        <v>59</v>
      </c>
      <c r="F1407" t="s">
        <v>80</v>
      </c>
      <c r="G1407">
        <f>[1]!SNLData(227539,$B1407,$D1407,$E1407,$F1407,,"Options:Curr=USD,Mag=Standard,ConvMethod=R")</f>
        <v>306.24</v>
      </c>
    </row>
    <row r="1408" spans="1:7" x14ac:dyDescent="0.3">
      <c r="A1408" t="s">
        <v>12</v>
      </c>
      <c r="B1408" t="s">
        <v>24</v>
      </c>
      <c r="C1408" t="s">
        <v>37</v>
      </c>
      <c r="D1408">
        <v>357348</v>
      </c>
      <c r="E1408" t="s">
        <v>60</v>
      </c>
      <c r="F1408" t="s">
        <v>80</v>
      </c>
      <c r="G1408">
        <f>[1]!SNLData(227539,$B1408,$D1408,$E1408,$F1408,,"Options:Curr=USD,Mag=Standard,ConvMethod=R")</f>
        <v>294.04000000000002</v>
      </c>
    </row>
    <row r="1409" spans="1:7" x14ac:dyDescent="0.3">
      <c r="A1409" t="s">
        <v>12</v>
      </c>
      <c r="B1409" t="s">
        <v>24</v>
      </c>
      <c r="C1409" t="s">
        <v>37</v>
      </c>
      <c r="D1409">
        <v>357348</v>
      </c>
      <c r="E1409" t="s">
        <v>61</v>
      </c>
      <c r="F1409" t="s">
        <v>80</v>
      </c>
      <c r="G1409">
        <f>[1]!SNLData(227539,$B1409,$D1409,$E1409,$F1409,,"Options:Curr=USD,Mag=Standard,ConvMethod=R")</f>
        <v>335.75</v>
      </c>
    </row>
    <row r="1410" spans="1:7" x14ac:dyDescent="0.3">
      <c r="A1410" t="s">
        <v>12</v>
      </c>
      <c r="B1410" t="s">
        <v>24</v>
      </c>
      <c r="C1410" t="s">
        <v>37</v>
      </c>
      <c r="D1410">
        <v>357348</v>
      </c>
      <c r="E1410" t="s">
        <v>62</v>
      </c>
      <c r="F1410" t="s">
        <v>80</v>
      </c>
      <c r="G1410">
        <f>[1]!SNLData(227539,$B1410,$D1410,$E1410,$F1410,,"Options:Curr=USD,Mag=Standard,ConvMethod=R")</f>
        <v>400.24</v>
      </c>
    </row>
    <row r="1411" spans="1:7" x14ac:dyDescent="0.3">
      <c r="A1411" t="s">
        <v>12</v>
      </c>
      <c r="B1411" t="s">
        <v>24</v>
      </c>
      <c r="C1411" t="s">
        <v>37</v>
      </c>
      <c r="D1411">
        <v>357348</v>
      </c>
      <c r="E1411" t="s">
        <v>63</v>
      </c>
      <c r="F1411" t="s">
        <v>80</v>
      </c>
      <c r="G1411">
        <f>[1]!SNLData(227539,$B1411,$D1411,$E1411,$F1411,,"Options:Curr=USD,Mag=Standard,ConvMethod=R")</f>
        <v>464.02</v>
      </c>
    </row>
    <row r="1412" spans="1:7" x14ac:dyDescent="0.3">
      <c r="A1412" t="s">
        <v>12</v>
      </c>
      <c r="B1412" t="s">
        <v>24</v>
      </c>
      <c r="C1412" t="s">
        <v>37</v>
      </c>
      <c r="D1412">
        <v>357348</v>
      </c>
      <c r="E1412" t="s">
        <v>64</v>
      </c>
      <c r="F1412" t="s">
        <v>80</v>
      </c>
      <c r="G1412">
        <f>[1]!SNLData(227539,$B1412,$D1412,$E1412,$F1412,,"Options:Curr=USD,Mag=Standard,ConvMethod=R")</f>
        <v>524.11</v>
      </c>
    </row>
    <row r="1413" spans="1:7" x14ac:dyDescent="0.3">
      <c r="A1413" t="s">
        <v>12</v>
      </c>
      <c r="B1413" t="s">
        <v>24</v>
      </c>
      <c r="C1413" t="s">
        <v>37</v>
      </c>
      <c r="D1413">
        <v>357348</v>
      </c>
      <c r="E1413" t="s">
        <v>65</v>
      </c>
      <c r="F1413" t="s">
        <v>80</v>
      </c>
      <c r="G1413">
        <f>[1]!SNLData(227539,$B1413,$D1413,$E1413,$F1413,,"Options:Curr=USD,Mag=Standard,ConvMethod=R")</f>
        <v>560.02</v>
      </c>
    </row>
    <row r="1414" spans="1:7" x14ac:dyDescent="0.3">
      <c r="A1414" t="s">
        <v>12</v>
      </c>
      <c r="B1414" t="s">
        <v>24</v>
      </c>
      <c r="C1414" t="s">
        <v>37</v>
      </c>
      <c r="D1414">
        <v>357348</v>
      </c>
      <c r="E1414" t="s">
        <v>66</v>
      </c>
      <c r="F1414" t="s">
        <v>80</v>
      </c>
      <c r="G1414">
        <f>[1]!SNLData(227539,$B1414,$D1414,$E1414,$F1414,,"Options:Curr=USD,Mag=Standard,ConvMethod=R")</f>
        <v>693.84</v>
      </c>
    </row>
    <row r="1415" spans="1:7" x14ac:dyDescent="0.3">
      <c r="A1415" t="s">
        <v>12</v>
      </c>
      <c r="B1415" t="s">
        <v>24</v>
      </c>
      <c r="C1415" t="s">
        <v>37</v>
      </c>
      <c r="D1415">
        <v>357348</v>
      </c>
      <c r="E1415" t="s">
        <v>67</v>
      </c>
      <c r="F1415" t="s">
        <v>80</v>
      </c>
      <c r="G1415">
        <f>[1]!SNLData(227539,$B1415,$D1415,$E1415,$F1415,,"Options:Curr=USD,Mag=Standard,ConvMethod=R")</f>
        <v>490.05</v>
      </c>
    </row>
    <row r="1416" spans="1:7" x14ac:dyDescent="0.3">
      <c r="A1416" t="s">
        <v>12</v>
      </c>
      <c r="B1416" t="s">
        <v>24</v>
      </c>
      <c r="C1416" t="s">
        <v>37</v>
      </c>
      <c r="D1416">
        <v>357348</v>
      </c>
      <c r="E1416" t="s">
        <v>8</v>
      </c>
      <c r="F1416" t="s">
        <v>80</v>
      </c>
      <c r="G1416">
        <f>[1]!SNLData(227539,$B1416,$D1416,$E1416,$F1416,,"Options:Curr=USD,Mag=Standard,ConvMethod=R")</f>
        <v>626.91</v>
      </c>
    </row>
    <row r="1417" spans="1:7" x14ac:dyDescent="0.3">
      <c r="A1417" t="s">
        <v>12</v>
      </c>
      <c r="B1417" t="s">
        <v>24</v>
      </c>
      <c r="C1417" t="s">
        <v>37</v>
      </c>
      <c r="D1417">
        <v>357348</v>
      </c>
      <c r="E1417" t="s">
        <v>68</v>
      </c>
      <c r="F1417" t="s">
        <v>80</v>
      </c>
      <c r="G1417">
        <f>[1]!SNLData(227539,$B1417,$D1417,$E1417,$F1417,,"Options:Curr=USD,Mag=Standard,ConvMethod=R")</f>
        <v>794.39</v>
      </c>
    </row>
    <row r="1418" spans="1:7" x14ac:dyDescent="0.3">
      <c r="A1418" t="s">
        <v>12</v>
      </c>
      <c r="B1418" t="s">
        <v>24</v>
      </c>
      <c r="C1418" t="s">
        <v>37</v>
      </c>
      <c r="D1418">
        <v>357348</v>
      </c>
      <c r="E1418" t="s">
        <v>69</v>
      </c>
      <c r="F1418" t="s">
        <v>80</v>
      </c>
      <c r="G1418">
        <f>[1]!SNLData(227539,$B1418,$D1418,$E1418,$F1418,,"Options:Curr=USD,Mag=Standard,ConvMethod=R")</f>
        <v>829.94</v>
      </c>
    </row>
    <row r="1419" spans="1:7" x14ac:dyDescent="0.3">
      <c r="A1419" t="s">
        <v>12</v>
      </c>
      <c r="B1419" t="s">
        <v>24</v>
      </c>
      <c r="C1419" t="s">
        <v>37</v>
      </c>
      <c r="D1419">
        <v>357348</v>
      </c>
      <c r="E1419" t="s">
        <v>70</v>
      </c>
      <c r="F1419" t="s">
        <v>80</v>
      </c>
      <c r="G1419">
        <f>[1]!SNLData(227539,$B1419,$D1419,$E1419,$F1419,,"Options:Curr=USD,Mag=Standard,ConvMethod=R")</f>
        <v>784.33</v>
      </c>
    </row>
    <row r="1420" spans="1:7" x14ac:dyDescent="0.3">
      <c r="A1420" t="s">
        <v>12</v>
      </c>
      <c r="B1420" t="s">
        <v>24</v>
      </c>
      <c r="C1420" t="s">
        <v>37</v>
      </c>
      <c r="D1420">
        <v>357348</v>
      </c>
      <c r="E1420" t="s">
        <v>71</v>
      </c>
      <c r="F1420" t="s">
        <v>80</v>
      </c>
      <c r="G1420">
        <f>[1]!SNLData(227539,$B1420,$D1420,$E1420,$F1420,,"Options:Curr=USD,Mag=Standard,ConvMethod=R")</f>
        <v>799.74</v>
      </c>
    </row>
    <row r="1421" spans="1:7" x14ac:dyDescent="0.3">
      <c r="A1421" t="s">
        <v>12</v>
      </c>
      <c r="B1421" t="s">
        <v>24</v>
      </c>
      <c r="C1421" t="s">
        <v>37</v>
      </c>
      <c r="D1421">
        <v>357348</v>
      </c>
      <c r="E1421" t="s">
        <v>72</v>
      </c>
      <c r="F1421" t="s">
        <v>80</v>
      </c>
      <c r="G1421">
        <f>[1]!SNLData(227539,$B1421,$D1421,$E1421,$F1421,,"Options:Curr=USD,Mag=Standard,ConvMethod=R")</f>
        <v>629.44000000000005</v>
      </c>
    </row>
    <row r="1422" spans="1:7" x14ac:dyDescent="0.3">
      <c r="A1422" t="s">
        <v>12</v>
      </c>
      <c r="B1422" t="s">
        <v>24</v>
      </c>
      <c r="C1422" t="s">
        <v>37</v>
      </c>
      <c r="D1422">
        <v>357348</v>
      </c>
      <c r="E1422" t="s">
        <v>73</v>
      </c>
      <c r="F1422" t="s">
        <v>80</v>
      </c>
      <c r="G1422">
        <f>[1]!SNLData(227539,$B1422,$D1422,$E1422,$F1422,,"Options:Curr=USD,Mag=Standard,ConvMethod=R")</f>
        <v>584.41999999999996</v>
      </c>
    </row>
    <row r="1423" spans="1:7" x14ac:dyDescent="0.3">
      <c r="A1423" t="s">
        <v>12</v>
      </c>
      <c r="B1423" t="s">
        <v>24</v>
      </c>
      <c r="C1423" t="s">
        <v>37</v>
      </c>
      <c r="D1423">
        <v>357348</v>
      </c>
      <c r="E1423" t="s">
        <v>74</v>
      </c>
      <c r="F1423" t="s">
        <v>80</v>
      </c>
      <c r="G1423">
        <f>[1]!SNLData(227539,$B1423,$D1423,$E1423,$F1423,,"Options:Curr=USD,Mag=Standard,ConvMethod=R")</f>
        <v>644.78</v>
      </c>
    </row>
    <row r="1424" spans="1:7" x14ac:dyDescent="0.3">
      <c r="A1424" t="s">
        <v>12</v>
      </c>
      <c r="B1424" t="s">
        <v>24</v>
      </c>
      <c r="C1424" t="s">
        <v>37</v>
      </c>
      <c r="D1424">
        <v>357348</v>
      </c>
      <c r="E1424" t="s">
        <v>75</v>
      </c>
      <c r="F1424" t="s">
        <v>80</v>
      </c>
      <c r="G1424">
        <f>[1]!SNLData(227539,$B1424,$D1424,$E1424,$F1424,,"Options:Curr=USD,Mag=Standard,ConvMethod=R")</f>
        <v>725.23</v>
      </c>
    </row>
    <row r="1425" spans="1:7" x14ac:dyDescent="0.3">
      <c r="A1425" t="s">
        <v>12</v>
      </c>
      <c r="B1425" t="s">
        <v>24</v>
      </c>
      <c r="C1425" t="s">
        <v>37</v>
      </c>
      <c r="D1425">
        <v>357348</v>
      </c>
      <c r="E1425" t="s">
        <v>76</v>
      </c>
      <c r="F1425" t="s">
        <v>80</v>
      </c>
      <c r="G1425">
        <f>[1]!SNLData(227539,$B1425,$D1425,$E1425,$F1425,,"Options:Curr=USD,Mag=Standard,ConvMethod=R")</f>
        <v>693.81</v>
      </c>
    </row>
    <row r="1426" spans="1:7" x14ac:dyDescent="0.3">
      <c r="A1426" t="s">
        <v>12</v>
      </c>
      <c r="B1426" t="s">
        <v>24</v>
      </c>
      <c r="C1426" t="s">
        <v>37</v>
      </c>
      <c r="D1426">
        <v>357348</v>
      </c>
      <c r="E1426" t="s">
        <v>9</v>
      </c>
      <c r="F1426" t="s">
        <v>80</v>
      </c>
      <c r="G1426">
        <f>[1]!SNLData(227539,$B1426,$D1426,$E1426,$F1426,,"Options:Curr=USD,Mag=Standard,ConvMethod=R")</f>
        <v>603.79</v>
      </c>
    </row>
    <row r="1427" spans="1:7" x14ac:dyDescent="0.3">
      <c r="A1427" t="s">
        <v>12</v>
      </c>
      <c r="B1427" t="s">
        <v>24</v>
      </c>
      <c r="C1427" t="s">
        <v>37</v>
      </c>
      <c r="D1427">
        <v>357348</v>
      </c>
      <c r="E1427" t="s">
        <v>77</v>
      </c>
      <c r="F1427" t="s">
        <v>80</v>
      </c>
      <c r="G1427">
        <f>[1]!SNLData(227539,$B1427,$D1427,$E1427,$F1427,,"Options:Curr=USD,Mag=Standard,ConvMethod=R")</f>
        <v>732.77</v>
      </c>
    </row>
    <row r="1428" spans="1:7" x14ac:dyDescent="0.3">
      <c r="A1428" t="s">
        <v>12</v>
      </c>
      <c r="B1428" t="s">
        <v>24</v>
      </c>
      <c r="C1428" t="s">
        <v>37</v>
      </c>
      <c r="D1428">
        <v>357348</v>
      </c>
      <c r="E1428" t="s">
        <v>78</v>
      </c>
      <c r="F1428" t="s">
        <v>80</v>
      </c>
      <c r="G1428">
        <f>[1]!SNLData(227539,$B1428,$D1428,$E1428,$F1428,,"Options:Curr=USD,Mag=Standard,ConvMethod=R")</f>
        <v>868.82</v>
      </c>
    </row>
    <row r="1429" spans="1:7" x14ac:dyDescent="0.3">
      <c r="A1429" t="s">
        <v>12</v>
      </c>
      <c r="B1429" t="s">
        <v>24</v>
      </c>
      <c r="C1429" t="s">
        <v>37</v>
      </c>
      <c r="D1429">
        <v>357348</v>
      </c>
      <c r="E1429" t="s">
        <v>10</v>
      </c>
      <c r="F1429" t="s">
        <v>80</v>
      </c>
      <c r="G1429">
        <f>[1]!SNLData(227539,$B1429,$D1429,$E1429,$F1429,,"Options:Curr=USD,Mag=Standard,ConvMethod=R")</f>
        <v>761.82</v>
      </c>
    </row>
    <row r="1430" spans="1:7" x14ac:dyDescent="0.3">
      <c r="A1430" t="s">
        <v>12</v>
      </c>
      <c r="B1430" t="s">
        <v>24</v>
      </c>
      <c r="C1430" t="s">
        <v>38</v>
      </c>
      <c r="D1430">
        <v>357308</v>
      </c>
      <c r="E1430" t="s">
        <v>6</v>
      </c>
      <c r="F1430" t="s">
        <v>80</v>
      </c>
      <c r="G1430">
        <f>[1]!SNLData(227539,$B1430,$D1430,$E1430,$F1430,,"Options:Curr=USD,Mag=Standard,ConvMethod=R")</f>
        <v>3184.05</v>
      </c>
    </row>
    <row r="1431" spans="1:7" x14ac:dyDescent="0.3">
      <c r="A1431" t="s">
        <v>12</v>
      </c>
      <c r="B1431" t="s">
        <v>24</v>
      </c>
      <c r="C1431" t="s">
        <v>38</v>
      </c>
      <c r="D1431">
        <v>357308</v>
      </c>
      <c r="E1431" t="s">
        <v>50</v>
      </c>
      <c r="F1431" t="s">
        <v>80</v>
      </c>
      <c r="G1431">
        <f>[1]!SNLData(227539,$B1431,$D1431,$E1431,$F1431,,"Options:Curr=USD,Mag=Standard,ConvMethod=R")</f>
        <v>3646.64</v>
      </c>
    </row>
    <row r="1432" spans="1:7" x14ac:dyDescent="0.3">
      <c r="A1432" t="s">
        <v>12</v>
      </c>
      <c r="B1432" t="s">
        <v>24</v>
      </c>
      <c r="C1432" t="s">
        <v>38</v>
      </c>
      <c r="D1432">
        <v>357308</v>
      </c>
      <c r="E1432" t="s">
        <v>51</v>
      </c>
      <c r="F1432" t="s">
        <v>80</v>
      </c>
      <c r="G1432">
        <f>[1]!SNLData(227539,$B1432,$D1432,$E1432,$F1432,,"Options:Curr=USD,Mag=Standard,ConvMethod=R")</f>
        <v>3980.56</v>
      </c>
    </row>
    <row r="1433" spans="1:7" x14ac:dyDescent="0.3">
      <c r="A1433" t="s">
        <v>12</v>
      </c>
      <c r="B1433" t="s">
        <v>24</v>
      </c>
      <c r="C1433" t="s">
        <v>38</v>
      </c>
      <c r="D1433">
        <v>357308</v>
      </c>
      <c r="E1433" t="s">
        <v>52</v>
      </c>
      <c r="F1433" t="s">
        <v>80</v>
      </c>
      <c r="G1433">
        <f>[1]!SNLData(227539,$B1433,$D1433,$E1433,$F1433,,"Options:Curr=USD,Mag=Standard,ConvMethod=R")</f>
        <v>4536.59</v>
      </c>
    </row>
    <row r="1434" spans="1:7" x14ac:dyDescent="0.3">
      <c r="A1434" t="s">
        <v>12</v>
      </c>
      <c r="B1434" t="s">
        <v>24</v>
      </c>
      <c r="C1434" t="s">
        <v>38</v>
      </c>
      <c r="D1434">
        <v>357308</v>
      </c>
      <c r="E1434" t="s">
        <v>53</v>
      </c>
      <c r="F1434" t="s">
        <v>80</v>
      </c>
      <c r="G1434">
        <f>[1]!SNLData(227539,$B1434,$D1434,$E1434,$F1434,,"Options:Curr=USD,Mag=Standard,ConvMethod=R")</f>
        <v>4998.88</v>
      </c>
    </row>
    <row r="1435" spans="1:7" x14ac:dyDescent="0.3">
      <c r="A1435" t="s">
        <v>12</v>
      </c>
      <c r="B1435" t="s">
        <v>24</v>
      </c>
      <c r="C1435" t="s">
        <v>38</v>
      </c>
      <c r="D1435">
        <v>357308</v>
      </c>
      <c r="E1435" t="s">
        <v>54</v>
      </c>
      <c r="F1435" t="s">
        <v>80</v>
      </c>
      <c r="G1435">
        <f>[1]!SNLData(227539,$B1435,$D1435,$E1435,$F1435,,"Options:Curr=USD,Mag=Standard,ConvMethod=R")</f>
        <v>5544.59</v>
      </c>
    </row>
    <row r="1436" spans="1:7" x14ac:dyDescent="0.3">
      <c r="A1436" t="s">
        <v>12</v>
      </c>
      <c r="B1436" t="s">
        <v>24</v>
      </c>
      <c r="C1436" t="s">
        <v>38</v>
      </c>
      <c r="D1436">
        <v>357308</v>
      </c>
      <c r="E1436" t="s">
        <v>55</v>
      </c>
      <c r="F1436" t="s">
        <v>80</v>
      </c>
      <c r="G1436">
        <f>[1]!SNLData(227539,$B1436,$D1436,$E1436,$F1436,,"Options:Curr=USD,Mag=Standard,ConvMethod=R")</f>
        <v>4923.54</v>
      </c>
    </row>
    <row r="1437" spans="1:7" x14ac:dyDescent="0.3">
      <c r="A1437" t="s">
        <v>12</v>
      </c>
      <c r="B1437" t="s">
        <v>24</v>
      </c>
      <c r="C1437" t="s">
        <v>38</v>
      </c>
      <c r="D1437">
        <v>357308</v>
      </c>
      <c r="E1437" t="s">
        <v>56</v>
      </c>
      <c r="F1437" t="s">
        <v>80</v>
      </c>
      <c r="G1437">
        <f>[1]!SNLData(227539,$B1437,$D1437,$E1437,$F1437,,"Options:Curr=USD,Mag=Standard,ConvMethod=R")</f>
        <v>4494.62</v>
      </c>
    </row>
    <row r="1438" spans="1:7" x14ac:dyDescent="0.3">
      <c r="A1438" t="s">
        <v>12</v>
      </c>
      <c r="B1438" t="s">
        <v>24</v>
      </c>
      <c r="C1438" t="s">
        <v>38</v>
      </c>
      <c r="D1438">
        <v>357308</v>
      </c>
      <c r="E1438" t="s">
        <v>57</v>
      </c>
      <c r="F1438" t="s">
        <v>80</v>
      </c>
      <c r="G1438">
        <f>[1]!SNLData(227539,$B1438,$D1438,$E1438,$F1438,,"Options:Curr=USD,Mag=Standard,ConvMethod=R")</f>
        <v>4098.37</v>
      </c>
    </row>
    <row r="1439" spans="1:7" x14ac:dyDescent="0.3">
      <c r="A1439" t="s">
        <v>12</v>
      </c>
      <c r="B1439" t="s">
        <v>24</v>
      </c>
      <c r="C1439" t="s">
        <v>38</v>
      </c>
      <c r="D1439">
        <v>357308</v>
      </c>
      <c r="E1439" t="s">
        <v>58</v>
      </c>
      <c r="F1439" t="s">
        <v>80</v>
      </c>
      <c r="G1439">
        <f>[1]!SNLData(227539,$B1439,$D1439,$E1439,$F1439,,"Options:Curr=USD,Mag=Standard,ConvMethod=R")</f>
        <v>4640.96</v>
      </c>
    </row>
    <row r="1440" spans="1:7" x14ac:dyDescent="0.3">
      <c r="A1440" t="s">
        <v>12</v>
      </c>
      <c r="B1440" t="s">
        <v>24</v>
      </c>
      <c r="C1440" t="s">
        <v>38</v>
      </c>
      <c r="D1440">
        <v>357308</v>
      </c>
      <c r="E1440" t="s">
        <v>7</v>
      </c>
      <c r="F1440" t="s">
        <v>80</v>
      </c>
      <c r="G1440">
        <f>[1]!SNLData(227539,$B1440,$D1440,$E1440,$F1440,,"Options:Curr=USD,Mag=Standard,ConvMethod=R")</f>
        <v>4970.91</v>
      </c>
    </row>
    <row r="1441" spans="1:7" x14ac:dyDescent="0.3">
      <c r="A1441" t="s">
        <v>12</v>
      </c>
      <c r="B1441" t="s">
        <v>24</v>
      </c>
      <c r="C1441" t="s">
        <v>38</v>
      </c>
      <c r="D1441">
        <v>357308</v>
      </c>
      <c r="E1441" t="s">
        <v>59</v>
      </c>
      <c r="F1441" t="s">
        <v>80</v>
      </c>
      <c r="G1441">
        <f>[1]!SNLData(227539,$B1441,$D1441,$E1441,$F1441,,"Options:Curr=USD,Mag=Standard,ConvMethod=R")</f>
        <v>4377.07</v>
      </c>
    </row>
    <row r="1442" spans="1:7" x14ac:dyDescent="0.3">
      <c r="A1442" t="s">
        <v>12</v>
      </c>
      <c r="B1442" t="s">
        <v>24</v>
      </c>
      <c r="C1442" t="s">
        <v>38</v>
      </c>
      <c r="D1442">
        <v>357308</v>
      </c>
      <c r="E1442" t="s">
        <v>60</v>
      </c>
      <c r="F1442" t="s">
        <v>80</v>
      </c>
      <c r="G1442">
        <f>[1]!SNLData(227539,$B1442,$D1442,$E1442,$F1442,,"Options:Curr=USD,Mag=Standard,ConvMethod=R")</f>
        <v>4183.6400000000003</v>
      </c>
    </row>
    <row r="1443" spans="1:7" x14ac:dyDescent="0.3">
      <c r="A1443" t="s">
        <v>12</v>
      </c>
      <c r="B1443" t="s">
        <v>24</v>
      </c>
      <c r="C1443" t="s">
        <v>38</v>
      </c>
      <c r="D1443">
        <v>357308</v>
      </c>
      <c r="E1443" t="s">
        <v>61</v>
      </c>
      <c r="F1443" t="s">
        <v>80</v>
      </c>
      <c r="G1443">
        <f>[1]!SNLData(227539,$B1443,$D1443,$E1443,$F1443,,"Options:Curr=USD,Mag=Standard,ConvMethod=R")</f>
        <v>4521.28</v>
      </c>
    </row>
    <row r="1444" spans="1:7" x14ac:dyDescent="0.3">
      <c r="A1444" t="s">
        <v>12</v>
      </c>
      <c r="B1444" t="s">
        <v>24</v>
      </c>
      <c r="C1444" t="s">
        <v>38</v>
      </c>
      <c r="D1444">
        <v>357308</v>
      </c>
      <c r="E1444" t="s">
        <v>62</v>
      </c>
      <c r="F1444" t="s">
        <v>80</v>
      </c>
      <c r="G1444">
        <f>[1]!SNLData(227539,$B1444,$D1444,$E1444,$F1444,,"Options:Curr=USD,Mag=Standard,ConvMethod=R")</f>
        <v>4892.7</v>
      </c>
    </row>
    <row r="1445" spans="1:7" x14ac:dyDescent="0.3">
      <c r="A1445" t="s">
        <v>12</v>
      </c>
      <c r="B1445" t="s">
        <v>24</v>
      </c>
      <c r="C1445" t="s">
        <v>38</v>
      </c>
      <c r="D1445">
        <v>357308</v>
      </c>
      <c r="E1445" t="s">
        <v>63</v>
      </c>
      <c r="F1445" t="s">
        <v>80</v>
      </c>
      <c r="G1445">
        <f>[1]!SNLData(227539,$B1445,$D1445,$E1445,$F1445,,"Options:Curr=USD,Mag=Standard,ConvMethod=R")</f>
        <v>4832.6499999999996</v>
      </c>
    </row>
    <row r="1446" spans="1:7" x14ac:dyDescent="0.3">
      <c r="A1446" t="s">
        <v>12</v>
      </c>
      <c r="B1446" t="s">
        <v>24</v>
      </c>
      <c r="C1446" t="s">
        <v>38</v>
      </c>
      <c r="D1446">
        <v>357308</v>
      </c>
      <c r="E1446" t="s">
        <v>64</v>
      </c>
      <c r="F1446" t="s">
        <v>80</v>
      </c>
      <c r="G1446">
        <f>[1]!SNLData(227539,$B1446,$D1446,$E1446,$F1446,,"Options:Curr=USD,Mag=Standard,ConvMethod=R")</f>
        <v>4601.7</v>
      </c>
    </row>
    <row r="1447" spans="1:7" x14ac:dyDescent="0.3">
      <c r="A1447" t="s">
        <v>12</v>
      </c>
      <c r="B1447" t="s">
        <v>24</v>
      </c>
      <c r="C1447" t="s">
        <v>38</v>
      </c>
      <c r="D1447">
        <v>357308</v>
      </c>
      <c r="E1447" t="s">
        <v>65</v>
      </c>
      <c r="F1447" t="s">
        <v>80</v>
      </c>
      <c r="G1447">
        <f>[1]!SNLData(227539,$B1447,$D1447,$E1447,$F1447,,"Options:Curr=USD,Mag=Standard,ConvMethod=R")</f>
        <v>4580.13</v>
      </c>
    </row>
    <row r="1448" spans="1:7" x14ac:dyDescent="0.3">
      <c r="A1448" t="s">
        <v>12</v>
      </c>
      <c r="B1448" t="s">
        <v>24</v>
      </c>
      <c r="C1448" t="s">
        <v>38</v>
      </c>
      <c r="D1448">
        <v>357308</v>
      </c>
      <c r="E1448" t="s">
        <v>66</v>
      </c>
      <c r="F1448" t="s">
        <v>80</v>
      </c>
      <c r="G1448">
        <f>[1]!SNLData(227539,$B1448,$D1448,$E1448,$F1448,,"Options:Curr=USD,Mag=Standard,ConvMethod=R")</f>
        <v>5106.8</v>
      </c>
    </row>
    <row r="1449" spans="1:7" x14ac:dyDescent="0.3">
      <c r="A1449" t="s">
        <v>12</v>
      </c>
      <c r="B1449" t="s">
        <v>24</v>
      </c>
      <c r="C1449" t="s">
        <v>38</v>
      </c>
      <c r="D1449">
        <v>357308</v>
      </c>
      <c r="E1449" t="s">
        <v>67</v>
      </c>
      <c r="F1449" t="s">
        <v>80</v>
      </c>
      <c r="G1449">
        <f>[1]!SNLData(227539,$B1449,$D1449,$E1449,$F1449,,"Options:Curr=USD,Mag=Standard,ConvMethod=R")</f>
        <v>5290.72</v>
      </c>
    </row>
    <row r="1450" spans="1:7" x14ac:dyDescent="0.3">
      <c r="A1450" t="s">
        <v>12</v>
      </c>
      <c r="B1450" t="s">
        <v>24</v>
      </c>
      <c r="C1450" t="s">
        <v>38</v>
      </c>
      <c r="D1450">
        <v>357308</v>
      </c>
      <c r="E1450" t="s">
        <v>8</v>
      </c>
      <c r="F1450" t="s">
        <v>80</v>
      </c>
      <c r="G1450">
        <f>[1]!SNLData(227539,$B1450,$D1450,$E1450,$F1450,,"Options:Curr=USD,Mag=Standard,ConvMethod=R")</f>
        <v>5760.79</v>
      </c>
    </row>
    <row r="1451" spans="1:7" x14ac:dyDescent="0.3">
      <c r="A1451" t="s">
        <v>12</v>
      </c>
      <c r="B1451" t="s">
        <v>24</v>
      </c>
      <c r="C1451" t="s">
        <v>38</v>
      </c>
      <c r="D1451">
        <v>357308</v>
      </c>
      <c r="E1451" t="s">
        <v>68</v>
      </c>
      <c r="F1451" t="s">
        <v>80</v>
      </c>
      <c r="G1451">
        <f>[1]!SNLData(227539,$B1451,$D1451,$E1451,$F1451,,"Options:Curr=USD,Mag=Standard,ConvMethod=R")</f>
        <v>6235.7</v>
      </c>
    </row>
    <row r="1452" spans="1:7" x14ac:dyDescent="0.3">
      <c r="A1452" t="s">
        <v>12</v>
      </c>
      <c r="B1452" t="s">
        <v>24</v>
      </c>
      <c r="C1452" t="s">
        <v>38</v>
      </c>
      <c r="D1452">
        <v>357308</v>
      </c>
      <c r="E1452" t="s">
        <v>69</v>
      </c>
      <c r="F1452" t="s">
        <v>80</v>
      </c>
      <c r="G1452">
        <f>[1]!SNLData(227539,$B1452,$D1452,$E1452,$F1452,,"Options:Curr=USD,Mag=Standard,ConvMethod=R")</f>
        <v>6272.65</v>
      </c>
    </row>
    <row r="1453" spans="1:7" x14ac:dyDescent="0.3">
      <c r="A1453" t="s">
        <v>12</v>
      </c>
      <c r="B1453" t="s">
        <v>24</v>
      </c>
      <c r="C1453" t="s">
        <v>38</v>
      </c>
      <c r="D1453">
        <v>357308</v>
      </c>
      <c r="E1453" t="s">
        <v>70</v>
      </c>
      <c r="F1453" t="s">
        <v>80</v>
      </c>
      <c r="G1453">
        <f>[1]!SNLData(227539,$B1453,$D1453,$E1453,$F1453,,"Options:Curr=USD,Mag=Standard,ConvMethod=R")</f>
        <v>5213.43</v>
      </c>
    </row>
    <row r="1454" spans="1:7" x14ac:dyDescent="0.3">
      <c r="A1454" t="s">
        <v>12</v>
      </c>
      <c r="B1454" t="s">
        <v>24</v>
      </c>
      <c r="C1454" t="s">
        <v>38</v>
      </c>
      <c r="D1454">
        <v>357308</v>
      </c>
      <c r="E1454" t="s">
        <v>71</v>
      </c>
      <c r="F1454" t="s">
        <v>80</v>
      </c>
      <c r="G1454">
        <f>[1]!SNLData(227539,$B1454,$D1454,$E1454,$F1454,,"Options:Curr=USD,Mag=Standard,ConvMethod=R")</f>
        <v>4900.55</v>
      </c>
    </row>
    <row r="1455" spans="1:7" x14ac:dyDescent="0.3">
      <c r="A1455" t="s">
        <v>12</v>
      </c>
      <c r="B1455" t="s">
        <v>24</v>
      </c>
      <c r="C1455" t="s">
        <v>38</v>
      </c>
      <c r="D1455">
        <v>357308</v>
      </c>
      <c r="E1455" t="s">
        <v>72</v>
      </c>
      <c r="F1455" t="s">
        <v>80</v>
      </c>
      <c r="G1455">
        <f>[1]!SNLData(227539,$B1455,$D1455,$E1455,$F1455,,"Options:Curr=USD,Mag=Standard,ConvMethod=R")</f>
        <v>4445.41</v>
      </c>
    </row>
    <row r="1456" spans="1:7" x14ac:dyDescent="0.3">
      <c r="A1456" t="s">
        <v>12</v>
      </c>
      <c r="B1456" t="s">
        <v>24</v>
      </c>
      <c r="C1456" t="s">
        <v>38</v>
      </c>
      <c r="D1456">
        <v>357308</v>
      </c>
      <c r="E1456" t="s">
        <v>73</v>
      </c>
      <c r="F1456" t="s">
        <v>80</v>
      </c>
      <c r="G1456">
        <f>[1]!SNLData(227539,$B1456,$D1456,$E1456,$F1456,,"Options:Curr=USD,Mag=Standard,ConvMethod=R")</f>
        <v>5000.2299999999996</v>
      </c>
    </row>
    <row r="1457" spans="1:7" x14ac:dyDescent="0.3">
      <c r="A1457" t="s">
        <v>12</v>
      </c>
      <c r="B1457" t="s">
        <v>24</v>
      </c>
      <c r="C1457" t="s">
        <v>38</v>
      </c>
      <c r="D1457">
        <v>357308</v>
      </c>
      <c r="E1457" t="s">
        <v>74</v>
      </c>
      <c r="F1457" t="s">
        <v>80</v>
      </c>
      <c r="G1457">
        <f>[1]!SNLData(227539,$B1457,$D1457,$E1457,$F1457,,"Options:Curr=USD,Mag=Standard,ConvMethod=R")</f>
        <v>4930.29</v>
      </c>
    </row>
    <row r="1458" spans="1:7" x14ac:dyDescent="0.3">
      <c r="A1458" t="s">
        <v>12</v>
      </c>
      <c r="B1458" t="s">
        <v>24</v>
      </c>
      <c r="C1458" t="s">
        <v>38</v>
      </c>
      <c r="D1458">
        <v>357308</v>
      </c>
      <c r="E1458" t="s">
        <v>75</v>
      </c>
      <c r="F1458" t="s">
        <v>80</v>
      </c>
      <c r="G1458">
        <f>[1]!SNLData(227539,$B1458,$D1458,$E1458,$F1458,,"Options:Curr=USD,Mag=Standard,ConvMethod=R")</f>
        <v>5041.9399999999996</v>
      </c>
    </row>
    <row r="1459" spans="1:7" x14ac:dyDescent="0.3">
      <c r="A1459" t="s">
        <v>12</v>
      </c>
      <c r="B1459" t="s">
        <v>24</v>
      </c>
      <c r="C1459" t="s">
        <v>38</v>
      </c>
      <c r="D1459">
        <v>357308</v>
      </c>
      <c r="E1459" t="s">
        <v>76</v>
      </c>
      <c r="F1459" t="s">
        <v>80</v>
      </c>
      <c r="G1459">
        <f>[1]!SNLData(227539,$B1459,$D1459,$E1459,$F1459,,"Options:Curr=USD,Mag=Standard,ConvMethod=R")</f>
        <v>5117.24</v>
      </c>
    </row>
    <row r="1460" spans="1:7" x14ac:dyDescent="0.3">
      <c r="A1460" t="s">
        <v>12</v>
      </c>
      <c r="B1460" t="s">
        <v>24</v>
      </c>
      <c r="C1460" t="s">
        <v>38</v>
      </c>
      <c r="D1460">
        <v>357308</v>
      </c>
      <c r="E1460" t="s">
        <v>9</v>
      </c>
      <c r="F1460" t="s">
        <v>80</v>
      </c>
      <c r="G1460">
        <f>[1]!SNLData(227539,$B1460,$D1460,$E1460,$F1460,,"Options:Curr=USD,Mag=Standard,ConvMethod=R")</f>
        <v>5052.46</v>
      </c>
    </row>
    <row r="1461" spans="1:7" x14ac:dyDescent="0.3">
      <c r="A1461" t="s">
        <v>12</v>
      </c>
      <c r="B1461" t="s">
        <v>24</v>
      </c>
      <c r="C1461" t="s">
        <v>38</v>
      </c>
      <c r="D1461">
        <v>357308</v>
      </c>
      <c r="E1461" t="s">
        <v>77</v>
      </c>
      <c r="F1461" t="s">
        <v>80</v>
      </c>
      <c r="G1461">
        <f>[1]!SNLData(227539,$B1461,$D1461,$E1461,$F1461,,"Options:Curr=USD,Mag=Standard,ConvMethod=R")</f>
        <v>5034.87</v>
      </c>
    </row>
    <row r="1462" spans="1:7" x14ac:dyDescent="0.3">
      <c r="A1462" t="s">
        <v>12</v>
      </c>
      <c r="B1462" t="s">
        <v>24</v>
      </c>
      <c r="C1462" t="s">
        <v>38</v>
      </c>
      <c r="D1462">
        <v>357308</v>
      </c>
      <c r="E1462" t="s">
        <v>78</v>
      </c>
      <c r="F1462" t="s">
        <v>80</v>
      </c>
      <c r="G1462">
        <f>[1]!SNLData(227539,$B1462,$D1462,$E1462,$F1462,,"Options:Curr=USD,Mag=Standard,ConvMethod=R")</f>
        <v>4263.18</v>
      </c>
    </row>
    <row r="1463" spans="1:7" x14ac:dyDescent="0.3">
      <c r="A1463" t="s">
        <v>12</v>
      </c>
      <c r="B1463" t="s">
        <v>24</v>
      </c>
      <c r="C1463" t="s">
        <v>38</v>
      </c>
      <c r="D1463">
        <v>357308</v>
      </c>
      <c r="E1463" t="s">
        <v>10</v>
      </c>
      <c r="F1463" t="s">
        <v>80</v>
      </c>
      <c r="G1463">
        <f>[1]!SNLData(227539,$B1463,$D1463,$E1463,$F1463,,"Options:Curr=USD,Mag=Standard,ConvMethod=R")</f>
        <v>4216.05</v>
      </c>
    </row>
    <row r="1464" spans="1:7" x14ac:dyDescent="0.3">
      <c r="A1464" t="s">
        <v>12</v>
      </c>
      <c r="B1464" t="s">
        <v>24</v>
      </c>
      <c r="C1464" t="s">
        <v>39</v>
      </c>
      <c r="D1464">
        <v>357307</v>
      </c>
      <c r="E1464" t="s">
        <v>6</v>
      </c>
      <c r="F1464" t="s">
        <v>80</v>
      </c>
      <c r="G1464">
        <f>[1]!SNLData(227539,$B1464,$D1464,$E1464,$F1464,,"Options:Curr=USD,Mag=Standard,ConvMethod=R")</f>
        <v>25742.92</v>
      </c>
    </row>
    <row r="1465" spans="1:7" x14ac:dyDescent="0.3">
      <c r="A1465" t="s">
        <v>12</v>
      </c>
      <c r="B1465" t="s">
        <v>24</v>
      </c>
      <c r="C1465" t="s">
        <v>39</v>
      </c>
      <c r="D1465">
        <v>357307</v>
      </c>
      <c r="E1465" t="s">
        <v>50</v>
      </c>
      <c r="F1465" t="s">
        <v>80</v>
      </c>
      <c r="G1465">
        <f>[1]!SNLData(227539,$B1465,$D1465,$E1465,$F1465,,"Options:Curr=USD,Mag=Standard,ConvMethod=R")</f>
        <v>29390.880000000001</v>
      </c>
    </row>
    <row r="1466" spans="1:7" x14ac:dyDescent="0.3">
      <c r="A1466" t="s">
        <v>12</v>
      </c>
      <c r="B1466" t="s">
        <v>24</v>
      </c>
      <c r="C1466" t="s">
        <v>39</v>
      </c>
      <c r="D1466">
        <v>357307</v>
      </c>
      <c r="E1466" t="s">
        <v>51</v>
      </c>
      <c r="F1466" t="s">
        <v>80</v>
      </c>
      <c r="G1466">
        <f>[1]!SNLData(227539,$B1466,$D1466,$E1466,$F1466,,"Options:Curr=USD,Mag=Standard,ConvMethod=R")</f>
        <v>31986.55</v>
      </c>
    </row>
    <row r="1467" spans="1:7" x14ac:dyDescent="0.3">
      <c r="A1467" t="s">
        <v>12</v>
      </c>
      <c r="B1467" t="s">
        <v>24</v>
      </c>
      <c r="C1467" t="s">
        <v>39</v>
      </c>
      <c r="D1467">
        <v>357307</v>
      </c>
      <c r="E1467" t="s">
        <v>52</v>
      </c>
      <c r="F1467" t="s">
        <v>80</v>
      </c>
      <c r="G1467">
        <f>[1]!SNLData(227539,$B1467,$D1467,$E1467,$F1467,,"Options:Curr=USD,Mag=Standard,ConvMethod=R")</f>
        <v>36356.85</v>
      </c>
    </row>
    <row r="1468" spans="1:7" x14ac:dyDescent="0.3">
      <c r="A1468" t="s">
        <v>12</v>
      </c>
      <c r="B1468" t="s">
        <v>24</v>
      </c>
      <c r="C1468" t="s">
        <v>39</v>
      </c>
      <c r="D1468">
        <v>357307</v>
      </c>
      <c r="E1468" t="s">
        <v>53</v>
      </c>
      <c r="F1468" t="s">
        <v>80</v>
      </c>
      <c r="G1468">
        <f>[1]!SNLData(227539,$B1468,$D1468,$E1468,$F1468,,"Options:Curr=USD,Mag=Standard,ConvMethod=R")</f>
        <v>39952.92</v>
      </c>
    </row>
    <row r="1469" spans="1:7" x14ac:dyDescent="0.3">
      <c r="A1469" t="s">
        <v>12</v>
      </c>
      <c r="B1469" t="s">
        <v>24</v>
      </c>
      <c r="C1469" t="s">
        <v>39</v>
      </c>
      <c r="D1469">
        <v>357307</v>
      </c>
      <c r="E1469" t="s">
        <v>54</v>
      </c>
      <c r="F1469" t="s">
        <v>80</v>
      </c>
      <c r="G1469">
        <f>[1]!SNLData(227539,$B1469,$D1469,$E1469,$F1469,,"Options:Curr=USD,Mag=Standard,ConvMethod=R")</f>
        <v>44203.29</v>
      </c>
    </row>
    <row r="1470" spans="1:7" x14ac:dyDescent="0.3">
      <c r="A1470" t="s">
        <v>12</v>
      </c>
      <c r="B1470" t="s">
        <v>24</v>
      </c>
      <c r="C1470" t="s">
        <v>39</v>
      </c>
      <c r="D1470">
        <v>357307</v>
      </c>
      <c r="E1470" t="s">
        <v>55</v>
      </c>
      <c r="F1470" t="s">
        <v>80</v>
      </c>
      <c r="G1470">
        <f>[1]!SNLData(227539,$B1470,$D1470,$E1470,$F1470,,"Options:Curr=USD,Mag=Standard,ConvMethod=R")</f>
        <v>39160.83</v>
      </c>
    </row>
    <row r="1471" spans="1:7" x14ac:dyDescent="0.3">
      <c r="A1471" t="s">
        <v>12</v>
      </c>
      <c r="B1471" t="s">
        <v>24</v>
      </c>
      <c r="C1471" t="s">
        <v>39</v>
      </c>
      <c r="D1471">
        <v>357307</v>
      </c>
      <c r="E1471" t="s">
        <v>56</v>
      </c>
      <c r="F1471" t="s">
        <v>80</v>
      </c>
      <c r="G1471">
        <f>[1]!SNLData(227539,$B1471,$D1471,$E1471,$F1471,,"Options:Curr=USD,Mag=Standard,ConvMethod=R")</f>
        <v>35663.68</v>
      </c>
    </row>
    <row r="1472" spans="1:7" x14ac:dyDescent="0.3">
      <c r="A1472" t="s">
        <v>12</v>
      </c>
      <c r="B1472" t="s">
        <v>24</v>
      </c>
      <c r="C1472" t="s">
        <v>39</v>
      </c>
      <c r="D1472">
        <v>357307</v>
      </c>
      <c r="E1472" t="s">
        <v>57</v>
      </c>
      <c r="F1472" t="s">
        <v>80</v>
      </c>
      <c r="G1472">
        <f>[1]!SNLData(227539,$B1472,$D1472,$E1472,$F1472,,"Options:Curr=USD,Mag=Standard,ConvMethod=R")</f>
        <v>32447.34</v>
      </c>
    </row>
    <row r="1473" spans="1:7" x14ac:dyDescent="0.3">
      <c r="A1473" t="s">
        <v>12</v>
      </c>
      <c r="B1473" t="s">
        <v>24</v>
      </c>
      <c r="C1473" t="s">
        <v>39</v>
      </c>
      <c r="D1473">
        <v>357307</v>
      </c>
      <c r="E1473" t="s">
        <v>58</v>
      </c>
      <c r="F1473" t="s">
        <v>80</v>
      </c>
      <c r="G1473">
        <f>[1]!SNLData(227539,$B1473,$D1473,$E1473,$F1473,,"Options:Curr=USD,Mag=Standard,ConvMethod=R")</f>
        <v>36671.480000000003</v>
      </c>
    </row>
    <row r="1474" spans="1:7" x14ac:dyDescent="0.3">
      <c r="A1474" t="s">
        <v>12</v>
      </c>
      <c r="B1474" t="s">
        <v>24</v>
      </c>
      <c r="C1474" t="s">
        <v>39</v>
      </c>
      <c r="D1474">
        <v>357307</v>
      </c>
      <c r="E1474" t="s">
        <v>7</v>
      </c>
      <c r="F1474" t="s">
        <v>80</v>
      </c>
      <c r="G1474">
        <f>[1]!SNLData(227539,$B1474,$D1474,$E1474,$F1474,,"Options:Curr=USD,Mag=Standard,ConvMethod=R")</f>
        <v>39201.57</v>
      </c>
    </row>
    <row r="1475" spans="1:7" x14ac:dyDescent="0.3">
      <c r="A1475" t="s">
        <v>12</v>
      </c>
      <c r="B1475" t="s">
        <v>24</v>
      </c>
      <c r="C1475" t="s">
        <v>39</v>
      </c>
      <c r="D1475">
        <v>357307</v>
      </c>
      <c r="E1475" t="s">
        <v>59</v>
      </c>
      <c r="F1475" t="s">
        <v>80</v>
      </c>
      <c r="G1475">
        <f>[1]!SNLData(227539,$B1475,$D1475,$E1475,$F1475,,"Options:Curr=USD,Mag=Standard,ConvMethod=R")</f>
        <v>34447.300000000003</v>
      </c>
    </row>
    <row r="1476" spans="1:7" x14ac:dyDescent="0.3">
      <c r="A1476" t="s">
        <v>12</v>
      </c>
      <c r="B1476" t="s">
        <v>24</v>
      </c>
      <c r="C1476" t="s">
        <v>39</v>
      </c>
      <c r="D1476">
        <v>357307</v>
      </c>
      <c r="E1476" t="s">
        <v>60</v>
      </c>
      <c r="F1476" t="s">
        <v>80</v>
      </c>
      <c r="G1476">
        <f>[1]!SNLData(227539,$B1476,$D1476,$E1476,$F1476,,"Options:Curr=USD,Mag=Standard,ConvMethod=R")</f>
        <v>32863.99</v>
      </c>
    </row>
    <row r="1477" spans="1:7" x14ac:dyDescent="0.3">
      <c r="A1477" t="s">
        <v>12</v>
      </c>
      <c r="B1477" t="s">
        <v>24</v>
      </c>
      <c r="C1477" t="s">
        <v>39</v>
      </c>
      <c r="D1477">
        <v>357307</v>
      </c>
      <c r="E1477" t="s">
        <v>61</v>
      </c>
      <c r="F1477" t="s">
        <v>80</v>
      </c>
      <c r="G1477">
        <f>[1]!SNLData(227539,$B1477,$D1477,$E1477,$F1477,,"Options:Curr=USD,Mag=Standard,ConvMethod=R")</f>
        <v>35460.33</v>
      </c>
    </row>
    <row r="1478" spans="1:7" x14ac:dyDescent="0.3">
      <c r="A1478" t="s">
        <v>12</v>
      </c>
      <c r="B1478" t="s">
        <v>24</v>
      </c>
      <c r="C1478" t="s">
        <v>39</v>
      </c>
      <c r="D1478">
        <v>357307</v>
      </c>
      <c r="E1478" t="s">
        <v>62</v>
      </c>
      <c r="F1478" t="s">
        <v>80</v>
      </c>
      <c r="G1478">
        <f>[1]!SNLData(227539,$B1478,$D1478,$E1478,$F1478,,"Options:Curr=USD,Mag=Standard,ConvMethod=R")</f>
        <v>38322.61</v>
      </c>
    </row>
    <row r="1479" spans="1:7" x14ac:dyDescent="0.3">
      <c r="A1479" t="s">
        <v>12</v>
      </c>
      <c r="B1479" t="s">
        <v>24</v>
      </c>
      <c r="C1479" t="s">
        <v>39</v>
      </c>
      <c r="D1479">
        <v>357307</v>
      </c>
      <c r="E1479" t="s">
        <v>63</v>
      </c>
      <c r="F1479" t="s">
        <v>80</v>
      </c>
      <c r="G1479">
        <f>[1]!SNLData(227539,$B1479,$D1479,$E1479,$F1479,,"Options:Curr=USD,Mag=Standard,ConvMethod=R")</f>
        <v>37814.629999999997</v>
      </c>
    </row>
    <row r="1480" spans="1:7" x14ac:dyDescent="0.3">
      <c r="A1480" t="s">
        <v>12</v>
      </c>
      <c r="B1480" t="s">
        <v>24</v>
      </c>
      <c r="C1480" t="s">
        <v>39</v>
      </c>
      <c r="D1480">
        <v>357307</v>
      </c>
      <c r="E1480" t="s">
        <v>64</v>
      </c>
      <c r="F1480" t="s">
        <v>80</v>
      </c>
      <c r="G1480">
        <f>[1]!SNLData(227539,$B1480,$D1480,$E1480,$F1480,,"Options:Curr=USD,Mag=Standard,ConvMethod=R")</f>
        <v>35978.31</v>
      </c>
    </row>
    <row r="1481" spans="1:7" x14ac:dyDescent="0.3">
      <c r="A1481" t="s">
        <v>12</v>
      </c>
      <c r="B1481" t="s">
        <v>24</v>
      </c>
      <c r="C1481" t="s">
        <v>39</v>
      </c>
      <c r="D1481">
        <v>357307</v>
      </c>
      <c r="E1481" t="s">
        <v>65</v>
      </c>
      <c r="F1481" t="s">
        <v>80</v>
      </c>
      <c r="G1481">
        <f>[1]!SNLData(227539,$B1481,$D1481,$E1481,$F1481,,"Options:Curr=USD,Mag=Standard,ConvMethod=R")</f>
        <v>35780.5</v>
      </c>
    </row>
    <row r="1482" spans="1:7" x14ac:dyDescent="0.3">
      <c r="A1482" t="s">
        <v>12</v>
      </c>
      <c r="B1482" t="s">
        <v>24</v>
      </c>
      <c r="C1482" t="s">
        <v>39</v>
      </c>
      <c r="D1482">
        <v>357307</v>
      </c>
      <c r="E1482" t="s">
        <v>66</v>
      </c>
      <c r="F1482" t="s">
        <v>80</v>
      </c>
      <c r="G1482">
        <f>[1]!SNLData(227539,$B1482,$D1482,$E1482,$F1482,,"Options:Curr=USD,Mag=Standard,ConvMethod=R")</f>
        <v>39872.68</v>
      </c>
    </row>
    <row r="1483" spans="1:7" x14ac:dyDescent="0.3">
      <c r="A1483" t="s">
        <v>12</v>
      </c>
      <c r="B1483" t="s">
        <v>24</v>
      </c>
      <c r="C1483" t="s">
        <v>39</v>
      </c>
      <c r="D1483">
        <v>357307</v>
      </c>
      <c r="E1483" t="s">
        <v>67</v>
      </c>
      <c r="F1483" t="s">
        <v>80</v>
      </c>
      <c r="G1483">
        <f>[1]!SNLData(227539,$B1483,$D1483,$E1483,$F1483,,"Options:Curr=USD,Mag=Standard,ConvMethod=R")</f>
        <v>41295.980000000003</v>
      </c>
    </row>
    <row r="1484" spans="1:7" x14ac:dyDescent="0.3">
      <c r="A1484" t="s">
        <v>12</v>
      </c>
      <c r="B1484" t="s">
        <v>24</v>
      </c>
      <c r="C1484" t="s">
        <v>39</v>
      </c>
      <c r="D1484">
        <v>357307</v>
      </c>
      <c r="E1484" t="s">
        <v>8</v>
      </c>
      <c r="F1484" t="s">
        <v>80</v>
      </c>
      <c r="G1484">
        <f>[1]!SNLData(227539,$B1484,$D1484,$E1484,$F1484,,"Options:Curr=USD,Mag=Standard,ConvMethod=R")</f>
        <v>44969.1</v>
      </c>
    </row>
    <row r="1485" spans="1:7" x14ac:dyDescent="0.3">
      <c r="A1485" t="s">
        <v>12</v>
      </c>
      <c r="B1485" t="s">
        <v>24</v>
      </c>
      <c r="C1485" t="s">
        <v>39</v>
      </c>
      <c r="D1485">
        <v>357307</v>
      </c>
      <c r="E1485" t="s">
        <v>68</v>
      </c>
      <c r="F1485" t="s">
        <v>80</v>
      </c>
      <c r="G1485">
        <f>[1]!SNLData(227539,$B1485,$D1485,$E1485,$F1485,,"Options:Curr=USD,Mag=Standard,ConvMethod=R")</f>
        <v>48713.67</v>
      </c>
    </row>
    <row r="1486" spans="1:7" x14ac:dyDescent="0.3">
      <c r="A1486" t="s">
        <v>12</v>
      </c>
      <c r="B1486" t="s">
        <v>24</v>
      </c>
      <c r="C1486" t="s">
        <v>39</v>
      </c>
      <c r="D1486">
        <v>357307</v>
      </c>
      <c r="E1486" t="s">
        <v>69</v>
      </c>
      <c r="F1486" t="s">
        <v>80</v>
      </c>
      <c r="G1486">
        <f>[1]!SNLData(227539,$B1486,$D1486,$E1486,$F1486,,"Options:Curr=USD,Mag=Standard,ConvMethod=R")</f>
        <v>49061.15</v>
      </c>
    </row>
    <row r="1487" spans="1:7" x14ac:dyDescent="0.3">
      <c r="A1487" t="s">
        <v>12</v>
      </c>
      <c r="B1487" t="s">
        <v>24</v>
      </c>
      <c r="C1487" t="s">
        <v>39</v>
      </c>
      <c r="D1487">
        <v>357307</v>
      </c>
      <c r="E1487" t="s">
        <v>70</v>
      </c>
      <c r="F1487" t="s">
        <v>80</v>
      </c>
      <c r="G1487">
        <f>[1]!SNLData(227539,$B1487,$D1487,$E1487,$F1487,,"Options:Curr=USD,Mag=Standard,ConvMethod=R")</f>
        <v>40832.35</v>
      </c>
    </row>
    <row r="1488" spans="1:7" x14ac:dyDescent="0.3">
      <c r="A1488" t="s">
        <v>12</v>
      </c>
      <c r="B1488" t="s">
        <v>24</v>
      </c>
      <c r="C1488" t="s">
        <v>39</v>
      </c>
      <c r="D1488">
        <v>357307</v>
      </c>
      <c r="E1488" t="s">
        <v>71</v>
      </c>
      <c r="F1488" t="s">
        <v>80</v>
      </c>
      <c r="G1488">
        <f>[1]!SNLData(227539,$B1488,$D1488,$E1488,$F1488,,"Options:Curr=USD,Mag=Standard,ConvMethod=R")</f>
        <v>38442.67</v>
      </c>
    </row>
    <row r="1489" spans="1:7" x14ac:dyDescent="0.3">
      <c r="A1489" t="s">
        <v>12</v>
      </c>
      <c r="B1489" t="s">
        <v>24</v>
      </c>
      <c r="C1489" t="s">
        <v>39</v>
      </c>
      <c r="D1489">
        <v>357307</v>
      </c>
      <c r="E1489" t="s">
        <v>72</v>
      </c>
      <c r="F1489" t="s">
        <v>80</v>
      </c>
      <c r="G1489">
        <f>[1]!SNLData(227539,$B1489,$D1489,$E1489,$F1489,,"Options:Curr=USD,Mag=Standard,ConvMethod=R")</f>
        <v>34934.18</v>
      </c>
    </row>
    <row r="1490" spans="1:7" x14ac:dyDescent="0.3">
      <c r="A1490" t="s">
        <v>12</v>
      </c>
      <c r="B1490" t="s">
        <v>24</v>
      </c>
      <c r="C1490" t="s">
        <v>39</v>
      </c>
      <c r="D1490">
        <v>357307</v>
      </c>
      <c r="E1490" t="s">
        <v>73</v>
      </c>
      <c r="F1490" t="s">
        <v>80</v>
      </c>
      <c r="G1490">
        <f>[1]!SNLData(227539,$B1490,$D1490,$E1490,$F1490,,"Options:Curr=USD,Mag=Standard,ConvMethod=R")</f>
        <v>39373.83</v>
      </c>
    </row>
    <row r="1491" spans="1:7" x14ac:dyDescent="0.3">
      <c r="A1491" t="s">
        <v>12</v>
      </c>
      <c r="B1491" t="s">
        <v>24</v>
      </c>
      <c r="C1491" t="s">
        <v>39</v>
      </c>
      <c r="D1491">
        <v>357307</v>
      </c>
      <c r="E1491" t="s">
        <v>74</v>
      </c>
      <c r="F1491" t="s">
        <v>80</v>
      </c>
      <c r="G1491">
        <f>[1]!SNLData(227539,$B1491,$D1491,$E1491,$F1491,,"Options:Curr=USD,Mag=Standard,ConvMethod=R")</f>
        <v>38924.639999999999</v>
      </c>
    </row>
    <row r="1492" spans="1:7" x14ac:dyDescent="0.3">
      <c r="A1492" t="s">
        <v>12</v>
      </c>
      <c r="B1492" t="s">
        <v>24</v>
      </c>
      <c r="C1492" t="s">
        <v>39</v>
      </c>
      <c r="D1492">
        <v>357307</v>
      </c>
      <c r="E1492" t="s">
        <v>75</v>
      </c>
      <c r="F1492" t="s">
        <v>80</v>
      </c>
      <c r="G1492">
        <f>[1]!SNLData(227539,$B1492,$D1492,$E1492,$F1492,,"Options:Curr=USD,Mag=Standard,ConvMethod=R")</f>
        <v>39934.269999999997</v>
      </c>
    </row>
    <row r="1493" spans="1:7" x14ac:dyDescent="0.3">
      <c r="A1493" t="s">
        <v>12</v>
      </c>
      <c r="B1493" t="s">
        <v>24</v>
      </c>
      <c r="C1493" t="s">
        <v>39</v>
      </c>
      <c r="D1493">
        <v>357307</v>
      </c>
      <c r="E1493" t="s">
        <v>76</v>
      </c>
      <c r="F1493" t="s">
        <v>80</v>
      </c>
      <c r="G1493">
        <f>[1]!SNLData(227539,$B1493,$D1493,$E1493,$F1493,,"Options:Curr=USD,Mag=Standard,ConvMethod=R")</f>
        <v>40680.28</v>
      </c>
    </row>
    <row r="1494" spans="1:7" x14ac:dyDescent="0.3">
      <c r="A1494" t="s">
        <v>12</v>
      </c>
      <c r="B1494" t="s">
        <v>24</v>
      </c>
      <c r="C1494" t="s">
        <v>39</v>
      </c>
      <c r="D1494">
        <v>357307</v>
      </c>
      <c r="E1494" t="s">
        <v>9</v>
      </c>
      <c r="F1494" t="s">
        <v>80</v>
      </c>
      <c r="G1494">
        <f>[1]!SNLData(227539,$B1494,$D1494,$E1494,$F1494,,"Options:Curr=USD,Mag=Standard,ConvMethod=R")</f>
        <v>40340.67</v>
      </c>
    </row>
    <row r="1495" spans="1:7" x14ac:dyDescent="0.3">
      <c r="A1495" t="s">
        <v>12</v>
      </c>
      <c r="B1495" t="s">
        <v>24</v>
      </c>
      <c r="C1495" t="s">
        <v>39</v>
      </c>
      <c r="D1495">
        <v>357307</v>
      </c>
      <c r="E1495" t="s">
        <v>77</v>
      </c>
      <c r="F1495" t="s">
        <v>80</v>
      </c>
      <c r="G1495">
        <f>[1]!SNLData(227539,$B1495,$D1495,$E1495,$F1495,,"Options:Curr=USD,Mag=Standard,ConvMethod=R")</f>
        <v>40404.199999999997</v>
      </c>
    </row>
    <row r="1496" spans="1:7" x14ac:dyDescent="0.3">
      <c r="A1496" t="s">
        <v>12</v>
      </c>
      <c r="B1496" t="s">
        <v>24</v>
      </c>
      <c r="C1496" t="s">
        <v>39</v>
      </c>
      <c r="D1496">
        <v>357307</v>
      </c>
      <c r="E1496" t="s">
        <v>78</v>
      </c>
      <c r="F1496" t="s">
        <v>80</v>
      </c>
      <c r="G1496">
        <f>[1]!SNLData(227539,$B1496,$D1496,$E1496,$F1496,,"Options:Curr=USD,Mag=Standard,ConvMethod=R")</f>
        <v>0</v>
      </c>
    </row>
    <row r="1497" spans="1:7" x14ac:dyDescent="0.3">
      <c r="A1497" t="s">
        <v>12</v>
      </c>
      <c r="B1497" t="s">
        <v>24</v>
      </c>
      <c r="C1497" t="s">
        <v>39</v>
      </c>
      <c r="D1497">
        <v>357307</v>
      </c>
      <c r="E1497" t="s">
        <v>10</v>
      </c>
      <c r="F1497" t="s">
        <v>80</v>
      </c>
      <c r="G1497">
        <f>[1]!SNLData(227539,$B1497,$D1497,$E1497,$F1497,,"Options:Curr=USD,Mag=Standard,ConvMethod=R")</f>
        <v>0</v>
      </c>
    </row>
    <row r="1498" spans="1:7" x14ac:dyDescent="0.3">
      <c r="A1498" t="s">
        <v>12</v>
      </c>
      <c r="B1498" t="s">
        <v>24</v>
      </c>
      <c r="C1498" t="s">
        <v>40</v>
      </c>
      <c r="D1498">
        <v>357310</v>
      </c>
      <c r="E1498" t="s">
        <v>6</v>
      </c>
      <c r="F1498" t="s">
        <v>80</v>
      </c>
      <c r="G1498">
        <f>[1]!SNLData(227539,$B1498,$D1498,$E1498,$F1498,,"Options:Curr=USD,Mag=Standard,ConvMethod=R")</f>
        <v>4.87</v>
      </c>
    </row>
    <row r="1499" spans="1:7" x14ac:dyDescent="0.3">
      <c r="A1499" t="s">
        <v>12</v>
      </c>
      <c r="B1499" t="s">
        <v>24</v>
      </c>
      <c r="C1499" t="s">
        <v>40</v>
      </c>
      <c r="D1499">
        <v>357310</v>
      </c>
      <c r="E1499" t="s">
        <v>50</v>
      </c>
      <c r="F1499" t="s">
        <v>80</v>
      </c>
      <c r="G1499">
        <f>[1]!SNLData(227539,$B1499,$D1499,$E1499,$F1499,,"Options:Curr=USD,Mag=Standard,ConvMethod=R")</f>
        <v>3.51</v>
      </c>
    </row>
    <row r="1500" spans="1:7" x14ac:dyDescent="0.3">
      <c r="A1500" t="s">
        <v>12</v>
      </c>
      <c r="B1500" t="s">
        <v>24</v>
      </c>
      <c r="C1500" t="s">
        <v>40</v>
      </c>
      <c r="D1500">
        <v>357310</v>
      </c>
      <c r="E1500" t="s">
        <v>51</v>
      </c>
      <c r="F1500" t="s">
        <v>80</v>
      </c>
      <c r="G1500">
        <f>[1]!SNLData(227539,$B1500,$D1500,$E1500,$F1500,,"Options:Curr=USD,Mag=Standard,ConvMethod=R")</f>
        <v>0.9</v>
      </c>
    </row>
    <row r="1501" spans="1:7" x14ac:dyDescent="0.3">
      <c r="A1501" t="s">
        <v>12</v>
      </c>
      <c r="B1501" t="s">
        <v>24</v>
      </c>
      <c r="C1501" t="s">
        <v>40</v>
      </c>
      <c r="D1501">
        <v>357310</v>
      </c>
      <c r="E1501" t="s">
        <v>52</v>
      </c>
      <c r="F1501" t="s">
        <v>80</v>
      </c>
      <c r="G1501">
        <f>[1]!SNLData(227539,$B1501,$D1501,$E1501,$F1501,,"Options:Curr=USD,Mag=Standard,ConvMethod=R")</f>
        <v>-0.46</v>
      </c>
    </row>
    <row r="1502" spans="1:7" x14ac:dyDescent="0.3">
      <c r="A1502" t="s">
        <v>12</v>
      </c>
      <c r="B1502" t="s">
        <v>24</v>
      </c>
      <c r="C1502" t="s">
        <v>40</v>
      </c>
      <c r="D1502">
        <v>357310</v>
      </c>
      <c r="E1502" t="s">
        <v>53</v>
      </c>
      <c r="F1502" t="s">
        <v>80</v>
      </c>
      <c r="G1502">
        <f>[1]!SNLData(227539,$B1502,$D1502,$E1502,$F1502,,"Options:Curr=USD,Mag=Standard,ConvMethod=R")</f>
        <v>1.08</v>
      </c>
    </row>
    <row r="1503" spans="1:7" x14ac:dyDescent="0.3">
      <c r="A1503" t="s">
        <v>12</v>
      </c>
      <c r="B1503" t="s">
        <v>24</v>
      </c>
      <c r="C1503" t="s">
        <v>40</v>
      </c>
      <c r="D1503">
        <v>357310</v>
      </c>
      <c r="E1503" t="s">
        <v>54</v>
      </c>
      <c r="F1503" t="s">
        <v>80</v>
      </c>
      <c r="G1503">
        <f>[1]!SNLData(227539,$B1503,$D1503,$E1503,$F1503,,"Options:Curr=USD,Mag=Standard,ConvMethod=R")</f>
        <v>2.62</v>
      </c>
    </row>
    <row r="1504" spans="1:7" x14ac:dyDescent="0.3">
      <c r="A1504" t="s">
        <v>12</v>
      </c>
      <c r="B1504" t="s">
        <v>24</v>
      </c>
      <c r="C1504" t="s">
        <v>40</v>
      </c>
      <c r="D1504">
        <v>357310</v>
      </c>
      <c r="E1504" t="s">
        <v>55</v>
      </c>
      <c r="F1504" t="s">
        <v>80</v>
      </c>
      <c r="G1504">
        <f>[1]!SNLData(227539,$B1504,$D1504,$E1504,$F1504,,"Options:Curr=USD,Mag=Standard,ConvMethod=R")</f>
        <v>3.15</v>
      </c>
    </row>
    <row r="1505" spans="1:7" x14ac:dyDescent="0.3">
      <c r="A1505" t="s">
        <v>12</v>
      </c>
      <c r="B1505" t="s">
        <v>24</v>
      </c>
      <c r="C1505" t="s">
        <v>40</v>
      </c>
      <c r="D1505">
        <v>357310</v>
      </c>
      <c r="E1505" t="s">
        <v>56</v>
      </c>
      <c r="F1505" t="s">
        <v>80</v>
      </c>
      <c r="G1505">
        <f>[1]!SNLData(227539,$B1505,$D1505,$E1505,$F1505,,"Options:Curr=USD,Mag=Standard,ConvMethod=R")</f>
        <v>1.01</v>
      </c>
    </row>
    <row r="1506" spans="1:7" x14ac:dyDescent="0.3">
      <c r="A1506" t="s">
        <v>12</v>
      </c>
      <c r="B1506" t="s">
        <v>24</v>
      </c>
      <c r="C1506" t="s">
        <v>40</v>
      </c>
      <c r="D1506">
        <v>357310</v>
      </c>
      <c r="E1506" t="s">
        <v>57</v>
      </c>
      <c r="F1506" t="s">
        <v>80</v>
      </c>
      <c r="G1506">
        <f>[1]!SNLData(227539,$B1506,$D1506,$E1506,$F1506,,"Options:Curr=USD,Mag=Standard,ConvMethod=R")</f>
        <v>-1.32</v>
      </c>
    </row>
    <row r="1507" spans="1:7" x14ac:dyDescent="0.3">
      <c r="A1507" t="s">
        <v>12</v>
      </c>
      <c r="B1507" t="s">
        <v>24</v>
      </c>
      <c r="C1507" t="s">
        <v>40</v>
      </c>
      <c r="D1507">
        <v>357310</v>
      </c>
      <c r="E1507" t="s">
        <v>58</v>
      </c>
      <c r="F1507" t="s">
        <v>80</v>
      </c>
      <c r="G1507">
        <f>[1]!SNLData(227539,$B1507,$D1507,$E1507,$F1507,,"Options:Curr=USD,Mag=Standard,ConvMethod=R")</f>
        <v>-0.25</v>
      </c>
    </row>
    <row r="1508" spans="1:7" x14ac:dyDescent="0.3">
      <c r="A1508" t="s">
        <v>12</v>
      </c>
      <c r="B1508" t="s">
        <v>24</v>
      </c>
      <c r="C1508" t="s">
        <v>40</v>
      </c>
      <c r="D1508">
        <v>357310</v>
      </c>
      <c r="E1508" t="s">
        <v>7</v>
      </c>
      <c r="F1508" t="s">
        <v>80</v>
      </c>
      <c r="G1508">
        <f>[1]!SNLData(227539,$B1508,$D1508,$E1508,$F1508,,"Options:Curr=USD,Mag=Standard,ConvMethod=R")</f>
        <v>2.72</v>
      </c>
    </row>
    <row r="1509" spans="1:7" x14ac:dyDescent="0.3">
      <c r="A1509" t="s">
        <v>12</v>
      </c>
      <c r="B1509" t="s">
        <v>24</v>
      </c>
      <c r="C1509" t="s">
        <v>40</v>
      </c>
      <c r="D1509">
        <v>357310</v>
      </c>
      <c r="E1509" t="s">
        <v>59</v>
      </c>
      <c r="F1509" t="s">
        <v>80</v>
      </c>
      <c r="G1509">
        <f>[1]!SNLData(227539,$B1509,$D1509,$E1509,$F1509,,"Options:Curr=USD,Mag=Standard,ConvMethod=R")</f>
        <v>0.4</v>
      </c>
    </row>
    <row r="1510" spans="1:7" x14ac:dyDescent="0.3">
      <c r="A1510" t="s">
        <v>12</v>
      </c>
      <c r="B1510" t="s">
        <v>24</v>
      </c>
      <c r="C1510" t="s">
        <v>40</v>
      </c>
      <c r="D1510">
        <v>357310</v>
      </c>
      <c r="E1510" t="s">
        <v>60</v>
      </c>
      <c r="F1510" t="s">
        <v>80</v>
      </c>
      <c r="G1510">
        <f>[1]!SNLData(227539,$B1510,$D1510,$E1510,$F1510,,"Options:Curr=USD,Mag=Standard,ConvMethod=R")</f>
        <v>0.01</v>
      </c>
    </row>
    <row r="1511" spans="1:7" x14ac:dyDescent="0.3">
      <c r="A1511" t="s">
        <v>12</v>
      </c>
      <c r="B1511" t="s">
        <v>24</v>
      </c>
      <c r="C1511" t="s">
        <v>40</v>
      </c>
      <c r="D1511">
        <v>357310</v>
      </c>
      <c r="E1511" t="s">
        <v>61</v>
      </c>
      <c r="F1511" t="s">
        <v>80</v>
      </c>
      <c r="G1511">
        <f>[1]!SNLData(227539,$B1511,$D1511,$E1511,$F1511,,"Options:Curr=USD,Mag=Standard,ConvMethod=R")</f>
        <v>1.57</v>
      </c>
    </row>
    <row r="1512" spans="1:7" x14ac:dyDescent="0.3">
      <c r="A1512" t="s">
        <v>12</v>
      </c>
      <c r="B1512" t="s">
        <v>24</v>
      </c>
      <c r="C1512" t="s">
        <v>40</v>
      </c>
      <c r="D1512">
        <v>357310</v>
      </c>
      <c r="E1512" t="s">
        <v>62</v>
      </c>
      <c r="F1512" t="s">
        <v>80</v>
      </c>
      <c r="G1512">
        <f>[1]!SNLData(227539,$B1512,$D1512,$E1512,$F1512,,"Options:Curr=USD,Mag=Standard,ConvMethod=R")</f>
        <v>2.15</v>
      </c>
    </row>
    <row r="1513" spans="1:7" x14ac:dyDescent="0.3">
      <c r="A1513" t="s">
        <v>12</v>
      </c>
      <c r="B1513" t="s">
        <v>24</v>
      </c>
      <c r="C1513" t="s">
        <v>40</v>
      </c>
      <c r="D1513">
        <v>357310</v>
      </c>
      <c r="E1513" t="s">
        <v>63</v>
      </c>
      <c r="F1513" t="s">
        <v>80</v>
      </c>
      <c r="G1513">
        <f>[1]!SNLData(227539,$B1513,$D1513,$E1513,$F1513,,"Options:Curr=USD,Mag=Standard,ConvMethod=R")</f>
        <v>1.82</v>
      </c>
    </row>
    <row r="1514" spans="1:7" x14ac:dyDescent="0.3">
      <c r="A1514" t="s">
        <v>12</v>
      </c>
      <c r="B1514" t="s">
        <v>24</v>
      </c>
      <c r="C1514" t="s">
        <v>40</v>
      </c>
      <c r="D1514">
        <v>357310</v>
      </c>
      <c r="E1514" t="s">
        <v>64</v>
      </c>
      <c r="F1514" t="s">
        <v>80</v>
      </c>
      <c r="G1514">
        <f>[1]!SNLData(227539,$B1514,$D1514,$E1514,$F1514,,"Options:Curr=USD,Mag=Standard,ConvMethod=R")</f>
        <v>1.35</v>
      </c>
    </row>
    <row r="1515" spans="1:7" x14ac:dyDescent="0.3">
      <c r="A1515" t="s">
        <v>12</v>
      </c>
      <c r="B1515" t="s">
        <v>24</v>
      </c>
      <c r="C1515" t="s">
        <v>40</v>
      </c>
      <c r="D1515">
        <v>357310</v>
      </c>
      <c r="E1515" t="s">
        <v>65</v>
      </c>
      <c r="F1515" t="s">
        <v>80</v>
      </c>
      <c r="G1515">
        <f>[1]!SNLData(227539,$B1515,$D1515,$E1515,$F1515,,"Options:Curr=USD,Mag=Standard,ConvMethod=R")</f>
        <v>1.48</v>
      </c>
    </row>
    <row r="1516" spans="1:7" x14ac:dyDescent="0.3">
      <c r="A1516" t="s">
        <v>12</v>
      </c>
      <c r="B1516" t="s">
        <v>24</v>
      </c>
      <c r="C1516" t="s">
        <v>40</v>
      </c>
      <c r="D1516">
        <v>357310</v>
      </c>
      <c r="E1516" t="s">
        <v>66</v>
      </c>
      <c r="F1516" t="s">
        <v>80</v>
      </c>
      <c r="G1516">
        <f>[1]!SNLData(227539,$B1516,$D1516,$E1516,$F1516,,"Options:Curr=USD,Mag=Standard,ConvMethod=R")</f>
        <v>-1.25</v>
      </c>
    </row>
    <row r="1517" spans="1:7" x14ac:dyDescent="0.3">
      <c r="A1517" t="s">
        <v>12</v>
      </c>
      <c r="B1517" t="s">
        <v>24</v>
      </c>
      <c r="C1517" t="s">
        <v>40</v>
      </c>
      <c r="D1517">
        <v>357310</v>
      </c>
      <c r="E1517" t="s">
        <v>67</v>
      </c>
      <c r="F1517" t="s">
        <v>80</v>
      </c>
      <c r="G1517">
        <f>[1]!SNLData(227539,$B1517,$D1517,$E1517,$F1517,,"Options:Curr=USD,Mag=Standard,ConvMethod=R")</f>
        <v>-5.68</v>
      </c>
    </row>
    <row r="1518" spans="1:7" x14ac:dyDescent="0.3">
      <c r="A1518" t="s">
        <v>12</v>
      </c>
      <c r="B1518" t="s">
        <v>24</v>
      </c>
      <c r="C1518" t="s">
        <v>40</v>
      </c>
      <c r="D1518">
        <v>357310</v>
      </c>
      <c r="E1518" t="s">
        <v>8</v>
      </c>
      <c r="F1518" t="s">
        <v>80</v>
      </c>
      <c r="G1518">
        <f>[1]!SNLData(227539,$B1518,$D1518,$E1518,$F1518,,"Options:Curr=USD,Mag=Standard,ConvMethod=R")</f>
        <v>4.0999999999999996</v>
      </c>
    </row>
    <row r="1519" spans="1:7" x14ac:dyDescent="0.3">
      <c r="A1519" t="s">
        <v>12</v>
      </c>
      <c r="B1519" t="s">
        <v>24</v>
      </c>
      <c r="C1519" t="s">
        <v>40</v>
      </c>
      <c r="D1519">
        <v>357310</v>
      </c>
      <c r="E1519" t="s">
        <v>68</v>
      </c>
      <c r="F1519" t="s">
        <v>80</v>
      </c>
      <c r="G1519">
        <f>[1]!SNLData(227539,$B1519,$D1519,$E1519,$F1519,,"Options:Curr=USD,Mag=Standard,ConvMethod=R")</f>
        <v>0.04</v>
      </c>
    </row>
    <row r="1520" spans="1:7" x14ac:dyDescent="0.3">
      <c r="A1520" t="s">
        <v>12</v>
      </c>
      <c r="B1520" t="s">
        <v>24</v>
      </c>
      <c r="C1520" t="s">
        <v>40</v>
      </c>
      <c r="D1520">
        <v>357310</v>
      </c>
      <c r="E1520" t="s">
        <v>69</v>
      </c>
      <c r="F1520" t="s">
        <v>80</v>
      </c>
      <c r="G1520">
        <f>[1]!SNLData(227539,$B1520,$D1520,$E1520,$F1520,,"Options:Curr=USD,Mag=Standard,ConvMethod=R")</f>
        <v>1.37</v>
      </c>
    </row>
    <row r="1521" spans="1:7" x14ac:dyDescent="0.3">
      <c r="A1521" t="s">
        <v>12</v>
      </c>
      <c r="B1521" t="s">
        <v>24</v>
      </c>
      <c r="C1521" t="s">
        <v>40</v>
      </c>
      <c r="D1521">
        <v>357310</v>
      </c>
      <c r="E1521" t="s">
        <v>70</v>
      </c>
      <c r="F1521" t="s">
        <v>80</v>
      </c>
      <c r="G1521">
        <f>[1]!SNLData(227539,$B1521,$D1521,$E1521,$F1521,,"Options:Curr=USD,Mag=Standard,ConvMethod=R")</f>
        <v>2.04</v>
      </c>
    </row>
    <row r="1522" spans="1:7" x14ac:dyDescent="0.3">
      <c r="A1522" t="s">
        <v>12</v>
      </c>
      <c r="B1522" t="s">
        <v>24</v>
      </c>
      <c r="C1522" t="s">
        <v>40</v>
      </c>
      <c r="D1522">
        <v>357310</v>
      </c>
      <c r="E1522" t="s">
        <v>71</v>
      </c>
      <c r="F1522" t="s">
        <v>80</v>
      </c>
      <c r="G1522">
        <f>[1]!SNLData(227539,$B1522,$D1522,$E1522,$F1522,,"Options:Curr=USD,Mag=Standard,ConvMethod=R")</f>
        <v>0.22</v>
      </c>
    </row>
    <row r="1523" spans="1:7" x14ac:dyDescent="0.3">
      <c r="A1523" t="s">
        <v>12</v>
      </c>
      <c r="B1523" t="s">
        <v>24</v>
      </c>
      <c r="C1523" t="s">
        <v>40</v>
      </c>
      <c r="D1523">
        <v>357310</v>
      </c>
      <c r="E1523" t="s">
        <v>72</v>
      </c>
      <c r="F1523" t="s">
        <v>80</v>
      </c>
      <c r="G1523">
        <f>[1]!SNLData(227539,$B1523,$D1523,$E1523,$F1523,,"Options:Curr=USD,Mag=Standard,ConvMethod=R")</f>
        <v>1.6</v>
      </c>
    </row>
    <row r="1524" spans="1:7" x14ac:dyDescent="0.3">
      <c r="A1524" t="s">
        <v>12</v>
      </c>
      <c r="B1524" t="s">
        <v>24</v>
      </c>
      <c r="C1524" t="s">
        <v>40</v>
      </c>
      <c r="D1524">
        <v>357310</v>
      </c>
      <c r="E1524" t="s">
        <v>73</v>
      </c>
      <c r="F1524" t="s">
        <v>80</v>
      </c>
      <c r="G1524">
        <f>[1]!SNLData(227539,$B1524,$D1524,$E1524,$F1524,,"Options:Curr=USD,Mag=Standard,ConvMethod=R")</f>
        <v>0.73</v>
      </c>
    </row>
    <row r="1525" spans="1:7" x14ac:dyDescent="0.3">
      <c r="A1525" t="s">
        <v>12</v>
      </c>
      <c r="B1525" t="s">
        <v>24</v>
      </c>
      <c r="C1525" t="s">
        <v>40</v>
      </c>
      <c r="D1525">
        <v>357310</v>
      </c>
      <c r="E1525" t="s">
        <v>74</v>
      </c>
      <c r="F1525" t="s">
        <v>80</v>
      </c>
      <c r="G1525">
        <f>[1]!SNLData(227539,$B1525,$D1525,$E1525,$F1525,,"Options:Curr=USD,Mag=Standard,ConvMethod=R")</f>
        <v>1.7</v>
      </c>
    </row>
    <row r="1526" spans="1:7" x14ac:dyDescent="0.3">
      <c r="A1526" t="s">
        <v>12</v>
      </c>
      <c r="B1526" t="s">
        <v>24</v>
      </c>
      <c r="C1526" t="s">
        <v>40</v>
      </c>
      <c r="D1526">
        <v>357310</v>
      </c>
      <c r="E1526" t="s">
        <v>75</v>
      </c>
      <c r="F1526" t="s">
        <v>80</v>
      </c>
      <c r="G1526">
        <f>[1]!SNLData(227539,$B1526,$D1526,$E1526,$F1526,,"Options:Curr=USD,Mag=Standard,ConvMethod=R")</f>
        <v>0.63</v>
      </c>
    </row>
    <row r="1527" spans="1:7" x14ac:dyDescent="0.3">
      <c r="A1527" t="s">
        <v>12</v>
      </c>
      <c r="B1527" t="s">
        <v>24</v>
      </c>
      <c r="C1527" t="s">
        <v>40</v>
      </c>
      <c r="D1527">
        <v>357310</v>
      </c>
      <c r="E1527" t="s">
        <v>76</v>
      </c>
      <c r="F1527" t="s">
        <v>80</v>
      </c>
      <c r="G1527">
        <f>[1]!SNLData(227539,$B1527,$D1527,$E1527,$F1527,,"Options:Curr=USD,Mag=Standard,ConvMethod=R")</f>
        <v>-0.4</v>
      </c>
    </row>
    <row r="1528" spans="1:7" x14ac:dyDescent="0.3">
      <c r="A1528" t="s">
        <v>12</v>
      </c>
      <c r="B1528" t="s">
        <v>24</v>
      </c>
      <c r="C1528" t="s">
        <v>40</v>
      </c>
      <c r="D1528">
        <v>357310</v>
      </c>
      <c r="E1528" t="s">
        <v>9</v>
      </c>
      <c r="F1528" t="s">
        <v>80</v>
      </c>
      <c r="G1528">
        <f>[1]!SNLData(227539,$B1528,$D1528,$E1528,$F1528,,"Options:Curr=USD,Mag=Standard,ConvMethod=R")</f>
        <v>-4.1900000000000004</v>
      </c>
    </row>
    <row r="1529" spans="1:7" x14ac:dyDescent="0.3">
      <c r="A1529" t="s">
        <v>12</v>
      </c>
      <c r="B1529" t="s">
        <v>24</v>
      </c>
      <c r="C1529" t="s">
        <v>40</v>
      </c>
      <c r="D1529">
        <v>357310</v>
      </c>
      <c r="E1529" t="s">
        <v>77</v>
      </c>
      <c r="F1529" t="s">
        <v>80</v>
      </c>
      <c r="G1529">
        <f>[1]!SNLData(227539,$B1529,$D1529,$E1529,$F1529,,"Options:Curr=USD,Mag=Standard,ConvMethod=R")</f>
        <v>2.64</v>
      </c>
    </row>
    <row r="1530" spans="1:7" x14ac:dyDescent="0.3">
      <c r="A1530" t="s">
        <v>12</v>
      </c>
      <c r="B1530" t="s">
        <v>24</v>
      </c>
      <c r="C1530" t="s">
        <v>40</v>
      </c>
      <c r="D1530">
        <v>357310</v>
      </c>
      <c r="E1530" t="s">
        <v>78</v>
      </c>
      <c r="F1530" t="s">
        <v>80</v>
      </c>
      <c r="G1530">
        <f>[1]!SNLData(227539,$B1530,$D1530,$E1530,$F1530,,"Options:Curr=USD,Mag=Standard,ConvMethod=R")</f>
        <v>0.98</v>
      </c>
    </row>
    <row r="1531" spans="1:7" x14ac:dyDescent="0.3">
      <c r="A1531" t="s">
        <v>12</v>
      </c>
      <c r="B1531" t="s">
        <v>24</v>
      </c>
      <c r="C1531" t="s">
        <v>40</v>
      </c>
      <c r="D1531">
        <v>357310</v>
      </c>
      <c r="E1531" t="s">
        <v>10</v>
      </c>
      <c r="F1531" t="s">
        <v>80</v>
      </c>
      <c r="G1531">
        <f>[1]!SNLData(227539,$B1531,$D1531,$E1531,$F1531,,"Options:Curr=USD,Mag=Standard,ConvMethod=R")</f>
        <v>1.91</v>
      </c>
    </row>
    <row r="1532" spans="1:7" x14ac:dyDescent="0.3">
      <c r="A1532" t="s">
        <v>12</v>
      </c>
      <c r="B1532" t="s">
        <v>24</v>
      </c>
      <c r="C1532" t="s">
        <v>41</v>
      </c>
      <c r="D1532">
        <v>357468</v>
      </c>
      <c r="E1532" t="s">
        <v>6</v>
      </c>
      <c r="F1532" t="s">
        <v>80</v>
      </c>
      <c r="G1532">
        <f>[1]!SNLData(227539,$B1532,$D1532,$E1532,$F1532,,"Options:Curr=USD,Mag=Standard,ConvMethod=R")</f>
        <v>2946.7957084115674</v>
      </c>
    </row>
    <row r="1533" spans="1:7" x14ac:dyDescent="0.3">
      <c r="A1533" t="s">
        <v>12</v>
      </c>
      <c r="B1533" t="s">
        <v>24</v>
      </c>
      <c r="C1533" t="s">
        <v>41</v>
      </c>
      <c r="D1533">
        <v>357468</v>
      </c>
      <c r="E1533" t="s">
        <v>50</v>
      </c>
      <c r="F1533" t="s">
        <v>80</v>
      </c>
      <c r="G1533">
        <f>[1]!SNLData(227539,$B1533,$D1533,$E1533,$F1533,,"Options:Curr=USD,Mag=Standard,ConvMethod=R")</f>
        <v>3272.39637515808</v>
      </c>
    </row>
    <row r="1534" spans="1:7" x14ac:dyDescent="0.3">
      <c r="A1534" t="s">
        <v>12</v>
      </c>
      <c r="B1534" t="s">
        <v>24</v>
      </c>
      <c r="C1534" t="s">
        <v>41</v>
      </c>
      <c r="D1534">
        <v>357468</v>
      </c>
      <c r="E1534" t="s">
        <v>51</v>
      </c>
      <c r="F1534" t="s">
        <v>80</v>
      </c>
      <c r="G1534">
        <f>[1]!SNLData(227539,$B1534,$D1534,$E1534,$F1534,,"Options:Curr=USD,Mag=Standard,ConvMethod=R")</f>
        <v>3503.9870830395803</v>
      </c>
    </row>
    <row r="1535" spans="1:7" x14ac:dyDescent="0.3">
      <c r="A1535" t="s">
        <v>12</v>
      </c>
      <c r="B1535" t="s">
        <v>24</v>
      </c>
      <c r="C1535" t="s">
        <v>41</v>
      </c>
      <c r="D1535">
        <v>357468</v>
      </c>
      <c r="E1535" t="s">
        <v>52</v>
      </c>
      <c r="F1535" t="s">
        <v>80</v>
      </c>
      <c r="G1535">
        <f>[1]!SNLData(227539,$B1535,$D1535,$E1535,$F1535,,"Options:Curr=USD,Mag=Standard,ConvMethod=R")</f>
        <v>3988.6738353287583</v>
      </c>
    </row>
    <row r="1536" spans="1:7" x14ac:dyDescent="0.3">
      <c r="A1536" t="s">
        <v>12</v>
      </c>
      <c r="B1536" t="s">
        <v>24</v>
      </c>
      <c r="C1536" t="s">
        <v>41</v>
      </c>
      <c r="D1536">
        <v>357468</v>
      </c>
      <c r="E1536" t="s">
        <v>53</v>
      </c>
      <c r="F1536" t="s">
        <v>80</v>
      </c>
      <c r="G1536">
        <f>[1]!SNLData(227539,$B1536,$D1536,$E1536,$F1536,,"Options:Curr=USD,Mag=Standard,ConvMethod=R")</f>
        <v>4376.4332462508228</v>
      </c>
    </row>
    <row r="1537" spans="1:7" x14ac:dyDescent="0.3">
      <c r="A1537" t="s">
        <v>12</v>
      </c>
      <c r="B1537" t="s">
        <v>24</v>
      </c>
      <c r="C1537" t="s">
        <v>41</v>
      </c>
      <c r="D1537">
        <v>357468</v>
      </c>
      <c r="E1537" t="s">
        <v>54</v>
      </c>
      <c r="F1537" t="s">
        <v>80</v>
      </c>
      <c r="G1537">
        <f>[1]!SNLData(227539,$B1537,$D1537,$E1537,$F1537,,"Options:Curr=USD,Mag=Standard,ConvMethod=R")</f>
        <v>4897.3530592079469</v>
      </c>
    </row>
    <row r="1538" spans="1:7" x14ac:dyDescent="0.3">
      <c r="A1538" t="s">
        <v>12</v>
      </c>
      <c r="B1538" t="s">
        <v>24</v>
      </c>
      <c r="C1538" t="s">
        <v>41</v>
      </c>
      <c r="D1538">
        <v>357468</v>
      </c>
      <c r="E1538" t="s">
        <v>55</v>
      </c>
      <c r="F1538" t="s">
        <v>80</v>
      </c>
      <c r="G1538">
        <f>[1]!SNLData(227539,$B1538,$D1538,$E1538,$F1538,,"Options:Curr=USD,Mag=Standard,ConvMethod=R")</f>
        <v>4348.6670725291842</v>
      </c>
    </row>
    <row r="1539" spans="1:7" x14ac:dyDescent="0.3">
      <c r="A1539" t="s">
        <v>12</v>
      </c>
      <c r="B1539" t="s">
        <v>24</v>
      </c>
      <c r="C1539" t="s">
        <v>41</v>
      </c>
      <c r="D1539">
        <v>357468</v>
      </c>
      <c r="E1539" t="s">
        <v>56</v>
      </c>
      <c r="F1539" t="s">
        <v>80</v>
      </c>
      <c r="G1539">
        <f>[1]!SNLData(227539,$B1539,$D1539,$E1539,$F1539,,"Options:Curr=USD,Mag=Standard,ConvMethod=R")</f>
        <v>3952.5097158203098</v>
      </c>
    </row>
    <row r="1540" spans="1:7" x14ac:dyDescent="0.3">
      <c r="A1540" t="s">
        <v>12</v>
      </c>
      <c r="B1540" t="s">
        <v>24</v>
      </c>
      <c r="C1540" t="s">
        <v>41</v>
      </c>
      <c r="D1540">
        <v>357468</v>
      </c>
      <c r="E1540" t="s">
        <v>57</v>
      </c>
      <c r="F1540" t="s">
        <v>80</v>
      </c>
      <c r="G1540">
        <f>[1]!SNLData(227539,$B1540,$D1540,$E1540,$F1540,,"Options:Curr=USD,Mag=Standard,ConvMethod=R")</f>
        <v>3617.8300779883275</v>
      </c>
    </row>
    <row r="1541" spans="1:7" x14ac:dyDescent="0.3">
      <c r="A1541" t="s">
        <v>12</v>
      </c>
      <c r="B1541" t="s">
        <v>24</v>
      </c>
      <c r="C1541" t="s">
        <v>41</v>
      </c>
      <c r="D1541">
        <v>357468</v>
      </c>
      <c r="E1541" t="s">
        <v>58</v>
      </c>
      <c r="F1541" t="s">
        <v>80</v>
      </c>
      <c r="G1541">
        <f>[1]!SNLData(227539,$B1541,$D1541,$E1541,$F1541,,"Options:Curr=USD,Mag=Standard,ConvMethod=R")</f>
        <v>4150.4427976626066</v>
      </c>
    </row>
    <row r="1542" spans="1:7" x14ac:dyDescent="0.3">
      <c r="A1542" t="s">
        <v>12</v>
      </c>
      <c r="B1542" t="s">
        <v>24</v>
      </c>
      <c r="C1542" t="s">
        <v>41</v>
      </c>
      <c r="D1542">
        <v>357468</v>
      </c>
      <c r="E1542" t="s">
        <v>7</v>
      </c>
      <c r="F1542" t="s">
        <v>80</v>
      </c>
      <c r="G1542">
        <f>[1]!SNLData(227539,$B1542,$D1542,$E1542,$F1542,,"Options:Curr=USD,Mag=Standard,ConvMethod=R")</f>
        <v>4480.800861167314</v>
      </c>
    </row>
    <row r="1543" spans="1:7" x14ac:dyDescent="0.3">
      <c r="A1543" t="s">
        <v>12</v>
      </c>
      <c r="B1543" t="s">
        <v>24</v>
      </c>
      <c r="C1543" t="s">
        <v>41</v>
      </c>
      <c r="D1543">
        <v>357468</v>
      </c>
      <c r="E1543" t="s">
        <v>59</v>
      </c>
      <c r="F1543" t="s">
        <v>80</v>
      </c>
      <c r="G1543">
        <f>[1]!SNLData(227539,$B1543,$D1543,$E1543,$F1543,,"Options:Curr=USD,Mag=Standard,ConvMethod=R")</f>
        <v>3991.7074073411754</v>
      </c>
    </row>
    <row r="1544" spans="1:7" x14ac:dyDescent="0.3">
      <c r="A1544" t="s">
        <v>12</v>
      </c>
      <c r="B1544" t="s">
        <v>24</v>
      </c>
      <c r="C1544" t="s">
        <v>41</v>
      </c>
      <c r="D1544">
        <v>357468</v>
      </c>
      <c r="E1544" t="s">
        <v>60</v>
      </c>
      <c r="F1544" t="s">
        <v>80</v>
      </c>
      <c r="G1544">
        <f>[1]!SNLData(227539,$B1544,$D1544,$E1544,$F1544,,"Options:Curr=USD,Mag=Standard,ConvMethod=R")</f>
        <v>3879.9122161478595</v>
      </c>
    </row>
    <row r="1545" spans="1:7" x14ac:dyDescent="0.3">
      <c r="A1545" t="s">
        <v>12</v>
      </c>
      <c r="B1545" t="s">
        <v>24</v>
      </c>
      <c r="C1545" t="s">
        <v>41</v>
      </c>
      <c r="D1545">
        <v>357468</v>
      </c>
      <c r="E1545" t="s">
        <v>61</v>
      </c>
      <c r="F1545" t="s">
        <v>80</v>
      </c>
      <c r="G1545">
        <f>[1]!SNLData(227539,$B1545,$D1545,$E1545,$F1545,,"Options:Curr=USD,Mag=Standard,ConvMethod=R")</f>
        <v>4255.3140664046723</v>
      </c>
    </row>
    <row r="1546" spans="1:7" x14ac:dyDescent="0.3">
      <c r="A1546" t="s">
        <v>12</v>
      </c>
      <c r="B1546" t="s">
        <v>24</v>
      </c>
      <c r="C1546" t="s">
        <v>41</v>
      </c>
      <c r="D1546">
        <v>357468</v>
      </c>
      <c r="E1546" t="s">
        <v>62</v>
      </c>
      <c r="F1546" t="s">
        <v>80</v>
      </c>
      <c r="G1546">
        <f>[1]!SNLData(227539,$B1546,$D1546,$E1546,$F1546,,"Options:Curr=USD,Mag=Standard,ConvMethod=R")</f>
        <v>4654.59100132819</v>
      </c>
    </row>
    <row r="1547" spans="1:7" x14ac:dyDescent="0.3">
      <c r="A1547" t="s">
        <v>12</v>
      </c>
      <c r="B1547" t="s">
        <v>24</v>
      </c>
      <c r="C1547" t="s">
        <v>41</v>
      </c>
      <c r="D1547">
        <v>357468</v>
      </c>
      <c r="E1547" t="s">
        <v>63</v>
      </c>
      <c r="F1547" t="s">
        <v>80</v>
      </c>
      <c r="G1547">
        <f>[1]!SNLData(227539,$B1547,$D1547,$E1547,$F1547,,"Options:Curr=USD,Mag=Standard,ConvMethod=R")</f>
        <v>4658.6611069073888</v>
      </c>
    </row>
    <row r="1548" spans="1:7" x14ac:dyDescent="0.3">
      <c r="A1548" t="s">
        <v>12</v>
      </c>
      <c r="B1548" t="s">
        <v>24</v>
      </c>
      <c r="C1548" t="s">
        <v>41</v>
      </c>
      <c r="D1548">
        <v>357468</v>
      </c>
      <c r="E1548" t="s">
        <v>64</v>
      </c>
      <c r="F1548" t="s">
        <v>80</v>
      </c>
      <c r="G1548">
        <f>[1]!SNLData(227539,$B1548,$D1548,$E1548,$F1548,,"Options:Curr=USD,Mag=Standard,ConvMethod=R")</f>
        <v>4464.7945003320337</v>
      </c>
    </row>
    <row r="1549" spans="1:7" x14ac:dyDescent="0.3">
      <c r="A1549" t="s">
        <v>12</v>
      </c>
      <c r="B1549" t="s">
        <v>24</v>
      </c>
      <c r="C1549" t="s">
        <v>41</v>
      </c>
      <c r="D1549">
        <v>357468</v>
      </c>
      <c r="E1549" t="s">
        <v>65</v>
      </c>
      <c r="F1549" t="s">
        <v>80</v>
      </c>
      <c r="G1549">
        <f>[1]!SNLData(227539,$B1549,$D1549,$E1549,$F1549,,"Options:Curr=USD,Mag=Standard,ConvMethod=R")</f>
        <v>4476.7922858830643</v>
      </c>
    </row>
    <row r="1550" spans="1:7" x14ac:dyDescent="0.3">
      <c r="A1550" t="s">
        <v>12</v>
      </c>
      <c r="B1550" t="s">
        <v>24</v>
      </c>
      <c r="C1550" t="s">
        <v>41</v>
      </c>
      <c r="D1550">
        <v>357468</v>
      </c>
      <c r="E1550" t="s">
        <v>66</v>
      </c>
      <c r="F1550" t="s">
        <v>80</v>
      </c>
      <c r="G1550">
        <f>[1]!SNLData(227539,$B1550,$D1550,$E1550,$F1550,,"Options:Curr=USD,Mag=Standard,ConvMethod=R")</f>
        <v>5046.5374744915116</v>
      </c>
    </row>
    <row r="1551" spans="1:7" x14ac:dyDescent="0.3">
      <c r="A1551" t="s">
        <v>12</v>
      </c>
      <c r="B1551" t="s">
        <v>24</v>
      </c>
      <c r="C1551" t="s">
        <v>41</v>
      </c>
      <c r="D1551">
        <v>357468</v>
      </c>
      <c r="E1551" t="s">
        <v>67</v>
      </c>
      <c r="F1551" t="s">
        <v>80</v>
      </c>
      <c r="G1551">
        <f>[1]!SNLData(227539,$B1551,$D1551,$E1551,$F1551,,"Options:Curr=USD,Mag=Standard,ConvMethod=R")</f>
        <v>5248.3974632001091</v>
      </c>
    </row>
    <row r="1552" spans="1:7" x14ac:dyDescent="0.3">
      <c r="A1552" t="s">
        <v>12</v>
      </c>
      <c r="B1552" t="s">
        <v>24</v>
      </c>
      <c r="C1552" t="s">
        <v>41</v>
      </c>
      <c r="D1552">
        <v>357468</v>
      </c>
      <c r="E1552" t="s">
        <v>8</v>
      </c>
      <c r="F1552" t="s">
        <v>80</v>
      </c>
      <c r="G1552">
        <f>[1]!SNLData(227539,$B1552,$D1552,$E1552,$F1552,,"Options:Curr=USD,Mag=Standard,ConvMethod=R")</f>
        <v>5830.3607435470021</v>
      </c>
    </row>
    <row r="1553" spans="1:7" x14ac:dyDescent="0.3">
      <c r="A1553" t="s">
        <v>12</v>
      </c>
      <c r="B1553" t="s">
        <v>24</v>
      </c>
      <c r="C1553" t="s">
        <v>41</v>
      </c>
      <c r="D1553">
        <v>357468</v>
      </c>
      <c r="E1553" t="s">
        <v>68</v>
      </c>
      <c r="F1553" t="s">
        <v>80</v>
      </c>
      <c r="G1553">
        <f>[1]!SNLData(227539,$B1553,$D1553,$E1553,$F1553,,"Options:Curr=USD,Mag=Standard,ConvMethod=R")</f>
        <v>6418.0328580959049</v>
      </c>
    </row>
    <row r="1554" spans="1:7" x14ac:dyDescent="0.3">
      <c r="A1554" t="s">
        <v>12</v>
      </c>
      <c r="B1554" t="s">
        <v>24</v>
      </c>
      <c r="C1554" t="s">
        <v>41</v>
      </c>
      <c r="D1554">
        <v>357468</v>
      </c>
      <c r="E1554" t="s">
        <v>69</v>
      </c>
      <c r="F1554" t="s">
        <v>80</v>
      </c>
      <c r="G1554">
        <f>[1]!SNLData(227539,$B1554,$D1554,$E1554,$F1554,,"Options:Curr=USD,Mag=Standard,ConvMethod=R")</f>
        <v>6493.9749924510452</v>
      </c>
    </row>
    <row r="1555" spans="1:7" x14ac:dyDescent="0.3">
      <c r="A1555" t="s">
        <v>12</v>
      </c>
      <c r="B1555" t="s">
        <v>24</v>
      </c>
      <c r="C1555" t="s">
        <v>41</v>
      </c>
      <c r="D1555">
        <v>357468</v>
      </c>
      <c r="E1555" t="s">
        <v>70</v>
      </c>
      <c r="F1555" t="s">
        <v>80</v>
      </c>
      <c r="G1555">
        <f>[1]!SNLData(227539,$B1555,$D1555,$E1555,$F1555,,"Options:Curr=USD,Mag=Standard,ConvMethod=R")</f>
        <v>5423.8900000261028</v>
      </c>
    </row>
    <row r="1556" spans="1:7" x14ac:dyDescent="0.3">
      <c r="A1556" t="s">
        <v>12</v>
      </c>
      <c r="B1556" t="s">
        <v>24</v>
      </c>
      <c r="C1556" t="s">
        <v>41</v>
      </c>
      <c r="D1556">
        <v>357468</v>
      </c>
      <c r="E1556" t="s">
        <v>71</v>
      </c>
      <c r="F1556" t="s">
        <v>80</v>
      </c>
      <c r="G1556">
        <f>[1]!SNLData(227539,$B1556,$D1556,$E1556,$F1556,,"Options:Curr=USD,Mag=Standard,ConvMethod=R")</f>
        <v>5016.1540535789809</v>
      </c>
    </row>
    <row r="1557" spans="1:7" x14ac:dyDescent="0.3">
      <c r="A1557" t="s">
        <v>12</v>
      </c>
      <c r="B1557" t="s">
        <v>24</v>
      </c>
      <c r="C1557" t="s">
        <v>41</v>
      </c>
      <c r="D1557">
        <v>357468</v>
      </c>
      <c r="E1557" t="s">
        <v>72</v>
      </c>
      <c r="F1557" t="s">
        <v>80</v>
      </c>
      <c r="G1557">
        <f>[1]!SNLData(227539,$B1557,$D1557,$E1557,$F1557,,"Options:Curr=USD,Mag=Standard,ConvMethod=R")</f>
        <v>4446.8620285153311</v>
      </c>
    </row>
    <row r="1558" spans="1:7" x14ac:dyDescent="0.3">
      <c r="A1558" t="s">
        <v>12</v>
      </c>
      <c r="B1558" t="s">
        <v>24</v>
      </c>
      <c r="C1558" t="s">
        <v>41</v>
      </c>
      <c r="D1558">
        <v>357468</v>
      </c>
      <c r="E1558" t="s">
        <v>73</v>
      </c>
      <c r="F1558" t="s">
        <v>80</v>
      </c>
      <c r="G1558">
        <f>[1]!SNLData(227539,$B1558,$D1558,$E1558,$F1558,,"Options:Curr=USD,Mag=Standard,ConvMethod=R")</f>
        <v>4997.8247112198251</v>
      </c>
    </row>
    <row r="1559" spans="1:7" x14ac:dyDescent="0.3">
      <c r="A1559" t="s">
        <v>12</v>
      </c>
      <c r="B1559" t="s">
        <v>24</v>
      </c>
      <c r="C1559" t="s">
        <v>41</v>
      </c>
      <c r="D1559">
        <v>357468</v>
      </c>
      <c r="E1559" t="s">
        <v>74</v>
      </c>
      <c r="F1559" t="s">
        <v>80</v>
      </c>
      <c r="G1559">
        <f>[1]!SNLData(227539,$B1559,$D1559,$E1559,$F1559,,"Options:Curr=USD,Mag=Standard,ConvMethod=R")</f>
        <v>4916.6612170509688</v>
      </c>
    </row>
    <row r="1560" spans="1:7" x14ac:dyDescent="0.3">
      <c r="A1560" t="s">
        <v>12</v>
      </c>
      <c r="B1560" t="s">
        <v>24</v>
      </c>
      <c r="C1560" t="s">
        <v>41</v>
      </c>
      <c r="D1560">
        <v>357468</v>
      </c>
      <c r="E1560" t="s">
        <v>75</v>
      </c>
      <c r="F1560" t="s">
        <v>80</v>
      </c>
      <c r="G1560">
        <f>[1]!SNLData(227539,$B1560,$D1560,$E1560,$F1560,,"Options:Curr=USD,Mag=Standard,ConvMethod=R")</f>
        <v>5024.8991134729122</v>
      </c>
    </row>
    <row r="1561" spans="1:7" x14ac:dyDescent="0.3">
      <c r="A1561" t="s">
        <v>12</v>
      </c>
      <c r="B1561" t="s">
        <v>24</v>
      </c>
      <c r="C1561" t="s">
        <v>41</v>
      </c>
      <c r="D1561">
        <v>357468</v>
      </c>
      <c r="E1561" t="s">
        <v>76</v>
      </c>
      <c r="F1561" t="s">
        <v>80</v>
      </c>
      <c r="G1561">
        <f>[1]!SNLData(227539,$B1561,$D1561,$E1561,$F1561,,"Options:Curr=USD,Mag=Standard,ConvMethod=R")</f>
        <v>5068.8711971189641</v>
      </c>
    </row>
    <row r="1562" spans="1:7" x14ac:dyDescent="0.3">
      <c r="A1562" t="s">
        <v>12</v>
      </c>
      <c r="B1562" t="s">
        <v>24</v>
      </c>
      <c r="C1562" t="s">
        <v>41</v>
      </c>
      <c r="D1562">
        <v>357468</v>
      </c>
      <c r="E1562" t="s">
        <v>9</v>
      </c>
      <c r="F1562" t="s">
        <v>80</v>
      </c>
      <c r="G1562">
        <f>[1]!SNLData(227539,$B1562,$D1562,$E1562,$F1562,,"Options:Curr=USD,Mag=Standard,ConvMethod=R")</f>
        <v>4959.4743383416826</v>
      </c>
    </row>
    <row r="1563" spans="1:7" x14ac:dyDescent="0.3">
      <c r="A1563" t="s">
        <v>12</v>
      </c>
      <c r="B1563" t="s">
        <v>24</v>
      </c>
      <c r="C1563" t="s">
        <v>41</v>
      </c>
      <c r="D1563">
        <v>357468</v>
      </c>
      <c r="E1563" t="s">
        <v>77</v>
      </c>
      <c r="F1563" t="s">
        <v>80</v>
      </c>
      <c r="G1563">
        <f>[1]!SNLData(227539,$B1563,$D1563,$E1563,$F1563,,"Options:Curr=USD,Mag=Standard,ConvMethod=R")</f>
        <v>4949.8602022212017</v>
      </c>
    </row>
    <row r="1564" spans="1:7" x14ac:dyDescent="0.3">
      <c r="A1564" t="s">
        <v>12</v>
      </c>
      <c r="B1564" t="s">
        <v>24</v>
      </c>
      <c r="C1564" t="s">
        <v>41</v>
      </c>
      <c r="D1564">
        <v>357468</v>
      </c>
      <c r="E1564" t="s">
        <v>78</v>
      </c>
      <c r="F1564" t="s">
        <v>80</v>
      </c>
      <c r="G1564">
        <f>[1]!SNLData(227539,$B1564,$D1564,$E1564,$F1564,,"Options:Curr=USD,Mag=Standard,ConvMethod=R")</f>
        <v>4199.5975497815107</v>
      </c>
    </row>
    <row r="1565" spans="1:7" x14ac:dyDescent="0.3">
      <c r="A1565" t="s">
        <v>12</v>
      </c>
      <c r="B1565" t="s">
        <v>24</v>
      </c>
      <c r="C1565" t="s">
        <v>41</v>
      </c>
      <c r="D1565">
        <v>357468</v>
      </c>
      <c r="E1565" t="s">
        <v>10</v>
      </c>
      <c r="F1565" t="s">
        <v>80</v>
      </c>
      <c r="G1565">
        <f>[1]!SNLData(227539,$B1565,$D1565,$E1565,$F1565,,"Options:Curr=USD,Mag=Standard,ConvMethod=R")</f>
        <v>3987.6921685444327</v>
      </c>
    </row>
    <row r="1566" spans="1:7" x14ac:dyDescent="0.3">
      <c r="A1566" t="s">
        <v>12</v>
      </c>
      <c r="B1566" t="s">
        <v>24</v>
      </c>
      <c r="C1566" t="s">
        <v>42</v>
      </c>
      <c r="D1566">
        <v>357305</v>
      </c>
      <c r="E1566" t="s">
        <v>6</v>
      </c>
      <c r="F1566" t="s">
        <v>80</v>
      </c>
      <c r="G1566">
        <f>[1]!SNLData(227539,$B1566,$D1566,$E1566,$F1566,,"Options:Curr=USD,Mag=Standard,ConvMethod=R")</f>
        <v>123.69</v>
      </c>
    </row>
    <row r="1567" spans="1:7" x14ac:dyDescent="0.3">
      <c r="A1567" t="s">
        <v>12</v>
      </c>
      <c r="B1567" t="s">
        <v>24</v>
      </c>
      <c r="C1567" t="s">
        <v>42</v>
      </c>
      <c r="D1567">
        <v>357305</v>
      </c>
      <c r="E1567" t="s">
        <v>50</v>
      </c>
      <c r="F1567" t="s">
        <v>80</v>
      </c>
      <c r="G1567">
        <f>[1]!SNLData(227539,$B1567,$D1567,$E1567,$F1567,,"Options:Curr=USD,Mag=Standard,ConvMethod=R")</f>
        <v>124.07</v>
      </c>
    </row>
    <row r="1568" spans="1:7" x14ac:dyDescent="0.3">
      <c r="A1568" t="s">
        <v>12</v>
      </c>
      <c r="B1568" t="s">
        <v>24</v>
      </c>
      <c r="C1568" t="s">
        <v>42</v>
      </c>
      <c r="D1568">
        <v>357305</v>
      </c>
      <c r="E1568" t="s">
        <v>51</v>
      </c>
      <c r="F1568" t="s">
        <v>80</v>
      </c>
      <c r="G1568">
        <f>[1]!SNLData(227539,$B1568,$D1568,$E1568,$F1568,,"Options:Curr=USD,Mag=Standard,ConvMethod=R")</f>
        <v>124.44</v>
      </c>
    </row>
    <row r="1569" spans="1:7" x14ac:dyDescent="0.3">
      <c r="A1569" t="s">
        <v>12</v>
      </c>
      <c r="B1569" t="s">
        <v>24</v>
      </c>
      <c r="C1569" t="s">
        <v>42</v>
      </c>
      <c r="D1569">
        <v>357305</v>
      </c>
      <c r="E1569" t="s">
        <v>52</v>
      </c>
      <c r="F1569" t="s">
        <v>80</v>
      </c>
      <c r="G1569">
        <f>[1]!SNLData(227539,$B1569,$D1569,$E1569,$F1569,,"Options:Curr=USD,Mag=Standard,ConvMethod=R")</f>
        <v>124.78</v>
      </c>
    </row>
    <row r="1570" spans="1:7" x14ac:dyDescent="0.3">
      <c r="A1570" t="s">
        <v>12</v>
      </c>
      <c r="B1570" t="s">
        <v>24</v>
      </c>
      <c r="C1570" t="s">
        <v>42</v>
      </c>
      <c r="D1570">
        <v>357305</v>
      </c>
      <c r="E1570" t="s">
        <v>53</v>
      </c>
      <c r="F1570" t="s">
        <v>80</v>
      </c>
      <c r="G1570">
        <f>[1]!SNLData(227539,$B1570,$D1570,$E1570,$F1570,,"Options:Curr=USD,Mag=Standard,ConvMethod=R")</f>
        <v>125.12</v>
      </c>
    </row>
    <row r="1571" spans="1:7" x14ac:dyDescent="0.3">
      <c r="A1571" t="s">
        <v>12</v>
      </c>
      <c r="B1571" t="s">
        <v>24</v>
      </c>
      <c r="C1571" t="s">
        <v>42</v>
      </c>
      <c r="D1571">
        <v>357305</v>
      </c>
      <c r="E1571" t="s">
        <v>54</v>
      </c>
      <c r="F1571" t="s">
        <v>80</v>
      </c>
      <c r="G1571">
        <f>[1]!SNLData(227539,$B1571,$D1571,$E1571,$F1571,,"Options:Curr=USD,Mag=Standard,ConvMethod=R")</f>
        <v>125.43</v>
      </c>
    </row>
    <row r="1572" spans="1:7" x14ac:dyDescent="0.3">
      <c r="A1572" t="s">
        <v>12</v>
      </c>
      <c r="B1572" t="s">
        <v>24</v>
      </c>
      <c r="C1572" t="s">
        <v>42</v>
      </c>
      <c r="D1572">
        <v>357305</v>
      </c>
      <c r="E1572" t="s">
        <v>55</v>
      </c>
      <c r="F1572" t="s">
        <v>80</v>
      </c>
      <c r="G1572">
        <f>[1]!SNLData(227539,$B1572,$D1572,$E1572,$F1572,,"Options:Curr=USD,Mag=Standard,ConvMethod=R")</f>
        <v>125.73</v>
      </c>
    </row>
    <row r="1573" spans="1:7" x14ac:dyDescent="0.3">
      <c r="A1573" t="s">
        <v>12</v>
      </c>
      <c r="B1573" t="s">
        <v>24</v>
      </c>
      <c r="C1573" t="s">
        <v>42</v>
      </c>
      <c r="D1573">
        <v>357305</v>
      </c>
      <c r="E1573" t="s">
        <v>56</v>
      </c>
      <c r="F1573" t="s">
        <v>80</v>
      </c>
      <c r="G1573">
        <f>[1]!SNLData(227539,$B1573,$D1573,$E1573,$F1573,,"Options:Curr=USD,Mag=Standard,ConvMethod=R")</f>
        <v>126.03</v>
      </c>
    </row>
    <row r="1574" spans="1:7" x14ac:dyDescent="0.3">
      <c r="A1574" t="s">
        <v>12</v>
      </c>
      <c r="B1574" t="s">
        <v>24</v>
      </c>
      <c r="C1574" t="s">
        <v>42</v>
      </c>
      <c r="D1574">
        <v>357305</v>
      </c>
      <c r="E1574" t="s">
        <v>57</v>
      </c>
      <c r="F1574" t="s">
        <v>80</v>
      </c>
      <c r="G1574">
        <f>[1]!SNLData(227539,$B1574,$D1574,$E1574,$F1574,,"Options:Curr=USD,Mag=Standard,ConvMethod=R")</f>
        <v>126.31</v>
      </c>
    </row>
    <row r="1575" spans="1:7" x14ac:dyDescent="0.3">
      <c r="A1575" t="s">
        <v>12</v>
      </c>
      <c r="B1575" t="s">
        <v>24</v>
      </c>
      <c r="C1575" t="s">
        <v>42</v>
      </c>
      <c r="D1575">
        <v>357305</v>
      </c>
      <c r="E1575" t="s">
        <v>58</v>
      </c>
      <c r="F1575" t="s">
        <v>80</v>
      </c>
      <c r="G1575">
        <f>[1]!SNLData(227539,$B1575,$D1575,$E1575,$F1575,,"Options:Curr=USD,Mag=Standard,ConvMethod=R")</f>
        <v>126.56</v>
      </c>
    </row>
    <row r="1576" spans="1:7" x14ac:dyDescent="0.3">
      <c r="A1576" t="s">
        <v>12</v>
      </c>
      <c r="B1576" t="s">
        <v>24</v>
      </c>
      <c r="C1576" t="s">
        <v>42</v>
      </c>
      <c r="D1576">
        <v>357305</v>
      </c>
      <c r="E1576" t="s">
        <v>7</v>
      </c>
      <c r="F1576" t="s">
        <v>80</v>
      </c>
      <c r="G1576">
        <f>[1]!SNLData(227539,$B1576,$D1576,$E1576,$F1576,,"Options:Curr=USD,Mag=Standard,ConvMethod=R")</f>
        <v>126.8</v>
      </c>
    </row>
    <row r="1577" spans="1:7" x14ac:dyDescent="0.3">
      <c r="A1577" t="s">
        <v>12</v>
      </c>
      <c r="B1577" t="s">
        <v>24</v>
      </c>
      <c r="C1577" t="s">
        <v>42</v>
      </c>
      <c r="D1577">
        <v>357305</v>
      </c>
      <c r="E1577" t="s">
        <v>59</v>
      </c>
      <c r="F1577" t="s">
        <v>80</v>
      </c>
      <c r="G1577">
        <f>[1]!SNLData(227539,$B1577,$D1577,$E1577,$F1577,,"Options:Curr=USD,Mag=Standard,ConvMethod=R")</f>
        <v>127.07</v>
      </c>
    </row>
    <row r="1578" spans="1:7" x14ac:dyDescent="0.3">
      <c r="A1578" t="s">
        <v>12</v>
      </c>
      <c r="B1578" t="s">
        <v>24</v>
      </c>
      <c r="C1578" t="s">
        <v>42</v>
      </c>
      <c r="D1578">
        <v>357305</v>
      </c>
      <c r="E1578" t="s">
        <v>60</v>
      </c>
      <c r="F1578" t="s">
        <v>80</v>
      </c>
      <c r="G1578">
        <f>[1]!SNLData(227539,$B1578,$D1578,$E1578,$F1578,,"Options:Curr=USD,Mag=Standard,ConvMethod=R")</f>
        <v>127.3</v>
      </c>
    </row>
    <row r="1579" spans="1:7" x14ac:dyDescent="0.3">
      <c r="A1579" t="s">
        <v>12</v>
      </c>
      <c r="B1579" t="s">
        <v>24</v>
      </c>
      <c r="C1579" t="s">
        <v>42</v>
      </c>
      <c r="D1579">
        <v>357305</v>
      </c>
      <c r="E1579" t="s">
        <v>61</v>
      </c>
      <c r="F1579" t="s">
        <v>80</v>
      </c>
      <c r="G1579">
        <f>[1]!SNLData(227539,$B1579,$D1579,$E1579,$F1579,,"Options:Curr=USD,Mag=Standard,ConvMethod=R")</f>
        <v>127.5</v>
      </c>
    </row>
    <row r="1580" spans="1:7" x14ac:dyDescent="0.3">
      <c r="A1580" t="s">
        <v>12</v>
      </c>
      <c r="B1580" t="s">
        <v>24</v>
      </c>
      <c r="C1580" t="s">
        <v>42</v>
      </c>
      <c r="D1580">
        <v>357305</v>
      </c>
      <c r="E1580" t="s">
        <v>62</v>
      </c>
      <c r="F1580" t="s">
        <v>80</v>
      </c>
      <c r="G1580">
        <f>[1]!SNLData(227539,$B1580,$D1580,$E1580,$F1580,,"Options:Curr=USD,Mag=Standard,ConvMethod=R")</f>
        <v>127.67</v>
      </c>
    </row>
    <row r="1581" spans="1:7" x14ac:dyDescent="0.3">
      <c r="A1581" t="s">
        <v>12</v>
      </c>
      <c r="B1581" t="s">
        <v>24</v>
      </c>
      <c r="C1581" t="s">
        <v>42</v>
      </c>
      <c r="D1581">
        <v>357305</v>
      </c>
      <c r="E1581" t="s">
        <v>63</v>
      </c>
      <c r="F1581" t="s">
        <v>80</v>
      </c>
      <c r="G1581">
        <f>[1]!SNLData(227539,$B1581,$D1581,$E1581,$F1581,,"Options:Curr=USD,Mag=Standard,ConvMethod=R")</f>
        <v>127.8</v>
      </c>
    </row>
    <row r="1582" spans="1:7" x14ac:dyDescent="0.3">
      <c r="A1582" t="s">
        <v>12</v>
      </c>
      <c r="B1582" t="s">
        <v>24</v>
      </c>
      <c r="C1582" t="s">
        <v>42</v>
      </c>
      <c r="D1582">
        <v>357305</v>
      </c>
      <c r="E1582" t="s">
        <v>64</v>
      </c>
      <c r="F1582" t="s">
        <v>80</v>
      </c>
      <c r="G1582">
        <f>[1]!SNLData(227539,$B1582,$D1582,$E1582,$F1582,,"Options:Curr=USD,Mag=Standard,ConvMethod=R")</f>
        <v>127.9</v>
      </c>
    </row>
    <row r="1583" spans="1:7" x14ac:dyDescent="0.3">
      <c r="A1583" t="s">
        <v>12</v>
      </c>
      <c r="B1583" t="s">
        <v>24</v>
      </c>
      <c r="C1583" t="s">
        <v>42</v>
      </c>
      <c r="D1583">
        <v>357305</v>
      </c>
      <c r="E1583" t="s">
        <v>65</v>
      </c>
      <c r="F1583" t="s">
        <v>80</v>
      </c>
      <c r="G1583">
        <f>[1]!SNLData(227539,$B1583,$D1583,$E1583,$F1583,,"Options:Curr=USD,Mag=Standard,ConvMethod=R")</f>
        <v>128.01</v>
      </c>
    </row>
    <row r="1584" spans="1:7" x14ac:dyDescent="0.3">
      <c r="A1584" t="s">
        <v>12</v>
      </c>
      <c r="B1584" t="s">
        <v>24</v>
      </c>
      <c r="C1584" t="s">
        <v>42</v>
      </c>
      <c r="D1584">
        <v>357305</v>
      </c>
      <c r="E1584" t="s">
        <v>66</v>
      </c>
      <c r="F1584" t="s">
        <v>80</v>
      </c>
      <c r="G1584">
        <f>[1]!SNLData(227539,$B1584,$D1584,$E1584,$F1584,,"Options:Curr=USD,Mag=Standard,ConvMethod=R")</f>
        <v>128.08000000000001</v>
      </c>
    </row>
    <row r="1585" spans="1:7" x14ac:dyDescent="0.3">
      <c r="A1585" t="s">
        <v>12</v>
      </c>
      <c r="B1585" t="s">
        <v>24</v>
      </c>
      <c r="C1585" t="s">
        <v>42</v>
      </c>
      <c r="D1585">
        <v>357305</v>
      </c>
      <c r="E1585" t="s">
        <v>67</v>
      </c>
      <c r="F1585" t="s">
        <v>80</v>
      </c>
      <c r="G1585">
        <f>[1]!SNLData(227539,$B1585,$D1585,$E1585,$F1585,,"Options:Curr=USD,Mag=Standard,ConvMethod=R")</f>
        <v>128.12</v>
      </c>
    </row>
    <row r="1586" spans="1:7" x14ac:dyDescent="0.3">
      <c r="A1586" t="s">
        <v>12</v>
      </c>
      <c r="B1586" t="s">
        <v>24</v>
      </c>
      <c r="C1586" t="s">
        <v>42</v>
      </c>
      <c r="D1586">
        <v>357305</v>
      </c>
      <c r="E1586" t="s">
        <v>8</v>
      </c>
      <c r="F1586" t="s">
        <v>80</v>
      </c>
      <c r="G1586">
        <f>[1]!SNLData(227539,$B1586,$D1586,$E1586,$F1586,,"Options:Curr=USD,Mag=Standard,ConvMethod=R")</f>
        <v>128.11000000000001</v>
      </c>
    </row>
    <row r="1587" spans="1:7" x14ac:dyDescent="0.3">
      <c r="A1587" t="s">
        <v>12</v>
      </c>
      <c r="B1587" t="s">
        <v>24</v>
      </c>
      <c r="C1587" t="s">
        <v>42</v>
      </c>
      <c r="D1587">
        <v>357305</v>
      </c>
      <c r="E1587" t="s">
        <v>68</v>
      </c>
      <c r="F1587" t="s">
        <v>80</v>
      </c>
      <c r="G1587">
        <f>[1]!SNLData(227539,$B1587,$D1587,$E1587,$F1587,,"Options:Curr=USD,Mag=Standard,ConvMethod=R")</f>
        <v>128.01</v>
      </c>
    </row>
    <row r="1588" spans="1:7" x14ac:dyDescent="0.3">
      <c r="A1588" t="s">
        <v>12</v>
      </c>
      <c r="B1588" t="s">
        <v>24</v>
      </c>
      <c r="C1588" t="s">
        <v>42</v>
      </c>
      <c r="D1588">
        <v>357305</v>
      </c>
      <c r="E1588" t="s">
        <v>69</v>
      </c>
      <c r="F1588" t="s">
        <v>80</v>
      </c>
      <c r="G1588">
        <f>[1]!SNLData(227539,$B1588,$D1588,$E1588,$F1588,,"Options:Curr=USD,Mag=Standard,ConvMethod=R")</f>
        <v>127.85</v>
      </c>
    </row>
    <row r="1589" spans="1:7" x14ac:dyDescent="0.3">
      <c r="A1589" t="s">
        <v>12</v>
      </c>
      <c r="B1589" t="s">
        <v>24</v>
      </c>
      <c r="C1589" t="s">
        <v>42</v>
      </c>
      <c r="D1589">
        <v>357305</v>
      </c>
      <c r="E1589" t="s">
        <v>70</v>
      </c>
      <c r="F1589" t="s">
        <v>80</v>
      </c>
      <c r="G1589">
        <f>[1]!SNLData(227539,$B1589,$D1589,$E1589,$F1589,,"Options:Curr=USD,Mag=Standard,ConvMethod=R")</f>
        <v>127.68</v>
      </c>
    </row>
    <row r="1590" spans="1:7" x14ac:dyDescent="0.3">
      <c r="A1590" t="s">
        <v>12</v>
      </c>
      <c r="B1590" t="s">
        <v>24</v>
      </c>
      <c r="C1590" t="s">
        <v>42</v>
      </c>
      <c r="D1590">
        <v>357305</v>
      </c>
      <c r="E1590" t="s">
        <v>71</v>
      </c>
      <c r="F1590" t="s">
        <v>80</v>
      </c>
      <c r="G1590">
        <f>[1]!SNLData(227539,$B1590,$D1590,$E1590,$F1590,,"Options:Curr=USD,Mag=Standard,ConvMethod=R")</f>
        <v>127.48</v>
      </c>
    </row>
    <row r="1591" spans="1:7" x14ac:dyDescent="0.3">
      <c r="A1591" t="s">
        <v>12</v>
      </c>
      <c r="B1591" t="s">
        <v>24</v>
      </c>
      <c r="C1591" t="s">
        <v>42</v>
      </c>
      <c r="D1591">
        <v>357305</v>
      </c>
      <c r="E1591" t="s">
        <v>72</v>
      </c>
      <c r="F1591" t="s">
        <v>80</v>
      </c>
      <c r="G1591">
        <f>[1]!SNLData(227539,$B1591,$D1591,$E1591,$F1591,,"Options:Curr=USD,Mag=Standard,ConvMethod=R")</f>
        <v>127.25</v>
      </c>
    </row>
    <row r="1592" spans="1:7" x14ac:dyDescent="0.3">
      <c r="A1592" t="s">
        <v>12</v>
      </c>
      <c r="B1592" t="s">
        <v>24</v>
      </c>
      <c r="C1592" t="s">
        <v>42</v>
      </c>
      <c r="D1592">
        <v>357305</v>
      </c>
      <c r="E1592" t="s">
        <v>73</v>
      </c>
      <c r="F1592" t="s">
        <v>80</v>
      </c>
      <c r="G1592">
        <f>[1]!SNLData(227539,$B1592,$D1592,$E1592,$F1592,,"Options:Curr=USD,Mag=Standard,ConvMethod=R")</f>
        <v>126.99</v>
      </c>
    </row>
    <row r="1593" spans="1:7" x14ac:dyDescent="0.3">
      <c r="A1593" t="s">
        <v>12</v>
      </c>
      <c r="B1593" t="s">
        <v>24</v>
      </c>
      <c r="C1593" t="s">
        <v>42</v>
      </c>
      <c r="D1593">
        <v>357305</v>
      </c>
      <c r="E1593" t="s">
        <v>74</v>
      </c>
      <c r="F1593" t="s">
        <v>80</v>
      </c>
      <c r="G1593">
        <f>[1]!SNLData(227539,$B1593,$D1593,$E1593,$F1593,,"Options:Curr=USD,Mag=Standard,ConvMethod=R")</f>
        <v>126.66</v>
      </c>
    </row>
    <row r="1594" spans="1:7" x14ac:dyDescent="0.3">
      <c r="A1594" t="s">
        <v>12</v>
      </c>
      <c r="B1594" t="s">
        <v>24</v>
      </c>
      <c r="C1594" t="s">
        <v>42</v>
      </c>
      <c r="D1594">
        <v>357305</v>
      </c>
      <c r="E1594" t="s">
        <v>75</v>
      </c>
      <c r="F1594" t="s">
        <v>80</v>
      </c>
      <c r="G1594">
        <f>[1]!SNLData(227539,$B1594,$D1594,$E1594,$F1594,,"Options:Curr=USD,Mag=Standard,ConvMethod=R")</f>
        <v>126.26</v>
      </c>
    </row>
    <row r="1595" spans="1:7" x14ac:dyDescent="0.3">
      <c r="A1595" t="s">
        <v>12</v>
      </c>
      <c r="B1595" t="s">
        <v>24</v>
      </c>
      <c r="C1595" t="s">
        <v>42</v>
      </c>
      <c r="D1595">
        <v>357305</v>
      </c>
      <c r="E1595" t="s">
        <v>76</v>
      </c>
      <c r="F1595" t="s">
        <v>80</v>
      </c>
      <c r="G1595">
        <f>[1]!SNLData(227539,$B1595,$D1595,$E1595,$F1595,,"Options:Curr=USD,Mag=Standard,ConvMethod=R")</f>
        <v>125.79</v>
      </c>
    </row>
    <row r="1596" spans="1:7" x14ac:dyDescent="0.3">
      <c r="A1596" t="s">
        <v>12</v>
      </c>
      <c r="B1596" t="s">
        <v>24</v>
      </c>
      <c r="C1596" t="s">
        <v>42</v>
      </c>
      <c r="D1596">
        <v>357305</v>
      </c>
      <c r="E1596" t="s">
        <v>9</v>
      </c>
      <c r="F1596" t="s">
        <v>80</v>
      </c>
      <c r="G1596">
        <f>[1]!SNLData(227539,$B1596,$D1596,$E1596,$F1596,,"Options:Curr=USD,Mag=Standard,ConvMethod=R")</f>
        <v>125.24</v>
      </c>
    </row>
    <row r="1597" spans="1:7" x14ac:dyDescent="0.3">
      <c r="A1597" t="s">
        <v>12</v>
      </c>
      <c r="B1597" t="s">
        <v>24</v>
      </c>
      <c r="C1597" t="s">
        <v>42</v>
      </c>
      <c r="D1597">
        <v>357305</v>
      </c>
      <c r="E1597" t="s">
        <v>77</v>
      </c>
      <c r="F1597" t="s">
        <v>80</v>
      </c>
      <c r="G1597">
        <f>[1]!SNLData(227539,$B1597,$D1597,$E1597,$F1597,,"Options:Curr=USD,Mag=Standard,ConvMethod=R")</f>
        <v>124.61</v>
      </c>
    </row>
    <row r="1598" spans="1:7" x14ac:dyDescent="0.3">
      <c r="A1598" t="s">
        <v>12</v>
      </c>
      <c r="B1598" t="s">
        <v>24</v>
      </c>
      <c r="C1598" t="s">
        <v>42</v>
      </c>
      <c r="D1598">
        <v>357305</v>
      </c>
      <c r="E1598" t="s">
        <v>78</v>
      </c>
      <c r="F1598" t="s">
        <v>80</v>
      </c>
      <c r="G1598">
        <f>[1]!SNLData(227539,$B1598,$D1598,$E1598,$F1598,,"Options:Curr=USD,Mag=Standard,ConvMethod=R")</f>
        <v>0</v>
      </c>
    </row>
    <row r="1599" spans="1:7" x14ac:dyDescent="0.3">
      <c r="A1599" t="s">
        <v>12</v>
      </c>
      <c r="B1599" t="s">
        <v>24</v>
      </c>
      <c r="C1599" t="s">
        <v>42</v>
      </c>
      <c r="D1599">
        <v>357305</v>
      </c>
      <c r="E1599" t="s">
        <v>10</v>
      </c>
      <c r="F1599" t="s">
        <v>80</v>
      </c>
      <c r="G1599">
        <f>[1]!SNLData(227539,$B1599,$D1599,$E1599,$F1599,,"Options:Curr=USD,Mag=Standard,ConvMethod=R")</f>
        <v>0</v>
      </c>
    </row>
    <row r="1600" spans="1:7" x14ac:dyDescent="0.3">
      <c r="A1600" t="s">
        <v>12</v>
      </c>
      <c r="B1600" t="s">
        <v>24</v>
      </c>
      <c r="C1600" t="s">
        <v>43</v>
      </c>
      <c r="D1600">
        <v>357316</v>
      </c>
      <c r="E1600" t="s">
        <v>6</v>
      </c>
      <c r="F1600" t="s">
        <v>80</v>
      </c>
      <c r="G1600">
        <f>[1]!SNLData(227539,$B1600,$D1600,$E1600,$F1600,,"Options:Curr=USD,Mag=Standard,ConvMethod=R")</f>
        <v>3.07</v>
      </c>
    </row>
    <row r="1601" spans="1:7" x14ac:dyDescent="0.3">
      <c r="A1601" t="s">
        <v>12</v>
      </c>
      <c r="B1601" t="s">
        <v>24</v>
      </c>
      <c r="C1601" t="s">
        <v>43</v>
      </c>
      <c r="D1601">
        <v>357316</v>
      </c>
      <c r="E1601" t="s">
        <v>50</v>
      </c>
      <c r="F1601" t="s">
        <v>80</v>
      </c>
      <c r="G1601">
        <f>[1]!SNLData(227539,$B1601,$D1601,$E1601,$F1601,,"Options:Curr=USD,Mag=Standard,ConvMethod=R")</f>
        <v>3.27</v>
      </c>
    </row>
    <row r="1602" spans="1:7" x14ac:dyDescent="0.3">
      <c r="A1602" t="s">
        <v>12</v>
      </c>
      <c r="B1602" t="s">
        <v>24</v>
      </c>
      <c r="C1602" t="s">
        <v>43</v>
      </c>
      <c r="D1602">
        <v>357316</v>
      </c>
      <c r="E1602" t="s">
        <v>51</v>
      </c>
      <c r="F1602" t="s">
        <v>80</v>
      </c>
      <c r="G1602">
        <f>[1]!SNLData(227539,$B1602,$D1602,$E1602,$F1602,,"Options:Curr=USD,Mag=Standard,ConvMethod=R")</f>
        <v>1.73</v>
      </c>
    </row>
    <row r="1603" spans="1:7" x14ac:dyDescent="0.3">
      <c r="A1603" t="s">
        <v>12</v>
      </c>
      <c r="B1603" t="s">
        <v>24</v>
      </c>
      <c r="C1603" t="s">
        <v>43</v>
      </c>
      <c r="D1603">
        <v>357316</v>
      </c>
      <c r="E1603" t="s">
        <v>52</v>
      </c>
      <c r="F1603" t="s">
        <v>80</v>
      </c>
      <c r="G1603">
        <f>[1]!SNLData(227539,$B1603,$D1603,$E1603,$F1603,,"Options:Curr=USD,Mag=Standard,ConvMethod=R")</f>
        <v>1.25</v>
      </c>
    </row>
    <row r="1604" spans="1:7" x14ac:dyDescent="0.3">
      <c r="A1604" t="s">
        <v>12</v>
      </c>
      <c r="B1604" t="s">
        <v>24</v>
      </c>
      <c r="C1604" t="s">
        <v>43</v>
      </c>
      <c r="D1604">
        <v>357316</v>
      </c>
      <c r="E1604" t="s">
        <v>53</v>
      </c>
      <c r="F1604" t="s">
        <v>80</v>
      </c>
      <c r="G1604">
        <f>[1]!SNLData(227539,$B1604,$D1604,$E1604,$F1604,,"Options:Curr=USD,Mag=Standard,ConvMethod=R")</f>
        <v>0.69</v>
      </c>
    </row>
    <row r="1605" spans="1:7" x14ac:dyDescent="0.3">
      <c r="A1605" t="s">
        <v>12</v>
      </c>
      <c r="B1605" t="s">
        <v>24</v>
      </c>
      <c r="C1605" t="s">
        <v>43</v>
      </c>
      <c r="D1605">
        <v>357316</v>
      </c>
      <c r="E1605" t="s">
        <v>54</v>
      </c>
      <c r="F1605" t="s">
        <v>80</v>
      </c>
      <c r="G1605">
        <f>[1]!SNLData(227539,$B1605,$D1605,$E1605,$F1605,,"Options:Curr=USD,Mag=Standard,ConvMethod=R")</f>
        <v>-0.09</v>
      </c>
    </row>
    <row r="1606" spans="1:7" x14ac:dyDescent="0.3">
      <c r="A1606" t="s">
        <v>12</v>
      </c>
      <c r="B1606" t="s">
        <v>24</v>
      </c>
      <c r="C1606" t="s">
        <v>43</v>
      </c>
      <c r="D1606">
        <v>357316</v>
      </c>
      <c r="E1606" t="s">
        <v>55</v>
      </c>
      <c r="F1606" t="s">
        <v>80</v>
      </c>
      <c r="G1606">
        <f>[1]!SNLData(227539,$B1606,$D1606,$E1606,$F1606,,"Options:Curr=USD,Mag=Standard,ConvMethod=R")</f>
        <v>0.14000000000000001</v>
      </c>
    </row>
    <row r="1607" spans="1:7" x14ac:dyDescent="0.3">
      <c r="A1607" t="s">
        <v>12</v>
      </c>
      <c r="B1607" t="s">
        <v>24</v>
      </c>
      <c r="C1607" t="s">
        <v>43</v>
      </c>
      <c r="D1607">
        <v>357316</v>
      </c>
      <c r="E1607" t="s">
        <v>56</v>
      </c>
      <c r="F1607" t="s">
        <v>80</v>
      </c>
      <c r="G1607">
        <f>[1]!SNLData(227539,$B1607,$D1607,$E1607,$F1607,,"Options:Curr=USD,Mag=Standard,ConvMethod=R")</f>
        <v>1.7</v>
      </c>
    </row>
    <row r="1608" spans="1:7" x14ac:dyDescent="0.3">
      <c r="A1608" t="s">
        <v>12</v>
      </c>
      <c r="B1608" t="s">
        <v>24</v>
      </c>
      <c r="C1608" t="s">
        <v>43</v>
      </c>
      <c r="D1608">
        <v>357316</v>
      </c>
      <c r="E1608" t="s">
        <v>57</v>
      </c>
      <c r="F1608" t="s">
        <v>80</v>
      </c>
      <c r="G1608">
        <f>[1]!SNLData(227539,$B1608,$D1608,$E1608,$F1608,,"Options:Curr=USD,Mag=Standard,ConvMethod=R")</f>
        <v>0.65</v>
      </c>
    </row>
    <row r="1609" spans="1:7" x14ac:dyDescent="0.3">
      <c r="A1609" t="s">
        <v>12</v>
      </c>
      <c r="B1609" t="s">
        <v>24</v>
      </c>
      <c r="C1609" t="s">
        <v>43</v>
      </c>
      <c r="D1609">
        <v>357316</v>
      </c>
      <c r="E1609" t="s">
        <v>58</v>
      </c>
      <c r="F1609" t="s">
        <v>80</v>
      </c>
      <c r="G1609">
        <f>[1]!SNLData(227539,$B1609,$D1609,$E1609,$F1609,,"Options:Curr=USD,Mag=Standard,ConvMethod=R")</f>
        <v>-0.35</v>
      </c>
    </row>
    <row r="1610" spans="1:7" x14ac:dyDescent="0.3">
      <c r="A1610" t="s">
        <v>12</v>
      </c>
      <c r="B1610" t="s">
        <v>24</v>
      </c>
      <c r="C1610" t="s">
        <v>43</v>
      </c>
      <c r="D1610">
        <v>357316</v>
      </c>
      <c r="E1610" t="s">
        <v>7</v>
      </c>
      <c r="F1610" t="s">
        <v>80</v>
      </c>
      <c r="G1610">
        <f>[1]!SNLData(227539,$B1610,$D1610,$E1610,$F1610,,"Options:Curr=USD,Mag=Standard,ConvMethod=R")</f>
        <v>-0.69</v>
      </c>
    </row>
    <row r="1611" spans="1:7" x14ac:dyDescent="0.3">
      <c r="A1611" t="s">
        <v>12</v>
      </c>
      <c r="B1611" t="s">
        <v>24</v>
      </c>
      <c r="C1611" t="s">
        <v>43</v>
      </c>
      <c r="D1611">
        <v>357316</v>
      </c>
      <c r="E1611" t="s">
        <v>59</v>
      </c>
      <c r="F1611" t="s">
        <v>80</v>
      </c>
      <c r="G1611">
        <f>[1]!SNLData(227539,$B1611,$D1611,$E1611,$F1611,,"Options:Curr=USD,Mag=Standard,ConvMethod=R")</f>
        <v>-0.69</v>
      </c>
    </row>
    <row r="1612" spans="1:7" x14ac:dyDescent="0.3">
      <c r="A1612" t="s">
        <v>12</v>
      </c>
      <c r="B1612" t="s">
        <v>24</v>
      </c>
      <c r="C1612" t="s">
        <v>43</v>
      </c>
      <c r="D1612">
        <v>357316</v>
      </c>
      <c r="E1612" t="s">
        <v>60</v>
      </c>
      <c r="F1612" t="s">
        <v>80</v>
      </c>
      <c r="G1612">
        <f>[1]!SNLData(227539,$B1612,$D1612,$E1612,$F1612,,"Options:Curr=USD,Mag=Standard,ConvMethod=R")</f>
        <v>-0.9</v>
      </c>
    </row>
    <row r="1613" spans="1:7" x14ac:dyDescent="0.3">
      <c r="A1613" t="s">
        <v>12</v>
      </c>
      <c r="B1613" t="s">
        <v>24</v>
      </c>
      <c r="C1613" t="s">
        <v>43</v>
      </c>
      <c r="D1613">
        <v>357316</v>
      </c>
      <c r="E1613" t="s">
        <v>61</v>
      </c>
      <c r="F1613" t="s">
        <v>80</v>
      </c>
      <c r="G1613">
        <f>[1]!SNLData(227539,$B1613,$D1613,$E1613,$F1613,,"Options:Curr=USD,Mag=Standard,ConvMethod=R")</f>
        <v>-0.26</v>
      </c>
    </row>
    <row r="1614" spans="1:7" x14ac:dyDescent="0.3">
      <c r="A1614" t="s">
        <v>12</v>
      </c>
      <c r="B1614" t="s">
        <v>24</v>
      </c>
      <c r="C1614" t="s">
        <v>43</v>
      </c>
      <c r="D1614">
        <v>357316</v>
      </c>
      <c r="E1614" t="s">
        <v>62</v>
      </c>
      <c r="F1614" t="s">
        <v>80</v>
      </c>
      <c r="G1614">
        <f>[1]!SNLData(227539,$B1614,$D1614,$E1614,$F1614,,"Options:Curr=USD,Mag=Standard,ConvMethod=R")</f>
        <v>-0.01</v>
      </c>
    </row>
    <row r="1615" spans="1:7" x14ac:dyDescent="0.3">
      <c r="A1615" t="s">
        <v>12</v>
      </c>
      <c r="B1615" t="s">
        <v>24</v>
      </c>
      <c r="C1615" t="s">
        <v>43</v>
      </c>
      <c r="D1615">
        <v>357316</v>
      </c>
      <c r="E1615" t="s">
        <v>63</v>
      </c>
      <c r="F1615" t="s">
        <v>80</v>
      </c>
      <c r="G1615">
        <f>[1]!SNLData(227539,$B1615,$D1615,$E1615,$F1615,,"Options:Curr=USD,Mag=Standard,ConvMethod=R")</f>
        <v>-0.28999999999999998</v>
      </c>
    </row>
    <row r="1616" spans="1:7" x14ac:dyDescent="0.3">
      <c r="A1616" t="s">
        <v>12</v>
      </c>
      <c r="B1616" t="s">
        <v>24</v>
      </c>
      <c r="C1616" t="s">
        <v>43</v>
      </c>
      <c r="D1616">
        <v>357316</v>
      </c>
      <c r="E1616" t="s">
        <v>64</v>
      </c>
      <c r="F1616" t="s">
        <v>80</v>
      </c>
      <c r="G1616">
        <f>[1]!SNLData(227539,$B1616,$D1616,$E1616,$F1616,,"Options:Curr=USD,Mag=Standard,ConvMethod=R")</f>
        <v>0.26</v>
      </c>
    </row>
    <row r="1617" spans="1:7" x14ac:dyDescent="0.3">
      <c r="A1617" t="s">
        <v>12</v>
      </c>
      <c r="B1617" t="s">
        <v>24</v>
      </c>
      <c r="C1617" t="s">
        <v>43</v>
      </c>
      <c r="D1617">
        <v>357316</v>
      </c>
      <c r="E1617" t="s">
        <v>65</v>
      </c>
      <c r="F1617" t="s">
        <v>80</v>
      </c>
      <c r="G1617">
        <f>[1]!SNLData(227539,$B1617,$D1617,$E1617,$F1617,,"Options:Curr=USD,Mag=Standard,ConvMethod=R")</f>
        <v>0.05</v>
      </c>
    </row>
    <row r="1618" spans="1:7" x14ac:dyDescent="0.3">
      <c r="A1618" t="s">
        <v>12</v>
      </c>
      <c r="B1618" t="s">
        <v>24</v>
      </c>
      <c r="C1618" t="s">
        <v>43</v>
      </c>
      <c r="D1618">
        <v>357316</v>
      </c>
      <c r="E1618" t="s">
        <v>66</v>
      </c>
      <c r="F1618" t="s">
        <v>80</v>
      </c>
      <c r="G1618">
        <f>[1]!SNLData(227539,$B1618,$D1618,$E1618,$F1618,,"Options:Curr=USD,Mag=Standard,ConvMethod=R")</f>
        <v>1.38</v>
      </c>
    </row>
    <row r="1619" spans="1:7" x14ac:dyDescent="0.3">
      <c r="A1619" t="s">
        <v>12</v>
      </c>
      <c r="B1619" t="s">
        <v>24</v>
      </c>
      <c r="C1619" t="s">
        <v>43</v>
      </c>
      <c r="D1619">
        <v>357316</v>
      </c>
      <c r="E1619" t="s">
        <v>67</v>
      </c>
      <c r="F1619" t="s">
        <v>80</v>
      </c>
      <c r="G1619">
        <f>[1]!SNLData(227539,$B1619,$D1619,$E1619,$F1619,,"Options:Curr=USD,Mag=Standard,ConvMethod=R")</f>
        <v>-1.33</v>
      </c>
    </row>
    <row r="1620" spans="1:7" x14ac:dyDescent="0.3">
      <c r="A1620" t="s">
        <v>12</v>
      </c>
      <c r="B1620" t="s">
        <v>24</v>
      </c>
      <c r="C1620" t="s">
        <v>43</v>
      </c>
      <c r="D1620">
        <v>357316</v>
      </c>
      <c r="E1620" t="s">
        <v>8</v>
      </c>
      <c r="F1620" t="s">
        <v>80</v>
      </c>
      <c r="G1620">
        <f>[1]!SNLData(227539,$B1620,$D1620,$E1620,$F1620,,"Options:Curr=USD,Mag=Standard,ConvMethod=R")</f>
        <v>-0.66</v>
      </c>
    </row>
    <row r="1621" spans="1:7" x14ac:dyDescent="0.3">
      <c r="A1621" t="s">
        <v>12</v>
      </c>
      <c r="B1621" t="s">
        <v>24</v>
      </c>
      <c r="C1621" t="s">
        <v>43</v>
      </c>
      <c r="D1621">
        <v>357316</v>
      </c>
      <c r="E1621" t="s">
        <v>68</v>
      </c>
      <c r="F1621" t="s">
        <v>80</v>
      </c>
      <c r="G1621">
        <f>[1]!SNLData(227539,$B1621,$D1621,$E1621,$F1621,,"Options:Curr=USD,Mag=Standard,ConvMethod=R")</f>
        <v>-0.28000000000000003</v>
      </c>
    </row>
    <row r="1622" spans="1:7" x14ac:dyDescent="0.3">
      <c r="A1622" t="s">
        <v>12</v>
      </c>
      <c r="B1622" t="s">
        <v>24</v>
      </c>
      <c r="C1622" t="s">
        <v>43</v>
      </c>
      <c r="D1622">
        <v>357316</v>
      </c>
      <c r="E1622" t="s">
        <v>69</v>
      </c>
      <c r="F1622" t="s">
        <v>80</v>
      </c>
      <c r="G1622">
        <f>[1]!SNLData(227539,$B1622,$D1622,$E1622,$F1622,,"Options:Curr=USD,Mag=Standard,ConvMethod=R")</f>
        <v>-0.04</v>
      </c>
    </row>
    <row r="1623" spans="1:7" x14ac:dyDescent="0.3">
      <c r="A1623" t="s">
        <v>12</v>
      </c>
      <c r="B1623" t="s">
        <v>24</v>
      </c>
      <c r="C1623" t="s">
        <v>43</v>
      </c>
      <c r="D1623">
        <v>357316</v>
      </c>
      <c r="E1623" t="s">
        <v>70</v>
      </c>
      <c r="F1623" t="s">
        <v>80</v>
      </c>
      <c r="G1623">
        <f>[1]!SNLData(227539,$B1623,$D1623,$E1623,$F1623,,"Options:Curr=USD,Mag=Standard,ConvMethod=R")</f>
        <v>0.34</v>
      </c>
    </row>
    <row r="1624" spans="1:7" x14ac:dyDescent="0.3">
      <c r="A1624" t="s">
        <v>12</v>
      </c>
      <c r="B1624" t="s">
        <v>24</v>
      </c>
      <c r="C1624" t="s">
        <v>43</v>
      </c>
      <c r="D1624">
        <v>357316</v>
      </c>
      <c r="E1624" t="s">
        <v>71</v>
      </c>
      <c r="F1624" t="s">
        <v>80</v>
      </c>
      <c r="G1624">
        <f>[1]!SNLData(227539,$B1624,$D1624,$E1624,$F1624,,"Options:Curr=USD,Mag=Standard,ConvMethod=R")</f>
        <v>2.77</v>
      </c>
    </row>
    <row r="1625" spans="1:7" x14ac:dyDescent="0.3">
      <c r="A1625" t="s">
        <v>12</v>
      </c>
      <c r="B1625" t="s">
        <v>24</v>
      </c>
      <c r="C1625" t="s">
        <v>43</v>
      </c>
      <c r="D1625">
        <v>357316</v>
      </c>
      <c r="E1625" t="s">
        <v>72</v>
      </c>
      <c r="F1625" t="s">
        <v>80</v>
      </c>
      <c r="G1625">
        <f>[1]!SNLData(227539,$B1625,$D1625,$E1625,$F1625,,"Options:Curr=USD,Mag=Standard,ConvMethod=R")</f>
        <v>0.79</v>
      </c>
    </row>
    <row r="1626" spans="1:7" x14ac:dyDescent="0.3">
      <c r="A1626" t="s">
        <v>12</v>
      </c>
      <c r="B1626" t="s">
        <v>24</v>
      </c>
      <c r="C1626" t="s">
        <v>43</v>
      </c>
      <c r="D1626">
        <v>357316</v>
      </c>
      <c r="E1626" t="s">
        <v>73</v>
      </c>
      <c r="F1626" t="s">
        <v>80</v>
      </c>
      <c r="G1626">
        <f>[1]!SNLData(227539,$B1626,$D1626,$E1626,$F1626,,"Options:Curr=USD,Mag=Standard,ConvMethod=R")</f>
        <v>-0.12</v>
      </c>
    </row>
    <row r="1627" spans="1:7" x14ac:dyDescent="0.3">
      <c r="A1627" t="s">
        <v>12</v>
      </c>
      <c r="B1627" t="s">
        <v>24</v>
      </c>
      <c r="C1627" t="s">
        <v>43</v>
      </c>
      <c r="D1627">
        <v>357316</v>
      </c>
      <c r="E1627" t="s">
        <v>74</v>
      </c>
      <c r="F1627" t="s">
        <v>80</v>
      </c>
      <c r="G1627">
        <f>[1]!SNLData(227539,$B1627,$D1627,$E1627,$F1627,,"Options:Curr=USD,Mag=Standard,ConvMethod=R")</f>
        <v>0.48</v>
      </c>
    </row>
    <row r="1628" spans="1:7" x14ac:dyDescent="0.3">
      <c r="A1628" t="s">
        <v>12</v>
      </c>
      <c r="B1628" t="s">
        <v>24</v>
      </c>
      <c r="C1628" t="s">
        <v>43</v>
      </c>
      <c r="D1628">
        <v>357316</v>
      </c>
      <c r="E1628" t="s">
        <v>75</v>
      </c>
      <c r="F1628" t="s">
        <v>80</v>
      </c>
      <c r="G1628">
        <f>[1]!SNLData(227539,$B1628,$D1628,$E1628,$F1628,,"Options:Curr=USD,Mag=Standard,ConvMethod=R")</f>
        <v>0.99</v>
      </c>
    </row>
    <row r="1629" spans="1:7" x14ac:dyDescent="0.3">
      <c r="A1629" t="s">
        <v>12</v>
      </c>
      <c r="B1629" t="s">
        <v>24</v>
      </c>
      <c r="C1629" t="s">
        <v>43</v>
      </c>
      <c r="D1629">
        <v>357316</v>
      </c>
      <c r="E1629" t="s">
        <v>76</v>
      </c>
      <c r="F1629" t="s">
        <v>80</v>
      </c>
      <c r="G1629">
        <f>[1]!SNLData(227539,$B1629,$D1629,$E1629,$F1629,,"Options:Curr=USD,Mag=Standard,ConvMethod=R")</f>
        <v>0.45</v>
      </c>
    </row>
    <row r="1630" spans="1:7" x14ac:dyDescent="0.3">
      <c r="A1630" t="s">
        <v>12</v>
      </c>
      <c r="B1630" t="s">
        <v>24</v>
      </c>
      <c r="C1630" t="s">
        <v>43</v>
      </c>
      <c r="D1630">
        <v>357316</v>
      </c>
      <c r="E1630" t="s">
        <v>9</v>
      </c>
      <c r="F1630" t="s">
        <v>80</v>
      </c>
      <c r="G1630">
        <f>[1]!SNLData(227539,$B1630,$D1630,$E1630,$F1630,,"Options:Curr=USD,Mag=Standard,ConvMethod=R")</f>
        <v>0.01</v>
      </c>
    </row>
    <row r="1631" spans="1:7" x14ac:dyDescent="0.3">
      <c r="A1631" t="s">
        <v>12</v>
      </c>
      <c r="B1631" t="s">
        <v>24</v>
      </c>
      <c r="C1631" t="s">
        <v>43</v>
      </c>
      <c r="D1631">
        <v>357316</v>
      </c>
      <c r="E1631" t="s">
        <v>77</v>
      </c>
      <c r="F1631" t="s">
        <v>80</v>
      </c>
      <c r="G1631">
        <f>[1]!SNLData(227539,$B1631,$D1631,$E1631,$F1631,,"Options:Curr=USD,Mag=Standard,ConvMethod=R")</f>
        <v>-0.26</v>
      </c>
    </row>
    <row r="1632" spans="1:7" x14ac:dyDescent="0.3">
      <c r="A1632" t="s">
        <v>12</v>
      </c>
      <c r="B1632" t="s">
        <v>24</v>
      </c>
      <c r="C1632" t="s">
        <v>43</v>
      </c>
      <c r="D1632">
        <v>357316</v>
      </c>
      <c r="E1632" t="s">
        <v>78</v>
      </c>
      <c r="F1632" t="s">
        <v>80</v>
      </c>
      <c r="G1632">
        <f>[1]!SNLData(227539,$B1632,$D1632,$E1632,$F1632,,"Options:Curr=USD,Mag=Standard,ConvMethod=R")</f>
        <v>2.5099999999999998</v>
      </c>
    </row>
    <row r="1633" spans="1:7" x14ac:dyDescent="0.3">
      <c r="A1633" t="s">
        <v>12</v>
      </c>
      <c r="B1633" t="s">
        <v>24</v>
      </c>
      <c r="C1633" t="s">
        <v>43</v>
      </c>
      <c r="D1633">
        <v>357316</v>
      </c>
      <c r="E1633" t="s">
        <v>10</v>
      </c>
      <c r="F1633" t="s">
        <v>80</v>
      </c>
      <c r="G1633">
        <f>[1]!SNLData(227539,$B1633,$D1633,$E1633,$F1633,,"Options:Curr=USD,Mag=Standard,ConvMethod=R")</f>
        <v>3.25</v>
      </c>
    </row>
    <row r="1634" spans="1:7" x14ac:dyDescent="0.3">
      <c r="A1634" t="s">
        <v>13</v>
      </c>
      <c r="B1634" t="s">
        <v>20</v>
      </c>
      <c r="C1634" t="s">
        <v>32</v>
      </c>
      <c r="D1634">
        <v>227545</v>
      </c>
      <c r="E1634" t="s">
        <v>6</v>
      </c>
      <c r="F1634" t="s">
        <v>80</v>
      </c>
      <c r="G1634" t="str">
        <f>[1]!SNLData(227539,$B1634,$D1634,$E1634,$F1634,,"Options:Curr=USD,Mag=Standard,ConvMethod=R")</f>
        <v>France</v>
      </c>
    </row>
    <row r="1635" spans="1:7" x14ac:dyDescent="0.3">
      <c r="A1635" t="s">
        <v>13</v>
      </c>
      <c r="B1635" t="s">
        <v>20</v>
      </c>
      <c r="C1635" t="s">
        <v>32</v>
      </c>
      <c r="D1635">
        <v>227545</v>
      </c>
      <c r="E1635" t="s">
        <v>50</v>
      </c>
      <c r="F1635" t="s">
        <v>80</v>
      </c>
      <c r="G1635" t="str">
        <f>[1]!SNLData(227539,$B1635,$D1635,$E1635,$F1635,,"Options:Curr=USD,Mag=Standard,ConvMethod=R")</f>
        <v>France</v>
      </c>
    </row>
    <row r="1636" spans="1:7" x14ac:dyDescent="0.3">
      <c r="A1636" t="s">
        <v>13</v>
      </c>
      <c r="B1636" t="s">
        <v>20</v>
      </c>
      <c r="C1636" t="s">
        <v>32</v>
      </c>
      <c r="D1636">
        <v>227545</v>
      </c>
      <c r="E1636" t="s">
        <v>51</v>
      </c>
      <c r="F1636" t="s">
        <v>80</v>
      </c>
      <c r="G1636" t="str">
        <f>[1]!SNLData(227539,$B1636,$D1636,$E1636,$F1636,,"Options:Curr=USD,Mag=Standard,ConvMethod=R")</f>
        <v>France</v>
      </c>
    </row>
    <row r="1637" spans="1:7" x14ac:dyDescent="0.3">
      <c r="A1637" t="s">
        <v>13</v>
      </c>
      <c r="B1637" t="s">
        <v>20</v>
      </c>
      <c r="C1637" t="s">
        <v>32</v>
      </c>
      <c r="D1637">
        <v>227545</v>
      </c>
      <c r="E1637" t="s">
        <v>52</v>
      </c>
      <c r="F1637" t="s">
        <v>80</v>
      </c>
      <c r="G1637" t="str">
        <f>[1]!SNLData(227539,$B1637,$D1637,$E1637,$F1637,,"Options:Curr=USD,Mag=Standard,ConvMethod=R")</f>
        <v>France</v>
      </c>
    </row>
    <row r="1638" spans="1:7" x14ac:dyDescent="0.3">
      <c r="A1638" t="s">
        <v>13</v>
      </c>
      <c r="B1638" t="s">
        <v>20</v>
      </c>
      <c r="C1638" t="s">
        <v>32</v>
      </c>
      <c r="D1638">
        <v>227545</v>
      </c>
      <c r="E1638" t="s">
        <v>53</v>
      </c>
      <c r="F1638" t="s">
        <v>80</v>
      </c>
      <c r="G1638" t="str">
        <f>[1]!SNLData(227539,$B1638,$D1638,$E1638,$F1638,,"Options:Curr=USD,Mag=Standard,ConvMethod=R")</f>
        <v>France</v>
      </c>
    </row>
    <row r="1639" spans="1:7" x14ac:dyDescent="0.3">
      <c r="A1639" t="s">
        <v>13</v>
      </c>
      <c r="B1639" t="s">
        <v>20</v>
      </c>
      <c r="C1639" t="s">
        <v>32</v>
      </c>
      <c r="D1639">
        <v>227545</v>
      </c>
      <c r="E1639" t="s">
        <v>54</v>
      </c>
      <c r="F1639" t="s">
        <v>80</v>
      </c>
      <c r="G1639" t="str">
        <f>[1]!SNLData(227539,$B1639,$D1639,$E1639,$F1639,,"Options:Curr=USD,Mag=Standard,ConvMethod=R")</f>
        <v>France</v>
      </c>
    </row>
    <row r="1640" spans="1:7" x14ac:dyDescent="0.3">
      <c r="A1640" t="s">
        <v>13</v>
      </c>
      <c r="B1640" t="s">
        <v>20</v>
      </c>
      <c r="C1640" t="s">
        <v>32</v>
      </c>
      <c r="D1640">
        <v>227545</v>
      </c>
      <c r="E1640" t="s">
        <v>55</v>
      </c>
      <c r="F1640" t="s">
        <v>80</v>
      </c>
      <c r="G1640" t="str">
        <f>[1]!SNLData(227539,$B1640,$D1640,$E1640,$F1640,,"Options:Curr=USD,Mag=Standard,ConvMethod=R")</f>
        <v>France</v>
      </c>
    </row>
    <row r="1641" spans="1:7" x14ac:dyDescent="0.3">
      <c r="A1641" t="s">
        <v>13</v>
      </c>
      <c r="B1641" t="s">
        <v>20</v>
      </c>
      <c r="C1641" t="s">
        <v>32</v>
      </c>
      <c r="D1641">
        <v>227545</v>
      </c>
      <c r="E1641" t="s">
        <v>56</v>
      </c>
      <c r="F1641" t="s">
        <v>80</v>
      </c>
      <c r="G1641" t="str">
        <f>[1]!SNLData(227539,$B1641,$D1641,$E1641,$F1641,,"Options:Curr=USD,Mag=Standard,ConvMethod=R")</f>
        <v>France</v>
      </c>
    </row>
    <row r="1642" spans="1:7" x14ac:dyDescent="0.3">
      <c r="A1642" t="s">
        <v>13</v>
      </c>
      <c r="B1642" t="s">
        <v>20</v>
      </c>
      <c r="C1642" t="s">
        <v>32</v>
      </c>
      <c r="D1642">
        <v>227545</v>
      </c>
      <c r="E1642" t="s">
        <v>57</v>
      </c>
      <c r="F1642" t="s">
        <v>80</v>
      </c>
      <c r="G1642" t="str">
        <f>[1]!SNLData(227539,$B1642,$D1642,$E1642,$F1642,,"Options:Curr=USD,Mag=Standard,ConvMethod=R")</f>
        <v>France</v>
      </c>
    </row>
    <row r="1643" spans="1:7" x14ac:dyDescent="0.3">
      <c r="A1643" t="s">
        <v>13</v>
      </c>
      <c r="B1643" t="s">
        <v>20</v>
      </c>
      <c r="C1643" t="s">
        <v>32</v>
      </c>
      <c r="D1643">
        <v>227545</v>
      </c>
      <c r="E1643" t="s">
        <v>58</v>
      </c>
      <c r="F1643" t="s">
        <v>80</v>
      </c>
      <c r="G1643" t="str">
        <f>[1]!SNLData(227539,$B1643,$D1643,$E1643,$F1643,,"Options:Curr=USD,Mag=Standard,ConvMethod=R")</f>
        <v>France</v>
      </c>
    </row>
    <row r="1644" spans="1:7" x14ac:dyDescent="0.3">
      <c r="A1644" t="s">
        <v>13</v>
      </c>
      <c r="B1644" t="s">
        <v>20</v>
      </c>
      <c r="C1644" t="s">
        <v>32</v>
      </c>
      <c r="D1644">
        <v>227545</v>
      </c>
      <c r="E1644" t="s">
        <v>7</v>
      </c>
      <c r="F1644" t="s">
        <v>80</v>
      </c>
      <c r="G1644" t="str">
        <f>[1]!SNLData(227539,$B1644,$D1644,$E1644,$F1644,,"Options:Curr=USD,Mag=Standard,ConvMethod=R")</f>
        <v>France</v>
      </c>
    </row>
    <row r="1645" spans="1:7" x14ac:dyDescent="0.3">
      <c r="A1645" t="s">
        <v>13</v>
      </c>
      <c r="B1645" t="s">
        <v>20</v>
      </c>
      <c r="C1645" t="s">
        <v>32</v>
      </c>
      <c r="D1645">
        <v>227545</v>
      </c>
      <c r="E1645" t="s">
        <v>59</v>
      </c>
      <c r="F1645" t="s">
        <v>80</v>
      </c>
      <c r="G1645" t="str">
        <f>[1]!SNLData(227539,$B1645,$D1645,$E1645,$F1645,,"Options:Curr=USD,Mag=Standard,ConvMethod=R")</f>
        <v>France</v>
      </c>
    </row>
    <row r="1646" spans="1:7" x14ac:dyDescent="0.3">
      <c r="A1646" t="s">
        <v>13</v>
      </c>
      <c r="B1646" t="s">
        <v>20</v>
      </c>
      <c r="C1646" t="s">
        <v>32</v>
      </c>
      <c r="D1646">
        <v>227545</v>
      </c>
      <c r="E1646" t="s">
        <v>60</v>
      </c>
      <c r="F1646" t="s">
        <v>80</v>
      </c>
      <c r="G1646" t="str">
        <f>[1]!SNLData(227539,$B1646,$D1646,$E1646,$F1646,,"Options:Curr=USD,Mag=Standard,ConvMethod=R")</f>
        <v>France</v>
      </c>
    </row>
    <row r="1647" spans="1:7" x14ac:dyDescent="0.3">
      <c r="A1647" t="s">
        <v>13</v>
      </c>
      <c r="B1647" t="s">
        <v>20</v>
      </c>
      <c r="C1647" t="s">
        <v>32</v>
      </c>
      <c r="D1647">
        <v>227545</v>
      </c>
      <c r="E1647" t="s">
        <v>61</v>
      </c>
      <c r="F1647" t="s">
        <v>80</v>
      </c>
      <c r="G1647" t="str">
        <f>[1]!SNLData(227539,$B1647,$D1647,$E1647,$F1647,,"Options:Curr=USD,Mag=Standard,ConvMethod=R")</f>
        <v>France</v>
      </c>
    </row>
    <row r="1648" spans="1:7" x14ac:dyDescent="0.3">
      <c r="A1648" t="s">
        <v>13</v>
      </c>
      <c r="B1648" t="s">
        <v>20</v>
      </c>
      <c r="C1648" t="s">
        <v>32</v>
      </c>
      <c r="D1648">
        <v>227545</v>
      </c>
      <c r="E1648" t="s">
        <v>62</v>
      </c>
      <c r="F1648" t="s">
        <v>80</v>
      </c>
      <c r="G1648" t="str">
        <f>[1]!SNLData(227539,$B1648,$D1648,$E1648,$F1648,,"Options:Curr=USD,Mag=Standard,ConvMethod=R")</f>
        <v>France</v>
      </c>
    </row>
    <row r="1649" spans="1:7" x14ac:dyDescent="0.3">
      <c r="A1649" t="s">
        <v>13</v>
      </c>
      <c r="B1649" t="s">
        <v>20</v>
      </c>
      <c r="C1649" t="s">
        <v>32</v>
      </c>
      <c r="D1649">
        <v>227545</v>
      </c>
      <c r="E1649" t="s">
        <v>63</v>
      </c>
      <c r="F1649" t="s">
        <v>80</v>
      </c>
      <c r="G1649" t="str">
        <f>[1]!SNLData(227539,$B1649,$D1649,$E1649,$F1649,,"Options:Curr=USD,Mag=Standard,ConvMethod=R")</f>
        <v>France</v>
      </c>
    </row>
    <row r="1650" spans="1:7" x14ac:dyDescent="0.3">
      <c r="A1650" t="s">
        <v>13</v>
      </c>
      <c r="B1650" t="s">
        <v>20</v>
      </c>
      <c r="C1650" t="s">
        <v>32</v>
      </c>
      <c r="D1650">
        <v>227545</v>
      </c>
      <c r="E1650" t="s">
        <v>64</v>
      </c>
      <c r="F1650" t="s">
        <v>80</v>
      </c>
      <c r="G1650" t="str">
        <f>[1]!SNLData(227539,$B1650,$D1650,$E1650,$F1650,,"Options:Curr=USD,Mag=Standard,ConvMethod=R")</f>
        <v>France</v>
      </c>
    </row>
    <row r="1651" spans="1:7" x14ac:dyDescent="0.3">
      <c r="A1651" t="s">
        <v>13</v>
      </c>
      <c r="B1651" t="s">
        <v>20</v>
      </c>
      <c r="C1651" t="s">
        <v>32</v>
      </c>
      <c r="D1651">
        <v>227545</v>
      </c>
      <c r="E1651" t="s">
        <v>65</v>
      </c>
      <c r="F1651" t="s">
        <v>80</v>
      </c>
      <c r="G1651" t="str">
        <f>[1]!SNLData(227539,$B1651,$D1651,$E1651,$F1651,,"Options:Curr=USD,Mag=Standard,ConvMethod=R")</f>
        <v>France</v>
      </c>
    </row>
    <row r="1652" spans="1:7" x14ac:dyDescent="0.3">
      <c r="A1652" t="s">
        <v>13</v>
      </c>
      <c r="B1652" t="s">
        <v>20</v>
      </c>
      <c r="C1652" t="s">
        <v>32</v>
      </c>
      <c r="D1652">
        <v>227545</v>
      </c>
      <c r="E1652" t="s">
        <v>66</v>
      </c>
      <c r="F1652" t="s">
        <v>80</v>
      </c>
      <c r="G1652" t="str">
        <f>[1]!SNLData(227539,$B1652,$D1652,$E1652,$F1652,,"Options:Curr=USD,Mag=Standard,ConvMethod=R")</f>
        <v>France</v>
      </c>
    </row>
    <row r="1653" spans="1:7" x14ac:dyDescent="0.3">
      <c r="A1653" t="s">
        <v>13</v>
      </c>
      <c r="B1653" t="s">
        <v>20</v>
      </c>
      <c r="C1653" t="s">
        <v>32</v>
      </c>
      <c r="D1653">
        <v>227545</v>
      </c>
      <c r="E1653" t="s">
        <v>67</v>
      </c>
      <c r="F1653" t="s">
        <v>80</v>
      </c>
      <c r="G1653" t="str">
        <f>[1]!SNLData(227539,$B1653,$D1653,$E1653,$F1653,,"Options:Curr=USD,Mag=Standard,ConvMethod=R")</f>
        <v>France</v>
      </c>
    </row>
    <row r="1654" spans="1:7" x14ac:dyDescent="0.3">
      <c r="A1654" t="s">
        <v>13</v>
      </c>
      <c r="B1654" t="s">
        <v>20</v>
      </c>
      <c r="C1654" t="s">
        <v>32</v>
      </c>
      <c r="D1654">
        <v>227545</v>
      </c>
      <c r="E1654" t="s">
        <v>8</v>
      </c>
      <c r="F1654" t="s">
        <v>80</v>
      </c>
      <c r="G1654" t="str">
        <f>[1]!SNLData(227539,$B1654,$D1654,$E1654,$F1654,,"Options:Curr=USD,Mag=Standard,ConvMethod=R")</f>
        <v>France</v>
      </c>
    </row>
    <row r="1655" spans="1:7" x14ac:dyDescent="0.3">
      <c r="A1655" t="s">
        <v>13</v>
      </c>
      <c r="B1655" t="s">
        <v>20</v>
      </c>
      <c r="C1655" t="s">
        <v>32</v>
      </c>
      <c r="D1655">
        <v>227545</v>
      </c>
      <c r="E1655" t="s">
        <v>68</v>
      </c>
      <c r="F1655" t="s">
        <v>80</v>
      </c>
      <c r="G1655" t="str">
        <f>[1]!SNLData(227539,$B1655,$D1655,$E1655,$F1655,,"Options:Curr=USD,Mag=Standard,ConvMethod=R")</f>
        <v>France</v>
      </c>
    </row>
    <row r="1656" spans="1:7" x14ac:dyDescent="0.3">
      <c r="A1656" t="s">
        <v>13</v>
      </c>
      <c r="B1656" t="s">
        <v>20</v>
      </c>
      <c r="C1656" t="s">
        <v>32</v>
      </c>
      <c r="D1656">
        <v>227545</v>
      </c>
      <c r="E1656" t="s">
        <v>69</v>
      </c>
      <c r="F1656" t="s">
        <v>80</v>
      </c>
      <c r="G1656" t="str">
        <f>[1]!SNLData(227539,$B1656,$D1656,$E1656,$F1656,,"Options:Curr=USD,Mag=Standard,ConvMethod=R")</f>
        <v>France</v>
      </c>
    </row>
    <row r="1657" spans="1:7" x14ac:dyDescent="0.3">
      <c r="A1657" t="s">
        <v>13</v>
      </c>
      <c r="B1657" t="s">
        <v>20</v>
      </c>
      <c r="C1657" t="s">
        <v>32</v>
      </c>
      <c r="D1657">
        <v>227545</v>
      </c>
      <c r="E1657" t="s">
        <v>70</v>
      </c>
      <c r="F1657" t="s">
        <v>80</v>
      </c>
      <c r="G1657" t="str">
        <f>[1]!SNLData(227539,$B1657,$D1657,$E1657,$F1657,,"Options:Curr=USD,Mag=Standard,ConvMethod=R")</f>
        <v>France</v>
      </c>
    </row>
    <row r="1658" spans="1:7" x14ac:dyDescent="0.3">
      <c r="A1658" t="s">
        <v>13</v>
      </c>
      <c r="B1658" t="s">
        <v>20</v>
      </c>
      <c r="C1658" t="s">
        <v>32</v>
      </c>
      <c r="D1658">
        <v>227545</v>
      </c>
      <c r="E1658" t="s">
        <v>71</v>
      </c>
      <c r="F1658" t="s">
        <v>80</v>
      </c>
      <c r="G1658" t="str">
        <f>[1]!SNLData(227539,$B1658,$D1658,$E1658,$F1658,,"Options:Curr=USD,Mag=Standard,ConvMethod=R")</f>
        <v>France</v>
      </c>
    </row>
    <row r="1659" spans="1:7" x14ac:dyDescent="0.3">
      <c r="A1659" t="s">
        <v>13</v>
      </c>
      <c r="B1659" t="s">
        <v>20</v>
      </c>
      <c r="C1659" t="s">
        <v>32</v>
      </c>
      <c r="D1659">
        <v>227545</v>
      </c>
      <c r="E1659" t="s">
        <v>72</v>
      </c>
      <c r="F1659" t="s">
        <v>80</v>
      </c>
      <c r="G1659" t="str">
        <f>[1]!SNLData(227539,$B1659,$D1659,$E1659,$F1659,,"Options:Curr=USD,Mag=Standard,ConvMethod=R")</f>
        <v>France</v>
      </c>
    </row>
    <row r="1660" spans="1:7" x14ac:dyDescent="0.3">
      <c r="A1660" t="s">
        <v>13</v>
      </c>
      <c r="B1660" t="s">
        <v>20</v>
      </c>
      <c r="C1660" t="s">
        <v>32</v>
      </c>
      <c r="D1660">
        <v>227545</v>
      </c>
      <c r="E1660" t="s">
        <v>73</v>
      </c>
      <c r="F1660" t="s">
        <v>80</v>
      </c>
      <c r="G1660" t="str">
        <f>[1]!SNLData(227539,$B1660,$D1660,$E1660,$F1660,,"Options:Curr=USD,Mag=Standard,ConvMethod=R")</f>
        <v>France</v>
      </c>
    </row>
    <row r="1661" spans="1:7" x14ac:dyDescent="0.3">
      <c r="A1661" t="s">
        <v>13</v>
      </c>
      <c r="B1661" t="s">
        <v>20</v>
      </c>
      <c r="C1661" t="s">
        <v>32</v>
      </c>
      <c r="D1661">
        <v>227545</v>
      </c>
      <c r="E1661" t="s">
        <v>74</v>
      </c>
      <c r="F1661" t="s">
        <v>80</v>
      </c>
      <c r="G1661" t="str">
        <f>[1]!SNLData(227539,$B1661,$D1661,$E1661,$F1661,,"Options:Curr=USD,Mag=Standard,ConvMethod=R")</f>
        <v>France</v>
      </c>
    </row>
    <row r="1662" spans="1:7" x14ac:dyDescent="0.3">
      <c r="A1662" t="s">
        <v>13</v>
      </c>
      <c r="B1662" t="s">
        <v>20</v>
      </c>
      <c r="C1662" t="s">
        <v>32</v>
      </c>
      <c r="D1662">
        <v>227545</v>
      </c>
      <c r="E1662" t="s">
        <v>75</v>
      </c>
      <c r="F1662" t="s">
        <v>80</v>
      </c>
      <c r="G1662" t="str">
        <f>[1]!SNLData(227539,$B1662,$D1662,$E1662,$F1662,,"Options:Curr=USD,Mag=Standard,ConvMethod=R")</f>
        <v>France</v>
      </c>
    </row>
    <row r="1663" spans="1:7" x14ac:dyDescent="0.3">
      <c r="A1663" t="s">
        <v>13</v>
      </c>
      <c r="B1663" t="s">
        <v>20</v>
      </c>
      <c r="C1663" t="s">
        <v>32</v>
      </c>
      <c r="D1663">
        <v>227545</v>
      </c>
      <c r="E1663" t="s">
        <v>76</v>
      </c>
      <c r="F1663" t="s">
        <v>80</v>
      </c>
      <c r="G1663" t="str">
        <f>[1]!SNLData(227539,$B1663,$D1663,$E1663,$F1663,,"Options:Curr=USD,Mag=Standard,ConvMethod=R")</f>
        <v>France</v>
      </c>
    </row>
    <row r="1664" spans="1:7" x14ac:dyDescent="0.3">
      <c r="A1664" t="s">
        <v>13</v>
      </c>
      <c r="B1664" t="s">
        <v>20</v>
      </c>
      <c r="C1664" t="s">
        <v>32</v>
      </c>
      <c r="D1664">
        <v>227545</v>
      </c>
      <c r="E1664" t="s">
        <v>9</v>
      </c>
      <c r="F1664" t="s">
        <v>80</v>
      </c>
      <c r="G1664" t="str">
        <f>[1]!SNLData(227539,$B1664,$D1664,$E1664,$F1664,,"Options:Curr=USD,Mag=Standard,ConvMethod=R")</f>
        <v>France</v>
      </c>
    </row>
    <row r="1665" spans="1:7" x14ac:dyDescent="0.3">
      <c r="A1665" t="s">
        <v>13</v>
      </c>
      <c r="B1665" t="s">
        <v>20</v>
      </c>
      <c r="C1665" t="s">
        <v>32</v>
      </c>
      <c r="D1665">
        <v>227545</v>
      </c>
      <c r="E1665" t="s">
        <v>77</v>
      </c>
      <c r="F1665" t="s">
        <v>80</v>
      </c>
      <c r="G1665" t="str">
        <f>[1]!SNLData(227539,$B1665,$D1665,$E1665,$F1665,,"Options:Curr=USD,Mag=Standard,ConvMethod=R")</f>
        <v>France</v>
      </c>
    </row>
    <row r="1666" spans="1:7" x14ac:dyDescent="0.3">
      <c r="A1666" t="s">
        <v>13</v>
      </c>
      <c r="B1666" t="s">
        <v>20</v>
      </c>
      <c r="C1666" t="s">
        <v>32</v>
      </c>
      <c r="D1666">
        <v>227545</v>
      </c>
      <c r="E1666" t="s">
        <v>78</v>
      </c>
      <c r="F1666" t="s">
        <v>80</v>
      </c>
      <c r="G1666" t="str">
        <f>[1]!SNLData(227539,$B1666,$D1666,$E1666,$F1666,,"Options:Curr=USD,Mag=Standard,ConvMethod=R")</f>
        <v>France</v>
      </c>
    </row>
    <row r="1667" spans="1:7" x14ac:dyDescent="0.3">
      <c r="A1667" t="s">
        <v>13</v>
      </c>
      <c r="B1667" t="s">
        <v>20</v>
      </c>
      <c r="C1667" t="s">
        <v>32</v>
      </c>
      <c r="D1667">
        <v>227545</v>
      </c>
      <c r="E1667" t="s">
        <v>10</v>
      </c>
      <c r="F1667" t="s">
        <v>80</v>
      </c>
      <c r="G1667" t="str">
        <f>[1]!SNLData(227539,$B1667,$D1667,$E1667,$F1667,,"Options:Curr=USD,Mag=Standard,ConvMethod=R")</f>
        <v>France</v>
      </c>
    </row>
    <row r="1668" spans="1:7" x14ac:dyDescent="0.3">
      <c r="A1668" t="s">
        <v>13</v>
      </c>
      <c r="B1668" t="s">
        <v>20</v>
      </c>
      <c r="C1668" t="s">
        <v>33</v>
      </c>
      <c r="D1668">
        <v>227544</v>
      </c>
      <c r="E1668" t="s">
        <v>6</v>
      </c>
      <c r="F1668" t="s">
        <v>80</v>
      </c>
      <c r="G1668" t="str">
        <f>[1]!SNLData(227539,$B1668,$D1668,$E1668,$F1668,,"Options:Curr=USD,Mag=Standard,ConvMethod=R")</f>
        <v>FRA</v>
      </c>
    </row>
    <row r="1669" spans="1:7" x14ac:dyDescent="0.3">
      <c r="A1669" t="s">
        <v>13</v>
      </c>
      <c r="B1669" t="s">
        <v>20</v>
      </c>
      <c r="C1669" t="s">
        <v>33</v>
      </c>
      <c r="D1669">
        <v>227544</v>
      </c>
      <c r="E1669" t="s">
        <v>50</v>
      </c>
      <c r="F1669" t="s">
        <v>80</v>
      </c>
      <c r="G1669" t="str">
        <f>[1]!SNLData(227539,$B1669,$D1669,$E1669,$F1669,,"Options:Curr=USD,Mag=Standard,ConvMethod=R")</f>
        <v>FRA</v>
      </c>
    </row>
    <row r="1670" spans="1:7" x14ac:dyDescent="0.3">
      <c r="A1670" t="s">
        <v>13</v>
      </c>
      <c r="B1670" t="s">
        <v>20</v>
      </c>
      <c r="C1670" t="s">
        <v>33</v>
      </c>
      <c r="D1670">
        <v>227544</v>
      </c>
      <c r="E1670" t="s">
        <v>51</v>
      </c>
      <c r="F1670" t="s">
        <v>80</v>
      </c>
      <c r="G1670" t="str">
        <f>[1]!SNLData(227539,$B1670,$D1670,$E1670,$F1670,,"Options:Curr=USD,Mag=Standard,ConvMethod=R")</f>
        <v>FRA</v>
      </c>
    </row>
    <row r="1671" spans="1:7" x14ac:dyDescent="0.3">
      <c r="A1671" t="s">
        <v>13</v>
      </c>
      <c r="B1671" t="s">
        <v>20</v>
      </c>
      <c r="C1671" t="s">
        <v>33</v>
      </c>
      <c r="D1671">
        <v>227544</v>
      </c>
      <c r="E1671" t="s">
        <v>52</v>
      </c>
      <c r="F1671" t="s">
        <v>80</v>
      </c>
      <c r="G1671" t="str">
        <f>[1]!SNLData(227539,$B1671,$D1671,$E1671,$F1671,,"Options:Curr=USD,Mag=Standard,ConvMethod=R")</f>
        <v>FRA</v>
      </c>
    </row>
    <row r="1672" spans="1:7" x14ac:dyDescent="0.3">
      <c r="A1672" t="s">
        <v>13</v>
      </c>
      <c r="B1672" t="s">
        <v>20</v>
      </c>
      <c r="C1672" t="s">
        <v>33</v>
      </c>
      <c r="D1672">
        <v>227544</v>
      </c>
      <c r="E1672" t="s">
        <v>53</v>
      </c>
      <c r="F1672" t="s">
        <v>80</v>
      </c>
      <c r="G1672" t="str">
        <f>[1]!SNLData(227539,$B1672,$D1672,$E1672,$F1672,,"Options:Curr=USD,Mag=Standard,ConvMethod=R")</f>
        <v>FRA</v>
      </c>
    </row>
    <row r="1673" spans="1:7" x14ac:dyDescent="0.3">
      <c r="A1673" t="s">
        <v>13</v>
      </c>
      <c r="B1673" t="s">
        <v>20</v>
      </c>
      <c r="C1673" t="s">
        <v>33</v>
      </c>
      <c r="D1673">
        <v>227544</v>
      </c>
      <c r="E1673" t="s">
        <v>54</v>
      </c>
      <c r="F1673" t="s">
        <v>80</v>
      </c>
      <c r="G1673" t="str">
        <f>[1]!SNLData(227539,$B1673,$D1673,$E1673,$F1673,,"Options:Curr=USD,Mag=Standard,ConvMethod=R")</f>
        <v>FRA</v>
      </c>
    </row>
    <row r="1674" spans="1:7" x14ac:dyDescent="0.3">
      <c r="A1674" t="s">
        <v>13</v>
      </c>
      <c r="B1674" t="s">
        <v>20</v>
      </c>
      <c r="C1674" t="s">
        <v>33</v>
      </c>
      <c r="D1674">
        <v>227544</v>
      </c>
      <c r="E1674" t="s">
        <v>55</v>
      </c>
      <c r="F1674" t="s">
        <v>80</v>
      </c>
      <c r="G1674" t="str">
        <f>[1]!SNLData(227539,$B1674,$D1674,$E1674,$F1674,,"Options:Curr=USD,Mag=Standard,ConvMethod=R")</f>
        <v>FRA</v>
      </c>
    </row>
    <row r="1675" spans="1:7" x14ac:dyDescent="0.3">
      <c r="A1675" t="s">
        <v>13</v>
      </c>
      <c r="B1675" t="s">
        <v>20</v>
      </c>
      <c r="C1675" t="s">
        <v>33</v>
      </c>
      <c r="D1675">
        <v>227544</v>
      </c>
      <c r="E1675" t="s">
        <v>56</v>
      </c>
      <c r="F1675" t="s">
        <v>80</v>
      </c>
      <c r="G1675" t="str">
        <f>[1]!SNLData(227539,$B1675,$D1675,$E1675,$F1675,,"Options:Curr=USD,Mag=Standard,ConvMethod=R")</f>
        <v>FRA</v>
      </c>
    </row>
    <row r="1676" spans="1:7" x14ac:dyDescent="0.3">
      <c r="A1676" t="s">
        <v>13</v>
      </c>
      <c r="B1676" t="s">
        <v>20</v>
      </c>
      <c r="C1676" t="s">
        <v>33</v>
      </c>
      <c r="D1676">
        <v>227544</v>
      </c>
      <c r="E1676" t="s">
        <v>57</v>
      </c>
      <c r="F1676" t="s">
        <v>80</v>
      </c>
      <c r="G1676" t="str">
        <f>[1]!SNLData(227539,$B1676,$D1676,$E1676,$F1676,,"Options:Curr=USD,Mag=Standard,ConvMethod=R")</f>
        <v>FRA</v>
      </c>
    </row>
    <row r="1677" spans="1:7" x14ac:dyDescent="0.3">
      <c r="A1677" t="s">
        <v>13</v>
      </c>
      <c r="B1677" t="s">
        <v>20</v>
      </c>
      <c r="C1677" t="s">
        <v>33</v>
      </c>
      <c r="D1677">
        <v>227544</v>
      </c>
      <c r="E1677" t="s">
        <v>58</v>
      </c>
      <c r="F1677" t="s">
        <v>80</v>
      </c>
      <c r="G1677" t="str">
        <f>[1]!SNLData(227539,$B1677,$D1677,$E1677,$F1677,,"Options:Curr=USD,Mag=Standard,ConvMethod=R")</f>
        <v>FRA</v>
      </c>
    </row>
    <row r="1678" spans="1:7" x14ac:dyDescent="0.3">
      <c r="A1678" t="s">
        <v>13</v>
      </c>
      <c r="B1678" t="s">
        <v>20</v>
      </c>
      <c r="C1678" t="s">
        <v>33</v>
      </c>
      <c r="D1678">
        <v>227544</v>
      </c>
      <c r="E1678" t="s">
        <v>7</v>
      </c>
      <c r="F1678" t="s">
        <v>80</v>
      </c>
      <c r="G1678" t="str">
        <f>[1]!SNLData(227539,$B1678,$D1678,$E1678,$F1678,,"Options:Curr=USD,Mag=Standard,ConvMethod=R")</f>
        <v>FRA</v>
      </c>
    </row>
    <row r="1679" spans="1:7" x14ac:dyDescent="0.3">
      <c r="A1679" t="s">
        <v>13</v>
      </c>
      <c r="B1679" t="s">
        <v>20</v>
      </c>
      <c r="C1679" t="s">
        <v>33</v>
      </c>
      <c r="D1679">
        <v>227544</v>
      </c>
      <c r="E1679" t="s">
        <v>59</v>
      </c>
      <c r="F1679" t="s">
        <v>80</v>
      </c>
      <c r="G1679" t="str">
        <f>[1]!SNLData(227539,$B1679,$D1679,$E1679,$F1679,,"Options:Curr=USD,Mag=Standard,ConvMethod=R")</f>
        <v>FRA</v>
      </c>
    </row>
    <row r="1680" spans="1:7" x14ac:dyDescent="0.3">
      <c r="A1680" t="s">
        <v>13</v>
      </c>
      <c r="B1680" t="s">
        <v>20</v>
      </c>
      <c r="C1680" t="s">
        <v>33</v>
      </c>
      <c r="D1680">
        <v>227544</v>
      </c>
      <c r="E1680" t="s">
        <v>60</v>
      </c>
      <c r="F1680" t="s">
        <v>80</v>
      </c>
      <c r="G1680" t="str">
        <f>[1]!SNLData(227539,$B1680,$D1680,$E1680,$F1680,,"Options:Curr=USD,Mag=Standard,ConvMethod=R")</f>
        <v>FRA</v>
      </c>
    </row>
    <row r="1681" spans="1:7" x14ac:dyDescent="0.3">
      <c r="A1681" t="s">
        <v>13</v>
      </c>
      <c r="B1681" t="s">
        <v>20</v>
      </c>
      <c r="C1681" t="s">
        <v>33</v>
      </c>
      <c r="D1681">
        <v>227544</v>
      </c>
      <c r="E1681" t="s">
        <v>61</v>
      </c>
      <c r="F1681" t="s">
        <v>80</v>
      </c>
      <c r="G1681" t="str">
        <f>[1]!SNLData(227539,$B1681,$D1681,$E1681,$F1681,,"Options:Curr=USD,Mag=Standard,ConvMethod=R")</f>
        <v>FRA</v>
      </c>
    </row>
    <row r="1682" spans="1:7" x14ac:dyDescent="0.3">
      <c r="A1682" t="s">
        <v>13</v>
      </c>
      <c r="B1682" t="s">
        <v>20</v>
      </c>
      <c r="C1682" t="s">
        <v>33</v>
      </c>
      <c r="D1682">
        <v>227544</v>
      </c>
      <c r="E1682" t="s">
        <v>62</v>
      </c>
      <c r="F1682" t="s">
        <v>80</v>
      </c>
      <c r="G1682" t="str">
        <f>[1]!SNLData(227539,$B1682,$D1682,$E1682,$F1682,,"Options:Curr=USD,Mag=Standard,ConvMethod=R")</f>
        <v>FRA</v>
      </c>
    </row>
    <row r="1683" spans="1:7" x14ac:dyDescent="0.3">
      <c r="A1683" t="s">
        <v>13</v>
      </c>
      <c r="B1683" t="s">
        <v>20</v>
      </c>
      <c r="C1683" t="s">
        <v>33</v>
      </c>
      <c r="D1683">
        <v>227544</v>
      </c>
      <c r="E1683" t="s">
        <v>63</v>
      </c>
      <c r="F1683" t="s">
        <v>80</v>
      </c>
      <c r="G1683" t="str">
        <f>[1]!SNLData(227539,$B1683,$D1683,$E1683,$F1683,,"Options:Curr=USD,Mag=Standard,ConvMethod=R")</f>
        <v>FRA</v>
      </c>
    </row>
    <row r="1684" spans="1:7" x14ac:dyDescent="0.3">
      <c r="A1684" t="s">
        <v>13</v>
      </c>
      <c r="B1684" t="s">
        <v>20</v>
      </c>
      <c r="C1684" t="s">
        <v>33</v>
      </c>
      <c r="D1684">
        <v>227544</v>
      </c>
      <c r="E1684" t="s">
        <v>64</v>
      </c>
      <c r="F1684" t="s">
        <v>80</v>
      </c>
      <c r="G1684" t="str">
        <f>[1]!SNLData(227539,$B1684,$D1684,$E1684,$F1684,,"Options:Curr=USD,Mag=Standard,ConvMethod=R")</f>
        <v>FRA</v>
      </c>
    </row>
    <row r="1685" spans="1:7" x14ac:dyDescent="0.3">
      <c r="A1685" t="s">
        <v>13</v>
      </c>
      <c r="B1685" t="s">
        <v>20</v>
      </c>
      <c r="C1685" t="s">
        <v>33</v>
      </c>
      <c r="D1685">
        <v>227544</v>
      </c>
      <c r="E1685" t="s">
        <v>65</v>
      </c>
      <c r="F1685" t="s">
        <v>80</v>
      </c>
      <c r="G1685" t="str">
        <f>[1]!SNLData(227539,$B1685,$D1685,$E1685,$F1685,,"Options:Curr=USD,Mag=Standard,ConvMethod=R")</f>
        <v>FRA</v>
      </c>
    </row>
    <row r="1686" spans="1:7" x14ac:dyDescent="0.3">
      <c r="A1686" t="s">
        <v>13</v>
      </c>
      <c r="B1686" t="s">
        <v>20</v>
      </c>
      <c r="C1686" t="s">
        <v>33</v>
      </c>
      <c r="D1686">
        <v>227544</v>
      </c>
      <c r="E1686" t="s">
        <v>66</v>
      </c>
      <c r="F1686" t="s">
        <v>80</v>
      </c>
      <c r="G1686" t="str">
        <f>[1]!SNLData(227539,$B1686,$D1686,$E1686,$F1686,,"Options:Curr=USD,Mag=Standard,ConvMethod=R")</f>
        <v>FRA</v>
      </c>
    </row>
    <row r="1687" spans="1:7" x14ac:dyDescent="0.3">
      <c r="A1687" t="s">
        <v>13</v>
      </c>
      <c r="B1687" t="s">
        <v>20</v>
      </c>
      <c r="C1687" t="s">
        <v>33</v>
      </c>
      <c r="D1687">
        <v>227544</v>
      </c>
      <c r="E1687" t="s">
        <v>67</v>
      </c>
      <c r="F1687" t="s">
        <v>80</v>
      </c>
      <c r="G1687" t="str">
        <f>[1]!SNLData(227539,$B1687,$D1687,$E1687,$F1687,,"Options:Curr=USD,Mag=Standard,ConvMethod=R")</f>
        <v>FRA</v>
      </c>
    </row>
    <row r="1688" spans="1:7" x14ac:dyDescent="0.3">
      <c r="A1688" t="s">
        <v>13</v>
      </c>
      <c r="B1688" t="s">
        <v>20</v>
      </c>
      <c r="C1688" t="s">
        <v>33</v>
      </c>
      <c r="D1688">
        <v>227544</v>
      </c>
      <c r="E1688" t="s">
        <v>8</v>
      </c>
      <c r="F1688" t="s">
        <v>80</v>
      </c>
      <c r="G1688" t="str">
        <f>[1]!SNLData(227539,$B1688,$D1688,$E1688,$F1688,,"Options:Curr=USD,Mag=Standard,ConvMethod=R")</f>
        <v>FRA</v>
      </c>
    </row>
    <row r="1689" spans="1:7" x14ac:dyDescent="0.3">
      <c r="A1689" t="s">
        <v>13</v>
      </c>
      <c r="B1689" t="s">
        <v>20</v>
      </c>
      <c r="C1689" t="s">
        <v>33</v>
      </c>
      <c r="D1689">
        <v>227544</v>
      </c>
      <c r="E1689" t="s">
        <v>68</v>
      </c>
      <c r="F1689" t="s">
        <v>80</v>
      </c>
      <c r="G1689" t="str">
        <f>[1]!SNLData(227539,$B1689,$D1689,$E1689,$F1689,,"Options:Curr=USD,Mag=Standard,ConvMethod=R")</f>
        <v>FRA</v>
      </c>
    </row>
    <row r="1690" spans="1:7" x14ac:dyDescent="0.3">
      <c r="A1690" t="s">
        <v>13</v>
      </c>
      <c r="B1690" t="s">
        <v>20</v>
      </c>
      <c r="C1690" t="s">
        <v>33</v>
      </c>
      <c r="D1690">
        <v>227544</v>
      </c>
      <c r="E1690" t="s">
        <v>69</v>
      </c>
      <c r="F1690" t="s">
        <v>80</v>
      </c>
      <c r="G1690" t="str">
        <f>[1]!SNLData(227539,$B1690,$D1690,$E1690,$F1690,,"Options:Curr=USD,Mag=Standard,ConvMethod=R")</f>
        <v>FRA</v>
      </c>
    </row>
    <row r="1691" spans="1:7" x14ac:dyDescent="0.3">
      <c r="A1691" t="s">
        <v>13</v>
      </c>
      <c r="B1691" t="s">
        <v>20</v>
      </c>
      <c r="C1691" t="s">
        <v>33</v>
      </c>
      <c r="D1691">
        <v>227544</v>
      </c>
      <c r="E1691" t="s">
        <v>70</v>
      </c>
      <c r="F1691" t="s">
        <v>80</v>
      </c>
      <c r="G1691" t="str">
        <f>[1]!SNLData(227539,$B1691,$D1691,$E1691,$F1691,,"Options:Curr=USD,Mag=Standard,ConvMethod=R")</f>
        <v>FRA</v>
      </c>
    </row>
    <row r="1692" spans="1:7" x14ac:dyDescent="0.3">
      <c r="A1692" t="s">
        <v>13</v>
      </c>
      <c r="B1692" t="s">
        <v>20</v>
      </c>
      <c r="C1692" t="s">
        <v>33</v>
      </c>
      <c r="D1692">
        <v>227544</v>
      </c>
      <c r="E1692" t="s">
        <v>71</v>
      </c>
      <c r="F1692" t="s">
        <v>80</v>
      </c>
      <c r="G1692" t="str">
        <f>[1]!SNLData(227539,$B1692,$D1692,$E1692,$F1692,,"Options:Curr=USD,Mag=Standard,ConvMethod=R")</f>
        <v>FRA</v>
      </c>
    </row>
    <row r="1693" spans="1:7" x14ac:dyDescent="0.3">
      <c r="A1693" t="s">
        <v>13</v>
      </c>
      <c r="B1693" t="s">
        <v>20</v>
      </c>
      <c r="C1693" t="s">
        <v>33</v>
      </c>
      <c r="D1693">
        <v>227544</v>
      </c>
      <c r="E1693" t="s">
        <v>72</v>
      </c>
      <c r="F1693" t="s">
        <v>80</v>
      </c>
      <c r="G1693" t="str">
        <f>[1]!SNLData(227539,$B1693,$D1693,$E1693,$F1693,,"Options:Curr=USD,Mag=Standard,ConvMethod=R")</f>
        <v>FRA</v>
      </c>
    </row>
    <row r="1694" spans="1:7" x14ac:dyDescent="0.3">
      <c r="A1694" t="s">
        <v>13</v>
      </c>
      <c r="B1694" t="s">
        <v>20</v>
      </c>
      <c r="C1694" t="s">
        <v>33</v>
      </c>
      <c r="D1694">
        <v>227544</v>
      </c>
      <c r="E1694" t="s">
        <v>73</v>
      </c>
      <c r="F1694" t="s">
        <v>80</v>
      </c>
      <c r="G1694" t="str">
        <f>[1]!SNLData(227539,$B1694,$D1694,$E1694,$F1694,,"Options:Curr=USD,Mag=Standard,ConvMethod=R")</f>
        <v>FRA</v>
      </c>
    </row>
    <row r="1695" spans="1:7" x14ac:dyDescent="0.3">
      <c r="A1695" t="s">
        <v>13</v>
      </c>
      <c r="B1695" t="s">
        <v>20</v>
      </c>
      <c r="C1695" t="s">
        <v>33</v>
      </c>
      <c r="D1695">
        <v>227544</v>
      </c>
      <c r="E1695" t="s">
        <v>74</v>
      </c>
      <c r="F1695" t="s">
        <v>80</v>
      </c>
      <c r="G1695" t="str">
        <f>[1]!SNLData(227539,$B1695,$D1695,$E1695,$F1695,,"Options:Curr=USD,Mag=Standard,ConvMethod=R")</f>
        <v>FRA</v>
      </c>
    </row>
    <row r="1696" spans="1:7" x14ac:dyDescent="0.3">
      <c r="A1696" t="s">
        <v>13</v>
      </c>
      <c r="B1696" t="s">
        <v>20</v>
      </c>
      <c r="C1696" t="s">
        <v>33</v>
      </c>
      <c r="D1696">
        <v>227544</v>
      </c>
      <c r="E1696" t="s">
        <v>75</v>
      </c>
      <c r="F1696" t="s">
        <v>80</v>
      </c>
      <c r="G1696" t="str">
        <f>[1]!SNLData(227539,$B1696,$D1696,$E1696,$F1696,,"Options:Curr=USD,Mag=Standard,ConvMethod=R")</f>
        <v>FRA</v>
      </c>
    </row>
    <row r="1697" spans="1:7" x14ac:dyDescent="0.3">
      <c r="A1697" t="s">
        <v>13</v>
      </c>
      <c r="B1697" t="s">
        <v>20</v>
      </c>
      <c r="C1697" t="s">
        <v>33</v>
      </c>
      <c r="D1697">
        <v>227544</v>
      </c>
      <c r="E1697" t="s">
        <v>76</v>
      </c>
      <c r="F1697" t="s">
        <v>80</v>
      </c>
      <c r="G1697" t="str">
        <f>[1]!SNLData(227539,$B1697,$D1697,$E1697,$F1697,,"Options:Curr=USD,Mag=Standard,ConvMethod=R")</f>
        <v>FRA</v>
      </c>
    </row>
    <row r="1698" spans="1:7" x14ac:dyDescent="0.3">
      <c r="A1698" t="s">
        <v>13</v>
      </c>
      <c r="B1698" t="s">
        <v>20</v>
      </c>
      <c r="C1698" t="s">
        <v>33</v>
      </c>
      <c r="D1698">
        <v>227544</v>
      </c>
      <c r="E1698" t="s">
        <v>9</v>
      </c>
      <c r="F1698" t="s">
        <v>80</v>
      </c>
      <c r="G1698" t="str">
        <f>[1]!SNLData(227539,$B1698,$D1698,$E1698,$F1698,,"Options:Curr=USD,Mag=Standard,ConvMethod=R")</f>
        <v>FRA</v>
      </c>
    </row>
    <row r="1699" spans="1:7" x14ac:dyDescent="0.3">
      <c r="A1699" t="s">
        <v>13</v>
      </c>
      <c r="B1699" t="s">
        <v>20</v>
      </c>
      <c r="C1699" t="s">
        <v>33</v>
      </c>
      <c r="D1699">
        <v>227544</v>
      </c>
      <c r="E1699" t="s">
        <v>77</v>
      </c>
      <c r="F1699" t="s">
        <v>80</v>
      </c>
      <c r="G1699" t="str">
        <f>[1]!SNLData(227539,$B1699,$D1699,$E1699,$F1699,,"Options:Curr=USD,Mag=Standard,ConvMethod=R")</f>
        <v>FRA</v>
      </c>
    </row>
    <row r="1700" spans="1:7" x14ac:dyDescent="0.3">
      <c r="A1700" t="s">
        <v>13</v>
      </c>
      <c r="B1700" t="s">
        <v>20</v>
      </c>
      <c r="C1700" t="s">
        <v>33</v>
      </c>
      <c r="D1700">
        <v>227544</v>
      </c>
      <c r="E1700" t="s">
        <v>78</v>
      </c>
      <c r="F1700" t="s">
        <v>80</v>
      </c>
      <c r="G1700" t="str">
        <f>[1]!SNLData(227539,$B1700,$D1700,$E1700,$F1700,,"Options:Curr=USD,Mag=Standard,ConvMethod=R")</f>
        <v>FRA</v>
      </c>
    </row>
    <row r="1701" spans="1:7" x14ac:dyDescent="0.3">
      <c r="A1701" t="s">
        <v>13</v>
      </c>
      <c r="B1701" t="s">
        <v>20</v>
      </c>
      <c r="C1701" t="s">
        <v>33</v>
      </c>
      <c r="D1701">
        <v>227544</v>
      </c>
      <c r="E1701" t="s">
        <v>10</v>
      </c>
      <c r="F1701" t="s">
        <v>80</v>
      </c>
      <c r="G1701" t="str">
        <f>[1]!SNLData(227539,$B1701,$D1701,$E1701,$F1701,,"Options:Curr=USD,Mag=Standard,ConvMethod=R")</f>
        <v>FRA</v>
      </c>
    </row>
    <row r="1702" spans="1:7" x14ac:dyDescent="0.3">
      <c r="A1702" t="s">
        <v>13</v>
      </c>
      <c r="B1702" t="s">
        <v>20</v>
      </c>
      <c r="C1702" t="s">
        <v>34</v>
      </c>
      <c r="D1702">
        <v>227546</v>
      </c>
      <c r="E1702" t="s">
        <v>6</v>
      </c>
      <c r="F1702" t="s">
        <v>80</v>
      </c>
      <c r="G1702" t="str">
        <f>[1]!SNLData(227539,$B1702,$D1702,$E1702,$F1702,,"Options:Curr=USD,Mag=Standard,ConvMethod=R")</f>
        <v>Country</v>
      </c>
    </row>
    <row r="1703" spans="1:7" x14ac:dyDescent="0.3">
      <c r="A1703" t="s">
        <v>13</v>
      </c>
      <c r="B1703" t="s">
        <v>20</v>
      </c>
      <c r="C1703" t="s">
        <v>34</v>
      </c>
      <c r="D1703">
        <v>227546</v>
      </c>
      <c r="E1703" t="s">
        <v>50</v>
      </c>
      <c r="F1703" t="s">
        <v>80</v>
      </c>
      <c r="G1703" t="str">
        <f>[1]!SNLData(227539,$B1703,$D1703,$E1703,$F1703,,"Options:Curr=USD,Mag=Standard,ConvMethod=R")</f>
        <v>Country</v>
      </c>
    </row>
    <row r="1704" spans="1:7" x14ac:dyDescent="0.3">
      <c r="A1704" t="s">
        <v>13</v>
      </c>
      <c r="B1704" t="s">
        <v>20</v>
      </c>
      <c r="C1704" t="s">
        <v>34</v>
      </c>
      <c r="D1704">
        <v>227546</v>
      </c>
      <c r="E1704" t="s">
        <v>51</v>
      </c>
      <c r="F1704" t="s">
        <v>80</v>
      </c>
      <c r="G1704" t="str">
        <f>[1]!SNLData(227539,$B1704,$D1704,$E1704,$F1704,,"Options:Curr=USD,Mag=Standard,ConvMethod=R")</f>
        <v>Country</v>
      </c>
    </row>
    <row r="1705" spans="1:7" x14ac:dyDescent="0.3">
      <c r="A1705" t="s">
        <v>13</v>
      </c>
      <c r="B1705" t="s">
        <v>20</v>
      </c>
      <c r="C1705" t="s">
        <v>34</v>
      </c>
      <c r="D1705">
        <v>227546</v>
      </c>
      <c r="E1705" t="s">
        <v>52</v>
      </c>
      <c r="F1705" t="s">
        <v>80</v>
      </c>
      <c r="G1705" t="str">
        <f>[1]!SNLData(227539,$B1705,$D1705,$E1705,$F1705,,"Options:Curr=USD,Mag=Standard,ConvMethod=R")</f>
        <v>Country</v>
      </c>
    </row>
    <row r="1706" spans="1:7" x14ac:dyDescent="0.3">
      <c r="A1706" t="s">
        <v>13</v>
      </c>
      <c r="B1706" t="s">
        <v>20</v>
      </c>
      <c r="C1706" t="s">
        <v>34</v>
      </c>
      <c r="D1706">
        <v>227546</v>
      </c>
      <c r="E1706" t="s">
        <v>53</v>
      </c>
      <c r="F1706" t="s">
        <v>80</v>
      </c>
      <c r="G1706" t="str">
        <f>[1]!SNLData(227539,$B1706,$D1706,$E1706,$F1706,,"Options:Curr=USD,Mag=Standard,ConvMethod=R")</f>
        <v>Country</v>
      </c>
    </row>
    <row r="1707" spans="1:7" x14ac:dyDescent="0.3">
      <c r="A1707" t="s">
        <v>13</v>
      </c>
      <c r="B1707" t="s">
        <v>20</v>
      </c>
      <c r="C1707" t="s">
        <v>34</v>
      </c>
      <c r="D1707">
        <v>227546</v>
      </c>
      <c r="E1707" t="s">
        <v>54</v>
      </c>
      <c r="F1707" t="s">
        <v>80</v>
      </c>
      <c r="G1707" t="str">
        <f>[1]!SNLData(227539,$B1707,$D1707,$E1707,$F1707,,"Options:Curr=USD,Mag=Standard,ConvMethod=R")</f>
        <v>Country</v>
      </c>
    </row>
    <row r="1708" spans="1:7" x14ac:dyDescent="0.3">
      <c r="A1708" t="s">
        <v>13</v>
      </c>
      <c r="B1708" t="s">
        <v>20</v>
      </c>
      <c r="C1708" t="s">
        <v>34</v>
      </c>
      <c r="D1708">
        <v>227546</v>
      </c>
      <c r="E1708" t="s">
        <v>55</v>
      </c>
      <c r="F1708" t="s">
        <v>80</v>
      </c>
      <c r="G1708" t="str">
        <f>[1]!SNLData(227539,$B1708,$D1708,$E1708,$F1708,,"Options:Curr=USD,Mag=Standard,ConvMethod=R")</f>
        <v>Country</v>
      </c>
    </row>
    <row r="1709" spans="1:7" x14ac:dyDescent="0.3">
      <c r="A1709" t="s">
        <v>13</v>
      </c>
      <c r="B1709" t="s">
        <v>20</v>
      </c>
      <c r="C1709" t="s">
        <v>34</v>
      </c>
      <c r="D1709">
        <v>227546</v>
      </c>
      <c r="E1709" t="s">
        <v>56</v>
      </c>
      <c r="F1709" t="s">
        <v>80</v>
      </c>
      <c r="G1709" t="str">
        <f>[1]!SNLData(227539,$B1709,$D1709,$E1709,$F1709,,"Options:Curr=USD,Mag=Standard,ConvMethod=R")</f>
        <v>Country</v>
      </c>
    </row>
    <row r="1710" spans="1:7" x14ac:dyDescent="0.3">
      <c r="A1710" t="s">
        <v>13</v>
      </c>
      <c r="B1710" t="s">
        <v>20</v>
      </c>
      <c r="C1710" t="s">
        <v>34</v>
      </c>
      <c r="D1710">
        <v>227546</v>
      </c>
      <c r="E1710" t="s">
        <v>57</v>
      </c>
      <c r="F1710" t="s">
        <v>80</v>
      </c>
      <c r="G1710" t="str">
        <f>[1]!SNLData(227539,$B1710,$D1710,$E1710,$F1710,,"Options:Curr=USD,Mag=Standard,ConvMethod=R")</f>
        <v>Country</v>
      </c>
    </row>
    <row r="1711" spans="1:7" x14ac:dyDescent="0.3">
      <c r="A1711" t="s">
        <v>13</v>
      </c>
      <c r="B1711" t="s">
        <v>20</v>
      </c>
      <c r="C1711" t="s">
        <v>34</v>
      </c>
      <c r="D1711">
        <v>227546</v>
      </c>
      <c r="E1711" t="s">
        <v>58</v>
      </c>
      <c r="F1711" t="s">
        <v>80</v>
      </c>
      <c r="G1711" t="str">
        <f>[1]!SNLData(227539,$B1711,$D1711,$E1711,$F1711,,"Options:Curr=USD,Mag=Standard,ConvMethod=R")</f>
        <v>Country</v>
      </c>
    </row>
    <row r="1712" spans="1:7" x14ac:dyDescent="0.3">
      <c r="A1712" t="s">
        <v>13</v>
      </c>
      <c r="B1712" t="s">
        <v>20</v>
      </c>
      <c r="C1712" t="s">
        <v>34</v>
      </c>
      <c r="D1712">
        <v>227546</v>
      </c>
      <c r="E1712" t="s">
        <v>7</v>
      </c>
      <c r="F1712" t="s">
        <v>80</v>
      </c>
      <c r="G1712" t="str">
        <f>[1]!SNLData(227539,$B1712,$D1712,$E1712,$F1712,,"Options:Curr=USD,Mag=Standard,ConvMethod=R")</f>
        <v>Country</v>
      </c>
    </row>
    <row r="1713" spans="1:7" x14ac:dyDescent="0.3">
      <c r="A1713" t="s">
        <v>13</v>
      </c>
      <c r="B1713" t="s">
        <v>20</v>
      </c>
      <c r="C1713" t="s">
        <v>34</v>
      </c>
      <c r="D1713">
        <v>227546</v>
      </c>
      <c r="E1713" t="s">
        <v>59</v>
      </c>
      <c r="F1713" t="s">
        <v>80</v>
      </c>
      <c r="G1713" t="str">
        <f>[1]!SNLData(227539,$B1713,$D1713,$E1713,$F1713,,"Options:Curr=USD,Mag=Standard,ConvMethod=R")</f>
        <v>Country</v>
      </c>
    </row>
    <row r="1714" spans="1:7" x14ac:dyDescent="0.3">
      <c r="A1714" t="s">
        <v>13</v>
      </c>
      <c r="B1714" t="s">
        <v>20</v>
      </c>
      <c r="C1714" t="s">
        <v>34</v>
      </c>
      <c r="D1714">
        <v>227546</v>
      </c>
      <c r="E1714" t="s">
        <v>60</v>
      </c>
      <c r="F1714" t="s">
        <v>80</v>
      </c>
      <c r="G1714" t="str">
        <f>[1]!SNLData(227539,$B1714,$D1714,$E1714,$F1714,,"Options:Curr=USD,Mag=Standard,ConvMethod=R")</f>
        <v>Country</v>
      </c>
    </row>
    <row r="1715" spans="1:7" x14ac:dyDescent="0.3">
      <c r="A1715" t="s">
        <v>13</v>
      </c>
      <c r="B1715" t="s">
        <v>20</v>
      </c>
      <c r="C1715" t="s">
        <v>34</v>
      </c>
      <c r="D1715">
        <v>227546</v>
      </c>
      <c r="E1715" t="s">
        <v>61</v>
      </c>
      <c r="F1715" t="s">
        <v>80</v>
      </c>
      <c r="G1715" t="str">
        <f>[1]!SNLData(227539,$B1715,$D1715,$E1715,$F1715,,"Options:Curr=USD,Mag=Standard,ConvMethod=R")</f>
        <v>Country</v>
      </c>
    </row>
    <row r="1716" spans="1:7" x14ac:dyDescent="0.3">
      <c r="A1716" t="s">
        <v>13</v>
      </c>
      <c r="B1716" t="s">
        <v>20</v>
      </c>
      <c r="C1716" t="s">
        <v>34</v>
      </c>
      <c r="D1716">
        <v>227546</v>
      </c>
      <c r="E1716" t="s">
        <v>62</v>
      </c>
      <c r="F1716" t="s">
        <v>80</v>
      </c>
      <c r="G1716" t="str">
        <f>[1]!SNLData(227539,$B1716,$D1716,$E1716,$F1716,,"Options:Curr=USD,Mag=Standard,ConvMethod=R")</f>
        <v>Country</v>
      </c>
    </row>
    <row r="1717" spans="1:7" x14ac:dyDescent="0.3">
      <c r="A1717" t="s">
        <v>13</v>
      </c>
      <c r="B1717" t="s">
        <v>20</v>
      </c>
      <c r="C1717" t="s">
        <v>34</v>
      </c>
      <c r="D1717">
        <v>227546</v>
      </c>
      <c r="E1717" t="s">
        <v>63</v>
      </c>
      <c r="F1717" t="s">
        <v>80</v>
      </c>
      <c r="G1717" t="str">
        <f>[1]!SNLData(227539,$B1717,$D1717,$E1717,$F1717,,"Options:Curr=USD,Mag=Standard,ConvMethod=R")</f>
        <v>Country</v>
      </c>
    </row>
    <row r="1718" spans="1:7" x14ac:dyDescent="0.3">
      <c r="A1718" t="s">
        <v>13</v>
      </c>
      <c r="B1718" t="s">
        <v>20</v>
      </c>
      <c r="C1718" t="s">
        <v>34</v>
      </c>
      <c r="D1718">
        <v>227546</v>
      </c>
      <c r="E1718" t="s">
        <v>64</v>
      </c>
      <c r="F1718" t="s">
        <v>80</v>
      </c>
      <c r="G1718" t="str">
        <f>[1]!SNLData(227539,$B1718,$D1718,$E1718,$F1718,,"Options:Curr=USD,Mag=Standard,ConvMethod=R")</f>
        <v>Country</v>
      </c>
    </row>
    <row r="1719" spans="1:7" x14ac:dyDescent="0.3">
      <c r="A1719" t="s">
        <v>13</v>
      </c>
      <c r="B1719" t="s">
        <v>20</v>
      </c>
      <c r="C1719" t="s">
        <v>34</v>
      </c>
      <c r="D1719">
        <v>227546</v>
      </c>
      <c r="E1719" t="s">
        <v>65</v>
      </c>
      <c r="F1719" t="s">
        <v>80</v>
      </c>
      <c r="G1719" t="str">
        <f>[1]!SNLData(227539,$B1719,$D1719,$E1719,$F1719,,"Options:Curr=USD,Mag=Standard,ConvMethod=R")</f>
        <v>Country</v>
      </c>
    </row>
    <row r="1720" spans="1:7" x14ac:dyDescent="0.3">
      <c r="A1720" t="s">
        <v>13</v>
      </c>
      <c r="B1720" t="s">
        <v>20</v>
      </c>
      <c r="C1720" t="s">
        <v>34</v>
      </c>
      <c r="D1720">
        <v>227546</v>
      </c>
      <c r="E1720" t="s">
        <v>66</v>
      </c>
      <c r="F1720" t="s">
        <v>80</v>
      </c>
      <c r="G1720" t="str">
        <f>[1]!SNLData(227539,$B1720,$D1720,$E1720,$F1720,,"Options:Curr=USD,Mag=Standard,ConvMethod=R")</f>
        <v>Country</v>
      </c>
    </row>
    <row r="1721" spans="1:7" x14ac:dyDescent="0.3">
      <c r="A1721" t="s">
        <v>13</v>
      </c>
      <c r="B1721" t="s">
        <v>20</v>
      </c>
      <c r="C1721" t="s">
        <v>34</v>
      </c>
      <c r="D1721">
        <v>227546</v>
      </c>
      <c r="E1721" t="s">
        <v>67</v>
      </c>
      <c r="F1721" t="s">
        <v>80</v>
      </c>
      <c r="G1721" t="str">
        <f>[1]!SNLData(227539,$B1721,$D1721,$E1721,$F1721,,"Options:Curr=USD,Mag=Standard,ConvMethod=R")</f>
        <v>Country</v>
      </c>
    </row>
    <row r="1722" spans="1:7" x14ac:dyDescent="0.3">
      <c r="A1722" t="s">
        <v>13</v>
      </c>
      <c r="B1722" t="s">
        <v>20</v>
      </c>
      <c r="C1722" t="s">
        <v>34</v>
      </c>
      <c r="D1722">
        <v>227546</v>
      </c>
      <c r="E1722" t="s">
        <v>8</v>
      </c>
      <c r="F1722" t="s">
        <v>80</v>
      </c>
      <c r="G1722" t="str">
        <f>[1]!SNLData(227539,$B1722,$D1722,$E1722,$F1722,,"Options:Curr=USD,Mag=Standard,ConvMethod=R")</f>
        <v>Country</v>
      </c>
    </row>
    <row r="1723" spans="1:7" x14ac:dyDescent="0.3">
      <c r="A1723" t="s">
        <v>13</v>
      </c>
      <c r="B1723" t="s">
        <v>20</v>
      </c>
      <c r="C1723" t="s">
        <v>34</v>
      </c>
      <c r="D1723">
        <v>227546</v>
      </c>
      <c r="E1723" t="s">
        <v>68</v>
      </c>
      <c r="F1723" t="s">
        <v>80</v>
      </c>
      <c r="G1723" t="str">
        <f>[1]!SNLData(227539,$B1723,$D1723,$E1723,$F1723,,"Options:Curr=USD,Mag=Standard,ConvMethod=R")</f>
        <v>Country</v>
      </c>
    </row>
    <row r="1724" spans="1:7" x14ac:dyDescent="0.3">
      <c r="A1724" t="s">
        <v>13</v>
      </c>
      <c r="B1724" t="s">
        <v>20</v>
      </c>
      <c r="C1724" t="s">
        <v>34</v>
      </c>
      <c r="D1724">
        <v>227546</v>
      </c>
      <c r="E1724" t="s">
        <v>69</v>
      </c>
      <c r="F1724" t="s">
        <v>80</v>
      </c>
      <c r="G1724" t="str">
        <f>[1]!SNLData(227539,$B1724,$D1724,$E1724,$F1724,,"Options:Curr=USD,Mag=Standard,ConvMethod=R")</f>
        <v>Country</v>
      </c>
    </row>
    <row r="1725" spans="1:7" x14ac:dyDescent="0.3">
      <c r="A1725" t="s">
        <v>13</v>
      </c>
      <c r="B1725" t="s">
        <v>20</v>
      </c>
      <c r="C1725" t="s">
        <v>34</v>
      </c>
      <c r="D1725">
        <v>227546</v>
      </c>
      <c r="E1725" t="s">
        <v>70</v>
      </c>
      <c r="F1725" t="s">
        <v>80</v>
      </c>
      <c r="G1725" t="str">
        <f>[1]!SNLData(227539,$B1725,$D1725,$E1725,$F1725,,"Options:Curr=USD,Mag=Standard,ConvMethod=R")</f>
        <v>Country</v>
      </c>
    </row>
    <row r="1726" spans="1:7" x14ac:dyDescent="0.3">
      <c r="A1726" t="s">
        <v>13</v>
      </c>
      <c r="B1726" t="s">
        <v>20</v>
      </c>
      <c r="C1726" t="s">
        <v>34</v>
      </c>
      <c r="D1726">
        <v>227546</v>
      </c>
      <c r="E1726" t="s">
        <v>71</v>
      </c>
      <c r="F1726" t="s">
        <v>80</v>
      </c>
      <c r="G1726" t="str">
        <f>[1]!SNLData(227539,$B1726,$D1726,$E1726,$F1726,,"Options:Curr=USD,Mag=Standard,ConvMethod=R")</f>
        <v>Country</v>
      </c>
    </row>
    <row r="1727" spans="1:7" x14ac:dyDescent="0.3">
      <c r="A1727" t="s">
        <v>13</v>
      </c>
      <c r="B1727" t="s">
        <v>20</v>
      </c>
      <c r="C1727" t="s">
        <v>34</v>
      </c>
      <c r="D1727">
        <v>227546</v>
      </c>
      <c r="E1727" t="s">
        <v>72</v>
      </c>
      <c r="F1727" t="s">
        <v>80</v>
      </c>
      <c r="G1727" t="str">
        <f>[1]!SNLData(227539,$B1727,$D1727,$E1727,$F1727,,"Options:Curr=USD,Mag=Standard,ConvMethod=R")</f>
        <v>Country</v>
      </c>
    </row>
    <row r="1728" spans="1:7" x14ac:dyDescent="0.3">
      <c r="A1728" t="s">
        <v>13</v>
      </c>
      <c r="B1728" t="s">
        <v>20</v>
      </c>
      <c r="C1728" t="s">
        <v>34</v>
      </c>
      <c r="D1728">
        <v>227546</v>
      </c>
      <c r="E1728" t="s">
        <v>73</v>
      </c>
      <c r="F1728" t="s">
        <v>80</v>
      </c>
      <c r="G1728" t="str">
        <f>[1]!SNLData(227539,$B1728,$D1728,$E1728,$F1728,,"Options:Curr=USD,Mag=Standard,ConvMethod=R")</f>
        <v>Country</v>
      </c>
    </row>
    <row r="1729" spans="1:7" x14ac:dyDescent="0.3">
      <c r="A1729" t="s">
        <v>13</v>
      </c>
      <c r="B1729" t="s">
        <v>20</v>
      </c>
      <c r="C1729" t="s">
        <v>34</v>
      </c>
      <c r="D1729">
        <v>227546</v>
      </c>
      <c r="E1729" t="s">
        <v>74</v>
      </c>
      <c r="F1729" t="s">
        <v>80</v>
      </c>
      <c r="G1729" t="str">
        <f>[1]!SNLData(227539,$B1729,$D1729,$E1729,$F1729,,"Options:Curr=USD,Mag=Standard,ConvMethod=R")</f>
        <v>Country</v>
      </c>
    </row>
    <row r="1730" spans="1:7" x14ac:dyDescent="0.3">
      <c r="A1730" t="s">
        <v>13</v>
      </c>
      <c r="B1730" t="s">
        <v>20</v>
      </c>
      <c r="C1730" t="s">
        <v>34</v>
      </c>
      <c r="D1730">
        <v>227546</v>
      </c>
      <c r="E1730" t="s">
        <v>75</v>
      </c>
      <c r="F1730" t="s">
        <v>80</v>
      </c>
      <c r="G1730" t="str">
        <f>[1]!SNLData(227539,$B1730,$D1730,$E1730,$F1730,,"Options:Curr=USD,Mag=Standard,ConvMethod=R")</f>
        <v>Country</v>
      </c>
    </row>
    <row r="1731" spans="1:7" x14ac:dyDescent="0.3">
      <c r="A1731" t="s">
        <v>13</v>
      </c>
      <c r="B1731" t="s">
        <v>20</v>
      </c>
      <c r="C1731" t="s">
        <v>34</v>
      </c>
      <c r="D1731">
        <v>227546</v>
      </c>
      <c r="E1731" t="s">
        <v>76</v>
      </c>
      <c r="F1731" t="s">
        <v>80</v>
      </c>
      <c r="G1731" t="str">
        <f>[1]!SNLData(227539,$B1731,$D1731,$E1731,$F1731,,"Options:Curr=USD,Mag=Standard,ConvMethod=R")</f>
        <v>Country</v>
      </c>
    </row>
    <row r="1732" spans="1:7" x14ac:dyDescent="0.3">
      <c r="A1732" t="s">
        <v>13</v>
      </c>
      <c r="B1732" t="s">
        <v>20</v>
      </c>
      <c r="C1732" t="s">
        <v>34</v>
      </c>
      <c r="D1732">
        <v>227546</v>
      </c>
      <c r="E1732" t="s">
        <v>9</v>
      </c>
      <c r="F1732" t="s">
        <v>80</v>
      </c>
      <c r="G1732" t="str">
        <f>[1]!SNLData(227539,$B1732,$D1732,$E1732,$F1732,,"Options:Curr=USD,Mag=Standard,ConvMethod=R")</f>
        <v>Country</v>
      </c>
    </row>
    <row r="1733" spans="1:7" x14ac:dyDescent="0.3">
      <c r="A1733" t="s">
        <v>13</v>
      </c>
      <c r="B1733" t="s">
        <v>20</v>
      </c>
      <c r="C1733" t="s">
        <v>34</v>
      </c>
      <c r="D1733">
        <v>227546</v>
      </c>
      <c r="E1733" t="s">
        <v>77</v>
      </c>
      <c r="F1733" t="s">
        <v>80</v>
      </c>
      <c r="G1733" t="str">
        <f>[1]!SNLData(227539,$B1733,$D1733,$E1733,$F1733,,"Options:Curr=USD,Mag=Standard,ConvMethod=R")</f>
        <v>Country</v>
      </c>
    </row>
    <row r="1734" spans="1:7" x14ac:dyDescent="0.3">
      <c r="A1734" t="s">
        <v>13</v>
      </c>
      <c r="B1734" t="s">
        <v>20</v>
      </c>
      <c r="C1734" t="s">
        <v>34</v>
      </c>
      <c r="D1734">
        <v>227546</v>
      </c>
      <c r="E1734" t="s">
        <v>78</v>
      </c>
      <c r="F1734" t="s">
        <v>80</v>
      </c>
      <c r="G1734" t="str">
        <f>[1]!SNLData(227539,$B1734,$D1734,$E1734,$F1734,,"Options:Curr=USD,Mag=Standard,ConvMethod=R")</f>
        <v>Country</v>
      </c>
    </row>
    <row r="1735" spans="1:7" x14ac:dyDescent="0.3">
      <c r="A1735" t="s">
        <v>13</v>
      </c>
      <c r="B1735" t="s">
        <v>20</v>
      </c>
      <c r="C1735" t="s">
        <v>34</v>
      </c>
      <c r="D1735">
        <v>227546</v>
      </c>
      <c r="E1735" t="s">
        <v>10</v>
      </c>
      <c r="F1735" t="s">
        <v>80</v>
      </c>
      <c r="G1735" t="str">
        <f>[1]!SNLData(227539,$B1735,$D1735,$E1735,$F1735,,"Options:Curr=USD,Mag=Standard,ConvMethod=R")</f>
        <v>Country</v>
      </c>
    </row>
    <row r="1736" spans="1:7" x14ac:dyDescent="0.3">
      <c r="A1736" t="s">
        <v>13</v>
      </c>
      <c r="B1736" t="s">
        <v>20</v>
      </c>
      <c r="C1736" t="s">
        <v>35</v>
      </c>
      <c r="D1736">
        <v>357353</v>
      </c>
      <c r="E1736" t="s">
        <v>6</v>
      </c>
      <c r="F1736" t="s">
        <v>80</v>
      </c>
      <c r="G1736">
        <f>[1]!SNLData(227539,$B1736,$D1736,$E1736,$F1736,,"Options:Curr=USD,Mag=Standard,ConvMethod=R")</f>
        <v>-13.12</v>
      </c>
    </row>
    <row r="1737" spans="1:7" x14ac:dyDescent="0.3">
      <c r="A1737" t="s">
        <v>13</v>
      </c>
      <c r="B1737" t="s">
        <v>20</v>
      </c>
      <c r="C1737" t="s">
        <v>35</v>
      </c>
      <c r="D1737">
        <v>357353</v>
      </c>
      <c r="E1737" t="s">
        <v>50</v>
      </c>
      <c r="F1737" t="s">
        <v>80</v>
      </c>
      <c r="G1737">
        <f>[1]!SNLData(227539,$B1737,$D1737,$E1737,$F1737,,"Options:Curr=USD,Mag=Standard,ConvMethod=R")</f>
        <v>-9.1</v>
      </c>
    </row>
    <row r="1738" spans="1:7" x14ac:dyDescent="0.3">
      <c r="A1738" t="s">
        <v>13</v>
      </c>
      <c r="B1738" t="s">
        <v>20</v>
      </c>
      <c r="C1738" t="s">
        <v>35</v>
      </c>
      <c r="D1738">
        <v>357353</v>
      </c>
      <c r="E1738" t="s">
        <v>51</v>
      </c>
      <c r="F1738" t="s">
        <v>80</v>
      </c>
      <c r="G1738">
        <f>[1]!SNLData(227539,$B1738,$D1738,$E1738,$F1738,,"Options:Curr=USD,Mag=Standard,ConvMethod=R")</f>
        <v>2.88</v>
      </c>
    </row>
    <row r="1739" spans="1:7" x14ac:dyDescent="0.3">
      <c r="A1739" t="s">
        <v>13</v>
      </c>
      <c r="B1739" t="s">
        <v>20</v>
      </c>
      <c r="C1739" t="s">
        <v>35</v>
      </c>
      <c r="D1739">
        <v>357353</v>
      </c>
      <c r="E1739" t="s">
        <v>52</v>
      </c>
      <c r="F1739" t="s">
        <v>80</v>
      </c>
      <c r="G1739">
        <f>[1]!SNLData(227539,$B1739,$D1739,$E1739,$F1739,,"Options:Curr=USD,Mag=Standard,ConvMethod=R")</f>
        <v>8.68</v>
      </c>
    </row>
    <row r="1740" spans="1:7" x14ac:dyDescent="0.3">
      <c r="A1740" t="s">
        <v>13</v>
      </c>
      <c r="B1740" t="s">
        <v>20</v>
      </c>
      <c r="C1740" t="s">
        <v>35</v>
      </c>
      <c r="D1740">
        <v>357353</v>
      </c>
      <c r="E1740" t="s">
        <v>53</v>
      </c>
      <c r="F1740" t="s">
        <v>80</v>
      </c>
      <c r="G1740">
        <f>[1]!SNLData(227539,$B1740,$D1740,$E1740,$F1740,,"Options:Curr=USD,Mag=Standard,ConvMethod=R")</f>
        <v>6.86</v>
      </c>
    </row>
    <row r="1741" spans="1:7" x14ac:dyDescent="0.3">
      <c r="A1741" t="s">
        <v>13</v>
      </c>
      <c r="B1741" t="s">
        <v>20</v>
      </c>
      <c r="C1741" t="s">
        <v>35</v>
      </c>
      <c r="D1741">
        <v>357353</v>
      </c>
      <c r="E1741" t="s">
        <v>54</v>
      </c>
      <c r="F1741" t="s">
        <v>80</v>
      </c>
      <c r="G1741">
        <f>[1]!SNLData(227539,$B1741,$D1741,$E1741,$F1741,,"Options:Curr=USD,Mag=Standard,ConvMethod=R")</f>
        <v>11.4</v>
      </c>
    </row>
    <row r="1742" spans="1:7" x14ac:dyDescent="0.3">
      <c r="A1742" t="s">
        <v>13</v>
      </c>
      <c r="B1742" t="s">
        <v>20</v>
      </c>
      <c r="C1742" t="s">
        <v>35</v>
      </c>
      <c r="D1742">
        <v>357353</v>
      </c>
      <c r="E1742" t="s">
        <v>55</v>
      </c>
      <c r="F1742" t="s">
        <v>80</v>
      </c>
      <c r="G1742">
        <f>[1]!SNLData(227539,$B1742,$D1742,$E1742,$F1742,,"Options:Curr=USD,Mag=Standard,ConvMethod=R")</f>
        <v>15.27</v>
      </c>
    </row>
    <row r="1743" spans="1:7" x14ac:dyDescent="0.3">
      <c r="A1743" t="s">
        <v>13</v>
      </c>
      <c r="B1743" t="s">
        <v>20</v>
      </c>
      <c r="C1743" t="s">
        <v>35</v>
      </c>
      <c r="D1743">
        <v>357353</v>
      </c>
      <c r="E1743" t="s">
        <v>56</v>
      </c>
      <c r="F1743" t="s">
        <v>80</v>
      </c>
      <c r="G1743">
        <f>[1]!SNLData(227539,$B1743,$D1743,$E1743,$F1743,,"Options:Curr=USD,Mag=Standard,ConvMethod=R")</f>
        <v>29.29</v>
      </c>
    </row>
    <row r="1744" spans="1:7" x14ac:dyDescent="0.3">
      <c r="A1744" t="s">
        <v>13</v>
      </c>
      <c r="B1744" t="s">
        <v>20</v>
      </c>
      <c r="C1744" t="s">
        <v>35</v>
      </c>
      <c r="D1744">
        <v>357353</v>
      </c>
      <c r="E1744" t="s">
        <v>57</v>
      </c>
      <c r="F1744" t="s">
        <v>80</v>
      </c>
      <c r="G1744">
        <f>[1]!SNLData(227539,$B1744,$D1744,$E1744,$F1744,,"Options:Curr=USD,Mag=Standard,ConvMethod=R")</f>
        <v>27.06</v>
      </c>
    </row>
    <row r="1745" spans="1:7" x14ac:dyDescent="0.3">
      <c r="A1745" t="s">
        <v>13</v>
      </c>
      <c r="B1745" t="s">
        <v>20</v>
      </c>
      <c r="C1745" t="s">
        <v>35</v>
      </c>
      <c r="D1745">
        <v>357353</v>
      </c>
      <c r="E1745" t="s">
        <v>58</v>
      </c>
      <c r="F1745" t="s">
        <v>80</v>
      </c>
      <c r="G1745">
        <f>[1]!SNLData(227539,$B1745,$D1745,$E1745,$F1745,,"Options:Curr=USD,Mag=Standard,ConvMethod=R")</f>
        <v>22.8</v>
      </c>
    </row>
    <row r="1746" spans="1:7" x14ac:dyDescent="0.3">
      <c r="A1746" t="s">
        <v>13</v>
      </c>
      <c r="B1746" t="s">
        <v>20</v>
      </c>
      <c r="C1746" t="s">
        <v>35</v>
      </c>
      <c r="D1746">
        <v>357353</v>
      </c>
      <c r="E1746" t="s">
        <v>7</v>
      </c>
      <c r="F1746" t="s">
        <v>80</v>
      </c>
      <c r="G1746">
        <f>[1]!SNLData(227539,$B1746,$D1746,$E1746,$F1746,,"Options:Curr=USD,Mag=Standard,ConvMethod=R")</f>
        <v>0.86</v>
      </c>
    </row>
    <row r="1747" spans="1:7" x14ac:dyDescent="0.3">
      <c r="A1747" t="s">
        <v>13</v>
      </c>
      <c r="B1747" t="s">
        <v>20</v>
      </c>
      <c r="C1747" t="s">
        <v>35</v>
      </c>
      <c r="D1747">
        <v>357353</v>
      </c>
      <c r="E1747" t="s">
        <v>59</v>
      </c>
      <c r="F1747" t="s">
        <v>80</v>
      </c>
      <c r="G1747">
        <f>[1]!SNLData(227539,$B1747,$D1747,$E1747,$F1747,,"Options:Curr=USD,Mag=Standard,ConvMethod=R")</f>
        <v>4.68</v>
      </c>
    </row>
    <row r="1748" spans="1:7" x14ac:dyDescent="0.3">
      <c r="A1748" t="s">
        <v>13</v>
      </c>
      <c r="B1748" t="s">
        <v>20</v>
      </c>
      <c r="C1748" t="s">
        <v>35</v>
      </c>
      <c r="D1748">
        <v>357353</v>
      </c>
      <c r="E1748" t="s">
        <v>60</v>
      </c>
      <c r="F1748" t="s">
        <v>80</v>
      </c>
      <c r="G1748">
        <f>[1]!SNLData(227539,$B1748,$D1748,$E1748,$F1748,,"Options:Curr=USD,Mag=Standard,ConvMethod=R")</f>
        <v>9.4700000000000006</v>
      </c>
    </row>
    <row r="1749" spans="1:7" x14ac:dyDescent="0.3">
      <c r="A1749" t="s">
        <v>13</v>
      </c>
      <c r="B1749" t="s">
        <v>20</v>
      </c>
      <c r="C1749" t="s">
        <v>35</v>
      </c>
      <c r="D1749">
        <v>357353</v>
      </c>
      <c r="E1749" t="s">
        <v>61</v>
      </c>
      <c r="F1749" t="s">
        <v>80</v>
      </c>
      <c r="G1749">
        <f>[1]!SNLData(227539,$B1749,$D1749,$E1749,$F1749,,"Options:Curr=USD,Mag=Standard,ConvMethod=R")</f>
        <v>7.67</v>
      </c>
    </row>
    <row r="1750" spans="1:7" x14ac:dyDescent="0.3">
      <c r="A1750" t="s">
        <v>13</v>
      </c>
      <c r="B1750" t="s">
        <v>20</v>
      </c>
      <c r="C1750" t="s">
        <v>35</v>
      </c>
      <c r="D1750">
        <v>357353</v>
      </c>
      <c r="E1750" t="s">
        <v>62</v>
      </c>
      <c r="F1750" t="s">
        <v>80</v>
      </c>
      <c r="G1750">
        <f>[1]!SNLData(227539,$B1750,$D1750,$E1750,$F1750,,"Options:Curr=USD,Mag=Standard,ConvMethod=R")</f>
        <v>0.15</v>
      </c>
    </row>
    <row r="1751" spans="1:7" x14ac:dyDescent="0.3">
      <c r="A1751" t="s">
        <v>13</v>
      </c>
      <c r="B1751" t="s">
        <v>20</v>
      </c>
      <c r="C1751" t="s">
        <v>35</v>
      </c>
      <c r="D1751">
        <v>357353</v>
      </c>
      <c r="E1751" t="s">
        <v>63</v>
      </c>
      <c r="F1751" t="s">
        <v>80</v>
      </c>
      <c r="G1751">
        <f>[1]!SNLData(227539,$B1751,$D1751,$E1751,$F1751,,"Options:Curr=USD,Mag=Standard,ConvMethod=R")</f>
        <v>-19.190000000000001</v>
      </c>
    </row>
    <row r="1752" spans="1:7" x14ac:dyDescent="0.3">
      <c r="A1752" t="s">
        <v>13</v>
      </c>
      <c r="B1752" t="s">
        <v>20</v>
      </c>
      <c r="C1752" t="s">
        <v>35</v>
      </c>
      <c r="D1752">
        <v>357353</v>
      </c>
      <c r="E1752" t="s">
        <v>64</v>
      </c>
      <c r="F1752" t="s">
        <v>80</v>
      </c>
      <c r="G1752">
        <f>[1]!SNLData(227539,$B1752,$D1752,$E1752,$F1752,,"Options:Curr=USD,Mag=Standard,ConvMethod=R")</f>
        <v>-27.31</v>
      </c>
    </row>
    <row r="1753" spans="1:7" x14ac:dyDescent="0.3">
      <c r="A1753" t="s">
        <v>13</v>
      </c>
      <c r="B1753" t="s">
        <v>20</v>
      </c>
      <c r="C1753" t="s">
        <v>35</v>
      </c>
      <c r="D1753">
        <v>357353</v>
      </c>
      <c r="E1753" t="s">
        <v>65</v>
      </c>
      <c r="F1753" t="s">
        <v>80</v>
      </c>
      <c r="G1753">
        <f>[1]!SNLData(227539,$B1753,$D1753,$E1753,$F1753,,"Options:Curr=USD,Mag=Standard,ConvMethod=R")</f>
        <v>-45.9</v>
      </c>
    </row>
    <row r="1754" spans="1:7" x14ac:dyDescent="0.3">
      <c r="A1754" t="s">
        <v>13</v>
      </c>
      <c r="B1754" t="s">
        <v>20</v>
      </c>
      <c r="C1754" t="s">
        <v>35</v>
      </c>
      <c r="D1754">
        <v>357353</v>
      </c>
      <c r="E1754" t="s">
        <v>66</v>
      </c>
      <c r="F1754" t="s">
        <v>80</v>
      </c>
      <c r="G1754">
        <f>[1]!SNLData(227539,$B1754,$D1754,$E1754,$F1754,,"Options:Curr=USD,Mag=Standard,ConvMethod=R")</f>
        <v>-71.36</v>
      </c>
    </row>
    <row r="1755" spans="1:7" x14ac:dyDescent="0.3">
      <c r="A1755" t="s">
        <v>13</v>
      </c>
      <c r="B1755" t="s">
        <v>20</v>
      </c>
      <c r="C1755" t="s">
        <v>35</v>
      </c>
      <c r="D1755">
        <v>357353</v>
      </c>
      <c r="E1755" t="s">
        <v>67</v>
      </c>
      <c r="F1755" t="s">
        <v>80</v>
      </c>
      <c r="G1755">
        <f>[1]!SNLData(227539,$B1755,$D1755,$E1755,$F1755,,"Options:Curr=USD,Mag=Standard,ConvMethod=R")</f>
        <v>-50.7</v>
      </c>
    </row>
    <row r="1756" spans="1:7" x14ac:dyDescent="0.3">
      <c r="A1756" t="s">
        <v>13</v>
      </c>
      <c r="B1756" t="s">
        <v>20</v>
      </c>
      <c r="C1756" t="s">
        <v>35</v>
      </c>
      <c r="D1756">
        <v>357353</v>
      </c>
      <c r="E1756" t="s">
        <v>8</v>
      </c>
      <c r="F1756" t="s">
        <v>80</v>
      </c>
      <c r="G1756">
        <f>[1]!SNLData(227539,$B1756,$D1756,$E1756,$F1756,,"Options:Curr=USD,Mag=Standard,ConvMethod=R")</f>
        <v>-63.52</v>
      </c>
    </row>
    <row r="1757" spans="1:7" x14ac:dyDescent="0.3">
      <c r="A1757" t="s">
        <v>13</v>
      </c>
      <c r="B1757" t="s">
        <v>20</v>
      </c>
      <c r="C1757" t="s">
        <v>35</v>
      </c>
      <c r="D1757">
        <v>357353</v>
      </c>
      <c r="E1757" t="s">
        <v>68</v>
      </c>
      <c r="F1757" t="s">
        <v>80</v>
      </c>
      <c r="G1757">
        <f>[1]!SNLData(227539,$B1757,$D1757,$E1757,$F1757,,"Options:Curr=USD,Mag=Standard,ConvMethod=R")</f>
        <v>-90.36</v>
      </c>
    </row>
    <row r="1758" spans="1:7" x14ac:dyDescent="0.3">
      <c r="A1758" t="s">
        <v>13</v>
      </c>
      <c r="B1758" t="s">
        <v>20</v>
      </c>
      <c r="C1758" t="s">
        <v>35</v>
      </c>
      <c r="D1758">
        <v>357353</v>
      </c>
      <c r="E1758" t="s">
        <v>69</v>
      </c>
      <c r="F1758" t="s">
        <v>80</v>
      </c>
      <c r="G1758">
        <f>[1]!SNLData(227539,$B1758,$D1758,$E1758,$F1758,,"Options:Curr=USD,Mag=Standard,ConvMethod=R")</f>
        <v>-69.61</v>
      </c>
    </row>
    <row r="1759" spans="1:7" x14ac:dyDescent="0.3">
      <c r="A1759" t="s">
        <v>13</v>
      </c>
      <c r="B1759" t="s">
        <v>20</v>
      </c>
      <c r="C1759" t="s">
        <v>35</v>
      </c>
      <c r="D1759">
        <v>357353</v>
      </c>
      <c r="E1759" t="s">
        <v>70</v>
      </c>
      <c r="F1759" t="s">
        <v>80</v>
      </c>
      <c r="G1759">
        <f>[1]!SNLData(227539,$B1759,$D1759,$E1759,$F1759,,"Options:Curr=USD,Mag=Standard,ConvMethod=R")</f>
        <v>-56.63</v>
      </c>
    </row>
    <row r="1760" spans="1:7" x14ac:dyDescent="0.3">
      <c r="A1760" t="s">
        <v>13</v>
      </c>
      <c r="B1760" t="s">
        <v>20</v>
      </c>
      <c r="C1760" t="s">
        <v>35</v>
      </c>
      <c r="D1760">
        <v>357353</v>
      </c>
      <c r="E1760" t="s">
        <v>71</v>
      </c>
      <c r="F1760" t="s">
        <v>80</v>
      </c>
      <c r="G1760">
        <f>[1]!SNLData(227539,$B1760,$D1760,$E1760,$F1760,,"Options:Curr=USD,Mag=Standard,ConvMethod=R")</f>
        <v>-56.49</v>
      </c>
    </row>
    <row r="1761" spans="1:7" x14ac:dyDescent="0.3">
      <c r="A1761" t="s">
        <v>13</v>
      </c>
      <c r="B1761" t="s">
        <v>20</v>
      </c>
      <c r="C1761" t="s">
        <v>35</v>
      </c>
      <c r="D1761">
        <v>357353</v>
      </c>
      <c r="E1761" t="s">
        <v>72</v>
      </c>
      <c r="F1761" t="s">
        <v>80</v>
      </c>
      <c r="G1761">
        <f>[1]!SNLData(227539,$B1761,$D1761,$E1761,$F1761,,"Options:Curr=USD,Mag=Standard,ConvMethod=R")</f>
        <v>-32.06</v>
      </c>
    </row>
    <row r="1762" spans="1:7" x14ac:dyDescent="0.3">
      <c r="A1762" t="s">
        <v>13</v>
      </c>
      <c r="B1762" t="s">
        <v>20</v>
      </c>
      <c r="C1762" t="s">
        <v>35</v>
      </c>
      <c r="D1762">
        <v>357353</v>
      </c>
      <c r="E1762" t="s">
        <v>73</v>
      </c>
      <c r="F1762" t="s">
        <v>80</v>
      </c>
      <c r="G1762">
        <f>[1]!SNLData(227539,$B1762,$D1762,$E1762,$F1762,,"Options:Curr=USD,Mag=Standard,ConvMethod=R")</f>
        <v>-35.75</v>
      </c>
    </row>
    <row r="1763" spans="1:7" x14ac:dyDescent="0.3">
      <c r="A1763" t="s">
        <v>13</v>
      </c>
      <c r="B1763" t="s">
        <v>20</v>
      </c>
      <c r="C1763" t="s">
        <v>35</v>
      </c>
      <c r="D1763">
        <v>357353</v>
      </c>
      <c r="E1763" t="s">
        <v>74</v>
      </c>
      <c r="F1763" t="s">
        <v>80</v>
      </c>
      <c r="G1763">
        <f>[1]!SNLData(227539,$B1763,$D1763,$E1763,$F1763,,"Options:Curr=USD,Mag=Standard,ConvMethod=R")</f>
        <v>-51.54</v>
      </c>
    </row>
    <row r="1764" spans="1:7" x14ac:dyDescent="0.3">
      <c r="A1764" t="s">
        <v>13</v>
      </c>
      <c r="B1764" t="s">
        <v>20</v>
      </c>
      <c r="C1764" t="s">
        <v>35</v>
      </c>
      <c r="D1764">
        <v>357353</v>
      </c>
      <c r="E1764" t="s">
        <v>75</v>
      </c>
      <c r="F1764" t="s">
        <v>80</v>
      </c>
      <c r="G1764">
        <f>[1]!SNLData(227539,$B1764,$D1764,$E1764,$F1764,,"Options:Curr=USD,Mag=Standard,ConvMethod=R")</f>
        <v>-60.73</v>
      </c>
    </row>
    <row r="1765" spans="1:7" x14ac:dyDescent="0.3">
      <c r="A1765" t="s">
        <v>13</v>
      </c>
      <c r="B1765" t="s">
        <v>20</v>
      </c>
      <c r="C1765" t="s">
        <v>35</v>
      </c>
      <c r="D1765">
        <v>357353</v>
      </c>
      <c r="E1765" t="s">
        <v>76</v>
      </c>
      <c r="F1765" t="s">
        <v>80</v>
      </c>
      <c r="G1765">
        <f>[1]!SNLData(227539,$B1765,$D1765,$E1765,$F1765,,"Options:Curr=USD,Mag=Standard,ConvMethod=R")</f>
        <v>-52.8</v>
      </c>
    </row>
    <row r="1766" spans="1:7" x14ac:dyDescent="0.3">
      <c r="A1766" t="s">
        <v>13</v>
      </c>
      <c r="B1766" t="s">
        <v>20</v>
      </c>
      <c r="C1766" t="s">
        <v>35</v>
      </c>
      <c r="D1766">
        <v>357353</v>
      </c>
      <c r="E1766" t="s">
        <v>9</v>
      </c>
      <c r="F1766" t="s">
        <v>80</v>
      </c>
      <c r="G1766">
        <f>[1]!SNLData(227539,$B1766,$D1766,$E1766,$F1766,,"Options:Curr=USD,Mag=Standard,ConvMethod=R")</f>
        <v>-65.67</v>
      </c>
    </row>
    <row r="1767" spans="1:7" x14ac:dyDescent="0.3">
      <c r="A1767" t="s">
        <v>13</v>
      </c>
      <c r="B1767" t="s">
        <v>20</v>
      </c>
      <c r="C1767" t="s">
        <v>35</v>
      </c>
      <c r="D1767">
        <v>357353</v>
      </c>
      <c r="E1767" t="s">
        <v>77</v>
      </c>
      <c r="F1767" t="s">
        <v>80</v>
      </c>
      <c r="G1767">
        <f>[1]!SNLData(227539,$B1767,$D1767,$E1767,$F1767,,"Options:Curr=USD,Mag=Standard,ConvMethod=R")</f>
        <v>-79.45</v>
      </c>
    </row>
    <row r="1768" spans="1:7" x14ac:dyDescent="0.3">
      <c r="A1768" t="s">
        <v>13</v>
      </c>
      <c r="B1768" t="s">
        <v>20</v>
      </c>
      <c r="C1768" t="s">
        <v>35</v>
      </c>
      <c r="D1768">
        <v>357353</v>
      </c>
      <c r="E1768" t="s">
        <v>78</v>
      </c>
      <c r="F1768" t="s">
        <v>80</v>
      </c>
      <c r="G1768">
        <f>[1]!SNLData(227539,$B1768,$D1768,$E1768,$F1768,,"Options:Curr=USD,Mag=Standard,ConvMethod=R")</f>
        <v>-144.27000000000001</v>
      </c>
    </row>
    <row r="1769" spans="1:7" x14ac:dyDescent="0.3">
      <c r="A1769" t="s">
        <v>13</v>
      </c>
      <c r="B1769" t="s">
        <v>20</v>
      </c>
      <c r="C1769" t="s">
        <v>35</v>
      </c>
      <c r="D1769">
        <v>357353</v>
      </c>
      <c r="E1769" t="s">
        <v>10</v>
      </c>
      <c r="F1769" t="s">
        <v>80</v>
      </c>
      <c r="G1769">
        <f>[1]!SNLData(227539,$B1769,$D1769,$E1769,$F1769,,"Options:Curr=USD,Mag=Standard,ConvMethod=R")</f>
        <v>-87.51</v>
      </c>
    </row>
    <row r="1770" spans="1:7" x14ac:dyDescent="0.3">
      <c r="A1770" t="s">
        <v>13</v>
      </c>
      <c r="B1770" t="s">
        <v>20</v>
      </c>
      <c r="C1770" t="s">
        <v>36</v>
      </c>
      <c r="D1770">
        <v>357349</v>
      </c>
      <c r="E1770" t="s">
        <v>6</v>
      </c>
      <c r="F1770" t="s">
        <v>80</v>
      </c>
      <c r="G1770">
        <f>[1]!SNLData(227539,$B1770,$D1770,$E1770,$F1770,,"Options:Curr=USD,Mag=Standard,ConvMethod=R")</f>
        <v>207.67</v>
      </c>
    </row>
    <row r="1771" spans="1:7" x14ac:dyDescent="0.3">
      <c r="A1771" t="s">
        <v>13</v>
      </c>
      <c r="B1771" t="s">
        <v>20</v>
      </c>
      <c r="C1771" t="s">
        <v>36</v>
      </c>
      <c r="D1771">
        <v>357349</v>
      </c>
      <c r="E1771" t="s">
        <v>50</v>
      </c>
      <c r="F1771" t="s">
        <v>80</v>
      </c>
      <c r="G1771">
        <f>[1]!SNLData(227539,$B1771,$D1771,$E1771,$F1771,,"Options:Curr=USD,Mag=Standard,ConvMethod=R")</f>
        <v>208.62</v>
      </c>
    </row>
    <row r="1772" spans="1:7" x14ac:dyDescent="0.3">
      <c r="A1772" t="s">
        <v>13</v>
      </c>
      <c r="B1772" t="s">
        <v>20</v>
      </c>
      <c r="C1772" t="s">
        <v>36</v>
      </c>
      <c r="D1772">
        <v>357349</v>
      </c>
      <c r="E1772" t="s">
        <v>51</v>
      </c>
      <c r="F1772" t="s">
        <v>80</v>
      </c>
      <c r="G1772">
        <f>[1]!SNLData(227539,$B1772,$D1772,$E1772,$F1772,,"Options:Curr=USD,Mag=Standard,ConvMethod=R")</f>
        <v>226.87</v>
      </c>
    </row>
    <row r="1773" spans="1:7" x14ac:dyDescent="0.3">
      <c r="A1773" t="s">
        <v>13</v>
      </c>
      <c r="B1773" t="s">
        <v>20</v>
      </c>
      <c r="C1773" t="s">
        <v>36</v>
      </c>
      <c r="D1773">
        <v>357349</v>
      </c>
      <c r="E1773" t="s">
        <v>52</v>
      </c>
      <c r="F1773" t="s">
        <v>80</v>
      </c>
      <c r="G1773">
        <f>[1]!SNLData(227539,$B1773,$D1773,$E1773,$F1773,,"Options:Curr=USD,Mag=Standard,ConvMethod=R")</f>
        <v>199.24</v>
      </c>
    </row>
    <row r="1774" spans="1:7" x14ac:dyDescent="0.3">
      <c r="A1774" t="s">
        <v>13</v>
      </c>
      <c r="B1774" t="s">
        <v>20</v>
      </c>
      <c r="C1774" t="s">
        <v>36</v>
      </c>
      <c r="D1774">
        <v>357349</v>
      </c>
      <c r="E1774" t="s">
        <v>53</v>
      </c>
      <c r="F1774" t="s">
        <v>80</v>
      </c>
      <c r="G1774">
        <f>[1]!SNLData(227539,$B1774,$D1774,$E1774,$F1774,,"Options:Curr=USD,Mag=Standard,ConvMethod=R")</f>
        <v>224.51</v>
      </c>
    </row>
    <row r="1775" spans="1:7" x14ac:dyDescent="0.3">
      <c r="A1775" t="s">
        <v>13</v>
      </c>
      <c r="B1775" t="s">
        <v>20</v>
      </c>
      <c r="C1775" t="s">
        <v>36</v>
      </c>
      <c r="D1775">
        <v>357349</v>
      </c>
      <c r="E1775" t="s">
        <v>54</v>
      </c>
      <c r="F1775" t="s">
        <v>80</v>
      </c>
      <c r="G1775">
        <f>[1]!SNLData(227539,$B1775,$D1775,$E1775,$F1775,,"Options:Curr=USD,Mag=Standard,ConvMethod=R")</f>
        <v>270.60000000000002</v>
      </c>
    </row>
    <row r="1776" spans="1:7" x14ac:dyDescent="0.3">
      <c r="A1776" t="s">
        <v>13</v>
      </c>
      <c r="B1776" t="s">
        <v>20</v>
      </c>
      <c r="C1776" t="s">
        <v>36</v>
      </c>
      <c r="D1776">
        <v>357349</v>
      </c>
      <c r="E1776" t="s">
        <v>55</v>
      </c>
      <c r="F1776" t="s">
        <v>80</v>
      </c>
      <c r="G1776">
        <f>[1]!SNLData(227539,$B1776,$D1776,$E1776,$F1776,,"Options:Curr=USD,Mag=Standard,ConvMethod=R")</f>
        <v>274.33</v>
      </c>
    </row>
    <row r="1777" spans="1:7" x14ac:dyDescent="0.3">
      <c r="A1777" t="s">
        <v>13</v>
      </c>
      <c r="B1777" t="s">
        <v>20</v>
      </c>
      <c r="C1777" t="s">
        <v>36</v>
      </c>
      <c r="D1777">
        <v>357349</v>
      </c>
      <c r="E1777" t="s">
        <v>56</v>
      </c>
      <c r="F1777" t="s">
        <v>80</v>
      </c>
      <c r="G1777">
        <f>[1]!SNLData(227539,$B1777,$D1777,$E1777,$F1777,,"Options:Curr=USD,Mag=Standard,ConvMethod=R")</f>
        <v>282.08</v>
      </c>
    </row>
    <row r="1778" spans="1:7" x14ac:dyDescent="0.3">
      <c r="A1778" t="s">
        <v>13</v>
      </c>
      <c r="B1778" t="s">
        <v>20</v>
      </c>
      <c r="C1778" t="s">
        <v>36</v>
      </c>
      <c r="D1778">
        <v>357349</v>
      </c>
      <c r="E1778" t="s">
        <v>57</v>
      </c>
      <c r="F1778" t="s">
        <v>80</v>
      </c>
      <c r="G1778">
        <f>[1]!SNLData(227539,$B1778,$D1778,$E1778,$F1778,,"Options:Curr=USD,Mag=Standard,ConvMethod=R")</f>
        <v>297.94</v>
      </c>
    </row>
    <row r="1779" spans="1:7" x14ac:dyDescent="0.3">
      <c r="A1779" t="s">
        <v>13</v>
      </c>
      <c r="B1779" t="s">
        <v>20</v>
      </c>
      <c r="C1779" t="s">
        <v>36</v>
      </c>
      <c r="D1779">
        <v>357349</v>
      </c>
      <c r="E1779" t="s">
        <v>58</v>
      </c>
      <c r="F1779" t="s">
        <v>80</v>
      </c>
      <c r="G1779">
        <f>[1]!SNLData(227539,$B1779,$D1779,$E1779,$F1779,,"Options:Curr=USD,Mag=Standard,ConvMethod=R")</f>
        <v>296.89</v>
      </c>
    </row>
    <row r="1780" spans="1:7" x14ac:dyDescent="0.3">
      <c r="A1780" t="s">
        <v>13</v>
      </c>
      <c r="B1780" t="s">
        <v>20</v>
      </c>
      <c r="C1780" t="s">
        <v>36</v>
      </c>
      <c r="D1780">
        <v>357349</v>
      </c>
      <c r="E1780" t="s">
        <v>7</v>
      </c>
      <c r="F1780" t="s">
        <v>80</v>
      </c>
      <c r="G1780">
        <f>[1]!SNLData(227539,$B1780,$D1780,$E1780,$F1780,,"Options:Curr=USD,Mag=Standard,ConvMethod=R")</f>
        <v>293.58</v>
      </c>
    </row>
    <row r="1781" spans="1:7" x14ac:dyDescent="0.3">
      <c r="A1781" t="s">
        <v>13</v>
      </c>
      <c r="B1781" t="s">
        <v>20</v>
      </c>
      <c r="C1781" t="s">
        <v>36</v>
      </c>
      <c r="D1781">
        <v>357349</v>
      </c>
      <c r="E1781" t="s">
        <v>59</v>
      </c>
      <c r="F1781" t="s">
        <v>80</v>
      </c>
      <c r="G1781">
        <f>[1]!SNLData(227539,$B1781,$D1781,$E1781,$F1781,,"Options:Curr=USD,Mag=Standard,ConvMethod=R")</f>
        <v>291.43</v>
      </c>
    </row>
    <row r="1782" spans="1:7" x14ac:dyDescent="0.3">
      <c r="A1782" t="s">
        <v>13</v>
      </c>
      <c r="B1782" t="s">
        <v>20</v>
      </c>
      <c r="C1782" t="s">
        <v>36</v>
      </c>
      <c r="D1782">
        <v>357349</v>
      </c>
      <c r="E1782" t="s">
        <v>60</v>
      </c>
      <c r="F1782" t="s">
        <v>80</v>
      </c>
      <c r="G1782">
        <f>[1]!SNLData(227539,$B1782,$D1782,$E1782,$F1782,,"Options:Curr=USD,Mag=Standard,ConvMethod=R")</f>
        <v>305.73</v>
      </c>
    </row>
    <row r="1783" spans="1:7" x14ac:dyDescent="0.3">
      <c r="A1783" t="s">
        <v>13</v>
      </c>
      <c r="B1783" t="s">
        <v>20</v>
      </c>
      <c r="C1783" t="s">
        <v>36</v>
      </c>
      <c r="D1783">
        <v>357349</v>
      </c>
      <c r="E1783" t="s">
        <v>61</v>
      </c>
      <c r="F1783" t="s">
        <v>80</v>
      </c>
      <c r="G1783">
        <f>[1]!SNLData(227539,$B1783,$D1783,$E1783,$F1783,,"Options:Curr=USD,Mag=Standard,ConvMethod=R")</f>
        <v>359.54</v>
      </c>
    </row>
    <row r="1784" spans="1:7" x14ac:dyDescent="0.3">
      <c r="A1784" t="s">
        <v>13</v>
      </c>
      <c r="B1784" t="s">
        <v>20</v>
      </c>
      <c r="C1784" t="s">
        <v>36</v>
      </c>
      <c r="D1784">
        <v>357349</v>
      </c>
      <c r="E1784" t="s">
        <v>62</v>
      </c>
      <c r="F1784" t="s">
        <v>80</v>
      </c>
      <c r="G1784">
        <f>[1]!SNLData(227539,$B1784,$D1784,$E1784,$F1784,,"Options:Curr=USD,Mag=Standard,ConvMethod=R")</f>
        <v>416.75</v>
      </c>
    </row>
    <row r="1785" spans="1:7" x14ac:dyDescent="0.3">
      <c r="A1785" t="s">
        <v>13</v>
      </c>
      <c r="B1785" t="s">
        <v>20</v>
      </c>
      <c r="C1785" t="s">
        <v>36</v>
      </c>
      <c r="D1785">
        <v>357349</v>
      </c>
      <c r="E1785" t="s">
        <v>63</v>
      </c>
      <c r="F1785" t="s">
        <v>80</v>
      </c>
      <c r="G1785">
        <f>[1]!SNLData(227539,$B1785,$D1785,$E1785,$F1785,,"Options:Curr=USD,Mag=Standard,ConvMethod=R")</f>
        <v>439.68</v>
      </c>
    </row>
    <row r="1786" spans="1:7" x14ac:dyDescent="0.3">
      <c r="A1786" t="s">
        <v>13</v>
      </c>
      <c r="B1786" t="s">
        <v>20</v>
      </c>
      <c r="C1786" t="s">
        <v>36</v>
      </c>
      <c r="D1786">
        <v>357349</v>
      </c>
      <c r="E1786" t="s">
        <v>64</v>
      </c>
      <c r="F1786" t="s">
        <v>80</v>
      </c>
      <c r="G1786">
        <f>[1]!SNLData(227539,$B1786,$D1786,$E1786,$F1786,,"Options:Curr=USD,Mag=Standard,ConvMethod=R")</f>
        <v>485.05</v>
      </c>
    </row>
    <row r="1787" spans="1:7" x14ac:dyDescent="0.3">
      <c r="A1787" t="s">
        <v>13</v>
      </c>
      <c r="B1787" t="s">
        <v>20</v>
      </c>
      <c r="C1787" t="s">
        <v>36</v>
      </c>
      <c r="D1787">
        <v>357349</v>
      </c>
      <c r="E1787" t="s">
        <v>65</v>
      </c>
      <c r="F1787" t="s">
        <v>80</v>
      </c>
      <c r="G1787">
        <f>[1]!SNLData(227539,$B1787,$D1787,$E1787,$F1787,,"Options:Curr=USD,Mag=Standard,ConvMethod=R")</f>
        <v>544.32000000000005</v>
      </c>
    </row>
    <row r="1788" spans="1:7" x14ac:dyDescent="0.3">
      <c r="A1788" t="s">
        <v>13</v>
      </c>
      <c r="B1788" t="s">
        <v>20</v>
      </c>
      <c r="C1788" t="s">
        <v>36</v>
      </c>
      <c r="D1788">
        <v>357349</v>
      </c>
      <c r="E1788" t="s">
        <v>66</v>
      </c>
      <c r="F1788" t="s">
        <v>80</v>
      </c>
      <c r="G1788">
        <f>[1]!SNLData(227539,$B1788,$D1788,$E1788,$F1788,,"Options:Curr=USD,Mag=Standard,ConvMethod=R")</f>
        <v>603.02</v>
      </c>
    </row>
    <row r="1789" spans="1:7" x14ac:dyDescent="0.3">
      <c r="A1789" t="s">
        <v>13</v>
      </c>
      <c r="B1789" t="s">
        <v>20</v>
      </c>
      <c r="C1789" t="s">
        <v>36</v>
      </c>
      <c r="D1789">
        <v>357349</v>
      </c>
      <c r="E1789" t="s">
        <v>67</v>
      </c>
      <c r="F1789" t="s">
        <v>80</v>
      </c>
      <c r="G1789">
        <f>[1]!SNLData(227539,$B1789,$D1789,$E1789,$F1789,,"Options:Curr=USD,Mag=Standard,ConvMethod=R")</f>
        <v>471.02</v>
      </c>
    </row>
    <row r="1790" spans="1:7" x14ac:dyDescent="0.3">
      <c r="A1790" t="s">
        <v>13</v>
      </c>
      <c r="B1790" t="s">
        <v>20</v>
      </c>
      <c r="C1790" t="s">
        <v>36</v>
      </c>
      <c r="D1790">
        <v>357349</v>
      </c>
      <c r="E1790" t="s">
        <v>8</v>
      </c>
      <c r="F1790" t="s">
        <v>80</v>
      </c>
      <c r="G1790">
        <f>[1]!SNLData(227539,$B1790,$D1790,$E1790,$F1790,,"Options:Curr=USD,Mag=Standard,ConvMethod=R")</f>
        <v>507.69</v>
      </c>
    </row>
    <row r="1791" spans="1:7" x14ac:dyDescent="0.3">
      <c r="A1791" t="s">
        <v>13</v>
      </c>
      <c r="B1791" t="s">
        <v>20</v>
      </c>
      <c r="C1791" t="s">
        <v>36</v>
      </c>
      <c r="D1791">
        <v>357349</v>
      </c>
      <c r="E1791" t="s">
        <v>68</v>
      </c>
      <c r="F1791" t="s">
        <v>80</v>
      </c>
      <c r="G1791">
        <f>[1]!SNLData(227539,$B1791,$D1791,$E1791,$F1791,,"Options:Curr=USD,Mag=Standard,ConvMethod=R")</f>
        <v>586.88</v>
      </c>
    </row>
    <row r="1792" spans="1:7" x14ac:dyDescent="0.3">
      <c r="A1792" t="s">
        <v>13</v>
      </c>
      <c r="B1792" t="s">
        <v>20</v>
      </c>
      <c r="C1792" t="s">
        <v>36</v>
      </c>
      <c r="D1792">
        <v>357349</v>
      </c>
      <c r="E1792" t="s">
        <v>69</v>
      </c>
      <c r="F1792" t="s">
        <v>80</v>
      </c>
      <c r="G1792">
        <f>[1]!SNLData(227539,$B1792,$D1792,$E1792,$F1792,,"Options:Curr=USD,Mag=Standard,ConvMethod=R")</f>
        <v>560.95000000000005</v>
      </c>
    </row>
    <row r="1793" spans="1:7" x14ac:dyDescent="0.3">
      <c r="A1793" t="s">
        <v>13</v>
      </c>
      <c r="B1793" t="s">
        <v>20</v>
      </c>
      <c r="C1793" t="s">
        <v>36</v>
      </c>
      <c r="D1793">
        <v>357349</v>
      </c>
      <c r="E1793" t="s">
        <v>70</v>
      </c>
      <c r="F1793" t="s">
        <v>80</v>
      </c>
      <c r="G1793">
        <f>[1]!SNLData(227539,$B1793,$D1793,$E1793,$F1793,,"Options:Curr=USD,Mag=Standard,ConvMethod=R")</f>
        <v>582.36</v>
      </c>
    </row>
    <row r="1794" spans="1:7" x14ac:dyDescent="0.3">
      <c r="A1794" t="s">
        <v>13</v>
      </c>
      <c r="B1794" t="s">
        <v>20</v>
      </c>
      <c r="C1794" t="s">
        <v>36</v>
      </c>
      <c r="D1794">
        <v>357349</v>
      </c>
      <c r="E1794" t="s">
        <v>71</v>
      </c>
      <c r="F1794" t="s">
        <v>80</v>
      </c>
      <c r="G1794">
        <f>[1]!SNLData(227539,$B1794,$D1794,$E1794,$F1794,,"Options:Curr=USD,Mag=Standard,ConvMethod=R")</f>
        <v>580.54999999999995</v>
      </c>
    </row>
    <row r="1795" spans="1:7" x14ac:dyDescent="0.3">
      <c r="A1795" t="s">
        <v>13</v>
      </c>
      <c r="B1795" t="s">
        <v>20</v>
      </c>
      <c r="C1795" t="s">
        <v>36</v>
      </c>
      <c r="D1795">
        <v>357349</v>
      </c>
      <c r="E1795" t="s">
        <v>72</v>
      </c>
      <c r="F1795" t="s">
        <v>80</v>
      </c>
      <c r="G1795">
        <f>[1]!SNLData(227539,$B1795,$D1795,$E1795,$F1795,,"Options:Curr=USD,Mag=Standard,ConvMethod=R")</f>
        <v>521.96</v>
      </c>
    </row>
    <row r="1796" spans="1:7" x14ac:dyDescent="0.3">
      <c r="A1796" t="s">
        <v>13</v>
      </c>
      <c r="B1796" t="s">
        <v>20</v>
      </c>
      <c r="C1796" t="s">
        <v>36</v>
      </c>
      <c r="D1796">
        <v>357349</v>
      </c>
      <c r="E1796" t="s">
        <v>73</v>
      </c>
      <c r="F1796" t="s">
        <v>80</v>
      </c>
      <c r="G1796">
        <f>[1]!SNLData(227539,$B1796,$D1796,$E1796,$F1796,,"Options:Curr=USD,Mag=Standard,ConvMethod=R")</f>
        <v>521.16999999999996</v>
      </c>
    </row>
    <row r="1797" spans="1:7" x14ac:dyDescent="0.3">
      <c r="A1797" t="s">
        <v>13</v>
      </c>
      <c r="B1797" t="s">
        <v>20</v>
      </c>
      <c r="C1797" t="s">
        <v>36</v>
      </c>
      <c r="D1797">
        <v>357349</v>
      </c>
      <c r="E1797" t="s">
        <v>74</v>
      </c>
      <c r="F1797" t="s">
        <v>80</v>
      </c>
      <c r="G1797">
        <f>[1]!SNLData(227539,$B1797,$D1797,$E1797,$F1797,,"Options:Curr=USD,Mag=Standard,ConvMethod=R")</f>
        <v>559.71</v>
      </c>
    </row>
    <row r="1798" spans="1:7" x14ac:dyDescent="0.3">
      <c r="A1798" t="s">
        <v>13</v>
      </c>
      <c r="B1798" t="s">
        <v>20</v>
      </c>
      <c r="C1798" t="s">
        <v>36</v>
      </c>
      <c r="D1798">
        <v>357349</v>
      </c>
      <c r="E1798" t="s">
        <v>75</v>
      </c>
      <c r="F1798" t="s">
        <v>80</v>
      </c>
      <c r="G1798">
        <f>[1]!SNLData(227539,$B1798,$D1798,$E1798,$F1798,,"Options:Curr=USD,Mag=Standard,ConvMethod=R")</f>
        <v>613.29999999999995</v>
      </c>
    </row>
    <row r="1799" spans="1:7" x14ac:dyDescent="0.3">
      <c r="A1799" t="s">
        <v>13</v>
      </c>
      <c r="B1799" t="s">
        <v>20</v>
      </c>
      <c r="C1799" t="s">
        <v>36</v>
      </c>
      <c r="D1799">
        <v>357349</v>
      </c>
      <c r="E1799" t="s">
        <v>76</v>
      </c>
      <c r="F1799" t="s">
        <v>80</v>
      </c>
      <c r="G1799">
        <f>[1]!SNLData(227539,$B1799,$D1799,$E1799,$F1799,,"Options:Curr=USD,Mag=Standard,ConvMethod=R")</f>
        <v>596.38</v>
      </c>
    </row>
    <row r="1800" spans="1:7" x14ac:dyDescent="0.3">
      <c r="A1800" t="s">
        <v>13</v>
      </c>
      <c r="B1800" t="s">
        <v>20</v>
      </c>
      <c r="C1800" t="s">
        <v>36</v>
      </c>
      <c r="D1800">
        <v>357349</v>
      </c>
      <c r="E1800" t="s">
        <v>9</v>
      </c>
      <c r="F1800" t="s">
        <v>80</v>
      </c>
      <c r="G1800">
        <f>[1]!SNLData(227539,$B1800,$D1800,$E1800,$F1800,,"Options:Curr=USD,Mag=Standard,ConvMethod=R")</f>
        <v>506.36</v>
      </c>
    </row>
    <row r="1801" spans="1:7" x14ac:dyDescent="0.3">
      <c r="A1801" t="s">
        <v>13</v>
      </c>
      <c r="B1801" t="s">
        <v>20</v>
      </c>
      <c r="C1801" t="s">
        <v>36</v>
      </c>
      <c r="D1801">
        <v>357349</v>
      </c>
      <c r="E1801" t="s">
        <v>77</v>
      </c>
      <c r="F1801" t="s">
        <v>80</v>
      </c>
      <c r="G1801">
        <f>[1]!SNLData(227539,$B1801,$D1801,$E1801,$F1801,,"Options:Curr=USD,Mag=Standard,ConvMethod=R")</f>
        <v>622.1</v>
      </c>
    </row>
    <row r="1802" spans="1:7" x14ac:dyDescent="0.3">
      <c r="A1802" t="s">
        <v>13</v>
      </c>
      <c r="B1802" t="s">
        <v>20</v>
      </c>
      <c r="C1802" t="s">
        <v>36</v>
      </c>
      <c r="D1802">
        <v>357349</v>
      </c>
      <c r="E1802" t="s">
        <v>78</v>
      </c>
      <c r="F1802" t="s">
        <v>80</v>
      </c>
      <c r="G1802">
        <f>[1]!SNLData(227539,$B1802,$D1802,$E1802,$F1802,,"Options:Curr=USD,Mag=Standard,ConvMethod=R")</f>
        <v>669.61</v>
      </c>
    </row>
    <row r="1803" spans="1:7" x14ac:dyDescent="0.3">
      <c r="A1803" t="s">
        <v>13</v>
      </c>
      <c r="B1803" t="s">
        <v>20</v>
      </c>
      <c r="C1803" t="s">
        <v>36</v>
      </c>
      <c r="D1803">
        <v>357349</v>
      </c>
      <c r="E1803" t="s">
        <v>10</v>
      </c>
      <c r="F1803" t="s">
        <v>80</v>
      </c>
      <c r="G1803">
        <f>[1]!SNLData(227539,$B1803,$D1803,$E1803,$F1803,,"Options:Curr=USD,Mag=Standard,ConvMethod=R")</f>
        <v>691.52</v>
      </c>
    </row>
    <row r="1804" spans="1:7" x14ac:dyDescent="0.3">
      <c r="A1804" t="s">
        <v>13</v>
      </c>
      <c r="B1804" t="s">
        <v>20</v>
      </c>
      <c r="C1804" t="s">
        <v>37</v>
      </c>
      <c r="D1804">
        <v>357348</v>
      </c>
      <c r="E1804" t="s">
        <v>6</v>
      </c>
      <c r="F1804" t="s">
        <v>80</v>
      </c>
      <c r="G1804">
        <f>[1]!SNLData(227539,$B1804,$D1804,$E1804,$F1804,,"Options:Curr=USD,Mag=Standard,ConvMethod=R")</f>
        <v>220.79</v>
      </c>
    </row>
    <row r="1805" spans="1:7" x14ac:dyDescent="0.3">
      <c r="A1805" t="s">
        <v>13</v>
      </c>
      <c r="B1805" t="s">
        <v>20</v>
      </c>
      <c r="C1805" t="s">
        <v>37</v>
      </c>
      <c r="D1805">
        <v>357348</v>
      </c>
      <c r="E1805" t="s">
        <v>50</v>
      </c>
      <c r="F1805" t="s">
        <v>80</v>
      </c>
      <c r="G1805">
        <f>[1]!SNLData(227539,$B1805,$D1805,$E1805,$F1805,,"Options:Curr=USD,Mag=Standard,ConvMethod=R")</f>
        <v>217.72</v>
      </c>
    </row>
    <row r="1806" spans="1:7" x14ac:dyDescent="0.3">
      <c r="A1806" t="s">
        <v>13</v>
      </c>
      <c r="B1806" t="s">
        <v>20</v>
      </c>
      <c r="C1806" t="s">
        <v>37</v>
      </c>
      <c r="D1806">
        <v>357348</v>
      </c>
      <c r="E1806" t="s">
        <v>51</v>
      </c>
      <c r="F1806" t="s">
        <v>80</v>
      </c>
      <c r="G1806">
        <f>[1]!SNLData(227539,$B1806,$D1806,$E1806,$F1806,,"Options:Curr=USD,Mag=Standard,ConvMethod=R")</f>
        <v>223.99</v>
      </c>
    </row>
    <row r="1807" spans="1:7" x14ac:dyDescent="0.3">
      <c r="A1807" t="s">
        <v>13</v>
      </c>
      <c r="B1807" t="s">
        <v>20</v>
      </c>
      <c r="C1807" t="s">
        <v>37</v>
      </c>
      <c r="D1807">
        <v>357348</v>
      </c>
      <c r="E1807" t="s">
        <v>52</v>
      </c>
      <c r="F1807" t="s">
        <v>80</v>
      </c>
      <c r="G1807">
        <f>[1]!SNLData(227539,$B1807,$D1807,$E1807,$F1807,,"Options:Curr=USD,Mag=Standard,ConvMethod=R")</f>
        <v>190.56</v>
      </c>
    </row>
    <row r="1808" spans="1:7" x14ac:dyDescent="0.3">
      <c r="A1808" t="s">
        <v>13</v>
      </c>
      <c r="B1808" t="s">
        <v>20</v>
      </c>
      <c r="C1808" t="s">
        <v>37</v>
      </c>
      <c r="D1808">
        <v>357348</v>
      </c>
      <c r="E1808" t="s">
        <v>53</v>
      </c>
      <c r="F1808" t="s">
        <v>80</v>
      </c>
      <c r="G1808">
        <f>[1]!SNLData(227539,$B1808,$D1808,$E1808,$F1808,,"Options:Curr=USD,Mag=Standard,ConvMethod=R")</f>
        <v>217.65</v>
      </c>
    </row>
    <row r="1809" spans="1:7" x14ac:dyDescent="0.3">
      <c r="A1809" t="s">
        <v>13</v>
      </c>
      <c r="B1809" t="s">
        <v>20</v>
      </c>
      <c r="C1809" t="s">
        <v>37</v>
      </c>
      <c r="D1809">
        <v>357348</v>
      </c>
      <c r="E1809" t="s">
        <v>54</v>
      </c>
      <c r="F1809" t="s">
        <v>80</v>
      </c>
      <c r="G1809">
        <f>[1]!SNLData(227539,$B1809,$D1809,$E1809,$F1809,,"Options:Curr=USD,Mag=Standard,ConvMethod=R")</f>
        <v>259.19</v>
      </c>
    </row>
    <row r="1810" spans="1:7" x14ac:dyDescent="0.3">
      <c r="A1810" t="s">
        <v>13</v>
      </c>
      <c r="B1810" t="s">
        <v>20</v>
      </c>
      <c r="C1810" t="s">
        <v>37</v>
      </c>
      <c r="D1810">
        <v>357348</v>
      </c>
      <c r="E1810" t="s">
        <v>55</v>
      </c>
      <c r="F1810" t="s">
        <v>80</v>
      </c>
      <c r="G1810">
        <f>[1]!SNLData(227539,$B1810,$D1810,$E1810,$F1810,,"Options:Curr=USD,Mag=Standard,ConvMethod=R")</f>
        <v>259.05</v>
      </c>
    </row>
    <row r="1811" spans="1:7" x14ac:dyDescent="0.3">
      <c r="A1811" t="s">
        <v>13</v>
      </c>
      <c r="B1811" t="s">
        <v>20</v>
      </c>
      <c r="C1811" t="s">
        <v>37</v>
      </c>
      <c r="D1811">
        <v>357348</v>
      </c>
      <c r="E1811" t="s">
        <v>56</v>
      </c>
      <c r="F1811" t="s">
        <v>80</v>
      </c>
      <c r="G1811">
        <f>[1]!SNLData(227539,$B1811,$D1811,$E1811,$F1811,,"Options:Curr=USD,Mag=Standard,ConvMethod=R")</f>
        <v>252.79</v>
      </c>
    </row>
    <row r="1812" spans="1:7" x14ac:dyDescent="0.3">
      <c r="A1812" t="s">
        <v>13</v>
      </c>
      <c r="B1812" t="s">
        <v>20</v>
      </c>
      <c r="C1812" t="s">
        <v>37</v>
      </c>
      <c r="D1812">
        <v>357348</v>
      </c>
      <c r="E1812" t="s">
        <v>57</v>
      </c>
      <c r="F1812" t="s">
        <v>80</v>
      </c>
      <c r="G1812">
        <f>[1]!SNLData(227539,$B1812,$D1812,$E1812,$F1812,,"Options:Curr=USD,Mag=Standard,ConvMethod=R")</f>
        <v>270.88</v>
      </c>
    </row>
    <row r="1813" spans="1:7" x14ac:dyDescent="0.3">
      <c r="A1813" t="s">
        <v>13</v>
      </c>
      <c r="B1813" t="s">
        <v>20</v>
      </c>
      <c r="C1813" t="s">
        <v>37</v>
      </c>
      <c r="D1813">
        <v>357348</v>
      </c>
      <c r="E1813" t="s">
        <v>58</v>
      </c>
      <c r="F1813" t="s">
        <v>80</v>
      </c>
      <c r="G1813">
        <f>[1]!SNLData(227539,$B1813,$D1813,$E1813,$F1813,,"Options:Curr=USD,Mag=Standard,ConvMethod=R")</f>
        <v>274.08999999999997</v>
      </c>
    </row>
    <row r="1814" spans="1:7" x14ac:dyDescent="0.3">
      <c r="A1814" t="s">
        <v>13</v>
      </c>
      <c r="B1814" t="s">
        <v>20</v>
      </c>
      <c r="C1814" t="s">
        <v>37</v>
      </c>
      <c r="D1814">
        <v>357348</v>
      </c>
      <c r="E1814" t="s">
        <v>7</v>
      </c>
      <c r="F1814" t="s">
        <v>80</v>
      </c>
      <c r="G1814">
        <f>[1]!SNLData(227539,$B1814,$D1814,$E1814,$F1814,,"Options:Curr=USD,Mag=Standard,ConvMethod=R")</f>
        <v>292.72000000000003</v>
      </c>
    </row>
    <row r="1815" spans="1:7" x14ac:dyDescent="0.3">
      <c r="A1815" t="s">
        <v>13</v>
      </c>
      <c r="B1815" t="s">
        <v>20</v>
      </c>
      <c r="C1815" t="s">
        <v>37</v>
      </c>
      <c r="D1815">
        <v>357348</v>
      </c>
      <c r="E1815" t="s">
        <v>59</v>
      </c>
      <c r="F1815" t="s">
        <v>80</v>
      </c>
      <c r="G1815">
        <f>[1]!SNLData(227539,$B1815,$D1815,$E1815,$F1815,,"Options:Curr=USD,Mag=Standard,ConvMethod=R")</f>
        <v>286.75</v>
      </c>
    </row>
    <row r="1816" spans="1:7" x14ac:dyDescent="0.3">
      <c r="A1816" t="s">
        <v>13</v>
      </c>
      <c r="B1816" t="s">
        <v>20</v>
      </c>
      <c r="C1816" t="s">
        <v>37</v>
      </c>
      <c r="D1816">
        <v>357348</v>
      </c>
      <c r="E1816" t="s">
        <v>60</v>
      </c>
      <c r="F1816" t="s">
        <v>80</v>
      </c>
      <c r="G1816">
        <f>[1]!SNLData(227539,$B1816,$D1816,$E1816,$F1816,,"Options:Curr=USD,Mag=Standard,ConvMethod=R")</f>
        <v>296.26</v>
      </c>
    </row>
    <row r="1817" spans="1:7" x14ac:dyDescent="0.3">
      <c r="A1817" t="s">
        <v>13</v>
      </c>
      <c r="B1817" t="s">
        <v>20</v>
      </c>
      <c r="C1817" t="s">
        <v>37</v>
      </c>
      <c r="D1817">
        <v>357348</v>
      </c>
      <c r="E1817" t="s">
        <v>61</v>
      </c>
      <c r="F1817" t="s">
        <v>80</v>
      </c>
      <c r="G1817">
        <f>[1]!SNLData(227539,$B1817,$D1817,$E1817,$F1817,,"Options:Curr=USD,Mag=Standard,ConvMethod=R")</f>
        <v>351.87</v>
      </c>
    </row>
    <row r="1818" spans="1:7" x14ac:dyDescent="0.3">
      <c r="A1818" t="s">
        <v>13</v>
      </c>
      <c r="B1818" t="s">
        <v>20</v>
      </c>
      <c r="C1818" t="s">
        <v>37</v>
      </c>
      <c r="D1818">
        <v>357348</v>
      </c>
      <c r="E1818" t="s">
        <v>62</v>
      </c>
      <c r="F1818" t="s">
        <v>80</v>
      </c>
      <c r="G1818">
        <f>[1]!SNLData(227539,$B1818,$D1818,$E1818,$F1818,,"Options:Curr=USD,Mag=Standard,ConvMethod=R")</f>
        <v>416.6</v>
      </c>
    </row>
    <row r="1819" spans="1:7" x14ac:dyDescent="0.3">
      <c r="A1819" t="s">
        <v>13</v>
      </c>
      <c r="B1819" t="s">
        <v>20</v>
      </c>
      <c r="C1819" t="s">
        <v>37</v>
      </c>
      <c r="D1819">
        <v>357348</v>
      </c>
      <c r="E1819" t="s">
        <v>63</v>
      </c>
      <c r="F1819" t="s">
        <v>80</v>
      </c>
      <c r="G1819">
        <f>[1]!SNLData(227539,$B1819,$D1819,$E1819,$F1819,,"Options:Curr=USD,Mag=Standard,ConvMethod=R")</f>
        <v>458.88</v>
      </c>
    </row>
    <row r="1820" spans="1:7" x14ac:dyDescent="0.3">
      <c r="A1820" t="s">
        <v>13</v>
      </c>
      <c r="B1820" t="s">
        <v>20</v>
      </c>
      <c r="C1820" t="s">
        <v>37</v>
      </c>
      <c r="D1820">
        <v>357348</v>
      </c>
      <c r="E1820" t="s">
        <v>64</v>
      </c>
      <c r="F1820" t="s">
        <v>80</v>
      </c>
      <c r="G1820">
        <f>[1]!SNLData(227539,$B1820,$D1820,$E1820,$F1820,,"Options:Curr=USD,Mag=Standard,ConvMethod=R")</f>
        <v>512.36</v>
      </c>
    </row>
    <row r="1821" spans="1:7" x14ac:dyDescent="0.3">
      <c r="A1821" t="s">
        <v>13</v>
      </c>
      <c r="B1821" t="s">
        <v>20</v>
      </c>
      <c r="C1821" t="s">
        <v>37</v>
      </c>
      <c r="D1821">
        <v>357348</v>
      </c>
      <c r="E1821" t="s">
        <v>65</v>
      </c>
      <c r="F1821" t="s">
        <v>80</v>
      </c>
      <c r="G1821">
        <f>[1]!SNLData(227539,$B1821,$D1821,$E1821,$F1821,,"Options:Curr=USD,Mag=Standard,ConvMethod=R")</f>
        <v>590.22</v>
      </c>
    </row>
    <row r="1822" spans="1:7" x14ac:dyDescent="0.3">
      <c r="A1822" t="s">
        <v>13</v>
      </c>
      <c r="B1822" t="s">
        <v>20</v>
      </c>
      <c r="C1822" t="s">
        <v>37</v>
      </c>
      <c r="D1822">
        <v>357348</v>
      </c>
      <c r="E1822" t="s">
        <v>66</v>
      </c>
      <c r="F1822" t="s">
        <v>80</v>
      </c>
      <c r="G1822">
        <f>[1]!SNLData(227539,$B1822,$D1822,$E1822,$F1822,,"Options:Curr=USD,Mag=Standard,ConvMethod=R")</f>
        <v>674.38</v>
      </c>
    </row>
    <row r="1823" spans="1:7" x14ac:dyDescent="0.3">
      <c r="A1823" t="s">
        <v>13</v>
      </c>
      <c r="B1823" t="s">
        <v>20</v>
      </c>
      <c r="C1823" t="s">
        <v>37</v>
      </c>
      <c r="D1823">
        <v>357348</v>
      </c>
      <c r="E1823" t="s">
        <v>67</v>
      </c>
      <c r="F1823" t="s">
        <v>80</v>
      </c>
      <c r="G1823">
        <f>[1]!SNLData(227539,$B1823,$D1823,$E1823,$F1823,,"Options:Curr=USD,Mag=Standard,ConvMethod=R")</f>
        <v>521.72</v>
      </c>
    </row>
    <row r="1824" spans="1:7" x14ac:dyDescent="0.3">
      <c r="A1824" t="s">
        <v>13</v>
      </c>
      <c r="B1824" t="s">
        <v>20</v>
      </c>
      <c r="C1824" t="s">
        <v>37</v>
      </c>
      <c r="D1824">
        <v>357348</v>
      </c>
      <c r="E1824" t="s">
        <v>8</v>
      </c>
      <c r="F1824" t="s">
        <v>80</v>
      </c>
      <c r="G1824">
        <f>[1]!SNLData(227539,$B1824,$D1824,$E1824,$F1824,,"Options:Curr=USD,Mag=Standard,ConvMethod=R")</f>
        <v>571.22</v>
      </c>
    </row>
    <row r="1825" spans="1:7" x14ac:dyDescent="0.3">
      <c r="A1825" t="s">
        <v>13</v>
      </c>
      <c r="B1825" t="s">
        <v>20</v>
      </c>
      <c r="C1825" t="s">
        <v>37</v>
      </c>
      <c r="D1825">
        <v>357348</v>
      </c>
      <c r="E1825" t="s">
        <v>68</v>
      </c>
      <c r="F1825" t="s">
        <v>80</v>
      </c>
      <c r="G1825">
        <f>[1]!SNLData(227539,$B1825,$D1825,$E1825,$F1825,,"Options:Curr=USD,Mag=Standard,ConvMethod=R")</f>
        <v>677.24</v>
      </c>
    </row>
    <row r="1826" spans="1:7" x14ac:dyDescent="0.3">
      <c r="A1826" t="s">
        <v>13</v>
      </c>
      <c r="B1826" t="s">
        <v>20</v>
      </c>
      <c r="C1826" t="s">
        <v>37</v>
      </c>
      <c r="D1826">
        <v>357348</v>
      </c>
      <c r="E1826" t="s">
        <v>69</v>
      </c>
      <c r="F1826" t="s">
        <v>80</v>
      </c>
      <c r="G1826">
        <f>[1]!SNLData(227539,$B1826,$D1826,$E1826,$F1826,,"Options:Curr=USD,Mag=Standard,ConvMethod=R")</f>
        <v>630.55999999999995</v>
      </c>
    </row>
    <row r="1827" spans="1:7" x14ac:dyDescent="0.3">
      <c r="A1827" t="s">
        <v>13</v>
      </c>
      <c r="B1827" t="s">
        <v>20</v>
      </c>
      <c r="C1827" t="s">
        <v>37</v>
      </c>
      <c r="D1827">
        <v>357348</v>
      </c>
      <c r="E1827" t="s">
        <v>70</v>
      </c>
      <c r="F1827" t="s">
        <v>80</v>
      </c>
      <c r="G1827">
        <f>[1]!SNLData(227539,$B1827,$D1827,$E1827,$F1827,,"Options:Curr=USD,Mag=Standard,ConvMethod=R")</f>
        <v>638.99</v>
      </c>
    </row>
    <row r="1828" spans="1:7" x14ac:dyDescent="0.3">
      <c r="A1828" t="s">
        <v>13</v>
      </c>
      <c r="B1828" t="s">
        <v>20</v>
      </c>
      <c r="C1828" t="s">
        <v>37</v>
      </c>
      <c r="D1828">
        <v>357348</v>
      </c>
      <c r="E1828" t="s">
        <v>71</v>
      </c>
      <c r="F1828" t="s">
        <v>80</v>
      </c>
      <c r="G1828">
        <f>[1]!SNLData(227539,$B1828,$D1828,$E1828,$F1828,,"Options:Curr=USD,Mag=Standard,ConvMethod=R")</f>
        <v>637.04</v>
      </c>
    </row>
    <row r="1829" spans="1:7" x14ac:dyDescent="0.3">
      <c r="A1829" t="s">
        <v>13</v>
      </c>
      <c r="B1829" t="s">
        <v>20</v>
      </c>
      <c r="C1829" t="s">
        <v>37</v>
      </c>
      <c r="D1829">
        <v>357348</v>
      </c>
      <c r="E1829" t="s">
        <v>72</v>
      </c>
      <c r="F1829" t="s">
        <v>80</v>
      </c>
      <c r="G1829">
        <f>[1]!SNLData(227539,$B1829,$D1829,$E1829,$F1829,,"Options:Curr=USD,Mag=Standard,ConvMethod=R")</f>
        <v>554.03</v>
      </c>
    </row>
    <row r="1830" spans="1:7" x14ac:dyDescent="0.3">
      <c r="A1830" t="s">
        <v>13</v>
      </c>
      <c r="B1830" t="s">
        <v>20</v>
      </c>
      <c r="C1830" t="s">
        <v>37</v>
      </c>
      <c r="D1830">
        <v>357348</v>
      </c>
      <c r="E1830" t="s">
        <v>73</v>
      </c>
      <c r="F1830" t="s">
        <v>80</v>
      </c>
      <c r="G1830">
        <f>[1]!SNLData(227539,$B1830,$D1830,$E1830,$F1830,,"Options:Curr=USD,Mag=Standard,ConvMethod=R")</f>
        <v>556.91</v>
      </c>
    </row>
    <row r="1831" spans="1:7" x14ac:dyDescent="0.3">
      <c r="A1831" t="s">
        <v>13</v>
      </c>
      <c r="B1831" t="s">
        <v>20</v>
      </c>
      <c r="C1831" t="s">
        <v>37</v>
      </c>
      <c r="D1831">
        <v>357348</v>
      </c>
      <c r="E1831" t="s">
        <v>74</v>
      </c>
      <c r="F1831" t="s">
        <v>80</v>
      </c>
      <c r="G1831">
        <f>[1]!SNLData(227539,$B1831,$D1831,$E1831,$F1831,,"Options:Curr=USD,Mag=Standard,ConvMethod=R")</f>
        <v>611.25</v>
      </c>
    </row>
    <row r="1832" spans="1:7" x14ac:dyDescent="0.3">
      <c r="A1832" t="s">
        <v>13</v>
      </c>
      <c r="B1832" t="s">
        <v>20</v>
      </c>
      <c r="C1832" t="s">
        <v>37</v>
      </c>
      <c r="D1832">
        <v>357348</v>
      </c>
      <c r="E1832" t="s">
        <v>75</v>
      </c>
      <c r="F1832" t="s">
        <v>80</v>
      </c>
      <c r="G1832">
        <f>[1]!SNLData(227539,$B1832,$D1832,$E1832,$F1832,,"Options:Curr=USD,Mag=Standard,ConvMethod=R")</f>
        <v>674.03</v>
      </c>
    </row>
    <row r="1833" spans="1:7" x14ac:dyDescent="0.3">
      <c r="A1833" t="s">
        <v>13</v>
      </c>
      <c r="B1833" t="s">
        <v>20</v>
      </c>
      <c r="C1833" t="s">
        <v>37</v>
      </c>
      <c r="D1833">
        <v>357348</v>
      </c>
      <c r="E1833" t="s">
        <v>76</v>
      </c>
      <c r="F1833" t="s">
        <v>80</v>
      </c>
      <c r="G1833">
        <f>[1]!SNLData(227539,$B1833,$D1833,$E1833,$F1833,,"Options:Curr=USD,Mag=Standard,ConvMethod=R")</f>
        <v>649.17999999999995</v>
      </c>
    </row>
    <row r="1834" spans="1:7" x14ac:dyDescent="0.3">
      <c r="A1834" t="s">
        <v>13</v>
      </c>
      <c r="B1834" t="s">
        <v>20</v>
      </c>
      <c r="C1834" t="s">
        <v>37</v>
      </c>
      <c r="D1834">
        <v>357348</v>
      </c>
      <c r="E1834" t="s">
        <v>9</v>
      </c>
      <c r="F1834" t="s">
        <v>80</v>
      </c>
      <c r="G1834">
        <f>[1]!SNLData(227539,$B1834,$D1834,$E1834,$F1834,,"Options:Curr=USD,Mag=Standard,ConvMethod=R")</f>
        <v>572.03</v>
      </c>
    </row>
    <row r="1835" spans="1:7" x14ac:dyDescent="0.3">
      <c r="A1835" t="s">
        <v>13</v>
      </c>
      <c r="B1835" t="s">
        <v>20</v>
      </c>
      <c r="C1835" t="s">
        <v>37</v>
      </c>
      <c r="D1835">
        <v>357348</v>
      </c>
      <c r="E1835" t="s">
        <v>77</v>
      </c>
      <c r="F1835" t="s">
        <v>80</v>
      </c>
      <c r="G1835">
        <f>[1]!SNLData(227539,$B1835,$D1835,$E1835,$F1835,,"Options:Curr=USD,Mag=Standard,ConvMethod=R")</f>
        <v>701.55</v>
      </c>
    </row>
    <row r="1836" spans="1:7" x14ac:dyDescent="0.3">
      <c r="A1836" t="s">
        <v>13</v>
      </c>
      <c r="B1836" t="s">
        <v>20</v>
      </c>
      <c r="C1836" t="s">
        <v>37</v>
      </c>
      <c r="D1836">
        <v>357348</v>
      </c>
      <c r="E1836" t="s">
        <v>78</v>
      </c>
      <c r="F1836" t="s">
        <v>80</v>
      </c>
      <c r="G1836">
        <f>[1]!SNLData(227539,$B1836,$D1836,$E1836,$F1836,,"Options:Curr=USD,Mag=Standard,ConvMethod=R")</f>
        <v>813.87</v>
      </c>
    </row>
    <row r="1837" spans="1:7" x14ac:dyDescent="0.3">
      <c r="A1837" t="s">
        <v>13</v>
      </c>
      <c r="B1837" t="s">
        <v>20</v>
      </c>
      <c r="C1837" t="s">
        <v>37</v>
      </c>
      <c r="D1837">
        <v>357348</v>
      </c>
      <c r="E1837" t="s">
        <v>10</v>
      </c>
      <c r="F1837" t="s">
        <v>80</v>
      </c>
      <c r="G1837">
        <f>[1]!SNLData(227539,$B1837,$D1837,$E1837,$F1837,,"Options:Curr=USD,Mag=Standard,ConvMethod=R")</f>
        <v>779.02</v>
      </c>
    </row>
    <row r="1838" spans="1:7" x14ac:dyDescent="0.3">
      <c r="A1838" t="s">
        <v>13</v>
      </c>
      <c r="B1838" t="s">
        <v>20</v>
      </c>
      <c r="C1838" t="s">
        <v>38</v>
      </c>
      <c r="D1838">
        <v>357308</v>
      </c>
      <c r="E1838" t="s">
        <v>6</v>
      </c>
      <c r="F1838" t="s">
        <v>80</v>
      </c>
      <c r="G1838">
        <f>[1]!SNLData(227539,$B1838,$D1838,$E1838,$F1838,,"Options:Curr=USD,Mag=Standard,ConvMethod=R")</f>
        <v>1269.77</v>
      </c>
    </row>
    <row r="1839" spans="1:7" x14ac:dyDescent="0.3">
      <c r="A1839" t="s">
        <v>13</v>
      </c>
      <c r="B1839" t="s">
        <v>20</v>
      </c>
      <c r="C1839" t="s">
        <v>38</v>
      </c>
      <c r="D1839">
        <v>357308</v>
      </c>
      <c r="E1839" t="s">
        <v>50</v>
      </c>
      <c r="F1839" t="s">
        <v>80</v>
      </c>
      <c r="G1839">
        <f>[1]!SNLData(227539,$B1839,$D1839,$E1839,$F1839,,"Options:Curr=USD,Mag=Standard,ConvMethod=R")</f>
        <v>1270.27</v>
      </c>
    </row>
    <row r="1840" spans="1:7" x14ac:dyDescent="0.3">
      <c r="A1840" t="s">
        <v>13</v>
      </c>
      <c r="B1840" t="s">
        <v>20</v>
      </c>
      <c r="C1840" t="s">
        <v>38</v>
      </c>
      <c r="D1840">
        <v>357308</v>
      </c>
      <c r="E1840" t="s">
        <v>51</v>
      </c>
      <c r="F1840" t="s">
        <v>80</v>
      </c>
      <c r="G1840">
        <f>[1]!SNLData(227539,$B1840,$D1840,$E1840,$F1840,,"Options:Curr=USD,Mag=Standard,ConvMethod=R")</f>
        <v>1401.23</v>
      </c>
    </row>
    <row r="1841" spans="1:7" x14ac:dyDescent="0.3">
      <c r="A1841" t="s">
        <v>13</v>
      </c>
      <c r="B1841" t="s">
        <v>20</v>
      </c>
      <c r="C1841" t="s">
        <v>38</v>
      </c>
      <c r="D1841">
        <v>357308</v>
      </c>
      <c r="E1841" t="s">
        <v>52</v>
      </c>
      <c r="F1841" t="s">
        <v>80</v>
      </c>
      <c r="G1841">
        <f>[1]!SNLData(227539,$B1841,$D1841,$E1841,$F1841,,"Options:Curr=USD,Mag=Standard,ConvMethod=R")</f>
        <v>1322.25</v>
      </c>
    </row>
    <row r="1842" spans="1:7" x14ac:dyDescent="0.3">
      <c r="A1842" t="s">
        <v>13</v>
      </c>
      <c r="B1842" t="s">
        <v>20</v>
      </c>
      <c r="C1842" t="s">
        <v>38</v>
      </c>
      <c r="D1842">
        <v>357308</v>
      </c>
      <c r="E1842" t="s">
        <v>53</v>
      </c>
      <c r="F1842" t="s">
        <v>80</v>
      </c>
      <c r="G1842">
        <f>[1]!SNLData(227539,$B1842,$D1842,$E1842,$F1842,,"Options:Curr=USD,Mag=Standard,ConvMethod=R")</f>
        <v>1393.23</v>
      </c>
    </row>
    <row r="1843" spans="1:7" x14ac:dyDescent="0.3">
      <c r="A1843" t="s">
        <v>13</v>
      </c>
      <c r="B1843" t="s">
        <v>20</v>
      </c>
      <c r="C1843" t="s">
        <v>38</v>
      </c>
      <c r="D1843">
        <v>357308</v>
      </c>
      <c r="E1843" t="s">
        <v>54</v>
      </c>
      <c r="F1843" t="s">
        <v>80</v>
      </c>
      <c r="G1843">
        <f>[1]!SNLData(227539,$B1843,$D1843,$E1843,$F1843,,"Options:Curr=USD,Mag=Standard,ConvMethod=R")</f>
        <v>1602.43</v>
      </c>
    </row>
    <row r="1844" spans="1:7" x14ac:dyDescent="0.3">
      <c r="A1844" t="s">
        <v>13</v>
      </c>
      <c r="B1844" t="s">
        <v>20</v>
      </c>
      <c r="C1844" t="s">
        <v>38</v>
      </c>
      <c r="D1844">
        <v>357308</v>
      </c>
      <c r="E1844" t="s">
        <v>55</v>
      </c>
      <c r="F1844" t="s">
        <v>80</v>
      </c>
      <c r="G1844">
        <f>[1]!SNLData(227539,$B1844,$D1844,$E1844,$F1844,,"Options:Curr=USD,Mag=Standard,ConvMethod=R")</f>
        <v>1606.3</v>
      </c>
    </row>
    <row r="1845" spans="1:7" x14ac:dyDescent="0.3">
      <c r="A1845" t="s">
        <v>13</v>
      </c>
      <c r="B1845" t="s">
        <v>20</v>
      </c>
      <c r="C1845" t="s">
        <v>38</v>
      </c>
      <c r="D1845">
        <v>357308</v>
      </c>
      <c r="E1845" t="s">
        <v>56</v>
      </c>
      <c r="F1845" t="s">
        <v>80</v>
      </c>
      <c r="G1845">
        <f>[1]!SNLData(227539,$B1845,$D1845,$E1845,$F1845,,"Options:Curr=USD,Mag=Standard,ConvMethod=R")</f>
        <v>1453.38</v>
      </c>
    </row>
    <row r="1846" spans="1:7" x14ac:dyDescent="0.3">
      <c r="A1846" t="s">
        <v>13</v>
      </c>
      <c r="B1846" t="s">
        <v>20</v>
      </c>
      <c r="C1846" t="s">
        <v>38</v>
      </c>
      <c r="D1846">
        <v>357308</v>
      </c>
      <c r="E1846" t="s">
        <v>57</v>
      </c>
      <c r="F1846" t="s">
        <v>80</v>
      </c>
      <c r="G1846">
        <f>[1]!SNLData(227539,$B1846,$D1846,$E1846,$F1846,,"Options:Curr=USD,Mag=Standard,ConvMethod=R")</f>
        <v>1503.87</v>
      </c>
    </row>
    <row r="1847" spans="1:7" x14ac:dyDescent="0.3">
      <c r="A1847" t="s">
        <v>13</v>
      </c>
      <c r="B1847" t="s">
        <v>20</v>
      </c>
      <c r="C1847" t="s">
        <v>38</v>
      </c>
      <c r="D1847">
        <v>357308</v>
      </c>
      <c r="E1847" t="s">
        <v>58</v>
      </c>
      <c r="F1847" t="s">
        <v>80</v>
      </c>
      <c r="G1847">
        <f>[1]!SNLData(227539,$B1847,$D1847,$E1847,$F1847,,"Options:Curr=USD,Mag=Standard,ConvMethod=R")</f>
        <v>1491.51</v>
      </c>
    </row>
    <row r="1848" spans="1:7" x14ac:dyDescent="0.3">
      <c r="A1848" t="s">
        <v>13</v>
      </c>
      <c r="B1848" t="s">
        <v>20</v>
      </c>
      <c r="C1848" t="s">
        <v>38</v>
      </c>
      <c r="D1848">
        <v>357308</v>
      </c>
      <c r="E1848" t="s">
        <v>7</v>
      </c>
      <c r="F1848" t="s">
        <v>80</v>
      </c>
      <c r="G1848">
        <f>[1]!SNLData(227539,$B1848,$D1848,$E1848,$F1848,,"Options:Curr=USD,Mag=Standard,ConvMethod=R")</f>
        <v>1364.27</v>
      </c>
    </row>
    <row r="1849" spans="1:7" x14ac:dyDescent="0.3">
      <c r="A1849" t="s">
        <v>13</v>
      </c>
      <c r="B1849" t="s">
        <v>20</v>
      </c>
      <c r="C1849" t="s">
        <v>38</v>
      </c>
      <c r="D1849">
        <v>357308</v>
      </c>
      <c r="E1849" t="s">
        <v>59</v>
      </c>
      <c r="F1849" t="s">
        <v>80</v>
      </c>
      <c r="G1849">
        <f>[1]!SNLData(227539,$B1849,$D1849,$E1849,$F1849,,"Options:Curr=USD,Mag=Standard,ConvMethod=R")</f>
        <v>1377.7</v>
      </c>
    </row>
    <row r="1850" spans="1:7" x14ac:dyDescent="0.3">
      <c r="A1850" t="s">
        <v>13</v>
      </c>
      <c r="B1850" t="s">
        <v>20</v>
      </c>
      <c r="C1850" t="s">
        <v>38</v>
      </c>
      <c r="D1850">
        <v>357308</v>
      </c>
      <c r="E1850" t="s">
        <v>60</v>
      </c>
      <c r="F1850" t="s">
        <v>80</v>
      </c>
      <c r="G1850">
        <f>[1]!SNLData(227539,$B1850,$D1850,$E1850,$F1850,,"Options:Curr=USD,Mag=Standard,ConvMethod=R")</f>
        <v>1497.4</v>
      </c>
    </row>
    <row r="1851" spans="1:7" x14ac:dyDescent="0.3">
      <c r="A1851" t="s">
        <v>13</v>
      </c>
      <c r="B1851" t="s">
        <v>20</v>
      </c>
      <c r="C1851" t="s">
        <v>38</v>
      </c>
      <c r="D1851">
        <v>357308</v>
      </c>
      <c r="E1851" t="s">
        <v>61</v>
      </c>
      <c r="F1851" t="s">
        <v>80</v>
      </c>
      <c r="G1851">
        <f>[1]!SNLData(227539,$B1851,$D1851,$E1851,$F1851,,"Options:Curr=USD,Mag=Standard,ConvMethod=R")</f>
        <v>1843.4</v>
      </c>
    </row>
    <row r="1852" spans="1:7" x14ac:dyDescent="0.3">
      <c r="A1852" t="s">
        <v>13</v>
      </c>
      <c r="B1852" t="s">
        <v>20</v>
      </c>
      <c r="C1852" t="s">
        <v>38</v>
      </c>
      <c r="D1852">
        <v>357308</v>
      </c>
      <c r="E1852" t="s">
        <v>62</v>
      </c>
      <c r="F1852" t="s">
        <v>80</v>
      </c>
      <c r="G1852">
        <f>[1]!SNLData(227539,$B1852,$D1852,$E1852,$F1852,,"Options:Curr=USD,Mag=Standard,ConvMethod=R")</f>
        <v>2112.9499999999998</v>
      </c>
    </row>
    <row r="1853" spans="1:7" x14ac:dyDescent="0.3">
      <c r="A1853" t="s">
        <v>13</v>
      </c>
      <c r="B1853" t="s">
        <v>20</v>
      </c>
      <c r="C1853" t="s">
        <v>38</v>
      </c>
      <c r="D1853">
        <v>357308</v>
      </c>
      <c r="E1853" t="s">
        <v>63</v>
      </c>
      <c r="F1853" t="s">
        <v>80</v>
      </c>
      <c r="G1853">
        <f>[1]!SNLData(227539,$B1853,$D1853,$E1853,$F1853,,"Options:Curr=USD,Mag=Standard,ConvMethod=R")</f>
        <v>2192.75</v>
      </c>
    </row>
    <row r="1854" spans="1:7" x14ac:dyDescent="0.3">
      <c r="A1854" t="s">
        <v>13</v>
      </c>
      <c r="B1854" t="s">
        <v>20</v>
      </c>
      <c r="C1854" t="s">
        <v>38</v>
      </c>
      <c r="D1854">
        <v>357308</v>
      </c>
      <c r="E1854" t="s">
        <v>64</v>
      </c>
      <c r="F1854" t="s">
        <v>80</v>
      </c>
      <c r="G1854">
        <f>[1]!SNLData(227539,$B1854,$D1854,$E1854,$F1854,,"Options:Curr=USD,Mag=Standard,ConvMethod=R")</f>
        <v>2321.2199999999998</v>
      </c>
    </row>
    <row r="1855" spans="1:7" x14ac:dyDescent="0.3">
      <c r="A1855" t="s">
        <v>13</v>
      </c>
      <c r="B1855" t="s">
        <v>20</v>
      </c>
      <c r="C1855" t="s">
        <v>38</v>
      </c>
      <c r="D1855">
        <v>357308</v>
      </c>
      <c r="E1855" t="s">
        <v>65</v>
      </c>
      <c r="F1855" t="s">
        <v>80</v>
      </c>
      <c r="G1855">
        <f>[1]!SNLData(227539,$B1855,$D1855,$E1855,$F1855,,"Options:Curr=USD,Mag=Standard,ConvMethod=R")</f>
        <v>2659.03</v>
      </c>
    </row>
    <row r="1856" spans="1:7" x14ac:dyDescent="0.3">
      <c r="A1856" t="s">
        <v>13</v>
      </c>
      <c r="B1856" t="s">
        <v>20</v>
      </c>
      <c r="C1856" t="s">
        <v>38</v>
      </c>
      <c r="D1856">
        <v>357308</v>
      </c>
      <c r="E1856" t="s">
        <v>66</v>
      </c>
      <c r="F1856" t="s">
        <v>80</v>
      </c>
      <c r="G1856">
        <f>[1]!SNLData(227539,$B1856,$D1856,$E1856,$F1856,,"Options:Curr=USD,Mag=Standard,ConvMethod=R")</f>
        <v>2914.69</v>
      </c>
    </row>
    <row r="1857" spans="1:7" x14ac:dyDescent="0.3">
      <c r="A1857" t="s">
        <v>13</v>
      </c>
      <c r="B1857" t="s">
        <v>20</v>
      </c>
      <c r="C1857" t="s">
        <v>38</v>
      </c>
      <c r="D1857">
        <v>357308</v>
      </c>
      <c r="E1857" t="s">
        <v>67</v>
      </c>
      <c r="F1857" t="s">
        <v>80</v>
      </c>
      <c r="G1857">
        <f>[1]!SNLData(227539,$B1857,$D1857,$E1857,$F1857,,"Options:Curr=USD,Mag=Standard,ConvMethod=R")</f>
        <v>2692.28</v>
      </c>
    </row>
    <row r="1858" spans="1:7" x14ac:dyDescent="0.3">
      <c r="A1858" t="s">
        <v>13</v>
      </c>
      <c r="B1858" t="s">
        <v>20</v>
      </c>
      <c r="C1858" t="s">
        <v>38</v>
      </c>
      <c r="D1858">
        <v>357308</v>
      </c>
      <c r="E1858" t="s">
        <v>8</v>
      </c>
      <c r="F1858" t="s">
        <v>80</v>
      </c>
      <c r="G1858">
        <f>[1]!SNLData(227539,$B1858,$D1858,$E1858,$F1858,,"Options:Curr=USD,Mag=Standard,ConvMethod=R")</f>
        <v>2640.1</v>
      </c>
    </row>
    <row r="1859" spans="1:7" x14ac:dyDescent="0.3">
      <c r="A1859" t="s">
        <v>13</v>
      </c>
      <c r="B1859" t="s">
        <v>20</v>
      </c>
      <c r="C1859" t="s">
        <v>38</v>
      </c>
      <c r="D1859">
        <v>357308</v>
      </c>
      <c r="E1859" t="s">
        <v>68</v>
      </c>
      <c r="F1859" t="s">
        <v>80</v>
      </c>
      <c r="G1859">
        <f>[1]!SNLData(227539,$B1859,$D1859,$E1859,$F1859,,"Options:Curr=USD,Mag=Standard,ConvMethod=R")</f>
        <v>2860.47</v>
      </c>
    </row>
    <row r="1860" spans="1:7" x14ac:dyDescent="0.3">
      <c r="A1860" t="s">
        <v>13</v>
      </c>
      <c r="B1860" t="s">
        <v>20</v>
      </c>
      <c r="C1860" t="s">
        <v>38</v>
      </c>
      <c r="D1860">
        <v>357308</v>
      </c>
      <c r="E1860" t="s">
        <v>69</v>
      </c>
      <c r="F1860" t="s">
        <v>80</v>
      </c>
      <c r="G1860">
        <f>[1]!SNLData(227539,$B1860,$D1860,$E1860,$F1860,,"Options:Curr=USD,Mag=Standard,ConvMethod=R")</f>
        <v>2683.6</v>
      </c>
    </row>
    <row r="1861" spans="1:7" x14ac:dyDescent="0.3">
      <c r="A1861" t="s">
        <v>13</v>
      </c>
      <c r="B1861" t="s">
        <v>20</v>
      </c>
      <c r="C1861" t="s">
        <v>38</v>
      </c>
      <c r="D1861">
        <v>357308</v>
      </c>
      <c r="E1861" t="s">
        <v>70</v>
      </c>
      <c r="F1861" t="s">
        <v>80</v>
      </c>
      <c r="G1861">
        <f>[1]!SNLData(227539,$B1861,$D1861,$E1861,$F1861,,"Options:Curr=USD,Mag=Standard,ConvMethod=R")</f>
        <v>2814.16</v>
      </c>
    </row>
    <row r="1862" spans="1:7" x14ac:dyDescent="0.3">
      <c r="A1862" t="s">
        <v>13</v>
      </c>
      <c r="B1862" t="s">
        <v>20</v>
      </c>
      <c r="C1862" t="s">
        <v>38</v>
      </c>
      <c r="D1862">
        <v>357308</v>
      </c>
      <c r="E1862" t="s">
        <v>71</v>
      </c>
      <c r="F1862" t="s">
        <v>80</v>
      </c>
      <c r="G1862">
        <f>[1]!SNLData(227539,$B1862,$D1862,$E1862,$F1862,,"Options:Curr=USD,Mag=Standard,ConvMethod=R")</f>
        <v>2855.49</v>
      </c>
    </row>
    <row r="1863" spans="1:7" x14ac:dyDescent="0.3">
      <c r="A1863" t="s">
        <v>13</v>
      </c>
      <c r="B1863" t="s">
        <v>20</v>
      </c>
      <c r="C1863" t="s">
        <v>38</v>
      </c>
      <c r="D1863">
        <v>357308</v>
      </c>
      <c r="E1863" t="s">
        <v>72</v>
      </c>
      <c r="F1863" t="s">
        <v>80</v>
      </c>
      <c r="G1863">
        <f>[1]!SNLData(227539,$B1863,$D1863,$E1863,$F1863,,"Options:Curr=USD,Mag=Standard,ConvMethod=R")</f>
        <v>2439.52</v>
      </c>
    </row>
    <row r="1864" spans="1:7" x14ac:dyDescent="0.3">
      <c r="A1864" t="s">
        <v>13</v>
      </c>
      <c r="B1864" t="s">
        <v>20</v>
      </c>
      <c r="C1864" t="s">
        <v>38</v>
      </c>
      <c r="D1864">
        <v>357308</v>
      </c>
      <c r="E1864" t="s">
        <v>73</v>
      </c>
      <c r="F1864" t="s">
        <v>80</v>
      </c>
      <c r="G1864">
        <f>[1]!SNLData(227539,$B1864,$D1864,$E1864,$F1864,,"Options:Curr=USD,Mag=Standard,ConvMethod=R")</f>
        <v>2470.02</v>
      </c>
    </row>
    <row r="1865" spans="1:7" x14ac:dyDescent="0.3">
      <c r="A1865" t="s">
        <v>13</v>
      </c>
      <c r="B1865" t="s">
        <v>20</v>
      </c>
      <c r="C1865" t="s">
        <v>38</v>
      </c>
      <c r="D1865">
        <v>357308</v>
      </c>
      <c r="E1865" t="s">
        <v>74</v>
      </c>
      <c r="F1865" t="s">
        <v>80</v>
      </c>
      <c r="G1865">
        <f>[1]!SNLData(227539,$B1865,$D1865,$E1865,$F1865,,"Options:Curr=USD,Mag=Standard,ConvMethod=R")</f>
        <v>2591.77</v>
      </c>
    </row>
    <row r="1866" spans="1:7" x14ac:dyDescent="0.3">
      <c r="A1866" t="s">
        <v>13</v>
      </c>
      <c r="B1866" t="s">
        <v>20</v>
      </c>
      <c r="C1866" t="s">
        <v>38</v>
      </c>
      <c r="D1866">
        <v>357308</v>
      </c>
      <c r="E1866" t="s">
        <v>75</v>
      </c>
      <c r="F1866" t="s">
        <v>80</v>
      </c>
      <c r="G1866">
        <f>[1]!SNLData(227539,$B1866,$D1866,$E1866,$F1866,,"Options:Curr=USD,Mag=Standard,ConvMethod=R")</f>
        <v>2791.46</v>
      </c>
    </row>
    <row r="1867" spans="1:7" x14ac:dyDescent="0.3">
      <c r="A1867" t="s">
        <v>13</v>
      </c>
      <c r="B1867" t="s">
        <v>20</v>
      </c>
      <c r="C1867" t="s">
        <v>38</v>
      </c>
      <c r="D1867">
        <v>357308</v>
      </c>
      <c r="E1867" t="s">
        <v>76</v>
      </c>
      <c r="F1867" t="s">
        <v>80</v>
      </c>
      <c r="G1867">
        <f>[1]!SNLData(227539,$B1867,$D1867,$E1867,$F1867,,"Options:Curr=USD,Mag=Standard,ConvMethod=R")</f>
        <v>2731.7</v>
      </c>
    </row>
    <row r="1868" spans="1:7" x14ac:dyDescent="0.3">
      <c r="A1868" t="s">
        <v>13</v>
      </c>
      <c r="B1868" t="s">
        <v>20</v>
      </c>
      <c r="C1868" t="s">
        <v>38</v>
      </c>
      <c r="D1868">
        <v>357308</v>
      </c>
      <c r="E1868" t="s">
        <v>9</v>
      </c>
      <c r="F1868" t="s">
        <v>80</v>
      </c>
      <c r="G1868">
        <f>[1]!SNLData(227539,$B1868,$D1868,$E1868,$F1868,,"Options:Curr=USD,Mag=Standard,ConvMethod=R")</f>
        <v>2640.4</v>
      </c>
    </row>
    <row r="1869" spans="1:7" x14ac:dyDescent="0.3">
      <c r="A1869" t="s">
        <v>13</v>
      </c>
      <c r="B1869" t="s">
        <v>20</v>
      </c>
      <c r="C1869" t="s">
        <v>38</v>
      </c>
      <c r="D1869">
        <v>357308</v>
      </c>
      <c r="E1869" t="s">
        <v>77</v>
      </c>
      <c r="F1869" t="s">
        <v>80</v>
      </c>
      <c r="G1869">
        <f>[1]!SNLData(227539,$B1869,$D1869,$E1869,$F1869,,"Options:Curr=USD,Mag=Standard,ConvMethod=R")</f>
        <v>2956.72</v>
      </c>
    </row>
    <row r="1870" spans="1:7" x14ac:dyDescent="0.3">
      <c r="A1870" t="s">
        <v>13</v>
      </c>
      <c r="B1870" t="s">
        <v>20</v>
      </c>
      <c r="C1870" t="s">
        <v>38</v>
      </c>
      <c r="D1870">
        <v>357308</v>
      </c>
      <c r="E1870" t="s">
        <v>78</v>
      </c>
      <c r="F1870" t="s">
        <v>80</v>
      </c>
      <c r="G1870">
        <f>[1]!SNLData(227539,$B1870,$D1870,$E1870,$F1870,,"Options:Curr=USD,Mag=Standard,ConvMethod=R")</f>
        <v>2774.49</v>
      </c>
    </row>
    <row r="1871" spans="1:7" x14ac:dyDescent="0.3">
      <c r="A1871" t="s">
        <v>13</v>
      </c>
      <c r="B1871" t="s">
        <v>20</v>
      </c>
      <c r="C1871" t="s">
        <v>38</v>
      </c>
      <c r="D1871">
        <v>357308</v>
      </c>
      <c r="E1871" t="s">
        <v>10</v>
      </c>
      <c r="F1871" t="s">
        <v>80</v>
      </c>
      <c r="G1871">
        <f>[1]!SNLData(227539,$B1871,$D1871,$E1871,$F1871,,"Options:Curr=USD,Mag=Standard,ConvMethod=R")</f>
        <v>3034.14</v>
      </c>
    </row>
    <row r="1872" spans="1:7" x14ac:dyDescent="0.3">
      <c r="A1872" t="s">
        <v>13</v>
      </c>
      <c r="B1872" t="s">
        <v>20</v>
      </c>
      <c r="C1872" t="s">
        <v>39</v>
      </c>
      <c r="D1872">
        <v>357307</v>
      </c>
      <c r="E1872" t="s">
        <v>6</v>
      </c>
      <c r="F1872" t="s">
        <v>80</v>
      </c>
      <c r="G1872">
        <f>[1]!SNLData(227539,$B1872,$D1872,$E1872,$F1872,,"Options:Curr=USD,Mag=Standard,ConvMethod=R")</f>
        <v>22508.55</v>
      </c>
    </row>
    <row r="1873" spans="1:7" x14ac:dyDescent="0.3">
      <c r="A1873" t="s">
        <v>13</v>
      </c>
      <c r="B1873" t="s">
        <v>20</v>
      </c>
      <c r="C1873" t="s">
        <v>39</v>
      </c>
      <c r="D1873">
        <v>357307</v>
      </c>
      <c r="E1873" t="s">
        <v>50</v>
      </c>
      <c r="F1873" t="s">
        <v>80</v>
      </c>
      <c r="G1873">
        <f>[1]!SNLData(227539,$B1873,$D1873,$E1873,$F1873,,"Options:Curr=USD,Mag=Standard,ConvMethod=R")</f>
        <v>22425.08</v>
      </c>
    </row>
    <row r="1874" spans="1:7" x14ac:dyDescent="0.3">
      <c r="A1874" t="s">
        <v>13</v>
      </c>
      <c r="B1874" t="s">
        <v>20</v>
      </c>
      <c r="C1874" t="s">
        <v>39</v>
      </c>
      <c r="D1874">
        <v>357307</v>
      </c>
      <c r="E1874" t="s">
        <v>51</v>
      </c>
      <c r="F1874" t="s">
        <v>80</v>
      </c>
      <c r="G1874">
        <f>[1]!SNLData(227539,$B1874,$D1874,$E1874,$F1874,,"Options:Curr=USD,Mag=Standard,ConvMethod=R")</f>
        <v>24641.81</v>
      </c>
    </row>
    <row r="1875" spans="1:7" x14ac:dyDescent="0.3">
      <c r="A1875" t="s">
        <v>13</v>
      </c>
      <c r="B1875" t="s">
        <v>20</v>
      </c>
      <c r="C1875" t="s">
        <v>39</v>
      </c>
      <c r="D1875">
        <v>357307</v>
      </c>
      <c r="E1875" t="s">
        <v>52</v>
      </c>
      <c r="F1875" t="s">
        <v>80</v>
      </c>
      <c r="G1875">
        <f>[1]!SNLData(227539,$B1875,$D1875,$E1875,$F1875,,"Options:Curr=USD,Mag=Standard,ConvMethod=R")</f>
        <v>23175.51</v>
      </c>
    </row>
    <row r="1876" spans="1:7" x14ac:dyDescent="0.3">
      <c r="A1876" t="s">
        <v>13</v>
      </c>
      <c r="B1876" t="s">
        <v>20</v>
      </c>
      <c r="C1876" t="s">
        <v>39</v>
      </c>
      <c r="D1876">
        <v>357307</v>
      </c>
      <c r="E1876" t="s">
        <v>53</v>
      </c>
      <c r="F1876" t="s">
        <v>80</v>
      </c>
      <c r="G1876">
        <f>[1]!SNLData(227539,$B1876,$D1876,$E1876,$F1876,,"Options:Curr=USD,Mag=Standard,ConvMethod=R")</f>
        <v>24344.33</v>
      </c>
    </row>
    <row r="1877" spans="1:7" x14ac:dyDescent="0.3">
      <c r="A1877" t="s">
        <v>13</v>
      </c>
      <c r="B1877" t="s">
        <v>20</v>
      </c>
      <c r="C1877" t="s">
        <v>39</v>
      </c>
      <c r="D1877">
        <v>357307</v>
      </c>
      <c r="E1877" t="s">
        <v>54</v>
      </c>
      <c r="F1877" t="s">
        <v>80</v>
      </c>
      <c r="G1877">
        <f>[1]!SNLData(227539,$B1877,$D1877,$E1877,$F1877,,"Options:Curr=USD,Mag=Standard,ConvMethod=R")</f>
        <v>27906.92</v>
      </c>
    </row>
    <row r="1878" spans="1:7" x14ac:dyDescent="0.3">
      <c r="A1878" t="s">
        <v>13</v>
      </c>
      <c r="B1878" t="s">
        <v>20</v>
      </c>
      <c r="C1878" t="s">
        <v>39</v>
      </c>
      <c r="D1878">
        <v>357307</v>
      </c>
      <c r="E1878" t="s">
        <v>55</v>
      </c>
      <c r="F1878" t="s">
        <v>80</v>
      </c>
      <c r="G1878">
        <f>[1]!SNLData(227539,$B1878,$D1878,$E1878,$F1878,,"Options:Curr=USD,Mag=Standard,ConvMethod=R")</f>
        <v>27875.93</v>
      </c>
    </row>
    <row r="1879" spans="1:7" x14ac:dyDescent="0.3">
      <c r="A1879" t="s">
        <v>13</v>
      </c>
      <c r="B1879" t="s">
        <v>20</v>
      </c>
      <c r="C1879" t="s">
        <v>39</v>
      </c>
      <c r="D1879">
        <v>357307</v>
      </c>
      <c r="E1879" t="s">
        <v>56</v>
      </c>
      <c r="F1879" t="s">
        <v>80</v>
      </c>
      <c r="G1879">
        <f>[1]!SNLData(227539,$B1879,$D1879,$E1879,$F1879,,"Options:Curr=USD,Mag=Standard,ConvMethod=R")</f>
        <v>25127.919999999998</v>
      </c>
    </row>
    <row r="1880" spans="1:7" x14ac:dyDescent="0.3">
      <c r="A1880" t="s">
        <v>13</v>
      </c>
      <c r="B1880" t="s">
        <v>20</v>
      </c>
      <c r="C1880" t="s">
        <v>39</v>
      </c>
      <c r="D1880">
        <v>357307</v>
      </c>
      <c r="E1880" t="s">
        <v>57</v>
      </c>
      <c r="F1880" t="s">
        <v>80</v>
      </c>
      <c r="G1880">
        <f>[1]!SNLData(227539,$B1880,$D1880,$E1880,$F1880,,"Options:Curr=USD,Mag=Standard,ConvMethod=R")</f>
        <v>25892.89</v>
      </c>
    </row>
    <row r="1881" spans="1:7" x14ac:dyDescent="0.3">
      <c r="A1881" t="s">
        <v>13</v>
      </c>
      <c r="B1881" t="s">
        <v>20</v>
      </c>
      <c r="C1881" t="s">
        <v>39</v>
      </c>
      <c r="D1881">
        <v>357307</v>
      </c>
      <c r="E1881" t="s">
        <v>58</v>
      </c>
      <c r="F1881" t="s">
        <v>80</v>
      </c>
      <c r="G1881">
        <f>[1]!SNLData(227539,$B1881,$D1881,$E1881,$F1881,,"Options:Curr=USD,Mag=Standard,ConvMethod=R")</f>
        <v>25560.54</v>
      </c>
    </row>
    <row r="1882" spans="1:7" x14ac:dyDescent="0.3">
      <c r="A1882" t="s">
        <v>13</v>
      </c>
      <c r="B1882" t="s">
        <v>20</v>
      </c>
      <c r="C1882" t="s">
        <v>39</v>
      </c>
      <c r="D1882">
        <v>357307</v>
      </c>
      <c r="E1882" t="s">
        <v>7</v>
      </c>
      <c r="F1882" t="s">
        <v>80</v>
      </c>
      <c r="G1882">
        <f>[1]!SNLData(227539,$B1882,$D1882,$E1882,$F1882,,"Options:Curr=USD,Mag=Standard,ConvMethod=R")</f>
        <v>23255.11</v>
      </c>
    </row>
    <row r="1883" spans="1:7" x14ac:dyDescent="0.3">
      <c r="A1883" t="s">
        <v>13</v>
      </c>
      <c r="B1883" t="s">
        <v>20</v>
      </c>
      <c r="C1883" t="s">
        <v>39</v>
      </c>
      <c r="D1883">
        <v>357307</v>
      </c>
      <c r="E1883" t="s">
        <v>59</v>
      </c>
      <c r="F1883" t="s">
        <v>80</v>
      </c>
      <c r="G1883">
        <f>[1]!SNLData(227539,$B1883,$D1883,$E1883,$F1883,,"Options:Curr=USD,Mag=Standard,ConvMethod=R")</f>
        <v>23344.92</v>
      </c>
    </row>
    <row r="1884" spans="1:7" x14ac:dyDescent="0.3">
      <c r="A1884" t="s">
        <v>13</v>
      </c>
      <c r="B1884" t="s">
        <v>20</v>
      </c>
      <c r="C1884" t="s">
        <v>39</v>
      </c>
      <c r="D1884">
        <v>357307</v>
      </c>
      <c r="E1884" t="s">
        <v>60</v>
      </c>
      <c r="F1884" t="s">
        <v>80</v>
      </c>
      <c r="G1884">
        <f>[1]!SNLData(227539,$B1884,$D1884,$E1884,$F1884,,"Options:Curr=USD,Mag=Standard,ConvMethod=R")</f>
        <v>25220.28</v>
      </c>
    </row>
    <row r="1885" spans="1:7" x14ac:dyDescent="0.3">
      <c r="A1885" t="s">
        <v>13</v>
      </c>
      <c r="B1885" t="s">
        <v>20</v>
      </c>
      <c r="C1885" t="s">
        <v>39</v>
      </c>
      <c r="D1885">
        <v>357307</v>
      </c>
      <c r="E1885" t="s">
        <v>61</v>
      </c>
      <c r="F1885" t="s">
        <v>80</v>
      </c>
      <c r="G1885">
        <f>[1]!SNLData(227539,$B1885,$D1885,$E1885,$F1885,,"Options:Curr=USD,Mag=Standard,ConvMethod=R")</f>
        <v>30863.17</v>
      </c>
    </row>
    <row r="1886" spans="1:7" x14ac:dyDescent="0.3">
      <c r="A1886" t="s">
        <v>13</v>
      </c>
      <c r="B1886" t="s">
        <v>20</v>
      </c>
      <c r="C1886" t="s">
        <v>39</v>
      </c>
      <c r="D1886">
        <v>357307</v>
      </c>
      <c r="E1886" t="s">
        <v>62</v>
      </c>
      <c r="F1886" t="s">
        <v>80</v>
      </c>
      <c r="G1886">
        <f>[1]!SNLData(227539,$B1886,$D1886,$E1886,$F1886,,"Options:Curr=USD,Mag=Standard,ConvMethod=R")</f>
        <v>35152.35</v>
      </c>
    </row>
    <row r="1887" spans="1:7" x14ac:dyDescent="0.3">
      <c r="A1887" t="s">
        <v>13</v>
      </c>
      <c r="B1887" t="s">
        <v>20</v>
      </c>
      <c r="C1887" t="s">
        <v>39</v>
      </c>
      <c r="D1887">
        <v>357307</v>
      </c>
      <c r="E1887" t="s">
        <v>63</v>
      </c>
      <c r="F1887" t="s">
        <v>80</v>
      </c>
      <c r="G1887">
        <f>[1]!SNLData(227539,$B1887,$D1887,$E1887,$F1887,,"Options:Curr=USD,Mag=Standard,ConvMethod=R")</f>
        <v>36237.72</v>
      </c>
    </row>
    <row r="1888" spans="1:7" x14ac:dyDescent="0.3">
      <c r="A1888" t="s">
        <v>13</v>
      </c>
      <c r="B1888" t="s">
        <v>20</v>
      </c>
      <c r="C1888" t="s">
        <v>39</v>
      </c>
      <c r="D1888">
        <v>357307</v>
      </c>
      <c r="E1888" t="s">
        <v>64</v>
      </c>
      <c r="F1888" t="s">
        <v>80</v>
      </c>
      <c r="G1888">
        <f>[1]!SNLData(227539,$B1888,$D1888,$E1888,$F1888,,"Options:Curr=USD,Mag=Standard,ConvMethod=R")</f>
        <v>38103.279999999999</v>
      </c>
    </row>
    <row r="1889" spans="1:7" x14ac:dyDescent="0.3">
      <c r="A1889" t="s">
        <v>13</v>
      </c>
      <c r="B1889" t="s">
        <v>20</v>
      </c>
      <c r="C1889" t="s">
        <v>39</v>
      </c>
      <c r="D1889">
        <v>357307</v>
      </c>
      <c r="E1889" t="s">
        <v>65</v>
      </c>
      <c r="F1889" t="s">
        <v>80</v>
      </c>
      <c r="G1889">
        <f>[1]!SNLData(227539,$B1889,$D1889,$E1889,$F1889,,"Options:Curr=USD,Mag=Standard,ConvMethod=R")</f>
        <v>43356.61</v>
      </c>
    </row>
    <row r="1890" spans="1:7" x14ac:dyDescent="0.3">
      <c r="A1890" t="s">
        <v>13</v>
      </c>
      <c r="B1890" t="s">
        <v>20</v>
      </c>
      <c r="C1890" t="s">
        <v>39</v>
      </c>
      <c r="D1890">
        <v>357307</v>
      </c>
      <c r="E1890" t="s">
        <v>66</v>
      </c>
      <c r="F1890" t="s">
        <v>80</v>
      </c>
      <c r="G1890">
        <f>[1]!SNLData(227539,$B1890,$D1890,$E1890,$F1890,,"Options:Curr=USD,Mag=Standard,ConvMethod=R")</f>
        <v>47223.67</v>
      </c>
    </row>
    <row r="1891" spans="1:7" x14ac:dyDescent="0.3">
      <c r="A1891" t="s">
        <v>13</v>
      </c>
      <c r="B1891" t="s">
        <v>20</v>
      </c>
      <c r="C1891" t="s">
        <v>39</v>
      </c>
      <c r="D1891">
        <v>357307</v>
      </c>
      <c r="E1891" t="s">
        <v>67</v>
      </c>
      <c r="F1891" t="s">
        <v>80</v>
      </c>
      <c r="G1891">
        <f>[1]!SNLData(227539,$B1891,$D1891,$E1891,$F1891,,"Options:Curr=USD,Mag=Standard,ConvMethod=R")</f>
        <v>43358.7</v>
      </c>
    </row>
    <row r="1892" spans="1:7" x14ac:dyDescent="0.3">
      <c r="A1892" t="s">
        <v>13</v>
      </c>
      <c r="B1892" t="s">
        <v>20</v>
      </c>
      <c r="C1892" t="s">
        <v>39</v>
      </c>
      <c r="D1892">
        <v>357307</v>
      </c>
      <c r="E1892" t="s">
        <v>8</v>
      </c>
      <c r="F1892" t="s">
        <v>80</v>
      </c>
      <c r="G1892">
        <f>[1]!SNLData(227539,$B1892,$D1892,$E1892,$F1892,,"Options:Curr=USD,Mag=Standard,ConvMethod=R")</f>
        <v>42279.040000000001</v>
      </c>
    </row>
    <row r="1893" spans="1:7" x14ac:dyDescent="0.3">
      <c r="A1893" t="s">
        <v>13</v>
      </c>
      <c r="B1893" t="s">
        <v>20</v>
      </c>
      <c r="C1893" t="s">
        <v>39</v>
      </c>
      <c r="D1893">
        <v>357307</v>
      </c>
      <c r="E1893" t="s">
        <v>68</v>
      </c>
      <c r="F1893" t="s">
        <v>80</v>
      </c>
      <c r="G1893">
        <f>[1]!SNLData(227539,$B1893,$D1893,$E1893,$F1893,,"Options:Curr=USD,Mag=Standard,ConvMethod=R")</f>
        <v>45566.9</v>
      </c>
    </row>
    <row r="1894" spans="1:7" x14ac:dyDescent="0.3">
      <c r="A1894" t="s">
        <v>13</v>
      </c>
      <c r="B1894" t="s">
        <v>20</v>
      </c>
      <c r="C1894" t="s">
        <v>39</v>
      </c>
      <c r="D1894">
        <v>357307</v>
      </c>
      <c r="E1894" t="s">
        <v>69</v>
      </c>
      <c r="F1894" t="s">
        <v>80</v>
      </c>
      <c r="G1894">
        <f>[1]!SNLData(227539,$B1894,$D1894,$E1894,$F1894,,"Options:Curr=USD,Mag=Standard,ConvMethod=R")</f>
        <v>42548.62</v>
      </c>
    </row>
    <row r="1895" spans="1:7" x14ac:dyDescent="0.3">
      <c r="A1895" t="s">
        <v>13</v>
      </c>
      <c r="B1895" t="s">
        <v>20</v>
      </c>
      <c r="C1895" t="s">
        <v>39</v>
      </c>
      <c r="D1895">
        <v>357307</v>
      </c>
      <c r="E1895" t="s">
        <v>70</v>
      </c>
      <c r="F1895" t="s">
        <v>80</v>
      </c>
      <c r="G1895">
        <f>[1]!SNLData(227539,$B1895,$D1895,$E1895,$F1895,,"Options:Curr=USD,Mag=Standard,ConvMethod=R")</f>
        <v>44432.79</v>
      </c>
    </row>
    <row r="1896" spans="1:7" x14ac:dyDescent="0.3">
      <c r="A1896" t="s">
        <v>13</v>
      </c>
      <c r="B1896" t="s">
        <v>20</v>
      </c>
      <c r="C1896" t="s">
        <v>39</v>
      </c>
      <c r="D1896">
        <v>357307</v>
      </c>
      <c r="E1896" t="s">
        <v>71</v>
      </c>
      <c r="F1896" t="s">
        <v>80</v>
      </c>
      <c r="G1896">
        <f>[1]!SNLData(227539,$B1896,$D1896,$E1896,$F1896,,"Options:Curr=USD,Mag=Standard,ConvMethod=R")</f>
        <v>44905.71</v>
      </c>
    </row>
    <row r="1897" spans="1:7" x14ac:dyDescent="0.3">
      <c r="A1897" t="s">
        <v>13</v>
      </c>
      <c r="B1897" t="s">
        <v>20</v>
      </c>
      <c r="C1897" t="s">
        <v>39</v>
      </c>
      <c r="D1897">
        <v>357307</v>
      </c>
      <c r="E1897" t="s">
        <v>72</v>
      </c>
      <c r="F1897" t="s">
        <v>80</v>
      </c>
      <c r="G1897">
        <f>[1]!SNLData(227539,$B1897,$D1897,$E1897,$F1897,,"Options:Curr=USD,Mag=Standard,ConvMethod=R")</f>
        <v>38231.08</v>
      </c>
    </row>
    <row r="1898" spans="1:7" x14ac:dyDescent="0.3">
      <c r="A1898" t="s">
        <v>13</v>
      </c>
      <c r="B1898" t="s">
        <v>20</v>
      </c>
      <c r="C1898" t="s">
        <v>39</v>
      </c>
      <c r="D1898">
        <v>357307</v>
      </c>
      <c r="E1898" t="s">
        <v>73</v>
      </c>
      <c r="F1898" t="s">
        <v>80</v>
      </c>
      <c r="G1898">
        <f>[1]!SNLData(227539,$B1898,$D1898,$E1898,$F1898,,"Options:Curr=USD,Mag=Standard,ConvMethod=R")</f>
        <v>38600.51</v>
      </c>
    </row>
    <row r="1899" spans="1:7" x14ac:dyDescent="0.3">
      <c r="A1899" t="s">
        <v>13</v>
      </c>
      <c r="B1899" t="s">
        <v>20</v>
      </c>
      <c r="C1899" t="s">
        <v>39</v>
      </c>
      <c r="D1899">
        <v>357307</v>
      </c>
      <c r="E1899" t="s">
        <v>74</v>
      </c>
      <c r="F1899" t="s">
        <v>80</v>
      </c>
      <c r="G1899">
        <f>[1]!SNLData(227539,$B1899,$D1899,$E1899,$F1899,,"Options:Curr=USD,Mag=Standard,ConvMethod=R")</f>
        <v>40405.4</v>
      </c>
    </row>
    <row r="1900" spans="1:7" x14ac:dyDescent="0.3">
      <c r="A1900" t="s">
        <v>13</v>
      </c>
      <c r="B1900" t="s">
        <v>20</v>
      </c>
      <c r="C1900" t="s">
        <v>39</v>
      </c>
      <c r="D1900">
        <v>357307</v>
      </c>
      <c r="E1900" t="s">
        <v>75</v>
      </c>
      <c r="F1900" t="s">
        <v>80</v>
      </c>
      <c r="G1900">
        <f>[1]!SNLData(227539,$B1900,$D1900,$E1900,$F1900,,"Options:Curr=USD,Mag=Standard,ConvMethod=R")</f>
        <v>43428.13</v>
      </c>
    </row>
    <row r="1901" spans="1:7" x14ac:dyDescent="0.3">
      <c r="A1901" t="s">
        <v>13</v>
      </c>
      <c r="B1901" t="s">
        <v>20</v>
      </c>
      <c r="C1901" t="s">
        <v>39</v>
      </c>
      <c r="D1901">
        <v>357307</v>
      </c>
      <c r="E1901" t="s">
        <v>76</v>
      </c>
      <c r="F1901" t="s">
        <v>80</v>
      </c>
      <c r="G1901">
        <f>[1]!SNLData(227539,$B1901,$D1901,$E1901,$F1901,,"Options:Curr=USD,Mag=Standard,ConvMethod=R")</f>
        <v>42417.91</v>
      </c>
    </row>
    <row r="1902" spans="1:7" x14ac:dyDescent="0.3">
      <c r="A1902" t="s">
        <v>13</v>
      </c>
      <c r="B1902" t="s">
        <v>20</v>
      </c>
      <c r="C1902" t="s">
        <v>39</v>
      </c>
      <c r="D1902">
        <v>357307</v>
      </c>
      <c r="E1902" t="s">
        <v>9</v>
      </c>
      <c r="F1902" t="s">
        <v>80</v>
      </c>
      <c r="G1902">
        <f>[1]!SNLData(227539,$B1902,$D1902,$E1902,$F1902,,"Options:Curr=USD,Mag=Standard,ConvMethod=R")</f>
        <v>40949.11</v>
      </c>
    </row>
    <row r="1903" spans="1:7" x14ac:dyDescent="0.3">
      <c r="A1903" t="s">
        <v>13</v>
      </c>
      <c r="B1903" t="s">
        <v>20</v>
      </c>
      <c r="C1903" t="s">
        <v>39</v>
      </c>
      <c r="D1903">
        <v>357307</v>
      </c>
      <c r="E1903" t="s">
        <v>77</v>
      </c>
      <c r="F1903" t="s">
        <v>80</v>
      </c>
      <c r="G1903">
        <f>[1]!SNLData(227539,$B1903,$D1903,$E1903,$F1903,,"Options:Curr=USD,Mag=Standard,ConvMethod=R")</f>
        <v>45818.35</v>
      </c>
    </row>
    <row r="1904" spans="1:7" x14ac:dyDescent="0.3">
      <c r="A1904" t="s">
        <v>13</v>
      </c>
      <c r="B1904" t="s">
        <v>20</v>
      </c>
      <c r="C1904" t="s">
        <v>39</v>
      </c>
      <c r="D1904">
        <v>357307</v>
      </c>
      <c r="E1904" t="s">
        <v>78</v>
      </c>
      <c r="F1904" t="s">
        <v>80</v>
      </c>
      <c r="G1904">
        <f>[1]!SNLData(227539,$B1904,$D1904,$E1904,$F1904,,"Options:Curr=USD,Mag=Standard,ConvMethod=R")</f>
        <v>0</v>
      </c>
    </row>
    <row r="1905" spans="1:7" x14ac:dyDescent="0.3">
      <c r="A1905" t="s">
        <v>13</v>
      </c>
      <c r="B1905" t="s">
        <v>20</v>
      </c>
      <c r="C1905" t="s">
        <v>39</v>
      </c>
      <c r="D1905">
        <v>357307</v>
      </c>
      <c r="E1905" t="s">
        <v>10</v>
      </c>
      <c r="F1905" t="s">
        <v>80</v>
      </c>
      <c r="G1905">
        <f>[1]!SNLData(227539,$B1905,$D1905,$E1905,$F1905,,"Options:Curr=USD,Mag=Standard,ConvMethod=R")</f>
        <v>0</v>
      </c>
    </row>
    <row r="1906" spans="1:7" x14ac:dyDescent="0.3">
      <c r="A1906" t="s">
        <v>13</v>
      </c>
      <c r="B1906" t="s">
        <v>20</v>
      </c>
      <c r="C1906" t="s">
        <v>40</v>
      </c>
      <c r="D1906">
        <v>357310</v>
      </c>
      <c r="E1906" t="s">
        <v>6</v>
      </c>
      <c r="F1906" t="s">
        <v>80</v>
      </c>
      <c r="G1906">
        <f>[1]!SNLData(227539,$B1906,$D1906,$E1906,$F1906,,"Options:Curr=USD,Mag=Standard,ConvMethod=R")</f>
        <v>2.89</v>
      </c>
    </row>
    <row r="1907" spans="1:7" x14ac:dyDescent="0.3">
      <c r="A1907" t="s">
        <v>13</v>
      </c>
      <c r="B1907" t="s">
        <v>20</v>
      </c>
      <c r="C1907" t="s">
        <v>40</v>
      </c>
      <c r="D1907">
        <v>357310</v>
      </c>
      <c r="E1907" t="s">
        <v>50</v>
      </c>
      <c r="F1907" t="s">
        <v>80</v>
      </c>
      <c r="G1907">
        <f>[1]!SNLData(227539,$B1907,$D1907,$E1907,$F1907,,"Options:Curr=USD,Mag=Standard,ConvMethod=R")</f>
        <v>1.1000000000000001</v>
      </c>
    </row>
    <row r="1908" spans="1:7" x14ac:dyDescent="0.3">
      <c r="A1908" t="s">
        <v>13</v>
      </c>
      <c r="B1908" t="s">
        <v>20</v>
      </c>
      <c r="C1908" t="s">
        <v>40</v>
      </c>
      <c r="D1908">
        <v>357310</v>
      </c>
      <c r="E1908" t="s">
        <v>51</v>
      </c>
      <c r="F1908" t="s">
        <v>80</v>
      </c>
      <c r="G1908">
        <f>[1]!SNLData(227539,$B1908,$D1908,$E1908,$F1908,,"Options:Curr=USD,Mag=Standard,ConvMethod=R")</f>
        <v>1.49</v>
      </c>
    </row>
    <row r="1909" spans="1:7" x14ac:dyDescent="0.3">
      <c r="A1909" t="s">
        <v>13</v>
      </c>
      <c r="B1909" t="s">
        <v>20</v>
      </c>
      <c r="C1909" t="s">
        <v>40</v>
      </c>
      <c r="D1909">
        <v>357310</v>
      </c>
      <c r="E1909" t="s">
        <v>52</v>
      </c>
      <c r="F1909" t="s">
        <v>80</v>
      </c>
      <c r="G1909">
        <f>[1]!SNLData(227539,$B1909,$D1909,$E1909,$F1909,,"Options:Curr=USD,Mag=Standard,ConvMethod=R")</f>
        <v>-0.69</v>
      </c>
    </row>
    <row r="1910" spans="1:7" x14ac:dyDescent="0.3">
      <c r="A1910" t="s">
        <v>13</v>
      </c>
      <c r="B1910" t="s">
        <v>20</v>
      </c>
      <c r="C1910" t="s">
        <v>40</v>
      </c>
      <c r="D1910">
        <v>357310</v>
      </c>
      <c r="E1910" t="s">
        <v>53</v>
      </c>
      <c r="F1910" t="s">
        <v>80</v>
      </c>
      <c r="G1910">
        <f>[1]!SNLData(227539,$B1910,$D1910,$E1910,$F1910,,"Options:Curr=USD,Mag=Standard,ConvMethod=R")</f>
        <v>2.38</v>
      </c>
    </row>
    <row r="1911" spans="1:7" x14ac:dyDescent="0.3">
      <c r="A1911" t="s">
        <v>13</v>
      </c>
      <c r="B1911" t="s">
        <v>20</v>
      </c>
      <c r="C1911" t="s">
        <v>40</v>
      </c>
      <c r="D1911">
        <v>357310</v>
      </c>
      <c r="E1911" t="s">
        <v>54</v>
      </c>
      <c r="F1911" t="s">
        <v>80</v>
      </c>
      <c r="G1911">
        <f>[1]!SNLData(227539,$B1911,$D1911,$E1911,$F1911,,"Options:Curr=USD,Mag=Standard,ConvMethod=R")</f>
        <v>2.2599999999999998</v>
      </c>
    </row>
    <row r="1912" spans="1:7" x14ac:dyDescent="0.3">
      <c r="A1912" t="s">
        <v>13</v>
      </c>
      <c r="B1912" t="s">
        <v>20</v>
      </c>
      <c r="C1912" t="s">
        <v>40</v>
      </c>
      <c r="D1912">
        <v>357310</v>
      </c>
      <c r="E1912" t="s">
        <v>55</v>
      </c>
      <c r="F1912" t="s">
        <v>80</v>
      </c>
      <c r="G1912">
        <f>[1]!SNLData(227539,$B1912,$D1912,$E1912,$F1912,,"Options:Curr=USD,Mag=Standard,ConvMethod=R")</f>
        <v>1.36</v>
      </c>
    </row>
    <row r="1913" spans="1:7" x14ac:dyDescent="0.3">
      <c r="A1913" t="s">
        <v>13</v>
      </c>
      <c r="B1913" t="s">
        <v>20</v>
      </c>
      <c r="C1913" t="s">
        <v>40</v>
      </c>
      <c r="D1913">
        <v>357310</v>
      </c>
      <c r="E1913" t="s">
        <v>56</v>
      </c>
      <c r="F1913" t="s">
        <v>80</v>
      </c>
      <c r="G1913">
        <f>[1]!SNLData(227539,$B1913,$D1913,$E1913,$F1913,,"Options:Curr=USD,Mag=Standard,ConvMethod=R")</f>
        <v>2.33</v>
      </c>
    </row>
    <row r="1914" spans="1:7" x14ac:dyDescent="0.3">
      <c r="A1914" t="s">
        <v>13</v>
      </c>
      <c r="B1914" t="s">
        <v>20</v>
      </c>
      <c r="C1914" t="s">
        <v>40</v>
      </c>
      <c r="D1914">
        <v>357310</v>
      </c>
      <c r="E1914" t="s">
        <v>57</v>
      </c>
      <c r="F1914" t="s">
        <v>80</v>
      </c>
      <c r="G1914">
        <f>[1]!SNLData(227539,$B1914,$D1914,$E1914,$F1914,,"Options:Curr=USD,Mag=Standard,ConvMethod=R")</f>
        <v>3.6</v>
      </c>
    </row>
    <row r="1915" spans="1:7" x14ac:dyDescent="0.3">
      <c r="A1915" t="s">
        <v>13</v>
      </c>
      <c r="B1915" t="s">
        <v>20</v>
      </c>
      <c r="C1915" t="s">
        <v>40</v>
      </c>
      <c r="D1915">
        <v>357310</v>
      </c>
      <c r="E1915" t="s">
        <v>58</v>
      </c>
      <c r="F1915" t="s">
        <v>80</v>
      </c>
      <c r="G1915">
        <f>[1]!SNLData(227539,$B1915,$D1915,$E1915,$F1915,,"Options:Curr=USD,Mag=Standard,ConvMethod=R")</f>
        <v>3.28</v>
      </c>
    </row>
    <row r="1916" spans="1:7" x14ac:dyDescent="0.3">
      <c r="A1916" t="s">
        <v>13</v>
      </c>
      <c r="B1916" t="s">
        <v>20</v>
      </c>
      <c r="C1916" t="s">
        <v>40</v>
      </c>
      <c r="D1916">
        <v>357310</v>
      </c>
      <c r="E1916" t="s">
        <v>7</v>
      </c>
      <c r="F1916" t="s">
        <v>80</v>
      </c>
      <c r="G1916">
        <f>[1]!SNLData(227539,$B1916,$D1916,$E1916,$F1916,,"Options:Curr=USD,Mag=Standard,ConvMethod=R")</f>
        <v>4.1399999999999997</v>
      </c>
    </row>
    <row r="1917" spans="1:7" x14ac:dyDescent="0.3">
      <c r="A1917" t="s">
        <v>13</v>
      </c>
      <c r="B1917" t="s">
        <v>20</v>
      </c>
      <c r="C1917" t="s">
        <v>40</v>
      </c>
      <c r="D1917">
        <v>357310</v>
      </c>
      <c r="E1917" t="s">
        <v>59</v>
      </c>
      <c r="F1917" t="s">
        <v>80</v>
      </c>
      <c r="G1917">
        <f>[1]!SNLData(227539,$B1917,$D1917,$E1917,$F1917,,"Options:Curr=USD,Mag=Standard,ConvMethod=R")</f>
        <v>1.93</v>
      </c>
    </row>
    <row r="1918" spans="1:7" x14ac:dyDescent="0.3">
      <c r="A1918" t="s">
        <v>13</v>
      </c>
      <c r="B1918" t="s">
        <v>20</v>
      </c>
      <c r="C1918" t="s">
        <v>40</v>
      </c>
      <c r="D1918">
        <v>357310</v>
      </c>
      <c r="E1918" t="s">
        <v>60</v>
      </c>
      <c r="F1918" t="s">
        <v>80</v>
      </c>
      <c r="G1918">
        <f>[1]!SNLData(227539,$B1918,$D1918,$E1918,$F1918,,"Options:Curr=USD,Mag=Standard,ConvMethod=R")</f>
        <v>1.18</v>
      </c>
    </row>
    <row r="1919" spans="1:7" x14ac:dyDescent="0.3">
      <c r="A1919" t="s">
        <v>13</v>
      </c>
      <c r="B1919" t="s">
        <v>20</v>
      </c>
      <c r="C1919" t="s">
        <v>40</v>
      </c>
      <c r="D1919">
        <v>357310</v>
      </c>
      <c r="E1919" t="s">
        <v>61</v>
      </c>
      <c r="F1919" t="s">
        <v>80</v>
      </c>
      <c r="G1919">
        <f>[1]!SNLData(227539,$B1919,$D1919,$E1919,$F1919,,"Options:Curr=USD,Mag=Standard,ConvMethod=R")</f>
        <v>0.84</v>
      </c>
    </row>
    <row r="1920" spans="1:7" x14ac:dyDescent="0.3">
      <c r="A1920" t="s">
        <v>13</v>
      </c>
      <c r="B1920" t="s">
        <v>20</v>
      </c>
      <c r="C1920" t="s">
        <v>40</v>
      </c>
      <c r="D1920">
        <v>357310</v>
      </c>
      <c r="E1920" t="s">
        <v>62</v>
      </c>
      <c r="F1920" t="s">
        <v>80</v>
      </c>
      <c r="G1920">
        <f>[1]!SNLData(227539,$B1920,$D1920,$E1920,$F1920,,"Options:Curr=USD,Mag=Standard,ConvMethod=R")</f>
        <v>2.5299999999999998</v>
      </c>
    </row>
    <row r="1921" spans="1:7" x14ac:dyDescent="0.3">
      <c r="A1921" t="s">
        <v>13</v>
      </c>
      <c r="B1921" t="s">
        <v>20</v>
      </c>
      <c r="C1921" t="s">
        <v>40</v>
      </c>
      <c r="D1921">
        <v>357310</v>
      </c>
      <c r="E1921" t="s">
        <v>63</v>
      </c>
      <c r="F1921" t="s">
        <v>80</v>
      </c>
      <c r="G1921">
        <f>[1]!SNLData(227539,$B1921,$D1921,$E1921,$F1921,,"Options:Curr=USD,Mag=Standard,ConvMethod=R")</f>
        <v>1.75</v>
      </c>
    </row>
    <row r="1922" spans="1:7" x14ac:dyDescent="0.3">
      <c r="A1922" t="s">
        <v>13</v>
      </c>
      <c r="B1922" t="s">
        <v>20</v>
      </c>
      <c r="C1922" t="s">
        <v>40</v>
      </c>
      <c r="D1922">
        <v>357310</v>
      </c>
      <c r="E1922" t="s">
        <v>64</v>
      </c>
      <c r="F1922" t="s">
        <v>80</v>
      </c>
      <c r="G1922">
        <f>[1]!SNLData(227539,$B1922,$D1922,$E1922,$F1922,,"Options:Curr=USD,Mag=Standard,ConvMethod=R")</f>
        <v>2.66</v>
      </c>
    </row>
    <row r="1923" spans="1:7" x14ac:dyDescent="0.3">
      <c r="A1923" t="s">
        <v>13</v>
      </c>
      <c r="B1923" t="s">
        <v>20</v>
      </c>
      <c r="C1923" t="s">
        <v>40</v>
      </c>
      <c r="D1923">
        <v>357310</v>
      </c>
      <c r="E1923" t="s">
        <v>65</v>
      </c>
      <c r="F1923" t="s">
        <v>80</v>
      </c>
      <c r="G1923">
        <f>[1]!SNLData(227539,$B1923,$D1923,$E1923,$F1923,,"Options:Curr=USD,Mag=Standard,ConvMethod=R")</f>
        <v>2.38</v>
      </c>
    </row>
    <row r="1924" spans="1:7" x14ac:dyDescent="0.3">
      <c r="A1924" t="s">
        <v>13</v>
      </c>
      <c r="B1924" t="s">
        <v>20</v>
      </c>
      <c r="C1924" t="s">
        <v>40</v>
      </c>
      <c r="D1924">
        <v>357310</v>
      </c>
      <c r="E1924" t="s">
        <v>66</v>
      </c>
      <c r="F1924" t="s">
        <v>80</v>
      </c>
      <c r="G1924">
        <f>[1]!SNLData(227539,$B1924,$D1924,$E1924,$F1924,,"Options:Curr=USD,Mag=Standard,ConvMethod=R")</f>
        <v>0.15</v>
      </c>
    </row>
    <row r="1925" spans="1:7" x14ac:dyDescent="0.3">
      <c r="A1925" t="s">
        <v>13</v>
      </c>
      <c r="B1925" t="s">
        <v>20</v>
      </c>
      <c r="C1925" t="s">
        <v>40</v>
      </c>
      <c r="D1925">
        <v>357310</v>
      </c>
      <c r="E1925" t="s">
        <v>67</v>
      </c>
      <c r="F1925" t="s">
        <v>80</v>
      </c>
      <c r="G1925">
        <f>[1]!SNLData(227539,$B1925,$D1925,$E1925,$F1925,,"Options:Curr=USD,Mag=Standard,ConvMethod=R")</f>
        <v>-2.78</v>
      </c>
    </row>
    <row r="1926" spans="1:7" x14ac:dyDescent="0.3">
      <c r="A1926" t="s">
        <v>13</v>
      </c>
      <c r="B1926" t="s">
        <v>20</v>
      </c>
      <c r="C1926" t="s">
        <v>40</v>
      </c>
      <c r="D1926">
        <v>357310</v>
      </c>
      <c r="E1926" t="s">
        <v>8</v>
      </c>
      <c r="F1926" t="s">
        <v>80</v>
      </c>
      <c r="G1926">
        <f>[1]!SNLData(227539,$B1926,$D1926,$E1926,$F1926,,"Options:Curr=USD,Mag=Standard,ConvMethod=R")</f>
        <v>1.8</v>
      </c>
    </row>
    <row r="1927" spans="1:7" x14ac:dyDescent="0.3">
      <c r="A1927" t="s">
        <v>13</v>
      </c>
      <c r="B1927" t="s">
        <v>20</v>
      </c>
      <c r="C1927" t="s">
        <v>40</v>
      </c>
      <c r="D1927">
        <v>357310</v>
      </c>
      <c r="E1927" t="s">
        <v>68</v>
      </c>
      <c r="F1927" t="s">
        <v>80</v>
      </c>
      <c r="G1927">
        <f>[1]!SNLData(227539,$B1927,$D1927,$E1927,$F1927,,"Options:Curr=USD,Mag=Standard,ConvMethod=R")</f>
        <v>2.23</v>
      </c>
    </row>
    <row r="1928" spans="1:7" x14ac:dyDescent="0.3">
      <c r="A1928" t="s">
        <v>13</v>
      </c>
      <c r="B1928" t="s">
        <v>20</v>
      </c>
      <c r="C1928" t="s">
        <v>40</v>
      </c>
      <c r="D1928">
        <v>357310</v>
      </c>
      <c r="E1928" t="s">
        <v>69</v>
      </c>
      <c r="F1928" t="s">
        <v>80</v>
      </c>
      <c r="G1928">
        <f>[1]!SNLData(227539,$B1928,$D1928,$E1928,$F1928,,"Options:Curr=USD,Mag=Standard,ConvMethod=R")</f>
        <v>0.36</v>
      </c>
    </row>
    <row r="1929" spans="1:7" x14ac:dyDescent="0.3">
      <c r="A1929" t="s">
        <v>13</v>
      </c>
      <c r="B1929" t="s">
        <v>20</v>
      </c>
      <c r="C1929" t="s">
        <v>40</v>
      </c>
      <c r="D1929">
        <v>357310</v>
      </c>
      <c r="E1929" t="s">
        <v>70</v>
      </c>
      <c r="F1929" t="s">
        <v>80</v>
      </c>
      <c r="G1929">
        <f>[1]!SNLData(227539,$B1929,$D1929,$E1929,$F1929,,"Options:Curr=USD,Mag=Standard,ConvMethod=R")</f>
        <v>0.7</v>
      </c>
    </row>
    <row r="1930" spans="1:7" x14ac:dyDescent="0.3">
      <c r="A1930" t="s">
        <v>13</v>
      </c>
      <c r="B1930" t="s">
        <v>20</v>
      </c>
      <c r="C1930" t="s">
        <v>40</v>
      </c>
      <c r="D1930">
        <v>357310</v>
      </c>
      <c r="E1930" t="s">
        <v>71</v>
      </c>
      <c r="F1930" t="s">
        <v>80</v>
      </c>
      <c r="G1930">
        <f>[1]!SNLData(227539,$B1930,$D1930,$E1930,$F1930,,"Options:Curr=USD,Mag=Standard,ConvMethod=R")</f>
        <v>0.96</v>
      </c>
    </row>
    <row r="1931" spans="1:7" x14ac:dyDescent="0.3">
      <c r="A1931" t="s">
        <v>13</v>
      </c>
      <c r="B1931" t="s">
        <v>20</v>
      </c>
      <c r="C1931" t="s">
        <v>40</v>
      </c>
      <c r="D1931">
        <v>357310</v>
      </c>
      <c r="E1931" t="s">
        <v>72</v>
      </c>
      <c r="F1931" t="s">
        <v>80</v>
      </c>
      <c r="G1931">
        <f>[1]!SNLData(227539,$B1931,$D1931,$E1931,$F1931,,"Options:Curr=USD,Mag=Standard,ConvMethod=R")</f>
        <v>1.05</v>
      </c>
    </row>
    <row r="1932" spans="1:7" x14ac:dyDescent="0.3">
      <c r="A1932" t="s">
        <v>13</v>
      </c>
      <c r="B1932" t="s">
        <v>20</v>
      </c>
      <c r="C1932" t="s">
        <v>40</v>
      </c>
      <c r="D1932">
        <v>357310</v>
      </c>
      <c r="E1932" t="s">
        <v>73</v>
      </c>
      <c r="F1932" t="s">
        <v>80</v>
      </c>
      <c r="G1932">
        <f>[1]!SNLData(227539,$B1932,$D1932,$E1932,$F1932,,"Options:Curr=USD,Mag=Standard,ConvMethod=R")</f>
        <v>0.98</v>
      </c>
    </row>
    <row r="1933" spans="1:7" x14ac:dyDescent="0.3">
      <c r="A1933" t="s">
        <v>13</v>
      </c>
      <c r="B1933" t="s">
        <v>20</v>
      </c>
      <c r="C1933" t="s">
        <v>40</v>
      </c>
      <c r="D1933">
        <v>357310</v>
      </c>
      <c r="E1933" t="s">
        <v>74</v>
      </c>
      <c r="F1933" t="s">
        <v>80</v>
      </c>
      <c r="G1933">
        <f>[1]!SNLData(227539,$B1933,$D1933,$E1933,$F1933,,"Options:Curr=USD,Mag=Standard,ConvMethod=R")</f>
        <v>2.46</v>
      </c>
    </row>
    <row r="1934" spans="1:7" x14ac:dyDescent="0.3">
      <c r="A1934" t="s">
        <v>13</v>
      </c>
      <c r="B1934" t="s">
        <v>20</v>
      </c>
      <c r="C1934" t="s">
        <v>40</v>
      </c>
      <c r="D1934">
        <v>357310</v>
      </c>
      <c r="E1934" t="s">
        <v>75</v>
      </c>
      <c r="F1934" t="s">
        <v>80</v>
      </c>
      <c r="G1934">
        <f>[1]!SNLData(227539,$B1934,$D1934,$E1934,$F1934,,"Options:Curr=USD,Mag=Standard,ConvMethod=R")</f>
        <v>1.82</v>
      </c>
    </row>
    <row r="1935" spans="1:7" x14ac:dyDescent="0.3">
      <c r="A1935" t="s">
        <v>13</v>
      </c>
      <c r="B1935" t="s">
        <v>20</v>
      </c>
      <c r="C1935" t="s">
        <v>40</v>
      </c>
      <c r="D1935">
        <v>357310</v>
      </c>
      <c r="E1935" t="s">
        <v>76</v>
      </c>
      <c r="F1935" t="s">
        <v>80</v>
      </c>
      <c r="G1935">
        <f>[1]!SNLData(227539,$B1935,$D1935,$E1935,$F1935,,"Options:Curr=USD,Mag=Standard,ConvMethod=R")</f>
        <v>1.89</v>
      </c>
    </row>
    <row r="1936" spans="1:7" x14ac:dyDescent="0.3">
      <c r="A1936" t="s">
        <v>13</v>
      </c>
      <c r="B1936" t="s">
        <v>20</v>
      </c>
      <c r="C1936" t="s">
        <v>40</v>
      </c>
      <c r="D1936">
        <v>357310</v>
      </c>
      <c r="E1936" t="s">
        <v>9</v>
      </c>
      <c r="F1936" t="s">
        <v>80</v>
      </c>
      <c r="G1936">
        <f>[1]!SNLData(227539,$B1936,$D1936,$E1936,$F1936,,"Options:Curr=USD,Mag=Standard,ConvMethod=R")</f>
        <v>-7.68</v>
      </c>
    </row>
    <row r="1937" spans="1:7" x14ac:dyDescent="0.3">
      <c r="A1937" t="s">
        <v>13</v>
      </c>
      <c r="B1937" t="s">
        <v>20</v>
      </c>
      <c r="C1937" t="s">
        <v>40</v>
      </c>
      <c r="D1937">
        <v>357310</v>
      </c>
      <c r="E1937" t="s">
        <v>77</v>
      </c>
      <c r="F1937" t="s">
        <v>80</v>
      </c>
      <c r="G1937">
        <f>[1]!SNLData(227539,$B1937,$D1937,$E1937,$F1937,,"Options:Curr=USD,Mag=Standard,ConvMethod=R")</f>
        <v>6.36</v>
      </c>
    </row>
    <row r="1938" spans="1:7" x14ac:dyDescent="0.3">
      <c r="A1938" t="s">
        <v>13</v>
      </c>
      <c r="B1938" t="s">
        <v>20</v>
      </c>
      <c r="C1938" t="s">
        <v>40</v>
      </c>
      <c r="D1938">
        <v>357310</v>
      </c>
      <c r="E1938" t="s">
        <v>78</v>
      </c>
      <c r="F1938" t="s">
        <v>80</v>
      </c>
      <c r="G1938">
        <f>[1]!SNLData(227539,$B1938,$D1938,$E1938,$F1938,,"Options:Curr=USD,Mag=Standard,ConvMethod=R")</f>
        <v>2.5299999999999998</v>
      </c>
    </row>
    <row r="1939" spans="1:7" x14ac:dyDescent="0.3">
      <c r="A1939" t="s">
        <v>13</v>
      </c>
      <c r="B1939" t="s">
        <v>20</v>
      </c>
      <c r="C1939" t="s">
        <v>40</v>
      </c>
      <c r="D1939">
        <v>357310</v>
      </c>
      <c r="E1939" t="s">
        <v>10</v>
      </c>
      <c r="F1939" t="s">
        <v>80</v>
      </c>
      <c r="G1939">
        <f>[1]!SNLData(227539,$B1939,$D1939,$E1939,$F1939,,"Options:Curr=USD,Mag=Standard,ConvMethod=R")</f>
        <v>0.86</v>
      </c>
    </row>
    <row r="1940" spans="1:7" x14ac:dyDescent="0.3">
      <c r="A1940" t="s">
        <v>13</v>
      </c>
      <c r="B1940" t="s">
        <v>20</v>
      </c>
      <c r="C1940" t="s">
        <v>41</v>
      </c>
      <c r="D1940">
        <v>357468</v>
      </c>
      <c r="E1940" t="s">
        <v>6</v>
      </c>
      <c r="F1940" t="s">
        <v>80</v>
      </c>
      <c r="G1940">
        <f>[1]!SNLData(227539,$B1940,$D1940,$E1940,$F1940,,"Options:Curr=USD,Mag=Standard,ConvMethod=R")</f>
        <v>1885.3830520422425</v>
      </c>
    </row>
    <row r="1941" spans="1:7" x14ac:dyDescent="0.3">
      <c r="A1941" t="s">
        <v>13</v>
      </c>
      <c r="B1941" t="s">
        <v>20</v>
      </c>
      <c r="C1941" t="s">
        <v>41</v>
      </c>
      <c r="D1941">
        <v>357468</v>
      </c>
      <c r="E1941" t="s">
        <v>50</v>
      </c>
      <c r="F1941" t="s">
        <v>80</v>
      </c>
      <c r="G1941">
        <f>[1]!SNLData(227539,$B1941,$D1941,$E1941,$F1941,,"Options:Curr=USD,Mag=Standard,ConvMethod=R")</f>
        <v>1856.8269955571711</v>
      </c>
    </row>
    <row r="1942" spans="1:7" x14ac:dyDescent="0.3">
      <c r="A1942" t="s">
        <v>13</v>
      </c>
      <c r="B1942" t="s">
        <v>20</v>
      </c>
      <c r="C1942" t="s">
        <v>41</v>
      </c>
      <c r="D1942">
        <v>357468</v>
      </c>
      <c r="E1942" t="s">
        <v>51</v>
      </c>
      <c r="F1942" t="s">
        <v>80</v>
      </c>
      <c r="G1942">
        <f>[1]!SNLData(227539,$B1942,$D1942,$E1942,$F1942,,"Options:Curr=USD,Mag=Standard,ConvMethod=R")</f>
        <v>1971.5150354046098</v>
      </c>
    </row>
    <row r="1943" spans="1:7" x14ac:dyDescent="0.3">
      <c r="A1943" t="s">
        <v>13</v>
      </c>
      <c r="B1943" t="s">
        <v>20</v>
      </c>
      <c r="C1943" t="s">
        <v>41</v>
      </c>
      <c r="D1943">
        <v>357468</v>
      </c>
      <c r="E1943" t="s">
        <v>52</v>
      </c>
      <c r="F1943" t="s">
        <v>80</v>
      </c>
      <c r="G1943">
        <f>[1]!SNLData(227539,$B1943,$D1943,$E1943,$F1943,,"Options:Curr=USD,Mag=Standard,ConvMethod=R")</f>
        <v>1767.7816550204534</v>
      </c>
    </row>
    <row r="1944" spans="1:7" x14ac:dyDescent="0.3">
      <c r="A1944" t="s">
        <v>13</v>
      </c>
      <c r="B1944" t="s">
        <v>20</v>
      </c>
      <c r="C1944" t="s">
        <v>41</v>
      </c>
      <c r="D1944">
        <v>357468</v>
      </c>
      <c r="E1944" t="s">
        <v>53</v>
      </c>
      <c r="F1944" t="s">
        <v>80</v>
      </c>
      <c r="G1944">
        <f>[1]!SNLData(227539,$B1944,$D1944,$E1944,$F1944,,"Options:Curr=USD,Mag=Standard,ConvMethod=R")</f>
        <v>1837.2096233031868</v>
      </c>
    </row>
    <row r="1945" spans="1:7" x14ac:dyDescent="0.3">
      <c r="A1945" t="s">
        <v>13</v>
      </c>
      <c r="B1945" t="s">
        <v>20</v>
      </c>
      <c r="C1945" t="s">
        <v>41</v>
      </c>
      <c r="D1945">
        <v>357468</v>
      </c>
      <c r="E1945" t="s">
        <v>54</v>
      </c>
      <c r="F1945" t="s">
        <v>80</v>
      </c>
      <c r="G1945">
        <f>[1]!SNLData(227539,$B1945,$D1945,$E1945,$F1945,,"Options:Curr=USD,Mag=Standard,ConvMethod=R")</f>
        <v>2067.3320174524847</v>
      </c>
    </row>
    <row r="1946" spans="1:7" x14ac:dyDescent="0.3">
      <c r="A1946" t="s">
        <v>13</v>
      </c>
      <c r="B1946" t="s">
        <v>20</v>
      </c>
      <c r="C1946" t="s">
        <v>41</v>
      </c>
      <c r="D1946">
        <v>357468</v>
      </c>
      <c r="E1946" t="s">
        <v>55</v>
      </c>
      <c r="F1946" t="s">
        <v>80</v>
      </c>
      <c r="G1946">
        <f>[1]!SNLData(227539,$B1946,$D1946,$E1946,$F1946,,"Options:Curr=USD,Mag=Standard,ConvMethod=R")</f>
        <v>2032.9710906626649</v>
      </c>
    </row>
    <row r="1947" spans="1:7" x14ac:dyDescent="0.3">
      <c r="A1947" t="s">
        <v>13</v>
      </c>
      <c r="B1947" t="s">
        <v>20</v>
      </c>
      <c r="C1947" t="s">
        <v>41</v>
      </c>
      <c r="D1947">
        <v>357468</v>
      </c>
      <c r="E1947" t="s">
        <v>56</v>
      </c>
      <c r="F1947" t="s">
        <v>80</v>
      </c>
      <c r="G1947">
        <f>[1]!SNLData(227539,$B1947,$D1947,$E1947,$F1947,,"Options:Curr=USD,Mag=Standard,ConvMethod=R")</f>
        <v>1858.2613750245926</v>
      </c>
    </row>
    <row r="1948" spans="1:7" x14ac:dyDescent="0.3">
      <c r="A1948" t="s">
        <v>13</v>
      </c>
      <c r="B1948" t="s">
        <v>20</v>
      </c>
      <c r="C1948" t="s">
        <v>41</v>
      </c>
      <c r="D1948">
        <v>357468</v>
      </c>
      <c r="E1948" t="s">
        <v>57</v>
      </c>
      <c r="F1948" t="s">
        <v>80</v>
      </c>
      <c r="G1948">
        <f>[1]!SNLData(227539,$B1948,$D1948,$E1948,$F1948,,"Options:Curr=USD,Mag=Standard,ConvMethod=R")</f>
        <v>1902.5471099206513</v>
      </c>
    </row>
    <row r="1949" spans="1:7" x14ac:dyDescent="0.3">
      <c r="A1949" t="s">
        <v>13</v>
      </c>
      <c r="B1949" t="s">
        <v>20</v>
      </c>
      <c r="C1949" t="s">
        <v>41</v>
      </c>
      <c r="D1949">
        <v>357468</v>
      </c>
      <c r="E1949" t="s">
        <v>58</v>
      </c>
      <c r="F1949" t="s">
        <v>80</v>
      </c>
      <c r="G1949">
        <f>[1]!SNLData(227539,$B1949,$D1949,$E1949,$F1949,,"Options:Curr=USD,Mag=Standard,ConvMethod=R")</f>
        <v>1867.8996650759045</v>
      </c>
    </row>
    <row r="1950" spans="1:7" x14ac:dyDescent="0.3">
      <c r="A1950" t="s">
        <v>13</v>
      </c>
      <c r="B1950" t="s">
        <v>20</v>
      </c>
      <c r="C1950" t="s">
        <v>41</v>
      </c>
      <c r="D1950">
        <v>357468</v>
      </c>
      <c r="E1950" t="s">
        <v>7</v>
      </c>
      <c r="F1950" t="s">
        <v>80</v>
      </c>
      <c r="G1950">
        <f>[1]!SNLData(227539,$B1950,$D1950,$E1950,$F1950,,"Options:Curr=USD,Mag=Standard,ConvMethod=R")</f>
        <v>1686.6038654460226</v>
      </c>
    </row>
    <row r="1951" spans="1:7" x14ac:dyDescent="0.3">
      <c r="A1951" t="s">
        <v>13</v>
      </c>
      <c r="B1951" t="s">
        <v>20</v>
      </c>
      <c r="C1951" t="s">
        <v>41</v>
      </c>
      <c r="D1951">
        <v>357468</v>
      </c>
      <c r="E1951" t="s">
        <v>59</v>
      </c>
      <c r="F1951" t="s">
        <v>80</v>
      </c>
      <c r="G1951">
        <f>[1]!SNLData(227539,$B1951,$D1951,$E1951,$F1951,,"Options:Curr=USD,Mag=Standard,ConvMethod=R")</f>
        <v>1665.996802638748</v>
      </c>
    </row>
    <row r="1952" spans="1:7" x14ac:dyDescent="0.3">
      <c r="A1952" t="s">
        <v>13</v>
      </c>
      <c r="B1952" t="s">
        <v>20</v>
      </c>
      <c r="C1952" t="s">
        <v>41</v>
      </c>
      <c r="D1952">
        <v>357468</v>
      </c>
      <c r="E1952" t="s">
        <v>60</v>
      </c>
      <c r="F1952" t="s">
        <v>80</v>
      </c>
      <c r="G1952">
        <f>[1]!SNLData(227539,$B1952,$D1952,$E1952,$F1952,,"Options:Curr=USD,Mag=Standard,ConvMethod=R")</f>
        <v>1780.9975310039742</v>
      </c>
    </row>
    <row r="1953" spans="1:7" x14ac:dyDescent="0.3">
      <c r="A1953" t="s">
        <v>13</v>
      </c>
      <c r="B1953" t="s">
        <v>20</v>
      </c>
      <c r="C1953" t="s">
        <v>41</v>
      </c>
      <c r="D1953">
        <v>357468</v>
      </c>
      <c r="E1953" t="s">
        <v>61</v>
      </c>
      <c r="F1953" t="s">
        <v>80</v>
      </c>
      <c r="G1953">
        <f>[1]!SNLData(227539,$B1953,$D1953,$E1953,$F1953,,"Options:Curr=USD,Mag=Standard,ConvMethod=R")</f>
        <v>2150.4351747204605</v>
      </c>
    </row>
    <row r="1954" spans="1:7" x14ac:dyDescent="0.3">
      <c r="A1954" t="s">
        <v>13</v>
      </c>
      <c r="B1954" t="s">
        <v>20</v>
      </c>
      <c r="C1954" t="s">
        <v>41</v>
      </c>
      <c r="D1954">
        <v>357468</v>
      </c>
      <c r="E1954" t="s">
        <v>62</v>
      </c>
      <c r="F1954" t="s">
        <v>80</v>
      </c>
      <c r="G1954">
        <f>[1]!SNLData(227539,$B1954,$D1954,$E1954,$F1954,,"Options:Curr=USD,Mag=Standard,ConvMethod=R")</f>
        <v>2422.3396277046304</v>
      </c>
    </row>
    <row r="1955" spans="1:7" x14ac:dyDescent="0.3">
      <c r="A1955" t="s">
        <v>13</v>
      </c>
      <c r="B1955" t="s">
        <v>20</v>
      </c>
      <c r="C1955" t="s">
        <v>41</v>
      </c>
      <c r="D1955">
        <v>357468</v>
      </c>
      <c r="E1955" t="s">
        <v>63</v>
      </c>
      <c r="F1955" t="s">
        <v>80</v>
      </c>
      <c r="G1955">
        <f>[1]!SNLData(227539,$B1955,$D1955,$E1955,$F1955,,"Options:Curr=USD,Mag=Standard,ConvMethod=R")</f>
        <v>2464.4935545137487</v>
      </c>
    </row>
    <row r="1956" spans="1:7" x14ac:dyDescent="0.3">
      <c r="A1956" t="s">
        <v>13</v>
      </c>
      <c r="B1956" t="s">
        <v>20</v>
      </c>
      <c r="C1956" t="s">
        <v>41</v>
      </c>
      <c r="D1956">
        <v>357468</v>
      </c>
      <c r="E1956" t="s">
        <v>64</v>
      </c>
      <c r="F1956" t="s">
        <v>80</v>
      </c>
      <c r="G1956">
        <f>[1]!SNLData(227539,$B1956,$D1956,$E1956,$F1956,,"Options:Curr=USD,Mag=Standard,ConvMethod=R")</f>
        <v>2554.582679173915</v>
      </c>
    </row>
    <row r="1957" spans="1:7" x14ac:dyDescent="0.3">
      <c r="A1957" t="s">
        <v>13</v>
      </c>
      <c r="B1957" t="s">
        <v>20</v>
      </c>
      <c r="C1957" t="s">
        <v>41</v>
      </c>
      <c r="D1957">
        <v>357468</v>
      </c>
      <c r="E1957" t="s">
        <v>65</v>
      </c>
      <c r="F1957" t="s">
        <v>80</v>
      </c>
      <c r="G1957">
        <f>[1]!SNLData(227539,$B1957,$D1957,$E1957,$F1957,,"Options:Curr=USD,Mag=Standard,ConvMethod=R")</f>
        <v>2853.7992632067776</v>
      </c>
    </row>
    <row r="1958" spans="1:7" x14ac:dyDescent="0.3">
      <c r="A1958" t="s">
        <v>13</v>
      </c>
      <c r="B1958" t="s">
        <v>20</v>
      </c>
      <c r="C1958" t="s">
        <v>41</v>
      </c>
      <c r="D1958">
        <v>357468</v>
      </c>
      <c r="E1958" t="s">
        <v>66</v>
      </c>
      <c r="F1958" t="s">
        <v>80</v>
      </c>
      <c r="G1958">
        <f>[1]!SNLData(227539,$B1958,$D1958,$E1958,$F1958,,"Options:Curr=USD,Mag=Standard,ConvMethod=R")</f>
        <v>3066.7773184589119</v>
      </c>
    </row>
    <row r="1959" spans="1:7" x14ac:dyDescent="0.3">
      <c r="A1959" t="s">
        <v>13</v>
      </c>
      <c r="B1959" t="s">
        <v>20</v>
      </c>
      <c r="C1959" t="s">
        <v>41</v>
      </c>
      <c r="D1959">
        <v>357468</v>
      </c>
      <c r="E1959" t="s">
        <v>67</v>
      </c>
      <c r="F1959" t="s">
        <v>80</v>
      </c>
      <c r="G1959">
        <f>[1]!SNLData(227539,$B1959,$D1959,$E1959,$F1959,,"Options:Curr=USD,Mag=Standard,ConvMethod=R")</f>
        <v>2826.686694446365</v>
      </c>
    </row>
    <row r="1960" spans="1:7" x14ac:dyDescent="0.3">
      <c r="A1960" t="s">
        <v>13</v>
      </c>
      <c r="B1960" t="s">
        <v>20</v>
      </c>
      <c r="C1960" t="s">
        <v>41</v>
      </c>
      <c r="D1960">
        <v>357468</v>
      </c>
      <c r="E1960" t="s">
        <v>8</v>
      </c>
      <c r="F1960" t="s">
        <v>80</v>
      </c>
      <c r="G1960">
        <f>[1]!SNLData(227539,$B1960,$D1960,$E1960,$F1960,,"Options:Curr=USD,Mag=Standard,ConvMethod=R")</f>
        <v>2736.1677493430775</v>
      </c>
    </row>
    <row r="1961" spans="1:7" x14ac:dyDescent="0.3">
      <c r="A1961" t="s">
        <v>13</v>
      </c>
      <c r="B1961" t="s">
        <v>20</v>
      </c>
      <c r="C1961" t="s">
        <v>41</v>
      </c>
      <c r="D1961">
        <v>357468</v>
      </c>
      <c r="E1961" t="s">
        <v>68</v>
      </c>
      <c r="F1961" t="s">
        <v>80</v>
      </c>
      <c r="G1961">
        <f>[1]!SNLData(227539,$B1961,$D1961,$E1961,$F1961,,"Options:Curr=USD,Mag=Standard,ConvMethod=R")</f>
        <v>2936.6951181249119</v>
      </c>
    </row>
    <row r="1962" spans="1:7" x14ac:dyDescent="0.3">
      <c r="A1962" t="s">
        <v>13</v>
      </c>
      <c r="B1962" t="s">
        <v>20</v>
      </c>
      <c r="C1962" t="s">
        <v>41</v>
      </c>
      <c r="D1962">
        <v>357468</v>
      </c>
      <c r="E1962" t="s">
        <v>69</v>
      </c>
      <c r="F1962" t="s">
        <v>80</v>
      </c>
      <c r="G1962">
        <f>[1]!SNLData(227539,$B1962,$D1962,$E1962,$F1962,,"Options:Curr=USD,Mag=Standard,ConvMethod=R")</f>
        <v>2721.6602608287726</v>
      </c>
    </row>
    <row r="1963" spans="1:7" x14ac:dyDescent="0.3">
      <c r="A1963" t="s">
        <v>13</v>
      </c>
      <c r="B1963" t="s">
        <v>20</v>
      </c>
      <c r="C1963" t="s">
        <v>41</v>
      </c>
      <c r="D1963">
        <v>357468</v>
      </c>
      <c r="E1963" t="s">
        <v>70</v>
      </c>
      <c r="F1963" t="s">
        <v>80</v>
      </c>
      <c r="G1963">
        <f>[1]!SNLData(227539,$B1963,$D1963,$E1963,$F1963,,"Options:Curr=USD,Mag=Standard,ConvMethod=R")</f>
        <v>2831.1789250689694</v>
      </c>
    </row>
    <row r="1964" spans="1:7" x14ac:dyDescent="0.3">
      <c r="A1964" t="s">
        <v>13</v>
      </c>
      <c r="B1964" t="s">
        <v>20</v>
      </c>
      <c r="C1964" t="s">
        <v>41</v>
      </c>
      <c r="D1964">
        <v>357468</v>
      </c>
      <c r="E1964" t="s">
        <v>71</v>
      </c>
      <c r="F1964" t="s">
        <v>80</v>
      </c>
      <c r="G1964">
        <f>[1]!SNLData(227539,$B1964,$D1964,$E1964,$F1964,,"Options:Curr=USD,Mag=Standard,ConvMethod=R")</f>
        <v>2859.4476945183269</v>
      </c>
    </row>
    <row r="1965" spans="1:7" x14ac:dyDescent="0.3">
      <c r="A1965" t="s">
        <v>13</v>
      </c>
      <c r="B1965" t="s">
        <v>20</v>
      </c>
      <c r="C1965" t="s">
        <v>41</v>
      </c>
      <c r="D1965">
        <v>357468</v>
      </c>
      <c r="E1965" t="s">
        <v>72</v>
      </c>
      <c r="F1965" t="s">
        <v>80</v>
      </c>
      <c r="G1965">
        <f>[1]!SNLData(227539,$B1965,$D1965,$E1965,$F1965,,"Options:Curr=USD,Mag=Standard,ConvMethod=R")</f>
        <v>2414.0097888401851</v>
      </c>
    </row>
    <row r="1966" spans="1:7" x14ac:dyDescent="0.3">
      <c r="A1966" t="s">
        <v>13</v>
      </c>
      <c r="B1966" t="s">
        <v>20</v>
      </c>
      <c r="C1966" t="s">
        <v>41</v>
      </c>
      <c r="D1966">
        <v>357468</v>
      </c>
      <c r="E1966" t="s">
        <v>73</v>
      </c>
      <c r="F1966" t="s">
        <v>80</v>
      </c>
      <c r="G1966">
        <f>[1]!SNLData(227539,$B1966,$D1966,$E1966,$F1966,,"Options:Curr=USD,Mag=Standard,ConvMethod=R")</f>
        <v>2430.1647327606402</v>
      </c>
    </row>
    <row r="1967" spans="1:7" x14ac:dyDescent="0.3">
      <c r="A1967" t="s">
        <v>13</v>
      </c>
      <c r="B1967" t="s">
        <v>20</v>
      </c>
      <c r="C1967" t="s">
        <v>41</v>
      </c>
      <c r="D1967">
        <v>357468</v>
      </c>
      <c r="E1967" t="s">
        <v>74</v>
      </c>
      <c r="F1967" t="s">
        <v>80</v>
      </c>
      <c r="G1967">
        <f>[1]!SNLData(227539,$B1967,$D1967,$E1967,$F1967,,"Options:Curr=USD,Mag=Standard,ConvMethod=R")</f>
        <v>2542.5690373126154</v>
      </c>
    </row>
    <row r="1968" spans="1:7" x14ac:dyDescent="0.3">
      <c r="A1968" t="s">
        <v>13</v>
      </c>
      <c r="B1968" t="s">
        <v>20</v>
      </c>
      <c r="C1968" t="s">
        <v>41</v>
      </c>
      <c r="D1968">
        <v>357468</v>
      </c>
      <c r="E1968" t="s">
        <v>75</v>
      </c>
      <c r="F1968" t="s">
        <v>80</v>
      </c>
      <c r="G1968">
        <f>[1]!SNLData(227539,$B1968,$D1968,$E1968,$F1968,,"Options:Curr=USD,Mag=Standard,ConvMethod=R")</f>
        <v>2705.8501327616673</v>
      </c>
    </row>
    <row r="1969" spans="1:7" x14ac:dyDescent="0.3">
      <c r="A1969" t="s">
        <v>13</v>
      </c>
      <c r="B1969" t="s">
        <v>20</v>
      </c>
      <c r="C1969" t="s">
        <v>41</v>
      </c>
      <c r="D1969">
        <v>357468</v>
      </c>
      <c r="E1969" t="s">
        <v>76</v>
      </c>
      <c r="F1969" t="s">
        <v>80</v>
      </c>
      <c r="G1969">
        <f>[1]!SNLData(227539,$B1969,$D1969,$E1969,$F1969,,"Options:Curr=USD,Mag=Standard,ConvMethod=R")</f>
        <v>2613.6330903341013</v>
      </c>
    </row>
    <row r="1970" spans="1:7" x14ac:dyDescent="0.3">
      <c r="A1970" t="s">
        <v>13</v>
      </c>
      <c r="B1970" t="s">
        <v>20</v>
      </c>
      <c r="C1970" t="s">
        <v>41</v>
      </c>
      <c r="D1970">
        <v>357468</v>
      </c>
      <c r="E1970" t="s">
        <v>9</v>
      </c>
      <c r="F1970" t="s">
        <v>80</v>
      </c>
      <c r="G1970">
        <f>[1]!SNLData(227539,$B1970,$D1970,$E1970,$F1970,,"Options:Curr=USD,Mag=Standard,ConvMethod=R")</f>
        <v>2460.8810577329582</v>
      </c>
    </row>
    <row r="1971" spans="1:7" x14ac:dyDescent="0.3">
      <c r="A1971" t="s">
        <v>13</v>
      </c>
      <c r="B1971" t="s">
        <v>20</v>
      </c>
      <c r="C1971" t="s">
        <v>41</v>
      </c>
      <c r="D1971">
        <v>357468</v>
      </c>
      <c r="E1971" t="s">
        <v>77</v>
      </c>
      <c r="F1971" t="s">
        <v>80</v>
      </c>
      <c r="G1971">
        <f>[1]!SNLData(227539,$B1971,$D1971,$E1971,$F1971,,"Options:Curr=USD,Mag=Standard,ConvMethod=R")</f>
        <v>2711.427080113308</v>
      </c>
    </row>
    <row r="1972" spans="1:7" x14ac:dyDescent="0.3">
      <c r="A1972" t="s">
        <v>13</v>
      </c>
      <c r="B1972" t="s">
        <v>20</v>
      </c>
      <c r="C1972" t="s">
        <v>41</v>
      </c>
      <c r="D1972">
        <v>357468</v>
      </c>
      <c r="E1972" t="s">
        <v>78</v>
      </c>
      <c r="F1972" t="s">
        <v>80</v>
      </c>
      <c r="G1972">
        <f>[1]!SNLData(227539,$B1972,$D1972,$E1972,$F1972,,"Options:Curr=USD,Mag=Standard,ConvMethod=R")</f>
        <v>2476.0739976555942</v>
      </c>
    </row>
    <row r="1973" spans="1:7" x14ac:dyDescent="0.3">
      <c r="A1973" t="s">
        <v>13</v>
      </c>
      <c r="B1973" t="s">
        <v>20</v>
      </c>
      <c r="C1973" t="s">
        <v>41</v>
      </c>
      <c r="D1973">
        <v>357468</v>
      </c>
      <c r="E1973" t="s">
        <v>10</v>
      </c>
      <c r="F1973" t="s">
        <v>80</v>
      </c>
      <c r="G1973">
        <f>[1]!SNLData(227539,$B1973,$D1973,$E1973,$F1973,,"Options:Curr=USD,Mag=Standard,ConvMethod=R")</f>
        <v>2563.635977700339</v>
      </c>
    </row>
    <row r="1974" spans="1:7" x14ac:dyDescent="0.3">
      <c r="A1974" t="s">
        <v>13</v>
      </c>
      <c r="B1974" t="s">
        <v>20</v>
      </c>
      <c r="C1974" t="s">
        <v>42</v>
      </c>
      <c r="D1974">
        <v>357305</v>
      </c>
      <c r="E1974" t="s">
        <v>6</v>
      </c>
      <c r="F1974" t="s">
        <v>80</v>
      </c>
      <c r="G1974">
        <f>[1]!SNLData(227539,$B1974,$D1974,$E1974,$F1974,,"Options:Curr=USD,Mag=Standard,ConvMethod=R")</f>
        <v>56.41</v>
      </c>
    </row>
    <row r="1975" spans="1:7" x14ac:dyDescent="0.3">
      <c r="A1975" t="s">
        <v>13</v>
      </c>
      <c r="B1975" t="s">
        <v>20</v>
      </c>
      <c r="C1975" t="s">
        <v>42</v>
      </c>
      <c r="D1975">
        <v>357305</v>
      </c>
      <c r="E1975" t="s">
        <v>50</v>
      </c>
      <c r="F1975" t="s">
        <v>80</v>
      </c>
      <c r="G1975">
        <f>[1]!SNLData(227539,$B1975,$D1975,$E1975,$F1975,,"Options:Curr=USD,Mag=Standard,ConvMethod=R")</f>
        <v>56.65</v>
      </c>
    </row>
    <row r="1976" spans="1:7" x14ac:dyDescent="0.3">
      <c r="A1976" t="s">
        <v>13</v>
      </c>
      <c r="B1976" t="s">
        <v>20</v>
      </c>
      <c r="C1976" t="s">
        <v>42</v>
      </c>
      <c r="D1976">
        <v>357305</v>
      </c>
      <c r="E1976" t="s">
        <v>51</v>
      </c>
      <c r="F1976" t="s">
        <v>80</v>
      </c>
      <c r="G1976">
        <f>[1]!SNLData(227539,$B1976,$D1976,$E1976,$F1976,,"Options:Curr=USD,Mag=Standard,ConvMethod=R")</f>
        <v>56.86</v>
      </c>
    </row>
    <row r="1977" spans="1:7" x14ac:dyDescent="0.3">
      <c r="A1977" t="s">
        <v>13</v>
      </c>
      <c r="B1977" t="s">
        <v>20</v>
      </c>
      <c r="C1977" t="s">
        <v>42</v>
      </c>
      <c r="D1977">
        <v>357305</v>
      </c>
      <c r="E1977" t="s">
        <v>52</v>
      </c>
      <c r="F1977" t="s">
        <v>80</v>
      </c>
      <c r="G1977">
        <f>[1]!SNLData(227539,$B1977,$D1977,$E1977,$F1977,,"Options:Curr=USD,Mag=Standard,ConvMethod=R")</f>
        <v>57.05</v>
      </c>
    </row>
    <row r="1978" spans="1:7" x14ac:dyDescent="0.3">
      <c r="A1978" t="s">
        <v>13</v>
      </c>
      <c r="B1978" t="s">
        <v>20</v>
      </c>
      <c r="C1978" t="s">
        <v>42</v>
      </c>
      <c r="D1978">
        <v>357305</v>
      </c>
      <c r="E1978" t="s">
        <v>53</v>
      </c>
      <c r="F1978" t="s">
        <v>80</v>
      </c>
      <c r="G1978">
        <f>[1]!SNLData(227539,$B1978,$D1978,$E1978,$F1978,,"Options:Curr=USD,Mag=Standard,ConvMethod=R")</f>
        <v>57.23</v>
      </c>
    </row>
    <row r="1979" spans="1:7" x14ac:dyDescent="0.3">
      <c r="A1979" t="s">
        <v>13</v>
      </c>
      <c r="B1979" t="s">
        <v>20</v>
      </c>
      <c r="C1979" t="s">
        <v>42</v>
      </c>
      <c r="D1979">
        <v>357305</v>
      </c>
      <c r="E1979" t="s">
        <v>54</v>
      </c>
      <c r="F1979" t="s">
        <v>80</v>
      </c>
      <c r="G1979">
        <f>[1]!SNLData(227539,$B1979,$D1979,$E1979,$F1979,,"Options:Curr=USD,Mag=Standard,ConvMethod=R")</f>
        <v>57.42</v>
      </c>
    </row>
    <row r="1980" spans="1:7" x14ac:dyDescent="0.3">
      <c r="A1980" t="s">
        <v>13</v>
      </c>
      <c r="B1980" t="s">
        <v>20</v>
      </c>
      <c r="C1980" t="s">
        <v>42</v>
      </c>
      <c r="D1980">
        <v>357305</v>
      </c>
      <c r="E1980" t="s">
        <v>55</v>
      </c>
      <c r="F1980" t="s">
        <v>80</v>
      </c>
      <c r="G1980">
        <f>[1]!SNLData(227539,$B1980,$D1980,$E1980,$F1980,,"Options:Curr=USD,Mag=Standard,ConvMethod=R")</f>
        <v>57.62</v>
      </c>
    </row>
    <row r="1981" spans="1:7" x14ac:dyDescent="0.3">
      <c r="A1981" t="s">
        <v>13</v>
      </c>
      <c r="B1981" t="s">
        <v>20</v>
      </c>
      <c r="C1981" t="s">
        <v>42</v>
      </c>
      <c r="D1981">
        <v>357305</v>
      </c>
      <c r="E1981" t="s">
        <v>56</v>
      </c>
      <c r="F1981" t="s">
        <v>80</v>
      </c>
      <c r="G1981">
        <f>[1]!SNLData(227539,$B1981,$D1981,$E1981,$F1981,,"Options:Curr=USD,Mag=Standard,ConvMethod=R")</f>
        <v>57.84</v>
      </c>
    </row>
    <row r="1982" spans="1:7" x14ac:dyDescent="0.3">
      <c r="A1982" t="s">
        <v>13</v>
      </c>
      <c r="B1982" t="s">
        <v>20</v>
      </c>
      <c r="C1982" t="s">
        <v>42</v>
      </c>
      <c r="D1982">
        <v>357305</v>
      </c>
      <c r="E1982" t="s">
        <v>57</v>
      </c>
      <c r="F1982" t="s">
        <v>80</v>
      </c>
      <c r="G1982">
        <f>[1]!SNLData(227539,$B1982,$D1982,$E1982,$F1982,,"Options:Curr=USD,Mag=Standard,ConvMethod=R")</f>
        <v>58.08</v>
      </c>
    </row>
    <row r="1983" spans="1:7" x14ac:dyDescent="0.3">
      <c r="A1983" t="s">
        <v>13</v>
      </c>
      <c r="B1983" t="s">
        <v>20</v>
      </c>
      <c r="C1983" t="s">
        <v>42</v>
      </c>
      <c r="D1983">
        <v>357305</v>
      </c>
      <c r="E1983" t="s">
        <v>58</v>
      </c>
      <c r="F1983" t="s">
        <v>80</v>
      </c>
      <c r="G1983">
        <f>[1]!SNLData(227539,$B1983,$D1983,$E1983,$F1983,,"Options:Curr=USD,Mag=Standard,ConvMethod=R")</f>
        <v>58.35</v>
      </c>
    </row>
    <row r="1984" spans="1:7" x14ac:dyDescent="0.3">
      <c r="A1984" t="s">
        <v>13</v>
      </c>
      <c r="B1984" t="s">
        <v>20</v>
      </c>
      <c r="C1984" t="s">
        <v>42</v>
      </c>
      <c r="D1984">
        <v>357305</v>
      </c>
      <c r="E1984" t="s">
        <v>7</v>
      </c>
      <c r="F1984" t="s">
        <v>80</v>
      </c>
      <c r="G1984">
        <f>[1]!SNLData(227539,$B1984,$D1984,$E1984,$F1984,,"Options:Curr=USD,Mag=Standard,ConvMethod=R")</f>
        <v>58.67</v>
      </c>
    </row>
    <row r="1985" spans="1:7" x14ac:dyDescent="0.3">
      <c r="A1985" t="s">
        <v>13</v>
      </c>
      <c r="B1985" t="s">
        <v>20</v>
      </c>
      <c r="C1985" t="s">
        <v>42</v>
      </c>
      <c r="D1985">
        <v>357305</v>
      </c>
      <c r="E1985" t="s">
        <v>59</v>
      </c>
      <c r="F1985" t="s">
        <v>80</v>
      </c>
      <c r="G1985">
        <f>[1]!SNLData(227539,$B1985,$D1985,$E1985,$F1985,,"Options:Curr=USD,Mag=Standard,ConvMethod=R")</f>
        <v>59.01</v>
      </c>
    </row>
    <row r="1986" spans="1:7" x14ac:dyDescent="0.3">
      <c r="A1986" t="s">
        <v>13</v>
      </c>
      <c r="B1986" t="s">
        <v>20</v>
      </c>
      <c r="C1986" t="s">
        <v>42</v>
      </c>
      <c r="D1986">
        <v>357305</v>
      </c>
      <c r="E1986" t="s">
        <v>60</v>
      </c>
      <c r="F1986" t="s">
        <v>80</v>
      </c>
      <c r="G1986">
        <f>[1]!SNLData(227539,$B1986,$D1986,$E1986,$F1986,,"Options:Curr=USD,Mag=Standard,ConvMethod=R")</f>
        <v>59.37</v>
      </c>
    </row>
    <row r="1987" spans="1:7" x14ac:dyDescent="0.3">
      <c r="A1987" t="s">
        <v>13</v>
      </c>
      <c r="B1987" t="s">
        <v>20</v>
      </c>
      <c r="C1987" t="s">
        <v>42</v>
      </c>
      <c r="D1987">
        <v>357305</v>
      </c>
      <c r="E1987" t="s">
        <v>61</v>
      </c>
      <c r="F1987" t="s">
        <v>80</v>
      </c>
      <c r="G1987">
        <f>[1]!SNLData(227539,$B1987,$D1987,$E1987,$F1987,,"Options:Curr=USD,Mag=Standard,ConvMethod=R")</f>
        <v>59.73</v>
      </c>
    </row>
    <row r="1988" spans="1:7" x14ac:dyDescent="0.3">
      <c r="A1988" t="s">
        <v>13</v>
      </c>
      <c r="B1988" t="s">
        <v>20</v>
      </c>
      <c r="C1988" t="s">
        <v>42</v>
      </c>
      <c r="D1988">
        <v>357305</v>
      </c>
      <c r="E1988" t="s">
        <v>62</v>
      </c>
      <c r="F1988" t="s">
        <v>80</v>
      </c>
      <c r="G1988">
        <f>[1]!SNLData(227539,$B1988,$D1988,$E1988,$F1988,,"Options:Curr=USD,Mag=Standard,ConvMethod=R")</f>
        <v>60.11</v>
      </c>
    </row>
    <row r="1989" spans="1:7" x14ac:dyDescent="0.3">
      <c r="A1989" t="s">
        <v>13</v>
      </c>
      <c r="B1989" t="s">
        <v>20</v>
      </c>
      <c r="C1989" t="s">
        <v>42</v>
      </c>
      <c r="D1989">
        <v>357305</v>
      </c>
      <c r="E1989" t="s">
        <v>63</v>
      </c>
      <c r="F1989" t="s">
        <v>80</v>
      </c>
      <c r="G1989">
        <f>[1]!SNLData(227539,$B1989,$D1989,$E1989,$F1989,,"Options:Curr=USD,Mag=Standard,ConvMethod=R")</f>
        <v>60.51</v>
      </c>
    </row>
    <row r="1990" spans="1:7" x14ac:dyDescent="0.3">
      <c r="A1990" t="s">
        <v>13</v>
      </c>
      <c r="B1990" t="s">
        <v>20</v>
      </c>
      <c r="C1990" t="s">
        <v>42</v>
      </c>
      <c r="D1990">
        <v>357305</v>
      </c>
      <c r="E1990" t="s">
        <v>64</v>
      </c>
      <c r="F1990" t="s">
        <v>80</v>
      </c>
      <c r="G1990">
        <f>[1]!SNLData(227539,$B1990,$D1990,$E1990,$F1990,,"Options:Curr=USD,Mag=Standard,ConvMethod=R")</f>
        <v>60.92</v>
      </c>
    </row>
    <row r="1991" spans="1:7" x14ac:dyDescent="0.3">
      <c r="A1991" t="s">
        <v>13</v>
      </c>
      <c r="B1991" t="s">
        <v>20</v>
      </c>
      <c r="C1991" t="s">
        <v>42</v>
      </c>
      <c r="D1991">
        <v>357305</v>
      </c>
      <c r="E1991" t="s">
        <v>65</v>
      </c>
      <c r="F1991" t="s">
        <v>80</v>
      </c>
      <c r="G1991">
        <f>[1]!SNLData(227539,$B1991,$D1991,$E1991,$F1991,,"Options:Curr=USD,Mag=Standard,ConvMethod=R")</f>
        <v>61.33</v>
      </c>
    </row>
    <row r="1992" spans="1:7" x14ac:dyDescent="0.3">
      <c r="A1992" t="s">
        <v>13</v>
      </c>
      <c r="B1992" t="s">
        <v>20</v>
      </c>
      <c r="C1992" t="s">
        <v>42</v>
      </c>
      <c r="D1992">
        <v>357305</v>
      </c>
      <c r="E1992" t="s">
        <v>66</v>
      </c>
      <c r="F1992" t="s">
        <v>80</v>
      </c>
      <c r="G1992">
        <f>[1]!SNLData(227539,$B1992,$D1992,$E1992,$F1992,,"Options:Curr=USD,Mag=Standard,ConvMethod=R")</f>
        <v>61.72</v>
      </c>
    </row>
    <row r="1993" spans="1:7" x14ac:dyDescent="0.3">
      <c r="A1993" t="s">
        <v>13</v>
      </c>
      <c r="B1993" t="s">
        <v>20</v>
      </c>
      <c r="C1993" t="s">
        <v>42</v>
      </c>
      <c r="D1993">
        <v>357305</v>
      </c>
      <c r="E1993" t="s">
        <v>67</v>
      </c>
      <c r="F1993" t="s">
        <v>80</v>
      </c>
      <c r="G1993">
        <f>[1]!SNLData(227539,$B1993,$D1993,$E1993,$F1993,,"Options:Curr=USD,Mag=Standard,ConvMethod=R")</f>
        <v>62.09</v>
      </c>
    </row>
    <row r="1994" spans="1:7" x14ac:dyDescent="0.3">
      <c r="A1994" t="s">
        <v>13</v>
      </c>
      <c r="B1994" t="s">
        <v>20</v>
      </c>
      <c r="C1994" t="s">
        <v>42</v>
      </c>
      <c r="D1994">
        <v>357305</v>
      </c>
      <c r="E1994" t="s">
        <v>8</v>
      </c>
      <c r="F1994" t="s">
        <v>80</v>
      </c>
      <c r="G1994">
        <f>[1]!SNLData(227539,$B1994,$D1994,$E1994,$F1994,,"Options:Curr=USD,Mag=Standard,ConvMethod=R")</f>
        <v>62.44</v>
      </c>
    </row>
    <row r="1995" spans="1:7" x14ac:dyDescent="0.3">
      <c r="A1995" t="s">
        <v>13</v>
      </c>
      <c r="B1995" t="s">
        <v>20</v>
      </c>
      <c r="C1995" t="s">
        <v>42</v>
      </c>
      <c r="D1995">
        <v>357305</v>
      </c>
      <c r="E1995" t="s">
        <v>68</v>
      </c>
      <c r="F1995" t="s">
        <v>80</v>
      </c>
      <c r="G1995">
        <f>[1]!SNLData(227539,$B1995,$D1995,$E1995,$F1995,,"Options:Curr=USD,Mag=Standard,ConvMethod=R")</f>
        <v>62.78</v>
      </c>
    </row>
    <row r="1996" spans="1:7" x14ac:dyDescent="0.3">
      <c r="A1996" t="s">
        <v>13</v>
      </c>
      <c r="B1996" t="s">
        <v>20</v>
      </c>
      <c r="C1996" t="s">
        <v>42</v>
      </c>
      <c r="D1996">
        <v>357305</v>
      </c>
      <c r="E1996" t="s">
        <v>69</v>
      </c>
      <c r="F1996" t="s">
        <v>80</v>
      </c>
      <c r="G1996">
        <f>[1]!SNLData(227539,$B1996,$D1996,$E1996,$F1996,,"Options:Curr=USD,Mag=Standard,ConvMethod=R")</f>
        <v>63.07</v>
      </c>
    </row>
    <row r="1997" spans="1:7" x14ac:dyDescent="0.3">
      <c r="A1997" t="s">
        <v>13</v>
      </c>
      <c r="B1997" t="s">
        <v>20</v>
      </c>
      <c r="C1997" t="s">
        <v>42</v>
      </c>
      <c r="D1997">
        <v>357305</v>
      </c>
      <c r="E1997" t="s">
        <v>70</v>
      </c>
      <c r="F1997" t="s">
        <v>80</v>
      </c>
      <c r="G1997">
        <f>[1]!SNLData(227539,$B1997,$D1997,$E1997,$F1997,,"Options:Curr=USD,Mag=Standard,ConvMethod=R")</f>
        <v>63.34</v>
      </c>
    </row>
    <row r="1998" spans="1:7" x14ac:dyDescent="0.3">
      <c r="A1998" t="s">
        <v>13</v>
      </c>
      <c r="B1998" t="s">
        <v>20</v>
      </c>
      <c r="C1998" t="s">
        <v>42</v>
      </c>
      <c r="D1998">
        <v>357305</v>
      </c>
      <c r="E1998" t="s">
        <v>71</v>
      </c>
      <c r="F1998" t="s">
        <v>80</v>
      </c>
      <c r="G1998">
        <f>[1]!SNLData(227539,$B1998,$D1998,$E1998,$F1998,,"Options:Curr=USD,Mag=Standard,ConvMethod=R")</f>
        <v>63.59</v>
      </c>
    </row>
    <row r="1999" spans="1:7" x14ac:dyDescent="0.3">
      <c r="A1999" t="s">
        <v>13</v>
      </c>
      <c r="B1999" t="s">
        <v>20</v>
      </c>
      <c r="C1999" t="s">
        <v>42</v>
      </c>
      <c r="D1999">
        <v>357305</v>
      </c>
      <c r="E1999" t="s">
        <v>72</v>
      </c>
      <c r="F1999" t="s">
        <v>80</v>
      </c>
      <c r="G1999">
        <f>[1]!SNLData(227539,$B1999,$D1999,$E1999,$F1999,,"Options:Curr=USD,Mag=Standard,ConvMethod=R")</f>
        <v>63.81</v>
      </c>
    </row>
    <row r="2000" spans="1:7" x14ac:dyDescent="0.3">
      <c r="A2000" t="s">
        <v>13</v>
      </c>
      <c r="B2000" t="s">
        <v>20</v>
      </c>
      <c r="C2000" t="s">
        <v>42</v>
      </c>
      <c r="D2000">
        <v>357305</v>
      </c>
      <c r="E2000" t="s">
        <v>73</v>
      </c>
      <c r="F2000" t="s">
        <v>80</v>
      </c>
      <c r="G2000">
        <f>[1]!SNLData(227539,$B2000,$D2000,$E2000,$F2000,,"Options:Curr=USD,Mag=Standard,ConvMethod=R")</f>
        <v>63.99</v>
      </c>
    </row>
    <row r="2001" spans="1:7" x14ac:dyDescent="0.3">
      <c r="A2001" t="s">
        <v>13</v>
      </c>
      <c r="B2001" t="s">
        <v>20</v>
      </c>
      <c r="C2001" t="s">
        <v>42</v>
      </c>
      <c r="D2001">
        <v>357305</v>
      </c>
      <c r="E2001" t="s">
        <v>74</v>
      </c>
      <c r="F2001" t="s">
        <v>80</v>
      </c>
      <c r="G2001">
        <f>[1]!SNLData(227539,$B2001,$D2001,$E2001,$F2001,,"Options:Curr=USD,Mag=Standard,ConvMethod=R")</f>
        <v>64.14</v>
      </c>
    </row>
    <row r="2002" spans="1:7" x14ac:dyDescent="0.3">
      <c r="A2002" t="s">
        <v>13</v>
      </c>
      <c r="B2002" t="s">
        <v>20</v>
      </c>
      <c r="C2002" t="s">
        <v>42</v>
      </c>
      <c r="D2002">
        <v>357305</v>
      </c>
      <c r="E2002" t="s">
        <v>75</v>
      </c>
      <c r="F2002" t="s">
        <v>80</v>
      </c>
      <c r="G2002">
        <f>[1]!SNLData(227539,$B2002,$D2002,$E2002,$F2002,,"Options:Curr=USD,Mag=Standard,ConvMethod=R")</f>
        <v>64.28</v>
      </c>
    </row>
    <row r="2003" spans="1:7" x14ac:dyDescent="0.3">
      <c r="A2003" t="s">
        <v>13</v>
      </c>
      <c r="B2003" t="s">
        <v>20</v>
      </c>
      <c r="C2003" t="s">
        <v>42</v>
      </c>
      <c r="D2003">
        <v>357305</v>
      </c>
      <c r="E2003" t="s">
        <v>76</v>
      </c>
      <c r="F2003" t="s">
        <v>80</v>
      </c>
      <c r="G2003">
        <f>[1]!SNLData(227539,$B2003,$D2003,$E2003,$F2003,,"Options:Curr=USD,Mag=Standard,ConvMethod=R")</f>
        <v>64.400000000000006</v>
      </c>
    </row>
    <row r="2004" spans="1:7" x14ac:dyDescent="0.3">
      <c r="A2004" t="s">
        <v>13</v>
      </c>
      <c r="B2004" t="s">
        <v>20</v>
      </c>
      <c r="C2004" t="s">
        <v>42</v>
      </c>
      <c r="D2004">
        <v>357305</v>
      </c>
      <c r="E2004" t="s">
        <v>9</v>
      </c>
      <c r="F2004" t="s">
        <v>80</v>
      </c>
      <c r="G2004">
        <f>[1]!SNLData(227539,$B2004,$D2004,$E2004,$F2004,,"Options:Curr=USD,Mag=Standard,ConvMethod=R")</f>
        <v>64.48</v>
      </c>
    </row>
    <row r="2005" spans="1:7" x14ac:dyDescent="0.3">
      <c r="A2005" t="s">
        <v>13</v>
      </c>
      <c r="B2005" t="s">
        <v>20</v>
      </c>
      <c r="C2005" t="s">
        <v>42</v>
      </c>
      <c r="D2005">
        <v>357305</v>
      </c>
      <c r="E2005" t="s">
        <v>77</v>
      </c>
      <c r="F2005" t="s">
        <v>80</v>
      </c>
      <c r="G2005">
        <f>[1]!SNLData(227539,$B2005,$D2005,$E2005,$F2005,,"Options:Curr=USD,Mag=Standard,ConvMethod=R")</f>
        <v>64.53</v>
      </c>
    </row>
    <row r="2006" spans="1:7" x14ac:dyDescent="0.3">
      <c r="A2006" t="s">
        <v>13</v>
      </c>
      <c r="B2006" t="s">
        <v>20</v>
      </c>
      <c r="C2006" t="s">
        <v>42</v>
      </c>
      <c r="D2006">
        <v>357305</v>
      </c>
      <c r="E2006" t="s">
        <v>78</v>
      </c>
      <c r="F2006" t="s">
        <v>80</v>
      </c>
      <c r="G2006">
        <f>[1]!SNLData(227539,$B2006,$D2006,$E2006,$F2006,,"Options:Curr=USD,Mag=Standard,ConvMethod=R")</f>
        <v>0</v>
      </c>
    </row>
    <row r="2007" spans="1:7" x14ac:dyDescent="0.3">
      <c r="A2007" t="s">
        <v>13</v>
      </c>
      <c r="B2007" t="s">
        <v>20</v>
      </c>
      <c r="C2007" t="s">
        <v>42</v>
      </c>
      <c r="D2007">
        <v>357305</v>
      </c>
      <c r="E2007" t="s">
        <v>10</v>
      </c>
      <c r="F2007" t="s">
        <v>80</v>
      </c>
      <c r="G2007">
        <f>[1]!SNLData(227539,$B2007,$D2007,$E2007,$F2007,,"Options:Curr=USD,Mag=Standard,ConvMethod=R")</f>
        <v>0</v>
      </c>
    </row>
    <row r="2008" spans="1:7" x14ac:dyDescent="0.3">
      <c r="A2008" t="s">
        <v>13</v>
      </c>
      <c r="B2008" t="s">
        <v>20</v>
      </c>
      <c r="C2008" t="s">
        <v>43</v>
      </c>
      <c r="D2008">
        <v>357316</v>
      </c>
      <c r="E2008" t="s">
        <v>6</v>
      </c>
      <c r="F2008" t="s">
        <v>80</v>
      </c>
      <c r="G2008">
        <f>[1]!SNLData(227539,$B2008,$D2008,$E2008,$F2008,,"Options:Curr=USD,Mag=Standard,ConvMethod=R")</f>
        <v>3.19</v>
      </c>
    </row>
    <row r="2009" spans="1:7" x14ac:dyDescent="0.3">
      <c r="A2009" t="s">
        <v>13</v>
      </c>
      <c r="B2009" t="s">
        <v>20</v>
      </c>
      <c r="C2009" t="s">
        <v>43</v>
      </c>
      <c r="D2009">
        <v>357316</v>
      </c>
      <c r="E2009" t="s">
        <v>50</v>
      </c>
      <c r="F2009" t="s">
        <v>80</v>
      </c>
      <c r="G2009">
        <f>[1]!SNLData(227539,$B2009,$D2009,$E2009,$F2009,,"Options:Curr=USD,Mag=Standard,ConvMethod=R")</f>
        <v>3.21</v>
      </c>
    </row>
    <row r="2010" spans="1:7" x14ac:dyDescent="0.3">
      <c r="A2010" t="s">
        <v>13</v>
      </c>
      <c r="B2010" t="s">
        <v>20</v>
      </c>
      <c r="C2010" t="s">
        <v>43</v>
      </c>
      <c r="D2010">
        <v>357316</v>
      </c>
      <c r="E2010" t="s">
        <v>51</v>
      </c>
      <c r="F2010" t="s">
        <v>80</v>
      </c>
      <c r="G2010">
        <f>[1]!SNLData(227539,$B2010,$D2010,$E2010,$F2010,,"Options:Curr=USD,Mag=Standard,ConvMethod=R")</f>
        <v>2.36</v>
      </c>
    </row>
    <row r="2011" spans="1:7" x14ac:dyDescent="0.3">
      <c r="A2011" t="s">
        <v>13</v>
      </c>
      <c r="B2011" t="s">
        <v>20</v>
      </c>
      <c r="C2011" t="s">
        <v>43</v>
      </c>
      <c r="D2011">
        <v>357316</v>
      </c>
      <c r="E2011" t="s">
        <v>52</v>
      </c>
      <c r="F2011" t="s">
        <v>80</v>
      </c>
      <c r="G2011">
        <f>[1]!SNLData(227539,$B2011,$D2011,$E2011,$F2011,,"Options:Curr=USD,Mag=Standard,ConvMethod=R")</f>
        <v>2.1</v>
      </c>
    </row>
    <row r="2012" spans="1:7" x14ac:dyDescent="0.3">
      <c r="A2012" t="s">
        <v>13</v>
      </c>
      <c r="B2012" t="s">
        <v>20</v>
      </c>
      <c r="C2012" t="s">
        <v>43</v>
      </c>
      <c r="D2012">
        <v>357316</v>
      </c>
      <c r="E2012" t="s">
        <v>53</v>
      </c>
      <c r="F2012" t="s">
        <v>80</v>
      </c>
      <c r="G2012">
        <f>[1]!SNLData(227539,$B2012,$D2012,$E2012,$F2012,,"Options:Curr=USD,Mag=Standard,ConvMethod=R")</f>
        <v>1.66</v>
      </c>
    </row>
    <row r="2013" spans="1:7" x14ac:dyDescent="0.3">
      <c r="A2013" t="s">
        <v>13</v>
      </c>
      <c r="B2013" t="s">
        <v>20</v>
      </c>
      <c r="C2013" t="s">
        <v>43</v>
      </c>
      <c r="D2013">
        <v>357316</v>
      </c>
      <c r="E2013" t="s">
        <v>54</v>
      </c>
      <c r="F2013" t="s">
        <v>80</v>
      </c>
      <c r="G2013">
        <f>[1]!SNLData(227539,$B2013,$D2013,$E2013,$F2013,,"Options:Curr=USD,Mag=Standard,ConvMethod=R")</f>
        <v>1.8</v>
      </c>
    </row>
    <row r="2014" spans="1:7" x14ac:dyDescent="0.3">
      <c r="A2014" t="s">
        <v>13</v>
      </c>
      <c r="B2014" t="s">
        <v>20</v>
      </c>
      <c r="C2014" t="s">
        <v>43</v>
      </c>
      <c r="D2014">
        <v>357316</v>
      </c>
      <c r="E2014" t="s">
        <v>55</v>
      </c>
      <c r="F2014" t="s">
        <v>80</v>
      </c>
      <c r="G2014">
        <f>[1]!SNLData(227539,$B2014,$D2014,$E2014,$F2014,,"Options:Curr=USD,Mag=Standard,ConvMethod=R")</f>
        <v>1.97</v>
      </c>
    </row>
    <row r="2015" spans="1:7" x14ac:dyDescent="0.3">
      <c r="A2015" t="s">
        <v>13</v>
      </c>
      <c r="B2015" t="s">
        <v>20</v>
      </c>
      <c r="C2015" t="s">
        <v>43</v>
      </c>
      <c r="D2015">
        <v>357316</v>
      </c>
      <c r="E2015" t="s">
        <v>56</v>
      </c>
      <c r="F2015" t="s">
        <v>80</v>
      </c>
      <c r="G2015">
        <f>[1]!SNLData(227539,$B2015,$D2015,$E2015,$F2015,,"Options:Curr=USD,Mag=Standard,ConvMethod=R")</f>
        <v>1.27</v>
      </c>
    </row>
    <row r="2016" spans="1:7" x14ac:dyDescent="0.3">
      <c r="A2016" t="s">
        <v>13</v>
      </c>
      <c r="B2016" t="s">
        <v>20</v>
      </c>
      <c r="C2016" t="s">
        <v>43</v>
      </c>
      <c r="D2016">
        <v>357316</v>
      </c>
      <c r="E2016" t="s">
        <v>57</v>
      </c>
      <c r="F2016" t="s">
        <v>80</v>
      </c>
      <c r="G2016">
        <f>[1]!SNLData(227539,$B2016,$D2016,$E2016,$F2016,,"Options:Curr=USD,Mag=Standard,ConvMethod=R")</f>
        <v>0.68</v>
      </c>
    </row>
    <row r="2017" spans="1:7" x14ac:dyDescent="0.3">
      <c r="A2017" t="s">
        <v>13</v>
      </c>
      <c r="B2017" t="s">
        <v>20</v>
      </c>
      <c r="C2017" t="s">
        <v>43</v>
      </c>
      <c r="D2017">
        <v>357316</v>
      </c>
      <c r="E2017" t="s">
        <v>58</v>
      </c>
      <c r="F2017" t="s">
        <v>80</v>
      </c>
      <c r="G2017">
        <f>[1]!SNLData(227539,$B2017,$D2017,$E2017,$F2017,,"Options:Curr=USD,Mag=Standard,ConvMethod=R")</f>
        <v>0.56999999999999995</v>
      </c>
    </row>
    <row r="2018" spans="1:7" x14ac:dyDescent="0.3">
      <c r="A2018" t="s">
        <v>13</v>
      </c>
      <c r="B2018" t="s">
        <v>20</v>
      </c>
      <c r="C2018" t="s">
        <v>43</v>
      </c>
      <c r="D2018">
        <v>357316</v>
      </c>
      <c r="E2018" t="s">
        <v>7</v>
      </c>
      <c r="F2018" t="s">
        <v>80</v>
      </c>
      <c r="G2018">
        <f>[1]!SNLData(227539,$B2018,$D2018,$E2018,$F2018,,"Options:Curr=USD,Mag=Standard,ConvMethod=R")</f>
        <v>1.81</v>
      </c>
    </row>
    <row r="2019" spans="1:7" x14ac:dyDescent="0.3">
      <c r="A2019" t="s">
        <v>13</v>
      </c>
      <c r="B2019" t="s">
        <v>20</v>
      </c>
      <c r="C2019" t="s">
        <v>43</v>
      </c>
      <c r="D2019">
        <v>357316</v>
      </c>
      <c r="E2019" t="s">
        <v>59</v>
      </c>
      <c r="F2019" t="s">
        <v>80</v>
      </c>
      <c r="G2019">
        <f>[1]!SNLData(227539,$B2019,$D2019,$E2019,$F2019,,"Options:Curr=USD,Mag=Standard,ConvMethod=R")</f>
        <v>1.78</v>
      </c>
    </row>
    <row r="2020" spans="1:7" x14ac:dyDescent="0.3">
      <c r="A2020" t="s">
        <v>13</v>
      </c>
      <c r="B2020" t="s">
        <v>20</v>
      </c>
      <c r="C2020" t="s">
        <v>43</v>
      </c>
      <c r="D2020">
        <v>357316</v>
      </c>
      <c r="E2020" t="s">
        <v>60</v>
      </c>
      <c r="F2020" t="s">
        <v>80</v>
      </c>
      <c r="G2020">
        <f>[1]!SNLData(227539,$B2020,$D2020,$E2020,$F2020,,"Options:Curr=USD,Mag=Standard,ConvMethod=R")</f>
        <v>1.94</v>
      </c>
    </row>
    <row r="2021" spans="1:7" x14ac:dyDescent="0.3">
      <c r="A2021" t="s">
        <v>13</v>
      </c>
      <c r="B2021" t="s">
        <v>20</v>
      </c>
      <c r="C2021" t="s">
        <v>43</v>
      </c>
      <c r="D2021">
        <v>357316</v>
      </c>
      <c r="E2021" t="s">
        <v>61</v>
      </c>
      <c r="F2021" t="s">
        <v>80</v>
      </c>
      <c r="G2021">
        <f>[1]!SNLData(227539,$B2021,$D2021,$E2021,$F2021,,"Options:Curr=USD,Mag=Standard,ConvMethod=R")</f>
        <v>2.17</v>
      </c>
    </row>
    <row r="2022" spans="1:7" x14ac:dyDescent="0.3">
      <c r="A2022" t="s">
        <v>13</v>
      </c>
      <c r="B2022" t="s">
        <v>20</v>
      </c>
      <c r="C2022" t="s">
        <v>43</v>
      </c>
      <c r="D2022">
        <v>357316</v>
      </c>
      <c r="E2022" t="s">
        <v>62</v>
      </c>
      <c r="F2022" t="s">
        <v>80</v>
      </c>
      <c r="G2022">
        <f>[1]!SNLData(227539,$B2022,$D2022,$E2022,$F2022,,"Options:Curr=USD,Mag=Standard,ConvMethod=R")</f>
        <v>2.34</v>
      </c>
    </row>
    <row r="2023" spans="1:7" x14ac:dyDescent="0.3">
      <c r="A2023" t="s">
        <v>13</v>
      </c>
      <c r="B2023" t="s">
        <v>20</v>
      </c>
      <c r="C2023" t="s">
        <v>43</v>
      </c>
      <c r="D2023">
        <v>357316</v>
      </c>
      <c r="E2023" t="s">
        <v>63</v>
      </c>
      <c r="F2023" t="s">
        <v>80</v>
      </c>
      <c r="G2023">
        <f>[1]!SNLData(227539,$B2023,$D2023,$E2023,$F2023,,"Options:Curr=USD,Mag=Standard,ConvMethod=R")</f>
        <v>1.89</v>
      </c>
    </row>
    <row r="2024" spans="1:7" x14ac:dyDescent="0.3">
      <c r="A2024" t="s">
        <v>13</v>
      </c>
      <c r="B2024" t="s">
        <v>20</v>
      </c>
      <c r="C2024" t="s">
        <v>43</v>
      </c>
      <c r="D2024">
        <v>357316</v>
      </c>
      <c r="E2024" t="s">
        <v>64</v>
      </c>
      <c r="F2024" t="s">
        <v>80</v>
      </c>
      <c r="G2024">
        <f>[1]!SNLData(227539,$B2024,$D2024,$E2024,$F2024,,"Options:Curr=USD,Mag=Standard,ConvMethod=R")</f>
        <v>1.89</v>
      </c>
    </row>
    <row r="2025" spans="1:7" x14ac:dyDescent="0.3">
      <c r="A2025" t="s">
        <v>13</v>
      </c>
      <c r="B2025" t="s">
        <v>20</v>
      </c>
      <c r="C2025" t="s">
        <v>43</v>
      </c>
      <c r="D2025">
        <v>357316</v>
      </c>
      <c r="E2025" t="s">
        <v>65</v>
      </c>
      <c r="F2025" t="s">
        <v>80</v>
      </c>
      <c r="G2025">
        <f>[1]!SNLData(227539,$B2025,$D2025,$E2025,$F2025,,"Options:Curr=USD,Mag=Standard,ConvMethod=R")</f>
        <v>1.6</v>
      </c>
    </row>
    <row r="2026" spans="1:7" x14ac:dyDescent="0.3">
      <c r="A2026" t="s">
        <v>13</v>
      </c>
      <c r="B2026" t="s">
        <v>20</v>
      </c>
      <c r="C2026" t="s">
        <v>43</v>
      </c>
      <c r="D2026">
        <v>357316</v>
      </c>
      <c r="E2026" t="s">
        <v>66</v>
      </c>
      <c r="F2026" t="s">
        <v>80</v>
      </c>
      <c r="G2026">
        <f>[1]!SNLData(227539,$B2026,$D2026,$E2026,$F2026,,"Options:Curr=USD,Mag=Standard,ConvMethod=R")</f>
        <v>3.16</v>
      </c>
    </row>
    <row r="2027" spans="1:7" x14ac:dyDescent="0.3">
      <c r="A2027" t="s">
        <v>13</v>
      </c>
      <c r="B2027" t="s">
        <v>20</v>
      </c>
      <c r="C2027" t="s">
        <v>43</v>
      </c>
      <c r="D2027">
        <v>357316</v>
      </c>
      <c r="E2027" t="s">
        <v>67</v>
      </c>
      <c r="F2027" t="s">
        <v>80</v>
      </c>
      <c r="G2027">
        <f>[1]!SNLData(227539,$B2027,$D2027,$E2027,$F2027,,"Options:Curr=USD,Mag=Standard,ConvMethod=R")</f>
        <v>0.1</v>
      </c>
    </row>
    <row r="2028" spans="1:7" x14ac:dyDescent="0.3">
      <c r="A2028" t="s">
        <v>13</v>
      </c>
      <c r="B2028" t="s">
        <v>20</v>
      </c>
      <c r="C2028" t="s">
        <v>43</v>
      </c>
      <c r="D2028">
        <v>357316</v>
      </c>
      <c r="E2028" t="s">
        <v>8</v>
      </c>
      <c r="F2028" t="s">
        <v>80</v>
      </c>
      <c r="G2028">
        <f>[1]!SNLData(227539,$B2028,$D2028,$E2028,$F2028,,"Options:Curr=USD,Mag=Standard,ConvMethod=R")</f>
        <v>1.74</v>
      </c>
    </row>
    <row r="2029" spans="1:7" x14ac:dyDescent="0.3">
      <c r="A2029" t="s">
        <v>13</v>
      </c>
      <c r="B2029" t="s">
        <v>20</v>
      </c>
      <c r="C2029" t="s">
        <v>43</v>
      </c>
      <c r="D2029">
        <v>357316</v>
      </c>
      <c r="E2029" t="s">
        <v>68</v>
      </c>
      <c r="F2029" t="s">
        <v>80</v>
      </c>
      <c r="G2029">
        <f>[1]!SNLData(227539,$B2029,$D2029,$E2029,$F2029,,"Options:Curr=USD,Mag=Standard,ConvMethod=R")</f>
        <v>2.29</v>
      </c>
    </row>
    <row r="2030" spans="1:7" x14ac:dyDescent="0.3">
      <c r="A2030" t="s">
        <v>13</v>
      </c>
      <c r="B2030" t="s">
        <v>20</v>
      </c>
      <c r="C2030" t="s">
        <v>43</v>
      </c>
      <c r="D2030">
        <v>357316</v>
      </c>
      <c r="E2030" t="s">
        <v>69</v>
      </c>
      <c r="F2030" t="s">
        <v>80</v>
      </c>
      <c r="G2030">
        <f>[1]!SNLData(227539,$B2030,$D2030,$E2030,$F2030,,"Options:Curr=USD,Mag=Standard,ConvMethod=R")</f>
        <v>2.2200000000000002</v>
      </c>
    </row>
    <row r="2031" spans="1:7" x14ac:dyDescent="0.3">
      <c r="A2031" t="s">
        <v>13</v>
      </c>
      <c r="B2031" t="s">
        <v>20</v>
      </c>
      <c r="C2031" t="s">
        <v>43</v>
      </c>
      <c r="D2031">
        <v>357316</v>
      </c>
      <c r="E2031" t="s">
        <v>70</v>
      </c>
      <c r="F2031" t="s">
        <v>80</v>
      </c>
      <c r="G2031">
        <f>[1]!SNLData(227539,$B2031,$D2031,$E2031,$F2031,,"Options:Curr=USD,Mag=Standard,ConvMethod=R")</f>
        <v>0.99</v>
      </c>
    </row>
    <row r="2032" spans="1:7" x14ac:dyDescent="0.3">
      <c r="A2032" t="s">
        <v>13</v>
      </c>
      <c r="B2032" t="s">
        <v>20</v>
      </c>
      <c r="C2032" t="s">
        <v>43</v>
      </c>
      <c r="D2032">
        <v>357316</v>
      </c>
      <c r="E2032" t="s">
        <v>71</v>
      </c>
      <c r="F2032" t="s">
        <v>80</v>
      </c>
      <c r="G2032">
        <f>[1]!SNLData(227539,$B2032,$D2032,$E2032,$F2032,,"Options:Curr=USD,Mag=Standard,ConvMethod=R")</f>
        <v>0.61</v>
      </c>
    </row>
    <row r="2033" spans="1:7" x14ac:dyDescent="0.3">
      <c r="A2033" t="s">
        <v>13</v>
      </c>
      <c r="B2033" t="s">
        <v>20</v>
      </c>
      <c r="C2033" t="s">
        <v>43</v>
      </c>
      <c r="D2033">
        <v>357316</v>
      </c>
      <c r="E2033" t="s">
        <v>72</v>
      </c>
      <c r="F2033" t="s">
        <v>80</v>
      </c>
      <c r="G2033">
        <f>[1]!SNLData(227539,$B2033,$D2033,$E2033,$F2033,,"Options:Curr=USD,Mag=Standard,ConvMethod=R")</f>
        <v>0.09</v>
      </c>
    </row>
    <row r="2034" spans="1:7" x14ac:dyDescent="0.3">
      <c r="A2034" t="s">
        <v>13</v>
      </c>
      <c r="B2034" t="s">
        <v>20</v>
      </c>
      <c r="C2034" t="s">
        <v>43</v>
      </c>
      <c r="D2034">
        <v>357316</v>
      </c>
      <c r="E2034" t="s">
        <v>73</v>
      </c>
      <c r="F2034" t="s">
        <v>80</v>
      </c>
      <c r="G2034">
        <f>[1]!SNLData(227539,$B2034,$D2034,$E2034,$F2034,,"Options:Curr=USD,Mag=Standard,ConvMethod=R")</f>
        <v>0.3</v>
      </c>
    </row>
    <row r="2035" spans="1:7" x14ac:dyDescent="0.3">
      <c r="A2035" t="s">
        <v>13</v>
      </c>
      <c r="B2035" t="s">
        <v>20</v>
      </c>
      <c r="C2035" t="s">
        <v>43</v>
      </c>
      <c r="D2035">
        <v>357316</v>
      </c>
      <c r="E2035" t="s">
        <v>74</v>
      </c>
      <c r="F2035" t="s">
        <v>80</v>
      </c>
      <c r="G2035">
        <f>[1]!SNLData(227539,$B2035,$D2035,$E2035,$F2035,,"Options:Curr=USD,Mag=Standard,ConvMethod=R")</f>
        <v>1.1599999999999999</v>
      </c>
    </row>
    <row r="2036" spans="1:7" x14ac:dyDescent="0.3">
      <c r="A2036" t="s">
        <v>13</v>
      </c>
      <c r="B2036" t="s">
        <v>20</v>
      </c>
      <c r="C2036" t="s">
        <v>43</v>
      </c>
      <c r="D2036">
        <v>357316</v>
      </c>
      <c r="E2036" t="s">
        <v>75</v>
      </c>
      <c r="F2036" t="s">
        <v>80</v>
      </c>
      <c r="G2036">
        <f>[1]!SNLData(227539,$B2036,$D2036,$E2036,$F2036,,"Options:Curr=USD,Mag=Standard,ConvMethod=R")</f>
        <v>2.1</v>
      </c>
    </row>
    <row r="2037" spans="1:7" x14ac:dyDescent="0.3">
      <c r="A2037" t="s">
        <v>13</v>
      </c>
      <c r="B2037" t="s">
        <v>20</v>
      </c>
      <c r="C2037" t="s">
        <v>43</v>
      </c>
      <c r="D2037">
        <v>357316</v>
      </c>
      <c r="E2037" t="s">
        <v>76</v>
      </c>
      <c r="F2037" t="s">
        <v>80</v>
      </c>
      <c r="G2037">
        <f>[1]!SNLData(227539,$B2037,$D2037,$E2037,$F2037,,"Options:Curr=USD,Mag=Standard,ConvMethod=R")</f>
        <v>1.3</v>
      </c>
    </row>
    <row r="2038" spans="1:7" x14ac:dyDescent="0.3">
      <c r="A2038" t="s">
        <v>13</v>
      </c>
      <c r="B2038" t="s">
        <v>20</v>
      </c>
      <c r="C2038" t="s">
        <v>43</v>
      </c>
      <c r="D2038">
        <v>357316</v>
      </c>
      <c r="E2038" t="s">
        <v>9</v>
      </c>
      <c r="F2038" t="s">
        <v>80</v>
      </c>
      <c r="G2038">
        <f>[1]!SNLData(227539,$B2038,$D2038,$E2038,$F2038,,"Options:Curr=USD,Mag=Standard,ConvMethod=R")</f>
        <v>0.52</v>
      </c>
    </row>
    <row r="2039" spans="1:7" x14ac:dyDescent="0.3">
      <c r="A2039" t="s">
        <v>13</v>
      </c>
      <c r="B2039" t="s">
        <v>20</v>
      </c>
      <c r="C2039" t="s">
        <v>43</v>
      </c>
      <c r="D2039">
        <v>357316</v>
      </c>
      <c r="E2039" t="s">
        <v>77</v>
      </c>
      <c r="F2039" t="s">
        <v>80</v>
      </c>
      <c r="G2039">
        <f>[1]!SNLData(227539,$B2039,$D2039,$E2039,$F2039,,"Options:Curr=USD,Mag=Standard,ConvMethod=R")</f>
        <v>2.0699999999999998</v>
      </c>
    </row>
    <row r="2040" spans="1:7" x14ac:dyDescent="0.3">
      <c r="A2040" t="s">
        <v>13</v>
      </c>
      <c r="B2040" t="s">
        <v>20</v>
      </c>
      <c r="C2040" t="s">
        <v>43</v>
      </c>
      <c r="D2040">
        <v>357316</v>
      </c>
      <c r="E2040" t="s">
        <v>78</v>
      </c>
      <c r="F2040" t="s">
        <v>80</v>
      </c>
      <c r="G2040">
        <f>[1]!SNLData(227539,$B2040,$D2040,$E2040,$F2040,,"Options:Curr=USD,Mag=Standard,ConvMethod=R")</f>
        <v>5.91</v>
      </c>
    </row>
    <row r="2041" spans="1:7" x14ac:dyDescent="0.3">
      <c r="A2041" t="s">
        <v>13</v>
      </c>
      <c r="B2041" t="s">
        <v>20</v>
      </c>
      <c r="C2041" t="s">
        <v>43</v>
      </c>
      <c r="D2041">
        <v>357316</v>
      </c>
      <c r="E2041" t="s">
        <v>10</v>
      </c>
      <c r="F2041" t="s">
        <v>80</v>
      </c>
      <c r="G2041">
        <f>[1]!SNLData(227539,$B2041,$D2041,$E2041,$F2041,,"Options:Curr=USD,Mag=Standard,ConvMethod=R")</f>
        <v>5.66</v>
      </c>
    </row>
    <row r="2042" spans="1:7" x14ac:dyDescent="0.3">
      <c r="A2042" t="s">
        <v>5</v>
      </c>
      <c r="B2042" t="s">
        <v>21</v>
      </c>
      <c r="C2042" t="s">
        <v>32</v>
      </c>
      <c r="D2042">
        <v>227545</v>
      </c>
      <c r="E2042" t="s">
        <v>6</v>
      </c>
      <c r="F2042" t="s">
        <v>80</v>
      </c>
      <c r="G2042" t="str">
        <f>[1]!SNLData(227539,$B2042,$D2042,$E2042,$F2042,,"Options:Curr=USD,Mag=Standard,ConvMethod=R")</f>
        <v>Germany</v>
      </c>
    </row>
    <row r="2043" spans="1:7" x14ac:dyDescent="0.3">
      <c r="A2043" t="s">
        <v>5</v>
      </c>
      <c r="B2043" t="s">
        <v>21</v>
      </c>
      <c r="C2043" t="s">
        <v>32</v>
      </c>
      <c r="D2043">
        <v>227545</v>
      </c>
      <c r="E2043" t="s">
        <v>50</v>
      </c>
      <c r="F2043" t="s">
        <v>80</v>
      </c>
      <c r="G2043" t="str">
        <f>[1]!SNLData(227539,$B2043,$D2043,$E2043,$F2043,,"Options:Curr=USD,Mag=Standard,ConvMethod=R")</f>
        <v>Germany</v>
      </c>
    </row>
    <row r="2044" spans="1:7" x14ac:dyDescent="0.3">
      <c r="A2044" t="s">
        <v>5</v>
      </c>
      <c r="B2044" t="s">
        <v>21</v>
      </c>
      <c r="C2044" t="s">
        <v>32</v>
      </c>
      <c r="D2044">
        <v>227545</v>
      </c>
      <c r="E2044" t="s">
        <v>51</v>
      </c>
      <c r="F2044" t="s">
        <v>80</v>
      </c>
      <c r="G2044" t="str">
        <f>[1]!SNLData(227539,$B2044,$D2044,$E2044,$F2044,,"Options:Curr=USD,Mag=Standard,ConvMethod=R")</f>
        <v>Germany</v>
      </c>
    </row>
    <row r="2045" spans="1:7" x14ac:dyDescent="0.3">
      <c r="A2045" t="s">
        <v>5</v>
      </c>
      <c r="B2045" t="s">
        <v>21</v>
      </c>
      <c r="C2045" t="s">
        <v>32</v>
      </c>
      <c r="D2045">
        <v>227545</v>
      </c>
      <c r="E2045" t="s">
        <v>52</v>
      </c>
      <c r="F2045" t="s">
        <v>80</v>
      </c>
      <c r="G2045" t="str">
        <f>[1]!SNLData(227539,$B2045,$D2045,$E2045,$F2045,,"Options:Curr=USD,Mag=Standard,ConvMethod=R")</f>
        <v>Germany</v>
      </c>
    </row>
    <row r="2046" spans="1:7" x14ac:dyDescent="0.3">
      <c r="A2046" t="s">
        <v>5</v>
      </c>
      <c r="B2046" t="s">
        <v>21</v>
      </c>
      <c r="C2046" t="s">
        <v>32</v>
      </c>
      <c r="D2046">
        <v>227545</v>
      </c>
      <c r="E2046" t="s">
        <v>53</v>
      </c>
      <c r="F2046" t="s">
        <v>80</v>
      </c>
      <c r="G2046" t="str">
        <f>[1]!SNLData(227539,$B2046,$D2046,$E2046,$F2046,,"Options:Curr=USD,Mag=Standard,ConvMethod=R")</f>
        <v>Germany</v>
      </c>
    </row>
    <row r="2047" spans="1:7" x14ac:dyDescent="0.3">
      <c r="A2047" t="s">
        <v>5</v>
      </c>
      <c r="B2047" t="s">
        <v>21</v>
      </c>
      <c r="C2047" t="s">
        <v>32</v>
      </c>
      <c r="D2047">
        <v>227545</v>
      </c>
      <c r="E2047" t="s">
        <v>54</v>
      </c>
      <c r="F2047" t="s">
        <v>80</v>
      </c>
      <c r="G2047" t="str">
        <f>[1]!SNLData(227539,$B2047,$D2047,$E2047,$F2047,,"Options:Curr=USD,Mag=Standard,ConvMethod=R")</f>
        <v>Germany</v>
      </c>
    </row>
    <row r="2048" spans="1:7" x14ac:dyDescent="0.3">
      <c r="A2048" t="s">
        <v>5</v>
      </c>
      <c r="B2048" t="s">
        <v>21</v>
      </c>
      <c r="C2048" t="s">
        <v>32</v>
      </c>
      <c r="D2048">
        <v>227545</v>
      </c>
      <c r="E2048" t="s">
        <v>55</v>
      </c>
      <c r="F2048" t="s">
        <v>80</v>
      </c>
      <c r="G2048" t="str">
        <f>[1]!SNLData(227539,$B2048,$D2048,$E2048,$F2048,,"Options:Curr=USD,Mag=Standard,ConvMethod=R")</f>
        <v>Germany</v>
      </c>
    </row>
    <row r="2049" spans="1:7" x14ac:dyDescent="0.3">
      <c r="A2049" t="s">
        <v>5</v>
      </c>
      <c r="B2049" t="s">
        <v>21</v>
      </c>
      <c r="C2049" t="s">
        <v>32</v>
      </c>
      <c r="D2049">
        <v>227545</v>
      </c>
      <c r="E2049" t="s">
        <v>56</v>
      </c>
      <c r="F2049" t="s">
        <v>80</v>
      </c>
      <c r="G2049" t="str">
        <f>[1]!SNLData(227539,$B2049,$D2049,$E2049,$F2049,,"Options:Curr=USD,Mag=Standard,ConvMethod=R")</f>
        <v>Germany</v>
      </c>
    </row>
    <row r="2050" spans="1:7" x14ac:dyDescent="0.3">
      <c r="A2050" t="s">
        <v>5</v>
      </c>
      <c r="B2050" t="s">
        <v>21</v>
      </c>
      <c r="C2050" t="s">
        <v>32</v>
      </c>
      <c r="D2050">
        <v>227545</v>
      </c>
      <c r="E2050" t="s">
        <v>57</v>
      </c>
      <c r="F2050" t="s">
        <v>80</v>
      </c>
      <c r="G2050" t="str">
        <f>[1]!SNLData(227539,$B2050,$D2050,$E2050,$F2050,,"Options:Curr=USD,Mag=Standard,ConvMethod=R")</f>
        <v>Germany</v>
      </c>
    </row>
    <row r="2051" spans="1:7" x14ac:dyDescent="0.3">
      <c r="A2051" t="s">
        <v>5</v>
      </c>
      <c r="B2051" t="s">
        <v>21</v>
      </c>
      <c r="C2051" t="s">
        <v>32</v>
      </c>
      <c r="D2051">
        <v>227545</v>
      </c>
      <c r="E2051" t="s">
        <v>58</v>
      </c>
      <c r="F2051" t="s">
        <v>80</v>
      </c>
      <c r="G2051" t="str">
        <f>[1]!SNLData(227539,$B2051,$D2051,$E2051,$F2051,,"Options:Curr=USD,Mag=Standard,ConvMethod=R")</f>
        <v>Germany</v>
      </c>
    </row>
    <row r="2052" spans="1:7" x14ac:dyDescent="0.3">
      <c r="A2052" t="s">
        <v>5</v>
      </c>
      <c r="B2052" t="s">
        <v>21</v>
      </c>
      <c r="C2052" t="s">
        <v>32</v>
      </c>
      <c r="D2052">
        <v>227545</v>
      </c>
      <c r="E2052" t="s">
        <v>7</v>
      </c>
      <c r="F2052" t="s">
        <v>80</v>
      </c>
      <c r="G2052" t="str">
        <f>[1]!SNLData(227539,$B2052,$D2052,$E2052,$F2052,,"Options:Curr=USD,Mag=Standard,ConvMethod=R")</f>
        <v>Germany</v>
      </c>
    </row>
    <row r="2053" spans="1:7" x14ac:dyDescent="0.3">
      <c r="A2053" t="s">
        <v>5</v>
      </c>
      <c r="B2053" t="s">
        <v>21</v>
      </c>
      <c r="C2053" t="s">
        <v>32</v>
      </c>
      <c r="D2053">
        <v>227545</v>
      </c>
      <c r="E2053" t="s">
        <v>59</v>
      </c>
      <c r="F2053" t="s">
        <v>80</v>
      </c>
      <c r="G2053" t="str">
        <f>[1]!SNLData(227539,$B2053,$D2053,$E2053,$F2053,,"Options:Curr=USD,Mag=Standard,ConvMethod=R")</f>
        <v>Germany</v>
      </c>
    </row>
    <row r="2054" spans="1:7" x14ac:dyDescent="0.3">
      <c r="A2054" t="s">
        <v>5</v>
      </c>
      <c r="B2054" t="s">
        <v>21</v>
      </c>
      <c r="C2054" t="s">
        <v>32</v>
      </c>
      <c r="D2054">
        <v>227545</v>
      </c>
      <c r="E2054" t="s">
        <v>60</v>
      </c>
      <c r="F2054" t="s">
        <v>80</v>
      </c>
      <c r="G2054" t="str">
        <f>[1]!SNLData(227539,$B2054,$D2054,$E2054,$F2054,,"Options:Curr=USD,Mag=Standard,ConvMethod=R")</f>
        <v>Germany</v>
      </c>
    </row>
    <row r="2055" spans="1:7" x14ac:dyDescent="0.3">
      <c r="A2055" t="s">
        <v>5</v>
      </c>
      <c r="B2055" t="s">
        <v>21</v>
      </c>
      <c r="C2055" t="s">
        <v>32</v>
      </c>
      <c r="D2055">
        <v>227545</v>
      </c>
      <c r="E2055" t="s">
        <v>61</v>
      </c>
      <c r="F2055" t="s">
        <v>80</v>
      </c>
      <c r="G2055" t="str">
        <f>[1]!SNLData(227539,$B2055,$D2055,$E2055,$F2055,,"Options:Curr=USD,Mag=Standard,ConvMethod=R")</f>
        <v>Germany</v>
      </c>
    </row>
    <row r="2056" spans="1:7" x14ac:dyDescent="0.3">
      <c r="A2056" t="s">
        <v>5</v>
      </c>
      <c r="B2056" t="s">
        <v>21</v>
      </c>
      <c r="C2056" t="s">
        <v>32</v>
      </c>
      <c r="D2056">
        <v>227545</v>
      </c>
      <c r="E2056" t="s">
        <v>62</v>
      </c>
      <c r="F2056" t="s">
        <v>80</v>
      </c>
      <c r="G2056" t="str">
        <f>[1]!SNLData(227539,$B2056,$D2056,$E2056,$F2056,,"Options:Curr=USD,Mag=Standard,ConvMethod=R")</f>
        <v>Germany</v>
      </c>
    </row>
    <row r="2057" spans="1:7" x14ac:dyDescent="0.3">
      <c r="A2057" t="s">
        <v>5</v>
      </c>
      <c r="B2057" t="s">
        <v>21</v>
      </c>
      <c r="C2057" t="s">
        <v>32</v>
      </c>
      <c r="D2057">
        <v>227545</v>
      </c>
      <c r="E2057" t="s">
        <v>63</v>
      </c>
      <c r="F2057" t="s">
        <v>80</v>
      </c>
      <c r="G2057" t="str">
        <f>[1]!SNLData(227539,$B2057,$D2057,$E2057,$F2057,,"Options:Curr=USD,Mag=Standard,ConvMethod=R")</f>
        <v>Germany</v>
      </c>
    </row>
    <row r="2058" spans="1:7" x14ac:dyDescent="0.3">
      <c r="A2058" t="s">
        <v>5</v>
      </c>
      <c r="B2058" t="s">
        <v>21</v>
      </c>
      <c r="C2058" t="s">
        <v>32</v>
      </c>
      <c r="D2058">
        <v>227545</v>
      </c>
      <c r="E2058" t="s">
        <v>64</v>
      </c>
      <c r="F2058" t="s">
        <v>80</v>
      </c>
      <c r="G2058" t="str">
        <f>[1]!SNLData(227539,$B2058,$D2058,$E2058,$F2058,,"Options:Curr=USD,Mag=Standard,ConvMethod=R")</f>
        <v>Germany</v>
      </c>
    </row>
    <row r="2059" spans="1:7" x14ac:dyDescent="0.3">
      <c r="A2059" t="s">
        <v>5</v>
      </c>
      <c r="B2059" t="s">
        <v>21</v>
      </c>
      <c r="C2059" t="s">
        <v>32</v>
      </c>
      <c r="D2059">
        <v>227545</v>
      </c>
      <c r="E2059" t="s">
        <v>65</v>
      </c>
      <c r="F2059" t="s">
        <v>80</v>
      </c>
      <c r="G2059" t="str">
        <f>[1]!SNLData(227539,$B2059,$D2059,$E2059,$F2059,,"Options:Curr=USD,Mag=Standard,ConvMethod=R")</f>
        <v>Germany</v>
      </c>
    </row>
    <row r="2060" spans="1:7" x14ac:dyDescent="0.3">
      <c r="A2060" t="s">
        <v>5</v>
      </c>
      <c r="B2060" t="s">
        <v>21</v>
      </c>
      <c r="C2060" t="s">
        <v>32</v>
      </c>
      <c r="D2060">
        <v>227545</v>
      </c>
      <c r="E2060" t="s">
        <v>66</v>
      </c>
      <c r="F2060" t="s">
        <v>80</v>
      </c>
      <c r="G2060" t="str">
        <f>[1]!SNLData(227539,$B2060,$D2060,$E2060,$F2060,,"Options:Curr=USD,Mag=Standard,ConvMethod=R")</f>
        <v>Germany</v>
      </c>
    </row>
    <row r="2061" spans="1:7" x14ac:dyDescent="0.3">
      <c r="A2061" t="s">
        <v>5</v>
      </c>
      <c r="B2061" t="s">
        <v>21</v>
      </c>
      <c r="C2061" t="s">
        <v>32</v>
      </c>
      <c r="D2061">
        <v>227545</v>
      </c>
      <c r="E2061" t="s">
        <v>67</v>
      </c>
      <c r="F2061" t="s">
        <v>80</v>
      </c>
      <c r="G2061" t="str">
        <f>[1]!SNLData(227539,$B2061,$D2061,$E2061,$F2061,,"Options:Curr=USD,Mag=Standard,ConvMethod=R")</f>
        <v>Germany</v>
      </c>
    </row>
    <row r="2062" spans="1:7" x14ac:dyDescent="0.3">
      <c r="A2062" t="s">
        <v>5</v>
      </c>
      <c r="B2062" t="s">
        <v>21</v>
      </c>
      <c r="C2062" t="s">
        <v>32</v>
      </c>
      <c r="D2062">
        <v>227545</v>
      </c>
      <c r="E2062" t="s">
        <v>8</v>
      </c>
      <c r="F2062" t="s">
        <v>80</v>
      </c>
      <c r="G2062" t="str">
        <f>[1]!SNLData(227539,$B2062,$D2062,$E2062,$F2062,,"Options:Curr=USD,Mag=Standard,ConvMethod=R")</f>
        <v>Germany</v>
      </c>
    </row>
    <row r="2063" spans="1:7" x14ac:dyDescent="0.3">
      <c r="A2063" t="s">
        <v>5</v>
      </c>
      <c r="B2063" t="s">
        <v>21</v>
      </c>
      <c r="C2063" t="s">
        <v>32</v>
      </c>
      <c r="D2063">
        <v>227545</v>
      </c>
      <c r="E2063" t="s">
        <v>68</v>
      </c>
      <c r="F2063" t="s">
        <v>80</v>
      </c>
      <c r="G2063" t="str">
        <f>[1]!SNLData(227539,$B2063,$D2063,$E2063,$F2063,,"Options:Curr=USD,Mag=Standard,ConvMethod=R")</f>
        <v>Germany</v>
      </c>
    </row>
    <row r="2064" spans="1:7" x14ac:dyDescent="0.3">
      <c r="A2064" t="s">
        <v>5</v>
      </c>
      <c r="B2064" t="s">
        <v>21</v>
      </c>
      <c r="C2064" t="s">
        <v>32</v>
      </c>
      <c r="D2064">
        <v>227545</v>
      </c>
      <c r="E2064" t="s">
        <v>69</v>
      </c>
      <c r="F2064" t="s">
        <v>80</v>
      </c>
      <c r="G2064" t="str">
        <f>[1]!SNLData(227539,$B2064,$D2064,$E2064,$F2064,,"Options:Curr=USD,Mag=Standard,ConvMethod=R")</f>
        <v>Germany</v>
      </c>
    </row>
    <row r="2065" spans="1:7" x14ac:dyDescent="0.3">
      <c r="A2065" t="s">
        <v>5</v>
      </c>
      <c r="B2065" t="s">
        <v>21</v>
      </c>
      <c r="C2065" t="s">
        <v>32</v>
      </c>
      <c r="D2065">
        <v>227545</v>
      </c>
      <c r="E2065" t="s">
        <v>70</v>
      </c>
      <c r="F2065" t="s">
        <v>80</v>
      </c>
      <c r="G2065" t="str">
        <f>[1]!SNLData(227539,$B2065,$D2065,$E2065,$F2065,,"Options:Curr=USD,Mag=Standard,ConvMethod=R")</f>
        <v>Germany</v>
      </c>
    </row>
    <row r="2066" spans="1:7" x14ac:dyDescent="0.3">
      <c r="A2066" t="s">
        <v>5</v>
      </c>
      <c r="B2066" t="s">
        <v>21</v>
      </c>
      <c r="C2066" t="s">
        <v>32</v>
      </c>
      <c r="D2066">
        <v>227545</v>
      </c>
      <c r="E2066" t="s">
        <v>71</v>
      </c>
      <c r="F2066" t="s">
        <v>80</v>
      </c>
      <c r="G2066" t="str">
        <f>[1]!SNLData(227539,$B2066,$D2066,$E2066,$F2066,,"Options:Curr=USD,Mag=Standard,ConvMethod=R")</f>
        <v>Germany</v>
      </c>
    </row>
    <row r="2067" spans="1:7" x14ac:dyDescent="0.3">
      <c r="A2067" t="s">
        <v>5</v>
      </c>
      <c r="B2067" t="s">
        <v>21</v>
      </c>
      <c r="C2067" t="s">
        <v>32</v>
      </c>
      <c r="D2067">
        <v>227545</v>
      </c>
      <c r="E2067" t="s">
        <v>72</v>
      </c>
      <c r="F2067" t="s">
        <v>80</v>
      </c>
      <c r="G2067" t="str">
        <f>[1]!SNLData(227539,$B2067,$D2067,$E2067,$F2067,,"Options:Curr=USD,Mag=Standard,ConvMethod=R")</f>
        <v>Germany</v>
      </c>
    </row>
    <row r="2068" spans="1:7" x14ac:dyDescent="0.3">
      <c r="A2068" t="s">
        <v>5</v>
      </c>
      <c r="B2068" t="s">
        <v>21</v>
      </c>
      <c r="C2068" t="s">
        <v>32</v>
      </c>
      <c r="D2068">
        <v>227545</v>
      </c>
      <c r="E2068" t="s">
        <v>73</v>
      </c>
      <c r="F2068" t="s">
        <v>80</v>
      </c>
      <c r="G2068" t="str">
        <f>[1]!SNLData(227539,$B2068,$D2068,$E2068,$F2068,,"Options:Curr=USD,Mag=Standard,ConvMethod=R")</f>
        <v>Germany</v>
      </c>
    </row>
    <row r="2069" spans="1:7" x14ac:dyDescent="0.3">
      <c r="A2069" t="s">
        <v>5</v>
      </c>
      <c r="B2069" t="s">
        <v>21</v>
      </c>
      <c r="C2069" t="s">
        <v>32</v>
      </c>
      <c r="D2069">
        <v>227545</v>
      </c>
      <c r="E2069" t="s">
        <v>74</v>
      </c>
      <c r="F2069" t="s">
        <v>80</v>
      </c>
      <c r="G2069" t="str">
        <f>[1]!SNLData(227539,$B2069,$D2069,$E2069,$F2069,,"Options:Curr=USD,Mag=Standard,ConvMethod=R")</f>
        <v>Germany</v>
      </c>
    </row>
    <row r="2070" spans="1:7" x14ac:dyDescent="0.3">
      <c r="A2070" t="s">
        <v>5</v>
      </c>
      <c r="B2070" t="s">
        <v>21</v>
      </c>
      <c r="C2070" t="s">
        <v>32</v>
      </c>
      <c r="D2070">
        <v>227545</v>
      </c>
      <c r="E2070" t="s">
        <v>75</v>
      </c>
      <c r="F2070" t="s">
        <v>80</v>
      </c>
      <c r="G2070" t="str">
        <f>[1]!SNLData(227539,$B2070,$D2070,$E2070,$F2070,,"Options:Curr=USD,Mag=Standard,ConvMethod=R")</f>
        <v>Germany</v>
      </c>
    </row>
    <row r="2071" spans="1:7" x14ac:dyDescent="0.3">
      <c r="A2071" t="s">
        <v>5</v>
      </c>
      <c r="B2071" t="s">
        <v>21</v>
      </c>
      <c r="C2071" t="s">
        <v>32</v>
      </c>
      <c r="D2071">
        <v>227545</v>
      </c>
      <c r="E2071" t="s">
        <v>76</v>
      </c>
      <c r="F2071" t="s">
        <v>80</v>
      </c>
      <c r="G2071" t="str">
        <f>[1]!SNLData(227539,$B2071,$D2071,$E2071,$F2071,,"Options:Curr=USD,Mag=Standard,ConvMethod=R")</f>
        <v>Germany</v>
      </c>
    </row>
    <row r="2072" spans="1:7" x14ac:dyDescent="0.3">
      <c r="A2072" t="s">
        <v>5</v>
      </c>
      <c r="B2072" t="s">
        <v>21</v>
      </c>
      <c r="C2072" t="s">
        <v>32</v>
      </c>
      <c r="D2072">
        <v>227545</v>
      </c>
      <c r="E2072" t="s">
        <v>9</v>
      </c>
      <c r="F2072" t="s">
        <v>80</v>
      </c>
      <c r="G2072" t="str">
        <f>[1]!SNLData(227539,$B2072,$D2072,$E2072,$F2072,,"Options:Curr=USD,Mag=Standard,ConvMethod=R")</f>
        <v>Germany</v>
      </c>
    </row>
    <row r="2073" spans="1:7" x14ac:dyDescent="0.3">
      <c r="A2073" t="s">
        <v>5</v>
      </c>
      <c r="B2073" t="s">
        <v>21</v>
      </c>
      <c r="C2073" t="s">
        <v>32</v>
      </c>
      <c r="D2073">
        <v>227545</v>
      </c>
      <c r="E2073" t="s">
        <v>77</v>
      </c>
      <c r="F2073" t="s">
        <v>80</v>
      </c>
      <c r="G2073" t="str">
        <f>[1]!SNLData(227539,$B2073,$D2073,$E2073,$F2073,,"Options:Curr=USD,Mag=Standard,ConvMethod=R")</f>
        <v>Germany</v>
      </c>
    </row>
    <row r="2074" spans="1:7" x14ac:dyDescent="0.3">
      <c r="A2074" t="s">
        <v>5</v>
      </c>
      <c r="B2074" t="s">
        <v>21</v>
      </c>
      <c r="C2074" t="s">
        <v>32</v>
      </c>
      <c r="D2074">
        <v>227545</v>
      </c>
      <c r="E2074" t="s">
        <v>78</v>
      </c>
      <c r="F2074" t="s">
        <v>80</v>
      </c>
      <c r="G2074" t="str">
        <f>[1]!SNLData(227539,$B2074,$D2074,$E2074,$F2074,,"Options:Curr=USD,Mag=Standard,ConvMethod=R")</f>
        <v>Germany</v>
      </c>
    </row>
    <row r="2075" spans="1:7" x14ac:dyDescent="0.3">
      <c r="A2075" t="s">
        <v>5</v>
      </c>
      <c r="B2075" t="s">
        <v>21</v>
      </c>
      <c r="C2075" t="s">
        <v>32</v>
      </c>
      <c r="D2075">
        <v>227545</v>
      </c>
      <c r="E2075" t="s">
        <v>10</v>
      </c>
      <c r="F2075" t="s">
        <v>80</v>
      </c>
      <c r="G2075" t="str">
        <f>[1]!SNLData(227539,$B2075,$D2075,$E2075,$F2075,,"Options:Curr=USD,Mag=Standard,ConvMethod=R")</f>
        <v>Germany</v>
      </c>
    </row>
    <row r="2076" spans="1:7" x14ac:dyDescent="0.3">
      <c r="A2076" t="s">
        <v>5</v>
      </c>
      <c r="B2076" t="s">
        <v>21</v>
      </c>
      <c r="C2076" t="s">
        <v>33</v>
      </c>
      <c r="D2076">
        <v>227544</v>
      </c>
      <c r="E2076" t="s">
        <v>6</v>
      </c>
      <c r="F2076" t="s">
        <v>80</v>
      </c>
      <c r="G2076" t="str">
        <f>[1]!SNLData(227539,$B2076,$D2076,$E2076,$F2076,,"Options:Curr=USD,Mag=Standard,ConvMethod=R")</f>
        <v>DEU</v>
      </c>
    </row>
    <row r="2077" spans="1:7" x14ac:dyDescent="0.3">
      <c r="A2077" t="s">
        <v>5</v>
      </c>
      <c r="B2077" t="s">
        <v>21</v>
      </c>
      <c r="C2077" t="s">
        <v>33</v>
      </c>
      <c r="D2077">
        <v>227544</v>
      </c>
      <c r="E2077" t="s">
        <v>50</v>
      </c>
      <c r="F2077" t="s">
        <v>80</v>
      </c>
      <c r="G2077" t="str">
        <f>[1]!SNLData(227539,$B2077,$D2077,$E2077,$F2077,,"Options:Curr=USD,Mag=Standard,ConvMethod=R")</f>
        <v>DEU</v>
      </c>
    </row>
    <row r="2078" spans="1:7" x14ac:dyDescent="0.3">
      <c r="A2078" t="s">
        <v>5</v>
      </c>
      <c r="B2078" t="s">
        <v>21</v>
      </c>
      <c r="C2078" t="s">
        <v>33</v>
      </c>
      <c r="D2078">
        <v>227544</v>
      </c>
      <c r="E2078" t="s">
        <v>51</v>
      </c>
      <c r="F2078" t="s">
        <v>80</v>
      </c>
      <c r="G2078" t="str">
        <f>[1]!SNLData(227539,$B2078,$D2078,$E2078,$F2078,,"Options:Curr=USD,Mag=Standard,ConvMethod=R")</f>
        <v>DEU</v>
      </c>
    </row>
    <row r="2079" spans="1:7" x14ac:dyDescent="0.3">
      <c r="A2079" t="s">
        <v>5</v>
      </c>
      <c r="B2079" t="s">
        <v>21</v>
      </c>
      <c r="C2079" t="s">
        <v>33</v>
      </c>
      <c r="D2079">
        <v>227544</v>
      </c>
      <c r="E2079" t="s">
        <v>52</v>
      </c>
      <c r="F2079" t="s">
        <v>80</v>
      </c>
      <c r="G2079" t="str">
        <f>[1]!SNLData(227539,$B2079,$D2079,$E2079,$F2079,,"Options:Curr=USD,Mag=Standard,ConvMethod=R")</f>
        <v>DEU</v>
      </c>
    </row>
    <row r="2080" spans="1:7" x14ac:dyDescent="0.3">
      <c r="A2080" t="s">
        <v>5</v>
      </c>
      <c r="B2080" t="s">
        <v>21</v>
      </c>
      <c r="C2080" t="s">
        <v>33</v>
      </c>
      <c r="D2080">
        <v>227544</v>
      </c>
      <c r="E2080" t="s">
        <v>53</v>
      </c>
      <c r="F2080" t="s">
        <v>80</v>
      </c>
      <c r="G2080" t="str">
        <f>[1]!SNLData(227539,$B2080,$D2080,$E2080,$F2080,,"Options:Curr=USD,Mag=Standard,ConvMethod=R")</f>
        <v>DEU</v>
      </c>
    </row>
    <row r="2081" spans="1:7" x14ac:dyDescent="0.3">
      <c r="A2081" t="s">
        <v>5</v>
      </c>
      <c r="B2081" t="s">
        <v>21</v>
      </c>
      <c r="C2081" t="s">
        <v>33</v>
      </c>
      <c r="D2081">
        <v>227544</v>
      </c>
      <c r="E2081" t="s">
        <v>54</v>
      </c>
      <c r="F2081" t="s">
        <v>80</v>
      </c>
      <c r="G2081" t="str">
        <f>[1]!SNLData(227539,$B2081,$D2081,$E2081,$F2081,,"Options:Curr=USD,Mag=Standard,ConvMethod=R")</f>
        <v>DEU</v>
      </c>
    </row>
    <row r="2082" spans="1:7" x14ac:dyDescent="0.3">
      <c r="A2082" t="s">
        <v>5</v>
      </c>
      <c r="B2082" t="s">
        <v>21</v>
      </c>
      <c r="C2082" t="s">
        <v>33</v>
      </c>
      <c r="D2082">
        <v>227544</v>
      </c>
      <c r="E2082" t="s">
        <v>55</v>
      </c>
      <c r="F2082" t="s">
        <v>80</v>
      </c>
      <c r="G2082" t="str">
        <f>[1]!SNLData(227539,$B2082,$D2082,$E2082,$F2082,,"Options:Curr=USD,Mag=Standard,ConvMethod=R")</f>
        <v>DEU</v>
      </c>
    </row>
    <row r="2083" spans="1:7" x14ac:dyDescent="0.3">
      <c r="A2083" t="s">
        <v>5</v>
      </c>
      <c r="B2083" t="s">
        <v>21</v>
      </c>
      <c r="C2083" t="s">
        <v>33</v>
      </c>
      <c r="D2083">
        <v>227544</v>
      </c>
      <c r="E2083" t="s">
        <v>56</v>
      </c>
      <c r="F2083" t="s">
        <v>80</v>
      </c>
      <c r="G2083" t="str">
        <f>[1]!SNLData(227539,$B2083,$D2083,$E2083,$F2083,,"Options:Curr=USD,Mag=Standard,ConvMethod=R")</f>
        <v>DEU</v>
      </c>
    </row>
    <row r="2084" spans="1:7" x14ac:dyDescent="0.3">
      <c r="A2084" t="s">
        <v>5</v>
      </c>
      <c r="B2084" t="s">
        <v>21</v>
      </c>
      <c r="C2084" t="s">
        <v>33</v>
      </c>
      <c r="D2084">
        <v>227544</v>
      </c>
      <c r="E2084" t="s">
        <v>57</v>
      </c>
      <c r="F2084" t="s">
        <v>80</v>
      </c>
      <c r="G2084" t="str">
        <f>[1]!SNLData(227539,$B2084,$D2084,$E2084,$F2084,,"Options:Curr=USD,Mag=Standard,ConvMethod=R")</f>
        <v>DEU</v>
      </c>
    </row>
    <row r="2085" spans="1:7" x14ac:dyDescent="0.3">
      <c r="A2085" t="s">
        <v>5</v>
      </c>
      <c r="B2085" t="s">
        <v>21</v>
      </c>
      <c r="C2085" t="s">
        <v>33</v>
      </c>
      <c r="D2085">
        <v>227544</v>
      </c>
      <c r="E2085" t="s">
        <v>58</v>
      </c>
      <c r="F2085" t="s">
        <v>80</v>
      </c>
      <c r="G2085" t="str">
        <f>[1]!SNLData(227539,$B2085,$D2085,$E2085,$F2085,,"Options:Curr=USD,Mag=Standard,ConvMethod=R")</f>
        <v>DEU</v>
      </c>
    </row>
    <row r="2086" spans="1:7" x14ac:dyDescent="0.3">
      <c r="A2086" t="s">
        <v>5</v>
      </c>
      <c r="B2086" t="s">
        <v>21</v>
      </c>
      <c r="C2086" t="s">
        <v>33</v>
      </c>
      <c r="D2086">
        <v>227544</v>
      </c>
      <c r="E2086" t="s">
        <v>7</v>
      </c>
      <c r="F2086" t="s">
        <v>80</v>
      </c>
      <c r="G2086" t="str">
        <f>[1]!SNLData(227539,$B2086,$D2086,$E2086,$F2086,,"Options:Curr=USD,Mag=Standard,ConvMethod=R")</f>
        <v>DEU</v>
      </c>
    </row>
    <row r="2087" spans="1:7" x14ac:dyDescent="0.3">
      <c r="A2087" t="s">
        <v>5</v>
      </c>
      <c r="B2087" t="s">
        <v>21</v>
      </c>
      <c r="C2087" t="s">
        <v>33</v>
      </c>
      <c r="D2087">
        <v>227544</v>
      </c>
      <c r="E2087" t="s">
        <v>59</v>
      </c>
      <c r="F2087" t="s">
        <v>80</v>
      </c>
      <c r="G2087" t="str">
        <f>[1]!SNLData(227539,$B2087,$D2087,$E2087,$F2087,,"Options:Curr=USD,Mag=Standard,ConvMethod=R")</f>
        <v>DEU</v>
      </c>
    </row>
    <row r="2088" spans="1:7" x14ac:dyDescent="0.3">
      <c r="A2088" t="s">
        <v>5</v>
      </c>
      <c r="B2088" t="s">
        <v>21</v>
      </c>
      <c r="C2088" t="s">
        <v>33</v>
      </c>
      <c r="D2088">
        <v>227544</v>
      </c>
      <c r="E2088" t="s">
        <v>60</v>
      </c>
      <c r="F2088" t="s">
        <v>80</v>
      </c>
      <c r="G2088" t="str">
        <f>[1]!SNLData(227539,$B2088,$D2088,$E2088,$F2088,,"Options:Curr=USD,Mag=Standard,ConvMethod=R")</f>
        <v>DEU</v>
      </c>
    </row>
    <row r="2089" spans="1:7" x14ac:dyDescent="0.3">
      <c r="A2089" t="s">
        <v>5</v>
      </c>
      <c r="B2089" t="s">
        <v>21</v>
      </c>
      <c r="C2089" t="s">
        <v>33</v>
      </c>
      <c r="D2089">
        <v>227544</v>
      </c>
      <c r="E2089" t="s">
        <v>61</v>
      </c>
      <c r="F2089" t="s">
        <v>80</v>
      </c>
      <c r="G2089" t="str">
        <f>[1]!SNLData(227539,$B2089,$D2089,$E2089,$F2089,,"Options:Curr=USD,Mag=Standard,ConvMethod=R")</f>
        <v>DEU</v>
      </c>
    </row>
    <row r="2090" spans="1:7" x14ac:dyDescent="0.3">
      <c r="A2090" t="s">
        <v>5</v>
      </c>
      <c r="B2090" t="s">
        <v>21</v>
      </c>
      <c r="C2090" t="s">
        <v>33</v>
      </c>
      <c r="D2090">
        <v>227544</v>
      </c>
      <c r="E2090" t="s">
        <v>62</v>
      </c>
      <c r="F2090" t="s">
        <v>80</v>
      </c>
      <c r="G2090" t="str">
        <f>[1]!SNLData(227539,$B2090,$D2090,$E2090,$F2090,,"Options:Curr=USD,Mag=Standard,ConvMethod=R")</f>
        <v>DEU</v>
      </c>
    </row>
    <row r="2091" spans="1:7" x14ac:dyDescent="0.3">
      <c r="A2091" t="s">
        <v>5</v>
      </c>
      <c r="B2091" t="s">
        <v>21</v>
      </c>
      <c r="C2091" t="s">
        <v>33</v>
      </c>
      <c r="D2091">
        <v>227544</v>
      </c>
      <c r="E2091" t="s">
        <v>63</v>
      </c>
      <c r="F2091" t="s">
        <v>80</v>
      </c>
      <c r="G2091" t="str">
        <f>[1]!SNLData(227539,$B2091,$D2091,$E2091,$F2091,,"Options:Curr=USD,Mag=Standard,ConvMethod=R")</f>
        <v>DEU</v>
      </c>
    </row>
    <row r="2092" spans="1:7" x14ac:dyDescent="0.3">
      <c r="A2092" t="s">
        <v>5</v>
      </c>
      <c r="B2092" t="s">
        <v>21</v>
      </c>
      <c r="C2092" t="s">
        <v>33</v>
      </c>
      <c r="D2092">
        <v>227544</v>
      </c>
      <c r="E2092" t="s">
        <v>64</v>
      </c>
      <c r="F2092" t="s">
        <v>80</v>
      </c>
      <c r="G2092" t="str">
        <f>[1]!SNLData(227539,$B2092,$D2092,$E2092,$F2092,,"Options:Curr=USD,Mag=Standard,ConvMethod=R")</f>
        <v>DEU</v>
      </c>
    </row>
    <row r="2093" spans="1:7" x14ac:dyDescent="0.3">
      <c r="A2093" t="s">
        <v>5</v>
      </c>
      <c r="B2093" t="s">
        <v>21</v>
      </c>
      <c r="C2093" t="s">
        <v>33</v>
      </c>
      <c r="D2093">
        <v>227544</v>
      </c>
      <c r="E2093" t="s">
        <v>65</v>
      </c>
      <c r="F2093" t="s">
        <v>80</v>
      </c>
      <c r="G2093" t="str">
        <f>[1]!SNLData(227539,$B2093,$D2093,$E2093,$F2093,,"Options:Curr=USD,Mag=Standard,ConvMethod=R")</f>
        <v>DEU</v>
      </c>
    </row>
    <row r="2094" spans="1:7" x14ac:dyDescent="0.3">
      <c r="A2094" t="s">
        <v>5</v>
      </c>
      <c r="B2094" t="s">
        <v>21</v>
      </c>
      <c r="C2094" t="s">
        <v>33</v>
      </c>
      <c r="D2094">
        <v>227544</v>
      </c>
      <c r="E2094" t="s">
        <v>66</v>
      </c>
      <c r="F2094" t="s">
        <v>80</v>
      </c>
      <c r="G2094" t="str">
        <f>[1]!SNLData(227539,$B2094,$D2094,$E2094,$F2094,,"Options:Curr=USD,Mag=Standard,ConvMethod=R")</f>
        <v>DEU</v>
      </c>
    </row>
    <row r="2095" spans="1:7" x14ac:dyDescent="0.3">
      <c r="A2095" t="s">
        <v>5</v>
      </c>
      <c r="B2095" t="s">
        <v>21</v>
      </c>
      <c r="C2095" t="s">
        <v>33</v>
      </c>
      <c r="D2095">
        <v>227544</v>
      </c>
      <c r="E2095" t="s">
        <v>67</v>
      </c>
      <c r="F2095" t="s">
        <v>80</v>
      </c>
      <c r="G2095" t="str">
        <f>[1]!SNLData(227539,$B2095,$D2095,$E2095,$F2095,,"Options:Curr=USD,Mag=Standard,ConvMethod=R")</f>
        <v>DEU</v>
      </c>
    </row>
    <row r="2096" spans="1:7" x14ac:dyDescent="0.3">
      <c r="A2096" t="s">
        <v>5</v>
      </c>
      <c r="B2096" t="s">
        <v>21</v>
      </c>
      <c r="C2096" t="s">
        <v>33</v>
      </c>
      <c r="D2096">
        <v>227544</v>
      </c>
      <c r="E2096" t="s">
        <v>8</v>
      </c>
      <c r="F2096" t="s">
        <v>80</v>
      </c>
      <c r="G2096" t="str">
        <f>[1]!SNLData(227539,$B2096,$D2096,$E2096,$F2096,,"Options:Curr=USD,Mag=Standard,ConvMethod=R")</f>
        <v>DEU</v>
      </c>
    </row>
    <row r="2097" spans="1:7" x14ac:dyDescent="0.3">
      <c r="A2097" t="s">
        <v>5</v>
      </c>
      <c r="B2097" t="s">
        <v>21</v>
      </c>
      <c r="C2097" t="s">
        <v>33</v>
      </c>
      <c r="D2097">
        <v>227544</v>
      </c>
      <c r="E2097" t="s">
        <v>68</v>
      </c>
      <c r="F2097" t="s">
        <v>80</v>
      </c>
      <c r="G2097" t="str">
        <f>[1]!SNLData(227539,$B2097,$D2097,$E2097,$F2097,,"Options:Curr=USD,Mag=Standard,ConvMethod=R")</f>
        <v>DEU</v>
      </c>
    </row>
    <row r="2098" spans="1:7" x14ac:dyDescent="0.3">
      <c r="A2098" t="s">
        <v>5</v>
      </c>
      <c r="B2098" t="s">
        <v>21</v>
      </c>
      <c r="C2098" t="s">
        <v>33</v>
      </c>
      <c r="D2098">
        <v>227544</v>
      </c>
      <c r="E2098" t="s">
        <v>69</v>
      </c>
      <c r="F2098" t="s">
        <v>80</v>
      </c>
      <c r="G2098" t="str">
        <f>[1]!SNLData(227539,$B2098,$D2098,$E2098,$F2098,,"Options:Curr=USD,Mag=Standard,ConvMethod=R")</f>
        <v>DEU</v>
      </c>
    </row>
    <row r="2099" spans="1:7" x14ac:dyDescent="0.3">
      <c r="A2099" t="s">
        <v>5</v>
      </c>
      <c r="B2099" t="s">
        <v>21</v>
      </c>
      <c r="C2099" t="s">
        <v>33</v>
      </c>
      <c r="D2099">
        <v>227544</v>
      </c>
      <c r="E2099" t="s">
        <v>70</v>
      </c>
      <c r="F2099" t="s">
        <v>80</v>
      </c>
      <c r="G2099" t="str">
        <f>[1]!SNLData(227539,$B2099,$D2099,$E2099,$F2099,,"Options:Curr=USD,Mag=Standard,ConvMethod=R")</f>
        <v>DEU</v>
      </c>
    </row>
    <row r="2100" spans="1:7" x14ac:dyDescent="0.3">
      <c r="A2100" t="s">
        <v>5</v>
      </c>
      <c r="B2100" t="s">
        <v>21</v>
      </c>
      <c r="C2100" t="s">
        <v>33</v>
      </c>
      <c r="D2100">
        <v>227544</v>
      </c>
      <c r="E2100" t="s">
        <v>71</v>
      </c>
      <c r="F2100" t="s">
        <v>80</v>
      </c>
      <c r="G2100" t="str">
        <f>[1]!SNLData(227539,$B2100,$D2100,$E2100,$F2100,,"Options:Curr=USD,Mag=Standard,ConvMethod=R")</f>
        <v>DEU</v>
      </c>
    </row>
    <row r="2101" spans="1:7" x14ac:dyDescent="0.3">
      <c r="A2101" t="s">
        <v>5</v>
      </c>
      <c r="B2101" t="s">
        <v>21</v>
      </c>
      <c r="C2101" t="s">
        <v>33</v>
      </c>
      <c r="D2101">
        <v>227544</v>
      </c>
      <c r="E2101" t="s">
        <v>72</v>
      </c>
      <c r="F2101" t="s">
        <v>80</v>
      </c>
      <c r="G2101" t="str">
        <f>[1]!SNLData(227539,$B2101,$D2101,$E2101,$F2101,,"Options:Curr=USD,Mag=Standard,ConvMethod=R")</f>
        <v>DEU</v>
      </c>
    </row>
    <row r="2102" spans="1:7" x14ac:dyDescent="0.3">
      <c r="A2102" t="s">
        <v>5</v>
      </c>
      <c r="B2102" t="s">
        <v>21</v>
      </c>
      <c r="C2102" t="s">
        <v>33</v>
      </c>
      <c r="D2102">
        <v>227544</v>
      </c>
      <c r="E2102" t="s">
        <v>73</v>
      </c>
      <c r="F2102" t="s">
        <v>80</v>
      </c>
      <c r="G2102" t="str">
        <f>[1]!SNLData(227539,$B2102,$D2102,$E2102,$F2102,,"Options:Curr=USD,Mag=Standard,ConvMethod=R")</f>
        <v>DEU</v>
      </c>
    </row>
    <row r="2103" spans="1:7" x14ac:dyDescent="0.3">
      <c r="A2103" t="s">
        <v>5</v>
      </c>
      <c r="B2103" t="s">
        <v>21</v>
      </c>
      <c r="C2103" t="s">
        <v>33</v>
      </c>
      <c r="D2103">
        <v>227544</v>
      </c>
      <c r="E2103" t="s">
        <v>74</v>
      </c>
      <c r="F2103" t="s">
        <v>80</v>
      </c>
      <c r="G2103" t="str">
        <f>[1]!SNLData(227539,$B2103,$D2103,$E2103,$F2103,,"Options:Curr=USD,Mag=Standard,ConvMethod=R")</f>
        <v>DEU</v>
      </c>
    </row>
    <row r="2104" spans="1:7" x14ac:dyDescent="0.3">
      <c r="A2104" t="s">
        <v>5</v>
      </c>
      <c r="B2104" t="s">
        <v>21</v>
      </c>
      <c r="C2104" t="s">
        <v>33</v>
      </c>
      <c r="D2104">
        <v>227544</v>
      </c>
      <c r="E2104" t="s">
        <v>75</v>
      </c>
      <c r="F2104" t="s">
        <v>80</v>
      </c>
      <c r="G2104" t="str">
        <f>[1]!SNLData(227539,$B2104,$D2104,$E2104,$F2104,,"Options:Curr=USD,Mag=Standard,ConvMethod=R")</f>
        <v>DEU</v>
      </c>
    </row>
    <row r="2105" spans="1:7" x14ac:dyDescent="0.3">
      <c r="A2105" t="s">
        <v>5</v>
      </c>
      <c r="B2105" t="s">
        <v>21</v>
      </c>
      <c r="C2105" t="s">
        <v>33</v>
      </c>
      <c r="D2105">
        <v>227544</v>
      </c>
      <c r="E2105" t="s">
        <v>76</v>
      </c>
      <c r="F2105" t="s">
        <v>80</v>
      </c>
      <c r="G2105" t="str">
        <f>[1]!SNLData(227539,$B2105,$D2105,$E2105,$F2105,,"Options:Curr=USD,Mag=Standard,ConvMethod=R")</f>
        <v>DEU</v>
      </c>
    </row>
    <row r="2106" spans="1:7" x14ac:dyDescent="0.3">
      <c r="A2106" t="s">
        <v>5</v>
      </c>
      <c r="B2106" t="s">
        <v>21</v>
      </c>
      <c r="C2106" t="s">
        <v>33</v>
      </c>
      <c r="D2106">
        <v>227544</v>
      </c>
      <c r="E2106" t="s">
        <v>9</v>
      </c>
      <c r="F2106" t="s">
        <v>80</v>
      </c>
      <c r="G2106" t="str">
        <f>[1]!SNLData(227539,$B2106,$D2106,$E2106,$F2106,,"Options:Curr=USD,Mag=Standard,ConvMethod=R")</f>
        <v>DEU</v>
      </c>
    </row>
    <row r="2107" spans="1:7" x14ac:dyDescent="0.3">
      <c r="A2107" t="s">
        <v>5</v>
      </c>
      <c r="B2107" t="s">
        <v>21</v>
      </c>
      <c r="C2107" t="s">
        <v>33</v>
      </c>
      <c r="D2107">
        <v>227544</v>
      </c>
      <c r="E2107" t="s">
        <v>77</v>
      </c>
      <c r="F2107" t="s">
        <v>80</v>
      </c>
      <c r="G2107" t="str">
        <f>[1]!SNLData(227539,$B2107,$D2107,$E2107,$F2107,,"Options:Curr=USD,Mag=Standard,ConvMethod=R")</f>
        <v>DEU</v>
      </c>
    </row>
    <row r="2108" spans="1:7" x14ac:dyDescent="0.3">
      <c r="A2108" t="s">
        <v>5</v>
      </c>
      <c r="B2108" t="s">
        <v>21</v>
      </c>
      <c r="C2108" t="s">
        <v>33</v>
      </c>
      <c r="D2108">
        <v>227544</v>
      </c>
      <c r="E2108" t="s">
        <v>78</v>
      </c>
      <c r="F2108" t="s">
        <v>80</v>
      </c>
      <c r="G2108" t="str">
        <f>[1]!SNLData(227539,$B2108,$D2108,$E2108,$F2108,,"Options:Curr=USD,Mag=Standard,ConvMethod=R")</f>
        <v>DEU</v>
      </c>
    </row>
    <row r="2109" spans="1:7" x14ac:dyDescent="0.3">
      <c r="A2109" t="s">
        <v>5</v>
      </c>
      <c r="B2109" t="s">
        <v>21</v>
      </c>
      <c r="C2109" t="s">
        <v>33</v>
      </c>
      <c r="D2109">
        <v>227544</v>
      </c>
      <c r="E2109" t="s">
        <v>10</v>
      </c>
      <c r="F2109" t="s">
        <v>80</v>
      </c>
      <c r="G2109" t="str">
        <f>[1]!SNLData(227539,$B2109,$D2109,$E2109,$F2109,,"Options:Curr=USD,Mag=Standard,ConvMethod=R")</f>
        <v>DEU</v>
      </c>
    </row>
    <row r="2110" spans="1:7" x14ac:dyDescent="0.3">
      <c r="A2110" t="s">
        <v>5</v>
      </c>
      <c r="B2110" t="s">
        <v>21</v>
      </c>
      <c r="C2110" t="s">
        <v>34</v>
      </c>
      <c r="D2110">
        <v>227546</v>
      </c>
      <c r="E2110" t="s">
        <v>6</v>
      </c>
      <c r="F2110" t="s">
        <v>80</v>
      </c>
      <c r="G2110" t="str">
        <f>[1]!SNLData(227539,$B2110,$D2110,$E2110,$F2110,,"Options:Curr=USD,Mag=Standard,ConvMethod=R")</f>
        <v>Country</v>
      </c>
    </row>
    <row r="2111" spans="1:7" x14ac:dyDescent="0.3">
      <c r="A2111" t="s">
        <v>5</v>
      </c>
      <c r="B2111" t="s">
        <v>21</v>
      </c>
      <c r="C2111" t="s">
        <v>34</v>
      </c>
      <c r="D2111">
        <v>227546</v>
      </c>
      <c r="E2111" t="s">
        <v>50</v>
      </c>
      <c r="F2111" t="s">
        <v>80</v>
      </c>
      <c r="G2111" t="str">
        <f>[1]!SNLData(227539,$B2111,$D2111,$E2111,$F2111,,"Options:Curr=USD,Mag=Standard,ConvMethod=R")</f>
        <v>Country</v>
      </c>
    </row>
    <row r="2112" spans="1:7" x14ac:dyDescent="0.3">
      <c r="A2112" t="s">
        <v>5</v>
      </c>
      <c r="B2112" t="s">
        <v>21</v>
      </c>
      <c r="C2112" t="s">
        <v>34</v>
      </c>
      <c r="D2112">
        <v>227546</v>
      </c>
      <c r="E2112" t="s">
        <v>51</v>
      </c>
      <c r="F2112" t="s">
        <v>80</v>
      </c>
      <c r="G2112" t="str">
        <f>[1]!SNLData(227539,$B2112,$D2112,$E2112,$F2112,,"Options:Curr=USD,Mag=Standard,ConvMethod=R")</f>
        <v>Country</v>
      </c>
    </row>
    <row r="2113" spans="1:7" x14ac:dyDescent="0.3">
      <c r="A2113" t="s">
        <v>5</v>
      </c>
      <c r="B2113" t="s">
        <v>21</v>
      </c>
      <c r="C2113" t="s">
        <v>34</v>
      </c>
      <c r="D2113">
        <v>227546</v>
      </c>
      <c r="E2113" t="s">
        <v>52</v>
      </c>
      <c r="F2113" t="s">
        <v>80</v>
      </c>
      <c r="G2113" t="str">
        <f>[1]!SNLData(227539,$B2113,$D2113,$E2113,$F2113,,"Options:Curr=USD,Mag=Standard,ConvMethod=R")</f>
        <v>Country</v>
      </c>
    </row>
    <row r="2114" spans="1:7" x14ac:dyDescent="0.3">
      <c r="A2114" t="s">
        <v>5</v>
      </c>
      <c r="B2114" t="s">
        <v>21</v>
      </c>
      <c r="C2114" t="s">
        <v>34</v>
      </c>
      <c r="D2114">
        <v>227546</v>
      </c>
      <c r="E2114" t="s">
        <v>53</v>
      </c>
      <c r="F2114" t="s">
        <v>80</v>
      </c>
      <c r="G2114" t="str">
        <f>[1]!SNLData(227539,$B2114,$D2114,$E2114,$F2114,,"Options:Curr=USD,Mag=Standard,ConvMethod=R")</f>
        <v>Country</v>
      </c>
    </row>
    <row r="2115" spans="1:7" x14ac:dyDescent="0.3">
      <c r="A2115" t="s">
        <v>5</v>
      </c>
      <c r="B2115" t="s">
        <v>21</v>
      </c>
      <c r="C2115" t="s">
        <v>34</v>
      </c>
      <c r="D2115">
        <v>227546</v>
      </c>
      <c r="E2115" t="s">
        <v>54</v>
      </c>
      <c r="F2115" t="s">
        <v>80</v>
      </c>
      <c r="G2115" t="str">
        <f>[1]!SNLData(227539,$B2115,$D2115,$E2115,$F2115,,"Options:Curr=USD,Mag=Standard,ConvMethod=R")</f>
        <v>Country</v>
      </c>
    </row>
    <row r="2116" spans="1:7" x14ac:dyDescent="0.3">
      <c r="A2116" t="s">
        <v>5</v>
      </c>
      <c r="B2116" t="s">
        <v>21</v>
      </c>
      <c r="C2116" t="s">
        <v>34</v>
      </c>
      <c r="D2116">
        <v>227546</v>
      </c>
      <c r="E2116" t="s">
        <v>55</v>
      </c>
      <c r="F2116" t="s">
        <v>80</v>
      </c>
      <c r="G2116" t="str">
        <f>[1]!SNLData(227539,$B2116,$D2116,$E2116,$F2116,,"Options:Curr=USD,Mag=Standard,ConvMethod=R")</f>
        <v>Country</v>
      </c>
    </row>
    <row r="2117" spans="1:7" x14ac:dyDescent="0.3">
      <c r="A2117" t="s">
        <v>5</v>
      </c>
      <c r="B2117" t="s">
        <v>21</v>
      </c>
      <c r="C2117" t="s">
        <v>34</v>
      </c>
      <c r="D2117">
        <v>227546</v>
      </c>
      <c r="E2117" t="s">
        <v>56</v>
      </c>
      <c r="F2117" t="s">
        <v>80</v>
      </c>
      <c r="G2117" t="str">
        <f>[1]!SNLData(227539,$B2117,$D2117,$E2117,$F2117,,"Options:Curr=USD,Mag=Standard,ConvMethod=R")</f>
        <v>Country</v>
      </c>
    </row>
    <row r="2118" spans="1:7" x14ac:dyDescent="0.3">
      <c r="A2118" t="s">
        <v>5</v>
      </c>
      <c r="B2118" t="s">
        <v>21</v>
      </c>
      <c r="C2118" t="s">
        <v>34</v>
      </c>
      <c r="D2118">
        <v>227546</v>
      </c>
      <c r="E2118" t="s">
        <v>57</v>
      </c>
      <c r="F2118" t="s">
        <v>80</v>
      </c>
      <c r="G2118" t="str">
        <f>[1]!SNLData(227539,$B2118,$D2118,$E2118,$F2118,,"Options:Curr=USD,Mag=Standard,ConvMethod=R")</f>
        <v>Country</v>
      </c>
    </row>
    <row r="2119" spans="1:7" x14ac:dyDescent="0.3">
      <c r="A2119" t="s">
        <v>5</v>
      </c>
      <c r="B2119" t="s">
        <v>21</v>
      </c>
      <c r="C2119" t="s">
        <v>34</v>
      </c>
      <c r="D2119">
        <v>227546</v>
      </c>
      <c r="E2119" t="s">
        <v>58</v>
      </c>
      <c r="F2119" t="s">
        <v>80</v>
      </c>
      <c r="G2119" t="str">
        <f>[1]!SNLData(227539,$B2119,$D2119,$E2119,$F2119,,"Options:Curr=USD,Mag=Standard,ConvMethod=R")</f>
        <v>Country</v>
      </c>
    </row>
    <row r="2120" spans="1:7" x14ac:dyDescent="0.3">
      <c r="A2120" t="s">
        <v>5</v>
      </c>
      <c r="B2120" t="s">
        <v>21</v>
      </c>
      <c r="C2120" t="s">
        <v>34</v>
      </c>
      <c r="D2120">
        <v>227546</v>
      </c>
      <c r="E2120" t="s">
        <v>7</v>
      </c>
      <c r="F2120" t="s">
        <v>80</v>
      </c>
      <c r="G2120" t="str">
        <f>[1]!SNLData(227539,$B2120,$D2120,$E2120,$F2120,,"Options:Curr=USD,Mag=Standard,ConvMethod=R")</f>
        <v>Country</v>
      </c>
    </row>
    <row r="2121" spans="1:7" x14ac:dyDescent="0.3">
      <c r="A2121" t="s">
        <v>5</v>
      </c>
      <c r="B2121" t="s">
        <v>21</v>
      </c>
      <c r="C2121" t="s">
        <v>34</v>
      </c>
      <c r="D2121">
        <v>227546</v>
      </c>
      <c r="E2121" t="s">
        <v>59</v>
      </c>
      <c r="F2121" t="s">
        <v>80</v>
      </c>
      <c r="G2121" t="str">
        <f>[1]!SNLData(227539,$B2121,$D2121,$E2121,$F2121,,"Options:Curr=USD,Mag=Standard,ConvMethod=R")</f>
        <v>Country</v>
      </c>
    </row>
    <row r="2122" spans="1:7" x14ac:dyDescent="0.3">
      <c r="A2122" t="s">
        <v>5</v>
      </c>
      <c r="B2122" t="s">
        <v>21</v>
      </c>
      <c r="C2122" t="s">
        <v>34</v>
      </c>
      <c r="D2122">
        <v>227546</v>
      </c>
      <c r="E2122" t="s">
        <v>60</v>
      </c>
      <c r="F2122" t="s">
        <v>80</v>
      </c>
      <c r="G2122" t="str">
        <f>[1]!SNLData(227539,$B2122,$D2122,$E2122,$F2122,,"Options:Curr=USD,Mag=Standard,ConvMethod=R")</f>
        <v>Country</v>
      </c>
    </row>
    <row r="2123" spans="1:7" x14ac:dyDescent="0.3">
      <c r="A2123" t="s">
        <v>5</v>
      </c>
      <c r="B2123" t="s">
        <v>21</v>
      </c>
      <c r="C2123" t="s">
        <v>34</v>
      </c>
      <c r="D2123">
        <v>227546</v>
      </c>
      <c r="E2123" t="s">
        <v>61</v>
      </c>
      <c r="F2123" t="s">
        <v>80</v>
      </c>
      <c r="G2123" t="str">
        <f>[1]!SNLData(227539,$B2123,$D2123,$E2123,$F2123,,"Options:Curr=USD,Mag=Standard,ConvMethod=R")</f>
        <v>Country</v>
      </c>
    </row>
    <row r="2124" spans="1:7" x14ac:dyDescent="0.3">
      <c r="A2124" t="s">
        <v>5</v>
      </c>
      <c r="B2124" t="s">
        <v>21</v>
      </c>
      <c r="C2124" t="s">
        <v>34</v>
      </c>
      <c r="D2124">
        <v>227546</v>
      </c>
      <c r="E2124" t="s">
        <v>62</v>
      </c>
      <c r="F2124" t="s">
        <v>80</v>
      </c>
      <c r="G2124" t="str">
        <f>[1]!SNLData(227539,$B2124,$D2124,$E2124,$F2124,,"Options:Curr=USD,Mag=Standard,ConvMethod=R")</f>
        <v>Country</v>
      </c>
    </row>
    <row r="2125" spans="1:7" x14ac:dyDescent="0.3">
      <c r="A2125" t="s">
        <v>5</v>
      </c>
      <c r="B2125" t="s">
        <v>21</v>
      </c>
      <c r="C2125" t="s">
        <v>34</v>
      </c>
      <c r="D2125">
        <v>227546</v>
      </c>
      <c r="E2125" t="s">
        <v>63</v>
      </c>
      <c r="F2125" t="s">
        <v>80</v>
      </c>
      <c r="G2125" t="str">
        <f>[1]!SNLData(227539,$B2125,$D2125,$E2125,$F2125,,"Options:Curr=USD,Mag=Standard,ConvMethod=R")</f>
        <v>Country</v>
      </c>
    </row>
    <row r="2126" spans="1:7" x14ac:dyDescent="0.3">
      <c r="A2126" t="s">
        <v>5</v>
      </c>
      <c r="B2126" t="s">
        <v>21</v>
      </c>
      <c r="C2126" t="s">
        <v>34</v>
      </c>
      <c r="D2126">
        <v>227546</v>
      </c>
      <c r="E2126" t="s">
        <v>64</v>
      </c>
      <c r="F2126" t="s">
        <v>80</v>
      </c>
      <c r="G2126" t="str">
        <f>[1]!SNLData(227539,$B2126,$D2126,$E2126,$F2126,,"Options:Curr=USD,Mag=Standard,ConvMethod=R")</f>
        <v>Country</v>
      </c>
    </row>
    <row r="2127" spans="1:7" x14ac:dyDescent="0.3">
      <c r="A2127" t="s">
        <v>5</v>
      </c>
      <c r="B2127" t="s">
        <v>21</v>
      </c>
      <c r="C2127" t="s">
        <v>34</v>
      </c>
      <c r="D2127">
        <v>227546</v>
      </c>
      <c r="E2127" t="s">
        <v>65</v>
      </c>
      <c r="F2127" t="s">
        <v>80</v>
      </c>
      <c r="G2127" t="str">
        <f>[1]!SNLData(227539,$B2127,$D2127,$E2127,$F2127,,"Options:Curr=USD,Mag=Standard,ConvMethod=R")</f>
        <v>Country</v>
      </c>
    </row>
    <row r="2128" spans="1:7" x14ac:dyDescent="0.3">
      <c r="A2128" t="s">
        <v>5</v>
      </c>
      <c r="B2128" t="s">
        <v>21</v>
      </c>
      <c r="C2128" t="s">
        <v>34</v>
      </c>
      <c r="D2128">
        <v>227546</v>
      </c>
      <c r="E2128" t="s">
        <v>66</v>
      </c>
      <c r="F2128" t="s">
        <v>80</v>
      </c>
      <c r="G2128" t="str">
        <f>[1]!SNLData(227539,$B2128,$D2128,$E2128,$F2128,,"Options:Curr=USD,Mag=Standard,ConvMethod=R")</f>
        <v>Country</v>
      </c>
    </row>
    <row r="2129" spans="1:7" x14ac:dyDescent="0.3">
      <c r="A2129" t="s">
        <v>5</v>
      </c>
      <c r="B2129" t="s">
        <v>21</v>
      </c>
      <c r="C2129" t="s">
        <v>34</v>
      </c>
      <c r="D2129">
        <v>227546</v>
      </c>
      <c r="E2129" t="s">
        <v>67</v>
      </c>
      <c r="F2129" t="s">
        <v>80</v>
      </c>
      <c r="G2129" t="str">
        <f>[1]!SNLData(227539,$B2129,$D2129,$E2129,$F2129,,"Options:Curr=USD,Mag=Standard,ConvMethod=R")</f>
        <v>Country</v>
      </c>
    </row>
    <row r="2130" spans="1:7" x14ac:dyDescent="0.3">
      <c r="A2130" t="s">
        <v>5</v>
      </c>
      <c r="B2130" t="s">
        <v>21</v>
      </c>
      <c r="C2130" t="s">
        <v>34</v>
      </c>
      <c r="D2130">
        <v>227546</v>
      </c>
      <c r="E2130" t="s">
        <v>8</v>
      </c>
      <c r="F2130" t="s">
        <v>80</v>
      </c>
      <c r="G2130" t="str">
        <f>[1]!SNLData(227539,$B2130,$D2130,$E2130,$F2130,,"Options:Curr=USD,Mag=Standard,ConvMethod=R")</f>
        <v>Country</v>
      </c>
    </row>
    <row r="2131" spans="1:7" x14ac:dyDescent="0.3">
      <c r="A2131" t="s">
        <v>5</v>
      </c>
      <c r="B2131" t="s">
        <v>21</v>
      </c>
      <c r="C2131" t="s">
        <v>34</v>
      </c>
      <c r="D2131">
        <v>227546</v>
      </c>
      <c r="E2131" t="s">
        <v>68</v>
      </c>
      <c r="F2131" t="s">
        <v>80</v>
      </c>
      <c r="G2131" t="str">
        <f>[1]!SNLData(227539,$B2131,$D2131,$E2131,$F2131,,"Options:Curr=USD,Mag=Standard,ConvMethod=R")</f>
        <v>Country</v>
      </c>
    </row>
    <row r="2132" spans="1:7" x14ac:dyDescent="0.3">
      <c r="A2132" t="s">
        <v>5</v>
      </c>
      <c r="B2132" t="s">
        <v>21</v>
      </c>
      <c r="C2132" t="s">
        <v>34</v>
      </c>
      <c r="D2132">
        <v>227546</v>
      </c>
      <c r="E2132" t="s">
        <v>69</v>
      </c>
      <c r="F2132" t="s">
        <v>80</v>
      </c>
      <c r="G2132" t="str">
        <f>[1]!SNLData(227539,$B2132,$D2132,$E2132,$F2132,,"Options:Curr=USD,Mag=Standard,ConvMethod=R")</f>
        <v>Country</v>
      </c>
    </row>
    <row r="2133" spans="1:7" x14ac:dyDescent="0.3">
      <c r="A2133" t="s">
        <v>5</v>
      </c>
      <c r="B2133" t="s">
        <v>21</v>
      </c>
      <c r="C2133" t="s">
        <v>34</v>
      </c>
      <c r="D2133">
        <v>227546</v>
      </c>
      <c r="E2133" t="s">
        <v>70</v>
      </c>
      <c r="F2133" t="s">
        <v>80</v>
      </c>
      <c r="G2133" t="str">
        <f>[1]!SNLData(227539,$B2133,$D2133,$E2133,$F2133,,"Options:Curr=USD,Mag=Standard,ConvMethod=R")</f>
        <v>Country</v>
      </c>
    </row>
    <row r="2134" spans="1:7" x14ac:dyDescent="0.3">
      <c r="A2134" t="s">
        <v>5</v>
      </c>
      <c r="B2134" t="s">
        <v>21</v>
      </c>
      <c r="C2134" t="s">
        <v>34</v>
      </c>
      <c r="D2134">
        <v>227546</v>
      </c>
      <c r="E2134" t="s">
        <v>71</v>
      </c>
      <c r="F2134" t="s">
        <v>80</v>
      </c>
      <c r="G2134" t="str">
        <f>[1]!SNLData(227539,$B2134,$D2134,$E2134,$F2134,,"Options:Curr=USD,Mag=Standard,ConvMethod=R")</f>
        <v>Country</v>
      </c>
    </row>
    <row r="2135" spans="1:7" x14ac:dyDescent="0.3">
      <c r="A2135" t="s">
        <v>5</v>
      </c>
      <c r="B2135" t="s">
        <v>21</v>
      </c>
      <c r="C2135" t="s">
        <v>34</v>
      </c>
      <c r="D2135">
        <v>227546</v>
      </c>
      <c r="E2135" t="s">
        <v>72</v>
      </c>
      <c r="F2135" t="s">
        <v>80</v>
      </c>
      <c r="G2135" t="str">
        <f>[1]!SNLData(227539,$B2135,$D2135,$E2135,$F2135,,"Options:Curr=USD,Mag=Standard,ConvMethod=R")</f>
        <v>Country</v>
      </c>
    </row>
    <row r="2136" spans="1:7" x14ac:dyDescent="0.3">
      <c r="A2136" t="s">
        <v>5</v>
      </c>
      <c r="B2136" t="s">
        <v>21</v>
      </c>
      <c r="C2136" t="s">
        <v>34</v>
      </c>
      <c r="D2136">
        <v>227546</v>
      </c>
      <c r="E2136" t="s">
        <v>73</v>
      </c>
      <c r="F2136" t="s">
        <v>80</v>
      </c>
      <c r="G2136" t="str">
        <f>[1]!SNLData(227539,$B2136,$D2136,$E2136,$F2136,,"Options:Curr=USD,Mag=Standard,ConvMethod=R")</f>
        <v>Country</v>
      </c>
    </row>
    <row r="2137" spans="1:7" x14ac:dyDescent="0.3">
      <c r="A2137" t="s">
        <v>5</v>
      </c>
      <c r="B2137" t="s">
        <v>21</v>
      </c>
      <c r="C2137" t="s">
        <v>34</v>
      </c>
      <c r="D2137">
        <v>227546</v>
      </c>
      <c r="E2137" t="s">
        <v>74</v>
      </c>
      <c r="F2137" t="s">
        <v>80</v>
      </c>
      <c r="G2137" t="str">
        <f>[1]!SNLData(227539,$B2137,$D2137,$E2137,$F2137,,"Options:Curr=USD,Mag=Standard,ConvMethod=R")</f>
        <v>Country</v>
      </c>
    </row>
    <row r="2138" spans="1:7" x14ac:dyDescent="0.3">
      <c r="A2138" t="s">
        <v>5</v>
      </c>
      <c r="B2138" t="s">
        <v>21</v>
      </c>
      <c r="C2138" t="s">
        <v>34</v>
      </c>
      <c r="D2138">
        <v>227546</v>
      </c>
      <c r="E2138" t="s">
        <v>75</v>
      </c>
      <c r="F2138" t="s">
        <v>80</v>
      </c>
      <c r="G2138" t="str">
        <f>[1]!SNLData(227539,$B2138,$D2138,$E2138,$F2138,,"Options:Curr=USD,Mag=Standard,ConvMethod=R")</f>
        <v>Country</v>
      </c>
    </row>
    <row r="2139" spans="1:7" x14ac:dyDescent="0.3">
      <c r="A2139" t="s">
        <v>5</v>
      </c>
      <c r="B2139" t="s">
        <v>21</v>
      </c>
      <c r="C2139" t="s">
        <v>34</v>
      </c>
      <c r="D2139">
        <v>227546</v>
      </c>
      <c r="E2139" t="s">
        <v>76</v>
      </c>
      <c r="F2139" t="s">
        <v>80</v>
      </c>
      <c r="G2139" t="str">
        <f>[1]!SNLData(227539,$B2139,$D2139,$E2139,$F2139,,"Options:Curr=USD,Mag=Standard,ConvMethod=R")</f>
        <v>Country</v>
      </c>
    </row>
    <row r="2140" spans="1:7" x14ac:dyDescent="0.3">
      <c r="A2140" t="s">
        <v>5</v>
      </c>
      <c r="B2140" t="s">
        <v>21</v>
      </c>
      <c r="C2140" t="s">
        <v>34</v>
      </c>
      <c r="D2140">
        <v>227546</v>
      </c>
      <c r="E2140" t="s">
        <v>9</v>
      </c>
      <c r="F2140" t="s">
        <v>80</v>
      </c>
      <c r="G2140" t="str">
        <f>[1]!SNLData(227539,$B2140,$D2140,$E2140,$F2140,,"Options:Curr=USD,Mag=Standard,ConvMethod=R")</f>
        <v>Country</v>
      </c>
    </row>
    <row r="2141" spans="1:7" x14ac:dyDescent="0.3">
      <c r="A2141" t="s">
        <v>5</v>
      </c>
      <c r="B2141" t="s">
        <v>21</v>
      </c>
      <c r="C2141" t="s">
        <v>34</v>
      </c>
      <c r="D2141">
        <v>227546</v>
      </c>
      <c r="E2141" t="s">
        <v>77</v>
      </c>
      <c r="F2141" t="s">
        <v>80</v>
      </c>
      <c r="G2141" t="str">
        <f>[1]!SNLData(227539,$B2141,$D2141,$E2141,$F2141,,"Options:Curr=USD,Mag=Standard,ConvMethod=R")</f>
        <v>Country</v>
      </c>
    </row>
    <row r="2142" spans="1:7" x14ac:dyDescent="0.3">
      <c r="A2142" t="s">
        <v>5</v>
      </c>
      <c r="B2142" t="s">
        <v>21</v>
      </c>
      <c r="C2142" t="s">
        <v>34</v>
      </c>
      <c r="D2142">
        <v>227546</v>
      </c>
      <c r="E2142" t="s">
        <v>78</v>
      </c>
      <c r="F2142" t="s">
        <v>80</v>
      </c>
      <c r="G2142" t="str">
        <f>[1]!SNLData(227539,$B2142,$D2142,$E2142,$F2142,,"Options:Curr=USD,Mag=Standard,ConvMethod=R")</f>
        <v>Country</v>
      </c>
    </row>
    <row r="2143" spans="1:7" x14ac:dyDescent="0.3">
      <c r="A2143" t="s">
        <v>5</v>
      </c>
      <c r="B2143" t="s">
        <v>21</v>
      </c>
      <c r="C2143" t="s">
        <v>34</v>
      </c>
      <c r="D2143">
        <v>227546</v>
      </c>
      <c r="E2143" t="s">
        <v>10</v>
      </c>
      <c r="F2143" t="s">
        <v>80</v>
      </c>
      <c r="G2143" t="str">
        <f>[1]!SNLData(227539,$B2143,$D2143,$E2143,$F2143,,"Options:Curr=USD,Mag=Standard,ConvMethod=R")</f>
        <v>Country</v>
      </c>
    </row>
    <row r="2144" spans="1:7" x14ac:dyDescent="0.3">
      <c r="A2144" t="s">
        <v>5</v>
      </c>
      <c r="B2144" t="s">
        <v>21</v>
      </c>
      <c r="C2144" t="s">
        <v>35</v>
      </c>
      <c r="D2144">
        <v>357353</v>
      </c>
      <c r="E2144" t="s">
        <v>6</v>
      </c>
      <c r="F2144" t="s">
        <v>80</v>
      </c>
      <c r="G2144">
        <f>[1]!SNLData(227539,$B2144,$D2144,$E2144,$F2144,,"Options:Curr=USD,Mag=Standard,ConvMethod=R")</f>
        <v>71.930000000000007</v>
      </c>
    </row>
    <row r="2145" spans="1:7" x14ac:dyDescent="0.3">
      <c r="A2145" t="s">
        <v>5</v>
      </c>
      <c r="B2145" t="s">
        <v>21</v>
      </c>
      <c r="C2145" t="s">
        <v>35</v>
      </c>
      <c r="D2145">
        <v>357353</v>
      </c>
      <c r="E2145" t="s">
        <v>50</v>
      </c>
      <c r="F2145" t="s">
        <v>80</v>
      </c>
      <c r="G2145">
        <f>[1]!SNLData(227539,$B2145,$D2145,$E2145,$F2145,,"Options:Curr=USD,Mag=Standard,ConvMethod=R")</f>
        <v>21.63</v>
      </c>
    </row>
    <row r="2146" spans="1:7" x14ac:dyDescent="0.3">
      <c r="A2146" t="s">
        <v>5</v>
      </c>
      <c r="B2146" t="s">
        <v>21</v>
      </c>
      <c r="C2146" t="s">
        <v>35</v>
      </c>
      <c r="D2146">
        <v>357353</v>
      </c>
      <c r="E2146" t="s">
        <v>51</v>
      </c>
      <c r="F2146" t="s">
        <v>80</v>
      </c>
      <c r="G2146">
        <f>[1]!SNLData(227539,$B2146,$D2146,$E2146,$F2146,,"Options:Curr=USD,Mag=Standard,ConvMethod=R")</f>
        <v>30.68</v>
      </c>
    </row>
    <row r="2147" spans="1:7" x14ac:dyDescent="0.3">
      <c r="A2147" t="s">
        <v>5</v>
      </c>
      <c r="B2147" t="s">
        <v>21</v>
      </c>
      <c r="C2147" t="s">
        <v>35</v>
      </c>
      <c r="D2147">
        <v>357353</v>
      </c>
      <c r="E2147" t="s">
        <v>52</v>
      </c>
      <c r="F2147" t="s">
        <v>80</v>
      </c>
      <c r="G2147">
        <f>[1]!SNLData(227539,$B2147,$D2147,$E2147,$F2147,,"Options:Curr=USD,Mag=Standard,ConvMethod=R")</f>
        <v>42.81</v>
      </c>
    </row>
    <row r="2148" spans="1:7" x14ac:dyDescent="0.3">
      <c r="A2148" t="s">
        <v>5</v>
      </c>
      <c r="B2148" t="s">
        <v>21</v>
      </c>
      <c r="C2148" t="s">
        <v>35</v>
      </c>
      <c r="D2148">
        <v>357353</v>
      </c>
      <c r="E2148" t="s">
        <v>53</v>
      </c>
      <c r="F2148" t="s">
        <v>80</v>
      </c>
      <c r="G2148">
        <f>[1]!SNLData(227539,$B2148,$D2148,$E2148,$F2148,,"Options:Curr=USD,Mag=Standard,ConvMethod=R")</f>
        <v>53.31</v>
      </c>
    </row>
    <row r="2149" spans="1:7" x14ac:dyDescent="0.3">
      <c r="A2149" t="s">
        <v>5</v>
      </c>
      <c r="B2149" t="s">
        <v>21</v>
      </c>
      <c r="C2149" t="s">
        <v>35</v>
      </c>
      <c r="D2149">
        <v>357353</v>
      </c>
      <c r="E2149" t="s">
        <v>54</v>
      </c>
      <c r="F2149" t="s">
        <v>80</v>
      </c>
      <c r="G2149">
        <f>[1]!SNLData(227539,$B2149,$D2149,$E2149,$F2149,,"Options:Curr=USD,Mag=Standard,ConvMethod=R")</f>
        <v>69.34</v>
      </c>
    </row>
    <row r="2150" spans="1:7" x14ac:dyDescent="0.3">
      <c r="A2150" t="s">
        <v>5</v>
      </c>
      <c r="B2150" t="s">
        <v>21</v>
      </c>
      <c r="C2150" t="s">
        <v>35</v>
      </c>
      <c r="D2150">
        <v>357353</v>
      </c>
      <c r="E2150" t="s">
        <v>55</v>
      </c>
      <c r="F2150" t="s">
        <v>80</v>
      </c>
      <c r="G2150">
        <f>[1]!SNLData(227539,$B2150,$D2150,$E2150,$F2150,,"Options:Curr=USD,Mag=Standard,ConvMethod=R")</f>
        <v>76.38</v>
      </c>
    </row>
    <row r="2151" spans="1:7" x14ac:dyDescent="0.3">
      <c r="A2151" t="s">
        <v>5</v>
      </c>
      <c r="B2151" t="s">
        <v>21</v>
      </c>
      <c r="C2151" t="s">
        <v>35</v>
      </c>
      <c r="D2151">
        <v>357353</v>
      </c>
      <c r="E2151" t="s">
        <v>56</v>
      </c>
      <c r="F2151" t="s">
        <v>80</v>
      </c>
      <c r="G2151">
        <f>[1]!SNLData(227539,$B2151,$D2151,$E2151,$F2151,,"Options:Curr=USD,Mag=Standard,ConvMethod=R")</f>
        <v>75.5</v>
      </c>
    </row>
    <row r="2152" spans="1:7" x14ac:dyDescent="0.3">
      <c r="A2152" t="s">
        <v>5</v>
      </c>
      <c r="B2152" t="s">
        <v>21</v>
      </c>
      <c r="C2152" t="s">
        <v>35</v>
      </c>
      <c r="D2152">
        <v>357353</v>
      </c>
      <c r="E2152" t="s">
        <v>57</v>
      </c>
      <c r="F2152" t="s">
        <v>80</v>
      </c>
      <c r="G2152">
        <f>[1]!SNLData(227539,$B2152,$D2152,$E2152,$F2152,,"Options:Curr=USD,Mag=Standard,ConvMethod=R")</f>
        <v>79.81</v>
      </c>
    </row>
    <row r="2153" spans="1:7" x14ac:dyDescent="0.3">
      <c r="A2153" t="s">
        <v>5</v>
      </c>
      <c r="B2153" t="s">
        <v>21</v>
      </c>
      <c r="C2153" t="s">
        <v>35</v>
      </c>
      <c r="D2153">
        <v>357353</v>
      </c>
      <c r="E2153" t="s">
        <v>58</v>
      </c>
      <c r="F2153" t="s">
        <v>80</v>
      </c>
      <c r="G2153">
        <f>[1]!SNLData(227539,$B2153,$D2153,$E2153,$F2153,,"Options:Curr=USD,Mag=Standard,ConvMethod=R")</f>
        <v>72.239999999999995</v>
      </c>
    </row>
    <row r="2154" spans="1:7" x14ac:dyDescent="0.3">
      <c r="A2154" t="s">
        <v>5</v>
      </c>
      <c r="B2154" t="s">
        <v>21</v>
      </c>
      <c r="C2154" t="s">
        <v>35</v>
      </c>
      <c r="D2154">
        <v>357353</v>
      </c>
      <c r="E2154" t="s">
        <v>7</v>
      </c>
      <c r="F2154" t="s">
        <v>80</v>
      </c>
      <c r="G2154">
        <f>[1]!SNLData(227539,$B2154,$D2154,$E2154,$F2154,,"Options:Curr=USD,Mag=Standard,ConvMethod=R")</f>
        <v>59.36</v>
      </c>
    </row>
    <row r="2155" spans="1:7" x14ac:dyDescent="0.3">
      <c r="A2155" t="s">
        <v>5</v>
      </c>
      <c r="B2155" t="s">
        <v>21</v>
      </c>
      <c r="C2155" t="s">
        <v>35</v>
      </c>
      <c r="D2155">
        <v>357353</v>
      </c>
      <c r="E2155" t="s">
        <v>59</v>
      </c>
      <c r="F2155" t="s">
        <v>80</v>
      </c>
      <c r="G2155">
        <f>[1]!SNLData(227539,$B2155,$D2155,$E2155,$F2155,,"Options:Curr=USD,Mag=Standard,ConvMethod=R")</f>
        <v>90.62</v>
      </c>
    </row>
    <row r="2156" spans="1:7" x14ac:dyDescent="0.3">
      <c r="A2156" t="s">
        <v>5</v>
      </c>
      <c r="B2156" t="s">
        <v>21</v>
      </c>
      <c r="C2156" t="s">
        <v>35</v>
      </c>
      <c r="D2156">
        <v>357353</v>
      </c>
      <c r="E2156" t="s">
        <v>60</v>
      </c>
      <c r="F2156" t="s">
        <v>80</v>
      </c>
      <c r="G2156">
        <f>[1]!SNLData(227539,$B2156,$D2156,$E2156,$F2156,,"Options:Curr=USD,Mag=Standard,ConvMethod=R")</f>
        <v>134.22999999999999</v>
      </c>
    </row>
    <row r="2157" spans="1:7" x14ac:dyDescent="0.3">
      <c r="A2157" t="s">
        <v>5</v>
      </c>
      <c r="B2157" t="s">
        <v>21</v>
      </c>
      <c r="C2157" t="s">
        <v>35</v>
      </c>
      <c r="D2157">
        <v>357353</v>
      </c>
      <c r="E2157" t="s">
        <v>61</v>
      </c>
      <c r="F2157" t="s">
        <v>80</v>
      </c>
      <c r="G2157">
        <f>[1]!SNLData(227539,$B2157,$D2157,$E2157,$F2157,,"Options:Curr=USD,Mag=Standard,ConvMethod=R")</f>
        <v>147</v>
      </c>
    </row>
    <row r="2158" spans="1:7" x14ac:dyDescent="0.3">
      <c r="A2158" t="s">
        <v>5</v>
      </c>
      <c r="B2158" t="s">
        <v>21</v>
      </c>
      <c r="C2158" t="s">
        <v>35</v>
      </c>
      <c r="D2158">
        <v>357353</v>
      </c>
      <c r="E2158" t="s">
        <v>62</v>
      </c>
      <c r="F2158" t="s">
        <v>80</v>
      </c>
      <c r="G2158">
        <f>[1]!SNLData(227539,$B2158,$D2158,$E2158,$F2158,,"Options:Curr=USD,Mag=Standard,ConvMethod=R")</f>
        <v>189.63</v>
      </c>
    </row>
    <row r="2159" spans="1:7" x14ac:dyDescent="0.3">
      <c r="A2159" t="s">
        <v>5</v>
      </c>
      <c r="B2159" t="s">
        <v>21</v>
      </c>
      <c r="C2159" t="s">
        <v>35</v>
      </c>
      <c r="D2159">
        <v>357353</v>
      </c>
      <c r="E2159" t="s">
        <v>63</v>
      </c>
      <c r="F2159" t="s">
        <v>80</v>
      </c>
      <c r="G2159">
        <f>[1]!SNLData(227539,$B2159,$D2159,$E2159,$F2159,,"Options:Curr=USD,Mag=Standard,ConvMethod=R")</f>
        <v>195.44</v>
      </c>
    </row>
    <row r="2160" spans="1:7" x14ac:dyDescent="0.3">
      <c r="A2160" t="s">
        <v>5</v>
      </c>
      <c r="B2160" t="s">
        <v>21</v>
      </c>
      <c r="C2160" t="s">
        <v>35</v>
      </c>
      <c r="D2160">
        <v>357353</v>
      </c>
      <c r="E2160" t="s">
        <v>64</v>
      </c>
      <c r="F2160" t="s">
        <v>80</v>
      </c>
      <c r="G2160">
        <f>[1]!SNLData(227539,$B2160,$D2160,$E2160,$F2160,,"Options:Curr=USD,Mag=Standard,ConvMethod=R")</f>
        <v>202.36</v>
      </c>
    </row>
    <row r="2161" spans="1:7" x14ac:dyDescent="0.3">
      <c r="A2161" t="s">
        <v>5</v>
      </c>
      <c r="B2161" t="s">
        <v>21</v>
      </c>
      <c r="C2161" t="s">
        <v>35</v>
      </c>
      <c r="D2161">
        <v>357353</v>
      </c>
      <c r="E2161" t="s">
        <v>65</v>
      </c>
      <c r="F2161" t="s">
        <v>80</v>
      </c>
      <c r="G2161">
        <f>[1]!SNLData(227539,$B2161,$D2161,$E2161,$F2161,,"Options:Curr=USD,Mag=Standard,ConvMethod=R")</f>
        <v>276.45999999999998</v>
      </c>
    </row>
    <row r="2162" spans="1:7" x14ac:dyDescent="0.3">
      <c r="A2162" t="s">
        <v>5</v>
      </c>
      <c r="B2162" t="s">
        <v>21</v>
      </c>
      <c r="C2162" t="s">
        <v>35</v>
      </c>
      <c r="D2162">
        <v>357353</v>
      </c>
      <c r="E2162" t="s">
        <v>66</v>
      </c>
      <c r="F2162" t="s">
        <v>80</v>
      </c>
      <c r="G2162">
        <f>[1]!SNLData(227539,$B2162,$D2162,$E2162,$F2162,,"Options:Curr=USD,Mag=Standard,ConvMethod=R")</f>
        <v>273.32</v>
      </c>
    </row>
    <row r="2163" spans="1:7" x14ac:dyDescent="0.3">
      <c r="A2163" t="s">
        <v>5</v>
      </c>
      <c r="B2163" t="s">
        <v>21</v>
      </c>
      <c r="C2163" t="s">
        <v>35</v>
      </c>
      <c r="D2163">
        <v>357353</v>
      </c>
      <c r="E2163" t="s">
        <v>67</v>
      </c>
      <c r="F2163" t="s">
        <v>80</v>
      </c>
      <c r="G2163">
        <f>[1]!SNLData(227539,$B2163,$D2163,$E2163,$F2163,,"Options:Curr=USD,Mag=Standard,ConvMethod=R")</f>
        <v>197.43</v>
      </c>
    </row>
    <row r="2164" spans="1:7" x14ac:dyDescent="0.3">
      <c r="A2164" t="s">
        <v>5</v>
      </c>
      <c r="B2164" t="s">
        <v>21</v>
      </c>
      <c r="C2164" t="s">
        <v>35</v>
      </c>
      <c r="D2164">
        <v>357353</v>
      </c>
      <c r="E2164" t="s">
        <v>8</v>
      </c>
      <c r="F2164" t="s">
        <v>80</v>
      </c>
      <c r="G2164">
        <f>[1]!SNLData(227539,$B2164,$D2164,$E2164,$F2164,,"Options:Curr=USD,Mag=Standard,ConvMethod=R")</f>
        <v>213.27</v>
      </c>
    </row>
    <row r="2165" spans="1:7" x14ac:dyDescent="0.3">
      <c r="A2165" t="s">
        <v>5</v>
      </c>
      <c r="B2165" t="s">
        <v>21</v>
      </c>
      <c r="C2165" t="s">
        <v>35</v>
      </c>
      <c r="D2165">
        <v>357353</v>
      </c>
      <c r="E2165" t="s">
        <v>68</v>
      </c>
      <c r="F2165" t="s">
        <v>80</v>
      </c>
      <c r="G2165">
        <f>[1]!SNLData(227539,$B2165,$D2165,$E2165,$F2165,,"Options:Curr=USD,Mag=Standard,ConvMethod=R")</f>
        <v>226.8</v>
      </c>
    </row>
    <row r="2166" spans="1:7" x14ac:dyDescent="0.3">
      <c r="A2166" t="s">
        <v>5</v>
      </c>
      <c r="B2166" t="s">
        <v>21</v>
      </c>
      <c r="C2166" t="s">
        <v>35</v>
      </c>
      <c r="D2166">
        <v>357353</v>
      </c>
      <c r="E2166" t="s">
        <v>69</v>
      </c>
      <c r="F2166" t="s">
        <v>80</v>
      </c>
      <c r="G2166">
        <f>[1]!SNLData(227539,$B2166,$D2166,$E2166,$F2166,,"Options:Curr=USD,Mag=Standard,ConvMethod=R")</f>
        <v>256.22000000000003</v>
      </c>
    </row>
    <row r="2167" spans="1:7" x14ac:dyDescent="0.3">
      <c r="A2167" t="s">
        <v>5</v>
      </c>
      <c r="B2167" t="s">
        <v>21</v>
      </c>
      <c r="C2167" t="s">
        <v>35</v>
      </c>
      <c r="D2167">
        <v>357353</v>
      </c>
      <c r="E2167" t="s">
        <v>70</v>
      </c>
      <c r="F2167" t="s">
        <v>80</v>
      </c>
      <c r="G2167">
        <f>[1]!SNLData(227539,$B2167,$D2167,$E2167,$F2167,,"Options:Curr=USD,Mag=Standard,ConvMethod=R")</f>
        <v>270.63</v>
      </c>
    </row>
    <row r="2168" spans="1:7" x14ac:dyDescent="0.3">
      <c r="A2168" t="s">
        <v>5</v>
      </c>
      <c r="B2168" t="s">
        <v>21</v>
      </c>
      <c r="C2168" t="s">
        <v>35</v>
      </c>
      <c r="D2168">
        <v>357353</v>
      </c>
      <c r="E2168" t="s">
        <v>71</v>
      </c>
      <c r="F2168" t="s">
        <v>80</v>
      </c>
      <c r="G2168">
        <f>[1]!SNLData(227539,$B2168,$D2168,$E2168,$F2168,,"Options:Curr=USD,Mag=Standard,ConvMethod=R")</f>
        <v>291.49</v>
      </c>
    </row>
    <row r="2169" spans="1:7" x14ac:dyDescent="0.3">
      <c r="A2169" t="s">
        <v>5</v>
      </c>
      <c r="B2169" t="s">
        <v>21</v>
      </c>
      <c r="C2169" t="s">
        <v>35</v>
      </c>
      <c r="D2169">
        <v>357353</v>
      </c>
      <c r="E2169" t="s">
        <v>72</v>
      </c>
      <c r="F2169" t="s">
        <v>80</v>
      </c>
      <c r="G2169">
        <f>[1]!SNLData(227539,$B2169,$D2169,$E2169,$F2169,,"Options:Curr=USD,Mag=Standard,ConvMethod=R")</f>
        <v>275.58999999999997</v>
      </c>
    </row>
    <row r="2170" spans="1:7" x14ac:dyDescent="0.3">
      <c r="A2170" t="s">
        <v>5</v>
      </c>
      <c r="B2170" t="s">
        <v>21</v>
      </c>
      <c r="C2170" t="s">
        <v>35</v>
      </c>
      <c r="D2170">
        <v>357353</v>
      </c>
      <c r="E2170" t="s">
        <v>73</v>
      </c>
      <c r="F2170" t="s">
        <v>80</v>
      </c>
      <c r="G2170">
        <f>[1]!SNLData(227539,$B2170,$D2170,$E2170,$F2170,,"Options:Curr=USD,Mag=Standard,ConvMethod=R")</f>
        <v>279.77</v>
      </c>
    </row>
    <row r="2171" spans="1:7" x14ac:dyDescent="0.3">
      <c r="A2171" t="s">
        <v>5</v>
      </c>
      <c r="B2171" t="s">
        <v>21</v>
      </c>
      <c r="C2171" t="s">
        <v>35</v>
      </c>
      <c r="D2171">
        <v>357353</v>
      </c>
      <c r="E2171" t="s">
        <v>74</v>
      </c>
      <c r="F2171" t="s">
        <v>80</v>
      </c>
      <c r="G2171">
        <f>[1]!SNLData(227539,$B2171,$D2171,$E2171,$F2171,,"Options:Curr=USD,Mag=Standard,ConvMethod=R")</f>
        <v>288.05</v>
      </c>
    </row>
    <row r="2172" spans="1:7" x14ac:dyDescent="0.3">
      <c r="A2172" t="s">
        <v>5</v>
      </c>
      <c r="B2172" t="s">
        <v>21</v>
      </c>
      <c r="C2172" t="s">
        <v>35</v>
      </c>
      <c r="D2172">
        <v>357353</v>
      </c>
      <c r="E2172" t="s">
        <v>75</v>
      </c>
      <c r="F2172" t="s">
        <v>80</v>
      </c>
      <c r="G2172">
        <f>[1]!SNLData(227539,$B2172,$D2172,$E2172,$F2172,,"Options:Curr=USD,Mag=Standard,ConvMethod=R")</f>
        <v>263.29000000000002</v>
      </c>
    </row>
    <row r="2173" spans="1:7" x14ac:dyDescent="0.3">
      <c r="A2173" t="s">
        <v>5</v>
      </c>
      <c r="B2173" t="s">
        <v>21</v>
      </c>
      <c r="C2173" t="s">
        <v>35</v>
      </c>
      <c r="D2173">
        <v>357353</v>
      </c>
      <c r="E2173" t="s">
        <v>76</v>
      </c>
      <c r="F2173" t="s">
        <v>80</v>
      </c>
      <c r="G2173">
        <f>[1]!SNLData(227539,$B2173,$D2173,$E2173,$F2173,,"Options:Curr=USD,Mag=Standard,ConvMethod=R")</f>
        <v>245.87</v>
      </c>
    </row>
    <row r="2174" spans="1:7" x14ac:dyDescent="0.3">
      <c r="A2174" t="s">
        <v>5</v>
      </c>
      <c r="B2174" t="s">
        <v>21</v>
      </c>
      <c r="C2174" t="s">
        <v>35</v>
      </c>
      <c r="D2174">
        <v>357353</v>
      </c>
      <c r="E2174" t="s">
        <v>9</v>
      </c>
      <c r="F2174" t="s">
        <v>80</v>
      </c>
      <c r="G2174">
        <f>[1]!SNLData(227539,$B2174,$D2174,$E2174,$F2174,,"Options:Curr=USD,Mag=Standard,ConvMethod=R")</f>
        <v>209.68</v>
      </c>
    </row>
    <row r="2175" spans="1:7" x14ac:dyDescent="0.3">
      <c r="A2175" t="s">
        <v>5</v>
      </c>
      <c r="B2175" t="s">
        <v>21</v>
      </c>
      <c r="C2175" t="s">
        <v>35</v>
      </c>
      <c r="D2175">
        <v>357353</v>
      </c>
      <c r="E2175" t="s">
        <v>77</v>
      </c>
      <c r="F2175" t="s">
        <v>80</v>
      </c>
      <c r="G2175">
        <f>[1]!SNLData(227539,$B2175,$D2175,$E2175,$F2175,,"Options:Curr=USD,Mag=Standard,ConvMethod=R")</f>
        <v>233.11</v>
      </c>
    </row>
    <row r="2176" spans="1:7" x14ac:dyDescent="0.3">
      <c r="A2176" t="s">
        <v>5</v>
      </c>
      <c r="B2176" t="s">
        <v>21</v>
      </c>
      <c r="C2176" t="s">
        <v>35</v>
      </c>
      <c r="D2176">
        <v>357353</v>
      </c>
      <c r="E2176" t="s">
        <v>78</v>
      </c>
      <c r="F2176" t="s">
        <v>80</v>
      </c>
      <c r="G2176">
        <f>[1]!SNLData(227539,$B2176,$D2176,$E2176,$F2176,,"Options:Curr=USD,Mag=Standard,ConvMethod=R")</f>
        <v>133.27000000000001</v>
      </c>
    </row>
    <row r="2177" spans="1:7" x14ac:dyDescent="0.3">
      <c r="A2177" t="s">
        <v>5</v>
      </c>
      <c r="B2177" t="s">
        <v>21</v>
      </c>
      <c r="C2177" t="s">
        <v>35</v>
      </c>
      <c r="D2177">
        <v>357353</v>
      </c>
      <c r="E2177" t="s">
        <v>10</v>
      </c>
      <c r="F2177" t="s">
        <v>80</v>
      </c>
      <c r="G2177">
        <f>[1]!SNLData(227539,$B2177,$D2177,$E2177,$F2177,,"Options:Curr=USD,Mag=Standard,ConvMethod=R")</f>
        <v>245.32</v>
      </c>
    </row>
    <row r="2178" spans="1:7" x14ac:dyDescent="0.3">
      <c r="A2178" t="s">
        <v>5</v>
      </c>
      <c r="B2178" t="s">
        <v>21</v>
      </c>
      <c r="C2178" t="s">
        <v>36</v>
      </c>
      <c r="D2178">
        <v>357349</v>
      </c>
      <c r="E2178" t="s">
        <v>6</v>
      </c>
      <c r="F2178" t="s">
        <v>80</v>
      </c>
      <c r="G2178">
        <f>[1]!SNLData(227539,$B2178,$D2178,$E2178,$F2178,,"Options:Curr=USD,Mag=Standard,ConvMethod=R")</f>
        <v>396.02</v>
      </c>
    </row>
    <row r="2179" spans="1:7" x14ac:dyDescent="0.3">
      <c r="A2179" t="s">
        <v>5</v>
      </c>
      <c r="B2179" t="s">
        <v>21</v>
      </c>
      <c r="C2179" t="s">
        <v>36</v>
      </c>
      <c r="D2179">
        <v>357349</v>
      </c>
      <c r="E2179" t="s">
        <v>50</v>
      </c>
      <c r="F2179" t="s">
        <v>80</v>
      </c>
      <c r="G2179">
        <f>[1]!SNLData(227539,$B2179,$D2179,$E2179,$F2179,,"Options:Curr=USD,Mag=Standard,ConvMethod=R")</f>
        <v>383.56</v>
      </c>
    </row>
    <row r="2180" spans="1:7" x14ac:dyDescent="0.3">
      <c r="A2180" t="s">
        <v>5</v>
      </c>
      <c r="B2180" t="s">
        <v>21</v>
      </c>
      <c r="C2180" t="s">
        <v>36</v>
      </c>
      <c r="D2180">
        <v>357349</v>
      </c>
      <c r="E2180" t="s">
        <v>51</v>
      </c>
      <c r="F2180" t="s">
        <v>80</v>
      </c>
      <c r="G2180">
        <f>[1]!SNLData(227539,$B2180,$D2180,$E2180,$F2180,,"Options:Curr=USD,Mag=Standard,ConvMethod=R")</f>
        <v>408.94</v>
      </c>
    </row>
    <row r="2181" spans="1:7" x14ac:dyDescent="0.3">
      <c r="A2181" t="s">
        <v>5</v>
      </c>
      <c r="B2181" t="s">
        <v>21</v>
      </c>
      <c r="C2181" t="s">
        <v>36</v>
      </c>
      <c r="D2181">
        <v>357349</v>
      </c>
      <c r="E2181" t="s">
        <v>52</v>
      </c>
      <c r="F2181" t="s">
        <v>80</v>
      </c>
      <c r="G2181">
        <f>[1]!SNLData(227539,$B2181,$D2181,$E2181,$F2181,,"Options:Curr=USD,Mag=Standard,ConvMethod=R")</f>
        <v>360.09</v>
      </c>
    </row>
    <row r="2182" spans="1:7" x14ac:dyDescent="0.3">
      <c r="A2182" t="s">
        <v>5</v>
      </c>
      <c r="B2182" t="s">
        <v>21</v>
      </c>
      <c r="C2182" t="s">
        <v>36</v>
      </c>
      <c r="D2182">
        <v>357349</v>
      </c>
      <c r="E2182" t="s">
        <v>53</v>
      </c>
      <c r="F2182" t="s">
        <v>80</v>
      </c>
      <c r="G2182">
        <f>[1]!SNLData(227539,$B2182,$D2182,$E2182,$F2182,,"Options:Curr=USD,Mag=Standard,ConvMethod=R")</f>
        <v>405.09</v>
      </c>
    </row>
    <row r="2183" spans="1:7" x14ac:dyDescent="0.3">
      <c r="A2183" t="s">
        <v>5</v>
      </c>
      <c r="B2183" t="s">
        <v>21</v>
      </c>
      <c r="C2183" t="s">
        <v>36</v>
      </c>
      <c r="D2183">
        <v>357349</v>
      </c>
      <c r="E2183" t="s">
        <v>54</v>
      </c>
      <c r="F2183" t="s">
        <v>80</v>
      </c>
      <c r="G2183">
        <f>[1]!SNLData(227539,$B2183,$D2183,$E2183,$F2183,,"Options:Curr=USD,Mag=Standard,ConvMethod=R")</f>
        <v>494.67</v>
      </c>
    </row>
    <row r="2184" spans="1:7" x14ac:dyDescent="0.3">
      <c r="A2184" t="s">
        <v>5</v>
      </c>
      <c r="B2184" t="s">
        <v>21</v>
      </c>
      <c r="C2184" t="s">
        <v>36</v>
      </c>
      <c r="D2184">
        <v>357349</v>
      </c>
      <c r="E2184" t="s">
        <v>55</v>
      </c>
      <c r="F2184" t="s">
        <v>80</v>
      </c>
      <c r="G2184">
        <f>[1]!SNLData(227539,$B2184,$D2184,$E2184,$F2184,,"Options:Curr=USD,Mag=Standard,ConvMethod=R")</f>
        <v>495.73</v>
      </c>
    </row>
    <row r="2185" spans="1:7" x14ac:dyDescent="0.3">
      <c r="A2185" t="s">
        <v>5</v>
      </c>
      <c r="B2185" t="s">
        <v>21</v>
      </c>
      <c r="C2185" t="s">
        <v>36</v>
      </c>
      <c r="D2185">
        <v>357349</v>
      </c>
      <c r="E2185" t="s">
        <v>56</v>
      </c>
      <c r="F2185" t="s">
        <v>80</v>
      </c>
      <c r="G2185">
        <f>[1]!SNLData(227539,$B2185,$D2185,$E2185,$F2185,,"Options:Curr=USD,Mag=Standard,ConvMethod=R")</f>
        <v>483.8</v>
      </c>
    </row>
    <row r="2186" spans="1:7" x14ac:dyDescent="0.3">
      <c r="A2186" t="s">
        <v>5</v>
      </c>
      <c r="B2186" t="s">
        <v>21</v>
      </c>
      <c r="C2186" t="s">
        <v>36</v>
      </c>
      <c r="D2186">
        <v>357349</v>
      </c>
      <c r="E2186" t="s">
        <v>57</v>
      </c>
      <c r="F2186" t="s">
        <v>80</v>
      </c>
      <c r="G2186">
        <f>[1]!SNLData(227539,$B2186,$D2186,$E2186,$F2186,,"Options:Curr=USD,Mag=Standard,ConvMethod=R")</f>
        <v>510.45</v>
      </c>
    </row>
    <row r="2187" spans="1:7" x14ac:dyDescent="0.3">
      <c r="A2187" t="s">
        <v>5</v>
      </c>
      <c r="B2187" t="s">
        <v>21</v>
      </c>
      <c r="C2187" t="s">
        <v>36</v>
      </c>
      <c r="D2187">
        <v>357349</v>
      </c>
      <c r="E2187" t="s">
        <v>58</v>
      </c>
      <c r="F2187" t="s">
        <v>80</v>
      </c>
      <c r="G2187">
        <f>[1]!SNLData(227539,$B2187,$D2187,$E2187,$F2187,,"Options:Curr=USD,Mag=Standard,ConvMethod=R")</f>
        <v>510.8</v>
      </c>
    </row>
    <row r="2188" spans="1:7" x14ac:dyDescent="0.3">
      <c r="A2188" t="s">
        <v>5</v>
      </c>
      <c r="B2188" t="s">
        <v>21</v>
      </c>
      <c r="C2188" t="s">
        <v>36</v>
      </c>
      <c r="D2188">
        <v>357349</v>
      </c>
      <c r="E2188" t="s">
        <v>7</v>
      </c>
      <c r="F2188" t="s">
        <v>80</v>
      </c>
      <c r="G2188">
        <f>[1]!SNLData(227539,$B2188,$D2188,$E2188,$F2188,,"Options:Curr=USD,Mag=Standard,ConvMethod=R")</f>
        <v>517.85</v>
      </c>
    </row>
    <row r="2189" spans="1:7" x14ac:dyDescent="0.3">
      <c r="A2189" t="s">
        <v>5</v>
      </c>
      <c r="B2189" t="s">
        <v>21</v>
      </c>
      <c r="C2189" t="s">
        <v>36</v>
      </c>
      <c r="D2189">
        <v>357349</v>
      </c>
      <c r="E2189" t="s">
        <v>59</v>
      </c>
      <c r="F2189" t="s">
        <v>80</v>
      </c>
      <c r="G2189">
        <f>[1]!SNLData(227539,$B2189,$D2189,$E2189,$F2189,,"Options:Curr=USD,Mag=Standard,ConvMethod=R")</f>
        <v>536.6</v>
      </c>
    </row>
    <row r="2190" spans="1:7" x14ac:dyDescent="0.3">
      <c r="A2190" t="s">
        <v>5</v>
      </c>
      <c r="B2190" t="s">
        <v>21</v>
      </c>
      <c r="C2190" t="s">
        <v>36</v>
      </c>
      <c r="D2190">
        <v>357349</v>
      </c>
      <c r="E2190" t="s">
        <v>60</v>
      </c>
      <c r="F2190" t="s">
        <v>80</v>
      </c>
      <c r="G2190">
        <f>[1]!SNLData(227539,$B2190,$D2190,$E2190,$F2190,,"Options:Curr=USD,Mag=Standard,ConvMethod=R")</f>
        <v>578.74</v>
      </c>
    </row>
    <row r="2191" spans="1:7" x14ac:dyDescent="0.3">
      <c r="A2191" t="s">
        <v>5</v>
      </c>
      <c r="B2191" t="s">
        <v>21</v>
      </c>
      <c r="C2191" t="s">
        <v>36</v>
      </c>
      <c r="D2191">
        <v>357349</v>
      </c>
      <c r="E2191" t="s">
        <v>61</v>
      </c>
      <c r="F2191" t="s">
        <v>80</v>
      </c>
      <c r="G2191">
        <f>[1]!SNLData(227539,$B2191,$D2191,$E2191,$F2191,,"Options:Curr=USD,Mag=Standard,ConvMethod=R")</f>
        <v>701.38</v>
      </c>
    </row>
    <row r="2192" spans="1:7" x14ac:dyDescent="0.3">
      <c r="A2192" t="s">
        <v>5</v>
      </c>
      <c r="B2192" t="s">
        <v>21</v>
      </c>
      <c r="C2192" t="s">
        <v>36</v>
      </c>
      <c r="D2192">
        <v>357349</v>
      </c>
      <c r="E2192" t="s">
        <v>62</v>
      </c>
      <c r="F2192" t="s">
        <v>80</v>
      </c>
      <c r="G2192">
        <f>[1]!SNLData(227539,$B2192,$D2192,$E2192,$F2192,,"Options:Curr=USD,Mag=Standard,ConvMethod=R")</f>
        <v>853.22</v>
      </c>
    </row>
    <row r="2193" spans="1:7" x14ac:dyDescent="0.3">
      <c r="A2193" t="s">
        <v>5</v>
      </c>
      <c r="B2193" t="s">
        <v>21</v>
      </c>
      <c r="C2193" t="s">
        <v>36</v>
      </c>
      <c r="D2193">
        <v>357349</v>
      </c>
      <c r="E2193" t="s">
        <v>63</v>
      </c>
      <c r="F2193" t="s">
        <v>80</v>
      </c>
      <c r="G2193">
        <f>[1]!SNLData(227539,$B2193,$D2193,$E2193,$F2193,,"Options:Curr=USD,Mag=Standard,ConvMethod=R")</f>
        <v>919.54</v>
      </c>
    </row>
    <row r="2194" spans="1:7" x14ac:dyDescent="0.3">
      <c r="A2194" t="s">
        <v>5</v>
      </c>
      <c r="B2194" t="s">
        <v>21</v>
      </c>
      <c r="C2194" t="s">
        <v>36</v>
      </c>
      <c r="D2194">
        <v>357349</v>
      </c>
      <c r="E2194" t="s">
        <v>64</v>
      </c>
      <c r="F2194" t="s">
        <v>80</v>
      </c>
      <c r="G2194">
        <f>[1]!SNLData(227539,$B2194,$D2194,$E2194,$F2194,,"Options:Curr=USD,Mag=Standard,ConvMethod=R")</f>
        <v>1057.73</v>
      </c>
    </row>
    <row r="2195" spans="1:7" x14ac:dyDescent="0.3">
      <c r="A2195" t="s">
        <v>5</v>
      </c>
      <c r="B2195" t="s">
        <v>21</v>
      </c>
      <c r="C2195" t="s">
        <v>36</v>
      </c>
      <c r="D2195">
        <v>357349</v>
      </c>
      <c r="E2195" t="s">
        <v>65</v>
      </c>
      <c r="F2195" t="s">
        <v>80</v>
      </c>
      <c r="G2195">
        <f>[1]!SNLData(227539,$B2195,$D2195,$E2195,$F2195,,"Options:Curr=USD,Mag=Standard,ConvMethod=R")</f>
        <v>1270.7</v>
      </c>
    </row>
    <row r="2196" spans="1:7" x14ac:dyDescent="0.3">
      <c r="A2196" t="s">
        <v>5</v>
      </c>
      <c r="B2196" t="s">
        <v>21</v>
      </c>
      <c r="C2196" t="s">
        <v>36</v>
      </c>
      <c r="D2196">
        <v>357349</v>
      </c>
      <c r="E2196" t="s">
        <v>66</v>
      </c>
      <c r="F2196" t="s">
        <v>80</v>
      </c>
      <c r="G2196">
        <f>[1]!SNLData(227539,$B2196,$D2196,$E2196,$F2196,,"Options:Curr=USD,Mag=Standard,ConvMethod=R")</f>
        <v>1398.51</v>
      </c>
    </row>
    <row r="2197" spans="1:7" x14ac:dyDescent="0.3">
      <c r="A2197" t="s">
        <v>5</v>
      </c>
      <c r="B2197" t="s">
        <v>21</v>
      </c>
      <c r="C2197" t="s">
        <v>36</v>
      </c>
      <c r="D2197">
        <v>357349</v>
      </c>
      <c r="E2197" t="s">
        <v>67</v>
      </c>
      <c r="F2197" t="s">
        <v>80</v>
      </c>
      <c r="G2197">
        <f>[1]!SNLData(227539,$B2197,$D2197,$E2197,$F2197,,"Options:Curr=USD,Mag=Standard,ConvMethod=R")</f>
        <v>1074.6400000000001</v>
      </c>
    </row>
    <row r="2198" spans="1:7" x14ac:dyDescent="0.3">
      <c r="A2198" t="s">
        <v>5</v>
      </c>
      <c r="B2198" t="s">
        <v>21</v>
      </c>
      <c r="C2198" t="s">
        <v>36</v>
      </c>
      <c r="D2198">
        <v>357349</v>
      </c>
      <c r="E2198" t="s">
        <v>8</v>
      </c>
      <c r="F2198" t="s">
        <v>80</v>
      </c>
      <c r="G2198">
        <f>[1]!SNLData(227539,$B2198,$D2198,$E2198,$F2198,,"Options:Curr=USD,Mag=Standard,ConvMethod=R")</f>
        <v>1212.4100000000001</v>
      </c>
    </row>
    <row r="2199" spans="1:7" x14ac:dyDescent="0.3">
      <c r="A2199" t="s">
        <v>5</v>
      </c>
      <c r="B2199" t="s">
        <v>21</v>
      </c>
      <c r="C2199" t="s">
        <v>36</v>
      </c>
      <c r="D2199">
        <v>357349</v>
      </c>
      <c r="E2199" t="s">
        <v>68</v>
      </c>
      <c r="F2199" t="s">
        <v>80</v>
      </c>
      <c r="G2199">
        <f>[1]!SNLData(227539,$B2199,$D2199,$E2199,$F2199,,"Options:Curr=USD,Mag=Standard,ConvMethod=R")</f>
        <v>1430.25</v>
      </c>
    </row>
    <row r="2200" spans="1:7" x14ac:dyDescent="0.3">
      <c r="A2200" t="s">
        <v>5</v>
      </c>
      <c r="B2200" t="s">
        <v>21</v>
      </c>
      <c r="C2200" t="s">
        <v>36</v>
      </c>
      <c r="D2200">
        <v>357349</v>
      </c>
      <c r="E2200" t="s">
        <v>69</v>
      </c>
      <c r="F2200" t="s">
        <v>80</v>
      </c>
      <c r="G2200">
        <f>[1]!SNLData(227539,$B2200,$D2200,$E2200,$F2200,,"Options:Curr=USD,Mag=Standard,ConvMethod=R")</f>
        <v>1373.52</v>
      </c>
    </row>
    <row r="2201" spans="1:7" x14ac:dyDescent="0.3">
      <c r="A2201" t="s">
        <v>5</v>
      </c>
      <c r="B2201" t="s">
        <v>21</v>
      </c>
      <c r="C2201" t="s">
        <v>36</v>
      </c>
      <c r="D2201">
        <v>357349</v>
      </c>
      <c r="E2201" t="s">
        <v>70</v>
      </c>
      <c r="F2201" t="s">
        <v>80</v>
      </c>
      <c r="G2201">
        <f>[1]!SNLData(227539,$B2201,$D2201,$E2201,$F2201,,"Options:Curr=USD,Mag=Standard,ConvMethod=R")</f>
        <v>1423</v>
      </c>
    </row>
    <row r="2202" spans="1:7" x14ac:dyDescent="0.3">
      <c r="A2202" t="s">
        <v>5</v>
      </c>
      <c r="B2202" t="s">
        <v>21</v>
      </c>
      <c r="C2202" t="s">
        <v>36</v>
      </c>
      <c r="D2202">
        <v>357349</v>
      </c>
      <c r="E2202" t="s">
        <v>71</v>
      </c>
      <c r="F2202" t="s">
        <v>80</v>
      </c>
      <c r="G2202">
        <f>[1]!SNLData(227539,$B2202,$D2202,$E2202,$F2202,,"Options:Curr=USD,Mag=Standard,ConvMethod=R")</f>
        <v>1470.31</v>
      </c>
    </row>
    <row r="2203" spans="1:7" x14ac:dyDescent="0.3">
      <c r="A2203" t="s">
        <v>5</v>
      </c>
      <c r="B2203" t="s">
        <v>21</v>
      </c>
      <c r="C2203" t="s">
        <v>36</v>
      </c>
      <c r="D2203">
        <v>357349</v>
      </c>
      <c r="E2203" t="s">
        <v>72</v>
      </c>
      <c r="F2203" t="s">
        <v>80</v>
      </c>
      <c r="G2203">
        <f>[1]!SNLData(227539,$B2203,$D2203,$E2203,$F2203,,"Options:Curr=USD,Mag=Standard,ConvMethod=R")</f>
        <v>1294.3699999999999</v>
      </c>
    </row>
    <row r="2204" spans="1:7" x14ac:dyDescent="0.3">
      <c r="A2204" t="s">
        <v>5</v>
      </c>
      <c r="B2204" t="s">
        <v>21</v>
      </c>
      <c r="C2204" t="s">
        <v>36</v>
      </c>
      <c r="D2204">
        <v>357349</v>
      </c>
      <c r="E2204" t="s">
        <v>73</v>
      </c>
      <c r="F2204" t="s">
        <v>80</v>
      </c>
      <c r="G2204">
        <f>[1]!SNLData(227539,$B2204,$D2204,$E2204,$F2204,,"Options:Curr=USD,Mag=Standard,ConvMethod=R")</f>
        <v>1305.0899999999999</v>
      </c>
    </row>
    <row r="2205" spans="1:7" x14ac:dyDescent="0.3">
      <c r="A2205" t="s">
        <v>5</v>
      </c>
      <c r="B2205" t="s">
        <v>21</v>
      </c>
      <c r="C2205" t="s">
        <v>36</v>
      </c>
      <c r="D2205">
        <v>357349</v>
      </c>
      <c r="E2205" t="s">
        <v>74</v>
      </c>
      <c r="F2205" t="s">
        <v>80</v>
      </c>
      <c r="G2205">
        <f>[1]!SNLData(227539,$B2205,$D2205,$E2205,$F2205,,"Options:Curr=USD,Mag=Standard,ConvMethod=R")</f>
        <v>1419.93</v>
      </c>
    </row>
    <row r="2206" spans="1:7" x14ac:dyDescent="0.3">
      <c r="A2206" t="s">
        <v>5</v>
      </c>
      <c r="B2206" t="s">
        <v>21</v>
      </c>
      <c r="C2206" t="s">
        <v>36</v>
      </c>
      <c r="D2206">
        <v>357349</v>
      </c>
      <c r="E2206" t="s">
        <v>75</v>
      </c>
      <c r="F2206" t="s">
        <v>80</v>
      </c>
      <c r="G2206">
        <f>[1]!SNLData(227539,$B2206,$D2206,$E2206,$F2206,,"Options:Curr=USD,Mag=Standard,ConvMethod=R")</f>
        <v>1524.79</v>
      </c>
    </row>
    <row r="2207" spans="1:7" x14ac:dyDescent="0.3">
      <c r="A2207" t="s">
        <v>5</v>
      </c>
      <c r="B2207" t="s">
        <v>21</v>
      </c>
      <c r="C2207" t="s">
        <v>36</v>
      </c>
      <c r="D2207">
        <v>357349</v>
      </c>
      <c r="E2207" t="s">
        <v>76</v>
      </c>
      <c r="F2207" t="s">
        <v>80</v>
      </c>
      <c r="G2207">
        <f>[1]!SNLData(227539,$B2207,$D2207,$E2207,$F2207,,"Options:Curr=USD,Mag=Standard,ConvMethod=R")</f>
        <v>1466.5</v>
      </c>
    </row>
    <row r="2208" spans="1:7" x14ac:dyDescent="0.3">
      <c r="A2208" t="s">
        <v>5</v>
      </c>
      <c r="B2208" t="s">
        <v>21</v>
      </c>
      <c r="C2208" t="s">
        <v>36</v>
      </c>
      <c r="D2208">
        <v>357349</v>
      </c>
      <c r="E2208" t="s">
        <v>9</v>
      </c>
      <c r="F2208" t="s">
        <v>80</v>
      </c>
      <c r="G2208">
        <f>[1]!SNLData(227539,$B2208,$D2208,$E2208,$F2208,,"Options:Curr=USD,Mag=Standard,ConvMethod=R")</f>
        <v>1358.57</v>
      </c>
    </row>
    <row r="2209" spans="1:7" x14ac:dyDescent="0.3">
      <c r="A2209" t="s">
        <v>5</v>
      </c>
      <c r="B2209" t="s">
        <v>21</v>
      </c>
      <c r="C2209" t="s">
        <v>36</v>
      </c>
      <c r="D2209">
        <v>357349</v>
      </c>
      <c r="E2209" t="s">
        <v>77</v>
      </c>
      <c r="F2209" t="s">
        <v>80</v>
      </c>
      <c r="G2209">
        <f>[1]!SNLData(227539,$B2209,$D2209,$E2209,$F2209,,"Options:Curr=USD,Mag=Standard,ConvMethod=R")</f>
        <v>1625.84</v>
      </c>
    </row>
    <row r="2210" spans="1:7" x14ac:dyDescent="0.3">
      <c r="A2210" t="s">
        <v>5</v>
      </c>
      <c r="B2210" t="s">
        <v>21</v>
      </c>
      <c r="C2210" t="s">
        <v>36</v>
      </c>
      <c r="D2210">
        <v>357349</v>
      </c>
      <c r="E2210" t="s">
        <v>78</v>
      </c>
      <c r="F2210" t="s">
        <v>80</v>
      </c>
      <c r="G2210">
        <f>[1]!SNLData(227539,$B2210,$D2210,$E2210,$F2210,,"Options:Curr=USD,Mag=Standard,ConvMethod=R")</f>
        <v>1662.2</v>
      </c>
    </row>
    <row r="2211" spans="1:7" x14ac:dyDescent="0.3">
      <c r="A2211" t="s">
        <v>5</v>
      </c>
      <c r="B2211" t="s">
        <v>21</v>
      </c>
      <c r="C2211" t="s">
        <v>36</v>
      </c>
      <c r="D2211">
        <v>357349</v>
      </c>
      <c r="E2211" t="s">
        <v>10</v>
      </c>
      <c r="F2211" t="s">
        <v>80</v>
      </c>
      <c r="G2211">
        <f>[1]!SNLData(227539,$B2211,$D2211,$E2211,$F2211,,"Options:Curr=USD,Mag=Standard,ConvMethod=R")</f>
        <v>1664.3</v>
      </c>
    </row>
    <row r="2212" spans="1:7" x14ac:dyDescent="0.3">
      <c r="A2212" t="s">
        <v>5</v>
      </c>
      <c r="B2212" t="s">
        <v>21</v>
      </c>
      <c r="C2212" t="s">
        <v>37</v>
      </c>
      <c r="D2212">
        <v>357348</v>
      </c>
      <c r="E2212" t="s">
        <v>6</v>
      </c>
      <c r="F2212" t="s">
        <v>80</v>
      </c>
      <c r="G2212">
        <f>[1]!SNLData(227539,$B2212,$D2212,$E2212,$F2212,,"Options:Curr=USD,Mag=Standard,ConvMethod=R")</f>
        <v>324.08999999999997</v>
      </c>
    </row>
    <row r="2213" spans="1:7" x14ac:dyDescent="0.3">
      <c r="A2213" t="s">
        <v>5</v>
      </c>
      <c r="B2213" t="s">
        <v>21</v>
      </c>
      <c r="C2213" t="s">
        <v>37</v>
      </c>
      <c r="D2213">
        <v>357348</v>
      </c>
      <c r="E2213" t="s">
        <v>50</v>
      </c>
      <c r="F2213" t="s">
        <v>80</v>
      </c>
      <c r="G2213">
        <f>[1]!SNLData(227539,$B2213,$D2213,$E2213,$F2213,,"Options:Curr=USD,Mag=Standard,ConvMethod=R")</f>
        <v>361.93</v>
      </c>
    </row>
    <row r="2214" spans="1:7" x14ac:dyDescent="0.3">
      <c r="A2214" t="s">
        <v>5</v>
      </c>
      <c r="B2214" t="s">
        <v>21</v>
      </c>
      <c r="C2214" t="s">
        <v>37</v>
      </c>
      <c r="D2214">
        <v>357348</v>
      </c>
      <c r="E2214" t="s">
        <v>51</v>
      </c>
      <c r="F2214" t="s">
        <v>80</v>
      </c>
      <c r="G2214">
        <f>[1]!SNLData(227539,$B2214,$D2214,$E2214,$F2214,,"Options:Curr=USD,Mag=Standard,ConvMethod=R")</f>
        <v>378.25</v>
      </c>
    </row>
    <row r="2215" spans="1:7" x14ac:dyDescent="0.3">
      <c r="A2215" t="s">
        <v>5</v>
      </c>
      <c r="B2215" t="s">
        <v>21</v>
      </c>
      <c r="C2215" t="s">
        <v>37</v>
      </c>
      <c r="D2215">
        <v>357348</v>
      </c>
      <c r="E2215" t="s">
        <v>52</v>
      </c>
      <c r="F2215" t="s">
        <v>80</v>
      </c>
      <c r="G2215">
        <f>[1]!SNLData(227539,$B2215,$D2215,$E2215,$F2215,,"Options:Curr=USD,Mag=Standard,ConvMethod=R")</f>
        <v>317.27</v>
      </c>
    </row>
    <row r="2216" spans="1:7" x14ac:dyDescent="0.3">
      <c r="A2216" t="s">
        <v>5</v>
      </c>
      <c r="B2216" t="s">
        <v>21</v>
      </c>
      <c r="C2216" t="s">
        <v>37</v>
      </c>
      <c r="D2216">
        <v>357348</v>
      </c>
      <c r="E2216" t="s">
        <v>53</v>
      </c>
      <c r="F2216" t="s">
        <v>80</v>
      </c>
      <c r="G2216">
        <f>[1]!SNLData(227539,$B2216,$D2216,$E2216,$F2216,,"Options:Curr=USD,Mag=Standard,ConvMethod=R")</f>
        <v>351.79</v>
      </c>
    </row>
    <row r="2217" spans="1:7" x14ac:dyDescent="0.3">
      <c r="A2217" t="s">
        <v>5</v>
      </c>
      <c r="B2217" t="s">
        <v>21</v>
      </c>
      <c r="C2217" t="s">
        <v>37</v>
      </c>
      <c r="D2217">
        <v>357348</v>
      </c>
      <c r="E2217" t="s">
        <v>54</v>
      </c>
      <c r="F2217" t="s">
        <v>80</v>
      </c>
      <c r="G2217">
        <f>[1]!SNLData(227539,$B2217,$D2217,$E2217,$F2217,,"Options:Curr=USD,Mag=Standard,ConvMethod=R")</f>
        <v>425.34</v>
      </c>
    </row>
    <row r="2218" spans="1:7" x14ac:dyDescent="0.3">
      <c r="A2218" t="s">
        <v>5</v>
      </c>
      <c r="B2218" t="s">
        <v>21</v>
      </c>
      <c r="C2218" t="s">
        <v>37</v>
      </c>
      <c r="D2218">
        <v>357348</v>
      </c>
      <c r="E2218" t="s">
        <v>55</v>
      </c>
      <c r="F2218" t="s">
        <v>80</v>
      </c>
      <c r="G2218">
        <f>[1]!SNLData(227539,$B2218,$D2218,$E2218,$F2218,,"Options:Curr=USD,Mag=Standard,ConvMethod=R")</f>
        <v>419.34</v>
      </c>
    </row>
    <row r="2219" spans="1:7" x14ac:dyDescent="0.3">
      <c r="A2219" t="s">
        <v>5</v>
      </c>
      <c r="B2219" t="s">
        <v>21</v>
      </c>
      <c r="C2219" t="s">
        <v>37</v>
      </c>
      <c r="D2219">
        <v>357348</v>
      </c>
      <c r="E2219" t="s">
        <v>56</v>
      </c>
      <c r="F2219" t="s">
        <v>80</v>
      </c>
      <c r="G2219">
        <f>[1]!SNLData(227539,$B2219,$D2219,$E2219,$F2219,,"Options:Curr=USD,Mag=Standard,ConvMethod=R")</f>
        <v>408.3</v>
      </c>
    </row>
    <row r="2220" spans="1:7" x14ac:dyDescent="0.3">
      <c r="A2220" t="s">
        <v>5</v>
      </c>
      <c r="B2220" t="s">
        <v>21</v>
      </c>
      <c r="C2220" t="s">
        <v>37</v>
      </c>
      <c r="D2220">
        <v>357348</v>
      </c>
      <c r="E2220" t="s">
        <v>57</v>
      </c>
      <c r="F2220" t="s">
        <v>80</v>
      </c>
      <c r="G2220">
        <f>[1]!SNLData(227539,$B2220,$D2220,$E2220,$F2220,,"Options:Curr=USD,Mag=Standard,ConvMethod=R")</f>
        <v>430.64</v>
      </c>
    </row>
    <row r="2221" spans="1:7" x14ac:dyDescent="0.3">
      <c r="A2221" t="s">
        <v>5</v>
      </c>
      <c r="B2221" t="s">
        <v>21</v>
      </c>
      <c r="C2221" t="s">
        <v>37</v>
      </c>
      <c r="D2221">
        <v>357348</v>
      </c>
      <c r="E2221" t="s">
        <v>58</v>
      </c>
      <c r="F2221" t="s">
        <v>80</v>
      </c>
      <c r="G2221">
        <f>[1]!SNLData(227539,$B2221,$D2221,$E2221,$F2221,,"Options:Curr=USD,Mag=Standard,ConvMethod=R")</f>
        <v>438.56</v>
      </c>
    </row>
    <row r="2222" spans="1:7" x14ac:dyDescent="0.3">
      <c r="A2222" t="s">
        <v>5</v>
      </c>
      <c r="B2222" t="s">
        <v>21</v>
      </c>
      <c r="C2222" t="s">
        <v>37</v>
      </c>
      <c r="D2222">
        <v>357348</v>
      </c>
      <c r="E2222" t="s">
        <v>7</v>
      </c>
      <c r="F2222" t="s">
        <v>80</v>
      </c>
      <c r="G2222">
        <f>[1]!SNLData(227539,$B2222,$D2222,$E2222,$F2222,,"Options:Curr=USD,Mag=Standard,ConvMethod=R")</f>
        <v>458.49</v>
      </c>
    </row>
    <row r="2223" spans="1:7" x14ac:dyDescent="0.3">
      <c r="A2223" t="s">
        <v>5</v>
      </c>
      <c r="B2223" t="s">
        <v>21</v>
      </c>
      <c r="C2223" t="s">
        <v>37</v>
      </c>
      <c r="D2223">
        <v>357348</v>
      </c>
      <c r="E2223" t="s">
        <v>59</v>
      </c>
      <c r="F2223" t="s">
        <v>80</v>
      </c>
      <c r="G2223">
        <f>[1]!SNLData(227539,$B2223,$D2223,$E2223,$F2223,,"Options:Curr=USD,Mag=Standard,ConvMethod=R")</f>
        <v>445.97</v>
      </c>
    </row>
    <row r="2224" spans="1:7" x14ac:dyDescent="0.3">
      <c r="A2224" t="s">
        <v>5</v>
      </c>
      <c r="B2224" t="s">
        <v>21</v>
      </c>
      <c r="C2224" t="s">
        <v>37</v>
      </c>
      <c r="D2224">
        <v>357348</v>
      </c>
      <c r="E2224" t="s">
        <v>60</v>
      </c>
      <c r="F2224" t="s">
        <v>80</v>
      </c>
      <c r="G2224">
        <f>[1]!SNLData(227539,$B2224,$D2224,$E2224,$F2224,,"Options:Curr=USD,Mag=Standard,ConvMethod=R")</f>
        <v>444.51</v>
      </c>
    </row>
    <row r="2225" spans="1:7" x14ac:dyDescent="0.3">
      <c r="A2225" t="s">
        <v>5</v>
      </c>
      <c r="B2225" t="s">
        <v>21</v>
      </c>
      <c r="C2225" t="s">
        <v>37</v>
      </c>
      <c r="D2225">
        <v>357348</v>
      </c>
      <c r="E2225" t="s">
        <v>61</v>
      </c>
      <c r="F2225" t="s">
        <v>80</v>
      </c>
      <c r="G2225">
        <f>[1]!SNLData(227539,$B2225,$D2225,$E2225,$F2225,,"Options:Curr=USD,Mag=Standard,ConvMethod=R")</f>
        <v>554.37</v>
      </c>
    </row>
    <row r="2226" spans="1:7" x14ac:dyDescent="0.3">
      <c r="A2226" t="s">
        <v>5</v>
      </c>
      <c r="B2226" t="s">
        <v>21</v>
      </c>
      <c r="C2226" t="s">
        <v>37</v>
      </c>
      <c r="D2226">
        <v>357348</v>
      </c>
      <c r="E2226" t="s">
        <v>62</v>
      </c>
      <c r="F2226" t="s">
        <v>80</v>
      </c>
      <c r="G2226">
        <f>[1]!SNLData(227539,$B2226,$D2226,$E2226,$F2226,,"Options:Curr=USD,Mag=Standard,ConvMethod=R")</f>
        <v>663.59</v>
      </c>
    </row>
    <row r="2227" spans="1:7" x14ac:dyDescent="0.3">
      <c r="A2227" t="s">
        <v>5</v>
      </c>
      <c r="B2227" t="s">
        <v>21</v>
      </c>
      <c r="C2227" t="s">
        <v>37</v>
      </c>
      <c r="D2227">
        <v>357348</v>
      </c>
      <c r="E2227" t="s">
        <v>63</v>
      </c>
      <c r="F2227" t="s">
        <v>80</v>
      </c>
      <c r="G2227">
        <f>[1]!SNLData(227539,$B2227,$D2227,$E2227,$F2227,,"Options:Curr=USD,Mag=Standard,ConvMethod=R")</f>
        <v>724.1</v>
      </c>
    </row>
    <row r="2228" spans="1:7" x14ac:dyDescent="0.3">
      <c r="A2228" t="s">
        <v>5</v>
      </c>
      <c r="B2228" t="s">
        <v>21</v>
      </c>
      <c r="C2228" t="s">
        <v>37</v>
      </c>
      <c r="D2228">
        <v>357348</v>
      </c>
      <c r="E2228" t="s">
        <v>64</v>
      </c>
      <c r="F2228" t="s">
        <v>80</v>
      </c>
      <c r="G2228">
        <f>[1]!SNLData(227539,$B2228,$D2228,$E2228,$F2228,,"Options:Curr=USD,Mag=Standard,ConvMethod=R")</f>
        <v>855.37</v>
      </c>
    </row>
    <row r="2229" spans="1:7" x14ac:dyDescent="0.3">
      <c r="A2229" t="s">
        <v>5</v>
      </c>
      <c r="B2229" t="s">
        <v>21</v>
      </c>
      <c r="C2229" t="s">
        <v>37</v>
      </c>
      <c r="D2229">
        <v>357348</v>
      </c>
      <c r="E2229" t="s">
        <v>65</v>
      </c>
      <c r="F2229" t="s">
        <v>80</v>
      </c>
      <c r="G2229">
        <f>[1]!SNLData(227539,$B2229,$D2229,$E2229,$F2229,,"Options:Curr=USD,Mag=Standard,ConvMethod=R")</f>
        <v>994.24</v>
      </c>
    </row>
    <row r="2230" spans="1:7" x14ac:dyDescent="0.3">
      <c r="A2230" t="s">
        <v>5</v>
      </c>
      <c r="B2230" t="s">
        <v>21</v>
      </c>
      <c r="C2230" t="s">
        <v>37</v>
      </c>
      <c r="D2230">
        <v>357348</v>
      </c>
      <c r="E2230" t="s">
        <v>66</v>
      </c>
      <c r="F2230" t="s">
        <v>80</v>
      </c>
      <c r="G2230">
        <f>[1]!SNLData(227539,$B2230,$D2230,$E2230,$F2230,,"Options:Curr=USD,Mag=Standard,ConvMethod=R")</f>
        <v>1125.2</v>
      </c>
    </row>
    <row r="2231" spans="1:7" x14ac:dyDescent="0.3">
      <c r="A2231" t="s">
        <v>5</v>
      </c>
      <c r="B2231" t="s">
        <v>21</v>
      </c>
      <c r="C2231" t="s">
        <v>37</v>
      </c>
      <c r="D2231">
        <v>357348</v>
      </c>
      <c r="E2231" t="s">
        <v>67</v>
      </c>
      <c r="F2231" t="s">
        <v>80</v>
      </c>
      <c r="G2231">
        <f>[1]!SNLData(227539,$B2231,$D2231,$E2231,$F2231,,"Options:Curr=USD,Mag=Standard,ConvMethod=R")</f>
        <v>877.21</v>
      </c>
    </row>
    <row r="2232" spans="1:7" x14ac:dyDescent="0.3">
      <c r="A2232" t="s">
        <v>5</v>
      </c>
      <c r="B2232" t="s">
        <v>21</v>
      </c>
      <c r="C2232" t="s">
        <v>37</v>
      </c>
      <c r="D2232">
        <v>357348</v>
      </c>
      <c r="E2232" t="s">
        <v>8</v>
      </c>
      <c r="F2232" t="s">
        <v>80</v>
      </c>
      <c r="G2232">
        <f>[1]!SNLData(227539,$B2232,$D2232,$E2232,$F2232,,"Options:Curr=USD,Mag=Standard,ConvMethod=R")</f>
        <v>999.14</v>
      </c>
    </row>
    <row r="2233" spans="1:7" x14ac:dyDescent="0.3">
      <c r="A2233" t="s">
        <v>5</v>
      </c>
      <c r="B2233" t="s">
        <v>21</v>
      </c>
      <c r="C2233" t="s">
        <v>37</v>
      </c>
      <c r="D2233">
        <v>357348</v>
      </c>
      <c r="E2233" t="s">
        <v>68</v>
      </c>
      <c r="F2233" t="s">
        <v>80</v>
      </c>
      <c r="G2233">
        <f>[1]!SNLData(227539,$B2233,$D2233,$E2233,$F2233,,"Options:Curr=USD,Mag=Standard,ConvMethod=R")</f>
        <v>1203.45</v>
      </c>
    </row>
    <row r="2234" spans="1:7" x14ac:dyDescent="0.3">
      <c r="A2234" t="s">
        <v>5</v>
      </c>
      <c r="B2234" t="s">
        <v>21</v>
      </c>
      <c r="C2234" t="s">
        <v>37</v>
      </c>
      <c r="D2234">
        <v>357348</v>
      </c>
      <c r="E2234" t="s">
        <v>69</v>
      </c>
      <c r="F2234" t="s">
        <v>80</v>
      </c>
      <c r="G2234">
        <f>[1]!SNLData(227539,$B2234,$D2234,$E2234,$F2234,,"Options:Curr=USD,Mag=Standard,ConvMethod=R")</f>
        <v>1117.3</v>
      </c>
    </row>
    <row r="2235" spans="1:7" x14ac:dyDescent="0.3">
      <c r="A2235" t="s">
        <v>5</v>
      </c>
      <c r="B2235" t="s">
        <v>21</v>
      </c>
      <c r="C2235" t="s">
        <v>37</v>
      </c>
      <c r="D2235">
        <v>357348</v>
      </c>
      <c r="E2235" t="s">
        <v>70</v>
      </c>
      <c r="F2235" t="s">
        <v>80</v>
      </c>
      <c r="G2235">
        <f>[1]!SNLData(227539,$B2235,$D2235,$E2235,$F2235,,"Options:Curr=USD,Mag=Standard,ConvMethod=R")</f>
        <v>1152.3699999999999</v>
      </c>
    </row>
    <row r="2236" spans="1:7" x14ac:dyDescent="0.3">
      <c r="A2236" t="s">
        <v>5</v>
      </c>
      <c r="B2236" t="s">
        <v>21</v>
      </c>
      <c r="C2236" t="s">
        <v>37</v>
      </c>
      <c r="D2236">
        <v>357348</v>
      </c>
      <c r="E2236" t="s">
        <v>71</v>
      </c>
      <c r="F2236" t="s">
        <v>80</v>
      </c>
      <c r="G2236">
        <f>[1]!SNLData(227539,$B2236,$D2236,$E2236,$F2236,,"Options:Curr=USD,Mag=Standard,ConvMethod=R")</f>
        <v>1178.82</v>
      </c>
    </row>
    <row r="2237" spans="1:7" x14ac:dyDescent="0.3">
      <c r="A2237" t="s">
        <v>5</v>
      </c>
      <c r="B2237" t="s">
        <v>21</v>
      </c>
      <c r="C2237" t="s">
        <v>37</v>
      </c>
      <c r="D2237">
        <v>357348</v>
      </c>
      <c r="E2237" t="s">
        <v>72</v>
      </c>
      <c r="F2237" t="s">
        <v>80</v>
      </c>
      <c r="G2237">
        <f>[1]!SNLData(227539,$B2237,$D2237,$E2237,$F2237,,"Options:Curr=USD,Mag=Standard,ConvMethod=R")</f>
        <v>1018.78</v>
      </c>
    </row>
    <row r="2238" spans="1:7" x14ac:dyDescent="0.3">
      <c r="A2238" t="s">
        <v>5</v>
      </c>
      <c r="B2238" t="s">
        <v>21</v>
      </c>
      <c r="C2238" t="s">
        <v>37</v>
      </c>
      <c r="D2238">
        <v>357348</v>
      </c>
      <c r="E2238" t="s">
        <v>73</v>
      </c>
      <c r="F2238" t="s">
        <v>80</v>
      </c>
      <c r="G2238">
        <f>[1]!SNLData(227539,$B2238,$D2238,$E2238,$F2238,,"Options:Curr=USD,Mag=Standard,ConvMethod=R")</f>
        <v>1025.33</v>
      </c>
    </row>
    <row r="2239" spans="1:7" x14ac:dyDescent="0.3">
      <c r="A2239" t="s">
        <v>5</v>
      </c>
      <c r="B2239" t="s">
        <v>21</v>
      </c>
      <c r="C2239" t="s">
        <v>37</v>
      </c>
      <c r="D2239">
        <v>357348</v>
      </c>
      <c r="E2239" t="s">
        <v>74</v>
      </c>
      <c r="F2239" t="s">
        <v>80</v>
      </c>
      <c r="G2239">
        <f>[1]!SNLData(227539,$B2239,$D2239,$E2239,$F2239,,"Options:Curr=USD,Mag=Standard,ConvMethod=R")</f>
        <v>1131.8800000000001</v>
      </c>
    </row>
    <row r="2240" spans="1:7" x14ac:dyDescent="0.3">
      <c r="A2240" t="s">
        <v>5</v>
      </c>
      <c r="B2240" t="s">
        <v>21</v>
      </c>
      <c r="C2240" t="s">
        <v>37</v>
      </c>
      <c r="D2240">
        <v>357348</v>
      </c>
      <c r="E2240" t="s">
        <v>75</v>
      </c>
      <c r="F2240" t="s">
        <v>80</v>
      </c>
      <c r="G2240">
        <f>[1]!SNLData(227539,$B2240,$D2240,$E2240,$F2240,,"Options:Curr=USD,Mag=Standard,ConvMethod=R")</f>
        <v>1261.5</v>
      </c>
    </row>
    <row r="2241" spans="1:7" x14ac:dyDescent="0.3">
      <c r="A2241" t="s">
        <v>5</v>
      </c>
      <c r="B2241" t="s">
        <v>21</v>
      </c>
      <c r="C2241" t="s">
        <v>37</v>
      </c>
      <c r="D2241">
        <v>357348</v>
      </c>
      <c r="E2241" t="s">
        <v>76</v>
      </c>
      <c r="F2241" t="s">
        <v>80</v>
      </c>
      <c r="G2241">
        <f>[1]!SNLData(227539,$B2241,$D2241,$E2241,$F2241,,"Options:Curr=USD,Mag=Standard,ConvMethod=R")</f>
        <v>1220.6300000000001</v>
      </c>
    </row>
    <row r="2242" spans="1:7" x14ac:dyDescent="0.3">
      <c r="A2242" t="s">
        <v>5</v>
      </c>
      <c r="B2242" t="s">
        <v>21</v>
      </c>
      <c r="C2242" t="s">
        <v>37</v>
      </c>
      <c r="D2242">
        <v>357348</v>
      </c>
      <c r="E2242" t="s">
        <v>9</v>
      </c>
      <c r="F2242" t="s">
        <v>80</v>
      </c>
      <c r="G2242">
        <f>[1]!SNLData(227539,$B2242,$D2242,$E2242,$F2242,,"Options:Curr=USD,Mag=Standard,ConvMethod=R")</f>
        <v>1148.9000000000001</v>
      </c>
    </row>
    <row r="2243" spans="1:7" x14ac:dyDescent="0.3">
      <c r="A2243" t="s">
        <v>5</v>
      </c>
      <c r="B2243" t="s">
        <v>21</v>
      </c>
      <c r="C2243" t="s">
        <v>37</v>
      </c>
      <c r="D2243">
        <v>357348</v>
      </c>
      <c r="E2243" t="s">
        <v>77</v>
      </c>
      <c r="F2243" t="s">
        <v>80</v>
      </c>
      <c r="G2243">
        <f>[1]!SNLData(227539,$B2243,$D2243,$E2243,$F2243,,"Options:Curr=USD,Mag=Standard,ConvMethod=R")</f>
        <v>1392.74</v>
      </c>
    </row>
    <row r="2244" spans="1:7" x14ac:dyDescent="0.3">
      <c r="A2244" t="s">
        <v>5</v>
      </c>
      <c r="B2244" t="s">
        <v>21</v>
      </c>
      <c r="C2244" t="s">
        <v>37</v>
      </c>
      <c r="D2244">
        <v>357348</v>
      </c>
      <c r="E2244" t="s">
        <v>78</v>
      </c>
      <c r="F2244" t="s">
        <v>80</v>
      </c>
      <c r="G2244">
        <f>[1]!SNLData(227539,$B2244,$D2244,$E2244,$F2244,,"Options:Curr=USD,Mag=Standard,ConvMethod=R")</f>
        <v>1528.92</v>
      </c>
    </row>
    <row r="2245" spans="1:7" x14ac:dyDescent="0.3">
      <c r="A2245" t="s">
        <v>5</v>
      </c>
      <c r="B2245" t="s">
        <v>21</v>
      </c>
      <c r="C2245" t="s">
        <v>37</v>
      </c>
      <c r="D2245">
        <v>357348</v>
      </c>
      <c r="E2245" t="s">
        <v>10</v>
      </c>
      <c r="F2245" t="s">
        <v>80</v>
      </c>
      <c r="G2245">
        <f>[1]!SNLData(227539,$B2245,$D2245,$E2245,$F2245,,"Options:Curr=USD,Mag=Standard,ConvMethod=R")</f>
        <v>1418.98</v>
      </c>
    </row>
    <row r="2246" spans="1:7" x14ac:dyDescent="0.3">
      <c r="A2246" t="s">
        <v>5</v>
      </c>
      <c r="B2246" t="s">
        <v>21</v>
      </c>
      <c r="C2246" t="s">
        <v>38</v>
      </c>
      <c r="D2246">
        <v>357308</v>
      </c>
      <c r="E2246" t="s">
        <v>6</v>
      </c>
      <c r="F2246" t="s">
        <v>80</v>
      </c>
      <c r="G2246">
        <f>[1]!SNLData(227539,$B2246,$D2246,$E2246,$F2246,,"Options:Curr=USD,Mag=Standard,ConvMethod=R")</f>
        <v>1584.9</v>
      </c>
    </row>
    <row r="2247" spans="1:7" x14ac:dyDescent="0.3">
      <c r="A2247" t="s">
        <v>5</v>
      </c>
      <c r="B2247" t="s">
        <v>21</v>
      </c>
      <c r="C2247" t="s">
        <v>38</v>
      </c>
      <c r="D2247">
        <v>357308</v>
      </c>
      <c r="E2247" t="s">
        <v>50</v>
      </c>
      <c r="F2247" t="s">
        <v>80</v>
      </c>
      <c r="G2247">
        <f>[1]!SNLData(227539,$B2247,$D2247,$E2247,$F2247,,"Options:Curr=USD,Mag=Standard,ConvMethod=R")</f>
        <v>1875.04</v>
      </c>
    </row>
    <row r="2248" spans="1:7" x14ac:dyDescent="0.3">
      <c r="A2248" t="s">
        <v>5</v>
      </c>
      <c r="B2248" t="s">
        <v>21</v>
      </c>
      <c r="C2248" t="s">
        <v>38</v>
      </c>
      <c r="D2248">
        <v>357308</v>
      </c>
      <c r="E2248" t="s">
        <v>51</v>
      </c>
      <c r="F2248" t="s">
        <v>80</v>
      </c>
      <c r="G2248">
        <f>[1]!SNLData(227539,$B2248,$D2248,$E2248,$F2248,,"Options:Curr=USD,Mag=Standard,ConvMethod=R")</f>
        <v>2129.7399999999998</v>
      </c>
    </row>
    <row r="2249" spans="1:7" x14ac:dyDescent="0.3">
      <c r="A2249" t="s">
        <v>5</v>
      </c>
      <c r="B2249" t="s">
        <v>21</v>
      </c>
      <c r="C2249" t="s">
        <v>38</v>
      </c>
      <c r="D2249">
        <v>357308</v>
      </c>
      <c r="E2249" t="s">
        <v>52</v>
      </c>
      <c r="F2249" t="s">
        <v>80</v>
      </c>
      <c r="G2249">
        <f>[1]!SNLData(227539,$B2249,$D2249,$E2249,$F2249,,"Options:Curr=USD,Mag=Standard,ConvMethod=R")</f>
        <v>2069.0500000000002</v>
      </c>
    </row>
    <row r="2250" spans="1:7" x14ac:dyDescent="0.3">
      <c r="A2250" t="s">
        <v>5</v>
      </c>
      <c r="B2250" t="s">
        <v>21</v>
      </c>
      <c r="C2250" t="s">
        <v>38</v>
      </c>
      <c r="D2250">
        <v>357308</v>
      </c>
      <c r="E2250" t="s">
        <v>53</v>
      </c>
      <c r="F2250" t="s">
        <v>80</v>
      </c>
      <c r="G2250">
        <f>[1]!SNLData(227539,$B2250,$D2250,$E2250,$F2250,,"Options:Curr=USD,Mag=Standard,ConvMethod=R")</f>
        <v>2204.2800000000002</v>
      </c>
    </row>
    <row r="2251" spans="1:7" x14ac:dyDescent="0.3">
      <c r="A2251" t="s">
        <v>5</v>
      </c>
      <c r="B2251" t="s">
        <v>21</v>
      </c>
      <c r="C2251" t="s">
        <v>38</v>
      </c>
      <c r="D2251">
        <v>357308</v>
      </c>
      <c r="E2251" t="s">
        <v>54</v>
      </c>
      <c r="F2251" t="s">
        <v>80</v>
      </c>
      <c r="G2251">
        <f>[1]!SNLData(227539,$B2251,$D2251,$E2251,$F2251,,"Options:Curr=USD,Mag=Standard,ConvMethod=R")</f>
        <v>2586.46</v>
      </c>
    </row>
    <row r="2252" spans="1:7" x14ac:dyDescent="0.3">
      <c r="A2252" t="s">
        <v>5</v>
      </c>
      <c r="B2252" t="s">
        <v>21</v>
      </c>
      <c r="C2252" t="s">
        <v>38</v>
      </c>
      <c r="D2252">
        <v>357308</v>
      </c>
      <c r="E2252" t="s">
        <v>55</v>
      </c>
      <c r="F2252" t="s">
        <v>80</v>
      </c>
      <c r="G2252">
        <f>[1]!SNLData(227539,$B2252,$D2252,$E2252,$F2252,,"Options:Curr=USD,Mag=Standard,ConvMethod=R")</f>
        <v>2498.96</v>
      </c>
    </row>
    <row r="2253" spans="1:7" x14ac:dyDescent="0.3">
      <c r="A2253" t="s">
        <v>5</v>
      </c>
      <c r="B2253" t="s">
        <v>21</v>
      </c>
      <c r="C2253" t="s">
        <v>38</v>
      </c>
      <c r="D2253">
        <v>357308</v>
      </c>
      <c r="E2253" t="s">
        <v>56</v>
      </c>
      <c r="F2253" t="s">
        <v>80</v>
      </c>
      <c r="G2253">
        <f>[1]!SNLData(227539,$B2253,$D2253,$E2253,$F2253,,"Options:Curr=USD,Mag=Standard,ConvMethod=R")</f>
        <v>2215.04</v>
      </c>
    </row>
    <row r="2254" spans="1:7" x14ac:dyDescent="0.3">
      <c r="A2254" t="s">
        <v>5</v>
      </c>
      <c r="B2254" t="s">
        <v>21</v>
      </c>
      <c r="C2254" t="s">
        <v>38</v>
      </c>
      <c r="D2254">
        <v>357308</v>
      </c>
      <c r="E2254" t="s">
        <v>57</v>
      </c>
      <c r="F2254" t="s">
        <v>80</v>
      </c>
      <c r="G2254">
        <f>[1]!SNLData(227539,$B2254,$D2254,$E2254,$F2254,,"Options:Curr=USD,Mag=Standard,ConvMethod=R")</f>
        <v>2237.11</v>
      </c>
    </row>
    <row r="2255" spans="1:7" x14ac:dyDescent="0.3">
      <c r="A2255" t="s">
        <v>5</v>
      </c>
      <c r="B2255" t="s">
        <v>21</v>
      </c>
      <c r="C2255" t="s">
        <v>38</v>
      </c>
      <c r="D2255">
        <v>357308</v>
      </c>
      <c r="E2255" t="s">
        <v>58</v>
      </c>
      <c r="F2255" t="s">
        <v>80</v>
      </c>
      <c r="G2255">
        <f>[1]!SNLData(227539,$B2255,$D2255,$E2255,$F2255,,"Options:Curr=USD,Mag=Standard,ConvMethod=R")</f>
        <v>2189.4699999999998</v>
      </c>
    </row>
    <row r="2256" spans="1:7" x14ac:dyDescent="0.3">
      <c r="A2256" t="s">
        <v>5</v>
      </c>
      <c r="B2256" t="s">
        <v>21</v>
      </c>
      <c r="C2256" t="s">
        <v>38</v>
      </c>
      <c r="D2256">
        <v>357308</v>
      </c>
      <c r="E2256" t="s">
        <v>7</v>
      </c>
      <c r="F2256" t="s">
        <v>80</v>
      </c>
      <c r="G2256">
        <f>[1]!SNLData(227539,$B2256,$D2256,$E2256,$F2256,,"Options:Curr=USD,Mag=Standard,ConvMethod=R")</f>
        <v>1943.81</v>
      </c>
    </row>
    <row r="2257" spans="1:7" x14ac:dyDescent="0.3">
      <c r="A2257" t="s">
        <v>5</v>
      </c>
      <c r="B2257" t="s">
        <v>21</v>
      </c>
      <c r="C2257" t="s">
        <v>38</v>
      </c>
      <c r="D2257">
        <v>357308</v>
      </c>
      <c r="E2257" t="s">
        <v>59</v>
      </c>
      <c r="F2257" t="s">
        <v>80</v>
      </c>
      <c r="G2257">
        <f>[1]!SNLData(227539,$B2257,$D2257,$E2257,$F2257,,"Options:Curr=USD,Mag=Standard,ConvMethod=R")</f>
        <v>1947.06</v>
      </c>
    </row>
    <row r="2258" spans="1:7" x14ac:dyDescent="0.3">
      <c r="A2258" t="s">
        <v>5</v>
      </c>
      <c r="B2258" t="s">
        <v>21</v>
      </c>
      <c r="C2258" t="s">
        <v>38</v>
      </c>
      <c r="D2258">
        <v>357308</v>
      </c>
      <c r="E2258" t="s">
        <v>60</v>
      </c>
      <c r="F2258" t="s">
        <v>80</v>
      </c>
      <c r="G2258">
        <f>[1]!SNLData(227539,$B2258,$D2258,$E2258,$F2258,,"Options:Curr=USD,Mag=Standard,ConvMethod=R")</f>
        <v>2074.04</v>
      </c>
    </row>
    <row r="2259" spans="1:7" x14ac:dyDescent="0.3">
      <c r="A2259" t="s">
        <v>5</v>
      </c>
      <c r="B2259" t="s">
        <v>21</v>
      </c>
      <c r="C2259" t="s">
        <v>38</v>
      </c>
      <c r="D2259">
        <v>357308</v>
      </c>
      <c r="E2259" t="s">
        <v>61</v>
      </c>
      <c r="F2259" t="s">
        <v>80</v>
      </c>
      <c r="G2259">
        <f>[1]!SNLData(227539,$B2259,$D2259,$E2259,$F2259,,"Options:Curr=USD,Mag=Standard,ConvMethod=R")</f>
        <v>2500.62</v>
      </c>
    </row>
    <row r="2260" spans="1:7" x14ac:dyDescent="0.3">
      <c r="A2260" t="s">
        <v>5</v>
      </c>
      <c r="B2260" t="s">
        <v>21</v>
      </c>
      <c r="C2260" t="s">
        <v>38</v>
      </c>
      <c r="D2260">
        <v>357308</v>
      </c>
      <c r="E2260" t="s">
        <v>62</v>
      </c>
      <c r="F2260" t="s">
        <v>80</v>
      </c>
      <c r="G2260">
        <f>[1]!SNLData(227539,$B2260,$D2260,$E2260,$F2260,,"Options:Curr=USD,Mag=Standard,ConvMethod=R")</f>
        <v>2801.26</v>
      </c>
    </row>
    <row r="2261" spans="1:7" x14ac:dyDescent="0.3">
      <c r="A2261" t="s">
        <v>5</v>
      </c>
      <c r="B2261" t="s">
        <v>21</v>
      </c>
      <c r="C2261" t="s">
        <v>38</v>
      </c>
      <c r="D2261">
        <v>357308</v>
      </c>
      <c r="E2261" t="s">
        <v>63</v>
      </c>
      <c r="F2261" t="s">
        <v>80</v>
      </c>
      <c r="G2261">
        <f>[1]!SNLData(227539,$B2261,$D2261,$E2261,$F2261,,"Options:Curr=USD,Mag=Standard,ConvMethod=R")</f>
        <v>2840.01</v>
      </c>
    </row>
    <row r="2262" spans="1:7" x14ac:dyDescent="0.3">
      <c r="A2262" t="s">
        <v>5</v>
      </c>
      <c r="B2262" t="s">
        <v>21</v>
      </c>
      <c r="C2262" t="s">
        <v>38</v>
      </c>
      <c r="D2262">
        <v>357308</v>
      </c>
      <c r="E2262" t="s">
        <v>64</v>
      </c>
      <c r="F2262" t="s">
        <v>80</v>
      </c>
      <c r="G2262">
        <f>[1]!SNLData(227539,$B2262,$D2262,$E2262,$F2262,,"Options:Curr=USD,Mag=Standard,ConvMethod=R")</f>
        <v>2993.29</v>
      </c>
    </row>
    <row r="2263" spans="1:7" x14ac:dyDescent="0.3">
      <c r="A2263" t="s">
        <v>5</v>
      </c>
      <c r="B2263" t="s">
        <v>21</v>
      </c>
      <c r="C2263" t="s">
        <v>38</v>
      </c>
      <c r="D2263">
        <v>357308</v>
      </c>
      <c r="E2263" t="s">
        <v>65</v>
      </c>
      <c r="F2263" t="s">
        <v>80</v>
      </c>
      <c r="G2263">
        <f>[1]!SNLData(227539,$B2263,$D2263,$E2263,$F2263,,"Options:Curr=USD,Mag=Standard,ConvMethod=R")</f>
        <v>3425.79</v>
      </c>
    </row>
    <row r="2264" spans="1:7" x14ac:dyDescent="0.3">
      <c r="A2264" t="s">
        <v>5</v>
      </c>
      <c r="B2264" t="s">
        <v>21</v>
      </c>
      <c r="C2264" t="s">
        <v>38</v>
      </c>
      <c r="D2264">
        <v>357308</v>
      </c>
      <c r="E2264" t="s">
        <v>66</v>
      </c>
      <c r="F2264" t="s">
        <v>80</v>
      </c>
      <c r="G2264">
        <f>[1]!SNLData(227539,$B2264,$D2264,$E2264,$F2264,,"Options:Curr=USD,Mag=Standard,ConvMethod=R")</f>
        <v>3721.85</v>
      </c>
    </row>
    <row r="2265" spans="1:7" x14ac:dyDescent="0.3">
      <c r="A2265" t="s">
        <v>5</v>
      </c>
      <c r="B2265" t="s">
        <v>21</v>
      </c>
      <c r="C2265" t="s">
        <v>38</v>
      </c>
      <c r="D2265">
        <v>357308</v>
      </c>
      <c r="E2265" t="s">
        <v>67</v>
      </c>
      <c r="F2265" t="s">
        <v>80</v>
      </c>
      <c r="G2265">
        <f>[1]!SNLData(227539,$B2265,$D2265,$E2265,$F2265,,"Options:Curr=USD,Mag=Standard,ConvMethod=R")</f>
        <v>3396.08</v>
      </c>
    </row>
    <row r="2266" spans="1:7" x14ac:dyDescent="0.3">
      <c r="A2266" t="s">
        <v>5</v>
      </c>
      <c r="B2266" t="s">
        <v>21</v>
      </c>
      <c r="C2266" t="s">
        <v>38</v>
      </c>
      <c r="D2266">
        <v>357308</v>
      </c>
      <c r="E2266" t="s">
        <v>8</v>
      </c>
      <c r="F2266" t="s">
        <v>80</v>
      </c>
      <c r="G2266">
        <f>[1]!SNLData(227539,$B2266,$D2266,$E2266,$F2266,,"Options:Curr=USD,Mag=Standard,ConvMethod=R")</f>
        <v>3388.91</v>
      </c>
    </row>
    <row r="2267" spans="1:7" x14ac:dyDescent="0.3">
      <c r="A2267" t="s">
        <v>5</v>
      </c>
      <c r="B2267" t="s">
        <v>21</v>
      </c>
      <c r="C2267" t="s">
        <v>38</v>
      </c>
      <c r="D2267">
        <v>357308</v>
      </c>
      <c r="E2267" t="s">
        <v>68</v>
      </c>
      <c r="F2267" t="s">
        <v>80</v>
      </c>
      <c r="G2267">
        <f>[1]!SNLData(227539,$B2267,$D2267,$E2267,$F2267,,"Options:Curr=USD,Mag=Standard,ConvMethod=R")</f>
        <v>3740.04</v>
      </c>
    </row>
    <row r="2268" spans="1:7" x14ac:dyDescent="0.3">
      <c r="A2268" t="s">
        <v>5</v>
      </c>
      <c r="B2268" t="s">
        <v>21</v>
      </c>
      <c r="C2268" t="s">
        <v>38</v>
      </c>
      <c r="D2268">
        <v>357308</v>
      </c>
      <c r="E2268" t="s">
        <v>69</v>
      </c>
      <c r="F2268" t="s">
        <v>80</v>
      </c>
      <c r="G2268">
        <f>[1]!SNLData(227539,$B2268,$D2268,$E2268,$F2268,,"Options:Curr=USD,Mag=Standard,ConvMethod=R")</f>
        <v>3529.31</v>
      </c>
    </row>
    <row r="2269" spans="1:7" x14ac:dyDescent="0.3">
      <c r="A2269" t="s">
        <v>5</v>
      </c>
      <c r="B2269" t="s">
        <v>21</v>
      </c>
      <c r="C2269" t="s">
        <v>38</v>
      </c>
      <c r="D2269">
        <v>357308</v>
      </c>
      <c r="E2269" t="s">
        <v>70</v>
      </c>
      <c r="F2269" t="s">
        <v>80</v>
      </c>
      <c r="G2269">
        <f>[1]!SNLData(227539,$B2269,$D2269,$E2269,$F2269,,"Options:Curr=USD,Mag=Standard,ConvMethod=R")</f>
        <v>3739.03</v>
      </c>
    </row>
    <row r="2270" spans="1:7" x14ac:dyDescent="0.3">
      <c r="A2270" t="s">
        <v>5</v>
      </c>
      <c r="B2270" t="s">
        <v>21</v>
      </c>
      <c r="C2270" t="s">
        <v>38</v>
      </c>
      <c r="D2270">
        <v>357308</v>
      </c>
      <c r="E2270" t="s">
        <v>71</v>
      </c>
      <c r="F2270" t="s">
        <v>80</v>
      </c>
      <c r="G2270">
        <f>[1]!SNLData(227539,$B2270,$D2270,$E2270,$F2270,,"Options:Curr=USD,Mag=Standard,ConvMethod=R")</f>
        <v>3890.01</v>
      </c>
    </row>
    <row r="2271" spans="1:7" x14ac:dyDescent="0.3">
      <c r="A2271" t="s">
        <v>5</v>
      </c>
      <c r="B2271" t="s">
        <v>21</v>
      </c>
      <c r="C2271" t="s">
        <v>38</v>
      </c>
      <c r="D2271">
        <v>357308</v>
      </c>
      <c r="E2271" t="s">
        <v>72</v>
      </c>
      <c r="F2271" t="s">
        <v>80</v>
      </c>
      <c r="G2271">
        <f>[1]!SNLData(227539,$B2271,$D2271,$E2271,$F2271,,"Options:Curr=USD,Mag=Standard,ConvMethod=R")</f>
        <v>3353.32</v>
      </c>
    </row>
    <row r="2272" spans="1:7" x14ac:dyDescent="0.3">
      <c r="A2272" t="s">
        <v>5</v>
      </c>
      <c r="B2272" t="s">
        <v>21</v>
      </c>
      <c r="C2272" t="s">
        <v>38</v>
      </c>
      <c r="D2272">
        <v>357308</v>
      </c>
      <c r="E2272" t="s">
        <v>73</v>
      </c>
      <c r="F2272" t="s">
        <v>80</v>
      </c>
      <c r="G2272">
        <f>[1]!SNLData(227539,$B2272,$D2272,$E2272,$F2272,,"Options:Curr=USD,Mag=Standard,ConvMethod=R")</f>
        <v>3461.56</v>
      </c>
    </row>
    <row r="2273" spans="1:7" x14ac:dyDescent="0.3">
      <c r="A2273" t="s">
        <v>5</v>
      </c>
      <c r="B2273" t="s">
        <v>21</v>
      </c>
      <c r="C2273" t="s">
        <v>38</v>
      </c>
      <c r="D2273">
        <v>357308</v>
      </c>
      <c r="E2273" t="s">
        <v>74</v>
      </c>
      <c r="F2273" t="s">
        <v>80</v>
      </c>
      <c r="G2273">
        <f>[1]!SNLData(227539,$B2273,$D2273,$E2273,$F2273,,"Options:Curr=USD,Mag=Standard,ConvMethod=R")</f>
        <v>3686.85</v>
      </c>
    </row>
    <row r="2274" spans="1:7" x14ac:dyDescent="0.3">
      <c r="A2274" t="s">
        <v>5</v>
      </c>
      <c r="B2274" t="s">
        <v>21</v>
      </c>
      <c r="C2274" t="s">
        <v>38</v>
      </c>
      <c r="D2274">
        <v>357308</v>
      </c>
      <c r="E2274" t="s">
        <v>75</v>
      </c>
      <c r="F2274" t="s">
        <v>80</v>
      </c>
      <c r="G2274">
        <f>[1]!SNLData(227539,$B2274,$D2274,$E2274,$F2274,,"Options:Curr=USD,Mag=Standard,ConvMethod=R")</f>
        <v>3978.39</v>
      </c>
    </row>
    <row r="2275" spans="1:7" x14ac:dyDescent="0.3">
      <c r="A2275" t="s">
        <v>5</v>
      </c>
      <c r="B2275" t="s">
        <v>21</v>
      </c>
      <c r="C2275" t="s">
        <v>38</v>
      </c>
      <c r="D2275">
        <v>357308</v>
      </c>
      <c r="E2275" t="s">
        <v>76</v>
      </c>
      <c r="F2275" t="s">
        <v>80</v>
      </c>
      <c r="G2275">
        <f>[1]!SNLData(227539,$B2275,$D2275,$E2275,$F2275,,"Options:Curr=USD,Mag=Standard,ConvMethod=R")</f>
        <v>3896</v>
      </c>
    </row>
    <row r="2276" spans="1:7" x14ac:dyDescent="0.3">
      <c r="A2276" t="s">
        <v>5</v>
      </c>
      <c r="B2276" t="s">
        <v>21</v>
      </c>
      <c r="C2276" t="s">
        <v>38</v>
      </c>
      <c r="D2276">
        <v>357308</v>
      </c>
      <c r="E2276" t="s">
        <v>9</v>
      </c>
      <c r="F2276" t="s">
        <v>80</v>
      </c>
      <c r="G2276">
        <f>[1]!SNLData(227539,$B2276,$D2276,$E2276,$F2276,,"Options:Curr=USD,Mag=Standard,ConvMethod=R")</f>
        <v>3870.99</v>
      </c>
    </row>
    <row r="2277" spans="1:7" x14ac:dyDescent="0.3">
      <c r="A2277" t="s">
        <v>5</v>
      </c>
      <c r="B2277" t="s">
        <v>21</v>
      </c>
      <c r="C2277" t="s">
        <v>38</v>
      </c>
      <c r="D2277">
        <v>357308</v>
      </c>
      <c r="E2277" t="s">
        <v>77</v>
      </c>
      <c r="F2277" t="s">
        <v>80</v>
      </c>
      <c r="G2277">
        <f>[1]!SNLData(227539,$B2277,$D2277,$E2277,$F2277,,"Options:Curr=USD,Mag=Standard,ConvMethod=R")</f>
        <v>4268.28</v>
      </c>
    </row>
    <row r="2278" spans="1:7" x14ac:dyDescent="0.3">
      <c r="A2278" t="s">
        <v>5</v>
      </c>
      <c r="B2278" t="s">
        <v>21</v>
      </c>
      <c r="C2278" t="s">
        <v>38</v>
      </c>
      <c r="D2278">
        <v>357308</v>
      </c>
      <c r="E2278" t="s">
        <v>78</v>
      </c>
      <c r="F2278" t="s">
        <v>80</v>
      </c>
      <c r="G2278">
        <f>[1]!SNLData(227539,$B2278,$D2278,$E2278,$F2278,,"Options:Curr=USD,Mag=Standard,ConvMethod=R")</f>
        <v>4069.98</v>
      </c>
    </row>
    <row r="2279" spans="1:7" x14ac:dyDescent="0.3">
      <c r="A2279" t="s">
        <v>5</v>
      </c>
      <c r="B2279" t="s">
        <v>21</v>
      </c>
      <c r="C2279" t="s">
        <v>38</v>
      </c>
      <c r="D2279">
        <v>357308</v>
      </c>
      <c r="E2279" t="s">
        <v>10</v>
      </c>
      <c r="F2279" t="s">
        <v>80</v>
      </c>
      <c r="G2279">
        <f>[1]!SNLData(227539,$B2279,$D2279,$E2279,$F2279,,"Options:Curr=USD,Mag=Standard,ConvMethod=R")</f>
        <v>4463.46</v>
      </c>
    </row>
    <row r="2280" spans="1:7" x14ac:dyDescent="0.3">
      <c r="A2280" t="s">
        <v>5</v>
      </c>
      <c r="B2280" t="s">
        <v>21</v>
      </c>
      <c r="C2280" t="s">
        <v>39</v>
      </c>
      <c r="D2280">
        <v>357307</v>
      </c>
      <c r="E2280" t="s">
        <v>6</v>
      </c>
      <c r="F2280" t="s">
        <v>80</v>
      </c>
      <c r="G2280">
        <f>[1]!SNLData(227539,$B2280,$D2280,$E2280,$F2280,,"Options:Curr=USD,Mag=Standard,ConvMethod=R")</f>
        <v>19968.39</v>
      </c>
    </row>
    <row r="2281" spans="1:7" x14ac:dyDescent="0.3">
      <c r="A2281" t="s">
        <v>5</v>
      </c>
      <c r="B2281" t="s">
        <v>21</v>
      </c>
      <c r="C2281" t="s">
        <v>39</v>
      </c>
      <c r="D2281">
        <v>357307</v>
      </c>
      <c r="E2281" t="s">
        <v>50</v>
      </c>
      <c r="F2281" t="s">
        <v>80</v>
      </c>
      <c r="G2281">
        <f>[1]!SNLData(227539,$B2281,$D2281,$E2281,$F2281,,"Options:Curr=USD,Mag=Standard,ConvMethod=R")</f>
        <v>23496.19</v>
      </c>
    </row>
    <row r="2282" spans="1:7" x14ac:dyDescent="0.3">
      <c r="A2282" t="s">
        <v>5</v>
      </c>
      <c r="B2282" t="s">
        <v>21</v>
      </c>
      <c r="C2282" t="s">
        <v>39</v>
      </c>
      <c r="D2282">
        <v>357307</v>
      </c>
      <c r="E2282" t="s">
        <v>51</v>
      </c>
      <c r="F2282" t="s">
        <v>80</v>
      </c>
      <c r="G2282">
        <f>[1]!SNLData(227539,$B2282,$D2282,$E2282,$F2282,,"Options:Curr=USD,Mag=Standard,ConvMethod=R")</f>
        <v>26553.74</v>
      </c>
    </row>
    <row r="2283" spans="1:7" x14ac:dyDescent="0.3">
      <c r="A2283" t="s">
        <v>5</v>
      </c>
      <c r="B2283" t="s">
        <v>21</v>
      </c>
      <c r="C2283" t="s">
        <v>39</v>
      </c>
      <c r="D2283">
        <v>357307</v>
      </c>
      <c r="E2283" t="s">
        <v>52</v>
      </c>
      <c r="F2283" t="s">
        <v>80</v>
      </c>
      <c r="G2283">
        <f>[1]!SNLData(227539,$B2283,$D2283,$E2283,$F2283,,"Options:Curr=USD,Mag=Standard,ConvMethod=R")</f>
        <v>25679.01</v>
      </c>
    </row>
    <row r="2284" spans="1:7" x14ac:dyDescent="0.3">
      <c r="A2284" t="s">
        <v>5</v>
      </c>
      <c r="B2284" t="s">
        <v>21</v>
      </c>
      <c r="C2284" t="s">
        <v>39</v>
      </c>
      <c r="D2284">
        <v>357307</v>
      </c>
      <c r="E2284" t="s">
        <v>53</v>
      </c>
      <c r="F2284" t="s">
        <v>80</v>
      </c>
      <c r="G2284">
        <f>[1]!SNLData(227539,$B2284,$D2284,$E2284,$F2284,,"Options:Curr=USD,Mag=Standard,ConvMethod=R")</f>
        <v>27253.03</v>
      </c>
    </row>
    <row r="2285" spans="1:7" x14ac:dyDescent="0.3">
      <c r="A2285" t="s">
        <v>5</v>
      </c>
      <c r="B2285" t="s">
        <v>21</v>
      </c>
      <c r="C2285" t="s">
        <v>39</v>
      </c>
      <c r="D2285">
        <v>357307</v>
      </c>
      <c r="E2285" t="s">
        <v>54</v>
      </c>
      <c r="F2285" t="s">
        <v>80</v>
      </c>
      <c r="G2285">
        <f>[1]!SNLData(227539,$B2285,$D2285,$E2285,$F2285,,"Options:Curr=USD,Mag=Standard,ConvMethod=R")</f>
        <v>31883.14</v>
      </c>
    </row>
    <row r="2286" spans="1:7" x14ac:dyDescent="0.3">
      <c r="A2286" t="s">
        <v>5</v>
      </c>
      <c r="B2286" t="s">
        <v>21</v>
      </c>
      <c r="C2286" t="s">
        <v>39</v>
      </c>
      <c r="D2286">
        <v>357307</v>
      </c>
      <c r="E2286" t="s">
        <v>55</v>
      </c>
      <c r="F2286" t="s">
        <v>80</v>
      </c>
      <c r="G2286">
        <f>[1]!SNLData(227539,$B2286,$D2286,$E2286,$F2286,,"Options:Curr=USD,Mag=Standard,ConvMethod=R")</f>
        <v>30737.16</v>
      </c>
    </row>
    <row r="2287" spans="1:7" x14ac:dyDescent="0.3">
      <c r="A2287" t="s">
        <v>5</v>
      </c>
      <c r="B2287" t="s">
        <v>21</v>
      </c>
      <c r="C2287" t="s">
        <v>39</v>
      </c>
      <c r="D2287">
        <v>357307</v>
      </c>
      <c r="E2287" t="s">
        <v>56</v>
      </c>
      <c r="F2287" t="s">
        <v>80</v>
      </c>
      <c r="G2287">
        <f>[1]!SNLData(227539,$B2287,$D2287,$E2287,$F2287,,"Options:Curr=USD,Mag=Standard,ConvMethod=R")</f>
        <v>27199.75</v>
      </c>
    </row>
    <row r="2288" spans="1:7" x14ac:dyDescent="0.3">
      <c r="A2288" t="s">
        <v>5</v>
      </c>
      <c r="B2288" t="s">
        <v>21</v>
      </c>
      <c r="C2288" t="s">
        <v>39</v>
      </c>
      <c r="D2288">
        <v>357307</v>
      </c>
      <c r="E2288" t="s">
        <v>57</v>
      </c>
      <c r="F2288" t="s">
        <v>80</v>
      </c>
      <c r="G2288">
        <f>[1]!SNLData(227539,$B2288,$D2288,$E2288,$F2288,,"Options:Curr=USD,Mag=Standard,ConvMethod=R")</f>
        <v>27440.95</v>
      </c>
    </row>
    <row r="2289" spans="1:7" x14ac:dyDescent="0.3">
      <c r="A2289" t="s">
        <v>5</v>
      </c>
      <c r="B2289" t="s">
        <v>21</v>
      </c>
      <c r="C2289" t="s">
        <v>39</v>
      </c>
      <c r="D2289">
        <v>357307</v>
      </c>
      <c r="E2289" t="s">
        <v>58</v>
      </c>
      <c r="F2289" t="s">
        <v>80</v>
      </c>
      <c r="G2289">
        <f>[1]!SNLData(227539,$B2289,$D2289,$E2289,$F2289,,"Options:Curr=USD,Mag=Standard,ConvMethod=R")</f>
        <v>26845.94</v>
      </c>
    </row>
    <row r="2290" spans="1:7" x14ac:dyDescent="0.3">
      <c r="A2290" t="s">
        <v>5</v>
      </c>
      <c r="B2290" t="s">
        <v>21</v>
      </c>
      <c r="C2290" t="s">
        <v>39</v>
      </c>
      <c r="D2290">
        <v>357307</v>
      </c>
      <c r="E2290" t="s">
        <v>7</v>
      </c>
      <c r="F2290" t="s">
        <v>80</v>
      </c>
      <c r="G2290">
        <f>[1]!SNLData(227539,$B2290,$D2290,$E2290,$F2290,,"Options:Curr=USD,Mag=Standard,ConvMethod=R")</f>
        <v>23835.33</v>
      </c>
    </row>
    <row r="2291" spans="1:7" x14ac:dyDescent="0.3">
      <c r="A2291" t="s">
        <v>5</v>
      </c>
      <c r="B2291" t="s">
        <v>21</v>
      </c>
      <c r="C2291" t="s">
        <v>39</v>
      </c>
      <c r="D2291">
        <v>357307</v>
      </c>
      <c r="E2291" t="s">
        <v>59</v>
      </c>
      <c r="F2291" t="s">
        <v>80</v>
      </c>
      <c r="G2291">
        <f>[1]!SNLData(227539,$B2291,$D2291,$E2291,$F2291,,"Options:Curr=USD,Mag=Standard,ConvMethod=R")</f>
        <v>23886.03</v>
      </c>
    </row>
    <row r="2292" spans="1:7" x14ac:dyDescent="0.3">
      <c r="A2292" t="s">
        <v>5</v>
      </c>
      <c r="B2292" t="s">
        <v>21</v>
      </c>
      <c r="C2292" t="s">
        <v>39</v>
      </c>
      <c r="D2292">
        <v>357307</v>
      </c>
      <c r="E2292" t="s">
        <v>60</v>
      </c>
      <c r="F2292" t="s">
        <v>80</v>
      </c>
      <c r="G2292">
        <f>[1]!SNLData(227539,$B2292,$D2292,$E2292,$F2292,,"Options:Curr=USD,Mag=Standard,ConvMethod=R")</f>
        <v>25465.98</v>
      </c>
    </row>
    <row r="2293" spans="1:7" x14ac:dyDescent="0.3">
      <c r="A2293" t="s">
        <v>5</v>
      </c>
      <c r="B2293" t="s">
        <v>21</v>
      </c>
      <c r="C2293" t="s">
        <v>39</v>
      </c>
      <c r="D2293">
        <v>357307</v>
      </c>
      <c r="E2293" t="s">
        <v>61</v>
      </c>
      <c r="F2293" t="s">
        <v>80</v>
      </c>
      <c r="G2293">
        <f>[1]!SNLData(227539,$B2293,$D2293,$E2293,$F2293,,"Options:Curr=USD,Mag=Standard,ConvMethod=R")</f>
        <v>30740.28</v>
      </c>
    </row>
    <row r="2294" spans="1:7" x14ac:dyDescent="0.3">
      <c r="A2294" t="s">
        <v>5</v>
      </c>
      <c r="B2294" t="s">
        <v>21</v>
      </c>
      <c r="C2294" t="s">
        <v>39</v>
      </c>
      <c r="D2294">
        <v>357307</v>
      </c>
      <c r="E2294" t="s">
        <v>62</v>
      </c>
      <c r="F2294" t="s">
        <v>80</v>
      </c>
      <c r="G2294">
        <f>[1]!SNLData(227539,$B2294,$D2294,$E2294,$F2294,,"Options:Curr=USD,Mag=Standard,ConvMethod=R")</f>
        <v>34469.949999999997</v>
      </c>
    </row>
    <row r="2295" spans="1:7" x14ac:dyDescent="0.3">
      <c r="A2295" t="s">
        <v>5</v>
      </c>
      <c r="B2295" t="s">
        <v>21</v>
      </c>
      <c r="C2295" t="s">
        <v>39</v>
      </c>
      <c r="D2295">
        <v>357307</v>
      </c>
      <c r="E2295" t="s">
        <v>63</v>
      </c>
      <c r="F2295" t="s">
        <v>80</v>
      </c>
      <c r="G2295">
        <f>[1]!SNLData(227539,$B2295,$D2295,$E2295,$F2295,,"Options:Curr=USD,Mag=Standard,ConvMethod=R")</f>
        <v>34970.22</v>
      </c>
    </row>
    <row r="2296" spans="1:7" x14ac:dyDescent="0.3">
      <c r="A2296" t="s">
        <v>5</v>
      </c>
      <c r="B2296" t="s">
        <v>21</v>
      </c>
      <c r="C2296" t="s">
        <v>39</v>
      </c>
      <c r="D2296">
        <v>357307</v>
      </c>
      <c r="E2296" t="s">
        <v>64</v>
      </c>
      <c r="F2296" t="s">
        <v>80</v>
      </c>
      <c r="G2296">
        <f>[1]!SNLData(227539,$B2296,$D2296,$E2296,$F2296,,"Options:Curr=USD,Mag=Standard,ConvMethod=R")</f>
        <v>36873.24</v>
      </c>
    </row>
    <row r="2297" spans="1:7" x14ac:dyDescent="0.3">
      <c r="A2297" t="s">
        <v>5</v>
      </c>
      <c r="B2297" t="s">
        <v>21</v>
      </c>
      <c r="C2297" t="s">
        <v>39</v>
      </c>
      <c r="D2297">
        <v>357307</v>
      </c>
      <c r="E2297" t="s">
        <v>65</v>
      </c>
      <c r="F2297" t="s">
        <v>80</v>
      </c>
      <c r="G2297">
        <f>[1]!SNLData(227539,$B2297,$D2297,$E2297,$F2297,,"Options:Curr=USD,Mag=Standard,ConvMethod=R")</f>
        <v>42197.94</v>
      </c>
    </row>
    <row r="2298" spans="1:7" x14ac:dyDescent="0.3">
      <c r="A2298" t="s">
        <v>5</v>
      </c>
      <c r="B2298" t="s">
        <v>21</v>
      </c>
      <c r="C2298" t="s">
        <v>39</v>
      </c>
      <c r="D2298">
        <v>357307</v>
      </c>
      <c r="E2298" t="s">
        <v>66</v>
      </c>
      <c r="F2298" t="s">
        <v>80</v>
      </c>
      <c r="G2298">
        <f>[1]!SNLData(227539,$B2298,$D2298,$E2298,$F2298,,"Options:Curr=USD,Mag=Standard,ConvMethod=R")</f>
        <v>45825.72</v>
      </c>
    </row>
    <row r="2299" spans="1:7" x14ac:dyDescent="0.3">
      <c r="A2299" t="s">
        <v>5</v>
      </c>
      <c r="B2299" t="s">
        <v>21</v>
      </c>
      <c r="C2299" t="s">
        <v>39</v>
      </c>
      <c r="D2299">
        <v>357307</v>
      </c>
      <c r="E2299" t="s">
        <v>67</v>
      </c>
      <c r="F2299" t="s">
        <v>80</v>
      </c>
      <c r="G2299">
        <f>[1]!SNLData(227539,$B2299,$D2299,$E2299,$F2299,,"Options:Curr=USD,Mag=Standard,ConvMethod=R")</f>
        <v>41792.400000000001</v>
      </c>
    </row>
    <row r="2300" spans="1:7" x14ac:dyDescent="0.3">
      <c r="A2300" t="s">
        <v>5</v>
      </c>
      <c r="B2300" t="s">
        <v>21</v>
      </c>
      <c r="C2300" t="s">
        <v>39</v>
      </c>
      <c r="D2300">
        <v>357307</v>
      </c>
      <c r="E2300" t="s">
        <v>8</v>
      </c>
      <c r="F2300" t="s">
        <v>80</v>
      </c>
      <c r="G2300">
        <f>[1]!SNLData(227539,$B2300,$D2300,$E2300,$F2300,,"Options:Curr=USD,Mag=Standard,ConvMethod=R")</f>
        <v>41671.199999999997</v>
      </c>
    </row>
    <row r="2301" spans="1:7" x14ac:dyDescent="0.3">
      <c r="A2301" t="s">
        <v>5</v>
      </c>
      <c r="B2301" t="s">
        <v>21</v>
      </c>
      <c r="C2301" t="s">
        <v>39</v>
      </c>
      <c r="D2301">
        <v>357307</v>
      </c>
      <c r="E2301" t="s">
        <v>68</v>
      </c>
      <c r="F2301" t="s">
        <v>80</v>
      </c>
      <c r="G2301">
        <f>[1]!SNLData(227539,$B2301,$D2301,$E2301,$F2301,,"Options:Curr=USD,Mag=Standard,ConvMethod=R")</f>
        <v>45933.2</v>
      </c>
    </row>
    <row r="2302" spans="1:7" x14ac:dyDescent="0.3">
      <c r="A2302" t="s">
        <v>5</v>
      </c>
      <c r="B2302" t="s">
        <v>21</v>
      </c>
      <c r="C2302" t="s">
        <v>39</v>
      </c>
      <c r="D2302">
        <v>357307</v>
      </c>
      <c r="E2302" t="s">
        <v>69</v>
      </c>
      <c r="F2302" t="s">
        <v>80</v>
      </c>
      <c r="G2302">
        <f>[1]!SNLData(227539,$B2302,$D2302,$E2302,$F2302,,"Options:Curr=USD,Mag=Standard,ConvMethod=R")</f>
        <v>43280.17</v>
      </c>
    </row>
    <row r="2303" spans="1:7" x14ac:dyDescent="0.3">
      <c r="A2303" t="s">
        <v>5</v>
      </c>
      <c r="B2303" t="s">
        <v>21</v>
      </c>
      <c r="C2303" t="s">
        <v>39</v>
      </c>
      <c r="D2303">
        <v>357307</v>
      </c>
      <c r="E2303" t="s">
        <v>70</v>
      </c>
      <c r="F2303" t="s">
        <v>80</v>
      </c>
      <c r="G2303">
        <f>[1]!SNLData(227539,$B2303,$D2303,$E2303,$F2303,,"Options:Curr=USD,Mag=Standard,ConvMethod=R")</f>
        <v>45776.26</v>
      </c>
    </row>
    <row r="2304" spans="1:7" x14ac:dyDescent="0.3">
      <c r="A2304" t="s">
        <v>5</v>
      </c>
      <c r="B2304" t="s">
        <v>21</v>
      </c>
      <c r="C2304" t="s">
        <v>39</v>
      </c>
      <c r="D2304">
        <v>357307</v>
      </c>
      <c r="E2304" t="s">
        <v>71</v>
      </c>
      <c r="F2304" t="s">
        <v>80</v>
      </c>
      <c r="G2304">
        <f>[1]!SNLData(227539,$B2304,$D2304,$E2304,$F2304,,"Options:Curr=USD,Mag=Standard,ConvMethod=R")</f>
        <v>47521.01</v>
      </c>
    </row>
    <row r="2305" spans="1:7" x14ac:dyDescent="0.3">
      <c r="A2305" t="s">
        <v>5</v>
      </c>
      <c r="B2305" t="s">
        <v>21</v>
      </c>
      <c r="C2305" t="s">
        <v>39</v>
      </c>
      <c r="D2305">
        <v>357307</v>
      </c>
      <c r="E2305" t="s">
        <v>72</v>
      </c>
      <c r="F2305" t="s">
        <v>80</v>
      </c>
      <c r="G2305">
        <f>[1]!SNLData(227539,$B2305,$D2305,$E2305,$F2305,,"Options:Curr=USD,Mag=Standard,ConvMethod=R")</f>
        <v>40857.69</v>
      </c>
    </row>
    <row r="2306" spans="1:7" x14ac:dyDescent="0.3">
      <c r="A2306" t="s">
        <v>5</v>
      </c>
      <c r="B2306" t="s">
        <v>21</v>
      </c>
      <c r="C2306" t="s">
        <v>39</v>
      </c>
      <c r="D2306">
        <v>357307</v>
      </c>
      <c r="E2306" t="s">
        <v>73</v>
      </c>
      <c r="F2306" t="s">
        <v>80</v>
      </c>
      <c r="G2306">
        <f>[1]!SNLData(227539,$B2306,$D2306,$E2306,$F2306,,"Options:Curr=USD,Mag=Standard,ConvMethod=R")</f>
        <v>42044.24</v>
      </c>
    </row>
    <row r="2307" spans="1:7" x14ac:dyDescent="0.3">
      <c r="A2307" t="s">
        <v>5</v>
      </c>
      <c r="B2307" t="s">
        <v>21</v>
      </c>
      <c r="C2307" t="s">
        <v>39</v>
      </c>
      <c r="D2307">
        <v>357307</v>
      </c>
      <c r="E2307" t="s">
        <v>74</v>
      </c>
      <c r="F2307" t="s">
        <v>80</v>
      </c>
      <c r="G2307">
        <f>[1]!SNLData(227539,$B2307,$D2307,$E2307,$F2307,,"Options:Curr=USD,Mag=Standard,ConvMethod=R")</f>
        <v>44621.81</v>
      </c>
    </row>
    <row r="2308" spans="1:7" x14ac:dyDescent="0.3">
      <c r="A2308" t="s">
        <v>5</v>
      </c>
      <c r="B2308" t="s">
        <v>21</v>
      </c>
      <c r="C2308" t="s">
        <v>39</v>
      </c>
      <c r="D2308">
        <v>357307</v>
      </c>
      <c r="E2308" t="s">
        <v>75</v>
      </c>
      <c r="F2308" t="s">
        <v>80</v>
      </c>
      <c r="G2308">
        <f>[1]!SNLData(227539,$B2308,$D2308,$E2308,$F2308,,"Options:Curr=USD,Mag=Standard,ConvMethod=R")</f>
        <v>47992.18</v>
      </c>
    </row>
    <row r="2309" spans="1:7" x14ac:dyDescent="0.3">
      <c r="A2309" t="s">
        <v>5</v>
      </c>
      <c r="B2309" t="s">
        <v>21</v>
      </c>
      <c r="C2309" t="s">
        <v>39</v>
      </c>
      <c r="D2309">
        <v>357307</v>
      </c>
      <c r="E2309" t="s">
        <v>76</v>
      </c>
      <c r="F2309" t="s">
        <v>80</v>
      </c>
      <c r="G2309">
        <f>[1]!SNLData(227539,$B2309,$D2309,$E2309,$F2309,,"Options:Curr=USD,Mag=Standard,ConvMethod=R")</f>
        <v>46856.160000000003</v>
      </c>
    </row>
    <row r="2310" spans="1:7" x14ac:dyDescent="0.3">
      <c r="A2310" t="s">
        <v>5</v>
      </c>
      <c r="B2310" t="s">
        <v>21</v>
      </c>
      <c r="C2310" t="s">
        <v>39</v>
      </c>
      <c r="D2310">
        <v>357307</v>
      </c>
      <c r="E2310" t="s">
        <v>9</v>
      </c>
      <c r="F2310" t="s">
        <v>80</v>
      </c>
      <c r="G2310">
        <f>[1]!SNLData(227539,$B2310,$D2310,$E2310,$F2310,,"Options:Curr=USD,Mag=Standard,ConvMethod=R")</f>
        <v>46454.32</v>
      </c>
    </row>
    <row r="2311" spans="1:7" x14ac:dyDescent="0.3">
      <c r="A2311" t="s">
        <v>5</v>
      </c>
      <c r="B2311" t="s">
        <v>21</v>
      </c>
      <c r="C2311" t="s">
        <v>39</v>
      </c>
      <c r="D2311">
        <v>357307</v>
      </c>
      <c r="E2311" t="s">
        <v>77</v>
      </c>
      <c r="F2311" t="s">
        <v>80</v>
      </c>
      <c r="G2311">
        <f>[1]!SNLData(227539,$B2311,$D2311,$E2311,$F2311,,"Options:Curr=USD,Mag=Standard,ConvMethod=R")</f>
        <v>51173.11</v>
      </c>
    </row>
    <row r="2312" spans="1:7" x14ac:dyDescent="0.3">
      <c r="A2312" t="s">
        <v>5</v>
      </c>
      <c r="B2312" t="s">
        <v>21</v>
      </c>
      <c r="C2312" t="s">
        <v>39</v>
      </c>
      <c r="D2312">
        <v>357307</v>
      </c>
      <c r="E2312" t="s">
        <v>78</v>
      </c>
      <c r="F2312" t="s">
        <v>80</v>
      </c>
      <c r="G2312">
        <f>[1]!SNLData(227539,$B2312,$D2312,$E2312,$F2312,,"Options:Curr=USD,Mag=Standard,ConvMethod=R")</f>
        <v>0</v>
      </c>
    </row>
    <row r="2313" spans="1:7" x14ac:dyDescent="0.3">
      <c r="A2313" t="s">
        <v>5</v>
      </c>
      <c r="B2313" t="s">
        <v>21</v>
      </c>
      <c r="C2313" t="s">
        <v>39</v>
      </c>
      <c r="D2313">
        <v>357307</v>
      </c>
      <c r="E2313" t="s">
        <v>10</v>
      </c>
      <c r="F2313" t="s">
        <v>80</v>
      </c>
      <c r="G2313">
        <f>[1]!SNLData(227539,$B2313,$D2313,$E2313,$F2313,,"Options:Curr=USD,Mag=Standard,ConvMethod=R")</f>
        <v>0</v>
      </c>
    </row>
    <row r="2314" spans="1:7" x14ac:dyDescent="0.3">
      <c r="A2314" t="s">
        <v>5</v>
      </c>
      <c r="B2314" t="s">
        <v>21</v>
      </c>
      <c r="C2314" t="s">
        <v>40</v>
      </c>
      <c r="D2314">
        <v>357310</v>
      </c>
      <c r="E2314" t="s">
        <v>6</v>
      </c>
      <c r="F2314" t="s">
        <v>80</v>
      </c>
      <c r="G2314">
        <f>[1]!SNLData(227539,$B2314,$D2314,$E2314,$F2314,,"Options:Curr=USD,Mag=Standard,ConvMethod=R")</f>
        <v>5.47</v>
      </c>
    </row>
    <row r="2315" spans="1:7" x14ac:dyDescent="0.3">
      <c r="A2315" t="s">
        <v>5</v>
      </c>
      <c r="B2315" t="s">
        <v>21</v>
      </c>
      <c r="C2315" t="s">
        <v>40</v>
      </c>
      <c r="D2315">
        <v>357310</v>
      </c>
      <c r="E2315" t="s">
        <v>50</v>
      </c>
      <c r="F2315" t="s">
        <v>80</v>
      </c>
      <c r="G2315">
        <f>[1]!SNLData(227539,$B2315,$D2315,$E2315,$F2315,,"Options:Curr=USD,Mag=Standard,ConvMethod=R")</f>
        <v>4.63</v>
      </c>
    </row>
    <row r="2316" spans="1:7" x14ac:dyDescent="0.3">
      <c r="A2316" t="s">
        <v>5</v>
      </c>
      <c r="B2316" t="s">
        <v>21</v>
      </c>
      <c r="C2316" t="s">
        <v>40</v>
      </c>
      <c r="D2316">
        <v>357310</v>
      </c>
      <c r="E2316" t="s">
        <v>51</v>
      </c>
      <c r="F2316" t="s">
        <v>80</v>
      </c>
      <c r="G2316">
        <f>[1]!SNLData(227539,$B2316,$D2316,$E2316,$F2316,,"Options:Curr=USD,Mag=Standard,ConvMethod=R")</f>
        <v>1.5</v>
      </c>
    </row>
    <row r="2317" spans="1:7" x14ac:dyDescent="0.3">
      <c r="A2317" t="s">
        <v>5</v>
      </c>
      <c r="B2317" t="s">
        <v>21</v>
      </c>
      <c r="C2317" t="s">
        <v>40</v>
      </c>
      <c r="D2317">
        <v>357310</v>
      </c>
      <c r="E2317" t="s">
        <v>52</v>
      </c>
      <c r="F2317" t="s">
        <v>80</v>
      </c>
      <c r="G2317">
        <f>[1]!SNLData(227539,$B2317,$D2317,$E2317,$F2317,,"Options:Curr=USD,Mag=Standard,ConvMethod=R")</f>
        <v>-0.99</v>
      </c>
    </row>
    <row r="2318" spans="1:7" x14ac:dyDescent="0.3">
      <c r="A2318" t="s">
        <v>5</v>
      </c>
      <c r="B2318" t="s">
        <v>21</v>
      </c>
      <c r="C2318" t="s">
        <v>40</v>
      </c>
      <c r="D2318">
        <v>357310</v>
      </c>
      <c r="E2318" t="s">
        <v>53</v>
      </c>
      <c r="F2318" t="s">
        <v>80</v>
      </c>
      <c r="G2318">
        <f>[1]!SNLData(227539,$B2318,$D2318,$E2318,$F2318,,"Options:Curr=USD,Mag=Standard,ConvMethod=R")</f>
        <v>2.4700000000000002</v>
      </c>
    </row>
    <row r="2319" spans="1:7" x14ac:dyDescent="0.3">
      <c r="A2319" t="s">
        <v>5</v>
      </c>
      <c r="B2319" t="s">
        <v>21</v>
      </c>
      <c r="C2319" t="s">
        <v>40</v>
      </c>
      <c r="D2319">
        <v>357310</v>
      </c>
      <c r="E2319" t="s">
        <v>54</v>
      </c>
      <c r="F2319" t="s">
        <v>80</v>
      </c>
      <c r="G2319">
        <f>[1]!SNLData(227539,$B2319,$D2319,$E2319,$F2319,,"Options:Curr=USD,Mag=Standard,ConvMethod=R")</f>
        <v>1.61</v>
      </c>
    </row>
    <row r="2320" spans="1:7" x14ac:dyDescent="0.3">
      <c r="A2320" t="s">
        <v>5</v>
      </c>
      <c r="B2320" t="s">
        <v>21</v>
      </c>
      <c r="C2320" t="s">
        <v>40</v>
      </c>
      <c r="D2320">
        <v>357310</v>
      </c>
      <c r="E2320" t="s">
        <v>55</v>
      </c>
      <c r="F2320" t="s">
        <v>80</v>
      </c>
      <c r="G2320">
        <f>[1]!SNLData(227539,$B2320,$D2320,$E2320,$F2320,,"Options:Curr=USD,Mag=Standard,ConvMethod=R")</f>
        <v>0.85</v>
      </c>
    </row>
    <row r="2321" spans="1:7" x14ac:dyDescent="0.3">
      <c r="A2321" t="s">
        <v>5</v>
      </c>
      <c r="B2321" t="s">
        <v>21</v>
      </c>
      <c r="C2321" t="s">
        <v>40</v>
      </c>
      <c r="D2321">
        <v>357310</v>
      </c>
      <c r="E2321" t="s">
        <v>56</v>
      </c>
      <c r="F2321" t="s">
        <v>80</v>
      </c>
      <c r="G2321">
        <f>[1]!SNLData(227539,$B2321,$D2321,$E2321,$F2321,,"Options:Curr=USD,Mag=Standard,ConvMethod=R")</f>
        <v>1.86</v>
      </c>
    </row>
    <row r="2322" spans="1:7" x14ac:dyDescent="0.3">
      <c r="A2322" t="s">
        <v>5</v>
      </c>
      <c r="B2322" t="s">
        <v>21</v>
      </c>
      <c r="C2322" t="s">
        <v>40</v>
      </c>
      <c r="D2322">
        <v>357310</v>
      </c>
      <c r="E2322" t="s">
        <v>57</v>
      </c>
      <c r="F2322" t="s">
        <v>80</v>
      </c>
      <c r="G2322">
        <f>[1]!SNLData(227539,$B2322,$D2322,$E2322,$F2322,,"Options:Curr=USD,Mag=Standard,ConvMethod=R")</f>
        <v>1.8</v>
      </c>
    </row>
    <row r="2323" spans="1:7" x14ac:dyDescent="0.3">
      <c r="A2323" t="s">
        <v>5</v>
      </c>
      <c r="B2323" t="s">
        <v>21</v>
      </c>
      <c r="C2323" t="s">
        <v>40</v>
      </c>
      <c r="D2323">
        <v>357310</v>
      </c>
      <c r="E2323" t="s">
        <v>58</v>
      </c>
      <c r="F2323" t="s">
        <v>80</v>
      </c>
      <c r="G2323">
        <f>[1]!SNLData(227539,$B2323,$D2323,$E2323,$F2323,,"Options:Curr=USD,Mag=Standard,ConvMethod=R")</f>
        <v>1.75</v>
      </c>
    </row>
    <row r="2324" spans="1:7" x14ac:dyDescent="0.3">
      <c r="A2324" t="s">
        <v>5</v>
      </c>
      <c r="B2324" t="s">
        <v>21</v>
      </c>
      <c r="C2324" t="s">
        <v>40</v>
      </c>
      <c r="D2324">
        <v>357310</v>
      </c>
      <c r="E2324" t="s">
        <v>7</v>
      </c>
      <c r="F2324" t="s">
        <v>80</v>
      </c>
      <c r="G2324">
        <f>[1]!SNLData(227539,$B2324,$D2324,$E2324,$F2324,,"Options:Curr=USD,Mag=Standard,ConvMethod=R")</f>
        <v>3.14</v>
      </c>
    </row>
    <row r="2325" spans="1:7" x14ac:dyDescent="0.3">
      <c r="A2325" t="s">
        <v>5</v>
      </c>
      <c r="B2325" t="s">
        <v>21</v>
      </c>
      <c r="C2325" t="s">
        <v>40</v>
      </c>
      <c r="D2325">
        <v>357310</v>
      </c>
      <c r="E2325" t="s">
        <v>59</v>
      </c>
      <c r="F2325" t="s">
        <v>80</v>
      </c>
      <c r="G2325">
        <f>[1]!SNLData(227539,$B2325,$D2325,$E2325,$F2325,,"Options:Curr=USD,Mag=Standard,ConvMethod=R")</f>
        <v>1.81</v>
      </c>
    </row>
    <row r="2326" spans="1:7" x14ac:dyDescent="0.3">
      <c r="A2326" t="s">
        <v>5</v>
      </c>
      <c r="B2326" t="s">
        <v>21</v>
      </c>
      <c r="C2326" t="s">
        <v>40</v>
      </c>
      <c r="D2326">
        <v>357310</v>
      </c>
      <c r="E2326" t="s">
        <v>60</v>
      </c>
      <c r="F2326" t="s">
        <v>80</v>
      </c>
      <c r="G2326">
        <f>[1]!SNLData(227539,$B2326,$D2326,$E2326,$F2326,,"Options:Curr=USD,Mag=Standard,ConvMethod=R")</f>
        <v>-0.16</v>
      </c>
    </row>
    <row r="2327" spans="1:7" x14ac:dyDescent="0.3">
      <c r="A2327" t="s">
        <v>5</v>
      </c>
      <c r="B2327" t="s">
        <v>21</v>
      </c>
      <c r="C2327" t="s">
        <v>40</v>
      </c>
      <c r="D2327">
        <v>357310</v>
      </c>
      <c r="E2327" t="s">
        <v>61</v>
      </c>
      <c r="F2327" t="s">
        <v>80</v>
      </c>
      <c r="G2327">
        <f>[1]!SNLData(227539,$B2327,$D2327,$E2327,$F2327,,"Options:Curr=USD,Mag=Standard,ConvMethod=R")</f>
        <v>-0.71</v>
      </c>
    </row>
    <row r="2328" spans="1:7" x14ac:dyDescent="0.3">
      <c r="A2328" t="s">
        <v>5</v>
      </c>
      <c r="B2328" t="s">
        <v>21</v>
      </c>
      <c r="C2328" t="s">
        <v>40</v>
      </c>
      <c r="D2328">
        <v>357310</v>
      </c>
      <c r="E2328" t="s">
        <v>62</v>
      </c>
      <c r="F2328" t="s">
        <v>80</v>
      </c>
      <c r="G2328">
        <f>[1]!SNLData(227539,$B2328,$D2328,$E2328,$F2328,,"Options:Curr=USD,Mag=Standard,ConvMethod=R")</f>
        <v>0.7</v>
      </c>
    </row>
    <row r="2329" spans="1:7" x14ac:dyDescent="0.3">
      <c r="A2329" t="s">
        <v>5</v>
      </c>
      <c r="B2329" t="s">
        <v>21</v>
      </c>
      <c r="C2329" t="s">
        <v>40</v>
      </c>
      <c r="D2329">
        <v>357310</v>
      </c>
      <c r="E2329" t="s">
        <v>63</v>
      </c>
      <c r="F2329" t="s">
        <v>80</v>
      </c>
      <c r="G2329">
        <f>[1]!SNLData(227539,$B2329,$D2329,$E2329,$F2329,,"Options:Curr=USD,Mag=Standard,ConvMethod=R")</f>
        <v>0.9</v>
      </c>
    </row>
    <row r="2330" spans="1:7" x14ac:dyDescent="0.3">
      <c r="A2330" t="s">
        <v>5</v>
      </c>
      <c r="B2330" t="s">
        <v>21</v>
      </c>
      <c r="C2330" t="s">
        <v>40</v>
      </c>
      <c r="D2330">
        <v>357310</v>
      </c>
      <c r="E2330" t="s">
        <v>64</v>
      </c>
      <c r="F2330" t="s">
        <v>80</v>
      </c>
      <c r="G2330">
        <f>[1]!SNLData(227539,$B2330,$D2330,$E2330,$F2330,,"Options:Curr=USD,Mag=Standard,ConvMethod=R")</f>
        <v>4</v>
      </c>
    </row>
    <row r="2331" spans="1:7" x14ac:dyDescent="0.3">
      <c r="A2331" t="s">
        <v>5</v>
      </c>
      <c r="B2331" t="s">
        <v>21</v>
      </c>
      <c r="C2331" t="s">
        <v>40</v>
      </c>
      <c r="D2331">
        <v>357310</v>
      </c>
      <c r="E2331" t="s">
        <v>65</v>
      </c>
      <c r="F2331" t="s">
        <v>80</v>
      </c>
      <c r="G2331">
        <f>[1]!SNLData(227539,$B2331,$D2331,$E2331,$F2331,,"Options:Curr=USD,Mag=Standard,ConvMethod=R")</f>
        <v>3.09</v>
      </c>
    </row>
    <row r="2332" spans="1:7" x14ac:dyDescent="0.3">
      <c r="A2332" t="s">
        <v>5</v>
      </c>
      <c r="B2332" t="s">
        <v>21</v>
      </c>
      <c r="C2332" t="s">
        <v>40</v>
      </c>
      <c r="D2332">
        <v>357310</v>
      </c>
      <c r="E2332" t="s">
        <v>66</v>
      </c>
      <c r="F2332" t="s">
        <v>80</v>
      </c>
      <c r="G2332">
        <f>[1]!SNLData(227539,$B2332,$D2332,$E2332,$F2332,,"Options:Curr=USD,Mag=Standard,ConvMethod=R")</f>
        <v>0.69</v>
      </c>
    </row>
    <row r="2333" spans="1:7" x14ac:dyDescent="0.3">
      <c r="A2333" t="s">
        <v>5</v>
      </c>
      <c r="B2333" t="s">
        <v>21</v>
      </c>
      <c r="C2333" t="s">
        <v>40</v>
      </c>
      <c r="D2333">
        <v>357310</v>
      </c>
      <c r="E2333" t="s">
        <v>67</v>
      </c>
      <c r="F2333" t="s">
        <v>80</v>
      </c>
      <c r="G2333">
        <f>[1]!SNLData(227539,$B2333,$D2333,$E2333,$F2333,,"Options:Curr=USD,Mag=Standard,ConvMethod=R")</f>
        <v>-5.64</v>
      </c>
    </row>
    <row r="2334" spans="1:7" x14ac:dyDescent="0.3">
      <c r="A2334" t="s">
        <v>5</v>
      </c>
      <c r="B2334" t="s">
        <v>21</v>
      </c>
      <c r="C2334" t="s">
        <v>40</v>
      </c>
      <c r="D2334">
        <v>357310</v>
      </c>
      <c r="E2334" t="s">
        <v>8</v>
      </c>
      <c r="F2334" t="s">
        <v>80</v>
      </c>
      <c r="G2334">
        <f>[1]!SNLData(227539,$B2334,$D2334,$E2334,$F2334,,"Options:Curr=USD,Mag=Standard,ConvMethod=R")</f>
        <v>4.04</v>
      </c>
    </row>
    <row r="2335" spans="1:7" x14ac:dyDescent="0.3">
      <c r="A2335" t="s">
        <v>5</v>
      </c>
      <c r="B2335" t="s">
        <v>21</v>
      </c>
      <c r="C2335" t="s">
        <v>40</v>
      </c>
      <c r="D2335">
        <v>357310</v>
      </c>
      <c r="E2335" t="s">
        <v>68</v>
      </c>
      <c r="F2335" t="s">
        <v>80</v>
      </c>
      <c r="G2335">
        <f>[1]!SNLData(227539,$B2335,$D2335,$E2335,$F2335,,"Options:Curr=USD,Mag=Standard,ConvMethod=R")</f>
        <v>3.99</v>
      </c>
    </row>
    <row r="2336" spans="1:7" x14ac:dyDescent="0.3">
      <c r="A2336" t="s">
        <v>5</v>
      </c>
      <c r="B2336" t="s">
        <v>21</v>
      </c>
      <c r="C2336" t="s">
        <v>40</v>
      </c>
      <c r="D2336">
        <v>357310</v>
      </c>
      <c r="E2336" t="s">
        <v>69</v>
      </c>
      <c r="F2336" t="s">
        <v>80</v>
      </c>
      <c r="G2336">
        <f>[1]!SNLData(227539,$B2336,$D2336,$E2336,$F2336,,"Options:Curr=USD,Mag=Standard,ConvMethod=R")</f>
        <v>0.62</v>
      </c>
    </row>
    <row r="2337" spans="1:7" x14ac:dyDescent="0.3">
      <c r="A2337" t="s">
        <v>5</v>
      </c>
      <c r="B2337" t="s">
        <v>21</v>
      </c>
      <c r="C2337" t="s">
        <v>40</v>
      </c>
      <c r="D2337">
        <v>357310</v>
      </c>
      <c r="E2337" t="s">
        <v>70</v>
      </c>
      <c r="F2337" t="s">
        <v>80</v>
      </c>
      <c r="G2337">
        <f>[1]!SNLData(227539,$B2337,$D2337,$E2337,$F2337,,"Options:Curr=USD,Mag=Standard,ConvMethod=R")</f>
        <v>0.55000000000000004</v>
      </c>
    </row>
    <row r="2338" spans="1:7" x14ac:dyDescent="0.3">
      <c r="A2338" t="s">
        <v>5</v>
      </c>
      <c r="B2338" t="s">
        <v>21</v>
      </c>
      <c r="C2338" t="s">
        <v>40</v>
      </c>
      <c r="D2338">
        <v>357310</v>
      </c>
      <c r="E2338" t="s">
        <v>71</v>
      </c>
      <c r="F2338" t="s">
        <v>80</v>
      </c>
      <c r="G2338">
        <f>[1]!SNLData(227539,$B2338,$D2338,$E2338,$F2338,,"Options:Curr=USD,Mag=Standard,ConvMethod=R")</f>
        <v>2.21</v>
      </c>
    </row>
    <row r="2339" spans="1:7" x14ac:dyDescent="0.3">
      <c r="A2339" t="s">
        <v>5</v>
      </c>
      <c r="B2339" t="s">
        <v>21</v>
      </c>
      <c r="C2339" t="s">
        <v>40</v>
      </c>
      <c r="D2339">
        <v>357310</v>
      </c>
      <c r="E2339" t="s">
        <v>72</v>
      </c>
      <c r="F2339" t="s">
        <v>80</v>
      </c>
      <c r="G2339">
        <f>[1]!SNLData(227539,$B2339,$D2339,$E2339,$F2339,,"Options:Curr=USD,Mag=Standard,ConvMethod=R")</f>
        <v>1.24</v>
      </c>
    </row>
    <row r="2340" spans="1:7" x14ac:dyDescent="0.3">
      <c r="A2340" t="s">
        <v>5</v>
      </c>
      <c r="B2340" t="s">
        <v>21</v>
      </c>
      <c r="C2340" t="s">
        <v>40</v>
      </c>
      <c r="D2340">
        <v>357310</v>
      </c>
      <c r="E2340" t="s">
        <v>73</v>
      </c>
      <c r="F2340" t="s">
        <v>80</v>
      </c>
      <c r="G2340">
        <f>[1]!SNLData(227539,$B2340,$D2340,$E2340,$F2340,,"Options:Curr=USD,Mag=Standard,ConvMethod=R")</f>
        <v>2.14</v>
      </c>
    </row>
    <row r="2341" spans="1:7" x14ac:dyDescent="0.3">
      <c r="A2341" t="s">
        <v>5</v>
      </c>
      <c r="B2341" t="s">
        <v>21</v>
      </c>
      <c r="C2341" t="s">
        <v>40</v>
      </c>
      <c r="D2341">
        <v>357310</v>
      </c>
      <c r="E2341" t="s">
        <v>74</v>
      </c>
      <c r="F2341" t="s">
        <v>80</v>
      </c>
      <c r="G2341">
        <f>[1]!SNLData(227539,$B2341,$D2341,$E2341,$F2341,,"Options:Curr=USD,Mag=Standard,ConvMethod=R")</f>
        <v>2.98</v>
      </c>
    </row>
    <row r="2342" spans="1:7" x14ac:dyDescent="0.3">
      <c r="A2342" t="s">
        <v>5</v>
      </c>
      <c r="B2342" t="s">
        <v>21</v>
      </c>
      <c r="C2342" t="s">
        <v>40</v>
      </c>
      <c r="D2342">
        <v>357310</v>
      </c>
      <c r="E2342" t="s">
        <v>75</v>
      </c>
      <c r="F2342" t="s">
        <v>80</v>
      </c>
      <c r="G2342">
        <f>[1]!SNLData(227539,$B2342,$D2342,$E2342,$F2342,,"Options:Curr=USD,Mag=Standard,ConvMethod=R")</f>
        <v>1.01</v>
      </c>
    </row>
    <row r="2343" spans="1:7" x14ac:dyDescent="0.3">
      <c r="A2343" t="s">
        <v>5</v>
      </c>
      <c r="B2343" t="s">
        <v>21</v>
      </c>
      <c r="C2343" t="s">
        <v>40</v>
      </c>
      <c r="D2343">
        <v>357310</v>
      </c>
      <c r="E2343" t="s">
        <v>76</v>
      </c>
      <c r="F2343" t="s">
        <v>80</v>
      </c>
      <c r="G2343">
        <f>[1]!SNLData(227539,$B2343,$D2343,$E2343,$F2343,,"Options:Curr=USD,Mag=Standard,ConvMethod=R")</f>
        <v>1.1000000000000001</v>
      </c>
    </row>
    <row r="2344" spans="1:7" x14ac:dyDescent="0.3">
      <c r="A2344" t="s">
        <v>5</v>
      </c>
      <c r="B2344" t="s">
        <v>21</v>
      </c>
      <c r="C2344" t="s">
        <v>40</v>
      </c>
      <c r="D2344">
        <v>357310</v>
      </c>
      <c r="E2344" t="s">
        <v>9</v>
      </c>
      <c r="F2344" t="s">
        <v>80</v>
      </c>
      <c r="G2344">
        <f>[1]!SNLData(227539,$B2344,$D2344,$E2344,$F2344,,"Options:Curr=USD,Mag=Standard,ConvMethod=R")</f>
        <v>-4.2</v>
      </c>
    </row>
    <row r="2345" spans="1:7" x14ac:dyDescent="0.3">
      <c r="A2345" t="s">
        <v>5</v>
      </c>
      <c r="B2345" t="s">
        <v>21</v>
      </c>
      <c r="C2345" t="s">
        <v>40</v>
      </c>
      <c r="D2345">
        <v>357310</v>
      </c>
      <c r="E2345" t="s">
        <v>77</v>
      </c>
      <c r="F2345" t="s">
        <v>80</v>
      </c>
      <c r="G2345">
        <f>[1]!SNLData(227539,$B2345,$D2345,$E2345,$F2345,,"Options:Curr=USD,Mag=Standard,ConvMethod=R")</f>
        <v>3.12</v>
      </c>
    </row>
    <row r="2346" spans="1:7" x14ac:dyDescent="0.3">
      <c r="A2346" t="s">
        <v>5</v>
      </c>
      <c r="B2346" t="s">
        <v>21</v>
      </c>
      <c r="C2346" t="s">
        <v>40</v>
      </c>
      <c r="D2346">
        <v>357310</v>
      </c>
      <c r="E2346" t="s">
        <v>78</v>
      </c>
      <c r="F2346" t="s">
        <v>80</v>
      </c>
      <c r="G2346">
        <f>[1]!SNLData(227539,$B2346,$D2346,$E2346,$F2346,,"Options:Curr=USD,Mag=Standard,ConvMethod=R")</f>
        <v>1.88</v>
      </c>
    </row>
    <row r="2347" spans="1:7" x14ac:dyDescent="0.3">
      <c r="A2347" t="s">
        <v>5</v>
      </c>
      <c r="B2347" t="s">
        <v>21</v>
      </c>
      <c r="C2347" t="s">
        <v>40</v>
      </c>
      <c r="D2347">
        <v>357310</v>
      </c>
      <c r="E2347" t="s">
        <v>10</v>
      </c>
      <c r="F2347" t="s">
        <v>80</v>
      </c>
      <c r="G2347">
        <f>[1]!SNLData(227539,$B2347,$D2347,$E2347,$F2347,,"Options:Curr=USD,Mag=Standard,ConvMethod=R")</f>
        <v>0</v>
      </c>
    </row>
    <row r="2348" spans="1:7" x14ac:dyDescent="0.3">
      <c r="A2348" t="s">
        <v>5</v>
      </c>
      <c r="B2348" t="s">
        <v>21</v>
      </c>
      <c r="C2348" t="s">
        <v>41</v>
      </c>
      <c r="D2348">
        <v>357468</v>
      </c>
      <c r="E2348" t="s">
        <v>6</v>
      </c>
      <c r="F2348" t="s">
        <v>80</v>
      </c>
      <c r="G2348">
        <f>[1]!SNLData(227539,$B2348,$D2348,$E2348,$F2348,,"Options:Curr=USD,Mag=Standard,ConvMethod=R")</f>
        <v>2708.0836211363235</v>
      </c>
    </row>
    <row r="2349" spans="1:7" x14ac:dyDescent="0.3">
      <c r="A2349" t="s">
        <v>5</v>
      </c>
      <c r="B2349" t="s">
        <v>21</v>
      </c>
      <c r="C2349" t="s">
        <v>41</v>
      </c>
      <c r="D2349">
        <v>357468</v>
      </c>
      <c r="E2349" t="s">
        <v>50</v>
      </c>
      <c r="F2349" t="s">
        <v>80</v>
      </c>
      <c r="G2349">
        <f>[1]!SNLData(227539,$B2349,$D2349,$E2349,$F2349,,"Options:Curr=USD,Mag=Standard,ConvMethod=R")</f>
        <v>2760.3885511792309</v>
      </c>
    </row>
    <row r="2350" spans="1:7" x14ac:dyDescent="0.3">
      <c r="A2350" t="s">
        <v>5</v>
      </c>
      <c r="B2350" t="s">
        <v>21</v>
      </c>
      <c r="C2350" t="s">
        <v>41</v>
      </c>
      <c r="D2350">
        <v>357468</v>
      </c>
      <c r="E2350" t="s">
        <v>51</v>
      </c>
      <c r="F2350" t="s">
        <v>80</v>
      </c>
      <c r="G2350">
        <f>[1]!SNLData(227539,$B2350,$D2350,$E2350,$F2350,,"Options:Curr=USD,Mag=Standard,ConvMethod=R")</f>
        <v>2931.1753657490331</v>
      </c>
    </row>
    <row r="2351" spans="1:7" x14ac:dyDescent="0.3">
      <c r="A2351" t="s">
        <v>5</v>
      </c>
      <c r="B2351" t="s">
        <v>21</v>
      </c>
      <c r="C2351" t="s">
        <v>41</v>
      </c>
      <c r="D2351">
        <v>357468</v>
      </c>
      <c r="E2351" t="s">
        <v>52</v>
      </c>
      <c r="F2351" t="s">
        <v>80</v>
      </c>
      <c r="G2351">
        <f>[1]!SNLData(227539,$B2351,$D2351,$E2351,$F2351,,"Options:Curr=USD,Mag=Standard,ConvMethod=R")</f>
        <v>2620.261626554473</v>
      </c>
    </row>
    <row r="2352" spans="1:7" x14ac:dyDescent="0.3">
      <c r="A2352" t="s">
        <v>5</v>
      </c>
      <c r="B2352" t="s">
        <v>21</v>
      </c>
      <c r="C2352" t="s">
        <v>41</v>
      </c>
      <c r="D2352">
        <v>357468</v>
      </c>
      <c r="E2352" t="s">
        <v>53</v>
      </c>
      <c r="F2352" t="s">
        <v>80</v>
      </c>
      <c r="G2352">
        <f>[1]!SNLData(227539,$B2352,$D2352,$E2352,$F2352,,"Options:Curr=USD,Mag=Standard,ConvMethod=R")</f>
        <v>2725.5399067812059</v>
      </c>
    </row>
    <row r="2353" spans="1:7" x14ac:dyDescent="0.3">
      <c r="A2353" t="s">
        <v>5</v>
      </c>
      <c r="B2353" t="s">
        <v>21</v>
      </c>
      <c r="C2353" t="s">
        <v>41</v>
      </c>
      <c r="D2353">
        <v>357468</v>
      </c>
      <c r="E2353" t="s">
        <v>54</v>
      </c>
      <c r="F2353" t="s">
        <v>80</v>
      </c>
      <c r="G2353">
        <f>[1]!SNLData(227539,$B2353,$D2353,$E2353,$F2353,,"Options:Curr=USD,Mag=Standard,ConvMethod=R")</f>
        <v>3047.4409476720107</v>
      </c>
    </row>
    <row r="2354" spans="1:7" x14ac:dyDescent="0.3">
      <c r="A2354" t="s">
        <v>5</v>
      </c>
      <c r="B2354" t="s">
        <v>21</v>
      </c>
      <c r="C2354" t="s">
        <v>41</v>
      </c>
      <c r="D2354">
        <v>357468</v>
      </c>
      <c r="E2354" t="s">
        <v>55</v>
      </c>
      <c r="F2354" t="s">
        <v>80</v>
      </c>
      <c r="G2354">
        <f>[1]!SNLData(227539,$B2354,$D2354,$E2354,$F2354,,"Options:Curr=USD,Mag=Standard,ConvMethod=R")</f>
        <v>2981.8288883297619</v>
      </c>
    </row>
    <row r="2355" spans="1:7" x14ac:dyDescent="0.3">
      <c r="A2355" t="s">
        <v>5</v>
      </c>
      <c r="B2355" t="s">
        <v>21</v>
      </c>
      <c r="C2355" t="s">
        <v>41</v>
      </c>
      <c r="D2355">
        <v>357468</v>
      </c>
      <c r="E2355" t="s">
        <v>56</v>
      </c>
      <c r="F2355" t="s">
        <v>80</v>
      </c>
      <c r="G2355">
        <f>[1]!SNLData(227539,$B2355,$D2355,$E2355,$F2355,,"Options:Curr=USD,Mag=Standard,ConvMethod=R")</f>
        <v>2713.17523769633</v>
      </c>
    </row>
    <row r="2356" spans="1:7" x14ac:dyDescent="0.3">
      <c r="A2356" t="s">
        <v>5</v>
      </c>
      <c r="B2356" t="s">
        <v>21</v>
      </c>
      <c r="C2356" t="s">
        <v>41</v>
      </c>
      <c r="D2356">
        <v>357468</v>
      </c>
      <c r="E2356" t="s">
        <v>57</v>
      </c>
      <c r="F2356" t="s">
        <v>80</v>
      </c>
      <c r="G2356">
        <f>[1]!SNLData(227539,$B2356,$D2356,$E2356,$F2356,,"Options:Curr=USD,Mag=Standard,ConvMethod=R")</f>
        <v>2729.4179658931157</v>
      </c>
    </row>
    <row r="2357" spans="1:7" x14ac:dyDescent="0.3">
      <c r="A2357" t="s">
        <v>5</v>
      </c>
      <c r="B2357" t="s">
        <v>21</v>
      </c>
      <c r="C2357" t="s">
        <v>41</v>
      </c>
      <c r="D2357">
        <v>357468</v>
      </c>
      <c r="E2357" t="s">
        <v>58</v>
      </c>
      <c r="F2357" t="s">
        <v>80</v>
      </c>
      <c r="G2357">
        <f>[1]!SNLData(227539,$B2357,$D2357,$E2357,$F2357,,"Options:Curr=USD,Mag=Standard,ConvMethod=R")</f>
        <v>2639.9412807626477</v>
      </c>
    </row>
    <row r="2358" spans="1:7" x14ac:dyDescent="0.3">
      <c r="A2358" t="s">
        <v>5</v>
      </c>
      <c r="B2358" t="s">
        <v>21</v>
      </c>
      <c r="C2358" t="s">
        <v>41</v>
      </c>
      <c r="D2358">
        <v>357468</v>
      </c>
      <c r="E2358" t="s">
        <v>7</v>
      </c>
      <c r="F2358" t="s">
        <v>80</v>
      </c>
      <c r="G2358">
        <f>[1]!SNLData(227539,$B2358,$D2358,$E2358,$F2358,,"Options:Curr=USD,Mag=Standard,ConvMethod=R")</f>
        <v>2360.8445232577524</v>
      </c>
    </row>
    <row r="2359" spans="1:7" x14ac:dyDescent="0.3">
      <c r="A2359" t="s">
        <v>5</v>
      </c>
      <c r="B2359" t="s">
        <v>21</v>
      </c>
      <c r="C2359" t="s">
        <v>41</v>
      </c>
      <c r="D2359">
        <v>357468</v>
      </c>
      <c r="E2359" t="s">
        <v>59</v>
      </c>
      <c r="F2359" t="s">
        <v>80</v>
      </c>
      <c r="G2359">
        <f>[1]!SNLData(227539,$B2359,$D2359,$E2359,$F2359,,"Options:Curr=USD,Mag=Standard,ConvMethod=R")</f>
        <v>2329.3178871693062</v>
      </c>
    </row>
    <row r="2360" spans="1:7" x14ac:dyDescent="0.3">
      <c r="A2360" t="s">
        <v>5</v>
      </c>
      <c r="B2360" t="s">
        <v>21</v>
      </c>
      <c r="C2360" t="s">
        <v>41</v>
      </c>
      <c r="D2360">
        <v>357468</v>
      </c>
      <c r="E2360" t="s">
        <v>60</v>
      </c>
      <c r="F2360" t="s">
        <v>80</v>
      </c>
      <c r="G2360">
        <f>[1]!SNLData(227539,$B2360,$D2360,$E2360,$F2360,,"Options:Curr=USD,Mag=Standard,ConvMethod=R")</f>
        <v>2457.0825465572379</v>
      </c>
    </row>
    <row r="2361" spans="1:7" x14ac:dyDescent="0.3">
      <c r="A2361" t="s">
        <v>5</v>
      </c>
      <c r="B2361" t="s">
        <v>21</v>
      </c>
      <c r="C2361" t="s">
        <v>41</v>
      </c>
      <c r="D2361">
        <v>357468</v>
      </c>
      <c r="E2361" t="s">
        <v>61</v>
      </c>
      <c r="F2361" t="s">
        <v>80</v>
      </c>
      <c r="G2361">
        <f>[1]!SNLData(227539,$B2361,$D2361,$E2361,$F2361,,"Options:Curr=USD,Mag=Standard,ConvMethod=R")</f>
        <v>2920.9982472758729</v>
      </c>
    </row>
    <row r="2362" spans="1:7" x14ac:dyDescent="0.3">
      <c r="A2362" t="s">
        <v>5</v>
      </c>
      <c r="B2362" t="s">
        <v>21</v>
      </c>
      <c r="C2362" t="s">
        <v>41</v>
      </c>
      <c r="D2362">
        <v>357468</v>
      </c>
      <c r="E2362" t="s">
        <v>62</v>
      </c>
      <c r="F2362" t="s">
        <v>80</v>
      </c>
      <c r="G2362">
        <f>[1]!SNLData(227539,$B2362,$D2362,$E2362,$F2362,,"Options:Curr=USD,Mag=Standard,ConvMethod=R")</f>
        <v>3231.8059582721971</v>
      </c>
    </row>
    <row r="2363" spans="1:7" x14ac:dyDescent="0.3">
      <c r="A2363" t="s">
        <v>5</v>
      </c>
      <c r="B2363" t="s">
        <v>21</v>
      </c>
      <c r="C2363" t="s">
        <v>41</v>
      </c>
      <c r="D2363">
        <v>357468</v>
      </c>
      <c r="E2363" t="s">
        <v>63</v>
      </c>
      <c r="F2363" t="s">
        <v>80</v>
      </c>
      <c r="G2363">
        <f>[1]!SNLData(227539,$B2363,$D2363,$E2363,$F2363,,"Options:Curr=USD,Mag=Standard,ConvMethod=R")</f>
        <v>3260.7026820997735</v>
      </c>
    </row>
    <row r="2364" spans="1:7" x14ac:dyDescent="0.3">
      <c r="A2364" t="s">
        <v>5</v>
      </c>
      <c r="B2364" t="s">
        <v>21</v>
      </c>
      <c r="C2364" t="s">
        <v>41</v>
      </c>
      <c r="D2364">
        <v>357468</v>
      </c>
      <c r="E2364" t="s">
        <v>64</v>
      </c>
      <c r="F2364" t="s">
        <v>80</v>
      </c>
      <c r="G2364">
        <f>[1]!SNLData(227539,$B2364,$D2364,$E2364,$F2364,,"Options:Curr=USD,Mag=Standard,ConvMethod=R")</f>
        <v>3424.0658737820536</v>
      </c>
    </row>
    <row r="2365" spans="1:7" x14ac:dyDescent="0.3">
      <c r="A2365" t="s">
        <v>5</v>
      </c>
      <c r="B2365" t="s">
        <v>21</v>
      </c>
      <c r="C2365" t="s">
        <v>41</v>
      </c>
      <c r="D2365">
        <v>357468</v>
      </c>
      <c r="E2365" t="s">
        <v>65</v>
      </c>
      <c r="F2365" t="s">
        <v>80</v>
      </c>
      <c r="G2365">
        <f>[1]!SNLData(227539,$B2365,$D2365,$E2365,$F2365,,"Options:Curr=USD,Mag=Standard,ConvMethod=R")</f>
        <v>3851.5940764450911</v>
      </c>
    </row>
    <row r="2366" spans="1:7" x14ac:dyDescent="0.3">
      <c r="A2366" t="s">
        <v>5</v>
      </c>
      <c r="B2366" t="s">
        <v>21</v>
      </c>
      <c r="C2366" t="s">
        <v>41</v>
      </c>
      <c r="D2366">
        <v>357468</v>
      </c>
      <c r="E2366" t="s">
        <v>66</v>
      </c>
      <c r="F2366" t="s">
        <v>80</v>
      </c>
      <c r="G2366">
        <f>[1]!SNLData(227539,$B2366,$D2366,$E2366,$F2366,,"Options:Curr=USD,Mag=Standard,ConvMethod=R")</f>
        <v>4161.3961675701867</v>
      </c>
    </row>
    <row r="2367" spans="1:7" x14ac:dyDescent="0.3">
      <c r="A2367" t="s">
        <v>5</v>
      </c>
      <c r="B2367" t="s">
        <v>21</v>
      </c>
      <c r="C2367" t="s">
        <v>41</v>
      </c>
      <c r="D2367">
        <v>357468</v>
      </c>
      <c r="E2367" t="s">
        <v>67</v>
      </c>
      <c r="F2367" t="s">
        <v>80</v>
      </c>
      <c r="G2367">
        <f>[1]!SNLData(227539,$B2367,$D2367,$E2367,$F2367,,"Options:Curr=USD,Mag=Standard,ConvMethod=R")</f>
        <v>3722.8242924992164</v>
      </c>
    </row>
    <row r="2368" spans="1:7" x14ac:dyDescent="0.3">
      <c r="A2368" t="s">
        <v>5</v>
      </c>
      <c r="B2368" t="s">
        <v>21</v>
      </c>
      <c r="C2368" t="s">
        <v>41</v>
      </c>
      <c r="D2368">
        <v>357468</v>
      </c>
      <c r="E2368" t="s">
        <v>8</v>
      </c>
      <c r="F2368" t="s">
        <v>80</v>
      </c>
      <c r="G2368">
        <f>[1]!SNLData(227539,$B2368,$D2368,$E2368,$F2368,,"Options:Curr=USD,Mag=Standard,ConvMethod=R")</f>
        <v>3683.0416074876866</v>
      </c>
    </row>
    <row r="2369" spans="1:7" x14ac:dyDescent="0.3">
      <c r="A2369" t="s">
        <v>5</v>
      </c>
      <c r="B2369" t="s">
        <v>21</v>
      </c>
      <c r="C2369" t="s">
        <v>41</v>
      </c>
      <c r="D2369">
        <v>357468</v>
      </c>
      <c r="E2369" t="s">
        <v>68</v>
      </c>
      <c r="F2369" t="s">
        <v>80</v>
      </c>
      <c r="G2369">
        <f>[1]!SNLData(227539,$B2369,$D2369,$E2369,$F2369,,"Options:Curr=USD,Mag=Standard,ConvMethod=R")</f>
        <v>4021.0388035761334</v>
      </c>
    </row>
    <row r="2370" spans="1:7" x14ac:dyDescent="0.3">
      <c r="A2370" t="s">
        <v>5</v>
      </c>
      <c r="B2370" t="s">
        <v>21</v>
      </c>
      <c r="C2370" t="s">
        <v>41</v>
      </c>
      <c r="D2370">
        <v>357468</v>
      </c>
      <c r="E2370" t="s">
        <v>69</v>
      </c>
      <c r="F2370" t="s">
        <v>80</v>
      </c>
      <c r="G2370">
        <f>[1]!SNLData(227539,$B2370,$D2370,$E2370,$F2370,,"Options:Curr=USD,Mag=Standard,ConvMethod=R")</f>
        <v>3736.0638419316001</v>
      </c>
    </row>
    <row r="2371" spans="1:7" x14ac:dyDescent="0.3">
      <c r="A2371" t="s">
        <v>5</v>
      </c>
      <c r="B2371" t="s">
        <v>21</v>
      </c>
      <c r="C2371" t="s">
        <v>41</v>
      </c>
      <c r="D2371">
        <v>357468</v>
      </c>
      <c r="E2371" t="s">
        <v>70</v>
      </c>
      <c r="F2371" t="s">
        <v>80</v>
      </c>
      <c r="G2371">
        <f>[1]!SNLData(227539,$B2371,$D2371,$E2371,$F2371,,"Options:Curr=USD,Mag=Standard,ConvMethod=R")</f>
        <v>3880.6712136359533</v>
      </c>
    </row>
    <row r="2372" spans="1:7" x14ac:dyDescent="0.3">
      <c r="A2372" t="s">
        <v>5</v>
      </c>
      <c r="B2372" t="s">
        <v>21</v>
      </c>
      <c r="C2372" t="s">
        <v>41</v>
      </c>
      <c r="D2372">
        <v>357468</v>
      </c>
      <c r="E2372" t="s">
        <v>71</v>
      </c>
      <c r="F2372" t="s">
        <v>80</v>
      </c>
      <c r="G2372">
        <f>[1]!SNLData(227539,$B2372,$D2372,$E2372,$F2372,,"Options:Curr=USD,Mag=Standard,ConvMethod=R")</f>
        <v>3967.688766969482</v>
      </c>
    </row>
    <row r="2373" spans="1:7" x14ac:dyDescent="0.3">
      <c r="A2373" t="s">
        <v>5</v>
      </c>
      <c r="B2373" t="s">
        <v>21</v>
      </c>
      <c r="C2373" t="s">
        <v>41</v>
      </c>
      <c r="D2373">
        <v>357468</v>
      </c>
      <c r="E2373" t="s">
        <v>72</v>
      </c>
      <c r="F2373" t="s">
        <v>80</v>
      </c>
      <c r="G2373">
        <f>[1]!SNLData(227539,$B2373,$D2373,$E2373,$F2373,,"Options:Curr=USD,Mag=Standard,ConvMethod=R")</f>
        <v>3355.99660568438</v>
      </c>
    </row>
    <row r="2374" spans="1:7" x14ac:dyDescent="0.3">
      <c r="A2374" t="s">
        <v>5</v>
      </c>
      <c r="B2374" t="s">
        <v>21</v>
      </c>
      <c r="C2374" t="s">
        <v>41</v>
      </c>
      <c r="D2374">
        <v>357468</v>
      </c>
      <c r="E2374" t="s">
        <v>73</v>
      </c>
      <c r="F2374" t="s">
        <v>80</v>
      </c>
      <c r="G2374">
        <f>[1]!SNLData(227539,$B2374,$D2374,$E2374,$F2374,,"Options:Curr=USD,Mag=Standard,ConvMethod=R")</f>
        <v>3417.1767702102957</v>
      </c>
    </row>
    <row r="2375" spans="1:7" x14ac:dyDescent="0.3">
      <c r="A2375" t="s">
        <v>5</v>
      </c>
      <c r="B2375" t="s">
        <v>21</v>
      </c>
      <c r="C2375" t="s">
        <v>41</v>
      </c>
      <c r="D2375">
        <v>357468</v>
      </c>
      <c r="E2375" t="s">
        <v>74</v>
      </c>
      <c r="F2375" t="s">
        <v>80</v>
      </c>
      <c r="G2375">
        <f>[1]!SNLData(227539,$B2375,$D2375,$E2375,$F2375,,"Options:Curr=USD,Mag=Standard,ConvMethod=R")</f>
        <v>3593.5581334975404</v>
      </c>
    </row>
    <row r="2376" spans="1:7" x14ac:dyDescent="0.3">
      <c r="A2376" t="s">
        <v>5</v>
      </c>
      <c r="B2376" t="s">
        <v>21</v>
      </c>
      <c r="C2376" t="s">
        <v>41</v>
      </c>
      <c r="D2376">
        <v>357468</v>
      </c>
      <c r="E2376" t="s">
        <v>75</v>
      </c>
      <c r="F2376" t="s">
        <v>80</v>
      </c>
      <c r="G2376">
        <f>[1]!SNLData(227539,$B2376,$D2376,$E2376,$F2376,,"Options:Curr=USD,Mag=Standard,ConvMethod=R")</f>
        <v>3793.8729884077093</v>
      </c>
    </row>
    <row r="2377" spans="1:7" x14ac:dyDescent="0.3">
      <c r="A2377" t="s">
        <v>5</v>
      </c>
      <c r="B2377" t="s">
        <v>21</v>
      </c>
      <c r="C2377" t="s">
        <v>41</v>
      </c>
      <c r="D2377">
        <v>357468</v>
      </c>
      <c r="E2377" t="s">
        <v>76</v>
      </c>
      <c r="F2377" t="s">
        <v>80</v>
      </c>
      <c r="G2377">
        <f>[1]!SNLData(227539,$B2377,$D2377,$E2377,$F2377,,"Options:Curr=USD,Mag=Standard,ConvMethod=R")</f>
        <v>3636.3435056629273</v>
      </c>
    </row>
    <row r="2378" spans="1:7" x14ac:dyDescent="0.3">
      <c r="A2378" t="s">
        <v>5</v>
      </c>
      <c r="B2378" t="s">
        <v>21</v>
      </c>
      <c r="C2378" t="s">
        <v>41</v>
      </c>
      <c r="D2378">
        <v>357468</v>
      </c>
      <c r="E2378" t="s">
        <v>9</v>
      </c>
      <c r="F2378" t="s">
        <v>80</v>
      </c>
      <c r="G2378">
        <f>[1]!SNLData(227539,$B2378,$D2378,$E2378,$F2378,,"Options:Curr=USD,Mag=Standard,ConvMethod=R")</f>
        <v>3552.9287836287735</v>
      </c>
    </row>
    <row r="2379" spans="1:7" x14ac:dyDescent="0.3">
      <c r="A2379" t="s">
        <v>5</v>
      </c>
      <c r="B2379" t="s">
        <v>21</v>
      </c>
      <c r="C2379" t="s">
        <v>41</v>
      </c>
      <c r="D2379">
        <v>357468</v>
      </c>
      <c r="E2379" t="s">
        <v>77</v>
      </c>
      <c r="F2379" t="s">
        <v>80</v>
      </c>
      <c r="G2379">
        <f>[1]!SNLData(227539,$B2379,$D2379,$E2379,$F2379,,"Options:Curr=USD,Mag=Standard,ConvMethod=R")</f>
        <v>3795.4088880330796</v>
      </c>
    </row>
    <row r="2380" spans="1:7" x14ac:dyDescent="0.3">
      <c r="A2380" t="s">
        <v>5</v>
      </c>
      <c r="B2380" t="s">
        <v>21</v>
      </c>
      <c r="C2380" t="s">
        <v>41</v>
      </c>
      <c r="D2380">
        <v>357468</v>
      </c>
      <c r="E2380" t="s">
        <v>78</v>
      </c>
      <c r="F2380" t="s">
        <v>80</v>
      </c>
      <c r="G2380">
        <f>[1]!SNLData(227539,$B2380,$D2380,$E2380,$F2380,,"Options:Curr=USD,Mag=Standard,ConvMethod=R")</f>
        <v>3444.1123050387882</v>
      </c>
    </row>
    <row r="2381" spans="1:7" x14ac:dyDescent="0.3">
      <c r="A2381" t="s">
        <v>5</v>
      </c>
      <c r="B2381" t="s">
        <v>21</v>
      </c>
      <c r="C2381" t="s">
        <v>41</v>
      </c>
      <c r="D2381">
        <v>357468</v>
      </c>
      <c r="E2381" t="s">
        <v>10</v>
      </c>
      <c r="F2381" t="s">
        <v>80</v>
      </c>
      <c r="G2381">
        <f>[1]!SNLData(227539,$B2381,$D2381,$E2381,$F2381,,"Options:Curr=USD,Mag=Standard,ConvMethod=R")</f>
        <v>3535.5804821737438</v>
      </c>
    </row>
    <row r="2382" spans="1:7" x14ac:dyDescent="0.3">
      <c r="A2382" t="s">
        <v>5</v>
      </c>
      <c r="B2382" t="s">
        <v>21</v>
      </c>
      <c r="C2382" t="s">
        <v>42</v>
      </c>
      <c r="D2382">
        <v>357305</v>
      </c>
      <c r="E2382" t="s">
        <v>6</v>
      </c>
      <c r="F2382" t="s">
        <v>80</v>
      </c>
      <c r="G2382">
        <f>[1]!SNLData(227539,$B2382,$D2382,$E2382,$F2382,,"Options:Curr=USD,Mag=Standard,ConvMethod=R")</f>
        <v>79.37</v>
      </c>
    </row>
    <row r="2383" spans="1:7" x14ac:dyDescent="0.3">
      <c r="A2383" t="s">
        <v>5</v>
      </c>
      <c r="B2383" t="s">
        <v>21</v>
      </c>
      <c r="C2383" t="s">
        <v>42</v>
      </c>
      <c r="D2383">
        <v>357305</v>
      </c>
      <c r="E2383" t="s">
        <v>50</v>
      </c>
      <c r="F2383" t="s">
        <v>80</v>
      </c>
      <c r="G2383">
        <f>[1]!SNLData(227539,$B2383,$D2383,$E2383,$F2383,,"Options:Curr=USD,Mag=Standard,ConvMethod=R")</f>
        <v>79.8</v>
      </c>
    </row>
    <row r="2384" spans="1:7" x14ac:dyDescent="0.3">
      <c r="A2384" t="s">
        <v>5</v>
      </c>
      <c r="B2384" t="s">
        <v>21</v>
      </c>
      <c r="C2384" t="s">
        <v>42</v>
      </c>
      <c r="D2384">
        <v>357305</v>
      </c>
      <c r="E2384" t="s">
        <v>51</v>
      </c>
      <c r="F2384" t="s">
        <v>80</v>
      </c>
      <c r="G2384">
        <f>[1]!SNLData(227539,$B2384,$D2384,$E2384,$F2384,,"Options:Curr=USD,Mag=Standard,ConvMethod=R")</f>
        <v>80.209999999999994</v>
      </c>
    </row>
    <row r="2385" spans="1:7" x14ac:dyDescent="0.3">
      <c r="A2385" t="s">
        <v>5</v>
      </c>
      <c r="B2385" t="s">
        <v>21</v>
      </c>
      <c r="C2385" t="s">
        <v>42</v>
      </c>
      <c r="D2385">
        <v>357305</v>
      </c>
      <c r="E2385" t="s">
        <v>52</v>
      </c>
      <c r="F2385" t="s">
        <v>80</v>
      </c>
      <c r="G2385">
        <f>[1]!SNLData(227539,$B2385,$D2385,$E2385,$F2385,,"Options:Curr=USD,Mag=Standard,ConvMethod=R")</f>
        <v>80.569999999999993</v>
      </c>
    </row>
    <row r="2386" spans="1:7" x14ac:dyDescent="0.3">
      <c r="A2386" t="s">
        <v>5</v>
      </c>
      <c r="B2386" t="s">
        <v>21</v>
      </c>
      <c r="C2386" t="s">
        <v>42</v>
      </c>
      <c r="D2386">
        <v>357305</v>
      </c>
      <c r="E2386" t="s">
        <v>53</v>
      </c>
      <c r="F2386" t="s">
        <v>80</v>
      </c>
      <c r="G2386">
        <f>[1]!SNLData(227539,$B2386,$D2386,$E2386,$F2386,,"Options:Curr=USD,Mag=Standard,ConvMethod=R")</f>
        <v>80.88</v>
      </c>
    </row>
    <row r="2387" spans="1:7" x14ac:dyDescent="0.3">
      <c r="A2387" t="s">
        <v>5</v>
      </c>
      <c r="B2387" t="s">
        <v>21</v>
      </c>
      <c r="C2387" t="s">
        <v>42</v>
      </c>
      <c r="D2387">
        <v>357305</v>
      </c>
      <c r="E2387" t="s">
        <v>54</v>
      </c>
      <c r="F2387" t="s">
        <v>80</v>
      </c>
      <c r="G2387">
        <f>[1]!SNLData(227539,$B2387,$D2387,$E2387,$F2387,,"Options:Curr=USD,Mag=Standard,ConvMethod=R")</f>
        <v>81.12</v>
      </c>
    </row>
    <row r="2388" spans="1:7" x14ac:dyDescent="0.3">
      <c r="A2388" t="s">
        <v>5</v>
      </c>
      <c r="B2388" t="s">
        <v>21</v>
      </c>
      <c r="C2388" t="s">
        <v>42</v>
      </c>
      <c r="D2388">
        <v>357305</v>
      </c>
      <c r="E2388" t="s">
        <v>55</v>
      </c>
      <c r="F2388" t="s">
        <v>80</v>
      </c>
      <c r="G2388">
        <f>[1]!SNLData(227539,$B2388,$D2388,$E2388,$F2388,,"Options:Curr=USD,Mag=Standard,ConvMethod=R")</f>
        <v>81.3</v>
      </c>
    </row>
    <row r="2389" spans="1:7" x14ac:dyDescent="0.3">
      <c r="A2389" t="s">
        <v>5</v>
      </c>
      <c r="B2389" t="s">
        <v>21</v>
      </c>
      <c r="C2389" t="s">
        <v>42</v>
      </c>
      <c r="D2389">
        <v>357305</v>
      </c>
      <c r="E2389" t="s">
        <v>56</v>
      </c>
      <c r="F2389" t="s">
        <v>80</v>
      </c>
      <c r="G2389">
        <f>[1]!SNLData(227539,$B2389,$D2389,$E2389,$F2389,,"Options:Curr=USD,Mag=Standard,ConvMethod=R")</f>
        <v>81.44</v>
      </c>
    </row>
    <row r="2390" spans="1:7" x14ac:dyDescent="0.3">
      <c r="A2390" t="s">
        <v>5</v>
      </c>
      <c r="B2390" t="s">
        <v>21</v>
      </c>
      <c r="C2390" t="s">
        <v>42</v>
      </c>
      <c r="D2390">
        <v>357305</v>
      </c>
      <c r="E2390" t="s">
        <v>57</v>
      </c>
      <c r="F2390" t="s">
        <v>80</v>
      </c>
      <c r="G2390">
        <f>[1]!SNLData(227539,$B2390,$D2390,$E2390,$F2390,,"Options:Curr=USD,Mag=Standard,ConvMethod=R")</f>
        <v>81.52</v>
      </c>
    </row>
    <row r="2391" spans="1:7" x14ac:dyDescent="0.3">
      <c r="A2391" t="s">
        <v>5</v>
      </c>
      <c r="B2391" t="s">
        <v>21</v>
      </c>
      <c r="C2391" t="s">
        <v>42</v>
      </c>
      <c r="D2391">
        <v>357305</v>
      </c>
      <c r="E2391" t="s">
        <v>58</v>
      </c>
      <c r="F2391" t="s">
        <v>80</v>
      </c>
      <c r="G2391">
        <f>[1]!SNLData(227539,$B2391,$D2391,$E2391,$F2391,,"Options:Curr=USD,Mag=Standard,ConvMethod=R")</f>
        <v>81.56</v>
      </c>
    </row>
    <row r="2392" spans="1:7" x14ac:dyDescent="0.3">
      <c r="A2392" t="s">
        <v>5</v>
      </c>
      <c r="B2392" t="s">
        <v>21</v>
      </c>
      <c r="C2392" t="s">
        <v>42</v>
      </c>
      <c r="D2392">
        <v>357305</v>
      </c>
      <c r="E2392" t="s">
        <v>7</v>
      </c>
      <c r="F2392" t="s">
        <v>80</v>
      </c>
      <c r="G2392">
        <f>[1]!SNLData(227539,$B2392,$D2392,$E2392,$F2392,,"Options:Curr=USD,Mag=Standard,ConvMethod=R")</f>
        <v>81.55</v>
      </c>
    </row>
    <row r="2393" spans="1:7" x14ac:dyDescent="0.3">
      <c r="A2393" t="s">
        <v>5</v>
      </c>
      <c r="B2393" t="s">
        <v>21</v>
      </c>
      <c r="C2393" t="s">
        <v>42</v>
      </c>
      <c r="D2393">
        <v>357305</v>
      </c>
      <c r="E2393" t="s">
        <v>59</v>
      </c>
      <c r="F2393" t="s">
        <v>80</v>
      </c>
      <c r="G2393">
        <f>[1]!SNLData(227539,$B2393,$D2393,$E2393,$F2393,,"Options:Curr=USD,Mag=Standard,ConvMethod=R")</f>
        <v>81.510000000000005</v>
      </c>
    </row>
    <row r="2394" spans="1:7" x14ac:dyDescent="0.3">
      <c r="A2394" t="s">
        <v>5</v>
      </c>
      <c r="B2394" t="s">
        <v>21</v>
      </c>
      <c r="C2394" t="s">
        <v>42</v>
      </c>
      <c r="D2394">
        <v>357305</v>
      </c>
      <c r="E2394" t="s">
        <v>60</v>
      </c>
      <c r="F2394" t="s">
        <v>80</v>
      </c>
      <c r="G2394">
        <f>[1]!SNLData(227539,$B2394,$D2394,$E2394,$F2394,,"Options:Curr=USD,Mag=Standard,ConvMethod=R")</f>
        <v>81.44</v>
      </c>
    </row>
    <row r="2395" spans="1:7" x14ac:dyDescent="0.3">
      <c r="A2395" t="s">
        <v>5</v>
      </c>
      <c r="B2395" t="s">
        <v>21</v>
      </c>
      <c r="C2395" t="s">
        <v>42</v>
      </c>
      <c r="D2395">
        <v>357305</v>
      </c>
      <c r="E2395" t="s">
        <v>61</v>
      </c>
      <c r="F2395" t="s">
        <v>80</v>
      </c>
      <c r="G2395">
        <f>[1]!SNLData(227539,$B2395,$D2395,$E2395,$F2395,,"Options:Curr=USD,Mag=Standard,ConvMethod=R")</f>
        <v>81.349999999999994</v>
      </c>
    </row>
    <row r="2396" spans="1:7" x14ac:dyDescent="0.3">
      <c r="A2396" t="s">
        <v>5</v>
      </c>
      <c r="B2396" t="s">
        <v>21</v>
      </c>
      <c r="C2396" t="s">
        <v>42</v>
      </c>
      <c r="D2396">
        <v>357305</v>
      </c>
      <c r="E2396" t="s">
        <v>62</v>
      </c>
      <c r="F2396" t="s">
        <v>80</v>
      </c>
      <c r="G2396">
        <f>[1]!SNLData(227539,$B2396,$D2396,$E2396,$F2396,,"Options:Curr=USD,Mag=Standard,ConvMethod=R")</f>
        <v>81.27</v>
      </c>
    </row>
    <row r="2397" spans="1:7" x14ac:dyDescent="0.3">
      <c r="A2397" t="s">
        <v>5</v>
      </c>
      <c r="B2397" t="s">
        <v>21</v>
      </c>
      <c r="C2397" t="s">
        <v>42</v>
      </c>
      <c r="D2397">
        <v>357305</v>
      </c>
      <c r="E2397" t="s">
        <v>63</v>
      </c>
      <c r="F2397" t="s">
        <v>80</v>
      </c>
      <c r="G2397">
        <f>[1]!SNLData(227539,$B2397,$D2397,$E2397,$F2397,,"Options:Curr=USD,Mag=Standard,ConvMethod=R")</f>
        <v>81.209999999999994</v>
      </c>
    </row>
    <row r="2398" spans="1:7" x14ac:dyDescent="0.3">
      <c r="A2398" t="s">
        <v>5</v>
      </c>
      <c r="B2398" t="s">
        <v>21</v>
      </c>
      <c r="C2398" t="s">
        <v>42</v>
      </c>
      <c r="D2398">
        <v>357305</v>
      </c>
      <c r="E2398" t="s">
        <v>64</v>
      </c>
      <c r="F2398" t="s">
        <v>80</v>
      </c>
      <c r="G2398">
        <f>[1]!SNLData(227539,$B2398,$D2398,$E2398,$F2398,,"Options:Curr=USD,Mag=Standard,ConvMethod=R")</f>
        <v>81.180000000000007</v>
      </c>
    </row>
    <row r="2399" spans="1:7" x14ac:dyDescent="0.3">
      <c r="A2399" t="s">
        <v>5</v>
      </c>
      <c r="B2399" t="s">
        <v>21</v>
      </c>
      <c r="C2399" t="s">
        <v>42</v>
      </c>
      <c r="D2399">
        <v>357305</v>
      </c>
      <c r="E2399" t="s">
        <v>65</v>
      </c>
      <c r="F2399" t="s">
        <v>80</v>
      </c>
      <c r="G2399">
        <f>[1]!SNLData(227539,$B2399,$D2399,$E2399,$F2399,,"Options:Curr=USD,Mag=Standard,ConvMethod=R")</f>
        <v>81.180000000000007</v>
      </c>
    </row>
    <row r="2400" spans="1:7" x14ac:dyDescent="0.3">
      <c r="A2400" t="s">
        <v>5</v>
      </c>
      <c r="B2400" t="s">
        <v>21</v>
      </c>
      <c r="C2400" t="s">
        <v>42</v>
      </c>
      <c r="D2400">
        <v>357305</v>
      </c>
      <c r="E2400" t="s">
        <v>66</v>
      </c>
      <c r="F2400" t="s">
        <v>80</v>
      </c>
      <c r="G2400">
        <f>[1]!SNLData(227539,$B2400,$D2400,$E2400,$F2400,,"Options:Curr=USD,Mag=Standard,ConvMethod=R")</f>
        <v>81.22</v>
      </c>
    </row>
    <row r="2401" spans="1:7" x14ac:dyDescent="0.3">
      <c r="A2401" t="s">
        <v>5</v>
      </c>
      <c r="B2401" t="s">
        <v>21</v>
      </c>
      <c r="C2401" t="s">
        <v>42</v>
      </c>
      <c r="D2401">
        <v>357305</v>
      </c>
      <c r="E2401" t="s">
        <v>67</v>
      </c>
      <c r="F2401" t="s">
        <v>80</v>
      </c>
      <c r="G2401">
        <f>[1]!SNLData(227539,$B2401,$D2401,$E2401,$F2401,,"Options:Curr=USD,Mag=Standard,ConvMethod=R")</f>
        <v>81.260000000000005</v>
      </c>
    </row>
    <row r="2402" spans="1:7" x14ac:dyDescent="0.3">
      <c r="A2402" t="s">
        <v>5</v>
      </c>
      <c r="B2402" t="s">
        <v>21</v>
      </c>
      <c r="C2402" t="s">
        <v>42</v>
      </c>
      <c r="D2402">
        <v>357305</v>
      </c>
      <c r="E2402" t="s">
        <v>8</v>
      </c>
      <c r="F2402" t="s">
        <v>80</v>
      </c>
      <c r="G2402">
        <f>[1]!SNLData(227539,$B2402,$D2402,$E2402,$F2402,,"Options:Curr=USD,Mag=Standard,ConvMethod=R")</f>
        <v>81.33</v>
      </c>
    </row>
    <row r="2403" spans="1:7" x14ac:dyDescent="0.3">
      <c r="A2403" t="s">
        <v>5</v>
      </c>
      <c r="B2403" t="s">
        <v>21</v>
      </c>
      <c r="C2403" t="s">
        <v>42</v>
      </c>
      <c r="D2403">
        <v>357305</v>
      </c>
      <c r="E2403" t="s">
        <v>68</v>
      </c>
      <c r="F2403" t="s">
        <v>80</v>
      </c>
      <c r="G2403">
        <f>[1]!SNLData(227539,$B2403,$D2403,$E2403,$F2403,,"Options:Curr=USD,Mag=Standard,ConvMethod=R")</f>
        <v>81.42</v>
      </c>
    </row>
    <row r="2404" spans="1:7" x14ac:dyDescent="0.3">
      <c r="A2404" t="s">
        <v>5</v>
      </c>
      <c r="B2404" t="s">
        <v>21</v>
      </c>
      <c r="C2404" t="s">
        <v>42</v>
      </c>
      <c r="D2404">
        <v>357305</v>
      </c>
      <c r="E2404" t="s">
        <v>69</v>
      </c>
      <c r="F2404" t="s">
        <v>80</v>
      </c>
      <c r="G2404">
        <f>[1]!SNLData(227539,$B2404,$D2404,$E2404,$F2404,,"Options:Curr=USD,Mag=Standard,ConvMethod=R")</f>
        <v>81.55</v>
      </c>
    </row>
    <row r="2405" spans="1:7" x14ac:dyDescent="0.3">
      <c r="A2405" t="s">
        <v>5</v>
      </c>
      <c r="B2405" t="s">
        <v>21</v>
      </c>
      <c r="C2405" t="s">
        <v>42</v>
      </c>
      <c r="D2405">
        <v>357305</v>
      </c>
      <c r="E2405" t="s">
        <v>70</v>
      </c>
      <c r="F2405" t="s">
        <v>80</v>
      </c>
      <c r="G2405">
        <f>[1]!SNLData(227539,$B2405,$D2405,$E2405,$F2405,,"Options:Curr=USD,Mag=Standard,ConvMethod=R")</f>
        <v>81.680000000000007</v>
      </c>
    </row>
    <row r="2406" spans="1:7" x14ac:dyDescent="0.3">
      <c r="A2406" t="s">
        <v>5</v>
      </c>
      <c r="B2406" t="s">
        <v>21</v>
      </c>
      <c r="C2406" t="s">
        <v>42</v>
      </c>
      <c r="D2406">
        <v>357305</v>
      </c>
      <c r="E2406" t="s">
        <v>71</v>
      </c>
      <c r="F2406" t="s">
        <v>80</v>
      </c>
      <c r="G2406">
        <f>[1]!SNLData(227539,$B2406,$D2406,$E2406,$F2406,,"Options:Curr=USD,Mag=Standard,ConvMethod=R")</f>
        <v>81.86</v>
      </c>
    </row>
    <row r="2407" spans="1:7" x14ac:dyDescent="0.3">
      <c r="A2407" t="s">
        <v>5</v>
      </c>
      <c r="B2407" t="s">
        <v>21</v>
      </c>
      <c r="C2407" t="s">
        <v>42</v>
      </c>
      <c r="D2407">
        <v>357305</v>
      </c>
      <c r="E2407" t="s">
        <v>72</v>
      </c>
      <c r="F2407" t="s">
        <v>80</v>
      </c>
      <c r="G2407">
        <f>[1]!SNLData(227539,$B2407,$D2407,$E2407,$F2407,,"Options:Curr=USD,Mag=Standard,ConvMethod=R")</f>
        <v>82.07</v>
      </c>
    </row>
    <row r="2408" spans="1:7" x14ac:dyDescent="0.3">
      <c r="A2408" t="s">
        <v>5</v>
      </c>
      <c r="B2408" t="s">
        <v>21</v>
      </c>
      <c r="C2408" t="s">
        <v>42</v>
      </c>
      <c r="D2408">
        <v>357305</v>
      </c>
      <c r="E2408" t="s">
        <v>73</v>
      </c>
      <c r="F2408" t="s">
        <v>80</v>
      </c>
      <c r="G2408">
        <f>[1]!SNLData(227539,$B2408,$D2408,$E2408,$F2408,,"Options:Curr=USD,Mag=Standard,ConvMethod=R")</f>
        <v>82.33</v>
      </c>
    </row>
    <row r="2409" spans="1:7" x14ac:dyDescent="0.3">
      <c r="A2409" t="s">
        <v>5</v>
      </c>
      <c r="B2409" t="s">
        <v>21</v>
      </c>
      <c r="C2409" t="s">
        <v>42</v>
      </c>
      <c r="D2409">
        <v>357305</v>
      </c>
      <c r="E2409" t="s">
        <v>74</v>
      </c>
      <c r="F2409" t="s">
        <v>80</v>
      </c>
      <c r="G2409">
        <f>[1]!SNLData(227539,$B2409,$D2409,$E2409,$F2409,,"Options:Curr=USD,Mag=Standard,ConvMethod=R")</f>
        <v>82.62</v>
      </c>
    </row>
    <row r="2410" spans="1:7" x14ac:dyDescent="0.3">
      <c r="A2410" t="s">
        <v>5</v>
      </c>
      <c r="B2410" t="s">
        <v>21</v>
      </c>
      <c r="C2410" t="s">
        <v>42</v>
      </c>
      <c r="D2410">
        <v>357305</v>
      </c>
      <c r="E2410" t="s">
        <v>75</v>
      </c>
      <c r="F2410" t="s">
        <v>80</v>
      </c>
      <c r="G2410">
        <f>[1]!SNLData(227539,$B2410,$D2410,$E2410,$F2410,,"Options:Curr=USD,Mag=Standard,ConvMethod=R")</f>
        <v>82.9</v>
      </c>
    </row>
    <row r="2411" spans="1:7" x14ac:dyDescent="0.3">
      <c r="A2411" t="s">
        <v>5</v>
      </c>
      <c r="B2411" t="s">
        <v>21</v>
      </c>
      <c r="C2411" t="s">
        <v>42</v>
      </c>
      <c r="D2411">
        <v>357305</v>
      </c>
      <c r="E2411" t="s">
        <v>76</v>
      </c>
      <c r="F2411" t="s">
        <v>80</v>
      </c>
      <c r="G2411">
        <f>[1]!SNLData(227539,$B2411,$D2411,$E2411,$F2411,,"Options:Curr=USD,Mag=Standard,ConvMethod=R")</f>
        <v>83.15</v>
      </c>
    </row>
    <row r="2412" spans="1:7" x14ac:dyDescent="0.3">
      <c r="A2412" t="s">
        <v>5</v>
      </c>
      <c r="B2412" t="s">
        <v>21</v>
      </c>
      <c r="C2412" t="s">
        <v>42</v>
      </c>
      <c r="D2412">
        <v>357305</v>
      </c>
      <c r="E2412" t="s">
        <v>9</v>
      </c>
      <c r="F2412" t="s">
        <v>80</v>
      </c>
      <c r="G2412">
        <f>[1]!SNLData(227539,$B2412,$D2412,$E2412,$F2412,,"Options:Curr=USD,Mag=Standard,ConvMethod=R")</f>
        <v>83.33</v>
      </c>
    </row>
    <row r="2413" spans="1:7" x14ac:dyDescent="0.3">
      <c r="A2413" t="s">
        <v>5</v>
      </c>
      <c r="B2413" t="s">
        <v>21</v>
      </c>
      <c r="C2413" t="s">
        <v>42</v>
      </c>
      <c r="D2413">
        <v>357305</v>
      </c>
      <c r="E2413" t="s">
        <v>77</v>
      </c>
      <c r="F2413" t="s">
        <v>80</v>
      </c>
      <c r="G2413">
        <f>[1]!SNLData(227539,$B2413,$D2413,$E2413,$F2413,,"Options:Curr=USD,Mag=Standard,ConvMethod=R")</f>
        <v>83.41</v>
      </c>
    </row>
    <row r="2414" spans="1:7" x14ac:dyDescent="0.3">
      <c r="A2414" t="s">
        <v>5</v>
      </c>
      <c r="B2414" t="s">
        <v>21</v>
      </c>
      <c r="C2414" t="s">
        <v>42</v>
      </c>
      <c r="D2414">
        <v>357305</v>
      </c>
      <c r="E2414" t="s">
        <v>78</v>
      </c>
      <c r="F2414" t="s">
        <v>80</v>
      </c>
      <c r="G2414">
        <f>[1]!SNLData(227539,$B2414,$D2414,$E2414,$F2414,,"Options:Curr=USD,Mag=Standard,ConvMethod=R")</f>
        <v>0</v>
      </c>
    </row>
    <row r="2415" spans="1:7" x14ac:dyDescent="0.3">
      <c r="A2415" t="s">
        <v>5</v>
      </c>
      <c r="B2415" t="s">
        <v>21</v>
      </c>
      <c r="C2415" t="s">
        <v>42</v>
      </c>
      <c r="D2415">
        <v>357305</v>
      </c>
      <c r="E2415" t="s">
        <v>10</v>
      </c>
      <c r="F2415" t="s">
        <v>80</v>
      </c>
      <c r="G2415">
        <f>[1]!SNLData(227539,$B2415,$D2415,$E2415,$F2415,,"Options:Curr=USD,Mag=Standard,ConvMethod=R")</f>
        <v>0</v>
      </c>
    </row>
    <row r="2416" spans="1:7" x14ac:dyDescent="0.3">
      <c r="A2416" t="s">
        <v>5</v>
      </c>
      <c r="B2416" t="s">
        <v>21</v>
      </c>
      <c r="C2416" t="s">
        <v>43</v>
      </c>
      <c r="D2416">
        <v>357316</v>
      </c>
      <c r="E2416" t="s">
        <v>6</v>
      </c>
      <c r="F2416" t="s">
        <v>80</v>
      </c>
      <c r="G2416">
        <f>[1]!SNLData(227539,$B2416,$D2416,$E2416,$F2416,,"Options:Curr=USD,Mag=Standard,ConvMethod=R")</f>
        <v>2.71</v>
      </c>
    </row>
    <row r="2417" spans="1:7" x14ac:dyDescent="0.3">
      <c r="A2417" t="s">
        <v>5</v>
      </c>
      <c r="B2417" t="s">
        <v>21</v>
      </c>
      <c r="C2417" t="s">
        <v>43</v>
      </c>
      <c r="D2417">
        <v>357316</v>
      </c>
      <c r="E2417" t="s">
        <v>50</v>
      </c>
      <c r="F2417" t="s">
        <v>80</v>
      </c>
      <c r="G2417">
        <f>[1]!SNLData(227539,$B2417,$D2417,$E2417,$F2417,,"Options:Curr=USD,Mag=Standard,ConvMethod=R")</f>
        <v>1.4</v>
      </c>
    </row>
    <row r="2418" spans="1:7" x14ac:dyDescent="0.3">
      <c r="A2418" t="s">
        <v>5</v>
      </c>
      <c r="B2418" t="s">
        <v>21</v>
      </c>
      <c r="C2418" t="s">
        <v>43</v>
      </c>
      <c r="D2418">
        <v>357316</v>
      </c>
      <c r="E2418" t="s">
        <v>51</v>
      </c>
      <c r="F2418" t="s">
        <v>80</v>
      </c>
      <c r="G2418">
        <f>[1]!SNLData(227539,$B2418,$D2418,$E2418,$F2418,,"Options:Curr=USD,Mag=Standard,ConvMethod=R")</f>
        <v>5.05</v>
      </c>
    </row>
    <row r="2419" spans="1:7" x14ac:dyDescent="0.3">
      <c r="A2419" t="s">
        <v>5</v>
      </c>
      <c r="B2419" t="s">
        <v>21</v>
      </c>
      <c r="C2419" t="s">
        <v>43</v>
      </c>
      <c r="D2419">
        <v>357316</v>
      </c>
      <c r="E2419" t="s">
        <v>52</v>
      </c>
      <c r="F2419" t="s">
        <v>80</v>
      </c>
      <c r="G2419">
        <f>[1]!SNLData(227539,$B2419,$D2419,$E2419,$F2419,,"Options:Curr=USD,Mag=Standard,ConvMethod=R")</f>
        <v>4.49</v>
      </c>
    </row>
    <row r="2420" spans="1:7" x14ac:dyDescent="0.3">
      <c r="A2420" t="s">
        <v>5</v>
      </c>
      <c r="B2420" t="s">
        <v>21</v>
      </c>
      <c r="C2420" t="s">
        <v>43</v>
      </c>
      <c r="D2420">
        <v>357316</v>
      </c>
      <c r="E2420" t="s">
        <v>53</v>
      </c>
      <c r="F2420" t="s">
        <v>80</v>
      </c>
      <c r="G2420">
        <f>[1]!SNLData(227539,$B2420,$D2420,$E2420,$F2420,,"Options:Curr=USD,Mag=Standard,ConvMethod=R")</f>
        <v>2.65</v>
      </c>
    </row>
    <row r="2421" spans="1:7" x14ac:dyDescent="0.3">
      <c r="A2421" t="s">
        <v>5</v>
      </c>
      <c r="B2421" t="s">
        <v>21</v>
      </c>
      <c r="C2421" t="s">
        <v>43</v>
      </c>
      <c r="D2421">
        <v>357316</v>
      </c>
      <c r="E2421" t="s">
        <v>54</v>
      </c>
      <c r="F2421" t="s">
        <v>80</v>
      </c>
      <c r="G2421">
        <f>[1]!SNLData(227539,$B2421,$D2421,$E2421,$F2421,,"Options:Curr=USD,Mag=Standard,ConvMethod=R")</f>
        <v>1.81</v>
      </c>
    </row>
    <row r="2422" spans="1:7" x14ac:dyDescent="0.3">
      <c r="A2422" t="s">
        <v>5</v>
      </c>
      <c r="B2422" t="s">
        <v>21</v>
      </c>
      <c r="C2422" t="s">
        <v>43</v>
      </c>
      <c r="D2422">
        <v>357316</v>
      </c>
      <c r="E2422" t="s">
        <v>55</v>
      </c>
      <c r="F2422" t="s">
        <v>80</v>
      </c>
      <c r="G2422">
        <f>[1]!SNLData(227539,$B2422,$D2422,$E2422,$F2422,,"Options:Curr=USD,Mag=Standard,ConvMethod=R")</f>
        <v>1.33</v>
      </c>
    </row>
    <row r="2423" spans="1:7" x14ac:dyDescent="0.3">
      <c r="A2423" t="s">
        <v>5</v>
      </c>
      <c r="B2423" t="s">
        <v>21</v>
      </c>
      <c r="C2423" t="s">
        <v>43</v>
      </c>
      <c r="D2423">
        <v>357316</v>
      </c>
      <c r="E2423" t="s">
        <v>56</v>
      </c>
      <c r="F2423" t="s">
        <v>80</v>
      </c>
      <c r="G2423">
        <f>[1]!SNLData(227539,$B2423,$D2423,$E2423,$F2423,,"Options:Curr=USD,Mag=Standard,ConvMethod=R")</f>
        <v>1.51</v>
      </c>
    </row>
    <row r="2424" spans="1:7" x14ac:dyDescent="0.3">
      <c r="A2424" t="s">
        <v>5</v>
      </c>
      <c r="B2424" t="s">
        <v>21</v>
      </c>
      <c r="C2424" t="s">
        <v>43</v>
      </c>
      <c r="D2424">
        <v>357316</v>
      </c>
      <c r="E2424" t="s">
        <v>57</v>
      </c>
      <c r="F2424" t="s">
        <v>80</v>
      </c>
      <c r="G2424">
        <f>[1]!SNLData(227539,$B2424,$D2424,$E2424,$F2424,,"Options:Curr=USD,Mag=Standard,ConvMethod=R")</f>
        <v>0.6</v>
      </c>
    </row>
    <row r="2425" spans="1:7" x14ac:dyDescent="0.3">
      <c r="A2425" t="s">
        <v>5</v>
      </c>
      <c r="B2425" t="s">
        <v>21</v>
      </c>
      <c r="C2425" t="s">
        <v>43</v>
      </c>
      <c r="D2425">
        <v>357316</v>
      </c>
      <c r="E2425" t="s">
        <v>58</v>
      </c>
      <c r="F2425" t="s">
        <v>80</v>
      </c>
      <c r="G2425">
        <f>[1]!SNLData(227539,$B2425,$D2425,$E2425,$F2425,,"Options:Curr=USD,Mag=Standard,ConvMethod=R")</f>
        <v>0.65</v>
      </c>
    </row>
    <row r="2426" spans="1:7" x14ac:dyDescent="0.3">
      <c r="A2426" t="s">
        <v>5</v>
      </c>
      <c r="B2426" t="s">
        <v>21</v>
      </c>
      <c r="C2426" t="s">
        <v>43</v>
      </c>
      <c r="D2426">
        <v>357316</v>
      </c>
      <c r="E2426" t="s">
        <v>7</v>
      </c>
      <c r="F2426" t="s">
        <v>80</v>
      </c>
      <c r="G2426">
        <f>[1]!SNLData(227539,$B2426,$D2426,$E2426,$F2426,,"Options:Curr=USD,Mag=Standard,ConvMethod=R")</f>
        <v>1.41</v>
      </c>
    </row>
    <row r="2427" spans="1:7" x14ac:dyDescent="0.3">
      <c r="A2427" t="s">
        <v>5</v>
      </c>
      <c r="B2427" t="s">
        <v>21</v>
      </c>
      <c r="C2427" t="s">
        <v>43</v>
      </c>
      <c r="D2427">
        <v>357316</v>
      </c>
      <c r="E2427" t="s">
        <v>59</v>
      </c>
      <c r="F2427" t="s">
        <v>80</v>
      </c>
      <c r="G2427">
        <f>[1]!SNLData(227539,$B2427,$D2427,$E2427,$F2427,,"Options:Curr=USD,Mag=Standard,ConvMethod=R")</f>
        <v>1.9</v>
      </c>
    </row>
    <row r="2428" spans="1:7" x14ac:dyDescent="0.3">
      <c r="A2428" t="s">
        <v>5</v>
      </c>
      <c r="B2428" t="s">
        <v>21</v>
      </c>
      <c r="C2428" t="s">
        <v>43</v>
      </c>
      <c r="D2428">
        <v>357316</v>
      </c>
      <c r="E2428" t="s">
        <v>60</v>
      </c>
      <c r="F2428" t="s">
        <v>80</v>
      </c>
      <c r="G2428">
        <f>[1]!SNLData(227539,$B2428,$D2428,$E2428,$F2428,,"Options:Curr=USD,Mag=Standard,ConvMethod=R")</f>
        <v>1.33</v>
      </c>
    </row>
    <row r="2429" spans="1:7" x14ac:dyDescent="0.3">
      <c r="A2429" t="s">
        <v>5</v>
      </c>
      <c r="B2429" t="s">
        <v>21</v>
      </c>
      <c r="C2429" t="s">
        <v>43</v>
      </c>
      <c r="D2429">
        <v>357316</v>
      </c>
      <c r="E2429" t="s">
        <v>61</v>
      </c>
      <c r="F2429" t="s">
        <v>80</v>
      </c>
      <c r="G2429">
        <f>[1]!SNLData(227539,$B2429,$D2429,$E2429,$F2429,,"Options:Curr=USD,Mag=Standard,ConvMethod=R")</f>
        <v>1.07</v>
      </c>
    </row>
    <row r="2430" spans="1:7" x14ac:dyDescent="0.3">
      <c r="A2430" t="s">
        <v>5</v>
      </c>
      <c r="B2430" t="s">
        <v>21</v>
      </c>
      <c r="C2430" t="s">
        <v>43</v>
      </c>
      <c r="D2430">
        <v>357316</v>
      </c>
      <c r="E2430" t="s">
        <v>62</v>
      </c>
      <c r="F2430" t="s">
        <v>80</v>
      </c>
      <c r="G2430">
        <f>[1]!SNLData(227539,$B2430,$D2430,$E2430,$F2430,,"Options:Curr=USD,Mag=Standard,ConvMethod=R")</f>
        <v>1.78</v>
      </c>
    </row>
    <row r="2431" spans="1:7" x14ac:dyDescent="0.3">
      <c r="A2431" t="s">
        <v>5</v>
      </c>
      <c r="B2431" t="s">
        <v>21</v>
      </c>
      <c r="C2431" t="s">
        <v>43</v>
      </c>
      <c r="D2431">
        <v>357316</v>
      </c>
      <c r="E2431" t="s">
        <v>63</v>
      </c>
      <c r="F2431" t="s">
        <v>80</v>
      </c>
      <c r="G2431">
        <f>[1]!SNLData(227539,$B2431,$D2431,$E2431,$F2431,,"Options:Curr=USD,Mag=Standard,ConvMethod=R")</f>
        <v>1.93</v>
      </c>
    </row>
    <row r="2432" spans="1:7" x14ac:dyDescent="0.3">
      <c r="A2432" t="s">
        <v>5</v>
      </c>
      <c r="B2432" t="s">
        <v>21</v>
      </c>
      <c r="C2432" t="s">
        <v>43</v>
      </c>
      <c r="D2432">
        <v>357316</v>
      </c>
      <c r="E2432" t="s">
        <v>64</v>
      </c>
      <c r="F2432" t="s">
        <v>80</v>
      </c>
      <c r="G2432">
        <f>[1]!SNLData(227539,$B2432,$D2432,$E2432,$F2432,,"Options:Curr=USD,Mag=Standard,ConvMethod=R")</f>
        <v>1.77</v>
      </c>
    </row>
    <row r="2433" spans="1:7" x14ac:dyDescent="0.3">
      <c r="A2433" t="s">
        <v>5</v>
      </c>
      <c r="B2433" t="s">
        <v>21</v>
      </c>
      <c r="C2433" t="s">
        <v>43</v>
      </c>
      <c r="D2433">
        <v>357316</v>
      </c>
      <c r="E2433" t="s">
        <v>65</v>
      </c>
      <c r="F2433" t="s">
        <v>80</v>
      </c>
      <c r="G2433">
        <f>[1]!SNLData(227539,$B2433,$D2433,$E2433,$F2433,,"Options:Curr=USD,Mag=Standard,ConvMethod=R")</f>
        <v>2.27</v>
      </c>
    </row>
    <row r="2434" spans="1:7" x14ac:dyDescent="0.3">
      <c r="A2434" t="s">
        <v>5</v>
      </c>
      <c r="B2434" t="s">
        <v>21</v>
      </c>
      <c r="C2434" t="s">
        <v>43</v>
      </c>
      <c r="D2434">
        <v>357316</v>
      </c>
      <c r="E2434" t="s">
        <v>66</v>
      </c>
      <c r="F2434" t="s">
        <v>80</v>
      </c>
      <c r="G2434">
        <f>[1]!SNLData(227539,$B2434,$D2434,$E2434,$F2434,,"Options:Curr=USD,Mag=Standard,ConvMethod=R")</f>
        <v>2.75</v>
      </c>
    </row>
    <row r="2435" spans="1:7" x14ac:dyDescent="0.3">
      <c r="A2435" t="s">
        <v>5</v>
      </c>
      <c r="B2435" t="s">
        <v>21</v>
      </c>
      <c r="C2435" t="s">
        <v>43</v>
      </c>
      <c r="D2435">
        <v>357316</v>
      </c>
      <c r="E2435" t="s">
        <v>67</v>
      </c>
      <c r="F2435" t="s">
        <v>80</v>
      </c>
      <c r="G2435">
        <f>[1]!SNLData(227539,$B2435,$D2435,$E2435,$F2435,,"Options:Curr=USD,Mag=Standard,ConvMethod=R")</f>
        <v>0.25</v>
      </c>
    </row>
    <row r="2436" spans="1:7" x14ac:dyDescent="0.3">
      <c r="A2436" t="s">
        <v>5</v>
      </c>
      <c r="B2436" t="s">
        <v>21</v>
      </c>
      <c r="C2436" t="s">
        <v>43</v>
      </c>
      <c r="D2436">
        <v>357316</v>
      </c>
      <c r="E2436" t="s">
        <v>8</v>
      </c>
      <c r="F2436" t="s">
        <v>80</v>
      </c>
      <c r="G2436">
        <f>[1]!SNLData(227539,$B2436,$D2436,$E2436,$F2436,,"Options:Curr=USD,Mag=Standard,ConvMethod=R")</f>
        <v>1.1200000000000001</v>
      </c>
    </row>
    <row r="2437" spans="1:7" x14ac:dyDescent="0.3">
      <c r="A2437" t="s">
        <v>5</v>
      </c>
      <c r="B2437" t="s">
        <v>21</v>
      </c>
      <c r="C2437" t="s">
        <v>43</v>
      </c>
      <c r="D2437">
        <v>357316</v>
      </c>
      <c r="E2437" t="s">
        <v>68</v>
      </c>
      <c r="F2437" t="s">
        <v>80</v>
      </c>
      <c r="G2437">
        <f>[1]!SNLData(227539,$B2437,$D2437,$E2437,$F2437,,"Options:Curr=USD,Mag=Standard,ConvMethod=R")</f>
        <v>2.48</v>
      </c>
    </row>
    <row r="2438" spans="1:7" x14ac:dyDescent="0.3">
      <c r="A2438" t="s">
        <v>5</v>
      </c>
      <c r="B2438" t="s">
        <v>21</v>
      </c>
      <c r="C2438" t="s">
        <v>43</v>
      </c>
      <c r="D2438">
        <v>357316</v>
      </c>
      <c r="E2438" t="s">
        <v>69</v>
      </c>
      <c r="F2438" t="s">
        <v>80</v>
      </c>
      <c r="G2438">
        <f>[1]!SNLData(227539,$B2438,$D2438,$E2438,$F2438,,"Options:Curr=USD,Mag=Standard,ConvMethod=R")</f>
        <v>2.16</v>
      </c>
    </row>
    <row r="2439" spans="1:7" x14ac:dyDescent="0.3">
      <c r="A2439" t="s">
        <v>5</v>
      </c>
      <c r="B2439" t="s">
        <v>21</v>
      </c>
      <c r="C2439" t="s">
        <v>43</v>
      </c>
      <c r="D2439">
        <v>357316</v>
      </c>
      <c r="E2439" t="s">
        <v>70</v>
      </c>
      <c r="F2439" t="s">
        <v>80</v>
      </c>
      <c r="G2439">
        <f>[1]!SNLData(227539,$B2439,$D2439,$E2439,$F2439,,"Options:Curr=USD,Mag=Standard,ConvMethod=R")</f>
        <v>1.61</v>
      </c>
    </row>
    <row r="2440" spans="1:7" x14ac:dyDescent="0.3">
      <c r="A2440" t="s">
        <v>5</v>
      </c>
      <c r="B2440" t="s">
        <v>21</v>
      </c>
      <c r="C2440" t="s">
        <v>43</v>
      </c>
      <c r="D2440">
        <v>357316</v>
      </c>
      <c r="E2440" t="s">
        <v>71</v>
      </c>
      <c r="F2440" t="s">
        <v>80</v>
      </c>
      <c r="G2440">
        <f>[1]!SNLData(227539,$B2440,$D2440,$E2440,$F2440,,"Options:Curr=USD,Mag=Standard,ConvMethod=R")</f>
        <v>0.77</v>
      </c>
    </row>
    <row r="2441" spans="1:7" x14ac:dyDescent="0.3">
      <c r="A2441" t="s">
        <v>5</v>
      </c>
      <c r="B2441" t="s">
        <v>21</v>
      </c>
      <c r="C2441" t="s">
        <v>43</v>
      </c>
      <c r="D2441">
        <v>357316</v>
      </c>
      <c r="E2441" t="s">
        <v>72</v>
      </c>
      <c r="F2441" t="s">
        <v>80</v>
      </c>
      <c r="G2441">
        <f>[1]!SNLData(227539,$B2441,$D2441,$E2441,$F2441,,"Options:Curr=USD,Mag=Standard,ConvMethod=R")</f>
        <v>0.68</v>
      </c>
    </row>
    <row r="2442" spans="1:7" x14ac:dyDescent="0.3">
      <c r="A2442" t="s">
        <v>5</v>
      </c>
      <c r="B2442" t="s">
        <v>21</v>
      </c>
      <c r="C2442" t="s">
        <v>43</v>
      </c>
      <c r="D2442">
        <v>357316</v>
      </c>
      <c r="E2442" t="s">
        <v>73</v>
      </c>
      <c r="F2442" t="s">
        <v>80</v>
      </c>
      <c r="G2442">
        <f>[1]!SNLData(227539,$B2442,$D2442,$E2442,$F2442,,"Options:Curr=USD,Mag=Standard,ConvMethod=R")</f>
        <v>0.37</v>
      </c>
    </row>
    <row r="2443" spans="1:7" x14ac:dyDescent="0.3">
      <c r="A2443" t="s">
        <v>5</v>
      </c>
      <c r="B2443" t="s">
        <v>21</v>
      </c>
      <c r="C2443" t="s">
        <v>43</v>
      </c>
      <c r="D2443">
        <v>357316</v>
      </c>
      <c r="E2443" t="s">
        <v>74</v>
      </c>
      <c r="F2443" t="s">
        <v>80</v>
      </c>
      <c r="G2443">
        <f>[1]!SNLData(227539,$B2443,$D2443,$E2443,$F2443,,"Options:Curr=USD,Mag=Standard,ConvMethod=R")</f>
        <v>1.7</v>
      </c>
    </row>
    <row r="2444" spans="1:7" x14ac:dyDescent="0.3">
      <c r="A2444" t="s">
        <v>5</v>
      </c>
      <c r="B2444" t="s">
        <v>21</v>
      </c>
      <c r="C2444" t="s">
        <v>43</v>
      </c>
      <c r="D2444">
        <v>357316</v>
      </c>
      <c r="E2444" t="s">
        <v>75</v>
      </c>
      <c r="F2444" t="s">
        <v>80</v>
      </c>
      <c r="G2444">
        <f>[1]!SNLData(227539,$B2444,$D2444,$E2444,$F2444,,"Options:Curr=USD,Mag=Standard,ConvMethod=R")</f>
        <v>1.94</v>
      </c>
    </row>
    <row r="2445" spans="1:7" x14ac:dyDescent="0.3">
      <c r="A2445" t="s">
        <v>5</v>
      </c>
      <c r="B2445" t="s">
        <v>21</v>
      </c>
      <c r="C2445" t="s">
        <v>43</v>
      </c>
      <c r="D2445">
        <v>357316</v>
      </c>
      <c r="E2445" t="s">
        <v>76</v>
      </c>
      <c r="F2445" t="s">
        <v>80</v>
      </c>
      <c r="G2445">
        <f>[1]!SNLData(227539,$B2445,$D2445,$E2445,$F2445,,"Options:Curr=USD,Mag=Standard,ConvMethod=R")</f>
        <v>1.35</v>
      </c>
    </row>
    <row r="2446" spans="1:7" x14ac:dyDescent="0.3">
      <c r="A2446" t="s">
        <v>5</v>
      </c>
      <c r="B2446" t="s">
        <v>21</v>
      </c>
      <c r="C2446" t="s">
        <v>43</v>
      </c>
      <c r="D2446">
        <v>357316</v>
      </c>
      <c r="E2446" t="s">
        <v>9</v>
      </c>
      <c r="F2446" t="s">
        <v>80</v>
      </c>
      <c r="G2446">
        <f>[1]!SNLData(227539,$B2446,$D2446,$E2446,$F2446,,"Options:Curr=USD,Mag=Standard,ConvMethod=R")</f>
        <v>0.37</v>
      </c>
    </row>
    <row r="2447" spans="1:7" x14ac:dyDescent="0.3">
      <c r="A2447" t="s">
        <v>5</v>
      </c>
      <c r="B2447" t="s">
        <v>21</v>
      </c>
      <c r="C2447" t="s">
        <v>43</v>
      </c>
      <c r="D2447">
        <v>357316</v>
      </c>
      <c r="E2447" t="s">
        <v>77</v>
      </c>
      <c r="F2447" t="s">
        <v>80</v>
      </c>
      <c r="G2447">
        <f>[1]!SNLData(227539,$B2447,$D2447,$E2447,$F2447,,"Options:Curr=USD,Mag=Standard,ConvMethod=R")</f>
        <v>3.21</v>
      </c>
    </row>
    <row r="2448" spans="1:7" x14ac:dyDescent="0.3">
      <c r="A2448" t="s">
        <v>5</v>
      </c>
      <c r="B2448" t="s">
        <v>21</v>
      </c>
      <c r="C2448" t="s">
        <v>43</v>
      </c>
      <c r="D2448">
        <v>357316</v>
      </c>
      <c r="E2448" t="s">
        <v>78</v>
      </c>
      <c r="F2448" t="s">
        <v>80</v>
      </c>
      <c r="G2448">
        <f>[1]!SNLData(227539,$B2448,$D2448,$E2448,$F2448,,"Options:Curr=USD,Mag=Standard,ConvMethod=R")</f>
        <v>8.67</v>
      </c>
    </row>
    <row r="2449" spans="1:7" x14ac:dyDescent="0.3">
      <c r="A2449" t="s">
        <v>5</v>
      </c>
      <c r="B2449" t="s">
        <v>21</v>
      </c>
      <c r="C2449" t="s">
        <v>43</v>
      </c>
      <c r="D2449">
        <v>357316</v>
      </c>
      <c r="E2449" t="s">
        <v>10</v>
      </c>
      <c r="F2449" t="s">
        <v>80</v>
      </c>
      <c r="G2449">
        <f>[1]!SNLData(227539,$B2449,$D2449,$E2449,$F2449,,"Options:Curr=USD,Mag=Standard,ConvMethod=R")</f>
        <v>6.03</v>
      </c>
    </row>
    <row r="2450" spans="1:7" x14ac:dyDescent="0.3">
      <c r="A2450" t="s">
        <v>14</v>
      </c>
      <c r="B2450" t="s">
        <v>27</v>
      </c>
      <c r="C2450" t="s">
        <v>32</v>
      </c>
      <c r="D2450">
        <v>227545</v>
      </c>
      <c r="E2450" t="s">
        <v>6</v>
      </c>
      <c r="F2450" t="s">
        <v>80</v>
      </c>
      <c r="G2450" t="str">
        <f>[1]!SNLData(227539,$B2450,$D2450,$E2450,$F2450,,"Options:Curr=USD,Mag=Standard,ConvMethod=R")</f>
        <v>Switzerland</v>
      </c>
    </row>
    <row r="2451" spans="1:7" x14ac:dyDescent="0.3">
      <c r="A2451" t="s">
        <v>14</v>
      </c>
      <c r="B2451" t="s">
        <v>27</v>
      </c>
      <c r="C2451" t="s">
        <v>32</v>
      </c>
      <c r="D2451">
        <v>227545</v>
      </c>
      <c r="E2451" t="s">
        <v>50</v>
      </c>
      <c r="F2451" t="s">
        <v>80</v>
      </c>
      <c r="G2451" t="str">
        <f>[1]!SNLData(227539,$B2451,$D2451,$E2451,$F2451,,"Options:Curr=USD,Mag=Standard,ConvMethod=R")</f>
        <v>Switzerland</v>
      </c>
    </row>
    <row r="2452" spans="1:7" x14ac:dyDescent="0.3">
      <c r="A2452" t="s">
        <v>14</v>
      </c>
      <c r="B2452" t="s">
        <v>27</v>
      </c>
      <c r="C2452" t="s">
        <v>32</v>
      </c>
      <c r="D2452">
        <v>227545</v>
      </c>
      <c r="E2452" t="s">
        <v>51</v>
      </c>
      <c r="F2452" t="s">
        <v>80</v>
      </c>
      <c r="G2452" t="str">
        <f>[1]!SNLData(227539,$B2452,$D2452,$E2452,$F2452,,"Options:Curr=USD,Mag=Standard,ConvMethod=R")</f>
        <v>Switzerland</v>
      </c>
    </row>
    <row r="2453" spans="1:7" x14ac:dyDescent="0.3">
      <c r="A2453" t="s">
        <v>14</v>
      </c>
      <c r="B2453" t="s">
        <v>27</v>
      </c>
      <c r="C2453" t="s">
        <v>32</v>
      </c>
      <c r="D2453">
        <v>227545</v>
      </c>
      <c r="E2453" t="s">
        <v>52</v>
      </c>
      <c r="F2453" t="s">
        <v>80</v>
      </c>
      <c r="G2453" t="str">
        <f>[1]!SNLData(227539,$B2453,$D2453,$E2453,$F2453,,"Options:Curr=USD,Mag=Standard,ConvMethod=R")</f>
        <v>Switzerland</v>
      </c>
    </row>
    <row r="2454" spans="1:7" x14ac:dyDescent="0.3">
      <c r="A2454" t="s">
        <v>14</v>
      </c>
      <c r="B2454" t="s">
        <v>27</v>
      </c>
      <c r="C2454" t="s">
        <v>32</v>
      </c>
      <c r="D2454">
        <v>227545</v>
      </c>
      <c r="E2454" t="s">
        <v>53</v>
      </c>
      <c r="F2454" t="s">
        <v>80</v>
      </c>
      <c r="G2454" t="str">
        <f>[1]!SNLData(227539,$B2454,$D2454,$E2454,$F2454,,"Options:Curr=USD,Mag=Standard,ConvMethod=R")</f>
        <v>Switzerland</v>
      </c>
    </row>
    <row r="2455" spans="1:7" x14ac:dyDescent="0.3">
      <c r="A2455" t="s">
        <v>14</v>
      </c>
      <c r="B2455" t="s">
        <v>27</v>
      </c>
      <c r="C2455" t="s">
        <v>32</v>
      </c>
      <c r="D2455">
        <v>227545</v>
      </c>
      <c r="E2455" t="s">
        <v>54</v>
      </c>
      <c r="F2455" t="s">
        <v>80</v>
      </c>
      <c r="G2455" t="str">
        <f>[1]!SNLData(227539,$B2455,$D2455,$E2455,$F2455,,"Options:Curr=USD,Mag=Standard,ConvMethod=R")</f>
        <v>Switzerland</v>
      </c>
    </row>
    <row r="2456" spans="1:7" x14ac:dyDescent="0.3">
      <c r="A2456" t="s">
        <v>14</v>
      </c>
      <c r="B2456" t="s">
        <v>27</v>
      </c>
      <c r="C2456" t="s">
        <v>32</v>
      </c>
      <c r="D2456">
        <v>227545</v>
      </c>
      <c r="E2456" t="s">
        <v>55</v>
      </c>
      <c r="F2456" t="s">
        <v>80</v>
      </c>
      <c r="G2456" t="str">
        <f>[1]!SNLData(227539,$B2456,$D2456,$E2456,$F2456,,"Options:Curr=USD,Mag=Standard,ConvMethod=R")</f>
        <v>Switzerland</v>
      </c>
    </row>
    <row r="2457" spans="1:7" x14ac:dyDescent="0.3">
      <c r="A2457" t="s">
        <v>14</v>
      </c>
      <c r="B2457" t="s">
        <v>27</v>
      </c>
      <c r="C2457" t="s">
        <v>32</v>
      </c>
      <c r="D2457">
        <v>227545</v>
      </c>
      <c r="E2457" t="s">
        <v>56</v>
      </c>
      <c r="F2457" t="s">
        <v>80</v>
      </c>
      <c r="G2457" t="str">
        <f>[1]!SNLData(227539,$B2457,$D2457,$E2457,$F2457,,"Options:Curr=USD,Mag=Standard,ConvMethod=R")</f>
        <v>Switzerland</v>
      </c>
    </row>
    <row r="2458" spans="1:7" x14ac:dyDescent="0.3">
      <c r="A2458" t="s">
        <v>14</v>
      </c>
      <c r="B2458" t="s">
        <v>27</v>
      </c>
      <c r="C2458" t="s">
        <v>32</v>
      </c>
      <c r="D2458">
        <v>227545</v>
      </c>
      <c r="E2458" t="s">
        <v>57</v>
      </c>
      <c r="F2458" t="s">
        <v>80</v>
      </c>
      <c r="G2458" t="str">
        <f>[1]!SNLData(227539,$B2458,$D2458,$E2458,$F2458,,"Options:Curr=USD,Mag=Standard,ConvMethod=R")</f>
        <v>Switzerland</v>
      </c>
    </row>
    <row r="2459" spans="1:7" x14ac:dyDescent="0.3">
      <c r="A2459" t="s">
        <v>14</v>
      </c>
      <c r="B2459" t="s">
        <v>27</v>
      </c>
      <c r="C2459" t="s">
        <v>32</v>
      </c>
      <c r="D2459">
        <v>227545</v>
      </c>
      <c r="E2459" t="s">
        <v>58</v>
      </c>
      <c r="F2459" t="s">
        <v>80</v>
      </c>
      <c r="G2459" t="str">
        <f>[1]!SNLData(227539,$B2459,$D2459,$E2459,$F2459,,"Options:Curr=USD,Mag=Standard,ConvMethod=R")</f>
        <v>Switzerland</v>
      </c>
    </row>
    <row r="2460" spans="1:7" x14ac:dyDescent="0.3">
      <c r="A2460" t="s">
        <v>14</v>
      </c>
      <c r="B2460" t="s">
        <v>27</v>
      </c>
      <c r="C2460" t="s">
        <v>32</v>
      </c>
      <c r="D2460">
        <v>227545</v>
      </c>
      <c r="E2460" t="s">
        <v>7</v>
      </c>
      <c r="F2460" t="s">
        <v>80</v>
      </c>
      <c r="G2460" t="str">
        <f>[1]!SNLData(227539,$B2460,$D2460,$E2460,$F2460,,"Options:Curr=USD,Mag=Standard,ConvMethod=R")</f>
        <v>Switzerland</v>
      </c>
    </row>
    <row r="2461" spans="1:7" x14ac:dyDescent="0.3">
      <c r="A2461" t="s">
        <v>14</v>
      </c>
      <c r="B2461" t="s">
        <v>27</v>
      </c>
      <c r="C2461" t="s">
        <v>32</v>
      </c>
      <c r="D2461">
        <v>227545</v>
      </c>
      <c r="E2461" t="s">
        <v>59</v>
      </c>
      <c r="F2461" t="s">
        <v>80</v>
      </c>
      <c r="G2461" t="str">
        <f>[1]!SNLData(227539,$B2461,$D2461,$E2461,$F2461,,"Options:Curr=USD,Mag=Standard,ConvMethod=R")</f>
        <v>Switzerland</v>
      </c>
    </row>
    <row r="2462" spans="1:7" x14ac:dyDescent="0.3">
      <c r="A2462" t="s">
        <v>14</v>
      </c>
      <c r="B2462" t="s">
        <v>27</v>
      </c>
      <c r="C2462" t="s">
        <v>32</v>
      </c>
      <c r="D2462">
        <v>227545</v>
      </c>
      <c r="E2462" t="s">
        <v>60</v>
      </c>
      <c r="F2462" t="s">
        <v>80</v>
      </c>
      <c r="G2462" t="str">
        <f>[1]!SNLData(227539,$B2462,$D2462,$E2462,$F2462,,"Options:Curr=USD,Mag=Standard,ConvMethod=R")</f>
        <v>Switzerland</v>
      </c>
    </row>
    <row r="2463" spans="1:7" x14ac:dyDescent="0.3">
      <c r="A2463" t="s">
        <v>14</v>
      </c>
      <c r="B2463" t="s">
        <v>27</v>
      </c>
      <c r="C2463" t="s">
        <v>32</v>
      </c>
      <c r="D2463">
        <v>227545</v>
      </c>
      <c r="E2463" t="s">
        <v>61</v>
      </c>
      <c r="F2463" t="s">
        <v>80</v>
      </c>
      <c r="G2463" t="str">
        <f>[1]!SNLData(227539,$B2463,$D2463,$E2463,$F2463,,"Options:Curr=USD,Mag=Standard,ConvMethod=R")</f>
        <v>Switzerland</v>
      </c>
    </row>
    <row r="2464" spans="1:7" x14ac:dyDescent="0.3">
      <c r="A2464" t="s">
        <v>14</v>
      </c>
      <c r="B2464" t="s">
        <v>27</v>
      </c>
      <c r="C2464" t="s">
        <v>32</v>
      </c>
      <c r="D2464">
        <v>227545</v>
      </c>
      <c r="E2464" t="s">
        <v>62</v>
      </c>
      <c r="F2464" t="s">
        <v>80</v>
      </c>
      <c r="G2464" t="str">
        <f>[1]!SNLData(227539,$B2464,$D2464,$E2464,$F2464,,"Options:Curr=USD,Mag=Standard,ConvMethod=R")</f>
        <v>Switzerland</v>
      </c>
    </row>
    <row r="2465" spans="1:7" x14ac:dyDescent="0.3">
      <c r="A2465" t="s">
        <v>14</v>
      </c>
      <c r="B2465" t="s">
        <v>27</v>
      </c>
      <c r="C2465" t="s">
        <v>32</v>
      </c>
      <c r="D2465">
        <v>227545</v>
      </c>
      <c r="E2465" t="s">
        <v>63</v>
      </c>
      <c r="F2465" t="s">
        <v>80</v>
      </c>
      <c r="G2465" t="str">
        <f>[1]!SNLData(227539,$B2465,$D2465,$E2465,$F2465,,"Options:Curr=USD,Mag=Standard,ConvMethod=R")</f>
        <v>Switzerland</v>
      </c>
    </row>
    <row r="2466" spans="1:7" x14ac:dyDescent="0.3">
      <c r="A2466" t="s">
        <v>14</v>
      </c>
      <c r="B2466" t="s">
        <v>27</v>
      </c>
      <c r="C2466" t="s">
        <v>32</v>
      </c>
      <c r="D2466">
        <v>227545</v>
      </c>
      <c r="E2466" t="s">
        <v>64</v>
      </c>
      <c r="F2466" t="s">
        <v>80</v>
      </c>
      <c r="G2466" t="str">
        <f>[1]!SNLData(227539,$B2466,$D2466,$E2466,$F2466,,"Options:Curr=USD,Mag=Standard,ConvMethod=R")</f>
        <v>Switzerland</v>
      </c>
    </row>
    <row r="2467" spans="1:7" x14ac:dyDescent="0.3">
      <c r="A2467" t="s">
        <v>14</v>
      </c>
      <c r="B2467" t="s">
        <v>27</v>
      </c>
      <c r="C2467" t="s">
        <v>32</v>
      </c>
      <c r="D2467">
        <v>227545</v>
      </c>
      <c r="E2467" t="s">
        <v>65</v>
      </c>
      <c r="F2467" t="s">
        <v>80</v>
      </c>
      <c r="G2467" t="str">
        <f>[1]!SNLData(227539,$B2467,$D2467,$E2467,$F2467,,"Options:Curr=USD,Mag=Standard,ConvMethod=R")</f>
        <v>Switzerland</v>
      </c>
    </row>
    <row r="2468" spans="1:7" x14ac:dyDescent="0.3">
      <c r="A2468" t="s">
        <v>14</v>
      </c>
      <c r="B2468" t="s">
        <v>27</v>
      </c>
      <c r="C2468" t="s">
        <v>32</v>
      </c>
      <c r="D2468">
        <v>227545</v>
      </c>
      <c r="E2468" t="s">
        <v>66</v>
      </c>
      <c r="F2468" t="s">
        <v>80</v>
      </c>
      <c r="G2468" t="str">
        <f>[1]!SNLData(227539,$B2468,$D2468,$E2468,$F2468,,"Options:Curr=USD,Mag=Standard,ConvMethod=R")</f>
        <v>Switzerland</v>
      </c>
    </row>
    <row r="2469" spans="1:7" x14ac:dyDescent="0.3">
      <c r="A2469" t="s">
        <v>14</v>
      </c>
      <c r="B2469" t="s">
        <v>27</v>
      </c>
      <c r="C2469" t="s">
        <v>32</v>
      </c>
      <c r="D2469">
        <v>227545</v>
      </c>
      <c r="E2469" t="s">
        <v>67</v>
      </c>
      <c r="F2469" t="s">
        <v>80</v>
      </c>
      <c r="G2469" t="str">
        <f>[1]!SNLData(227539,$B2469,$D2469,$E2469,$F2469,,"Options:Curr=USD,Mag=Standard,ConvMethod=R")</f>
        <v>Switzerland</v>
      </c>
    </row>
    <row r="2470" spans="1:7" x14ac:dyDescent="0.3">
      <c r="A2470" t="s">
        <v>14</v>
      </c>
      <c r="B2470" t="s">
        <v>27</v>
      </c>
      <c r="C2470" t="s">
        <v>32</v>
      </c>
      <c r="D2470">
        <v>227545</v>
      </c>
      <c r="E2470" t="s">
        <v>8</v>
      </c>
      <c r="F2470" t="s">
        <v>80</v>
      </c>
      <c r="G2470" t="str">
        <f>[1]!SNLData(227539,$B2470,$D2470,$E2470,$F2470,,"Options:Curr=USD,Mag=Standard,ConvMethod=R")</f>
        <v>Switzerland</v>
      </c>
    </row>
    <row r="2471" spans="1:7" x14ac:dyDescent="0.3">
      <c r="A2471" t="s">
        <v>14</v>
      </c>
      <c r="B2471" t="s">
        <v>27</v>
      </c>
      <c r="C2471" t="s">
        <v>32</v>
      </c>
      <c r="D2471">
        <v>227545</v>
      </c>
      <c r="E2471" t="s">
        <v>68</v>
      </c>
      <c r="F2471" t="s">
        <v>80</v>
      </c>
      <c r="G2471" t="str">
        <f>[1]!SNLData(227539,$B2471,$D2471,$E2471,$F2471,,"Options:Curr=USD,Mag=Standard,ConvMethod=R")</f>
        <v>Switzerland</v>
      </c>
    </row>
    <row r="2472" spans="1:7" x14ac:dyDescent="0.3">
      <c r="A2472" t="s">
        <v>14</v>
      </c>
      <c r="B2472" t="s">
        <v>27</v>
      </c>
      <c r="C2472" t="s">
        <v>32</v>
      </c>
      <c r="D2472">
        <v>227545</v>
      </c>
      <c r="E2472" t="s">
        <v>69</v>
      </c>
      <c r="F2472" t="s">
        <v>80</v>
      </c>
      <c r="G2472" t="str">
        <f>[1]!SNLData(227539,$B2472,$D2472,$E2472,$F2472,,"Options:Curr=USD,Mag=Standard,ConvMethod=R")</f>
        <v>Switzerland</v>
      </c>
    </row>
    <row r="2473" spans="1:7" x14ac:dyDescent="0.3">
      <c r="A2473" t="s">
        <v>14</v>
      </c>
      <c r="B2473" t="s">
        <v>27</v>
      </c>
      <c r="C2473" t="s">
        <v>32</v>
      </c>
      <c r="D2473">
        <v>227545</v>
      </c>
      <c r="E2473" t="s">
        <v>70</v>
      </c>
      <c r="F2473" t="s">
        <v>80</v>
      </c>
      <c r="G2473" t="str">
        <f>[1]!SNLData(227539,$B2473,$D2473,$E2473,$F2473,,"Options:Curr=USD,Mag=Standard,ConvMethod=R")</f>
        <v>Switzerland</v>
      </c>
    </row>
    <row r="2474" spans="1:7" x14ac:dyDescent="0.3">
      <c r="A2474" t="s">
        <v>14</v>
      </c>
      <c r="B2474" t="s">
        <v>27</v>
      </c>
      <c r="C2474" t="s">
        <v>32</v>
      </c>
      <c r="D2474">
        <v>227545</v>
      </c>
      <c r="E2474" t="s">
        <v>71</v>
      </c>
      <c r="F2474" t="s">
        <v>80</v>
      </c>
      <c r="G2474" t="str">
        <f>[1]!SNLData(227539,$B2474,$D2474,$E2474,$F2474,,"Options:Curr=USD,Mag=Standard,ConvMethod=R")</f>
        <v>Switzerland</v>
      </c>
    </row>
    <row r="2475" spans="1:7" x14ac:dyDescent="0.3">
      <c r="A2475" t="s">
        <v>14</v>
      </c>
      <c r="B2475" t="s">
        <v>27</v>
      </c>
      <c r="C2475" t="s">
        <v>32</v>
      </c>
      <c r="D2475">
        <v>227545</v>
      </c>
      <c r="E2475" t="s">
        <v>72</v>
      </c>
      <c r="F2475" t="s">
        <v>80</v>
      </c>
      <c r="G2475" t="str">
        <f>[1]!SNLData(227539,$B2475,$D2475,$E2475,$F2475,,"Options:Curr=USD,Mag=Standard,ConvMethod=R")</f>
        <v>Switzerland</v>
      </c>
    </row>
    <row r="2476" spans="1:7" x14ac:dyDescent="0.3">
      <c r="A2476" t="s">
        <v>14</v>
      </c>
      <c r="B2476" t="s">
        <v>27</v>
      </c>
      <c r="C2476" t="s">
        <v>32</v>
      </c>
      <c r="D2476">
        <v>227545</v>
      </c>
      <c r="E2476" t="s">
        <v>73</v>
      </c>
      <c r="F2476" t="s">
        <v>80</v>
      </c>
      <c r="G2476" t="str">
        <f>[1]!SNLData(227539,$B2476,$D2476,$E2476,$F2476,,"Options:Curr=USD,Mag=Standard,ConvMethod=R")</f>
        <v>Switzerland</v>
      </c>
    </row>
    <row r="2477" spans="1:7" x14ac:dyDescent="0.3">
      <c r="A2477" t="s">
        <v>14</v>
      </c>
      <c r="B2477" t="s">
        <v>27</v>
      </c>
      <c r="C2477" t="s">
        <v>32</v>
      </c>
      <c r="D2477">
        <v>227545</v>
      </c>
      <c r="E2477" t="s">
        <v>74</v>
      </c>
      <c r="F2477" t="s">
        <v>80</v>
      </c>
      <c r="G2477" t="str">
        <f>[1]!SNLData(227539,$B2477,$D2477,$E2477,$F2477,,"Options:Curr=USD,Mag=Standard,ConvMethod=R")</f>
        <v>Switzerland</v>
      </c>
    </row>
    <row r="2478" spans="1:7" x14ac:dyDescent="0.3">
      <c r="A2478" t="s">
        <v>14</v>
      </c>
      <c r="B2478" t="s">
        <v>27</v>
      </c>
      <c r="C2478" t="s">
        <v>32</v>
      </c>
      <c r="D2478">
        <v>227545</v>
      </c>
      <c r="E2478" t="s">
        <v>75</v>
      </c>
      <c r="F2478" t="s">
        <v>80</v>
      </c>
      <c r="G2478" t="str">
        <f>[1]!SNLData(227539,$B2478,$D2478,$E2478,$F2478,,"Options:Curr=USD,Mag=Standard,ConvMethod=R")</f>
        <v>Switzerland</v>
      </c>
    </row>
    <row r="2479" spans="1:7" x14ac:dyDescent="0.3">
      <c r="A2479" t="s">
        <v>14</v>
      </c>
      <c r="B2479" t="s">
        <v>27</v>
      </c>
      <c r="C2479" t="s">
        <v>32</v>
      </c>
      <c r="D2479">
        <v>227545</v>
      </c>
      <c r="E2479" t="s">
        <v>76</v>
      </c>
      <c r="F2479" t="s">
        <v>80</v>
      </c>
      <c r="G2479" t="str">
        <f>[1]!SNLData(227539,$B2479,$D2479,$E2479,$F2479,,"Options:Curr=USD,Mag=Standard,ConvMethod=R")</f>
        <v>Switzerland</v>
      </c>
    </row>
    <row r="2480" spans="1:7" x14ac:dyDescent="0.3">
      <c r="A2480" t="s">
        <v>14</v>
      </c>
      <c r="B2480" t="s">
        <v>27</v>
      </c>
      <c r="C2480" t="s">
        <v>32</v>
      </c>
      <c r="D2480">
        <v>227545</v>
      </c>
      <c r="E2480" t="s">
        <v>9</v>
      </c>
      <c r="F2480" t="s">
        <v>80</v>
      </c>
      <c r="G2480" t="str">
        <f>[1]!SNLData(227539,$B2480,$D2480,$E2480,$F2480,,"Options:Curr=USD,Mag=Standard,ConvMethod=R")</f>
        <v>Switzerland</v>
      </c>
    </row>
    <row r="2481" spans="1:7" x14ac:dyDescent="0.3">
      <c r="A2481" t="s">
        <v>14</v>
      </c>
      <c r="B2481" t="s">
        <v>27</v>
      </c>
      <c r="C2481" t="s">
        <v>32</v>
      </c>
      <c r="D2481">
        <v>227545</v>
      </c>
      <c r="E2481" t="s">
        <v>77</v>
      </c>
      <c r="F2481" t="s">
        <v>80</v>
      </c>
      <c r="G2481" t="str">
        <f>[1]!SNLData(227539,$B2481,$D2481,$E2481,$F2481,,"Options:Curr=USD,Mag=Standard,ConvMethod=R")</f>
        <v>Switzerland</v>
      </c>
    </row>
    <row r="2482" spans="1:7" x14ac:dyDescent="0.3">
      <c r="A2482" t="s">
        <v>14</v>
      </c>
      <c r="B2482" t="s">
        <v>27</v>
      </c>
      <c r="C2482" t="s">
        <v>32</v>
      </c>
      <c r="D2482">
        <v>227545</v>
      </c>
      <c r="E2482" t="s">
        <v>78</v>
      </c>
      <c r="F2482" t="s">
        <v>80</v>
      </c>
      <c r="G2482" t="str">
        <f>[1]!SNLData(227539,$B2482,$D2482,$E2482,$F2482,,"Options:Curr=USD,Mag=Standard,ConvMethod=R")</f>
        <v>Switzerland</v>
      </c>
    </row>
    <row r="2483" spans="1:7" x14ac:dyDescent="0.3">
      <c r="A2483" t="s">
        <v>14</v>
      </c>
      <c r="B2483" t="s">
        <v>27</v>
      </c>
      <c r="C2483" t="s">
        <v>32</v>
      </c>
      <c r="D2483">
        <v>227545</v>
      </c>
      <c r="E2483" t="s">
        <v>10</v>
      </c>
      <c r="F2483" t="s">
        <v>80</v>
      </c>
      <c r="G2483" t="str">
        <f>[1]!SNLData(227539,$B2483,$D2483,$E2483,$F2483,,"Options:Curr=USD,Mag=Standard,ConvMethod=R")</f>
        <v>Switzerland</v>
      </c>
    </row>
    <row r="2484" spans="1:7" x14ac:dyDescent="0.3">
      <c r="A2484" t="s">
        <v>14</v>
      </c>
      <c r="B2484" t="s">
        <v>27</v>
      </c>
      <c r="C2484" t="s">
        <v>33</v>
      </c>
      <c r="D2484">
        <v>227544</v>
      </c>
      <c r="E2484" t="s">
        <v>6</v>
      </c>
      <c r="F2484" t="s">
        <v>80</v>
      </c>
      <c r="G2484" t="str">
        <f>[1]!SNLData(227539,$B2484,$D2484,$E2484,$F2484,,"Options:Curr=USD,Mag=Standard,ConvMethod=R")</f>
        <v>CHE</v>
      </c>
    </row>
    <row r="2485" spans="1:7" x14ac:dyDescent="0.3">
      <c r="A2485" t="s">
        <v>14</v>
      </c>
      <c r="B2485" t="s">
        <v>27</v>
      </c>
      <c r="C2485" t="s">
        <v>33</v>
      </c>
      <c r="D2485">
        <v>227544</v>
      </c>
      <c r="E2485" t="s">
        <v>50</v>
      </c>
      <c r="F2485" t="s">
        <v>80</v>
      </c>
      <c r="G2485" t="str">
        <f>[1]!SNLData(227539,$B2485,$D2485,$E2485,$F2485,,"Options:Curr=USD,Mag=Standard,ConvMethod=R")</f>
        <v>CHE</v>
      </c>
    </row>
    <row r="2486" spans="1:7" x14ac:dyDescent="0.3">
      <c r="A2486" t="s">
        <v>14</v>
      </c>
      <c r="B2486" t="s">
        <v>27</v>
      </c>
      <c r="C2486" t="s">
        <v>33</v>
      </c>
      <c r="D2486">
        <v>227544</v>
      </c>
      <c r="E2486" t="s">
        <v>51</v>
      </c>
      <c r="F2486" t="s">
        <v>80</v>
      </c>
      <c r="G2486" t="str">
        <f>[1]!SNLData(227539,$B2486,$D2486,$E2486,$F2486,,"Options:Curr=USD,Mag=Standard,ConvMethod=R")</f>
        <v>CHE</v>
      </c>
    </row>
    <row r="2487" spans="1:7" x14ac:dyDescent="0.3">
      <c r="A2487" t="s">
        <v>14</v>
      </c>
      <c r="B2487" t="s">
        <v>27</v>
      </c>
      <c r="C2487" t="s">
        <v>33</v>
      </c>
      <c r="D2487">
        <v>227544</v>
      </c>
      <c r="E2487" t="s">
        <v>52</v>
      </c>
      <c r="F2487" t="s">
        <v>80</v>
      </c>
      <c r="G2487" t="str">
        <f>[1]!SNLData(227539,$B2487,$D2487,$E2487,$F2487,,"Options:Curr=USD,Mag=Standard,ConvMethod=R")</f>
        <v>CHE</v>
      </c>
    </row>
    <row r="2488" spans="1:7" x14ac:dyDescent="0.3">
      <c r="A2488" t="s">
        <v>14</v>
      </c>
      <c r="B2488" t="s">
        <v>27</v>
      </c>
      <c r="C2488" t="s">
        <v>33</v>
      </c>
      <c r="D2488">
        <v>227544</v>
      </c>
      <c r="E2488" t="s">
        <v>53</v>
      </c>
      <c r="F2488" t="s">
        <v>80</v>
      </c>
      <c r="G2488" t="str">
        <f>[1]!SNLData(227539,$B2488,$D2488,$E2488,$F2488,,"Options:Curr=USD,Mag=Standard,ConvMethod=R")</f>
        <v>CHE</v>
      </c>
    </row>
    <row r="2489" spans="1:7" x14ac:dyDescent="0.3">
      <c r="A2489" t="s">
        <v>14</v>
      </c>
      <c r="B2489" t="s">
        <v>27</v>
      </c>
      <c r="C2489" t="s">
        <v>33</v>
      </c>
      <c r="D2489">
        <v>227544</v>
      </c>
      <c r="E2489" t="s">
        <v>54</v>
      </c>
      <c r="F2489" t="s">
        <v>80</v>
      </c>
      <c r="G2489" t="str">
        <f>[1]!SNLData(227539,$B2489,$D2489,$E2489,$F2489,,"Options:Curr=USD,Mag=Standard,ConvMethod=R")</f>
        <v>CHE</v>
      </c>
    </row>
    <row r="2490" spans="1:7" x14ac:dyDescent="0.3">
      <c r="A2490" t="s">
        <v>14</v>
      </c>
      <c r="B2490" t="s">
        <v>27</v>
      </c>
      <c r="C2490" t="s">
        <v>33</v>
      </c>
      <c r="D2490">
        <v>227544</v>
      </c>
      <c r="E2490" t="s">
        <v>55</v>
      </c>
      <c r="F2490" t="s">
        <v>80</v>
      </c>
      <c r="G2490" t="str">
        <f>[1]!SNLData(227539,$B2490,$D2490,$E2490,$F2490,,"Options:Curr=USD,Mag=Standard,ConvMethod=R")</f>
        <v>CHE</v>
      </c>
    </row>
    <row r="2491" spans="1:7" x14ac:dyDescent="0.3">
      <c r="A2491" t="s">
        <v>14</v>
      </c>
      <c r="B2491" t="s">
        <v>27</v>
      </c>
      <c r="C2491" t="s">
        <v>33</v>
      </c>
      <c r="D2491">
        <v>227544</v>
      </c>
      <c r="E2491" t="s">
        <v>56</v>
      </c>
      <c r="F2491" t="s">
        <v>80</v>
      </c>
      <c r="G2491" t="str">
        <f>[1]!SNLData(227539,$B2491,$D2491,$E2491,$F2491,,"Options:Curr=USD,Mag=Standard,ConvMethod=R")</f>
        <v>CHE</v>
      </c>
    </row>
    <row r="2492" spans="1:7" x14ac:dyDescent="0.3">
      <c r="A2492" t="s">
        <v>14</v>
      </c>
      <c r="B2492" t="s">
        <v>27</v>
      </c>
      <c r="C2492" t="s">
        <v>33</v>
      </c>
      <c r="D2492">
        <v>227544</v>
      </c>
      <c r="E2492" t="s">
        <v>57</v>
      </c>
      <c r="F2492" t="s">
        <v>80</v>
      </c>
      <c r="G2492" t="str">
        <f>[1]!SNLData(227539,$B2492,$D2492,$E2492,$F2492,,"Options:Curr=USD,Mag=Standard,ConvMethod=R")</f>
        <v>CHE</v>
      </c>
    </row>
    <row r="2493" spans="1:7" x14ac:dyDescent="0.3">
      <c r="A2493" t="s">
        <v>14</v>
      </c>
      <c r="B2493" t="s">
        <v>27</v>
      </c>
      <c r="C2493" t="s">
        <v>33</v>
      </c>
      <c r="D2493">
        <v>227544</v>
      </c>
      <c r="E2493" t="s">
        <v>58</v>
      </c>
      <c r="F2493" t="s">
        <v>80</v>
      </c>
      <c r="G2493" t="str">
        <f>[1]!SNLData(227539,$B2493,$D2493,$E2493,$F2493,,"Options:Curr=USD,Mag=Standard,ConvMethod=R")</f>
        <v>CHE</v>
      </c>
    </row>
    <row r="2494" spans="1:7" x14ac:dyDescent="0.3">
      <c r="A2494" t="s">
        <v>14</v>
      </c>
      <c r="B2494" t="s">
        <v>27</v>
      </c>
      <c r="C2494" t="s">
        <v>33</v>
      </c>
      <c r="D2494">
        <v>227544</v>
      </c>
      <c r="E2494" t="s">
        <v>7</v>
      </c>
      <c r="F2494" t="s">
        <v>80</v>
      </c>
      <c r="G2494" t="str">
        <f>[1]!SNLData(227539,$B2494,$D2494,$E2494,$F2494,,"Options:Curr=USD,Mag=Standard,ConvMethod=R")</f>
        <v>CHE</v>
      </c>
    </row>
    <row r="2495" spans="1:7" x14ac:dyDescent="0.3">
      <c r="A2495" t="s">
        <v>14</v>
      </c>
      <c r="B2495" t="s">
        <v>27</v>
      </c>
      <c r="C2495" t="s">
        <v>33</v>
      </c>
      <c r="D2495">
        <v>227544</v>
      </c>
      <c r="E2495" t="s">
        <v>59</v>
      </c>
      <c r="F2495" t="s">
        <v>80</v>
      </c>
      <c r="G2495" t="str">
        <f>[1]!SNLData(227539,$B2495,$D2495,$E2495,$F2495,,"Options:Curr=USD,Mag=Standard,ConvMethod=R")</f>
        <v>CHE</v>
      </c>
    </row>
    <row r="2496" spans="1:7" x14ac:dyDescent="0.3">
      <c r="A2496" t="s">
        <v>14</v>
      </c>
      <c r="B2496" t="s">
        <v>27</v>
      </c>
      <c r="C2496" t="s">
        <v>33</v>
      </c>
      <c r="D2496">
        <v>227544</v>
      </c>
      <c r="E2496" t="s">
        <v>60</v>
      </c>
      <c r="F2496" t="s">
        <v>80</v>
      </c>
      <c r="G2496" t="str">
        <f>[1]!SNLData(227539,$B2496,$D2496,$E2496,$F2496,,"Options:Curr=USD,Mag=Standard,ConvMethod=R")</f>
        <v>CHE</v>
      </c>
    </row>
    <row r="2497" spans="1:7" x14ac:dyDescent="0.3">
      <c r="A2497" t="s">
        <v>14</v>
      </c>
      <c r="B2497" t="s">
        <v>27</v>
      </c>
      <c r="C2497" t="s">
        <v>33</v>
      </c>
      <c r="D2497">
        <v>227544</v>
      </c>
      <c r="E2497" t="s">
        <v>61</v>
      </c>
      <c r="F2497" t="s">
        <v>80</v>
      </c>
      <c r="G2497" t="str">
        <f>[1]!SNLData(227539,$B2497,$D2497,$E2497,$F2497,,"Options:Curr=USD,Mag=Standard,ConvMethod=R")</f>
        <v>CHE</v>
      </c>
    </row>
    <row r="2498" spans="1:7" x14ac:dyDescent="0.3">
      <c r="A2498" t="s">
        <v>14</v>
      </c>
      <c r="B2498" t="s">
        <v>27</v>
      </c>
      <c r="C2498" t="s">
        <v>33</v>
      </c>
      <c r="D2498">
        <v>227544</v>
      </c>
      <c r="E2498" t="s">
        <v>62</v>
      </c>
      <c r="F2498" t="s">
        <v>80</v>
      </c>
      <c r="G2498" t="str">
        <f>[1]!SNLData(227539,$B2498,$D2498,$E2498,$F2498,,"Options:Curr=USD,Mag=Standard,ConvMethod=R")</f>
        <v>CHE</v>
      </c>
    </row>
    <row r="2499" spans="1:7" x14ac:dyDescent="0.3">
      <c r="A2499" t="s">
        <v>14</v>
      </c>
      <c r="B2499" t="s">
        <v>27</v>
      </c>
      <c r="C2499" t="s">
        <v>33</v>
      </c>
      <c r="D2499">
        <v>227544</v>
      </c>
      <c r="E2499" t="s">
        <v>63</v>
      </c>
      <c r="F2499" t="s">
        <v>80</v>
      </c>
      <c r="G2499" t="str">
        <f>[1]!SNLData(227539,$B2499,$D2499,$E2499,$F2499,,"Options:Curr=USD,Mag=Standard,ConvMethod=R")</f>
        <v>CHE</v>
      </c>
    </row>
    <row r="2500" spans="1:7" x14ac:dyDescent="0.3">
      <c r="A2500" t="s">
        <v>14</v>
      </c>
      <c r="B2500" t="s">
        <v>27</v>
      </c>
      <c r="C2500" t="s">
        <v>33</v>
      </c>
      <c r="D2500">
        <v>227544</v>
      </c>
      <c r="E2500" t="s">
        <v>64</v>
      </c>
      <c r="F2500" t="s">
        <v>80</v>
      </c>
      <c r="G2500" t="str">
        <f>[1]!SNLData(227539,$B2500,$D2500,$E2500,$F2500,,"Options:Curr=USD,Mag=Standard,ConvMethod=R")</f>
        <v>CHE</v>
      </c>
    </row>
    <row r="2501" spans="1:7" x14ac:dyDescent="0.3">
      <c r="A2501" t="s">
        <v>14</v>
      </c>
      <c r="B2501" t="s">
        <v>27</v>
      </c>
      <c r="C2501" t="s">
        <v>33</v>
      </c>
      <c r="D2501">
        <v>227544</v>
      </c>
      <c r="E2501" t="s">
        <v>65</v>
      </c>
      <c r="F2501" t="s">
        <v>80</v>
      </c>
      <c r="G2501" t="str">
        <f>[1]!SNLData(227539,$B2501,$D2501,$E2501,$F2501,,"Options:Curr=USD,Mag=Standard,ConvMethod=R")</f>
        <v>CHE</v>
      </c>
    </row>
    <row r="2502" spans="1:7" x14ac:dyDescent="0.3">
      <c r="A2502" t="s">
        <v>14</v>
      </c>
      <c r="B2502" t="s">
        <v>27</v>
      </c>
      <c r="C2502" t="s">
        <v>33</v>
      </c>
      <c r="D2502">
        <v>227544</v>
      </c>
      <c r="E2502" t="s">
        <v>66</v>
      </c>
      <c r="F2502" t="s">
        <v>80</v>
      </c>
      <c r="G2502" t="str">
        <f>[1]!SNLData(227539,$B2502,$D2502,$E2502,$F2502,,"Options:Curr=USD,Mag=Standard,ConvMethod=R")</f>
        <v>CHE</v>
      </c>
    </row>
    <row r="2503" spans="1:7" x14ac:dyDescent="0.3">
      <c r="A2503" t="s">
        <v>14</v>
      </c>
      <c r="B2503" t="s">
        <v>27</v>
      </c>
      <c r="C2503" t="s">
        <v>33</v>
      </c>
      <c r="D2503">
        <v>227544</v>
      </c>
      <c r="E2503" t="s">
        <v>67</v>
      </c>
      <c r="F2503" t="s">
        <v>80</v>
      </c>
      <c r="G2503" t="str">
        <f>[1]!SNLData(227539,$B2503,$D2503,$E2503,$F2503,,"Options:Curr=USD,Mag=Standard,ConvMethod=R")</f>
        <v>CHE</v>
      </c>
    </row>
    <row r="2504" spans="1:7" x14ac:dyDescent="0.3">
      <c r="A2504" t="s">
        <v>14</v>
      </c>
      <c r="B2504" t="s">
        <v>27</v>
      </c>
      <c r="C2504" t="s">
        <v>33</v>
      </c>
      <c r="D2504">
        <v>227544</v>
      </c>
      <c r="E2504" t="s">
        <v>8</v>
      </c>
      <c r="F2504" t="s">
        <v>80</v>
      </c>
      <c r="G2504" t="str">
        <f>[1]!SNLData(227539,$B2504,$D2504,$E2504,$F2504,,"Options:Curr=USD,Mag=Standard,ConvMethod=R")</f>
        <v>CHE</v>
      </c>
    </row>
    <row r="2505" spans="1:7" x14ac:dyDescent="0.3">
      <c r="A2505" t="s">
        <v>14</v>
      </c>
      <c r="B2505" t="s">
        <v>27</v>
      </c>
      <c r="C2505" t="s">
        <v>33</v>
      </c>
      <c r="D2505">
        <v>227544</v>
      </c>
      <c r="E2505" t="s">
        <v>68</v>
      </c>
      <c r="F2505" t="s">
        <v>80</v>
      </c>
      <c r="G2505" t="str">
        <f>[1]!SNLData(227539,$B2505,$D2505,$E2505,$F2505,,"Options:Curr=USD,Mag=Standard,ConvMethod=R")</f>
        <v>CHE</v>
      </c>
    </row>
    <row r="2506" spans="1:7" x14ac:dyDescent="0.3">
      <c r="A2506" t="s">
        <v>14</v>
      </c>
      <c r="B2506" t="s">
        <v>27</v>
      </c>
      <c r="C2506" t="s">
        <v>33</v>
      </c>
      <c r="D2506">
        <v>227544</v>
      </c>
      <c r="E2506" t="s">
        <v>69</v>
      </c>
      <c r="F2506" t="s">
        <v>80</v>
      </c>
      <c r="G2506" t="str">
        <f>[1]!SNLData(227539,$B2506,$D2506,$E2506,$F2506,,"Options:Curr=USD,Mag=Standard,ConvMethod=R")</f>
        <v>CHE</v>
      </c>
    </row>
    <row r="2507" spans="1:7" x14ac:dyDescent="0.3">
      <c r="A2507" t="s">
        <v>14</v>
      </c>
      <c r="B2507" t="s">
        <v>27</v>
      </c>
      <c r="C2507" t="s">
        <v>33</v>
      </c>
      <c r="D2507">
        <v>227544</v>
      </c>
      <c r="E2507" t="s">
        <v>70</v>
      </c>
      <c r="F2507" t="s">
        <v>80</v>
      </c>
      <c r="G2507" t="str">
        <f>[1]!SNLData(227539,$B2507,$D2507,$E2507,$F2507,,"Options:Curr=USD,Mag=Standard,ConvMethod=R")</f>
        <v>CHE</v>
      </c>
    </row>
    <row r="2508" spans="1:7" x14ac:dyDescent="0.3">
      <c r="A2508" t="s">
        <v>14</v>
      </c>
      <c r="B2508" t="s">
        <v>27</v>
      </c>
      <c r="C2508" t="s">
        <v>33</v>
      </c>
      <c r="D2508">
        <v>227544</v>
      </c>
      <c r="E2508" t="s">
        <v>71</v>
      </c>
      <c r="F2508" t="s">
        <v>80</v>
      </c>
      <c r="G2508" t="str">
        <f>[1]!SNLData(227539,$B2508,$D2508,$E2508,$F2508,,"Options:Curr=USD,Mag=Standard,ConvMethod=R")</f>
        <v>CHE</v>
      </c>
    </row>
    <row r="2509" spans="1:7" x14ac:dyDescent="0.3">
      <c r="A2509" t="s">
        <v>14</v>
      </c>
      <c r="B2509" t="s">
        <v>27</v>
      </c>
      <c r="C2509" t="s">
        <v>33</v>
      </c>
      <c r="D2509">
        <v>227544</v>
      </c>
      <c r="E2509" t="s">
        <v>72</v>
      </c>
      <c r="F2509" t="s">
        <v>80</v>
      </c>
      <c r="G2509" t="str">
        <f>[1]!SNLData(227539,$B2509,$D2509,$E2509,$F2509,,"Options:Curr=USD,Mag=Standard,ConvMethod=R")</f>
        <v>CHE</v>
      </c>
    </row>
    <row r="2510" spans="1:7" x14ac:dyDescent="0.3">
      <c r="A2510" t="s">
        <v>14</v>
      </c>
      <c r="B2510" t="s">
        <v>27</v>
      </c>
      <c r="C2510" t="s">
        <v>33</v>
      </c>
      <c r="D2510">
        <v>227544</v>
      </c>
      <c r="E2510" t="s">
        <v>73</v>
      </c>
      <c r="F2510" t="s">
        <v>80</v>
      </c>
      <c r="G2510" t="str">
        <f>[1]!SNLData(227539,$B2510,$D2510,$E2510,$F2510,,"Options:Curr=USD,Mag=Standard,ConvMethod=R")</f>
        <v>CHE</v>
      </c>
    </row>
    <row r="2511" spans="1:7" x14ac:dyDescent="0.3">
      <c r="A2511" t="s">
        <v>14</v>
      </c>
      <c r="B2511" t="s">
        <v>27</v>
      </c>
      <c r="C2511" t="s">
        <v>33</v>
      </c>
      <c r="D2511">
        <v>227544</v>
      </c>
      <c r="E2511" t="s">
        <v>74</v>
      </c>
      <c r="F2511" t="s">
        <v>80</v>
      </c>
      <c r="G2511" t="str">
        <f>[1]!SNLData(227539,$B2511,$D2511,$E2511,$F2511,,"Options:Curr=USD,Mag=Standard,ConvMethod=R")</f>
        <v>CHE</v>
      </c>
    </row>
    <row r="2512" spans="1:7" x14ac:dyDescent="0.3">
      <c r="A2512" t="s">
        <v>14</v>
      </c>
      <c r="B2512" t="s">
        <v>27</v>
      </c>
      <c r="C2512" t="s">
        <v>33</v>
      </c>
      <c r="D2512">
        <v>227544</v>
      </c>
      <c r="E2512" t="s">
        <v>75</v>
      </c>
      <c r="F2512" t="s">
        <v>80</v>
      </c>
      <c r="G2512" t="str">
        <f>[1]!SNLData(227539,$B2512,$D2512,$E2512,$F2512,,"Options:Curr=USD,Mag=Standard,ConvMethod=R")</f>
        <v>CHE</v>
      </c>
    </row>
    <row r="2513" spans="1:7" x14ac:dyDescent="0.3">
      <c r="A2513" t="s">
        <v>14</v>
      </c>
      <c r="B2513" t="s">
        <v>27</v>
      </c>
      <c r="C2513" t="s">
        <v>33</v>
      </c>
      <c r="D2513">
        <v>227544</v>
      </c>
      <c r="E2513" t="s">
        <v>76</v>
      </c>
      <c r="F2513" t="s">
        <v>80</v>
      </c>
      <c r="G2513" t="str">
        <f>[1]!SNLData(227539,$B2513,$D2513,$E2513,$F2513,,"Options:Curr=USD,Mag=Standard,ConvMethod=R")</f>
        <v>CHE</v>
      </c>
    </row>
    <row r="2514" spans="1:7" x14ac:dyDescent="0.3">
      <c r="A2514" t="s">
        <v>14</v>
      </c>
      <c r="B2514" t="s">
        <v>27</v>
      </c>
      <c r="C2514" t="s">
        <v>33</v>
      </c>
      <c r="D2514">
        <v>227544</v>
      </c>
      <c r="E2514" t="s">
        <v>9</v>
      </c>
      <c r="F2514" t="s">
        <v>80</v>
      </c>
      <c r="G2514" t="str">
        <f>[1]!SNLData(227539,$B2514,$D2514,$E2514,$F2514,,"Options:Curr=USD,Mag=Standard,ConvMethod=R")</f>
        <v>CHE</v>
      </c>
    </row>
    <row r="2515" spans="1:7" x14ac:dyDescent="0.3">
      <c r="A2515" t="s">
        <v>14</v>
      </c>
      <c r="B2515" t="s">
        <v>27</v>
      </c>
      <c r="C2515" t="s">
        <v>33</v>
      </c>
      <c r="D2515">
        <v>227544</v>
      </c>
      <c r="E2515" t="s">
        <v>77</v>
      </c>
      <c r="F2515" t="s">
        <v>80</v>
      </c>
      <c r="G2515" t="str">
        <f>[1]!SNLData(227539,$B2515,$D2515,$E2515,$F2515,,"Options:Curr=USD,Mag=Standard,ConvMethod=R")</f>
        <v>CHE</v>
      </c>
    </row>
    <row r="2516" spans="1:7" x14ac:dyDescent="0.3">
      <c r="A2516" t="s">
        <v>14</v>
      </c>
      <c r="B2516" t="s">
        <v>27</v>
      </c>
      <c r="C2516" t="s">
        <v>33</v>
      </c>
      <c r="D2516">
        <v>227544</v>
      </c>
      <c r="E2516" t="s">
        <v>78</v>
      </c>
      <c r="F2516" t="s">
        <v>80</v>
      </c>
      <c r="G2516" t="str">
        <f>[1]!SNLData(227539,$B2516,$D2516,$E2516,$F2516,,"Options:Curr=USD,Mag=Standard,ConvMethod=R")</f>
        <v>CHE</v>
      </c>
    </row>
    <row r="2517" spans="1:7" x14ac:dyDescent="0.3">
      <c r="A2517" t="s">
        <v>14</v>
      </c>
      <c r="B2517" t="s">
        <v>27</v>
      </c>
      <c r="C2517" t="s">
        <v>33</v>
      </c>
      <c r="D2517">
        <v>227544</v>
      </c>
      <c r="E2517" t="s">
        <v>10</v>
      </c>
      <c r="F2517" t="s">
        <v>80</v>
      </c>
      <c r="G2517" t="str">
        <f>[1]!SNLData(227539,$B2517,$D2517,$E2517,$F2517,,"Options:Curr=USD,Mag=Standard,ConvMethod=R")</f>
        <v>CHE</v>
      </c>
    </row>
    <row r="2518" spans="1:7" x14ac:dyDescent="0.3">
      <c r="A2518" t="s">
        <v>14</v>
      </c>
      <c r="B2518" t="s">
        <v>27</v>
      </c>
      <c r="C2518" t="s">
        <v>34</v>
      </c>
      <c r="D2518">
        <v>227546</v>
      </c>
      <c r="E2518" t="s">
        <v>6</v>
      </c>
      <c r="F2518" t="s">
        <v>80</v>
      </c>
      <c r="G2518" t="str">
        <f>[1]!SNLData(227539,$B2518,$D2518,$E2518,$F2518,,"Options:Curr=USD,Mag=Standard,ConvMethod=R")</f>
        <v>Country</v>
      </c>
    </row>
    <row r="2519" spans="1:7" x14ac:dyDescent="0.3">
      <c r="A2519" t="s">
        <v>14</v>
      </c>
      <c r="B2519" t="s">
        <v>27</v>
      </c>
      <c r="C2519" t="s">
        <v>34</v>
      </c>
      <c r="D2519">
        <v>227546</v>
      </c>
      <c r="E2519" t="s">
        <v>50</v>
      </c>
      <c r="F2519" t="s">
        <v>80</v>
      </c>
      <c r="G2519" t="str">
        <f>[1]!SNLData(227539,$B2519,$D2519,$E2519,$F2519,,"Options:Curr=USD,Mag=Standard,ConvMethod=R")</f>
        <v>Country</v>
      </c>
    </row>
    <row r="2520" spans="1:7" x14ac:dyDescent="0.3">
      <c r="A2520" t="s">
        <v>14</v>
      </c>
      <c r="B2520" t="s">
        <v>27</v>
      </c>
      <c r="C2520" t="s">
        <v>34</v>
      </c>
      <c r="D2520">
        <v>227546</v>
      </c>
      <c r="E2520" t="s">
        <v>51</v>
      </c>
      <c r="F2520" t="s">
        <v>80</v>
      </c>
      <c r="G2520" t="str">
        <f>[1]!SNLData(227539,$B2520,$D2520,$E2520,$F2520,,"Options:Curr=USD,Mag=Standard,ConvMethod=R")</f>
        <v>Country</v>
      </c>
    </row>
    <row r="2521" spans="1:7" x14ac:dyDescent="0.3">
      <c r="A2521" t="s">
        <v>14</v>
      </c>
      <c r="B2521" t="s">
        <v>27</v>
      </c>
      <c r="C2521" t="s">
        <v>34</v>
      </c>
      <c r="D2521">
        <v>227546</v>
      </c>
      <c r="E2521" t="s">
        <v>52</v>
      </c>
      <c r="F2521" t="s">
        <v>80</v>
      </c>
      <c r="G2521" t="str">
        <f>[1]!SNLData(227539,$B2521,$D2521,$E2521,$F2521,,"Options:Curr=USD,Mag=Standard,ConvMethod=R")</f>
        <v>Country</v>
      </c>
    </row>
    <row r="2522" spans="1:7" x14ac:dyDescent="0.3">
      <c r="A2522" t="s">
        <v>14</v>
      </c>
      <c r="B2522" t="s">
        <v>27</v>
      </c>
      <c r="C2522" t="s">
        <v>34</v>
      </c>
      <c r="D2522">
        <v>227546</v>
      </c>
      <c r="E2522" t="s">
        <v>53</v>
      </c>
      <c r="F2522" t="s">
        <v>80</v>
      </c>
      <c r="G2522" t="str">
        <f>[1]!SNLData(227539,$B2522,$D2522,$E2522,$F2522,,"Options:Curr=USD,Mag=Standard,ConvMethod=R")</f>
        <v>Country</v>
      </c>
    </row>
    <row r="2523" spans="1:7" x14ac:dyDescent="0.3">
      <c r="A2523" t="s">
        <v>14</v>
      </c>
      <c r="B2523" t="s">
        <v>27</v>
      </c>
      <c r="C2523" t="s">
        <v>34</v>
      </c>
      <c r="D2523">
        <v>227546</v>
      </c>
      <c r="E2523" t="s">
        <v>54</v>
      </c>
      <c r="F2523" t="s">
        <v>80</v>
      </c>
      <c r="G2523" t="str">
        <f>[1]!SNLData(227539,$B2523,$D2523,$E2523,$F2523,,"Options:Curr=USD,Mag=Standard,ConvMethod=R")</f>
        <v>Country</v>
      </c>
    </row>
    <row r="2524" spans="1:7" x14ac:dyDescent="0.3">
      <c r="A2524" t="s">
        <v>14</v>
      </c>
      <c r="B2524" t="s">
        <v>27</v>
      </c>
      <c r="C2524" t="s">
        <v>34</v>
      </c>
      <c r="D2524">
        <v>227546</v>
      </c>
      <c r="E2524" t="s">
        <v>55</v>
      </c>
      <c r="F2524" t="s">
        <v>80</v>
      </c>
      <c r="G2524" t="str">
        <f>[1]!SNLData(227539,$B2524,$D2524,$E2524,$F2524,,"Options:Curr=USD,Mag=Standard,ConvMethod=R")</f>
        <v>Country</v>
      </c>
    </row>
    <row r="2525" spans="1:7" x14ac:dyDescent="0.3">
      <c r="A2525" t="s">
        <v>14</v>
      </c>
      <c r="B2525" t="s">
        <v>27</v>
      </c>
      <c r="C2525" t="s">
        <v>34</v>
      </c>
      <c r="D2525">
        <v>227546</v>
      </c>
      <c r="E2525" t="s">
        <v>56</v>
      </c>
      <c r="F2525" t="s">
        <v>80</v>
      </c>
      <c r="G2525" t="str">
        <f>[1]!SNLData(227539,$B2525,$D2525,$E2525,$F2525,,"Options:Curr=USD,Mag=Standard,ConvMethod=R")</f>
        <v>Country</v>
      </c>
    </row>
    <row r="2526" spans="1:7" x14ac:dyDescent="0.3">
      <c r="A2526" t="s">
        <v>14</v>
      </c>
      <c r="B2526" t="s">
        <v>27</v>
      </c>
      <c r="C2526" t="s">
        <v>34</v>
      </c>
      <c r="D2526">
        <v>227546</v>
      </c>
      <c r="E2526" t="s">
        <v>57</v>
      </c>
      <c r="F2526" t="s">
        <v>80</v>
      </c>
      <c r="G2526" t="str">
        <f>[1]!SNLData(227539,$B2526,$D2526,$E2526,$F2526,,"Options:Curr=USD,Mag=Standard,ConvMethod=R")</f>
        <v>Country</v>
      </c>
    </row>
    <row r="2527" spans="1:7" x14ac:dyDescent="0.3">
      <c r="A2527" t="s">
        <v>14</v>
      </c>
      <c r="B2527" t="s">
        <v>27</v>
      </c>
      <c r="C2527" t="s">
        <v>34</v>
      </c>
      <c r="D2527">
        <v>227546</v>
      </c>
      <c r="E2527" t="s">
        <v>58</v>
      </c>
      <c r="F2527" t="s">
        <v>80</v>
      </c>
      <c r="G2527" t="str">
        <f>[1]!SNLData(227539,$B2527,$D2527,$E2527,$F2527,,"Options:Curr=USD,Mag=Standard,ConvMethod=R")</f>
        <v>Country</v>
      </c>
    </row>
    <row r="2528" spans="1:7" x14ac:dyDescent="0.3">
      <c r="A2528" t="s">
        <v>14</v>
      </c>
      <c r="B2528" t="s">
        <v>27</v>
      </c>
      <c r="C2528" t="s">
        <v>34</v>
      </c>
      <c r="D2528">
        <v>227546</v>
      </c>
      <c r="E2528" t="s">
        <v>7</v>
      </c>
      <c r="F2528" t="s">
        <v>80</v>
      </c>
      <c r="G2528" t="str">
        <f>[1]!SNLData(227539,$B2528,$D2528,$E2528,$F2528,,"Options:Curr=USD,Mag=Standard,ConvMethod=R")</f>
        <v>Country</v>
      </c>
    </row>
    <row r="2529" spans="1:7" x14ac:dyDescent="0.3">
      <c r="A2529" t="s">
        <v>14</v>
      </c>
      <c r="B2529" t="s">
        <v>27</v>
      </c>
      <c r="C2529" t="s">
        <v>34</v>
      </c>
      <c r="D2529">
        <v>227546</v>
      </c>
      <c r="E2529" t="s">
        <v>59</v>
      </c>
      <c r="F2529" t="s">
        <v>80</v>
      </c>
      <c r="G2529" t="str">
        <f>[1]!SNLData(227539,$B2529,$D2529,$E2529,$F2529,,"Options:Curr=USD,Mag=Standard,ConvMethod=R")</f>
        <v>Country</v>
      </c>
    </row>
    <row r="2530" spans="1:7" x14ac:dyDescent="0.3">
      <c r="A2530" t="s">
        <v>14</v>
      </c>
      <c r="B2530" t="s">
        <v>27</v>
      </c>
      <c r="C2530" t="s">
        <v>34</v>
      </c>
      <c r="D2530">
        <v>227546</v>
      </c>
      <c r="E2530" t="s">
        <v>60</v>
      </c>
      <c r="F2530" t="s">
        <v>80</v>
      </c>
      <c r="G2530" t="str">
        <f>[1]!SNLData(227539,$B2530,$D2530,$E2530,$F2530,,"Options:Curr=USD,Mag=Standard,ConvMethod=R")</f>
        <v>Country</v>
      </c>
    </row>
    <row r="2531" spans="1:7" x14ac:dyDescent="0.3">
      <c r="A2531" t="s">
        <v>14</v>
      </c>
      <c r="B2531" t="s">
        <v>27</v>
      </c>
      <c r="C2531" t="s">
        <v>34</v>
      </c>
      <c r="D2531">
        <v>227546</v>
      </c>
      <c r="E2531" t="s">
        <v>61</v>
      </c>
      <c r="F2531" t="s">
        <v>80</v>
      </c>
      <c r="G2531" t="str">
        <f>[1]!SNLData(227539,$B2531,$D2531,$E2531,$F2531,,"Options:Curr=USD,Mag=Standard,ConvMethod=R")</f>
        <v>Country</v>
      </c>
    </row>
    <row r="2532" spans="1:7" x14ac:dyDescent="0.3">
      <c r="A2532" t="s">
        <v>14</v>
      </c>
      <c r="B2532" t="s">
        <v>27</v>
      </c>
      <c r="C2532" t="s">
        <v>34</v>
      </c>
      <c r="D2532">
        <v>227546</v>
      </c>
      <c r="E2532" t="s">
        <v>62</v>
      </c>
      <c r="F2532" t="s">
        <v>80</v>
      </c>
      <c r="G2532" t="str">
        <f>[1]!SNLData(227539,$B2532,$D2532,$E2532,$F2532,,"Options:Curr=USD,Mag=Standard,ConvMethod=R")</f>
        <v>Country</v>
      </c>
    </row>
    <row r="2533" spans="1:7" x14ac:dyDescent="0.3">
      <c r="A2533" t="s">
        <v>14</v>
      </c>
      <c r="B2533" t="s">
        <v>27</v>
      </c>
      <c r="C2533" t="s">
        <v>34</v>
      </c>
      <c r="D2533">
        <v>227546</v>
      </c>
      <c r="E2533" t="s">
        <v>63</v>
      </c>
      <c r="F2533" t="s">
        <v>80</v>
      </c>
      <c r="G2533" t="str">
        <f>[1]!SNLData(227539,$B2533,$D2533,$E2533,$F2533,,"Options:Curr=USD,Mag=Standard,ConvMethod=R")</f>
        <v>Country</v>
      </c>
    </row>
    <row r="2534" spans="1:7" x14ac:dyDescent="0.3">
      <c r="A2534" t="s">
        <v>14</v>
      </c>
      <c r="B2534" t="s">
        <v>27</v>
      </c>
      <c r="C2534" t="s">
        <v>34</v>
      </c>
      <c r="D2534">
        <v>227546</v>
      </c>
      <c r="E2534" t="s">
        <v>64</v>
      </c>
      <c r="F2534" t="s">
        <v>80</v>
      </c>
      <c r="G2534" t="str">
        <f>[1]!SNLData(227539,$B2534,$D2534,$E2534,$F2534,,"Options:Curr=USD,Mag=Standard,ConvMethod=R")</f>
        <v>Country</v>
      </c>
    </row>
    <row r="2535" spans="1:7" x14ac:dyDescent="0.3">
      <c r="A2535" t="s">
        <v>14</v>
      </c>
      <c r="B2535" t="s">
        <v>27</v>
      </c>
      <c r="C2535" t="s">
        <v>34</v>
      </c>
      <c r="D2535">
        <v>227546</v>
      </c>
      <c r="E2535" t="s">
        <v>65</v>
      </c>
      <c r="F2535" t="s">
        <v>80</v>
      </c>
      <c r="G2535" t="str">
        <f>[1]!SNLData(227539,$B2535,$D2535,$E2535,$F2535,,"Options:Curr=USD,Mag=Standard,ConvMethod=R")</f>
        <v>Country</v>
      </c>
    </row>
    <row r="2536" spans="1:7" x14ac:dyDescent="0.3">
      <c r="A2536" t="s">
        <v>14</v>
      </c>
      <c r="B2536" t="s">
        <v>27</v>
      </c>
      <c r="C2536" t="s">
        <v>34</v>
      </c>
      <c r="D2536">
        <v>227546</v>
      </c>
      <c r="E2536" t="s">
        <v>66</v>
      </c>
      <c r="F2536" t="s">
        <v>80</v>
      </c>
      <c r="G2536" t="str">
        <f>[1]!SNLData(227539,$B2536,$D2536,$E2536,$F2536,,"Options:Curr=USD,Mag=Standard,ConvMethod=R")</f>
        <v>Country</v>
      </c>
    </row>
    <row r="2537" spans="1:7" x14ac:dyDescent="0.3">
      <c r="A2537" t="s">
        <v>14</v>
      </c>
      <c r="B2537" t="s">
        <v>27</v>
      </c>
      <c r="C2537" t="s">
        <v>34</v>
      </c>
      <c r="D2537">
        <v>227546</v>
      </c>
      <c r="E2537" t="s">
        <v>67</v>
      </c>
      <c r="F2537" t="s">
        <v>80</v>
      </c>
      <c r="G2537" t="str">
        <f>[1]!SNLData(227539,$B2537,$D2537,$E2537,$F2537,,"Options:Curr=USD,Mag=Standard,ConvMethod=R")</f>
        <v>Country</v>
      </c>
    </row>
    <row r="2538" spans="1:7" x14ac:dyDescent="0.3">
      <c r="A2538" t="s">
        <v>14</v>
      </c>
      <c r="B2538" t="s">
        <v>27</v>
      </c>
      <c r="C2538" t="s">
        <v>34</v>
      </c>
      <c r="D2538">
        <v>227546</v>
      </c>
      <c r="E2538" t="s">
        <v>8</v>
      </c>
      <c r="F2538" t="s">
        <v>80</v>
      </c>
      <c r="G2538" t="str">
        <f>[1]!SNLData(227539,$B2538,$D2538,$E2538,$F2538,,"Options:Curr=USD,Mag=Standard,ConvMethod=R")</f>
        <v>Country</v>
      </c>
    </row>
    <row r="2539" spans="1:7" x14ac:dyDescent="0.3">
      <c r="A2539" t="s">
        <v>14</v>
      </c>
      <c r="B2539" t="s">
        <v>27</v>
      </c>
      <c r="C2539" t="s">
        <v>34</v>
      </c>
      <c r="D2539">
        <v>227546</v>
      </c>
      <c r="E2539" t="s">
        <v>68</v>
      </c>
      <c r="F2539" t="s">
        <v>80</v>
      </c>
      <c r="G2539" t="str">
        <f>[1]!SNLData(227539,$B2539,$D2539,$E2539,$F2539,,"Options:Curr=USD,Mag=Standard,ConvMethod=R")</f>
        <v>Country</v>
      </c>
    </row>
    <row r="2540" spans="1:7" x14ac:dyDescent="0.3">
      <c r="A2540" t="s">
        <v>14</v>
      </c>
      <c r="B2540" t="s">
        <v>27</v>
      </c>
      <c r="C2540" t="s">
        <v>34</v>
      </c>
      <c r="D2540">
        <v>227546</v>
      </c>
      <c r="E2540" t="s">
        <v>69</v>
      </c>
      <c r="F2540" t="s">
        <v>80</v>
      </c>
      <c r="G2540" t="str">
        <f>[1]!SNLData(227539,$B2540,$D2540,$E2540,$F2540,,"Options:Curr=USD,Mag=Standard,ConvMethod=R")</f>
        <v>Country</v>
      </c>
    </row>
    <row r="2541" spans="1:7" x14ac:dyDescent="0.3">
      <c r="A2541" t="s">
        <v>14</v>
      </c>
      <c r="B2541" t="s">
        <v>27</v>
      </c>
      <c r="C2541" t="s">
        <v>34</v>
      </c>
      <c r="D2541">
        <v>227546</v>
      </c>
      <c r="E2541" t="s">
        <v>70</v>
      </c>
      <c r="F2541" t="s">
        <v>80</v>
      </c>
      <c r="G2541" t="str">
        <f>[1]!SNLData(227539,$B2541,$D2541,$E2541,$F2541,,"Options:Curr=USD,Mag=Standard,ConvMethod=R")</f>
        <v>Country</v>
      </c>
    </row>
    <row r="2542" spans="1:7" x14ac:dyDescent="0.3">
      <c r="A2542" t="s">
        <v>14</v>
      </c>
      <c r="B2542" t="s">
        <v>27</v>
      </c>
      <c r="C2542" t="s">
        <v>34</v>
      </c>
      <c r="D2542">
        <v>227546</v>
      </c>
      <c r="E2542" t="s">
        <v>71</v>
      </c>
      <c r="F2542" t="s">
        <v>80</v>
      </c>
      <c r="G2542" t="str">
        <f>[1]!SNLData(227539,$B2542,$D2542,$E2542,$F2542,,"Options:Curr=USD,Mag=Standard,ConvMethod=R")</f>
        <v>Country</v>
      </c>
    </row>
    <row r="2543" spans="1:7" x14ac:dyDescent="0.3">
      <c r="A2543" t="s">
        <v>14</v>
      </c>
      <c r="B2543" t="s">
        <v>27</v>
      </c>
      <c r="C2543" t="s">
        <v>34</v>
      </c>
      <c r="D2543">
        <v>227546</v>
      </c>
      <c r="E2543" t="s">
        <v>72</v>
      </c>
      <c r="F2543" t="s">
        <v>80</v>
      </c>
      <c r="G2543" t="str">
        <f>[1]!SNLData(227539,$B2543,$D2543,$E2543,$F2543,,"Options:Curr=USD,Mag=Standard,ConvMethod=R")</f>
        <v>Country</v>
      </c>
    </row>
    <row r="2544" spans="1:7" x14ac:dyDescent="0.3">
      <c r="A2544" t="s">
        <v>14</v>
      </c>
      <c r="B2544" t="s">
        <v>27</v>
      </c>
      <c r="C2544" t="s">
        <v>34</v>
      </c>
      <c r="D2544">
        <v>227546</v>
      </c>
      <c r="E2544" t="s">
        <v>73</v>
      </c>
      <c r="F2544" t="s">
        <v>80</v>
      </c>
      <c r="G2544" t="str">
        <f>[1]!SNLData(227539,$B2544,$D2544,$E2544,$F2544,,"Options:Curr=USD,Mag=Standard,ConvMethod=R")</f>
        <v>Country</v>
      </c>
    </row>
    <row r="2545" spans="1:7" x14ac:dyDescent="0.3">
      <c r="A2545" t="s">
        <v>14</v>
      </c>
      <c r="B2545" t="s">
        <v>27</v>
      </c>
      <c r="C2545" t="s">
        <v>34</v>
      </c>
      <c r="D2545">
        <v>227546</v>
      </c>
      <c r="E2545" t="s">
        <v>74</v>
      </c>
      <c r="F2545" t="s">
        <v>80</v>
      </c>
      <c r="G2545" t="str">
        <f>[1]!SNLData(227539,$B2545,$D2545,$E2545,$F2545,,"Options:Curr=USD,Mag=Standard,ConvMethod=R")</f>
        <v>Country</v>
      </c>
    </row>
    <row r="2546" spans="1:7" x14ac:dyDescent="0.3">
      <c r="A2546" t="s">
        <v>14</v>
      </c>
      <c r="B2546" t="s">
        <v>27</v>
      </c>
      <c r="C2546" t="s">
        <v>34</v>
      </c>
      <c r="D2546">
        <v>227546</v>
      </c>
      <c r="E2546" t="s">
        <v>75</v>
      </c>
      <c r="F2546" t="s">
        <v>80</v>
      </c>
      <c r="G2546" t="str">
        <f>[1]!SNLData(227539,$B2546,$D2546,$E2546,$F2546,,"Options:Curr=USD,Mag=Standard,ConvMethod=R")</f>
        <v>Country</v>
      </c>
    </row>
    <row r="2547" spans="1:7" x14ac:dyDescent="0.3">
      <c r="A2547" t="s">
        <v>14</v>
      </c>
      <c r="B2547" t="s">
        <v>27</v>
      </c>
      <c r="C2547" t="s">
        <v>34</v>
      </c>
      <c r="D2547">
        <v>227546</v>
      </c>
      <c r="E2547" t="s">
        <v>76</v>
      </c>
      <c r="F2547" t="s">
        <v>80</v>
      </c>
      <c r="G2547" t="str">
        <f>[1]!SNLData(227539,$B2547,$D2547,$E2547,$F2547,,"Options:Curr=USD,Mag=Standard,ConvMethod=R")</f>
        <v>Country</v>
      </c>
    </row>
    <row r="2548" spans="1:7" x14ac:dyDescent="0.3">
      <c r="A2548" t="s">
        <v>14</v>
      </c>
      <c r="B2548" t="s">
        <v>27</v>
      </c>
      <c r="C2548" t="s">
        <v>34</v>
      </c>
      <c r="D2548">
        <v>227546</v>
      </c>
      <c r="E2548" t="s">
        <v>9</v>
      </c>
      <c r="F2548" t="s">
        <v>80</v>
      </c>
      <c r="G2548" t="str">
        <f>[1]!SNLData(227539,$B2548,$D2548,$E2548,$F2548,,"Options:Curr=USD,Mag=Standard,ConvMethod=R")</f>
        <v>Country</v>
      </c>
    </row>
    <row r="2549" spans="1:7" x14ac:dyDescent="0.3">
      <c r="A2549" t="s">
        <v>14</v>
      </c>
      <c r="B2549" t="s">
        <v>27</v>
      </c>
      <c r="C2549" t="s">
        <v>34</v>
      </c>
      <c r="D2549">
        <v>227546</v>
      </c>
      <c r="E2549" t="s">
        <v>77</v>
      </c>
      <c r="F2549" t="s">
        <v>80</v>
      </c>
      <c r="G2549" t="str">
        <f>[1]!SNLData(227539,$B2549,$D2549,$E2549,$F2549,,"Options:Curr=USD,Mag=Standard,ConvMethod=R")</f>
        <v>Country</v>
      </c>
    </row>
    <row r="2550" spans="1:7" x14ac:dyDescent="0.3">
      <c r="A2550" t="s">
        <v>14</v>
      </c>
      <c r="B2550" t="s">
        <v>27</v>
      </c>
      <c r="C2550" t="s">
        <v>34</v>
      </c>
      <c r="D2550">
        <v>227546</v>
      </c>
      <c r="E2550" t="s">
        <v>78</v>
      </c>
      <c r="F2550" t="s">
        <v>80</v>
      </c>
      <c r="G2550" t="str">
        <f>[1]!SNLData(227539,$B2550,$D2550,$E2550,$F2550,,"Options:Curr=USD,Mag=Standard,ConvMethod=R")</f>
        <v>Country</v>
      </c>
    </row>
    <row r="2551" spans="1:7" x14ac:dyDescent="0.3">
      <c r="A2551" t="s">
        <v>14</v>
      </c>
      <c r="B2551" t="s">
        <v>27</v>
      </c>
      <c r="C2551" t="s">
        <v>34</v>
      </c>
      <c r="D2551">
        <v>227546</v>
      </c>
      <c r="E2551" t="s">
        <v>10</v>
      </c>
      <c r="F2551" t="s">
        <v>80</v>
      </c>
      <c r="G2551" t="str">
        <f>[1]!SNLData(227539,$B2551,$D2551,$E2551,$F2551,,"Options:Curr=USD,Mag=Standard,ConvMethod=R")</f>
        <v>Country</v>
      </c>
    </row>
    <row r="2552" spans="1:7" x14ac:dyDescent="0.3">
      <c r="A2552" t="s">
        <v>14</v>
      </c>
      <c r="B2552" t="s">
        <v>27</v>
      </c>
      <c r="C2552" t="s">
        <v>35</v>
      </c>
      <c r="D2552">
        <v>357353</v>
      </c>
      <c r="E2552" t="s">
        <v>6</v>
      </c>
      <c r="F2552" t="s">
        <v>80</v>
      </c>
      <c r="G2552">
        <f>[1]!SNLData(227539,$B2552,$D2552,$E2552,$F2552,,"Options:Curr=USD,Mag=Standard,ConvMethod=R")</f>
        <v>0</v>
      </c>
    </row>
    <row r="2553" spans="1:7" x14ac:dyDescent="0.3">
      <c r="A2553" t="s">
        <v>14</v>
      </c>
      <c r="B2553" t="s">
        <v>27</v>
      </c>
      <c r="C2553" t="s">
        <v>35</v>
      </c>
      <c r="D2553">
        <v>357353</v>
      </c>
      <c r="E2553" t="s">
        <v>50</v>
      </c>
      <c r="F2553" t="s">
        <v>80</v>
      </c>
      <c r="G2553">
        <f>[1]!SNLData(227539,$B2553,$D2553,$E2553,$F2553,,"Options:Curr=USD,Mag=Standard,ConvMethod=R")</f>
        <v>0</v>
      </c>
    </row>
    <row r="2554" spans="1:7" x14ac:dyDescent="0.3">
      <c r="A2554" t="s">
        <v>14</v>
      </c>
      <c r="B2554" t="s">
        <v>27</v>
      </c>
      <c r="C2554" t="s">
        <v>35</v>
      </c>
      <c r="D2554">
        <v>357353</v>
      </c>
      <c r="E2554" t="s">
        <v>51</v>
      </c>
      <c r="F2554" t="s">
        <v>80</v>
      </c>
      <c r="G2554">
        <f>[1]!SNLData(227539,$B2554,$D2554,$E2554,$F2554,,"Options:Curr=USD,Mag=Standard,ConvMethod=R")</f>
        <v>0</v>
      </c>
    </row>
    <row r="2555" spans="1:7" x14ac:dyDescent="0.3">
      <c r="A2555" t="s">
        <v>14</v>
      </c>
      <c r="B2555" t="s">
        <v>27</v>
      </c>
      <c r="C2555" t="s">
        <v>35</v>
      </c>
      <c r="D2555">
        <v>357353</v>
      </c>
      <c r="E2555" t="s">
        <v>52</v>
      </c>
      <c r="F2555" t="s">
        <v>80</v>
      </c>
      <c r="G2555">
        <f>[1]!SNLData(227539,$B2555,$D2555,$E2555,$F2555,,"Options:Curr=USD,Mag=Standard,ConvMethod=R")</f>
        <v>0</v>
      </c>
    </row>
    <row r="2556" spans="1:7" x14ac:dyDescent="0.3">
      <c r="A2556" t="s">
        <v>14</v>
      </c>
      <c r="B2556" t="s">
        <v>27</v>
      </c>
      <c r="C2556" t="s">
        <v>35</v>
      </c>
      <c r="D2556">
        <v>357353</v>
      </c>
      <c r="E2556" t="s">
        <v>53</v>
      </c>
      <c r="F2556" t="s">
        <v>80</v>
      </c>
      <c r="G2556">
        <f>[1]!SNLData(227539,$B2556,$D2556,$E2556,$F2556,,"Options:Curr=USD,Mag=Standard,ConvMethod=R")</f>
        <v>0</v>
      </c>
    </row>
    <row r="2557" spans="1:7" x14ac:dyDescent="0.3">
      <c r="A2557" t="s">
        <v>14</v>
      </c>
      <c r="B2557" t="s">
        <v>27</v>
      </c>
      <c r="C2557" t="s">
        <v>35</v>
      </c>
      <c r="D2557">
        <v>357353</v>
      </c>
      <c r="E2557" t="s">
        <v>54</v>
      </c>
      <c r="F2557" t="s">
        <v>80</v>
      </c>
      <c r="G2557">
        <f>[1]!SNLData(227539,$B2557,$D2557,$E2557,$F2557,,"Options:Curr=USD,Mag=Standard,ConvMethod=R")</f>
        <v>0</v>
      </c>
    </row>
    <row r="2558" spans="1:7" x14ac:dyDescent="0.3">
      <c r="A2558" t="s">
        <v>14</v>
      </c>
      <c r="B2558" t="s">
        <v>27</v>
      </c>
      <c r="C2558" t="s">
        <v>35</v>
      </c>
      <c r="D2558">
        <v>357353</v>
      </c>
      <c r="E2558" t="s">
        <v>55</v>
      </c>
      <c r="F2558" t="s">
        <v>80</v>
      </c>
      <c r="G2558">
        <f>[1]!SNLData(227539,$B2558,$D2558,$E2558,$F2558,,"Options:Curr=USD,Mag=Standard,ConvMethod=R")</f>
        <v>0</v>
      </c>
    </row>
    <row r="2559" spans="1:7" x14ac:dyDescent="0.3">
      <c r="A2559" t="s">
        <v>14</v>
      </c>
      <c r="B2559" t="s">
        <v>27</v>
      </c>
      <c r="C2559" t="s">
        <v>35</v>
      </c>
      <c r="D2559">
        <v>357353</v>
      </c>
      <c r="E2559" t="s">
        <v>56</v>
      </c>
      <c r="F2559" t="s">
        <v>80</v>
      </c>
      <c r="G2559">
        <f>[1]!SNLData(227539,$B2559,$D2559,$E2559,$F2559,,"Options:Curr=USD,Mag=Standard,ConvMethod=R")</f>
        <v>0</v>
      </c>
    </row>
    <row r="2560" spans="1:7" x14ac:dyDescent="0.3">
      <c r="A2560" t="s">
        <v>14</v>
      </c>
      <c r="B2560" t="s">
        <v>27</v>
      </c>
      <c r="C2560" t="s">
        <v>35</v>
      </c>
      <c r="D2560">
        <v>357353</v>
      </c>
      <c r="E2560" t="s">
        <v>57</v>
      </c>
      <c r="F2560" t="s">
        <v>80</v>
      </c>
      <c r="G2560">
        <f>[1]!SNLData(227539,$B2560,$D2560,$E2560,$F2560,,"Options:Curr=USD,Mag=Standard,ConvMethod=R")</f>
        <v>0</v>
      </c>
    </row>
    <row r="2561" spans="1:7" x14ac:dyDescent="0.3">
      <c r="A2561" t="s">
        <v>14</v>
      </c>
      <c r="B2561" t="s">
        <v>27</v>
      </c>
      <c r="C2561" t="s">
        <v>35</v>
      </c>
      <c r="D2561">
        <v>357353</v>
      </c>
      <c r="E2561" t="s">
        <v>58</v>
      </c>
      <c r="F2561" t="s">
        <v>80</v>
      </c>
      <c r="G2561">
        <f>[1]!SNLData(227539,$B2561,$D2561,$E2561,$F2561,,"Options:Curr=USD,Mag=Standard,ConvMethod=R")</f>
        <v>1.75</v>
      </c>
    </row>
    <row r="2562" spans="1:7" x14ac:dyDescent="0.3">
      <c r="A2562" t="s">
        <v>14</v>
      </c>
      <c r="B2562" t="s">
        <v>27</v>
      </c>
      <c r="C2562" t="s">
        <v>35</v>
      </c>
      <c r="D2562">
        <v>357353</v>
      </c>
      <c r="E2562" t="s">
        <v>7</v>
      </c>
      <c r="F2562" t="s">
        <v>80</v>
      </c>
      <c r="G2562">
        <f>[1]!SNLData(227539,$B2562,$D2562,$E2562,$F2562,,"Options:Curr=USD,Mag=Standard,ConvMethod=R")</f>
        <v>1.49</v>
      </c>
    </row>
    <row r="2563" spans="1:7" x14ac:dyDescent="0.3">
      <c r="A2563" t="s">
        <v>14</v>
      </c>
      <c r="B2563" t="s">
        <v>27</v>
      </c>
      <c r="C2563" t="s">
        <v>35</v>
      </c>
      <c r="D2563">
        <v>357353</v>
      </c>
      <c r="E2563" t="s">
        <v>59</v>
      </c>
      <c r="F2563" t="s">
        <v>80</v>
      </c>
      <c r="G2563">
        <f>[1]!SNLData(227539,$B2563,$D2563,$E2563,$F2563,,"Options:Curr=USD,Mag=Standard,ConvMethod=R")</f>
        <v>1.28</v>
      </c>
    </row>
    <row r="2564" spans="1:7" x14ac:dyDescent="0.3">
      <c r="A2564" t="s">
        <v>14</v>
      </c>
      <c r="B2564" t="s">
        <v>27</v>
      </c>
      <c r="C2564" t="s">
        <v>35</v>
      </c>
      <c r="D2564">
        <v>357353</v>
      </c>
      <c r="E2564" t="s">
        <v>60</v>
      </c>
      <c r="F2564" t="s">
        <v>80</v>
      </c>
      <c r="G2564">
        <f>[1]!SNLData(227539,$B2564,$D2564,$E2564,$F2564,,"Options:Curr=USD,Mag=Standard,ConvMethod=R")</f>
        <v>6.74</v>
      </c>
    </row>
    <row r="2565" spans="1:7" x14ac:dyDescent="0.3">
      <c r="A2565" t="s">
        <v>14</v>
      </c>
      <c r="B2565" t="s">
        <v>27</v>
      </c>
      <c r="C2565" t="s">
        <v>35</v>
      </c>
      <c r="D2565">
        <v>357353</v>
      </c>
      <c r="E2565" t="s">
        <v>61</v>
      </c>
      <c r="F2565" t="s">
        <v>80</v>
      </c>
      <c r="G2565">
        <f>[1]!SNLData(227539,$B2565,$D2565,$E2565,$F2565,,"Options:Curr=USD,Mag=Standard,ConvMethod=R")</f>
        <v>7.82</v>
      </c>
    </row>
    <row r="2566" spans="1:7" x14ac:dyDescent="0.3">
      <c r="A2566" t="s">
        <v>14</v>
      </c>
      <c r="B2566" t="s">
        <v>27</v>
      </c>
      <c r="C2566" t="s">
        <v>35</v>
      </c>
      <c r="D2566">
        <v>357353</v>
      </c>
      <c r="E2566" t="s">
        <v>62</v>
      </c>
      <c r="F2566" t="s">
        <v>80</v>
      </c>
      <c r="G2566">
        <f>[1]!SNLData(227539,$B2566,$D2566,$E2566,$F2566,,"Options:Curr=USD,Mag=Standard,ConvMethod=R")</f>
        <v>20.420000000000002</v>
      </c>
    </row>
    <row r="2567" spans="1:7" x14ac:dyDescent="0.3">
      <c r="A2567" t="s">
        <v>14</v>
      </c>
      <c r="B2567" t="s">
        <v>27</v>
      </c>
      <c r="C2567" t="s">
        <v>35</v>
      </c>
      <c r="D2567">
        <v>357353</v>
      </c>
      <c r="E2567" t="s">
        <v>63</v>
      </c>
      <c r="F2567" t="s">
        <v>80</v>
      </c>
      <c r="G2567">
        <f>[1]!SNLData(227539,$B2567,$D2567,$E2567,$F2567,,"Options:Curr=USD,Mag=Standard,ConvMethod=R")</f>
        <v>11.82</v>
      </c>
    </row>
    <row r="2568" spans="1:7" x14ac:dyDescent="0.3">
      <c r="A2568" t="s">
        <v>14</v>
      </c>
      <c r="B2568" t="s">
        <v>27</v>
      </c>
      <c r="C2568" t="s">
        <v>35</v>
      </c>
      <c r="D2568">
        <v>357353</v>
      </c>
      <c r="E2568" t="s">
        <v>64</v>
      </c>
      <c r="F2568" t="s">
        <v>80</v>
      </c>
      <c r="G2568">
        <f>[1]!SNLData(227539,$B2568,$D2568,$E2568,$F2568,,"Options:Curr=USD,Mag=Standard,ConvMethod=R")</f>
        <v>16.23</v>
      </c>
    </row>
    <row r="2569" spans="1:7" x14ac:dyDescent="0.3">
      <c r="A2569" t="s">
        <v>14</v>
      </c>
      <c r="B2569" t="s">
        <v>27</v>
      </c>
      <c r="C2569" t="s">
        <v>35</v>
      </c>
      <c r="D2569">
        <v>357353</v>
      </c>
      <c r="E2569" t="s">
        <v>65</v>
      </c>
      <c r="F2569" t="s">
        <v>80</v>
      </c>
      <c r="G2569">
        <f>[1]!SNLData(227539,$B2569,$D2569,$E2569,$F2569,,"Options:Curr=USD,Mag=Standard,ConvMethod=R")</f>
        <v>26.17</v>
      </c>
    </row>
    <row r="2570" spans="1:7" x14ac:dyDescent="0.3">
      <c r="A2570" t="s">
        <v>14</v>
      </c>
      <c r="B2570" t="s">
        <v>27</v>
      </c>
      <c r="C2570" t="s">
        <v>35</v>
      </c>
      <c r="D2570">
        <v>357353</v>
      </c>
      <c r="E2570" t="s">
        <v>66</v>
      </c>
      <c r="F2570" t="s">
        <v>80</v>
      </c>
      <c r="G2570">
        <f>[1]!SNLData(227539,$B2570,$D2570,$E2570,$F2570,,"Options:Curr=USD,Mag=Standard,ConvMethod=R")</f>
        <v>31.59</v>
      </c>
    </row>
    <row r="2571" spans="1:7" x14ac:dyDescent="0.3">
      <c r="A2571" t="s">
        <v>14</v>
      </c>
      <c r="B2571" t="s">
        <v>27</v>
      </c>
      <c r="C2571" t="s">
        <v>35</v>
      </c>
      <c r="D2571">
        <v>357353</v>
      </c>
      <c r="E2571" t="s">
        <v>67</v>
      </c>
      <c r="F2571" t="s">
        <v>80</v>
      </c>
      <c r="G2571">
        <f>[1]!SNLData(227539,$B2571,$D2571,$E2571,$F2571,,"Options:Curr=USD,Mag=Standard,ConvMethod=R")</f>
        <v>18.3</v>
      </c>
    </row>
    <row r="2572" spans="1:7" x14ac:dyDescent="0.3">
      <c r="A2572" t="s">
        <v>14</v>
      </c>
      <c r="B2572" t="s">
        <v>27</v>
      </c>
      <c r="C2572" t="s">
        <v>35</v>
      </c>
      <c r="D2572">
        <v>357353</v>
      </c>
      <c r="E2572" t="s">
        <v>8</v>
      </c>
      <c r="F2572" t="s">
        <v>80</v>
      </c>
      <c r="G2572">
        <f>[1]!SNLData(227539,$B2572,$D2572,$E2572,$F2572,,"Options:Curr=USD,Mag=Standard,ConvMethod=R")</f>
        <v>42.66</v>
      </c>
    </row>
    <row r="2573" spans="1:7" x14ac:dyDescent="0.3">
      <c r="A2573" t="s">
        <v>14</v>
      </c>
      <c r="B2573" t="s">
        <v>27</v>
      </c>
      <c r="C2573" t="s">
        <v>35</v>
      </c>
      <c r="D2573">
        <v>357353</v>
      </c>
      <c r="E2573" t="s">
        <v>68</v>
      </c>
      <c r="F2573" t="s">
        <v>80</v>
      </c>
      <c r="G2573">
        <f>[1]!SNLData(227539,$B2573,$D2573,$E2573,$F2573,,"Options:Curr=USD,Mag=Standard,ConvMethod=R")</f>
        <v>39.229999999999997</v>
      </c>
    </row>
    <row r="2574" spans="1:7" x14ac:dyDescent="0.3">
      <c r="A2574" t="s">
        <v>14</v>
      </c>
      <c r="B2574" t="s">
        <v>27</v>
      </c>
      <c r="C2574" t="s">
        <v>35</v>
      </c>
      <c r="D2574">
        <v>357353</v>
      </c>
      <c r="E2574" t="s">
        <v>69</v>
      </c>
      <c r="F2574" t="s">
        <v>80</v>
      </c>
      <c r="G2574">
        <f>[1]!SNLData(227539,$B2574,$D2574,$E2574,$F2574,,"Options:Curr=USD,Mag=Standard,ConvMethod=R")</f>
        <v>47.29</v>
      </c>
    </row>
    <row r="2575" spans="1:7" x14ac:dyDescent="0.3">
      <c r="A2575" t="s">
        <v>14</v>
      </c>
      <c r="B2575" t="s">
        <v>27</v>
      </c>
      <c r="C2575" t="s">
        <v>35</v>
      </c>
      <c r="D2575">
        <v>357353</v>
      </c>
      <c r="E2575" t="s">
        <v>70</v>
      </c>
      <c r="F2575" t="s">
        <v>80</v>
      </c>
      <c r="G2575">
        <f>[1]!SNLData(227539,$B2575,$D2575,$E2575,$F2575,,"Options:Curr=USD,Mag=Standard,ConvMethod=R")</f>
        <v>60.34</v>
      </c>
    </row>
    <row r="2576" spans="1:7" x14ac:dyDescent="0.3">
      <c r="A2576" t="s">
        <v>14</v>
      </c>
      <c r="B2576" t="s">
        <v>27</v>
      </c>
      <c r="C2576" t="s">
        <v>35</v>
      </c>
      <c r="D2576">
        <v>357353</v>
      </c>
      <c r="E2576" t="s">
        <v>71</v>
      </c>
      <c r="F2576" t="s">
        <v>80</v>
      </c>
      <c r="G2576">
        <f>[1]!SNLData(227539,$B2576,$D2576,$E2576,$F2576,,"Options:Curr=USD,Mag=Standard,ConvMethod=R")</f>
        <v>64.92</v>
      </c>
    </row>
    <row r="2577" spans="1:7" x14ac:dyDescent="0.3">
      <c r="A2577" t="s">
        <v>14</v>
      </c>
      <c r="B2577" t="s">
        <v>27</v>
      </c>
      <c r="C2577" t="s">
        <v>35</v>
      </c>
      <c r="D2577">
        <v>357353</v>
      </c>
      <c r="E2577" t="s">
        <v>72</v>
      </c>
      <c r="F2577" t="s">
        <v>80</v>
      </c>
      <c r="G2577">
        <f>[1]!SNLData(227539,$B2577,$D2577,$E2577,$F2577,,"Options:Curr=USD,Mag=Standard,ConvMethod=R")</f>
        <v>63.53</v>
      </c>
    </row>
    <row r="2578" spans="1:7" x14ac:dyDescent="0.3">
      <c r="A2578" t="s">
        <v>14</v>
      </c>
      <c r="B2578" t="s">
        <v>27</v>
      </c>
      <c r="C2578" t="s">
        <v>35</v>
      </c>
      <c r="D2578">
        <v>357353</v>
      </c>
      <c r="E2578" t="s">
        <v>73</v>
      </c>
      <c r="F2578" t="s">
        <v>80</v>
      </c>
      <c r="G2578">
        <f>[1]!SNLData(227539,$B2578,$D2578,$E2578,$F2578,,"Options:Curr=USD,Mag=Standard,ConvMethod=R")</f>
        <v>61.72</v>
      </c>
    </row>
    <row r="2579" spans="1:7" x14ac:dyDescent="0.3">
      <c r="A2579" t="s">
        <v>14</v>
      </c>
      <c r="B2579" t="s">
        <v>27</v>
      </c>
      <c r="C2579" t="s">
        <v>35</v>
      </c>
      <c r="D2579">
        <v>357353</v>
      </c>
      <c r="E2579" t="s">
        <v>74</v>
      </c>
      <c r="F2579" t="s">
        <v>80</v>
      </c>
      <c r="G2579">
        <f>[1]!SNLData(227539,$B2579,$D2579,$E2579,$F2579,,"Options:Curr=USD,Mag=Standard,ConvMethod=R")</f>
        <v>64.45</v>
      </c>
    </row>
    <row r="2580" spans="1:7" x14ac:dyDescent="0.3">
      <c r="A2580" t="s">
        <v>14</v>
      </c>
      <c r="B2580" t="s">
        <v>27</v>
      </c>
      <c r="C2580" t="s">
        <v>35</v>
      </c>
      <c r="D2580">
        <v>357353</v>
      </c>
      <c r="E2580" t="s">
        <v>75</v>
      </c>
      <c r="F2580" t="s">
        <v>80</v>
      </c>
      <c r="G2580">
        <f>[1]!SNLData(227539,$B2580,$D2580,$E2580,$F2580,,"Options:Curr=USD,Mag=Standard,ConvMethod=R")</f>
        <v>72.52</v>
      </c>
    </row>
    <row r="2581" spans="1:7" x14ac:dyDescent="0.3">
      <c r="A2581" t="s">
        <v>14</v>
      </c>
      <c r="B2581" t="s">
        <v>27</v>
      </c>
      <c r="C2581" t="s">
        <v>35</v>
      </c>
      <c r="D2581">
        <v>357353</v>
      </c>
      <c r="E2581" t="s">
        <v>76</v>
      </c>
      <c r="F2581" t="s">
        <v>80</v>
      </c>
      <c r="G2581">
        <f>[1]!SNLData(227539,$B2581,$D2581,$E2581,$F2581,,"Options:Curr=USD,Mag=Standard,ConvMethod=R")</f>
        <v>71.39</v>
      </c>
    </row>
    <row r="2582" spans="1:7" x14ac:dyDescent="0.3">
      <c r="A2582" t="s">
        <v>14</v>
      </c>
      <c r="B2582" t="s">
        <v>27</v>
      </c>
      <c r="C2582" t="s">
        <v>35</v>
      </c>
      <c r="D2582">
        <v>357353</v>
      </c>
      <c r="E2582" t="s">
        <v>9</v>
      </c>
      <c r="F2582" t="s">
        <v>80</v>
      </c>
      <c r="G2582">
        <f>[1]!SNLData(227539,$B2582,$D2582,$E2582,$F2582,,"Options:Curr=USD,Mag=Standard,ConvMethod=R")</f>
        <v>63.48</v>
      </c>
    </row>
    <row r="2583" spans="1:7" x14ac:dyDescent="0.3">
      <c r="A2583" t="s">
        <v>14</v>
      </c>
      <c r="B2583" t="s">
        <v>27</v>
      </c>
      <c r="C2583" t="s">
        <v>35</v>
      </c>
      <c r="D2583">
        <v>357353</v>
      </c>
      <c r="E2583" t="s">
        <v>77</v>
      </c>
      <c r="F2583" t="s">
        <v>80</v>
      </c>
      <c r="G2583">
        <f>[1]!SNLData(227539,$B2583,$D2583,$E2583,$F2583,,"Options:Curr=USD,Mag=Standard,ConvMethod=R")</f>
        <v>116.12</v>
      </c>
    </row>
    <row r="2584" spans="1:7" x14ac:dyDescent="0.3">
      <c r="A2584" t="s">
        <v>14</v>
      </c>
      <c r="B2584" t="s">
        <v>27</v>
      </c>
      <c r="C2584" t="s">
        <v>35</v>
      </c>
      <c r="D2584">
        <v>357353</v>
      </c>
      <c r="E2584" t="s">
        <v>78</v>
      </c>
      <c r="F2584" t="s">
        <v>80</v>
      </c>
      <c r="G2584">
        <f>[1]!SNLData(227539,$B2584,$D2584,$E2584,$F2584,,"Options:Curr=USD,Mag=Standard,ConvMethod=R")</f>
        <v>120.22</v>
      </c>
    </row>
    <row r="2585" spans="1:7" x14ac:dyDescent="0.3">
      <c r="A2585" t="s">
        <v>14</v>
      </c>
      <c r="B2585" t="s">
        <v>27</v>
      </c>
      <c r="C2585" t="s">
        <v>35</v>
      </c>
      <c r="D2585">
        <v>357353</v>
      </c>
      <c r="E2585" t="s">
        <v>10</v>
      </c>
      <c r="F2585" t="s">
        <v>80</v>
      </c>
      <c r="G2585">
        <f>[1]!SNLData(227539,$B2585,$D2585,$E2585,$F2585,,"Options:Curr=USD,Mag=Standard,ConvMethod=R")</f>
        <v>130.75</v>
      </c>
    </row>
    <row r="2586" spans="1:7" x14ac:dyDescent="0.3">
      <c r="A2586" t="s">
        <v>14</v>
      </c>
      <c r="B2586" t="s">
        <v>27</v>
      </c>
      <c r="C2586" t="s">
        <v>36</v>
      </c>
      <c r="D2586">
        <v>357349</v>
      </c>
      <c r="E2586" t="s">
        <v>6</v>
      </c>
      <c r="F2586" t="s">
        <v>80</v>
      </c>
      <c r="G2586">
        <f>[1]!SNLData(227539,$B2586,$D2586,$E2586,$F2586,,"Options:Curr=USD,Mag=Standard,ConvMethod=R")</f>
        <v>0</v>
      </c>
    </row>
    <row r="2587" spans="1:7" x14ac:dyDescent="0.3">
      <c r="A2587" t="s">
        <v>14</v>
      </c>
      <c r="B2587" t="s">
        <v>27</v>
      </c>
      <c r="C2587" t="s">
        <v>36</v>
      </c>
      <c r="D2587">
        <v>357349</v>
      </c>
      <c r="E2587" t="s">
        <v>50</v>
      </c>
      <c r="F2587" t="s">
        <v>80</v>
      </c>
      <c r="G2587">
        <f>[1]!SNLData(227539,$B2587,$D2587,$E2587,$F2587,,"Options:Curr=USD,Mag=Standard,ConvMethod=R")</f>
        <v>0</v>
      </c>
    </row>
    <row r="2588" spans="1:7" x14ac:dyDescent="0.3">
      <c r="A2588" t="s">
        <v>14</v>
      </c>
      <c r="B2588" t="s">
        <v>27</v>
      </c>
      <c r="C2588" t="s">
        <v>36</v>
      </c>
      <c r="D2588">
        <v>357349</v>
      </c>
      <c r="E2588" t="s">
        <v>51</v>
      </c>
      <c r="F2588" t="s">
        <v>80</v>
      </c>
      <c r="G2588">
        <f>[1]!SNLData(227539,$B2588,$D2588,$E2588,$F2588,,"Options:Curr=USD,Mag=Standard,ConvMethod=R")</f>
        <v>0</v>
      </c>
    </row>
    <row r="2589" spans="1:7" x14ac:dyDescent="0.3">
      <c r="A2589" t="s">
        <v>14</v>
      </c>
      <c r="B2589" t="s">
        <v>27</v>
      </c>
      <c r="C2589" t="s">
        <v>36</v>
      </c>
      <c r="D2589">
        <v>357349</v>
      </c>
      <c r="E2589" t="s">
        <v>52</v>
      </c>
      <c r="F2589" t="s">
        <v>80</v>
      </c>
      <c r="G2589">
        <f>[1]!SNLData(227539,$B2589,$D2589,$E2589,$F2589,,"Options:Curr=USD,Mag=Standard,ConvMethod=R")</f>
        <v>0</v>
      </c>
    </row>
    <row r="2590" spans="1:7" x14ac:dyDescent="0.3">
      <c r="A2590" t="s">
        <v>14</v>
      </c>
      <c r="B2590" t="s">
        <v>27</v>
      </c>
      <c r="C2590" t="s">
        <v>36</v>
      </c>
      <c r="D2590">
        <v>357349</v>
      </c>
      <c r="E2590" t="s">
        <v>53</v>
      </c>
      <c r="F2590" t="s">
        <v>80</v>
      </c>
      <c r="G2590">
        <f>[1]!SNLData(227539,$B2590,$D2590,$E2590,$F2590,,"Options:Curr=USD,Mag=Standard,ConvMethod=R")</f>
        <v>0</v>
      </c>
    </row>
    <row r="2591" spans="1:7" x14ac:dyDescent="0.3">
      <c r="A2591" t="s">
        <v>14</v>
      </c>
      <c r="B2591" t="s">
        <v>27</v>
      </c>
      <c r="C2591" t="s">
        <v>36</v>
      </c>
      <c r="D2591">
        <v>357349</v>
      </c>
      <c r="E2591" t="s">
        <v>54</v>
      </c>
      <c r="F2591" t="s">
        <v>80</v>
      </c>
      <c r="G2591">
        <f>[1]!SNLData(227539,$B2591,$D2591,$E2591,$F2591,,"Options:Curr=USD,Mag=Standard,ConvMethod=R")</f>
        <v>0</v>
      </c>
    </row>
    <row r="2592" spans="1:7" x14ac:dyDescent="0.3">
      <c r="A2592" t="s">
        <v>14</v>
      </c>
      <c r="B2592" t="s">
        <v>27</v>
      </c>
      <c r="C2592" t="s">
        <v>36</v>
      </c>
      <c r="D2592">
        <v>357349</v>
      </c>
      <c r="E2592" t="s">
        <v>55</v>
      </c>
      <c r="F2592" t="s">
        <v>80</v>
      </c>
      <c r="G2592">
        <f>[1]!SNLData(227539,$B2592,$D2592,$E2592,$F2592,,"Options:Curr=USD,Mag=Standard,ConvMethod=R")</f>
        <v>0</v>
      </c>
    </row>
    <row r="2593" spans="1:7" x14ac:dyDescent="0.3">
      <c r="A2593" t="s">
        <v>14</v>
      </c>
      <c r="B2593" t="s">
        <v>27</v>
      </c>
      <c r="C2593" t="s">
        <v>36</v>
      </c>
      <c r="D2593">
        <v>357349</v>
      </c>
      <c r="E2593" t="s">
        <v>56</v>
      </c>
      <c r="F2593" t="s">
        <v>80</v>
      </c>
      <c r="G2593">
        <f>[1]!SNLData(227539,$B2593,$D2593,$E2593,$F2593,,"Options:Curr=USD,Mag=Standard,ConvMethod=R")</f>
        <v>0</v>
      </c>
    </row>
    <row r="2594" spans="1:7" x14ac:dyDescent="0.3">
      <c r="A2594" t="s">
        <v>14</v>
      </c>
      <c r="B2594" t="s">
        <v>27</v>
      </c>
      <c r="C2594" t="s">
        <v>36</v>
      </c>
      <c r="D2594">
        <v>357349</v>
      </c>
      <c r="E2594" t="s">
        <v>57</v>
      </c>
      <c r="F2594" t="s">
        <v>80</v>
      </c>
      <c r="G2594">
        <f>[1]!SNLData(227539,$B2594,$D2594,$E2594,$F2594,,"Options:Curr=USD,Mag=Standard,ConvMethod=R")</f>
        <v>0</v>
      </c>
    </row>
    <row r="2595" spans="1:7" x14ac:dyDescent="0.3">
      <c r="A2595" t="s">
        <v>14</v>
      </c>
      <c r="B2595" t="s">
        <v>27</v>
      </c>
      <c r="C2595" t="s">
        <v>36</v>
      </c>
      <c r="D2595">
        <v>357349</v>
      </c>
      <c r="E2595" t="s">
        <v>58</v>
      </c>
      <c r="F2595" t="s">
        <v>80</v>
      </c>
      <c r="G2595">
        <f>[1]!SNLData(227539,$B2595,$D2595,$E2595,$F2595,,"Options:Curr=USD,Mag=Standard,ConvMethod=R")</f>
        <v>92.69</v>
      </c>
    </row>
    <row r="2596" spans="1:7" x14ac:dyDescent="0.3">
      <c r="A2596" t="s">
        <v>14</v>
      </c>
      <c r="B2596" t="s">
        <v>27</v>
      </c>
      <c r="C2596" t="s">
        <v>36</v>
      </c>
      <c r="D2596">
        <v>357349</v>
      </c>
      <c r="E2596" t="s">
        <v>7</v>
      </c>
      <c r="F2596" t="s">
        <v>80</v>
      </c>
      <c r="G2596">
        <f>[1]!SNLData(227539,$B2596,$D2596,$E2596,$F2596,,"Options:Curr=USD,Mag=Standard,ConvMethod=R")</f>
        <v>95.12</v>
      </c>
    </row>
    <row r="2597" spans="1:7" x14ac:dyDescent="0.3">
      <c r="A2597" t="s">
        <v>14</v>
      </c>
      <c r="B2597" t="s">
        <v>27</v>
      </c>
      <c r="C2597" t="s">
        <v>36</v>
      </c>
      <c r="D2597">
        <v>357349</v>
      </c>
      <c r="E2597" t="s">
        <v>59</v>
      </c>
      <c r="F2597" t="s">
        <v>80</v>
      </c>
      <c r="G2597">
        <f>[1]!SNLData(227539,$B2597,$D2597,$E2597,$F2597,,"Options:Curr=USD,Mag=Standard,ConvMethod=R")</f>
        <v>96.7</v>
      </c>
    </row>
    <row r="2598" spans="1:7" x14ac:dyDescent="0.3">
      <c r="A2598" t="s">
        <v>14</v>
      </c>
      <c r="B2598" t="s">
        <v>27</v>
      </c>
      <c r="C2598" t="s">
        <v>36</v>
      </c>
      <c r="D2598">
        <v>357349</v>
      </c>
      <c r="E2598" t="s">
        <v>60</v>
      </c>
      <c r="F2598" t="s">
        <v>80</v>
      </c>
      <c r="G2598">
        <f>[1]!SNLData(227539,$B2598,$D2598,$E2598,$F2598,,"Options:Curr=USD,Mag=Standard,ConvMethod=R")</f>
        <v>102.13</v>
      </c>
    </row>
    <row r="2599" spans="1:7" x14ac:dyDescent="0.3">
      <c r="A2599" t="s">
        <v>14</v>
      </c>
      <c r="B2599" t="s">
        <v>27</v>
      </c>
      <c r="C2599" t="s">
        <v>36</v>
      </c>
      <c r="D2599">
        <v>357349</v>
      </c>
      <c r="E2599" t="s">
        <v>61</v>
      </c>
      <c r="F2599" t="s">
        <v>80</v>
      </c>
      <c r="G2599">
        <f>[1]!SNLData(227539,$B2599,$D2599,$E2599,$F2599,,"Options:Curr=USD,Mag=Standard,ConvMethod=R")</f>
        <v>117.65</v>
      </c>
    </row>
    <row r="2600" spans="1:7" x14ac:dyDescent="0.3">
      <c r="A2600" t="s">
        <v>14</v>
      </c>
      <c r="B2600" t="s">
        <v>27</v>
      </c>
      <c r="C2600" t="s">
        <v>36</v>
      </c>
      <c r="D2600">
        <v>357349</v>
      </c>
      <c r="E2600" t="s">
        <v>62</v>
      </c>
      <c r="F2600" t="s">
        <v>80</v>
      </c>
      <c r="G2600">
        <f>[1]!SNLData(227539,$B2600,$D2600,$E2600,$F2600,,"Options:Curr=USD,Mag=Standard,ConvMethod=R")</f>
        <v>143.93</v>
      </c>
    </row>
    <row r="2601" spans="1:7" x14ac:dyDescent="0.3">
      <c r="A2601" t="s">
        <v>14</v>
      </c>
      <c r="B2601" t="s">
        <v>27</v>
      </c>
      <c r="C2601" t="s">
        <v>36</v>
      </c>
      <c r="D2601">
        <v>357349</v>
      </c>
      <c r="E2601" t="s">
        <v>63</v>
      </c>
      <c r="F2601" t="s">
        <v>80</v>
      </c>
      <c r="G2601">
        <f>[1]!SNLData(227539,$B2601,$D2601,$E2601,$F2601,,"Options:Curr=USD,Mag=Standard,ConvMethod=R")</f>
        <v>154.78</v>
      </c>
    </row>
    <row r="2602" spans="1:7" x14ac:dyDescent="0.3">
      <c r="A2602" t="s">
        <v>14</v>
      </c>
      <c r="B2602" t="s">
        <v>27</v>
      </c>
      <c r="C2602" t="s">
        <v>36</v>
      </c>
      <c r="D2602">
        <v>357349</v>
      </c>
      <c r="E2602" t="s">
        <v>64</v>
      </c>
      <c r="F2602" t="s">
        <v>80</v>
      </c>
      <c r="G2602">
        <f>[1]!SNLData(227539,$B2602,$D2602,$E2602,$F2602,,"Options:Curr=USD,Mag=Standard,ConvMethod=R")</f>
        <v>174.18</v>
      </c>
    </row>
    <row r="2603" spans="1:7" x14ac:dyDescent="0.3">
      <c r="A2603" t="s">
        <v>14</v>
      </c>
      <c r="B2603" t="s">
        <v>27</v>
      </c>
      <c r="C2603" t="s">
        <v>36</v>
      </c>
      <c r="D2603">
        <v>357349</v>
      </c>
      <c r="E2603" t="s">
        <v>65</v>
      </c>
      <c r="F2603" t="s">
        <v>80</v>
      </c>
      <c r="G2603">
        <f>[1]!SNLData(227539,$B2603,$D2603,$E2603,$F2603,,"Options:Curr=USD,Mag=Standard,ConvMethod=R")</f>
        <v>209.67</v>
      </c>
    </row>
    <row r="2604" spans="1:7" x14ac:dyDescent="0.3">
      <c r="A2604" t="s">
        <v>14</v>
      </c>
      <c r="B2604" t="s">
        <v>27</v>
      </c>
      <c r="C2604" t="s">
        <v>36</v>
      </c>
      <c r="D2604">
        <v>357349</v>
      </c>
      <c r="E2604" t="s">
        <v>66</v>
      </c>
      <c r="F2604" t="s">
        <v>80</v>
      </c>
      <c r="G2604">
        <f>[1]!SNLData(227539,$B2604,$D2604,$E2604,$F2604,,"Options:Curr=USD,Mag=Standard,ConvMethod=R")</f>
        <v>256.89999999999998</v>
      </c>
    </row>
    <row r="2605" spans="1:7" x14ac:dyDescent="0.3">
      <c r="A2605" t="s">
        <v>14</v>
      </c>
      <c r="B2605" t="s">
        <v>27</v>
      </c>
      <c r="C2605" t="s">
        <v>36</v>
      </c>
      <c r="D2605">
        <v>357349</v>
      </c>
      <c r="E2605" t="s">
        <v>67</v>
      </c>
      <c r="F2605" t="s">
        <v>80</v>
      </c>
      <c r="G2605">
        <f>[1]!SNLData(227539,$B2605,$D2605,$E2605,$F2605,,"Options:Curr=USD,Mag=Standard,ConvMethod=R")</f>
        <v>222.5</v>
      </c>
    </row>
    <row r="2606" spans="1:7" x14ac:dyDescent="0.3">
      <c r="A2606" t="s">
        <v>14</v>
      </c>
      <c r="B2606" t="s">
        <v>27</v>
      </c>
      <c r="C2606" t="s">
        <v>36</v>
      </c>
      <c r="D2606">
        <v>357349</v>
      </c>
      <c r="E2606" t="s">
        <v>8</v>
      </c>
      <c r="F2606" t="s">
        <v>80</v>
      </c>
      <c r="G2606">
        <f>[1]!SNLData(227539,$B2606,$D2606,$E2606,$F2606,,"Options:Curr=USD,Mag=Standard,ConvMethod=R")</f>
        <v>285.31</v>
      </c>
    </row>
    <row r="2607" spans="1:7" x14ac:dyDescent="0.3">
      <c r="A2607" t="s">
        <v>14</v>
      </c>
      <c r="B2607" t="s">
        <v>27</v>
      </c>
      <c r="C2607" t="s">
        <v>36</v>
      </c>
      <c r="D2607">
        <v>357349</v>
      </c>
      <c r="E2607" t="s">
        <v>68</v>
      </c>
      <c r="F2607" t="s">
        <v>80</v>
      </c>
      <c r="G2607">
        <f>[1]!SNLData(227539,$B2607,$D2607,$E2607,$F2607,,"Options:Curr=USD,Mag=Standard,ConvMethod=R")</f>
        <v>355.1</v>
      </c>
    </row>
    <row r="2608" spans="1:7" x14ac:dyDescent="0.3">
      <c r="A2608" t="s">
        <v>14</v>
      </c>
      <c r="B2608" t="s">
        <v>27</v>
      </c>
      <c r="C2608" t="s">
        <v>36</v>
      </c>
      <c r="D2608">
        <v>357349</v>
      </c>
      <c r="E2608" t="s">
        <v>69</v>
      </c>
      <c r="F2608" t="s">
        <v>80</v>
      </c>
      <c r="G2608">
        <f>[1]!SNLData(227539,$B2608,$D2608,$E2608,$F2608,,"Options:Curr=USD,Mag=Standard,ConvMethod=R")</f>
        <v>339.11</v>
      </c>
    </row>
    <row r="2609" spans="1:7" x14ac:dyDescent="0.3">
      <c r="A2609" t="s">
        <v>14</v>
      </c>
      <c r="B2609" t="s">
        <v>27</v>
      </c>
      <c r="C2609" t="s">
        <v>36</v>
      </c>
      <c r="D2609">
        <v>357349</v>
      </c>
      <c r="E2609" t="s">
        <v>70</v>
      </c>
      <c r="F2609" t="s">
        <v>80</v>
      </c>
      <c r="G2609">
        <f>[1]!SNLData(227539,$B2609,$D2609,$E2609,$F2609,,"Options:Curr=USD,Mag=Standard,ConvMethod=R")</f>
        <v>379.15</v>
      </c>
    </row>
    <row r="2610" spans="1:7" x14ac:dyDescent="0.3">
      <c r="A2610" t="s">
        <v>14</v>
      </c>
      <c r="B2610" t="s">
        <v>27</v>
      </c>
      <c r="C2610" t="s">
        <v>36</v>
      </c>
      <c r="D2610">
        <v>357349</v>
      </c>
      <c r="E2610" t="s">
        <v>71</v>
      </c>
      <c r="F2610" t="s">
        <v>80</v>
      </c>
      <c r="G2610">
        <f>[1]!SNLData(227539,$B2610,$D2610,$E2610,$F2610,,"Options:Curr=USD,Mag=Standard,ConvMethod=R")</f>
        <v>337.82</v>
      </c>
    </row>
    <row r="2611" spans="1:7" x14ac:dyDescent="0.3">
      <c r="A2611" t="s">
        <v>14</v>
      </c>
      <c r="B2611" t="s">
        <v>27</v>
      </c>
      <c r="C2611" t="s">
        <v>36</v>
      </c>
      <c r="D2611">
        <v>357349</v>
      </c>
      <c r="E2611" t="s">
        <v>72</v>
      </c>
      <c r="F2611" t="s">
        <v>80</v>
      </c>
      <c r="G2611">
        <f>[1]!SNLData(227539,$B2611,$D2611,$E2611,$F2611,,"Options:Curr=USD,Mag=Standard,ConvMethod=R")</f>
        <v>312.07</v>
      </c>
    </row>
    <row r="2612" spans="1:7" x14ac:dyDescent="0.3">
      <c r="A2612" t="s">
        <v>14</v>
      </c>
      <c r="B2612" t="s">
        <v>27</v>
      </c>
      <c r="C2612" t="s">
        <v>36</v>
      </c>
      <c r="D2612">
        <v>357349</v>
      </c>
      <c r="E2612" t="s">
        <v>73</v>
      </c>
      <c r="F2612" t="s">
        <v>80</v>
      </c>
      <c r="G2612">
        <f>[1]!SNLData(227539,$B2612,$D2612,$E2612,$F2612,,"Options:Curr=USD,Mag=Standard,ConvMethod=R")</f>
        <v>326.95</v>
      </c>
    </row>
    <row r="2613" spans="1:7" x14ac:dyDescent="0.3">
      <c r="A2613" t="s">
        <v>14</v>
      </c>
      <c r="B2613" t="s">
        <v>27</v>
      </c>
      <c r="C2613" t="s">
        <v>36</v>
      </c>
      <c r="D2613">
        <v>357349</v>
      </c>
      <c r="E2613" t="s">
        <v>74</v>
      </c>
      <c r="F2613" t="s">
        <v>80</v>
      </c>
      <c r="G2613">
        <f>[1]!SNLData(227539,$B2613,$D2613,$E2613,$F2613,,"Options:Curr=USD,Mag=Standard,ConvMethod=R")</f>
        <v>328.69</v>
      </c>
    </row>
    <row r="2614" spans="1:7" x14ac:dyDescent="0.3">
      <c r="A2614" t="s">
        <v>14</v>
      </c>
      <c r="B2614" t="s">
        <v>27</v>
      </c>
      <c r="C2614" t="s">
        <v>36</v>
      </c>
      <c r="D2614">
        <v>357349</v>
      </c>
      <c r="E2614" t="s">
        <v>75</v>
      </c>
      <c r="F2614" t="s">
        <v>80</v>
      </c>
      <c r="G2614">
        <f>[1]!SNLData(227539,$B2614,$D2614,$E2614,$F2614,,"Options:Curr=USD,Mag=Standard,ConvMethod=R")</f>
        <v>345.95</v>
      </c>
    </row>
    <row r="2615" spans="1:7" x14ac:dyDescent="0.3">
      <c r="A2615" t="s">
        <v>14</v>
      </c>
      <c r="B2615" t="s">
        <v>27</v>
      </c>
      <c r="C2615" t="s">
        <v>36</v>
      </c>
      <c r="D2615">
        <v>357349</v>
      </c>
      <c r="E2615" t="s">
        <v>76</v>
      </c>
      <c r="F2615" t="s">
        <v>80</v>
      </c>
      <c r="G2615">
        <f>[1]!SNLData(227539,$B2615,$D2615,$E2615,$F2615,,"Options:Curr=USD,Mag=Standard,ConvMethod=R")</f>
        <v>342.87</v>
      </c>
    </row>
    <row r="2616" spans="1:7" x14ac:dyDescent="0.3">
      <c r="A2616" t="s">
        <v>14</v>
      </c>
      <c r="B2616" t="s">
        <v>27</v>
      </c>
      <c r="C2616" t="s">
        <v>36</v>
      </c>
      <c r="D2616">
        <v>357349</v>
      </c>
      <c r="E2616" t="s">
        <v>9</v>
      </c>
      <c r="F2616" t="s">
        <v>80</v>
      </c>
      <c r="G2616">
        <f>[1]!SNLData(227539,$B2616,$D2616,$E2616,$F2616,,"Options:Curr=USD,Mag=Standard,ConvMethod=R")</f>
        <v>353.46</v>
      </c>
    </row>
    <row r="2617" spans="1:7" x14ac:dyDescent="0.3">
      <c r="A2617" t="s">
        <v>14</v>
      </c>
      <c r="B2617" t="s">
        <v>27</v>
      </c>
      <c r="C2617" t="s">
        <v>36</v>
      </c>
      <c r="D2617">
        <v>357349</v>
      </c>
      <c r="E2617" t="s">
        <v>77</v>
      </c>
      <c r="F2617" t="s">
        <v>80</v>
      </c>
      <c r="G2617">
        <f>[1]!SNLData(227539,$B2617,$D2617,$E2617,$F2617,,"Options:Curr=USD,Mag=Standard,ConvMethod=R")</f>
        <v>438.37</v>
      </c>
    </row>
    <row r="2618" spans="1:7" x14ac:dyDescent="0.3">
      <c r="A2618" t="s">
        <v>14</v>
      </c>
      <c r="B2618" t="s">
        <v>27</v>
      </c>
      <c r="C2618" t="s">
        <v>36</v>
      </c>
      <c r="D2618">
        <v>357349</v>
      </c>
      <c r="E2618" t="s">
        <v>78</v>
      </c>
      <c r="F2618" t="s">
        <v>80</v>
      </c>
      <c r="G2618">
        <f>[1]!SNLData(227539,$B2618,$D2618,$E2618,$F2618,,"Options:Curr=USD,Mag=Standard,ConvMethod=R")</f>
        <v>475.91</v>
      </c>
    </row>
    <row r="2619" spans="1:7" x14ac:dyDescent="0.3">
      <c r="A2619" t="s">
        <v>14</v>
      </c>
      <c r="B2619" t="s">
        <v>27</v>
      </c>
      <c r="C2619" t="s">
        <v>36</v>
      </c>
      <c r="D2619">
        <v>357349</v>
      </c>
      <c r="E2619" t="s">
        <v>10</v>
      </c>
      <c r="F2619" t="s">
        <v>80</v>
      </c>
      <c r="G2619">
        <f>[1]!SNLData(227539,$B2619,$D2619,$E2619,$F2619,,"Options:Curr=USD,Mag=Standard,ConvMethod=R")</f>
        <v>492.7</v>
      </c>
    </row>
    <row r="2620" spans="1:7" x14ac:dyDescent="0.3">
      <c r="A2620" t="s">
        <v>14</v>
      </c>
      <c r="B2620" t="s">
        <v>27</v>
      </c>
      <c r="C2620" t="s">
        <v>37</v>
      </c>
      <c r="D2620">
        <v>357348</v>
      </c>
      <c r="E2620" t="s">
        <v>6</v>
      </c>
      <c r="F2620" t="s">
        <v>80</v>
      </c>
      <c r="G2620">
        <f>[1]!SNLData(227539,$B2620,$D2620,$E2620,$F2620,,"Options:Curr=USD,Mag=Standard,ConvMethod=R")</f>
        <v>0</v>
      </c>
    </row>
    <row r="2621" spans="1:7" x14ac:dyDescent="0.3">
      <c r="A2621" t="s">
        <v>14</v>
      </c>
      <c r="B2621" t="s">
        <v>27</v>
      </c>
      <c r="C2621" t="s">
        <v>37</v>
      </c>
      <c r="D2621">
        <v>357348</v>
      </c>
      <c r="E2621" t="s">
        <v>50</v>
      </c>
      <c r="F2621" t="s">
        <v>80</v>
      </c>
      <c r="G2621">
        <f>[1]!SNLData(227539,$B2621,$D2621,$E2621,$F2621,,"Options:Curr=USD,Mag=Standard,ConvMethod=R")</f>
        <v>0</v>
      </c>
    </row>
    <row r="2622" spans="1:7" x14ac:dyDescent="0.3">
      <c r="A2622" t="s">
        <v>14</v>
      </c>
      <c r="B2622" t="s">
        <v>27</v>
      </c>
      <c r="C2622" t="s">
        <v>37</v>
      </c>
      <c r="D2622">
        <v>357348</v>
      </c>
      <c r="E2622" t="s">
        <v>51</v>
      </c>
      <c r="F2622" t="s">
        <v>80</v>
      </c>
      <c r="G2622">
        <f>[1]!SNLData(227539,$B2622,$D2622,$E2622,$F2622,,"Options:Curr=USD,Mag=Standard,ConvMethod=R")</f>
        <v>0</v>
      </c>
    </row>
    <row r="2623" spans="1:7" x14ac:dyDescent="0.3">
      <c r="A2623" t="s">
        <v>14</v>
      </c>
      <c r="B2623" t="s">
        <v>27</v>
      </c>
      <c r="C2623" t="s">
        <v>37</v>
      </c>
      <c r="D2623">
        <v>357348</v>
      </c>
      <c r="E2623" t="s">
        <v>52</v>
      </c>
      <c r="F2623" t="s">
        <v>80</v>
      </c>
      <c r="G2623">
        <f>[1]!SNLData(227539,$B2623,$D2623,$E2623,$F2623,,"Options:Curr=USD,Mag=Standard,ConvMethod=R")</f>
        <v>0</v>
      </c>
    </row>
    <row r="2624" spans="1:7" x14ac:dyDescent="0.3">
      <c r="A2624" t="s">
        <v>14</v>
      </c>
      <c r="B2624" t="s">
        <v>27</v>
      </c>
      <c r="C2624" t="s">
        <v>37</v>
      </c>
      <c r="D2624">
        <v>357348</v>
      </c>
      <c r="E2624" t="s">
        <v>53</v>
      </c>
      <c r="F2624" t="s">
        <v>80</v>
      </c>
      <c r="G2624">
        <f>[1]!SNLData(227539,$B2624,$D2624,$E2624,$F2624,,"Options:Curr=USD,Mag=Standard,ConvMethod=R")</f>
        <v>0</v>
      </c>
    </row>
    <row r="2625" spans="1:7" x14ac:dyDescent="0.3">
      <c r="A2625" t="s">
        <v>14</v>
      </c>
      <c r="B2625" t="s">
        <v>27</v>
      </c>
      <c r="C2625" t="s">
        <v>37</v>
      </c>
      <c r="D2625">
        <v>357348</v>
      </c>
      <c r="E2625" t="s">
        <v>54</v>
      </c>
      <c r="F2625" t="s">
        <v>80</v>
      </c>
      <c r="G2625">
        <f>[1]!SNLData(227539,$B2625,$D2625,$E2625,$F2625,,"Options:Curr=USD,Mag=Standard,ConvMethod=R")</f>
        <v>0</v>
      </c>
    </row>
    <row r="2626" spans="1:7" x14ac:dyDescent="0.3">
      <c r="A2626" t="s">
        <v>14</v>
      </c>
      <c r="B2626" t="s">
        <v>27</v>
      </c>
      <c r="C2626" t="s">
        <v>37</v>
      </c>
      <c r="D2626">
        <v>357348</v>
      </c>
      <c r="E2626" t="s">
        <v>55</v>
      </c>
      <c r="F2626" t="s">
        <v>80</v>
      </c>
      <c r="G2626">
        <f>[1]!SNLData(227539,$B2626,$D2626,$E2626,$F2626,,"Options:Curr=USD,Mag=Standard,ConvMethod=R")</f>
        <v>0</v>
      </c>
    </row>
    <row r="2627" spans="1:7" x14ac:dyDescent="0.3">
      <c r="A2627" t="s">
        <v>14</v>
      </c>
      <c r="B2627" t="s">
        <v>27</v>
      </c>
      <c r="C2627" t="s">
        <v>37</v>
      </c>
      <c r="D2627">
        <v>357348</v>
      </c>
      <c r="E2627" t="s">
        <v>56</v>
      </c>
      <c r="F2627" t="s">
        <v>80</v>
      </c>
      <c r="G2627">
        <f>[1]!SNLData(227539,$B2627,$D2627,$E2627,$F2627,,"Options:Curr=USD,Mag=Standard,ConvMethod=R")</f>
        <v>0</v>
      </c>
    </row>
    <row r="2628" spans="1:7" x14ac:dyDescent="0.3">
      <c r="A2628" t="s">
        <v>14</v>
      </c>
      <c r="B2628" t="s">
        <v>27</v>
      </c>
      <c r="C2628" t="s">
        <v>37</v>
      </c>
      <c r="D2628">
        <v>357348</v>
      </c>
      <c r="E2628" t="s">
        <v>57</v>
      </c>
      <c r="F2628" t="s">
        <v>80</v>
      </c>
      <c r="G2628">
        <f>[1]!SNLData(227539,$B2628,$D2628,$E2628,$F2628,,"Options:Curr=USD,Mag=Standard,ConvMethod=R")</f>
        <v>0</v>
      </c>
    </row>
    <row r="2629" spans="1:7" x14ac:dyDescent="0.3">
      <c r="A2629" t="s">
        <v>14</v>
      </c>
      <c r="B2629" t="s">
        <v>27</v>
      </c>
      <c r="C2629" t="s">
        <v>37</v>
      </c>
      <c r="D2629">
        <v>357348</v>
      </c>
      <c r="E2629" t="s">
        <v>58</v>
      </c>
      <c r="F2629" t="s">
        <v>80</v>
      </c>
      <c r="G2629">
        <f>[1]!SNLData(227539,$B2629,$D2629,$E2629,$F2629,,"Options:Curr=USD,Mag=Standard,ConvMethod=R")</f>
        <v>90.94</v>
      </c>
    </row>
    <row r="2630" spans="1:7" x14ac:dyDescent="0.3">
      <c r="A2630" t="s">
        <v>14</v>
      </c>
      <c r="B2630" t="s">
        <v>27</v>
      </c>
      <c r="C2630" t="s">
        <v>37</v>
      </c>
      <c r="D2630">
        <v>357348</v>
      </c>
      <c r="E2630" t="s">
        <v>7</v>
      </c>
      <c r="F2630" t="s">
        <v>80</v>
      </c>
      <c r="G2630">
        <f>[1]!SNLData(227539,$B2630,$D2630,$E2630,$F2630,,"Options:Curr=USD,Mag=Standard,ConvMethod=R")</f>
        <v>93.63</v>
      </c>
    </row>
    <row r="2631" spans="1:7" x14ac:dyDescent="0.3">
      <c r="A2631" t="s">
        <v>14</v>
      </c>
      <c r="B2631" t="s">
        <v>27</v>
      </c>
      <c r="C2631" t="s">
        <v>37</v>
      </c>
      <c r="D2631">
        <v>357348</v>
      </c>
      <c r="E2631" t="s">
        <v>59</v>
      </c>
      <c r="F2631" t="s">
        <v>80</v>
      </c>
      <c r="G2631">
        <f>[1]!SNLData(227539,$B2631,$D2631,$E2631,$F2631,,"Options:Curr=USD,Mag=Standard,ConvMethod=R")</f>
        <v>95.43</v>
      </c>
    </row>
    <row r="2632" spans="1:7" x14ac:dyDescent="0.3">
      <c r="A2632" t="s">
        <v>14</v>
      </c>
      <c r="B2632" t="s">
        <v>27</v>
      </c>
      <c r="C2632" t="s">
        <v>37</v>
      </c>
      <c r="D2632">
        <v>357348</v>
      </c>
      <c r="E2632" t="s">
        <v>60</v>
      </c>
      <c r="F2632" t="s">
        <v>80</v>
      </c>
      <c r="G2632">
        <f>[1]!SNLData(227539,$B2632,$D2632,$E2632,$F2632,,"Options:Curr=USD,Mag=Standard,ConvMethod=R")</f>
        <v>95.39</v>
      </c>
    </row>
    <row r="2633" spans="1:7" x14ac:dyDescent="0.3">
      <c r="A2633" t="s">
        <v>14</v>
      </c>
      <c r="B2633" t="s">
        <v>27</v>
      </c>
      <c r="C2633" t="s">
        <v>37</v>
      </c>
      <c r="D2633">
        <v>357348</v>
      </c>
      <c r="E2633" t="s">
        <v>61</v>
      </c>
      <c r="F2633" t="s">
        <v>80</v>
      </c>
      <c r="G2633">
        <f>[1]!SNLData(227539,$B2633,$D2633,$E2633,$F2633,,"Options:Curr=USD,Mag=Standard,ConvMethod=R")</f>
        <v>109.83</v>
      </c>
    </row>
    <row r="2634" spans="1:7" x14ac:dyDescent="0.3">
      <c r="A2634" t="s">
        <v>14</v>
      </c>
      <c r="B2634" t="s">
        <v>27</v>
      </c>
      <c r="C2634" t="s">
        <v>37</v>
      </c>
      <c r="D2634">
        <v>357348</v>
      </c>
      <c r="E2634" t="s">
        <v>62</v>
      </c>
      <c r="F2634" t="s">
        <v>80</v>
      </c>
      <c r="G2634">
        <f>[1]!SNLData(227539,$B2634,$D2634,$E2634,$F2634,,"Options:Curr=USD,Mag=Standard,ConvMethod=R")</f>
        <v>123.5</v>
      </c>
    </row>
    <row r="2635" spans="1:7" x14ac:dyDescent="0.3">
      <c r="A2635" t="s">
        <v>14</v>
      </c>
      <c r="B2635" t="s">
        <v>27</v>
      </c>
      <c r="C2635" t="s">
        <v>37</v>
      </c>
      <c r="D2635">
        <v>357348</v>
      </c>
      <c r="E2635" t="s">
        <v>63</v>
      </c>
      <c r="F2635" t="s">
        <v>80</v>
      </c>
      <c r="G2635">
        <f>[1]!SNLData(227539,$B2635,$D2635,$E2635,$F2635,,"Options:Curr=USD,Mag=Standard,ConvMethod=R")</f>
        <v>142.96</v>
      </c>
    </row>
    <row r="2636" spans="1:7" x14ac:dyDescent="0.3">
      <c r="A2636" t="s">
        <v>14</v>
      </c>
      <c r="B2636" t="s">
        <v>27</v>
      </c>
      <c r="C2636" t="s">
        <v>37</v>
      </c>
      <c r="D2636">
        <v>357348</v>
      </c>
      <c r="E2636" t="s">
        <v>64</v>
      </c>
      <c r="F2636" t="s">
        <v>80</v>
      </c>
      <c r="G2636">
        <f>[1]!SNLData(227539,$B2636,$D2636,$E2636,$F2636,,"Options:Curr=USD,Mag=Standard,ConvMethod=R")</f>
        <v>157.94999999999999</v>
      </c>
    </row>
    <row r="2637" spans="1:7" x14ac:dyDescent="0.3">
      <c r="A2637" t="s">
        <v>14</v>
      </c>
      <c r="B2637" t="s">
        <v>27</v>
      </c>
      <c r="C2637" t="s">
        <v>37</v>
      </c>
      <c r="D2637">
        <v>357348</v>
      </c>
      <c r="E2637" t="s">
        <v>65</v>
      </c>
      <c r="F2637" t="s">
        <v>80</v>
      </c>
      <c r="G2637">
        <f>[1]!SNLData(227539,$B2637,$D2637,$E2637,$F2637,,"Options:Curr=USD,Mag=Standard,ConvMethod=R")</f>
        <v>183.5</v>
      </c>
    </row>
    <row r="2638" spans="1:7" x14ac:dyDescent="0.3">
      <c r="A2638" t="s">
        <v>14</v>
      </c>
      <c r="B2638" t="s">
        <v>27</v>
      </c>
      <c r="C2638" t="s">
        <v>37</v>
      </c>
      <c r="D2638">
        <v>357348</v>
      </c>
      <c r="E2638" t="s">
        <v>66</v>
      </c>
      <c r="F2638" t="s">
        <v>80</v>
      </c>
      <c r="G2638">
        <f>[1]!SNLData(227539,$B2638,$D2638,$E2638,$F2638,,"Options:Curr=USD,Mag=Standard,ConvMethod=R")</f>
        <v>225.31</v>
      </c>
    </row>
    <row r="2639" spans="1:7" x14ac:dyDescent="0.3">
      <c r="A2639" t="s">
        <v>14</v>
      </c>
      <c r="B2639" t="s">
        <v>27</v>
      </c>
      <c r="C2639" t="s">
        <v>37</v>
      </c>
      <c r="D2639">
        <v>357348</v>
      </c>
      <c r="E2639" t="s">
        <v>67</v>
      </c>
      <c r="F2639" t="s">
        <v>80</v>
      </c>
      <c r="G2639">
        <f>[1]!SNLData(227539,$B2639,$D2639,$E2639,$F2639,,"Options:Curr=USD,Mag=Standard,ConvMethod=R")</f>
        <v>204.2</v>
      </c>
    </row>
    <row r="2640" spans="1:7" x14ac:dyDescent="0.3">
      <c r="A2640" t="s">
        <v>14</v>
      </c>
      <c r="B2640" t="s">
        <v>27</v>
      </c>
      <c r="C2640" t="s">
        <v>37</v>
      </c>
      <c r="D2640">
        <v>357348</v>
      </c>
      <c r="E2640" t="s">
        <v>8</v>
      </c>
      <c r="F2640" t="s">
        <v>80</v>
      </c>
      <c r="G2640">
        <f>[1]!SNLData(227539,$B2640,$D2640,$E2640,$F2640,,"Options:Curr=USD,Mag=Standard,ConvMethod=R")</f>
        <v>242.65</v>
      </c>
    </row>
    <row r="2641" spans="1:7" x14ac:dyDescent="0.3">
      <c r="A2641" t="s">
        <v>14</v>
      </c>
      <c r="B2641" t="s">
        <v>27</v>
      </c>
      <c r="C2641" t="s">
        <v>37</v>
      </c>
      <c r="D2641">
        <v>357348</v>
      </c>
      <c r="E2641" t="s">
        <v>68</v>
      </c>
      <c r="F2641" t="s">
        <v>80</v>
      </c>
      <c r="G2641">
        <f>[1]!SNLData(227539,$B2641,$D2641,$E2641,$F2641,,"Options:Curr=USD,Mag=Standard,ConvMethod=R")</f>
        <v>315.88</v>
      </c>
    </row>
    <row r="2642" spans="1:7" x14ac:dyDescent="0.3">
      <c r="A2642" t="s">
        <v>14</v>
      </c>
      <c r="B2642" t="s">
        <v>27</v>
      </c>
      <c r="C2642" t="s">
        <v>37</v>
      </c>
      <c r="D2642">
        <v>357348</v>
      </c>
      <c r="E2642" t="s">
        <v>69</v>
      </c>
      <c r="F2642" t="s">
        <v>80</v>
      </c>
      <c r="G2642">
        <f>[1]!SNLData(227539,$B2642,$D2642,$E2642,$F2642,,"Options:Curr=USD,Mag=Standard,ConvMethod=R")</f>
        <v>291.81</v>
      </c>
    </row>
    <row r="2643" spans="1:7" x14ac:dyDescent="0.3">
      <c r="A2643" t="s">
        <v>14</v>
      </c>
      <c r="B2643" t="s">
        <v>27</v>
      </c>
      <c r="C2643" t="s">
        <v>37</v>
      </c>
      <c r="D2643">
        <v>357348</v>
      </c>
      <c r="E2643" t="s">
        <v>70</v>
      </c>
      <c r="F2643" t="s">
        <v>80</v>
      </c>
      <c r="G2643">
        <f>[1]!SNLData(227539,$B2643,$D2643,$E2643,$F2643,,"Options:Curr=USD,Mag=Standard,ConvMethod=R")</f>
        <v>318.81</v>
      </c>
    </row>
    <row r="2644" spans="1:7" x14ac:dyDescent="0.3">
      <c r="A2644" t="s">
        <v>14</v>
      </c>
      <c r="B2644" t="s">
        <v>27</v>
      </c>
      <c r="C2644" t="s">
        <v>37</v>
      </c>
      <c r="D2644">
        <v>357348</v>
      </c>
      <c r="E2644" t="s">
        <v>71</v>
      </c>
      <c r="F2644" t="s">
        <v>80</v>
      </c>
      <c r="G2644">
        <f>[1]!SNLData(227539,$B2644,$D2644,$E2644,$F2644,,"Options:Curr=USD,Mag=Standard,ConvMethod=R")</f>
        <v>272.91000000000003</v>
      </c>
    </row>
    <row r="2645" spans="1:7" x14ac:dyDescent="0.3">
      <c r="A2645" t="s">
        <v>14</v>
      </c>
      <c r="B2645" t="s">
        <v>27</v>
      </c>
      <c r="C2645" t="s">
        <v>37</v>
      </c>
      <c r="D2645">
        <v>357348</v>
      </c>
      <c r="E2645" t="s">
        <v>72</v>
      </c>
      <c r="F2645" t="s">
        <v>80</v>
      </c>
      <c r="G2645">
        <f>[1]!SNLData(227539,$B2645,$D2645,$E2645,$F2645,,"Options:Curr=USD,Mag=Standard,ConvMethod=R")</f>
        <v>248.54</v>
      </c>
    </row>
    <row r="2646" spans="1:7" x14ac:dyDescent="0.3">
      <c r="A2646" t="s">
        <v>14</v>
      </c>
      <c r="B2646" t="s">
        <v>27</v>
      </c>
      <c r="C2646" t="s">
        <v>37</v>
      </c>
      <c r="D2646">
        <v>357348</v>
      </c>
      <c r="E2646" t="s">
        <v>73</v>
      </c>
      <c r="F2646" t="s">
        <v>80</v>
      </c>
      <c r="G2646">
        <f>[1]!SNLData(227539,$B2646,$D2646,$E2646,$F2646,,"Options:Curr=USD,Mag=Standard,ConvMethod=R")</f>
        <v>265.23</v>
      </c>
    </row>
    <row r="2647" spans="1:7" x14ac:dyDescent="0.3">
      <c r="A2647" t="s">
        <v>14</v>
      </c>
      <c r="B2647" t="s">
        <v>27</v>
      </c>
      <c r="C2647" t="s">
        <v>37</v>
      </c>
      <c r="D2647">
        <v>357348</v>
      </c>
      <c r="E2647" t="s">
        <v>74</v>
      </c>
      <c r="F2647" t="s">
        <v>80</v>
      </c>
      <c r="G2647">
        <f>[1]!SNLData(227539,$B2647,$D2647,$E2647,$F2647,,"Options:Curr=USD,Mag=Standard,ConvMethod=R")</f>
        <v>264.23</v>
      </c>
    </row>
    <row r="2648" spans="1:7" x14ac:dyDescent="0.3">
      <c r="A2648" t="s">
        <v>14</v>
      </c>
      <c r="B2648" t="s">
        <v>27</v>
      </c>
      <c r="C2648" t="s">
        <v>37</v>
      </c>
      <c r="D2648">
        <v>357348</v>
      </c>
      <c r="E2648" t="s">
        <v>75</v>
      </c>
      <c r="F2648" t="s">
        <v>80</v>
      </c>
      <c r="G2648">
        <f>[1]!SNLData(227539,$B2648,$D2648,$E2648,$F2648,,"Options:Curr=USD,Mag=Standard,ConvMethod=R")</f>
        <v>273.43</v>
      </c>
    </row>
    <row r="2649" spans="1:7" x14ac:dyDescent="0.3">
      <c r="A2649" t="s">
        <v>14</v>
      </c>
      <c r="B2649" t="s">
        <v>27</v>
      </c>
      <c r="C2649" t="s">
        <v>37</v>
      </c>
      <c r="D2649">
        <v>357348</v>
      </c>
      <c r="E2649" t="s">
        <v>76</v>
      </c>
      <c r="F2649" t="s">
        <v>80</v>
      </c>
      <c r="G2649">
        <f>[1]!SNLData(227539,$B2649,$D2649,$E2649,$F2649,,"Options:Curr=USD,Mag=Standard,ConvMethod=R")</f>
        <v>271.48</v>
      </c>
    </row>
    <row r="2650" spans="1:7" x14ac:dyDescent="0.3">
      <c r="A2650" t="s">
        <v>14</v>
      </c>
      <c r="B2650" t="s">
        <v>27</v>
      </c>
      <c r="C2650" t="s">
        <v>37</v>
      </c>
      <c r="D2650">
        <v>357348</v>
      </c>
      <c r="E2650" t="s">
        <v>9</v>
      </c>
      <c r="F2650" t="s">
        <v>80</v>
      </c>
      <c r="G2650">
        <f>[1]!SNLData(227539,$B2650,$D2650,$E2650,$F2650,,"Options:Curr=USD,Mag=Standard,ConvMethod=R")</f>
        <v>289.98</v>
      </c>
    </row>
    <row r="2651" spans="1:7" x14ac:dyDescent="0.3">
      <c r="A2651" t="s">
        <v>14</v>
      </c>
      <c r="B2651" t="s">
        <v>27</v>
      </c>
      <c r="C2651" t="s">
        <v>37</v>
      </c>
      <c r="D2651">
        <v>357348</v>
      </c>
      <c r="E2651" t="s">
        <v>77</v>
      </c>
      <c r="F2651" t="s">
        <v>80</v>
      </c>
      <c r="G2651">
        <f>[1]!SNLData(227539,$B2651,$D2651,$E2651,$F2651,,"Options:Curr=USD,Mag=Standard,ConvMethod=R")</f>
        <v>322.25</v>
      </c>
    </row>
    <row r="2652" spans="1:7" x14ac:dyDescent="0.3">
      <c r="A2652" t="s">
        <v>14</v>
      </c>
      <c r="B2652" t="s">
        <v>27</v>
      </c>
      <c r="C2652" t="s">
        <v>37</v>
      </c>
      <c r="D2652">
        <v>357348</v>
      </c>
      <c r="E2652" t="s">
        <v>78</v>
      </c>
      <c r="F2652" t="s">
        <v>80</v>
      </c>
      <c r="G2652">
        <f>[1]!SNLData(227539,$B2652,$D2652,$E2652,$F2652,,"Options:Curr=USD,Mag=Standard,ConvMethod=R")</f>
        <v>355.69</v>
      </c>
    </row>
    <row r="2653" spans="1:7" x14ac:dyDescent="0.3">
      <c r="A2653" t="s">
        <v>14</v>
      </c>
      <c r="B2653" t="s">
        <v>27</v>
      </c>
      <c r="C2653" t="s">
        <v>37</v>
      </c>
      <c r="D2653">
        <v>357348</v>
      </c>
      <c r="E2653" t="s">
        <v>10</v>
      </c>
      <c r="F2653" t="s">
        <v>80</v>
      </c>
      <c r="G2653">
        <f>[1]!SNLData(227539,$B2653,$D2653,$E2653,$F2653,,"Options:Curr=USD,Mag=Standard,ConvMethod=R")</f>
        <v>361.95</v>
      </c>
    </row>
    <row r="2654" spans="1:7" x14ac:dyDescent="0.3">
      <c r="A2654" t="s">
        <v>14</v>
      </c>
      <c r="B2654" t="s">
        <v>27</v>
      </c>
      <c r="C2654" t="s">
        <v>38</v>
      </c>
      <c r="D2654">
        <v>357308</v>
      </c>
      <c r="E2654" t="s">
        <v>6</v>
      </c>
      <c r="F2654" t="s">
        <v>80</v>
      </c>
      <c r="G2654">
        <f>[1]!SNLData(227539,$B2654,$D2654,$E2654,$F2654,,"Options:Curr=USD,Mag=Standard,ConvMethod=R")</f>
        <v>265.91000000000003</v>
      </c>
    </row>
    <row r="2655" spans="1:7" x14ac:dyDescent="0.3">
      <c r="A2655" t="s">
        <v>14</v>
      </c>
      <c r="B2655" t="s">
        <v>27</v>
      </c>
      <c r="C2655" t="s">
        <v>38</v>
      </c>
      <c r="D2655">
        <v>357308</v>
      </c>
      <c r="E2655" t="s">
        <v>50</v>
      </c>
      <c r="F2655" t="s">
        <v>80</v>
      </c>
      <c r="G2655">
        <f>[1]!SNLData(227539,$B2655,$D2655,$E2655,$F2655,,"Options:Curr=USD,Mag=Standard,ConvMethod=R")</f>
        <v>269</v>
      </c>
    </row>
    <row r="2656" spans="1:7" x14ac:dyDescent="0.3">
      <c r="A2656" t="s">
        <v>14</v>
      </c>
      <c r="B2656" t="s">
        <v>27</v>
      </c>
      <c r="C2656" t="s">
        <v>38</v>
      </c>
      <c r="D2656">
        <v>357308</v>
      </c>
      <c r="E2656" t="s">
        <v>51</v>
      </c>
      <c r="F2656" t="s">
        <v>80</v>
      </c>
      <c r="G2656">
        <f>[1]!SNLData(227539,$B2656,$D2656,$E2656,$F2656,,"Options:Curr=USD,Mag=Standard,ConvMethod=R")</f>
        <v>279.76</v>
      </c>
    </row>
    <row r="2657" spans="1:7" x14ac:dyDescent="0.3">
      <c r="A2657" t="s">
        <v>14</v>
      </c>
      <c r="B2657" t="s">
        <v>27</v>
      </c>
      <c r="C2657" t="s">
        <v>38</v>
      </c>
      <c r="D2657">
        <v>357308</v>
      </c>
      <c r="E2657" t="s">
        <v>52</v>
      </c>
      <c r="F2657" t="s">
        <v>80</v>
      </c>
      <c r="G2657">
        <f>[1]!SNLData(227539,$B2657,$D2657,$E2657,$F2657,,"Options:Curr=USD,Mag=Standard,ConvMethod=R")</f>
        <v>272.01</v>
      </c>
    </row>
    <row r="2658" spans="1:7" x14ac:dyDescent="0.3">
      <c r="A2658" t="s">
        <v>14</v>
      </c>
      <c r="B2658" t="s">
        <v>27</v>
      </c>
      <c r="C2658" t="s">
        <v>38</v>
      </c>
      <c r="D2658">
        <v>357308</v>
      </c>
      <c r="E2658" t="s">
        <v>53</v>
      </c>
      <c r="F2658" t="s">
        <v>80</v>
      </c>
      <c r="G2658">
        <f>[1]!SNLData(227539,$B2658,$D2658,$E2658,$F2658,,"Options:Curr=USD,Mag=Standard,ConvMethod=R")</f>
        <v>301.25</v>
      </c>
    </row>
    <row r="2659" spans="1:7" x14ac:dyDescent="0.3">
      <c r="A2659" t="s">
        <v>14</v>
      </c>
      <c r="B2659" t="s">
        <v>27</v>
      </c>
      <c r="C2659" t="s">
        <v>38</v>
      </c>
      <c r="D2659">
        <v>357308</v>
      </c>
      <c r="E2659" t="s">
        <v>54</v>
      </c>
      <c r="F2659" t="s">
        <v>80</v>
      </c>
      <c r="G2659">
        <f>[1]!SNLData(227539,$B2659,$D2659,$E2659,$F2659,,"Options:Curr=USD,Mag=Standard,ConvMethod=R")</f>
        <v>352.99</v>
      </c>
    </row>
    <row r="2660" spans="1:7" x14ac:dyDescent="0.3">
      <c r="A2660" t="s">
        <v>14</v>
      </c>
      <c r="B2660" t="s">
        <v>27</v>
      </c>
      <c r="C2660" t="s">
        <v>38</v>
      </c>
      <c r="D2660">
        <v>357308</v>
      </c>
      <c r="E2660" t="s">
        <v>55</v>
      </c>
      <c r="F2660" t="s">
        <v>80</v>
      </c>
      <c r="G2660">
        <f>[1]!SNLData(227539,$B2660,$D2660,$E2660,$F2660,,"Options:Curr=USD,Mag=Standard,ConvMethod=R")</f>
        <v>340.15</v>
      </c>
    </row>
    <row r="2661" spans="1:7" x14ac:dyDescent="0.3">
      <c r="A2661" t="s">
        <v>14</v>
      </c>
      <c r="B2661" t="s">
        <v>27</v>
      </c>
      <c r="C2661" t="s">
        <v>38</v>
      </c>
      <c r="D2661">
        <v>357308</v>
      </c>
      <c r="E2661" t="s">
        <v>56</v>
      </c>
      <c r="F2661" t="s">
        <v>80</v>
      </c>
      <c r="G2661">
        <f>[1]!SNLData(227539,$B2661,$D2661,$E2661,$F2661,,"Options:Curr=USD,Mag=Standard,ConvMethod=R")</f>
        <v>294.75</v>
      </c>
    </row>
    <row r="2662" spans="1:7" x14ac:dyDescent="0.3">
      <c r="A2662" t="s">
        <v>14</v>
      </c>
      <c r="B2662" t="s">
        <v>27</v>
      </c>
      <c r="C2662" t="s">
        <v>38</v>
      </c>
      <c r="D2662">
        <v>357308</v>
      </c>
      <c r="E2662" t="s">
        <v>57</v>
      </c>
      <c r="F2662" t="s">
        <v>80</v>
      </c>
      <c r="G2662">
        <f>[1]!SNLData(227539,$B2662,$D2662,$E2662,$F2662,,"Options:Curr=USD,Mag=Standard,ConvMethod=R")</f>
        <v>303.17</v>
      </c>
    </row>
    <row r="2663" spans="1:7" x14ac:dyDescent="0.3">
      <c r="A2663" t="s">
        <v>14</v>
      </c>
      <c r="B2663" t="s">
        <v>27</v>
      </c>
      <c r="C2663" t="s">
        <v>38</v>
      </c>
      <c r="D2663">
        <v>357308</v>
      </c>
      <c r="E2663" t="s">
        <v>58</v>
      </c>
      <c r="F2663" t="s">
        <v>80</v>
      </c>
      <c r="G2663">
        <f>[1]!SNLData(227539,$B2663,$D2663,$E2663,$F2663,,"Options:Curr=USD,Mag=Standard,ConvMethod=R")</f>
        <v>297.51</v>
      </c>
    </row>
    <row r="2664" spans="1:7" x14ac:dyDescent="0.3">
      <c r="A2664" t="s">
        <v>14</v>
      </c>
      <c r="B2664" t="s">
        <v>27</v>
      </c>
      <c r="C2664" t="s">
        <v>38</v>
      </c>
      <c r="D2664">
        <v>357308</v>
      </c>
      <c r="E2664" t="s">
        <v>7</v>
      </c>
      <c r="F2664" t="s">
        <v>80</v>
      </c>
      <c r="G2664">
        <f>[1]!SNLData(227539,$B2664,$D2664,$E2664,$F2664,,"Options:Curr=USD,Mag=Standard,ConvMethod=R")</f>
        <v>279.24</v>
      </c>
    </row>
    <row r="2665" spans="1:7" x14ac:dyDescent="0.3">
      <c r="A2665" t="s">
        <v>14</v>
      </c>
      <c r="B2665" t="s">
        <v>27</v>
      </c>
      <c r="C2665" t="s">
        <v>38</v>
      </c>
      <c r="D2665">
        <v>357308</v>
      </c>
      <c r="E2665" t="s">
        <v>59</v>
      </c>
      <c r="F2665" t="s">
        <v>80</v>
      </c>
      <c r="G2665">
        <f>[1]!SNLData(227539,$B2665,$D2665,$E2665,$F2665,,"Options:Curr=USD,Mag=Standard,ConvMethod=R")</f>
        <v>286.69</v>
      </c>
    </row>
    <row r="2666" spans="1:7" x14ac:dyDescent="0.3">
      <c r="A2666" t="s">
        <v>14</v>
      </c>
      <c r="B2666" t="s">
        <v>27</v>
      </c>
      <c r="C2666" t="s">
        <v>38</v>
      </c>
      <c r="D2666">
        <v>357308</v>
      </c>
      <c r="E2666" t="s">
        <v>60</v>
      </c>
      <c r="F2666" t="s">
        <v>80</v>
      </c>
      <c r="G2666">
        <f>[1]!SNLData(227539,$B2666,$D2666,$E2666,$F2666,,"Options:Curr=USD,Mag=Standard,ConvMethod=R")</f>
        <v>309.51</v>
      </c>
    </row>
    <row r="2667" spans="1:7" x14ac:dyDescent="0.3">
      <c r="A2667" t="s">
        <v>14</v>
      </c>
      <c r="B2667" t="s">
        <v>27</v>
      </c>
      <c r="C2667" t="s">
        <v>38</v>
      </c>
      <c r="D2667">
        <v>357308</v>
      </c>
      <c r="E2667" t="s">
        <v>61</v>
      </c>
      <c r="F2667" t="s">
        <v>80</v>
      </c>
      <c r="G2667">
        <f>[1]!SNLData(227539,$B2667,$D2667,$E2667,$F2667,,"Options:Curr=USD,Mag=Standard,ConvMethod=R")</f>
        <v>362.16</v>
      </c>
    </row>
    <row r="2668" spans="1:7" x14ac:dyDescent="0.3">
      <c r="A2668" t="s">
        <v>14</v>
      </c>
      <c r="B2668" t="s">
        <v>27</v>
      </c>
      <c r="C2668" t="s">
        <v>38</v>
      </c>
      <c r="D2668">
        <v>357308</v>
      </c>
      <c r="E2668" t="s">
        <v>62</v>
      </c>
      <c r="F2668" t="s">
        <v>80</v>
      </c>
      <c r="G2668">
        <f>[1]!SNLData(227539,$B2668,$D2668,$E2668,$F2668,,"Options:Curr=USD,Mag=Standard,ConvMethod=R")</f>
        <v>403.36</v>
      </c>
    </row>
    <row r="2669" spans="1:7" x14ac:dyDescent="0.3">
      <c r="A2669" t="s">
        <v>14</v>
      </c>
      <c r="B2669" t="s">
        <v>27</v>
      </c>
      <c r="C2669" t="s">
        <v>38</v>
      </c>
      <c r="D2669">
        <v>357308</v>
      </c>
      <c r="E2669" t="s">
        <v>63</v>
      </c>
      <c r="F2669" t="s">
        <v>80</v>
      </c>
      <c r="G2669">
        <f>[1]!SNLData(227539,$B2669,$D2669,$E2669,$F2669,,"Options:Curr=USD,Mag=Standard,ConvMethod=R")</f>
        <v>418.09</v>
      </c>
    </row>
    <row r="2670" spans="1:7" x14ac:dyDescent="0.3">
      <c r="A2670" t="s">
        <v>14</v>
      </c>
      <c r="B2670" t="s">
        <v>27</v>
      </c>
      <c r="C2670" t="s">
        <v>38</v>
      </c>
      <c r="D2670">
        <v>357308</v>
      </c>
      <c r="E2670" t="s">
        <v>64</v>
      </c>
      <c r="F2670" t="s">
        <v>80</v>
      </c>
      <c r="G2670">
        <f>[1]!SNLData(227539,$B2670,$D2670,$E2670,$F2670,,"Options:Curr=USD,Mag=Standard,ConvMethod=R")</f>
        <v>441.73</v>
      </c>
    </row>
    <row r="2671" spans="1:7" x14ac:dyDescent="0.3">
      <c r="A2671" t="s">
        <v>14</v>
      </c>
      <c r="B2671" t="s">
        <v>27</v>
      </c>
      <c r="C2671" t="s">
        <v>38</v>
      </c>
      <c r="D2671">
        <v>357308</v>
      </c>
      <c r="E2671" t="s">
        <v>65</v>
      </c>
      <c r="F2671" t="s">
        <v>80</v>
      </c>
      <c r="G2671">
        <f>[1]!SNLData(227539,$B2671,$D2671,$E2671,$F2671,,"Options:Curr=USD,Mag=Standard,ConvMethod=R")</f>
        <v>490.84</v>
      </c>
    </row>
    <row r="2672" spans="1:7" x14ac:dyDescent="0.3">
      <c r="A2672" t="s">
        <v>14</v>
      </c>
      <c r="B2672" t="s">
        <v>27</v>
      </c>
      <c r="C2672" t="s">
        <v>38</v>
      </c>
      <c r="D2672">
        <v>357308</v>
      </c>
      <c r="E2672" t="s">
        <v>66</v>
      </c>
      <c r="F2672" t="s">
        <v>80</v>
      </c>
      <c r="G2672">
        <f>[1]!SNLData(227539,$B2672,$D2672,$E2672,$F2672,,"Options:Curr=USD,Mag=Standard,ConvMethod=R")</f>
        <v>566.91</v>
      </c>
    </row>
    <row r="2673" spans="1:7" x14ac:dyDescent="0.3">
      <c r="A2673" t="s">
        <v>14</v>
      </c>
      <c r="B2673" t="s">
        <v>27</v>
      </c>
      <c r="C2673" t="s">
        <v>38</v>
      </c>
      <c r="D2673">
        <v>357308</v>
      </c>
      <c r="E2673" t="s">
        <v>67</v>
      </c>
      <c r="F2673" t="s">
        <v>80</v>
      </c>
      <c r="G2673">
        <f>[1]!SNLData(227539,$B2673,$D2673,$E2673,$F2673,,"Options:Curr=USD,Mag=Standard,ConvMethod=R")</f>
        <v>553.73</v>
      </c>
    </row>
    <row r="2674" spans="1:7" x14ac:dyDescent="0.3">
      <c r="A2674" t="s">
        <v>14</v>
      </c>
      <c r="B2674" t="s">
        <v>27</v>
      </c>
      <c r="C2674" t="s">
        <v>38</v>
      </c>
      <c r="D2674">
        <v>357308</v>
      </c>
      <c r="E2674" t="s">
        <v>8</v>
      </c>
      <c r="F2674" t="s">
        <v>80</v>
      </c>
      <c r="G2674">
        <f>[1]!SNLData(227539,$B2674,$D2674,$E2674,$F2674,,"Options:Curr=USD,Mag=Standard,ConvMethod=R")</f>
        <v>598.16</v>
      </c>
    </row>
    <row r="2675" spans="1:7" x14ac:dyDescent="0.3">
      <c r="A2675" t="s">
        <v>14</v>
      </c>
      <c r="B2675" t="s">
        <v>27</v>
      </c>
      <c r="C2675" t="s">
        <v>38</v>
      </c>
      <c r="D2675">
        <v>357308</v>
      </c>
      <c r="E2675" t="s">
        <v>68</v>
      </c>
      <c r="F2675" t="s">
        <v>80</v>
      </c>
      <c r="G2675">
        <f>[1]!SNLData(227539,$B2675,$D2675,$E2675,$F2675,,"Options:Curr=USD,Mag=Standard,ConvMethod=R")</f>
        <v>715.73</v>
      </c>
    </row>
    <row r="2676" spans="1:7" x14ac:dyDescent="0.3">
      <c r="A2676" t="s">
        <v>14</v>
      </c>
      <c r="B2676" t="s">
        <v>27</v>
      </c>
      <c r="C2676" t="s">
        <v>38</v>
      </c>
      <c r="D2676">
        <v>357308</v>
      </c>
      <c r="E2676" t="s">
        <v>69</v>
      </c>
      <c r="F2676" t="s">
        <v>80</v>
      </c>
      <c r="G2676">
        <f>[1]!SNLData(227539,$B2676,$D2676,$E2676,$F2676,,"Options:Curr=USD,Mag=Standard,ConvMethod=R")</f>
        <v>686.39</v>
      </c>
    </row>
    <row r="2677" spans="1:7" x14ac:dyDescent="0.3">
      <c r="A2677" t="s">
        <v>14</v>
      </c>
      <c r="B2677" t="s">
        <v>27</v>
      </c>
      <c r="C2677" t="s">
        <v>38</v>
      </c>
      <c r="D2677">
        <v>357308</v>
      </c>
      <c r="E2677" t="s">
        <v>70</v>
      </c>
      <c r="F2677" t="s">
        <v>80</v>
      </c>
      <c r="G2677">
        <f>[1]!SNLData(227539,$B2677,$D2677,$E2677,$F2677,,"Options:Curr=USD,Mag=Standard,ConvMethod=R")</f>
        <v>706.42</v>
      </c>
    </row>
    <row r="2678" spans="1:7" x14ac:dyDescent="0.3">
      <c r="A2678" t="s">
        <v>14</v>
      </c>
      <c r="B2678" t="s">
        <v>27</v>
      </c>
      <c r="C2678" t="s">
        <v>38</v>
      </c>
      <c r="D2678">
        <v>357308</v>
      </c>
      <c r="E2678" t="s">
        <v>71</v>
      </c>
      <c r="F2678" t="s">
        <v>80</v>
      </c>
      <c r="G2678">
        <f>[1]!SNLData(227539,$B2678,$D2678,$E2678,$F2678,,"Options:Curr=USD,Mag=Standard,ConvMethod=R")</f>
        <v>726.71</v>
      </c>
    </row>
    <row r="2679" spans="1:7" x14ac:dyDescent="0.3">
      <c r="A2679" t="s">
        <v>14</v>
      </c>
      <c r="B2679" t="s">
        <v>27</v>
      </c>
      <c r="C2679" t="s">
        <v>38</v>
      </c>
      <c r="D2679">
        <v>357308</v>
      </c>
      <c r="E2679" t="s">
        <v>72</v>
      </c>
      <c r="F2679" t="s">
        <v>80</v>
      </c>
      <c r="G2679">
        <f>[1]!SNLData(227539,$B2679,$D2679,$E2679,$F2679,,"Options:Curr=USD,Mag=Standard,ConvMethod=R")</f>
        <v>693.9</v>
      </c>
    </row>
    <row r="2680" spans="1:7" x14ac:dyDescent="0.3">
      <c r="A2680" t="s">
        <v>14</v>
      </c>
      <c r="B2680" t="s">
        <v>27</v>
      </c>
      <c r="C2680" t="s">
        <v>38</v>
      </c>
      <c r="D2680">
        <v>357308</v>
      </c>
      <c r="E2680" t="s">
        <v>73</v>
      </c>
      <c r="F2680" t="s">
        <v>80</v>
      </c>
      <c r="G2680">
        <f>[1]!SNLData(227539,$B2680,$D2680,$E2680,$F2680,,"Options:Curr=USD,Mag=Standard,ConvMethod=R")</f>
        <v>687.61</v>
      </c>
    </row>
    <row r="2681" spans="1:7" x14ac:dyDescent="0.3">
      <c r="A2681" t="s">
        <v>14</v>
      </c>
      <c r="B2681" t="s">
        <v>27</v>
      </c>
      <c r="C2681" t="s">
        <v>38</v>
      </c>
      <c r="D2681">
        <v>357308</v>
      </c>
      <c r="E2681" t="s">
        <v>74</v>
      </c>
      <c r="F2681" t="s">
        <v>80</v>
      </c>
      <c r="G2681">
        <f>[1]!SNLData(227539,$B2681,$D2681,$E2681,$F2681,,"Options:Curr=USD,Mag=Standard,ConvMethod=R")</f>
        <v>695.4</v>
      </c>
    </row>
    <row r="2682" spans="1:7" x14ac:dyDescent="0.3">
      <c r="A2682" t="s">
        <v>14</v>
      </c>
      <c r="B2682" t="s">
        <v>27</v>
      </c>
      <c r="C2682" t="s">
        <v>38</v>
      </c>
      <c r="D2682">
        <v>357308</v>
      </c>
      <c r="E2682" t="s">
        <v>75</v>
      </c>
      <c r="F2682" t="s">
        <v>80</v>
      </c>
      <c r="G2682">
        <f>[1]!SNLData(227539,$B2682,$D2682,$E2682,$F2682,,"Options:Curr=USD,Mag=Standard,ConvMethod=R")</f>
        <v>725.79</v>
      </c>
    </row>
    <row r="2683" spans="1:7" x14ac:dyDescent="0.3">
      <c r="A2683" t="s">
        <v>14</v>
      </c>
      <c r="B2683" t="s">
        <v>27</v>
      </c>
      <c r="C2683" t="s">
        <v>38</v>
      </c>
      <c r="D2683">
        <v>357308</v>
      </c>
      <c r="E2683" t="s">
        <v>76</v>
      </c>
      <c r="F2683" t="s">
        <v>80</v>
      </c>
      <c r="G2683">
        <f>[1]!SNLData(227539,$B2683,$D2683,$E2683,$F2683,,"Options:Curr=USD,Mag=Standard,ConvMethod=R")</f>
        <v>721.76</v>
      </c>
    </row>
    <row r="2684" spans="1:7" x14ac:dyDescent="0.3">
      <c r="A2684" t="s">
        <v>14</v>
      </c>
      <c r="B2684" t="s">
        <v>27</v>
      </c>
      <c r="C2684" t="s">
        <v>38</v>
      </c>
      <c r="D2684">
        <v>357308</v>
      </c>
      <c r="E2684" t="s">
        <v>9</v>
      </c>
      <c r="F2684" t="s">
        <v>80</v>
      </c>
      <c r="G2684">
        <f>[1]!SNLData(227539,$B2684,$D2684,$E2684,$F2684,,"Options:Curr=USD,Mag=Standard,ConvMethod=R")</f>
        <v>740.99</v>
      </c>
    </row>
    <row r="2685" spans="1:7" x14ac:dyDescent="0.3">
      <c r="A2685" t="s">
        <v>14</v>
      </c>
      <c r="B2685" t="s">
        <v>27</v>
      </c>
      <c r="C2685" t="s">
        <v>38</v>
      </c>
      <c r="D2685">
        <v>357308</v>
      </c>
      <c r="E2685" t="s">
        <v>77</v>
      </c>
      <c r="F2685" t="s">
        <v>80</v>
      </c>
      <c r="G2685">
        <f>[1]!SNLData(227539,$B2685,$D2685,$E2685,$F2685,,"Options:Curr=USD,Mag=Standard,ConvMethod=R")</f>
        <v>812.28</v>
      </c>
    </row>
    <row r="2686" spans="1:7" x14ac:dyDescent="0.3">
      <c r="A2686" t="s">
        <v>14</v>
      </c>
      <c r="B2686" t="s">
        <v>27</v>
      </c>
      <c r="C2686" t="s">
        <v>38</v>
      </c>
      <c r="D2686">
        <v>357308</v>
      </c>
      <c r="E2686" t="s">
        <v>78</v>
      </c>
      <c r="F2686" t="s">
        <v>80</v>
      </c>
      <c r="G2686">
        <f>[1]!SNLData(227539,$B2686,$D2686,$E2686,$F2686,,"Options:Curr=USD,Mag=Standard,ConvMethod=R")</f>
        <v>818.79</v>
      </c>
    </row>
    <row r="2687" spans="1:7" x14ac:dyDescent="0.3">
      <c r="A2687" t="s">
        <v>14</v>
      </c>
      <c r="B2687" t="s">
        <v>27</v>
      </c>
      <c r="C2687" t="s">
        <v>38</v>
      </c>
      <c r="D2687">
        <v>357308</v>
      </c>
      <c r="E2687" t="s">
        <v>10</v>
      </c>
      <c r="F2687" t="s">
        <v>80</v>
      </c>
      <c r="G2687">
        <f>[1]!SNLData(227539,$B2687,$D2687,$E2687,$F2687,,"Options:Curr=USD,Mag=Standard,ConvMethod=R")</f>
        <v>885.14</v>
      </c>
    </row>
    <row r="2688" spans="1:7" x14ac:dyDescent="0.3">
      <c r="A2688" t="s">
        <v>14</v>
      </c>
      <c r="B2688" t="s">
        <v>27</v>
      </c>
      <c r="C2688" t="s">
        <v>39</v>
      </c>
      <c r="D2688">
        <v>357307</v>
      </c>
      <c r="E2688" t="s">
        <v>6</v>
      </c>
      <c r="F2688" t="s">
        <v>80</v>
      </c>
      <c r="G2688">
        <f>[1]!SNLData(227539,$B2688,$D2688,$E2688,$F2688,,"Options:Curr=USD,Mag=Standard,ConvMethod=R")</f>
        <v>39619.040000000001</v>
      </c>
    </row>
    <row r="2689" spans="1:7" x14ac:dyDescent="0.3">
      <c r="A2689" t="s">
        <v>14</v>
      </c>
      <c r="B2689" t="s">
        <v>27</v>
      </c>
      <c r="C2689" t="s">
        <v>39</v>
      </c>
      <c r="D2689">
        <v>357307</v>
      </c>
      <c r="E2689" t="s">
        <v>50</v>
      </c>
      <c r="F2689" t="s">
        <v>80</v>
      </c>
      <c r="G2689">
        <f>[1]!SNLData(227539,$B2689,$D2689,$E2689,$F2689,,"Options:Curr=USD,Mag=Standard,ConvMethod=R")</f>
        <v>39586.07</v>
      </c>
    </row>
    <row r="2690" spans="1:7" x14ac:dyDescent="0.3">
      <c r="A2690" t="s">
        <v>14</v>
      </c>
      <c r="B2690" t="s">
        <v>27</v>
      </c>
      <c r="C2690" t="s">
        <v>39</v>
      </c>
      <c r="D2690">
        <v>357307</v>
      </c>
      <c r="E2690" t="s">
        <v>51</v>
      </c>
      <c r="F2690" t="s">
        <v>80</v>
      </c>
      <c r="G2690">
        <f>[1]!SNLData(227539,$B2690,$D2690,$E2690,$F2690,,"Options:Curr=USD,Mag=Standard,ConvMethod=R")</f>
        <v>40703.660000000003</v>
      </c>
    </row>
    <row r="2691" spans="1:7" x14ac:dyDescent="0.3">
      <c r="A2691" t="s">
        <v>14</v>
      </c>
      <c r="B2691" t="s">
        <v>27</v>
      </c>
      <c r="C2691" t="s">
        <v>39</v>
      </c>
      <c r="D2691">
        <v>357307</v>
      </c>
      <c r="E2691" t="s">
        <v>52</v>
      </c>
      <c r="F2691" t="s">
        <v>80</v>
      </c>
      <c r="G2691">
        <f>[1]!SNLData(227539,$B2691,$D2691,$E2691,$F2691,,"Options:Curr=USD,Mag=Standard,ConvMethod=R")</f>
        <v>39215.870000000003</v>
      </c>
    </row>
    <row r="2692" spans="1:7" x14ac:dyDescent="0.3">
      <c r="A2692" t="s">
        <v>14</v>
      </c>
      <c r="B2692" t="s">
        <v>27</v>
      </c>
      <c r="C2692" t="s">
        <v>39</v>
      </c>
      <c r="D2692">
        <v>357307</v>
      </c>
      <c r="E2692" t="s">
        <v>53</v>
      </c>
      <c r="F2692" t="s">
        <v>80</v>
      </c>
      <c r="G2692">
        <f>[1]!SNLData(227539,$B2692,$D2692,$E2692,$F2692,,"Options:Curr=USD,Mag=Standard,ConvMethod=R")</f>
        <v>43087.19</v>
      </c>
    </row>
    <row r="2693" spans="1:7" x14ac:dyDescent="0.3">
      <c r="A2693" t="s">
        <v>14</v>
      </c>
      <c r="B2693" t="s">
        <v>27</v>
      </c>
      <c r="C2693" t="s">
        <v>39</v>
      </c>
      <c r="D2693">
        <v>357307</v>
      </c>
      <c r="E2693" t="s">
        <v>54</v>
      </c>
      <c r="F2693" t="s">
        <v>80</v>
      </c>
      <c r="G2693">
        <f>[1]!SNLData(227539,$B2693,$D2693,$E2693,$F2693,,"Options:Curr=USD,Mag=Standard,ConvMethod=R")</f>
        <v>50153</v>
      </c>
    </row>
    <row r="2694" spans="1:7" x14ac:dyDescent="0.3">
      <c r="A2694" t="s">
        <v>14</v>
      </c>
      <c r="B2694" t="s">
        <v>27</v>
      </c>
      <c r="C2694" t="s">
        <v>39</v>
      </c>
      <c r="D2694">
        <v>357307</v>
      </c>
      <c r="E2694" t="s">
        <v>55</v>
      </c>
      <c r="F2694" t="s">
        <v>80</v>
      </c>
      <c r="G2694">
        <f>[1]!SNLData(227539,$B2694,$D2694,$E2694,$F2694,,"Options:Curr=USD,Mag=Standard,ConvMethod=R")</f>
        <v>48113.77</v>
      </c>
    </row>
    <row r="2695" spans="1:7" x14ac:dyDescent="0.3">
      <c r="A2695" t="s">
        <v>14</v>
      </c>
      <c r="B2695" t="s">
        <v>27</v>
      </c>
      <c r="C2695" t="s">
        <v>39</v>
      </c>
      <c r="D2695">
        <v>357307</v>
      </c>
      <c r="E2695" t="s">
        <v>56</v>
      </c>
      <c r="F2695" t="s">
        <v>80</v>
      </c>
      <c r="G2695">
        <f>[1]!SNLData(227539,$B2695,$D2695,$E2695,$F2695,,"Options:Curr=USD,Mag=Standard,ConvMethod=R")</f>
        <v>41590.06</v>
      </c>
    </row>
    <row r="2696" spans="1:7" x14ac:dyDescent="0.3">
      <c r="A2696" t="s">
        <v>14</v>
      </c>
      <c r="B2696" t="s">
        <v>27</v>
      </c>
      <c r="C2696" t="s">
        <v>39</v>
      </c>
      <c r="D2696">
        <v>357307</v>
      </c>
      <c r="E2696" t="s">
        <v>57</v>
      </c>
      <c r="F2696" t="s">
        <v>80</v>
      </c>
      <c r="G2696">
        <f>[1]!SNLData(227539,$B2696,$D2696,$E2696,$F2696,,"Options:Curr=USD,Mag=Standard,ConvMethod=R")</f>
        <v>42651.03</v>
      </c>
    </row>
    <row r="2697" spans="1:7" x14ac:dyDescent="0.3">
      <c r="A2697" t="s">
        <v>14</v>
      </c>
      <c r="B2697" t="s">
        <v>27</v>
      </c>
      <c r="C2697" t="s">
        <v>39</v>
      </c>
      <c r="D2697">
        <v>357307</v>
      </c>
      <c r="E2697" t="s">
        <v>58</v>
      </c>
      <c r="F2697" t="s">
        <v>80</v>
      </c>
      <c r="G2697">
        <f>[1]!SNLData(227539,$B2697,$D2697,$E2697,$F2697,,"Options:Curr=USD,Mag=Standard,ConvMethod=R")</f>
        <v>41655.870000000003</v>
      </c>
    </row>
    <row r="2698" spans="1:7" x14ac:dyDescent="0.3">
      <c r="A2698" t="s">
        <v>14</v>
      </c>
      <c r="B2698" t="s">
        <v>27</v>
      </c>
      <c r="C2698" t="s">
        <v>39</v>
      </c>
      <c r="D2698">
        <v>357307</v>
      </c>
      <c r="E2698" t="s">
        <v>7</v>
      </c>
      <c r="F2698" t="s">
        <v>80</v>
      </c>
      <c r="G2698">
        <f>[1]!SNLData(227539,$B2698,$D2698,$E2698,$F2698,,"Options:Curr=USD,Mag=Standard,ConvMethod=R")</f>
        <v>38880.17</v>
      </c>
    </row>
    <row r="2699" spans="1:7" x14ac:dyDescent="0.3">
      <c r="A2699" t="s">
        <v>14</v>
      </c>
      <c r="B2699" t="s">
        <v>27</v>
      </c>
      <c r="C2699" t="s">
        <v>39</v>
      </c>
      <c r="D2699">
        <v>357307</v>
      </c>
      <c r="E2699" t="s">
        <v>59</v>
      </c>
      <c r="F2699" t="s">
        <v>80</v>
      </c>
      <c r="G2699">
        <f>[1]!SNLData(227539,$B2699,$D2699,$E2699,$F2699,,"Options:Curr=USD,Mag=Standard,ConvMethod=R")</f>
        <v>39684.019999999997</v>
      </c>
    </row>
    <row r="2700" spans="1:7" x14ac:dyDescent="0.3">
      <c r="A2700" t="s">
        <v>14</v>
      </c>
      <c r="B2700" t="s">
        <v>27</v>
      </c>
      <c r="C2700" t="s">
        <v>39</v>
      </c>
      <c r="D2700">
        <v>357307</v>
      </c>
      <c r="E2700" t="s">
        <v>60</v>
      </c>
      <c r="F2700" t="s">
        <v>80</v>
      </c>
      <c r="G2700">
        <f>[1]!SNLData(227539,$B2700,$D2700,$E2700,$F2700,,"Options:Curr=USD,Mag=Standard,ConvMethod=R")</f>
        <v>42536.03</v>
      </c>
    </row>
    <row r="2701" spans="1:7" x14ac:dyDescent="0.3">
      <c r="A2701" t="s">
        <v>14</v>
      </c>
      <c r="B2701" t="s">
        <v>27</v>
      </c>
      <c r="C2701" t="s">
        <v>39</v>
      </c>
      <c r="D2701">
        <v>357307</v>
      </c>
      <c r="E2701" t="s">
        <v>61</v>
      </c>
      <c r="F2701" t="s">
        <v>80</v>
      </c>
      <c r="G2701">
        <f>[1]!SNLData(227539,$B2701,$D2701,$E2701,$F2701,,"Options:Curr=USD,Mag=Standard,ConvMethod=R")</f>
        <v>49403.64</v>
      </c>
    </row>
    <row r="2702" spans="1:7" x14ac:dyDescent="0.3">
      <c r="A2702" t="s">
        <v>14</v>
      </c>
      <c r="B2702" t="s">
        <v>27</v>
      </c>
      <c r="C2702" t="s">
        <v>39</v>
      </c>
      <c r="D2702">
        <v>357307</v>
      </c>
      <c r="E2702" t="s">
        <v>62</v>
      </c>
      <c r="F2702" t="s">
        <v>80</v>
      </c>
      <c r="G2702">
        <f>[1]!SNLData(227539,$B2702,$D2702,$E2702,$F2702,,"Options:Curr=USD,Mag=Standard,ConvMethod=R")</f>
        <v>54647.08</v>
      </c>
    </row>
    <row r="2703" spans="1:7" x14ac:dyDescent="0.3">
      <c r="A2703" t="s">
        <v>14</v>
      </c>
      <c r="B2703" t="s">
        <v>27</v>
      </c>
      <c r="C2703" t="s">
        <v>39</v>
      </c>
      <c r="D2703">
        <v>357307</v>
      </c>
      <c r="E2703" t="s">
        <v>63</v>
      </c>
      <c r="F2703" t="s">
        <v>80</v>
      </c>
      <c r="G2703">
        <f>[1]!SNLData(227539,$B2703,$D2703,$E2703,$F2703,,"Options:Curr=USD,Mag=Standard,ConvMethod=R")</f>
        <v>56281.9</v>
      </c>
    </row>
    <row r="2704" spans="1:7" x14ac:dyDescent="0.3">
      <c r="A2704" t="s">
        <v>14</v>
      </c>
      <c r="B2704" t="s">
        <v>27</v>
      </c>
      <c r="C2704" t="s">
        <v>39</v>
      </c>
      <c r="D2704">
        <v>357307</v>
      </c>
      <c r="E2704" t="s">
        <v>64</v>
      </c>
      <c r="F2704" t="s">
        <v>80</v>
      </c>
      <c r="G2704">
        <f>[1]!SNLData(227539,$B2704,$D2704,$E2704,$F2704,,"Options:Curr=USD,Mag=Standard,ConvMethod=R")</f>
        <v>59093.87</v>
      </c>
    </row>
    <row r="2705" spans="1:7" x14ac:dyDescent="0.3">
      <c r="A2705" t="s">
        <v>14</v>
      </c>
      <c r="B2705" t="s">
        <v>27</v>
      </c>
      <c r="C2705" t="s">
        <v>39</v>
      </c>
      <c r="D2705">
        <v>357307</v>
      </c>
      <c r="E2705" t="s">
        <v>65</v>
      </c>
      <c r="F2705" t="s">
        <v>80</v>
      </c>
      <c r="G2705">
        <f>[1]!SNLData(227539,$B2705,$D2705,$E2705,$F2705,,"Options:Curr=USD,Mag=Standard,ConvMethod=R")</f>
        <v>65081.72</v>
      </c>
    </row>
    <row r="2706" spans="1:7" x14ac:dyDescent="0.3">
      <c r="A2706" t="s">
        <v>14</v>
      </c>
      <c r="B2706" t="s">
        <v>27</v>
      </c>
      <c r="C2706" t="s">
        <v>39</v>
      </c>
      <c r="D2706">
        <v>357307</v>
      </c>
      <c r="E2706" t="s">
        <v>66</v>
      </c>
      <c r="F2706" t="s">
        <v>80</v>
      </c>
      <c r="G2706">
        <f>[1]!SNLData(227539,$B2706,$D2706,$E2706,$F2706,,"Options:Curr=USD,Mag=Standard,ConvMethod=R")</f>
        <v>74219.69</v>
      </c>
    </row>
    <row r="2707" spans="1:7" x14ac:dyDescent="0.3">
      <c r="A2707" t="s">
        <v>14</v>
      </c>
      <c r="B2707" t="s">
        <v>27</v>
      </c>
      <c r="C2707" t="s">
        <v>39</v>
      </c>
      <c r="D2707">
        <v>357307</v>
      </c>
      <c r="E2707" t="s">
        <v>67</v>
      </c>
      <c r="F2707" t="s">
        <v>80</v>
      </c>
      <c r="G2707">
        <f>[1]!SNLData(227539,$B2707,$D2707,$E2707,$F2707,,"Options:Curr=USD,Mag=Standard,ConvMethod=R")</f>
        <v>71593.69</v>
      </c>
    </row>
    <row r="2708" spans="1:7" x14ac:dyDescent="0.3">
      <c r="A2708" t="s">
        <v>14</v>
      </c>
      <c r="B2708" t="s">
        <v>27</v>
      </c>
      <c r="C2708" t="s">
        <v>39</v>
      </c>
      <c r="D2708">
        <v>357307</v>
      </c>
      <c r="E2708" t="s">
        <v>8</v>
      </c>
      <c r="F2708" t="s">
        <v>80</v>
      </c>
      <c r="G2708">
        <f>[1]!SNLData(227539,$B2708,$D2708,$E2708,$F2708,,"Options:Curr=USD,Mag=Standard,ConvMethod=R")</f>
        <v>76467.839999999997</v>
      </c>
    </row>
    <row r="2709" spans="1:7" x14ac:dyDescent="0.3">
      <c r="A2709" t="s">
        <v>14</v>
      </c>
      <c r="B2709" t="s">
        <v>27</v>
      </c>
      <c r="C2709" t="s">
        <v>39</v>
      </c>
      <c r="D2709">
        <v>357307</v>
      </c>
      <c r="E2709" t="s">
        <v>68</v>
      </c>
      <c r="F2709" t="s">
        <v>80</v>
      </c>
      <c r="G2709">
        <f>[1]!SNLData(227539,$B2709,$D2709,$E2709,$F2709,,"Options:Curr=USD,Mag=Standard,ConvMethod=R")</f>
        <v>90472.91</v>
      </c>
    </row>
    <row r="2710" spans="1:7" x14ac:dyDescent="0.3">
      <c r="A2710" t="s">
        <v>14</v>
      </c>
      <c r="B2710" t="s">
        <v>27</v>
      </c>
      <c r="C2710" t="s">
        <v>39</v>
      </c>
      <c r="D2710">
        <v>357307</v>
      </c>
      <c r="E2710" t="s">
        <v>69</v>
      </c>
      <c r="F2710" t="s">
        <v>80</v>
      </c>
      <c r="G2710">
        <f>[1]!SNLData(227539,$B2710,$D2710,$E2710,$F2710,,"Options:Curr=USD,Mag=Standard,ConvMethod=R")</f>
        <v>85844.800000000003</v>
      </c>
    </row>
    <row r="2711" spans="1:7" x14ac:dyDescent="0.3">
      <c r="A2711" t="s">
        <v>14</v>
      </c>
      <c r="B2711" t="s">
        <v>27</v>
      </c>
      <c r="C2711" t="s">
        <v>39</v>
      </c>
      <c r="D2711">
        <v>357307</v>
      </c>
      <c r="E2711" t="s">
        <v>70</v>
      </c>
      <c r="F2711" t="s">
        <v>80</v>
      </c>
      <c r="G2711">
        <f>[1]!SNLData(227539,$B2711,$D2711,$E2711,$F2711,,"Options:Curr=USD,Mag=Standard,ConvMethod=R")</f>
        <v>87337.26</v>
      </c>
    </row>
    <row r="2712" spans="1:7" x14ac:dyDescent="0.3">
      <c r="A2712" t="s">
        <v>14</v>
      </c>
      <c r="B2712" t="s">
        <v>27</v>
      </c>
      <c r="C2712" t="s">
        <v>39</v>
      </c>
      <c r="D2712">
        <v>357307</v>
      </c>
      <c r="E2712" t="s">
        <v>71</v>
      </c>
      <c r="F2712" t="s">
        <v>80</v>
      </c>
      <c r="G2712">
        <f>[1]!SNLData(227539,$B2712,$D2712,$E2712,$F2712,,"Options:Curr=USD,Mag=Standard,ConvMethod=R")</f>
        <v>88755.21</v>
      </c>
    </row>
    <row r="2713" spans="1:7" x14ac:dyDescent="0.3">
      <c r="A2713" t="s">
        <v>14</v>
      </c>
      <c r="B2713" t="s">
        <v>27</v>
      </c>
      <c r="C2713" t="s">
        <v>39</v>
      </c>
      <c r="D2713">
        <v>357307</v>
      </c>
      <c r="E2713" t="s">
        <v>72</v>
      </c>
      <c r="F2713" t="s">
        <v>80</v>
      </c>
      <c r="G2713">
        <f>[1]!SNLData(227539,$B2713,$D2713,$E2713,$F2713,,"Options:Curr=USD,Mag=Standard,ConvMethod=R")</f>
        <v>83786.83</v>
      </c>
    </row>
    <row r="2714" spans="1:7" x14ac:dyDescent="0.3">
      <c r="A2714" t="s">
        <v>14</v>
      </c>
      <c r="B2714" t="s">
        <v>27</v>
      </c>
      <c r="C2714" t="s">
        <v>39</v>
      </c>
      <c r="D2714">
        <v>357307</v>
      </c>
      <c r="E2714" t="s">
        <v>73</v>
      </c>
      <c r="F2714" t="s">
        <v>80</v>
      </c>
      <c r="G2714">
        <f>[1]!SNLData(227539,$B2714,$D2714,$E2714,$F2714,,"Options:Curr=USD,Mag=Standard,ConvMethod=R")</f>
        <v>82123.34</v>
      </c>
    </row>
    <row r="2715" spans="1:7" x14ac:dyDescent="0.3">
      <c r="A2715" t="s">
        <v>14</v>
      </c>
      <c r="B2715" t="s">
        <v>27</v>
      </c>
      <c r="C2715" t="s">
        <v>39</v>
      </c>
      <c r="D2715">
        <v>357307</v>
      </c>
      <c r="E2715" t="s">
        <v>74</v>
      </c>
      <c r="F2715" t="s">
        <v>80</v>
      </c>
      <c r="G2715">
        <f>[1]!SNLData(227539,$B2715,$D2715,$E2715,$F2715,,"Options:Curr=USD,Mag=Standard,ConvMethod=R")</f>
        <v>82279.3</v>
      </c>
    </row>
    <row r="2716" spans="1:7" x14ac:dyDescent="0.3">
      <c r="A2716" t="s">
        <v>14</v>
      </c>
      <c r="B2716" t="s">
        <v>27</v>
      </c>
      <c r="C2716" t="s">
        <v>39</v>
      </c>
      <c r="D2716">
        <v>357307</v>
      </c>
      <c r="E2716" t="s">
        <v>75</v>
      </c>
      <c r="F2716" t="s">
        <v>80</v>
      </c>
      <c r="G2716">
        <f>[1]!SNLData(227539,$B2716,$D2716,$E2716,$F2716,,"Options:Curr=USD,Mag=Standard,ConvMethod=R")</f>
        <v>85242.19</v>
      </c>
    </row>
    <row r="2717" spans="1:7" x14ac:dyDescent="0.3">
      <c r="A2717" t="s">
        <v>14</v>
      </c>
      <c r="B2717" t="s">
        <v>27</v>
      </c>
      <c r="C2717" t="s">
        <v>39</v>
      </c>
      <c r="D2717">
        <v>357307</v>
      </c>
      <c r="E2717" t="s">
        <v>76</v>
      </c>
      <c r="F2717" t="s">
        <v>80</v>
      </c>
      <c r="G2717">
        <f>[1]!SNLData(227539,$B2717,$D2717,$E2717,$F2717,,"Options:Curr=USD,Mag=Standard,ConvMethod=R")</f>
        <v>84164.6</v>
      </c>
    </row>
    <row r="2718" spans="1:7" x14ac:dyDescent="0.3">
      <c r="A2718" t="s">
        <v>14</v>
      </c>
      <c r="B2718" t="s">
        <v>27</v>
      </c>
      <c r="C2718" t="s">
        <v>39</v>
      </c>
      <c r="D2718">
        <v>357307</v>
      </c>
      <c r="E2718" t="s">
        <v>9</v>
      </c>
      <c r="F2718" t="s">
        <v>80</v>
      </c>
      <c r="G2718">
        <f>[1]!SNLData(227539,$B2718,$D2718,$E2718,$F2718,,"Options:Curr=USD,Mag=Standard,ConvMethod=R")</f>
        <v>85777.05</v>
      </c>
    </row>
    <row r="2719" spans="1:7" x14ac:dyDescent="0.3">
      <c r="A2719" t="s">
        <v>14</v>
      </c>
      <c r="B2719" t="s">
        <v>27</v>
      </c>
      <c r="C2719" t="s">
        <v>39</v>
      </c>
      <c r="D2719">
        <v>357307</v>
      </c>
      <c r="E2719" t="s">
        <v>77</v>
      </c>
      <c r="F2719" t="s">
        <v>80</v>
      </c>
      <c r="G2719">
        <f>[1]!SNLData(227539,$B2719,$D2719,$E2719,$F2719,,"Options:Curr=USD,Mag=Standard,ConvMethod=R")</f>
        <v>93457.99</v>
      </c>
    </row>
    <row r="2720" spans="1:7" x14ac:dyDescent="0.3">
      <c r="A2720" t="s">
        <v>14</v>
      </c>
      <c r="B2720" t="s">
        <v>27</v>
      </c>
      <c r="C2720" t="s">
        <v>39</v>
      </c>
      <c r="D2720">
        <v>357307</v>
      </c>
      <c r="E2720" t="s">
        <v>78</v>
      </c>
      <c r="F2720" t="s">
        <v>80</v>
      </c>
      <c r="G2720">
        <f>[1]!SNLData(227539,$B2720,$D2720,$E2720,$F2720,,"Options:Curr=USD,Mag=Standard,ConvMethod=R")</f>
        <v>0</v>
      </c>
    </row>
    <row r="2721" spans="1:7" x14ac:dyDescent="0.3">
      <c r="A2721" t="s">
        <v>14</v>
      </c>
      <c r="B2721" t="s">
        <v>27</v>
      </c>
      <c r="C2721" t="s">
        <v>39</v>
      </c>
      <c r="D2721">
        <v>357307</v>
      </c>
      <c r="E2721" t="s">
        <v>10</v>
      </c>
      <c r="F2721" t="s">
        <v>80</v>
      </c>
      <c r="G2721">
        <f>[1]!SNLData(227539,$B2721,$D2721,$E2721,$F2721,,"Options:Curr=USD,Mag=Standard,ConvMethod=R")</f>
        <v>0</v>
      </c>
    </row>
    <row r="2722" spans="1:7" x14ac:dyDescent="0.3">
      <c r="A2722" t="s">
        <v>14</v>
      </c>
      <c r="B2722" t="s">
        <v>27</v>
      </c>
      <c r="C2722" t="s">
        <v>40</v>
      </c>
      <c r="D2722">
        <v>357310</v>
      </c>
      <c r="E2722" t="s">
        <v>6</v>
      </c>
      <c r="F2722" t="s">
        <v>80</v>
      </c>
      <c r="G2722">
        <f>[1]!SNLData(227539,$B2722,$D2722,$E2722,$F2722,,"Options:Curr=USD,Mag=Standard,ConvMethod=R")</f>
        <v>3.71</v>
      </c>
    </row>
    <row r="2723" spans="1:7" x14ac:dyDescent="0.3">
      <c r="A2723" t="s">
        <v>14</v>
      </c>
      <c r="B2723" t="s">
        <v>27</v>
      </c>
      <c r="C2723" t="s">
        <v>40</v>
      </c>
      <c r="D2723">
        <v>357310</v>
      </c>
      <c r="E2723" t="s">
        <v>50</v>
      </c>
      <c r="F2723" t="s">
        <v>80</v>
      </c>
      <c r="G2723">
        <f>[1]!SNLData(227539,$B2723,$D2723,$E2723,$F2723,,"Options:Curr=USD,Mag=Standard,ConvMethod=R")</f>
        <v>-0.93</v>
      </c>
    </row>
    <row r="2724" spans="1:7" x14ac:dyDescent="0.3">
      <c r="A2724" t="s">
        <v>14</v>
      </c>
      <c r="B2724" t="s">
        <v>27</v>
      </c>
      <c r="C2724" t="s">
        <v>40</v>
      </c>
      <c r="D2724">
        <v>357310</v>
      </c>
      <c r="E2724" t="s">
        <v>51</v>
      </c>
      <c r="F2724" t="s">
        <v>80</v>
      </c>
      <c r="G2724">
        <f>[1]!SNLData(227539,$B2724,$D2724,$E2724,$F2724,,"Options:Curr=USD,Mag=Standard,ConvMethod=R")</f>
        <v>-0.14000000000000001</v>
      </c>
    </row>
    <row r="2725" spans="1:7" x14ac:dyDescent="0.3">
      <c r="A2725" t="s">
        <v>14</v>
      </c>
      <c r="B2725" t="s">
        <v>27</v>
      </c>
      <c r="C2725" t="s">
        <v>40</v>
      </c>
      <c r="D2725">
        <v>357310</v>
      </c>
      <c r="E2725" t="s">
        <v>52</v>
      </c>
      <c r="F2725" t="s">
        <v>80</v>
      </c>
      <c r="G2725">
        <f>[1]!SNLData(227539,$B2725,$D2725,$E2725,$F2725,,"Options:Curr=USD,Mag=Standard,ConvMethod=R")</f>
        <v>-0.14000000000000001</v>
      </c>
    </row>
    <row r="2726" spans="1:7" x14ac:dyDescent="0.3">
      <c r="A2726" t="s">
        <v>14</v>
      </c>
      <c r="B2726" t="s">
        <v>27</v>
      </c>
      <c r="C2726" t="s">
        <v>40</v>
      </c>
      <c r="D2726">
        <v>357310</v>
      </c>
      <c r="E2726" t="s">
        <v>53</v>
      </c>
      <c r="F2726" t="s">
        <v>80</v>
      </c>
      <c r="G2726">
        <f>[1]!SNLData(227539,$B2726,$D2726,$E2726,$F2726,,"Options:Curr=USD,Mag=Standard,ConvMethod=R")</f>
        <v>1.3</v>
      </c>
    </row>
    <row r="2727" spans="1:7" x14ac:dyDescent="0.3">
      <c r="A2727" t="s">
        <v>14</v>
      </c>
      <c r="B2727" t="s">
        <v>27</v>
      </c>
      <c r="C2727" t="s">
        <v>40</v>
      </c>
      <c r="D2727">
        <v>357310</v>
      </c>
      <c r="E2727" t="s">
        <v>54</v>
      </c>
      <c r="F2727" t="s">
        <v>80</v>
      </c>
      <c r="G2727">
        <f>[1]!SNLData(227539,$B2727,$D2727,$E2727,$F2727,,"Options:Curr=USD,Mag=Standard,ConvMethod=R")</f>
        <v>0.56000000000000005</v>
      </c>
    </row>
    <row r="2728" spans="1:7" x14ac:dyDescent="0.3">
      <c r="A2728" t="s">
        <v>14</v>
      </c>
      <c r="B2728" t="s">
        <v>27</v>
      </c>
      <c r="C2728" t="s">
        <v>40</v>
      </c>
      <c r="D2728">
        <v>357310</v>
      </c>
      <c r="E2728" t="s">
        <v>55</v>
      </c>
      <c r="F2728" t="s">
        <v>80</v>
      </c>
      <c r="G2728">
        <f>[1]!SNLData(227539,$B2728,$D2728,$E2728,$F2728,,"Options:Curr=USD,Mag=Standard,ConvMethod=R")</f>
        <v>0.45</v>
      </c>
    </row>
    <row r="2729" spans="1:7" x14ac:dyDescent="0.3">
      <c r="A2729" t="s">
        <v>14</v>
      </c>
      <c r="B2729" t="s">
        <v>27</v>
      </c>
      <c r="C2729" t="s">
        <v>40</v>
      </c>
      <c r="D2729">
        <v>357310</v>
      </c>
      <c r="E2729" t="s">
        <v>56</v>
      </c>
      <c r="F2729" t="s">
        <v>80</v>
      </c>
      <c r="G2729">
        <f>[1]!SNLData(227539,$B2729,$D2729,$E2729,$F2729,,"Options:Curr=USD,Mag=Standard,ConvMethod=R")</f>
        <v>2.2400000000000002</v>
      </c>
    </row>
    <row r="2730" spans="1:7" x14ac:dyDescent="0.3">
      <c r="A2730" t="s">
        <v>14</v>
      </c>
      <c r="B2730" t="s">
        <v>27</v>
      </c>
      <c r="C2730" t="s">
        <v>40</v>
      </c>
      <c r="D2730">
        <v>357310</v>
      </c>
      <c r="E2730" t="s">
        <v>57</v>
      </c>
      <c r="F2730" t="s">
        <v>80</v>
      </c>
      <c r="G2730">
        <f>[1]!SNLData(227539,$B2730,$D2730,$E2730,$F2730,,"Options:Curr=USD,Mag=Standard,ConvMethod=R")</f>
        <v>2.94</v>
      </c>
    </row>
    <row r="2731" spans="1:7" x14ac:dyDescent="0.3">
      <c r="A2731" t="s">
        <v>14</v>
      </c>
      <c r="B2731" t="s">
        <v>27</v>
      </c>
      <c r="C2731" t="s">
        <v>40</v>
      </c>
      <c r="D2731">
        <v>357310</v>
      </c>
      <c r="E2731" t="s">
        <v>58</v>
      </c>
      <c r="F2731" t="s">
        <v>80</v>
      </c>
      <c r="G2731">
        <f>[1]!SNLData(227539,$B2731,$D2731,$E2731,$F2731,,"Options:Curr=USD,Mag=Standard,ConvMethod=R")</f>
        <v>1.63</v>
      </c>
    </row>
    <row r="2732" spans="1:7" x14ac:dyDescent="0.3">
      <c r="A2732" t="s">
        <v>14</v>
      </c>
      <c r="B2732" t="s">
        <v>27</v>
      </c>
      <c r="C2732" t="s">
        <v>40</v>
      </c>
      <c r="D2732">
        <v>357310</v>
      </c>
      <c r="E2732" t="s">
        <v>7</v>
      </c>
      <c r="F2732" t="s">
        <v>80</v>
      </c>
      <c r="G2732">
        <f>[1]!SNLData(227539,$B2732,$D2732,$E2732,$F2732,,"Options:Curr=USD,Mag=Standard,ConvMethod=R")</f>
        <v>4.1100000000000003</v>
      </c>
    </row>
    <row r="2733" spans="1:7" x14ac:dyDescent="0.3">
      <c r="A2733" t="s">
        <v>14</v>
      </c>
      <c r="B2733" t="s">
        <v>27</v>
      </c>
      <c r="C2733" t="s">
        <v>40</v>
      </c>
      <c r="D2733">
        <v>357310</v>
      </c>
      <c r="E2733" t="s">
        <v>59</v>
      </c>
      <c r="F2733" t="s">
        <v>80</v>
      </c>
      <c r="G2733">
        <f>[1]!SNLData(227539,$B2733,$D2733,$E2733,$F2733,,"Options:Curr=USD,Mag=Standard,ConvMethod=R")</f>
        <v>1.62</v>
      </c>
    </row>
    <row r="2734" spans="1:7" x14ac:dyDescent="0.3">
      <c r="A2734" t="s">
        <v>14</v>
      </c>
      <c r="B2734" t="s">
        <v>27</v>
      </c>
      <c r="C2734" t="s">
        <v>40</v>
      </c>
      <c r="D2734">
        <v>357310</v>
      </c>
      <c r="E2734" t="s">
        <v>60</v>
      </c>
      <c r="F2734" t="s">
        <v>80</v>
      </c>
      <c r="G2734">
        <f>[1]!SNLData(227539,$B2734,$D2734,$E2734,$F2734,,"Options:Curr=USD,Mag=Standard,ConvMethod=R")</f>
        <v>-7.0000000000000007E-2</v>
      </c>
    </row>
    <row r="2735" spans="1:7" x14ac:dyDescent="0.3">
      <c r="A2735" t="s">
        <v>14</v>
      </c>
      <c r="B2735" t="s">
        <v>27</v>
      </c>
      <c r="C2735" t="s">
        <v>40</v>
      </c>
      <c r="D2735">
        <v>357310</v>
      </c>
      <c r="E2735" t="s">
        <v>61</v>
      </c>
      <c r="F2735" t="s">
        <v>80</v>
      </c>
      <c r="G2735">
        <f>[1]!SNLData(227539,$B2735,$D2735,$E2735,$F2735,,"Options:Curr=USD,Mag=Standard,ConvMethod=R")</f>
        <v>-0.08</v>
      </c>
    </row>
    <row r="2736" spans="1:7" x14ac:dyDescent="0.3">
      <c r="A2736" t="s">
        <v>14</v>
      </c>
      <c r="B2736" t="s">
        <v>27</v>
      </c>
      <c r="C2736" t="s">
        <v>40</v>
      </c>
      <c r="D2736">
        <v>357310</v>
      </c>
      <c r="E2736" t="s">
        <v>62</v>
      </c>
      <c r="F2736" t="s">
        <v>80</v>
      </c>
      <c r="G2736">
        <f>[1]!SNLData(227539,$B2736,$D2736,$E2736,$F2736,,"Options:Curr=USD,Mag=Standard,ConvMethod=R")</f>
        <v>2.5299999999999998</v>
      </c>
    </row>
    <row r="2737" spans="1:7" x14ac:dyDescent="0.3">
      <c r="A2737" t="s">
        <v>14</v>
      </c>
      <c r="B2737" t="s">
        <v>27</v>
      </c>
      <c r="C2737" t="s">
        <v>40</v>
      </c>
      <c r="D2737">
        <v>357310</v>
      </c>
      <c r="E2737" t="s">
        <v>63</v>
      </c>
      <c r="F2737" t="s">
        <v>80</v>
      </c>
      <c r="G2737">
        <f>[1]!SNLData(227539,$B2737,$D2737,$E2737,$F2737,,"Options:Curr=USD,Mag=Standard,ConvMethod=R")</f>
        <v>2.85</v>
      </c>
    </row>
    <row r="2738" spans="1:7" x14ac:dyDescent="0.3">
      <c r="A2738" t="s">
        <v>14</v>
      </c>
      <c r="B2738" t="s">
        <v>27</v>
      </c>
      <c r="C2738" t="s">
        <v>40</v>
      </c>
      <c r="D2738">
        <v>357310</v>
      </c>
      <c r="E2738" t="s">
        <v>64</v>
      </c>
      <c r="F2738" t="s">
        <v>80</v>
      </c>
      <c r="G2738">
        <f>[1]!SNLData(227539,$B2738,$D2738,$E2738,$F2738,,"Options:Curr=USD,Mag=Standard,ConvMethod=R")</f>
        <v>4.16</v>
      </c>
    </row>
    <row r="2739" spans="1:7" x14ac:dyDescent="0.3">
      <c r="A2739" t="s">
        <v>14</v>
      </c>
      <c r="B2739" t="s">
        <v>27</v>
      </c>
      <c r="C2739" t="s">
        <v>40</v>
      </c>
      <c r="D2739">
        <v>357310</v>
      </c>
      <c r="E2739" t="s">
        <v>65</v>
      </c>
      <c r="F2739" t="s">
        <v>80</v>
      </c>
      <c r="G2739">
        <f>[1]!SNLData(227539,$B2739,$D2739,$E2739,$F2739,,"Options:Curr=USD,Mag=Standard,ConvMethod=R")</f>
        <v>3.91</v>
      </c>
    </row>
    <row r="2740" spans="1:7" x14ac:dyDescent="0.3">
      <c r="A2740" t="s">
        <v>14</v>
      </c>
      <c r="B2740" t="s">
        <v>27</v>
      </c>
      <c r="C2740" t="s">
        <v>40</v>
      </c>
      <c r="D2740">
        <v>357310</v>
      </c>
      <c r="E2740" t="s">
        <v>66</v>
      </c>
      <c r="F2740" t="s">
        <v>80</v>
      </c>
      <c r="G2740">
        <f>[1]!SNLData(227539,$B2740,$D2740,$E2740,$F2740,,"Options:Curr=USD,Mag=Standard,ConvMethod=R")</f>
        <v>2.7</v>
      </c>
    </row>
    <row r="2741" spans="1:7" x14ac:dyDescent="0.3">
      <c r="A2741" t="s">
        <v>14</v>
      </c>
      <c r="B2741" t="s">
        <v>27</v>
      </c>
      <c r="C2741" t="s">
        <v>40</v>
      </c>
      <c r="D2741">
        <v>357310</v>
      </c>
      <c r="E2741" t="s">
        <v>67</v>
      </c>
      <c r="F2741" t="s">
        <v>80</v>
      </c>
      <c r="G2741">
        <f>[1]!SNLData(227539,$B2741,$D2741,$E2741,$F2741,,"Options:Curr=USD,Mag=Standard,ConvMethod=R")</f>
        <v>-2.2999999999999998</v>
      </c>
    </row>
    <row r="2742" spans="1:7" x14ac:dyDescent="0.3">
      <c r="A2742" t="s">
        <v>14</v>
      </c>
      <c r="B2742" t="s">
        <v>27</v>
      </c>
      <c r="C2742" t="s">
        <v>40</v>
      </c>
      <c r="D2742">
        <v>357310</v>
      </c>
      <c r="E2742" t="s">
        <v>8</v>
      </c>
      <c r="F2742" t="s">
        <v>80</v>
      </c>
      <c r="G2742">
        <f>[1]!SNLData(227539,$B2742,$D2742,$E2742,$F2742,,"Options:Curr=USD,Mag=Standard,ConvMethod=R")</f>
        <v>3.21</v>
      </c>
    </row>
    <row r="2743" spans="1:7" x14ac:dyDescent="0.3">
      <c r="A2743" t="s">
        <v>14</v>
      </c>
      <c r="B2743" t="s">
        <v>27</v>
      </c>
      <c r="C2743" t="s">
        <v>40</v>
      </c>
      <c r="D2743">
        <v>357310</v>
      </c>
      <c r="E2743" t="s">
        <v>68</v>
      </c>
      <c r="F2743" t="s">
        <v>80</v>
      </c>
      <c r="G2743">
        <f>[1]!SNLData(227539,$B2743,$D2743,$E2743,$F2743,,"Options:Curr=USD,Mag=Standard,ConvMethod=R")</f>
        <v>1.91</v>
      </c>
    </row>
    <row r="2744" spans="1:7" x14ac:dyDescent="0.3">
      <c r="A2744" t="s">
        <v>14</v>
      </c>
      <c r="B2744" t="s">
        <v>27</v>
      </c>
      <c r="C2744" t="s">
        <v>40</v>
      </c>
      <c r="D2744">
        <v>357310</v>
      </c>
      <c r="E2744" t="s">
        <v>69</v>
      </c>
      <c r="F2744" t="s">
        <v>80</v>
      </c>
      <c r="G2744">
        <f>[1]!SNLData(227539,$B2744,$D2744,$E2744,$F2744,,"Options:Curr=USD,Mag=Standard,ConvMethod=R")</f>
        <v>1.2</v>
      </c>
    </row>
    <row r="2745" spans="1:7" x14ac:dyDescent="0.3">
      <c r="A2745" t="s">
        <v>14</v>
      </c>
      <c r="B2745" t="s">
        <v>27</v>
      </c>
      <c r="C2745" t="s">
        <v>40</v>
      </c>
      <c r="D2745">
        <v>357310</v>
      </c>
      <c r="E2745" t="s">
        <v>70</v>
      </c>
      <c r="F2745" t="s">
        <v>80</v>
      </c>
      <c r="G2745">
        <f>[1]!SNLData(227539,$B2745,$D2745,$E2745,$F2745,,"Options:Curr=USD,Mag=Standard,ConvMethod=R")</f>
        <v>1.84</v>
      </c>
    </row>
    <row r="2746" spans="1:7" x14ac:dyDescent="0.3">
      <c r="A2746" t="s">
        <v>14</v>
      </c>
      <c r="B2746" t="s">
        <v>27</v>
      </c>
      <c r="C2746" t="s">
        <v>40</v>
      </c>
      <c r="D2746">
        <v>357310</v>
      </c>
      <c r="E2746" t="s">
        <v>71</v>
      </c>
      <c r="F2746" t="s">
        <v>80</v>
      </c>
      <c r="G2746">
        <f>[1]!SNLData(227539,$B2746,$D2746,$E2746,$F2746,,"Options:Curr=USD,Mag=Standard,ConvMethod=R")</f>
        <v>2.3199999999999998</v>
      </c>
    </row>
    <row r="2747" spans="1:7" x14ac:dyDescent="0.3">
      <c r="A2747" t="s">
        <v>14</v>
      </c>
      <c r="B2747" t="s">
        <v>27</v>
      </c>
      <c r="C2747" t="s">
        <v>40</v>
      </c>
      <c r="D2747">
        <v>357310</v>
      </c>
      <c r="E2747" t="s">
        <v>72</v>
      </c>
      <c r="F2747" t="s">
        <v>80</v>
      </c>
      <c r="G2747">
        <f>[1]!SNLData(227539,$B2747,$D2747,$E2747,$F2747,,"Options:Curr=USD,Mag=Standard,ConvMethod=R")</f>
        <v>1.58</v>
      </c>
    </row>
    <row r="2748" spans="1:7" x14ac:dyDescent="0.3">
      <c r="A2748" t="s">
        <v>14</v>
      </c>
      <c r="B2748" t="s">
        <v>27</v>
      </c>
      <c r="C2748" t="s">
        <v>40</v>
      </c>
      <c r="D2748">
        <v>357310</v>
      </c>
      <c r="E2748" t="s">
        <v>73</v>
      </c>
      <c r="F2748" t="s">
        <v>80</v>
      </c>
      <c r="G2748">
        <f>[1]!SNLData(227539,$B2748,$D2748,$E2748,$F2748,,"Options:Curr=USD,Mag=Standard,ConvMethod=R")</f>
        <v>2.08</v>
      </c>
    </row>
    <row r="2749" spans="1:7" x14ac:dyDescent="0.3">
      <c r="A2749" t="s">
        <v>14</v>
      </c>
      <c r="B2749" t="s">
        <v>27</v>
      </c>
      <c r="C2749" t="s">
        <v>40</v>
      </c>
      <c r="D2749">
        <v>357310</v>
      </c>
      <c r="E2749" t="s">
        <v>74</v>
      </c>
      <c r="F2749" t="s">
        <v>80</v>
      </c>
      <c r="G2749">
        <f>[1]!SNLData(227539,$B2749,$D2749,$E2749,$F2749,,"Options:Curr=USD,Mag=Standard,ConvMethod=R")</f>
        <v>1.44</v>
      </c>
    </row>
    <row r="2750" spans="1:7" x14ac:dyDescent="0.3">
      <c r="A2750" t="s">
        <v>14</v>
      </c>
      <c r="B2750" t="s">
        <v>27</v>
      </c>
      <c r="C2750" t="s">
        <v>40</v>
      </c>
      <c r="D2750">
        <v>357310</v>
      </c>
      <c r="E2750" t="s">
        <v>75</v>
      </c>
      <c r="F2750" t="s">
        <v>80</v>
      </c>
      <c r="G2750">
        <f>[1]!SNLData(227539,$B2750,$D2750,$E2750,$F2750,,"Options:Curr=USD,Mag=Standard,ConvMethod=R")</f>
        <v>2.85</v>
      </c>
    </row>
    <row r="2751" spans="1:7" x14ac:dyDescent="0.3">
      <c r="A2751" t="s">
        <v>14</v>
      </c>
      <c r="B2751" t="s">
        <v>27</v>
      </c>
      <c r="C2751" t="s">
        <v>40</v>
      </c>
      <c r="D2751">
        <v>357310</v>
      </c>
      <c r="E2751" t="s">
        <v>76</v>
      </c>
      <c r="F2751" t="s">
        <v>80</v>
      </c>
      <c r="G2751">
        <f>[1]!SNLData(227539,$B2751,$D2751,$E2751,$F2751,,"Options:Curr=USD,Mag=Standard,ConvMethod=R")</f>
        <v>1.1599999999999999</v>
      </c>
    </row>
    <row r="2752" spans="1:7" x14ac:dyDescent="0.3">
      <c r="A2752" t="s">
        <v>14</v>
      </c>
      <c r="B2752" t="s">
        <v>27</v>
      </c>
      <c r="C2752" t="s">
        <v>40</v>
      </c>
      <c r="D2752">
        <v>357310</v>
      </c>
      <c r="E2752" t="s">
        <v>9</v>
      </c>
      <c r="F2752" t="s">
        <v>80</v>
      </c>
      <c r="G2752">
        <f>[1]!SNLData(227539,$B2752,$D2752,$E2752,$F2752,,"Options:Curr=USD,Mag=Standard,ConvMethod=R")</f>
        <v>-2.27</v>
      </c>
    </row>
    <row r="2753" spans="1:7" x14ac:dyDescent="0.3">
      <c r="A2753" t="s">
        <v>14</v>
      </c>
      <c r="B2753" t="s">
        <v>27</v>
      </c>
      <c r="C2753" t="s">
        <v>40</v>
      </c>
      <c r="D2753">
        <v>357310</v>
      </c>
      <c r="E2753" t="s">
        <v>77</v>
      </c>
      <c r="F2753" t="s">
        <v>80</v>
      </c>
      <c r="G2753">
        <f>[1]!SNLData(227539,$B2753,$D2753,$E2753,$F2753,,"Options:Curr=USD,Mag=Standard,ConvMethod=R")</f>
        <v>5.4</v>
      </c>
    </row>
    <row r="2754" spans="1:7" x14ac:dyDescent="0.3">
      <c r="A2754" t="s">
        <v>14</v>
      </c>
      <c r="B2754" t="s">
        <v>27</v>
      </c>
      <c r="C2754" t="s">
        <v>40</v>
      </c>
      <c r="D2754">
        <v>357310</v>
      </c>
      <c r="E2754" t="s">
        <v>78</v>
      </c>
      <c r="F2754" t="s">
        <v>80</v>
      </c>
      <c r="G2754">
        <f>[1]!SNLData(227539,$B2754,$D2754,$E2754,$F2754,,"Options:Curr=USD,Mag=Standard,ConvMethod=R")</f>
        <v>2.67</v>
      </c>
    </row>
    <row r="2755" spans="1:7" x14ac:dyDescent="0.3">
      <c r="A2755" t="s">
        <v>14</v>
      </c>
      <c r="B2755" t="s">
        <v>27</v>
      </c>
      <c r="C2755" t="s">
        <v>40</v>
      </c>
      <c r="D2755">
        <v>357310</v>
      </c>
      <c r="E2755" t="s">
        <v>10</v>
      </c>
      <c r="F2755" t="s">
        <v>80</v>
      </c>
      <c r="G2755">
        <f>[1]!SNLData(227539,$B2755,$D2755,$E2755,$F2755,,"Options:Curr=USD,Mag=Standard,ConvMethod=R")</f>
        <v>0.76</v>
      </c>
    </row>
    <row r="2756" spans="1:7" x14ac:dyDescent="0.3">
      <c r="A2756" t="s">
        <v>14</v>
      </c>
      <c r="B2756" t="s">
        <v>27</v>
      </c>
      <c r="C2756" t="s">
        <v>41</v>
      </c>
      <c r="D2756">
        <v>357468</v>
      </c>
      <c r="E2756" t="s">
        <v>6</v>
      </c>
      <c r="F2756" t="s">
        <v>80</v>
      </c>
      <c r="G2756">
        <f>[1]!SNLData(227539,$B2756,$D2756,$E2756,$F2756,,"Options:Curr=USD,Mag=Standard,ConvMethod=R")</f>
        <v>327.74182015884776</v>
      </c>
    </row>
    <row r="2757" spans="1:7" x14ac:dyDescent="0.3">
      <c r="A2757" t="s">
        <v>14</v>
      </c>
      <c r="B2757" t="s">
        <v>27</v>
      </c>
      <c r="C2757" t="s">
        <v>41</v>
      </c>
      <c r="D2757">
        <v>357468</v>
      </c>
      <c r="E2757" t="s">
        <v>50</v>
      </c>
      <c r="F2757" t="s">
        <v>80</v>
      </c>
      <c r="G2757">
        <f>[1]!SNLData(227539,$B2757,$D2757,$E2757,$F2757,,"Options:Curr=USD,Mag=Standard,ConvMethod=R")</f>
        <v>314.32563561224731</v>
      </c>
    </row>
    <row r="2758" spans="1:7" x14ac:dyDescent="0.3">
      <c r="A2758" t="s">
        <v>14</v>
      </c>
      <c r="B2758" t="s">
        <v>27</v>
      </c>
      <c r="C2758" t="s">
        <v>41</v>
      </c>
      <c r="D2758">
        <v>357468</v>
      </c>
      <c r="E2758" t="s">
        <v>51</v>
      </c>
      <c r="F2758" t="s">
        <v>80</v>
      </c>
      <c r="G2758">
        <f>[1]!SNLData(227539,$B2758,$D2758,$E2758,$F2758,,"Options:Curr=USD,Mag=Standard,ConvMethod=R")</f>
        <v>319.8744394250852</v>
      </c>
    </row>
    <row r="2759" spans="1:7" x14ac:dyDescent="0.3">
      <c r="A2759" t="s">
        <v>14</v>
      </c>
      <c r="B2759" t="s">
        <v>27</v>
      </c>
      <c r="C2759" t="s">
        <v>41</v>
      </c>
      <c r="D2759">
        <v>357468</v>
      </c>
      <c r="E2759" t="s">
        <v>52</v>
      </c>
      <c r="F2759" t="s">
        <v>80</v>
      </c>
      <c r="G2759">
        <f>[1]!SNLData(227539,$B2759,$D2759,$E2759,$F2759,,"Options:Curr=USD,Mag=Standard,ConvMethod=R")</f>
        <v>303.02675425656338</v>
      </c>
    </row>
    <row r="2760" spans="1:7" x14ac:dyDescent="0.3">
      <c r="A2760" t="s">
        <v>14</v>
      </c>
      <c r="B2760" t="s">
        <v>27</v>
      </c>
      <c r="C2760" t="s">
        <v>41</v>
      </c>
      <c r="D2760">
        <v>357468</v>
      </c>
      <c r="E2760" t="s">
        <v>53</v>
      </c>
      <c r="F2760" t="s">
        <v>80</v>
      </c>
      <c r="G2760">
        <f>[1]!SNLData(227539,$B2760,$D2760,$E2760,$F2760,,"Options:Curr=USD,Mag=Standard,ConvMethod=R")</f>
        <v>332.7969404789863</v>
      </c>
    </row>
    <row r="2761" spans="1:7" x14ac:dyDescent="0.3">
      <c r="A2761" t="s">
        <v>14</v>
      </c>
      <c r="B2761" t="s">
        <v>27</v>
      </c>
      <c r="C2761" t="s">
        <v>41</v>
      </c>
      <c r="D2761">
        <v>357468</v>
      </c>
      <c r="E2761" t="s">
        <v>54</v>
      </c>
      <c r="F2761" t="s">
        <v>80</v>
      </c>
      <c r="G2761">
        <f>[1]!SNLData(227539,$B2761,$D2761,$E2761,$F2761,,"Options:Curr=USD,Mag=Standard,ConvMethod=R")</f>
        <v>386.601505548337</v>
      </c>
    </row>
    <row r="2762" spans="1:7" x14ac:dyDescent="0.3">
      <c r="A2762" t="s">
        <v>14</v>
      </c>
      <c r="B2762" t="s">
        <v>27</v>
      </c>
      <c r="C2762" t="s">
        <v>41</v>
      </c>
      <c r="D2762">
        <v>357468</v>
      </c>
      <c r="E2762" t="s">
        <v>55</v>
      </c>
      <c r="F2762" t="s">
        <v>80</v>
      </c>
      <c r="G2762">
        <f>[1]!SNLData(227539,$B2762,$D2762,$E2762,$F2762,,"Options:Curr=USD,Mag=Standard,ConvMethod=R")</f>
        <v>370.46570587865347</v>
      </c>
    </row>
    <row r="2763" spans="1:7" x14ac:dyDescent="0.3">
      <c r="A2763" t="s">
        <v>14</v>
      </c>
      <c r="B2763" t="s">
        <v>27</v>
      </c>
      <c r="C2763" t="s">
        <v>41</v>
      </c>
      <c r="D2763">
        <v>357468</v>
      </c>
      <c r="E2763" t="s">
        <v>56</v>
      </c>
      <c r="F2763" t="s">
        <v>80</v>
      </c>
      <c r="G2763">
        <f>[1]!SNLData(227539,$B2763,$D2763,$E2763,$F2763,,"Options:Curr=USD,Mag=Standard,ConvMethod=R")</f>
        <v>323.09409816796864</v>
      </c>
    </row>
    <row r="2764" spans="1:7" x14ac:dyDescent="0.3">
      <c r="A2764" t="s">
        <v>14</v>
      </c>
      <c r="B2764" t="s">
        <v>27</v>
      </c>
      <c r="C2764" t="s">
        <v>41</v>
      </c>
      <c r="D2764">
        <v>357468</v>
      </c>
      <c r="E2764" t="s">
        <v>57</v>
      </c>
      <c r="F2764" t="s">
        <v>80</v>
      </c>
      <c r="G2764">
        <f>[1]!SNLData(227539,$B2764,$D2764,$E2764,$F2764,,"Options:Curr=USD,Mag=Standard,ConvMethod=R")</f>
        <v>333.22712671128392</v>
      </c>
    </row>
    <row r="2765" spans="1:7" x14ac:dyDescent="0.3">
      <c r="A2765" t="s">
        <v>14</v>
      </c>
      <c r="B2765" t="s">
        <v>27</v>
      </c>
      <c r="C2765" t="s">
        <v>41</v>
      </c>
      <c r="D2765">
        <v>357468</v>
      </c>
      <c r="E2765" t="s">
        <v>58</v>
      </c>
      <c r="F2765" t="s">
        <v>80</v>
      </c>
      <c r="G2765">
        <f>[1]!SNLData(227539,$B2765,$D2765,$E2765,$F2765,,"Options:Curr=USD,Mag=Standard,ConvMethod=R")</f>
        <v>326.13468577131812</v>
      </c>
    </row>
    <row r="2766" spans="1:7" x14ac:dyDescent="0.3">
      <c r="A2766" t="s">
        <v>14</v>
      </c>
      <c r="B2766" t="s">
        <v>27</v>
      </c>
      <c r="C2766" t="s">
        <v>41</v>
      </c>
      <c r="D2766">
        <v>357468</v>
      </c>
      <c r="E2766" t="s">
        <v>7</v>
      </c>
      <c r="F2766" t="s">
        <v>80</v>
      </c>
      <c r="G2766">
        <f>[1]!SNLData(227539,$B2766,$D2766,$E2766,$F2766,,"Options:Curr=USD,Mag=Standard,ConvMethod=R")</f>
        <v>302.29483517859876</v>
      </c>
    </row>
    <row r="2767" spans="1:7" x14ac:dyDescent="0.3">
      <c r="A2767" t="s">
        <v>14</v>
      </c>
      <c r="B2767" t="s">
        <v>27</v>
      </c>
      <c r="C2767" t="s">
        <v>41</v>
      </c>
      <c r="D2767">
        <v>357468</v>
      </c>
      <c r="E2767" t="s">
        <v>59</v>
      </c>
      <c r="F2767" t="s">
        <v>80</v>
      </c>
      <c r="G2767">
        <f>[1]!SNLData(227539,$B2767,$D2767,$E2767,$F2767,,"Options:Curr=USD,Mag=Standard,ConvMethod=R")</f>
        <v>307.28592967058864</v>
      </c>
    </row>
    <row r="2768" spans="1:7" x14ac:dyDescent="0.3">
      <c r="A2768" t="s">
        <v>14</v>
      </c>
      <c r="B2768" t="s">
        <v>27</v>
      </c>
      <c r="C2768" t="s">
        <v>41</v>
      </c>
      <c r="D2768">
        <v>357468</v>
      </c>
      <c r="E2768" t="s">
        <v>60</v>
      </c>
      <c r="F2768" t="s">
        <v>80</v>
      </c>
      <c r="G2768">
        <f>[1]!SNLData(227539,$B2768,$D2768,$E2768,$F2768,,"Options:Curr=USD,Mag=Standard,ConvMethod=R")</f>
        <v>334.06857844745048</v>
      </c>
    </row>
    <row r="2769" spans="1:7" x14ac:dyDescent="0.3">
      <c r="A2769" t="s">
        <v>14</v>
      </c>
      <c r="B2769" t="s">
        <v>27</v>
      </c>
      <c r="C2769" t="s">
        <v>41</v>
      </c>
      <c r="D2769">
        <v>357468</v>
      </c>
      <c r="E2769" t="s">
        <v>61</v>
      </c>
      <c r="F2769" t="s">
        <v>80</v>
      </c>
      <c r="G2769">
        <f>[1]!SNLData(227539,$B2769,$D2769,$E2769,$F2769,,"Options:Curr=USD,Mag=Standard,ConvMethod=R")</f>
        <v>385.28162530507814</v>
      </c>
    </row>
    <row r="2770" spans="1:7" x14ac:dyDescent="0.3">
      <c r="A2770" t="s">
        <v>14</v>
      </c>
      <c r="B2770" t="s">
        <v>27</v>
      </c>
      <c r="C2770" t="s">
        <v>41</v>
      </c>
      <c r="D2770">
        <v>357468</v>
      </c>
      <c r="E2770" t="s">
        <v>62</v>
      </c>
      <c r="F2770" t="s">
        <v>80</v>
      </c>
      <c r="G2770">
        <f>[1]!SNLData(227539,$B2770,$D2770,$E2770,$F2770,,"Options:Curr=USD,Mag=Standard,ConvMethod=R")</f>
        <v>427.82391971351416</v>
      </c>
    </row>
    <row r="2771" spans="1:7" x14ac:dyDescent="0.3">
      <c r="A2771" t="s">
        <v>14</v>
      </c>
      <c r="B2771" t="s">
        <v>27</v>
      </c>
      <c r="C2771" t="s">
        <v>41</v>
      </c>
      <c r="D2771">
        <v>357468</v>
      </c>
      <c r="E2771" t="s">
        <v>63</v>
      </c>
      <c r="F2771" t="s">
        <v>80</v>
      </c>
      <c r="G2771">
        <f>[1]!SNLData(227539,$B2771,$D2771,$E2771,$F2771,,"Options:Curr=USD,Mag=Standard,ConvMethod=R")</f>
        <v>438.59228677120581</v>
      </c>
    </row>
    <row r="2772" spans="1:7" x14ac:dyDescent="0.3">
      <c r="A2772" t="s">
        <v>14</v>
      </c>
      <c r="B2772" t="s">
        <v>27</v>
      </c>
      <c r="C2772" t="s">
        <v>41</v>
      </c>
      <c r="D2772">
        <v>357468</v>
      </c>
      <c r="E2772" t="s">
        <v>64</v>
      </c>
      <c r="F2772" t="s">
        <v>80</v>
      </c>
      <c r="G2772">
        <f>[1]!SNLData(227539,$B2772,$D2772,$E2772,$F2772,,"Options:Curr=USD,Mag=Standard,ConvMethod=R")</f>
        <v>454.01090789843744</v>
      </c>
    </row>
    <row r="2773" spans="1:7" x14ac:dyDescent="0.3">
      <c r="A2773" t="s">
        <v>14</v>
      </c>
      <c r="B2773" t="s">
        <v>27</v>
      </c>
      <c r="C2773" t="s">
        <v>41</v>
      </c>
      <c r="D2773">
        <v>357468</v>
      </c>
      <c r="E2773" t="s">
        <v>65</v>
      </c>
      <c r="F2773" t="s">
        <v>80</v>
      </c>
      <c r="G2773">
        <f>[1]!SNLData(227539,$B2773,$D2773,$E2773,$F2773,,"Options:Curr=USD,Mag=Standard,ConvMethod=R")</f>
        <v>492.82999345875504</v>
      </c>
    </row>
    <row r="2774" spans="1:7" x14ac:dyDescent="0.3">
      <c r="A2774" t="s">
        <v>14</v>
      </c>
      <c r="B2774" t="s">
        <v>27</v>
      </c>
      <c r="C2774" t="s">
        <v>41</v>
      </c>
      <c r="D2774">
        <v>357468</v>
      </c>
      <c r="E2774" t="s">
        <v>66</v>
      </c>
      <c r="F2774" t="s">
        <v>80</v>
      </c>
      <c r="G2774">
        <f>[1]!SNLData(227539,$B2774,$D2774,$E2774,$F2774,,"Options:Curr=USD,Mag=Standard,ConvMethod=R")</f>
        <v>562.13008692607025</v>
      </c>
    </row>
    <row r="2775" spans="1:7" x14ac:dyDescent="0.3">
      <c r="A2775" t="s">
        <v>14</v>
      </c>
      <c r="B2775" t="s">
        <v>27</v>
      </c>
      <c r="C2775" t="s">
        <v>41</v>
      </c>
      <c r="D2775">
        <v>357468</v>
      </c>
      <c r="E2775" t="s">
        <v>67</v>
      </c>
      <c r="F2775" t="s">
        <v>80</v>
      </c>
      <c r="G2775">
        <f>[1]!SNLData(227539,$B2775,$D2775,$E2775,$F2775,,"Options:Curr=USD,Mag=Standard,ConvMethod=R")</f>
        <v>547.44886660197631</v>
      </c>
    </row>
    <row r="2776" spans="1:7" x14ac:dyDescent="0.3">
      <c r="A2776" t="s">
        <v>14</v>
      </c>
      <c r="B2776" t="s">
        <v>27</v>
      </c>
      <c r="C2776" t="s">
        <v>41</v>
      </c>
      <c r="D2776">
        <v>357468</v>
      </c>
      <c r="E2776" t="s">
        <v>8</v>
      </c>
      <c r="F2776" t="s">
        <v>80</v>
      </c>
      <c r="G2776">
        <f>[1]!SNLData(227539,$B2776,$D2776,$E2776,$F2776,,"Options:Curr=USD,Mag=Standard,ConvMethod=R")</f>
        <v>588.57879056822526</v>
      </c>
    </row>
    <row r="2777" spans="1:7" x14ac:dyDescent="0.3">
      <c r="A2777" t="s">
        <v>14</v>
      </c>
      <c r="B2777" t="s">
        <v>27</v>
      </c>
      <c r="C2777" t="s">
        <v>41</v>
      </c>
      <c r="D2777">
        <v>357468</v>
      </c>
      <c r="E2777" t="s">
        <v>68</v>
      </c>
      <c r="F2777" t="s">
        <v>80</v>
      </c>
      <c r="G2777">
        <f>[1]!SNLData(227539,$B2777,$D2777,$E2777,$F2777,,"Options:Curr=USD,Mag=Standard,ConvMethod=R")</f>
        <v>705.71547008978905</v>
      </c>
    </row>
    <row r="2778" spans="1:7" x14ac:dyDescent="0.3">
      <c r="A2778" t="s">
        <v>14</v>
      </c>
      <c r="B2778" t="s">
        <v>27</v>
      </c>
      <c r="C2778" t="s">
        <v>41</v>
      </c>
      <c r="D2778">
        <v>357468</v>
      </c>
      <c r="E2778" t="s">
        <v>69</v>
      </c>
      <c r="F2778" t="s">
        <v>80</v>
      </c>
      <c r="G2778">
        <f>[1]!SNLData(227539,$B2778,$D2778,$E2778,$F2778,,"Options:Curr=USD,Mag=Standard,ConvMethod=R")</f>
        <v>673.00065735870862</v>
      </c>
    </row>
    <row r="2779" spans="1:7" x14ac:dyDescent="0.3">
      <c r="A2779" t="s">
        <v>14</v>
      </c>
      <c r="B2779" t="s">
        <v>27</v>
      </c>
      <c r="C2779" t="s">
        <v>41</v>
      </c>
      <c r="D2779">
        <v>357468</v>
      </c>
      <c r="E2779" t="s">
        <v>70</v>
      </c>
      <c r="F2779" t="s">
        <v>80</v>
      </c>
      <c r="G2779">
        <f>[1]!SNLData(227539,$B2779,$D2779,$E2779,$F2779,,"Options:Curr=USD,Mag=Standard,ConvMethod=R")</f>
        <v>693.40646663069401</v>
      </c>
    </row>
    <row r="2780" spans="1:7" x14ac:dyDescent="0.3">
      <c r="A2780" t="s">
        <v>14</v>
      </c>
      <c r="B2780" t="s">
        <v>27</v>
      </c>
      <c r="C2780" t="s">
        <v>41</v>
      </c>
      <c r="D2780">
        <v>357468</v>
      </c>
      <c r="E2780" t="s">
        <v>71</v>
      </c>
      <c r="F2780" t="s">
        <v>80</v>
      </c>
      <c r="G2780">
        <f>[1]!SNLData(227539,$B2780,$D2780,$E2780,$F2780,,"Options:Curr=USD,Mag=Standard,ConvMethod=R")</f>
        <v>718.95871013843987</v>
      </c>
    </row>
    <row r="2781" spans="1:7" x14ac:dyDescent="0.3">
      <c r="A2781" t="s">
        <v>14</v>
      </c>
      <c r="B2781" t="s">
        <v>27</v>
      </c>
      <c r="C2781" t="s">
        <v>41</v>
      </c>
      <c r="D2781">
        <v>357468</v>
      </c>
      <c r="E2781" t="s">
        <v>72</v>
      </c>
      <c r="F2781" t="s">
        <v>80</v>
      </c>
      <c r="G2781">
        <f>[1]!SNLData(227539,$B2781,$D2781,$E2781,$F2781,,"Options:Curr=USD,Mag=Standard,ConvMethod=R")</f>
        <v>694.28716508374259</v>
      </c>
    </row>
    <row r="2782" spans="1:7" x14ac:dyDescent="0.3">
      <c r="A2782" t="s">
        <v>14</v>
      </c>
      <c r="B2782" t="s">
        <v>27</v>
      </c>
      <c r="C2782" t="s">
        <v>41</v>
      </c>
      <c r="D2782">
        <v>357468</v>
      </c>
      <c r="E2782" t="s">
        <v>73</v>
      </c>
      <c r="F2782" t="s">
        <v>80</v>
      </c>
      <c r="G2782">
        <f>[1]!SNLData(227539,$B2782,$D2782,$E2782,$F2782,,"Options:Curr=USD,Mag=Standard,ConvMethod=R")</f>
        <v>692.09401938593646</v>
      </c>
    </row>
    <row r="2783" spans="1:7" x14ac:dyDescent="0.3">
      <c r="A2783" t="s">
        <v>14</v>
      </c>
      <c r="B2783" t="s">
        <v>27</v>
      </c>
      <c r="C2783" t="s">
        <v>41</v>
      </c>
      <c r="D2783">
        <v>357468</v>
      </c>
      <c r="E2783" t="s">
        <v>74</v>
      </c>
      <c r="F2783" t="s">
        <v>80</v>
      </c>
      <c r="G2783">
        <f>[1]!SNLData(227539,$B2783,$D2783,$E2783,$F2783,,"Options:Curr=USD,Mag=Standard,ConvMethod=R")</f>
        <v>702.62287619730012</v>
      </c>
    </row>
    <row r="2784" spans="1:7" x14ac:dyDescent="0.3">
      <c r="A2784" t="s">
        <v>14</v>
      </c>
      <c r="B2784" t="s">
        <v>27</v>
      </c>
      <c r="C2784" t="s">
        <v>41</v>
      </c>
      <c r="D2784">
        <v>357468</v>
      </c>
      <c r="E2784" t="s">
        <v>75</v>
      </c>
      <c r="F2784" t="s">
        <v>80</v>
      </c>
      <c r="G2784">
        <f>[1]!SNLData(227539,$B2784,$D2784,$E2784,$F2784,,"Options:Curr=USD,Mag=Standard,ConvMethod=R")</f>
        <v>727.16425075111681</v>
      </c>
    </row>
    <row r="2785" spans="1:7" x14ac:dyDescent="0.3">
      <c r="A2785" t="s">
        <v>14</v>
      </c>
      <c r="B2785" t="s">
        <v>27</v>
      </c>
      <c r="C2785" t="s">
        <v>41</v>
      </c>
      <c r="D2785">
        <v>357468</v>
      </c>
      <c r="E2785" t="s">
        <v>76</v>
      </c>
      <c r="F2785" t="s">
        <v>80</v>
      </c>
      <c r="G2785">
        <f>[1]!SNLData(227539,$B2785,$D2785,$E2785,$F2785,,"Options:Curr=USD,Mag=Standard,ConvMethod=R")</f>
        <v>724.05867687557384</v>
      </c>
    </row>
    <row r="2786" spans="1:7" x14ac:dyDescent="0.3">
      <c r="A2786" t="s">
        <v>14</v>
      </c>
      <c r="B2786" t="s">
        <v>27</v>
      </c>
      <c r="C2786" t="s">
        <v>41</v>
      </c>
      <c r="D2786">
        <v>357468</v>
      </c>
      <c r="E2786" t="s">
        <v>9</v>
      </c>
      <c r="F2786" t="s">
        <v>80</v>
      </c>
      <c r="G2786">
        <f>[1]!SNLData(227539,$B2786,$D2786,$E2786,$F2786,,"Options:Curr=USD,Mag=Standard,ConvMethod=R")</f>
        <v>749.87193085200249</v>
      </c>
    </row>
    <row r="2787" spans="1:7" x14ac:dyDescent="0.3">
      <c r="A2787" t="s">
        <v>14</v>
      </c>
      <c r="B2787" t="s">
        <v>27</v>
      </c>
      <c r="C2787" t="s">
        <v>41</v>
      </c>
      <c r="D2787">
        <v>357468</v>
      </c>
      <c r="E2787" t="s">
        <v>77</v>
      </c>
      <c r="F2787" t="s">
        <v>80</v>
      </c>
      <c r="G2787">
        <f>[1]!SNLData(227539,$B2787,$D2787,$E2787,$F2787,,"Options:Curr=USD,Mag=Standard,ConvMethod=R")</f>
        <v>810.70961568377243</v>
      </c>
    </row>
    <row r="2788" spans="1:7" x14ac:dyDescent="0.3">
      <c r="A2788" t="s">
        <v>14</v>
      </c>
      <c r="B2788" t="s">
        <v>27</v>
      </c>
      <c r="C2788" t="s">
        <v>41</v>
      </c>
      <c r="D2788">
        <v>357468</v>
      </c>
      <c r="E2788" t="s">
        <v>78</v>
      </c>
      <c r="F2788" t="s">
        <v>80</v>
      </c>
      <c r="G2788">
        <f>[1]!SNLData(227539,$B2788,$D2788,$E2788,$F2788,,"Options:Curr=USD,Mag=Standard,ConvMethod=R")</f>
        <v>797.40676806508452</v>
      </c>
    </row>
    <row r="2789" spans="1:7" x14ac:dyDescent="0.3">
      <c r="A2789" t="s">
        <v>14</v>
      </c>
      <c r="B2789" t="s">
        <v>27</v>
      </c>
      <c r="C2789" t="s">
        <v>41</v>
      </c>
      <c r="D2789">
        <v>357468</v>
      </c>
      <c r="E2789" t="s">
        <v>10</v>
      </c>
      <c r="F2789" t="s">
        <v>80</v>
      </c>
      <c r="G2789">
        <f>[1]!SNLData(227539,$B2789,$D2789,$E2789,$F2789,,"Options:Curr=USD,Mag=Standard,ConvMethod=R")</f>
        <v>853.7112403641122</v>
      </c>
    </row>
    <row r="2790" spans="1:7" x14ac:dyDescent="0.3">
      <c r="A2790" t="s">
        <v>14</v>
      </c>
      <c r="B2790" t="s">
        <v>27</v>
      </c>
      <c r="C2790" t="s">
        <v>42</v>
      </c>
      <c r="D2790">
        <v>357305</v>
      </c>
      <c r="E2790" t="s">
        <v>6</v>
      </c>
      <c r="F2790" t="s">
        <v>80</v>
      </c>
      <c r="G2790">
        <f>[1]!SNLData(227539,$B2790,$D2790,$E2790,$F2790,,"Options:Curr=USD,Mag=Standard,ConvMethod=R")</f>
        <v>6.71</v>
      </c>
    </row>
    <row r="2791" spans="1:7" x14ac:dyDescent="0.3">
      <c r="A2791" t="s">
        <v>14</v>
      </c>
      <c r="B2791" t="s">
        <v>27</v>
      </c>
      <c r="C2791" t="s">
        <v>42</v>
      </c>
      <c r="D2791">
        <v>357305</v>
      </c>
      <c r="E2791" t="s">
        <v>50</v>
      </c>
      <c r="F2791" t="s">
        <v>80</v>
      </c>
      <c r="G2791">
        <f>[1]!SNLData(227539,$B2791,$D2791,$E2791,$F2791,,"Options:Curr=USD,Mag=Standard,ConvMethod=R")</f>
        <v>6.8</v>
      </c>
    </row>
    <row r="2792" spans="1:7" x14ac:dyDescent="0.3">
      <c r="A2792" t="s">
        <v>14</v>
      </c>
      <c r="B2792" t="s">
        <v>27</v>
      </c>
      <c r="C2792" t="s">
        <v>42</v>
      </c>
      <c r="D2792">
        <v>357305</v>
      </c>
      <c r="E2792" t="s">
        <v>51</v>
      </c>
      <c r="F2792" t="s">
        <v>80</v>
      </c>
      <c r="G2792">
        <f>[1]!SNLData(227539,$B2792,$D2792,$E2792,$F2792,,"Options:Curr=USD,Mag=Standard,ConvMethod=R")</f>
        <v>6.87</v>
      </c>
    </row>
    <row r="2793" spans="1:7" x14ac:dyDescent="0.3">
      <c r="A2793" t="s">
        <v>14</v>
      </c>
      <c r="B2793" t="s">
        <v>27</v>
      </c>
      <c r="C2793" t="s">
        <v>42</v>
      </c>
      <c r="D2793">
        <v>357305</v>
      </c>
      <c r="E2793" t="s">
        <v>52</v>
      </c>
      <c r="F2793" t="s">
        <v>80</v>
      </c>
      <c r="G2793">
        <f>[1]!SNLData(227539,$B2793,$D2793,$E2793,$F2793,,"Options:Curr=USD,Mag=Standard,ConvMethod=R")</f>
        <v>6.94</v>
      </c>
    </row>
    <row r="2794" spans="1:7" x14ac:dyDescent="0.3">
      <c r="A2794" t="s">
        <v>14</v>
      </c>
      <c r="B2794" t="s">
        <v>27</v>
      </c>
      <c r="C2794" t="s">
        <v>42</v>
      </c>
      <c r="D2794">
        <v>357305</v>
      </c>
      <c r="E2794" t="s">
        <v>53</v>
      </c>
      <c r="F2794" t="s">
        <v>80</v>
      </c>
      <c r="G2794">
        <f>[1]!SNLData(227539,$B2794,$D2794,$E2794,$F2794,,"Options:Curr=USD,Mag=Standard,ConvMethod=R")</f>
        <v>6.99</v>
      </c>
    </row>
    <row r="2795" spans="1:7" x14ac:dyDescent="0.3">
      <c r="A2795" t="s">
        <v>14</v>
      </c>
      <c r="B2795" t="s">
        <v>27</v>
      </c>
      <c r="C2795" t="s">
        <v>42</v>
      </c>
      <c r="D2795">
        <v>357305</v>
      </c>
      <c r="E2795" t="s">
        <v>54</v>
      </c>
      <c r="F2795" t="s">
        <v>80</v>
      </c>
      <c r="G2795">
        <f>[1]!SNLData(227539,$B2795,$D2795,$E2795,$F2795,,"Options:Curr=USD,Mag=Standard,ConvMethod=R")</f>
        <v>7.04</v>
      </c>
    </row>
    <row r="2796" spans="1:7" x14ac:dyDescent="0.3">
      <c r="A2796" t="s">
        <v>14</v>
      </c>
      <c r="B2796" t="s">
        <v>27</v>
      </c>
      <c r="C2796" t="s">
        <v>42</v>
      </c>
      <c r="D2796">
        <v>357305</v>
      </c>
      <c r="E2796" t="s">
        <v>55</v>
      </c>
      <c r="F2796" t="s">
        <v>80</v>
      </c>
      <c r="G2796">
        <f>[1]!SNLData(227539,$B2796,$D2796,$E2796,$F2796,,"Options:Curr=USD,Mag=Standard,ConvMethod=R")</f>
        <v>7.07</v>
      </c>
    </row>
    <row r="2797" spans="1:7" x14ac:dyDescent="0.3">
      <c r="A2797" t="s">
        <v>14</v>
      </c>
      <c r="B2797" t="s">
        <v>27</v>
      </c>
      <c r="C2797" t="s">
        <v>42</v>
      </c>
      <c r="D2797">
        <v>357305</v>
      </c>
      <c r="E2797" t="s">
        <v>56</v>
      </c>
      <c r="F2797" t="s">
        <v>80</v>
      </c>
      <c r="G2797">
        <f>[1]!SNLData(227539,$B2797,$D2797,$E2797,$F2797,,"Options:Curr=USD,Mag=Standard,ConvMethod=R")</f>
        <v>7.09</v>
      </c>
    </row>
    <row r="2798" spans="1:7" x14ac:dyDescent="0.3">
      <c r="A2798" t="s">
        <v>14</v>
      </c>
      <c r="B2798" t="s">
        <v>27</v>
      </c>
      <c r="C2798" t="s">
        <v>42</v>
      </c>
      <c r="D2798">
        <v>357305</v>
      </c>
      <c r="E2798" t="s">
        <v>57</v>
      </c>
      <c r="F2798" t="s">
        <v>80</v>
      </c>
      <c r="G2798">
        <f>[1]!SNLData(227539,$B2798,$D2798,$E2798,$F2798,,"Options:Curr=USD,Mag=Standard,ConvMethod=R")</f>
        <v>7.11</v>
      </c>
    </row>
    <row r="2799" spans="1:7" x14ac:dyDescent="0.3">
      <c r="A2799" t="s">
        <v>14</v>
      </c>
      <c r="B2799" t="s">
        <v>27</v>
      </c>
      <c r="C2799" t="s">
        <v>42</v>
      </c>
      <c r="D2799">
        <v>357305</v>
      </c>
      <c r="E2799" t="s">
        <v>58</v>
      </c>
      <c r="F2799" t="s">
        <v>80</v>
      </c>
      <c r="G2799">
        <f>[1]!SNLData(227539,$B2799,$D2799,$E2799,$F2799,,"Options:Curr=USD,Mag=Standard,ConvMethod=R")</f>
        <v>7.14</v>
      </c>
    </row>
    <row r="2800" spans="1:7" x14ac:dyDescent="0.3">
      <c r="A2800" t="s">
        <v>14</v>
      </c>
      <c r="B2800" t="s">
        <v>27</v>
      </c>
      <c r="C2800" t="s">
        <v>42</v>
      </c>
      <c r="D2800">
        <v>357305</v>
      </c>
      <c r="E2800" t="s">
        <v>7</v>
      </c>
      <c r="F2800" t="s">
        <v>80</v>
      </c>
      <c r="G2800">
        <f>[1]!SNLData(227539,$B2800,$D2800,$E2800,$F2800,,"Options:Curr=USD,Mag=Standard,ConvMethod=R")</f>
        <v>7.18</v>
      </c>
    </row>
    <row r="2801" spans="1:7" x14ac:dyDescent="0.3">
      <c r="A2801" t="s">
        <v>14</v>
      </c>
      <c r="B2801" t="s">
        <v>27</v>
      </c>
      <c r="C2801" t="s">
        <v>42</v>
      </c>
      <c r="D2801">
        <v>357305</v>
      </c>
      <c r="E2801" t="s">
        <v>59</v>
      </c>
      <c r="F2801" t="s">
        <v>80</v>
      </c>
      <c r="G2801">
        <f>[1]!SNLData(227539,$B2801,$D2801,$E2801,$F2801,,"Options:Curr=USD,Mag=Standard,ConvMethod=R")</f>
        <v>7.22</v>
      </c>
    </row>
    <row r="2802" spans="1:7" x14ac:dyDescent="0.3">
      <c r="A2802" t="s">
        <v>14</v>
      </c>
      <c r="B2802" t="s">
        <v>27</v>
      </c>
      <c r="C2802" t="s">
        <v>42</v>
      </c>
      <c r="D2802">
        <v>357305</v>
      </c>
      <c r="E2802" t="s">
        <v>60</v>
      </c>
      <c r="F2802" t="s">
        <v>80</v>
      </c>
      <c r="G2802">
        <f>[1]!SNLData(227539,$B2802,$D2802,$E2802,$F2802,,"Options:Curr=USD,Mag=Standard,ConvMethod=R")</f>
        <v>7.28</v>
      </c>
    </row>
    <row r="2803" spans="1:7" x14ac:dyDescent="0.3">
      <c r="A2803" t="s">
        <v>14</v>
      </c>
      <c r="B2803" t="s">
        <v>27</v>
      </c>
      <c r="C2803" t="s">
        <v>42</v>
      </c>
      <c r="D2803">
        <v>357305</v>
      </c>
      <c r="E2803" t="s">
        <v>61</v>
      </c>
      <c r="F2803" t="s">
        <v>80</v>
      </c>
      <c r="G2803">
        <f>[1]!SNLData(227539,$B2803,$D2803,$E2803,$F2803,,"Options:Curr=USD,Mag=Standard,ConvMethod=R")</f>
        <v>7.33</v>
      </c>
    </row>
    <row r="2804" spans="1:7" x14ac:dyDescent="0.3">
      <c r="A2804" t="s">
        <v>14</v>
      </c>
      <c r="B2804" t="s">
        <v>27</v>
      </c>
      <c r="C2804" t="s">
        <v>42</v>
      </c>
      <c r="D2804">
        <v>357305</v>
      </c>
      <c r="E2804" t="s">
        <v>62</v>
      </c>
      <c r="F2804" t="s">
        <v>80</v>
      </c>
      <c r="G2804">
        <f>[1]!SNLData(227539,$B2804,$D2804,$E2804,$F2804,,"Options:Curr=USD,Mag=Standard,ConvMethod=R")</f>
        <v>7.38</v>
      </c>
    </row>
    <row r="2805" spans="1:7" x14ac:dyDescent="0.3">
      <c r="A2805" t="s">
        <v>14</v>
      </c>
      <c r="B2805" t="s">
        <v>27</v>
      </c>
      <c r="C2805" t="s">
        <v>42</v>
      </c>
      <c r="D2805">
        <v>357305</v>
      </c>
      <c r="E2805" t="s">
        <v>63</v>
      </c>
      <c r="F2805" t="s">
        <v>80</v>
      </c>
      <c r="G2805">
        <f>[1]!SNLData(227539,$B2805,$D2805,$E2805,$F2805,,"Options:Curr=USD,Mag=Standard,ConvMethod=R")</f>
        <v>7.43</v>
      </c>
    </row>
    <row r="2806" spans="1:7" x14ac:dyDescent="0.3">
      <c r="A2806" t="s">
        <v>14</v>
      </c>
      <c r="B2806" t="s">
        <v>27</v>
      </c>
      <c r="C2806" t="s">
        <v>42</v>
      </c>
      <c r="D2806">
        <v>357305</v>
      </c>
      <c r="E2806" t="s">
        <v>64</v>
      </c>
      <c r="F2806" t="s">
        <v>80</v>
      </c>
      <c r="G2806">
        <f>[1]!SNLData(227539,$B2806,$D2806,$E2806,$F2806,,"Options:Curr=USD,Mag=Standard,ConvMethod=R")</f>
        <v>7.48</v>
      </c>
    </row>
    <row r="2807" spans="1:7" x14ac:dyDescent="0.3">
      <c r="A2807" t="s">
        <v>14</v>
      </c>
      <c r="B2807" t="s">
        <v>27</v>
      </c>
      <c r="C2807" t="s">
        <v>42</v>
      </c>
      <c r="D2807">
        <v>357305</v>
      </c>
      <c r="E2807" t="s">
        <v>65</v>
      </c>
      <c r="F2807" t="s">
        <v>80</v>
      </c>
      <c r="G2807">
        <f>[1]!SNLData(227539,$B2807,$D2807,$E2807,$F2807,,"Options:Curr=USD,Mag=Standard,ConvMethod=R")</f>
        <v>7.54</v>
      </c>
    </row>
    <row r="2808" spans="1:7" x14ac:dyDescent="0.3">
      <c r="A2808" t="s">
        <v>14</v>
      </c>
      <c r="B2808" t="s">
        <v>27</v>
      </c>
      <c r="C2808" t="s">
        <v>42</v>
      </c>
      <c r="D2808">
        <v>357305</v>
      </c>
      <c r="E2808" t="s">
        <v>66</v>
      </c>
      <c r="F2808" t="s">
        <v>80</v>
      </c>
      <c r="G2808">
        <f>[1]!SNLData(227539,$B2808,$D2808,$E2808,$F2808,,"Options:Curr=USD,Mag=Standard,ConvMethod=R")</f>
        <v>7.64</v>
      </c>
    </row>
    <row r="2809" spans="1:7" x14ac:dyDescent="0.3">
      <c r="A2809" t="s">
        <v>14</v>
      </c>
      <c r="B2809" t="s">
        <v>27</v>
      </c>
      <c r="C2809" t="s">
        <v>42</v>
      </c>
      <c r="D2809">
        <v>357305</v>
      </c>
      <c r="E2809" t="s">
        <v>67</v>
      </c>
      <c r="F2809" t="s">
        <v>80</v>
      </c>
      <c r="G2809">
        <f>[1]!SNLData(227539,$B2809,$D2809,$E2809,$F2809,,"Options:Curr=USD,Mag=Standard,ConvMethod=R")</f>
        <v>7.73</v>
      </c>
    </row>
    <row r="2810" spans="1:7" x14ac:dyDescent="0.3">
      <c r="A2810" t="s">
        <v>14</v>
      </c>
      <c r="B2810" t="s">
        <v>27</v>
      </c>
      <c r="C2810" t="s">
        <v>42</v>
      </c>
      <c r="D2810">
        <v>357305</v>
      </c>
      <c r="E2810" t="s">
        <v>8</v>
      </c>
      <c r="F2810" t="s">
        <v>80</v>
      </c>
      <c r="G2810">
        <f>[1]!SNLData(227539,$B2810,$D2810,$E2810,$F2810,,"Options:Curr=USD,Mag=Standard,ConvMethod=R")</f>
        <v>7.82</v>
      </c>
    </row>
    <row r="2811" spans="1:7" x14ac:dyDescent="0.3">
      <c r="A2811" t="s">
        <v>14</v>
      </c>
      <c r="B2811" t="s">
        <v>27</v>
      </c>
      <c r="C2811" t="s">
        <v>42</v>
      </c>
      <c r="D2811">
        <v>357305</v>
      </c>
      <c r="E2811" t="s">
        <v>68</v>
      </c>
      <c r="F2811" t="s">
        <v>80</v>
      </c>
      <c r="G2811">
        <f>[1]!SNLData(227539,$B2811,$D2811,$E2811,$F2811,,"Options:Curr=USD,Mag=Standard,ConvMethod=R")</f>
        <v>7.91</v>
      </c>
    </row>
    <row r="2812" spans="1:7" x14ac:dyDescent="0.3">
      <c r="A2812" t="s">
        <v>14</v>
      </c>
      <c r="B2812" t="s">
        <v>27</v>
      </c>
      <c r="C2812" t="s">
        <v>42</v>
      </c>
      <c r="D2812">
        <v>357305</v>
      </c>
      <c r="E2812" t="s">
        <v>69</v>
      </c>
      <c r="F2812" t="s">
        <v>80</v>
      </c>
      <c r="G2812">
        <f>[1]!SNLData(227539,$B2812,$D2812,$E2812,$F2812,,"Options:Curr=USD,Mag=Standard,ConvMethod=R")</f>
        <v>8</v>
      </c>
    </row>
    <row r="2813" spans="1:7" x14ac:dyDescent="0.3">
      <c r="A2813" t="s">
        <v>14</v>
      </c>
      <c r="B2813" t="s">
        <v>27</v>
      </c>
      <c r="C2813" t="s">
        <v>42</v>
      </c>
      <c r="D2813">
        <v>357305</v>
      </c>
      <c r="E2813" t="s">
        <v>70</v>
      </c>
      <c r="F2813" t="s">
        <v>80</v>
      </c>
      <c r="G2813">
        <f>[1]!SNLData(227539,$B2813,$D2813,$E2813,$F2813,,"Options:Curr=USD,Mag=Standard,ConvMethod=R")</f>
        <v>8.09</v>
      </c>
    </row>
    <row r="2814" spans="1:7" x14ac:dyDescent="0.3">
      <c r="A2814" t="s">
        <v>14</v>
      </c>
      <c r="B2814" t="s">
        <v>27</v>
      </c>
      <c r="C2814" t="s">
        <v>42</v>
      </c>
      <c r="D2814">
        <v>357305</v>
      </c>
      <c r="E2814" t="s">
        <v>71</v>
      </c>
      <c r="F2814" t="s">
        <v>80</v>
      </c>
      <c r="G2814">
        <f>[1]!SNLData(227539,$B2814,$D2814,$E2814,$F2814,,"Options:Curr=USD,Mag=Standard,ConvMethod=R")</f>
        <v>8.19</v>
      </c>
    </row>
    <row r="2815" spans="1:7" x14ac:dyDescent="0.3">
      <c r="A2815" t="s">
        <v>14</v>
      </c>
      <c r="B2815" t="s">
        <v>27</v>
      </c>
      <c r="C2815" t="s">
        <v>42</v>
      </c>
      <c r="D2815">
        <v>357305</v>
      </c>
      <c r="E2815" t="s">
        <v>72</v>
      </c>
      <c r="F2815" t="s">
        <v>80</v>
      </c>
      <c r="G2815">
        <f>[1]!SNLData(227539,$B2815,$D2815,$E2815,$F2815,,"Options:Curr=USD,Mag=Standard,ConvMethod=R")</f>
        <v>8.2799999999999994</v>
      </c>
    </row>
    <row r="2816" spans="1:7" x14ac:dyDescent="0.3">
      <c r="A2816" t="s">
        <v>14</v>
      </c>
      <c r="B2816" t="s">
        <v>27</v>
      </c>
      <c r="C2816" t="s">
        <v>42</v>
      </c>
      <c r="D2816">
        <v>357305</v>
      </c>
      <c r="E2816" t="s">
        <v>73</v>
      </c>
      <c r="F2816" t="s">
        <v>80</v>
      </c>
      <c r="G2816">
        <f>[1]!SNLData(227539,$B2816,$D2816,$E2816,$F2816,,"Options:Curr=USD,Mag=Standard,ConvMethod=R")</f>
        <v>8.3699999999999992</v>
      </c>
    </row>
    <row r="2817" spans="1:7" x14ac:dyDescent="0.3">
      <c r="A2817" t="s">
        <v>14</v>
      </c>
      <c r="B2817" t="s">
        <v>27</v>
      </c>
      <c r="C2817" t="s">
        <v>42</v>
      </c>
      <c r="D2817">
        <v>357305</v>
      </c>
      <c r="E2817" t="s">
        <v>74</v>
      </c>
      <c r="F2817" t="s">
        <v>80</v>
      </c>
      <c r="G2817">
        <f>[1]!SNLData(227539,$B2817,$D2817,$E2817,$F2817,,"Options:Curr=USD,Mag=Standard,ConvMethod=R")</f>
        <v>8.4499999999999993</v>
      </c>
    </row>
    <row r="2818" spans="1:7" x14ac:dyDescent="0.3">
      <c r="A2818" t="s">
        <v>14</v>
      </c>
      <c r="B2818" t="s">
        <v>27</v>
      </c>
      <c r="C2818" t="s">
        <v>42</v>
      </c>
      <c r="D2818">
        <v>357305</v>
      </c>
      <c r="E2818" t="s">
        <v>75</v>
      </c>
      <c r="F2818" t="s">
        <v>80</v>
      </c>
      <c r="G2818">
        <f>[1]!SNLData(227539,$B2818,$D2818,$E2818,$F2818,,"Options:Curr=USD,Mag=Standard,ConvMethod=R")</f>
        <v>8.51</v>
      </c>
    </row>
    <row r="2819" spans="1:7" x14ac:dyDescent="0.3">
      <c r="A2819" t="s">
        <v>14</v>
      </c>
      <c r="B2819" t="s">
        <v>27</v>
      </c>
      <c r="C2819" t="s">
        <v>42</v>
      </c>
      <c r="D2819">
        <v>357305</v>
      </c>
      <c r="E2819" t="s">
        <v>76</v>
      </c>
      <c r="F2819" t="s">
        <v>80</v>
      </c>
      <c r="G2819">
        <f>[1]!SNLData(227539,$B2819,$D2819,$E2819,$F2819,,"Options:Curr=USD,Mag=Standard,ConvMethod=R")</f>
        <v>8.58</v>
      </c>
    </row>
    <row r="2820" spans="1:7" x14ac:dyDescent="0.3">
      <c r="A2820" t="s">
        <v>14</v>
      </c>
      <c r="B2820" t="s">
        <v>27</v>
      </c>
      <c r="C2820" t="s">
        <v>42</v>
      </c>
      <c r="D2820">
        <v>357305</v>
      </c>
      <c r="E2820" t="s">
        <v>9</v>
      </c>
      <c r="F2820" t="s">
        <v>80</v>
      </c>
      <c r="G2820">
        <f>[1]!SNLData(227539,$B2820,$D2820,$E2820,$F2820,,"Options:Curr=USD,Mag=Standard,ConvMethod=R")</f>
        <v>8.64</v>
      </c>
    </row>
    <row r="2821" spans="1:7" x14ac:dyDescent="0.3">
      <c r="A2821" t="s">
        <v>14</v>
      </c>
      <c r="B2821" t="s">
        <v>27</v>
      </c>
      <c r="C2821" t="s">
        <v>42</v>
      </c>
      <c r="D2821">
        <v>357305</v>
      </c>
      <c r="E2821" t="s">
        <v>77</v>
      </c>
      <c r="F2821" t="s">
        <v>80</v>
      </c>
      <c r="G2821">
        <f>[1]!SNLData(227539,$B2821,$D2821,$E2821,$F2821,,"Options:Curr=USD,Mag=Standard,ConvMethod=R")</f>
        <v>8.69</v>
      </c>
    </row>
    <row r="2822" spans="1:7" x14ac:dyDescent="0.3">
      <c r="A2822" t="s">
        <v>14</v>
      </c>
      <c r="B2822" t="s">
        <v>27</v>
      </c>
      <c r="C2822" t="s">
        <v>42</v>
      </c>
      <c r="D2822">
        <v>357305</v>
      </c>
      <c r="E2822" t="s">
        <v>78</v>
      </c>
      <c r="F2822" t="s">
        <v>80</v>
      </c>
      <c r="G2822">
        <f>[1]!SNLData(227539,$B2822,$D2822,$E2822,$F2822,,"Options:Curr=USD,Mag=Standard,ConvMethod=R")</f>
        <v>0</v>
      </c>
    </row>
    <row r="2823" spans="1:7" x14ac:dyDescent="0.3">
      <c r="A2823" t="s">
        <v>14</v>
      </c>
      <c r="B2823" t="s">
        <v>27</v>
      </c>
      <c r="C2823" t="s">
        <v>42</v>
      </c>
      <c r="D2823">
        <v>357305</v>
      </c>
      <c r="E2823" t="s">
        <v>10</v>
      </c>
      <c r="F2823" t="s">
        <v>80</v>
      </c>
      <c r="G2823">
        <f>[1]!SNLData(227539,$B2823,$D2823,$E2823,$F2823,,"Options:Curr=USD,Mag=Standard,ConvMethod=R")</f>
        <v>0</v>
      </c>
    </row>
    <row r="2824" spans="1:7" x14ac:dyDescent="0.3">
      <c r="A2824" t="s">
        <v>14</v>
      </c>
      <c r="B2824" t="s">
        <v>27</v>
      </c>
      <c r="C2824" t="s">
        <v>43</v>
      </c>
      <c r="D2824">
        <v>357316</v>
      </c>
      <c r="E2824" t="s">
        <v>6</v>
      </c>
      <c r="F2824" t="s">
        <v>80</v>
      </c>
      <c r="G2824">
        <f>[1]!SNLData(227539,$B2824,$D2824,$E2824,$F2824,,"Options:Curr=USD,Mag=Standard,ConvMethod=R")</f>
        <v>5.4</v>
      </c>
    </row>
    <row r="2825" spans="1:7" x14ac:dyDescent="0.3">
      <c r="A2825" t="s">
        <v>14</v>
      </c>
      <c r="B2825" t="s">
        <v>27</v>
      </c>
      <c r="C2825" t="s">
        <v>43</v>
      </c>
      <c r="D2825">
        <v>357316</v>
      </c>
      <c r="E2825" t="s">
        <v>50</v>
      </c>
      <c r="F2825" t="s">
        <v>80</v>
      </c>
      <c r="G2825">
        <f>[1]!SNLData(227539,$B2825,$D2825,$E2825,$F2825,,"Options:Curr=USD,Mag=Standard,ConvMethod=R")</f>
        <v>5.86</v>
      </c>
    </row>
    <row r="2826" spans="1:7" x14ac:dyDescent="0.3">
      <c r="A2826" t="s">
        <v>14</v>
      </c>
      <c r="B2826" t="s">
        <v>27</v>
      </c>
      <c r="C2826" t="s">
        <v>43</v>
      </c>
      <c r="D2826">
        <v>357316</v>
      </c>
      <c r="E2826" t="s">
        <v>51</v>
      </c>
      <c r="F2826" t="s">
        <v>80</v>
      </c>
      <c r="G2826">
        <f>[1]!SNLData(227539,$B2826,$D2826,$E2826,$F2826,,"Options:Curr=USD,Mag=Standard,ConvMethod=R")</f>
        <v>4.04</v>
      </c>
    </row>
    <row r="2827" spans="1:7" x14ac:dyDescent="0.3">
      <c r="A2827" t="s">
        <v>14</v>
      </c>
      <c r="B2827" t="s">
        <v>27</v>
      </c>
      <c r="C2827" t="s">
        <v>43</v>
      </c>
      <c r="D2827">
        <v>357316</v>
      </c>
      <c r="E2827" t="s">
        <v>52</v>
      </c>
      <c r="F2827" t="s">
        <v>80</v>
      </c>
      <c r="G2827">
        <f>[1]!SNLData(227539,$B2827,$D2827,$E2827,$F2827,,"Options:Curr=USD,Mag=Standard,ConvMethod=R")</f>
        <v>3.29</v>
      </c>
    </row>
    <row r="2828" spans="1:7" x14ac:dyDescent="0.3">
      <c r="A2828" t="s">
        <v>14</v>
      </c>
      <c r="B2828" t="s">
        <v>27</v>
      </c>
      <c r="C2828" t="s">
        <v>43</v>
      </c>
      <c r="D2828">
        <v>357316</v>
      </c>
      <c r="E2828" t="s">
        <v>53</v>
      </c>
      <c r="F2828" t="s">
        <v>80</v>
      </c>
      <c r="G2828">
        <f>[1]!SNLData(227539,$B2828,$D2828,$E2828,$F2828,,"Options:Curr=USD,Mag=Standard,ConvMethod=R")</f>
        <v>0.85</v>
      </c>
    </row>
    <row r="2829" spans="1:7" x14ac:dyDescent="0.3">
      <c r="A2829" t="s">
        <v>14</v>
      </c>
      <c r="B2829" t="s">
        <v>27</v>
      </c>
      <c r="C2829" t="s">
        <v>43</v>
      </c>
      <c r="D2829">
        <v>357316</v>
      </c>
      <c r="E2829" t="s">
        <v>54</v>
      </c>
      <c r="F2829" t="s">
        <v>80</v>
      </c>
      <c r="G2829">
        <f>[1]!SNLData(227539,$B2829,$D2829,$E2829,$F2829,,"Options:Curr=USD,Mag=Standard,ConvMethod=R")</f>
        <v>1.8</v>
      </c>
    </row>
    <row r="2830" spans="1:7" x14ac:dyDescent="0.3">
      <c r="A2830" t="s">
        <v>14</v>
      </c>
      <c r="B2830" t="s">
        <v>27</v>
      </c>
      <c r="C2830" t="s">
        <v>43</v>
      </c>
      <c r="D2830">
        <v>357316</v>
      </c>
      <c r="E2830" t="s">
        <v>55</v>
      </c>
      <c r="F2830" t="s">
        <v>80</v>
      </c>
      <c r="G2830">
        <f>[1]!SNLData(227539,$B2830,$D2830,$E2830,$F2830,,"Options:Curr=USD,Mag=Standard,ConvMethod=R")</f>
        <v>0.81</v>
      </c>
    </row>
    <row r="2831" spans="1:7" x14ac:dyDescent="0.3">
      <c r="A2831" t="s">
        <v>14</v>
      </c>
      <c r="B2831" t="s">
        <v>27</v>
      </c>
      <c r="C2831" t="s">
        <v>43</v>
      </c>
      <c r="D2831">
        <v>357316</v>
      </c>
      <c r="E2831" t="s">
        <v>56</v>
      </c>
      <c r="F2831" t="s">
        <v>80</v>
      </c>
      <c r="G2831">
        <f>[1]!SNLData(227539,$B2831,$D2831,$E2831,$F2831,,"Options:Curr=USD,Mag=Standard,ConvMethod=R")</f>
        <v>0.52</v>
      </c>
    </row>
    <row r="2832" spans="1:7" x14ac:dyDescent="0.3">
      <c r="A2832" t="s">
        <v>14</v>
      </c>
      <c r="B2832" t="s">
        <v>27</v>
      </c>
      <c r="C2832" t="s">
        <v>43</v>
      </c>
      <c r="D2832">
        <v>357316</v>
      </c>
      <c r="E2832" t="s">
        <v>57</v>
      </c>
      <c r="F2832" t="s">
        <v>80</v>
      </c>
      <c r="G2832">
        <f>[1]!SNLData(227539,$B2832,$D2832,$E2832,$F2832,,"Options:Curr=USD,Mag=Standard,ConvMethod=R")</f>
        <v>0.02</v>
      </c>
    </row>
    <row r="2833" spans="1:7" x14ac:dyDescent="0.3">
      <c r="A2833" t="s">
        <v>14</v>
      </c>
      <c r="B2833" t="s">
        <v>27</v>
      </c>
      <c r="C2833" t="s">
        <v>43</v>
      </c>
      <c r="D2833">
        <v>357316</v>
      </c>
      <c r="E2833" t="s">
        <v>58</v>
      </c>
      <c r="F2833" t="s">
        <v>80</v>
      </c>
      <c r="G2833">
        <f>[1]!SNLData(227539,$B2833,$D2833,$E2833,$F2833,,"Options:Curr=USD,Mag=Standard,ConvMethod=R")</f>
        <v>0.81</v>
      </c>
    </row>
    <row r="2834" spans="1:7" x14ac:dyDescent="0.3">
      <c r="A2834" t="s">
        <v>14</v>
      </c>
      <c r="B2834" t="s">
        <v>27</v>
      </c>
      <c r="C2834" t="s">
        <v>43</v>
      </c>
      <c r="D2834">
        <v>357316</v>
      </c>
      <c r="E2834" t="s">
        <v>7</v>
      </c>
      <c r="F2834" t="s">
        <v>80</v>
      </c>
      <c r="G2834">
        <f>[1]!SNLData(227539,$B2834,$D2834,$E2834,$F2834,,"Options:Curr=USD,Mag=Standard,ConvMethod=R")</f>
        <v>1.56</v>
      </c>
    </row>
    <row r="2835" spans="1:7" x14ac:dyDescent="0.3">
      <c r="A2835" t="s">
        <v>14</v>
      </c>
      <c r="B2835" t="s">
        <v>27</v>
      </c>
      <c r="C2835" t="s">
        <v>43</v>
      </c>
      <c r="D2835">
        <v>357316</v>
      </c>
      <c r="E2835" t="s">
        <v>59</v>
      </c>
      <c r="F2835" t="s">
        <v>80</v>
      </c>
      <c r="G2835">
        <f>[1]!SNLData(227539,$B2835,$D2835,$E2835,$F2835,,"Options:Curr=USD,Mag=Standard,ConvMethod=R")</f>
        <v>0.99</v>
      </c>
    </row>
    <row r="2836" spans="1:7" x14ac:dyDescent="0.3">
      <c r="A2836" t="s">
        <v>14</v>
      </c>
      <c r="B2836" t="s">
        <v>27</v>
      </c>
      <c r="C2836" t="s">
        <v>43</v>
      </c>
      <c r="D2836">
        <v>357316</v>
      </c>
      <c r="E2836" t="s">
        <v>60</v>
      </c>
      <c r="F2836" t="s">
        <v>80</v>
      </c>
      <c r="G2836">
        <f>[1]!SNLData(227539,$B2836,$D2836,$E2836,$F2836,,"Options:Curr=USD,Mag=Standard,ConvMethod=R")</f>
        <v>0.64</v>
      </c>
    </row>
    <row r="2837" spans="1:7" x14ac:dyDescent="0.3">
      <c r="A2837" t="s">
        <v>14</v>
      </c>
      <c r="B2837" t="s">
        <v>27</v>
      </c>
      <c r="C2837" t="s">
        <v>43</v>
      </c>
      <c r="D2837">
        <v>357316</v>
      </c>
      <c r="E2837" t="s">
        <v>61</v>
      </c>
      <c r="F2837" t="s">
        <v>80</v>
      </c>
      <c r="G2837">
        <f>[1]!SNLData(227539,$B2837,$D2837,$E2837,$F2837,,"Options:Curr=USD,Mag=Standard,ConvMethod=R")</f>
        <v>0.64</v>
      </c>
    </row>
    <row r="2838" spans="1:7" x14ac:dyDescent="0.3">
      <c r="A2838" t="s">
        <v>14</v>
      </c>
      <c r="B2838" t="s">
        <v>27</v>
      </c>
      <c r="C2838" t="s">
        <v>43</v>
      </c>
      <c r="D2838">
        <v>357316</v>
      </c>
      <c r="E2838" t="s">
        <v>62</v>
      </c>
      <c r="F2838" t="s">
        <v>80</v>
      </c>
      <c r="G2838">
        <f>[1]!SNLData(227539,$B2838,$D2838,$E2838,$F2838,,"Options:Curr=USD,Mag=Standard,ConvMethod=R")</f>
        <v>0.8</v>
      </c>
    </row>
    <row r="2839" spans="1:7" x14ac:dyDescent="0.3">
      <c r="A2839" t="s">
        <v>14</v>
      </c>
      <c r="B2839" t="s">
        <v>27</v>
      </c>
      <c r="C2839" t="s">
        <v>43</v>
      </c>
      <c r="D2839">
        <v>357316</v>
      </c>
      <c r="E2839" t="s">
        <v>63</v>
      </c>
      <c r="F2839" t="s">
        <v>80</v>
      </c>
      <c r="G2839">
        <f>[1]!SNLData(227539,$B2839,$D2839,$E2839,$F2839,,"Options:Curr=USD,Mag=Standard,ConvMethod=R")</f>
        <v>1.17</v>
      </c>
    </row>
    <row r="2840" spans="1:7" x14ac:dyDescent="0.3">
      <c r="A2840" t="s">
        <v>14</v>
      </c>
      <c r="B2840" t="s">
        <v>27</v>
      </c>
      <c r="C2840" t="s">
        <v>43</v>
      </c>
      <c r="D2840">
        <v>357316</v>
      </c>
      <c r="E2840" t="s">
        <v>64</v>
      </c>
      <c r="F2840" t="s">
        <v>80</v>
      </c>
      <c r="G2840">
        <f>[1]!SNLData(227539,$B2840,$D2840,$E2840,$F2840,,"Options:Curr=USD,Mag=Standard,ConvMethod=R")</f>
        <v>1.06</v>
      </c>
    </row>
    <row r="2841" spans="1:7" x14ac:dyDescent="0.3">
      <c r="A2841" t="s">
        <v>14</v>
      </c>
      <c r="B2841" t="s">
        <v>27</v>
      </c>
      <c r="C2841" t="s">
        <v>43</v>
      </c>
      <c r="D2841">
        <v>357316</v>
      </c>
      <c r="E2841" t="s">
        <v>65</v>
      </c>
      <c r="F2841" t="s">
        <v>80</v>
      </c>
      <c r="G2841">
        <f>[1]!SNLData(227539,$B2841,$D2841,$E2841,$F2841,,"Options:Curr=USD,Mag=Standard,ConvMethod=R")</f>
        <v>0.73</v>
      </c>
    </row>
    <row r="2842" spans="1:7" x14ac:dyDescent="0.3">
      <c r="A2842" t="s">
        <v>14</v>
      </c>
      <c r="B2842" t="s">
        <v>27</v>
      </c>
      <c r="C2842" t="s">
        <v>43</v>
      </c>
      <c r="D2842">
        <v>357316</v>
      </c>
      <c r="E2842" t="s">
        <v>66</v>
      </c>
      <c r="F2842" t="s">
        <v>80</v>
      </c>
      <c r="G2842">
        <f>[1]!SNLData(227539,$B2842,$D2842,$E2842,$F2842,,"Options:Curr=USD,Mag=Standard,ConvMethod=R")</f>
        <v>2.4300000000000002</v>
      </c>
    </row>
    <row r="2843" spans="1:7" x14ac:dyDescent="0.3">
      <c r="A2843" t="s">
        <v>14</v>
      </c>
      <c r="B2843" t="s">
        <v>27</v>
      </c>
      <c r="C2843" t="s">
        <v>43</v>
      </c>
      <c r="D2843">
        <v>357316</v>
      </c>
      <c r="E2843" t="s">
        <v>67</v>
      </c>
      <c r="F2843" t="s">
        <v>80</v>
      </c>
      <c r="G2843">
        <f>[1]!SNLData(227539,$B2843,$D2843,$E2843,$F2843,,"Options:Curr=USD,Mag=Standard,ConvMethod=R")</f>
        <v>-0.48</v>
      </c>
    </row>
    <row r="2844" spans="1:7" x14ac:dyDescent="0.3">
      <c r="A2844" t="s">
        <v>14</v>
      </c>
      <c r="B2844" t="s">
        <v>27</v>
      </c>
      <c r="C2844" t="s">
        <v>43</v>
      </c>
      <c r="D2844">
        <v>357316</v>
      </c>
      <c r="E2844" t="s">
        <v>8</v>
      </c>
      <c r="F2844" t="s">
        <v>80</v>
      </c>
      <c r="G2844">
        <f>[1]!SNLData(227539,$B2844,$D2844,$E2844,$F2844,,"Options:Curr=USD,Mag=Standard,ConvMethod=R")</f>
        <v>0.69</v>
      </c>
    </row>
    <row r="2845" spans="1:7" x14ac:dyDescent="0.3">
      <c r="A2845" t="s">
        <v>14</v>
      </c>
      <c r="B2845" t="s">
        <v>27</v>
      </c>
      <c r="C2845" t="s">
        <v>43</v>
      </c>
      <c r="D2845">
        <v>357316</v>
      </c>
      <c r="E2845" t="s">
        <v>68</v>
      </c>
      <c r="F2845" t="s">
        <v>80</v>
      </c>
      <c r="G2845">
        <f>[1]!SNLData(227539,$B2845,$D2845,$E2845,$F2845,,"Options:Curr=USD,Mag=Standard,ConvMethod=R")</f>
        <v>0.23</v>
      </c>
    </row>
    <row r="2846" spans="1:7" x14ac:dyDescent="0.3">
      <c r="A2846" t="s">
        <v>14</v>
      </c>
      <c r="B2846" t="s">
        <v>27</v>
      </c>
      <c r="C2846" t="s">
        <v>43</v>
      </c>
      <c r="D2846">
        <v>357316</v>
      </c>
      <c r="E2846" t="s">
        <v>69</v>
      </c>
      <c r="F2846" t="s">
        <v>80</v>
      </c>
      <c r="G2846">
        <f>[1]!SNLData(227539,$B2846,$D2846,$E2846,$F2846,,"Options:Curr=USD,Mag=Standard,ConvMethod=R")</f>
        <v>-0.69</v>
      </c>
    </row>
    <row r="2847" spans="1:7" x14ac:dyDescent="0.3">
      <c r="A2847" t="s">
        <v>14</v>
      </c>
      <c r="B2847" t="s">
        <v>27</v>
      </c>
      <c r="C2847" t="s">
        <v>43</v>
      </c>
      <c r="D2847">
        <v>357316</v>
      </c>
      <c r="E2847" t="s">
        <v>70</v>
      </c>
      <c r="F2847" t="s">
        <v>80</v>
      </c>
      <c r="G2847">
        <f>[1]!SNLData(227539,$B2847,$D2847,$E2847,$F2847,,"Options:Curr=USD,Mag=Standard,ConvMethod=R")</f>
        <v>-0.22</v>
      </c>
    </row>
    <row r="2848" spans="1:7" x14ac:dyDescent="0.3">
      <c r="A2848" t="s">
        <v>14</v>
      </c>
      <c r="B2848" t="s">
        <v>27</v>
      </c>
      <c r="C2848" t="s">
        <v>43</v>
      </c>
      <c r="D2848">
        <v>357316</v>
      </c>
      <c r="E2848" t="s">
        <v>71</v>
      </c>
      <c r="F2848" t="s">
        <v>80</v>
      </c>
      <c r="G2848">
        <f>[1]!SNLData(227539,$B2848,$D2848,$E2848,$F2848,,"Options:Curr=USD,Mag=Standard,ConvMethod=R")</f>
        <v>-0.01</v>
      </c>
    </row>
    <row r="2849" spans="1:7" x14ac:dyDescent="0.3">
      <c r="A2849" t="s">
        <v>14</v>
      </c>
      <c r="B2849" t="s">
        <v>27</v>
      </c>
      <c r="C2849" t="s">
        <v>43</v>
      </c>
      <c r="D2849">
        <v>357316</v>
      </c>
      <c r="E2849" t="s">
        <v>72</v>
      </c>
      <c r="F2849" t="s">
        <v>80</v>
      </c>
      <c r="G2849">
        <f>[1]!SNLData(227539,$B2849,$D2849,$E2849,$F2849,,"Options:Curr=USD,Mag=Standard,ConvMethod=R")</f>
        <v>-1.1399999999999999</v>
      </c>
    </row>
    <row r="2850" spans="1:7" x14ac:dyDescent="0.3">
      <c r="A2850" t="s">
        <v>14</v>
      </c>
      <c r="B2850" t="s">
        <v>27</v>
      </c>
      <c r="C2850" t="s">
        <v>43</v>
      </c>
      <c r="D2850">
        <v>357316</v>
      </c>
      <c r="E2850" t="s">
        <v>73</v>
      </c>
      <c r="F2850" t="s">
        <v>80</v>
      </c>
      <c r="G2850">
        <f>[1]!SNLData(227539,$B2850,$D2850,$E2850,$F2850,,"Options:Curr=USD,Mag=Standard,ConvMethod=R")</f>
        <v>-0.43</v>
      </c>
    </row>
    <row r="2851" spans="1:7" x14ac:dyDescent="0.3">
      <c r="A2851" t="s">
        <v>14</v>
      </c>
      <c r="B2851" t="s">
        <v>27</v>
      </c>
      <c r="C2851" t="s">
        <v>43</v>
      </c>
      <c r="D2851">
        <v>357316</v>
      </c>
      <c r="E2851" t="s">
        <v>74</v>
      </c>
      <c r="F2851" t="s">
        <v>80</v>
      </c>
      <c r="G2851">
        <f>[1]!SNLData(227539,$B2851,$D2851,$E2851,$F2851,,"Options:Curr=USD,Mag=Standard,ConvMethod=R")</f>
        <v>0.53</v>
      </c>
    </row>
    <row r="2852" spans="1:7" x14ac:dyDescent="0.3">
      <c r="A2852" t="s">
        <v>14</v>
      </c>
      <c r="B2852" t="s">
        <v>27</v>
      </c>
      <c r="C2852" t="s">
        <v>43</v>
      </c>
      <c r="D2852">
        <v>357316</v>
      </c>
      <c r="E2852" t="s">
        <v>75</v>
      </c>
      <c r="F2852" t="s">
        <v>80</v>
      </c>
      <c r="G2852">
        <f>[1]!SNLData(227539,$B2852,$D2852,$E2852,$F2852,,"Options:Curr=USD,Mag=Standard,ConvMethod=R")</f>
        <v>0.94</v>
      </c>
    </row>
    <row r="2853" spans="1:7" x14ac:dyDescent="0.3">
      <c r="A2853" t="s">
        <v>14</v>
      </c>
      <c r="B2853" t="s">
        <v>27</v>
      </c>
      <c r="C2853" t="s">
        <v>43</v>
      </c>
      <c r="D2853">
        <v>357316</v>
      </c>
      <c r="E2853" t="s">
        <v>76</v>
      </c>
      <c r="F2853" t="s">
        <v>80</v>
      </c>
      <c r="G2853">
        <f>[1]!SNLData(227539,$B2853,$D2853,$E2853,$F2853,,"Options:Curr=USD,Mag=Standard,ConvMethod=R")</f>
        <v>0.36</v>
      </c>
    </row>
    <row r="2854" spans="1:7" x14ac:dyDescent="0.3">
      <c r="A2854" t="s">
        <v>14</v>
      </c>
      <c r="B2854" t="s">
        <v>27</v>
      </c>
      <c r="C2854" t="s">
        <v>43</v>
      </c>
      <c r="D2854">
        <v>357316</v>
      </c>
      <c r="E2854" t="s">
        <v>9</v>
      </c>
      <c r="F2854" t="s">
        <v>80</v>
      </c>
      <c r="G2854">
        <f>[1]!SNLData(227539,$B2854,$D2854,$E2854,$F2854,,"Options:Curr=USD,Mag=Standard,ConvMethod=R")</f>
        <v>-0.73</v>
      </c>
    </row>
    <row r="2855" spans="1:7" x14ac:dyDescent="0.3">
      <c r="A2855" t="s">
        <v>14</v>
      </c>
      <c r="B2855" t="s">
        <v>27</v>
      </c>
      <c r="C2855" t="s">
        <v>43</v>
      </c>
      <c r="D2855">
        <v>357316</v>
      </c>
      <c r="E2855" t="s">
        <v>77</v>
      </c>
      <c r="F2855" t="s">
        <v>80</v>
      </c>
      <c r="G2855">
        <f>[1]!SNLData(227539,$B2855,$D2855,$E2855,$F2855,,"Options:Curr=USD,Mag=Standard,ConvMethod=R")</f>
        <v>0.57999999999999996</v>
      </c>
    </row>
    <row r="2856" spans="1:7" x14ac:dyDescent="0.3">
      <c r="A2856" t="s">
        <v>14</v>
      </c>
      <c r="B2856" t="s">
        <v>27</v>
      </c>
      <c r="C2856" t="s">
        <v>43</v>
      </c>
      <c r="D2856">
        <v>357316</v>
      </c>
      <c r="E2856" t="s">
        <v>78</v>
      </c>
      <c r="F2856" t="s">
        <v>80</v>
      </c>
      <c r="G2856">
        <f>[1]!SNLData(227539,$B2856,$D2856,$E2856,$F2856,,"Options:Curr=USD,Mag=Standard,ConvMethod=R")</f>
        <v>2.84</v>
      </c>
    </row>
    <row r="2857" spans="1:7" x14ac:dyDescent="0.3">
      <c r="A2857" t="s">
        <v>14</v>
      </c>
      <c r="B2857" t="s">
        <v>27</v>
      </c>
      <c r="C2857" t="s">
        <v>43</v>
      </c>
      <c r="D2857">
        <v>357316</v>
      </c>
      <c r="E2857" t="s">
        <v>10</v>
      </c>
      <c r="F2857" t="s">
        <v>80</v>
      </c>
      <c r="G2857">
        <f>[1]!SNLData(227539,$B2857,$D2857,$E2857,$F2857,,"Options:Curr=USD,Mag=Standard,ConvMethod=R")</f>
        <v>2.14</v>
      </c>
    </row>
    <row r="2858" spans="1:7" x14ac:dyDescent="0.3">
      <c r="A2858" t="s">
        <v>15</v>
      </c>
      <c r="B2858" t="s">
        <v>23</v>
      </c>
      <c r="C2858" t="s">
        <v>32</v>
      </c>
      <c r="D2858">
        <v>227545</v>
      </c>
      <c r="E2858" t="s">
        <v>6</v>
      </c>
      <c r="F2858" t="s">
        <v>80</v>
      </c>
      <c r="G2858" t="str">
        <f>[1]!SNLData(227539,$B2858,$D2858,$E2858,$F2858,,"Options:Curr=USD,Mag=Standard,ConvMethod=R")</f>
        <v>Italy</v>
      </c>
    </row>
    <row r="2859" spans="1:7" x14ac:dyDescent="0.3">
      <c r="A2859" t="s">
        <v>15</v>
      </c>
      <c r="B2859" t="s">
        <v>23</v>
      </c>
      <c r="C2859" t="s">
        <v>32</v>
      </c>
      <c r="D2859">
        <v>227545</v>
      </c>
      <c r="E2859" t="s">
        <v>50</v>
      </c>
      <c r="F2859" t="s">
        <v>80</v>
      </c>
      <c r="G2859" t="str">
        <f>[1]!SNLData(227539,$B2859,$D2859,$E2859,$F2859,,"Options:Curr=USD,Mag=Standard,ConvMethod=R")</f>
        <v>Italy</v>
      </c>
    </row>
    <row r="2860" spans="1:7" x14ac:dyDescent="0.3">
      <c r="A2860" t="s">
        <v>15</v>
      </c>
      <c r="B2860" t="s">
        <v>23</v>
      </c>
      <c r="C2860" t="s">
        <v>32</v>
      </c>
      <c r="D2860">
        <v>227545</v>
      </c>
      <c r="E2860" t="s">
        <v>51</v>
      </c>
      <c r="F2860" t="s">
        <v>80</v>
      </c>
      <c r="G2860" t="str">
        <f>[1]!SNLData(227539,$B2860,$D2860,$E2860,$F2860,,"Options:Curr=USD,Mag=Standard,ConvMethod=R")</f>
        <v>Italy</v>
      </c>
    </row>
    <row r="2861" spans="1:7" x14ac:dyDescent="0.3">
      <c r="A2861" t="s">
        <v>15</v>
      </c>
      <c r="B2861" t="s">
        <v>23</v>
      </c>
      <c r="C2861" t="s">
        <v>32</v>
      </c>
      <c r="D2861">
        <v>227545</v>
      </c>
      <c r="E2861" t="s">
        <v>52</v>
      </c>
      <c r="F2861" t="s">
        <v>80</v>
      </c>
      <c r="G2861" t="str">
        <f>[1]!SNLData(227539,$B2861,$D2861,$E2861,$F2861,,"Options:Curr=USD,Mag=Standard,ConvMethod=R")</f>
        <v>Italy</v>
      </c>
    </row>
    <row r="2862" spans="1:7" x14ac:dyDescent="0.3">
      <c r="A2862" t="s">
        <v>15</v>
      </c>
      <c r="B2862" t="s">
        <v>23</v>
      </c>
      <c r="C2862" t="s">
        <v>32</v>
      </c>
      <c r="D2862">
        <v>227545</v>
      </c>
      <c r="E2862" t="s">
        <v>53</v>
      </c>
      <c r="F2862" t="s">
        <v>80</v>
      </c>
      <c r="G2862" t="str">
        <f>[1]!SNLData(227539,$B2862,$D2862,$E2862,$F2862,,"Options:Curr=USD,Mag=Standard,ConvMethod=R")</f>
        <v>Italy</v>
      </c>
    </row>
    <row r="2863" spans="1:7" x14ac:dyDescent="0.3">
      <c r="A2863" t="s">
        <v>15</v>
      </c>
      <c r="B2863" t="s">
        <v>23</v>
      </c>
      <c r="C2863" t="s">
        <v>32</v>
      </c>
      <c r="D2863">
        <v>227545</v>
      </c>
      <c r="E2863" t="s">
        <v>54</v>
      </c>
      <c r="F2863" t="s">
        <v>80</v>
      </c>
      <c r="G2863" t="str">
        <f>[1]!SNLData(227539,$B2863,$D2863,$E2863,$F2863,,"Options:Curr=USD,Mag=Standard,ConvMethod=R")</f>
        <v>Italy</v>
      </c>
    </row>
    <row r="2864" spans="1:7" x14ac:dyDescent="0.3">
      <c r="A2864" t="s">
        <v>15</v>
      </c>
      <c r="B2864" t="s">
        <v>23</v>
      </c>
      <c r="C2864" t="s">
        <v>32</v>
      </c>
      <c r="D2864">
        <v>227545</v>
      </c>
      <c r="E2864" t="s">
        <v>55</v>
      </c>
      <c r="F2864" t="s">
        <v>80</v>
      </c>
      <c r="G2864" t="str">
        <f>[1]!SNLData(227539,$B2864,$D2864,$E2864,$F2864,,"Options:Curr=USD,Mag=Standard,ConvMethod=R")</f>
        <v>Italy</v>
      </c>
    </row>
    <row r="2865" spans="1:7" x14ac:dyDescent="0.3">
      <c r="A2865" t="s">
        <v>15</v>
      </c>
      <c r="B2865" t="s">
        <v>23</v>
      </c>
      <c r="C2865" t="s">
        <v>32</v>
      </c>
      <c r="D2865">
        <v>227545</v>
      </c>
      <c r="E2865" t="s">
        <v>56</v>
      </c>
      <c r="F2865" t="s">
        <v>80</v>
      </c>
      <c r="G2865" t="str">
        <f>[1]!SNLData(227539,$B2865,$D2865,$E2865,$F2865,,"Options:Curr=USD,Mag=Standard,ConvMethod=R")</f>
        <v>Italy</v>
      </c>
    </row>
    <row r="2866" spans="1:7" x14ac:dyDescent="0.3">
      <c r="A2866" t="s">
        <v>15</v>
      </c>
      <c r="B2866" t="s">
        <v>23</v>
      </c>
      <c r="C2866" t="s">
        <v>32</v>
      </c>
      <c r="D2866">
        <v>227545</v>
      </c>
      <c r="E2866" t="s">
        <v>57</v>
      </c>
      <c r="F2866" t="s">
        <v>80</v>
      </c>
      <c r="G2866" t="str">
        <f>[1]!SNLData(227539,$B2866,$D2866,$E2866,$F2866,,"Options:Curr=USD,Mag=Standard,ConvMethod=R")</f>
        <v>Italy</v>
      </c>
    </row>
    <row r="2867" spans="1:7" x14ac:dyDescent="0.3">
      <c r="A2867" t="s">
        <v>15</v>
      </c>
      <c r="B2867" t="s">
        <v>23</v>
      </c>
      <c r="C2867" t="s">
        <v>32</v>
      </c>
      <c r="D2867">
        <v>227545</v>
      </c>
      <c r="E2867" t="s">
        <v>58</v>
      </c>
      <c r="F2867" t="s">
        <v>80</v>
      </c>
      <c r="G2867" t="str">
        <f>[1]!SNLData(227539,$B2867,$D2867,$E2867,$F2867,,"Options:Curr=USD,Mag=Standard,ConvMethod=R")</f>
        <v>Italy</v>
      </c>
    </row>
    <row r="2868" spans="1:7" x14ac:dyDescent="0.3">
      <c r="A2868" t="s">
        <v>15</v>
      </c>
      <c r="B2868" t="s">
        <v>23</v>
      </c>
      <c r="C2868" t="s">
        <v>32</v>
      </c>
      <c r="D2868">
        <v>227545</v>
      </c>
      <c r="E2868" t="s">
        <v>7</v>
      </c>
      <c r="F2868" t="s">
        <v>80</v>
      </c>
      <c r="G2868" t="str">
        <f>[1]!SNLData(227539,$B2868,$D2868,$E2868,$F2868,,"Options:Curr=USD,Mag=Standard,ConvMethod=R")</f>
        <v>Italy</v>
      </c>
    </row>
    <row r="2869" spans="1:7" x14ac:dyDescent="0.3">
      <c r="A2869" t="s">
        <v>15</v>
      </c>
      <c r="B2869" t="s">
        <v>23</v>
      </c>
      <c r="C2869" t="s">
        <v>32</v>
      </c>
      <c r="D2869">
        <v>227545</v>
      </c>
      <c r="E2869" t="s">
        <v>59</v>
      </c>
      <c r="F2869" t="s">
        <v>80</v>
      </c>
      <c r="G2869" t="str">
        <f>[1]!SNLData(227539,$B2869,$D2869,$E2869,$F2869,,"Options:Curr=USD,Mag=Standard,ConvMethod=R")</f>
        <v>Italy</v>
      </c>
    </row>
    <row r="2870" spans="1:7" x14ac:dyDescent="0.3">
      <c r="A2870" t="s">
        <v>15</v>
      </c>
      <c r="B2870" t="s">
        <v>23</v>
      </c>
      <c r="C2870" t="s">
        <v>32</v>
      </c>
      <c r="D2870">
        <v>227545</v>
      </c>
      <c r="E2870" t="s">
        <v>60</v>
      </c>
      <c r="F2870" t="s">
        <v>80</v>
      </c>
      <c r="G2870" t="str">
        <f>[1]!SNLData(227539,$B2870,$D2870,$E2870,$F2870,,"Options:Curr=USD,Mag=Standard,ConvMethod=R")</f>
        <v>Italy</v>
      </c>
    </row>
    <row r="2871" spans="1:7" x14ac:dyDescent="0.3">
      <c r="A2871" t="s">
        <v>15</v>
      </c>
      <c r="B2871" t="s">
        <v>23</v>
      </c>
      <c r="C2871" t="s">
        <v>32</v>
      </c>
      <c r="D2871">
        <v>227545</v>
      </c>
      <c r="E2871" t="s">
        <v>61</v>
      </c>
      <c r="F2871" t="s">
        <v>80</v>
      </c>
      <c r="G2871" t="str">
        <f>[1]!SNLData(227539,$B2871,$D2871,$E2871,$F2871,,"Options:Curr=USD,Mag=Standard,ConvMethod=R")</f>
        <v>Italy</v>
      </c>
    </row>
    <row r="2872" spans="1:7" x14ac:dyDescent="0.3">
      <c r="A2872" t="s">
        <v>15</v>
      </c>
      <c r="B2872" t="s">
        <v>23</v>
      </c>
      <c r="C2872" t="s">
        <v>32</v>
      </c>
      <c r="D2872">
        <v>227545</v>
      </c>
      <c r="E2872" t="s">
        <v>62</v>
      </c>
      <c r="F2872" t="s">
        <v>80</v>
      </c>
      <c r="G2872" t="str">
        <f>[1]!SNLData(227539,$B2872,$D2872,$E2872,$F2872,,"Options:Curr=USD,Mag=Standard,ConvMethod=R")</f>
        <v>Italy</v>
      </c>
    </row>
    <row r="2873" spans="1:7" x14ac:dyDescent="0.3">
      <c r="A2873" t="s">
        <v>15</v>
      </c>
      <c r="B2873" t="s">
        <v>23</v>
      </c>
      <c r="C2873" t="s">
        <v>32</v>
      </c>
      <c r="D2873">
        <v>227545</v>
      </c>
      <c r="E2873" t="s">
        <v>63</v>
      </c>
      <c r="F2873" t="s">
        <v>80</v>
      </c>
      <c r="G2873" t="str">
        <f>[1]!SNLData(227539,$B2873,$D2873,$E2873,$F2873,,"Options:Curr=USD,Mag=Standard,ConvMethod=R")</f>
        <v>Italy</v>
      </c>
    </row>
    <row r="2874" spans="1:7" x14ac:dyDescent="0.3">
      <c r="A2874" t="s">
        <v>15</v>
      </c>
      <c r="B2874" t="s">
        <v>23</v>
      </c>
      <c r="C2874" t="s">
        <v>32</v>
      </c>
      <c r="D2874">
        <v>227545</v>
      </c>
      <c r="E2874" t="s">
        <v>64</v>
      </c>
      <c r="F2874" t="s">
        <v>80</v>
      </c>
      <c r="G2874" t="str">
        <f>[1]!SNLData(227539,$B2874,$D2874,$E2874,$F2874,,"Options:Curr=USD,Mag=Standard,ConvMethod=R")</f>
        <v>Italy</v>
      </c>
    </row>
    <row r="2875" spans="1:7" x14ac:dyDescent="0.3">
      <c r="A2875" t="s">
        <v>15</v>
      </c>
      <c r="B2875" t="s">
        <v>23</v>
      </c>
      <c r="C2875" t="s">
        <v>32</v>
      </c>
      <c r="D2875">
        <v>227545</v>
      </c>
      <c r="E2875" t="s">
        <v>65</v>
      </c>
      <c r="F2875" t="s">
        <v>80</v>
      </c>
      <c r="G2875" t="str">
        <f>[1]!SNLData(227539,$B2875,$D2875,$E2875,$F2875,,"Options:Curr=USD,Mag=Standard,ConvMethod=R")</f>
        <v>Italy</v>
      </c>
    </row>
    <row r="2876" spans="1:7" x14ac:dyDescent="0.3">
      <c r="A2876" t="s">
        <v>15</v>
      </c>
      <c r="B2876" t="s">
        <v>23</v>
      </c>
      <c r="C2876" t="s">
        <v>32</v>
      </c>
      <c r="D2876">
        <v>227545</v>
      </c>
      <c r="E2876" t="s">
        <v>66</v>
      </c>
      <c r="F2876" t="s">
        <v>80</v>
      </c>
      <c r="G2876" t="str">
        <f>[1]!SNLData(227539,$B2876,$D2876,$E2876,$F2876,,"Options:Curr=USD,Mag=Standard,ConvMethod=R")</f>
        <v>Italy</v>
      </c>
    </row>
    <row r="2877" spans="1:7" x14ac:dyDescent="0.3">
      <c r="A2877" t="s">
        <v>15</v>
      </c>
      <c r="B2877" t="s">
        <v>23</v>
      </c>
      <c r="C2877" t="s">
        <v>32</v>
      </c>
      <c r="D2877">
        <v>227545</v>
      </c>
      <c r="E2877" t="s">
        <v>67</v>
      </c>
      <c r="F2877" t="s">
        <v>80</v>
      </c>
      <c r="G2877" t="str">
        <f>[1]!SNLData(227539,$B2877,$D2877,$E2877,$F2877,,"Options:Curr=USD,Mag=Standard,ConvMethod=R")</f>
        <v>Italy</v>
      </c>
    </row>
    <row r="2878" spans="1:7" x14ac:dyDescent="0.3">
      <c r="A2878" t="s">
        <v>15</v>
      </c>
      <c r="B2878" t="s">
        <v>23</v>
      </c>
      <c r="C2878" t="s">
        <v>32</v>
      </c>
      <c r="D2878">
        <v>227545</v>
      </c>
      <c r="E2878" t="s">
        <v>8</v>
      </c>
      <c r="F2878" t="s">
        <v>80</v>
      </c>
      <c r="G2878" t="str">
        <f>[1]!SNLData(227539,$B2878,$D2878,$E2878,$F2878,,"Options:Curr=USD,Mag=Standard,ConvMethod=R")</f>
        <v>Italy</v>
      </c>
    </row>
    <row r="2879" spans="1:7" x14ac:dyDescent="0.3">
      <c r="A2879" t="s">
        <v>15</v>
      </c>
      <c r="B2879" t="s">
        <v>23</v>
      </c>
      <c r="C2879" t="s">
        <v>32</v>
      </c>
      <c r="D2879">
        <v>227545</v>
      </c>
      <c r="E2879" t="s">
        <v>68</v>
      </c>
      <c r="F2879" t="s">
        <v>80</v>
      </c>
      <c r="G2879" t="str">
        <f>[1]!SNLData(227539,$B2879,$D2879,$E2879,$F2879,,"Options:Curr=USD,Mag=Standard,ConvMethod=R")</f>
        <v>Italy</v>
      </c>
    </row>
    <row r="2880" spans="1:7" x14ac:dyDescent="0.3">
      <c r="A2880" t="s">
        <v>15</v>
      </c>
      <c r="B2880" t="s">
        <v>23</v>
      </c>
      <c r="C2880" t="s">
        <v>32</v>
      </c>
      <c r="D2880">
        <v>227545</v>
      </c>
      <c r="E2880" t="s">
        <v>69</v>
      </c>
      <c r="F2880" t="s">
        <v>80</v>
      </c>
      <c r="G2880" t="str">
        <f>[1]!SNLData(227539,$B2880,$D2880,$E2880,$F2880,,"Options:Curr=USD,Mag=Standard,ConvMethod=R")</f>
        <v>Italy</v>
      </c>
    </row>
    <row r="2881" spans="1:7" x14ac:dyDescent="0.3">
      <c r="A2881" t="s">
        <v>15</v>
      </c>
      <c r="B2881" t="s">
        <v>23</v>
      </c>
      <c r="C2881" t="s">
        <v>32</v>
      </c>
      <c r="D2881">
        <v>227545</v>
      </c>
      <c r="E2881" t="s">
        <v>70</v>
      </c>
      <c r="F2881" t="s">
        <v>80</v>
      </c>
      <c r="G2881" t="str">
        <f>[1]!SNLData(227539,$B2881,$D2881,$E2881,$F2881,,"Options:Curr=USD,Mag=Standard,ConvMethod=R")</f>
        <v>Italy</v>
      </c>
    </row>
    <row r="2882" spans="1:7" x14ac:dyDescent="0.3">
      <c r="A2882" t="s">
        <v>15</v>
      </c>
      <c r="B2882" t="s">
        <v>23</v>
      </c>
      <c r="C2882" t="s">
        <v>32</v>
      </c>
      <c r="D2882">
        <v>227545</v>
      </c>
      <c r="E2882" t="s">
        <v>71</v>
      </c>
      <c r="F2882" t="s">
        <v>80</v>
      </c>
      <c r="G2882" t="str">
        <f>[1]!SNLData(227539,$B2882,$D2882,$E2882,$F2882,,"Options:Curr=USD,Mag=Standard,ConvMethod=R")</f>
        <v>Italy</v>
      </c>
    </row>
    <row r="2883" spans="1:7" x14ac:dyDescent="0.3">
      <c r="A2883" t="s">
        <v>15</v>
      </c>
      <c r="B2883" t="s">
        <v>23</v>
      </c>
      <c r="C2883" t="s">
        <v>32</v>
      </c>
      <c r="D2883">
        <v>227545</v>
      </c>
      <c r="E2883" t="s">
        <v>72</v>
      </c>
      <c r="F2883" t="s">
        <v>80</v>
      </c>
      <c r="G2883" t="str">
        <f>[1]!SNLData(227539,$B2883,$D2883,$E2883,$F2883,,"Options:Curr=USD,Mag=Standard,ConvMethod=R")</f>
        <v>Italy</v>
      </c>
    </row>
    <row r="2884" spans="1:7" x14ac:dyDescent="0.3">
      <c r="A2884" t="s">
        <v>15</v>
      </c>
      <c r="B2884" t="s">
        <v>23</v>
      </c>
      <c r="C2884" t="s">
        <v>32</v>
      </c>
      <c r="D2884">
        <v>227545</v>
      </c>
      <c r="E2884" t="s">
        <v>73</v>
      </c>
      <c r="F2884" t="s">
        <v>80</v>
      </c>
      <c r="G2884" t="str">
        <f>[1]!SNLData(227539,$B2884,$D2884,$E2884,$F2884,,"Options:Curr=USD,Mag=Standard,ConvMethod=R")</f>
        <v>Italy</v>
      </c>
    </row>
    <row r="2885" spans="1:7" x14ac:dyDescent="0.3">
      <c r="A2885" t="s">
        <v>15</v>
      </c>
      <c r="B2885" t="s">
        <v>23</v>
      </c>
      <c r="C2885" t="s">
        <v>32</v>
      </c>
      <c r="D2885">
        <v>227545</v>
      </c>
      <c r="E2885" t="s">
        <v>74</v>
      </c>
      <c r="F2885" t="s">
        <v>80</v>
      </c>
      <c r="G2885" t="str">
        <f>[1]!SNLData(227539,$B2885,$D2885,$E2885,$F2885,,"Options:Curr=USD,Mag=Standard,ConvMethod=R")</f>
        <v>Italy</v>
      </c>
    </row>
    <row r="2886" spans="1:7" x14ac:dyDescent="0.3">
      <c r="A2886" t="s">
        <v>15</v>
      </c>
      <c r="B2886" t="s">
        <v>23</v>
      </c>
      <c r="C2886" t="s">
        <v>32</v>
      </c>
      <c r="D2886">
        <v>227545</v>
      </c>
      <c r="E2886" t="s">
        <v>75</v>
      </c>
      <c r="F2886" t="s">
        <v>80</v>
      </c>
      <c r="G2886" t="str">
        <f>[1]!SNLData(227539,$B2886,$D2886,$E2886,$F2886,,"Options:Curr=USD,Mag=Standard,ConvMethod=R")</f>
        <v>Italy</v>
      </c>
    </row>
    <row r="2887" spans="1:7" x14ac:dyDescent="0.3">
      <c r="A2887" t="s">
        <v>15</v>
      </c>
      <c r="B2887" t="s">
        <v>23</v>
      </c>
      <c r="C2887" t="s">
        <v>32</v>
      </c>
      <c r="D2887">
        <v>227545</v>
      </c>
      <c r="E2887" t="s">
        <v>76</v>
      </c>
      <c r="F2887" t="s">
        <v>80</v>
      </c>
      <c r="G2887" t="str">
        <f>[1]!SNLData(227539,$B2887,$D2887,$E2887,$F2887,,"Options:Curr=USD,Mag=Standard,ConvMethod=R")</f>
        <v>Italy</v>
      </c>
    </row>
    <row r="2888" spans="1:7" x14ac:dyDescent="0.3">
      <c r="A2888" t="s">
        <v>15</v>
      </c>
      <c r="B2888" t="s">
        <v>23</v>
      </c>
      <c r="C2888" t="s">
        <v>32</v>
      </c>
      <c r="D2888">
        <v>227545</v>
      </c>
      <c r="E2888" t="s">
        <v>9</v>
      </c>
      <c r="F2888" t="s">
        <v>80</v>
      </c>
      <c r="G2888" t="str">
        <f>[1]!SNLData(227539,$B2888,$D2888,$E2888,$F2888,,"Options:Curr=USD,Mag=Standard,ConvMethod=R")</f>
        <v>Italy</v>
      </c>
    </row>
    <row r="2889" spans="1:7" x14ac:dyDescent="0.3">
      <c r="A2889" t="s">
        <v>15</v>
      </c>
      <c r="B2889" t="s">
        <v>23</v>
      </c>
      <c r="C2889" t="s">
        <v>32</v>
      </c>
      <c r="D2889">
        <v>227545</v>
      </c>
      <c r="E2889" t="s">
        <v>77</v>
      </c>
      <c r="F2889" t="s">
        <v>80</v>
      </c>
      <c r="G2889" t="str">
        <f>[1]!SNLData(227539,$B2889,$D2889,$E2889,$F2889,,"Options:Curr=USD,Mag=Standard,ConvMethod=R")</f>
        <v>Italy</v>
      </c>
    </row>
    <row r="2890" spans="1:7" x14ac:dyDescent="0.3">
      <c r="A2890" t="s">
        <v>15</v>
      </c>
      <c r="B2890" t="s">
        <v>23</v>
      </c>
      <c r="C2890" t="s">
        <v>32</v>
      </c>
      <c r="D2890">
        <v>227545</v>
      </c>
      <c r="E2890" t="s">
        <v>78</v>
      </c>
      <c r="F2890" t="s">
        <v>80</v>
      </c>
      <c r="G2890" t="str">
        <f>[1]!SNLData(227539,$B2890,$D2890,$E2890,$F2890,,"Options:Curr=USD,Mag=Standard,ConvMethod=R")</f>
        <v>Italy</v>
      </c>
    </row>
    <row r="2891" spans="1:7" x14ac:dyDescent="0.3">
      <c r="A2891" t="s">
        <v>15</v>
      </c>
      <c r="B2891" t="s">
        <v>23</v>
      </c>
      <c r="C2891" t="s">
        <v>32</v>
      </c>
      <c r="D2891">
        <v>227545</v>
      </c>
      <c r="E2891" t="s">
        <v>10</v>
      </c>
      <c r="F2891" t="s">
        <v>80</v>
      </c>
      <c r="G2891" t="str">
        <f>[1]!SNLData(227539,$B2891,$D2891,$E2891,$F2891,,"Options:Curr=USD,Mag=Standard,ConvMethod=R")</f>
        <v>Italy</v>
      </c>
    </row>
    <row r="2892" spans="1:7" x14ac:dyDescent="0.3">
      <c r="A2892" t="s">
        <v>15</v>
      </c>
      <c r="B2892" t="s">
        <v>23</v>
      </c>
      <c r="C2892" t="s">
        <v>33</v>
      </c>
      <c r="D2892">
        <v>227544</v>
      </c>
      <c r="E2892" t="s">
        <v>6</v>
      </c>
      <c r="F2892" t="s">
        <v>80</v>
      </c>
      <c r="G2892" t="str">
        <f>[1]!SNLData(227539,$B2892,$D2892,$E2892,$F2892,,"Options:Curr=USD,Mag=Standard,ConvMethod=R")</f>
        <v>ITA</v>
      </c>
    </row>
    <row r="2893" spans="1:7" x14ac:dyDescent="0.3">
      <c r="A2893" t="s">
        <v>15</v>
      </c>
      <c r="B2893" t="s">
        <v>23</v>
      </c>
      <c r="C2893" t="s">
        <v>33</v>
      </c>
      <c r="D2893">
        <v>227544</v>
      </c>
      <c r="E2893" t="s">
        <v>50</v>
      </c>
      <c r="F2893" t="s">
        <v>80</v>
      </c>
      <c r="G2893" t="str">
        <f>[1]!SNLData(227539,$B2893,$D2893,$E2893,$F2893,,"Options:Curr=USD,Mag=Standard,ConvMethod=R")</f>
        <v>ITA</v>
      </c>
    </row>
    <row r="2894" spans="1:7" x14ac:dyDescent="0.3">
      <c r="A2894" t="s">
        <v>15</v>
      </c>
      <c r="B2894" t="s">
        <v>23</v>
      </c>
      <c r="C2894" t="s">
        <v>33</v>
      </c>
      <c r="D2894">
        <v>227544</v>
      </c>
      <c r="E2894" t="s">
        <v>51</v>
      </c>
      <c r="F2894" t="s">
        <v>80</v>
      </c>
      <c r="G2894" t="str">
        <f>[1]!SNLData(227539,$B2894,$D2894,$E2894,$F2894,,"Options:Curr=USD,Mag=Standard,ConvMethod=R")</f>
        <v>ITA</v>
      </c>
    </row>
    <row r="2895" spans="1:7" x14ac:dyDescent="0.3">
      <c r="A2895" t="s">
        <v>15</v>
      </c>
      <c r="B2895" t="s">
        <v>23</v>
      </c>
      <c r="C2895" t="s">
        <v>33</v>
      </c>
      <c r="D2895">
        <v>227544</v>
      </c>
      <c r="E2895" t="s">
        <v>52</v>
      </c>
      <c r="F2895" t="s">
        <v>80</v>
      </c>
      <c r="G2895" t="str">
        <f>[1]!SNLData(227539,$B2895,$D2895,$E2895,$F2895,,"Options:Curr=USD,Mag=Standard,ConvMethod=R")</f>
        <v>ITA</v>
      </c>
    </row>
    <row r="2896" spans="1:7" x14ac:dyDescent="0.3">
      <c r="A2896" t="s">
        <v>15</v>
      </c>
      <c r="B2896" t="s">
        <v>23</v>
      </c>
      <c r="C2896" t="s">
        <v>33</v>
      </c>
      <c r="D2896">
        <v>227544</v>
      </c>
      <c r="E2896" t="s">
        <v>53</v>
      </c>
      <c r="F2896" t="s">
        <v>80</v>
      </c>
      <c r="G2896" t="str">
        <f>[1]!SNLData(227539,$B2896,$D2896,$E2896,$F2896,,"Options:Curr=USD,Mag=Standard,ConvMethod=R")</f>
        <v>ITA</v>
      </c>
    </row>
    <row r="2897" spans="1:7" x14ac:dyDescent="0.3">
      <c r="A2897" t="s">
        <v>15</v>
      </c>
      <c r="B2897" t="s">
        <v>23</v>
      </c>
      <c r="C2897" t="s">
        <v>33</v>
      </c>
      <c r="D2897">
        <v>227544</v>
      </c>
      <c r="E2897" t="s">
        <v>54</v>
      </c>
      <c r="F2897" t="s">
        <v>80</v>
      </c>
      <c r="G2897" t="str">
        <f>[1]!SNLData(227539,$B2897,$D2897,$E2897,$F2897,,"Options:Curr=USD,Mag=Standard,ConvMethod=R")</f>
        <v>ITA</v>
      </c>
    </row>
    <row r="2898" spans="1:7" x14ac:dyDescent="0.3">
      <c r="A2898" t="s">
        <v>15</v>
      </c>
      <c r="B2898" t="s">
        <v>23</v>
      </c>
      <c r="C2898" t="s">
        <v>33</v>
      </c>
      <c r="D2898">
        <v>227544</v>
      </c>
      <c r="E2898" t="s">
        <v>55</v>
      </c>
      <c r="F2898" t="s">
        <v>80</v>
      </c>
      <c r="G2898" t="str">
        <f>[1]!SNLData(227539,$B2898,$D2898,$E2898,$F2898,,"Options:Curr=USD,Mag=Standard,ConvMethod=R")</f>
        <v>ITA</v>
      </c>
    </row>
    <row r="2899" spans="1:7" x14ac:dyDescent="0.3">
      <c r="A2899" t="s">
        <v>15</v>
      </c>
      <c r="B2899" t="s">
        <v>23</v>
      </c>
      <c r="C2899" t="s">
        <v>33</v>
      </c>
      <c r="D2899">
        <v>227544</v>
      </c>
      <c r="E2899" t="s">
        <v>56</v>
      </c>
      <c r="F2899" t="s">
        <v>80</v>
      </c>
      <c r="G2899" t="str">
        <f>[1]!SNLData(227539,$B2899,$D2899,$E2899,$F2899,,"Options:Curr=USD,Mag=Standard,ConvMethod=R")</f>
        <v>ITA</v>
      </c>
    </row>
    <row r="2900" spans="1:7" x14ac:dyDescent="0.3">
      <c r="A2900" t="s">
        <v>15</v>
      </c>
      <c r="B2900" t="s">
        <v>23</v>
      </c>
      <c r="C2900" t="s">
        <v>33</v>
      </c>
      <c r="D2900">
        <v>227544</v>
      </c>
      <c r="E2900" t="s">
        <v>57</v>
      </c>
      <c r="F2900" t="s">
        <v>80</v>
      </c>
      <c r="G2900" t="str">
        <f>[1]!SNLData(227539,$B2900,$D2900,$E2900,$F2900,,"Options:Curr=USD,Mag=Standard,ConvMethod=R")</f>
        <v>ITA</v>
      </c>
    </row>
    <row r="2901" spans="1:7" x14ac:dyDescent="0.3">
      <c r="A2901" t="s">
        <v>15</v>
      </c>
      <c r="B2901" t="s">
        <v>23</v>
      </c>
      <c r="C2901" t="s">
        <v>33</v>
      </c>
      <c r="D2901">
        <v>227544</v>
      </c>
      <c r="E2901" t="s">
        <v>58</v>
      </c>
      <c r="F2901" t="s">
        <v>80</v>
      </c>
      <c r="G2901" t="str">
        <f>[1]!SNLData(227539,$B2901,$D2901,$E2901,$F2901,,"Options:Curr=USD,Mag=Standard,ConvMethod=R")</f>
        <v>ITA</v>
      </c>
    </row>
    <row r="2902" spans="1:7" x14ac:dyDescent="0.3">
      <c r="A2902" t="s">
        <v>15</v>
      </c>
      <c r="B2902" t="s">
        <v>23</v>
      </c>
      <c r="C2902" t="s">
        <v>33</v>
      </c>
      <c r="D2902">
        <v>227544</v>
      </c>
      <c r="E2902" t="s">
        <v>7</v>
      </c>
      <c r="F2902" t="s">
        <v>80</v>
      </c>
      <c r="G2902" t="str">
        <f>[1]!SNLData(227539,$B2902,$D2902,$E2902,$F2902,,"Options:Curr=USD,Mag=Standard,ConvMethod=R")</f>
        <v>ITA</v>
      </c>
    </row>
    <row r="2903" spans="1:7" x14ac:dyDescent="0.3">
      <c r="A2903" t="s">
        <v>15</v>
      </c>
      <c r="B2903" t="s">
        <v>23</v>
      </c>
      <c r="C2903" t="s">
        <v>33</v>
      </c>
      <c r="D2903">
        <v>227544</v>
      </c>
      <c r="E2903" t="s">
        <v>59</v>
      </c>
      <c r="F2903" t="s">
        <v>80</v>
      </c>
      <c r="G2903" t="str">
        <f>[1]!SNLData(227539,$B2903,$D2903,$E2903,$F2903,,"Options:Curr=USD,Mag=Standard,ConvMethod=R")</f>
        <v>ITA</v>
      </c>
    </row>
    <row r="2904" spans="1:7" x14ac:dyDescent="0.3">
      <c r="A2904" t="s">
        <v>15</v>
      </c>
      <c r="B2904" t="s">
        <v>23</v>
      </c>
      <c r="C2904" t="s">
        <v>33</v>
      </c>
      <c r="D2904">
        <v>227544</v>
      </c>
      <c r="E2904" t="s">
        <v>60</v>
      </c>
      <c r="F2904" t="s">
        <v>80</v>
      </c>
      <c r="G2904" t="str">
        <f>[1]!SNLData(227539,$B2904,$D2904,$E2904,$F2904,,"Options:Curr=USD,Mag=Standard,ConvMethod=R")</f>
        <v>ITA</v>
      </c>
    </row>
    <row r="2905" spans="1:7" x14ac:dyDescent="0.3">
      <c r="A2905" t="s">
        <v>15</v>
      </c>
      <c r="B2905" t="s">
        <v>23</v>
      </c>
      <c r="C2905" t="s">
        <v>33</v>
      </c>
      <c r="D2905">
        <v>227544</v>
      </c>
      <c r="E2905" t="s">
        <v>61</v>
      </c>
      <c r="F2905" t="s">
        <v>80</v>
      </c>
      <c r="G2905" t="str">
        <f>[1]!SNLData(227539,$B2905,$D2905,$E2905,$F2905,,"Options:Curr=USD,Mag=Standard,ConvMethod=R")</f>
        <v>ITA</v>
      </c>
    </row>
    <row r="2906" spans="1:7" x14ac:dyDescent="0.3">
      <c r="A2906" t="s">
        <v>15</v>
      </c>
      <c r="B2906" t="s">
        <v>23</v>
      </c>
      <c r="C2906" t="s">
        <v>33</v>
      </c>
      <c r="D2906">
        <v>227544</v>
      </c>
      <c r="E2906" t="s">
        <v>62</v>
      </c>
      <c r="F2906" t="s">
        <v>80</v>
      </c>
      <c r="G2906" t="str">
        <f>[1]!SNLData(227539,$B2906,$D2906,$E2906,$F2906,,"Options:Curr=USD,Mag=Standard,ConvMethod=R")</f>
        <v>ITA</v>
      </c>
    </row>
    <row r="2907" spans="1:7" x14ac:dyDescent="0.3">
      <c r="A2907" t="s">
        <v>15</v>
      </c>
      <c r="B2907" t="s">
        <v>23</v>
      </c>
      <c r="C2907" t="s">
        <v>33</v>
      </c>
      <c r="D2907">
        <v>227544</v>
      </c>
      <c r="E2907" t="s">
        <v>63</v>
      </c>
      <c r="F2907" t="s">
        <v>80</v>
      </c>
      <c r="G2907" t="str">
        <f>[1]!SNLData(227539,$B2907,$D2907,$E2907,$F2907,,"Options:Curr=USD,Mag=Standard,ConvMethod=R")</f>
        <v>ITA</v>
      </c>
    </row>
    <row r="2908" spans="1:7" x14ac:dyDescent="0.3">
      <c r="A2908" t="s">
        <v>15</v>
      </c>
      <c r="B2908" t="s">
        <v>23</v>
      </c>
      <c r="C2908" t="s">
        <v>33</v>
      </c>
      <c r="D2908">
        <v>227544</v>
      </c>
      <c r="E2908" t="s">
        <v>64</v>
      </c>
      <c r="F2908" t="s">
        <v>80</v>
      </c>
      <c r="G2908" t="str">
        <f>[1]!SNLData(227539,$B2908,$D2908,$E2908,$F2908,,"Options:Curr=USD,Mag=Standard,ConvMethod=R")</f>
        <v>ITA</v>
      </c>
    </row>
    <row r="2909" spans="1:7" x14ac:dyDescent="0.3">
      <c r="A2909" t="s">
        <v>15</v>
      </c>
      <c r="B2909" t="s">
        <v>23</v>
      </c>
      <c r="C2909" t="s">
        <v>33</v>
      </c>
      <c r="D2909">
        <v>227544</v>
      </c>
      <c r="E2909" t="s">
        <v>65</v>
      </c>
      <c r="F2909" t="s">
        <v>80</v>
      </c>
      <c r="G2909" t="str">
        <f>[1]!SNLData(227539,$B2909,$D2909,$E2909,$F2909,,"Options:Curr=USD,Mag=Standard,ConvMethod=R")</f>
        <v>ITA</v>
      </c>
    </row>
    <row r="2910" spans="1:7" x14ac:dyDescent="0.3">
      <c r="A2910" t="s">
        <v>15</v>
      </c>
      <c r="B2910" t="s">
        <v>23</v>
      </c>
      <c r="C2910" t="s">
        <v>33</v>
      </c>
      <c r="D2910">
        <v>227544</v>
      </c>
      <c r="E2910" t="s">
        <v>66</v>
      </c>
      <c r="F2910" t="s">
        <v>80</v>
      </c>
      <c r="G2910" t="str">
        <f>[1]!SNLData(227539,$B2910,$D2910,$E2910,$F2910,,"Options:Curr=USD,Mag=Standard,ConvMethod=R")</f>
        <v>ITA</v>
      </c>
    </row>
    <row r="2911" spans="1:7" x14ac:dyDescent="0.3">
      <c r="A2911" t="s">
        <v>15</v>
      </c>
      <c r="B2911" t="s">
        <v>23</v>
      </c>
      <c r="C2911" t="s">
        <v>33</v>
      </c>
      <c r="D2911">
        <v>227544</v>
      </c>
      <c r="E2911" t="s">
        <v>67</v>
      </c>
      <c r="F2911" t="s">
        <v>80</v>
      </c>
      <c r="G2911" t="str">
        <f>[1]!SNLData(227539,$B2911,$D2911,$E2911,$F2911,,"Options:Curr=USD,Mag=Standard,ConvMethod=R")</f>
        <v>ITA</v>
      </c>
    </row>
    <row r="2912" spans="1:7" x14ac:dyDescent="0.3">
      <c r="A2912" t="s">
        <v>15</v>
      </c>
      <c r="B2912" t="s">
        <v>23</v>
      </c>
      <c r="C2912" t="s">
        <v>33</v>
      </c>
      <c r="D2912">
        <v>227544</v>
      </c>
      <c r="E2912" t="s">
        <v>8</v>
      </c>
      <c r="F2912" t="s">
        <v>80</v>
      </c>
      <c r="G2912" t="str">
        <f>[1]!SNLData(227539,$B2912,$D2912,$E2912,$F2912,,"Options:Curr=USD,Mag=Standard,ConvMethod=R")</f>
        <v>ITA</v>
      </c>
    </row>
    <row r="2913" spans="1:7" x14ac:dyDescent="0.3">
      <c r="A2913" t="s">
        <v>15</v>
      </c>
      <c r="B2913" t="s">
        <v>23</v>
      </c>
      <c r="C2913" t="s">
        <v>33</v>
      </c>
      <c r="D2913">
        <v>227544</v>
      </c>
      <c r="E2913" t="s">
        <v>68</v>
      </c>
      <c r="F2913" t="s">
        <v>80</v>
      </c>
      <c r="G2913" t="str">
        <f>[1]!SNLData(227539,$B2913,$D2913,$E2913,$F2913,,"Options:Curr=USD,Mag=Standard,ConvMethod=R")</f>
        <v>ITA</v>
      </c>
    </row>
    <row r="2914" spans="1:7" x14ac:dyDescent="0.3">
      <c r="A2914" t="s">
        <v>15</v>
      </c>
      <c r="B2914" t="s">
        <v>23</v>
      </c>
      <c r="C2914" t="s">
        <v>33</v>
      </c>
      <c r="D2914">
        <v>227544</v>
      </c>
      <c r="E2914" t="s">
        <v>69</v>
      </c>
      <c r="F2914" t="s">
        <v>80</v>
      </c>
      <c r="G2914" t="str">
        <f>[1]!SNLData(227539,$B2914,$D2914,$E2914,$F2914,,"Options:Curr=USD,Mag=Standard,ConvMethod=R")</f>
        <v>ITA</v>
      </c>
    </row>
    <row r="2915" spans="1:7" x14ac:dyDescent="0.3">
      <c r="A2915" t="s">
        <v>15</v>
      </c>
      <c r="B2915" t="s">
        <v>23</v>
      </c>
      <c r="C2915" t="s">
        <v>33</v>
      </c>
      <c r="D2915">
        <v>227544</v>
      </c>
      <c r="E2915" t="s">
        <v>70</v>
      </c>
      <c r="F2915" t="s">
        <v>80</v>
      </c>
      <c r="G2915" t="str">
        <f>[1]!SNLData(227539,$B2915,$D2915,$E2915,$F2915,,"Options:Curr=USD,Mag=Standard,ConvMethod=R")</f>
        <v>ITA</v>
      </c>
    </row>
    <row r="2916" spans="1:7" x14ac:dyDescent="0.3">
      <c r="A2916" t="s">
        <v>15</v>
      </c>
      <c r="B2916" t="s">
        <v>23</v>
      </c>
      <c r="C2916" t="s">
        <v>33</v>
      </c>
      <c r="D2916">
        <v>227544</v>
      </c>
      <c r="E2916" t="s">
        <v>71</v>
      </c>
      <c r="F2916" t="s">
        <v>80</v>
      </c>
      <c r="G2916" t="str">
        <f>[1]!SNLData(227539,$B2916,$D2916,$E2916,$F2916,,"Options:Curr=USD,Mag=Standard,ConvMethod=R")</f>
        <v>ITA</v>
      </c>
    </row>
    <row r="2917" spans="1:7" x14ac:dyDescent="0.3">
      <c r="A2917" t="s">
        <v>15</v>
      </c>
      <c r="B2917" t="s">
        <v>23</v>
      </c>
      <c r="C2917" t="s">
        <v>33</v>
      </c>
      <c r="D2917">
        <v>227544</v>
      </c>
      <c r="E2917" t="s">
        <v>72</v>
      </c>
      <c r="F2917" t="s">
        <v>80</v>
      </c>
      <c r="G2917" t="str">
        <f>[1]!SNLData(227539,$B2917,$D2917,$E2917,$F2917,,"Options:Curr=USD,Mag=Standard,ConvMethod=R")</f>
        <v>ITA</v>
      </c>
    </row>
    <row r="2918" spans="1:7" x14ac:dyDescent="0.3">
      <c r="A2918" t="s">
        <v>15</v>
      </c>
      <c r="B2918" t="s">
        <v>23</v>
      </c>
      <c r="C2918" t="s">
        <v>33</v>
      </c>
      <c r="D2918">
        <v>227544</v>
      </c>
      <c r="E2918" t="s">
        <v>73</v>
      </c>
      <c r="F2918" t="s">
        <v>80</v>
      </c>
      <c r="G2918" t="str">
        <f>[1]!SNLData(227539,$B2918,$D2918,$E2918,$F2918,,"Options:Curr=USD,Mag=Standard,ConvMethod=R")</f>
        <v>ITA</v>
      </c>
    </row>
    <row r="2919" spans="1:7" x14ac:dyDescent="0.3">
      <c r="A2919" t="s">
        <v>15</v>
      </c>
      <c r="B2919" t="s">
        <v>23</v>
      </c>
      <c r="C2919" t="s">
        <v>33</v>
      </c>
      <c r="D2919">
        <v>227544</v>
      </c>
      <c r="E2919" t="s">
        <v>74</v>
      </c>
      <c r="F2919" t="s">
        <v>80</v>
      </c>
      <c r="G2919" t="str">
        <f>[1]!SNLData(227539,$B2919,$D2919,$E2919,$F2919,,"Options:Curr=USD,Mag=Standard,ConvMethod=R")</f>
        <v>ITA</v>
      </c>
    </row>
    <row r="2920" spans="1:7" x14ac:dyDescent="0.3">
      <c r="A2920" t="s">
        <v>15</v>
      </c>
      <c r="B2920" t="s">
        <v>23</v>
      </c>
      <c r="C2920" t="s">
        <v>33</v>
      </c>
      <c r="D2920">
        <v>227544</v>
      </c>
      <c r="E2920" t="s">
        <v>75</v>
      </c>
      <c r="F2920" t="s">
        <v>80</v>
      </c>
      <c r="G2920" t="str">
        <f>[1]!SNLData(227539,$B2920,$D2920,$E2920,$F2920,,"Options:Curr=USD,Mag=Standard,ConvMethod=R")</f>
        <v>ITA</v>
      </c>
    </row>
    <row r="2921" spans="1:7" x14ac:dyDescent="0.3">
      <c r="A2921" t="s">
        <v>15</v>
      </c>
      <c r="B2921" t="s">
        <v>23</v>
      </c>
      <c r="C2921" t="s">
        <v>33</v>
      </c>
      <c r="D2921">
        <v>227544</v>
      </c>
      <c r="E2921" t="s">
        <v>76</v>
      </c>
      <c r="F2921" t="s">
        <v>80</v>
      </c>
      <c r="G2921" t="str">
        <f>[1]!SNLData(227539,$B2921,$D2921,$E2921,$F2921,,"Options:Curr=USD,Mag=Standard,ConvMethod=R")</f>
        <v>ITA</v>
      </c>
    </row>
    <row r="2922" spans="1:7" x14ac:dyDescent="0.3">
      <c r="A2922" t="s">
        <v>15</v>
      </c>
      <c r="B2922" t="s">
        <v>23</v>
      </c>
      <c r="C2922" t="s">
        <v>33</v>
      </c>
      <c r="D2922">
        <v>227544</v>
      </c>
      <c r="E2922" t="s">
        <v>9</v>
      </c>
      <c r="F2922" t="s">
        <v>80</v>
      </c>
      <c r="G2922" t="str">
        <f>[1]!SNLData(227539,$B2922,$D2922,$E2922,$F2922,,"Options:Curr=USD,Mag=Standard,ConvMethod=R")</f>
        <v>ITA</v>
      </c>
    </row>
    <row r="2923" spans="1:7" x14ac:dyDescent="0.3">
      <c r="A2923" t="s">
        <v>15</v>
      </c>
      <c r="B2923" t="s">
        <v>23</v>
      </c>
      <c r="C2923" t="s">
        <v>33</v>
      </c>
      <c r="D2923">
        <v>227544</v>
      </c>
      <c r="E2923" t="s">
        <v>77</v>
      </c>
      <c r="F2923" t="s">
        <v>80</v>
      </c>
      <c r="G2923" t="str">
        <f>[1]!SNLData(227539,$B2923,$D2923,$E2923,$F2923,,"Options:Curr=USD,Mag=Standard,ConvMethod=R")</f>
        <v>ITA</v>
      </c>
    </row>
    <row r="2924" spans="1:7" x14ac:dyDescent="0.3">
      <c r="A2924" t="s">
        <v>15</v>
      </c>
      <c r="B2924" t="s">
        <v>23</v>
      </c>
      <c r="C2924" t="s">
        <v>33</v>
      </c>
      <c r="D2924">
        <v>227544</v>
      </c>
      <c r="E2924" t="s">
        <v>78</v>
      </c>
      <c r="F2924" t="s">
        <v>80</v>
      </c>
      <c r="G2924" t="str">
        <f>[1]!SNLData(227539,$B2924,$D2924,$E2924,$F2924,,"Options:Curr=USD,Mag=Standard,ConvMethod=R")</f>
        <v>ITA</v>
      </c>
    </row>
    <row r="2925" spans="1:7" x14ac:dyDescent="0.3">
      <c r="A2925" t="s">
        <v>15</v>
      </c>
      <c r="B2925" t="s">
        <v>23</v>
      </c>
      <c r="C2925" t="s">
        <v>33</v>
      </c>
      <c r="D2925">
        <v>227544</v>
      </c>
      <c r="E2925" t="s">
        <v>10</v>
      </c>
      <c r="F2925" t="s">
        <v>80</v>
      </c>
      <c r="G2925" t="str">
        <f>[1]!SNLData(227539,$B2925,$D2925,$E2925,$F2925,,"Options:Curr=USD,Mag=Standard,ConvMethod=R")</f>
        <v>ITA</v>
      </c>
    </row>
    <row r="2926" spans="1:7" x14ac:dyDescent="0.3">
      <c r="A2926" t="s">
        <v>15</v>
      </c>
      <c r="B2926" t="s">
        <v>23</v>
      </c>
      <c r="C2926" t="s">
        <v>34</v>
      </c>
      <c r="D2926">
        <v>227546</v>
      </c>
      <c r="E2926" t="s">
        <v>6</v>
      </c>
      <c r="F2926" t="s">
        <v>80</v>
      </c>
      <c r="G2926" t="str">
        <f>[1]!SNLData(227539,$B2926,$D2926,$E2926,$F2926,,"Options:Curr=USD,Mag=Standard,ConvMethod=R")</f>
        <v>Country</v>
      </c>
    </row>
    <row r="2927" spans="1:7" x14ac:dyDescent="0.3">
      <c r="A2927" t="s">
        <v>15</v>
      </c>
      <c r="B2927" t="s">
        <v>23</v>
      </c>
      <c r="C2927" t="s">
        <v>34</v>
      </c>
      <c r="D2927">
        <v>227546</v>
      </c>
      <c r="E2927" t="s">
        <v>50</v>
      </c>
      <c r="F2927" t="s">
        <v>80</v>
      </c>
      <c r="G2927" t="str">
        <f>[1]!SNLData(227539,$B2927,$D2927,$E2927,$F2927,,"Options:Curr=USD,Mag=Standard,ConvMethod=R")</f>
        <v>Country</v>
      </c>
    </row>
    <row r="2928" spans="1:7" x14ac:dyDescent="0.3">
      <c r="A2928" t="s">
        <v>15</v>
      </c>
      <c r="B2928" t="s">
        <v>23</v>
      </c>
      <c r="C2928" t="s">
        <v>34</v>
      </c>
      <c r="D2928">
        <v>227546</v>
      </c>
      <c r="E2928" t="s">
        <v>51</v>
      </c>
      <c r="F2928" t="s">
        <v>80</v>
      </c>
      <c r="G2928" t="str">
        <f>[1]!SNLData(227539,$B2928,$D2928,$E2928,$F2928,,"Options:Curr=USD,Mag=Standard,ConvMethod=R")</f>
        <v>Country</v>
      </c>
    </row>
    <row r="2929" spans="1:7" x14ac:dyDescent="0.3">
      <c r="A2929" t="s">
        <v>15</v>
      </c>
      <c r="B2929" t="s">
        <v>23</v>
      </c>
      <c r="C2929" t="s">
        <v>34</v>
      </c>
      <c r="D2929">
        <v>227546</v>
      </c>
      <c r="E2929" t="s">
        <v>52</v>
      </c>
      <c r="F2929" t="s">
        <v>80</v>
      </c>
      <c r="G2929" t="str">
        <f>[1]!SNLData(227539,$B2929,$D2929,$E2929,$F2929,,"Options:Curr=USD,Mag=Standard,ConvMethod=R")</f>
        <v>Country</v>
      </c>
    </row>
    <row r="2930" spans="1:7" x14ac:dyDescent="0.3">
      <c r="A2930" t="s">
        <v>15</v>
      </c>
      <c r="B2930" t="s">
        <v>23</v>
      </c>
      <c r="C2930" t="s">
        <v>34</v>
      </c>
      <c r="D2930">
        <v>227546</v>
      </c>
      <c r="E2930" t="s">
        <v>53</v>
      </c>
      <c r="F2930" t="s">
        <v>80</v>
      </c>
      <c r="G2930" t="str">
        <f>[1]!SNLData(227539,$B2930,$D2930,$E2930,$F2930,,"Options:Curr=USD,Mag=Standard,ConvMethod=R")</f>
        <v>Country</v>
      </c>
    </row>
    <row r="2931" spans="1:7" x14ac:dyDescent="0.3">
      <c r="A2931" t="s">
        <v>15</v>
      </c>
      <c r="B2931" t="s">
        <v>23</v>
      </c>
      <c r="C2931" t="s">
        <v>34</v>
      </c>
      <c r="D2931">
        <v>227546</v>
      </c>
      <c r="E2931" t="s">
        <v>54</v>
      </c>
      <c r="F2931" t="s">
        <v>80</v>
      </c>
      <c r="G2931" t="str">
        <f>[1]!SNLData(227539,$B2931,$D2931,$E2931,$F2931,,"Options:Curr=USD,Mag=Standard,ConvMethod=R")</f>
        <v>Country</v>
      </c>
    </row>
    <row r="2932" spans="1:7" x14ac:dyDescent="0.3">
      <c r="A2932" t="s">
        <v>15</v>
      </c>
      <c r="B2932" t="s">
        <v>23</v>
      </c>
      <c r="C2932" t="s">
        <v>34</v>
      </c>
      <c r="D2932">
        <v>227546</v>
      </c>
      <c r="E2932" t="s">
        <v>55</v>
      </c>
      <c r="F2932" t="s">
        <v>80</v>
      </c>
      <c r="G2932" t="str">
        <f>[1]!SNLData(227539,$B2932,$D2932,$E2932,$F2932,,"Options:Curr=USD,Mag=Standard,ConvMethod=R")</f>
        <v>Country</v>
      </c>
    </row>
    <row r="2933" spans="1:7" x14ac:dyDescent="0.3">
      <c r="A2933" t="s">
        <v>15</v>
      </c>
      <c r="B2933" t="s">
        <v>23</v>
      </c>
      <c r="C2933" t="s">
        <v>34</v>
      </c>
      <c r="D2933">
        <v>227546</v>
      </c>
      <c r="E2933" t="s">
        <v>56</v>
      </c>
      <c r="F2933" t="s">
        <v>80</v>
      </c>
      <c r="G2933" t="str">
        <f>[1]!SNLData(227539,$B2933,$D2933,$E2933,$F2933,,"Options:Curr=USD,Mag=Standard,ConvMethod=R")</f>
        <v>Country</v>
      </c>
    </row>
    <row r="2934" spans="1:7" x14ac:dyDescent="0.3">
      <c r="A2934" t="s">
        <v>15</v>
      </c>
      <c r="B2934" t="s">
        <v>23</v>
      </c>
      <c r="C2934" t="s">
        <v>34</v>
      </c>
      <c r="D2934">
        <v>227546</v>
      </c>
      <c r="E2934" t="s">
        <v>57</v>
      </c>
      <c r="F2934" t="s">
        <v>80</v>
      </c>
      <c r="G2934" t="str">
        <f>[1]!SNLData(227539,$B2934,$D2934,$E2934,$F2934,,"Options:Curr=USD,Mag=Standard,ConvMethod=R")</f>
        <v>Country</v>
      </c>
    </row>
    <row r="2935" spans="1:7" x14ac:dyDescent="0.3">
      <c r="A2935" t="s">
        <v>15</v>
      </c>
      <c r="B2935" t="s">
        <v>23</v>
      </c>
      <c r="C2935" t="s">
        <v>34</v>
      </c>
      <c r="D2935">
        <v>227546</v>
      </c>
      <c r="E2935" t="s">
        <v>58</v>
      </c>
      <c r="F2935" t="s">
        <v>80</v>
      </c>
      <c r="G2935" t="str">
        <f>[1]!SNLData(227539,$B2935,$D2935,$E2935,$F2935,,"Options:Curr=USD,Mag=Standard,ConvMethod=R")</f>
        <v>Country</v>
      </c>
    </row>
    <row r="2936" spans="1:7" x14ac:dyDescent="0.3">
      <c r="A2936" t="s">
        <v>15</v>
      </c>
      <c r="B2936" t="s">
        <v>23</v>
      </c>
      <c r="C2936" t="s">
        <v>34</v>
      </c>
      <c r="D2936">
        <v>227546</v>
      </c>
      <c r="E2936" t="s">
        <v>7</v>
      </c>
      <c r="F2936" t="s">
        <v>80</v>
      </c>
      <c r="G2936" t="str">
        <f>[1]!SNLData(227539,$B2936,$D2936,$E2936,$F2936,,"Options:Curr=USD,Mag=Standard,ConvMethod=R")</f>
        <v>Country</v>
      </c>
    </row>
    <row r="2937" spans="1:7" x14ac:dyDescent="0.3">
      <c r="A2937" t="s">
        <v>15</v>
      </c>
      <c r="B2937" t="s">
        <v>23</v>
      </c>
      <c r="C2937" t="s">
        <v>34</v>
      </c>
      <c r="D2937">
        <v>227546</v>
      </c>
      <c r="E2937" t="s">
        <v>59</v>
      </c>
      <c r="F2937" t="s">
        <v>80</v>
      </c>
      <c r="G2937" t="str">
        <f>[1]!SNLData(227539,$B2937,$D2937,$E2937,$F2937,,"Options:Curr=USD,Mag=Standard,ConvMethod=R")</f>
        <v>Country</v>
      </c>
    </row>
    <row r="2938" spans="1:7" x14ac:dyDescent="0.3">
      <c r="A2938" t="s">
        <v>15</v>
      </c>
      <c r="B2938" t="s">
        <v>23</v>
      </c>
      <c r="C2938" t="s">
        <v>34</v>
      </c>
      <c r="D2938">
        <v>227546</v>
      </c>
      <c r="E2938" t="s">
        <v>60</v>
      </c>
      <c r="F2938" t="s">
        <v>80</v>
      </c>
      <c r="G2938" t="str">
        <f>[1]!SNLData(227539,$B2938,$D2938,$E2938,$F2938,,"Options:Curr=USD,Mag=Standard,ConvMethod=R")</f>
        <v>Country</v>
      </c>
    </row>
    <row r="2939" spans="1:7" x14ac:dyDescent="0.3">
      <c r="A2939" t="s">
        <v>15</v>
      </c>
      <c r="B2939" t="s">
        <v>23</v>
      </c>
      <c r="C2939" t="s">
        <v>34</v>
      </c>
      <c r="D2939">
        <v>227546</v>
      </c>
      <c r="E2939" t="s">
        <v>61</v>
      </c>
      <c r="F2939" t="s">
        <v>80</v>
      </c>
      <c r="G2939" t="str">
        <f>[1]!SNLData(227539,$B2939,$D2939,$E2939,$F2939,,"Options:Curr=USD,Mag=Standard,ConvMethod=R")</f>
        <v>Country</v>
      </c>
    </row>
    <row r="2940" spans="1:7" x14ac:dyDescent="0.3">
      <c r="A2940" t="s">
        <v>15</v>
      </c>
      <c r="B2940" t="s">
        <v>23</v>
      </c>
      <c r="C2940" t="s">
        <v>34</v>
      </c>
      <c r="D2940">
        <v>227546</v>
      </c>
      <c r="E2940" t="s">
        <v>62</v>
      </c>
      <c r="F2940" t="s">
        <v>80</v>
      </c>
      <c r="G2940" t="str">
        <f>[1]!SNLData(227539,$B2940,$D2940,$E2940,$F2940,,"Options:Curr=USD,Mag=Standard,ConvMethod=R")</f>
        <v>Country</v>
      </c>
    </row>
    <row r="2941" spans="1:7" x14ac:dyDescent="0.3">
      <c r="A2941" t="s">
        <v>15</v>
      </c>
      <c r="B2941" t="s">
        <v>23</v>
      </c>
      <c r="C2941" t="s">
        <v>34</v>
      </c>
      <c r="D2941">
        <v>227546</v>
      </c>
      <c r="E2941" t="s">
        <v>63</v>
      </c>
      <c r="F2941" t="s">
        <v>80</v>
      </c>
      <c r="G2941" t="str">
        <f>[1]!SNLData(227539,$B2941,$D2941,$E2941,$F2941,,"Options:Curr=USD,Mag=Standard,ConvMethod=R")</f>
        <v>Country</v>
      </c>
    </row>
    <row r="2942" spans="1:7" x14ac:dyDescent="0.3">
      <c r="A2942" t="s">
        <v>15</v>
      </c>
      <c r="B2942" t="s">
        <v>23</v>
      </c>
      <c r="C2942" t="s">
        <v>34</v>
      </c>
      <c r="D2942">
        <v>227546</v>
      </c>
      <c r="E2942" t="s">
        <v>64</v>
      </c>
      <c r="F2942" t="s">
        <v>80</v>
      </c>
      <c r="G2942" t="str">
        <f>[1]!SNLData(227539,$B2942,$D2942,$E2942,$F2942,,"Options:Curr=USD,Mag=Standard,ConvMethod=R")</f>
        <v>Country</v>
      </c>
    </row>
    <row r="2943" spans="1:7" x14ac:dyDescent="0.3">
      <c r="A2943" t="s">
        <v>15</v>
      </c>
      <c r="B2943" t="s">
        <v>23</v>
      </c>
      <c r="C2943" t="s">
        <v>34</v>
      </c>
      <c r="D2943">
        <v>227546</v>
      </c>
      <c r="E2943" t="s">
        <v>65</v>
      </c>
      <c r="F2943" t="s">
        <v>80</v>
      </c>
      <c r="G2943" t="str">
        <f>[1]!SNLData(227539,$B2943,$D2943,$E2943,$F2943,,"Options:Curr=USD,Mag=Standard,ConvMethod=R")</f>
        <v>Country</v>
      </c>
    </row>
    <row r="2944" spans="1:7" x14ac:dyDescent="0.3">
      <c r="A2944" t="s">
        <v>15</v>
      </c>
      <c r="B2944" t="s">
        <v>23</v>
      </c>
      <c r="C2944" t="s">
        <v>34</v>
      </c>
      <c r="D2944">
        <v>227546</v>
      </c>
      <c r="E2944" t="s">
        <v>66</v>
      </c>
      <c r="F2944" t="s">
        <v>80</v>
      </c>
      <c r="G2944" t="str">
        <f>[1]!SNLData(227539,$B2944,$D2944,$E2944,$F2944,,"Options:Curr=USD,Mag=Standard,ConvMethod=R")</f>
        <v>Country</v>
      </c>
    </row>
    <row r="2945" spans="1:7" x14ac:dyDescent="0.3">
      <c r="A2945" t="s">
        <v>15</v>
      </c>
      <c r="B2945" t="s">
        <v>23</v>
      </c>
      <c r="C2945" t="s">
        <v>34</v>
      </c>
      <c r="D2945">
        <v>227546</v>
      </c>
      <c r="E2945" t="s">
        <v>67</v>
      </c>
      <c r="F2945" t="s">
        <v>80</v>
      </c>
      <c r="G2945" t="str">
        <f>[1]!SNLData(227539,$B2945,$D2945,$E2945,$F2945,,"Options:Curr=USD,Mag=Standard,ConvMethod=R")</f>
        <v>Country</v>
      </c>
    </row>
    <row r="2946" spans="1:7" x14ac:dyDescent="0.3">
      <c r="A2946" t="s">
        <v>15</v>
      </c>
      <c r="B2946" t="s">
        <v>23</v>
      </c>
      <c r="C2946" t="s">
        <v>34</v>
      </c>
      <c r="D2946">
        <v>227546</v>
      </c>
      <c r="E2946" t="s">
        <v>8</v>
      </c>
      <c r="F2946" t="s">
        <v>80</v>
      </c>
      <c r="G2946" t="str">
        <f>[1]!SNLData(227539,$B2946,$D2946,$E2946,$F2946,,"Options:Curr=USD,Mag=Standard,ConvMethod=R")</f>
        <v>Country</v>
      </c>
    </row>
    <row r="2947" spans="1:7" x14ac:dyDescent="0.3">
      <c r="A2947" t="s">
        <v>15</v>
      </c>
      <c r="B2947" t="s">
        <v>23</v>
      </c>
      <c r="C2947" t="s">
        <v>34</v>
      </c>
      <c r="D2947">
        <v>227546</v>
      </c>
      <c r="E2947" t="s">
        <v>68</v>
      </c>
      <c r="F2947" t="s">
        <v>80</v>
      </c>
      <c r="G2947" t="str">
        <f>[1]!SNLData(227539,$B2947,$D2947,$E2947,$F2947,,"Options:Curr=USD,Mag=Standard,ConvMethod=R")</f>
        <v>Country</v>
      </c>
    </row>
    <row r="2948" spans="1:7" x14ac:dyDescent="0.3">
      <c r="A2948" t="s">
        <v>15</v>
      </c>
      <c r="B2948" t="s">
        <v>23</v>
      </c>
      <c r="C2948" t="s">
        <v>34</v>
      </c>
      <c r="D2948">
        <v>227546</v>
      </c>
      <c r="E2948" t="s">
        <v>69</v>
      </c>
      <c r="F2948" t="s">
        <v>80</v>
      </c>
      <c r="G2948" t="str">
        <f>[1]!SNLData(227539,$B2948,$D2948,$E2948,$F2948,,"Options:Curr=USD,Mag=Standard,ConvMethod=R")</f>
        <v>Country</v>
      </c>
    </row>
    <row r="2949" spans="1:7" x14ac:dyDescent="0.3">
      <c r="A2949" t="s">
        <v>15</v>
      </c>
      <c r="B2949" t="s">
        <v>23</v>
      </c>
      <c r="C2949" t="s">
        <v>34</v>
      </c>
      <c r="D2949">
        <v>227546</v>
      </c>
      <c r="E2949" t="s">
        <v>70</v>
      </c>
      <c r="F2949" t="s">
        <v>80</v>
      </c>
      <c r="G2949" t="str">
        <f>[1]!SNLData(227539,$B2949,$D2949,$E2949,$F2949,,"Options:Curr=USD,Mag=Standard,ConvMethod=R")</f>
        <v>Country</v>
      </c>
    </row>
    <row r="2950" spans="1:7" x14ac:dyDescent="0.3">
      <c r="A2950" t="s">
        <v>15</v>
      </c>
      <c r="B2950" t="s">
        <v>23</v>
      </c>
      <c r="C2950" t="s">
        <v>34</v>
      </c>
      <c r="D2950">
        <v>227546</v>
      </c>
      <c r="E2950" t="s">
        <v>71</v>
      </c>
      <c r="F2950" t="s">
        <v>80</v>
      </c>
      <c r="G2950" t="str">
        <f>[1]!SNLData(227539,$B2950,$D2950,$E2950,$F2950,,"Options:Curr=USD,Mag=Standard,ConvMethod=R")</f>
        <v>Country</v>
      </c>
    </row>
    <row r="2951" spans="1:7" x14ac:dyDescent="0.3">
      <c r="A2951" t="s">
        <v>15</v>
      </c>
      <c r="B2951" t="s">
        <v>23</v>
      </c>
      <c r="C2951" t="s">
        <v>34</v>
      </c>
      <c r="D2951">
        <v>227546</v>
      </c>
      <c r="E2951" t="s">
        <v>72</v>
      </c>
      <c r="F2951" t="s">
        <v>80</v>
      </c>
      <c r="G2951" t="str">
        <f>[1]!SNLData(227539,$B2951,$D2951,$E2951,$F2951,,"Options:Curr=USD,Mag=Standard,ConvMethod=R")</f>
        <v>Country</v>
      </c>
    </row>
    <row r="2952" spans="1:7" x14ac:dyDescent="0.3">
      <c r="A2952" t="s">
        <v>15</v>
      </c>
      <c r="B2952" t="s">
        <v>23</v>
      </c>
      <c r="C2952" t="s">
        <v>34</v>
      </c>
      <c r="D2952">
        <v>227546</v>
      </c>
      <c r="E2952" t="s">
        <v>73</v>
      </c>
      <c r="F2952" t="s">
        <v>80</v>
      </c>
      <c r="G2952" t="str">
        <f>[1]!SNLData(227539,$B2952,$D2952,$E2952,$F2952,,"Options:Curr=USD,Mag=Standard,ConvMethod=R")</f>
        <v>Country</v>
      </c>
    </row>
    <row r="2953" spans="1:7" x14ac:dyDescent="0.3">
      <c r="A2953" t="s">
        <v>15</v>
      </c>
      <c r="B2953" t="s">
        <v>23</v>
      </c>
      <c r="C2953" t="s">
        <v>34</v>
      </c>
      <c r="D2953">
        <v>227546</v>
      </c>
      <c r="E2953" t="s">
        <v>74</v>
      </c>
      <c r="F2953" t="s">
        <v>80</v>
      </c>
      <c r="G2953" t="str">
        <f>[1]!SNLData(227539,$B2953,$D2953,$E2953,$F2953,,"Options:Curr=USD,Mag=Standard,ConvMethod=R")</f>
        <v>Country</v>
      </c>
    </row>
    <row r="2954" spans="1:7" x14ac:dyDescent="0.3">
      <c r="A2954" t="s">
        <v>15</v>
      </c>
      <c r="B2954" t="s">
        <v>23</v>
      </c>
      <c r="C2954" t="s">
        <v>34</v>
      </c>
      <c r="D2954">
        <v>227546</v>
      </c>
      <c r="E2954" t="s">
        <v>75</v>
      </c>
      <c r="F2954" t="s">
        <v>80</v>
      </c>
      <c r="G2954" t="str">
        <f>[1]!SNLData(227539,$B2954,$D2954,$E2954,$F2954,,"Options:Curr=USD,Mag=Standard,ConvMethod=R")</f>
        <v>Country</v>
      </c>
    </row>
    <row r="2955" spans="1:7" x14ac:dyDescent="0.3">
      <c r="A2955" t="s">
        <v>15</v>
      </c>
      <c r="B2955" t="s">
        <v>23</v>
      </c>
      <c r="C2955" t="s">
        <v>34</v>
      </c>
      <c r="D2955">
        <v>227546</v>
      </c>
      <c r="E2955" t="s">
        <v>76</v>
      </c>
      <c r="F2955" t="s">
        <v>80</v>
      </c>
      <c r="G2955" t="str">
        <f>[1]!SNLData(227539,$B2955,$D2955,$E2955,$F2955,,"Options:Curr=USD,Mag=Standard,ConvMethod=R")</f>
        <v>Country</v>
      </c>
    </row>
    <row r="2956" spans="1:7" x14ac:dyDescent="0.3">
      <c r="A2956" t="s">
        <v>15</v>
      </c>
      <c r="B2956" t="s">
        <v>23</v>
      </c>
      <c r="C2956" t="s">
        <v>34</v>
      </c>
      <c r="D2956">
        <v>227546</v>
      </c>
      <c r="E2956" t="s">
        <v>9</v>
      </c>
      <c r="F2956" t="s">
        <v>80</v>
      </c>
      <c r="G2956" t="str">
        <f>[1]!SNLData(227539,$B2956,$D2956,$E2956,$F2956,,"Options:Curr=USD,Mag=Standard,ConvMethod=R")</f>
        <v>Country</v>
      </c>
    </row>
    <row r="2957" spans="1:7" x14ac:dyDescent="0.3">
      <c r="A2957" t="s">
        <v>15</v>
      </c>
      <c r="B2957" t="s">
        <v>23</v>
      </c>
      <c r="C2957" t="s">
        <v>34</v>
      </c>
      <c r="D2957">
        <v>227546</v>
      </c>
      <c r="E2957" t="s">
        <v>77</v>
      </c>
      <c r="F2957" t="s">
        <v>80</v>
      </c>
      <c r="G2957" t="str">
        <f>[1]!SNLData(227539,$B2957,$D2957,$E2957,$F2957,,"Options:Curr=USD,Mag=Standard,ConvMethod=R")</f>
        <v>Country</v>
      </c>
    </row>
    <row r="2958" spans="1:7" x14ac:dyDescent="0.3">
      <c r="A2958" t="s">
        <v>15</v>
      </c>
      <c r="B2958" t="s">
        <v>23</v>
      </c>
      <c r="C2958" t="s">
        <v>34</v>
      </c>
      <c r="D2958">
        <v>227546</v>
      </c>
      <c r="E2958" t="s">
        <v>78</v>
      </c>
      <c r="F2958" t="s">
        <v>80</v>
      </c>
      <c r="G2958" t="str">
        <f>[1]!SNLData(227539,$B2958,$D2958,$E2958,$F2958,,"Options:Curr=USD,Mag=Standard,ConvMethod=R")</f>
        <v>Country</v>
      </c>
    </row>
    <row r="2959" spans="1:7" x14ac:dyDescent="0.3">
      <c r="A2959" t="s">
        <v>15</v>
      </c>
      <c r="B2959" t="s">
        <v>23</v>
      </c>
      <c r="C2959" t="s">
        <v>34</v>
      </c>
      <c r="D2959">
        <v>227546</v>
      </c>
      <c r="E2959" t="s">
        <v>10</v>
      </c>
      <c r="F2959" t="s">
        <v>80</v>
      </c>
      <c r="G2959" t="str">
        <f>[1]!SNLData(227539,$B2959,$D2959,$E2959,$F2959,,"Options:Curr=USD,Mag=Standard,ConvMethod=R")</f>
        <v>Country</v>
      </c>
    </row>
    <row r="2960" spans="1:7" x14ac:dyDescent="0.3">
      <c r="A2960" t="s">
        <v>15</v>
      </c>
      <c r="B2960" t="s">
        <v>23</v>
      </c>
      <c r="C2960" t="s">
        <v>35</v>
      </c>
      <c r="D2960">
        <v>357353</v>
      </c>
      <c r="E2960" t="s">
        <v>6</v>
      </c>
      <c r="F2960" t="s">
        <v>80</v>
      </c>
      <c r="G2960">
        <f>[1]!SNLData(227539,$B2960,$D2960,$E2960,$F2960,,"Options:Curr=USD,Mag=Standard,ConvMethod=R")</f>
        <v>-1.44</v>
      </c>
    </row>
    <row r="2961" spans="1:7" x14ac:dyDescent="0.3">
      <c r="A2961" t="s">
        <v>15</v>
      </c>
      <c r="B2961" t="s">
        <v>23</v>
      </c>
      <c r="C2961" t="s">
        <v>35</v>
      </c>
      <c r="D2961">
        <v>357353</v>
      </c>
      <c r="E2961" t="s">
        <v>50</v>
      </c>
      <c r="F2961" t="s">
        <v>80</v>
      </c>
      <c r="G2961">
        <f>[1]!SNLData(227539,$B2961,$D2961,$E2961,$F2961,,"Options:Curr=USD,Mag=Standard,ConvMethod=R")</f>
        <v>-1.99</v>
      </c>
    </row>
    <row r="2962" spans="1:7" x14ac:dyDescent="0.3">
      <c r="A2962" t="s">
        <v>15</v>
      </c>
      <c r="B2962" t="s">
        <v>23</v>
      </c>
      <c r="C2962" t="s">
        <v>35</v>
      </c>
      <c r="D2962">
        <v>357353</v>
      </c>
      <c r="E2962" t="s">
        <v>51</v>
      </c>
      <c r="F2962" t="s">
        <v>80</v>
      </c>
      <c r="G2962">
        <f>[1]!SNLData(227539,$B2962,$D2962,$E2962,$F2962,,"Options:Curr=USD,Mag=Standard,ConvMethod=R")</f>
        <v>0.25</v>
      </c>
    </row>
    <row r="2963" spans="1:7" x14ac:dyDescent="0.3">
      <c r="A2963" t="s">
        <v>15</v>
      </c>
      <c r="B2963" t="s">
        <v>23</v>
      </c>
      <c r="C2963" t="s">
        <v>35</v>
      </c>
      <c r="D2963">
        <v>357353</v>
      </c>
      <c r="E2963" t="s">
        <v>52</v>
      </c>
      <c r="F2963" t="s">
        <v>80</v>
      </c>
      <c r="G2963">
        <f>[1]!SNLData(227539,$B2963,$D2963,$E2963,$F2963,,"Options:Curr=USD,Mag=Standard,ConvMethod=R")</f>
        <v>28.42</v>
      </c>
    </row>
    <row r="2964" spans="1:7" x14ac:dyDescent="0.3">
      <c r="A2964" t="s">
        <v>15</v>
      </c>
      <c r="B2964" t="s">
        <v>23</v>
      </c>
      <c r="C2964" t="s">
        <v>35</v>
      </c>
      <c r="D2964">
        <v>357353</v>
      </c>
      <c r="E2964" t="s">
        <v>53</v>
      </c>
      <c r="F2964" t="s">
        <v>80</v>
      </c>
      <c r="G2964">
        <f>[1]!SNLData(227539,$B2964,$D2964,$E2964,$F2964,,"Options:Curr=USD,Mag=Standard,ConvMethod=R")</f>
        <v>30.81</v>
      </c>
    </row>
    <row r="2965" spans="1:7" x14ac:dyDescent="0.3">
      <c r="A2965" t="s">
        <v>15</v>
      </c>
      <c r="B2965" t="s">
        <v>23</v>
      </c>
      <c r="C2965" t="s">
        <v>35</v>
      </c>
      <c r="D2965">
        <v>357353</v>
      </c>
      <c r="E2965" t="s">
        <v>54</v>
      </c>
      <c r="F2965" t="s">
        <v>80</v>
      </c>
      <c r="G2965">
        <f>[1]!SNLData(227539,$B2965,$D2965,$E2965,$F2965,,"Options:Curr=USD,Mag=Standard,ConvMethod=R")</f>
        <v>37.950000000000003</v>
      </c>
    </row>
    <row r="2966" spans="1:7" x14ac:dyDescent="0.3">
      <c r="A2966" t="s">
        <v>15</v>
      </c>
      <c r="B2966" t="s">
        <v>23</v>
      </c>
      <c r="C2966" t="s">
        <v>35</v>
      </c>
      <c r="D2966">
        <v>357353</v>
      </c>
      <c r="E2966" t="s">
        <v>55</v>
      </c>
      <c r="F2966" t="s">
        <v>80</v>
      </c>
      <c r="G2966">
        <f>[1]!SNLData(227539,$B2966,$D2966,$E2966,$F2966,,"Options:Curr=USD,Mag=Standard,ConvMethod=R")</f>
        <v>53.34</v>
      </c>
    </row>
    <row r="2967" spans="1:7" x14ac:dyDescent="0.3">
      <c r="A2967" t="s">
        <v>15</v>
      </c>
      <c r="B2967" t="s">
        <v>23</v>
      </c>
      <c r="C2967" t="s">
        <v>35</v>
      </c>
      <c r="D2967">
        <v>357353</v>
      </c>
      <c r="E2967" t="s">
        <v>56</v>
      </c>
      <c r="F2967" t="s">
        <v>80</v>
      </c>
      <c r="G2967">
        <f>[1]!SNLData(227539,$B2967,$D2967,$E2967,$F2967,,"Options:Curr=USD,Mag=Standard,ConvMethod=R")</f>
        <v>39.15</v>
      </c>
    </row>
    <row r="2968" spans="1:7" x14ac:dyDescent="0.3">
      <c r="A2968" t="s">
        <v>15</v>
      </c>
      <c r="B2968" t="s">
        <v>23</v>
      </c>
      <c r="C2968" t="s">
        <v>35</v>
      </c>
      <c r="D2968">
        <v>357353</v>
      </c>
      <c r="E2968" t="s">
        <v>57</v>
      </c>
      <c r="F2968" t="s">
        <v>80</v>
      </c>
      <c r="G2968">
        <f>[1]!SNLData(227539,$B2968,$D2968,$E2968,$F2968,,"Options:Curr=USD,Mag=Standard,ConvMethod=R")</f>
        <v>35.049999999999997</v>
      </c>
    </row>
    <row r="2969" spans="1:7" x14ac:dyDescent="0.3">
      <c r="A2969" t="s">
        <v>15</v>
      </c>
      <c r="B2969" t="s">
        <v>23</v>
      </c>
      <c r="C2969" t="s">
        <v>35</v>
      </c>
      <c r="D2969">
        <v>357353</v>
      </c>
      <c r="E2969" t="s">
        <v>58</v>
      </c>
      <c r="F2969" t="s">
        <v>80</v>
      </c>
      <c r="G2969">
        <f>[1]!SNLData(227539,$B2969,$D2969,$E2969,$F2969,,"Options:Curr=USD,Mag=Standard,ConvMethod=R")</f>
        <v>21.92</v>
      </c>
    </row>
    <row r="2970" spans="1:7" x14ac:dyDescent="0.3">
      <c r="A2970" t="s">
        <v>15</v>
      </c>
      <c r="B2970" t="s">
        <v>23</v>
      </c>
      <c r="C2970" t="s">
        <v>35</v>
      </c>
      <c r="D2970">
        <v>357353</v>
      </c>
      <c r="E2970" t="s">
        <v>7</v>
      </c>
      <c r="F2970" t="s">
        <v>80</v>
      </c>
      <c r="G2970">
        <f>[1]!SNLData(227539,$B2970,$D2970,$E2970,$F2970,,"Options:Curr=USD,Mag=Standard,ConvMethod=R")</f>
        <v>8.81</v>
      </c>
    </row>
    <row r="2971" spans="1:7" x14ac:dyDescent="0.3">
      <c r="A2971" t="s">
        <v>15</v>
      </c>
      <c r="B2971" t="s">
        <v>23</v>
      </c>
      <c r="C2971" t="s">
        <v>35</v>
      </c>
      <c r="D2971">
        <v>357353</v>
      </c>
      <c r="E2971" t="s">
        <v>59</v>
      </c>
      <c r="F2971" t="s">
        <v>80</v>
      </c>
      <c r="G2971">
        <f>[1]!SNLData(227539,$B2971,$D2971,$E2971,$F2971,,"Options:Curr=USD,Mag=Standard,ConvMethod=R")</f>
        <v>15.2</v>
      </c>
    </row>
    <row r="2972" spans="1:7" x14ac:dyDescent="0.3">
      <c r="A2972" t="s">
        <v>15</v>
      </c>
      <c r="B2972" t="s">
        <v>23</v>
      </c>
      <c r="C2972" t="s">
        <v>35</v>
      </c>
      <c r="D2972">
        <v>357353</v>
      </c>
      <c r="E2972" t="s">
        <v>60</v>
      </c>
      <c r="F2972" t="s">
        <v>80</v>
      </c>
      <c r="G2972">
        <f>[1]!SNLData(227539,$B2972,$D2972,$E2972,$F2972,,"Options:Curr=USD,Mag=Standard,ConvMethod=R")</f>
        <v>13</v>
      </c>
    </row>
    <row r="2973" spans="1:7" x14ac:dyDescent="0.3">
      <c r="A2973" t="s">
        <v>15</v>
      </c>
      <c r="B2973" t="s">
        <v>23</v>
      </c>
      <c r="C2973" t="s">
        <v>35</v>
      </c>
      <c r="D2973">
        <v>357353</v>
      </c>
      <c r="E2973" t="s">
        <v>61</v>
      </c>
      <c r="F2973" t="s">
        <v>80</v>
      </c>
      <c r="G2973">
        <f>[1]!SNLData(227539,$B2973,$D2973,$E2973,$F2973,,"Options:Curr=USD,Mag=Standard,ConvMethod=R")</f>
        <v>10.7</v>
      </c>
    </row>
    <row r="2974" spans="1:7" x14ac:dyDescent="0.3">
      <c r="A2974" t="s">
        <v>15</v>
      </c>
      <c r="B2974" t="s">
        <v>23</v>
      </c>
      <c r="C2974" t="s">
        <v>35</v>
      </c>
      <c r="D2974">
        <v>357353</v>
      </c>
      <c r="E2974" t="s">
        <v>62</v>
      </c>
      <c r="F2974" t="s">
        <v>80</v>
      </c>
      <c r="G2974">
        <f>[1]!SNLData(227539,$B2974,$D2974,$E2974,$F2974,,"Options:Curr=USD,Mag=Standard,ConvMethod=R")</f>
        <v>9.65</v>
      </c>
    </row>
    <row r="2975" spans="1:7" x14ac:dyDescent="0.3">
      <c r="A2975" t="s">
        <v>15</v>
      </c>
      <c r="B2975" t="s">
        <v>23</v>
      </c>
      <c r="C2975" t="s">
        <v>35</v>
      </c>
      <c r="D2975">
        <v>357353</v>
      </c>
      <c r="E2975" t="s">
        <v>63</v>
      </c>
      <c r="F2975" t="s">
        <v>80</v>
      </c>
      <c r="G2975">
        <f>[1]!SNLData(227539,$B2975,$D2975,$E2975,$F2975,,"Options:Curr=USD,Mag=Standard,ConvMethod=R")</f>
        <v>-0.52</v>
      </c>
    </row>
    <row r="2976" spans="1:7" x14ac:dyDescent="0.3">
      <c r="A2976" t="s">
        <v>15</v>
      </c>
      <c r="B2976" t="s">
        <v>23</v>
      </c>
      <c r="C2976" t="s">
        <v>35</v>
      </c>
      <c r="D2976">
        <v>357353</v>
      </c>
      <c r="E2976" t="s">
        <v>64</v>
      </c>
      <c r="F2976" t="s">
        <v>80</v>
      </c>
      <c r="G2976">
        <f>[1]!SNLData(227539,$B2976,$D2976,$E2976,$F2976,,"Options:Curr=USD,Mag=Standard,ConvMethod=R")</f>
        <v>-13.37</v>
      </c>
    </row>
    <row r="2977" spans="1:7" x14ac:dyDescent="0.3">
      <c r="A2977" t="s">
        <v>15</v>
      </c>
      <c r="B2977" t="s">
        <v>23</v>
      </c>
      <c r="C2977" t="s">
        <v>35</v>
      </c>
      <c r="D2977">
        <v>357353</v>
      </c>
      <c r="E2977" t="s">
        <v>65</v>
      </c>
      <c r="F2977" t="s">
        <v>80</v>
      </c>
      <c r="G2977">
        <f>[1]!SNLData(227539,$B2977,$D2977,$E2977,$F2977,,"Options:Curr=USD,Mag=Standard,ConvMethod=R")</f>
        <v>3.06</v>
      </c>
    </row>
    <row r="2978" spans="1:7" x14ac:dyDescent="0.3">
      <c r="A2978" t="s">
        <v>15</v>
      </c>
      <c r="B2978" t="s">
        <v>23</v>
      </c>
      <c r="C2978" t="s">
        <v>35</v>
      </c>
      <c r="D2978">
        <v>357353</v>
      </c>
      <c r="E2978" t="s">
        <v>66</v>
      </c>
      <c r="F2978" t="s">
        <v>80</v>
      </c>
      <c r="G2978">
        <f>[1]!SNLData(227539,$B2978,$D2978,$E2978,$F2978,,"Options:Curr=USD,Mag=Standard,ConvMethod=R")</f>
        <v>-2.91</v>
      </c>
    </row>
    <row r="2979" spans="1:7" x14ac:dyDescent="0.3">
      <c r="A2979" t="s">
        <v>15</v>
      </c>
      <c r="B2979" t="s">
        <v>23</v>
      </c>
      <c r="C2979" t="s">
        <v>35</v>
      </c>
      <c r="D2979">
        <v>357353</v>
      </c>
      <c r="E2979" t="s">
        <v>67</v>
      </c>
      <c r="F2979" t="s">
        <v>80</v>
      </c>
      <c r="G2979">
        <f>[1]!SNLData(227539,$B2979,$D2979,$E2979,$F2979,,"Options:Curr=USD,Mag=Standard,ConvMethod=R")</f>
        <v>0.86</v>
      </c>
    </row>
    <row r="2980" spans="1:7" x14ac:dyDescent="0.3">
      <c r="A2980" t="s">
        <v>15</v>
      </c>
      <c r="B2980" t="s">
        <v>23</v>
      </c>
      <c r="C2980" t="s">
        <v>35</v>
      </c>
      <c r="D2980">
        <v>357353</v>
      </c>
      <c r="E2980" t="s">
        <v>8</v>
      </c>
      <c r="F2980" t="s">
        <v>80</v>
      </c>
      <c r="G2980">
        <f>[1]!SNLData(227539,$B2980,$D2980,$E2980,$F2980,,"Options:Curr=USD,Mag=Standard,ConvMethod=R")</f>
        <v>-26.63</v>
      </c>
    </row>
    <row r="2981" spans="1:7" x14ac:dyDescent="0.3">
      <c r="A2981" t="s">
        <v>15</v>
      </c>
      <c r="B2981" t="s">
        <v>23</v>
      </c>
      <c r="C2981" t="s">
        <v>35</v>
      </c>
      <c r="D2981">
        <v>357353</v>
      </c>
      <c r="E2981" t="s">
        <v>68</v>
      </c>
      <c r="F2981" t="s">
        <v>80</v>
      </c>
      <c r="G2981">
        <f>[1]!SNLData(227539,$B2981,$D2981,$E2981,$F2981,,"Options:Curr=USD,Mag=Standard,ConvMethod=R")</f>
        <v>-22.22</v>
      </c>
    </row>
    <row r="2982" spans="1:7" x14ac:dyDescent="0.3">
      <c r="A2982" t="s">
        <v>15</v>
      </c>
      <c r="B2982" t="s">
        <v>23</v>
      </c>
      <c r="C2982" t="s">
        <v>35</v>
      </c>
      <c r="D2982">
        <v>357353</v>
      </c>
      <c r="E2982" t="s">
        <v>69</v>
      </c>
      <c r="F2982" t="s">
        <v>80</v>
      </c>
      <c r="G2982">
        <f>[1]!SNLData(227539,$B2982,$D2982,$E2982,$F2982,,"Options:Curr=USD,Mag=Standard,ConvMethod=R")</f>
        <v>24</v>
      </c>
    </row>
    <row r="2983" spans="1:7" x14ac:dyDescent="0.3">
      <c r="A2983" t="s">
        <v>15</v>
      </c>
      <c r="B2983" t="s">
        <v>23</v>
      </c>
      <c r="C2983" t="s">
        <v>35</v>
      </c>
      <c r="D2983">
        <v>357353</v>
      </c>
      <c r="E2983" t="s">
        <v>70</v>
      </c>
      <c r="F2983" t="s">
        <v>80</v>
      </c>
      <c r="G2983">
        <f>[1]!SNLData(227539,$B2983,$D2983,$E2983,$F2983,,"Options:Curr=USD,Mag=Standard,ConvMethod=R")</f>
        <v>50.82</v>
      </c>
    </row>
    <row r="2984" spans="1:7" x14ac:dyDescent="0.3">
      <c r="A2984" t="s">
        <v>15</v>
      </c>
      <c r="B2984" t="s">
        <v>23</v>
      </c>
      <c r="C2984" t="s">
        <v>35</v>
      </c>
      <c r="D2984">
        <v>357353</v>
      </c>
      <c r="E2984" t="s">
        <v>71</v>
      </c>
      <c r="F2984" t="s">
        <v>80</v>
      </c>
      <c r="G2984">
        <f>[1]!SNLData(227539,$B2984,$D2984,$E2984,$F2984,,"Options:Curr=USD,Mag=Standard,ConvMethod=R")</f>
        <v>65.61</v>
      </c>
    </row>
    <row r="2985" spans="1:7" x14ac:dyDescent="0.3">
      <c r="A2985" t="s">
        <v>15</v>
      </c>
      <c r="B2985" t="s">
        <v>23</v>
      </c>
      <c r="C2985" t="s">
        <v>35</v>
      </c>
      <c r="D2985">
        <v>357353</v>
      </c>
      <c r="E2985" t="s">
        <v>72</v>
      </c>
      <c r="F2985" t="s">
        <v>80</v>
      </c>
      <c r="G2985">
        <f>[1]!SNLData(227539,$B2985,$D2985,$E2985,$F2985,,"Options:Curr=USD,Mag=Standard,ConvMethod=R")</f>
        <v>60.03</v>
      </c>
    </row>
    <row r="2986" spans="1:7" x14ac:dyDescent="0.3">
      <c r="A2986" t="s">
        <v>15</v>
      </c>
      <c r="B2986" t="s">
        <v>23</v>
      </c>
      <c r="C2986" t="s">
        <v>35</v>
      </c>
      <c r="D2986">
        <v>357353</v>
      </c>
      <c r="E2986" t="s">
        <v>73</v>
      </c>
      <c r="F2986" t="s">
        <v>80</v>
      </c>
      <c r="G2986">
        <f>[1]!SNLData(227539,$B2986,$D2986,$E2986,$F2986,,"Options:Curr=USD,Mag=Standard,ConvMethod=R")</f>
        <v>66.66</v>
      </c>
    </row>
    <row r="2987" spans="1:7" x14ac:dyDescent="0.3">
      <c r="A2987" t="s">
        <v>15</v>
      </c>
      <c r="B2987" t="s">
        <v>23</v>
      </c>
      <c r="C2987" t="s">
        <v>35</v>
      </c>
      <c r="D2987">
        <v>357353</v>
      </c>
      <c r="E2987" t="s">
        <v>74</v>
      </c>
      <c r="F2987" t="s">
        <v>80</v>
      </c>
      <c r="G2987">
        <f>[1]!SNLData(227539,$B2987,$D2987,$E2987,$F2987,,"Options:Curr=USD,Mag=Standard,ConvMethod=R")</f>
        <v>62.07</v>
      </c>
    </row>
    <row r="2988" spans="1:7" x14ac:dyDescent="0.3">
      <c r="A2988" t="s">
        <v>15</v>
      </c>
      <c r="B2988" t="s">
        <v>23</v>
      </c>
      <c r="C2988" t="s">
        <v>35</v>
      </c>
      <c r="D2988">
        <v>357353</v>
      </c>
      <c r="E2988" t="s">
        <v>75</v>
      </c>
      <c r="F2988" t="s">
        <v>80</v>
      </c>
      <c r="G2988">
        <f>[1]!SNLData(227539,$B2988,$D2988,$E2988,$F2988,,"Options:Curr=USD,Mag=Standard,ConvMethod=R")</f>
        <v>54.5</v>
      </c>
    </row>
    <row r="2989" spans="1:7" x14ac:dyDescent="0.3">
      <c r="A2989" t="s">
        <v>15</v>
      </c>
      <c r="B2989" t="s">
        <v>23</v>
      </c>
      <c r="C2989" t="s">
        <v>35</v>
      </c>
      <c r="D2989">
        <v>357353</v>
      </c>
      <c r="E2989" t="s">
        <v>76</v>
      </c>
      <c r="F2989" t="s">
        <v>80</v>
      </c>
      <c r="G2989">
        <f>[1]!SNLData(227539,$B2989,$D2989,$E2989,$F2989,,"Options:Curr=USD,Mag=Standard,ConvMethod=R")</f>
        <v>68.22</v>
      </c>
    </row>
    <row r="2990" spans="1:7" x14ac:dyDescent="0.3">
      <c r="A2990" t="s">
        <v>15</v>
      </c>
      <c r="B2990" t="s">
        <v>23</v>
      </c>
      <c r="C2990" t="s">
        <v>35</v>
      </c>
      <c r="D2990">
        <v>357353</v>
      </c>
      <c r="E2990" t="s">
        <v>9</v>
      </c>
      <c r="F2990" t="s">
        <v>80</v>
      </c>
      <c r="G2990">
        <f>[1]!SNLData(227539,$B2990,$D2990,$E2990,$F2990,,"Options:Curr=USD,Mag=Standard,ConvMethod=R")</f>
        <v>78.8</v>
      </c>
    </row>
    <row r="2991" spans="1:7" x14ac:dyDescent="0.3">
      <c r="A2991" t="s">
        <v>15</v>
      </c>
      <c r="B2991" t="s">
        <v>23</v>
      </c>
      <c r="C2991" t="s">
        <v>35</v>
      </c>
      <c r="D2991">
        <v>357353</v>
      </c>
      <c r="E2991" t="s">
        <v>77</v>
      </c>
      <c r="F2991" t="s">
        <v>80</v>
      </c>
      <c r="G2991">
        <f>[1]!SNLData(227539,$B2991,$D2991,$E2991,$F2991,,"Options:Curr=USD,Mag=Standard,ConvMethod=R")</f>
        <v>58.39</v>
      </c>
    </row>
    <row r="2992" spans="1:7" x14ac:dyDescent="0.3">
      <c r="A2992" t="s">
        <v>15</v>
      </c>
      <c r="B2992" t="s">
        <v>23</v>
      </c>
      <c r="C2992" t="s">
        <v>35</v>
      </c>
      <c r="D2992">
        <v>357353</v>
      </c>
      <c r="E2992" t="s">
        <v>78</v>
      </c>
      <c r="F2992" t="s">
        <v>80</v>
      </c>
      <c r="G2992">
        <f>[1]!SNLData(227539,$B2992,$D2992,$E2992,$F2992,,"Options:Curr=USD,Mag=Standard,ConvMethod=R")</f>
        <v>-20.12</v>
      </c>
    </row>
    <row r="2993" spans="1:7" x14ac:dyDescent="0.3">
      <c r="A2993" t="s">
        <v>15</v>
      </c>
      <c r="B2993" t="s">
        <v>23</v>
      </c>
      <c r="C2993" t="s">
        <v>35</v>
      </c>
      <c r="D2993">
        <v>357353</v>
      </c>
      <c r="E2993" t="s">
        <v>10</v>
      </c>
      <c r="F2993" t="s">
        <v>80</v>
      </c>
      <c r="G2993">
        <f>[1]!SNLData(227539,$B2993,$D2993,$E2993,$F2993,,"Options:Curr=USD,Mag=Standard,ConvMethod=R")</f>
        <v>46.09</v>
      </c>
    </row>
    <row r="2994" spans="1:7" x14ac:dyDescent="0.3">
      <c r="A2994" t="s">
        <v>15</v>
      </c>
      <c r="B2994" t="s">
        <v>23</v>
      </c>
      <c r="C2994" t="s">
        <v>36</v>
      </c>
      <c r="D2994">
        <v>357349</v>
      </c>
      <c r="E2994" t="s">
        <v>6</v>
      </c>
      <c r="F2994" t="s">
        <v>80</v>
      </c>
      <c r="G2994">
        <f>[1]!SNLData(227539,$B2994,$D2994,$E2994,$F2994,,"Options:Curr=USD,Mag=Standard,ConvMethod=R")</f>
        <v>170.41</v>
      </c>
    </row>
    <row r="2995" spans="1:7" x14ac:dyDescent="0.3">
      <c r="A2995" t="s">
        <v>15</v>
      </c>
      <c r="B2995" t="s">
        <v>23</v>
      </c>
      <c r="C2995" t="s">
        <v>36</v>
      </c>
      <c r="D2995">
        <v>357349</v>
      </c>
      <c r="E2995" t="s">
        <v>50</v>
      </c>
      <c r="F2995" t="s">
        <v>80</v>
      </c>
      <c r="G2995">
        <f>[1]!SNLData(227539,$B2995,$D2995,$E2995,$F2995,,"Options:Curr=USD,Mag=Standard,ConvMethod=R")</f>
        <v>169.95</v>
      </c>
    </row>
    <row r="2996" spans="1:7" x14ac:dyDescent="0.3">
      <c r="A2996" t="s">
        <v>15</v>
      </c>
      <c r="B2996" t="s">
        <v>23</v>
      </c>
      <c r="C2996" t="s">
        <v>36</v>
      </c>
      <c r="D2996">
        <v>357349</v>
      </c>
      <c r="E2996" t="s">
        <v>51</v>
      </c>
      <c r="F2996" t="s">
        <v>80</v>
      </c>
      <c r="G2996">
        <f>[1]!SNLData(227539,$B2996,$D2996,$E2996,$F2996,,"Options:Curr=USD,Mag=Standard,ConvMethod=R")</f>
        <v>178.69</v>
      </c>
    </row>
    <row r="2997" spans="1:7" x14ac:dyDescent="0.3">
      <c r="A2997" t="s">
        <v>15</v>
      </c>
      <c r="B2997" t="s">
        <v>23</v>
      </c>
      <c r="C2997" t="s">
        <v>36</v>
      </c>
      <c r="D2997">
        <v>357349</v>
      </c>
      <c r="E2997" t="s">
        <v>52</v>
      </c>
      <c r="F2997" t="s">
        <v>80</v>
      </c>
      <c r="G2997">
        <f>[1]!SNLData(227539,$B2997,$D2997,$E2997,$F2997,,"Options:Curr=USD,Mag=Standard,ConvMethod=R")</f>
        <v>168.7</v>
      </c>
    </row>
    <row r="2998" spans="1:7" x14ac:dyDescent="0.3">
      <c r="A2998" t="s">
        <v>15</v>
      </c>
      <c r="B2998" t="s">
        <v>23</v>
      </c>
      <c r="C2998" t="s">
        <v>36</v>
      </c>
      <c r="D2998">
        <v>357349</v>
      </c>
      <c r="E2998" t="s">
        <v>53</v>
      </c>
      <c r="F2998" t="s">
        <v>80</v>
      </c>
      <c r="G2998">
        <f>[1]!SNLData(227539,$B2998,$D2998,$E2998,$F2998,,"Options:Curr=USD,Mag=Standard,ConvMethod=R")</f>
        <v>190.57</v>
      </c>
    </row>
    <row r="2999" spans="1:7" x14ac:dyDescent="0.3">
      <c r="A2999" t="s">
        <v>15</v>
      </c>
      <c r="B2999" t="s">
        <v>23</v>
      </c>
      <c r="C2999" t="s">
        <v>36</v>
      </c>
      <c r="D2999">
        <v>357349</v>
      </c>
      <c r="E2999" t="s">
        <v>54</v>
      </c>
      <c r="F2999" t="s">
        <v>80</v>
      </c>
      <c r="G2999">
        <f>[1]!SNLData(227539,$B2999,$D2999,$E2999,$F2999,,"Options:Curr=USD,Mag=Standard,ConvMethod=R")</f>
        <v>233.23</v>
      </c>
    </row>
    <row r="3000" spans="1:7" x14ac:dyDescent="0.3">
      <c r="A3000" t="s">
        <v>15</v>
      </c>
      <c r="B3000" t="s">
        <v>23</v>
      </c>
      <c r="C3000" t="s">
        <v>36</v>
      </c>
      <c r="D3000">
        <v>357349</v>
      </c>
      <c r="E3000" t="s">
        <v>55</v>
      </c>
      <c r="F3000" t="s">
        <v>80</v>
      </c>
      <c r="G3000">
        <f>[1]!SNLData(227539,$B3000,$D3000,$E3000,$F3000,,"Options:Curr=USD,Mag=Standard,ConvMethod=R")</f>
        <v>251.27</v>
      </c>
    </row>
    <row r="3001" spans="1:7" x14ac:dyDescent="0.3">
      <c r="A3001" t="s">
        <v>15</v>
      </c>
      <c r="B3001" t="s">
        <v>23</v>
      </c>
      <c r="C3001" t="s">
        <v>36</v>
      </c>
      <c r="D3001">
        <v>357349</v>
      </c>
      <c r="E3001" t="s">
        <v>56</v>
      </c>
      <c r="F3001" t="s">
        <v>80</v>
      </c>
      <c r="G3001">
        <f>[1]!SNLData(227539,$B3001,$D3001,$E3001,$F3001,,"Options:Curr=USD,Mag=Standard,ConvMethod=R")</f>
        <v>239.5</v>
      </c>
    </row>
    <row r="3002" spans="1:7" x14ac:dyDescent="0.3">
      <c r="A3002" t="s">
        <v>15</v>
      </c>
      <c r="B3002" t="s">
        <v>23</v>
      </c>
      <c r="C3002" t="s">
        <v>36</v>
      </c>
      <c r="D3002">
        <v>357349</v>
      </c>
      <c r="E3002" t="s">
        <v>57</v>
      </c>
      <c r="F3002" t="s">
        <v>80</v>
      </c>
      <c r="G3002">
        <f>[1]!SNLData(227539,$B3002,$D3002,$E3002,$F3002,,"Options:Curr=USD,Mag=Standard,ConvMethod=R")</f>
        <v>241.83</v>
      </c>
    </row>
    <row r="3003" spans="1:7" x14ac:dyDescent="0.3">
      <c r="A3003" t="s">
        <v>15</v>
      </c>
      <c r="B3003" t="s">
        <v>23</v>
      </c>
      <c r="C3003" t="s">
        <v>36</v>
      </c>
      <c r="D3003">
        <v>357349</v>
      </c>
      <c r="E3003" t="s">
        <v>58</v>
      </c>
      <c r="F3003" t="s">
        <v>80</v>
      </c>
      <c r="G3003">
        <f>[1]!SNLData(227539,$B3003,$D3003,$E3003,$F3003,,"Options:Curr=USD,Mag=Standard,ConvMethod=R")</f>
        <v>229.62</v>
      </c>
    </row>
    <row r="3004" spans="1:7" x14ac:dyDescent="0.3">
      <c r="A3004" t="s">
        <v>15</v>
      </c>
      <c r="B3004" t="s">
        <v>23</v>
      </c>
      <c r="C3004" t="s">
        <v>36</v>
      </c>
      <c r="D3004">
        <v>357349</v>
      </c>
      <c r="E3004" t="s">
        <v>7</v>
      </c>
      <c r="F3004" t="s">
        <v>80</v>
      </c>
      <c r="G3004">
        <f>[1]!SNLData(227539,$B3004,$D3004,$E3004,$F3004,,"Options:Curr=USD,Mag=Standard,ConvMethod=R")</f>
        <v>233.99</v>
      </c>
    </row>
    <row r="3005" spans="1:7" x14ac:dyDescent="0.3">
      <c r="A3005" t="s">
        <v>15</v>
      </c>
      <c r="B3005" t="s">
        <v>23</v>
      </c>
      <c r="C3005" t="s">
        <v>36</v>
      </c>
      <c r="D3005">
        <v>357349</v>
      </c>
      <c r="E3005" t="s">
        <v>59</v>
      </c>
      <c r="F3005" t="s">
        <v>80</v>
      </c>
      <c r="G3005">
        <f>[1]!SNLData(227539,$B3005,$D3005,$E3005,$F3005,,"Options:Curr=USD,Mag=Standard,ConvMethod=R")</f>
        <v>239.14</v>
      </c>
    </row>
    <row r="3006" spans="1:7" x14ac:dyDescent="0.3">
      <c r="A3006" t="s">
        <v>15</v>
      </c>
      <c r="B3006" t="s">
        <v>23</v>
      </c>
      <c r="C3006" t="s">
        <v>36</v>
      </c>
      <c r="D3006">
        <v>357349</v>
      </c>
      <c r="E3006" t="s">
        <v>60</v>
      </c>
      <c r="F3006" t="s">
        <v>80</v>
      </c>
      <c r="G3006">
        <f>[1]!SNLData(227539,$B3006,$D3006,$E3006,$F3006,,"Options:Curr=USD,Mag=Standard,ConvMethod=R")</f>
        <v>248.64</v>
      </c>
    </row>
    <row r="3007" spans="1:7" x14ac:dyDescent="0.3">
      <c r="A3007" t="s">
        <v>15</v>
      </c>
      <c r="B3007" t="s">
        <v>23</v>
      </c>
      <c r="C3007" t="s">
        <v>36</v>
      </c>
      <c r="D3007">
        <v>357349</v>
      </c>
      <c r="E3007" t="s">
        <v>61</v>
      </c>
      <c r="F3007" t="s">
        <v>80</v>
      </c>
      <c r="G3007">
        <f>[1]!SNLData(227539,$B3007,$D3007,$E3007,$F3007,,"Options:Curr=USD,Mag=Standard,ConvMethod=R")</f>
        <v>293.5</v>
      </c>
    </row>
    <row r="3008" spans="1:7" x14ac:dyDescent="0.3">
      <c r="A3008" t="s">
        <v>15</v>
      </c>
      <c r="B3008" t="s">
        <v>23</v>
      </c>
      <c r="C3008" t="s">
        <v>36</v>
      </c>
      <c r="D3008">
        <v>357349</v>
      </c>
      <c r="E3008" t="s">
        <v>62</v>
      </c>
      <c r="F3008" t="s">
        <v>80</v>
      </c>
      <c r="G3008">
        <f>[1]!SNLData(227539,$B3008,$D3008,$E3008,$F3008,,"Options:Curr=USD,Mag=Standard,ConvMethod=R")</f>
        <v>345.97</v>
      </c>
    </row>
    <row r="3009" spans="1:7" x14ac:dyDescent="0.3">
      <c r="A3009" t="s">
        <v>15</v>
      </c>
      <c r="B3009" t="s">
        <v>23</v>
      </c>
      <c r="C3009" t="s">
        <v>36</v>
      </c>
      <c r="D3009">
        <v>357349</v>
      </c>
      <c r="E3009" t="s">
        <v>63</v>
      </c>
      <c r="F3009" t="s">
        <v>80</v>
      </c>
      <c r="G3009">
        <f>[1]!SNLData(227539,$B3009,$D3009,$E3009,$F3009,,"Options:Curr=USD,Mag=Standard,ConvMethod=R")</f>
        <v>364.69</v>
      </c>
    </row>
    <row r="3010" spans="1:7" x14ac:dyDescent="0.3">
      <c r="A3010" t="s">
        <v>15</v>
      </c>
      <c r="B3010" t="s">
        <v>23</v>
      </c>
      <c r="C3010" t="s">
        <v>36</v>
      </c>
      <c r="D3010">
        <v>357349</v>
      </c>
      <c r="E3010" t="s">
        <v>64</v>
      </c>
      <c r="F3010" t="s">
        <v>80</v>
      </c>
      <c r="G3010">
        <f>[1]!SNLData(227539,$B3010,$D3010,$E3010,$F3010,,"Options:Curr=USD,Mag=Standard,ConvMethod=R")</f>
        <v>408.46</v>
      </c>
    </row>
    <row r="3011" spans="1:7" x14ac:dyDescent="0.3">
      <c r="A3011" t="s">
        <v>15</v>
      </c>
      <c r="B3011" t="s">
        <v>23</v>
      </c>
      <c r="C3011" t="s">
        <v>36</v>
      </c>
      <c r="D3011">
        <v>357349</v>
      </c>
      <c r="E3011" t="s">
        <v>65</v>
      </c>
      <c r="F3011" t="s">
        <v>80</v>
      </c>
      <c r="G3011">
        <f>[1]!SNLData(227539,$B3011,$D3011,$E3011,$F3011,,"Options:Curr=USD,Mag=Standard,ConvMethod=R")</f>
        <v>489.39</v>
      </c>
    </row>
    <row r="3012" spans="1:7" x14ac:dyDescent="0.3">
      <c r="A3012" t="s">
        <v>15</v>
      </c>
      <c r="B3012" t="s">
        <v>23</v>
      </c>
      <c r="C3012" t="s">
        <v>36</v>
      </c>
      <c r="D3012">
        <v>357349</v>
      </c>
      <c r="E3012" t="s">
        <v>66</v>
      </c>
      <c r="F3012" t="s">
        <v>80</v>
      </c>
      <c r="G3012">
        <f>[1]!SNLData(227539,$B3012,$D3012,$E3012,$F3012,,"Options:Curr=USD,Mag=Standard,ConvMethod=R")</f>
        <v>532.73</v>
      </c>
    </row>
    <row r="3013" spans="1:7" x14ac:dyDescent="0.3">
      <c r="A3013" t="s">
        <v>15</v>
      </c>
      <c r="B3013" t="s">
        <v>23</v>
      </c>
      <c r="C3013" t="s">
        <v>36</v>
      </c>
      <c r="D3013">
        <v>357349</v>
      </c>
      <c r="E3013" t="s">
        <v>67</v>
      </c>
      <c r="F3013" t="s">
        <v>80</v>
      </c>
      <c r="G3013">
        <f>[1]!SNLData(227539,$B3013,$D3013,$E3013,$F3013,,"Options:Curr=USD,Mag=Standard,ConvMethod=R")</f>
        <v>397.13</v>
      </c>
    </row>
    <row r="3014" spans="1:7" x14ac:dyDescent="0.3">
      <c r="A3014" t="s">
        <v>15</v>
      </c>
      <c r="B3014" t="s">
        <v>23</v>
      </c>
      <c r="C3014" t="s">
        <v>36</v>
      </c>
      <c r="D3014">
        <v>357349</v>
      </c>
      <c r="E3014" t="s">
        <v>8</v>
      </c>
      <c r="F3014" t="s">
        <v>80</v>
      </c>
      <c r="G3014">
        <f>[1]!SNLData(227539,$B3014,$D3014,$E3014,$F3014,,"Options:Curr=USD,Mag=Standard,ConvMethod=R")</f>
        <v>434.88</v>
      </c>
    </row>
    <row r="3015" spans="1:7" x14ac:dyDescent="0.3">
      <c r="A3015" t="s">
        <v>15</v>
      </c>
      <c r="B3015" t="s">
        <v>23</v>
      </c>
      <c r="C3015" t="s">
        <v>36</v>
      </c>
      <c r="D3015">
        <v>357349</v>
      </c>
      <c r="E3015" t="s">
        <v>68</v>
      </c>
      <c r="F3015" t="s">
        <v>80</v>
      </c>
      <c r="G3015">
        <f>[1]!SNLData(227539,$B3015,$D3015,$E3015,$F3015,,"Options:Curr=USD,Mag=Standard,ConvMethod=R")</f>
        <v>506.93</v>
      </c>
    </row>
    <row r="3016" spans="1:7" x14ac:dyDescent="0.3">
      <c r="A3016" t="s">
        <v>15</v>
      </c>
      <c r="B3016" t="s">
        <v>23</v>
      </c>
      <c r="C3016" t="s">
        <v>36</v>
      </c>
      <c r="D3016">
        <v>357349</v>
      </c>
      <c r="E3016" t="s">
        <v>69</v>
      </c>
      <c r="F3016" t="s">
        <v>80</v>
      </c>
      <c r="G3016">
        <f>[1]!SNLData(227539,$B3016,$D3016,$E3016,$F3016,,"Options:Curr=USD,Mag=Standard,ConvMethod=R")</f>
        <v>483.88</v>
      </c>
    </row>
    <row r="3017" spans="1:7" x14ac:dyDescent="0.3">
      <c r="A3017" t="s">
        <v>15</v>
      </c>
      <c r="B3017" t="s">
        <v>23</v>
      </c>
      <c r="C3017" t="s">
        <v>36</v>
      </c>
      <c r="D3017">
        <v>357349</v>
      </c>
      <c r="E3017" t="s">
        <v>70</v>
      </c>
      <c r="F3017" t="s">
        <v>80</v>
      </c>
      <c r="G3017">
        <f>[1]!SNLData(227539,$B3017,$D3017,$E3017,$F3017,,"Options:Curr=USD,Mag=Standard,ConvMethod=R")</f>
        <v>501.01</v>
      </c>
    </row>
    <row r="3018" spans="1:7" x14ac:dyDescent="0.3">
      <c r="A3018" t="s">
        <v>15</v>
      </c>
      <c r="B3018" t="s">
        <v>23</v>
      </c>
      <c r="C3018" t="s">
        <v>36</v>
      </c>
      <c r="D3018">
        <v>357349</v>
      </c>
      <c r="E3018" t="s">
        <v>71</v>
      </c>
      <c r="F3018" t="s">
        <v>80</v>
      </c>
      <c r="G3018">
        <f>[1]!SNLData(227539,$B3018,$D3018,$E3018,$F3018,,"Options:Curr=USD,Mag=Standard,ConvMethod=R")</f>
        <v>514.82000000000005</v>
      </c>
    </row>
    <row r="3019" spans="1:7" x14ac:dyDescent="0.3">
      <c r="A3019" t="s">
        <v>15</v>
      </c>
      <c r="B3019" t="s">
        <v>23</v>
      </c>
      <c r="C3019" t="s">
        <v>36</v>
      </c>
      <c r="D3019">
        <v>357349</v>
      </c>
      <c r="E3019" t="s">
        <v>72</v>
      </c>
      <c r="F3019" t="s">
        <v>80</v>
      </c>
      <c r="G3019">
        <f>[1]!SNLData(227539,$B3019,$D3019,$E3019,$F3019,,"Options:Curr=USD,Mag=Standard,ConvMethod=R")</f>
        <v>447.03</v>
      </c>
    </row>
    <row r="3020" spans="1:7" x14ac:dyDescent="0.3">
      <c r="A3020" t="s">
        <v>15</v>
      </c>
      <c r="B3020" t="s">
        <v>23</v>
      </c>
      <c r="C3020" t="s">
        <v>36</v>
      </c>
      <c r="D3020">
        <v>357349</v>
      </c>
      <c r="E3020" t="s">
        <v>73</v>
      </c>
      <c r="F3020" t="s">
        <v>80</v>
      </c>
      <c r="G3020">
        <f>[1]!SNLData(227539,$B3020,$D3020,$E3020,$F3020,,"Options:Curr=USD,Mag=Standard,ConvMethod=R")</f>
        <v>449.64</v>
      </c>
    </row>
    <row r="3021" spans="1:7" x14ac:dyDescent="0.3">
      <c r="A3021" t="s">
        <v>15</v>
      </c>
      <c r="B3021" t="s">
        <v>23</v>
      </c>
      <c r="C3021" t="s">
        <v>36</v>
      </c>
      <c r="D3021">
        <v>357349</v>
      </c>
      <c r="E3021" t="s">
        <v>74</v>
      </c>
      <c r="F3021" t="s">
        <v>80</v>
      </c>
      <c r="G3021">
        <f>[1]!SNLData(227539,$B3021,$D3021,$E3021,$F3021,,"Options:Curr=USD,Mag=Standard,ConvMethod=R")</f>
        <v>491.11</v>
      </c>
    </row>
    <row r="3022" spans="1:7" x14ac:dyDescent="0.3">
      <c r="A3022" t="s">
        <v>15</v>
      </c>
      <c r="B3022" t="s">
        <v>23</v>
      </c>
      <c r="C3022" t="s">
        <v>36</v>
      </c>
      <c r="D3022">
        <v>357349</v>
      </c>
      <c r="E3022" t="s">
        <v>75</v>
      </c>
      <c r="F3022" t="s">
        <v>80</v>
      </c>
      <c r="G3022">
        <f>[1]!SNLData(227539,$B3022,$D3022,$E3022,$F3022,,"Options:Curr=USD,Mag=Standard,ConvMethod=R")</f>
        <v>533.08000000000004</v>
      </c>
    </row>
    <row r="3023" spans="1:7" x14ac:dyDescent="0.3">
      <c r="A3023" t="s">
        <v>15</v>
      </c>
      <c r="B3023" t="s">
        <v>23</v>
      </c>
      <c r="C3023" t="s">
        <v>36</v>
      </c>
      <c r="D3023">
        <v>357349</v>
      </c>
      <c r="E3023" t="s">
        <v>76</v>
      </c>
      <c r="F3023" t="s">
        <v>80</v>
      </c>
      <c r="G3023">
        <f>[1]!SNLData(227539,$B3023,$D3023,$E3023,$F3023,,"Options:Curr=USD,Mag=Standard,ConvMethod=R")</f>
        <v>513.87</v>
      </c>
    </row>
    <row r="3024" spans="1:7" x14ac:dyDescent="0.3">
      <c r="A3024" t="s">
        <v>15</v>
      </c>
      <c r="B3024" t="s">
        <v>23</v>
      </c>
      <c r="C3024" t="s">
        <v>36</v>
      </c>
      <c r="D3024">
        <v>357349</v>
      </c>
      <c r="E3024" t="s">
        <v>9</v>
      </c>
      <c r="F3024" t="s">
        <v>80</v>
      </c>
      <c r="G3024">
        <f>[1]!SNLData(227539,$B3024,$D3024,$E3024,$F3024,,"Options:Curr=USD,Mag=Standard,ConvMethod=R")</f>
        <v>474.5</v>
      </c>
    </row>
    <row r="3025" spans="1:7" x14ac:dyDescent="0.3">
      <c r="A3025" t="s">
        <v>15</v>
      </c>
      <c r="B3025" t="s">
        <v>23</v>
      </c>
      <c r="C3025" t="s">
        <v>36</v>
      </c>
      <c r="D3025">
        <v>357349</v>
      </c>
      <c r="E3025" t="s">
        <v>77</v>
      </c>
      <c r="F3025" t="s">
        <v>80</v>
      </c>
      <c r="G3025">
        <f>[1]!SNLData(227539,$B3025,$D3025,$E3025,$F3025,,"Options:Curr=USD,Mag=Standard,ConvMethod=R")</f>
        <v>587.84</v>
      </c>
    </row>
    <row r="3026" spans="1:7" x14ac:dyDescent="0.3">
      <c r="A3026" t="s">
        <v>15</v>
      </c>
      <c r="B3026" t="s">
        <v>23</v>
      </c>
      <c r="C3026" t="s">
        <v>36</v>
      </c>
      <c r="D3026">
        <v>357349</v>
      </c>
      <c r="E3026" t="s">
        <v>78</v>
      </c>
      <c r="F3026" t="s">
        <v>80</v>
      </c>
      <c r="G3026">
        <f>[1]!SNLData(227539,$B3026,$D3026,$E3026,$F3026,,"Options:Curr=USD,Mag=Standard,ConvMethod=R")</f>
        <v>625.37</v>
      </c>
    </row>
    <row r="3027" spans="1:7" x14ac:dyDescent="0.3">
      <c r="A3027" t="s">
        <v>15</v>
      </c>
      <c r="B3027" t="s">
        <v>23</v>
      </c>
      <c r="C3027" t="s">
        <v>36</v>
      </c>
      <c r="D3027">
        <v>357349</v>
      </c>
      <c r="E3027" t="s">
        <v>10</v>
      </c>
      <c r="F3027" t="s">
        <v>80</v>
      </c>
      <c r="G3027">
        <f>[1]!SNLData(227539,$B3027,$D3027,$E3027,$F3027,,"Options:Curr=USD,Mag=Standard,ConvMethod=R")</f>
        <v>645.6</v>
      </c>
    </row>
    <row r="3028" spans="1:7" x14ac:dyDescent="0.3">
      <c r="A3028" t="s">
        <v>15</v>
      </c>
      <c r="B3028" t="s">
        <v>23</v>
      </c>
      <c r="C3028" t="s">
        <v>37</v>
      </c>
      <c r="D3028">
        <v>357348</v>
      </c>
      <c r="E3028" t="s">
        <v>6</v>
      </c>
      <c r="F3028" t="s">
        <v>80</v>
      </c>
      <c r="G3028">
        <f>[1]!SNLData(227539,$B3028,$D3028,$E3028,$F3028,,"Options:Curr=USD,Mag=Standard,ConvMethod=R")</f>
        <v>171.85</v>
      </c>
    </row>
    <row r="3029" spans="1:7" x14ac:dyDescent="0.3">
      <c r="A3029" t="s">
        <v>15</v>
      </c>
      <c r="B3029" t="s">
        <v>23</v>
      </c>
      <c r="C3029" t="s">
        <v>37</v>
      </c>
      <c r="D3029">
        <v>357348</v>
      </c>
      <c r="E3029" t="s">
        <v>50</v>
      </c>
      <c r="F3029" t="s">
        <v>80</v>
      </c>
      <c r="G3029">
        <f>[1]!SNLData(227539,$B3029,$D3029,$E3029,$F3029,,"Options:Curr=USD,Mag=Standard,ConvMethod=R")</f>
        <v>171.93</v>
      </c>
    </row>
    <row r="3030" spans="1:7" x14ac:dyDescent="0.3">
      <c r="A3030" t="s">
        <v>15</v>
      </c>
      <c r="B3030" t="s">
        <v>23</v>
      </c>
      <c r="C3030" t="s">
        <v>37</v>
      </c>
      <c r="D3030">
        <v>357348</v>
      </c>
      <c r="E3030" t="s">
        <v>51</v>
      </c>
      <c r="F3030" t="s">
        <v>80</v>
      </c>
      <c r="G3030">
        <f>[1]!SNLData(227539,$B3030,$D3030,$E3030,$F3030,,"Options:Curr=USD,Mag=Standard,ConvMethod=R")</f>
        <v>178.44</v>
      </c>
    </row>
    <row r="3031" spans="1:7" x14ac:dyDescent="0.3">
      <c r="A3031" t="s">
        <v>15</v>
      </c>
      <c r="B3031" t="s">
        <v>23</v>
      </c>
      <c r="C3031" t="s">
        <v>37</v>
      </c>
      <c r="D3031">
        <v>357348</v>
      </c>
      <c r="E3031" t="s">
        <v>52</v>
      </c>
      <c r="F3031" t="s">
        <v>80</v>
      </c>
      <c r="G3031">
        <f>[1]!SNLData(227539,$B3031,$D3031,$E3031,$F3031,,"Options:Curr=USD,Mag=Standard,ConvMethod=R")</f>
        <v>140.27000000000001</v>
      </c>
    </row>
    <row r="3032" spans="1:7" x14ac:dyDescent="0.3">
      <c r="A3032" t="s">
        <v>15</v>
      </c>
      <c r="B3032" t="s">
        <v>23</v>
      </c>
      <c r="C3032" t="s">
        <v>37</v>
      </c>
      <c r="D3032">
        <v>357348</v>
      </c>
      <c r="E3032" t="s">
        <v>53</v>
      </c>
      <c r="F3032" t="s">
        <v>80</v>
      </c>
      <c r="G3032">
        <f>[1]!SNLData(227539,$B3032,$D3032,$E3032,$F3032,,"Options:Curr=USD,Mag=Standard,ConvMethod=R")</f>
        <v>159.76</v>
      </c>
    </row>
    <row r="3033" spans="1:7" x14ac:dyDescent="0.3">
      <c r="A3033" t="s">
        <v>15</v>
      </c>
      <c r="B3033" t="s">
        <v>23</v>
      </c>
      <c r="C3033" t="s">
        <v>37</v>
      </c>
      <c r="D3033">
        <v>357348</v>
      </c>
      <c r="E3033" t="s">
        <v>54</v>
      </c>
      <c r="F3033" t="s">
        <v>80</v>
      </c>
      <c r="G3033">
        <f>[1]!SNLData(227539,$B3033,$D3033,$E3033,$F3033,,"Options:Curr=USD,Mag=Standard,ConvMethod=R")</f>
        <v>195.28</v>
      </c>
    </row>
    <row r="3034" spans="1:7" x14ac:dyDescent="0.3">
      <c r="A3034" t="s">
        <v>15</v>
      </c>
      <c r="B3034" t="s">
        <v>23</v>
      </c>
      <c r="C3034" t="s">
        <v>37</v>
      </c>
      <c r="D3034">
        <v>357348</v>
      </c>
      <c r="E3034" t="s">
        <v>55</v>
      </c>
      <c r="F3034" t="s">
        <v>80</v>
      </c>
      <c r="G3034">
        <f>[1]!SNLData(227539,$B3034,$D3034,$E3034,$F3034,,"Options:Curr=USD,Mag=Standard,ConvMethod=R")</f>
        <v>197.94</v>
      </c>
    </row>
    <row r="3035" spans="1:7" x14ac:dyDescent="0.3">
      <c r="A3035" t="s">
        <v>15</v>
      </c>
      <c r="B3035" t="s">
        <v>23</v>
      </c>
      <c r="C3035" t="s">
        <v>37</v>
      </c>
      <c r="D3035">
        <v>357348</v>
      </c>
      <c r="E3035" t="s">
        <v>56</v>
      </c>
      <c r="F3035" t="s">
        <v>80</v>
      </c>
      <c r="G3035">
        <f>[1]!SNLData(227539,$B3035,$D3035,$E3035,$F3035,,"Options:Curr=USD,Mag=Standard,ConvMethod=R")</f>
        <v>200.35</v>
      </c>
    </row>
    <row r="3036" spans="1:7" x14ac:dyDescent="0.3">
      <c r="A3036" t="s">
        <v>15</v>
      </c>
      <c r="B3036" t="s">
        <v>23</v>
      </c>
      <c r="C3036" t="s">
        <v>37</v>
      </c>
      <c r="D3036">
        <v>357348</v>
      </c>
      <c r="E3036" t="s">
        <v>57</v>
      </c>
      <c r="F3036" t="s">
        <v>80</v>
      </c>
      <c r="G3036">
        <f>[1]!SNLData(227539,$B3036,$D3036,$E3036,$F3036,,"Options:Curr=USD,Mag=Standard,ConvMethod=R")</f>
        <v>206.78</v>
      </c>
    </row>
    <row r="3037" spans="1:7" x14ac:dyDescent="0.3">
      <c r="A3037" t="s">
        <v>15</v>
      </c>
      <c r="B3037" t="s">
        <v>23</v>
      </c>
      <c r="C3037" t="s">
        <v>37</v>
      </c>
      <c r="D3037">
        <v>357348</v>
      </c>
      <c r="E3037" t="s">
        <v>58</v>
      </c>
      <c r="F3037" t="s">
        <v>80</v>
      </c>
      <c r="G3037">
        <f>[1]!SNLData(227539,$B3037,$D3037,$E3037,$F3037,,"Options:Curr=USD,Mag=Standard,ConvMethod=R")</f>
        <v>207.7</v>
      </c>
    </row>
    <row r="3038" spans="1:7" x14ac:dyDescent="0.3">
      <c r="A3038" t="s">
        <v>15</v>
      </c>
      <c r="B3038" t="s">
        <v>23</v>
      </c>
      <c r="C3038" t="s">
        <v>37</v>
      </c>
      <c r="D3038">
        <v>357348</v>
      </c>
      <c r="E3038" t="s">
        <v>7</v>
      </c>
      <c r="F3038" t="s">
        <v>80</v>
      </c>
      <c r="G3038">
        <f>[1]!SNLData(227539,$B3038,$D3038,$E3038,$F3038,,"Options:Curr=USD,Mag=Standard,ConvMethod=R")</f>
        <v>225.18</v>
      </c>
    </row>
    <row r="3039" spans="1:7" x14ac:dyDescent="0.3">
      <c r="A3039" t="s">
        <v>15</v>
      </c>
      <c r="B3039" t="s">
        <v>23</v>
      </c>
      <c r="C3039" t="s">
        <v>37</v>
      </c>
      <c r="D3039">
        <v>357348</v>
      </c>
      <c r="E3039" t="s">
        <v>59</v>
      </c>
      <c r="F3039" t="s">
        <v>80</v>
      </c>
      <c r="G3039">
        <f>[1]!SNLData(227539,$B3039,$D3039,$E3039,$F3039,,"Options:Curr=USD,Mag=Standard,ConvMethod=R")</f>
        <v>223.94</v>
      </c>
    </row>
    <row r="3040" spans="1:7" x14ac:dyDescent="0.3">
      <c r="A3040" t="s">
        <v>15</v>
      </c>
      <c r="B3040" t="s">
        <v>23</v>
      </c>
      <c r="C3040" t="s">
        <v>37</v>
      </c>
      <c r="D3040">
        <v>357348</v>
      </c>
      <c r="E3040" t="s">
        <v>60</v>
      </c>
      <c r="F3040" t="s">
        <v>80</v>
      </c>
      <c r="G3040">
        <f>[1]!SNLData(227539,$B3040,$D3040,$E3040,$F3040,,"Options:Curr=USD,Mag=Standard,ConvMethod=R")</f>
        <v>235.64</v>
      </c>
    </row>
    <row r="3041" spans="1:7" x14ac:dyDescent="0.3">
      <c r="A3041" t="s">
        <v>15</v>
      </c>
      <c r="B3041" t="s">
        <v>23</v>
      </c>
      <c r="C3041" t="s">
        <v>37</v>
      </c>
      <c r="D3041">
        <v>357348</v>
      </c>
      <c r="E3041" t="s">
        <v>61</v>
      </c>
      <c r="F3041" t="s">
        <v>80</v>
      </c>
      <c r="G3041">
        <f>[1]!SNLData(227539,$B3041,$D3041,$E3041,$F3041,,"Options:Curr=USD,Mag=Standard,ConvMethod=R")</f>
        <v>282.8</v>
      </c>
    </row>
    <row r="3042" spans="1:7" x14ac:dyDescent="0.3">
      <c r="A3042" t="s">
        <v>15</v>
      </c>
      <c r="B3042" t="s">
        <v>23</v>
      </c>
      <c r="C3042" t="s">
        <v>37</v>
      </c>
      <c r="D3042">
        <v>357348</v>
      </c>
      <c r="E3042" t="s">
        <v>62</v>
      </c>
      <c r="F3042" t="s">
        <v>80</v>
      </c>
      <c r="G3042">
        <f>[1]!SNLData(227539,$B3042,$D3042,$E3042,$F3042,,"Options:Curr=USD,Mag=Standard,ConvMethod=R")</f>
        <v>336.32</v>
      </c>
    </row>
    <row r="3043" spans="1:7" x14ac:dyDescent="0.3">
      <c r="A3043" t="s">
        <v>15</v>
      </c>
      <c r="B3043" t="s">
        <v>23</v>
      </c>
      <c r="C3043" t="s">
        <v>37</v>
      </c>
      <c r="D3043">
        <v>357348</v>
      </c>
      <c r="E3043" t="s">
        <v>63</v>
      </c>
      <c r="F3043" t="s">
        <v>80</v>
      </c>
      <c r="G3043">
        <f>[1]!SNLData(227539,$B3043,$D3043,$E3043,$F3043,,"Options:Curr=USD,Mag=Standard,ConvMethod=R")</f>
        <v>365.21</v>
      </c>
    </row>
    <row r="3044" spans="1:7" x14ac:dyDescent="0.3">
      <c r="A3044" t="s">
        <v>15</v>
      </c>
      <c r="B3044" t="s">
        <v>23</v>
      </c>
      <c r="C3044" t="s">
        <v>37</v>
      </c>
      <c r="D3044">
        <v>357348</v>
      </c>
      <c r="E3044" t="s">
        <v>64</v>
      </c>
      <c r="F3044" t="s">
        <v>80</v>
      </c>
      <c r="G3044">
        <f>[1]!SNLData(227539,$B3044,$D3044,$E3044,$F3044,,"Options:Curr=USD,Mag=Standard,ConvMethod=R")</f>
        <v>421.83</v>
      </c>
    </row>
    <row r="3045" spans="1:7" x14ac:dyDescent="0.3">
      <c r="A3045" t="s">
        <v>15</v>
      </c>
      <c r="B3045" t="s">
        <v>23</v>
      </c>
      <c r="C3045" t="s">
        <v>37</v>
      </c>
      <c r="D3045">
        <v>357348</v>
      </c>
      <c r="E3045" t="s">
        <v>65</v>
      </c>
      <c r="F3045" t="s">
        <v>80</v>
      </c>
      <c r="G3045">
        <f>[1]!SNLData(227539,$B3045,$D3045,$E3045,$F3045,,"Options:Curr=USD,Mag=Standard,ConvMethod=R")</f>
        <v>486.33</v>
      </c>
    </row>
    <row r="3046" spans="1:7" x14ac:dyDescent="0.3">
      <c r="A3046" t="s">
        <v>15</v>
      </c>
      <c r="B3046" t="s">
        <v>23</v>
      </c>
      <c r="C3046" t="s">
        <v>37</v>
      </c>
      <c r="D3046">
        <v>357348</v>
      </c>
      <c r="E3046" t="s">
        <v>66</v>
      </c>
      <c r="F3046" t="s">
        <v>80</v>
      </c>
      <c r="G3046">
        <f>[1]!SNLData(227539,$B3046,$D3046,$E3046,$F3046,,"Options:Curr=USD,Mag=Standard,ConvMethod=R")</f>
        <v>535.64</v>
      </c>
    </row>
    <row r="3047" spans="1:7" x14ac:dyDescent="0.3">
      <c r="A3047" t="s">
        <v>15</v>
      </c>
      <c r="B3047" t="s">
        <v>23</v>
      </c>
      <c r="C3047" t="s">
        <v>37</v>
      </c>
      <c r="D3047">
        <v>357348</v>
      </c>
      <c r="E3047" t="s">
        <v>67</v>
      </c>
      <c r="F3047" t="s">
        <v>80</v>
      </c>
      <c r="G3047">
        <f>[1]!SNLData(227539,$B3047,$D3047,$E3047,$F3047,,"Options:Curr=USD,Mag=Standard,ConvMethod=R")</f>
        <v>396.26</v>
      </c>
    </row>
    <row r="3048" spans="1:7" x14ac:dyDescent="0.3">
      <c r="A3048" t="s">
        <v>15</v>
      </c>
      <c r="B3048" t="s">
        <v>23</v>
      </c>
      <c r="C3048" t="s">
        <v>37</v>
      </c>
      <c r="D3048">
        <v>357348</v>
      </c>
      <c r="E3048" t="s">
        <v>8</v>
      </c>
      <c r="F3048" t="s">
        <v>80</v>
      </c>
      <c r="G3048">
        <f>[1]!SNLData(227539,$B3048,$D3048,$E3048,$F3048,,"Options:Curr=USD,Mag=Standard,ConvMethod=R")</f>
        <v>461.51</v>
      </c>
    </row>
    <row r="3049" spans="1:7" x14ac:dyDescent="0.3">
      <c r="A3049" t="s">
        <v>15</v>
      </c>
      <c r="B3049" t="s">
        <v>23</v>
      </c>
      <c r="C3049" t="s">
        <v>37</v>
      </c>
      <c r="D3049">
        <v>357348</v>
      </c>
      <c r="E3049" t="s">
        <v>68</v>
      </c>
      <c r="F3049" t="s">
        <v>80</v>
      </c>
      <c r="G3049">
        <f>[1]!SNLData(227539,$B3049,$D3049,$E3049,$F3049,,"Options:Curr=USD,Mag=Standard,ConvMethod=R")</f>
        <v>529.15</v>
      </c>
    </row>
    <row r="3050" spans="1:7" x14ac:dyDescent="0.3">
      <c r="A3050" t="s">
        <v>15</v>
      </c>
      <c r="B3050" t="s">
        <v>23</v>
      </c>
      <c r="C3050" t="s">
        <v>37</v>
      </c>
      <c r="D3050">
        <v>357348</v>
      </c>
      <c r="E3050" t="s">
        <v>69</v>
      </c>
      <c r="F3050" t="s">
        <v>80</v>
      </c>
      <c r="G3050">
        <f>[1]!SNLData(227539,$B3050,$D3050,$E3050,$F3050,,"Options:Curr=USD,Mag=Standard,ConvMethod=R")</f>
        <v>459.88</v>
      </c>
    </row>
    <row r="3051" spans="1:7" x14ac:dyDescent="0.3">
      <c r="A3051" t="s">
        <v>15</v>
      </c>
      <c r="B3051" t="s">
        <v>23</v>
      </c>
      <c r="C3051" t="s">
        <v>37</v>
      </c>
      <c r="D3051">
        <v>357348</v>
      </c>
      <c r="E3051" t="s">
        <v>70</v>
      </c>
      <c r="F3051" t="s">
        <v>80</v>
      </c>
      <c r="G3051">
        <f>[1]!SNLData(227539,$B3051,$D3051,$E3051,$F3051,,"Options:Curr=USD,Mag=Standard,ConvMethod=R")</f>
        <v>450.19</v>
      </c>
    </row>
    <row r="3052" spans="1:7" x14ac:dyDescent="0.3">
      <c r="A3052" t="s">
        <v>15</v>
      </c>
      <c r="B3052" t="s">
        <v>23</v>
      </c>
      <c r="C3052" t="s">
        <v>37</v>
      </c>
      <c r="D3052">
        <v>357348</v>
      </c>
      <c r="E3052" t="s">
        <v>71</v>
      </c>
      <c r="F3052" t="s">
        <v>80</v>
      </c>
      <c r="G3052">
        <f>[1]!SNLData(227539,$B3052,$D3052,$E3052,$F3052,,"Options:Curr=USD,Mag=Standard,ConvMethod=R")</f>
        <v>449.21</v>
      </c>
    </row>
    <row r="3053" spans="1:7" x14ac:dyDescent="0.3">
      <c r="A3053" t="s">
        <v>15</v>
      </c>
      <c r="B3053" t="s">
        <v>23</v>
      </c>
      <c r="C3053" t="s">
        <v>37</v>
      </c>
      <c r="D3053">
        <v>357348</v>
      </c>
      <c r="E3053" t="s">
        <v>72</v>
      </c>
      <c r="F3053" t="s">
        <v>80</v>
      </c>
      <c r="G3053">
        <f>[1]!SNLData(227539,$B3053,$D3053,$E3053,$F3053,,"Options:Curr=USD,Mag=Standard,ConvMethod=R")</f>
        <v>387.01</v>
      </c>
    </row>
    <row r="3054" spans="1:7" x14ac:dyDescent="0.3">
      <c r="A3054" t="s">
        <v>15</v>
      </c>
      <c r="B3054" t="s">
        <v>23</v>
      </c>
      <c r="C3054" t="s">
        <v>37</v>
      </c>
      <c r="D3054">
        <v>357348</v>
      </c>
      <c r="E3054" t="s">
        <v>73</v>
      </c>
      <c r="F3054" t="s">
        <v>80</v>
      </c>
      <c r="G3054">
        <f>[1]!SNLData(227539,$B3054,$D3054,$E3054,$F3054,,"Options:Curr=USD,Mag=Standard,ConvMethod=R")</f>
        <v>382.98</v>
      </c>
    </row>
    <row r="3055" spans="1:7" x14ac:dyDescent="0.3">
      <c r="A3055" t="s">
        <v>15</v>
      </c>
      <c r="B3055" t="s">
        <v>23</v>
      </c>
      <c r="C3055" t="s">
        <v>37</v>
      </c>
      <c r="D3055">
        <v>357348</v>
      </c>
      <c r="E3055" t="s">
        <v>74</v>
      </c>
      <c r="F3055" t="s">
        <v>80</v>
      </c>
      <c r="G3055">
        <f>[1]!SNLData(227539,$B3055,$D3055,$E3055,$F3055,,"Options:Curr=USD,Mag=Standard,ConvMethod=R")</f>
        <v>429.04</v>
      </c>
    </row>
    <row r="3056" spans="1:7" x14ac:dyDescent="0.3">
      <c r="A3056" t="s">
        <v>15</v>
      </c>
      <c r="B3056" t="s">
        <v>23</v>
      </c>
      <c r="C3056" t="s">
        <v>37</v>
      </c>
      <c r="D3056">
        <v>357348</v>
      </c>
      <c r="E3056" t="s">
        <v>75</v>
      </c>
      <c r="F3056" t="s">
        <v>80</v>
      </c>
      <c r="G3056">
        <f>[1]!SNLData(227539,$B3056,$D3056,$E3056,$F3056,,"Options:Curr=USD,Mag=Standard,ConvMethod=R")</f>
        <v>478.58</v>
      </c>
    </row>
    <row r="3057" spans="1:7" x14ac:dyDescent="0.3">
      <c r="A3057" t="s">
        <v>15</v>
      </c>
      <c r="B3057" t="s">
        <v>23</v>
      </c>
      <c r="C3057" t="s">
        <v>37</v>
      </c>
      <c r="D3057">
        <v>357348</v>
      </c>
      <c r="E3057" t="s">
        <v>76</v>
      </c>
      <c r="F3057" t="s">
        <v>80</v>
      </c>
      <c r="G3057">
        <f>[1]!SNLData(227539,$B3057,$D3057,$E3057,$F3057,,"Options:Curr=USD,Mag=Standard,ConvMethod=R")</f>
        <v>445.64</v>
      </c>
    </row>
    <row r="3058" spans="1:7" x14ac:dyDescent="0.3">
      <c r="A3058" t="s">
        <v>15</v>
      </c>
      <c r="B3058" t="s">
        <v>23</v>
      </c>
      <c r="C3058" t="s">
        <v>37</v>
      </c>
      <c r="D3058">
        <v>357348</v>
      </c>
      <c r="E3058" t="s">
        <v>9</v>
      </c>
      <c r="F3058" t="s">
        <v>80</v>
      </c>
      <c r="G3058">
        <f>[1]!SNLData(227539,$B3058,$D3058,$E3058,$F3058,,"Options:Curr=USD,Mag=Standard,ConvMethod=R")</f>
        <v>395.7</v>
      </c>
    </row>
    <row r="3059" spans="1:7" x14ac:dyDescent="0.3">
      <c r="A3059" t="s">
        <v>15</v>
      </c>
      <c r="B3059" t="s">
        <v>23</v>
      </c>
      <c r="C3059" t="s">
        <v>37</v>
      </c>
      <c r="D3059">
        <v>357348</v>
      </c>
      <c r="E3059" t="s">
        <v>77</v>
      </c>
      <c r="F3059" t="s">
        <v>80</v>
      </c>
      <c r="G3059">
        <f>[1]!SNLData(227539,$B3059,$D3059,$E3059,$F3059,,"Options:Curr=USD,Mag=Standard,ConvMethod=R")</f>
        <v>529.45000000000005</v>
      </c>
    </row>
    <row r="3060" spans="1:7" x14ac:dyDescent="0.3">
      <c r="A3060" t="s">
        <v>15</v>
      </c>
      <c r="B3060" t="s">
        <v>23</v>
      </c>
      <c r="C3060" t="s">
        <v>37</v>
      </c>
      <c r="D3060">
        <v>357348</v>
      </c>
      <c r="E3060" t="s">
        <v>78</v>
      </c>
      <c r="F3060" t="s">
        <v>80</v>
      </c>
      <c r="G3060">
        <f>[1]!SNLData(227539,$B3060,$D3060,$E3060,$F3060,,"Options:Curr=USD,Mag=Standard,ConvMethod=R")</f>
        <v>645.49</v>
      </c>
    </row>
    <row r="3061" spans="1:7" x14ac:dyDescent="0.3">
      <c r="A3061" t="s">
        <v>15</v>
      </c>
      <c r="B3061" t="s">
        <v>23</v>
      </c>
      <c r="C3061" t="s">
        <v>37</v>
      </c>
      <c r="D3061">
        <v>357348</v>
      </c>
      <c r="E3061" t="s">
        <v>10</v>
      </c>
      <c r="F3061" t="s">
        <v>80</v>
      </c>
      <c r="G3061">
        <f>[1]!SNLData(227539,$B3061,$D3061,$E3061,$F3061,,"Options:Curr=USD,Mag=Standard,ConvMethod=R")</f>
        <v>599.5</v>
      </c>
    </row>
    <row r="3062" spans="1:7" x14ac:dyDescent="0.3">
      <c r="A3062" t="s">
        <v>15</v>
      </c>
      <c r="B3062" t="s">
        <v>23</v>
      </c>
      <c r="C3062" t="s">
        <v>38</v>
      </c>
      <c r="D3062">
        <v>357308</v>
      </c>
      <c r="E3062" t="s">
        <v>6</v>
      </c>
      <c r="F3062" t="s">
        <v>80</v>
      </c>
      <c r="G3062">
        <f>[1]!SNLData(227539,$B3062,$D3062,$E3062,$F3062,,"Options:Curr=USD,Mag=Standard,ConvMethod=R")</f>
        <v>1139.05</v>
      </c>
    </row>
    <row r="3063" spans="1:7" x14ac:dyDescent="0.3">
      <c r="A3063" t="s">
        <v>15</v>
      </c>
      <c r="B3063" t="s">
        <v>23</v>
      </c>
      <c r="C3063" t="s">
        <v>38</v>
      </c>
      <c r="D3063">
        <v>357308</v>
      </c>
      <c r="E3063" t="s">
        <v>50</v>
      </c>
      <c r="F3063" t="s">
        <v>80</v>
      </c>
      <c r="G3063">
        <f>[1]!SNLData(227539,$B3063,$D3063,$E3063,$F3063,,"Options:Curr=USD,Mag=Standard,ConvMethod=R")</f>
        <v>1201.4000000000001</v>
      </c>
    </row>
    <row r="3064" spans="1:7" x14ac:dyDescent="0.3">
      <c r="A3064" t="s">
        <v>15</v>
      </c>
      <c r="B3064" t="s">
        <v>23</v>
      </c>
      <c r="C3064" t="s">
        <v>38</v>
      </c>
      <c r="D3064">
        <v>357308</v>
      </c>
      <c r="E3064" t="s">
        <v>51</v>
      </c>
      <c r="F3064" t="s">
        <v>80</v>
      </c>
      <c r="G3064">
        <f>[1]!SNLData(227539,$B3064,$D3064,$E3064,$F3064,,"Options:Curr=USD,Mag=Standard,ConvMethod=R")</f>
        <v>1271.07</v>
      </c>
    </row>
    <row r="3065" spans="1:7" x14ac:dyDescent="0.3">
      <c r="A3065" t="s">
        <v>15</v>
      </c>
      <c r="B3065" t="s">
        <v>23</v>
      </c>
      <c r="C3065" t="s">
        <v>38</v>
      </c>
      <c r="D3065">
        <v>357308</v>
      </c>
      <c r="E3065" t="s">
        <v>52</v>
      </c>
      <c r="F3065" t="s">
        <v>80</v>
      </c>
      <c r="G3065">
        <f>[1]!SNLData(227539,$B3065,$D3065,$E3065,$F3065,,"Options:Curr=USD,Mag=Standard,ConvMethod=R")</f>
        <v>1025.24</v>
      </c>
    </row>
    <row r="3066" spans="1:7" x14ac:dyDescent="0.3">
      <c r="A3066" t="s">
        <v>15</v>
      </c>
      <c r="B3066" t="s">
        <v>23</v>
      </c>
      <c r="C3066" t="s">
        <v>38</v>
      </c>
      <c r="D3066">
        <v>357308</v>
      </c>
      <c r="E3066" t="s">
        <v>53</v>
      </c>
      <c r="F3066" t="s">
        <v>80</v>
      </c>
      <c r="G3066">
        <f>[1]!SNLData(227539,$B3066,$D3066,$E3066,$F3066,,"Options:Curr=USD,Mag=Standard,ConvMethod=R")</f>
        <v>1059.6500000000001</v>
      </c>
    </row>
    <row r="3067" spans="1:7" x14ac:dyDescent="0.3">
      <c r="A3067" t="s">
        <v>15</v>
      </c>
      <c r="B3067" t="s">
        <v>23</v>
      </c>
      <c r="C3067" t="s">
        <v>38</v>
      </c>
      <c r="D3067">
        <v>357308</v>
      </c>
      <c r="E3067" t="s">
        <v>54</v>
      </c>
      <c r="F3067" t="s">
        <v>80</v>
      </c>
      <c r="G3067">
        <f>[1]!SNLData(227539,$B3067,$D3067,$E3067,$F3067,,"Options:Curr=USD,Mag=Standard,ConvMethod=R")</f>
        <v>1176.99</v>
      </c>
    </row>
    <row r="3068" spans="1:7" x14ac:dyDescent="0.3">
      <c r="A3068" t="s">
        <v>15</v>
      </c>
      <c r="B3068" t="s">
        <v>23</v>
      </c>
      <c r="C3068" t="s">
        <v>38</v>
      </c>
      <c r="D3068">
        <v>357308</v>
      </c>
      <c r="E3068" t="s">
        <v>55</v>
      </c>
      <c r="F3068" t="s">
        <v>80</v>
      </c>
      <c r="G3068">
        <f>[1]!SNLData(227539,$B3068,$D3068,$E3068,$F3068,,"Options:Curr=USD,Mag=Standard,ConvMethod=R")</f>
        <v>1312.18</v>
      </c>
    </row>
    <row r="3069" spans="1:7" x14ac:dyDescent="0.3">
      <c r="A3069" t="s">
        <v>15</v>
      </c>
      <c r="B3069" t="s">
        <v>23</v>
      </c>
      <c r="C3069" t="s">
        <v>38</v>
      </c>
      <c r="D3069">
        <v>357308</v>
      </c>
      <c r="E3069" t="s">
        <v>56</v>
      </c>
      <c r="F3069" t="s">
        <v>80</v>
      </c>
      <c r="G3069">
        <f>[1]!SNLData(227539,$B3069,$D3069,$E3069,$F3069,,"Options:Curr=USD,Mag=Standard,ConvMethod=R")</f>
        <v>1243.23</v>
      </c>
    </row>
    <row r="3070" spans="1:7" x14ac:dyDescent="0.3">
      <c r="A3070" t="s">
        <v>15</v>
      </c>
      <c r="B3070" t="s">
        <v>23</v>
      </c>
      <c r="C3070" t="s">
        <v>38</v>
      </c>
      <c r="D3070">
        <v>357308</v>
      </c>
      <c r="E3070" t="s">
        <v>57</v>
      </c>
      <c r="F3070" t="s">
        <v>80</v>
      </c>
      <c r="G3070">
        <f>[1]!SNLData(227539,$B3070,$D3070,$E3070,$F3070,,"Options:Curr=USD,Mag=Standard,ConvMethod=R")</f>
        <v>1268.98</v>
      </c>
    </row>
    <row r="3071" spans="1:7" x14ac:dyDescent="0.3">
      <c r="A3071" t="s">
        <v>15</v>
      </c>
      <c r="B3071" t="s">
        <v>23</v>
      </c>
      <c r="C3071" t="s">
        <v>38</v>
      </c>
      <c r="D3071">
        <v>357308</v>
      </c>
      <c r="E3071" t="s">
        <v>58</v>
      </c>
      <c r="F3071" t="s">
        <v>80</v>
      </c>
      <c r="G3071">
        <f>[1]!SNLData(227539,$B3071,$D3071,$E3071,$F3071,,"Options:Curr=USD,Mag=Standard,ConvMethod=R")</f>
        <v>1250.19</v>
      </c>
    </row>
    <row r="3072" spans="1:7" x14ac:dyDescent="0.3">
      <c r="A3072" t="s">
        <v>15</v>
      </c>
      <c r="B3072" t="s">
        <v>23</v>
      </c>
      <c r="C3072" t="s">
        <v>38</v>
      </c>
      <c r="D3072">
        <v>357308</v>
      </c>
      <c r="E3072" t="s">
        <v>7</v>
      </c>
      <c r="F3072" t="s">
        <v>80</v>
      </c>
      <c r="G3072">
        <f>[1]!SNLData(227539,$B3072,$D3072,$E3072,$F3072,,"Options:Curr=USD,Mag=Standard,ConvMethod=R")</f>
        <v>1146.01</v>
      </c>
    </row>
    <row r="3073" spans="1:7" x14ac:dyDescent="0.3">
      <c r="A3073" t="s">
        <v>15</v>
      </c>
      <c r="B3073" t="s">
        <v>23</v>
      </c>
      <c r="C3073" t="s">
        <v>38</v>
      </c>
      <c r="D3073">
        <v>357308</v>
      </c>
      <c r="E3073" t="s">
        <v>59</v>
      </c>
      <c r="F3073" t="s">
        <v>80</v>
      </c>
      <c r="G3073">
        <f>[1]!SNLData(227539,$B3073,$D3073,$E3073,$F3073,,"Options:Curr=USD,Mag=Standard,ConvMethod=R")</f>
        <v>1166.83</v>
      </c>
    </row>
    <row r="3074" spans="1:7" x14ac:dyDescent="0.3">
      <c r="A3074" t="s">
        <v>15</v>
      </c>
      <c r="B3074" t="s">
        <v>23</v>
      </c>
      <c r="C3074" t="s">
        <v>38</v>
      </c>
      <c r="D3074">
        <v>357308</v>
      </c>
      <c r="E3074" t="s">
        <v>60</v>
      </c>
      <c r="F3074" t="s">
        <v>80</v>
      </c>
      <c r="G3074">
        <f>[1]!SNLData(227539,$B3074,$D3074,$E3074,$F3074,,"Options:Curr=USD,Mag=Standard,ConvMethod=R")</f>
        <v>1271.3699999999999</v>
      </c>
    </row>
    <row r="3075" spans="1:7" x14ac:dyDescent="0.3">
      <c r="A3075" t="s">
        <v>15</v>
      </c>
      <c r="B3075" t="s">
        <v>23</v>
      </c>
      <c r="C3075" t="s">
        <v>38</v>
      </c>
      <c r="D3075">
        <v>357308</v>
      </c>
      <c r="E3075" t="s">
        <v>61</v>
      </c>
      <c r="F3075" t="s">
        <v>80</v>
      </c>
      <c r="G3075">
        <f>[1]!SNLData(227539,$B3075,$D3075,$E3075,$F3075,,"Options:Curr=USD,Mag=Standard,ConvMethod=R")</f>
        <v>1575.5</v>
      </c>
    </row>
    <row r="3076" spans="1:7" x14ac:dyDescent="0.3">
      <c r="A3076" t="s">
        <v>15</v>
      </c>
      <c r="B3076" t="s">
        <v>23</v>
      </c>
      <c r="C3076" t="s">
        <v>38</v>
      </c>
      <c r="D3076">
        <v>357308</v>
      </c>
      <c r="E3076" t="s">
        <v>62</v>
      </c>
      <c r="F3076" t="s">
        <v>80</v>
      </c>
      <c r="G3076">
        <f>[1]!SNLData(227539,$B3076,$D3076,$E3076,$F3076,,"Options:Curr=USD,Mag=Standard,ConvMethod=R")</f>
        <v>1800.7</v>
      </c>
    </row>
    <row r="3077" spans="1:7" x14ac:dyDescent="0.3">
      <c r="A3077" t="s">
        <v>15</v>
      </c>
      <c r="B3077" t="s">
        <v>23</v>
      </c>
      <c r="C3077" t="s">
        <v>38</v>
      </c>
      <c r="D3077">
        <v>357308</v>
      </c>
      <c r="E3077" t="s">
        <v>63</v>
      </c>
      <c r="F3077" t="s">
        <v>80</v>
      </c>
      <c r="G3077">
        <f>[1]!SNLData(227539,$B3077,$D3077,$E3077,$F3077,,"Options:Curr=USD,Mag=Standard,ConvMethod=R")</f>
        <v>1857.12</v>
      </c>
    </row>
    <row r="3078" spans="1:7" x14ac:dyDescent="0.3">
      <c r="A3078" t="s">
        <v>15</v>
      </c>
      <c r="B3078" t="s">
        <v>23</v>
      </c>
      <c r="C3078" t="s">
        <v>38</v>
      </c>
      <c r="D3078">
        <v>357308</v>
      </c>
      <c r="E3078" t="s">
        <v>64</v>
      </c>
      <c r="F3078" t="s">
        <v>80</v>
      </c>
      <c r="G3078">
        <f>[1]!SNLData(227539,$B3078,$D3078,$E3078,$F3078,,"Options:Curr=USD,Mag=Standard,ConvMethod=R")</f>
        <v>1950.79</v>
      </c>
    </row>
    <row r="3079" spans="1:7" x14ac:dyDescent="0.3">
      <c r="A3079" t="s">
        <v>15</v>
      </c>
      <c r="B3079" t="s">
        <v>23</v>
      </c>
      <c r="C3079" t="s">
        <v>38</v>
      </c>
      <c r="D3079">
        <v>357308</v>
      </c>
      <c r="E3079" t="s">
        <v>65</v>
      </c>
      <c r="F3079" t="s">
        <v>80</v>
      </c>
      <c r="G3079">
        <f>[1]!SNLData(227539,$B3079,$D3079,$E3079,$F3079,,"Options:Curr=USD,Mag=Standard,ConvMethod=R")</f>
        <v>2209.71</v>
      </c>
    </row>
    <row r="3080" spans="1:7" x14ac:dyDescent="0.3">
      <c r="A3080" t="s">
        <v>15</v>
      </c>
      <c r="B3080" t="s">
        <v>23</v>
      </c>
      <c r="C3080" t="s">
        <v>38</v>
      </c>
      <c r="D3080">
        <v>357308</v>
      </c>
      <c r="E3080" t="s">
        <v>66</v>
      </c>
      <c r="F3080" t="s">
        <v>80</v>
      </c>
      <c r="G3080">
        <f>[1]!SNLData(227539,$B3080,$D3080,$E3080,$F3080,,"Options:Curr=USD,Mag=Standard,ConvMethod=R")</f>
        <v>2396.25</v>
      </c>
    </row>
    <row r="3081" spans="1:7" x14ac:dyDescent="0.3">
      <c r="A3081" t="s">
        <v>15</v>
      </c>
      <c r="B3081" t="s">
        <v>23</v>
      </c>
      <c r="C3081" t="s">
        <v>38</v>
      </c>
      <c r="D3081">
        <v>357308</v>
      </c>
      <c r="E3081" t="s">
        <v>67</v>
      </c>
      <c r="F3081" t="s">
        <v>80</v>
      </c>
      <c r="G3081">
        <f>[1]!SNLData(227539,$B3081,$D3081,$E3081,$F3081,,"Options:Curr=USD,Mag=Standard,ConvMethod=R")</f>
        <v>2190.13</v>
      </c>
    </row>
    <row r="3082" spans="1:7" x14ac:dyDescent="0.3">
      <c r="A3082" t="s">
        <v>15</v>
      </c>
      <c r="B3082" t="s">
        <v>23</v>
      </c>
      <c r="C3082" t="s">
        <v>38</v>
      </c>
      <c r="D3082">
        <v>357308</v>
      </c>
      <c r="E3082" t="s">
        <v>8</v>
      </c>
      <c r="F3082" t="s">
        <v>80</v>
      </c>
      <c r="G3082">
        <f>[1]!SNLData(227539,$B3082,$D3082,$E3082,$F3082,,"Options:Curr=USD,Mag=Standard,ConvMethod=R")</f>
        <v>2131.25</v>
      </c>
    </row>
    <row r="3083" spans="1:7" x14ac:dyDescent="0.3">
      <c r="A3083" t="s">
        <v>15</v>
      </c>
      <c r="B3083" t="s">
        <v>23</v>
      </c>
      <c r="C3083" t="s">
        <v>38</v>
      </c>
      <c r="D3083">
        <v>357308</v>
      </c>
      <c r="E3083" t="s">
        <v>68</v>
      </c>
      <c r="F3083" t="s">
        <v>80</v>
      </c>
      <c r="G3083">
        <f>[1]!SNLData(227539,$B3083,$D3083,$E3083,$F3083,,"Options:Curr=USD,Mag=Standard,ConvMethod=R")</f>
        <v>2293.4699999999998</v>
      </c>
    </row>
    <row r="3084" spans="1:7" x14ac:dyDescent="0.3">
      <c r="A3084" t="s">
        <v>15</v>
      </c>
      <c r="B3084" t="s">
        <v>23</v>
      </c>
      <c r="C3084" t="s">
        <v>38</v>
      </c>
      <c r="D3084">
        <v>357308</v>
      </c>
      <c r="E3084" t="s">
        <v>69</v>
      </c>
      <c r="F3084" t="s">
        <v>80</v>
      </c>
      <c r="G3084">
        <f>[1]!SNLData(227539,$B3084,$D3084,$E3084,$F3084,,"Options:Curr=USD,Mag=Standard,ConvMethod=R")</f>
        <v>2087.23</v>
      </c>
    </row>
    <row r="3085" spans="1:7" x14ac:dyDescent="0.3">
      <c r="A3085" t="s">
        <v>15</v>
      </c>
      <c r="B3085" t="s">
        <v>23</v>
      </c>
      <c r="C3085" t="s">
        <v>38</v>
      </c>
      <c r="D3085">
        <v>357308</v>
      </c>
      <c r="E3085" t="s">
        <v>70</v>
      </c>
      <c r="F3085" t="s">
        <v>80</v>
      </c>
      <c r="G3085">
        <f>[1]!SNLData(227539,$B3085,$D3085,$E3085,$F3085,,"Options:Curr=USD,Mag=Standard,ConvMethod=R")</f>
        <v>2140.92</v>
      </c>
    </row>
    <row r="3086" spans="1:7" x14ac:dyDescent="0.3">
      <c r="A3086" t="s">
        <v>15</v>
      </c>
      <c r="B3086" t="s">
        <v>23</v>
      </c>
      <c r="C3086" t="s">
        <v>38</v>
      </c>
      <c r="D3086">
        <v>357308</v>
      </c>
      <c r="E3086" t="s">
        <v>71</v>
      </c>
      <c r="F3086" t="s">
        <v>80</v>
      </c>
      <c r="G3086">
        <f>[1]!SNLData(227539,$B3086,$D3086,$E3086,$F3086,,"Options:Curr=USD,Mag=Standard,ConvMethod=R")</f>
        <v>2160.73</v>
      </c>
    </row>
    <row r="3087" spans="1:7" x14ac:dyDescent="0.3">
      <c r="A3087" t="s">
        <v>15</v>
      </c>
      <c r="B3087" t="s">
        <v>23</v>
      </c>
      <c r="C3087" t="s">
        <v>38</v>
      </c>
      <c r="D3087">
        <v>357308</v>
      </c>
      <c r="E3087" t="s">
        <v>72</v>
      </c>
      <c r="F3087" t="s">
        <v>80</v>
      </c>
      <c r="G3087">
        <f>[1]!SNLData(227539,$B3087,$D3087,$E3087,$F3087,,"Options:Curr=USD,Mag=Standard,ConvMethod=R")</f>
        <v>1834.59</v>
      </c>
    </row>
    <row r="3088" spans="1:7" x14ac:dyDescent="0.3">
      <c r="A3088" t="s">
        <v>15</v>
      </c>
      <c r="B3088" t="s">
        <v>23</v>
      </c>
      <c r="C3088" t="s">
        <v>38</v>
      </c>
      <c r="D3088">
        <v>357308</v>
      </c>
      <c r="E3088" t="s">
        <v>73</v>
      </c>
      <c r="F3088" t="s">
        <v>80</v>
      </c>
      <c r="G3088">
        <f>[1]!SNLData(227539,$B3088,$D3088,$E3088,$F3088,,"Options:Curr=USD,Mag=Standard,ConvMethod=R")</f>
        <v>1876.95</v>
      </c>
    </row>
    <row r="3089" spans="1:7" x14ac:dyDescent="0.3">
      <c r="A3089" t="s">
        <v>15</v>
      </c>
      <c r="B3089" t="s">
        <v>23</v>
      </c>
      <c r="C3089" t="s">
        <v>38</v>
      </c>
      <c r="D3089">
        <v>357308</v>
      </c>
      <c r="E3089" t="s">
        <v>74</v>
      </c>
      <c r="F3089" t="s">
        <v>80</v>
      </c>
      <c r="G3089">
        <f>[1]!SNLData(227539,$B3089,$D3089,$E3089,$F3089,,"Options:Curr=USD,Mag=Standard,ConvMethod=R")</f>
        <v>1959.87</v>
      </c>
    </row>
    <row r="3090" spans="1:7" x14ac:dyDescent="0.3">
      <c r="A3090" t="s">
        <v>15</v>
      </c>
      <c r="B3090" t="s">
        <v>23</v>
      </c>
      <c r="C3090" t="s">
        <v>38</v>
      </c>
      <c r="D3090">
        <v>357308</v>
      </c>
      <c r="E3090" t="s">
        <v>75</v>
      </c>
      <c r="F3090" t="s">
        <v>80</v>
      </c>
      <c r="G3090">
        <f>[1]!SNLData(227539,$B3090,$D3090,$E3090,$F3090,,"Options:Curr=USD,Mag=Standard,ConvMethod=R")</f>
        <v>2090.8000000000002</v>
      </c>
    </row>
    <row r="3091" spans="1:7" x14ac:dyDescent="0.3">
      <c r="A3091" t="s">
        <v>15</v>
      </c>
      <c r="B3091" t="s">
        <v>23</v>
      </c>
      <c r="C3091" t="s">
        <v>38</v>
      </c>
      <c r="D3091">
        <v>357308</v>
      </c>
      <c r="E3091" t="s">
        <v>76</v>
      </c>
      <c r="F3091" t="s">
        <v>80</v>
      </c>
      <c r="G3091">
        <f>[1]!SNLData(227539,$B3091,$D3091,$E3091,$F3091,,"Options:Curr=USD,Mag=Standard,ConvMethod=R")</f>
        <v>2011.02</v>
      </c>
    </row>
    <row r="3092" spans="1:7" x14ac:dyDescent="0.3">
      <c r="A3092" t="s">
        <v>15</v>
      </c>
      <c r="B3092" t="s">
        <v>23</v>
      </c>
      <c r="C3092" t="s">
        <v>38</v>
      </c>
      <c r="D3092">
        <v>357308</v>
      </c>
      <c r="E3092" t="s">
        <v>9</v>
      </c>
      <c r="F3092" t="s">
        <v>80</v>
      </c>
      <c r="G3092">
        <f>[1]!SNLData(227539,$B3092,$D3092,$E3092,$F3092,,"Options:Curr=USD,Mag=Standard,ConvMethod=R")</f>
        <v>1891.38</v>
      </c>
    </row>
    <row r="3093" spans="1:7" x14ac:dyDescent="0.3">
      <c r="A3093" t="s">
        <v>15</v>
      </c>
      <c r="B3093" t="s">
        <v>23</v>
      </c>
      <c r="C3093" t="s">
        <v>38</v>
      </c>
      <c r="D3093">
        <v>357308</v>
      </c>
      <c r="E3093" t="s">
        <v>77</v>
      </c>
      <c r="F3093" t="s">
        <v>80</v>
      </c>
      <c r="G3093">
        <f>[1]!SNLData(227539,$B3093,$D3093,$E3093,$F3093,,"Options:Curr=USD,Mag=Standard,ConvMethod=R")</f>
        <v>2152.46</v>
      </c>
    </row>
    <row r="3094" spans="1:7" x14ac:dyDescent="0.3">
      <c r="A3094" t="s">
        <v>15</v>
      </c>
      <c r="B3094" t="s">
        <v>23</v>
      </c>
      <c r="C3094" t="s">
        <v>38</v>
      </c>
      <c r="D3094">
        <v>357308</v>
      </c>
      <c r="E3094" t="s">
        <v>78</v>
      </c>
      <c r="F3094" t="s">
        <v>80</v>
      </c>
      <c r="G3094">
        <f>[1]!SNLData(227539,$B3094,$D3094,$E3094,$F3094,,"Options:Curr=USD,Mag=Standard,ConvMethod=R")</f>
        <v>2064.73</v>
      </c>
    </row>
    <row r="3095" spans="1:7" x14ac:dyDescent="0.3">
      <c r="A3095" t="s">
        <v>15</v>
      </c>
      <c r="B3095" t="s">
        <v>23</v>
      </c>
      <c r="C3095" t="s">
        <v>38</v>
      </c>
      <c r="D3095">
        <v>357308</v>
      </c>
      <c r="E3095" t="s">
        <v>10</v>
      </c>
      <c r="F3095" t="s">
        <v>80</v>
      </c>
      <c r="G3095">
        <f>[1]!SNLData(227539,$B3095,$D3095,$E3095,$F3095,,"Options:Curr=USD,Mag=Standard,ConvMethod=R")</f>
        <v>2257.9499999999998</v>
      </c>
    </row>
    <row r="3096" spans="1:7" x14ac:dyDescent="0.3">
      <c r="A3096" t="s">
        <v>15</v>
      </c>
      <c r="B3096" t="s">
        <v>23</v>
      </c>
      <c r="C3096" t="s">
        <v>39</v>
      </c>
      <c r="D3096">
        <v>357307</v>
      </c>
      <c r="E3096" t="s">
        <v>6</v>
      </c>
      <c r="F3096" t="s">
        <v>80</v>
      </c>
      <c r="G3096">
        <f>[1]!SNLData(227539,$B3096,$D3096,$E3096,$F3096,,"Options:Curr=USD,Mag=Standard,ConvMethod=R")</f>
        <v>20069.11</v>
      </c>
    </row>
    <row r="3097" spans="1:7" x14ac:dyDescent="0.3">
      <c r="A3097" t="s">
        <v>15</v>
      </c>
      <c r="B3097" t="s">
        <v>23</v>
      </c>
      <c r="C3097" t="s">
        <v>39</v>
      </c>
      <c r="D3097">
        <v>357307</v>
      </c>
      <c r="E3097" t="s">
        <v>50</v>
      </c>
      <c r="F3097" t="s">
        <v>80</v>
      </c>
      <c r="G3097">
        <f>[1]!SNLData(227539,$B3097,$D3097,$E3097,$F3097,,"Options:Curr=USD,Mag=Standard,ConvMethod=R")</f>
        <v>21153.5</v>
      </c>
    </row>
    <row r="3098" spans="1:7" x14ac:dyDescent="0.3">
      <c r="A3098" t="s">
        <v>15</v>
      </c>
      <c r="B3098" t="s">
        <v>23</v>
      </c>
      <c r="C3098" t="s">
        <v>39</v>
      </c>
      <c r="D3098">
        <v>357307</v>
      </c>
      <c r="E3098" t="s">
        <v>51</v>
      </c>
      <c r="F3098" t="s">
        <v>80</v>
      </c>
      <c r="G3098">
        <f>[1]!SNLData(227539,$B3098,$D3098,$E3098,$F3098,,"Options:Curr=USD,Mag=Standard,ConvMethod=R")</f>
        <v>22364.97</v>
      </c>
    </row>
    <row r="3099" spans="1:7" x14ac:dyDescent="0.3">
      <c r="A3099" t="s">
        <v>15</v>
      </c>
      <c r="B3099" t="s">
        <v>23</v>
      </c>
      <c r="C3099" t="s">
        <v>39</v>
      </c>
      <c r="D3099">
        <v>357307</v>
      </c>
      <c r="E3099" t="s">
        <v>52</v>
      </c>
      <c r="F3099" t="s">
        <v>80</v>
      </c>
      <c r="G3099">
        <f>[1]!SNLData(227539,$B3099,$D3099,$E3099,$F3099,,"Options:Curr=USD,Mag=Standard,ConvMethod=R")</f>
        <v>18027.93</v>
      </c>
    </row>
    <row r="3100" spans="1:7" x14ac:dyDescent="0.3">
      <c r="A3100" t="s">
        <v>15</v>
      </c>
      <c r="B3100" t="s">
        <v>23</v>
      </c>
      <c r="C3100" t="s">
        <v>39</v>
      </c>
      <c r="D3100">
        <v>357307</v>
      </c>
      <c r="E3100" t="s">
        <v>53</v>
      </c>
      <c r="F3100" t="s">
        <v>80</v>
      </c>
      <c r="G3100">
        <f>[1]!SNLData(227539,$B3100,$D3100,$E3100,$F3100,,"Options:Curr=USD,Mag=Standard,ConvMethod=R")</f>
        <v>18628.3</v>
      </c>
    </row>
    <row r="3101" spans="1:7" x14ac:dyDescent="0.3">
      <c r="A3101" t="s">
        <v>15</v>
      </c>
      <c r="B3101" t="s">
        <v>23</v>
      </c>
      <c r="C3101" t="s">
        <v>39</v>
      </c>
      <c r="D3101">
        <v>357307</v>
      </c>
      <c r="E3101" t="s">
        <v>54</v>
      </c>
      <c r="F3101" t="s">
        <v>80</v>
      </c>
      <c r="G3101">
        <f>[1]!SNLData(227539,$B3101,$D3101,$E3101,$F3101,,"Options:Curr=USD,Mag=Standard,ConvMethod=R")</f>
        <v>20690.669999999998</v>
      </c>
    </row>
    <row r="3102" spans="1:7" x14ac:dyDescent="0.3">
      <c r="A3102" t="s">
        <v>15</v>
      </c>
      <c r="B3102" t="s">
        <v>23</v>
      </c>
      <c r="C3102" t="s">
        <v>39</v>
      </c>
      <c r="D3102">
        <v>357307</v>
      </c>
      <c r="E3102" t="s">
        <v>55</v>
      </c>
      <c r="F3102" t="s">
        <v>80</v>
      </c>
      <c r="G3102">
        <f>[1]!SNLData(227539,$B3102,$D3102,$E3102,$F3102,,"Options:Curr=USD,Mag=Standard,ConvMethod=R")</f>
        <v>23061.58</v>
      </c>
    </row>
    <row r="3103" spans="1:7" x14ac:dyDescent="0.3">
      <c r="A3103" t="s">
        <v>15</v>
      </c>
      <c r="B3103" t="s">
        <v>23</v>
      </c>
      <c r="C3103" t="s">
        <v>39</v>
      </c>
      <c r="D3103">
        <v>357307</v>
      </c>
      <c r="E3103" t="s">
        <v>56</v>
      </c>
      <c r="F3103" t="s">
        <v>80</v>
      </c>
      <c r="G3103">
        <f>[1]!SNLData(227539,$B3103,$D3103,$E3103,$F3103,,"Options:Curr=USD,Mag=Standard,ConvMethod=R")</f>
        <v>21839.45</v>
      </c>
    </row>
    <row r="3104" spans="1:7" x14ac:dyDescent="0.3">
      <c r="A3104" t="s">
        <v>15</v>
      </c>
      <c r="B3104" t="s">
        <v>23</v>
      </c>
      <c r="C3104" t="s">
        <v>39</v>
      </c>
      <c r="D3104">
        <v>357307</v>
      </c>
      <c r="E3104" t="s">
        <v>57</v>
      </c>
      <c r="F3104" t="s">
        <v>80</v>
      </c>
      <c r="G3104">
        <f>[1]!SNLData(227539,$B3104,$D3104,$E3104,$F3104,,"Options:Curr=USD,Mag=Standard,ConvMethod=R")</f>
        <v>22286.81</v>
      </c>
    </row>
    <row r="3105" spans="1:7" x14ac:dyDescent="0.3">
      <c r="A3105" t="s">
        <v>15</v>
      </c>
      <c r="B3105" t="s">
        <v>23</v>
      </c>
      <c r="C3105" t="s">
        <v>39</v>
      </c>
      <c r="D3105">
        <v>357307</v>
      </c>
      <c r="E3105" t="s">
        <v>58</v>
      </c>
      <c r="F3105" t="s">
        <v>80</v>
      </c>
      <c r="G3105">
        <f>[1]!SNLData(227539,$B3105,$D3105,$E3105,$F3105,,"Options:Curr=USD,Mag=Standard,ConvMethod=R")</f>
        <v>21954.27</v>
      </c>
    </row>
    <row r="3106" spans="1:7" x14ac:dyDescent="0.3">
      <c r="A3106" t="s">
        <v>15</v>
      </c>
      <c r="B3106" t="s">
        <v>23</v>
      </c>
      <c r="C3106" t="s">
        <v>39</v>
      </c>
      <c r="D3106">
        <v>357307</v>
      </c>
      <c r="E3106" t="s">
        <v>7</v>
      </c>
      <c r="F3106" t="s">
        <v>80</v>
      </c>
      <c r="G3106">
        <f>[1]!SNLData(227539,$B3106,$D3106,$E3106,$F3106,,"Options:Curr=USD,Mag=Standard,ConvMethod=R")</f>
        <v>20117.36</v>
      </c>
    </row>
    <row r="3107" spans="1:7" x14ac:dyDescent="0.3">
      <c r="A3107" t="s">
        <v>15</v>
      </c>
      <c r="B3107" t="s">
        <v>23</v>
      </c>
      <c r="C3107" t="s">
        <v>39</v>
      </c>
      <c r="D3107">
        <v>357307</v>
      </c>
      <c r="E3107" t="s">
        <v>59</v>
      </c>
      <c r="F3107" t="s">
        <v>80</v>
      </c>
      <c r="G3107">
        <f>[1]!SNLData(227539,$B3107,$D3107,$E3107,$F3107,,"Options:Curr=USD,Mag=Standard,ConvMethod=R")</f>
        <v>20472.43</v>
      </c>
    </row>
    <row r="3108" spans="1:7" x14ac:dyDescent="0.3">
      <c r="A3108" t="s">
        <v>15</v>
      </c>
      <c r="B3108" t="s">
        <v>23</v>
      </c>
      <c r="C3108" t="s">
        <v>39</v>
      </c>
      <c r="D3108">
        <v>357307</v>
      </c>
      <c r="E3108" t="s">
        <v>60</v>
      </c>
      <c r="F3108" t="s">
        <v>80</v>
      </c>
      <c r="G3108">
        <f>[1]!SNLData(227539,$B3108,$D3108,$E3108,$F3108,,"Options:Curr=USD,Mag=Standard,ConvMethod=R")</f>
        <v>22262.720000000001</v>
      </c>
    </row>
    <row r="3109" spans="1:7" x14ac:dyDescent="0.3">
      <c r="A3109" t="s">
        <v>15</v>
      </c>
      <c r="B3109" t="s">
        <v>23</v>
      </c>
      <c r="C3109" t="s">
        <v>39</v>
      </c>
      <c r="D3109">
        <v>357307</v>
      </c>
      <c r="E3109" t="s">
        <v>61</v>
      </c>
      <c r="F3109" t="s">
        <v>80</v>
      </c>
      <c r="G3109">
        <f>[1]!SNLData(227539,$B3109,$D3109,$E3109,$F3109,,"Options:Curr=USD,Mag=Standard,ConvMethod=R")</f>
        <v>27435.66</v>
      </c>
    </row>
    <row r="3110" spans="1:7" x14ac:dyDescent="0.3">
      <c r="A3110" t="s">
        <v>15</v>
      </c>
      <c r="B3110" t="s">
        <v>23</v>
      </c>
      <c r="C3110" t="s">
        <v>39</v>
      </c>
      <c r="D3110">
        <v>357307</v>
      </c>
      <c r="E3110" t="s">
        <v>62</v>
      </c>
      <c r="F3110" t="s">
        <v>80</v>
      </c>
      <c r="G3110">
        <f>[1]!SNLData(227539,$B3110,$D3110,$E3110,$F3110,,"Options:Curr=USD,Mag=Standard,ConvMethod=R")</f>
        <v>31121.38</v>
      </c>
    </row>
    <row r="3111" spans="1:7" x14ac:dyDescent="0.3">
      <c r="A3111" t="s">
        <v>15</v>
      </c>
      <c r="B3111" t="s">
        <v>23</v>
      </c>
      <c r="C3111" t="s">
        <v>39</v>
      </c>
      <c r="D3111">
        <v>357307</v>
      </c>
      <c r="E3111" t="s">
        <v>63</v>
      </c>
      <c r="F3111" t="s">
        <v>80</v>
      </c>
      <c r="G3111">
        <f>[1]!SNLData(227539,$B3111,$D3111,$E3111,$F3111,,"Options:Curr=USD,Mag=Standard,ConvMethod=R")</f>
        <v>31909.38</v>
      </c>
    </row>
    <row r="3112" spans="1:7" x14ac:dyDescent="0.3">
      <c r="A3112" t="s">
        <v>15</v>
      </c>
      <c r="B3112" t="s">
        <v>23</v>
      </c>
      <c r="C3112" t="s">
        <v>39</v>
      </c>
      <c r="D3112">
        <v>357307</v>
      </c>
      <c r="E3112" t="s">
        <v>64</v>
      </c>
      <c r="F3112" t="s">
        <v>80</v>
      </c>
      <c r="G3112">
        <f>[1]!SNLData(227539,$B3112,$D3112,$E3112,$F3112,,"Options:Curr=USD,Mag=Standard,ConvMethod=R")</f>
        <v>33386.769999999997</v>
      </c>
    </row>
    <row r="3113" spans="1:7" x14ac:dyDescent="0.3">
      <c r="A3113" t="s">
        <v>15</v>
      </c>
      <c r="B3113" t="s">
        <v>23</v>
      </c>
      <c r="C3113" t="s">
        <v>39</v>
      </c>
      <c r="D3113">
        <v>357307</v>
      </c>
      <c r="E3113" t="s">
        <v>65</v>
      </c>
      <c r="F3113" t="s">
        <v>80</v>
      </c>
      <c r="G3113">
        <f>[1]!SNLData(227539,$B3113,$D3113,$E3113,$F3113,,"Options:Curr=USD,Mag=Standard,ConvMethod=R")</f>
        <v>37593.919999999998</v>
      </c>
    </row>
    <row r="3114" spans="1:7" x14ac:dyDescent="0.3">
      <c r="A3114" t="s">
        <v>15</v>
      </c>
      <c r="B3114" t="s">
        <v>23</v>
      </c>
      <c r="C3114" t="s">
        <v>39</v>
      </c>
      <c r="D3114">
        <v>357307</v>
      </c>
      <c r="E3114" t="s">
        <v>66</v>
      </c>
      <c r="F3114" t="s">
        <v>80</v>
      </c>
      <c r="G3114">
        <f>[1]!SNLData(227539,$B3114,$D3114,$E3114,$F3114,,"Options:Curr=USD,Mag=Standard,ConvMethod=R")</f>
        <v>40460.57</v>
      </c>
    </row>
    <row r="3115" spans="1:7" x14ac:dyDescent="0.3">
      <c r="A3115" t="s">
        <v>15</v>
      </c>
      <c r="B3115" t="s">
        <v>23</v>
      </c>
      <c r="C3115" t="s">
        <v>39</v>
      </c>
      <c r="D3115">
        <v>357307</v>
      </c>
      <c r="E3115" t="s">
        <v>67</v>
      </c>
      <c r="F3115" t="s">
        <v>80</v>
      </c>
      <c r="G3115">
        <f>[1]!SNLData(227539,$B3115,$D3115,$E3115,$F3115,,"Options:Curr=USD,Mag=Standard,ConvMethod=R")</f>
        <v>36770.080000000002</v>
      </c>
    </row>
    <row r="3116" spans="1:7" x14ac:dyDescent="0.3">
      <c r="A3116" t="s">
        <v>15</v>
      </c>
      <c r="B3116" t="s">
        <v>23</v>
      </c>
      <c r="C3116" t="s">
        <v>39</v>
      </c>
      <c r="D3116">
        <v>357307</v>
      </c>
      <c r="E3116" t="s">
        <v>8</v>
      </c>
      <c r="F3116" t="s">
        <v>80</v>
      </c>
      <c r="G3116">
        <f>[1]!SNLData(227539,$B3116,$D3116,$E3116,$F3116,,"Options:Curr=USD,Mag=Standard,ConvMethod=R")</f>
        <v>35626.300000000003</v>
      </c>
    </row>
    <row r="3117" spans="1:7" x14ac:dyDescent="0.3">
      <c r="A3117" t="s">
        <v>15</v>
      </c>
      <c r="B3117" t="s">
        <v>23</v>
      </c>
      <c r="C3117" t="s">
        <v>39</v>
      </c>
      <c r="D3117">
        <v>357307</v>
      </c>
      <c r="E3117" t="s">
        <v>68</v>
      </c>
      <c r="F3117" t="s">
        <v>80</v>
      </c>
      <c r="G3117">
        <f>[1]!SNLData(227539,$B3117,$D3117,$E3117,$F3117,,"Options:Curr=USD,Mag=Standard,ConvMethod=R")</f>
        <v>38207.980000000003</v>
      </c>
    </row>
    <row r="3118" spans="1:7" x14ac:dyDescent="0.3">
      <c r="A3118" t="s">
        <v>15</v>
      </c>
      <c r="B3118" t="s">
        <v>23</v>
      </c>
      <c r="C3118" t="s">
        <v>39</v>
      </c>
      <c r="D3118">
        <v>357307</v>
      </c>
      <c r="E3118" t="s">
        <v>69</v>
      </c>
      <c r="F3118" t="s">
        <v>80</v>
      </c>
      <c r="G3118">
        <f>[1]!SNLData(227539,$B3118,$D3118,$E3118,$F3118,,"Options:Curr=USD,Mag=Standard,ConvMethod=R")</f>
        <v>34677.35</v>
      </c>
    </row>
    <row r="3119" spans="1:7" x14ac:dyDescent="0.3">
      <c r="A3119" t="s">
        <v>15</v>
      </c>
      <c r="B3119" t="s">
        <v>23</v>
      </c>
      <c r="C3119" t="s">
        <v>39</v>
      </c>
      <c r="D3119">
        <v>357307</v>
      </c>
      <c r="E3119" t="s">
        <v>70</v>
      </c>
      <c r="F3119" t="s">
        <v>80</v>
      </c>
      <c r="G3119">
        <f>[1]!SNLData(227539,$B3119,$D3119,$E3119,$F3119,,"Options:Curr=USD,Mag=Standard,ConvMethod=R")</f>
        <v>35497</v>
      </c>
    </row>
    <row r="3120" spans="1:7" x14ac:dyDescent="0.3">
      <c r="A3120" t="s">
        <v>15</v>
      </c>
      <c r="B3120" t="s">
        <v>23</v>
      </c>
      <c r="C3120" t="s">
        <v>39</v>
      </c>
      <c r="D3120">
        <v>357307</v>
      </c>
      <c r="E3120" t="s">
        <v>71</v>
      </c>
      <c r="F3120" t="s">
        <v>80</v>
      </c>
      <c r="G3120">
        <f>[1]!SNLData(227539,$B3120,$D3120,$E3120,$F3120,,"Options:Curr=USD,Mag=Standard,ConvMethod=R")</f>
        <v>35819.54</v>
      </c>
    </row>
    <row r="3121" spans="1:7" x14ac:dyDescent="0.3">
      <c r="A3121" t="s">
        <v>15</v>
      </c>
      <c r="B3121" t="s">
        <v>23</v>
      </c>
      <c r="C3121" t="s">
        <v>39</v>
      </c>
      <c r="D3121">
        <v>357307</v>
      </c>
      <c r="E3121" t="s">
        <v>72</v>
      </c>
      <c r="F3121" t="s">
        <v>80</v>
      </c>
      <c r="G3121">
        <f>[1]!SNLData(227539,$B3121,$D3121,$E3121,$F3121,,"Options:Curr=USD,Mag=Standard,ConvMethod=R")</f>
        <v>30458.35</v>
      </c>
    </row>
    <row r="3122" spans="1:7" x14ac:dyDescent="0.3">
      <c r="A3122" t="s">
        <v>15</v>
      </c>
      <c r="B3122" t="s">
        <v>23</v>
      </c>
      <c r="C3122" t="s">
        <v>39</v>
      </c>
      <c r="D3122">
        <v>357307</v>
      </c>
      <c r="E3122" t="s">
        <v>73</v>
      </c>
      <c r="F3122" t="s">
        <v>80</v>
      </c>
      <c r="G3122">
        <f>[1]!SNLData(227539,$B3122,$D3122,$E3122,$F3122,,"Options:Curr=USD,Mag=Standard,ConvMethod=R")</f>
        <v>31220.77</v>
      </c>
    </row>
    <row r="3123" spans="1:7" x14ac:dyDescent="0.3">
      <c r="A3123" t="s">
        <v>15</v>
      </c>
      <c r="B3123" t="s">
        <v>23</v>
      </c>
      <c r="C3123" t="s">
        <v>39</v>
      </c>
      <c r="D3123">
        <v>357307</v>
      </c>
      <c r="E3123" t="s">
        <v>74</v>
      </c>
      <c r="F3123" t="s">
        <v>80</v>
      </c>
      <c r="G3123">
        <f>[1]!SNLData(227539,$B3123,$D3123,$E3123,$F3123,,"Options:Curr=USD,Mag=Standard,ConvMethod=R")</f>
        <v>32662.34</v>
      </c>
    </row>
    <row r="3124" spans="1:7" x14ac:dyDescent="0.3">
      <c r="A3124" t="s">
        <v>15</v>
      </c>
      <c r="B3124" t="s">
        <v>23</v>
      </c>
      <c r="C3124" t="s">
        <v>39</v>
      </c>
      <c r="D3124">
        <v>357307</v>
      </c>
      <c r="E3124" t="s">
        <v>75</v>
      </c>
      <c r="F3124" t="s">
        <v>80</v>
      </c>
      <c r="G3124">
        <f>[1]!SNLData(227539,$B3124,$D3124,$E3124,$F3124,,"Options:Curr=USD,Mag=Standard,ConvMethod=R")</f>
        <v>34918.04</v>
      </c>
    </row>
    <row r="3125" spans="1:7" x14ac:dyDescent="0.3">
      <c r="A3125" t="s">
        <v>15</v>
      </c>
      <c r="B3125" t="s">
        <v>23</v>
      </c>
      <c r="C3125" t="s">
        <v>39</v>
      </c>
      <c r="D3125">
        <v>357307</v>
      </c>
      <c r="E3125" t="s">
        <v>76</v>
      </c>
      <c r="F3125" t="s">
        <v>80</v>
      </c>
      <c r="G3125">
        <f>[1]!SNLData(227539,$B3125,$D3125,$E3125,$F3125,,"Options:Curr=USD,Mag=Standard,ConvMethod=R")</f>
        <v>33669.68</v>
      </c>
    </row>
    <row r="3126" spans="1:7" x14ac:dyDescent="0.3">
      <c r="A3126" t="s">
        <v>15</v>
      </c>
      <c r="B3126" t="s">
        <v>23</v>
      </c>
      <c r="C3126" t="s">
        <v>39</v>
      </c>
      <c r="D3126">
        <v>357307</v>
      </c>
      <c r="E3126" t="s">
        <v>9</v>
      </c>
      <c r="F3126" t="s">
        <v>80</v>
      </c>
      <c r="G3126">
        <f>[1]!SNLData(227539,$B3126,$D3126,$E3126,$F3126,,"Options:Curr=USD,Mag=Standard,ConvMethod=R")</f>
        <v>31787.58</v>
      </c>
    </row>
    <row r="3127" spans="1:7" x14ac:dyDescent="0.3">
      <c r="A3127" t="s">
        <v>15</v>
      </c>
      <c r="B3127" t="s">
        <v>23</v>
      </c>
      <c r="C3127" t="s">
        <v>39</v>
      </c>
      <c r="D3127">
        <v>357307</v>
      </c>
      <c r="E3127" t="s">
        <v>77</v>
      </c>
      <c r="F3127" t="s">
        <v>80</v>
      </c>
      <c r="G3127">
        <f>[1]!SNLData(227539,$B3127,$D3127,$E3127,$F3127,,"Options:Curr=USD,Mag=Standard,ConvMethod=R")</f>
        <v>36334.33</v>
      </c>
    </row>
    <row r="3128" spans="1:7" x14ac:dyDescent="0.3">
      <c r="A3128" t="s">
        <v>15</v>
      </c>
      <c r="B3128" t="s">
        <v>23</v>
      </c>
      <c r="C3128" t="s">
        <v>39</v>
      </c>
      <c r="D3128">
        <v>357307</v>
      </c>
      <c r="E3128" t="s">
        <v>78</v>
      </c>
      <c r="F3128" t="s">
        <v>80</v>
      </c>
      <c r="G3128">
        <f>[1]!SNLData(227539,$B3128,$D3128,$E3128,$F3128,,"Options:Curr=USD,Mag=Standard,ConvMethod=R")</f>
        <v>0</v>
      </c>
    </row>
    <row r="3129" spans="1:7" x14ac:dyDescent="0.3">
      <c r="A3129" t="s">
        <v>15</v>
      </c>
      <c r="B3129" t="s">
        <v>23</v>
      </c>
      <c r="C3129" t="s">
        <v>39</v>
      </c>
      <c r="D3129">
        <v>357307</v>
      </c>
      <c r="E3129" t="s">
        <v>10</v>
      </c>
      <c r="F3129" t="s">
        <v>80</v>
      </c>
      <c r="G3129">
        <f>[1]!SNLData(227539,$B3129,$D3129,$E3129,$F3129,,"Options:Curr=USD,Mag=Standard,ConvMethod=R")</f>
        <v>0</v>
      </c>
    </row>
    <row r="3130" spans="1:7" x14ac:dyDescent="0.3">
      <c r="A3130" t="s">
        <v>15</v>
      </c>
      <c r="B3130" t="s">
        <v>23</v>
      </c>
      <c r="C3130" t="s">
        <v>40</v>
      </c>
      <c r="D3130">
        <v>357310</v>
      </c>
      <c r="E3130" t="s">
        <v>6</v>
      </c>
      <c r="F3130" t="s">
        <v>80</v>
      </c>
      <c r="G3130">
        <f>[1]!SNLData(227539,$B3130,$D3130,$E3130,$F3130,,"Options:Curr=USD,Mag=Standard,ConvMethod=R")</f>
        <v>1.95</v>
      </c>
    </row>
    <row r="3131" spans="1:7" x14ac:dyDescent="0.3">
      <c r="A3131" t="s">
        <v>15</v>
      </c>
      <c r="B3131" t="s">
        <v>23</v>
      </c>
      <c r="C3131" t="s">
        <v>40</v>
      </c>
      <c r="D3131">
        <v>357310</v>
      </c>
      <c r="E3131" t="s">
        <v>50</v>
      </c>
      <c r="F3131" t="s">
        <v>80</v>
      </c>
      <c r="G3131">
        <f>[1]!SNLData(227539,$B3131,$D3131,$E3131,$F3131,,"Options:Curr=USD,Mag=Standard,ConvMethod=R")</f>
        <v>0.56000000000000005</v>
      </c>
    </row>
    <row r="3132" spans="1:7" x14ac:dyDescent="0.3">
      <c r="A3132" t="s">
        <v>15</v>
      </c>
      <c r="B3132" t="s">
        <v>23</v>
      </c>
      <c r="C3132" t="s">
        <v>40</v>
      </c>
      <c r="D3132">
        <v>357310</v>
      </c>
      <c r="E3132" t="s">
        <v>51</v>
      </c>
      <c r="F3132" t="s">
        <v>80</v>
      </c>
      <c r="G3132">
        <f>[1]!SNLData(227539,$B3132,$D3132,$E3132,$F3132,,"Options:Curr=USD,Mag=Standard,ConvMethod=R")</f>
        <v>0.7</v>
      </c>
    </row>
    <row r="3133" spans="1:7" x14ac:dyDescent="0.3">
      <c r="A3133" t="s">
        <v>15</v>
      </c>
      <c r="B3133" t="s">
        <v>23</v>
      </c>
      <c r="C3133" t="s">
        <v>40</v>
      </c>
      <c r="D3133">
        <v>357310</v>
      </c>
      <c r="E3133" t="s">
        <v>52</v>
      </c>
      <c r="F3133" t="s">
        <v>80</v>
      </c>
      <c r="G3133">
        <f>[1]!SNLData(227539,$B3133,$D3133,$E3133,$F3133,,"Options:Curr=USD,Mag=Standard,ConvMethod=R")</f>
        <v>-0.86</v>
      </c>
    </row>
    <row r="3134" spans="1:7" x14ac:dyDescent="0.3">
      <c r="A3134" t="s">
        <v>15</v>
      </c>
      <c r="B3134" t="s">
        <v>23</v>
      </c>
      <c r="C3134" t="s">
        <v>40</v>
      </c>
      <c r="D3134">
        <v>357310</v>
      </c>
      <c r="E3134" t="s">
        <v>53</v>
      </c>
      <c r="F3134" t="s">
        <v>80</v>
      </c>
      <c r="G3134">
        <f>[1]!SNLData(227539,$B3134,$D3134,$E3134,$F3134,,"Options:Curr=USD,Mag=Standard,ConvMethod=R")</f>
        <v>2.2799999999999998</v>
      </c>
    </row>
    <row r="3135" spans="1:7" x14ac:dyDescent="0.3">
      <c r="A3135" t="s">
        <v>15</v>
      </c>
      <c r="B3135" t="s">
        <v>23</v>
      </c>
      <c r="C3135" t="s">
        <v>40</v>
      </c>
      <c r="D3135">
        <v>357310</v>
      </c>
      <c r="E3135" t="s">
        <v>54</v>
      </c>
      <c r="F3135" t="s">
        <v>80</v>
      </c>
      <c r="G3135">
        <f>[1]!SNLData(227539,$B3135,$D3135,$E3135,$F3135,,"Options:Curr=USD,Mag=Standard,ConvMethod=R")</f>
        <v>2.96</v>
      </c>
    </row>
    <row r="3136" spans="1:7" x14ac:dyDescent="0.3">
      <c r="A3136" t="s">
        <v>15</v>
      </c>
      <c r="B3136" t="s">
        <v>23</v>
      </c>
      <c r="C3136" t="s">
        <v>40</v>
      </c>
      <c r="D3136">
        <v>357310</v>
      </c>
      <c r="E3136" t="s">
        <v>55</v>
      </c>
      <c r="F3136" t="s">
        <v>80</v>
      </c>
      <c r="G3136">
        <f>[1]!SNLData(227539,$B3136,$D3136,$E3136,$F3136,,"Options:Curr=USD,Mag=Standard,ConvMethod=R")</f>
        <v>1.21</v>
      </c>
    </row>
    <row r="3137" spans="1:7" x14ac:dyDescent="0.3">
      <c r="A3137" t="s">
        <v>15</v>
      </c>
      <c r="B3137" t="s">
        <v>23</v>
      </c>
      <c r="C3137" t="s">
        <v>40</v>
      </c>
      <c r="D3137">
        <v>357310</v>
      </c>
      <c r="E3137" t="s">
        <v>56</v>
      </c>
      <c r="F3137" t="s">
        <v>80</v>
      </c>
      <c r="G3137">
        <f>[1]!SNLData(227539,$B3137,$D3137,$E3137,$F3137,,"Options:Curr=USD,Mag=Standard,ConvMethod=R")</f>
        <v>1.96</v>
      </c>
    </row>
    <row r="3138" spans="1:7" x14ac:dyDescent="0.3">
      <c r="A3138" t="s">
        <v>15</v>
      </c>
      <c r="B3138" t="s">
        <v>23</v>
      </c>
      <c r="C3138" t="s">
        <v>40</v>
      </c>
      <c r="D3138">
        <v>357310</v>
      </c>
      <c r="E3138" t="s">
        <v>57</v>
      </c>
      <c r="F3138" t="s">
        <v>80</v>
      </c>
      <c r="G3138">
        <f>[1]!SNLData(227539,$B3138,$D3138,$E3138,$F3138,,"Options:Curr=USD,Mag=Standard,ConvMethod=R")</f>
        <v>1.61</v>
      </c>
    </row>
    <row r="3139" spans="1:7" x14ac:dyDescent="0.3">
      <c r="A3139" t="s">
        <v>15</v>
      </c>
      <c r="B3139" t="s">
        <v>23</v>
      </c>
      <c r="C3139" t="s">
        <v>40</v>
      </c>
      <c r="D3139">
        <v>357310</v>
      </c>
      <c r="E3139" t="s">
        <v>58</v>
      </c>
      <c r="F3139" t="s">
        <v>80</v>
      </c>
      <c r="G3139">
        <f>[1]!SNLData(227539,$B3139,$D3139,$E3139,$F3139,,"Options:Curr=USD,Mag=Standard,ConvMethod=R")</f>
        <v>1.56</v>
      </c>
    </row>
    <row r="3140" spans="1:7" x14ac:dyDescent="0.3">
      <c r="A3140" t="s">
        <v>15</v>
      </c>
      <c r="B3140" t="s">
        <v>23</v>
      </c>
      <c r="C3140" t="s">
        <v>40</v>
      </c>
      <c r="D3140">
        <v>357310</v>
      </c>
      <c r="E3140" t="s">
        <v>7</v>
      </c>
      <c r="F3140" t="s">
        <v>80</v>
      </c>
      <c r="G3140">
        <f>[1]!SNLData(227539,$B3140,$D3140,$E3140,$F3140,,"Options:Curr=USD,Mag=Standard,ConvMethod=R")</f>
        <v>4.12</v>
      </c>
    </row>
    <row r="3141" spans="1:7" x14ac:dyDescent="0.3">
      <c r="A3141" t="s">
        <v>15</v>
      </c>
      <c r="B3141" t="s">
        <v>23</v>
      </c>
      <c r="C3141" t="s">
        <v>40</v>
      </c>
      <c r="D3141">
        <v>357310</v>
      </c>
      <c r="E3141" t="s">
        <v>59</v>
      </c>
      <c r="F3141" t="s">
        <v>80</v>
      </c>
      <c r="G3141">
        <f>[1]!SNLData(227539,$B3141,$D3141,$E3141,$F3141,,"Options:Curr=USD,Mag=Standard,ConvMethod=R")</f>
        <v>1.74</v>
      </c>
    </row>
    <row r="3142" spans="1:7" x14ac:dyDescent="0.3">
      <c r="A3142" t="s">
        <v>15</v>
      </c>
      <c r="B3142" t="s">
        <v>23</v>
      </c>
      <c r="C3142" t="s">
        <v>40</v>
      </c>
      <c r="D3142">
        <v>357310</v>
      </c>
      <c r="E3142" t="s">
        <v>60</v>
      </c>
      <c r="F3142" t="s">
        <v>80</v>
      </c>
      <c r="G3142">
        <f>[1]!SNLData(227539,$B3142,$D3142,$E3142,$F3142,,"Options:Curr=USD,Mag=Standard,ConvMethod=R")</f>
        <v>0.25</v>
      </c>
    </row>
    <row r="3143" spans="1:7" x14ac:dyDescent="0.3">
      <c r="A3143" t="s">
        <v>15</v>
      </c>
      <c r="B3143" t="s">
        <v>23</v>
      </c>
      <c r="C3143" t="s">
        <v>40</v>
      </c>
      <c r="D3143">
        <v>357310</v>
      </c>
      <c r="E3143" t="s">
        <v>61</v>
      </c>
      <c r="F3143" t="s">
        <v>80</v>
      </c>
      <c r="G3143">
        <f>[1]!SNLData(227539,$B3143,$D3143,$E3143,$F3143,,"Options:Curr=USD,Mag=Standard,ConvMethod=R")</f>
        <v>0.24</v>
      </c>
    </row>
    <row r="3144" spans="1:7" x14ac:dyDescent="0.3">
      <c r="A3144" t="s">
        <v>15</v>
      </c>
      <c r="B3144" t="s">
        <v>23</v>
      </c>
      <c r="C3144" t="s">
        <v>40</v>
      </c>
      <c r="D3144">
        <v>357310</v>
      </c>
      <c r="E3144" t="s">
        <v>62</v>
      </c>
      <c r="F3144" t="s">
        <v>80</v>
      </c>
      <c r="G3144">
        <f>[1]!SNLData(227539,$B3144,$D3144,$E3144,$F3144,,"Options:Curr=USD,Mag=Standard,ConvMethod=R")</f>
        <v>1.18</v>
      </c>
    </row>
    <row r="3145" spans="1:7" x14ac:dyDescent="0.3">
      <c r="A3145" t="s">
        <v>15</v>
      </c>
      <c r="B3145" t="s">
        <v>23</v>
      </c>
      <c r="C3145" t="s">
        <v>40</v>
      </c>
      <c r="D3145">
        <v>357310</v>
      </c>
      <c r="E3145" t="s">
        <v>63</v>
      </c>
      <c r="F3145" t="s">
        <v>80</v>
      </c>
      <c r="G3145">
        <f>[1]!SNLData(227539,$B3145,$D3145,$E3145,$F3145,,"Options:Curr=USD,Mag=Standard,ConvMethod=R")</f>
        <v>1.04</v>
      </c>
    </row>
    <row r="3146" spans="1:7" x14ac:dyDescent="0.3">
      <c r="A3146" t="s">
        <v>15</v>
      </c>
      <c r="B3146" t="s">
        <v>23</v>
      </c>
      <c r="C3146" t="s">
        <v>40</v>
      </c>
      <c r="D3146">
        <v>357310</v>
      </c>
      <c r="E3146" t="s">
        <v>64</v>
      </c>
      <c r="F3146" t="s">
        <v>80</v>
      </c>
      <c r="G3146">
        <f>[1]!SNLData(227539,$B3146,$D3146,$E3146,$F3146,,"Options:Curr=USD,Mag=Standard,ConvMethod=R")</f>
        <v>1.9</v>
      </c>
    </row>
    <row r="3147" spans="1:7" x14ac:dyDescent="0.3">
      <c r="A3147" t="s">
        <v>15</v>
      </c>
      <c r="B3147" t="s">
        <v>23</v>
      </c>
      <c r="C3147" t="s">
        <v>40</v>
      </c>
      <c r="D3147">
        <v>357310</v>
      </c>
      <c r="E3147" t="s">
        <v>65</v>
      </c>
      <c r="F3147" t="s">
        <v>80</v>
      </c>
      <c r="G3147">
        <f>[1]!SNLData(227539,$B3147,$D3147,$E3147,$F3147,,"Options:Curr=USD,Mag=Standard,ConvMethod=R")</f>
        <v>1.32</v>
      </c>
    </row>
    <row r="3148" spans="1:7" x14ac:dyDescent="0.3">
      <c r="A3148" t="s">
        <v>15</v>
      </c>
      <c r="B3148" t="s">
        <v>23</v>
      </c>
      <c r="C3148" t="s">
        <v>40</v>
      </c>
      <c r="D3148">
        <v>357310</v>
      </c>
      <c r="E3148" t="s">
        <v>66</v>
      </c>
      <c r="F3148" t="s">
        <v>80</v>
      </c>
      <c r="G3148">
        <f>[1]!SNLData(227539,$B3148,$D3148,$E3148,$F3148,,"Options:Curr=USD,Mag=Standard,ConvMethod=R")</f>
        <v>-0.96</v>
      </c>
    </row>
    <row r="3149" spans="1:7" x14ac:dyDescent="0.3">
      <c r="A3149" t="s">
        <v>15</v>
      </c>
      <c r="B3149" t="s">
        <v>23</v>
      </c>
      <c r="C3149" t="s">
        <v>40</v>
      </c>
      <c r="D3149">
        <v>357310</v>
      </c>
      <c r="E3149" t="s">
        <v>67</v>
      </c>
      <c r="F3149" t="s">
        <v>80</v>
      </c>
      <c r="G3149">
        <f>[1]!SNLData(227539,$B3149,$D3149,$E3149,$F3149,,"Options:Curr=USD,Mag=Standard,ConvMethod=R")</f>
        <v>-5.33</v>
      </c>
    </row>
    <row r="3150" spans="1:7" x14ac:dyDescent="0.3">
      <c r="A3150" t="s">
        <v>15</v>
      </c>
      <c r="B3150" t="s">
        <v>23</v>
      </c>
      <c r="C3150" t="s">
        <v>40</v>
      </c>
      <c r="D3150">
        <v>357310</v>
      </c>
      <c r="E3150" t="s">
        <v>8</v>
      </c>
      <c r="F3150" t="s">
        <v>80</v>
      </c>
      <c r="G3150">
        <f>[1]!SNLData(227539,$B3150,$D3150,$E3150,$F3150,,"Options:Curr=USD,Mag=Standard,ConvMethod=R")</f>
        <v>1.66</v>
      </c>
    </row>
    <row r="3151" spans="1:7" x14ac:dyDescent="0.3">
      <c r="A3151" t="s">
        <v>15</v>
      </c>
      <c r="B3151" t="s">
        <v>23</v>
      </c>
      <c r="C3151" t="s">
        <v>40</v>
      </c>
      <c r="D3151">
        <v>357310</v>
      </c>
      <c r="E3151" t="s">
        <v>68</v>
      </c>
      <c r="F3151" t="s">
        <v>80</v>
      </c>
      <c r="G3151">
        <f>[1]!SNLData(227539,$B3151,$D3151,$E3151,$F3151,,"Options:Curr=USD,Mag=Standard,ConvMethod=R")</f>
        <v>0.88</v>
      </c>
    </row>
    <row r="3152" spans="1:7" x14ac:dyDescent="0.3">
      <c r="A3152" t="s">
        <v>15</v>
      </c>
      <c r="B3152" t="s">
        <v>23</v>
      </c>
      <c r="C3152" t="s">
        <v>40</v>
      </c>
      <c r="D3152">
        <v>357310</v>
      </c>
      <c r="E3152" t="s">
        <v>69</v>
      </c>
      <c r="F3152" t="s">
        <v>80</v>
      </c>
      <c r="G3152">
        <f>[1]!SNLData(227539,$B3152,$D3152,$E3152,$F3152,,"Options:Curr=USD,Mag=Standard,ConvMethod=R")</f>
        <v>-3.02</v>
      </c>
    </row>
    <row r="3153" spans="1:7" x14ac:dyDescent="0.3">
      <c r="A3153" t="s">
        <v>15</v>
      </c>
      <c r="B3153" t="s">
        <v>23</v>
      </c>
      <c r="C3153" t="s">
        <v>40</v>
      </c>
      <c r="D3153">
        <v>357310</v>
      </c>
      <c r="E3153" t="s">
        <v>70</v>
      </c>
      <c r="F3153" t="s">
        <v>80</v>
      </c>
      <c r="G3153">
        <f>[1]!SNLData(227539,$B3153,$D3153,$E3153,$F3153,,"Options:Curr=USD,Mag=Standard,ConvMethod=R")</f>
        <v>-1.86</v>
      </c>
    </row>
    <row r="3154" spans="1:7" x14ac:dyDescent="0.3">
      <c r="A3154" t="s">
        <v>15</v>
      </c>
      <c r="B3154" t="s">
        <v>23</v>
      </c>
      <c r="C3154" t="s">
        <v>40</v>
      </c>
      <c r="D3154">
        <v>357310</v>
      </c>
      <c r="E3154" t="s">
        <v>71</v>
      </c>
      <c r="F3154" t="s">
        <v>80</v>
      </c>
      <c r="G3154">
        <f>[1]!SNLData(227539,$B3154,$D3154,$E3154,$F3154,,"Options:Curr=USD,Mag=Standard,ConvMethod=R")</f>
        <v>0.09</v>
      </c>
    </row>
    <row r="3155" spans="1:7" x14ac:dyDescent="0.3">
      <c r="A3155" t="s">
        <v>15</v>
      </c>
      <c r="B3155" t="s">
        <v>23</v>
      </c>
      <c r="C3155" t="s">
        <v>40</v>
      </c>
      <c r="D3155">
        <v>357310</v>
      </c>
      <c r="E3155" t="s">
        <v>72</v>
      </c>
      <c r="F3155" t="s">
        <v>80</v>
      </c>
      <c r="G3155">
        <f>[1]!SNLData(227539,$B3155,$D3155,$E3155,$F3155,,"Options:Curr=USD,Mag=Standard,ConvMethod=R")</f>
        <v>0.63</v>
      </c>
    </row>
    <row r="3156" spans="1:7" x14ac:dyDescent="0.3">
      <c r="A3156" t="s">
        <v>15</v>
      </c>
      <c r="B3156" t="s">
        <v>23</v>
      </c>
      <c r="C3156" t="s">
        <v>40</v>
      </c>
      <c r="D3156">
        <v>357310</v>
      </c>
      <c r="E3156" t="s">
        <v>73</v>
      </c>
      <c r="F3156" t="s">
        <v>80</v>
      </c>
      <c r="G3156">
        <f>[1]!SNLData(227539,$B3156,$D3156,$E3156,$F3156,,"Options:Curr=USD,Mag=Standard,ConvMethod=R")</f>
        <v>1.43</v>
      </c>
    </row>
    <row r="3157" spans="1:7" x14ac:dyDescent="0.3">
      <c r="A3157" t="s">
        <v>15</v>
      </c>
      <c r="B3157" t="s">
        <v>23</v>
      </c>
      <c r="C3157" t="s">
        <v>40</v>
      </c>
      <c r="D3157">
        <v>357310</v>
      </c>
      <c r="E3157" t="s">
        <v>74</v>
      </c>
      <c r="F3157" t="s">
        <v>80</v>
      </c>
      <c r="G3157">
        <f>[1]!SNLData(227539,$B3157,$D3157,$E3157,$F3157,,"Options:Curr=USD,Mag=Standard,ConvMethod=R")</f>
        <v>1.75</v>
      </c>
    </row>
    <row r="3158" spans="1:7" x14ac:dyDescent="0.3">
      <c r="A3158" t="s">
        <v>15</v>
      </c>
      <c r="B3158" t="s">
        <v>23</v>
      </c>
      <c r="C3158" t="s">
        <v>40</v>
      </c>
      <c r="D3158">
        <v>357310</v>
      </c>
      <c r="E3158" t="s">
        <v>75</v>
      </c>
      <c r="F3158" t="s">
        <v>80</v>
      </c>
      <c r="G3158">
        <f>[1]!SNLData(227539,$B3158,$D3158,$E3158,$F3158,,"Options:Curr=USD,Mag=Standard,ConvMethod=R")</f>
        <v>0.78</v>
      </c>
    </row>
    <row r="3159" spans="1:7" x14ac:dyDescent="0.3">
      <c r="A3159" t="s">
        <v>15</v>
      </c>
      <c r="B3159" t="s">
        <v>23</v>
      </c>
      <c r="C3159" t="s">
        <v>40</v>
      </c>
      <c r="D3159">
        <v>357310</v>
      </c>
      <c r="E3159" t="s">
        <v>76</v>
      </c>
      <c r="F3159" t="s">
        <v>80</v>
      </c>
      <c r="G3159">
        <f>[1]!SNLData(227539,$B3159,$D3159,$E3159,$F3159,,"Options:Curr=USD,Mag=Standard,ConvMethod=R")</f>
        <v>0.48</v>
      </c>
    </row>
    <row r="3160" spans="1:7" x14ac:dyDescent="0.3">
      <c r="A3160" t="s">
        <v>15</v>
      </c>
      <c r="B3160" t="s">
        <v>23</v>
      </c>
      <c r="C3160" t="s">
        <v>40</v>
      </c>
      <c r="D3160">
        <v>357310</v>
      </c>
      <c r="E3160" t="s">
        <v>9</v>
      </c>
      <c r="F3160" t="s">
        <v>80</v>
      </c>
      <c r="G3160">
        <f>[1]!SNLData(227539,$B3160,$D3160,$E3160,$F3160,,"Options:Curr=USD,Mag=Standard,ConvMethod=R")</f>
        <v>-9.0500000000000007</v>
      </c>
    </row>
    <row r="3161" spans="1:7" x14ac:dyDescent="0.3">
      <c r="A3161" t="s">
        <v>15</v>
      </c>
      <c r="B3161" t="s">
        <v>23</v>
      </c>
      <c r="C3161" t="s">
        <v>40</v>
      </c>
      <c r="D3161">
        <v>357310</v>
      </c>
      <c r="E3161" t="s">
        <v>77</v>
      </c>
      <c r="F3161" t="s">
        <v>80</v>
      </c>
      <c r="G3161">
        <f>[1]!SNLData(227539,$B3161,$D3161,$E3161,$F3161,,"Options:Curr=USD,Mag=Standard,ConvMethod=R")</f>
        <v>8.2799999999999994</v>
      </c>
    </row>
    <row r="3162" spans="1:7" x14ac:dyDescent="0.3">
      <c r="A3162" t="s">
        <v>15</v>
      </c>
      <c r="B3162" t="s">
        <v>23</v>
      </c>
      <c r="C3162" t="s">
        <v>40</v>
      </c>
      <c r="D3162">
        <v>357310</v>
      </c>
      <c r="E3162" t="s">
        <v>78</v>
      </c>
      <c r="F3162" t="s">
        <v>80</v>
      </c>
      <c r="G3162">
        <f>[1]!SNLData(227539,$B3162,$D3162,$E3162,$F3162,,"Options:Curr=USD,Mag=Standard,ConvMethod=R")</f>
        <v>4.1500000000000004</v>
      </c>
    </row>
    <row r="3163" spans="1:7" x14ac:dyDescent="0.3">
      <c r="A3163" t="s">
        <v>15</v>
      </c>
      <c r="B3163" t="s">
        <v>23</v>
      </c>
      <c r="C3163" t="s">
        <v>40</v>
      </c>
      <c r="D3163">
        <v>357310</v>
      </c>
      <c r="E3163" t="s">
        <v>10</v>
      </c>
      <c r="F3163" t="s">
        <v>80</v>
      </c>
      <c r="G3163">
        <f>[1]!SNLData(227539,$B3163,$D3163,$E3163,$F3163,,"Options:Curr=USD,Mag=Standard,ConvMethod=R")</f>
        <v>1</v>
      </c>
    </row>
    <row r="3164" spans="1:7" x14ac:dyDescent="0.3">
      <c r="A3164" t="s">
        <v>15</v>
      </c>
      <c r="B3164" t="s">
        <v>23</v>
      </c>
      <c r="C3164" t="s">
        <v>41</v>
      </c>
      <c r="D3164">
        <v>357468</v>
      </c>
      <c r="E3164" t="s">
        <v>6</v>
      </c>
      <c r="F3164" t="s">
        <v>80</v>
      </c>
      <c r="G3164">
        <f>[1]!SNLData(227539,$B3164,$D3164,$E3164,$F3164,,"Options:Curr=USD,Mag=Standard,ConvMethod=R")</f>
        <v>1805.8855423871005</v>
      </c>
    </row>
    <row r="3165" spans="1:7" x14ac:dyDescent="0.3">
      <c r="A3165" t="s">
        <v>15</v>
      </c>
      <c r="B3165" t="s">
        <v>23</v>
      </c>
      <c r="C3165" t="s">
        <v>41</v>
      </c>
      <c r="D3165">
        <v>357468</v>
      </c>
      <c r="E3165" t="s">
        <v>50</v>
      </c>
      <c r="F3165" t="s">
        <v>80</v>
      </c>
      <c r="G3165">
        <f>[1]!SNLData(227539,$B3165,$D3165,$E3165,$F3165,,"Options:Curr=USD,Mag=Standard,ConvMethod=R")</f>
        <v>1769.1631337285887</v>
      </c>
    </row>
    <row r="3166" spans="1:7" x14ac:dyDescent="0.3">
      <c r="A3166" t="s">
        <v>15</v>
      </c>
      <c r="B3166" t="s">
        <v>23</v>
      </c>
      <c r="C3166" t="s">
        <v>41</v>
      </c>
      <c r="D3166">
        <v>357468</v>
      </c>
      <c r="E3166" t="s">
        <v>51</v>
      </c>
      <c r="F3166" t="s">
        <v>80</v>
      </c>
      <c r="G3166">
        <f>[1]!SNLData(227539,$B3166,$D3166,$E3166,$F3166,,"Options:Curr=USD,Mag=Standard,ConvMethod=R")</f>
        <v>1863.830891695726</v>
      </c>
    </row>
    <row r="3167" spans="1:7" x14ac:dyDescent="0.3">
      <c r="A3167" t="s">
        <v>15</v>
      </c>
      <c r="B3167" t="s">
        <v>23</v>
      </c>
      <c r="C3167" t="s">
        <v>41</v>
      </c>
      <c r="D3167">
        <v>357468</v>
      </c>
      <c r="E3167" t="s">
        <v>52</v>
      </c>
      <c r="F3167" t="s">
        <v>80</v>
      </c>
      <c r="G3167">
        <f>[1]!SNLData(227539,$B3167,$D3167,$E3167,$F3167,,"Options:Curr=USD,Mag=Standard,ConvMethod=R")</f>
        <v>1668.3773947877128</v>
      </c>
    </row>
    <row r="3168" spans="1:7" x14ac:dyDescent="0.3">
      <c r="A3168" t="s">
        <v>15</v>
      </c>
      <c r="B3168" t="s">
        <v>23</v>
      </c>
      <c r="C3168" t="s">
        <v>41</v>
      </c>
      <c r="D3168">
        <v>357468</v>
      </c>
      <c r="E3168" t="s">
        <v>53</v>
      </c>
      <c r="F3168" t="s">
        <v>80</v>
      </c>
      <c r="G3168">
        <f>[1]!SNLData(227539,$B3168,$D3168,$E3168,$F3168,,"Options:Curr=USD,Mag=Standard,ConvMethod=R")</f>
        <v>1732.2357290705422</v>
      </c>
    </row>
    <row r="3169" spans="1:7" x14ac:dyDescent="0.3">
      <c r="A3169" t="s">
        <v>15</v>
      </c>
      <c r="B3169" t="s">
        <v>23</v>
      </c>
      <c r="C3169" t="s">
        <v>41</v>
      </c>
      <c r="D3169">
        <v>357468</v>
      </c>
      <c r="E3169" t="s">
        <v>54</v>
      </c>
      <c r="F3169" t="s">
        <v>80</v>
      </c>
      <c r="G3169">
        <f>[1]!SNLData(227539,$B3169,$D3169,$E3169,$F3169,,"Options:Curr=USD,Mag=Standard,ConvMethod=R")</f>
        <v>1962.625508239013</v>
      </c>
    </row>
    <row r="3170" spans="1:7" x14ac:dyDescent="0.3">
      <c r="A3170" t="s">
        <v>15</v>
      </c>
      <c r="B3170" t="s">
        <v>23</v>
      </c>
      <c r="C3170" t="s">
        <v>41</v>
      </c>
      <c r="D3170">
        <v>357468</v>
      </c>
      <c r="E3170" t="s">
        <v>55</v>
      </c>
      <c r="F3170" t="s">
        <v>80</v>
      </c>
      <c r="G3170">
        <f>[1]!SNLData(227539,$B3170,$D3170,$E3170,$F3170,,"Options:Curr=USD,Mag=Standard,ConvMethod=R")</f>
        <v>1927.1305552249455</v>
      </c>
    </row>
    <row r="3171" spans="1:7" x14ac:dyDescent="0.3">
      <c r="A3171" t="s">
        <v>15</v>
      </c>
      <c r="B3171" t="s">
        <v>23</v>
      </c>
      <c r="C3171" t="s">
        <v>41</v>
      </c>
      <c r="D3171">
        <v>357468</v>
      </c>
      <c r="E3171" t="s">
        <v>56</v>
      </c>
      <c r="F3171" t="s">
        <v>80</v>
      </c>
      <c r="G3171">
        <f>[1]!SNLData(227539,$B3171,$D3171,$E3171,$F3171,,"Options:Curr=USD,Mag=Standard,ConvMethod=R")</f>
        <v>1755.2344281720484</v>
      </c>
    </row>
    <row r="3172" spans="1:7" x14ac:dyDescent="0.3">
      <c r="A3172" t="s">
        <v>15</v>
      </c>
      <c r="B3172" t="s">
        <v>23</v>
      </c>
      <c r="C3172" t="s">
        <v>41</v>
      </c>
      <c r="D3172">
        <v>357468</v>
      </c>
      <c r="E3172" t="s">
        <v>57</v>
      </c>
      <c r="F3172" t="s">
        <v>80</v>
      </c>
      <c r="G3172">
        <f>[1]!SNLData(227539,$B3172,$D3172,$E3172,$F3172,,"Options:Curr=USD,Mag=Standard,ConvMethod=R")</f>
        <v>1762.594773993404</v>
      </c>
    </row>
    <row r="3173" spans="1:7" x14ac:dyDescent="0.3">
      <c r="A3173" t="s">
        <v>15</v>
      </c>
      <c r="B3173" t="s">
        <v>23</v>
      </c>
      <c r="C3173" t="s">
        <v>41</v>
      </c>
      <c r="D3173">
        <v>357468</v>
      </c>
      <c r="E3173" t="s">
        <v>58</v>
      </c>
      <c r="F3173" t="s">
        <v>80</v>
      </c>
      <c r="G3173">
        <f>[1]!SNLData(227539,$B3173,$D3173,$E3173,$F3173,,"Options:Curr=USD,Mag=Standard,ConvMethod=R")</f>
        <v>1701.6875319457188</v>
      </c>
    </row>
    <row r="3174" spans="1:7" x14ac:dyDescent="0.3">
      <c r="A3174" t="s">
        <v>15</v>
      </c>
      <c r="B3174" t="s">
        <v>23</v>
      </c>
      <c r="C3174" t="s">
        <v>41</v>
      </c>
      <c r="D3174">
        <v>357468</v>
      </c>
      <c r="E3174" t="s">
        <v>7</v>
      </c>
      <c r="F3174" t="s">
        <v>80</v>
      </c>
      <c r="G3174">
        <f>[1]!SNLData(227539,$B3174,$D3174,$E3174,$F3174,,"Options:Curr=USD,Mag=Standard,ConvMethod=R")</f>
        <v>1536.2337797046889</v>
      </c>
    </row>
    <row r="3175" spans="1:7" x14ac:dyDescent="0.3">
      <c r="A3175" t="s">
        <v>15</v>
      </c>
      <c r="B3175" t="s">
        <v>23</v>
      </c>
      <c r="C3175" t="s">
        <v>41</v>
      </c>
      <c r="D3175">
        <v>357468</v>
      </c>
      <c r="E3175" t="s">
        <v>59</v>
      </c>
      <c r="F3175" t="s">
        <v>80</v>
      </c>
      <c r="G3175">
        <f>[1]!SNLData(227539,$B3175,$D3175,$E3175,$F3175,,"Options:Curr=USD,Mag=Standard,ConvMethod=R")</f>
        <v>1514.7468121634608</v>
      </c>
    </row>
    <row r="3176" spans="1:7" x14ac:dyDescent="0.3">
      <c r="A3176" t="s">
        <v>15</v>
      </c>
      <c r="B3176" t="s">
        <v>23</v>
      </c>
      <c r="C3176" t="s">
        <v>41</v>
      </c>
      <c r="D3176">
        <v>357468</v>
      </c>
      <c r="E3176" t="s">
        <v>60</v>
      </c>
      <c r="F3176" t="s">
        <v>80</v>
      </c>
      <c r="G3176">
        <f>[1]!SNLData(227539,$B3176,$D3176,$E3176,$F3176,,"Options:Curr=USD,Mag=Standard,ConvMethod=R")</f>
        <v>1604.4309598823011</v>
      </c>
    </row>
    <row r="3177" spans="1:7" x14ac:dyDescent="0.3">
      <c r="A3177" t="s">
        <v>15</v>
      </c>
      <c r="B3177" t="s">
        <v>23</v>
      </c>
      <c r="C3177" t="s">
        <v>41</v>
      </c>
      <c r="D3177">
        <v>357468</v>
      </c>
      <c r="E3177" t="s">
        <v>61</v>
      </c>
      <c r="F3177" t="s">
        <v>80</v>
      </c>
      <c r="G3177">
        <f>[1]!SNLData(227539,$B3177,$D3177,$E3177,$F3177,,"Options:Curr=USD,Mag=Standard,ConvMethod=R")</f>
        <v>1925.7395172945776</v>
      </c>
    </row>
    <row r="3178" spans="1:7" x14ac:dyDescent="0.3">
      <c r="A3178" t="s">
        <v>15</v>
      </c>
      <c r="B3178" t="s">
        <v>23</v>
      </c>
      <c r="C3178" t="s">
        <v>41</v>
      </c>
      <c r="D3178">
        <v>357468</v>
      </c>
      <c r="E3178" t="s">
        <v>62</v>
      </c>
      <c r="F3178" t="s">
        <v>80</v>
      </c>
      <c r="G3178">
        <f>[1]!SNLData(227539,$B3178,$D3178,$E3178,$F3178,,"Options:Curr=USD,Mag=Standard,ConvMethod=R")</f>
        <v>2140.7098451660208</v>
      </c>
    </row>
    <row r="3179" spans="1:7" x14ac:dyDescent="0.3">
      <c r="A3179" t="s">
        <v>15</v>
      </c>
      <c r="B3179" t="s">
        <v>23</v>
      </c>
      <c r="C3179" t="s">
        <v>41</v>
      </c>
      <c r="D3179">
        <v>357468</v>
      </c>
      <c r="E3179" t="s">
        <v>63</v>
      </c>
      <c r="F3179" t="s">
        <v>80</v>
      </c>
      <c r="G3179">
        <f>[1]!SNLData(227539,$B3179,$D3179,$E3179,$F3179,,"Options:Curr=USD,Mag=Standard,ConvMethod=R")</f>
        <v>2162.7208647620901</v>
      </c>
    </row>
    <row r="3180" spans="1:7" x14ac:dyDescent="0.3">
      <c r="A3180" t="s">
        <v>15</v>
      </c>
      <c r="B3180" t="s">
        <v>23</v>
      </c>
      <c r="C3180" t="s">
        <v>41</v>
      </c>
      <c r="D3180">
        <v>357468</v>
      </c>
      <c r="E3180" t="s">
        <v>64</v>
      </c>
      <c r="F3180" t="s">
        <v>80</v>
      </c>
      <c r="G3180">
        <f>[1]!SNLData(227539,$B3180,$D3180,$E3180,$F3180,,"Options:Curr=USD,Mag=Standard,ConvMethod=R")</f>
        <v>2225.2760004173379</v>
      </c>
    </row>
    <row r="3181" spans="1:7" x14ac:dyDescent="0.3">
      <c r="A3181" t="s">
        <v>15</v>
      </c>
      <c r="B3181" t="s">
        <v>23</v>
      </c>
      <c r="C3181" t="s">
        <v>41</v>
      </c>
      <c r="D3181">
        <v>357468</v>
      </c>
      <c r="E3181" t="s">
        <v>65</v>
      </c>
      <c r="F3181" t="s">
        <v>80</v>
      </c>
      <c r="G3181">
        <f>[1]!SNLData(227539,$B3181,$D3181,$E3181,$F3181,,"Options:Curr=USD,Mag=Standard,ConvMethod=R")</f>
        <v>2460.1287649117803</v>
      </c>
    </row>
    <row r="3182" spans="1:7" x14ac:dyDescent="0.3">
      <c r="A3182" t="s">
        <v>15</v>
      </c>
      <c r="B3182" t="s">
        <v>23</v>
      </c>
      <c r="C3182" t="s">
        <v>41</v>
      </c>
      <c r="D3182">
        <v>357468</v>
      </c>
      <c r="E3182" t="s">
        <v>66</v>
      </c>
      <c r="F3182" t="s">
        <v>80</v>
      </c>
      <c r="G3182">
        <f>[1]!SNLData(227539,$B3182,$D3182,$E3182,$F3182,,"Options:Curr=USD,Mag=Standard,ConvMethod=R")</f>
        <v>2614.4823456526642</v>
      </c>
    </row>
    <row r="3183" spans="1:7" x14ac:dyDescent="0.3">
      <c r="A3183" t="s">
        <v>15</v>
      </c>
      <c r="B3183" t="s">
        <v>23</v>
      </c>
      <c r="C3183" t="s">
        <v>41</v>
      </c>
      <c r="D3183">
        <v>357468</v>
      </c>
      <c r="E3183" t="s">
        <v>67</v>
      </c>
      <c r="F3183" t="s">
        <v>80</v>
      </c>
      <c r="G3183">
        <f>[1]!SNLData(227539,$B3183,$D3183,$E3183,$F3183,,"Options:Curr=USD,Mag=Standard,ConvMethod=R")</f>
        <v>2346.611985065877</v>
      </c>
    </row>
    <row r="3184" spans="1:7" x14ac:dyDescent="0.3">
      <c r="A3184" t="s">
        <v>15</v>
      </c>
      <c r="B3184" t="s">
        <v>23</v>
      </c>
      <c r="C3184" t="s">
        <v>41</v>
      </c>
      <c r="D3184">
        <v>357468</v>
      </c>
      <c r="E3184" t="s">
        <v>8</v>
      </c>
      <c r="F3184" t="s">
        <v>80</v>
      </c>
      <c r="G3184">
        <f>[1]!SNLData(227539,$B3184,$D3184,$E3184,$F3184,,"Options:Curr=USD,Mag=Standard,ConvMethod=R")</f>
        <v>2268.426252272357</v>
      </c>
    </row>
    <row r="3185" spans="1:7" x14ac:dyDescent="0.3">
      <c r="A3185" t="s">
        <v>15</v>
      </c>
      <c r="B3185" t="s">
        <v>23</v>
      </c>
      <c r="C3185" t="s">
        <v>41</v>
      </c>
      <c r="D3185">
        <v>357468</v>
      </c>
      <c r="E3185" t="s">
        <v>68</v>
      </c>
      <c r="F3185" t="s">
        <v>80</v>
      </c>
      <c r="G3185">
        <f>[1]!SNLData(227539,$B3185,$D3185,$E3185,$F3185,,"Options:Curr=USD,Mag=Standard,ConvMethod=R")</f>
        <v>2402.4100947376783</v>
      </c>
    </row>
    <row r="3186" spans="1:7" x14ac:dyDescent="0.3">
      <c r="A3186" t="s">
        <v>15</v>
      </c>
      <c r="B3186" t="s">
        <v>23</v>
      </c>
      <c r="C3186" t="s">
        <v>41</v>
      </c>
      <c r="D3186">
        <v>357468</v>
      </c>
      <c r="E3186" t="s">
        <v>69</v>
      </c>
      <c r="F3186" t="s">
        <v>80</v>
      </c>
      <c r="G3186">
        <f>[1]!SNLData(227539,$B3186,$D3186,$E3186,$F3186,,"Options:Curr=USD,Mag=Standard,ConvMethod=R")</f>
        <v>2151.4776685154811</v>
      </c>
    </row>
    <row r="3187" spans="1:7" x14ac:dyDescent="0.3">
      <c r="A3187" t="s">
        <v>15</v>
      </c>
      <c r="B3187" t="s">
        <v>23</v>
      </c>
      <c r="C3187" t="s">
        <v>41</v>
      </c>
      <c r="D3187">
        <v>357468</v>
      </c>
      <c r="E3187" t="s">
        <v>70</v>
      </c>
      <c r="F3187" t="s">
        <v>80</v>
      </c>
      <c r="G3187">
        <f>[1]!SNLData(227539,$B3187,$D3187,$E3187,$F3187,,"Options:Curr=USD,Mag=Standard,ConvMethod=R")</f>
        <v>2181.1112498640937</v>
      </c>
    </row>
    <row r="3188" spans="1:7" x14ac:dyDescent="0.3">
      <c r="A3188" t="s">
        <v>15</v>
      </c>
      <c r="B3188" t="s">
        <v>23</v>
      </c>
      <c r="C3188" t="s">
        <v>41</v>
      </c>
      <c r="D3188">
        <v>357468</v>
      </c>
      <c r="E3188" t="s">
        <v>71</v>
      </c>
      <c r="F3188" t="s">
        <v>80</v>
      </c>
      <c r="G3188">
        <f>[1]!SNLData(227539,$B3188,$D3188,$E3188,$F3188,,"Options:Curr=USD,Mag=Standard,ConvMethod=R")</f>
        <v>2183.800465210275</v>
      </c>
    </row>
    <row r="3189" spans="1:7" x14ac:dyDescent="0.3">
      <c r="A3189" t="s">
        <v>15</v>
      </c>
      <c r="B3189" t="s">
        <v>23</v>
      </c>
      <c r="C3189" t="s">
        <v>41</v>
      </c>
      <c r="D3189">
        <v>357468</v>
      </c>
      <c r="E3189" t="s">
        <v>72</v>
      </c>
      <c r="F3189" t="s">
        <v>80</v>
      </c>
      <c r="G3189">
        <f>[1]!SNLData(227539,$B3189,$D3189,$E3189,$F3189,,"Options:Curr=USD,Mag=Standard,ConvMethod=R")</f>
        <v>1836.0246411379073</v>
      </c>
    </row>
    <row r="3190" spans="1:7" x14ac:dyDescent="0.3">
      <c r="A3190" t="s">
        <v>15</v>
      </c>
      <c r="B3190" t="s">
        <v>23</v>
      </c>
      <c r="C3190" t="s">
        <v>41</v>
      </c>
      <c r="D3190">
        <v>357468</v>
      </c>
      <c r="E3190" t="s">
        <v>73</v>
      </c>
      <c r="F3190" t="s">
        <v>80</v>
      </c>
      <c r="G3190">
        <f>[1]!SNLData(227539,$B3190,$D3190,$E3190,$F3190,,"Options:Curr=USD,Mag=Standard,ConvMethod=R")</f>
        <v>1856.4288556937265</v>
      </c>
    </row>
    <row r="3191" spans="1:7" x14ac:dyDescent="0.3">
      <c r="A3191" t="s">
        <v>15</v>
      </c>
      <c r="B3191" t="s">
        <v>23</v>
      </c>
      <c r="C3191" t="s">
        <v>41</v>
      </c>
      <c r="D3191">
        <v>357468</v>
      </c>
      <c r="E3191" t="s">
        <v>74</v>
      </c>
      <c r="F3191" t="s">
        <v>80</v>
      </c>
      <c r="G3191">
        <f>[1]!SNLData(227539,$B3191,$D3191,$E3191,$F3191,,"Options:Curr=USD,Mag=Standard,ConvMethod=R")</f>
        <v>1928.8037884606874</v>
      </c>
    </row>
    <row r="3192" spans="1:7" x14ac:dyDescent="0.3">
      <c r="A3192" t="s">
        <v>15</v>
      </c>
      <c r="B3192" t="s">
        <v>23</v>
      </c>
      <c r="C3192" t="s">
        <v>41</v>
      </c>
      <c r="D3192">
        <v>357468</v>
      </c>
      <c r="E3192" t="s">
        <v>75</v>
      </c>
      <c r="F3192" t="s">
        <v>80</v>
      </c>
      <c r="G3192">
        <f>[1]!SNLData(227539,$B3192,$D3192,$E3192,$F3192,,"Options:Curr=USD,Mag=Standard,ConvMethod=R")</f>
        <v>2031.7436243156485</v>
      </c>
    </row>
    <row r="3193" spans="1:7" x14ac:dyDescent="0.3">
      <c r="A3193" t="s">
        <v>15</v>
      </c>
      <c r="B3193" t="s">
        <v>23</v>
      </c>
      <c r="C3193" t="s">
        <v>41</v>
      </c>
      <c r="D3193">
        <v>357468</v>
      </c>
      <c r="E3193" t="s">
        <v>76</v>
      </c>
      <c r="F3193" t="s">
        <v>80</v>
      </c>
      <c r="G3193">
        <f>[1]!SNLData(227539,$B3193,$D3193,$E3193,$F3193,,"Options:Curr=USD,Mag=Standard,ConvMethod=R")</f>
        <v>1935.3565049058907</v>
      </c>
    </row>
    <row r="3194" spans="1:7" x14ac:dyDescent="0.3">
      <c r="A3194" t="s">
        <v>15</v>
      </c>
      <c r="B3194" t="s">
        <v>23</v>
      </c>
      <c r="C3194" t="s">
        <v>41</v>
      </c>
      <c r="D3194">
        <v>357468</v>
      </c>
      <c r="E3194" t="s">
        <v>9</v>
      </c>
      <c r="F3194" t="s">
        <v>80</v>
      </c>
      <c r="G3194">
        <f>[1]!SNLData(227539,$B3194,$D3194,$E3194,$F3194,,"Options:Curr=USD,Mag=Standard,ConvMethod=R")</f>
        <v>1795.1843291495134</v>
      </c>
    </row>
    <row r="3195" spans="1:7" x14ac:dyDescent="0.3">
      <c r="A3195" t="s">
        <v>15</v>
      </c>
      <c r="B3195" t="s">
        <v>23</v>
      </c>
      <c r="C3195" t="s">
        <v>41</v>
      </c>
      <c r="D3195">
        <v>357468</v>
      </c>
      <c r="E3195" t="s">
        <v>77</v>
      </c>
      <c r="F3195" t="s">
        <v>80</v>
      </c>
      <c r="G3195">
        <f>[1]!SNLData(227539,$B3195,$D3195,$E3195,$F3195,,"Options:Curr=USD,Mag=Standard,ConvMethod=R")</f>
        <v>2013.5399414781293</v>
      </c>
    </row>
    <row r="3196" spans="1:7" x14ac:dyDescent="0.3">
      <c r="A3196" t="s">
        <v>15</v>
      </c>
      <c r="B3196" t="s">
        <v>23</v>
      </c>
      <c r="C3196" t="s">
        <v>41</v>
      </c>
      <c r="D3196">
        <v>357468</v>
      </c>
      <c r="E3196" t="s">
        <v>78</v>
      </c>
      <c r="F3196" t="s">
        <v>80</v>
      </c>
      <c r="G3196">
        <f>[1]!SNLData(227539,$B3196,$D3196,$E3196,$F3196,,"Options:Curr=USD,Mag=Standard,ConvMethod=R")</f>
        <v>1867.8197319262079</v>
      </c>
    </row>
    <row r="3197" spans="1:7" x14ac:dyDescent="0.3">
      <c r="A3197" t="s">
        <v>15</v>
      </c>
      <c r="B3197" t="s">
        <v>23</v>
      </c>
      <c r="C3197" t="s">
        <v>41</v>
      </c>
      <c r="D3197">
        <v>357468</v>
      </c>
      <c r="E3197" t="s">
        <v>10</v>
      </c>
      <c r="F3197" t="s">
        <v>80</v>
      </c>
      <c r="G3197">
        <f>[1]!SNLData(227539,$B3197,$D3197,$E3197,$F3197,,"Options:Curr=USD,Mag=Standard,ConvMethod=R")</f>
        <v>1936.6322213011658</v>
      </c>
    </row>
    <row r="3198" spans="1:7" x14ac:dyDescent="0.3">
      <c r="A3198" t="s">
        <v>15</v>
      </c>
      <c r="B3198" t="s">
        <v>23</v>
      </c>
      <c r="C3198" t="s">
        <v>42</v>
      </c>
      <c r="D3198">
        <v>357305</v>
      </c>
      <c r="E3198" t="s">
        <v>6</v>
      </c>
      <c r="F3198" t="s">
        <v>80</v>
      </c>
      <c r="G3198">
        <f>[1]!SNLData(227539,$B3198,$D3198,$E3198,$F3198,,"Options:Curr=USD,Mag=Standard,ConvMethod=R")</f>
        <v>56.76</v>
      </c>
    </row>
    <row r="3199" spans="1:7" x14ac:dyDescent="0.3">
      <c r="A3199" t="s">
        <v>15</v>
      </c>
      <c r="B3199" t="s">
        <v>23</v>
      </c>
      <c r="C3199" t="s">
        <v>42</v>
      </c>
      <c r="D3199">
        <v>357305</v>
      </c>
      <c r="E3199" t="s">
        <v>50</v>
      </c>
      <c r="F3199" t="s">
        <v>80</v>
      </c>
      <c r="G3199">
        <f>[1]!SNLData(227539,$B3199,$D3199,$E3199,$F3199,,"Options:Curr=USD,Mag=Standard,ConvMethod=R")</f>
        <v>56.79</v>
      </c>
    </row>
    <row r="3200" spans="1:7" x14ac:dyDescent="0.3">
      <c r="A3200" t="s">
        <v>15</v>
      </c>
      <c r="B3200" t="s">
        <v>23</v>
      </c>
      <c r="C3200" t="s">
        <v>42</v>
      </c>
      <c r="D3200">
        <v>357305</v>
      </c>
      <c r="E3200" t="s">
        <v>51</v>
      </c>
      <c r="F3200" t="s">
        <v>80</v>
      </c>
      <c r="G3200">
        <f>[1]!SNLData(227539,$B3200,$D3200,$E3200,$F3200,,"Options:Curr=USD,Mag=Standard,ConvMethod=R")</f>
        <v>56.83</v>
      </c>
    </row>
    <row r="3201" spans="1:7" x14ac:dyDescent="0.3">
      <c r="A3201" t="s">
        <v>15</v>
      </c>
      <c r="B3201" t="s">
        <v>23</v>
      </c>
      <c r="C3201" t="s">
        <v>42</v>
      </c>
      <c r="D3201">
        <v>357305</v>
      </c>
      <c r="E3201" t="s">
        <v>52</v>
      </c>
      <c r="F3201" t="s">
        <v>80</v>
      </c>
      <c r="G3201">
        <f>[1]!SNLData(227539,$B3201,$D3201,$E3201,$F3201,,"Options:Curr=USD,Mag=Standard,ConvMethod=R")</f>
        <v>56.87</v>
      </c>
    </row>
    <row r="3202" spans="1:7" x14ac:dyDescent="0.3">
      <c r="A3202" t="s">
        <v>15</v>
      </c>
      <c r="B3202" t="s">
        <v>23</v>
      </c>
      <c r="C3202" t="s">
        <v>42</v>
      </c>
      <c r="D3202">
        <v>357305</v>
      </c>
      <c r="E3202" t="s">
        <v>53</v>
      </c>
      <c r="F3202" t="s">
        <v>80</v>
      </c>
      <c r="G3202">
        <f>[1]!SNLData(227539,$B3202,$D3202,$E3202,$F3202,,"Options:Curr=USD,Mag=Standard,ConvMethod=R")</f>
        <v>56.88</v>
      </c>
    </row>
    <row r="3203" spans="1:7" x14ac:dyDescent="0.3">
      <c r="A3203" t="s">
        <v>15</v>
      </c>
      <c r="B3203" t="s">
        <v>23</v>
      </c>
      <c r="C3203" t="s">
        <v>42</v>
      </c>
      <c r="D3203">
        <v>357305</v>
      </c>
      <c r="E3203" t="s">
        <v>54</v>
      </c>
      <c r="F3203" t="s">
        <v>80</v>
      </c>
      <c r="G3203">
        <f>[1]!SNLData(227539,$B3203,$D3203,$E3203,$F3203,,"Options:Curr=USD,Mag=Standard,ConvMethod=R")</f>
        <v>56.89</v>
      </c>
    </row>
    <row r="3204" spans="1:7" x14ac:dyDescent="0.3">
      <c r="A3204" t="s">
        <v>15</v>
      </c>
      <c r="B3204" t="s">
        <v>23</v>
      </c>
      <c r="C3204" t="s">
        <v>42</v>
      </c>
      <c r="D3204">
        <v>357305</v>
      </c>
      <c r="E3204" t="s">
        <v>55</v>
      </c>
      <c r="F3204" t="s">
        <v>80</v>
      </c>
      <c r="G3204">
        <f>[1]!SNLData(227539,$B3204,$D3204,$E3204,$F3204,,"Options:Curr=USD,Mag=Standard,ConvMethod=R")</f>
        <v>56.9</v>
      </c>
    </row>
    <row r="3205" spans="1:7" x14ac:dyDescent="0.3">
      <c r="A3205" t="s">
        <v>15</v>
      </c>
      <c r="B3205" t="s">
        <v>23</v>
      </c>
      <c r="C3205" t="s">
        <v>42</v>
      </c>
      <c r="D3205">
        <v>357305</v>
      </c>
      <c r="E3205" t="s">
        <v>56</v>
      </c>
      <c r="F3205" t="s">
        <v>80</v>
      </c>
      <c r="G3205">
        <f>[1]!SNLData(227539,$B3205,$D3205,$E3205,$F3205,,"Options:Curr=USD,Mag=Standard,ConvMethod=R")</f>
        <v>56.93</v>
      </c>
    </row>
    <row r="3206" spans="1:7" x14ac:dyDescent="0.3">
      <c r="A3206" t="s">
        <v>15</v>
      </c>
      <c r="B3206" t="s">
        <v>23</v>
      </c>
      <c r="C3206" t="s">
        <v>42</v>
      </c>
      <c r="D3206">
        <v>357305</v>
      </c>
      <c r="E3206" t="s">
        <v>57</v>
      </c>
      <c r="F3206" t="s">
        <v>80</v>
      </c>
      <c r="G3206">
        <f>[1]!SNLData(227539,$B3206,$D3206,$E3206,$F3206,,"Options:Curr=USD,Mag=Standard,ConvMethod=R")</f>
        <v>56.94</v>
      </c>
    </row>
    <row r="3207" spans="1:7" x14ac:dyDescent="0.3">
      <c r="A3207" t="s">
        <v>15</v>
      </c>
      <c r="B3207" t="s">
        <v>23</v>
      </c>
      <c r="C3207" t="s">
        <v>42</v>
      </c>
      <c r="D3207">
        <v>357305</v>
      </c>
      <c r="E3207" t="s">
        <v>58</v>
      </c>
      <c r="F3207" t="s">
        <v>80</v>
      </c>
      <c r="G3207">
        <f>[1]!SNLData(227539,$B3207,$D3207,$E3207,$F3207,,"Options:Curr=USD,Mag=Standard,ConvMethod=R")</f>
        <v>56.95</v>
      </c>
    </row>
    <row r="3208" spans="1:7" x14ac:dyDescent="0.3">
      <c r="A3208" t="s">
        <v>15</v>
      </c>
      <c r="B3208" t="s">
        <v>23</v>
      </c>
      <c r="C3208" t="s">
        <v>42</v>
      </c>
      <c r="D3208">
        <v>357305</v>
      </c>
      <c r="E3208" t="s">
        <v>7</v>
      </c>
      <c r="F3208" t="s">
        <v>80</v>
      </c>
      <c r="G3208">
        <f>[1]!SNLData(227539,$B3208,$D3208,$E3208,$F3208,,"Options:Curr=USD,Mag=Standard,ConvMethod=R")</f>
        <v>56.97</v>
      </c>
    </row>
    <row r="3209" spans="1:7" x14ac:dyDescent="0.3">
      <c r="A3209" t="s">
        <v>15</v>
      </c>
      <c r="B3209" t="s">
        <v>23</v>
      </c>
      <c r="C3209" t="s">
        <v>42</v>
      </c>
      <c r="D3209">
        <v>357305</v>
      </c>
      <c r="E3209" t="s">
        <v>59</v>
      </c>
      <c r="F3209" t="s">
        <v>80</v>
      </c>
      <c r="G3209">
        <f>[1]!SNLData(227539,$B3209,$D3209,$E3209,$F3209,,"Options:Curr=USD,Mag=Standard,ConvMethod=R")</f>
        <v>56.99</v>
      </c>
    </row>
    <row r="3210" spans="1:7" x14ac:dyDescent="0.3">
      <c r="A3210" t="s">
        <v>15</v>
      </c>
      <c r="B3210" t="s">
        <v>23</v>
      </c>
      <c r="C3210" t="s">
        <v>42</v>
      </c>
      <c r="D3210">
        <v>357305</v>
      </c>
      <c r="E3210" t="s">
        <v>60</v>
      </c>
      <c r="F3210" t="s">
        <v>80</v>
      </c>
      <c r="G3210">
        <f>[1]!SNLData(227539,$B3210,$D3210,$E3210,$F3210,,"Options:Curr=USD,Mag=Standard,ConvMethod=R")</f>
        <v>57.11</v>
      </c>
    </row>
    <row r="3211" spans="1:7" x14ac:dyDescent="0.3">
      <c r="A3211" t="s">
        <v>15</v>
      </c>
      <c r="B3211" t="s">
        <v>23</v>
      </c>
      <c r="C3211" t="s">
        <v>42</v>
      </c>
      <c r="D3211">
        <v>357305</v>
      </c>
      <c r="E3211" t="s">
        <v>61</v>
      </c>
      <c r="F3211" t="s">
        <v>80</v>
      </c>
      <c r="G3211">
        <f>[1]!SNLData(227539,$B3211,$D3211,$E3211,$F3211,,"Options:Curr=USD,Mag=Standard,ConvMethod=R")</f>
        <v>57.43</v>
      </c>
    </row>
    <row r="3212" spans="1:7" x14ac:dyDescent="0.3">
      <c r="A3212" t="s">
        <v>15</v>
      </c>
      <c r="B3212" t="s">
        <v>23</v>
      </c>
      <c r="C3212" t="s">
        <v>42</v>
      </c>
      <c r="D3212">
        <v>357305</v>
      </c>
      <c r="E3212" t="s">
        <v>62</v>
      </c>
      <c r="F3212" t="s">
        <v>80</v>
      </c>
      <c r="G3212">
        <f>[1]!SNLData(227539,$B3212,$D3212,$E3212,$F3212,,"Options:Curr=USD,Mag=Standard,ConvMethod=R")</f>
        <v>57.86</v>
      </c>
    </row>
    <row r="3213" spans="1:7" x14ac:dyDescent="0.3">
      <c r="A3213" t="s">
        <v>15</v>
      </c>
      <c r="B3213" t="s">
        <v>23</v>
      </c>
      <c r="C3213" t="s">
        <v>42</v>
      </c>
      <c r="D3213">
        <v>357305</v>
      </c>
      <c r="E3213" t="s">
        <v>63</v>
      </c>
      <c r="F3213" t="s">
        <v>80</v>
      </c>
      <c r="G3213">
        <f>[1]!SNLData(227539,$B3213,$D3213,$E3213,$F3213,,"Options:Curr=USD,Mag=Standard,ConvMethod=R")</f>
        <v>58.2</v>
      </c>
    </row>
    <row r="3214" spans="1:7" x14ac:dyDescent="0.3">
      <c r="A3214" t="s">
        <v>15</v>
      </c>
      <c r="B3214" t="s">
        <v>23</v>
      </c>
      <c r="C3214" t="s">
        <v>42</v>
      </c>
      <c r="D3214">
        <v>357305</v>
      </c>
      <c r="E3214" t="s">
        <v>64</v>
      </c>
      <c r="F3214" t="s">
        <v>80</v>
      </c>
      <c r="G3214">
        <f>[1]!SNLData(227539,$B3214,$D3214,$E3214,$F3214,,"Options:Curr=USD,Mag=Standard,ConvMethod=R")</f>
        <v>58.43</v>
      </c>
    </row>
    <row r="3215" spans="1:7" x14ac:dyDescent="0.3">
      <c r="A3215" t="s">
        <v>15</v>
      </c>
      <c r="B3215" t="s">
        <v>23</v>
      </c>
      <c r="C3215" t="s">
        <v>42</v>
      </c>
      <c r="D3215">
        <v>357305</v>
      </c>
      <c r="E3215" t="s">
        <v>65</v>
      </c>
      <c r="F3215" t="s">
        <v>80</v>
      </c>
      <c r="G3215">
        <f>[1]!SNLData(227539,$B3215,$D3215,$E3215,$F3215,,"Options:Curr=USD,Mag=Standard,ConvMethod=R")</f>
        <v>58.78</v>
      </c>
    </row>
    <row r="3216" spans="1:7" x14ac:dyDescent="0.3">
      <c r="A3216" t="s">
        <v>15</v>
      </c>
      <c r="B3216" t="s">
        <v>23</v>
      </c>
      <c r="C3216" t="s">
        <v>42</v>
      </c>
      <c r="D3216">
        <v>357305</v>
      </c>
      <c r="E3216" t="s">
        <v>66</v>
      </c>
      <c r="F3216" t="s">
        <v>80</v>
      </c>
      <c r="G3216">
        <f>[1]!SNLData(227539,$B3216,$D3216,$E3216,$F3216,,"Options:Curr=USD,Mag=Standard,ConvMethod=R")</f>
        <v>59.22</v>
      </c>
    </row>
    <row r="3217" spans="1:7" x14ac:dyDescent="0.3">
      <c r="A3217" t="s">
        <v>15</v>
      </c>
      <c r="B3217" t="s">
        <v>23</v>
      </c>
      <c r="C3217" t="s">
        <v>42</v>
      </c>
      <c r="D3217">
        <v>357305</v>
      </c>
      <c r="E3217" t="s">
        <v>67</v>
      </c>
      <c r="F3217" t="s">
        <v>80</v>
      </c>
      <c r="G3217">
        <f>[1]!SNLData(227539,$B3217,$D3217,$E3217,$F3217,,"Options:Curr=USD,Mag=Standard,ConvMethod=R")</f>
        <v>59.56</v>
      </c>
    </row>
    <row r="3218" spans="1:7" x14ac:dyDescent="0.3">
      <c r="A3218" t="s">
        <v>15</v>
      </c>
      <c r="B3218" t="s">
        <v>23</v>
      </c>
      <c r="C3218" t="s">
        <v>42</v>
      </c>
      <c r="D3218">
        <v>357305</v>
      </c>
      <c r="E3218" t="s">
        <v>8</v>
      </c>
      <c r="F3218" t="s">
        <v>80</v>
      </c>
      <c r="G3218">
        <f>[1]!SNLData(227539,$B3218,$D3218,$E3218,$F3218,,"Options:Curr=USD,Mag=Standard,ConvMethod=R")</f>
        <v>59.82</v>
      </c>
    </row>
    <row r="3219" spans="1:7" x14ac:dyDescent="0.3">
      <c r="A3219" t="s">
        <v>15</v>
      </c>
      <c r="B3219" t="s">
        <v>23</v>
      </c>
      <c r="C3219" t="s">
        <v>42</v>
      </c>
      <c r="D3219">
        <v>357305</v>
      </c>
      <c r="E3219" t="s">
        <v>68</v>
      </c>
      <c r="F3219" t="s">
        <v>80</v>
      </c>
      <c r="G3219">
        <f>[1]!SNLData(227539,$B3219,$D3219,$E3219,$F3219,,"Options:Curr=USD,Mag=Standard,ConvMethod=R")</f>
        <v>60.03</v>
      </c>
    </row>
    <row r="3220" spans="1:7" x14ac:dyDescent="0.3">
      <c r="A3220" t="s">
        <v>15</v>
      </c>
      <c r="B3220" t="s">
        <v>23</v>
      </c>
      <c r="C3220" t="s">
        <v>42</v>
      </c>
      <c r="D3220">
        <v>357305</v>
      </c>
      <c r="E3220" t="s">
        <v>69</v>
      </c>
      <c r="F3220" t="s">
        <v>80</v>
      </c>
      <c r="G3220">
        <f>[1]!SNLData(227539,$B3220,$D3220,$E3220,$F3220,,"Options:Curr=USD,Mag=Standard,ConvMethod=R")</f>
        <v>60.19</v>
      </c>
    </row>
    <row r="3221" spans="1:7" x14ac:dyDescent="0.3">
      <c r="A3221" t="s">
        <v>15</v>
      </c>
      <c r="B3221" t="s">
        <v>23</v>
      </c>
      <c r="C3221" t="s">
        <v>42</v>
      </c>
      <c r="D3221">
        <v>357305</v>
      </c>
      <c r="E3221" t="s">
        <v>70</v>
      </c>
      <c r="F3221" t="s">
        <v>80</v>
      </c>
      <c r="G3221">
        <f>[1]!SNLData(227539,$B3221,$D3221,$E3221,$F3221,,"Options:Curr=USD,Mag=Standard,ConvMethod=R")</f>
        <v>60.31</v>
      </c>
    </row>
    <row r="3222" spans="1:7" x14ac:dyDescent="0.3">
      <c r="A3222" t="s">
        <v>15</v>
      </c>
      <c r="B3222" t="s">
        <v>23</v>
      </c>
      <c r="C3222" t="s">
        <v>42</v>
      </c>
      <c r="D3222">
        <v>357305</v>
      </c>
      <c r="E3222" t="s">
        <v>71</v>
      </c>
      <c r="F3222" t="s">
        <v>80</v>
      </c>
      <c r="G3222">
        <f>[1]!SNLData(227539,$B3222,$D3222,$E3222,$F3222,,"Options:Curr=USD,Mag=Standard,ConvMethod=R")</f>
        <v>60.32</v>
      </c>
    </row>
    <row r="3223" spans="1:7" x14ac:dyDescent="0.3">
      <c r="A3223" t="s">
        <v>15</v>
      </c>
      <c r="B3223" t="s">
        <v>23</v>
      </c>
      <c r="C3223" t="s">
        <v>42</v>
      </c>
      <c r="D3223">
        <v>357305</v>
      </c>
      <c r="E3223" t="s">
        <v>72</v>
      </c>
      <c r="F3223" t="s">
        <v>80</v>
      </c>
      <c r="G3223">
        <f>[1]!SNLData(227539,$B3223,$D3223,$E3223,$F3223,,"Options:Curr=USD,Mag=Standard,ConvMethod=R")</f>
        <v>60.23</v>
      </c>
    </row>
    <row r="3224" spans="1:7" x14ac:dyDescent="0.3">
      <c r="A3224" t="s">
        <v>15</v>
      </c>
      <c r="B3224" t="s">
        <v>23</v>
      </c>
      <c r="C3224" t="s">
        <v>42</v>
      </c>
      <c r="D3224">
        <v>357305</v>
      </c>
      <c r="E3224" t="s">
        <v>73</v>
      </c>
      <c r="F3224" t="s">
        <v>80</v>
      </c>
      <c r="G3224">
        <f>[1]!SNLData(227539,$B3224,$D3224,$E3224,$F3224,,"Options:Curr=USD,Mag=Standard,ConvMethod=R")</f>
        <v>60.12</v>
      </c>
    </row>
    <row r="3225" spans="1:7" x14ac:dyDescent="0.3">
      <c r="A3225" t="s">
        <v>15</v>
      </c>
      <c r="B3225" t="s">
        <v>23</v>
      </c>
      <c r="C3225" t="s">
        <v>42</v>
      </c>
      <c r="D3225">
        <v>357305</v>
      </c>
      <c r="E3225" t="s">
        <v>74</v>
      </c>
      <c r="F3225" t="s">
        <v>80</v>
      </c>
      <c r="G3225">
        <f>[1]!SNLData(227539,$B3225,$D3225,$E3225,$F3225,,"Options:Curr=USD,Mag=Standard,ConvMethod=R")</f>
        <v>60</v>
      </c>
    </row>
    <row r="3226" spans="1:7" x14ac:dyDescent="0.3">
      <c r="A3226" t="s">
        <v>15</v>
      </c>
      <c r="B3226" t="s">
        <v>23</v>
      </c>
      <c r="C3226" t="s">
        <v>42</v>
      </c>
      <c r="D3226">
        <v>357305</v>
      </c>
      <c r="E3226" t="s">
        <v>75</v>
      </c>
      <c r="F3226" t="s">
        <v>80</v>
      </c>
      <c r="G3226">
        <f>[1]!SNLData(227539,$B3226,$D3226,$E3226,$F3226,,"Options:Curr=USD,Mag=Standard,ConvMethod=R")</f>
        <v>59.88</v>
      </c>
    </row>
    <row r="3227" spans="1:7" x14ac:dyDescent="0.3">
      <c r="A3227" t="s">
        <v>15</v>
      </c>
      <c r="B3227" t="s">
        <v>23</v>
      </c>
      <c r="C3227" t="s">
        <v>42</v>
      </c>
      <c r="D3227">
        <v>357305</v>
      </c>
      <c r="E3227" t="s">
        <v>76</v>
      </c>
      <c r="F3227" t="s">
        <v>80</v>
      </c>
      <c r="G3227">
        <f>[1]!SNLData(227539,$B3227,$D3227,$E3227,$F3227,,"Options:Curr=USD,Mag=Standard,ConvMethod=R")</f>
        <v>59.73</v>
      </c>
    </row>
    <row r="3228" spans="1:7" x14ac:dyDescent="0.3">
      <c r="A3228" t="s">
        <v>15</v>
      </c>
      <c r="B3228" t="s">
        <v>23</v>
      </c>
      <c r="C3228" t="s">
        <v>42</v>
      </c>
      <c r="D3228">
        <v>357305</v>
      </c>
      <c r="E3228" t="s">
        <v>9</v>
      </c>
      <c r="F3228" t="s">
        <v>80</v>
      </c>
      <c r="G3228">
        <f>[1]!SNLData(227539,$B3228,$D3228,$E3228,$F3228,,"Options:Curr=USD,Mag=Standard,ConvMethod=R")</f>
        <v>59.5</v>
      </c>
    </row>
    <row r="3229" spans="1:7" x14ac:dyDescent="0.3">
      <c r="A3229" t="s">
        <v>15</v>
      </c>
      <c r="B3229" t="s">
        <v>23</v>
      </c>
      <c r="C3229" t="s">
        <v>42</v>
      </c>
      <c r="D3229">
        <v>357305</v>
      </c>
      <c r="E3229" t="s">
        <v>77</v>
      </c>
      <c r="F3229" t="s">
        <v>80</v>
      </c>
      <c r="G3229">
        <f>[1]!SNLData(227539,$B3229,$D3229,$E3229,$F3229,,"Options:Curr=USD,Mag=Standard,ConvMethod=R")</f>
        <v>59.24</v>
      </c>
    </row>
    <row r="3230" spans="1:7" x14ac:dyDescent="0.3">
      <c r="A3230" t="s">
        <v>15</v>
      </c>
      <c r="B3230" t="s">
        <v>23</v>
      </c>
      <c r="C3230" t="s">
        <v>42</v>
      </c>
      <c r="D3230">
        <v>357305</v>
      </c>
      <c r="E3230" t="s">
        <v>78</v>
      </c>
      <c r="F3230" t="s">
        <v>80</v>
      </c>
      <c r="G3230">
        <f>[1]!SNLData(227539,$B3230,$D3230,$E3230,$F3230,,"Options:Curr=USD,Mag=Standard,ConvMethod=R")</f>
        <v>0</v>
      </c>
    </row>
    <row r="3231" spans="1:7" x14ac:dyDescent="0.3">
      <c r="A3231" t="s">
        <v>15</v>
      </c>
      <c r="B3231" t="s">
        <v>23</v>
      </c>
      <c r="C3231" t="s">
        <v>42</v>
      </c>
      <c r="D3231">
        <v>357305</v>
      </c>
      <c r="E3231" t="s">
        <v>10</v>
      </c>
      <c r="F3231" t="s">
        <v>80</v>
      </c>
      <c r="G3231">
        <f>[1]!SNLData(227539,$B3231,$D3231,$E3231,$F3231,,"Options:Curr=USD,Mag=Standard,ConvMethod=R")</f>
        <v>0</v>
      </c>
    </row>
    <row r="3232" spans="1:7" x14ac:dyDescent="0.3">
      <c r="A3232" t="s">
        <v>15</v>
      </c>
      <c r="B3232" t="s">
        <v>23</v>
      </c>
      <c r="C3232" t="s">
        <v>43</v>
      </c>
      <c r="D3232">
        <v>357316</v>
      </c>
      <c r="E3232" t="s">
        <v>6</v>
      </c>
      <c r="F3232" t="s">
        <v>80</v>
      </c>
      <c r="G3232">
        <f>[1]!SNLData(227539,$B3232,$D3232,$E3232,$F3232,,"Options:Curr=USD,Mag=Standard,ConvMethod=R")</f>
        <v>6.1</v>
      </c>
    </row>
    <row r="3233" spans="1:7" x14ac:dyDescent="0.3">
      <c r="A3233" t="s">
        <v>15</v>
      </c>
      <c r="B3233" t="s">
        <v>23</v>
      </c>
      <c r="C3233" t="s">
        <v>43</v>
      </c>
      <c r="D3233">
        <v>357316</v>
      </c>
      <c r="E3233" t="s">
        <v>50</v>
      </c>
      <c r="F3233" t="s">
        <v>80</v>
      </c>
      <c r="G3233">
        <f>[1]!SNLData(227539,$B3233,$D3233,$E3233,$F3233,,"Options:Curr=USD,Mag=Standard,ConvMethod=R")</f>
        <v>6.47</v>
      </c>
    </row>
    <row r="3234" spans="1:7" x14ac:dyDescent="0.3">
      <c r="A3234" t="s">
        <v>15</v>
      </c>
      <c r="B3234" t="s">
        <v>23</v>
      </c>
      <c r="C3234" t="s">
        <v>43</v>
      </c>
      <c r="D3234">
        <v>357316</v>
      </c>
      <c r="E3234" t="s">
        <v>51</v>
      </c>
      <c r="F3234" t="s">
        <v>80</v>
      </c>
      <c r="G3234">
        <f>[1]!SNLData(227539,$B3234,$D3234,$E3234,$F3234,,"Options:Curr=USD,Mag=Standard,ConvMethod=R")</f>
        <v>5.28</v>
      </c>
    </row>
    <row r="3235" spans="1:7" x14ac:dyDescent="0.3">
      <c r="A3235" t="s">
        <v>15</v>
      </c>
      <c r="B3235" t="s">
        <v>23</v>
      </c>
      <c r="C3235" t="s">
        <v>43</v>
      </c>
      <c r="D3235">
        <v>357316</v>
      </c>
      <c r="E3235" t="s">
        <v>52</v>
      </c>
      <c r="F3235" t="s">
        <v>80</v>
      </c>
      <c r="G3235">
        <f>[1]!SNLData(227539,$B3235,$D3235,$E3235,$F3235,,"Options:Curr=USD,Mag=Standard,ConvMethod=R")</f>
        <v>4.2300000000000004</v>
      </c>
    </row>
    <row r="3236" spans="1:7" x14ac:dyDescent="0.3">
      <c r="A3236" t="s">
        <v>15</v>
      </c>
      <c r="B3236" t="s">
        <v>23</v>
      </c>
      <c r="C3236" t="s">
        <v>43</v>
      </c>
      <c r="D3236">
        <v>357316</v>
      </c>
      <c r="E3236" t="s">
        <v>53</v>
      </c>
      <c r="F3236" t="s">
        <v>80</v>
      </c>
      <c r="G3236">
        <f>[1]!SNLData(227539,$B3236,$D3236,$E3236,$F3236,,"Options:Curr=USD,Mag=Standard,ConvMethod=R")</f>
        <v>3.93</v>
      </c>
    </row>
    <row r="3237" spans="1:7" x14ac:dyDescent="0.3">
      <c r="A3237" t="s">
        <v>15</v>
      </c>
      <c r="B3237" t="s">
        <v>23</v>
      </c>
      <c r="C3237" t="s">
        <v>43</v>
      </c>
      <c r="D3237">
        <v>357316</v>
      </c>
      <c r="E3237" t="s">
        <v>54</v>
      </c>
      <c r="F3237" t="s">
        <v>80</v>
      </c>
      <c r="G3237">
        <f>[1]!SNLData(227539,$B3237,$D3237,$E3237,$F3237,,"Options:Curr=USD,Mag=Standard,ConvMethod=R")</f>
        <v>5.3</v>
      </c>
    </row>
    <row r="3238" spans="1:7" x14ac:dyDescent="0.3">
      <c r="A3238" t="s">
        <v>15</v>
      </c>
      <c r="B3238" t="s">
        <v>23</v>
      </c>
      <c r="C3238" t="s">
        <v>43</v>
      </c>
      <c r="D3238">
        <v>357316</v>
      </c>
      <c r="E3238" t="s">
        <v>55</v>
      </c>
      <c r="F3238" t="s">
        <v>80</v>
      </c>
      <c r="G3238">
        <f>[1]!SNLData(227539,$B3238,$D3238,$E3238,$F3238,,"Options:Curr=USD,Mag=Standard,ConvMethod=R")</f>
        <v>3.96</v>
      </c>
    </row>
    <row r="3239" spans="1:7" x14ac:dyDescent="0.3">
      <c r="A3239" t="s">
        <v>15</v>
      </c>
      <c r="B3239" t="s">
        <v>23</v>
      </c>
      <c r="C3239" t="s">
        <v>43</v>
      </c>
      <c r="D3239">
        <v>357316</v>
      </c>
      <c r="E3239" t="s">
        <v>56</v>
      </c>
      <c r="F3239" t="s">
        <v>80</v>
      </c>
      <c r="G3239">
        <f>[1]!SNLData(227539,$B3239,$D3239,$E3239,$F3239,,"Options:Curr=USD,Mag=Standard,ConvMethod=R")</f>
        <v>1.91</v>
      </c>
    </row>
    <row r="3240" spans="1:7" x14ac:dyDescent="0.3">
      <c r="A3240" t="s">
        <v>15</v>
      </c>
      <c r="B3240" t="s">
        <v>23</v>
      </c>
      <c r="C3240" t="s">
        <v>43</v>
      </c>
      <c r="D3240">
        <v>357316</v>
      </c>
      <c r="E3240" t="s">
        <v>57</v>
      </c>
      <c r="F3240" t="s">
        <v>80</v>
      </c>
      <c r="G3240">
        <f>[1]!SNLData(227539,$B3240,$D3240,$E3240,$F3240,,"Options:Curr=USD,Mag=Standard,ConvMethod=R")</f>
        <v>1.95</v>
      </c>
    </row>
    <row r="3241" spans="1:7" x14ac:dyDescent="0.3">
      <c r="A3241" t="s">
        <v>15</v>
      </c>
      <c r="B3241" t="s">
        <v>23</v>
      </c>
      <c r="C3241" t="s">
        <v>43</v>
      </c>
      <c r="D3241">
        <v>357316</v>
      </c>
      <c r="E3241" t="s">
        <v>58</v>
      </c>
      <c r="F3241" t="s">
        <v>80</v>
      </c>
      <c r="G3241">
        <f>[1]!SNLData(227539,$B3241,$D3241,$E3241,$F3241,,"Options:Curr=USD,Mag=Standard,ConvMethod=R")</f>
        <v>1.64</v>
      </c>
    </row>
    <row r="3242" spans="1:7" x14ac:dyDescent="0.3">
      <c r="A3242" t="s">
        <v>15</v>
      </c>
      <c r="B3242" t="s">
        <v>23</v>
      </c>
      <c r="C3242" t="s">
        <v>43</v>
      </c>
      <c r="D3242">
        <v>357316</v>
      </c>
      <c r="E3242" t="s">
        <v>7</v>
      </c>
      <c r="F3242" t="s">
        <v>80</v>
      </c>
      <c r="G3242">
        <f>[1]!SNLData(227539,$B3242,$D3242,$E3242,$F3242,,"Options:Curr=USD,Mag=Standard,ConvMethod=R")</f>
        <v>2.62</v>
      </c>
    </row>
    <row r="3243" spans="1:7" x14ac:dyDescent="0.3">
      <c r="A3243" t="s">
        <v>15</v>
      </c>
      <c r="B3243" t="s">
        <v>23</v>
      </c>
      <c r="C3243" t="s">
        <v>43</v>
      </c>
      <c r="D3243">
        <v>357316</v>
      </c>
      <c r="E3243" t="s">
        <v>59</v>
      </c>
      <c r="F3243" t="s">
        <v>80</v>
      </c>
      <c r="G3243">
        <f>[1]!SNLData(227539,$B3243,$D3243,$E3243,$F3243,,"Options:Curr=USD,Mag=Standard,ConvMethod=R")</f>
        <v>2.3199999999999998</v>
      </c>
    </row>
    <row r="3244" spans="1:7" x14ac:dyDescent="0.3">
      <c r="A3244" t="s">
        <v>15</v>
      </c>
      <c r="B3244" t="s">
        <v>23</v>
      </c>
      <c r="C3244" t="s">
        <v>43</v>
      </c>
      <c r="D3244">
        <v>357316</v>
      </c>
      <c r="E3244" t="s">
        <v>60</v>
      </c>
      <c r="F3244" t="s">
        <v>80</v>
      </c>
      <c r="G3244">
        <f>[1]!SNLData(227539,$B3244,$D3244,$E3244,$F3244,,"Options:Curr=USD,Mag=Standard,ConvMethod=R")</f>
        <v>2.61</v>
      </c>
    </row>
    <row r="3245" spans="1:7" x14ac:dyDescent="0.3">
      <c r="A3245" t="s">
        <v>15</v>
      </c>
      <c r="B3245" t="s">
        <v>23</v>
      </c>
      <c r="C3245" t="s">
        <v>43</v>
      </c>
      <c r="D3245">
        <v>357316</v>
      </c>
      <c r="E3245" t="s">
        <v>61</v>
      </c>
      <c r="F3245" t="s">
        <v>80</v>
      </c>
      <c r="G3245">
        <f>[1]!SNLData(227539,$B3245,$D3245,$E3245,$F3245,,"Options:Curr=USD,Mag=Standard,ConvMethod=R")</f>
        <v>2.81</v>
      </c>
    </row>
    <row r="3246" spans="1:7" x14ac:dyDescent="0.3">
      <c r="A3246" t="s">
        <v>15</v>
      </c>
      <c r="B3246" t="s">
        <v>23</v>
      </c>
      <c r="C3246" t="s">
        <v>43</v>
      </c>
      <c r="D3246">
        <v>357316</v>
      </c>
      <c r="E3246" t="s">
        <v>62</v>
      </c>
      <c r="F3246" t="s">
        <v>80</v>
      </c>
      <c r="G3246">
        <f>[1]!SNLData(227539,$B3246,$D3246,$E3246,$F3246,,"Options:Curr=USD,Mag=Standard,ConvMethod=R")</f>
        <v>2.2599999999999998</v>
      </c>
    </row>
    <row r="3247" spans="1:7" x14ac:dyDescent="0.3">
      <c r="A3247" t="s">
        <v>15</v>
      </c>
      <c r="B3247" t="s">
        <v>23</v>
      </c>
      <c r="C3247" t="s">
        <v>43</v>
      </c>
      <c r="D3247">
        <v>357316</v>
      </c>
      <c r="E3247" t="s">
        <v>63</v>
      </c>
      <c r="F3247" t="s">
        <v>80</v>
      </c>
      <c r="G3247">
        <f>[1]!SNLData(227539,$B3247,$D3247,$E3247,$F3247,,"Options:Curr=USD,Mag=Standard,ConvMethod=R")</f>
        <v>2.21</v>
      </c>
    </row>
    <row r="3248" spans="1:7" x14ac:dyDescent="0.3">
      <c r="A3248" t="s">
        <v>15</v>
      </c>
      <c r="B3248" t="s">
        <v>23</v>
      </c>
      <c r="C3248" t="s">
        <v>43</v>
      </c>
      <c r="D3248">
        <v>357316</v>
      </c>
      <c r="E3248" t="s">
        <v>64</v>
      </c>
      <c r="F3248" t="s">
        <v>80</v>
      </c>
      <c r="G3248">
        <f>[1]!SNLData(227539,$B3248,$D3248,$E3248,$F3248,,"Options:Curr=USD,Mag=Standard,ConvMethod=R")</f>
        <v>2.23</v>
      </c>
    </row>
    <row r="3249" spans="1:7" x14ac:dyDescent="0.3">
      <c r="A3249" t="s">
        <v>15</v>
      </c>
      <c r="B3249" t="s">
        <v>23</v>
      </c>
      <c r="C3249" t="s">
        <v>43</v>
      </c>
      <c r="D3249">
        <v>357316</v>
      </c>
      <c r="E3249" t="s">
        <v>65</v>
      </c>
      <c r="F3249" t="s">
        <v>80</v>
      </c>
      <c r="G3249">
        <f>[1]!SNLData(227539,$B3249,$D3249,$E3249,$F3249,,"Options:Curr=USD,Mag=Standard,ConvMethod=R")</f>
        <v>2.02</v>
      </c>
    </row>
    <row r="3250" spans="1:7" x14ac:dyDescent="0.3">
      <c r="A3250" t="s">
        <v>15</v>
      </c>
      <c r="B3250" t="s">
        <v>23</v>
      </c>
      <c r="C3250" t="s">
        <v>43</v>
      </c>
      <c r="D3250">
        <v>357316</v>
      </c>
      <c r="E3250" t="s">
        <v>66</v>
      </c>
      <c r="F3250" t="s">
        <v>80</v>
      </c>
      <c r="G3250">
        <f>[1]!SNLData(227539,$B3250,$D3250,$E3250,$F3250,,"Options:Curr=USD,Mag=Standard,ConvMethod=R")</f>
        <v>3.49</v>
      </c>
    </row>
    <row r="3251" spans="1:7" x14ac:dyDescent="0.3">
      <c r="A3251" t="s">
        <v>15</v>
      </c>
      <c r="B3251" t="s">
        <v>23</v>
      </c>
      <c r="C3251" t="s">
        <v>43</v>
      </c>
      <c r="D3251">
        <v>357316</v>
      </c>
      <c r="E3251" t="s">
        <v>67</v>
      </c>
      <c r="F3251" t="s">
        <v>80</v>
      </c>
      <c r="G3251">
        <f>[1]!SNLData(227539,$B3251,$D3251,$E3251,$F3251,,"Options:Curr=USD,Mag=Standard,ConvMethod=R")</f>
        <v>0.77</v>
      </c>
    </row>
    <row r="3252" spans="1:7" x14ac:dyDescent="0.3">
      <c r="A3252" t="s">
        <v>15</v>
      </c>
      <c r="B3252" t="s">
        <v>23</v>
      </c>
      <c r="C3252" t="s">
        <v>43</v>
      </c>
      <c r="D3252">
        <v>357316</v>
      </c>
      <c r="E3252" t="s">
        <v>8</v>
      </c>
      <c r="F3252" t="s">
        <v>80</v>
      </c>
      <c r="G3252">
        <f>[1]!SNLData(227539,$B3252,$D3252,$E3252,$F3252,,"Options:Curr=USD,Mag=Standard,ConvMethod=R")</f>
        <v>1.62</v>
      </c>
    </row>
    <row r="3253" spans="1:7" x14ac:dyDescent="0.3">
      <c r="A3253" t="s">
        <v>15</v>
      </c>
      <c r="B3253" t="s">
        <v>23</v>
      </c>
      <c r="C3253" t="s">
        <v>43</v>
      </c>
      <c r="D3253">
        <v>357316</v>
      </c>
      <c r="E3253" t="s">
        <v>68</v>
      </c>
      <c r="F3253" t="s">
        <v>80</v>
      </c>
      <c r="G3253">
        <f>[1]!SNLData(227539,$B3253,$D3253,$E3253,$F3253,,"Options:Curr=USD,Mag=Standard,ConvMethod=R")</f>
        <v>2.94</v>
      </c>
    </row>
    <row r="3254" spans="1:7" x14ac:dyDescent="0.3">
      <c r="A3254" t="s">
        <v>15</v>
      </c>
      <c r="B3254" t="s">
        <v>23</v>
      </c>
      <c r="C3254" t="s">
        <v>43</v>
      </c>
      <c r="D3254">
        <v>357316</v>
      </c>
      <c r="E3254" t="s">
        <v>69</v>
      </c>
      <c r="F3254" t="s">
        <v>80</v>
      </c>
      <c r="G3254">
        <f>[1]!SNLData(227539,$B3254,$D3254,$E3254,$F3254,,"Options:Curr=USD,Mag=Standard,ConvMethod=R")</f>
        <v>3.32</v>
      </c>
    </row>
    <row r="3255" spans="1:7" x14ac:dyDescent="0.3">
      <c r="A3255" t="s">
        <v>15</v>
      </c>
      <c r="B3255" t="s">
        <v>23</v>
      </c>
      <c r="C3255" t="s">
        <v>43</v>
      </c>
      <c r="D3255">
        <v>357316</v>
      </c>
      <c r="E3255" t="s">
        <v>70</v>
      </c>
      <c r="F3255" t="s">
        <v>80</v>
      </c>
      <c r="G3255">
        <f>[1]!SNLData(227539,$B3255,$D3255,$E3255,$F3255,,"Options:Curr=USD,Mag=Standard,ConvMethod=R")</f>
        <v>1.24</v>
      </c>
    </row>
    <row r="3256" spans="1:7" x14ac:dyDescent="0.3">
      <c r="A3256" t="s">
        <v>15</v>
      </c>
      <c r="B3256" t="s">
        <v>23</v>
      </c>
      <c r="C3256" t="s">
        <v>43</v>
      </c>
      <c r="D3256">
        <v>357316</v>
      </c>
      <c r="E3256" t="s">
        <v>71</v>
      </c>
      <c r="F3256" t="s">
        <v>80</v>
      </c>
      <c r="G3256">
        <f>[1]!SNLData(227539,$B3256,$D3256,$E3256,$F3256,,"Options:Curr=USD,Mag=Standard,ConvMethod=R")</f>
        <v>0.23</v>
      </c>
    </row>
    <row r="3257" spans="1:7" x14ac:dyDescent="0.3">
      <c r="A3257" t="s">
        <v>15</v>
      </c>
      <c r="B3257" t="s">
        <v>23</v>
      </c>
      <c r="C3257" t="s">
        <v>43</v>
      </c>
      <c r="D3257">
        <v>357316</v>
      </c>
      <c r="E3257" t="s">
        <v>72</v>
      </c>
      <c r="F3257" t="s">
        <v>80</v>
      </c>
      <c r="G3257">
        <f>[1]!SNLData(227539,$B3257,$D3257,$E3257,$F3257,,"Options:Curr=USD,Mag=Standard,ConvMethod=R")</f>
        <v>0.11</v>
      </c>
    </row>
    <row r="3258" spans="1:7" x14ac:dyDescent="0.3">
      <c r="A3258" t="s">
        <v>15</v>
      </c>
      <c r="B3258" t="s">
        <v>23</v>
      </c>
      <c r="C3258" t="s">
        <v>43</v>
      </c>
      <c r="D3258">
        <v>357316</v>
      </c>
      <c r="E3258" t="s">
        <v>73</v>
      </c>
      <c r="F3258" t="s">
        <v>80</v>
      </c>
      <c r="G3258">
        <f>[1]!SNLData(227539,$B3258,$D3258,$E3258,$F3258,,"Options:Curr=USD,Mag=Standard,ConvMethod=R")</f>
        <v>-0.05</v>
      </c>
    </row>
    <row r="3259" spans="1:7" x14ac:dyDescent="0.3">
      <c r="A3259" t="s">
        <v>15</v>
      </c>
      <c r="B3259" t="s">
        <v>23</v>
      </c>
      <c r="C3259" t="s">
        <v>43</v>
      </c>
      <c r="D3259">
        <v>357316</v>
      </c>
      <c r="E3259" t="s">
        <v>74</v>
      </c>
      <c r="F3259" t="s">
        <v>80</v>
      </c>
      <c r="G3259">
        <f>[1]!SNLData(227539,$B3259,$D3259,$E3259,$F3259,,"Options:Curr=USD,Mag=Standard,ConvMethod=R")</f>
        <v>1.33</v>
      </c>
    </row>
    <row r="3260" spans="1:7" x14ac:dyDescent="0.3">
      <c r="A3260" t="s">
        <v>15</v>
      </c>
      <c r="B3260" t="s">
        <v>23</v>
      </c>
      <c r="C3260" t="s">
        <v>43</v>
      </c>
      <c r="D3260">
        <v>357316</v>
      </c>
      <c r="E3260" t="s">
        <v>75</v>
      </c>
      <c r="F3260" t="s">
        <v>80</v>
      </c>
      <c r="G3260">
        <f>[1]!SNLData(227539,$B3260,$D3260,$E3260,$F3260,,"Options:Curr=USD,Mag=Standard,ConvMethod=R")</f>
        <v>1.24</v>
      </c>
    </row>
    <row r="3261" spans="1:7" x14ac:dyDescent="0.3">
      <c r="A3261" t="s">
        <v>15</v>
      </c>
      <c r="B3261" t="s">
        <v>23</v>
      </c>
      <c r="C3261" t="s">
        <v>43</v>
      </c>
      <c r="D3261">
        <v>357316</v>
      </c>
      <c r="E3261" t="s">
        <v>76</v>
      </c>
      <c r="F3261" t="s">
        <v>80</v>
      </c>
      <c r="G3261">
        <f>[1]!SNLData(227539,$B3261,$D3261,$E3261,$F3261,,"Options:Curr=USD,Mag=Standard,ConvMethod=R")</f>
        <v>0.63</v>
      </c>
    </row>
    <row r="3262" spans="1:7" x14ac:dyDescent="0.3">
      <c r="A3262" t="s">
        <v>15</v>
      </c>
      <c r="B3262" t="s">
        <v>23</v>
      </c>
      <c r="C3262" t="s">
        <v>43</v>
      </c>
      <c r="D3262">
        <v>357316</v>
      </c>
      <c r="E3262" t="s">
        <v>9</v>
      </c>
      <c r="F3262" t="s">
        <v>80</v>
      </c>
      <c r="G3262">
        <f>[1]!SNLData(227539,$B3262,$D3262,$E3262,$F3262,,"Options:Curr=USD,Mag=Standard,ConvMethod=R")</f>
        <v>-0.15</v>
      </c>
    </row>
    <row r="3263" spans="1:7" x14ac:dyDescent="0.3">
      <c r="A3263" t="s">
        <v>15</v>
      </c>
      <c r="B3263" t="s">
        <v>23</v>
      </c>
      <c r="C3263" t="s">
        <v>43</v>
      </c>
      <c r="D3263">
        <v>357316</v>
      </c>
      <c r="E3263" t="s">
        <v>77</v>
      </c>
      <c r="F3263" t="s">
        <v>80</v>
      </c>
      <c r="G3263">
        <f>[1]!SNLData(227539,$B3263,$D3263,$E3263,$F3263,,"Options:Curr=USD,Mag=Standard,ConvMethod=R")</f>
        <v>1.94</v>
      </c>
    </row>
    <row r="3264" spans="1:7" x14ac:dyDescent="0.3">
      <c r="A3264" t="s">
        <v>15</v>
      </c>
      <c r="B3264" t="s">
        <v>23</v>
      </c>
      <c r="C3264" t="s">
        <v>43</v>
      </c>
      <c r="D3264">
        <v>357316</v>
      </c>
      <c r="E3264" t="s">
        <v>78</v>
      </c>
      <c r="F3264" t="s">
        <v>80</v>
      </c>
      <c r="G3264">
        <f>[1]!SNLData(227539,$B3264,$D3264,$E3264,$F3264,,"Options:Curr=USD,Mag=Standard,ConvMethod=R")</f>
        <v>8.74</v>
      </c>
    </row>
    <row r="3265" spans="1:7" x14ac:dyDescent="0.3">
      <c r="A3265" t="s">
        <v>15</v>
      </c>
      <c r="B3265" t="s">
        <v>23</v>
      </c>
      <c r="C3265" t="s">
        <v>43</v>
      </c>
      <c r="D3265">
        <v>357316</v>
      </c>
      <c r="E3265" t="s">
        <v>10</v>
      </c>
      <c r="F3265" t="s">
        <v>80</v>
      </c>
      <c r="G3265">
        <f>[1]!SNLData(227539,$B3265,$D3265,$E3265,$F3265,,"Options:Curr=USD,Mag=Standard,ConvMethod=R")</f>
        <v>5.9</v>
      </c>
    </row>
    <row r="3266" spans="1:7" x14ac:dyDescent="0.3">
      <c r="A3266" t="s">
        <v>16</v>
      </c>
      <c r="B3266" t="s">
        <v>25</v>
      </c>
      <c r="C3266" t="s">
        <v>32</v>
      </c>
      <c r="D3266">
        <v>227545</v>
      </c>
      <c r="E3266" t="s">
        <v>6</v>
      </c>
      <c r="F3266" t="s">
        <v>80</v>
      </c>
      <c r="G3266" t="str">
        <f>[1]!SNLData(227539,$B3266,$D3266,$E3266,$F3266,,"Options:Curr=USD,Mag=Standard,ConvMethod=R")</f>
        <v>Netherlands</v>
      </c>
    </row>
    <row r="3267" spans="1:7" x14ac:dyDescent="0.3">
      <c r="A3267" t="s">
        <v>16</v>
      </c>
      <c r="B3267" t="s">
        <v>25</v>
      </c>
      <c r="C3267" t="s">
        <v>32</v>
      </c>
      <c r="D3267">
        <v>227545</v>
      </c>
      <c r="E3267" t="s">
        <v>50</v>
      </c>
      <c r="F3267" t="s">
        <v>80</v>
      </c>
      <c r="G3267" t="str">
        <f>[1]!SNLData(227539,$B3267,$D3267,$E3267,$F3267,,"Options:Curr=USD,Mag=Standard,ConvMethod=R")</f>
        <v>Netherlands</v>
      </c>
    </row>
    <row r="3268" spans="1:7" x14ac:dyDescent="0.3">
      <c r="A3268" t="s">
        <v>16</v>
      </c>
      <c r="B3268" t="s">
        <v>25</v>
      </c>
      <c r="C3268" t="s">
        <v>32</v>
      </c>
      <c r="D3268">
        <v>227545</v>
      </c>
      <c r="E3268" t="s">
        <v>51</v>
      </c>
      <c r="F3268" t="s">
        <v>80</v>
      </c>
      <c r="G3268" t="str">
        <f>[1]!SNLData(227539,$B3268,$D3268,$E3268,$F3268,,"Options:Curr=USD,Mag=Standard,ConvMethod=R")</f>
        <v>Netherlands</v>
      </c>
    </row>
    <row r="3269" spans="1:7" x14ac:dyDescent="0.3">
      <c r="A3269" t="s">
        <v>16</v>
      </c>
      <c r="B3269" t="s">
        <v>25</v>
      </c>
      <c r="C3269" t="s">
        <v>32</v>
      </c>
      <c r="D3269">
        <v>227545</v>
      </c>
      <c r="E3269" t="s">
        <v>52</v>
      </c>
      <c r="F3269" t="s">
        <v>80</v>
      </c>
      <c r="G3269" t="str">
        <f>[1]!SNLData(227539,$B3269,$D3269,$E3269,$F3269,,"Options:Curr=USD,Mag=Standard,ConvMethod=R")</f>
        <v>Netherlands</v>
      </c>
    </row>
    <row r="3270" spans="1:7" x14ac:dyDescent="0.3">
      <c r="A3270" t="s">
        <v>16</v>
      </c>
      <c r="B3270" t="s">
        <v>25</v>
      </c>
      <c r="C3270" t="s">
        <v>32</v>
      </c>
      <c r="D3270">
        <v>227545</v>
      </c>
      <c r="E3270" t="s">
        <v>53</v>
      </c>
      <c r="F3270" t="s">
        <v>80</v>
      </c>
      <c r="G3270" t="str">
        <f>[1]!SNLData(227539,$B3270,$D3270,$E3270,$F3270,,"Options:Curr=USD,Mag=Standard,ConvMethod=R")</f>
        <v>Netherlands</v>
      </c>
    </row>
    <row r="3271" spans="1:7" x14ac:dyDescent="0.3">
      <c r="A3271" t="s">
        <v>16</v>
      </c>
      <c r="B3271" t="s">
        <v>25</v>
      </c>
      <c r="C3271" t="s">
        <v>32</v>
      </c>
      <c r="D3271">
        <v>227545</v>
      </c>
      <c r="E3271" t="s">
        <v>54</v>
      </c>
      <c r="F3271" t="s">
        <v>80</v>
      </c>
      <c r="G3271" t="str">
        <f>[1]!SNLData(227539,$B3271,$D3271,$E3271,$F3271,,"Options:Curr=USD,Mag=Standard,ConvMethod=R")</f>
        <v>Netherlands</v>
      </c>
    </row>
    <row r="3272" spans="1:7" x14ac:dyDescent="0.3">
      <c r="A3272" t="s">
        <v>16</v>
      </c>
      <c r="B3272" t="s">
        <v>25</v>
      </c>
      <c r="C3272" t="s">
        <v>32</v>
      </c>
      <c r="D3272">
        <v>227545</v>
      </c>
      <c r="E3272" t="s">
        <v>55</v>
      </c>
      <c r="F3272" t="s">
        <v>80</v>
      </c>
      <c r="G3272" t="str">
        <f>[1]!SNLData(227539,$B3272,$D3272,$E3272,$F3272,,"Options:Curr=USD,Mag=Standard,ConvMethod=R")</f>
        <v>Netherlands</v>
      </c>
    </row>
    <row r="3273" spans="1:7" x14ac:dyDescent="0.3">
      <c r="A3273" t="s">
        <v>16</v>
      </c>
      <c r="B3273" t="s">
        <v>25</v>
      </c>
      <c r="C3273" t="s">
        <v>32</v>
      </c>
      <c r="D3273">
        <v>227545</v>
      </c>
      <c r="E3273" t="s">
        <v>56</v>
      </c>
      <c r="F3273" t="s">
        <v>80</v>
      </c>
      <c r="G3273" t="str">
        <f>[1]!SNLData(227539,$B3273,$D3273,$E3273,$F3273,,"Options:Curr=USD,Mag=Standard,ConvMethod=R")</f>
        <v>Netherlands</v>
      </c>
    </row>
    <row r="3274" spans="1:7" x14ac:dyDescent="0.3">
      <c r="A3274" t="s">
        <v>16</v>
      </c>
      <c r="B3274" t="s">
        <v>25</v>
      </c>
      <c r="C3274" t="s">
        <v>32</v>
      </c>
      <c r="D3274">
        <v>227545</v>
      </c>
      <c r="E3274" t="s">
        <v>57</v>
      </c>
      <c r="F3274" t="s">
        <v>80</v>
      </c>
      <c r="G3274" t="str">
        <f>[1]!SNLData(227539,$B3274,$D3274,$E3274,$F3274,,"Options:Curr=USD,Mag=Standard,ConvMethod=R")</f>
        <v>Netherlands</v>
      </c>
    </row>
    <row r="3275" spans="1:7" x14ac:dyDescent="0.3">
      <c r="A3275" t="s">
        <v>16</v>
      </c>
      <c r="B3275" t="s">
        <v>25</v>
      </c>
      <c r="C3275" t="s">
        <v>32</v>
      </c>
      <c r="D3275">
        <v>227545</v>
      </c>
      <c r="E3275" t="s">
        <v>58</v>
      </c>
      <c r="F3275" t="s">
        <v>80</v>
      </c>
      <c r="G3275" t="str">
        <f>[1]!SNLData(227539,$B3275,$D3275,$E3275,$F3275,,"Options:Curr=USD,Mag=Standard,ConvMethod=R")</f>
        <v>Netherlands</v>
      </c>
    </row>
    <row r="3276" spans="1:7" x14ac:dyDescent="0.3">
      <c r="A3276" t="s">
        <v>16</v>
      </c>
      <c r="B3276" t="s">
        <v>25</v>
      </c>
      <c r="C3276" t="s">
        <v>32</v>
      </c>
      <c r="D3276">
        <v>227545</v>
      </c>
      <c r="E3276" t="s">
        <v>7</v>
      </c>
      <c r="F3276" t="s">
        <v>80</v>
      </c>
      <c r="G3276" t="str">
        <f>[1]!SNLData(227539,$B3276,$D3276,$E3276,$F3276,,"Options:Curr=USD,Mag=Standard,ConvMethod=R")</f>
        <v>Netherlands</v>
      </c>
    </row>
    <row r="3277" spans="1:7" x14ac:dyDescent="0.3">
      <c r="A3277" t="s">
        <v>16</v>
      </c>
      <c r="B3277" t="s">
        <v>25</v>
      </c>
      <c r="C3277" t="s">
        <v>32</v>
      </c>
      <c r="D3277">
        <v>227545</v>
      </c>
      <c r="E3277" t="s">
        <v>59</v>
      </c>
      <c r="F3277" t="s">
        <v>80</v>
      </c>
      <c r="G3277" t="str">
        <f>[1]!SNLData(227539,$B3277,$D3277,$E3277,$F3277,,"Options:Curr=USD,Mag=Standard,ConvMethod=R")</f>
        <v>Netherlands</v>
      </c>
    </row>
    <row r="3278" spans="1:7" x14ac:dyDescent="0.3">
      <c r="A3278" t="s">
        <v>16</v>
      </c>
      <c r="B3278" t="s">
        <v>25</v>
      </c>
      <c r="C3278" t="s">
        <v>32</v>
      </c>
      <c r="D3278">
        <v>227545</v>
      </c>
      <c r="E3278" t="s">
        <v>60</v>
      </c>
      <c r="F3278" t="s">
        <v>80</v>
      </c>
      <c r="G3278" t="str">
        <f>[1]!SNLData(227539,$B3278,$D3278,$E3278,$F3278,,"Options:Curr=USD,Mag=Standard,ConvMethod=R")</f>
        <v>Netherlands</v>
      </c>
    </row>
    <row r="3279" spans="1:7" x14ac:dyDescent="0.3">
      <c r="A3279" t="s">
        <v>16</v>
      </c>
      <c r="B3279" t="s">
        <v>25</v>
      </c>
      <c r="C3279" t="s">
        <v>32</v>
      </c>
      <c r="D3279">
        <v>227545</v>
      </c>
      <c r="E3279" t="s">
        <v>61</v>
      </c>
      <c r="F3279" t="s">
        <v>80</v>
      </c>
      <c r="G3279" t="str">
        <f>[1]!SNLData(227539,$B3279,$D3279,$E3279,$F3279,,"Options:Curr=USD,Mag=Standard,ConvMethod=R")</f>
        <v>Netherlands</v>
      </c>
    </row>
    <row r="3280" spans="1:7" x14ac:dyDescent="0.3">
      <c r="A3280" t="s">
        <v>16</v>
      </c>
      <c r="B3280" t="s">
        <v>25</v>
      </c>
      <c r="C3280" t="s">
        <v>32</v>
      </c>
      <c r="D3280">
        <v>227545</v>
      </c>
      <c r="E3280" t="s">
        <v>62</v>
      </c>
      <c r="F3280" t="s">
        <v>80</v>
      </c>
      <c r="G3280" t="str">
        <f>[1]!SNLData(227539,$B3280,$D3280,$E3280,$F3280,,"Options:Curr=USD,Mag=Standard,ConvMethod=R")</f>
        <v>Netherlands</v>
      </c>
    </row>
    <row r="3281" spans="1:7" x14ac:dyDescent="0.3">
      <c r="A3281" t="s">
        <v>16</v>
      </c>
      <c r="B3281" t="s">
        <v>25</v>
      </c>
      <c r="C3281" t="s">
        <v>32</v>
      </c>
      <c r="D3281">
        <v>227545</v>
      </c>
      <c r="E3281" t="s">
        <v>63</v>
      </c>
      <c r="F3281" t="s">
        <v>80</v>
      </c>
      <c r="G3281" t="str">
        <f>[1]!SNLData(227539,$B3281,$D3281,$E3281,$F3281,,"Options:Curr=USD,Mag=Standard,ConvMethod=R")</f>
        <v>Netherlands</v>
      </c>
    </row>
    <row r="3282" spans="1:7" x14ac:dyDescent="0.3">
      <c r="A3282" t="s">
        <v>16</v>
      </c>
      <c r="B3282" t="s">
        <v>25</v>
      </c>
      <c r="C3282" t="s">
        <v>32</v>
      </c>
      <c r="D3282">
        <v>227545</v>
      </c>
      <c r="E3282" t="s">
        <v>64</v>
      </c>
      <c r="F3282" t="s">
        <v>80</v>
      </c>
      <c r="G3282" t="str">
        <f>[1]!SNLData(227539,$B3282,$D3282,$E3282,$F3282,,"Options:Curr=USD,Mag=Standard,ConvMethod=R")</f>
        <v>Netherlands</v>
      </c>
    </row>
    <row r="3283" spans="1:7" x14ac:dyDescent="0.3">
      <c r="A3283" t="s">
        <v>16</v>
      </c>
      <c r="B3283" t="s">
        <v>25</v>
      </c>
      <c r="C3283" t="s">
        <v>32</v>
      </c>
      <c r="D3283">
        <v>227545</v>
      </c>
      <c r="E3283" t="s">
        <v>65</v>
      </c>
      <c r="F3283" t="s">
        <v>80</v>
      </c>
      <c r="G3283" t="str">
        <f>[1]!SNLData(227539,$B3283,$D3283,$E3283,$F3283,,"Options:Curr=USD,Mag=Standard,ConvMethod=R")</f>
        <v>Netherlands</v>
      </c>
    </row>
    <row r="3284" spans="1:7" x14ac:dyDescent="0.3">
      <c r="A3284" t="s">
        <v>16</v>
      </c>
      <c r="B3284" t="s">
        <v>25</v>
      </c>
      <c r="C3284" t="s">
        <v>32</v>
      </c>
      <c r="D3284">
        <v>227545</v>
      </c>
      <c r="E3284" t="s">
        <v>66</v>
      </c>
      <c r="F3284" t="s">
        <v>80</v>
      </c>
      <c r="G3284" t="str">
        <f>[1]!SNLData(227539,$B3284,$D3284,$E3284,$F3284,,"Options:Curr=USD,Mag=Standard,ConvMethod=R")</f>
        <v>Netherlands</v>
      </c>
    </row>
    <row r="3285" spans="1:7" x14ac:dyDescent="0.3">
      <c r="A3285" t="s">
        <v>16</v>
      </c>
      <c r="B3285" t="s">
        <v>25</v>
      </c>
      <c r="C3285" t="s">
        <v>32</v>
      </c>
      <c r="D3285">
        <v>227545</v>
      </c>
      <c r="E3285" t="s">
        <v>67</v>
      </c>
      <c r="F3285" t="s">
        <v>80</v>
      </c>
      <c r="G3285" t="str">
        <f>[1]!SNLData(227539,$B3285,$D3285,$E3285,$F3285,,"Options:Curr=USD,Mag=Standard,ConvMethod=R")</f>
        <v>Netherlands</v>
      </c>
    </row>
    <row r="3286" spans="1:7" x14ac:dyDescent="0.3">
      <c r="A3286" t="s">
        <v>16</v>
      </c>
      <c r="B3286" t="s">
        <v>25</v>
      </c>
      <c r="C3286" t="s">
        <v>32</v>
      </c>
      <c r="D3286">
        <v>227545</v>
      </c>
      <c r="E3286" t="s">
        <v>8</v>
      </c>
      <c r="F3286" t="s">
        <v>80</v>
      </c>
      <c r="G3286" t="str">
        <f>[1]!SNLData(227539,$B3286,$D3286,$E3286,$F3286,,"Options:Curr=USD,Mag=Standard,ConvMethod=R")</f>
        <v>Netherlands</v>
      </c>
    </row>
    <row r="3287" spans="1:7" x14ac:dyDescent="0.3">
      <c r="A3287" t="s">
        <v>16</v>
      </c>
      <c r="B3287" t="s">
        <v>25</v>
      </c>
      <c r="C3287" t="s">
        <v>32</v>
      </c>
      <c r="D3287">
        <v>227545</v>
      </c>
      <c r="E3287" t="s">
        <v>68</v>
      </c>
      <c r="F3287" t="s">
        <v>80</v>
      </c>
      <c r="G3287" t="str">
        <f>[1]!SNLData(227539,$B3287,$D3287,$E3287,$F3287,,"Options:Curr=USD,Mag=Standard,ConvMethod=R")</f>
        <v>Netherlands</v>
      </c>
    </row>
    <row r="3288" spans="1:7" x14ac:dyDescent="0.3">
      <c r="A3288" t="s">
        <v>16</v>
      </c>
      <c r="B3288" t="s">
        <v>25</v>
      </c>
      <c r="C3288" t="s">
        <v>32</v>
      </c>
      <c r="D3288">
        <v>227545</v>
      </c>
      <c r="E3288" t="s">
        <v>69</v>
      </c>
      <c r="F3288" t="s">
        <v>80</v>
      </c>
      <c r="G3288" t="str">
        <f>[1]!SNLData(227539,$B3288,$D3288,$E3288,$F3288,,"Options:Curr=USD,Mag=Standard,ConvMethod=R")</f>
        <v>Netherlands</v>
      </c>
    </row>
    <row r="3289" spans="1:7" x14ac:dyDescent="0.3">
      <c r="A3289" t="s">
        <v>16</v>
      </c>
      <c r="B3289" t="s">
        <v>25</v>
      </c>
      <c r="C3289" t="s">
        <v>32</v>
      </c>
      <c r="D3289">
        <v>227545</v>
      </c>
      <c r="E3289" t="s">
        <v>70</v>
      </c>
      <c r="F3289" t="s">
        <v>80</v>
      </c>
      <c r="G3289" t="str">
        <f>[1]!SNLData(227539,$B3289,$D3289,$E3289,$F3289,,"Options:Curr=USD,Mag=Standard,ConvMethod=R")</f>
        <v>Netherlands</v>
      </c>
    </row>
    <row r="3290" spans="1:7" x14ac:dyDescent="0.3">
      <c r="A3290" t="s">
        <v>16</v>
      </c>
      <c r="B3290" t="s">
        <v>25</v>
      </c>
      <c r="C3290" t="s">
        <v>32</v>
      </c>
      <c r="D3290">
        <v>227545</v>
      </c>
      <c r="E3290" t="s">
        <v>71</v>
      </c>
      <c r="F3290" t="s">
        <v>80</v>
      </c>
      <c r="G3290" t="str">
        <f>[1]!SNLData(227539,$B3290,$D3290,$E3290,$F3290,,"Options:Curr=USD,Mag=Standard,ConvMethod=R")</f>
        <v>Netherlands</v>
      </c>
    </row>
    <row r="3291" spans="1:7" x14ac:dyDescent="0.3">
      <c r="A3291" t="s">
        <v>16</v>
      </c>
      <c r="B3291" t="s">
        <v>25</v>
      </c>
      <c r="C3291" t="s">
        <v>32</v>
      </c>
      <c r="D3291">
        <v>227545</v>
      </c>
      <c r="E3291" t="s">
        <v>72</v>
      </c>
      <c r="F3291" t="s">
        <v>80</v>
      </c>
      <c r="G3291" t="str">
        <f>[1]!SNLData(227539,$B3291,$D3291,$E3291,$F3291,,"Options:Curr=USD,Mag=Standard,ConvMethod=R")</f>
        <v>Netherlands</v>
      </c>
    </row>
    <row r="3292" spans="1:7" x14ac:dyDescent="0.3">
      <c r="A3292" t="s">
        <v>16</v>
      </c>
      <c r="B3292" t="s">
        <v>25</v>
      </c>
      <c r="C3292" t="s">
        <v>32</v>
      </c>
      <c r="D3292">
        <v>227545</v>
      </c>
      <c r="E3292" t="s">
        <v>73</v>
      </c>
      <c r="F3292" t="s">
        <v>80</v>
      </c>
      <c r="G3292" t="str">
        <f>[1]!SNLData(227539,$B3292,$D3292,$E3292,$F3292,,"Options:Curr=USD,Mag=Standard,ConvMethod=R")</f>
        <v>Netherlands</v>
      </c>
    </row>
    <row r="3293" spans="1:7" x14ac:dyDescent="0.3">
      <c r="A3293" t="s">
        <v>16</v>
      </c>
      <c r="B3293" t="s">
        <v>25</v>
      </c>
      <c r="C3293" t="s">
        <v>32</v>
      </c>
      <c r="D3293">
        <v>227545</v>
      </c>
      <c r="E3293" t="s">
        <v>74</v>
      </c>
      <c r="F3293" t="s">
        <v>80</v>
      </c>
      <c r="G3293" t="str">
        <f>[1]!SNLData(227539,$B3293,$D3293,$E3293,$F3293,,"Options:Curr=USD,Mag=Standard,ConvMethod=R")</f>
        <v>Netherlands</v>
      </c>
    </row>
    <row r="3294" spans="1:7" x14ac:dyDescent="0.3">
      <c r="A3294" t="s">
        <v>16</v>
      </c>
      <c r="B3294" t="s">
        <v>25</v>
      </c>
      <c r="C3294" t="s">
        <v>32</v>
      </c>
      <c r="D3294">
        <v>227545</v>
      </c>
      <c r="E3294" t="s">
        <v>75</v>
      </c>
      <c r="F3294" t="s">
        <v>80</v>
      </c>
      <c r="G3294" t="str">
        <f>[1]!SNLData(227539,$B3294,$D3294,$E3294,$F3294,,"Options:Curr=USD,Mag=Standard,ConvMethod=R")</f>
        <v>Netherlands</v>
      </c>
    </row>
    <row r="3295" spans="1:7" x14ac:dyDescent="0.3">
      <c r="A3295" t="s">
        <v>16</v>
      </c>
      <c r="B3295" t="s">
        <v>25</v>
      </c>
      <c r="C3295" t="s">
        <v>32</v>
      </c>
      <c r="D3295">
        <v>227545</v>
      </c>
      <c r="E3295" t="s">
        <v>76</v>
      </c>
      <c r="F3295" t="s">
        <v>80</v>
      </c>
      <c r="G3295" t="str">
        <f>[1]!SNLData(227539,$B3295,$D3295,$E3295,$F3295,,"Options:Curr=USD,Mag=Standard,ConvMethod=R")</f>
        <v>Netherlands</v>
      </c>
    </row>
    <row r="3296" spans="1:7" x14ac:dyDescent="0.3">
      <c r="A3296" t="s">
        <v>16</v>
      </c>
      <c r="B3296" t="s">
        <v>25</v>
      </c>
      <c r="C3296" t="s">
        <v>32</v>
      </c>
      <c r="D3296">
        <v>227545</v>
      </c>
      <c r="E3296" t="s">
        <v>9</v>
      </c>
      <c r="F3296" t="s">
        <v>80</v>
      </c>
      <c r="G3296" t="str">
        <f>[1]!SNLData(227539,$B3296,$D3296,$E3296,$F3296,,"Options:Curr=USD,Mag=Standard,ConvMethod=R")</f>
        <v>Netherlands</v>
      </c>
    </row>
    <row r="3297" spans="1:7" x14ac:dyDescent="0.3">
      <c r="A3297" t="s">
        <v>16</v>
      </c>
      <c r="B3297" t="s">
        <v>25</v>
      </c>
      <c r="C3297" t="s">
        <v>32</v>
      </c>
      <c r="D3297">
        <v>227545</v>
      </c>
      <c r="E3297" t="s">
        <v>77</v>
      </c>
      <c r="F3297" t="s">
        <v>80</v>
      </c>
      <c r="G3297" t="str">
        <f>[1]!SNLData(227539,$B3297,$D3297,$E3297,$F3297,,"Options:Curr=USD,Mag=Standard,ConvMethod=R")</f>
        <v>Netherlands</v>
      </c>
    </row>
    <row r="3298" spans="1:7" x14ac:dyDescent="0.3">
      <c r="A3298" t="s">
        <v>16</v>
      </c>
      <c r="B3298" t="s">
        <v>25</v>
      </c>
      <c r="C3298" t="s">
        <v>32</v>
      </c>
      <c r="D3298">
        <v>227545</v>
      </c>
      <c r="E3298" t="s">
        <v>78</v>
      </c>
      <c r="F3298" t="s">
        <v>80</v>
      </c>
      <c r="G3298" t="str">
        <f>[1]!SNLData(227539,$B3298,$D3298,$E3298,$F3298,,"Options:Curr=USD,Mag=Standard,ConvMethod=R")</f>
        <v>Netherlands</v>
      </c>
    </row>
    <row r="3299" spans="1:7" x14ac:dyDescent="0.3">
      <c r="A3299" t="s">
        <v>16</v>
      </c>
      <c r="B3299" t="s">
        <v>25</v>
      </c>
      <c r="C3299" t="s">
        <v>32</v>
      </c>
      <c r="D3299">
        <v>227545</v>
      </c>
      <c r="E3299" t="s">
        <v>10</v>
      </c>
      <c r="F3299" t="s">
        <v>80</v>
      </c>
      <c r="G3299" t="str">
        <f>[1]!SNLData(227539,$B3299,$D3299,$E3299,$F3299,,"Options:Curr=USD,Mag=Standard,ConvMethod=R")</f>
        <v>Netherlands</v>
      </c>
    </row>
    <row r="3300" spans="1:7" x14ac:dyDescent="0.3">
      <c r="A3300" t="s">
        <v>16</v>
      </c>
      <c r="B3300" t="s">
        <v>25</v>
      </c>
      <c r="C3300" t="s">
        <v>33</v>
      </c>
      <c r="D3300">
        <v>227544</v>
      </c>
      <c r="E3300" t="s">
        <v>6</v>
      </c>
      <c r="F3300" t="s">
        <v>80</v>
      </c>
      <c r="G3300" t="str">
        <f>[1]!SNLData(227539,$B3300,$D3300,$E3300,$F3300,,"Options:Curr=USD,Mag=Standard,ConvMethod=R")</f>
        <v>NLD</v>
      </c>
    </row>
    <row r="3301" spans="1:7" x14ac:dyDescent="0.3">
      <c r="A3301" t="s">
        <v>16</v>
      </c>
      <c r="B3301" t="s">
        <v>25</v>
      </c>
      <c r="C3301" t="s">
        <v>33</v>
      </c>
      <c r="D3301">
        <v>227544</v>
      </c>
      <c r="E3301" t="s">
        <v>50</v>
      </c>
      <c r="F3301" t="s">
        <v>80</v>
      </c>
      <c r="G3301" t="str">
        <f>[1]!SNLData(227539,$B3301,$D3301,$E3301,$F3301,,"Options:Curr=USD,Mag=Standard,ConvMethod=R")</f>
        <v>NLD</v>
      </c>
    </row>
    <row r="3302" spans="1:7" x14ac:dyDescent="0.3">
      <c r="A3302" t="s">
        <v>16</v>
      </c>
      <c r="B3302" t="s">
        <v>25</v>
      </c>
      <c r="C3302" t="s">
        <v>33</v>
      </c>
      <c r="D3302">
        <v>227544</v>
      </c>
      <c r="E3302" t="s">
        <v>51</v>
      </c>
      <c r="F3302" t="s">
        <v>80</v>
      </c>
      <c r="G3302" t="str">
        <f>[1]!SNLData(227539,$B3302,$D3302,$E3302,$F3302,,"Options:Curr=USD,Mag=Standard,ConvMethod=R")</f>
        <v>NLD</v>
      </c>
    </row>
    <row r="3303" spans="1:7" x14ac:dyDescent="0.3">
      <c r="A3303" t="s">
        <v>16</v>
      </c>
      <c r="B3303" t="s">
        <v>25</v>
      </c>
      <c r="C3303" t="s">
        <v>33</v>
      </c>
      <c r="D3303">
        <v>227544</v>
      </c>
      <c r="E3303" t="s">
        <v>52</v>
      </c>
      <c r="F3303" t="s">
        <v>80</v>
      </c>
      <c r="G3303" t="str">
        <f>[1]!SNLData(227539,$B3303,$D3303,$E3303,$F3303,,"Options:Curr=USD,Mag=Standard,ConvMethod=R")</f>
        <v>NLD</v>
      </c>
    </row>
    <row r="3304" spans="1:7" x14ac:dyDescent="0.3">
      <c r="A3304" t="s">
        <v>16</v>
      </c>
      <c r="B3304" t="s">
        <v>25</v>
      </c>
      <c r="C3304" t="s">
        <v>33</v>
      </c>
      <c r="D3304">
        <v>227544</v>
      </c>
      <c r="E3304" t="s">
        <v>53</v>
      </c>
      <c r="F3304" t="s">
        <v>80</v>
      </c>
      <c r="G3304" t="str">
        <f>[1]!SNLData(227539,$B3304,$D3304,$E3304,$F3304,,"Options:Curr=USD,Mag=Standard,ConvMethod=R")</f>
        <v>NLD</v>
      </c>
    </row>
    <row r="3305" spans="1:7" x14ac:dyDescent="0.3">
      <c r="A3305" t="s">
        <v>16</v>
      </c>
      <c r="B3305" t="s">
        <v>25</v>
      </c>
      <c r="C3305" t="s">
        <v>33</v>
      </c>
      <c r="D3305">
        <v>227544</v>
      </c>
      <c r="E3305" t="s">
        <v>54</v>
      </c>
      <c r="F3305" t="s">
        <v>80</v>
      </c>
      <c r="G3305" t="str">
        <f>[1]!SNLData(227539,$B3305,$D3305,$E3305,$F3305,,"Options:Curr=USD,Mag=Standard,ConvMethod=R")</f>
        <v>NLD</v>
      </c>
    </row>
    <row r="3306" spans="1:7" x14ac:dyDescent="0.3">
      <c r="A3306" t="s">
        <v>16</v>
      </c>
      <c r="B3306" t="s">
        <v>25</v>
      </c>
      <c r="C3306" t="s">
        <v>33</v>
      </c>
      <c r="D3306">
        <v>227544</v>
      </c>
      <c r="E3306" t="s">
        <v>55</v>
      </c>
      <c r="F3306" t="s">
        <v>80</v>
      </c>
      <c r="G3306" t="str">
        <f>[1]!SNLData(227539,$B3306,$D3306,$E3306,$F3306,,"Options:Curr=USD,Mag=Standard,ConvMethod=R")</f>
        <v>NLD</v>
      </c>
    </row>
    <row r="3307" spans="1:7" x14ac:dyDescent="0.3">
      <c r="A3307" t="s">
        <v>16</v>
      </c>
      <c r="B3307" t="s">
        <v>25</v>
      </c>
      <c r="C3307" t="s">
        <v>33</v>
      </c>
      <c r="D3307">
        <v>227544</v>
      </c>
      <c r="E3307" t="s">
        <v>56</v>
      </c>
      <c r="F3307" t="s">
        <v>80</v>
      </c>
      <c r="G3307" t="str">
        <f>[1]!SNLData(227539,$B3307,$D3307,$E3307,$F3307,,"Options:Curr=USD,Mag=Standard,ConvMethod=R")</f>
        <v>NLD</v>
      </c>
    </row>
    <row r="3308" spans="1:7" x14ac:dyDescent="0.3">
      <c r="A3308" t="s">
        <v>16</v>
      </c>
      <c r="B3308" t="s">
        <v>25</v>
      </c>
      <c r="C3308" t="s">
        <v>33</v>
      </c>
      <c r="D3308">
        <v>227544</v>
      </c>
      <c r="E3308" t="s">
        <v>57</v>
      </c>
      <c r="F3308" t="s">
        <v>80</v>
      </c>
      <c r="G3308" t="str">
        <f>[1]!SNLData(227539,$B3308,$D3308,$E3308,$F3308,,"Options:Curr=USD,Mag=Standard,ConvMethod=R")</f>
        <v>NLD</v>
      </c>
    </row>
    <row r="3309" spans="1:7" x14ac:dyDescent="0.3">
      <c r="A3309" t="s">
        <v>16</v>
      </c>
      <c r="B3309" t="s">
        <v>25</v>
      </c>
      <c r="C3309" t="s">
        <v>33</v>
      </c>
      <c r="D3309">
        <v>227544</v>
      </c>
      <c r="E3309" t="s">
        <v>58</v>
      </c>
      <c r="F3309" t="s">
        <v>80</v>
      </c>
      <c r="G3309" t="str">
        <f>[1]!SNLData(227539,$B3309,$D3309,$E3309,$F3309,,"Options:Curr=USD,Mag=Standard,ConvMethod=R")</f>
        <v>NLD</v>
      </c>
    </row>
    <row r="3310" spans="1:7" x14ac:dyDescent="0.3">
      <c r="A3310" t="s">
        <v>16</v>
      </c>
      <c r="B3310" t="s">
        <v>25</v>
      </c>
      <c r="C3310" t="s">
        <v>33</v>
      </c>
      <c r="D3310">
        <v>227544</v>
      </c>
      <c r="E3310" t="s">
        <v>7</v>
      </c>
      <c r="F3310" t="s">
        <v>80</v>
      </c>
      <c r="G3310" t="str">
        <f>[1]!SNLData(227539,$B3310,$D3310,$E3310,$F3310,,"Options:Curr=USD,Mag=Standard,ConvMethod=R")</f>
        <v>NLD</v>
      </c>
    </row>
    <row r="3311" spans="1:7" x14ac:dyDescent="0.3">
      <c r="A3311" t="s">
        <v>16</v>
      </c>
      <c r="B3311" t="s">
        <v>25</v>
      </c>
      <c r="C3311" t="s">
        <v>33</v>
      </c>
      <c r="D3311">
        <v>227544</v>
      </c>
      <c r="E3311" t="s">
        <v>59</v>
      </c>
      <c r="F3311" t="s">
        <v>80</v>
      </c>
      <c r="G3311" t="str">
        <f>[1]!SNLData(227539,$B3311,$D3311,$E3311,$F3311,,"Options:Curr=USD,Mag=Standard,ConvMethod=R")</f>
        <v>NLD</v>
      </c>
    </row>
    <row r="3312" spans="1:7" x14ac:dyDescent="0.3">
      <c r="A3312" t="s">
        <v>16</v>
      </c>
      <c r="B3312" t="s">
        <v>25</v>
      </c>
      <c r="C3312" t="s">
        <v>33</v>
      </c>
      <c r="D3312">
        <v>227544</v>
      </c>
      <c r="E3312" t="s">
        <v>60</v>
      </c>
      <c r="F3312" t="s">
        <v>80</v>
      </c>
      <c r="G3312" t="str">
        <f>[1]!SNLData(227539,$B3312,$D3312,$E3312,$F3312,,"Options:Curr=USD,Mag=Standard,ConvMethod=R")</f>
        <v>NLD</v>
      </c>
    </row>
    <row r="3313" spans="1:7" x14ac:dyDescent="0.3">
      <c r="A3313" t="s">
        <v>16</v>
      </c>
      <c r="B3313" t="s">
        <v>25</v>
      </c>
      <c r="C3313" t="s">
        <v>33</v>
      </c>
      <c r="D3313">
        <v>227544</v>
      </c>
      <c r="E3313" t="s">
        <v>61</v>
      </c>
      <c r="F3313" t="s">
        <v>80</v>
      </c>
      <c r="G3313" t="str">
        <f>[1]!SNLData(227539,$B3313,$D3313,$E3313,$F3313,,"Options:Curr=USD,Mag=Standard,ConvMethod=R")</f>
        <v>NLD</v>
      </c>
    </row>
    <row r="3314" spans="1:7" x14ac:dyDescent="0.3">
      <c r="A3314" t="s">
        <v>16</v>
      </c>
      <c r="B3314" t="s">
        <v>25</v>
      </c>
      <c r="C3314" t="s">
        <v>33</v>
      </c>
      <c r="D3314">
        <v>227544</v>
      </c>
      <c r="E3314" t="s">
        <v>62</v>
      </c>
      <c r="F3314" t="s">
        <v>80</v>
      </c>
      <c r="G3314" t="str">
        <f>[1]!SNLData(227539,$B3314,$D3314,$E3314,$F3314,,"Options:Curr=USD,Mag=Standard,ConvMethod=R")</f>
        <v>NLD</v>
      </c>
    </row>
    <row r="3315" spans="1:7" x14ac:dyDescent="0.3">
      <c r="A3315" t="s">
        <v>16</v>
      </c>
      <c r="B3315" t="s">
        <v>25</v>
      </c>
      <c r="C3315" t="s">
        <v>33</v>
      </c>
      <c r="D3315">
        <v>227544</v>
      </c>
      <c r="E3315" t="s">
        <v>63</v>
      </c>
      <c r="F3315" t="s">
        <v>80</v>
      </c>
      <c r="G3315" t="str">
        <f>[1]!SNLData(227539,$B3315,$D3315,$E3315,$F3315,,"Options:Curr=USD,Mag=Standard,ConvMethod=R")</f>
        <v>NLD</v>
      </c>
    </row>
    <row r="3316" spans="1:7" x14ac:dyDescent="0.3">
      <c r="A3316" t="s">
        <v>16</v>
      </c>
      <c r="B3316" t="s">
        <v>25</v>
      </c>
      <c r="C3316" t="s">
        <v>33</v>
      </c>
      <c r="D3316">
        <v>227544</v>
      </c>
      <c r="E3316" t="s">
        <v>64</v>
      </c>
      <c r="F3316" t="s">
        <v>80</v>
      </c>
      <c r="G3316" t="str">
        <f>[1]!SNLData(227539,$B3316,$D3316,$E3316,$F3316,,"Options:Curr=USD,Mag=Standard,ConvMethod=R")</f>
        <v>NLD</v>
      </c>
    </row>
    <row r="3317" spans="1:7" x14ac:dyDescent="0.3">
      <c r="A3317" t="s">
        <v>16</v>
      </c>
      <c r="B3317" t="s">
        <v>25</v>
      </c>
      <c r="C3317" t="s">
        <v>33</v>
      </c>
      <c r="D3317">
        <v>227544</v>
      </c>
      <c r="E3317" t="s">
        <v>65</v>
      </c>
      <c r="F3317" t="s">
        <v>80</v>
      </c>
      <c r="G3317" t="str">
        <f>[1]!SNLData(227539,$B3317,$D3317,$E3317,$F3317,,"Options:Curr=USD,Mag=Standard,ConvMethod=R")</f>
        <v>NLD</v>
      </c>
    </row>
    <row r="3318" spans="1:7" x14ac:dyDescent="0.3">
      <c r="A3318" t="s">
        <v>16</v>
      </c>
      <c r="B3318" t="s">
        <v>25</v>
      </c>
      <c r="C3318" t="s">
        <v>33</v>
      </c>
      <c r="D3318">
        <v>227544</v>
      </c>
      <c r="E3318" t="s">
        <v>66</v>
      </c>
      <c r="F3318" t="s">
        <v>80</v>
      </c>
      <c r="G3318" t="str">
        <f>[1]!SNLData(227539,$B3318,$D3318,$E3318,$F3318,,"Options:Curr=USD,Mag=Standard,ConvMethod=R")</f>
        <v>NLD</v>
      </c>
    </row>
    <row r="3319" spans="1:7" x14ac:dyDescent="0.3">
      <c r="A3319" t="s">
        <v>16</v>
      </c>
      <c r="B3319" t="s">
        <v>25</v>
      </c>
      <c r="C3319" t="s">
        <v>33</v>
      </c>
      <c r="D3319">
        <v>227544</v>
      </c>
      <c r="E3319" t="s">
        <v>67</v>
      </c>
      <c r="F3319" t="s">
        <v>80</v>
      </c>
      <c r="G3319" t="str">
        <f>[1]!SNLData(227539,$B3319,$D3319,$E3319,$F3319,,"Options:Curr=USD,Mag=Standard,ConvMethod=R")</f>
        <v>NLD</v>
      </c>
    </row>
    <row r="3320" spans="1:7" x14ac:dyDescent="0.3">
      <c r="A3320" t="s">
        <v>16</v>
      </c>
      <c r="B3320" t="s">
        <v>25</v>
      </c>
      <c r="C3320" t="s">
        <v>33</v>
      </c>
      <c r="D3320">
        <v>227544</v>
      </c>
      <c r="E3320" t="s">
        <v>8</v>
      </c>
      <c r="F3320" t="s">
        <v>80</v>
      </c>
      <c r="G3320" t="str">
        <f>[1]!SNLData(227539,$B3320,$D3320,$E3320,$F3320,,"Options:Curr=USD,Mag=Standard,ConvMethod=R")</f>
        <v>NLD</v>
      </c>
    </row>
    <row r="3321" spans="1:7" x14ac:dyDescent="0.3">
      <c r="A3321" t="s">
        <v>16</v>
      </c>
      <c r="B3321" t="s">
        <v>25</v>
      </c>
      <c r="C3321" t="s">
        <v>33</v>
      </c>
      <c r="D3321">
        <v>227544</v>
      </c>
      <c r="E3321" t="s">
        <v>68</v>
      </c>
      <c r="F3321" t="s">
        <v>80</v>
      </c>
      <c r="G3321" t="str">
        <f>[1]!SNLData(227539,$B3321,$D3321,$E3321,$F3321,,"Options:Curr=USD,Mag=Standard,ConvMethod=R")</f>
        <v>NLD</v>
      </c>
    </row>
    <row r="3322" spans="1:7" x14ac:dyDescent="0.3">
      <c r="A3322" t="s">
        <v>16</v>
      </c>
      <c r="B3322" t="s">
        <v>25</v>
      </c>
      <c r="C3322" t="s">
        <v>33</v>
      </c>
      <c r="D3322">
        <v>227544</v>
      </c>
      <c r="E3322" t="s">
        <v>69</v>
      </c>
      <c r="F3322" t="s">
        <v>80</v>
      </c>
      <c r="G3322" t="str">
        <f>[1]!SNLData(227539,$B3322,$D3322,$E3322,$F3322,,"Options:Curr=USD,Mag=Standard,ConvMethod=R")</f>
        <v>NLD</v>
      </c>
    </row>
    <row r="3323" spans="1:7" x14ac:dyDescent="0.3">
      <c r="A3323" t="s">
        <v>16</v>
      </c>
      <c r="B3323" t="s">
        <v>25</v>
      </c>
      <c r="C3323" t="s">
        <v>33</v>
      </c>
      <c r="D3323">
        <v>227544</v>
      </c>
      <c r="E3323" t="s">
        <v>70</v>
      </c>
      <c r="F3323" t="s">
        <v>80</v>
      </c>
      <c r="G3323" t="str">
        <f>[1]!SNLData(227539,$B3323,$D3323,$E3323,$F3323,,"Options:Curr=USD,Mag=Standard,ConvMethod=R")</f>
        <v>NLD</v>
      </c>
    </row>
    <row r="3324" spans="1:7" x14ac:dyDescent="0.3">
      <c r="A3324" t="s">
        <v>16</v>
      </c>
      <c r="B3324" t="s">
        <v>25</v>
      </c>
      <c r="C3324" t="s">
        <v>33</v>
      </c>
      <c r="D3324">
        <v>227544</v>
      </c>
      <c r="E3324" t="s">
        <v>71</v>
      </c>
      <c r="F3324" t="s">
        <v>80</v>
      </c>
      <c r="G3324" t="str">
        <f>[1]!SNLData(227539,$B3324,$D3324,$E3324,$F3324,,"Options:Curr=USD,Mag=Standard,ConvMethod=R")</f>
        <v>NLD</v>
      </c>
    </row>
    <row r="3325" spans="1:7" x14ac:dyDescent="0.3">
      <c r="A3325" t="s">
        <v>16</v>
      </c>
      <c r="B3325" t="s">
        <v>25</v>
      </c>
      <c r="C3325" t="s">
        <v>33</v>
      </c>
      <c r="D3325">
        <v>227544</v>
      </c>
      <c r="E3325" t="s">
        <v>72</v>
      </c>
      <c r="F3325" t="s">
        <v>80</v>
      </c>
      <c r="G3325" t="str">
        <f>[1]!SNLData(227539,$B3325,$D3325,$E3325,$F3325,,"Options:Curr=USD,Mag=Standard,ConvMethod=R")</f>
        <v>NLD</v>
      </c>
    </row>
    <row r="3326" spans="1:7" x14ac:dyDescent="0.3">
      <c r="A3326" t="s">
        <v>16</v>
      </c>
      <c r="B3326" t="s">
        <v>25</v>
      </c>
      <c r="C3326" t="s">
        <v>33</v>
      </c>
      <c r="D3326">
        <v>227544</v>
      </c>
      <c r="E3326" t="s">
        <v>73</v>
      </c>
      <c r="F3326" t="s">
        <v>80</v>
      </c>
      <c r="G3326" t="str">
        <f>[1]!SNLData(227539,$B3326,$D3326,$E3326,$F3326,,"Options:Curr=USD,Mag=Standard,ConvMethod=R")</f>
        <v>NLD</v>
      </c>
    </row>
    <row r="3327" spans="1:7" x14ac:dyDescent="0.3">
      <c r="A3327" t="s">
        <v>16</v>
      </c>
      <c r="B3327" t="s">
        <v>25</v>
      </c>
      <c r="C3327" t="s">
        <v>33</v>
      </c>
      <c r="D3327">
        <v>227544</v>
      </c>
      <c r="E3327" t="s">
        <v>74</v>
      </c>
      <c r="F3327" t="s">
        <v>80</v>
      </c>
      <c r="G3327" t="str">
        <f>[1]!SNLData(227539,$B3327,$D3327,$E3327,$F3327,,"Options:Curr=USD,Mag=Standard,ConvMethod=R")</f>
        <v>NLD</v>
      </c>
    </row>
    <row r="3328" spans="1:7" x14ac:dyDescent="0.3">
      <c r="A3328" t="s">
        <v>16</v>
      </c>
      <c r="B3328" t="s">
        <v>25</v>
      </c>
      <c r="C3328" t="s">
        <v>33</v>
      </c>
      <c r="D3328">
        <v>227544</v>
      </c>
      <c r="E3328" t="s">
        <v>75</v>
      </c>
      <c r="F3328" t="s">
        <v>80</v>
      </c>
      <c r="G3328" t="str">
        <f>[1]!SNLData(227539,$B3328,$D3328,$E3328,$F3328,,"Options:Curr=USD,Mag=Standard,ConvMethod=R")</f>
        <v>NLD</v>
      </c>
    </row>
    <row r="3329" spans="1:7" x14ac:dyDescent="0.3">
      <c r="A3329" t="s">
        <v>16</v>
      </c>
      <c r="B3329" t="s">
        <v>25</v>
      </c>
      <c r="C3329" t="s">
        <v>33</v>
      </c>
      <c r="D3329">
        <v>227544</v>
      </c>
      <c r="E3329" t="s">
        <v>76</v>
      </c>
      <c r="F3329" t="s">
        <v>80</v>
      </c>
      <c r="G3329" t="str">
        <f>[1]!SNLData(227539,$B3329,$D3329,$E3329,$F3329,,"Options:Curr=USD,Mag=Standard,ConvMethod=R")</f>
        <v>NLD</v>
      </c>
    </row>
    <row r="3330" spans="1:7" x14ac:dyDescent="0.3">
      <c r="A3330" t="s">
        <v>16</v>
      </c>
      <c r="B3330" t="s">
        <v>25</v>
      </c>
      <c r="C3330" t="s">
        <v>33</v>
      </c>
      <c r="D3330">
        <v>227544</v>
      </c>
      <c r="E3330" t="s">
        <v>9</v>
      </c>
      <c r="F3330" t="s">
        <v>80</v>
      </c>
      <c r="G3330" t="str">
        <f>[1]!SNLData(227539,$B3330,$D3330,$E3330,$F3330,,"Options:Curr=USD,Mag=Standard,ConvMethod=R")</f>
        <v>NLD</v>
      </c>
    </row>
    <row r="3331" spans="1:7" x14ac:dyDescent="0.3">
      <c r="A3331" t="s">
        <v>16</v>
      </c>
      <c r="B3331" t="s">
        <v>25</v>
      </c>
      <c r="C3331" t="s">
        <v>33</v>
      </c>
      <c r="D3331">
        <v>227544</v>
      </c>
      <c r="E3331" t="s">
        <v>77</v>
      </c>
      <c r="F3331" t="s">
        <v>80</v>
      </c>
      <c r="G3331" t="str">
        <f>[1]!SNLData(227539,$B3331,$D3331,$E3331,$F3331,,"Options:Curr=USD,Mag=Standard,ConvMethod=R")</f>
        <v>NLD</v>
      </c>
    </row>
    <row r="3332" spans="1:7" x14ac:dyDescent="0.3">
      <c r="A3332" t="s">
        <v>16</v>
      </c>
      <c r="B3332" t="s">
        <v>25</v>
      </c>
      <c r="C3332" t="s">
        <v>33</v>
      </c>
      <c r="D3332">
        <v>227544</v>
      </c>
      <c r="E3332" t="s">
        <v>78</v>
      </c>
      <c r="F3332" t="s">
        <v>80</v>
      </c>
      <c r="G3332" t="str">
        <f>[1]!SNLData(227539,$B3332,$D3332,$E3332,$F3332,,"Options:Curr=USD,Mag=Standard,ConvMethod=R")</f>
        <v>NLD</v>
      </c>
    </row>
    <row r="3333" spans="1:7" x14ac:dyDescent="0.3">
      <c r="A3333" t="s">
        <v>16</v>
      </c>
      <c r="B3333" t="s">
        <v>25</v>
      </c>
      <c r="C3333" t="s">
        <v>33</v>
      </c>
      <c r="D3333">
        <v>227544</v>
      </c>
      <c r="E3333" t="s">
        <v>10</v>
      </c>
      <c r="F3333" t="s">
        <v>80</v>
      </c>
      <c r="G3333" t="str">
        <f>[1]!SNLData(227539,$B3333,$D3333,$E3333,$F3333,,"Options:Curr=USD,Mag=Standard,ConvMethod=R")</f>
        <v>NLD</v>
      </c>
    </row>
    <row r="3334" spans="1:7" x14ac:dyDescent="0.3">
      <c r="A3334" t="s">
        <v>16</v>
      </c>
      <c r="B3334" t="s">
        <v>25</v>
      </c>
      <c r="C3334" t="s">
        <v>34</v>
      </c>
      <c r="D3334">
        <v>227546</v>
      </c>
      <c r="E3334" t="s">
        <v>6</v>
      </c>
      <c r="F3334" t="s">
        <v>80</v>
      </c>
      <c r="G3334" t="str">
        <f>[1]!SNLData(227539,$B3334,$D3334,$E3334,$F3334,,"Options:Curr=USD,Mag=Standard,ConvMethod=R")</f>
        <v>Country</v>
      </c>
    </row>
    <row r="3335" spans="1:7" x14ac:dyDescent="0.3">
      <c r="A3335" t="s">
        <v>16</v>
      </c>
      <c r="B3335" t="s">
        <v>25</v>
      </c>
      <c r="C3335" t="s">
        <v>34</v>
      </c>
      <c r="D3335">
        <v>227546</v>
      </c>
      <c r="E3335" t="s">
        <v>50</v>
      </c>
      <c r="F3335" t="s">
        <v>80</v>
      </c>
      <c r="G3335" t="str">
        <f>[1]!SNLData(227539,$B3335,$D3335,$E3335,$F3335,,"Options:Curr=USD,Mag=Standard,ConvMethod=R")</f>
        <v>Country</v>
      </c>
    </row>
    <row r="3336" spans="1:7" x14ac:dyDescent="0.3">
      <c r="A3336" t="s">
        <v>16</v>
      </c>
      <c r="B3336" t="s">
        <v>25</v>
      </c>
      <c r="C3336" t="s">
        <v>34</v>
      </c>
      <c r="D3336">
        <v>227546</v>
      </c>
      <c r="E3336" t="s">
        <v>51</v>
      </c>
      <c r="F3336" t="s">
        <v>80</v>
      </c>
      <c r="G3336" t="str">
        <f>[1]!SNLData(227539,$B3336,$D3336,$E3336,$F3336,,"Options:Curr=USD,Mag=Standard,ConvMethod=R")</f>
        <v>Country</v>
      </c>
    </row>
    <row r="3337" spans="1:7" x14ac:dyDescent="0.3">
      <c r="A3337" t="s">
        <v>16</v>
      </c>
      <c r="B3337" t="s">
        <v>25</v>
      </c>
      <c r="C3337" t="s">
        <v>34</v>
      </c>
      <c r="D3337">
        <v>227546</v>
      </c>
      <c r="E3337" t="s">
        <v>52</v>
      </c>
      <c r="F3337" t="s">
        <v>80</v>
      </c>
      <c r="G3337" t="str">
        <f>[1]!SNLData(227539,$B3337,$D3337,$E3337,$F3337,,"Options:Curr=USD,Mag=Standard,ConvMethod=R")</f>
        <v>Country</v>
      </c>
    </row>
    <row r="3338" spans="1:7" x14ac:dyDescent="0.3">
      <c r="A3338" t="s">
        <v>16</v>
      </c>
      <c r="B3338" t="s">
        <v>25</v>
      </c>
      <c r="C3338" t="s">
        <v>34</v>
      </c>
      <c r="D3338">
        <v>227546</v>
      </c>
      <c r="E3338" t="s">
        <v>53</v>
      </c>
      <c r="F3338" t="s">
        <v>80</v>
      </c>
      <c r="G3338" t="str">
        <f>[1]!SNLData(227539,$B3338,$D3338,$E3338,$F3338,,"Options:Curr=USD,Mag=Standard,ConvMethod=R")</f>
        <v>Country</v>
      </c>
    </row>
    <row r="3339" spans="1:7" x14ac:dyDescent="0.3">
      <c r="A3339" t="s">
        <v>16</v>
      </c>
      <c r="B3339" t="s">
        <v>25</v>
      </c>
      <c r="C3339" t="s">
        <v>34</v>
      </c>
      <c r="D3339">
        <v>227546</v>
      </c>
      <c r="E3339" t="s">
        <v>54</v>
      </c>
      <c r="F3339" t="s">
        <v>80</v>
      </c>
      <c r="G3339" t="str">
        <f>[1]!SNLData(227539,$B3339,$D3339,$E3339,$F3339,,"Options:Curr=USD,Mag=Standard,ConvMethod=R")</f>
        <v>Country</v>
      </c>
    </row>
    <row r="3340" spans="1:7" x14ac:dyDescent="0.3">
      <c r="A3340" t="s">
        <v>16</v>
      </c>
      <c r="B3340" t="s">
        <v>25</v>
      </c>
      <c r="C3340" t="s">
        <v>34</v>
      </c>
      <c r="D3340">
        <v>227546</v>
      </c>
      <c r="E3340" t="s">
        <v>55</v>
      </c>
      <c r="F3340" t="s">
        <v>80</v>
      </c>
      <c r="G3340" t="str">
        <f>[1]!SNLData(227539,$B3340,$D3340,$E3340,$F3340,,"Options:Curr=USD,Mag=Standard,ConvMethod=R")</f>
        <v>Country</v>
      </c>
    </row>
    <row r="3341" spans="1:7" x14ac:dyDescent="0.3">
      <c r="A3341" t="s">
        <v>16</v>
      </c>
      <c r="B3341" t="s">
        <v>25</v>
      </c>
      <c r="C3341" t="s">
        <v>34</v>
      </c>
      <c r="D3341">
        <v>227546</v>
      </c>
      <c r="E3341" t="s">
        <v>56</v>
      </c>
      <c r="F3341" t="s">
        <v>80</v>
      </c>
      <c r="G3341" t="str">
        <f>[1]!SNLData(227539,$B3341,$D3341,$E3341,$F3341,,"Options:Curr=USD,Mag=Standard,ConvMethod=R")</f>
        <v>Country</v>
      </c>
    </row>
    <row r="3342" spans="1:7" x14ac:dyDescent="0.3">
      <c r="A3342" t="s">
        <v>16</v>
      </c>
      <c r="B3342" t="s">
        <v>25</v>
      </c>
      <c r="C3342" t="s">
        <v>34</v>
      </c>
      <c r="D3342">
        <v>227546</v>
      </c>
      <c r="E3342" t="s">
        <v>57</v>
      </c>
      <c r="F3342" t="s">
        <v>80</v>
      </c>
      <c r="G3342" t="str">
        <f>[1]!SNLData(227539,$B3342,$D3342,$E3342,$F3342,,"Options:Curr=USD,Mag=Standard,ConvMethod=R")</f>
        <v>Country</v>
      </c>
    </row>
    <row r="3343" spans="1:7" x14ac:dyDescent="0.3">
      <c r="A3343" t="s">
        <v>16</v>
      </c>
      <c r="B3343" t="s">
        <v>25</v>
      </c>
      <c r="C3343" t="s">
        <v>34</v>
      </c>
      <c r="D3343">
        <v>227546</v>
      </c>
      <c r="E3343" t="s">
        <v>58</v>
      </c>
      <c r="F3343" t="s">
        <v>80</v>
      </c>
      <c r="G3343" t="str">
        <f>[1]!SNLData(227539,$B3343,$D3343,$E3343,$F3343,,"Options:Curr=USD,Mag=Standard,ConvMethod=R")</f>
        <v>Country</v>
      </c>
    </row>
    <row r="3344" spans="1:7" x14ac:dyDescent="0.3">
      <c r="A3344" t="s">
        <v>16</v>
      </c>
      <c r="B3344" t="s">
        <v>25</v>
      </c>
      <c r="C3344" t="s">
        <v>34</v>
      </c>
      <c r="D3344">
        <v>227546</v>
      </c>
      <c r="E3344" t="s">
        <v>7</v>
      </c>
      <c r="F3344" t="s">
        <v>80</v>
      </c>
      <c r="G3344" t="str">
        <f>[1]!SNLData(227539,$B3344,$D3344,$E3344,$F3344,,"Options:Curr=USD,Mag=Standard,ConvMethod=R")</f>
        <v>Country</v>
      </c>
    </row>
    <row r="3345" spans="1:7" x14ac:dyDescent="0.3">
      <c r="A3345" t="s">
        <v>16</v>
      </c>
      <c r="B3345" t="s">
        <v>25</v>
      </c>
      <c r="C3345" t="s">
        <v>34</v>
      </c>
      <c r="D3345">
        <v>227546</v>
      </c>
      <c r="E3345" t="s">
        <v>59</v>
      </c>
      <c r="F3345" t="s">
        <v>80</v>
      </c>
      <c r="G3345" t="str">
        <f>[1]!SNLData(227539,$B3345,$D3345,$E3345,$F3345,,"Options:Curr=USD,Mag=Standard,ConvMethod=R")</f>
        <v>Country</v>
      </c>
    </row>
    <row r="3346" spans="1:7" x14ac:dyDescent="0.3">
      <c r="A3346" t="s">
        <v>16</v>
      </c>
      <c r="B3346" t="s">
        <v>25</v>
      </c>
      <c r="C3346" t="s">
        <v>34</v>
      </c>
      <c r="D3346">
        <v>227546</v>
      </c>
      <c r="E3346" t="s">
        <v>60</v>
      </c>
      <c r="F3346" t="s">
        <v>80</v>
      </c>
      <c r="G3346" t="str">
        <f>[1]!SNLData(227539,$B3346,$D3346,$E3346,$F3346,,"Options:Curr=USD,Mag=Standard,ConvMethod=R")</f>
        <v>Country</v>
      </c>
    </row>
    <row r="3347" spans="1:7" x14ac:dyDescent="0.3">
      <c r="A3347" t="s">
        <v>16</v>
      </c>
      <c r="B3347" t="s">
        <v>25</v>
      </c>
      <c r="C3347" t="s">
        <v>34</v>
      </c>
      <c r="D3347">
        <v>227546</v>
      </c>
      <c r="E3347" t="s">
        <v>61</v>
      </c>
      <c r="F3347" t="s">
        <v>80</v>
      </c>
      <c r="G3347" t="str">
        <f>[1]!SNLData(227539,$B3347,$D3347,$E3347,$F3347,,"Options:Curr=USD,Mag=Standard,ConvMethod=R")</f>
        <v>Country</v>
      </c>
    </row>
    <row r="3348" spans="1:7" x14ac:dyDescent="0.3">
      <c r="A3348" t="s">
        <v>16</v>
      </c>
      <c r="B3348" t="s">
        <v>25</v>
      </c>
      <c r="C3348" t="s">
        <v>34</v>
      </c>
      <c r="D3348">
        <v>227546</v>
      </c>
      <c r="E3348" t="s">
        <v>62</v>
      </c>
      <c r="F3348" t="s">
        <v>80</v>
      </c>
      <c r="G3348" t="str">
        <f>[1]!SNLData(227539,$B3348,$D3348,$E3348,$F3348,,"Options:Curr=USD,Mag=Standard,ConvMethod=R")</f>
        <v>Country</v>
      </c>
    </row>
    <row r="3349" spans="1:7" x14ac:dyDescent="0.3">
      <c r="A3349" t="s">
        <v>16</v>
      </c>
      <c r="B3349" t="s">
        <v>25</v>
      </c>
      <c r="C3349" t="s">
        <v>34</v>
      </c>
      <c r="D3349">
        <v>227546</v>
      </c>
      <c r="E3349" t="s">
        <v>63</v>
      </c>
      <c r="F3349" t="s">
        <v>80</v>
      </c>
      <c r="G3349" t="str">
        <f>[1]!SNLData(227539,$B3349,$D3349,$E3349,$F3349,,"Options:Curr=USD,Mag=Standard,ConvMethod=R")</f>
        <v>Country</v>
      </c>
    </row>
    <row r="3350" spans="1:7" x14ac:dyDescent="0.3">
      <c r="A3350" t="s">
        <v>16</v>
      </c>
      <c r="B3350" t="s">
        <v>25</v>
      </c>
      <c r="C3350" t="s">
        <v>34</v>
      </c>
      <c r="D3350">
        <v>227546</v>
      </c>
      <c r="E3350" t="s">
        <v>64</v>
      </c>
      <c r="F3350" t="s">
        <v>80</v>
      </c>
      <c r="G3350" t="str">
        <f>[1]!SNLData(227539,$B3350,$D3350,$E3350,$F3350,,"Options:Curr=USD,Mag=Standard,ConvMethod=R")</f>
        <v>Country</v>
      </c>
    </row>
    <row r="3351" spans="1:7" x14ac:dyDescent="0.3">
      <c r="A3351" t="s">
        <v>16</v>
      </c>
      <c r="B3351" t="s">
        <v>25</v>
      </c>
      <c r="C3351" t="s">
        <v>34</v>
      </c>
      <c r="D3351">
        <v>227546</v>
      </c>
      <c r="E3351" t="s">
        <v>65</v>
      </c>
      <c r="F3351" t="s">
        <v>80</v>
      </c>
      <c r="G3351" t="str">
        <f>[1]!SNLData(227539,$B3351,$D3351,$E3351,$F3351,,"Options:Curr=USD,Mag=Standard,ConvMethod=R")</f>
        <v>Country</v>
      </c>
    </row>
    <row r="3352" spans="1:7" x14ac:dyDescent="0.3">
      <c r="A3352" t="s">
        <v>16</v>
      </c>
      <c r="B3352" t="s">
        <v>25</v>
      </c>
      <c r="C3352" t="s">
        <v>34</v>
      </c>
      <c r="D3352">
        <v>227546</v>
      </c>
      <c r="E3352" t="s">
        <v>66</v>
      </c>
      <c r="F3352" t="s">
        <v>80</v>
      </c>
      <c r="G3352" t="str">
        <f>[1]!SNLData(227539,$B3352,$D3352,$E3352,$F3352,,"Options:Curr=USD,Mag=Standard,ConvMethod=R")</f>
        <v>Country</v>
      </c>
    </row>
    <row r="3353" spans="1:7" x14ac:dyDescent="0.3">
      <c r="A3353" t="s">
        <v>16</v>
      </c>
      <c r="B3353" t="s">
        <v>25</v>
      </c>
      <c r="C3353" t="s">
        <v>34</v>
      </c>
      <c r="D3353">
        <v>227546</v>
      </c>
      <c r="E3353" t="s">
        <v>67</v>
      </c>
      <c r="F3353" t="s">
        <v>80</v>
      </c>
      <c r="G3353" t="str">
        <f>[1]!SNLData(227539,$B3353,$D3353,$E3353,$F3353,,"Options:Curr=USD,Mag=Standard,ConvMethod=R")</f>
        <v>Country</v>
      </c>
    </row>
    <row r="3354" spans="1:7" x14ac:dyDescent="0.3">
      <c r="A3354" t="s">
        <v>16</v>
      </c>
      <c r="B3354" t="s">
        <v>25</v>
      </c>
      <c r="C3354" t="s">
        <v>34</v>
      </c>
      <c r="D3354">
        <v>227546</v>
      </c>
      <c r="E3354" t="s">
        <v>8</v>
      </c>
      <c r="F3354" t="s">
        <v>80</v>
      </c>
      <c r="G3354" t="str">
        <f>[1]!SNLData(227539,$B3354,$D3354,$E3354,$F3354,,"Options:Curr=USD,Mag=Standard,ConvMethod=R")</f>
        <v>Country</v>
      </c>
    </row>
    <row r="3355" spans="1:7" x14ac:dyDescent="0.3">
      <c r="A3355" t="s">
        <v>16</v>
      </c>
      <c r="B3355" t="s">
        <v>25</v>
      </c>
      <c r="C3355" t="s">
        <v>34</v>
      </c>
      <c r="D3355">
        <v>227546</v>
      </c>
      <c r="E3355" t="s">
        <v>68</v>
      </c>
      <c r="F3355" t="s">
        <v>80</v>
      </c>
      <c r="G3355" t="str">
        <f>[1]!SNLData(227539,$B3355,$D3355,$E3355,$F3355,,"Options:Curr=USD,Mag=Standard,ConvMethod=R")</f>
        <v>Country</v>
      </c>
    </row>
    <row r="3356" spans="1:7" x14ac:dyDescent="0.3">
      <c r="A3356" t="s">
        <v>16</v>
      </c>
      <c r="B3356" t="s">
        <v>25</v>
      </c>
      <c r="C3356" t="s">
        <v>34</v>
      </c>
      <c r="D3356">
        <v>227546</v>
      </c>
      <c r="E3356" t="s">
        <v>69</v>
      </c>
      <c r="F3356" t="s">
        <v>80</v>
      </c>
      <c r="G3356" t="str">
        <f>[1]!SNLData(227539,$B3356,$D3356,$E3356,$F3356,,"Options:Curr=USD,Mag=Standard,ConvMethod=R")</f>
        <v>Country</v>
      </c>
    </row>
    <row r="3357" spans="1:7" x14ac:dyDescent="0.3">
      <c r="A3357" t="s">
        <v>16</v>
      </c>
      <c r="B3357" t="s">
        <v>25</v>
      </c>
      <c r="C3357" t="s">
        <v>34</v>
      </c>
      <c r="D3357">
        <v>227546</v>
      </c>
      <c r="E3357" t="s">
        <v>70</v>
      </c>
      <c r="F3357" t="s">
        <v>80</v>
      </c>
      <c r="G3357" t="str">
        <f>[1]!SNLData(227539,$B3357,$D3357,$E3357,$F3357,,"Options:Curr=USD,Mag=Standard,ConvMethod=R")</f>
        <v>Country</v>
      </c>
    </row>
    <row r="3358" spans="1:7" x14ac:dyDescent="0.3">
      <c r="A3358" t="s">
        <v>16</v>
      </c>
      <c r="B3358" t="s">
        <v>25</v>
      </c>
      <c r="C3358" t="s">
        <v>34</v>
      </c>
      <c r="D3358">
        <v>227546</v>
      </c>
      <c r="E3358" t="s">
        <v>71</v>
      </c>
      <c r="F3358" t="s">
        <v>80</v>
      </c>
      <c r="G3358" t="str">
        <f>[1]!SNLData(227539,$B3358,$D3358,$E3358,$F3358,,"Options:Curr=USD,Mag=Standard,ConvMethod=R")</f>
        <v>Country</v>
      </c>
    </row>
    <row r="3359" spans="1:7" x14ac:dyDescent="0.3">
      <c r="A3359" t="s">
        <v>16</v>
      </c>
      <c r="B3359" t="s">
        <v>25</v>
      </c>
      <c r="C3359" t="s">
        <v>34</v>
      </c>
      <c r="D3359">
        <v>227546</v>
      </c>
      <c r="E3359" t="s">
        <v>72</v>
      </c>
      <c r="F3359" t="s">
        <v>80</v>
      </c>
      <c r="G3359" t="str">
        <f>[1]!SNLData(227539,$B3359,$D3359,$E3359,$F3359,,"Options:Curr=USD,Mag=Standard,ConvMethod=R")</f>
        <v>Country</v>
      </c>
    </row>
    <row r="3360" spans="1:7" x14ac:dyDescent="0.3">
      <c r="A3360" t="s">
        <v>16</v>
      </c>
      <c r="B3360" t="s">
        <v>25</v>
      </c>
      <c r="C3360" t="s">
        <v>34</v>
      </c>
      <c r="D3360">
        <v>227546</v>
      </c>
      <c r="E3360" t="s">
        <v>73</v>
      </c>
      <c r="F3360" t="s">
        <v>80</v>
      </c>
      <c r="G3360" t="str">
        <f>[1]!SNLData(227539,$B3360,$D3360,$E3360,$F3360,,"Options:Curr=USD,Mag=Standard,ConvMethod=R")</f>
        <v>Country</v>
      </c>
    </row>
    <row r="3361" spans="1:7" x14ac:dyDescent="0.3">
      <c r="A3361" t="s">
        <v>16</v>
      </c>
      <c r="B3361" t="s">
        <v>25</v>
      </c>
      <c r="C3361" t="s">
        <v>34</v>
      </c>
      <c r="D3361">
        <v>227546</v>
      </c>
      <c r="E3361" t="s">
        <v>74</v>
      </c>
      <c r="F3361" t="s">
        <v>80</v>
      </c>
      <c r="G3361" t="str">
        <f>[1]!SNLData(227539,$B3361,$D3361,$E3361,$F3361,,"Options:Curr=USD,Mag=Standard,ConvMethod=R")</f>
        <v>Country</v>
      </c>
    </row>
    <row r="3362" spans="1:7" x14ac:dyDescent="0.3">
      <c r="A3362" t="s">
        <v>16</v>
      </c>
      <c r="B3362" t="s">
        <v>25</v>
      </c>
      <c r="C3362" t="s">
        <v>34</v>
      </c>
      <c r="D3362">
        <v>227546</v>
      </c>
      <c r="E3362" t="s">
        <v>75</v>
      </c>
      <c r="F3362" t="s">
        <v>80</v>
      </c>
      <c r="G3362" t="str">
        <f>[1]!SNLData(227539,$B3362,$D3362,$E3362,$F3362,,"Options:Curr=USD,Mag=Standard,ConvMethod=R")</f>
        <v>Country</v>
      </c>
    </row>
    <row r="3363" spans="1:7" x14ac:dyDescent="0.3">
      <c r="A3363" t="s">
        <v>16</v>
      </c>
      <c r="B3363" t="s">
        <v>25</v>
      </c>
      <c r="C3363" t="s">
        <v>34</v>
      </c>
      <c r="D3363">
        <v>227546</v>
      </c>
      <c r="E3363" t="s">
        <v>76</v>
      </c>
      <c r="F3363" t="s">
        <v>80</v>
      </c>
      <c r="G3363" t="str">
        <f>[1]!SNLData(227539,$B3363,$D3363,$E3363,$F3363,,"Options:Curr=USD,Mag=Standard,ConvMethod=R")</f>
        <v>Country</v>
      </c>
    </row>
    <row r="3364" spans="1:7" x14ac:dyDescent="0.3">
      <c r="A3364" t="s">
        <v>16</v>
      </c>
      <c r="B3364" t="s">
        <v>25</v>
      </c>
      <c r="C3364" t="s">
        <v>34</v>
      </c>
      <c r="D3364">
        <v>227546</v>
      </c>
      <c r="E3364" t="s">
        <v>9</v>
      </c>
      <c r="F3364" t="s">
        <v>80</v>
      </c>
      <c r="G3364" t="str">
        <f>[1]!SNLData(227539,$B3364,$D3364,$E3364,$F3364,,"Options:Curr=USD,Mag=Standard,ConvMethod=R")</f>
        <v>Country</v>
      </c>
    </row>
    <row r="3365" spans="1:7" x14ac:dyDescent="0.3">
      <c r="A3365" t="s">
        <v>16</v>
      </c>
      <c r="B3365" t="s">
        <v>25</v>
      </c>
      <c r="C3365" t="s">
        <v>34</v>
      </c>
      <c r="D3365">
        <v>227546</v>
      </c>
      <c r="E3365" t="s">
        <v>77</v>
      </c>
      <c r="F3365" t="s">
        <v>80</v>
      </c>
      <c r="G3365" t="str">
        <f>[1]!SNLData(227539,$B3365,$D3365,$E3365,$F3365,,"Options:Curr=USD,Mag=Standard,ConvMethod=R")</f>
        <v>Country</v>
      </c>
    </row>
    <row r="3366" spans="1:7" x14ac:dyDescent="0.3">
      <c r="A3366" t="s">
        <v>16</v>
      </c>
      <c r="B3366" t="s">
        <v>25</v>
      </c>
      <c r="C3366" t="s">
        <v>34</v>
      </c>
      <c r="D3366">
        <v>227546</v>
      </c>
      <c r="E3366" t="s">
        <v>78</v>
      </c>
      <c r="F3366" t="s">
        <v>80</v>
      </c>
      <c r="G3366" t="str">
        <f>[1]!SNLData(227539,$B3366,$D3366,$E3366,$F3366,,"Options:Curr=USD,Mag=Standard,ConvMethod=R")</f>
        <v>Country</v>
      </c>
    </row>
    <row r="3367" spans="1:7" x14ac:dyDescent="0.3">
      <c r="A3367" t="s">
        <v>16</v>
      </c>
      <c r="B3367" t="s">
        <v>25</v>
      </c>
      <c r="C3367" t="s">
        <v>34</v>
      </c>
      <c r="D3367">
        <v>227546</v>
      </c>
      <c r="E3367" t="s">
        <v>10</v>
      </c>
      <c r="F3367" t="s">
        <v>80</v>
      </c>
      <c r="G3367" t="str">
        <f>[1]!SNLData(227539,$B3367,$D3367,$E3367,$F3367,,"Options:Curr=USD,Mag=Standard,ConvMethod=R")</f>
        <v>Country</v>
      </c>
    </row>
    <row r="3368" spans="1:7" x14ac:dyDescent="0.3">
      <c r="A3368" t="s">
        <v>16</v>
      </c>
      <c r="B3368" t="s">
        <v>25</v>
      </c>
      <c r="C3368" t="s">
        <v>35</v>
      </c>
      <c r="D3368">
        <v>357353</v>
      </c>
      <c r="E3368" t="s">
        <v>6</v>
      </c>
      <c r="F3368" t="s">
        <v>80</v>
      </c>
      <c r="G3368">
        <f>[1]!SNLData(227539,$B3368,$D3368,$E3368,$F3368,,"Options:Curr=USD,Mag=Standard,ConvMethod=R")</f>
        <v>11.76</v>
      </c>
    </row>
    <row r="3369" spans="1:7" x14ac:dyDescent="0.3">
      <c r="A3369" t="s">
        <v>16</v>
      </c>
      <c r="B3369" t="s">
        <v>25</v>
      </c>
      <c r="C3369" t="s">
        <v>35</v>
      </c>
      <c r="D3369">
        <v>357353</v>
      </c>
      <c r="E3369" t="s">
        <v>50</v>
      </c>
      <c r="F3369" t="s">
        <v>80</v>
      </c>
      <c r="G3369">
        <f>[1]!SNLData(227539,$B3369,$D3369,$E3369,$F3369,,"Options:Curr=USD,Mag=Standard,ConvMethod=R")</f>
        <v>11.74</v>
      </c>
    </row>
    <row r="3370" spans="1:7" x14ac:dyDescent="0.3">
      <c r="A3370" t="s">
        <v>16</v>
      </c>
      <c r="B3370" t="s">
        <v>25</v>
      </c>
      <c r="C3370" t="s">
        <v>35</v>
      </c>
      <c r="D3370">
        <v>357353</v>
      </c>
      <c r="E3370" t="s">
        <v>51</v>
      </c>
      <c r="F3370" t="s">
        <v>80</v>
      </c>
      <c r="G3370">
        <f>[1]!SNLData(227539,$B3370,$D3370,$E3370,$F3370,,"Options:Curr=USD,Mag=Standard,ConvMethod=R")</f>
        <v>12.05</v>
      </c>
    </row>
    <row r="3371" spans="1:7" x14ac:dyDescent="0.3">
      <c r="A3371" t="s">
        <v>16</v>
      </c>
      <c r="B3371" t="s">
        <v>25</v>
      </c>
      <c r="C3371" t="s">
        <v>35</v>
      </c>
      <c r="D3371">
        <v>357353</v>
      </c>
      <c r="E3371" t="s">
        <v>52</v>
      </c>
      <c r="F3371" t="s">
        <v>80</v>
      </c>
      <c r="G3371">
        <f>[1]!SNLData(227539,$B3371,$D3371,$E3371,$F3371,,"Options:Curr=USD,Mag=Standard,ConvMethod=R")</f>
        <v>16.88</v>
      </c>
    </row>
    <row r="3372" spans="1:7" x14ac:dyDescent="0.3">
      <c r="A3372" t="s">
        <v>16</v>
      </c>
      <c r="B3372" t="s">
        <v>25</v>
      </c>
      <c r="C3372" t="s">
        <v>35</v>
      </c>
      <c r="D3372">
        <v>357353</v>
      </c>
      <c r="E3372" t="s">
        <v>53</v>
      </c>
      <c r="F3372" t="s">
        <v>80</v>
      </c>
      <c r="G3372">
        <f>[1]!SNLData(227539,$B3372,$D3372,$E3372,$F3372,,"Options:Curr=USD,Mag=Standard,ConvMethod=R")</f>
        <v>18.75</v>
      </c>
    </row>
    <row r="3373" spans="1:7" x14ac:dyDescent="0.3">
      <c r="A3373" t="s">
        <v>16</v>
      </c>
      <c r="B3373" t="s">
        <v>25</v>
      </c>
      <c r="C3373" t="s">
        <v>35</v>
      </c>
      <c r="D3373">
        <v>357353</v>
      </c>
      <c r="E3373" t="s">
        <v>54</v>
      </c>
      <c r="F3373" t="s">
        <v>80</v>
      </c>
      <c r="G3373">
        <f>[1]!SNLData(227539,$B3373,$D3373,$E3373,$F3373,,"Options:Curr=USD,Mag=Standard,ConvMethod=R")</f>
        <v>24.09</v>
      </c>
    </row>
    <row r="3374" spans="1:7" x14ac:dyDescent="0.3">
      <c r="A3374" t="s">
        <v>16</v>
      </c>
      <c r="B3374" t="s">
        <v>25</v>
      </c>
      <c r="C3374" t="s">
        <v>35</v>
      </c>
      <c r="D3374">
        <v>357353</v>
      </c>
      <c r="E3374" t="s">
        <v>55</v>
      </c>
      <c r="F3374" t="s">
        <v>80</v>
      </c>
      <c r="G3374">
        <f>[1]!SNLData(227539,$B3374,$D3374,$E3374,$F3374,,"Options:Curr=USD,Mag=Standard,ConvMethod=R")</f>
        <v>23.08</v>
      </c>
    </row>
    <row r="3375" spans="1:7" x14ac:dyDescent="0.3">
      <c r="A3375" t="s">
        <v>16</v>
      </c>
      <c r="B3375" t="s">
        <v>25</v>
      </c>
      <c r="C3375" t="s">
        <v>35</v>
      </c>
      <c r="D3375">
        <v>357353</v>
      </c>
      <c r="E3375" t="s">
        <v>56</v>
      </c>
      <c r="F3375" t="s">
        <v>80</v>
      </c>
      <c r="G3375">
        <f>[1]!SNLData(227539,$B3375,$D3375,$E3375,$F3375,,"Options:Curr=USD,Mag=Standard,ConvMethod=R")</f>
        <v>21.13</v>
      </c>
    </row>
    <row r="3376" spans="1:7" x14ac:dyDescent="0.3">
      <c r="A3376" t="s">
        <v>16</v>
      </c>
      <c r="B3376" t="s">
        <v>25</v>
      </c>
      <c r="C3376" t="s">
        <v>35</v>
      </c>
      <c r="D3376">
        <v>357353</v>
      </c>
      <c r="E3376" t="s">
        <v>57</v>
      </c>
      <c r="F3376" t="s">
        <v>80</v>
      </c>
      <c r="G3376">
        <f>[1]!SNLData(227539,$B3376,$D3376,$E3376,$F3376,,"Options:Curr=USD,Mag=Standard,ConvMethod=R")</f>
        <v>20.54</v>
      </c>
    </row>
    <row r="3377" spans="1:7" x14ac:dyDescent="0.3">
      <c r="A3377" t="s">
        <v>16</v>
      </c>
      <c r="B3377" t="s">
        <v>25</v>
      </c>
      <c r="C3377" t="s">
        <v>35</v>
      </c>
      <c r="D3377">
        <v>357353</v>
      </c>
      <c r="E3377" t="s">
        <v>58</v>
      </c>
      <c r="F3377" t="s">
        <v>80</v>
      </c>
      <c r="G3377">
        <f>[1]!SNLData(227539,$B3377,$D3377,$E3377,$F3377,,"Options:Curr=USD,Mag=Standard,ConvMethod=R")</f>
        <v>16.37</v>
      </c>
    </row>
    <row r="3378" spans="1:7" x14ac:dyDescent="0.3">
      <c r="A3378" t="s">
        <v>16</v>
      </c>
      <c r="B3378" t="s">
        <v>25</v>
      </c>
      <c r="C3378" t="s">
        <v>35</v>
      </c>
      <c r="D3378">
        <v>357353</v>
      </c>
      <c r="E3378" t="s">
        <v>7</v>
      </c>
      <c r="F3378" t="s">
        <v>80</v>
      </c>
      <c r="G3378">
        <f>[1]!SNLData(227539,$B3378,$D3378,$E3378,$F3378,,"Options:Curr=USD,Mag=Standard,ConvMethod=R")</f>
        <v>17.04</v>
      </c>
    </row>
    <row r="3379" spans="1:7" x14ac:dyDescent="0.3">
      <c r="A3379" t="s">
        <v>16</v>
      </c>
      <c r="B3379" t="s">
        <v>25</v>
      </c>
      <c r="C3379" t="s">
        <v>35</v>
      </c>
      <c r="D3379">
        <v>357353</v>
      </c>
      <c r="E3379" t="s">
        <v>59</v>
      </c>
      <c r="F3379" t="s">
        <v>80</v>
      </c>
      <c r="G3379">
        <f>[1]!SNLData(227539,$B3379,$D3379,$E3379,$F3379,,"Options:Curr=USD,Mag=Standard,ConvMethod=R")</f>
        <v>19.440000000000001</v>
      </c>
    </row>
    <row r="3380" spans="1:7" x14ac:dyDescent="0.3">
      <c r="A3380" t="s">
        <v>16</v>
      </c>
      <c r="B3380" t="s">
        <v>25</v>
      </c>
      <c r="C3380" t="s">
        <v>35</v>
      </c>
      <c r="D3380">
        <v>357353</v>
      </c>
      <c r="E3380" t="s">
        <v>60</v>
      </c>
      <c r="F3380" t="s">
        <v>80</v>
      </c>
      <c r="G3380">
        <f>[1]!SNLData(227539,$B3380,$D3380,$E3380,$F3380,,"Options:Curr=USD,Mag=Standard,ConvMethod=R")</f>
        <v>17.47</v>
      </c>
    </row>
    <row r="3381" spans="1:7" x14ac:dyDescent="0.3">
      <c r="A3381" t="s">
        <v>16</v>
      </c>
      <c r="B3381" t="s">
        <v>25</v>
      </c>
      <c r="C3381" t="s">
        <v>35</v>
      </c>
      <c r="D3381">
        <v>357353</v>
      </c>
      <c r="E3381" t="s">
        <v>61</v>
      </c>
      <c r="F3381" t="s">
        <v>80</v>
      </c>
      <c r="G3381">
        <f>[1]!SNLData(227539,$B3381,$D3381,$E3381,$F3381,,"Options:Curr=USD,Mag=Standard,ConvMethod=R")</f>
        <v>34.119999999999997</v>
      </c>
    </row>
    <row r="3382" spans="1:7" x14ac:dyDescent="0.3">
      <c r="A3382" t="s">
        <v>16</v>
      </c>
      <c r="B3382" t="s">
        <v>25</v>
      </c>
      <c r="C3382" t="s">
        <v>35</v>
      </c>
      <c r="D3382">
        <v>357353</v>
      </c>
      <c r="E3382" t="s">
        <v>62</v>
      </c>
      <c r="F3382" t="s">
        <v>80</v>
      </c>
      <c r="G3382">
        <f>[1]!SNLData(227539,$B3382,$D3382,$E3382,$F3382,,"Options:Curr=USD,Mag=Standard,ConvMethod=R")</f>
        <v>56.77</v>
      </c>
    </row>
    <row r="3383" spans="1:7" x14ac:dyDescent="0.3">
      <c r="A3383" t="s">
        <v>16</v>
      </c>
      <c r="B3383" t="s">
        <v>25</v>
      </c>
      <c r="C3383" t="s">
        <v>35</v>
      </c>
      <c r="D3383">
        <v>357353</v>
      </c>
      <c r="E3383" t="s">
        <v>63</v>
      </c>
      <c r="F3383" t="s">
        <v>80</v>
      </c>
      <c r="G3383">
        <f>[1]!SNLData(227539,$B3383,$D3383,$E3383,$F3383,,"Options:Curr=USD,Mag=Standard,ConvMethod=R")</f>
        <v>63.16</v>
      </c>
    </row>
    <row r="3384" spans="1:7" x14ac:dyDescent="0.3">
      <c r="A3384" t="s">
        <v>16</v>
      </c>
      <c r="B3384" t="s">
        <v>25</v>
      </c>
      <c r="C3384" t="s">
        <v>35</v>
      </c>
      <c r="D3384">
        <v>357353</v>
      </c>
      <c r="E3384" t="s">
        <v>64</v>
      </c>
      <c r="F3384" t="s">
        <v>80</v>
      </c>
      <c r="G3384">
        <f>[1]!SNLData(227539,$B3384,$D3384,$E3384,$F3384,,"Options:Curr=USD,Mag=Standard,ConvMethod=R")</f>
        <v>68.61</v>
      </c>
    </row>
    <row r="3385" spans="1:7" x14ac:dyDescent="0.3">
      <c r="A3385" t="s">
        <v>16</v>
      </c>
      <c r="B3385" t="s">
        <v>25</v>
      </c>
      <c r="C3385" t="s">
        <v>35</v>
      </c>
      <c r="D3385">
        <v>357353</v>
      </c>
      <c r="E3385" t="s">
        <v>65</v>
      </c>
      <c r="F3385" t="s">
        <v>80</v>
      </c>
      <c r="G3385">
        <f>[1]!SNLData(227539,$B3385,$D3385,$E3385,$F3385,,"Options:Curr=USD,Mag=Standard,ConvMethod=R")</f>
        <v>80.72</v>
      </c>
    </row>
    <row r="3386" spans="1:7" x14ac:dyDescent="0.3">
      <c r="A3386" t="s">
        <v>16</v>
      </c>
      <c r="B3386" t="s">
        <v>25</v>
      </c>
      <c r="C3386" t="s">
        <v>35</v>
      </c>
      <c r="D3386">
        <v>357353</v>
      </c>
      <c r="E3386" t="s">
        <v>66</v>
      </c>
      <c r="F3386" t="s">
        <v>80</v>
      </c>
      <c r="G3386">
        <f>[1]!SNLData(227539,$B3386,$D3386,$E3386,$F3386,,"Options:Curr=USD,Mag=Standard,ConvMethod=R")</f>
        <v>87.84</v>
      </c>
    </row>
    <row r="3387" spans="1:7" x14ac:dyDescent="0.3">
      <c r="A3387" t="s">
        <v>16</v>
      </c>
      <c r="B3387" t="s">
        <v>25</v>
      </c>
      <c r="C3387" t="s">
        <v>35</v>
      </c>
      <c r="D3387">
        <v>357353</v>
      </c>
      <c r="E3387" t="s">
        <v>67</v>
      </c>
      <c r="F3387" t="s">
        <v>80</v>
      </c>
      <c r="G3387">
        <f>[1]!SNLData(227539,$B3387,$D3387,$E3387,$F3387,,"Options:Curr=USD,Mag=Standard,ConvMethod=R")</f>
        <v>75.03</v>
      </c>
    </row>
    <row r="3388" spans="1:7" x14ac:dyDescent="0.3">
      <c r="A3388" t="s">
        <v>16</v>
      </c>
      <c r="B3388" t="s">
        <v>25</v>
      </c>
      <c r="C3388" t="s">
        <v>35</v>
      </c>
      <c r="D3388">
        <v>357353</v>
      </c>
      <c r="E3388" t="s">
        <v>8</v>
      </c>
      <c r="F3388" t="s">
        <v>80</v>
      </c>
      <c r="G3388">
        <f>[1]!SNLData(227539,$B3388,$D3388,$E3388,$F3388,,"Options:Curr=USD,Mag=Standard,ConvMethod=R")</f>
        <v>80.02</v>
      </c>
    </row>
    <row r="3389" spans="1:7" x14ac:dyDescent="0.3">
      <c r="A3389" t="s">
        <v>16</v>
      </c>
      <c r="B3389" t="s">
        <v>25</v>
      </c>
      <c r="C3389" t="s">
        <v>35</v>
      </c>
      <c r="D3389">
        <v>357353</v>
      </c>
      <c r="E3389" t="s">
        <v>68</v>
      </c>
      <c r="F3389" t="s">
        <v>80</v>
      </c>
      <c r="G3389">
        <f>[1]!SNLData(227539,$B3389,$D3389,$E3389,$F3389,,"Options:Curr=USD,Mag=Standard,ConvMethod=R")</f>
        <v>90.25</v>
      </c>
    </row>
    <row r="3390" spans="1:7" x14ac:dyDescent="0.3">
      <c r="A3390" t="s">
        <v>16</v>
      </c>
      <c r="B3390" t="s">
        <v>25</v>
      </c>
      <c r="C3390" t="s">
        <v>35</v>
      </c>
      <c r="D3390">
        <v>357353</v>
      </c>
      <c r="E3390" t="s">
        <v>69</v>
      </c>
      <c r="F3390" t="s">
        <v>80</v>
      </c>
      <c r="G3390">
        <f>[1]!SNLData(227539,$B3390,$D3390,$E3390,$F3390,,"Options:Curr=USD,Mag=Standard,ConvMethod=R")</f>
        <v>91.44</v>
      </c>
    </row>
    <row r="3391" spans="1:7" x14ac:dyDescent="0.3">
      <c r="A3391" t="s">
        <v>16</v>
      </c>
      <c r="B3391" t="s">
        <v>25</v>
      </c>
      <c r="C3391" t="s">
        <v>35</v>
      </c>
      <c r="D3391">
        <v>357353</v>
      </c>
      <c r="E3391" t="s">
        <v>70</v>
      </c>
      <c r="F3391" t="s">
        <v>80</v>
      </c>
      <c r="G3391">
        <f>[1]!SNLData(227539,$B3391,$D3391,$E3391,$F3391,,"Options:Curr=USD,Mag=Standard,ConvMethod=R")</f>
        <v>100.09</v>
      </c>
    </row>
    <row r="3392" spans="1:7" x14ac:dyDescent="0.3">
      <c r="A3392" t="s">
        <v>16</v>
      </c>
      <c r="B3392" t="s">
        <v>25</v>
      </c>
      <c r="C3392" t="s">
        <v>35</v>
      </c>
      <c r="D3392">
        <v>357353</v>
      </c>
      <c r="E3392" t="s">
        <v>71</v>
      </c>
      <c r="F3392" t="s">
        <v>80</v>
      </c>
      <c r="G3392">
        <f>[1]!SNLData(227539,$B3392,$D3392,$E3392,$F3392,,"Options:Curr=USD,Mag=Standard,ConvMethod=R")</f>
        <v>100.84</v>
      </c>
    </row>
    <row r="3393" spans="1:7" x14ac:dyDescent="0.3">
      <c r="A3393" t="s">
        <v>16</v>
      </c>
      <c r="B3393" t="s">
        <v>25</v>
      </c>
      <c r="C3393" t="s">
        <v>35</v>
      </c>
      <c r="D3393">
        <v>357353</v>
      </c>
      <c r="E3393" t="s">
        <v>72</v>
      </c>
      <c r="F3393" t="s">
        <v>80</v>
      </c>
      <c r="G3393">
        <f>[1]!SNLData(227539,$B3393,$D3393,$E3393,$F3393,,"Options:Curr=USD,Mag=Standard,ConvMethod=R")</f>
        <v>72.59</v>
      </c>
    </row>
    <row r="3394" spans="1:7" x14ac:dyDescent="0.3">
      <c r="A3394" t="s">
        <v>16</v>
      </c>
      <c r="B3394" t="s">
        <v>25</v>
      </c>
      <c r="C3394" t="s">
        <v>35</v>
      </c>
      <c r="D3394">
        <v>357353</v>
      </c>
      <c r="E3394" t="s">
        <v>73</v>
      </c>
      <c r="F3394" t="s">
        <v>80</v>
      </c>
      <c r="G3394">
        <f>[1]!SNLData(227539,$B3394,$D3394,$E3394,$F3394,,"Options:Curr=USD,Mag=Standard,ConvMethod=R")</f>
        <v>72.03</v>
      </c>
    </row>
    <row r="3395" spans="1:7" x14ac:dyDescent="0.3">
      <c r="A3395" t="s">
        <v>16</v>
      </c>
      <c r="B3395" t="s">
        <v>25</v>
      </c>
      <c r="C3395" t="s">
        <v>35</v>
      </c>
      <c r="D3395">
        <v>357353</v>
      </c>
      <c r="E3395" t="s">
        <v>74</v>
      </c>
      <c r="F3395" t="s">
        <v>80</v>
      </c>
      <c r="G3395">
        <f>[1]!SNLData(227539,$B3395,$D3395,$E3395,$F3395,,"Options:Curr=USD,Mag=Standard,ConvMethod=R")</f>
        <v>81.430000000000007</v>
      </c>
    </row>
    <row r="3396" spans="1:7" x14ac:dyDescent="0.3">
      <c r="A3396" t="s">
        <v>16</v>
      </c>
      <c r="B3396" t="s">
        <v>25</v>
      </c>
      <c r="C3396" t="s">
        <v>35</v>
      </c>
      <c r="D3396">
        <v>357353</v>
      </c>
      <c r="E3396" t="s">
        <v>75</v>
      </c>
      <c r="F3396" t="s">
        <v>80</v>
      </c>
      <c r="G3396">
        <f>[1]!SNLData(227539,$B3396,$D3396,$E3396,$F3396,,"Options:Curr=USD,Mag=Standard,ConvMethod=R")</f>
        <v>84.28</v>
      </c>
    </row>
    <row r="3397" spans="1:7" x14ac:dyDescent="0.3">
      <c r="A3397" t="s">
        <v>16</v>
      </c>
      <c r="B3397" t="s">
        <v>25</v>
      </c>
      <c r="C3397" t="s">
        <v>35</v>
      </c>
      <c r="D3397">
        <v>357353</v>
      </c>
      <c r="E3397" t="s">
        <v>76</v>
      </c>
      <c r="F3397" t="s">
        <v>80</v>
      </c>
      <c r="G3397">
        <f>[1]!SNLData(227539,$B3397,$D3397,$E3397,$F3397,,"Options:Curr=USD,Mag=Standard,ConvMethod=R")</f>
        <v>66.39</v>
      </c>
    </row>
    <row r="3398" spans="1:7" x14ac:dyDescent="0.3">
      <c r="A3398" t="s">
        <v>16</v>
      </c>
      <c r="B3398" t="s">
        <v>25</v>
      </c>
      <c r="C3398" t="s">
        <v>35</v>
      </c>
      <c r="D3398">
        <v>357353</v>
      </c>
      <c r="E3398" t="s">
        <v>9</v>
      </c>
      <c r="F3398" t="s">
        <v>80</v>
      </c>
      <c r="G3398">
        <f>[1]!SNLData(227539,$B3398,$D3398,$E3398,$F3398,,"Options:Curr=USD,Mag=Standard,ConvMethod=R")</f>
        <v>69.849999999999994</v>
      </c>
    </row>
    <row r="3399" spans="1:7" x14ac:dyDescent="0.3">
      <c r="A3399" t="s">
        <v>16</v>
      </c>
      <c r="B3399" t="s">
        <v>25</v>
      </c>
      <c r="C3399" t="s">
        <v>35</v>
      </c>
      <c r="D3399">
        <v>357353</v>
      </c>
      <c r="E3399" t="s">
        <v>77</v>
      </c>
      <c r="F3399" t="s">
        <v>80</v>
      </c>
      <c r="G3399">
        <f>[1]!SNLData(227539,$B3399,$D3399,$E3399,$F3399,,"Options:Curr=USD,Mag=Standard,ConvMethod=R")</f>
        <v>85.19</v>
      </c>
    </row>
    <row r="3400" spans="1:7" x14ac:dyDescent="0.3">
      <c r="A3400" t="s">
        <v>16</v>
      </c>
      <c r="B3400" t="s">
        <v>25</v>
      </c>
      <c r="C3400" t="s">
        <v>35</v>
      </c>
      <c r="D3400">
        <v>357353</v>
      </c>
      <c r="E3400" t="s">
        <v>78</v>
      </c>
      <c r="F3400" t="s">
        <v>80</v>
      </c>
      <c r="G3400">
        <f>[1]!SNLData(227539,$B3400,$D3400,$E3400,$F3400,,"Options:Curr=USD,Mag=Standard,ConvMethod=R")</f>
        <v>76.760000000000005</v>
      </c>
    </row>
    <row r="3401" spans="1:7" x14ac:dyDescent="0.3">
      <c r="A3401" t="s">
        <v>16</v>
      </c>
      <c r="B3401" t="s">
        <v>25</v>
      </c>
      <c r="C3401" t="s">
        <v>35</v>
      </c>
      <c r="D3401">
        <v>357353</v>
      </c>
      <c r="E3401" t="s">
        <v>10</v>
      </c>
      <c r="F3401" t="s">
        <v>80</v>
      </c>
      <c r="G3401">
        <f>[1]!SNLData(227539,$B3401,$D3401,$E3401,$F3401,,"Options:Curr=USD,Mag=Standard,ConvMethod=R")</f>
        <v>93.84</v>
      </c>
    </row>
    <row r="3402" spans="1:7" x14ac:dyDescent="0.3">
      <c r="A3402" t="s">
        <v>16</v>
      </c>
      <c r="B3402" t="s">
        <v>25</v>
      </c>
      <c r="C3402" t="s">
        <v>36</v>
      </c>
      <c r="D3402">
        <v>357349</v>
      </c>
      <c r="E3402" t="s">
        <v>6</v>
      </c>
      <c r="F3402" t="s">
        <v>80</v>
      </c>
      <c r="G3402">
        <f>[1]!SNLData(227539,$B3402,$D3402,$E3402,$F3402,,"Options:Curr=USD,Mag=Standard,ConvMethod=R")</f>
        <v>123.5</v>
      </c>
    </row>
    <row r="3403" spans="1:7" x14ac:dyDescent="0.3">
      <c r="A3403" t="s">
        <v>16</v>
      </c>
      <c r="B3403" t="s">
        <v>25</v>
      </c>
      <c r="C3403" t="s">
        <v>36</v>
      </c>
      <c r="D3403">
        <v>357349</v>
      </c>
      <c r="E3403" t="s">
        <v>50</v>
      </c>
      <c r="F3403" t="s">
        <v>80</v>
      </c>
      <c r="G3403">
        <f>[1]!SNLData(227539,$B3403,$D3403,$E3403,$F3403,,"Options:Curr=USD,Mag=Standard,ConvMethod=R")</f>
        <v>123.63</v>
      </c>
    </row>
    <row r="3404" spans="1:7" x14ac:dyDescent="0.3">
      <c r="A3404" t="s">
        <v>16</v>
      </c>
      <c r="B3404" t="s">
        <v>25</v>
      </c>
      <c r="C3404" t="s">
        <v>36</v>
      </c>
      <c r="D3404">
        <v>357349</v>
      </c>
      <c r="E3404" t="s">
        <v>51</v>
      </c>
      <c r="F3404" t="s">
        <v>80</v>
      </c>
      <c r="G3404">
        <f>[1]!SNLData(227539,$B3404,$D3404,$E3404,$F3404,,"Options:Curr=USD,Mag=Standard,ConvMethod=R")</f>
        <v>129.9</v>
      </c>
    </row>
    <row r="3405" spans="1:7" x14ac:dyDescent="0.3">
      <c r="A3405" t="s">
        <v>16</v>
      </c>
      <c r="B3405" t="s">
        <v>25</v>
      </c>
      <c r="C3405" t="s">
        <v>36</v>
      </c>
      <c r="D3405">
        <v>357349</v>
      </c>
      <c r="E3405" t="s">
        <v>52</v>
      </c>
      <c r="F3405" t="s">
        <v>80</v>
      </c>
      <c r="G3405">
        <f>[1]!SNLData(227539,$B3405,$D3405,$E3405,$F3405,,"Options:Curr=USD,Mag=Standard,ConvMethod=R")</f>
        <v>122.03</v>
      </c>
    </row>
    <row r="3406" spans="1:7" x14ac:dyDescent="0.3">
      <c r="A3406" t="s">
        <v>16</v>
      </c>
      <c r="B3406" t="s">
        <v>25</v>
      </c>
      <c r="C3406" t="s">
        <v>36</v>
      </c>
      <c r="D3406">
        <v>357349</v>
      </c>
      <c r="E3406" t="s">
        <v>53</v>
      </c>
      <c r="F3406" t="s">
        <v>80</v>
      </c>
      <c r="G3406">
        <f>[1]!SNLData(227539,$B3406,$D3406,$E3406,$F3406,,"Options:Curr=USD,Mag=Standard,ConvMethod=R")</f>
        <v>135.88</v>
      </c>
    </row>
    <row r="3407" spans="1:7" x14ac:dyDescent="0.3">
      <c r="A3407" t="s">
        <v>16</v>
      </c>
      <c r="B3407" t="s">
        <v>25</v>
      </c>
      <c r="C3407" t="s">
        <v>36</v>
      </c>
      <c r="D3407">
        <v>357349</v>
      </c>
      <c r="E3407" t="s">
        <v>54</v>
      </c>
      <c r="F3407" t="s">
        <v>80</v>
      </c>
      <c r="G3407">
        <f>[1]!SNLData(227539,$B3407,$D3407,$E3407,$F3407,,"Options:Curr=USD,Mag=Standard,ConvMethod=R")</f>
        <v>189.15</v>
      </c>
    </row>
    <row r="3408" spans="1:7" x14ac:dyDescent="0.3">
      <c r="A3408" t="s">
        <v>16</v>
      </c>
      <c r="B3408" t="s">
        <v>25</v>
      </c>
      <c r="C3408" t="s">
        <v>36</v>
      </c>
      <c r="D3408">
        <v>357349</v>
      </c>
      <c r="E3408" t="s">
        <v>55</v>
      </c>
      <c r="F3408" t="s">
        <v>80</v>
      </c>
      <c r="G3408">
        <f>[1]!SNLData(227539,$B3408,$D3408,$E3408,$F3408,,"Options:Curr=USD,Mag=Standard,ConvMethod=R")</f>
        <v>188.38</v>
      </c>
    </row>
    <row r="3409" spans="1:7" x14ac:dyDescent="0.3">
      <c r="A3409" t="s">
        <v>16</v>
      </c>
      <c r="B3409" t="s">
        <v>25</v>
      </c>
      <c r="C3409" t="s">
        <v>36</v>
      </c>
      <c r="D3409">
        <v>357349</v>
      </c>
      <c r="E3409" t="s">
        <v>56</v>
      </c>
      <c r="F3409" t="s">
        <v>80</v>
      </c>
      <c r="G3409">
        <f>[1]!SNLData(227539,$B3409,$D3409,$E3409,$F3409,,"Options:Curr=USD,Mag=Standard,ConvMethod=R")</f>
        <v>181.97</v>
      </c>
    </row>
    <row r="3410" spans="1:7" x14ac:dyDescent="0.3">
      <c r="A3410" t="s">
        <v>16</v>
      </c>
      <c r="B3410" t="s">
        <v>25</v>
      </c>
      <c r="C3410" t="s">
        <v>36</v>
      </c>
      <c r="D3410">
        <v>357349</v>
      </c>
      <c r="E3410" t="s">
        <v>57</v>
      </c>
      <c r="F3410" t="s">
        <v>80</v>
      </c>
      <c r="G3410">
        <f>[1]!SNLData(227539,$B3410,$D3410,$E3410,$F3410,,"Options:Curr=USD,Mag=Standard,ConvMethod=R")</f>
        <v>190.5</v>
      </c>
    </row>
    <row r="3411" spans="1:7" x14ac:dyDescent="0.3">
      <c r="A3411" t="s">
        <v>16</v>
      </c>
      <c r="B3411" t="s">
        <v>25</v>
      </c>
      <c r="C3411" t="s">
        <v>36</v>
      </c>
      <c r="D3411">
        <v>357349</v>
      </c>
      <c r="E3411" t="s">
        <v>58</v>
      </c>
      <c r="F3411" t="s">
        <v>80</v>
      </c>
      <c r="G3411">
        <f>[1]!SNLData(227539,$B3411,$D3411,$E3411,$F3411,,"Options:Curr=USD,Mag=Standard,ConvMethod=R")</f>
        <v>190.55</v>
      </c>
    </row>
    <row r="3412" spans="1:7" x14ac:dyDescent="0.3">
      <c r="A3412" t="s">
        <v>16</v>
      </c>
      <c r="B3412" t="s">
        <v>25</v>
      </c>
      <c r="C3412" t="s">
        <v>36</v>
      </c>
      <c r="D3412">
        <v>357349</v>
      </c>
      <c r="E3412" t="s">
        <v>7</v>
      </c>
      <c r="F3412" t="s">
        <v>80</v>
      </c>
      <c r="G3412">
        <f>[1]!SNLData(227539,$B3412,$D3412,$E3412,$F3412,,"Options:Curr=USD,Mag=Standard,ConvMethod=R")</f>
        <v>197.28</v>
      </c>
    </row>
    <row r="3413" spans="1:7" x14ac:dyDescent="0.3">
      <c r="A3413" t="s">
        <v>16</v>
      </c>
      <c r="B3413" t="s">
        <v>25</v>
      </c>
      <c r="C3413" t="s">
        <v>36</v>
      </c>
      <c r="D3413">
        <v>357349</v>
      </c>
      <c r="E3413" t="s">
        <v>59</v>
      </c>
      <c r="F3413" t="s">
        <v>80</v>
      </c>
      <c r="G3413">
        <f>[1]!SNLData(227539,$B3413,$D3413,$E3413,$F3413,,"Options:Curr=USD,Mag=Standard,ConvMethod=R")</f>
        <v>196.83</v>
      </c>
    </row>
    <row r="3414" spans="1:7" x14ac:dyDescent="0.3">
      <c r="A3414" t="s">
        <v>16</v>
      </c>
      <c r="B3414" t="s">
        <v>25</v>
      </c>
      <c r="C3414" t="s">
        <v>36</v>
      </c>
      <c r="D3414">
        <v>357349</v>
      </c>
      <c r="E3414" t="s">
        <v>60</v>
      </c>
      <c r="F3414" t="s">
        <v>80</v>
      </c>
      <c r="G3414">
        <f>[1]!SNLData(227539,$B3414,$D3414,$E3414,$F3414,,"Options:Curr=USD,Mag=Standard,ConvMethod=R")</f>
        <v>203.11</v>
      </c>
    </row>
    <row r="3415" spans="1:7" x14ac:dyDescent="0.3">
      <c r="A3415" t="s">
        <v>16</v>
      </c>
      <c r="B3415" t="s">
        <v>25</v>
      </c>
      <c r="C3415" t="s">
        <v>36</v>
      </c>
      <c r="D3415">
        <v>357349</v>
      </c>
      <c r="E3415" t="s">
        <v>61</v>
      </c>
      <c r="F3415" t="s">
        <v>80</v>
      </c>
      <c r="G3415">
        <f>[1]!SNLData(227539,$B3415,$D3415,$E3415,$F3415,,"Options:Curr=USD,Mag=Standard,ConvMethod=R")</f>
        <v>256.49</v>
      </c>
    </row>
    <row r="3416" spans="1:7" x14ac:dyDescent="0.3">
      <c r="A3416" t="s">
        <v>16</v>
      </c>
      <c r="B3416" t="s">
        <v>25</v>
      </c>
      <c r="C3416" t="s">
        <v>36</v>
      </c>
      <c r="D3416">
        <v>357349</v>
      </c>
      <c r="E3416" t="s">
        <v>62</v>
      </c>
      <c r="F3416" t="s">
        <v>80</v>
      </c>
      <c r="G3416">
        <f>[1]!SNLData(227539,$B3416,$D3416,$E3416,$F3416,,"Options:Curr=USD,Mag=Standard,ConvMethod=R")</f>
        <v>323.06</v>
      </c>
    </row>
    <row r="3417" spans="1:7" x14ac:dyDescent="0.3">
      <c r="A3417" t="s">
        <v>16</v>
      </c>
      <c r="B3417" t="s">
        <v>25</v>
      </c>
      <c r="C3417" t="s">
        <v>36</v>
      </c>
      <c r="D3417">
        <v>357349</v>
      </c>
      <c r="E3417" t="s">
        <v>63</v>
      </c>
      <c r="F3417" t="s">
        <v>80</v>
      </c>
      <c r="G3417">
        <f>[1]!SNLData(227539,$B3417,$D3417,$E3417,$F3417,,"Options:Curr=USD,Mag=Standard,ConvMethod=R")</f>
        <v>353.61</v>
      </c>
    </row>
    <row r="3418" spans="1:7" x14ac:dyDescent="0.3">
      <c r="A3418" t="s">
        <v>16</v>
      </c>
      <c r="B3418" t="s">
        <v>25</v>
      </c>
      <c r="C3418" t="s">
        <v>36</v>
      </c>
      <c r="D3418">
        <v>357349</v>
      </c>
      <c r="E3418" t="s">
        <v>64</v>
      </c>
      <c r="F3418" t="s">
        <v>80</v>
      </c>
      <c r="G3418">
        <f>[1]!SNLData(227539,$B3418,$D3418,$E3418,$F3418,,"Options:Curr=USD,Mag=Standard,ConvMethod=R")</f>
        <v>401.57</v>
      </c>
    </row>
    <row r="3419" spans="1:7" x14ac:dyDescent="0.3">
      <c r="A3419" t="s">
        <v>16</v>
      </c>
      <c r="B3419" t="s">
        <v>25</v>
      </c>
      <c r="C3419" t="s">
        <v>36</v>
      </c>
      <c r="D3419">
        <v>357349</v>
      </c>
      <c r="E3419" t="s">
        <v>65</v>
      </c>
      <c r="F3419" t="s">
        <v>80</v>
      </c>
      <c r="G3419">
        <f>[1]!SNLData(227539,$B3419,$D3419,$E3419,$F3419,,"Options:Curr=USD,Mag=Standard,ConvMethod=R")</f>
        <v>473.79</v>
      </c>
    </row>
    <row r="3420" spans="1:7" x14ac:dyDescent="0.3">
      <c r="A3420" t="s">
        <v>16</v>
      </c>
      <c r="B3420" t="s">
        <v>25</v>
      </c>
      <c r="C3420" t="s">
        <v>36</v>
      </c>
      <c r="D3420">
        <v>357349</v>
      </c>
      <c r="E3420" t="s">
        <v>66</v>
      </c>
      <c r="F3420" t="s">
        <v>80</v>
      </c>
      <c r="G3420">
        <f>[1]!SNLData(227539,$B3420,$D3420,$E3420,$F3420,,"Options:Curr=USD,Mag=Standard,ConvMethod=R")</f>
        <v>537.98</v>
      </c>
    </row>
    <row r="3421" spans="1:7" x14ac:dyDescent="0.3">
      <c r="A3421" t="s">
        <v>16</v>
      </c>
      <c r="B3421" t="s">
        <v>25</v>
      </c>
      <c r="C3421" t="s">
        <v>36</v>
      </c>
      <c r="D3421">
        <v>357349</v>
      </c>
      <c r="E3421" t="s">
        <v>67</v>
      </c>
      <c r="F3421" t="s">
        <v>80</v>
      </c>
      <c r="G3421">
        <f>[1]!SNLData(227539,$B3421,$D3421,$E3421,$F3421,,"Options:Curr=USD,Mag=Standard,ConvMethod=R")</f>
        <v>423.46</v>
      </c>
    </row>
    <row r="3422" spans="1:7" x14ac:dyDescent="0.3">
      <c r="A3422" t="s">
        <v>16</v>
      </c>
      <c r="B3422" t="s">
        <v>25</v>
      </c>
      <c r="C3422" t="s">
        <v>36</v>
      </c>
      <c r="D3422">
        <v>357349</v>
      </c>
      <c r="E3422" t="s">
        <v>8</v>
      </c>
      <c r="F3422" t="s">
        <v>80</v>
      </c>
      <c r="G3422">
        <f>[1]!SNLData(227539,$B3422,$D3422,$E3422,$F3422,,"Options:Curr=USD,Mag=Standard,ConvMethod=R")</f>
        <v>477.66</v>
      </c>
    </row>
    <row r="3423" spans="1:7" x14ac:dyDescent="0.3">
      <c r="A3423" t="s">
        <v>16</v>
      </c>
      <c r="B3423" t="s">
        <v>25</v>
      </c>
      <c r="C3423" t="s">
        <v>36</v>
      </c>
      <c r="D3423">
        <v>357349</v>
      </c>
      <c r="E3423" t="s">
        <v>68</v>
      </c>
      <c r="F3423" t="s">
        <v>80</v>
      </c>
      <c r="G3423">
        <f>[1]!SNLData(227539,$B3423,$D3423,$E3423,$F3423,,"Options:Curr=USD,Mag=Standard,ConvMethod=R")</f>
        <v>554.9</v>
      </c>
    </row>
    <row r="3424" spans="1:7" x14ac:dyDescent="0.3">
      <c r="A3424" t="s">
        <v>16</v>
      </c>
      <c r="B3424" t="s">
        <v>25</v>
      </c>
      <c r="C3424" t="s">
        <v>36</v>
      </c>
      <c r="D3424">
        <v>357349</v>
      </c>
      <c r="E3424" t="s">
        <v>69</v>
      </c>
      <c r="F3424" t="s">
        <v>80</v>
      </c>
      <c r="G3424">
        <f>[1]!SNLData(227539,$B3424,$D3424,$E3424,$F3424,,"Options:Curr=USD,Mag=Standard,ConvMethod=R")</f>
        <v>546.69000000000005</v>
      </c>
    </row>
    <row r="3425" spans="1:7" x14ac:dyDescent="0.3">
      <c r="A3425" t="s">
        <v>16</v>
      </c>
      <c r="B3425" t="s">
        <v>25</v>
      </c>
      <c r="C3425" t="s">
        <v>36</v>
      </c>
      <c r="D3425">
        <v>357349</v>
      </c>
      <c r="E3425" t="s">
        <v>70</v>
      </c>
      <c r="F3425" t="s">
        <v>80</v>
      </c>
      <c r="G3425">
        <f>[1]!SNLData(227539,$B3425,$D3425,$E3425,$F3425,,"Options:Curr=USD,Mag=Standard,ConvMethod=R")</f>
        <v>567.63</v>
      </c>
    </row>
    <row r="3426" spans="1:7" x14ac:dyDescent="0.3">
      <c r="A3426" t="s">
        <v>16</v>
      </c>
      <c r="B3426" t="s">
        <v>25</v>
      </c>
      <c r="C3426" t="s">
        <v>36</v>
      </c>
      <c r="D3426">
        <v>357349</v>
      </c>
      <c r="E3426" t="s">
        <v>71</v>
      </c>
      <c r="F3426" t="s">
        <v>80</v>
      </c>
      <c r="G3426">
        <f>[1]!SNLData(227539,$B3426,$D3426,$E3426,$F3426,,"Options:Curr=USD,Mag=Standard,ConvMethod=R")</f>
        <v>570.98</v>
      </c>
    </row>
    <row r="3427" spans="1:7" x14ac:dyDescent="0.3">
      <c r="A3427" t="s">
        <v>16</v>
      </c>
      <c r="B3427" t="s">
        <v>25</v>
      </c>
      <c r="C3427" t="s">
        <v>36</v>
      </c>
      <c r="D3427">
        <v>357349</v>
      </c>
      <c r="E3427" t="s">
        <v>72</v>
      </c>
      <c r="F3427" t="s">
        <v>80</v>
      </c>
      <c r="G3427">
        <f>[1]!SNLData(227539,$B3427,$D3427,$E3427,$F3427,,"Options:Curr=USD,Mag=Standard,ConvMethod=R")</f>
        <v>464.18</v>
      </c>
    </row>
    <row r="3428" spans="1:7" x14ac:dyDescent="0.3">
      <c r="A3428" t="s">
        <v>16</v>
      </c>
      <c r="B3428" t="s">
        <v>25</v>
      </c>
      <c r="C3428" t="s">
        <v>36</v>
      </c>
      <c r="D3428">
        <v>357349</v>
      </c>
      <c r="E3428" t="s">
        <v>73</v>
      </c>
      <c r="F3428" t="s">
        <v>80</v>
      </c>
      <c r="G3428">
        <f>[1]!SNLData(227539,$B3428,$D3428,$E3428,$F3428,,"Options:Curr=USD,Mag=Standard,ConvMethod=R")</f>
        <v>464.53</v>
      </c>
    </row>
    <row r="3429" spans="1:7" x14ac:dyDescent="0.3">
      <c r="A3429" t="s">
        <v>16</v>
      </c>
      <c r="B3429" t="s">
        <v>25</v>
      </c>
      <c r="C3429" t="s">
        <v>36</v>
      </c>
      <c r="D3429">
        <v>357349</v>
      </c>
      <c r="E3429" t="s">
        <v>74</v>
      </c>
      <c r="F3429" t="s">
        <v>80</v>
      </c>
      <c r="G3429">
        <f>[1]!SNLData(227539,$B3429,$D3429,$E3429,$F3429,,"Options:Curr=USD,Mag=Standard,ConvMethod=R")</f>
        <v>521.41</v>
      </c>
    </row>
    <row r="3430" spans="1:7" x14ac:dyDescent="0.3">
      <c r="A3430" t="s">
        <v>16</v>
      </c>
      <c r="B3430" t="s">
        <v>25</v>
      </c>
      <c r="C3430" t="s">
        <v>36</v>
      </c>
      <c r="D3430">
        <v>357349</v>
      </c>
      <c r="E3430" t="s">
        <v>75</v>
      </c>
      <c r="F3430" t="s">
        <v>80</v>
      </c>
      <c r="G3430">
        <f>[1]!SNLData(227539,$B3430,$D3430,$E3430,$F3430,,"Options:Curr=USD,Mag=Standard,ConvMethod=R")</f>
        <v>572.09</v>
      </c>
    </row>
    <row r="3431" spans="1:7" x14ac:dyDescent="0.3">
      <c r="A3431" t="s">
        <v>16</v>
      </c>
      <c r="B3431" t="s">
        <v>25</v>
      </c>
      <c r="C3431" t="s">
        <v>36</v>
      </c>
      <c r="D3431">
        <v>357349</v>
      </c>
      <c r="E3431" t="s">
        <v>76</v>
      </c>
      <c r="F3431" t="s">
        <v>80</v>
      </c>
      <c r="G3431">
        <f>[1]!SNLData(227539,$B3431,$D3431,$E3431,$F3431,,"Options:Curr=USD,Mag=Standard,ConvMethod=R")</f>
        <v>547.34</v>
      </c>
    </row>
    <row r="3432" spans="1:7" x14ac:dyDescent="0.3">
      <c r="A3432" t="s">
        <v>16</v>
      </c>
      <c r="B3432" t="s">
        <v>25</v>
      </c>
      <c r="C3432" t="s">
        <v>36</v>
      </c>
      <c r="D3432">
        <v>357349</v>
      </c>
      <c r="E3432" t="s">
        <v>9</v>
      </c>
      <c r="F3432" t="s">
        <v>80</v>
      </c>
      <c r="G3432">
        <f>[1]!SNLData(227539,$B3432,$D3432,$E3432,$F3432,,"Options:Curr=USD,Mag=Standard,ConvMethod=R")</f>
        <v>523.53</v>
      </c>
    </row>
    <row r="3433" spans="1:7" x14ac:dyDescent="0.3">
      <c r="A3433" t="s">
        <v>16</v>
      </c>
      <c r="B3433" t="s">
        <v>25</v>
      </c>
      <c r="C3433" t="s">
        <v>36</v>
      </c>
      <c r="D3433">
        <v>357349</v>
      </c>
      <c r="E3433" t="s">
        <v>77</v>
      </c>
      <c r="F3433" t="s">
        <v>80</v>
      </c>
      <c r="G3433">
        <f>[1]!SNLData(227539,$B3433,$D3433,$E3433,$F3433,,"Options:Curr=USD,Mag=Standard,ConvMethod=R")</f>
        <v>661.45</v>
      </c>
    </row>
    <row r="3434" spans="1:7" x14ac:dyDescent="0.3">
      <c r="A3434" t="s">
        <v>16</v>
      </c>
      <c r="B3434" t="s">
        <v>25</v>
      </c>
      <c r="C3434" t="s">
        <v>36</v>
      </c>
      <c r="D3434">
        <v>357349</v>
      </c>
      <c r="E3434" t="s">
        <v>78</v>
      </c>
      <c r="F3434" t="s">
        <v>80</v>
      </c>
      <c r="G3434">
        <f>[1]!SNLData(227539,$B3434,$D3434,$E3434,$F3434,,"Options:Curr=USD,Mag=Standard,ConvMethod=R")</f>
        <v>729.67</v>
      </c>
    </row>
    <row r="3435" spans="1:7" x14ac:dyDescent="0.3">
      <c r="A3435" t="s">
        <v>16</v>
      </c>
      <c r="B3435" t="s">
        <v>25</v>
      </c>
      <c r="C3435" t="s">
        <v>36</v>
      </c>
      <c r="D3435">
        <v>357349</v>
      </c>
      <c r="E3435" t="s">
        <v>10</v>
      </c>
      <c r="F3435" t="s">
        <v>80</v>
      </c>
      <c r="G3435">
        <f>[1]!SNLData(227539,$B3435,$D3435,$E3435,$F3435,,"Options:Curr=USD,Mag=Standard,ConvMethod=R")</f>
        <v>718.58</v>
      </c>
    </row>
    <row r="3436" spans="1:7" x14ac:dyDescent="0.3">
      <c r="A3436" t="s">
        <v>16</v>
      </c>
      <c r="B3436" t="s">
        <v>25</v>
      </c>
      <c r="C3436" t="s">
        <v>37</v>
      </c>
      <c r="D3436">
        <v>357348</v>
      </c>
      <c r="E3436" t="s">
        <v>6</v>
      </c>
      <c r="F3436" t="s">
        <v>80</v>
      </c>
      <c r="G3436">
        <f>[1]!SNLData(227539,$B3436,$D3436,$E3436,$F3436,,"Options:Curr=USD,Mag=Standard,ConvMethod=R")</f>
        <v>111.74</v>
      </c>
    </row>
    <row r="3437" spans="1:7" x14ac:dyDescent="0.3">
      <c r="A3437" t="s">
        <v>16</v>
      </c>
      <c r="B3437" t="s">
        <v>25</v>
      </c>
      <c r="C3437" t="s">
        <v>37</v>
      </c>
      <c r="D3437">
        <v>357348</v>
      </c>
      <c r="E3437" t="s">
        <v>50</v>
      </c>
      <c r="F3437" t="s">
        <v>80</v>
      </c>
      <c r="G3437">
        <f>[1]!SNLData(227539,$B3437,$D3437,$E3437,$F3437,,"Options:Curr=USD,Mag=Standard,ConvMethod=R")</f>
        <v>111.88</v>
      </c>
    </row>
    <row r="3438" spans="1:7" x14ac:dyDescent="0.3">
      <c r="A3438" t="s">
        <v>16</v>
      </c>
      <c r="B3438" t="s">
        <v>25</v>
      </c>
      <c r="C3438" t="s">
        <v>37</v>
      </c>
      <c r="D3438">
        <v>357348</v>
      </c>
      <c r="E3438" t="s">
        <v>51</v>
      </c>
      <c r="F3438" t="s">
        <v>80</v>
      </c>
      <c r="G3438">
        <f>[1]!SNLData(227539,$B3438,$D3438,$E3438,$F3438,,"Options:Curr=USD,Mag=Standard,ConvMethod=R")</f>
        <v>117.86</v>
      </c>
    </row>
    <row r="3439" spans="1:7" x14ac:dyDescent="0.3">
      <c r="A3439" t="s">
        <v>16</v>
      </c>
      <c r="B3439" t="s">
        <v>25</v>
      </c>
      <c r="C3439" t="s">
        <v>37</v>
      </c>
      <c r="D3439">
        <v>357348</v>
      </c>
      <c r="E3439" t="s">
        <v>52</v>
      </c>
      <c r="F3439" t="s">
        <v>80</v>
      </c>
      <c r="G3439">
        <f>[1]!SNLData(227539,$B3439,$D3439,$E3439,$F3439,,"Options:Curr=USD,Mag=Standard,ConvMethod=R")</f>
        <v>105.15</v>
      </c>
    </row>
    <row r="3440" spans="1:7" x14ac:dyDescent="0.3">
      <c r="A3440" t="s">
        <v>16</v>
      </c>
      <c r="B3440" t="s">
        <v>25</v>
      </c>
      <c r="C3440" t="s">
        <v>37</v>
      </c>
      <c r="D3440">
        <v>357348</v>
      </c>
      <c r="E3440" t="s">
        <v>53</v>
      </c>
      <c r="F3440" t="s">
        <v>80</v>
      </c>
      <c r="G3440">
        <f>[1]!SNLData(227539,$B3440,$D3440,$E3440,$F3440,,"Options:Curr=USD,Mag=Standard,ConvMethod=R")</f>
        <v>117.13</v>
      </c>
    </row>
    <row r="3441" spans="1:7" x14ac:dyDescent="0.3">
      <c r="A3441" t="s">
        <v>16</v>
      </c>
      <c r="B3441" t="s">
        <v>25</v>
      </c>
      <c r="C3441" t="s">
        <v>37</v>
      </c>
      <c r="D3441">
        <v>357348</v>
      </c>
      <c r="E3441" t="s">
        <v>54</v>
      </c>
      <c r="F3441" t="s">
        <v>80</v>
      </c>
      <c r="G3441">
        <f>[1]!SNLData(227539,$B3441,$D3441,$E3441,$F3441,,"Options:Curr=USD,Mag=Standard,ConvMethod=R")</f>
        <v>165.06</v>
      </c>
    </row>
    <row r="3442" spans="1:7" x14ac:dyDescent="0.3">
      <c r="A3442" t="s">
        <v>16</v>
      </c>
      <c r="B3442" t="s">
        <v>25</v>
      </c>
      <c r="C3442" t="s">
        <v>37</v>
      </c>
      <c r="D3442">
        <v>357348</v>
      </c>
      <c r="E3442" t="s">
        <v>55</v>
      </c>
      <c r="F3442" t="s">
        <v>80</v>
      </c>
      <c r="G3442">
        <f>[1]!SNLData(227539,$B3442,$D3442,$E3442,$F3442,,"Options:Curr=USD,Mag=Standard,ConvMethod=R")</f>
        <v>165.3</v>
      </c>
    </row>
    <row r="3443" spans="1:7" x14ac:dyDescent="0.3">
      <c r="A3443" t="s">
        <v>16</v>
      </c>
      <c r="B3443" t="s">
        <v>25</v>
      </c>
      <c r="C3443" t="s">
        <v>37</v>
      </c>
      <c r="D3443">
        <v>357348</v>
      </c>
      <c r="E3443" t="s">
        <v>56</v>
      </c>
      <c r="F3443" t="s">
        <v>80</v>
      </c>
      <c r="G3443">
        <f>[1]!SNLData(227539,$B3443,$D3443,$E3443,$F3443,,"Options:Curr=USD,Mag=Standard,ConvMethod=R")</f>
        <v>160.84</v>
      </c>
    </row>
    <row r="3444" spans="1:7" x14ac:dyDescent="0.3">
      <c r="A3444" t="s">
        <v>16</v>
      </c>
      <c r="B3444" t="s">
        <v>25</v>
      </c>
      <c r="C3444" t="s">
        <v>37</v>
      </c>
      <c r="D3444">
        <v>357348</v>
      </c>
      <c r="E3444" t="s">
        <v>57</v>
      </c>
      <c r="F3444" t="s">
        <v>80</v>
      </c>
      <c r="G3444">
        <f>[1]!SNLData(227539,$B3444,$D3444,$E3444,$F3444,,"Options:Curr=USD,Mag=Standard,ConvMethod=R")</f>
        <v>169.96</v>
      </c>
    </row>
    <row r="3445" spans="1:7" x14ac:dyDescent="0.3">
      <c r="A3445" t="s">
        <v>16</v>
      </c>
      <c r="B3445" t="s">
        <v>25</v>
      </c>
      <c r="C3445" t="s">
        <v>37</v>
      </c>
      <c r="D3445">
        <v>357348</v>
      </c>
      <c r="E3445" t="s">
        <v>58</v>
      </c>
      <c r="F3445" t="s">
        <v>80</v>
      </c>
      <c r="G3445">
        <f>[1]!SNLData(227539,$B3445,$D3445,$E3445,$F3445,,"Options:Curr=USD,Mag=Standard,ConvMethod=R")</f>
        <v>174.18</v>
      </c>
    </row>
    <row r="3446" spans="1:7" x14ac:dyDescent="0.3">
      <c r="A3446" t="s">
        <v>16</v>
      </c>
      <c r="B3446" t="s">
        <v>25</v>
      </c>
      <c r="C3446" t="s">
        <v>37</v>
      </c>
      <c r="D3446">
        <v>357348</v>
      </c>
      <c r="E3446" t="s">
        <v>7</v>
      </c>
      <c r="F3446" t="s">
        <v>80</v>
      </c>
      <c r="G3446">
        <f>[1]!SNLData(227539,$B3446,$D3446,$E3446,$F3446,,"Options:Curr=USD,Mag=Standard,ConvMethod=R")</f>
        <v>180.24</v>
      </c>
    </row>
    <row r="3447" spans="1:7" x14ac:dyDescent="0.3">
      <c r="A3447" t="s">
        <v>16</v>
      </c>
      <c r="B3447" t="s">
        <v>25</v>
      </c>
      <c r="C3447" t="s">
        <v>37</v>
      </c>
      <c r="D3447">
        <v>357348</v>
      </c>
      <c r="E3447" t="s">
        <v>59</v>
      </c>
      <c r="F3447" t="s">
        <v>80</v>
      </c>
      <c r="G3447">
        <f>[1]!SNLData(227539,$B3447,$D3447,$E3447,$F3447,,"Options:Curr=USD,Mag=Standard,ConvMethod=R")</f>
        <v>177.39</v>
      </c>
    </row>
    <row r="3448" spans="1:7" x14ac:dyDescent="0.3">
      <c r="A3448" t="s">
        <v>16</v>
      </c>
      <c r="B3448" t="s">
        <v>25</v>
      </c>
      <c r="C3448" t="s">
        <v>37</v>
      </c>
      <c r="D3448">
        <v>357348</v>
      </c>
      <c r="E3448" t="s">
        <v>60</v>
      </c>
      <c r="F3448" t="s">
        <v>80</v>
      </c>
      <c r="G3448">
        <f>[1]!SNLData(227539,$B3448,$D3448,$E3448,$F3448,,"Options:Curr=USD,Mag=Standard,ConvMethod=R")</f>
        <v>185.63</v>
      </c>
    </row>
    <row r="3449" spans="1:7" x14ac:dyDescent="0.3">
      <c r="A3449" t="s">
        <v>16</v>
      </c>
      <c r="B3449" t="s">
        <v>25</v>
      </c>
      <c r="C3449" t="s">
        <v>37</v>
      </c>
      <c r="D3449">
        <v>357348</v>
      </c>
      <c r="E3449" t="s">
        <v>61</v>
      </c>
      <c r="F3449" t="s">
        <v>80</v>
      </c>
      <c r="G3449">
        <f>[1]!SNLData(227539,$B3449,$D3449,$E3449,$F3449,,"Options:Curr=USD,Mag=Standard,ConvMethod=R")</f>
        <v>222.36</v>
      </c>
    </row>
    <row r="3450" spans="1:7" x14ac:dyDescent="0.3">
      <c r="A3450" t="s">
        <v>16</v>
      </c>
      <c r="B3450" t="s">
        <v>25</v>
      </c>
      <c r="C3450" t="s">
        <v>37</v>
      </c>
      <c r="D3450">
        <v>357348</v>
      </c>
      <c r="E3450" t="s">
        <v>62</v>
      </c>
      <c r="F3450" t="s">
        <v>80</v>
      </c>
      <c r="G3450">
        <f>[1]!SNLData(227539,$B3450,$D3450,$E3450,$F3450,,"Options:Curr=USD,Mag=Standard,ConvMethod=R")</f>
        <v>266.29000000000002</v>
      </c>
    </row>
    <row r="3451" spans="1:7" x14ac:dyDescent="0.3">
      <c r="A3451" t="s">
        <v>16</v>
      </c>
      <c r="B3451" t="s">
        <v>25</v>
      </c>
      <c r="C3451" t="s">
        <v>37</v>
      </c>
      <c r="D3451">
        <v>357348</v>
      </c>
      <c r="E3451" t="s">
        <v>63</v>
      </c>
      <c r="F3451" t="s">
        <v>80</v>
      </c>
      <c r="G3451">
        <f>[1]!SNLData(227539,$B3451,$D3451,$E3451,$F3451,,"Options:Curr=USD,Mag=Standard,ConvMethod=R")</f>
        <v>290.45</v>
      </c>
    </row>
    <row r="3452" spans="1:7" x14ac:dyDescent="0.3">
      <c r="A3452" t="s">
        <v>16</v>
      </c>
      <c r="B3452" t="s">
        <v>25</v>
      </c>
      <c r="C3452" t="s">
        <v>37</v>
      </c>
      <c r="D3452">
        <v>357348</v>
      </c>
      <c r="E3452" t="s">
        <v>64</v>
      </c>
      <c r="F3452" t="s">
        <v>80</v>
      </c>
      <c r="G3452">
        <f>[1]!SNLData(227539,$B3452,$D3452,$E3452,$F3452,,"Options:Curr=USD,Mag=Standard,ConvMethod=R")</f>
        <v>332.96</v>
      </c>
    </row>
    <row r="3453" spans="1:7" x14ac:dyDescent="0.3">
      <c r="A3453" t="s">
        <v>16</v>
      </c>
      <c r="B3453" t="s">
        <v>25</v>
      </c>
      <c r="C3453" t="s">
        <v>37</v>
      </c>
      <c r="D3453">
        <v>357348</v>
      </c>
      <c r="E3453" t="s">
        <v>65</v>
      </c>
      <c r="F3453" t="s">
        <v>80</v>
      </c>
      <c r="G3453">
        <f>[1]!SNLData(227539,$B3453,$D3453,$E3453,$F3453,,"Options:Curr=USD,Mag=Standard,ConvMethod=R")</f>
        <v>393.08</v>
      </c>
    </row>
    <row r="3454" spans="1:7" x14ac:dyDescent="0.3">
      <c r="A3454" t="s">
        <v>16</v>
      </c>
      <c r="B3454" t="s">
        <v>25</v>
      </c>
      <c r="C3454" t="s">
        <v>37</v>
      </c>
      <c r="D3454">
        <v>357348</v>
      </c>
      <c r="E3454" t="s">
        <v>66</v>
      </c>
      <c r="F3454" t="s">
        <v>80</v>
      </c>
      <c r="G3454">
        <f>[1]!SNLData(227539,$B3454,$D3454,$E3454,$F3454,,"Options:Curr=USD,Mag=Standard,ConvMethod=R")</f>
        <v>450.14</v>
      </c>
    </row>
    <row r="3455" spans="1:7" x14ac:dyDescent="0.3">
      <c r="A3455" t="s">
        <v>16</v>
      </c>
      <c r="B3455" t="s">
        <v>25</v>
      </c>
      <c r="C3455" t="s">
        <v>37</v>
      </c>
      <c r="D3455">
        <v>357348</v>
      </c>
      <c r="E3455" t="s">
        <v>67</v>
      </c>
      <c r="F3455" t="s">
        <v>80</v>
      </c>
      <c r="G3455">
        <f>[1]!SNLData(227539,$B3455,$D3455,$E3455,$F3455,,"Options:Curr=USD,Mag=Standard,ConvMethod=R")</f>
        <v>348.43</v>
      </c>
    </row>
    <row r="3456" spans="1:7" x14ac:dyDescent="0.3">
      <c r="A3456" t="s">
        <v>16</v>
      </c>
      <c r="B3456" t="s">
        <v>25</v>
      </c>
      <c r="C3456" t="s">
        <v>37</v>
      </c>
      <c r="D3456">
        <v>357348</v>
      </c>
      <c r="E3456" t="s">
        <v>8</v>
      </c>
      <c r="F3456" t="s">
        <v>80</v>
      </c>
      <c r="G3456">
        <f>[1]!SNLData(227539,$B3456,$D3456,$E3456,$F3456,,"Options:Curr=USD,Mag=Standard,ConvMethod=R")</f>
        <v>397.63</v>
      </c>
    </row>
    <row r="3457" spans="1:7" x14ac:dyDescent="0.3">
      <c r="A3457" t="s">
        <v>16</v>
      </c>
      <c r="B3457" t="s">
        <v>25</v>
      </c>
      <c r="C3457" t="s">
        <v>37</v>
      </c>
      <c r="D3457">
        <v>357348</v>
      </c>
      <c r="E3457" t="s">
        <v>68</v>
      </c>
      <c r="F3457" t="s">
        <v>80</v>
      </c>
      <c r="G3457">
        <f>[1]!SNLData(227539,$B3457,$D3457,$E3457,$F3457,,"Options:Curr=USD,Mag=Standard,ConvMethod=R")</f>
        <v>464.65</v>
      </c>
    </row>
    <row r="3458" spans="1:7" x14ac:dyDescent="0.3">
      <c r="A3458" t="s">
        <v>16</v>
      </c>
      <c r="B3458" t="s">
        <v>25</v>
      </c>
      <c r="C3458" t="s">
        <v>37</v>
      </c>
      <c r="D3458">
        <v>357348</v>
      </c>
      <c r="E3458" t="s">
        <v>69</v>
      </c>
      <c r="F3458" t="s">
        <v>80</v>
      </c>
      <c r="G3458">
        <f>[1]!SNLData(227539,$B3458,$D3458,$E3458,$F3458,,"Options:Curr=USD,Mag=Standard,ConvMethod=R")</f>
        <v>455.26</v>
      </c>
    </row>
    <row r="3459" spans="1:7" x14ac:dyDescent="0.3">
      <c r="A3459" t="s">
        <v>16</v>
      </c>
      <c r="B3459" t="s">
        <v>25</v>
      </c>
      <c r="C3459" t="s">
        <v>37</v>
      </c>
      <c r="D3459">
        <v>357348</v>
      </c>
      <c r="E3459" t="s">
        <v>70</v>
      </c>
      <c r="F3459" t="s">
        <v>80</v>
      </c>
      <c r="G3459">
        <f>[1]!SNLData(227539,$B3459,$D3459,$E3459,$F3459,,"Options:Curr=USD,Mag=Standard,ConvMethod=R")</f>
        <v>467.54</v>
      </c>
    </row>
    <row r="3460" spans="1:7" x14ac:dyDescent="0.3">
      <c r="A3460" t="s">
        <v>16</v>
      </c>
      <c r="B3460" t="s">
        <v>25</v>
      </c>
      <c r="C3460" t="s">
        <v>37</v>
      </c>
      <c r="D3460">
        <v>357348</v>
      </c>
      <c r="E3460" t="s">
        <v>71</v>
      </c>
      <c r="F3460" t="s">
        <v>80</v>
      </c>
      <c r="G3460">
        <f>[1]!SNLData(227539,$B3460,$D3460,$E3460,$F3460,,"Options:Curr=USD,Mag=Standard,ConvMethod=R")</f>
        <v>470.15</v>
      </c>
    </row>
    <row r="3461" spans="1:7" x14ac:dyDescent="0.3">
      <c r="A3461" t="s">
        <v>16</v>
      </c>
      <c r="B3461" t="s">
        <v>25</v>
      </c>
      <c r="C3461" t="s">
        <v>37</v>
      </c>
      <c r="D3461">
        <v>357348</v>
      </c>
      <c r="E3461" t="s">
        <v>72</v>
      </c>
      <c r="F3461" t="s">
        <v>80</v>
      </c>
      <c r="G3461">
        <f>[1]!SNLData(227539,$B3461,$D3461,$E3461,$F3461,,"Options:Curr=USD,Mag=Standard,ConvMethod=R")</f>
        <v>391.59</v>
      </c>
    </row>
    <row r="3462" spans="1:7" x14ac:dyDescent="0.3">
      <c r="A3462" t="s">
        <v>16</v>
      </c>
      <c r="B3462" t="s">
        <v>25</v>
      </c>
      <c r="C3462" t="s">
        <v>37</v>
      </c>
      <c r="D3462">
        <v>357348</v>
      </c>
      <c r="E3462" t="s">
        <v>73</v>
      </c>
      <c r="F3462" t="s">
        <v>80</v>
      </c>
      <c r="G3462">
        <f>[1]!SNLData(227539,$B3462,$D3462,$E3462,$F3462,,"Options:Curr=USD,Mag=Standard,ConvMethod=R")</f>
        <v>392.49</v>
      </c>
    </row>
    <row r="3463" spans="1:7" x14ac:dyDescent="0.3">
      <c r="A3463" t="s">
        <v>16</v>
      </c>
      <c r="B3463" t="s">
        <v>25</v>
      </c>
      <c r="C3463" t="s">
        <v>37</v>
      </c>
      <c r="D3463">
        <v>357348</v>
      </c>
      <c r="E3463" t="s">
        <v>74</v>
      </c>
      <c r="F3463" t="s">
        <v>80</v>
      </c>
      <c r="G3463">
        <f>[1]!SNLData(227539,$B3463,$D3463,$E3463,$F3463,,"Options:Curr=USD,Mag=Standard,ConvMethod=R")</f>
        <v>439.98</v>
      </c>
    </row>
    <row r="3464" spans="1:7" x14ac:dyDescent="0.3">
      <c r="A3464" t="s">
        <v>16</v>
      </c>
      <c r="B3464" t="s">
        <v>25</v>
      </c>
      <c r="C3464" t="s">
        <v>37</v>
      </c>
      <c r="D3464">
        <v>357348</v>
      </c>
      <c r="E3464" t="s">
        <v>75</v>
      </c>
      <c r="F3464" t="s">
        <v>80</v>
      </c>
      <c r="G3464">
        <f>[1]!SNLData(227539,$B3464,$D3464,$E3464,$F3464,,"Options:Curr=USD,Mag=Standard,ConvMethod=R")</f>
        <v>487.82</v>
      </c>
    </row>
    <row r="3465" spans="1:7" x14ac:dyDescent="0.3">
      <c r="A3465" t="s">
        <v>16</v>
      </c>
      <c r="B3465" t="s">
        <v>25</v>
      </c>
      <c r="C3465" t="s">
        <v>37</v>
      </c>
      <c r="D3465">
        <v>357348</v>
      </c>
      <c r="E3465" t="s">
        <v>76</v>
      </c>
      <c r="F3465" t="s">
        <v>80</v>
      </c>
      <c r="G3465">
        <f>[1]!SNLData(227539,$B3465,$D3465,$E3465,$F3465,,"Options:Curr=USD,Mag=Standard,ConvMethod=R")</f>
        <v>480.95</v>
      </c>
    </row>
    <row r="3466" spans="1:7" x14ac:dyDescent="0.3">
      <c r="A3466" t="s">
        <v>16</v>
      </c>
      <c r="B3466" t="s">
        <v>25</v>
      </c>
      <c r="C3466" t="s">
        <v>37</v>
      </c>
      <c r="D3466">
        <v>357348</v>
      </c>
      <c r="E3466" t="s">
        <v>9</v>
      </c>
      <c r="F3466" t="s">
        <v>80</v>
      </c>
      <c r="G3466">
        <f>[1]!SNLData(227539,$B3466,$D3466,$E3466,$F3466,,"Options:Curr=USD,Mag=Standard,ConvMethod=R")</f>
        <v>453.68</v>
      </c>
    </row>
    <row r="3467" spans="1:7" x14ac:dyDescent="0.3">
      <c r="A3467" t="s">
        <v>16</v>
      </c>
      <c r="B3467" t="s">
        <v>25</v>
      </c>
      <c r="C3467" t="s">
        <v>37</v>
      </c>
      <c r="D3467">
        <v>357348</v>
      </c>
      <c r="E3467" t="s">
        <v>77</v>
      </c>
      <c r="F3467" t="s">
        <v>80</v>
      </c>
      <c r="G3467">
        <f>[1]!SNLData(227539,$B3467,$D3467,$E3467,$F3467,,"Options:Curr=USD,Mag=Standard,ConvMethod=R")</f>
        <v>576.26</v>
      </c>
    </row>
    <row r="3468" spans="1:7" x14ac:dyDescent="0.3">
      <c r="A3468" t="s">
        <v>16</v>
      </c>
      <c r="B3468" t="s">
        <v>25</v>
      </c>
      <c r="C3468" t="s">
        <v>37</v>
      </c>
      <c r="D3468">
        <v>357348</v>
      </c>
      <c r="E3468" t="s">
        <v>78</v>
      </c>
      <c r="F3468" t="s">
        <v>80</v>
      </c>
      <c r="G3468">
        <f>[1]!SNLData(227539,$B3468,$D3468,$E3468,$F3468,,"Options:Curr=USD,Mag=Standard,ConvMethod=R")</f>
        <v>652.91999999999996</v>
      </c>
    </row>
    <row r="3469" spans="1:7" x14ac:dyDescent="0.3">
      <c r="A3469" t="s">
        <v>16</v>
      </c>
      <c r="B3469" t="s">
        <v>25</v>
      </c>
      <c r="C3469" t="s">
        <v>37</v>
      </c>
      <c r="D3469">
        <v>357348</v>
      </c>
      <c r="E3469" t="s">
        <v>10</v>
      </c>
      <c r="F3469" t="s">
        <v>80</v>
      </c>
      <c r="G3469">
        <f>[1]!SNLData(227539,$B3469,$D3469,$E3469,$F3469,,"Options:Curr=USD,Mag=Standard,ConvMethod=R")</f>
        <v>624.73</v>
      </c>
    </row>
    <row r="3470" spans="1:7" x14ac:dyDescent="0.3">
      <c r="A3470" t="s">
        <v>16</v>
      </c>
      <c r="B3470" t="s">
        <v>25</v>
      </c>
      <c r="C3470" t="s">
        <v>38</v>
      </c>
      <c r="D3470">
        <v>357308</v>
      </c>
      <c r="E3470" t="s">
        <v>6</v>
      </c>
      <c r="F3470" t="s">
        <v>80</v>
      </c>
      <c r="G3470">
        <f>[1]!SNLData(227539,$B3470,$D3470,$E3470,$F3470,,"Options:Curr=USD,Mag=Standard,ConvMethod=R")</f>
        <v>320.73</v>
      </c>
    </row>
    <row r="3471" spans="1:7" x14ac:dyDescent="0.3">
      <c r="A3471" t="s">
        <v>16</v>
      </c>
      <c r="B3471" t="s">
        <v>25</v>
      </c>
      <c r="C3471" t="s">
        <v>38</v>
      </c>
      <c r="D3471">
        <v>357308</v>
      </c>
      <c r="E3471" t="s">
        <v>50</v>
      </c>
      <c r="F3471" t="s">
        <v>80</v>
      </c>
      <c r="G3471">
        <f>[1]!SNLData(227539,$B3471,$D3471,$E3471,$F3471,,"Options:Curr=USD,Mag=Standard,ConvMethod=R")</f>
        <v>330.01</v>
      </c>
    </row>
    <row r="3472" spans="1:7" x14ac:dyDescent="0.3">
      <c r="A3472" t="s">
        <v>16</v>
      </c>
      <c r="B3472" t="s">
        <v>25</v>
      </c>
      <c r="C3472" t="s">
        <v>38</v>
      </c>
      <c r="D3472">
        <v>357308</v>
      </c>
      <c r="E3472" t="s">
        <v>51</v>
      </c>
      <c r="F3472" t="s">
        <v>80</v>
      </c>
      <c r="G3472">
        <f>[1]!SNLData(227539,$B3472,$D3472,$E3472,$F3472,,"Options:Curr=USD,Mag=Standard,ConvMethod=R")</f>
        <v>365.32</v>
      </c>
    </row>
    <row r="3473" spans="1:7" x14ac:dyDescent="0.3">
      <c r="A3473" t="s">
        <v>16</v>
      </c>
      <c r="B3473" t="s">
        <v>25</v>
      </c>
      <c r="C3473" t="s">
        <v>38</v>
      </c>
      <c r="D3473">
        <v>357308</v>
      </c>
      <c r="E3473" t="s">
        <v>52</v>
      </c>
      <c r="F3473" t="s">
        <v>80</v>
      </c>
      <c r="G3473">
        <f>[1]!SNLData(227539,$B3473,$D3473,$E3473,$F3473,,"Options:Curr=USD,Mag=Standard,ConvMethod=R")</f>
        <v>355.82</v>
      </c>
    </row>
    <row r="3474" spans="1:7" x14ac:dyDescent="0.3">
      <c r="A3474" t="s">
        <v>16</v>
      </c>
      <c r="B3474" t="s">
        <v>25</v>
      </c>
      <c r="C3474" t="s">
        <v>38</v>
      </c>
      <c r="D3474">
        <v>357308</v>
      </c>
      <c r="E3474" t="s">
        <v>53</v>
      </c>
      <c r="F3474" t="s">
        <v>80</v>
      </c>
      <c r="G3474">
        <f>[1]!SNLData(227539,$B3474,$D3474,$E3474,$F3474,,"Options:Curr=USD,Mag=Standard,ConvMethod=R")</f>
        <v>381.8</v>
      </c>
    </row>
    <row r="3475" spans="1:7" x14ac:dyDescent="0.3">
      <c r="A3475" t="s">
        <v>16</v>
      </c>
      <c r="B3475" t="s">
        <v>25</v>
      </c>
      <c r="C3475" t="s">
        <v>38</v>
      </c>
      <c r="D3475">
        <v>357308</v>
      </c>
      <c r="E3475" t="s">
        <v>54</v>
      </c>
      <c r="F3475" t="s">
        <v>80</v>
      </c>
      <c r="G3475">
        <f>[1]!SNLData(227539,$B3475,$D3475,$E3475,$F3475,,"Options:Curr=USD,Mag=Standard,ConvMethod=R")</f>
        <v>452.43</v>
      </c>
    </row>
    <row r="3476" spans="1:7" x14ac:dyDescent="0.3">
      <c r="A3476" t="s">
        <v>16</v>
      </c>
      <c r="B3476" t="s">
        <v>25</v>
      </c>
      <c r="C3476" t="s">
        <v>38</v>
      </c>
      <c r="D3476">
        <v>357308</v>
      </c>
      <c r="E3476" t="s">
        <v>55</v>
      </c>
      <c r="F3476" t="s">
        <v>80</v>
      </c>
      <c r="G3476">
        <f>[1]!SNLData(227539,$B3476,$D3476,$E3476,$F3476,,"Options:Curr=USD,Mag=Standard,ConvMethod=R")</f>
        <v>450.47</v>
      </c>
    </row>
    <row r="3477" spans="1:7" x14ac:dyDescent="0.3">
      <c r="A3477" t="s">
        <v>16</v>
      </c>
      <c r="B3477" t="s">
        <v>25</v>
      </c>
      <c r="C3477" t="s">
        <v>38</v>
      </c>
      <c r="D3477">
        <v>357308</v>
      </c>
      <c r="E3477" t="s">
        <v>56</v>
      </c>
      <c r="F3477" t="s">
        <v>80</v>
      </c>
      <c r="G3477">
        <f>[1]!SNLData(227539,$B3477,$D3477,$E3477,$F3477,,"Options:Curr=USD,Mag=Standard,ConvMethod=R")</f>
        <v>417.07</v>
      </c>
    </row>
    <row r="3478" spans="1:7" x14ac:dyDescent="0.3">
      <c r="A3478" t="s">
        <v>16</v>
      </c>
      <c r="B3478" t="s">
        <v>25</v>
      </c>
      <c r="C3478" t="s">
        <v>38</v>
      </c>
      <c r="D3478">
        <v>357308</v>
      </c>
      <c r="E3478" t="s">
        <v>57</v>
      </c>
      <c r="F3478" t="s">
        <v>80</v>
      </c>
      <c r="G3478">
        <f>[1]!SNLData(227539,$B3478,$D3478,$E3478,$F3478,,"Options:Curr=USD,Mag=Standard,ConvMethod=R")</f>
        <v>438.23</v>
      </c>
    </row>
    <row r="3479" spans="1:7" x14ac:dyDescent="0.3">
      <c r="A3479" t="s">
        <v>16</v>
      </c>
      <c r="B3479" t="s">
        <v>25</v>
      </c>
      <c r="C3479" t="s">
        <v>38</v>
      </c>
      <c r="D3479">
        <v>357308</v>
      </c>
      <c r="E3479" t="s">
        <v>58</v>
      </c>
      <c r="F3479" t="s">
        <v>80</v>
      </c>
      <c r="G3479">
        <f>[1]!SNLData(227539,$B3479,$D3479,$E3479,$F3479,,"Options:Curr=USD,Mag=Standard,ConvMethod=R")</f>
        <v>446.88</v>
      </c>
    </row>
    <row r="3480" spans="1:7" x14ac:dyDescent="0.3">
      <c r="A3480" t="s">
        <v>16</v>
      </c>
      <c r="B3480" t="s">
        <v>25</v>
      </c>
      <c r="C3480" t="s">
        <v>38</v>
      </c>
      <c r="D3480">
        <v>357308</v>
      </c>
      <c r="E3480" t="s">
        <v>7</v>
      </c>
      <c r="F3480" t="s">
        <v>80</v>
      </c>
      <c r="G3480">
        <f>[1]!SNLData(227539,$B3480,$D3480,$E3480,$F3480,,"Options:Curr=USD,Mag=Standard,ConvMethod=R")</f>
        <v>416.69</v>
      </c>
    </row>
    <row r="3481" spans="1:7" x14ac:dyDescent="0.3">
      <c r="A3481" t="s">
        <v>16</v>
      </c>
      <c r="B3481" t="s">
        <v>25</v>
      </c>
      <c r="C3481" t="s">
        <v>38</v>
      </c>
      <c r="D3481">
        <v>357308</v>
      </c>
      <c r="E3481" t="s">
        <v>59</v>
      </c>
      <c r="F3481" t="s">
        <v>80</v>
      </c>
      <c r="G3481">
        <f>[1]!SNLData(227539,$B3481,$D3481,$E3481,$F3481,,"Options:Curr=USD,Mag=Standard,ConvMethod=R")</f>
        <v>431.42</v>
      </c>
    </row>
    <row r="3482" spans="1:7" x14ac:dyDescent="0.3">
      <c r="A3482" t="s">
        <v>16</v>
      </c>
      <c r="B3482" t="s">
        <v>25</v>
      </c>
      <c r="C3482" t="s">
        <v>38</v>
      </c>
      <c r="D3482">
        <v>357308</v>
      </c>
      <c r="E3482" t="s">
        <v>60</v>
      </c>
      <c r="F3482" t="s">
        <v>80</v>
      </c>
      <c r="G3482">
        <f>[1]!SNLData(227539,$B3482,$D3482,$E3482,$F3482,,"Options:Curr=USD,Mag=Standard,ConvMethod=R")</f>
        <v>472.13</v>
      </c>
    </row>
    <row r="3483" spans="1:7" x14ac:dyDescent="0.3">
      <c r="A3483" t="s">
        <v>16</v>
      </c>
      <c r="B3483" t="s">
        <v>25</v>
      </c>
      <c r="C3483" t="s">
        <v>38</v>
      </c>
      <c r="D3483">
        <v>357308</v>
      </c>
      <c r="E3483" t="s">
        <v>61</v>
      </c>
      <c r="F3483" t="s">
        <v>80</v>
      </c>
      <c r="G3483">
        <f>[1]!SNLData(227539,$B3483,$D3483,$E3483,$F3483,,"Options:Curr=USD,Mag=Standard,ConvMethod=R")</f>
        <v>579.20000000000005</v>
      </c>
    </row>
    <row r="3484" spans="1:7" x14ac:dyDescent="0.3">
      <c r="A3484" t="s">
        <v>16</v>
      </c>
      <c r="B3484" t="s">
        <v>25</v>
      </c>
      <c r="C3484" t="s">
        <v>38</v>
      </c>
      <c r="D3484">
        <v>357308</v>
      </c>
      <c r="E3484" t="s">
        <v>62</v>
      </c>
      <c r="F3484" t="s">
        <v>80</v>
      </c>
      <c r="G3484">
        <f>[1]!SNLData(227539,$B3484,$D3484,$E3484,$F3484,,"Options:Curr=USD,Mag=Standard,ConvMethod=R")</f>
        <v>657.02</v>
      </c>
    </row>
    <row r="3485" spans="1:7" x14ac:dyDescent="0.3">
      <c r="A3485" t="s">
        <v>16</v>
      </c>
      <c r="B3485" t="s">
        <v>25</v>
      </c>
      <c r="C3485" t="s">
        <v>38</v>
      </c>
      <c r="D3485">
        <v>357308</v>
      </c>
      <c r="E3485" t="s">
        <v>63</v>
      </c>
      <c r="F3485" t="s">
        <v>80</v>
      </c>
      <c r="G3485">
        <f>[1]!SNLData(227539,$B3485,$D3485,$E3485,$F3485,,"Options:Curr=USD,Mag=Standard,ConvMethod=R")</f>
        <v>684.32</v>
      </c>
    </row>
    <row r="3486" spans="1:7" x14ac:dyDescent="0.3">
      <c r="A3486" t="s">
        <v>16</v>
      </c>
      <c r="B3486" t="s">
        <v>25</v>
      </c>
      <c r="C3486" t="s">
        <v>38</v>
      </c>
      <c r="D3486">
        <v>357308</v>
      </c>
      <c r="E3486" t="s">
        <v>64</v>
      </c>
      <c r="F3486" t="s">
        <v>80</v>
      </c>
      <c r="G3486">
        <f>[1]!SNLData(227539,$B3486,$D3486,$E3486,$F3486,,"Options:Curr=USD,Mag=Standard,ConvMethod=R")</f>
        <v>733.49</v>
      </c>
    </row>
    <row r="3487" spans="1:7" x14ac:dyDescent="0.3">
      <c r="A3487" t="s">
        <v>16</v>
      </c>
      <c r="B3487" t="s">
        <v>25</v>
      </c>
      <c r="C3487" t="s">
        <v>38</v>
      </c>
      <c r="D3487">
        <v>357308</v>
      </c>
      <c r="E3487" t="s">
        <v>65</v>
      </c>
      <c r="F3487" t="s">
        <v>80</v>
      </c>
      <c r="G3487">
        <f>[1]!SNLData(227539,$B3487,$D3487,$E3487,$F3487,,"Options:Curr=USD,Mag=Standard,ConvMethod=R")</f>
        <v>847.56</v>
      </c>
    </row>
    <row r="3488" spans="1:7" x14ac:dyDescent="0.3">
      <c r="A3488" t="s">
        <v>16</v>
      </c>
      <c r="B3488" t="s">
        <v>25</v>
      </c>
      <c r="C3488" t="s">
        <v>38</v>
      </c>
      <c r="D3488">
        <v>357308</v>
      </c>
      <c r="E3488" t="s">
        <v>66</v>
      </c>
      <c r="F3488" t="s">
        <v>80</v>
      </c>
      <c r="G3488">
        <f>[1]!SNLData(227539,$B3488,$D3488,$E3488,$F3488,,"Options:Curr=USD,Mag=Standard,ConvMethod=R")</f>
        <v>947.23</v>
      </c>
    </row>
    <row r="3489" spans="1:7" x14ac:dyDescent="0.3">
      <c r="A3489" t="s">
        <v>16</v>
      </c>
      <c r="B3489" t="s">
        <v>25</v>
      </c>
      <c r="C3489" t="s">
        <v>38</v>
      </c>
      <c r="D3489">
        <v>357308</v>
      </c>
      <c r="E3489" t="s">
        <v>67</v>
      </c>
      <c r="F3489" t="s">
        <v>80</v>
      </c>
      <c r="G3489">
        <f>[1]!SNLData(227539,$B3489,$D3489,$E3489,$F3489,,"Options:Curr=USD,Mag=Standard,ConvMethod=R")</f>
        <v>868.3</v>
      </c>
    </row>
    <row r="3490" spans="1:7" x14ac:dyDescent="0.3">
      <c r="A3490" t="s">
        <v>16</v>
      </c>
      <c r="B3490" t="s">
        <v>25</v>
      </c>
      <c r="C3490" t="s">
        <v>38</v>
      </c>
      <c r="D3490">
        <v>357308</v>
      </c>
      <c r="E3490" t="s">
        <v>8</v>
      </c>
      <c r="F3490" t="s">
        <v>80</v>
      </c>
      <c r="G3490">
        <f>[1]!SNLData(227539,$B3490,$D3490,$E3490,$F3490,,"Options:Curr=USD,Mag=Standard,ConvMethod=R")</f>
        <v>845.92</v>
      </c>
    </row>
    <row r="3491" spans="1:7" x14ac:dyDescent="0.3">
      <c r="A3491" t="s">
        <v>16</v>
      </c>
      <c r="B3491" t="s">
        <v>25</v>
      </c>
      <c r="C3491" t="s">
        <v>38</v>
      </c>
      <c r="D3491">
        <v>357308</v>
      </c>
      <c r="E3491" t="s">
        <v>68</v>
      </c>
      <c r="F3491" t="s">
        <v>80</v>
      </c>
      <c r="G3491">
        <f>[1]!SNLData(227539,$B3491,$D3491,$E3491,$F3491,,"Options:Curr=USD,Mag=Standard,ConvMethod=R")</f>
        <v>903.75</v>
      </c>
    </row>
    <row r="3492" spans="1:7" x14ac:dyDescent="0.3">
      <c r="A3492" t="s">
        <v>16</v>
      </c>
      <c r="B3492" t="s">
        <v>25</v>
      </c>
      <c r="C3492" t="s">
        <v>38</v>
      </c>
      <c r="D3492">
        <v>357308</v>
      </c>
      <c r="E3492" t="s">
        <v>69</v>
      </c>
      <c r="F3492" t="s">
        <v>80</v>
      </c>
      <c r="G3492">
        <f>[1]!SNLData(227539,$B3492,$D3492,$E3492,$F3492,,"Options:Curr=USD,Mag=Standard,ConvMethod=R")</f>
        <v>838.43</v>
      </c>
    </row>
    <row r="3493" spans="1:7" x14ac:dyDescent="0.3">
      <c r="A3493" t="s">
        <v>16</v>
      </c>
      <c r="B3493" t="s">
        <v>25</v>
      </c>
      <c r="C3493" t="s">
        <v>38</v>
      </c>
      <c r="D3493">
        <v>357308</v>
      </c>
      <c r="E3493" t="s">
        <v>70</v>
      </c>
      <c r="F3493" t="s">
        <v>80</v>
      </c>
      <c r="G3493">
        <f>[1]!SNLData(227539,$B3493,$D3493,$E3493,$F3493,,"Options:Curr=USD,Mag=Standard,ConvMethod=R")</f>
        <v>876.9</v>
      </c>
    </row>
    <row r="3494" spans="1:7" x14ac:dyDescent="0.3">
      <c r="A3494" t="s">
        <v>16</v>
      </c>
      <c r="B3494" t="s">
        <v>25</v>
      </c>
      <c r="C3494" t="s">
        <v>38</v>
      </c>
      <c r="D3494">
        <v>357308</v>
      </c>
      <c r="E3494" t="s">
        <v>71</v>
      </c>
      <c r="F3494" t="s">
        <v>80</v>
      </c>
      <c r="G3494">
        <f>[1]!SNLData(227539,$B3494,$D3494,$E3494,$F3494,,"Options:Curr=USD,Mag=Standard,ConvMethod=R")</f>
        <v>890.95</v>
      </c>
    </row>
    <row r="3495" spans="1:7" x14ac:dyDescent="0.3">
      <c r="A3495" t="s">
        <v>16</v>
      </c>
      <c r="B3495" t="s">
        <v>25</v>
      </c>
      <c r="C3495" t="s">
        <v>38</v>
      </c>
      <c r="D3495">
        <v>357308</v>
      </c>
      <c r="E3495" t="s">
        <v>72</v>
      </c>
      <c r="F3495" t="s">
        <v>80</v>
      </c>
      <c r="G3495">
        <f>[1]!SNLData(227539,$B3495,$D3495,$E3495,$F3495,,"Options:Curr=USD,Mag=Standard,ConvMethod=R")</f>
        <v>765.49</v>
      </c>
    </row>
    <row r="3496" spans="1:7" x14ac:dyDescent="0.3">
      <c r="A3496" t="s">
        <v>16</v>
      </c>
      <c r="B3496" t="s">
        <v>25</v>
      </c>
      <c r="C3496" t="s">
        <v>38</v>
      </c>
      <c r="D3496">
        <v>357308</v>
      </c>
      <c r="E3496" t="s">
        <v>73</v>
      </c>
      <c r="F3496" t="s">
        <v>80</v>
      </c>
      <c r="G3496">
        <f>[1]!SNLData(227539,$B3496,$D3496,$E3496,$F3496,,"Options:Curr=USD,Mag=Standard,ConvMethod=R")</f>
        <v>783.54</v>
      </c>
    </row>
    <row r="3497" spans="1:7" x14ac:dyDescent="0.3">
      <c r="A3497" t="s">
        <v>16</v>
      </c>
      <c r="B3497" t="s">
        <v>25</v>
      </c>
      <c r="C3497" t="s">
        <v>38</v>
      </c>
      <c r="D3497">
        <v>357308</v>
      </c>
      <c r="E3497" t="s">
        <v>74</v>
      </c>
      <c r="F3497" t="s">
        <v>80</v>
      </c>
      <c r="G3497">
        <f>[1]!SNLData(227539,$B3497,$D3497,$E3497,$F3497,,"Options:Curr=USD,Mag=Standard,ConvMethod=R")</f>
        <v>832.98</v>
      </c>
    </row>
    <row r="3498" spans="1:7" x14ac:dyDescent="0.3">
      <c r="A3498" t="s">
        <v>16</v>
      </c>
      <c r="B3498" t="s">
        <v>25</v>
      </c>
      <c r="C3498" t="s">
        <v>38</v>
      </c>
      <c r="D3498">
        <v>357308</v>
      </c>
      <c r="E3498" t="s">
        <v>75</v>
      </c>
      <c r="F3498" t="s">
        <v>80</v>
      </c>
      <c r="G3498">
        <f>[1]!SNLData(227539,$B3498,$D3498,$E3498,$F3498,,"Options:Curr=USD,Mag=Standard,ConvMethod=R")</f>
        <v>914.01</v>
      </c>
    </row>
    <row r="3499" spans="1:7" x14ac:dyDescent="0.3">
      <c r="A3499" t="s">
        <v>16</v>
      </c>
      <c r="B3499" t="s">
        <v>25</v>
      </c>
      <c r="C3499" t="s">
        <v>38</v>
      </c>
      <c r="D3499">
        <v>357308</v>
      </c>
      <c r="E3499" t="s">
        <v>76</v>
      </c>
      <c r="F3499" t="s">
        <v>80</v>
      </c>
      <c r="G3499">
        <f>[1]!SNLData(227539,$B3499,$D3499,$E3499,$F3499,,"Options:Curr=USD,Mag=Standard,ConvMethod=R")</f>
        <v>909.76</v>
      </c>
    </row>
    <row r="3500" spans="1:7" x14ac:dyDescent="0.3">
      <c r="A3500" t="s">
        <v>16</v>
      </c>
      <c r="B3500" t="s">
        <v>25</v>
      </c>
      <c r="C3500" t="s">
        <v>38</v>
      </c>
      <c r="D3500">
        <v>357308</v>
      </c>
      <c r="E3500" t="s">
        <v>9</v>
      </c>
      <c r="F3500" t="s">
        <v>80</v>
      </c>
      <c r="G3500">
        <f>[1]!SNLData(227539,$B3500,$D3500,$E3500,$F3500,,"Options:Curr=USD,Mag=Standard,ConvMethod=R")</f>
        <v>907.33</v>
      </c>
    </row>
    <row r="3501" spans="1:7" x14ac:dyDescent="0.3">
      <c r="A3501" t="s">
        <v>16</v>
      </c>
      <c r="B3501" t="s">
        <v>25</v>
      </c>
      <c r="C3501" t="s">
        <v>38</v>
      </c>
      <c r="D3501">
        <v>357308</v>
      </c>
      <c r="E3501" t="s">
        <v>77</v>
      </c>
      <c r="F3501" t="s">
        <v>80</v>
      </c>
      <c r="G3501">
        <f>[1]!SNLData(227539,$B3501,$D3501,$E3501,$F3501,,"Options:Curr=USD,Mag=Standard,ConvMethod=R")</f>
        <v>1029.1199999999999</v>
      </c>
    </row>
    <row r="3502" spans="1:7" x14ac:dyDescent="0.3">
      <c r="A3502" t="s">
        <v>16</v>
      </c>
      <c r="B3502" t="s">
        <v>25</v>
      </c>
      <c r="C3502" t="s">
        <v>38</v>
      </c>
      <c r="D3502">
        <v>357308</v>
      </c>
      <c r="E3502" t="s">
        <v>78</v>
      </c>
      <c r="F3502" t="s">
        <v>80</v>
      </c>
      <c r="G3502">
        <f>[1]!SNLData(227539,$B3502,$D3502,$E3502,$F3502,,"Options:Curr=USD,Mag=Standard,ConvMethod=R")</f>
        <v>1008.37</v>
      </c>
    </row>
    <row r="3503" spans="1:7" x14ac:dyDescent="0.3">
      <c r="A3503" t="s">
        <v>16</v>
      </c>
      <c r="B3503" t="s">
        <v>25</v>
      </c>
      <c r="C3503" t="s">
        <v>38</v>
      </c>
      <c r="D3503">
        <v>357308</v>
      </c>
      <c r="E3503" t="s">
        <v>10</v>
      </c>
      <c r="F3503" t="s">
        <v>80</v>
      </c>
      <c r="G3503">
        <f>[1]!SNLData(227539,$B3503,$D3503,$E3503,$F3503,,"Options:Curr=USD,Mag=Standard,ConvMethod=R")</f>
        <v>1119.18</v>
      </c>
    </row>
    <row r="3504" spans="1:7" x14ac:dyDescent="0.3">
      <c r="A3504" t="s">
        <v>16</v>
      </c>
      <c r="B3504" t="s">
        <v>25</v>
      </c>
      <c r="C3504" t="s">
        <v>39</v>
      </c>
      <c r="D3504">
        <v>357307</v>
      </c>
      <c r="E3504" t="s">
        <v>6</v>
      </c>
      <c r="F3504" t="s">
        <v>80</v>
      </c>
      <c r="G3504">
        <f>[1]!SNLData(227539,$B3504,$D3504,$E3504,$F3504,,"Options:Curr=USD,Mag=Standard,ConvMethod=R")</f>
        <v>21461.08</v>
      </c>
    </row>
    <row r="3505" spans="1:7" x14ac:dyDescent="0.3">
      <c r="A3505" t="s">
        <v>16</v>
      </c>
      <c r="B3505" t="s">
        <v>25</v>
      </c>
      <c r="C3505" t="s">
        <v>39</v>
      </c>
      <c r="D3505">
        <v>357307</v>
      </c>
      <c r="E3505" t="s">
        <v>50</v>
      </c>
      <c r="F3505" t="s">
        <v>80</v>
      </c>
      <c r="G3505">
        <f>[1]!SNLData(227539,$B3505,$D3505,$E3505,$F3505,,"Options:Curr=USD,Mag=Standard,ConvMethod=R")</f>
        <v>21932.3</v>
      </c>
    </row>
    <row r="3506" spans="1:7" x14ac:dyDescent="0.3">
      <c r="A3506" t="s">
        <v>16</v>
      </c>
      <c r="B3506" t="s">
        <v>25</v>
      </c>
      <c r="C3506" t="s">
        <v>39</v>
      </c>
      <c r="D3506">
        <v>357307</v>
      </c>
      <c r="E3506" t="s">
        <v>51</v>
      </c>
      <c r="F3506" t="s">
        <v>80</v>
      </c>
      <c r="G3506">
        <f>[1]!SNLData(227539,$B3506,$D3506,$E3506,$F3506,,"Options:Curr=USD,Mag=Standard,ConvMethod=R")</f>
        <v>24112.46</v>
      </c>
    </row>
    <row r="3507" spans="1:7" x14ac:dyDescent="0.3">
      <c r="A3507" t="s">
        <v>16</v>
      </c>
      <c r="B3507" t="s">
        <v>25</v>
      </c>
      <c r="C3507" t="s">
        <v>39</v>
      </c>
      <c r="D3507">
        <v>357307</v>
      </c>
      <c r="E3507" t="s">
        <v>52</v>
      </c>
      <c r="F3507" t="s">
        <v>80</v>
      </c>
      <c r="G3507">
        <f>[1]!SNLData(227539,$B3507,$D3507,$E3507,$F3507,,"Options:Curr=USD,Mag=Standard,ConvMethod=R")</f>
        <v>23330.93</v>
      </c>
    </row>
    <row r="3508" spans="1:7" x14ac:dyDescent="0.3">
      <c r="A3508" t="s">
        <v>16</v>
      </c>
      <c r="B3508" t="s">
        <v>25</v>
      </c>
      <c r="C3508" t="s">
        <v>39</v>
      </c>
      <c r="D3508">
        <v>357307</v>
      </c>
      <c r="E3508" t="s">
        <v>53</v>
      </c>
      <c r="F3508" t="s">
        <v>80</v>
      </c>
      <c r="G3508">
        <f>[1]!SNLData(227539,$B3508,$D3508,$E3508,$F3508,,"Options:Curr=USD,Mag=Standard,ConvMethod=R")</f>
        <v>24873.84</v>
      </c>
    </row>
    <row r="3509" spans="1:7" x14ac:dyDescent="0.3">
      <c r="A3509" t="s">
        <v>16</v>
      </c>
      <c r="B3509" t="s">
        <v>25</v>
      </c>
      <c r="C3509" t="s">
        <v>39</v>
      </c>
      <c r="D3509">
        <v>357307</v>
      </c>
      <c r="E3509" t="s">
        <v>54</v>
      </c>
      <c r="F3509" t="s">
        <v>80</v>
      </c>
      <c r="G3509">
        <f>[1]!SNLData(227539,$B3509,$D3509,$E3509,$F3509,,"Options:Curr=USD,Mag=Standard,ConvMethod=R")</f>
        <v>29289.96</v>
      </c>
    </row>
    <row r="3510" spans="1:7" x14ac:dyDescent="0.3">
      <c r="A3510" t="s">
        <v>16</v>
      </c>
      <c r="B3510" t="s">
        <v>25</v>
      </c>
      <c r="C3510" t="s">
        <v>39</v>
      </c>
      <c r="D3510">
        <v>357307</v>
      </c>
      <c r="E3510" t="s">
        <v>55</v>
      </c>
      <c r="F3510" t="s">
        <v>80</v>
      </c>
      <c r="G3510">
        <f>[1]!SNLData(227539,$B3510,$D3510,$E3510,$F3510,,"Options:Curr=USD,Mag=Standard,ConvMethod=R")</f>
        <v>28990.38</v>
      </c>
    </row>
    <row r="3511" spans="1:7" x14ac:dyDescent="0.3">
      <c r="A3511" t="s">
        <v>16</v>
      </c>
      <c r="B3511" t="s">
        <v>25</v>
      </c>
      <c r="C3511" t="s">
        <v>39</v>
      </c>
      <c r="D3511">
        <v>357307</v>
      </c>
      <c r="E3511" t="s">
        <v>56</v>
      </c>
      <c r="F3511" t="s">
        <v>80</v>
      </c>
      <c r="G3511">
        <f>[1]!SNLData(227539,$B3511,$D3511,$E3511,$F3511,,"Options:Curr=USD,Mag=Standard,ConvMethod=R")</f>
        <v>26684.34</v>
      </c>
    </row>
    <row r="3512" spans="1:7" x14ac:dyDescent="0.3">
      <c r="A3512" t="s">
        <v>16</v>
      </c>
      <c r="B3512" t="s">
        <v>25</v>
      </c>
      <c r="C3512" t="s">
        <v>39</v>
      </c>
      <c r="D3512">
        <v>357307</v>
      </c>
      <c r="E3512" t="s">
        <v>57</v>
      </c>
      <c r="F3512" t="s">
        <v>80</v>
      </c>
      <c r="G3512">
        <f>[1]!SNLData(227539,$B3512,$D3512,$E3512,$F3512,,"Options:Curr=USD,Mag=Standard,ConvMethod=R")</f>
        <v>27872.74</v>
      </c>
    </row>
    <row r="3513" spans="1:7" x14ac:dyDescent="0.3">
      <c r="A3513" t="s">
        <v>16</v>
      </c>
      <c r="B3513" t="s">
        <v>25</v>
      </c>
      <c r="C3513" t="s">
        <v>39</v>
      </c>
      <c r="D3513">
        <v>357307</v>
      </c>
      <c r="E3513" t="s">
        <v>58</v>
      </c>
      <c r="F3513" t="s">
        <v>80</v>
      </c>
      <c r="G3513">
        <f>[1]!SNLData(227539,$B3513,$D3513,$E3513,$F3513,,"Options:Curr=USD,Mag=Standard,ConvMethod=R")</f>
        <v>28261.22</v>
      </c>
    </row>
    <row r="3514" spans="1:7" x14ac:dyDescent="0.3">
      <c r="A3514" t="s">
        <v>16</v>
      </c>
      <c r="B3514" t="s">
        <v>25</v>
      </c>
      <c r="C3514" t="s">
        <v>39</v>
      </c>
      <c r="D3514">
        <v>357307</v>
      </c>
      <c r="E3514" t="s">
        <v>7</v>
      </c>
      <c r="F3514" t="s">
        <v>80</v>
      </c>
      <c r="G3514">
        <f>[1]!SNLData(227539,$B3514,$D3514,$E3514,$F3514,,"Options:Curr=USD,Mag=Standard,ConvMethod=R")</f>
        <v>26208.560000000001</v>
      </c>
    </row>
    <row r="3515" spans="1:7" x14ac:dyDescent="0.3">
      <c r="A3515" t="s">
        <v>16</v>
      </c>
      <c r="B3515" t="s">
        <v>25</v>
      </c>
      <c r="C3515" t="s">
        <v>39</v>
      </c>
      <c r="D3515">
        <v>357307</v>
      </c>
      <c r="E3515" t="s">
        <v>59</v>
      </c>
      <c r="F3515" t="s">
        <v>80</v>
      </c>
      <c r="G3515">
        <f>[1]!SNLData(227539,$B3515,$D3515,$E3515,$F3515,,"Options:Curr=USD,Mag=Standard,ConvMethod=R")</f>
        <v>26994.46</v>
      </c>
    </row>
    <row r="3516" spans="1:7" x14ac:dyDescent="0.3">
      <c r="A3516" t="s">
        <v>16</v>
      </c>
      <c r="B3516" t="s">
        <v>25</v>
      </c>
      <c r="C3516" t="s">
        <v>39</v>
      </c>
      <c r="D3516">
        <v>357307</v>
      </c>
      <c r="E3516" t="s">
        <v>60</v>
      </c>
      <c r="F3516" t="s">
        <v>80</v>
      </c>
      <c r="G3516">
        <f>[1]!SNLData(227539,$B3516,$D3516,$E3516,$F3516,,"Options:Curr=USD,Mag=Standard,ConvMethod=R")</f>
        <v>29403.51</v>
      </c>
    </row>
    <row r="3517" spans="1:7" x14ac:dyDescent="0.3">
      <c r="A3517" t="s">
        <v>16</v>
      </c>
      <c r="B3517" t="s">
        <v>25</v>
      </c>
      <c r="C3517" t="s">
        <v>39</v>
      </c>
      <c r="D3517">
        <v>357307</v>
      </c>
      <c r="E3517" t="s">
        <v>61</v>
      </c>
      <c r="F3517" t="s">
        <v>80</v>
      </c>
      <c r="G3517">
        <f>[1]!SNLData(227539,$B3517,$D3517,$E3517,$F3517,,"Options:Curr=USD,Mag=Standard,ConvMethod=R")</f>
        <v>35913.660000000003</v>
      </c>
    </row>
    <row r="3518" spans="1:7" x14ac:dyDescent="0.3">
      <c r="A3518" t="s">
        <v>16</v>
      </c>
      <c r="B3518" t="s">
        <v>25</v>
      </c>
      <c r="C3518" t="s">
        <v>39</v>
      </c>
      <c r="D3518">
        <v>357307</v>
      </c>
      <c r="E3518" t="s">
        <v>62</v>
      </c>
      <c r="F3518" t="s">
        <v>80</v>
      </c>
      <c r="G3518">
        <f>[1]!SNLData(227539,$B3518,$D3518,$E3518,$F3518,,"Options:Curr=USD,Mag=Standard,ConvMethod=R")</f>
        <v>40566.61</v>
      </c>
    </row>
    <row r="3519" spans="1:7" x14ac:dyDescent="0.3">
      <c r="A3519" t="s">
        <v>16</v>
      </c>
      <c r="B3519" t="s">
        <v>25</v>
      </c>
      <c r="C3519" t="s">
        <v>39</v>
      </c>
      <c r="D3519">
        <v>357307</v>
      </c>
      <c r="E3519" t="s">
        <v>63</v>
      </c>
      <c r="F3519" t="s">
        <v>80</v>
      </c>
      <c r="G3519">
        <f>[1]!SNLData(227539,$B3519,$D3519,$E3519,$F3519,,"Options:Curr=USD,Mag=Standard,ConvMethod=R")</f>
        <v>42081.2</v>
      </c>
    </row>
    <row r="3520" spans="1:7" x14ac:dyDescent="0.3">
      <c r="A3520" t="s">
        <v>16</v>
      </c>
      <c r="B3520" t="s">
        <v>25</v>
      </c>
      <c r="C3520" t="s">
        <v>39</v>
      </c>
      <c r="D3520">
        <v>357307</v>
      </c>
      <c r="E3520" t="s">
        <v>64</v>
      </c>
      <c r="F3520" t="s">
        <v>80</v>
      </c>
      <c r="G3520">
        <f>[1]!SNLData(227539,$B3520,$D3520,$E3520,$F3520,,"Options:Curr=USD,Mag=Standard,ConvMethod=R")</f>
        <v>44928.35</v>
      </c>
    </row>
    <row r="3521" spans="1:7" x14ac:dyDescent="0.3">
      <c r="A3521" t="s">
        <v>16</v>
      </c>
      <c r="B3521" t="s">
        <v>25</v>
      </c>
      <c r="C3521" t="s">
        <v>39</v>
      </c>
      <c r="D3521">
        <v>357307</v>
      </c>
      <c r="E3521" t="s">
        <v>65</v>
      </c>
      <c r="F3521" t="s">
        <v>80</v>
      </c>
      <c r="G3521">
        <f>[1]!SNLData(227539,$B3521,$D3521,$E3521,$F3521,,"Options:Curr=USD,Mag=Standard,ConvMethod=R")</f>
        <v>51707.94</v>
      </c>
    </row>
    <row r="3522" spans="1:7" x14ac:dyDescent="0.3">
      <c r="A3522" t="s">
        <v>16</v>
      </c>
      <c r="B3522" t="s">
        <v>25</v>
      </c>
      <c r="C3522" t="s">
        <v>39</v>
      </c>
      <c r="D3522">
        <v>357307</v>
      </c>
      <c r="E3522" t="s">
        <v>66</v>
      </c>
      <c r="F3522" t="s">
        <v>80</v>
      </c>
      <c r="G3522">
        <f>[1]!SNLData(227539,$B3522,$D3522,$E3522,$F3522,,"Options:Curr=USD,Mag=Standard,ConvMethod=R")</f>
        <v>57544.56</v>
      </c>
    </row>
    <row r="3523" spans="1:7" x14ac:dyDescent="0.3">
      <c r="A3523" t="s">
        <v>16</v>
      </c>
      <c r="B3523" t="s">
        <v>25</v>
      </c>
      <c r="C3523" t="s">
        <v>39</v>
      </c>
      <c r="D3523">
        <v>357307</v>
      </c>
      <c r="E3523" t="s">
        <v>67</v>
      </c>
      <c r="F3523" t="s">
        <v>80</v>
      </c>
      <c r="G3523">
        <f>[1]!SNLData(227539,$B3523,$D3523,$E3523,$F3523,,"Options:Curr=USD,Mag=Standard,ConvMethod=R")</f>
        <v>52509.29</v>
      </c>
    </row>
    <row r="3524" spans="1:7" x14ac:dyDescent="0.3">
      <c r="A3524" t="s">
        <v>16</v>
      </c>
      <c r="B3524" t="s">
        <v>25</v>
      </c>
      <c r="C3524" t="s">
        <v>39</v>
      </c>
      <c r="D3524">
        <v>357307</v>
      </c>
      <c r="E3524" t="s">
        <v>8</v>
      </c>
      <c r="F3524" t="s">
        <v>80</v>
      </c>
      <c r="G3524">
        <f>[1]!SNLData(227539,$B3524,$D3524,$E3524,$F3524,,"Options:Curr=USD,Mag=Standard,ConvMethod=R")</f>
        <v>50906.73</v>
      </c>
    </row>
    <row r="3525" spans="1:7" x14ac:dyDescent="0.3">
      <c r="A3525" t="s">
        <v>16</v>
      </c>
      <c r="B3525" t="s">
        <v>25</v>
      </c>
      <c r="C3525" t="s">
        <v>39</v>
      </c>
      <c r="D3525">
        <v>357307</v>
      </c>
      <c r="E3525" t="s">
        <v>68</v>
      </c>
      <c r="F3525" t="s">
        <v>80</v>
      </c>
      <c r="G3525">
        <f>[1]!SNLData(227539,$B3525,$D3525,$E3525,$F3525,,"Options:Curr=USD,Mag=Standard,ConvMethod=R")</f>
        <v>54111.75</v>
      </c>
    </row>
    <row r="3526" spans="1:7" x14ac:dyDescent="0.3">
      <c r="A3526" t="s">
        <v>16</v>
      </c>
      <c r="B3526" t="s">
        <v>25</v>
      </c>
      <c r="C3526" t="s">
        <v>39</v>
      </c>
      <c r="D3526">
        <v>357307</v>
      </c>
      <c r="E3526" t="s">
        <v>69</v>
      </c>
      <c r="F3526" t="s">
        <v>80</v>
      </c>
      <c r="G3526">
        <f>[1]!SNLData(227539,$B3526,$D3526,$E3526,$F3526,,"Options:Curr=USD,Mag=Standard,ConvMethod=R")</f>
        <v>49950.36</v>
      </c>
    </row>
    <row r="3527" spans="1:7" x14ac:dyDescent="0.3">
      <c r="A3527" t="s">
        <v>16</v>
      </c>
      <c r="B3527" t="s">
        <v>25</v>
      </c>
      <c r="C3527" t="s">
        <v>39</v>
      </c>
      <c r="D3527">
        <v>357307</v>
      </c>
      <c r="E3527" t="s">
        <v>70</v>
      </c>
      <c r="F3527" t="s">
        <v>80</v>
      </c>
      <c r="G3527">
        <f>[1]!SNLData(227539,$B3527,$D3527,$E3527,$F3527,,"Options:Curr=USD,Mag=Standard,ConvMethod=R")</f>
        <v>51988.01</v>
      </c>
    </row>
    <row r="3528" spans="1:7" x14ac:dyDescent="0.3">
      <c r="A3528" t="s">
        <v>16</v>
      </c>
      <c r="B3528" t="s">
        <v>25</v>
      </c>
      <c r="C3528" t="s">
        <v>39</v>
      </c>
      <c r="D3528">
        <v>357307</v>
      </c>
      <c r="E3528" t="s">
        <v>71</v>
      </c>
      <c r="F3528" t="s">
        <v>80</v>
      </c>
      <c r="G3528">
        <f>[1]!SNLData(227539,$B3528,$D3528,$E3528,$F3528,,"Options:Curr=USD,Mag=Standard,ConvMethod=R")</f>
        <v>52550.82</v>
      </c>
    </row>
    <row r="3529" spans="1:7" x14ac:dyDescent="0.3">
      <c r="A3529" t="s">
        <v>16</v>
      </c>
      <c r="B3529" t="s">
        <v>25</v>
      </c>
      <c r="C3529" t="s">
        <v>39</v>
      </c>
      <c r="D3529">
        <v>357307</v>
      </c>
      <c r="E3529" t="s">
        <v>72</v>
      </c>
      <c r="F3529" t="s">
        <v>80</v>
      </c>
      <c r="G3529">
        <f>[1]!SNLData(227539,$B3529,$D3529,$E3529,$F3529,,"Options:Curr=USD,Mag=Standard,ConvMethod=R")</f>
        <v>44920.480000000003</v>
      </c>
    </row>
    <row r="3530" spans="1:7" x14ac:dyDescent="0.3">
      <c r="A3530" t="s">
        <v>16</v>
      </c>
      <c r="B3530" t="s">
        <v>25</v>
      </c>
      <c r="C3530" t="s">
        <v>39</v>
      </c>
      <c r="D3530">
        <v>357307</v>
      </c>
      <c r="E3530" t="s">
        <v>73</v>
      </c>
      <c r="F3530" t="s">
        <v>80</v>
      </c>
      <c r="G3530">
        <f>[1]!SNLData(227539,$B3530,$D3530,$E3530,$F3530,,"Options:Curr=USD,Mag=Standard,ConvMethod=R")</f>
        <v>45755.76</v>
      </c>
    </row>
    <row r="3531" spans="1:7" x14ac:dyDescent="0.3">
      <c r="A3531" t="s">
        <v>16</v>
      </c>
      <c r="B3531" t="s">
        <v>25</v>
      </c>
      <c r="C3531" t="s">
        <v>39</v>
      </c>
      <c r="D3531">
        <v>357307</v>
      </c>
      <c r="E3531" t="s">
        <v>74</v>
      </c>
      <c r="F3531" t="s">
        <v>80</v>
      </c>
      <c r="G3531">
        <f>[1]!SNLData(227539,$B3531,$D3531,$E3531,$F3531,,"Options:Curr=USD,Mag=Standard,ConvMethod=R")</f>
        <v>48408.92</v>
      </c>
    </row>
    <row r="3532" spans="1:7" x14ac:dyDescent="0.3">
      <c r="A3532" t="s">
        <v>16</v>
      </c>
      <c r="B3532" t="s">
        <v>25</v>
      </c>
      <c r="C3532" t="s">
        <v>39</v>
      </c>
      <c r="D3532">
        <v>357307</v>
      </c>
      <c r="E3532" t="s">
        <v>75</v>
      </c>
      <c r="F3532" t="s">
        <v>80</v>
      </c>
      <c r="G3532">
        <f>[1]!SNLData(227539,$B3532,$D3532,$E3532,$F3532,,"Options:Curr=USD,Mag=Standard,ConvMethod=R")</f>
        <v>52875.44</v>
      </c>
    </row>
    <row r="3533" spans="1:7" x14ac:dyDescent="0.3">
      <c r="A3533" t="s">
        <v>16</v>
      </c>
      <c r="B3533" t="s">
        <v>25</v>
      </c>
      <c r="C3533" t="s">
        <v>39</v>
      </c>
      <c r="D3533">
        <v>357307</v>
      </c>
      <c r="E3533" t="s">
        <v>76</v>
      </c>
      <c r="F3533" t="s">
        <v>80</v>
      </c>
      <c r="G3533">
        <f>[1]!SNLData(227539,$B3533,$D3533,$E3533,$F3533,,"Options:Curr=USD,Mag=Standard,ConvMethod=R")</f>
        <v>52395.9</v>
      </c>
    </row>
    <row r="3534" spans="1:7" x14ac:dyDescent="0.3">
      <c r="A3534" t="s">
        <v>16</v>
      </c>
      <c r="B3534" t="s">
        <v>25</v>
      </c>
      <c r="C3534" t="s">
        <v>39</v>
      </c>
      <c r="D3534">
        <v>357307</v>
      </c>
      <c r="E3534" t="s">
        <v>9</v>
      </c>
      <c r="F3534" t="s">
        <v>80</v>
      </c>
      <c r="G3534">
        <f>[1]!SNLData(227539,$B3534,$D3534,$E3534,$F3534,,"Options:Curr=USD,Mag=Standard,ConvMethod=R")</f>
        <v>52042.33</v>
      </c>
    </row>
    <row r="3535" spans="1:7" x14ac:dyDescent="0.3">
      <c r="A3535" t="s">
        <v>16</v>
      </c>
      <c r="B3535" t="s">
        <v>25</v>
      </c>
      <c r="C3535" t="s">
        <v>39</v>
      </c>
      <c r="D3535">
        <v>357307</v>
      </c>
      <c r="E3535" t="s">
        <v>77</v>
      </c>
      <c r="F3535" t="s">
        <v>80</v>
      </c>
      <c r="G3535">
        <f>[1]!SNLData(227539,$B3535,$D3535,$E3535,$F3535,,"Options:Curr=USD,Mag=Standard,ConvMethod=R")</f>
        <v>58801.16</v>
      </c>
    </row>
    <row r="3536" spans="1:7" x14ac:dyDescent="0.3">
      <c r="A3536" t="s">
        <v>16</v>
      </c>
      <c r="B3536" t="s">
        <v>25</v>
      </c>
      <c r="C3536" t="s">
        <v>39</v>
      </c>
      <c r="D3536">
        <v>357307</v>
      </c>
      <c r="E3536" t="s">
        <v>78</v>
      </c>
      <c r="F3536" t="s">
        <v>80</v>
      </c>
      <c r="G3536">
        <f>[1]!SNLData(227539,$B3536,$D3536,$E3536,$F3536,,"Options:Curr=USD,Mag=Standard,ConvMethod=R")</f>
        <v>0</v>
      </c>
    </row>
    <row r="3537" spans="1:7" x14ac:dyDescent="0.3">
      <c r="A3537" t="s">
        <v>16</v>
      </c>
      <c r="B3537" t="s">
        <v>25</v>
      </c>
      <c r="C3537" t="s">
        <v>39</v>
      </c>
      <c r="D3537">
        <v>357307</v>
      </c>
      <c r="E3537" t="s">
        <v>10</v>
      </c>
      <c r="F3537" t="s">
        <v>80</v>
      </c>
      <c r="G3537">
        <f>[1]!SNLData(227539,$B3537,$D3537,$E3537,$F3537,,"Options:Curr=USD,Mag=Standard,ConvMethod=R")</f>
        <v>0</v>
      </c>
    </row>
    <row r="3538" spans="1:7" x14ac:dyDescent="0.3">
      <c r="A3538" t="s">
        <v>16</v>
      </c>
      <c r="B3538" t="s">
        <v>25</v>
      </c>
      <c r="C3538" t="s">
        <v>40</v>
      </c>
      <c r="D3538">
        <v>357310</v>
      </c>
      <c r="E3538" t="s">
        <v>6</v>
      </c>
      <c r="F3538" t="s">
        <v>80</v>
      </c>
      <c r="G3538">
        <f>[1]!SNLData(227539,$B3538,$D3538,$E3538,$F3538,,"Options:Curr=USD,Mag=Standard,ConvMethod=R")</f>
        <v>4.18</v>
      </c>
    </row>
    <row r="3539" spans="1:7" x14ac:dyDescent="0.3">
      <c r="A3539" t="s">
        <v>16</v>
      </c>
      <c r="B3539" t="s">
        <v>25</v>
      </c>
      <c r="C3539" t="s">
        <v>40</v>
      </c>
      <c r="D3539">
        <v>357310</v>
      </c>
      <c r="E3539" t="s">
        <v>50</v>
      </c>
      <c r="F3539" t="s">
        <v>80</v>
      </c>
      <c r="G3539">
        <f>[1]!SNLData(227539,$B3539,$D3539,$E3539,$F3539,,"Options:Curr=USD,Mag=Standard,ConvMethod=R")</f>
        <v>2.4500000000000002</v>
      </c>
    </row>
    <row r="3540" spans="1:7" x14ac:dyDescent="0.3">
      <c r="A3540" t="s">
        <v>16</v>
      </c>
      <c r="B3540" t="s">
        <v>25</v>
      </c>
      <c r="C3540" t="s">
        <v>40</v>
      </c>
      <c r="D3540">
        <v>357310</v>
      </c>
      <c r="E3540" t="s">
        <v>51</v>
      </c>
      <c r="F3540" t="s">
        <v>80</v>
      </c>
      <c r="G3540">
        <f>[1]!SNLData(227539,$B3540,$D3540,$E3540,$F3540,,"Options:Curr=USD,Mag=Standard,ConvMethod=R")</f>
        <v>1.59</v>
      </c>
    </row>
    <row r="3541" spans="1:7" x14ac:dyDescent="0.3">
      <c r="A3541" t="s">
        <v>16</v>
      </c>
      <c r="B3541" t="s">
        <v>25</v>
      </c>
      <c r="C3541" t="s">
        <v>40</v>
      </c>
      <c r="D3541">
        <v>357310</v>
      </c>
      <c r="E3541" t="s">
        <v>52</v>
      </c>
      <c r="F3541" t="s">
        <v>80</v>
      </c>
      <c r="G3541">
        <f>[1]!SNLData(227539,$B3541,$D3541,$E3541,$F3541,,"Options:Curr=USD,Mag=Standard,ConvMethod=R")</f>
        <v>1.26</v>
      </c>
    </row>
    <row r="3542" spans="1:7" x14ac:dyDescent="0.3">
      <c r="A3542" t="s">
        <v>16</v>
      </c>
      <c r="B3542" t="s">
        <v>25</v>
      </c>
      <c r="C3542" t="s">
        <v>40</v>
      </c>
      <c r="D3542">
        <v>357310</v>
      </c>
      <c r="E3542" t="s">
        <v>53</v>
      </c>
      <c r="F3542" t="s">
        <v>80</v>
      </c>
      <c r="G3542">
        <f>[1]!SNLData(227539,$B3542,$D3542,$E3542,$F3542,,"Options:Curr=USD,Mag=Standard,ConvMethod=R")</f>
        <v>3.01</v>
      </c>
    </row>
    <row r="3543" spans="1:7" x14ac:dyDescent="0.3">
      <c r="A3543" t="s">
        <v>16</v>
      </c>
      <c r="B3543" t="s">
        <v>25</v>
      </c>
      <c r="C3543" t="s">
        <v>40</v>
      </c>
      <c r="D3543">
        <v>357310</v>
      </c>
      <c r="E3543" t="s">
        <v>54</v>
      </c>
      <c r="F3543" t="s">
        <v>80</v>
      </c>
      <c r="G3543">
        <f>[1]!SNLData(227539,$B3543,$D3543,$E3543,$F3543,,"Options:Curr=USD,Mag=Standard,ConvMethod=R")</f>
        <v>3.25</v>
      </c>
    </row>
    <row r="3544" spans="1:7" x14ac:dyDescent="0.3">
      <c r="A3544" t="s">
        <v>16</v>
      </c>
      <c r="B3544" t="s">
        <v>25</v>
      </c>
      <c r="C3544" t="s">
        <v>40</v>
      </c>
      <c r="D3544">
        <v>357310</v>
      </c>
      <c r="E3544" t="s">
        <v>55</v>
      </c>
      <c r="F3544" t="s">
        <v>80</v>
      </c>
      <c r="G3544">
        <f>[1]!SNLData(227539,$B3544,$D3544,$E3544,$F3544,,"Options:Curr=USD,Mag=Standard,ConvMethod=R")</f>
        <v>3.11</v>
      </c>
    </row>
    <row r="3545" spans="1:7" x14ac:dyDescent="0.3">
      <c r="A3545" t="s">
        <v>16</v>
      </c>
      <c r="B3545" t="s">
        <v>25</v>
      </c>
      <c r="C3545" t="s">
        <v>40</v>
      </c>
      <c r="D3545">
        <v>357310</v>
      </c>
      <c r="E3545" t="s">
        <v>56</v>
      </c>
      <c r="F3545" t="s">
        <v>80</v>
      </c>
      <c r="G3545">
        <f>[1]!SNLData(227539,$B3545,$D3545,$E3545,$F3545,,"Options:Curr=USD,Mag=Standard,ConvMethod=R")</f>
        <v>4.51</v>
      </c>
    </row>
    <row r="3546" spans="1:7" x14ac:dyDescent="0.3">
      <c r="A3546" t="s">
        <v>16</v>
      </c>
      <c r="B3546" t="s">
        <v>25</v>
      </c>
      <c r="C3546" t="s">
        <v>40</v>
      </c>
      <c r="D3546">
        <v>357310</v>
      </c>
      <c r="E3546" t="s">
        <v>57</v>
      </c>
      <c r="F3546" t="s">
        <v>80</v>
      </c>
      <c r="G3546">
        <f>[1]!SNLData(227539,$B3546,$D3546,$E3546,$F3546,,"Options:Curr=USD,Mag=Standard,ConvMethod=R")</f>
        <v>4.5599999999999996</v>
      </c>
    </row>
    <row r="3547" spans="1:7" x14ac:dyDescent="0.3">
      <c r="A3547" t="s">
        <v>16</v>
      </c>
      <c r="B3547" t="s">
        <v>25</v>
      </c>
      <c r="C3547" t="s">
        <v>40</v>
      </c>
      <c r="D3547">
        <v>357310</v>
      </c>
      <c r="E3547" t="s">
        <v>58</v>
      </c>
      <c r="F3547" t="s">
        <v>80</v>
      </c>
      <c r="G3547">
        <f>[1]!SNLData(227539,$B3547,$D3547,$E3547,$F3547,,"Options:Curr=USD,Mag=Standard,ConvMethod=R")</f>
        <v>4.93</v>
      </c>
    </row>
    <row r="3548" spans="1:7" x14ac:dyDescent="0.3">
      <c r="A3548" t="s">
        <v>16</v>
      </c>
      <c r="B3548" t="s">
        <v>25</v>
      </c>
      <c r="C3548" t="s">
        <v>40</v>
      </c>
      <c r="D3548">
        <v>357310</v>
      </c>
      <c r="E3548" t="s">
        <v>7</v>
      </c>
      <c r="F3548" t="s">
        <v>80</v>
      </c>
      <c r="G3548">
        <f>[1]!SNLData(227539,$B3548,$D3548,$E3548,$F3548,,"Options:Curr=USD,Mag=Standard,ConvMethod=R")</f>
        <v>4.28</v>
      </c>
    </row>
    <row r="3549" spans="1:7" x14ac:dyDescent="0.3">
      <c r="A3549" t="s">
        <v>16</v>
      </c>
      <c r="B3549" t="s">
        <v>25</v>
      </c>
      <c r="C3549" t="s">
        <v>40</v>
      </c>
      <c r="D3549">
        <v>357310</v>
      </c>
      <c r="E3549" t="s">
        <v>59</v>
      </c>
      <c r="F3549" t="s">
        <v>80</v>
      </c>
      <c r="G3549">
        <f>[1]!SNLData(227539,$B3549,$D3549,$E3549,$F3549,,"Options:Curr=USD,Mag=Standard,ConvMethod=R")</f>
        <v>2.33</v>
      </c>
    </row>
    <row r="3550" spans="1:7" x14ac:dyDescent="0.3">
      <c r="A3550" t="s">
        <v>16</v>
      </c>
      <c r="B3550" t="s">
        <v>25</v>
      </c>
      <c r="C3550" t="s">
        <v>40</v>
      </c>
      <c r="D3550">
        <v>357310</v>
      </c>
      <c r="E3550" t="s">
        <v>60</v>
      </c>
      <c r="F3550" t="s">
        <v>80</v>
      </c>
      <c r="G3550">
        <f>[1]!SNLData(227539,$B3550,$D3550,$E3550,$F3550,,"Options:Curr=USD,Mag=Standard,ConvMethod=R")</f>
        <v>0.22</v>
      </c>
    </row>
    <row r="3551" spans="1:7" x14ac:dyDescent="0.3">
      <c r="A3551" t="s">
        <v>16</v>
      </c>
      <c r="B3551" t="s">
        <v>25</v>
      </c>
      <c r="C3551" t="s">
        <v>40</v>
      </c>
      <c r="D3551">
        <v>357310</v>
      </c>
      <c r="E3551" t="s">
        <v>61</v>
      </c>
      <c r="F3551" t="s">
        <v>80</v>
      </c>
      <c r="G3551">
        <f>[1]!SNLData(227539,$B3551,$D3551,$E3551,$F3551,,"Options:Curr=USD,Mag=Standard,ConvMethod=R")</f>
        <v>0.21</v>
      </c>
    </row>
    <row r="3552" spans="1:7" x14ac:dyDescent="0.3">
      <c r="A3552" t="s">
        <v>16</v>
      </c>
      <c r="B3552" t="s">
        <v>25</v>
      </c>
      <c r="C3552" t="s">
        <v>40</v>
      </c>
      <c r="D3552">
        <v>357310</v>
      </c>
      <c r="E3552" t="s">
        <v>62</v>
      </c>
      <c r="F3552" t="s">
        <v>80</v>
      </c>
      <c r="G3552">
        <f>[1]!SNLData(227539,$B3552,$D3552,$E3552,$F3552,,"Options:Curr=USD,Mag=Standard,ConvMethod=R")</f>
        <v>1.76</v>
      </c>
    </row>
    <row r="3553" spans="1:7" x14ac:dyDescent="0.3">
      <c r="A3553" t="s">
        <v>16</v>
      </c>
      <c r="B3553" t="s">
        <v>25</v>
      </c>
      <c r="C3553" t="s">
        <v>40</v>
      </c>
      <c r="D3553">
        <v>357310</v>
      </c>
      <c r="E3553" t="s">
        <v>63</v>
      </c>
      <c r="F3553" t="s">
        <v>80</v>
      </c>
      <c r="G3553">
        <f>[1]!SNLData(227539,$B3553,$D3553,$E3553,$F3553,,"Options:Curr=USD,Mag=Standard,ConvMethod=R")</f>
        <v>2.06</v>
      </c>
    </row>
    <row r="3554" spans="1:7" x14ac:dyDescent="0.3">
      <c r="A3554" t="s">
        <v>16</v>
      </c>
      <c r="B3554" t="s">
        <v>25</v>
      </c>
      <c r="C3554" t="s">
        <v>40</v>
      </c>
      <c r="D3554">
        <v>357310</v>
      </c>
      <c r="E3554" t="s">
        <v>64</v>
      </c>
      <c r="F3554" t="s">
        <v>80</v>
      </c>
      <c r="G3554">
        <f>[1]!SNLData(227539,$B3554,$D3554,$E3554,$F3554,,"Options:Curr=USD,Mag=Standard,ConvMethod=R")</f>
        <v>3.62</v>
      </c>
    </row>
    <row r="3555" spans="1:7" x14ac:dyDescent="0.3">
      <c r="A3555" t="s">
        <v>16</v>
      </c>
      <c r="B3555" t="s">
        <v>25</v>
      </c>
      <c r="C3555" t="s">
        <v>40</v>
      </c>
      <c r="D3555">
        <v>357310</v>
      </c>
      <c r="E3555" t="s">
        <v>65</v>
      </c>
      <c r="F3555" t="s">
        <v>80</v>
      </c>
      <c r="G3555">
        <f>[1]!SNLData(227539,$B3555,$D3555,$E3555,$F3555,,"Options:Curr=USD,Mag=Standard,ConvMethod=R")</f>
        <v>3.77</v>
      </c>
    </row>
    <row r="3556" spans="1:7" x14ac:dyDescent="0.3">
      <c r="A3556" t="s">
        <v>16</v>
      </c>
      <c r="B3556" t="s">
        <v>25</v>
      </c>
      <c r="C3556" t="s">
        <v>40</v>
      </c>
      <c r="D3556">
        <v>357310</v>
      </c>
      <c r="E3556" t="s">
        <v>66</v>
      </c>
      <c r="F3556" t="s">
        <v>80</v>
      </c>
      <c r="G3556">
        <f>[1]!SNLData(227539,$B3556,$D3556,$E3556,$F3556,,"Options:Curr=USD,Mag=Standard,ConvMethod=R")</f>
        <v>2.1800000000000002</v>
      </c>
    </row>
    <row r="3557" spans="1:7" x14ac:dyDescent="0.3">
      <c r="A3557" t="s">
        <v>16</v>
      </c>
      <c r="B3557" t="s">
        <v>25</v>
      </c>
      <c r="C3557" t="s">
        <v>40</v>
      </c>
      <c r="D3557">
        <v>357310</v>
      </c>
      <c r="E3557" t="s">
        <v>67</v>
      </c>
      <c r="F3557" t="s">
        <v>80</v>
      </c>
      <c r="G3557">
        <f>[1]!SNLData(227539,$B3557,$D3557,$E3557,$F3557,,"Options:Curr=USD,Mag=Standard,ConvMethod=R")</f>
        <v>-3.67</v>
      </c>
    </row>
    <row r="3558" spans="1:7" x14ac:dyDescent="0.3">
      <c r="A3558" t="s">
        <v>16</v>
      </c>
      <c r="B3558" t="s">
        <v>25</v>
      </c>
      <c r="C3558" t="s">
        <v>40</v>
      </c>
      <c r="D3558">
        <v>357310</v>
      </c>
      <c r="E3558" t="s">
        <v>8</v>
      </c>
      <c r="F3558" t="s">
        <v>80</v>
      </c>
      <c r="G3558">
        <f>[1]!SNLData(227539,$B3558,$D3558,$E3558,$F3558,,"Options:Curr=USD,Mag=Standard,ConvMethod=R")</f>
        <v>1.3</v>
      </c>
    </row>
    <row r="3559" spans="1:7" x14ac:dyDescent="0.3">
      <c r="A3559" t="s">
        <v>16</v>
      </c>
      <c r="B3559" t="s">
        <v>25</v>
      </c>
      <c r="C3559" t="s">
        <v>40</v>
      </c>
      <c r="D3559">
        <v>357310</v>
      </c>
      <c r="E3559" t="s">
        <v>68</v>
      </c>
      <c r="F3559" t="s">
        <v>80</v>
      </c>
      <c r="G3559">
        <f>[1]!SNLData(227539,$B3559,$D3559,$E3559,$F3559,,"Options:Curr=USD,Mag=Standard,ConvMethod=R")</f>
        <v>1.54</v>
      </c>
    </row>
    <row r="3560" spans="1:7" x14ac:dyDescent="0.3">
      <c r="A3560" t="s">
        <v>16</v>
      </c>
      <c r="B3560" t="s">
        <v>25</v>
      </c>
      <c r="C3560" t="s">
        <v>40</v>
      </c>
      <c r="D3560">
        <v>357310</v>
      </c>
      <c r="E3560" t="s">
        <v>69</v>
      </c>
      <c r="F3560" t="s">
        <v>80</v>
      </c>
      <c r="G3560">
        <f>[1]!SNLData(227539,$B3560,$D3560,$E3560,$F3560,,"Options:Curr=USD,Mag=Standard,ConvMethod=R")</f>
        <v>-1.03</v>
      </c>
    </row>
    <row r="3561" spans="1:7" x14ac:dyDescent="0.3">
      <c r="A3561" t="s">
        <v>16</v>
      </c>
      <c r="B3561" t="s">
        <v>25</v>
      </c>
      <c r="C3561" t="s">
        <v>40</v>
      </c>
      <c r="D3561">
        <v>357310</v>
      </c>
      <c r="E3561" t="s">
        <v>70</v>
      </c>
      <c r="F3561" t="s">
        <v>80</v>
      </c>
      <c r="G3561">
        <f>[1]!SNLData(227539,$B3561,$D3561,$E3561,$F3561,,"Options:Curr=USD,Mag=Standard,ConvMethod=R")</f>
        <v>-0.08</v>
      </c>
    </row>
    <row r="3562" spans="1:7" x14ac:dyDescent="0.3">
      <c r="A3562" t="s">
        <v>16</v>
      </c>
      <c r="B3562" t="s">
        <v>25</v>
      </c>
      <c r="C3562" t="s">
        <v>40</v>
      </c>
      <c r="D3562">
        <v>357310</v>
      </c>
      <c r="E3562" t="s">
        <v>71</v>
      </c>
      <c r="F3562" t="s">
        <v>80</v>
      </c>
      <c r="G3562">
        <f>[1]!SNLData(227539,$B3562,$D3562,$E3562,$F3562,,"Options:Curr=USD,Mag=Standard,ConvMethod=R")</f>
        <v>1.43</v>
      </c>
    </row>
    <row r="3563" spans="1:7" x14ac:dyDescent="0.3">
      <c r="A3563" t="s">
        <v>16</v>
      </c>
      <c r="B3563" t="s">
        <v>25</v>
      </c>
      <c r="C3563" t="s">
        <v>40</v>
      </c>
      <c r="D3563">
        <v>357310</v>
      </c>
      <c r="E3563" t="s">
        <v>72</v>
      </c>
      <c r="F3563" t="s">
        <v>80</v>
      </c>
      <c r="G3563">
        <f>[1]!SNLData(227539,$B3563,$D3563,$E3563,$F3563,,"Options:Curr=USD,Mag=Standard,ConvMethod=R")</f>
        <v>1.96</v>
      </c>
    </row>
    <row r="3564" spans="1:7" x14ac:dyDescent="0.3">
      <c r="A3564" t="s">
        <v>16</v>
      </c>
      <c r="B3564" t="s">
        <v>25</v>
      </c>
      <c r="C3564" t="s">
        <v>40</v>
      </c>
      <c r="D3564">
        <v>357310</v>
      </c>
      <c r="E3564" t="s">
        <v>73</v>
      </c>
      <c r="F3564" t="s">
        <v>80</v>
      </c>
      <c r="G3564">
        <f>[1]!SNLData(227539,$B3564,$D3564,$E3564,$F3564,,"Options:Curr=USD,Mag=Standard,ConvMethod=R")</f>
        <v>2.14</v>
      </c>
    </row>
    <row r="3565" spans="1:7" x14ac:dyDescent="0.3">
      <c r="A3565" t="s">
        <v>16</v>
      </c>
      <c r="B3565" t="s">
        <v>25</v>
      </c>
      <c r="C3565" t="s">
        <v>40</v>
      </c>
      <c r="D3565">
        <v>357310</v>
      </c>
      <c r="E3565" t="s">
        <v>74</v>
      </c>
      <c r="F3565" t="s">
        <v>80</v>
      </c>
      <c r="G3565">
        <f>[1]!SNLData(227539,$B3565,$D3565,$E3565,$F3565,,"Options:Curr=USD,Mag=Standard,ConvMethod=R")</f>
        <v>3</v>
      </c>
    </row>
    <row r="3566" spans="1:7" x14ac:dyDescent="0.3">
      <c r="A3566" t="s">
        <v>16</v>
      </c>
      <c r="B3566" t="s">
        <v>25</v>
      </c>
      <c r="C3566" t="s">
        <v>40</v>
      </c>
      <c r="D3566">
        <v>357310</v>
      </c>
      <c r="E3566" t="s">
        <v>75</v>
      </c>
      <c r="F3566" t="s">
        <v>80</v>
      </c>
      <c r="G3566">
        <f>[1]!SNLData(227539,$B3566,$D3566,$E3566,$F3566,,"Options:Curr=USD,Mag=Standard,ConvMethod=R")</f>
        <v>2.3199999999999998</v>
      </c>
    </row>
    <row r="3567" spans="1:7" x14ac:dyDescent="0.3">
      <c r="A3567" t="s">
        <v>16</v>
      </c>
      <c r="B3567" t="s">
        <v>25</v>
      </c>
      <c r="C3567" t="s">
        <v>40</v>
      </c>
      <c r="D3567">
        <v>357310</v>
      </c>
      <c r="E3567" t="s">
        <v>76</v>
      </c>
      <c r="F3567" t="s">
        <v>80</v>
      </c>
      <c r="G3567">
        <f>[1]!SNLData(227539,$B3567,$D3567,$E3567,$F3567,,"Options:Curr=USD,Mag=Standard,ConvMethod=R")</f>
        <v>1.9</v>
      </c>
    </row>
    <row r="3568" spans="1:7" x14ac:dyDescent="0.3">
      <c r="A3568" t="s">
        <v>16</v>
      </c>
      <c r="B3568" t="s">
        <v>25</v>
      </c>
      <c r="C3568" t="s">
        <v>40</v>
      </c>
      <c r="D3568">
        <v>357310</v>
      </c>
      <c r="E3568" t="s">
        <v>9</v>
      </c>
      <c r="F3568" t="s">
        <v>80</v>
      </c>
      <c r="G3568">
        <f>[1]!SNLData(227539,$B3568,$D3568,$E3568,$F3568,,"Options:Curr=USD,Mag=Standard,ConvMethod=R")</f>
        <v>-3.88</v>
      </c>
    </row>
    <row r="3569" spans="1:7" x14ac:dyDescent="0.3">
      <c r="A3569" t="s">
        <v>16</v>
      </c>
      <c r="B3569" t="s">
        <v>25</v>
      </c>
      <c r="C3569" t="s">
        <v>40</v>
      </c>
      <c r="D3569">
        <v>357310</v>
      </c>
      <c r="E3569" t="s">
        <v>77</v>
      </c>
      <c r="F3569" t="s">
        <v>80</v>
      </c>
      <c r="G3569">
        <f>[1]!SNLData(227539,$B3569,$D3569,$E3569,$F3569,,"Options:Curr=USD,Mag=Standard,ConvMethod=R")</f>
        <v>6.18</v>
      </c>
    </row>
    <row r="3570" spans="1:7" x14ac:dyDescent="0.3">
      <c r="A3570" t="s">
        <v>16</v>
      </c>
      <c r="B3570" t="s">
        <v>25</v>
      </c>
      <c r="C3570" t="s">
        <v>40</v>
      </c>
      <c r="D3570">
        <v>357310</v>
      </c>
      <c r="E3570" t="s">
        <v>78</v>
      </c>
      <c r="F3570" t="s">
        <v>80</v>
      </c>
      <c r="G3570">
        <f>[1]!SNLData(227539,$B3570,$D3570,$E3570,$F3570,,"Options:Curr=USD,Mag=Standard,ConvMethod=R")</f>
        <v>4.38</v>
      </c>
    </row>
    <row r="3571" spans="1:7" x14ac:dyDescent="0.3">
      <c r="A3571" t="s">
        <v>16</v>
      </c>
      <c r="B3571" t="s">
        <v>25</v>
      </c>
      <c r="C3571" t="s">
        <v>40</v>
      </c>
      <c r="D3571">
        <v>357310</v>
      </c>
      <c r="E3571" t="s">
        <v>10</v>
      </c>
      <c r="F3571" t="s">
        <v>80</v>
      </c>
      <c r="G3571">
        <f>[1]!SNLData(227539,$B3571,$D3571,$E3571,$F3571,,"Options:Curr=USD,Mag=Standard,ConvMethod=R")</f>
        <v>0.16</v>
      </c>
    </row>
    <row r="3572" spans="1:7" x14ac:dyDescent="0.3">
      <c r="A3572" t="s">
        <v>16</v>
      </c>
      <c r="B3572" t="s">
        <v>25</v>
      </c>
      <c r="C3572" t="s">
        <v>41</v>
      </c>
      <c r="D3572">
        <v>357468</v>
      </c>
      <c r="E3572" t="s">
        <v>6</v>
      </c>
      <c r="F3572" t="s">
        <v>80</v>
      </c>
      <c r="G3572">
        <f>[1]!SNLData(227539,$B3572,$D3572,$E3572,$F3572,,"Options:Curr=USD,Mag=Standard,ConvMethod=R")</f>
        <v>535.00741966153998</v>
      </c>
    </row>
    <row r="3573" spans="1:7" x14ac:dyDescent="0.3">
      <c r="A3573" t="s">
        <v>16</v>
      </c>
      <c r="B3573" t="s">
        <v>25</v>
      </c>
      <c r="C3573" t="s">
        <v>41</v>
      </c>
      <c r="D3573">
        <v>357468</v>
      </c>
      <c r="E3573" t="s">
        <v>50</v>
      </c>
      <c r="F3573" t="s">
        <v>80</v>
      </c>
      <c r="G3573">
        <f>[1]!SNLData(227539,$B3573,$D3573,$E3573,$F3573,,"Options:Curr=USD,Mag=Standard,ConvMethod=R")</f>
        <v>533.96952364055755</v>
      </c>
    </row>
    <row r="3574" spans="1:7" x14ac:dyDescent="0.3">
      <c r="A3574" t="s">
        <v>16</v>
      </c>
      <c r="B3574" t="s">
        <v>25</v>
      </c>
      <c r="C3574" t="s">
        <v>41</v>
      </c>
      <c r="D3574">
        <v>357468</v>
      </c>
      <c r="E3574" t="s">
        <v>51</v>
      </c>
      <c r="F3574" t="s">
        <v>80</v>
      </c>
      <c r="G3574">
        <f>[1]!SNLData(227539,$B3574,$D3574,$E3574,$F3574,,"Options:Curr=USD,Mag=Standard,ConvMethod=R")</f>
        <v>567.52138533225309</v>
      </c>
    </row>
    <row r="3575" spans="1:7" x14ac:dyDescent="0.3">
      <c r="A3575" t="s">
        <v>16</v>
      </c>
      <c r="B3575" t="s">
        <v>25</v>
      </c>
      <c r="C3575" t="s">
        <v>41</v>
      </c>
      <c r="D3575">
        <v>357468</v>
      </c>
      <c r="E3575" t="s">
        <v>52</v>
      </c>
      <c r="F3575" t="s">
        <v>80</v>
      </c>
      <c r="G3575">
        <f>[1]!SNLData(227539,$B3575,$D3575,$E3575,$F3575,,"Options:Curr=USD,Mag=Standard,ConvMethod=R")</f>
        <v>518.87946161554009</v>
      </c>
    </row>
    <row r="3576" spans="1:7" x14ac:dyDescent="0.3">
      <c r="A3576" t="s">
        <v>16</v>
      </c>
      <c r="B3576" t="s">
        <v>25</v>
      </c>
      <c r="C3576" t="s">
        <v>41</v>
      </c>
      <c r="D3576">
        <v>357468</v>
      </c>
      <c r="E3576" t="s">
        <v>53</v>
      </c>
      <c r="F3576" t="s">
        <v>80</v>
      </c>
      <c r="G3576">
        <f>[1]!SNLData(227539,$B3576,$D3576,$E3576,$F3576,,"Options:Curr=USD,Mag=Standard,ConvMethod=R")</f>
        <v>542.56330381140822</v>
      </c>
    </row>
    <row r="3577" spans="1:7" x14ac:dyDescent="0.3">
      <c r="A3577" t="s">
        <v>16</v>
      </c>
      <c r="B3577" t="s">
        <v>25</v>
      </c>
      <c r="C3577" t="s">
        <v>41</v>
      </c>
      <c r="D3577">
        <v>357468</v>
      </c>
      <c r="E3577" t="s">
        <v>54</v>
      </c>
      <c r="F3577" t="s">
        <v>80</v>
      </c>
      <c r="G3577">
        <f>[1]!SNLData(227539,$B3577,$D3577,$E3577,$F3577,,"Options:Curr=USD,Mag=Standard,ConvMethod=R")</f>
        <v>616.46251712885112</v>
      </c>
    </row>
    <row r="3578" spans="1:7" x14ac:dyDescent="0.3">
      <c r="A3578" t="s">
        <v>16</v>
      </c>
      <c r="B3578" t="s">
        <v>25</v>
      </c>
      <c r="C3578" t="s">
        <v>41</v>
      </c>
      <c r="D3578">
        <v>357468</v>
      </c>
      <c r="E3578" t="s">
        <v>55</v>
      </c>
      <c r="F3578" t="s">
        <v>80</v>
      </c>
      <c r="G3578">
        <f>[1]!SNLData(227539,$B3578,$D3578,$E3578,$F3578,,"Options:Curr=USD,Mag=Standard,ConvMethod=R")</f>
        <v>616.73662127436842</v>
      </c>
    </row>
    <row r="3579" spans="1:7" x14ac:dyDescent="0.3">
      <c r="A3579" t="s">
        <v>16</v>
      </c>
      <c r="B3579" t="s">
        <v>25</v>
      </c>
      <c r="C3579" t="s">
        <v>41</v>
      </c>
      <c r="D3579">
        <v>357468</v>
      </c>
      <c r="E3579" t="s">
        <v>56</v>
      </c>
      <c r="F3579" t="s">
        <v>80</v>
      </c>
      <c r="G3579">
        <f>[1]!SNLData(227539,$B3579,$D3579,$E3579,$F3579,,"Options:Curr=USD,Mag=Standard,ConvMethod=R")</f>
        <v>575.73748648946707</v>
      </c>
    </row>
    <row r="3580" spans="1:7" x14ac:dyDescent="0.3">
      <c r="A3580" t="s">
        <v>16</v>
      </c>
      <c r="B3580" t="s">
        <v>25</v>
      </c>
      <c r="C3580" t="s">
        <v>41</v>
      </c>
      <c r="D3580">
        <v>357468</v>
      </c>
      <c r="E3580" t="s">
        <v>57</v>
      </c>
      <c r="F3580" t="s">
        <v>80</v>
      </c>
      <c r="G3580">
        <f>[1]!SNLData(227539,$B3580,$D3580,$E3580,$F3580,,"Options:Curr=USD,Mag=Standard,ConvMethod=R")</f>
        <v>594.89829020067702</v>
      </c>
    </row>
    <row r="3581" spans="1:7" x14ac:dyDescent="0.3">
      <c r="A3581" t="s">
        <v>16</v>
      </c>
      <c r="B3581" t="s">
        <v>25</v>
      </c>
      <c r="C3581" t="s">
        <v>41</v>
      </c>
      <c r="D3581">
        <v>357468</v>
      </c>
      <c r="E3581" t="s">
        <v>58</v>
      </c>
      <c r="F3581" t="s">
        <v>80</v>
      </c>
      <c r="G3581">
        <f>[1]!SNLData(227539,$B3581,$D3581,$E3581,$F3581,,"Options:Curr=USD,Mag=Standard,ConvMethod=R")</f>
        <v>593.37582381862717</v>
      </c>
    </row>
    <row r="3582" spans="1:7" x14ac:dyDescent="0.3">
      <c r="A3582" t="s">
        <v>16</v>
      </c>
      <c r="B3582" t="s">
        <v>25</v>
      </c>
      <c r="C3582" t="s">
        <v>41</v>
      </c>
      <c r="D3582">
        <v>357468</v>
      </c>
      <c r="E3582" t="s">
        <v>7</v>
      </c>
      <c r="F3582" t="s">
        <v>80</v>
      </c>
      <c r="G3582">
        <f>[1]!SNLData(227539,$B3582,$D3582,$E3582,$F3582,,"Options:Curr=USD,Mag=Standard,ConvMethod=R")</f>
        <v>536.5161060331634</v>
      </c>
    </row>
    <row r="3583" spans="1:7" x14ac:dyDescent="0.3">
      <c r="A3583" t="s">
        <v>16</v>
      </c>
      <c r="B3583" t="s">
        <v>25</v>
      </c>
      <c r="C3583" t="s">
        <v>41</v>
      </c>
      <c r="D3583">
        <v>357468</v>
      </c>
      <c r="E3583" t="s">
        <v>59</v>
      </c>
      <c r="F3583" t="s">
        <v>80</v>
      </c>
      <c r="G3583">
        <f>[1]!SNLData(227539,$B3583,$D3583,$E3583,$F3583,,"Options:Curr=USD,Mag=Standard,ConvMethod=R")</f>
        <v>532.07841701409359</v>
      </c>
    </row>
    <row r="3584" spans="1:7" x14ac:dyDescent="0.3">
      <c r="A3584" t="s">
        <v>16</v>
      </c>
      <c r="B3584" t="s">
        <v>25</v>
      </c>
      <c r="C3584" t="s">
        <v>41</v>
      </c>
      <c r="D3584">
        <v>357468</v>
      </c>
      <c r="E3584" t="s">
        <v>60</v>
      </c>
      <c r="F3584" t="s">
        <v>80</v>
      </c>
      <c r="G3584">
        <f>[1]!SNLData(227539,$B3584,$D3584,$E3584,$F3584,,"Options:Curr=USD,Mag=Standard,ConvMethod=R")</f>
        <v>563.39945050378776</v>
      </c>
    </row>
    <row r="3585" spans="1:7" x14ac:dyDescent="0.3">
      <c r="A3585" t="s">
        <v>16</v>
      </c>
      <c r="B3585" t="s">
        <v>25</v>
      </c>
      <c r="C3585" t="s">
        <v>41</v>
      </c>
      <c r="D3585">
        <v>357468</v>
      </c>
      <c r="E3585" t="s">
        <v>61</v>
      </c>
      <c r="F3585" t="s">
        <v>80</v>
      </c>
      <c r="G3585">
        <f>[1]!SNLData(227539,$B3585,$D3585,$E3585,$F3585,,"Options:Curr=USD,Mag=Standard,ConvMethod=R")</f>
        <v>676.02351566859863</v>
      </c>
    </row>
    <row r="3586" spans="1:7" x14ac:dyDescent="0.3">
      <c r="A3586" t="s">
        <v>16</v>
      </c>
      <c r="B3586" t="s">
        <v>25</v>
      </c>
      <c r="C3586" t="s">
        <v>41</v>
      </c>
      <c r="D3586">
        <v>357468</v>
      </c>
      <c r="E3586" t="s">
        <v>62</v>
      </c>
      <c r="F3586" t="s">
        <v>80</v>
      </c>
      <c r="G3586">
        <f>[1]!SNLData(227539,$B3586,$D3586,$E3586,$F3586,,"Options:Curr=USD,Mag=Standard,ConvMethod=R")</f>
        <v>755.80301039575215</v>
      </c>
    </row>
    <row r="3587" spans="1:7" x14ac:dyDescent="0.3">
      <c r="A3587" t="s">
        <v>16</v>
      </c>
      <c r="B3587" t="s">
        <v>25</v>
      </c>
      <c r="C3587" t="s">
        <v>41</v>
      </c>
      <c r="D3587">
        <v>357468</v>
      </c>
      <c r="E3587" t="s">
        <v>63</v>
      </c>
      <c r="F3587" t="s">
        <v>80</v>
      </c>
      <c r="G3587">
        <f>[1]!SNLData(227539,$B3587,$D3587,$E3587,$F3587,,"Options:Curr=USD,Mag=Standard,ConvMethod=R")</f>
        <v>771.26460899466304</v>
      </c>
    </row>
    <row r="3588" spans="1:7" x14ac:dyDescent="0.3">
      <c r="A3588" t="s">
        <v>16</v>
      </c>
      <c r="B3588" t="s">
        <v>25</v>
      </c>
      <c r="C3588" t="s">
        <v>41</v>
      </c>
      <c r="D3588">
        <v>357468</v>
      </c>
      <c r="E3588" t="s">
        <v>64</v>
      </c>
      <c r="F3588" t="s">
        <v>80</v>
      </c>
      <c r="G3588">
        <f>[1]!SNLData(227539,$B3588,$D3588,$E3588,$F3588,,"Options:Curr=USD,Mag=Standard,ConvMethod=R")</f>
        <v>806.94834121490419</v>
      </c>
    </row>
    <row r="3589" spans="1:7" x14ac:dyDescent="0.3">
      <c r="A3589" t="s">
        <v>16</v>
      </c>
      <c r="B3589" t="s">
        <v>25</v>
      </c>
      <c r="C3589" t="s">
        <v>41</v>
      </c>
      <c r="D3589">
        <v>357468</v>
      </c>
      <c r="E3589" t="s">
        <v>65</v>
      </c>
      <c r="F3589" t="s">
        <v>80</v>
      </c>
      <c r="G3589">
        <f>[1]!SNLData(227539,$B3589,$D3589,$E3589,$F3589,,"Options:Curr=USD,Mag=Standard,ConvMethod=R")</f>
        <v>913.71198178382326</v>
      </c>
    </row>
    <row r="3590" spans="1:7" x14ac:dyDescent="0.3">
      <c r="A3590" t="s">
        <v>16</v>
      </c>
      <c r="B3590" t="s">
        <v>25</v>
      </c>
      <c r="C3590" t="s">
        <v>41</v>
      </c>
      <c r="D3590">
        <v>357468</v>
      </c>
      <c r="E3590" t="s">
        <v>66</v>
      </c>
      <c r="F3590" t="s">
        <v>80</v>
      </c>
      <c r="G3590">
        <f>[1]!SNLData(227539,$B3590,$D3590,$E3590,$F3590,,"Options:Curr=USD,Mag=Standard,ConvMethod=R")</f>
        <v>1001.818140683858</v>
      </c>
    </row>
    <row r="3591" spans="1:7" x14ac:dyDescent="0.3">
      <c r="A3591" t="s">
        <v>16</v>
      </c>
      <c r="B3591" t="s">
        <v>25</v>
      </c>
      <c r="C3591" t="s">
        <v>41</v>
      </c>
      <c r="D3591">
        <v>357468</v>
      </c>
      <c r="E3591" t="s">
        <v>67</v>
      </c>
      <c r="F3591" t="s">
        <v>80</v>
      </c>
      <c r="G3591">
        <f>[1]!SNLData(227539,$B3591,$D3591,$E3591,$F3591,,"Options:Curr=USD,Mag=Standard,ConvMethod=R")</f>
        <v>914.95065821303899</v>
      </c>
    </row>
    <row r="3592" spans="1:7" x14ac:dyDescent="0.3">
      <c r="A3592" t="s">
        <v>16</v>
      </c>
      <c r="B3592" t="s">
        <v>25</v>
      </c>
      <c r="C3592" t="s">
        <v>41</v>
      </c>
      <c r="D3592">
        <v>357468</v>
      </c>
      <c r="E3592" t="s">
        <v>8</v>
      </c>
      <c r="F3592" t="s">
        <v>80</v>
      </c>
      <c r="G3592">
        <f>[1]!SNLData(227539,$B3592,$D3592,$E3592,$F3592,,"Options:Curr=USD,Mag=Standard,ConvMethod=R")</f>
        <v>881.31340222882011</v>
      </c>
    </row>
    <row r="3593" spans="1:7" x14ac:dyDescent="0.3">
      <c r="A3593" t="s">
        <v>16</v>
      </c>
      <c r="B3593" t="s">
        <v>25</v>
      </c>
      <c r="C3593" t="s">
        <v>41</v>
      </c>
      <c r="D3593">
        <v>357468</v>
      </c>
      <c r="E3593" t="s">
        <v>68</v>
      </c>
      <c r="F3593" t="s">
        <v>80</v>
      </c>
      <c r="G3593">
        <f>[1]!SNLData(227539,$B3593,$D3593,$E3593,$F3593,,"Options:Curr=USD,Mag=Standard,ConvMethod=R")</f>
        <v>939.49908104439419</v>
      </c>
    </row>
    <row r="3594" spans="1:7" x14ac:dyDescent="0.3">
      <c r="A3594" t="s">
        <v>16</v>
      </c>
      <c r="B3594" t="s">
        <v>25</v>
      </c>
      <c r="C3594" t="s">
        <v>41</v>
      </c>
      <c r="D3594">
        <v>357468</v>
      </c>
      <c r="E3594" t="s">
        <v>69</v>
      </c>
      <c r="F3594" t="s">
        <v>80</v>
      </c>
      <c r="G3594">
        <f>[1]!SNLData(227539,$B3594,$D3594,$E3594,$F3594,,"Options:Curr=USD,Mag=Standard,ConvMethod=R")</f>
        <v>858.60355322934288</v>
      </c>
    </row>
    <row r="3595" spans="1:7" x14ac:dyDescent="0.3">
      <c r="A3595" t="s">
        <v>16</v>
      </c>
      <c r="B3595" t="s">
        <v>25</v>
      </c>
      <c r="C3595" t="s">
        <v>41</v>
      </c>
      <c r="D3595">
        <v>357468</v>
      </c>
      <c r="E3595" t="s">
        <v>70</v>
      </c>
      <c r="F3595" t="s">
        <v>80</v>
      </c>
      <c r="G3595">
        <f>[1]!SNLData(227539,$B3595,$D3595,$E3595,$F3595,,"Options:Curr=USD,Mag=Standard,ConvMethod=R")</f>
        <v>886.23498134327076</v>
      </c>
    </row>
    <row r="3596" spans="1:7" x14ac:dyDescent="0.3">
      <c r="A3596" t="s">
        <v>16</v>
      </c>
      <c r="B3596" t="s">
        <v>25</v>
      </c>
      <c r="C3596" t="s">
        <v>41</v>
      </c>
      <c r="D3596">
        <v>357468</v>
      </c>
      <c r="E3596" t="s">
        <v>71</v>
      </c>
      <c r="F3596" t="s">
        <v>80</v>
      </c>
      <c r="G3596">
        <f>[1]!SNLData(227539,$B3596,$D3596,$E3596,$F3596,,"Options:Curr=USD,Mag=Standard,ConvMethod=R")</f>
        <v>899.23774524989892</v>
      </c>
    </row>
    <row r="3597" spans="1:7" x14ac:dyDescent="0.3">
      <c r="A3597" t="s">
        <v>16</v>
      </c>
      <c r="B3597" t="s">
        <v>25</v>
      </c>
      <c r="C3597" t="s">
        <v>41</v>
      </c>
      <c r="D3597">
        <v>357468</v>
      </c>
      <c r="E3597" t="s">
        <v>72</v>
      </c>
      <c r="F3597" t="s">
        <v>80</v>
      </c>
      <c r="G3597">
        <f>[1]!SNLData(227539,$B3597,$D3597,$E3597,$F3597,,"Options:Curr=USD,Mag=Standard,ConvMethod=R")</f>
        <v>765.98515599396228</v>
      </c>
    </row>
    <row r="3598" spans="1:7" x14ac:dyDescent="0.3">
      <c r="A3598" t="s">
        <v>16</v>
      </c>
      <c r="B3598" t="s">
        <v>25</v>
      </c>
      <c r="C3598" t="s">
        <v>41</v>
      </c>
      <c r="D3598">
        <v>357468</v>
      </c>
      <c r="E3598" t="s">
        <v>73</v>
      </c>
      <c r="F3598" t="s">
        <v>80</v>
      </c>
      <c r="G3598">
        <f>[1]!SNLData(227539,$B3598,$D3598,$E3598,$F3598,,"Options:Curr=USD,Mag=Standard,ConvMethod=R")</f>
        <v>779.94796780218599</v>
      </c>
    </row>
    <row r="3599" spans="1:7" x14ac:dyDescent="0.3">
      <c r="A3599" t="s">
        <v>16</v>
      </c>
      <c r="B3599" t="s">
        <v>25</v>
      </c>
      <c r="C3599" t="s">
        <v>41</v>
      </c>
      <c r="D3599">
        <v>357468</v>
      </c>
      <c r="E3599" t="s">
        <v>74</v>
      </c>
      <c r="F3599" t="s">
        <v>80</v>
      </c>
      <c r="G3599">
        <f>[1]!SNLData(227539,$B3599,$D3599,$E3599,$F3599,,"Options:Curr=USD,Mag=Standard,ConvMethod=R")</f>
        <v>820.33846126604737</v>
      </c>
    </row>
    <row r="3600" spans="1:7" x14ac:dyDescent="0.3">
      <c r="A3600" t="s">
        <v>16</v>
      </c>
      <c r="B3600" t="s">
        <v>25</v>
      </c>
      <c r="C3600" t="s">
        <v>41</v>
      </c>
      <c r="D3600">
        <v>357468</v>
      </c>
      <c r="E3600" t="s">
        <v>75</v>
      </c>
      <c r="F3600" t="s">
        <v>80</v>
      </c>
      <c r="G3600">
        <f>[1]!SNLData(227539,$B3600,$D3600,$E3600,$F3600,,"Options:Curr=USD,Mag=Standard,ConvMethod=R")</f>
        <v>877.31511885632437</v>
      </c>
    </row>
    <row r="3601" spans="1:7" x14ac:dyDescent="0.3">
      <c r="A3601" t="s">
        <v>16</v>
      </c>
      <c r="B3601" t="s">
        <v>25</v>
      </c>
      <c r="C3601" t="s">
        <v>41</v>
      </c>
      <c r="D3601">
        <v>357468</v>
      </c>
      <c r="E3601" t="s">
        <v>76</v>
      </c>
      <c r="F3601" t="s">
        <v>80</v>
      </c>
      <c r="G3601">
        <f>[1]!SNLData(227539,$B3601,$D3601,$E3601,$F3601,,"Options:Curr=USD,Mag=Standard,ConvMethod=R")</f>
        <v>847.49866698022765</v>
      </c>
    </row>
    <row r="3602" spans="1:7" x14ac:dyDescent="0.3">
      <c r="A3602" t="s">
        <v>16</v>
      </c>
      <c r="B3602" t="s">
        <v>25</v>
      </c>
      <c r="C3602" t="s">
        <v>41</v>
      </c>
      <c r="D3602">
        <v>357468</v>
      </c>
      <c r="E3602" t="s">
        <v>9</v>
      </c>
      <c r="F3602" t="s">
        <v>80</v>
      </c>
      <c r="G3602">
        <f>[1]!SNLData(227539,$B3602,$D3602,$E3602,$F3602,,"Options:Curr=USD,Mag=Standard,ConvMethod=R")</f>
        <v>830.75645052098173</v>
      </c>
    </row>
    <row r="3603" spans="1:7" x14ac:dyDescent="0.3">
      <c r="A3603" t="s">
        <v>16</v>
      </c>
      <c r="B3603" t="s">
        <v>25</v>
      </c>
      <c r="C3603" t="s">
        <v>41</v>
      </c>
      <c r="D3603">
        <v>357468</v>
      </c>
      <c r="E3603" t="s">
        <v>77</v>
      </c>
      <c r="F3603" t="s">
        <v>80</v>
      </c>
      <c r="G3603">
        <f>[1]!SNLData(227539,$B3603,$D3603,$E3603,$F3603,,"Options:Curr=USD,Mag=Standard,ConvMethod=R")</f>
        <v>913.76802898785434</v>
      </c>
    </row>
    <row r="3604" spans="1:7" x14ac:dyDescent="0.3">
      <c r="A3604" t="s">
        <v>16</v>
      </c>
      <c r="B3604" t="s">
        <v>25</v>
      </c>
      <c r="C3604" t="s">
        <v>41</v>
      </c>
      <c r="D3604">
        <v>357468</v>
      </c>
      <c r="E3604" t="s">
        <v>78</v>
      </c>
      <c r="F3604" t="s">
        <v>80</v>
      </c>
      <c r="G3604">
        <f>[1]!SNLData(227539,$B3604,$D3604,$E3604,$F3604,,"Options:Curr=USD,Mag=Standard,ConvMethod=R")</f>
        <v>849.5816951505974</v>
      </c>
    </row>
    <row r="3605" spans="1:7" x14ac:dyDescent="0.3">
      <c r="A3605" t="s">
        <v>16</v>
      </c>
      <c r="B3605" t="s">
        <v>25</v>
      </c>
      <c r="C3605" t="s">
        <v>41</v>
      </c>
      <c r="D3605">
        <v>357468</v>
      </c>
      <c r="E3605" t="s">
        <v>10</v>
      </c>
      <c r="F3605" t="s">
        <v>80</v>
      </c>
      <c r="G3605">
        <f>[1]!SNLData(227539,$B3605,$D3605,$E3605,$F3605,,"Options:Curr=USD,Mag=Standard,ConvMethod=R")</f>
        <v>873.56149819557811</v>
      </c>
    </row>
    <row r="3606" spans="1:7" x14ac:dyDescent="0.3">
      <c r="A3606" t="s">
        <v>16</v>
      </c>
      <c r="B3606" t="s">
        <v>25</v>
      </c>
      <c r="C3606" t="s">
        <v>42</v>
      </c>
      <c r="D3606">
        <v>357305</v>
      </c>
      <c r="E3606" t="s">
        <v>6</v>
      </c>
      <c r="F3606" t="s">
        <v>80</v>
      </c>
      <c r="G3606">
        <f>[1]!SNLData(227539,$B3606,$D3606,$E3606,$F3606,,"Options:Curr=USD,Mag=Standard,ConvMethod=R")</f>
        <v>14.94</v>
      </c>
    </row>
    <row r="3607" spans="1:7" x14ac:dyDescent="0.3">
      <c r="A3607" t="s">
        <v>16</v>
      </c>
      <c r="B3607" t="s">
        <v>25</v>
      </c>
      <c r="C3607" t="s">
        <v>42</v>
      </c>
      <c r="D3607">
        <v>357305</v>
      </c>
      <c r="E3607" t="s">
        <v>50</v>
      </c>
      <c r="F3607" t="s">
        <v>80</v>
      </c>
      <c r="G3607">
        <f>[1]!SNLData(227539,$B3607,$D3607,$E3607,$F3607,,"Options:Curr=USD,Mag=Standard,ConvMethod=R")</f>
        <v>15.05</v>
      </c>
    </row>
    <row r="3608" spans="1:7" x14ac:dyDescent="0.3">
      <c r="A3608" t="s">
        <v>16</v>
      </c>
      <c r="B3608" t="s">
        <v>25</v>
      </c>
      <c r="C3608" t="s">
        <v>42</v>
      </c>
      <c r="D3608">
        <v>357305</v>
      </c>
      <c r="E3608" t="s">
        <v>51</v>
      </c>
      <c r="F3608" t="s">
        <v>80</v>
      </c>
      <c r="G3608">
        <f>[1]!SNLData(227539,$B3608,$D3608,$E3608,$F3608,,"Options:Curr=USD,Mag=Standard,ConvMethod=R")</f>
        <v>15.15</v>
      </c>
    </row>
    <row r="3609" spans="1:7" x14ac:dyDescent="0.3">
      <c r="A3609" t="s">
        <v>16</v>
      </c>
      <c r="B3609" t="s">
        <v>25</v>
      </c>
      <c r="C3609" t="s">
        <v>42</v>
      </c>
      <c r="D3609">
        <v>357305</v>
      </c>
      <c r="E3609" t="s">
        <v>52</v>
      </c>
      <c r="F3609" t="s">
        <v>80</v>
      </c>
      <c r="G3609">
        <f>[1]!SNLData(227539,$B3609,$D3609,$E3609,$F3609,,"Options:Curr=USD,Mag=Standard,ConvMethod=R")</f>
        <v>15.25</v>
      </c>
    </row>
    <row r="3610" spans="1:7" x14ac:dyDescent="0.3">
      <c r="A3610" t="s">
        <v>16</v>
      </c>
      <c r="B3610" t="s">
        <v>25</v>
      </c>
      <c r="C3610" t="s">
        <v>42</v>
      </c>
      <c r="D3610">
        <v>357305</v>
      </c>
      <c r="E3610" t="s">
        <v>53</v>
      </c>
      <c r="F3610" t="s">
        <v>80</v>
      </c>
      <c r="G3610">
        <f>[1]!SNLData(227539,$B3610,$D3610,$E3610,$F3610,,"Options:Curr=USD,Mag=Standard,ConvMethod=R")</f>
        <v>15.35</v>
      </c>
    </row>
    <row r="3611" spans="1:7" x14ac:dyDescent="0.3">
      <c r="A3611" t="s">
        <v>16</v>
      </c>
      <c r="B3611" t="s">
        <v>25</v>
      </c>
      <c r="C3611" t="s">
        <v>42</v>
      </c>
      <c r="D3611">
        <v>357305</v>
      </c>
      <c r="E3611" t="s">
        <v>54</v>
      </c>
      <c r="F3611" t="s">
        <v>80</v>
      </c>
      <c r="G3611">
        <f>[1]!SNLData(227539,$B3611,$D3611,$E3611,$F3611,,"Options:Curr=USD,Mag=Standard,ConvMethod=R")</f>
        <v>15.45</v>
      </c>
    </row>
    <row r="3612" spans="1:7" x14ac:dyDescent="0.3">
      <c r="A3612" t="s">
        <v>16</v>
      </c>
      <c r="B3612" t="s">
        <v>25</v>
      </c>
      <c r="C3612" t="s">
        <v>42</v>
      </c>
      <c r="D3612">
        <v>357305</v>
      </c>
      <c r="E3612" t="s">
        <v>55</v>
      </c>
      <c r="F3612" t="s">
        <v>80</v>
      </c>
      <c r="G3612">
        <f>[1]!SNLData(227539,$B3612,$D3612,$E3612,$F3612,,"Options:Curr=USD,Mag=Standard,ConvMethod=R")</f>
        <v>15.54</v>
      </c>
    </row>
    <row r="3613" spans="1:7" x14ac:dyDescent="0.3">
      <c r="A3613" t="s">
        <v>16</v>
      </c>
      <c r="B3613" t="s">
        <v>25</v>
      </c>
      <c r="C3613" t="s">
        <v>42</v>
      </c>
      <c r="D3613">
        <v>357305</v>
      </c>
      <c r="E3613" t="s">
        <v>56</v>
      </c>
      <c r="F3613" t="s">
        <v>80</v>
      </c>
      <c r="G3613">
        <f>[1]!SNLData(227539,$B3613,$D3613,$E3613,$F3613,,"Options:Curr=USD,Mag=Standard,ConvMethod=R")</f>
        <v>15.63</v>
      </c>
    </row>
    <row r="3614" spans="1:7" x14ac:dyDescent="0.3">
      <c r="A3614" t="s">
        <v>16</v>
      </c>
      <c r="B3614" t="s">
        <v>25</v>
      </c>
      <c r="C3614" t="s">
        <v>42</v>
      </c>
      <c r="D3614">
        <v>357305</v>
      </c>
      <c r="E3614" t="s">
        <v>57</v>
      </c>
      <c r="F3614" t="s">
        <v>80</v>
      </c>
      <c r="G3614">
        <f>[1]!SNLData(227539,$B3614,$D3614,$E3614,$F3614,,"Options:Curr=USD,Mag=Standard,ConvMethod=R")</f>
        <v>15.72</v>
      </c>
    </row>
    <row r="3615" spans="1:7" x14ac:dyDescent="0.3">
      <c r="A3615" t="s">
        <v>16</v>
      </c>
      <c r="B3615" t="s">
        <v>25</v>
      </c>
      <c r="C3615" t="s">
        <v>42</v>
      </c>
      <c r="D3615">
        <v>357305</v>
      </c>
      <c r="E3615" t="s">
        <v>58</v>
      </c>
      <c r="F3615" t="s">
        <v>80</v>
      </c>
      <c r="G3615">
        <f>[1]!SNLData(227539,$B3615,$D3615,$E3615,$F3615,,"Options:Curr=USD,Mag=Standard,ConvMethod=R")</f>
        <v>15.81</v>
      </c>
    </row>
    <row r="3616" spans="1:7" x14ac:dyDescent="0.3">
      <c r="A3616" t="s">
        <v>16</v>
      </c>
      <c r="B3616" t="s">
        <v>25</v>
      </c>
      <c r="C3616" t="s">
        <v>42</v>
      </c>
      <c r="D3616">
        <v>357305</v>
      </c>
      <c r="E3616" t="s">
        <v>7</v>
      </c>
      <c r="F3616" t="s">
        <v>80</v>
      </c>
      <c r="G3616">
        <f>[1]!SNLData(227539,$B3616,$D3616,$E3616,$F3616,,"Options:Curr=USD,Mag=Standard,ConvMethod=R")</f>
        <v>15.9</v>
      </c>
    </row>
    <row r="3617" spans="1:7" x14ac:dyDescent="0.3">
      <c r="A3617" t="s">
        <v>16</v>
      </c>
      <c r="B3617" t="s">
        <v>25</v>
      </c>
      <c r="C3617" t="s">
        <v>42</v>
      </c>
      <c r="D3617">
        <v>357305</v>
      </c>
      <c r="E3617" t="s">
        <v>59</v>
      </c>
      <c r="F3617" t="s">
        <v>80</v>
      </c>
      <c r="G3617">
        <f>[1]!SNLData(227539,$B3617,$D3617,$E3617,$F3617,,"Options:Curr=USD,Mag=Standard,ConvMethod=R")</f>
        <v>15.98</v>
      </c>
    </row>
    <row r="3618" spans="1:7" x14ac:dyDescent="0.3">
      <c r="A3618" t="s">
        <v>16</v>
      </c>
      <c r="B3618" t="s">
        <v>25</v>
      </c>
      <c r="C3618" t="s">
        <v>42</v>
      </c>
      <c r="D3618">
        <v>357305</v>
      </c>
      <c r="E3618" t="s">
        <v>60</v>
      </c>
      <c r="F3618" t="s">
        <v>80</v>
      </c>
      <c r="G3618">
        <f>[1]!SNLData(227539,$B3618,$D3618,$E3618,$F3618,,"Options:Curr=USD,Mag=Standard,ConvMethod=R")</f>
        <v>16.059999999999999</v>
      </c>
    </row>
    <row r="3619" spans="1:7" x14ac:dyDescent="0.3">
      <c r="A3619" t="s">
        <v>16</v>
      </c>
      <c r="B3619" t="s">
        <v>25</v>
      </c>
      <c r="C3619" t="s">
        <v>42</v>
      </c>
      <c r="D3619">
        <v>357305</v>
      </c>
      <c r="E3619" t="s">
        <v>61</v>
      </c>
      <c r="F3619" t="s">
        <v>80</v>
      </c>
      <c r="G3619">
        <f>[1]!SNLData(227539,$B3619,$D3619,$E3619,$F3619,,"Options:Curr=USD,Mag=Standard,ConvMethod=R")</f>
        <v>16.13</v>
      </c>
    </row>
    <row r="3620" spans="1:7" x14ac:dyDescent="0.3">
      <c r="A3620" t="s">
        <v>16</v>
      </c>
      <c r="B3620" t="s">
        <v>25</v>
      </c>
      <c r="C3620" t="s">
        <v>42</v>
      </c>
      <c r="D3620">
        <v>357305</v>
      </c>
      <c r="E3620" t="s">
        <v>62</v>
      </c>
      <c r="F3620" t="s">
        <v>80</v>
      </c>
      <c r="G3620">
        <f>[1]!SNLData(227539,$B3620,$D3620,$E3620,$F3620,,"Options:Curr=USD,Mag=Standard,ConvMethod=R")</f>
        <v>16.2</v>
      </c>
    </row>
    <row r="3621" spans="1:7" x14ac:dyDescent="0.3">
      <c r="A3621" t="s">
        <v>16</v>
      </c>
      <c r="B3621" t="s">
        <v>25</v>
      </c>
      <c r="C3621" t="s">
        <v>42</v>
      </c>
      <c r="D3621">
        <v>357305</v>
      </c>
      <c r="E3621" t="s">
        <v>63</v>
      </c>
      <c r="F3621" t="s">
        <v>80</v>
      </c>
      <c r="G3621">
        <f>[1]!SNLData(227539,$B3621,$D3621,$E3621,$F3621,,"Options:Curr=USD,Mag=Standard,ConvMethod=R")</f>
        <v>16.260000000000002</v>
      </c>
    </row>
    <row r="3622" spans="1:7" x14ac:dyDescent="0.3">
      <c r="A3622" t="s">
        <v>16</v>
      </c>
      <c r="B3622" t="s">
        <v>25</v>
      </c>
      <c r="C3622" t="s">
        <v>42</v>
      </c>
      <c r="D3622">
        <v>357305</v>
      </c>
      <c r="E3622" t="s">
        <v>64</v>
      </c>
      <c r="F3622" t="s">
        <v>80</v>
      </c>
      <c r="G3622">
        <f>[1]!SNLData(227539,$B3622,$D3622,$E3622,$F3622,,"Options:Curr=USD,Mag=Standard,ConvMethod=R")</f>
        <v>16.329999999999998</v>
      </c>
    </row>
    <row r="3623" spans="1:7" x14ac:dyDescent="0.3">
      <c r="A3623" t="s">
        <v>16</v>
      </c>
      <c r="B3623" t="s">
        <v>25</v>
      </c>
      <c r="C3623" t="s">
        <v>42</v>
      </c>
      <c r="D3623">
        <v>357305</v>
      </c>
      <c r="E3623" t="s">
        <v>65</v>
      </c>
      <c r="F3623" t="s">
        <v>80</v>
      </c>
      <c r="G3623">
        <f>[1]!SNLData(227539,$B3623,$D3623,$E3623,$F3623,,"Options:Curr=USD,Mag=Standard,ConvMethod=R")</f>
        <v>16.39</v>
      </c>
    </row>
    <row r="3624" spans="1:7" x14ac:dyDescent="0.3">
      <c r="A3624" t="s">
        <v>16</v>
      </c>
      <c r="B3624" t="s">
        <v>25</v>
      </c>
      <c r="C3624" t="s">
        <v>42</v>
      </c>
      <c r="D3624">
        <v>357305</v>
      </c>
      <c r="E3624" t="s">
        <v>66</v>
      </c>
      <c r="F3624" t="s">
        <v>80</v>
      </c>
      <c r="G3624">
        <f>[1]!SNLData(227539,$B3624,$D3624,$E3624,$F3624,,"Options:Curr=USD,Mag=Standard,ConvMethod=R")</f>
        <v>16.46</v>
      </c>
    </row>
    <row r="3625" spans="1:7" x14ac:dyDescent="0.3">
      <c r="A3625" t="s">
        <v>16</v>
      </c>
      <c r="B3625" t="s">
        <v>25</v>
      </c>
      <c r="C3625" t="s">
        <v>42</v>
      </c>
      <c r="D3625">
        <v>357305</v>
      </c>
      <c r="E3625" t="s">
        <v>67</v>
      </c>
      <c r="F3625" t="s">
        <v>80</v>
      </c>
      <c r="G3625">
        <f>[1]!SNLData(227539,$B3625,$D3625,$E3625,$F3625,,"Options:Curr=USD,Mag=Standard,ConvMethod=R")</f>
        <v>16.54</v>
      </c>
    </row>
    <row r="3626" spans="1:7" x14ac:dyDescent="0.3">
      <c r="A3626" t="s">
        <v>16</v>
      </c>
      <c r="B3626" t="s">
        <v>25</v>
      </c>
      <c r="C3626" t="s">
        <v>42</v>
      </c>
      <c r="D3626">
        <v>357305</v>
      </c>
      <c r="E3626" t="s">
        <v>8</v>
      </c>
      <c r="F3626" t="s">
        <v>80</v>
      </c>
      <c r="G3626">
        <f>[1]!SNLData(227539,$B3626,$D3626,$E3626,$F3626,,"Options:Curr=USD,Mag=Standard,ConvMethod=R")</f>
        <v>16.62</v>
      </c>
    </row>
    <row r="3627" spans="1:7" x14ac:dyDescent="0.3">
      <c r="A3627" t="s">
        <v>16</v>
      </c>
      <c r="B3627" t="s">
        <v>25</v>
      </c>
      <c r="C3627" t="s">
        <v>42</v>
      </c>
      <c r="D3627">
        <v>357305</v>
      </c>
      <c r="E3627" t="s">
        <v>68</v>
      </c>
      <c r="F3627" t="s">
        <v>80</v>
      </c>
      <c r="G3627">
        <f>[1]!SNLData(227539,$B3627,$D3627,$E3627,$F3627,,"Options:Curr=USD,Mag=Standard,ConvMethod=R")</f>
        <v>16.7</v>
      </c>
    </row>
    <row r="3628" spans="1:7" x14ac:dyDescent="0.3">
      <c r="A3628" t="s">
        <v>16</v>
      </c>
      <c r="B3628" t="s">
        <v>25</v>
      </c>
      <c r="C3628" t="s">
        <v>42</v>
      </c>
      <c r="D3628">
        <v>357305</v>
      </c>
      <c r="E3628" t="s">
        <v>69</v>
      </c>
      <c r="F3628" t="s">
        <v>80</v>
      </c>
      <c r="G3628">
        <f>[1]!SNLData(227539,$B3628,$D3628,$E3628,$F3628,,"Options:Curr=USD,Mag=Standard,ConvMethod=R")</f>
        <v>16.79</v>
      </c>
    </row>
    <row r="3629" spans="1:7" x14ac:dyDescent="0.3">
      <c r="A3629" t="s">
        <v>16</v>
      </c>
      <c r="B3629" t="s">
        <v>25</v>
      </c>
      <c r="C3629" t="s">
        <v>42</v>
      </c>
      <c r="D3629">
        <v>357305</v>
      </c>
      <c r="E3629" t="s">
        <v>70</v>
      </c>
      <c r="F3629" t="s">
        <v>80</v>
      </c>
      <c r="G3629">
        <f>[1]!SNLData(227539,$B3629,$D3629,$E3629,$F3629,,"Options:Curr=USD,Mag=Standard,ConvMethod=R")</f>
        <v>16.87</v>
      </c>
    </row>
    <row r="3630" spans="1:7" x14ac:dyDescent="0.3">
      <c r="A3630" t="s">
        <v>16</v>
      </c>
      <c r="B3630" t="s">
        <v>25</v>
      </c>
      <c r="C3630" t="s">
        <v>42</v>
      </c>
      <c r="D3630">
        <v>357305</v>
      </c>
      <c r="E3630" t="s">
        <v>71</v>
      </c>
      <c r="F3630" t="s">
        <v>80</v>
      </c>
      <c r="G3630">
        <f>[1]!SNLData(227539,$B3630,$D3630,$E3630,$F3630,,"Options:Curr=USD,Mag=Standard,ConvMethod=R")</f>
        <v>16.95</v>
      </c>
    </row>
    <row r="3631" spans="1:7" x14ac:dyDescent="0.3">
      <c r="A3631" t="s">
        <v>16</v>
      </c>
      <c r="B3631" t="s">
        <v>25</v>
      </c>
      <c r="C3631" t="s">
        <v>42</v>
      </c>
      <c r="D3631">
        <v>357305</v>
      </c>
      <c r="E3631" t="s">
        <v>72</v>
      </c>
      <c r="F3631" t="s">
        <v>80</v>
      </c>
      <c r="G3631">
        <f>[1]!SNLData(227539,$B3631,$D3631,$E3631,$F3631,,"Options:Curr=USD,Mag=Standard,ConvMethod=R")</f>
        <v>17.04</v>
      </c>
    </row>
    <row r="3632" spans="1:7" x14ac:dyDescent="0.3">
      <c r="A3632" t="s">
        <v>16</v>
      </c>
      <c r="B3632" t="s">
        <v>25</v>
      </c>
      <c r="C3632" t="s">
        <v>42</v>
      </c>
      <c r="D3632">
        <v>357305</v>
      </c>
      <c r="E3632" t="s">
        <v>73</v>
      </c>
      <c r="F3632" t="s">
        <v>80</v>
      </c>
      <c r="G3632">
        <f>[1]!SNLData(227539,$B3632,$D3632,$E3632,$F3632,,"Options:Curr=USD,Mag=Standard,ConvMethod=R")</f>
        <v>17.12</v>
      </c>
    </row>
    <row r="3633" spans="1:7" x14ac:dyDescent="0.3">
      <c r="A3633" t="s">
        <v>16</v>
      </c>
      <c r="B3633" t="s">
        <v>25</v>
      </c>
      <c r="C3633" t="s">
        <v>42</v>
      </c>
      <c r="D3633">
        <v>357305</v>
      </c>
      <c r="E3633" t="s">
        <v>74</v>
      </c>
      <c r="F3633" t="s">
        <v>80</v>
      </c>
      <c r="G3633">
        <f>[1]!SNLData(227539,$B3633,$D3633,$E3633,$F3633,,"Options:Curr=USD,Mag=Standard,ConvMethod=R")</f>
        <v>17.21</v>
      </c>
    </row>
    <row r="3634" spans="1:7" x14ac:dyDescent="0.3">
      <c r="A3634" t="s">
        <v>16</v>
      </c>
      <c r="B3634" t="s">
        <v>25</v>
      </c>
      <c r="C3634" t="s">
        <v>42</v>
      </c>
      <c r="D3634">
        <v>357305</v>
      </c>
      <c r="E3634" t="s">
        <v>75</v>
      </c>
      <c r="F3634" t="s">
        <v>80</v>
      </c>
      <c r="G3634">
        <f>[1]!SNLData(227539,$B3634,$D3634,$E3634,$F3634,,"Options:Curr=USD,Mag=Standard,ConvMethod=R")</f>
        <v>17.29</v>
      </c>
    </row>
    <row r="3635" spans="1:7" x14ac:dyDescent="0.3">
      <c r="A3635" t="s">
        <v>16</v>
      </c>
      <c r="B3635" t="s">
        <v>25</v>
      </c>
      <c r="C3635" t="s">
        <v>42</v>
      </c>
      <c r="D3635">
        <v>357305</v>
      </c>
      <c r="E3635" t="s">
        <v>76</v>
      </c>
      <c r="F3635" t="s">
        <v>80</v>
      </c>
      <c r="G3635">
        <f>[1]!SNLData(227539,$B3635,$D3635,$E3635,$F3635,,"Options:Curr=USD,Mag=Standard,ConvMethod=R")</f>
        <v>17.36</v>
      </c>
    </row>
    <row r="3636" spans="1:7" x14ac:dyDescent="0.3">
      <c r="A3636" t="s">
        <v>16</v>
      </c>
      <c r="B3636" t="s">
        <v>25</v>
      </c>
      <c r="C3636" t="s">
        <v>42</v>
      </c>
      <c r="D3636">
        <v>357305</v>
      </c>
      <c r="E3636" t="s">
        <v>9</v>
      </c>
      <c r="F3636" t="s">
        <v>80</v>
      </c>
      <c r="G3636">
        <f>[1]!SNLData(227539,$B3636,$D3636,$E3636,$F3636,,"Options:Curr=USD,Mag=Standard,ConvMethod=R")</f>
        <v>17.43</v>
      </c>
    </row>
    <row r="3637" spans="1:7" x14ac:dyDescent="0.3">
      <c r="A3637" t="s">
        <v>16</v>
      </c>
      <c r="B3637" t="s">
        <v>25</v>
      </c>
      <c r="C3637" t="s">
        <v>42</v>
      </c>
      <c r="D3637">
        <v>357305</v>
      </c>
      <c r="E3637" t="s">
        <v>77</v>
      </c>
      <c r="F3637" t="s">
        <v>80</v>
      </c>
      <c r="G3637">
        <f>[1]!SNLData(227539,$B3637,$D3637,$E3637,$F3637,,"Options:Curr=USD,Mag=Standard,ConvMethod=R")</f>
        <v>17.5</v>
      </c>
    </row>
    <row r="3638" spans="1:7" x14ac:dyDescent="0.3">
      <c r="A3638" t="s">
        <v>16</v>
      </c>
      <c r="B3638" t="s">
        <v>25</v>
      </c>
      <c r="C3638" t="s">
        <v>42</v>
      </c>
      <c r="D3638">
        <v>357305</v>
      </c>
      <c r="E3638" t="s">
        <v>78</v>
      </c>
      <c r="F3638" t="s">
        <v>80</v>
      </c>
      <c r="G3638">
        <f>[1]!SNLData(227539,$B3638,$D3638,$E3638,$F3638,,"Options:Curr=USD,Mag=Standard,ConvMethod=R")</f>
        <v>0</v>
      </c>
    </row>
    <row r="3639" spans="1:7" x14ac:dyDescent="0.3">
      <c r="A3639" t="s">
        <v>16</v>
      </c>
      <c r="B3639" t="s">
        <v>25</v>
      </c>
      <c r="C3639" t="s">
        <v>42</v>
      </c>
      <c r="D3639">
        <v>357305</v>
      </c>
      <c r="E3639" t="s">
        <v>10</v>
      </c>
      <c r="F3639" t="s">
        <v>80</v>
      </c>
      <c r="G3639">
        <f>[1]!SNLData(227539,$B3639,$D3639,$E3639,$F3639,,"Options:Curr=USD,Mag=Standard,ConvMethod=R")</f>
        <v>0</v>
      </c>
    </row>
    <row r="3640" spans="1:7" x14ac:dyDescent="0.3">
      <c r="A3640" t="s">
        <v>16</v>
      </c>
      <c r="B3640" t="s">
        <v>25</v>
      </c>
      <c r="C3640" t="s">
        <v>43</v>
      </c>
      <c r="D3640">
        <v>357316</v>
      </c>
      <c r="E3640" t="s">
        <v>6</v>
      </c>
      <c r="F3640" t="s">
        <v>80</v>
      </c>
      <c r="G3640">
        <f>[1]!SNLData(227539,$B3640,$D3640,$E3640,$F3640,,"Options:Curr=USD,Mag=Standard,ConvMethod=R")</f>
        <v>2.4500000000000002</v>
      </c>
    </row>
    <row r="3641" spans="1:7" x14ac:dyDescent="0.3">
      <c r="A3641" t="s">
        <v>16</v>
      </c>
      <c r="B3641" t="s">
        <v>25</v>
      </c>
      <c r="C3641" t="s">
        <v>43</v>
      </c>
      <c r="D3641">
        <v>357316</v>
      </c>
      <c r="E3641" t="s">
        <v>50</v>
      </c>
      <c r="F3641" t="s">
        <v>80</v>
      </c>
      <c r="G3641">
        <f>[1]!SNLData(227539,$B3641,$D3641,$E3641,$F3641,,"Options:Curr=USD,Mag=Standard,ConvMethod=R")</f>
        <v>3.13</v>
      </c>
    </row>
    <row r="3642" spans="1:7" x14ac:dyDescent="0.3">
      <c r="A3642" t="s">
        <v>16</v>
      </c>
      <c r="B3642" t="s">
        <v>25</v>
      </c>
      <c r="C3642" t="s">
        <v>43</v>
      </c>
      <c r="D3642">
        <v>357316</v>
      </c>
      <c r="E3642" t="s">
        <v>51</v>
      </c>
      <c r="F3642" t="s">
        <v>80</v>
      </c>
      <c r="G3642">
        <f>[1]!SNLData(227539,$B3642,$D3642,$E3642,$F3642,,"Options:Curr=USD,Mag=Standard,ConvMethod=R")</f>
        <v>3.18</v>
      </c>
    </row>
    <row r="3643" spans="1:7" x14ac:dyDescent="0.3">
      <c r="A3643" t="s">
        <v>16</v>
      </c>
      <c r="B3643" t="s">
        <v>25</v>
      </c>
      <c r="C3643" t="s">
        <v>43</v>
      </c>
      <c r="D3643">
        <v>357316</v>
      </c>
      <c r="E3643" t="s">
        <v>52</v>
      </c>
      <c r="F3643" t="s">
        <v>80</v>
      </c>
      <c r="G3643">
        <f>[1]!SNLData(227539,$B3643,$D3643,$E3643,$F3643,,"Options:Curr=USD,Mag=Standard,ConvMethod=R")</f>
        <v>2.58</v>
      </c>
    </row>
    <row r="3644" spans="1:7" x14ac:dyDescent="0.3">
      <c r="A3644" t="s">
        <v>16</v>
      </c>
      <c r="B3644" t="s">
        <v>25</v>
      </c>
      <c r="C3644" t="s">
        <v>43</v>
      </c>
      <c r="D3644">
        <v>357316</v>
      </c>
      <c r="E3644" t="s">
        <v>53</v>
      </c>
      <c r="F3644" t="s">
        <v>80</v>
      </c>
      <c r="G3644">
        <f>[1]!SNLData(227539,$B3644,$D3644,$E3644,$F3644,,"Options:Curr=USD,Mag=Standard,ConvMethod=R")</f>
        <v>2.8</v>
      </c>
    </row>
    <row r="3645" spans="1:7" x14ac:dyDescent="0.3">
      <c r="A3645" t="s">
        <v>16</v>
      </c>
      <c r="B3645" t="s">
        <v>25</v>
      </c>
      <c r="C3645" t="s">
        <v>43</v>
      </c>
      <c r="D3645">
        <v>357316</v>
      </c>
      <c r="E3645" t="s">
        <v>54</v>
      </c>
      <c r="F3645" t="s">
        <v>80</v>
      </c>
      <c r="G3645">
        <f>[1]!SNLData(227539,$B3645,$D3645,$E3645,$F3645,,"Options:Curr=USD,Mag=Standard,ConvMethod=R")</f>
        <v>1.92</v>
      </c>
    </row>
    <row r="3646" spans="1:7" x14ac:dyDescent="0.3">
      <c r="A3646" t="s">
        <v>16</v>
      </c>
      <c r="B3646" t="s">
        <v>25</v>
      </c>
      <c r="C3646" t="s">
        <v>43</v>
      </c>
      <c r="D3646">
        <v>357316</v>
      </c>
      <c r="E3646" t="s">
        <v>55</v>
      </c>
      <c r="F3646" t="s">
        <v>80</v>
      </c>
      <c r="G3646">
        <f>[1]!SNLData(227539,$B3646,$D3646,$E3646,$F3646,,"Options:Curr=USD,Mag=Standard,ConvMethod=R")</f>
        <v>1.48</v>
      </c>
    </row>
    <row r="3647" spans="1:7" x14ac:dyDescent="0.3">
      <c r="A3647" t="s">
        <v>16</v>
      </c>
      <c r="B3647" t="s">
        <v>25</v>
      </c>
      <c r="C3647" t="s">
        <v>43</v>
      </c>
      <c r="D3647">
        <v>357316</v>
      </c>
      <c r="E3647" t="s">
        <v>56</v>
      </c>
      <c r="F3647" t="s">
        <v>80</v>
      </c>
      <c r="G3647">
        <f>[1]!SNLData(227539,$B3647,$D3647,$E3647,$F3647,,"Options:Curr=USD,Mag=Standard,ConvMethod=R")</f>
        <v>1.86</v>
      </c>
    </row>
    <row r="3648" spans="1:7" x14ac:dyDescent="0.3">
      <c r="A3648" t="s">
        <v>16</v>
      </c>
      <c r="B3648" t="s">
        <v>25</v>
      </c>
      <c r="C3648" t="s">
        <v>43</v>
      </c>
      <c r="D3648">
        <v>357316</v>
      </c>
      <c r="E3648" t="s">
        <v>57</v>
      </c>
      <c r="F3648" t="s">
        <v>80</v>
      </c>
      <c r="G3648">
        <f>[1]!SNLData(227539,$B3648,$D3648,$E3648,$F3648,,"Options:Curr=USD,Mag=Standard,ConvMethod=R")</f>
        <v>1.78</v>
      </c>
    </row>
    <row r="3649" spans="1:7" x14ac:dyDescent="0.3">
      <c r="A3649" t="s">
        <v>16</v>
      </c>
      <c r="B3649" t="s">
        <v>25</v>
      </c>
      <c r="C3649" t="s">
        <v>43</v>
      </c>
      <c r="D3649">
        <v>357316</v>
      </c>
      <c r="E3649" t="s">
        <v>58</v>
      </c>
      <c r="F3649" t="s">
        <v>80</v>
      </c>
      <c r="G3649">
        <f>[1]!SNLData(227539,$B3649,$D3649,$E3649,$F3649,,"Options:Curr=USD,Mag=Standard,ConvMethod=R")</f>
        <v>2.0299999999999998</v>
      </c>
    </row>
    <row r="3650" spans="1:7" x14ac:dyDescent="0.3">
      <c r="A3650" t="s">
        <v>16</v>
      </c>
      <c r="B3650" t="s">
        <v>25</v>
      </c>
      <c r="C3650" t="s">
        <v>43</v>
      </c>
      <c r="D3650">
        <v>357316</v>
      </c>
      <c r="E3650" t="s">
        <v>7</v>
      </c>
      <c r="F3650" t="s">
        <v>80</v>
      </c>
      <c r="G3650">
        <f>[1]!SNLData(227539,$B3650,$D3650,$E3650,$F3650,,"Options:Curr=USD,Mag=Standard,ConvMethod=R")</f>
        <v>2.34</v>
      </c>
    </row>
    <row r="3651" spans="1:7" x14ac:dyDescent="0.3">
      <c r="A3651" t="s">
        <v>16</v>
      </c>
      <c r="B3651" t="s">
        <v>25</v>
      </c>
      <c r="C3651" t="s">
        <v>43</v>
      </c>
      <c r="D3651">
        <v>357316</v>
      </c>
      <c r="E3651" t="s">
        <v>59</v>
      </c>
      <c r="F3651" t="s">
        <v>80</v>
      </c>
      <c r="G3651">
        <f>[1]!SNLData(227539,$B3651,$D3651,$E3651,$F3651,,"Options:Curr=USD,Mag=Standard,ConvMethod=R")</f>
        <v>5.12</v>
      </c>
    </row>
    <row r="3652" spans="1:7" x14ac:dyDescent="0.3">
      <c r="A3652" t="s">
        <v>16</v>
      </c>
      <c r="B3652" t="s">
        <v>25</v>
      </c>
      <c r="C3652" t="s">
        <v>43</v>
      </c>
      <c r="D3652">
        <v>357316</v>
      </c>
      <c r="E3652" t="s">
        <v>60</v>
      </c>
      <c r="F3652" t="s">
        <v>80</v>
      </c>
      <c r="G3652">
        <f>[1]!SNLData(227539,$B3652,$D3652,$E3652,$F3652,,"Options:Curr=USD,Mag=Standard,ConvMethod=R")</f>
        <v>3.86</v>
      </c>
    </row>
    <row r="3653" spans="1:7" x14ac:dyDescent="0.3">
      <c r="A3653" t="s">
        <v>16</v>
      </c>
      <c r="B3653" t="s">
        <v>25</v>
      </c>
      <c r="C3653" t="s">
        <v>43</v>
      </c>
      <c r="D3653">
        <v>357316</v>
      </c>
      <c r="E3653" t="s">
        <v>61</v>
      </c>
      <c r="F3653" t="s">
        <v>80</v>
      </c>
      <c r="G3653">
        <f>[1]!SNLData(227539,$B3653,$D3653,$E3653,$F3653,,"Options:Curr=USD,Mag=Standard,ConvMethod=R")</f>
        <v>2.23</v>
      </c>
    </row>
    <row r="3654" spans="1:7" x14ac:dyDescent="0.3">
      <c r="A3654" t="s">
        <v>16</v>
      </c>
      <c r="B3654" t="s">
        <v>25</v>
      </c>
      <c r="C3654" t="s">
        <v>43</v>
      </c>
      <c r="D3654">
        <v>357316</v>
      </c>
      <c r="E3654" t="s">
        <v>62</v>
      </c>
      <c r="F3654" t="s">
        <v>80</v>
      </c>
      <c r="G3654">
        <f>[1]!SNLData(227539,$B3654,$D3654,$E3654,$F3654,,"Options:Curr=USD,Mag=Standard,ConvMethod=R")</f>
        <v>1.39</v>
      </c>
    </row>
    <row r="3655" spans="1:7" x14ac:dyDescent="0.3">
      <c r="A3655" t="s">
        <v>16</v>
      </c>
      <c r="B3655" t="s">
        <v>25</v>
      </c>
      <c r="C3655" t="s">
        <v>43</v>
      </c>
      <c r="D3655">
        <v>357316</v>
      </c>
      <c r="E3655" t="s">
        <v>63</v>
      </c>
      <c r="F3655" t="s">
        <v>80</v>
      </c>
      <c r="G3655">
        <f>[1]!SNLData(227539,$B3655,$D3655,$E3655,$F3655,,"Options:Curr=USD,Mag=Standard,ConvMethod=R")</f>
        <v>1.49</v>
      </c>
    </row>
    <row r="3656" spans="1:7" x14ac:dyDescent="0.3">
      <c r="A3656" t="s">
        <v>16</v>
      </c>
      <c r="B3656" t="s">
        <v>25</v>
      </c>
      <c r="C3656" t="s">
        <v>43</v>
      </c>
      <c r="D3656">
        <v>357316</v>
      </c>
      <c r="E3656" t="s">
        <v>64</v>
      </c>
      <c r="F3656" t="s">
        <v>80</v>
      </c>
      <c r="G3656">
        <f>[1]!SNLData(227539,$B3656,$D3656,$E3656,$F3656,,"Options:Curr=USD,Mag=Standard,ConvMethod=R")</f>
        <v>1.65</v>
      </c>
    </row>
    <row r="3657" spans="1:7" x14ac:dyDescent="0.3">
      <c r="A3657" t="s">
        <v>16</v>
      </c>
      <c r="B3657" t="s">
        <v>25</v>
      </c>
      <c r="C3657" t="s">
        <v>43</v>
      </c>
      <c r="D3657">
        <v>357316</v>
      </c>
      <c r="E3657" t="s">
        <v>65</v>
      </c>
      <c r="F3657" t="s">
        <v>80</v>
      </c>
      <c r="G3657">
        <f>[1]!SNLData(227539,$B3657,$D3657,$E3657,$F3657,,"Options:Curr=USD,Mag=Standard,ConvMethod=R")</f>
        <v>1.58</v>
      </c>
    </row>
    <row r="3658" spans="1:7" x14ac:dyDescent="0.3">
      <c r="A3658" t="s">
        <v>16</v>
      </c>
      <c r="B3658" t="s">
        <v>25</v>
      </c>
      <c r="C3658" t="s">
        <v>43</v>
      </c>
      <c r="D3658">
        <v>357316</v>
      </c>
      <c r="E3658" t="s">
        <v>66</v>
      </c>
      <c r="F3658" t="s">
        <v>80</v>
      </c>
      <c r="G3658">
        <f>[1]!SNLData(227539,$B3658,$D3658,$E3658,$F3658,,"Options:Curr=USD,Mag=Standard,ConvMethod=R")</f>
        <v>2.21</v>
      </c>
    </row>
    <row r="3659" spans="1:7" x14ac:dyDescent="0.3">
      <c r="A3659" t="s">
        <v>16</v>
      </c>
      <c r="B3659" t="s">
        <v>25</v>
      </c>
      <c r="C3659" t="s">
        <v>43</v>
      </c>
      <c r="D3659">
        <v>357316</v>
      </c>
      <c r="E3659" t="s">
        <v>67</v>
      </c>
      <c r="F3659" t="s">
        <v>80</v>
      </c>
      <c r="G3659">
        <f>[1]!SNLData(227539,$B3659,$D3659,$E3659,$F3659,,"Options:Curr=USD,Mag=Standard,ConvMethod=R")</f>
        <v>0.97</v>
      </c>
    </row>
    <row r="3660" spans="1:7" x14ac:dyDescent="0.3">
      <c r="A3660" t="s">
        <v>16</v>
      </c>
      <c r="B3660" t="s">
        <v>25</v>
      </c>
      <c r="C3660" t="s">
        <v>43</v>
      </c>
      <c r="D3660">
        <v>357316</v>
      </c>
      <c r="E3660" t="s">
        <v>8</v>
      </c>
      <c r="F3660" t="s">
        <v>80</v>
      </c>
      <c r="G3660">
        <f>[1]!SNLData(227539,$B3660,$D3660,$E3660,$F3660,,"Options:Curr=USD,Mag=Standard,ConvMethod=R")</f>
        <v>0.93</v>
      </c>
    </row>
    <row r="3661" spans="1:7" x14ac:dyDescent="0.3">
      <c r="A3661" t="s">
        <v>16</v>
      </c>
      <c r="B3661" t="s">
        <v>25</v>
      </c>
      <c r="C3661" t="s">
        <v>43</v>
      </c>
      <c r="D3661">
        <v>357316</v>
      </c>
      <c r="E3661" t="s">
        <v>68</v>
      </c>
      <c r="F3661" t="s">
        <v>80</v>
      </c>
      <c r="G3661">
        <f>[1]!SNLData(227539,$B3661,$D3661,$E3661,$F3661,,"Options:Curr=USD,Mag=Standard,ConvMethod=R")</f>
        <v>2.48</v>
      </c>
    </row>
    <row r="3662" spans="1:7" x14ac:dyDescent="0.3">
      <c r="A3662" t="s">
        <v>16</v>
      </c>
      <c r="B3662" t="s">
        <v>25</v>
      </c>
      <c r="C3662" t="s">
        <v>43</v>
      </c>
      <c r="D3662">
        <v>357316</v>
      </c>
      <c r="E3662" t="s">
        <v>69</v>
      </c>
      <c r="F3662" t="s">
        <v>80</v>
      </c>
      <c r="G3662">
        <f>[1]!SNLData(227539,$B3662,$D3662,$E3662,$F3662,,"Options:Curr=USD,Mag=Standard,ConvMethod=R")</f>
        <v>2.82</v>
      </c>
    </row>
    <row r="3663" spans="1:7" x14ac:dyDescent="0.3">
      <c r="A3663" t="s">
        <v>16</v>
      </c>
      <c r="B3663" t="s">
        <v>25</v>
      </c>
      <c r="C3663" t="s">
        <v>43</v>
      </c>
      <c r="D3663">
        <v>357316</v>
      </c>
      <c r="E3663" t="s">
        <v>70</v>
      </c>
      <c r="F3663" t="s">
        <v>80</v>
      </c>
      <c r="G3663">
        <f>[1]!SNLData(227539,$B3663,$D3663,$E3663,$F3663,,"Options:Curr=USD,Mag=Standard,ConvMethod=R")</f>
        <v>2.56</v>
      </c>
    </row>
    <row r="3664" spans="1:7" x14ac:dyDescent="0.3">
      <c r="A3664" t="s">
        <v>16</v>
      </c>
      <c r="B3664" t="s">
        <v>25</v>
      </c>
      <c r="C3664" t="s">
        <v>43</v>
      </c>
      <c r="D3664">
        <v>357316</v>
      </c>
      <c r="E3664" t="s">
        <v>71</v>
      </c>
      <c r="F3664" t="s">
        <v>80</v>
      </c>
      <c r="G3664">
        <f>[1]!SNLData(227539,$B3664,$D3664,$E3664,$F3664,,"Options:Curr=USD,Mag=Standard,ConvMethod=R")</f>
        <v>0.32</v>
      </c>
    </row>
    <row r="3665" spans="1:7" x14ac:dyDescent="0.3">
      <c r="A3665" t="s">
        <v>16</v>
      </c>
      <c r="B3665" t="s">
        <v>25</v>
      </c>
      <c r="C3665" t="s">
        <v>43</v>
      </c>
      <c r="D3665">
        <v>357316</v>
      </c>
      <c r="E3665" t="s">
        <v>72</v>
      </c>
      <c r="F3665" t="s">
        <v>80</v>
      </c>
      <c r="G3665">
        <f>[1]!SNLData(227539,$B3665,$D3665,$E3665,$F3665,,"Options:Curr=USD,Mag=Standard,ConvMethod=R")</f>
        <v>0.21</v>
      </c>
    </row>
    <row r="3666" spans="1:7" x14ac:dyDescent="0.3">
      <c r="A3666" t="s">
        <v>16</v>
      </c>
      <c r="B3666" t="s">
        <v>25</v>
      </c>
      <c r="C3666" t="s">
        <v>43</v>
      </c>
      <c r="D3666">
        <v>357316</v>
      </c>
      <c r="E3666" t="s">
        <v>73</v>
      </c>
      <c r="F3666" t="s">
        <v>80</v>
      </c>
      <c r="G3666">
        <f>[1]!SNLData(227539,$B3666,$D3666,$E3666,$F3666,,"Options:Curr=USD,Mag=Standard,ConvMethod=R")</f>
        <v>0.1</v>
      </c>
    </row>
    <row r="3667" spans="1:7" x14ac:dyDescent="0.3">
      <c r="A3667" t="s">
        <v>16</v>
      </c>
      <c r="B3667" t="s">
        <v>25</v>
      </c>
      <c r="C3667" t="s">
        <v>43</v>
      </c>
      <c r="D3667">
        <v>357316</v>
      </c>
      <c r="E3667" t="s">
        <v>74</v>
      </c>
      <c r="F3667" t="s">
        <v>80</v>
      </c>
      <c r="G3667">
        <f>[1]!SNLData(227539,$B3667,$D3667,$E3667,$F3667,,"Options:Curr=USD,Mag=Standard,ConvMethod=R")</f>
        <v>1.29</v>
      </c>
    </row>
    <row r="3668" spans="1:7" x14ac:dyDescent="0.3">
      <c r="A3668" t="s">
        <v>16</v>
      </c>
      <c r="B3668" t="s">
        <v>25</v>
      </c>
      <c r="C3668" t="s">
        <v>43</v>
      </c>
      <c r="D3668">
        <v>357316</v>
      </c>
      <c r="E3668" t="s">
        <v>75</v>
      </c>
      <c r="F3668" t="s">
        <v>80</v>
      </c>
      <c r="G3668">
        <f>[1]!SNLData(227539,$B3668,$D3668,$E3668,$F3668,,"Options:Curr=USD,Mag=Standard,ConvMethod=R")</f>
        <v>1.6</v>
      </c>
    </row>
    <row r="3669" spans="1:7" x14ac:dyDescent="0.3">
      <c r="A3669" t="s">
        <v>16</v>
      </c>
      <c r="B3669" t="s">
        <v>25</v>
      </c>
      <c r="C3669" t="s">
        <v>43</v>
      </c>
      <c r="D3669">
        <v>357316</v>
      </c>
      <c r="E3669" t="s">
        <v>76</v>
      </c>
      <c r="F3669" t="s">
        <v>80</v>
      </c>
      <c r="G3669">
        <f>[1]!SNLData(227539,$B3669,$D3669,$E3669,$F3669,,"Options:Curr=USD,Mag=Standard,ConvMethod=R")</f>
        <v>2.68</v>
      </c>
    </row>
    <row r="3670" spans="1:7" x14ac:dyDescent="0.3">
      <c r="A3670" t="s">
        <v>16</v>
      </c>
      <c r="B3670" t="s">
        <v>25</v>
      </c>
      <c r="C3670" t="s">
        <v>43</v>
      </c>
      <c r="D3670">
        <v>357316</v>
      </c>
      <c r="E3670" t="s">
        <v>9</v>
      </c>
      <c r="F3670" t="s">
        <v>80</v>
      </c>
      <c r="G3670">
        <f>[1]!SNLData(227539,$B3670,$D3670,$E3670,$F3670,,"Options:Curr=USD,Mag=Standard,ConvMethod=R")</f>
        <v>1.1100000000000001</v>
      </c>
    </row>
    <row r="3671" spans="1:7" x14ac:dyDescent="0.3">
      <c r="A3671" t="s">
        <v>16</v>
      </c>
      <c r="B3671" t="s">
        <v>25</v>
      </c>
      <c r="C3671" t="s">
        <v>43</v>
      </c>
      <c r="D3671">
        <v>357316</v>
      </c>
      <c r="E3671" t="s">
        <v>77</v>
      </c>
      <c r="F3671" t="s">
        <v>80</v>
      </c>
      <c r="G3671">
        <f>[1]!SNLData(227539,$B3671,$D3671,$E3671,$F3671,,"Options:Curr=USD,Mag=Standard,ConvMethod=R")</f>
        <v>2.83</v>
      </c>
    </row>
    <row r="3672" spans="1:7" x14ac:dyDescent="0.3">
      <c r="A3672" t="s">
        <v>16</v>
      </c>
      <c r="B3672" t="s">
        <v>25</v>
      </c>
      <c r="C3672" t="s">
        <v>43</v>
      </c>
      <c r="D3672">
        <v>357316</v>
      </c>
      <c r="E3672" t="s">
        <v>78</v>
      </c>
      <c r="F3672" t="s">
        <v>80</v>
      </c>
      <c r="G3672">
        <f>[1]!SNLData(227539,$B3672,$D3672,$E3672,$F3672,,"Options:Curr=USD,Mag=Standard,ConvMethod=R")</f>
        <v>11.64</v>
      </c>
    </row>
    <row r="3673" spans="1:7" x14ac:dyDescent="0.3">
      <c r="A3673" t="s">
        <v>16</v>
      </c>
      <c r="B3673" t="s">
        <v>25</v>
      </c>
      <c r="C3673" t="s">
        <v>43</v>
      </c>
      <c r="D3673">
        <v>357316</v>
      </c>
      <c r="E3673" t="s">
        <v>10</v>
      </c>
      <c r="F3673" t="s">
        <v>80</v>
      </c>
      <c r="G3673">
        <f>[1]!SNLData(227539,$B3673,$D3673,$E3673,$F3673,,"Options:Curr=USD,Mag=Standard,ConvMethod=R")</f>
        <v>4.0999999999999996</v>
      </c>
    </row>
    <row r="3674" spans="1:7" x14ac:dyDescent="0.3">
      <c r="A3674" t="s">
        <v>17</v>
      </c>
      <c r="B3674" t="s">
        <v>26</v>
      </c>
      <c r="C3674" t="s">
        <v>32</v>
      </c>
      <c r="D3674">
        <v>227545</v>
      </c>
      <c r="E3674" t="s">
        <v>6</v>
      </c>
      <c r="F3674" t="s">
        <v>80</v>
      </c>
      <c r="G3674" t="str">
        <f>[1]!SNLData(227539,$B3674,$D3674,$E3674,$F3674,,"Options:Curr=USD,Mag=Standard,ConvMethod=R")</f>
        <v>Sweden</v>
      </c>
    </row>
    <row r="3675" spans="1:7" x14ac:dyDescent="0.3">
      <c r="A3675" t="s">
        <v>17</v>
      </c>
      <c r="B3675" t="s">
        <v>26</v>
      </c>
      <c r="C3675" t="s">
        <v>32</v>
      </c>
      <c r="D3675">
        <v>227545</v>
      </c>
      <c r="E3675" t="s">
        <v>50</v>
      </c>
      <c r="F3675" t="s">
        <v>80</v>
      </c>
      <c r="G3675" t="str">
        <f>[1]!SNLData(227539,$B3675,$D3675,$E3675,$F3675,,"Options:Curr=USD,Mag=Standard,ConvMethod=R")</f>
        <v>Sweden</v>
      </c>
    </row>
    <row r="3676" spans="1:7" x14ac:dyDescent="0.3">
      <c r="A3676" t="s">
        <v>17</v>
      </c>
      <c r="B3676" t="s">
        <v>26</v>
      </c>
      <c r="C3676" t="s">
        <v>32</v>
      </c>
      <c r="D3676">
        <v>227545</v>
      </c>
      <c r="E3676" t="s">
        <v>51</v>
      </c>
      <c r="F3676" t="s">
        <v>80</v>
      </c>
      <c r="G3676" t="str">
        <f>[1]!SNLData(227539,$B3676,$D3676,$E3676,$F3676,,"Options:Curr=USD,Mag=Standard,ConvMethod=R")</f>
        <v>Sweden</v>
      </c>
    </row>
    <row r="3677" spans="1:7" x14ac:dyDescent="0.3">
      <c r="A3677" t="s">
        <v>17</v>
      </c>
      <c r="B3677" t="s">
        <v>26</v>
      </c>
      <c r="C3677" t="s">
        <v>32</v>
      </c>
      <c r="D3677">
        <v>227545</v>
      </c>
      <c r="E3677" t="s">
        <v>52</v>
      </c>
      <c r="F3677" t="s">
        <v>80</v>
      </c>
      <c r="G3677" t="str">
        <f>[1]!SNLData(227539,$B3677,$D3677,$E3677,$F3677,,"Options:Curr=USD,Mag=Standard,ConvMethod=R")</f>
        <v>Sweden</v>
      </c>
    </row>
    <row r="3678" spans="1:7" x14ac:dyDescent="0.3">
      <c r="A3678" t="s">
        <v>17</v>
      </c>
      <c r="B3678" t="s">
        <v>26</v>
      </c>
      <c r="C3678" t="s">
        <v>32</v>
      </c>
      <c r="D3678">
        <v>227545</v>
      </c>
      <c r="E3678" t="s">
        <v>53</v>
      </c>
      <c r="F3678" t="s">
        <v>80</v>
      </c>
      <c r="G3678" t="str">
        <f>[1]!SNLData(227539,$B3678,$D3678,$E3678,$F3678,,"Options:Curr=USD,Mag=Standard,ConvMethod=R")</f>
        <v>Sweden</v>
      </c>
    </row>
    <row r="3679" spans="1:7" x14ac:dyDescent="0.3">
      <c r="A3679" t="s">
        <v>17</v>
      </c>
      <c r="B3679" t="s">
        <v>26</v>
      </c>
      <c r="C3679" t="s">
        <v>32</v>
      </c>
      <c r="D3679">
        <v>227545</v>
      </c>
      <c r="E3679" t="s">
        <v>54</v>
      </c>
      <c r="F3679" t="s">
        <v>80</v>
      </c>
      <c r="G3679" t="str">
        <f>[1]!SNLData(227539,$B3679,$D3679,$E3679,$F3679,,"Options:Curr=USD,Mag=Standard,ConvMethod=R")</f>
        <v>Sweden</v>
      </c>
    </row>
    <row r="3680" spans="1:7" x14ac:dyDescent="0.3">
      <c r="A3680" t="s">
        <v>17</v>
      </c>
      <c r="B3680" t="s">
        <v>26</v>
      </c>
      <c r="C3680" t="s">
        <v>32</v>
      </c>
      <c r="D3680">
        <v>227545</v>
      </c>
      <c r="E3680" t="s">
        <v>55</v>
      </c>
      <c r="F3680" t="s">
        <v>80</v>
      </c>
      <c r="G3680" t="str">
        <f>[1]!SNLData(227539,$B3680,$D3680,$E3680,$F3680,,"Options:Curr=USD,Mag=Standard,ConvMethod=R")</f>
        <v>Sweden</v>
      </c>
    </row>
    <row r="3681" spans="1:7" x14ac:dyDescent="0.3">
      <c r="A3681" t="s">
        <v>17</v>
      </c>
      <c r="B3681" t="s">
        <v>26</v>
      </c>
      <c r="C3681" t="s">
        <v>32</v>
      </c>
      <c r="D3681">
        <v>227545</v>
      </c>
      <c r="E3681" t="s">
        <v>56</v>
      </c>
      <c r="F3681" t="s">
        <v>80</v>
      </c>
      <c r="G3681" t="str">
        <f>[1]!SNLData(227539,$B3681,$D3681,$E3681,$F3681,,"Options:Curr=USD,Mag=Standard,ConvMethod=R")</f>
        <v>Sweden</v>
      </c>
    </row>
    <row r="3682" spans="1:7" x14ac:dyDescent="0.3">
      <c r="A3682" t="s">
        <v>17</v>
      </c>
      <c r="B3682" t="s">
        <v>26</v>
      </c>
      <c r="C3682" t="s">
        <v>32</v>
      </c>
      <c r="D3682">
        <v>227545</v>
      </c>
      <c r="E3682" t="s">
        <v>57</v>
      </c>
      <c r="F3682" t="s">
        <v>80</v>
      </c>
      <c r="G3682" t="str">
        <f>[1]!SNLData(227539,$B3682,$D3682,$E3682,$F3682,,"Options:Curr=USD,Mag=Standard,ConvMethod=R")</f>
        <v>Sweden</v>
      </c>
    </row>
    <row r="3683" spans="1:7" x14ac:dyDescent="0.3">
      <c r="A3683" t="s">
        <v>17</v>
      </c>
      <c r="B3683" t="s">
        <v>26</v>
      </c>
      <c r="C3683" t="s">
        <v>32</v>
      </c>
      <c r="D3683">
        <v>227545</v>
      </c>
      <c r="E3683" t="s">
        <v>58</v>
      </c>
      <c r="F3683" t="s">
        <v>80</v>
      </c>
      <c r="G3683" t="str">
        <f>[1]!SNLData(227539,$B3683,$D3683,$E3683,$F3683,,"Options:Curr=USD,Mag=Standard,ConvMethod=R")</f>
        <v>Sweden</v>
      </c>
    </row>
    <row r="3684" spans="1:7" x14ac:dyDescent="0.3">
      <c r="A3684" t="s">
        <v>17</v>
      </c>
      <c r="B3684" t="s">
        <v>26</v>
      </c>
      <c r="C3684" t="s">
        <v>32</v>
      </c>
      <c r="D3684">
        <v>227545</v>
      </c>
      <c r="E3684" t="s">
        <v>7</v>
      </c>
      <c r="F3684" t="s">
        <v>80</v>
      </c>
      <c r="G3684" t="str">
        <f>[1]!SNLData(227539,$B3684,$D3684,$E3684,$F3684,,"Options:Curr=USD,Mag=Standard,ConvMethod=R")</f>
        <v>Sweden</v>
      </c>
    </row>
    <row r="3685" spans="1:7" x14ac:dyDescent="0.3">
      <c r="A3685" t="s">
        <v>17</v>
      </c>
      <c r="B3685" t="s">
        <v>26</v>
      </c>
      <c r="C3685" t="s">
        <v>32</v>
      </c>
      <c r="D3685">
        <v>227545</v>
      </c>
      <c r="E3685" t="s">
        <v>59</v>
      </c>
      <c r="F3685" t="s">
        <v>80</v>
      </c>
      <c r="G3685" t="str">
        <f>[1]!SNLData(227539,$B3685,$D3685,$E3685,$F3685,,"Options:Curr=USD,Mag=Standard,ConvMethod=R")</f>
        <v>Sweden</v>
      </c>
    </row>
    <row r="3686" spans="1:7" x14ac:dyDescent="0.3">
      <c r="A3686" t="s">
        <v>17</v>
      </c>
      <c r="B3686" t="s">
        <v>26</v>
      </c>
      <c r="C3686" t="s">
        <v>32</v>
      </c>
      <c r="D3686">
        <v>227545</v>
      </c>
      <c r="E3686" t="s">
        <v>60</v>
      </c>
      <c r="F3686" t="s">
        <v>80</v>
      </c>
      <c r="G3686" t="str">
        <f>[1]!SNLData(227539,$B3686,$D3686,$E3686,$F3686,,"Options:Curr=USD,Mag=Standard,ConvMethod=R")</f>
        <v>Sweden</v>
      </c>
    </row>
    <row r="3687" spans="1:7" x14ac:dyDescent="0.3">
      <c r="A3687" t="s">
        <v>17</v>
      </c>
      <c r="B3687" t="s">
        <v>26</v>
      </c>
      <c r="C3687" t="s">
        <v>32</v>
      </c>
      <c r="D3687">
        <v>227545</v>
      </c>
      <c r="E3687" t="s">
        <v>61</v>
      </c>
      <c r="F3687" t="s">
        <v>80</v>
      </c>
      <c r="G3687" t="str">
        <f>[1]!SNLData(227539,$B3687,$D3687,$E3687,$F3687,,"Options:Curr=USD,Mag=Standard,ConvMethod=R")</f>
        <v>Sweden</v>
      </c>
    </row>
    <row r="3688" spans="1:7" x14ac:dyDescent="0.3">
      <c r="A3688" t="s">
        <v>17</v>
      </c>
      <c r="B3688" t="s">
        <v>26</v>
      </c>
      <c r="C3688" t="s">
        <v>32</v>
      </c>
      <c r="D3688">
        <v>227545</v>
      </c>
      <c r="E3688" t="s">
        <v>62</v>
      </c>
      <c r="F3688" t="s">
        <v>80</v>
      </c>
      <c r="G3688" t="str">
        <f>[1]!SNLData(227539,$B3688,$D3688,$E3688,$F3688,,"Options:Curr=USD,Mag=Standard,ConvMethod=R")</f>
        <v>Sweden</v>
      </c>
    </row>
    <row r="3689" spans="1:7" x14ac:dyDescent="0.3">
      <c r="A3689" t="s">
        <v>17</v>
      </c>
      <c r="B3689" t="s">
        <v>26</v>
      </c>
      <c r="C3689" t="s">
        <v>32</v>
      </c>
      <c r="D3689">
        <v>227545</v>
      </c>
      <c r="E3689" t="s">
        <v>63</v>
      </c>
      <c r="F3689" t="s">
        <v>80</v>
      </c>
      <c r="G3689" t="str">
        <f>[1]!SNLData(227539,$B3689,$D3689,$E3689,$F3689,,"Options:Curr=USD,Mag=Standard,ConvMethod=R")</f>
        <v>Sweden</v>
      </c>
    </row>
    <row r="3690" spans="1:7" x14ac:dyDescent="0.3">
      <c r="A3690" t="s">
        <v>17</v>
      </c>
      <c r="B3690" t="s">
        <v>26</v>
      </c>
      <c r="C3690" t="s">
        <v>32</v>
      </c>
      <c r="D3690">
        <v>227545</v>
      </c>
      <c r="E3690" t="s">
        <v>64</v>
      </c>
      <c r="F3690" t="s">
        <v>80</v>
      </c>
      <c r="G3690" t="str">
        <f>[1]!SNLData(227539,$B3690,$D3690,$E3690,$F3690,,"Options:Curr=USD,Mag=Standard,ConvMethod=R")</f>
        <v>Sweden</v>
      </c>
    </row>
    <row r="3691" spans="1:7" x14ac:dyDescent="0.3">
      <c r="A3691" t="s">
        <v>17</v>
      </c>
      <c r="B3691" t="s">
        <v>26</v>
      </c>
      <c r="C3691" t="s">
        <v>32</v>
      </c>
      <c r="D3691">
        <v>227545</v>
      </c>
      <c r="E3691" t="s">
        <v>65</v>
      </c>
      <c r="F3691" t="s">
        <v>80</v>
      </c>
      <c r="G3691" t="str">
        <f>[1]!SNLData(227539,$B3691,$D3691,$E3691,$F3691,,"Options:Curr=USD,Mag=Standard,ConvMethod=R")</f>
        <v>Sweden</v>
      </c>
    </row>
    <row r="3692" spans="1:7" x14ac:dyDescent="0.3">
      <c r="A3692" t="s">
        <v>17</v>
      </c>
      <c r="B3692" t="s">
        <v>26</v>
      </c>
      <c r="C3692" t="s">
        <v>32</v>
      </c>
      <c r="D3692">
        <v>227545</v>
      </c>
      <c r="E3692" t="s">
        <v>66</v>
      </c>
      <c r="F3692" t="s">
        <v>80</v>
      </c>
      <c r="G3692" t="str">
        <f>[1]!SNLData(227539,$B3692,$D3692,$E3692,$F3692,,"Options:Curr=USD,Mag=Standard,ConvMethod=R")</f>
        <v>Sweden</v>
      </c>
    </row>
    <row r="3693" spans="1:7" x14ac:dyDescent="0.3">
      <c r="A3693" t="s">
        <v>17</v>
      </c>
      <c r="B3693" t="s">
        <v>26</v>
      </c>
      <c r="C3693" t="s">
        <v>32</v>
      </c>
      <c r="D3693">
        <v>227545</v>
      </c>
      <c r="E3693" t="s">
        <v>67</v>
      </c>
      <c r="F3693" t="s">
        <v>80</v>
      </c>
      <c r="G3693" t="str">
        <f>[1]!SNLData(227539,$B3693,$D3693,$E3693,$F3693,,"Options:Curr=USD,Mag=Standard,ConvMethod=R")</f>
        <v>Sweden</v>
      </c>
    </row>
    <row r="3694" spans="1:7" x14ac:dyDescent="0.3">
      <c r="A3694" t="s">
        <v>17</v>
      </c>
      <c r="B3694" t="s">
        <v>26</v>
      </c>
      <c r="C3694" t="s">
        <v>32</v>
      </c>
      <c r="D3694">
        <v>227545</v>
      </c>
      <c r="E3694" t="s">
        <v>8</v>
      </c>
      <c r="F3694" t="s">
        <v>80</v>
      </c>
      <c r="G3694" t="str">
        <f>[1]!SNLData(227539,$B3694,$D3694,$E3694,$F3694,,"Options:Curr=USD,Mag=Standard,ConvMethod=R")</f>
        <v>Sweden</v>
      </c>
    </row>
    <row r="3695" spans="1:7" x14ac:dyDescent="0.3">
      <c r="A3695" t="s">
        <v>17</v>
      </c>
      <c r="B3695" t="s">
        <v>26</v>
      </c>
      <c r="C3695" t="s">
        <v>32</v>
      </c>
      <c r="D3695">
        <v>227545</v>
      </c>
      <c r="E3695" t="s">
        <v>68</v>
      </c>
      <c r="F3695" t="s">
        <v>80</v>
      </c>
      <c r="G3695" t="str">
        <f>[1]!SNLData(227539,$B3695,$D3695,$E3695,$F3695,,"Options:Curr=USD,Mag=Standard,ConvMethod=R")</f>
        <v>Sweden</v>
      </c>
    </row>
    <row r="3696" spans="1:7" x14ac:dyDescent="0.3">
      <c r="A3696" t="s">
        <v>17</v>
      </c>
      <c r="B3696" t="s">
        <v>26</v>
      </c>
      <c r="C3696" t="s">
        <v>32</v>
      </c>
      <c r="D3696">
        <v>227545</v>
      </c>
      <c r="E3696" t="s">
        <v>69</v>
      </c>
      <c r="F3696" t="s">
        <v>80</v>
      </c>
      <c r="G3696" t="str">
        <f>[1]!SNLData(227539,$B3696,$D3696,$E3696,$F3696,,"Options:Curr=USD,Mag=Standard,ConvMethod=R")</f>
        <v>Sweden</v>
      </c>
    </row>
    <row r="3697" spans="1:7" x14ac:dyDescent="0.3">
      <c r="A3697" t="s">
        <v>17</v>
      </c>
      <c r="B3697" t="s">
        <v>26</v>
      </c>
      <c r="C3697" t="s">
        <v>32</v>
      </c>
      <c r="D3697">
        <v>227545</v>
      </c>
      <c r="E3697" t="s">
        <v>70</v>
      </c>
      <c r="F3697" t="s">
        <v>80</v>
      </c>
      <c r="G3697" t="str">
        <f>[1]!SNLData(227539,$B3697,$D3697,$E3697,$F3697,,"Options:Curr=USD,Mag=Standard,ConvMethod=R")</f>
        <v>Sweden</v>
      </c>
    </row>
    <row r="3698" spans="1:7" x14ac:dyDescent="0.3">
      <c r="A3698" t="s">
        <v>17</v>
      </c>
      <c r="B3698" t="s">
        <v>26</v>
      </c>
      <c r="C3698" t="s">
        <v>32</v>
      </c>
      <c r="D3698">
        <v>227545</v>
      </c>
      <c r="E3698" t="s">
        <v>71</v>
      </c>
      <c r="F3698" t="s">
        <v>80</v>
      </c>
      <c r="G3698" t="str">
        <f>[1]!SNLData(227539,$B3698,$D3698,$E3698,$F3698,,"Options:Curr=USD,Mag=Standard,ConvMethod=R")</f>
        <v>Sweden</v>
      </c>
    </row>
    <row r="3699" spans="1:7" x14ac:dyDescent="0.3">
      <c r="A3699" t="s">
        <v>17</v>
      </c>
      <c r="B3699" t="s">
        <v>26</v>
      </c>
      <c r="C3699" t="s">
        <v>32</v>
      </c>
      <c r="D3699">
        <v>227545</v>
      </c>
      <c r="E3699" t="s">
        <v>72</v>
      </c>
      <c r="F3699" t="s">
        <v>80</v>
      </c>
      <c r="G3699" t="str">
        <f>[1]!SNLData(227539,$B3699,$D3699,$E3699,$F3699,,"Options:Curr=USD,Mag=Standard,ConvMethod=R")</f>
        <v>Sweden</v>
      </c>
    </row>
    <row r="3700" spans="1:7" x14ac:dyDescent="0.3">
      <c r="A3700" t="s">
        <v>17</v>
      </c>
      <c r="B3700" t="s">
        <v>26</v>
      </c>
      <c r="C3700" t="s">
        <v>32</v>
      </c>
      <c r="D3700">
        <v>227545</v>
      </c>
      <c r="E3700" t="s">
        <v>73</v>
      </c>
      <c r="F3700" t="s">
        <v>80</v>
      </c>
      <c r="G3700" t="str">
        <f>[1]!SNLData(227539,$B3700,$D3700,$E3700,$F3700,,"Options:Curr=USD,Mag=Standard,ConvMethod=R")</f>
        <v>Sweden</v>
      </c>
    </row>
    <row r="3701" spans="1:7" x14ac:dyDescent="0.3">
      <c r="A3701" t="s">
        <v>17</v>
      </c>
      <c r="B3701" t="s">
        <v>26</v>
      </c>
      <c r="C3701" t="s">
        <v>32</v>
      </c>
      <c r="D3701">
        <v>227545</v>
      </c>
      <c r="E3701" t="s">
        <v>74</v>
      </c>
      <c r="F3701" t="s">
        <v>80</v>
      </c>
      <c r="G3701" t="str">
        <f>[1]!SNLData(227539,$B3701,$D3701,$E3701,$F3701,,"Options:Curr=USD,Mag=Standard,ConvMethod=R")</f>
        <v>Sweden</v>
      </c>
    </row>
    <row r="3702" spans="1:7" x14ac:dyDescent="0.3">
      <c r="A3702" t="s">
        <v>17</v>
      </c>
      <c r="B3702" t="s">
        <v>26</v>
      </c>
      <c r="C3702" t="s">
        <v>32</v>
      </c>
      <c r="D3702">
        <v>227545</v>
      </c>
      <c r="E3702" t="s">
        <v>75</v>
      </c>
      <c r="F3702" t="s">
        <v>80</v>
      </c>
      <c r="G3702" t="str">
        <f>[1]!SNLData(227539,$B3702,$D3702,$E3702,$F3702,,"Options:Curr=USD,Mag=Standard,ConvMethod=R")</f>
        <v>Sweden</v>
      </c>
    </row>
    <row r="3703" spans="1:7" x14ac:dyDescent="0.3">
      <c r="A3703" t="s">
        <v>17</v>
      </c>
      <c r="B3703" t="s">
        <v>26</v>
      </c>
      <c r="C3703" t="s">
        <v>32</v>
      </c>
      <c r="D3703">
        <v>227545</v>
      </c>
      <c r="E3703" t="s">
        <v>76</v>
      </c>
      <c r="F3703" t="s">
        <v>80</v>
      </c>
      <c r="G3703" t="str">
        <f>[1]!SNLData(227539,$B3703,$D3703,$E3703,$F3703,,"Options:Curr=USD,Mag=Standard,ConvMethod=R")</f>
        <v>Sweden</v>
      </c>
    </row>
    <row r="3704" spans="1:7" x14ac:dyDescent="0.3">
      <c r="A3704" t="s">
        <v>17</v>
      </c>
      <c r="B3704" t="s">
        <v>26</v>
      </c>
      <c r="C3704" t="s">
        <v>32</v>
      </c>
      <c r="D3704">
        <v>227545</v>
      </c>
      <c r="E3704" t="s">
        <v>9</v>
      </c>
      <c r="F3704" t="s">
        <v>80</v>
      </c>
      <c r="G3704" t="str">
        <f>[1]!SNLData(227539,$B3704,$D3704,$E3704,$F3704,,"Options:Curr=USD,Mag=Standard,ConvMethod=R")</f>
        <v>Sweden</v>
      </c>
    </row>
    <row r="3705" spans="1:7" x14ac:dyDescent="0.3">
      <c r="A3705" t="s">
        <v>17</v>
      </c>
      <c r="B3705" t="s">
        <v>26</v>
      </c>
      <c r="C3705" t="s">
        <v>32</v>
      </c>
      <c r="D3705">
        <v>227545</v>
      </c>
      <c r="E3705" t="s">
        <v>77</v>
      </c>
      <c r="F3705" t="s">
        <v>80</v>
      </c>
      <c r="G3705" t="str">
        <f>[1]!SNLData(227539,$B3705,$D3705,$E3705,$F3705,,"Options:Curr=USD,Mag=Standard,ConvMethod=R")</f>
        <v>Sweden</v>
      </c>
    </row>
    <row r="3706" spans="1:7" x14ac:dyDescent="0.3">
      <c r="A3706" t="s">
        <v>17</v>
      </c>
      <c r="B3706" t="s">
        <v>26</v>
      </c>
      <c r="C3706" t="s">
        <v>32</v>
      </c>
      <c r="D3706">
        <v>227545</v>
      </c>
      <c r="E3706" t="s">
        <v>78</v>
      </c>
      <c r="F3706" t="s">
        <v>80</v>
      </c>
      <c r="G3706" t="str">
        <f>[1]!SNLData(227539,$B3706,$D3706,$E3706,$F3706,,"Options:Curr=USD,Mag=Standard,ConvMethod=R")</f>
        <v>Sweden</v>
      </c>
    </row>
    <row r="3707" spans="1:7" x14ac:dyDescent="0.3">
      <c r="A3707" t="s">
        <v>17</v>
      </c>
      <c r="B3707" t="s">
        <v>26</v>
      </c>
      <c r="C3707" t="s">
        <v>32</v>
      </c>
      <c r="D3707">
        <v>227545</v>
      </c>
      <c r="E3707" t="s">
        <v>10</v>
      </c>
      <c r="F3707" t="s">
        <v>80</v>
      </c>
      <c r="G3707" t="str">
        <f>[1]!SNLData(227539,$B3707,$D3707,$E3707,$F3707,,"Options:Curr=USD,Mag=Standard,ConvMethod=R")</f>
        <v>Sweden</v>
      </c>
    </row>
    <row r="3708" spans="1:7" x14ac:dyDescent="0.3">
      <c r="A3708" t="s">
        <v>17</v>
      </c>
      <c r="B3708" t="s">
        <v>26</v>
      </c>
      <c r="C3708" t="s">
        <v>33</v>
      </c>
      <c r="D3708">
        <v>227544</v>
      </c>
      <c r="E3708" t="s">
        <v>6</v>
      </c>
      <c r="F3708" t="s">
        <v>80</v>
      </c>
      <c r="G3708" t="str">
        <f>[1]!SNLData(227539,$B3708,$D3708,$E3708,$F3708,,"Options:Curr=USD,Mag=Standard,ConvMethod=R")</f>
        <v>SWE</v>
      </c>
    </row>
    <row r="3709" spans="1:7" x14ac:dyDescent="0.3">
      <c r="A3709" t="s">
        <v>17</v>
      </c>
      <c r="B3709" t="s">
        <v>26</v>
      </c>
      <c r="C3709" t="s">
        <v>33</v>
      </c>
      <c r="D3709">
        <v>227544</v>
      </c>
      <c r="E3709" t="s">
        <v>50</v>
      </c>
      <c r="F3709" t="s">
        <v>80</v>
      </c>
      <c r="G3709" t="str">
        <f>[1]!SNLData(227539,$B3709,$D3709,$E3709,$F3709,,"Options:Curr=USD,Mag=Standard,ConvMethod=R")</f>
        <v>SWE</v>
      </c>
    </row>
    <row r="3710" spans="1:7" x14ac:dyDescent="0.3">
      <c r="A3710" t="s">
        <v>17</v>
      </c>
      <c r="B3710" t="s">
        <v>26</v>
      </c>
      <c r="C3710" t="s">
        <v>33</v>
      </c>
      <c r="D3710">
        <v>227544</v>
      </c>
      <c r="E3710" t="s">
        <v>51</v>
      </c>
      <c r="F3710" t="s">
        <v>80</v>
      </c>
      <c r="G3710" t="str">
        <f>[1]!SNLData(227539,$B3710,$D3710,$E3710,$F3710,,"Options:Curr=USD,Mag=Standard,ConvMethod=R")</f>
        <v>SWE</v>
      </c>
    </row>
    <row r="3711" spans="1:7" x14ac:dyDescent="0.3">
      <c r="A3711" t="s">
        <v>17</v>
      </c>
      <c r="B3711" t="s">
        <v>26</v>
      </c>
      <c r="C3711" t="s">
        <v>33</v>
      </c>
      <c r="D3711">
        <v>227544</v>
      </c>
      <c r="E3711" t="s">
        <v>52</v>
      </c>
      <c r="F3711" t="s">
        <v>80</v>
      </c>
      <c r="G3711" t="str">
        <f>[1]!SNLData(227539,$B3711,$D3711,$E3711,$F3711,,"Options:Curr=USD,Mag=Standard,ConvMethod=R")</f>
        <v>SWE</v>
      </c>
    </row>
    <row r="3712" spans="1:7" x14ac:dyDescent="0.3">
      <c r="A3712" t="s">
        <v>17</v>
      </c>
      <c r="B3712" t="s">
        <v>26</v>
      </c>
      <c r="C3712" t="s">
        <v>33</v>
      </c>
      <c r="D3712">
        <v>227544</v>
      </c>
      <c r="E3712" t="s">
        <v>53</v>
      </c>
      <c r="F3712" t="s">
        <v>80</v>
      </c>
      <c r="G3712" t="str">
        <f>[1]!SNLData(227539,$B3712,$D3712,$E3712,$F3712,,"Options:Curr=USD,Mag=Standard,ConvMethod=R")</f>
        <v>SWE</v>
      </c>
    </row>
    <row r="3713" spans="1:7" x14ac:dyDescent="0.3">
      <c r="A3713" t="s">
        <v>17</v>
      </c>
      <c r="B3713" t="s">
        <v>26</v>
      </c>
      <c r="C3713" t="s">
        <v>33</v>
      </c>
      <c r="D3713">
        <v>227544</v>
      </c>
      <c r="E3713" t="s">
        <v>54</v>
      </c>
      <c r="F3713" t="s">
        <v>80</v>
      </c>
      <c r="G3713" t="str">
        <f>[1]!SNLData(227539,$B3713,$D3713,$E3713,$F3713,,"Options:Curr=USD,Mag=Standard,ConvMethod=R")</f>
        <v>SWE</v>
      </c>
    </row>
    <row r="3714" spans="1:7" x14ac:dyDescent="0.3">
      <c r="A3714" t="s">
        <v>17</v>
      </c>
      <c r="B3714" t="s">
        <v>26</v>
      </c>
      <c r="C3714" t="s">
        <v>33</v>
      </c>
      <c r="D3714">
        <v>227544</v>
      </c>
      <c r="E3714" t="s">
        <v>55</v>
      </c>
      <c r="F3714" t="s">
        <v>80</v>
      </c>
      <c r="G3714" t="str">
        <f>[1]!SNLData(227539,$B3714,$D3714,$E3714,$F3714,,"Options:Curr=USD,Mag=Standard,ConvMethod=R")</f>
        <v>SWE</v>
      </c>
    </row>
    <row r="3715" spans="1:7" x14ac:dyDescent="0.3">
      <c r="A3715" t="s">
        <v>17</v>
      </c>
      <c r="B3715" t="s">
        <v>26</v>
      </c>
      <c r="C3715" t="s">
        <v>33</v>
      </c>
      <c r="D3715">
        <v>227544</v>
      </c>
      <c r="E3715" t="s">
        <v>56</v>
      </c>
      <c r="F3715" t="s">
        <v>80</v>
      </c>
      <c r="G3715" t="str">
        <f>[1]!SNLData(227539,$B3715,$D3715,$E3715,$F3715,,"Options:Curr=USD,Mag=Standard,ConvMethod=R")</f>
        <v>SWE</v>
      </c>
    </row>
    <row r="3716" spans="1:7" x14ac:dyDescent="0.3">
      <c r="A3716" t="s">
        <v>17</v>
      </c>
      <c r="B3716" t="s">
        <v>26</v>
      </c>
      <c r="C3716" t="s">
        <v>33</v>
      </c>
      <c r="D3716">
        <v>227544</v>
      </c>
      <c r="E3716" t="s">
        <v>57</v>
      </c>
      <c r="F3716" t="s">
        <v>80</v>
      </c>
      <c r="G3716" t="str">
        <f>[1]!SNLData(227539,$B3716,$D3716,$E3716,$F3716,,"Options:Curr=USD,Mag=Standard,ConvMethod=R")</f>
        <v>SWE</v>
      </c>
    </row>
    <row r="3717" spans="1:7" x14ac:dyDescent="0.3">
      <c r="A3717" t="s">
        <v>17</v>
      </c>
      <c r="B3717" t="s">
        <v>26</v>
      </c>
      <c r="C3717" t="s">
        <v>33</v>
      </c>
      <c r="D3717">
        <v>227544</v>
      </c>
      <c r="E3717" t="s">
        <v>58</v>
      </c>
      <c r="F3717" t="s">
        <v>80</v>
      </c>
      <c r="G3717" t="str">
        <f>[1]!SNLData(227539,$B3717,$D3717,$E3717,$F3717,,"Options:Curr=USD,Mag=Standard,ConvMethod=R")</f>
        <v>SWE</v>
      </c>
    </row>
    <row r="3718" spans="1:7" x14ac:dyDescent="0.3">
      <c r="A3718" t="s">
        <v>17</v>
      </c>
      <c r="B3718" t="s">
        <v>26</v>
      </c>
      <c r="C3718" t="s">
        <v>33</v>
      </c>
      <c r="D3718">
        <v>227544</v>
      </c>
      <c r="E3718" t="s">
        <v>7</v>
      </c>
      <c r="F3718" t="s">
        <v>80</v>
      </c>
      <c r="G3718" t="str">
        <f>[1]!SNLData(227539,$B3718,$D3718,$E3718,$F3718,,"Options:Curr=USD,Mag=Standard,ConvMethod=R")</f>
        <v>SWE</v>
      </c>
    </row>
    <row r="3719" spans="1:7" x14ac:dyDescent="0.3">
      <c r="A3719" t="s">
        <v>17</v>
      </c>
      <c r="B3719" t="s">
        <v>26</v>
      </c>
      <c r="C3719" t="s">
        <v>33</v>
      </c>
      <c r="D3719">
        <v>227544</v>
      </c>
      <c r="E3719" t="s">
        <v>59</v>
      </c>
      <c r="F3719" t="s">
        <v>80</v>
      </c>
      <c r="G3719" t="str">
        <f>[1]!SNLData(227539,$B3719,$D3719,$E3719,$F3719,,"Options:Curr=USD,Mag=Standard,ConvMethod=R")</f>
        <v>SWE</v>
      </c>
    </row>
    <row r="3720" spans="1:7" x14ac:dyDescent="0.3">
      <c r="A3720" t="s">
        <v>17</v>
      </c>
      <c r="B3720" t="s">
        <v>26</v>
      </c>
      <c r="C3720" t="s">
        <v>33</v>
      </c>
      <c r="D3720">
        <v>227544</v>
      </c>
      <c r="E3720" t="s">
        <v>60</v>
      </c>
      <c r="F3720" t="s">
        <v>80</v>
      </c>
      <c r="G3720" t="str">
        <f>[1]!SNLData(227539,$B3720,$D3720,$E3720,$F3720,,"Options:Curr=USD,Mag=Standard,ConvMethod=R")</f>
        <v>SWE</v>
      </c>
    </row>
    <row r="3721" spans="1:7" x14ac:dyDescent="0.3">
      <c r="A3721" t="s">
        <v>17</v>
      </c>
      <c r="B3721" t="s">
        <v>26</v>
      </c>
      <c r="C3721" t="s">
        <v>33</v>
      </c>
      <c r="D3721">
        <v>227544</v>
      </c>
      <c r="E3721" t="s">
        <v>61</v>
      </c>
      <c r="F3721" t="s">
        <v>80</v>
      </c>
      <c r="G3721" t="str">
        <f>[1]!SNLData(227539,$B3721,$D3721,$E3721,$F3721,,"Options:Curr=USD,Mag=Standard,ConvMethod=R")</f>
        <v>SWE</v>
      </c>
    </row>
    <row r="3722" spans="1:7" x14ac:dyDescent="0.3">
      <c r="A3722" t="s">
        <v>17</v>
      </c>
      <c r="B3722" t="s">
        <v>26</v>
      </c>
      <c r="C3722" t="s">
        <v>33</v>
      </c>
      <c r="D3722">
        <v>227544</v>
      </c>
      <c r="E3722" t="s">
        <v>62</v>
      </c>
      <c r="F3722" t="s">
        <v>80</v>
      </c>
      <c r="G3722" t="str">
        <f>[1]!SNLData(227539,$B3722,$D3722,$E3722,$F3722,,"Options:Curr=USD,Mag=Standard,ConvMethod=R")</f>
        <v>SWE</v>
      </c>
    </row>
    <row r="3723" spans="1:7" x14ac:dyDescent="0.3">
      <c r="A3723" t="s">
        <v>17</v>
      </c>
      <c r="B3723" t="s">
        <v>26</v>
      </c>
      <c r="C3723" t="s">
        <v>33</v>
      </c>
      <c r="D3723">
        <v>227544</v>
      </c>
      <c r="E3723" t="s">
        <v>63</v>
      </c>
      <c r="F3723" t="s">
        <v>80</v>
      </c>
      <c r="G3723" t="str">
        <f>[1]!SNLData(227539,$B3723,$D3723,$E3723,$F3723,,"Options:Curr=USD,Mag=Standard,ConvMethod=R")</f>
        <v>SWE</v>
      </c>
    </row>
    <row r="3724" spans="1:7" x14ac:dyDescent="0.3">
      <c r="A3724" t="s">
        <v>17</v>
      </c>
      <c r="B3724" t="s">
        <v>26</v>
      </c>
      <c r="C3724" t="s">
        <v>33</v>
      </c>
      <c r="D3724">
        <v>227544</v>
      </c>
      <c r="E3724" t="s">
        <v>64</v>
      </c>
      <c r="F3724" t="s">
        <v>80</v>
      </c>
      <c r="G3724" t="str">
        <f>[1]!SNLData(227539,$B3724,$D3724,$E3724,$F3724,,"Options:Curr=USD,Mag=Standard,ConvMethod=R")</f>
        <v>SWE</v>
      </c>
    </row>
    <row r="3725" spans="1:7" x14ac:dyDescent="0.3">
      <c r="A3725" t="s">
        <v>17</v>
      </c>
      <c r="B3725" t="s">
        <v>26</v>
      </c>
      <c r="C3725" t="s">
        <v>33</v>
      </c>
      <c r="D3725">
        <v>227544</v>
      </c>
      <c r="E3725" t="s">
        <v>65</v>
      </c>
      <c r="F3725" t="s">
        <v>80</v>
      </c>
      <c r="G3725" t="str">
        <f>[1]!SNLData(227539,$B3725,$D3725,$E3725,$F3725,,"Options:Curr=USD,Mag=Standard,ConvMethod=R")</f>
        <v>SWE</v>
      </c>
    </row>
    <row r="3726" spans="1:7" x14ac:dyDescent="0.3">
      <c r="A3726" t="s">
        <v>17</v>
      </c>
      <c r="B3726" t="s">
        <v>26</v>
      </c>
      <c r="C3726" t="s">
        <v>33</v>
      </c>
      <c r="D3726">
        <v>227544</v>
      </c>
      <c r="E3726" t="s">
        <v>66</v>
      </c>
      <c r="F3726" t="s">
        <v>80</v>
      </c>
      <c r="G3726" t="str">
        <f>[1]!SNLData(227539,$B3726,$D3726,$E3726,$F3726,,"Options:Curr=USD,Mag=Standard,ConvMethod=R")</f>
        <v>SWE</v>
      </c>
    </row>
    <row r="3727" spans="1:7" x14ac:dyDescent="0.3">
      <c r="A3727" t="s">
        <v>17</v>
      </c>
      <c r="B3727" t="s">
        <v>26</v>
      </c>
      <c r="C3727" t="s">
        <v>33</v>
      </c>
      <c r="D3727">
        <v>227544</v>
      </c>
      <c r="E3727" t="s">
        <v>67</v>
      </c>
      <c r="F3727" t="s">
        <v>80</v>
      </c>
      <c r="G3727" t="str">
        <f>[1]!SNLData(227539,$B3727,$D3727,$E3727,$F3727,,"Options:Curr=USD,Mag=Standard,ConvMethod=R")</f>
        <v>SWE</v>
      </c>
    </row>
    <row r="3728" spans="1:7" x14ac:dyDescent="0.3">
      <c r="A3728" t="s">
        <v>17</v>
      </c>
      <c r="B3728" t="s">
        <v>26</v>
      </c>
      <c r="C3728" t="s">
        <v>33</v>
      </c>
      <c r="D3728">
        <v>227544</v>
      </c>
      <c r="E3728" t="s">
        <v>8</v>
      </c>
      <c r="F3728" t="s">
        <v>80</v>
      </c>
      <c r="G3728" t="str">
        <f>[1]!SNLData(227539,$B3728,$D3728,$E3728,$F3728,,"Options:Curr=USD,Mag=Standard,ConvMethod=R")</f>
        <v>SWE</v>
      </c>
    </row>
    <row r="3729" spans="1:7" x14ac:dyDescent="0.3">
      <c r="A3729" t="s">
        <v>17</v>
      </c>
      <c r="B3729" t="s">
        <v>26</v>
      </c>
      <c r="C3729" t="s">
        <v>33</v>
      </c>
      <c r="D3729">
        <v>227544</v>
      </c>
      <c r="E3729" t="s">
        <v>68</v>
      </c>
      <c r="F3729" t="s">
        <v>80</v>
      </c>
      <c r="G3729" t="str">
        <f>[1]!SNLData(227539,$B3729,$D3729,$E3729,$F3729,,"Options:Curr=USD,Mag=Standard,ConvMethod=R")</f>
        <v>SWE</v>
      </c>
    </row>
    <row r="3730" spans="1:7" x14ac:dyDescent="0.3">
      <c r="A3730" t="s">
        <v>17</v>
      </c>
      <c r="B3730" t="s">
        <v>26</v>
      </c>
      <c r="C3730" t="s">
        <v>33</v>
      </c>
      <c r="D3730">
        <v>227544</v>
      </c>
      <c r="E3730" t="s">
        <v>69</v>
      </c>
      <c r="F3730" t="s">
        <v>80</v>
      </c>
      <c r="G3730" t="str">
        <f>[1]!SNLData(227539,$B3730,$D3730,$E3730,$F3730,,"Options:Curr=USD,Mag=Standard,ConvMethod=R")</f>
        <v>SWE</v>
      </c>
    </row>
    <row r="3731" spans="1:7" x14ac:dyDescent="0.3">
      <c r="A3731" t="s">
        <v>17</v>
      </c>
      <c r="B3731" t="s">
        <v>26</v>
      </c>
      <c r="C3731" t="s">
        <v>33</v>
      </c>
      <c r="D3731">
        <v>227544</v>
      </c>
      <c r="E3731" t="s">
        <v>70</v>
      </c>
      <c r="F3731" t="s">
        <v>80</v>
      </c>
      <c r="G3731" t="str">
        <f>[1]!SNLData(227539,$B3731,$D3731,$E3731,$F3731,,"Options:Curr=USD,Mag=Standard,ConvMethod=R")</f>
        <v>SWE</v>
      </c>
    </row>
    <row r="3732" spans="1:7" x14ac:dyDescent="0.3">
      <c r="A3732" t="s">
        <v>17</v>
      </c>
      <c r="B3732" t="s">
        <v>26</v>
      </c>
      <c r="C3732" t="s">
        <v>33</v>
      </c>
      <c r="D3732">
        <v>227544</v>
      </c>
      <c r="E3732" t="s">
        <v>71</v>
      </c>
      <c r="F3732" t="s">
        <v>80</v>
      </c>
      <c r="G3732" t="str">
        <f>[1]!SNLData(227539,$B3732,$D3732,$E3732,$F3732,,"Options:Curr=USD,Mag=Standard,ConvMethod=R")</f>
        <v>SWE</v>
      </c>
    </row>
    <row r="3733" spans="1:7" x14ac:dyDescent="0.3">
      <c r="A3733" t="s">
        <v>17</v>
      </c>
      <c r="B3733" t="s">
        <v>26</v>
      </c>
      <c r="C3733" t="s">
        <v>33</v>
      </c>
      <c r="D3733">
        <v>227544</v>
      </c>
      <c r="E3733" t="s">
        <v>72</v>
      </c>
      <c r="F3733" t="s">
        <v>80</v>
      </c>
      <c r="G3733" t="str">
        <f>[1]!SNLData(227539,$B3733,$D3733,$E3733,$F3733,,"Options:Curr=USD,Mag=Standard,ConvMethod=R")</f>
        <v>SWE</v>
      </c>
    </row>
    <row r="3734" spans="1:7" x14ac:dyDescent="0.3">
      <c r="A3734" t="s">
        <v>17</v>
      </c>
      <c r="B3734" t="s">
        <v>26</v>
      </c>
      <c r="C3734" t="s">
        <v>33</v>
      </c>
      <c r="D3734">
        <v>227544</v>
      </c>
      <c r="E3734" t="s">
        <v>73</v>
      </c>
      <c r="F3734" t="s">
        <v>80</v>
      </c>
      <c r="G3734" t="str">
        <f>[1]!SNLData(227539,$B3734,$D3734,$E3734,$F3734,,"Options:Curr=USD,Mag=Standard,ConvMethod=R")</f>
        <v>SWE</v>
      </c>
    </row>
    <row r="3735" spans="1:7" x14ac:dyDescent="0.3">
      <c r="A3735" t="s">
        <v>17</v>
      </c>
      <c r="B3735" t="s">
        <v>26</v>
      </c>
      <c r="C3735" t="s">
        <v>33</v>
      </c>
      <c r="D3735">
        <v>227544</v>
      </c>
      <c r="E3735" t="s">
        <v>74</v>
      </c>
      <c r="F3735" t="s">
        <v>80</v>
      </c>
      <c r="G3735" t="str">
        <f>[1]!SNLData(227539,$B3735,$D3735,$E3735,$F3735,,"Options:Curr=USD,Mag=Standard,ConvMethod=R")</f>
        <v>SWE</v>
      </c>
    </row>
    <row r="3736" spans="1:7" x14ac:dyDescent="0.3">
      <c r="A3736" t="s">
        <v>17</v>
      </c>
      <c r="B3736" t="s">
        <v>26</v>
      </c>
      <c r="C3736" t="s">
        <v>33</v>
      </c>
      <c r="D3736">
        <v>227544</v>
      </c>
      <c r="E3736" t="s">
        <v>75</v>
      </c>
      <c r="F3736" t="s">
        <v>80</v>
      </c>
      <c r="G3736" t="str">
        <f>[1]!SNLData(227539,$B3736,$D3736,$E3736,$F3736,,"Options:Curr=USD,Mag=Standard,ConvMethod=R")</f>
        <v>SWE</v>
      </c>
    </row>
    <row r="3737" spans="1:7" x14ac:dyDescent="0.3">
      <c r="A3737" t="s">
        <v>17</v>
      </c>
      <c r="B3737" t="s">
        <v>26</v>
      </c>
      <c r="C3737" t="s">
        <v>33</v>
      </c>
      <c r="D3737">
        <v>227544</v>
      </c>
      <c r="E3737" t="s">
        <v>76</v>
      </c>
      <c r="F3737" t="s">
        <v>80</v>
      </c>
      <c r="G3737" t="str">
        <f>[1]!SNLData(227539,$B3737,$D3737,$E3737,$F3737,,"Options:Curr=USD,Mag=Standard,ConvMethod=R")</f>
        <v>SWE</v>
      </c>
    </row>
    <row r="3738" spans="1:7" x14ac:dyDescent="0.3">
      <c r="A3738" t="s">
        <v>17</v>
      </c>
      <c r="B3738" t="s">
        <v>26</v>
      </c>
      <c r="C3738" t="s">
        <v>33</v>
      </c>
      <c r="D3738">
        <v>227544</v>
      </c>
      <c r="E3738" t="s">
        <v>9</v>
      </c>
      <c r="F3738" t="s">
        <v>80</v>
      </c>
      <c r="G3738" t="str">
        <f>[1]!SNLData(227539,$B3738,$D3738,$E3738,$F3738,,"Options:Curr=USD,Mag=Standard,ConvMethod=R")</f>
        <v>SWE</v>
      </c>
    </row>
    <row r="3739" spans="1:7" x14ac:dyDescent="0.3">
      <c r="A3739" t="s">
        <v>17</v>
      </c>
      <c r="B3739" t="s">
        <v>26</v>
      </c>
      <c r="C3739" t="s">
        <v>33</v>
      </c>
      <c r="D3739">
        <v>227544</v>
      </c>
      <c r="E3739" t="s">
        <v>77</v>
      </c>
      <c r="F3739" t="s">
        <v>80</v>
      </c>
      <c r="G3739" t="str">
        <f>[1]!SNLData(227539,$B3739,$D3739,$E3739,$F3739,,"Options:Curr=USD,Mag=Standard,ConvMethod=R")</f>
        <v>SWE</v>
      </c>
    </row>
    <row r="3740" spans="1:7" x14ac:dyDescent="0.3">
      <c r="A3740" t="s">
        <v>17</v>
      </c>
      <c r="B3740" t="s">
        <v>26</v>
      </c>
      <c r="C3740" t="s">
        <v>33</v>
      </c>
      <c r="D3740">
        <v>227544</v>
      </c>
      <c r="E3740" t="s">
        <v>78</v>
      </c>
      <c r="F3740" t="s">
        <v>80</v>
      </c>
      <c r="G3740" t="str">
        <f>[1]!SNLData(227539,$B3740,$D3740,$E3740,$F3740,,"Options:Curr=USD,Mag=Standard,ConvMethod=R")</f>
        <v>SWE</v>
      </c>
    </row>
    <row r="3741" spans="1:7" x14ac:dyDescent="0.3">
      <c r="A3741" t="s">
        <v>17</v>
      </c>
      <c r="B3741" t="s">
        <v>26</v>
      </c>
      <c r="C3741" t="s">
        <v>33</v>
      </c>
      <c r="D3741">
        <v>227544</v>
      </c>
      <c r="E3741" t="s">
        <v>10</v>
      </c>
      <c r="F3741" t="s">
        <v>80</v>
      </c>
      <c r="G3741" t="str">
        <f>[1]!SNLData(227539,$B3741,$D3741,$E3741,$F3741,,"Options:Curr=USD,Mag=Standard,ConvMethod=R")</f>
        <v>SWE</v>
      </c>
    </row>
    <row r="3742" spans="1:7" x14ac:dyDescent="0.3">
      <c r="A3742" t="s">
        <v>17</v>
      </c>
      <c r="B3742" t="s">
        <v>26</v>
      </c>
      <c r="C3742" t="s">
        <v>34</v>
      </c>
      <c r="D3742">
        <v>227546</v>
      </c>
      <c r="E3742" t="s">
        <v>6</v>
      </c>
      <c r="F3742" t="s">
        <v>80</v>
      </c>
      <c r="G3742" t="str">
        <f>[1]!SNLData(227539,$B3742,$D3742,$E3742,$F3742,,"Options:Curr=USD,Mag=Standard,ConvMethod=R")</f>
        <v>Country</v>
      </c>
    </row>
    <row r="3743" spans="1:7" x14ac:dyDescent="0.3">
      <c r="A3743" t="s">
        <v>17</v>
      </c>
      <c r="B3743" t="s">
        <v>26</v>
      </c>
      <c r="C3743" t="s">
        <v>34</v>
      </c>
      <c r="D3743">
        <v>227546</v>
      </c>
      <c r="E3743" t="s">
        <v>50</v>
      </c>
      <c r="F3743" t="s">
        <v>80</v>
      </c>
      <c r="G3743" t="str">
        <f>[1]!SNLData(227539,$B3743,$D3743,$E3743,$F3743,,"Options:Curr=USD,Mag=Standard,ConvMethod=R")</f>
        <v>Country</v>
      </c>
    </row>
    <row r="3744" spans="1:7" x14ac:dyDescent="0.3">
      <c r="A3744" t="s">
        <v>17</v>
      </c>
      <c r="B3744" t="s">
        <v>26</v>
      </c>
      <c r="C3744" t="s">
        <v>34</v>
      </c>
      <c r="D3744">
        <v>227546</v>
      </c>
      <c r="E3744" t="s">
        <v>51</v>
      </c>
      <c r="F3744" t="s">
        <v>80</v>
      </c>
      <c r="G3744" t="str">
        <f>[1]!SNLData(227539,$B3744,$D3744,$E3744,$F3744,,"Options:Curr=USD,Mag=Standard,ConvMethod=R")</f>
        <v>Country</v>
      </c>
    </row>
    <row r="3745" spans="1:7" x14ac:dyDescent="0.3">
      <c r="A3745" t="s">
        <v>17</v>
      </c>
      <c r="B3745" t="s">
        <v>26</v>
      </c>
      <c r="C3745" t="s">
        <v>34</v>
      </c>
      <c r="D3745">
        <v>227546</v>
      </c>
      <c r="E3745" t="s">
        <v>52</v>
      </c>
      <c r="F3745" t="s">
        <v>80</v>
      </c>
      <c r="G3745" t="str">
        <f>[1]!SNLData(227539,$B3745,$D3745,$E3745,$F3745,,"Options:Curr=USD,Mag=Standard,ConvMethod=R")</f>
        <v>Country</v>
      </c>
    </row>
    <row r="3746" spans="1:7" x14ac:dyDescent="0.3">
      <c r="A3746" t="s">
        <v>17</v>
      </c>
      <c r="B3746" t="s">
        <v>26</v>
      </c>
      <c r="C3746" t="s">
        <v>34</v>
      </c>
      <c r="D3746">
        <v>227546</v>
      </c>
      <c r="E3746" t="s">
        <v>53</v>
      </c>
      <c r="F3746" t="s">
        <v>80</v>
      </c>
      <c r="G3746" t="str">
        <f>[1]!SNLData(227539,$B3746,$D3746,$E3746,$F3746,,"Options:Curr=USD,Mag=Standard,ConvMethod=R")</f>
        <v>Country</v>
      </c>
    </row>
    <row r="3747" spans="1:7" x14ac:dyDescent="0.3">
      <c r="A3747" t="s">
        <v>17</v>
      </c>
      <c r="B3747" t="s">
        <v>26</v>
      </c>
      <c r="C3747" t="s">
        <v>34</v>
      </c>
      <c r="D3747">
        <v>227546</v>
      </c>
      <c r="E3747" t="s">
        <v>54</v>
      </c>
      <c r="F3747" t="s">
        <v>80</v>
      </c>
      <c r="G3747" t="str">
        <f>[1]!SNLData(227539,$B3747,$D3747,$E3747,$F3747,,"Options:Curr=USD,Mag=Standard,ConvMethod=R")</f>
        <v>Country</v>
      </c>
    </row>
    <row r="3748" spans="1:7" x14ac:dyDescent="0.3">
      <c r="A3748" t="s">
        <v>17</v>
      </c>
      <c r="B3748" t="s">
        <v>26</v>
      </c>
      <c r="C3748" t="s">
        <v>34</v>
      </c>
      <c r="D3748">
        <v>227546</v>
      </c>
      <c r="E3748" t="s">
        <v>55</v>
      </c>
      <c r="F3748" t="s">
        <v>80</v>
      </c>
      <c r="G3748" t="str">
        <f>[1]!SNLData(227539,$B3748,$D3748,$E3748,$F3748,,"Options:Curr=USD,Mag=Standard,ConvMethod=R")</f>
        <v>Country</v>
      </c>
    </row>
    <row r="3749" spans="1:7" x14ac:dyDescent="0.3">
      <c r="A3749" t="s">
        <v>17</v>
      </c>
      <c r="B3749" t="s">
        <v>26</v>
      </c>
      <c r="C3749" t="s">
        <v>34</v>
      </c>
      <c r="D3749">
        <v>227546</v>
      </c>
      <c r="E3749" t="s">
        <v>56</v>
      </c>
      <c r="F3749" t="s">
        <v>80</v>
      </c>
      <c r="G3749" t="str">
        <f>[1]!SNLData(227539,$B3749,$D3749,$E3749,$F3749,,"Options:Curr=USD,Mag=Standard,ConvMethod=R")</f>
        <v>Country</v>
      </c>
    </row>
    <row r="3750" spans="1:7" x14ac:dyDescent="0.3">
      <c r="A3750" t="s">
        <v>17</v>
      </c>
      <c r="B3750" t="s">
        <v>26</v>
      </c>
      <c r="C3750" t="s">
        <v>34</v>
      </c>
      <c r="D3750">
        <v>227546</v>
      </c>
      <c r="E3750" t="s">
        <v>57</v>
      </c>
      <c r="F3750" t="s">
        <v>80</v>
      </c>
      <c r="G3750" t="str">
        <f>[1]!SNLData(227539,$B3750,$D3750,$E3750,$F3750,,"Options:Curr=USD,Mag=Standard,ConvMethod=R")</f>
        <v>Country</v>
      </c>
    </row>
    <row r="3751" spans="1:7" x14ac:dyDescent="0.3">
      <c r="A3751" t="s">
        <v>17</v>
      </c>
      <c r="B3751" t="s">
        <v>26</v>
      </c>
      <c r="C3751" t="s">
        <v>34</v>
      </c>
      <c r="D3751">
        <v>227546</v>
      </c>
      <c r="E3751" t="s">
        <v>58</v>
      </c>
      <c r="F3751" t="s">
        <v>80</v>
      </c>
      <c r="G3751" t="str">
        <f>[1]!SNLData(227539,$B3751,$D3751,$E3751,$F3751,,"Options:Curr=USD,Mag=Standard,ConvMethod=R")</f>
        <v>Country</v>
      </c>
    </row>
    <row r="3752" spans="1:7" x14ac:dyDescent="0.3">
      <c r="A3752" t="s">
        <v>17</v>
      </c>
      <c r="B3752" t="s">
        <v>26</v>
      </c>
      <c r="C3752" t="s">
        <v>34</v>
      </c>
      <c r="D3752">
        <v>227546</v>
      </c>
      <c r="E3752" t="s">
        <v>7</v>
      </c>
      <c r="F3752" t="s">
        <v>80</v>
      </c>
      <c r="G3752" t="str">
        <f>[1]!SNLData(227539,$B3752,$D3752,$E3752,$F3752,,"Options:Curr=USD,Mag=Standard,ConvMethod=R")</f>
        <v>Country</v>
      </c>
    </row>
    <row r="3753" spans="1:7" x14ac:dyDescent="0.3">
      <c r="A3753" t="s">
        <v>17</v>
      </c>
      <c r="B3753" t="s">
        <v>26</v>
      </c>
      <c r="C3753" t="s">
        <v>34</v>
      </c>
      <c r="D3753">
        <v>227546</v>
      </c>
      <c r="E3753" t="s">
        <v>59</v>
      </c>
      <c r="F3753" t="s">
        <v>80</v>
      </c>
      <c r="G3753" t="str">
        <f>[1]!SNLData(227539,$B3753,$D3753,$E3753,$F3753,,"Options:Curr=USD,Mag=Standard,ConvMethod=R")</f>
        <v>Country</v>
      </c>
    </row>
    <row r="3754" spans="1:7" x14ac:dyDescent="0.3">
      <c r="A3754" t="s">
        <v>17</v>
      </c>
      <c r="B3754" t="s">
        <v>26</v>
      </c>
      <c r="C3754" t="s">
        <v>34</v>
      </c>
      <c r="D3754">
        <v>227546</v>
      </c>
      <c r="E3754" t="s">
        <v>60</v>
      </c>
      <c r="F3754" t="s">
        <v>80</v>
      </c>
      <c r="G3754" t="str">
        <f>[1]!SNLData(227539,$B3754,$D3754,$E3754,$F3754,,"Options:Curr=USD,Mag=Standard,ConvMethod=R")</f>
        <v>Country</v>
      </c>
    </row>
    <row r="3755" spans="1:7" x14ac:dyDescent="0.3">
      <c r="A3755" t="s">
        <v>17</v>
      </c>
      <c r="B3755" t="s">
        <v>26</v>
      </c>
      <c r="C3755" t="s">
        <v>34</v>
      </c>
      <c r="D3755">
        <v>227546</v>
      </c>
      <c r="E3755" t="s">
        <v>61</v>
      </c>
      <c r="F3755" t="s">
        <v>80</v>
      </c>
      <c r="G3755" t="str">
        <f>[1]!SNLData(227539,$B3755,$D3755,$E3755,$F3755,,"Options:Curr=USD,Mag=Standard,ConvMethod=R")</f>
        <v>Country</v>
      </c>
    </row>
    <row r="3756" spans="1:7" x14ac:dyDescent="0.3">
      <c r="A3756" t="s">
        <v>17</v>
      </c>
      <c r="B3756" t="s">
        <v>26</v>
      </c>
      <c r="C3756" t="s">
        <v>34</v>
      </c>
      <c r="D3756">
        <v>227546</v>
      </c>
      <c r="E3756" t="s">
        <v>62</v>
      </c>
      <c r="F3756" t="s">
        <v>80</v>
      </c>
      <c r="G3756" t="str">
        <f>[1]!SNLData(227539,$B3756,$D3756,$E3756,$F3756,,"Options:Curr=USD,Mag=Standard,ConvMethod=R")</f>
        <v>Country</v>
      </c>
    </row>
    <row r="3757" spans="1:7" x14ac:dyDescent="0.3">
      <c r="A3757" t="s">
        <v>17</v>
      </c>
      <c r="B3757" t="s">
        <v>26</v>
      </c>
      <c r="C3757" t="s">
        <v>34</v>
      </c>
      <c r="D3757">
        <v>227546</v>
      </c>
      <c r="E3757" t="s">
        <v>63</v>
      </c>
      <c r="F3757" t="s">
        <v>80</v>
      </c>
      <c r="G3757" t="str">
        <f>[1]!SNLData(227539,$B3757,$D3757,$E3757,$F3757,,"Options:Curr=USD,Mag=Standard,ConvMethod=R")</f>
        <v>Country</v>
      </c>
    </row>
    <row r="3758" spans="1:7" x14ac:dyDescent="0.3">
      <c r="A3758" t="s">
        <v>17</v>
      </c>
      <c r="B3758" t="s">
        <v>26</v>
      </c>
      <c r="C3758" t="s">
        <v>34</v>
      </c>
      <c r="D3758">
        <v>227546</v>
      </c>
      <c r="E3758" t="s">
        <v>64</v>
      </c>
      <c r="F3758" t="s">
        <v>80</v>
      </c>
      <c r="G3758" t="str">
        <f>[1]!SNLData(227539,$B3758,$D3758,$E3758,$F3758,,"Options:Curr=USD,Mag=Standard,ConvMethod=R")</f>
        <v>Country</v>
      </c>
    </row>
    <row r="3759" spans="1:7" x14ac:dyDescent="0.3">
      <c r="A3759" t="s">
        <v>17</v>
      </c>
      <c r="B3759" t="s">
        <v>26</v>
      </c>
      <c r="C3759" t="s">
        <v>34</v>
      </c>
      <c r="D3759">
        <v>227546</v>
      </c>
      <c r="E3759" t="s">
        <v>65</v>
      </c>
      <c r="F3759" t="s">
        <v>80</v>
      </c>
      <c r="G3759" t="str">
        <f>[1]!SNLData(227539,$B3759,$D3759,$E3759,$F3759,,"Options:Curr=USD,Mag=Standard,ConvMethod=R")</f>
        <v>Country</v>
      </c>
    </row>
    <row r="3760" spans="1:7" x14ac:dyDescent="0.3">
      <c r="A3760" t="s">
        <v>17</v>
      </c>
      <c r="B3760" t="s">
        <v>26</v>
      </c>
      <c r="C3760" t="s">
        <v>34</v>
      </c>
      <c r="D3760">
        <v>227546</v>
      </c>
      <c r="E3760" t="s">
        <v>66</v>
      </c>
      <c r="F3760" t="s">
        <v>80</v>
      </c>
      <c r="G3760" t="str">
        <f>[1]!SNLData(227539,$B3760,$D3760,$E3760,$F3760,,"Options:Curr=USD,Mag=Standard,ConvMethod=R")</f>
        <v>Country</v>
      </c>
    </row>
    <row r="3761" spans="1:7" x14ac:dyDescent="0.3">
      <c r="A3761" t="s">
        <v>17</v>
      </c>
      <c r="B3761" t="s">
        <v>26</v>
      </c>
      <c r="C3761" t="s">
        <v>34</v>
      </c>
      <c r="D3761">
        <v>227546</v>
      </c>
      <c r="E3761" t="s">
        <v>67</v>
      </c>
      <c r="F3761" t="s">
        <v>80</v>
      </c>
      <c r="G3761" t="str">
        <f>[1]!SNLData(227539,$B3761,$D3761,$E3761,$F3761,,"Options:Curr=USD,Mag=Standard,ConvMethod=R")</f>
        <v>Country</v>
      </c>
    </row>
    <row r="3762" spans="1:7" x14ac:dyDescent="0.3">
      <c r="A3762" t="s">
        <v>17</v>
      </c>
      <c r="B3762" t="s">
        <v>26</v>
      </c>
      <c r="C3762" t="s">
        <v>34</v>
      </c>
      <c r="D3762">
        <v>227546</v>
      </c>
      <c r="E3762" t="s">
        <v>8</v>
      </c>
      <c r="F3762" t="s">
        <v>80</v>
      </c>
      <c r="G3762" t="str">
        <f>[1]!SNLData(227539,$B3762,$D3762,$E3762,$F3762,,"Options:Curr=USD,Mag=Standard,ConvMethod=R")</f>
        <v>Country</v>
      </c>
    </row>
    <row r="3763" spans="1:7" x14ac:dyDescent="0.3">
      <c r="A3763" t="s">
        <v>17</v>
      </c>
      <c r="B3763" t="s">
        <v>26</v>
      </c>
      <c r="C3763" t="s">
        <v>34</v>
      </c>
      <c r="D3763">
        <v>227546</v>
      </c>
      <c r="E3763" t="s">
        <v>68</v>
      </c>
      <c r="F3763" t="s">
        <v>80</v>
      </c>
      <c r="G3763" t="str">
        <f>[1]!SNLData(227539,$B3763,$D3763,$E3763,$F3763,,"Options:Curr=USD,Mag=Standard,ConvMethod=R")</f>
        <v>Country</v>
      </c>
    </row>
    <row r="3764" spans="1:7" x14ac:dyDescent="0.3">
      <c r="A3764" t="s">
        <v>17</v>
      </c>
      <c r="B3764" t="s">
        <v>26</v>
      </c>
      <c r="C3764" t="s">
        <v>34</v>
      </c>
      <c r="D3764">
        <v>227546</v>
      </c>
      <c r="E3764" t="s">
        <v>69</v>
      </c>
      <c r="F3764" t="s">
        <v>80</v>
      </c>
      <c r="G3764" t="str">
        <f>[1]!SNLData(227539,$B3764,$D3764,$E3764,$F3764,,"Options:Curr=USD,Mag=Standard,ConvMethod=R")</f>
        <v>Country</v>
      </c>
    </row>
    <row r="3765" spans="1:7" x14ac:dyDescent="0.3">
      <c r="A3765" t="s">
        <v>17</v>
      </c>
      <c r="B3765" t="s">
        <v>26</v>
      </c>
      <c r="C3765" t="s">
        <v>34</v>
      </c>
      <c r="D3765">
        <v>227546</v>
      </c>
      <c r="E3765" t="s">
        <v>70</v>
      </c>
      <c r="F3765" t="s">
        <v>80</v>
      </c>
      <c r="G3765" t="str">
        <f>[1]!SNLData(227539,$B3765,$D3765,$E3765,$F3765,,"Options:Curr=USD,Mag=Standard,ConvMethod=R")</f>
        <v>Country</v>
      </c>
    </row>
    <row r="3766" spans="1:7" x14ac:dyDescent="0.3">
      <c r="A3766" t="s">
        <v>17</v>
      </c>
      <c r="B3766" t="s">
        <v>26</v>
      </c>
      <c r="C3766" t="s">
        <v>34</v>
      </c>
      <c r="D3766">
        <v>227546</v>
      </c>
      <c r="E3766" t="s">
        <v>71</v>
      </c>
      <c r="F3766" t="s">
        <v>80</v>
      </c>
      <c r="G3766" t="str">
        <f>[1]!SNLData(227539,$B3766,$D3766,$E3766,$F3766,,"Options:Curr=USD,Mag=Standard,ConvMethod=R")</f>
        <v>Country</v>
      </c>
    </row>
    <row r="3767" spans="1:7" x14ac:dyDescent="0.3">
      <c r="A3767" t="s">
        <v>17</v>
      </c>
      <c r="B3767" t="s">
        <v>26</v>
      </c>
      <c r="C3767" t="s">
        <v>34</v>
      </c>
      <c r="D3767">
        <v>227546</v>
      </c>
      <c r="E3767" t="s">
        <v>72</v>
      </c>
      <c r="F3767" t="s">
        <v>80</v>
      </c>
      <c r="G3767" t="str">
        <f>[1]!SNLData(227539,$B3767,$D3767,$E3767,$F3767,,"Options:Curr=USD,Mag=Standard,ConvMethod=R")</f>
        <v>Country</v>
      </c>
    </row>
    <row r="3768" spans="1:7" x14ac:dyDescent="0.3">
      <c r="A3768" t="s">
        <v>17</v>
      </c>
      <c r="B3768" t="s">
        <v>26</v>
      </c>
      <c r="C3768" t="s">
        <v>34</v>
      </c>
      <c r="D3768">
        <v>227546</v>
      </c>
      <c r="E3768" t="s">
        <v>73</v>
      </c>
      <c r="F3768" t="s">
        <v>80</v>
      </c>
      <c r="G3768" t="str">
        <f>[1]!SNLData(227539,$B3768,$D3768,$E3768,$F3768,,"Options:Curr=USD,Mag=Standard,ConvMethod=R")</f>
        <v>Country</v>
      </c>
    </row>
    <row r="3769" spans="1:7" x14ac:dyDescent="0.3">
      <c r="A3769" t="s">
        <v>17</v>
      </c>
      <c r="B3769" t="s">
        <v>26</v>
      </c>
      <c r="C3769" t="s">
        <v>34</v>
      </c>
      <c r="D3769">
        <v>227546</v>
      </c>
      <c r="E3769" t="s">
        <v>74</v>
      </c>
      <c r="F3769" t="s">
        <v>80</v>
      </c>
      <c r="G3769" t="str">
        <f>[1]!SNLData(227539,$B3769,$D3769,$E3769,$F3769,,"Options:Curr=USD,Mag=Standard,ConvMethod=R")</f>
        <v>Country</v>
      </c>
    </row>
    <row r="3770" spans="1:7" x14ac:dyDescent="0.3">
      <c r="A3770" t="s">
        <v>17</v>
      </c>
      <c r="B3770" t="s">
        <v>26</v>
      </c>
      <c r="C3770" t="s">
        <v>34</v>
      </c>
      <c r="D3770">
        <v>227546</v>
      </c>
      <c r="E3770" t="s">
        <v>75</v>
      </c>
      <c r="F3770" t="s">
        <v>80</v>
      </c>
      <c r="G3770" t="str">
        <f>[1]!SNLData(227539,$B3770,$D3770,$E3770,$F3770,,"Options:Curr=USD,Mag=Standard,ConvMethod=R")</f>
        <v>Country</v>
      </c>
    </row>
    <row r="3771" spans="1:7" x14ac:dyDescent="0.3">
      <c r="A3771" t="s">
        <v>17</v>
      </c>
      <c r="B3771" t="s">
        <v>26</v>
      </c>
      <c r="C3771" t="s">
        <v>34</v>
      </c>
      <c r="D3771">
        <v>227546</v>
      </c>
      <c r="E3771" t="s">
        <v>76</v>
      </c>
      <c r="F3771" t="s">
        <v>80</v>
      </c>
      <c r="G3771" t="str">
        <f>[1]!SNLData(227539,$B3771,$D3771,$E3771,$F3771,,"Options:Curr=USD,Mag=Standard,ConvMethod=R")</f>
        <v>Country</v>
      </c>
    </row>
    <row r="3772" spans="1:7" x14ac:dyDescent="0.3">
      <c r="A3772" t="s">
        <v>17</v>
      </c>
      <c r="B3772" t="s">
        <v>26</v>
      </c>
      <c r="C3772" t="s">
        <v>34</v>
      </c>
      <c r="D3772">
        <v>227546</v>
      </c>
      <c r="E3772" t="s">
        <v>9</v>
      </c>
      <c r="F3772" t="s">
        <v>80</v>
      </c>
      <c r="G3772" t="str">
        <f>[1]!SNLData(227539,$B3772,$D3772,$E3772,$F3772,,"Options:Curr=USD,Mag=Standard,ConvMethod=R")</f>
        <v>Country</v>
      </c>
    </row>
    <row r="3773" spans="1:7" x14ac:dyDescent="0.3">
      <c r="A3773" t="s">
        <v>17</v>
      </c>
      <c r="B3773" t="s">
        <v>26</v>
      </c>
      <c r="C3773" t="s">
        <v>34</v>
      </c>
      <c r="D3773">
        <v>227546</v>
      </c>
      <c r="E3773" t="s">
        <v>77</v>
      </c>
      <c r="F3773" t="s">
        <v>80</v>
      </c>
      <c r="G3773" t="str">
        <f>[1]!SNLData(227539,$B3773,$D3773,$E3773,$F3773,,"Options:Curr=USD,Mag=Standard,ConvMethod=R")</f>
        <v>Country</v>
      </c>
    </row>
    <row r="3774" spans="1:7" x14ac:dyDescent="0.3">
      <c r="A3774" t="s">
        <v>17</v>
      </c>
      <c r="B3774" t="s">
        <v>26</v>
      </c>
      <c r="C3774" t="s">
        <v>34</v>
      </c>
      <c r="D3774">
        <v>227546</v>
      </c>
      <c r="E3774" t="s">
        <v>78</v>
      </c>
      <c r="F3774" t="s">
        <v>80</v>
      </c>
      <c r="G3774" t="str">
        <f>[1]!SNLData(227539,$B3774,$D3774,$E3774,$F3774,,"Options:Curr=USD,Mag=Standard,ConvMethod=R")</f>
        <v>Country</v>
      </c>
    </row>
    <row r="3775" spans="1:7" x14ac:dyDescent="0.3">
      <c r="A3775" t="s">
        <v>17</v>
      </c>
      <c r="B3775" t="s">
        <v>26</v>
      </c>
      <c r="C3775" t="s">
        <v>34</v>
      </c>
      <c r="D3775">
        <v>227546</v>
      </c>
      <c r="E3775" t="s">
        <v>10</v>
      </c>
      <c r="F3775" t="s">
        <v>80</v>
      </c>
      <c r="G3775" t="str">
        <f>[1]!SNLData(227539,$B3775,$D3775,$E3775,$F3775,,"Options:Curr=USD,Mag=Standard,ConvMethod=R")</f>
        <v>Country</v>
      </c>
    </row>
    <row r="3776" spans="1:7" x14ac:dyDescent="0.3">
      <c r="A3776" t="s">
        <v>17</v>
      </c>
      <c r="B3776" t="s">
        <v>26</v>
      </c>
      <c r="C3776" t="s">
        <v>35</v>
      </c>
      <c r="D3776">
        <v>357353</v>
      </c>
      <c r="E3776" t="s">
        <v>6</v>
      </c>
      <c r="F3776" t="s">
        <v>80</v>
      </c>
      <c r="G3776">
        <f>[1]!SNLData(227539,$B3776,$D3776,$E3776,$F3776,,"Options:Curr=USD,Mag=Standard,ConvMethod=R")</f>
        <v>3.59</v>
      </c>
    </row>
    <row r="3777" spans="1:7" x14ac:dyDescent="0.3">
      <c r="A3777" t="s">
        <v>17</v>
      </c>
      <c r="B3777" t="s">
        <v>26</v>
      </c>
      <c r="C3777" t="s">
        <v>35</v>
      </c>
      <c r="D3777">
        <v>357353</v>
      </c>
      <c r="E3777" t="s">
        <v>50</v>
      </c>
      <c r="F3777" t="s">
        <v>80</v>
      </c>
      <c r="G3777">
        <f>[1]!SNLData(227539,$B3777,$D3777,$E3777,$F3777,,"Options:Curr=USD,Mag=Standard,ConvMethod=R")</f>
        <v>6.56</v>
      </c>
    </row>
    <row r="3778" spans="1:7" x14ac:dyDescent="0.3">
      <c r="A3778" t="s">
        <v>17</v>
      </c>
      <c r="B3778" t="s">
        <v>26</v>
      </c>
      <c r="C3778" t="s">
        <v>35</v>
      </c>
      <c r="D3778">
        <v>357353</v>
      </c>
      <c r="E3778" t="s">
        <v>51</v>
      </c>
      <c r="F3778" t="s">
        <v>80</v>
      </c>
      <c r="G3778">
        <f>[1]!SNLData(227539,$B3778,$D3778,$E3778,$F3778,,"Options:Curr=USD,Mag=Standard,ConvMethod=R")</f>
        <v>6.99</v>
      </c>
    </row>
    <row r="3779" spans="1:7" x14ac:dyDescent="0.3">
      <c r="A3779" t="s">
        <v>17</v>
      </c>
      <c r="B3779" t="s">
        <v>26</v>
      </c>
      <c r="C3779" t="s">
        <v>35</v>
      </c>
      <c r="D3779">
        <v>357353</v>
      </c>
      <c r="E3779" t="s">
        <v>52</v>
      </c>
      <c r="F3779" t="s">
        <v>80</v>
      </c>
      <c r="G3779">
        <f>[1]!SNLData(227539,$B3779,$D3779,$E3779,$F3779,,"Options:Curr=USD,Mag=Standard,ConvMethod=R")</f>
        <v>7.76</v>
      </c>
    </row>
    <row r="3780" spans="1:7" x14ac:dyDescent="0.3">
      <c r="A3780" t="s">
        <v>17</v>
      </c>
      <c r="B3780" t="s">
        <v>26</v>
      </c>
      <c r="C3780" t="s">
        <v>35</v>
      </c>
      <c r="D3780">
        <v>357353</v>
      </c>
      <c r="E3780" t="s">
        <v>53</v>
      </c>
      <c r="F3780" t="s">
        <v>80</v>
      </c>
      <c r="G3780">
        <f>[1]!SNLData(227539,$B3780,$D3780,$E3780,$F3780,,"Options:Curr=USD,Mag=Standard,ConvMethod=R")</f>
        <v>9.82</v>
      </c>
    </row>
    <row r="3781" spans="1:7" x14ac:dyDescent="0.3">
      <c r="A3781" t="s">
        <v>17</v>
      </c>
      <c r="B3781" t="s">
        <v>26</v>
      </c>
      <c r="C3781" t="s">
        <v>35</v>
      </c>
      <c r="D3781">
        <v>357353</v>
      </c>
      <c r="E3781" t="s">
        <v>54</v>
      </c>
      <c r="F3781" t="s">
        <v>80</v>
      </c>
      <c r="G3781">
        <f>[1]!SNLData(227539,$B3781,$D3781,$E3781,$F3781,,"Options:Curr=USD,Mag=Standard,ConvMethod=R")</f>
        <v>16.28</v>
      </c>
    </row>
    <row r="3782" spans="1:7" x14ac:dyDescent="0.3">
      <c r="A3782" t="s">
        <v>17</v>
      </c>
      <c r="B3782" t="s">
        <v>26</v>
      </c>
      <c r="C3782" t="s">
        <v>35</v>
      </c>
      <c r="D3782">
        <v>357353</v>
      </c>
      <c r="E3782" t="s">
        <v>55</v>
      </c>
      <c r="F3782" t="s">
        <v>80</v>
      </c>
      <c r="G3782">
        <f>[1]!SNLData(227539,$B3782,$D3782,$E3782,$F3782,,"Options:Curr=USD,Mag=Standard,ConvMethod=R")</f>
        <v>18.89</v>
      </c>
    </row>
    <row r="3783" spans="1:7" x14ac:dyDescent="0.3">
      <c r="A3783" t="s">
        <v>17</v>
      </c>
      <c r="B3783" t="s">
        <v>26</v>
      </c>
      <c r="C3783" t="s">
        <v>35</v>
      </c>
      <c r="D3783">
        <v>357353</v>
      </c>
      <c r="E3783" t="s">
        <v>56</v>
      </c>
      <c r="F3783" t="s">
        <v>80</v>
      </c>
      <c r="G3783">
        <f>[1]!SNLData(227539,$B3783,$D3783,$E3783,$F3783,,"Options:Curr=USD,Mag=Standard,ConvMethod=R")</f>
        <v>18.2</v>
      </c>
    </row>
    <row r="3784" spans="1:7" x14ac:dyDescent="0.3">
      <c r="A3784" t="s">
        <v>17</v>
      </c>
      <c r="B3784" t="s">
        <v>26</v>
      </c>
      <c r="C3784" t="s">
        <v>35</v>
      </c>
      <c r="D3784">
        <v>357353</v>
      </c>
      <c r="E3784" t="s">
        <v>57</v>
      </c>
      <c r="F3784" t="s">
        <v>80</v>
      </c>
      <c r="G3784">
        <f>[1]!SNLData(227539,$B3784,$D3784,$E3784,$F3784,,"Options:Curr=USD,Mag=Standard,ConvMethod=R")</f>
        <v>19.510000000000002</v>
      </c>
    </row>
    <row r="3785" spans="1:7" x14ac:dyDescent="0.3">
      <c r="A3785" t="s">
        <v>17</v>
      </c>
      <c r="B3785" t="s">
        <v>26</v>
      </c>
      <c r="C3785" t="s">
        <v>35</v>
      </c>
      <c r="D3785">
        <v>357353</v>
      </c>
      <c r="E3785" t="s">
        <v>58</v>
      </c>
      <c r="F3785" t="s">
        <v>80</v>
      </c>
      <c r="G3785">
        <f>[1]!SNLData(227539,$B3785,$D3785,$E3785,$F3785,,"Options:Curr=USD,Mag=Standard,ConvMethod=R")</f>
        <v>19.62</v>
      </c>
    </row>
    <row r="3786" spans="1:7" x14ac:dyDescent="0.3">
      <c r="A3786" t="s">
        <v>17</v>
      </c>
      <c r="B3786" t="s">
        <v>26</v>
      </c>
      <c r="C3786" t="s">
        <v>35</v>
      </c>
      <c r="D3786">
        <v>357353</v>
      </c>
      <c r="E3786" t="s">
        <v>7</v>
      </c>
      <c r="F3786" t="s">
        <v>80</v>
      </c>
      <c r="G3786">
        <f>[1]!SNLData(227539,$B3786,$D3786,$E3786,$F3786,,"Options:Curr=USD,Mag=Standard,ConvMethod=R")</f>
        <v>20.399999999999999</v>
      </c>
    </row>
    <row r="3787" spans="1:7" x14ac:dyDescent="0.3">
      <c r="A3787" t="s">
        <v>17</v>
      </c>
      <c r="B3787" t="s">
        <v>26</v>
      </c>
      <c r="C3787" t="s">
        <v>35</v>
      </c>
      <c r="D3787">
        <v>357353</v>
      </c>
      <c r="E3787" t="s">
        <v>59</v>
      </c>
      <c r="F3787" t="s">
        <v>80</v>
      </c>
      <c r="G3787">
        <f>[1]!SNLData(227539,$B3787,$D3787,$E3787,$F3787,,"Options:Curr=USD,Mag=Standard,ConvMethod=R")</f>
        <v>21.13</v>
      </c>
    </row>
    <row r="3788" spans="1:7" x14ac:dyDescent="0.3">
      <c r="A3788" t="s">
        <v>17</v>
      </c>
      <c r="B3788" t="s">
        <v>26</v>
      </c>
      <c r="C3788" t="s">
        <v>35</v>
      </c>
      <c r="D3788">
        <v>357353</v>
      </c>
      <c r="E3788" t="s">
        <v>60</v>
      </c>
      <c r="F3788" t="s">
        <v>80</v>
      </c>
      <c r="G3788">
        <f>[1]!SNLData(227539,$B3788,$D3788,$E3788,$F3788,,"Options:Curr=USD,Mag=Standard,ConvMethod=R")</f>
        <v>18.260000000000002</v>
      </c>
    </row>
    <row r="3789" spans="1:7" x14ac:dyDescent="0.3">
      <c r="A3789" t="s">
        <v>17</v>
      </c>
      <c r="B3789" t="s">
        <v>26</v>
      </c>
      <c r="C3789" t="s">
        <v>35</v>
      </c>
      <c r="D3789">
        <v>357353</v>
      </c>
      <c r="E3789" t="s">
        <v>61</v>
      </c>
      <c r="F3789" t="s">
        <v>80</v>
      </c>
      <c r="G3789">
        <f>[1]!SNLData(227539,$B3789,$D3789,$E3789,$F3789,,"Options:Curr=USD,Mag=Standard,ConvMethod=R")</f>
        <v>22.28</v>
      </c>
    </row>
    <row r="3790" spans="1:7" x14ac:dyDescent="0.3">
      <c r="A3790" t="s">
        <v>17</v>
      </c>
      <c r="B3790" t="s">
        <v>26</v>
      </c>
      <c r="C3790" t="s">
        <v>35</v>
      </c>
      <c r="D3790">
        <v>357353</v>
      </c>
      <c r="E3790" t="s">
        <v>62</v>
      </c>
      <c r="F3790" t="s">
        <v>80</v>
      </c>
      <c r="G3790">
        <f>[1]!SNLData(227539,$B3790,$D3790,$E3790,$F3790,,"Options:Curr=USD,Mag=Standard,ConvMethod=R")</f>
        <v>28.43</v>
      </c>
    </row>
    <row r="3791" spans="1:7" x14ac:dyDescent="0.3">
      <c r="A3791" t="s">
        <v>17</v>
      </c>
      <c r="B3791" t="s">
        <v>26</v>
      </c>
      <c r="C3791" t="s">
        <v>35</v>
      </c>
      <c r="D3791">
        <v>357353</v>
      </c>
      <c r="E3791" t="s">
        <v>63</v>
      </c>
      <c r="F3791" t="s">
        <v>80</v>
      </c>
      <c r="G3791">
        <f>[1]!SNLData(227539,$B3791,$D3791,$E3791,$F3791,,"Options:Curr=USD,Mag=Standard,ConvMethod=R")</f>
        <v>25.88</v>
      </c>
    </row>
    <row r="3792" spans="1:7" x14ac:dyDescent="0.3">
      <c r="A3792" t="s">
        <v>17</v>
      </c>
      <c r="B3792" t="s">
        <v>26</v>
      </c>
      <c r="C3792" t="s">
        <v>35</v>
      </c>
      <c r="D3792">
        <v>357353</v>
      </c>
      <c r="E3792" t="s">
        <v>64</v>
      </c>
      <c r="F3792" t="s">
        <v>80</v>
      </c>
      <c r="G3792">
        <f>[1]!SNLData(227539,$B3792,$D3792,$E3792,$F3792,,"Options:Curr=USD,Mag=Standard,ConvMethod=R")</f>
        <v>28.9</v>
      </c>
    </row>
    <row r="3793" spans="1:7" x14ac:dyDescent="0.3">
      <c r="A3793" t="s">
        <v>17</v>
      </c>
      <c r="B3793" t="s">
        <v>26</v>
      </c>
      <c r="C3793" t="s">
        <v>35</v>
      </c>
      <c r="D3793">
        <v>357353</v>
      </c>
      <c r="E3793" t="s">
        <v>65</v>
      </c>
      <c r="F3793" t="s">
        <v>80</v>
      </c>
      <c r="G3793">
        <f>[1]!SNLData(227539,$B3793,$D3793,$E3793,$F3793,,"Options:Curr=USD,Mag=Standard,ConvMethod=R")</f>
        <v>29.37</v>
      </c>
    </row>
    <row r="3794" spans="1:7" x14ac:dyDescent="0.3">
      <c r="A3794" t="s">
        <v>17</v>
      </c>
      <c r="B3794" t="s">
        <v>26</v>
      </c>
      <c r="C3794" t="s">
        <v>35</v>
      </c>
      <c r="D3794">
        <v>357353</v>
      </c>
      <c r="E3794" t="s">
        <v>66</v>
      </c>
      <c r="F3794" t="s">
        <v>80</v>
      </c>
      <c r="G3794">
        <f>[1]!SNLData(227539,$B3794,$D3794,$E3794,$F3794,,"Options:Curr=USD,Mag=Standard,ConvMethod=R")</f>
        <v>29.63</v>
      </c>
    </row>
    <row r="3795" spans="1:7" x14ac:dyDescent="0.3">
      <c r="A3795" t="s">
        <v>17</v>
      </c>
      <c r="B3795" t="s">
        <v>26</v>
      </c>
      <c r="C3795" t="s">
        <v>35</v>
      </c>
      <c r="D3795">
        <v>357353</v>
      </c>
      <c r="E3795" t="s">
        <v>67</v>
      </c>
      <c r="F3795" t="s">
        <v>80</v>
      </c>
      <c r="G3795">
        <f>[1]!SNLData(227539,$B3795,$D3795,$E3795,$F3795,,"Options:Curr=USD,Mag=Standard,ConvMethod=R")</f>
        <v>19.440000000000001</v>
      </c>
    </row>
    <row r="3796" spans="1:7" x14ac:dyDescent="0.3">
      <c r="A3796" t="s">
        <v>17</v>
      </c>
      <c r="B3796" t="s">
        <v>26</v>
      </c>
      <c r="C3796" t="s">
        <v>35</v>
      </c>
      <c r="D3796">
        <v>357353</v>
      </c>
      <c r="E3796" t="s">
        <v>8</v>
      </c>
      <c r="F3796" t="s">
        <v>80</v>
      </c>
      <c r="G3796">
        <f>[1]!SNLData(227539,$B3796,$D3796,$E3796,$F3796,,"Options:Curr=USD,Mag=Standard,ConvMethod=R")</f>
        <v>20.39</v>
      </c>
    </row>
    <row r="3797" spans="1:7" x14ac:dyDescent="0.3">
      <c r="A3797" t="s">
        <v>17</v>
      </c>
      <c r="B3797" t="s">
        <v>26</v>
      </c>
      <c r="C3797" t="s">
        <v>35</v>
      </c>
      <c r="D3797">
        <v>357353</v>
      </c>
      <c r="E3797" t="s">
        <v>68</v>
      </c>
      <c r="F3797" t="s">
        <v>80</v>
      </c>
      <c r="G3797">
        <f>[1]!SNLData(227539,$B3797,$D3797,$E3797,$F3797,,"Options:Curr=USD,Mag=Standard,ConvMethod=R")</f>
        <v>22.35</v>
      </c>
    </row>
    <row r="3798" spans="1:7" x14ac:dyDescent="0.3">
      <c r="A3798" t="s">
        <v>17</v>
      </c>
      <c r="B3798" t="s">
        <v>26</v>
      </c>
      <c r="C3798" t="s">
        <v>35</v>
      </c>
      <c r="D3798">
        <v>357353</v>
      </c>
      <c r="E3798" t="s">
        <v>69</v>
      </c>
      <c r="F3798" t="s">
        <v>80</v>
      </c>
      <c r="G3798">
        <f>[1]!SNLData(227539,$B3798,$D3798,$E3798,$F3798,,"Options:Curr=USD,Mag=Standard,ConvMethod=R")</f>
        <v>21.95</v>
      </c>
    </row>
    <row r="3799" spans="1:7" x14ac:dyDescent="0.3">
      <c r="A3799" t="s">
        <v>17</v>
      </c>
      <c r="B3799" t="s">
        <v>26</v>
      </c>
      <c r="C3799" t="s">
        <v>35</v>
      </c>
      <c r="D3799">
        <v>357353</v>
      </c>
      <c r="E3799" t="s">
        <v>70</v>
      </c>
      <c r="F3799" t="s">
        <v>80</v>
      </c>
      <c r="G3799">
        <f>[1]!SNLData(227539,$B3799,$D3799,$E3799,$F3799,,"Options:Curr=USD,Mag=Standard,ConvMethod=R")</f>
        <v>18.14</v>
      </c>
    </row>
    <row r="3800" spans="1:7" x14ac:dyDescent="0.3">
      <c r="A3800" t="s">
        <v>17</v>
      </c>
      <c r="B3800" t="s">
        <v>26</v>
      </c>
      <c r="C3800" t="s">
        <v>35</v>
      </c>
      <c r="D3800">
        <v>357353</v>
      </c>
      <c r="E3800" t="s">
        <v>71</v>
      </c>
      <c r="F3800" t="s">
        <v>80</v>
      </c>
      <c r="G3800">
        <f>[1]!SNLData(227539,$B3800,$D3800,$E3800,$F3800,,"Options:Curr=USD,Mag=Standard,ConvMethod=R")</f>
        <v>16.93</v>
      </c>
    </row>
    <row r="3801" spans="1:7" x14ac:dyDescent="0.3">
      <c r="A3801" t="s">
        <v>17</v>
      </c>
      <c r="B3801" t="s">
        <v>26</v>
      </c>
      <c r="C3801" t="s">
        <v>35</v>
      </c>
      <c r="D3801">
        <v>357353</v>
      </c>
      <c r="E3801" t="s">
        <v>72</v>
      </c>
      <c r="F3801" t="s">
        <v>80</v>
      </c>
      <c r="G3801">
        <f>[1]!SNLData(227539,$B3801,$D3801,$E3801,$F3801,,"Options:Curr=USD,Mag=Standard,ConvMethod=R")</f>
        <v>11.49</v>
      </c>
    </row>
    <row r="3802" spans="1:7" x14ac:dyDescent="0.3">
      <c r="A3802" t="s">
        <v>17</v>
      </c>
      <c r="B3802" t="s">
        <v>26</v>
      </c>
      <c r="C3802" t="s">
        <v>35</v>
      </c>
      <c r="D3802">
        <v>357353</v>
      </c>
      <c r="E3802" t="s">
        <v>73</v>
      </c>
      <c r="F3802" t="s">
        <v>80</v>
      </c>
      <c r="G3802">
        <f>[1]!SNLData(227539,$B3802,$D3802,$E3802,$F3802,,"Options:Curr=USD,Mag=Standard,ConvMethod=R")</f>
        <v>8.4700000000000006</v>
      </c>
    </row>
    <row r="3803" spans="1:7" x14ac:dyDescent="0.3">
      <c r="A3803" t="s">
        <v>17</v>
      </c>
      <c r="B3803" t="s">
        <v>26</v>
      </c>
      <c r="C3803" t="s">
        <v>35</v>
      </c>
      <c r="D3803">
        <v>357353</v>
      </c>
      <c r="E3803" t="s">
        <v>74</v>
      </c>
      <c r="F3803" t="s">
        <v>80</v>
      </c>
      <c r="G3803">
        <f>[1]!SNLData(227539,$B3803,$D3803,$E3803,$F3803,,"Options:Curr=USD,Mag=Standard,ConvMethod=R")</f>
        <v>11.16</v>
      </c>
    </row>
    <row r="3804" spans="1:7" x14ac:dyDescent="0.3">
      <c r="A3804" t="s">
        <v>17</v>
      </c>
      <c r="B3804" t="s">
        <v>26</v>
      </c>
      <c r="C3804" t="s">
        <v>35</v>
      </c>
      <c r="D3804">
        <v>357353</v>
      </c>
      <c r="E3804" t="s">
        <v>75</v>
      </c>
      <c r="F3804" t="s">
        <v>80</v>
      </c>
      <c r="G3804">
        <f>[1]!SNLData(227539,$B3804,$D3804,$E3804,$F3804,,"Options:Curr=USD,Mag=Standard,ConvMethod=R")</f>
        <v>11.16</v>
      </c>
    </row>
    <row r="3805" spans="1:7" x14ac:dyDescent="0.3">
      <c r="A3805" t="s">
        <v>17</v>
      </c>
      <c r="B3805" t="s">
        <v>26</v>
      </c>
      <c r="C3805" t="s">
        <v>35</v>
      </c>
      <c r="D3805">
        <v>357353</v>
      </c>
      <c r="E3805" t="s">
        <v>76</v>
      </c>
      <c r="F3805" t="s">
        <v>80</v>
      </c>
      <c r="G3805">
        <f>[1]!SNLData(227539,$B3805,$D3805,$E3805,$F3805,,"Options:Curr=USD,Mag=Standard,ConvMethod=R")</f>
        <v>20.71</v>
      </c>
    </row>
    <row r="3806" spans="1:7" x14ac:dyDescent="0.3">
      <c r="A3806" t="s">
        <v>17</v>
      </c>
      <c r="B3806" t="s">
        <v>26</v>
      </c>
      <c r="C3806" t="s">
        <v>35</v>
      </c>
      <c r="D3806">
        <v>357353</v>
      </c>
      <c r="E3806" t="s">
        <v>9</v>
      </c>
      <c r="F3806" t="s">
        <v>80</v>
      </c>
      <c r="G3806">
        <f>[1]!SNLData(227539,$B3806,$D3806,$E3806,$F3806,,"Options:Curr=USD,Mag=Standard,ConvMethod=R")</f>
        <v>21.66</v>
      </c>
    </row>
    <row r="3807" spans="1:7" x14ac:dyDescent="0.3">
      <c r="A3807" t="s">
        <v>17</v>
      </c>
      <c r="B3807" t="s">
        <v>26</v>
      </c>
      <c r="C3807" t="s">
        <v>35</v>
      </c>
      <c r="D3807">
        <v>357353</v>
      </c>
      <c r="E3807" t="s">
        <v>77</v>
      </c>
      <c r="F3807" t="s">
        <v>80</v>
      </c>
      <c r="G3807">
        <f>[1]!SNLData(227539,$B3807,$D3807,$E3807,$F3807,,"Options:Curr=USD,Mag=Standard,ConvMethod=R")</f>
        <v>27.11</v>
      </c>
    </row>
    <row r="3808" spans="1:7" x14ac:dyDescent="0.3">
      <c r="A3808" t="s">
        <v>17</v>
      </c>
      <c r="B3808" t="s">
        <v>26</v>
      </c>
      <c r="C3808" t="s">
        <v>35</v>
      </c>
      <c r="D3808">
        <v>357353</v>
      </c>
      <c r="E3808" t="s">
        <v>78</v>
      </c>
      <c r="F3808" t="s">
        <v>80</v>
      </c>
      <c r="G3808">
        <f>[1]!SNLData(227539,$B3808,$D3808,$E3808,$F3808,,"Options:Curr=USD,Mag=Standard,ConvMethod=R")</f>
        <v>19.59</v>
      </c>
    </row>
    <row r="3809" spans="1:7" x14ac:dyDescent="0.3">
      <c r="A3809" t="s">
        <v>17</v>
      </c>
      <c r="B3809" t="s">
        <v>26</v>
      </c>
      <c r="C3809" t="s">
        <v>35</v>
      </c>
      <c r="D3809">
        <v>357353</v>
      </c>
      <c r="E3809" t="s">
        <v>10</v>
      </c>
      <c r="F3809" t="s">
        <v>80</v>
      </c>
      <c r="G3809">
        <f>[1]!SNLData(227539,$B3809,$D3809,$E3809,$F3809,,"Options:Curr=USD,Mag=Standard,ConvMethod=R")</f>
        <v>30.3</v>
      </c>
    </row>
    <row r="3810" spans="1:7" x14ac:dyDescent="0.3">
      <c r="A3810" t="s">
        <v>17</v>
      </c>
      <c r="B3810" t="s">
        <v>26</v>
      </c>
      <c r="C3810" t="s">
        <v>36</v>
      </c>
      <c r="D3810">
        <v>357349</v>
      </c>
      <c r="E3810" t="s">
        <v>6</v>
      </c>
      <c r="F3810" t="s">
        <v>80</v>
      </c>
      <c r="G3810">
        <f>[1]!SNLData(227539,$B3810,$D3810,$E3810,$F3810,,"Options:Curr=USD,Mag=Standard,ConvMethod=R")</f>
        <v>57.02</v>
      </c>
    </row>
    <row r="3811" spans="1:7" x14ac:dyDescent="0.3">
      <c r="A3811" t="s">
        <v>17</v>
      </c>
      <c r="B3811" t="s">
        <v>26</v>
      </c>
      <c r="C3811" t="s">
        <v>36</v>
      </c>
      <c r="D3811">
        <v>357349</v>
      </c>
      <c r="E3811" t="s">
        <v>50</v>
      </c>
      <c r="F3811" t="s">
        <v>80</v>
      </c>
      <c r="G3811">
        <f>[1]!SNLData(227539,$B3811,$D3811,$E3811,$F3811,,"Options:Curr=USD,Mag=Standard,ConvMethod=R")</f>
        <v>54.75</v>
      </c>
    </row>
    <row r="3812" spans="1:7" x14ac:dyDescent="0.3">
      <c r="A3812" t="s">
        <v>17</v>
      </c>
      <c r="B3812" t="s">
        <v>26</v>
      </c>
      <c r="C3812" t="s">
        <v>36</v>
      </c>
      <c r="D3812">
        <v>357349</v>
      </c>
      <c r="E3812" t="s">
        <v>51</v>
      </c>
      <c r="F3812" t="s">
        <v>80</v>
      </c>
      <c r="G3812">
        <f>[1]!SNLData(227539,$B3812,$D3812,$E3812,$F3812,,"Options:Curr=USD,Mag=Standard,ConvMethod=R")</f>
        <v>55.63</v>
      </c>
    </row>
    <row r="3813" spans="1:7" x14ac:dyDescent="0.3">
      <c r="A3813" t="s">
        <v>17</v>
      </c>
      <c r="B3813" t="s">
        <v>26</v>
      </c>
      <c r="C3813" t="s">
        <v>36</v>
      </c>
      <c r="D3813">
        <v>357349</v>
      </c>
      <c r="E3813" t="s">
        <v>52</v>
      </c>
      <c r="F3813" t="s">
        <v>80</v>
      </c>
      <c r="G3813">
        <f>[1]!SNLData(227539,$B3813,$D3813,$E3813,$F3813,,"Options:Curr=USD,Mag=Standard,ConvMethod=R")</f>
        <v>49.56</v>
      </c>
    </row>
    <row r="3814" spans="1:7" x14ac:dyDescent="0.3">
      <c r="A3814" t="s">
        <v>17</v>
      </c>
      <c r="B3814" t="s">
        <v>26</v>
      </c>
      <c r="C3814" t="s">
        <v>36</v>
      </c>
      <c r="D3814">
        <v>357349</v>
      </c>
      <c r="E3814" t="s">
        <v>53</v>
      </c>
      <c r="F3814" t="s">
        <v>80</v>
      </c>
      <c r="G3814">
        <f>[1]!SNLData(227539,$B3814,$D3814,$E3814,$F3814,,"Options:Curr=USD,Mag=Standard,ConvMethod=R")</f>
        <v>60.46</v>
      </c>
    </row>
    <row r="3815" spans="1:7" x14ac:dyDescent="0.3">
      <c r="A3815" t="s">
        <v>17</v>
      </c>
      <c r="B3815" t="s">
        <v>26</v>
      </c>
      <c r="C3815" t="s">
        <v>36</v>
      </c>
      <c r="D3815">
        <v>357349</v>
      </c>
      <c r="E3815" t="s">
        <v>54</v>
      </c>
      <c r="F3815" t="s">
        <v>80</v>
      </c>
      <c r="G3815">
        <f>[1]!SNLData(227539,$B3815,$D3815,$E3815,$F3815,,"Options:Curr=USD,Mag=Standard,ConvMethod=R")</f>
        <v>80.2</v>
      </c>
    </row>
    <row r="3816" spans="1:7" x14ac:dyDescent="0.3">
      <c r="A3816" t="s">
        <v>17</v>
      </c>
      <c r="B3816" t="s">
        <v>26</v>
      </c>
      <c r="C3816" t="s">
        <v>36</v>
      </c>
      <c r="D3816">
        <v>357349</v>
      </c>
      <c r="E3816" t="s">
        <v>55</v>
      </c>
      <c r="F3816" t="s">
        <v>80</v>
      </c>
      <c r="G3816">
        <f>[1]!SNLData(227539,$B3816,$D3816,$E3816,$F3816,,"Options:Curr=USD,Mag=Standard,ConvMethod=R")</f>
        <v>84.94</v>
      </c>
    </row>
    <row r="3817" spans="1:7" x14ac:dyDescent="0.3">
      <c r="A3817" t="s">
        <v>17</v>
      </c>
      <c r="B3817" t="s">
        <v>26</v>
      </c>
      <c r="C3817" t="s">
        <v>36</v>
      </c>
      <c r="D3817">
        <v>357349</v>
      </c>
      <c r="E3817" t="s">
        <v>56</v>
      </c>
      <c r="F3817" t="s">
        <v>80</v>
      </c>
      <c r="G3817">
        <f>[1]!SNLData(227539,$B3817,$D3817,$E3817,$F3817,,"Options:Curr=USD,Mag=Standard,ConvMethod=R")</f>
        <v>83.4</v>
      </c>
    </row>
    <row r="3818" spans="1:7" x14ac:dyDescent="0.3">
      <c r="A3818" t="s">
        <v>17</v>
      </c>
      <c r="B3818" t="s">
        <v>26</v>
      </c>
      <c r="C3818" t="s">
        <v>36</v>
      </c>
      <c r="D3818">
        <v>357349</v>
      </c>
      <c r="E3818" t="s">
        <v>57</v>
      </c>
      <c r="F3818" t="s">
        <v>80</v>
      </c>
      <c r="G3818">
        <f>[1]!SNLData(227539,$B3818,$D3818,$E3818,$F3818,,"Options:Curr=USD,Mag=Standard,ConvMethod=R")</f>
        <v>88.07</v>
      </c>
    </row>
    <row r="3819" spans="1:7" x14ac:dyDescent="0.3">
      <c r="A3819" t="s">
        <v>17</v>
      </c>
      <c r="B3819" t="s">
        <v>26</v>
      </c>
      <c r="C3819" t="s">
        <v>36</v>
      </c>
      <c r="D3819">
        <v>357349</v>
      </c>
      <c r="E3819" t="s">
        <v>58</v>
      </c>
      <c r="F3819" t="s">
        <v>80</v>
      </c>
      <c r="G3819">
        <f>[1]!SNLData(227539,$B3819,$D3819,$E3819,$F3819,,"Options:Curr=USD,Mag=Standard,ConvMethod=R")</f>
        <v>87.62</v>
      </c>
    </row>
    <row r="3820" spans="1:7" x14ac:dyDescent="0.3">
      <c r="A3820" t="s">
        <v>17</v>
      </c>
      <c r="B3820" t="s">
        <v>26</v>
      </c>
      <c r="C3820" t="s">
        <v>36</v>
      </c>
      <c r="D3820">
        <v>357349</v>
      </c>
      <c r="E3820" t="s">
        <v>7</v>
      </c>
      <c r="F3820" t="s">
        <v>80</v>
      </c>
      <c r="G3820">
        <f>[1]!SNLData(227539,$B3820,$D3820,$E3820,$F3820,,"Options:Curr=USD,Mag=Standard,ConvMethod=R")</f>
        <v>92.44</v>
      </c>
    </row>
    <row r="3821" spans="1:7" x14ac:dyDescent="0.3">
      <c r="A3821" t="s">
        <v>17</v>
      </c>
      <c r="B3821" t="s">
        <v>26</v>
      </c>
      <c r="C3821" t="s">
        <v>36</v>
      </c>
      <c r="D3821">
        <v>357349</v>
      </c>
      <c r="E3821" t="s">
        <v>59</v>
      </c>
      <c r="F3821" t="s">
        <v>80</v>
      </c>
      <c r="G3821">
        <f>[1]!SNLData(227539,$B3821,$D3821,$E3821,$F3821,,"Options:Curr=USD,Mag=Standard,ConvMethod=R")</f>
        <v>84.2</v>
      </c>
    </row>
    <row r="3822" spans="1:7" x14ac:dyDescent="0.3">
      <c r="A3822" t="s">
        <v>17</v>
      </c>
      <c r="B3822" t="s">
        <v>26</v>
      </c>
      <c r="C3822" t="s">
        <v>36</v>
      </c>
      <c r="D3822">
        <v>357349</v>
      </c>
      <c r="E3822" t="s">
        <v>60</v>
      </c>
      <c r="F3822" t="s">
        <v>80</v>
      </c>
      <c r="G3822">
        <f>[1]!SNLData(227539,$B3822,$D3822,$E3822,$F3822,,"Options:Curr=USD,Mag=Standard,ConvMethod=R")</f>
        <v>84.9</v>
      </c>
    </row>
    <row r="3823" spans="1:7" x14ac:dyDescent="0.3">
      <c r="A3823" t="s">
        <v>17</v>
      </c>
      <c r="B3823" t="s">
        <v>26</v>
      </c>
      <c r="C3823" t="s">
        <v>36</v>
      </c>
      <c r="D3823">
        <v>357349</v>
      </c>
      <c r="E3823" t="s">
        <v>61</v>
      </c>
      <c r="F3823" t="s">
        <v>80</v>
      </c>
      <c r="G3823">
        <f>[1]!SNLData(227539,$B3823,$D3823,$E3823,$F3823,,"Options:Curr=USD,Mag=Standard,ConvMethod=R")</f>
        <v>104.94</v>
      </c>
    </row>
    <row r="3824" spans="1:7" x14ac:dyDescent="0.3">
      <c r="A3824" t="s">
        <v>17</v>
      </c>
      <c r="B3824" t="s">
        <v>26</v>
      </c>
      <c r="C3824" t="s">
        <v>36</v>
      </c>
      <c r="D3824">
        <v>357349</v>
      </c>
      <c r="E3824" t="s">
        <v>62</v>
      </c>
      <c r="F3824" t="s">
        <v>80</v>
      </c>
      <c r="G3824">
        <f>[1]!SNLData(227539,$B3824,$D3824,$E3824,$F3824,,"Options:Curr=USD,Mag=Standard,ConvMethod=R")</f>
        <v>127.16</v>
      </c>
    </row>
    <row r="3825" spans="1:7" x14ac:dyDescent="0.3">
      <c r="A3825" t="s">
        <v>17</v>
      </c>
      <c r="B3825" t="s">
        <v>26</v>
      </c>
      <c r="C3825" t="s">
        <v>36</v>
      </c>
      <c r="D3825">
        <v>357349</v>
      </c>
      <c r="E3825" t="s">
        <v>63</v>
      </c>
      <c r="F3825" t="s">
        <v>80</v>
      </c>
      <c r="G3825">
        <f>[1]!SNLData(227539,$B3825,$D3825,$E3825,$F3825,,"Options:Curr=USD,Mag=Standard,ConvMethod=R")</f>
        <v>135.86000000000001</v>
      </c>
    </row>
    <row r="3826" spans="1:7" x14ac:dyDescent="0.3">
      <c r="A3826" t="s">
        <v>17</v>
      </c>
      <c r="B3826" t="s">
        <v>26</v>
      </c>
      <c r="C3826" t="s">
        <v>36</v>
      </c>
      <c r="D3826">
        <v>357349</v>
      </c>
      <c r="E3826" t="s">
        <v>64</v>
      </c>
      <c r="F3826" t="s">
        <v>80</v>
      </c>
      <c r="G3826">
        <f>[1]!SNLData(227539,$B3826,$D3826,$E3826,$F3826,,"Options:Curr=USD,Mag=Standard,ConvMethod=R")</f>
        <v>155.84</v>
      </c>
    </row>
    <row r="3827" spans="1:7" x14ac:dyDescent="0.3">
      <c r="A3827" t="s">
        <v>17</v>
      </c>
      <c r="B3827" t="s">
        <v>26</v>
      </c>
      <c r="C3827" t="s">
        <v>36</v>
      </c>
      <c r="D3827">
        <v>357349</v>
      </c>
      <c r="E3827" t="s">
        <v>65</v>
      </c>
      <c r="F3827" t="s">
        <v>80</v>
      </c>
      <c r="G3827">
        <f>[1]!SNLData(227539,$B3827,$D3827,$E3827,$F3827,,"Options:Curr=USD,Mag=Standard,ConvMethod=R")</f>
        <v>181.1</v>
      </c>
    </row>
    <row r="3828" spans="1:7" x14ac:dyDescent="0.3">
      <c r="A3828" t="s">
        <v>17</v>
      </c>
      <c r="B3828" t="s">
        <v>26</v>
      </c>
      <c r="C3828" t="s">
        <v>36</v>
      </c>
      <c r="D3828">
        <v>357349</v>
      </c>
      <c r="E3828" t="s">
        <v>66</v>
      </c>
      <c r="F3828" t="s">
        <v>80</v>
      </c>
      <c r="G3828">
        <f>[1]!SNLData(227539,$B3828,$D3828,$E3828,$F3828,,"Options:Curr=USD,Mag=Standard,ConvMethod=R")</f>
        <v>197.33</v>
      </c>
    </row>
    <row r="3829" spans="1:7" x14ac:dyDescent="0.3">
      <c r="A3829" t="s">
        <v>17</v>
      </c>
      <c r="B3829" t="s">
        <v>26</v>
      </c>
      <c r="C3829" t="s">
        <v>36</v>
      </c>
      <c r="D3829">
        <v>357349</v>
      </c>
      <c r="E3829" t="s">
        <v>67</v>
      </c>
      <c r="F3829" t="s">
        <v>80</v>
      </c>
      <c r="G3829">
        <f>[1]!SNLData(227539,$B3829,$D3829,$E3829,$F3829,,"Options:Curr=USD,Mag=Standard,ConvMethod=R")</f>
        <v>137.97</v>
      </c>
    </row>
    <row r="3830" spans="1:7" x14ac:dyDescent="0.3">
      <c r="A3830" t="s">
        <v>17</v>
      </c>
      <c r="B3830" t="s">
        <v>26</v>
      </c>
      <c r="C3830" t="s">
        <v>36</v>
      </c>
      <c r="D3830">
        <v>357349</v>
      </c>
      <c r="E3830" t="s">
        <v>8</v>
      </c>
      <c r="F3830" t="s">
        <v>80</v>
      </c>
      <c r="G3830">
        <f>[1]!SNLData(227539,$B3830,$D3830,$E3830,$F3830,,"Options:Curr=USD,Mag=Standard,ConvMethod=R")</f>
        <v>166.23</v>
      </c>
    </row>
    <row r="3831" spans="1:7" x14ac:dyDescent="0.3">
      <c r="A3831" t="s">
        <v>17</v>
      </c>
      <c r="B3831" t="s">
        <v>26</v>
      </c>
      <c r="C3831" t="s">
        <v>36</v>
      </c>
      <c r="D3831">
        <v>357349</v>
      </c>
      <c r="E3831" t="s">
        <v>68</v>
      </c>
      <c r="F3831" t="s">
        <v>80</v>
      </c>
      <c r="G3831">
        <f>[1]!SNLData(227539,$B3831,$D3831,$E3831,$F3831,,"Options:Curr=USD,Mag=Standard,ConvMethod=R")</f>
        <v>196.76</v>
      </c>
    </row>
    <row r="3832" spans="1:7" x14ac:dyDescent="0.3">
      <c r="A3832" t="s">
        <v>17</v>
      </c>
      <c r="B3832" t="s">
        <v>26</v>
      </c>
      <c r="C3832" t="s">
        <v>36</v>
      </c>
      <c r="D3832">
        <v>357349</v>
      </c>
      <c r="E3832" t="s">
        <v>69</v>
      </c>
      <c r="F3832" t="s">
        <v>80</v>
      </c>
      <c r="G3832">
        <f>[1]!SNLData(227539,$B3832,$D3832,$E3832,$F3832,,"Options:Curr=USD,Mag=Standard,ConvMethod=R")</f>
        <v>184.27</v>
      </c>
    </row>
    <row r="3833" spans="1:7" x14ac:dyDescent="0.3">
      <c r="A3833" t="s">
        <v>17</v>
      </c>
      <c r="B3833" t="s">
        <v>26</v>
      </c>
      <c r="C3833" t="s">
        <v>36</v>
      </c>
      <c r="D3833">
        <v>357349</v>
      </c>
      <c r="E3833" t="s">
        <v>70</v>
      </c>
      <c r="F3833" t="s">
        <v>80</v>
      </c>
      <c r="G3833">
        <f>[1]!SNLData(227539,$B3833,$D3833,$E3833,$F3833,,"Options:Curr=USD,Mag=Standard,ConvMethod=R")</f>
        <v>179.21</v>
      </c>
    </row>
    <row r="3834" spans="1:7" x14ac:dyDescent="0.3">
      <c r="A3834" t="s">
        <v>17</v>
      </c>
      <c r="B3834" t="s">
        <v>26</v>
      </c>
      <c r="C3834" t="s">
        <v>36</v>
      </c>
      <c r="D3834">
        <v>357349</v>
      </c>
      <c r="E3834" t="s">
        <v>71</v>
      </c>
      <c r="F3834" t="s">
        <v>80</v>
      </c>
      <c r="G3834">
        <f>[1]!SNLData(227539,$B3834,$D3834,$E3834,$F3834,,"Options:Curr=USD,Mag=Standard,ConvMethod=R")</f>
        <v>180.04</v>
      </c>
    </row>
    <row r="3835" spans="1:7" x14ac:dyDescent="0.3">
      <c r="A3835" t="s">
        <v>17</v>
      </c>
      <c r="B3835" t="s">
        <v>26</v>
      </c>
      <c r="C3835" t="s">
        <v>36</v>
      </c>
      <c r="D3835">
        <v>357349</v>
      </c>
      <c r="E3835" t="s">
        <v>72</v>
      </c>
      <c r="F3835" t="s">
        <v>80</v>
      </c>
      <c r="G3835">
        <f>[1]!SNLData(227539,$B3835,$D3835,$E3835,$F3835,,"Options:Curr=USD,Mag=Standard,ConvMethod=R")</f>
        <v>151.19999999999999</v>
      </c>
    </row>
    <row r="3836" spans="1:7" x14ac:dyDescent="0.3">
      <c r="A3836" t="s">
        <v>17</v>
      </c>
      <c r="B3836" t="s">
        <v>26</v>
      </c>
      <c r="C3836" t="s">
        <v>36</v>
      </c>
      <c r="D3836">
        <v>357349</v>
      </c>
      <c r="E3836" t="s">
        <v>73</v>
      </c>
      <c r="F3836" t="s">
        <v>80</v>
      </c>
      <c r="G3836">
        <f>[1]!SNLData(227539,$B3836,$D3836,$E3836,$F3836,,"Options:Curr=USD,Mag=Standard,ConvMethod=R")</f>
        <v>150.30000000000001</v>
      </c>
    </row>
    <row r="3837" spans="1:7" x14ac:dyDescent="0.3">
      <c r="A3837" t="s">
        <v>17</v>
      </c>
      <c r="B3837" t="s">
        <v>26</v>
      </c>
      <c r="C3837" t="s">
        <v>36</v>
      </c>
      <c r="D3837">
        <v>357349</v>
      </c>
      <c r="E3837" t="s">
        <v>74</v>
      </c>
      <c r="F3837" t="s">
        <v>80</v>
      </c>
      <c r="G3837">
        <f>[1]!SNLData(227539,$B3837,$D3837,$E3837,$F3837,,"Options:Curr=USD,Mag=Standard,ConvMethod=R")</f>
        <v>165.54</v>
      </c>
    </row>
    <row r="3838" spans="1:7" x14ac:dyDescent="0.3">
      <c r="A3838" t="s">
        <v>17</v>
      </c>
      <c r="B3838" t="s">
        <v>26</v>
      </c>
      <c r="C3838" t="s">
        <v>36</v>
      </c>
      <c r="D3838">
        <v>357349</v>
      </c>
      <c r="E3838" t="s">
        <v>75</v>
      </c>
      <c r="F3838" t="s">
        <v>80</v>
      </c>
      <c r="G3838">
        <f>[1]!SNLData(227539,$B3838,$D3838,$E3838,$F3838,,"Options:Curr=USD,Mag=Standard,ConvMethod=R")</f>
        <v>180.75</v>
      </c>
    </row>
    <row r="3839" spans="1:7" x14ac:dyDescent="0.3">
      <c r="A3839" t="s">
        <v>17</v>
      </c>
      <c r="B3839" t="s">
        <v>26</v>
      </c>
      <c r="C3839" t="s">
        <v>36</v>
      </c>
      <c r="D3839">
        <v>357349</v>
      </c>
      <c r="E3839" t="s">
        <v>76</v>
      </c>
      <c r="F3839" t="s">
        <v>80</v>
      </c>
      <c r="G3839">
        <f>[1]!SNLData(227539,$B3839,$D3839,$E3839,$F3839,,"Options:Curr=USD,Mag=Standard,ConvMethod=R")</f>
        <v>179.44</v>
      </c>
    </row>
    <row r="3840" spans="1:7" x14ac:dyDescent="0.3">
      <c r="A3840" t="s">
        <v>17</v>
      </c>
      <c r="B3840" t="s">
        <v>26</v>
      </c>
      <c r="C3840" t="s">
        <v>36</v>
      </c>
      <c r="D3840">
        <v>357349</v>
      </c>
      <c r="E3840" t="s">
        <v>9</v>
      </c>
      <c r="F3840" t="s">
        <v>80</v>
      </c>
      <c r="G3840">
        <f>[1]!SNLData(227539,$B3840,$D3840,$E3840,$F3840,,"Options:Curr=USD,Mag=Standard,ConvMethod=R")</f>
        <v>170.93</v>
      </c>
    </row>
    <row r="3841" spans="1:7" x14ac:dyDescent="0.3">
      <c r="A3841" t="s">
        <v>17</v>
      </c>
      <c r="B3841" t="s">
        <v>26</v>
      </c>
      <c r="C3841" t="s">
        <v>36</v>
      </c>
      <c r="D3841">
        <v>357349</v>
      </c>
      <c r="E3841" t="s">
        <v>77</v>
      </c>
      <c r="F3841" t="s">
        <v>80</v>
      </c>
      <c r="G3841">
        <f>[1]!SNLData(227539,$B3841,$D3841,$E3841,$F3841,,"Options:Curr=USD,Mag=Standard,ConvMethod=R")</f>
        <v>211</v>
      </c>
    </row>
    <row r="3842" spans="1:7" x14ac:dyDescent="0.3">
      <c r="A3842" t="s">
        <v>17</v>
      </c>
      <c r="B3842" t="s">
        <v>26</v>
      </c>
      <c r="C3842" t="s">
        <v>36</v>
      </c>
      <c r="D3842">
        <v>357349</v>
      </c>
      <c r="E3842" t="s">
        <v>78</v>
      </c>
      <c r="F3842" t="s">
        <v>80</v>
      </c>
      <c r="G3842">
        <f>[1]!SNLData(227539,$B3842,$D3842,$E3842,$F3842,,"Options:Curr=USD,Mag=Standard,ConvMethod=R")</f>
        <v>217.35</v>
      </c>
    </row>
    <row r="3843" spans="1:7" x14ac:dyDescent="0.3">
      <c r="A3843" t="s">
        <v>17</v>
      </c>
      <c r="B3843" t="s">
        <v>26</v>
      </c>
      <c r="C3843" t="s">
        <v>36</v>
      </c>
      <c r="D3843">
        <v>357349</v>
      </c>
      <c r="E3843" t="s">
        <v>10</v>
      </c>
      <c r="F3843" t="s">
        <v>80</v>
      </c>
      <c r="G3843">
        <f>[1]!SNLData(227539,$B3843,$D3843,$E3843,$F3843,,"Options:Curr=USD,Mag=Standard,ConvMethod=R")</f>
        <v>219.95</v>
      </c>
    </row>
    <row r="3844" spans="1:7" x14ac:dyDescent="0.3">
      <c r="A3844" t="s">
        <v>17</v>
      </c>
      <c r="B3844" t="s">
        <v>26</v>
      </c>
      <c r="C3844" t="s">
        <v>37</v>
      </c>
      <c r="D3844">
        <v>357348</v>
      </c>
      <c r="E3844" t="s">
        <v>6</v>
      </c>
      <c r="F3844" t="s">
        <v>80</v>
      </c>
      <c r="G3844">
        <f>[1]!SNLData(227539,$B3844,$D3844,$E3844,$F3844,,"Options:Curr=USD,Mag=Standard,ConvMethod=R")</f>
        <v>53.43</v>
      </c>
    </row>
    <row r="3845" spans="1:7" x14ac:dyDescent="0.3">
      <c r="A3845" t="s">
        <v>17</v>
      </c>
      <c r="B3845" t="s">
        <v>26</v>
      </c>
      <c r="C3845" t="s">
        <v>37</v>
      </c>
      <c r="D3845">
        <v>357348</v>
      </c>
      <c r="E3845" t="s">
        <v>50</v>
      </c>
      <c r="F3845" t="s">
        <v>80</v>
      </c>
      <c r="G3845">
        <f>[1]!SNLData(227539,$B3845,$D3845,$E3845,$F3845,,"Options:Curr=USD,Mag=Standard,ConvMethod=R")</f>
        <v>48.19</v>
      </c>
    </row>
    <row r="3846" spans="1:7" x14ac:dyDescent="0.3">
      <c r="A3846" t="s">
        <v>17</v>
      </c>
      <c r="B3846" t="s">
        <v>26</v>
      </c>
      <c r="C3846" t="s">
        <v>37</v>
      </c>
      <c r="D3846">
        <v>357348</v>
      </c>
      <c r="E3846" t="s">
        <v>51</v>
      </c>
      <c r="F3846" t="s">
        <v>80</v>
      </c>
      <c r="G3846">
        <f>[1]!SNLData(227539,$B3846,$D3846,$E3846,$F3846,,"Options:Curr=USD,Mag=Standard,ConvMethod=R")</f>
        <v>48.64</v>
      </c>
    </row>
    <row r="3847" spans="1:7" x14ac:dyDescent="0.3">
      <c r="A3847" t="s">
        <v>17</v>
      </c>
      <c r="B3847" t="s">
        <v>26</v>
      </c>
      <c r="C3847" t="s">
        <v>37</v>
      </c>
      <c r="D3847">
        <v>357348</v>
      </c>
      <c r="E3847" t="s">
        <v>52</v>
      </c>
      <c r="F3847" t="s">
        <v>80</v>
      </c>
      <c r="G3847">
        <f>[1]!SNLData(227539,$B3847,$D3847,$E3847,$F3847,,"Options:Curr=USD,Mag=Standard,ConvMethod=R")</f>
        <v>41.8</v>
      </c>
    </row>
    <row r="3848" spans="1:7" x14ac:dyDescent="0.3">
      <c r="A3848" t="s">
        <v>17</v>
      </c>
      <c r="B3848" t="s">
        <v>26</v>
      </c>
      <c r="C3848" t="s">
        <v>37</v>
      </c>
      <c r="D3848">
        <v>357348</v>
      </c>
      <c r="E3848" t="s">
        <v>53</v>
      </c>
      <c r="F3848" t="s">
        <v>80</v>
      </c>
      <c r="G3848">
        <f>[1]!SNLData(227539,$B3848,$D3848,$E3848,$F3848,,"Options:Curr=USD,Mag=Standard,ConvMethod=R")</f>
        <v>50.64</v>
      </c>
    </row>
    <row r="3849" spans="1:7" x14ac:dyDescent="0.3">
      <c r="A3849" t="s">
        <v>17</v>
      </c>
      <c r="B3849" t="s">
        <v>26</v>
      </c>
      <c r="C3849" t="s">
        <v>37</v>
      </c>
      <c r="D3849">
        <v>357348</v>
      </c>
      <c r="E3849" t="s">
        <v>54</v>
      </c>
      <c r="F3849" t="s">
        <v>80</v>
      </c>
      <c r="G3849">
        <f>[1]!SNLData(227539,$B3849,$D3849,$E3849,$F3849,,"Options:Curr=USD,Mag=Standard,ConvMethod=R")</f>
        <v>63.93</v>
      </c>
    </row>
    <row r="3850" spans="1:7" x14ac:dyDescent="0.3">
      <c r="A3850" t="s">
        <v>17</v>
      </c>
      <c r="B3850" t="s">
        <v>26</v>
      </c>
      <c r="C3850" t="s">
        <v>37</v>
      </c>
      <c r="D3850">
        <v>357348</v>
      </c>
      <c r="E3850" t="s">
        <v>55</v>
      </c>
      <c r="F3850" t="s">
        <v>80</v>
      </c>
      <c r="G3850">
        <f>[1]!SNLData(227539,$B3850,$D3850,$E3850,$F3850,,"Options:Curr=USD,Mag=Standard,ConvMethod=R")</f>
        <v>66.05</v>
      </c>
    </row>
    <row r="3851" spans="1:7" x14ac:dyDescent="0.3">
      <c r="A3851" t="s">
        <v>17</v>
      </c>
      <c r="B3851" t="s">
        <v>26</v>
      </c>
      <c r="C3851" t="s">
        <v>37</v>
      </c>
      <c r="D3851">
        <v>357348</v>
      </c>
      <c r="E3851" t="s">
        <v>56</v>
      </c>
      <c r="F3851" t="s">
        <v>80</v>
      </c>
      <c r="G3851">
        <f>[1]!SNLData(227539,$B3851,$D3851,$E3851,$F3851,,"Options:Curr=USD,Mag=Standard,ConvMethod=R")</f>
        <v>65.19</v>
      </c>
    </row>
    <row r="3852" spans="1:7" x14ac:dyDescent="0.3">
      <c r="A3852" t="s">
        <v>17</v>
      </c>
      <c r="B3852" t="s">
        <v>26</v>
      </c>
      <c r="C3852" t="s">
        <v>37</v>
      </c>
      <c r="D3852">
        <v>357348</v>
      </c>
      <c r="E3852" t="s">
        <v>57</v>
      </c>
      <c r="F3852" t="s">
        <v>80</v>
      </c>
      <c r="G3852">
        <f>[1]!SNLData(227539,$B3852,$D3852,$E3852,$F3852,,"Options:Curr=USD,Mag=Standard,ConvMethod=R")</f>
        <v>68.569999999999993</v>
      </c>
    </row>
    <row r="3853" spans="1:7" x14ac:dyDescent="0.3">
      <c r="A3853" t="s">
        <v>17</v>
      </c>
      <c r="B3853" t="s">
        <v>26</v>
      </c>
      <c r="C3853" t="s">
        <v>37</v>
      </c>
      <c r="D3853">
        <v>357348</v>
      </c>
      <c r="E3853" t="s">
        <v>58</v>
      </c>
      <c r="F3853" t="s">
        <v>80</v>
      </c>
      <c r="G3853">
        <f>[1]!SNLData(227539,$B3853,$D3853,$E3853,$F3853,,"Options:Curr=USD,Mag=Standard,ConvMethod=R")</f>
        <v>68.010000000000005</v>
      </c>
    </row>
    <row r="3854" spans="1:7" x14ac:dyDescent="0.3">
      <c r="A3854" t="s">
        <v>17</v>
      </c>
      <c r="B3854" t="s">
        <v>26</v>
      </c>
      <c r="C3854" t="s">
        <v>37</v>
      </c>
      <c r="D3854">
        <v>357348</v>
      </c>
      <c r="E3854" t="s">
        <v>7</v>
      </c>
      <c r="F3854" t="s">
        <v>80</v>
      </c>
      <c r="G3854">
        <f>[1]!SNLData(227539,$B3854,$D3854,$E3854,$F3854,,"Options:Curr=USD,Mag=Standard,ConvMethod=R")</f>
        <v>72.040000000000006</v>
      </c>
    </row>
    <row r="3855" spans="1:7" x14ac:dyDescent="0.3">
      <c r="A3855" t="s">
        <v>17</v>
      </c>
      <c r="B3855" t="s">
        <v>26</v>
      </c>
      <c r="C3855" t="s">
        <v>37</v>
      </c>
      <c r="D3855">
        <v>357348</v>
      </c>
      <c r="E3855" t="s">
        <v>59</v>
      </c>
      <c r="F3855" t="s">
        <v>80</v>
      </c>
      <c r="G3855">
        <f>[1]!SNLData(227539,$B3855,$D3855,$E3855,$F3855,,"Options:Curr=USD,Mag=Standard,ConvMethod=R")</f>
        <v>63.06</v>
      </c>
    </row>
    <row r="3856" spans="1:7" x14ac:dyDescent="0.3">
      <c r="A3856" t="s">
        <v>17</v>
      </c>
      <c r="B3856" t="s">
        <v>26</v>
      </c>
      <c r="C3856" t="s">
        <v>37</v>
      </c>
      <c r="D3856">
        <v>357348</v>
      </c>
      <c r="E3856" t="s">
        <v>60</v>
      </c>
      <c r="F3856" t="s">
        <v>80</v>
      </c>
      <c r="G3856">
        <f>[1]!SNLData(227539,$B3856,$D3856,$E3856,$F3856,,"Options:Curr=USD,Mag=Standard,ConvMethod=R")</f>
        <v>66.63</v>
      </c>
    </row>
    <row r="3857" spans="1:7" x14ac:dyDescent="0.3">
      <c r="A3857" t="s">
        <v>17</v>
      </c>
      <c r="B3857" t="s">
        <v>26</v>
      </c>
      <c r="C3857" t="s">
        <v>37</v>
      </c>
      <c r="D3857">
        <v>357348</v>
      </c>
      <c r="E3857" t="s">
        <v>61</v>
      </c>
      <c r="F3857" t="s">
        <v>80</v>
      </c>
      <c r="G3857">
        <f>[1]!SNLData(227539,$B3857,$D3857,$E3857,$F3857,,"Options:Curr=USD,Mag=Standard,ConvMethod=R")</f>
        <v>82.65</v>
      </c>
    </row>
    <row r="3858" spans="1:7" x14ac:dyDescent="0.3">
      <c r="A3858" t="s">
        <v>17</v>
      </c>
      <c r="B3858" t="s">
        <v>26</v>
      </c>
      <c r="C3858" t="s">
        <v>37</v>
      </c>
      <c r="D3858">
        <v>357348</v>
      </c>
      <c r="E3858" t="s">
        <v>62</v>
      </c>
      <c r="F3858" t="s">
        <v>80</v>
      </c>
      <c r="G3858">
        <f>[1]!SNLData(227539,$B3858,$D3858,$E3858,$F3858,,"Options:Curr=USD,Mag=Standard,ConvMethod=R")</f>
        <v>98.74</v>
      </c>
    </row>
    <row r="3859" spans="1:7" x14ac:dyDescent="0.3">
      <c r="A3859" t="s">
        <v>17</v>
      </c>
      <c r="B3859" t="s">
        <v>26</v>
      </c>
      <c r="C3859" t="s">
        <v>37</v>
      </c>
      <c r="D3859">
        <v>357348</v>
      </c>
      <c r="E3859" t="s">
        <v>63</v>
      </c>
      <c r="F3859" t="s">
        <v>80</v>
      </c>
      <c r="G3859">
        <f>[1]!SNLData(227539,$B3859,$D3859,$E3859,$F3859,,"Options:Curr=USD,Mag=Standard,ConvMethod=R")</f>
        <v>109.98</v>
      </c>
    </row>
    <row r="3860" spans="1:7" x14ac:dyDescent="0.3">
      <c r="A3860" t="s">
        <v>17</v>
      </c>
      <c r="B3860" t="s">
        <v>26</v>
      </c>
      <c r="C3860" t="s">
        <v>37</v>
      </c>
      <c r="D3860">
        <v>357348</v>
      </c>
      <c r="E3860" t="s">
        <v>64</v>
      </c>
      <c r="F3860" t="s">
        <v>80</v>
      </c>
      <c r="G3860">
        <f>[1]!SNLData(227539,$B3860,$D3860,$E3860,$F3860,,"Options:Curr=USD,Mag=Standard,ConvMethod=R")</f>
        <v>126.94</v>
      </c>
    </row>
    <row r="3861" spans="1:7" x14ac:dyDescent="0.3">
      <c r="A3861" t="s">
        <v>17</v>
      </c>
      <c r="B3861" t="s">
        <v>26</v>
      </c>
      <c r="C3861" t="s">
        <v>37</v>
      </c>
      <c r="D3861">
        <v>357348</v>
      </c>
      <c r="E3861" t="s">
        <v>65</v>
      </c>
      <c r="F3861" t="s">
        <v>80</v>
      </c>
      <c r="G3861">
        <f>[1]!SNLData(227539,$B3861,$D3861,$E3861,$F3861,,"Options:Curr=USD,Mag=Standard,ConvMethod=R")</f>
        <v>151.72999999999999</v>
      </c>
    </row>
    <row r="3862" spans="1:7" x14ac:dyDescent="0.3">
      <c r="A3862" t="s">
        <v>17</v>
      </c>
      <c r="B3862" t="s">
        <v>26</v>
      </c>
      <c r="C3862" t="s">
        <v>37</v>
      </c>
      <c r="D3862">
        <v>357348</v>
      </c>
      <c r="E3862" t="s">
        <v>66</v>
      </c>
      <c r="F3862" t="s">
        <v>80</v>
      </c>
      <c r="G3862">
        <f>[1]!SNLData(227539,$B3862,$D3862,$E3862,$F3862,,"Options:Curr=USD,Mag=Standard,ConvMethod=R")</f>
        <v>167.7</v>
      </c>
    </row>
    <row r="3863" spans="1:7" x14ac:dyDescent="0.3">
      <c r="A3863" t="s">
        <v>17</v>
      </c>
      <c r="B3863" t="s">
        <v>26</v>
      </c>
      <c r="C3863" t="s">
        <v>37</v>
      </c>
      <c r="D3863">
        <v>357348</v>
      </c>
      <c r="E3863" t="s">
        <v>67</v>
      </c>
      <c r="F3863" t="s">
        <v>80</v>
      </c>
      <c r="G3863">
        <f>[1]!SNLData(227539,$B3863,$D3863,$E3863,$F3863,,"Options:Curr=USD,Mag=Standard,ConvMethod=R")</f>
        <v>118.53</v>
      </c>
    </row>
    <row r="3864" spans="1:7" x14ac:dyDescent="0.3">
      <c r="A3864" t="s">
        <v>17</v>
      </c>
      <c r="B3864" t="s">
        <v>26</v>
      </c>
      <c r="C3864" t="s">
        <v>37</v>
      </c>
      <c r="D3864">
        <v>357348</v>
      </c>
      <c r="E3864" t="s">
        <v>8</v>
      </c>
      <c r="F3864" t="s">
        <v>80</v>
      </c>
      <c r="G3864">
        <f>[1]!SNLData(227539,$B3864,$D3864,$E3864,$F3864,,"Options:Curr=USD,Mag=Standard,ConvMethod=R")</f>
        <v>145.83000000000001</v>
      </c>
    </row>
    <row r="3865" spans="1:7" x14ac:dyDescent="0.3">
      <c r="A3865" t="s">
        <v>17</v>
      </c>
      <c r="B3865" t="s">
        <v>26</v>
      </c>
      <c r="C3865" t="s">
        <v>37</v>
      </c>
      <c r="D3865">
        <v>357348</v>
      </c>
      <c r="E3865" t="s">
        <v>68</v>
      </c>
      <c r="F3865" t="s">
        <v>80</v>
      </c>
      <c r="G3865">
        <f>[1]!SNLData(227539,$B3865,$D3865,$E3865,$F3865,,"Options:Curr=USD,Mag=Standard,ConvMethod=R")</f>
        <v>174.4</v>
      </c>
    </row>
    <row r="3866" spans="1:7" x14ac:dyDescent="0.3">
      <c r="A3866" t="s">
        <v>17</v>
      </c>
      <c r="B3866" t="s">
        <v>26</v>
      </c>
      <c r="C3866" t="s">
        <v>37</v>
      </c>
      <c r="D3866">
        <v>357348</v>
      </c>
      <c r="E3866" t="s">
        <v>69</v>
      </c>
      <c r="F3866" t="s">
        <v>80</v>
      </c>
      <c r="G3866">
        <f>[1]!SNLData(227539,$B3866,$D3866,$E3866,$F3866,,"Options:Curr=USD,Mag=Standard,ConvMethod=R")</f>
        <v>162.32</v>
      </c>
    </row>
    <row r="3867" spans="1:7" x14ac:dyDescent="0.3">
      <c r="A3867" t="s">
        <v>17</v>
      </c>
      <c r="B3867" t="s">
        <v>26</v>
      </c>
      <c r="C3867" t="s">
        <v>37</v>
      </c>
      <c r="D3867">
        <v>357348</v>
      </c>
      <c r="E3867" t="s">
        <v>70</v>
      </c>
      <c r="F3867" t="s">
        <v>80</v>
      </c>
      <c r="G3867">
        <f>[1]!SNLData(227539,$B3867,$D3867,$E3867,$F3867,,"Options:Curr=USD,Mag=Standard,ConvMethod=R")</f>
        <v>161.06</v>
      </c>
    </row>
    <row r="3868" spans="1:7" x14ac:dyDescent="0.3">
      <c r="A3868" t="s">
        <v>17</v>
      </c>
      <c r="B3868" t="s">
        <v>26</v>
      </c>
      <c r="C3868" t="s">
        <v>37</v>
      </c>
      <c r="D3868">
        <v>357348</v>
      </c>
      <c r="E3868" t="s">
        <v>71</v>
      </c>
      <c r="F3868" t="s">
        <v>80</v>
      </c>
      <c r="G3868">
        <f>[1]!SNLData(227539,$B3868,$D3868,$E3868,$F3868,,"Options:Curr=USD,Mag=Standard,ConvMethod=R")</f>
        <v>163.1</v>
      </c>
    </row>
    <row r="3869" spans="1:7" x14ac:dyDescent="0.3">
      <c r="A3869" t="s">
        <v>17</v>
      </c>
      <c r="B3869" t="s">
        <v>26</v>
      </c>
      <c r="C3869" t="s">
        <v>37</v>
      </c>
      <c r="D3869">
        <v>357348</v>
      </c>
      <c r="E3869" t="s">
        <v>72</v>
      </c>
      <c r="F3869" t="s">
        <v>80</v>
      </c>
      <c r="G3869">
        <f>[1]!SNLData(227539,$B3869,$D3869,$E3869,$F3869,,"Options:Curr=USD,Mag=Standard,ConvMethod=R")</f>
        <v>139.71</v>
      </c>
    </row>
    <row r="3870" spans="1:7" x14ac:dyDescent="0.3">
      <c r="A3870" t="s">
        <v>17</v>
      </c>
      <c r="B3870" t="s">
        <v>26</v>
      </c>
      <c r="C3870" t="s">
        <v>37</v>
      </c>
      <c r="D3870">
        <v>357348</v>
      </c>
      <c r="E3870" t="s">
        <v>73</v>
      </c>
      <c r="F3870" t="s">
        <v>80</v>
      </c>
      <c r="G3870">
        <f>[1]!SNLData(227539,$B3870,$D3870,$E3870,$F3870,,"Options:Curr=USD,Mag=Standard,ConvMethod=R")</f>
        <v>141.83000000000001</v>
      </c>
    </row>
    <row r="3871" spans="1:7" x14ac:dyDescent="0.3">
      <c r="A3871" t="s">
        <v>17</v>
      </c>
      <c r="B3871" t="s">
        <v>26</v>
      </c>
      <c r="C3871" t="s">
        <v>37</v>
      </c>
      <c r="D3871">
        <v>357348</v>
      </c>
      <c r="E3871" t="s">
        <v>74</v>
      </c>
      <c r="F3871" t="s">
        <v>80</v>
      </c>
      <c r="G3871">
        <f>[1]!SNLData(227539,$B3871,$D3871,$E3871,$F3871,,"Options:Curr=USD,Mag=Standard,ConvMethod=R")</f>
        <v>154.38</v>
      </c>
    </row>
    <row r="3872" spans="1:7" x14ac:dyDescent="0.3">
      <c r="A3872" t="s">
        <v>17</v>
      </c>
      <c r="B3872" t="s">
        <v>26</v>
      </c>
      <c r="C3872" t="s">
        <v>37</v>
      </c>
      <c r="D3872">
        <v>357348</v>
      </c>
      <c r="E3872" t="s">
        <v>75</v>
      </c>
      <c r="F3872" t="s">
        <v>80</v>
      </c>
      <c r="G3872">
        <f>[1]!SNLData(227539,$B3872,$D3872,$E3872,$F3872,,"Options:Curr=USD,Mag=Standard,ConvMethod=R")</f>
        <v>169.59</v>
      </c>
    </row>
    <row r="3873" spans="1:7" x14ac:dyDescent="0.3">
      <c r="A3873" t="s">
        <v>17</v>
      </c>
      <c r="B3873" t="s">
        <v>26</v>
      </c>
      <c r="C3873" t="s">
        <v>37</v>
      </c>
      <c r="D3873">
        <v>357348</v>
      </c>
      <c r="E3873" t="s">
        <v>76</v>
      </c>
      <c r="F3873" t="s">
        <v>80</v>
      </c>
      <c r="G3873">
        <f>[1]!SNLData(227539,$B3873,$D3873,$E3873,$F3873,,"Options:Curr=USD,Mag=Standard,ConvMethod=R")</f>
        <v>158.72999999999999</v>
      </c>
    </row>
    <row r="3874" spans="1:7" x14ac:dyDescent="0.3">
      <c r="A3874" t="s">
        <v>17</v>
      </c>
      <c r="B3874" t="s">
        <v>26</v>
      </c>
      <c r="C3874" t="s">
        <v>37</v>
      </c>
      <c r="D3874">
        <v>357348</v>
      </c>
      <c r="E3874" t="s">
        <v>9</v>
      </c>
      <c r="F3874" t="s">
        <v>80</v>
      </c>
      <c r="G3874">
        <f>[1]!SNLData(227539,$B3874,$D3874,$E3874,$F3874,,"Options:Curr=USD,Mag=Standard,ConvMethod=R")</f>
        <v>149.27000000000001</v>
      </c>
    </row>
    <row r="3875" spans="1:7" x14ac:dyDescent="0.3">
      <c r="A3875" t="s">
        <v>17</v>
      </c>
      <c r="B3875" t="s">
        <v>26</v>
      </c>
      <c r="C3875" t="s">
        <v>37</v>
      </c>
      <c r="D3875">
        <v>357348</v>
      </c>
      <c r="E3875" t="s">
        <v>77</v>
      </c>
      <c r="F3875" t="s">
        <v>80</v>
      </c>
      <c r="G3875">
        <f>[1]!SNLData(227539,$B3875,$D3875,$E3875,$F3875,,"Options:Curr=USD,Mag=Standard,ConvMethod=R")</f>
        <v>183.89</v>
      </c>
    </row>
    <row r="3876" spans="1:7" x14ac:dyDescent="0.3">
      <c r="A3876" t="s">
        <v>17</v>
      </c>
      <c r="B3876" t="s">
        <v>26</v>
      </c>
      <c r="C3876" t="s">
        <v>37</v>
      </c>
      <c r="D3876">
        <v>357348</v>
      </c>
      <c r="E3876" t="s">
        <v>78</v>
      </c>
      <c r="F3876" t="s">
        <v>80</v>
      </c>
      <c r="G3876">
        <f>[1]!SNLData(227539,$B3876,$D3876,$E3876,$F3876,,"Options:Curr=USD,Mag=Standard,ConvMethod=R")</f>
        <v>197.75</v>
      </c>
    </row>
    <row r="3877" spans="1:7" x14ac:dyDescent="0.3">
      <c r="A3877" t="s">
        <v>17</v>
      </c>
      <c r="B3877" t="s">
        <v>26</v>
      </c>
      <c r="C3877" t="s">
        <v>37</v>
      </c>
      <c r="D3877">
        <v>357348</v>
      </c>
      <c r="E3877" t="s">
        <v>10</v>
      </c>
      <c r="F3877" t="s">
        <v>80</v>
      </c>
      <c r="G3877">
        <f>[1]!SNLData(227539,$B3877,$D3877,$E3877,$F3877,,"Options:Curr=USD,Mag=Standard,ConvMethod=R")</f>
        <v>189.64</v>
      </c>
    </row>
    <row r="3878" spans="1:7" x14ac:dyDescent="0.3">
      <c r="A3878" t="s">
        <v>17</v>
      </c>
      <c r="B3878" t="s">
        <v>26</v>
      </c>
      <c r="C3878" t="s">
        <v>38</v>
      </c>
      <c r="D3878">
        <v>357308</v>
      </c>
      <c r="E3878" t="s">
        <v>6</v>
      </c>
      <c r="F3878" t="s">
        <v>80</v>
      </c>
      <c r="G3878">
        <f>[1]!SNLData(227539,$B3878,$D3878,$E3878,$F3878,,"Options:Curr=USD,Mag=Standard,ConvMethod=R")</f>
        <v>260.05</v>
      </c>
    </row>
    <row r="3879" spans="1:7" x14ac:dyDescent="0.3">
      <c r="A3879" t="s">
        <v>17</v>
      </c>
      <c r="B3879" t="s">
        <v>26</v>
      </c>
      <c r="C3879" t="s">
        <v>38</v>
      </c>
      <c r="D3879">
        <v>357308</v>
      </c>
      <c r="E3879" t="s">
        <v>50</v>
      </c>
      <c r="F3879" t="s">
        <v>80</v>
      </c>
      <c r="G3879">
        <f>[1]!SNLData(227539,$B3879,$D3879,$E3879,$F3879,,"Options:Curr=USD,Mag=Standard,ConvMethod=R")</f>
        <v>271.92</v>
      </c>
    </row>
    <row r="3880" spans="1:7" x14ac:dyDescent="0.3">
      <c r="A3880" t="s">
        <v>17</v>
      </c>
      <c r="B3880" t="s">
        <v>26</v>
      </c>
      <c r="C3880" t="s">
        <v>38</v>
      </c>
      <c r="D3880">
        <v>357308</v>
      </c>
      <c r="E3880" t="s">
        <v>51</v>
      </c>
      <c r="F3880" t="s">
        <v>80</v>
      </c>
      <c r="G3880">
        <f>[1]!SNLData(227539,$B3880,$D3880,$E3880,$F3880,,"Options:Curr=USD,Mag=Standard,ConvMethod=R")</f>
        <v>282.77999999999997</v>
      </c>
    </row>
    <row r="3881" spans="1:7" x14ac:dyDescent="0.3">
      <c r="A3881" t="s">
        <v>17</v>
      </c>
      <c r="B3881" t="s">
        <v>26</v>
      </c>
      <c r="C3881" t="s">
        <v>38</v>
      </c>
      <c r="D3881">
        <v>357308</v>
      </c>
      <c r="E3881" t="s">
        <v>52</v>
      </c>
      <c r="F3881" t="s">
        <v>80</v>
      </c>
      <c r="G3881">
        <f>[1]!SNLData(227539,$B3881,$D3881,$E3881,$F3881,,"Options:Curr=USD,Mag=Standard,ConvMethod=R")</f>
        <v>212.81</v>
      </c>
    </row>
    <row r="3882" spans="1:7" x14ac:dyDescent="0.3">
      <c r="A3882" t="s">
        <v>17</v>
      </c>
      <c r="B3882" t="s">
        <v>26</v>
      </c>
      <c r="C3882" t="s">
        <v>38</v>
      </c>
      <c r="D3882">
        <v>357308</v>
      </c>
      <c r="E3882" t="s">
        <v>53</v>
      </c>
      <c r="F3882" t="s">
        <v>80</v>
      </c>
      <c r="G3882">
        <f>[1]!SNLData(227539,$B3882,$D3882,$E3882,$F3882,,"Options:Curr=USD,Mag=Standard,ConvMethod=R")</f>
        <v>228.65</v>
      </c>
    </row>
    <row r="3883" spans="1:7" x14ac:dyDescent="0.3">
      <c r="A3883" t="s">
        <v>17</v>
      </c>
      <c r="B3883" t="s">
        <v>26</v>
      </c>
      <c r="C3883" t="s">
        <v>38</v>
      </c>
      <c r="D3883">
        <v>357308</v>
      </c>
      <c r="E3883" t="s">
        <v>54</v>
      </c>
      <c r="F3883" t="s">
        <v>80</v>
      </c>
      <c r="G3883">
        <f>[1]!SNLData(227539,$B3883,$D3883,$E3883,$F3883,,"Options:Curr=USD,Mag=Standard,ConvMethod=R")</f>
        <v>267.32</v>
      </c>
    </row>
    <row r="3884" spans="1:7" x14ac:dyDescent="0.3">
      <c r="A3884" t="s">
        <v>17</v>
      </c>
      <c r="B3884" t="s">
        <v>26</v>
      </c>
      <c r="C3884" t="s">
        <v>38</v>
      </c>
      <c r="D3884">
        <v>357308</v>
      </c>
      <c r="E3884" t="s">
        <v>55</v>
      </c>
      <c r="F3884" t="s">
        <v>80</v>
      </c>
      <c r="G3884">
        <f>[1]!SNLData(227539,$B3884,$D3884,$E3884,$F3884,,"Options:Curr=USD,Mag=Standard,ConvMethod=R")</f>
        <v>291.85000000000002</v>
      </c>
    </row>
    <row r="3885" spans="1:7" x14ac:dyDescent="0.3">
      <c r="A3885" t="s">
        <v>17</v>
      </c>
      <c r="B3885" t="s">
        <v>26</v>
      </c>
      <c r="C3885" t="s">
        <v>38</v>
      </c>
      <c r="D3885">
        <v>357308</v>
      </c>
      <c r="E3885" t="s">
        <v>56</v>
      </c>
      <c r="F3885" t="s">
        <v>80</v>
      </c>
      <c r="G3885">
        <f>[1]!SNLData(227539,$B3885,$D3885,$E3885,$F3885,,"Options:Curr=USD,Mag=Standard,ConvMethod=R")</f>
        <v>268.5</v>
      </c>
    </row>
    <row r="3886" spans="1:7" x14ac:dyDescent="0.3">
      <c r="A3886" t="s">
        <v>17</v>
      </c>
      <c r="B3886" t="s">
        <v>26</v>
      </c>
      <c r="C3886" t="s">
        <v>38</v>
      </c>
      <c r="D3886">
        <v>357308</v>
      </c>
      <c r="E3886" t="s">
        <v>57</v>
      </c>
      <c r="F3886" t="s">
        <v>80</v>
      </c>
      <c r="G3886">
        <f>[1]!SNLData(227539,$B3886,$D3886,$E3886,$F3886,,"Options:Curr=USD,Mag=Standard,ConvMethod=R")</f>
        <v>270.98</v>
      </c>
    </row>
    <row r="3887" spans="1:7" x14ac:dyDescent="0.3">
      <c r="A3887" t="s">
        <v>17</v>
      </c>
      <c r="B3887" t="s">
        <v>26</v>
      </c>
      <c r="C3887" t="s">
        <v>38</v>
      </c>
      <c r="D3887">
        <v>357308</v>
      </c>
      <c r="E3887" t="s">
        <v>58</v>
      </c>
      <c r="F3887" t="s">
        <v>80</v>
      </c>
      <c r="G3887">
        <f>[1]!SNLData(227539,$B3887,$D3887,$E3887,$F3887,,"Options:Curr=USD,Mag=Standard,ConvMethod=R")</f>
        <v>273.76</v>
      </c>
    </row>
    <row r="3888" spans="1:7" x14ac:dyDescent="0.3">
      <c r="A3888" t="s">
        <v>17</v>
      </c>
      <c r="B3888" t="s">
        <v>26</v>
      </c>
      <c r="C3888" t="s">
        <v>38</v>
      </c>
      <c r="D3888">
        <v>357308</v>
      </c>
      <c r="E3888" t="s">
        <v>7</v>
      </c>
      <c r="F3888" t="s">
        <v>80</v>
      </c>
      <c r="G3888">
        <f>[1]!SNLData(227539,$B3888,$D3888,$E3888,$F3888,,"Options:Curr=USD,Mag=Standard,ConvMethod=R")</f>
        <v>262.83999999999997</v>
      </c>
    </row>
    <row r="3889" spans="1:7" x14ac:dyDescent="0.3">
      <c r="A3889" t="s">
        <v>17</v>
      </c>
      <c r="B3889" t="s">
        <v>26</v>
      </c>
      <c r="C3889" t="s">
        <v>38</v>
      </c>
      <c r="D3889">
        <v>357308</v>
      </c>
      <c r="E3889" t="s">
        <v>59</v>
      </c>
      <c r="F3889" t="s">
        <v>80</v>
      </c>
      <c r="G3889">
        <f>[1]!SNLData(227539,$B3889,$D3889,$E3889,$F3889,,"Options:Curr=USD,Mag=Standard,ConvMethod=R")</f>
        <v>242.59</v>
      </c>
    </row>
    <row r="3890" spans="1:7" x14ac:dyDescent="0.3">
      <c r="A3890" t="s">
        <v>17</v>
      </c>
      <c r="B3890" t="s">
        <v>26</v>
      </c>
      <c r="C3890" t="s">
        <v>38</v>
      </c>
      <c r="D3890">
        <v>357308</v>
      </c>
      <c r="E3890" t="s">
        <v>60</v>
      </c>
      <c r="F3890" t="s">
        <v>80</v>
      </c>
      <c r="G3890">
        <f>[1]!SNLData(227539,$B3890,$D3890,$E3890,$F3890,,"Options:Curr=USD,Mag=Standard,ConvMethod=R")</f>
        <v>267.10000000000002</v>
      </c>
    </row>
    <row r="3891" spans="1:7" x14ac:dyDescent="0.3">
      <c r="A3891" t="s">
        <v>17</v>
      </c>
      <c r="B3891" t="s">
        <v>26</v>
      </c>
      <c r="C3891" t="s">
        <v>38</v>
      </c>
      <c r="D3891">
        <v>357308</v>
      </c>
      <c r="E3891" t="s">
        <v>61</v>
      </c>
      <c r="F3891" t="s">
        <v>80</v>
      </c>
      <c r="G3891">
        <f>[1]!SNLData(227539,$B3891,$D3891,$E3891,$F3891,,"Options:Curr=USD,Mag=Standard,ConvMethod=R")</f>
        <v>335.01</v>
      </c>
    </row>
    <row r="3892" spans="1:7" x14ac:dyDescent="0.3">
      <c r="A3892" t="s">
        <v>17</v>
      </c>
      <c r="B3892" t="s">
        <v>26</v>
      </c>
      <c r="C3892" t="s">
        <v>38</v>
      </c>
      <c r="D3892">
        <v>357308</v>
      </c>
      <c r="E3892" t="s">
        <v>62</v>
      </c>
      <c r="F3892" t="s">
        <v>80</v>
      </c>
      <c r="G3892">
        <f>[1]!SNLData(227539,$B3892,$D3892,$E3892,$F3892,,"Options:Curr=USD,Mag=Standard,ConvMethod=R")</f>
        <v>384.5</v>
      </c>
    </row>
    <row r="3893" spans="1:7" x14ac:dyDescent="0.3">
      <c r="A3893" t="s">
        <v>17</v>
      </c>
      <c r="B3893" t="s">
        <v>26</v>
      </c>
      <c r="C3893" t="s">
        <v>38</v>
      </c>
      <c r="D3893">
        <v>357308</v>
      </c>
      <c r="E3893" t="s">
        <v>63</v>
      </c>
      <c r="F3893" t="s">
        <v>80</v>
      </c>
      <c r="G3893">
        <f>[1]!SNLData(227539,$B3893,$D3893,$E3893,$F3893,,"Options:Curr=USD,Mag=Standard,ConvMethod=R")</f>
        <v>391.53</v>
      </c>
    </row>
    <row r="3894" spans="1:7" x14ac:dyDescent="0.3">
      <c r="A3894" t="s">
        <v>17</v>
      </c>
      <c r="B3894" t="s">
        <v>26</v>
      </c>
      <c r="C3894" t="s">
        <v>38</v>
      </c>
      <c r="D3894">
        <v>357308</v>
      </c>
      <c r="E3894" t="s">
        <v>64</v>
      </c>
      <c r="F3894" t="s">
        <v>80</v>
      </c>
      <c r="G3894">
        <f>[1]!SNLData(227539,$B3894,$D3894,$E3894,$F3894,,"Options:Curr=USD,Mag=Standard,ConvMethod=R")</f>
        <v>423.1</v>
      </c>
    </row>
    <row r="3895" spans="1:7" x14ac:dyDescent="0.3">
      <c r="A3895" t="s">
        <v>17</v>
      </c>
      <c r="B3895" t="s">
        <v>26</v>
      </c>
      <c r="C3895" t="s">
        <v>38</v>
      </c>
      <c r="D3895">
        <v>357308</v>
      </c>
      <c r="E3895" t="s">
        <v>65</v>
      </c>
      <c r="F3895" t="s">
        <v>80</v>
      </c>
      <c r="G3895">
        <f>[1]!SNLData(227539,$B3895,$D3895,$E3895,$F3895,,"Options:Curr=USD,Mag=Standard,ConvMethod=R")</f>
        <v>491.67</v>
      </c>
    </row>
    <row r="3896" spans="1:7" x14ac:dyDescent="0.3">
      <c r="A3896" t="s">
        <v>17</v>
      </c>
      <c r="B3896" t="s">
        <v>26</v>
      </c>
      <c r="C3896" t="s">
        <v>38</v>
      </c>
      <c r="D3896">
        <v>357308</v>
      </c>
      <c r="E3896" t="s">
        <v>66</v>
      </c>
      <c r="F3896" t="s">
        <v>80</v>
      </c>
      <c r="G3896">
        <f>[1]!SNLData(227539,$B3896,$D3896,$E3896,$F3896,,"Options:Curr=USD,Mag=Standard,ConvMethod=R")</f>
        <v>517.4</v>
      </c>
    </row>
    <row r="3897" spans="1:7" x14ac:dyDescent="0.3">
      <c r="A3897" t="s">
        <v>17</v>
      </c>
      <c r="B3897" t="s">
        <v>26</v>
      </c>
      <c r="C3897" t="s">
        <v>38</v>
      </c>
      <c r="D3897">
        <v>357308</v>
      </c>
      <c r="E3897" t="s">
        <v>67</v>
      </c>
      <c r="F3897" t="s">
        <v>80</v>
      </c>
      <c r="G3897">
        <f>[1]!SNLData(227539,$B3897,$D3897,$E3897,$F3897,,"Options:Curr=USD,Mag=Standard,ConvMethod=R")</f>
        <v>436.66</v>
      </c>
    </row>
    <row r="3898" spans="1:7" x14ac:dyDescent="0.3">
      <c r="A3898" t="s">
        <v>17</v>
      </c>
      <c r="B3898" t="s">
        <v>26</v>
      </c>
      <c r="C3898" t="s">
        <v>38</v>
      </c>
      <c r="D3898">
        <v>357308</v>
      </c>
      <c r="E3898" t="s">
        <v>8</v>
      </c>
      <c r="F3898" t="s">
        <v>80</v>
      </c>
      <c r="G3898">
        <f>[1]!SNLData(227539,$B3898,$D3898,$E3898,$F3898,,"Options:Curr=USD,Mag=Standard,ConvMethod=R")</f>
        <v>494.92</v>
      </c>
    </row>
    <row r="3899" spans="1:7" x14ac:dyDescent="0.3">
      <c r="A3899" t="s">
        <v>17</v>
      </c>
      <c r="B3899" t="s">
        <v>26</v>
      </c>
      <c r="C3899" t="s">
        <v>38</v>
      </c>
      <c r="D3899">
        <v>357308</v>
      </c>
      <c r="E3899" t="s">
        <v>68</v>
      </c>
      <c r="F3899" t="s">
        <v>80</v>
      </c>
      <c r="G3899">
        <f>[1]!SNLData(227539,$B3899,$D3899,$E3899,$F3899,,"Options:Curr=USD,Mag=Standard,ConvMethod=R")</f>
        <v>573.16999999999996</v>
      </c>
    </row>
    <row r="3900" spans="1:7" x14ac:dyDescent="0.3">
      <c r="A3900" t="s">
        <v>17</v>
      </c>
      <c r="B3900" t="s">
        <v>26</v>
      </c>
      <c r="C3900" t="s">
        <v>38</v>
      </c>
      <c r="D3900">
        <v>357308</v>
      </c>
      <c r="E3900" t="s">
        <v>69</v>
      </c>
      <c r="F3900" t="s">
        <v>80</v>
      </c>
      <c r="G3900">
        <f>[1]!SNLData(227539,$B3900,$D3900,$E3900,$F3900,,"Options:Curr=USD,Mag=Standard,ConvMethod=R")</f>
        <v>553.1</v>
      </c>
    </row>
    <row r="3901" spans="1:7" x14ac:dyDescent="0.3">
      <c r="A3901" t="s">
        <v>17</v>
      </c>
      <c r="B3901" t="s">
        <v>26</v>
      </c>
      <c r="C3901" t="s">
        <v>38</v>
      </c>
      <c r="D3901">
        <v>357308</v>
      </c>
      <c r="E3901" t="s">
        <v>70</v>
      </c>
      <c r="F3901" t="s">
        <v>80</v>
      </c>
      <c r="G3901">
        <f>[1]!SNLData(227539,$B3901,$D3901,$E3901,$F3901,,"Options:Curr=USD,Mag=Standard,ConvMethod=R")</f>
        <v>587.42999999999995</v>
      </c>
    </row>
    <row r="3902" spans="1:7" x14ac:dyDescent="0.3">
      <c r="A3902" t="s">
        <v>17</v>
      </c>
      <c r="B3902" t="s">
        <v>26</v>
      </c>
      <c r="C3902" t="s">
        <v>38</v>
      </c>
      <c r="D3902">
        <v>357308</v>
      </c>
      <c r="E3902" t="s">
        <v>71</v>
      </c>
      <c r="F3902" t="s">
        <v>80</v>
      </c>
      <c r="G3902">
        <f>[1]!SNLData(227539,$B3902,$D3902,$E3902,$F3902,,"Options:Curr=USD,Mag=Standard,ConvMethod=R")</f>
        <v>583.30999999999995</v>
      </c>
    </row>
    <row r="3903" spans="1:7" x14ac:dyDescent="0.3">
      <c r="A3903" t="s">
        <v>17</v>
      </c>
      <c r="B3903" t="s">
        <v>26</v>
      </c>
      <c r="C3903" t="s">
        <v>38</v>
      </c>
      <c r="D3903">
        <v>357308</v>
      </c>
      <c r="E3903" t="s">
        <v>72</v>
      </c>
      <c r="F3903" t="s">
        <v>80</v>
      </c>
      <c r="G3903">
        <f>[1]!SNLData(227539,$B3903,$D3903,$E3903,$F3903,,"Options:Curr=USD,Mag=Standard,ConvMethod=R")</f>
        <v>505.08</v>
      </c>
    </row>
    <row r="3904" spans="1:7" x14ac:dyDescent="0.3">
      <c r="A3904" t="s">
        <v>17</v>
      </c>
      <c r="B3904" t="s">
        <v>26</v>
      </c>
      <c r="C3904" t="s">
        <v>38</v>
      </c>
      <c r="D3904">
        <v>357308</v>
      </c>
      <c r="E3904" t="s">
        <v>73</v>
      </c>
      <c r="F3904" t="s">
        <v>80</v>
      </c>
      <c r="G3904">
        <f>[1]!SNLData(227539,$B3904,$D3904,$E3904,$F3904,,"Options:Curr=USD,Mag=Standard,ConvMethod=R")</f>
        <v>514.80999999999995</v>
      </c>
    </row>
    <row r="3905" spans="1:7" x14ac:dyDescent="0.3">
      <c r="A3905" t="s">
        <v>17</v>
      </c>
      <c r="B3905" t="s">
        <v>26</v>
      </c>
      <c r="C3905" t="s">
        <v>38</v>
      </c>
      <c r="D3905">
        <v>357308</v>
      </c>
      <c r="E3905" t="s">
        <v>74</v>
      </c>
      <c r="F3905" t="s">
        <v>80</v>
      </c>
      <c r="G3905">
        <f>[1]!SNLData(227539,$B3905,$D3905,$E3905,$F3905,,"Options:Curr=USD,Mag=Standard,ConvMethod=R")</f>
        <v>541.08000000000004</v>
      </c>
    </row>
    <row r="3906" spans="1:7" x14ac:dyDescent="0.3">
      <c r="A3906" t="s">
        <v>17</v>
      </c>
      <c r="B3906" t="s">
        <v>26</v>
      </c>
      <c r="C3906" t="s">
        <v>38</v>
      </c>
      <c r="D3906">
        <v>357308</v>
      </c>
      <c r="E3906" t="s">
        <v>75</v>
      </c>
      <c r="F3906" t="s">
        <v>80</v>
      </c>
      <c r="G3906">
        <f>[1]!SNLData(227539,$B3906,$D3906,$E3906,$F3906,,"Options:Curr=USD,Mag=Standard,ConvMethod=R")</f>
        <v>555.83000000000004</v>
      </c>
    </row>
    <row r="3907" spans="1:7" x14ac:dyDescent="0.3">
      <c r="A3907" t="s">
        <v>17</v>
      </c>
      <c r="B3907" t="s">
        <v>26</v>
      </c>
      <c r="C3907" t="s">
        <v>38</v>
      </c>
      <c r="D3907">
        <v>357308</v>
      </c>
      <c r="E3907" t="s">
        <v>76</v>
      </c>
      <c r="F3907" t="s">
        <v>80</v>
      </c>
      <c r="G3907">
        <f>[1]!SNLData(227539,$B3907,$D3907,$E3907,$F3907,,"Options:Curr=USD,Mag=Standard,ConvMethod=R")</f>
        <v>534.27</v>
      </c>
    </row>
    <row r="3908" spans="1:7" x14ac:dyDescent="0.3">
      <c r="A3908" t="s">
        <v>17</v>
      </c>
      <c r="B3908" t="s">
        <v>26</v>
      </c>
      <c r="C3908" t="s">
        <v>38</v>
      </c>
      <c r="D3908">
        <v>357308</v>
      </c>
      <c r="E3908" t="s">
        <v>9</v>
      </c>
      <c r="F3908" t="s">
        <v>80</v>
      </c>
      <c r="G3908">
        <f>[1]!SNLData(227539,$B3908,$D3908,$E3908,$F3908,,"Options:Curr=USD,Mag=Standard,ConvMethod=R")</f>
        <v>546.54</v>
      </c>
    </row>
    <row r="3909" spans="1:7" x14ac:dyDescent="0.3">
      <c r="A3909" t="s">
        <v>17</v>
      </c>
      <c r="B3909" t="s">
        <v>26</v>
      </c>
      <c r="C3909" t="s">
        <v>38</v>
      </c>
      <c r="D3909">
        <v>357308</v>
      </c>
      <c r="E3909" t="s">
        <v>77</v>
      </c>
      <c r="F3909" t="s">
        <v>80</v>
      </c>
      <c r="G3909">
        <f>[1]!SNLData(227539,$B3909,$D3909,$E3909,$F3909,,"Options:Curr=USD,Mag=Standard,ConvMethod=R")</f>
        <v>638.32000000000005</v>
      </c>
    </row>
    <row r="3910" spans="1:7" x14ac:dyDescent="0.3">
      <c r="A3910" t="s">
        <v>17</v>
      </c>
      <c r="B3910" t="s">
        <v>26</v>
      </c>
      <c r="C3910" t="s">
        <v>38</v>
      </c>
      <c r="D3910">
        <v>357308</v>
      </c>
      <c r="E3910" t="s">
        <v>78</v>
      </c>
      <c r="F3910" t="s">
        <v>80</v>
      </c>
      <c r="G3910">
        <f>[1]!SNLData(227539,$B3910,$D3910,$E3910,$F3910,,"Options:Curr=USD,Mag=Standard,ConvMethod=R")</f>
        <v>589.59</v>
      </c>
    </row>
    <row r="3911" spans="1:7" x14ac:dyDescent="0.3">
      <c r="A3911" t="s">
        <v>17</v>
      </c>
      <c r="B3911" t="s">
        <v>26</v>
      </c>
      <c r="C3911" t="s">
        <v>38</v>
      </c>
      <c r="D3911">
        <v>357308</v>
      </c>
      <c r="E3911" t="s">
        <v>10</v>
      </c>
      <c r="F3911" t="s">
        <v>80</v>
      </c>
      <c r="G3911">
        <f>[1]!SNLData(227539,$B3911,$D3911,$E3911,$F3911,,"Options:Curr=USD,Mag=Standard,ConvMethod=R")</f>
        <v>593.78</v>
      </c>
    </row>
    <row r="3912" spans="1:7" x14ac:dyDescent="0.3">
      <c r="A3912" t="s">
        <v>17</v>
      </c>
      <c r="B3912" t="s">
        <v>26</v>
      </c>
      <c r="C3912" t="s">
        <v>39</v>
      </c>
      <c r="D3912">
        <v>357307</v>
      </c>
      <c r="E3912" t="s">
        <v>6</v>
      </c>
      <c r="F3912" t="s">
        <v>80</v>
      </c>
      <c r="G3912">
        <f>[1]!SNLData(227539,$B3912,$D3912,$E3912,$F3912,,"Options:Curr=USD,Mag=Standard,ConvMethod=R")</f>
        <v>30421.23</v>
      </c>
    </row>
    <row r="3913" spans="1:7" x14ac:dyDescent="0.3">
      <c r="A3913" t="s">
        <v>17</v>
      </c>
      <c r="B3913" t="s">
        <v>26</v>
      </c>
      <c r="C3913" t="s">
        <v>39</v>
      </c>
      <c r="D3913">
        <v>357307</v>
      </c>
      <c r="E3913" t="s">
        <v>50</v>
      </c>
      <c r="F3913" t="s">
        <v>80</v>
      </c>
      <c r="G3913">
        <f>[1]!SNLData(227539,$B3913,$D3913,$E3913,$F3913,,"Options:Curr=USD,Mag=Standard,ConvMethod=R")</f>
        <v>31639.62</v>
      </c>
    </row>
    <row r="3914" spans="1:7" x14ac:dyDescent="0.3">
      <c r="A3914" t="s">
        <v>17</v>
      </c>
      <c r="B3914" t="s">
        <v>26</v>
      </c>
      <c r="C3914" t="s">
        <v>39</v>
      </c>
      <c r="D3914">
        <v>357307</v>
      </c>
      <c r="E3914" t="s">
        <v>51</v>
      </c>
      <c r="F3914" t="s">
        <v>80</v>
      </c>
      <c r="G3914">
        <f>[1]!SNLData(227539,$B3914,$D3914,$E3914,$F3914,,"Options:Curr=USD,Mag=Standard,ConvMethod=R")</f>
        <v>32728.18</v>
      </c>
    </row>
    <row r="3915" spans="1:7" x14ac:dyDescent="0.3">
      <c r="A3915" t="s">
        <v>17</v>
      </c>
      <c r="B3915" t="s">
        <v>26</v>
      </c>
      <c r="C3915" t="s">
        <v>39</v>
      </c>
      <c r="D3915">
        <v>357307</v>
      </c>
      <c r="E3915" t="s">
        <v>52</v>
      </c>
      <c r="F3915" t="s">
        <v>80</v>
      </c>
      <c r="G3915">
        <f>[1]!SNLData(227539,$B3915,$D3915,$E3915,$F3915,,"Options:Curr=USD,Mag=Standard,ConvMethod=R")</f>
        <v>24507.4</v>
      </c>
    </row>
    <row r="3916" spans="1:7" x14ac:dyDescent="0.3">
      <c r="A3916" t="s">
        <v>17</v>
      </c>
      <c r="B3916" t="s">
        <v>26</v>
      </c>
      <c r="C3916" t="s">
        <v>39</v>
      </c>
      <c r="D3916">
        <v>357307</v>
      </c>
      <c r="E3916" t="s">
        <v>53</v>
      </c>
      <c r="F3916" t="s">
        <v>80</v>
      </c>
      <c r="G3916">
        <f>[1]!SNLData(227539,$B3916,$D3916,$E3916,$F3916,,"Options:Curr=USD,Mag=Standard,ConvMethod=R")</f>
        <v>26211.119999999999</v>
      </c>
    </row>
    <row r="3917" spans="1:7" x14ac:dyDescent="0.3">
      <c r="A3917" t="s">
        <v>17</v>
      </c>
      <c r="B3917" t="s">
        <v>26</v>
      </c>
      <c r="C3917" t="s">
        <v>39</v>
      </c>
      <c r="D3917">
        <v>357307</v>
      </c>
      <c r="E3917" t="s">
        <v>54</v>
      </c>
      <c r="F3917" t="s">
        <v>80</v>
      </c>
      <c r="G3917">
        <f>[1]!SNLData(227539,$B3917,$D3917,$E3917,$F3917,,"Options:Curr=USD,Mag=Standard,ConvMethod=R")</f>
        <v>30521.59</v>
      </c>
    </row>
    <row r="3918" spans="1:7" x14ac:dyDescent="0.3">
      <c r="A3918" t="s">
        <v>17</v>
      </c>
      <c r="B3918" t="s">
        <v>26</v>
      </c>
      <c r="C3918" t="s">
        <v>39</v>
      </c>
      <c r="D3918">
        <v>357307</v>
      </c>
      <c r="E3918" t="s">
        <v>55</v>
      </c>
      <c r="F3918" t="s">
        <v>80</v>
      </c>
      <c r="G3918">
        <f>[1]!SNLData(227539,$B3918,$D3918,$E3918,$F3918,,"Options:Curr=USD,Mag=Standard,ConvMethod=R")</f>
        <v>33218.99</v>
      </c>
    </row>
    <row r="3919" spans="1:7" x14ac:dyDescent="0.3">
      <c r="A3919" t="s">
        <v>17</v>
      </c>
      <c r="B3919" t="s">
        <v>26</v>
      </c>
      <c r="C3919" t="s">
        <v>39</v>
      </c>
      <c r="D3919">
        <v>357307</v>
      </c>
      <c r="E3919" t="s">
        <v>56</v>
      </c>
      <c r="F3919" t="s">
        <v>80</v>
      </c>
      <c r="G3919">
        <f>[1]!SNLData(227539,$B3919,$D3919,$E3919,$F3919,,"Options:Curr=USD,Mag=Standard,ConvMethod=R")</f>
        <v>30483.9</v>
      </c>
    </row>
    <row r="3920" spans="1:7" x14ac:dyDescent="0.3">
      <c r="A3920" t="s">
        <v>17</v>
      </c>
      <c r="B3920" t="s">
        <v>26</v>
      </c>
      <c r="C3920" t="s">
        <v>39</v>
      </c>
      <c r="D3920">
        <v>357307</v>
      </c>
      <c r="E3920" t="s">
        <v>57</v>
      </c>
      <c r="F3920" t="s">
        <v>80</v>
      </c>
      <c r="G3920">
        <f>[1]!SNLData(227539,$B3920,$D3920,$E3920,$F3920,,"Options:Curr=USD,Mag=Standard,ConvMethod=R")</f>
        <v>30693.69</v>
      </c>
    </row>
    <row r="3921" spans="1:7" x14ac:dyDescent="0.3">
      <c r="A3921" t="s">
        <v>17</v>
      </c>
      <c r="B3921" t="s">
        <v>26</v>
      </c>
      <c r="C3921" t="s">
        <v>39</v>
      </c>
      <c r="D3921">
        <v>357307</v>
      </c>
      <c r="E3921" t="s">
        <v>58</v>
      </c>
      <c r="F3921" t="s">
        <v>80</v>
      </c>
      <c r="G3921">
        <f>[1]!SNLData(227539,$B3921,$D3921,$E3921,$F3921,,"Options:Curr=USD,Mag=Standard,ConvMethod=R")</f>
        <v>30936.92</v>
      </c>
    </row>
    <row r="3922" spans="1:7" x14ac:dyDescent="0.3">
      <c r="A3922" t="s">
        <v>17</v>
      </c>
      <c r="B3922" t="s">
        <v>26</v>
      </c>
      <c r="C3922" t="s">
        <v>39</v>
      </c>
      <c r="D3922">
        <v>357307</v>
      </c>
      <c r="E3922" t="s">
        <v>7</v>
      </c>
      <c r="F3922" t="s">
        <v>80</v>
      </c>
      <c r="G3922">
        <f>[1]!SNLData(227539,$B3922,$D3922,$E3922,$F3922,,"Options:Curr=USD,Mag=Standard,ConvMethod=R")</f>
        <v>29628.44</v>
      </c>
    </row>
    <row r="3923" spans="1:7" x14ac:dyDescent="0.3">
      <c r="A3923" t="s">
        <v>17</v>
      </c>
      <c r="B3923" t="s">
        <v>26</v>
      </c>
      <c r="C3923" t="s">
        <v>39</v>
      </c>
      <c r="D3923">
        <v>357307</v>
      </c>
      <c r="E3923" t="s">
        <v>59</v>
      </c>
      <c r="F3923" t="s">
        <v>80</v>
      </c>
      <c r="G3923">
        <f>[1]!SNLData(227539,$B3923,$D3923,$E3923,$F3923,,"Options:Curr=USD,Mag=Standard,ConvMethod=R")</f>
        <v>27267.72</v>
      </c>
    </row>
    <row r="3924" spans="1:7" x14ac:dyDescent="0.3">
      <c r="A3924" t="s">
        <v>17</v>
      </c>
      <c r="B3924" t="s">
        <v>26</v>
      </c>
      <c r="C3924" t="s">
        <v>39</v>
      </c>
      <c r="D3924">
        <v>357307</v>
      </c>
      <c r="E3924" t="s">
        <v>60</v>
      </c>
      <c r="F3924" t="s">
        <v>80</v>
      </c>
      <c r="G3924">
        <f>[1]!SNLData(227539,$B3924,$D3924,$E3924,$F3924,,"Options:Curr=USD,Mag=Standard,ConvMethod=R")</f>
        <v>29923.47</v>
      </c>
    </row>
    <row r="3925" spans="1:7" x14ac:dyDescent="0.3">
      <c r="A3925" t="s">
        <v>17</v>
      </c>
      <c r="B3925" t="s">
        <v>26</v>
      </c>
      <c r="C3925" t="s">
        <v>39</v>
      </c>
      <c r="D3925">
        <v>357307</v>
      </c>
      <c r="E3925" t="s">
        <v>61</v>
      </c>
      <c r="F3925" t="s">
        <v>80</v>
      </c>
      <c r="G3925">
        <f>[1]!SNLData(227539,$B3925,$D3925,$E3925,$F3925,,"Options:Curr=USD,Mag=Standard,ConvMethod=R")</f>
        <v>37383.46</v>
      </c>
    </row>
    <row r="3926" spans="1:7" x14ac:dyDescent="0.3">
      <c r="A3926" t="s">
        <v>17</v>
      </c>
      <c r="B3926" t="s">
        <v>26</v>
      </c>
      <c r="C3926" t="s">
        <v>39</v>
      </c>
      <c r="D3926">
        <v>357307</v>
      </c>
      <c r="E3926" t="s">
        <v>62</v>
      </c>
      <c r="F3926" t="s">
        <v>80</v>
      </c>
      <c r="G3926">
        <f>[1]!SNLData(227539,$B3926,$D3926,$E3926,$F3926,,"Options:Curr=USD,Mag=Standard,ConvMethod=R")</f>
        <v>42701.54</v>
      </c>
    </row>
    <row r="3927" spans="1:7" x14ac:dyDescent="0.3">
      <c r="A3927" t="s">
        <v>17</v>
      </c>
      <c r="B3927" t="s">
        <v>26</v>
      </c>
      <c r="C3927" t="s">
        <v>39</v>
      </c>
      <c r="D3927">
        <v>357307</v>
      </c>
      <c r="E3927" t="s">
        <v>63</v>
      </c>
      <c r="F3927" t="s">
        <v>80</v>
      </c>
      <c r="G3927">
        <f>[1]!SNLData(227539,$B3927,$D3927,$E3927,$F3927,,"Options:Curr=USD,Mag=Standard,ConvMethod=R")</f>
        <v>43254.41</v>
      </c>
    </row>
    <row r="3928" spans="1:7" x14ac:dyDescent="0.3">
      <c r="A3928" t="s">
        <v>17</v>
      </c>
      <c r="B3928" t="s">
        <v>26</v>
      </c>
      <c r="C3928" t="s">
        <v>39</v>
      </c>
      <c r="D3928">
        <v>357307</v>
      </c>
      <c r="E3928" t="s">
        <v>64</v>
      </c>
      <c r="F3928" t="s">
        <v>80</v>
      </c>
      <c r="G3928">
        <f>[1]!SNLData(227539,$B3928,$D3928,$E3928,$F3928,,"Options:Curr=USD,Mag=Standard,ConvMethod=R")</f>
        <v>46470.64</v>
      </c>
    </row>
    <row r="3929" spans="1:7" x14ac:dyDescent="0.3">
      <c r="A3929" t="s">
        <v>17</v>
      </c>
      <c r="B3929" t="s">
        <v>26</v>
      </c>
      <c r="C3929" t="s">
        <v>39</v>
      </c>
      <c r="D3929">
        <v>357307</v>
      </c>
      <c r="E3929" t="s">
        <v>65</v>
      </c>
      <c r="F3929" t="s">
        <v>80</v>
      </c>
      <c r="G3929">
        <f>[1]!SNLData(227539,$B3929,$D3929,$E3929,$F3929,,"Options:Curr=USD,Mag=Standard,ConvMethod=R")</f>
        <v>53650.74</v>
      </c>
    </row>
    <row r="3930" spans="1:7" x14ac:dyDescent="0.3">
      <c r="A3930" t="s">
        <v>17</v>
      </c>
      <c r="B3930" t="s">
        <v>26</v>
      </c>
      <c r="C3930" t="s">
        <v>39</v>
      </c>
      <c r="D3930">
        <v>357307</v>
      </c>
      <c r="E3930" t="s">
        <v>66</v>
      </c>
      <c r="F3930" t="s">
        <v>80</v>
      </c>
      <c r="G3930">
        <f>[1]!SNLData(227539,$B3930,$D3930,$E3930,$F3930,,"Options:Curr=USD,Mag=Standard,ConvMethod=R")</f>
        <v>56060.92</v>
      </c>
    </row>
    <row r="3931" spans="1:7" x14ac:dyDescent="0.3">
      <c r="A3931" t="s">
        <v>17</v>
      </c>
      <c r="B3931" t="s">
        <v>26</v>
      </c>
      <c r="C3931" t="s">
        <v>39</v>
      </c>
      <c r="D3931">
        <v>357307</v>
      </c>
      <c r="E3931" t="s">
        <v>67</v>
      </c>
      <c r="F3931" t="s">
        <v>80</v>
      </c>
      <c r="G3931">
        <f>[1]!SNLData(227539,$B3931,$D3931,$E3931,$F3931,,"Options:Curr=USD,Mag=Standard,ConvMethod=R")</f>
        <v>46945.97</v>
      </c>
    </row>
    <row r="3932" spans="1:7" x14ac:dyDescent="0.3">
      <c r="A3932" t="s">
        <v>17</v>
      </c>
      <c r="B3932" t="s">
        <v>26</v>
      </c>
      <c r="C3932" t="s">
        <v>39</v>
      </c>
      <c r="D3932">
        <v>357307</v>
      </c>
      <c r="E3932" t="s">
        <v>8</v>
      </c>
      <c r="F3932" t="s">
        <v>80</v>
      </c>
      <c r="G3932">
        <f>[1]!SNLData(227539,$B3932,$D3932,$E3932,$F3932,,"Options:Curr=USD,Mag=Standard,ConvMethod=R")</f>
        <v>52753.52</v>
      </c>
    </row>
    <row r="3933" spans="1:7" x14ac:dyDescent="0.3">
      <c r="A3933" t="s">
        <v>17</v>
      </c>
      <c r="B3933" t="s">
        <v>26</v>
      </c>
      <c r="C3933" t="s">
        <v>39</v>
      </c>
      <c r="D3933">
        <v>357307</v>
      </c>
      <c r="E3933" t="s">
        <v>68</v>
      </c>
      <c r="F3933" t="s">
        <v>80</v>
      </c>
      <c r="G3933">
        <f>[1]!SNLData(227539,$B3933,$D3933,$E3933,$F3933,,"Options:Curr=USD,Mag=Standard,ConvMethod=R")</f>
        <v>60541.09</v>
      </c>
    </row>
    <row r="3934" spans="1:7" x14ac:dyDescent="0.3">
      <c r="A3934" t="s">
        <v>17</v>
      </c>
      <c r="B3934" t="s">
        <v>26</v>
      </c>
      <c r="C3934" t="s">
        <v>39</v>
      </c>
      <c r="D3934">
        <v>357307</v>
      </c>
      <c r="E3934" t="s">
        <v>69</v>
      </c>
      <c r="F3934" t="s">
        <v>80</v>
      </c>
      <c r="G3934">
        <f>[1]!SNLData(227539,$B3934,$D3934,$E3934,$F3934,,"Options:Curr=USD,Mag=Standard,ConvMethod=R")</f>
        <v>57879.76</v>
      </c>
    </row>
    <row r="3935" spans="1:7" x14ac:dyDescent="0.3">
      <c r="A3935" t="s">
        <v>17</v>
      </c>
      <c r="B3935" t="s">
        <v>26</v>
      </c>
      <c r="C3935" t="s">
        <v>39</v>
      </c>
      <c r="D3935">
        <v>357307</v>
      </c>
      <c r="E3935" t="s">
        <v>70</v>
      </c>
      <c r="F3935" t="s">
        <v>80</v>
      </c>
      <c r="G3935">
        <f>[1]!SNLData(227539,$B3935,$D3935,$E3935,$F3935,,"Options:Curr=USD,Mag=Standard,ConvMethod=R")</f>
        <v>60879.96</v>
      </c>
    </row>
    <row r="3936" spans="1:7" x14ac:dyDescent="0.3">
      <c r="A3936" t="s">
        <v>17</v>
      </c>
      <c r="B3936" t="s">
        <v>26</v>
      </c>
      <c r="C3936" t="s">
        <v>39</v>
      </c>
      <c r="D3936">
        <v>357307</v>
      </c>
      <c r="E3936" t="s">
        <v>71</v>
      </c>
      <c r="F3936" t="s">
        <v>80</v>
      </c>
      <c r="G3936">
        <f>[1]!SNLData(227539,$B3936,$D3936,$E3936,$F3936,,"Options:Curr=USD,Mag=Standard,ConvMethod=R")</f>
        <v>59842.43</v>
      </c>
    </row>
    <row r="3937" spans="1:7" x14ac:dyDescent="0.3">
      <c r="A3937" t="s">
        <v>17</v>
      </c>
      <c r="B3937" t="s">
        <v>26</v>
      </c>
      <c r="C3937" t="s">
        <v>39</v>
      </c>
      <c r="D3937">
        <v>357307</v>
      </c>
      <c r="E3937" t="s">
        <v>72</v>
      </c>
      <c r="F3937" t="s">
        <v>80</v>
      </c>
      <c r="G3937">
        <f>[1]!SNLData(227539,$B3937,$D3937,$E3937,$F3937,,"Options:Curr=USD,Mag=Standard,ConvMethod=R")</f>
        <v>51280.6</v>
      </c>
    </row>
    <row r="3938" spans="1:7" x14ac:dyDescent="0.3">
      <c r="A3938" t="s">
        <v>17</v>
      </c>
      <c r="B3938" t="s">
        <v>26</v>
      </c>
      <c r="C3938" t="s">
        <v>39</v>
      </c>
      <c r="D3938">
        <v>357307</v>
      </c>
      <c r="E3938" t="s">
        <v>73</v>
      </c>
      <c r="F3938" t="s">
        <v>80</v>
      </c>
      <c r="G3938">
        <f>[1]!SNLData(227539,$B3938,$D3938,$E3938,$F3938,,"Options:Curr=USD,Mag=Standard,ConvMethod=R")</f>
        <v>51722.080000000002</v>
      </c>
    </row>
    <row r="3939" spans="1:7" x14ac:dyDescent="0.3">
      <c r="A3939" t="s">
        <v>17</v>
      </c>
      <c r="B3939" t="s">
        <v>26</v>
      </c>
      <c r="C3939" t="s">
        <v>39</v>
      </c>
      <c r="D3939">
        <v>357307</v>
      </c>
      <c r="E3939" t="s">
        <v>74</v>
      </c>
      <c r="F3939" t="s">
        <v>80</v>
      </c>
      <c r="G3939">
        <f>[1]!SNLData(227539,$B3939,$D3939,$E3939,$F3939,,"Options:Curr=USD,Mag=Standard,ConvMethod=R")</f>
        <v>53794.8</v>
      </c>
    </row>
    <row r="3940" spans="1:7" x14ac:dyDescent="0.3">
      <c r="A3940" t="s">
        <v>17</v>
      </c>
      <c r="B3940" t="s">
        <v>26</v>
      </c>
      <c r="C3940" t="s">
        <v>39</v>
      </c>
      <c r="D3940">
        <v>357307</v>
      </c>
      <c r="E3940" t="s">
        <v>75</v>
      </c>
      <c r="F3940" t="s">
        <v>80</v>
      </c>
      <c r="G3940">
        <f>[1]!SNLData(227539,$B3940,$D3940,$E3940,$F3940,,"Options:Curr=USD,Mag=Standard,ConvMethod=R")</f>
        <v>54695.03</v>
      </c>
    </row>
    <row r="3941" spans="1:7" x14ac:dyDescent="0.3">
      <c r="A3941" t="s">
        <v>17</v>
      </c>
      <c r="B3941" t="s">
        <v>26</v>
      </c>
      <c r="C3941" t="s">
        <v>39</v>
      </c>
      <c r="D3941">
        <v>357307</v>
      </c>
      <c r="E3941" t="s">
        <v>76</v>
      </c>
      <c r="F3941" t="s">
        <v>80</v>
      </c>
      <c r="G3941">
        <f>[1]!SNLData(227539,$B3941,$D3941,$E3941,$F3941,,"Options:Curr=USD,Mag=Standard,ConvMethod=R")</f>
        <v>52032.98</v>
      </c>
    </row>
    <row r="3942" spans="1:7" x14ac:dyDescent="0.3">
      <c r="A3942" t="s">
        <v>17</v>
      </c>
      <c r="B3942" t="s">
        <v>26</v>
      </c>
      <c r="C3942" t="s">
        <v>39</v>
      </c>
      <c r="D3942">
        <v>357307</v>
      </c>
      <c r="E3942" t="s">
        <v>9</v>
      </c>
      <c r="F3942" t="s">
        <v>80</v>
      </c>
      <c r="G3942">
        <f>[1]!SNLData(227539,$B3942,$D3942,$E3942,$F3942,,"Options:Curr=USD,Mag=Standard,ConvMethod=R")</f>
        <v>52708.9</v>
      </c>
    </row>
    <row r="3943" spans="1:7" x14ac:dyDescent="0.3">
      <c r="A3943" t="s">
        <v>17</v>
      </c>
      <c r="B3943" t="s">
        <v>26</v>
      </c>
      <c r="C3943" t="s">
        <v>39</v>
      </c>
      <c r="D3943">
        <v>357307</v>
      </c>
      <c r="E3943" t="s">
        <v>77</v>
      </c>
      <c r="F3943" t="s">
        <v>80</v>
      </c>
      <c r="G3943">
        <f>[1]!SNLData(227539,$B3943,$D3943,$E3943,$F3943,,"Options:Curr=USD,Mag=Standard,ConvMethod=R")</f>
        <v>60983.05</v>
      </c>
    </row>
    <row r="3944" spans="1:7" x14ac:dyDescent="0.3">
      <c r="A3944" t="s">
        <v>17</v>
      </c>
      <c r="B3944" t="s">
        <v>26</v>
      </c>
      <c r="C3944" t="s">
        <v>39</v>
      </c>
      <c r="D3944">
        <v>357307</v>
      </c>
      <c r="E3944" t="s">
        <v>78</v>
      </c>
      <c r="F3944" t="s">
        <v>80</v>
      </c>
      <c r="G3944">
        <f>[1]!SNLData(227539,$B3944,$D3944,$E3944,$F3944,,"Options:Curr=USD,Mag=Standard,ConvMethod=R")</f>
        <v>0</v>
      </c>
    </row>
    <row r="3945" spans="1:7" x14ac:dyDescent="0.3">
      <c r="A3945" t="s">
        <v>17</v>
      </c>
      <c r="B3945" t="s">
        <v>26</v>
      </c>
      <c r="C3945" t="s">
        <v>39</v>
      </c>
      <c r="D3945">
        <v>357307</v>
      </c>
      <c r="E3945" t="s">
        <v>10</v>
      </c>
      <c r="F3945" t="s">
        <v>80</v>
      </c>
      <c r="G3945">
        <f>[1]!SNLData(227539,$B3945,$D3945,$E3945,$F3945,,"Options:Curr=USD,Mag=Standard,ConvMethod=R")</f>
        <v>0</v>
      </c>
    </row>
    <row r="3946" spans="1:7" x14ac:dyDescent="0.3">
      <c r="A3946" t="s">
        <v>17</v>
      </c>
      <c r="B3946" t="s">
        <v>26</v>
      </c>
      <c r="C3946" t="s">
        <v>40</v>
      </c>
      <c r="D3946">
        <v>357310</v>
      </c>
      <c r="E3946" t="s">
        <v>6</v>
      </c>
      <c r="F3946" t="s">
        <v>80</v>
      </c>
      <c r="G3946">
        <f>[1]!SNLData(227539,$B3946,$D3946,$E3946,$F3946,,"Options:Curr=USD,Mag=Standard,ConvMethod=R")</f>
        <v>0.85</v>
      </c>
    </row>
    <row r="3947" spans="1:7" x14ac:dyDescent="0.3">
      <c r="A3947" t="s">
        <v>17</v>
      </c>
      <c r="B3947" t="s">
        <v>26</v>
      </c>
      <c r="C3947" t="s">
        <v>40</v>
      </c>
      <c r="D3947">
        <v>357310</v>
      </c>
      <c r="E3947" t="s">
        <v>50</v>
      </c>
      <c r="F3947" t="s">
        <v>80</v>
      </c>
      <c r="G3947">
        <f>[1]!SNLData(227539,$B3947,$D3947,$E3947,$F3947,,"Options:Curr=USD,Mag=Standard,ConvMethod=R")</f>
        <v>-0.96</v>
      </c>
    </row>
    <row r="3948" spans="1:7" x14ac:dyDescent="0.3">
      <c r="A3948" t="s">
        <v>17</v>
      </c>
      <c r="B3948" t="s">
        <v>26</v>
      </c>
      <c r="C3948" t="s">
        <v>40</v>
      </c>
      <c r="D3948">
        <v>357310</v>
      </c>
      <c r="E3948" t="s">
        <v>51</v>
      </c>
      <c r="F3948" t="s">
        <v>80</v>
      </c>
      <c r="G3948">
        <f>[1]!SNLData(227539,$B3948,$D3948,$E3948,$F3948,,"Options:Curr=USD,Mag=Standard,ConvMethod=R")</f>
        <v>-0.97</v>
      </c>
    </row>
    <row r="3949" spans="1:7" x14ac:dyDescent="0.3">
      <c r="A3949" t="s">
        <v>17</v>
      </c>
      <c r="B3949" t="s">
        <v>26</v>
      </c>
      <c r="C3949" t="s">
        <v>40</v>
      </c>
      <c r="D3949">
        <v>357310</v>
      </c>
      <c r="E3949" t="s">
        <v>52</v>
      </c>
      <c r="F3949" t="s">
        <v>80</v>
      </c>
      <c r="G3949">
        <f>[1]!SNLData(227539,$B3949,$D3949,$E3949,$F3949,,"Options:Curr=USD,Mag=Standard,ConvMethod=R")</f>
        <v>-2.04</v>
      </c>
    </row>
    <row r="3950" spans="1:7" x14ac:dyDescent="0.3">
      <c r="A3950" t="s">
        <v>17</v>
      </c>
      <c r="B3950" t="s">
        <v>26</v>
      </c>
      <c r="C3950" t="s">
        <v>40</v>
      </c>
      <c r="D3950">
        <v>357310</v>
      </c>
      <c r="E3950" t="s">
        <v>53</v>
      </c>
      <c r="F3950" t="s">
        <v>80</v>
      </c>
      <c r="G3950">
        <f>[1]!SNLData(227539,$B3950,$D3950,$E3950,$F3950,,"Options:Curr=USD,Mag=Standard,ConvMethod=R")</f>
        <v>3.79</v>
      </c>
    </row>
    <row r="3951" spans="1:7" x14ac:dyDescent="0.3">
      <c r="A3951" t="s">
        <v>17</v>
      </c>
      <c r="B3951" t="s">
        <v>26</v>
      </c>
      <c r="C3951" t="s">
        <v>40</v>
      </c>
      <c r="D3951">
        <v>357310</v>
      </c>
      <c r="E3951" t="s">
        <v>54</v>
      </c>
      <c r="F3951" t="s">
        <v>80</v>
      </c>
      <c r="G3951">
        <f>[1]!SNLData(227539,$B3951,$D3951,$E3951,$F3951,,"Options:Curr=USD,Mag=Standard,ConvMethod=R")</f>
        <v>4.16</v>
      </c>
    </row>
    <row r="3952" spans="1:7" x14ac:dyDescent="0.3">
      <c r="A3952" t="s">
        <v>17</v>
      </c>
      <c r="B3952" t="s">
        <v>26</v>
      </c>
      <c r="C3952" t="s">
        <v>40</v>
      </c>
      <c r="D3952">
        <v>357310</v>
      </c>
      <c r="E3952" t="s">
        <v>55</v>
      </c>
      <c r="F3952" t="s">
        <v>80</v>
      </c>
      <c r="G3952">
        <f>[1]!SNLData(227539,$B3952,$D3952,$E3952,$F3952,,"Options:Curr=USD,Mag=Standard,ConvMethod=R")</f>
        <v>1.59</v>
      </c>
    </row>
    <row r="3953" spans="1:7" x14ac:dyDescent="0.3">
      <c r="A3953" t="s">
        <v>17</v>
      </c>
      <c r="B3953" t="s">
        <v>26</v>
      </c>
      <c r="C3953" t="s">
        <v>40</v>
      </c>
      <c r="D3953">
        <v>357310</v>
      </c>
      <c r="E3953" t="s">
        <v>56</v>
      </c>
      <c r="F3953" t="s">
        <v>80</v>
      </c>
      <c r="G3953">
        <f>[1]!SNLData(227539,$B3953,$D3953,$E3953,$F3953,,"Options:Curr=USD,Mag=Standard,ConvMethod=R")</f>
        <v>3.27</v>
      </c>
    </row>
    <row r="3954" spans="1:7" x14ac:dyDescent="0.3">
      <c r="A3954" t="s">
        <v>17</v>
      </c>
      <c r="B3954" t="s">
        <v>26</v>
      </c>
      <c r="C3954" t="s">
        <v>40</v>
      </c>
      <c r="D3954">
        <v>357310</v>
      </c>
      <c r="E3954" t="s">
        <v>57</v>
      </c>
      <c r="F3954" t="s">
        <v>80</v>
      </c>
      <c r="G3954">
        <f>[1]!SNLData(227539,$B3954,$D3954,$E3954,$F3954,,"Options:Curr=USD,Mag=Standard,ConvMethod=R")</f>
        <v>4.22</v>
      </c>
    </row>
    <row r="3955" spans="1:7" x14ac:dyDescent="0.3">
      <c r="A3955" t="s">
        <v>17</v>
      </c>
      <c r="B3955" t="s">
        <v>26</v>
      </c>
      <c r="C3955" t="s">
        <v>40</v>
      </c>
      <c r="D3955">
        <v>357310</v>
      </c>
      <c r="E3955" t="s">
        <v>58</v>
      </c>
      <c r="F3955" t="s">
        <v>80</v>
      </c>
      <c r="G3955">
        <f>[1]!SNLData(227539,$B3955,$D3955,$E3955,$F3955,,"Options:Curr=USD,Mag=Standard,ConvMethod=R")</f>
        <v>4</v>
      </c>
    </row>
    <row r="3956" spans="1:7" x14ac:dyDescent="0.3">
      <c r="A3956" t="s">
        <v>17</v>
      </c>
      <c r="B3956" t="s">
        <v>26</v>
      </c>
      <c r="C3956" t="s">
        <v>40</v>
      </c>
      <c r="D3956">
        <v>357310</v>
      </c>
      <c r="E3956" t="s">
        <v>7</v>
      </c>
      <c r="F3956" t="s">
        <v>80</v>
      </c>
      <c r="G3956">
        <f>[1]!SNLData(227539,$B3956,$D3956,$E3956,$F3956,,"Options:Curr=USD,Mag=Standard,ConvMethod=R")</f>
        <v>4.93</v>
      </c>
    </row>
    <row r="3957" spans="1:7" x14ac:dyDescent="0.3">
      <c r="A3957" t="s">
        <v>17</v>
      </c>
      <c r="B3957" t="s">
        <v>26</v>
      </c>
      <c r="C3957" t="s">
        <v>40</v>
      </c>
      <c r="D3957">
        <v>357310</v>
      </c>
      <c r="E3957" t="s">
        <v>59</v>
      </c>
      <c r="F3957" t="s">
        <v>80</v>
      </c>
      <c r="G3957">
        <f>[1]!SNLData(227539,$B3957,$D3957,$E3957,$F3957,,"Options:Curr=USD,Mag=Standard,ConvMethod=R")</f>
        <v>1.57</v>
      </c>
    </row>
    <row r="3958" spans="1:7" x14ac:dyDescent="0.3">
      <c r="A3958" t="s">
        <v>17</v>
      </c>
      <c r="B3958" t="s">
        <v>26</v>
      </c>
      <c r="C3958" t="s">
        <v>40</v>
      </c>
      <c r="D3958">
        <v>357310</v>
      </c>
      <c r="E3958" t="s">
        <v>60</v>
      </c>
      <c r="F3958" t="s">
        <v>80</v>
      </c>
      <c r="G3958">
        <f>[1]!SNLData(227539,$B3958,$D3958,$E3958,$F3958,,"Options:Curr=USD,Mag=Standard,ConvMethod=R")</f>
        <v>2.2200000000000002</v>
      </c>
    </row>
    <row r="3959" spans="1:7" x14ac:dyDescent="0.3">
      <c r="A3959" t="s">
        <v>17</v>
      </c>
      <c r="B3959" t="s">
        <v>26</v>
      </c>
      <c r="C3959" t="s">
        <v>40</v>
      </c>
      <c r="D3959">
        <v>357310</v>
      </c>
      <c r="E3959" t="s">
        <v>61</v>
      </c>
      <c r="F3959" t="s">
        <v>80</v>
      </c>
      <c r="G3959">
        <f>[1]!SNLData(227539,$B3959,$D3959,$E3959,$F3959,,"Options:Curr=USD,Mag=Standard,ConvMethod=R")</f>
        <v>2.44</v>
      </c>
    </row>
    <row r="3960" spans="1:7" x14ac:dyDescent="0.3">
      <c r="A3960" t="s">
        <v>17</v>
      </c>
      <c r="B3960" t="s">
        <v>26</v>
      </c>
      <c r="C3960" t="s">
        <v>40</v>
      </c>
      <c r="D3960">
        <v>357310</v>
      </c>
      <c r="E3960" t="s">
        <v>62</v>
      </c>
      <c r="F3960" t="s">
        <v>80</v>
      </c>
      <c r="G3960">
        <f>[1]!SNLData(227539,$B3960,$D3960,$E3960,$F3960,,"Options:Curr=USD,Mag=Standard,ConvMethod=R")</f>
        <v>3.83</v>
      </c>
    </row>
    <row r="3961" spans="1:7" x14ac:dyDescent="0.3">
      <c r="A3961" t="s">
        <v>17</v>
      </c>
      <c r="B3961" t="s">
        <v>26</v>
      </c>
      <c r="C3961" t="s">
        <v>40</v>
      </c>
      <c r="D3961">
        <v>357310</v>
      </c>
      <c r="E3961" t="s">
        <v>63</v>
      </c>
      <c r="F3961" t="s">
        <v>80</v>
      </c>
      <c r="G3961">
        <f>[1]!SNLData(227539,$B3961,$D3961,$E3961,$F3961,,"Options:Curr=USD,Mag=Standard,ConvMethod=R")</f>
        <v>2.85</v>
      </c>
    </row>
    <row r="3962" spans="1:7" x14ac:dyDescent="0.3">
      <c r="A3962" t="s">
        <v>17</v>
      </c>
      <c r="B3962" t="s">
        <v>26</v>
      </c>
      <c r="C3962" t="s">
        <v>40</v>
      </c>
      <c r="D3962">
        <v>357310</v>
      </c>
      <c r="E3962" t="s">
        <v>64</v>
      </c>
      <c r="F3962" t="s">
        <v>80</v>
      </c>
      <c r="G3962">
        <f>[1]!SNLData(227539,$B3962,$D3962,$E3962,$F3962,,"Options:Curr=USD,Mag=Standard,ConvMethod=R")</f>
        <v>4.9000000000000004</v>
      </c>
    </row>
    <row r="3963" spans="1:7" x14ac:dyDescent="0.3">
      <c r="A3963" t="s">
        <v>17</v>
      </c>
      <c r="B3963" t="s">
        <v>26</v>
      </c>
      <c r="C3963" t="s">
        <v>40</v>
      </c>
      <c r="D3963">
        <v>357310</v>
      </c>
      <c r="E3963" t="s">
        <v>65</v>
      </c>
      <c r="F3963" t="s">
        <v>80</v>
      </c>
      <c r="G3963">
        <f>[1]!SNLData(227539,$B3963,$D3963,$E3963,$F3963,,"Options:Curr=USD,Mag=Standard,ConvMethod=R")</f>
        <v>3.56</v>
      </c>
    </row>
    <row r="3964" spans="1:7" x14ac:dyDescent="0.3">
      <c r="A3964" t="s">
        <v>17</v>
      </c>
      <c r="B3964" t="s">
        <v>26</v>
      </c>
      <c r="C3964" t="s">
        <v>40</v>
      </c>
      <c r="D3964">
        <v>357310</v>
      </c>
      <c r="E3964" t="s">
        <v>66</v>
      </c>
      <c r="F3964" t="s">
        <v>80</v>
      </c>
      <c r="G3964">
        <f>[1]!SNLData(227539,$B3964,$D3964,$E3964,$F3964,,"Options:Curr=USD,Mag=Standard,ConvMethod=R")</f>
        <v>-0.62</v>
      </c>
    </row>
    <row r="3965" spans="1:7" x14ac:dyDescent="0.3">
      <c r="A3965" t="s">
        <v>17</v>
      </c>
      <c r="B3965" t="s">
        <v>26</v>
      </c>
      <c r="C3965" t="s">
        <v>40</v>
      </c>
      <c r="D3965">
        <v>357310</v>
      </c>
      <c r="E3965" t="s">
        <v>67</v>
      </c>
      <c r="F3965" t="s">
        <v>80</v>
      </c>
      <c r="G3965">
        <f>[1]!SNLData(227539,$B3965,$D3965,$E3965,$F3965,,"Options:Curr=USD,Mag=Standard,ConvMethod=R")</f>
        <v>-4.24</v>
      </c>
    </row>
    <row r="3966" spans="1:7" x14ac:dyDescent="0.3">
      <c r="A3966" t="s">
        <v>17</v>
      </c>
      <c r="B3966" t="s">
        <v>26</v>
      </c>
      <c r="C3966" t="s">
        <v>40</v>
      </c>
      <c r="D3966">
        <v>357310</v>
      </c>
      <c r="E3966" t="s">
        <v>8</v>
      </c>
      <c r="F3966" t="s">
        <v>80</v>
      </c>
      <c r="G3966">
        <f>[1]!SNLData(227539,$B3966,$D3966,$E3966,$F3966,,"Options:Curr=USD,Mag=Standard,ConvMethod=R")</f>
        <v>5.67</v>
      </c>
    </row>
    <row r="3967" spans="1:7" x14ac:dyDescent="0.3">
      <c r="A3967" t="s">
        <v>17</v>
      </c>
      <c r="B3967" t="s">
        <v>26</v>
      </c>
      <c r="C3967" t="s">
        <v>40</v>
      </c>
      <c r="D3967">
        <v>357310</v>
      </c>
      <c r="E3967" t="s">
        <v>68</v>
      </c>
      <c r="F3967" t="s">
        <v>80</v>
      </c>
      <c r="G3967">
        <f>[1]!SNLData(227539,$B3967,$D3967,$E3967,$F3967,,"Options:Curr=USD,Mag=Standard,ConvMethod=R")</f>
        <v>3.25</v>
      </c>
    </row>
    <row r="3968" spans="1:7" x14ac:dyDescent="0.3">
      <c r="A3968" t="s">
        <v>17</v>
      </c>
      <c r="B3968" t="s">
        <v>26</v>
      </c>
      <c r="C3968" t="s">
        <v>40</v>
      </c>
      <c r="D3968">
        <v>357310</v>
      </c>
      <c r="E3968" t="s">
        <v>69</v>
      </c>
      <c r="F3968" t="s">
        <v>80</v>
      </c>
      <c r="G3968">
        <f>[1]!SNLData(227539,$B3968,$D3968,$E3968,$F3968,,"Options:Curr=USD,Mag=Standard,ConvMethod=R")</f>
        <v>-0.27</v>
      </c>
    </row>
    <row r="3969" spans="1:7" x14ac:dyDescent="0.3">
      <c r="A3969" t="s">
        <v>17</v>
      </c>
      <c r="B3969" t="s">
        <v>26</v>
      </c>
      <c r="C3969" t="s">
        <v>40</v>
      </c>
      <c r="D3969">
        <v>357310</v>
      </c>
      <c r="E3969" t="s">
        <v>70</v>
      </c>
      <c r="F3969" t="s">
        <v>80</v>
      </c>
      <c r="G3969">
        <f>[1]!SNLData(227539,$B3969,$D3969,$E3969,$F3969,,"Options:Curr=USD,Mag=Standard,ConvMethod=R")</f>
        <v>1.1499999999999999</v>
      </c>
    </row>
    <row r="3970" spans="1:7" x14ac:dyDescent="0.3">
      <c r="A3970" t="s">
        <v>17</v>
      </c>
      <c r="B3970" t="s">
        <v>26</v>
      </c>
      <c r="C3970" t="s">
        <v>40</v>
      </c>
      <c r="D3970">
        <v>357310</v>
      </c>
      <c r="E3970" t="s">
        <v>71</v>
      </c>
      <c r="F3970" t="s">
        <v>80</v>
      </c>
      <c r="G3970">
        <f>[1]!SNLData(227539,$B3970,$D3970,$E3970,$F3970,,"Options:Curr=USD,Mag=Standard,ConvMethod=R")</f>
        <v>2.76</v>
      </c>
    </row>
    <row r="3971" spans="1:7" x14ac:dyDescent="0.3">
      <c r="A3971" t="s">
        <v>17</v>
      </c>
      <c r="B3971" t="s">
        <v>26</v>
      </c>
      <c r="C3971" t="s">
        <v>40</v>
      </c>
      <c r="D3971">
        <v>357310</v>
      </c>
      <c r="E3971" t="s">
        <v>72</v>
      </c>
      <c r="F3971" t="s">
        <v>80</v>
      </c>
      <c r="G3971">
        <f>[1]!SNLData(227539,$B3971,$D3971,$E3971,$F3971,,"Options:Curr=USD,Mag=Standard,ConvMethod=R")</f>
        <v>4.24</v>
      </c>
    </row>
    <row r="3972" spans="1:7" x14ac:dyDescent="0.3">
      <c r="A3972" t="s">
        <v>17</v>
      </c>
      <c r="B3972" t="s">
        <v>26</v>
      </c>
      <c r="C3972" t="s">
        <v>40</v>
      </c>
      <c r="D3972">
        <v>357310</v>
      </c>
      <c r="E3972" t="s">
        <v>73</v>
      </c>
      <c r="F3972" t="s">
        <v>80</v>
      </c>
      <c r="G3972">
        <f>[1]!SNLData(227539,$B3972,$D3972,$E3972,$F3972,,"Options:Curr=USD,Mag=Standard,ConvMethod=R")</f>
        <v>1.83</v>
      </c>
    </row>
    <row r="3973" spans="1:7" x14ac:dyDescent="0.3">
      <c r="A3973" t="s">
        <v>17</v>
      </c>
      <c r="B3973" t="s">
        <v>26</v>
      </c>
      <c r="C3973" t="s">
        <v>40</v>
      </c>
      <c r="D3973">
        <v>357310</v>
      </c>
      <c r="E3973" t="s">
        <v>74</v>
      </c>
      <c r="F3973" t="s">
        <v>80</v>
      </c>
      <c r="G3973">
        <f>[1]!SNLData(227539,$B3973,$D3973,$E3973,$F3973,,"Options:Curr=USD,Mag=Standard,ConvMethod=R")</f>
        <v>2.82</v>
      </c>
    </row>
    <row r="3974" spans="1:7" x14ac:dyDescent="0.3">
      <c r="A3974" t="s">
        <v>17</v>
      </c>
      <c r="B3974" t="s">
        <v>26</v>
      </c>
      <c r="C3974" t="s">
        <v>40</v>
      </c>
      <c r="D3974">
        <v>357310</v>
      </c>
      <c r="E3974" t="s">
        <v>75</v>
      </c>
      <c r="F3974" t="s">
        <v>80</v>
      </c>
      <c r="G3974">
        <f>[1]!SNLData(227539,$B3974,$D3974,$E3974,$F3974,,"Options:Curr=USD,Mag=Standard,ConvMethod=R")</f>
        <v>2.0299999999999998</v>
      </c>
    </row>
    <row r="3975" spans="1:7" x14ac:dyDescent="0.3">
      <c r="A3975" t="s">
        <v>17</v>
      </c>
      <c r="B3975" t="s">
        <v>26</v>
      </c>
      <c r="C3975" t="s">
        <v>40</v>
      </c>
      <c r="D3975">
        <v>357310</v>
      </c>
      <c r="E3975" t="s">
        <v>76</v>
      </c>
      <c r="F3975" t="s">
        <v>80</v>
      </c>
      <c r="G3975">
        <f>[1]!SNLData(227539,$B3975,$D3975,$E3975,$F3975,,"Options:Curr=USD,Mag=Standard,ConvMethod=R")</f>
        <v>2.02</v>
      </c>
    </row>
    <row r="3976" spans="1:7" x14ac:dyDescent="0.3">
      <c r="A3976" t="s">
        <v>17</v>
      </c>
      <c r="B3976" t="s">
        <v>26</v>
      </c>
      <c r="C3976" t="s">
        <v>40</v>
      </c>
      <c r="D3976">
        <v>357310</v>
      </c>
      <c r="E3976" t="s">
        <v>9</v>
      </c>
      <c r="F3976" t="s">
        <v>80</v>
      </c>
      <c r="G3976">
        <f>[1]!SNLData(227539,$B3976,$D3976,$E3976,$F3976,,"Options:Curr=USD,Mag=Standard,ConvMethod=R")</f>
        <v>-2.33</v>
      </c>
    </row>
    <row r="3977" spans="1:7" x14ac:dyDescent="0.3">
      <c r="A3977" t="s">
        <v>17</v>
      </c>
      <c r="B3977" t="s">
        <v>26</v>
      </c>
      <c r="C3977" t="s">
        <v>40</v>
      </c>
      <c r="D3977">
        <v>357310</v>
      </c>
      <c r="E3977" t="s">
        <v>77</v>
      </c>
      <c r="F3977" t="s">
        <v>80</v>
      </c>
      <c r="G3977">
        <f>[1]!SNLData(227539,$B3977,$D3977,$E3977,$F3977,,"Options:Curr=USD,Mag=Standard,ConvMethod=R")</f>
        <v>5.94</v>
      </c>
    </row>
    <row r="3978" spans="1:7" x14ac:dyDescent="0.3">
      <c r="A3978" t="s">
        <v>17</v>
      </c>
      <c r="B3978" t="s">
        <v>26</v>
      </c>
      <c r="C3978" t="s">
        <v>40</v>
      </c>
      <c r="D3978">
        <v>357310</v>
      </c>
      <c r="E3978" t="s">
        <v>78</v>
      </c>
      <c r="F3978" t="s">
        <v>80</v>
      </c>
      <c r="G3978">
        <f>[1]!SNLData(227539,$B3978,$D3978,$E3978,$F3978,,"Options:Curr=USD,Mag=Standard,ConvMethod=R")</f>
        <v>2.75</v>
      </c>
    </row>
    <row r="3979" spans="1:7" x14ac:dyDescent="0.3">
      <c r="A3979" t="s">
        <v>17</v>
      </c>
      <c r="B3979" t="s">
        <v>26</v>
      </c>
      <c r="C3979" t="s">
        <v>40</v>
      </c>
      <c r="D3979">
        <v>357310</v>
      </c>
      <c r="E3979" t="s">
        <v>10</v>
      </c>
      <c r="F3979" t="s">
        <v>80</v>
      </c>
      <c r="G3979">
        <f>[1]!SNLData(227539,$B3979,$D3979,$E3979,$F3979,,"Options:Curr=USD,Mag=Standard,ConvMethod=R")</f>
        <v>0.01</v>
      </c>
    </row>
    <row r="3980" spans="1:7" x14ac:dyDescent="0.3">
      <c r="A3980" t="s">
        <v>17</v>
      </c>
      <c r="B3980" t="s">
        <v>26</v>
      </c>
      <c r="C3980" t="s">
        <v>41</v>
      </c>
      <c r="D3980">
        <v>357468</v>
      </c>
      <c r="E3980" t="s">
        <v>6</v>
      </c>
      <c r="F3980" t="s">
        <v>80</v>
      </c>
      <c r="G3980">
        <f>[1]!SNLData(227539,$B3980,$D3980,$E3980,$F3980,,"Options:Curr=USD,Mag=Standard,ConvMethod=R")</f>
        <v>507.25513064106246</v>
      </c>
    </row>
    <row r="3981" spans="1:7" x14ac:dyDescent="0.3">
      <c r="A3981" t="s">
        <v>17</v>
      </c>
      <c r="B3981" t="s">
        <v>26</v>
      </c>
      <c r="C3981" t="s">
        <v>41</v>
      </c>
      <c r="D3981">
        <v>357468</v>
      </c>
      <c r="E3981" t="s">
        <v>50</v>
      </c>
      <c r="F3981" t="s">
        <v>80</v>
      </c>
      <c r="G3981">
        <f>[1]!SNLData(227539,$B3981,$D3981,$E3981,$F3981,,"Options:Curr=USD,Mag=Standard,ConvMethod=R")</f>
        <v>492.45783040585269</v>
      </c>
    </row>
    <row r="3982" spans="1:7" x14ac:dyDescent="0.3">
      <c r="A3982" t="s">
        <v>17</v>
      </c>
      <c r="B3982" t="s">
        <v>26</v>
      </c>
      <c r="C3982" t="s">
        <v>41</v>
      </c>
      <c r="D3982">
        <v>357468</v>
      </c>
      <c r="E3982" t="s">
        <v>51</v>
      </c>
      <c r="F3982" t="s">
        <v>80</v>
      </c>
      <c r="G3982">
        <f>[1]!SNLData(227539,$B3982,$D3982,$E3982,$F3982,,"Options:Curr=USD,Mag=Standard,ConvMethod=R")</f>
        <v>507.62209197571718</v>
      </c>
    </row>
    <row r="3983" spans="1:7" x14ac:dyDescent="0.3">
      <c r="A3983" t="s">
        <v>17</v>
      </c>
      <c r="B3983" t="s">
        <v>26</v>
      </c>
      <c r="C3983" t="s">
        <v>41</v>
      </c>
      <c r="D3983">
        <v>357468</v>
      </c>
      <c r="E3983" t="s">
        <v>52</v>
      </c>
      <c r="F3983" t="s">
        <v>80</v>
      </c>
      <c r="G3983">
        <f>[1]!SNLData(227539,$B3983,$D3983,$E3983,$F3983,,"Options:Curr=USD,Mag=Standard,ConvMethod=R")</f>
        <v>370.47062549739985</v>
      </c>
    </row>
    <row r="3984" spans="1:7" x14ac:dyDescent="0.3">
      <c r="A3984" t="s">
        <v>17</v>
      </c>
      <c r="B3984" t="s">
        <v>26</v>
      </c>
      <c r="C3984" t="s">
        <v>41</v>
      </c>
      <c r="D3984">
        <v>357468</v>
      </c>
      <c r="E3984" t="s">
        <v>53</v>
      </c>
      <c r="F3984" t="s">
        <v>80</v>
      </c>
      <c r="G3984">
        <f>[1]!SNLData(227539,$B3984,$D3984,$E3984,$F3984,,"Options:Curr=USD,Mag=Standard,ConvMethod=R")</f>
        <v>388.14028506579552</v>
      </c>
    </row>
    <row r="3985" spans="1:7" x14ac:dyDescent="0.3">
      <c r="A3985" t="s">
        <v>17</v>
      </c>
      <c r="B3985" t="s">
        <v>26</v>
      </c>
      <c r="C3985" t="s">
        <v>41</v>
      </c>
      <c r="D3985">
        <v>357468</v>
      </c>
      <c r="E3985" t="s">
        <v>54</v>
      </c>
      <c r="F3985" t="s">
        <v>80</v>
      </c>
      <c r="G3985">
        <f>[1]!SNLData(227539,$B3985,$D3985,$E3985,$F3985,,"Options:Curr=USD,Mag=Standard,ConvMethod=R")</f>
        <v>436.93276063618714</v>
      </c>
    </row>
    <row r="3986" spans="1:7" x14ac:dyDescent="0.3">
      <c r="A3986" t="s">
        <v>17</v>
      </c>
      <c r="B3986" t="s">
        <v>26</v>
      </c>
      <c r="C3986" t="s">
        <v>41</v>
      </c>
      <c r="D3986">
        <v>357468</v>
      </c>
      <c r="E3986" t="s">
        <v>55</v>
      </c>
      <c r="F3986" t="s">
        <v>80</v>
      </c>
      <c r="G3986">
        <f>[1]!SNLData(227539,$B3986,$D3986,$E3986,$F3986,,"Options:Curr=USD,Mag=Standard,ConvMethod=R")</f>
        <v>471.88954105524118</v>
      </c>
    </row>
    <row r="3987" spans="1:7" x14ac:dyDescent="0.3">
      <c r="A3987" t="s">
        <v>17</v>
      </c>
      <c r="B3987" t="s">
        <v>26</v>
      </c>
      <c r="C3987" t="s">
        <v>41</v>
      </c>
      <c r="D3987">
        <v>357468</v>
      </c>
      <c r="E3987" t="s">
        <v>56</v>
      </c>
      <c r="F3987" t="s">
        <v>80</v>
      </c>
      <c r="G3987">
        <f>[1]!SNLData(227539,$B3987,$D3987,$E3987,$F3987,,"Options:Curr=USD,Mag=Standard,ConvMethod=R")</f>
        <v>428.05932408203091</v>
      </c>
    </row>
    <row r="3988" spans="1:7" x14ac:dyDescent="0.3">
      <c r="A3988" t="s">
        <v>17</v>
      </c>
      <c r="B3988" t="s">
        <v>26</v>
      </c>
      <c r="C3988" t="s">
        <v>41</v>
      </c>
      <c r="D3988">
        <v>357468</v>
      </c>
      <c r="E3988" t="s">
        <v>57</v>
      </c>
      <c r="F3988" t="s">
        <v>80</v>
      </c>
      <c r="G3988">
        <f>[1]!SNLData(227539,$B3988,$D3988,$E3988,$F3988,,"Options:Curr=USD,Mag=Standard,ConvMethod=R")</f>
        <v>428.35256165498322</v>
      </c>
    </row>
    <row r="3989" spans="1:7" x14ac:dyDescent="0.3">
      <c r="A3989" t="s">
        <v>17</v>
      </c>
      <c r="B3989" t="s">
        <v>26</v>
      </c>
      <c r="C3989" t="s">
        <v>41</v>
      </c>
      <c r="D3989">
        <v>357468</v>
      </c>
      <c r="E3989" t="s">
        <v>58</v>
      </c>
      <c r="F3989" t="s">
        <v>80</v>
      </c>
      <c r="G3989">
        <f>[1]!SNLData(227539,$B3989,$D3989,$E3989,$F3989,,"Options:Curr=USD,Mag=Standard,ConvMethod=R")</f>
        <v>428.38028888679412</v>
      </c>
    </row>
    <row r="3990" spans="1:7" x14ac:dyDescent="0.3">
      <c r="A3990" t="s">
        <v>17</v>
      </c>
      <c r="B3990" t="s">
        <v>26</v>
      </c>
      <c r="C3990" t="s">
        <v>41</v>
      </c>
      <c r="D3990">
        <v>357468</v>
      </c>
      <c r="E3990" t="s">
        <v>7</v>
      </c>
      <c r="F3990" t="s">
        <v>80</v>
      </c>
      <c r="G3990">
        <f>[1]!SNLData(227539,$B3990,$D3990,$E3990,$F3990,,"Options:Curr=USD,Mag=Standard,ConvMethod=R")</f>
        <v>406.63281063916384</v>
      </c>
    </row>
    <row r="3991" spans="1:7" x14ac:dyDescent="0.3">
      <c r="A3991" t="s">
        <v>17</v>
      </c>
      <c r="B3991" t="s">
        <v>26</v>
      </c>
      <c r="C3991" t="s">
        <v>41</v>
      </c>
      <c r="D3991">
        <v>357468</v>
      </c>
      <c r="E3991" t="s">
        <v>59</v>
      </c>
      <c r="F3991" t="s">
        <v>80</v>
      </c>
      <c r="G3991">
        <f>[1]!SNLData(227539,$B3991,$D3991,$E3991,$F3991,,"Options:Curr=USD,Mag=Standard,ConvMethod=R")</f>
        <v>365.62964358658024</v>
      </c>
    </row>
    <row r="3992" spans="1:7" x14ac:dyDescent="0.3">
      <c r="A3992" t="s">
        <v>17</v>
      </c>
      <c r="B3992" t="s">
        <v>26</v>
      </c>
      <c r="C3992" t="s">
        <v>41</v>
      </c>
      <c r="D3992">
        <v>357468</v>
      </c>
      <c r="E3992" t="s">
        <v>60</v>
      </c>
      <c r="F3992" t="s">
        <v>80</v>
      </c>
      <c r="G3992">
        <f>[1]!SNLData(227539,$B3992,$D3992,$E3992,$F3992,,"Options:Curr=USD,Mag=Standard,ConvMethod=R")</f>
        <v>398.46568070320848</v>
      </c>
    </row>
    <row r="3993" spans="1:7" x14ac:dyDescent="0.3">
      <c r="A3993" t="s">
        <v>17</v>
      </c>
      <c r="B3993" t="s">
        <v>26</v>
      </c>
      <c r="C3993" t="s">
        <v>41</v>
      </c>
      <c r="D3993">
        <v>357468</v>
      </c>
      <c r="E3993" t="s">
        <v>61</v>
      </c>
      <c r="F3993" t="s">
        <v>80</v>
      </c>
      <c r="G3993">
        <f>[1]!SNLData(227539,$B3993,$D3993,$E3993,$F3993,,"Options:Curr=USD,Mag=Standard,ConvMethod=R")</f>
        <v>490.82307487869559</v>
      </c>
    </row>
    <row r="3994" spans="1:7" x14ac:dyDescent="0.3">
      <c r="A3994" t="s">
        <v>17</v>
      </c>
      <c r="B3994" t="s">
        <v>26</v>
      </c>
      <c r="C3994" t="s">
        <v>41</v>
      </c>
      <c r="D3994">
        <v>357468</v>
      </c>
      <c r="E3994" t="s">
        <v>62</v>
      </c>
      <c r="F3994" t="s">
        <v>80</v>
      </c>
      <c r="G3994">
        <f>[1]!SNLData(227539,$B3994,$D3994,$E3994,$F3994,,"Options:Curr=USD,Mag=Standard,ConvMethod=R")</f>
        <v>559.80899450747859</v>
      </c>
    </row>
    <row r="3995" spans="1:7" x14ac:dyDescent="0.3">
      <c r="A3995" t="s">
        <v>17</v>
      </c>
      <c r="B3995" t="s">
        <v>26</v>
      </c>
      <c r="C3995" t="s">
        <v>41</v>
      </c>
      <c r="D3995">
        <v>357468</v>
      </c>
      <c r="E3995" t="s">
        <v>63</v>
      </c>
      <c r="F3995" t="s">
        <v>80</v>
      </c>
      <c r="G3995">
        <f>[1]!SNLData(227539,$B3995,$D3995,$E3995,$F3995,,"Options:Curr=USD,Mag=Standard,ConvMethod=R")</f>
        <v>566.29921045974118</v>
      </c>
    </row>
    <row r="3996" spans="1:7" x14ac:dyDescent="0.3">
      <c r="A3996" t="s">
        <v>17</v>
      </c>
      <c r="B3996" t="s">
        <v>26</v>
      </c>
      <c r="C3996" t="s">
        <v>41</v>
      </c>
      <c r="D3996">
        <v>357468</v>
      </c>
      <c r="E3996" t="s">
        <v>64</v>
      </c>
      <c r="F3996" t="s">
        <v>80</v>
      </c>
      <c r="G3996">
        <f>[1]!SNLData(227539,$B3996,$D3996,$E3996,$F3996,,"Options:Curr=USD,Mag=Standard,ConvMethod=R")</f>
        <v>601.49914051722919</v>
      </c>
    </row>
    <row r="3997" spans="1:7" x14ac:dyDescent="0.3">
      <c r="A3997" t="s">
        <v>17</v>
      </c>
      <c r="B3997" t="s">
        <v>26</v>
      </c>
      <c r="C3997" t="s">
        <v>41</v>
      </c>
      <c r="D3997">
        <v>357468</v>
      </c>
      <c r="E3997" t="s">
        <v>65</v>
      </c>
      <c r="F3997" t="s">
        <v>80</v>
      </c>
      <c r="G3997">
        <f>[1]!SNLData(227539,$B3997,$D3997,$E3997,$F3997,,"Options:Curr=USD,Mag=Standard,ConvMethod=R")</f>
        <v>679.5508637915076</v>
      </c>
    </row>
    <row r="3998" spans="1:7" x14ac:dyDescent="0.3">
      <c r="A3998" t="s">
        <v>17</v>
      </c>
      <c r="B3998" t="s">
        <v>26</v>
      </c>
      <c r="C3998" t="s">
        <v>41</v>
      </c>
      <c r="D3998">
        <v>357468</v>
      </c>
      <c r="E3998" t="s">
        <v>66</v>
      </c>
      <c r="F3998" t="s">
        <v>80</v>
      </c>
      <c r="G3998">
        <f>[1]!SNLData(227539,$B3998,$D3998,$E3998,$F3998,,"Options:Curr=USD,Mag=Standard,ConvMethod=R")</f>
        <v>699.11649988912518</v>
      </c>
    </row>
    <row r="3999" spans="1:7" x14ac:dyDescent="0.3">
      <c r="A3999" t="s">
        <v>17</v>
      </c>
      <c r="B3999" t="s">
        <v>26</v>
      </c>
      <c r="C3999" t="s">
        <v>41</v>
      </c>
      <c r="D3999">
        <v>357468</v>
      </c>
      <c r="E3999" t="s">
        <v>67</v>
      </c>
      <c r="F3999" t="s">
        <v>80</v>
      </c>
      <c r="G3999">
        <f>[1]!SNLData(227539,$B3999,$D3999,$E3999,$F3999,,"Options:Curr=USD,Mag=Standard,ConvMethod=R")</f>
        <v>574.4174054006719</v>
      </c>
    </row>
    <row r="4000" spans="1:7" x14ac:dyDescent="0.3">
      <c r="A4000" t="s">
        <v>17</v>
      </c>
      <c r="B4000" t="s">
        <v>26</v>
      </c>
      <c r="C4000" t="s">
        <v>41</v>
      </c>
      <c r="D4000">
        <v>357468</v>
      </c>
      <c r="E4000" t="s">
        <v>8</v>
      </c>
      <c r="F4000" t="s">
        <v>80</v>
      </c>
      <c r="G4000">
        <f>[1]!SNLData(227539,$B4000,$D4000,$E4000,$F4000,,"Options:Curr=USD,Mag=Standard,ConvMethod=R")</f>
        <v>641.54264859341038</v>
      </c>
    </row>
    <row r="4001" spans="1:7" x14ac:dyDescent="0.3">
      <c r="A4001" t="s">
        <v>17</v>
      </c>
      <c r="B4001" t="s">
        <v>26</v>
      </c>
      <c r="C4001" t="s">
        <v>41</v>
      </c>
      <c r="D4001">
        <v>357468</v>
      </c>
      <c r="E4001" t="s">
        <v>68</v>
      </c>
      <c r="F4001" t="s">
        <v>80</v>
      </c>
      <c r="G4001">
        <f>[1]!SNLData(227539,$B4001,$D4001,$E4001,$F4001,,"Options:Curr=USD,Mag=Standard,ConvMethod=R")</f>
        <v>734.30049859521841</v>
      </c>
    </row>
    <row r="4002" spans="1:7" x14ac:dyDescent="0.3">
      <c r="A4002" t="s">
        <v>17</v>
      </c>
      <c r="B4002" t="s">
        <v>26</v>
      </c>
      <c r="C4002" t="s">
        <v>41</v>
      </c>
      <c r="D4002">
        <v>357468</v>
      </c>
      <c r="E4002" t="s">
        <v>69</v>
      </c>
      <c r="F4002" t="s">
        <v>80</v>
      </c>
      <c r="G4002">
        <f>[1]!SNLData(227539,$B4002,$D4002,$E4002,$F4002,,"Options:Curr=USD,Mag=Standard,ConvMethod=R")</f>
        <v>701.52505718531927</v>
      </c>
    </row>
    <row r="4003" spans="1:7" x14ac:dyDescent="0.3">
      <c r="A4003" t="s">
        <v>17</v>
      </c>
      <c r="B4003" t="s">
        <v>26</v>
      </c>
      <c r="C4003" t="s">
        <v>41</v>
      </c>
      <c r="D4003">
        <v>357468</v>
      </c>
      <c r="E4003" t="s">
        <v>70</v>
      </c>
      <c r="F4003" t="s">
        <v>80</v>
      </c>
      <c r="G4003">
        <f>[1]!SNLData(227539,$B4003,$D4003,$E4003,$F4003,,"Options:Curr=USD,Mag=Standard,ConvMethod=R")</f>
        <v>737.49934488391659</v>
      </c>
    </row>
    <row r="4004" spans="1:7" x14ac:dyDescent="0.3">
      <c r="A4004" t="s">
        <v>17</v>
      </c>
      <c r="B4004" t="s">
        <v>26</v>
      </c>
      <c r="C4004" t="s">
        <v>41</v>
      </c>
      <c r="D4004">
        <v>357468</v>
      </c>
      <c r="E4004" t="s">
        <v>71</v>
      </c>
      <c r="F4004" t="s">
        <v>80</v>
      </c>
      <c r="G4004">
        <f>[1]!SNLData(227539,$B4004,$D4004,$E4004,$F4004,,"Options:Curr=USD,Mag=Standard,ConvMethod=R")</f>
        <v>721.2571481838728</v>
      </c>
    </row>
    <row r="4005" spans="1:7" x14ac:dyDescent="0.3">
      <c r="A4005" t="s">
        <v>17</v>
      </c>
      <c r="B4005" t="s">
        <v>26</v>
      </c>
      <c r="C4005" t="s">
        <v>41</v>
      </c>
      <c r="D4005">
        <v>357468</v>
      </c>
      <c r="E4005" t="s">
        <v>72</v>
      </c>
      <c r="F4005" t="s">
        <v>80</v>
      </c>
      <c r="G4005">
        <f>[1]!SNLData(227539,$B4005,$D4005,$E4005,$F4005,,"Options:Curr=USD,Mag=Standard,ConvMethod=R")</f>
        <v>610.41771761128336</v>
      </c>
    </row>
    <row r="4006" spans="1:7" x14ac:dyDescent="0.3">
      <c r="A4006" t="s">
        <v>17</v>
      </c>
      <c r="B4006" t="s">
        <v>26</v>
      </c>
      <c r="C4006" t="s">
        <v>41</v>
      </c>
      <c r="D4006">
        <v>357468</v>
      </c>
      <c r="E4006" t="s">
        <v>73</v>
      </c>
      <c r="F4006" t="s">
        <v>80</v>
      </c>
      <c r="G4006">
        <f>[1]!SNLData(227539,$B4006,$D4006,$E4006,$F4006,,"Options:Curr=USD,Mag=Standard,ConvMethod=R")</f>
        <v>612.8608598930856</v>
      </c>
    </row>
    <row r="4007" spans="1:7" x14ac:dyDescent="0.3">
      <c r="A4007" t="s">
        <v>17</v>
      </c>
      <c r="B4007" t="s">
        <v>26</v>
      </c>
      <c r="C4007" t="s">
        <v>41</v>
      </c>
      <c r="D4007">
        <v>357468</v>
      </c>
      <c r="E4007" t="s">
        <v>74</v>
      </c>
      <c r="F4007" t="s">
        <v>80</v>
      </c>
      <c r="G4007">
        <f>[1]!SNLData(227539,$B4007,$D4007,$E4007,$F4007,,"Options:Curr=USD,Mag=Standard,ConvMethod=R")</f>
        <v>631.50376362024838</v>
      </c>
    </row>
    <row r="4008" spans="1:7" x14ac:dyDescent="0.3">
      <c r="A4008" t="s">
        <v>17</v>
      </c>
      <c r="B4008" t="s">
        <v>26</v>
      </c>
      <c r="C4008" t="s">
        <v>41</v>
      </c>
      <c r="D4008">
        <v>357468</v>
      </c>
      <c r="E4008" t="s">
        <v>75</v>
      </c>
      <c r="F4008" t="s">
        <v>80</v>
      </c>
      <c r="G4008">
        <f>[1]!SNLData(227539,$B4008,$D4008,$E4008,$F4008,,"Options:Curr=USD,Mag=Standard,ConvMethod=R")</f>
        <v>633.25325261865942</v>
      </c>
    </row>
    <row r="4009" spans="1:7" x14ac:dyDescent="0.3">
      <c r="A4009" t="s">
        <v>17</v>
      </c>
      <c r="B4009" t="s">
        <v>26</v>
      </c>
      <c r="C4009" t="s">
        <v>41</v>
      </c>
      <c r="D4009">
        <v>357468</v>
      </c>
      <c r="E4009" t="s">
        <v>76</v>
      </c>
      <c r="F4009" t="s">
        <v>80</v>
      </c>
      <c r="G4009">
        <f>[1]!SNLData(227539,$B4009,$D4009,$E4009,$F4009,,"Options:Curr=USD,Mag=Standard,ConvMethod=R")</f>
        <v>593.40033023257638</v>
      </c>
    </row>
    <row r="4010" spans="1:7" x14ac:dyDescent="0.3">
      <c r="A4010" t="s">
        <v>17</v>
      </c>
      <c r="B4010" t="s">
        <v>26</v>
      </c>
      <c r="C4010" t="s">
        <v>41</v>
      </c>
      <c r="D4010">
        <v>357468</v>
      </c>
      <c r="E4010" t="s">
        <v>9</v>
      </c>
      <c r="F4010" t="s">
        <v>80</v>
      </c>
      <c r="G4010">
        <f>[1]!SNLData(227539,$B4010,$D4010,$E4010,$F4010,,"Options:Curr=USD,Mag=Standard,ConvMethod=R")</f>
        <v>597.13945870477323</v>
      </c>
    </row>
    <row r="4011" spans="1:7" x14ac:dyDescent="0.3">
      <c r="A4011" t="s">
        <v>17</v>
      </c>
      <c r="B4011" t="s">
        <v>26</v>
      </c>
      <c r="C4011" t="s">
        <v>41</v>
      </c>
      <c r="D4011">
        <v>357468</v>
      </c>
      <c r="E4011" t="s">
        <v>77</v>
      </c>
      <c r="F4011" t="s">
        <v>80</v>
      </c>
      <c r="G4011">
        <f>[1]!SNLData(227539,$B4011,$D4011,$E4011,$F4011,,"Options:Curr=USD,Mag=Standard,ConvMethod=R")</f>
        <v>676.59414383937519</v>
      </c>
    </row>
    <row r="4012" spans="1:7" x14ac:dyDescent="0.3">
      <c r="A4012" t="s">
        <v>17</v>
      </c>
      <c r="B4012" t="s">
        <v>26</v>
      </c>
      <c r="C4012" t="s">
        <v>41</v>
      </c>
      <c r="D4012">
        <v>357468</v>
      </c>
      <c r="E4012" t="s">
        <v>78</v>
      </c>
      <c r="F4012" t="s">
        <v>80</v>
      </c>
      <c r="G4012">
        <f>[1]!SNLData(227539,$B4012,$D4012,$E4012,$F4012,,"Options:Curr=USD,Mag=Standard,ConvMethod=R")</f>
        <v>591.47840083641029</v>
      </c>
    </row>
    <row r="4013" spans="1:7" x14ac:dyDescent="0.3">
      <c r="A4013" t="s">
        <v>17</v>
      </c>
      <c r="B4013" t="s">
        <v>26</v>
      </c>
      <c r="C4013" t="s">
        <v>41</v>
      </c>
      <c r="D4013">
        <v>357468</v>
      </c>
      <c r="E4013" t="s">
        <v>10</v>
      </c>
      <c r="F4013" t="s">
        <v>80</v>
      </c>
      <c r="G4013">
        <f>[1]!SNLData(227539,$B4013,$D4013,$E4013,$F4013,,"Options:Curr=USD,Mag=Standard,ConvMethod=R")</f>
        <v>562.4168095245999</v>
      </c>
    </row>
    <row r="4014" spans="1:7" x14ac:dyDescent="0.3">
      <c r="A4014" t="s">
        <v>17</v>
      </c>
      <c r="B4014" t="s">
        <v>26</v>
      </c>
      <c r="C4014" t="s">
        <v>42</v>
      </c>
      <c r="D4014">
        <v>357305</v>
      </c>
      <c r="E4014" t="s">
        <v>6</v>
      </c>
      <c r="F4014" t="s">
        <v>80</v>
      </c>
      <c r="G4014">
        <f>[1]!SNLData(227539,$B4014,$D4014,$E4014,$F4014,,"Options:Curr=USD,Mag=Standard,ConvMethod=R")</f>
        <v>8.5500000000000007</v>
      </c>
    </row>
    <row r="4015" spans="1:7" x14ac:dyDescent="0.3">
      <c r="A4015" t="s">
        <v>17</v>
      </c>
      <c r="B4015" t="s">
        <v>26</v>
      </c>
      <c r="C4015" t="s">
        <v>42</v>
      </c>
      <c r="D4015">
        <v>357305</v>
      </c>
      <c r="E4015" t="s">
        <v>50</v>
      </c>
      <c r="F4015" t="s">
        <v>80</v>
      </c>
      <c r="G4015">
        <f>[1]!SNLData(227539,$B4015,$D4015,$E4015,$F4015,,"Options:Curr=USD,Mag=Standard,ConvMethod=R")</f>
        <v>8.59</v>
      </c>
    </row>
    <row r="4016" spans="1:7" x14ac:dyDescent="0.3">
      <c r="A4016" t="s">
        <v>17</v>
      </c>
      <c r="B4016" t="s">
        <v>26</v>
      </c>
      <c r="C4016" t="s">
        <v>42</v>
      </c>
      <c r="D4016">
        <v>357305</v>
      </c>
      <c r="E4016" t="s">
        <v>51</v>
      </c>
      <c r="F4016" t="s">
        <v>80</v>
      </c>
      <c r="G4016">
        <f>[1]!SNLData(227539,$B4016,$D4016,$E4016,$F4016,,"Options:Curr=USD,Mag=Standard,ConvMethod=R")</f>
        <v>8.64</v>
      </c>
    </row>
    <row r="4017" spans="1:7" x14ac:dyDescent="0.3">
      <c r="A4017" t="s">
        <v>17</v>
      </c>
      <c r="B4017" t="s">
        <v>26</v>
      </c>
      <c r="C4017" t="s">
        <v>42</v>
      </c>
      <c r="D4017">
        <v>357305</v>
      </c>
      <c r="E4017" t="s">
        <v>52</v>
      </c>
      <c r="F4017" t="s">
        <v>80</v>
      </c>
      <c r="G4017">
        <f>[1]!SNLData(227539,$B4017,$D4017,$E4017,$F4017,,"Options:Curr=USD,Mag=Standard,ConvMethod=R")</f>
        <v>8.68</v>
      </c>
    </row>
    <row r="4018" spans="1:7" x14ac:dyDescent="0.3">
      <c r="A4018" t="s">
        <v>17</v>
      </c>
      <c r="B4018" t="s">
        <v>26</v>
      </c>
      <c r="C4018" t="s">
        <v>42</v>
      </c>
      <c r="D4018">
        <v>357305</v>
      </c>
      <c r="E4018" t="s">
        <v>53</v>
      </c>
      <c r="F4018" t="s">
        <v>80</v>
      </c>
      <c r="G4018">
        <f>[1]!SNLData(227539,$B4018,$D4018,$E4018,$F4018,,"Options:Curr=USD,Mag=Standard,ConvMethod=R")</f>
        <v>8.7200000000000006</v>
      </c>
    </row>
    <row r="4019" spans="1:7" x14ac:dyDescent="0.3">
      <c r="A4019" t="s">
        <v>17</v>
      </c>
      <c r="B4019" t="s">
        <v>26</v>
      </c>
      <c r="C4019" t="s">
        <v>42</v>
      </c>
      <c r="D4019">
        <v>357305</v>
      </c>
      <c r="E4019" t="s">
        <v>54</v>
      </c>
      <c r="F4019" t="s">
        <v>80</v>
      </c>
      <c r="G4019">
        <f>[1]!SNLData(227539,$B4019,$D4019,$E4019,$F4019,,"Options:Curr=USD,Mag=Standard,ConvMethod=R")</f>
        <v>8.76</v>
      </c>
    </row>
    <row r="4020" spans="1:7" x14ac:dyDescent="0.3">
      <c r="A4020" t="s">
        <v>17</v>
      </c>
      <c r="B4020" t="s">
        <v>26</v>
      </c>
      <c r="C4020" t="s">
        <v>42</v>
      </c>
      <c r="D4020">
        <v>357305</v>
      </c>
      <c r="E4020" t="s">
        <v>55</v>
      </c>
      <c r="F4020" t="s">
        <v>80</v>
      </c>
      <c r="G4020">
        <f>[1]!SNLData(227539,$B4020,$D4020,$E4020,$F4020,,"Options:Curr=USD,Mag=Standard,ConvMethod=R")</f>
        <v>8.7899999999999991</v>
      </c>
    </row>
    <row r="4021" spans="1:7" x14ac:dyDescent="0.3">
      <c r="A4021" t="s">
        <v>17</v>
      </c>
      <c r="B4021" t="s">
        <v>26</v>
      </c>
      <c r="C4021" t="s">
        <v>42</v>
      </c>
      <c r="D4021">
        <v>357305</v>
      </c>
      <c r="E4021" t="s">
        <v>56</v>
      </c>
      <c r="F4021" t="s">
        <v>80</v>
      </c>
      <c r="G4021">
        <f>[1]!SNLData(227539,$B4021,$D4021,$E4021,$F4021,,"Options:Curr=USD,Mag=Standard,ConvMethod=R")</f>
        <v>8.81</v>
      </c>
    </row>
    <row r="4022" spans="1:7" x14ac:dyDescent="0.3">
      <c r="A4022" t="s">
        <v>17</v>
      </c>
      <c r="B4022" t="s">
        <v>26</v>
      </c>
      <c r="C4022" t="s">
        <v>42</v>
      </c>
      <c r="D4022">
        <v>357305</v>
      </c>
      <c r="E4022" t="s">
        <v>57</v>
      </c>
      <c r="F4022" t="s">
        <v>80</v>
      </c>
      <c r="G4022">
        <f>[1]!SNLData(227539,$B4022,$D4022,$E4022,$F4022,,"Options:Curr=USD,Mag=Standard,ConvMethod=R")</f>
        <v>8.83</v>
      </c>
    </row>
    <row r="4023" spans="1:7" x14ac:dyDescent="0.3">
      <c r="A4023" t="s">
        <v>17</v>
      </c>
      <c r="B4023" t="s">
        <v>26</v>
      </c>
      <c r="C4023" t="s">
        <v>42</v>
      </c>
      <c r="D4023">
        <v>357305</v>
      </c>
      <c r="E4023" t="s">
        <v>58</v>
      </c>
      <c r="F4023" t="s">
        <v>80</v>
      </c>
      <c r="G4023">
        <f>[1]!SNLData(227539,$B4023,$D4023,$E4023,$F4023,,"Options:Curr=USD,Mag=Standard,ConvMethod=R")</f>
        <v>8.85</v>
      </c>
    </row>
    <row r="4024" spans="1:7" x14ac:dyDescent="0.3">
      <c r="A4024" t="s">
        <v>17</v>
      </c>
      <c r="B4024" t="s">
        <v>26</v>
      </c>
      <c r="C4024" t="s">
        <v>42</v>
      </c>
      <c r="D4024">
        <v>357305</v>
      </c>
      <c r="E4024" t="s">
        <v>7</v>
      </c>
      <c r="F4024" t="s">
        <v>80</v>
      </c>
      <c r="G4024">
        <f>[1]!SNLData(227539,$B4024,$D4024,$E4024,$F4024,,"Options:Curr=USD,Mag=Standard,ConvMethod=R")</f>
        <v>8.8699999999999992</v>
      </c>
    </row>
    <row r="4025" spans="1:7" x14ac:dyDescent="0.3">
      <c r="A4025" t="s">
        <v>17</v>
      </c>
      <c r="B4025" t="s">
        <v>26</v>
      </c>
      <c r="C4025" t="s">
        <v>42</v>
      </c>
      <c r="D4025">
        <v>357305</v>
      </c>
      <c r="E4025" t="s">
        <v>59</v>
      </c>
      <c r="F4025" t="s">
        <v>80</v>
      </c>
      <c r="G4025">
        <f>[1]!SNLData(227539,$B4025,$D4025,$E4025,$F4025,,"Options:Curr=USD,Mag=Standard,ConvMethod=R")</f>
        <v>8.9</v>
      </c>
    </row>
    <row r="4026" spans="1:7" x14ac:dyDescent="0.3">
      <c r="A4026" t="s">
        <v>17</v>
      </c>
      <c r="B4026" t="s">
        <v>26</v>
      </c>
      <c r="C4026" t="s">
        <v>42</v>
      </c>
      <c r="D4026">
        <v>357305</v>
      </c>
      <c r="E4026" t="s">
        <v>60</v>
      </c>
      <c r="F4026" t="s">
        <v>80</v>
      </c>
      <c r="G4026">
        <f>[1]!SNLData(227539,$B4026,$D4026,$E4026,$F4026,,"Options:Curr=USD,Mag=Standard,ConvMethod=R")</f>
        <v>8.93</v>
      </c>
    </row>
    <row r="4027" spans="1:7" x14ac:dyDescent="0.3">
      <c r="A4027" t="s">
        <v>17</v>
      </c>
      <c r="B4027" t="s">
        <v>26</v>
      </c>
      <c r="C4027" t="s">
        <v>42</v>
      </c>
      <c r="D4027">
        <v>357305</v>
      </c>
      <c r="E4027" t="s">
        <v>61</v>
      </c>
      <c r="F4027" t="s">
        <v>80</v>
      </c>
      <c r="G4027">
        <f>[1]!SNLData(227539,$B4027,$D4027,$E4027,$F4027,,"Options:Curr=USD,Mag=Standard,ConvMethod=R")</f>
        <v>8.9600000000000009</v>
      </c>
    </row>
    <row r="4028" spans="1:7" x14ac:dyDescent="0.3">
      <c r="A4028" t="s">
        <v>17</v>
      </c>
      <c r="B4028" t="s">
        <v>26</v>
      </c>
      <c r="C4028" t="s">
        <v>42</v>
      </c>
      <c r="D4028">
        <v>357305</v>
      </c>
      <c r="E4028" t="s">
        <v>62</v>
      </c>
      <c r="F4028" t="s">
        <v>80</v>
      </c>
      <c r="G4028">
        <f>[1]!SNLData(227539,$B4028,$D4028,$E4028,$F4028,,"Options:Curr=USD,Mag=Standard,ConvMethod=R")</f>
        <v>9</v>
      </c>
    </row>
    <row r="4029" spans="1:7" x14ac:dyDescent="0.3">
      <c r="A4029" t="s">
        <v>17</v>
      </c>
      <c r="B4029" t="s">
        <v>26</v>
      </c>
      <c r="C4029" t="s">
        <v>42</v>
      </c>
      <c r="D4029">
        <v>357305</v>
      </c>
      <c r="E4029" t="s">
        <v>63</v>
      </c>
      <c r="F4029" t="s">
        <v>80</v>
      </c>
      <c r="G4029">
        <f>[1]!SNLData(227539,$B4029,$D4029,$E4029,$F4029,,"Options:Curr=USD,Mag=Standard,ConvMethod=R")</f>
        <v>9.0500000000000007</v>
      </c>
    </row>
    <row r="4030" spans="1:7" x14ac:dyDescent="0.3">
      <c r="A4030" t="s">
        <v>17</v>
      </c>
      <c r="B4030" t="s">
        <v>26</v>
      </c>
      <c r="C4030" t="s">
        <v>42</v>
      </c>
      <c r="D4030">
        <v>357305</v>
      </c>
      <c r="E4030" t="s">
        <v>64</v>
      </c>
      <c r="F4030" t="s">
        <v>80</v>
      </c>
      <c r="G4030">
        <f>[1]!SNLData(227539,$B4030,$D4030,$E4030,$F4030,,"Options:Curr=USD,Mag=Standard,ConvMethod=R")</f>
        <v>9.1</v>
      </c>
    </row>
    <row r="4031" spans="1:7" x14ac:dyDescent="0.3">
      <c r="A4031" t="s">
        <v>17</v>
      </c>
      <c r="B4031" t="s">
        <v>26</v>
      </c>
      <c r="C4031" t="s">
        <v>42</v>
      </c>
      <c r="D4031">
        <v>357305</v>
      </c>
      <c r="E4031" t="s">
        <v>65</v>
      </c>
      <c r="F4031" t="s">
        <v>80</v>
      </c>
      <c r="G4031">
        <f>[1]!SNLData(227539,$B4031,$D4031,$E4031,$F4031,,"Options:Curr=USD,Mag=Standard,ConvMethod=R")</f>
        <v>9.16</v>
      </c>
    </row>
    <row r="4032" spans="1:7" x14ac:dyDescent="0.3">
      <c r="A4032" t="s">
        <v>17</v>
      </c>
      <c r="B4032" t="s">
        <v>26</v>
      </c>
      <c r="C4032" t="s">
        <v>42</v>
      </c>
      <c r="D4032">
        <v>357305</v>
      </c>
      <c r="E4032" t="s">
        <v>66</v>
      </c>
      <c r="F4032" t="s">
        <v>80</v>
      </c>
      <c r="G4032">
        <f>[1]!SNLData(227539,$B4032,$D4032,$E4032,$F4032,,"Options:Curr=USD,Mag=Standard,ConvMethod=R")</f>
        <v>9.23</v>
      </c>
    </row>
    <row r="4033" spans="1:7" x14ac:dyDescent="0.3">
      <c r="A4033" t="s">
        <v>17</v>
      </c>
      <c r="B4033" t="s">
        <v>26</v>
      </c>
      <c r="C4033" t="s">
        <v>42</v>
      </c>
      <c r="D4033">
        <v>357305</v>
      </c>
      <c r="E4033" t="s">
        <v>67</v>
      </c>
      <c r="F4033" t="s">
        <v>80</v>
      </c>
      <c r="G4033">
        <f>[1]!SNLData(227539,$B4033,$D4033,$E4033,$F4033,,"Options:Curr=USD,Mag=Standard,ConvMethod=R")</f>
        <v>9.3000000000000007</v>
      </c>
    </row>
    <row r="4034" spans="1:7" x14ac:dyDescent="0.3">
      <c r="A4034" t="s">
        <v>17</v>
      </c>
      <c r="B4034" t="s">
        <v>26</v>
      </c>
      <c r="C4034" t="s">
        <v>42</v>
      </c>
      <c r="D4034">
        <v>357305</v>
      </c>
      <c r="E4034" t="s">
        <v>8</v>
      </c>
      <c r="F4034" t="s">
        <v>80</v>
      </c>
      <c r="G4034">
        <f>[1]!SNLData(227539,$B4034,$D4034,$E4034,$F4034,,"Options:Curr=USD,Mag=Standard,ConvMethod=R")</f>
        <v>9.3800000000000008</v>
      </c>
    </row>
    <row r="4035" spans="1:7" x14ac:dyDescent="0.3">
      <c r="A4035" t="s">
        <v>17</v>
      </c>
      <c r="B4035" t="s">
        <v>26</v>
      </c>
      <c r="C4035" t="s">
        <v>42</v>
      </c>
      <c r="D4035">
        <v>357305</v>
      </c>
      <c r="E4035" t="s">
        <v>68</v>
      </c>
      <c r="F4035" t="s">
        <v>80</v>
      </c>
      <c r="G4035">
        <f>[1]!SNLData(227539,$B4035,$D4035,$E4035,$F4035,,"Options:Curr=USD,Mag=Standard,ConvMethod=R")</f>
        <v>9.4700000000000006</v>
      </c>
    </row>
    <row r="4036" spans="1:7" x14ac:dyDescent="0.3">
      <c r="A4036" t="s">
        <v>17</v>
      </c>
      <c r="B4036" t="s">
        <v>26</v>
      </c>
      <c r="C4036" t="s">
        <v>42</v>
      </c>
      <c r="D4036">
        <v>357305</v>
      </c>
      <c r="E4036" t="s">
        <v>69</v>
      </c>
      <c r="F4036" t="s">
        <v>80</v>
      </c>
      <c r="G4036">
        <f>[1]!SNLData(227539,$B4036,$D4036,$E4036,$F4036,,"Options:Curr=USD,Mag=Standard,ConvMethod=R")</f>
        <v>9.56</v>
      </c>
    </row>
    <row r="4037" spans="1:7" x14ac:dyDescent="0.3">
      <c r="A4037" t="s">
        <v>17</v>
      </c>
      <c r="B4037" t="s">
        <v>26</v>
      </c>
      <c r="C4037" t="s">
        <v>42</v>
      </c>
      <c r="D4037">
        <v>357305</v>
      </c>
      <c r="E4037" t="s">
        <v>70</v>
      </c>
      <c r="F4037" t="s">
        <v>80</v>
      </c>
      <c r="G4037">
        <f>[1]!SNLData(227539,$B4037,$D4037,$E4037,$F4037,,"Options:Curr=USD,Mag=Standard,ConvMethod=R")</f>
        <v>9.65</v>
      </c>
    </row>
    <row r="4038" spans="1:7" x14ac:dyDescent="0.3">
      <c r="A4038" t="s">
        <v>17</v>
      </c>
      <c r="B4038" t="s">
        <v>26</v>
      </c>
      <c r="C4038" t="s">
        <v>42</v>
      </c>
      <c r="D4038">
        <v>357305</v>
      </c>
      <c r="E4038" t="s">
        <v>71</v>
      </c>
      <c r="F4038" t="s">
        <v>80</v>
      </c>
      <c r="G4038">
        <f>[1]!SNLData(227539,$B4038,$D4038,$E4038,$F4038,,"Options:Curr=USD,Mag=Standard,ConvMethod=R")</f>
        <v>9.75</v>
      </c>
    </row>
    <row r="4039" spans="1:7" x14ac:dyDescent="0.3">
      <c r="A4039" t="s">
        <v>17</v>
      </c>
      <c r="B4039" t="s">
        <v>26</v>
      </c>
      <c r="C4039" t="s">
        <v>42</v>
      </c>
      <c r="D4039">
        <v>357305</v>
      </c>
      <c r="E4039" t="s">
        <v>72</v>
      </c>
      <c r="F4039" t="s">
        <v>80</v>
      </c>
      <c r="G4039">
        <f>[1]!SNLData(227539,$B4039,$D4039,$E4039,$F4039,,"Options:Curr=USD,Mag=Standard,ConvMethod=R")</f>
        <v>9.85</v>
      </c>
    </row>
    <row r="4040" spans="1:7" x14ac:dyDescent="0.3">
      <c r="A4040" t="s">
        <v>17</v>
      </c>
      <c r="B4040" t="s">
        <v>26</v>
      </c>
      <c r="C4040" t="s">
        <v>42</v>
      </c>
      <c r="D4040">
        <v>357305</v>
      </c>
      <c r="E4040" t="s">
        <v>73</v>
      </c>
      <c r="F4040" t="s">
        <v>80</v>
      </c>
      <c r="G4040">
        <f>[1]!SNLData(227539,$B4040,$D4040,$E4040,$F4040,,"Options:Curr=USD,Mag=Standard,ConvMethod=R")</f>
        <v>9.9499999999999993</v>
      </c>
    </row>
    <row r="4041" spans="1:7" x14ac:dyDescent="0.3">
      <c r="A4041" t="s">
        <v>17</v>
      </c>
      <c r="B4041" t="s">
        <v>26</v>
      </c>
      <c r="C4041" t="s">
        <v>42</v>
      </c>
      <c r="D4041">
        <v>357305</v>
      </c>
      <c r="E4041" t="s">
        <v>74</v>
      </c>
      <c r="F4041" t="s">
        <v>80</v>
      </c>
      <c r="G4041">
        <f>[1]!SNLData(227539,$B4041,$D4041,$E4041,$F4041,,"Options:Curr=USD,Mag=Standard,ConvMethod=R")</f>
        <v>10.06</v>
      </c>
    </row>
    <row r="4042" spans="1:7" x14ac:dyDescent="0.3">
      <c r="A4042" t="s">
        <v>17</v>
      </c>
      <c r="B4042" t="s">
        <v>26</v>
      </c>
      <c r="C4042" t="s">
        <v>42</v>
      </c>
      <c r="D4042">
        <v>357305</v>
      </c>
      <c r="E4042" t="s">
        <v>75</v>
      </c>
      <c r="F4042" t="s">
        <v>80</v>
      </c>
      <c r="G4042">
        <f>[1]!SNLData(227539,$B4042,$D4042,$E4042,$F4042,,"Options:Curr=USD,Mag=Standard,ConvMethod=R")</f>
        <v>10.16</v>
      </c>
    </row>
    <row r="4043" spans="1:7" x14ac:dyDescent="0.3">
      <c r="A4043" t="s">
        <v>17</v>
      </c>
      <c r="B4043" t="s">
        <v>26</v>
      </c>
      <c r="C4043" t="s">
        <v>42</v>
      </c>
      <c r="D4043">
        <v>357305</v>
      </c>
      <c r="E4043" t="s">
        <v>76</v>
      </c>
      <c r="F4043" t="s">
        <v>80</v>
      </c>
      <c r="G4043">
        <f>[1]!SNLData(227539,$B4043,$D4043,$E4043,$F4043,,"Options:Curr=USD,Mag=Standard,ConvMethod=R")</f>
        <v>10.27</v>
      </c>
    </row>
    <row r="4044" spans="1:7" x14ac:dyDescent="0.3">
      <c r="A4044" t="s">
        <v>17</v>
      </c>
      <c r="B4044" t="s">
        <v>26</v>
      </c>
      <c r="C4044" t="s">
        <v>42</v>
      </c>
      <c r="D4044">
        <v>357305</v>
      </c>
      <c r="E4044" t="s">
        <v>9</v>
      </c>
      <c r="F4044" t="s">
        <v>80</v>
      </c>
      <c r="G4044">
        <f>[1]!SNLData(227539,$B4044,$D4044,$E4044,$F4044,,"Options:Curr=USD,Mag=Standard,ConvMethod=R")</f>
        <v>10.37</v>
      </c>
    </row>
    <row r="4045" spans="1:7" x14ac:dyDescent="0.3">
      <c r="A4045" t="s">
        <v>17</v>
      </c>
      <c r="B4045" t="s">
        <v>26</v>
      </c>
      <c r="C4045" t="s">
        <v>42</v>
      </c>
      <c r="D4045">
        <v>357305</v>
      </c>
      <c r="E4045" t="s">
        <v>77</v>
      </c>
      <c r="F4045" t="s">
        <v>80</v>
      </c>
      <c r="G4045">
        <f>[1]!SNLData(227539,$B4045,$D4045,$E4045,$F4045,,"Options:Curr=USD,Mag=Standard,ConvMethod=R")</f>
        <v>10.47</v>
      </c>
    </row>
    <row r="4046" spans="1:7" x14ac:dyDescent="0.3">
      <c r="A4046" t="s">
        <v>17</v>
      </c>
      <c r="B4046" t="s">
        <v>26</v>
      </c>
      <c r="C4046" t="s">
        <v>42</v>
      </c>
      <c r="D4046">
        <v>357305</v>
      </c>
      <c r="E4046" t="s">
        <v>78</v>
      </c>
      <c r="F4046" t="s">
        <v>80</v>
      </c>
      <c r="G4046">
        <f>[1]!SNLData(227539,$B4046,$D4046,$E4046,$F4046,,"Options:Curr=USD,Mag=Standard,ConvMethod=R")</f>
        <v>0</v>
      </c>
    </row>
    <row r="4047" spans="1:7" x14ac:dyDescent="0.3">
      <c r="A4047" t="s">
        <v>17</v>
      </c>
      <c r="B4047" t="s">
        <v>26</v>
      </c>
      <c r="C4047" t="s">
        <v>42</v>
      </c>
      <c r="D4047">
        <v>357305</v>
      </c>
      <c r="E4047" t="s">
        <v>10</v>
      </c>
      <c r="F4047" t="s">
        <v>80</v>
      </c>
      <c r="G4047">
        <f>[1]!SNLData(227539,$B4047,$D4047,$E4047,$F4047,,"Options:Curr=USD,Mag=Standard,ConvMethod=R")</f>
        <v>0</v>
      </c>
    </row>
    <row r="4048" spans="1:7" x14ac:dyDescent="0.3">
      <c r="A4048" t="s">
        <v>17</v>
      </c>
      <c r="B4048" t="s">
        <v>26</v>
      </c>
      <c r="C4048" t="s">
        <v>43</v>
      </c>
      <c r="D4048">
        <v>357316</v>
      </c>
      <c r="E4048" t="s">
        <v>6</v>
      </c>
      <c r="F4048" t="s">
        <v>80</v>
      </c>
      <c r="G4048">
        <f>[1]!SNLData(227539,$B4048,$D4048,$E4048,$F4048,,"Options:Curr=USD,Mag=Standard,ConvMethod=R")</f>
        <v>10.47</v>
      </c>
    </row>
    <row r="4049" spans="1:7" x14ac:dyDescent="0.3">
      <c r="A4049" t="s">
        <v>17</v>
      </c>
      <c r="B4049" t="s">
        <v>26</v>
      </c>
      <c r="C4049" t="s">
        <v>43</v>
      </c>
      <c r="D4049">
        <v>357316</v>
      </c>
      <c r="E4049" t="s">
        <v>50</v>
      </c>
      <c r="F4049" t="s">
        <v>80</v>
      </c>
      <c r="G4049">
        <f>[1]!SNLData(227539,$B4049,$D4049,$E4049,$F4049,,"Options:Curr=USD,Mag=Standard,ConvMethod=R")</f>
        <v>9.34</v>
      </c>
    </row>
    <row r="4050" spans="1:7" x14ac:dyDescent="0.3">
      <c r="A4050" t="s">
        <v>17</v>
      </c>
      <c r="B4050" t="s">
        <v>26</v>
      </c>
      <c r="C4050" t="s">
        <v>43</v>
      </c>
      <c r="D4050">
        <v>357316</v>
      </c>
      <c r="E4050" t="s">
        <v>51</v>
      </c>
      <c r="F4050" t="s">
        <v>80</v>
      </c>
      <c r="G4050">
        <f>[1]!SNLData(227539,$B4050,$D4050,$E4050,$F4050,,"Options:Curr=USD,Mag=Standard,ConvMethod=R")</f>
        <v>2.2799999999999998</v>
      </c>
    </row>
    <row r="4051" spans="1:7" x14ac:dyDescent="0.3">
      <c r="A4051" t="s">
        <v>17</v>
      </c>
      <c r="B4051" t="s">
        <v>26</v>
      </c>
      <c r="C4051" t="s">
        <v>43</v>
      </c>
      <c r="D4051">
        <v>357316</v>
      </c>
      <c r="E4051" t="s">
        <v>52</v>
      </c>
      <c r="F4051" t="s">
        <v>80</v>
      </c>
      <c r="G4051">
        <f>[1]!SNLData(227539,$B4051,$D4051,$E4051,$F4051,,"Options:Curr=USD,Mag=Standard,ConvMethod=R")</f>
        <v>4.6500000000000004</v>
      </c>
    </row>
    <row r="4052" spans="1:7" x14ac:dyDescent="0.3">
      <c r="A4052" t="s">
        <v>17</v>
      </c>
      <c r="B4052" t="s">
        <v>26</v>
      </c>
      <c r="C4052" t="s">
        <v>43</v>
      </c>
      <c r="D4052">
        <v>357316</v>
      </c>
      <c r="E4052" t="s">
        <v>53</v>
      </c>
      <c r="F4052" t="s">
        <v>80</v>
      </c>
      <c r="G4052">
        <f>[1]!SNLData(227539,$B4052,$D4052,$E4052,$F4052,,"Options:Curr=USD,Mag=Standard,ConvMethod=R")</f>
        <v>2.2000000000000002</v>
      </c>
    </row>
    <row r="4053" spans="1:7" x14ac:dyDescent="0.3">
      <c r="A4053" t="s">
        <v>17</v>
      </c>
      <c r="B4053" t="s">
        <v>26</v>
      </c>
      <c r="C4053" t="s">
        <v>43</v>
      </c>
      <c r="D4053">
        <v>357316</v>
      </c>
      <c r="E4053" t="s">
        <v>54</v>
      </c>
      <c r="F4053" t="s">
        <v>80</v>
      </c>
      <c r="G4053">
        <f>[1]!SNLData(227539,$B4053,$D4053,$E4053,$F4053,,"Options:Curr=USD,Mag=Standard,ConvMethod=R")</f>
        <v>2.5299999999999998</v>
      </c>
    </row>
    <row r="4054" spans="1:7" x14ac:dyDescent="0.3">
      <c r="A4054" t="s">
        <v>17</v>
      </c>
      <c r="B4054" t="s">
        <v>26</v>
      </c>
      <c r="C4054" t="s">
        <v>43</v>
      </c>
      <c r="D4054">
        <v>357316</v>
      </c>
      <c r="E4054" t="s">
        <v>55</v>
      </c>
      <c r="F4054" t="s">
        <v>80</v>
      </c>
      <c r="G4054">
        <f>[1]!SNLData(227539,$B4054,$D4054,$E4054,$F4054,,"Options:Curr=USD,Mag=Standard,ConvMethod=R")</f>
        <v>1.1399999999999999</v>
      </c>
    </row>
    <row r="4055" spans="1:7" x14ac:dyDescent="0.3">
      <c r="A4055" t="s">
        <v>17</v>
      </c>
      <c r="B4055" t="s">
        <v>26</v>
      </c>
      <c r="C4055" t="s">
        <v>43</v>
      </c>
      <c r="D4055">
        <v>357316</v>
      </c>
      <c r="E4055" t="s">
        <v>56</v>
      </c>
      <c r="F4055" t="s">
        <v>80</v>
      </c>
      <c r="G4055">
        <f>[1]!SNLData(227539,$B4055,$D4055,$E4055,$F4055,,"Options:Curr=USD,Mag=Standard,ConvMethod=R")</f>
        <v>1.81</v>
      </c>
    </row>
    <row r="4056" spans="1:7" x14ac:dyDescent="0.3">
      <c r="A4056" t="s">
        <v>17</v>
      </c>
      <c r="B4056" t="s">
        <v>26</v>
      </c>
      <c r="C4056" t="s">
        <v>43</v>
      </c>
      <c r="D4056">
        <v>357316</v>
      </c>
      <c r="E4056" t="s">
        <v>57</v>
      </c>
      <c r="F4056" t="s">
        <v>80</v>
      </c>
      <c r="G4056">
        <f>[1]!SNLData(227539,$B4056,$D4056,$E4056,$F4056,,"Options:Curr=USD,Mag=Standard,ConvMethod=R")</f>
        <v>1</v>
      </c>
    </row>
    <row r="4057" spans="1:7" x14ac:dyDescent="0.3">
      <c r="A4057" t="s">
        <v>17</v>
      </c>
      <c r="B4057" t="s">
        <v>26</v>
      </c>
      <c r="C4057" t="s">
        <v>43</v>
      </c>
      <c r="D4057">
        <v>357316</v>
      </c>
      <c r="E4057" t="s">
        <v>58</v>
      </c>
      <c r="F4057" t="s">
        <v>80</v>
      </c>
      <c r="G4057">
        <f>[1]!SNLData(227539,$B4057,$D4057,$E4057,$F4057,,"Options:Curr=USD,Mag=Standard,ConvMethod=R")</f>
        <v>0.56000000000000005</v>
      </c>
    </row>
    <row r="4058" spans="1:7" x14ac:dyDescent="0.3">
      <c r="A4058" t="s">
        <v>17</v>
      </c>
      <c r="B4058" t="s">
        <v>26</v>
      </c>
      <c r="C4058" t="s">
        <v>43</v>
      </c>
      <c r="D4058">
        <v>357316</v>
      </c>
      <c r="E4058" t="s">
        <v>7</v>
      </c>
      <c r="F4058" t="s">
        <v>80</v>
      </c>
      <c r="G4058">
        <f>[1]!SNLData(227539,$B4058,$D4058,$E4058,$F4058,,"Options:Curr=USD,Mag=Standard,ConvMethod=R")</f>
        <v>1.29</v>
      </c>
    </row>
    <row r="4059" spans="1:7" x14ac:dyDescent="0.3">
      <c r="A4059" t="s">
        <v>17</v>
      </c>
      <c r="B4059" t="s">
        <v>26</v>
      </c>
      <c r="C4059" t="s">
        <v>43</v>
      </c>
      <c r="D4059">
        <v>357316</v>
      </c>
      <c r="E4059" t="s">
        <v>59</v>
      </c>
      <c r="F4059" t="s">
        <v>80</v>
      </c>
      <c r="G4059">
        <f>[1]!SNLData(227539,$B4059,$D4059,$E4059,$F4059,,"Options:Curr=USD,Mag=Standard,ConvMethod=R")</f>
        <v>2.68</v>
      </c>
    </row>
    <row r="4060" spans="1:7" x14ac:dyDescent="0.3">
      <c r="A4060" t="s">
        <v>17</v>
      </c>
      <c r="B4060" t="s">
        <v>26</v>
      </c>
      <c r="C4060" t="s">
        <v>43</v>
      </c>
      <c r="D4060">
        <v>357316</v>
      </c>
      <c r="E4060" t="s">
        <v>60</v>
      </c>
      <c r="F4060" t="s">
        <v>80</v>
      </c>
      <c r="G4060">
        <f>[1]!SNLData(227539,$B4060,$D4060,$E4060,$F4060,,"Options:Curr=USD,Mag=Standard,ConvMethod=R")</f>
        <v>1.94</v>
      </c>
    </row>
    <row r="4061" spans="1:7" x14ac:dyDescent="0.3">
      <c r="A4061" t="s">
        <v>17</v>
      </c>
      <c r="B4061" t="s">
        <v>26</v>
      </c>
      <c r="C4061" t="s">
        <v>43</v>
      </c>
      <c r="D4061">
        <v>357316</v>
      </c>
      <c r="E4061" t="s">
        <v>61</v>
      </c>
      <c r="F4061" t="s">
        <v>80</v>
      </c>
      <c r="G4061">
        <f>[1]!SNLData(227539,$B4061,$D4061,$E4061,$F4061,,"Options:Curr=USD,Mag=Standard,ConvMethod=R")</f>
        <v>2.3199999999999998</v>
      </c>
    </row>
    <row r="4062" spans="1:7" x14ac:dyDescent="0.3">
      <c r="A4062" t="s">
        <v>17</v>
      </c>
      <c r="B4062" t="s">
        <v>26</v>
      </c>
      <c r="C4062" t="s">
        <v>43</v>
      </c>
      <c r="D4062">
        <v>357316</v>
      </c>
      <c r="E4062" t="s">
        <v>62</v>
      </c>
      <c r="F4062" t="s">
        <v>80</v>
      </c>
      <c r="G4062">
        <f>[1]!SNLData(227539,$B4062,$D4062,$E4062,$F4062,,"Options:Curr=USD,Mag=Standard,ConvMethod=R")</f>
        <v>1.02</v>
      </c>
    </row>
    <row r="4063" spans="1:7" x14ac:dyDescent="0.3">
      <c r="A4063" t="s">
        <v>17</v>
      </c>
      <c r="B4063" t="s">
        <v>26</v>
      </c>
      <c r="C4063" t="s">
        <v>43</v>
      </c>
      <c r="D4063">
        <v>357316</v>
      </c>
      <c r="E4063" t="s">
        <v>63</v>
      </c>
      <c r="F4063" t="s">
        <v>80</v>
      </c>
      <c r="G4063">
        <f>[1]!SNLData(227539,$B4063,$D4063,$E4063,$F4063,,"Options:Curr=USD,Mag=Standard,ConvMethod=R")</f>
        <v>0.83</v>
      </c>
    </row>
    <row r="4064" spans="1:7" x14ac:dyDescent="0.3">
      <c r="A4064" t="s">
        <v>17</v>
      </c>
      <c r="B4064" t="s">
        <v>26</v>
      </c>
      <c r="C4064" t="s">
        <v>43</v>
      </c>
      <c r="D4064">
        <v>357316</v>
      </c>
      <c r="E4064" t="s">
        <v>64</v>
      </c>
      <c r="F4064" t="s">
        <v>80</v>
      </c>
      <c r="G4064">
        <f>[1]!SNLData(227539,$B4064,$D4064,$E4064,$F4064,,"Options:Curr=USD,Mag=Standard,ConvMethod=R")</f>
        <v>1.5</v>
      </c>
    </row>
    <row r="4065" spans="1:7" x14ac:dyDescent="0.3">
      <c r="A4065" t="s">
        <v>17</v>
      </c>
      <c r="B4065" t="s">
        <v>26</v>
      </c>
      <c r="C4065" t="s">
        <v>43</v>
      </c>
      <c r="D4065">
        <v>357316</v>
      </c>
      <c r="E4065" t="s">
        <v>65</v>
      </c>
      <c r="F4065" t="s">
        <v>80</v>
      </c>
      <c r="G4065">
        <f>[1]!SNLData(227539,$B4065,$D4065,$E4065,$F4065,,"Options:Curr=USD,Mag=Standard,ConvMethod=R")</f>
        <v>1.68</v>
      </c>
    </row>
    <row r="4066" spans="1:7" x14ac:dyDescent="0.3">
      <c r="A4066" t="s">
        <v>17</v>
      </c>
      <c r="B4066" t="s">
        <v>26</v>
      </c>
      <c r="C4066" t="s">
        <v>43</v>
      </c>
      <c r="D4066">
        <v>357316</v>
      </c>
      <c r="E4066" t="s">
        <v>66</v>
      </c>
      <c r="F4066" t="s">
        <v>80</v>
      </c>
      <c r="G4066">
        <f>[1]!SNLData(227539,$B4066,$D4066,$E4066,$F4066,,"Options:Curr=USD,Mag=Standard,ConvMethod=R")</f>
        <v>3.35</v>
      </c>
    </row>
    <row r="4067" spans="1:7" x14ac:dyDescent="0.3">
      <c r="A4067" t="s">
        <v>17</v>
      </c>
      <c r="B4067" t="s">
        <v>26</v>
      </c>
      <c r="C4067" t="s">
        <v>43</v>
      </c>
      <c r="D4067">
        <v>357316</v>
      </c>
      <c r="E4067" t="s">
        <v>67</v>
      </c>
      <c r="F4067" t="s">
        <v>80</v>
      </c>
      <c r="G4067">
        <f>[1]!SNLData(227539,$B4067,$D4067,$E4067,$F4067,,"Options:Curr=USD,Mag=Standard,ConvMethod=R")</f>
        <v>1.94</v>
      </c>
    </row>
    <row r="4068" spans="1:7" x14ac:dyDescent="0.3">
      <c r="A4068" t="s">
        <v>17</v>
      </c>
      <c r="B4068" t="s">
        <v>26</v>
      </c>
      <c r="C4068" t="s">
        <v>43</v>
      </c>
      <c r="D4068">
        <v>357316</v>
      </c>
      <c r="E4068" t="s">
        <v>8</v>
      </c>
      <c r="F4068" t="s">
        <v>80</v>
      </c>
      <c r="G4068">
        <f>[1]!SNLData(227539,$B4068,$D4068,$E4068,$F4068,,"Options:Curr=USD,Mag=Standard,ConvMethod=R")</f>
        <v>1.91</v>
      </c>
    </row>
    <row r="4069" spans="1:7" x14ac:dyDescent="0.3">
      <c r="A4069" t="s">
        <v>17</v>
      </c>
      <c r="B4069" t="s">
        <v>26</v>
      </c>
      <c r="C4069" t="s">
        <v>43</v>
      </c>
      <c r="D4069">
        <v>357316</v>
      </c>
      <c r="E4069" t="s">
        <v>68</v>
      </c>
      <c r="F4069" t="s">
        <v>80</v>
      </c>
      <c r="G4069">
        <f>[1]!SNLData(227539,$B4069,$D4069,$E4069,$F4069,,"Options:Curr=USD,Mag=Standard,ConvMethod=R")</f>
        <v>1.36</v>
      </c>
    </row>
    <row r="4070" spans="1:7" x14ac:dyDescent="0.3">
      <c r="A4070" t="s">
        <v>17</v>
      </c>
      <c r="B4070" t="s">
        <v>26</v>
      </c>
      <c r="C4070" t="s">
        <v>43</v>
      </c>
      <c r="D4070">
        <v>357316</v>
      </c>
      <c r="E4070" t="s">
        <v>69</v>
      </c>
      <c r="F4070" t="s">
        <v>80</v>
      </c>
      <c r="G4070">
        <f>[1]!SNLData(227539,$B4070,$D4070,$E4070,$F4070,,"Options:Curr=USD,Mag=Standard,ConvMethod=R")</f>
        <v>0.94</v>
      </c>
    </row>
    <row r="4071" spans="1:7" x14ac:dyDescent="0.3">
      <c r="A4071" t="s">
        <v>17</v>
      </c>
      <c r="B4071" t="s">
        <v>26</v>
      </c>
      <c r="C4071" t="s">
        <v>43</v>
      </c>
      <c r="D4071">
        <v>357316</v>
      </c>
      <c r="E4071" t="s">
        <v>70</v>
      </c>
      <c r="F4071" t="s">
        <v>80</v>
      </c>
      <c r="G4071">
        <f>[1]!SNLData(227539,$B4071,$D4071,$E4071,$F4071,,"Options:Curr=USD,Mag=Standard,ConvMethod=R")</f>
        <v>0.44</v>
      </c>
    </row>
    <row r="4072" spans="1:7" x14ac:dyDescent="0.3">
      <c r="A4072" t="s">
        <v>17</v>
      </c>
      <c r="B4072" t="s">
        <v>26</v>
      </c>
      <c r="C4072" t="s">
        <v>43</v>
      </c>
      <c r="D4072">
        <v>357316</v>
      </c>
      <c r="E4072" t="s">
        <v>71</v>
      </c>
      <c r="F4072" t="s">
        <v>80</v>
      </c>
      <c r="G4072">
        <f>[1]!SNLData(227539,$B4072,$D4072,$E4072,$F4072,,"Options:Curr=USD,Mag=Standard,ConvMethod=R")</f>
        <v>0.21</v>
      </c>
    </row>
    <row r="4073" spans="1:7" x14ac:dyDescent="0.3">
      <c r="A4073" t="s">
        <v>17</v>
      </c>
      <c r="B4073" t="s">
        <v>26</v>
      </c>
      <c r="C4073" t="s">
        <v>43</v>
      </c>
      <c r="D4073">
        <v>357316</v>
      </c>
      <c r="E4073" t="s">
        <v>72</v>
      </c>
      <c r="F4073" t="s">
        <v>80</v>
      </c>
      <c r="G4073">
        <f>[1]!SNLData(227539,$B4073,$D4073,$E4073,$F4073,,"Options:Curr=USD,Mag=Standard,ConvMethod=R")</f>
        <v>0.7</v>
      </c>
    </row>
    <row r="4074" spans="1:7" x14ac:dyDescent="0.3">
      <c r="A4074" t="s">
        <v>17</v>
      </c>
      <c r="B4074" t="s">
        <v>26</v>
      </c>
      <c r="C4074" t="s">
        <v>43</v>
      </c>
      <c r="D4074">
        <v>357316</v>
      </c>
      <c r="E4074" t="s">
        <v>73</v>
      </c>
      <c r="F4074" t="s">
        <v>80</v>
      </c>
      <c r="G4074">
        <f>[1]!SNLData(227539,$B4074,$D4074,$E4074,$F4074,,"Options:Curr=USD,Mag=Standard,ConvMethod=R")</f>
        <v>1.1399999999999999</v>
      </c>
    </row>
    <row r="4075" spans="1:7" x14ac:dyDescent="0.3">
      <c r="A4075" t="s">
        <v>17</v>
      </c>
      <c r="B4075" t="s">
        <v>26</v>
      </c>
      <c r="C4075" t="s">
        <v>43</v>
      </c>
      <c r="D4075">
        <v>357316</v>
      </c>
      <c r="E4075" t="s">
        <v>74</v>
      </c>
      <c r="F4075" t="s">
        <v>80</v>
      </c>
      <c r="G4075">
        <f>[1]!SNLData(227539,$B4075,$D4075,$E4075,$F4075,,"Options:Curr=USD,Mag=Standard,ConvMethod=R")</f>
        <v>1.87</v>
      </c>
    </row>
    <row r="4076" spans="1:7" x14ac:dyDescent="0.3">
      <c r="A4076" t="s">
        <v>17</v>
      </c>
      <c r="B4076" t="s">
        <v>26</v>
      </c>
      <c r="C4076" t="s">
        <v>43</v>
      </c>
      <c r="D4076">
        <v>357316</v>
      </c>
      <c r="E4076" t="s">
        <v>75</v>
      </c>
      <c r="F4076" t="s">
        <v>80</v>
      </c>
      <c r="G4076">
        <f>[1]!SNLData(227539,$B4076,$D4076,$E4076,$F4076,,"Options:Curr=USD,Mag=Standard,ConvMethod=R")</f>
        <v>2.04</v>
      </c>
    </row>
    <row r="4077" spans="1:7" x14ac:dyDescent="0.3">
      <c r="A4077" t="s">
        <v>17</v>
      </c>
      <c r="B4077" t="s">
        <v>26</v>
      </c>
      <c r="C4077" t="s">
        <v>43</v>
      </c>
      <c r="D4077">
        <v>357316</v>
      </c>
      <c r="E4077" t="s">
        <v>76</v>
      </c>
      <c r="F4077" t="s">
        <v>80</v>
      </c>
      <c r="G4077">
        <f>[1]!SNLData(227539,$B4077,$D4077,$E4077,$F4077,,"Options:Curr=USD,Mag=Standard,ConvMethod=R")</f>
        <v>1.72</v>
      </c>
    </row>
    <row r="4078" spans="1:7" x14ac:dyDescent="0.3">
      <c r="A4078" t="s">
        <v>17</v>
      </c>
      <c r="B4078" t="s">
        <v>26</v>
      </c>
      <c r="C4078" t="s">
        <v>43</v>
      </c>
      <c r="D4078">
        <v>357316</v>
      </c>
      <c r="E4078" t="s">
        <v>9</v>
      </c>
      <c r="F4078" t="s">
        <v>80</v>
      </c>
      <c r="G4078">
        <f>[1]!SNLData(227539,$B4078,$D4078,$E4078,$F4078,,"Options:Curr=USD,Mag=Standard,ConvMethod=R")</f>
        <v>0.66</v>
      </c>
    </row>
    <row r="4079" spans="1:7" x14ac:dyDescent="0.3">
      <c r="A4079" t="s">
        <v>17</v>
      </c>
      <c r="B4079" t="s">
        <v>26</v>
      </c>
      <c r="C4079" t="s">
        <v>43</v>
      </c>
      <c r="D4079">
        <v>357316</v>
      </c>
      <c r="E4079" t="s">
        <v>77</v>
      </c>
      <c r="F4079" t="s">
        <v>80</v>
      </c>
      <c r="G4079">
        <f>[1]!SNLData(227539,$B4079,$D4079,$E4079,$F4079,,"Options:Curr=USD,Mag=Standard,ConvMethod=R")</f>
        <v>2.65</v>
      </c>
    </row>
    <row r="4080" spans="1:7" x14ac:dyDescent="0.3">
      <c r="A4080" t="s">
        <v>17</v>
      </c>
      <c r="B4080" t="s">
        <v>26</v>
      </c>
      <c r="C4080" t="s">
        <v>43</v>
      </c>
      <c r="D4080">
        <v>357316</v>
      </c>
      <c r="E4080" t="s">
        <v>78</v>
      </c>
      <c r="F4080" t="s">
        <v>80</v>
      </c>
      <c r="G4080">
        <f>[1]!SNLData(227539,$B4080,$D4080,$E4080,$F4080,,"Options:Curr=USD,Mag=Standard,ConvMethod=R")</f>
        <v>8.06</v>
      </c>
    </row>
    <row r="4081" spans="1:7" x14ac:dyDescent="0.3">
      <c r="A4081" t="s">
        <v>17</v>
      </c>
      <c r="B4081" t="s">
        <v>26</v>
      </c>
      <c r="C4081" t="s">
        <v>43</v>
      </c>
      <c r="D4081">
        <v>357316</v>
      </c>
      <c r="E4081" t="s">
        <v>10</v>
      </c>
      <c r="F4081" t="s">
        <v>80</v>
      </c>
      <c r="G4081">
        <f>[1]!SNLData(227539,$B4081,$D4081,$E4081,$F4081,,"Options:Curr=USD,Mag=Standard,ConvMethod=R")</f>
        <v>5.9</v>
      </c>
    </row>
    <row r="4082" spans="1:7" x14ac:dyDescent="0.3">
      <c r="A4082" t="s">
        <v>18</v>
      </c>
      <c r="B4082" t="s">
        <v>22</v>
      </c>
      <c r="C4082" t="s">
        <v>32</v>
      </c>
      <c r="D4082">
        <v>227545</v>
      </c>
      <c r="E4082" t="s">
        <v>6</v>
      </c>
      <c r="F4082" t="s">
        <v>80</v>
      </c>
      <c r="G4082" t="str">
        <f>[1]!SNLData(227539,$B4082,$D4082,$E4082,$F4082,,"Options:Curr=USD,Mag=Standard,ConvMethod=R")</f>
        <v>India</v>
      </c>
    </row>
    <row r="4083" spans="1:7" x14ac:dyDescent="0.3">
      <c r="A4083" t="s">
        <v>18</v>
      </c>
      <c r="B4083" t="s">
        <v>22</v>
      </c>
      <c r="C4083" t="s">
        <v>32</v>
      </c>
      <c r="D4083">
        <v>227545</v>
      </c>
      <c r="E4083" t="s">
        <v>50</v>
      </c>
      <c r="F4083" t="s">
        <v>80</v>
      </c>
      <c r="G4083" t="str">
        <f>[1]!SNLData(227539,$B4083,$D4083,$E4083,$F4083,,"Options:Curr=USD,Mag=Standard,ConvMethod=R")</f>
        <v>India</v>
      </c>
    </row>
    <row r="4084" spans="1:7" x14ac:dyDescent="0.3">
      <c r="A4084" t="s">
        <v>18</v>
      </c>
      <c r="B4084" t="s">
        <v>22</v>
      </c>
      <c r="C4084" t="s">
        <v>32</v>
      </c>
      <c r="D4084">
        <v>227545</v>
      </c>
      <c r="E4084" t="s">
        <v>51</v>
      </c>
      <c r="F4084" t="s">
        <v>80</v>
      </c>
      <c r="G4084" t="str">
        <f>[1]!SNLData(227539,$B4084,$D4084,$E4084,$F4084,,"Options:Curr=USD,Mag=Standard,ConvMethod=R")</f>
        <v>India</v>
      </c>
    </row>
    <row r="4085" spans="1:7" x14ac:dyDescent="0.3">
      <c r="A4085" t="s">
        <v>18</v>
      </c>
      <c r="B4085" t="s">
        <v>22</v>
      </c>
      <c r="C4085" t="s">
        <v>32</v>
      </c>
      <c r="D4085">
        <v>227545</v>
      </c>
      <c r="E4085" t="s">
        <v>52</v>
      </c>
      <c r="F4085" t="s">
        <v>80</v>
      </c>
      <c r="G4085" t="str">
        <f>[1]!SNLData(227539,$B4085,$D4085,$E4085,$F4085,,"Options:Curr=USD,Mag=Standard,ConvMethod=R")</f>
        <v>India</v>
      </c>
    </row>
    <row r="4086" spans="1:7" x14ac:dyDescent="0.3">
      <c r="A4086" t="s">
        <v>18</v>
      </c>
      <c r="B4086" t="s">
        <v>22</v>
      </c>
      <c r="C4086" t="s">
        <v>32</v>
      </c>
      <c r="D4086">
        <v>227545</v>
      </c>
      <c r="E4086" t="s">
        <v>53</v>
      </c>
      <c r="F4086" t="s">
        <v>80</v>
      </c>
      <c r="G4086" t="str">
        <f>[1]!SNLData(227539,$B4086,$D4086,$E4086,$F4086,,"Options:Curr=USD,Mag=Standard,ConvMethod=R")</f>
        <v>India</v>
      </c>
    </row>
    <row r="4087" spans="1:7" x14ac:dyDescent="0.3">
      <c r="A4087" t="s">
        <v>18</v>
      </c>
      <c r="B4087" t="s">
        <v>22</v>
      </c>
      <c r="C4087" t="s">
        <v>32</v>
      </c>
      <c r="D4087">
        <v>227545</v>
      </c>
      <c r="E4087" t="s">
        <v>54</v>
      </c>
      <c r="F4087" t="s">
        <v>80</v>
      </c>
      <c r="G4087" t="str">
        <f>[1]!SNLData(227539,$B4087,$D4087,$E4087,$F4087,,"Options:Curr=USD,Mag=Standard,ConvMethod=R")</f>
        <v>India</v>
      </c>
    </row>
    <row r="4088" spans="1:7" x14ac:dyDescent="0.3">
      <c r="A4088" t="s">
        <v>18</v>
      </c>
      <c r="B4088" t="s">
        <v>22</v>
      </c>
      <c r="C4088" t="s">
        <v>32</v>
      </c>
      <c r="D4088">
        <v>227545</v>
      </c>
      <c r="E4088" t="s">
        <v>55</v>
      </c>
      <c r="F4088" t="s">
        <v>80</v>
      </c>
      <c r="G4088" t="str">
        <f>[1]!SNLData(227539,$B4088,$D4088,$E4088,$F4088,,"Options:Curr=USD,Mag=Standard,ConvMethod=R")</f>
        <v>India</v>
      </c>
    </row>
    <row r="4089" spans="1:7" x14ac:dyDescent="0.3">
      <c r="A4089" t="s">
        <v>18</v>
      </c>
      <c r="B4089" t="s">
        <v>22</v>
      </c>
      <c r="C4089" t="s">
        <v>32</v>
      </c>
      <c r="D4089">
        <v>227545</v>
      </c>
      <c r="E4089" t="s">
        <v>56</v>
      </c>
      <c r="F4089" t="s">
        <v>80</v>
      </c>
      <c r="G4089" t="str">
        <f>[1]!SNLData(227539,$B4089,$D4089,$E4089,$F4089,,"Options:Curr=USD,Mag=Standard,ConvMethod=R")</f>
        <v>India</v>
      </c>
    </row>
    <row r="4090" spans="1:7" x14ac:dyDescent="0.3">
      <c r="A4090" t="s">
        <v>18</v>
      </c>
      <c r="B4090" t="s">
        <v>22</v>
      </c>
      <c r="C4090" t="s">
        <v>32</v>
      </c>
      <c r="D4090">
        <v>227545</v>
      </c>
      <c r="E4090" t="s">
        <v>57</v>
      </c>
      <c r="F4090" t="s">
        <v>80</v>
      </c>
      <c r="G4090" t="str">
        <f>[1]!SNLData(227539,$B4090,$D4090,$E4090,$F4090,,"Options:Curr=USD,Mag=Standard,ConvMethod=R")</f>
        <v>India</v>
      </c>
    </row>
    <row r="4091" spans="1:7" x14ac:dyDescent="0.3">
      <c r="A4091" t="s">
        <v>18</v>
      </c>
      <c r="B4091" t="s">
        <v>22</v>
      </c>
      <c r="C4091" t="s">
        <v>32</v>
      </c>
      <c r="D4091">
        <v>227545</v>
      </c>
      <c r="E4091" t="s">
        <v>58</v>
      </c>
      <c r="F4091" t="s">
        <v>80</v>
      </c>
      <c r="G4091" t="str">
        <f>[1]!SNLData(227539,$B4091,$D4091,$E4091,$F4091,,"Options:Curr=USD,Mag=Standard,ConvMethod=R")</f>
        <v>India</v>
      </c>
    </row>
    <row r="4092" spans="1:7" x14ac:dyDescent="0.3">
      <c r="A4092" t="s">
        <v>18</v>
      </c>
      <c r="B4092" t="s">
        <v>22</v>
      </c>
      <c r="C4092" t="s">
        <v>32</v>
      </c>
      <c r="D4092">
        <v>227545</v>
      </c>
      <c r="E4092" t="s">
        <v>7</v>
      </c>
      <c r="F4092" t="s">
        <v>80</v>
      </c>
      <c r="G4092" t="str">
        <f>[1]!SNLData(227539,$B4092,$D4092,$E4092,$F4092,,"Options:Curr=USD,Mag=Standard,ConvMethod=R")</f>
        <v>India</v>
      </c>
    </row>
    <row r="4093" spans="1:7" x14ac:dyDescent="0.3">
      <c r="A4093" t="s">
        <v>18</v>
      </c>
      <c r="B4093" t="s">
        <v>22</v>
      </c>
      <c r="C4093" t="s">
        <v>32</v>
      </c>
      <c r="D4093">
        <v>227545</v>
      </c>
      <c r="E4093" t="s">
        <v>59</v>
      </c>
      <c r="F4093" t="s">
        <v>80</v>
      </c>
      <c r="G4093" t="str">
        <f>[1]!SNLData(227539,$B4093,$D4093,$E4093,$F4093,,"Options:Curr=USD,Mag=Standard,ConvMethod=R")</f>
        <v>India</v>
      </c>
    </row>
    <row r="4094" spans="1:7" x14ac:dyDescent="0.3">
      <c r="A4094" t="s">
        <v>18</v>
      </c>
      <c r="B4094" t="s">
        <v>22</v>
      </c>
      <c r="C4094" t="s">
        <v>32</v>
      </c>
      <c r="D4094">
        <v>227545</v>
      </c>
      <c r="E4094" t="s">
        <v>60</v>
      </c>
      <c r="F4094" t="s">
        <v>80</v>
      </c>
      <c r="G4094" t="str">
        <f>[1]!SNLData(227539,$B4094,$D4094,$E4094,$F4094,,"Options:Curr=USD,Mag=Standard,ConvMethod=R")</f>
        <v>India</v>
      </c>
    </row>
    <row r="4095" spans="1:7" x14ac:dyDescent="0.3">
      <c r="A4095" t="s">
        <v>18</v>
      </c>
      <c r="B4095" t="s">
        <v>22</v>
      </c>
      <c r="C4095" t="s">
        <v>32</v>
      </c>
      <c r="D4095">
        <v>227545</v>
      </c>
      <c r="E4095" t="s">
        <v>61</v>
      </c>
      <c r="F4095" t="s">
        <v>80</v>
      </c>
      <c r="G4095" t="str">
        <f>[1]!SNLData(227539,$B4095,$D4095,$E4095,$F4095,,"Options:Curr=USD,Mag=Standard,ConvMethod=R")</f>
        <v>India</v>
      </c>
    </row>
    <row r="4096" spans="1:7" x14ac:dyDescent="0.3">
      <c r="A4096" t="s">
        <v>18</v>
      </c>
      <c r="B4096" t="s">
        <v>22</v>
      </c>
      <c r="C4096" t="s">
        <v>32</v>
      </c>
      <c r="D4096">
        <v>227545</v>
      </c>
      <c r="E4096" t="s">
        <v>62</v>
      </c>
      <c r="F4096" t="s">
        <v>80</v>
      </c>
      <c r="G4096" t="str">
        <f>[1]!SNLData(227539,$B4096,$D4096,$E4096,$F4096,,"Options:Curr=USD,Mag=Standard,ConvMethod=R")</f>
        <v>India</v>
      </c>
    </row>
    <row r="4097" spans="1:7" x14ac:dyDescent="0.3">
      <c r="A4097" t="s">
        <v>18</v>
      </c>
      <c r="B4097" t="s">
        <v>22</v>
      </c>
      <c r="C4097" t="s">
        <v>32</v>
      </c>
      <c r="D4097">
        <v>227545</v>
      </c>
      <c r="E4097" t="s">
        <v>63</v>
      </c>
      <c r="F4097" t="s">
        <v>80</v>
      </c>
      <c r="G4097" t="str">
        <f>[1]!SNLData(227539,$B4097,$D4097,$E4097,$F4097,,"Options:Curr=USD,Mag=Standard,ConvMethod=R")</f>
        <v>India</v>
      </c>
    </row>
    <row r="4098" spans="1:7" x14ac:dyDescent="0.3">
      <c r="A4098" t="s">
        <v>18</v>
      </c>
      <c r="B4098" t="s">
        <v>22</v>
      </c>
      <c r="C4098" t="s">
        <v>32</v>
      </c>
      <c r="D4098">
        <v>227545</v>
      </c>
      <c r="E4098" t="s">
        <v>64</v>
      </c>
      <c r="F4098" t="s">
        <v>80</v>
      </c>
      <c r="G4098" t="str">
        <f>[1]!SNLData(227539,$B4098,$D4098,$E4098,$F4098,,"Options:Curr=USD,Mag=Standard,ConvMethod=R")</f>
        <v>India</v>
      </c>
    </row>
    <row r="4099" spans="1:7" x14ac:dyDescent="0.3">
      <c r="A4099" t="s">
        <v>18</v>
      </c>
      <c r="B4099" t="s">
        <v>22</v>
      </c>
      <c r="C4099" t="s">
        <v>32</v>
      </c>
      <c r="D4099">
        <v>227545</v>
      </c>
      <c r="E4099" t="s">
        <v>65</v>
      </c>
      <c r="F4099" t="s">
        <v>80</v>
      </c>
      <c r="G4099" t="str">
        <f>[1]!SNLData(227539,$B4099,$D4099,$E4099,$F4099,,"Options:Curr=USD,Mag=Standard,ConvMethod=R")</f>
        <v>India</v>
      </c>
    </row>
    <row r="4100" spans="1:7" x14ac:dyDescent="0.3">
      <c r="A4100" t="s">
        <v>18</v>
      </c>
      <c r="B4100" t="s">
        <v>22</v>
      </c>
      <c r="C4100" t="s">
        <v>32</v>
      </c>
      <c r="D4100">
        <v>227545</v>
      </c>
      <c r="E4100" t="s">
        <v>66</v>
      </c>
      <c r="F4100" t="s">
        <v>80</v>
      </c>
      <c r="G4100" t="str">
        <f>[1]!SNLData(227539,$B4100,$D4100,$E4100,$F4100,,"Options:Curr=USD,Mag=Standard,ConvMethod=R")</f>
        <v>India</v>
      </c>
    </row>
    <row r="4101" spans="1:7" x14ac:dyDescent="0.3">
      <c r="A4101" t="s">
        <v>18</v>
      </c>
      <c r="B4101" t="s">
        <v>22</v>
      </c>
      <c r="C4101" t="s">
        <v>32</v>
      </c>
      <c r="D4101">
        <v>227545</v>
      </c>
      <c r="E4101" t="s">
        <v>67</v>
      </c>
      <c r="F4101" t="s">
        <v>80</v>
      </c>
      <c r="G4101" t="str">
        <f>[1]!SNLData(227539,$B4101,$D4101,$E4101,$F4101,,"Options:Curr=USD,Mag=Standard,ConvMethod=R")</f>
        <v>India</v>
      </c>
    </row>
    <row r="4102" spans="1:7" x14ac:dyDescent="0.3">
      <c r="A4102" t="s">
        <v>18</v>
      </c>
      <c r="B4102" t="s">
        <v>22</v>
      </c>
      <c r="C4102" t="s">
        <v>32</v>
      </c>
      <c r="D4102">
        <v>227545</v>
      </c>
      <c r="E4102" t="s">
        <v>8</v>
      </c>
      <c r="F4102" t="s">
        <v>80</v>
      </c>
      <c r="G4102" t="str">
        <f>[1]!SNLData(227539,$B4102,$D4102,$E4102,$F4102,,"Options:Curr=USD,Mag=Standard,ConvMethod=R")</f>
        <v>India</v>
      </c>
    </row>
    <row r="4103" spans="1:7" x14ac:dyDescent="0.3">
      <c r="A4103" t="s">
        <v>18</v>
      </c>
      <c r="B4103" t="s">
        <v>22</v>
      </c>
      <c r="C4103" t="s">
        <v>32</v>
      </c>
      <c r="D4103">
        <v>227545</v>
      </c>
      <c r="E4103" t="s">
        <v>68</v>
      </c>
      <c r="F4103" t="s">
        <v>80</v>
      </c>
      <c r="G4103" t="str">
        <f>[1]!SNLData(227539,$B4103,$D4103,$E4103,$F4103,,"Options:Curr=USD,Mag=Standard,ConvMethod=R")</f>
        <v>India</v>
      </c>
    </row>
    <row r="4104" spans="1:7" x14ac:dyDescent="0.3">
      <c r="A4104" t="s">
        <v>18</v>
      </c>
      <c r="B4104" t="s">
        <v>22</v>
      </c>
      <c r="C4104" t="s">
        <v>32</v>
      </c>
      <c r="D4104">
        <v>227545</v>
      </c>
      <c r="E4104" t="s">
        <v>69</v>
      </c>
      <c r="F4104" t="s">
        <v>80</v>
      </c>
      <c r="G4104" t="str">
        <f>[1]!SNLData(227539,$B4104,$D4104,$E4104,$F4104,,"Options:Curr=USD,Mag=Standard,ConvMethod=R")</f>
        <v>India</v>
      </c>
    </row>
    <row r="4105" spans="1:7" x14ac:dyDescent="0.3">
      <c r="A4105" t="s">
        <v>18</v>
      </c>
      <c r="B4105" t="s">
        <v>22</v>
      </c>
      <c r="C4105" t="s">
        <v>32</v>
      </c>
      <c r="D4105">
        <v>227545</v>
      </c>
      <c r="E4105" t="s">
        <v>70</v>
      </c>
      <c r="F4105" t="s">
        <v>80</v>
      </c>
      <c r="G4105" t="str">
        <f>[1]!SNLData(227539,$B4105,$D4105,$E4105,$F4105,,"Options:Curr=USD,Mag=Standard,ConvMethod=R")</f>
        <v>India</v>
      </c>
    </row>
    <row r="4106" spans="1:7" x14ac:dyDescent="0.3">
      <c r="A4106" t="s">
        <v>18</v>
      </c>
      <c r="B4106" t="s">
        <v>22</v>
      </c>
      <c r="C4106" t="s">
        <v>32</v>
      </c>
      <c r="D4106">
        <v>227545</v>
      </c>
      <c r="E4106" t="s">
        <v>71</v>
      </c>
      <c r="F4106" t="s">
        <v>80</v>
      </c>
      <c r="G4106" t="str">
        <f>[1]!SNLData(227539,$B4106,$D4106,$E4106,$F4106,,"Options:Curr=USD,Mag=Standard,ConvMethod=R")</f>
        <v>India</v>
      </c>
    </row>
    <row r="4107" spans="1:7" x14ac:dyDescent="0.3">
      <c r="A4107" t="s">
        <v>18</v>
      </c>
      <c r="B4107" t="s">
        <v>22</v>
      </c>
      <c r="C4107" t="s">
        <v>32</v>
      </c>
      <c r="D4107">
        <v>227545</v>
      </c>
      <c r="E4107" t="s">
        <v>72</v>
      </c>
      <c r="F4107" t="s">
        <v>80</v>
      </c>
      <c r="G4107" t="str">
        <f>[1]!SNLData(227539,$B4107,$D4107,$E4107,$F4107,,"Options:Curr=USD,Mag=Standard,ConvMethod=R")</f>
        <v>India</v>
      </c>
    </row>
    <row r="4108" spans="1:7" x14ac:dyDescent="0.3">
      <c r="A4108" t="s">
        <v>18</v>
      </c>
      <c r="B4108" t="s">
        <v>22</v>
      </c>
      <c r="C4108" t="s">
        <v>32</v>
      </c>
      <c r="D4108">
        <v>227545</v>
      </c>
      <c r="E4108" t="s">
        <v>73</v>
      </c>
      <c r="F4108" t="s">
        <v>80</v>
      </c>
      <c r="G4108" t="str">
        <f>[1]!SNLData(227539,$B4108,$D4108,$E4108,$F4108,,"Options:Curr=USD,Mag=Standard,ConvMethod=R")</f>
        <v>India</v>
      </c>
    </row>
    <row r="4109" spans="1:7" x14ac:dyDescent="0.3">
      <c r="A4109" t="s">
        <v>18</v>
      </c>
      <c r="B4109" t="s">
        <v>22</v>
      </c>
      <c r="C4109" t="s">
        <v>32</v>
      </c>
      <c r="D4109">
        <v>227545</v>
      </c>
      <c r="E4109" t="s">
        <v>74</v>
      </c>
      <c r="F4109" t="s">
        <v>80</v>
      </c>
      <c r="G4109" t="str">
        <f>[1]!SNLData(227539,$B4109,$D4109,$E4109,$F4109,,"Options:Curr=USD,Mag=Standard,ConvMethod=R")</f>
        <v>India</v>
      </c>
    </row>
    <row r="4110" spans="1:7" x14ac:dyDescent="0.3">
      <c r="A4110" t="s">
        <v>18</v>
      </c>
      <c r="B4110" t="s">
        <v>22</v>
      </c>
      <c r="C4110" t="s">
        <v>32</v>
      </c>
      <c r="D4110">
        <v>227545</v>
      </c>
      <c r="E4110" t="s">
        <v>75</v>
      </c>
      <c r="F4110" t="s">
        <v>80</v>
      </c>
      <c r="G4110" t="str">
        <f>[1]!SNLData(227539,$B4110,$D4110,$E4110,$F4110,,"Options:Curr=USD,Mag=Standard,ConvMethod=R")</f>
        <v>India</v>
      </c>
    </row>
    <row r="4111" spans="1:7" x14ac:dyDescent="0.3">
      <c r="A4111" t="s">
        <v>18</v>
      </c>
      <c r="B4111" t="s">
        <v>22</v>
      </c>
      <c r="C4111" t="s">
        <v>32</v>
      </c>
      <c r="D4111">
        <v>227545</v>
      </c>
      <c r="E4111" t="s">
        <v>76</v>
      </c>
      <c r="F4111" t="s">
        <v>80</v>
      </c>
      <c r="G4111" t="str">
        <f>[1]!SNLData(227539,$B4111,$D4111,$E4111,$F4111,,"Options:Curr=USD,Mag=Standard,ConvMethod=R")</f>
        <v>India</v>
      </c>
    </row>
    <row r="4112" spans="1:7" x14ac:dyDescent="0.3">
      <c r="A4112" t="s">
        <v>18</v>
      </c>
      <c r="B4112" t="s">
        <v>22</v>
      </c>
      <c r="C4112" t="s">
        <v>32</v>
      </c>
      <c r="D4112">
        <v>227545</v>
      </c>
      <c r="E4112" t="s">
        <v>9</v>
      </c>
      <c r="F4112" t="s">
        <v>80</v>
      </c>
      <c r="G4112" t="str">
        <f>[1]!SNLData(227539,$B4112,$D4112,$E4112,$F4112,,"Options:Curr=USD,Mag=Standard,ConvMethod=R")</f>
        <v>India</v>
      </c>
    </row>
    <row r="4113" spans="1:7" x14ac:dyDescent="0.3">
      <c r="A4113" t="s">
        <v>18</v>
      </c>
      <c r="B4113" t="s">
        <v>22</v>
      </c>
      <c r="C4113" t="s">
        <v>32</v>
      </c>
      <c r="D4113">
        <v>227545</v>
      </c>
      <c r="E4113" t="s">
        <v>77</v>
      </c>
      <c r="F4113" t="s">
        <v>80</v>
      </c>
      <c r="G4113" t="str">
        <f>[1]!SNLData(227539,$B4113,$D4113,$E4113,$F4113,,"Options:Curr=USD,Mag=Standard,ConvMethod=R")</f>
        <v>India</v>
      </c>
    </row>
    <row r="4114" spans="1:7" x14ac:dyDescent="0.3">
      <c r="A4114" t="s">
        <v>18</v>
      </c>
      <c r="B4114" t="s">
        <v>22</v>
      </c>
      <c r="C4114" t="s">
        <v>32</v>
      </c>
      <c r="D4114">
        <v>227545</v>
      </c>
      <c r="E4114" t="s">
        <v>78</v>
      </c>
      <c r="F4114" t="s">
        <v>80</v>
      </c>
      <c r="G4114" t="str">
        <f>[1]!SNLData(227539,$B4114,$D4114,$E4114,$F4114,,"Options:Curr=USD,Mag=Standard,ConvMethod=R")</f>
        <v>India</v>
      </c>
    </row>
    <row r="4115" spans="1:7" x14ac:dyDescent="0.3">
      <c r="A4115" t="s">
        <v>18</v>
      </c>
      <c r="B4115" t="s">
        <v>22</v>
      </c>
      <c r="C4115" t="s">
        <v>32</v>
      </c>
      <c r="D4115">
        <v>227545</v>
      </c>
      <c r="E4115" t="s">
        <v>10</v>
      </c>
      <c r="F4115" t="s">
        <v>80</v>
      </c>
      <c r="G4115" t="str">
        <f>[1]!SNLData(227539,$B4115,$D4115,$E4115,$F4115,,"Options:Curr=USD,Mag=Standard,ConvMethod=R")</f>
        <v>India</v>
      </c>
    </row>
    <row r="4116" spans="1:7" x14ac:dyDescent="0.3">
      <c r="A4116" t="s">
        <v>18</v>
      </c>
      <c r="B4116" t="s">
        <v>22</v>
      </c>
      <c r="C4116" t="s">
        <v>33</v>
      </c>
      <c r="D4116">
        <v>227544</v>
      </c>
      <c r="E4116" t="s">
        <v>6</v>
      </c>
      <c r="F4116" t="s">
        <v>80</v>
      </c>
      <c r="G4116" t="str">
        <f>[1]!SNLData(227539,$B4116,$D4116,$E4116,$F4116,,"Options:Curr=USD,Mag=Standard,ConvMethod=R")</f>
        <v>IND</v>
      </c>
    </row>
    <row r="4117" spans="1:7" x14ac:dyDescent="0.3">
      <c r="A4117" t="s">
        <v>18</v>
      </c>
      <c r="B4117" t="s">
        <v>22</v>
      </c>
      <c r="C4117" t="s">
        <v>33</v>
      </c>
      <c r="D4117">
        <v>227544</v>
      </c>
      <c r="E4117" t="s">
        <v>50</v>
      </c>
      <c r="F4117" t="s">
        <v>80</v>
      </c>
      <c r="G4117" t="str">
        <f>[1]!SNLData(227539,$B4117,$D4117,$E4117,$F4117,,"Options:Curr=USD,Mag=Standard,ConvMethod=R")</f>
        <v>IND</v>
      </c>
    </row>
    <row r="4118" spans="1:7" x14ac:dyDescent="0.3">
      <c r="A4118" t="s">
        <v>18</v>
      </c>
      <c r="B4118" t="s">
        <v>22</v>
      </c>
      <c r="C4118" t="s">
        <v>33</v>
      </c>
      <c r="D4118">
        <v>227544</v>
      </c>
      <c r="E4118" t="s">
        <v>51</v>
      </c>
      <c r="F4118" t="s">
        <v>80</v>
      </c>
      <c r="G4118" t="str">
        <f>[1]!SNLData(227539,$B4118,$D4118,$E4118,$F4118,,"Options:Curr=USD,Mag=Standard,ConvMethod=R")</f>
        <v>IND</v>
      </c>
    </row>
    <row r="4119" spans="1:7" x14ac:dyDescent="0.3">
      <c r="A4119" t="s">
        <v>18</v>
      </c>
      <c r="B4119" t="s">
        <v>22</v>
      </c>
      <c r="C4119" t="s">
        <v>33</v>
      </c>
      <c r="D4119">
        <v>227544</v>
      </c>
      <c r="E4119" t="s">
        <v>52</v>
      </c>
      <c r="F4119" t="s">
        <v>80</v>
      </c>
      <c r="G4119" t="str">
        <f>[1]!SNLData(227539,$B4119,$D4119,$E4119,$F4119,,"Options:Curr=USD,Mag=Standard,ConvMethod=R")</f>
        <v>IND</v>
      </c>
    </row>
    <row r="4120" spans="1:7" x14ac:dyDescent="0.3">
      <c r="A4120" t="s">
        <v>18</v>
      </c>
      <c r="B4120" t="s">
        <v>22</v>
      </c>
      <c r="C4120" t="s">
        <v>33</v>
      </c>
      <c r="D4120">
        <v>227544</v>
      </c>
      <c r="E4120" t="s">
        <v>53</v>
      </c>
      <c r="F4120" t="s">
        <v>80</v>
      </c>
      <c r="G4120" t="str">
        <f>[1]!SNLData(227539,$B4120,$D4120,$E4120,$F4120,,"Options:Curr=USD,Mag=Standard,ConvMethod=R")</f>
        <v>IND</v>
      </c>
    </row>
    <row r="4121" spans="1:7" x14ac:dyDescent="0.3">
      <c r="A4121" t="s">
        <v>18</v>
      </c>
      <c r="B4121" t="s">
        <v>22</v>
      </c>
      <c r="C4121" t="s">
        <v>33</v>
      </c>
      <c r="D4121">
        <v>227544</v>
      </c>
      <c r="E4121" t="s">
        <v>54</v>
      </c>
      <c r="F4121" t="s">
        <v>80</v>
      </c>
      <c r="G4121" t="str">
        <f>[1]!SNLData(227539,$B4121,$D4121,$E4121,$F4121,,"Options:Curr=USD,Mag=Standard,ConvMethod=R")</f>
        <v>IND</v>
      </c>
    </row>
    <row r="4122" spans="1:7" x14ac:dyDescent="0.3">
      <c r="A4122" t="s">
        <v>18</v>
      </c>
      <c r="B4122" t="s">
        <v>22</v>
      </c>
      <c r="C4122" t="s">
        <v>33</v>
      </c>
      <c r="D4122">
        <v>227544</v>
      </c>
      <c r="E4122" t="s">
        <v>55</v>
      </c>
      <c r="F4122" t="s">
        <v>80</v>
      </c>
      <c r="G4122" t="str">
        <f>[1]!SNLData(227539,$B4122,$D4122,$E4122,$F4122,,"Options:Curr=USD,Mag=Standard,ConvMethod=R")</f>
        <v>IND</v>
      </c>
    </row>
    <row r="4123" spans="1:7" x14ac:dyDescent="0.3">
      <c r="A4123" t="s">
        <v>18</v>
      </c>
      <c r="B4123" t="s">
        <v>22</v>
      </c>
      <c r="C4123" t="s">
        <v>33</v>
      </c>
      <c r="D4123">
        <v>227544</v>
      </c>
      <c r="E4123" t="s">
        <v>56</v>
      </c>
      <c r="F4123" t="s">
        <v>80</v>
      </c>
      <c r="G4123" t="str">
        <f>[1]!SNLData(227539,$B4123,$D4123,$E4123,$F4123,,"Options:Curr=USD,Mag=Standard,ConvMethod=R")</f>
        <v>IND</v>
      </c>
    </row>
    <row r="4124" spans="1:7" x14ac:dyDescent="0.3">
      <c r="A4124" t="s">
        <v>18</v>
      </c>
      <c r="B4124" t="s">
        <v>22</v>
      </c>
      <c r="C4124" t="s">
        <v>33</v>
      </c>
      <c r="D4124">
        <v>227544</v>
      </c>
      <c r="E4124" t="s">
        <v>57</v>
      </c>
      <c r="F4124" t="s">
        <v>80</v>
      </c>
      <c r="G4124" t="str">
        <f>[1]!SNLData(227539,$B4124,$D4124,$E4124,$F4124,,"Options:Curr=USD,Mag=Standard,ConvMethod=R")</f>
        <v>IND</v>
      </c>
    </row>
    <row r="4125" spans="1:7" x14ac:dyDescent="0.3">
      <c r="A4125" t="s">
        <v>18</v>
      </c>
      <c r="B4125" t="s">
        <v>22</v>
      </c>
      <c r="C4125" t="s">
        <v>33</v>
      </c>
      <c r="D4125">
        <v>227544</v>
      </c>
      <c r="E4125" t="s">
        <v>58</v>
      </c>
      <c r="F4125" t="s">
        <v>80</v>
      </c>
      <c r="G4125" t="str">
        <f>[1]!SNLData(227539,$B4125,$D4125,$E4125,$F4125,,"Options:Curr=USD,Mag=Standard,ConvMethod=R")</f>
        <v>IND</v>
      </c>
    </row>
    <row r="4126" spans="1:7" x14ac:dyDescent="0.3">
      <c r="A4126" t="s">
        <v>18</v>
      </c>
      <c r="B4126" t="s">
        <v>22</v>
      </c>
      <c r="C4126" t="s">
        <v>33</v>
      </c>
      <c r="D4126">
        <v>227544</v>
      </c>
      <c r="E4126" t="s">
        <v>7</v>
      </c>
      <c r="F4126" t="s">
        <v>80</v>
      </c>
      <c r="G4126" t="str">
        <f>[1]!SNLData(227539,$B4126,$D4126,$E4126,$F4126,,"Options:Curr=USD,Mag=Standard,ConvMethod=R")</f>
        <v>IND</v>
      </c>
    </row>
    <row r="4127" spans="1:7" x14ac:dyDescent="0.3">
      <c r="A4127" t="s">
        <v>18</v>
      </c>
      <c r="B4127" t="s">
        <v>22</v>
      </c>
      <c r="C4127" t="s">
        <v>33</v>
      </c>
      <c r="D4127">
        <v>227544</v>
      </c>
      <c r="E4127" t="s">
        <v>59</v>
      </c>
      <c r="F4127" t="s">
        <v>80</v>
      </c>
      <c r="G4127" t="str">
        <f>[1]!SNLData(227539,$B4127,$D4127,$E4127,$F4127,,"Options:Curr=USD,Mag=Standard,ConvMethod=R")</f>
        <v>IND</v>
      </c>
    </row>
    <row r="4128" spans="1:7" x14ac:dyDescent="0.3">
      <c r="A4128" t="s">
        <v>18</v>
      </c>
      <c r="B4128" t="s">
        <v>22</v>
      </c>
      <c r="C4128" t="s">
        <v>33</v>
      </c>
      <c r="D4128">
        <v>227544</v>
      </c>
      <c r="E4128" t="s">
        <v>60</v>
      </c>
      <c r="F4128" t="s">
        <v>80</v>
      </c>
      <c r="G4128" t="str">
        <f>[1]!SNLData(227539,$B4128,$D4128,$E4128,$F4128,,"Options:Curr=USD,Mag=Standard,ConvMethod=R")</f>
        <v>IND</v>
      </c>
    </row>
    <row r="4129" spans="1:7" x14ac:dyDescent="0.3">
      <c r="A4129" t="s">
        <v>18</v>
      </c>
      <c r="B4129" t="s">
        <v>22</v>
      </c>
      <c r="C4129" t="s">
        <v>33</v>
      </c>
      <c r="D4129">
        <v>227544</v>
      </c>
      <c r="E4129" t="s">
        <v>61</v>
      </c>
      <c r="F4129" t="s">
        <v>80</v>
      </c>
      <c r="G4129" t="str">
        <f>[1]!SNLData(227539,$B4129,$D4129,$E4129,$F4129,,"Options:Curr=USD,Mag=Standard,ConvMethod=R")</f>
        <v>IND</v>
      </c>
    </row>
    <row r="4130" spans="1:7" x14ac:dyDescent="0.3">
      <c r="A4130" t="s">
        <v>18</v>
      </c>
      <c r="B4130" t="s">
        <v>22</v>
      </c>
      <c r="C4130" t="s">
        <v>33</v>
      </c>
      <c r="D4130">
        <v>227544</v>
      </c>
      <c r="E4130" t="s">
        <v>62</v>
      </c>
      <c r="F4130" t="s">
        <v>80</v>
      </c>
      <c r="G4130" t="str">
        <f>[1]!SNLData(227539,$B4130,$D4130,$E4130,$F4130,,"Options:Curr=USD,Mag=Standard,ConvMethod=R")</f>
        <v>IND</v>
      </c>
    </row>
    <row r="4131" spans="1:7" x14ac:dyDescent="0.3">
      <c r="A4131" t="s">
        <v>18</v>
      </c>
      <c r="B4131" t="s">
        <v>22</v>
      </c>
      <c r="C4131" t="s">
        <v>33</v>
      </c>
      <c r="D4131">
        <v>227544</v>
      </c>
      <c r="E4131" t="s">
        <v>63</v>
      </c>
      <c r="F4131" t="s">
        <v>80</v>
      </c>
      <c r="G4131" t="str">
        <f>[1]!SNLData(227539,$B4131,$D4131,$E4131,$F4131,,"Options:Curr=USD,Mag=Standard,ConvMethod=R")</f>
        <v>IND</v>
      </c>
    </row>
    <row r="4132" spans="1:7" x14ac:dyDescent="0.3">
      <c r="A4132" t="s">
        <v>18</v>
      </c>
      <c r="B4132" t="s">
        <v>22</v>
      </c>
      <c r="C4132" t="s">
        <v>33</v>
      </c>
      <c r="D4132">
        <v>227544</v>
      </c>
      <c r="E4132" t="s">
        <v>64</v>
      </c>
      <c r="F4132" t="s">
        <v>80</v>
      </c>
      <c r="G4132" t="str">
        <f>[1]!SNLData(227539,$B4132,$D4132,$E4132,$F4132,,"Options:Curr=USD,Mag=Standard,ConvMethod=R")</f>
        <v>IND</v>
      </c>
    </row>
    <row r="4133" spans="1:7" x14ac:dyDescent="0.3">
      <c r="A4133" t="s">
        <v>18</v>
      </c>
      <c r="B4133" t="s">
        <v>22</v>
      </c>
      <c r="C4133" t="s">
        <v>33</v>
      </c>
      <c r="D4133">
        <v>227544</v>
      </c>
      <c r="E4133" t="s">
        <v>65</v>
      </c>
      <c r="F4133" t="s">
        <v>80</v>
      </c>
      <c r="G4133" t="str">
        <f>[1]!SNLData(227539,$B4133,$D4133,$E4133,$F4133,,"Options:Curr=USD,Mag=Standard,ConvMethod=R")</f>
        <v>IND</v>
      </c>
    </row>
    <row r="4134" spans="1:7" x14ac:dyDescent="0.3">
      <c r="A4134" t="s">
        <v>18</v>
      </c>
      <c r="B4134" t="s">
        <v>22</v>
      </c>
      <c r="C4134" t="s">
        <v>33</v>
      </c>
      <c r="D4134">
        <v>227544</v>
      </c>
      <c r="E4134" t="s">
        <v>66</v>
      </c>
      <c r="F4134" t="s">
        <v>80</v>
      </c>
      <c r="G4134" t="str">
        <f>[1]!SNLData(227539,$B4134,$D4134,$E4134,$F4134,,"Options:Curr=USD,Mag=Standard,ConvMethod=R")</f>
        <v>IND</v>
      </c>
    </row>
    <row r="4135" spans="1:7" x14ac:dyDescent="0.3">
      <c r="A4135" t="s">
        <v>18</v>
      </c>
      <c r="B4135" t="s">
        <v>22</v>
      </c>
      <c r="C4135" t="s">
        <v>33</v>
      </c>
      <c r="D4135">
        <v>227544</v>
      </c>
      <c r="E4135" t="s">
        <v>67</v>
      </c>
      <c r="F4135" t="s">
        <v>80</v>
      </c>
      <c r="G4135" t="str">
        <f>[1]!SNLData(227539,$B4135,$D4135,$E4135,$F4135,,"Options:Curr=USD,Mag=Standard,ConvMethod=R")</f>
        <v>IND</v>
      </c>
    </row>
    <row r="4136" spans="1:7" x14ac:dyDescent="0.3">
      <c r="A4136" t="s">
        <v>18</v>
      </c>
      <c r="B4136" t="s">
        <v>22</v>
      </c>
      <c r="C4136" t="s">
        <v>33</v>
      </c>
      <c r="D4136">
        <v>227544</v>
      </c>
      <c r="E4136" t="s">
        <v>8</v>
      </c>
      <c r="F4136" t="s">
        <v>80</v>
      </c>
      <c r="G4136" t="str">
        <f>[1]!SNLData(227539,$B4136,$D4136,$E4136,$F4136,,"Options:Curr=USD,Mag=Standard,ConvMethod=R")</f>
        <v>IND</v>
      </c>
    </row>
    <row r="4137" spans="1:7" x14ac:dyDescent="0.3">
      <c r="A4137" t="s">
        <v>18</v>
      </c>
      <c r="B4137" t="s">
        <v>22</v>
      </c>
      <c r="C4137" t="s">
        <v>33</v>
      </c>
      <c r="D4137">
        <v>227544</v>
      </c>
      <c r="E4137" t="s">
        <v>68</v>
      </c>
      <c r="F4137" t="s">
        <v>80</v>
      </c>
      <c r="G4137" t="str">
        <f>[1]!SNLData(227539,$B4137,$D4137,$E4137,$F4137,,"Options:Curr=USD,Mag=Standard,ConvMethod=R")</f>
        <v>IND</v>
      </c>
    </row>
    <row r="4138" spans="1:7" x14ac:dyDescent="0.3">
      <c r="A4138" t="s">
        <v>18</v>
      </c>
      <c r="B4138" t="s">
        <v>22</v>
      </c>
      <c r="C4138" t="s">
        <v>33</v>
      </c>
      <c r="D4138">
        <v>227544</v>
      </c>
      <c r="E4138" t="s">
        <v>69</v>
      </c>
      <c r="F4138" t="s">
        <v>80</v>
      </c>
      <c r="G4138" t="str">
        <f>[1]!SNLData(227539,$B4138,$D4138,$E4138,$F4138,,"Options:Curr=USD,Mag=Standard,ConvMethod=R")</f>
        <v>IND</v>
      </c>
    </row>
    <row r="4139" spans="1:7" x14ac:dyDescent="0.3">
      <c r="A4139" t="s">
        <v>18</v>
      </c>
      <c r="B4139" t="s">
        <v>22</v>
      </c>
      <c r="C4139" t="s">
        <v>33</v>
      </c>
      <c r="D4139">
        <v>227544</v>
      </c>
      <c r="E4139" t="s">
        <v>70</v>
      </c>
      <c r="F4139" t="s">
        <v>80</v>
      </c>
      <c r="G4139" t="str">
        <f>[1]!SNLData(227539,$B4139,$D4139,$E4139,$F4139,,"Options:Curr=USD,Mag=Standard,ConvMethod=R")</f>
        <v>IND</v>
      </c>
    </row>
    <row r="4140" spans="1:7" x14ac:dyDescent="0.3">
      <c r="A4140" t="s">
        <v>18</v>
      </c>
      <c r="B4140" t="s">
        <v>22</v>
      </c>
      <c r="C4140" t="s">
        <v>33</v>
      </c>
      <c r="D4140">
        <v>227544</v>
      </c>
      <c r="E4140" t="s">
        <v>71</v>
      </c>
      <c r="F4140" t="s">
        <v>80</v>
      </c>
      <c r="G4140" t="str">
        <f>[1]!SNLData(227539,$B4140,$D4140,$E4140,$F4140,,"Options:Curr=USD,Mag=Standard,ConvMethod=R")</f>
        <v>IND</v>
      </c>
    </row>
    <row r="4141" spans="1:7" x14ac:dyDescent="0.3">
      <c r="A4141" t="s">
        <v>18</v>
      </c>
      <c r="B4141" t="s">
        <v>22</v>
      </c>
      <c r="C4141" t="s">
        <v>33</v>
      </c>
      <c r="D4141">
        <v>227544</v>
      </c>
      <c r="E4141" t="s">
        <v>72</v>
      </c>
      <c r="F4141" t="s">
        <v>80</v>
      </c>
      <c r="G4141" t="str">
        <f>[1]!SNLData(227539,$B4141,$D4141,$E4141,$F4141,,"Options:Curr=USD,Mag=Standard,ConvMethod=R")</f>
        <v>IND</v>
      </c>
    </row>
    <row r="4142" spans="1:7" x14ac:dyDescent="0.3">
      <c r="A4142" t="s">
        <v>18</v>
      </c>
      <c r="B4142" t="s">
        <v>22</v>
      </c>
      <c r="C4142" t="s">
        <v>33</v>
      </c>
      <c r="D4142">
        <v>227544</v>
      </c>
      <c r="E4142" t="s">
        <v>73</v>
      </c>
      <c r="F4142" t="s">
        <v>80</v>
      </c>
      <c r="G4142" t="str">
        <f>[1]!SNLData(227539,$B4142,$D4142,$E4142,$F4142,,"Options:Curr=USD,Mag=Standard,ConvMethod=R")</f>
        <v>IND</v>
      </c>
    </row>
    <row r="4143" spans="1:7" x14ac:dyDescent="0.3">
      <c r="A4143" t="s">
        <v>18</v>
      </c>
      <c r="B4143" t="s">
        <v>22</v>
      </c>
      <c r="C4143" t="s">
        <v>33</v>
      </c>
      <c r="D4143">
        <v>227544</v>
      </c>
      <c r="E4143" t="s">
        <v>74</v>
      </c>
      <c r="F4143" t="s">
        <v>80</v>
      </c>
      <c r="G4143" t="str">
        <f>[1]!SNLData(227539,$B4143,$D4143,$E4143,$F4143,,"Options:Curr=USD,Mag=Standard,ConvMethod=R")</f>
        <v>IND</v>
      </c>
    </row>
    <row r="4144" spans="1:7" x14ac:dyDescent="0.3">
      <c r="A4144" t="s">
        <v>18</v>
      </c>
      <c r="B4144" t="s">
        <v>22</v>
      </c>
      <c r="C4144" t="s">
        <v>33</v>
      </c>
      <c r="D4144">
        <v>227544</v>
      </c>
      <c r="E4144" t="s">
        <v>75</v>
      </c>
      <c r="F4144" t="s">
        <v>80</v>
      </c>
      <c r="G4144" t="str">
        <f>[1]!SNLData(227539,$B4144,$D4144,$E4144,$F4144,,"Options:Curr=USD,Mag=Standard,ConvMethod=R")</f>
        <v>IND</v>
      </c>
    </row>
    <row r="4145" spans="1:7" x14ac:dyDescent="0.3">
      <c r="A4145" t="s">
        <v>18</v>
      </c>
      <c r="B4145" t="s">
        <v>22</v>
      </c>
      <c r="C4145" t="s">
        <v>33</v>
      </c>
      <c r="D4145">
        <v>227544</v>
      </c>
      <c r="E4145" t="s">
        <v>76</v>
      </c>
      <c r="F4145" t="s">
        <v>80</v>
      </c>
      <c r="G4145" t="str">
        <f>[1]!SNLData(227539,$B4145,$D4145,$E4145,$F4145,,"Options:Curr=USD,Mag=Standard,ConvMethod=R")</f>
        <v>IND</v>
      </c>
    </row>
    <row r="4146" spans="1:7" x14ac:dyDescent="0.3">
      <c r="A4146" t="s">
        <v>18</v>
      </c>
      <c r="B4146" t="s">
        <v>22</v>
      </c>
      <c r="C4146" t="s">
        <v>33</v>
      </c>
      <c r="D4146">
        <v>227544</v>
      </c>
      <c r="E4146" t="s">
        <v>9</v>
      </c>
      <c r="F4146" t="s">
        <v>80</v>
      </c>
      <c r="G4146" t="str">
        <f>[1]!SNLData(227539,$B4146,$D4146,$E4146,$F4146,,"Options:Curr=USD,Mag=Standard,ConvMethod=R")</f>
        <v>IND</v>
      </c>
    </row>
    <row r="4147" spans="1:7" x14ac:dyDescent="0.3">
      <c r="A4147" t="s">
        <v>18</v>
      </c>
      <c r="B4147" t="s">
        <v>22</v>
      </c>
      <c r="C4147" t="s">
        <v>33</v>
      </c>
      <c r="D4147">
        <v>227544</v>
      </c>
      <c r="E4147" t="s">
        <v>77</v>
      </c>
      <c r="F4147" t="s">
        <v>80</v>
      </c>
      <c r="G4147" t="str">
        <f>[1]!SNLData(227539,$B4147,$D4147,$E4147,$F4147,,"Options:Curr=USD,Mag=Standard,ConvMethod=R")</f>
        <v>IND</v>
      </c>
    </row>
    <row r="4148" spans="1:7" x14ac:dyDescent="0.3">
      <c r="A4148" t="s">
        <v>18</v>
      </c>
      <c r="B4148" t="s">
        <v>22</v>
      </c>
      <c r="C4148" t="s">
        <v>33</v>
      </c>
      <c r="D4148">
        <v>227544</v>
      </c>
      <c r="E4148" t="s">
        <v>78</v>
      </c>
      <c r="F4148" t="s">
        <v>80</v>
      </c>
      <c r="G4148" t="str">
        <f>[1]!SNLData(227539,$B4148,$D4148,$E4148,$F4148,,"Options:Curr=USD,Mag=Standard,ConvMethod=R")</f>
        <v>IND</v>
      </c>
    </row>
    <row r="4149" spans="1:7" x14ac:dyDescent="0.3">
      <c r="A4149" t="s">
        <v>18</v>
      </c>
      <c r="B4149" t="s">
        <v>22</v>
      </c>
      <c r="C4149" t="s">
        <v>33</v>
      </c>
      <c r="D4149">
        <v>227544</v>
      </c>
      <c r="E4149" t="s">
        <v>10</v>
      </c>
      <c r="F4149" t="s">
        <v>80</v>
      </c>
      <c r="G4149" t="str">
        <f>[1]!SNLData(227539,$B4149,$D4149,$E4149,$F4149,,"Options:Curr=USD,Mag=Standard,ConvMethod=R")</f>
        <v>IND</v>
      </c>
    </row>
    <row r="4150" spans="1:7" x14ac:dyDescent="0.3">
      <c r="A4150" t="s">
        <v>18</v>
      </c>
      <c r="B4150" t="s">
        <v>22</v>
      </c>
      <c r="C4150" t="s">
        <v>34</v>
      </c>
      <c r="D4150">
        <v>227546</v>
      </c>
      <c r="E4150" t="s">
        <v>6</v>
      </c>
      <c r="F4150" t="s">
        <v>80</v>
      </c>
      <c r="G4150" t="str">
        <f>[1]!SNLData(227539,$B4150,$D4150,$E4150,$F4150,,"Options:Curr=USD,Mag=Standard,ConvMethod=R")</f>
        <v>Country</v>
      </c>
    </row>
    <row r="4151" spans="1:7" x14ac:dyDescent="0.3">
      <c r="A4151" t="s">
        <v>18</v>
      </c>
      <c r="B4151" t="s">
        <v>22</v>
      </c>
      <c r="C4151" t="s">
        <v>34</v>
      </c>
      <c r="D4151">
        <v>227546</v>
      </c>
      <c r="E4151" t="s">
        <v>50</v>
      </c>
      <c r="F4151" t="s">
        <v>80</v>
      </c>
      <c r="G4151" t="str">
        <f>[1]!SNLData(227539,$B4151,$D4151,$E4151,$F4151,,"Options:Curr=USD,Mag=Standard,ConvMethod=R")</f>
        <v>Country</v>
      </c>
    </row>
    <row r="4152" spans="1:7" x14ac:dyDescent="0.3">
      <c r="A4152" t="s">
        <v>18</v>
      </c>
      <c r="B4152" t="s">
        <v>22</v>
      </c>
      <c r="C4152" t="s">
        <v>34</v>
      </c>
      <c r="D4152">
        <v>227546</v>
      </c>
      <c r="E4152" t="s">
        <v>51</v>
      </c>
      <c r="F4152" t="s">
        <v>80</v>
      </c>
      <c r="G4152" t="str">
        <f>[1]!SNLData(227539,$B4152,$D4152,$E4152,$F4152,,"Options:Curr=USD,Mag=Standard,ConvMethod=R")</f>
        <v>Country</v>
      </c>
    </row>
    <row r="4153" spans="1:7" x14ac:dyDescent="0.3">
      <c r="A4153" t="s">
        <v>18</v>
      </c>
      <c r="B4153" t="s">
        <v>22</v>
      </c>
      <c r="C4153" t="s">
        <v>34</v>
      </c>
      <c r="D4153">
        <v>227546</v>
      </c>
      <c r="E4153" t="s">
        <v>52</v>
      </c>
      <c r="F4153" t="s">
        <v>80</v>
      </c>
      <c r="G4153" t="str">
        <f>[1]!SNLData(227539,$B4153,$D4153,$E4153,$F4153,,"Options:Curr=USD,Mag=Standard,ConvMethod=R")</f>
        <v>Country</v>
      </c>
    </row>
    <row r="4154" spans="1:7" x14ac:dyDescent="0.3">
      <c r="A4154" t="s">
        <v>18</v>
      </c>
      <c r="B4154" t="s">
        <v>22</v>
      </c>
      <c r="C4154" t="s">
        <v>34</v>
      </c>
      <c r="D4154">
        <v>227546</v>
      </c>
      <c r="E4154" t="s">
        <v>53</v>
      </c>
      <c r="F4154" t="s">
        <v>80</v>
      </c>
      <c r="G4154" t="str">
        <f>[1]!SNLData(227539,$B4154,$D4154,$E4154,$F4154,,"Options:Curr=USD,Mag=Standard,ConvMethod=R")</f>
        <v>Country</v>
      </c>
    </row>
    <row r="4155" spans="1:7" x14ac:dyDescent="0.3">
      <c r="A4155" t="s">
        <v>18</v>
      </c>
      <c r="B4155" t="s">
        <v>22</v>
      </c>
      <c r="C4155" t="s">
        <v>34</v>
      </c>
      <c r="D4155">
        <v>227546</v>
      </c>
      <c r="E4155" t="s">
        <v>54</v>
      </c>
      <c r="F4155" t="s">
        <v>80</v>
      </c>
      <c r="G4155" t="str">
        <f>[1]!SNLData(227539,$B4155,$D4155,$E4155,$F4155,,"Options:Curr=USD,Mag=Standard,ConvMethod=R")</f>
        <v>Country</v>
      </c>
    </row>
    <row r="4156" spans="1:7" x14ac:dyDescent="0.3">
      <c r="A4156" t="s">
        <v>18</v>
      </c>
      <c r="B4156" t="s">
        <v>22</v>
      </c>
      <c r="C4156" t="s">
        <v>34</v>
      </c>
      <c r="D4156">
        <v>227546</v>
      </c>
      <c r="E4156" t="s">
        <v>55</v>
      </c>
      <c r="F4156" t="s">
        <v>80</v>
      </c>
      <c r="G4156" t="str">
        <f>[1]!SNLData(227539,$B4156,$D4156,$E4156,$F4156,,"Options:Curr=USD,Mag=Standard,ConvMethod=R")</f>
        <v>Country</v>
      </c>
    </row>
    <row r="4157" spans="1:7" x14ac:dyDescent="0.3">
      <c r="A4157" t="s">
        <v>18</v>
      </c>
      <c r="B4157" t="s">
        <v>22</v>
      </c>
      <c r="C4157" t="s">
        <v>34</v>
      </c>
      <c r="D4157">
        <v>227546</v>
      </c>
      <c r="E4157" t="s">
        <v>56</v>
      </c>
      <c r="F4157" t="s">
        <v>80</v>
      </c>
      <c r="G4157" t="str">
        <f>[1]!SNLData(227539,$B4157,$D4157,$E4157,$F4157,,"Options:Curr=USD,Mag=Standard,ConvMethod=R")</f>
        <v>Country</v>
      </c>
    </row>
    <row r="4158" spans="1:7" x14ac:dyDescent="0.3">
      <c r="A4158" t="s">
        <v>18</v>
      </c>
      <c r="B4158" t="s">
        <v>22</v>
      </c>
      <c r="C4158" t="s">
        <v>34</v>
      </c>
      <c r="D4158">
        <v>227546</v>
      </c>
      <c r="E4158" t="s">
        <v>57</v>
      </c>
      <c r="F4158" t="s">
        <v>80</v>
      </c>
      <c r="G4158" t="str">
        <f>[1]!SNLData(227539,$B4158,$D4158,$E4158,$F4158,,"Options:Curr=USD,Mag=Standard,ConvMethod=R")</f>
        <v>Country</v>
      </c>
    </row>
    <row r="4159" spans="1:7" x14ac:dyDescent="0.3">
      <c r="A4159" t="s">
        <v>18</v>
      </c>
      <c r="B4159" t="s">
        <v>22</v>
      </c>
      <c r="C4159" t="s">
        <v>34</v>
      </c>
      <c r="D4159">
        <v>227546</v>
      </c>
      <c r="E4159" t="s">
        <v>58</v>
      </c>
      <c r="F4159" t="s">
        <v>80</v>
      </c>
      <c r="G4159" t="str">
        <f>[1]!SNLData(227539,$B4159,$D4159,$E4159,$F4159,,"Options:Curr=USD,Mag=Standard,ConvMethod=R")</f>
        <v>Country</v>
      </c>
    </row>
    <row r="4160" spans="1:7" x14ac:dyDescent="0.3">
      <c r="A4160" t="s">
        <v>18</v>
      </c>
      <c r="B4160" t="s">
        <v>22</v>
      </c>
      <c r="C4160" t="s">
        <v>34</v>
      </c>
      <c r="D4160">
        <v>227546</v>
      </c>
      <c r="E4160" t="s">
        <v>7</v>
      </c>
      <c r="F4160" t="s">
        <v>80</v>
      </c>
      <c r="G4160" t="str">
        <f>[1]!SNLData(227539,$B4160,$D4160,$E4160,$F4160,,"Options:Curr=USD,Mag=Standard,ConvMethod=R")</f>
        <v>Country</v>
      </c>
    </row>
    <row r="4161" spans="1:7" x14ac:dyDescent="0.3">
      <c r="A4161" t="s">
        <v>18</v>
      </c>
      <c r="B4161" t="s">
        <v>22</v>
      </c>
      <c r="C4161" t="s">
        <v>34</v>
      </c>
      <c r="D4161">
        <v>227546</v>
      </c>
      <c r="E4161" t="s">
        <v>59</v>
      </c>
      <c r="F4161" t="s">
        <v>80</v>
      </c>
      <c r="G4161" t="str">
        <f>[1]!SNLData(227539,$B4161,$D4161,$E4161,$F4161,,"Options:Curr=USD,Mag=Standard,ConvMethod=R")</f>
        <v>Country</v>
      </c>
    </row>
    <row r="4162" spans="1:7" x14ac:dyDescent="0.3">
      <c r="A4162" t="s">
        <v>18</v>
      </c>
      <c r="B4162" t="s">
        <v>22</v>
      </c>
      <c r="C4162" t="s">
        <v>34</v>
      </c>
      <c r="D4162">
        <v>227546</v>
      </c>
      <c r="E4162" t="s">
        <v>60</v>
      </c>
      <c r="F4162" t="s">
        <v>80</v>
      </c>
      <c r="G4162" t="str">
        <f>[1]!SNLData(227539,$B4162,$D4162,$E4162,$F4162,,"Options:Curr=USD,Mag=Standard,ConvMethod=R")</f>
        <v>Country</v>
      </c>
    </row>
    <row r="4163" spans="1:7" x14ac:dyDescent="0.3">
      <c r="A4163" t="s">
        <v>18</v>
      </c>
      <c r="B4163" t="s">
        <v>22</v>
      </c>
      <c r="C4163" t="s">
        <v>34</v>
      </c>
      <c r="D4163">
        <v>227546</v>
      </c>
      <c r="E4163" t="s">
        <v>61</v>
      </c>
      <c r="F4163" t="s">
        <v>80</v>
      </c>
      <c r="G4163" t="str">
        <f>[1]!SNLData(227539,$B4163,$D4163,$E4163,$F4163,,"Options:Curr=USD,Mag=Standard,ConvMethod=R")</f>
        <v>Country</v>
      </c>
    </row>
    <row r="4164" spans="1:7" x14ac:dyDescent="0.3">
      <c r="A4164" t="s">
        <v>18</v>
      </c>
      <c r="B4164" t="s">
        <v>22</v>
      </c>
      <c r="C4164" t="s">
        <v>34</v>
      </c>
      <c r="D4164">
        <v>227546</v>
      </c>
      <c r="E4164" t="s">
        <v>62</v>
      </c>
      <c r="F4164" t="s">
        <v>80</v>
      </c>
      <c r="G4164" t="str">
        <f>[1]!SNLData(227539,$B4164,$D4164,$E4164,$F4164,,"Options:Curr=USD,Mag=Standard,ConvMethod=R")</f>
        <v>Country</v>
      </c>
    </row>
    <row r="4165" spans="1:7" x14ac:dyDescent="0.3">
      <c r="A4165" t="s">
        <v>18</v>
      </c>
      <c r="B4165" t="s">
        <v>22</v>
      </c>
      <c r="C4165" t="s">
        <v>34</v>
      </c>
      <c r="D4165">
        <v>227546</v>
      </c>
      <c r="E4165" t="s">
        <v>63</v>
      </c>
      <c r="F4165" t="s">
        <v>80</v>
      </c>
      <c r="G4165" t="str">
        <f>[1]!SNLData(227539,$B4165,$D4165,$E4165,$F4165,,"Options:Curr=USD,Mag=Standard,ConvMethod=R")</f>
        <v>Country</v>
      </c>
    </row>
    <row r="4166" spans="1:7" x14ac:dyDescent="0.3">
      <c r="A4166" t="s">
        <v>18</v>
      </c>
      <c r="B4166" t="s">
        <v>22</v>
      </c>
      <c r="C4166" t="s">
        <v>34</v>
      </c>
      <c r="D4166">
        <v>227546</v>
      </c>
      <c r="E4166" t="s">
        <v>64</v>
      </c>
      <c r="F4166" t="s">
        <v>80</v>
      </c>
      <c r="G4166" t="str">
        <f>[1]!SNLData(227539,$B4166,$D4166,$E4166,$F4166,,"Options:Curr=USD,Mag=Standard,ConvMethod=R")</f>
        <v>Country</v>
      </c>
    </row>
    <row r="4167" spans="1:7" x14ac:dyDescent="0.3">
      <c r="A4167" t="s">
        <v>18</v>
      </c>
      <c r="B4167" t="s">
        <v>22</v>
      </c>
      <c r="C4167" t="s">
        <v>34</v>
      </c>
      <c r="D4167">
        <v>227546</v>
      </c>
      <c r="E4167" t="s">
        <v>65</v>
      </c>
      <c r="F4167" t="s">
        <v>80</v>
      </c>
      <c r="G4167" t="str">
        <f>[1]!SNLData(227539,$B4167,$D4167,$E4167,$F4167,,"Options:Curr=USD,Mag=Standard,ConvMethod=R")</f>
        <v>Country</v>
      </c>
    </row>
    <row r="4168" spans="1:7" x14ac:dyDescent="0.3">
      <c r="A4168" t="s">
        <v>18</v>
      </c>
      <c r="B4168" t="s">
        <v>22</v>
      </c>
      <c r="C4168" t="s">
        <v>34</v>
      </c>
      <c r="D4168">
        <v>227546</v>
      </c>
      <c r="E4168" t="s">
        <v>66</v>
      </c>
      <c r="F4168" t="s">
        <v>80</v>
      </c>
      <c r="G4168" t="str">
        <f>[1]!SNLData(227539,$B4168,$D4168,$E4168,$F4168,,"Options:Curr=USD,Mag=Standard,ConvMethod=R")</f>
        <v>Country</v>
      </c>
    </row>
    <row r="4169" spans="1:7" x14ac:dyDescent="0.3">
      <c r="A4169" t="s">
        <v>18</v>
      </c>
      <c r="B4169" t="s">
        <v>22</v>
      </c>
      <c r="C4169" t="s">
        <v>34</v>
      </c>
      <c r="D4169">
        <v>227546</v>
      </c>
      <c r="E4169" t="s">
        <v>67</v>
      </c>
      <c r="F4169" t="s">
        <v>80</v>
      </c>
      <c r="G4169" t="str">
        <f>[1]!SNLData(227539,$B4169,$D4169,$E4169,$F4169,,"Options:Curr=USD,Mag=Standard,ConvMethod=R")</f>
        <v>Country</v>
      </c>
    </row>
    <row r="4170" spans="1:7" x14ac:dyDescent="0.3">
      <c r="A4170" t="s">
        <v>18</v>
      </c>
      <c r="B4170" t="s">
        <v>22</v>
      </c>
      <c r="C4170" t="s">
        <v>34</v>
      </c>
      <c r="D4170">
        <v>227546</v>
      </c>
      <c r="E4170" t="s">
        <v>8</v>
      </c>
      <c r="F4170" t="s">
        <v>80</v>
      </c>
      <c r="G4170" t="str">
        <f>[1]!SNLData(227539,$B4170,$D4170,$E4170,$F4170,,"Options:Curr=USD,Mag=Standard,ConvMethod=R")</f>
        <v>Country</v>
      </c>
    </row>
    <row r="4171" spans="1:7" x14ac:dyDescent="0.3">
      <c r="A4171" t="s">
        <v>18</v>
      </c>
      <c r="B4171" t="s">
        <v>22</v>
      </c>
      <c r="C4171" t="s">
        <v>34</v>
      </c>
      <c r="D4171">
        <v>227546</v>
      </c>
      <c r="E4171" t="s">
        <v>68</v>
      </c>
      <c r="F4171" t="s">
        <v>80</v>
      </c>
      <c r="G4171" t="str">
        <f>[1]!SNLData(227539,$B4171,$D4171,$E4171,$F4171,,"Options:Curr=USD,Mag=Standard,ConvMethod=R")</f>
        <v>Country</v>
      </c>
    </row>
    <row r="4172" spans="1:7" x14ac:dyDescent="0.3">
      <c r="A4172" t="s">
        <v>18</v>
      </c>
      <c r="B4172" t="s">
        <v>22</v>
      </c>
      <c r="C4172" t="s">
        <v>34</v>
      </c>
      <c r="D4172">
        <v>227546</v>
      </c>
      <c r="E4172" t="s">
        <v>69</v>
      </c>
      <c r="F4172" t="s">
        <v>80</v>
      </c>
      <c r="G4172" t="str">
        <f>[1]!SNLData(227539,$B4172,$D4172,$E4172,$F4172,,"Options:Curr=USD,Mag=Standard,ConvMethod=R")</f>
        <v>Country</v>
      </c>
    </row>
    <row r="4173" spans="1:7" x14ac:dyDescent="0.3">
      <c r="A4173" t="s">
        <v>18</v>
      </c>
      <c r="B4173" t="s">
        <v>22</v>
      </c>
      <c r="C4173" t="s">
        <v>34</v>
      </c>
      <c r="D4173">
        <v>227546</v>
      </c>
      <c r="E4173" t="s">
        <v>70</v>
      </c>
      <c r="F4173" t="s">
        <v>80</v>
      </c>
      <c r="G4173" t="str">
        <f>[1]!SNLData(227539,$B4173,$D4173,$E4173,$F4173,,"Options:Curr=USD,Mag=Standard,ConvMethod=R")</f>
        <v>Country</v>
      </c>
    </row>
    <row r="4174" spans="1:7" x14ac:dyDescent="0.3">
      <c r="A4174" t="s">
        <v>18</v>
      </c>
      <c r="B4174" t="s">
        <v>22</v>
      </c>
      <c r="C4174" t="s">
        <v>34</v>
      </c>
      <c r="D4174">
        <v>227546</v>
      </c>
      <c r="E4174" t="s">
        <v>71</v>
      </c>
      <c r="F4174" t="s">
        <v>80</v>
      </c>
      <c r="G4174" t="str">
        <f>[1]!SNLData(227539,$B4174,$D4174,$E4174,$F4174,,"Options:Curr=USD,Mag=Standard,ConvMethod=R")</f>
        <v>Country</v>
      </c>
    </row>
    <row r="4175" spans="1:7" x14ac:dyDescent="0.3">
      <c r="A4175" t="s">
        <v>18</v>
      </c>
      <c r="B4175" t="s">
        <v>22</v>
      </c>
      <c r="C4175" t="s">
        <v>34</v>
      </c>
      <c r="D4175">
        <v>227546</v>
      </c>
      <c r="E4175" t="s">
        <v>72</v>
      </c>
      <c r="F4175" t="s">
        <v>80</v>
      </c>
      <c r="G4175" t="str">
        <f>[1]!SNLData(227539,$B4175,$D4175,$E4175,$F4175,,"Options:Curr=USD,Mag=Standard,ConvMethod=R")</f>
        <v>Country</v>
      </c>
    </row>
    <row r="4176" spans="1:7" x14ac:dyDescent="0.3">
      <c r="A4176" t="s">
        <v>18</v>
      </c>
      <c r="B4176" t="s">
        <v>22</v>
      </c>
      <c r="C4176" t="s">
        <v>34</v>
      </c>
      <c r="D4176">
        <v>227546</v>
      </c>
      <c r="E4176" t="s">
        <v>73</v>
      </c>
      <c r="F4176" t="s">
        <v>80</v>
      </c>
      <c r="G4176" t="str">
        <f>[1]!SNLData(227539,$B4176,$D4176,$E4176,$F4176,,"Options:Curr=USD,Mag=Standard,ConvMethod=R")</f>
        <v>Country</v>
      </c>
    </row>
    <row r="4177" spans="1:7" x14ac:dyDescent="0.3">
      <c r="A4177" t="s">
        <v>18</v>
      </c>
      <c r="B4177" t="s">
        <v>22</v>
      </c>
      <c r="C4177" t="s">
        <v>34</v>
      </c>
      <c r="D4177">
        <v>227546</v>
      </c>
      <c r="E4177" t="s">
        <v>74</v>
      </c>
      <c r="F4177" t="s">
        <v>80</v>
      </c>
      <c r="G4177" t="str">
        <f>[1]!SNLData(227539,$B4177,$D4177,$E4177,$F4177,,"Options:Curr=USD,Mag=Standard,ConvMethod=R")</f>
        <v>Country</v>
      </c>
    </row>
    <row r="4178" spans="1:7" x14ac:dyDescent="0.3">
      <c r="A4178" t="s">
        <v>18</v>
      </c>
      <c r="B4178" t="s">
        <v>22</v>
      </c>
      <c r="C4178" t="s">
        <v>34</v>
      </c>
      <c r="D4178">
        <v>227546</v>
      </c>
      <c r="E4178" t="s">
        <v>75</v>
      </c>
      <c r="F4178" t="s">
        <v>80</v>
      </c>
      <c r="G4178" t="str">
        <f>[1]!SNLData(227539,$B4178,$D4178,$E4178,$F4178,,"Options:Curr=USD,Mag=Standard,ConvMethod=R")</f>
        <v>Country</v>
      </c>
    </row>
    <row r="4179" spans="1:7" x14ac:dyDescent="0.3">
      <c r="A4179" t="s">
        <v>18</v>
      </c>
      <c r="B4179" t="s">
        <v>22</v>
      </c>
      <c r="C4179" t="s">
        <v>34</v>
      </c>
      <c r="D4179">
        <v>227546</v>
      </c>
      <c r="E4179" t="s">
        <v>76</v>
      </c>
      <c r="F4179" t="s">
        <v>80</v>
      </c>
      <c r="G4179" t="str">
        <f>[1]!SNLData(227539,$B4179,$D4179,$E4179,$F4179,,"Options:Curr=USD,Mag=Standard,ConvMethod=R")</f>
        <v>Country</v>
      </c>
    </row>
    <row r="4180" spans="1:7" x14ac:dyDescent="0.3">
      <c r="A4180" t="s">
        <v>18</v>
      </c>
      <c r="B4180" t="s">
        <v>22</v>
      </c>
      <c r="C4180" t="s">
        <v>34</v>
      </c>
      <c r="D4180">
        <v>227546</v>
      </c>
      <c r="E4180" t="s">
        <v>9</v>
      </c>
      <c r="F4180" t="s">
        <v>80</v>
      </c>
      <c r="G4180" t="str">
        <f>[1]!SNLData(227539,$B4180,$D4180,$E4180,$F4180,,"Options:Curr=USD,Mag=Standard,ConvMethod=R")</f>
        <v>Country</v>
      </c>
    </row>
    <row r="4181" spans="1:7" x14ac:dyDescent="0.3">
      <c r="A4181" t="s">
        <v>18</v>
      </c>
      <c r="B4181" t="s">
        <v>22</v>
      </c>
      <c r="C4181" t="s">
        <v>34</v>
      </c>
      <c r="D4181">
        <v>227546</v>
      </c>
      <c r="E4181" t="s">
        <v>77</v>
      </c>
      <c r="F4181" t="s">
        <v>80</v>
      </c>
      <c r="G4181" t="str">
        <f>[1]!SNLData(227539,$B4181,$D4181,$E4181,$F4181,,"Options:Curr=USD,Mag=Standard,ConvMethod=R")</f>
        <v>Country</v>
      </c>
    </row>
    <row r="4182" spans="1:7" x14ac:dyDescent="0.3">
      <c r="A4182" t="s">
        <v>18</v>
      </c>
      <c r="B4182" t="s">
        <v>22</v>
      </c>
      <c r="C4182" t="s">
        <v>34</v>
      </c>
      <c r="D4182">
        <v>227546</v>
      </c>
      <c r="E4182" t="s">
        <v>78</v>
      </c>
      <c r="F4182" t="s">
        <v>80</v>
      </c>
      <c r="G4182" t="str">
        <f>[1]!SNLData(227539,$B4182,$D4182,$E4182,$F4182,,"Options:Curr=USD,Mag=Standard,ConvMethod=R")</f>
        <v>Country</v>
      </c>
    </row>
    <row r="4183" spans="1:7" x14ac:dyDescent="0.3">
      <c r="A4183" t="s">
        <v>18</v>
      </c>
      <c r="B4183" t="s">
        <v>22</v>
      </c>
      <c r="C4183" t="s">
        <v>34</v>
      </c>
      <c r="D4183">
        <v>227546</v>
      </c>
      <c r="E4183" t="s">
        <v>10</v>
      </c>
      <c r="F4183" t="s">
        <v>80</v>
      </c>
      <c r="G4183" t="str">
        <f>[1]!SNLData(227539,$B4183,$D4183,$E4183,$F4183,,"Options:Curr=USD,Mag=Standard,ConvMethod=R")</f>
        <v>Country</v>
      </c>
    </row>
    <row r="4184" spans="1:7" x14ac:dyDescent="0.3">
      <c r="A4184" t="s">
        <v>18</v>
      </c>
      <c r="B4184" t="s">
        <v>22</v>
      </c>
      <c r="C4184" t="s">
        <v>35</v>
      </c>
      <c r="D4184">
        <v>357353</v>
      </c>
      <c r="E4184" t="s">
        <v>6</v>
      </c>
      <c r="F4184" t="s">
        <v>80</v>
      </c>
      <c r="G4184">
        <f>[1]!SNLData(227539,$B4184,$D4184,$E4184,$F4184,,"Options:Curr=USD,Mag=Standard,ConvMethod=R")</f>
        <v>-5.15</v>
      </c>
    </row>
    <row r="4185" spans="1:7" x14ac:dyDescent="0.3">
      <c r="A4185" t="s">
        <v>18</v>
      </c>
      <c r="B4185" t="s">
        <v>22</v>
      </c>
      <c r="C4185" t="s">
        <v>35</v>
      </c>
      <c r="D4185">
        <v>357353</v>
      </c>
      <c r="E4185" t="s">
        <v>50</v>
      </c>
      <c r="F4185" t="s">
        <v>80</v>
      </c>
      <c r="G4185">
        <f>[1]!SNLData(227539,$B4185,$D4185,$E4185,$F4185,,"Options:Curr=USD,Mag=Standard,ConvMethod=R")</f>
        <v>-2.99</v>
      </c>
    </row>
    <row r="4186" spans="1:7" x14ac:dyDescent="0.3">
      <c r="A4186" t="s">
        <v>18</v>
      </c>
      <c r="B4186" t="s">
        <v>22</v>
      </c>
      <c r="C4186" t="s">
        <v>35</v>
      </c>
      <c r="D4186">
        <v>357353</v>
      </c>
      <c r="E4186" t="s">
        <v>51</v>
      </c>
      <c r="F4186" t="s">
        <v>80</v>
      </c>
      <c r="G4186">
        <f>[1]!SNLData(227539,$B4186,$D4186,$E4186,$F4186,,"Options:Curr=USD,Mag=Standard,ConvMethod=R")</f>
        <v>-2.91</v>
      </c>
    </row>
    <row r="4187" spans="1:7" x14ac:dyDescent="0.3">
      <c r="A4187" t="s">
        <v>18</v>
      </c>
      <c r="B4187" t="s">
        <v>22</v>
      </c>
      <c r="C4187" t="s">
        <v>35</v>
      </c>
      <c r="D4187">
        <v>357353</v>
      </c>
      <c r="E4187" t="s">
        <v>52</v>
      </c>
      <c r="F4187" t="s">
        <v>80</v>
      </c>
      <c r="G4187">
        <f>[1]!SNLData(227539,$B4187,$D4187,$E4187,$F4187,,"Options:Curr=USD,Mag=Standard,ConvMethod=R")</f>
        <v>-2.09</v>
      </c>
    </row>
    <row r="4188" spans="1:7" x14ac:dyDescent="0.3">
      <c r="A4188" t="s">
        <v>18</v>
      </c>
      <c r="B4188" t="s">
        <v>22</v>
      </c>
      <c r="C4188" t="s">
        <v>35</v>
      </c>
      <c r="D4188">
        <v>357353</v>
      </c>
      <c r="E4188" t="s">
        <v>53</v>
      </c>
      <c r="F4188" t="s">
        <v>80</v>
      </c>
      <c r="G4188">
        <f>[1]!SNLData(227539,$B4188,$D4188,$E4188,$F4188,,"Options:Curr=USD,Mag=Standard,ConvMethod=R")</f>
        <v>-4.1500000000000004</v>
      </c>
    </row>
    <row r="4189" spans="1:7" x14ac:dyDescent="0.3">
      <c r="A4189" t="s">
        <v>18</v>
      </c>
      <c r="B4189" t="s">
        <v>22</v>
      </c>
      <c r="C4189" t="s">
        <v>35</v>
      </c>
      <c r="D4189">
        <v>357353</v>
      </c>
      <c r="E4189" t="s">
        <v>54</v>
      </c>
      <c r="F4189" t="s">
        <v>80</v>
      </c>
      <c r="G4189">
        <f>[1]!SNLData(227539,$B4189,$D4189,$E4189,$F4189,,"Options:Curr=USD,Mag=Standard,ConvMethod=R")</f>
        <v>-6.72</v>
      </c>
    </row>
    <row r="4190" spans="1:7" x14ac:dyDescent="0.3">
      <c r="A4190" t="s">
        <v>18</v>
      </c>
      <c r="B4190" t="s">
        <v>22</v>
      </c>
      <c r="C4190" t="s">
        <v>35</v>
      </c>
      <c r="D4190">
        <v>357353</v>
      </c>
      <c r="E4190" t="s">
        <v>55</v>
      </c>
      <c r="F4190" t="s">
        <v>80</v>
      </c>
      <c r="G4190">
        <f>[1]!SNLData(227539,$B4190,$D4190,$E4190,$F4190,,"Options:Curr=USD,Mag=Standard,ConvMethod=R")</f>
        <v>-10.050000000000001</v>
      </c>
    </row>
    <row r="4191" spans="1:7" x14ac:dyDescent="0.3">
      <c r="A4191" t="s">
        <v>18</v>
      </c>
      <c r="B4191" t="s">
        <v>22</v>
      </c>
      <c r="C4191" t="s">
        <v>35</v>
      </c>
      <c r="D4191">
        <v>357353</v>
      </c>
      <c r="E4191" t="s">
        <v>56</v>
      </c>
      <c r="F4191" t="s">
        <v>80</v>
      </c>
      <c r="G4191">
        <f>[1]!SNLData(227539,$B4191,$D4191,$E4191,$F4191,,"Options:Curr=USD,Mag=Standard,ConvMethod=R")</f>
        <v>-10.029999999999999</v>
      </c>
    </row>
    <row r="4192" spans="1:7" x14ac:dyDescent="0.3">
      <c r="A4192" t="s">
        <v>18</v>
      </c>
      <c r="B4192" t="s">
        <v>22</v>
      </c>
      <c r="C4192" t="s">
        <v>35</v>
      </c>
      <c r="D4192">
        <v>357353</v>
      </c>
      <c r="E4192" t="s">
        <v>57</v>
      </c>
      <c r="F4192" t="s">
        <v>80</v>
      </c>
      <c r="G4192">
        <f>[1]!SNLData(227539,$B4192,$D4192,$E4192,$F4192,,"Options:Curr=USD,Mag=Standard,ConvMethod=R")</f>
        <v>-10.75</v>
      </c>
    </row>
    <row r="4193" spans="1:7" x14ac:dyDescent="0.3">
      <c r="A4193" t="s">
        <v>18</v>
      </c>
      <c r="B4193" t="s">
        <v>22</v>
      </c>
      <c r="C4193" t="s">
        <v>35</v>
      </c>
      <c r="D4193">
        <v>357353</v>
      </c>
      <c r="E4193" t="s">
        <v>58</v>
      </c>
      <c r="F4193" t="s">
        <v>80</v>
      </c>
      <c r="G4193">
        <f>[1]!SNLData(227539,$B4193,$D4193,$E4193,$F4193,,"Options:Curr=USD,Mag=Standard,ConvMethod=R")</f>
        <v>-8.68</v>
      </c>
    </row>
    <row r="4194" spans="1:7" x14ac:dyDescent="0.3">
      <c r="A4194" t="s">
        <v>18</v>
      </c>
      <c r="B4194" t="s">
        <v>22</v>
      </c>
      <c r="C4194" t="s">
        <v>35</v>
      </c>
      <c r="D4194">
        <v>357353</v>
      </c>
      <c r="E4194" t="s">
        <v>7</v>
      </c>
      <c r="F4194" t="s">
        <v>80</v>
      </c>
      <c r="G4194">
        <f>[1]!SNLData(227539,$B4194,$D4194,$E4194,$F4194,,"Options:Curr=USD,Mag=Standard,ConvMethod=R")</f>
        <v>-10.64</v>
      </c>
    </row>
    <row r="4195" spans="1:7" x14ac:dyDescent="0.3">
      <c r="A4195" t="s">
        <v>18</v>
      </c>
      <c r="B4195" t="s">
        <v>22</v>
      </c>
      <c r="C4195" t="s">
        <v>35</v>
      </c>
      <c r="D4195">
        <v>357353</v>
      </c>
      <c r="E4195" t="s">
        <v>59</v>
      </c>
      <c r="F4195" t="s">
        <v>80</v>
      </c>
      <c r="G4195">
        <f>[1]!SNLData(227539,$B4195,$D4195,$E4195,$F4195,,"Options:Curr=USD,Mag=Standard,ConvMethod=R")</f>
        <v>-6.42</v>
      </c>
    </row>
    <row r="4196" spans="1:7" x14ac:dyDescent="0.3">
      <c r="A4196" t="s">
        <v>18</v>
      </c>
      <c r="B4196" t="s">
        <v>22</v>
      </c>
      <c r="C4196" t="s">
        <v>35</v>
      </c>
      <c r="D4196">
        <v>357353</v>
      </c>
      <c r="E4196" t="s">
        <v>60</v>
      </c>
      <c r="F4196" t="s">
        <v>80</v>
      </c>
      <c r="G4196">
        <f>[1]!SNLData(227539,$B4196,$D4196,$E4196,$F4196,,"Options:Curr=USD,Mag=Standard,ConvMethod=R")</f>
        <v>-3.56</v>
      </c>
    </row>
    <row r="4197" spans="1:7" x14ac:dyDescent="0.3">
      <c r="A4197" t="s">
        <v>18</v>
      </c>
      <c r="B4197" t="s">
        <v>22</v>
      </c>
      <c r="C4197" t="s">
        <v>35</v>
      </c>
      <c r="D4197">
        <v>357353</v>
      </c>
      <c r="E4197" t="s">
        <v>61</v>
      </c>
      <c r="F4197" t="s">
        <v>80</v>
      </c>
      <c r="G4197">
        <f>[1]!SNLData(227539,$B4197,$D4197,$E4197,$F4197,,"Options:Curr=USD,Mag=Standard,ConvMethod=R")</f>
        <v>-7.19</v>
      </c>
    </row>
    <row r="4198" spans="1:7" x14ac:dyDescent="0.3">
      <c r="A4198" t="s">
        <v>18</v>
      </c>
      <c r="B4198" t="s">
        <v>22</v>
      </c>
      <c r="C4198" t="s">
        <v>35</v>
      </c>
      <c r="D4198">
        <v>357353</v>
      </c>
      <c r="E4198" t="s">
        <v>62</v>
      </c>
      <c r="F4198" t="s">
        <v>80</v>
      </c>
      <c r="G4198">
        <f>[1]!SNLData(227539,$B4198,$D4198,$E4198,$F4198,,"Options:Curr=USD,Mag=Standard,ConvMethod=R")</f>
        <v>-17.62</v>
      </c>
    </row>
    <row r="4199" spans="1:7" x14ac:dyDescent="0.3">
      <c r="A4199" t="s">
        <v>18</v>
      </c>
      <c r="B4199" t="s">
        <v>22</v>
      </c>
      <c r="C4199" t="s">
        <v>35</v>
      </c>
      <c r="D4199">
        <v>357353</v>
      </c>
      <c r="E4199" t="s">
        <v>63</v>
      </c>
      <c r="F4199" t="s">
        <v>80</v>
      </c>
      <c r="G4199">
        <f>[1]!SNLData(227539,$B4199,$D4199,$E4199,$F4199,,"Options:Curr=USD,Mag=Standard,ConvMethod=R")</f>
        <v>-32.29</v>
      </c>
    </row>
    <row r="4200" spans="1:7" x14ac:dyDescent="0.3">
      <c r="A4200" t="s">
        <v>18</v>
      </c>
      <c r="B4200" t="s">
        <v>22</v>
      </c>
      <c r="C4200" t="s">
        <v>35</v>
      </c>
      <c r="D4200">
        <v>357353</v>
      </c>
      <c r="E4200" t="s">
        <v>64</v>
      </c>
      <c r="F4200" t="s">
        <v>80</v>
      </c>
      <c r="G4200">
        <f>[1]!SNLData(227539,$B4200,$D4200,$E4200,$F4200,,"Options:Curr=USD,Mag=Standard,ConvMethod=R")</f>
        <v>-42.7</v>
      </c>
    </row>
    <row r="4201" spans="1:7" x14ac:dyDescent="0.3">
      <c r="A4201" t="s">
        <v>18</v>
      </c>
      <c r="B4201" t="s">
        <v>22</v>
      </c>
      <c r="C4201" t="s">
        <v>35</v>
      </c>
      <c r="D4201">
        <v>357353</v>
      </c>
      <c r="E4201" t="s">
        <v>65</v>
      </c>
      <c r="F4201" t="s">
        <v>80</v>
      </c>
      <c r="G4201">
        <f>[1]!SNLData(227539,$B4201,$D4201,$E4201,$F4201,,"Options:Curr=USD,Mag=Standard,ConvMethod=R")</f>
        <v>-55.08</v>
      </c>
    </row>
    <row r="4202" spans="1:7" x14ac:dyDescent="0.3">
      <c r="A4202" t="s">
        <v>18</v>
      </c>
      <c r="B4202" t="s">
        <v>22</v>
      </c>
      <c r="C4202" t="s">
        <v>35</v>
      </c>
      <c r="D4202">
        <v>357353</v>
      </c>
      <c r="E4202" t="s">
        <v>66</v>
      </c>
      <c r="F4202" t="s">
        <v>80</v>
      </c>
      <c r="G4202">
        <f>[1]!SNLData(227539,$B4202,$D4202,$E4202,$F4202,,"Options:Curr=USD,Mag=Standard,ConvMethod=R")</f>
        <v>-124.85</v>
      </c>
    </row>
    <row r="4203" spans="1:7" x14ac:dyDescent="0.3">
      <c r="A4203" t="s">
        <v>18</v>
      </c>
      <c r="B4203" t="s">
        <v>22</v>
      </c>
      <c r="C4203" t="s">
        <v>35</v>
      </c>
      <c r="D4203">
        <v>357353</v>
      </c>
      <c r="E4203" t="s">
        <v>67</v>
      </c>
      <c r="F4203" t="s">
        <v>80</v>
      </c>
      <c r="G4203">
        <f>[1]!SNLData(227539,$B4203,$D4203,$E4203,$F4203,,"Options:Curr=USD,Mag=Standard,ConvMethod=R")</f>
        <v>-107.27</v>
      </c>
    </row>
    <row r="4204" spans="1:7" x14ac:dyDescent="0.3">
      <c r="A4204" t="s">
        <v>18</v>
      </c>
      <c r="B4204" t="s">
        <v>22</v>
      </c>
      <c r="C4204" t="s">
        <v>35</v>
      </c>
      <c r="D4204">
        <v>357353</v>
      </c>
      <c r="E4204" t="s">
        <v>8</v>
      </c>
      <c r="F4204" t="s">
        <v>80</v>
      </c>
      <c r="G4204">
        <f>[1]!SNLData(227539,$B4204,$D4204,$E4204,$F4204,,"Options:Curr=USD,Mag=Standard,ConvMethod=R")</f>
        <v>-129.18</v>
      </c>
    </row>
    <row r="4205" spans="1:7" x14ac:dyDescent="0.3">
      <c r="A4205" t="s">
        <v>18</v>
      </c>
      <c r="B4205" t="s">
        <v>22</v>
      </c>
      <c r="C4205" t="s">
        <v>35</v>
      </c>
      <c r="D4205">
        <v>357353</v>
      </c>
      <c r="E4205" t="s">
        <v>68</v>
      </c>
      <c r="F4205" t="s">
        <v>80</v>
      </c>
      <c r="G4205">
        <f>[1]!SNLData(227539,$B4205,$D4205,$E4205,$F4205,,"Options:Curr=USD,Mag=Standard,ConvMethod=R")</f>
        <v>-167.46</v>
      </c>
    </row>
    <row r="4206" spans="1:7" x14ac:dyDescent="0.3">
      <c r="A4206" t="s">
        <v>18</v>
      </c>
      <c r="B4206" t="s">
        <v>22</v>
      </c>
      <c r="C4206" t="s">
        <v>35</v>
      </c>
      <c r="D4206">
        <v>357353</v>
      </c>
      <c r="E4206" t="s">
        <v>69</v>
      </c>
      <c r="F4206" t="s">
        <v>80</v>
      </c>
      <c r="G4206">
        <f>[1]!SNLData(227539,$B4206,$D4206,$E4206,$F4206,,"Options:Curr=USD,Mag=Standard,ConvMethod=R")</f>
        <v>-201.67</v>
      </c>
    </row>
    <row r="4207" spans="1:7" x14ac:dyDescent="0.3">
      <c r="A4207" t="s">
        <v>18</v>
      </c>
      <c r="B4207" t="s">
        <v>22</v>
      </c>
      <c r="C4207" t="s">
        <v>35</v>
      </c>
      <c r="D4207">
        <v>357353</v>
      </c>
      <c r="E4207" t="s">
        <v>70</v>
      </c>
      <c r="F4207" t="s">
        <v>80</v>
      </c>
      <c r="G4207">
        <f>[1]!SNLData(227539,$B4207,$D4207,$E4207,$F4207,,"Options:Curr=USD,Mag=Standard,ConvMethod=R")</f>
        <v>-162.58000000000001</v>
      </c>
    </row>
    <row r="4208" spans="1:7" x14ac:dyDescent="0.3">
      <c r="A4208" t="s">
        <v>18</v>
      </c>
      <c r="B4208" t="s">
        <v>22</v>
      </c>
      <c r="C4208" t="s">
        <v>35</v>
      </c>
      <c r="D4208">
        <v>357353</v>
      </c>
      <c r="E4208" t="s">
        <v>71</v>
      </c>
      <c r="F4208" t="s">
        <v>80</v>
      </c>
      <c r="G4208">
        <f>[1]!SNLData(227539,$B4208,$D4208,$E4208,$F4208,,"Options:Curr=USD,Mag=Standard,ConvMethod=R")</f>
        <v>-144.05000000000001</v>
      </c>
    </row>
    <row r="4209" spans="1:7" x14ac:dyDescent="0.3">
      <c r="A4209" t="s">
        <v>18</v>
      </c>
      <c r="B4209" t="s">
        <v>22</v>
      </c>
      <c r="C4209" t="s">
        <v>35</v>
      </c>
      <c r="D4209">
        <v>357353</v>
      </c>
      <c r="E4209" t="s">
        <v>72</v>
      </c>
      <c r="F4209" t="s">
        <v>80</v>
      </c>
      <c r="G4209">
        <f>[1]!SNLData(227539,$B4209,$D4209,$E4209,$F4209,,"Options:Curr=USD,Mag=Standard,ConvMethod=R")</f>
        <v>-136.88</v>
      </c>
    </row>
    <row r="4210" spans="1:7" x14ac:dyDescent="0.3">
      <c r="A4210" t="s">
        <v>18</v>
      </c>
      <c r="B4210" t="s">
        <v>22</v>
      </c>
      <c r="C4210" t="s">
        <v>35</v>
      </c>
      <c r="D4210">
        <v>357353</v>
      </c>
      <c r="E4210" t="s">
        <v>73</v>
      </c>
      <c r="F4210" t="s">
        <v>80</v>
      </c>
      <c r="G4210">
        <f>[1]!SNLData(227539,$B4210,$D4210,$E4210,$F4210,,"Options:Curr=USD,Mag=Standard,ConvMethod=R")</f>
        <v>-107.48</v>
      </c>
    </row>
    <row r="4211" spans="1:7" x14ac:dyDescent="0.3">
      <c r="A4211" t="s">
        <v>18</v>
      </c>
      <c r="B4211" t="s">
        <v>22</v>
      </c>
      <c r="C4211" t="s">
        <v>35</v>
      </c>
      <c r="D4211">
        <v>357353</v>
      </c>
      <c r="E4211" t="s">
        <v>74</v>
      </c>
      <c r="F4211" t="s">
        <v>80</v>
      </c>
      <c r="G4211">
        <f>[1]!SNLData(227539,$B4211,$D4211,$E4211,$F4211,,"Options:Curr=USD,Mag=Standard,ConvMethod=R")</f>
        <v>-148.13</v>
      </c>
    </row>
    <row r="4212" spans="1:7" x14ac:dyDescent="0.3">
      <c r="A4212" t="s">
        <v>18</v>
      </c>
      <c r="B4212" t="s">
        <v>22</v>
      </c>
      <c r="C4212" t="s">
        <v>35</v>
      </c>
      <c r="D4212">
        <v>357353</v>
      </c>
      <c r="E4212" t="s">
        <v>75</v>
      </c>
      <c r="F4212" t="s">
        <v>80</v>
      </c>
      <c r="G4212">
        <f>[1]!SNLData(227539,$B4212,$D4212,$E4212,$F4212,,"Options:Curr=USD,Mag=Standard,ConvMethod=R")</f>
        <v>-186.69</v>
      </c>
    </row>
    <row r="4213" spans="1:7" x14ac:dyDescent="0.3">
      <c r="A4213" t="s">
        <v>18</v>
      </c>
      <c r="B4213" t="s">
        <v>22</v>
      </c>
      <c r="C4213" t="s">
        <v>35</v>
      </c>
      <c r="D4213">
        <v>357353</v>
      </c>
      <c r="E4213" t="s">
        <v>76</v>
      </c>
      <c r="F4213" t="s">
        <v>80</v>
      </c>
      <c r="G4213">
        <f>[1]!SNLData(227539,$B4213,$D4213,$E4213,$F4213,,"Options:Curr=USD,Mag=Standard,ConvMethod=R")</f>
        <v>-157.68</v>
      </c>
    </row>
    <row r="4214" spans="1:7" x14ac:dyDescent="0.3">
      <c r="A4214" t="s">
        <v>18</v>
      </c>
      <c r="B4214" t="s">
        <v>22</v>
      </c>
      <c r="C4214" t="s">
        <v>35</v>
      </c>
      <c r="D4214">
        <v>357353</v>
      </c>
      <c r="E4214" t="s">
        <v>9</v>
      </c>
      <c r="F4214" t="s">
        <v>80</v>
      </c>
      <c r="G4214">
        <f>[1]!SNLData(227539,$B4214,$D4214,$E4214,$F4214,,"Options:Curr=USD,Mag=Standard,ConvMethod=R")</f>
        <v>-95.45</v>
      </c>
    </row>
    <row r="4215" spans="1:7" x14ac:dyDescent="0.3">
      <c r="A4215" t="s">
        <v>18</v>
      </c>
      <c r="B4215" t="s">
        <v>22</v>
      </c>
      <c r="C4215" t="s">
        <v>35</v>
      </c>
      <c r="D4215">
        <v>357353</v>
      </c>
      <c r="E4215" t="s">
        <v>77</v>
      </c>
      <c r="F4215" t="s">
        <v>80</v>
      </c>
      <c r="G4215">
        <f>[1]!SNLData(227539,$B4215,$D4215,$E4215,$F4215,,"Options:Curr=USD,Mag=Standard,ConvMethod=R")</f>
        <v>-176.72</v>
      </c>
    </row>
    <row r="4216" spans="1:7" x14ac:dyDescent="0.3">
      <c r="A4216" t="s">
        <v>18</v>
      </c>
      <c r="B4216" t="s">
        <v>22</v>
      </c>
      <c r="C4216" t="s">
        <v>35</v>
      </c>
      <c r="D4216">
        <v>357353</v>
      </c>
      <c r="E4216" t="s">
        <v>78</v>
      </c>
      <c r="F4216" t="s">
        <v>80</v>
      </c>
      <c r="G4216">
        <f>[1]!SNLData(227539,$B4216,$D4216,$E4216,$F4216,,"Options:Curr=USD,Mag=Standard,ConvMethod=R")</f>
        <v>-267.19</v>
      </c>
    </row>
    <row r="4217" spans="1:7" x14ac:dyDescent="0.3">
      <c r="A4217" t="s">
        <v>18</v>
      </c>
      <c r="B4217" t="s">
        <v>22</v>
      </c>
      <c r="C4217" t="s">
        <v>35</v>
      </c>
      <c r="D4217">
        <v>357353</v>
      </c>
      <c r="E4217" t="s">
        <v>10</v>
      </c>
      <c r="F4217" t="s">
        <v>80</v>
      </c>
      <c r="G4217">
        <f>[1]!SNLData(227539,$B4217,$D4217,$E4217,$F4217,,"Options:Curr=USD,Mag=Standard,ConvMethod=R")</f>
        <v>-245.42</v>
      </c>
    </row>
    <row r="4218" spans="1:7" x14ac:dyDescent="0.3">
      <c r="A4218" t="s">
        <v>18</v>
      </c>
      <c r="B4218" t="s">
        <v>22</v>
      </c>
      <c r="C4218" t="s">
        <v>36</v>
      </c>
      <c r="D4218">
        <v>357349</v>
      </c>
      <c r="E4218" t="s">
        <v>6</v>
      </c>
      <c r="F4218" t="s">
        <v>80</v>
      </c>
      <c r="G4218">
        <f>[1]!SNLData(227539,$B4218,$D4218,$E4218,$F4218,,"Options:Curr=USD,Mag=Standard,ConvMethod=R")</f>
        <v>18.29</v>
      </c>
    </row>
    <row r="4219" spans="1:7" x14ac:dyDescent="0.3">
      <c r="A4219" t="s">
        <v>18</v>
      </c>
      <c r="B4219" t="s">
        <v>22</v>
      </c>
      <c r="C4219" t="s">
        <v>36</v>
      </c>
      <c r="D4219">
        <v>357349</v>
      </c>
      <c r="E4219" t="s">
        <v>50</v>
      </c>
      <c r="F4219" t="s">
        <v>80</v>
      </c>
      <c r="G4219">
        <f>[1]!SNLData(227539,$B4219,$D4219,$E4219,$F4219,,"Options:Curr=USD,Mag=Standard,ConvMethod=R")</f>
        <v>18.09</v>
      </c>
    </row>
    <row r="4220" spans="1:7" x14ac:dyDescent="0.3">
      <c r="A4220" t="s">
        <v>18</v>
      </c>
      <c r="B4220" t="s">
        <v>22</v>
      </c>
      <c r="C4220" t="s">
        <v>36</v>
      </c>
      <c r="D4220">
        <v>357349</v>
      </c>
      <c r="E4220" t="s">
        <v>51</v>
      </c>
      <c r="F4220" t="s">
        <v>80</v>
      </c>
      <c r="G4220">
        <f>[1]!SNLData(227539,$B4220,$D4220,$E4220,$F4220,,"Options:Curr=USD,Mag=Standard,ConvMethod=R")</f>
        <v>20.02</v>
      </c>
    </row>
    <row r="4221" spans="1:7" x14ac:dyDescent="0.3">
      <c r="A4221" t="s">
        <v>18</v>
      </c>
      <c r="B4221" t="s">
        <v>22</v>
      </c>
      <c r="C4221" t="s">
        <v>36</v>
      </c>
      <c r="D4221">
        <v>357349</v>
      </c>
      <c r="E4221" t="s">
        <v>52</v>
      </c>
      <c r="F4221" t="s">
        <v>80</v>
      </c>
      <c r="G4221">
        <f>[1]!SNLData(227539,$B4221,$D4221,$E4221,$F4221,,"Options:Curr=USD,Mag=Standard,ConvMethod=R")</f>
        <v>22.02</v>
      </c>
    </row>
    <row r="4222" spans="1:7" x14ac:dyDescent="0.3">
      <c r="A4222" t="s">
        <v>18</v>
      </c>
      <c r="B4222" t="s">
        <v>22</v>
      </c>
      <c r="C4222" t="s">
        <v>36</v>
      </c>
      <c r="D4222">
        <v>357349</v>
      </c>
      <c r="E4222" t="s">
        <v>53</v>
      </c>
      <c r="F4222" t="s">
        <v>80</v>
      </c>
      <c r="G4222">
        <f>[1]!SNLData(227539,$B4222,$D4222,$E4222,$F4222,,"Options:Curr=USD,Mag=Standard,ConvMethod=R")</f>
        <v>25.52</v>
      </c>
    </row>
    <row r="4223" spans="1:7" x14ac:dyDescent="0.3">
      <c r="A4223" t="s">
        <v>18</v>
      </c>
      <c r="B4223" t="s">
        <v>22</v>
      </c>
      <c r="C4223" t="s">
        <v>36</v>
      </c>
      <c r="D4223">
        <v>357349</v>
      </c>
      <c r="E4223" t="s">
        <v>54</v>
      </c>
      <c r="F4223" t="s">
        <v>80</v>
      </c>
      <c r="G4223">
        <f>[1]!SNLData(227539,$B4223,$D4223,$E4223,$F4223,,"Options:Curr=USD,Mag=Standard,ConvMethod=R")</f>
        <v>31.24</v>
      </c>
    </row>
    <row r="4224" spans="1:7" x14ac:dyDescent="0.3">
      <c r="A4224" t="s">
        <v>18</v>
      </c>
      <c r="B4224" t="s">
        <v>22</v>
      </c>
      <c r="C4224" t="s">
        <v>36</v>
      </c>
      <c r="D4224">
        <v>357349</v>
      </c>
      <c r="E4224" t="s">
        <v>55</v>
      </c>
      <c r="F4224" t="s">
        <v>80</v>
      </c>
      <c r="G4224">
        <f>[1]!SNLData(227539,$B4224,$D4224,$E4224,$F4224,,"Options:Curr=USD,Mag=Standard,ConvMethod=R")</f>
        <v>33.74</v>
      </c>
    </row>
    <row r="4225" spans="1:7" x14ac:dyDescent="0.3">
      <c r="A4225" t="s">
        <v>18</v>
      </c>
      <c r="B4225" t="s">
        <v>22</v>
      </c>
      <c r="C4225" t="s">
        <v>36</v>
      </c>
      <c r="D4225">
        <v>357349</v>
      </c>
      <c r="E4225" t="s">
        <v>56</v>
      </c>
      <c r="F4225" t="s">
        <v>80</v>
      </c>
      <c r="G4225">
        <f>[1]!SNLData(227539,$B4225,$D4225,$E4225,$F4225,,"Options:Curr=USD,Mag=Standard,ConvMethod=R")</f>
        <v>35.700000000000003</v>
      </c>
    </row>
    <row r="4226" spans="1:7" x14ac:dyDescent="0.3">
      <c r="A4226" t="s">
        <v>18</v>
      </c>
      <c r="B4226" t="s">
        <v>22</v>
      </c>
      <c r="C4226" t="s">
        <v>36</v>
      </c>
      <c r="D4226">
        <v>357349</v>
      </c>
      <c r="E4226" t="s">
        <v>57</v>
      </c>
      <c r="F4226" t="s">
        <v>80</v>
      </c>
      <c r="G4226">
        <f>[1]!SNLData(227539,$B4226,$D4226,$E4226,$F4226,,"Options:Curr=USD,Mag=Standard,ConvMethod=R")</f>
        <v>34.08</v>
      </c>
    </row>
    <row r="4227" spans="1:7" x14ac:dyDescent="0.3">
      <c r="A4227" t="s">
        <v>18</v>
      </c>
      <c r="B4227" t="s">
        <v>22</v>
      </c>
      <c r="C4227" t="s">
        <v>36</v>
      </c>
      <c r="D4227">
        <v>357349</v>
      </c>
      <c r="E4227" t="s">
        <v>58</v>
      </c>
      <c r="F4227" t="s">
        <v>80</v>
      </c>
      <c r="G4227">
        <f>[1]!SNLData(227539,$B4227,$D4227,$E4227,$F4227,,"Options:Curr=USD,Mag=Standard,ConvMethod=R")</f>
        <v>36.880000000000003</v>
      </c>
    </row>
    <row r="4228" spans="1:7" x14ac:dyDescent="0.3">
      <c r="A4228" t="s">
        <v>18</v>
      </c>
      <c r="B4228" t="s">
        <v>22</v>
      </c>
      <c r="C4228" t="s">
        <v>36</v>
      </c>
      <c r="D4228">
        <v>357349</v>
      </c>
      <c r="E4228" t="s">
        <v>7</v>
      </c>
      <c r="F4228" t="s">
        <v>80</v>
      </c>
      <c r="G4228">
        <f>[1]!SNLData(227539,$B4228,$D4228,$E4228,$F4228,,"Options:Curr=USD,Mag=Standard,ConvMethod=R")</f>
        <v>43.25</v>
      </c>
    </row>
    <row r="4229" spans="1:7" x14ac:dyDescent="0.3">
      <c r="A4229" t="s">
        <v>18</v>
      </c>
      <c r="B4229" t="s">
        <v>22</v>
      </c>
      <c r="C4229" t="s">
        <v>36</v>
      </c>
      <c r="D4229">
        <v>357349</v>
      </c>
      <c r="E4229" t="s">
        <v>59</v>
      </c>
      <c r="F4229" t="s">
        <v>80</v>
      </c>
      <c r="G4229">
        <f>[1]!SNLData(227539,$B4229,$D4229,$E4229,$F4229,,"Options:Curr=USD,Mag=Standard,ConvMethod=R")</f>
        <v>44.79</v>
      </c>
    </row>
    <row r="4230" spans="1:7" x14ac:dyDescent="0.3">
      <c r="A4230" t="s">
        <v>18</v>
      </c>
      <c r="B4230" t="s">
        <v>22</v>
      </c>
      <c r="C4230" t="s">
        <v>36</v>
      </c>
      <c r="D4230">
        <v>357349</v>
      </c>
      <c r="E4230" t="s">
        <v>60</v>
      </c>
      <c r="F4230" t="s">
        <v>80</v>
      </c>
      <c r="G4230">
        <f>[1]!SNLData(227539,$B4230,$D4230,$E4230,$F4230,,"Options:Curr=USD,Mag=Standard,ConvMethod=R")</f>
        <v>51.14</v>
      </c>
    </row>
    <row r="4231" spans="1:7" x14ac:dyDescent="0.3">
      <c r="A4231" t="s">
        <v>18</v>
      </c>
      <c r="B4231" t="s">
        <v>22</v>
      </c>
      <c r="C4231" t="s">
        <v>36</v>
      </c>
      <c r="D4231">
        <v>357349</v>
      </c>
      <c r="E4231" t="s">
        <v>61</v>
      </c>
      <c r="F4231" t="s">
        <v>80</v>
      </c>
      <c r="G4231">
        <f>[1]!SNLData(227539,$B4231,$D4231,$E4231,$F4231,,"Options:Curr=USD,Mag=Standard,ConvMethod=R")</f>
        <v>60.89</v>
      </c>
    </row>
    <row r="4232" spans="1:7" x14ac:dyDescent="0.3">
      <c r="A4232" t="s">
        <v>18</v>
      </c>
      <c r="B4232" t="s">
        <v>22</v>
      </c>
      <c r="C4232" t="s">
        <v>36</v>
      </c>
      <c r="D4232">
        <v>357349</v>
      </c>
      <c r="E4232" t="s">
        <v>62</v>
      </c>
      <c r="F4232" t="s">
        <v>80</v>
      </c>
      <c r="G4232">
        <f>[1]!SNLData(227539,$B4232,$D4232,$E4232,$F4232,,"Options:Curr=USD,Mag=Standard,ConvMethod=R")</f>
        <v>77.92</v>
      </c>
    </row>
    <row r="4233" spans="1:7" x14ac:dyDescent="0.3">
      <c r="A4233" t="s">
        <v>18</v>
      </c>
      <c r="B4233" t="s">
        <v>22</v>
      </c>
      <c r="C4233" t="s">
        <v>36</v>
      </c>
      <c r="D4233">
        <v>357349</v>
      </c>
      <c r="E4233" t="s">
        <v>63</v>
      </c>
      <c r="F4233" t="s">
        <v>80</v>
      </c>
      <c r="G4233">
        <f>[1]!SNLData(227539,$B4233,$D4233,$E4233,$F4233,,"Options:Curr=USD,Mag=Standard,ConvMethod=R")</f>
        <v>102.4</v>
      </c>
    </row>
    <row r="4234" spans="1:7" x14ac:dyDescent="0.3">
      <c r="A4234" t="s">
        <v>18</v>
      </c>
      <c r="B4234" t="s">
        <v>22</v>
      </c>
      <c r="C4234" t="s">
        <v>36</v>
      </c>
      <c r="D4234">
        <v>357349</v>
      </c>
      <c r="E4234" t="s">
        <v>64</v>
      </c>
      <c r="F4234" t="s">
        <v>80</v>
      </c>
      <c r="G4234">
        <f>[1]!SNLData(227539,$B4234,$D4234,$E4234,$F4234,,"Options:Curr=USD,Mag=Standard,ConvMethod=R")</f>
        <v>123.88</v>
      </c>
    </row>
    <row r="4235" spans="1:7" x14ac:dyDescent="0.3">
      <c r="A4235" t="s">
        <v>18</v>
      </c>
      <c r="B4235" t="s">
        <v>22</v>
      </c>
      <c r="C4235" t="s">
        <v>36</v>
      </c>
      <c r="D4235">
        <v>357349</v>
      </c>
      <c r="E4235" t="s">
        <v>65</v>
      </c>
      <c r="F4235" t="s">
        <v>80</v>
      </c>
      <c r="G4235">
        <f>[1]!SNLData(227539,$B4235,$D4235,$E4235,$F4235,,"Options:Curr=USD,Mag=Standard,ConvMethod=R")</f>
        <v>153.53</v>
      </c>
    </row>
    <row r="4236" spans="1:7" x14ac:dyDescent="0.3">
      <c r="A4236" t="s">
        <v>18</v>
      </c>
      <c r="B4236" t="s">
        <v>22</v>
      </c>
      <c r="C4236" t="s">
        <v>36</v>
      </c>
      <c r="D4236">
        <v>357349</v>
      </c>
      <c r="E4236" t="s">
        <v>66</v>
      </c>
      <c r="F4236" t="s">
        <v>80</v>
      </c>
      <c r="G4236">
        <f>[1]!SNLData(227539,$B4236,$D4236,$E4236,$F4236,,"Options:Curr=USD,Mag=Standard,ConvMethod=R")</f>
        <v>199.07</v>
      </c>
    </row>
    <row r="4237" spans="1:7" x14ac:dyDescent="0.3">
      <c r="A4237" t="s">
        <v>18</v>
      </c>
      <c r="B4237" t="s">
        <v>22</v>
      </c>
      <c r="C4237" t="s">
        <v>36</v>
      </c>
      <c r="D4237">
        <v>357349</v>
      </c>
      <c r="E4237" t="s">
        <v>67</v>
      </c>
      <c r="F4237" t="s">
        <v>80</v>
      </c>
      <c r="G4237">
        <f>[1]!SNLData(227539,$B4237,$D4237,$E4237,$F4237,,"Options:Curr=USD,Mag=Standard,ConvMethod=R")</f>
        <v>167.96</v>
      </c>
    </row>
    <row r="4238" spans="1:7" x14ac:dyDescent="0.3">
      <c r="A4238" t="s">
        <v>18</v>
      </c>
      <c r="B4238" t="s">
        <v>22</v>
      </c>
      <c r="C4238" t="s">
        <v>36</v>
      </c>
      <c r="D4238">
        <v>357349</v>
      </c>
      <c r="E4238" t="s">
        <v>8</v>
      </c>
      <c r="F4238" t="s">
        <v>80</v>
      </c>
      <c r="G4238">
        <f>[1]!SNLData(227539,$B4238,$D4238,$E4238,$F4238,,"Options:Curr=USD,Mag=Standard,ConvMethod=R")</f>
        <v>230.97</v>
      </c>
    </row>
    <row r="4239" spans="1:7" x14ac:dyDescent="0.3">
      <c r="A4239" t="s">
        <v>18</v>
      </c>
      <c r="B4239" t="s">
        <v>22</v>
      </c>
      <c r="C4239" t="s">
        <v>36</v>
      </c>
      <c r="D4239">
        <v>357349</v>
      </c>
      <c r="E4239" t="s">
        <v>68</v>
      </c>
      <c r="F4239" t="s">
        <v>80</v>
      </c>
      <c r="G4239">
        <f>[1]!SNLData(227539,$B4239,$D4239,$E4239,$F4239,,"Options:Curr=USD,Mag=Standard,ConvMethod=R")</f>
        <v>307.85000000000002</v>
      </c>
    </row>
    <row r="4240" spans="1:7" x14ac:dyDescent="0.3">
      <c r="A4240" t="s">
        <v>18</v>
      </c>
      <c r="B4240" t="s">
        <v>22</v>
      </c>
      <c r="C4240" t="s">
        <v>36</v>
      </c>
      <c r="D4240">
        <v>357349</v>
      </c>
      <c r="E4240" t="s">
        <v>69</v>
      </c>
      <c r="F4240" t="s">
        <v>80</v>
      </c>
      <c r="G4240">
        <f>[1]!SNLData(227539,$B4240,$D4240,$E4240,$F4240,,"Options:Curr=USD,Mag=Standard,ConvMethod=R")</f>
        <v>298.32</v>
      </c>
    </row>
    <row r="4241" spans="1:7" x14ac:dyDescent="0.3">
      <c r="A4241" t="s">
        <v>18</v>
      </c>
      <c r="B4241" t="s">
        <v>22</v>
      </c>
      <c r="C4241" t="s">
        <v>36</v>
      </c>
      <c r="D4241">
        <v>357349</v>
      </c>
      <c r="E4241" t="s">
        <v>70</v>
      </c>
      <c r="F4241" t="s">
        <v>80</v>
      </c>
      <c r="G4241">
        <f>[1]!SNLData(227539,$B4241,$D4241,$E4241,$F4241,,"Options:Curr=USD,Mag=Standard,ConvMethod=R")</f>
        <v>319.11</v>
      </c>
    </row>
    <row r="4242" spans="1:7" x14ac:dyDescent="0.3">
      <c r="A4242" t="s">
        <v>18</v>
      </c>
      <c r="B4242" t="s">
        <v>22</v>
      </c>
      <c r="C4242" t="s">
        <v>36</v>
      </c>
      <c r="D4242">
        <v>357349</v>
      </c>
      <c r="E4242" t="s">
        <v>71</v>
      </c>
      <c r="F4242" t="s">
        <v>80</v>
      </c>
      <c r="G4242">
        <f>[1]!SNLData(227539,$B4242,$D4242,$E4242,$F4242,,"Options:Curr=USD,Mag=Standard,ConvMethod=R")</f>
        <v>328.39</v>
      </c>
    </row>
    <row r="4243" spans="1:7" x14ac:dyDescent="0.3">
      <c r="A4243" t="s">
        <v>18</v>
      </c>
      <c r="B4243" t="s">
        <v>22</v>
      </c>
      <c r="C4243" t="s">
        <v>36</v>
      </c>
      <c r="D4243">
        <v>357349</v>
      </c>
      <c r="E4243" t="s">
        <v>72</v>
      </c>
      <c r="F4243" t="s">
        <v>80</v>
      </c>
      <c r="G4243">
        <f>[1]!SNLData(227539,$B4243,$D4243,$E4243,$F4243,,"Options:Curr=USD,Mag=Standard,ConvMethod=R")</f>
        <v>272.35000000000002</v>
      </c>
    </row>
    <row r="4244" spans="1:7" x14ac:dyDescent="0.3">
      <c r="A4244" t="s">
        <v>18</v>
      </c>
      <c r="B4244" t="s">
        <v>22</v>
      </c>
      <c r="C4244" t="s">
        <v>36</v>
      </c>
      <c r="D4244">
        <v>357349</v>
      </c>
      <c r="E4244" t="s">
        <v>73</v>
      </c>
      <c r="F4244" t="s">
        <v>80</v>
      </c>
      <c r="G4244">
        <f>[1]!SNLData(227539,$B4244,$D4244,$E4244,$F4244,,"Options:Curr=USD,Mag=Standard,ConvMethod=R")</f>
        <v>268.61</v>
      </c>
    </row>
    <row r="4245" spans="1:7" x14ac:dyDescent="0.3">
      <c r="A4245" t="s">
        <v>18</v>
      </c>
      <c r="B4245" t="s">
        <v>22</v>
      </c>
      <c r="C4245" t="s">
        <v>36</v>
      </c>
      <c r="D4245">
        <v>357349</v>
      </c>
      <c r="E4245" t="s">
        <v>74</v>
      </c>
      <c r="F4245" t="s">
        <v>80</v>
      </c>
      <c r="G4245">
        <f>[1]!SNLData(227539,$B4245,$D4245,$E4245,$F4245,,"Options:Curr=USD,Mag=Standard,ConvMethod=R")</f>
        <v>304.11</v>
      </c>
    </row>
    <row r="4246" spans="1:7" x14ac:dyDescent="0.3">
      <c r="A4246" t="s">
        <v>18</v>
      </c>
      <c r="B4246" t="s">
        <v>22</v>
      </c>
      <c r="C4246" t="s">
        <v>36</v>
      </c>
      <c r="D4246">
        <v>357349</v>
      </c>
      <c r="E4246" t="s">
        <v>75</v>
      </c>
      <c r="F4246" t="s">
        <v>80</v>
      </c>
      <c r="G4246">
        <f>[1]!SNLData(227539,$B4246,$D4246,$E4246,$F4246,,"Options:Curr=USD,Mag=Standard,ConvMethod=R")</f>
        <v>332.09</v>
      </c>
    </row>
    <row r="4247" spans="1:7" x14ac:dyDescent="0.3">
      <c r="A4247" t="s">
        <v>18</v>
      </c>
      <c r="B4247" t="s">
        <v>22</v>
      </c>
      <c r="C4247" t="s">
        <v>36</v>
      </c>
      <c r="D4247">
        <v>357349</v>
      </c>
      <c r="E4247" t="s">
        <v>76</v>
      </c>
      <c r="F4247" t="s">
        <v>80</v>
      </c>
      <c r="G4247">
        <f>[1]!SNLData(227539,$B4247,$D4247,$E4247,$F4247,,"Options:Curr=USD,Mag=Standard,ConvMethod=R")</f>
        <v>331.27</v>
      </c>
    </row>
    <row r="4248" spans="1:7" x14ac:dyDescent="0.3">
      <c r="A4248" t="s">
        <v>18</v>
      </c>
      <c r="B4248" t="s">
        <v>22</v>
      </c>
      <c r="C4248" t="s">
        <v>36</v>
      </c>
      <c r="D4248">
        <v>357349</v>
      </c>
      <c r="E4248" t="s">
        <v>9</v>
      </c>
      <c r="F4248" t="s">
        <v>80</v>
      </c>
      <c r="G4248">
        <f>[1]!SNLData(227539,$B4248,$D4248,$E4248,$F4248,,"Options:Curr=USD,Mag=Standard,ConvMethod=R")</f>
        <v>281.55</v>
      </c>
    </row>
    <row r="4249" spans="1:7" x14ac:dyDescent="0.3">
      <c r="A4249" t="s">
        <v>18</v>
      </c>
      <c r="B4249" t="s">
        <v>22</v>
      </c>
      <c r="C4249" t="s">
        <v>36</v>
      </c>
      <c r="D4249">
        <v>357349</v>
      </c>
      <c r="E4249" t="s">
        <v>77</v>
      </c>
      <c r="F4249" t="s">
        <v>80</v>
      </c>
      <c r="G4249">
        <f>[1]!SNLData(227539,$B4249,$D4249,$E4249,$F4249,,"Options:Curr=USD,Mag=Standard,ConvMethod=R")</f>
        <v>402.42</v>
      </c>
    </row>
    <row r="4250" spans="1:7" x14ac:dyDescent="0.3">
      <c r="A4250" t="s">
        <v>18</v>
      </c>
      <c r="B4250" t="s">
        <v>22</v>
      </c>
      <c r="C4250" t="s">
        <v>36</v>
      </c>
      <c r="D4250">
        <v>357349</v>
      </c>
      <c r="E4250" t="s">
        <v>78</v>
      </c>
      <c r="F4250" t="s">
        <v>80</v>
      </c>
      <c r="G4250">
        <f>[1]!SNLData(227539,$B4250,$D4250,$E4250,$F4250,,"Options:Curr=USD,Mag=Standard,ConvMethod=R")</f>
        <v>458.27</v>
      </c>
    </row>
    <row r="4251" spans="1:7" x14ac:dyDescent="0.3">
      <c r="A4251" t="s">
        <v>18</v>
      </c>
      <c r="B4251" t="s">
        <v>22</v>
      </c>
      <c r="C4251" t="s">
        <v>36</v>
      </c>
      <c r="D4251">
        <v>357349</v>
      </c>
      <c r="E4251" t="s">
        <v>10</v>
      </c>
      <c r="F4251" t="s">
        <v>80</v>
      </c>
      <c r="G4251">
        <f>[1]!SNLData(227539,$B4251,$D4251,$E4251,$F4251,,"Options:Curr=USD,Mag=Standard,ConvMethod=R")</f>
        <v>435.68</v>
      </c>
    </row>
    <row r="4252" spans="1:7" x14ac:dyDescent="0.3">
      <c r="A4252" t="s">
        <v>18</v>
      </c>
      <c r="B4252" t="s">
        <v>22</v>
      </c>
      <c r="C4252" t="s">
        <v>37</v>
      </c>
      <c r="D4252">
        <v>357348</v>
      </c>
      <c r="E4252" t="s">
        <v>6</v>
      </c>
      <c r="F4252" t="s">
        <v>80</v>
      </c>
      <c r="G4252">
        <f>[1]!SNLData(227539,$B4252,$D4252,$E4252,$F4252,,"Options:Curr=USD,Mag=Standard,ConvMethod=R")</f>
        <v>23.44</v>
      </c>
    </row>
    <row r="4253" spans="1:7" x14ac:dyDescent="0.3">
      <c r="A4253" t="s">
        <v>18</v>
      </c>
      <c r="B4253" t="s">
        <v>22</v>
      </c>
      <c r="C4253" t="s">
        <v>37</v>
      </c>
      <c r="D4253">
        <v>357348</v>
      </c>
      <c r="E4253" t="s">
        <v>50</v>
      </c>
      <c r="F4253" t="s">
        <v>80</v>
      </c>
      <c r="G4253">
        <f>[1]!SNLData(227539,$B4253,$D4253,$E4253,$F4253,,"Options:Curr=USD,Mag=Standard,ConvMethod=R")</f>
        <v>21.09</v>
      </c>
    </row>
    <row r="4254" spans="1:7" x14ac:dyDescent="0.3">
      <c r="A4254" t="s">
        <v>18</v>
      </c>
      <c r="B4254" t="s">
        <v>22</v>
      </c>
      <c r="C4254" t="s">
        <v>37</v>
      </c>
      <c r="D4254">
        <v>357348</v>
      </c>
      <c r="E4254" t="s">
        <v>51</v>
      </c>
      <c r="F4254" t="s">
        <v>80</v>
      </c>
      <c r="G4254">
        <f>[1]!SNLData(227539,$B4254,$D4254,$E4254,$F4254,,"Options:Curr=USD,Mag=Standard,ConvMethod=R")</f>
        <v>22.93</v>
      </c>
    </row>
    <row r="4255" spans="1:7" x14ac:dyDescent="0.3">
      <c r="A4255" t="s">
        <v>18</v>
      </c>
      <c r="B4255" t="s">
        <v>22</v>
      </c>
      <c r="C4255" t="s">
        <v>37</v>
      </c>
      <c r="D4255">
        <v>357348</v>
      </c>
      <c r="E4255" t="s">
        <v>52</v>
      </c>
      <c r="F4255" t="s">
        <v>80</v>
      </c>
      <c r="G4255">
        <f>[1]!SNLData(227539,$B4255,$D4255,$E4255,$F4255,,"Options:Curr=USD,Mag=Standard,ConvMethod=R")</f>
        <v>24.11</v>
      </c>
    </row>
    <row r="4256" spans="1:7" x14ac:dyDescent="0.3">
      <c r="A4256" t="s">
        <v>18</v>
      </c>
      <c r="B4256" t="s">
        <v>22</v>
      </c>
      <c r="C4256" t="s">
        <v>37</v>
      </c>
      <c r="D4256">
        <v>357348</v>
      </c>
      <c r="E4256" t="s">
        <v>53</v>
      </c>
      <c r="F4256" t="s">
        <v>80</v>
      </c>
      <c r="G4256">
        <f>[1]!SNLData(227539,$B4256,$D4256,$E4256,$F4256,,"Options:Curr=USD,Mag=Standard,ConvMethod=R")</f>
        <v>29.67</v>
      </c>
    </row>
    <row r="4257" spans="1:7" x14ac:dyDescent="0.3">
      <c r="A4257" t="s">
        <v>18</v>
      </c>
      <c r="B4257" t="s">
        <v>22</v>
      </c>
      <c r="C4257" t="s">
        <v>37</v>
      </c>
      <c r="D4257">
        <v>357348</v>
      </c>
      <c r="E4257" t="s">
        <v>54</v>
      </c>
      <c r="F4257" t="s">
        <v>80</v>
      </c>
      <c r="G4257">
        <f>[1]!SNLData(227539,$B4257,$D4257,$E4257,$F4257,,"Options:Curr=USD,Mag=Standard,ConvMethod=R")</f>
        <v>37.96</v>
      </c>
    </row>
    <row r="4258" spans="1:7" x14ac:dyDescent="0.3">
      <c r="A4258" t="s">
        <v>18</v>
      </c>
      <c r="B4258" t="s">
        <v>22</v>
      </c>
      <c r="C4258" t="s">
        <v>37</v>
      </c>
      <c r="D4258">
        <v>357348</v>
      </c>
      <c r="E4258" t="s">
        <v>55</v>
      </c>
      <c r="F4258" t="s">
        <v>80</v>
      </c>
      <c r="G4258">
        <f>[1]!SNLData(227539,$B4258,$D4258,$E4258,$F4258,,"Options:Curr=USD,Mag=Standard,ConvMethod=R")</f>
        <v>43.79</v>
      </c>
    </row>
    <row r="4259" spans="1:7" x14ac:dyDescent="0.3">
      <c r="A4259" t="s">
        <v>18</v>
      </c>
      <c r="B4259" t="s">
        <v>22</v>
      </c>
      <c r="C4259" t="s">
        <v>37</v>
      </c>
      <c r="D4259">
        <v>357348</v>
      </c>
      <c r="E4259" t="s">
        <v>56</v>
      </c>
      <c r="F4259" t="s">
        <v>80</v>
      </c>
      <c r="G4259">
        <f>[1]!SNLData(227539,$B4259,$D4259,$E4259,$F4259,,"Options:Curr=USD,Mag=Standard,ConvMethod=R")</f>
        <v>45.73</v>
      </c>
    </row>
    <row r="4260" spans="1:7" x14ac:dyDescent="0.3">
      <c r="A4260" t="s">
        <v>18</v>
      </c>
      <c r="B4260" t="s">
        <v>22</v>
      </c>
      <c r="C4260" t="s">
        <v>37</v>
      </c>
      <c r="D4260">
        <v>357348</v>
      </c>
      <c r="E4260" t="s">
        <v>57</v>
      </c>
      <c r="F4260" t="s">
        <v>80</v>
      </c>
      <c r="G4260">
        <f>[1]!SNLData(227539,$B4260,$D4260,$E4260,$F4260,,"Options:Curr=USD,Mag=Standard,ConvMethod=R")</f>
        <v>44.83</v>
      </c>
    </row>
    <row r="4261" spans="1:7" x14ac:dyDescent="0.3">
      <c r="A4261" t="s">
        <v>18</v>
      </c>
      <c r="B4261" t="s">
        <v>22</v>
      </c>
      <c r="C4261" t="s">
        <v>37</v>
      </c>
      <c r="D4261">
        <v>357348</v>
      </c>
      <c r="E4261" t="s">
        <v>58</v>
      </c>
      <c r="F4261" t="s">
        <v>80</v>
      </c>
      <c r="G4261">
        <f>[1]!SNLData(227539,$B4261,$D4261,$E4261,$F4261,,"Options:Curr=USD,Mag=Standard,ConvMethod=R")</f>
        <v>45.56</v>
      </c>
    </row>
    <row r="4262" spans="1:7" x14ac:dyDescent="0.3">
      <c r="A4262" t="s">
        <v>18</v>
      </c>
      <c r="B4262" t="s">
        <v>22</v>
      </c>
      <c r="C4262" t="s">
        <v>37</v>
      </c>
      <c r="D4262">
        <v>357348</v>
      </c>
      <c r="E4262" t="s">
        <v>7</v>
      </c>
      <c r="F4262" t="s">
        <v>80</v>
      </c>
      <c r="G4262">
        <f>[1]!SNLData(227539,$B4262,$D4262,$E4262,$F4262,,"Options:Curr=USD,Mag=Standard,ConvMethod=R")</f>
        <v>53.89</v>
      </c>
    </row>
    <row r="4263" spans="1:7" x14ac:dyDescent="0.3">
      <c r="A4263" t="s">
        <v>18</v>
      </c>
      <c r="B4263" t="s">
        <v>22</v>
      </c>
      <c r="C4263" t="s">
        <v>37</v>
      </c>
      <c r="D4263">
        <v>357348</v>
      </c>
      <c r="E4263" t="s">
        <v>59</v>
      </c>
      <c r="F4263" t="s">
        <v>80</v>
      </c>
      <c r="G4263">
        <f>[1]!SNLData(227539,$B4263,$D4263,$E4263,$F4263,,"Options:Curr=USD,Mag=Standard,ConvMethod=R")</f>
        <v>51.21</v>
      </c>
    </row>
    <row r="4264" spans="1:7" x14ac:dyDescent="0.3">
      <c r="A4264" t="s">
        <v>18</v>
      </c>
      <c r="B4264" t="s">
        <v>22</v>
      </c>
      <c r="C4264" t="s">
        <v>37</v>
      </c>
      <c r="D4264">
        <v>357348</v>
      </c>
      <c r="E4264" t="s">
        <v>60</v>
      </c>
      <c r="F4264" t="s">
        <v>80</v>
      </c>
      <c r="G4264">
        <f>[1]!SNLData(227539,$B4264,$D4264,$E4264,$F4264,,"Options:Curr=USD,Mag=Standard,ConvMethod=R")</f>
        <v>54.7</v>
      </c>
    </row>
    <row r="4265" spans="1:7" x14ac:dyDescent="0.3">
      <c r="A4265" t="s">
        <v>18</v>
      </c>
      <c r="B4265" t="s">
        <v>22</v>
      </c>
      <c r="C4265" t="s">
        <v>37</v>
      </c>
      <c r="D4265">
        <v>357348</v>
      </c>
      <c r="E4265" t="s">
        <v>61</v>
      </c>
      <c r="F4265" t="s">
        <v>80</v>
      </c>
      <c r="G4265">
        <f>[1]!SNLData(227539,$B4265,$D4265,$E4265,$F4265,,"Options:Curr=USD,Mag=Standard,ConvMethod=R")</f>
        <v>68.08</v>
      </c>
    </row>
    <row r="4266" spans="1:7" x14ac:dyDescent="0.3">
      <c r="A4266" t="s">
        <v>18</v>
      </c>
      <c r="B4266" t="s">
        <v>22</v>
      </c>
      <c r="C4266" t="s">
        <v>37</v>
      </c>
      <c r="D4266">
        <v>357348</v>
      </c>
      <c r="E4266" t="s">
        <v>62</v>
      </c>
      <c r="F4266" t="s">
        <v>80</v>
      </c>
      <c r="G4266">
        <f>[1]!SNLData(227539,$B4266,$D4266,$E4266,$F4266,,"Options:Curr=USD,Mag=Standard,ConvMethod=R")</f>
        <v>95.54</v>
      </c>
    </row>
    <row r="4267" spans="1:7" x14ac:dyDescent="0.3">
      <c r="A4267" t="s">
        <v>18</v>
      </c>
      <c r="B4267" t="s">
        <v>22</v>
      </c>
      <c r="C4267" t="s">
        <v>37</v>
      </c>
      <c r="D4267">
        <v>357348</v>
      </c>
      <c r="E4267" t="s">
        <v>63</v>
      </c>
      <c r="F4267" t="s">
        <v>80</v>
      </c>
      <c r="G4267">
        <f>[1]!SNLData(227539,$B4267,$D4267,$E4267,$F4267,,"Options:Curr=USD,Mag=Standard,ConvMethod=R")</f>
        <v>134.69</v>
      </c>
    </row>
    <row r="4268" spans="1:7" x14ac:dyDescent="0.3">
      <c r="A4268" t="s">
        <v>18</v>
      </c>
      <c r="B4268" t="s">
        <v>22</v>
      </c>
      <c r="C4268" t="s">
        <v>37</v>
      </c>
      <c r="D4268">
        <v>357348</v>
      </c>
      <c r="E4268" t="s">
        <v>64</v>
      </c>
      <c r="F4268" t="s">
        <v>80</v>
      </c>
      <c r="G4268">
        <f>[1]!SNLData(227539,$B4268,$D4268,$E4268,$F4268,,"Options:Curr=USD,Mag=Standard,ConvMethod=R")</f>
        <v>166.57</v>
      </c>
    </row>
    <row r="4269" spans="1:7" x14ac:dyDescent="0.3">
      <c r="A4269" t="s">
        <v>18</v>
      </c>
      <c r="B4269" t="s">
        <v>22</v>
      </c>
      <c r="C4269" t="s">
        <v>37</v>
      </c>
      <c r="D4269">
        <v>357348</v>
      </c>
      <c r="E4269" t="s">
        <v>65</v>
      </c>
      <c r="F4269" t="s">
        <v>80</v>
      </c>
      <c r="G4269">
        <f>[1]!SNLData(227539,$B4269,$D4269,$E4269,$F4269,,"Options:Curr=USD,Mag=Standard,ConvMethod=R")</f>
        <v>208.61</v>
      </c>
    </row>
    <row r="4270" spans="1:7" x14ac:dyDescent="0.3">
      <c r="A4270" t="s">
        <v>18</v>
      </c>
      <c r="B4270" t="s">
        <v>22</v>
      </c>
      <c r="C4270" t="s">
        <v>37</v>
      </c>
      <c r="D4270">
        <v>357348</v>
      </c>
      <c r="E4270" t="s">
        <v>66</v>
      </c>
      <c r="F4270" t="s">
        <v>80</v>
      </c>
      <c r="G4270">
        <f>[1]!SNLData(227539,$B4270,$D4270,$E4270,$F4270,,"Options:Curr=USD,Mag=Standard,ConvMethod=R")</f>
        <v>323.92</v>
      </c>
    </row>
    <row r="4271" spans="1:7" x14ac:dyDescent="0.3">
      <c r="A4271" t="s">
        <v>18</v>
      </c>
      <c r="B4271" t="s">
        <v>22</v>
      </c>
      <c r="C4271" t="s">
        <v>37</v>
      </c>
      <c r="D4271">
        <v>357348</v>
      </c>
      <c r="E4271" t="s">
        <v>67</v>
      </c>
      <c r="F4271" t="s">
        <v>80</v>
      </c>
      <c r="G4271">
        <f>[1]!SNLData(227539,$B4271,$D4271,$E4271,$F4271,,"Options:Curr=USD,Mag=Standard,ConvMethod=R")</f>
        <v>275.23</v>
      </c>
    </row>
    <row r="4272" spans="1:7" x14ac:dyDescent="0.3">
      <c r="A4272" t="s">
        <v>18</v>
      </c>
      <c r="B4272" t="s">
        <v>22</v>
      </c>
      <c r="C4272" t="s">
        <v>37</v>
      </c>
      <c r="D4272">
        <v>357348</v>
      </c>
      <c r="E4272" t="s">
        <v>8</v>
      </c>
      <c r="F4272" t="s">
        <v>80</v>
      </c>
      <c r="G4272">
        <f>[1]!SNLData(227539,$B4272,$D4272,$E4272,$F4272,,"Options:Curr=USD,Mag=Standard,ConvMethod=R")</f>
        <v>360.15</v>
      </c>
    </row>
    <row r="4273" spans="1:7" x14ac:dyDescent="0.3">
      <c r="A4273" t="s">
        <v>18</v>
      </c>
      <c r="B4273" t="s">
        <v>22</v>
      </c>
      <c r="C4273" t="s">
        <v>37</v>
      </c>
      <c r="D4273">
        <v>357348</v>
      </c>
      <c r="E4273" t="s">
        <v>68</v>
      </c>
      <c r="F4273" t="s">
        <v>80</v>
      </c>
      <c r="G4273">
        <f>[1]!SNLData(227539,$B4273,$D4273,$E4273,$F4273,,"Options:Curr=USD,Mag=Standard,ConvMethod=R")</f>
        <v>475.3</v>
      </c>
    </row>
    <row r="4274" spans="1:7" x14ac:dyDescent="0.3">
      <c r="A4274" t="s">
        <v>18</v>
      </c>
      <c r="B4274" t="s">
        <v>22</v>
      </c>
      <c r="C4274" t="s">
        <v>37</v>
      </c>
      <c r="D4274">
        <v>357348</v>
      </c>
      <c r="E4274" t="s">
        <v>69</v>
      </c>
      <c r="F4274" t="s">
        <v>80</v>
      </c>
      <c r="G4274">
        <f>[1]!SNLData(227539,$B4274,$D4274,$E4274,$F4274,,"Options:Curr=USD,Mag=Standard,ConvMethod=R")</f>
        <v>499.99</v>
      </c>
    </row>
    <row r="4275" spans="1:7" x14ac:dyDescent="0.3">
      <c r="A4275" t="s">
        <v>18</v>
      </c>
      <c r="B4275" t="s">
        <v>22</v>
      </c>
      <c r="C4275" t="s">
        <v>37</v>
      </c>
      <c r="D4275">
        <v>357348</v>
      </c>
      <c r="E4275" t="s">
        <v>70</v>
      </c>
      <c r="F4275" t="s">
        <v>80</v>
      </c>
      <c r="G4275">
        <f>[1]!SNLData(227539,$B4275,$D4275,$E4275,$F4275,,"Options:Curr=USD,Mag=Standard,ConvMethod=R")</f>
        <v>481.69</v>
      </c>
    </row>
    <row r="4276" spans="1:7" x14ac:dyDescent="0.3">
      <c r="A4276" t="s">
        <v>18</v>
      </c>
      <c r="B4276" t="s">
        <v>22</v>
      </c>
      <c r="C4276" t="s">
        <v>37</v>
      </c>
      <c r="D4276">
        <v>357348</v>
      </c>
      <c r="E4276" t="s">
        <v>71</v>
      </c>
      <c r="F4276" t="s">
        <v>80</v>
      </c>
      <c r="G4276">
        <f>[1]!SNLData(227539,$B4276,$D4276,$E4276,$F4276,,"Options:Curr=USD,Mag=Standard,ConvMethod=R")</f>
        <v>472.43</v>
      </c>
    </row>
    <row r="4277" spans="1:7" x14ac:dyDescent="0.3">
      <c r="A4277" t="s">
        <v>18</v>
      </c>
      <c r="B4277" t="s">
        <v>22</v>
      </c>
      <c r="C4277" t="s">
        <v>37</v>
      </c>
      <c r="D4277">
        <v>357348</v>
      </c>
      <c r="E4277" t="s">
        <v>72</v>
      </c>
      <c r="F4277" t="s">
        <v>80</v>
      </c>
      <c r="G4277">
        <f>[1]!SNLData(227539,$B4277,$D4277,$E4277,$F4277,,"Options:Curr=USD,Mag=Standard,ConvMethod=R")</f>
        <v>409.24</v>
      </c>
    </row>
    <row r="4278" spans="1:7" x14ac:dyDescent="0.3">
      <c r="A4278" t="s">
        <v>18</v>
      </c>
      <c r="B4278" t="s">
        <v>22</v>
      </c>
      <c r="C4278" t="s">
        <v>37</v>
      </c>
      <c r="D4278">
        <v>357348</v>
      </c>
      <c r="E4278" t="s">
        <v>73</v>
      </c>
      <c r="F4278" t="s">
        <v>80</v>
      </c>
      <c r="G4278">
        <f>[1]!SNLData(227539,$B4278,$D4278,$E4278,$F4278,,"Options:Curr=USD,Mag=Standard,ConvMethod=R")</f>
        <v>376.09</v>
      </c>
    </row>
    <row r="4279" spans="1:7" x14ac:dyDescent="0.3">
      <c r="A4279" t="s">
        <v>18</v>
      </c>
      <c r="B4279" t="s">
        <v>22</v>
      </c>
      <c r="C4279" t="s">
        <v>37</v>
      </c>
      <c r="D4279">
        <v>357348</v>
      </c>
      <c r="E4279" t="s">
        <v>74</v>
      </c>
      <c r="F4279" t="s">
        <v>80</v>
      </c>
      <c r="G4279">
        <f>[1]!SNLData(227539,$B4279,$D4279,$E4279,$F4279,,"Options:Curr=USD,Mag=Standard,ConvMethod=R")</f>
        <v>452.24</v>
      </c>
    </row>
    <row r="4280" spans="1:7" x14ac:dyDescent="0.3">
      <c r="A4280" t="s">
        <v>18</v>
      </c>
      <c r="B4280" t="s">
        <v>22</v>
      </c>
      <c r="C4280" t="s">
        <v>37</v>
      </c>
      <c r="D4280">
        <v>357348</v>
      </c>
      <c r="E4280" t="s">
        <v>75</v>
      </c>
      <c r="F4280" t="s">
        <v>80</v>
      </c>
      <c r="G4280">
        <f>[1]!SNLData(227539,$B4280,$D4280,$E4280,$F4280,,"Options:Curr=USD,Mag=Standard,ConvMethod=R")</f>
        <v>518.78</v>
      </c>
    </row>
    <row r="4281" spans="1:7" x14ac:dyDescent="0.3">
      <c r="A4281" t="s">
        <v>18</v>
      </c>
      <c r="B4281" t="s">
        <v>22</v>
      </c>
      <c r="C4281" t="s">
        <v>37</v>
      </c>
      <c r="D4281">
        <v>357348</v>
      </c>
      <c r="E4281" t="s">
        <v>76</v>
      </c>
      <c r="F4281" t="s">
        <v>80</v>
      </c>
      <c r="G4281">
        <f>[1]!SNLData(227539,$B4281,$D4281,$E4281,$F4281,,"Options:Curr=USD,Mag=Standard,ConvMethod=R")</f>
        <v>488.95</v>
      </c>
    </row>
    <row r="4282" spans="1:7" x14ac:dyDescent="0.3">
      <c r="A4282" t="s">
        <v>18</v>
      </c>
      <c r="B4282" t="s">
        <v>22</v>
      </c>
      <c r="C4282" t="s">
        <v>37</v>
      </c>
      <c r="D4282">
        <v>357348</v>
      </c>
      <c r="E4282" t="s">
        <v>9</v>
      </c>
      <c r="F4282" t="s">
        <v>80</v>
      </c>
      <c r="G4282">
        <f>[1]!SNLData(227539,$B4282,$D4282,$E4282,$F4282,,"Options:Curr=USD,Mag=Standard,ConvMethod=R")</f>
        <v>377</v>
      </c>
    </row>
    <row r="4283" spans="1:7" x14ac:dyDescent="0.3">
      <c r="A4283" t="s">
        <v>18</v>
      </c>
      <c r="B4283" t="s">
        <v>22</v>
      </c>
      <c r="C4283" t="s">
        <v>37</v>
      </c>
      <c r="D4283">
        <v>357348</v>
      </c>
      <c r="E4283" t="s">
        <v>77</v>
      </c>
      <c r="F4283" t="s">
        <v>80</v>
      </c>
      <c r="G4283">
        <f>[1]!SNLData(227539,$B4283,$D4283,$E4283,$F4283,,"Options:Curr=USD,Mag=Standard,ConvMethod=R")</f>
        <v>579.15</v>
      </c>
    </row>
    <row r="4284" spans="1:7" x14ac:dyDescent="0.3">
      <c r="A4284" t="s">
        <v>18</v>
      </c>
      <c r="B4284" t="s">
        <v>22</v>
      </c>
      <c r="C4284" t="s">
        <v>37</v>
      </c>
      <c r="D4284">
        <v>357348</v>
      </c>
      <c r="E4284" t="s">
        <v>78</v>
      </c>
      <c r="F4284" t="s">
        <v>80</v>
      </c>
      <c r="G4284">
        <f>[1]!SNLData(227539,$B4284,$D4284,$E4284,$F4284,,"Options:Curr=USD,Mag=Standard,ConvMethod=R")</f>
        <v>725.46</v>
      </c>
    </row>
    <row r="4285" spans="1:7" x14ac:dyDescent="0.3">
      <c r="A4285" t="s">
        <v>18</v>
      </c>
      <c r="B4285" t="s">
        <v>22</v>
      </c>
      <c r="C4285" t="s">
        <v>37</v>
      </c>
      <c r="D4285">
        <v>357348</v>
      </c>
      <c r="E4285" t="s">
        <v>10</v>
      </c>
      <c r="F4285" t="s">
        <v>80</v>
      </c>
      <c r="G4285">
        <f>[1]!SNLData(227539,$B4285,$D4285,$E4285,$F4285,,"Options:Curr=USD,Mag=Standard,ConvMethod=R")</f>
        <v>681.1</v>
      </c>
    </row>
    <row r="4286" spans="1:7" x14ac:dyDescent="0.3">
      <c r="A4286" t="s">
        <v>18</v>
      </c>
      <c r="B4286" t="s">
        <v>22</v>
      </c>
      <c r="C4286" t="s">
        <v>38</v>
      </c>
      <c r="D4286">
        <v>357308</v>
      </c>
      <c r="E4286" t="s">
        <v>6</v>
      </c>
      <c r="F4286" t="s">
        <v>80</v>
      </c>
      <c r="G4286">
        <f>[1]!SNLData(227539,$B4286,$D4286,$E4286,$F4286,,"Options:Curr=USD,Mag=Standard,ConvMethod=R")</f>
        <v>329.11</v>
      </c>
    </row>
    <row r="4287" spans="1:7" x14ac:dyDescent="0.3">
      <c r="A4287" t="s">
        <v>18</v>
      </c>
      <c r="B4287" t="s">
        <v>22</v>
      </c>
      <c r="C4287" t="s">
        <v>38</v>
      </c>
      <c r="D4287">
        <v>357308</v>
      </c>
      <c r="E4287" t="s">
        <v>50</v>
      </c>
      <c r="F4287" t="s">
        <v>80</v>
      </c>
      <c r="G4287">
        <f>[1]!SNLData(227539,$B4287,$D4287,$E4287,$F4287,,"Options:Curr=USD,Mag=Standard,ConvMethod=R")</f>
        <v>290.73</v>
      </c>
    </row>
    <row r="4288" spans="1:7" x14ac:dyDescent="0.3">
      <c r="A4288" t="s">
        <v>18</v>
      </c>
      <c r="B4288" t="s">
        <v>22</v>
      </c>
      <c r="C4288" t="s">
        <v>38</v>
      </c>
      <c r="D4288">
        <v>357308</v>
      </c>
      <c r="E4288" t="s">
        <v>51</v>
      </c>
      <c r="F4288" t="s">
        <v>80</v>
      </c>
      <c r="G4288">
        <f>[1]!SNLData(227539,$B4288,$D4288,$E4288,$F4288,,"Options:Curr=USD,Mag=Standard,ConvMethod=R")</f>
        <v>293.06</v>
      </c>
    </row>
    <row r="4289" spans="1:7" x14ac:dyDescent="0.3">
      <c r="A4289" t="s">
        <v>18</v>
      </c>
      <c r="B4289" t="s">
        <v>22</v>
      </c>
      <c r="C4289" t="s">
        <v>38</v>
      </c>
      <c r="D4289">
        <v>357308</v>
      </c>
      <c r="E4289" t="s">
        <v>52</v>
      </c>
      <c r="F4289" t="s">
        <v>80</v>
      </c>
      <c r="G4289">
        <f>[1]!SNLData(227539,$B4289,$D4289,$E4289,$F4289,,"Options:Curr=USD,Mag=Standard,ConvMethod=R")</f>
        <v>287.94</v>
      </c>
    </row>
    <row r="4290" spans="1:7" x14ac:dyDescent="0.3">
      <c r="A4290" t="s">
        <v>18</v>
      </c>
      <c r="B4290" t="s">
        <v>22</v>
      </c>
      <c r="C4290" t="s">
        <v>38</v>
      </c>
      <c r="D4290">
        <v>357308</v>
      </c>
      <c r="E4290" t="s">
        <v>53</v>
      </c>
      <c r="F4290" t="s">
        <v>80</v>
      </c>
      <c r="G4290">
        <f>[1]!SNLData(227539,$B4290,$D4290,$E4290,$F4290,,"Options:Curr=USD,Mag=Standard,ConvMethod=R")</f>
        <v>328.8</v>
      </c>
    </row>
    <row r="4291" spans="1:7" x14ac:dyDescent="0.3">
      <c r="A4291" t="s">
        <v>18</v>
      </c>
      <c r="B4291" t="s">
        <v>22</v>
      </c>
      <c r="C4291" t="s">
        <v>38</v>
      </c>
      <c r="D4291">
        <v>357308</v>
      </c>
      <c r="E4291" t="s">
        <v>54</v>
      </c>
      <c r="F4291" t="s">
        <v>80</v>
      </c>
      <c r="G4291">
        <f>[1]!SNLData(227539,$B4291,$D4291,$E4291,$F4291,,"Options:Curr=USD,Mag=Standard,ConvMethod=R")</f>
        <v>373.13</v>
      </c>
    </row>
    <row r="4292" spans="1:7" x14ac:dyDescent="0.3">
      <c r="A4292" t="s">
        <v>18</v>
      </c>
      <c r="B4292" t="s">
        <v>22</v>
      </c>
      <c r="C4292" t="s">
        <v>38</v>
      </c>
      <c r="D4292">
        <v>357308</v>
      </c>
      <c r="E4292" t="s">
        <v>55</v>
      </c>
      <c r="F4292" t="s">
        <v>80</v>
      </c>
      <c r="G4292">
        <f>[1]!SNLData(227539,$B4292,$D4292,$E4292,$F4292,,"Options:Curr=USD,Mag=Standard,ConvMethod=R")</f>
        <v>392.08</v>
      </c>
    </row>
    <row r="4293" spans="1:7" x14ac:dyDescent="0.3">
      <c r="A4293" t="s">
        <v>18</v>
      </c>
      <c r="B4293" t="s">
        <v>22</v>
      </c>
      <c r="C4293" t="s">
        <v>38</v>
      </c>
      <c r="D4293">
        <v>357308</v>
      </c>
      <c r="E4293" t="s">
        <v>56</v>
      </c>
      <c r="F4293" t="s">
        <v>80</v>
      </c>
      <c r="G4293">
        <f>[1]!SNLData(227539,$B4293,$D4293,$E4293,$F4293,,"Options:Curr=USD,Mag=Standard,ConvMethod=R")</f>
        <v>423.92</v>
      </c>
    </row>
    <row r="4294" spans="1:7" x14ac:dyDescent="0.3">
      <c r="A4294" t="s">
        <v>18</v>
      </c>
      <c r="B4294" t="s">
        <v>22</v>
      </c>
      <c r="C4294" t="s">
        <v>38</v>
      </c>
      <c r="D4294">
        <v>357308</v>
      </c>
      <c r="E4294" t="s">
        <v>57</v>
      </c>
      <c r="F4294" t="s">
        <v>80</v>
      </c>
      <c r="G4294">
        <f>[1]!SNLData(227539,$B4294,$D4294,$E4294,$F4294,,"Options:Curr=USD,Mag=Standard,ConvMethod=R")</f>
        <v>428.08</v>
      </c>
    </row>
    <row r="4295" spans="1:7" x14ac:dyDescent="0.3">
      <c r="A4295" t="s">
        <v>18</v>
      </c>
      <c r="B4295" t="s">
        <v>22</v>
      </c>
      <c r="C4295" t="s">
        <v>38</v>
      </c>
      <c r="D4295">
        <v>357308</v>
      </c>
      <c r="E4295" t="s">
        <v>58</v>
      </c>
      <c r="F4295" t="s">
        <v>80</v>
      </c>
      <c r="G4295">
        <f>[1]!SNLData(227539,$B4295,$D4295,$E4295,$F4295,,"Options:Curr=USD,Mag=Standard,ConvMethod=R")</f>
        <v>460.29</v>
      </c>
    </row>
    <row r="4296" spans="1:7" x14ac:dyDescent="0.3">
      <c r="A4296" t="s">
        <v>18</v>
      </c>
      <c r="B4296" t="s">
        <v>22</v>
      </c>
      <c r="C4296" t="s">
        <v>38</v>
      </c>
      <c r="D4296">
        <v>357308</v>
      </c>
      <c r="E4296" t="s">
        <v>7</v>
      </c>
      <c r="F4296" t="s">
        <v>80</v>
      </c>
      <c r="G4296">
        <f>[1]!SNLData(227539,$B4296,$D4296,$E4296,$F4296,,"Options:Curr=USD,Mag=Standard,ConvMethod=R")</f>
        <v>475.18</v>
      </c>
    </row>
    <row r="4297" spans="1:7" x14ac:dyDescent="0.3">
      <c r="A4297" t="s">
        <v>18</v>
      </c>
      <c r="B4297" t="s">
        <v>22</v>
      </c>
      <c r="C4297" t="s">
        <v>38</v>
      </c>
      <c r="D4297">
        <v>357308</v>
      </c>
      <c r="E4297" t="s">
        <v>59</v>
      </c>
      <c r="F4297" t="s">
        <v>80</v>
      </c>
      <c r="G4297">
        <f>[1]!SNLData(227539,$B4297,$D4297,$E4297,$F4297,,"Options:Curr=USD,Mag=Standard,ConvMethod=R")</f>
        <v>489.23</v>
      </c>
    </row>
    <row r="4298" spans="1:7" x14ac:dyDescent="0.3">
      <c r="A4298" t="s">
        <v>18</v>
      </c>
      <c r="B4298" t="s">
        <v>22</v>
      </c>
      <c r="C4298" t="s">
        <v>38</v>
      </c>
      <c r="D4298">
        <v>357308</v>
      </c>
      <c r="E4298" t="s">
        <v>60</v>
      </c>
      <c r="F4298" t="s">
        <v>80</v>
      </c>
      <c r="G4298">
        <f>[1]!SNLData(227539,$B4298,$D4298,$E4298,$F4298,,"Options:Curr=USD,Mag=Standard,ConvMethod=R")</f>
        <v>511.22</v>
      </c>
    </row>
    <row r="4299" spans="1:7" x14ac:dyDescent="0.3">
      <c r="A4299" t="s">
        <v>18</v>
      </c>
      <c r="B4299" t="s">
        <v>22</v>
      </c>
      <c r="C4299" t="s">
        <v>38</v>
      </c>
      <c r="D4299">
        <v>357308</v>
      </c>
      <c r="E4299" t="s">
        <v>61</v>
      </c>
      <c r="F4299" t="s">
        <v>80</v>
      </c>
      <c r="G4299">
        <f>[1]!SNLData(227539,$B4299,$D4299,$E4299,$F4299,,"Options:Curr=USD,Mag=Standard,ConvMethod=R")</f>
        <v>596.87</v>
      </c>
    </row>
    <row r="4300" spans="1:7" x14ac:dyDescent="0.3">
      <c r="A4300" t="s">
        <v>18</v>
      </c>
      <c r="B4300" t="s">
        <v>22</v>
      </c>
      <c r="C4300" t="s">
        <v>38</v>
      </c>
      <c r="D4300">
        <v>357308</v>
      </c>
      <c r="E4300" t="s">
        <v>62</v>
      </c>
      <c r="F4300" t="s">
        <v>80</v>
      </c>
      <c r="G4300">
        <f>[1]!SNLData(227539,$B4300,$D4300,$E4300,$F4300,,"Options:Curr=USD,Mag=Standard,ConvMethod=R")</f>
        <v>699.76</v>
      </c>
    </row>
    <row r="4301" spans="1:7" x14ac:dyDescent="0.3">
      <c r="A4301" t="s">
        <v>18</v>
      </c>
      <c r="B4301" t="s">
        <v>22</v>
      </c>
      <c r="C4301" t="s">
        <v>38</v>
      </c>
      <c r="D4301">
        <v>357308</v>
      </c>
      <c r="E4301" t="s">
        <v>63</v>
      </c>
      <c r="F4301" t="s">
        <v>80</v>
      </c>
      <c r="G4301">
        <f>[1]!SNLData(227539,$B4301,$D4301,$E4301,$F4301,,"Options:Curr=USD,Mag=Standard,ConvMethod=R")</f>
        <v>819.44</v>
      </c>
    </row>
    <row r="4302" spans="1:7" x14ac:dyDescent="0.3">
      <c r="A4302" t="s">
        <v>18</v>
      </c>
      <c r="B4302" t="s">
        <v>22</v>
      </c>
      <c r="C4302" t="s">
        <v>38</v>
      </c>
      <c r="D4302">
        <v>357308</v>
      </c>
      <c r="E4302" t="s">
        <v>64</v>
      </c>
      <c r="F4302" t="s">
        <v>80</v>
      </c>
      <c r="G4302">
        <f>[1]!SNLData(227539,$B4302,$D4302,$E4302,$F4302,,"Options:Curr=USD,Mag=Standard,ConvMethod=R")</f>
        <v>927.78</v>
      </c>
    </row>
    <row r="4303" spans="1:7" x14ac:dyDescent="0.3">
      <c r="A4303" t="s">
        <v>18</v>
      </c>
      <c r="B4303" t="s">
        <v>22</v>
      </c>
      <c r="C4303" t="s">
        <v>38</v>
      </c>
      <c r="D4303">
        <v>357308</v>
      </c>
      <c r="E4303" t="s">
        <v>65</v>
      </c>
      <c r="F4303" t="s">
        <v>80</v>
      </c>
      <c r="G4303">
        <f>[1]!SNLData(227539,$B4303,$D4303,$E4303,$F4303,,"Options:Curr=USD,Mag=Standard,ConvMethod=R")</f>
        <v>1180.3</v>
      </c>
    </row>
    <row r="4304" spans="1:7" x14ac:dyDescent="0.3">
      <c r="A4304" t="s">
        <v>18</v>
      </c>
      <c r="B4304" t="s">
        <v>22</v>
      </c>
      <c r="C4304" t="s">
        <v>38</v>
      </c>
      <c r="D4304">
        <v>357308</v>
      </c>
      <c r="E4304" t="s">
        <v>66</v>
      </c>
      <c r="F4304" t="s">
        <v>80</v>
      </c>
      <c r="G4304">
        <f>[1]!SNLData(227539,$B4304,$D4304,$E4304,$F4304,,"Options:Curr=USD,Mag=Standard,ConvMethod=R")</f>
        <v>1267.29</v>
      </c>
    </row>
    <row r="4305" spans="1:7" x14ac:dyDescent="0.3">
      <c r="A4305" t="s">
        <v>18</v>
      </c>
      <c r="B4305" t="s">
        <v>22</v>
      </c>
      <c r="C4305" t="s">
        <v>38</v>
      </c>
      <c r="D4305">
        <v>357308</v>
      </c>
      <c r="E4305" t="s">
        <v>67</v>
      </c>
      <c r="F4305" t="s">
        <v>80</v>
      </c>
      <c r="G4305">
        <f>[1]!SNLData(227539,$B4305,$D4305,$E4305,$F4305,,"Options:Curr=USD,Mag=Standard,ConvMethod=R")</f>
        <v>1307.23</v>
      </c>
    </row>
    <row r="4306" spans="1:7" x14ac:dyDescent="0.3">
      <c r="A4306" t="s">
        <v>18</v>
      </c>
      <c r="B4306" t="s">
        <v>22</v>
      </c>
      <c r="C4306" t="s">
        <v>38</v>
      </c>
      <c r="D4306">
        <v>357308</v>
      </c>
      <c r="E4306" t="s">
        <v>8</v>
      </c>
      <c r="F4306" t="s">
        <v>80</v>
      </c>
      <c r="G4306">
        <f>[1]!SNLData(227539,$B4306,$D4306,$E4306,$F4306,,"Options:Curr=USD,Mag=Standard,ConvMethod=R")</f>
        <v>1664.18</v>
      </c>
    </row>
    <row r="4307" spans="1:7" x14ac:dyDescent="0.3">
      <c r="A4307" t="s">
        <v>18</v>
      </c>
      <c r="B4307" t="s">
        <v>22</v>
      </c>
      <c r="C4307" t="s">
        <v>38</v>
      </c>
      <c r="D4307">
        <v>357308</v>
      </c>
      <c r="E4307" t="s">
        <v>68</v>
      </c>
      <c r="F4307" t="s">
        <v>80</v>
      </c>
      <c r="G4307">
        <f>[1]!SNLData(227539,$B4307,$D4307,$E4307,$F4307,,"Options:Curr=USD,Mag=Standard,ConvMethod=R")</f>
        <v>1869.71</v>
      </c>
    </row>
    <row r="4308" spans="1:7" x14ac:dyDescent="0.3">
      <c r="A4308" t="s">
        <v>18</v>
      </c>
      <c r="B4308" t="s">
        <v>22</v>
      </c>
      <c r="C4308" t="s">
        <v>38</v>
      </c>
      <c r="D4308">
        <v>357308</v>
      </c>
      <c r="E4308" t="s">
        <v>69</v>
      </c>
      <c r="F4308" t="s">
        <v>80</v>
      </c>
      <c r="G4308">
        <f>[1]!SNLData(227539,$B4308,$D4308,$E4308,$F4308,,"Options:Curr=USD,Mag=Standard,ConvMethod=R")</f>
        <v>1860.67</v>
      </c>
    </row>
    <row r="4309" spans="1:7" x14ac:dyDescent="0.3">
      <c r="A4309" t="s">
        <v>18</v>
      </c>
      <c r="B4309" t="s">
        <v>22</v>
      </c>
      <c r="C4309" t="s">
        <v>38</v>
      </c>
      <c r="D4309">
        <v>357308</v>
      </c>
      <c r="E4309" t="s">
        <v>70</v>
      </c>
      <c r="F4309" t="s">
        <v>80</v>
      </c>
      <c r="G4309">
        <f>[1]!SNLData(227539,$B4309,$D4309,$E4309,$F4309,,"Options:Curr=USD,Mag=Standard,ConvMethod=R")</f>
        <v>1918.05</v>
      </c>
    </row>
    <row r="4310" spans="1:7" x14ac:dyDescent="0.3">
      <c r="A4310" t="s">
        <v>18</v>
      </c>
      <c r="B4310" t="s">
        <v>22</v>
      </c>
      <c r="C4310" t="s">
        <v>38</v>
      </c>
      <c r="D4310">
        <v>357308</v>
      </c>
      <c r="E4310" t="s">
        <v>71</v>
      </c>
      <c r="F4310" t="s">
        <v>80</v>
      </c>
      <c r="G4310">
        <f>[1]!SNLData(227539,$B4310,$D4310,$E4310,$F4310,,"Options:Curr=USD,Mag=Standard,ConvMethod=R")</f>
        <v>2044.51</v>
      </c>
    </row>
    <row r="4311" spans="1:7" x14ac:dyDescent="0.3">
      <c r="A4311" t="s">
        <v>18</v>
      </c>
      <c r="B4311" t="s">
        <v>22</v>
      </c>
      <c r="C4311" t="s">
        <v>38</v>
      </c>
      <c r="D4311">
        <v>357308</v>
      </c>
      <c r="E4311" t="s">
        <v>72</v>
      </c>
      <c r="F4311" t="s">
        <v>80</v>
      </c>
      <c r="G4311">
        <f>[1]!SNLData(227539,$B4311,$D4311,$E4311,$F4311,,"Options:Curr=USD,Mag=Standard,ConvMethod=R")</f>
        <v>2147.36</v>
      </c>
    </row>
    <row r="4312" spans="1:7" x14ac:dyDescent="0.3">
      <c r="A4312" t="s">
        <v>18</v>
      </c>
      <c r="B4312" t="s">
        <v>22</v>
      </c>
      <c r="C4312" t="s">
        <v>38</v>
      </c>
      <c r="D4312">
        <v>357308</v>
      </c>
      <c r="E4312" t="s">
        <v>73</v>
      </c>
      <c r="F4312" t="s">
        <v>80</v>
      </c>
      <c r="G4312">
        <f>[1]!SNLData(227539,$B4312,$D4312,$E4312,$F4312,,"Options:Curr=USD,Mag=Standard,ConvMethod=R")</f>
        <v>2292.44</v>
      </c>
    </row>
    <row r="4313" spans="1:7" x14ac:dyDescent="0.3">
      <c r="A4313" t="s">
        <v>18</v>
      </c>
      <c r="B4313" t="s">
        <v>22</v>
      </c>
      <c r="C4313" t="s">
        <v>38</v>
      </c>
      <c r="D4313">
        <v>357308</v>
      </c>
      <c r="E4313" t="s">
        <v>74</v>
      </c>
      <c r="F4313" t="s">
        <v>80</v>
      </c>
      <c r="G4313">
        <f>[1]!SNLData(227539,$B4313,$D4313,$E4313,$F4313,,"Options:Curr=USD,Mag=Standard,ConvMethod=R")</f>
        <v>2626.2</v>
      </c>
    </row>
    <row r="4314" spans="1:7" x14ac:dyDescent="0.3">
      <c r="A4314" t="s">
        <v>18</v>
      </c>
      <c r="B4314" t="s">
        <v>22</v>
      </c>
      <c r="C4314" t="s">
        <v>38</v>
      </c>
      <c r="D4314">
        <v>357308</v>
      </c>
      <c r="E4314" t="s">
        <v>75</v>
      </c>
      <c r="F4314" t="s">
        <v>80</v>
      </c>
      <c r="G4314">
        <f>[1]!SNLData(227539,$B4314,$D4314,$E4314,$F4314,,"Options:Curr=USD,Mag=Standard,ConvMethod=R")</f>
        <v>2762.32</v>
      </c>
    </row>
    <row r="4315" spans="1:7" x14ac:dyDescent="0.3">
      <c r="A4315" t="s">
        <v>18</v>
      </c>
      <c r="B4315" t="s">
        <v>22</v>
      </c>
      <c r="C4315" t="s">
        <v>38</v>
      </c>
      <c r="D4315">
        <v>357308</v>
      </c>
      <c r="E4315" t="s">
        <v>76</v>
      </c>
      <c r="F4315" t="s">
        <v>80</v>
      </c>
      <c r="G4315">
        <f>[1]!SNLData(227539,$B4315,$D4315,$E4315,$F4315,,"Options:Curr=USD,Mag=Standard,ConvMethod=R")</f>
        <v>2850.73</v>
      </c>
    </row>
    <row r="4316" spans="1:7" x14ac:dyDescent="0.3">
      <c r="A4316" t="s">
        <v>18</v>
      </c>
      <c r="B4316" t="s">
        <v>22</v>
      </c>
      <c r="C4316" t="s">
        <v>38</v>
      </c>
      <c r="D4316">
        <v>357308</v>
      </c>
      <c r="E4316" t="s">
        <v>9</v>
      </c>
      <c r="F4316" t="s">
        <v>80</v>
      </c>
      <c r="G4316">
        <f>[1]!SNLData(227539,$B4316,$D4316,$E4316,$F4316,,"Options:Curr=USD,Mag=Standard,ConvMethod=R")</f>
        <v>2672.12</v>
      </c>
    </row>
    <row r="4317" spans="1:7" x14ac:dyDescent="0.3">
      <c r="A4317" t="s">
        <v>18</v>
      </c>
      <c r="B4317" t="s">
        <v>22</v>
      </c>
      <c r="C4317" t="s">
        <v>38</v>
      </c>
      <c r="D4317">
        <v>357308</v>
      </c>
      <c r="E4317" t="s">
        <v>77</v>
      </c>
      <c r="F4317" t="s">
        <v>80</v>
      </c>
      <c r="G4317">
        <f>[1]!SNLData(227539,$B4317,$D4317,$E4317,$F4317,,"Options:Curr=USD,Mag=Standard,ConvMethod=R")</f>
        <v>3186.35</v>
      </c>
    </row>
    <row r="4318" spans="1:7" x14ac:dyDescent="0.3">
      <c r="A4318" t="s">
        <v>18</v>
      </c>
      <c r="B4318" t="s">
        <v>22</v>
      </c>
      <c r="C4318" t="s">
        <v>38</v>
      </c>
      <c r="D4318">
        <v>357308</v>
      </c>
      <c r="E4318" t="s">
        <v>78</v>
      </c>
      <c r="F4318" t="s">
        <v>80</v>
      </c>
      <c r="G4318">
        <f>[1]!SNLData(227539,$B4318,$D4318,$E4318,$F4318,,"Options:Curr=USD,Mag=Standard,ConvMethod=R")</f>
        <v>3426.83</v>
      </c>
    </row>
    <row r="4319" spans="1:7" x14ac:dyDescent="0.3">
      <c r="A4319" t="s">
        <v>18</v>
      </c>
      <c r="B4319" t="s">
        <v>22</v>
      </c>
      <c r="C4319" t="s">
        <v>38</v>
      </c>
      <c r="D4319">
        <v>357308</v>
      </c>
      <c r="E4319" t="s">
        <v>10</v>
      </c>
      <c r="F4319" t="s">
        <v>80</v>
      </c>
      <c r="G4319">
        <f>[1]!SNLData(227539,$B4319,$D4319,$E4319,$F4319,,"Options:Curr=USD,Mag=Standard,ConvMethod=R")</f>
        <v>0</v>
      </c>
    </row>
    <row r="4320" spans="1:7" x14ac:dyDescent="0.3">
      <c r="A4320" t="s">
        <v>18</v>
      </c>
      <c r="B4320" t="s">
        <v>22</v>
      </c>
      <c r="C4320" t="s">
        <v>39</v>
      </c>
      <c r="D4320">
        <v>357307</v>
      </c>
      <c r="E4320" t="s">
        <v>6</v>
      </c>
      <c r="F4320" t="s">
        <v>80</v>
      </c>
      <c r="G4320">
        <f>[1]!SNLData(227539,$B4320,$D4320,$E4320,$F4320,,"Options:Curr=USD,Mag=Standard,ConvMethod=R")</f>
        <v>364.64</v>
      </c>
    </row>
    <row r="4321" spans="1:7" x14ac:dyDescent="0.3">
      <c r="A4321" t="s">
        <v>18</v>
      </c>
      <c r="B4321" t="s">
        <v>22</v>
      </c>
      <c r="C4321" t="s">
        <v>39</v>
      </c>
      <c r="D4321">
        <v>357307</v>
      </c>
      <c r="E4321" t="s">
        <v>50</v>
      </c>
      <c r="F4321" t="s">
        <v>80</v>
      </c>
      <c r="G4321">
        <f>[1]!SNLData(227539,$B4321,$D4321,$E4321,$F4321,,"Options:Curr=USD,Mag=Standard,ConvMethod=R")</f>
        <v>315.89999999999998</v>
      </c>
    </row>
    <row r="4322" spans="1:7" x14ac:dyDescent="0.3">
      <c r="A4322" t="s">
        <v>18</v>
      </c>
      <c r="B4322" t="s">
        <v>22</v>
      </c>
      <c r="C4322" t="s">
        <v>39</v>
      </c>
      <c r="D4322">
        <v>357307</v>
      </c>
      <c r="E4322" t="s">
        <v>51</v>
      </c>
      <c r="F4322" t="s">
        <v>80</v>
      </c>
      <c r="G4322">
        <f>[1]!SNLData(227539,$B4322,$D4322,$E4322,$F4322,,"Options:Curr=USD,Mag=Standard,ConvMethod=R")</f>
        <v>312.07</v>
      </c>
    </row>
    <row r="4323" spans="1:7" x14ac:dyDescent="0.3">
      <c r="A4323" t="s">
        <v>18</v>
      </c>
      <c r="B4323" t="s">
        <v>22</v>
      </c>
      <c r="C4323" t="s">
        <v>39</v>
      </c>
      <c r="D4323">
        <v>357307</v>
      </c>
      <c r="E4323" t="s">
        <v>52</v>
      </c>
      <c r="F4323" t="s">
        <v>80</v>
      </c>
      <c r="G4323">
        <f>[1]!SNLData(227539,$B4323,$D4323,$E4323,$F4323,,"Options:Curr=USD,Mag=Standard,ConvMethod=R")</f>
        <v>299.06</v>
      </c>
    </row>
    <row r="4324" spans="1:7" x14ac:dyDescent="0.3">
      <c r="A4324" t="s">
        <v>18</v>
      </c>
      <c r="B4324" t="s">
        <v>22</v>
      </c>
      <c r="C4324" t="s">
        <v>39</v>
      </c>
      <c r="D4324">
        <v>357307</v>
      </c>
      <c r="E4324" t="s">
        <v>53</v>
      </c>
      <c r="F4324" t="s">
        <v>80</v>
      </c>
      <c r="G4324">
        <f>[1]!SNLData(227539,$B4324,$D4324,$E4324,$F4324,,"Options:Curr=USD,Mag=Standard,ConvMethod=R")</f>
        <v>334.14</v>
      </c>
    </row>
    <row r="4325" spans="1:7" x14ac:dyDescent="0.3">
      <c r="A4325" t="s">
        <v>18</v>
      </c>
      <c r="B4325" t="s">
        <v>22</v>
      </c>
      <c r="C4325" t="s">
        <v>39</v>
      </c>
      <c r="D4325">
        <v>357307</v>
      </c>
      <c r="E4325" t="s">
        <v>54</v>
      </c>
      <c r="F4325" t="s">
        <v>80</v>
      </c>
      <c r="G4325">
        <f>[1]!SNLData(227539,$B4325,$D4325,$E4325,$F4325,,"Options:Curr=USD,Mag=Standard,ConvMethod=R")</f>
        <v>371.81</v>
      </c>
    </row>
    <row r="4326" spans="1:7" x14ac:dyDescent="0.3">
      <c r="A4326" t="s">
        <v>18</v>
      </c>
      <c r="B4326" t="s">
        <v>22</v>
      </c>
      <c r="C4326" t="s">
        <v>39</v>
      </c>
      <c r="D4326">
        <v>357307</v>
      </c>
      <c r="E4326" t="s">
        <v>55</v>
      </c>
      <c r="F4326" t="s">
        <v>80</v>
      </c>
      <c r="G4326">
        <f>[1]!SNLData(227539,$B4326,$D4326,$E4326,$F4326,,"Options:Curr=USD,Mag=Standard,ConvMethod=R")</f>
        <v>386.3</v>
      </c>
    </row>
    <row r="4327" spans="1:7" x14ac:dyDescent="0.3">
      <c r="A4327" t="s">
        <v>18</v>
      </c>
      <c r="B4327" t="s">
        <v>22</v>
      </c>
      <c r="C4327" t="s">
        <v>39</v>
      </c>
      <c r="D4327">
        <v>357307</v>
      </c>
      <c r="E4327" t="s">
        <v>56</v>
      </c>
      <c r="F4327" t="s">
        <v>80</v>
      </c>
      <c r="G4327">
        <f>[1]!SNLData(227539,$B4327,$D4327,$E4327,$F4327,,"Options:Curr=USD,Mag=Standard,ConvMethod=R")</f>
        <v>411.1</v>
      </c>
    </row>
    <row r="4328" spans="1:7" x14ac:dyDescent="0.3">
      <c r="A4328" t="s">
        <v>18</v>
      </c>
      <c r="B4328" t="s">
        <v>22</v>
      </c>
      <c r="C4328" t="s">
        <v>39</v>
      </c>
      <c r="D4328">
        <v>357307</v>
      </c>
      <c r="E4328" t="s">
        <v>57</v>
      </c>
      <c r="F4328" t="s">
        <v>80</v>
      </c>
      <c r="G4328">
        <f>[1]!SNLData(227539,$B4328,$D4328,$E4328,$F4328,,"Options:Curr=USD,Mag=Standard,ConvMethod=R")</f>
        <v>406.71</v>
      </c>
    </row>
    <row r="4329" spans="1:7" x14ac:dyDescent="0.3">
      <c r="A4329" t="s">
        <v>18</v>
      </c>
      <c r="B4329" t="s">
        <v>22</v>
      </c>
      <c r="C4329" t="s">
        <v>39</v>
      </c>
      <c r="D4329">
        <v>357307</v>
      </c>
      <c r="E4329" t="s">
        <v>58</v>
      </c>
      <c r="F4329" t="s">
        <v>80</v>
      </c>
      <c r="G4329">
        <f>[1]!SNLData(227539,$B4329,$D4329,$E4329,$F4329,,"Options:Curr=USD,Mag=Standard,ConvMethod=R")</f>
        <v>428.87</v>
      </c>
    </row>
    <row r="4330" spans="1:7" x14ac:dyDescent="0.3">
      <c r="A4330" t="s">
        <v>18</v>
      </c>
      <c r="B4330" t="s">
        <v>22</v>
      </c>
      <c r="C4330" t="s">
        <v>39</v>
      </c>
      <c r="D4330">
        <v>357307</v>
      </c>
      <c r="E4330" t="s">
        <v>7</v>
      </c>
      <c r="F4330" t="s">
        <v>80</v>
      </c>
      <c r="G4330">
        <f>[1]!SNLData(227539,$B4330,$D4330,$E4330,$F4330,,"Options:Curr=USD,Mag=Standard,ConvMethod=R")</f>
        <v>442.66</v>
      </c>
    </row>
    <row r="4331" spans="1:7" x14ac:dyDescent="0.3">
      <c r="A4331" t="s">
        <v>18</v>
      </c>
      <c r="B4331" t="s">
        <v>22</v>
      </c>
      <c r="C4331" t="s">
        <v>39</v>
      </c>
      <c r="D4331">
        <v>357307</v>
      </c>
      <c r="E4331" t="s">
        <v>59</v>
      </c>
      <c r="F4331" t="s">
        <v>80</v>
      </c>
      <c r="G4331">
        <f>[1]!SNLData(227539,$B4331,$D4331,$E4331,$F4331,,"Options:Curr=USD,Mag=Standard,ConvMethod=R")</f>
        <v>444.49</v>
      </c>
    </row>
    <row r="4332" spans="1:7" x14ac:dyDescent="0.3">
      <c r="A4332" t="s">
        <v>18</v>
      </c>
      <c r="B4332" t="s">
        <v>22</v>
      </c>
      <c r="C4332" t="s">
        <v>39</v>
      </c>
      <c r="D4332">
        <v>357307</v>
      </c>
      <c r="E4332" t="s">
        <v>60</v>
      </c>
      <c r="F4332" t="s">
        <v>80</v>
      </c>
      <c r="G4332">
        <f>[1]!SNLData(227539,$B4332,$D4332,$E4332,$F4332,,"Options:Curr=USD,Mag=Standard,ConvMethod=R")</f>
        <v>456.57</v>
      </c>
    </row>
    <row r="4333" spans="1:7" x14ac:dyDescent="0.3">
      <c r="A4333" t="s">
        <v>18</v>
      </c>
      <c r="B4333" t="s">
        <v>22</v>
      </c>
      <c r="C4333" t="s">
        <v>39</v>
      </c>
      <c r="D4333">
        <v>357307</v>
      </c>
      <c r="E4333" t="s">
        <v>61</v>
      </c>
      <c r="F4333" t="s">
        <v>80</v>
      </c>
      <c r="G4333">
        <f>[1]!SNLData(227539,$B4333,$D4333,$E4333,$F4333,,"Options:Curr=USD,Mag=Standard,ConvMethod=R")</f>
        <v>518.79999999999995</v>
      </c>
    </row>
    <row r="4334" spans="1:7" x14ac:dyDescent="0.3">
      <c r="A4334" t="s">
        <v>18</v>
      </c>
      <c r="B4334" t="s">
        <v>22</v>
      </c>
      <c r="C4334" t="s">
        <v>39</v>
      </c>
      <c r="D4334">
        <v>357307</v>
      </c>
      <c r="E4334" t="s">
        <v>62</v>
      </c>
      <c r="F4334" t="s">
        <v>80</v>
      </c>
      <c r="G4334">
        <f>[1]!SNLData(227539,$B4334,$D4334,$E4334,$F4334,,"Options:Curr=USD,Mag=Standard,ConvMethod=R")</f>
        <v>594.48</v>
      </c>
    </row>
    <row r="4335" spans="1:7" x14ac:dyDescent="0.3">
      <c r="A4335" t="s">
        <v>18</v>
      </c>
      <c r="B4335" t="s">
        <v>22</v>
      </c>
      <c r="C4335" t="s">
        <v>39</v>
      </c>
      <c r="D4335">
        <v>357307</v>
      </c>
      <c r="E4335" t="s">
        <v>63</v>
      </c>
      <c r="F4335" t="s">
        <v>80</v>
      </c>
      <c r="G4335">
        <f>[1]!SNLData(227539,$B4335,$D4335,$E4335,$F4335,,"Options:Curr=USD,Mag=Standard,ConvMethod=R")</f>
        <v>684.95</v>
      </c>
    </row>
    <row r="4336" spans="1:7" x14ac:dyDescent="0.3">
      <c r="A4336" t="s">
        <v>18</v>
      </c>
      <c r="B4336" t="s">
        <v>22</v>
      </c>
      <c r="C4336" t="s">
        <v>39</v>
      </c>
      <c r="D4336">
        <v>357307</v>
      </c>
      <c r="E4336" t="s">
        <v>64</v>
      </c>
      <c r="F4336" t="s">
        <v>80</v>
      </c>
      <c r="G4336">
        <f>[1]!SNLData(227539,$B4336,$D4336,$E4336,$F4336,,"Options:Curr=USD,Mag=Standard,ConvMethod=R")</f>
        <v>760.45</v>
      </c>
    </row>
    <row r="4337" spans="1:7" x14ac:dyDescent="0.3">
      <c r="A4337" t="s">
        <v>18</v>
      </c>
      <c r="B4337" t="s">
        <v>22</v>
      </c>
      <c r="C4337" t="s">
        <v>39</v>
      </c>
      <c r="D4337">
        <v>357307</v>
      </c>
      <c r="E4337" t="s">
        <v>65</v>
      </c>
      <c r="F4337" t="s">
        <v>80</v>
      </c>
      <c r="G4337">
        <f>[1]!SNLData(227539,$B4337,$D4337,$E4337,$F4337,,"Options:Curr=USD,Mag=Standard,ConvMethod=R")</f>
        <v>956.11</v>
      </c>
    </row>
    <row r="4338" spans="1:7" x14ac:dyDescent="0.3">
      <c r="A4338" t="s">
        <v>18</v>
      </c>
      <c r="B4338" t="s">
        <v>22</v>
      </c>
      <c r="C4338" t="s">
        <v>39</v>
      </c>
      <c r="D4338">
        <v>357307</v>
      </c>
      <c r="E4338" t="s">
        <v>66</v>
      </c>
      <c r="F4338" t="s">
        <v>80</v>
      </c>
      <c r="G4338">
        <f>[1]!SNLData(227539,$B4338,$D4338,$E4338,$F4338,,"Options:Curr=USD,Mag=Standard,ConvMethod=R")</f>
        <v>1036.8800000000001</v>
      </c>
    </row>
    <row r="4339" spans="1:7" x14ac:dyDescent="0.3">
      <c r="A4339" t="s">
        <v>18</v>
      </c>
      <c r="B4339" t="s">
        <v>22</v>
      </c>
      <c r="C4339" t="s">
        <v>39</v>
      </c>
      <c r="D4339">
        <v>357307</v>
      </c>
      <c r="E4339" t="s">
        <v>67</v>
      </c>
      <c r="F4339" t="s">
        <v>80</v>
      </c>
      <c r="G4339">
        <f>[1]!SNLData(227539,$B4339,$D4339,$E4339,$F4339,,"Options:Curr=USD,Mag=Standard,ConvMethod=R")</f>
        <v>1008.88</v>
      </c>
    </row>
    <row r="4340" spans="1:7" x14ac:dyDescent="0.3">
      <c r="A4340" t="s">
        <v>18</v>
      </c>
      <c r="B4340" t="s">
        <v>22</v>
      </c>
      <c r="C4340" t="s">
        <v>39</v>
      </c>
      <c r="D4340">
        <v>357307</v>
      </c>
      <c r="E4340" t="s">
        <v>8</v>
      </c>
      <c r="F4340" t="s">
        <v>80</v>
      </c>
      <c r="G4340">
        <f>[1]!SNLData(227539,$B4340,$D4340,$E4340,$F4340,,"Options:Curr=USD,Mag=Standard,ConvMethod=R")</f>
        <v>1282.78</v>
      </c>
    </row>
    <row r="4341" spans="1:7" x14ac:dyDescent="0.3">
      <c r="A4341" t="s">
        <v>18</v>
      </c>
      <c r="B4341" t="s">
        <v>22</v>
      </c>
      <c r="C4341" t="s">
        <v>39</v>
      </c>
      <c r="D4341">
        <v>357307</v>
      </c>
      <c r="E4341" t="s">
        <v>68</v>
      </c>
      <c r="F4341" t="s">
        <v>80</v>
      </c>
      <c r="G4341">
        <f>[1]!SNLData(227539,$B4341,$D4341,$E4341,$F4341,,"Options:Curr=USD,Mag=Standard,ConvMethod=R")</f>
        <v>1445.14</v>
      </c>
    </row>
    <row r="4342" spans="1:7" x14ac:dyDescent="0.3">
      <c r="A4342" t="s">
        <v>18</v>
      </c>
      <c r="B4342" t="s">
        <v>22</v>
      </c>
      <c r="C4342" t="s">
        <v>39</v>
      </c>
      <c r="D4342">
        <v>357307</v>
      </c>
      <c r="E4342" t="s">
        <v>69</v>
      </c>
      <c r="F4342" t="s">
        <v>80</v>
      </c>
      <c r="G4342">
        <f>[1]!SNLData(227539,$B4342,$D4342,$E4342,$F4342,,"Options:Curr=USD,Mag=Standard,ConvMethod=R")</f>
        <v>1415.03</v>
      </c>
    </row>
    <row r="4343" spans="1:7" x14ac:dyDescent="0.3">
      <c r="A4343" t="s">
        <v>18</v>
      </c>
      <c r="B4343" t="s">
        <v>22</v>
      </c>
      <c r="C4343" t="s">
        <v>39</v>
      </c>
      <c r="D4343">
        <v>357307</v>
      </c>
      <c r="E4343" t="s">
        <v>70</v>
      </c>
      <c r="F4343" t="s">
        <v>80</v>
      </c>
      <c r="G4343">
        <f>[1]!SNLData(227539,$B4343,$D4343,$E4343,$F4343,,"Options:Curr=USD,Mag=Standard,ConvMethod=R")</f>
        <v>1440.45</v>
      </c>
    </row>
    <row r="4344" spans="1:7" x14ac:dyDescent="0.3">
      <c r="A4344" t="s">
        <v>18</v>
      </c>
      <c r="B4344" t="s">
        <v>22</v>
      </c>
      <c r="C4344" t="s">
        <v>39</v>
      </c>
      <c r="D4344">
        <v>357307</v>
      </c>
      <c r="E4344" t="s">
        <v>71</v>
      </c>
      <c r="F4344" t="s">
        <v>80</v>
      </c>
      <c r="G4344">
        <f>[1]!SNLData(227539,$B4344,$D4344,$E4344,$F4344,,"Options:Curr=USD,Mag=Standard,ConvMethod=R")</f>
        <v>1530.97</v>
      </c>
    </row>
    <row r="4345" spans="1:7" x14ac:dyDescent="0.3">
      <c r="A4345" t="s">
        <v>18</v>
      </c>
      <c r="B4345" t="s">
        <v>22</v>
      </c>
      <c r="C4345" t="s">
        <v>39</v>
      </c>
      <c r="D4345">
        <v>357307</v>
      </c>
      <c r="E4345" t="s">
        <v>72</v>
      </c>
      <c r="F4345" t="s">
        <v>80</v>
      </c>
      <c r="G4345">
        <f>[1]!SNLData(227539,$B4345,$D4345,$E4345,$F4345,,"Options:Curr=USD,Mag=Standard,ConvMethod=R")</f>
        <v>1577.9</v>
      </c>
    </row>
    <row r="4346" spans="1:7" x14ac:dyDescent="0.3">
      <c r="A4346" t="s">
        <v>18</v>
      </c>
      <c r="B4346" t="s">
        <v>22</v>
      </c>
      <c r="C4346" t="s">
        <v>39</v>
      </c>
      <c r="D4346">
        <v>357307</v>
      </c>
      <c r="E4346" t="s">
        <v>73</v>
      </c>
      <c r="F4346" t="s">
        <v>80</v>
      </c>
      <c r="G4346">
        <f>[1]!SNLData(227539,$B4346,$D4346,$E4346,$F4346,,"Options:Curr=USD,Mag=Standard,ConvMethod=R")</f>
        <v>1663.67</v>
      </c>
    </row>
    <row r="4347" spans="1:7" x14ac:dyDescent="0.3">
      <c r="A4347" t="s">
        <v>18</v>
      </c>
      <c r="B4347" t="s">
        <v>22</v>
      </c>
      <c r="C4347" t="s">
        <v>39</v>
      </c>
      <c r="D4347">
        <v>357307</v>
      </c>
      <c r="E4347" t="s">
        <v>74</v>
      </c>
      <c r="F4347" t="s">
        <v>80</v>
      </c>
      <c r="G4347">
        <f>[1]!SNLData(227539,$B4347,$D4347,$E4347,$F4347,,"Options:Curr=USD,Mag=Standard,ConvMethod=R")</f>
        <v>1885.55</v>
      </c>
    </row>
    <row r="4348" spans="1:7" x14ac:dyDescent="0.3">
      <c r="A4348" t="s">
        <v>18</v>
      </c>
      <c r="B4348" t="s">
        <v>22</v>
      </c>
      <c r="C4348" t="s">
        <v>39</v>
      </c>
      <c r="D4348">
        <v>357307</v>
      </c>
      <c r="E4348" t="s">
        <v>75</v>
      </c>
      <c r="F4348" t="s">
        <v>80</v>
      </c>
      <c r="G4348">
        <f>[1]!SNLData(227539,$B4348,$D4348,$E4348,$F4348,,"Options:Curr=USD,Mag=Standard,ConvMethod=R")</f>
        <v>1995.51</v>
      </c>
    </row>
    <row r="4349" spans="1:7" x14ac:dyDescent="0.3">
      <c r="A4349" t="s">
        <v>18</v>
      </c>
      <c r="B4349" t="s">
        <v>22</v>
      </c>
      <c r="C4349" t="s">
        <v>39</v>
      </c>
      <c r="D4349">
        <v>357307</v>
      </c>
      <c r="E4349" t="s">
        <v>76</v>
      </c>
      <c r="F4349" t="s">
        <v>80</v>
      </c>
      <c r="G4349">
        <f>[1]!SNLData(227539,$B4349,$D4349,$E4349,$F4349,,"Options:Curr=USD,Mag=Standard,ConvMethod=R")</f>
        <v>2028.18</v>
      </c>
    </row>
    <row r="4350" spans="1:7" x14ac:dyDescent="0.3">
      <c r="A4350" t="s">
        <v>18</v>
      </c>
      <c r="B4350" t="s">
        <v>22</v>
      </c>
      <c r="C4350" t="s">
        <v>39</v>
      </c>
      <c r="D4350">
        <v>357307</v>
      </c>
      <c r="E4350" t="s">
        <v>9</v>
      </c>
      <c r="F4350" t="s">
        <v>80</v>
      </c>
      <c r="G4350">
        <f>[1]!SNLData(227539,$B4350,$D4350,$E4350,$F4350,,"Options:Curr=USD,Mag=Standard,ConvMethod=R")</f>
        <v>1859.94</v>
      </c>
    </row>
    <row r="4351" spans="1:7" x14ac:dyDescent="0.3">
      <c r="A4351" t="s">
        <v>18</v>
      </c>
      <c r="B4351" t="s">
        <v>22</v>
      </c>
      <c r="C4351" t="s">
        <v>39</v>
      </c>
      <c r="D4351">
        <v>357307</v>
      </c>
      <c r="E4351" t="s">
        <v>77</v>
      </c>
      <c r="F4351" t="s">
        <v>80</v>
      </c>
      <c r="G4351">
        <f>[1]!SNLData(227539,$B4351,$D4351,$E4351,$F4351,,"Options:Curr=USD,Mag=Standard,ConvMethod=R")</f>
        <v>2194.48</v>
      </c>
    </row>
    <row r="4352" spans="1:7" x14ac:dyDescent="0.3">
      <c r="A4352" t="s">
        <v>18</v>
      </c>
      <c r="B4352" t="s">
        <v>22</v>
      </c>
      <c r="C4352" t="s">
        <v>39</v>
      </c>
      <c r="D4352">
        <v>357307</v>
      </c>
      <c r="E4352" t="s">
        <v>78</v>
      </c>
      <c r="F4352" t="s">
        <v>80</v>
      </c>
      <c r="G4352">
        <f>[1]!SNLData(227539,$B4352,$D4352,$E4352,$F4352,,"Options:Curr=USD,Mag=Standard,ConvMethod=R")</f>
        <v>0</v>
      </c>
    </row>
    <row r="4353" spans="1:7" x14ac:dyDescent="0.3">
      <c r="A4353" t="s">
        <v>18</v>
      </c>
      <c r="B4353" t="s">
        <v>22</v>
      </c>
      <c r="C4353" t="s">
        <v>39</v>
      </c>
      <c r="D4353">
        <v>357307</v>
      </c>
      <c r="E4353" t="s">
        <v>10</v>
      </c>
      <c r="F4353" t="s">
        <v>80</v>
      </c>
      <c r="G4353">
        <f>[1]!SNLData(227539,$B4353,$D4353,$E4353,$F4353,,"Options:Curr=USD,Mag=Standard,ConvMethod=R")</f>
        <v>0</v>
      </c>
    </row>
    <row r="4354" spans="1:7" x14ac:dyDescent="0.3">
      <c r="A4354" t="s">
        <v>18</v>
      </c>
      <c r="B4354" t="s">
        <v>22</v>
      </c>
      <c r="C4354" t="s">
        <v>40</v>
      </c>
      <c r="D4354">
        <v>357310</v>
      </c>
      <c r="E4354" t="s">
        <v>6</v>
      </c>
      <c r="F4354" t="s">
        <v>80</v>
      </c>
      <c r="G4354">
        <f>[1]!SNLData(227539,$B4354,$D4354,$E4354,$F4354,,"Options:Curr=USD,Mag=Standard,ConvMethod=R")</f>
        <v>4.3600000000000003</v>
      </c>
    </row>
    <row r="4355" spans="1:7" x14ac:dyDescent="0.3">
      <c r="A4355" t="s">
        <v>18</v>
      </c>
      <c r="B4355" t="s">
        <v>22</v>
      </c>
      <c r="C4355" t="s">
        <v>40</v>
      </c>
      <c r="D4355">
        <v>357310</v>
      </c>
      <c r="E4355" t="s">
        <v>50</v>
      </c>
      <c r="F4355" t="s">
        <v>80</v>
      </c>
      <c r="G4355">
        <f>[1]!SNLData(227539,$B4355,$D4355,$E4355,$F4355,,"Options:Curr=USD,Mag=Standard,ConvMethod=R")</f>
        <v>1.64</v>
      </c>
    </row>
    <row r="4356" spans="1:7" x14ac:dyDescent="0.3">
      <c r="A4356" t="s">
        <v>18</v>
      </c>
      <c r="B4356" t="s">
        <v>22</v>
      </c>
      <c r="C4356" t="s">
        <v>40</v>
      </c>
      <c r="D4356">
        <v>357310</v>
      </c>
      <c r="E4356" t="s">
        <v>51</v>
      </c>
      <c r="F4356" t="s">
        <v>80</v>
      </c>
      <c r="G4356">
        <f>[1]!SNLData(227539,$B4356,$D4356,$E4356,$F4356,,"Options:Curr=USD,Mag=Standard,ConvMethod=R")</f>
        <v>5.74</v>
      </c>
    </row>
    <row r="4357" spans="1:7" x14ac:dyDescent="0.3">
      <c r="A4357" t="s">
        <v>18</v>
      </c>
      <c r="B4357" t="s">
        <v>22</v>
      </c>
      <c r="C4357" t="s">
        <v>40</v>
      </c>
      <c r="D4357">
        <v>357310</v>
      </c>
      <c r="E4357" t="s">
        <v>52</v>
      </c>
      <c r="F4357" t="s">
        <v>80</v>
      </c>
      <c r="G4357">
        <f>[1]!SNLData(227539,$B4357,$D4357,$E4357,$F4357,,"Options:Curr=USD,Mag=Standard,ConvMethod=R")</f>
        <v>4.95</v>
      </c>
    </row>
    <row r="4358" spans="1:7" x14ac:dyDescent="0.3">
      <c r="A4358" t="s">
        <v>18</v>
      </c>
      <c r="B4358" t="s">
        <v>22</v>
      </c>
      <c r="C4358" t="s">
        <v>40</v>
      </c>
      <c r="D4358">
        <v>357310</v>
      </c>
      <c r="E4358" t="s">
        <v>53</v>
      </c>
      <c r="F4358" t="s">
        <v>80</v>
      </c>
      <c r="G4358">
        <f>[1]!SNLData(227539,$B4358,$D4358,$E4358,$F4358,,"Options:Curr=USD,Mag=Standard,ConvMethod=R")</f>
        <v>7.03</v>
      </c>
    </row>
    <row r="4359" spans="1:7" x14ac:dyDescent="0.3">
      <c r="A4359" t="s">
        <v>18</v>
      </c>
      <c r="B4359" t="s">
        <v>22</v>
      </c>
      <c r="C4359" t="s">
        <v>40</v>
      </c>
      <c r="D4359">
        <v>357310</v>
      </c>
      <c r="E4359" t="s">
        <v>54</v>
      </c>
      <c r="F4359" t="s">
        <v>80</v>
      </c>
      <c r="G4359">
        <f>[1]!SNLData(227539,$B4359,$D4359,$E4359,$F4359,,"Options:Curr=USD,Mag=Standard,ConvMethod=R")</f>
        <v>7.81</v>
      </c>
    </row>
    <row r="4360" spans="1:7" x14ac:dyDescent="0.3">
      <c r="A4360" t="s">
        <v>18</v>
      </c>
      <c r="B4360" t="s">
        <v>22</v>
      </c>
      <c r="C4360" t="s">
        <v>40</v>
      </c>
      <c r="D4360">
        <v>357310</v>
      </c>
      <c r="E4360" t="s">
        <v>55</v>
      </c>
      <c r="F4360" t="s">
        <v>80</v>
      </c>
      <c r="G4360">
        <f>[1]!SNLData(227539,$B4360,$D4360,$E4360,$F4360,,"Options:Curr=USD,Mag=Standard,ConvMethod=R")</f>
        <v>6.38</v>
      </c>
    </row>
    <row r="4361" spans="1:7" x14ac:dyDescent="0.3">
      <c r="A4361" t="s">
        <v>18</v>
      </c>
      <c r="B4361" t="s">
        <v>22</v>
      </c>
      <c r="C4361" t="s">
        <v>40</v>
      </c>
      <c r="D4361">
        <v>357310</v>
      </c>
      <c r="E4361" t="s">
        <v>56</v>
      </c>
      <c r="F4361" t="s">
        <v>80</v>
      </c>
      <c r="G4361">
        <f>[1]!SNLData(227539,$B4361,$D4361,$E4361,$F4361,,"Options:Curr=USD,Mag=Standard,ConvMethod=R")</f>
        <v>4.0599999999999996</v>
      </c>
    </row>
    <row r="4362" spans="1:7" x14ac:dyDescent="0.3">
      <c r="A4362" t="s">
        <v>18</v>
      </c>
      <c r="B4362" t="s">
        <v>22</v>
      </c>
      <c r="C4362" t="s">
        <v>40</v>
      </c>
      <c r="D4362">
        <v>357310</v>
      </c>
      <c r="E4362" t="s">
        <v>57</v>
      </c>
      <c r="F4362" t="s">
        <v>80</v>
      </c>
      <c r="G4362">
        <f>[1]!SNLData(227539,$B4362,$D4362,$E4362,$F4362,,"Options:Curr=USD,Mag=Standard,ConvMethod=R")</f>
        <v>6.22</v>
      </c>
    </row>
    <row r="4363" spans="1:7" x14ac:dyDescent="0.3">
      <c r="A4363" t="s">
        <v>18</v>
      </c>
      <c r="B4363" t="s">
        <v>22</v>
      </c>
      <c r="C4363" t="s">
        <v>40</v>
      </c>
      <c r="D4363">
        <v>357310</v>
      </c>
      <c r="E4363" t="s">
        <v>58</v>
      </c>
      <c r="F4363" t="s">
        <v>80</v>
      </c>
      <c r="G4363">
        <f>[1]!SNLData(227539,$B4363,$D4363,$E4363,$F4363,,"Options:Curr=USD,Mag=Standard,ConvMethod=R")</f>
        <v>8.83</v>
      </c>
    </row>
    <row r="4364" spans="1:7" x14ac:dyDescent="0.3">
      <c r="A4364" t="s">
        <v>18</v>
      </c>
      <c r="B4364" t="s">
        <v>22</v>
      </c>
      <c r="C4364" t="s">
        <v>40</v>
      </c>
      <c r="D4364">
        <v>357310</v>
      </c>
      <c r="E4364" t="s">
        <v>7</v>
      </c>
      <c r="F4364" t="s">
        <v>80</v>
      </c>
      <c r="G4364">
        <f>[1]!SNLData(227539,$B4364,$D4364,$E4364,$F4364,,"Options:Curr=USD,Mag=Standard,ConvMethod=R")</f>
        <v>3.99</v>
      </c>
    </row>
    <row r="4365" spans="1:7" x14ac:dyDescent="0.3">
      <c r="A4365" t="s">
        <v>18</v>
      </c>
      <c r="B4365" t="s">
        <v>22</v>
      </c>
      <c r="C4365" t="s">
        <v>40</v>
      </c>
      <c r="D4365">
        <v>357310</v>
      </c>
      <c r="E4365" t="s">
        <v>59</v>
      </c>
      <c r="F4365" t="s">
        <v>80</v>
      </c>
      <c r="G4365">
        <f>[1]!SNLData(227539,$B4365,$D4365,$E4365,$F4365,,"Options:Curr=USD,Mag=Standard,ConvMethod=R")</f>
        <v>4.68</v>
      </c>
    </row>
    <row r="4366" spans="1:7" x14ac:dyDescent="0.3">
      <c r="A4366" t="s">
        <v>18</v>
      </c>
      <c r="B4366" t="s">
        <v>22</v>
      </c>
      <c r="C4366" t="s">
        <v>40</v>
      </c>
      <c r="D4366">
        <v>357310</v>
      </c>
      <c r="E4366" t="s">
        <v>60</v>
      </c>
      <c r="F4366" t="s">
        <v>80</v>
      </c>
      <c r="G4366">
        <f>[1]!SNLData(227539,$B4366,$D4366,$E4366,$F4366,,"Options:Curr=USD,Mag=Standard,ConvMethod=R")</f>
        <v>3.79</v>
      </c>
    </row>
    <row r="4367" spans="1:7" x14ac:dyDescent="0.3">
      <c r="A4367" t="s">
        <v>18</v>
      </c>
      <c r="B4367" t="s">
        <v>22</v>
      </c>
      <c r="C4367" t="s">
        <v>40</v>
      </c>
      <c r="D4367">
        <v>357310</v>
      </c>
      <c r="E4367" t="s">
        <v>61</v>
      </c>
      <c r="F4367" t="s">
        <v>80</v>
      </c>
      <c r="G4367">
        <f>[1]!SNLData(227539,$B4367,$D4367,$E4367,$F4367,,"Options:Curr=USD,Mag=Standard,ConvMethod=R")</f>
        <v>7.67</v>
      </c>
    </row>
    <row r="4368" spans="1:7" x14ac:dyDescent="0.3">
      <c r="A4368" t="s">
        <v>18</v>
      </c>
      <c r="B4368" t="s">
        <v>22</v>
      </c>
      <c r="C4368" t="s">
        <v>40</v>
      </c>
      <c r="D4368">
        <v>357310</v>
      </c>
      <c r="E4368" t="s">
        <v>62</v>
      </c>
      <c r="F4368" t="s">
        <v>80</v>
      </c>
      <c r="G4368">
        <f>[1]!SNLData(227539,$B4368,$D4368,$E4368,$F4368,,"Options:Curr=USD,Mag=Standard,ConvMethod=R")</f>
        <v>7.88</v>
      </c>
    </row>
    <row r="4369" spans="1:7" x14ac:dyDescent="0.3">
      <c r="A4369" t="s">
        <v>18</v>
      </c>
      <c r="B4369" t="s">
        <v>22</v>
      </c>
      <c r="C4369" t="s">
        <v>40</v>
      </c>
      <c r="D4369">
        <v>357310</v>
      </c>
      <c r="E4369" t="s">
        <v>63</v>
      </c>
      <c r="F4369" t="s">
        <v>80</v>
      </c>
      <c r="G4369">
        <f>[1]!SNLData(227539,$B4369,$D4369,$E4369,$F4369,,"Options:Curr=USD,Mag=Standard,ConvMethod=R")</f>
        <v>7.97</v>
      </c>
    </row>
    <row r="4370" spans="1:7" x14ac:dyDescent="0.3">
      <c r="A4370" t="s">
        <v>18</v>
      </c>
      <c r="B4370" t="s">
        <v>22</v>
      </c>
      <c r="C4370" t="s">
        <v>40</v>
      </c>
      <c r="D4370">
        <v>357310</v>
      </c>
      <c r="E4370" t="s">
        <v>64</v>
      </c>
      <c r="F4370" t="s">
        <v>80</v>
      </c>
      <c r="G4370">
        <f>[1]!SNLData(227539,$B4370,$D4370,$E4370,$F4370,,"Options:Curr=USD,Mag=Standard,ConvMethod=R")</f>
        <v>8.17</v>
      </c>
    </row>
    <row r="4371" spans="1:7" x14ac:dyDescent="0.3">
      <c r="A4371" t="s">
        <v>18</v>
      </c>
      <c r="B4371" t="s">
        <v>22</v>
      </c>
      <c r="C4371" t="s">
        <v>40</v>
      </c>
      <c r="D4371">
        <v>357310</v>
      </c>
      <c r="E4371" t="s">
        <v>65</v>
      </c>
      <c r="F4371" t="s">
        <v>80</v>
      </c>
      <c r="G4371">
        <f>[1]!SNLData(227539,$B4371,$D4371,$E4371,$F4371,,"Options:Curr=USD,Mag=Standard,ConvMethod=R")</f>
        <v>7.74</v>
      </c>
    </row>
    <row r="4372" spans="1:7" x14ac:dyDescent="0.3">
      <c r="A4372" t="s">
        <v>18</v>
      </c>
      <c r="B4372" t="s">
        <v>22</v>
      </c>
      <c r="C4372" t="s">
        <v>40</v>
      </c>
      <c r="D4372">
        <v>357310</v>
      </c>
      <c r="E4372" t="s">
        <v>66</v>
      </c>
      <c r="F4372" t="s">
        <v>80</v>
      </c>
      <c r="G4372">
        <f>[1]!SNLData(227539,$B4372,$D4372,$E4372,$F4372,,"Options:Curr=USD,Mag=Standard,ConvMethod=R")</f>
        <v>3.18</v>
      </c>
    </row>
    <row r="4373" spans="1:7" x14ac:dyDescent="0.3">
      <c r="A4373" t="s">
        <v>18</v>
      </c>
      <c r="B4373" t="s">
        <v>22</v>
      </c>
      <c r="C4373" t="s">
        <v>40</v>
      </c>
      <c r="D4373">
        <v>357310</v>
      </c>
      <c r="E4373" t="s">
        <v>67</v>
      </c>
      <c r="F4373" t="s">
        <v>80</v>
      </c>
      <c r="G4373">
        <f>[1]!SNLData(227539,$B4373,$D4373,$E4373,$F4373,,"Options:Curr=USD,Mag=Standard,ConvMethod=R")</f>
        <v>7.64</v>
      </c>
    </row>
    <row r="4374" spans="1:7" x14ac:dyDescent="0.3">
      <c r="A4374" t="s">
        <v>18</v>
      </c>
      <c r="B4374" t="s">
        <v>22</v>
      </c>
      <c r="C4374" t="s">
        <v>40</v>
      </c>
      <c r="D4374">
        <v>357310</v>
      </c>
      <c r="E4374" t="s">
        <v>8</v>
      </c>
      <c r="F4374" t="s">
        <v>80</v>
      </c>
      <c r="G4374">
        <f>[1]!SNLData(227539,$B4374,$D4374,$E4374,$F4374,,"Options:Curr=USD,Mag=Standard,ConvMethod=R")</f>
        <v>8.6</v>
      </c>
    </row>
    <row r="4375" spans="1:7" x14ac:dyDescent="0.3">
      <c r="A4375" t="s">
        <v>18</v>
      </c>
      <c r="B4375" t="s">
        <v>22</v>
      </c>
      <c r="C4375" t="s">
        <v>40</v>
      </c>
      <c r="D4375">
        <v>357310</v>
      </c>
      <c r="E4375" t="s">
        <v>68</v>
      </c>
      <c r="F4375" t="s">
        <v>80</v>
      </c>
      <c r="G4375">
        <f>[1]!SNLData(227539,$B4375,$D4375,$E4375,$F4375,,"Options:Curr=USD,Mag=Standard,ConvMethod=R")</f>
        <v>5.39</v>
      </c>
    </row>
    <row r="4376" spans="1:7" x14ac:dyDescent="0.3">
      <c r="A4376" t="s">
        <v>18</v>
      </c>
      <c r="B4376" t="s">
        <v>22</v>
      </c>
      <c r="C4376" t="s">
        <v>40</v>
      </c>
      <c r="D4376">
        <v>357310</v>
      </c>
      <c r="E4376" t="s">
        <v>69</v>
      </c>
      <c r="F4376" t="s">
        <v>80</v>
      </c>
      <c r="G4376">
        <f>[1]!SNLData(227539,$B4376,$D4376,$E4376,$F4376,,"Options:Curr=USD,Mag=Standard,ConvMethod=R")</f>
        <v>5.52</v>
      </c>
    </row>
    <row r="4377" spans="1:7" x14ac:dyDescent="0.3">
      <c r="A4377" t="s">
        <v>18</v>
      </c>
      <c r="B4377" t="s">
        <v>22</v>
      </c>
      <c r="C4377" t="s">
        <v>40</v>
      </c>
      <c r="D4377">
        <v>357310</v>
      </c>
      <c r="E4377" t="s">
        <v>70</v>
      </c>
      <c r="F4377" t="s">
        <v>80</v>
      </c>
      <c r="G4377">
        <f>[1]!SNLData(227539,$B4377,$D4377,$E4377,$F4377,,"Options:Curr=USD,Mag=Standard,ConvMethod=R")</f>
        <v>6.35</v>
      </c>
    </row>
    <row r="4378" spans="1:7" x14ac:dyDescent="0.3">
      <c r="A4378" t="s">
        <v>18</v>
      </c>
      <c r="B4378" t="s">
        <v>22</v>
      </c>
      <c r="C4378" t="s">
        <v>40</v>
      </c>
      <c r="D4378">
        <v>357310</v>
      </c>
      <c r="E4378" t="s">
        <v>71</v>
      </c>
      <c r="F4378" t="s">
        <v>80</v>
      </c>
      <c r="G4378">
        <f>[1]!SNLData(227539,$B4378,$D4378,$E4378,$F4378,,"Options:Curr=USD,Mag=Standard,ConvMethod=R")</f>
        <v>7.33</v>
      </c>
    </row>
    <row r="4379" spans="1:7" x14ac:dyDescent="0.3">
      <c r="A4379" t="s">
        <v>18</v>
      </c>
      <c r="B4379" t="s">
        <v>22</v>
      </c>
      <c r="C4379" t="s">
        <v>40</v>
      </c>
      <c r="D4379">
        <v>357310</v>
      </c>
      <c r="E4379" t="s">
        <v>72</v>
      </c>
      <c r="F4379" t="s">
        <v>80</v>
      </c>
      <c r="G4379">
        <f>[1]!SNLData(227539,$B4379,$D4379,$E4379,$F4379,,"Options:Curr=USD,Mag=Standard,ConvMethod=R")</f>
        <v>7.93</v>
      </c>
    </row>
    <row r="4380" spans="1:7" x14ac:dyDescent="0.3">
      <c r="A4380" t="s">
        <v>18</v>
      </c>
      <c r="B4380" t="s">
        <v>22</v>
      </c>
      <c r="C4380" t="s">
        <v>40</v>
      </c>
      <c r="D4380">
        <v>357310</v>
      </c>
      <c r="E4380" t="s">
        <v>73</v>
      </c>
      <c r="F4380" t="s">
        <v>80</v>
      </c>
      <c r="G4380">
        <f>[1]!SNLData(227539,$B4380,$D4380,$E4380,$F4380,,"Options:Curr=USD,Mag=Standard,ConvMethod=R")</f>
        <v>8.1999999999999993</v>
      </c>
    </row>
    <row r="4381" spans="1:7" x14ac:dyDescent="0.3">
      <c r="A4381" t="s">
        <v>18</v>
      </c>
      <c r="B4381" t="s">
        <v>22</v>
      </c>
      <c r="C4381" t="s">
        <v>40</v>
      </c>
      <c r="D4381">
        <v>357310</v>
      </c>
      <c r="E4381" t="s">
        <v>74</v>
      </c>
      <c r="F4381" t="s">
        <v>80</v>
      </c>
      <c r="G4381">
        <f>[1]!SNLData(227539,$B4381,$D4381,$E4381,$F4381,,"Options:Curr=USD,Mag=Standard,ConvMethod=R")</f>
        <v>6.69</v>
      </c>
    </row>
    <row r="4382" spans="1:7" x14ac:dyDescent="0.3">
      <c r="A4382" t="s">
        <v>18</v>
      </c>
      <c r="B4382" t="s">
        <v>22</v>
      </c>
      <c r="C4382" t="s">
        <v>40</v>
      </c>
      <c r="D4382">
        <v>357310</v>
      </c>
      <c r="E4382" t="s">
        <v>75</v>
      </c>
      <c r="F4382" t="s">
        <v>80</v>
      </c>
      <c r="G4382">
        <f>[1]!SNLData(227539,$B4382,$D4382,$E4382,$F4382,,"Options:Curr=USD,Mag=Standard,ConvMethod=R")</f>
        <v>6.35</v>
      </c>
    </row>
    <row r="4383" spans="1:7" x14ac:dyDescent="0.3">
      <c r="A4383" t="s">
        <v>18</v>
      </c>
      <c r="B4383" t="s">
        <v>22</v>
      </c>
      <c r="C4383" t="s">
        <v>40</v>
      </c>
      <c r="D4383">
        <v>357310</v>
      </c>
      <c r="E4383" t="s">
        <v>76</v>
      </c>
      <c r="F4383" t="s">
        <v>80</v>
      </c>
      <c r="G4383">
        <f>[1]!SNLData(227539,$B4383,$D4383,$E4383,$F4383,,"Options:Curr=USD,Mag=Standard,ConvMethod=R")</f>
        <v>3.98</v>
      </c>
    </row>
    <row r="4384" spans="1:7" x14ac:dyDescent="0.3">
      <c r="A4384" t="s">
        <v>18</v>
      </c>
      <c r="B4384" t="s">
        <v>22</v>
      </c>
      <c r="C4384" t="s">
        <v>40</v>
      </c>
      <c r="D4384">
        <v>357310</v>
      </c>
      <c r="E4384" t="s">
        <v>9</v>
      </c>
      <c r="F4384" t="s">
        <v>80</v>
      </c>
      <c r="G4384">
        <f>[1]!SNLData(227539,$B4384,$D4384,$E4384,$F4384,,"Options:Curr=USD,Mag=Standard,ConvMethod=R")</f>
        <v>-5.83</v>
      </c>
    </row>
    <row r="4385" spans="1:7" x14ac:dyDescent="0.3">
      <c r="A4385" t="s">
        <v>18</v>
      </c>
      <c r="B4385" t="s">
        <v>22</v>
      </c>
      <c r="C4385" t="s">
        <v>40</v>
      </c>
      <c r="D4385">
        <v>357310</v>
      </c>
      <c r="E4385" t="s">
        <v>77</v>
      </c>
      <c r="F4385" t="s">
        <v>80</v>
      </c>
      <c r="G4385">
        <f>[1]!SNLData(227539,$B4385,$D4385,$E4385,$F4385,,"Options:Curr=USD,Mag=Standard,ConvMethod=R")</f>
        <v>9.8000000000000007</v>
      </c>
    </row>
    <row r="4386" spans="1:7" x14ac:dyDescent="0.3">
      <c r="A4386" t="s">
        <v>18</v>
      </c>
      <c r="B4386" t="s">
        <v>22</v>
      </c>
      <c r="C4386" t="s">
        <v>40</v>
      </c>
      <c r="D4386">
        <v>357310</v>
      </c>
      <c r="E4386" t="s">
        <v>78</v>
      </c>
      <c r="F4386" t="s">
        <v>80</v>
      </c>
      <c r="G4386">
        <f>[1]!SNLData(227539,$B4386,$D4386,$E4386,$F4386,,"Options:Curr=USD,Mag=Standard,ConvMethod=R")</f>
        <v>7.05</v>
      </c>
    </row>
    <row r="4387" spans="1:7" x14ac:dyDescent="0.3">
      <c r="A4387" t="s">
        <v>18</v>
      </c>
      <c r="B4387" t="s">
        <v>22</v>
      </c>
      <c r="C4387" t="s">
        <v>40</v>
      </c>
      <c r="D4387">
        <v>357310</v>
      </c>
      <c r="E4387" t="s">
        <v>10</v>
      </c>
      <c r="F4387" t="s">
        <v>80</v>
      </c>
      <c r="G4387">
        <f>[1]!SNLData(227539,$B4387,$D4387,$E4387,$F4387,,"Options:Curr=USD,Mag=Standard,ConvMethod=R")</f>
        <v>0</v>
      </c>
    </row>
    <row r="4388" spans="1:7" x14ac:dyDescent="0.3">
      <c r="A4388" t="s">
        <v>18</v>
      </c>
      <c r="B4388" t="s">
        <v>22</v>
      </c>
      <c r="C4388" t="s">
        <v>41</v>
      </c>
      <c r="D4388">
        <v>357468</v>
      </c>
      <c r="E4388" t="s">
        <v>6</v>
      </c>
      <c r="F4388" t="s">
        <v>80</v>
      </c>
      <c r="G4388">
        <f>[1]!SNLData(227539,$B4388,$D4388,$E4388,$F4388,,"Options:Curr=USD,Mag=Standard,ConvMethod=R")</f>
        <v>1431.1436310078097</v>
      </c>
    </row>
    <row r="4389" spans="1:7" x14ac:dyDescent="0.3">
      <c r="A4389" t="s">
        <v>18</v>
      </c>
      <c r="B4389" t="s">
        <v>22</v>
      </c>
      <c r="C4389" t="s">
        <v>41</v>
      </c>
      <c r="D4389">
        <v>357468</v>
      </c>
      <c r="E4389" t="s">
        <v>50</v>
      </c>
      <c r="F4389" t="s">
        <v>80</v>
      </c>
      <c r="G4389">
        <f>[1]!SNLData(227539,$B4389,$D4389,$E4389,$F4389,,"Options:Curr=USD,Mag=Standard,ConvMethod=R")</f>
        <v>1142.017475024312</v>
      </c>
    </row>
    <row r="4390" spans="1:7" x14ac:dyDescent="0.3">
      <c r="A4390" t="s">
        <v>18</v>
      </c>
      <c r="B4390" t="s">
        <v>22</v>
      </c>
      <c r="C4390" t="s">
        <v>41</v>
      </c>
      <c r="D4390">
        <v>357468</v>
      </c>
      <c r="E4390" t="s">
        <v>51</v>
      </c>
      <c r="F4390" t="s">
        <v>80</v>
      </c>
      <c r="G4390">
        <f>[1]!SNLData(227539,$B4390,$D4390,$E4390,$F4390,,"Options:Curr=USD,Mag=Standard,ConvMethod=R")</f>
        <v>959.67296778649393</v>
      </c>
    </row>
    <row r="4391" spans="1:7" x14ac:dyDescent="0.3">
      <c r="A4391" t="s">
        <v>18</v>
      </c>
      <c r="B4391" t="s">
        <v>22</v>
      </c>
      <c r="C4391" t="s">
        <v>41</v>
      </c>
      <c r="D4391">
        <v>357468</v>
      </c>
      <c r="E4391" t="s">
        <v>52</v>
      </c>
      <c r="F4391" t="s">
        <v>80</v>
      </c>
      <c r="G4391">
        <f>[1]!SNLData(227539,$B4391,$D4391,$E4391,$F4391,,"Options:Curr=USD,Mag=Standard,ConvMethod=R")</f>
        <v>907.10706367373439</v>
      </c>
    </row>
    <row r="4392" spans="1:7" x14ac:dyDescent="0.3">
      <c r="A4392" t="s">
        <v>18</v>
      </c>
      <c r="B4392" t="s">
        <v>22</v>
      </c>
      <c r="C4392" t="s">
        <v>41</v>
      </c>
      <c r="D4392">
        <v>357468</v>
      </c>
      <c r="E4392" t="s">
        <v>53</v>
      </c>
      <c r="F4392" t="s">
        <v>80</v>
      </c>
      <c r="G4392">
        <f>[1]!SNLData(227539,$B4392,$D4392,$E4392,$F4392,,"Options:Curr=USD,Mag=Standard,ConvMethod=R")</f>
        <v>962.45412342366069</v>
      </c>
    </row>
    <row r="4393" spans="1:7" x14ac:dyDescent="0.3">
      <c r="A4393" t="s">
        <v>18</v>
      </c>
      <c r="B4393" t="s">
        <v>22</v>
      </c>
      <c r="C4393" t="s">
        <v>41</v>
      </c>
      <c r="D4393">
        <v>357468</v>
      </c>
      <c r="E4393" t="s">
        <v>54</v>
      </c>
      <c r="F4393" t="s">
        <v>80</v>
      </c>
      <c r="G4393">
        <f>[1]!SNLData(227539,$B4393,$D4393,$E4393,$F4393,,"Options:Curr=USD,Mag=Standard,ConvMethod=R")</f>
        <v>1006.5671760654866</v>
      </c>
    </row>
    <row r="4394" spans="1:7" x14ac:dyDescent="0.3">
      <c r="A4394" t="s">
        <v>18</v>
      </c>
      <c r="B4394" t="s">
        <v>22</v>
      </c>
      <c r="C4394" t="s">
        <v>41</v>
      </c>
      <c r="D4394">
        <v>357468</v>
      </c>
      <c r="E4394" t="s">
        <v>55</v>
      </c>
      <c r="F4394" t="s">
        <v>80</v>
      </c>
      <c r="G4394">
        <f>[1]!SNLData(227539,$B4394,$D4394,$E4394,$F4394,,"Options:Curr=USD,Mag=Standard,ConvMethod=R")</f>
        <v>979.39640028607494</v>
      </c>
    </row>
    <row r="4395" spans="1:7" x14ac:dyDescent="0.3">
      <c r="A4395" t="s">
        <v>18</v>
      </c>
      <c r="B4395" t="s">
        <v>22</v>
      </c>
      <c r="C4395" t="s">
        <v>41</v>
      </c>
      <c r="D4395">
        <v>357468</v>
      </c>
      <c r="E4395" t="s">
        <v>56</v>
      </c>
      <c r="F4395" t="s">
        <v>80</v>
      </c>
      <c r="G4395">
        <f>[1]!SNLData(227539,$B4395,$D4395,$E4395,$F4395,,"Options:Curr=USD,Mag=Standard,ConvMethod=R")</f>
        <v>993.06879787669311</v>
      </c>
    </row>
    <row r="4396" spans="1:7" x14ac:dyDescent="0.3">
      <c r="A4396" t="s">
        <v>18</v>
      </c>
      <c r="B4396" t="s">
        <v>22</v>
      </c>
      <c r="C4396" t="s">
        <v>41</v>
      </c>
      <c r="D4396">
        <v>357468</v>
      </c>
      <c r="E4396" t="s">
        <v>57</v>
      </c>
      <c r="F4396" t="s">
        <v>80</v>
      </c>
      <c r="G4396">
        <f>[1]!SNLData(227539,$B4396,$D4396,$E4396,$F4396,,"Options:Curr=USD,Mag=Standard,ConvMethod=R")</f>
        <v>928.63574621079499</v>
      </c>
    </row>
    <row r="4397" spans="1:7" x14ac:dyDescent="0.3">
      <c r="A4397" t="s">
        <v>18</v>
      </c>
      <c r="B4397" t="s">
        <v>22</v>
      </c>
      <c r="C4397" t="s">
        <v>41</v>
      </c>
      <c r="D4397">
        <v>357468</v>
      </c>
      <c r="E4397" t="s">
        <v>58</v>
      </c>
      <c r="F4397" t="s">
        <v>80</v>
      </c>
      <c r="G4397">
        <f>[1]!SNLData(227539,$B4397,$D4397,$E4397,$F4397,,"Options:Curr=USD,Mag=Standard,ConvMethod=R")</f>
        <v>967.43916516479658</v>
      </c>
    </row>
    <row r="4398" spans="1:7" x14ac:dyDescent="0.3">
      <c r="A4398" t="s">
        <v>18</v>
      </c>
      <c r="B4398" t="s">
        <v>22</v>
      </c>
      <c r="C4398" t="s">
        <v>41</v>
      </c>
      <c r="D4398">
        <v>357468</v>
      </c>
      <c r="E4398" t="s">
        <v>7</v>
      </c>
      <c r="F4398" t="s">
        <v>80</v>
      </c>
      <c r="G4398">
        <f>[1]!SNLData(227539,$B4398,$D4398,$E4398,$F4398,,"Options:Curr=USD,Mag=Standard,ConvMethod=R")</f>
        <v>964.7402950837336</v>
      </c>
    </row>
    <row r="4399" spans="1:7" x14ac:dyDescent="0.3">
      <c r="A4399" t="s">
        <v>18</v>
      </c>
      <c r="B4399" t="s">
        <v>22</v>
      </c>
      <c r="C4399" t="s">
        <v>41</v>
      </c>
      <c r="D4399">
        <v>357468</v>
      </c>
      <c r="E4399" t="s">
        <v>59</v>
      </c>
      <c r="F4399" t="s">
        <v>80</v>
      </c>
      <c r="G4399">
        <f>[1]!SNLData(227539,$B4399,$D4399,$E4399,$F4399,,"Options:Curr=USD,Mag=Standard,ConvMethod=R")</f>
        <v>961.33173010001815</v>
      </c>
    </row>
    <row r="4400" spans="1:7" x14ac:dyDescent="0.3">
      <c r="A4400" t="s">
        <v>18</v>
      </c>
      <c r="B4400" t="s">
        <v>22</v>
      </c>
      <c r="C4400" t="s">
        <v>41</v>
      </c>
      <c r="D4400">
        <v>357468</v>
      </c>
      <c r="E4400" t="s">
        <v>60</v>
      </c>
      <c r="F4400" t="s">
        <v>80</v>
      </c>
      <c r="G4400">
        <f>[1]!SNLData(227539,$B4400,$D4400,$E4400,$F4400,,"Options:Curr=USD,Mag=Standard,ConvMethod=R")</f>
        <v>968.92734251054651</v>
      </c>
    </row>
    <row r="4401" spans="1:7" x14ac:dyDescent="0.3">
      <c r="A4401" t="s">
        <v>18</v>
      </c>
      <c r="B4401" t="s">
        <v>22</v>
      </c>
      <c r="C4401" t="s">
        <v>41</v>
      </c>
      <c r="D4401">
        <v>357468</v>
      </c>
      <c r="E4401" t="s">
        <v>61</v>
      </c>
      <c r="F4401" t="s">
        <v>80</v>
      </c>
      <c r="G4401">
        <f>[1]!SNLData(227539,$B4401,$D4401,$E4401,$F4401,,"Options:Curr=USD,Mag=Standard,ConvMethod=R")</f>
        <v>1088.6986977342576</v>
      </c>
    </row>
    <row r="4402" spans="1:7" x14ac:dyDescent="0.3">
      <c r="A4402" t="s">
        <v>18</v>
      </c>
      <c r="B4402" t="s">
        <v>22</v>
      </c>
      <c r="C4402" t="s">
        <v>41</v>
      </c>
      <c r="D4402">
        <v>357468</v>
      </c>
      <c r="E4402" t="s">
        <v>62</v>
      </c>
      <c r="F4402" t="s">
        <v>80</v>
      </c>
      <c r="G4402">
        <f>[1]!SNLData(227539,$B4402,$D4402,$E4402,$F4402,,"Options:Curr=USD,Mag=Standard,ConvMethod=R")</f>
        <v>1208.3948197904895</v>
      </c>
    </row>
    <row r="4403" spans="1:7" x14ac:dyDescent="0.3">
      <c r="A4403" t="s">
        <v>18</v>
      </c>
      <c r="B4403" t="s">
        <v>22</v>
      </c>
      <c r="C4403" t="s">
        <v>41</v>
      </c>
      <c r="D4403">
        <v>357468</v>
      </c>
      <c r="E4403" t="s">
        <v>63</v>
      </c>
      <c r="F4403" t="s">
        <v>80</v>
      </c>
      <c r="G4403">
        <f>[1]!SNLData(227539,$B4403,$D4403,$E4403,$F4403,,"Options:Curr=USD,Mag=Standard,ConvMethod=R")</f>
        <v>1339.9941034280112</v>
      </c>
    </row>
    <row r="4404" spans="1:7" x14ac:dyDescent="0.3">
      <c r="A4404" t="s">
        <v>18</v>
      </c>
      <c r="B4404" t="s">
        <v>22</v>
      </c>
      <c r="C4404" t="s">
        <v>41</v>
      </c>
      <c r="D4404">
        <v>357468</v>
      </c>
      <c r="E4404" t="s">
        <v>64</v>
      </c>
      <c r="F4404" t="s">
        <v>80</v>
      </c>
      <c r="G4404">
        <f>[1]!SNLData(227539,$B4404,$D4404,$E4404,$F4404,,"Options:Curr=USD,Mag=Standard,ConvMethod=R")</f>
        <v>1410.4400624733064</v>
      </c>
    </row>
    <row r="4405" spans="1:7" x14ac:dyDescent="0.3">
      <c r="A4405" t="s">
        <v>18</v>
      </c>
      <c r="B4405" t="s">
        <v>22</v>
      </c>
      <c r="C4405" t="s">
        <v>41</v>
      </c>
      <c r="D4405">
        <v>357468</v>
      </c>
      <c r="E4405" t="s">
        <v>65</v>
      </c>
      <c r="F4405" t="s">
        <v>80</v>
      </c>
      <c r="G4405">
        <f>[1]!SNLData(227539,$B4405,$D4405,$E4405,$F4405,,"Options:Curr=USD,Mag=Standard,ConvMethod=R")</f>
        <v>1666.9721973734509</v>
      </c>
    </row>
    <row r="4406" spans="1:7" x14ac:dyDescent="0.3">
      <c r="A4406" t="s">
        <v>18</v>
      </c>
      <c r="B4406" t="s">
        <v>22</v>
      </c>
      <c r="C4406" t="s">
        <v>41</v>
      </c>
      <c r="D4406">
        <v>357468</v>
      </c>
      <c r="E4406" t="s">
        <v>66</v>
      </c>
      <c r="F4406" t="s">
        <v>80</v>
      </c>
      <c r="G4406">
        <f>[1]!SNLData(227539,$B4406,$D4406,$E4406,$F4406,,"Options:Curr=USD,Mag=Standard,ConvMethod=R")</f>
        <v>1639.7243304612186</v>
      </c>
    </row>
    <row r="4407" spans="1:7" x14ac:dyDescent="0.3">
      <c r="A4407" t="s">
        <v>18</v>
      </c>
      <c r="B4407" t="s">
        <v>22</v>
      </c>
      <c r="C4407" t="s">
        <v>41</v>
      </c>
      <c r="D4407">
        <v>357468</v>
      </c>
      <c r="E4407" t="s">
        <v>67</v>
      </c>
      <c r="F4407" t="s">
        <v>80</v>
      </c>
      <c r="G4407">
        <f>[1]!SNLData(227539,$B4407,$D4407,$E4407,$F4407,,"Options:Curr=USD,Mag=Standard,ConvMethod=R")</f>
        <v>1579.2342262671775</v>
      </c>
    </row>
    <row r="4408" spans="1:7" x14ac:dyDescent="0.3">
      <c r="A4408" t="s">
        <v>18</v>
      </c>
      <c r="B4408" t="s">
        <v>22</v>
      </c>
      <c r="C4408" t="s">
        <v>41</v>
      </c>
      <c r="D4408">
        <v>357468</v>
      </c>
      <c r="E4408" t="s">
        <v>8</v>
      </c>
      <c r="F4408" t="s">
        <v>80</v>
      </c>
      <c r="G4408">
        <f>[1]!SNLData(227539,$B4408,$D4408,$E4408,$F4408,,"Options:Curr=USD,Mag=Standard,ConvMethod=R")</f>
        <v>1814.7306071266228</v>
      </c>
    </row>
    <row r="4409" spans="1:7" x14ac:dyDescent="0.3">
      <c r="A4409" t="s">
        <v>18</v>
      </c>
      <c r="B4409" t="s">
        <v>22</v>
      </c>
      <c r="C4409" t="s">
        <v>41</v>
      </c>
      <c r="D4409">
        <v>357468</v>
      </c>
      <c r="E4409" t="s">
        <v>68</v>
      </c>
      <c r="F4409" t="s">
        <v>80</v>
      </c>
      <c r="G4409">
        <f>[1]!SNLData(227539,$B4409,$D4409,$E4409,$F4409,,"Options:Curr=USD,Mag=Standard,ConvMethod=R")</f>
        <v>1879.5160985901157</v>
      </c>
    </row>
    <row r="4410" spans="1:7" x14ac:dyDescent="0.3">
      <c r="A4410" t="s">
        <v>18</v>
      </c>
      <c r="B4410" t="s">
        <v>22</v>
      </c>
      <c r="C4410" t="s">
        <v>41</v>
      </c>
      <c r="D4410">
        <v>357468</v>
      </c>
      <c r="E4410" t="s">
        <v>69</v>
      </c>
      <c r="F4410" t="s">
        <v>80</v>
      </c>
      <c r="G4410">
        <f>[1]!SNLData(227539,$B4410,$D4410,$E4410,$F4410,,"Options:Curr=USD,Mag=Standard,ConvMethod=R")</f>
        <v>1730.3785755940589</v>
      </c>
    </row>
    <row r="4411" spans="1:7" x14ac:dyDescent="0.3">
      <c r="A4411" t="s">
        <v>18</v>
      </c>
      <c r="B4411" t="s">
        <v>22</v>
      </c>
      <c r="C4411" t="s">
        <v>41</v>
      </c>
      <c r="D4411">
        <v>357468</v>
      </c>
      <c r="E4411" t="s">
        <v>70</v>
      </c>
      <c r="F4411" t="s">
        <v>80</v>
      </c>
      <c r="G4411">
        <f>[1]!SNLData(227539,$B4411,$D4411,$E4411,$F4411,,"Options:Curr=USD,Mag=Standard,ConvMethod=R")</f>
        <v>1682.5030861156904</v>
      </c>
    </row>
    <row r="4412" spans="1:7" x14ac:dyDescent="0.3">
      <c r="A4412" t="s">
        <v>18</v>
      </c>
      <c r="B4412" t="s">
        <v>22</v>
      </c>
      <c r="C4412" t="s">
        <v>41</v>
      </c>
      <c r="D4412">
        <v>357468</v>
      </c>
      <c r="E4412" t="s">
        <v>71</v>
      </c>
      <c r="F4412" t="s">
        <v>80</v>
      </c>
      <c r="G4412">
        <f>[1]!SNLData(227539,$B4412,$D4412,$E4412,$F4412,,"Options:Curr=USD,Mag=Standard,ConvMethod=R")</f>
        <v>1726.4025928084541</v>
      </c>
    </row>
    <row r="4413" spans="1:7" x14ac:dyDescent="0.3">
      <c r="A4413" t="s">
        <v>18</v>
      </c>
      <c r="B4413" t="s">
        <v>22</v>
      </c>
      <c r="C4413" t="s">
        <v>41</v>
      </c>
      <c r="D4413">
        <v>357468</v>
      </c>
      <c r="E4413" t="s">
        <v>72</v>
      </c>
      <c r="F4413" t="s">
        <v>80</v>
      </c>
      <c r="G4413">
        <f>[1]!SNLData(227539,$B4413,$D4413,$E4413,$F4413,,"Options:Curr=USD,Mag=Standard,ConvMethod=R")</f>
        <v>1773.2972526273945</v>
      </c>
    </row>
    <row r="4414" spans="1:7" x14ac:dyDescent="0.3">
      <c r="A4414" t="s">
        <v>18</v>
      </c>
      <c r="B4414" t="s">
        <v>22</v>
      </c>
      <c r="C4414" t="s">
        <v>41</v>
      </c>
      <c r="D4414">
        <v>357468</v>
      </c>
      <c r="E4414" t="s">
        <v>73</v>
      </c>
      <c r="F4414" t="s">
        <v>80</v>
      </c>
      <c r="G4414">
        <f>[1]!SNLData(227539,$B4414,$D4414,$E4414,$F4414,,"Options:Curr=USD,Mag=Standard,ConvMethod=R")</f>
        <v>1830.8929694529793</v>
      </c>
    </row>
    <row r="4415" spans="1:7" x14ac:dyDescent="0.3">
      <c r="A4415" t="s">
        <v>18</v>
      </c>
      <c r="B4415" t="s">
        <v>22</v>
      </c>
      <c r="C4415" t="s">
        <v>41</v>
      </c>
      <c r="D4415">
        <v>357468</v>
      </c>
      <c r="E4415" t="s">
        <v>74</v>
      </c>
      <c r="F4415" t="s">
        <v>80</v>
      </c>
      <c r="G4415">
        <f>[1]!SNLData(227539,$B4415,$D4415,$E4415,$F4415,,"Options:Curr=USD,Mag=Standard,ConvMethod=R")</f>
        <v>2016.0415414115962</v>
      </c>
    </row>
    <row r="4416" spans="1:7" x14ac:dyDescent="0.3">
      <c r="A4416" t="s">
        <v>18</v>
      </c>
      <c r="B4416" t="s">
        <v>22</v>
      </c>
      <c r="C4416" t="s">
        <v>41</v>
      </c>
      <c r="D4416">
        <v>357468</v>
      </c>
      <c r="E4416" t="s">
        <v>75</v>
      </c>
      <c r="F4416" t="s">
        <v>80</v>
      </c>
      <c r="G4416">
        <f>[1]!SNLData(227539,$B4416,$D4416,$E4416,$F4416,,"Options:Curr=USD,Mag=Standard,ConvMethod=R")</f>
        <v>2044.0847656403096</v>
      </c>
    </row>
    <row r="4417" spans="1:7" x14ac:dyDescent="0.3">
      <c r="A4417" t="s">
        <v>18</v>
      </c>
      <c r="B4417" t="s">
        <v>22</v>
      </c>
      <c r="C4417" t="s">
        <v>41</v>
      </c>
      <c r="D4417">
        <v>357468</v>
      </c>
      <c r="E4417" t="s">
        <v>76</v>
      </c>
      <c r="F4417" t="s">
        <v>80</v>
      </c>
      <c r="G4417">
        <f>[1]!SNLData(227539,$B4417,$D4417,$E4417,$F4417,,"Options:Curr=USD,Mag=Standard,ConvMethod=R")</f>
        <v>2061.0526083729515</v>
      </c>
    </row>
    <row r="4418" spans="1:7" x14ac:dyDescent="0.3">
      <c r="A4418" t="s">
        <v>18</v>
      </c>
      <c r="B4418" t="s">
        <v>22</v>
      </c>
      <c r="C4418" t="s">
        <v>41</v>
      </c>
      <c r="D4418">
        <v>357468</v>
      </c>
      <c r="E4418" t="s">
        <v>9</v>
      </c>
      <c r="F4418" t="s">
        <v>80</v>
      </c>
      <c r="G4418">
        <f>[1]!SNLData(227539,$B4418,$D4418,$E4418,$F4418,,"Options:Curr=USD,Mag=Standard,ConvMethod=R")</f>
        <v>1844.042956376682</v>
      </c>
    </row>
    <row r="4419" spans="1:7" x14ac:dyDescent="0.3">
      <c r="A4419" t="s">
        <v>18</v>
      </c>
      <c r="B4419" t="s">
        <v>22</v>
      </c>
      <c r="C4419" t="s">
        <v>41</v>
      </c>
      <c r="D4419">
        <v>357468</v>
      </c>
      <c r="E4419" t="s">
        <v>77</v>
      </c>
      <c r="F4419" t="s">
        <v>80</v>
      </c>
      <c r="G4419">
        <f>[1]!SNLData(227539,$B4419,$D4419,$E4419,$F4419,,"Options:Curr=USD,Mag=Standard,ConvMethod=R")</f>
        <v>2029.0325753845914</v>
      </c>
    </row>
    <row r="4420" spans="1:7" x14ac:dyDescent="0.3">
      <c r="A4420" t="s">
        <v>18</v>
      </c>
      <c r="B4420" t="s">
        <v>22</v>
      </c>
      <c r="C4420" t="s">
        <v>41</v>
      </c>
      <c r="D4420">
        <v>357468</v>
      </c>
      <c r="E4420" t="s">
        <v>78</v>
      </c>
      <c r="F4420" t="s">
        <v>80</v>
      </c>
      <c r="G4420">
        <f>[1]!SNLData(227539,$B4420,$D4420,$E4420,$F4420,,"Options:Curr=USD,Mag=Standard,ConvMethod=R")</f>
        <v>2045.0006420284851</v>
      </c>
    </row>
    <row r="4421" spans="1:7" x14ac:dyDescent="0.3">
      <c r="A4421" t="s">
        <v>18</v>
      </c>
      <c r="B4421" t="s">
        <v>22</v>
      </c>
      <c r="C4421" t="s">
        <v>41</v>
      </c>
      <c r="D4421">
        <v>357468</v>
      </c>
      <c r="E4421" t="s">
        <v>10</v>
      </c>
      <c r="F4421" t="s">
        <v>80</v>
      </c>
      <c r="G4421">
        <f>[1]!SNLData(227539,$B4421,$D4421,$E4421,$F4421,,"Options:Curr=USD,Mag=Standard,ConvMethod=R")</f>
        <v>0</v>
      </c>
    </row>
    <row r="4422" spans="1:7" x14ac:dyDescent="0.3">
      <c r="A4422" t="s">
        <v>18</v>
      </c>
      <c r="B4422" t="s">
        <v>22</v>
      </c>
      <c r="C4422" t="s">
        <v>42</v>
      </c>
      <c r="D4422">
        <v>357305</v>
      </c>
      <c r="E4422" t="s">
        <v>6</v>
      </c>
      <c r="F4422" t="s">
        <v>80</v>
      </c>
      <c r="G4422">
        <f>[1]!SNLData(227539,$B4422,$D4422,$E4422,$F4422,,"Options:Curr=USD,Mag=Standard,ConvMethod=R")</f>
        <v>870.45</v>
      </c>
    </row>
    <row r="4423" spans="1:7" x14ac:dyDescent="0.3">
      <c r="A4423" t="s">
        <v>18</v>
      </c>
      <c r="B4423" t="s">
        <v>22</v>
      </c>
      <c r="C4423" t="s">
        <v>42</v>
      </c>
      <c r="D4423">
        <v>357305</v>
      </c>
      <c r="E4423" t="s">
        <v>50</v>
      </c>
      <c r="F4423" t="s">
        <v>80</v>
      </c>
      <c r="G4423">
        <f>[1]!SNLData(227539,$B4423,$D4423,$E4423,$F4423,,"Options:Curr=USD,Mag=Standard,ConvMethod=R")</f>
        <v>888.94</v>
      </c>
    </row>
    <row r="4424" spans="1:7" x14ac:dyDescent="0.3">
      <c r="A4424" t="s">
        <v>18</v>
      </c>
      <c r="B4424" t="s">
        <v>22</v>
      </c>
      <c r="C4424" t="s">
        <v>42</v>
      </c>
      <c r="D4424">
        <v>357305</v>
      </c>
      <c r="E4424" t="s">
        <v>51</v>
      </c>
      <c r="F4424" t="s">
        <v>80</v>
      </c>
      <c r="G4424">
        <f>[1]!SNLData(227539,$B4424,$D4424,$E4424,$F4424,,"Options:Curr=USD,Mag=Standard,ConvMethod=R")</f>
        <v>907.57</v>
      </c>
    </row>
    <row r="4425" spans="1:7" x14ac:dyDescent="0.3">
      <c r="A4425" t="s">
        <v>18</v>
      </c>
      <c r="B4425" t="s">
        <v>22</v>
      </c>
      <c r="C4425" t="s">
        <v>42</v>
      </c>
      <c r="D4425">
        <v>357305</v>
      </c>
      <c r="E4425" t="s">
        <v>52</v>
      </c>
      <c r="F4425" t="s">
        <v>80</v>
      </c>
      <c r="G4425">
        <f>[1]!SNLData(227539,$B4425,$D4425,$E4425,$F4425,,"Options:Curr=USD,Mag=Standard,ConvMethod=R")</f>
        <v>926.35</v>
      </c>
    </row>
    <row r="4426" spans="1:7" x14ac:dyDescent="0.3">
      <c r="A4426" t="s">
        <v>18</v>
      </c>
      <c r="B4426" t="s">
        <v>22</v>
      </c>
      <c r="C4426" t="s">
        <v>42</v>
      </c>
      <c r="D4426">
        <v>357305</v>
      </c>
      <c r="E4426" t="s">
        <v>53</v>
      </c>
      <c r="F4426" t="s">
        <v>80</v>
      </c>
      <c r="G4426">
        <f>[1]!SNLData(227539,$B4426,$D4426,$E4426,$F4426,,"Options:Curr=USD,Mag=Standard,ConvMethod=R")</f>
        <v>945.26</v>
      </c>
    </row>
    <row r="4427" spans="1:7" x14ac:dyDescent="0.3">
      <c r="A4427" t="s">
        <v>18</v>
      </c>
      <c r="B4427" t="s">
        <v>22</v>
      </c>
      <c r="C4427" t="s">
        <v>42</v>
      </c>
      <c r="D4427">
        <v>357305</v>
      </c>
      <c r="E4427" t="s">
        <v>54</v>
      </c>
      <c r="F4427" t="s">
        <v>80</v>
      </c>
      <c r="G4427">
        <f>[1]!SNLData(227539,$B4427,$D4427,$E4427,$F4427,,"Options:Curr=USD,Mag=Standard,ConvMethod=R")</f>
        <v>964.28</v>
      </c>
    </row>
    <row r="4428" spans="1:7" x14ac:dyDescent="0.3">
      <c r="A4428" t="s">
        <v>18</v>
      </c>
      <c r="B4428" t="s">
        <v>22</v>
      </c>
      <c r="C4428" t="s">
        <v>42</v>
      </c>
      <c r="D4428">
        <v>357305</v>
      </c>
      <c r="E4428" t="s">
        <v>55</v>
      </c>
      <c r="F4428" t="s">
        <v>80</v>
      </c>
      <c r="G4428">
        <f>[1]!SNLData(227539,$B4428,$D4428,$E4428,$F4428,,"Options:Curr=USD,Mag=Standard,ConvMethod=R")</f>
        <v>983.28</v>
      </c>
    </row>
    <row r="4429" spans="1:7" x14ac:dyDescent="0.3">
      <c r="A4429" t="s">
        <v>18</v>
      </c>
      <c r="B4429" t="s">
        <v>22</v>
      </c>
      <c r="C4429" t="s">
        <v>42</v>
      </c>
      <c r="D4429">
        <v>357305</v>
      </c>
      <c r="E4429" t="s">
        <v>56</v>
      </c>
      <c r="F4429" t="s">
        <v>80</v>
      </c>
      <c r="G4429">
        <f>[1]!SNLData(227539,$B4429,$D4429,$E4429,$F4429,,"Options:Curr=USD,Mag=Standard,ConvMethod=R")</f>
        <v>1002.34</v>
      </c>
    </row>
    <row r="4430" spans="1:7" x14ac:dyDescent="0.3">
      <c r="A4430" t="s">
        <v>18</v>
      </c>
      <c r="B4430" t="s">
        <v>22</v>
      </c>
      <c r="C4430" t="s">
        <v>42</v>
      </c>
      <c r="D4430">
        <v>357305</v>
      </c>
      <c r="E4430" t="s">
        <v>57</v>
      </c>
      <c r="F4430" t="s">
        <v>80</v>
      </c>
      <c r="G4430">
        <f>[1]!SNLData(227539,$B4430,$D4430,$E4430,$F4430,,"Options:Curr=USD,Mag=Standard,ConvMethod=R")</f>
        <v>1021.43</v>
      </c>
    </row>
    <row r="4431" spans="1:7" x14ac:dyDescent="0.3">
      <c r="A4431" t="s">
        <v>18</v>
      </c>
      <c r="B4431" t="s">
        <v>22</v>
      </c>
      <c r="C4431" t="s">
        <v>42</v>
      </c>
      <c r="D4431">
        <v>357305</v>
      </c>
      <c r="E4431" t="s">
        <v>58</v>
      </c>
      <c r="F4431" t="s">
        <v>80</v>
      </c>
      <c r="G4431">
        <f>[1]!SNLData(227539,$B4431,$D4431,$E4431,$F4431,,"Options:Curr=USD,Mag=Standard,ConvMethod=R")</f>
        <v>1040.5</v>
      </c>
    </row>
    <row r="4432" spans="1:7" x14ac:dyDescent="0.3">
      <c r="A4432" t="s">
        <v>18</v>
      </c>
      <c r="B4432" t="s">
        <v>22</v>
      </c>
      <c r="C4432" t="s">
        <v>42</v>
      </c>
      <c r="D4432">
        <v>357305</v>
      </c>
      <c r="E4432" t="s">
        <v>7</v>
      </c>
      <c r="F4432" t="s">
        <v>80</v>
      </c>
      <c r="G4432">
        <f>[1]!SNLData(227539,$B4432,$D4432,$E4432,$F4432,,"Options:Curr=USD,Mag=Standard,ConvMethod=R")</f>
        <v>1059.6300000000001</v>
      </c>
    </row>
    <row r="4433" spans="1:7" x14ac:dyDescent="0.3">
      <c r="A4433" t="s">
        <v>18</v>
      </c>
      <c r="B4433" t="s">
        <v>22</v>
      </c>
      <c r="C4433" t="s">
        <v>42</v>
      </c>
      <c r="D4433">
        <v>357305</v>
      </c>
      <c r="E4433" t="s">
        <v>59</v>
      </c>
      <c r="F4433" t="s">
        <v>80</v>
      </c>
      <c r="G4433">
        <f>[1]!SNLData(227539,$B4433,$D4433,$E4433,$F4433,,"Options:Curr=USD,Mag=Standard,ConvMethod=R")</f>
        <v>1078.97</v>
      </c>
    </row>
    <row r="4434" spans="1:7" x14ac:dyDescent="0.3">
      <c r="A4434" t="s">
        <v>18</v>
      </c>
      <c r="B4434" t="s">
        <v>22</v>
      </c>
      <c r="C4434" t="s">
        <v>42</v>
      </c>
      <c r="D4434">
        <v>357305</v>
      </c>
      <c r="E4434" t="s">
        <v>60</v>
      </c>
      <c r="F4434" t="s">
        <v>80</v>
      </c>
      <c r="G4434">
        <f>[1]!SNLData(227539,$B4434,$D4434,$E4434,$F4434,,"Options:Curr=USD,Mag=Standard,ConvMethod=R")</f>
        <v>1098.31</v>
      </c>
    </row>
    <row r="4435" spans="1:7" x14ac:dyDescent="0.3">
      <c r="A4435" t="s">
        <v>18</v>
      </c>
      <c r="B4435" t="s">
        <v>22</v>
      </c>
      <c r="C4435" t="s">
        <v>42</v>
      </c>
      <c r="D4435">
        <v>357305</v>
      </c>
      <c r="E4435" t="s">
        <v>61</v>
      </c>
      <c r="F4435" t="s">
        <v>80</v>
      </c>
      <c r="G4435">
        <f>[1]!SNLData(227539,$B4435,$D4435,$E4435,$F4435,,"Options:Curr=USD,Mag=Standard,ConvMethod=R")</f>
        <v>1117.42</v>
      </c>
    </row>
    <row r="4436" spans="1:7" x14ac:dyDescent="0.3">
      <c r="A4436" t="s">
        <v>18</v>
      </c>
      <c r="B4436" t="s">
        <v>22</v>
      </c>
      <c r="C4436" t="s">
        <v>42</v>
      </c>
      <c r="D4436">
        <v>357305</v>
      </c>
      <c r="E4436" t="s">
        <v>62</v>
      </c>
      <c r="F4436" t="s">
        <v>80</v>
      </c>
      <c r="G4436">
        <f>[1]!SNLData(227539,$B4436,$D4436,$E4436,$F4436,,"Options:Curr=USD,Mag=Standard,ConvMethod=R")</f>
        <v>1136.26</v>
      </c>
    </row>
    <row r="4437" spans="1:7" x14ac:dyDescent="0.3">
      <c r="A4437" t="s">
        <v>18</v>
      </c>
      <c r="B4437" t="s">
        <v>22</v>
      </c>
      <c r="C4437" t="s">
        <v>42</v>
      </c>
      <c r="D4437">
        <v>357305</v>
      </c>
      <c r="E4437" t="s">
        <v>63</v>
      </c>
      <c r="F4437" t="s">
        <v>80</v>
      </c>
      <c r="G4437">
        <f>[1]!SNLData(227539,$B4437,$D4437,$E4437,$F4437,,"Options:Curr=USD,Mag=Standard,ConvMethod=R")</f>
        <v>1154.6400000000001</v>
      </c>
    </row>
    <row r="4438" spans="1:7" x14ac:dyDescent="0.3">
      <c r="A4438" t="s">
        <v>18</v>
      </c>
      <c r="B4438" t="s">
        <v>22</v>
      </c>
      <c r="C4438" t="s">
        <v>42</v>
      </c>
      <c r="D4438">
        <v>357305</v>
      </c>
      <c r="E4438" t="s">
        <v>64</v>
      </c>
      <c r="F4438" t="s">
        <v>80</v>
      </c>
      <c r="G4438">
        <f>[1]!SNLData(227539,$B4438,$D4438,$E4438,$F4438,,"Options:Curr=USD,Mag=Standard,ConvMethod=R")</f>
        <v>1172.3699999999999</v>
      </c>
    </row>
    <row r="4439" spans="1:7" x14ac:dyDescent="0.3">
      <c r="A4439" t="s">
        <v>18</v>
      </c>
      <c r="B4439" t="s">
        <v>22</v>
      </c>
      <c r="C4439" t="s">
        <v>42</v>
      </c>
      <c r="D4439">
        <v>357305</v>
      </c>
      <c r="E4439" t="s">
        <v>65</v>
      </c>
      <c r="F4439" t="s">
        <v>80</v>
      </c>
      <c r="G4439">
        <f>[1]!SNLData(227539,$B4439,$D4439,$E4439,$F4439,,"Options:Curr=USD,Mag=Standard,ConvMethod=R")</f>
        <v>1189.69</v>
      </c>
    </row>
    <row r="4440" spans="1:7" x14ac:dyDescent="0.3">
      <c r="A4440" t="s">
        <v>18</v>
      </c>
      <c r="B4440" t="s">
        <v>22</v>
      </c>
      <c r="C4440" t="s">
        <v>42</v>
      </c>
      <c r="D4440">
        <v>357305</v>
      </c>
      <c r="E4440" t="s">
        <v>66</v>
      </c>
      <c r="F4440" t="s">
        <v>80</v>
      </c>
      <c r="G4440">
        <f>[1]!SNLData(227539,$B4440,$D4440,$E4440,$F4440,,"Options:Curr=USD,Mag=Standard,ConvMethod=R")</f>
        <v>1206.73</v>
      </c>
    </row>
    <row r="4441" spans="1:7" x14ac:dyDescent="0.3">
      <c r="A4441" t="s">
        <v>18</v>
      </c>
      <c r="B4441" t="s">
        <v>22</v>
      </c>
      <c r="C4441" t="s">
        <v>42</v>
      </c>
      <c r="D4441">
        <v>357305</v>
      </c>
      <c r="E4441" t="s">
        <v>67</v>
      </c>
      <c r="F4441" t="s">
        <v>80</v>
      </c>
      <c r="G4441">
        <f>[1]!SNLData(227539,$B4441,$D4441,$E4441,$F4441,,"Options:Curr=USD,Mag=Standard,ConvMethod=R")</f>
        <v>1223.6400000000001</v>
      </c>
    </row>
    <row r="4442" spans="1:7" x14ac:dyDescent="0.3">
      <c r="A4442" t="s">
        <v>18</v>
      </c>
      <c r="B4442" t="s">
        <v>22</v>
      </c>
      <c r="C4442" t="s">
        <v>42</v>
      </c>
      <c r="D4442">
        <v>357305</v>
      </c>
      <c r="E4442" t="s">
        <v>8</v>
      </c>
      <c r="F4442" t="s">
        <v>80</v>
      </c>
      <c r="G4442">
        <f>[1]!SNLData(227539,$B4442,$D4442,$E4442,$F4442,,"Options:Curr=USD,Mag=Standard,ConvMethod=R")</f>
        <v>1240.6099999999999</v>
      </c>
    </row>
    <row r="4443" spans="1:7" x14ac:dyDescent="0.3">
      <c r="A4443" t="s">
        <v>18</v>
      </c>
      <c r="B4443" t="s">
        <v>22</v>
      </c>
      <c r="C4443" t="s">
        <v>42</v>
      </c>
      <c r="D4443">
        <v>357305</v>
      </c>
      <c r="E4443" t="s">
        <v>68</v>
      </c>
      <c r="F4443" t="s">
        <v>80</v>
      </c>
      <c r="G4443">
        <f>[1]!SNLData(227539,$B4443,$D4443,$E4443,$F4443,,"Options:Curr=USD,Mag=Standard,ConvMethod=R")</f>
        <v>1257.6199999999999</v>
      </c>
    </row>
    <row r="4444" spans="1:7" x14ac:dyDescent="0.3">
      <c r="A4444" t="s">
        <v>18</v>
      </c>
      <c r="B4444" t="s">
        <v>22</v>
      </c>
      <c r="C4444" t="s">
        <v>42</v>
      </c>
      <c r="D4444">
        <v>357305</v>
      </c>
      <c r="E4444" t="s">
        <v>69</v>
      </c>
      <c r="F4444" t="s">
        <v>80</v>
      </c>
      <c r="G4444">
        <f>[1]!SNLData(227539,$B4444,$D4444,$E4444,$F4444,,"Options:Curr=USD,Mag=Standard,ConvMethod=R")</f>
        <v>1274.49</v>
      </c>
    </row>
    <row r="4445" spans="1:7" x14ac:dyDescent="0.3">
      <c r="A4445" t="s">
        <v>18</v>
      </c>
      <c r="B4445" t="s">
        <v>22</v>
      </c>
      <c r="C4445" t="s">
        <v>42</v>
      </c>
      <c r="D4445">
        <v>357305</v>
      </c>
      <c r="E4445" t="s">
        <v>70</v>
      </c>
      <c r="F4445" t="s">
        <v>80</v>
      </c>
      <c r="G4445">
        <f>[1]!SNLData(227539,$B4445,$D4445,$E4445,$F4445,,"Options:Curr=USD,Mag=Standard,ConvMethod=R")</f>
        <v>1291.1300000000001</v>
      </c>
    </row>
    <row r="4446" spans="1:7" x14ac:dyDescent="0.3">
      <c r="A4446" t="s">
        <v>18</v>
      </c>
      <c r="B4446" t="s">
        <v>22</v>
      </c>
      <c r="C4446" t="s">
        <v>42</v>
      </c>
      <c r="D4446">
        <v>357305</v>
      </c>
      <c r="E4446" t="s">
        <v>71</v>
      </c>
      <c r="F4446" t="s">
        <v>80</v>
      </c>
      <c r="G4446">
        <f>[1]!SNLData(227539,$B4446,$D4446,$E4446,$F4446,,"Options:Curr=USD,Mag=Standard,ConvMethod=R")</f>
        <v>1307.25</v>
      </c>
    </row>
    <row r="4447" spans="1:7" x14ac:dyDescent="0.3">
      <c r="A4447" t="s">
        <v>18</v>
      </c>
      <c r="B4447" t="s">
        <v>22</v>
      </c>
      <c r="C4447" t="s">
        <v>42</v>
      </c>
      <c r="D4447">
        <v>357305</v>
      </c>
      <c r="E4447" t="s">
        <v>72</v>
      </c>
      <c r="F4447" t="s">
        <v>80</v>
      </c>
      <c r="G4447">
        <f>[1]!SNLData(227539,$B4447,$D4447,$E4447,$F4447,,"Options:Curr=USD,Mag=Standard,ConvMethod=R")</f>
        <v>1322.87</v>
      </c>
    </row>
    <row r="4448" spans="1:7" x14ac:dyDescent="0.3">
      <c r="A4448" t="s">
        <v>18</v>
      </c>
      <c r="B4448" t="s">
        <v>22</v>
      </c>
      <c r="C4448" t="s">
        <v>42</v>
      </c>
      <c r="D4448">
        <v>357305</v>
      </c>
      <c r="E4448" t="s">
        <v>73</v>
      </c>
      <c r="F4448" t="s">
        <v>80</v>
      </c>
      <c r="G4448">
        <f>[1]!SNLData(227539,$B4448,$D4448,$E4448,$F4448,,"Options:Curr=USD,Mag=Standard,ConvMethod=R")</f>
        <v>1338.64</v>
      </c>
    </row>
    <row r="4449" spans="1:7" x14ac:dyDescent="0.3">
      <c r="A4449" t="s">
        <v>18</v>
      </c>
      <c r="B4449" t="s">
        <v>22</v>
      </c>
      <c r="C4449" t="s">
        <v>42</v>
      </c>
      <c r="D4449">
        <v>357305</v>
      </c>
      <c r="E4449" t="s">
        <v>74</v>
      </c>
      <c r="F4449" t="s">
        <v>80</v>
      </c>
      <c r="G4449">
        <f>[1]!SNLData(227539,$B4449,$D4449,$E4449,$F4449,,"Options:Curr=USD,Mag=Standard,ConvMethod=R")</f>
        <v>1354.2</v>
      </c>
    </row>
    <row r="4450" spans="1:7" x14ac:dyDescent="0.3">
      <c r="A4450" t="s">
        <v>18</v>
      </c>
      <c r="B4450" t="s">
        <v>22</v>
      </c>
      <c r="C4450" t="s">
        <v>42</v>
      </c>
      <c r="D4450">
        <v>357305</v>
      </c>
      <c r="E4450" t="s">
        <v>75</v>
      </c>
      <c r="F4450" t="s">
        <v>80</v>
      </c>
      <c r="G4450">
        <f>[1]!SNLData(227539,$B4450,$D4450,$E4450,$F4450,,"Options:Curr=USD,Mag=Standard,ConvMethod=R")</f>
        <v>1369</v>
      </c>
    </row>
    <row r="4451" spans="1:7" x14ac:dyDescent="0.3">
      <c r="A4451" t="s">
        <v>18</v>
      </c>
      <c r="B4451" t="s">
        <v>22</v>
      </c>
      <c r="C4451" t="s">
        <v>42</v>
      </c>
      <c r="D4451">
        <v>357305</v>
      </c>
      <c r="E4451" t="s">
        <v>76</v>
      </c>
      <c r="F4451" t="s">
        <v>80</v>
      </c>
      <c r="G4451">
        <f>[1]!SNLData(227539,$B4451,$D4451,$E4451,$F4451,,"Options:Curr=USD,Mag=Standard,ConvMethod=R")</f>
        <v>1383.11</v>
      </c>
    </row>
    <row r="4452" spans="1:7" x14ac:dyDescent="0.3">
      <c r="A4452" t="s">
        <v>18</v>
      </c>
      <c r="B4452" t="s">
        <v>22</v>
      </c>
      <c r="C4452" t="s">
        <v>42</v>
      </c>
      <c r="D4452">
        <v>357305</v>
      </c>
      <c r="E4452" t="s">
        <v>9</v>
      </c>
      <c r="F4452" t="s">
        <v>80</v>
      </c>
      <c r="G4452">
        <f>[1]!SNLData(227539,$B4452,$D4452,$E4452,$F4452,,"Options:Curr=USD,Mag=Standard,ConvMethod=R")</f>
        <v>1396.39</v>
      </c>
    </row>
    <row r="4453" spans="1:7" x14ac:dyDescent="0.3">
      <c r="A4453" t="s">
        <v>18</v>
      </c>
      <c r="B4453" t="s">
        <v>22</v>
      </c>
      <c r="C4453" t="s">
        <v>42</v>
      </c>
      <c r="D4453">
        <v>357305</v>
      </c>
      <c r="E4453" t="s">
        <v>77</v>
      </c>
      <c r="F4453" t="s">
        <v>80</v>
      </c>
      <c r="G4453">
        <f>[1]!SNLData(227539,$B4453,$D4453,$E4453,$F4453,,"Options:Curr=USD,Mag=Standard,ConvMethod=R")</f>
        <v>1407.56</v>
      </c>
    </row>
    <row r="4454" spans="1:7" x14ac:dyDescent="0.3">
      <c r="A4454" t="s">
        <v>18</v>
      </c>
      <c r="B4454" t="s">
        <v>22</v>
      </c>
      <c r="C4454" t="s">
        <v>42</v>
      </c>
      <c r="D4454">
        <v>357305</v>
      </c>
      <c r="E4454" t="s">
        <v>78</v>
      </c>
      <c r="F4454" t="s">
        <v>80</v>
      </c>
      <c r="G4454">
        <f>[1]!SNLData(227539,$B4454,$D4454,$E4454,$F4454,,"Options:Curr=USD,Mag=Standard,ConvMethod=R")</f>
        <v>0</v>
      </c>
    </row>
    <row r="4455" spans="1:7" x14ac:dyDescent="0.3">
      <c r="A4455" t="s">
        <v>18</v>
      </c>
      <c r="B4455" t="s">
        <v>22</v>
      </c>
      <c r="C4455" t="s">
        <v>42</v>
      </c>
      <c r="D4455">
        <v>357305</v>
      </c>
      <c r="E4455" t="s">
        <v>10</v>
      </c>
      <c r="F4455" t="s">
        <v>80</v>
      </c>
      <c r="G4455">
        <f>[1]!SNLData(227539,$B4455,$D4455,$E4455,$F4455,,"Options:Curr=USD,Mag=Standard,ConvMethod=R")</f>
        <v>0</v>
      </c>
    </row>
    <row r="4456" spans="1:7" x14ac:dyDescent="0.3">
      <c r="A4456" t="s">
        <v>18</v>
      </c>
      <c r="B4456" t="s">
        <v>22</v>
      </c>
      <c r="C4456" t="s">
        <v>43</v>
      </c>
      <c r="D4456">
        <v>357316</v>
      </c>
      <c r="E4456" t="s">
        <v>6</v>
      </c>
      <c r="F4456" t="s">
        <v>80</v>
      </c>
      <c r="G4456">
        <f>[1]!SNLData(227539,$B4456,$D4456,$E4456,$F4456,,"Options:Curr=USD,Mag=Standard,ConvMethod=R")</f>
        <v>8.89</v>
      </c>
    </row>
    <row r="4457" spans="1:7" x14ac:dyDescent="0.3">
      <c r="A4457" t="s">
        <v>18</v>
      </c>
      <c r="B4457" t="s">
        <v>22</v>
      </c>
      <c r="C4457" t="s">
        <v>43</v>
      </c>
      <c r="D4457">
        <v>357316</v>
      </c>
      <c r="E4457" t="s">
        <v>50</v>
      </c>
      <c r="F4457" t="s">
        <v>80</v>
      </c>
      <c r="G4457">
        <f>[1]!SNLData(227539,$B4457,$D4457,$E4457,$F4457,,"Options:Curr=USD,Mag=Standard,ConvMethod=R")</f>
        <v>13.92</v>
      </c>
    </row>
    <row r="4458" spans="1:7" x14ac:dyDescent="0.3">
      <c r="A4458" t="s">
        <v>18</v>
      </c>
      <c r="B4458" t="s">
        <v>22</v>
      </c>
      <c r="C4458" t="s">
        <v>43</v>
      </c>
      <c r="D4458">
        <v>357316</v>
      </c>
      <c r="E4458" t="s">
        <v>51</v>
      </c>
      <c r="F4458" t="s">
        <v>80</v>
      </c>
      <c r="G4458">
        <f>[1]!SNLData(227539,$B4458,$D4458,$E4458,$F4458,,"Options:Curr=USD,Mag=Standard,ConvMethod=R")</f>
        <v>11.74</v>
      </c>
    </row>
    <row r="4459" spans="1:7" x14ac:dyDescent="0.3">
      <c r="A4459" t="s">
        <v>18</v>
      </c>
      <c r="B4459" t="s">
        <v>22</v>
      </c>
      <c r="C4459" t="s">
        <v>43</v>
      </c>
      <c r="D4459">
        <v>357316</v>
      </c>
      <c r="E4459" t="s">
        <v>52</v>
      </c>
      <c r="F4459" t="s">
        <v>80</v>
      </c>
      <c r="G4459">
        <f>[1]!SNLData(227539,$B4459,$D4459,$E4459,$F4459,,"Options:Curr=USD,Mag=Standard,ConvMethod=R")</f>
        <v>6.36</v>
      </c>
    </row>
    <row r="4460" spans="1:7" x14ac:dyDescent="0.3">
      <c r="A4460" t="s">
        <v>18</v>
      </c>
      <c r="B4460" t="s">
        <v>22</v>
      </c>
      <c r="C4460" t="s">
        <v>43</v>
      </c>
      <c r="D4460">
        <v>357316</v>
      </c>
      <c r="E4460" t="s">
        <v>53</v>
      </c>
      <c r="F4460" t="s">
        <v>80</v>
      </c>
      <c r="G4460">
        <f>[1]!SNLData(227539,$B4460,$D4460,$E4460,$F4460,,"Options:Curr=USD,Mag=Standard,ConvMethod=R")</f>
        <v>10.23</v>
      </c>
    </row>
    <row r="4461" spans="1:7" x14ac:dyDescent="0.3">
      <c r="A4461" t="s">
        <v>18</v>
      </c>
      <c r="B4461" t="s">
        <v>22</v>
      </c>
      <c r="C4461" t="s">
        <v>43</v>
      </c>
      <c r="D4461">
        <v>357316</v>
      </c>
      <c r="E4461" t="s">
        <v>54</v>
      </c>
      <c r="F4461" t="s">
        <v>80</v>
      </c>
      <c r="G4461">
        <f>[1]!SNLData(227539,$B4461,$D4461,$E4461,$F4461,,"Options:Curr=USD,Mag=Standard,ConvMethod=R")</f>
        <v>10.210000000000001</v>
      </c>
    </row>
    <row r="4462" spans="1:7" x14ac:dyDescent="0.3">
      <c r="A4462" t="s">
        <v>18</v>
      </c>
      <c r="B4462" t="s">
        <v>22</v>
      </c>
      <c r="C4462" t="s">
        <v>43</v>
      </c>
      <c r="D4462">
        <v>357316</v>
      </c>
      <c r="E4462" t="s">
        <v>55</v>
      </c>
      <c r="F4462" t="s">
        <v>80</v>
      </c>
      <c r="G4462">
        <f>[1]!SNLData(227539,$B4462,$D4462,$E4462,$F4462,,"Options:Curr=USD,Mag=Standard,ConvMethod=R")</f>
        <v>9.02</v>
      </c>
    </row>
    <row r="4463" spans="1:7" x14ac:dyDescent="0.3">
      <c r="A4463" t="s">
        <v>18</v>
      </c>
      <c r="B4463" t="s">
        <v>22</v>
      </c>
      <c r="C4463" t="s">
        <v>43</v>
      </c>
      <c r="D4463">
        <v>357316</v>
      </c>
      <c r="E4463" t="s">
        <v>56</v>
      </c>
      <c r="F4463" t="s">
        <v>80</v>
      </c>
      <c r="G4463">
        <f>[1]!SNLData(227539,$B4463,$D4463,$E4463,$F4463,,"Options:Curr=USD,Mag=Standard,ConvMethod=R")</f>
        <v>7.17</v>
      </c>
    </row>
    <row r="4464" spans="1:7" x14ac:dyDescent="0.3">
      <c r="A4464" t="s">
        <v>18</v>
      </c>
      <c r="B4464" t="s">
        <v>22</v>
      </c>
      <c r="C4464" t="s">
        <v>43</v>
      </c>
      <c r="D4464">
        <v>357316</v>
      </c>
      <c r="E4464" t="s">
        <v>57</v>
      </c>
      <c r="F4464" t="s">
        <v>80</v>
      </c>
      <c r="G4464">
        <f>[1]!SNLData(227539,$B4464,$D4464,$E4464,$F4464,,"Options:Curr=USD,Mag=Standard,ConvMethod=R")</f>
        <v>13.24</v>
      </c>
    </row>
    <row r="4465" spans="1:7" x14ac:dyDescent="0.3">
      <c r="A4465" t="s">
        <v>18</v>
      </c>
      <c r="B4465" t="s">
        <v>22</v>
      </c>
      <c r="C4465" t="s">
        <v>43</v>
      </c>
      <c r="D4465">
        <v>357316</v>
      </c>
      <c r="E4465" t="s">
        <v>58</v>
      </c>
      <c r="F4465" t="s">
        <v>80</v>
      </c>
      <c r="G4465">
        <f>[1]!SNLData(227539,$B4465,$D4465,$E4465,$F4465,,"Options:Curr=USD,Mag=Standard,ConvMethod=R")</f>
        <v>4.67</v>
      </c>
    </row>
    <row r="4466" spans="1:7" x14ac:dyDescent="0.3">
      <c r="A4466" t="s">
        <v>18</v>
      </c>
      <c r="B4466" t="s">
        <v>22</v>
      </c>
      <c r="C4466" t="s">
        <v>43</v>
      </c>
      <c r="D4466">
        <v>357316</v>
      </c>
      <c r="E4466" t="s">
        <v>7</v>
      </c>
      <c r="F4466" t="s">
        <v>80</v>
      </c>
      <c r="G4466">
        <f>[1]!SNLData(227539,$B4466,$D4466,$E4466,$F4466,,"Options:Curr=USD,Mag=Standard,ConvMethod=R")</f>
        <v>3.98</v>
      </c>
    </row>
    <row r="4467" spans="1:7" x14ac:dyDescent="0.3">
      <c r="A4467" t="s">
        <v>18</v>
      </c>
      <c r="B4467" t="s">
        <v>22</v>
      </c>
      <c r="C4467" t="s">
        <v>43</v>
      </c>
      <c r="D4467">
        <v>357316</v>
      </c>
      <c r="E4467" t="s">
        <v>59</v>
      </c>
      <c r="F4467" t="s">
        <v>80</v>
      </c>
      <c r="G4467">
        <f>[1]!SNLData(227539,$B4467,$D4467,$E4467,$F4467,,"Options:Curr=USD,Mag=Standard,ConvMethod=R")</f>
        <v>3.71</v>
      </c>
    </row>
    <row r="4468" spans="1:7" x14ac:dyDescent="0.3">
      <c r="A4468" t="s">
        <v>18</v>
      </c>
      <c r="B4468" t="s">
        <v>22</v>
      </c>
      <c r="C4468" t="s">
        <v>43</v>
      </c>
      <c r="D4468">
        <v>357316</v>
      </c>
      <c r="E4468" t="s">
        <v>60</v>
      </c>
      <c r="F4468" t="s">
        <v>80</v>
      </c>
      <c r="G4468">
        <f>[1]!SNLData(227539,$B4468,$D4468,$E4468,$F4468,,"Options:Curr=USD,Mag=Standard,ConvMethod=R")</f>
        <v>4.3899999999999997</v>
      </c>
    </row>
    <row r="4469" spans="1:7" x14ac:dyDescent="0.3">
      <c r="A4469" t="s">
        <v>18</v>
      </c>
      <c r="B4469" t="s">
        <v>22</v>
      </c>
      <c r="C4469" t="s">
        <v>43</v>
      </c>
      <c r="D4469">
        <v>357316</v>
      </c>
      <c r="E4469" t="s">
        <v>61</v>
      </c>
      <c r="F4469" t="s">
        <v>80</v>
      </c>
      <c r="G4469">
        <f>[1]!SNLData(227539,$B4469,$D4469,$E4469,$F4469,,"Options:Curr=USD,Mag=Standard,ConvMethod=R")</f>
        <v>3.78</v>
      </c>
    </row>
    <row r="4470" spans="1:7" x14ac:dyDescent="0.3">
      <c r="A4470" t="s">
        <v>18</v>
      </c>
      <c r="B4470" t="s">
        <v>22</v>
      </c>
      <c r="C4470" t="s">
        <v>43</v>
      </c>
      <c r="D4470">
        <v>357316</v>
      </c>
      <c r="E4470" t="s">
        <v>62</v>
      </c>
      <c r="F4470" t="s">
        <v>80</v>
      </c>
      <c r="G4470">
        <f>[1]!SNLData(227539,$B4470,$D4470,$E4470,$F4470,,"Options:Curr=USD,Mag=Standard,ConvMethod=R")</f>
        <v>3.78</v>
      </c>
    </row>
    <row r="4471" spans="1:7" x14ac:dyDescent="0.3">
      <c r="A4471" t="s">
        <v>18</v>
      </c>
      <c r="B4471" t="s">
        <v>22</v>
      </c>
      <c r="C4471" t="s">
        <v>43</v>
      </c>
      <c r="D4471">
        <v>357316</v>
      </c>
      <c r="E4471" t="s">
        <v>63</v>
      </c>
      <c r="F4471" t="s">
        <v>80</v>
      </c>
      <c r="G4471">
        <f>[1]!SNLData(227539,$B4471,$D4471,$E4471,$F4471,,"Options:Curr=USD,Mag=Standard,ConvMethod=R")</f>
        <v>4.25</v>
      </c>
    </row>
    <row r="4472" spans="1:7" x14ac:dyDescent="0.3">
      <c r="A4472" t="s">
        <v>18</v>
      </c>
      <c r="B4472" t="s">
        <v>22</v>
      </c>
      <c r="C4472" t="s">
        <v>43</v>
      </c>
      <c r="D4472">
        <v>357316</v>
      </c>
      <c r="E4472" t="s">
        <v>64</v>
      </c>
      <c r="F4472" t="s">
        <v>80</v>
      </c>
      <c r="G4472">
        <f>[1]!SNLData(227539,$B4472,$D4472,$E4472,$F4472,,"Options:Curr=USD,Mag=Standard,ConvMethod=R")</f>
        <v>6.13</v>
      </c>
    </row>
    <row r="4473" spans="1:7" x14ac:dyDescent="0.3">
      <c r="A4473" t="s">
        <v>18</v>
      </c>
      <c r="B4473" t="s">
        <v>22</v>
      </c>
      <c r="C4473" t="s">
        <v>43</v>
      </c>
      <c r="D4473">
        <v>357316</v>
      </c>
      <c r="E4473" t="s">
        <v>65</v>
      </c>
      <c r="F4473" t="s">
        <v>80</v>
      </c>
      <c r="G4473">
        <f>[1]!SNLData(227539,$B4473,$D4473,$E4473,$F4473,,"Options:Curr=USD,Mag=Standard,ConvMethod=R")</f>
        <v>6.39</v>
      </c>
    </row>
    <row r="4474" spans="1:7" x14ac:dyDescent="0.3">
      <c r="A4474" t="s">
        <v>18</v>
      </c>
      <c r="B4474" t="s">
        <v>22</v>
      </c>
      <c r="C4474" t="s">
        <v>43</v>
      </c>
      <c r="D4474">
        <v>357316</v>
      </c>
      <c r="E4474" t="s">
        <v>66</v>
      </c>
      <c r="F4474" t="s">
        <v>80</v>
      </c>
      <c r="G4474">
        <f>[1]!SNLData(227539,$B4474,$D4474,$E4474,$F4474,,"Options:Curr=USD,Mag=Standard,ConvMethod=R")</f>
        <v>8.33</v>
      </c>
    </row>
    <row r="4475" spans="1:7" x14ac:dyDescent="0.3">
      <c r="A4475" t="s">
        <v>18</v>
      </c>
      <c r="B4475" t="s">
        <v>22</v>
      </c>
      <c r="C4475" t="s">
        <v>43</v>
      </c>
      <c r="D4475">
        <v>357316</v>
      </c>
      <c r="E4475" t="s">
        <v>67</v>
      </c>
      <c r="F4475" t="s">
        <v>80</v>
      </c>
      <c r="G4475">
        <f>[1]!SNLData(227539,$B4475,$D4475,$E4475,$F4475,,"Options:Curr=USD,Mag=Standard,ConvMethod=R")</f>
        <v>10.9</v>
      </c>
    </row>
    <row r="4476" spans="1:7" x14ac:dyDescent="0.3">
      <c r="A4476" t="s">
        <v>18</v>
      </c>
      <c r="B4476" t="s">
        <v>22</v>
      </c>
      <c r="C4476" t="s">
        <v>43</v>
      </c>
      <c r="D4476">
        <v>357316</v>
      </c>
      <c r="E4476" t="s">
        <v>8</v>
      </c>
      <c r="F4476" t="s">
        <v>80</v>
      </c>
      <c r="G4476">
        <f>[1]!SNLData(227539,$B4476,$D4476,$E4476,$F4476,,"Options:Curr=USD,Mag=Standard,ConvMethod=R")</f>
        <v>11.99</v>
      </c>
    </row>
    <row r="4477" spans="1:7" x14ac:dyDescent="0.3">
      <c r="A4477" t="s">
        <v>18</v>
      </c>
      <c r="B4477" t="s">
        <v>22</v>
      </c>
      <c r="C4477" t="s">
        <v>43</v>
      </c>
      <c r="D4477">
        <v>357316</v>
      </c>
      <c r="E4477" t="s">
        <v>68</v>
      </c>
      <c r="F4477" t="s">
        <v>80</v>
      </c>
      <c r="G4477">
        <f>[1]!SNLData(227539,$B4477,$D4477,$E4477,$F4477,,"Options:Curr=USD,Mag=Standard,ConvMethod=R")</f>
        <v>10.119999999999999</v>
      </c>
    </row>
    <row r="4478" spans="1:7" x14ac:dyDescent="0.3">
      <c r="A4478" t="s">
        <v>18</v>
      </c>
      <c r="B4478" t="s">
        <v>22</v>
      </c>
      <c r="C4478" t="s">
        <v>43</v>
      </c>
      <c r="D4478">
        <v>357316</v>
      </c>
      <c r="E4478" t="s">
        <v>69</v>
      </c>
      <c r="F4478" t="s">
        <v>80</v>
      </c>
      <c r="G4478">
        <f>[1]!SNLData(227539,$B4478,$D4478,$E4478,$F4478,,"Options:Curr=USD,Mag=Standard,ConvMethod=R")</f>
        <v>9.3800000000000008</v>
      </c>
    </row>
    <row r="4479" spans="1:7" x14ac:dyDescent="0.3">
      <c r="A4479" t="s">
        <v>18</v>
      </c>
      <c r="B4479" t="s">
        <v>22</v>
      </c>
      <c r="C4479" t="s">
        <v>43</v>
      </c>
      <c r="D4479">
        <v>357316</v>
      </c>
      <c r="E4479" t="s">
        <v>70</v>
      </c>
      <c r="F4479" t="s">
        <v>80</v>
      </c>
      <c r="G4479">
        <f>[1]!SNLData(227539,$B4479,$D4479,$E4479,$F4479,,"Options:Curr=USD,Mag=Standard,ConvMethod=R")</f>
        <v>9.86</v>
      </c>
    </row>
    <row r="4480" spans="1:7" x14ac:dyDescent="0.3">
      <c r="A4480" t="s">
        <v>18</v>
      </c>
      <c r="B4480" t="s">
        <v>22</v>
      </c>
      <c r="C4480" t="s">
        <v>43</v>
      </c>
      <c r="D4480">
        <v>357316</v>
      </c>
      <c r="E4480" t="s">
        <v>71</v>
      </c>
      <c r="F4480" t="s">
        <v>80</v>
      </c>
      <c r="G4480">
        <f>[1]!SNLData(227539,$B4480,$D4480,$E4480,$F4480,,"Options:Curr=USD,Mag=Standard,ConvMethod=R")</f>
        <v>6.65</v>
      </c>
    </row>
    <row r="4481" spans="1:7" x14ac:dyDescent="0.3">
      <c r="A4481" t="s">
        <v>18</v>
      </c>
      <c r="B4481" t="s">
        <v>22</v>
      </c>
      <c r="C4481" t="s">
        <v>43</v>
      </c>
      <c r="D4481">
        <v>357316</v>
      </c>
      <c r="E4481" t="s">
        <v>72</v>
      </c>
      <c r="F4481" t="s">
        <v>80</v>
      </c>
      <c r="G4481">
        <f>[1]!SNLData(227539,$B4481,$D4481,$E4481,$F4481,,"Options:Curr=USD,Mag=Standard,ConvMethod=R")</f>
        <v>4.91</v>
      </c>
    </row>
    <row r="4482" spans="1:7" x14ac:dyDescent="0.3">
      <c r="A4482" t="s">
        <v>18</v>
      </c>
      <c r="B4482" t="s">
        <v>22</v>
      </c>
      <c r="C4482" t="s">
        <v>43</v>
      </c>
      <c r="D4482">
        <v>357316</v>
      </c>
      <c r="E4482" t="s">
        <v>73</v>
      </c>
      <c r="F4482" t="s">
        <v>80</v>
      </c>
      <c r="G4482">
        <f>[1]!SNLData(227539,$B4482,$D4482,$E4482,$F4482,,"Options:Curr=USD,Mag=Standard,ConvMethod=R")</f>
        <v>4.95</v>
      </c>
    </row>
    <row r="4483" spans="1:7" x14ac:dyDescent="0.3">
      <c r="A4483" t="s">
        <v>18</v>
      </c>
      <c r="B4483" t="s">
        <v>22</v>
      </c>
      <c r="C4483" t="s">
        <v>43</v>
      </c>
      <c r="D4483">
        <v>357316</v>
      </c>
      <c r="E4483" t="s">
        <v>74</v>
      </c>
      <c r="F4483" t="s">
        <v>80</v>
      </c>
      <c r="G4483">
        <f>[1]!SNLData(227539,$B4483,$D4483,$E4483,$F4483,,"Options:Curr=USD,Mag=Standard,ConvMethod=R")</f>
        <v>3.33</v>
      </c>
    </row>
    <row r="4484" spans="1:7" x14ac:dyDescent="0.3">
      <c r="A4484" t="s">
        <v>18</v>
      </c>
      <c r="B4484" t="s">
        <v>22</v>
      </c>
      <c r="C4484" t="s">
        <v>43</v>
      </c>
      <c r="D4484">
        <v>357316</v>
      </c>
      <c r="E4484" t="s">
        <v>75</v>
      </c>
      <c r="F4484" t="s">
        <v>80</v>
      </c>
      <c r="G4484">
        <f>[1]!SNLData(227539,$B4484,$D4484,$E4484,$F4484,,"Options:Curr=USD,Mag=Standard,ConvMethod=R")</f>
        <v>3.95</v>
      </c>
    </row>
    <row r="4485" spans="1:7" x14ac:dyDescent="0.3">
      <c r="A4485" t="s">
        <v>18</v>
      </c>
      <c r="B4485" t="s">
        <v>22</v>
      </c>
      <c r="C4485" t="s">
        <v>43</v>
      </c>
      <c r="D4485">
        <v>357316</v>
      </c>
      <c r="E4485" t="s">
        <v>76</v>
      </c>
      <c r="F4485" t="s">
        <v>80</v>
      </c>
      <c r="G4485">
        <f>[1]!SNLData(227539,$B4485,$D4485,$E4485,$F4485,,"Options:Curr=USD,Mag=Standard,ConvMethod=R")</f>
        <v>3.72</v>
      </c>
    </row>
    <row r="4486" spans="1:7" x14ac:dyDescent="0.3">
      <c r="A4486" t="s">
        <v>18</v>
      </c>
      <c r="B4486" t="s">
        <v>22</v>
      </c>
      <c r="C4486" t="s">
        <v>43</v>
      </c>
      <c r="D4486">
        <v>357316</v>
      </c>
      <c r="E4486" t="s">
        <v>9</v>
      </c>
      <c r="F4486" t="s">
        <v>80</v>
      </c>
      <c r="G4486">
        <f>[1]!SNLData(227539,$B4486,$D4486,$E4486,$F4486,,"Options:Curr=USD,Mag=Standard,ConvMethod=R")</f>
        <v>6.62</v>
      </c>
    </row>
    <row r="4487" spans="1:7" x14ac:dyDescent="0.3">
      <c r="A4487" t="s">
        <v>18</v>
      </c>
      <c r="B4487" t="s">
        <v>22</v>
      </c>
      <c r="C4487" t="s">
        <v>43</v>
      </c>
      <c r="D4487">
        <v>357316</v>
      </c>
      <c r="E4487" t="s">
        <v>77</v>
      </c>
      <c r="F4487" t="s">
        <v>80</v>
      </c>
      <c r="G4487">
        <f>[1]!SNLData(227539,$B4487,$D4487,$E4487,$F4487,,"Options:Curr=USD,Mag=Standard,ConvMethod=R")</f>
        <v>5.14</v>
      </c>
    </row>
    <row r="4488" spans="1:7" x14ac:dyDescent="0.3">
      <c r="A4488" t="s">
        <v>18</v>
      </c>
      <c r="B4488" t="s">
        <v>22</v>
      </c>
      <c r="C4488" t="s">
        <v>43</v>
      </c>
      <c r="D4488">
        <v>357316</v>
      </c>
      <c r="E4488" t="s">
        <v>78</v>
      </c>
      <c r="F4488" t="s">
        <v>80</v>
      </c>
      <c r="G4488">
        <f>[1]!SNLData(227539,$B4488,$D4488,$E4488,$F4488,,"Options:Curr=USD,Mag=Standard,ConvMethod=R")</f>
        <v>6.69</v>
      </c>
    </row>
    <row r="4489" spans="1:7" x14ac:dyDescent="0.3">
      <c r="A4489" t="s">
        <v>18</v>
      </c>
      <c r="B4489" t="s">
        <v>22</v>
      </c>
      <c r="C4489" t="s">
        <v>43</v>
      </c>
      <c r="D4489">
        <v>357316</v>
      </c>
      <c r="E4489" t="s">
        <v>10</v>
      </c>
      <c r="F4489" t="s">
        <v>80</v>
      </c>
      <c r="G4489">
        <f>[1]!SNLData(227539,$B4489,$D4489,$E4489,$F4489,,"Options:Curr=USD,Mag=Standard,ConvMethod=R")</f>
        <v>5.65</v>
      </c>
    </row>
    <row r="4490" spans="1:7" x14ac:dyDescent="0.3">
      <c r="A4490" t="s">
        <v>3</v>
      </c>
      <c r="B4490" t="s">
        <v>29</v>
      </c>
      <c r="C4490" t="s">
        <v>44</v>
      </c>
      <c r="D4490">
        <v>357320</v>
      </c>
      <c r="E4490" t="s">
        <v>6</v>
      </c>
      <c r="F4490" t="s">
        <v>80</v>
      </c>
      <c r="G4490">
        <f>[1]!SNLData(227539,$B4490,$D4490,$E4490,$F4490,,"Options:Curr=USD,Mag=Standard,ConvMethod=R")</f>
        <v>3.61</v>
      </c>
    </row>
    <row r="4491" spans="1:7" x14ac:dyDescent="0.3">
      <c r="A4491" t="s">
        <v>3</v>
      </c>
      <c r="B4491" t="s">
        <v>29</v>
      </c>
      <c r="C4491" t="s">
        <v>44</v>
      </c>
      <c r="D4491">
        <v>357320</v>
      </c>
      <c r="E4491" t="s">
        <v>50</v>
      </c>
      <c r="F4491" t="s">
        <v>80</v>
      </c>
      <c r="G4491">
        <f>[1]!SNLData(227539,$B4491,$D4491,$E4491,$F4491,,"Options:Curr=USD,Mag=Standard,ConvMethod=R")</f>
        <v>0.22</v>
      </c>
    </row>
    <row r="4492" spans="1:7" x14ac:dyDescent="0.3">
      <c r="A4492" t="s">
        <v>3</v>
      </c>
      <c r="B4492" t="s">
        <v>29</v>
      </c>
      <c r="C4492" t="s">
        <v>44</v>
      </c>
      <c r="D4492">
        <v>357320</v>
      </c>
      <c r="E4492" t="s">
        <v>51</v>
      </c>
      <c r="F4492" t="s">
        <v>80</v>
      </c>
      <c r="G4492">
        <f>[1]!SNLData(227539,$B4492,$D4492,$E4492,$F4492,,"Options:Curr=USD,Mag=Standard,ConvMethod=R")</f>
        <v>0.56999999999999995</v>
      </c>
    </row>
    <row r="4493" spans="1:7" x14ac:dyDescent="0.3">
      <c r="A4493" t="s">
        <v>3</v>
      </c>
      <c r="B4493" t="s">
        <v>29</v>
      </c>
      <c r="C4493" t="s">
        <v>44</v>
      </c>
      <c r="D4493">
        <v>357320</v>
      </c>
      <c r="E4493" t="s">
        <v>52</v>
      </c>
      <c r="F4493" t="s">
        <v>80</v>
      </c>
      <c r="G4493">
        <f>[1]!SNLData(227539,$B4493,$D4493,$E4493,$F4493,,"Options:Curr=USD,Mag=Standard,ConvMethod=R")</f>
        <v>1.47</v>
      </c>
    </row>
    <row r="4494" spans="1:7" x14ac:dyDescent="0.3">
      <c r="A4494" t="s">
        <v>3</v>
      </c>
      <c r="B4494" t="s">
        <v>29</v>
      </c>
      <c r="C4494" t="s">
        <v>44</v>
      </c>
      <c r="D4494">
        <v>357320</v>
      </c>
      <c r="E4494" t="s">
        <v>53</v>
      </c>
      <c r="F4494" t="s">
        <v>80</v>
      </c>
      <c r="G4494">
        <f>[1]!SNLData(227539,$B4494,$D4494,$E4494,$F4494,,"Options:Curr=USD,Mag=Standard,ConvMethod=R")</f>
        <v>1.29</v>
      </c>
    </row>
    <row r="4495" spans="1:7" x14ac:dyDescent="0.3">
      <c r="A4495" t="s">
        <v>3</v>
      </c>
      <c r="B4495" t="s">
        <v>29</v>
      </c>
      <c r="C4495" t="s">
        <v>44</v>
      </c>
      <c r="D4495">
        <v>357320</v>
      </c>
      <c r="E4495" t="s">
        <v>54</v>
      </c>
      <c r="F4495" t="s">
        <v>80</v>
      </c>
      <c r="G4495">
        <f>[1]!SNLData(227539,$B4495,$D4495,$E4495,$F4495,,"Options:Curr=USD,Mag=Standard,ConvMethod=R")</f>
        <v>3.57</v>
      </c>
    </row>
    <row r="4496" spans="1:7" x14ac:dyDescent="0.3">
      <c r="A4496" t="s">
        <v>3</v>
      </c>
      <c r="B4496" t="s">
        <v>29</v>
      </c>
      <c r="C4496" t="s">
        <v>44</v>
      </c>
      <c r="D4496">
        <v>357320</v>
      </c>
      <c r="E4496" t="s">
        <v>55</v>
      </c>
      <c r="F4496" t="s">
        <v>80</v>
      </c>
      <c r="G4496">
        <f>[1]!SNLData(227539,$B4496,$D4496,$E4496,$F4496,,"Options:Curr=USD,Mag=Standard,ConvMethod=R")</f>
        <v>2.34</v>
      </c>
    </row>
    <row r="4497" spans="1:7" x14ac:dyDescent="0.3">
      <c r="A4497" t="s">
        <v>3</v>
      </c>
      <c r="B4497" t="s">
        <v>29</v>
      </c>
      <c r="C4497" t="s">
        <v>44</v>
      </c>
      <c r="D4497">
        <v>357320</v>
      </c>
      <c r="E4497" t="s">
        <v>56</v>
      </c>
      <c r="F4497" t="s">
        <v>80</v>
      </c>
      <c r="G4497">
        <f>[1]!SNLData(227539,$B4497,$D4497,$E4497,$F4497,,"Options:Curr=USD,Mag=Standard,ConvMethod=R")</f>
        <v>-0.06</v>
      </c>
    </row>
    <row r="4498" spans="1:7" x14ac:dyDescent="0.3">
      <c r="A4498" t="s">
        <v>3</v>
      </c>
      <c r="B4498" t="s">
        <v>29</v>
      </c>
      <c r="C4498" t="s">
        <v>44</v>
      </c>
      <c r="D4498">
        <v>357320</v>
      </c>
      <c r="E4498" t="s">
        <v>57</v>
      </c>
      <c r="F4498" t="s">
        <v>80</v>
      </c>
      <c r="G4498">
        <f>[1]!SNLData(227539,$B4498,$D4498,$E4498,$F4498,,"Options:Curr=USD,Mag=Standard,ConvMethod=R")</f>
        <v>-2.4700000000000002</v>
      </c>
    </row>
    <row r="4499" spans="1:7" x14ac:dyDescent="0.3">
      <c r="A4499" t="s">
        <v>3</v>
      </c>
      <c r="B4499" t="s">
        <v>29</v>
      </c>
      <c r="C4499" t="s">
        <v>44</v>
      </c>
      <c r="D4499">
        <v>357320</v>
      </c>
      <c r="E4499" t="s">
        <v>58</v>
      </c>
      <c r="F4499" t="s">
        <v>80</v>
      </c>
      <c r="G4499">
        <f>[1]!SNLData(227539,$B4499,$D4499,$E4499,$F4499,,"Options:Curr=USD,Mag=Standard,ConvMethod=R")</f>
        <v>0.85</v>
      </c>
    </row>
    <row r="4500" spans="1:7" x14ac:dyDescent="0.3">
      <c r="A4500" t="s">
        <v>3</v>
      </c>
      <c r="B4500" t="s">
        <v>29</v>
      </c>
      <c r="C4500" t="s">
        <v>44</v>
      </c>
      <c r="D4500">
        <v>357320</v>
      </c>
      <c r="E4500" t="s">
        <v>7</v>
      </c>
      <c r="F4500" t="s">
        <v>80</v>
      </c>
      <c r="G4500">
        <f>[1]!SNLData(227539,$B4500,$D4500,$E4500,$F4500,,"Options:Curr=USD,Mag=Standard,ConvMethod=R")</f>
        <v>5.8</v>
      </c>
    </row>
    <row r="4501" spans="1:7" x14ac:dyDescent="0.3">
      <c r="A4501" t="s">
        <v>3</v>
      </c>
      <c r="B4501" t="s">
        <v>29</v>
      </c>
      <c r="C4501" t="s">
        <v>44</v>
      </c>
      <c r="D4501">
        <v>357320</v>
      </c>
      <c r="E4501" t="s">
        <v>59</v>
      </c>
      <c r="F4501" t="s">
        <v>80</v>
      </c>
      <c r="G4501">
        <f>[1]!SNLData(227539,$B4501,$D4501,$E4501,$F4501,,"Options:Curr=USD,Mag=Standard,ConvMethod=R")</f>
        <v>1.0900000000000001</v>
      </c>
    </row>
    <row r="4502" spans="1:7" x14ac:dyDescent="0.3">
      <c r="A4502" t="s">
        <v>3</v>
      </c>
      <c r="B4502" t="s">
        <v>29</v>
      </c>
      <c r="C4502" t="s">
        <v>44</v>
      </c>
      <c r="D4502">
        <v>357320</v>
      </c>
      <c r="E4502" t="s">
        <v>60</v>
      </c>
      <c r="F4502" t="s">
        <v>80</v>
      </c>
      <c r="G4502">
        <f>[1]!SNLData(227539,$B4502,$D4502,$E4502,$F4502,,"Options:Curr=USD,Mag=Standard,ConvMethod=R")</f>
        <v>-2.2999999999999998</v>
      </c>
    </row>
    <row r="4503" spans="1:7" x14ac:dyDescent="0.3">
      <c r="A4503" t="s">
        <v>3</v>
      </c>
      <c r="B4503" t="s">
        <v>29</v>
      </c>
      <c r="C4503" t="s">
        <v>44</v>
      </c>
      <c r="D4503">
        <v>357320</v>
      </c>
      <c r="E4503" t="s">
        <v>61</v>
      </c>
      <c r="F4503" t="s">
        <v>80</v>
      </c>
      <c r="G4503">
        <f>[1]!SNLData(227539,$B4503,$D4503,$E4503,$F4503,,"Options:Curr=USD,Mag=Standard,ConvMethod=R")</f>
        <v>5.33</v>
      </c>
    </row>
    <row r="4504" spans="1:7" x14ac:dyDescent="0.3">
      <c r="A4504" t="s">
        <v>3</v>
      </c>
      <c r="B4504" t="s">
        <v>29</v>
      </c>
      <c r="C4504" t="s">
        <v>44</v>
      </c>
      <c r="D4504">
        <v>357320</v>
      </c>
      <c r="E4504" t="s">
        <v>62</v>
      </c>
      <c r="F4504" t="s">
        <v>80</v>
      </c>
      <c r="G4504">
        <f>[1]!SNLData(227539,$B4504,$D4504,$E4504,$F4504,,"Options:Curr=USD,Mag=Standard,ConvMethod=R")</f>
        <v>6.18</v>
      </c>
    </row>
    <row r="4505" spans="1:7" x14ac:dyDescent="0.3">
      <c r="A4505" t="s">
        <v>3</v>
      </c>
      <c r="B4505" t="s">
        <v>29</v>
      </c>
      <c r="C4505" t="s">
        <v>44</v>
      </c>
      <c r="D4505">
        <v>357320</v>
      </c>
      <c r="E4505" t="s">
        <v>63</v>
      </c>
      <c r="F4505" t="s">
        <v>80</v>
      </c>
      <c r="G4505">
        <f>[1]!SNLData(227539,$B4505,$D4505,$E4505,$F4505,,"Options:Curr=USD,Mag=Standard,ConvMethod=R")</f>
        <v>7.31</v>
      </c>
    </row>
    <row r="4506" spans="1:7" x14ac:dyDescent="0.3">
      <c r="A4506" t="s">
        <v>3</v>
      </c>
      <c r="B4506" t="s">
        <v>29</v>
      </c>
      <c r="C4506" t="s">
        <v>44</v>
      </c>
      <c r="D4506">
        <v>357320</v>
      </c>
      <c r="E4506" t="s">
        <v>64</v>
      </c>
      <c r="F4506" t="s">
        <v>80</v>
      </c>
      <c r="G4506">
        <f>[1]!SNLData(227539,$B4506,$D4506,$E4506,$F4506,,"Options:Curr=USD,Mag=Standard,ConvMethod=R")</f>
        <v>4.68</v>
      </c>
    </row>
    <row r="4507" spans="1:7" x14ac:dyDescent="0.3">
      <c r="A4507" t="s">
        <v>3</v>
      </c>
      <c r="B4507" t="s">
        <v>29</v>
      </c>
      <c r="C4507" t="s">
        <v>44</v>
      </c>
      <c r="D4507">
        <v>357320</v>
      </c>
      <c r="E4507" t="s">
        <v>65</v>
      </c>
      <c r="F4507" t="s">
        <v>80</v>
      </c>
      <c r="G4507">
        <f>[1]!SNLData(227539,$B4507,$D4507,$E4507,$F4507,,"Options:Curr=USD,Mag=Standard,ConvMethod=R")</f>
        <v>4.82</v>
      </c>
    </row>
    <row r="4508" spans="1:7" x14ac:dyDescent="0.3">
      <c r="A4508" t="s">
        <v>3</v>
      </c>
      <c r="B4508" t="s">
        <v>29</v>
      </c>
      <c r="C4508" t="s">
        <v>44</v>
      </c>
      <c r="D4508">
        <v>357320</v>
      </c>
      <c r="E4508" t="s">
        <v>66</v>
      </c>
      <c r="F4508" t="s">
        <v>80</v>
      </c>
      <c r="G4508">
        <f>[1]!SNLData(227539,$B4508,$D4508,$E4508,$F4508,,"Options:Curr=USD,Mag=Standard,ConvMethod=R")</f>
        <v>9.7799999999999994</v>
      </c>
    </row>
    <row r="4509" spans="1:7" x14ac:dyDescent="0.3">
      <c r="A4509" t="s">
        <v>3</v>
      </c>
      <c r="B4509" t="s">
        <v>29</v>
      </c>
      <c r="C4509" t="s">
        <v>44</v>
      </c>
      <c r="D4509">
        <v>357320</v>
      </c>
      <c r="E4509" t="s">
        <v>67</v>
      </c>
      <c r="F4509" t="s">
        <v>80</v>
      </c>
      <c r="G4509">
        <f>[1]!SNLData(227539,$B4509,$D4509,$E4509,$F4509,,"Options:Curr=USD,Mag=Standard,ConvMethod=R")</f>
        <v>-8.75</v>
      </c>
    </row>
    <row r="4510" spans="1:7" x14ac:dyDescent="0.3">
      <c r="A4510" t="s">
        <v>3</v>
      </c>
      <c r="B4510" t="s">
        <v>29</v>
      </c>
      <c r="C4510" t="s">
        <v>44</v>
      </c>
      <c r="D4510">
        <v>357320</v>
      </c>
      <c r="E4510" t="s">
        <v>8</v>
      </c>
      <c r="F4510" t="s">
        <v>80</v>
      </c>
      <c r="G4510">
        <f>[1]!SNLData(227539,$B4510,$D4510,$E4510,$F4510,,"Options:Curr=USD,Mag=Standard,ConvMethod=R")</f>
        <v>6.83</v>
      </c>
    </row>
    <row r="4511" spans="1:7" x14ac:dyDescent="0.3">
      <c r="A4511" t="s">
        <v>3</v>
      </c>
      <c r="B4511" t="s">
        <v>29</v>
      </c>
      <c r="C4511" t="s">
        <v>44</v>
      </c>
      <c r="D4511">
        <v>357320</v>
      </c>
      <c r="E4511" t="s">
        <v>68</v>
      </c>
      <c r="F4511" t="s">
        <v>80</v>
      </c>
      <c r="G4511">
        <f>[1]!SNLData(227539,$B4511,$D4511,$E4511,$F4511,,"Options:Curr=USD,Mag=Standard,ConvMethod=R")</f>
        <v>8.8000000000000007</v>
      </c>
    </row>
    <row r="4512" spans="1:7" x14ac:dyDescent="0.3">
      <c r="A4512" t="s">
        <v>3</v>
      </c>
      <c r="B4512" t="s">
        <v>29</v>
      </c>
      <c r="C4512" t="s">
        <v>44</v>
      </c>
      <c r="D4512">
        <v>357320</v>
      </c>
      <c r="E4512" t="s">
        <v>69</v>
      </c>
      <c r="F4512" t="s">
        <v>80</v>
      </c>
      <c r="G4512">
        <f>[1]!SNLData(227539,$B4512,$D4512,$E4512,$F4512,,"Options:Curr=USD,Mag=Standard,ConvMethod=R")</f>
        <v>0.54</v>
      </c>
    </row>
    <row r="4513" spans="1:7" x14ac:dyDescent="0.3">
      <c r="A4513" t="s">
        <v>3</v>
      </c>
      <c r="B4513" t="s">
        <v>29</v>
      </c>
      <c r="C4513" t="s">
        <v>44</v>
      </c>
      <c r="D4513">
        <v>357320</v>
      </c>
      <c r="E4513" t="s">
        <v>70</v>
      </c>
      <c r="F4513" t="s">
        <v>80</v>
      </c>
      <c r="G4513">
        <f>[1]!SNLData(227539,$B4513,$D4513,$E4513,$F4513,,"Options:Curr=USD,Mag=Standard,ConvMethod=R")</f>
        <v>0.61</v>
      </c>
    </row>
    <row r="4514" spans="1:7" x14ac:dyDescent="0.3">
      <c r="A4514" t="s">
        <v>3</v>
      </c>
      <c r="B4514" t="s">
        <v>29</v>
      </c>
      <c r="C4514" t="s">
        <v>44</v>
      </c>
      <c r="D4514">
        <v>357320</v>
      </c>
      <c r="E4514" t="s">
        <v>71</v>
      </c>
      <c r="F4514" t="s">
        <v>80</v>
      </c>
      <c r="G4514">
        <f>[1]!SNLData(227539,$B4514,$D4514,$E4514,$F4514,,"Options:Curr=USD,Mag=Standard,ConvMethod=R")</f>
        <v>0.94</v>
      </c>
    </row>
    <row r="4515" spans="1:7" x14ac:dyDescent="0.3">
      <c r="A4515" t="s">
        <v>3</v>
      </c>
      <c r="B4515" t="s">
        <v>29</v>
      </c>
      <c r="C4515" t="s">
        <v>44</v>
      </c>
      <c r="D4515">
        <v>357320</v>
      </c>
      <c r="E4515" t="s">
        <v>72</v>
      </c>
      <c r="F4515" t="s">
        <v>80</v>
      </c>
      <c r="G4515">
        <f>[1]!SNLData(227539,$B4515,$D4515,$E4515,$F4515,,"Options:Curr=USD,Mag=Standard,ConvMethod=R")</f>
        <v>-7.24</v>
      </c>
    </row>
    <row r="4516" spans="1:7" x14ac:dyDescent="0.3">
      <c r="A4516" t="s">
        <v>3</v>
      </c>
      <c r="B4516" t="s">
        <v>29</v>
      </c>
      <c r="C4516" t="s">
        <v>44</v>
      </c>
      <c r="D4516">
        <v>357320</v>
      </c>
      <c r="E4516" t="s">
        <v>73</v>
      </c>
      <c r="F4516" t="s">
        <v>80</v>
      </c>
      <c r="G4516">
        <f>[1]!SNLData(227539,$B4516,$D4516,$E4516,$F4516,,"Options:Curr=USD,Mag=Standard,ConvMethod=R")</f>
        <v>-2.65</v>
      </c>
    </row>
    <row r="4517" spans="1:7" x14ac:dyDescent="0.3">
      <c r="A4517" t="s">
        <v>3</v>
      </c>
      <c r="B4517" t="s">
        <v>29</v>
      </c>
      <c r="C4517" t="s">
        <v>44</v>
      </c>
      <c r="D4517">
        <v>357320</v>
      </c>
      <c r="E4517" t="s">
        <v>74</v>
      </c>
      <c r="F4517" t="s">
        <v>80</v>
      </c>
      <c r="G4517">
        <f>[1]!SNLData(227539,$B4517,$D4517,$E4517,$F4517,,"Options:Curr=USD,Mag=Standard,ConvMethod=R")</f>
        <v>4.41</v>
      </c>
    </row>
    <row r="4518" spans="1:7" x14ac:dyDescent="0.3">
      <c r="A4518" t="s">
        <v>3</v>
      </c>
      <c r="B4518" t="s">
        <v>29</v>
      </c>
      <c r="C4518" t="s">
        <v>44</v>
      </c>
      <c r="D4518">
        <v>357320</v>
      </c>
      <c r="E4518" t="s">
        <v>75</v>
      </c>
      <c r="F4518" t="s">
        <v>80</v>
      </c>
      <c r="G4518">
        <f>[1]!SNLData(227539,$B4518,$D4518,$E4518,$F4518,,"Options:Curr=USD,Mag=Standard,ConvMethod=R")</f>
        <v>4.3499999999999996</v>
      </c>
    </row>
    <row r="4519" spans="1:7" x14ac:dyDescent="0.3">
      <c r="A4519" t="s">
        <v>3</v>
      </c>
      <c r="B4519" t="s">
        <v>29</v>
      </c>
      <c r="C4519" t="s">
        <v>44</v>
      </c>
      <c r="D4519">
        <v>357320</v>
      </c>
      <c r="E4519" t="s">
        <v>76</v>
      </c>
      <c r="F4519" t="s">
        <v>80</v>
      </c>
      <c r="G4519">
        <f>[1]!SNLData(227539,$B4519,$D4519,$E4519,$F4519,,"Options:Curr=USD,Mag=Standard,ConvMethod=R")</f>
        <v>-1.04</v>
      </c>
    </row>
    <row r="4520" spans="1:7" x14ac:dyDescent="0.3">
      <c r="A4520" t="s">
        <v>3</v>
      </c>
      <c r="B4520" t="s">
        <v>29</v>
      </c>
      <c r="C4520" t="s">
        <v>44</v>
      </c>
      <c r="D4520">
        <v>357320</v>
      </c>
      <c r="E4520" t="s">
        <v>9</v>
      </c>
      <c r="F4520" t="s">
        <v>80</v>
      </c>
      <c r="G4520">
        <f>[1]!SNLData(227539,$B4520,$D4520,$E4520,$F4520,,"Options:Curr=USD,Mag=Standard,ConvMethod=R")</f>
        <v>-2.73</v>
      </c>
    </row>
    <row r="4521" spans="1:7" x14ac:dyDescent="0.3">
      <c r="A4521" t="s">
        <v>3</v>
      </c>
      <c r="B4521" t="s">
        <v>29</v>
      </c>
      <c r="C4521" t="s">
        <v>44</v>
      </c>
      <c r="D4521">
        <v>357320</v>
      </c>
      <c r="E4521" t="s">
        <v>77</v>
      </c>
      <c r="F4521" t="s">
        <v>80</v>
      </c>
      <c r="G4521">
        <f>[1]!SNLData(227539,$B4521,$D4521,$E4521,$F4521,,"Options:Curr=USD,Mag=Standard,ConvMethod=R")</f>
        <v>16.96</v>
      </c>
    </row>
    <row r="4522" spans="1:7" x14ac:dyDescent="0.3">
      <c r="A4522" t="s">
        <v>3</v>
      </c>
      <c r="B4522" t="s">
        <v>29</v>
      </c>
      <c r="C4522" t="s">
        <v>44</v>
      </c>
      <c r="D4522">
        <v>357320</v>
      </c>
      <c r="E4522" t="s">
        <v>78</v>
      </c>
      <c r="F4522" t="s">
        <v>80</v>
      </c>
      <c r="G4522">
        <f>[1]!SNLData(227539,$B4522,$D4522,$E4522,$F4522,,"Options:Curr=USD,Mag=Standard,ConvMethod=R")</f>
        <v>16.309999999999999</v>
      </c>
    </row>
    <row r="4523" spans="1:7" x14ac:dyDescent="0.3">
      <c r="A4523" t="s">
        <v>3</v>
      </c>
      <c r="B4523" t="s">
        <v>29</v>
      </c>
      <c r="C4523" t="s">
        <v>44</v>
      </c>
      <c r="D4523">
        <v>357320</v>
      </c>
      <c r="E4523" t="s">
        <v>10</v>
      </c>
      <c r="F4523" t="s">
        <v>80</v>
      </c>
      <c r="G4523">
        <f>[1]!SNLData(227539,$B4523,$D4523,$E4523,$F4523,,"Options:Curr=USD,Mag=Standard,ConvMethod=R")</f>
        <v>-3.29</v>
      </c>
    </row>
    <row r="4524" spans="1:7" x14ac:dyDescent="0.3">
      <c r="A4524" t="s">
        <v>11</v>
      </c>
      <c r="B4524" t="s">
        <v>28</v>
      </c>
      <c r="C4524" t="s">
        <v>44</v>
      </c>
      <c r="D4524">
        <v>357320</v>
      </c>
      <c r="E4524" t="s">
        <v>6</v>
      </c>
      <c r="F4524" t="s">
        <v>80</v>
      </c>
      <c r="G4524">
        <f>[1]!SNLData(227539,$B4524,$D4524,$E4524,$F4524,,"Options:Curr=USD,Mag=Standard,ConvMethod=R")</f>
        <v>5.57</v>
      </c>
    </row>
    <row r="4525" spans="1:7" x14ac:dyDescent="0.3">
      <c r="A4525" t="s">
        <v>11</v>
      </c>
      <c r="B4525" t="s">
        <v>28</v>
      </c>
      <c r="C4525" t="s">
        <v>44</v>
      </c>
      <c r="D4525">
        <v>357320</v>
      </c>
      <c r="E4525" t="s">
        <v>50</v>
      </c>
      <c r="F4525" t="s">
        <v>80</v>
      </c>
      <c r="G4525">
        <f>[1]!SNLData(227539,$B4525,$D4525,$E4525,$F4525,,"Options:Curr=USD,Mag=Standard,ConvMethod=R")</f>
        <v>1.99</v>
      </c>
    </row>
    <row r="4526" spans="1:7" x14ac:dyDescent="0.3">
      <c r="A4526" t="s">
        <v>11</v>
      </c>
      <c r="B4526" t="s">
        <v>28</v>
      </c>
      <c r="C4526" t="s">
        <v>44</v>
      </c>
      <c r="D4526">
        <v>357320</v>
      </c>
      <c r="E4526" t="s">
        <v>51</v>
      </c>
      <c r="F4526" t="s">
        <v>80</v>
      </c>
      <c r="G4526">
        <f>[1]!SNLData(227539,$B4526,$D4526,$E4526,$F4526,,"Options:Curr=USD,Mag=Standard,ConvMethod=R")</f>
        <v>-7.0000000000000007E-2</v>
      </c>
    </row>
    <row r="4527" spans="1:7" x14ac:dyDescent="0.3">
      <c r="A4527" t="s">
        <v>11</v>
      </c>
      <c r="B4527" t="s">
        <v>28</v>
      </c>
      <c r="C4527" t="s">
        <v>44</v>
      </c>
      <c r="D4527">
        <v>357320</v>
      </c>
      <c r="E4527" t="s">
        <v>52</v>
      </c>
      <c r="F4527" t="s">
        <v>80</v>
      </c>
      <c r="G4527">
        <f>[1]!SNLData(227539,$B4527,$D4527,$E4527,$F4527,,"Options:Curr=USD,Mag=Standard,ConvMethod=R")</f>
        <v>2.54</v>
      </c>
    </row>
    <row r="4528" spans="1:7" x14ac:dyDescent="0.3">
      <c r="A4528" t="s">
        <v>11</v>
      </c>
      <c r="B4528" t="s">
        <v>28</v>
      </c>
      <c r="C4528" t="s">
        <v>44</v>
      </c>
      <c r="D4528">
        <v>357320</v>
      </c>
      <c r="E4528" t="s">
        <v>53</v>
      </c>
      <c r="F4528" t="s">
        <v>80</v>
      </c>
      <c r="G4528">
        <f>[1]!SNLData(227539,$B4528,$D4528,$E4528,$F4528,,"Options:Curr=USD,Mag=Standard,ConvMethod=R")</f>
        <v>1.02</v>
      </c>
    </row>
    <row r="4529" spans="1:7" x14ac:dyDescent="0.3">
      <c r="A4529" t="s">
        <v>11</v>
      </c>
      <c r="B4529" t="s">
        <v>28</v>
      </c>
      <c r="C4529" t="s">
        <v>44</v>
      </c>
      <c r="D4529">
        <v>357320</v>
      </c>
      <c r="E4529" t="s">
        <v>54</v>
      </c>
      <c r="F4529" t="s">
        <v>80</v>
      </c>
      <c r="G4529">
        <f>[1]!SNLData(227539,$B4529,$D4529,$E4529,$F4529,,"Options:Curr=USD,Mag=Standard,ConvMethod=R")</f>
        <v>3.59</v>
      </c>
    </row>
    <row r="4530" spans="1:7" x14ac:dyDescent="0.3">
      <c r="A4530" t="s">
        <v>11</v>
      </c>
      <c r="B4530" t="s">
        <v>28</v>
      </c>
      <c r="C4530" t="s">
        <v>44</v>
      </c>
      <c r="D4530">
        <v>357320</v>
      </c>
      <c r="E4530" t="s">
        <v>55</v>
      </c>
      <c r="F4530" t="s">
        <v>80</v>
      </c>
      <c r="G4530">
        <f>[1]!SNLData(227539,$B4530,$D4530,$E4530,$F4530,,"Options:Curr=USD,Mag=Standard,ConvMethod=R")</f>
        <v>2.67</v>
      </c>
    </row>
    <row r="4531" spans="1:7" x14ac:dyDescent="0.3">
      <c r="A4531" t="s">
        <v>11</v>
      </c>
      <c r="B4531" t="s">
        <v>28</v>
      </c>
      <c r="C4531" t="s">
        <v>44</v>
      </c>
      <c r="D4531">
        <v>357320</v>
      </c>
      <c r="E4531" t="s">
        <v>56</v>
      </c>
      <c r="F4531" t="s">
        <v>80</v>
      </c>
      <c r="G4531">
        <f>[1]!SNLData(227539,$B4531,$D4531,$E4531,$F4531,,"Options:Curr=USD,Mag=Standard,ConvMethod=R")</f>
        <v>-0.7</v>
      </c>
    </row>
    <row r="4532" spans="1:7" x14ac:dyDescent="0.3">
      <c r="A4532" t="s">
        <v>11</v>
      </c>
      <c r="B4532" t="s">
        <v>28</v>
      </c>
      <c r="C4532" t="s">
        <v>44</v>
      </c>
      <c r="D4532">
        <v>357320</v>
      </c>
      <c r="E4532" t="s">
        <v>57</v>
      </c>
      <c r="F4532" t="s">
        <v>80</v>
      </c>
      <c r="G4532">
        <f>[1]!SNLData(227539,$B4532,$D4532,$E4532,$F4532,,"Options:Curr=USD,Mag=Standard,ConvMethod=R")</f>
        <v>-2.2400000000000002</v>
      </c>
    </row>
    <row r="4533" spans="1:7" x14ac:dyDescent="0.3">
      <c r="A4533" t="s">
        <v>11</v>
      </c>
      <c r="B4533" t="s">
        <v>28</v>
      </c>
      <c r="C4533" t="s">
        <v>44</v>
      </c>
      <c r="D4533">
        <v>357320</v>
      </c>
      <c r="E4533" t="s">
        <v>58</v>
      </c>
      <c r="F4533" t="s">
        <v>80</v>
      </c>
      <c r="G4533">
        <f>[1]!SNLData(227539,$B4533,$D4533,$E4533,$F4533,,"Options:Curr=USD,Mag=Standard,ConvMethod=R")</f>
        <v>-0.46</v>
      </c>
    </row>
    <row r="4534" spans="1:7" x14ac:dyDescent="0.3">
      <c r="A4534" t="s">
        <v>11</v>
      </c>
      <c r="B4534" t="s">
        <v>28</v>
      </c>
      <c r="C4534" t="s">
        <v>44</v>
      </c>
      <c r="D4534">
        <v>357320</v>
      </c>
      <c r="E4534" t="s">
        <v>7</v>
      </c>
      <c r="F4534" t="s">
        <v>80</v>
      </c>
      <c r="G4534">
        <f>[1]!SNLData(227539,$B4534,$D4534,$E4534,$F4534,,"Options:Curr=USD,Mag=Standard,ConvMethod=R")</f>
        <v>2.15</v>
      </c>
    </row>
    <row r="4535" spans="1:7" x14ac:dyDescent="0.3">
      <c r="A4535" t="s">
        <v>11</v>
      </c>
      <c r="B4535" t="s">
        <v>28</v>
      </c>
      <c r="C4535" t="s">
        <v>44</v>
      </c>
      <c r="D4535">
        <v>357320</v>
      </c>
      <c r="E4535" t="s">
        <v>59</v>
      </c>
      <c r="F4535" t="s">
        <v>80</v>
      </c>
      <c r="G4535">
        <f>[1]!SNLData(227539,$B4535,$D4535,$E4535,$F4535,,"Options:Curr=USD,Mag=Standard,ConvMethod=R")</f>
        <v>-0.59</v>
      </c>
    </row>
    <row r="4536" spans="1:7" x14ac:dyDescent="0.3">
      <c r="A4536" t="s">
        <v>11</v>
      </c>
      <c r="B4536" t="s">
        <v>28</v>
      </c>
      <c r="C4536" t="s">
        <v>44</v>
      </c>
      <c r="D4536">
        <v>357320</v>
      </c>
      <c r="E4536" t="s">
        <v>60</v>
      </c>
      <c r="F4536" t="s">
        <v>80</v>
      </c>
      <c r="G4536">
        <f>[1]!SNLData(227539,$B4536,$D4536,$E4536,$F4536,,"Options:Curr=USD,Mag=Standard,ConvMethod=R")</f>
        <v>-0.32</v>
      </c>
    </row>
    <row r="4537" spans="1:7" x14ac:dyDescent="0.3">
      <c r="A4537" t="s">
        <v>11</v>
      </c>
      <c r="B4537" t="s">
        <v>28</v>
      </c>
      <c r="C4537" t="s">
        <v>44</v>
      </c>
      <c r="D4537">
        <v>357320</v>
      </c>
      <c r="E4537" t="s">
        <v>61</v>
      </c>
      <c r="F4537" t="s">
        <v>80</v>
      </c>
      <c r="G4537">
        <f>[1]!SNLData(227539,$B4537,$D4537,$E4537,$F4537,,"Options:Curr=USD,Mag=Standard,ConvMethod=R")</f>
        <v>1.65</v>
      </c>
    </row>
    <row r="4538" spans="1:7" x14ac:dyDescent="0.3">
      <c r="A4538" t="s">
        <v>11</v>
      </c>
      <c r="B4538" t="s">
        <v>28</v>
      </c>
      <c r="C4538" t="s">
        <v>44</v>
      </c>
      <c r="D4538">
        <v>357320</v>
      </c>
      <c r="E4538" t="s">
        <v>62</v>
      </c>
      <c r="F4538" t="s">
        <v>80</v>
      </c>
      <c r="G4538">
        <f>[1]!SNLData(227539,$B4538,$D4538,$E4538,$F4538,,"Options:Curr=USD,Mag=Standard,ConvMethod=R")</f>
        <v>2.7</v>
      </c>
    </row>
    <row r="4539" spans="1:7" x14ac:dyDescent="0.3">
      <c r="A4539" t="s">
        <v>11</v>
      </c>
      <c r="B4539" t="s">
        <v>28</v>
      </c>
      <c r="C4539" t="s">
        <v>44</v>
      </c>
      <c r="D4539">
        <v>357320</v>
      </c>
      <c r="E4539" t="s">
        <v>63</v>
      </c>
      <c r="F4539" t="s">
        <v>80</v>
      </c>
      <c r="G4539">
        <f>[1]!SNLData(227539,$B4539,$D4539,$E4539,$F4539,,"Options:Curr=USD,Mag=Standard,ConvMethod=R")</f>
        <v>3.98</v>
      </c>
    </row>
    <row r="4540" spans="1:7" x14ac:dyDescent="0.3">
      <c r="A4540" t="s">
        <v>11</v>
      </c>
      <c r="B4540" t="s">
        <v>28</v>
      </c>
      <c r="C4540" t="s">
        <v>44</v>
      </c>
      <c r="D4540">
        <v>357320</v>
      </c>
      <c r="E4540" t="s">
        <v>64</v>
      </c>
      <c r="F4540" t="s">
        <v>80</v>
      </c>
      <c r="G4540">
        <f>[1]!SNLData(227539,$B4540,$D4540,$E4540,$F4540,,"Options:Curr=USD,Mag=Standard,ConvMethod=R")</f>
        <v>3.26</v>
      </c>
    </row>
    <row r="4541" spans="1:7" x14ac:dyDescent="0.3">
      <c r="A4541" t="s">
        <v>11</v>
      </c>
      <c r="B4541" t="s">
        <v>28</v>
      </c>
      <c r="C4541" t="s">
        <v>44</v>
      </c>
      <c r="D4541">
        <v>357320</v>
      </c>
      <c r="E4541" t="s">
        <v>65</v>
      </c>
      <c r="F4541" t="s">
        <v>80</v>
      </c>
      <c r="G4541">
        <f>[1]!SNLData(227539,$B4541,$D4541,$E4541,$F4541,,"Options:Curr=USD,Mag=Standard,ConvMethod=R")</f>
        <v>3.29</v>
      </c>
    </row>
    <row r="4542" spans="1:7" x14ac:dyDescent="0.3">
      <c r="A4542" t="s">
        <v>11</v>
      </c>
      <c r="B4542" t="s">
        <v>28</v>
      </c>
      <c r="C4542" t="s">
        <v>44</v>
      </c>
      <c r="D4542">
        <v>357320</v>
      </c>
      <c r="E4542" t="s">
        <v>66</v>
      </c>
      <c r="F4542" t="s">
        <v>80</v>
      </c>
      <c r="G4542">
        <f>[1]!SNLData(227539,$B4542,$D4542,$E4542,$F4542,,"Options:Curr=USD,Mag=Standard,ConvMethod=R")</f>
        <v>9.84</v>
      </c>
    </row>
    <row r="4543" spans="1:7" x14ac:dyDescent="0.3">
      <c r="A4543" t="s">
        <v>11</v>
      </c>
      <c r="B4543" t="s">
        <v>28</v>
      </c>
      <c r="C4543" t="s">
        <v>44</v>
      </c>
      <c r="D4543">
        <v>357320</v>
      </c>
      <c r="E4543" t="s">
        <v>67</v>
      </c>
      <c r="F4543" t="s">
        <v>80</v>
      </c>
      <c r="G4543">
        <f>[1]!SNLData(227539,$B4543,$D4543,$E4543,$F4543,,"Options:Curr=USD,Mag=Standard,ConvMethod=R")</f>
        <v>-3.19</v>
      </c>
    </row>
    <row r="4544" spans="1:7" x14ac:dyDescent="0.3">
      <c r="A4544" t="s">
        <v>11</v>
      </c>
      <c r="B4544" t="s">
        <v>28</v>
      </c>
      <c r="C4544" t="s">
        <v>44</v>
      </c>
      <c r="D4544">
        <v>357320</v>
      </c>
      <c r="E4544" t="s">
        <v>8</v>
      </c>
      <c r="F4544" t="s">
        <v>80</v>
      </c>
      <c r="G4544">
        <f>[1]!SNLData(227539,$B4544,$D4544,$E4544,$F4544,,"Options:Curr=USD,Mag=Standard,ConvMethod=R")</f>
        <v>4.1900000000000004</v>
      </c>
    </row>
    <row r="4545" spans="1:7" x14ac:dyDescent="0.3">
      <c r="A4545" t="s">
        <v>11</v>
      </c>
      <c r="B4545" t="s">
        <v>28</v>
      </c>
      <c r="C4545" t="s">
        <v>44</v>
      </c>
      <c r="D4545">
        <v>357320</v>
      </c>
      <c r="E4545" t="s">
        <v>68</v>
      </c>
      <c r="F4545" t="s">
        <v>80</v>
      </c>
      <c r="G4545">
        <f>[1]!SNLData(227539,$B4545,$D4545,$E4545,$F4545,,"Options:Curr=USD,Mag=Standard,ConvMethod=R")</f>
        <v>7.53</v>
      </c>
    </row>
    <row r="4546" spans="1:7" x14ac:dyDescent="0.3">
      <c r="A4546" t="s">
        <v>11</v>
      </c>
      <c r="B4546" t="s">
        <v>28</v>
      </c>
      <c r="C4546" t="s">
        <v>44</v>
      </c>
      <c r="D4546">
        <v>357320</v>
      </c>
      <c r="E4546" t="s">
        <v>69</v>
      </c>
      <c r="F4546" t="s">
        <v>80</v>
      </c>
      <c r="G4546">
        <f>[1]!SNLData(227539,$B4546,$D4546,$E4546,$F4546,,"Options:Curr=USD,Mag=Standard,ConvMethod=R")</f>
        <v>2.06</v>
      </c>
    </row>
    <row r="4547" spans="1:7" x14ac:dyDescent="0.3">
      <c r="A4547" t="s">
        <v>11</v>
      </c>
      <c r="B4547" t="s">
        <v>28</v>
      </c>
      <c r="C4547" t="s">
        <v>44</v>
      </c>
      <c r="D4547">
        <v>357320</v>
      </c>
      <c r="E4547" t="s">
        <v>70</v>
      </c>
      <c r="F4547" t="s">
        <v>80</v>
      </c>
      <c r="G4547">
        <f>[1]!SNLData(227539,$B4547,$D4547,$E4547,$F4547,,"Options:Curr=USD,Mag=Standard,ConvMethod=R")</f>
        <v>1.08</v>
      </c>
    </row>
    <row r="4548" spans="1:7" x14ac:dyDescent="0.3">
      <c r="A4548" t="s">
        <v>11</v>
      </c>
      <c r="B4548" t="s">
        <v>28</v>
      </c>
      <c r="C4548" t="s">
        <v>44</v>
      </c>
      <c r="D4548">
        <v>357320</v>
      </c>
      <c r="E4548" t="s">
        <v>71</v>
      </c>
      <c r="F4548" t="s">
        <v>80</v>
      </c>
      <c r="G4548">
        <f>[1]!SNLData(227539,$B4548,$D4548,$E4548,$F4548,,"Options:Curr=USD,Mag=Standard,ConvMethod=R")</f>
        <v>-1</v>
      </c>
    </row>
    <row r="4549" spans="1:7" x14ac:dyDescent="0.3">
      <c r="A4549" t="s">
        <v>11</v>
      </c>
      <c r="B4549" t="s">
        <v>28</v>
      </c>
      <c r="C4549" t="s">
        <v>44</v>
      </c>
      <c r="D4549">
        <v>357320</v>
      </c>
      <c r="E4549" t="s">
        <v>72</v>
      </c>
      <c r="F4549" t="s">
        <v>80</v>
      </c>
      <c r="G4549">
        <f>[1]!SNLData(227539,$B4549,$D4549,$E4549,$F4549,,"Options:Curr=USD,Mag=Standard,ConvMethod=R")</f>
        <v>-3.05</v>
      </c>
    </row>
    <row r="4550" spans="1:7" x14ac:dyDescent="0.3">
      <c r="A4550" t="s">
        <v>11</v>
      </c>
      <c r="B4550" t="s">
        <v>28</v>
      </c>
      <c r="C4550" t="s">
        <v>44</v>
      </c>
      <c r="D4550">
        <v>357320</v>
      </c>
      <c r="E4550" t="s">
        <v>73</v>
      </c>
      <c r="F4550" t="s">
        <v>80</v>
      </c>
      <c r="G4550">
        <f>[1]!SNLData(227539,$B4550,$D4550,$E4550,$F4550,,"Options:Curr=USD,Mag=Standard,ConvMethod=R")</f>
        <v>0.18</v>
      </c>
    </row>
    <row r="4551" spans="1:7" x14ac:dyDescent="0.3">
      <c r="A4551" t="s">
        <v>11</v>
      </c>
      <c r="B4551" t="s">
        <v>28</v>
      </c>
      <c r="C4551" t="s">
        <v>44</v>
      </c>
      <c r="D4551">
        <v>357320</v>
      </c>
      <c r="E4551" t="s">
        <v>74</v>
      </c>
      <c r="F4551" t="s">
        <v>80</v>
      </c>
      <c r="G4551">
        <f>[1]!SNLData(227539,$B4551,$D4551,$E4551,$F4551,,"Options:Curr=USD,Mag=Standard,ConvMethod=R")</f>
        <v>3.9</v>
      </c>
    </row>
    <row r="4552" spans="1:7" x14ac:dyDescent="0.3">
      <c r="A4552" t="s">
        <v>11</v>
      </c>
      <c r="B4552" t="s">
        <v>28</v>
      </c>
      <c r="C4552" t="s">
        <v>44</v>
      </c>
      <c r="D4552">
        <v>357320</v>
      </c>
      <c r="E4552" t="s">
        <v>75</v>
      </c>
      <c r="F4552" t="s">
        <v>80</v>
      </c>
      <c r="G4552">
        <f>[1]!SNLData(227539,$B4552,$D4552,$E4552,$F4552,,"Options:Curr=USD,Mag=Standard,ConvMethod=R")</f>
        <v>3.44</v>
      </c>
    </row>
    <row r="4553" spans="1:7" x14ac:dyDescent="0.3">
      <c r="A4553" t="s">
        <v>11</v>
      </c>
      <c r="B4553" t="s">
        <v>28</v>
      </c>
      <c r="C4553" t="s">
        <v>44</v>
      </c>
      <c r="D4553">
        <v>357320</v>
      </c>
      <c r="E4553" t="s">
        <v>76</v>
      </c>
      <c r="F4553" t="s">
        <v>80</v>
      </c>
      <c r="G4553">
        <f>[1]!SNLData(227539,$B4553,$D4553,$E4553,$F4553,,"Options:Curr=USD,Mag=Standard,ConvMethod=R")</f>
        <v>1.43</v>
      </c>
    </row>
    <row r="4554" spans="1:7" x14ac:dyDescent="0.3">
      <c r="A4554" t="s">
        <v>11</v>
      </c>
      <c r="B4554" t="s">
        <v>28</v>
      </c>
      <c r="C4554" t="s">
        <v>44</v>
      </c>
      <c r="D4554">
        <v>357320</v>
      </c>
      <c r="E4554" t="s">
        <v>9</v>
      </c>
      <c r="F4554" t="s">
        <v>80</v>
      </c>
      <c r="G4554">
        <f>[1]!SNLData(227539,$B4554,$D4554,$E4554,$F4554,,"Options:Curr=USD,Mag=Standard,ConvMethod=R")</f>
        <v>-1.01</v>
      </c>
    </row>
    <row r="4555" spans="1:7" x14ac:dyDescent="0.3">
      <c r="A4555" t="s">
        <v>11</v>
      </c>
      <c r="B4555" t="s">
        <v>28</v>
      </c>
      <c r="C4555" t="s">
        <v>44</v>
      </c>
      <c r="D4555">
        <v>357320</v>
      </c>
      <c r="E4555" t="s">
        <v>77</v>
      </c>
      <c r="F4555" t="s">
        <v>80</v>
      </c>
      <c r="G4555">
        <f>[1]!SNLData(227539,$B4555,$D4555,$E4555,$F4555,,"Options:Curr=USD,Mag=Standard,ConvMethod=R")</f>
        <v>5.16</v>
      </c>
    </row>
    <row r="4556" spans="1:7" x14ac:dyDescent="0.3">
      <c r="A4556" t="s">
        <v>11</v>
      </c>
      <c r="B4556" t="s">
        <v>28</v>
      </c>
      <c r="C4556" t="s">
        <v>44</v>
      </c>
      <c r="D4556">
        <v>357320</v>
      </c>
      <c r="E4556" t="s">
        <v>78</v>
      </c>
      <c r="F4556" t="s">
        <v>80</v>
      </c>
      <c r="G4556">
        <f>[1]!SNLData(227539,$B4556,$D4556,$E4556,$F4556,,"Options:Curr=USD,Mag=Standard,ConvMethod=R")</f>
        <v>16.03</v>
      </c>
    </row>
    <row r="4557" spans="1:7" x14ac:dyDescent="0.3">
      <c r="A4557" t="s">
        <v>11</v>
      </c>
      <c r="B4557" t="s">
        <v>28</v>
      </c>
      <c r="C4557" t="s">
        <v>44</v>
      </c>
      <c r="D4557">
        <v>357320</v>
      </c>
      <c r="E4557" t="s">
        <v>10</v>
      </c>
      <c r="F4557" t="s">
        <v>80</v>
      </c>
      <c r="G4557">
        <f>[1]!SNLData(227539,$B4557,$D4557,$E4557,$F4557,,"Options:Curr=USD,Mag=Standard,ConvMethod=R")</f>
        <v>3.18</v>
      </c>
    </row>
    <row r="4558" spans="1:7" x14ac:dyDescent="0.3">
      <c r="A4558" t="s">
        <v>4</v>
      </c>
      <c r="B4558" t="s">
        <v>19</v>
      </c>
      <c r="C4558" t="s">
        <v>44</v>
      </c>
      <c r="D4558">
        <v>357320</v>
      </c>
      <c r="E4558" t="s">
        <v>6</v>
      </c>
      <c r="F4558" t="s">
        <v>80</v>
      </c>
      <c r="G4558">
        <f>[1]!SNLData(227539,$B4558,$D4558,$E4558,$F4558,,"Options:Curr=USD,Mag=Standard,ConvMethod=R")</f>
        <v>0</v>
      </c>
    </row>
    <row r="4559" spans="1:7" x14ac:dyDescent="0.3">
      <c r="A4559" t="s">
        <v>4</v>
      </c>
      <c r="B4559" t="s">
        <v>19</v>
      </c>
      <c r="C4559" t="s">
        <v>44</v>
      </c>
      <c r="D4559">
        <v>357320</v>
      </c>
      <c r="E4559" t="s">
        <v>50</v>
      </c>
      <c r="F4559" t="s">
        <v>80</v>
      </c>
      <c r="G4559">
        <f>[1]!SNLData(227539,$B4559,$D4559,$E4559,$F4559,,"Options:Curr=USD,Mag=Standard,ConvMethod=R")</f>
        <v>0</v>
      </c>
    </row>
    <row r="4560" spans="1:7" x14ac:dyDescent="0.3">
      <c r="A4560" t="s">
        <v>4</v>
      </c>
      <c r="B4560" t="s">
        <v>19</v>
      </c>
      <c r="C4560" t="s">
        <v>44</v>
      </c>
      <c r="D4560">
        <v>357320</v>
      </c>
      <c r="E4560" t="s">
        <v>51</v>
      </c>
      <c r="F4560" t="s">
        <v>80</v>
      </c>
      <c r="G4560">
        <f>[1]!SNLData(227539,$B4560,$D4560,$E4560,$F4560,,"Options:Curr=USD,Mag=Standard,ConvMethod=R")</f>
        <v>0</v>
      </c>
    </row>
    <row r="4561" spans="1:7" x14ac:dyDescent="0.3">
      <c r="A4561" t="s">
        <v>4</v>
      </c>
      <c r="B4561" t="s">
        <v>19</v>
      </c>
      <c r="C4561" t="s">
        <v>44</v>
      </c>
      <c r="D4561">
        <v>357320</v>
      </c>
      <c r="E4561" t="s">
        <v>52</v>
      </c>
      <c r="F4561" t="s">
        <v>80</v>
      </c>
      <c r="G4561">
        <f>[1]!SNLData(227539,$B4561,$D4561,$E4561,$F4561,,"Options:Curr=USD,Mag=Standard,ConvMethod=R")</f>
        <v>0</v>
      </c>
    </row>
    <row r="4562" spans="1:7" x14ac:dyDescent="0.3">
      <c r="A4562" t="s">
        <v>4</v>
      </c>
      <c r="B4562" t="s">
        <v>19</v>
      </c>
      <c r="C4562" t="s">
        <v>44</v>
      </c>
      <c r="D4562">
        <v>357320</v>
      </c>
      <c r="E4562" t="s">
        <v>53</v>
      </c>
      <c r="F4562" t="s">
        <v>80</v>
      </c>
      <c r="G4562">
        <f>[1]!SNLData(227539,$B4562,$D4562,$E4562,$F4562,,"Options:Curr=USD,Mag=Standard,ConvMethod=R")</f>
        <v>0</v>
      </c>
    </row>
    <row r="4563" spans="1:7" x14ac:dyDescent="0.3">
      <c r="A4563" t="s">
        <v>4</v>
      </c>
      <c r="B4563" t="s">
        <v>19</v>
      </c>
      <c r="C4563" t="s">
        <v>44</v>
      </c>
      <c r="D4563">
        <v>357320</v>
      </c>
      <c r="E4563" t="s">
        <v>54</v>
      </c>
      <c r="F4563" t="s">
        <v>80</v>
      </c>
      <c r="G4563">
        <f>[1]!SNLData(227539,$B4563,$D4563,$E4563,$F4563,,"Options:Curr=USD,Mag=Standard,ConvMethod=R")</f>
        <v>0</v>
      </c>
    </row>
    <row r="4564" spans="1:7" x14ac:dyDescent="0.3">
      <c r="A4564" t="s">
        <v>4</v>
      </c>
      <c r="B4564" t="s">
        <v>19</v>
      </c>
      <c r="C4564" t="s">
        <v>44</v>
      </c>
      <c r="D4564">
        <v>357320</v>
      </c>
      <c r="E4564" t="s">
        <v>55</v>
      </c>
      <c r="F4564" t="s">
        <v>80</v>
      </c>
      <c r="G4564">
        <f>[1]!SNLData(227539,$B4564,$D4564,$E4564,$F4564,,"Options:Curr=USD,Mag=Standard,ConvMethod=R")</f>
        <v>0</v>
      </c>
    </row>
    <row r="4565" spans="1:7" x14ac:dyDescent="0.3">
      <c r="A4565" t="s">
        <v>4</v>
      </c>
      <c r="B4565" t="s">
        <v>19</v>
      </c>
      <c r="C4565" t="s">
        <v>44</v>
      </c>
      <c r="D4565">
        <v>357320</v>
      </c>
      <c r="E4565" t="s">
        <v>56</v>
      </c>
      <c r="F4565" t="s">
        <v>80</v>
      </c>
      <c r="G4565">
        <f>[1]!SNLData(227539,$B4565,$D4565,$E4565,$F4565,,"Options:Curr=USD,Mag=Standard,ConvMethod=R")</f>
        <v>-0.34</v>
      </c>
    </row>
    <row r="4566" spans="1:7" x14ac:dyDescent="0.3">
      <c r="A4566" t="s">
        <v>4</v>
      </c>
      <c r="B4566" t="s">
        <v>19</v>
      </c>
      <c r="C4566" t="s">
        <v>44</v>
      </c>
      <c r="D4566">
        <v>357320</v>
      </c>
      <c r="E4566" t="s">
        <v>57</v>
      </c>
      <c r="F4566" t="s">
        <v>80</v>
      </c>
      <c r="G4566">
        <f>[1]!SNLData(227539,$B4566,$D4566,$E4566,$F4566,,"Options:Curr=USD,Mag=Standard,ConvMethod=R")</f>
        <v>-4.2699999999999996</v>
      </c>
    </row>
    <row r="4567" spans="1:7" x14ac:dyDescent="0.3">
      <c r="A4567" t="s">
        <v>4</v>
      </c>
      <c r="B4567" t="s">
        <v>19</v>
      </c>
      <c r="C4567" t="s">
        <v>44</v>
      </c>
      <c r="D4567">
        <v>357320</v>
      </c>
      <c r="E4567" t="s">
        <v>58</v>
      </c>
      <c r="F4567" t="s">
        <v>80</v>
      </c>
      <c r="G4567">
        <f>[1]!SNLData(227539,$B4567,$D4567,$E4567,$F4567,,"Options:Curr=USD,Mag=Standard,ConvMethod=R")</f>
        <v>-2.93</v>
      </c>
    </row>
    <row r="4568" spans="1:7" x14ac:dyDescent="0.3">
      <c r="A4568" t="s">
        <v>4</v>
      </c>
      <c r="B4568" t="s">
        <v>19</v>
      </c>
      <c r="C4568" t="s">
        <v>44</v>
      </c>
      <c r="D4568">
        <v>357320</v>
      </c>
      <c r="E4568" t="s">
        <v>7</v>
      </c>
      <c r="F4568" t="s">
        <v>80</v>
      </c>
      <c r="G4568">
        <f>[1]!SNLData(227539,$B4568,$D4568,$E4568,$F4568,,"Options:Curr=USD,Mag=Standard,ConvMethod=R")</f>
        <v>2.6</v>
      </c>
    </row>
    <row r="4569" spans="1:7" x14ac:dyDescent="0.3">
      <c r="A4569" t="s">
        <v>4</v>
      </c>
      <c r="B4569" t="s">
        <v>19</v>
      </c>
      <c r="C4569" t="s">
        <v>44</v>
      </c>
      <c r="D4569">
        <v>357320</v>
      </c>
      <c r="E4569" t="s">
        <v>59</v>
      </c>
      <c r="F4569" t="s">
        <v>80</v>
      </c>
      <c r="G4569">
        <f>[1]!SNLData(227539,$B4569,$D4569,$E4569,$F4569,,"Options:Curr=USD,Mag=Standard,ConvMethod=R")</f>
        <v>-1.29</v>
      </c>
    </row>
    <row r="4570" spans="1:7" x14ac:dyDescent="0.3">
      <c r="A4570" t="s">
        <v>4</v>
      </c>
      <c r="B4570" t="s">
        <v>19</v>
      </c>
      <c r="C4570" t="s">
        <v>44</v>
      </c>
      <c r="D4570">
        <v>357320</v>
      </c>
      <c r="E4570" t="s">
        <v>60</v>
      </c>
      <c r="F4570" t="s">
        <v>80</v>
      </c>
      <c r="G4570">
        <f>[1]!SNLData(227539,$B4570,$D4570,$E4570,$F4570,,"Options:Curr=USD,Mag=Standard,ConvMethod=R")</f>
        <v>-2.27</v>
      </c>
    </row>
    <row r="4571" spans="1:7" x14ac:dyDescent="0.3">
      <c r="A4571" t="s">
        <v>4</v>
      </c>
      <c r="B4571" t="s">
        <v>19</v>
      </c>
      <c r="C4571" t="s">
        <v>44</v>
      </c>
      <c r="D4571">
        <v>357320</v>
      </c>
      <c r="E4571" t="s">
        <v>61</v>
      </c>
      <c r="F4571" t="s">
        <v>80</v>
      </c>
      <c r="G4571">
        <f>[1]!SNLData(227539,$B4571,$D4571,$E4571,$F4571,,"Options:Curr=USD,Mag=Standard,ConvMethod=R")</f>
        <v>2.34</v>
      </c>
    </row>
    <row r="4572" spans="1:7" x14ac:dyDescent="0.3">
      <c r="A4572" t="s">
        <v>4</v>
      </c>
      <c r="B4572" t="s">
        <v>19</v>
      </c>
      <c r="C4572" t="s">
        <v>44</v>
      </c>
      <c r="D4572">
        <v>357320</v>
      </c>
      <c r="E4572" t="s">
        <v>62</v>
      </c>
      <c r="F4572" t="s">
        <v>80</v>
      </c>
      <c r="G4572">
        <f>[1]!SNLData(227539,$B4572,$D4572,$E4572,$F4572,,"Options:Curr=USD,Mag=Standard,ConvMethod=R")</f>
        <v>6.05</v>
      </c>
    </row>
    <row r="4573" spans="1:7" x14ac:dyDescent="0.3">
      <c r="A4573" t="s">
        <v>4</v>
      </c>
      <c r="B4573" t="s">
        <v>19</v>
      </c>
      <c r="C4573" t="s">
        <v>44</v>
      </c>
      <c r="D4573">
        <v>357320</v>
      </c>
      <c r="E4573" t="s">
        <v>63</v>
      </c>
      <c r="F4573" t="s">
        <v>80</v>
      </c>
      <c r="G4573">
        <f>[1]!SNLData(227539,$B4573,$D4573,$E4573,$F4573,,"Options:Curr=USD,Mag=Standard,ConvMethod=R")</f>
        <v>4.92</v>
      </c>
    </row>
    <row r="4574" spans="1:7" x14ac:dyDescent="0.3">
      <c r="A4574" t="s">
        <v>4</v>
      </c>
      <c r="B4574" t="s">
        <v>19</v>
      </c>
      <c r="C4574" t="s">
        <v>44</v>
      </c>
      <c r="D4574">
        <v>357320</v>
      </c>
      <c r="E4574" t="s">
        <v>64</v>
      </c>
      <c r="F4574" t="s">
        <v>80</v>
      </c>
      <c r="G4574">
        <f>[1]!SNLData(227539,$B4574,$D4574,$E4574,$F4574,,"Options:Curr=USD,Mag=Standard,ConvMethod=R")</f>
        <v>2.96</v>
      </c>
    </row>
    <row r="4575" spans="1:7" x14ac:dyDescent="0.3">
      <c r="A4575" t="s">
        <v>4</v>
      </c>
      <c r="B4575" t="s">
        <v>19</v>
      </c>
      <c r="C4575" t="s">
        <v>44</v>
      </c>
      <c r="D4575">
        <v>357320</v>
      </c>
      <c r="E4575" t="s">
        <v>65</v>
      </c>
      <c r="F4575" t="s">
        <v>80</v>
      </c>
      <c r="G4575">
        <f>[1]!SNLData(227539,$B4575,$D4575,$E4575,$F4575,,"Options:Curr=USD,Mag=Standard,ConvMethod=R")</f>
        <v>3.14</v>
      </c>
    </row>
    <row r="4576" spans="1:7" x14ac:dyDescent="0.3">
      <c r="A4576" t="s">
        <v>4</v>
      </c>
      <c r="B4576" t="s">
        <v>19</v>
      </c>
      <c r="C4576" t="s">
        <v>44</v>
      </c>
      <c r="D4576">
        <v>357320</v>
      </c>
      <c r="E4576" t="s">
        <v>66</v>
      </c>
      <c r="F4576" t="s">
        <v>80</v>
      </c>
      <c r="G4576">
        <f>[1]!SNLData(227539,$B4576,$D4576,$E4576,$F4576,,"Options:Curr=USD,Mag=Standard,ConvMethod=R")</f>
        <v>6.86</v>
      </c>
    </row>
    <row r="4577" spans="1:7" x14ac:dyDescent="0.3">
      <c r="A4577" t="s">
        <v>4</v>
      </c>
      <c r="B4577" t="s">
        <v>19</v>
      </c>
      <c r="C4577" t="s">
        <v>44</v>
      </c>
      <c r="D4577">
        <v>357320</v>
      </c>
      <c r="E4577" t="s">
        <v>67</v>
      </c>
      <c r="F4577" t="s">
        <v>80</v>
      </c>
      <c r="G4577">
        <f>[1]!SNLData(227539,$B4577,$D4577,$E4577,$F4577,,"Options:Curr=USD,Mag=Standard,ConvMethod=R")</f>
        <v>-5.46</v>
      </c>
    </row>
    <row r="4578" spans="1:7" x14ac:dyDescent="0.3">
      <c r="A4578" t="s">
        <v>4</v>
      </c>
      <c r="B4578" t="s">
        <v>19</v>
      </c>
      <c r="C4578" t="s">
        <v>44</v>
      </c>
      <c r="D4578">
        <v>357320</v>
      </c>
      <c r="E4578" t="s">
        <v>8</v>
      </c>
      <c r="F4578" t="s">
        <v>80</v>
      </c>
      <c r="G4578">
        <f>[1]!SNLData(227539,$B4578,$D4578,$E4578,$F4578,,"Options:Curr=USD,Mag=Standard,ConvMethod=R")</f>
        <v>5.54</v>
      </c>
    </row>
    <row r="4579" spans="1:7" x14ac:dyDescent="0.3">
      <c r="A4579" t="s">
        <v>4</v>
      </c>
      <c r="B4579" t="s">
        <v>19</v>
      </c>
      <c r="C4579" t="s">
        <v>44</v>
      </c>
      <c r="D4579">
        <v>357320</v>
      </c>
      <c r="E4579" t="s">
        <v>68</v>
      </c>
      <c r="F4579" t="s">
        <v>80</v>
      </c>
      <c r="G4579">
        <f>[1]!SNLData(227539,$B4579,$D4579,$E4579,$F4579,,"Options:Curr=USD,Mag=Standard,ConvMethod=R")</f>
        <v>6.04</v>
      </c>
    </row>
    <row r="4580" spans="1:7" x14ac:dyDescent="0.3">
      <c r="A4580" t="s">
        <v>4</v>
      </c>
      <c r="B4580" t="s">
        <v>19</v>
      </c>
      <c r="C4580" t="s">
        <v>44</v>
      </c>
      <c r="D4580">
        <v>357320</v>
      </c>
      <c r="E4580" t="s">
        <v>69</v>
      </c>
      <c r="F4580" t="s">
        <v>80</v>
      </c>
      <c r="G4580">
        <f>[1]!SNLData(227539,$B4580,$D4580,$E4580,$F4580,,"Options:Curr=USD,Mag=Standard,ConvMethod=R")</f>
        <v>-1.71</v>
      </c>
    </row>
    <row r="4581" spans="1:7" x14ac:dyDescent="0.3">
      <c r="A4581" t="s">
        <v>4</v>
      </c>
      <c r="B4581" t="s">
        <v>19</v>
      </c>
      <c r="C4581" t="s">
        <v>44</v>
      </c>
      <c r="D4581">
        <v>357320</v>
      </c>
      <c r="E4581" t="s">
        <v>70</v>
      </c>
      <c r="F4581" t="s">
        <v>80</v>
      </c>
      <c r="G4581">
        <f>[1]!SNLData(227539,$B4581,$D4581,$E4581,$F4581,,"Options:Curr=USD,Mag=Standard,ConvMethod=R")</f>
        <v>-1.91</v>
      </c>
    </row>
    <row r="4582" spans="1:7" x14ac:dyDescent="0.3">
      <c r="A4582" t="s">
        <v>4</v>
      </c>
      <c r="B4582" t="s">
        <v>19</v>
      </c>
      <c r="C4582" t="s">
        <v>44</v>
      </c>
      <c r="D4582">
        <v>357320</v>
      </c>
      <c r="E4582" t="s">
        <v>71</v>
      </c>
      <c r="F4582" t="s">
        <v>80</v>
      </c>
      <c r="G4582">
        <f>[1]!SNLData(227539,$B4582,$D4582,$E4582,$F4582,,"Options:Curr=USD,Mag=Standard,ConvMethod=R")</f>
        <v>-1.88</v>
      </c>
    </row>
    <row r="4583" spans="1:7" x14ac:dyDescent="0.3">
      <c r="A4583" t="s">
        <v>4</v>
      </c>
      <c r="B4583" t="s">
        <v>19</v>
      </c>
      <c r="C4583" t="s">
        <v>44</v>
      </c>
      <c r="D4583">
        <v>357320</v>
      </c>
      <c r="E4583" t="s">
        <v>72</v>
      </c>
      <c r="F4583" t="s">
        <v>80</v>
      </c>
      <c r="G4583">
        <f>[1]!SNLData(227539,$B4583,$D4583,$E4583,$F4583,,"Options:Curr=USD,Mag=Standard,ConvMethod=R")</f>
        <v>-5.21</v>
      </c>
    </row>
    <row r="4584" spans="1:7" x14ac:dyDescent="0.3">
      <c r="A4584" t="s">
        <v>4</v>
      </c>
      <c r="B4584" t="s">
        <v>19</v>
      </c>
      <c r="C4584" t="s">
        <v>44</v>
      </c>
      <c r="D4584">
        <v>357320</v>
      </c>
      <c r="E4584" t="s">
        <v>73</v>
      </c>
      <c r="F4584" t="s">
        <v>80</v>
      </c>
      <c r="G4584">
        <f>[1]!SNLData(227539,$B4584,$D4584,$E4584,$F4584,,"Options:Curr=USD,Mag=Standard,ConvMethod=R")</f>
        <v>-1.39</v>
      </c>
    </row>
    <row r="4585" spans="1:7" x14ac:dyDescent="0.3">
      <c r="A4585" t="s">
        <v>4</v>
      </c>
      <c r="B4585" t="s">
        <v>19</v>
      </c>
      <c r="C4585" t="s">
        <v>44</v>
      </c>
      <c r="D4585">
        <v>357320</v>
      </c>
      <c r="E4585" t="s">
        <v>74</v>
      </c>
      <c r="F4585" t="s">
        <v>80</v>
      </c>
      <c r="G4585">
        <f>[1]!SNLData(227539,$B4585,$D4585,$E4585,$F4585,,"Options:Curr=USD,Mag=Standard,ConvMethod=R")</f>
        <v>6.33</v>
      </c>
    </row>
    <row r="4586" spans="1:7" x14ac:dyDescent="0.3">
      <c r="A4586" t="s">
        <v>4</v>
      </c>
      <c r="B4586" t="s">
        <v>19</v>
      </c>
      <c r="C4586" t="s">
        <v>44</v>
      </c>
      <c r="D4586">
        <v>357320</v>
      </c>
      <c r="E4586" t="s">
        <v>75</v>
      </c>
      <c r="F4586" t="s">
        <v>80</v>
      </c>
      <c r="G4586">
        <f>[1]!SNLData(227539,$B4586,$D4586,$E4586,$F4586,,"Options:Curr=USD,Mag=Standard,ConvMethod=R")</f>
        <v>3.53</v>
      </c>
    </row>
    <row r="4587" spans="1:7" x14ac:dyDescent="0.3">
      <c r="A4587" t="s">
        <v>4</v>
      </c>
      <c r="B4587" t="s">
        <v>19</v>
      </c>
      <c r="C4587" t="s">
        <v>44</v>
      </c>
      <c r="D4587">
        <v>357320</v>
      </c>
      <c r="E4587" t="s">
        <v>76</v>
      </c>
      <c r="F4587" t="s">
        <v>80</v>
      </c>
      <c r="G4587">
        <f>[1]!SNLData(227539,$B4587,$D4587,$E4587,$F4587,,"Options:Curr=USD,Mag=Standard,ConvMethod=R")</f>
        <v>-0.31</v>
      </c>
    </row>
    <row r="4588" spans="1:7" x14ac:dyDescent="0.3">
      <c r="A4588" t="s">
        <v>4</v>
      </c>
      <c r="B4588" t="s">
        <v>19</v>
      </c>
      <c r="C4588" t="s">
        <v>44</v>
      </c>
      <c r="D4588">
        <v>357320</v>
      </c>
      <c r="E4588" t="s">
        <v>9</v>
      </c>
      <c r="F4588" t="s">
        <v>80</v>
      </c>
      <c r="G4588">
        <f>[1]!SNLData(227539,$B4588,$D4588,$E4588,$F4588,,"Options:Curr=USD,Mag=Standard,ConvMethod=R")</f>
        <v>-1.84</v>
      </c>
    </row>
    <row r="4589" spans="1:7" x14ac:dyDescent="0.3">
      <c r="A4589" t="s">
        <v>4</v>
      </c>
      <c r="B4589" t="s">
        <v>19</v>
      </c>
      <c r="C4589" t="s">
        <v>44</v>
      </c>
      <c r="D4589">
        <v>357320</v>
      </c>
      <c r="E4589" t="s">
        <v>77</v>
      </c>
      <c r="F4589" t="s">
        <v>80</v>
      </c>
      <c r="G4589">
        <f>[1]!SNLData(227539,$B4589,$D4589,$E4589,$F4589,,"Options:Curr=USD,Mag=Standard,ConvMethod=R")</f>
        <v>8.11</v>
      </c>
    </row>
    <row r="4590" spans="1:7" x14ac:dyDescent="0.3">
      <c r="A4590" t="s">
        <v>4</v>
      </c>
      <c r="B4590" t="s">
        <v>19</v>
      </c>
      <c r="C4590" t="s">
        <v>44</v>
      </c>
      <c r="D4590">
        <v>357320</v>
      </c>
      <c r="E4590" t="s">
        <v>78</v>
      </c>
      <c r="F4590" t="s">
        <v>80</v>
      </c>
      <c r="G4590">
        <f>[1]!SNLData(227539,$B4590,$D4590,$E4590,$F4590,,"Options:Curr=USD,Mag=Standard,ConvMethod=R")</f>
        <v>4.0599999999999996</v>
      </c>
    </row>
    <row r="4591" spans="1:7" x14ac:dyDescent="0.3">
      <c r="A4591" t="s">
        <v>4</v>
      </c>
      <c r="B4591" t="s">
        <v>19</v>
      </c>
      <c r="C4591" t="s">
        <v>44</v>
      </c>
      <c r="D4591">
        <v>357320</v>
      </c>
      <c r="E4591" t="s">
        <v>10</v>
      </c>
      <c r="F4591" t="s">
        <v>80</v>
      </c>
      <c r="G4591">
        <f>[1]!SNLData(227539,$B4591,$D4591,$E4591,$F4591,,"Options:Curr=USD,Mag=Standard,ConvMethod=R")</f>
        <v>-3.05</v>
      </c>
    </row>
    <row r="4592" spans="1:7" x14ac:dyDescent="0.3">
      <c r="A4592" t="s">
        <v>12</v>
      </c>
      <c r="B4592" t="s">
        <v>24</v>
      </c>
      <c r="C4592" t="s">
        <v>44</v>
      </c>
      <c r="D4592">
        <v>357320</v>
      </c>
      <c r="E4592" t="s">
        <v>6</v>
      </c>
      <c r="F4592" t="s">
        <v>80</v>
      </c>
      <c r="G4592">
        <f>[1]!SNLData(227539,$B4592,$D4592,$E4592,$F4592,,"Options:Curr=USD,Mag=Standard,ConvMethod=R")</f>
        <v>1.5</v>
      </c>
    </row>
    <row r="4593" spans="1:7" x14ac:dyDescent="0.3">
      <c r="A4593" t="s">
        <v>12</v>
      </c>
      <c r="B4593" t="s">
        <v>24</v>
      </c>
      <c r="C4593" t="s">
        <v>44</v>
      </c>
      <c r="D4593">
        <v>357320</v>
      </c>
      <c r="E4593" t="s">
        <v>50</v>
      </c>
      <c r="F4593" t="s">
        <v>80</v>
      </c>
      <c r="G4593">
        <f>[1]!SNLData(227539,$B4593,$D4593,$E4593,$F4593,,"Options:Curr=USD,Mag=Standard,ConvMethod=R")</f>
        <v>1.04</v>
      </c>
    </row>
    <row r="4594" spans="1:7" x14ac:dyDescent="0.3">
      <c r="A4594" t="s">
        <v>12</v>
      </c>
      <c r="B4594" t="s">
        <v>24</v>
      </c>
      <c r="C4594" t="s">
        <v>44</v>
      </c>
      <c r="D4594">
        <v>357320</v>
      </c>
      <c r="E4594" t="s">
        <v>51</v>
      </c>
      <c r="F4594" t="s">
        <v>80</v>
      </c>
      <c r="G4594">
        <f>[1]!SNLData(227539,$B4594,$D4594,$E4594,$F4594,,"Options:Curr=USD,Mag=Standard,ConvMethod=R")</f>
        <v>-0.88</v>
      </c>
    </row>
    <row r="4595" spans="1:7" x14ac:dyDescent="0.3">
      <c r="A4595" t="s">
        <v>12</v>
      </c>
      <c r="B4595" t="s">
        <v>24</v>
      </c>
      <c r="C4595" t="s">
        <v>44</v>
      </c>
      <c r="D4595">
        <v>357320</v>
      </c>
      <c r="E4595" t="s">
        <v>52</v>
      </c>
      <c r="F4595" t="s">
        <v>80</v>
      </c>
      <c r="G4595">
        <f>[1]!SNLData(227539,$B4595,$D4595,$E4595,$F4595,,"Options:Curr=USD,Mag=Standard,ConvMethod=R")</f>
        <v>-1.58</v>
      </c>
    </row>
    <row r="4596" spans="1:7" x14ac:dyDescent="0.3">
      <c r="A4596" t="s">
        <v>12</v>
      </c>
      <c r="B4596" t="s">
        <v>24</v>
      </c>
      <c r="C4596" t="s">
        <v>44</v>
      </c>
      <c r="D4596">
        <v>357320</v>
      </c>
      <c r="E4596" t="s">
        <v>53</v>
      </c>
      <c r="F4596" t="s">
        <v>80</v>
      </c>
      <c r="G4596">
        <f>[1]!SNLData(227539,$B4596,$D4596,$E4596,$F4596,,"Options:Curr=USD,Mag=Standard,ConvMethod=R")</f>
        <v>-1.64</v>
      </c>
    </row>
    <row r="4597" spans="1:7" x14ac:dyDescent="0.3">
      <c r="A4597" t="s">
        <v>12</v>
      </c>
      <c r="B4597" t="s">
        <v>24</v>
      </c>
      <c r="C4597" t="s">
        <v>44</v>
      </c>
      <c r="D4597">
        <v>357320</v>
      </c>
      <c r="E4597" t="s">
        <v>54</v>
      </c>
      <c r="F4597" t="s">
        <v>80</v>
      </c>
      <c r="G4597">
        <f>[1]!SNLData(227539,$B4597,$D4597,$E4597,$F4597,,"Options:Curr=USD,Mag=Standard,ConvMethod=R")</f>
        <v>-0.85</v>
      </c>
    </row>
    <row r="4598" spans="1:7" x14ac:dyDescent="0.3">
      <c r="A4598" t="s">
        <v>12</v>
      </c>
      <c r="B4598" t="s">
        <v>24</v>
      </c>
      <c r="C4598" t="s">
        <v>44</v>
      </c>
      <c r="D4598">
        <v>357320</v>
      </c>
      <c r="E4598" t="s">
        <v>55</v>
      </c>
      <c r="F4598" t="s">
        <v>80</v>
      </c>
      <c r="G4598">
        <f>[1]!SNLData(227539,$B4598,$D4598,$E4598,$F4598,,"Options:Curr=USD,Mag=Standard,ConvMethod=R")</f>
        <v>-1.68</v>
      </c>
    </row>
    <row r="4599" spans="1:7" x14ac:dyDescent="0.3">
      <c r="A4599" t="s">
        <v>12</v>
      </c>
      <c r="B4599" t="s">
        <v>24</v>
      </c>
      <c r="C4599" t="s">
        <v>44</v>
      </c>
      <c r="D4599">
        <v>357320</v>
      </c>
      <c r="E4599" t="s">
        <v>56</v>
      </c>
      <c r="F4599" t="s">
        <v>80</v>
      </c>
      <c r="G4599">
        <f>[1]!SNLData(227539,$B4599,$D4599,$E4599,$F4599,,"Options:Curr=USD,Mag=Standard,ConvMethod=R")</f>
        <v>0.68</v>
      </c>
    </row>
    <row r="4600" spans="1:7" x14ac:dyDescent="0.3">
      <c r="A4600" t="s">
        <v>12</v>
      </c>
      <c r="B4600" t="s">
        <v>24</v>
      </c>
      <c r="C4600" t="s">
        <v>44</v>
      </c>
      <c r="D4600">
        <v>357320</v>
      </c>
      <c r="E4600" t="s">
        <v>57</v>
      </c>
      <c r="F4600" t="s">
        <v>80</v>
      </c>
      <c r="G4600">
        <f>[1]!SNLData(227539,$B4600,$D4600,$E4600,$F4600,,"Options:Curr=USD,Mag=Standard,ConvMethod=R")</f>
        <v>-1.56</v>
      </c>
    </row>
    <row r="4601" spans="1:7" x14ac:dyDescent="0.3">
      <c r="A4601" t="s">
        <v>12</v>
      </c>
      <c r="B4601" t="s">
        <v>24</v>
      </c>
      <c r="C4601" t="s">
        <v>44</v>
      </c>
      <c r="D4601">
        <v>357320</v>
      </c>
      <c r="E4601" t="s">
        <v>58</v>
      </c>
      <c r="F4601" t="s">
        <v>80</v>
      </c>
      <c r="G4601">
        <f>[1]!SNLData(227539,$B4601,$D4601,$E4601,$F4601,,"Options:Curr=USD,Mag=Standard,ConvMethod=R")</f>
        <v>-1.38</v>
      </c>
    </row>
    <row r="4602" spans="1:7" x14ac:dyDescent="0.3">
      <c r="A4602" t="s">
        <v>12</v>
      </c>
      <c r="B4602" t="s">
        <v>24</v>
      </c>
      <c r="C4602" t="s">
        <v>44</v>
      </c>
      <c r="D4602">
        <v>357320</v>
      </c>
      <c r="E4602" t="s">
        <v>7</v>
      </c>
      <c r="F4602" t="s">
        <v>80</v>
      </c>
      <c r="G4602">
        <f>[1]!SNLData(227539,$B4602,$D4602,$E4602,$F4602,,"Options:Curr=USD,Mag=Standard,ConvMethod=R")</f>
        <v>0.01</v>
      </c>
    </row>
    <row r="4603" spans="1:7" x14ac:dyDescent="0.3">
      <c r="A4603" t="s">
        <v>12</v>
      </c>
      <c r="B4603" t="s">
        <v>24</v>
      </c>
      <c r="C4603" t="s">
        <v>44</v>
      </c>
      <c r="D4603">
        <v>357320</v>
      </c>
      <c r="E4603" t="s">
        <v>59</v>
      </c>
      <c r="F4603" t="s">
        <v>80</v>
      </c>
      <c r="G4603">
        <f>[1]!SNLData(227539,$B4603,$D4603,$E4603,$F4603,,"Options:Curr=USD,Mag=Standard,ConvMethod=R")</f>
        <v>-2.3199999999999998</v>
      </c>
    </row>
    <row r="4604" spans="1:7" x14ac:dyDescent="0.3">
      <c r="A4604" t="s">
        <v>12</v>
      </c>
      <c r="B4604" t="s">
        <v>24</v>
      </c>
      <c r="C4604" t="s">
        <v>44</v>
      </c>
      <c r="D4604">
        <v>357320</v>
      </c>
      <c r="E4604" t="s">
        <v>60</v>
      </c>
      <c r="F4604" t="s">
        <v>80</v>
      </c>
      <c r="G4604">
        <f>[1]!SNLData(227539,$B4604,$D4604,$E4604,$F4604,,"Options:Curr=USD,Mag=Standard,ConvMethod=R")</f>
        <v>-2.0499999999999998</v>
      </c>
    </row>
    <row r="4605" spans="1:7" x14ac:dyDescent="0.3">
      <c r="A4605" t="s">
        <v>12</v>
      </c>
      <c r="B4605" t="s">
        <v>24</v>
      </c>
      <c r="C4605" t="s">
        <v>44</v>
      </c>
      <c r="D4605">
        <v>357320</v>
      </c>
      <c r="E4605" t="s">
        <v>61</v>
      </c>
      <c r="F4605" t="s">
        <v>80</v>
      </c>
      <c r="G4605">
        <f>[1]!SNLData(227539,$B4605,$D4605,$E4605,$F4605,,"Options:Curr=USD,Mag=Standard,ConvMethod=R")</f>
        <v>-0.88</v>
      </c>
    </row>
    <row r="4606" spans="1:7" x14ac:dyDescent="0.3">
      <c r="A4606" t="s">
        <v>12</v>
      </c>
      <c r="B4606" t="s">
        <v>24</v>
      </c>
      <c r="C4606" t="s">
        <v>44</v>
      </c>
      <c r="D4606">
        <v>357320</v>
      </c>
      <c r="E4606" t="s">
        <v>62</v>
      </c>
      <c r="F4606" t="s">
        <v>80</v>
      </c>
      <c r="G4606">
        <f>[1]!SNLData(227539,$B4606,$D4606,$E4606,$F4606,,"Options:Curr=USD,Mag=Standard,ConvMethod=R")</f>
        <v>1.31</v>
      </c>
    </row>
    <row r="4607" spans="1:7" x14ac:dyDescent="0.3">
      <c r="A4607" t="s">
        <v>12</v>
      </c>
      <c r="B4607" t="s">
        <v>24</v>
      </c>
      <c r="C4607" t="s">
        <v>44</v>
      </c>
      <c r="D4607">
        <v>357320</v>
      </c>
      <c r="E4607" t="s">
        <v>63</v>
      </c>
      <c r="F4607" t="s">
        <v>80</v>
      </c>
      <c r="G4607">
        <f>[1]!SNLData(227539,$B4607,$D4607,$E4607,$F4607,,"Options:Curr=USD,Mag=Standard,ConvMethod=R")</f>
        <v>1.62</v>
      </c>
    </row>
    <row r="4608" spans="1:7" x14ac:dyDescent="0.3">
      <c r="A4608" t="s">
        <v>12</v>
      </c>
      <c r="B4608" t="s">
        <v>24</v>
      </c>
      <c r="C4608" t="s">
        <v>44</v>
      </c>
      <c r="D4608">
        <v>357320</v>
      </c>
      <c r="E4608" t="s">
        <v>64</v>
      </c>
      <c r="F4608" t="s">
        <v>80</v>
      </c>
      <c r="G4608">
        <f>[1]!SNLData(227539,$B4608,$D4608,$E4608,$F4608,,"Options:Curr=USD,Mag=Standard,ConvMethod=R")</f>
        <v>2.2200000000000002</v>
      </c>
    </row>
    <row r="4609" spans="1:7" x14ac:dyDescent="0.3">
      <c r="A4609" t="s">
        <v>12</v>
      </c>
      <c r="B4609" t="s">
        <v>24</v>
      </c>
      <c r="C4609" t="s">
        <v>44</v>
      </c>
      <c r="D4609">
        <v>357320</v>
      </c>
      <c r="E4609" t="s">
        <v>65</v>
      </c>
      <c r="F4609" t="s">
        <v>80</v>
      </c>
      <c r="G4609">
        <f>[1]!SNLData(227539,$B4609,$D4609,$E4609,$F4609,,"Options:Curr=USD,Mag=Standard,ConvMethod=R")</f>
        <v>1.74</v>
      </c>
    </row>
    <row r="4610" spans="1:7" x14ac:dyDescent="0.3">
      <c r="A4610" t="s">
        <v>12</v>
      </c>
      <c r="B4610" t="s">
        <v>24</v>
      </c>
      <c r="C4610" t="s">
        <v>44</v>
      </c>
      <c r="D4610">
        <v>357320</v>
      </c>
      <c r="E4610" t="s">
        <v>66</v>
      </c>
      <c r="F4610" t="s">
        <v>80</v>
      </c>
      <c r="G4610">
        <f>[1]!SNLData(227539,$B4610,$D4610,$E4610,$F4610,,"Options:Curr=USD,Mag=Standard,ConvMethod=R")</f>
        <v>4.59</v>
      </c>
    </row>
    <row r="4611" spans="1:7" x14ac:dyDescent="0.3">
      <c r="A4611" t="s">
        <v>12</v>
      </c>
      <c r="B4611" t="s">
        <v>24</v>
      </c>
      <c r="C4611" t="s">
        <v>44</v>
      </c>
      <c r="D4611">
        <v>357320</v>
      </c>
      <c r="E4611" t="s">
        <v>67</v>
      </c>
      <c r="F4611" t="s">
        <v>80</v>
      </c>
      <c r="G4611">
        <f>[1]!SNLData(227539,$B4611,$D4611,$E4611,$F4611,,"Options:Curr=USD,Mag=Standard,ConvMethod=R")</f>
        <v>-5.26</v>
      </c>
    </row>
    <row r="4612" spans="1:7" x14ac:dyDescent="0.3">
      <c r="A4612" t="s">
        <v>12</v>
      </c>
      <c r="B4612" t="s">
        <v>24</v>
      </c>
      <c r="C4612" t="s">
        <v>44</v>
      </c>
      <c r="D4612">
        <v>357320</v>
      </c>
      <c r="E4612" t="s">
        <v>8</v>
      </c>
      <c r="F4612" t="s">
        <v>80</v>
      </c>
      <c r="G4612">
        <f>[1]!SNLData(227539,$B4612,$D4612,$E4612,$F4612,,"Options:Curr=USD,Mag=Standard,ConvMethod=R")</f>
        <v>-0.1</v>
      </c>
    </row>
    <row r="4613" spans="1:7" x14ac:dyDescent="0.3">
      <c r="A4613" t="s">
        <v>12</v>
      </c>
      <c r="B4613" t="s">
        <v>24</v>
      </c>
      <c r="C4613" t="s">
        <v>44</v>
      </c>
      <c r="D4613">
        <v>357320</v>
      </c>
      <c r="E4613" t="s">
        <v>68</v>
      </c>
      <c r="F4613" t="s">
        <v>80</v>
      </c>
      <c r="G4613">
        <f>[1]!SNLData(227539,$B4613,$D4613,$E4613,$F4613,,"Options:Curr=USD,Mag=Standard,ConvMethod=R")</f>
        <v>1.43</v>
      </c>
    </row>
    <row r="4614" spans="1:7" x14ac:dyDescent="0.3">
      <c r="A4614" t="s">
        <v>12</v>
      </c>
      <c r="B4614" t="s">
        <v>24</v>
      </c>
      <c r="C4614" t="s">
        <v>44</v>
      </c>
      <c r="D4614">
        <v>357320</v>
      </c>
      <c r="E4614" t="s">
        <v>69</v>
      </c>
      <c r="F4614" t="s">
        <v>80</v>
      </c>
      <c r="G4614">
        <f>[1]!SNLData(227539,$B4614,$D4614,$E4614,$F4614,,"Options:Curr=USD,Mag=Standard,ConvMethod=R")</f>
        <v>-0.86</v>
      </c>
    </row>
    <row r="4615" spans="1:7" x14ac:dyDescent="0.3">
      <c r="A4615" t="s">
        <v>12</v>
      </c>
      <c r="B4615" t="s">
        <v>24</v>
      </c>
      <c r="C4615" t="s">
        <v>44</v>
      </c>
      <c r="D4615">
        <v>357320</v>
      </c>
      <c r="E4615" t="s">
        <v>70</v>
      </c>
      <c r="F4615" t="s">
        <v>80</v>
      </c>
      <c r="G4615">
        <f>[1]!SNLData(227539,$B4615,$D4615,$E4615,$F4615,,"Options:Curr=USD,Mag=Standard,ConvMethod=R")</f>
        <v>1.25</v>
      </c>
    </row>
    <row r="4616" spans="1:7" x14ac:dyDescent="0.3">
      <c r="A4616" t="s">
        <v>12</v>
      </c>
      <c r="B4616" t="s">
        <v>24</v>
      </c>
      <c r="C4616" t="s">
        <v>44</v>
      </c>
      <c r="D4616">
        <v>357320</v>
      </c>
      <c r="E4616" t="s">
        <v>71</v>
      </c>
      <c r="F4616" t="s">
        <v>80</v>
      </c>
      <c r="G4616">
        <f>[1]!SNLData(227539,$B4616,$D4616,$E4616,$F4616,,"Options:Curr=USD,Mag=Standard,ConvMethod=R")</f>
        <v>3.22</v>
      </c>
    </row>
    <row r="4617" spans="1:7" x14ac:dyDescent="0.3">
      <c r="A4617" t="s">
        <v>12</v>
      </c>
      <c r="B4617" t="s">
        <v>24</v>
      </c>
      <c r="C4617" t="s">
        <v>44</v>
      </c>
      <c r="D4617">
        <v>357320</v>
      </c>
      <c r="E4617" t="s">
        <v>72</v>
      </c>
      <c r="F4617" t="s">
        <v>80</v>
      </c>
      <c r="G4617">
        <f>[1]!SNLData(227539,$B4617,$D4617,$E4617,$F4617,,"Options:Curr=USD,Mag=Standard,ConvMethod=R")</f>
        <v>-2.29</v>
      </c>
    </row>
    <row r="4618" spans="1:7" x14ac:dyDescent="0.3">
      <c r="A4618" t="s">
        <v>12</v>
      </c>
      <c r="B4618" t="s">
        <v>24</v>
      </c>
      <c r="C4618" t="s">
        <v>44</v>
      </c>
      <c r="D4618">
        <v>357320</v>
      </c>
      <c r="E4618" t="s">
        <v>73</v>
      </c>
      <c r="F4618" t="s">
        <v>80</v>
      </c>
      <c r="G4618">
        <f>[1]!SNLData(227539,$B4618,$D4618,$E4618,$F4618,,"Options:Curr=USD,Mag=Standard,ConvMethod=R")</f>
        <v>-3.52</v>
      </c>
    </row>
    <row r="4619" spans="1:7" x14ac:dyDescent="0.3">
      <c r="A4619" t="s">
        <v>12</v>
      </c>
      <c r="B4619" t="s">
        <v>24</v>
      </c>
      <c r="C4619" t="s">
        <v>44</v>
      </c>
      <c r="D4619">
        <v>357320</v>
      </c>
      <c r="E4619" t="s">
        <v>74</v>
      </c>
      <c r="F4619" t="s">
        <v>80</v>
      </c>
      <c r="G4619">
        <f>[1]!SNLData(227539,$B4619,$D4619,$E4619,$F4619,,"Options:Curr=USD,Mag=Standard,ConvMethod=R")</f>
        <v>2.31</v>
      </c>
    </row>
    <row r="4620" spans="1:7" x14ac:dyDescent="0.3">
      <c r="A4620" t="s">
        <v>12</v>
      </c>
      <c r="B4620" t="s">
        <v>24</v>
      </c>
      <c r="C4620" t="s">
        <v>44</v>
      </c>
      <c r="D4620">
        <v>357320</v>
      </c>
      <c r="E4620" t="s">
        <v>75</v>
      </c>
      <c r="F4620" t="s">
        <v>80</v>
      </c>
      <c r="G4620">
        <f>[1]!SNLData(227539,$B4620,$D4620,$E4620,$F4620,,"Options:Curr=USD,Mag=Standard,ConvMethod=R")</f>
        <v>2.59</v>
      </c>
    </row>
    <row r="4621" spans="1:7" x14ac:dyDescent="0.3">
      <c r="A4621" t="s">
        <v>12</v>
      </c>
      <c r="B4621" t="s">
        <v>24</v>
      </c>
      <c r="C4621" t="s">
        <v>44</v>
      </c>
      <c r="D4621">
        <v>357320</v>
      </c>
      <c r="E4621" t="s">
        <v>76</v>
      </c>
      <c r="F4621" t="s">
        <v>80</v>
      </c>
      <c r="G4621">
        <f>[1]!SNLData(227539,$B4621,$D4621,$E4621,$F4621,,"Options:Curr=USD,Mag=Standard,ConvMethod=R")</f>
        <v>0.19</v>
      </c>
    </row>
    <row r="4622" spans="1:7" x14ac:dyDescent="0.3">
      <c r="A4622" t="s">
        <v>12</v>
      </c>
      <c r="B4622" t="s">
        <v>24</v>
      </c>
      <c r="C4622" t="s">
        <v>44</v>
      </c>
      <c r="D4622">
        <v>357320</v>
      </c>
      <c r="E4622" t="s">
        <v>9</v>
      </c>
      <c r="F4622" t="s">
        <v>80</v>
      </c>
      <c r="G4622">
        <f>[1]!SNLData(227539,$B4622,$D4622,$E4622,$F4622,,"Options:Curr=USD,Mag=Standard,ConvMethod=R")</f>
        <v>-1.1499999999999999</v>
      </c>
    </row>
    <row r="4623" spans="1:7" x14ac:dyDescent="0.3">
      <c r="A4623" t="s">
        <v>12</v>
      </c>
      <c r="B4623" t="s">
        <v>24</v>
      </c>
      <c r="C4623" t="s">
        <v>44</v>
      </c>
      <c r="D4623">
        <v>357320</v>
      </c>
      <c r="E4623" t="s">
        <v>77</v>
      </c>
      <c r="F4623" t="s">
        <v>80</v>
      </c>
      <c r="G4623">
        <f>[1]!SNLData(227539,$B4623,$D4623,$E4623,$F4623,,"Options:Curr=USD,Mag=Standard,ConvMethod=R")</f>
        <v>4.6100000000000003</v>
      </c>
    </row>
    <row r="4624" spans="1:7" x14ac:dyDescent="0.3">
      <c r="A4624" t="s">
        <v>12</v>
      </c>
      <c r="B4624" t="s">
        <v>24</v>
      </c>
      <c r="C4624" t="s">
        <v>44</v>
      </c>
      <c r="D4624">
        <v>357320</v>
      </c>
      <c r="E4624" t="s">
        <v>78</v>
      </c>
      <c r="F4624" t="s">
        <v>80</v>
      </c>
      <c r="G4624">
        <f>[1]!SNLData(227539,$B4624,$D4624,$E4624,$F4624,,"Options:Curr=USD,Mag=Standard,ConvMethod=R")</f>
        <v>9.81</v>
      </c>
    </row>
    <row r="4625" spans="1:7" x14ac:dyDescent="0.3">
      <c r="A4625" t="s">
        <v>12</v>
      </c>
      <c r="B4625" t="s">
        <v>24</v>
      </c>
      <c r="C4625" t="s">
        <v>44</v>
      </c>
      <c r="D4625">
        <v>357320</v>
      </c>
      <c r="E4625" t="s">
        <v>10</v>
      </c>
      <c r="F4625" t="s">
        <v>80</v>
      </c>
      <c r="G4625">
        <f>[1]!SNLData(227539,$B4625,$D4625,$E4625,$F4625,,"Options:Curr=USD,Mag=Standard,ConvMethod=R")</f>
        <v>4.1900000000000004</v>
      </c>
    </row>
    <row r="4626" spans="1:7" x14ac:dyDescent="0.3">
      <c r="A4626" t="s">
        <v>13</v>
      </c>
      <c r="B4626" t="s">
        <v>20</v>
      </c>
      <c r="C4626" t="s">
        <v>44</v>
      </c>
      <c r="D4626">
        <v>357320</v>
      </c>
      <c r="E4626" t="s">
        <v>6</v>
      </c>
      <c r="F4626" t="s">
        <v>80</v>
      </c>
      <c r="G4626">
        <f>[1]!SNLData(227539,$B4626,$D4626,$E4626,$F4626,,"Options:Curr=USD,Mag=Standard,ConvMethod=R")</f>
        <v>0</v>
      </c>
    </row>
    <row r="4627" spans="1:7" x14ac:dyDescent="0.3">
      <c r="A4627" t="s">
        <v>13</v>
      </c>
      <c r="B4627" t="s">
        <v>20</v>
      </c>
      <c r="C4627" t="s">
        <v>44</v>
      </c>
      <c r="D4627">
        <v>357320</v>
      </c>
      <c r="E4627" t="s">
        <v>50</v>
      </c>
      <c r="F4627" t="s">
        <v>80</v>
      </c>
      <c r="G4627">
        <f>[1]!SNLData(227539,$B4627,$D4627,$E4627,$F4627,,"Options:Curr=USD,Mag=Standard,ConvMethod=R")</f>
        <v>0</v>
      </c>
    </row>
    <row r="4628" spans="1:7" x14ac:dyDescent="0.3">
      <c r="A4628" t="s">
        <v>13</v>
      </c>
      <c r="B4628" t="s">
        <v>20</v>
      </c>
      <c r="C4628" t="s">
        <v>44</v>
      </c>
      <c r="D4628">
        <v>357320</v>
      </c>
      <c r="E4628" t="s">
        <v>51</v>
      </c>
      <c r="F4628" t="s">
        <v>80</v>
      </c>
      <c r="G4628">
        <f>[1]!SNLData(227539,$B4628,$D4628,$E4628,$F4628,,"Options:Curr=USD,Mag=Standard,ConvMethod=R")</f>
        <v>0</v>
      </c>
    </row>
    <row r="4629" spans="1:7" x14ac:dyDescent="0.3">
      <c r="A4629" t="s">
        <v>13</v>
      </c>
      <c r="B4629" t="s">
        <v>20</v>
      </c>
      <c r="C4629" t="s">
        <v>44</v>
      </c>
      <c r="D4629">
        <v>357320</v>
      </c>
      <c r="E4629" t="s">
        <v>52</v>
      </c>
      <c r="F4629" t="s">
        <v>80</v>
      </c>
      <c r="G4629">
        <f>[1]!SNLData(227539,$B4629,$D4629,$E4629,$F4629,,"Options:Curr=USD,Mag=Standard,ConvMethod=R")</f>
        <v>0</v>
      </c>
    </row>
    <row r="4630" spans="1:7" x14ac:dyDescent="0.3">
      <c r="A4630" t="s">
        <v>13</v>
      </c>
      <c r="B4630" t="s">
        <v>20</v>
      </c>
      <c r="C4630" t="s">
        <v>44</v>
      </c>
      <c r="D4630">
        <v>357320</v>
      </c>
      <c r="E4630" t="s">
        <v>53</v>
      </c>
      <c r="F4630" t="s">
        <v>80</v>
      </c>
      <c r="G4630">
        <f>[1]!SNLData(227539,$B4630,$D4630,$E4630,$F4630,,"Options:Curr=USD,Mag=Standard,ConvMethod=R")</f>
        <v>0</v>
      </c>
    </row>
    <row r="4631" spans="1:7" x14ac:dyDescent="0.3">
      <c r="A4631" t="s">
        <v>13</v>
      </c>
      <c r="B4631" t="s">
        <v>20</v>
      </c>
      <c r="C4631" t="s">
        <v>44</v>
      </c>
      <c r="D4631">
        <v>357320</v>
      </c>
      <c r="E4631" t="s">
        <v>54</v>
      </c>
      <c r="F4631" t="s">
        <v>80</v>
      </c>
      <c r="G4631">
        <f>[1]!SNLData(227539,$B4631,$D4631,$E4631,$F4631,,"Options:Curr=USD,Mag=Standard,ConvMethod=R")</f>
        <v>0</v>
      </c>
    </row>
    <row r="4632" spans="1:7" x14ac:dyDescent="0.3">
      <c r="A4632" t="s">
        <v>13</v>
      </c>
      <c r="B4632" t="s">
        <v>20</v>
      </c>
      <c r="C4632" t="s">
        <v>44</v>
      </c>
      <c r="D4632">
        <v>357320</v>
      </c>
      <c r="E4632" t="s">
        <v>55</v>
      </c>
      <c r="F4632" t="s">
        <v>80</v>
      </c>
      <c r="G4632">
        <f>[1]!SNLData(227539,$B4632,$D4632,$E4632,$F4632,,"Options:Curr=USD,Mag=Standard,ConvMethod=R")</f>
        <v>-0.36</v>
      </c>
    </row>
    <row r="4633" spans="1:7" x14ac:dyDescent="0.3">
      <c r="A4633" t="s">
        <v>13</v>
      </c>
      <c r="B4633" t="s">
        <v>20</v>
      </c>
      <c r="C4633" t="s">
        <v>44</v>
      </c>
      <c r="D4633">
        <v>357320</v>
      </c>
      <c r="E4633" t="s">
        <v>56</v>
      </c>
      <c r="F4633" t="s">
        <v>80</v>
      </c>
      <c r="G4633">
        <f>[1]!SNLData(227539,$B4633,$D4633,$E4633,$F4633,,"Options:Curr=USD,Mag=Standard,ConvMethod=R")</f>
        <v>-0.38</v>
      </c>
    </row>
    <row r="4634" spans="1:7" x14ac:dyDescent="0.3">
      <c r="A4634" t="s">
        <v>13</v>
      </c>
      <c r="B4634" t="s">
        <v>20</v>
      </c>
      <c r="C4634" t="s">
        <v>44</v>
      </c>
      <c r="D4634">
        <v>357320</v>
      </c>
      <c r="E4634" t="s">
        <v>57</v>
      </c>
      <c r="F4634" t="s">
        <v>80</v>
      </c>
      <c r="G4634">
        <f>[1]!SNLData(227539,$B4634,$D4634,$E4634,$F4634,,"Options:Curr=USD,Mag=Standard,ConvMethod=R")</f>
        <v>-0.57999999999999996</v>
      </c>
    </row>
    <row r="4635" spans="1:7" x14ac:dyDescent="0.3">
      <c r="A4635" t="s">
        <v>13</v>
      </c>
      <c r="B4635" t="s">
        <v>20</v>
      </c>
      <c r="C4635" t="s">
        <v>44</v>
      </c>
      <c r="D4635">
        <v>357320</v>
      </c>
      <c r="E4635" t="s">
        <v>58</v>
      </c>
      <c r="F4635" t="s">
        <v>80</v>
      </c>
      <c r="G4635">
        <f>[1]!SNLData(227539,$B4635,$D4635,$E4635,$F4635,,"Options:Curr=USD,Mag=Standard,ConvMethod=R")</f>
        <v>0.14000000000000001</v>
      </c>
    </row>
    <row r="4636" spans="1:7" x14ac:dyDescent="0.3">
      <c r="A4636" t="s">
        <v>13</v>
      </c>
      <c r="B4636" t="s">
        <v>20</v>
      </c>
      <c r="C4636" t="s">
        <v>44</v>
      </c>
      <c r="D4636">
        <v>357320</v>
      </c>
      <c r="E4636" t="s">
        <v>7</v>
      </c>
      <c r="F4636" t="s">
        <v>80</v>
      </c>
      <c r="G4636">
        <f>[1]!SNLData(227539,$B4636,$D4636,$E4636,$F4636,,"Options:Curr=USD,Mag=Standard,ConvMethod=R")</f>
        <v>4.3600000000000003</v>
      </c>
    </row>
    <row r="4637" spans="1:7" x14ac:dyDescent="0.3">
      <c r="A4637" t="s">
        <v>13</v>
      </c>
      <c r="B4637" t="s">
        <v>20</v>
      </c>
      <c r="C4637" t="s">
        <v>44</v>
      </c>
      <c r="D4637">
        <v>357320</v>
      </c>
      <c r="E4637" t="s">
        <v>59</v>
      </c>
      <c r="F4637" t="s">
        <v>80</v>
      </c>
      <c r="G4637">
        <f>[1]!SNLData(227539,$B4637,$D4637,$E4637,$F4637,,"Options:Curr=USD,Mag=Standard,ConvMethod=R")</f>
        <v>1.42</v>
      </c>
    </row>
    <row r="4638" spans="1:7" x14ac:dyDescent="0.3">
      <c r="A4638" t="s">
        <v>13</v>
      </c>
      <c r="B4638" t="s">
        <v>20</v>
      </c>
      <c r="C4638" t="s">
        <v>44</v>
      </c>
      <c r="D4638">
        <v>357320</v>
      </c>
      <c r="E4638" t="s">
        <v>60</v>
      </c>
      <c r="F4638" t="s">
        <v>80</v>
      </c>
      <c r="G4638">
        <f>[1]!SNLData(227539,$B4638,$D4638,$E4638,$F4638,,"Options:Curr=USD,Mag=Standard,ConvMethod=R")</f>
        <v>-0.23</v>
      </c>
    </row>
    <row r="4639" spans="1:7" x14ac:dyDescent="0.3">
      <c r="A4639" t="s">
        <v>13</v>
      </c>
      <c r="B4639" t="s">
        <v>20</v>
      </c>
      <c r="C4639" t="s">
        <v>44</v>
      </c>
      <c r="D4639">
        <v>357320</v>
      </c>
      <c r="E4639" t="s">
        <v>61</v>
      </c>
      <c r="F4639" t="s">
        <v>80</v>
      </c>
      <c r="G4639">
        <f>[1]!SNLData(227539,$B4639,$D4639,$E4639,$F4639,,"Options:Curr=USD,Mag=Standard,ConvMethod=R")</f>
        <v>0.95</v>
      </c>
    </row>
    <row r="4640" spans="1:7" x14ac:dyDescent="0.3">
      <c r="A4640" t="s">
        <v>13</v>
      </c>
      <c r="B4640" t="s">
        <v>20</v>
      </c>
      <c r="C4640" t="s">
        <v>44</v>
      </c>
      <c r="D4640">
        <v>357320</v>
      </c>
      <c r="E4640" t="s">
        <v>62</v>
      </c>
      <c r="F4640" t="s">
        <v>80</v>
      </c>
      <c r="G4640">
        <f>[1]!SNLData(227539,$B4640,$D4640,$E4640,$F4640,,"Options:Curr=USD,Mag=Standard,ConvMethod=R")</f>
        <v>1.99</v>
      </c>
    </row>
    <row r="4641" spans="1:7" x14ac:dyDescent="0.3">
      <c r="A4641" t="s">
        <v>13</v>
      </c>
      <c r="B4641" t="s">
        <v>20</v>
      </c>
      <c r="C4641" t="s">
        <v>44</v>
      </c>
      <c r="D4641">
        <v>357320</v>
      </c>
      <c r="E4641" t="s">
        <v>63</v>
      </c>
      <c r="F4641" t="s">
        <v>80</v>
      </c>
      <c r="G4641">
        <f>[1]!SNLData(227539,$B4641,$D4641,$E4641,$F4641,,"Options:Curr=USD,Mag=Standard,ConvMethod=R")</f>
        <v>2.79</v>
      </c>
    </row>
    <row r="4642" spans="1:7" x14ac:dyDescent="0.3">
      <c r="A4642" t="s">
        <v>13</v>
      </c>
      <c r="B4642" t="s">
        <v>20</v>
      </c>
      <c r="C4642" t="s">
        <v>44</v>
      </c>
      <c r="D4642">
        <v>357320</v>
      </c>
      <c r="E4642" t="s">
        <v>64</v>
      </c>
      <c r="F4642" t="s">
        <v>80</v>
      </c>
      <c r="G4642">
        <f>[1]!SNLData(227539,$B4642,$D4642,$E4642,$F4642,,"Options:Curr=USD,Mag=Standard,ConvMethod=R")</f>
        <v>3.59</v>
      </c>
    </row>
    <row r="4643" spans="1:7" x14ac:dyDescent="0.3">
      <c r="A4643" t="s">
        <v>13</v>
      </c>
      <c r="B4643" t="s">
        <v>20</v>
      </c>
      <c r="C4643" t="s">
        <v>44</v>
      </c>
      <c r="D4643">
        <v>357320</v>
      </c>
      <c r="E4643" t="s">
        <v>65</v>
      </c>
      <c r="F4643" t="s">
        <v>80</v>
      </c>
      <c r="G4643">
        <f>[1]!SNLData(227539,$B4643,$D4643,$E4643,$F4643,,"Options:Curr=USD,Mag=Standard,ConvMethod=R")</f>
        <v>2.4500000000000002</v>
      </c>
    </row>
    <row r="4644" spans="1:7" x14ac:dyDescent="0.3">
      <c r="A4644" t="s">
        <v>13</v>
      </c>
      <c r="B4644" t="s">
        <v>20</v>
      </c>
      <c r="C4644" t="s">
        <v>44</v>
      </c>
      <c r="D4644">
        <v>357320</v>
      </c>
      <c r="E4644" t="s">
        <v>66</v>
      </c>
      <c r="F4644" t="s">
        <v>80</v>
      </c>
      <c r="G4644">
        <f>[1]!SNLData(227539,$B4644,$D4644,$E4644,$F4644,,"Options:Curr=USD,Mag=Standard,ConvMethod=R")</f>
        <v>5.17</v>
      </c>
    </row>
    <row r="4645" spans="1:7" x14ac:dyDescent="0.3">
      <c r="A4645" t="s">
        <v>13</v>
      </c>
      <c r="B4645" t="s">
        <v>20</v>
      </c>
      <c r="C4645" t="s">
        <v>44</v>
      </c>
      <c r="D4645">
        <v>357320</v>
      </c>
      <c r="E4645" t="s">
        <v>67</v>
      </c>
      <c r="F4645" t="s">
        <v>80</v>
      </c>
      <c r="G4645">
        <f>[1]!SNLData(227539,$B4645,$D4645,$E4645,$F4645,,"Options:Curr=USD,Mag=Standard,ConvMethod=R")</f>
        <v>-5.19</v>
      </c>
    </row>
    <row r="4646" spans="1:7" x14ac:dyDescent="0.3">
      <c r="A4646" t="s">
        <v>13</v>
      </c>
      <c r="B4646" t="s">
        <v>20</v>
      </c>
      <c r="C4646" t="s">
        <v>44</v>
      </c>
      <c r="D4646">
        <v>357320</v>
      </c>
      <c r="E4646" t="s">
        <v>8</v>
      </c>
      <c r="F4646" t="s">
        <v>80</v>
      </c>
      <c r="G4646">
        <f>[1]!SNLData(227539,$B4646,$D4646,$E4646,$F4646,,"Options:Curr=USD,Mag=Standard,ConvMethod=R")</f>
        <v>2.63</v>
      </c>
    </row>
    <row r="4647" spans="1:7" x14ac:dyDescent="0.3">
      <c r="A4647" t="s">
        <v>13</v>
      </c>
      <c r="B4647" t="s">
        <v>20</v>
      </c>
      <c r="C4647" t="s">
        <v>44</v>
      </c>
      <c r="D4647">
        <v>357320</v>
      </c>
      <c r="E4647" t="s">
        <v>68</v>
      </c>
      <c r="F4647" t="s">
        <v>80</v>
      </c>
      <c r="G4647">
        <f>[1]!SNLData(227539,$B4647,$D4647,$E4647,$F4647,,"Options:Curr=USD,Mag=Standard,ConvMethod=R")</f>
        <v>5.39</v>
      </c>
    </row>
    <row r="4648" spans="1:7" x14ac:dyDescent="0.3">
      <c r="A4648" t="s">
        <v>13</v>
      </c>
      <c r="B4648" t="s">
        <v>20</v>
      </c>
      <c r="C4648" t="s">
        <v>44</v>
      </c>
      <c r="D4648">
        <v>357320</v>
      </c>
      <c r="E4648" t="s">
        <v>69</v>
      </c>
      <c r="F4648" t="s">
        <v>80</v>
      </c>
      <c r="G4648">
        <f>[1]!SNLData(227539,$B4648,$D4648,$E4648,$F4648,,"Options:Curr=USD,Mag=Standard,ConvMethod=R")</f>
        <v>2.74</v>
      </c>
    </row>
    <row r="4649" spans="1:7" x14ac:dyDescent="0.3">
      <c r="A4649" t="s">
        <v>13</v>
      </c>
      <c r="B4649" t="s">
        <v>20</v>
      </c>
      <c r="C4649" t="s">
        <v>44</v>
      </c>
      <c r="D4649">
        <v>357320</v>
      </c>
      <c r="E4649" t="s">
        <v>70</v>
      </c>
      <c r="F4649" t="s">
        <v>80</v>
      </c>
      <c r="G4649">
        <f>[1]!SNLData(227539,$B4649,$D4649,$E4649,$F4649,,"Options:Curr=USD,Mag=Standard,ConvMethod=R")</f>
        <v>0.31</v>
      </c>
    </row>
    <row r="4650" spans="1:7" x14ac:dyDescent="0.3">
      <c r="A4650" t="s">
        <v>13</v>
      </c>
      <c r="B4650" t="s">
        <v>20</v>
      </c>
      <c r="C4650" t="s">
        <v>44</v>
      </c>
      <c r="D4650">
        <v>357320</v>
      </c>
      <c r="E4650" t="s">
        <v>71</v>
      </c>
      <c r="F4650" t="s">
        <v>80</v>
      </c>
      <c r="G4650">
        <f>[1]!SNLData(227539,$B4650,$D4650,$E4650,$F4650,,"Options:Curr=USD,Mag=Standard,ConvMethod=R")</f>
        <v>-1.38</v>
      </c>
    </row>
    <row r="4651" spans="1:7" x14ac:dyDescent="0.3">
      <c r="A4651" t="s">
        <v>13</v>
      </c>
      <c r="B4651" t="s">
        <v>20</v>
      </c>
      <c r="C4651" t="s">
        <v>44</v>
      </c>
      <c r="D4651">
        <v>357320</v>
      </c>
      <c r="E4651" t="s">
        <v>72</v>
      </c>
      <c r="F4651" t="s">
        <v>80</v>
      </c>
      <c r="G4651">
        <f>[1]!SNLData(227539,$B4651,$D4651,$E4651,$F4651,,"Options:Curr=USD,Mag=Standard,ConvMethod=R")</f>
        <v>-2.13</v>
      </c>
    </row>
    <row r="4652" spans="1:7" x14ac:dyDescent="0.3">
      <c r="A4652" t="s">
        <v>13</v>
      </c>
      <c r="B4652" t="s">
        <v>20</v>
      </c>
      <c r="C4652" t="s">
        <v>44</v>
      </c>
      <c r="D4652">
        <v>357320</v>
      </c>
      <c r="E4652" t="s">
        <v>73</v>
      </c>
      <c r="F4652" t="s">
        <v>80</v>
      </c>
      <c r="G4652">
        <f>[1]!SNLData(227539,$B4652,$D4652,$E4652,$F4652,,"Options:Curr=USD,Mag=Standard,ConvMethod=R")</f>
        <v>-2.33</v>
      </c>
    </row>
    <row r="4653" spans="1:7" x14ac:dyDescent="0.3">
      <c r="A4653" t="s">
        <v>13</v>
      </c>
      <c r="B4653" t="s">
        <v>20</v>
      </c>
      <c r="C4653" t="s">
        <v>44</v>
      </c>
      <c r="D4653">
        <v>357320</v>
      </c>
      <c r="E4653" t="s">
        <v>74</v>
      </c>
      <c r="F4653" t="s">
        <v>80</v>
      </c>
      <c r="G4653">
        <f>[1]!SNLData(227539,$B4653,$D4653,$E4653,$F4653,,"Options:Curr=USD,Mag=Standard,ConvMethod=R")</f>
        <v>2.42</v>
      </c>
    </row>
    <row r="4654" spans="1:7" x14ac:dyDescent="0.3">
      <c r="A4654" t="s">
        <v>13</v>
      </c>
      <c r="B4654" t="s">
        <v>20</v>
      </c>
      <c r="C4654" t="s">
        <v>44</v>
      </c>
      <c r="D4654">
        <v>357320</v>
      </c>
      <c r="E4654" t="s">
        <v>75</v>
      </c>
      <c r="F4654" t="s">
        <v>80</v>
      </c>
      <c r="G4654">
        <f>[1]!SNLData(227539,$B4654,$D4654,$E4654,$F4654,,"Options:Curr=USD,Mag=Standard,ConvMethod=R")</f>
        <v>2.69</v>
      </c>
    </row>
    <row r="4655" spans="1:7" x14ac:dyDescent="0.3">
      <c r="A4655" t="s">
        <v>13</v>
      </c>
      <c r="B4655" t="s">
        <v>20</v>
      </c>
      <c r="C4655" t="s">
        <v>44</v>
      </c>
      <c r="D4655">
        <v>357320</v>
      </c>
      <c r="E4655" t="s">
        <v>76</v>
      </c>
      <c r="F4655" t="s">
        <v>80</v>
      </c>
      <c r="G4655">
        <f>[1]!SNLData(227539,$B4655,$D4655,$E4655,$F4655,,"Options:Curr=USD,Mag=Standard,ConvMethod=R")</f>
        <v>0.45</v>
      </c>
    </row>
    <row r="4656" spans="1:7" x14ac:dyDescent="0.3">
      <c r="A4656" t="s">
        <v>13</v>
      </c>
      <c r="B4656" t="s">
        <v>20</v>
      </c>
      <c r="C4656" t="s">
        <v>44</v>
      </c>
      <c r="D4656">
        <v>357320</v>
      </c>
      <c r="E4656" t="s">
        <v>9</v>
      </c>
      <c r="F4656" t="s">
        <v>80</v>
      </c>
      <c r="G4656">
        <f>[1]!SNLData(227539,$B4656,$D4656,$E4656,$F4656,,"Options:Curr=USD,Mag=Standard,ConvMethod=R")</f>
        <v>-2.2000000000000002</v>
      </c>
    </row>
    <row r="4657" spans="1:7" x14ac:dyDescent="0.3">
      <c r="A4657" t="s">
        <v>13</v>
      </c>
      <c r="B4657" t="s">
        <v>20</v>
      </c>
      <c r="C4657" t="s">
        <v>44</v>
      </c>
      <c r="D4657">
        <v>357320</v>
      </c>
      <c r="E4657" t="s">
        <v>77</v>
      </c>
      <c r="F4657" t="s">
        <v>80</v>
      </c>
      <c r="G4657">
        <f>[1]!SNLData(227539,$B4657,$D4657,$E4657,$F4657,,"Options:Curr=USD,Mag=Standard,ConvMethod=R")</f>
        <v>9.2899999999999991</v>
      </c>
    </row>
    <row r="4658" spans="1:7" x14ac:dyDescent="0.3">
      <c r="A4658" t="s">
        <v>13</v>
      </c>
      <c r="B4658" t="s">
        <v>20</v>
      </c>
      <c r="C4658" t="s">
        <v>44</v>
      </c>
      <c r="D4658">
        <v>357320</v>
      </c>
      <c r="E4658" t="s">
        <v>78</v>
      </c>
      <c r="F4658" t="s">
        <v>80</v>
      </c>
      <c r="G4658">
        <f>[1]!SNLData(227539,$B4658,$D4658,$E4658,$F4658,,"Options:Curr=USD,Mag=Standard,ConvMethod=R")</f>
        <v>25.51</v>
      </c>
    </row>
    <row r="4659" spans="1:7" x14ac:dyDescent="0.3">
      <c r="A4659" t="s">
        <v>13</v>
      </c>
      <c r="B4659" t="s">
        <v>20</v>
      </c>
      <c r="C4659" t="s">
        <v>44</v>
      </c>
      <c r="D4659">
        <v>357320</v>
      </c>
      <c r="E4659" t="s">
        <v>10</v>
      </c>
      <c r="F4659" t="s">
        <v>80</v>
      </c>
      <c r="G4659">
        <f>[1]!SNLData(227539,$B4659,$D4659,$E4659,$F4659,,"Options:Curr=USD,Mag=Standard,ConvMethod=R")</f>
        <v>4.54</v>
      </c>
    </row>
    <row r="4660" spans="1:7" x14ac:dyDescent="0.3">
      <c r="A4660" t="s">
        <v>5</v>
      </c>
      <c r="B4660" t="s">
        <v>21</v>
      </c>
      <c r="C4660" t="s">
        <v>44</v>
      </c>
      <c r="D4660">
        <v>357320</v>
      </c>
      <c r="E4660" t="s">
        <v>6</v>
      </c>
      <c r="F4660" t="s">
        <v>80</v>
      </c>
      <c r="G4660">
        <f>[1]!SNLData(227539,$B4660,$D4660,$E4660,$F4660,,"Options:Curr=USD,Mag=Standard,ConvMethod=R")</f>
        <v>1.76</v>
      </c>
    </row>
    <row r="4661" spans="1:7" x14ac:dyDescent="0.3">
      <c r="A4661" t="s">
        <v>5</v>
      </c>
      <c r="B4661" t="s">
        <v>21</v>
      </c>
      <c r="C4661" t="s">
        <v>44</v>
      </c>
      <c r="D4661">
        <v>357320</v>
      </c>
      <c r="E4661" t="s">
        <v>50</v>
      </c>
      <c r="F4661" t="s">
        <v>80</v>
      </c>
      <c r="G4661">
        <f>[1]!SNLData(227539,$B4661,$D4661,$E4661,$F4661,,"Options:Curr=USD,Mag=Standard,ConvMethod=R")</f>
        <v>2.39</v>
      </c>
    </row>
    <row r="4662" spans="1:7" x14ac:dyDescent="0.3">
      <c r="A4662" t="s">
        <v>5</v>
      </c>
      <c r="B4662" t="s">
        <v>21</v>
      </c>
      <c r="C4662" t="s">
        <v>44</v>
      </c>
      <c r="D4662">
        <v>357320</v>
      </c>
      <c r="E4662" t="s">
        <v>51</v>
      </c>
      <c r="F4662" t="s">
        <v>80</v>
      </c>
      <c r="G4662">
        <f>[1]!SNLData(227539,$B4662,$D4662,$E4662,$F4662,,"Options:Curr=USD,Mag=Standard,ConvMethod=R")</f>
        <v>1.37</v>
      </c>
    </row>
    <row r="4663" spans="1:7" x14ac:dyDescent="0.3">
      <c r="A4663" t="s">
        <v>5</v>
      </c>
      <c r="B4663" t="s">
        <v>21</v>
      </c>
      <c r="C4663" t="s">
        <v>44</v>
      </c>
      <c r="D4663">
        <v>357320</v>
      </c>
      <c r="E4663" t="s">
        <v>52</v>
      </c>
      <c r="F4663" t="s">
        <v>80</v>
      </c>
      <c r="G4663">
        <f>[1]!SNLData(227539,$B4663,$D4663,$E4663,$F4663,,"Options:Curr=USD,Mag=Standard,ConvMethod=R")</f>
        <v>0.01</v>
      </c>
    </row>
    <row r="4664" spans="1:7" x14ac:dyDescent="0.3">
      <c r="A4664" t="s">
        <v>5</v>
      </c>
      <c r="B4664" t="s">
        <v>21</v>
      </c>
      <c r="C4664" t="s">
        <v>44</v>
      </c>
      <c r="D4664">
        <v>357320</v>
      </c>
      <c r="E4664" t="s">
        <v>53</v>
      </c>
      <c r="F4664" t="s">
        <v>80</v>
      </c>
      <c r="G4664">
        <f>[1]!SNLData(227539,$B4664,$D4664,$E4664,$F4664,,"Options:Curr=USD,Mag=Standard,ConvMethod=R")</f>
        <v>0.54</v>
      </c>
    </row>
    <row r="4665" spans="1:7" x14ac:dyDescent="0.3">
      <c r="A4665" t="s">
        <v>5</v>
      </c>
      <c r="B4665" t="s">
        <v>21</v>
      </c>
      <c r="C4665" t="s">
        <v>44</v>
      </c>
      <c r="D4665">
        <v>357320</v>
      </c>
      <c r="E4665" t="s">
        <v>54</v>
      </c>
      <c r="F4665" t="s">
        <v>80</v>
      </c>
      <c r="G4665">
        <f>[1]!SNLData(227539,$B4665,$D4665,$E4665,$F4665,,"Options:Curr=USD,Mag=Standard,ConvMethod=R")</f>
        <v>1.75</v>
      </c>
    </row>
    <row r="4666" spans="1:7" x14ac:dyDescent="0.3">
      <c r="A4666" t="s">
        <v>5</v>
      </c>
      <c r="B4666" t="s">
        <v>21</v>
      </c>
      <c r="C4666" t="s">
        <v>44</v>
      </c>
      <c r="D4666">
        <v>357320</v>
      </c>
      <c r="E4666" t="s">
        <v>55</v>
      </c>
      <c r="F4666" t="s">
        <v>80</v>
      </c>
      <c r="G4666">
        <f>[1]!SNLData(227539,$B4666,$D4666,$E4666,$F4666,,"Options:Curr=USD,Mag=Standard,ConvMethod=R")</f>
        <v>-1.26</v>
      </c>
    </row>
    <row r="4667" spans="1:7" x14ac:dyDescent="0.3">
      <c r="A4667" t="s">
        <v>5</v>
      </c>
      <c r="B4667" t="s">
        <v>21</v>
      </c>
      <c r="C4667" t="s">
        <v>44</v>
      </c>
      <c r="D4667">
        <v>357320</v>
      </c>
      <c r="E4667" t="s">
        <v>56</v>
      </c>
      <c r="F4667" t="s">
        <v>80</v>
      </c>
      <c r="G4667">
        <f>[1]!SNLData(227539,$B4667,$D4667,$E4667,$F4667,,"Options:Curr=USD,Mag=Standard,ConvMethod=R")</f>
        <v>1.22</v>
      </c>
    </row>
    <row r="4668" spans="1:7" x14ac:dyDescent="0.3">
      <c r="A4668" t="s">
        <v>5</v>
      </c>
      <c r="B4668" t="s">
        <v>21</v>
      </c>
      <c r="C4668" t="s">
        <v>44</v>
      </c>
      <c r="D4668">
        <v>357320</v>
      </c>
      <c r="E4668" t="s">
        <v>57</v>
      </c>
      <c r="F4668" t="s">
        <v>80</v>
      </c>
      <c r="G4668">
        <f>[1]!SNLData(227539,$B4668,$D4668,$E4668,$F4668,,"Options:Curr=USD,Mag=Standard,ConvMethod=R")</f>
        <v>-0.43</v>
      </c>
    </row>
    <row r="4669" spans="1:7" x14ac:dyDescent="0.3">
      <c r="A4669" t="s">
        <v>5</v>
      </c>
      <c r="B4669" t="s">
        <v>21</v>
      </c>
      <c r="C4669" t="s">
        <v>44</v>
      </c>
      <c r="D4669">
        <v>357320</v>
      </c>
      <c r="E4669" t="s">
        <v>58</v>
      </c>
      <c r="F4669" t="s">
        <v>80</v>
      </c>
      <c r="G4669">
        <f>[1]!SNLData(227539,$B4669,$D4669,$E4669,$F4669,,"Options:Curr=USD,Mag=Standard,ConvMethod=R")</f>
        <v>-1.02</v>
      </c>
    </row>
    <row r="4670" spans="1:7" x14ac:dyDescent="0.3">
      <c r="A4670" t="s">
        <v>5</v>
      </c>
      <c r="B4670" t="s">
        <v>21</v>
      </c>
      <c r="C4670" t="s">
        <v>44</v>
      </c>
      <c r="D4670">
        <v>357320</v>
      </c>
      <c r="E4670" t="s">
        <v>7</v>
      </c>
      <c r="F4670" t="s">
        <v>80</v>
      </c>
      <c r="G4670">
        <f>[1]!SNLData(227539,$B4670,$D4670,$E4670,$F4670,,"Options:Curr=USD,Mag=Standard,ConvMethod=R")</f>
        <v>3.05</v>
      </c>
    </row>
    <row r="4671" spans="1:7" x14ac:dyDescent="0.3">
      <c r="A4671" t="s">
        <v>5</v>
      </c>
      <c r="B4671" t="s">
        <v>21</v>
      </c>
      <c r="C4671" t="s">
        <v>44</v>
      </c>
      <c r="D4671">
        <v>357320</v>
      </c>
      <c r="E4671" t="s">
        <v>59</v>
      </c>
      <c r="F4671" t="s">
        <v>80</v>
      </c>
      <c r="G4671">
        <f>[1]!SNLData(227539,$B4671,$D4671,$E4671,$F4671,,"Options:Curr=USD,Mag=Standard,ConvMethod=R")</f>
        <v>2.99</v>
      </c>
    </row>
    <row r="4672" spans="1:7" x14ac:dyDescent="0.3">
      <c r="A4672" t="s">
        <v>5</v>
      </c>
      <c r="B4672" t="s">
        <v>21</v>
      </c>
      <c r="C4672" t="s">
        <v>44</v>
      </c>
      <c r="D4672">
        <v>357320</v>
      </c>
      <c r="E4672" t="s">
        <v>60</v>
      </c>
      <c r="F4672" t="s">
        <v>80</v>
      </c>
      <c r="G4672">
        <f>[1]!SNLData(227539,$B4672,$D4672,$E4672,$F4672,,"Options:Curr=USD,Mag=Standard,ConvMethod=R")</f>
        <v>-0.57999999999999996</v>
      </c>
    </row>
    <row r="4673" spans="1:7" x14ac:dyDescent="0.3">
      <c r="A4673" t="s">
        <v>5</v>
      </c>
      <c r="B4673" t="s">
        <v>21</v>
      </c>
      <c r="C4673" t="s">
        <v>44</v>
      </c>
      <c r="D4673">
        <v>357320</v>
      </c>
      <c r="E4673" t="s">
        <v>61</v>
      </c>
      <c r="F4673" t="s">
        <v>80</v>
      </c>
      <c r="G4673">
        <f>[1]!SNLData(227539,$B4673,$D4673,$E4673,$F4673,,"Options:Curr=USD,Mag=Standard,ConvMethod=R")</f>
        <v>1.69</v>
      </c>
    </row>
    <row r="4674" spans="1:7" x14ac:dyDescent="0.3">
      <c r="A4674" t="s">
        <v>5</v>
      </c>
      <c r="B4674" t="s">
        <v>21</v>
      </c>
      <c r="C4674" t="s">
        <v>44</v>
      </c>
      <c r="D4674">
        <v>357320</v>
      </c>
      <c r="E4674" t="s">
        <v>62</v>
      </c>
      <c r="F4674" t="s">
        <v>80</v>
      </c>
      <c r="G4674">
        <f>[1]!SNLData(227539,$B4674,$D4674,$E4674,$F4674,,"Options:Curr=USD,Mag=Standard,ConvMethod=R")</f>
        <v>1.64</v>
      </c>
    </row>
    <row r="4675" spans="1:7" x14ac:dyDescent="0.3">
      <c r="A4675" t="s">
        <v>5</v>
      </c>
      <c r="B4675" t="s">
        <v>21</v>
      </c>
      <c r="C4675" t="s">
        <v>44</v>
      </c>
      <c r="D4675">
        <v>357320</v>
      </c>
      <c r="E4675" t="s">
        <v>63</v>
      </c>
      <c r="F4675" t="s">
        <v>80</v>
      </c>
      <c r="G4675">
        <f>[1]!SNLData(227539,$B4675,$D4675,$E4675,$F4675,,"Options:Curr=USD,Mag=Standard,ConvMethod=R")</f>
        <v>4.3499999999999996</v>
      </c>
    </row>
    <row r="4676" spans="1:7" x14ac:dyDescent="0.3">
      <c r="A4676" t="s">
        <v>5</v>
      </c>
      <c r="B4676" t="s">
        <v>21</v>
      </c>
      <c r="C4676" t="s">
        <v>44</v>
      </c>
      <c r="D4676">
        <v>357320</v>
      </c>
      <c r="E4676" t="s">
        <v>64</v>
      </c>
      <c r="F4676" t="s">
        <v>80</v>
      </c>
      <c r="G4676">
        <f>[1]!SNLData(227539,$B4676,$D4676,$E4676,$F4676,,"Options:Curr=USD,Mag=Standard,ConvMethod=R")</f>
        <v>5.42</v>
      </c>
    </row>
    <row r="4677" spans="1:7" x14ac:dyDescent="0.3">
      <c r="A4677" t="s">
        <v>5</v>
      </c>
      <c r="B4677" t="s">
        <v>21</v>
      </c>
      <c r="C4677" t="s">
        <v>44</v>
      </c>
      <c r="D4677">
        <v>357320</v>
      </c>
      <c r="E4677" t="s">
        <v>65</v>
      </c>
      <c r="F4677" t="s">
        <v>80</v>
      </c>
      <c r="G4677">
        <f>[1]!SNLData(227539,$B4677,$D4677,$E4677,$F4677,,"Options:Curr=USD,Mag=Standard,ConvMethod=R")</f>
        <v>1.33</v>
      </c>
    </row>
    <row r="4678" spans="1:7" x14ac:dyDescent="0.3">
      <c r="A4678" t="s">
        <v>5</v>
      </c>
      <c r="B4678" t="s">
        <v>21</v>
      </c>
      <c r="C4678" t="s">
        <v>44</v>
      </c>
      <c r="D4678">
        <v>357320</v>
      </c>
      <c r="E4678" t="s">
        <v>66</v>
      </c>
      <c r="F4678" t="s">
        <v>80</v>
      </c>
      <c r="G4678">
        <f>[1]!SNLData(227539,$B4678,$D4678,$E4678,$F4678,,"Options:Curr=USD,Mag=Standard,ConvMethod=R")</f>
        <v>5.47</v>
      </c>
    </row>
    <row r="4679" spans="1:7" x14ac:dyDescent="0.3">
      <c r="A4679" t="s">
        <v>5</v>
      </c>
      <c r="B4679" t="s">
        <v>21</v>
      </c>
      <c r="C4679" t="s">
        <v>44</v>
      </c>
      <c r="D4679">
        <v>357320</v>
      </c>
      <c r="E4679" t="s">
        <v>67</v>
      </c>
      <c r="F4679" t="s">
        <v>80</v>
      </c>
      <c r="G4679">
        <f>[1]!SNLData(227539,$B4679,$D4679,$E4679,$F4679,,"Options:Curr=USD,Mag=Standard,ConvMethod=R")</f>
        <v>-4.18</v>
      </c>
    </row>
    <row r="4680" spans="1:7" x14ac:dyDescent="0.3">
      <c r="A4680" t="s">
        <v>5</v>
      </c>
      <c r="B4680" t="s">
        <v>21</v>
      </c>
      <c r="C4680" t="s">
        <v>44</v>
      </c>
      <c r="D4680">
        <v>357320</v>
      </c>
      <c r="E4680" t="s">
        <v>8</v>
      </c>
      <c r="F4680" t="s">
        <v>80</v>
      </c>
      <c r="G4680">
        <f>[1]!SNLData(227539,$B4680,$D4680,$E4680,$F4680,,"Options:Curr=USD,Mag=Standard,ConvMethod=R")</f>
        <v>1.52</v>
      </c>
    </row>
    <row r="4681" spans="1:7" x14ac:dyDescent="0.3">
      <c r="A4681" t="s">
        <v>5</v>
      </c>
      <c r="B4681" t="s">
        <v>21</v>
      </c>
      <c r="C4681" t="s">
        <v>44</v>
      </c>
      <c r="D4681">
        <v>357320</v>
      </c>
      <c r="E4681" t="s">
        <v>68</v>
      </c>
      <c r="F4681" t="s">
        <v>80</v>
      </c>
      <c r="G4681">
        <f>[1]!SNLData(227539,$B4681,$D4681,$E4681,$F4681,,"Options:Curr=USD,Mag=Standard,ConvMethod=R")</f>
        <v>5.25</v>
      </c>
    </row>
    <row r="4682" spans="1:7" x14ac:dyDescent="0.3">
      <c r="A4682" t="s">
        <v>5</v>
      </c>
      <c r="B4682" t="s">
        <v>21</v>
      </c>
      <c r="C4682" t="s">
        <v>44</v>
      </c>
      <c r="D4682">
        <v>357320</v>
      </c>
      <c r="E4682" t="s">
        <v>69</v>
      </c>
      <c r="F4682" t="s">
        <v>80</v>
      </c>
      <c r="G4682">
        <f>[1]!SNLData(227539,$B4682,$D4682,$E4682,$F4682,,"Options:Curr=USD,Mag=Standard,ConvMethod=R")</f>
        <v>1.62</v>
      </c>
    </row>
    <row r="4683" spans="1:7" x14ac:dyDescent="0.3">
      <c r="A4683" t="s">
        <v>5</v>
      </c>
      <c r="B4683" t="s">
        <v>21</v>
      </c>
      <c r="C4683" t="s">
        <v>44</v>
      </c>
      <c r="D4683">
        <v>357320</v>
      </c>
      <c r="E4683" t="s">
        <v>70</v>
      </c>
      <c r="F4683" t="s">
        <v>80</v>
      </c>
      <c r="G4683">
        <f>[1]!SNLData(227539,$B4683,$D4683,$E4683,$F4683,,"Options:Curr=USD,Mag=Standard,ConvMethod=R")</f>
        <v>-0.06</v>
      </c>
    </row>
    <row r="4684" spans="1:7" x14ac:dyDescent="0.3">
      <c r="A4684" t="s">
        <v>5</v>
      </c>
      <c r="B4684" t="s">
        <v>21</v>
      </c>
      <c r="C4684" t="s">
        <v>44</v>
      </c>
      <c r="D4684">
        <v>357320</v>
      </c>
      <c r="E4684" t="s">
        <v>71</v>
      </c>
      <c r="F4684" t="s">
        <v>80</v>
      </c>
      <c r="G4684">
        <f>[1]!SNLData(227539,$B4684,$D4684,$E4684,$F4684,,"Options:Curr=USD,Mag=Standard,ConvMethod=R")</f>
        <v>-0.97</v>
      </c>
    </row>
    <row r="4685" spans="1:7" x14ac:dyDescent="0.3">
      <c r="A4685" t="s">
        <v>5</v>
      </c>
      <c r="B4685" t="s">
        <v>21</v>
      </c>
      <c r="C4685" t="s">
        <v>44</v>
      </c>
      <c r="D4685">
        <v>357320</v>
      </c>
      <c r="E4685" t="s">
        <v>72</v>
      </c>
      <c r="F4685" t="s">
        <v>80</v>
      </c>
      <c r="G4685">
        <f>[1]!SNLData(227539,$B4685,$D4685,$E4685,$F4685,,"Options:Curr=USD,Mag=Standard,ConvMethod=R")</f>
        <v>-1.85</v>
      </c>
    </row>
    <row r="4686" spans="1:7" x14ac:dyDescent="0.3">
      <c r="A4686" t="s">
        <v>5</v>
      </c>
      <c r="B4686" t="s">
        <v>21</v>
      </c>
      <c r="C4686" t="s">
        <v>44</v>
      </c>
      <c r="D4686">
        <v>357320</v>
      </c>
      <c r="E4686" t="s">
        <v>73</v>
      </c>
      <c r="F4686" t="s">
        <v>80</v>
      </c>
      <c r="G4686">
        <f>[1]!SNLData(227539,$B4686,$D4686,$E4686,$F4686,,"Options:Curr=USD,Mag=Standard,ConvMethod=R")</f>
        <v>-1.64</v>
      </c>
    </row>
    <row r="4687" spans="1:7" x14ac:dyDescent="0.3">
      <c r="A4687" t="s">
        <v>5</v>
      </c>
      <c r="B4687" t="s">
        <v>21</v>
      </c>
      <c r="C4687" t="s">
        <v>44</v>
      </c>
      <c r="D4687">
        <v>357320</v>
      </c>
      <c r="E4687" t="s">
        <v>74</v>
      </c>
      <c r="F4687" t="s">
        <v>80</v>
      </c>
      <c r="G4687">
        <f>[1]!SNLData(227539,$B4687,$D4687,$E4687,$F4687,,"Options:Curr=USD,Mag=Standard,ConvMethod=R")</f>
        <v>2.75</v>
      </c>
    </row>
    <row r="4688" spans="1:7" x14ac:dyDescent="0.3">
      <c r="A4688" t="s">
        <v>5</v>
      </c>
      <c r="B4688" t="s">
        <v>21</v>
      </c>
      <c r="C4688" t="s">
        <v>44</v>
      </c>
      <c r="D4688">
        <v>357320</v>
      </c>
      <c r="E4688" t="s">
        <v>75</v>
      </c>
      <c r="F4688" t="s">
        <v>80</v>
      </c>
      <c r="G4688">
        <f>[1]!SNLData(227539,$B4688,$D4688,$E4688,$F4688,,"Options:Curr=USD,Mag=Standard,ConvMethod=R")</f>
        <v>2.62</v>
      </c>
    </row>
    <row r="4689" spans="1:7" x14ac:dyDescent="0.3">
      <c r="A4689" t="s">
        <v>5</v>
      </c>
      <c r="B4689" t="s">
        <v>21</v>
      </c>
      <c r="C4689" t="s">
        <v>44</v>
      </c>
      <c r="D4689">
        <v>357320</v>
      </c>
      <c r="E4689" t="s">
        <v>76</v>
      </c>
      <c r="F4689" t="s">
        <v>80</v>
      </c>
      <c r="G4689">
        <f>[1]!SNLData(227539,$B4689,$D4689,$E4689,$F4689,,"Options:Curr=USD,Mag=Standard,ConvMethod=R")</f>
        <v>1.08</v>
      </c>
    </row>
    <row r="4690" spans="1:7" x14ac:dyDescent="0.3">
      <c r="A4690" t="s">
        <v>5</v>
      </c>
      <c r="B4690" t="s">
        <v>21</v>
      </c>
      <c r="C4690" t="s">
        <v>44</v>
      </c>
      <c r="D4690">
        <v>357320</v>
      </c>
      <c r="E4690" t="s">
        <v>9</v>
      </c>
      <c r="F4690" t="s">
        <v>80</v>
      </c>
      <c r="G4690">
        <f>[1]!SNLData(227539,$B4690,$D4690,$E4690,$F4690,,"Options:Curr=USD,Mag=Standard,ConvMethod=R")</f>
        <v>-0.95</v>
      </c>
    </row>
    <row r="4691" spans="1:7" x14ac:dyDescent="0.3">
      <c r="A4691" t="s">
        <v>5</v>
      </c>
      <c r="B4691" t="s">
        <v>21</v>
      </c>
      <c r="C4691" t="s">
        <v>44</v>
      </c>
      <c r="D4691">
        <v>357320</v>
      </c>
      <c r="E4691" t="s">
        <v>77</v>
      </c>
      <c r="F4691" t="s">
        <v>80</v>
      </c>
      <c r="G4691">
        <f>[1]!SNLData(227539,$B4691,$D4691,$E4691,$F4691,,"Options:Curr=USD,Mag=Standard,ConvMethod=R")</f>
        <v>9.6199999999999992</v>
      </c>
    </row>
    <row r="4692" spans="1:7" x14ac:dyDescent="0.3">
      <c r="A4692" t="s">
        <v>5</v>
      </c>
      <c r="B4692" t="s">
        <v>21</v>
      </c>
      <c r="C4692" t="s">
        <v>44</v>
      </c>
      <c r="D4692">
        <v>357320</v>
      </c>
      <c r="E4692" t="s">
        <v>78</v>
      </c>
      <c r="F4692" t="s">
        <v>80</v>
      </c>
      <c r="G4692">
        <f>[1]!SNLData(227539,$B4692,$D4692,$E4692,$F4692,,"Options:Curr=USD,Mag=Standard,ConvMethod=R")</f>
        <v>29.75</v>
      </c>
    </row>
    <row r="4693" spans="1:7" x14ac:dyDescent="0.3">
      <c r="A4693" t="s">
        <v>5</v>
      </c>
      <c r="B4693" t="s">
        <v>21</v>
      </c>
      <c r="C4693" t="s">
        <v>44</v>
      </c>
      <c r="D4693">
        <v>357320</v>
      </c>
      <c r="E4693" t="s">
        <v>10</v>
      </c>
      <c r="F4693" t="s">
        <v>80</v>
      </c>
      <c r="G4693">
        <f>[1]!SNLData(227539,$B4693,$D4693,$E4693,$F4693,,"Options:Curr=USD,Mag=Standard,ConvMethod=R")</f>
        <v>0.27</v>
      </c>
    </row>
    <row r="4694" spans="1:7" x14ac:dyDescent="0.3">
      <c r="A4694" t="s">
        <v>14</v>
      </c>
      <c r="B4694" t="s">
        <v>27</v>
      </c>
      <c r="C4694" t="s">
        <v>44</v>
      </c>
      <c r="D4694">
        <v>357320</v>
      </c>
      <c r="E4694" t="s">
        <v>6</v>
      </c>
      <c r="F4694" t="s">
        <v>80</v>
      </c>
      <c r="G4694">
        <f>[1]!SNLData(227539,$B4694,$D4694,$E4694,$F4694,,"Options:Curr=USD,Mag=Standard,ConvMethod=R")</f>
        <v>2.29</v>
      </c>
    </row>
    <row r="4695" spans="1:7" x14ac:dyDescent="0.3">
      <c r="A4695" t="s">
        <v>14</v>
      </c>
      <c r="B4695" t="s">
        <v>27</v>
      </c>
      <c r="C4695" t="s">
        <v>44</v>
      </c>
      <c r="D4695">
        <v>357320</v>
      </c>
      <c r="E4695" t="s">
        <v>50</v>
      </c>
      <c r="F4695" t="s">
        <v>80</v>
      </c>
      <c r="G4695">
        <f>[1]!SNLData(227539,$B4695,$D4695,$E4695,$F4695,,"Options:Curr=USD,Mag=Standard,ConvMethod=R")</f>
        <v>1.22</v>
      </c>
    </row>
    <row r="4696" spans="1:7" x14ac:dyDescent="0.3">
      <c r="A4696" t="s">
        <v>14</v>
      </c>
      <c r="B4696" t="s">
        <v>27</v>
      </c>
      <c r="C4696" t="s">
        <v>44</v>
      </c>
      <c r="D4696">
        <v>357320</v>
      </c>
      <c r="E4696" t="s">
        <v>51</v>
      </c>
      <c r="F4696" t="s">
        <v>80</v>
      </c>
      <c r="G4696">
        <f>[1]!SNLData(227539,$B4696,$D4696,$E4696,$F4696,,"Options:Curr=USD,Mag=Standard,ConvMethod=R")</f>
        <v>0.75</v>
      </c>
    </row>
    <row r="4697" spans="1:7" x14ac:dyDescent="0.3">
      <c r="A4697" t="s">
        <v>14</v>
      </c>
      <c r="B4697" t="s">
        <v>27</v>
      </c>
      <c r="C4697" t="s">
        <v>44</v>
      </c>
      <c r="D4697">
        <v>357320</v>
      </c>
      <c r="E4697" t="s">
        <v>52</v>
      </c>
      <c r="F4697" t="s">
        <v>80</v>
      </c>
      <c r="G4697">
        <f>[1]!SNLData(227539,$B4697,$D4697,$E4697,$F4697,,"Options:Curr=USD,Mag=Standard,ConvMethod=R")</f>
        <v>0.28999999999999998</v>
      </c>
    </row>
    <row r="4698" spans="1:7" x14ac:dyDescent="0.3">
      <c r="A4698" t="s">
        <v>14</v>
      </c>
      <c r="B4698" t="s">
        <v>27</v>
      </c>
      <c r="C4698" t="s">
        <v>44</v>
      </c>
      <c r="D4698">
        <v>357320</v>
      </c>
      <c r="E4698" t="s">
        <v>53</v>
      </c>
      <c r="F4698" t="s">
        <v>80</v>
      </c>
      <c r="G4698">
        <f>[1]!SNLData(227539,$B4698,$D4698,$E4698,$F4698,,"Options:Curr=USD,Mag=Standard,ConvMethod=R")</f>
        <v>-0.39</v>
      </c>
    </row>
    <row r="4699" spans="1:7" x14ac:dyDescent="0.3">
      <c r="A4699" t="s">
        <v>14</v>
      </c>
      <c r="B4699" t="s">
        <v>27</v>
      </c>
      <c r="C4699" t="s">
        <v>44</v>
      </c>
      <c r="D4699">
        <v>357320</v>
      </c>
      <c r="E4699" t="s">
        <v>54</v>
      </c>
      <c r="F4699" t="s">
        <v>80</v>
      </c>
      <c r="G4699">
        <f>[1]!SNLData(227539,$B4699,$D4699,$E4699,$F4699,,"Options:Curr=USD,Mag=Standard,ConvMethod=R")</f>
        <v>-0.16</v>
      </c>
    </row>
    <row r="4700" spans="1:7" x14ac:dyDescent="0.3">
      <c r="A4700" t="s">
        <v>14</v>
      </c>
      <c r="B4700" t="s">
        <v>27</v>
      </c>
      <c r="C4700" t="s">
        <v>44</v>
      </c>
      <c r="D4700">
        <v>357320</v>
      </c>
      <c r="E4700" t="s">
        <v>55</v>
      </c>
      <c r="F4700" t="s">
        <v>80</v>
      </c>
      <c r="G4700">
        <f>[1]!SNLData(227539,$B4700,$D4700,$E4700,$F4700,,"Options:Curr=USD,Mag=Standard,ConvMethod=R")</f>
        <v>-1.85</v>
      </c>
    </row>
    <row r="4701" spans="1:7" x14ac:dyDescent="0.3">
      <c r="A4701" t="s">
        <v>14</v>
      </c>
      <c r="B4701" t="s">
        <v>27</v>
      </c>
      <c r="C4701" t="s">
        <v>44</v>
      </c>
      <c r="D4701">
        <v>357320</v>
      </c>
      <c r="E4701" t="s">
        <v>56</v>
      </c>
      <c r="F4701" t="s">
        <v>80</v>
      </c>
      <c r="G4701">
        <f>[1]!SNLData(227539,$B4701,$D4701,$E4701,$F4701,,"Options:Curr=USD,Mag=Standard,ConvMethod=R")</f>
        <v>-0.59</v>
      </c>
    </row>
    <row r="4702" spans="1:7" x14ac:dyDescent="0.3">
      <c r="A4702" t="s">
        <v>14</v>
      </c>
      <c r="B4702" t="s">
        <v>27</v>
      </c>
      <c r="C4702" t="s">
        <v>44</v>
      </c>
      <c r="D4702">
        <v>357320</v>
      </c>
      <c r="E4702" t="s">
        <v>57</v>
      </c>
      <c r="F4702" t="s">
        <v>80</v>
      </c>
      <c r="G4702">
        <f>[1]!SNLData(227539,$B4702,$D4702,$E4702,$F4702,,"Options:Curr=USD,Mag=Standard,ConvMethod=R")</f>
        <v>-1.37</v>
      </c>
    </row>
    <row r="4703" spans="1:7" x14ac:dyDescent="0.3">
      <c r="A4703" t="s">
        <v>14</v>
      </c>
      <c r="B4703" t="s">
        <v>27</v>
      </c>
      <c r="C4703" t="s">
        <v>44</v>
      </c>
      <c r="D4703">
        <v>357320</v>
      </c>
      <c r="E4703" t="s">
        <v>58</v>
      </c>
      <c r="F4703" t="s">
        <v>80</v>
      </c>
      <c r="G4703">
        <f>[1]!SNLData(227539,$B4703,$D4703,$E4703,$F4703,,"Options:Curr=USD,Mag=Standard,ConvMethod=R")</f>
        <v>-0.8</v>
      </c>
    </row>
    <row r="4704" spans="1:7" x14ac:dyDescent="0.3">
      <c r="A4704" t="s">
        <v>14</v>
      </c>
      <c r="B4704" t="s">
        <v>27</v>
      </c>
      <c r="C4704" t="s">
        <v>44</v>
      </c>
      <c r="D4704">
        <v>357320</v>
      </c>
      <c r="E4704" t="s">
        <v>7</v>
      </c>
      <c r="F4704" t="s">
        <v>80</v>
      </c>
      <c r="G4704">
        <f>[1]!SNLData(227539,$B4704,$D4704,$E4704,$F4704,,"Options:Curr=USD,Mag=Standard,ConvMethod=R")</f>
        <v>0.95</v>
      </c>
    </row>
    <row r="4705" spans="1:7" x14ac:dyDescent="0.3">
      <c r="A4705" t="s">
        <v>14</v>
      </c>
      <c r="B4705" t="s">
        <v>27</v>
      </c>
      <c r="C4705" t="s">
        <v>44</v>
      </c>
      <c r="D4705">
        <v>357320</v>
      </c>
      <c r="E4705" t="s">
        <v>59</v>
      </c>
      <c r="F4705" t="s">
        <v>80</v>
      </c>
      <c r="G4705">
        <f>[1]!SNLData(227539,$B4705,$D4705,$E4705,$F4705,,"Options:Curr=USD,Mag=Standard,ConvMethod=R")</f>
        <v>0.43</v>
      </c>
    </row>
    <row r="4706" spans="1:7" x14ac:dyDescent="0.3">
      <c r="A4706" t="s">
        <v>14</v>
      </c>
      <c r="B4706" t="s">
        <v>27</v>
      </c>
      <c r="C4706" t="s">
        <v>44</v>
      </c>
      <c r="D4706">
        <v>357320</v>
      </c>
      <c r="E4706" t="s">
        <v>60</v>
      </c>
      <c r="F4706" t="s">
        <v>80</v>
      </c>
      <c r="G4706">
        <f>[1]!SNLData(227539,$B4706,$D4706,$E4706,$F4706,,"Options:Curr=USD,Mag=Standard,ConvMethod=R")</f>
        <v>-0.51</v>
      </c>
    </row>
    <row r="4707" spans="1:7" x14ac:dyDescent="0.3">
      <c r="A4707" t="s">
        <v>14</v>
      </c>
      <c r="B4707" t="s">
        <v>27</v>
      </c>
      <c r="C4707" t="s">
        <v>44</v>
      </c>
      <c r="D4707">
        <v>357320</v>
      </c>
      <c r="E4707" t="s">
        <v>61</v>
      </c>
      <c r="F4707" t="s">
        <v>80</v>
      </c>
      <c r="G4707">
        <f>[1]!SNLData(227539,$B4707,$D4707,$E4707,$F4707,,"Options:Curr=USD,Mag=Standard,ConvMethod=R")</f>
        <v>0.06</v>
      </c>
    </row>
    <row r="4708" spans="1:7" x14ac:dyDescent="0.3">
      <c r="A4708" t="s">
        <v>14</v>
      </c>
      <c r="B4708" t="s">
        <v>27</v>
      </c>
      <c r="C4708" t="s">
        <v>44</v>
      </c>
      <c r="D4708">
        <v>357320</v>
      </c>
      <c r="E4708" t="s">
        <v>62</v>
      </c>
      <c r="F4708" t="s">
        <v>80</v>
      </c>
      <c r="G4708">
        <f>[1]!SNLData(227539,$B4708,$D4708,$E4708,$F4708,,"Options:Curr=USD,Mag=Standard,ConvMethod=R")</f>
        <v>1.2</v>
      </c>
    </row>
    <row r="4709" spans="1:7" x14ac:dyDescent="0.3">
      <c r="A4709" t="s">
        <v>14</v>
      </c>
      <c r="B4709" t="s">
        <v>27</v>
      </c>
      <c r="C4709" t="s">
        <v>44</v>
      </c>
      <c r="D4709">
        <v>357320</v>
      </c>
      <c r="E4709" t="s">
        <v>63</v>
      </c>
      <c r="F4709" t="s">
        <v>80</v>
      </c>
      <c r="G4709">
        <f>[1]!SNLData(227539,$B4709,$D4709,$E4709,$F4709,,"Options:Curr=USD,Mag=Standard,ConvMethod=R")</f>
        <v>0.81</v>
      </c>
    </row>
    <row r="4710" spans="1:7" x14ac:dyDescent="0.3">
      <c r="A4710" t="s">
        <v>14</v>
      </c>
      <c r="B4710" t="s">
        <v>27</v>
      </c>
      <c r="C4710" t="s">
        <v>44</v>
      </c>
      <c r="D4710">
        <v>357320</v>
      </c>
      <c r="E4710" t="s">
        <v>64</v>
      </c>
      <c r="F4710" t="s">
        <v>80</v>
      </c>
      <c r="G4710">
        <f>[1]!SNLData(227539,$B4710,$D4710,$E4710,$F4710,,"Options:Curr=USD,Mag=Standard,ConvMethod=R")</f>
        <v>2.06</v>
      </c>
    </row>
    <row r="4711" spans="1:7" x14ac:dyDescent="0.3">
      <c r="A4711" t="s">
        <v>14</v>
      </c>
      <c r="B4711" t="s">
        <v>27</v>
      </c>
      <c r="C4711" t="s">
        <v>44</v>
      </c>
      <c r="D4711">
        <v>357320</v>
      </c>
      <c r="E4711" t="s">
        <v>65</v>
      </c>
      <c r="F4711" t="s">
        <v>80</v>
      </c>
      <c r="G4711">
        <f>[1]!SNLData(227539,$B4711,$D4711,$E4711,$F4711,,"Options:Curr=USD,Mag=Standard,ConvMethod=R")</f>
        <v>2.38</v>
      </c>
    </row>
    <row r="4712" spans="1:7" x14ac:dyDescent="0.3">
      <c r="A4712" t="s">
        <v>14</v>
      </c>
      <c r="B4712" t="s">
        <v>27</v>
      </c>
      <c r="C4712" t="s">
        <v>44</v>
      </c>
      <c r="D4712">
        <v>357320</v>
      </c>
      <c r="E4712" t="s">
        <v>66</v>
      </c>
      <c r="F4712" t="s">
        <v>80</v>
      </c>
      <c r="G4712">
        <f>[1]!SNLData(227539,$B4712,$D4712,$E4712,$F4712,,"Options:Curr=USD,Mag=Standard,ConvMethod=R")</f>
        <v>3.36</v>
      </c>
    </row>
    <row r="4713" spans="1:7" x14ac:dyDescent="0.3">
      <c r="A4713" t="s">
        <v>14</v>
      </c>
      <c r="B4713" t="s">
        <v>27</v>
      </c>
      <c r="C4713" t="s">
        <v>44</v>
      </c>
      <c r="D4713">
        <v>357320</v>
      </c>
      <c r="E4713" t="s">
        <v>67</v>
      </c>
      <c r="F4713" t="s">
        <v>80</v>
      </c>
      <c r="G4713">
        <f>[1]!SNLData(227539,$B4713,$D4713,$E4713,$F4713,,"Options:Curr=USD,Mag=Standard,ConvMethod=R")</f>
        <v>-2.06</v>
      </c>
    </row>
    <row r="4714" spans="1:7" x14ac:dyDescent="0.3">
      <c r="A4714" t="s">
        <v>14</v>
      </c>
      <c r="B4714" t="s">
        <v>27</v>
      </c>
      <c r="C4714" t="s">
        <v>44</v>
      </c>
      <c r="D4714">
        <v>357320</v>
      </c>
      <c r="E4714" t="s">
        <v>8</v>
      </c>
      <c r="F4714" t="s">
        <v>80</v>
      </c>
      <c r="G4714">
        <f>[1]!SNLData(227539,$B4714,$D4714,$E4714,$F4714,,"Options:Curr=USD,Mag=Standard,ConvMethod=R")</f>
        <v>-0.06</v>
      </c>
    </row>
    <row r="4715" spans="1:7" x14ac:dyDescent="0.3">
      <c r="A4715" t="s">
        <v>14</v>
      </c>
      <c r="B4715" t="s">
        <v>27</v>
      </c>
      <c r="C4715" t="s">
        <v>44</v>
      </c>
      <c r="D4715">
        <v>357320</v>
      </c>
      <c r="E4715" t="s">
        <v>68</v>
      </c>
      <c r="F4715" t="s">
        <v>80</v>
      </c>
      <c r="G4715">
        <f>[1]!SNLData(227539,$B4715,$D4715,$E4715,$F4715,,"Options:Curr=USD,Mag=Standard,ConvMethod=R")</f>
        <v>-1.1100000000000001</v>
      </c>
    </row>
    <row r="4716" spans="1:7" x14ac:dyDescent="0.3">
      <c r="A4716" t="s">
        <v>14</v>
      </c>
      <c r="B4716" t="s">
        <v>27</v>
      </c>
      <c r="C4716" t="s">
        <v>44</v>
      </c>
      <c r="D4716">
        <v>357320</v>
      </c>
      <c r="E4716" t="s">
        <v>69</v>
      </c>
      <c r="F4716" t="s">
        <v>80</v>
      </c>
      <c r="G4716">
        <f>[1]!SNLData(227539,$B4716,$D4716,$E4716,$F4716,,"Options:Curr=USD,Mag=Standard,ConvMethod=R")</f>
        <v>-0.55000000000000004</v>
      </c>
    </row>
    <row r="4717" spans="1:7" x14ac:dyDescent="0.3">
      <c r="A4717" t="s">
        <v>14</v>
      </c>
      <c r="B4717" t="s">
        <v>27</v>
      </c>
      <c r="C4717" t="s">
        <v>44</v>
      </c>
      <c r="D4717">
        <v>357320</v>
      </c>
      <c r="E4717" t="s">
        <v>70</v>
      </c>
      <c r="F4717" t="s">
        <v>80</v>
      </c>
      <c r="G4717">
        <f>[1]!SNLData(227539,$B4717,$D4717,$E4717,$F4717,,"Options:Curr=USD,Mag=Standard,ConvMethod=R")</f>
        <v>0.34</v>
      </c>
    </row>
    <row r="4718" spans="1:7" x14ac:dyDescent="0.3">
      <c r="A4718" t="s">
        <v>14</v>
      </c>
      <c r="B4718" t="s">
        <v>27</v>
      </c>
      <c r="C4718" t="s">
        <v>44</v>
      </c>
      <c r="D4718">
        <v>357320</v>
      </c>
      <c r="E4718" t="s">
        <v>71</v>
      </c>
      <c r="F4718" t="s">
        <v>80</v>
      </c>
      <c r="G4718">
        <f>[1]!SNLData(227539,$B4718,$D4718,$E4718,$F4718,,"Options:Curr=USD,Mag=Standard,ConvMethod=R")</f>
        <v>-0.77</v>
      </c>
    </row>
    <row r="4719" spans="1:7" x14ac:dyDescent="0.3">
      <c r="A4719" t="s">
        <v>14</v>
      </c>
      <c r="B4719" t="s">
        <v>27</v>
      </c>
      <c r="C4719" t="s">
        <v>44</v>
      </c>
      <c r="D4719">
        <v>357320</v>
      </c>
      <c r="E4719" t="s">
        <v>72</v>
      </c>
      <c r="F4719" t="s">
        <v>80</v>
      </c>
      <c r="G4719">
        <f>[1]!SNLData(227539,$B4719,$D4719,$E4719,$F4719,,"Options:Curr=USD,Mag=Standard,ConvMethod=R")</f>
        <v>-3.66</v>
      </c>
    </row>
    <row r="4720" spans="1:7" x14ac:dyDescent="0.3">
      <c r="A4720" t="s">
        <v>14</v>
      </c>
      <c r="B4720" t="s">
        <v>27</v>
      </c>
      <c r="C4720" t="s">
        <v>44</v>
      </c>
      <c r="D4720">
        <v>357320</v>
      </c>
      <c r="E4720" t="s">
        <v>73</v>
      </c>
      <c r="F4720" t="s">
        <v>80</v>
      </c>
      <c r="G4720">
        <f>[1]!SNLData(227539,$B4720,$D4720,$E4720,$F4720,,"Options:Curr=USD,Mag=Standard,ConvMethod=R")</f>
        <v>-1.26</v>
      </c>
    </row>
    <row r="4721" spans="1:7" x14ac:dyDescent="0.3">
      <c r="A4721" t="s">
        <v>14</v>
      </c>
      <c r="B4721" t="s">
        <v>27</v>
      </c>
      <c r="C4721" t="s">
        <v>44</v>
      </c>
      <c r="D4721">
        <v>357320</v>
      </c>
      <c r="E4721" t="s">
        <v>74</v>
      </c>
      <c r="F4721" t="s">
        <v>80</v>
      </c>
      <c r="G4721">
        <f>[1]!SNLData(227539,$B4721,$D4721,$E4721,$F4721,,"Options:Curr=USD,Mag=Standard,ConvMethod=R")</f>
        <v>-0.04</v>
      </c>
    </row>
    <row r="4722" spans="1:7" x14ac:dyDescent="0.3">
      <c r="A4722" t="s">
        <v>14</v>
      </c>
      <c r="B4722" t="s">
        <v>27</v>
      </c>
      <c r="C4722" t="s">
        <v>44</v>
      </c>
      <c r="D4722">
        <v>357320</v>
      </c>
      <c r="E4722" t="s">
        <v>75</v>
      </c>
      <c r="F4722" t="s">
        <v>80</v>
      </c>
      <c r="G4722">
        <f>[1]!SNLData(227539,$B4722,$D4722,$E4722,$F4722,,"Options:Curr=USD,Mag=Standard,ConvMethod=R")</f>
        <v>1.34</v>
      </c>
    </row>
    <row r="4723" spans="1:7" x14ac:dyDescent="0.3">
      <c r="A4723" t="s">
        <v>14</v>
      </c>
      <c r="B4723" t="s">
        <v>27</v>
      </c>
      <c r="C4723" t="s">
        <v>44</v>
      </c>
      <c r="D4723">
        <v>357320</v>
      </c>
      <c r="E4723" t="s">
        <v>76</v>
      </c>
      <c r="F4723" t="s">
        <v>80</v>
      </c>
      <c r="G4723">
        <f>[1]!SNLData(227539,$B4723,$D4723,$E4723,$F4723,,"Options:Curr=USD,Mag=Standard,ConvMethod=R")</f>
        <v>-0.79</v>
      </c>
    </row>
    <row r="4724" spans="1:7" x14ac:dyDescent="0.3">
      <c r="A4724" t="s">
        <v>14</v>
      </c>
      <c r="B4724" t="s">
        <v>27</v>
      </c>
      <c r="C4724" t="s">
        <v>44</v>
      </c>
      <c r="D4724">
        <v>357320</v>
      </c>
      <c r="E4724" t="s">
        <v>9</v>
      </c>
      <c r="F4724" t="s">
        <v>80</v>
      </c>
      <c r="G4724">
        <f>[1]!SNLData(227539,$B4724,$D4724,$E4724,$F4724,,"Options:Curr=USD,Mag=Standard,ConvMethod=R")</f>
        <v>-1.65</v>
      </c>
    </row>
    <row r="4725" spans="1:7" x14ac:dyDescent="0.3">
      <c r="A4725" t="s">
        <v>14</v>
      </c>
      <c r="B4725" t="s">
        <v>27</v>
      </c>
      <c r="C4725" t="s">
        <v>44</v>
      </c>
      <c r="D4725">
        <v>357320</v>
      </c>
      <c r="E4725" t="s">
        <v>77</v>
      </c>
      <c r="F4725" t="s">
        <v>80</v>
      </c>
      <c r="G4725">
        <f>[1]!SNLData(227539,$B4725,$D4725,$E4725,$F4725,,"Options:Curr=USD,Mag=Standard,ConvMethod=R")</f>
        <v>1.59</v>
      </c>
    </row>
    <row r="4726" spans="1:7" x14ac:dyDescent="0.3">
      <c r="A4726" t="s">
        <v>14</v>
      </c>
      <c r="B4726" t="s">
        <v>27</v>
      </c>
      <c r="C4726" t="s">
        <v>44</v>
      </c>
      <c r="D4726">
        <v>357320</v>
      </c>
      <c r="E4726" t="s">
        <v>78</v>
      </c>
      <c r="F4726" t="s">
        <v>80</v>
      </c>
      <c r="G4726">
        <f>[1]!SNLData(227539,$B4726,$D4726,$E4726,$F4726,,"Options:Curr=USD,Mag=Standard,ConvMethod=R")</f>
        <v>3.77</v>
      </c>
    </row>
    <row r="4727" spans="1:7" x14ac:dyDescent="0.3">
      <c r="A4727" t="s">
        <v>14</v>
      </c>
      <c r="B4727" t="s">
        <v>27</v>
      </c>
      <c r="C4727" t="s">
        <v>44</v>
      </c>
      <c r="D4727">
        <v>357320</v>
      </c>
      <c r="E4727" t="s">
        <v>10</v>
      </c>
      <c r="F4727" t="s">
        <v>80</v>
      </c>
      <c r="G4727">
        <f>[1]!SNLData(227539,$B4727,$D4727,$E4727,$F4727,,"Options:Curr=USD,Mag=Standard,ConvMethod=R")</f>
        <v>1.62</v>
      </c>
    </row>
    <row r="4728" spans="1:7" x14ac:dyDescent="0.3">
      <c r="A4728" t="s">
        <v>15</v>
      </c>
      <c r="B4728" t="s">
        <v>23</v>
      </c>
      <c r="C4728" t="s">
        <v>44</v>
      </c>
      <c r="D4728">
        <v>357320</v>
      </c>
      <c r="E4728" t="s">
        <v>6</v>
      </c>
      <c r="F4728" t="s">
        <v>80</v>
      </c>
      <c r="G4728">
        <f>[1]!SNLData(227539,$B4728,$D4728,$E4728,$F4728,,"Options:Curr=USD,Mag=Standard,ConvMethod=R")</f>
        <v>3.74</v>
      </c>
    </row>
    <row r="4729" spans="1:7" x14ac:dyDescent="0.3">
      <c r="A4729" t="s">
        <v>15</v>
      </c>
      <c r="B4729" t="s">
        <v>23</v>
      </c>
      <c r="C4729" t="s">
        <v>44</v>
      </c>
      <c r="D4729">
        <v>357320</v>
      </c>
      <c r="E4729" t="s">
        <v>50</v>
      </c>
      <c r="F4729" t="s">
        <v>80</v>
      </c>
      <c r="G4729">
        <f>[1]!SNLData(227539,$B4729,$D4729,$E4729,$F4729,,"Options:Curr=USD,Mag=Standard,ConvMethod=R")</f>
        <v>3.29</v>
      </c>
    </row>
    <row r="4730" spans="1:7" x14ac:dyDescent="0.3">
      <c r="A4730" t="s">
        <v>15</v>
      </c>
      <c r="B4730" t="s">
        <v>23</v>
      </c>
      <c r="C4730" t="s">
        <v>44</v>
      </c>
      <c r="D4730">
        <v>357320</v>
      </c>
      <c r="E4730" t="s">
        <v>51</v>
      </c>
      <c r="F4730" t="s">
        <v>80</v>
      </c>
      <c r="G4730">
        <f>[1]!SNLData(227539,$B4730,$D4730,$E4730,$F4730,,"Options:Curr=USD,Mag=Standard,ConvMethod=R")</f>
        <v>1.92</v>
      </c>
    </row>
    <row r="4731" spans="1:7" x14ac:dyDescent="0.3">
      <c r="A4731" t="s">
        <v>15</v>
      </c>
      <c r="B4731" t="s">
        <v>23</v>
      </c>
      <c r="C4731" t="s">
        <v>44</v>
      </c>
      <c r="D4731">
        <v>357320</v>
      </c>
      <c r="E4731" t="s">
        <v>52</v>
      </c>
      <c r="F4731" t="s">
        <v>80</v>
      </c>
      <c r="G4731">
        <f>[1]!SNLData(227539,$B4731,$D4731,$E4731,$F4731,,"Options:Curr=USD,Mag=Standard,ConvMethod=R")</f>
        <v>3.76</v>
      </c>
    </row>
    <row r="4732" spans="1:7" x14ac:dyDescent="0.3">
      <c r="A4732" t="s">
        <v>15</v>
      </c>
      <c r="B4732" t="s">
        <v>23</v>
      </c>
      <c r="C4732" t="s">
        <v>44</v>
      </c>
      <c r="D4732">
        <v>357320</v>
      </c>
      <c r="E4732" t="s">
        <v>53</v>
      </c>
      <c r="F4732" t="s">
        <v>80</v>
      </c>
      <c r="G4732">
        <f>[1]!SNLData(227539,$B4732,$D4732,$E4732,$F4732,,"Options:Curr=USD,Mag=Standard,ConvMethod=R")</f>
        <v>3.75</v>
      </c>
    </row>
    <row r="4733" spans="1:7" x14ac:dyDescent="0.3">
      <c r="A4733" t="s">
        <v>15</v>
      </c>
      <c r="B4733" t="s">
        <v>23</v>
      </c>
      <c r="C4733" t="s">
        <v>44</v>
      </c>
      <c r="D4733">
        <v>357320</v>
      </c>
      <c r="E4733" t="s">
        <v>54</v>
      </c>
      <c r="F4733" t="s">
        <v>80</v>
      </c>
      <c r="G4733">
        <f>[1]!SNLData(227539,$B4733,$D4733,$E4733,$F4733,,"Options:Curr=USD,Mag=Standard,ConvMethod=R")</f>
        <v>7.84</v>
      </c>
    </row>
    <row r="4734" spans="1:7" x14ac:dyDescent="0.3">
      <c r="A4734" t="s">
        <v>15</v>
      </c>
      <c r="B4734" t="s">
        <v>23</v>
      </c>
      <c r="C4734" t="s">
        <v>44</v>
      </c>
      <c r="D4734">
        <v>357320</v>
      </c>
      <c r="E4734" t="s">
        <v>55</v>
      </c>
      <c r="F4734" t="s">
        <v>80</v>
      </c>
      <c r="G4734">
        <f>[1]!SNLData(227539,$B4734,$D4734,$E4734,$F4734,,"Options:Curr=USD,Mag=Standard,ConvMethod=R")</f>
        <v>1.86</v>
      </c>
    </row>
    <row r="4735" spans="1:7" x14ac:dyDescent="0.3">
      <c r="A4735" t="s">
        <v>15</v>
      </c>
      <c r="B4735" t="s">
        <v>23</v>
      </c>
      <c r="C4735" t="s">
        <v>44</v>
      </c>
      <c r="D4735">
        <v>357320</v>
      </c>
      <c r="E4735" t="s">
        <v>56</v>
      </c>
      <c r="F4735" t="s">
        <v>80</v>
      </c>
      <c r="G4735">
        <f>[1]!SNLData(227539,$B4735,$D4735,$E4735,$F4735,,"Options:Curr=USD,Mag=Standard,ConvMethod=R")</f>
        <v>1.31</v>
      </c>
    </row>
    <row r="4736" spans="1:7" x14ac:dyDescent="0.3">
      <c r="A4736" t="s">
        <v>15</v>
      </c>
      <c r="B4736" t="s">
        <v>23</v>
      </c>
      <c r="C4736" t="s">
        <v>44</v>
      </c>
      <c r="D4736">
        <v>357320</v>
      </c>
      <c r="E4736" t="s">
        <v>57</v>
      </c>
      <c r="F4736" t="s">
        <v>80</v>
      </c>
      <c r="G4736">
        <f>[1]!SNLData(227539,$B4736,$D4736,$E4736,$F4736,,"Options:Curr=USD,Mag=Standard,ConvMethod=R")</f>
        <v>0.12</v>
      </c>
    </row>
    <row r="4737" spans="1:7" x14ac:dyDescent="0.3">
      <c r="A4737" t="s">
        <v>15</v>
      </c>
      <c r="B4737" t="s">
        <v>23</v>
      </c>
      <c r="C4737" t="s">
        <v>44</v>
      </c>
      <c r="D4737">
        <v>357320</v>
      </c>
      <c r="E4737" t="s">
        <v>58</v>
      </c>
      <c r="F4737" t="s">
        <v>80</v>
      </c>
      <c r="G4737">
        <f>[1]!SNLData(227539,$B4737,$D4737,$E4737,$F4737,,"Options:Curr=USD,Mag=Standard,ConvMethod=R")</f>
        <v>-0.27</v>
      </c>
    </row>
    <row r="4738" spans="1:7" x14ac:dyDescent="0.3">
      <c r="A4738" t="s">
        <v>15</v>
      </c>
      <c r="B4738" t="s">
        <v>23</v>
      </c>
      <c r="C4738" t="s">
        <v>44</v>
      </c>
      <c r="D4738">
        <v>357320</v>
      </c>
      <c r="E4738" t="s">
        <v>7</v>
      </c>
      <c r="F4738" t="s">
        <v>80</v>
      </c>
      <c r="G4738">
        <f>[1]!SNLData(227539,$B4738,$D4738,$E4738,$F4738,,"Options:Curr=USD,Mag=Standard,ConvMethod=R")</f>
        <v>5.75</v>
      </c>
    </row>
    <row r="4739" spans="1:7" x14ac:dyDescent="0.3">
      <c r="A4739" t="s">
        <v>15</v>
      </c>
      <c r="B4739" t="s">
        <v>23</v>
      </c>
      <c r="C4739" t="s">
        <v>44</v>
      </c>
      <c r="D4739">
        <v>357320</v>
      </c>
      <c r="E4739" t="s">
        <v>59</v>
      </c>
      <c r="F4739" t="s">
        <v>80</v>
      </c>
      <c r="G4739">
        <f>[1]!SNLData(227539,$B4739,$D4739,$E4739,$F4739,,"Options:Curr=USD,Mag=Standard,ConvMethod=R")</f>
        <v>1.89</v>
      </c>
    </row>
    <row r="4740" spans="1:7" x14ac:dyDescent="0.3">
      <c r="A4740" t="s">
        <v>15</v>
      </c>
      <c r="B4740" t="s">
        <v>23</v>
      </c>
      <c r="C4740" t="s">
        <v>44</v>
      </c>
      <c r="D4740">
        <v>357320</v>
      </c>
      <c r="E4740" t="s">
        <v>60</v>
      </c>
      <c r="F4740" t="s">
        <v>80</v>
      </c>
      <c r="G4740">
        <f>[1]!SNLData(227539,$B4740,$D4740,$E4740,$F4740,,"Options:Curr=USD,Mag=Standard,ConvMethod=R")</f>
        <v>0.18</v>
      </c>
    </row>
    <row r="4741" spans="1:7" x14ac:dyDescent="0.3">
      <c r="A4741" t="s">
        <v>15</v>
      </c>
      <c r="B4741" t="s">
        <v>23</v>
      </c>
      <c r="C4741" t="s">
        <v>44</v>
      </c>
      <c r="D4741">
        <v>357320</v>
      </c>
      <c r="E4741" t="s">
        <v>61</v>
      </c>
      <c r="F4741" t="s">
        <v>80</v>
      </c>
      <c r="G4741">
        <f>[1]!SNLData(227539,$B4741,$D4741,$E4741,$F4741,,"Options:Curr=USD,Mag=Standard,ConvMethod=R")</f>
        <v>1.61</v>
      </c>
    </row>
    <row r="4742" spans="1:7" x14ac:dyDescent="0.3">
      <c r="A4742" t="s">
        <v>15</v>
      </c>
      <c r="B4742" t="s">
        <v>23</v>
      </c>
      <c r="C4742" t="s">
        <v>44</v>
      </c>
      <c r="D4742">
        <v>357320</v>
      </c>
      <c r="E4742" t="s">
        <v>62</v>
      </c>
      <c r="F4742" t="s">
        <v>80</v>
      </c>
      <c r="G4742">
        <f>[1]!SNLData(227539,$B4742,$D4742,$E4742,$F4742,,"Options:Curr=USD,Mag=Standard,ConvMethod=R")</f>
        <v>2.7</v>
      </c>
    </row>
    <row r="4743" spans="1:7" x14ac:dyDescent="0.3">
      <c r="A4743" t="s">
        <v>15</v>
      </c>
      <c r="B4743" t="s">
        <v>23</v>
      </c>
      <c r="C4743" t="s">
        <v>44</v>
      </c>
      <c r="D4743">
        <v>357320</v>
      </c>
      <c r="E4743" t="s">
        <v>63</v>
      </c>
      <c r="F4743" t="s">
        <v>80</v>
      </c>
      <c r="G4743">
        <f>[1]!SNLData(227539,$B4743,$D4743,$E4743,$F4743,,"Options:Curr=USD,Mag=Standard,ConvMethod=R")</f>
        <v>4.0199999999999996</v>
      </c>
    </row>
    <row r="4744" spans="1:7" x14ac:dyDescent="0.3">
      <c r="A4744" t="s">
        <v>15</v>
      </c>
      <c r="B4744" t="s">
        <v>23</v>
      </c>
      <c r="C4744" t="s">
        <v>44</v>
      </c>
      <c r="D4744">
        <v>357320</v>
      </c>
      <c r="E4744" t="s">
        <v>64</v>
      </c>
      <c r="F4744" t="s">
        <v>80</v>
      </c>
      <c r="G4744">
        <f>[1]!SNLData(227539,$B4744,$D4744,$E4744,$F4744,,"Options:Curr=USD,Mag=Standard,ConvMethod=R")</f>
        <v>5.22</v>
      </c>
    </row>
    <row r="4745" spans="1:7" x14ac:dyDescent="0.3">
      <c r="A4745" t="s">
        <v>15</v>
      </c>
      <c r="B4745" t="s">
        <v>23</v>
      </c>
      <c r="C4745" t="s">
        <v>44</v>
      </c>
      <c r="D4745">
        <v>357320</v>
      </c>
      <c r="E4745" t="s">
        <v>65</v>
      </c>
      <c r="F4745" t="s">
        <v>80</v>
      </c>
      <c r="G4745">
        <f>[1]!SNLData(227539,$B4745,$D4745,$E4745,$F4745,,"Options:Curr=USD,Mag=Standard,ConvMethod=R")</f>
        <v>3.32</v>
      </c>
    </row>
    <row r="4746" spans="1:7" x14ac:dyDescent="0.3">
      <c r="A4746" t="s">
        <v>15</v>
      </c>
      <c r="B4746" t="s">
        <v>23</v>
      </c>
      <c r="C4746" t="s">
        <v>44</v>
      </c>
      <c r="D4746">
        <v>357320</v>
      </c>
      <c r="E4746" t="s">
        <v>66</v>
      </c>
      <c r="F4746" t="s">
        <v>80</v>
      </c>
      <c r="G4746">
        <f>[1]!SNLData(227539,$B4746,$D4746,$E4746,$F4746,,"Options:Curr=USD,Mag=Standard,ConvMethod=R")</f>
        <v>5.82</v>
      </c>
    </row>
    <row r="4747" spans="1:7" x14ac:dyDescent="0.3">
      <c r="A4747" t="s">
        <v>15</v>
      </c>
      <c r="B4747" t="s">
        <v>23</v>
      </c>
      <c r="C4747" t="s">
        <v>44</v>
      </c>
      <c r="D4747">
        <v>357320</v>
      </c>
      <c r="E4747" t="s">
        <v>67</v>
      </c>
      <c r="F4747" t="s">
        <v>80</v>
      </c>
      <c r="G4747">
        <f>[1]!SNLData(227539,$B4747,$D4747,$E4747,$F4747,,"Options:Curr=USD,Mag=Standard,ConvMethod=R")</f>
        <v>-5.37</v>
      </c>
    </row>
    <row r="4748" spans="1:7" x14ac:dyDescent="0.3">
      <c r="A4748" t="s">
        <v>15</v>
      </c>
      <c r="B4748" t="s">
        <v>23</v>
      </c>
      <c r="C4748" t="s">
        <v>44</v>
      </c>
      <c r="D4748">
        <v>357320</v>
      </c>
      <c r="E4748" t="s">
        <v>8</v>
      </c>
      <c r="F4748" t="s">
        <v>80</v>
      </c>
      <c r="G4748">
        <f>[1]!SNLData(227539,$B4748,$D4748,$E4748,$F4748,,"Options:Curr=USD,Mag=Standard,ConvMethod=R")</f>
        <v>3.07</v>
      </c>
    </row>
    <row r="4749" spans="1:7" x14ac:dyDescent="0.3">
      <c r="A4749" t="s">
        <v>15</v>
      </c>
      <c r="B4749" t="s">
        <v>23</v>
      </c>
      <c r="C4749" t="s">
        <v>44</v>
      </c>
      <c r="D4749">
        <v>357320</v>
      </c>
      <c r="E4749" t="s">
        <v>68</v>
      </c>
      <c r="F4749" t="s">
        <v>80</v>
      </c>
      <c r="G4749">
        <f>[1]!SNLData(227539,$B4749,$D4749,$E4749,$F4749,,"Options:Curr=USD,Mag=Standard,ConvMethod=R")</f>
        <v>5.1100000000000003</v>
      </c>
    </row>
    <row r="4750" spans="1:7" x14ac:dyDescent="0.3">
      <c r="A4750" t="s">
        <v>15</v>
      </c>
      <c r="B4750" t="s">
        <v>23</v>
      </c>
      <c r="C4750" t="s">
        <v>44</v>
      </c>
      <c r="D4750">
        <v>357320</v>
      </c>
      <c r="E4750" t="s">
        <v>69</v>
      </c>
      <c r="F4750" t="s">
        <v>80</v>
      </c>
      <c r="G4750">
        <f>[1]!SNLData(227539,$B4750,$D4750,$E4750,$F4750,,"Options:Curr=USD,Mag=Standard,ConvMethod=R")</f>
        <v>4.1399999999999997</v>
      </c>
    </row>
    <row r="4751" spans="1:7" x14ac:dyDescent="0.3">
      <c r="A4751" t="s">
        <v>15</v>
      </c>
      <c r="B4751" t="s">
        <v>23</v>
      </c>
      <c r="C4751" t="s">
        <v>44</v>
      </c>
      <c r="D4751">
        <v>357320</v>
      </c>
      <c r="E4751" t="s">
        <v>70</v>
      </c>
      <c r="F4751" t="s">
        <v>80</v>
      </c>
      <c r="G4751">
        <f>[1]!SNLData(227539,$B4751,$D4751,$E4751,$F4751,,"Options:Curr=USD,Mag=Standard,ConvMethod=R")</f>
        <v>-1.24</v>
      </c>
    </row>
    <row r="4752" spans="1:7" x14ac:dyDescent="0.3">
      <c r="A4752" t="s">
        <v>15</v>
      </c>
      <c r="B4752" t="s">
        <v>23</v>
      </c>
      <c r="C4752" t="s">
        <v>44</v>
      </c>
      <c r="D4752">
        <v>357320</v>
      </c>
      <c r="E4752" t="s">
        <v>71</v>
      </c>
      <c r="F4752" t="s">
        <v>80</v>
      </c>
      <c r="G4752">
        <f>[1]!SNLData(227539,$B4752,$D4752,$E4752,$F4752,,"Options:Curr=USD,Mag=Standard,ConvMethod=R")</f>
        <v>-1.79</v>
      </c>
    </row>
    <row r="4753" spans="1:7" x14ac:dyDescent="0.3">
      <c r="A4753" t="s">
        <v>15</v>
      </c>
      <c r="B4753" t="s">
        <v>23</v>
      </c>
      <c r="C4753" t="s">
        <v>44</v>
      </c>
      <c r="D4753">
        <v>357320</v>
      </c>
      <c r="E4753" t="s">
        <v>72</v>
      </c>
      <c r="F4753" t="s">
        <v>80</v>
      </c>
      <c r="G4753">
        <f>[1]!SNLData(227539,$B4753,$D4753,$E4753,$F4753,,"Options:Curr=USD,Mag=Standard,ConvMethod=R")</f>
        <v>-3.38</v>
      </c>
    </row>
    <row r="4754" spans="1:7" x14ac:dyDescent="0.3">
      <c r="A4754" t="s">
        <v>15</v>
      </c>
      <c r="B4754" t="s">
        <v>23</v>
      </c>
      <c r="C4754" t="s">
        <v>44</v>
      </c>
      <c r="D4754">
        <v>357320</v>
      </c>
      <c r="E4754" t="s">
        <v>73</v>
      </c>
      <c r="F4754" t="s">
        <v>80</v>
      </c>
      <c r="G4754">
        <f>[1]!SNLData(227539,$B4754,$D4754,$E4754,$F4754,,"Options:Curr=USD,Mag=Standard,ConvMethod=R")</f>
        <v>-2.2000000000000002</v>
      </c>
    </row>
    <row r="4755" spans="1:7" x14ac:dyDescent="0.3">
      <c r="A4755" t="s">
        <v>15</v>
      </c>
      <c r="B4755" t="s">
        <v>23</v>
      </c>
      <c r="C4755" t="s">
        <v>44</v>
      </c>
      <c r="D4755">
        <v>357320</v>
      </c>
      <c r="E4755" t="s">
        <v>74</v>
      </c>
      <c r="F4755" t="s">
        <v>80</v>
      </c>
      <c r="G4755">
        <f>[1]!SNLData(227539,$B4755,$D4755,$E4755,$F4755,,"Options:Curr=USD,Mag=Standard,ConvMethod=R")</f>
        <v>2.6</v>
      </c>
    </row>
    <row r="4756" spans="1:7" x14ac:dyDescent="0.3">
      <c r="A4756" t="s">
        <v>15</v>
      </c>
      <c r="B4756" t="s">
        <v>23</v>
      </c>
      <c r="C4756" t="s">
        <v>44</v>
      </c>
      <c r="D4756">
        <v>357320</v>
      </c>
      <c r="E4756" t="s">
        <v>75</v>
      </c>
      <c r="F4756" t="s">
        <v>80</v>
      </c>
      <c r="G4756">
        <f>[1]!SNLData(227539,$B4756,$D4756,$E4756,$F4756,,"Options:Curr=USD,Mag=Standard,ConvMethod=R")</f>
        <v>3.91</v>
      </c>
    </row>
    <row r="4757" spans="1:7" x14ac:dyDescent="0.3">
      <c r="A4757" t="s">
        <v>15</v>
      </c>
      <c r="B4757" t="s">
        <v>23</v>
      </c>
      <c r="C4757" t="s">
        <v>44</v>
      </c>
      <c r="D4757">
        <v>357320</v>
      </c>
      <c r="E4757" t="s">
        <v>76</v>
      </c>
      <c r="F4757" t="s">
        <v>80</v>
      </c>
      <c r="G4757">
        <f>[1]!SNLData(227539,$B4757,$D4757,$E4757,$F4757,,"Options:Curr=USD,Mag=Standard,ConvMethod=R")</f>
        <v>0.03</v>
      </c>
    </row>
    <row r="4758" spans="1:7" x14ac:dyDescent="0.3">
      <c r="A4758" t="s">
        <v>15</v>
      </c>
      <c r="B4758" t="s">
        <v>23</v>
      </c>
      <c r="C4758" t="s">
        <v>44</v>
      </c>
      <c r="D4758">
        <v>357320</v>
      </c>
      <c r="E4758" t="s">
        <v>9</v>
      </c>
      <c r="F4758" t="s">
        <v>80</v>
      </c>
      <c r="G4758">
        <f>[1]!SNLData(227539,$B4758,$D4758,$E4758,$F4758,,"Options:Curr=USD,Mag=Standard,ConvMethod=R")</f>
        <v>-4.37</v>
      </c>
    </row>
    <row r="4759" spans="1:7" x14ac:dyDescent="0.3">
      <c r="A4759" t="s">
        <v>15</v>
      </c>
      <c r="B4759" t="s">
        <v>23</v>
      </c>
      <c r="C4759" t="s">
        <v>44</v>
      </c>
      <c r="D4759">
        <v>357320</v>
      </c>
      <c r="E4759" t="s">
        <v>77</v>
      </c>
      <c r="F4759" t="s">
        <v>80</v>
      </c>
      <c r="G4759">
        <f>[1]!SNLData(227539,$B4759,$D4759,$E4759,$F4759,,"Options:Curr=USD,Mag=Standard,ConvMethod=R")</f>
        <v>13.04</v>
      </c>
    </row>
    <row r="4760" spans="1:7" x14ac:dyDescent="0.3">
      <c r="A4760" t="s">
        <v>15</v>
      </c>
      <c r="B4760" t="s">
        <v>23</v>
      </c>
      <c r="C4760" t="s">
        <v>44</v>
      </c>
      <c r="D4760">
        <v>357320</v>
      </c>
      <c r="E4760" t="s">
        <v>78</v>
      </c>
      <c r="F4760" t="s">
        <v>80</v>
      </c>
      <c r="G4760">
        <f>[1]!SNLData(227539,$B4760,$D4760,$E4760,$F4760,,"Options:Curr=USD,Mag=Standard,ConvMethod=R")</f>
        <v>42.76</v>
      </c>
    </row>
    <row r="4761" spans="1:7" x14ac:dyDescent="0.3">
      <c r="A4761" t="s">
        <v>15</v>
      </c>
      <c r="B4761" t="s">
        <v>23</v>
      </c>
      <c r="C4761" t="s">
        <v>44</v>
      </c>
      <c r="D4761">
        <v>357320</v>
      </c>
      <c r="E4761" t="s">
        <v>10</v>
      </c>
      <c r="F4761" t="s">
        <v>80</v>
      </c>
      <c r="G4761">
        <f>[1]!SNLData(227539,$B4761,$D4761,$E4761,$F4761,,"Options:Curr=USD,Mag=Standard,ConvMethod=R")</f>
        <v>-8.31</v>
      </c>
    </row>
    <row r="4762" spans="1:7" x14ac:dyDescent="0.3">
      <c r="A4762" t="s">
        <v>16</v>
      </c>
      <c r="B4762" t="s">
        <v>25</v>
      </c>
      <c r="C4762" t="s">
        <v>44</v>
      </c>
      <c r="D4762">
        <v>357320</v>
      </c>
      <c r="E4762" t="s">
        <v>6</v>
      </c>
      <c r="F4762" t="s">
        <v>80</v>
      </c>
      <c r="G4762">
        <f>[1]!SNLData(227539,$B4762,$D4762,$E4762,$F4762,,"Options:Curr=USD,Mag=Standard,ConvMethod=R")</f>
        <v>-2.11</v>
      </c>
    </row>
    <row r="4763" spans="1:7" x14ac:dyDescent="0.3">
      <c r="A4763" t="s">
        <v>16</v>
      </c>
      <c r="B4763" t="s">
        <v>25</v>
      </c>
      <c r="C4763" t="s">
        <v>44</v>
      </c>
      <c r="D4763">
        <v>357320</v>
      </c>
      <c r="E4763" t="s">
        <v>50</v>
      </c>
      <c r="F4763" t="s">
        <v>80</v>
      </c>
      <c r="G4763">
        <f>[1]!SNLData(227539,$B4763,$D4763,$E4763,$F4763,,"Options:Curr=USD,Mag=Standard,ConvMethod=R")</f>
        <v>0.43</v>
      </c>
    </row>
    <row r="4764" spans="1:7" x14ac:dyDescent="0.3">
      <c r="A4764" t="s">
        <v>16</v>
      </c>
      <c r="B4764" t="s">
        <v>25</v>
      </c>
      <c r="C4764" t="s">
        <v>44</v>
      </c>
      <c r="D4764">
        <v>357320</v>
      </c>
      <c r="E4764" t="s">
        <v>51</v>
      </c>
      <c r="F4764" t="s">
        <v>80</v>
      </c>
      <c r="G4764">
        <f>[1]!SNLData(227539,$B4764,$D4764,$E4764,$F4764,,"Options:Curr=USD,Mag=Standard,ConvMethod=R")</f>
        <v>-1.24</v>
      </c>
    </row>
    <row r="4765" spans="1:7" x14ac:dyDescent="0.3">
      <c r="A4765" t="s">
        <v>16</v>
      </c>
      <c r="B4765" t="s">
        <v>25</v>
      </c>
      <c r="C4765" t="s">
        <v>44</v>
      </c>
      <c r="D4765">
        <v>357320</v>
      </c>
      <c r="E4765" t="s">
        <v>52</v>
      </c>
      <c r="F4765" t="s">
        <v>80</v>
      </c>
      <c r="G4765">
        <f>[1]!SNLData(227539,$B4765,$D4765,$E4765,$F4765,,"Options:Curr=USD,Mag=Standard,ConvMethod=R")</f>
        <v>-1.88</v>
      </c>
    </row>
    <row r="4766" spans="1:7" x14ac:dyDescent="0.3">
      <c r="A4766" t="s">
        <v>16</v>
      </c>
      <c r="B4766" t="s">
        <v>25</v>
      </c>
      <c r="C4766" t="s">
        <v>44</v>
      </c>
      <c r="D4766">
        <v>357320</v>
      </c>
      <c r="E4766" t="s">
        <v>53</v>
      </c>
      <c r="F4766" t="s">
        <v>80</v>
      </c>
      <c r="G4766">
        <f>[1]!SNLData(227539,$B4766,$D4766,$E4766,$F4766,,"Options:Curr=USD,Mag=Standard,ConvMethod=R")</f>
        <v>0.75</v>
      </c>
    </row>
    <row r="4767" spans="1:7" x14ac:dyDescent="0.3">
      <c r="A4767" t="s">
        <v>16</v>
      </c>
      <c r="B4767" t="s">
        <v>25</v>
      </c>
      <c r="C4767" t="s">
        <v>44</v>
      </c>
      <c r="D4767">
        <v>357320</v>
      </c>
      <c r="E4767" t="s">
        <v>54</v>
      </c>
      <c r="F4767" t="s">
        <v>80</v>
      </c>
      <c r="G4767">
        <f>[1]!SNLData(227539,$B4767,$D4767,$E4767,$F4767,,"Options:Curr=USD,Mag=Standard,ConvMethod=R")</f>
        <v>2.67</v>
      </c>
    </row>
    <row r="4768" spans="1:7" x14ac:dyDescent="0.3">
      <c r="A4768" t="s">
        <v>16</v>
      </c>
      <c r="B4768" t="s">
        <v>25</v>
      </c>
      <c r="C4768" t="s">
        <v>44</v>
      </c>
      <c r="D4768">
        <v>357320</v>
      </c>
      <c r="E4768" t="s">
        <v>55</v>
      </c>
      <c r="F4768" t="s">
        <v>80</v>
      </c>
      <c r="G4768">
        <f>[1]!SNLData(227539,$B4768,$D4768,$E4768,$F4768,,"Options:Curr=USD,Mag=Standard,ConvMethod=R")</f>
        <v>1.49</v>
      </c>
    </row>
    <row r="4769" spans="1:7" x14ac:dyDescent="0.3">
      <c r="A4769" t="s">
        <v>16</v>
      </c>
      <c r="B4769" t="s">
        <v>25</v>
      </c>
      <c r="C4769" t="s">
        <v>44</v>
      </c>
      <c r="D4769">
        <v>357320</v>
      </c>
      <c r="E4769" t="s">
        <v>56</v>
      </c>
      <c r="F4769" t="s">
        <v>80</v>
      </c>
      <c r="G4769">
        <f>[1]!SNLData(227539,$B4769,$D4769,$E4769,$F4769,,"Options:Curr=USD,Mag=Standard,ConvMethod=R")</f>
        <v>3.16</v>
      </c>
    </row>
    <row r="4770" spans="1:7" x14ac:dyDescent="0.3">
      <c r="A4770" t="s">
        <v>16</v>
      </c>
      <c r="B4770" t="s">
        <v>25</v>
      </c>
      <c r="C4770" t="s">
        <v>44</v>
      </c>
      <c r="D4770">
        <v>357320</v>
      </c>
      <c r="E4770" t="s">
        <v>57</v>
      </c>
      <c r="F4770" t="s">
        <v>80</v>
      </c>
      <c r="G4770">
        <f>[1]!SNLData(227539,$B4770,$D4770,$E4770,$F4770,,"Options:Curr=USD,Mag=Standard,ConvMethod=R")</f>
        <v>-2.56</v>
      </c>
    </row>
    <row r="4771" spans="1:7" x14ac:dyDescent="0.3">
      <c r="A4771" t="s">
        <v>16</v>
      </c>
      <c r="B4771" t="s">
        <v>25</v>
      </c>
      <c r="C4771" t="s">
        <v>44</v>
      </c>
      <c r="D4771">
        <v>357320</v>
      </c>
      <c r="E4771" t="s">
        <v>58</v>
      </c>
      <c r="F4771" t="s">
        <v>80</v>
      </c>
      <c r="G4771">
        <f>[1]!SNLData(227539,$B4771,$D4771,$E4771,$F4771,,"Options:Curr=USD,Mag=Standard,ConvMethod=R")</f>
        <v>0.37</v>
      </c>
    </row>
    <row r="4772" spans="1:7" x14ac:dyDescent="0.3">
      <c r="A4772" t="s">
        <v>16</v>
      </c>
      <c r="B4772" t="s">
        <v>25</v>
      </c>
      <c r="C4772" t="s">
        <v>44</v>
      </c>
      <c r="D4772">
        <v>357320</v>
      </c>
      <c r="E4772" t="s">
        <v>7</v>
      </c>
      <c r="F4772" t="s">
        <v>80</v>
      </c>
      <c r="G4772">
        <f>[1]!SNLData(227539,$B4772,$D4772,$E4772,$F4772,,"Options:Curr=USD,Mag=Standard,ConvMethod=R")</f>
        <v>12.28</v>
      </c>
    </row>
    <row r="4773" spans="1:7" x14ac:dyDescent="0.3">
      <c r="A4773" t="s">
        <v>16</v>
      </c>
      <c r="B4773" t="s">
        <v>25</v>
      </c>
      <c r="C4773" t="s">
        <v>44</v>
      </c>
      <c r="D4773">
        <v>357320</v>
      </c>
      <c r="E4773" t="s">
        <v>59</v>
      </c>
      <c r="F4773" t="s">
        <v>80</v>
      </c>
      <c r="G4773">
        <f>[1]!SNLData(227539,$B4773,$D4773,$E4773,$F4773,,"Options:Curr=USD,Mag=Standard,ConvMethod=R")</f>
        <v>0.78</v>
      </c>
    </row>
    <row r="4774" spans="1:7" x14ac:dyDescent="0.3">
      <c r="A4774" t="s">
        <v>16</v>
      </c>
      <c r="B4774" t="s">
        <v>25</v>
      </c>
      <c r="C4774" t="s">
        <v>44</v>
      </c>
      <c r="D4774">
        <v>357320</v>
      </c>
      <c r="E4774" t="s">
        <v>60</v>
      </c>
      <c r="F4774" t="s">
        <v>80</v>
      </c>
      <c r="G4774">
        <f>[1]!SNLData(227539,$B4774,$D4774,$E4774,$F4774,,"Options:Curr=USD,Mag=Standard,ConvMethod=R")</f>
        <v>-1.34</v>
      </c>
    </row>
    <row r="4775" spans="1:7" x14ac:dyDescent="0.3">
      <c r="A4775" t="s">
        <v>16</v>
      </c>
      <c r="B4775" t="s">
        <v>25</v>
      </c>
      <c r="C4775" t="s">
        <v>44</v>
      </c>
      <c r="D4775">
        <v>357320</v>
      </c>
      <c r="E4775" t="s">
        <v>61</v>
      </c>
      <c r="F4775" t="s">
        <v>80</v>
      </c>
      <c r="G4775">
        <f>[1]!SNLData(227539,$B4775,$D4775,$E4775,$F4775,,"Options:Curr=USD,Mag=Standard,ConvMethod=R")</f>
        <v>0.72</v>
      </c>
    </row>
    <row r="4776" spans="1:7" x14ac:dyDescent="0.3">
      <c r="A4776" t="s">
        <v>16</v>
      </c>
      <c r="B4776" t="s">
        <v>25</v>
      </c>
      <c r="C4776" t="s">
        <v>44</v>
      </c>
      <c r="D4776">
        <v>357320</v>
      </c>
      <c r="E4776" t="s">
        <v>62</v>
      </c>
      <c r="F4776" t="s">
        <v>80</v>
      </c>
      <c r="G4776">
        <f>[1]!SNLData(227539,$B4776,$D4776,$E4776,$F4776,,"Options:Curr=USD,Mag=Standard,ConvMethod=R")</f>
        <v>3.76</v>
      </c>
    </row>
    <row r="4777" spans="1:7" x14ac:dyDescent="0.3">
      <c r="A4777" t="s">
        <v>16</v>
      </c>
      <c r="B4777" t="s">
        <v>25</v>
      </c>
      <c r="C4777" t="s">
        <v>44</v>
      </c>
      <c r="D4777">
        <v>357320</v>
      </c>
      <c r="E4777" t="s">
        <v>63</v>
      </c>
      <c r="F4777" t="s">
        <v>80</v>
      </c>
      <c r="G4777">
        <f>[1]!SNLData(227539,$B4777,$D4777,$E4777,$F4777,,"Options:Curr=USD,Mag=Standard,ConvMethod=R")</f>
        <v>6.4</v>
      </c>
    </row>
    <row r="4778" spans="1:7" x14ac:dyDescent="0.3">
      <c r="A4778" t="s">
        <v>16</v>
      </c>
      <c r="B4778" t="s">
        <v>25</v>
      </c>
      <c r="C4778" t="s">
        <v>44</v>
      </c>
      <c r="D4778">
        <v>357320</v>
      </c>
      <c r="E4778" t="s">
        <v>64</v>
      </c>
      <c r="F4778" t="s">
        <v>80</v>
      </c>
      <c r="G4778">
        <f>[1]!SNLData(227539,$B4778,$D4778,$E4778,$F4778,,"Options:Curr=USD,Mag=Standard,ConvMethod=R")</f>
        <v>5.16</v>
      </c>
    </row>
    <row r="4779" spans="1:7" x14ac:dyDescent="0.3">
      <c r="A4779" t="s">
        <v>16</v>
      </c>
      <c r="B4779" t="s">
        <v>25</v>
      </c>
      <c r="C4779" t="s">
        <v>44</v>
      </c>
      <c r="D4779">
        <v>357320</v>
      </c>
      <c r="E4779" t="s">
        <v>65</v>
      </c>
      <c r="F4779" t="s">
        <v>80</v>
      </c>
      <c r="G4779">
        <f>[1]!SNLData(227539,$B4779,$D4779,$E4779,$F4779,,"Options:Curr=USD,Mag=Standard,ConvMethod=R")</f>
        <v>4.96</v>
      </c>
    </row>
    <row r="4780" spans="1:7" x14ac:dyDescent="0.3">
      <c r="A4780" t="s">
        <v>16</v>
      </c>
      <c r="B4780" t="s">
        <v>25</v>
      </c>
      <c r="C4780" t="s">
        <v>44</v>
      </c>
      <c r="D4780">
        <v>357320</v>
      </c>
      <c r="E4780" t="s">
        <v>66</v>
      </c>
      <c r="F4780" t="s">
        <v>80</v>
      </c>
      <c r="G4780">
        <f>[1]!SNLData(227539,$B4780,$D4780,$E4780,$F4780,,"Options:Curr=USD,Mag=Standard,ConvMethod=R")</f>
        <v>7.42</v>
      </c>
    </row>
    <row r="4781" spans="1:7" x14ac:dyDescent="0.3">
      <c r="A4781" t="s">
        <v>16</v>
      </c>
      <c r="B4781" t="s">
        <v>25</v>
      </c>
      <c r="C4781" t="s">
        <v>44</v>
      </c>
      <c r="D4781">
        <v>357320</v>
      </c>
      <c r="E4781" t="s">
        <v>67</v>
      </c>
      <c r="F4781" t="s">
        <v>80</v>
      </c>
      <c r="G4781">
        <f>[1]!SNLData(227539,$B4781,$D4781,$E4781,$F4781,,"Options:Curr=USD,Mag=Standard,ConvMethod=R")</f>
        <v>-11.56</v>
      </c>
    </row>
    <row r="4782" spans="1:7" x14ac:dyDescent="0.3">
      <c r="A4782" t="s">
        <v>16</v>
      </c>
      <c r="B4782" t="s">
        <v>25</v>
      </c>
      <c r="C4782" t="s">
        <v>44</v>
      </c>
      <c r="D4782">
        <v>357320</v>
      </c>
      <c r="E4782" t="s">
        <v>8</v>
      </c>
      <c r="F4782" t="s">
        <v>80</v>
      </c>
      <c r="G4782">
        <f>[1]!SNLData(227539,$B4782,$D4782,$E4782,$F4782,,"Options:Curr=USD,Mag=Standard,ConvMethod=R")</f>
        <v>8.98</v>
      </c>
    </row>
    <row r="4783" spans="1:7" x14ac:dyDescent="0.3">
      <c r="A4783" t="s">
        <v>16</v>
      </c>
      <c r="B4783" t="s">
        <v>25</v>
      </c>
      <c r="C4783" t="s">
        <v>44</v>
      </c>
      <c r="D4783">
        <v>357320</v>
      </c>
      <c r="E4783" t="s">
        <v>68</v>
      </c>
      <c r="F4783" t="s">
        <v>80</v>
      </c>
      <c r="G4783">
        <f>[1]!SNLData(227539,$B4783,$D4783,$E4783,$F4783,,"Options:Curr=USD,Mag=Standard,ConvMethod=R")</f>
        <v>10.88</v>
      </c>
    </row>
    <row r="4784" spans="1:7" x14ac:dyDescent="0.3">
      <c r="A4784" t="s">
        <v>16</v>
      </c>
      <c r="B4784" t="s">
        <v>25</v>
      </c>
      <c r="C4784" t="s">
        <v>44</v>
      </c>
      <c r="D4784">
        <v>357320</v>
      </c>
      <c r="E4784" t="s">
        <v>69</v>
      </c>
      <c r="F4784" t="s">
        <v>80</v>
      </c>
      <c r="G4784">
        <f>[1]!SNLData(227539,$B4784,$D4784,$E4784,$F4784,,"Options:Curr=USD,Mag=Standard,ConvMethod=R")</f>
        <v>0.43</v>
      </c>
    </row>
    <row r="4785" spans="1:7" x14ac:dyDescent="0.3">
      <c r="A4785" t="s">
        <v>16</v>
      </c>
      <c r="B4785" t="s">
        <v>25</v>
      </c>
      <c r="C4785" t="s">
        <v>44</v>
      </c>
      <c r="D4785">
        <v>357320</v>
      </c>
      <c r="E4785" t="s">
        <v>70</v>
      </c>
      <c r="F4785" t="s">
        <v>80</v>
      </c>
      <c r="G4785">
        <f>[1]!SNLData(227539,$B4785,$D4785,$E4785,$F4785,,"Options:Curr=USD,Mag=Standard,ConvMethod=R")</f>
        <v>-1.1499999999999999</v>
      </c>
    </row>
    <row r="4786" spans="1:7" x14ac:dyDescent="0.3">
      <c r="A4786" t="s">
        <v>16</v>
      </c>
      <c r="B4786" t="s">
        <v>25</v>
      </c>
      <c r="C4786" t="s">
        <v>44</v>
      </c>
      <c r="D4786">
        <v>357320</v>
      </c>
      <c r="E4786" t="s">
        <v>71</v>
      </c>
      <c r="F4786" t="s">
        <v>80</v>
      </c>
      <c r="G4786">
        <f>[1]!SNLData(227539,$B4786,$D4786,$E4786,$F4786,,"Options:Curr=USD,Mag=Standard,ConvMethod=R")</f>
        <v>-1.64</v>
      </c>
    </row>
    <row r="4787" spans="1:7" x14ac:dyDescent="0.3">
      <c r="A4787" t="s">
        <v>16</v>
      </c>
      <c r="B4787" t="s">
        <v>25</v>
      </c>
      <c r="C4787" t="s">
        <v>44</v>
      </c>
      <c r="D4787">
        <v>357320</v>
      </c>
      <c r="E4787" t="s">
        <v>72</v>
      </c>
      <c r="F4787" t="s">
        <v>80</v>
      </c>
      <c r="G4787">
        <f>[1]!SNLData(227539,$B4787,$D4787,$E4787,$F4787,,"Options:Curr=USD,Mag=Standard,ConvMethod=R")</f>
        <v>-4.96</v>
      </c>
    </row>
    <row r="4788" spans="1:7" x14ac:dyDescent="0.3">
      <c r="A4788" t="s">
        <v>16</v>
      </c>
      <c r="B4788" t="s">
        <v>25</v>
      </c>
      <c r="C4788" t="s">
        <v>44</v>
      </c>
      <c r="D4788">
        <v>357320</v>
      </c>
      <c r="E4788" t="s">
        <v>73</v>
      </c>
      <c r="F4788" t="s">
        <v>80</v>
      </c>
      <c r="G4788">
        <f>[1]!SNLData(227539,$B4788,$D4788,$E4788,$F4788,,"Options:Curr=USD,Mag=Standard,ConvMethod=R")</f>
        <v>-2.48</v>
      </c>
    </row>
    <row r="4789" spans="1:7" x14ac:dyDescent="0.3">
      <c r="A4789" t="s">
        <v>16</v>
      </c>
      <c r="B4789" t="s">
        <v>25</v>
      </c>
      <c r="C4789" t="s">
        <v>44</v>
      </c>
      <c r="D4789">
        <v>357320</v>
      </c>
      <c r="E4789" t="s">
        <v>74</v>
      </c>
      <c r="F4789" t="s">
        <v>80</v>
      </c>
      <c r="G4789">
        <f>[1]!SNLData(227539,$B4789,$D4789,$E4789,$F4789,,"Options:Curr=USD,Mag=Standard,ConvMethod=R")</f>
        <v>4.82</v>
      </c>
    </row>
    <row r="4790" spans="1:7" x14ac:dyDescent="0.3">
      <c r="A4790" t="s">
        <v>16</v>
      </c>
      <c r="B4790" t="s">
        <v>25</v>
      </c>
      <c r="C4790" t="s">
        <v>44</v>
      </c>
      <c r="D4790">
        <v>357320</v>
      </c>
      <c r="E4790" t="s">
        <v>75</v>
      </c>
      <c r="F4790" t="s">
        <v>80</v>
      </c>
      <c r="G4790">
        <f>[1]!SNLData(227539,$B4790,$D4790,$E4790,$F4790,,"Options:Curr=USD,Mag=Standard,ConvMethod=R")</f>
        <v>4.49</v>
      </c>
    </row>
    <row r="4791" spans="1:7" x14ac:dyDescent="0.3">
      <c r="A4791" t="s">
        <v>16</v>
      </c>
      <c r="B4791" t="s">
        <v>25</v>
      </c>
      <c r="C4791" t="s">
        <v>44</v>
      </c>
      <c r="D4791">
        <v>357320</v>
      </c>
      <c r="E4791" t="s">
        <v>76</v>
      </c>
      <c r="F4791" t="s">
        <v>80</v>
      </c>
      <c r="G4791">
        <f>[1]!SNLData(227539,$B4791,$D4791,$E4791,$F4791,,"Options:Curr=USD,Mag=Standard,ConvMethod=R")</f>
        <v>0.65</v>
      </c>
    </row>
    <row r="4792" spans="1:7" x14ac:dyDescent="0.3">
      <c r="A4792" t="s">
        <v>16</v>
      </c>
      <c r="B4792" t="s">
        <v>25</v>
      </c>
      <c r="C4792" t="s">
        <v>44</v>
      </c>
      <c r="D4792">
        <v>357320</v>
      </c>
      <c r="E4792" t="s">
        <v>9</v>
      </c>
      <c r="F4792" t="s">
        <v>80</v>
      </c>
      <c r="G4792">
        <f>[1]!SNLData(227539,$B4792,$D4792,$E4792,$F4792,,"Options:Curr=USD,Mag=Standard,ConvMethod=R")</f>
        <v>-3.08</v>
      </c>
    </row>
    <row r="4793" spans="1:7" x14ac:dyDescent="0.3">
      <c r="A4793" t="s">
        <v>16</v>
      </c>
      <c r="B4793" t="s">
        <v>25</v>
      </c>
      <c r="C4793" t="s">
        <v>44</v>
      </c>
      <c r="D4793">
        <v>357320</v>
      </c>
      <c r="E4793" t="s">
        <v>77</v>
      </c>
      <c r="F4793" t="s">
        <v>80</v>
      </c>
      <c r="G4793">
        <f>[1]!SNLData(227539,$B4793,$D4793,$E4793,$F4793,,"Options:Curr=USD,Mag=Standard,ConvMethod=R")</f>
        <v>9.93</v>
      </c>
    </row>
    <row r="4794" spans="1:7" x14ac:dyDescent="0.3">
      <c r="A4794" t="s">
        <v>16</v>
      </c>
      <c r="B4794" t="s">
        <v>25</v>
      </c>
      <c r="C4794" t="s">
        <v>44</v>
      </c>
      <c r="D4794">
        <v>357320</v>
      </c>
      <c r="E4794" t="s">
        <v>78</v>
      </c>
      <c r="F4794" t="s">
        <v>80</v>
      </c>
      <c r="G4794">
        <f>[1]!SNLData(227539,$B4794,$D4794,$E4794,$F4794,,"Options:Curr=USD,Mag=Standard,ConvMethod=R")</f>
        <v>20.11</v>
      </c>
    </row>
    <row r="4795" spans="1:7" x14ac:dyDescent="0.3">
      <c r="A4795" t="s">
        <v>16</v>
      </c>
      <c r="B4795" t="s">
        <v>25</v>
      </c>
      <c r="C4795" t="s">
        <v>44</v>
      </c>
      <c r="D4795">
        <v>357320</v>
      </c>
      <c r="E4795" t="s">
        <v>10</v>
      </c>
      <c r="F4795" t="s">
        <v>80</v>
      </c>
      <c r="G4795">
        <f>[1]!SNLData(227539,$B4795,$D4795,$E4795,$F4795,,"Options:Curr=USD,Mag=Standard,ConvMethod=R")</f>
        <v>-0.1</v>
      </c>
    </row>
    <row r="4796" spans="1:7" x14ac:dyDescent="0.3">
      <c r="A4796" t="s">
        <v>17</v>
      </c>
      <c r="B4796" t="s">
        <v>26</v>
      </c>
      <c r="C4796" t="s">
        <v>44</v>
      </c>
      <c r="D4796">
        <v>357320</v>
      </c>
      <c r="E4796" t="s">
        <v>6</v>
      </c>
      <c r="F4796" t="s">
        <v>80</v>
      </c>
      <c r="G4796">
        <f>[1]!SNLData(227539,$B4796,$D4796,$E4796,$F4796,,"Options:Curr=USD,Mag=Standard,ConvMethod=R")</f>
        <v>3.94</v>
      </c>
    </row>
    <row r="4797" spans="1:7" x14ac:dyDescent="0.3">
      <c r="A4797" t="s">
        <v>17</v>
      </c>
      <c r="B4797" t="s">
        <v>26</v>
      </c>
      <c r="C4797" t="s">
        <v>44</v>
      </c>
      <c r="D4797">
        <v>357320</v>
      </c>
      <c r="E4797" t="s">
        <v>50</v>
      </c>
      <c r="F4797" t="s">
        <v>80</v>
      </c>
      <c r="G4797">
        <f>[1]!SNLData(227539,$B4797,$D4797,$E4797,$F4797,,"Options:Curr=USD,Mag=Standard,ConvMethod=R")</f>
        <v>1.17</v>
      </c>
    </row>
    <row r="4798" spans="1:7" x14ac:dyDescent="0.3">
      <c r="A4798" t="s">
        <v>17</v>
      </c>
      <c r="B4798" t="s">
        <v>26</v>
      </c>
      <c r="C4798" t="s">
        <v>44</v>
      </c>
      <c r="D4798">
        <v>357320</v>
      </c>
      <c r="E4798" t="s">
        <v>51</v>
      </c>
      <c r="F4798" t="s">
        <v>80</v>
      </c>
      <c r="G4798">
        <f>[1]!SNLData(227539,$B4798,$D4798,$E4798,$F4798,,"Options:Curr=USD,Mag=Standard,ConvMethod=R")</f>
        <v>-1.69</v>
      </c>
    </row>
    <row r="4799" spans="1:7" x14ac:dyDescent="0.3">
      <c r="A4799" t="s">
        <v>17</v>
      </c>
      <c r="B4799" t="s">
        <v>26</v>
      </c>
      <c r="C4799" t="s">
        <v>44</v>
      </c>
      <c r="D4799">
        <v>357320</v>
      </c>
      <c r="E4799" t="s">
        <v>52</v>
      </c>
      <c r="F4799" t="s">
        <v>80</v>
      </c>
      <c r="G4799">
        <f>[1]!SNLData(227539,$B4799,$D4799,$E4799,$F4799,,"Options:Curr=USD,Mag=Standard,ConvMethod=R")</f>
        <v>4.8</v>
      </c>
    </row>
    <row r="4800" spans="1:7" x14ac:dyDescent="0.3">
      <c r="A4800" t="s">
        <v>17</v>
      </c>
      <c r="B4800" t="s">
        <v>26</v>
      </c>
      <c r="C4800" t="s">
        <v>44</v>
      </c>
      <c r="D4800">
        <v>357320</v>
      </c>
      <c r="E4800" t="s">
        <v>53</v>
      </c>
      <c r="F4800" t="s">
        <v>80</v>
      </c>
      <c r="G4800">
        <f>[1]!SNLData(227539,$B4800,$D4800,$E4800,$F4800,,"Options:Curr=USD,Mag=Standard,ConvMethod=R")</f>
        <v>4.9400000000000004</v>
      </c>
    </row>
    <row r="4801" spans="1:7" x14ac:dyDescent="0.3">
      <c r="A4801" t="s">
        <v>17</v>
      </c>
      <c r="B4801" t="s">
        <v>26</v>
      </c>
      <c r="C4801" t="s">
        <v>44</v>
      </c>
      <c r="D4801">
        <v>357320</v>
      </c>
      <c r="E4801" t="s">
        <v>54</v>
      </c>
      <c r="F4801" t="s">
        <v>80</v>
      </c>
      <c r="G4801">
        <f>[1]!SNLData(227539,$B4801,$D4801,$E4801,$F4801,,"Options:Curr=USD,Mag=Standard,ConvMethod=R")</f>
        <v>9.73</v>
      </c>
    </row>
    <row r="4802" spans="1:7" x14ac:dyDescent="0.3">
      <c r="A4802" t="s">
        <v>17</v>
      </c>
      <c r="B4802" t="s">
        <v>26</v>
      </c>
      <c r="C4802" t="s">
        <v>44</v>
      </c>
      <c r="D4802">
        <v>357320</v>
      </c>
      <c r="E4802" t="s">
        <v>55</v>
      </c>
      <c r="F4802" t="s">
        <v>80</v>
      </c>
      <c r="G4802">
        <f>[1]!SNLData(227539,$B4802,$D4802,$E4802,$F4802,,"Options:Curr=USD,Mag=Standard,ConvMethod=R")</f>
        <v>-2.58</v>
      </c>
    </row>
    <row r="4803" spans="1:7" x14ac:dyDescent="0.3">
      <c r="A4803" t="s">
        <v>17</v>
      </c>
      <c r="B4803" t="s">
        <v>26</v>
      </c>
      <c r="C4803" t="s">
        <v>44</v>
      </c>
      <c r="D4803">
        <v>357320</v>
      </c>
      <c r="E4803" t="s">
        <v>56</v>
      </c>
      <c r="F4803" t="s">
        <v>80</v>
      </c>
      <c r="G4803">
        <f>[1]!SNLData(227539,$B4803,$D4803,$E4803,$F4803,,"Options:Curr=USD,Mag=Standard,ConvMethod=R")</f>
        <v>0.94</v>
      </c>
    </row>
    <row r="4804" spans="1:7" x14ac:dyDescent="0.3">
      <c r="A4804" t="s">
        <v>17</v>
      </c>
      <c r="B4804" t="s">
        <v>26</v>
      </c>
      <c r="C4804" t="s">
        <v>44</v>
      </c>
      <c r="D4804">
        <v>357320</v>
      </c>
      <c r="E4804" t="s">
        <v>57</v>
      </c>
      <c r="F4804" t="s">
        <v>80</v>
      </c>
      <c r="G4804">
        <f>[1]!SNLData(227539,$B4804,$D4804,$E4804,$F4804,,"Options:Curr=USD,Mag=Standard,ConvMethod=R")</f>
        <v>-0.51</v>
      </c>
    </row>
    <row r="4805" spans="1:7" x14ac:dyDescent="0.3">
      <c r="A4805" t="s">
        <v>17</v>
      </c>
      <c r="B4805" t="s">
        <v>26</v>
      </c>
      <c r="C4805" t="s">
        <v>44</v>
      </c>
      <c r="D4805">
        <v>357320</v>
      </c>
      <c r="E4805" t="s">
        <v>58</v>
      </c>
      <c r="F4805" t="s">
        <v>80</v>
      </c>
      <c r="G4805">
        <f>[1]!SNLData(227539,$B4805,$D4805,$E4805,$F4805,,"Options:Curr=USD,Mag=Standard,ConvMethod=R")</f>
        <v>-0.68</v>
      </c>
    </row>
    <row r="4806" spans="1:7" x14ac:dyDescent="0.3">
      <c r="A4806" t="s">
        <v>17</v>
      </c>
      <c r="B4806" t="s">
        <v>26</v>
      </c>
      <c r="C4806" t="s">
        <v>44</v>
      </c>
      <c r="D4806">
        <v>357320</v>
      </c>
      <c r="E4806" t="s">
        <v>7</v>
      </c>
      <c r="F4806" t="s">
        <v>80</v>
      </c>
      <c r="G4806">
        <f>[1]!SNLData(227539,$B4806,$D4806,$E4806,$F4806,,"Options:Curr=USD,Mag=Standard,ConvMethod=R")</f>
        <v>3.97</v>
      </c>
    </row>
    <row r="4807" spans="1:7" x14ac:dyDescent="0.3">
      <c r="A4807" t="s">
        <v>17</v>
      </c>
      <c r="B4807" t="s">
        <v>26</v>
      </c>
      <c r="C4807" t="s">
        <v>44</v>
      </c>
      <c r="D4807">
        <v>357320</v>
      </c>
      <c r="E4807" t="s">
        <v>59</v>
      </c>
      <c r="F4807" t="s">
        <v>80</v>
      </c>
      <c r="G4807">
        <f>[1]!SNLData(227539,$B4807,$D4807,$E4807,$F4807,,"Options:Curr=USD,Mag=Standard,ConvMethod=R")</f>
        <v>1.5</v>
      </c>
    </row>
    <row r="4808" spans="1:7" x14ac:dyDescent="0.3">
      <c r="A4808" t="s">
        <v>17</v>
      </c>
      <c r="B4808" t="s">
        <v>26</v>
      </c>
      <c r="C4808" t="s">
        <v>44</v>
      </c>
      <c r="D4808">
        <v>357320</v>
      </c>
      <c r="E4808" t="s">
        <v>60</v>
      </c>
      <c r="F4808" t="s">
        <v>80</v>
      </c>
      <c r="G4808">
        <f>[1]!SNLData(227539,$B4808,$D4808,$E4808,$F4808,,"Options:Curr=USD,Mag=Standard,ConvMethod=R")</f>
        <v>-0.77</v>
      </c>
    </row>
    <row r="4809" spans="1:7" x14ac:dyDescent="0.3">
      <c r="A4809" t="s">
        <v>17</v>
      </c>
      <c r="B4809" t="s">
        <v>26</v>
      </c>
      <c r="C4809" t="s">
        <v>44</v>
      </c>
      <c r="D4809">
        <v>357320</v>
      </c>
      <c r="E4809" t="s">
        <v>61</v>
      </c>
      <c r="F4809" t="s">
        <v>80</v>
      </c>
      <c r="G4809">
        <f>[1]!SNLData(227539,$B4809,$D4809,$E4809,$F4809,,"Options:Curr=USD,Mag=Standard,ConvMethod=R")</f>
        <v>-1.2</v>
      </c>
    </row>
    <row r="4810" spans="1:7" x14ac:dyDescent="0.3">
      <c r="A4810" t="s">
        <v>17</v>
      </c>
      <c r="B4810" t="s">
        <v>26</v>
      </c>
      <c r="C4810" t="s">
        <v>44</v>
      </c>
      <c r="D4810">
        <v>357320</v>
      </c>
      <c r="E4810" t="s">
        <v>62</v>
      </c>
      <c r="F4810" t="s">
        <v>80</v>
      </c>
      <c r="G4810">
        <f>[1]!SNLData(227539,$B4810,$D4810,$E4810,$F4810,,"Options:Curr=USD,Mag=Standard,ConvMethod=R")</f>
        <v>0.7</v>
      </c>
    </row>
    <row r="4811" spans="1:7" x14ac:dyDescent="0.3">
      <c r="A4811" t="s">
        <v>17</v>
      </c>
      <c r="B4811" t="s">
        <v>26</v>
      </c>
      <c r="C4811" t="s">
        <v>44</v>
      </c>
      <c r="D4811">
        <v>357320</v>
      </c>
      <c r="E4811" t="s">
        <v>63</v>
      </c>
      <c r="F4811" t="s">
        <v>80</v>
      </c>
      <c r="G4811">
        <f>[1]!SNLData(227539,$B4811,$D4811,$E4811,$F4811,,"Options:Curr=USD,Mag=Standard,ConvMethod=R")</f>
        <v>3.69</v>
      </c>
    </row>
    <row r="4812" spans="1:7" x14ac:dyDescent="0.3">
      <c r="A4812" t="s">
        <v>17</v>
      </c>
      <c r="B4812" t="s">
        <v>26</v>
      </c>
      <c r="C4812" t="s">
        <v>44</v>
      </c>
      <c r="D4812">
        <v>357320</v>
      </c>
      <c r="E4812" t="s">
        <v>64</v>
      </c>
      <c r="F4812" t="s">
        <v>80</v>
      </c>
      <c r="G4812">
        <f>[1]!SNLData(227539,$B4812,$D4812,$E4812,$F4812,,"Options:Curr=USD,Mag=Standard,ConvMethod=R")</f>
        <v>4.43</v>
      </c>
    </row>
    <row r="4813" spans="1:7" x14ac:dyDescent="0.3">
      <c r="A4813" t="s">
        <v>17</v>
      </c>
      <c r="B4813" t="s">
        <v>26</v>
      </c>
      <c r="C4813" t="s">
        <v>44</v>
      </c>
      <c r="D4813">
        <v>357320</v>
      </c>
      <c r="E4813" t="s">
        <v>65</v>
      </c>
      <c r="F4813" t="s">
        <v>80</v>
      </c>
      <c r="G4813">
        <f>[1]!SNLData(227539,$B4813,$D4813,$E4813,$F4813,,"Options:Curr=USD,Mag=Standard,ConvMethod=R")</f>
        <v>4.53</v>
      </c>
    </row>
    <row r="4814" spans="1:7" x14ac:dyDescent="0.3">
      <c r="A4814" t="s">
        <v>17</v>
      </c>
      <c r="B4814" t="s">
        <v>26</v>
      </c>
      <c r="C4814" t="s">
        <v>44</v>
      </c>
      <c r="D4814">
        <v>357320</v>
      </c>
      <c r="E4814" t="s">
        <v>66</v>
      </c>
      <c r="F4814" t="s">
        <v>80</v>
      </c>
      <c r="G4814">
        <f>[1]!SNLData(227539,$B4814,$D4814,$E4814,$F4814,,"Options:Curr=USD,Mag=Standard,ConvMethod=R")</f>
        <v>3.63</v>
      </c>
    </row>
    <row r="4815" spans="1:7" x14ac:dyDescent="0.3">
      <c r="A4815" t="s">
        <v>17</v>
      </c>
      <c r="B4815" t="s">
        <v>26</v>
      </c>
      <c r="C4815" t="s">
        <v>44</v>
      </c>
      <c r="D4815">
        <v>357320</v>
      </c>
      <c r="E4815" t="s">
        <v>67</v>
      </c>
      <c r="F4815" t="s">
        <v>80</v>
      </c>
      <c r="G4815">
        <f>[1]!SNLData(227539,$B4815,$D4815,$E4815,$F4815,,"Options:Curr=USD,Mag=Standard,ConvMethod=R")</f>
        <v>0.91</v>
      </c>
    </row>
    <row r="4816" spans="1:7" x14ac:dyDescent="0.3">
      <c r="A4816" t="s">
        <v>17</v>
      </c>
      <c r="B4816" t="s">
        <v>26</v>
      </c>
      <c r="C4816" t="s">
        <v>44</v>
      </c>
      <c r="D4816">
        <v>357320</v>
      </c>
      <c r="E4816" t="s">
        <v>8</v>
      </c>
      <c r="F4816" t="s">
        <v>80</v>
      </c>
      <c r="G4816">
        <f>[1]!SNLData(227539,$B4816,$D4816,$E4816,$F4816,,"Options:Curr=USD,Mag=Standard,ConvMethod=R")</f>
        <v>0.81</v>
      </c>
    </row>
    <row r="4817" spans="1:7" x14ac:dyDescent="0.3">
      <c r="A4817" t="s">
        <v>17</v>
      </c>
      <c r="B4817" t="s">
        <v>26</v>
      </c>
      <c r="C4817" t="s">
        <v>44</v>
      </c>
      <c r="D4817">
        <v>357320</v>
      </c>
      <c r="E4817" t="s">
        <v>68</v>
      </c>
      <c r="F4817" t="s">
        <v>80</v>
      </c>
      <c r="G4817">
        <f>[1]!SNLData(227539,$B4817,$D4817,$E4817,$F4817,,"Options:Curr=USD,Mag=Standard,ConvMethod=R")</f>
        <v>2.0099999999999998</v>
      </c>
    </row>
    <row r="4818" spans="1:7" x14ac:dyDescent="0.3">
      <c r="A4818" t="s">
        <v>17</v>
      </c>
      <c r="B4818" t="s">
        <v>26</v>
      </c>
      <c r="C4818" t="s">
        <v>44</v>
      </c>
      <c r="D4818">
        <v>357320</v>
      </c>
      <c r="E4818" t="s">
        <v>69</v>
      </c>
      <c r="F4818" t="s">
        <v>80</v>
      </c>
      <c r="G4818">
        <f>[1]!SNLData(227539,$B4818,$D4818,$E4818,$F4818,,"Options:Curr=USD,Mag=Standard,ConvMethod=R")</f>
        <v>-0.42</v>
      </c>
    </row>
    <row r="4819" spans="1:7" x14ac:dyDescent="0.3">
      <c r="A4819" t="s">
        <v>17</v>
      </c>
      <c r="B4819" t="s">
        <v>26</v>
      </c>
      <c r="C4819" t="s">
        <v>44</v>
      </c>
      <c r="D4819">
        <v>357320</v>
      </c>
      <c r="E4819" t="s">
        <v>70</v>
      </c>
      <c r="F4819" t="s">
        <v>80</v>
      </c>
      <c r="G4819">
        <f>[1]!SNLData(227539,$B4819,$D4819,$E4819,$F4819,,"Options:Curr=USD,Mag=Standard,ConvMethod=R")</f>
        <v>-3.08</v>
      </c>
    </row>
    <row r="4820" spans="1:7" x14ac:dyDescent="0.3">
      <c r="A4820" t="s">
        <v>17</v>
      </c>
      <c r="B4820" t="s">
        <v>26</v>
      </c>
      <c r="C4820" t="s">
        <v>44</v>
      </c>
      <c r="D4820">
        <v>357320</v>
      </c>
      <c r="E4820" t="s">
        <v>71</v>
      </c>
      <c r="F4820" t="s">
        <v>80</v>
      </c>
      <c r="G4820">
        <f>[1]!SNLData(227539,$B4820,$D4820,$E4820,$F4820,,"Options:Curr=USD,Mag=Standard,ConvMethod=R")</f>
        <v>1.71</v>
      </c>
    </row>
    <row r="4821" spans="1:7" x14ac:dyDescent="0.3">
      <c r="A4821" t="s">
        <v>17</v>
      </c>
      <c r="B4821" t="s">
        <v>26</v>
      </c>
      <c r="C4821" t="s">
        <v>44</v>
      </c>
      <c r="D4821">
        <v>357320</v>
      </c>
      <c r="E4821" t="s">
        <v>72</v>
      </c>
      <c r="F4821" t="s">
        <v>80</v>
      </c>
      <c r="G4821">
        <f>[1]!SNLData(227539,$B4821,$D4821,$E4821,$F4821,,"Options:Curr=USD,Mag=Standard,ConvMethod=R")</f>
        <v>0.45</v>
      </c>
    </row>
    <row r="4822" spans="1:7" x14ac:dyDescent="0.3">
      <c r="A4822" t="s">
        <v>17</v>
      </c>
      <c r="B4822" t="s">
        <v>26</v>
      </c>
      <c r="C4822" t="s">
        <v>44</v>
      </c>
      <c r="D4822">
        <v>357320</v>
      </c>
      <c r="E4822" t="s">
        <v>73</v>
      </c>
      <c r="F4822" t="s">
        <v>80</v>
      </c>
      <c r="G4822">
        <f>[1]!SNLData(227539,$B4822,$D4822,$E4822,$F4822,,"Options:Curr=USD,Mag=Standard,ConvMethod=R")</f>
        <v>-1.36</v>
      </c>
    </row>
    <row r="4823" spans="1:7" x14ac:dyDescent="0.3">
      <c r="A4823" t="s">
        <v>17</v>
      </c>
      <c r="B4823" t="s">
        <v>26</v>
      </c>
      <c r="C4823" t="s">
        <v>44</v>
      </c>
      <c r="D4823">
        <v>357320</v>
      </c>
      <c r="E4823" t="s">
        <v>74</v>
      </c>
      <c r="F4823" t="s">
        <v>80</v>
      </c>
      <c r="G4823">
        <f>[1]!SNLData(227539,$B4823,$D4823,$E4823,$F4823,,"Options:Curr=USD,Mag=Standard,ConvMethod=R")</f>
        <v>5.01</v>
      </c>
    </row>
    <row r="4824" spans="1:7" x14ac:dyDescent="0.3">
      <c r="A4824" t="s">
        <v>17</v>
      </c>
      <c r="B4824" t="s">
        <v>26</v>
      </c>
      <c r="C4824" t="s">
        <v>44</v>
      </c>
      <c r="D4824">
        <v>357320</v>
      </c>
      <c r="E4824" t="s">
        <v>75</v>
      </c>
      <c r="F4824" t="s">
        <v>80</v>
      </c>
      <c r="G4824">
        <f>[1]!SNLData(227539,$B4824,$D4824,$E4824,$F4824,,"Options:Curr=USD,Mag=Standard,ConvMethod=R")</f>
        <v>6.34</v>
      </c>
    </row>
    <row r="4825" spans="1:7" x14ac:dyDescent="0.3">
      <c r="A4825" t="s">
        <v>17</v>
      </c>
      <c r="B4825" t="s">
        <v>26</v>
      </c>
      <c r="C4825" t="s">
        <v>44</v>
      </c>
      <c r="D4825">
        <v>357320</v>
      </c>
      <c r="E4825" t="s">
        <v>76</v>
      </c>
      <c r="F4825" t="s">
        <v>80</v>
      </c>
      <c r="G4825">
        <f>[1]!SNLData(227539,$B4825,$D4825,$E4825,$F4825,,"Options:Curr=USD,Mag=Standard,ConvMethod=R")</f>
        <v>3.32</v>
      </c>
    </row>
    <row r="4826" spans="1:7" x14ac:dyDescent="0.3">
      <c r="A4826" t="s">
        <v>17</v>
      </c>
      <c r="B4826" t="s">
        <v>26</v>
      </c>
      <c r="C4826" t="s">
        <v>44</v>
      </c>
      <c r="D4826">
        <v>357320</v>
      </c>
      <c r="E4826" t="s">
        <v>9</v>
      </c>
      <c r="F4826" t="s">
        <v>80</v>
      </c>
      <c r="G4826">
        <f>[1]!SNLData(227539,$B4826,$D4826,$E4826,$F4826,,"Options:Curr=USD,Mag=Standard,ConvMethod=R")</f>
        <v>-2.74</v>
      </c>
    </row>
    <row r="4827" spans="1:7" x14ac:dyDescent="0.3">
      <c r="A4827" t="s">
        <v>17</v>
      </c>
      <c r="B4827" t="s">
        <v>26</v>
      </c>
      <c r="C4827" t="s">
        <v>44</v>
      </c>
      <c r="D4827">
        <v>357320</v>
      </c>
      <c r="E4827" t="s">
        <v>77</v>
      </c>
      <c r="F4827" t="s">
        <v>80</v>
      </c>
      <c r="G4827">
        <f>[1]!SNLData(227539,$B4827,$D4827,$E4827,$F4827,,"Options:Curr=USD,Mag=Standard,ConvMethod=R")</f>
        <v>8.89</v>
      </c>
    </row>
    <row r="4828" spans="1:7" x14ac:dyDescent="0.3">
      <c r="A4828" t="s">
        <v>17</v>
      </c>
      <c r="B4828" t="s">
        <v>26</v>
      </c>
      <c r="C4828" t="s">
        <v>44</v>
      </c>
      <c r="D4828">
        <v>357320</v>
      </c>
      <c r="E4828" t="s">
        <v>78</v>
      </c>
      <c r="F4828" t="s">
        <v>80</v>
      </c>
      <c r="G4828">
        <f>[1]!SNLData(227539,$B4828,$D4828,$E4828,$F4828,,"Options:Curr=USD,Mag=Standard,ConvMethod=R")</f>
        <v>19.079999999999998</v>
      </c>
    </row>
    <row r="4829" spans="1:7" x14ac:dyDescent="0.3">
      <c r="A4829" t="s">
        <v>17</v>
      </c>
      <c r="B4829" t="s">
        <v>26</v>
      </c>
      <c r="C4829" t="s">
        <v>44</v>
      </c>
      <c r="D4829">
        <v>357320</v>
      </c>
      <c r="E4829" t="s">
        <v>10</v>
      </c>
      <c r="F4829" t="s">
        <v>80</v>
      </c>
      <c r="G4829">
        <f>[1]!SNLData(227539,$B4829,$D4829,$E4829,$F4829,,"Options:Curr=USD,Mag=Standard,ConvMethod=R")</f>
        <v>4.18</v>
      </c>
    </row>
    <row r="4830" spans="1:7" x14ac:dyDescent="0.3">
      <c r="A4830" t="s">
        <v>18</v>
      </c>
      <c r="B4830" t="s">
        <v>22</v>
      </c>
      <c r="C4830" t="s">
        <v>44</v>
      </c>
      <c r="D4830">
        <v>357320</v>
      </c>
      <c r="E4830" t="s">
        <v>6</v>
      </c>
      <c r="F4830" t="s">
        <v>80</v>
      </c>
      <c r="G4830">
        <f>[1]!SNLData(227539,$B4830,$D4830,$E4830,$F4830,,"Options:Curr=USD,Mag=Standard,ConvMethod=R")</f>
        <v>9.1199999999999992</v>
      </c>
    </row>
    <row r="4831" spans="1:7" x14ac:dyDescent="0.3">
      <c r="A4831" t="s">
        <v>18</v>
      </c>
      <c r="B4831" t="s">
        <v>22</v>
      </c>
      <c r="C4831" t="s">
        <v>44</v>
      </c>
      <c r="D4831">
        <v>357320</v>
      </c>
      <c r="E4831" t="s">
        <v>50</v>
      </c>
      <c r="F4831" t="s">
        <v>80</v>
      </c>
      <c r="G4831">
        <f>[1]!SNLData(227539,$B4831,$D4831,$E4831,$F4831,,"Options:Curr=USD,Mag=Standard,ConvMethod=R")</f>
        <v>13.73</v>
      </c>
    </row>
    <row r="4832" spans="1:7" x14ac:dyDescent="0.3">
      <c r="A4832" t="s">
        <v>18</v>
      </c>
      <c r="B4832" t="s">
        <v>22</v>
      </c>
      <c r="C4832" t="s">
        <v>44</v>
      </c>
      <c r="D4832">
        <v>357320</v>
      </c>
      <c r="E4832" t="s">
        <v>51</v>
      </c>
      <c r="F4832" t="s">
        <v>80</v>
      </c>
      <c r="G4832">
        <f>[1]!SNLData(227539,$B4832,$D4832,$E4832,$F4832,,"Options:Curr=USD,Mag=Standard,ConvMethod=R")</f>
        <v>11.49</v>
      </c>
    </row>
    <row r="4833" spans="1:7" x14ac:dyDescent="0.3">
      <c r="A4833" t="s">
        <v>18</v>
      </c>
      <c r="B4833" t="s">
        <v>22</v>
      </c>
      <c r="C4833" t="s">
        <v>44</v>
      </c>
      <c r="D4833">
        <v>357320</v>
      </c>
      <c r="E4833" t="s">
        <v>52</v>
      </c>
      <c r="F4833" t="s">
        <v>80</v>
      </c>
      <c r="G4833">
        <f>[1]!SNLData(227539,$B4833,$D4833,$E4833,$F4833,,"Options:Curr=USD,Mag=Standard,ConvMethod=R")</f>
        <v>7.87</v>
      </c>
    </row>
    <row r="4834" spans="1:7" x14ac:dyDescent="0.3">
      <c r="A4834" t="s">
        <v>18</v>
      </c>
      <c r="B4834" t="s">
        <v>22</v>
      </c>
      <c r="C4834" t="s">
        <v>44</v>
      </c>
      <c r="D4834">
        <v>357320</v>
      </c>
      <c r="E4834" t="s">
        <v>53</v>
      </c>
      <c r="F4834" t="s">
        <v>80</v>
      </c>
      <c r="G4834">
        <f>[1]!SNLData(227539,$B4834,$D4834,$E4834,$F4834,,"Options:Curr=USD,Mag=Standard,ConvMethod=R")</f>
        <v>9.9499999999999993</v>
      </c>
    </row>
    <row r="4835" spans="1:7" x14ac:dyDescent="0.3">
      <c r="A4835" t="s">
        <v>18</v>
      </c>
      <c r="B4835" t="s">
        <v>22</v>
      </c>
      <c r="C4835" t="s">
        <v>44</v>
      </c>
      <c r="D4835">
        <v>357320</v>
      </c>
      <c r="E4835" t="s">
        <v>54</v>
      </c>
      <c r="F4835" t="s">
        <v>80</v>
      </c>
      <c r="G4835">
        <f>[1]!SNLData(227539,$B4835,$D4835,$E4835,$F4835,,"Options:Curr=USD,Mag=Standard,ConvMethod=R")</f>
        <v>9.65</v>
      </c>
    </row>
    <row r="4836" spans="1:7" x14ac:dyDescent="0.3">
      <c r="A4836" t="s">
        <v>18</v>
      </c>
      <c r="B4836" t="s">
        <v>22</v>
      </c>
      <c r="C4836" t="s">
        <v>44</v>
      </c>
      <c r="D4836">
        <v>357320</v>
      </c>
      <c r="E4836" t="s">
        <v>55</v>
      </c>
      <c r="F4836" t="s">
        <v>80</v>
      </c>
      <c r="G4836">
        <f>[1]!SNLData(227539,$B4836,$D4836,$E4836,$F4836,,"Options:Curr=USD,Mag=Standard,ConvMethod=R")</f>
        <v>4.46</v>
      </c>
    </row>
    <row r="4837" spans="1:7" x14ac:dyDescent="0.3">
      <c r="A4837" t="s">
        <v>18</v>
      </c>
      <c r="B4837" t="s">
        <v>22</v>
      </c>
      <c r="C4837" t="s">
        <v>44</v>
      </c>
      <c r="D4837">
        <v>357320</v>
      </c>
      <c r="E4837" t="s">
        <v>56</v>
      </c>
      <c r="F4837" t="s">
        <v>80</v>
      </c>
      <c r="G4837">
        <f>[1]!SNLData(227539,$B4837,$D4837,$E4837,$F4837,,"Options:Curr=USD,Mag=Standard,ConvMethod=R")</f>
        <v>4.57</v>
      </c>
    </row>
    <row r="4838" spans="1:7" x14ac:dyDescent="0.3">
      <c r="A4838" t="s">
        <v>18</v>
      </c>
      <c r="B4838" t="s">
        <v>22</v>
      </c>
      <c r="C4838" t="s">
        <v>44</v>
      </c>
      <c r="D4838">
        <v>357320</v>
      </c>
      <c r="E4838" t="s">
        <v>57</v>
      </c>
      <c r="F4838" t="s">
        <v>80</v>
      </c>
      <c r="G4838">
        <f>[1]!SNLData(227539,$B4838,$D4838,$E4838,$F4838,,"Options:Curr=USD,Mag=Standard,ConvMethod=R")</f>
        <v>5.81</v>
      </c>
    </row>
    <row r="4839" spans="1:7" x14ac:dyDescent="0.3">
      <c r="A4839" t="s">
        <v>18</v>
      </c>
      <c r="B4839" t="s">
        <v>22</v>
      </c>
      <c r="C4839" t="s">
        <v>44</v>
      </c>
      <c r="D4839">
        <v>357320</v>
      </c>
      <c r="E4839" t="s">
        <v>58</v>
      </c>
      <c r="F4839" t="s">
        <v>80</v>
      </c>
      <c r="G4839">
        <f>[1]!SNLData(227539,$B4839,$D4839,$E4839,$F4839,,"Options:Curr=USD,Mag=Standard,ConvMethod=R")</f>
        <v>3.52</v>
      </c>
    </row>
    <row r="4840" spans="1:7" x14ac:dyDescent="0.3">
      <c r="A4840" t="s">
        <v>18</v>
      </c>
      <c r="B4840" t="s">
        <v>22</v>
      </c>
      <c r="C4840" t="s">
        <v>44</v>
      </c>
      <c r="D4840">
        <v>357320</v>
      </c>
      <c r="E4840" t="s">
        <v>7</v>
      </c>
      <c r="F4840" t="s">
        <v>80</v>
      </c>
      <c r="G4840">
        <f>[1]!SNLData(227539,$B4840,$D4840,$E4840,$F4840,,"Options:Curr=USD,Mag=Standard,ConvMethod=R")</f>
        <v>6.25</v>
      </c>
    </row>
    <row r="4841" spans="1:7" x14ac:dyDescent="0.3">
      <c r="A4841" t="s">
        <v>18</v>
      </c>
      <c r="B4841" t="s">
        <v>22</v>
      </c>
      <c r="C4841" t="s">
        <v>44</v>
      </c>
      <c r="D4841">
        <v>357320</v>
      </c>
      <c r="E4841" t="s">
        <v>59</v>
      </c>
      <c r="F4841" t="s">
        <v>80</v>
      </c>
      <c r="G4841">
        <f>[1]!SNLData(227539,$B4841,$D4841,$E4841,$F4841,,"Options:Curr=USD,Mag=Standard,ConvMethod=R")</f>
        <v>5.16</v>
      </c>
    </row>
    <row r="4842" spans="1:7" x14ac:dyDescent="0.3">
      <c r="A4842" t="s">
        <v>18</v>
      </c>
      <c r="B4842" t="s">
        <v>22</v>
      </c>
      <c r="C4842" t="s">
        <v>44</v>
      </c>
      <c r="D4842">
        <v>357320</v>
      </c>
      <c r="E4842" t="s">
        <v>60</v>
      </c>
      <c r="F4842" t="s">
        <v>80</v>
      </c>
      <c r="G4842">
        <f>[1]!SNLData(227539,$B4842,$D4842,$E4842,$F4842,,"Options:Curr=USD,Mag=Standard,ConvMethod=R")</f>
        <v>2.4700000000000002</v>
      </c>
    </row>
    <row r="4843" spans="1:7" x14ac:dyDescent="0.3">
      <c r="A4843" t="s">
        <v>18</v>
      </c>
      <c r="B4843" t="s">
        <v>22</v>
      </c>
      <c r="C4843" t="s">
        <v>44</v>
      </c>
      <c r="D4843">
        <v>357320</v>
      </c>
      <c r="E4843" t="s">
        <v>61</v>
      </c>
      <c r="F4843" t="s">
        <v>80</v>
      </c>
      <c r="G4843">
        <f>[1]!SNLData(227539,$B4843,$D4843,$E4843,$F4843,,"Options:Curr=USD,Mag=Standard,ConvMethod=R")</f>
        <v>5.32</v>
      </c>
    </row>
    <row r="4844" spans="1:7" x14ac:dyDescent="0.3">
      <c r="A4844" t="s">
        <v>18</v>
      </c>
      <c r="B4844" t="s">
        <v>22</v>
      </c>
      <c r="C4844" t="s">
        <v>44</v>
      </c>
      <c r="D4844">
        <v>357320</v>
      </c>
      <c r="E4844" t="s">
        <v>62</v>
      </c>
      <c r="F4844" t="s">
        <v>80</v>
      </c>
      <c r="G4844">
        <f>[1]!SNLData(227539,$B4844,$D4844,$E4844,$F4844,,"Options:Curr=USD,Mag=Standard,ConvMethod=R")</f>
        <v>6.17</v>
      </c>
    </row>
    <row r="4845" spans="1:7" x14ac:dyDescent="0.3">
      <c r="A4845" t="s">
        <v>18</v>
      </c>
      <c r="B4845" t="s">
        <v>22</v>
      </c>
      <c r="C4845" t="s">
        <v>44</v>
      </c>
      <c r="D4845">
        <v>357320</v>
      </c>
      <c r="E4845" t="s">
        <v>63</v>
      </c>
      <c r="F4845" t="s">
        <v>80</v>
      </c>
      <c r="G4845">
        <f>[1]!SNLData(227539,$B4845,$D4845,$E4845,$F4845,,"Options:Curr=USD,Mag=Standard,ConvMethod=R")</f>
        <v>4.62</v>
      </c>
    </row>
    <row r="4846" spans="1:7" x14ac:dyDescent="0.3">
      <c r="A4846" t="s">
        <v>18</v>
      </c>
      <c r="B4846" t="s">
        <v>22</v>
      </c>
      <c r="C4846" t="s">
        <v>44</v>
      </c>
      <c r="D4846">
        <v>357320</v>
      </c>
      <c r="E4846" t="s">
        <v>64</v>
      </c>
      <c r="F4846" t="s">
        <v>80</v>
      </c>
      <c r="G4846">
        <f>[1]!SNLData(227539,$B4846,$D4846,$E4846,$F4846,,"Options:Curr=USD,Mag=Standard,ConvMethod=R")</f>
        <v>6.02</v>
      </c>
    </row>
    <row r="4847" spans="1:7" x14ac:dyDescent="0.3">
      <c r="A4847" t="s">
        <v>18</v>
      </c>
      <c r="B4847" t="s">
        <v>22</v>
      </c>
      <c r="C4847" t="s">
        <v>44</v>
      </c>
      <c r="D4847">
        <v>357320</v>
      </c>
      <c r="E4847" t="s">
        <v>65</v>
      </c>
      <c r="F4847" t="s">
        <v>80</v>
      </c>
      <c r="G4847">
        <f>[1]!SNLData(227539,$B4847,$D4847,$E4847,$F4847,,"Options:Curr=USD,Mag=Standard,ConvMethod=R")</f>
        <v>4.88</v>
      </c>
    </row>
    <row r="4848" spans="1:7" x14ac:dyDescent="0.3">
      <c r="A4848" t="s">
        <v>18</v>
      </c>
      <c r="B4848" t="s">
        <v>22</v>
      </c>
      <c r="C4848" t="s">
        <v>44</v>
      </c>
      <c r="D4848">
        <v>357320</v>
      </c>
      <c r="E4848" t="s">
        <v>66</v>
      </c>
      <c r="F4848" t="s">
        <v>80</v>
      </c>
      <c r="G4848">
        <f>[1]!SNLData(227539,$B4848,$D4848,$E4848,$F4848,,"Options:Curr=USD,Mag=Standard,ConvMethod=R")</f>
        <v>8.68</v>
      </c>
    </row>
    <row r="4849" spans="1:7" x14ac:dyDescent="0.3">
      <c r="A4849" t="s">
        <v>18</v>
      </c>
      <c r="B4849" t="s">
        <v>22</v>
      </c>
      <c r="C4849" t="s">
        <v>44</v>
      </c>
      <c r="D4849">
        <v>357320</v>
      </c>
      <c r="E4849" t="s">
        <v>67</v>
      </c>
      <c r="F4849" t="s">
        <v>80</v>
      </c>
      <c r="G4849">
        <f>[1]!SNLData(227539,$B4849,$D4849,$E4849,$F4849,,"Options:Curr=USD,Mag=Standard,ConvMethod=R")</f>
        <v>2.35</v>
      </c>
    </row>
    <row r="4850" spans="1:7" x14ac:dyDescent="0.3">
      <c r="A4850" t="s">
        <v>18</v>
      </c>
      <c r="B4850" t="s">
        <v>22</v>
      </c>
      <c r="C4850" t="s">
        <v>44</v>
      </c>
      <c r="D4850">
        <v>357320</v>
      </c>
      <c r="E4850" t="s">
        <v>8</v>
      </c>
      <c r="F4850" t="s">
        <v>80</v>
      </c>
      <c r="G4850">
        <f>[1]!SNLData(227539,$B4850,$D4850,$E4850,$F4850,,"Options:Curr=USD,Mag=Standard,ConvMethod=R")</f>
        <v>9.56</v>
      </c>
    </row>
    <row r="4851" spans="1:7" x14ac:dyDescent="0.3">
      <c r="A4851" t="s">
        <v>18</v>
      </c>
      <c r="B4851" t="s">
        <v>22</v>
      </c>
      <c r="C4851" t="s">
        <v>44</v>
      </c>
      <c r="D4851">
        <v>357320</v>
      </c>
      <c r="E4851" t="s">
        <v>68</v>
      </c>
      <c r="F4851" t="s">
        <v>80</v>
      </c>
      <c r="G4851">
        <f>[1]!SNLData(227539,$B4851,$D4851,$E4851,$F4851,,"Options:Curr=USD,Mag=Standard,ConvMethod=R")</f>
        <v>9.4700000000000006</v>
      </c>
    </row>
    <row r="4852" spans="1:7" x14ac:dyDescent="0.3">
      <c r="A4852" t="s">
        <v>18</v>
      </c>
      <c r="B4852" t="s">
        <v>22</v>
      </c>
      <c r="C4852" t="s">
        <v>44</v>
      </c>
      <c r="D4852">
        <v>357320</v>
      </c>
      <c r="E4852" t="s">
        <v>69</v>
      </c>
      <c r="F4852" t="s">
        <v>80</v>
      </c>
      <c r="G4852">
        <f>[1]!SNLData(227539,$B4852,$D4852,$E4852,$F4852,,"Options:Curr=USD,Mag=Standard,ConvMethod=R")</f>
        <v>7.3</v>
      </c>
    </row>
    <row r="4853" spans="1:7" x14ac:dyDescent="0.3">
      <c r="A4853" t="s">
        <v>18</v>
      </c>
      <c r="B4853" t="s">
        <v>22</v>
      </c>
      <c r="C4853" t="s">
        <v>44</v>
      </c>
      <c r="D4853">
        <v>357320</v>
      </c>
      <c r="E4853" t="s">
        <v>70</v>
      </c>
      <c r="F4853" t="s">
        <v>80</v>
      </c>
      <c r="G4853">
        <f>[1]!SNLData(227539,$B4853,$D4853,$E4853,$F4853,,"Options:Curr=USD,Mag=Standard,ConvMethod=R")</f>
        <v>5.41</v>
      </c>
    </row>
    <row r="4854" spans="1:7" x14ac:dyDescent="0.3">
      <c r="A4854" t="s">
        <v>18</v>
      </c>
      <c r="B4854" t="s">
        <v>22</v>
      </c>
      <c r="C4854" t="s">
        <v>44</v>
      </c>
      <c r="D4854">
        <v>357320</v>
      </c>
      <c r="E4854" t="s">
        <v>71</v>
      </c>
      <c r="F4854" t="s">
        <v>80</v>
      </c>
      <c r="G4854">
        <f>[1]!SNLData(227539,$B4854,$D4854,$E4854,$F4854,,"Options:Curr=USD,Mag=Standard,ConvMethod=R")</f>
        <v>3.35</v>
      </c>
    </row>
    <row r="4855" spans="1:7" x14ac:dyDescent="0.3">
      <c r="A4855" t="s">
        <v>18</v>
      </c>
      <c r="B4855" t="s">
        <v>22</v>
      </c>
      <c r="C4855" t="s">
        <v>44</v>
      </c>
      <c r="D4855">
        <v>357320</v>
      </c>
      <c r="E4855" t="s">
        <v>72</v>
      </c>
      <c r="F4855" t="s">
        <v>80</v>
      </c>
      <c r="G4855">
        <f>[1]!SNLData(227539,$B4855,$D4855,$E4855,$F4855,,"Options:Curr=USD,Mag=Standard,ConvMethod=R")</f>
        <v>-3.89</v>
      </c>
    </row>
    <row r="4856" spans="1:7" x14ac:dyDescent="0.3">
      <c r="A4856" t="s">
        <v>18</v>
      </c>
      <c r="B4856" t="s">
        <v>22</v>
      </c>
      <c r="C4856" t="s">
        <v>44</v>
      </c>
      <c r="D4856">
        <v>357320</v>
      </c>
      <c r="E4856" t="s">
        <v>73</v>
      </c>
      <c r="F4856" t="s">
        <v>80</v>
      </c>
      <c r="G4856">
        <f>[1]!SNLData(227539,$B4856,$D4856,$E4856,$F4856,,"Options:Curr=USD,Mag=Standard,ConvMethod=R")</f>
        <v>-0.05</v>
      </c>
    </row>
    <row r="4857" spans="1:7" x14ac:dyDescent="0.3">
      <c r="A4857" t="s">
        <v>18</v>
      </c>
      <c r="B4857" t="s">
        <v>22</v>
      </c>
      <c r="C4857" t="s">
        <v>44</v>
      </c>
      <c r="D4857">
        <v>357320</v>
      </c>
      <c r="E4857" t="s">
        <v>74</v>
      </c>
      <c r="F4857" t="s">
        <v>80</v>
      </c>
      <c r="G4857">
        <f>[1]!SNLData(227539,$B4857,$D4857,$E4857,$F4857,,"Options:Curr=USD,Mag=Standard,ConvMethod=R")</f>
        <v>3.44</v>
      </c>
    </row>
    <row r="4858" spans="1:7" x14ac:dyDescent="0.3">
      <c r="A4858" t="s">
        <v>18</v>
      </c>
      <c r="B4858" t="s">
        <v>22</v>
      </c>
      <c r="C4858" t="s">
        <v>44</v>
      </c>
      <c r="D4858">
        <v>357320</v>
      </c>
      <c r="E4858" t="s">
        <v>75</v>
      </c>
      <c r="F4858" t="s">
        <v>80</v>
      </c>
      <c r="G4858">
        <f>[1]!SNLData(227539,$B4858,$D4858,$E4858,$F4858,,"Options:Curr=USD,Mag=Standard,ConvMethod=R")</f>
        <v>4.2699999999999996</v>
      </c>
    </row>
    <row r="4859" spans="1:7" x14ac:dyDescent="0.3">
      <c r="A4859" t="s">
        <v>18</v>
      </c>
      <c r="B4859" t="s">
        <v>22</v>
      </c>
      <c r="C4859" t="s">
        <v>44</v>
      </c>
      <c r="D4859">
        <v>357320</v>
      </c>
      <c r="E4859" t="s">
        <v>76</v>
      </c>
      <c r="F4859" t="s">
        <v>80</v>
      </c>
      <c r="G4859">
        <f>[1]!SNLData(227539,$B4859,$D4859,$E4859,$F4859,,"Options:Curr=USD,Mag=Standard,ConvMethod=R")</f>
        <v>1.88</v>
      </c>
    </row>
    <row r="4860" spans="1:7" x14ac:dyDescent="0.3">
      <c r="A4860" t="s">
        <v>18</v>
      </c>
      <c r="B4860" t="s">
        <v>22</v>
      </c>
      <c r="C4860" t="s">
        <v>44</v>
      </c>
      <c r="D4860">
        <v>357320</v>
      </c>
      <c r="E4860" t="s">
        <v>9</v>
      </c>
      <c r="F4860" t="s">
        <v>80</v>
      </c>
      <c r="G4860">
        <f>[1]!SNLData(227539,$B4860,$D4860,$E4860,$F4860,,"Options:Curr=USD,Mag=Standard,ConvMethod=R")</f>
        <v>0.54</v>
      </c>
    </row>
    <row r="4861" spans="1:7" x14ac:dyDescent="0.3">
      <c r="A4861" t="s">
        <v>18</v>
      </c>
      <c r="B4861" t="s">
        <v>22</v>
      </c>
      <c r="C4861" t="s">
        <v>44</v>
      </c>
      <c r="D4861">
        <v>357320</v>
      </c>
      <c r="E4861" t="s">
        <v>77</v>
      </c>
      <c r="F4861" t="s">
        <v>80</v>
      </c>
      <c r="G4861">
        <f>[1]!SNLData(227539,$B4861,$D4861,$E4861,$F4861,,"Options:Curr=USD,Mag=Standard,ConvMethod=R")</f>
        <v>10.77</v>
      </c>
    </row>
    <row r="4862" spans="1:7" x14ac:dyDescent="0.3">
      <c r="A4862" t="s">
        <v>18</v>
      </c>
      <c r="B4862" t="s">
        <v>22</v>
      </c>
      <c r="C4862" t="s">
        <v>44</v>
      </c>
      <c r="D4862">
        <v>357320</v>
      </c>
      <c r="E4862" t="s">
        <v>78</v>
      </c>
      <c r="F4862" t="s">
        <v>80</v>
      </c>
      <c r="G4862">
        <f>[1]!SNLData(227539,$B4862,$D4862,$E4862,$F4862,,"Options:Curr=USD,Mag=Standard,ConvMethod=R")</f>
        <v>12.12</v>
      </c>
    </row>
    <row r="4863" spans="1:7" x14ac:dyDescent="0.3">
      <c r="A4863" t="s">
        <v>18</v>
      </c>
      <c r="B4863" t="s">
        <v>22</v>
      </c>
      <c r="C4863" t="s">
        <v>44</v>
      </c>
      <c r="D4863">
        <v>357320</v>
      </c>
      <c r="E4863" t="s">
        <v>10</v>
      </c>
      <c r="F4863" t="s">
        <v>80</v>
      </c>
      <c r="G4863">
        <f>[1]!SNLData(227539,$B4863,$D4863,$E4863,$F4863,,"Options:Curr=USD,Mag=Standard,ConvMethod=R")</f>
        <v>0.01</v>
      </c>
    </row>
    <row r="4864" spans="1:7" x14ac:dyDescent="0.3">
      <c r="A4864" t="s">
        <v>3</v>
      </c>
      <c r="B4864" t="s">
        <v>29</v>
      </c>
      <c r="C4864" t="s">
        <v>45</v>
      </c>
      <c r="D4864">
        <v>357326</v>
      </c>
      <c r="E4864" t="s">
        <v>6</v>
      </c>
      <c r="F4864" t="s">
        <v>80</v>
      </c>
      <c r="G4864">
        <f>[1]!SNLData(227539,$B4864,$D4864,$E4864,$F4864,,"Options:Curr=USD,Mag=Standard,ConvMethod=R")</f>
        <v>1</v>
      </c>
    </row>
    <row r="4865" spans="1:7" x14ac:dyDescent="0.3">
      <c r="A4865" t="s">
        <v>3</v>
      </c>
      <c r="B4865" t="s">
        <v>29</v>
      </c>
      <c r="C4865" t="s">
        <v>45</v>
      </c>
      <c r="D4865">
        <v>357326</v>
      </c>
      <c r="E4865" t="s">
        <v>50</v>
      </c>
      <c r="F4865" t="s">
        <v>80</v>
      </c>
      <c r="G4865">
        <f>[1]!SNLData(227539,$B4865,$D4865,$E4865,$F4865,,"Options:Curr=USD,Mag=Standard,ConvMethod=R")</f>
        <v>1</v>
      </c>
    </row>
    <row r="4866" spans="1:7" x14ac:dyDescent="0.3">
      <c r="A4866" t="s">
        <v>3</v>
      </c>
      <c r="B4866" t="s">
        <v>29</v>
      </c>
      <c r="C4866" t="s">
        <v>45</v>
      </c>
      <c r="D4866">
        <v>357326</v>
      </c>
      <c r="E4866" t="s">
        <v>51</v>
      </c>
      <c r="F4866" t="s">
        <v>80</v>
      </c>
      <c r="G4866">
        <f>[1]!SNLData(227539,$B4866,$D4866,$E4866,$F4866,,"Options:Curr=USD,Mag=Standard,ConvMethod=R")</f>
        <v>1</v>
      </c>
    </row>
    <row r="4867" spans="1:7" x14ac:dyDescent="0.3">
      <c r="A4867" t="s">
        <v>3</v>
      </c>
      <c r="B4867" t="s">
        <v>29</v>
      </c>
      <c r="C4867" t="s">
        <v>45</v>
      </c>
      <c r="D4867">
        <v>357326</v>
      </c>
      <c r="E4867" t="s">
        <v>52</v>
      </c>
      <c r="F4867" t="s">
        <v>80</v>
      </c>
      <c r="G4867">
        <f>[1]!SNLData(227539,$B4867,$D4867,$E4867,$F4867,,"Options:Curr=USD,Mag=Standard,ConvMethod=R")</f>
        <v>1</v>
      </c>
    </row>
    <row r="4868" spans="1:7" x14ac:dyDescent="0.3">
      <c r="A4868" t="s">
        <v>3</v>
      </c>
      <c r="B4868" t="s">
        <v>29</v>
      </c>
      <c r="C4868" t="s">
        <v>45</v>
      </c>
      <c r="D4868">
        <v>357326</v>
      </c>
      <c r="E4868" t="s">
        <v>53</v>
      </c>
      <c r="F4868" t="s">
        <v>80</v>
      </c>
      <c r="G4868">
        <f>[1]!SNLData(227539,$B4868,$D4868,$E4868,$F4868,,"Options:Curr=USD,Mag=Standard,ConvMethod=R")</f>
        <v>1</v>
      </c>
    </row>
    <row r="4869" spans="1:7" x14ac:dyDescent="0.3">
      <c r="A4869" t="s">
        <v>3</v>
      </c>
      <c r="B4869" t="s">
        <v>29</v>
      </c>
      <c r="C4869" t="s">
        <v>45</v>
      </c>
      <c r="D4869">
        <v>357326</v>
      </c>
      <c r="E4869" t="s">
        <v>54</v>
      </c>
      <c r="F4869" t="s">
        <v>80</v>
      </c>
      <c r="G4869">
        <f>[1]!SNLData(227539,$B4869,$D4869,$E4869,$F4869,,"Options:Curr=USD,Mag=Standard,ConvMethod=R")</f>
        <v>1</v>
      </c>
    </row>
    <row r="4870" spans="1:7" x14ac:dyDescent="0.3">
      <c r="A4870" t="s">
        <v>3</v>
      </c>
      <c r="B4870" t="s">
        <v>29</v>
      </c>
      <c r="C4870" t="s">
        <v>45</v>
      </c>
      <c r="D4870">
        <v>357326</v>
      </c>
      <c r="E4870" t="s">
        <v>55</v>
      </c>
      <c r="F4870" t="s">
        <v>80</v>
      </c>
      <c r="G4870">
        <f>[1]!SNLData(227539,$B4870,$D4870,$E4870,$F4870,,"Options:Curr=USD,Mag=Standard,ConvMethod=R")</f>
        <v>1</v>
      </c>
    </row>
    <row r="4871" spans="1:7" x14ac:dyDescent="0.3">
      <c r="A4871" t="s">
        <v>3</v>
      </c>
      <c r="B4871" t="s">
        <v>29</v>
      </c>
      <c r="C4871" t="s">
        <v>45</v>
      </c>
      <c r="D4871">
        <v>357326</v>
      </c>
      <c r="E4871" t="s">
        <v>56</v>
      </c>
      <c r="F4871" t="s">
        <v>80</v>
      </c>
      <c r="G4871">
        <f>[1]!SNLData(227539,$B4871,$D4871,$E4871,$F4871,,"Options:Curr=USD,Mag=Standard,ConvMethod=R")</f>
        <v>1</v>
      </c>
    </row>
    <row r="4872" spans="1:7" x14ac:dyDescent="0.3">
      <c r="A4872" t="s">
        <v>3</v>
      </c>
      <c r="B4872" t="s">
        <v>29</v>
      </c>
      <c r="C4872" t="s">
        <v>45</v>
      </c>
      <c r="D4872">
        <v>357326</v>
      </c>
      <c r="E4872" t="s">
        <v>57</v>
      </c>
      <c r="F4872" t="s">
        <v>80</v>
      </c>
      <c r="G4872">
        <f>[1]!SNLData(227539,$B4872,$D4872,$E4872,$F4872,,"Options:Curr=USD,Mag=Standard,ConvMethod=R")</f>
        <v>1</v>
      </c>
    </row>
    <row r="4873" spans="1:7" x14ac:dyDescent="0.3">
      <c r="A4873" t="s">
        <v>3</v>
      </c>
      <c r="B4873" t="s">
        <v>29</v>
      </c>
      <c r="C4873" t="s">
        <v>45</v>
      </c>
      <c r="D4873">
        <v>357326</v>
      </c>
      <c r="E4873" t="s">
        <v>58</v>
      </c>
      <c r="F4873" t="s">
        <v>80</v>
      </c>
      <c r="G4873">
        <f>[1]!SNLData(227539,$B4873,$D4873,$E4873,$F4873,,"Options:Curr=USD,Mag=Standard,ConvMethod=R")</f>
        <v>1</v>
      </c>
    </row>
    <row r="4874" spans="1:7" x14ac:dyDescent="0.3">
      <c r="A4874" t="s">
        <v>3</v>
      </c>
      <c r="B4874" t="s">
        <v>29</v>
      </c>
      <c r="C4874" t="s">
        <v>45</v>
      </c>
      <c r="D4874">
        <v>357326</v>
      </c>
      <c r="E4874" t="s">
        <v>7</v>
      </c>
      <c r="F4874" t="s">
        <v>80</v>
      </c>
      <c r="G4874">
        <f>[1]!SNLData(227539,$B4874,$D4874,$E4874,$F4874,,"Options:Curr=USD,Mag=Standard,ConvMethod=R")</f>
        <v>1</v>
      </c>
    </row>
    <row r="4875" spans="1:7" x14ac:dyDescent="0.3">
      <c r="A4875" t="s">
        <v>3</v>
      </c>
      <c r="B4875" t="s">
        <v>29</v>
      </c>
      <c r="C4875" t="s">
        <v>45</v>
      </c>
      <c r="D4875">
        <v>357326</v>
      </c>
      <c r="E4875" t="s">
        <v>59</v>
      </c>
      <c r="F4875" t="s">
        <v>80</v>
      </c>
      <c r="G4875">
        <f>[1]!SNLData(227539,$B4875,$D4875,$E4875,$F4875,,"Options:Curr=USD,Mag=Standard,ConvMethod=R")</f>
        <v>1</v>
      </c>
    </row>
    <row r="4876" spans="1:7" x14ac:dyDescent="0.3">
      <c r="A4876" t="s">
        <v>3</v>
      </c>
      <c r="B4876" t="s">
        <v>29</v>
      </c>
      <c r="C4876" t="s">
        <v>45</v>
      </c>
      <c r="D4876">
        <v>357326</v>
      </c>
      <c r="E4876" t="s">
        <v>60</v>
      </c>
      <c r="F4876" t="s">
        <v>80</v>
      </c>
      <c r="G4876">
        <f>[1]!SNLData(227539,$B4876,$D4876,$E4876,$F4876,,"Options:Curr=USD,Mag=Standard,ConvMethod=R")</f>
        <v>1</v>
      </c>
    </row>
    <row r="4877" spans="1:7" x14ac:dyDescent="0.3">
      <c r="A4877" t="s">
        <v>3</v>
      </c>
      <c r="B4877" t="s">
        <v>29</v>
      </c>
      <c r="C4877" t="s">
        <v>45</v>
      </c>
      <c r="D4877">
        <v>357326</v>
      </c>
      <c r="E4877" t="s">
        <v>61</v>
      </c>
      <c r="F4877" t="s">
        <v>80</v>
      </c>
      <c r="G4877">
        <f>[1]!SNLData(227539,$B4877,$D4877,$E4877,$F4877,,"Options:Curr=USD,Mag=Standard,ConvMethod=R")</f>
        <v>1</v>
      </c>
    </row>
    <row r="4878" spans="1:7" x14ac:dyDescent="0.3">
      <c r="A4878" t="s">
        <v>3</v>
      </c>
      <c r="B4878" t="s">
        <v>29</v>
      </c>
      <c r="C4878" t="s">
        <v>45</v>
      </c>
      <c r="D4878">
        <v>357326</v>
      </c>
      <c r="E4878" t="s">
        <v>62</v>
      </c>
      <c r="F4878" t="s">
        <v>80</v>
      </c>
      <c r="G4878">
        <f>[1]!SNLData(227539,$B4878,$D4878,$E4878,$F4878,,"Options:Curr=USD,Mag=Standard,ConvMethod=R")</f>
        <v>1</v>
      </c>
    </row>
    <row r="4879" spans="1:7" x14ac:dyDescent="0.3">
      <c r="A4879" t="s">
        <v>3</v>
      </c>
      <c r="B4879" t="s">
        <v>29</v>
      </c>
      <c r="C4879" t="s">
        <v>45</v>
      </c>
      <c r="D4879">
        <v>357326</v>
      </c>
      <c r="E4879" t="s">
        <v>63</v>
      </c>
      <c r="F4879" t="s">
        <v>80</v>
      </c>
      <c r="G4879">
        <f>[1]!SNLData(227539,$B4879,$D4879,$E4879,$F4879,,"Options:Curr=USD,Mag=Standard,ConvMethod=R")</f>
        <v>1</v>
      </c>
    </row>
    <row r="4880" spans="1:7" x14ac:dyDescent="0.3">
      <c r="A4880" t="s">
        <v>3</v>
      </c>
      <c r="B4880" t="s">
        <v>29</v>
      </c>
      <c r="C4880" t="s">
        <v>45</v>
      </c>
      <c r="D4880">
        <v>357326</v>
      </c>
      <c r="E4880" t="s">
        <v>64</v>
      </c>
      <c r="F4880" t="s">
        <v>80</v>
      </c>
      <c r="G4880">
        <f>[1]!SNLData(227539,$B4880,$D4880,$E4880,$F4880,,"Options:Curr=USD,Mag=Standard,ConvMethod=R")</f>
        <v>1</v>
      </c>
    </row>
    <row r="4881" spans="1:7" x14ac:dyDescent="0.3">
      <c r="A4881" t="s">
        <v>3</v>
      </c>
      <c r="B4881" t="s">
        <v>29</v>
      </c>
      <c r="C4881" t="s">
        <v>45</v>
      </c>
      <c r="D4881">
        <v>357326</v>
      </c>
      <c r="E4881" t="s">
        <v>65</v>
      </c>
      <c r="F4881" t="s">
        <v>80</v>
      </c>
      <c r="G4881">
        <f>[1]!SNLData(227539,$B4881,$D4881,$E4881,$F4881,,"Options:Curr=USD,Mag=Standard,ConvMethod=R")</f>
        <v>1</v>
      </c>
    </row>
    <row r="4882" spans="1:7" x14ac:dyDescent="0.3">
      <c r="A4882" t="s">
        <v>3</v>
      </c>
      <c r="B4882" t="s">
        <v>29</v>
      </c>
      <c r="C4882" t="s">
        <v>45</v>
      </c>
      <c r="D4882">
        <v>357326</v>
      </c>
      <c r="E4882" t="s">
        <v>66</v>
      </c>
      <c r="F4882" t="s">
        <v>80</v>
      </c>
      <c r="G4882">
        <f>[1]!SNLData(227539,$B4882,$D4882,$E4882,$F4882,,"Options:Curr=USD,Mag=Standard,ConvMethod=R")</f>
        <v>1</v>
      </c>
    </row>
    <row r="4883" spans="1:7" x14ac:dyDescent="0.3">
      <c r="A4883" t="s">
        <v>3</v>
      </c>
      <c r="B4883" t="s">
        <v>29</v>
      </c>
      <c r="C4883" t="s">
        <v>45</v>
      </c>
      <c r="D4883">
        <v>357326</v>
      </c>
      <c r="E4883" t="s">
        <v>67</v>
      </c>
      <c r="F4883" t="s">
        <v>80</v>
      </c>
      <c r="G4883">
        <f>[1]!SNLData(227539,$B4883,$D4883,$E4883,$F4883,,"Options:Curr=USD,Mag=Standard,ConvMethod=R")</f>
        <v>1</v>
      </c>
    </row>
    <row r="4884" spans="1:7" x14ac:dyDescent="0.3">
      <c r="A4884" t="s">
        <v>3</v>
      </c>
      <c r="B4884" t="s">
        <v>29</v>
      </c>
      <c r="C4884" t="s">
        <v>45</v>
      </c>
      <c r="D4884">
        <v>357326</v>
      </c>
      <c r="E4884" t="s">
        <v>8</v>
      </c>
      <c r="F4884" t="s">
        <v>80</v>
      </c>
      <c r="G4884">
        <f>[1]!SNLData(227539,$B4884,$D4884,$E4884,$F4884,,"Options:Curr=USD,Mag=Standard,ConvMethod=R")</f>
        <v>1</v>
      </c>
    </row>
    <row r="4885" spans="1:7" x14ac:dyDescent="0.3">
      <c r="A4885" t="s">
        <v>3</v>
      </c>
      <c r="B4885" t="s">
        <v>29</v>
      </c>
      <c r="C4885" t="s">
        <v>45</v>
      </c>
      <c r="D4885">
        <v>357326</v>
      </c>
      <c r="E4885" t="s">
        <v>68</v>
      </c>
      <c r="F4885" t="s">
        <v>80</v>
      </c>
      <c r="G4885">
        <f>[1]!SNLData(227539,$B4885,$D4885,$E4885,$F4885,,"Options:Curr=USD,Mag=Standard,ConvMethod=R")</f>
        <v>1</v>
      </c>
    </row>
    <row r="4886" spans="1:7" x14ac:dyDescent="0.3">
      <c r="A4886" t="s">
        <v>3</v>
      </c>
      <c r="B4886" t="s">
        <v>29</v>
      </c>
      <c r="C4886" t="s">
        <v>45</v>
      </c>
      <c r="D4886">
        <v>357326</v>
      </c>
      <c r="E4886" t="s">
        <v>69</v>
      </c>
      <c r="F4886" t="s">
        <v>80</v>
      </c>
      <c r="G4886">
        <f>[1]!SNLData(227539,$B4886,$D4886,$E4886,$F4886,,"Options:Curr=USD,Mag=Standard,ConvMethod=R")</f>
        <v>1</v>
      </c>
    </row>
    <row r="4887" spans="1:7" x14ac:dyDescent="0.3">
      <c r="A4887" t="s">
        <v>3</v>
      </c>
      <c r="B4887" t="s">
        <v>29</v>
      </c>
      <c r="C4887" t="s">
        <v>45</v>
      </c>
      <c r="D4887">
        <v>357326</v>
      </c>
      <c r="E4887" t="s">
        <v>70</v>
      </c>
      <c r="F4887" t="s">
        <v>80</v>
      </c>
      <c r="G4887">
        <f>[1]!SNLData(227539,$B4887,$D4887,$E4887,$F4887,,"Options:Curr=USD,Mag=Standard,ConvMethod=R")</f>
        <v>1</v>
      </c>
    </row>
    <row r="4888" spans="1:7" x14ac:dyDescent="0.3">
      <c r="A4888" t="s">
        <v>3</v>
      </c>
      <c r="B4888" t="s">
        <v>29</v>
      </c>
      <c r="C4888" t="s">
        <v>45</v>
      </c>
      <c r="D4888">
        <v>357326</v>
      </c>
      <c r="E4888" t="s">
        <v>71</v>
      </c>
      <c r="F4888" t="s">
        <v>80</v>
      </c>
      <c r="G4888">
        <f>[1]!SNLData(227539,$B4888,$D4888,$E4888,$F4888,,"Options:Curr=USD,Mag=Standard,ConvMethod=R")</f>
        <v>1</v>
      </c>
    </row>
    <row r="4889" spans="1:7" x14ac:dyDescent="0.3">
      <c r="A4889" t="s">
        <v>3</v>
      </c>
      <c r="B4889" t="s">
        <v>29</v>
      </c>
      <c r="C4889" t="s">
        <v>45</v>
      </c>
      <c r="D4889">
        <v>357326</v>
      </c>
      <c r="E4889" t="s">
        <v>72</v>
      </c>
      <c r="F4889" t="s">
        <v>80</v>
      </c>
      <c r="G4889">
        <f>[1]!SNLData(227539,$B4889,$D4889,$E4889,$F4889,,"Options:Curr=USD,Mag=Standard,ConvMethod=R")</f>
        <v>1</v>
      </c>
    </row>
    <row r="4890" spans="1:7" x14ac:dyDescent="0.3">
      <c r="A4890" t="s">
        <v>3</v>
      </c>
      <c r="B4890" t="s">
        <v>29</v>
      </c>
      <c r="C4890" t="s">
        <v>45</v>
      </c>
      <c r="D4890">
        <v>357326</v>
      </c>
      <c r="E4890" t="s">
        <v>73</v>
      </c>
      <c r="F4890" t="s">
        <v>80</v>
      </c>
      <c r="G4890">
        <f>[1]!SNLData(227539,$B4890,$D4890,$E4890,$F4890,,"Options:Curr=USD,Mag=Standard,ConvMethod=R")</f>
        <v>1</v>
      </c>
    </row>
    <row r="4891" spans="1:7" x14ac:dyDescent="0.3">
      <c r="A4891" t="s">
        <v>3</v>
      </c>
      <c r="B4891" t="s">
        <v>29</v>
      </c>
      <c r="C4891" t="s">
        <v>45</v>
      </c>
      <c r="D4891">
        <v>357326</v>
      </c>
      <c r="E4891" t="s">
        <v>74</v>
      </c>
      <c r="F4891" t="s">
        <v>80</v>
      </c>
      <c r="G4891">
        <f>[1]!SNLData(227539,$B4891,$D4891,$E4891,$F4891,,"Options:Curr=USD,Mag=Standard,ConvMethod=R")</f>
        <v>1</v>
      </c>
    </row>
    <row r="4892" spans="1:7" x14ac:dyDescent="0.3">
      <c r="A4892" t="s">
        <v>3</v>
      </c>
      <c r="B4892" t="s">
        <v>29</v>
      </c>
      <c r="C4892" t="s">
        <v>45</v>
      </c>
      <c r="D4892">
        <v>357326</v>
      </c>
      <c r="E4892" t="s">
        <v>75</v>
      </c>
      <c r="F4892" t="s">
        <v>80</v>
      </c>
      <c r="G4892">
        <f>[1]!SNLData(227539,$B4892,$D4892,$E4892,$F4892,,"Options:Curr=USD,Mag=Standard,ConvMethod=R")</f>
        <v>1</v>
      </c>
    </row>
    <row r="4893" spans="1:7" x14ac:dyDescent="0.3">
      <c r="A4893" t="s">
        <v>3</v>
      </c>
      <c r="B4893" t="s">
        <v>29</v>
      </c>
      <c r="C4893" t="s">
        <v>45</v>
      </c>
      <c r="D4893">
        <v>357326</v>
      </c>
      <c r="E4893" t="s">
        <v>76</v>
      </c>
      <c r="F4893" t="s">
        <v>80</v>
      </c>
      <c r="G4893">
        <f>[1]!SNLData(227539,$B4893,$D4893,$E4893,$F4893,,"Options:Curr=USD,Mag=Standard,ConvMethod=R")</f>
        <v>1</v>
      </c>
    </row>
    <row r="4894" spans="1:7" x14ac:dyDescent="0.3">
      <c r="A4894" t="s">
        <v>3</v>
      </c>
      <c r="B4894" t="s">
        <v>29</v>
      </c>
      <c r="C4894" t="s">
        <v>45</v>
      </c>
      <c r="D4894">
        <v>357326</v>
      </c>
      <c r="E4894" t="s">
        <v>9</v>
      </c>
      <c r="F4894" t="s">
        <v>80</v>
      </c>
      <c r="G4894">
        <f>[1]!SNLData(227539,$B4894,$D4894,$E4894,$F4894,,"Options:Curr=USD,Mag=Standard,ConvMethod=R")</f>
        <v>1</v>
      </c>
    </row>
    <row r="4895" spans="1:7" x14ac:dyDescent="0.3">
      <c r="A4895" t="s">
        <v>3</v>
      </c>
      <c r="B4895" t="s">
        <v>29</v>
      </c>
      <c r="C4895" t="s">
        <v>45</v>
      </c>
      <c r="D4895">
        <v>357326</v>
      </c>
      <c r="E4895" t="s">
        <v>77</v>
      </c>
      <c r="F4895" t="s">
        <v>80</v>
      </c>
      <c r="G4895">
        <f>[1]!SNLData(227539,$B4895,$D4895,$E4895,$F4895,,"Options:Curr=USD,Mag=Standard,ConvMethod=R")</f>
        <v>1</v>
      </c>
    </row>
    <row r="4896" spans="1:7" x14ac:dyDescent="0.3">
      <c r="A4896" t="s">
        <v>3</v>
      </c>
      <c r="B4896" t="s">
        <v>29</v>
      </c>
      <c r="C4896" t="s">
        <v>45</v>
      </c>
      <c r="D4896">
        <v>357326</v>
      </c>
      <c r="E4896" t="s">
        <v>78</v>
      </c>
      <c r="F4896" t="s">
        <v>80</v>
      </c>
      <c r="G4896">
        <f>[1]!SNLData(227539,$B4896,$D4896,$E4896,$F4896,,"Options:Curr=USD,Mag=Standard,ConvMethod=R")</f>
        <v>1</v>
      </c>
    </row>
    <row r="4897" spans="1:7" x14ac:dyDescent="0.3">
      <c r="A4897" t="s">
        <v>3</v>
      </c>
      <c r="B4897" t="s">
        <v>29</v>
      </c>
      <c r="C4897" t="s">
        <v>45</v>
      </c>
      <c r="D4897">
        <v>357326</v>
      </c>
      <c r="E4897" t="s">
        <v>10</v>
      </c>
      <c r="F4897" t="s">
        <v>80</v>
      </c>
      <c r="G4897">
        <f>[1]!SNLData(227539,$B4897,$D4897,$E4897,$F4897,,"Options:Curr=USD,Mag=Standard,ConvMethod=R")</f>
        <v>1</v>
      </c>
    </row>
    <row r="4898" spans="1:7" x14ac:dyDescent="0.3">
      <c r="A4898" t="s">
        <v>11</v>
      </c>
      <c r="B4898" t="s">
        <v>28</v>
      </c>
      <c r="C4898" t="s">
        <v>45</v>
      </c>
      <c r="D4898">
        <v>357326</v>
      </c>
      <c r="E4898" t="s">
        <v>6</v>
      </c>
      <c r="F4898" t="s">
        <v>80</v>
      </c>
      <c r="G4898">
        <f>[1]!SNLData(227539,$B4898,$D4898,$E4898,$F4898,,"Options:Curr=USD,Mag=Standard,ConvMethod=R")</f>
        <v>0.56000000000000005</v>
      </c>
    </row>
    <row r="4899" spans="1:7" x14ac:dyDescent="0.3">
      <c r="A4899" t="s">
        <v>11</v>
      </c>
      <c r="B4899" t="s">
        <v>28</v>
      </c>
      <c r="C4899" t="s">
        <v>45</v>
      </c>
      <c r="D4899">
        <v>357326</v>
      </c>
      <c r="E4899" t="s">
        <v>50</v>
      </c>
      <c r="F4899" t="s">
        <v>80</v>
      </c>
      <c r="G4899">
        <f>[1]!SNLData(227539,$B4899,$D4899,$E4899,$F4899,,"Options:Curr=USD,Mag=Standard,ConvMethod=R")</f>
        <v>0.56999999999999995</v>
      </c>
    </row>
    <row r="4900" spans="1:7" x14ac:dyDescent="0.3">
      <c r="A4900" t="s">
        <v>11</v>
      </c>
      <c r="B4900" t="s">
        <v>28</v>
      </c>
      <c r="C4900" t="s">
        <v>45</v>
      </c>
      <c r="D4900">
        <v>357326</v>
      </c>
      <c r="E4900" t="s">
        <v>51</v>
      </c>
      <c r="F4900" t="s">
        <v>80</v>
      </c>
      <c r="G4900">
        <f>[1]!SNLData(227539,$B4900,$D4900,$E4900,$F4900,,"Options:Curr=USD,Mag=Standard,ConvMethod=R")</f>
        <v>0.56999999999999995</v>
      </c>
    </row>
    <row r="4901" spans="1:7" x14ac:dyDescent="0.3">
      <c r="A4901" t="s">
        <v>11</v>
      </c>
      <c r="B4901" t="s">
        <v>28</v>
      </c>
      <c r="C4901" t="s">
        <v>45</v>
      </c>
      <c r="D4901">
        <v>357326</v>
      </c>
      <c r="E4901" t="s">
        <v>52</v>
      </c>
      <c r="F4901" t="s">
        <v>80</v>
      </c>
      <c r="G4901">
        <f>[1]!SNLData(227539,$B4901,$D4901,$E4901,$F4901,,"Options:Curr=USD,Mag=Standard,ConvMethod=R")</f>
        <v>0.67</v>
      </c>
    </row>
    <row r="4902" spans="1:7" x14ac:dyDescent="0.3">
      <c r="A4902" t="s">
        <v>11</v>
      </c>
      <c r="B4902" t="s">
        <v>28</v>
      </c>
      <c r="C4902" t="s">
        <v>45</v>
      </c>
      <c r="D4902">
        <v>357326</v>
      </c>
      <c r="E4902" t="s">
        <v>53</v>
      </c>
      <c r="F4902" t="s">
        <v>80</v>
      </c>
      <c r="G4902">
        <f>[1]!SNLData(227539,$B4902,$D4902,$E4902,$F4902,,"Options:Curr=USD,Mag=Standard,ConvMethod=R")</f>
        <v>0.65</v>
      </c>
    </row>
    <row r="4903" spans="1:7" x14ac:dyDescent="0.3">
      <c r="A4903" t="s">
        <v>11</v>
      </c>
      <c r="B4903" t="s">
        <v>28</v>
      </c>
      <c r="C4903" t="s">
        <v>45</v>
      </c>
      <c r="D4903">
        <v>357326</v>
      </c>
      <c r="E4903" t="s">
        <v>54</v>
      </c>
      <c r="F4903" t="s">
        <v>80</v>
      </c>
      <c r="G4903">
        <f>[1]!SNLData(227539,$B4903,$D4903,$E4903,$F4903,,"Options:Curr=USD,Mag=Standard,ConvMethod=R")</f>
        <v>0.63</v>
      </c>
    </row>
    <row r="4904" spans="1:7" x14ac:dyDescent="0.3">
      <c r="A4904" t="s">
        <v>11</v>
      </c>
      <c r="B4904" t="s">
        <v>28</v>
      </c>
      <c r="C4904" t="s">
        <v>45</v>
      </c>
      <c r="D4904">
        <v>357326</v>
      </c>
      <c r="E4904" t="s">
        <v>55</v>
      </c>
      <c r="F4904" t="s">
        <v>80</v>
      </c>
      <c r="G4904">
        <f>[1]!SNLData(227539,$B4904,$D4904,$E4904,$F4904,,"Options:Curr=USD,Mag=Standard,ConvMethod=R")</f>
        <v>0.64</v>
      </c>
    </row>
    <row r="4905" spans="1:7" x14ac:dyDescent="0.3">
      <c r="A4905" t="s">
        <v>11</v>
      </c>
      <c r="B4905" t="s">
        <v>28</v>
      </c>
      <c r="C4905" t="s">
        <v>45</v>
      </c>
      <c r="D4905">
        <v>357326</v>
      </c>
      <c r="E4905" t="s">
        <v>56</v>
      </c>
      <c r="F4905" t="s">
        <v>80</v>
      </c>
      <c r="G4905">
        <f>[1]!SNLData(227539,$B4905,$D4905,$E4905,$F4905,,"Options:Curr=USD,Mag=Standard,ConvMethod=R")</f>
        <v>0.61</v>
      </c>
    </row>
    <row r="4906" spans="1:7" x14ac:dyDescent="0.3">
      <c r="A4906" t="s">
        <v>11</v>
      </c>
      <c r="B4906" t="s">
        <v>28</v>
      </c>
      <c r="C4906" t="s">
        <v>45</v>
      </c>
      <c r="D4906">
        <v>357326</v>
      </c>
      <c r="E4906" t="s">
        <v>57</v>
      </c>
      <c r="F4906" t="s">
        <v>80</v>
      </c>
      <c r="G4906">
        <f>[1]!SNLData(227539,$B4906,$D4906,$E4906,$F4906,,"Options:Curr=USD,Mag=Standard,ConvMethod=R")</f>
        <v>0.6</v>
      </c>
    </row>
    <row r="4907" spans="1:7" x14ac:dyDescent="0.3">
      <c r="A4907" t="s">
        <v>11</v>
      </c>
      <c r="B4907" t="s">
        <v>28</v>
      </c>
      <c r="C4907" t="s">
        <v>45</v>
      </c>
      <c r="D4907">
        <v>357326</v>
      </c>
      <c r="E4907" t="s">
        <v>58</v>
      </c>
      <c r="F4907" t="s">
        <v>80</v>
      </c>
      <c r="G4907">
        <f>[1]!SNLData(227539,$B4907,$D4907,$E4907,$F4907,,"Options:Curr=USD,Mag=Standard,ConvMethod=R")</f>
        <v>0.62</v>
      </c>
    </row>
    <row r="4908" spans="1:7" x14ac:dyDescent="0.3">
      <c r="A4908" t="s">
        <v>11</v>
      </c>
      <c r="B4908" t="s">
        <v>28</v>
      </c>
      <c r="C4908" t="s">
        <v>45</v>
      </c>
      <c r="D4908">
        <v>357326</v>
      </c>
      <c r="E4908" t="s">
        <v>7</v>
      </c>
      <c r="F4908" t="s">
        <v>80</v>
      </c>
      <c r="G4908">
        <f>[1]!SNLData(227539,$B4908,$D4908,$E4908,$F4908,,"Options:Curr=USD,Mag=Standard,ConvMethod=R")</f>
        <v>0.66</v>
      </c>
    </row>
    <row r="4909" spans="1:7" x14ac:dyDescent="0.3">
      <c r="A4909" t="s">
        <v>11</v>
      </c>
      <c r="B4909" t="s">
        <v>28</v>
      </c>
      <c r="C4909" t="s">
        <v>45</v>
      </c>
      <c r="D4909">
        <v>357326</v>
      </c>
      <c r="E4909" t="s">
        <v>59</v>
      </c>
      <c r="F4909" t="s">
        <v>80</v>
      </c>
      <c r="G4909">
        <f>[1]!SNLData(227539,$B4909,$D4909,$E4909,$F4909,,"Options:Curr=USD,Mag=Standard,ConvMethod=R")</f>
        <v>0.69</v>
      </c>
    </row>
    <row r="4910" spans="1:7" x14ac:dyDescent="0.3">
      <c r="A4910" t="s">
        <v>11</v>
      </c>
      <c r="B4910" t="s">
        <v>28</v>
      </c>
      <c r="C4910" t="s">
        <v>45</v>
      </c>
      <c r="D4910">
        <v>357326</v>
      </c>
      <c r="E4910" t="s">
        <v>60</v>
      </c>
      <c r="F4910" t="s">
        <v>80</v>
      </c>
      <c r="G4910">
        <f>[1]!SNLData(227539,$B4910,$D4910,$E4910,$F4910,,"Options:Curr=USD,Mag=Standard,ConvMethod=R")</f>
        <v>0.67</v>
      </c>
    </row>
    <row r="4911" spans="1:7" x14ac:dyDescent="0.3">
      <c r="A4911" t="s">
        <v>11</v>
      </c>
      <c r="B4911" t="s">
        <v>28</v>
      </c>
      <c r="C4911" t="s">
        <v>45</v>
      </c>
      <c r="D4911">
        <v>357326</v>
      </c>
      <c r="E4911" t="s">
        <v>61</v>
      </c>
      <c r="F4911" t="s">
        <v>80</v>
      </c>
      <c r="G4911">
        <f>[1]!SNLData(227539,$B4911,$D4911,$E4911,$F4911,,"Options:Curr=USD,Mag=Standard,ConvMethod=R")</f>
        <v>0.61</v>
      </c>
    </row>
    <row r="4912" spans="1:7" x14ac:dyDescent="0.3">
      <c r="A4912" t="s">
        <v>11</v>
      </c>
      <c r="B4912" t="s">
        <v>28</v>
      </c>
      <c r="C4912" t="s">
        <v>45</v>
      </c>
      <c r="D4912">
        <v>357326</v>
      </c>
      <c r="E4912" t="s">
        <v>62</v>
      </c>
      <c r="F4912" t="s">
        <v>80</v>
      </c>
      <c r="G4912">
        <f>[1]!SNLData(227539,$B4912,$D4912,$E4912,$F4912,,"Options:Curr=USD,Mag=Standard,ConvMethod=R")</f>
        <v>0.55000000000000004</v>
      </c>
    </row>
    <row r="4913" spans="1:7" x14ac:dyDescent="0.3">
      <c r="A4913" t="s">
        <v>11</v>
      </c>
      <c r="B4913" t="s">
        <v>28</v>
      </c>
      <c r="C4913" t="s">
        <v>45</v>
      </c>
      <c r="D4913">
        <v>357326</v>
      </c>
      <c r="E4913" t="s">
        <v>63</v>
      </c>
      <c r="F4913" t="s">
        <v>80</v>
      </c>
      <c r="G4913">
        <f>[1]!SNLData(227539,$B4913,$D4913,$E4913,$F4913,,"Options:Curr=USD,Mag=Standard,ConvMethod=R")</f>
        <v>0.55000000000000004</v>
      </c>
    </row>
    <row r="4914" spans="1:7" x14ac:dyDescent="0.3">
      <c r="A4914" t="s">
        <v>11</v>
      </c>
      <c r="B4914" t="s">
        <v>28</v>
      </c>
      <c r="C4914" t="s">
        <v>45</v>
      </c>
      <c r="D4914">
        <v>357326</v>
      </c>
      <c r="E4914" t="s">
        <v>64</v>
      </c>
      <c r="F4914" t="s">
        <v>80</v>
      </c>
      <c r="G4914">
        <f>[1]!SNLData(227539,$B4914,$D4914,$E4914,$F4914,,"Options:Curr=USD,Mag=Standard,ConvMethod=R")</f>
        <v>0.54</v>
      </c>
    </row>
    <row r="4915" spans="1:7" x14ac:dyDescent="0.3">
      <c r="A4915" t="s">
        <v>11</v>
      </c>
      <c r="B4915" t="s">
        <v>28</v>
      </c>
      <c r="C4915" t="s">
        <v>45</v>
      </c>
      <c r="D4915">
        <v>357326</v>
      </c>
      <c r="E4915" t="s">
        <v>65</v>
      </c>
      <c r="F4915" t="s">
        <v>80</v>
      </c>
      <c r="G4915">
        <f>[1]!SNLData(227539,$B4915,$D4915,$E4915,$F4915,,"Options:Curr=USD,Mag=Standard,ConvMethod=R")</f>
        <v>0.5</v>
      </c>
    </row>
    <row r="4916" spans="1:7" x14ac:dyDescent="0.3">
      <c r="A4916" t="s">
        <v>11</v>
      </c>
      <c r="B4916" t="s">
        <v>28</v>
      </c>
      <c r="C4916" t="s">
        <v>45</v>
      </c>
      <c r="D4916">
        <v>357326</v>
      </c>
      <c r="E4916" t="s">
        <v>66</v>
      </c>
      <c r="F4916" t="s">
        <v>80</v>
      </c>
      <c r="G4916">
        <f>[1]!SNLData(227539,$B4916,$D4916,$E4916,$F4916,,"Options:Curr=USD,Mag=Standard,ConvMethod=R")</f>
        <v>0.54</v>
      </c>
    </row>
    <row r="4917" spans="1:7" x14ac:dyDescent="0.3">
      <c r="A4917" t="s">
        <v>11</v>
      </c>
      <c r="B4917" t="s">
        <v>28</v>
      </c>
      <c r="C4917" t="s">
        <v>45</v>
      </c>
      <c r="D4917">
        <v>357326</v>
      </c>
      <c r="E4917" t="s">
        <v>67</v>
      </c>
      <c r="F4917" t="s">
        <v>80</v>
      </c>
      <c r="G4917">
        <f>[1]!SNLData(227539,$B4917,$D4917,$E4917,$F4917,,"Options:Curr=USD,Mag=Standard,ConvMethod=R")</f>
        <v>0.64</v>
      </c>
    </row>
    <row r="4918" spans="1:7" x14ac:dyDescent="0.3">
      <c r="A4918" t="s">
        <v>11</v>
      </c>
      <c r="B4918" t="s">
        <v>28</v>
      </c>
      <c r="C4918" t="s">
        <v>45</v>
      </c>
      <c r="D4918">
        <v>357326</v>
      </c>
      <c r="E4918" t="s">
        <v>8</v>
      </c>
      <c r="F4918" t="s">
        <v>80</v>
      </c>
      <c r="G4918">
        <f>[1]!SNLData(227539,$B4918,$D4918,$E4918,$F4918,,"Options:Curr=USD,Mag=Standard,ConvMethod=R")</f>
        <v>0.65</v>
      </c>
    </row>
    <row r="4919" spans="1:7" x14ac:dyDescent="0.3">
      <c r="A4919" t="s">
        <v>11</v>
      </c>
      <c r="B4919" t="s">
        <v>28</v>
      </c>
      <c r="C4919" t="s">
        <v>45</v>
      </c>
      <c r="D4919">
        <v>357326</v>
      </c>
      <c r="E4919" t="s">
        <v>68</v>
      </c>
      <c r="F4919" t="s">
        <v>80</v>
      </c>
      <c r="G4919">
        <f>[1]!SNLData(227539,$B4919,$D4919,$E4919,$F4919,,"Options:Curr=USD,Mag=Standard,ConvMethod=R")</f>
        <v>0.62</v>
      </c>
    </row>
    <row r="4920" spans="1:7" x14ac:dyDescent="0.3">
      <c r="A4920" t="s">
        <v>11</v>
      </c>
      <c r="B4920" t="s">
        <v>28</v>
      </c>
      <c r="C4920" t="s">
        <v>45</v>
      </c>
      <c r="D4920">
        <v>357326</v>
      </c>
      <c r="E4920" t="s">
        <v>69</v>
      </c>
      <c r="F4920" t="s">
        <v>80</v>
      </c>
      <c r="G4920">
        <f>[1]!SNLData(227539,$B4920,$D4920,$E4920,$F4920,,"Options:Curr=USD,Mag=Standard,ConvMethod=R")</f>
        <v>0.63</v>
      </c>
    </row>
    <row r="4921" spans="1:7" x14ac:dyDescent="0.3">
      <c r="A4921" t="s">
        <v>11</v>
      </c>
      <c r="B4921" t="s">
        <v>28</v>
      </c>
      <c r="C4921" t="s">
        <v>45</v>
      </c>
      <c r="D4921">
        <v>357326</v>
      </c>
      <c r="E4921" t="s">
        <v>70</v>
      </c>
      <c r="F4921" t="s">
        <v>80</v>
      </c>
      <c r="G4921">
        <f>[1]!SNLData(227539,$B4921,$D4921,$E4921,$F4921,,"Options:Curr=USD,Mag=Standard,ConvMethod=R")</f>
        <v>0.64</v>
      </c>
    </row>
    <row r="4922" spans="1:7" x14ac:dyDescent="0.3">
      <c r="A4922" t="s">
        <v>11</v>
      </c>
      <c r="B4922" t="s">
        <v>28</v>
      </c>
      <c r="C4922" t="s">
        <v>45</v>
      </c>
      <c r="D4922">
        <v>357326</v>
      </c>
      <c r="E4922" t="s">
        <v>71</v>
      </c>
      <c r="F4922" t="s">
        <v>80</v>
      </c>
      <c r="G4922">
        <f>[1]!SNLData(227539,$B4922,$D4922,$E4922,$F4922,,"Options:Curr=USD,Mag=Standard,ConvMethod=R")</f>
        <v>0.61</v>
      </c>
    </row>
    <row r="4923" spans="1:7" x14ac:dyDescent="0.3">
      <c r="A4923" t="s">
        <v>11</v>
      </c>
      <c r="B4923" t="s">
        <v>28</v>
      </c>
      <c r="C4923" t="s">
        <v>45</v>
      </c>
      <c r="D4923">
        <v>357326</v>
      </c>
      <c r="E4923" t="s">
        <v>72</v>
      </c>
      <c r="F4923" t="s">
        <v>80</v>
      </c>
      <c r="G4923">
        <f>[1]!SNLData(227539,$B4923,$D4923,$E4923,$F4923,,"Options:Curr=USD,Mag=Standard,ConvMethod=R")</f>
        <v>0.65</v>
      </c>
    </row>
    <row r="4924" spans="1:7" x14ac:dyDescent="0.3">
      <c r="A4924" t="s">
        <v>11</v>
      </c>
      <c r="B4924" t="s">
        <v>28</v>
      </c>
      <c r="C4924" t="s">
        <v>45</v>
      </c>
      <c r="D4924">
        <v>357326</v>
      </c>
      <c r="E4924" t="s">
        <v>73</v>
      </c>
      <c r="F4924" t="s">
        <v>80</v>
      </c>
      <c r="G4924">
        <f>[1]!SNLData(227539,$B4924,$D4924,$E4924,$F4924,,"Options:Curr=USD,Mag=Standard,ConvMethod=R")</f>
        <v>0.74</v>
      </c>
    </row>
    <row r="4925" spans="1:7" x14ac:dyDescent="0.3">
      <c r="A4925" t="s">
        <v>11</v>
      </c>
      <c r="B4925" t="s">
        <v>28</v>
      </c>
      <c r="C4925" t="s">
        <v>45</v>
      </c>
      <c r="D4925">
        <v>357326</v>
      </c>
      <c r="E4925" t="s">
        <v>74</v>
      </c>
      <c r="F4925" t="s">
        <v>80</v>
      </c>
      <c r="G4925">
        <f>[1]!SNLData(227539,$B4925,$D4925,$E4925,$F4925,,"Options:Curr=USD,Mag=Standard,ConvMethod=R")</f>
        <v>0.78</v>
      </c>
    </row>
    <row r="4926" spans="1:7" x14ac:dyDescent="0.3">
      <c r="A4926" t="s">
        <v>11</v>
      </c>
      <c r="B4926" t="s">
        <v>28</v>
      </c>
      <c r="C4926" t="s">
        <v>45</v>
      </c>
      <c r="D4926">
        <v>357326</v>
      </c>
      <c r="E4926" t="s">
        <v>75</v>
      </c>
      <c r="F4926" t="s">
        <v>80</v>
      </c>
      <c r="G4926">
        <f>[1]!SNLData(227539,$B4926,$D4926,$E4926,$F4926,,"Options:Curr=USD,Mag=Standard,ConvMethod=R")</f>
        <v>0.75</v>
      </c>
    </row>
    <row r="4927" spans="1:7" x14ac:dyDescent="0.3">
      <c r="A4927" t="s">
        <v>11</v>
      </c>
      <c r="B4927" t="s">
        <v>28</v>
      </c>
      <c r="C4927" t="s">
        <v>45</v>
      </c>
      <c r="D4927">
        <v>357326</v>
      </c>
      <c r="E4927" t="s">
        <v>76</v>
      </c>
      <c r="F4927" t="s">
        <v>80</v>
      </c>
      <c r="G4927">
        <f>[1]!SNLData(227539,$B4927,$D4927,$E4927,$F4927,,"Options:Curr=USD,Mag=Standard,ConvMethod=R")</f>
        <v>0.78</v>
      </c>
    </row>
    <row r="4928" spans="1:7" x14ac:dyDescent="0.3">
      <c r="A4928" t="s">
        <v>11</v>
      </c>
      <c r="B4928" t="s">
        <v>28</v>
      </c>
      <c r="C4928" t="s">
        <v>45</v>
      </c>
      <c r="D4928">
        <v>357326</v>
      </c>
      <c r="E4928" t="s">
        <v>9</v>
      </c>
      <c r="F4928" t="s">
        <v>80</v>
      </c>
      <c r="G4928">
        <f>[1]!SNLData(227539,$B4928,$D4928,$E4928,$F4928,,"Options:Curr=USD,Mag=Standard,ConvMethod=R")</f>
        <v>0.78</v>
      </c>
    </row>
    <row r="4929" spans="1:7" x14ac:dyDescent="0.3">
      <c r="A4929" t="s">
        <v>11</v>
      </c>
      <c r="B4929" t="s">
        <v>28</v>
      </c>
      <c r="C4929" t="s">
        <v>45</v>
      </c>
      <c r="D4929">
        <v>357326</v>
      </c>
      <c r="E4929" t="s">
        <v>77</v>
      </c>
      <c r="F4929" t="s">
        <v>80</v>
      </c>
      <c r="G4929">
        <f>[1]!SNLData(227539,$B4929,$D4929,$E4929,$F4929,,"Options:Curr=USD,Mag=Standard,ConvMethod=R")</f>
        <v>0.73</v>
      </c>
    </row>
    <row r="4930" spans="1:7" x14ac:dyDescent="0.3">
      <c r="A4930" t="s">
        <v>11</v>
      </c>
      <c r="B4930" t="s">
        <v>28</v>
      </c>
      <c r="C4930" t="s">
        <v>45</v>
      </c>
      <c r="D4930">
        <v>357326</v>
      </c>
      <c r="E4930" t="s">
        <v>78</v>
      </c>
      <c r="F4930" t="s">
        <v>80</v>
      </c>
      <c r="G4930">
        <f>[1]!SNLData(227539,$B4930,$D4930,$E4930,$F4930,,"Options:Curr=USD,Mag=Standard,ConvMethod=R")</f>
        <v>0.81</v>
      </c>
    </row>
    <row r="4931" spans="1:7" x14ac:dyDescent="0.3">
      <c r="A4931" t="s">
        <v>11</v>
      </c>
      <c r="B4931" t="s">
        <v>28</v>
      </c>
      <c r="C4931" t="s">
        <v>45</v>
      </c>
      <c r="D4931">
        <v>357326</v>
      </c>
      <c r="E4931" t="s">
        <v>10</v>
      </c>
      <c r="F4931" t="s">
        <v>80</v>
      </c>
      <c r="G4931">
        <f>[1]!SNLData(227539,$B4931,$D4931,$E4931,$F4931,,"Options:Curr=USD,Mag=Standard,ConvMethod=R")</f>
        <v>0.8</v>
      </c>
    </row>
    <row r="4932" spans="1:7" x14ac:dyDescent="0.3">
      <c r="A4932" t="s">
        <v>4</v>
      </c>
      <c r="B4932" t="s">
        <v>19</v>
      </c>
      <c r="C4932" t="s">
        <v>45</v>
      </c>
      <c r="D4932">
        <v>357326</v>
      </c>
      <c r="E4932" t="s">
        <v>6</v>
      </c>
      <c r="F4932" t="s">
        <v>80</v>
      </c>
      <c r="G4932">
        <f>[1]!SNLData(227539,$B4932,$D4932,$E4932,$F4932,,"Options:Curr=USD,Mag=Standard,ConvMethod=R")</f>
        <v>4.71</v>
      </c>
    </row>
    <row r="4933" spans="1:7" x14ac:dyDescent="0.3">
      <c r="A4933" t="s">
        <v>4</v>
      </c>
      <c r="B4933" t="s">
        <v>19</v>
      </c>
      <c r="C4933" t="s">
        <v>45</v>
      </c>
      <c r="D4933">
        <v>357326</v>
      </c>
      <c r="E4933" t="s">
        <v>50</v>
      </c>
      <c r="F4933" t="s">
        <v>80</v>
      </c>
      <c r="G4933">
        <f>[1]!SNLData(227539,$B4933,$D4933,$E4933,$F4933,,"Options:Curr=USD,Mag=Standard,ConvMethod=R")</f>
        <v>5.32</v>
      </c>
    </row>
    <row r="4934" spans="1:7" x14ac:dyDescent="0.3">
      <c r="A4934" t="s">
        <v>4</v>
      </c>
      <c r="B4934" t="s">
        <v>19</v>
      </c>
      <c r="C4934" t="s">
        <v>45</v>
      </c>
      <c r="D4934">
        <v>357326</v>
      </c>
      <c r="E4934" t="s">
        <v>51</v>
      </c>
      <c r="F4934" t="s">
        <v>80</v>
      </c>
      <c r="G4934">
        <f>[1]!SNLData(227539,$B4934,$D4934,$E4934,$F4934,,"Options:Curr=USD,Mag=Standard,ConvMethod=R")</f>
        <v>5.51</v>
      </c>
    </row>
    <row r="4935" spans="1:7" x14ac:dyDescent="0.3">
      <c r="A4935" t="s">
        <v>4</v>
      </c>
      <c r="B4935" t="s">
        <v>19</v>
      </c>
      <c r="C4935" t="s">
        <v>45</v>
      </c>
      <c r="D4935">
        <v>357326</v>
      </c>
      <c r="E4935" t="s">
        <v>52</v>
      </c>
      <c r="F4935" t="s">
        <v>80</v>
      </c>
      <c r="G4935">
        <f>[1]!SNLData(227539,$B4935,$D4935,$E4935,$F4935,,"Options:Curr=USD,Mag=Standard,ConvMethod=R")</f>
        <v>5.76</v>
      </c>
    </row>
    <row r="4936" spans="1:7" x14ac:dyDescent="0.3">
      <c r="A4936" t="s">
        <v>4</v>
      </c>
      <c r="B4936" t="s">
        <v>19</v>
      </c>
      <c r="C4936" t="s">
        <v>45</v>
      </c>
      <c r="D4936">
        <v>357326</v>
      </c>
      <c r="E4936" t="s">
        <v>53</v>
      </c>
      <c r="F4936" t="s">
        <v>80</v>
      </c>
      <c r="G4936">
        <f>[1]!SNLData(227539,$B4936,$D4936,$E4936,$F4936,,"Options:Curr=USD,Mag=Standard,ConvMethod=R")</f>
        <v>8.6199999999999992</v>
      </c>
    </row>
    <row r="4937" spans="1:7" x14ac:dyDescent="0.3">
      <c r="A4937" t="s">
        <v>4</v>
      </c>
      <c r="B4937" t="s">
        <v>19</v>
      </c>
      <c r="C4937" t="s">
        <v>45</v>
      </c>
      <c r="D4937">
        <v>357326</v>
      </c>
      <c r="E4937" t="s">
        <v>54</v>
      </c>
      <c r="F4937" t="s">
        <v>80</v>
      </c>
      <c r="G4937">
        <f>[1]!SNLData(227539,$B4937,$D4937,$E4937,$F4937,,"Options:Curr=USD,Mag=Standard,ConvMethod=R")</f>
        <v>8.35</v>
      </c>
    </row>
    <row r="4938" spans="1:7" x14ac:dyDescent="0.3">
      <c r="A4938" t="s">
        <v>4</v>
      </c>
      <c r="B4938" t="s">
        <v>19</v>
      </c>
      <c r="C4938" t="s">
        <v>45</v>
      </c>
      <c r="D4938">
        <v>357326</v>
      </c>
      <c r="E4938" t="s">
        <v>55</v>
      </c>
      <c r="F4938" t="s">
        <v>80</v>
      </c>
      <c r="G4938">
        <f>[1]!SNLData(227539,$B4938,$D4938,$E4938,$F4938,,"Options:Curr=USD,Mag=Standard,ConvMethod=R")</f>
        <v>8.31</v>
      </c>
    </row>
    <row r="4939" spans="1:7" x14ac:dyDescent="0.3">
      <c r="A4939" t="s">
        <v>4</v>
      </c>
      <c r="B4939" t="s">
        <v>19</v>
      </c>
      <c r="C4939" t="s">
        <v>45</v>
      </c>
      <c r="D4939">
        <v>357326</v>
      </c>
      <c r="E4939" t="s">
        <v>56</v>
      </c>
      <c r="F4939" t="s">
        <v>80</v>
      </c>
      <c r="G4939">
        <f>[1]!SNLData(227539,$B4939,$D4939,$E4939,$F4939,,"Options:Curr=USD,Mag=Standard,ConvMethod=R")</f>
        <v>8.2899999999999991</v>
      </c>
    </row>
    <row r="4940" spans="1:7" x14ac:dyDescent="0.3">
      <c r="A4940" t="s">
        <v>4</v>
      </c>
      <c r="B4940" t="s">
        <v>19</v>
      </c>
      <c r="C4940" t="s">
        <v>45</v>
      </c>
      <c r="D4940">
        <v>357326</v>
      </c>
      <c r="E4940" t="s">
        <v>57</v>
      </c>
      <c r="F4940" t="s">
        <v>80</v>
      </c>
      <c r="G4940">
        <f>[1]!SNLData(227539,$B4940,$D4940,$E4940,$F4940,,"Options:Curr=USD,Mag=Standard,ConvMethod=R")</f>
        <v>8.2799999999999994</v>
      </c>
    </row>
    <row r="4941" spans="1:7" x14ac:dyDescent="0.3">
      <c r="A4941" t="s">
        <v>4</v>
      </c>
      <c r="B4941" t="s">
        <v>19</v>
      </c>
      <c r="C4941" t="s">
        <v>45</v>
      </c>
      <c r="D4941">
        <v>357326</v>
      </c>
      <c r="E4941" t="s">
        <v>58</v>
      </c>
      <c r="F4941" t="s">
        <v>80</v>
      </c>
      <c r="G4941">
        <f>[1]!SNLData(227539,$B4941,$D4941,$E4941,$F4941,,"Options:Curr=USD,Mag=Standard,ConvMethod=R")</f>
        <v>8.2799999999999994</v>
      </c>
    </row>
    <row r="4942" spans="1:7" x14ac:dyDescent="0.3">
      <c r="A4942" t="s">
        <v>4</v>
      </c>
      <c r="B4942" t="s">
        <v>19</v>
      </c>
      <c r="C4942" t="s">
        <v>45</v>
      </c>
      <c r="D4942">
        <v>357326</v>
      </c>
      <c r="E4942" t="s">
        <v>7</v>
      </c>
      <c r="F4942" t="s">
        <v>80</v>
      </c>
      <c r="G4942">
        <f>[1]!SNLData(227539,$B4942,$D4942,$E4942,$F4942,,"Options:Curr=USD,Mag=Standard,ConvMethod=R")</f>
        <v>8.2799999999999994</v>
      </c>
    </row>
    <row r="4943" spans="1:7" x14ac:dyDescent="0.3">
      <c r="A4943" t="s">
        <v>4</v>
      </c>
      <c r="B4943" t="s">
        <v>19</v>
      </c>
      <c r="C4943" t="s">
        <v>45</v>
      </c>
      <c r="D4943">
        <v>357326</v>
      </c>
      <c r="E4943" t="s">
        <v>59</v>
      </c>
      <c r="F4943" t="s">
        <v>80</v>
      </c>
      <c r="G4943">
        <f>[1]!SNLData(227539,$B4943,$D4943,$E4943,$F4943,,"Options:Curr=USD,Mag=Standard,ConvMethod=R")</f>
        <v>8.2799999999999994</v>
      </c>
    </row>
    <row r="4944" spans="1:7" x14ac:dyDescent="0.3">
      <c r="A4944" t="s">
        <v>4</v>
      </c>
      <c r="B4944" t="s">
        <v>19</v>
      </c>
      <c r="C4944" t="s">
        <v>45</v>
      </c>
      <c r="D4944">
        <v>357326</v>
      </c>
      <c r="E4944" t="s">
        <v>60</v>
      </c>
      <c r="F4944" t="s">
        <v>80</v>
      </c>
      <c r="G4944">
        <f>[1]!SNLData(227539,$B4944,$D4944,$E4944,$F4944,,"Options:Curr=USD,Mag=Standard,ConvMethod=R")</f>
        <v>8.2799999999999994</v>
      </c>
    </row>
    <row r="4945" spans="1:7" x14ac:dyDescent="0.3">
      <c r="A4945" t="s">
        <v>4</v>
      </c>
      <c r="B4945" t="s">
        <v>19</v>
      </c>
      <c r="C4945" t="s">
        <v>45</v>
      </c>
      <c r="D4945">
        <v>357326</v>
      </c>
      <c r="E4945" t="s">
        <v>61</v>
      </c>
      <c r="F4945" t="s">
        <v>80</v>
      </c>
      <c r="G4945">
        <f>[1]!SNLData(227539,$B4945,$D4945,$E4945,$F4945,,"Options:Curr=USD,Mag=Standard,ConvMethod=R")</f>
        <v>8.2799999999999994</v>
      </c>
    </row>
    <row r="4946" spans="1:7" x14ac:dyDescent="0.3">
      <c r="A4946" t="s">
        <v>4</v>
      </c>
      <c r="B4946" t="s">
        <v>19</v>
      </c>
      <c r="C4946" t="s">
        <v>45</v>
      </c>
      <c r="D4946">
        <v>357326</v>
      </c>
      <c r="E4946" t="s">
        <v>62</v>
      </c>
      <c r="F4946" t="s">
        <v>80</v>
      </c>
      <c r="G4946">
        <f>[1]!SNLData(227539,$B4946,$D4946,$E4946,$F4946,,"Options:Curr=USD,Mag=Standard,ConvMethod=R")</f>
        <v>8.2799999999999994</v>
      </c>
    </row>
    <row r="4947" spans="1:7" x14ac:dyDescent="0.3">
      <c r="A4947" t="s">
        <v>4</v>
      </c>
      <c r="B4947" t="s">
        <v>19</v>
      </c>
      <c r="C4947" t="s">
        <v>45</v>
      </c>
      <c r="D4947">
        <v>357326</v>
      </c>
      <c r="E4947" t="s">
        <v>63</v>
      </c>
      <c r="F4947" t="s">
        <v>80</v>
      </c>
      <c r="G4947">
        <f>[1]!SNLData(227539,$B4947,$D4947,$E4947,$F4947,,"Options:Curr=USD,Mag=Standard,ConvMethod=R")</f>
        <v>8.19</v>
      </c>
    </row>
    <row r="4948" spans="1:7" x14ac:dyDescent="0.3">
      <c r="A4948" t="s">
        <v>4</v>
      </c>
      <c r="B4948" t="s">
        <v>19</v>
      </c>
      <c r="C4948" t="s">
        <v>45</v>
      </c>
      <c r="D4948">
        <v>357326</v>
      </c>
      <c r="E4948" t="s">
        <v>64</v>
      </c>
      <c r="F4948" t="s">
        <v>80</v>
      </c>
      <c r="G4948">
        <f>[1]!SNLData(227539,$B4948,$D4948,$E4948,$F4948,,"Options:Curr=USD,Mag=Standard,ConvMethod=R")</f>
        <v>7.97</v>
      </c>
    </row>
    <row r="4949" spans="1:7" x14ac:dyDescent="0.3">
      <c r="A4949" t="s">
        <v>4</v>
      </c>
      <c r="B4949" t="s">
        <v>19</v>
      </c>
      <c r="C4949" t="s">
        <v>45</v>
      </c>
      <c r="D4949">
        <v>357326</v>
      </c>
      <c r="E4949" t="s">
        <v>65</v>
      </c>
      <c r="F4949" t="s">
        <v>80</v>
      </c>
      <c r="G4949">
        <f>[1]!SNLData(227539,$B4949,$D4949,$E4949,$F4949,,"Options:Curr=USD,Mag=Standard,ConvMethod=R")</f>
        <v>7.61</v>
      </c>
    </row>
    <row r="4950" spans="1:7" x14ac:dyDescent="0.3">
      <c r="A4950" t="s">
        <v>4</v>
      </c>
      <c r="B4950" t="s">
        <v>19</v>
      </c>
      <c r="C4950" t="s">
        <v>45</v>
      </c>
      <c r="D4950">
        <v>357326</v>
      </c>
      <c r="E4950" t="s">
        <v>66</v>
      </c>
      <c r="F4950" t="s">
        <v>80</v>
      </c>
      <c r="G4950">
        <f>[1]!SNLData(227539,$B4950,$D4950,$E4950,$F4950,,"Options:Curr=USD,Mag=Standard,ConvMethod=R")</f>
        <v>6.95</v>
      </c>
    </row>
    <row r="4951" spans="1:7" x14ac:dyDescent="0.3">
      <c r="A4951" t="s">
        <v>4</v>
      </c>
      <c r="B4951" t="s">
        <v>19</v>
      </c>
      <c r="C4951" t="s">
        <v>45</v>
      </c>
      <c r="D4951">
        <v>357326</v>
      </c>
      <c r="E4951" t="s">
        <v>67</v>
      </c>
      <c r="F4951" t="s">
        <v>80</v>
      </c>
      <c r="G4951">
        <f>[1]!SNLData(227539,$B4951,$D4951,$E4951,$F4951,,"Options:Curr=USD,Mag=Standard,ConvMethod=R")</f>
        <v>6.83</v>
      </c>
    </row>
    <row r="4952" spans="1:7" x14ac:dyDescent="0.3">
      <c r="A4952" t="s">
        <v>4</v>
      </c>
      <c r="B4952" t="s">
        <v>19</v>
      </c>
      <c r="C4952" t="s">
        <v>45</v>
      </c>
      <c r="D4952">
        <v>357326</v>
      </c>
      <c r="E4952" t="s">
        <v>8</v>
      </c>
      <c r="F4952" t="s">
        <v>80</v>
      </c>
      <c r="G4952">
        <f>[1]!SNLData(227539,$B4952,$D4952,$E4952,$F4952,,"Options:Curr=USD,Mag=Standard,ConvMethod=R")</f>
        <v>6.77</v>
      </c>
    </row>
    <row r="4953" spans="1:7" x14ac:dyDescent="0.3">
      <c r="A4953" t="s">
        <v>4</v>
      </c>
      <c r="B4953" t="s">
        <v>19</v>
      </c>
      <c r="C4953" t="s">
        <v>45</v>
      </c>
      <c r="D4953">
        <v>357326</v>
      </c>
      <c r="E4953" t="s">
        <v>68</v>
      </c>
      <c r="F4953" t="s">
        <v>80</v>
      </c>
      <c r="G4953">
        <f>[1]!SNLData(227539,$B4953,$D4953,$E4953,$F4953,,"Options:Curr=USD,Mag=Standard,ConvMethod=R")</f>
        <v>6.46</v>
      </c>
    </row>
    <row r="4954" spans="1:7" x14ac:dyDescent="0.3">
      <c r="A4954" t="s">
        <v>4</v>
      </c>
      <c r="B4954" t="s">
        <v>19</v>
      </c>
      <c r="C4954" t="s">
        <v>45</v>
      </c>
      <c r="D4954">
        <v>357326</v>
      </c>
      <c r="E4954" t="s">
        <v>69</v>
      </c>
      <c r="F4954" t="s">
        <v>80</v>
      </c>
      <c r="G4954">
        <f>[1]!SNLData(227539,$B4954,$D4954,$E4954,$F4954,,"Options:Curr=USD,Mag=Standard,ConvMethod=R")</f>
        <v>6.31</v>
      </c>
    </row>
    <row r="4955" spans="1:7" x14ac:dyDescent="0.3">
      <c r="A4955" t="s">
        <v>4</v>
      </c>
      <c r="B4955" t="s">
        <v>19</v>
      </c>
      <c r="C4955" t="s">
        <v>45</v>
      </c>
      <c r="D4955">
        <v>357326</v>
      </c>
      <c r="E4955" t="s">
        <v>70</v>
      </c>
      <c r="F4955" t="s">
        <v>80</v>
      </c>
      <c r="G4955">
        <f>[1]!SNLData(227539,$B4955,$D4955,$E4955,$F4955,,"Options:Curr=USD,Mag=Standard,ConvMethod=R")</f>
        <v>6.15</v>
      </c>
    </row>
    <row r="4956" spans="1:7" x14ac:dyDescent="0.3">
      <c r="A4956" t="s">
        <v>4</v>
      </c>
      <c r="B4956" t="s">
        <v>19</v>
      </c>
      <c r="C4956" t="s">
        <v>45</v>
      </c>
      <c r="D4956">
        <v>357326</v>
      </c>
      <c r="E4956" t="s">
        <v>71</v>
      </c>
      <c r="F4956" t="s">
        <v>80</v>
      </c>
      <c r="G4956">
        <f>[1]!SNLData(227539,$B4956,$D4956,$E4956,$F4956,,"Options:Curr=USD,Mag=Standard,ConvMethod=R")</f>
        <v>6.16</v>
      </c>
    </row>
    <row r="4957" spans="1:7" x14ac:dyDescent="0.3">
      <c r="A4957" t="s">
        <v>4</v>
      </c>
      <c r="B4957" t="s">
        <v>19</v>
      </c>
      <c r="C4957" t="s">
        <v>45</v>
      </c>
      <c r="D4957">
        <v>357326</v>
      </c>
      <c r="E4957" t="s">
        <v>72</v>
      </c>
      <c r="F4957" t="s">
        <v>80</v>
      </c>
      <c r="G4957">
        <f>[1]!SNLData(227539,$B4957,$D4957,$E4957,$F4957,,"Options:Curr=USD,Mag=Standard,ConvMethod=R")</f>
        <v>6.28</v>
      </c>
    </row>
    <row r="4958" spans="1:7" x14ac:dyDescent="0.3">
      <c r="A4958" t="s">
        <v>4</v>
      </c>
      <c r="B4958" t="s">
        <v>19</v>
      </c>
      <c r="C4958" t="s">
        <v>45</v>
      </c>
      <c r="D4958">
        <v>357326</v>
      </c>
      <c r="E4958" t="s">
        <v>73</v>
      </c>
      <c r="F4958" t="s">
        <v>80</v>
      </c>
      <c r="G4958">
        <f>[1]!SNLData(227539,$B4958,$D4958,$E4958,$F4958,,"Options:Curr=USD,Mag=Standard,ConvMethod=R")</f>
        <v>6.64</v>
      </c>
    </row>
    <row r="4959" spans="1:7" x14ac:dyDescent="0.3">
      <c r="A4959" t="s">
        <v>4</v>
      </c>
      <c r="B4959" t="s">
        <v>19</v>
      </c>
      <c r="C4959" t="s">
        <v>45</v>
      </c>
      <c r="D4959">
        <v>357326</v>
      </c>
      <c r="E4959" t="s">
        <v>74</v>
      </c>
      <c r="F4959" t="s">
        <v>80</v>
      </c>
      <c r="G4959">
        <f>[1]!SNLData(227539,$B4959,$D4959,$E4959,$F4959,,"Options:Curr=USD,Mag=Standard,ConvMethod=R")</f>
        <v>6.76</v>
      </c>
    </row>
    <row r="4960" spans="1:7" x14ac:dyDescent="0.3">
      <c r="A4960" t="s">
        <v>4</v>
      </c>
      <c r="B4960" t="s">
        <v>19</v>
      </c>
      <c r="C4960" t="s">
        <v>45</v>
      </c>
      <c r="D4960">
        <v>357326</v>
      </c>
      <c r="E4960" t="s">
        <v>75</v>
      </c>
      <c r="F4960" t="s">
        <v>80</v>
      </c>
      <c r="G4960">
        <f>[1]!SNLData(227539,$B4960,$D4960,$E4960,$F4960,,"Options:Curr=USD,Mag=Standard,ConvMethod=R")</f>
        <v>6.62</v>
      </c>
    </row>
    <row r="4961" spans="1:7" x14ac:dyDescent="0.3">
      <c r="A4961" t="s">
        <v>4</v>
      </c>
      <c r="B4961" t="s">
        <v>19</v>
      </c>
      <c r="C4961" t="s">
        <v>45</v>
      </c>
      <c r="D4961">
        <v>357326</v>
      </c>
      <c r="E4961" t="s">
        <v>76</v>
      </c>
      <c r="F4961" t="s">
        <v>80</v>
      </c>
      <c r="G4961">
        <f>[1]!SNLData(227539,$B4961,$D4961,$E4961,$F4961,,"Options:Curr=USD,Mag=Standard,ConvMethod=R")</f>
        <v>6.91</v>
      </c>
    </row>
    <row r="4962" spans="1:7" x14ac:dyDescent="0.3">
      <c r="A4962" t="s">
        <v>4</v>
      </c>
      <c r="B4962" t="s">
        <v>19</v>
      </c>
      <c r="C4962" t="s">
        <v>45</v>
      </c>
      <c r="D4962">
        <v>357326</v>
      </c>
      <c r="E4962" t="s">
        <v>9</v>
      </c>
      <c r="F4962" t="s">
        <v>80</v>
      </c>
      <c r="G4962">
        <f>[1]!SNLData(227539,$B4962,$D4962,$E4962,$F4962,,"Options:Curr=USD,Mag=Standard,ConvMethod=R")</f>
        <v>6.9</v>
      </c>
    </row>
    <row r="4963" spans="1:7" x14ac:dyDescent="0.3">
      <c r="A4963" t="s">
        <v>4</v>
      </c>
      <c r="B4963" t="s">
        <v>19</v>
      </c>
      <c r="C4963" t="s">
        <v>45</v>
      </c>
      <c r="D4963">
        <v>357326</v>
      </c>
      <c r="E4963" t="s">
        <v>77</v>
      </c>
      <c r="F4963" t="s">
        <v>80</v>
      </c>
      <c r="G4963">
        <f>[1]!SNLData(227539,$B4963,$D4963,$E4963,$F4963,,"Options:Curr=USD,Mag=Standard,ConvMethod=R")</f>
        <v>6.45</v>
      </c>
    </row>
    <row r="4964" spans="1:7" x14ac:dyDescent="0.3">
      <c r="A4964" t="s">
        <v>4</v>
      </c>
      <c r="B4964" t="s">
        <v>19</v>
      </c>
      <c r="C4964" t="s">
        <v>45</v>
      </c>
      <c r="D4964">
        <v>357326</v>
      </c>
      <c r="E4964" t="s">
        <v>78</v>
      </c>
      <c r="F4964" t="s">
        <v>80</v>
      </c>
      <c r="G4964">
        <f>[1]!SNLData(227539,$B4964,$D4964,$E4964,$F4964,,"Options:Curr=USD,Mag=Standard,ConvMethod=R")</f>
        <v>6.73</v>
      </c>
    </row>
    <row r="4965" spans="1:7" x14ac:dyDescent="0.3">
      <c r="A4965" t="s">
        <v>4</v>
      </c>
      <c r="B4965" t="s">
        <v>19</v>
      </c>
      <c r="C4965" t="s">
        <v>45</v>
      </c>
      <c r="D4965">
        <v>357326</v>
      </c>
      <c r="E4965" t="s">
        <v>10</v>
      </c>
      <c r="F4965" t="s">
        <v>80</v>
      </c>
      <c r="G4965">
        <f>[1]!SNLData(227539,$B4965,$D4965,$E4965,$F4965,,"Options:Curr=USD,Mag=Standard,ConvMethod=R")</f>
        <v>7.08</v>
      </c>
    </row>
    <row r="4966" spans="1:7" x14ac:dyDescent="0.3">
      <c r="A4966" t="s">
        <v>12</v>
      </c>
      <c r="B4966" t="s">
        <v>24</v>
      </c>
      <c r="C4966" t="s">
        <v>45</v>
      </c>
      <c r="D4966">
        <v>357326</v>
      </c>
      <c r="E4966" t="s">
        <v>6</v>
      </c>
      <c r="F4966" t="s">
        <v>80</v>
      </c>
      <c r="G4966">
        <f>[1]!SNLData(227539,$B4966,$D4966,$E4966,$F4966,,"Options:Curr=USD,Mag=Standard,ConvMethod=R")</f>
        <v>144.79</v>
      </c>
    </row>
    <row r="4967" spans="1:7" x14ac:dyDescent="0.3">
      <c r="A4967" t="s">
        <v>12</v>
      </c>
      <c r="B4967" t="s">
        <v>24</v>
      </c>
      <c r="C4967" t="s">
        <v>45</v>
      </c>
      <c r="D4967">
        <v>357326</v>
      </c>
      <c r="E4967" t="s">
        <v>50</v>
      </c>
      <c r="F4967" t="s">
        <v>80</v>
      </c>
      <c r="G4967">
        <f>[1]!SNLData(227539,$B4967,$D4967,$E4967,$F4967,,"Options:Curr=USD,Mag=Standard,ConvMethod=R")</f>
        <v>134.71</v>
      </c>
    </row>
    <row r="4968" spans="1:7" x14ac:dyDescent="0.3">
      <c r="A4968" t="s">
        <v>12</v>
      </c>
      <c r="B4968" t="s">
        <v>24</v>
      </c>
      <c r="C4968" t="s">
        <v>45</v>
      </c>
      <c r="D4968">
        <v>357326</v>
      </c>
      <c r="E4968" t="s">
        <v>51</v>
      </c>
      <c r="F4968" t="s">
        <v>80</v>
      </c>
      <c r="G4968">
        <f>[1]!SNLData(227539,$B4968,$D4968,$E4968,$F4968,,"Options:Curr=USD,Mag=Standard,ConvMethod=R")</f>
        <v>126.65</v>
      </c>
    </row>
    <row r="4969" spans="1:7" x14ac:dyDescent="0.3">
      <c r="A4969" t="s">
        <v>12</v>
      </c>
      <c r="B4969" t="s">
        <v>24</v>
      </c>
      <c r="C4969" t="s">
        <v>45</v>
      </c>
      <c r="D4969">
        <v>357326</v>
      </c>
      <c r="E4969" t="s">
        <v>52</v>
      </c>
      <c r="F4969" t="s">
        <v>80</v>
      </c>
      <c r="G4969">
        <f>[1]!SNLData(227539,$B4969,$D4969,$E4969,$F4969,,"Options:Curr=USD,Mag=Standard,ConvMethod=R")</f>
        <v>111.2</v>
      </c>
    </row>
    <row r="4970" spans="1:7" x14ac:dyDescent="0.3">
      <c r="A4970" t="s">
        <v>12</v>
      </c>
      <c r="B4970" t="s">
        <v>24</v>
      </c>
      <c r="C4970" t="s">
        <v>45</v>
      </c>
      <c r="D4970">
        <v>357326</v>
      </c>
      <c r="E4970" t="s">
        <v>53</v>
      </c>
      <c r="F4970" t="s">
        <v>80</v>
      </c>
      <c r="G4970">
        <f>[1]!SNLData(227539,$B4970,$D4970,$E4970,$F4970,,"Options:Curr=USD,Mag=Standard,ConvMethod=R")</f>
        <v>102.21</v>
      </c>
    </row>
    <row r="4971" spans="1:7" x14ac:dyDescent="0.3">
      <c r="A4971" t="s">
        <v>12</v>
      </c>
      <c r="B4971" t="s">
        <v>24</v>
      </c>
      <c r="C4971" t="s">
        <v>45</v>
      </c>
      <c r="D4971">
        <v>357326</v>
      </c>
      <c r="E4971" t="s">
        <v>54</v>
      </c>
      <c r="F4971" t="s">
        <v>80</v>
      </c>
      <c r="G4971">
        <f>[1]!SNLData(227539,$B4971,$D4971,$E4971,$F4971,,"Options:Curr=USD,Mag=Standard,ConvMethod=R")</f>
        <v>94.06</v>
      </c>
    </row>
    <row r="4972" spans="1:7" x14ac:dyDescent="0.3">
      <c r="A4972" t="s">
        <v>12</v>
      </c>
      <c r="B4972" t="s">
        <v>24</v>
      </c>
      <c r="C4972" t="s">
        <v>45</v>
      </c>
      <c r="D4972">
        <v>357326</v>
      </c>
      <c r="E4972" t="s">
        <v>55</v>
      </c>
      <c r="F4972" t="s">
        <v>80</v>
      </c>
      <c r="G4972">
        <f>[1]!SNLData(227539,$B4972,$D4972,$E4972,$F4972,,"Options:Curr=USD,Mag=Standard,ConvMethod=R")</f>
        <v>108.78</v>
      </c>
    </row>
    <row r="4973" spans="1:7" x14ac:dyDescent="0.3">
      <c r="A4973" t="s">
        <v>12</v>
      </c>
      <c r="B4973" t="s">
        <v>24</v>
      </c>
      <c r="C4973" t="s">
        <v>45</v>
      </c>
      <c r="D4973">
        <v>357326</v>
      </c>
      <c r="E4973" t="s">
        <v>56</v>
      </c>
      <c r="F4973" t="s">
        <v>80</v>
      </c>
      <c r="G4973">
        <f>[1]!SNLData(227539,$B4973,$D4973,$E4973,$F4973,,"Options:Curr=USD,Mag=Standard,ConvMethod=R")</f>
        <v>120.99</v>
      </c>
    </row>
    <row r="4974" spans="1:7" x14ac:dyDescent="0.3">
      <c r="A4974" t="s">
        <v>12</v>
      </c>
      <c r="B4974" t="s">
        <v>24</v>
      </c>
      <c r="C4974" t="s">
        <v>45</v>
      </c>
      <c r="D4974">
        <v>357326</v>
      </c>
      <c r="E4974" t="s">
        <v>57</v>
      </c>
      <c r="F4974" t="s">
        <v>80</v>
      </c>
      <c r="G4974">
        <f>[1]!SNLData(227539,$B4974,$D4974,$E4974,$F4974,,"Options:Curr=USD,Mag=Standard,ConvMethod=R")</f>
        <v>130.91</v>
      </c>
    </row>
    <row r="4975" spans="1:7" x14ac:dyDescent="0.3">
      <c r="A4975" t="s">
        <v>12</v>
      </c>
      <c r="B4975" t="s">
        <v>24</v>
      </c>
      <c r="C4975" t="s">
        <v>45</v>
      </c>
      <c r="D4975">
        <v>357326</v>
      </c>
      <c r="E4975" t="s">
        <v>58</v>
      </c>
      <c r="F4975" t="s">
        <v>80</v>
      </c>
      <c r="G4975">
        <f>[1]!SNLData(227539,$B4975,$D4975,$E4975,$F4975,,"Options:Curr=USD,Mag=Standard,ConvMethod=R")</f>
        <v>113.91</v>
      </c>
    </row>
    <row r="4976" spans="1:7" x14ac:dyDescent="0.3">
      <c r="A4976" t="s">
        <v>12</v>
      </c>
      <c r="B4976" t="s">
        <v>24</v>
      </c>
      <c r="C4976" t="s">
        <v>45</v>
      </c>
      <c r="D4976">
        <v>357326</v>
      </c>
      <c r="E4976" t="s">
        <v>7</v>
      </c>
      <c r="F4976" t="s">
        <v>80</v>
      </c>
      <c r="G4976">
        <f>[1]!SNLData(227539,$B4976,$D4976,$E4976,$F4976,,"Options:Curr=USD,Mag=Standard,ConvMethod=R")</f>
        <v>107.77</v>
      </c>
    </row>
    <row r="4977" spans="1:7" x14ac:dyDescent="0.3">
      <c r="A4977" t="s">
        <v>12</v>
      </c>
      <c r="B4977" t="s">
        <v>24</v>
      </c>
      <c r="C4977" t="s">
        <v>45</v>
      </c>
      <c r="D4977">
        <v>357326</v>
      </c>
      <c r="E4977" t="s">
        <v>59</v>
      </c>
      <c r="F4977" t="s">
        <v>80</v>
      </c>
      <c r="G4977">
        <f>[1]!SNLData(227539,$B4977,$D4977,$E4977,$F4977,,"Options:Curr=USD,Mag=Standard,ConvMethod=R")</f>
        <v>121.53</v>
      </c>
    </row>
    <row r="4978" spans="1:7" x14ac:dyDescent="0.3">
      <c r="A4978" t="s">
        <v>12</v>
      </c>
      <c r="B4978" t="s">
        <v>24</v>
      </c>
      <c r="C4978" t="s">
        <v>45</v>
      </c>
      <c r="D4978">
        <v>357326</v>
      </c>
      <c r="E4978" t="s">
        <v>60</v>
      </c>
      <c r="F4978" t="s">
        <v>80</v>
      </c>
      <c r="G4978">
        <f>[1]!SNLData(227539,$B4978,$D4978,$E4978,$F4978,,"Options:Curr=USD,Mag=Standard,ConvMethod=R")</f>
        <v>125.39</v>
      </c>
    </row>
    <row r="4979" spans="1:7" x14ac:dyDescent="0.3">
      <c r="A4979" t="s">
        <v>12</v>
      </c>
      <c r="B4979" t="s">
        <v>24</v>
      </c>
      <c r="C4979" t="s">
        <v>45</v>
      </c>
      <c r="D4979">
        <v>357326</v>
      </c>
      <c r="E4979" t="s">
        <v>61</v>
      </c>
      <c r="F4979" t="s">
        <v>80</v>
      </c>
      <c r="G4979">
        <f>[1]!SNLData(227539,$B4979,$D4979,$E4979,$F4979,,"Options:Curr=USD,Mag=Standard,ConvMethod=R")</f>
        <v>115.93</v>
      </c>
    </row>
    <row r="4980" spans="1:7" x14ac:dyDescent="0.3">
      <c r="A4980" t="s">
        <v>12</v>
      </c>
      <c r="B4980" t="s">
        <v>24</v>
      </c>
      <c r="C4980" t="s">
        <v>45</v>
      </c>
      <c r="D4980">
        <v>357326</v>
      </c>
      <c r="E4980" t="s">
        <v>62</v>
      </c>
      <c r="F4980" t="s">
        <v>80</v>
      </c>
      <c r="G4980">
        <f>[1]!SNLData(227539,$B4980,$D4980,$E4980,$F4980,,"Options:Curr=USD,Mag=Standard,ConvMethod=R")</f>
        <v>108.19</v>
      </c>
    </row>
    <row r="4981" spans="1:7" x14ac:dyDescent="0.3">
      <c r="A4981" t="s">
        <v>12</v>
      </c>
      <c r="B4981" t="s">
        <v>24</v>
      </c>
      <c r="C4981" t="s">
        <v>45</v>
      </c>
      <c r="D4981">
        <v>357326</v>
      </c>
      <c r="E4981" t="s">
        <v>63</v>
      </c>
      <c r="F4981" t="s">
        <v>80</v>
      </c>
      <c r="G4981">
        <f>[1]!SNLData(227539,$B4981,$D4981,$E4981,$F4981,,"Options:Curr=USD,Mag=Standard,ConvMethod=R")</f>
        <v>110.22</v>
      </c>
    </row>
    <row r="4982" spans="1:7" x14ac:dyDescent="0.3">
      <c r="A4982" t="s">
        <v>12</v>
      </c>
      <c r="B4982" t="s">
        <v>24</v>
      </c>
      <c r="C4982" t="s">
        <v>45</v>
      </c>
      <c r="D4982">
        <v>357326</v>
      </c>
      <c r="E4982" t="s">
        <v>64</v>
      </c>
      <c r="F4982" t="s">
        <v>80</v>
      </c>
      <c r="G4982">
        <f>[1]!SNLData(227539,$B4982,$D4982,$E4982,$F4982,,"Options:Curr=USD,Mag=Standard,ConvMethod=R")</f>
        <v>116.3</v>
      </c>
    </row>
    <row r="4983" spans="1:7" x14ac:dyDescent="0.3">
      <c r="A4983" t="s">
        <v>12</v>
      </c>
      <c r="B4983" t="s">
        <v>24</v>
      </c>
      <c r="C4983" t="s">
        <v>45</v>
      </c>
      <c r="D4983">
        <v>357326</v>
      </c>
      <c r="E4983" t="s">
        <v>65</v>
      </c>
      <c r="F4983" t="s">
        <v>80</v>
      </c>
      <c r="G4983">
        <f>[1]!SNLData(227539,$B4983,$D4983,$E4983,$F4983,,"Options:Curr=USD,Mag=Standard,ConvMethod=R")</f>
        <v>117.75</v>
      </c>
    </row>
    <row r="4984" spans="1:7" x14ac:dyDescent="0.3">
      <c r="A4984" t="s">
        <v>12</v>
      </c>
      <c r="B4984" t="s">
        <v>24</v>
      </c>
      <c r="C4984" t="s">
        <v>45</v>
      </c>
      <c r="D4984">
        <v>357326</v>
      </c>
      <c r="E4984" t="s">
        <v>66</v>
      </c>
      <c r="F4984" t="s">
        <v>80</v>
      </c>
      <c r="G4984">
        <f>[1]!SNLData(227539,$B4984,$D4984,$E4984,$F4984,,"Options:Curr=USD,Mag=Standard,ConvMethod=R")</f>
        <v>103.36</v>
      </c>
    </row>
    <row r="4985" spans="1:7" x14ac:dyDescent="0.3">
      <c r="A4985" t="s">
        <v>12</v>
      </c>
      <c r="B4985" t="s">
        <v>24</v>
      </c>
      <c r="C4985" t="s">
        <v>45</v>
      </c>
      <c r="D4985">
        <v>357326</v>
      </c>
      <c r="E4985" t="s">
        <v>67</v>
      </c>
      <c r="F4985" t="s">
        <v>80</v>
      </c>
      <c r="G4985">
        <f>[1]!SNLData(227539,$B4985,$D4985,$E4985,$F4985,,"Options:Curr=USD,Mag=Standard,ConvMethod=R")</f>
        <v>93.57</v>
      </c>
    </row>
    <row r="4986" spans="1:7" x14ac:dyDescent="0.3">
      <c r="A4986" t="s">
        <v>12</v>
      </c>
      <c r="B4986" t="s">
        <v>24</v>
      </c>
      <c r="C4986" t="s">
        <v>45</v>
      </c>
      <c r="D4986">
        <v>357326</v>
      </c>
      <c r="E4986" t="s">
        <v>8</v>
      </c>
      <c r="F4986" t="s">
        <v>80</v>
      </c>
      <c r="G4986">
        <f>[1]!SNLData(227539,$B4986,$D4986,$E4986,$F4986,,"Options:Curr=USD,Mag=Standard,ConvMethod=R")</f>
        <v>87.78</v>
      </c>
    </row>
    <row r="4987" spans="1:7" x14ac:dyDescent="0.3">
      <c r="A4987" t="s">
        <v>12</v>
      </c>
      <c r="B4987" t="s">
        <v>24</v>
      </c>
      <c r="C4987" t="s">
        <v>45</v>
      </c>
      <c r="D4987">
        <v>357326</v>
      </c>
      <c r="E4987" t="s">
        <v>68</v>
      </c>
      <c r="F4987" t="s">
        <v>80</v>
      </c>
      <c r="G4987">
        <f>[1]!SNLData(227539,$B4987,$D4987,$E4987,$F4987,,"Options:Curr=USD,Mag=Standard,ConvMethod=R")</f>
        <v>79.81</v>
      </c>
    </row>
    <row r="4988" spans="1:7" x14ac:dyDescent="0.3">
      <c r="A4988" t="s">
        <v>12</v>
      </c>
      <c r="B4988" t="s">
        <v>24</v>
      </c>
      <c r="C4988" t="s">
        <v>45</v>
      </c>
      <c r="D4988">
        <v>357326</v>
      </c>
      <c r="E4988" t="s">
        <v>69</v>
      </c>
      <c r="F4988" t="s">
        <v>80</v>
      </c>
      <c r="G4988">
        <f>[1]!SNLData(227539,$B4988,$D4988,$E4988,$F4988,,"Options:Curr=USD,Mag=Standard,ConvMethod=R")</f>
        <v>79.81</v>
      </c>
    </row>
    <row r="4989" spans="1:7" x14ac:dyDescent="0.3">
      <c r="A4989" t="s">
        <v>12</v>
      </c>
      <c r="B4989" t="s">
        <v>24</v>
      </c>
      <c r="C4989" t="s">
        <v>45</v>
      </c>
      <c r="D4989">
        <v>357326</v>
      </c>
      <c r="E4989" t="s">
        <v>70</v>
      </c>
      <c r="F4989" t="s">
        <v>80</v>
      </c>
      <c r="G4989">
        <f>[1]!SNLData(227539,$B4989,$D4989,$E4989,$F4989,,"Options:Curr=USD,Mag=Standard,ConvMethod=R")</f>
        <v>97.63</v>
      </c>
    </row>
    <row r="4990" spans="1:7" x14ac:dyDescent="0.3">
      <c r="A4990" t="s">
        <v>12</v>
      </c>
      <c r="B4990" t="s">
        <v>24</v>
      </c>
      <c r="C4990" t="s">
        <v>45</v>
      </c>
      <c r="D4990">
        <v>357326</v>
      </c>
      <c r="E4990" t="s">
        <v>71</v>
      </c>
      <c r="F4990" t="s">
        <v>80</v>
      </c>
      <c r="G4990">
        <f>[1]!SNLData(227539,$B4990,$D4990,$E4990,$F4990,,"Options:Curr=USD,Mag=Standard,ConvMethod=R")</f>
        <v>105.85</v>
      </c>
    </row>
    <row r="4991" spans="1:7" x14ac:dyDescent="0.3">
      <c r="A4991" t="s">
        <v>12</v>
      </c>
      <c r="B4991" t="s">
        <v>24</v>
      </c>
      <c r="C4991" t="s">
        <v>45</v>
      </c>
      <c r="D4991">
        <v>357326</v>
      </c>
      <c r="E4991" t="s">
        <v>72</v>
      </c>
      <c r="F4991" t="s">
        <v>80</v>
      </c>
      <c r="G4991">
        <f>[1]!SNLData(227539,$B4991,$D4991,$E4991,$F4991,,"Options:Curr=USD,Mag=Standard,ConvMethod=R")</f>
        <v>121.03</v>
      </c>
    </row>
    <row r="4992" spans="1:7" x14ac:dyDescent="0.3">
      <c r="A4992" t="s">
        <v>12</v>
      </c>
      <c r="B4992" t="s">
        <v>24</v>
      </c>
      <c r="C4992" t="s">
        <v>45</v>
      </c>
      <c r="D4992">
        <v>357326</v>
      </c>
      <c r="E4992" t="s">
        <v>73</v>
      </c>
      <c r="F4992" t="s">
        <v>80</v>
      </c>
      <c r="G4992">
        <f>[1]!SNLData(227539,$B4992,$D4992,$E4992,$F4992,,"Options:Curr=USD,Mag=Standard,ConvMethod=R")</f>
        <v>108.83</v>
      </c>
    </row>
    <row r="4993" spans="1:7" x14ac:dyDescent="0.3">
      <c r="A4993" t="s">
        <v>12</v>
      </c>
      <c r="B4993" t="s">
        <v>24</v>
      </c>
      <c r="C4993" t="s">
        <v>45</v>
      </c>
      <c r="D4993">
        <v>357326</v>
      </c>
      <c r="E4993" t="s">
        <v>74</v>
      </c>
      <c r="F4993" t="s">
        <v>80</v>
      </c>
      <c r="G4993">
        <f>[1]!SNLData(227539,$B4993,$D4993,$E4993,$F4993,,"Options:Curr=USD,Mag=Standard,ConvMethod=R")</f>
        <v>112.18</v>
      </c>
    </row>
    <row r="4994" spans="1:7" x14ac:dyDescent="0.3">
      <c r="A4994" t="s">
        <v>12</v>
      </c>
      <c r="B4994" t="s">
        <v>24</v>
      </c>
      <c r="C4994" t="s">
        <v>45</v>
      </c>
      <c r="D4994">
        <v>357326</v>
      </c>
      <c r="E4994" t="s">
        <v>75</v>
      </c>
      <c r="F4994" t="s">
        <v>80</v>
      </c>
      <c r="G4994">
        <f>[1]!SNLData(227539,$B4994,$D4994,$E4994,$F4994,,"Options:Curr=USD,Mag=Standard,ConvMethod=R")</f>
        <v>110.39</v>
      </c>
    </row>
    <row r="4995" spans="1:7" x14ac:dyDescent="0.3">
      <c r="A4995" t="s">
        <v>12</v>
      </c>
      <c r="B4995" t="s">
        <v>24</v>
      </c>
      <c r="C4995" t="s">
        <v>45</v>
      </c>
      <c r="D4995">
        <v>357326</v>
      </c>
      <c r="E4995" t="s">
        <v>76</v>
      </c>
      <c r="F4995" t="s">
        <v>80</v>
      </c>
      <c r="G4995">
        <f>[1]!SNLData(227539,$B4995,$D4995,$E4995,$F4995,,"Options:Curr=USD,Mag=Standard,ConvMethod=R")</f>
        <v>109.01</v>
      </c>
    </row>
    <row r="4996" spans="1:7" x14ac:dyDescent="0.3">
      <c r="A4996" t="s">
        <v>12</v>
      </c>
      <c r="B4996" t="s">
        <v>24</v>
      </c>
      <c r="C4996" t="s">
        <v>45</v>
      </c>
      <c r="D4996">
        <v>357326</v>
      </c>
      <c r="E4996" t="s">
        <v>9</v>
      </c>
      <c r="F4996" t="s">
        <v>80</v>
      </c>
      <c r="G4996">
        <f>[1]!SNLData(227539,$B4996,$D4996,$E4996,$F4996,,"Options:Curr=USD,Mag=Standard,ConvMethod=R")</f>
        <v>106.79</v>
      </c>
    </row>
    <row r="4997" spans="1:7" x14ac:dyDescent="0.3">
      <c r="A4997" t="s">
        <v>12</v>
      </c>
      <c r="B4997" t="s">
        <v>24</v>
      </c>
      <c r="C4997" t="s">
        <v>45</v>
      </c>
      <c r="D4997">
        <v>357326</v>
      </c>
      <c r="E4997" t="s">
        <v>77</v>
      </c>
      <c r="F4997" t="s">
        <v>80</v>
      </c>
      <c r="G4997">
        <f>[1]!SNLData(227539,$B4997,$D4997,$E4997,$F4997,,"Options:Curr=USD,Mag=Standard,ConvMethod=R")</f>
        <v>109.79</v>
      </c>
    </row>
    <row r="4998" spans="1:7" x14ac:dyDescent="0.3">
      <c r="A4998" t="s">
        <v>12</v>
      </c>
      <c r="B4998" t="s">
        <v>24</v>
      </c>
      <c r="C4998" t="s">
        <v>45</v>
      </c>
      <c r="D4998">
        <v>357326</v>
      </c>
      <c r="E4998" t="s">
        <v>78</v>
      </c>
      <c r="F4998" t="s">
        <v>80</v>
      </c>
      <c r="G4998">
        <f>[1]!SNLData(227539,$B4998,$D4998,$E4998,$F4998,,"Options:Curr=USD,Mag=Standard,ConvMethod=R")</f>
        <v>131.38</v>
      </c>
    </row>
    <row r="4999" spans="1:7" x14ac:dyDescent="0.3">
      <c r="A4999" t="s">
        <v>12</v>
      </c>
      <c r="B4999" t="s">
        <v>24</v>
      </c>
      <c r="C4999" t="s">
        <v>45</v>
      </c>
      <c r="D4999">
        <v>357326</v>
      </c>
      <c r="E4999" t="s">
        <v>10</v>
      </c>
      <c r="F4999" t="s">
        <v>80</v>
      </c>
      <c r="G4999">
        <f>[1]!SNLData(227539,$B4999,$D4999,$E4999,$F4999,,"Options:Curr=USD,Mag=Standard,ConvMethod=R")</f>
        <v>140.47</v>
      </c>
    </row>
    <row r="5000" spans="1:7" x14ac:dyDescent="0.3">
      <c r="A5000" t="s">
        <v>13</v>
      </c>
      <c r="B5000" t="s">
        <v>20</v>
      </c>
      <c r="C5000" t="s">
        <v>45</v>
      </c>
      <c r="D5000">
        <v>357326</v>
      </c>
      <c r="E5000" t="s">
        <v>6</v>
      </c>
      <c r="F5000" t="s">
        <v>80</v>
      </c>
      <c r="G5000">
        <f>[1]!SNLData(227539,$B5000,$D5000,$E5000,$F5000,,"Options:Curr=USD,Mag=Standard,ConvMethod=R")</f>
        <v>0.83</v>
      </c>
    </row>
    <row r="5001" spans="1:7" x14ac:dyDescent="0.3">
      <c r="A5001" t="s">
        <v>13</v>
      </c>
      <c r="B5001" t="s">
        <v>20</v>
      </c>
      <c r="C5001" t="s">
        <v>45</v>
      </c>
      <c r="D5001">
        <v>357326</v>
      </c>
      <c r="E5001" t="s">
        <v>50</v>
      </c>
      <c r="F5001" t="s">
        <v>80</v>
      </c>
      <c r="G5001">
        <f>[1]!SNLData(227539,$B5001,$D5001,$E5001,$F5001,,"Options:Curr=USD,Mag=Standard,ConvMethod=R")</f>
        <v>0.86</v>
      </c>
    </row>
    <row r="5002" spans="1:7" x14ac:dyDescent="0.3">
      <c r="A5002" t="s">
        <v>13</v>
      </c>
      <c r="B5002" t="s">
        <v>20</v>
      </c>
      <c r="C5002" t="s">
        <v>45</v>
      </c>
      <c r="D5002">
        <v>357326</v>
      </c>
      <c r="E5002" t="s">
        <v>51</v>
      </c>
      <c r="F5002" t="s">
        <v>80</v>
      </c>
      <c r="G5002">
        <f>[1]!SNLData(227539,$B5002,$D5002,$E5002,$F5002,,"Options:Curr=USD,Mag=Standard,ConvMethod=R")</f>
        <v>0.81</v>
      </c>
    </row>
    <row r="5003" spans="1:7" x14ac:dyDescent="0.3">
      <c r="A5003" t="s">
        <v>13</v>
      </c>
      <c r="B5003" t="s">
        <v>20</v>
      </c>
      <c r="C5003" t="s">
        <v>45</v>
      </c>
      <c r="D5003">
        <v>357326</v>
      </c>
      <c r="E5003" t="s">
        <v>52</v>
      </c>
      <c r="F5003" t="s">
        <v>80</v>
      </c>
      <c r="G5003">
        <f>[1]!SNLData(227539,$B5003,$D5003,$E5003,$F5003,,"Options:Curr=USD,Mag=Standard,ConvMethod=R")</f>
        <v>0.86</v>
      </c>
    </row>
    <row r="5004" spans="1:7" x14ac:dyDescent="0.3">
      <c r="A5004" t="s">
        <v>13</v>
      </c>
      <c r="B5004" t="s">
        <v>20</v>
      </c>
      <c r="C5004" t="s">
        <v>45</v>
      </c>
      <c r="D5004">
        <v>357326</v>
      </c>
      <c r="E5004" t="s">
        <v>53</v>
      </c>
      <c r="F5004" t="s">
        <v>80</v>
      </c>
      <c r="G5004">
        <f>[1]!SNLData(227539,$B5004,$D5004,$E5004,$F5004,,"Options:Curr=USD,Mag=Standard,ConvMethod=R")</f>
        <v>0.85</v>
      </c>
    </row>
    <row r="5005" spans="1:7" x14ac:dyDescent="0.3">
      <c r="A5005" t="s">
        <v>13</v>
      </c>
      <c r="B5005" t="s">
        <v>20</v>
      </c>
      <c r="C5005" t="s">
        <v>45</v>
      </c>
      <c r="D5005">
        <v>357326</v>
      </c>
      <c r="E5005" t="s">
        <v>54</v>
      </c>
      <c r="F5005" t="s">
        <v>80</v>
      </c>
      <c r="G5005">
        <f>[1]!SNLData(227539,$B5005,$D5005,$E5005,$F5005,,"Options:Curr=USD,Mag=Standard,ConvMethod=R")</f>
        <v>0.76</v>
      </c>
    </row>
    <row r="5006" spans="1:7" x14ac:dyDescent="0.3">
      <c r="A5006" t="s">
        <v>13</v>
      </c>
      <c r="B5006" t="s">
        <v>20</v>
      </c>
      <c r="C5006" t="s">
        <v>45</v>
      </c>
      <c r="D5006">
        <v>357326</v>
      </c>
      <c r="E5006" t="s">
        <v>55</v>
      </c>
      <c r="F5006" t="s">
        <v>80</v>
      </c>
      <c r="G5006">
        <f>[1]!SNLData(227539,$B5006,$D5006,$E5006,$F5006,,"Options:Curr=USD,Mag=Standard,ConvMethod=R")</f>
        <v>0.78</v>
      </c>
    </row>
    <row r="5007" spans="1:7" x14ac:dyDescent="0.3">
      <c r="A5007" t="s">
        <v>13</v>
      </c>
      <c r="B5007" t="s">
        <v>20</v>
      </c>
      <c r="C5007" t="s">
        <v>45</v>
      </c>
      <c r="D5007">
        <v>357326</v>
      </c>
      <c r="E5007" t="s">
        <v>56</v>
      </c>
      <c r="F5007" t="s">
        <v>80</v>
      </c>
      <c r="G5007">
        <f>[1]!SNLData(227539,$B5007,$D5007,$E5007,$F5007,,"Options:Curr=USD,Mag=Standard,ConvMethod=R")</f>
        <v>0.89</v>
      </c>
    </row>
    <row r="5008" spans="1:7" x14ac:dyDescent="0.3">
      <c r="A5008" t="s">
        <v>13</v>
      </c>
      <c r="B5008" t="s">
        <v>20</v>
      </c>
      <c r="C5008" t="s">
        <v>45</v>
      </c>
      <c r="D5008">
        <v>357326</v>
      </c>
      <c r="E5008" t="s">
        <v>57</v>
      </c>
      <c r="F5008" t="s">
        <v>80</v>
      </c>
      <c r="G5008">
        <f>[1]!SNLData(227539,$B5008,$D5008,$E5008,$F5008,,"Options:Curr=USD,Mag=Standard,ConvMethod=R")</f>
        <v>0.9</v>
      </c>
    </row>
    <row r="5009" spans="1:7" x14ac:dyDescent="0.3">
      <c r="A5009" t="s">
        <v>13</v>
      </c>
      <c r="B5009" t="s">
        <v>20</v>
      </c>
      <c r="C5009" t="s">
        <v>45</v>
      </c>
      <c r="D5009">
        <v>357326</v>
      </c>
      <c r="E5009" t="s">
        <v>58</v>
      </c>
      <c r="F5009" t="s">
        <v>80</v>
      </c>
      <c r="G5009">
        <f>[1]!SNLData(227539,$B5009,$D5009,$E5009,$F5009,,"Options:Curr=USD,Mag=Standard,ConvMethod=R")</f>
        <v>0.94</v>
      </c>
    </row>
    <row r="5010" spans="1:7" x14ac:dyDescent="0.3">
      <c r="A5010" t="s">
        <v>13</v>
      </c>
      <c r="B5010" t="s">
        <v>20</v>
      </c>
      <c r="C5010" t="s">
        <v>45</v>
      </c>
      <c r="D5010">
        <v>357326</v>
      </c>
      <c r="E5010" t="s">
        <v>7</v>
      </c>
      <c r="F5010" t="s">
        <v>80</v>
      </c>
      <c r="G5010">
        <f>[1]!SNLData(227539,$B5010,$D5010,$E5010,$F5010,,"Options:Curr=USD,Mag=Standard,ConvMethod=R")</f>
        <v>1.0900000000000001</v>
      </c>
    </row>
    <row r="5011" spans="1:7" x14ac:dyDescent="0.3">
      <c r="A5011" t="s">
        <v>13</v>
      </c>
      <c r="B5011" t="s">
        <v>20</v>
      </c>
      <c r="C5011" t="s">
        <v>45</v>
      </c>
      <c r="D5011">
        <v>357326</v>
      </c>
      <c r="E5011" t="s">
        <v>59</v>
      </c>
      <c r="F5011" t="s">
        <v>80</v>
      </c>
      <c r="G5011">
        <f>[1]!SNLData(227539,$B5011,$D5011,$E5011,$F5011,,"Options:Curr=USD,Mag=Standard,ConvMethod=R")</f>
        <v>1.1200000000000001</v>
      </c>
    </row>
    <row r="5012" spans="1:7" x14ac:dyDescent="0.3">
      <c r="A5012" t="s">
        <v>13</v>
      </c>
      <c r="B5012" t="s">
        <v>20</v>
      </c>
      <c r="C5012" t="s">
        <v>45</v>
      </c>
      <c r="D5012">
        <v>357326</v>
      </c>
      <c r="E5012" t="s">
        <v>60</v>
      </c>
      <c r="F5012" t="s">
        <v>80</v>
      </c>
      <c r="G5012">
        <f>[1]!SNLData(227539,$B5012,$D5012,$E5012,$F5012,,"Options:Curr=USD,Mag=Standard,ConvMethod=R")</f>
        <v>1.06</v>
      </c>
    </row>
    <row r="5013" spans="1:7" x14ac:dyDescent="0.3">
      <c r="A5013" t="s">
        <v>13</v>
      </c>
      <c r="B5013" t="s">
        <v>20</v>
      </c>
      <c r="C5013" t="s">
        <v>45</v>
      </c>
      <c r="D5013">
        <v>357326</v>
      </c>
      <c r="E5013" t="s">
        <v>61</v>
      </c>
      <c r="F5013" t="s">
        <v>80</v>
      </c>
      <c r="G5013">
        <f>[1]!SNLData(227539,$B5013,$D5013,$E5013,$F5013,,"Options:Curr=USD,Mag=Standard,ConvMethod=R")</f>
        <v>0.89</v>
      </c>
    </row>
    <row r="5014" spans="1:7" x14ac:dyDescent="0.3">
      <c r="A5014" t="s">
        <v>13</v>
      </c>
      <c r="B5014" t="s">
        <v>20</v>
      </c>
      <c r="C5014" t="s">
        <v>45</v>
      </c>
      <c r="D5014">
        <v>357326</v>
      </c>
      <c r="E5014" t="s">
        <v>62</v>
      </c>
      <c r="F5014" t="s">
        <v>80</v>
      </c>
      <c r="G5014">
        <f>[1]!SNLData(227539,$B5014,$D5014,$E5014,$F5014,,"Options:Curr=USD,Mag=Standard,ConvMethod=R")</f>
        <v>0.81</v>
      </c>
    </row>
    <row r="5015" spans="1:7" x14ac:dyDescent="0.3">
      <c r="A5015" t="s">
        <v>13</v>
      </c>
      <c r="B5015" t="s">
        <v>20</v>
      </c>
      <c r="C5015" t="s">
        <v>45</v>
      </c>
      <c r="D5015">
        <v>357326</v>
      </c>
      <c r="E5015" t="s">
        <v>63</v>
      </c>
      <c r="F5015" t="s">
        <v>80</v>
      </c>
      <c r="G5015">
        <f>[1]!SNLData(227539,$B5015,$D5015,$E5015,$F5015,,"Options:Curr=USD,Mag=Standard,ConvMethod=R")</f>
        <v>0.8</v>
      </c>
    </row>
    <row r="5016" spans="1:7" x14ac:dyDescent="0.3">
      <c r="A5016" t="s">
        <v>13</v>
      </c>
      <c r="B5016" t="s">
        <v>20</v>
      </c>
      <c r="C5016" t="s">
        <v>45</v>
      </c>
      <c r="D5016">
        <v>357326</v>
      </c>
      <c r="E5016" t="s">
        <v>64</v>
      </c>
      <c r="F5016" t="s">
        <v>80</v>
      </c>
      <c r="G5016">
        <f>[1]!SNLData(227539,$B5016,$D5016,$E5016,$F5016,,"Options:Curr=USD,Mag=Standard,ConvMethod=R")</f>
        <v>0.8</v>
      </c>
    </row>
    <row r="5017" spans="1:7" x14ac:dyDescent="0.3">
      <c r="A5017" t="s">
        <v>13</v>
      </c>
      <c r="B5017" t="s">
        <v>20</v>
      </c>
      <c r="C5017" t="s">
        <v>45</v>
      </c>
      <c r="D5017">
        <v>357326</v>
      </c>
      <c r="E5017" t="s">
        <v>65</v>
      </c>
      <c r="F5017" t="s">
        <v>80</v>
      </c>
      <c r="G5017">
        <f>[1]!SNLData(227539,$B5017,$D5017,$E5017,$F5017,,"Options:Curr=USD,Mag=Standard,ConvMethod=R")</f>
        <v>0.73</v>
      </c>
    </row>
    <row r="5018" spans="1:7" x14ac:dyDescent="0.3">
      <c r="A5018" t="s">
        <v>13</v>
      </c>
      <c r="B5018" t="s">
        <v>20</v>
      </c>
      <c r="C5018" t="s">
        <v>45</v>
      </c>
      <c r="D5018">
        <v>357326</v>
      </c>
      <c r="E5018" t="s">
        <v>66</v>
      </c>
      <c r="F5018" t="s">
        <v>80</v>
      </c>
      <c r="G5018">
        <f>[1]!SNLData(227539,$B5018,$D5018,$E5018,$F5018,,"Options:Curr=USD,Mag=Standard,ConvMethod=R")</f>
        <v>0.68</v>
      </c>
    </row>
    <row r="5019" spans="1:7" x14ac:dyDescent="0.3">
      <c r="A5019" t="s">
        <v>13</v>
      </c>
      <c r="B5019" t="s">
        <v>20</v>
      </c>
      <c r="C5019" t="s">
        <v>45</v>
      </c>
      <c r="D5019">
        <v>357326</v>
      </c>
      <c r="E5019" t="s">
        <v>67</v>
      </c>
      <c r="F5019" t="s">
        <v>80</v>
      </c>
      <c r="G5019">
        <f>[1]!SNLData(227539,$B5019,$D5019,$E5019,$F5019,,"Options:Curr=USD,Mag=Standard,ConvMethod=R")</f>
        <v>0.72</v>
      </c>
    </row>
    <row r="5020" spans="1:7" x14ac:dyDescent="0.3">
      <c r="A5020" t="s">
        <v>13</v>
      </c>
      <c r="B5020" t="s">
        <v>20</v>
      </c>
      <c r="C5020" t="s">
        <v>45</v>
      </c>
      <c r="D5020">
        <v>357326</v>
      </c>
      <c r="E5020" t="s">
        <v>8</v>
      </c>
      <c r="F5020" t="s">
        <v>80</v>
      </c>
      <c r="G5020">
        <f>[1]!SNLData(227539,$B5020,$D5020,$E5020,$F5020,,"Options:Curr=USD,Mag=Standard,ConvMethod=R")</f>
        <v>0.76</v>
      </c>
    </row>
    <row r="5021" spans="1:7" x14ac:dyDescent="0.3">
      <c r="A5021" t="s">
        <v>13</v>
      </c>
      <c r="B5021" t="s">
        <v>20</v>
      </c>
      <c r="C5021" t="s">
        <v>45</v>
      </c>
      <c r="D5021">
        <v>357326</v>
      </c>
      <c r="E5021" t="s">
        <v>68</v>
      </c>
      <c r="F5021" t="s">
        <v>80</v>
      </c>
      <c r="G5021">
        <f>[1]!SNLData(227539,$B5021,$D5021,$E5021,$F5021,,"Options:Curr=USD,Mag=Standard,ConvMethod=R")</f>
        <v>0.72</v>
      </c>
    </row>
    <row r="5022" spans="1:7" x14ac:dyDescent="0.3">
      <c r="A5022" t="s">
        <v>13</v>
      </c>
      <c r="B5022" t="s">
        <v>20</v>
      </c>
      <c r="C5022" t="s">
        <v>45</v>
      </c>
      <c r="D5022">
        <v>357326</v>
      </c>
      <c r="E5022" t="s">
        <v>69</v>
      </c>
      <c r="F5022" t="s">
        <v>80</v>
      </c>
      <c r="G5022">
        <f>[1]!SNLData(227539,$B5022,$D5022,$E5022,$F5022,,"Options:Curr=USD,Mag=Standard,ConvMethod=R")</f>
        <v>0.78</v>
      </c>
    </row>
    <row r="5023" spans="1:7" x14ac:dyDescent="0.3">
      <c r="A5023" t="s">
        <v>13</v>
      </c>
      <c r="B5023" t="s">
        <v>20</v>
      </c>
      <c r="C5023" t="s">
        <v>45</v>
      </c>
      <c r="D5023">
        <v>357326</v>
      </c>
      <c r="E5023" t="s">
        <v>70</v>
      </c>
      <c r="F5023" t="s">
        <v>80</v>
      </c>
      <c r="G5023">
        <f>[1]!SNLData(227539,$B5023,$D5023,$E5023,$F5023,,"Options:Curr=USD,Mag=Standard,ConvMethod=R")</f>
        <v>0.75</v>
      </c>
    </row>
    <row r="5024" spans="1:7" x14ac:dyDescent="0.3">
      <c r="A5024" t="s">
        <v>13</v>
      </c>
      <c r="B5024" t="s">
        <v>20</v>
      </c>
      <c r="C5024" t="s">
        <v>45</v>
      </c>
      <c r="D5024">
        <v>357326</v>
      </c>
      <c r="E5024" t="s">
        <v>71</v>
      </c>
      <c r="F5024" t="s">
        <v>80</v>
      </c>
      <c r="G5024">
        <f>[1]!SNLData(227539,$B5024,$D5024,$E5024,$F5024,,"Options:Curr=USD,Mag=Standard,ConvMethod=R")</f>
        <v>0.75</v>
      </c>
    </row>
    <row r="5025" spans="1:7" x14ac:dyDescent="0.3">
      <c r="A5025" t="s">
        <v>13</v>
      </c>
      <c r="B5025" t="s">
        <v>20</v>
      </c>
      <c r="C5025" t="s">
        <v>45</v>
      </c>
      <c r="D5025">
        <v>357326</v>
      </c>
      <c r="E5025" t="s">
        <v>72</v>
      </c>
      <c r="F5025" t="s">
        <v>80</v>
      </c>
      <c r="G5025">
        <f>[1]!SNLData(227539,$B5025,$D5025,$E5025,$F5025,,"Options:Curr=USD,Mag=Standard,ConvMethod=R")</f>
        <v>0.9</v>
      </c>
    </row>
    <row r="5026" spans="1:7" x14ac:dyDescent="0.3">
      <c r="A5026" t="s">
        <v>13</v>
      </c>
      <c r="B5026" t="s">
        <v>20</v>
      </c>
      <c r="C5026" t="s">
        <v>45</v>
      </c>
      <c r="D5026">
        <v>357326</v>
      </c>
      <c r="E5026" t="s">
        <v>73</v>
      </c>
      <c r="F5026" t="s">
        <v>80</v>
      </c>
      <c r="G5026">
        <f>[1]!SNLData(227539,$B5026,$D5026,$E5026,$F5026,,"Options:Curr=USD,Mag=Standard,ConvMethod=R")</f>
        <v>0.9</v>
      </c>
    </row>
    <row r="5027" spans="1:7" x14ac:dyDescent="0.3">
      <c r="A5027" t="s">
        <v>13</v>
      </c>
      <c r="B5027" t="s">
        <v>20</v>
      </c>
      <c r="C5027" t="s">
        <v>45</v>
      </c>
      <c r="D5027">
        <v>357326</v>
      </c>
      <c r="E5027" t="s">
        <v>74</v>
      </c>
      <c r="F5027" t="s">
        <v>80</v>
      </c>
      <c r="G5027">
        <f>[1]!SNLData(227539,$B5027,$D5027,$E5027,$F5027,,"Options:Curr=USD,Mag=Standard,ConvMethod=R")</f>
        <v>0.89</v>
      </c>
    </row>
    <row r="5028" spans="1:7" x14ac:dyDescent="0.3">
      <c r="A5028" t="s">
        <v>13</v>
      </c>
      <c r="B5028" t="s">
        <v>20</v>
      </c>
      <c r="C5028" t="s">
        <v>45</v>
      </c>
      <c r="D5028">
        <v>357326</v>
      </c>
      <c r="E5028" t="s">
        <v>75</v>
      </c>
      <c r="F5028" t="s">
        <v>80</v>
      </c>
      <c r="G5028">
        <f>[1]!SNLData(227539,$B5028,$D5028,$E5028,$F5028,,"Options:Curr=USD,Mag=Standard,ConvMethod=R")</f>
        <v>0.85</v>
      </c>
    </row>
    <row r="5029" spans="1:7" x14ac:dyDescent="0.3">
      <c r="A5029" t="s">
        <v>13</v>
      </c>
      <c r="B5029" t="s">
        <v>20</v>
      </c>
      <c r="C5029" t="s">
        <v>45</v>
      </c>
      <c r="D5029">
        <v>357326</v>
      </c>
      <c r="E5029" t="s">
        <v>76</v>
      </c>
      <c r="F5029" t="s">
        <v>80</v>
      </c>
      <c r="G5029">
        <f>[1]!SNLData(227539,$B5029,$D5029,$E5029,$F5029,,"Options:Curr=USD,Mag=Standard,ConvMethod=R")</f>
        <v>0.89</v>
      </c>
    </row>
    <row r="5030" spans="1:7" x14ac:dyDescent="0.3">
      <c r="A5030" t="s">
        <v>13</v>
      </c>
      <c r="B5030" t="s">
        <v>20</v>
      </c>
      <c r="C5030" t="s">
        <v>45</v>
      </c>
      <c r="D5030">
        <v>357326</v>
      </c>
      <c r="E5030" t="s">
        <v>9</v>
      </c>
      <c r="F5030" t="s">
        <v>80</v>
      </c>
      <c r="G5030">
        <f>[1]!SNLData(227539,$B5030,$D5030,$E5030,$F5030,,"Options:Curr=USD,Mag=Standard,ConvMethod=R")</f>
        <v>0.88</v>
      </c>
    </row>
    <row r="5031" spans="1:7" x14ac:dyDescent="0.3">
      <c r="A5031" t="s">
        <v>13</v>
      </c>
      <c r="B5031" t="s">
        <v>20</v>
      </c>
      <c r="C5031" t="s">
        <v>45</v>
      </c>
      <c r="D5031">
        <v>357326</v>
      </c>
      <c r="E5031" t="s">
        <v>77</v>
      </c>
      <c r="F5031" t="s">
        <v>80</v>
      </c>
      <c r="G5031">
        <f>[1]!SNLData(227539,$B5031,$D5031,$E5031,$F5031,,"Options:Curr=USD,Mag=Standard,ConvMethod=R")</f>
        <v>0.85</v>
      </c>
    </row>
    <row r="5032" spans="1:7" x14ac:dyDescent="0.3">
      <c r="A5032" t="s">
        <v>13</v>
      </c>
      <c r="B5032" t="s">
        <v>20</v>
      </c>
      <c r="C5032" t="s">
        <v>45</v>
      </c>
      <c r="D5032">
        <v>357326</v>
      </c>
      <c r="E5032" t="s">
        <v>78</v>
      </c>
      <c r="F5032" t="s">
        <v>80</v>
      </c>
      <c r="G5032">
        <f>[1]!SNLData(227539,$B5032,$D5032,$E5032,$F5032,,"Options:Curr=USD,Mag=Standard,ConvMethod=R")</f>
        <v>0.95</v>
      </c>
    </row>
    <row r="5033" spans="1:7" x14ac:dyDescent="0.3">
      <c r="A5033" t="s">
        <v>13</v>
      </c>
      <c r="B5033" t="s">
        <v>20</v>
      </c>
      <c r="C5033" t="s">
        <v>45</v>
      </c>
      <c r="D5033">
        <v>357326</v>
      </c>
      <c r="E5033" t="s">
        <v>10</v>
      </c>
      <c r="F5033" t="s">
        <v>80</v>
      </c>
      <c r="G5033">
        <f>[1]!SNLData(227539,$B5033,$D5033,$E5033,$F5033,,"Options:Curr=USD,Mag=Standard,ConvMethod=R")</f>
        <v>0.92</v>
      </c>
    </row>
    <row r="5034" spans="1:7" x14ac:dyDescent="0.3">
      <c r="A5034" t="s">
        <v>5</v>
      </c>
      <c r="B5034" t="s">
        <v>21</v>
      </c>
      <c r="C5034" t="s">
        <v>45</v>
      </c>
      <c r="D5034">
        <v>357326</v>
      </c>
      <c r="E5034" t="s">
        <v>6</v>
      </c>
      <c r="F5034" t="s">
        <v>80</v>
      </c>
      <c r="G5034">
        <f>[1]!SNLData(227539,$B5034,$D5034,$E5034,$F5034,,"Options:Curr=USD,Mag=Standard,ConvMethod=R")</f>
        <v>0.83</v>
      </c>
    </row>
    <row r="5035" spans="1:7" x14ac:dyDescent="0.3">
      <c r="A5035" t="s">
        <v>5</v>
      </c>
      <c r="B5035" t="s">
        <v>21</v>
      </c>
      <c r="C5035" t="s">
        <v>45</v>
      </c>
      <c r="D5035">
        <v>357326</v>
      </c>
      <c r="E5035" t="s">
        <v>50</v>
      </c>
      <c r="F5035" t="s">
        <v>80</v>
      </c>
      <c r="G5035">
        <f>[1]!SNLData(227539,$B5035,$D5035,$E5035,$F5035,,"Options:Curr=USD,Mag=Standard,ConvMethod=R")</f>
        <v>0.85</v>
      </c>
    </row>
    <row r="5036" spans="1:7" x14ac:dyDescent="0.3">
      <c r="A5036" t="s">
        <v>5</v>
      </c>
      <c r="B5036" t="s">
        <v>21</v>
      </c>
      <c r="C5036" t="s">
        <v>45</v>
      </c>
      <c r="D5036">
        <v>357326</v>
      </c>
      <c r="E5036" t="s">
        <v>51</v>
      </c>
      <c r="F5036" t="s">
        <v>80</v>
      </c>
      <c r="G5036">
        <f>[1]!SNLData(227539,$B5036,$D5036,$E5036,$F5036,,"Options:Curr=USD,Mag=Standard,ConvMethod=R")</f>
        <v>0.8</v>
      </c>
    </row>
    <row r="5037" spans="1:7" x14ac:dyDescent="0.3">
      <c r="A5037" t="s">
        <v>5</v>
      </c>
      <c r="B5037" t="s">
        <v>21</v>
      </c>
      <c r="C5037" t="s">
        <v>45</v>
      </c>
      <c r="D5037">
        <v>357326</v>
      </c>
      <c r="E5037" t="s">
        <v>52</v>
      </c>
      <c r="F5037" t="s">
        <v>80</v>
      </c>
      <c r="G5037">
        <f>[1]!SNLData(227539,$B5037,$D5037,$E5037,$F5037,,"Options:Curr=USD,Mag=Standard,ConvMethod=R")</f>
        <v>0.85</v>
      </c>
    </row>
    <row r="5038" spans="1:7" x14ac:dyDescent="0.3">
      <c r="A5038" t="s">
        <v>5</v>
      </c>
      <c r="B5038" t="s">
        <v>21</v>
      </c>
      <c r="C5038" t="s">
        <v>45</v>
      </c>
      <c r="D5038">
        <v>357326</v>
      </c>
      <c r="E5038" t="s">
        <v>53</v>
      </c>
      <c r="F5038" t="s">
        <v>80</v>
      </c>
      <c r="G5038">
        <f>[1]!SNLData(227539,$B5038,$D5038,$E5038,$F5038,,"Options:Curr=USD,Mag=Standard,ConvMethod=R")</f>
        <v>0.83</v>
      </c>
    </row>
    <row r="5039" spans="1:7" x14ac:dyDescent="0.3">
      <c r="A5039" t="s">
        <v>5</v>
      </c>
      <c r="B5039" t="s">
        <v>21</v>
      </c>
      <c r="C5039" t="s">
        <v>45</v>
      </c>
      <c r="D5039">
        <v>357326</v>
      </c>
      <c r="E5039" t="s">
        <v>54</v>
      </c>
      <c r="F5039" t="s">
        <v>80</v>
      </c>
      <c r="G5039">
        <f>[1]!SNLData(227539,$B5039,$D5039,$E5039,$F5039,,"Options:Curr=USD,Mag=Standard,ConvMethod=R")</f>
        <v>0.73</v>
      </c>
    </row>
    <row r="5040" spans="1:7" x14ac:dyDescent="0.3">
      <c r="A5040" t="s">
        <v>5</v>
      </c>
      <c r="B5040" t="s">
        <v>21</v>
      </c>
      <c r="C5040" t="s">
        <v>45</v>
      </c>
      <c r="D5040">
        <v>357326</v>
      </c>
      <c r="E5040" t="s">
        <v>55</v>
      </c>
      <c r="F5040" t="s">
        <v>80</v>
      </c>
      <c r="G5040">
        <f>[1]!SNLData(227539,$B5040,$D5040,$E5040,$F5040,,"Options:Curr=USD,Mag=Standard,ConvMethod=R")</f>
        <v>0.77</v>
      </c>
    </row>
    <row r="5041" spans="1:7" x14ac:dyDescent="0.3">
      <c r="A5041" t="s">
        <v>5</v>
      </c>
      <c r="B5041" t="s">
        <v>21</v>
      </c>
      <c r="C5041" t="s">
        <v>45</v>
      </c>
      <c r="D5041">
        <v>357326</v>
      </c>
      <c r="E5041" t="s">
        <v>56</v>
      </c>
      <c r="F5041" t="s">
        <v>80</v>
      </c>
      <c r="G5041">
        <f>[1]!SNLData(227539,$B5041,$D5041,$E5041,$F5041,,"Options:Curr=USD,Mag=Standard,ConvMethod=R")</f>
        <v>0.89</v>
      </c>
    </row>
    <row r="5042" spans="1:7" x14ac:dyDescent="0.3">
      <c r="A5042" t="s">
        <v>5</v>
      </c>
      <c r="B5042" t="s">
        <v>21</v>
      </c>
      <c r="C5042" t="s">
        <v>45</v>
      </c>
      <c r="D5042">
        <v>357326</v>
      </c>
      <c r="E5042" t="s">
        <v>57</v>
      </c>
      <c r="F5042" t="s">
        <v>80</v>
      </c>
      <c r="G5042">
        <f>[1]!SNLData(227539,$B5042,$D5042,$E5042,$F5042,,"Options:Curr=USD,Mag=Standard,ConvMethod=R")</f>
        <v>0.9</v>
      </c>
    </row>
    <row r="5043" spans="1:7" x14ac:dyDescent="0.3">
      <c r="A5043" t="s">
        <v>5</v>
      </c>
      <c r="B5043" t="s">
        <v>21</v>
      </c>
      <c r="C5043" t="s">
        <v>45</v>
      </c>
      <c r="D5043">
        <v>357326</v>
      </c>
      <c r="E5043" t="s">
        <v>58</v>
      </c>
      <c r="F5043" t="s">
        <v>80</v>
      </c>
      <c r="G5043">
        <f>[1]!SNLData(227539,$B5043,$D5043,$E5043,$F5043,,"Options:Curr=USD,Mag=Standard,ConvMethod=R")</f>
        <v>0.94</v>
      </c>
    </row>
    <row r="5044" spans="1:7" x14ac:dyDescent="0.3">
      <c r="A5044" t="s">
        <v>5</v>
      </c>
      <c r="B5044" t="s">
        <v>21</v>
      </c>
      <c r="C5044" t="s">
        <v>45</v>
      </c>
      <c r="D5044">
        <v>357326</v>
      </c>
      <c r="E5044" t="s">
        <v>7</v>
      </c>
      <c r="F5044" t="s">
        <v>80</v>
      </c>
      <c r="G5044">
        <f>[1]!SNLData(227539,$B5044,$D5044,$E5044,$F5044,,"Options:Curr=USD,Mag=Standard,ConvMethod=R")</f>
        <v>1.0900000000000001</v>
      </c>
    </row>
    <row r="5045" spans="1:7" x14ac:dyDescent="0.3">
      <c r="A5045" t="s">
        <v>5</v>
      </c>
      <c r="B5045" t="s">
        <v>21</v>
      </c>
      <c r="C5045" t="s">
        <v>45</v>
      </c>
      <c r="D5045">
        <v>357326</v>
      </c>
      <c r="E5045" t="s">
        <v>59</v>
      </c>
      <c r="F5045" t="s">
        <v>80</v>
      </c>
      <c r="G5045">
        <f>[1]!SNLData(227539,$B5045,$D5045,$E5045,$F5045,,"Options:Curr=USD,Mag=Standard,ConvMethod=R")</f>
        <v>1.1200000000000001</v>
      </c>
    </row>
    <row r="5046" spans="1:7" x14ac:dyDescent="0.3">
      <c r="A5046" t="s">
        <v>5</v>
      </c>
      <c r="B5046" t="s">
        <v>21</v>
      </c>
      <c r="C5046" t="s">
        <v>45</v>
      </c>
      <c r="D5046">
        <v>357326</v>
      </c>
      <c r="E5046" t="s">
        <v>60</v>
      </c>
      <c r="F5046" t="s">
        <v>80</v>
      </c>
      <c r="G5046">
        <f>[1]!SNLData(227539,$B5046,$D5046,$E5046,$F5046,,"Options:Curr=USD,Mag=Standard,ConvMethod=R")</f>
        <v>1.06</v>
      </c>
    </row>
    <row r="5047" spans="1:7" x14ac:dyDescent="0.3">
      <c r="A5047" t="s">
        <v>5</v>
      </c>
      <c r="B5047" t="s">
        <v>21</v>
      </c>
      <c r="C5047" t="s">
        <v>45</v>
      </c>
      <c r="D5047">
        <v>357326</v>
      </c>
      <c r="E5047" t="s">
        <v>61</v>
      </c>
      <c r="F5047" t="s">
        <v>80</v>
      </c>
      <c r="G5047">
        <f>[1]!SNLData(227539,$B5047,$D5047,$E5047,$F5047,,"Options:Curr=USD,Mag=Standard,ConvMethod=R")</f>
        <v>0.89</v>
      </c>
    </row>
    <row r="5048" spans="1:7" x14ac:dyDescent="0.3">
      <c r="A5048" t="s">
        <v>5</v>
      </c>
      <c r="B5048" t="s">
        <v>21</v>
      </c>
      <c r="C5048" t="s">
        <v>45</v>
      </c>
      <c r="D5048">
        <v>357326</v>
      </c>
      <c r="E5048" t="s">
        <v>62</v>
      </c>
      <c r="F5048" t="s">
        <v>80</v>
      </c>
      <c r="G5048">
        <f>[1]!SNLData(227539,$B5048,$D5048,$E5048,$F5048,,"Options:Curr=USD,Mag=Standard,ConvMethod=R")</f>
        <v>0.81</v>
      </c>
    </row>
    <row r="5049" spans="1:7" x14ac:dyDescent="0.3">
      <c r="A5049" t="s">
        <v>5</v>
      </c>
      <c r="B5049" t="s">
        <v>21</v>
      </c>
      <c r="C5049" t="s">
        <v>45</v>
      </c>
      <c r="D5049">
        <v>357326</v>
      </c>
      <c r="E5049" t="s">
        <v>63</v>
      </c>
      <c r="F5049" t="s">
        <v>80</v>
      </c>
      <c r="G5049">
        <f>[1]!SNLData(227539,$B5049,$D5049,$E5049,$F5049,,"Options:Curr=USD,Mag=Standard,ConvMethod=R")</f>
        <v>0.8</v>
      </c>
    </row>
    <row r="5050" spans="1:7" x14ac:dyDescent="0.3">
      <c r="A5050" t="s">
        <v>5</v>
      </c>
      <c r="B5050" t="s">
        <v>21</v>
      </c>
      <c r="C5050" t="s">
        <v>45</v>
      </c>
      <c r="D5050">
        <v>357326</v>
      </c>
      <c r="E5050" t="s">
        <v>64</v>
      </c>
      <c r="F5050" t="s">
        <v>80</v>
      </c>
      <c r="G5050">
        <f>[1]!SNLData(227539,$B5050,$D5050,$E5050,$F5050,,"Options:Curr=USD,Mag=Standard,ConvMethod=R")</f>
        <v>0.8</v>
      </c>
    </row>
    <row r="5051" spans="1:7" x14ac:dyDescent="0.3">
      <c r="A5051" t="s">
        <v>5</v>
      </c>
      <c r="B5051" t="s">
        <v>21</v>
      </c>
      <c r="C5051" t="s">
        <v>45</v>
      </c>
      <c r="D5051">
        <v>357326</v>
      </c>
      <c r="E5051" t="s">
        <v>65</v>
      </c>
      <c r="F5051" t="s">
        <v>80</v>
      </c>
      <c r="G5051">
        <f>[1]!SNLData(227539,$B5051,$D5051,$E5051,$F5051,,"Options:Curr=USD,Mag=Standard,ConvMethod=R")</f>
        <v>0.73</v>
      </c>
    </row>
    <row r="5052" spans="1:7" x14ac:dyDescent="0.3">
      <c r="A5052" t="s">
        <v>5</v>
      </c>
      <c r="B5052" t="s">
        <v>21</v>
      </c>
      <c r="C5052" t="s">
        <v>45</v>
      </c>
      <c r="D5052">
        <v>357326</v>
      </c>
      <c r="E5052" t="s">
        <v>66</v>
      </c>
      <c r="F5052" t="s">
        <v>80</v>
      </c>
      <c r="G5052">
        <f>[1]!SNLData(227539,$B5052,$D5052,$E5052,$F5052,,"Options:Curr=USD,Mag=Standard,ConvMethod=R")</f>
        <v>0.68</v>
      </c>
    </row>
    <row r="5053" spans="1:7" x14ac:dyDescent="0.3">
      <c r="A5053" t="s">
        <v>5</v>
      </c>
      <c r="B5053" t="s">
        <v>21</v>
      </c>
      <c r="C5053" t="s">
        <v>45</v>
      </c>
      <c r="D5053">
        <v>357326</v>
      </c>
      <c r="E5053" t="s">
        <v>67</v>
      </c>
      <c r="F5053" t="s">
        <v>80</v>
      </c>
      <c r="G5053">
        <f>[1]!SNLData(227539,$B5053,$D5053,$E5053,$F5053,,"Options:Curr=USD,Mag=Standard,ConvMethod=R")</f>
        <v>0.72</v>
      </c>
    </row>
    <row r="5054" spans="1:7" x14ac:dyDescent="0.3">
      <c r="A5054" t="s">
        <v>5</v>
      </c>
      <c r="B5054" t="s">
        <v>21</v>
      </c>
      <c r="C5054" t="s">
        <v>45</v>
      </c>
      <c r="D5054">
        <v>357326</v>
      </c>
      <c r="E5054" t="s">
        <v>8</v>
      </c>
      <c r="F5054" t="s">
        <v>80</v>
      </c>
      <c r="G5054">
        <f>[1]!SNLData(227539,$B5054,$D5054,$E5054,$F5054,,"Options:Curr=USD,Mag=Standard,ConvMethod=R")</f>
        <v>0.76</v>
      </c>
    </row>
    <row r="5055" spans="1:7" x14ac:dyDescent="0.3">
      <c r="A5055" t="s">
        <v>5</v>
      </c>
      <c r="B5055" t="s">
        <v>21</v>
      </c>
      <c r="C5055" t="s">
        <v>45</v>
      </c>
      <c r="D5055">
        <v>357326</v>
      </c>
      <c r="E5055" t="s">
        <v>68</v>
      </c>
      <c r="F5055" t="s">
        <v>80</v>
      </c>
      <c r="G5055">
        <f>[1]!SNLData(227539,$B5055,$D5055,$E5055,$F5055,,"Options:Curr=USD,Mag=Standard,ConvMethod=R")</f>
        <v>0.72</v>
      </c>
    </row>
    <row r="5056" spans="1:7" x14ac:dyDescent="0.3">
      <c r="A5056" t="s">
        <v>5</v>
      </c>
      <c r="B5056" t="s">
        <v>21</v>
      </c>
      <c r="C5056" t="s">
        <v>45</v>
      </c>
      <c r="D5056">
        <v>357326</v>
      </c>
      <c r="E5056" t="s">
        <v>69</v>
      </c>
      <c r="F5056" t="s">
        <v>80</v>
      </c>
      <c r="G5056">
        <f>[1]!SNLData(227539,$B5056,$D5056,$E5056,$F5056,,"Options:Curr=USD,Mag=Standard,ConvMethod=R")</f>
        <v>0.78</v>
      </c>
    </row>
    <row r="5057" spans="1:7" x14ac:dyDescent="0.3">
      <c r="A5057" t="s">
        <v>5</v>
      </c>
      <c r="B5057" t="s">
        <v>21</v>
      </c>
      <c r="C5057" t="s">
        <v>45</v>
      </c>
      <c r="D5057">
        <v>357326</v>
      </c>
      <c r="E5057" t="s">
        <v>70</v>
      </c>
      <c r="F5057" t="s">
        <v>80</v>
      </c>
      <c r="G5057">
        <f>[1]!SNLData(227539,$B5057,$D5057,$E5057,$F5057,,"Options:Curr=USD,Mag=Standard,ConvMethod=R")</f>
        <v>0.75</v>
      </c>
    </row>
    <row r="5058" spans="1:7" x14ac:dyDescent="0.3">
      <c r="A5058" t="s">
        <v>5</v>
      </c>
      <c r="B5058" t="s">
        <v>21</v>
      </c>
      <c r="C5058" t="s">
        <v>45</v>
      </c>
      <c r="D5058">
        <v>357326</v>
      </c>
      <c r="E5058" t="s">
        <v>71</v>
      </c>
      <c r="F5058" t="s">
        <v>80</v>
      </c>
      <c r="G5058">
        <f>[1]!SNLData(227539,$B5058,$D5058,$E5058,$F5058,,"Options:Curr=USD,Mag=Standard,ConvMethod=R")</f>
        <v>0.75</v>
      </c>
    </row>
    <row r="5059" spans="1:7" x14ac:dyDescent="0.3">
      <c r="A5059" t="s">
        <v>5</v>
      </c>
      <c r="B5059" t="s">
        <v>21</v>
      </c>
      <c r="C5059" t="s">
        <v>45</v>
      </c>
      <c r="D5059">
        <v>357326</v>
      </c>
      <c r="E5059" t="s">
        <v>72</v>
      </c>
      <c r="F5059" t="s">
        <v>80</v>
      </c>
      <c r="G5059">
        <f>[1]!SNLData(227539,$B5059,$D5059,$E5059,$F5059,,"Options:Curr=USD,Mag=Standard,ConvMethod=R")</f>
        <v>0.9</v>
      </c>
    </row>
    <row r="5060" spans="1:7" x14ac:dyDescent="0.3">
      <c r="A5060" t="s">
        <v>5</v>
      </c>
      <c r="B5060" t="s">
        <v>21</v>
      </c>
      <c r="C5060" t="s">
        <v>45</v>
      </c>
      <c r="D5060">
        <v>357326</v>
      </c>
      <c r="E5060" t="s">
        <v>73</v>
      </c>
      <c r="F5060" t="s">
        <v>80</v>
      </c>
      <c r="G5060">
        <f>[1]!SNLData(227539,$B5060,$D5060,$E5060,$F5060,,"Options:Curr=USD,Mag=Standard,ConvMethod=R")</f>
        <v>0.9</v>
      </c>
    </row>
    <row r="5061" spans="1:7" x14ac:dyDescent="0.3">
      <c r="A5061" t="s">
        <v>5</v>
      </c>
      <c r="B5061" t="s">
        <v>21</v>
      </c>
      <c r="C5061" t="s">
        <v>45</v>
      </c>
      <c r="D5061">
        <v>357326</v>
      </c>
      <c r="E5061" t="s">
        <v>74</v>
      </c>
      <c r="F5061" t="s">
        <v>80</v>
      </c>
      <c r="G5061">
        <f>[1]!SNLData(227539,$B5061,$D5061,$E5061,$F5061,,"Options:Curr=USD,Mag=Standard,ConvMethod=R")</f>
        <v>0.89</v>
      </c>
    </row>
    <row r="5062" spans="1:7" x14ac:dyDescent="0.3">
      <c r="A5062" t="s">
        <v>5</v>
      </c>
      <c r="B5062" t="s">
        <v>21</v>
      </c>
      <c r="C5062" t="s">
        <v>45</v>
      </c>
      <c r="D5062">
        <v>357326</v>
      </c>
      <c r="E5062" t="s">
        <v>75</v>
      </c>
      <c r="F5062" t="s">
        <v>80</v>
      </c>
      <c r="G5062">
        <f>[1]!SNLData(227539,$B5062,$D5062,$E5062,$F5062,,"Options:Curr=USD,Mag=Standard,ConvMethod=R")</f>
        <v>0.85</v>
      </c>
    </row>
    <row r="5063" spans="1:7" x14ac:dyDescent="0.3">
      <c r="A5063" t="s">
        <v>5</v>
      </c>
      <c r="B5063" t="s">
        <v>21</v>
      </c>
      <c r="C5063" t="s">
        <v>45</v>
      </c>
      <c r="D5063">
        <v>357326</v>
      </c>
      <c r="E5063" t="s">
        <v>76</v>
      </c>
      <c r="F5063" t="s">
        <v>80</v>
      </c>
      <c r="G5063">
        <f>[1]!SNLData(227539,$B5063,$D5063,$E5063,$F5063,,"Options:Curr=USD,Mag=Standard,ConvMethod=R")</f>
        <v>0.89</v>
      </c>
    </row>
    <row r="5064" spans="1:7" x14ac:dyDescent="0.3">
      <c r="A5064" t="s">
        <v>5</v>
      </c>
      <c r="B5064" t="s">
        <v>21</v>
      </c>
      <c r="C5064" t="s">
        <v>45</v>
      </c>
      <c r="D5064">
        <v>357326</v>
      </c>
      <c r="E5064" t="s">
        <v>9</v>
      </c>
      <c r="F5064" t="s">
        <v>80</v>
      </c>
      <c r="G5064">
        <f>[1]!SNLData(227539,$B5064,$D5064,$E5064,$F5064,,"Options:Curr=USD,Mag=Standard,ConvMethod=R")</f>
        <v>0.88</v>
      </c>
    </row>
    <row r="5065" spans="1:7" x14ac:dyDescent="0.3">
      <c r="A5065" t="s">
        <v>5</v>
      </c>
      <c r="B5065" t="s">
        <v>21</v>
      </c>
      <c r="C5065" t="s">
        <v>45</v>
      </c>
      <c r="D5065">
        <v>357326</v>
      </c>
      <c r="E5065" t="s">
        <v>77</v>
      </c>
      <c r="F5065" t="s">
        <v>80</v>
      </c>
      <c r="G5065">
        <f>[1]!SNLData(227539,$B5065,$D5065,$E5065,$F5065,,"Options:Curr=USD,Mag=Standard,ConvMethod=R")</f>
        <v>0.85</v>
      </c>
    </row>
    <row r="5066" spans="1:7" x14ac:dyDescent="0.3">
      <c r="A5066" t="s">
        <v>5</v>
      </c>
      <c r="B5066" t="s">
        <v>21</v>
      </c>
      <c r="C5066" t="s">
        <v>45</v>
      </c>
      <c r="D5066">
        <v>357326</v>
      </c>
      <c r="E5066" t="s">
        <v>78</v>
      </c>
      <c r="F5066" t="s">
        <v>80</v>
      </c>
      <c r="G5066">
        <f>[1]!SNLData(227539,$B5066,$D5066,$E5066,$F5066,,"Options:Curr=USD,Mag=Standard,ConvMethod=R")</f>
        <v>0.95</v>
      </c>
    </row>
    <row r="5067" spans="1:7" x14ac:dyDescent="0.3">
      <c r="A5067" t="s">
        <v>5</v>
      </c>
      <c r="B5067" t="s">
        <v>21</v>
      </c>
      <c r="C5067" t="s">
        <v>45</v>
      </c>
      <c r="D5067">
        <v>357326</v>
      </c>
      <c r="E5067" t="s">
        <v>10</v>
      </c>
      <c r="F5067" t="s">
        <v>80</v>
      </c>
      <c r="G5067">
        <f>[1]!SNLData(227539,$B5067,$D5067,$E5067,$F5067,,"Options:Curr=USD,Mag=Standard,ConvMethod=R")</f>
        <v>0.92</v>
      </c>
    </row>
    <row r="5068" spans="1:7" x14ac:dyDescent="0.3">
      <c r="A5068" t="s">
        <v>14</v>
      </c>
      <c r="B5068" t="s">
        <v>27</v>
      </c>
      <c r="C5068" t="s">
        <v>45</v>
      </c>
      <c r="D5068">
        <v>357326</v>
      </c>
      <c r="E5068" t="s">
        <v>6</v>
      </c>
      <c r="F5068" t="s">
        <v>80</v>
      </c>
      <c r="G5068">
        <f>[1]!SNLData(227539,$B5068,$D5068,$E5068,$F5068,,"Options:Curr=USD,Mag=Standard,ConvMethod=R")</f>
        <v>1.39</v>
      </c>
    </row>
    <row r="5069" spans="1:7" x14ac:dyDescent="0.3">
      <c r="A5069" t="s">
        <v>14</v>
      </c>
      <c r="B5069" t="s">
        <v>27</v>
      </c>
      <c r="C5069" t="s">
        <v>45</v>
      </c>
      <c r="D5069">
        <v>357326</v>
      </c>
      <c r="E5069" t="s">
        <v>50</v>
      </c>
      <c r="F5069" t="s">
        <v>80</v>
      </c>
      <c r="G5069">
        <f>[1]!SNLData(227539,$B5069,$D5069,$E5069,$F5069,,"Options:Curr=USD,Mag=Standard,ConvMethod=R")</f>
        <v>1.43</v>
      </c>
    </row>
    <row r="5070" spans="1:7" x14ac:dyDescent="0.3">
      <c r="A5070" t="s">
        <v>14</v>
      </c>
      <c r="B5070" t="s">
        <v>27</v>
      </c>
      <c r="C5070" t="s">
        <v>45</v>
      </c>
      <c r="D5070">
        <v>357326</v>
      </c>
      <c r="E5070" t="s">
        <v>51</v>
      </c>
      <c r="F5070" t="s">
        <v>80</v>
      </c>
      <c r="G5070">
        <f>[1]!SNLData(227539,$B5070,$D5070,$E5070,$F5070,,"Options:Curr=USD,Mag=Standard,ConvMethod=R")</f>
        <v>1.41</v>
      </c>
    </row>
    <row r="5071" spans="1:7" x14ac:dyDescent="0.3">
      <c r="A5071" t="s">
        <v>14</v>
      </c>
      <c r="B5071" t="s">
        <v>27</v>
      </c>
      <c r="C5071" t="s">
        <v>45</v>
      </c>
      <c r="D5071">
        <v>357326</v>
      </c>
      <c r="E5071" t="s">
        <v>52</v>
      </c>
      <c r="F5071" t="s">
        <v>80</v>
      </c>
      <c r="G5071">
        <f>[1]!SNLData(227539,$B5071,$D5071,$E5071,$F5071,,"Options:Curr=USD,Mag=Standard,ConvMethod=R")</f>
        <v>1.48</v>
      </c>
    </row>
    <row r="5072" spans="1:7" x14ac:dyDescent="0.3">
      <c r="A5072" t="s">
        <v>14</v>
      </c>
      <c r="B5072" t="s">
        <v>27</v>
      </c>
      <c r="C5072" t="s">
        <v>45</v>
      </c>
      <c r="D5072">
        <v>357326</v>
      </c>
      <c r="E5072" t="s">
        <v>53</v>
      </c>
      <c r="F5072" t="s">
        <v>80</v>
      </c>
      <c r="G5072">
        <f>[1]!SNLData(227539,$B5072,$D5072,$E5072,$F5072,,"Options:Curr=USD,Mag=Standard,ConvMethod=R")</f>
        <v>1.37</v>
      </c>
    </row>
    <row r="5073" spans="1:7" x14ac:dyDescent="0.3">
      <c r="A5073" t="s">
        <v>14</v>
      </c>
      <c r="B5073" t="s">
        <v>27</v>
      </c>
      <c r="C5073" t="s">
        <v>45</v>
      </c>
      <c r="D5073">
        <v>357326</v>
      </c>
      <c r="E5073" t="s">
        <v>54</v>
      </c>
      <c r="F5073" t="s">
        <v>80</v>
      </c>
      <c r="G5073">
        <f>[1]!SNLData(227539,$B5073,$D5073,$E5073,$F5073,,"Options:Curr=USD,Mag=Standard,ConvMethod=R")</f>
        <v>1.18</v>
      </c>
    </row>
    <row r="5074" spans="1:7" x14ac:dyDescent="0.3">
      <c r="A5074" t="s">
        <v>14</v>
      </c>
      <c r="B5074" t="s">
        <v>27</v>
      </c>
      <c r="C5074" t="s">
        <v>45</v>
      </c>
      <c r="D5074">
        <v>357326</v>
      </c>
      <c r="E5074" t="s">
        <v>55</v>
      </c>
      <c r="F5074" t="s">
        <v>80</v>
      </c>
      <c r="G5074">
        <f>[1]!SNLData(227539,$B5074,$D5074,$E5074,$F5074,,"Options:Curr=USD,Mag=Standard,ConvMethod=R")</f>
        <v>1.24</v>
      </c>
    </row>
    <row r="5075" spans="1:7" x14ac:dyDescent="0.3">
      <c r="A5075" t="s">
        <v>14</v>
      </c>
      <c r="B5075" t="s">
        <v>27</v>
      </c>
      <c r="C5075" t="s">
        <v>45</v>
      </c>
      <c r="D5075">
        <v>357326</v>
      </c>
      <c r="E5075" t="s">
        <v>56</v>
      </c>
      <c r="F5075" t="s">
        <v>80</v>
      </c>
      <c r="G5075">
        <f>[1]!SNLData(227539,$B5075,$D5075,$E5075,$F5075,,"Options:Curr=USD,Mag=Standard,ConvMethod=R")</f>
        <v>1.45</v>
      </c>
    </row>
    <row r="5076" spans="1:7" x14ac:dyDescent="0.3">
      <c r="A5076" t="s">
        <v>14</v>
      </c>
      <c r="B5076" t="s">
        <v>27</v>
      </c>
      <c r="C5076" t="s">
        <v>45</v>
      </c>
      <c r="D5076">
        <v>357326</v>
      </c>
      <c r="E5076" t="s">
        <v>57</v>
      </c>
      <c r="F5076" t="s">
        <v>80</v>
      </c>
      <c r="G5076">
        <f>[1]!SNLData(227539,$B5076,$D5076,$E5076,$F5076,,"Options:Curr=USD,Mag=Standard,ConvMethod=R")</f>
        <v>1.45</v>
      </c>
    </row>
    <row r="5077" spans="1:7" x14ac:dyDescent="0.3">
      <c r="A5077" t="s">
        <v>14</v>
      </c>
      <c r="B5077" t="s">
        <v>27</v>
      </c>
      <c r="C5077" t="s">
        <v>45</v>
      </c>
      <c r="D5077">
        <v>357326</v>
      </c>
      <c r="E5077" t="s">
        <v>58</v>
      </c>
      <c r="F5077" t="s">
        <v>80</v>
      </c>
      <c r="G5077">
        <f>[1]!SNLData(227539,$B5077,$D5077,$E5077,$F5077,,"Options:Curr=USD,Mag=Standard,ConvMethod=R")</f>
        <v>1.5</v>
      </c>
    </row>
    <row r="5078" spans="1:7" x14ac:dyDescent="0.3">
      <c r="A5078" t="s">
        <v>14</v>
      </c>
      <c r="B5078" t="s">
        <v>27</v>
      </c>
      <c r="C5078" t="s">
        <v>45</v>
      </c>
      <c r="D5078">
        <v>357326</v>
      </c>
      <c r="E5078" t="s">
        <v>7</v>
      </c>
      <c r="F5078" t="s">
        <v>80</v>
      </c>
      <c r="G5078">
        <f>[1]!SNLData(227539,$B5078,$D5078,$E5078,$F5078,,"Options:Curr=USD,Mag=Standard,ConvMethod=R")</f>
        <v>1.69</v>
      </c>
    </row>
    <row r="5079" spans="1:7" x14ac:dyDescent="0.3">
      <c r="A5079" t="s">
        <v>14</v>
      </c>
      <c r="B5079" t="s">
        <v>27</v>
      </c>
      <c r="C5079" t="s">
        <v>45</v>
      </c>
      <c r="D5079">
        <v>357326</v>
      </c>
      <c r="E5079" t="s">
        <v>59</v>
      </c>
      <c r="F5079" t="s">
        <v>80</v>
      </c>
      <c r="G5079">
        <f>[1]!SNLData(227539,$B5079,$D5079,$E5079,$F5079,,"Options:Curr=USD,Mag=Standard,ConvMethod=R")</f>
        <v>1.69</v>
      </c>
    </row>
    <row r="5080" spans="1:7" x14ac:dyDescent="0.3">
      <c r="A5080" t="s">
        <v>14</v>
      </c>
      <c r="B5080" t="s">
        <v>27</v>
      </c>
      <c r="C5080" t="s">
        <v>45</v>
      </c>
      <c r="D5080">
        <v>357326</v>
      </c>
      <c r="E5080" t="s">
        <v>60</v>
      </c>
      <c r="F5080" t="s">
        <v>80</v>
      </c>
      <c r="G5080">
        <f>[1]!SNLData(227539,$B5080,$D5080,$E5080,$F5080,,"Options:Curr=USD,Mag=Standard,ConvMethod=R")</f>
        <v>1.56</v>
      </c>
    </row>
    <row r="5081" spans="1:7" x14ac:dyDescent="0.3">
      <c r="A5081" t="s">
        <v>14</v>
      </c>
      <c r="B5081" t="s">
        <v>27</v>
      </c>
      <c r="C5081" t="s">
        <v>45</v>
      </c>
      <c r="D5081">
        <v>357326</v>
      </c>
      <c r="E5081" t="s">
        <v>61</v>
      </c>
      <c r="F5081" t="s">
        <v>80</v>
      </c>
      <c r="G5081">
        <f>[1]!SNLData(227539,$B5081,$D5081,$E5081,$F5081,,"Options:Curr=USD,Mag=Standard,ConvMethod=R")</f>
        <v>1.35</v>
      </c>
    </row>
    <row r="5082" spans="1:7" x14ac:dyDescent="0.3">
      <c r="A5082" t="s">
        <v>14</v>
      </c>
      <c r="B5082" t="s">
        <v>27</v>
      </c>
      <c r="C5082" t="s">
        <v>45</v>
      </c>
      <c r="D5082">
        <v>357326</v>
      </c>
      <c r="E5082" t="s">
        <v>62</v>
      </c>
      <c r="F5082" t="s">
        <v>80</v>
      </c>
      <c r="G5082">
        <f>[1]!SNLData(227539,$B5082,$D5082,$E5082,$F5082,,"Options:Curr=USD,Mag=Standard,ConvMethod=R")</f>
        <v>1.24</v>
      </c>
    </row>
    <row r="5083" spans="1:7" x14ac:dyDescent="0.3">
      <c r="A5083" t="s">
        <v>14</v>
      </c>
      <c r="B5083" t="s">
        <v>27</v>
      </c>
      <c r="C5083" t="s">
        <v>45</v>
      </c>
      <c r="D5083">
        <v>357326</v>
      </c>
      <c r="E5083" t="s">
        <v>63</v>
      </c>
      <c r="F5083" t="s">
        <v>80</v>
      </c>
      <c r="G5083">
        <f>[1]!SNLData(227539,$B5083,$D5083,$E5083,$F5083,,"Options:Curr=USD,Mag=Standard,ConvMethod=R")</f>
        <v>1.25</v>
      </c>
    </row>
    <row r="5084" spans="1:7" x14ac:dyDescent="0.3">
      <c r="A5084" t="s">
        <v>14</v>
      </c>
      <c r="B5084" t="s">
        <v>27</v>
      </c>
      <c r="C5084" t="s">
        <v>45</v>
      </c>
      <c r="D5084">
        <v>357326</v>
      </c>
      <c r="E5084" t="s">
        <v>64</v>
      </c>
      <c r="F5084" t="s">
        <v>80</v>
      </c>
      <c r="G5084">
        <f>[1]!SNLData(227539,$B5084,$D5084,$E5084,$F5084,,"Options:Curr=USD,Mag=Standard,ConvMethod=R")</f>
        <v>1.25</v>
      </c>
    </row>
    <row r="5085" spans="1:7" x14ac:dyDescent="0.3">
      <c r="A5085" t="s">
        <v>14</v>
      </c>
      <c r="B5085" t="s">
        <v>27</v>
      </c>
      <c r="C5085" t="s">
        <v>45</v>
      </c>
      <c r="D5085">
        <v>357326</v>
      </c>
      <c r="E5085" t="s">
        <v>65</v>
      </c>
      <c r="F5085" t="s">
        <v>80</v>
      </c>
      <c r="G5085">
        <f>[1]!SNLData(227539,$B5085,$D5085,$E5085,$F5085,,"Options:Curr=USD,Mag=Standard,ConvMethod=R")</f>
        <v>1.2</v>
      </c>
    </row>
    <row r="5086" spans="1:7" x14ac:dyDescent="0.3">
      <c r="A5086" t="s">
        <v>14</v>
      </c>
      <c r="B5086" t="s">
        <v>27</v>
      </c>
      <c r="C5086" t="s">
        <v>45</v>
      </c>
      <c r="D5086">
        <v>357326</v>
      </c>
      <c r="E5086" t="s">
        <v>66</v>
      </c>
      <c r="F5086" t="s">
        <v>80</v>
      </c>
      <c r="G5086">
        <f>[1]!SNLData(227539,$B5086,$D5086,$E5086,$F5086,,"Options:Curr=USD,Mag=Standard,ConvMethod=R")</f>
        <v>1.08</v>
      </c>
    </row>
    <row r="5087" spans="1:7" x14ac:dyDescent="0.3">
      <c r="A5087" t="s">
        <v>14</v>
      </c>
      <c r="B5087" t="s">
        <v>27</v>
      </c>
      <c r="C5087" t="s">
        <v>45</v>
      </c>
      <c r="D5087">
        <v>357326</v>
      </c>
      <c r="E5087" t="s">
        <v>67</v>
      </c>
      <c r="F5087" t="s">
        <v>80</v>
      </c>
      <c r="G5087">
        <f>[1]!SNLData(227539,$B5087,$D5087,$E5087,$F5087,,"Options:Curr=USD,Mag=Standard,ConvMethod=R")</f>
        <v>1.0900000000000001</v>
      </c>
    </row>
    <row r="5088" spans="1:7" x14ac:dyDescent="0.3">
      <c r="A5088" t="s">
        <v>14</v>
      </c>
      <c r="B5088" t="s">
        <v>27</v>
      </c>
      <c r="C5088" t="s">
        <v>45</v>
      </c>
      <c r="D5088">
        <v>357326</v>
      </c>
      <c r="E5088" t="s">
        <v>8</v>
      </c>
      <c r="F5088" t="s">
        <v>80</v>
      </c>
      <c r="G5088">
        <f>[1]!SNLData(227539,$B5088,$D5088,$E5088,$F5088,,"Options:Curr=USD,Mag=Standard,ConvMethod=R")</f>
        <v>1.04</v>
      </c>
    </row>
    <row r="5089" spans="1:7" x14ac:dyDescent="0.3">
      <c r="A5089" t="s">
        <v>14</v>
      </c>
      <c r="B5089" t="s">
        <v>27</v>
      </c>
      <c r="C5089" t="s">
        <v>45</v>
      </c>
      <c r="D5089">
        <v>357326</v>
      </c>
      <c r="E5089" t="s">
        <v>68</v>
      </c>
      <c r="F5089" t="s">
        <v>80</v>
      </c>
      <c r="G5089">
        <f>[1]!SNLData(227539,$B5089,$D5089,$E5089,$F5089,,"Options:Curr=USD,Mag=Standard,ConvMethod=R")</f>
        <v>0.89</v>
      </c>
    </row>
    <row r="5090" spans="1:7" x14ac:dyDescent="0.3">
      <c r="A5090" t="s">
        <v>14</v>
      </c>
      <c r="B5090" t="s">
        <v>27</v>
      </c>
      <c r="C5090" t="s">
        <v>45</v>
      </c>
      <c r="D5090">
        <v>357326</v>
      </c>
      <c r="E5090" t="s">
        <v>69</v>
      </c>
      <c r="F5090" t="s">
        <v>80</v>
      </c>
      <c r="G5090">
        <f>[1]!SNLData(227539,$B5090,$D5090,$E5090,$F5090,,"Options:Curr=USD,Mag=Standard,ConvMethod=R")</f>
        <v>0.94</v>
      </c>
    </row>
    <row r="5091" spans="1:7" x14ac:dyDescent="0.3">
      <c r="A5091" t="s">
        <v>14</v>
      </c>
      <c r="B5091" t="s">
        <v>27</v>
      </c>
      <c r="C5091" t="s">
        <v>45</v>
      </c>
      <c r="D5091">
        <v>357326</v>
      </c>
      <c r="E5091" t="s">
        <v>70</v>
      </c>
      <c r="F5091" t="s">
        <v>80</v>
      </c>
      <c r="G5091">
        <f>[1]!SNLData(227539,$B5091,$D5091,$E5091,$F5091,,"Options:Curr=USD,Mag=Standard,ConvMethod=R")</f>
        <v>0.93</v>
      </c>
    </row>
    <row r="5092" spans="1:7" x14ac:dyDescent="0.3">
      <c r="A5092" t="s">
        <v>14</v>
      </c>
      <c r="B5092" t="s">
        <v>27</v>
      </c>
      <c r="C5092" t="s">
        <v>45</v>
      </c>
      <c r="D5092">
        <v>357326</v>
      </c>
      <c r="E5092" t="s">
        <v>71</v>
      </c>
      <c r="F5092" t="s">
        <v>80</v>
      </c>
      <c r="G5092">
        <f>[1]!SNLData(227539,$B5092,$D5092,$E5092,$F5092,,"Options:Curr=USD,Mag=Standard,ConvMethod=R")</f>
        <v>0.92</v>
      </c>
    </row>
    <row r="5093" spans="1:7" x14ac:dyDescent="0.3">
      <c r="A5093" t="s">
        <v>14</v>
      </c>
      <c r="B5093" t="s">
        <v>27</v>
      </c>
      <c r="C5093" t="s">
        <v>45</v>
      </c>
      <c r="D5093">
        <v>357326</v>
      </c>
      <c r="E5093" t="s">
        <v>72</v>
      </c>
      <c r="F5093" t="s">
        <v>80</v>
      </c>
      <c r="G5093">
        <f>[1]!SNLData(227539,$B5093,$D5093,$E5093,$F5093,,"Options:Curr=USD,Mag=Standard,ConvMethod=R")</f>
        <v>0.96</v>
      </c>
    </row>
    <row r="5094" spans="1:7" x14ac:dyDescent="0.3">
      <c r="A5094" t="s">
        <v>14</v>
      </c>
      <c r="B5094" t="s">
        <v>27</v>
      </c>
      <c r="C5094" t="s">
        <v>45</v>
      </c>
      <c r="D5094">
        <v>357326</v>
      </c>
      <c r="E5094" t="s">
        <v>73</v>
      </c>
      <c r="F5094" t="s">
        <v>80</v>
      </c>
      <c r="G5094">
        <f>[1]!SNLData(227539,$B5094,$D5094,$E5094,$F5094,,"Options:Curr=USD,Mag=Standard,ConvMethod=R")</f>
        <v>0.99</v>
      </c>
    </row>
    <row r="5095" spans="1:7" x14ac:dyDescent="0.3">
      <c r="A5095" t="s">
        <v>14</v>
      </c>
      <c r="B5095" t="s">
        <v>27</v>
      </c>
      <c r="C5095" t="s">
        <v>45</v>
      </c>
      <c r="D5095">
        <v>357326</v>
      </c>
      <c r="E5095" t="s">
        <v>74</v>
      </c>
      <c r="F5095" t="s">
        <v>80</v>
      </c>
      <c r="G5095">
        <f>[1]!SNLData(227539,$B5095,$D5095,$E5095,$F5095,,"Options:Curr=USD,Mag=Standard,ConvMethod=R")</f>
        <v>0.98</v>
      </c>
    </row>
    <row r="5096" spans="1:7" x14ac:dyDescent="0.3">
      <c r="A5096" t="s">
        <v>14</v>
      </c>
      <c r="B5096" t="s">
        <v>27</v>
      </c>
      <c r="C5096" t="s">
        <v>45</v>
      </c>
      <c r="D5096">
        <v>357326</v>
      </c>
      <c r="E5096" t="s">
        <v>75</v>
      </c>
      <c r="F5096" t="s">
        <v>80</v>
      </c>
      <c r="G5096">
        <f>[1]!SNLData(227539,$B5096,$D5096,$E5096,$F5096,,"Options:Curr=USD,Mag=Standard,ConvMethod=R")</f>
        <v>0.98</v>
      </c>
    </row>
    <row r="5097" spans="1:7" x14ac:dyDescent="0.3">
      <c r="A5097" t="s">
        <v>14</v>
      </c>
      <c r="B5097" t="s">
        <v>27</v>
      </c>
      <c r="C5097" t="s">
        <v>45</v>
      </c>
      <c r="D5097">
        <v>357326</v>
      </c>
      <c r="E5097" t="s">
        <v>76</v>
      </c>
      <c r="F5097" t="s">
        <v>80</v>
      </c>
      <c r="G5097">
        <f>[1]!SNLData(227539,$B5097,$D5097,$E5097,$F5097,,"Options:Curr=USD,Mag=Standard,ConvMethod=R")</f>
        <v>0.99</v>
      </c>
    </row>
    <row r="5098" spans="1:7" x14ac:dyDescent="0.3">
      <c r="A5098" t="s">
        <v>14</v>
      </c>
      <c r="B5098" t="s">
        <v>27</v>
      </c>
      <c r="C5098" t="s">
        <v>45</v>
      </c>
      <c r="D5098">
        <v>357326</v>
      </c>
      <c r="E5098" t="s">
        <v>9</v>
      </c>
      <c r="F5098" t="s">
        <v>80</v>
      </c>
      <c r="G5098">
        <f>[1]!SNLData(227539,$B5098,$D5098,$E5098,$F5098,,"Options:Curr=USD,Mag=Standard,ConvMethod=R")</f>
        <v>0.94</v>
      </c>
    </row>
    <row r="5099" spans="1:7" x14ac:dyDescent="0.3">
      <c r="A5099" t="s">
        <v>14</v>
      </c>
      <c r="B5099" t="s">
        <v>27</v>
      </c>
      <c r="C5099" t="s">
        <v>45</v>
      </c>
      <c r="D5099">
        <v>357326</v>
      </c>
      <c r="E5099" t="s">
        <v>77</v>
      </c>
      <c r="F5099" t="s">
        <v>80</v>
      </c>
      <c r="G5099">
        <f>[1]!SNLData(227539,$B5099,$D5099,$E5099,$F5099,,"Options:Curr=USD,Mag=Standard,ConvMethod=R")</f>
        <v>0.91</v>
      </c>
    </row>
    <row r="5100" spans="1:7" x14ac:dyDescent="0.3">
      <c r="A5100" t="s">
        <v>14</v>
      </c>
      <c r="B5100" t="s">
        <v>27</v>
      </c>
      <c r="C5100" t="s">
        <v>45</v>
      </c>
      <c r="D5100">
        <v>357326</v>
      </c>
      <c r="E5100" t="s">
        <v>78</v>
      </c>
      <c r="F5100" t="s">
        <v>80</v>
      </c>
      <c r="G5100">
        <f>[1]!SNLData(227539,$B5100,$D5100,$E5100,$F5100,,"Options:Curr=USD,Mag=Standard,ConvMethod=R")</f>
        <v>0.95</v>
      </c>
    </row>
    <row r="5101" spans="1:7" x14ac:dyDescent="0.3">
      <c r="A5101" t="s">
        <v>14</v>
      </c>
      <c r="B5101" t="s">
        <v>27</v>
      </c>
      <c r="C5101" t="s">
        <v>45</v>
      </c>
      <c r="D5101">
        <v>357326</v>
      </c>
      <c r="E5101" t="s">
        <v>10</v>
      </c>
      <c r="F5101" t="s">
        <v>80</v>
      </c>
      <c r="G5101">
        <f>[1]!SNLData(227539,$B5101,$D5101,$E5101,$F5101,,"Options:Curr=USD,Mag=Standard,ConvMethod=R")</f>
        <v>0.9</v>
      </c>
    </row>
    <row r="5102" spans="1:7" x14ac:dyDescent="0.3">
      <c r="A5102" t="s">
        <v>15</v>
      </c>
      <c r="B5102" t="s">
        <v>23</v>
      </c>
      <c r="C5102" t="s">
        <v>45</v>
      </c>
      <c r="D5102">
        <v>357326</v>
      </c>
      <c r="E5102" t="s">
        <v>6</v>
      </c>
      <c r="F5102" t="s">
        <v>80</v>
      </c>
      <c r="G5102">
        <f>[1]!SNLData(227539,$B5102,$D5102,$E5102,$F5102,,"Options:Curr=USD,Mag=Standard,ConvMethod=R")</f>
        <v>0.62</v>
      </c>
    </row>
    <row r="5103" spans="1:7" x14ac:dyDescent="0.3">
      <c r="A5103" t="s">
        <v>15</v>
      </c>
      <c r="B5103" t="s">
        <v>23</v>
      </c>
      <c r="C5103" t="s">
        <v>45</v>
      </c>
      <c r="D5103">
        <v>357326</v>
      </c>
      <c r="E5103" t="s">
        <v>50</v>
      </c>
      <c r="F5103" t="s">
        <v>80</v>
      </c>
      <c r="G5103">
        <f>[1]!SNLData(227539,$B5103,$D5103,$E5103,$F5103,,"Options:Curr=USD,Mag=Standard,ConvMethod=R")</f>
        <v>0.64</v>
      </c>
    </row>
    <row r="5104" spans="1:7" x14ac:dyDescent="0.3">
      <c r="A5104" t="s">
        <v>15</v>
      </c>
      <c r="B5104" t="s">
        <v>23</v>
      </c>
      <c r="C5104" t="s">
        <v>45</v>
      </c>
      <c r="D5104">
        <v>357326</v>
      </c>
      <c r="E5104" t="s">
        <v>51</v>
      </c>
      <c r="F5104" t="s">
        <v>80</v>
      </c>
      <c r="G5104">
        <f>[1]!SNLData(227539,$B5104,$D5104,$E5104,$F5104,,"Options:Curr=USD,Mag=Standard,ConvMethod=R")</f>
        <v>0.64</v>
      </c>
    </row>
    <row r="5105" spans="1:7" x14ac:dyDescent="0.3">
      <c r="A5105" t="s">
        <v>15</v>
      </c>
      <c r="B5105" t="s">
        <v>23</v>
      </c>
      <c r="C5105" t="s">
        <v>45</v>
      </c>
      <c r="D5105">
        <v>357326</v>
      </c>
      <c r="E5105" t="s">
        <v>52</v>
      </c>
      <c r="F5105" t="s">
        <v>80</v>
      </c>
      <c r="G5105">
        <f>[1]!SNLData(227539,$B5105,$D5105,$E5105,$F5105,,"Options:Curr=USD,Mag=Standard,ConvMethod=R")</f>
        <v>0.81</v>
      </c>
    </row>
    <row r="5106" spans="1:7" x14ac:dyDescent="0.3">
      <c r="A5106" t="s">
        <v>15</v>
      </c>
      <c r="B5106" t="s">
        <v>23</v>
      </c>
      <c r="C5106" t="s">
        <v>45</v>
      </c>
      <c r="D5106">
        <v>357326</v>
      </c>
      <c r="E5106" t="s">
        <v>53</v>
      </c>
      <c r="F5106" t="s">
        <v>80</v>
      </c>
      <c r="G5106">
        <f>[1]!SNLData(227539,$B5106,$D5106,$E5106,$F5106,,"Options:Curr=USD,Mag=Standard,ConvMethod=R")</f>
        <v>0.83</v>
      </c>
    </row>
    <row r="5107" spans="1:7" x14ac:dyDescent="0.3">
      <c r="A5107" t="s">
        <v>15</v>
      </c>
      <c r="B5107" t="s">
        <v>23</v>
      </c>
      <c r="C5107" t="s">
        <v>45</v>
      </c>
      <c r="D5107">
        <v>357326</v>
      </c>
      <c r="E5107" t="s">
        <v>54</v>
      </c>
      <c r="F5107" t="s">
        <v>80</v>
      </c>
      <c r="G5107">
        <f>[1]!SNLData(227539,$B5107,$D5107,$E5107,$F5107,,"Options:Curr=USD,Mag=Standard,ConvMethod=R")</f>
        <v>0.84</v>
      </c>
    </row>
    <row r="5108" spans="1:7" x14ac:dyDescent="0.3">
      <c r="A5108" t="s">
        <v>15</v>
      </c>
      <c r="B5108" t="s">
        <v>23</v>
      </c>
      <c r="C5108" t="s">
        <v>45</v>
      </c>
      <c r="D5108">
        <v>357326</v>
      </c>
      <c r="E5108" t="s">
        <v>55</v>
      </c>
      <c r="F5108" t="s">
        <v>80</v>
      </c>
      <c r="G5108">
        <f>[1]!SNLData(227539,$B5108,$D5108,$E5108,$F5108,,"Options:Curr=USD,Mag=Standard,ConvMethod=R")</f>
        <v>0.8</v>
      </c>
    </row>
    <row r="5109" spans="1:7" x14ac:dyDescent="0.3">
      <c r="A5109" t="s">
        <v>15</v>
      </c>
      <c r="B5109" t="s">
        <v>23</v>
      </c>
      <c r="C5109" t="s">
        <v>45</v>
      </c>
      <c r="D5109">
        <v>357326</v>
      </c>
      <c r="E5109" t="s">
        <v>56</v>
      </c>
      <c r="F5109" t="s">
        <v>80</v>
      </c>
      <c r="G5109">
        <f>[1]!SNLData(227539,$B5109,$D5109,$E5109,$F5109,,"Options:Curr=USD,Mag=Standard,ConvMethod=R")</f>
        <v>0.88</v>
      </c>
    </row>
    <row r="5110" spans="1:7" x14ac:dyDescent="0.3">
      <c r="A5110" t="s">
        <v>15</v>
      </c>
      <c r="B5110" t="s">
        <v>23</v>
      </c>
      <c r="C5110" t="s">
        <v>45</v>
      </c>
      <c r="D5110">
        <v>357326</v>
      </c>
      <c r="E5110" t="s">
        <v>57</v>
      </c>
      <c r="F5110" t="s">
        <v>80</v>
      </c>
      <c r="G5110">
        <f>[1]!SNLData(227539,$B5110,$D5110,$E5110,$F5110,,"Options:Curr=USD,Mag=Standard,ConvMethod=R")</f>
        <v>0.9</v>
      </c>
    </row>
    <row r="5111" spans="1:7" x14ac:dyDescent="0.3">
      <c r="A5111" t="s">
        <v>15</v>
      </c>
      <c r="B5111" t="s">
        <v>23</v>
      </c>
      <c r="C5111" t="s">
        <v>45</v>
      </c>
      <c r="D5111">
        <v>357326</v>
      </c>
      <c r="E5111" t="s">
        <v>58</v>
      </c>
      <c r="F5111" t="s">
        <v>80</v>
      </c>
      <c r="G5111">
        <f>[1]!SNLData(227539,$B5111,$D5111,$E5111,$F5111,,"Options:Curr=USD,Mag=Standard,ConvMethod=R")</f>
        <v>0.94</v>
      </c>
    </row>
    <row r="5112" spans="1:7" x14ac:dyDescent="0.3">
      <c r="A5112" t="s">
        <v>15</v>
      </c>
      <c r="B5112" t="s">
        <v>23</v>
      </c>
      <c r="C5112" t="s">
        <v>45</v>
      </c>
      <c r="D5112">
        <v>357326</v>
      </c>
      <c r="E5112" t="s">
        <v>7</v>
      </c>
      <c r="F5112" t="s">
        <v>80</v>
      </c>
      <c r="G5112">
        <f>[1]!SNLData(227539,$B5112,$D5112,$E5112,$F5112,,"Options:Curr=USD,Mag=Standard,ConvMethod=R")</f>
        <v>1.0900000000000001</v>
      </c>
    </row>
    <row r="5113" spans="1:7" x14ac:dyDescent="0.3">
      <c r="A5113" t="s">
        <v>15</v>
      </c>
      <c r="B5113" t="s">
        <v>23</v>
      </c>
      <c r="C5113" t="s">
        <v>45</v>
      </c>
      <c r="D5113">
        <v>357326</v>
      </c>
      <c r="E5113" t="s">
        <v>59</v>
      </c>
      <c r="F5113" t="s">
        <v>80</v>
      </c>
      <c r="G5113">
        <f>[1]!SNLData(227539,$B5113,$D5113,$E5113,$F5113,,"Options:Curr=USD,Mag=Standard,ConvMethod=R")</f>
        <v>1.1200000000000001</v>
      </c>
    </row>
    <row r="5114" spans="1:7" x14ac:dyDescent="0.3">
      <c r="A5114" t="s">
        <v>15</v>
      </c>
      <c r="B5114" t="s">
        <v>23</v>
      </c>
      <c r="C5114" t="s">
        <v>45</v>
      </c>
      <c r="D5114">
        <v>357326</v>
      </c>
      <c r="E5114" t="s">
        <v>60</v>
      </c>
      <c r="F5114" t="s">
        <v>80</v>
      </c>
      <c r="G5114">
        <f>[1]!SNLData(227539,$B5114,$D5114,$E5114,$F5114,,"Options:Curr=USD,Mag=Standard,ConvMethod=R")</f>
        <v>1.06</v>
      </c>
    </row>
    <row r="5115" spans="1:7" x14ac:dyDescent="0.3">
      <c r="A5115" t="s">
        <v>15</v>
      </c>
      <c r="B5115" t="s">
        <v>23</v>
      </c>
      <c r="C5115" t="s">
        <v>45</v>
      </c>
      <c r="D5115">
        <v>357326</v>
      </c>
      <c r="E5115" t="s">
        <v>61</v>
      </c>
      <c r="F5115" t="s">
        <v>80</v>
      </c>
      <c r="G5115">
        <f>[1]!SNLData(227539,$B5115,$D5115,$E5115,$F5115,,"Options:Curr=USD,Mag=Standard,ConvMethod=R")</f>
        <v>0.89</v>
      </c>
    </row>
    <row r="5116" spans="1:7" x14ac:dyDescent="0.3">
      <c r="A5116" t="s">
        <v>15</v>
      </c>
      <c r="B5116" t="s">
        <v>23</v>
      </c>
      <c r="C5116" t="s">
        <v>45</v>
      </c>
      <c r="D5116">
        <v>357326</v>
      </c>
      <c r="E5116" t="s">
        <v>62</v>
      </c>
      <c r="F5116" t="s">
        <v>80</v>
      </c>
      <c r="G5116">
        <f>[1]!SNLData(227539,$B5116,$D5116,$E5116,$F5116,,"Options:Curr=USD,Mag=Standard,ConvMethod=R")</f>
        <v>0.81</v>
      </c>
    </row>
    <row r="5117" spans="1:7" x14ac:dyDescent="0.3">
      <c r="A5117" t="s">
        <v>15</v>
      </c>
      <c r="B5117" t="s">
        <v>23</v>
      </c>
      <c r="C5117" t="s">
        <v>45</v>
      </c>
      <c r="D5117">
        <v>357326</v>
      </c>
      <c r="E5117" t="s">
        <v>63</v>
      </c>
      <c r="F5117" t="s">
        <v>80</v>
      </c>
      <c r="G5117">
        <f>[1]!SNLData(227539,$B5117,$D5117,$E5117,$F5117,,"Options:Curr=USD,Mag=Standard,ConvMethod=R")</f>
        <v>0.8</v>
      </c>
    </row>
    <row r="5118" spans="1:7" x14ac:dyDescent="0.3">
      <c r="A5118" t="s">
        <v>15</v>
      </c>
      <c r="B5118" t="s">
        <v>23</v>
      </c>
      <c r="C5118" t="s">
        <v>45</v>
      </c>
      <c r="D5118">
        <v>357326</v>
      </c>
      <c r="E5118" t="s">
        <v>64</v>
      </c>
      <c r="F5118" t="s">
        <v>80</v>
      </c>
      <c r="G5118">
        <f>[1]!SNLData(227539,$B5118,$D5118,$E5118,$F5118,,"Options:Curr=USD,Mag=Standard,ConvMethod=R")</f>
        <v>0.8</v>
      </c>
    </row>
    <row r="5119" spans="1:7" x14ac:dyDescent="0.3">
      <c r="A5119" t="s">
        <v>15</v>
      </c>
      <c r="B5119" t="s">
        <v>23</v>
      </c>
      <c r="C5119" t="s">
        <v>45</v>
      </c>
      <c r="D5119">
        <v>357326</v>
      </c>
      <c r="E5119" t="s">
        <v>65</v>
      </c>
      <c r="F5119" t="s">
        <v>80</v>
      </c>
      <c r="G5119">
        <f>[1]!SNLData(227539,$B5119,$D5119,$E5119,$F5119,,"Options:Curr=USD,Mag=Standard,ConvMethod=R")</f>
        <v>0.73</v>
      </c>
    </row>
    <row r="5120" spans="1:7" x14ac:dyDescent="0.3">
      <c r="A5120" t="s">
        <v>15</v>
      </c>
      <c r="B5120" t="s">
        <v>23</v>
      </c>
      <c r="C5120" t="s">
        <v>45</v>
      </c>
      <c r="D5120">
        <v>357326</v>
      </c>
      <c r="E5120" t="s">
        <v>66</v>
      </c>
      <c r="F5120" t="s">
        <v>80</v>
      </c>
      <c r="G5120">
        <f>[1]!SNLData(227539,$B5120,$D5120,$E5120,$F5120,,"Options:Curr=USD,Mag=Standard,ConvMethod=R")</f>
        <v>0.68</v>
      </c>
    </row>
    <row r="5121" spans="1:7" x14ac:dyDescent="0.3">
      <c r="A5121" t="s">
        <v>15</v>
      </c>
      <c r="B5121" t="s">
        <v>23</v>
      </c>
      <c r="C5121" t="s">
        <v>45</v>
      </c>
      <c r="D5121">
        <v>357326</v>
      </c>
      <c r="E5121" t="s">
        <v>67</v>
      </c>
      <c r="F5121" t="s">
        <v>80</v>
      </c>
      <c r="G5121">
        <f>[1]!SNLData(227539,$B5121,$D5121,$E5121,$F5121,,"Options:Curr=USD,Mag=Standard,ConvMethod=R")</f>
        <v>0.72</v>
      </c>
    </row>
    <row r="5122" spans="1:7" x14ac:dyDescent="0.3">
      <c r="A5122" t="s">
        <v>15</v>
      </c>
      <c r="B5122" t="s">
        <v>23</v>
      </c>
      <c r="C5122" t="s">
        <v>45</v>
      </c>
      <c r="D5122">
        <v>357326</v>
      </c>
      <c r="E5122" t="s">
        <v>8</v>
      </c>
      <c r="F5122" t="s">
        <v>80</v>
      </c>
      <c r="G5122">
        <f>[1]!SNLData(227539,$B5122,$D5122,$E5122,$F5122,,"Options:Curr=USD,Mag=Standard,ConvMethod=R")</f>
        <v>0.76</v>
      </c>
    </row>
    <row r="5123" spans="1:7" x14ac:dyDescent="0.3">
      <c r="A5123" t="s">
        <v>15</v>
      </c>
      <c r="B5123" t="s">
        <v>23</v>
      </c>
      <c r="C5123" t="s">
        <v>45</v>
      </c>
      <c r="D5123">
        <v>357326</v>
      </c>
      <c r="E5123" t="s">
        <v>68</v>
      </c>
      <c r="F5123" t="s">
        <v>80</v>
      </c>
      <c r="G5123">
        <f>[1]!SNLData(227539,$B5123,$D5123,$E5123,$F5123,,"Options:Curr=USD,Mag=Standard,ConvMethod=R")</f>
        <v>0.72</v>
      </c>
    </row>
    <row r="5124" spans="1:7" x14ac:dyDescent="0.3">
      <c r="A5124" t="s">
        <v>15</v>
      </c>
      <c r="B5124" t="s">
        <v>23</v>
      </c>
      <c r="C5124" t="s">
        <v>45</v>
      </c>
      <c r="D5124">
        <v>357326</v>
      </c>
      <c r="E5124" t="s">
        <v>69</v>
      </c>
      <c r="F5124" t="s">
        <v>80</v>
      </c>
      <c r="G5124">
        <f>[1]!SNLData(227539,$B5124,$D5124,$E5124,$F5124,,"Options:Curr=USD,Mag=Standard,ConvMethod=R")</f>
        <v>0.78</v>
      </c>
    </row>
    <row r="5125" spans="1:7" x14ac:dyDescent="0.3">
      <c r="A5125" t="s">
        <v>15</v>
      </c>
      <c r="B5125" t="s">
        <v>23</v>
      </c>
      <c r="C5125" t="s">
        <v>45</v>
      </c>
      <c r="D5125">
        <v>357326</v>
      </c>
      <c r="E5125" t="s">
        <v>70</v>
      </c>
      <c r="F5125" t="s">
        <v>80</v>
      </c>
      <c r="G5125">
        <f>[1]!SNLData(227539,$B5125,$D5125,$E5125,$F5125,,"Options:Curr=USD,Mag=Standard,ConvMethod=R")</f>
        <v>0.75</v>
      </c>
    </row>
    <row r="5126" spans="1:7" x14ac:dyDescent="0.3">
      <c r="A5126" t="s">
        <v>15</v>
      </c>
      <c r="B5126" t="s">
        <v>23</v>
      </c>
      <c r="C5126" t="s">
        <v>45</v>
      </c>
      <c r="D5126">
        <v>357326</v>
      </c>
      <c r="E5126" t="s">
        <v>71</v>
      </c>
      <c r="F5126" t="s">
        <v>80</v>
      </c>
      <c r="G5126">
        <f>[1]!SNLData(227539,$B5126,$D5126,$E5126,$F5126,,"Options:Curr=USD,Mag=Standard,ConvMethod=R")</f>
        <v>0.75</v>
      </c>
    </row>
    <row r="5127" spans="1:7" x14ac:dyDescent="0.3">
      <c r="A5127" t="s">
        <v>15</v>
      </c>
      <c r="B5127" t="s">
        <v>23</v>
      </c>
      <c r="C5127" t="s">
        <v>45</v>
      </c>
      <c r="D5127">
        <v>357326</v>
      </c>
      <c r="E5127" t="s">
        <v>72</v>
      </c>
      <c r="F5127" t="s">
        <v>80</v>
      </c>
      <c r="G5127">
        <f>[1]!SNLData(227539,$B5127,$D5127,$E5127,$F5127,,"Options:Curr=USD,Mag=Standard,ConvMethod=R")</f>
        <v>0.9</v>
      </c>
    </row>
    <row r="5128" spans="1:7" x14ac:dyDescent="0.3">
      <c r="A5128" t="s">
        <v>15</v>
      </c>
      <c r="B5128" t="s">
        <v>23</v>
      </c>
      <c r="C5128" t="s">
        <v>45</v>
      </c>
      <c r="D5128">
        <v>357326</v>
      </c>
      <c r="E5128" t="s">
        <v>73</v>
      </c>
      <c r="F5128" t="s">
        <v>80</v>
      </c>
      <c r="G5128">
        <f>[1]!SNLData(227539,$B5128,$D5128,$E5128,$F5128,,"Options:Curr=USD,Mag=Standard,ConvMethod=R")</f>
        <v>0.9</v>
      </c>
    </row>
    <row r="5129" spans="1:7" x14ac:dyDescent="0.3">
      <c r="A5129" t="s">
        <v>15</v>
      </c>
      <c r="B5129" t="s">
        <v>23</v>
      </c>
      <c r="C5129" t="s">
        <v>45</v>
      </c>
      <c r="D5129">
        <v>357326</v>
      </c>
      <c r="E5129" t="s">
        <v>74</v>
      </c>
      <c r="F5129" t="s">
        <v>80</v>
      </c>
      <c r="G5129">
        <f>[1]!SNLData(227539,$B5129,$D5129,$E5129,$F5129,,"Options:Curr=USD,Mag=Standard,ConvMethod=R")</f>
        <v>0.89</v>
      </c>
    </row>
    <row r="5130" spans="1:7" x14ac:dyDescent="0.3">
      <c r="A5130" t="s">
        <v>15</v>
      </c>
      <c r="B5130" t="s">
        <v>23</v>
      </c>
      <c r="C5130" t="s">
        <v>45</v>
      </c>
      <c r="D5130">
        <v>357326</v>
      </c>
      <c r="E5130" t="s">
        <v>75</v>
      </c>
      <c r="F5130" t="s">
        <v>80</v>
      </c>
      <c r="G5130">
        <f>[1]!SNLData(227539,$B5130,$D5130,$E5130,$F5130,,"Options:Curr=USD,Mag=Standard,ConvMethod=R")</f>
        <v>0.85</v>
      </c>
    </row>
    <row r="5131" spans="1:7" x14ac:dyDescent="0.3">
      <c r="A5131" t="s">
        <v>15</v>
      </c>
      <c r="B5131" t="s">
        <v>23</v>
      </c>
      <c r="C5131" t="s">
        <v>45</v>
      </c>
      <c r="D5131">
        <v>357326</v>
      </c>
      <c r="E5131" t="s">
        <v>76</v>
      </c>
      <c r="F5131" t="s">
        <v>80</v>
      </c>
      <c r="G5131">
        <f>[1]!SNLData(227539,$B5131,$D5131,$E5131,$F5131,,"Options:Curr=USD,Mag=Standard,ConvMethod=R")</f>
        <v>0.89</v>
      </c>
    </row>
    <row r="5132" spans="1:7" x14ac:dyDescent="0.3">
      <c r="A5132" t="s">
        <v>15</v>
      </c>
      <c r="B5132" t="s">
        <v>23</v>
      </c>
      <c r="C5132" t="s">
        <v>45</v>
      </c>
      <c r="D5132">
        <v>357326</v>
      </c>
      <c r="E5132" t="s">
        <v>9</v>
      </c>
      <c r="F5132" t="s">
        <v>80</v>
      </c>
      <c r="G5132">
        <f>[1]!SNLData(227539,$B5132,$D5132,$E5132,$F5132,,"Options:Curr=USD,Mag=Standard,ConvMethod=R")</f>
        <v>0.88</v>
      </c>
    </row>
    <row r="5133" spans="1:7" x14ac:dyDescent="0.3">
      <c r="A5133" t="s">
        <v>15</v>
      </c>
      <c r="B5133" t="s">
        <v>23</v>
      </c>
      <c r="C5133" t="s">
        <v>45</v>
      </c>
      <c r="D5133">
        <v>357326</v>
      </c>
      <c r="E5133" t="s">
        <v>77</v>
      </c>
      <c r="F5133" t="s">
        <v>80</v>
      </c>
      <c r="G5133">
        <f>[1]!SNLData(227539,$B5133,$D5133,$E5133,$F5133,,"Options:Curr=USD,Mag=Standard,ConvMethod=R")</f>
        <v>0.85</v>
      </c>
    </row>
    <row r="5134" spans="1:7" x14ac:dyDescent="0.3">
      <c r="A5134" t="s">
        <v>15</v>
      </c>
      <c r="B5134" t="s">
        <v>23</v>
      </c>
      <c r="C5134" t="s">
        <v>45</v>
      </c>
      <c r="D5134">
        <v>357326</v>
      </c>
      <c r="E5134" t="s">
        <v>78</v>
      </c>
      <c r="F5134" t="s">
        <v>80</v>
      </c>
      <c r="G5134">
        <f>[1]!SNLData(227539,$B5134,$D5134,$E5134,$F5134,,"Options:Curr=USD,Mag=Standard,ConvMethod=R")</f>
        <v>0.95</v>
      </c>
    </row>
    <row r="5135" spans="1:7" x14ac:dyDescent="0.3">
      <c r="A5135" t="s">
        <v>15</v>
      </c>
      <c r="B5135" t="s">
        <v>23</v>
      </c>
      <c r="C5135" t="s">
        <v>45</v>
      </c>
      <c r="D5135">
        <v>357326</v>
      </c>
      <c r="E5135" t="s">
        <v>10</v>
      </c>
      <c r="F5135" t="s">
        <v>80</v>
      </c>
      <c r="G5135">
        <f>[1]!SNLData(227539,$B5135,$D5135,$E5135,$F5135,,"Options:Curr=USD,Mag=Standard,ConvMethod=R")</f>
        <v>0.92</v>
      </c>
    </row>
    <row r="5136" spans="1:7" x14ac:dyDescent="0.3">
      <c r="A5136" t="s">
        <v>16</v>
      </c>
      <c r="B5136" t="s">
        <v>25</v>
      </c>
      <c r="C5136" t="s">
        <v>45</v>
      </c>
      <c r="D5136">
        <v>357326</v>
      </c>
      <c r="E5136" t="s">
        <v>6</v>
      </c>
      <c r="F5136" t="s">
        <v>80</v>
      </c>
      <c r="G5136">
        <f>[1]!SNLData(227539,$B5136,$D5136,$E5136,$F5136,,"Options:Curr=USD,Mag=Standard,ConvMethod=R")</f>
        <v>0.83</v>
      </c>
    </row>
    <row r="5137" spans="1:7" x14ac:dyDescent="0.3">
      <c r="A5137" t="s">
        <v>16</v>
      </c>
      <c r="B5137" t="s">
        <v>25</v>
      </c>
      <c r="C5137" t="s">
        <v>45</v>
      </c>
      <c r="D5137">
        <v>357326</v>
      </c>
      <c r="E5137" t="s">
        <v>50</v>
      </c>
      <c r="F5137" t="s">
        <v>80</v>
      </c>
      <c r="G5137">
        <f>[1]!SNLData(227539,$B5137,$D5137,$E5137,$F5137,,"Options:Curr=USD,Mag=Standard,ConvMethod=R")</f>
        <v>0.85</v>
      </c>
    </row>
    <row r="5138" spans="1:7" x14ac:dyDescent="0.3">
      <c r="A5138" t="s">
        <v>16</v>
      </c>
      <c r="B5138" t="s">
        <v>25</v>
      </c>
      <c r="C5138" t="s">
        <v>45</v>
      </c>
      <c r="D5138">
        <v>357326</v>
      </c>
      <c r="E5138" t="s">
        <v>51</v>
      </c>
      <c r="F5138" t="s">
        <v>80</v>
      </c>
      <c r="G5138">
        <f>[1]!SNLData(227539,$B5138,$D5138,$E5138,$F5138,,"Options:Curr=USD,Mag=Standard,ConvMethod=R")</f>
        <v>0.8</v>
      </c>
    </row>
    <row r="5139" spans="1:7" x14ac:dyDescent="0.3">
      <c r="A5139" t="s">
        <v>16</v>
      </c>
      <c r="B5139" t="s">
        <v>25</v>
      </c>
      <c r="C5139" t="s">
        <v>45</v>
      </c>
      <c r="D5139">
        <v>357326</v>
      </c>
      <c r="E5139" t="s">
        <v>52</v>
      </c>
      <c r="F5139" t="s">
        <v>80</v>
      </c>
      <c r="G5139">
        <f>[1]!SNLData(227539,$B5139,$D5139,$E5139,$F5139,,"Options:Curr=USD,Mag=Standard,ConvMethod=R")</f>
        <v>0.84</v>
      </c>
    </row>
    <row r="5140" spans="1:7" x14ac:dyDescent="0.3">
      <c r="A5140" t="s">
        <v>16</v>
      </c>
      <c r="B5140" t="s">
        <v>25</v>
      </c>
      <c r="C5140" t="s">
        <v>45</v>
      </c>
      <c r="D5140">
        <v>357326</v>
      </c>
      <c r="E5140" t="s">
        <v>53</v>
      </c>
      <c r="F5140" t="s">
        <v>80</v>
      </c>
      <c r="G5140">
        <f>[1]!SNLData(227539,$B5140,$D5140,$E5140,$F5140,,"Options:Curr=USD,Mag=Standard,ConvMethod=R")</f>
        <v>0.83</v>
      </c>
    </row>
    <row r="5141" spans="1:7" x14ac:dyDescent="0.3">
      <c r="A5141" t="s">
        <v>16</v>
      </c>
      <c r="B5141" t="s">
        <v>25</v>
      </c>
      <c r="C5141" t="s">
        <v>45</v>
      </c>
      <c r="D5141">
        <v>357326</v>
      </c>
      <c r="E5141" t="s">
        <v>54</v>
      </c>
      <c r="F5141" t="s">
        <v>80</v>
      </c>
      <c r="G5141">
        <f>[1]!SNLData(227539,$B5141,$D5141,$E5141,$F5141,,"Options:Curr=USD,Mag=Standard,ConvMethod=R")</f>
        <v>0.73</v>
      </c>
    </row>
    <row r="5142" spans="1:7" x14ac:dyDescent="0.3">
      <c r="A5142" t="s">
        <v>16</v>
      </c>
      <c r="B5142" t="s">
        <v>25</v>
      </c>
      <c r="C5142" t="s">
        <v>45</v>
      </c>
      <c r="D5142">
        <v>357326</v>
      </c>
      <c r="E5142" t="s">
        <v>55</v>
      </c>
      <c r="F5142" t="s">
        <v>80</v>
      </c>
      <c r="G5142">
        <f>[1]!SNLData(227539,$B5142,$D5142,$E5142,$F5142,,"Options:Curr=USD,Mag=Standard,ConvMethod=R")</f>
        <v>0.77</v>
      </c>
    </row>
    <row r="5143" spans="1:7" x14ac:dyDescent="0.3">
      <c r="A5143" t="s">
        <v>16</v>
      </c>
      <c r="B5143" t="s">
        <v>25</v>
      </c>
      <c r="C5143" t="s">
        <v>45</v>
      </c>
      <c r="D5143">
        <v>357326</v>
      </c>
      <c r="E5143" t="s">
        <v>56</v>
      </c>
      <c r="F5143" t="s">
        <v>80</v>
      </c>
      <c r="G5143">
        <f>[1]!SNLData(227539,$B5143,$D5143,$E5143,$F5143,,"Options:Curr=USD,Mag=Standard,ConvMethod=R")</f>
        <v>0.89</v>
      </c>
    </row>
    <row r="5144" spans="1:7" x14ac:dyDescent="0.3">
      <c r="A5144" t="s">
        <v>16</v>
      </c>
      <c r="B5144" t="s">
        <v>25</v>
      </c>
      <c r="C5144" t="s">
        <v>45</v>
      </c>
      <c r="D5144">
        <v>357326</v>
      </c>
      <c r="E5144" t="s">
        <v>57</v>
      </c>
      <c r="F5144" t="s">
        <v>80</v>
      </c>
      <c r="G5144">
        <f>[1]!SNLData(227539,$B5144,$D5144,$E5144,$F5144,,"Options:Curr=USD,Mag=Standard,ConvMethod=R")</f>
        <v>0.9</v>
      </c>
    </row>
    <row r="5145" spans="1:7" x14ac:dyDescent="0.3">
      <c r="A5145" t="s">
        <v>16</v>
      </c>
      <c r="B5145" t="s">
        <v>25</v>
      </c>
      <c r="C5145" t="s">
        <v>45</v>
      </c>
      <c r="D5145">
        <v>357326</v>
      </c>
      <c r="E5145" t="s">
        <v>58</v>
      </c>
      <c r="F5145" t="s">
        <v>80</v>
      </c>
      <c r="G5145">
        <f>[1]!SNLData(227539,$B5145,$D5145,$E5145,$F5145,,"Options:Curr=USD,Mag=Standard,ConvMethod=R")</f>
        <v>0.94</v>
      </c>
    </row>
    <row r="5146" spans="1:7" x14ac:dyDescent="0.3">
      <c r="A5146" t="s">
        <v>16</v>
      </c>
      <c r="B5146" t="s">
        <v>25</v>
      </c>
      <c r="C5146" t="s">
        <v>45</v>
      </c>
      <c r="D5146">
        <v>357326</v>
      </c>
      <c r="E5146" t="s">
        <v>7</v>
      </c>
      <c r="F5146" t="s">
        <v>80</v>
      </c>
      <c r="G5146">
        <f>[1]!SNLData(227539,$B5146,$D5146,$E5146,$F5146,,"Options:Curr=USD,Mag=Standard,ConvMethod=R")</f>
        <v>1.0900000000000001</v>
      </c>
    </row>
    <row r="5147" spans="1:7" x14ac:dyDescent="0.3">
      <c r="A5147" t="s">
        <v>16</v>
      </c>
      <c r="B5147" t="s">
        <v>25</v>
      </c>
      <c r="C5147" t="s">
        <v>45</v>
      </c>
      <c r="D5147">
        <v>357326</v>
      </c>
      <c r="E5147" t="s">
        <v>59</v>
      </c>
      <c r="F5147" t="s">
        <v>80</v>
      </c>
      <c r="G5147">
        <f>[1]!SNLData(227539,$B5147,$D5147,$E5147,$F5147,,"Options:Curr=USD,Mag=Standard,ConvMethod=R")</f>
        <v>1.1200000000000001</v>
      </c>
    </row>
    <row r="5148" spans="1:7" x14ac:dyDescent="0.3">
      <c r="A5148" t="s">
        <v>16</v>
      </c>
      <c r="B5148" t="s">
        <v>25</v>
      </c>
      <c r="C5148" t="s">
        <v>45</v>
      </c>
      <c r="D5148">
        <v>357326</v>
      </c>
      <c r="E5148" t="s">
        <v>60</v>
      </c>
      <c r="F5148" t="s">
        <v>80</v>
      </c>
      <c r="G5148">
        <f>[1]!SNLData(227539,$B5148,$D5148,$E5148,$F5148,,"Options:Curr=USD,Mag=Standard,ConvMethod=R")</f>
        <v>1.06</v>
      </c>
    </row>
    <row r="5149" spans="1:7" x14ac:dyDescent="0.3">
      <c r="A5149" t="s">
        <v>16</v>
      </c>
      <c r="B5149" t="s">
        <v>25</v>
      </c>
      <c r="C5149" t="s">
        <v>45</v>
      </c>
      <c r="D5149">
        <v>357326</v>
      </c>
      <c r="E5149" t="s">
        <v>61</v>
      </c>
      <c r="F5149" t="s">
        <v>80</v>
      </c>
      <c r="G5149">
        <f>[1]!SNLData(227539,$B5149,$D5149,$E5149,$F5149,,"Options:Curr=USD,Mag=Standard,ConvMethod=R")</f>
        <v>0.89</v>
      </c>
    </row>
    <row r="5150" spans="1:7" x14ac:dyDescent="0.3">
      <c r="A5150" t="s">
        <v>16</v>
      </c>
      <c r="B5150" t="s">
        <v>25</v>
      </c>
      <c r="C5150" t="s">
        <v>45</v>
      </c>
      <c r="D5150">
        <v>357326</v>
      </c>
      <c r="E5150" t="s">
        <v>62</v>
      </c>
      <c r="F5150" t="s">
        <v>80</v>
      </c>
      <c r="G5150">
        <f>[1]!SNLData(227539,$B5150,$D5150,$E5150,$F5150,,"Options:Curr=USD,Mag=Standard,ConvMethod=R")</f>
        <v>0.81</v>
      </c>
    </row>
    <row r="5151" spans="1:7" x14ac:dyDescent="0.3">
      <c r="A5151" t="s">
        <v>16</v>
      </c>
      <c r="B5151" t="s">
        <v>25</v>
      </c>
      <c r="C5151" t="s">
        <v>45</v>
      </c>
      <c r="D5151">
        <v>357326</v>
      </c>
      <c r="E5151" t="s">
        <v>63</v>
      </c>
      <c r="F5151" t="s">
        <v>80</v>
      </c>
      <c r="G5151">
        <f>[1]!SNLData(227539,$B5151,$D5151,$E5151,$F5151,,"Options:Curr=USD,Mag=Standard,ConvMethod=R")</f>
        <v>0.8</v>
      </c>
    </row>
    <row r="5152" spans="1:7" x14ac:dyDescent="0.3">
      <c r="A5152" t="s">
        <v>16</v>
      </c>
      <c r="B5152" t="s">
        <v>25</v>
      </c>
      <c r="C5152" t="s">
        <v>45</v>
      </c>
      <c r="D5152">
        <v>357326</v>
      </c>
      <c r="E5152" t="s">
        <v>64</v>
      </c>
      <c r="F5152" t="s">
        <v>80</v>
      </c>
      <c r="G5152">
        <f>[1]!SNLData(227539,$B5152,$D5152,$E5152,$F5152,,"Options:Curr=USD,Mag=Standard,ConvMethod=R")</f>
        <v>0.8</v>
      </c>
    </row>
    <row r="5153" spans="1:7" x14ac:dyDescent="0.3">
      <c r="A5153" t="s">
        <v>16</v>
      </c>
      <c r="B5153" t="s">
        <v>25</v>
      </c>
      <c r="C5153" t="s">
        <v>45</v>
      </c>
      <c r="D5153">
        <v>357326</v>
      </c>
      <c r="E5153" t="s">
        <v>65</v>
      </c>
      <c r="F5153" t="s">
        <v>80</v>
      </c>
      <c r="G5153">
        <f>[1]!SNLData(227539,$B5153,$D5153,$E5153,$F5153,,"Options:Curr=USD,Mag=Standard,ConvMethod=R")</f>
        <v>0.73</v>
      </c>
    </row>
    <row r="5154" spans="1:7" x14ac:dyDescent="0.3">
      <c r="A5154" t="s">
        <v>16</v>
      </c>
      <c r="B5154" t="s">
        <v>25</v>
      </c>
      <c r="C5154" t="s">
        <v>45</v>
      </c>
      <c r="D5154">
        <v>357326</v>
      </c>
      <c r="E5154" t="s">
        <v>66</v>
      </c>
      <c r="F5154" t="s">
        <v>80</v>
      </c>
      <c r="G5154">
        <f>[1]!SNLData(227539,$B5154,$D5154,$E5154,$F5154,,"Options:Curr=USD,Mag=Standard,ConvMethod=R")</f>
        <v>0.68</v>
      </c>
    </row>
    <row r="5155" spans="1:7" x14ac:dyDescent="0.3">
      <c r="A5155" t="s">
        <v>16</v>
      </c>
      <c r="B5155" t="s">
        <v>25</v>
      </c>
      <c r="C5155" t="s">
        <v>45</v>
      </c>
      <c r="D5155">
        <v>357326</v>
      </c>
      <c r="E5155" t="s">
        <v>67</v>
      </c>
      <c r="F5155" t="s">
        <v>80</v>
      </c>
      <c r="G5155">
        <f>[1]!SNLData(227539,$B5155,$D5155,$E5155,$F5155,,"Options:Curr=USD,Mag=Standard,ConvMethod=R")</f>
        <v>0.72</v>
      </c>
    </row>
    <row r="5156" spans="1:7" x14ac:dyDescent="0.3">
      <c r="A5156" t="s">
        <v>16</v>
      </c>
      <c r="B5156" t="s">
        <v>25</v>
      </c>
      <c r="C5156" t="s">
        <v>45</v>
      </c>
      <c r="D5156">
        <v>357326</v>
      </c>
      <c r="E5156" t="s">
        <v>8</v>
      </c>
      <c r="F5156" t="s">
        <v>80</v>
      </c>
      <c r="G5156">
        <f>[1]!SNLData(227539,$B5156,$D5156,$E5156,$F5156,,"Options:Curr=USD,Mag=Standard,ConvMethod=R")</f>
        <v>0.76</v>
      </c>
    </row>
    <row r="5157" spans="1:7" x14ac:dyDescent="0.3">
      <c r="A5157" t="s">
        <v>16</v>
      </c>
      <c r="B5157" t="s">
        <v>25</v>
      </c>
      <c r="C5157" t="s">
        <v>45</v>
      </c>
      <c r="D5157">
        <v>357326</v>
      </c>
      <c r="E5157" t="s">
        <v>68</v>
      </c>
      <c r="F5157" t="s">
        <v>80</v>
      </c>
      <c r="G5157">
        <f>[1]!SNLData(227539,$B5157,$D5157,$E5157,$F5157,,"Options:Curr=USD,Mag=Standard,ConvMethod=R")</f>
        <v>0.72</v>
      </c>
    </row>
    <row r="5158" spans="1:7" x14ac:dyDescent="0.3">
      <c r="A5158" t="s">
        <v>16</v>
      </c>
      <c r="B5158" t="s">
        <v>25</v>
      </c>
      <c r="C5158" t="s">
        <v>45</v>
      </c>
      <c r="D5158">
        <v>357326</v>
      </c>
      <c r="E5158" t="s">
        <v>69</v>
      </c>
      <c r="F5158" t="s">
        <v>80</v>
      </c>
      <c r="G5158">
        <f>[1]!SNLData(227539,$B5158,$D5158,$E5158,$F5158,,"Options:Curr=USD,Mag=Standard,ConvMethod=R")</f>
        <v>0.78</v>
      </c>
    </row>
    <row r="5159" spans="1:7" x14ac:dyDescent="0.3">
      <c r="A5159" t="s">
        <v>16</v>
      </c>
      <c r="B5159" t="s">
        <v>25</v>
      </c>
      <c r="C5159" t="s">
        <v>45</v>
      </c>
      <c r="D5159">
        <v>357326</v>
      </c>
      <c r="E5159" t="s">
        <v>70</v>
      </c>
      <c r="F5159" t="s">
        <v>80</v>
      </c>
      <c r="G5159">
        <f>[1]!SNLData(227539,$B5159,$D5159,$E5159,$F5159,,"Options:Curr=USD,Mag=Standard,ConvMethod=R")</f>
        <v>0.75</v>
      </c>
    </row>
    <row r="5160" spans="1:7" x14ac:dyDescent="0.3">
      <c r="A5160" t="s">
        <v>16</v>
      </c>
      <c r="B5160" t="s">
        <v>25</v>
      </c>
      <c r="C5160" t="s">
        <v>45</v>
      </c>
      <c r="D5160">
        <v>357326</v>
      </c>
      <c r="E5160" t="s">
        <v>71</v>
      </c>
      <c r="F5160" t="s">
        <v>80</v>
      </c>
      <c r="G5160">
        <f>[1]!SNLData(227539,$B5160,$D5160,$E5160,$F5160,,"Options:Curr=USD,Mag=Standard,ConvMethod=R")</f>
        <v>0.75</v>
      </c>
    </row>
    <row r="5161" spans="1:7" x14ac:dyDescent="0.3">
      <c r="A5161" t="s">
        <v>16</v>
      </c>
      <c r="B5161" t="s">
        <v>25</v>
      </c>
      <c r="C5161" t="s">
        <v>45</v>
      </c>
      <c r="D5161">
        <v>357326</v>
      </c>
      <c r="E5161" t="s">
        <v>72</v>
      </c>
      <c r="F5161" t="s">
        <v>80</v>
      </c>
      <c r="G5161">
        <f>[1]!SNLData(227539,$B5161,$D5161,$E5161,$F5161,,"Options:Curr=USD,Mag=Standard,ConvMethod=R")</f>
        <v>0.9</v>
      </c>
    </row>
    <row r="5162" spans="1:7" x14ac:dyDescent="0.3">
      <c r="A5162" t="s">
        <v>16</v>
      </c>
      <c r="B5162" t="s">
        <v>25</v>
      </c>
      <c r="C5162" t="s">
        <v>45</v>
      </c>
      <c r="D5162">
        <v>357326</v>
      </c>
      <c r="E5162" t="s">
        <v>73</v>
      </c>
      <c r="F5162" t="s">
        <v>80</v>
      </c>
      <c r="G5162">
        <f>[1]!SNLData(227539,$B5162,$D5162,$E5162,$F5162,,"Options:Curr=USD,Mag=Standard,ConvMethod=R")</f>
        <v>0.9</v>
      </c>
    </row>
    <row r="5163" spans="1:7" x14ac:dyDescent="0.3">
      <c r="A5163" t="s">
        <v>16</v>
      </c>
      <c r="B5163" t="s">
        <v>25</v>
      </c>
      <c r="C5163" t="s">
        <v>45</v>
      </c>
      <c r="D5163">
        <v>357326</v>
      </c>
      <c r="E5163" t="s">
        <v>74</v>
      </c>
      <c r="F5163" t="s">
        <v>80</v>
      </c>
      <c r="G5163">
        <f>[1]!SNLData(227539,$B5163,$D5163,$E5163,$F5163,,"Options:Curr=USD,Mag=Standard,ConvMethod=R")</f>
        <v>0.89</v>
      </c>
    </row>
    <row r="5164" spans="1:7" x14ac:dyDescent="0.3">
      <c r="A5164" t="s">
        <v>16</v>
      </c>
      <c r="B5164" t="s">
        <v>25</v>
      </c>
      <c r="C5164" t="s">
        <v>45</v>
      </c>
      <c r="D5164">
        <v>357326</v>
      </c>
      <c r="E5164" t="s">
        <v>75</v>
      </c>
      <c r="F5164" t="s">
        <v>80</v>
      </c>
      <c r="G5164">
        <f>[1]!SNLData(227539,$B5164,$D5164,$E5164,$F5164,,"Options:Curr=USD,Mag=Standard,ConvMethod=R")</f>
        <v>0.85</v>
      </c>
    </row>
    <row r="5165" spans="1:7" x14ac:dyDescent="0.3">
      <c r="A5165" t="s">
        <v>16</v>
      </c>
      <c r="B5165" t="s">
        <v>25</v>
      </c>
      <c r="C5165" t="s">
        <v>45</v>
      </c>
      <c r="D5165">
        <v>357326</v>
      </c>
      <c r="E5165" t="s">
        <v>76</v>
      </c>
      <c r="F5165" t="s">
        <v>80</v>
      </c>
      <c r="G5165">
        <f>[1]!SNLData(227539,$B5165,$D5165,$E5165,$F5165,,"Options:Curr=USD,Mag=Standard,ConvMethod=R")</f>
        <v>0.89</v>
      </c>
    </row>
    <row r="5166" spans="1:7" x14ac:dyDescent="0.3">
      <c r="A5166" t="s">
        <v>16</v>
      </c>
      <c r="B5166" t="s">
        <v>25</v>
      </c>
      <c r="C5166" t="s">
        <v>45</v>
      </c>
      <c r="D5166">
        <v>357326</v>
      </c>
      <c r="E5166" t="s">
        <v>9</v>
      </c>
      <c r="F5166" t="s">
        <v>80</v>
      </c>
      <c r="G5166">
        <f>[1]!SNLData(227539,$B5166,$D5166,$E5166,$F5166,,"Options:Curr=USD,Mag=Standard,ConvMethod=R")</f>
        <v>0.88</v>
      </c>
    </row>
    <row r="5167" spans="1:7" x14ac:dyDescent="0.3">
      <c r="A5167" t="s">
        <v>16</v>
      </c>
      <c r="B5167" t="s">
        <v>25</v>
      </c>
      <c r="C5167" t="s">
        <v>45</v>
      </c>
      <c r="D5167">
        <v>357326</v>
      </c>
      <c r="E5167" t="s">
        <v>77</v>
      </c>
      <c r="F5167" t="s">
        <v>80</v>
      </c>
      <c r="G5167">
        <f>[1]!SNLData(227539,$B5167,$D5167,$E5167,$F5167,,"Options:Curr=USD,Mag=Standard,ConvMethod=R")</f>
        <v>0.85</v>
      </c>
    </row>
    <row r="5168" spans="1:7" x14ac:dyDescent="0.3">
      <c r="A5168" t="s">
        <v>16</v>
      </c>
      <c r="B5168" t="s">
        <v>25</v>
      </c>
      <c r="C5168" t="s">
        <v>45</v>
      </c>
      <c r="D5168">
        <v>357326</v>
      </c>
      <c r="E5168" t="s">
        <v>78</v>
      </c>
      <c r="F5168" t="s">
        <v>80</v>
      </c>
      <c r="G5168">
        <f>[1]!SNLData(227539,$B5168,$D5168,$E5168,$F5168,,"Options:Curr=USD,Mag=Standard,ConvMethod=R")</f>
        <v>0.95</v>
      </c>
    </row>
    <row r="5169" spans="1:7" x14ac:dyDescent="0.3">
      <c r="A5169" t="s">
        <v>16</v>
      </c>
      <c r="B5169" t="s">
        <v>25</v>
      </c>
      <c r="C5169" t="s">
        <v>45</v>
      </c>
      <c r="D5169">
        <v>357326</v>
      </c>
      <c r="E5169" t="s">
        <v>10</v>
      </c>
      <c r="F5169" t="s">
        <v>80</v>
      </c>
      <c r="G5169">
        <f>[1]!SNLData(227539,$B5169,$D5169,$E5169,$F5169,,"Options:Curr=USD,Mag=Standard,ConvMethod=R")</f>
        <v>0.92</v>
      </c>
    </row>
    <row r="5170" spans="1:7" x14ac:dyDescent="0.3">
      <c r="A5170" t="s">
        <v>17</v>
      </c>
      <c r="B5170" t="s">
        <v>26</v>
      </c>
      <c r="C5170" t="s">
        <v>45</v>
      </c>
      <c r="D5170">
        <v>357326</v>
      </c>
      <c r="E5170" t="s">
        <v>6</v>
      </c>
      <c r="F5170" t="s">
        <v>80</v>
      </c>
      <c r="G5170">
        <f>[1]!SNLData(227539,$B5170,$D5170,$E5170,$F5170,,"Options:Curr=USD,Mag=Standard,ConvMethod=R")</f>
        <v>5.92</v>
      </c>
    </row>
    <row r="5171" spans="1:7" x14ac:dyDescent="0.3">
      <c r="A5171" t="s">
        <v>17</v>
      </c>
      <c r="B5171" t="s">
        <v>26</v>
      </c>
      <c r="C5171" t="s">
        <v>45</v>
      </c>
      <c r="D5171">
        <v>357326</v>
      </c>
      <c r="E5171" t="s">
        <v>50</v>
      </c>
      <c r="F5171" t="s">
        <v>80</v>
      </c>
      <c r="G5171">
        <f>[1]!SNLData(227539,$B5171,$D5171,$E5171,$F5171,,"Options:Curr=USD,Mag=Standard,ConvMethod=R")</f>
        <v>6.05</v>
      </c>
    </row>
    <row r="5172" spans="1:7" x14ac:dyDescent="0.3">
      <c r="A5172" t="s">
        <v>17</v>
      </c>
      <c r="B5172" t="s">
        <v>26</v>
      </c>
      <c r="C5172" t="s">
        <v>45</v>
      </c>
      <c r="D5172">
        <v>357326</v>
      </c>
      <c r="E5172" t="s">
        <v>51</v>
      </c>
      <c r="F5172" t="s">
        <v>80</v>
      </c>
      <c r="G5172">
        <f>[1]!SNLData(227539,$B5172,$D5172,$E5172,$F5172,,"Options:Curr=USD,Mag=Standard,ConvMethod=R")</f>
        <v>5.82</v>
      </c>
    </row>
    <row r="5173" spans="1:7" x14ac:dyDescent="0.3">
      <c r="A5173" t="s">
        <v>17</v>
      </c>
      <c r="B5173" t="s">
        <v>26</v>
      </c>
      <c r="C5173" t="s">
        <v>45</v>
      </c>
      <c r="D5173">
        <v>357326</v>
      </c>
      <c r="E5173" t="s">
        <v>52</v>
      </c>
      <c r="F5173" t="s">
        <v>80</v>
      </c>
      <c r="G5173">
        <f>[1]!SNLData(227539,$B5173,$D5173,$E5173,$F5173,,"Options:Curr=USD,Mag=Standard,ConvMethod=R")</f>
        <v>7.78</v>
      </c>
    </row>
    <row r="5174" spans="1:7" x14ac:dyDescent="0.3">
      <c r="A5174" t="s">
        <v>17</v>
      </c>
      <c r="B5174" t="s">
        <v>26</v>
      </c>
      <c r="C5174" t="s">
        <v>45</v>
      </c>
      <c r="D5174">
        <v>357326</v>
      </c>
      <c r="E5174" t="s">
        <v>53</v>
      </c>
      <c r="F5174" t="s">
        <v>80</v>
      </c>
      <c r="G5174">
        <f>[1]!SNLData(227539,$B5174,$D5174,$E5174,$F5174,,"Options:Curr=USD,Mag=Standard,ConvMethod=R")</f>
        <v>7.72</v>
      </c>
    </row>
    <row r="5175" spans="1:7" x14ac:dyDescent="0.3">
      <c r="A5175" t="s">
        <v>17</v>
      </c>
      <c r="B5175" t="s">
        <v>26</v>
      </c>
      <c r="C5175" t="s">
        <v>45</v>
      </c>
      <c r="D5175">
        <v>357326</v>
      </c>
      <c r="E5175" t="s">
        <v>54</v>
      </c>
      <c r="F5175" t="s">
        <v>80</v>
      </c>
      <c r="G5175">
        <f>[1]!SNLData(227539,$B5175,$D5175,$E5175,$F5175,,"Options:Curr=USD,Mag=Standard,ConvMethod=R")</f>
        <v>7.13</v>
      </c>
    </row>
    <row r="5176" spans="1:7" x14ac:dyDescent="0.3">
      <c r="A5176" t="s">
        <v>17</v>
      </c>
      <c r="B5176" t="s">
        <v>26</v>
      </c>
      <c r="C5176" t="s">
        <v>45</v>
      </c>
      <c r="D5176">
        <v>357326</v>
      </c>
      <c r="E5176" t="s">
        <v>55</v>
      </c>
      <c r="F5176" t="s">
        <v>80</v>
      </c>
      <c r="G5176">
        <f>[1]!SNLData(227539,$B5176,$D5176,$E5176,$F5176,,"Options:Curr=USD,Mag=Standard,ConvMethod=R")</f>
        <v>6.71</v>
      </c>
    </row>
    <row r="5177" spans="1:7" x14ac:dyDescent="0.3">
      <c r="A5177" t="s">
        <v>17</v>
      </c>
      <c r="B5177" t="s">
        <v>26</v>
      </c>
      <c r="C5177" t="s">
        <v>45</v>
      </c>
      <c r="D5177">
        <v>357326</v>
      </c>
      <c r="E5177" t="s">
        <v>56</v>
      </c>
      <c r="F5177" t="s">
        <v>80</v>
      </c>
      <c r="G5177">
        <f>[1]!SNLData(227539,$B5177,$D5177,$E5177,$F5177,,"Options:Curr=USD,Mag=Standard,ConvMethod=R")</f>
        <v>7.63</v>
      </c>
    </row>
    <row r="5178" spans="1:7" x14ac:dyDescent="0.3">
      <c r="A5178" t="s">
        <v>17</v>
      </c>
      <c r="B5178" t="s">
        <v>26</v>
      </c>
      <c r="C5178" t="s">
        <v>45</v>
      </c>
      <c r="D5178">
        <v>357326</v>
      </c>
      <c r="E5178" t="s">
        <v>57</v>
      </c>
      <c r="F5178" t="s">
        <v>80</v>
      </c>
      <c r="G5178">
        <f>[1]!SNLData(227539,$B5178,$D5178,$E5178,$F5178,,"Options:Curr=USD,Mag=Standard,ConvMethod=R")</f>
        <v>7.95</v>
      </c>
    </row>
    <row r="5179" spans="1:7" x14ac:dyDescent="0.3">
      <c r="A5179" t="s">
        <v>17</v>
      </c>
      <c r="B5179" t="s">
        <v>26</v>
      </c>
      <c r="C5179" t="s">
        <v>45</v>
      </c>
      <c r="D5179">
        <v>357326</v>
      </c>
      <c r="E5179" t="s">
        <v>58</v>
      </c>
      <c r="F5179" t="s">
        <v>80</v>
      </c>
      <c r="G5179">
        <f>[1]!SNLData(227539,$B5179,$D5179,$E5179,$F5179,,"Options:Curr=USD,Mag=Standard,ConvMethod=R")</f>
        <v>8.26</v>
      </c>
    </row>
    <row r="5180" spans="1:7" x14ac:dyDescent="0.3">
      <c r="A5180" t="s">
        <v>17</v>
      </c>
      <c r="B5180" t="s">
        <v>26</v>
      </c>
      <c r="C5180" t="s">
        <v>45</v>
      </c>
      <c r="D5180">
        <v>357326</v>
      </c>
      <c r="E5180" t="s">
        <v>7</v>
      </c>
      <c r="F5180" t="s">
        <v>80</v>
      </c>
      <c r="G5180">
        <f>[1]!SNLData(227539,$B5180,$D5180,$E5180,$F5180,,"Options:Curr=USD,Mag=Standard,ConvMethod=R")</f>
        <v>9.16</v>
      </c>
    </row>
    <row r="5181" spans="1:7" x14ac:dyDescent="0.3">
      <c r="A5181" t="s">
        <v>17</v>
      </c>
      <c r="B5181" t="s">
        <v>26</v>
      </c>
      <c r="C5181" t="s">
        <v>45</v>
      </c>
      <c r="D5181">
        <v>357326</v>
      </c>
      <c r="E5181" t="s">
        <v>59</v>
      </c>
      <c r="F5181" t="s">
        <v>80</v>
      </c>
      <c r="G5181">
        <f>[1]!SNLData(227539,$B5181,$D5181,$E5181,$F5181,,"Options:Curr=USD,Mag=Standard,ConvMethod=R")</f>
        <v>10.33</v>
      </c>
    </row>
    <row r="5182" spans="1:7" x14ac:dyDescent="0.3">
      <c r="A5182" t="s">
        <v>17</v>
      </c>
      <c r="B5182" t="s">
        <v>26</v>
      </c>
      <c r="C5182" t="s">
        <v>45</v>
      </c>
      <c r="D5182">
        <v>357326</v>
      </c>
      <c r="E5182" t="s">
        <v>60</v>
      </c>
      <c r="F5182" t="s">
        <v>80</v>
      </c>
      <c r="G5182">
        <f>[1]!SNLData(227539,$B5182,$D5182,$E5182,$F5182,,"Options:Curr=USD,Mag=Standard,ConvMethod=R")</f>
        <v>9.74</v>
      </c>
    </row>
    <row r="5183" spans="1:7" x14ac:dyDescent="0.3">
      <c r="A5183" t="s">
        <v>17</v>
      </c>
      <c r="B5183" t="s">
        <v>26</v>
      </c>
      <c r="C5183" t="s">
        <v>45</v>
      </c>
      <c r="D5183">
        <v>357326</v>
      </c>
      <c r="E5183" t="s">
        <v>61</v>
      </c>
      <c r="F5183" t="s">
        <v>80</v>
      </c>
      <c r="G5183">
        <f>[1]!SNLData(227539,$B5183,$D5183,$E5183,$F5183,,"Options:Curr=USD,Mag=Standard,ConvMethod=R")</f>
        <v>8.09</v>
      </c>
    </row>
    <row r="5184" spans="1:7" x14ac:dyDescent="0.3">
      <c r="A5184" t="s">
        <v>17</v>
      </c>
      <c r="B5184" t="s">
        <v>26</v>
      </c>
      <c r="C5184" t="s">
        <v>45</v>
      </c>
      <c r="D5184">
        <v>357326</v>
      </c>
      <c r="E5184" t="s">
        <v>62</v>
      </c>
      <c r="F5184" t="s">
        <v>80</v>
      </c>
      <c r="G5184">
        <f>[1]!SNLData(227539,$B5184,$D5184,$E5184,$F5184,,"Options:Curr=USD,Mag=Standard,ConvMethod=R")</f>
        <v>7.35</v>
      </c>
    </row>
    <row r="5185" spans="1:7" x14ac:dyDescent="0.3">
      <c r="A5185" t="s">
        <v>17</v>
      </c>
      <c r="B5185" t="s">
        <v>26</v>
      </c>
      <c r="C5185" t="s">
        <v>45</v>
      </c>
      <c r="D5185">
        <v>357326</v>
      </c>
      <c r="E5185" t="s">
        <v>63</v>
      </c>
      <c r="F5185" t="s">
        <v>80</v>
      </c>
      <c r="G5185">
        <f>[1]!SNLData(227539,$B5185,$D5185,$E5185,$F5185,,"Options:Curr=USD,Mag=Standard,ConvMethod=R")</f>
        <v>7.47</v>
      </c>
    </row>
    <row r="5186" spans="1:7" x14ac:dyDescent="0.3">
      <c r="A5186" t="s">
        <v>17</v>
      </c>
      <c r="B5186" t="s">
        <v>26</v>
      </c>
      <c r="C5186" t="s">
        <v>45</v>
      </c>
      <c r="D5186">
        <v>357326</v>
      </c>
      <c r="E5186" t="s">
        <v>64</v>
      </c>
      <c r="F5186" t="s">
        <v>80</v>
      </c>
      <c r="G5186">
        <f>[1]!SNLData(227539,$B5186,$D5186,$E5186,$F5186,,"Options:Curr=USD,Mag=Standard,ConvMethod=R")</f>
        <v>7.38</v>
      </c>
    </row>
    <row r="5187" spans="1:7" x14ac:dyDescent="0.3">
      <c r="A5187" t="s">
        <v>17</v>
      </c>
      <c r="B5187" t="s">
        <v>26</v>
      </c>
      <c r="C5187" t="s">
        <v>45</v>
      </c>
      <c r="D5187">
        <v>357326</v>
      </c>
      <c r="E5187" t="s">
        <v>65</v>
      </c>
      <c r="F5187" t="s">
        <v>80</v>
      </c>
      <c r="G5187">
        <f>[1]!SNLData(227539,$B5187,$D5187,$E5187,$F5187,,"Options:Curr=USD,Mag=Standard,ConvMethod=R")</f>
        <v>6.76</v>
      </c>
    </row>
    <row r="5188" spans="1:7" x14ac:dyDescent="0.3">
      <c r="A5188" t="s">
        <v>17</v>
      </c>
      <c r="B5188" t="s">
        <v>26</v>
      </c>
      <c r="C5188" t="s">
        <v>45</v>
      </c>
      <c r="D5188">
        <v>357326</v>
      </c>
      <c r="E5188" t="s">
        <v>66</v>
      </c>
      <c r="F5188" t="s">
        <v>80</v>
      </c>
      <c r="G5188">
        <f>[1]!SNLData(227539,$B5188,$D5188,$E5188,$F5188,,"Options:Curr=USD,Mag=Standard,ConvMethod=R")</f>
        <v>6.59</v>
      </c>
    </row>
    <row r="5189" spans="1:7" x14ac:dyDescent="0.3">
      <c r="A5189" t="s">
        <v>17</v>
      </c>
      <c r="B5189" t="s">
        <v>26</v>
      </c>
      <c r="C5189" t="s">
        <v>45</v>
      </c>
      <c r="D5189">
        <v>357326</v>
      </c>
      <c r="E5189" t="s">
        <v>67</v>
      </c>
      <c r="F5189" t="s">
        <v>80</v>
      </c>
      <c r="G5189">
        <f>[1]!SNLData(227539,$B5189,$D5189,$E5189,$F5189,,"Options:Curr=USD,Mag=Standard,ConvMethod=R")</f>
        <v>7.65</v>
      </c>
    </row>
    <row r="5190" spans="1:7" x14ac:dyDescent="0.3">
      <c r="A5190" t="s">
        <v>17</v>
      </c>
      <c r="B5190" t="s">
        <v>26</v>
      </c>
      <c r="C5190" t="s">
        <v>45</v>
      </c>
      <c r="D5190">
        <v>357326</v>
      </c>
      <c r="E5190" t="s">
        <v>8</v>
      </c>
      <c r="F5190" t="s">
        <v>80</v>
      </c>
      <c r="G5190">
        <f>[1]!SNLData(227539,$B5190,$D5190,$E5190,$F5190,,"Options:Curr=USD,Mag=Standard,ConvMethod=R")</f>
        <v>7.21</v>
      </c>
    </row>
    <row r="5191" spans="1:7" x14ac:dyDescent="0.3">
      <c r="A5191" t="s">
        <v>17</v>
      </c>
      <c r="B5191" t="s">
        <v>26</v>
      </c>
      <c r="C5191" t="s">
        <v>45</v>
      </c>
      <c r="D5191">
        <v>357326</v>
      </c>
      <c r="E5191" t="s">
        <v>68</v>
      </c>
      <c r="F5191" t="s">
        <v>80</v>
      </c>
      <c r="G5191">
        <f>[1]!SNLData(227539,$B5191,$D5191,$E5191,$F5191,,"Options:Curr=USD,Mag=Standard,ConvMethod=R")</f>
        <v>6.5</v>
      </c>
    </row>
    <row r="5192" spans="1:7" x14ac:dyDescent="0.3">
      <c r="A5192" t="s">
        <v>17</v>
      </c>
      <c r="B5192" t="s">
        <v>26</v>
      </c>
      <c r="C5192" t="s">
        <v>45</v>
      </c>
      <c r="D5192">
        <v>357326</v>
      </c>
      <c r="E5192" t="s">
        <v>69</v>
      </c>
      <c r="F5192" t="s">
        <v>80</v>
      </c>
      <c r="G5192">
        <f>[1]!SNLData(227539,$B5192,$D5192,$E5192,$F5192,,"Options:Curr=USD,Mag=Standard,ConvMethod=R")</f>
        <v>6.78</v>
      </c>
    </row>
    <row r="5193" spans="1:7" x14ac:dyDescent="0.3">
      <c r="A5193" t="s">
        <v>17</v>
      </c>
      <c r="B5193" t="s">
        <v>26</v>
      </c>
      <c r="C5193" t="s">
        <v>45</v>
      </c>
      <c r="D5193">
        <v>357326</v>
      </c>
      <c r="E5193" t="s">
        <v>70</v>
      </c>
      <c r="F5193" t="s">
        <v>80</v>
      </c>
      <c r="G5193">
        <f>[1]!SNLData(227539,$B5193,$D5193,$E5193,$F5193,,"Options:Curr=USD,Mag=Standard,ConvMethod=R")</f>
        <v>6.51</v>
      </c>
    </row>
    <row r="5194" spans="1:7" x14ac:dyDescent="0.3">
      <c r="A5194" t="s">
        <v>17</v>
      </c>
      <c r="B5194" t="s">
        <v>26</v>
      </c>
      <c r="C5194" t="s">
        <v>45</v>
      </c>
      <c r="D5194">
        <v>357326</v>
      </c>
      <c r="E5194" t="s">
        <v>71</v>
      </c>
      <c r="F5194" t="s">
        <v>80</v>
      </c>
      <c r="G5194">
        <f>[1]!SNLData(227539,$B5194,$D5194,$E5194,$F5194,,"Options:Curr=USD,Mag=Standard,ConvMethod=R")</f>
        <v>6.86</v>
      </c>
    </row>
    <row r="5195" spans="1:7" x14ac:dyDescent="0.3">
      <c r="A5195" t="s">
        <v>17</v>
      </c>
      <c r="B5195" t="s">
        <v>26</v>
      </c>
      <c r="C5195" t="s">
        <v>45</v>
      </c>
      <c r="D5195">
        <v>357326</v>
      </c>
      <c r="E5195" t="s">
        <v>72</v>
      </c>
      <c r="F5195" t="s">
        <v>80</v>
      </c>
      <c r="G5195">
        <f>[1]!SNLData(227539,$B5195,$D5195,$E5195,$F5195,,"Options:Curr=USD,Mag=Standard,ConvMethod=R")</f>
        <v>8.43</v>
      </c>
    </row>
    <row r="5196" spans="1:7" x14ac:dyDescent="0.3">
      <c r="A5196" t="s">
        <v>17</v>
      </c>
      <c r="B5196" t="s">
        <v>26</v>
      </c>
      <c r="C5196" t="s">
        <v>45</v>
      </c>
      <c r="D5196">
        <v>357326</v>
      </c>
      <c r="E5196" t="s">
        <v>73</v>
      </c>
      <c r="F5196" t="s">
        <v>80</v>
      </c>
      <c r="G5196">
        <f>[1]!SNLData(227539,$B5196,$D5196,$E5196,$F5196,,"Options:Curr=USD,Mag=Standard,ConvMethod=R")</f>
        <v>8.56</v>
      </c>
    </row>
    <row r="5197" spans="1:7" x14ac:dyDescent="0.3">
      <c r="A5197" t="s">
        <v>17</v>
      </c>
      <c r="B5197" t="s">
        <v>26</v>
      </c>
      <c r="C5197" t="s">
        <v>45</v>
      </c>
      <c r="D5197">
        <v>357326</v>
      </c>
      <c r="E5197" t="s">
        <v>74</v>
      </c>
      <c r="F5197" t="s">
        <v>80</v>
      </c>
      <c r="G5197">
        <f>[1]!SNLData(227539,$B5197,$D5197,$E5197,$F5197,,"Options:Curr=USD,Mag=Standard,ConvMethod=R")</f>
        <v>8.5500000000000007</v>
      </c>
    </row>
    <row r="5198" spans="1:7" x14ac:dyDescent="0.3">
      <c r="A5198" t="s">
        <v>17</v>
      </c>
      <c r="B5198" t="s">
        <v>26</v>
      </c>
      <c r="C5198" t="s">
        <v>45</v>
      </c>
      <c r="D5198">
        <v>357326</v>
      </c>
      <c r="E5198" t="s">
        <v>75</v>
      </c>
      <c r="F5198" t="s">
        <v>80</v>
      </c>
      <c r="G5198">
        <f>[1]!SNLData(227539,$B5198,$D5198,$E5198,$F5198,,"Options:Curr=USD,Mag=Standard,ConvMethod=R")</f>
        <v>8.69</v>
      </c>
    </row>
    <row r="5199" spans="1:7" x14ac:dyDescent="0.3">
      <c r="A5199" t="s">
        <v>17</v>
      </c>
      <c r="B5199" t="s">
        <v>26</v>
      </c>
      <c r="C5199" t="s">
        <v>45</v>
      </c>
      <c r="D5199">
        <v>357326</v>
      </c>
      <c r="E5199" t="s">
        <v>76</v>
      </c>
      <c r="F5199" t="s">
        <v>80</v>
      </c>
      <c r="G5199">
        <f>[1]!SNLData(227539,$B5199,$D5199,$E5199,$F5199,,"Options:Curr=USD,Mag=Standard,ConvMethod=R")</f>
        <v>9.4600000000000009</v>
      </c>
    </row>
    <row r="5200" spans="1:7" x14ac:dyDescent="0.3">
      <c r="A5200" t="s">
        <v>17</v>
      </c>
      <c r="B5200" t="s">
        <v>26</v>
      </c>
      <c r="C5200" t="s">
        <v>45</v>
      </c>
      <c r="D5200">
        <v>357326</v>
      </c>
      <c r="E5200" t="s">
        <v>9</v>
      </c>
      <c r="F5200" t="s">
        <v>80</v>
      </c>
      <c r="G5200">
        <f>[1]!SNLData(227539,$B5200,$D5200,$E5200,$F5200,,"Options:Curr=USD,Mag=Standard,ConvMethod=R")</f>
        <v>9.2100000000000009</v>
      </c>
    </row>
    <row r="5201" spans="1:7" x14ac:dyDescent="0.3">
      <c r="A5201" t="s">
        <v>17</v>
      </c>
      <c r="B5201" t="s">
        <v>26</v>
      </c>
      <c r="C5201" t="s">
        <v>45</v>
      </c>
      <c r="D5201">
        <v>357326</v>
      </c>
      <c r="E5201" t="s">
        <v>77</v>
      </c>
      <c r="F5201" t="s">
        <v>80</v>
      </c>
      <c r="G5201">
        <f>[1]!SNLData(227539,$B5201,$D5201,$E5201,$F5201,,"Options:Curr=USD,Mag=Standard,ConvMethod=R")</f>
        <v>8.58</v>
      </c>
    </row>
    <row r="5202" spans="1:7" x14ac:dyDescent="0.3">
      <c r="A5202" t="s">
        <v>17</v>
      </c>
      <c r="B5202" t="s">
        <v>26</v>
      </c>
      <c r="C5202" t="s">
        <v>45</v>
      </c>
      <c r="D5202">
        <v>357326</v>
      </c>
      <c r="E5202" t="s">
        <v>78</v>
      </c>
      <c r="F5202" t="s">
        <v>80</v>
      </c>
      <c r="G5202">
        <f>[1]!SNLData(227539,$B5202,$D5202,$E5202,$F5202,,"Options:Curr=USD,Mag=Standard,ConvMethod=R")</f>
        <v>10.11</v>
      </c>
    </row>
    <row r="5203" spans="1:7" x14ac:dyDescent="0.3">
      <c r="A5203" t="s">
        <v>17</v>
      </c>
      <c r="B5203" t="s">
        <v>26</v>
      </c>
      <c r="C5203" t="s">
        <v>45</v>
      </c>
      <c r="D5203">
        <v>357326</v>
      </c>
      <c r="E5203" t="s">
        <v>10</v>
      </c>
      <c r="F5203" t="s">
        <v>80</v>
      </c>
      <c r="G5203">
        <f>[1]!SNLData(227539,$B5203,$D5203,$E5203,$F5203,,"Options:Curr=USD,Mag=Standard,ConvMethod=R")</f>
        <v>10.6</v>
      </c>
    </row>
    <row r="5204" spans="1:7" x14ac:dyDescent="0.3">
      <c r="A5204" t="s">
        <v>18</v>
      </c>
      <c r="B5204" t="s">
        <v>22</v>
      </c>
      <c r="C5204" t="s">
        <v>45</v>
      </c>
      <c r="D5204">
        <v>357326</v>
      </c>
      <c r="E5204" t="s">
        <v>6</v>
      </c>
      <c r="F5204" t="s">
        <v>80</v>
      </c>
      <c r="G5204">
        <f>[1]!SNLData(227539,$B5204,$D5204,$E5204,$F5204,,"Options:Curr=USD,Mag=Standard,ConvMethod=R")</f>
        <v>17.5</v>
      </c>
    </row>
    <row r="5205" spans="1:7" x14ac:dyDescent="0.3">
      <c r="A5205" t="s">
        <v>18</v>
      </c>
      <c r="B5205" t="s">
        <v>22</v>
      </c>
      <c r="C5205" t="s">
        <v>45</v>
      </c>
      <c r="D5205">
        <v>357326</v>
      </c>
      <c r="E5205" t="s">
        <v>50</v>
      </c>
      <c r="F5205" t="s">
        <v>80</v>
      </c>
      <c r="G5205">
        <f>[1]!SNLData(227539,$B5205,$D5205,$E5205,$F5205,,"Options:Curr=USD,Mag=Standard,ConvMethod=R")</f>
        <v>22.74</v>
      </c>
    </row>
    <row r="5206" spans="1:7" x14ac:dyDescent="0.3">
      <c r="A5206" t="s">
        <v>18</v>
      </c>
      <c r="B5206" t="s">
        <v>22</v>
      </c>
      <c r="C5206" t="s">
        <v>45</v>
      </c>
      <c r="D5206">
        <v>357326</v>
      </c>
      <c r="E5206" t="s">
        <v>51</v>
      </c>
      <c r="F5206" t="s">
        <v>80</v>
      </c>
      <c r="G5206">
        <f>[1]!SNLData(227539,$B5206,$D5206,$E5206,$F5206,,"Options:Curr=USD,Mag=Standard,ConvMethod=R")</f>
        <v>25.92</v>
      </c>
    </row>
    <row r="5207" spans="1:7" x14ac:dyDescent="0.3">
      <c r="A5207" t="s">
        <v>18</v>
      </c>
      <c r="B5207" t="s">
        <v>22</v>
      </c>
      <c r="C5207" t="s">
        <v>45</v>
      </c>
      <c r="D5207">
        <v>357326</v>
      </c>
      <c r="E5207" t="s">
        <v>52</v>
      </c>
      <c r="F5207" t="s">
        <v>80</v>
      </c>
      <c r="G5207">
        <f>[1]!SNLData(227539,$B5207,$D5207,$E5207,$F5207,,"Options:Curr=USD,Mag=Standard,ConvMethod=R")</f>
        <v>30.49</v>
      </c>
    </row>
    <row r="5208" spans="1:7" x14ac:dyDescent="0.3">
      <c r="A5208" t="s">
        <v>18</v>
      </c>
      <c r="B5208" t="s">
        <v>22</v>
      </c>
      <c r="C5208" t="s">
        <v>45</v>
      </c>
      <c r="D5208">
        <v>357326</v>
      </c>
      <c r="E5208" t="s">
        <v>53</v>
      </c>
      <c r="F5208" t="s">
        <v>80</v>
      </c>
      <c r="G5208">
        <f>[1]!SNLData(227539,$B5208,$D5208,$E5208,$F5208,,"Options:Curr=USD,Mag=Standard,ConvMethod=R")</f>
        <v>31.37</v>
      </c>
    </row>
    <row r="5209" spans="1:7" x14ac:dyDescent="0.3">
      <c r="A5209" t="s">
        <v>18</v>
      </c>
      <c r="B5209" t="s">
        <v>22</v>
      </c>
      <c r="C5209" t="s">
        <v>45</v>
      </c>
      <c r="D5209">
        <v>357326</v>
      </c>
      <c r="E5209" t="s">
        <v>54</v>
      </c>
      <c r="F5209" t="s">
        <v>80</v>
      </c>
      <c r="G5209">
        <f>[1]!SNLData(227539,$B5209,$D5209,$E5209,$F5209,,"Options:Curr=USD,Mag=Standard,ConvMethod=R")</f>
        <v>32.43</v>
      </c>
    </row>
    <row r="5210" spans="1:7" x14ac:dyDescent="0.3">
      <c r="A5210" t="s">
        <v>18</v>
      </c>
      <c r="B5210" t="s">
        <v>22</v>
      </c>
      <c r="C5210" t="s">
        <v>45</v>
      </c>
      <c r="D5210">
        <v>357326</v>
      </c>
      <c r="E5210" t="s">
        <v>55</v>
      </c>
      <c r="F5210" t="s">
        <v>80</v>
      </c>
      <c r="G5210">
        <f>[1]!SNLData(227539,$B5210,$D5210,$E5210,$F5210,,"Options:Curr=USD,Mag=Standard,ConvMethod=R")</f>
        <v>35.43</v>
      </c>
    </row>
    <row r="5211" spans="1:7" x14ac:dyDescent="0.3">
      <c r="A5211" t="s">
        <v>18</v>
      </c>
      <c r="B5211" t="s">
        <v>22</v>
      </c>
      <c r="C5211" t="s">
        <v>45</v>
      </c>
      <c r="D5211">
        <v>357326</v>
      </c>
      <c r="E5211" t="s">
        <v>56</v>
      </c>
      <c r="F5211" t="s">
        <v>80</v>
      </c>
      <c r="G5211">
        <f>[1]!SNLData(227539,$B5211,$D5211,$E5211,$F5211,,"Options:Curr=USD,Mag=Standard,ConvMethod=R")</f>
        <v>36.31</v>
      </c>
    </row>
    <row r="5212" spans="1:7" x14ac:dyDescent="0.3">
      <c r="A5212" t="s">
        <v>18</v>
      </c>
      <c r="B5212" t="s">
        <v>22</v>
      </c>
      <c r="C5212" t="s">
        <v>45</v>
      </c>
      <c r="D5212">
        <v>357326</v>
      </c>
      <c r="E5212" t="s">
        <v>57</v>
      </c>
      <c r="F5212" t="s">
        <v>80</v>
      </c>
      <c r="G5212">
        <f>[1]!SNLData(227539,$B5212,$D5212,$E5212,$F5212,,"Options:Curr=USD,Mag=Standard,ConvMethod=R")</f>
        <v>41.26</v>
      </c>
    </row>
    <row r="5213" spans="1:7" x14ac:dyDescent="0.3">
      <c r="A5213" t="s">
        <v>18</v>
      </c>
      <c r="B5213" t="s">
        <v>22</v>
      </c>
      <c r="C5213" t="s">
        <v>45</v>
      </c>
      <c r="D5213">
        <v>357326</v>
      </c>
      <c r="E5213" t="s">
        <v>58</v>
      </c>
      <c r="F5213" t="s">
        <v>80</v>
      </c>
      <c r="G5213">
        <f>[1]!SNLData(227539,$B5213,$D5213,$E5213,$F5213,,"Options:Curr=USD,Mag=Standard,ConvMethod=R")</f>
        <v>43.06</v>
      </c>
    </row>
    <row r="5214" spans="1:7" x14ac:dyDescent="0.3">
      <c r="A5214" t="s">
        <v>18</v>
      </c>
      <c r="B5214" t="s">
        <v>22</v>
      </c>
      <c r="C5214" t="s">
        <v>45</v>
      </c>
      <c r="D5214">
        <v>357326</v>
      </c>
      <c r="E5214" t="s">
        <v>7</v>
      </c>
      <c r="F5214" t="s">
        <v>80</v>
      </c>
      <c r="G5214">
        <f>[1]!SNLData(227539,$B5214,$D5214,$E5214,$F5214,,"Options:Curr=USD,Mag=Standard,ConvMethod=R")</f>
        <v>44.94</v>
      </c>
    </row>
    <row r="5215" spans="1:7" x14ac:dyDescent="0.3">
      <c r="A5215" t="s">
        <v>18</v>
      </c>
      <c r="B5215" t="s">
        <v>22</v>
      </c>
      <c r="C5215" t="s">
        <v>45</v>
      </c>
      <c r="D5215">
        <v>357326</v>
      </c>
      <c r="E5215" t="s">
        <v>59</v>
      </c>
      <c r="F5215" t="s">
        <v>80</v>
      </c>
      <c r="G5215">
        <f>[1]!SNLData(227539,$B5215,$D5215,$E5215,$F5215,,"Options:Curr=USD,Mag=Standard,ConvMethod=R")</f>
        <v>47.19</v>
      </c>
    </row>
    <row r="5216" spans="1:7" x14ac:dyDescent="0.3">
      <c r="A5216" t="s">
        <v>18</v>
      </c>
      <c r="B5216" t="s">
        <v>22</v>
      </c>
      <c r="C5216" t="s">
        <v>45</v>
      </c>
      <c r="D5216">
        <v>357326</v>
      </c>
      <c r="E5216" t="s">
        <v>60</v>
      </c>
      <c r="F5216" t="s">
        <v>80</v>
      </c>
      <c r="G5216">
        <f>[1]!SNLData(227539,$B5216,$D5216,$E5216,$F5216,,"Options:Curr=USD,Mag=Standard,ConvMethod=R")</f>
        <v>48.61</v>
      </c>
    </row>
    <row r="5217" spans="1:7" x14ac:dyDescent="0.3">
      <c r="A5217" t="s">
        <v>18</v>
      </c>
      <c r="B5217" t="s">
        <v>22</v>
      </c>
      <c r="C5217" t="s">
        <v>45</v>
      </c>
      <c r="D5217">
        <v>357326</v>
      </c>
      <c r="E5217" t="s">
        <v>61</v>
      </c>
      <c r="F5217" t="s">
        <v>80</v>
      </c>
      <c r="G5217">
        <f>[1]!SNLData(227539,$B5217,$D5217,$E5217,$F5217,,"Options:Curr=USD,Mag=Standard,ConvMethod=R")</f>
        <v>46.58</v>
      </c>
    </row>
    <row r="5218" spans="1:7" x14ac:dyDescent="0.3">
      <c r="A5218" t="s">
        <v>18</v>
      </c>
      <c r="B5218" t="s">
        <v>22</v>
      </c>
      <c r="C5218" t="s">
        <v>45</v>
      </c>
      <c r="D5218">
        <v>357326</v>
      </c>
      <c r="E5218" t="s">
        <v>62</v>
      </c>
      <c r="F5218" t="s">
        <v>80</v>
      </c>
      <c r="G5218">
        <f>[1]!SNLData(227539,$B5218,$D5218,$E5218,$F5218,,"Options:Curr=USD,Mag=Standard,ConvMethod=R")</f>
        <v>45.32</v>
      </c>
    </row>
    <row r="5219" spans="1:7" x14ac:dyDescent="0.3">
      <c r="A5219" t="s">
        <v>18</v>
      </c>
      <c r="B5219" t="s">
        <v>22</v>
      </c>
      <c r="C5219" t="s">
        <v>45</v>
      </c>
      <c r="D5219">
        <v>357326</v>
      </c>
      <c r="E5219" t="s">
        <v>63</v>
      </c>
      <c r="F5219" t="s">
        <v>80</v>
      </c>
      <c r="G5219">
        <f>[1]!SNLData(227539,$B5219,$D5219,$E5219,$F5219,,"Options:Curr=USD,Mag=Standard,ConvMethod=R")</f>
        <v>44.1</v>
      </c>
    </row>
    <row r="5220" spans="1:7" x14ac:dyDescent="0.3">
      <c r="A5220" t="s">
        <v>18</v>
      </c>
      <c r="B5220" t="s">
        <v>22</v>
      </c>
      <c r="C5220" t="s">
        <v>45</v>
      </c>
      <c r="D5220">
        <v>357326</v>
      </c>
      <c r="E5220" t="s">
        <v>64</v>
      </c>
      <c r="F5220" t="s">
        <v>80</v>
      </c>
      <c r="G5220">
        <f>[1]!SNLData(227539,$B5220,$D5220,$E5220,$F5220,,"Options:Curr=USD,Mag=Standard,ConvMethod=R")</f>
        <v>45.31</v>
      </c>
    </row>
    <row r="5221" spans="1:7" x14ac:dyDescent="0.3">
      <c r="A5221" t="s">
        <v>18</v>
      </c>
      <c r="B5221" t="s">
        <v>22</v>
      </c>
      <c r="C5221" t="s">
        <v>45</v>
      </c>
      <c r="D5221">
        <v>357326</v>
      </c>
      <c r="E5221" t="s">
        <v>65</v>
      </c>
      <c r="F5221" t="s">
        <v>80</v>
      </c>
      <c r="G5221">
        <f>[1]!SNLData(227539,$B5221,$D5221,$E5221,$F5221,,"Options:Curr=USD,Mag=Standard,ConvMethod=R")</f>
        <v>41.35</v>
      </c>
    </row>
    <row r="5222" spans="1:7" x14ac:dyDescent="0.3">
      <c r="A5222" t="s">
        <v>18</v>
      </c>
      <c r="B5222" t="s">
        <v>22</v>
      </c>
      <c r="C5222" t="s">
        <v>45</v>
      </c>
      <c r="D5222">
        <v>357326</v>
      </c>
      <c r="E5222" t="s">
        <v>66</v>
      </c>
      <c r="F5222" t="s">
        <v>80</v>
      </c>
      <c r="G5222">
        <f>[1]!SNLData(227539,$B5222,$D5222,$E5222,$F5222,,"Options:Curr=USD,Mag=Standard,ConvMethod=R")</f>
        <v>43.51</v>
      </c>
    </row>
    <row r="5223" spans="1:7" x14ac:dyDescent="0.3">
      <c r="A5223" t="s">
        <v>18</v>
      </c>
      <c r="B5223" t="s">
        <v>22</v>
      </c>
      <c r="C5223" t="s">
        <v>45</v>
      </c>
      <c r="D5223">
        <v>357326</v>
      </c>
      <c r="E5223" t="s">
        <v>67</v>
      </c>
      <c r="F5223" t="s">
        <v>80</v>
      </c>
      <c r="G5223">
        <f>[1]!SNLData(227539,$B5223,$D5223,$E5223,$F5223,,"Options:Curr=USD,Mag=Standard,ConvMethod=R")</f>
        <v>48.41</v>
      </c>
    </row>
    <row r="5224" spans="1:7" x14ac:dyDescent="0.3">
      <c r="A5224" t="s">
        <v>18</v>
      </c>
      <c r="B5224" t="s">
        <v>22</v>
      </c>
      <c r="C5224" t="s">
        <v>45</v>
      </c>
      <c r="D5224">
        <v>357326</v>
      </c>
      <c r="E5224" t="s">
        <v>8</v>
      </c>
      <c r="F5224" t="s">
        <v>80</v>
      </c>
      <c r="G5224">
        <f>[1]!SNLData(227539,$B5224,$D5224,$E5224,$F5224,,"Options:Curr=USD,Mag=Standard,ConvMethod=R")</f>
        <v>45.73</v>
      </c>
    </row>
    <row r="5225" spans="1:7" x14ac:dyDescent="0.3">
      <c r="A5225" t="s">
        <v>18</v>
      </c>
      <c r="B5225" t="s">
        <v>22</v>
      </c>
      <c r="C5225" t="s">
        <v>45</v>
      </c>
      <c r="D5225">
        <v>357326</v>
      </c>
      <c r="E5225" t="s">
        <v>68</v>
      </c>
      <c r="F5225" t="s">
        <v>80</v>
      </c>
      <c r="G5225">
        <f>[1]!SNLData(227539,$B5225,$D5225,$E5225,$F5225,,"Options:Curr=USD,Mag=Standard,ConvMethod=R")</f>
        <v>46.67</v>
      </c>
    </row>
    <row r="5226" spans="1:7" x14ac:dyDescent="0.3">
      <c r="A5226" t="s">
        <v>18</v>
      </c>
      <c r="B5226" t="s">
        <v>22</v>
      </c>
      <c r="C5226" t="s">
        <v>45</v>
      </c>
      <c r="D5226">
        <v>357326</v>
      </c>
      <c r="E5226" t="s">
        <v>69</v>
      </c>
      <c r="F5226" t="s">
        <v>80</v>
      </c>
      <c r="G5226">
        <f>[1]!SNLData(227539,$B5226,$D5226,$E5226,$F5226,,"Options:Curr=USD,Mag=Standard,ConvMethod=R")</f>
        <v>53.44</v>
      </c>
    </row>
    <row r="5227" spans="1:7" x14ac:dyDescent="0.3">
      <c r="A5227" t="s">
        <v>18</v>
      </c>
      <c r="B5227" t="s">
        <v>22</v>
      </c>
      <c r="C5227" t="s">
        <v>45</v>
      </c>
      <c r="D5227">
        <v>357326</v>
      </c>
      <c r="E5227" t="s">
        <v>70</v>
      </c>
      <c r="F5227" t="s">
        <v>80</v>
      </c>
      <c r="G5227">
        <f>[1]!SNLData(227539,$B5227,$D5227,$E5227,$F5227,,"Options:Curr=USD,Mag=Standard,ConvMethod=R")</f>
        <v>58.6</v>
      </c>
    </row>
    <row r="5228" spans="1:7" x14ac:dyDescent="0.3">
      <c r="A5228" t="s">
        <v>18</v>
      </c>
      <c r="B5228" t="s">
        <v>22</v>
      </c>
      <c r="C5228" t="s">
        <v>45</v>
      </c>
      <c r="D5228">
        <v>357326</v>
      </c>
      <c r="E5228" t="s">
        <v>71</v>
      </c>
      <c r="F5228" t="s">
        <v>80</v>
      </c>
      <c r="G5228">
        <f>[1]!SNLData(227539,$B5228,$D5228,$E5228,$F5228,,"Options:Curr=USD,Mag=Standard,ConvMethod=R")</f>
        <v>61.03</v>
      </c>
    </row>
    <row r="5229" spans="1:7" x14ac:dyDescent="0.3">
      <c r="A5229" t="s">
        <v>18</v>
      </c>
      <c r="B5229" t="s">
        <v>22</v>
      </c>
      <c r="C5229" t="s">
        <v>45</v>
      </c>
      <c r="D5229">
        <v>357326</v>
      </c>
      <c r="E5229" t="s">
        <v>72</v>
      </c>
      <c r="F5229" t="s">
        <v>80</v>
      </c>
      <c r="G5229">
        <f>[1]!SNLData(227539,$B5229,$D5229,$E5229,$F5229,,"Options:Curr=USD,Mag=Standard,ConvMethod=R")</f>
        <v>64.150000000000006</v>
      </c>
    </row>
    <row r="5230" spans="1:7" x14ac:dyDescent="0.3">
      <c r="A5230" t="s">
        <v>18</v>
      </c>
      <c r="B5230" t="s">
        <v>22</v>
      </c>
      <c r="C5230" t="s">
        <v>45</v>
      </c>
      <c r="D5230">
        <v>357326</v>
      </c>
      <c r="E5230" t="s">
        <v>73</v>
      </c>
      <c r="F5230" t="s">
        <v>80</v>
      </c>
      <c r="G5230">
        <f>[1]!SNLData(227539,$B5230,$D5230,$E5230,$F5230,,"Options:Curr=USD,Mag=Standard,ConvMethod=R")</f>
        <v>67.2</v>
      </c>
    </row>
    <row r="5231" spans="1:7" x14ac:dyDescent="0.3">
      <c r="A5231" t="s">
        <v>18</v>
      </c>
      <c r="B5231" t="s">
        <v>22</v>
      </c>
      <c r="C5231" t="s">
        <v>45</v>
      </c>
      <c r="D5231">
        <v>357326</v>
      </c>
      <c r="E5231" t="s">
        <v>74</v>
      </c>
      <c r="F5231" t="s">
        <v>80</v>
      </c>
      <c r="G5231">
        <f>[1]!SNLData(227539,$B5231,$D5231,$E5231,$F5231,,"Options:Curr=USD,Mag=Standard,ConvMethod=R")</f>
        <v>65.12</v>
      </c>
    </row>
    <row r="5232" spans="1:7" x14ac:dyDescent="0.3">
      <c r="A5232" t="s">
        <v>18</v>
      </c>
      <c r="B5232" t="s">
        <v>22</v>
      </c>
      <c r="C5232" t="s">
        <v>45</v>
      </c>
      <c r="D5232">
        <v>357326</v>
      </c>
      <c r="E5232" t="s">
        <v>75</v>
      </c>
      <c r="F5232" t="s">
        <v>80</v>
      </c>
      <c r="G5232">
        <f>[1]!SNLData(227539,$B5232,$D5232,$E5232,$F5232,,"Options:Curr=USD,Mag=Standard,ConvMethod=R")</f>
        <v>68.39</v>
      </c>
    </row>
    <row r="5233" spans="1:7" x14ac:dyDescent="0.3">
      <c r="A5233" t="s">
        <v>18</v>
      </c>
      <c r="B5233" t="s">
        <v>22</v>
      </c>
      <c r="C5233" t="s">
        <v>45</v>
      </c>
      <c r="D5233">
        <v>357326</v>
      </c>
      <c r="E5233" t="s">
        <v>76</v>
      </c>
      <c r="F5233" t="s">
        <v>80</v>
      </c>
      <c r="G5233">
        <f>[1]!SNLData(227539,$B5233,$D5233,$E5233,$F5233,,"Options:Curr=USD,Mag=Standard,ConvMethod=R")</f>
        <v>70.430000000000007</v>
      </c>
    </row>
    <row r="5234" spans="1:7" x14ac:dyDescent="0.3">
      <c r="A5234" t="s">
        <v>18</v>
      </c>
      <c r="B5234" t="s">
        <v>22</v>
      </c>
      <c r="C5234" t="s">
        <v>45</v>
      </c>
      <c r="D5234">
        <v>357326</v>
      </c>
      <c r="E5234" t="s">
        <v>9</v>
      </c>
      <c r="F5234" t="s">
        <v>80</v>
      </c>
      <c r="G5234">
        <f>[1]!SNLData(227539,$B5234,$D5234,$E5234,$F5234,,"Options:Curr=USD,Mag=Standard,ConvMethod=R")</f>
        <v>74.099999999999994</v>
      </c>
    </row>
    <row r="5235" spans="1:7" x14ac:dyDescent="0.3">
      <c r="A5235" t="s">
        <v>18</v>
      </c>
      <c r="B5235" t="s">
        <v>22</v>
      </c>
      <c r="C5235" t="s">
        <v>45</v>
      </c>
      <c r="D5235">
        <v>357326</v>
      </c>
      <c r="E5235" t="s">
        <v>77</v>
      </c>
      <c r="F5235" t="s">
        <v>80</v>
      </c>
      <c r="G5235">
        <f>[1]!SNLData(227539,$B5235,$D5235,$E5235,$F5235,,"Options:Curr=USD,Mag=Standard,ConvMethod=R")</f>
        <v>73.92</v>
      </c>
    </row>
    <row r="5236" spans="1:7" x14ac:dyDescent="0.3">
      <c r="A5236" t="s">
        <v>18</v>
      </c>
      <c r="B5236" t="s">
        <v>22</v>
      </c>
      <c r="C5236" t="s">
        <v>45</v>
      </c>
      <c r="D5236">
        <v>357326</v>
      </c>
      <c r="E5236" t="s">
        <v>78</v>
      </c>
      <c r="F5236" t="s">
        <v>80</v>
      </c>
      <c r="G5236">
        <f>[1]!SNLData(227539,$B5236,$D5236,$E5236,$F5236,,"Options:Curr=USD,Mag=Standard,ConvMethod=R")</f>
        <v>78.599999999999994</v>
      </c>
    </row>
    <row r="5237" spans="1:7" x14ac:dyDescent="0.3">
      <c r="A5237" t="s">
        <v>18</v>
      </c>
      <c r="B5237" t="s">
        <v>22</v>
      </c>
      <c r="C5237" t="s">
        <v>45</v>
      </c>
      <c r="D5237">
        <v>357326</v>
      </c>
      <c r="E5237" t="s">
        <v>10</v>
      </c>
      <c r="F5237" t="s">
        <v>80</v>
      </c>
      <c r="G5237">
        <f>[1]!SNLData(227539,$B5237,$D5237,$E5237,$F5237,,"Options:Curr=USD,Mag=Standard,ConvMethod=R")</f>
        <v>82.6</v>
      </c>
    </row>
    <row r="5238" spans="1:7" x14ac:dyDescent="0.3">
      <c r="A5238" t="s">
        <v>3</v>
      </c>
      <c r="B5238" t="s">
        <v>29</v>
      </c>
      <c r="C5238" t="s">
        <v>46</v>
      </c>
      <c r="D5238">
        <v>357327</v>
      </c>
      <c r="E5238" t="s">
        <v>6</v>
      </c>
      <c r="F5238" t="s">
        <v>80</v>
      </c>
      <c r="G5238">
        <f>[1]!SNLData(227539,$B5238,$D5238,$E5238,$F5238,,"Options:Curr=USD,Mag=Standard,ConvMethod=R")</f>
        <v>1</v>
      </c>
    </row>
    <row r="5239" spans="1:7" x14ac:dyDescent="0.3">
      <c r="A5239" t="s">
        <v>3</v>
      </c>
      <c r="B5239" t="s">
        <v>29</v>
      </c>
      <c r="C5239" t="s">
        <v>46</v>
      </c>
      <c r="D5239">
        <v>357327</v>
      </c>
      <c r="E5239" t="s">
        <v>50</v>
      </c>
      <c r="F5239" t="s">
        <v>80</v>
      </c>
      <c r="G5239">
        <f>[1]!SNLData(227539,$B5239,$D5239,$E5239,$F5239,,"Options:Curr=USD,Mag=Standard,ConvMethod=R")</f>
        <v>1</v>
      </c>
    </row>
    <row r="5240" spans="1:7" x14ac:dyDescent="0.3">
      <c r="A5240" t="s">
        <v>3</v>
      </c>
      <c r="B5240" t="s">
        <v>29</v>
      </c>
      <c r="C5240" t="s">
        <v>46</v>
      </c>
      <c r="D5240">
        <v>357327</v>
      </c>
      <c r="E5240" t="s">
        <v>51</v>
      </c>
      <c r="F5240" t="s">
        <v>80</v>
      </c>
      <c r="G5240">
        <f>[1]!SNLData(227539,$B5240,$D5240,$E5240,$F5240,,"Options:Curr=USD,Mag=Standard,ConvMethod=R")</f>
        <v>1</v>
      </c>
    </row>
    <row r="5241" spans="1:7" x14ac:dyDescent="0.3">
      <c r="A5241" t="s">
        <v>3</v>
      </c>
      <c r="B5241" t="s">
        <v>29</v>
      </c>
      <c r="C5241" t="s">
        <v>46</v>
      </c>
      <c r="D5241">
        <v>357327</v>
      </c>
      <c r="E5241" t="s">
        <v>52</v>
      </c>
      <c r="F5241" t="s">
        <v>80</v>
      </c>
      <c r="G5241">
        <f>[1]!SNLData(227539,$B5241,$D5241,$E5241,$F5241,,"Options:Curr=USD,Mag=Standard,ConvMethod=R")</f>
        <v>1</v>
      </c>
    </row>
    <row r="5242" spans="1:7" x14ac:dyDescent="0.3">
      <c r="A5242" t="s">
        <v>3</v>
      </c>
      <c r="B5242" t="s">
        <v>29</v>
      </c>
      <c r="C5242" t="s">
        <v>46</v>
      </c>
      <c r="D5242">
        <v>357327</v>
      </c>
      <c r="E5242" t="s">
        <v>53</v>
      </c>
      <c r="F5242" t="s">
        <v>80</v>
      </c>
      <c r="G5242">
        <f>[1]!SNLData(227539,$B5242,$D5242,$E5242,$F5242,,"Options:Curr=USD,Mag=Standard,ConvMethod=R")</f>
        <v>1</v>
      </c>
    </row>
    <row r="5243" spans="1:7" x14ac:dyDescent="0.3">
      <c r="A5243" t="s">
        <v>3</v>
      </c>
      <c r="B5243" t="s">
        <v>29</v>
      </c>
      <c r="C5243" t="s">
        <v>46</v>
      </c>
      <c r="D5243">
        <v>357327</v>
      </c>
      <c r="E5243" t="s">
        <v>54</v>
      </c>
      <c r="F5243" t="s">
        <v>80</v>
      </c>
      <c r="G5243">
        <f>[1]!SNLData(227539,$B5243,$D5243,$E5243,$F5243,,"Options:Curr=USD,Mag=Standard,ConvMethod=R")</f>
        <v>1</v>
      </c>
    </row>
    <row r="5244" spans="1:7" x14ac:dyDescent="0.3">
      <c r="A5244" t="s">
        <v>3</v>
      </c>
      <c r="B5244" t="s">
        <v>29</v>
      </c>
      <c r="C5244" t="s">
        <v>46</v>
      </c>
      <c r="D5244">
        <v>357327</v>
      </c>
      <c r="E5244" t="s">
        <v>55</v>
      </c>
      <c r="F5244" t="s">
        <v>80</v>
      </c>
      <c r="G5244">
        <f>[1]!SNLData(227539,$B5244,$D5244,$E5244,$F5244,,"Options:Curr=USD,Mag=Standard,ConvMethod=R")</f>
        <v>1</v>
      </c>
    </row>
    <row r="5245" spans="1:7" x14ac:dyDescent="0.3">
      <c r="A5245" t="s">
        <v>3</v>
      </c>
      <c r="B5245" t="s">
        <v>29</v>
      </c>
      <c r="C5245" t="s">
        <v>46</v>
      </c>
      <c r="D5245">
        <v>357327</v>
      </c>
      <c r="E5245" t="s">
        <v>56</v>
      </c>
      <c r="F5245" t="s">
        <v>80</v>
      </c>
      <c r="G5245">
        <f>[1]!SNLData(227539,$B5245,$D5245,$E5245,$F5245,,"Options:Curr=USD,Mag=Standard,ConvMethod=R")</f>
        <v>1</v>
      </c>
    </row>
    <row r="5246" spans="1:7" x14ac:dyDescent="0.3">
      <c r="A5246" t="s">
        <v>3</v>
      </c>
      <c r="B5246" t="s">
        <v>29</v>
      </c>
      <c r="C5246" t="s">
        <v>46</v>
      </c>
      <c r="D5246">
        <v>357327</v>
      </c>
      <c r="E5246" t="s">
        <v>57</v>
      </c>
      <c r="F5246" t="s">
        <v>80</v>
      </c>
      <c r="G5246">
        <f>[1]!SNLData(227539,$B5246,$D5246,$E5246,$F5246,,"Options:Curr=USD,Mag=Standard,ConvMethod=R")</f>
        <v>1</v>
      </c>
    </row>
    <row r="5247" spans="1:7" x14ac:dyDescent="0.3">
      <c r="A5247" t="s">
        <v>3</v>
      </c>
      <c r="B5247" t="s">
        <v>29</v>
      </c>
      <c r="C5247" t="s">
        <v>46</v>
      </c>
      <c r="D5247">
        <v>357327</v>
      </c>
      <c r="E5247" t="s">
        <v>58</v>
      </c>
      <c r="F5247" t="s">
        <v>80</v>
      </c>
      <c r="G5247">
        <f>[1]!SNLData(227539,$B5247,$D5247,$E5247,$F5247,,"Options:Curr=USD,Mag=Standard,ConvMethod=R")</f>
        <v>1</v>
      </c>
    </row>
    <row r="5248" spans="1:7" x14ac:dyDescent="0.3">
      <c r="A5248" t="s">
        <v>3</v>
      </c>
      <c r="B5248" t="s">
        <v>29</v>
      </c>
      <c r="C5248" t="s">
        <v>46</v>
      </c>
      <c r="D5248">
        <v>357327</v>
      </c>
      <c r="E5248" t="s">
        <v>7</v>
      </c>
      <c r="F5248" t="s">
        <v>80</v>
      </c>
      <c r="G5248">
        <f>[1]!SNLData(227539,$B5248,$D5248,$E5248,$F5248,,"Options:Curr=USD,Mag=Standard,ConvMethod=R")</f>
        <v>1</v>
      </c>
    </row>
    <row r="5249" spans="1:7" x14ac:dyDescent="0.3">
      <c r="A5249" t="s">
        <v>3</v>
      </c>
      <c r="B5249" t="s">
        <v>29</v>
      </c>
      <c r="C5249" t="s">
        <v>46</v>
      </c>
      <c r="D5249">
        <v>357327</v>
      </c>
      <c r="E5249" t="s">
        <v>59</v>
      </c>
      <c r="F5249" t="s">
        <v>80</v>
      </c>
      <c r="G5249">
        <f>[1]!SNLData(227539,$B5249,$D5249,$E5249,$F5249,,"Options:Curr=USD,Mag=Standard,ConvMethod=R")</f>
        <v>1</v>
      </c>
    </row>
    <row r="5250" spans="1:7" x14ac:dyDescent="0.3">
      <c r="A5250" t="s">
        <v>3</v>
      </c>
      <c r="B5250" t="s">
        <v>29</v>
      </c>
      <c r="C5250" t="s">
        <v>46</v>
      </c>
      <c r="D5250">
        <v>357327</v>
      </c>
      <c r="E5250" t="s">
        <v>60</v>
      </c>
      <c r="F5250" t="s">
        <v>80</v>
      </c>
      <c r="G5250">
        <f>[1]!SNLData(227539,$B5250,$D5250,$E5250,$F5250,,"Options:Curr=USD,Mag=Standard,ConvMethod=R")</f>
        <v>1</v>
      </c>
    </row>
    <row r="5251" spans="1:7" x14ac:dyDescent="0.3">
      <c r="A5251" t="s">
        <v>3</v>
      </c>
      <c r="B5251" t="s">
        <v>29</v>
      </c>
      <c r="C5251" t="s">
        <v>46</v>
      </c>
      <c r="D5251">
        <v>357327</v>
      </c>
      <c r="E5251" t="s">
        <v>61</v>
      </c>
      <c r="F5251" t="s">
        <v>80</v>
      </c>
      <c r="G5251">
        <f>[1]!SNLData(227539,$B5251,$D5251,$E5251,$F5251,,"Options:Curr=USD,Mag=Standard,ConvMethod=R")</f>
        <v>1</v>
      </c>
    </row>
    <row r="5252" spans="1:7" x14ac:dyDescent="0.3">
      <c r="A5252" t="s">
        <v>3</v>
      </c>
      <c r="B5252" t="s">
        <v>29</v>
      </c>
      <c r="C5252" t="s">
        <v>46</v>
      </c>
      <c r="D5252">
        <v>357327</v>
      </c>
      <c r="E5252" t="s">
        <v>62</v>
      </c>
      <c r="F5252" t="s">
        <v>80</v>
      </c>
      <c r="G5252">
        <f>[1]!SNLData(227539,$B5252,$D5252,$E5252,$F5252,,"Options:Curr=USD,Mag=Standard,ConvMethod=R")</f>
        <v>1</v>
      </c>
    </row>
    <row r="5253" spans="1:7" x14ac:dyDescent="0.3">
      <c r="A5253" t="s">
        <v>3</v>
      </c>
      <c r="B5253" t="s">
        <v>29</v>
      </c>
      <c r="C5253" t="s">
        <v>46</v>
      </c>
      <c r="D5253">
        <v>357327</v>
      </c>
      <c r="E5253" t="s">
        <v>63</v>
      </c>
      <c r="F5253" t="s">
        <v>80</v>
      </c>
      <c r="G5253">
        <f>[1]!SNLData(227539,$B5253,$D5253,$E5253,$F5253,,"Options:Curr=USD,Mag=Standard,ConvMethod=R")</f>
        <v>1</v>
      </c>
    </row>
    <row r="5254" spans="1:7" x14ac:dyDescent="0.3">
      <c r="A5254" t="s">
        <v>3</v>
      </c>
      <c r="B5254" t="s">
        <v>29</v>
      </c>
      <c r="C5254" t="s">
        <v>46</v>
      </c>
      <c r="D5254">
        <v>357327</v>
      </c>
      <c r="E5254" t="s">
        <v>64</v>
      </c>
      <c r="F5254" t="s">
        <v>80</v>
      </c>
      <c r="G5254">
        <f>[1]!SNLData(227539,$B5254,$D5254,$E5254,$F5254,,"Options:Curr=USD,Mag=Standard,ConvMethod=R")</f>
        <v>1</v>
      </c>
    </row>
    <row r="5255" spans="1:7" x14ac:dyDescent="0.3">
      <c r="A5255" t="s">
        <v>3</v>
      </c>
      <c r="B5255" t="s">
        <v>29</v>
      </c>
      <c r="C5255" t="s">
        <v>46</v>
      </c>
      <c r="D5255">
        <v>357327</v>
      </c>
      <c r="E5255" t="s">
        <v>65</v>
      </c>
      <c r="F5255" t="s">
        <v>80</v>
      </c>
      <c r="G5255">
        <f>[1]!SNLData(227539,$B5255,$D5255,$E5255,$F5255,,"Options:Curr=USD,Mag=Standard,ConvMethod=R")</f>
        <v>1</v>
      </c>
    </row>
    <row r="5256" spans="1:7" x14ac:dyDescent="0.3">
      <c r="A5256" t="s">
        <v>3</v>
      </c>
      <c r="B5256" t="s">
        <v>29</v>
      </c>
      <c r="C5256" t="s">
        <v>46</v>
      </c>
      <c r="D5256">
        <v>357327</v>
      </c>
      <c r="E5256" t="s">
        <v>66</v>
      </c>
      <c r="F5256" t="s">
        <v>80</v>
      </c>
      <c r="G5256">
        <f>[1]!SNLData(227539,$B5256,$D5256,$E5256,$F5256,,"Options:Curr=USD,Mag=Standard,ConvMethod=R")</f>
        <v>1</v>
      </c>
    </row>
    <row r="5257" spans="1:7" x14ac:dyDescent="0.3">
      <c r="A5257" t="s">
        <v>3</v>
      </c>
      <c r="B5257" t="s">
        <v>29</v>
      </c>
      <c r="C5257" t="s">
        <v>46</v>
      </c>
      <c r="D5257">
        <v>357327</v>
      </c>
      <c r="E5257" t="s">
        <v>67</v>
      </c>
      <c r="F5257" t="s">
        <v>80</v>
      </c>
      <c r="G5257">
        <f>[1]!SNLData(227539,$B5257,$D5257,$E5257,$F5257,,"Options:Curr=USD,Mag=Standard,ConvMethod=R")</f>
        <v>1</v>
      </c>
    </row>
    <row r="5258" spans="1:7" x14ac:dyDescent="0.3">
      <c r="A5258" t="s">
        <v>3</v>
      </c>
      <c r="B5258" t="s">
        <v>29</v>
      </c>
      <c r="C5258" t="s">
        <v>46</v>
      </c>
      <c r="D5258">
        <v>357327</v>
      </c>
      <c r="E5258" t="s">
        <v>8</v>
      </c>
      <c r="F5258" t="s">
        <v>80</v>
      </c>
      <c r="G5258">
        <f>[1]!SNLData(227539,$B5258,$D5258,$E5258,$F5258,,"Options:Curr=USD,Mag=Standard,ConvMethod=R")</f>
        <v>1</v>
      </c>
    </row>
    <row r="5259" spans="1:7" x14ac:dyDescent="0.3">
      <c r="A5259" t="s">
        <v>3</v>
      </c>
      <c r="B5259" t="s">
        <v>29</v>
      </c>
      <c r="C5259" t="s">
        <v>46</v>
      </c>
      <c r="D5259">
        <v>357327</v>
      </c>
      <c r="E5259" t="s">
        <v>68</v>
      </c>
      <c r="F5259" t="s">
        <v>80</v>
      </c>
      <c r="G5259">
        <f>[1]!SNLData(227539,$B5259,$D5259,$E5259,$F5259,,"Options:Curr=USD,Mag=Standard,ConvMethod=R")</f>
        <v>1</v>
      </c>
    </row>
    <row r="5260" spans="1:7" x14ac:dyDescent="0.3">
      <c r="A5260" t="s">
        <v>3</v>
      </c>
      <c r="B5260" t="s">
        <v>29</v>
      </c>
      <c r="C5260" t="s">
        <v>46</v>
      </c>
      <c r="D5260">
        <v>357327</v>
      </c>
      <c r="E5260" t="s">
        <v>69</v>
      </c>
      <c r="F5260" t="s">
        <v>80</v>
      </c>
      <c r="G5260">
        <f>[1]!SNLData(227539,$B5260,$D5260,$E5260,$F5260,,"Options:Curr=USD,Mag=Standard,ConvMethod=R")</f>
        <v>1</v>
      </c>
    </row>
    <row r="5261" spans="1:7" x14ac:dyDescent="0.3">
      <c r="A5261" t="s">
        <v>3</v>
      </c>
      <c r="B5261" t="s">
        <v>29</v>
      </c>
      <c r="C5261" t="s">
        <v>46</v>
      </c>
      <c r="D5261">
        <v>357327</v>
      </c>
      <c r="E5261" t="s">
        <v>70</v>
      </c>
      <c r="F5261" t="s">
        <v>80</v>
      </c>
      <c r="G5261">
        <f>[1]!SNLData(227539,$B5261,$D5261,$E5261,$F5261,,"Options:Curr=USD,Mag=Standard,ConvMethod=R")</f>
        <v>1</v>
      </c>
    </row>
    <row r="5262" spans="1:7" x14ac:dyDescent="0.3">
      <c r="A5262" t="s">
        <v>3</v>
      </c>
      <c r="B5262" t="s">
        <v>29</v>
      </c>
      <c r="C5262" t="s">
        <v>46</v>
      </c>
      <c r="D5262">
        <v>357327</v>
      </c>
      <c r="E5262" t="s">
        <v>71</v>
      </c>
      <c r="F5262" t="s">
        <v>80</v>
      </c>
      <c r="G5262">
        <f>[1]!SNLData(227539,$B5262,$D5262,$E5262,$F5262,,"Options:Curr=USD,Mag=Standard,ConvMethod=R")</f>
        <v>1</v>
      </c>
    </row>
    <row r="5263" spans="1:7" x14ac:dyDescent="0.3">
      <c r="A5263" t="s">
        <v>3</v>
      </c>
      <c r="B5263" t="s">
        <v>29</v>
      </c>
      <c r="C5263" t="s">
        <v>46</v>
      </c>
      <c r="D5263">
        <v>357327</v>
      </c>
      <c r="E5263" t="s">
        <v>72</v>
      </c>
      <c r="F5263" t="s">
        <v>80</v>
      </c>
      <c r="G5263">
        <f>[1]!SNLData(227539,$B5263,$D5263,$E5263,$F5263,,"Options:Curr=USD,Mag=Standard,ConvMethod=R")</f>
        <v>1</v>
      </c>
    </row>
    <row r="5264" spans="1:7" x14ac:dyDescent="0.3">
      <c r="A5264" t="s">
        <v>3</v>
      </c>
      <c r="B5264" t="s">
        <v>29</v>
      </c>
      <c r="C5264" t="s">
        <v>46</v>
      </c>
      <c r="D5264">
        <v>357327</v>
      </c>
      <c r="E5264" t="s">
        <v>73</v>
      </c>
      <c r="F5264" t="s">
        <v>80</v>
      </c>
      <c r="G5264">
        <f>[1]!SNLData(227539,$B5264,$D5264,$E5264,$F5264,,"Options:Curr=USD,Mag=Standard,ConvMethod=R")</f>
        <v>1</v>
      </c>
    </row>
    <row r="5265" spans="1:7" x14ac:dyDescent="0.3">
      <c r="A5265" t="s">
        <v>3</v>
      </c>
      <c r="B5265" t="s">
        <v>29</v>
      </c>
      <c r="C5265" t="s">
        <v>46</v>
      </c>
      <c r="D5265">
        <v>357327</v>
      </c>
      <c r="E5265" t="s">
        <v>74</v>
      </c>
      <c r="F5265" t="s">
        <v>80</v>
      </c>
      <c r="G5265">
        <f>[1]!SNLData(227539,$B5265,$D5265,$E5265,$F5265,,"Options:Curr=USD,Mag=Standard,ConvMethod=R")</f>
        <v>1</v>
      </c>
    </row>
    <row r="5266" spans="1:7" x14ac:dyDescent="0.3">
      <c r="A5266" t="s">
        <v>3</v>
      </c>
      <c r="B5266" t="s">
        <v>29</v>
      </c>
      <c r="C5266" t="s">
        <v>46</v>
      </c>
      <c r="D5266">
        <v>357327</v>
      </c>
      <c r="E5266" t="s">
        <v>75</v>
      </c>
      <c r="F5266" t="s">
        <v>80</v>
      </c>
      <c r="G5266">
        <f>[1]!SNLData(227539,$B5266,$D5266,$E5266,$F5266,,"Options:Curr=USD,Mag=Standard,ConvMethod=R")</f>
        <v>1</v>
      </c>
    </row>
    <row r="5267" spans="1:7" x14ac:dyDescent="0.3">
      <c r="A5267" t="s">
        <v>3</v>
      </c>
      <c r="B5267" t="s">
        <v>29</v>
      </c>
      <c r="C5267" t="s">
        <v>46</v>
      </c>
      <c r="D5267">
        <v>357327</v>
      </c>
      <c r="E5267" t="s">
        <v>76</v>
      </c>
      <c r="F5267" t="s">
        <v>80</v>
      </c>
      <c r="G5267">
        <f>[1]!SNLData(227539,$B5267,$D5267,$E5267,$F5267,,"Options:Curr=USD,Mag=Standard,ConvMethod=R")</f>
        <v>1</v>
      </c>
    </row>
    <row r="5268" spans="1:7" x14ac:dyDescent="0.3">
      <c r="A5268" t="s">
        <v>3</v>
      </c>
      <c r="B5268" t="s">
        <v>29</v>
      </c>
      <c r="C5268" t="s">
        <v>46</v>
      </c>
      <c r="D5268">
        <v>357327</v>
      </c>
      <c r="E5268" t="s">
        <v>9</v>
      </c>
      <c r="F5268" t="s">
        <v>80</v>
      </c>
      <c r="G5268">
        <f>[1]!SNLData(227539,$B5268,$D5268,$E5268,$F5268,,"Options:Curr=USD,Mag=Standard,ConvMethod=R")</f>
        <v>1</v>
      </c>
    </row>
    <row r="5269" spans="1:7" x14ac:dyDescent="0.3">
      <c r="A5269" t="s">
        <v>3</v>
      </c>
      <c r="B5269" t="s">
        <v>29</v>
      </c>
      <c r="C5269" t="s">
        <v>46</v>
      </c>
      <c r="D5269">
        <v>357327</v>
      </c>
      <c r="E5269" t="s">
        <v>77</v>
      </c>
      <c r="F5269" t="s">
        <v>80</v>
      </c>
      <c r="G5269">
        <f>[1]!SNLData(227539,$B5269,$D5269,$E5269,$F5269,,"Options:Curr=USD,Mag=Standard,ConvMethod=R")</f>
        <v>1</v>
      </c>
    </row>
    <row r="5270" spans="1:7" x14ac:dyDescent="0.3">
      <c r="A5270" t="s">
        <v>3</v>
      </c>
      <c r="B5270" t="s">
        <v>29</v>
      </c>
      <c r="C5270" t="s">
        <v>46</v>
      </c>
      <c r="D5270">
        <v>357327</v>
      </c>
      <c r="E5270" t="s">
        <v>78</v>
      </c>
      <c r="F5270" t="s">
        <v>80</v>
      </c>
      <c r="G5270">
        <f>[1]!SNLData(227539,$B5270,$D5270,$E5270,$F5270,,"Options:Curr=USD,Mag=Standard,ConvMethod=R")</f>
        <v>1</v>
      </c>
    </row>
    <row r="5271" spans="1:7" x14ac:dyDescent="0.3">
      <c r="A5271" t="s">
        <v>3</v>
      </c>
      <c r="B5271" t="s">
        <v>29</v>
      </c>
      <c r="C5271" t="s">
        <v>46</v>
      </c>
      <c r="D5271">
        <v>357327</v>
      </c>
      <c r="E5271" t="s">
        <v>10</v>
      </c>
      <c r="F5271" t="s">
        <v>80</v>
      </c>
      <c r="G5271">
        <f>[1]!SNLData(227539,$B5271,$D5271,$E5271,$F5271,,"Options:Curr=USD,Mag=Standard,ConvMethod=R")</f>
        <v>1</v>
      </c>
    </row>
    <row r="5272" spans="1:7" x14ac:dyDescent="0.3">
      <c r="A5272" t="s">
        <v>11</v>
      </c>
      <c r="B5272" t="s">
        <v>28</v>
      </c>
      <c r="C5272" t="s">
        <v>46</v>
      </c>
      <c r="D5272">
        <v>357327</v>
      </c>
      <c r="E5272" t="s">
        <v>6</v>
      </c>
      <c r="F5272" t="s">
        <v>80</v>
      </c>
      <c r="G5272">
        <f>[1]!SNLData(227539,$B5272,$D5272,$E5272,$F5272,,"Options:Curr=USD,Mag=Standard,ConvMethod=R")</f>
        <v>0.52</v>
      </c>
    </row>
    <row r="5273" spans="1:7" x14ac:dyDescent="0.3">
      <c r="A5273" t="s">
        <v>11</v>
      </c>
      <c r="B5273" t="s">
        <v>28</v>
      </c>
      <c r="C5273" t="s">
        <v>46</v>
      </c>
      <c r="D5273">
        <v>357327</v>
      </c>
      <c r="E5273" t="s">
        <v>50</v>
      </c>
      <c r="F5273" t="s">
        <v>80</v>
      </c>
      <c r="G5273">
        <f>[1]!SNLData(227539,$B5273,$D5273,$E5273,$F5273,,"Options:Curr=USD,Mag=Standard,ConvMethod=R")</f>
        <v>0.53</v>
      </c>
    </row>
    <row r="5274" spans="1:7" x14ac:dyDescent="0.3">
      <c r="A5274" t="s">
        <v>11</v>
      </c>
      <c r="B5274" t="s">
        <v>28</v>
      </c>
      <c r="C5274" t="s">
        <v>46</v>
      </c>
      <c r="D5274">
        <v>357327</v>
      </c>
      <c r="E5274" t="s">
        <v>51</v>
      </c>
      <c r="F5274" t="s">
        <v>80</v>
      </c>
      <c r="G5274">
        <f>[1]!SNLData(227539,$B5274,$D5274,$E5274,$F5274,,"Options:Curr=USD,Mag=Standard,ConvMethod=R")</f>
        <v>0.66</v>
      </c>
    </row>
    <row r="5275" spans="1:7" x14ac:dyDescent="0.3">
      <c r="A5275" t="s">
        <v>11</v>
      </c>
      <c r="B5275" t="s">
        <v>28</v>
      </c>
      <c r="C5275" t="s">
        <v>46</v>
      </c>
      <c r="D5275">
        <v>357327</v>
      </c>
      <c r="E5275" t="s">
        <v>52</v>
      </c>
      <c r="F5275" t="s">
        <v>80</v>
      </c>
      <c r="G5275">
        <f>[1]!SNLData(227539,$B5275,$D5275,$E5275,$F5275,,"Options:Curr=USD,Mag=Standard,ConvMethod=R")</f>
        <v>0.68</v>
      </c>
    </row>
    <row r="5276" spans="1:7" x14ac:dyDescent="0.3">
      <c r="A5276" t="s">
        <v>11</v>
      </c>
      <c r="B5276" t="s">
        <v>28</v>
      </c>
      <c r="C5276" t="s">
        <v>46</v>
      </c>
      <c r="D5276">
        <v>357327</v>
      </c>
      <c r="E5276" t="s">
        <v>53</v>
      </c>
      <c r="F5276" t="s">
        <v>80</v>
      </c>
      <c r="G5276">
        <f>[1]!SNLData(227539,$B5276,$D5276,$E5276,$F5276,,"Options:Curr=USD,Mag=Standard,ConvMethod=R")</f>
        <v>0.64</v>
      </c>
    </row>
    <row r="5277" spans="1:7" x14ac:dyDescent="0.3">
      <c r="A5277" t="s">
        <v>11</v>
      </c>
      <c r="B5277" t="s">
        <v>28</v>
      </c>
      <c r="C5277" t="s">
        <v>46</v>
      </c>
      <c r="D5277">
        <v>357327</v>
      </c>
      <c r="E5277" t="s">
        <v>54</v>
      </c>
      <c r="F5277" t="s">
        <v>80</v>
      </c>
      <c r="G5277">
        <f>[1]!SNLData(227539,$B5277,$D5277,$E5277,$F5277,,"Options:Curr=USD,Mag=Standard,ConvMethod=R")</f>
        <v>0.65</v>
      </c>
    </row>
    <row r="5278" spans="1:7" x14ac:dyDescent="0.3">
      <c r="A5278" t="s">
        <v>11</v>
      </c>
      <c r="B5278" t="s">
        <v>28</v>
      </c>
      <c r="C5278" t="s">
        <v>46</v>
      </c>
      <c r="D5278">
        <v>357327</v>
      </c>
      <c r="E5278" t="s">
        <v>55</v>
      </c>
      <c r="F5278" t="s">
        <v>80</v>
      </c>
      <c r="G5278">
        <f>[1]!SNLData(227539,$B5278,$D5278,$E5278,$F5278,,"Options:Curr=USD,Mag=Standard,ConvMethod=R")</f>
        <v>0.59</v>
      </c>
    </row>
    <row r="5279" spans="1:7" x14ac:dyDescent="0.3">
      <c r="A5279" t="s">
        <v>11</v>
      </c>
      <c r="B5279" t="s">
        <v>28</v>
      </c>
      <c r="C5279" t="s">
        <v>46</v>
      </c>
      <c r="D5279">
        <v>357327</v>
      </c>
      <c r="E5279" t="s">
        <v>56</v>
      </c>
      <c r="F5279" t="s">
        <v>80</v>
      </c>
      <c r="G5279">
        <f>[1]!SNLData(227539,$B5279,$D5279,$E5279,$F5279,,"Options:Curr=USD,Mag=Standard,ConvMethod=R")</f>
        <v>0.6</v>
      </c>
    </row>
    <row r="5280" spans="1:7" x14ac:dyDescent="0.3">
      <c r="A5280" t="s">
        <v>11</v>
      </c>
      <c r="B5280" t="s">
        <v>28</v>
      </c>
      <c r="C5280" t="s">
        <v>46</v>
      </c>
      <c r="D5280">
        <v>357327</v>
      </c>
      <c r="E5280" t="s">
        <v>57</v>
      </c>
      <c r="F5280" t="s">
        <v>80</v>
      </c>
      <c r="G5280">
        <f>[1]!SNLData(227539,$B5280,$D5280,$E5280,$F5280,,"Options:Curr=USD,Mag=Standard,ConvMethod=R")</f>
        <v>0.6</v>
      </c>
    </row>
    <row r="5281" spans="1:7" x14ac:dyDescent="0.3">
      <c r="A5281" t="s">
        <v>11</v>
      </c>
      <c r="B5281" t="s">
        <v>28</v>
      </c>
      <c r="C5281" t="s">
        <v>46</v>
      </c>
      <c r="D5281">
        <v>357327</v>
      </c>
      <c r="E5281" t="s">
        <v>58</v>
      </c>
      <c r="F5281" t="s">
        <v>80</v>
      </c>
      <c r="G5281">
        <f>[1]!SNLData(227539,$B5281,$D5281,$E5281,$F5281,,"Options:Curr=USD,Mag=Standard,ConvMethod=R")</f>
        <v>0.62</v>
      </c>
    </row>
    <row r="5282" spans="1:7" x14ac:dyDescent="0.3">
      <c r="A5282" t="s">
        <v>11</v>
      </c>
      <c r="B5282" t="s">
        <v>28</v>
      </c>
      <c r="C5282" t="s">
        <v>46</v>
      </c>
      <c r="D5282">
        <v>357327</v>
      </c>
      <c r="E5282" t="s">
        <v>7</v>
      </c>
      <c r="F5282" t="s">
        <v>80</v>
      </c>
      <c r="G5282">
        <f>[1]!SNLData(227539,$B5282,$D5282,$E5282,$F5282,,"Options:Curr=USD,Mag=Standard,ConvMethod=R")</f>
        <v>0.67</v>
      </c>
    </row>
    <row r="5283" spans="1:7" x14ac:dyDescent="0.3">
      <c r="A5283" t="s">
        <v>11</v>
      </c>
      <c r="B5283" t="s">
        <v>28</v>
      </c>
      <c r="C5283" t="s">
        <v>46</v>
      </c>
      <c r="D5283">
        <v>357327</v>
      </c>
      <c r="E5283" t="s">
        <v>59</v>
      </c>
      <c r="F5283" t="s">
        <v>80</v>
      </c>
      <c r="G5283">
        <f>[1]!SNLData(227539,$B5283,$D5283,$E5283,$F5283,,"Options:Curr=USD,Mag=Standard,ConvMethod=R")</f>
        <v>0.69</v>
      </c>
    </row>
    <row r="5284" spans="1:7" x14ac:dyDescent="0.3">
      <c r="A5284" t="s">
        <v>11</v>
      </c>
      <c r="B5284" t="s">
        <v>28</v>
      </c>
      <c r="C5284" t="s">
        <v>46</v>
      </c>
      <c r="D5284">
        <v>357327</v>
      </c>
      <c r="E5284" t="s">
        <v>60</v>
      </c>
      <c r="F5284" t="s">
        <v>80</v>
      </c>
      <c r="G5284">
        <f>[1]!SNLData(227539,$B5284,$D5284,$E5284,$F5284,,"Options:Curr=USD,Mag=Standard,ConvMethod=R")</f>
        <v>0.62</v>
      </c>
    </row>
    <row r="5285" spans="1:7" x14ac:dyDescent="0.3">
      <c r="A5285" t="s">
        <v>11</v>
      </c>
      <c r="B5285" t="s">
        <v>28</v>
      </c>
      <c r="C5285" t="s">
        <v>46</v>
      </c>
      <c r="D5285">
        <v>357327</v>
      </c>
      <c r="E5285" t="s">
        <v>61</v>
      </c>
      <c r="F5285" t="s">
        <v>80</v>
      </c>
      <c r="G5285">
        <f>[1]!SNLData(227539,$B5285,$D5285,$E5285,$F5285,,"Options:Curr=USD,Mag=Standard,ConvMethod=R")</f>
        <v>0.56000000000000005</v>
      </c>
    </row>
    <row r="5286" spans="1:7" x14ac:dyDescent="0.3">
      <c r="A5286" t="s">
        <v>11</v>
      </c>
      <c r="B5286" t="s">
        <v>28</v>
      </c>
      <c r="C5286" t="s">
        <v>46</v>
      </c>
      <c r="D5286">
        <v>357327</v>
      </c>
      <c r="E5286" t="s">
        <v>62</v>
      </c>
      <c r="F5286" t="s">
        <v>80</v>
      </c>
      <c r="G5286">
        <f>[1]!SNLData(227539,$B5286,$D5286,$E5286,$F5286,,"Options:Curr=USD,Mag=Standard,ConvMethod=R")</f>
        <v>0.52</v>
      </c>
    </row>
    <row r="5287" spans="1:7" x14ac:dyDescent="0.3">
      <c r="A5287" t="s">
        <v>11</v>
      </c>
      <c r="B5287" t="s">
        <v>28</v>
      </c>
      <c r="C5287" t="s">
        <v>46</v>
      </c>
      <c r="D5287">
        <v>357327</v>
      </c>
      <c r="E5287" t="s">
        <v>63</v>
      </c>
      <c r="F5287" t="s">
        <v>80</v>
      </c>
      <c r="G5287">
        <f>[1]!SNLData(227539,$B5287,$D5287,$E5287,$F5287,,"Options:Curr=USD,Mag=Standard,ConvMethod=R")</f>
        <v>0.57999999999999996</v>
      </c>
    </row>
    <row r="5288" spans="1:7" x14ac:dyDescent="0.3">
      <c r="A5288" t="s">
        <v>11</v>
      </c>
      <c r="B5288" t="s">
        <v>28</v>
      </c>
      <c r="C5288" t="s">
        <v>46</v>
      </c>
      <c r="D5288">
        <v>357327</v>
      </c>
      <c r="E5288" t="s">
        <v>64</v>
      </c>
      <c r="F5288" t="s">
        <v>80</v>
      </c>
      <c r="G5288">
        <f>[1]!SNLData(227539,$B5288,$D5288,$E5288,$F5288,,"Options:Curr=USD,Mag=Standard,ConvMethod=R")</f>
        <v>0.51</v>
      </c>
    </row>
    <row r="5289" spans="1:7" x14ac:dyDescent="0.3">
      <c r="A5289" t="s">
        <v>11</v>
      </c>
      <c r="B5289" t="s">
        <v>28</v>
      </c>
      <c r="C5289" t="s">
        <v>46</v>
      </c>
      <c r="D5289">
        <v>357327</v>
      </c>
      <c r="E5289" t="s">
        <v>65</v>
      </c>
      <c r="F5289" t="s">
        <v>80</v>
      </c>
      <c r="G5289">
        <f>[1]!SNLData(227539,$B5289,$D5289,$E5289,$F5289,,"Options:Curr=USD,Mag=Standard,ConvMethod=R")</f>
        <v>0.5</v>
      </c>
    </row>
    <row r="5290" spans="1:7" x14ac:dyDescent="0.3">
      <c r="A5290" t="s">
        <v>11</v>
      </c>
      <c r="B5290" t="s">
        <v>28</v>
      </c>
      <c r="C5290" t="s">
        <v>46</v>
      </c>
      <c r="D5290">
        <v>357327</v>
      </c>
      <c r="E5290" t="s">
        <v>66</v>
      </c>
      <c r="F5290" t="s">
        <v>80</v>
      </c>
      <c r="G5290">
        <f>[1]!SNLData(227539,$B5290,$D5290,$E5290,$F5290,,"Options:Curr=USD,Mag=Standard,ConvMethod=R")</f>
        <v>0.69</v>
      </c>
    </row>
    <row r="5291" spans="1:7" x14ac:dyDescent="0.3">
      <c r="A5291" t="s">
        <v>11</v>
      </c>
      <c r="B5291" t="s">
        <v>28</v>
      </c>
      <c r="C5291" t="s">
        <v>46</v>
      </c>
      <c r="D5291">
        <v>357327</v>
      </c>
      <c r="E5291" t="s">
        <v>67</v>
      </c>
      <c r="F5291" t="s">
        <v>80</v>
      </c>
      <c r="G5291">
        <f>[1]!SNLData(227539,$B5291,$D5291,$E5291,$F5291,,"Options:Curr=USD,Mag=Standard,ConvMethod=R")</f>
        <v>0.62</v>
      </c>
    </row>
    <row r="5292" spans="1:7" x14ac:dyDescent="0.3">
      <c r="A5292" t="s">
        <v>11</v>
      </c>
      <c r="B5292" t="s">
        <v>28</v>
      </c>
      <c r="C5292" t="s">
        <v>46</v>
      </c>
      <c r="D5292">
        <v>357327</v>
      </c>
      <c r="E5292" t="s">
        <v>8</v>
      </c>
      <c r="F5292" t="s">
        <v>80</v>
      </c>
      <c r="G5292">
        <f>[1]!SNLData(227539,$B5292,$D5292,$E5292,$F5292,,"Options:Curr=USD,Mag=Standard,ConvMethod=R")</f>
        <v>0.64</v>
      </c>
    </row>
    <row r="5293" spans="1:7" x14ac:dyDescent="0.3">
      <c r="A5293" t="s">
        <v>11</v>
      </c>
      <c r="B5293" t="s">
        <v>28</v>
      </c>
      <c r="C5293" t="s">
        <v>46</v>
      </c>
      <c r="D5293">
        <v>357327</v>
      </c>
      <c r="E5293" t="s">
        <v>68</v>
      </c>
      <c r="F5293" t="s">
        <v>80</v>
      </c>
      <c r="G5293">
        <f>[1]!SNLData(227539,$B5293,$D5293,$E5293,$F5293,,"Options:Curr=USD,Mag=Standard,ConvMethod=R")</f>
        <v>0.65</v>
      </c>
    </row>
    <row r="5294" spans="1:7" x14ac:dyDescent="0.3">
      <c r="A5294" t="s">
        <v>11</v>
      </c>
      <c r="B5294" t="s">
        <v>28</v>
      </c>
      <c r="C5294" t="s">
        <v>46</v>
      </c>
      <c r="D5294">
        <v>357327</v>
      </c>
      <c r="E5294" t="s">
        <v>69</v>
      </c>
      <c r="F5294" t="s">
        <v>80</v>
      </c>
      <c r="G5294">
        <f>[1]!SNLData(227539,$B5294,$D5294,$E5294,$F5294,,"Options:Curr=USD,Mag=Standard,ConvMethod=R")</f>
        <v>0.62</v>
      </c>
    </row>
    <row r="5295" spans="1:7" x14ac:dyDescent="0.3">
      <c r="A5295" t="s">
        <v>11</v>
      </c>
      <c r="B5295" t="s">
        <v>28</v>
      </c>
      <c r="C5295" t="s">
        <v>46</v>
      </c>
      <c r="D5295">
        <v>357327</v>
      </c>
      <c r="E5295" t="s">
        <v>70</v>
      </c>
      <c r="F5295" t="s">
        <v>80</v>
      </c>
      <c r="G5295">
        <f>[1]!SNLData(227539,$B5295,$D5295,$E5295,$F5295,,"Options:Curr=USD,Mag=Standard,ConvMethod=R")</f>
        <v>0.61</v>
      </c>
    </row>
    <row r="5296" spans="1:7" x14ac:dyDescent="0.3">
      <c r="A5296" t="s">
        <v>11</v>
      </c>
      <c r="B5296" t="s">
        <v>28</v>
      </c>
      <c r="C5296" t="s">
        <v>46</v>
      </c>
      <c r="D5296">
        <v>357327</v>
      </c>
      <c r="E5296" t="s">
        <v>71</v>
      </c>
      <c r="F5296" t="s">
        <v>80</v>
      </c>
      <c r="G5296">
        <f>[1]!SNLData(227539,$B5296,$D5296,$E5296,$F5296,,"Options:Curr=USD,Mag=Standard,ConvMethod=R")</f>
        <v>0.64</v>
      </c>
    </row>
    <row r="5297" spans="1:7" x14ac:dyDescent="0.3">
      <c r="A5297" t="s">
        <v>11</v>
      </c>
      <c r="B5297" t="s">
        <v>28</v>
      </c>
      <c r="C5297" t="s">
        <v>46</v>
      </c>
      <c r="D5297">
        <v>357327</v>
      </c>
      <c r="E5297" t="s">
        <v>72</v>
      </c>
      <c r="F5297" t="s">
        <v>80</v>
      </c>
      <c r="G5297">
        <f>[1]!SNLData(227539,$B5297,$D5297,$E5297,$F5297,,"Options:Curr=USD,Mag=Standard,ConvMethod=R")</f>
        <v>0.67</v>
      </c>
    </row>
    <row r="5298" spans="1:7" x14ac:dyDescent="0.3">
      <c r="A5298" t="s">
        <v>11</v>
      </c>
      <c r="B5298" t="s">
        <v>28</v>
      </c>
      <c r="C5298" t="s">
        <v>46</v>
      </c>
      <c r="D5298">
        <v>357327</v>
      </c>
      <c r="E5298" t="s">
        <v>73</v>
      </c>
      <c r="F5298" t="s">
        <v>80</v>
      </c>
      <c r="G5298">
        <f>[1]!SNLData(227539,$B5298,$D5298,$E5298,$F5298,,"Options:Curr=USD,Mag=Standard,ConvMethod=R")</f>
        <v>0.81</v>
      </c>
    </row>
    <row r="5299" spans="1:7" x14ac:dyDescent="0.3">
      <c r="A5299" t="s">
        <v>11</v>
      </c>
      <c r="B5299" t="s">
        <v>28</v>
      </c>
      <c r="C5299" t="s">
        <v>46</v>
      </c>
      <c r="D5299">
        <v>357327</v>
      </c>
      <c r="E5299" t="s">
        <v>74</v>
      </c>
      <c r="F5299" t="s">
        <v>80</v>
      </c>
      <c r="G5299">
        <f>[1]!SNLData(227539,$B5299,$D5299,$E5299,$F5299,,"Options:Curr=USD,Mag=Standard,ConvMethod=R")</f>
        <v>0.74</v>
      </c>
    </row>
    <row r="5300" spans="1:7" x14ac:dyDescent="0.3">
      <c r="A5300" t="s">
        <v>11</v>
      </c>
      <c r="B5300" t="s">
        <v>28</v>
      </c>
      <c r="C5300" t="s">
        <v>46</v>
      </c>
      <c r="D5300">
        <v>357327</v>
      </c>
      <c r="E5300" t="s">
        <v>75</v>
      </c>
      <c r="F5300" t="s">
        <v>80</v>
      </c>
      <c r="G5300">
        <f>[1]!SNLData(227539,$B5300,$D5300,$E5300,$F5300,,"Options:Curr=USD,Mag=Standard,ConvMethod=R")</f>
        <v>0.79</v>
      </c>
    </row>
    <row r="5301" spans="1:7" x14ac:dyDescent="0.3">
      <c r="A5301" t="s">
        <v>11</v>
      </c>
      <c r="B5301" t="s">
        <v>28</v>
      </c>
      <c r="C5301" t="s">
        <v>46</v>
      </c>
      <c r="D5301">
        <v>357327</v>
      </c>
      <c r="E5301" t="s">
        <v>76</v>
      </c>
      <c r="F5301" t="s">
        <v>80</v>
      </c>
      <c r="G5301">
        <f>[1]!SNLData(227539,$B5301,$D5301,$E5301,$F5301,,"Options:Curr=USD,Mag=Standard,ConvMethod=R")</f>
        <v>0.76</v>
      </c>
    </row>
    <row r="5302" spans="1:7" x14ac:dyDescent="0.3">
      <c r="A5302" t="s">
        <v>11</v>
      </c>
      <c r="B5302" t="s">
        <v>28</v>
      </c>
      <c r="C5302" t="s">
        <v>46</v>
      </c>
      <c r="D5302">
        <v>357327</v>
      </c>
      <c r="E5302" t="s">
        <v>9</v>
      </c>
      <c r="F5302" t="s">
        <v>80</v>
      </c>
      <c r="G5302">
        <f>[1]!SNLData(227539,$B5302,$D5302,$E5302,$F5302,,"Options:Curr=USD,Mag=Standard,ConvMethod=R")</f>
        <v>0.73</v>
      </c>
    </row>
    <row r="5303" spans="1:7" x14ac:dyDescent="0.3">
      <c r="A5303" t="s">
        <v>11</v>
      </c>
      <c r="B5303" t="s">
        <v>28</v>
      </c>
      <c r="C5303" t="s">
        <v>46</v>
      </c>
      <c r="D5303">
        <v>357327</v>
      </c>
      <c r="E5303" t="s">
        <v>77</v>
      </c>
      <c r="F5303" t="s">
        <v>80</v>
      </c>
      <c r="G5303">
        <f>[1]!SNLData(227539,$B5303,$D5303,$E5303,$F5303,,"Options:Curr=USD,Mag=Standard,ConvMethod=R")</f>
        <v>0.74</v>
      </c>
    </row>
    <row r="5304" spans="1:7" x14ac:dyDescent="0.3">
      <c r="A5304" t="s">
        <v>11</v>
      </c>
      <c r="B5304" t="s">
        <v>28</v>
      </c>
      <c r="C5304" t="s">
        <v>46</v>
      </c>
      <c r="D5304">
        <v>357327</v>
      </c>
      <c r="E5304" t="s">
        <v>78</v>
      </c>
      <c r="F5304" t="s">
        <v>80</v>
      </c>
      <c r="G5304">
        <f>[1]!SNLData(227539,$B5304,$D5304,$E5304,$F5304,,"Options:Curr=USD,Mag=Standard,ConvMethod=R")</f>
        <v>0.83</v>
      </c>
    </row>
    <row r="5305" spans="1:7" x14ac:dyDescent="0.3">
      <c r="A5305" t="s">
        <v>11</v>
      </c>
      <c r="B5305" t="s">
        <v>28</v>
      </c>
      <c r="C5305" t="s">
        <v>46</v>
      </c>
      <c r="D5305">
        <v>357327</v>
      </c>
      <c r="E5305" t="s">
        <v>10</v>
      </c>
      <c r="F5305" t="s">
        <v>80</v>
      </c>
      <c r="G5305">
        <f>[1]!SNLData(227539,$B5305,$D5305,$E5305,$F5305,,"Options:Curr=USD,Mag=Standard,ConvMethod=R")</f>
        <v>0.78</v>
      </c>
    </row>
    <row r="5306" spans="1:7" x14ac:dyDescent="0.3">
      <c r="A5306" t="s">
        <v>4</v>
      </c>
      <c r="B5306" t="s">
        <v>19</v>
      </c>
      <c r="C5306" t="s">
        <v>46</v>
      </c>
      <c r="D5306">
        <v>357327</v>
      </c>
      <c r="E5306" t="s">
        <v>6</v>
      </c>
      <c r="F5306" t="s">
        <v>80</v>
      </c>
      <c r="G5306">
        <f>[1]!SNLData(227539,$B5306,$D5306,$E5306,$F5306,,"Options:Curr=USD,Mag=Standard,ConvMethod=R")</f>
        <v>5.22</v>
      </c>
    </row>
    <row r="5307" spans="1:7" x14ac:dyDescent="0.3">
      <c r="A5307" t="s">
        <v>4</v>
      </c>
      <c r="B5307" t="s">
        <v>19</v>
      </c>
      <c r="C5307" t="s">
        <v>46</v>
      </c>
      <c r="D5307">
        <v>357327</v>
      </c>
      <c r="E5307" t="s">
        <v>50</v>
      </c>
      <c r="F5307" t="s">
        <v>80</v>
      </c>
      <c r="G5307">
        <f>[1]!SNLData(227539,$B5307,$D5307,$E5307,$F5307,,"Options:Curr=USD,Mag=Standard,ConvMethod=R")</f>
        <v>5.42</v>
      </c>
    </row>
    <row r="5308" spans="1:7" x14ac:dyDescent="0.3">
      <c r="A5308" t="s">
        <v>4</v>
      </c>
      <c r="B5308" t="s">
        <v>19</v>
      </c>
      <c r="C5308" t="s">
        <v>46</v>
      </c>
      <c r="D5308">
        <v>357327</v>
      </c>
      <c r="E5308" t="s">
        <v>51</v>
      </c>
      <c r="F5308" t="s">
        <v>80</v>
      </c>
      <c r="G5308">
        <f>[1]!SNLData(227539,$B5308,$D5308,$E5308,$F5308,,"Options:Curr=USD,Mag=Standard,ConvMethod=R")</f>
        <v>5.75</v>
      </c>
    </row>
    <row r="5309" spans="1:7" x14ac:dyDescent="0.3">
      <c r="A5309" t="s">
        <v>4</v>
      </c>
      <c r="B5309" t="s">
        <v>19</v>
      </c>
      <c r="C5309" t="s">
        <v>46</v>
      </c>
      <c r="D5309">
        <v>357327</v>
      </c>
      <c r="E5309" t="s">
        <v>52</v>
      </c>
      <c r="F5309" t="s">
        <v>80</v>
      </c>
      <c r="G5309">
        <f>[1]!SNLData(227539,$B5309,$D5309,$E5309,$F5309,,"Options:Curr=USD,Mag=Standard,ConvMethod=R")</f>
        <v>5.81</v>
      </c>
    </row>
    <row r="5310" spans="1:7" x14ac:dyDescent="0.3">
      <c r="A5310" t="s">
        <v>4</v>
      </c>
      <c r="B5310" t="s">
        <v>19</v>
      </c>
      <c r="C5310" t="s">
        <v>46</v>
      </c>
      <c r="D5310">
        <v>357327</v>
      </c>
      <c r="E5310" t="s">
        <v>53</v>
      </c>
      <c r="F5310" t="s">
        <v>80</v>
      </c>
      <c r="G5310">
        <f>[1]!SNLData(227539,$B5310,$D5310,$E5310,$F5310,,"Options:Curr=USD,Mag=Standard,ConvMethod=R")</f>
        <v>8.4499999999999993</v>
      </c>
    </row>
    <row r="5311" spans="1:7" x14ac:dyDescent="0.3">
      <c r="A5311" t="s">
        <v>4</v>
      </c>
      <c r="B5311" t="s">
        <v>19</v>
      </c>
      <c r="C5311" t="s">
        <v>46</v>
      </c>
      <c r="D5311">
        <v>357327</v>
      </c>
      <c r="E5311" t="s">
        <v>54</v>
      </c>
      <c r="F5311" t="s">
        <v>80</v>
      </c>
      <c r="G5311">
        <f>[1]!SNLData(227539,$B5311,$D5311,$E5311,$F5311,,"Options:Curr=USD,Mag=Standard,ConvMethod=R")</f>
        <v>8.32</v>
      </c>
    </row>
    <row r="5312" spans="1:7" x14ac:dyDescent="0.3">
      <c r="A5312" t="s">
        <v>4</v>
      </c>
      <c r="B5312" t="s">
        <v>19</v>
      </c>
      <c r="C5312" t="s">
        <v>46</v>
      </c>
      <c r="D5312">
        <v>357327</v>
      </c>
      <c r="E5312" t="s">
        <v>55</v>
      </c>
      <c r="F5312" t="s">
        <v>80</v>
      </c>
      <c r="G5312">
        <f>[1]!SNLData(227539,$B5312,$D5312,$E5312,$F5312,,"Options:Curr=USD,Mag=Standard,ConvMethod=R")</f>
        <v>8.3000000000000007</v>
      </c>
    </row>
    <row r="5313" spans="1:7" x14ac:dyDescent="0.3">
      <c r="A5313" t="s">
        <v>4</v>
      </c>
      <c r="B5313" t="s">
        <v>19</v>
      </c>
      <c r="C5313" t="s">
        <v>46</v>
      </c>
      <c r="D5313">
        <v>357327</v>
      </c>
      <c r="E5313" t="s">
        <v>56</v>
      </c>
      <c r="F5313" t="s">
        <v>80</v>
      </c>
      <c r="G5313">
        <f>[1]!SNLData(227539,$B5313,$D5313,$E5313,$F5313,,"Options:Curr=USD,Mag=Standard,ConvMethod=R")</f>
        <v>8.2799999999999994</v>
      </c>
    </row>
    <row r="5314" spans="1:7" x14ac:dyDescent="0.3">
      <c r="A5314" t="s">
        <v>4</v>
      </c>
      <c r="B5314" t="s">
        <v>19</v>
      </c>
      <c r="C5314" t="s">
        <v>46</v>
      </c>
      <c r="D5314">
        <v>357327</v>
      </c>
      <c r="E5314" t="s">
        <v>57</v>
      </c>
      <c r="F5314" t="s">
        <v>80</v>
      </c>
      <c r="G5314">
        <f>[1]!SNLData(227539,$B5314,$D5314,$E5314,$F5314,,"Options:Curr=USD,Mag=Standard,ConvMethod=R")</f>
        <v>8.2799999999999994</v>
      </c>
    </row>
    <row r="5315" spans="1:7" x14ac:dyDescent="0.3">
      <c r="A5315" t="s">
        <v>4</v>
      </c>
      <c r="B5315" t="s">
        <v>19</v>
      </c>
      <c r="C5315" t="s">
        <v>46</v>
      </c>
      <c r="D5315">
        <v>357327</v>
      </c>
      <c r="E5315" t="s">
        <v>58</v>
      </c>
      <c r="F5315" t="s">
        <v>80</v>
      </c>
      <c r="G5315">
        <f>[1]!SNLData(227539,$B5315,$D5315,$E5315,$F5315,,"Options:Curr=USD,Mag=Standard,ConvMethod=R")</f>
        <v>8.2799999999999994</v>
      </c>
    </row>
    <row r="5316" spans="1:7" x14ac:dyDescent="0.3">
      <c r="A5316" t="s">
        <v>4</v>
      </c>
      <c r="B5316" t="s">
        <v>19</v>
      </c>
      <c r="C5316" t="s">
        <v>46</v>
      </c>
      <c r="D5316">
        <v>357327</v>
      </c>
      <c r="E5316" t="s">
        <v>7</v>
      </c>
      <c r="F5316" t="s">
        <v>80</v>
      </c>
      <c r="G5316">
        <f>[1]!SNLData(227539,$B5316,$D5316,$E5316,$F5316,,"Options:Curr=USD,Mag=Standard,ConvMethod=R")</f>
        <v>8.2799999999999994</v>
      </c>
    </row>
    <row r="5317" spans="1:7" x14ac:dyDescent="0.3">
      <c r="A5317" t="s">
        <v>4</v>
      </c>
      <c r="B5317" t="s">
        <v>19</v>
      </c>
      <c r="C5317" t="s">
        <v>46</v>
      </c>
      <c r="D5317">
        <v>357327</v>
      </c>
      <c r="E5317" t="s">
        <v>59</v>
      </c>
      <c r="F5317" t="s">
        <v>80</v>
      </c>
      <c r="G5317">
        <f>[1]!SNLData(227539,$B5317,$D5317,$E5317,$F5317,,"Options:Curr=USD,Mag=Standard,ConvMethod=R")</f>
        <v>8.2799999999999994</v>
      </c>
    </row>
    <row r="5318" spans="1:7" x14ac:dyDescent="0.3">
      <c r="A5318" t="s">
        <v>4</v>
      </c>
      <c r="B5318" t="s">
        <v>19</v>
      </c>
      <c r="C5318" t="s">
        <v>46</v>
      </c>
      <c r="D5318">
        <v>357327</v>
      </c>
      <c r="E5318" t="s">
        <v>60</v>
      </c>
      <c r="F5318" t="s">
        <v>80</v>
      </c>
      <c r="G5318">
        <f>[1]!SNLData(227539,$B5318,$D5318,$E5318,$F5318,,"Options:Curr=USD,Mag=Standard,ConvMethod=R")</f>
        <v>8.2799999999999994</v>
      </c>
    </row>
    <row r="5319" spans="1:7" x14ac:dyDescent="0.3">
      <c r="A5319" t="s">
        <v>4</v>
      </c>
      <c r="B5319" t="s">
        <v>19</v>
      </c>
      <c r="C5319" t="s">
        <v>46</v>
      </c>
      <c r="D5319">
        <v>357327</v>
      </c>
      <c r="E5319" t="s">
        <v>61</v>
      </c>
      <c r="F5319" t="s">
        <v>80</v>
      </c>
      <c r="G5319">
        <f>[1]!SNLData(227539,$B5319,$D5319,$E5319,$F5319,,"Options:Curr=USD,Mag=Standard,ConvMethod=R")</f>
        <v>8.2799999999999994</v>
      </c>
    </row>
    <row r="5320" spans="1:7" x14ac:dyDescent="0.3">
      <c r="A5320" t="s">
        <v>4</v>
      </c>
      <c r="B5320" t="s">
        <v>19</v>
      </c>
      <c r="C5320" t="s">
        <v>46</v>
      </c>
      <c r="D5320">
        <v>357327</v>
      </c>
      <c r="E5320" t="s">
        <v>62</v>
      </c>
      <c r="F5320" t="s">
        <v>80</v>
      </c>
      <c r="G5320">
        <f>[1]!SNLData(227539,$B5320,$D5320,$E5320,$F5320,,"Options:Curr=USD,Mag=Standard,ConvMethod=R")</f>
        <v>8.2799999999999994</v>
      </c>
    </row>
    <row r="5321" spans="1:7" x14ac:dyDescent="0.3">
      <c r="A5321" t="s">
        <v>4</v>
      </c>
      <c r="B5321" t="s">
        <v>19</v>
      </c>
      <c r="C5321" t="s">
        <v>46</v>
      </c>
      <c r="D5321">
        <v>357327</v>
      </c>
      <c r="E5321" t="s">
        <v>63</v>
      </c>
      <c r="F5321" t="s">
        <v>80</v>
      </c>
      <c r="G5321">
        <f>[1]!SNLData(227539,$B5321,$D5321,$E5321,$F5321,,"Options:Curr=USD,Mag=Standard,ConvMethod=R")</f>
        <v>8.07</v>
      </c>
    </row>
    <row r="5322" spans="1:7" x14ac:dyDescent="0.3">
      <c r="A5322" t="s">
        <v>4</v>
      </c>
      <c r="B5322" t="s">
        <v>19</v>
      </c>
      <c r="C5322" t="s">
        <v>46</v>
      </c>
      <c r="D5322">
        <v>357327</v>
      </c>
      <c r="E5322" t="s">
        <v>64</v>
      </c>
      <c r="F5322" t="s">
        <v>80</v>
      </c>
      <c r="G5322">
        <f>[1]!SNLData(227539,$B5322,$D5322,$E5322,$F5322,,"Options:Curr=USD,Mag=Standard,ConvMethod=R")</f>
        <v>7.81</v>
      </c>
    </row>
    <row r="5323" spans="1:7" x14ac:dyDescent="0.3">
      <c r="A5323" t="s">
        <v>4</v>
      </c>
      <c r="B5323" t="s">
        <v>19</v>
      </c>
      <c r="C5323" t="s">
        <v>46</v>
      </c>
      <c r="D5323">
        <v>357327</v>
      </c>
      <c r="E5323" t="s">
        <v>65</v>
      </c>
      <c r="F5323" t="s">
        <v>80</v>
      </c>
      <c r="G5323">
        <f>[1]!SNLData(227539,$B5323,$D5323,$E5323,$F5323,,"Options:Curr=USD,Mag=Standard,ConvMethod=R")</f>
        <v>7.3</v>
      </c>
    </row>
    <row r="5324" spans="1:7" x14ac:dyDescent="0.3">
      <c r="A5324" t="s">
        <v>4</v>
      </c>
      <c r="B5324" t="s">
        <v>19</v>
      </c>
      <c r="C5324" t="s">
        <v>46</v>
      </c>
      <c r="D5324">
        <v>357327</v>
      </c>
      <c r="E5324" t="s">
        <v>66</v>
      </c>
      <c r="F5324" t="s">
        <v>80</v>
      </c>
      <c r="G5324">
        <f>[1]!SNLData(227539,$B5324,$D5324,$E5324,$F5324,,"Options:Curr=USD,Mag=Standard,ConvMethod=R")</f>
        <v>6.82</v>
      </c>
    </row>
    <row r="5325" spans="1:7" x14ac:dyDescent="0.3">
      <c r="A5325" t="s">
        <v>4</v>
      </c>
      <c r="B5325" t="s">
        <v>19</v>
      </c>
      <c r="C5325" t="s">
        <v>46</v>
      </c>
      <c r="D5325">
        <v>357327</v>
      </c>
      <c r="E5325" t="s">
        <v>67</v>
      </c>
      <c r="F5325" t="s">
        <v>80</v>
      </c>
      <c r="G5325">
        <f>[1]!SNLData(227539,$B5325,$D5325,$E5325,$F5325,,"Options:Curr=USD,Mag=Standard,ConvMethod=R")</f>
        <v>6.83</v>
      </c>
    </row>
    <row r="5326" spans="1:7" x14ac:dyDescent="0.3">
      <c r="A5326" t="s">
        <v>4</v>
      </c>
      <c r="B5326" t="s">
        <v>19</v>
      </c>
      <c r="C5326" t="s">
        <v>46</v>
      </c>
      <c r="D5326">
        <v>357327</v>
      </c>
      <c r="E5326" t="s">
        <v>8</v>
      </c>
      <c r="F5326" t="s">
        <v>80</v>
      </c>
      <c r="G5326">
        <f>[1]!SNLData(227539,$B5326,$D5326,$E5326,$F5326,,"Options:Curr=USD,Mag=Standard,ConvMethod=R")</f>
        <v>6.6</v>
      </c>
    </row>
    <row r="5327" spans="1:7" x14ac:dyDescent="0.3">
      <c r="A5327" t="s">
        <v>4</v>
      </c>
      <c r="B5327" t="s">
        <v>19</v>
      </c>
      <c r="C5327" t="s">
        <v>46</v>
      </c>
      <c r="D5327">
        <v>357327</v>
      </c>
      <c r="E5327" t="s">
        <v>68</v>
      </c>
      <c r="F5327" t="s">
        <v>80</v>
      </c>
      <c r="G5327">
        <f>[1]!SNLData(227539,$B5327,$D5327,$E5327,$F5327,,"Options:Curr=USD,Mag=Standard,ConvMethod=R")</f>
        <v>6.31</v>
      </c>
    </row>
    <row r="5328" spans="1:7" x14ac:dyDescent="0.3">
      <c r="A5328" t="s">
        <v>4</v>
      </c>
      <c r="B5328" t="s">
        <v>19</v>
      </c>
      <c r="C5328" t="s">
        <v>46</v>
      </c>
      <c r="D5328">
        <v>357327</v>
      </c>
      <c r="E5328" t="s">
        <v>69</v>
      </c>
      <c r="F5328" t="s">
        <v>80</v>
      </c>
      <c r="G5328">
        <f>[1]!SNLData(227539,$B5328,$D5328,$E5328,$F5328,,"Options:Curr=USD,Mag=Standard,ConvMethod=R")</f>
        <v>6.23</v>
      </c>
    </row>
    <row r="5329" spans="1:7" x14ac:dyDescent="0.3">
      <c r="A5329" t="s">
        <v>4</v>
      </c>
      <c r="B5329" t="s">
        <v>19</v>
      </c>
      <c r="C5329" t="s">
        <v>46</v>
      </c>
      <c r="D5329">
        <v>357327</v>
      </c>
      <c r="E5329" t="s">
        <v>70</v>
      </c>
      <c r="F5329" t="s">
        <v>80</v>
      </c>
      <c r="G5329">
        <f>[1]!SNLData(227539,$B5329,$D5329,$E5329,$F5329,,"Options:Curr=USD,Mag=Standard,ConvMethod=R")</f>
        <v>6.05</v>
      </c>
    </row>
    <row r="5330" spans="1:7" x14ac:dyDescent="0.3">
      <c r="A5330" t="s">
        <v>4</v>
      </c>
      <c r="B5330" t="s">
        <v>19</v>
      </c>
      <c r="C5330" t="s">
        <v>46</v>
      </c>
      <c r="D5330">
        <v>357327</v>
      </c>
      <c r="E5330" t="s">
        <v>71</v>
      </c>
      <c r="F5330" t="s">
        <v>80</v>
      </c>
      <c r="G5330">
        <f>[1]!SNLData(227539,$B5330,$D5330,$E5330,$F5330,,"Options:Curr=USD,Mag=Standard,ConvMethod=R")</f>
        <v>6.21</v>
      </c>
    </row>
    <row r="5331" spans="1:7" x14ac:dyDescent="0.3">
      <c r="A5331" t="s">
        <v>4</v>
      </c>
      <c r="B5331" t="s">
        <v>19</v>
      </c>
      <c r="C5331" t="s">
        <v>46</v>
      </c>
      <c r="D5331">
        <v>357327</v>
      </c>
      <c r="E5331" t="s">
        <v>72</v>
      </c>
      <c r="F5331" t="s">
        <v>80</v>
      </c>
      <c r="G5331">
        <f>[1]!SNLData(227539,$B5331,$D5331,$E5331,$F5331,,"Options:Curr=USD,Mag=Standard,ConvMethod=R")</f>
        <v>6.49</v>
      </c>
    </row>
    <row r="5332" spans="1:7" x14ac:dyDescent="0.3">
      <c r="A5332" t="s">
        <v>4</v>
      </c>
      <c r="B5332" t="s">
        <v>19</v>
      </c>
      <c r="C5332" t="s">
        <v>46</v>
      </c>
      <c r="D5332">
        <v>357327</v>
      </c>
      <c r="E5332" t="s">
        <v>73</v>
      </c>
      <c r="F5332" t="s">
        <v>80</v>
      </c>
      <c r="G5332">
        <f>[1]!SNLData(227539,$B5332,$D5332,$E5332,$F5332,,"Options:Curr=USD,Mag=Standard,ConvMethod=R")</f>
        <v>6.94</v>
      </c>
    </row>
    <row r="5333" spans="1:7" x14ac:dyDescent="0.3">
      <c r="A5333" t="s">
        <v>4</v>
      </c>
      <c r="B5333" t="s">
        <v>19</v>
      </c>
      <c r="C5333" t="s">
        <v>46</v>
      </c>
      <c r="D5333">
        <v>357327</v>
      </c>
      <c r="E5333" t="s">
        <v>74</v>
      </c>
      <c r="F5333" t="s">
        <v>80</v>
      </c>
      <c r="G5333">
        <f>[1]!SNLData(227539,$B5333,$D5333,$E5333,$F5333,,"Options:Curr=USD,Mag=Standard,ConvMethod=R")</f>
        <v>6.51</v>
      </c>
    </row>
    <row r="5334" spans="1:7" x14ac:dyDescent="0.3">
      <c r="A5334" t="s">
        <v>4</v>
      </c>
      <c r="B5334" t="s">
        <v>19</v>
      </c>
      <c r="C5334" t="s">
        <v>46</v>
      </c>
      <c r="D5334">
        <v>357327</v>
      </c>
      <c r="E5334" t="s">
        <v>75</v>
      </c>
      <c r="F5334" t="s">
        <v>80</v>
      </c>
      <c r="G5334">
        <f>[1]!SNLData(227539,$B5334,$D5334,$E5334,$F5334,,"Options:Curr=USD,Mag=Standard,ConvMethod=R")</f>
        <v>6.88</v>
      </c>
    </row>
    <row r="5335" spans="1:7" x14ac:dyDescent="0.3">
      <c r="A5335" t="s">
        <v>4</v>
      </c>
      <c r="B5335" t="s">
        <v>19</v>
      </c>
      <c r="C5335" t="s">
        <v>46</v>
      </c>
      <c r="D5335">
        <v>357327</v>
      </c>
      <c r="E5335" t="s">
        <v>76</v>
      </c>
      <c r="F5335" t="s">
        <v>80</v>
      </c>
      <c r="G5335">
        <f>[1]!SNLData(227539,$B5335,$D5335,$E5335,$F5335,,"Options:Curr=USD,Mag=Standard,ConvMethod=R")</f>
        <v>6.96</v>
      </c>
    </row>
    <row r="5336" spans="1:7" x14ac:dyDescent="0.3">
      <c r="A5336" t="s">
        <v>4</v>
      </c>
      <c r="B5336" t="s">
        <v>19</v>
      </c>
      <c r="C5336" t="s">
        <v>46</v>
      </c>
      <c r="D5336">
        <v>357327</v>
      </c>
      <c r="E5336" t="s">
        <v>9</v>
      </c>
      <c r="F5336" t="s">
        <v>80</v>
      </c>
      <c r="G5336">
        <f>[1]!SNLData(227539,$B5336,$D5336,$E5336,$F5336,,"Options:Curr=USD,Mag=Standard,ConvMethod=R")</f>
        <v>6.54</v>
      </c>
    </row>
    <row r="5337" spans="1:7" x14ac:dyDescent="0.3">
      <c r="A5337" t="s">
        <v>4</v>
      </c>
      <c r="B5337" t="s">
        <v>19</v>
      </c>
      <c r="C5337" t="s">
        <v>46</v>
      </c>
      <c r="D5337">
        <v>357327</v>
      </c>
      <c r="E5337" t="s">
        <v>77</v>
      </c>
      <c r="F5337" t="s">
        <v>80</v>
      </c>
      <c r="G5337">
        <f>[1]!SNLData(227539,$B5337,$D5337,$E5337,$F5337,,"Options:Curr=USD,Mag=Standard,ConvMethod=R")</f>
        <v>6.35</v>
      </c>
    </row>
    <row r="5338" spans="1:7" x14ac:dyDescent="0.3">
      <c r="A5338" t="s">
        <v>4</v>
      </c>
      <c r="B5338" t="s">
        <v>19</v>
      </c>
      <c r="C5338" t="s">
        <v>46</v>
      </c>
      <c r="D5338">
        <v>357327</v>
      </c>
      <c r="E5338" t="s">
        <v>78</v>
      </c>
      <c r="F5338" t="s">
        <v>80</v>
      </c>
      <c r="G5338">
        <f>[1]!SNLData(227539,$B5338,$D5338,$E5338,$F5338,,"Options:Curr=USD,Mag=Standard,ConvMethod=R")</f>
        <v>6.9</v>
      </c>
    </row>
    <row r="5339" spans="1:7" x14ac:dyDescent="0.3">
      <c r="A5339" t="s">
        <v>4</v>
      </c>
      <c r="B5339" t="s">
        <v>19</v>
      </c>
      <c r="C5339" t="s">
        <v>46</v>
      </c>
      <c r="D5339">
        <v>357327</v>
      </c>
      <c r="E5339" t="s">
        <v>10</v>
      </c>
      <c r="F5339" t="s">
        <v>80</v>
      </c>
      <c r="G5339">
        <f>[1]!SNLData(227539,$B5339,$D5339,$E5339,$F5339,,"Options:Curr=USD,Mag=Standard,ConvMethod=R")</f>
        <v>7.1</v>
      </c>
    </row>
    <row r="5340" spans="1:7" x14ac:dyDescent="0.3">
      <c r="A5340" t="s">
        <v>12</v>
      </c>
      <c r="B5340" t="s">
        <v>24</v>
      </c>
      <c r="C5340" t="s">
        <v>46</v>
      </c>
      <c r="D5340">
        <v>357327</v>
      </c>
      <c r="E5340" t="s">
        <v>6</v>
      </c>
      <c r="F5340" t="s">
        <v>80</v>
      </c>
      <c r="G5340">
        <f>[1]!SNLData(227539,$B5340,$D5340,$E5340,$F5340,,"Options:Curr=USD,Mag=Standard,ConvMethod=R")</f>
        <v>134.4</v>
      </c>
    </row>
    <row r="5341" spans="1:7" x14ac:dyDescent="0.3">
      <c r="A5341" t="s">
        <v>12</v>
      </c>
      <c r="B5341" t="s">
        <v>24</v>
      </c>
      <c r="C5341" t="s">
        <v>46</v>
      </c>
      <c r="D5341">
        <v>357327</v>
      </c>
      <c r="E5341" t="s">
        <v>50</v>
      </c>
      <c r="F5341" t="s">
        <v>80</v>
      </c>
      <c r="G5341">
        <f>[1]!SNLData(227539,$B5341,$D5341,$E5341,$F5341,,"Options:Curr=USD,Mag=Standard,ConvMethod=R")</f>
        <v>125.2</v>
      </c>
    </row>
    <row r="5342" spans="1:7" x14ac:dyDescent="0.3">
      <c r="A5342" t="s">
        <v>12</v>
      </c>
      <c r="B5342" t="s">
        <v>24</v>
      </c>
      <c r="C5342" t="s">
        <v>46</v>
      </c>
      <c r="D5342">
        <v>357327</v>
      </c>
      <c r="E5342" t="s">
        <v>51</v>
      </c>
      <c r="F5342" t="s">
        <v>80</v>
      </c>
      <c r="G5342">
        <f>[1]!SNLData(227539,$B5342,$D5342,$E5342,$F5342,,"Options:Curr=USD,Mag=Standard,ConvMethod=R")</f>
        <v>124.75</v>
      </c>
    </row>
    <row r="5343" spans="1:7" x14ac:dyDescent="0.3">
      <c r="A5343" t="s">
        <v>12</v>
      </c>
      <c r="B5343" t="s">
        <v>24</v>
      </c>
      <c r="C5343" t="s">
        <v>46</v>
      </c>
      <c r="D5343">
        <v>357327</v>
      </c>
      <c r="E5343" t="s">
        <v>52</v>
      </c>
      <c r="F5343" t="s">
        <v>80</v>
      </c>
      <c r="G5343">
        <f>[1]!SNLData(227539,$B5343,$D5343,$E5343,$F5343,,"Options:Curr=USD,Mag=Standard,ConvMethod=R")</f>
        <v>111.85</v>
      </c>
    </row>
    <row r="5344" spans="1:7" x14ac:dyDescent="0.3">
      <c r="A5344" t="s">
        <v>12</v>
      </c>
      <c r="B5344" t="s">
        <v>24</v>
      </c>
      <c r="C5344" t="s">
        <v>46</v>
      </c>
      <c r="D5344">
        <v>357327</v>
      </c>
      <c r="E5344" t="s">
        <v>53</v>
      </c>
      <c r="F5344" t="s">
        <v>80</v>
      </c>
      <c r="G5344">
        <f>[1]!SNLData(227539,$B5344,$D5344,$E5344,$F5344,,"Options:Curr=USD,Mag=Standard,ConvMethod=R")</f>
        <v>99.74</v>
      </c>
    </row>
    <row r="5345" spans="1:7" x14ac:dyDescent="0.3">
      <c r="A5345" t="s">
        <v>12</v>
      </c>
      <c r="B5345" t="s">
        <v>24</v>
      </c>
      <c r="C5345" t="s">
        <v>46</v>
      </c>
      <c r="D5345">
        <v>357327</v>
      </c>
      <c r="E5345" t="s">
        <v>54</v>
      </c>
      <c r="F5345" t="s">
        <v>80</v>
      </c>
      <c r="G5345">
        <f>[1]!SNLData(227539,$B5345,$D5345,$E5345,$F5345,,"Options:Curr=USD,Mag=Standard,ConvMethod=R")</f>
        <v>102.83</v>
      </c>
    </row>
    <row r="5346" spans="1:7" x14ac:dyDescent="0.3">
      <c r="A5346" t="s">
        <v>12</v>
      </c>
      <c r="B5346" t="s">
        <v>24</v>
      </c>
      <c r="C5346" t="s">
        <v>46</v>
      </c>
      <c r="D5346">
        <v>357327</v>
      </c>
      <c r="E5346" t="s">
        <v>55</v>
      </c>
      <c r="F5346" t="s">
        <v>80</v>
      </c>
      <c r="G5346">
        <f>[1]!SNLData(227539,$B5346,$D5346,$E5346,$F5346,,"Options:Curr=USD,Mag=Standard,ConvMethod=R")</f>
        <v>116</v>
      </c>
    </row>
    <row r="5347" spans="1:7" x14ac:dyDescent="0.3">
      <c r="A5347" t="s">
        <v>12</v>
      </c>
      <c r="B5347" t="s">
        <v>24</v>
      </c>
      <c r="C5347" t="s">
        <v>46</v>
      </c>
      <c r="D5347">
        <v>357327</v>
      </c>
      <c r="E5347" t="s">
        <v>56</v>
      </c>
      <c r="F5347" t="s">
        <v>80</v>
      </c>
      <c r="G5347">
        <f>[1]!SNLData(227539,$B5347,$D5347,$E5347,$F5347,,"Options:Curr=USD,Mag=Standard,ConvMethod=R")</f>
        <v>129.94999999999999</v>
      </c>
    </row>
    <row r="5348" spans="1:7" x14ac:dyDescent="0.3">
      <c r="A5348" t="s">
        <v>12</v>
      </c>
      <c r="B5348" t="s">
        <v>24</v>
      </c>
      <c r="C5348" t="s">
        <v>46</v>
      </c>
      <c r="D5348">
        <v>357327</v>
      </c>
      <c r="E5348" t="s">
        <v>57</v>
      </c>
      <c r="F5348" t="s">
        <v>80</v>
      </c>
      <c r="G5348">
        <f>[1]!SNLData(227539,$B5348,$D5348,$E5348,$F5348,,"Options:Curr=USD,Mag=Standard,ConvMethod=R")</f>
        <v>115.6</v>
      </c>
    </row>
    <row r="5349" spans="1:7" x14ac:dyDescent="0.3">
      <c r="A5349" t="s">
        <v>12</v>
      </c>
      <c r="B5349" t="s">
        <v>24</v>
      </c>
      <c r="C5349" t="s">
        <v>46</v>
      </c>
      <c r="D5349">
        <v>357327</v>
      </c>
      <c r="E5349" t="s">
        <v>58</v>
      </c>
      <c r="F5349" t="s">
        <v>80</v>
      </c>
      <c r="G5349">
        <f>[1]!SNLData(227539,$B5349,$D5349,$E5349,$F5349,,"Options:Curr=USD,Mag=Standard,ConvMethod=R")</f>
        <v>102.2</v>
      </c>
    </row>
    <row r="5350" spans="1:7" x14ac:dyDescent="0.3">
      <c r="A5350" t="s">
        <v>12</v>
      </c>
      <c r="B5350" t="s">
        <v>24</v>
      </c>
      <c r="C5350" t="s">
        <v>46</v>
      </c>
      <c r="D5350">
        <v>357327</v>
      </c>
      <c r="E5350" t="s">
        <v>7</v>
      </c>
      <c r="F5350" t="s">
        <v>80</v>
      </c>
      <c r="G5350">
        <f>[1]!SNLData(227539,$B5350,$D5350,$E5350,$F5350,,"Options:Curr=USD,Mag=Standard,ConvMethod=R")</f>
        <v>114.9</v>
      </c>
    </row>
    <row r="5351" spans="1:7" x14ac:dyDescent="0.3">
      <c r="A5351" t="s">
        <v>12</v>
      </c>
      <c r="B5351" t="s">
        <v>24</v>
      </c>
      <c r="C5351" t="s">
        <v>46</v>
      </c>
      <c r="D5351">
        <v>357327</v>
      </c>
      <c r="E5351" t="s">
        <v>59</v>
      </c>
      <c r="F5351" t="s">
        <v>80</v>
      </c>
      <c r="G5351">
        <f>[1]!SNLData(227539,$B5351,$D5351,$E5351,$F5351,,"Options:Curr=USD,Mag=Standard,ConvMethod=R")</f>
        <v>131.80000000000001</v>
      </c>
    </row>
    <row r="5352" spans="1:7" x14ac:dyDescent="0.3">
      <c r="A5352" t="s">
        <v>12</v>
      </c>
      <c r="B5352" t="s">
        <v>24</v>
      </c>
      <c r="C5352" t="s">
        <v>46</v>
      </c>
      <c r="D5352">
        <v>357327</v>
      </c>
      <c r="E5352" t="s">
        <v>60</v>
      </c>
      <c r="F5352" t="s">
        <v>80</v>
      </c>
      <c r="G5352">
        <f>[1]!SNLData(227539,$B5352,$D5352,$E5352,$F5352,,"Options:Curr=USD,Mag=Standard,ConvMethod=R")</f>
        <v>119.9</v>
      </c>
    </row>
    <row r="5353" spans="1:7" x14ac:dyDescent="0.3">
      <c r="A5353" t="s">
        <v>12</v>
      </c>
      <c r="B5353" t="s">
        <v>24</v>
      </c>
      <c r="C5353" t="s">
        <v>46</v>
      </c>
      <c r="D5353">
        <v>357327</v>
      </c>
      <c r="E5353" t="s">
        <v>61</v>
      </c>
      <c r="F5353" t="s">
        <v>80</v>
      </c>
      <c r="G5353">
        <f>[1]!SNLData(227539,$B5353,$D5353,$E5353,$F5353,,"Options:Curr=USD,Mag=Standard,ConvMethod=R")</f>
        <v>107.1</v>
      </c>
    </row>
    <row r="5354" spans="1:7" x14ac:dyDescent="0.3">
      <c r="A5354" t="s">
        <v>12</v>
      </c>
      <c r="B5354" t="s">
        <v>24</v>
      </c>
      <c r="C5354" t="s">
        <v>46</v>
      </c>
      <c r="D5354">
        <v>357327</v>
      </c>
      <c r="E5354" t="s">
        <v>62</v>
      </c>
      <c r="F5354" t="s">
        <v>80</v>
      </c>
      <c r="G5354">
        <f>[1]!SNLData(227539,$B5354,$D5354,$E5354,$F5354,,"Options:Curr=USD,Mag=Standard,ConvMethod=R")</f>
        <v>104.12</v>
      </c>
    </row>
    <row r="5355" spans="1:7" x14ac:dyDescent="0.3">
      <c r="A5355" t="s">
        <v>12</v>
      </c>
      <c r="B5355" t="s">
        <v>24</v>
      </c>
      <c r="C5355" t="s">
        <v>46</v>
      </c>
      <c r="D5355">
        <v>357327</v>
      </c>
      <c r="E5355" t="s">
        <v>63</v>
      </c>
      <c r="F5355" t="s">
        <v>80</v>
      </c>
      <c r="G5355">
        <f>[1]!SNLData(227539,$B5355,$D5355,$E5355,$F5355,,"Options:Curr=USD,Mag=Standard,ConvMethod=R")</f>
        <v>117.97</v>
      </c>
    </row>
    <row r="5356" spans="1:7" x14ac:dyDescent="0.3">
      <c r="A5356" t="s">
        <v>12</v>
      </c>
      <c r="B5356" t="s">
        <v>24</v>
      </c>
      <c r="C5356" t="s">
        <v>46</v>
      </c>
      <c r="D5356">
        <v>357327</v>
      </c>
      <c r="E5356" t="s">
        <v>64</v>
      </c>
      <c r="F5356" t="s">
        <v>80</v>
      </c>
      <c r="G5356">
        <f>[1]!SNLData(227539,$B5356,$D5356,$E5356,$F5356,,"Options:Curr=USD,Mag=Standard,ConvMethod=R")</f>
        <v>118.95</v>
      </c>
    </row>
    <row r="5357" spans="1:7" x14ac:dyDescent="0.3">
      <c r="A5357" t="s">
        <v>12</v>
      </c>
      <c r="B5357" t="s">
        <v>24</v>
      </c>
      <c r="C5357" t="s">
        <v>46</v>
      </c>
      <c r="D5357">
        <v>357327</v>
      </c>
      <c r="E5357" t="s">
        <v>65</v>
      </c>
      <c r="F5357" t="s">
        <v>80</v>
      </c>
      <c r="G5357">
        <f>[1]!SNLData(227539,$B5357,$D5357,$E5357,$F5357,,"Options:Curr=USD,Mag=Standard,ConvMethod=R")</f>
        <v>114</v>
      </c>
    </row>
    <row r="5358" spans="1:7" x14ac:dyDescent="0.3">
      <c r="A5358" t="s">
        <v>12</v>
      </c>
      <c r="B5358" t="s">
        <v>24</v>
      </c>
      <c r="C5358" t="s">
        <v>46</v>
      </c>
      <c r="D5358">
        <v>357327</v>
      </c>
      <c r="E5358" t="s">
        <v>66</v>
      </c>
      <c r="F5358" t="s">
        <v>80</v>
      </c>
      <c r="G5358">
        <f>[1]!SNLData(227539,$B5358,$D5358,$E5358,$F5358,,"Options:Curr=USD,Mag=Standard,ConvMethod=R")</f>
        <v>90.75</v>
      </c>
    </row>
    <row r="5359" spans="1:7" x14ac:dyDescent="0.3">
      <c r="A5359" t="s">
        <v>12</v>
      </c>
      <c r="B5359" t="s">
        <v>24</v>
      </c>
      <c r="C5359" t="s">
        <v>46</v>
      </c>
      <c r="D5359">
        <v>357327</v>
      </c>
      <c r="E5359" t="s">
        <v>67</v>
      </c>
      <c r="F5359" t="s">
        <v>80</v>
      </c>
      <c r="G5359">
        <f>[1]!SNLData(227539,$B5359,$D5359,$E5359,$F5359,,"Options:Curr=USD,Mag=Standard,ConvMethod=R")</f>
        <v>92.06</v>
      </c>
    </row>
    <row r="5360" spans="1:7" x14ac:dyDescent="0.3">
      <c r="A5360" t="s">
        <v>12</v>
      </c>
      <c r="B5360" t="s">
        <v>24</v>
      </c>
      <c r="C5360" t="s">
        <v>46</v>
      </c>
      <c r="D5360">
        <v>357327</v>
      </c>
      <c r="E5360" t="s">
        <v>8</v>
      </c>
      <c r="F5360" t="s">
        <v>80</v>
      </c>
      <c r="G5360">
        <f>[1]!SNLData(227539,$B5360,$D5360,$E5360,$F5360,,"Options:Curr=USD,Mag=Standard,ConvMethod=R")</f>
        <v>81.45</v>
      </c>
    </row>
    <row r="5361" spans="1:7" x14ac:dyDescent="0.3">
      <c r="A5361" t="s">
        <v>12</v>
      </c>
      <c r="B5361" t="s">
        <v>24</v>
      </c>
      <c r="C5361" t="s">
        <v>46</v>
      </c>
      <c r="D5361">
        <v>357327</v>
      </c>
      <c r="E5361" t="s">
        <v>68</v>
      </c>
      <c r="F5361" t="s">
        <v>80</v>
      </c>
      <c r="G5361">
        <f>[1]!SNLData(227539,$B5361,$D5361,$E5361,$F5361,,"Options:Curr=USD,Mag=Standard,ConvMethod=R")</f>
        <v>77.72</v>
      </c>
    </row>
    <row r="5362" spans="1:7" x14ac:dyDescent="0.3">
      <c r="A5362" t="s">
        <v>12</v>
      </c>
      <c r="B5362" t="s">
        <v>24</v>
      </c>
      <c r="C5362" t="s">
        <v>46</v>
      </c>
      <c r="D5362">
        <v>357327</v>
      </c>
      <c r="E5362" t="s">
        <v>69</v>
      </c>
      <c r="F5362" t="s">
        <v>80</v>
      </c>
      <c r="G5362">
        <f>[1]!SNLData(227539,$B5362,$D5362,$E5362,$F5362,,"Options:Curr=USD,Mag=Standard,ConvMethod=R")</f>
        <v>86.55</v>
      </c>
    </row>
    <row r="5363" spans="1:7" x14ac:dyDescent="0.3">
      <c r="A5363" t="s">
        <v>12</v>
      </c>
      <c r="B5363" t="s">
        <v>24</v>
      </c>
      <c r="C5363" t="s">
        <v>46</v>
      </c>
      <c r="D5363">
        <v>357327</v>
      </c>
      <c r="E5363" t="s">
        <v>70</v>
      </c>
      <c r="F5363" t="s">
        <v>80</v>
      </c>
      <c r="G5363">
        <f>[1]!SNLData(227539,$B5363,$D5363,$E5363,$F5363,,"Options:Curr=USD,Mag=Standard,ConvMethod=R")</f>
        <v>105.3</v>
      </c>
    </row>
    <row r="5364" spans="1:7" x14ac:dyDescent="0.3">
      <c r="A5364" t="s">
        <v>12</v>
      </c>
      <c r="B5364" t="s">
        <v>24</v>
      </c>
      <c r="C5364" t="s">
        <v>46</v>
      </c>
      <c r="D5364">
        <v>357327</v>
      </c>
      <c r="E5364" t="s">
        <v>71</v>
      </c>
      <c r="F5364" t="s">
        <v>80</v>
      </c>
      <c r="G5364">
        <f>[1]!SNLData(227539,$B5364,$D5364,$E5364,$F5364,,"Options:Curr=USD,Mag=Standard,ConvMethod=R")</f>
        <v>120.64</v>
      </c>
    </row>
    <row r="5365" spans="1:7" x14ac:dyDescent="0.3">
      <c r="A5365" t="s">
        <v>12</v>
      </c>
      <c r="B5365" t="s">
        <v>24</v>
      </c>
      <c r="C5365" t="s">
        <v>46</v>
      </c>
      <c r="D5365">
        <v>357327</v>
      </c>
      <c r="E5365" t="s">
        <v>72</v>
      </c>
      <c r="F5365" t="s">
        <v>80</v>
      </c>
      <c r="G5365">
        <f>[1]!SNLData(227539,$B5365,$D5365,$E5365,$F5365,,"Options:Curr=USD,Mag=Standard,ConvMethod=R")</f>
        <v>120.5</v>
      </c>
    </row>
    <row r="5366" spans="1:7" x14ac:dyDescent="0.3">
      <c r="A5366" t="s">
        <v>12</v>
      </c>
      <c r="B5366" t="s">
        <v>24</v>
      </c>
      <c r="C5366" t="s">
        <v>46</v>
      </c>
      <c r="D5366">
        <v>357327</v>
      </c>
      <c r="E5366" t="s">
        <v>73</v>
      </c>
      <c r="F5366" t="s">
        <v>80</v>
      </c>
      <c r="G5366">
        <f>[1]!SNLData(227539,$B5366,$D5366,$E5366,$F5366,,"Options:Curr=USD,Mag=Standard,ConvMethod=R")</f>
        <v>116.8</v>
      </c>
    </row>
    <row r="5367" spans="1:7" x14ac:dyDescent="0.3">
      <c r="A5367" t="s">
        <v>12</v>
      </c>
      <c r="B5367" t="s">
        <v>24</v>
      </c>
      <c r="C5367" t="s">
        <v>46</v>
      </c>
      <c r="D5367">
        <v>357327</v>
      </c>
      <c r="E5367" t="s">
        <v>74</v>
      </c>
      <c r="F5367" t="s">
        <v>80</v>
      </c>
      <c r="G5367">
        <f>[1]!SNLData(227539,$B5367,$D5367,$E5367,$F5367,,"Options:Curr=USD,Mag=Standard,ConvMethod=R")</f>
        <v>112.9</v>
      </c>
    </row>
    <row r="5368" spans="1:7" x14ac:dyDescent="0.3">
      <c r="A5368" t="s">
        <v>12</v>
      </c>
      <c r="B5368" t="s">
        <v>24</v>
      </c>
      <c r="C5368" t="s">
        <v>46</v>
      </c>
      <c r="D5368">
        <v>357327</v>
      </c>
      <c r="E5368" t="s">
        <v>75</v>
      </c>
      <c r="F5368" t="s">
        <v>80</v>
      </c>
      <c r="G5368">
        <f>[1]!SNLData(227539,$B5368,$D5368,$E5368,$F5368,,"Options:Curr=USD,Mag=Standard,ConvMethod=R")</f>
        <v>110.83</v>
      </c>
    </row>
    <row r="5369" spans="1:7" x14ac:dyDescent="0.3">
      <c r="A5369" t="s">
        <v>12</v>
      </c>
      <c r="B5369" t="s">
        <v>24</v>
      </c>
      <c r="C5369" t="s">
        <v>46</v>
      </c>
      <c r="D5369">
        <v>357327</v>
      </c>
      <c r="E5369" t="s">
        <v>76</v>
      </c>
      <c r="F5369" t="s">
        <v>80</v>
      </c>
      <c r="G5369">
        <f>[1]!SNLData(227539,$B5369,$D5369,$E5369,$F5369,,"Options:Curr=USD,Mag=Standard,ConvMethod=R")</f>
        <v>109.12</v>
      </c>
    </row>
    <row r="5370" spans="1:7" x14ac:dyDescent="0.3">
      <c r="A5370" t="s">
        <v>12</v>
      </c>
      <c r="B5370" t="s">
        <v>24</v>
      </c>
      <c r="C5370" t="s">
        <v>46</v>
      </c>
      <c r="D5370">
        <v>357327</v>
      </c>
      <c r="E5370" t="s">
        <v>9</v>
      </c>
      <c r="F5370" t="s">
        <v>80</v>
      </c>
      <c r="G5370">
        <f>[1]!SNLData(227539,$B5370,$D5370,$E5370,$F5370,,"Options:Curr=USD,Mag=Standard,ConvMethod=R")</f>
        <v>103.47</v>
      </c>
    </row>
    <row r="5371" spans="1:7" x14ac:dyDescent="0.3">
      <c r="A5371" t="s">
        <v>12</v>
      </c>
      <c r="B5371" t="s">
        <v>24</v>
      </c>
      <c r="C5371" t="s">
        <v>46</v>
      </c>
      <c r="D5371">
        <v>357327</v>
      </c>
      <c r="E5371" t="s">
        <v>77</v>
      </c>
      <c r="F5371" t="s">
        <v>80</v>
      </c>
      <c r="G5371">
        <f>[1]!SNLData(227539,$B5371,$D5371,$E5371,$F5371,,"Options:Curr=USD,Mag=Standard,ConvMethod=R")</f>
        <v>115</v>
      </c>
    </row>
    <row r="5372" spans="1:7" x14ac:dyDescent="0.3">
      <c r="A5372" t="s">
        <v>12</v>
      </c>
      <c r="B5372" t="s">
        <v>24</v>
      </c>
      <c r="C5372" t="s">
        <v>46</v>
      </c>
      <c r="D5372">
        <v>357327</v>
      </c>
      <c r="E5372" t="s">
        <v>78</v>
      </c>
      <c r="F5372" t="s">
        <v>80</v>
      </c>
      <c r="G5372">
        <f>[1]!SNLData(227539,$B5372,$D5372,$E5372,$F5372,,"Options:Curr=USD,Mag=Standard,ConvMethod=R")</f>
        <v>132.56</v>
      </c>
    </row>
    <row r="5373" spans="1:7" x14ac:dyDescent="0.3">
      <c r="A5373" t="s">
        <v>12</v>
      </c>
      <c r="B5373" t="s">
        <v>24</v>
      </c>
      <c r="C5373" t="s">
        <v>46</v>
      </c>
      <c r="D5373">
        <v>357327</v>
      </c>
      <c r="E5373" t="s">
        <v>10</v>
      </c>
      <c r="F5373" t="s">
        <v>80</v>
      </c>
      <c r="G5373">
        <f>[1]!SNLData(227539,$B5373,$D5373,$E5373,$F5373,,"Options:Curr=USD,Mag=Standard,ConvMethod=R")</f>
        <v>141.62</v>
      </c>
    </row>
    <row r="5374" spans="1:7" x14ac:dyDescent="0.3">
      <c r="A5374" t="s">
        <v>13</v>
      </c>
      <c r="B5374" t="s">
        <v>20</v>
      </c>
      <c r="C5374" t="s">
        <v>46</v>
      </c>
      <c r="D5374">
        <v>357327</v>
      </c>
      <c r="E5374" t="s">
        <v>6</v>
      </c>
      <c r="F5374" t="s">
        <v>80</v>
      </c>
      <c r="G5374">
        <f>[1]!SNLData(227539,$B5374,$D5374,$E5374,$F5374,,"Options:Curr=USD,Mag=Standard,ConvMethod=R")</f>
        <v>0.78</v>
      </c>
    </row>
    <row r="5375" spans="1:7" x14ac:dyDescent="0.3">
      <c r="A5375" t="s">
        <v>13</v>
      </c>
      <c r="B5375" t="s">
        <v>20</v>
      </c>
      <c r="C5375" t="s">
        <v>46</v>
      </c>
      <c r="D5375">
        <v>357327</v>
      </c>
      <c r="E5375" t="s">
        <v>50</v>
      </c>
      <c r="F5375" t="s">
        <v>80</v>
      </c>
      <c r="G5375">
        <f>[1]!SNLData(227539,$B5375,$D5375,$E5375,$F5375,,"Options:Curr=USD,Mag=Standard,ConvMethod=R")</f>
        <v>0.79</v>
      </c>
    </row>
    <row r="5376" spans="1:7" x14ac:dyDescent="0.3">
      <c r="A5376" t="s">
        <v>13</v>
      </c>
      <c r="B5376" t="s">
        <v>20</v>
      </c>
      <c r="C5376" t="s">
        <v>46</v>
      </c>
      <c r="D5376">
        <v>357327</v>
      </c>
      <c r="E5376" t="s">
        <v>51</v>
      </c>
      <c r="F5376" t="s">
        <v>80</v>
      </c>
      <c r="G5376">
        <f>[1]!SNLData(227539,$B5376,$D5376,$E5376,$F5376,,"Options:Curr=USD,Mag=Standard,ConvMethod=R")</f>
        <v>0.84</v>
      </c>
    </row>
    <row r="5377" spans="1:7" x14ac:dyDescent="0.3">
      <c r="A5377" t="s">
        <v>13</v>
      </c>
      <c r="B5377" t="s">
        <v>20</v>
      </c>
      <c r="C5377" t="s">
        <v>46</v>
      </c>
      <c r="D5377">
        <v>357327</v>
      </c>
      <c r="E5377" t="s">
        <v>52</v>
      </c>
      <c r="F5377" t="s">
        <v>80</v>
      </c>
      <c r="G5377">
        <f>[1]!SNLData(227539,$B5377,$D5377,$E5377,$F5377,,"Options:Curr=USD,Mag=Standard,ConvMethod=R")</f>
        <v>0.9</v>
      </c>
    </row>
    <row r="5378" spans="1:7" x14ac:dyDescent="0.3">
      <c r="A5378" t="s">
        <v>13</v>
      </c>
      <c r="B5378" t="s">
        <v>20</v>
      </c>
      <c r="C5378" t="s">
        <v>46</v>
      </c>
      <c r="D5378">
        <v>357327</v>
      </c>
      <c r="E5378" t="s">
        <v>53</v>
      </c>
      <c r="F5378" t="s">
        <v>80</v>
      </c>
      <c r="G5378">
        <f>[1]!SNLData(227539,$B5378,$D5378,$E5378,$F5378,,"Options:Curr=USD,Mag=Standard,ConvMethod=R")</f>
        <v>0.81</v>
      </c>
    </row>
    <row r="5379" spans="1:7" x14ac:dyDescent="0.3">
      <c r="A5379" t="s">
        <v>13</v>
      </c>
      <c r="B5379" t="s">
        <v>20</v>
      </c>
      <c r="C5379" t="s">
        <v>46</v>
      </c>
      <c r="D5379">
        <v>357327</v>
      </c>
      <c r="E5379" t="s">
        <v>54</v>
      </c>
      <c r="F5379" t="s">
        <v>80</v>
      </c>
      <c r="G5379">
        <f>[1]!SNLData(227539,$B5379,$D5379,$E5379,$F5379,,"Options:Curr=USD,Mag=Standard,ConvMethod=R")</f>
        <v>0.75</v>
      </c>
    </row>
    <row r="5380" spans="1:7" x14ac:dyDescent="0.3">
      <c r="A5380" t="s">
        <v>13</v>
      </c>
      <c r="B5380" t="s">
        <v>20</v>
      </c>
      <c r="C5380" t="s">
        <v>46</v>
      </c>
      <c r="D5380">
        <v>357327</v>
      </c>
      <c r="E5380" t="s">
        <v>55</v>
      </c>
      <c r="F5380" t="s">
        <v>80</v>
      </c>
      <c r="G5380">
        <f>[1]!SNLData(227539,$B5380,$D5380,$E5380,$F5380,,"Options:Curr=USD,Mag=Standard,ConvMethod=R")</f>
        <v>0.8</v>
      </c>
    </row>
    <row r="5381" spans="1:7" x14ac:dyDescent="0.3">
      <c r="A5381" t="s">
        <v>13</v>
      </c>
      <c r="B5381" t="s">
        <v>20</v>
      </c>
      <c r="C5381" t="s">
        <v>46</v>
      </c>
      <c r="D5381">
        <v>357327</v>
      </c>
      <c r="E5381" t="s">
        <v>56</v>
      </c>
      <c r="F5381" t="s">
        <v>80</v>
      </c>
      <c r="G5381">
        <f>[1]!SNLData(227539,$B5381,$D5381,$E5381,$F5381,,"Options:Curr=USD,Mag=Standard,ConvMethod=R")</f>
        <v>0.91</v>
      </c>
    </row>
    <row r="5382" spans="1:7" x14ac:dyDescent="0.3">
      <c r="A5382" t="s">
        <v>13</v>
      </c>
      <c r="B5382" t="s">
        <v>20</v>
      </c>
      <c r="C5382" t="s">
        <v>46</v>
      </c>
      <c r="D5382">
        <v>357327</v>
      </c>
      <c r="E5382" t="s">
        <v>57</v>
      </c>
      <c r="F5382" t="s">
        <v>80</v>
      </c>
      <c r="G5382">
        <f>[1]!SNLData(227539,$B5382,$D5382,$E5382,$F5382,,"Options:Curr=USD,Mag=Standard,ConvMethod=R")</f>
        <v>0.86</v>
      </c>
    </row>
    <row r="5383" spans="1:7" x14ac:dyDescent="0.3">
      <c r="A5383" t="s">
        <v>13</v>
      </c>
      <c r="B5383" t="s">
        <v>20</v>
      </c>
      <c r="C5383" t="s">
        <v>46</v>
      </c>
      <c r="D5383">
        <v>357327</v>
      </c>
      <c r="E5383" t="s">
        <v>58</v>
      </c>
      <c r="F5383" t="s">
        <v>80</v>
      </c>
      <c r="G5383">
        <f>[1]!SNLData(227539,$B5383,$D5383,$E5383,$F5383,,"Options:Curr=USD,Mag=Standard,ConvMethod=R")</f>
        <v>1</v>
      </c>
    </row>
    <row r="5384" spans="1:7" x14ac:dyDescent="0.3">
      <c r="A5384" t="s">
        <v>13</v>
      </c>
      <c r="B5384" t="s">
        <v>20</v>
      </c>
      <c r="C5384" t="s">
        <v>46</v>
      </c>
      <c r="D5384">
        <v>357327</v>
      </c>
      <c r="E5384" t="s">
        <v>7</v>
      </c>
      <c r="F5384" t="s">
        <v>80</v>
      </c>
      <c r="G5384">
        <f>[1]!SNLData(227539,$B5384,$D5384,$E5384,$F5384,,"Options:Curr=USD,Mag=Standard,ConvMethod=R")</f>
        <v>1.07</v>
      </c>
    </row>
    <row r="5385" spans="1:7" x14ac:dyDescent="0.3">
      <c r="A5385" t="s">
        <v>13</v>
      </c>
      <c r="B5385" t="s">
        <v>20</v>
      </c>
      <c r="C5385" t="s">
        <v>46</v>
      </c>
      <c r="D5385">
        <v>357327</v>
      </c>
      <c r="E5385" t="s">
        <v>59</v>
      </c>
      <c r="F5385" t="s">
        <v>80</v>
      </c>
      <c r="G5385">
        <f>[1]!SNLData(227539,$B5385,$D5385,$E5385,$F5385,,"Options:Curr=USD,Mag=Standard,ConvMethod=R")</f>
        <v>1.1299999999999999</v>
      </c>
    </row>
    <row r="5386" spans="1:7" x14ac:dyDescent="0.3">
      <c r="A5386" t="s">
        <v>13</v>
      </c>
      <c r="B5386" t="s">
        <v>20</v>
      </c>
      <c r="C5386" t="s">
        <v>46</v>
      </c>
      <c r="D5386">
        <v>357327</v>
      </c>
      <c r="E5386" t="s">
        <v>60</v>
      </c>
      <c r="F5386" t="s">
        <v>80</v>
      </c>
      <c r="G5386">
        <f>[1]!SNLData(227539,$B5386,$D5386,$E5386,$F5386,,"Options:Curr=USD,Mag=Standard,ConvMethod=R")</f>
        <v>0.95</v>
      </c>
    </row>
    <row r="5387" spans="1:7" x14ac:dyDescent="0.3">
      <c r="A5387" t="s">
        <v>13</v>
      </c>
      <c r="B5387" t="s">
        <v>20</v>
      </c>
      <c r="C5387" t="s">
        <v>46</v>
      </c>
      <c r="D5387">
        <v>357327</v>
      </c>
      <c r="E5387" t="s">
        <v>61</v>
      </c>
      <c r="F5387" t="s">
        <v>80</v>
      </c>
      <c r="G5387">
        <f>[1]!SNLData(227539,$B5387,$D5387,$E5387,$F5387,,"Options:Curr=USD,Mag=Standard,ConvMethod=R")</f>
        <v>0.79</v>
      </c>
    </row>
    <row r="5388" spans="1:7" x14ac:dyDescent="0.3">
      <c r="A5388" t="s">
        <v>13</v>
      </c>
      <c r="B5388" t="s">
        <v>20</v>
      </c>
      <c r="C5388" t="s">
        <v>46</v>
      </c>
      <c r="D5388">
        <v>357327</v>
      </c>
      <c r="E5388" t="s">
        <v>62</v>
      </c>
      <c r="F5388" t="s">
        <v>80</v>
      </c>
      <c r="G5388">
        <f>[1]!SNLData(227539,$B5388,$D5388,$E5388,$F5388,,"Options:Curr=USD,Mag=Standard,ConvMethod=R")</f>
        <v>0.73</v>
      </c>
    </row>
    <row r="5389" spans="1:7" x14ac:dyDescent="0.3">
      <c r="A5389" t="s">
        <v>13</v>
      </c>
      <c r="B5389" t="s">
        <v>20</v>
      </c>
      <c r="C5389" t="s">
        <v>46</v>
      </c>
      <c r="D5389">
        <v>357327</v>
      </c>
      <c r="E5389" t="s">
        <v>63</v>
      </c>
      <c r="F5389" t="s">
        <v>80</v>
      </c>
      <c r="G5389">
        <f>[1]!SNLData(227539,$B5389,$D5389,$E5389,$F5389,,"Options:Curr=USD,Mag=Standard,ConvMethod=R")</f>
        <v>0.85</v>
      </c>
    </row>
    <row r="5390" spans="1:7" x14ac:dyDescent="0.3">
      <c r="A5390" t="s">
        <v>13</v>
      </c>
      <c r="B5390" t="s">
        <v>20</v>
      </c>
      <c r="C5390" t="s">
        <v>46</v>
      </c>
      <c r="D5390">
        <v>357327</v>
      </c>
      <c r="E5390" t="s">
        <v>64</v>
      </c>
      <c r="F5390" t="s">
        <v>80</v>
      </c>
      <c r="G5390">
        <f>[1]!SNLData(227539,$B5390,$D5390,$E5390,$F5390,,"Options:Curr=USD,Mag=Standard,ConvMethod=R")</f>
        <v>0.76</v>
      </c>
    </row>
    <row r="5391" spans="1:7" x14ac:dyDescent="0.3">
      <c r="A5391" t="s">
        <v>13</v>
      </c>
      <c r="B5391" t="s">
        <v>20</v>
      </c>
      <c r="C5391" t="s">
        <v>46</v>
      </c>
      <c r="D5391">
        <v>357327</v>
      </c>
      <c r="E5391" t="s">
        <v>65</v>
      </c>
      <c r="F5391" t="s">
        <v>80</v>
      </c>
      <c r="G5391">
        <f>[1]!SNLData(227539,$B5391,$D5391,$E5391,$F5391,,"Options:Curr=USD,Mag=Standard,ConvMethod=R")</f>
        <v>0.68</v>
      </c>
    </row>
    <row r="5392" spans="1:7" x14ac:dyDescent="0.3">
      <c r="A5392" t="s">
        <v>13</v>
      </c>
      <c r="B5392" t="s">
        <v>20</v>
      </c>
      <c r="C5392" t="s">
        <v>46</v>
      </c>
      <c r="D5392">
        <v>357327</v>
      </c>
      <c r="E5392" t="s">
        <v>66</v>
      </c>
      <c r="F5392" t="s">
        <v>80</v>
      </c>
      <c r="G5392">
        <f>[1]!SNLData(227539,$B5392,$D5392,$E5392,$F5392,,"Options:Curr=USD,Mag=Standard,ConvMethod=R")</f>
        <v>0.72</v>
      </c>
    </row>
    <row r="5393" spans="1:7" x14ac:dyDescent="0.3">
      <c r="A5393" t="s">
        <v>13</v>
      </c>
      <c r="B5393" t="s">
        <v>20</v>
      </c>
      <c r="C5393" t="s">
        <v>46</v>
      </c>
      <c r="D5393">
        <v>357327</v>
      </c>
      <c r="E5393" t="s">
        <v>67</v>
      </c>
      <c r="F5393" t="s">
        <v>80</v>
      </c>
      <c r="G5393">
        <f>[1]!SNLData(227539,$B5393,$D5393,$E5393,$F5393,,"Options:Curr=USD,Mag=Standard,ConvMethod=R")</f>
        <v>0.69</v>
      </c>
    </row>
    <row r="5394" spans="1:7" x14ac:dyDescent="0.3">
      <c r="A5394" t="s">
        <v>13</v>
      </c>
      <c r="B5394" t="s">
        <v>20</v>
      </c>
      <c r="C5394" t="s">
        <v>46</v>
      </c>
      <c r="D5394">
        <v>357327</v>
      </c>
      <c r="E5394" t="s">
        <v>8</v>
      </c>
      <c r="F5394" t="s">
        <v>80</v>
      </c>
      <c r="G5394">
        <f>[1]!SNLData(227539,$B5394,$D5394,$E5394,$F5394,,"Options:Curr=USD,Mag=Standard,ConvMethod=R")</f>
        <v>0.75</v>
      </c>
    </row>
    <row r="5395" spans="1:7" x14ac:dyDescent="0.3">
      <c r="A5395" t="s">
        <v>13</v>
      </c>
      <c r="B5395" t="s">
        <v>20</v>
      </c>
      <c r="C5395" t="s">
        <v>46</v>
      </c>
      <c r="D5395">
        <v>357327</v>
      </c>
      <c r="E5395" t="s">
        <v>68</v>
      </c>
      <c r="F5395" t="s">
        <v>80</v>
      </c>
      <c r="G5395">
        <f>[1]!SNLData(227539,$B5395,$D5395,$E5395,$F5395,,"Options:Curr=USD,Mag=Standard,ConvMethod=R")</f>
        <v>0.77</v>
      </c>
    </row>
    <row r="5396" spans="1:7" x14ac:dyDescent="0.3">
      <c r="A5396" t="s">
        <v>13</v>
      </c>
      <c r="B5396" t="s">
        <v>20</v>
      </c>
      <c r="C5396" t="s">
        <v>46</v>
      </c>
      <c r="D5396">
        <v>357327</v>
      </c>
      <c r="E5396" t="s">
        <v>69</v>
      </c>
      <c r="F5396" t="s">
        <v>80</v>
      </c>
      <c r="G5396">
        <f>[1]!SNLData(227539,$B5396,$D5396,$E5396,$F5396,,"Options:Curr=USD,Mag=Standard,ConvMethod=R")</f>
        <v>0.76</v>
      </c>
    </row>
    <row r="5397" spans="1:7" x14ac:dyDescent="0.3">
      <c r="A5397" t="s">
        <v>13</v>
      </c>
      <c r="B5397" t="s">
        <v>20</v>
      </c>
      <c r="C5397" t="s">
        <v>46</v>
      </c>
      <c r="D5397">
        <v>357327</v>
      </c>
      <c r="E5397" t="s">
        <v>70</v>
      </c>
      <c r="F5397" t="s">
        <v>80</v>
      </c>
      <c r="G5397">
        <f>[1]!SNLData(227539,$B5397,$D5397,$E5397,$F5397,,"Options:Curr=USD,Mag=Standard,ConvMethod=R")</f>
        <v>0.73</v>
      </c>
    </row>
    <row r="5398" spans="1:7" x14ac:dyDescent="0.3">
      <c r="A5398" t="s">
        <v>13</v>
      </c>
      <c r="B5398" t="s">
        <v>20</v>
      </c>
      <c r="C5398" t="s">
        <v>46</v>
      </c>
      <c r="D5398">
        <v>357327</v>
      </c>
      <c r="E5398" t="s">
        <v>71</v>
      </c>
      <c r="F5398" t="s">
        <v>80</v>
      </c>
      <c r="G5398">
        <f>[1]!SNLData(227539,$B5398,$D5398,$E5398,$F5398,,"Options:Curr=USD,Mag=Standard,ConvMethod=R")</f>
        <v>0.82</v>
      </c>
    </row>
    <row r="5399" spans="1:7" x14ac:dyDescent="0.3">
      <c r="A5399" t="s">
        <v>13</v>
      </c>
      <c r="B5399" t="s">
        <v>20</v>
      </c>
      <c r="C5399" t="s">
        <v>46</v>
      </c>
      <c r="D5399">
        <v>357327</v>
      </c>
      <c r="E5399" t="s">
        <v>72</v>
      </c>
      <c r="F5399" t="s">
        <v>80</v>
      </c>
      <c r="G5399">
        <f>[1]!SNLData(227539,$B5399,$D5399,$E5399,$F5399,,"Options:Curr=USD,Mag=Standard,ConvMethod=R")</f>
        <v>0.92</v>
      </c>
    </row>
    <row r="5400" spans="1:7" x14ac:dyDescent="0.3">
      <c r="A5400" t="s">
        <v>13</v>
      </c>
      <c r="B5400" t="s">
        <v>20</v>
      </c>
      <c r="C5400" t="s">
        <v>46</v>
      </c>
      <c r="D5400">
        <v>357327</v>
      </c>
      <c r="E5400" t="s">
        <v>73</v>
      </c>
      <c r="F5400" t="s">
        <v>80</v>
      </c>
      <c r="G5400">
        <f>[1]!SNLData(227539,$B5400,$D5400,$E5400,$F5400,,"Options:Curr=USD,Mag=Standard,ConvMethod=R")</f>
        <v>0.95</v>
      </c>
    </row>
    <row r="5401" spans="1:7" x14ac:dyDescent="0.3">
      <c r="A5401" t="s">
        <v>13</v>
      </c>
      <c r="B5401" t="s">
        <v>20</v>
      </c>
      <c r="C5401" t="s">
        <v>46</v>
      </c>
      <c r="D5401">
        <v>357327</v>
      </c>
      <c r="E5401" t="s">
        <v>74</v>
      </c>
      <c r="F5401" t="s">
        <v>80</v>
      </c>
      <c r="G5401">
        <f>[1]!SNLData(227539,$B5401,$D5401,$E5401,$F5401,,"Options:Curr=USD,Mag=Standard,ConvMethod=R")</f>
        <v>0.83</v>
      </c>
    </row>
    <row r="5402" spans="1:7" x14ac:dyDescent="0.3">
      <c r="A5402" t="s">
        <v>13</v>
      </c>
      <c r="B5402" t="s">
        <v>20</v>
      </c>
      <c r="C5402" t="s">
        <v>46</v>
      </c>
      <c r="D5402">
        <v>357327</v>
      </c>
      <c r="E5402" t="s">
        <v>75</v>
      </c>
      <c r="F5402" t="s">
        <v>80</v>
      </c>
      <c r="G5402">
        <f>[1]!SNLData(227539,$B5402,$D5402,$E5402,$F5402,,"Options:Curr=USD,Mag=Standard,ConvMethod=R")</f>
        <v>0.87</v>
      </c>
    </row>
    <row r="5403" spans="1:7" x14ac:dyDescent="0.3">
      <c r="A5403" t="s">
        <v>13</v>
      </c>
      <c r="B5403" t="s">
        <v>20</v>
      </c>
      <c r="C5403" t="s">
        <v>46</v>
      </c>
      <c r="D5403">
        <v>357327</v>
      </c>
      <c r="E5403" t="s">
        <v>76</v>
      </c>
      <c r="F5403" t="s">
        <v>80</v>
      </c>
      <c r="G5403">
        <f>[1]!SNLData(227539,$B5403,$D5403,$E5403,$F5403,,"Options:Curr=USD,Mag=Standard,ConvMethod=R")</f>
        <v>0.89</v>
      </c>
    </row>
    <row r="5404" spans="1:7" x14ac:dyDescent="0.3">
      <c r="A5404" t="s">
        <v>13</v>
      </c>
      <c r="B5404" t="s">
        <v>20</v>
      </c>
      <c r="C5404" t="s">
        <v>46</v>
      </c>
      <c r="D5404">
        <v>357327</v>
      </c>
      <c r="E5404" t="s">
        <v>9</v>
      </c>
      <c r="F5404" t="s">
        <v>80</v>
      </c>
      <c r="G5404">
        <f>[1]!SNLData(227539,$B5404,$D5404,$E5404,$F5404,,"Options:Curr=USD,Mag=Standard,ConvMethod=R")</f>
        <v>0.81</v>
      </c>
    </row>
    <row r="5405" spans="1:7" x14ac:dyDescent="0.3">
      <c r="A5405" t="s">
        <v>13</v>
      </c>
      <c r="B5405" t="s">
        <v>20</v>
      </c>
      <c r="C5405" t="s">
        <v>46</v>
      </c>
      <c r="D5405">
        <v>357327</v>
      </c>
      <c r="E5405" t="s">
        <v>77</v>
      </c>
      <c r="F5405" t="s">
        <v>80</v>
      </c>
      <c r="G5405">
        <f>[1]!SNLData(227539,$B5405,$D5405,$E5405,$F5405,,"Options:Curr=USD,Mag=Standard,ConvMethod=R")</f>
        <v>0.88</v>
      </c>
    </row>
    <row r="5406" spans="1:7" x14ac:dyDescent="0.3">
      <c r="A5406" t="s">
        <v>13</v>
      </c>
      <c r="B5406" t="s">
        <v>20</v>
      </c>
      <c r="C5406" t="s">
        <v>46</v>
      </c>
      <c r="D5406">
        <v>357327</v>
      </c>
      <c r="E5406" t="s">
        <v>78</v>
      </c>
      <c r="F5406" t="s">
        <v>80</v>
      </c>
      <c r="G5406">
        <f>[1]!SNLData(227539,$B5406,$D5406,$E5406,$F5406,,"Options:Curr=USD,Mag=Standard,ConvMethod=R")</f>
        <v>0.94</v>
      </c>
    </row>
    <row r="5407" spans="1:7" x14ac:dyDescent="0.3">
      <c r="A5407" t="s">
        <v>13</v>
      </c>
      <c r="B5407" t="s">
        <v>20</v>
      </c>
      <c r="C5407" t="s">
        <v>46</v>
      </c>
      <c r="D5407">
        <v>357327</v>
      </c>
      <c r="E5407" t="s">
        <v>10</v>
      </c>
      <c r="F5407" t="s">
        <v>80</v>
      </c>
      <c r="G5407">
        <f>[1]!SNLData(227539,$B5407,$D5407,$E5407,$F5407,,"Options:Curr=USD,Mag=Standard,ConvMethod=R")</f>
        <v>0.9</v>
      </c>
    </row>
    <row r="5408" spans="1:7" x14ac:dyDescent="0.3">
      <c r="A5408" t="s">
        <v>5</v>
      </c>
      <c r="B5408" t="s">
        <v>21</v>
      </c>
      <c r="C5408" t="s">
        <v>46</v>
      </c>
      <c r="D5408">
        <v>357327</v>
      </c>
      <c r="E5408" t="s">
        <v>6</v>
      </c>
      <c r="F5408" t="s">
        <v>80</v>
      </c>
      <c r="G5408">
        <f>[1]!SNLData(227539,$B5408,$D5408,$E5408,$F5408,,"Options:Curr=USD,Mag=Standard,ConvMethod=R")</f>
        <v>0.76</v>
      </c>
    </row>
    <row r="5409" spans="1:7" x14ac:dyDescent="0.3">
      <c r="A5409" t="s">
        <v>5</v>
      </c>
      <c r="B5409" t="s">
        <v>21</v>
      </c>
      <c r="C5409" t="s">
        <v>46</v>
      </c>
      <c r="D5409">
        <v>357327</v>
      </c>
      <c r="E5409" t="s">
        <v>50</v>
      </c>
      <c r="F5409" t="s">
        <v>80</v>
      </c>
      <c r="G5409">
        <f>[1]!SNLData(227539,$B5409,$D5409,$E5409,$F5409,,"Options:Curr=USD,Mag=Standard,ConvMethod=R")</f>
        <v>0.78</v>
      </c>
    </row>
    <row r="5410" spans="1:7" x14ac:dyDescent="0.3">
      <c r="A5410" t="s">
        <v>5</v>
      </c>
      <c r="B5410" t="s">
        <v>21</v>
      </c>
      <c r="C5410" t="s">
        <v>46</v>
      </c>
      <c r="D5410">
        <v>357327</v>
      </c>
      <c r="E5410" t="s">
        <v>51</v>
      </c>
      <c r="F5410" t="s">
        <v>80</v>
      </c>
      <c r="G5410">
        <f>[1]!SNLData(227539,$B5410,$D5410,$E5410,$F5410,,"Options:Curr=USD,Mag=Standard,ConvMethod=R")</f>
        <v>0.83</v>
      </c>
    </row>
    <row r="5411" spans="1:7" x14ac:dyDescent="0.3">
      <c r="A5411" t="s">
        <v>5</v>
      </c>
      <c r="B5411" t="s">
        <v>21</v>
      </c>
      <c r="C5411" t="s">
        <v>46</v>
      </c>
      <c r="D5411">
        <v>357327</v>
      </c>
      <c r="E5411" t="s">
        <v>52</v>
      </c>
      <c r="F5411" t="s">
        <v>80</v>
      </c>
      <c r="G5411">
        <f>[1]!SNLData(227539,$B5411,$D5411,$E5411,$F5411,,"Options:Curr=USD,Mag=Standard,ConvMethod=R")</f>
        <v>0.88</v>
      </c>
    </row>
    <row r="5412" spans="1:7" x14ac:dyDescent="0.3">
      <c r="A5412" t="s">
        <v>5</v>
      </c>
      <c r="B5412" t="s">
        <v>21</v>
      </c>
      <c r="C5412" t="s">
        <v>46</v>
      </c>
      <c r="D5412">
        <v>357327</v>
      </c>
      <c r="E5412" t="s">
        <v>53</v>
      </c>
      <c r="F5412" t="s">
        <v>80</v>
      </c>
      <c r="G5412">
        <f>[1]!SNLData(227539,$B5412,$D5412,$E5412,$F5412,,"Options:Curr=USD,Mag=Standard,ConvMethod=R")</f>
        <v>0.79</v>
      </c>
    </row>
    <row r="5413" spans="1:7" x14ac:dyDescent="0.3">
      <c r="A5413" t="s">
        <v>5</v>
      </c>
      <c r="B5413" t="s">
        <v>21</v>
      </c>
      <c r="C5413" t="s">
        <v>46</v>
      </c>
      <c r="D5413">
        <v>357327</v>
      </c>
      <c r="E5413" t="s">
        <v>54</v>
      </c>
      <c r="F5413" t="s">
        <v>80</v>
      </c>
      <c r="G5413">
        <f>[1]!SNLData(227539,$B5413,$D5413,$E5413,$F5413,,"Options:Curr=USD,Mag=Standard,ConvMethod=R")</f>
        <v>0.73</v>
      </c>
    </row>
    <row r="5414" spans="1:7" x14ac:dyDescent="0.3">
      <c r="A5414" t="s">
        <v>5</v>
      </c>
      <c r="B5414" t="s">
        <v>21</v>
      </c>
      <c r="C5414" t="s">
        <v>46</v>
      </c>
      <c r="D5414">
        <v>357327</v>
      </c>
      <c r="E5414" t="s">
        <v>55</v>
      </c>
      <c r="F5414" t="s">
        <v>80</v>
      </c>
      <c r="G5414">
        <f>[1]!SNLData(227539,$B5414,$D5414,$E5414,$F5414,,"Options:Curr=USD,Mag=Standard,ConvMethod=R")</f>
        <v>0.79</v>
      </c>
    </row>
    <row r="5415" spans="1:7" x14ac:dyDescent="0.3">
      <c r="A5415" t="s">
        <v>5</v>
      </c>
      <c r="B5415" t="s">
        <v>21</v>
      </c>
      <c r="C5415" t="s">
        <v>46</v>
      </c>
      <c r="D5415">
        <v>357327</v>
      </c>
      <c r="E5415" t="s">
        <v>56</v>
      </c>
      <c r="F5415" t="s">
        <v>80</v>
      </c>
      <c r="G5415">
        <f>[1]!SNLData(227539,$B5415,$D5415,$E5415,$F5415,,"Options:Curr=USD,Mag=Standard,ConvMethod=R")</f>
        <v>0.92</v>
      </c>
    </row>
    <row r="5416" spans="1:7" x14ac:dyDescent="0.3">
      <c r="A5416" t="s">
        <v>5</v>
      </c>
      <c r="B5416" t="s">
        <v>21</v>
      </c>
      <c r="C5416" t="s">
        <v>46</v>
      </c>
      <c r="D5416">
        <v>357327</v>
      </c>
      <c r="E5416" t="s">
        <v>57</v>
      </c>
      <c r="F5416" t="s">
        <v>80</v>
      </c>
      <c r="G5416">
        <f>[1]!SNLData(227539,$B5416,$D5416,$E5416,$F5416,,"Options:Curr=USD,Mag=Standard,ConvMethod=R")</f>
        <v>0.86</v>
      </c>
    </row>
    <row r="5417" spans="1:7" x14ac:dyDescent="0.3">
      <c r="A5417" t="s">
        <v>5</v>
      </c>
      <c r="B5417" t="s">
        <v>21</v>
      </c>
      <c r="C5417" t="s">
        <v>46</v>
      </c>
      <c r="D5417">
        <v>357327</v>
      </c>
      <c r="E5417" t="s">
        <v>58</v>
      </c>
      <c r="F5417" t="s">
        <v>80</v>
      </c>
      <c r="G5417">
        <f>[1]!SNLData(227539,$B5417,$D5417,$E5417,$F5417,,"Options:Curr=USD,Mag=Standard,ConvMethod=R")</f>
        <v>1</v>
      </c>
    </row>
    <row r="5418" spans="1:7" x14ac:dyDescent="0.3">
      <c r="A5418" t="s">
        <v>5</v>
      </c>
      <c r="B5418" t="s">
        <v>21</v>
      </c>
      <c r="C5418" t="s">
        <v>46</v>
      </c>
      <c r="D5418">
        <v>357327</v>
      </c>
      <c r="E5418" t="s">
        <v>7</v>
      </c>
      <c r="F5418" t="s">
        <v>80</v>
      </c>
      <c r="G5418">
        <f>[1]!SNLData(227539,$B5418,$D5418,$E5418,$F5418,,"Options:Curr=USD,Mag=Standard,ConvMethod=R")</f>
        <v>1.07</v>
      </c>
    </row>
    <row r="5419" spans="1:7" x14ac:dyDescent="0.3">
      <c r="A5419" t="s">
        <v>5</v>
      </c>
      <c r="B5419" t="s">
        <v>21</v>
      </c>
      <c r="C5419" t="s">
        <v>46</v>
      </c>
      <c r="D5419">
        <v>357327</v>
      </c>
      <c r="E5419" t="s">
        <v>59</v>
      </c>
      <c r="F5419" t="s">
        <v>80</v>
      </c>
      <c r="G5419">
        <f>[1]!SNLData(227539,$B5419,$D5419,$E5419,$F5419,,"Options:Curr=USD,Mag=Standard,ConvMethod=R")</f>
        <v>1.1299999999999999</v>
      </c>
    </row>
    <row r="5420" spans="1:7" x14ac:dyDescent="0.3">
      <c r="A5420" t="s">
        <v>5</v>
      </c>
      <c r="B5420" t="s">
        <v>21</v>
      </c>
      <c r="C5420" t="s">
        <v>46</v>
      </c>
      <c r="D5420">
        <v>357327</v>
      </c>
      <c r="E5420" t="s">
        <v>60</v>
      </c>
      <c r="F5420" t="s">
        <v>80</v>
      </c>
      <c r="G5420">
        <f>[1]!SNLData(227539,$B5420,$D5420,$E5420,$F5420,,"Options:Curr=USD,Mag=Standard,ConvMethod=R")</f>
        <v>0.95</v>
      </c>
    </row>
    <row r="5421" spans="1:7" x14ac:dyDescent="0.3">
      <c r="A5421" t="s">
        <v>5</v>
      </c>
      <c r="B5421" t="s">
        <v>21</v>
      </c>
      <c r="C5421" t="s">
        <v>46</v>
      </c>
      <c r="D5421">
        <v>357327</v>
      </c>
      <c r="E5421" t="s">
        <v>61</v>
      </c>
      <c r="F5421" t="s">
        <v>80</v>
      </c>
      <c r="G5421">
        <f>[1]!SNLData(227539,$B5421,$D5421,$E5421,$F5421,,"Options:Curr=USD,Mag=Standard,ConvMethod=R")</f>
        <v>0.79</v>
      </c>
    </row>
    <row r="5422" spans="1:7" x14ac:dyDescent="0.3">
      <c r="A5422" t="s">
        <v>5</v>
      </c>
      <c r="B5422" t="s">
        <v>21</v>
      </c>
      <c r="C5422" t="s">
        <v>46</v>
      </c>
      <c r="D5422">
        <v>357327</v>
      </c>
      <c r="E5422" t="s">
        <v>62</v>
      </c>
      <c r="F5422" t="s">
        <v>80</v>
      </c>
      <c r="G5422">
        <f>[1]!SNLData(227539,$B5422,$D5422,$E5422,$F5422,,"Options:Curr=USD,Mag=Standard,ConvMethod=R")</f>
        <v>0.73</v>
      </c>
    </row>
    <row r="5423" spans="1:7" x14ac:dyDescent="0.3">
      <c r="A5423" t="s">
        <v>5</v>
      </c>
      <c r="B5423" t="s">
        <v>21</v>
      </c>
      <c r="C5423" t="s">
        <v>46</v>
      </c>
      <c r="D5423">
        <v>357327</v>
      </c>
      <c r="E5423" t="s">
        <v>63</v>
      </c>
      <c r="F5423" t="s">
        <v>80</v>
      </c>
      <c r="G5423">
        <f>[1]!SNLData(227539,$B5423,$D5423,$E5423,$F5423,,"Options:Curr=USD,Mag=Standard,ConvMethod=R")</f>
        <v>0.85</v>
      </c>
    </row>
    <row r="5424" spans="1:7" x14ac:dyDescent="0.3">
      <c r="A5424" t="s">
        <v>5</v>
      </c>
      <c r="B5424" t="s">
        <v>21</v>
      </c>
      <c r="C5424" t="s">
        <v>46</v>
      </c>
      <c r="D5424">
        <v>357327</v>
      </c>
      <c r="E5424" t="s">
        <v>64</v>
      </c>
      <c r="F5424" t="s">
        <v>80</v>
      </c>
      <c r="G5424">
        <f>[1]!SNLData(227539,$B5424,$D5424,$E5424,$F5424,,"Options:Curr=USD,Mag=Standard,ConvMethod=R")</f>
        <v>0.76</v>
      </c>
    </row>
    <row r="5425" spans="1:7" x14ac:dyDescent="0.3">
      <c r="A5425" t="s">
        <v>5</v>
      </c>
      <c r="B5425" t="s">
        <v>21</v>
      </c>
      <c r="C5425" t="s">
        <v>46</v>
      </c>
      <c r="D5425">
        <v>357327</v>
      </c>
      <c r="E5425" t="s">
        <v>65</v>
      </c>
      <c r="F5425" t="s">
        <v>80</v>
      </c>
      <c r="G5425">
        <f>[1]!SNLData(227539,$B5425,$D5425,$E5425,$F5425,,"Options:Curr=USD,Mag=Standard,ConvMethod=R")</f>
        <v>0.68</v>
      </c>
    </row>
    <row r="5426" spans="1:7" x14ac:dyDescent="0.3">
      <c r="A5426" t="s">
        <v>5</v>
      </c>
      <c r="B5426" t="s">
        <v>21</v>
      </c>
      <c r="C5426" t="s">
        <v>46</v>
      </c>
      <c r="D5426">
        <v>357327</v>
      </c>
      <c r="E5426" t="s">
        <v>66</v>
      </c>
      <c r="F5426" t="s">
        <v>80</v>
      </c>
      <c r="G5426">
        <f>[1]!SNLData(227539,$B5426,$D5426,$E5426,$F5426,,"Options:Curr=USD,Mag=Standard,ConvMethod=R")</f>
        <v>0.72</v>
      </c>
    </row>
    <row r="5427" spans="1:7" x14ac:dyDescent="0.3">
      <c r="A5427" t="s">
        <v>5</v>
      </c>
      <c r="B5427" t="s">
        <v>21</v>
      </c>
      <c r="C5427" t="s">
        <v>46</v>
      </c>
      <c r="D5427">
        <v>357327</v>
      </c>
      <c r="E5427" t="s">
        <v>67</v>
      </c>
      <c r="F5427" t="s">
        <v>80</v>
      </c>
      <c r="G5427">
        <f>[1]!SNLData(227539,$B5427,$D5427,$E5427,$F5427,,"Options:Curr=USD,Mag=Standard,ConvMethod=R")</f>
        <v>0.69</v>
      </c>
    </row>
    <row r="5428" spans="1:7" x14ac:dyDescent="0.3">
      <c r="A5428" t="s">
        <v>5</v>
      </c>
      <c r="B5428" t="s">
        <v>21</v>
      </c>
      <c r="C5428" t="s">
        <v>46</v>
      </c>
      <c r="D5428">
        <v>357327</v>
      </c>
      <c r="E5428" t="s">
        <v>8</v>
      </c>
      <c r="F5428" t="s">
        <v>80</v>
      </c>
      <c r="G5428">
        <f>[1]!SNLData(227539,$B5428,$D5428,$E5428,$F5428,,"Options:Curr=USD,Mag=Standard,ConvMethod=R")</f>
        <v>0.75</v>
      </c>
    </row>
    <row r="5429" spans="1:7" x14ac:dyDescent="0.3">
      <c r="A5429" t="s">
        <v>5</v>
      </c>
      <c r="B5429" t="s">
        <v>21</v>
      </c>
      <c r="C5429" t="s">
        <v>46</v>
      </c>
      <c r="D5429">
        <v>357327</v>
      </c>
      <c r="E5429" t="s">
        <v>68</v>
      </c>
      <c r="F5429" t="s">
        <v>80</v>
      </c>
      <c r="G5429">
        <f>[1]!SNLData(227539,$B5429,$D5429,$E5429,$F5429,,"Options:Curr=USD,Mag=Standard,ConvMethod=R")</f>
        <v>0.77</v>
      </c>
    </row>
    <row r="5430" spans="1:7" x14ac:dyDescent="0.3">
      <c r="A5430" t="s">
        <v>5</v>
      </c>
      <c r="B5430" t="s">
        <v>21</v>
      </c>
      <c r="C5430" t="s">
        <v>46</v>
      </c>
      <c r="D5430">
        <v>357327</v>
      </c>
      <c r="E5430" t="s">
        <v>69</v>
      </c>
      <c r="F5430" t="s">
        <v>80</v>
      </c>
      <c r="G5430">
        <f>[1]!SNLData(227539,$B5430,$D5430,$E5430,$F5430,,"Options:Curr=USD,Mag=Standard,ConvMethod=R")</f>
        <v>0.76</v>
      </c>
    </row>
    <row r="5431" spans="1:7" x14ac:dyDescent="0.3">
      <c r="A5431" t="s">
        <v>5</v>
      </c>
      <c r="B5431" t="s">
        <v>21</v>
      </c>
      <c r="C5431" t="s">
        <v>46</v>
      </c>
      <c r="D5431">
        <v>357327</v>
      </c>
      <c r="E5431" t="s">
        <v>70</v>
      </c>
      <c r="F5431" t="s">
        <v>80</v>
      </c>
      <c r="G5431">
        <f>[1]!SNLData(227539,$B5431,$D5431,$E5431,$F5431,,"Options:Curr=USD,Mag=Standard,ConvMethod=R")</f>
        <v>0.73</v>
      </c>
    </row>
    <row r="5432" spans="1:7" x14ac:dyDescent="0.3">
      <c r="A5432" t="s">
        <v>5</v>
      </c>
      <c r="B5432" t="s">
        <v>21</v>
      </c>
      <c r="C5432" t="s">
        <v>46</v>
      </c>
      <c r="D5432">
        <v>357327</v>
      </c>
      <c r="E5432" t="s">
        <v>71</v>
      </c>
      <c r="F5432" t="s">
        <v>80</v>
      </c>
      <c r="G5432">
        <f>[1]!SNLData(227539,$B5432,$D5432,$E5432,$F5432,,"Options:Curr=USD,Mag=Standard,ConvMethod=R")</f>
        <v>0.82</v>
      </c>
    </row>
    <row r="5433" spans="1:7" x14ac:dyDescent="0.3">
      <c r="A5433" t="s">
        <v>5</v>
      </c>
      <c r="B5433" t="s">
        <v>21</v>
      </c>
      <c r="C5433" t="s">
        <v>46</v>
      </c>
      <c r="D5433">
        <v>357327</v>
      </c>
      <c r="E5433" t="s">
        <v>72</v>
      </c>
      <c r="F5433" t="s">
        <v>80</v>
      </c>
      <c r="G5433">
        <f>[1]!SNLData(227539,$B5433,$D5433,$E5433,$F5433,,"Options:Curr=USD,Mag=Standard,ConvMethod=R")</f>
        <v>0.92</v>
      </c>
    </row>
    <row r="5434" spans="1:7" x14ac:dyDescent="0.3">
      <c r="A5434" t="s">
        <v>5</v>
      </c>
      <c r="B5434" t="s">
        <v>21</v>
      </c>
      <c r="C5434" t="s">
        <v>46</v>
      </c>
      <c r="D5434">
        <v>357327</v>
      </c>
      <c r="E5434" t="s">
        <v>73</v>
      </c>
      <c r="F5434" t="s">
        <v>80</v>
      </c>
      <c r="G5434">
        <f>[1]!SNLData(227539,$B5434,$D5434,$E5434,$F5434,,"Options:Curr=USD,Mag=Standard,ConvMethod=R")</f>
        <v>0.95</v>
      </c>
    </row>
    <row r="5435" spans="1:7" x14ac:dyDescent="0.3">
      <c r="A5435" t="s">
        <v>5</v>
      </c>
      <c r="B5435" t="s">
        <v>21</v>
      </c>
      <c r="C5435" t="s">
        <v>46</v>
      </c>
      <c r="D5435">
        <v>357327</v>
      </c>
      <c r="E5435" t="s">
        <v>74</v>
      </c>
      <c r="F5435" t="s">
        <v>80</v>
      </c>
      <c r="G5435">
        <f>[1]!SNLData(227539,$B5435,$D5435,$E5435,$F5435,,"Options:Curr=USD,Mag=Standard,ConvMethod=R")</f>
        <v>0.83</v>
      </c>
    </row>
    <row r="5436" spans="1:7" x14ac:dyDescent="0.3">
      <c r="A5436" t="s">
        <v>5</v>
      </c>
      <c r="B5436" t="s">
        <v>21</v>
      </c>
      <c r="C5436" t="s">
        <v>46</v>
      </c>
      <c r="D5436">
        <v>357327</v>
      </c>
      <c r="E5436" t="s">
        <v>75</v>
      </c>
      <c r="F5436" t="s">
        <v>80</v>
      </c>
      <c r="G5436">
        <f>[1]!SNLData(227539,$B5436,$D5436,$E5436,$F5436,,"Options:Curr=USD,Mag=Standard,ConvMethod=R")</f>
        <v>0.87</v>
      </c>
    </row>
    <row r="5437" spans="1:7" x14ac:dyDescent="0.3">
      <c r="A5437" t="s">
        <v>5</v>
      </c>
      <c r="B5437" t="s">
        <v>21</v>
      </c>
      <c r="C5437" t="s">
        <v>46</v>
      </c>
      <c r="D5437">
        <v>357327</v>
      </c>
      <c r="E5437" t="s">
        <v>76</v>
      </c>
      <c r="F5437" t="s">
        <v>80</v>
      </c>
      <c r="G5437">
        <f>[1]!SNLData(227539,$B5437,$D5437,$E5437,$F5437,,"Options:Curr=USD,Mag=Standard,ConvMethod=R")</f>
        <v>0.89</v>
      </c>
    </row>
    <row r="5438" spans="1:7" x14ac:dyDescent="0.3">
      <c r="A5438" t="s">
        <v>5</v>
      </c>
      <c r="B5438" t="s">
        <v>21</v>
      </c>
      <c r="C5438" t="s">
        <v>46</v>
      </c>
      <c r="D5438">
        <v>357327</v>
      </c>
      <c r="E5438" t="s">
        <v>9</v>
      </c>
      <c r="F5438" t="s">
        <v>80</v>
      </c>
      <c r="G5438">
        <f>[1]!SNLData(227539,$B5438,$D5438,$E5438,$F5438,,"Options:Curr=USD,Mag=Standard,ConvMethod=R")</f>
        <v>0.81</v>
      </c>
    </row>
    <row r="5439" spans="1:7" x14ac:dyDescent="0.3">
      <c r="A5439" t="s">
        <v>5</v>
      </c>
      <c r="B5439" t="s">
        <v>21</v>
      </c>
      <c r="C5439" t="s">
        <v>46</v>
      </c>
      <c r="D5439">
        <v>357327</v>
      </c>
      <c r="E5439" t="s">
        <v>77</v>
      </c>
      <c r="F5439" t="s">
        <v>80</v>
      </c>
      <c r="G5439">
        <f>[1]!SNLData(227539,$B5439,$D5439,$E5439,$F5439,,"Options:Curr=USD,Mag=Standard,ConvMethod=R")</f>
        <v>0.88</v>
      </c>
    </row>
    <row r="5440" spans="1:7" x14ac:dyDescent="0.3">
      <c r="A5440" t="s">
        <v>5</v>
      </c>
      <c r="B5440" t="s">
        <v>21</v>
      </c>
      <c r="C5440" t="s">
        <v>46</v>
      </c>
      <c r="D5440">
        <v>357327</v>
      </c>
      <c r="E5440" t="s">
        <v>78</v>
      </c>
      <c r="F5440" t="s">
        <v>80</v>
      </c>
      <c r="G5440">
        <f>[1]!SNLData(227539,$B5440,$D5440,$E5440,$F5440,,"Options:Curr=USD,Mag=Standard,ConvMethod=R")</f>
        <v>0.94</v>
      </c>
    </row>
    <row r="5441" spans="1:7" x14ac:dyDescent="0.3">
      <c r="A5441" t="s">
        <v>5</v>
      </c>
      <c r="B5441" t="s">
        <v>21</v>
      </c>
      <c r="C5441" t="s">
        <v>46</v>
      </c>
      <c r="D5441">
        <v>357327</v>
      </c>
      <c r="E5441" t="s">
        <v>10</v>
      </c>
      <c r="F5441" t="s">
        <v>80</v>
      </c>
      <c r="G5441">
        <f>[1]!SNLData(227539,$B5441,$D5441,$E5441,$F5441,,"Options:Curr=USD,Mag=Standard,ConvMethod=R")</f>
        <v>0.9</v>
      </c>
    </row>
    <row r="5442" spans="1:7" x14ac:dyDescent="0.3">
      <c r="A5442" t="s">
        <v>14</v>
      </c>
      <c r="B5442" t="s">
        <v>27</v>
      </c>
      <c r="C5442" t="s">
        <v>46</v>
      </c>
      <c r="D5442">
        <v>357327</v>
      </c>
      <c r="E5442" t="s">
        <v>6</v>
      </c>
      <c r="F5442" t="s">
        <v>80</v>
      </c>
      <c r="G5442">
        <f>[1]!SNLData(227539,$B5442,$D5442,$E5442,$F5442,,"Options:Curr=USD,Mag=Standard,ConvMethod=R")</f>
        <v>1.3</v>
      </c>
    </row>
    <row r="5443" spans="1:7" x14ac:dyDescent="0.3">
      <c r="A5443" t="s">
        <v>14</v>
      </c>
      <c r="B5443" t="s">
        <v>27</v>
      </c>
      <c r="C5443" t="s">
        <v>46</v>
      </c>
      <c r="D5443">
        <v>357327</v>
      </c>
      <c r="E5443" t="s">
        <v>50</v>
      </c>
      <c r="F5443" t="s">
        <v>80</v>
      </c>
      <c r="G5443">
        <f>[1]!SNLData(227539,$B5443,$D5443,$E5443,$F5443,,"Options:Curr=USD,Mag=Standard,ConvMethod=R")</f>
        <v>1.36</v>
      </c>
    </row>
    <row r="5444" spans="1:7" x14ac:dyDescent="0.3">
      <c r="A5444" t="s">
        <v>14</v>
      </c>
      <c r="B5444" t="s">
        <v>27</v>
      </c>
      <c r="C5444" t="s">
        <v>46</v>
      </c>
      <c r="D5444">
        <v>357327</v>
      </c>
      <c r="E5444" t="s">
        <v>51</v>
      </c>
      <c r="F5444" t="s">
        <v>80</v>
      </c>
      <c r="G5444">
        <f>[1]!SNLData(227539,$B5444,$D5444,$E5444,$F5444,,"Options:Curr=USD,Mag=Standard,ConvMethod=R")</f>
        <v>1.46</v>
      </c>
    </row>
    <row r="5445" spans="1:7" x14ac:dyDescent="0.3">
      <c r="A5445" t="s">
        <v>14</v>
      </c>
      <c r="B5445" t="s">
        <v>27</v>
      </c>
      <c r="C5445" t="s">
        <v>46</v>
      </c>
      <c r="D5445">
        <v>357327</v>
      </c>
      <c r="E5445" t="s">
        <v>52</v>
      </c>
      <c r="F5445" t="s">
        <v>80</v>
      </c>
      <c r="G5445">
        <f>[1]!SNLData(227539,$B5445,$D5445,$E5445,$F5445,,"Options:Curr=USD,Mag=Standard,ConvMethod=R")</f>
        <v>1.48</v>
      </c>
    </row>
    <row r="5446" spans="1:7" x14ac:dyDescent="0.3">
      <c r="A5446" t="s">
        <v>14</v>
      </c>
      <c r="B5446" t="s">
        <v>27</v>
      </c>
      <c r="C5446" t="s">
        <v>46</v>
      </c>
      <c r="D5446">
        <v>357327</v>
      </c>
      <c r="E5446" t="s">
        <v>53</v>
      </c>
      <c r="F5446" t="s">
        <v>80</v>
      </c>
      <c r="G5446">
        <f>[1]!SNLData(227539,$B5446,$D5446,$E5446,$F5446,,"Options:Curr=USD,Mag=Standard,ConvMethod=R")</f>
        <v>1.31</v>
      </c>
    </row>
    <row r="5447" spans="1:7" x14ac:dyDescent="0.3">
      <c r="A5447" t="s">
        <v>14</v>
      </c>
      <c r="B5447" t="s">
        <v>27</v>
      </c>
      <c r="C5447" t="s">
        <v>46</v>
      </c>
      <c r="D5447">
        <v>357327</v>
      </c>
      <c r="E5447" t="s">
        <v>54</v>
      </c>
      <c r="F5447" t="s">
        <v>80</v>
      </c>
      <c r="G5447">
        <f>[1]!SNLData(227539,$B5447,$D5447,$E5447,$F5447,,"Options:Curr=USD,Mag=Standard,ConvMethod=R")</f>
        <v>1.1499999999999999</v>
      </c>
    </row>
    <row r="5448" spans="1:7" x14ac:dyDescent="0.3">
      <c r="A5448" t="s">
        <v>14</v>
      </c>
      <c r="B5448" t="s">
        <v>27</v>
      </c>
      <c r="C5448" t="s">
        <v>46</v>
      </c>
      <c r="D5448">
        <v>357327</v>
      </c>
      <c r="E5448" t="s">
        <v>55</v>
      </c>
      <c r="F5448" t="s">
        <v>80</v>
      </c>
      <c r="G5448">
        <f>[1]!SNLData(227539,$B5448,$D5448,$E5448,$F5448,,"Options:Curr=USD,Mag=Standard,ConvMethod=R")</f>
        <v>1.35</v>
      </c>
    </row>
    <row r="5449" spans="1:7" x14ac:dyDescent="0.3">
      <c r="A5449" t="s">
        <v>14</v>
      </c>
      <c r="B5449" t="s">
        <v>27</v>
      </c>
      <c r="C5449" t="s">
        <v>46</v>
      </c>
      <c r="D5449">
        <v>357327</v>
      </c>
      <c r="E5449" t="s">
        <v>56</v>
      </c>
      <c r="F5449" t="s">
        <v>80</v>
      </c>
      <c r="G5449">
        <f>[1]!SNLData(227539,$B5449,$D5449,$E5449,$F5449,,"Options:Curr=USD,Mag=Standard,ConvMethod=R")</f>
        <v>1.46</v>
      </c>
    </row>
    <row r="5450" spans="1:7" x14ac:dyDescent="0.3">
      <c r="A5450" t="s">
        <v>14</v>
      </c>
      <c r="B5450" t="s">
        <v>27</v>
      </c>
      <c r="C5450" t="s">
        <v>46</v>
      </c>
      <c r="D5450">
        <v>357327</v>
      </c>
      <c r="E5450" t="s">
        <v>57</v>
      </c>
      <c r="F5450" t="s">
        <v>80</v>
      </c>
      <c r="G5450">
        <f>[1]!SNLData(227539,$B5450,$D5450,$E5450,$F5450,,"Options:Curr=USD,Mag=Standard,ConvMethod=R")</f>
        <v>1.38</v>
      </c>
    </row>
    <row r="5451" spans="1:7" x14ac:dyDescent="0.3">
      <c r="A5451" t="s">
        <v>14</v>
      </c>
      <c r="B5451" t="s">
        <v>27</v>
      </c>
      <c r="C5451" t="s">
        <v>46</v>
      </c>
      <c r="D5451">
        <v>357327</v>
      </c>
      <c r="E5451" t="s">
        <v>58</v>
      </c>
      <c r="F5451" t="s">
        <v>80</v>
      </c>
      <c r="G5451">
        <f>[1]!SNLData(227539,$B5451,$D5451,$E5451,$F5451,,"Options:Curr=USD,Mag=Standard,ConvMethod=R")</f>
        <v>1.6</v>
      </c>
    </row>
    <row r="5452" spans="1:7" x14ac:dyDescent="0.3">
      <c r="A5452" t="s">
        <v>14</v>
      </c>
      <c r="B5452" t="s">
        <v>27</v>
      </c>
      <c r="C5452" t="s">
        <v>46</v>
      </c>
      <c r="D5452">
        <v>357327</v>
      </c>
      <c r="E5452" t="s">
        <v>7</v>
      </c>
      <c r="F5452" t="s">
        <v>80</v>
      </c>
      <c r="G5452">
        <f>[1]!SNLData(227539,$B5452,$D5452,$E5452,$F5452,,"Options:Curr=USD,Mag=Standard,ConvMethod=R")</f>
        <v>1.64</v>
      </c>
    </row>
    <row r="5453" spans="1:7" x14ac:dyDescent="0.3">
      <c r="A5453" t="s">
        <v>14</v>
      </c>
      <c r="B5453" t="s">
        <v>27</v>
      </c>
      <c r="C5453" t="s">
        <v>46</v>
      </c>
      <c r="D5453">
        <v>357327</v>
      </c>
      <c r="E5453" t="s">
        <v>59</v>
      </c>
      <c r="F5453" t="s">
        <v>80</v>
      </c>
      <c r="G5453">
        <f>[1]!SNLData(227539,$B5453,$D5453,$E5453,$F5453,,"Options:Curr=USD,Mag=Standard,ConvMethod=R")</f>
        <v>1.68</v>
      </c>
    </row>
    <row r="5454" spans="1:7" x14ac:dyDescent="0.3">
      <c r="A5454" t="s">
        <v>14</v>
      </c>
      <c r="B5454" t="s">
        <v>27</v>
      </c>
      <c r="C5454" t="s">
        <v>46</v>
      </c>
      <c r="D5454">
        <v>357327</v>
      </c>
      <c r="E5454" t="s">
        <v>60</v>
      </c>
      <c r="F5454" t="s">
        <v>80</v>
      </c>
      <c r="G5454">
        <f>[1]!SNLData(227539,$B5454,$D5454,$E5454,$F5454,,"Options:Curr=USD,Mag=Standard,ConvMethod=R")</f>
        <v>1.39</v>
      </c>
    </row>
    <row r="5455" spans="1:7" x14ac:dyDescent="0.3">
      <c r="A5455" t="s">
        <v>14</v>
      </c>
      <c r="B5455" t="s">
        <v>27</v>
      </c>
      <c r="C5455" t="s">
        <v>46</v>
      </c>
      <c r="D5455">
        <v>357327</v>
      </c>
      <c r="E5455" t="s">
        <v>61</v>
      </c>
      <c r="F5455" t="s">
        <v>80</v>
      </c>
      <c r="G5455">
        <f>[1]!SNLData(227539,$B5455,$D5455,$E5455,$F5455,,"Options:Curr=USD,Mag=Standard,ConvMethod=R")</f>
        <v>1.24</v>
      </c>
    </row>
    <row r="5456" spans="1:7" x14ac:dyDescent="0.3">
      <c r="A5456" t="s">
        <v>14</v>
      </c>
      <c r="B5456" t="s">
        <v>27</v>
      </c>
      <c r="C5456" t="s">
        <v>46</v>
      </c>
      <c r="D5456">
        <v>357327</v>
      </c>
      <c r="E5456" t="s">
        <v>62</v>
      </c>
      <c r="F5456" t="s">
        <v>80</v>
      </c>
      <c r="G5456">
        <f>[1]!SNLData(227539,$B5456,$D5456,$E5456,$F5456,,"Options:Curr=USD,Mag=Standard,ConvMethod=R")</f>
        <v>1.1299999999999999</v>
      </c>
    </row>
    <row r="5457" spans="1:7" x14ac:dyDescent="0.3">
      <c r="A5457" t="s">
        <v>14</v>
      </c>
      <c r="B5457" t="s">
        <v>27</v>
      </c>
      <c r="C5457" t="s">
        <v>46</v>
      </c>
      <c r="D5457">
        <v>357327</v>
      </c>
      <c r="E5457" t="s">
        <v>63</v>
      </c>
      <c r="F5457" t="s">
        <v>80</v>
      </c>
      <c r="G5457">
        <f>[1]!SNLData(227539,$B5457,$D5457,$E5457,$F5457,,"Options:Curr=USD,Mag=Standard,ConvMethod=R")</f>
        <v>1.31</v>
      </c>
    </row>
    <row r="5458" spans="1:7" x14ac:dyDescent="0.3">
      <c r="A5458" t="s">
        <v>14</v>
      </c>
      <c r="B5458" t="s">
        <v>27</v>
      </c>
      <c r="C5458" t="s">
        <v>46</v>
      </c>
      <c r="D5458">
        <v>357327</v>
      </c>
      <c r="E5458" t="s">
        <v>64</v>
      </c>
      <c r="F5458" t="s">
        <v>80</v>
      </c>
      <c r="G5458">
        <f>[1]!SNLData(227539,$B5458,$D5458,$E5458,$F5458,,"Options:Curr=USD,Mag=Standard,ConvMethod=R")</f>
        <v>1.22</v>
      </c>
    </row>
    <row r="5459" spans="1:7" x14ac:dyDescent="0.3">
      <c r="A5459" t="s">
        <v>14</v>
      </c>
      <c r="B5459" t="s">
        <v>27</v>
      </c>
      <c r="C5459" t="s">
        <v>46</v>
      </c>
      <c r="D5459">
        <v>357327</v>
      </c>
      <c r="E5459" t="s">
        <v>65</v>
      </c>
      <c r="F5459" t="s">
        <v>80</v>
      </c>
      <c r="G5459">
        <f>[1]!SNLData(227539,$B5459,$D5459,$E5459,$F5459,,"Options:Curr=USD,Mag=Standard,ConvMethod=R")</f>
        <v>1.1299999999999999</v>
      </c>
    </row>
    <row r="5460" spans="1:7" x14ac:dyDescent="0.3">
      <c r="A5460" t="s">
        <v>14</v>
      </c>
      <c r="B5460" t="s">
        <v>27</v>
      </c>
      <c r="C5460" t="s">
        <v>46</v>
      </c>
      <c r="D5460">
        <v>357327</v>
      </c>
      <c r="E5460" t="s">
        <v>66</v>
      </c>
      <c r="F5460" t="s">
        <v>80</v>
      </c>
      <c r="G5460">
        <f>[1]!SNLData(227539,$B5460,$D5460,$E5460,$F5460,,"Options:Curr=USD,Mag=Standard,ConvMethod=R")</f>
        <v>1.06</v>
      </c>
    </row>
    <row r="5461" spans="1:7" x14ac:dyDescent="0.3">
      <c r="A5461" t="s">
        <v>14</v>
      </c>
      <c r="B5461" t="s">
        <v>27</v>
      </c>
      <c r="C5461" t="s">
        <v>46</v>
      </c>
      <c r="D5461">
        <v>357327</v>
      </c>
      <c r="E5461" t="s">
        <v>67</v>
      </c>
      <c r="F5461" t="s">
        <v>80</v>
      </c>
      <c r="G5461">
        <f>[1]!SNLData(227539,$B5461,$D5461,$E5461,$F5461,,"Options:Curr=USD,Mag=Standard,ConvMethod=R")</f>
        <v>1.03</v>
      </c>
    </row>
    <row r="5462" spans="1:7" x14ac:dyDescent="0.3">
      <c r="A5462" t="s">
        <v>14</v>
      </c>
      <c r="B5462" t="s">
        <v>27</v>
      </c>
      <c r="C5462" t="s">
        <v>46</v>
      </c>
      <c r="D5462">
        <v>357327</v>
      </c>
      <c r="E5462" t="s">
        <v>8</v>
      </c>
      <c r="F5462" t="s">
        <v>80</v>
      </c>
      <c r="G5462">
        <f>[1]!SNLData(227539,$B5462,$D5462,$E5462,$F5462,,"Options:Curr=USD,Mag=Standard,ConvMethod=R")</f>
        <v>0.94</v>
      </c>
    </row>
    <row r="5463" spans="1:7" x14ac:dyDescent="0.3">
      <c r="A5463" t="s">
        <v>14</v>
      </c>
      <c r="B5463" t="s">
        <v>27</v>
      </c>
      <c r="C5463" t="s">
        <v>46</v>
      </c>
      <c r="D5463">
        <v>357327</v>
      </c>
      <c r="E5463" t="s">
        <v>68</v>
      </c>
      <c r="F5463" t="s">
        <v>80</v>
      </c>
      <c r="G5463">
        <f>[1]!SNLData(227539,$B5463,$D5463,$E5463,$F5463,,"Options:Curr=USD,Mag=Standard,ConvMethod=R")</f>
        <v>0.94</v>
      </c>
    </row>
    <row r="5464" spans="1:7" x14ac:dyDescent="0.3">
      <c r="A5464" t="s">
        <v>14</v>
      </c>
      <c r="B5464" t="s">
        <v>27</v>
      </c>
      <c r="C5464" t="s">
        <v>46</v>
      </c>
      <c r="D5464">
        <v>357327</v>
      </c>
      <c r="E5464" t="s">
        <v>69</v>
      </c>
      <c r="F5464" t="s">
        <v>80</v>
      </c>
      <c r="G5464">
        <f>[1]!SNLData(227539,$B5464,$D5464,$E5464,$F5464,,"Options:Curr=USD,Mag=Standard,ConvMethod=R")</f>
        <v>0.92</v>
      </c>
    </row>
    <row r="5465" spans="1:7" x14ac:dyDescent="0.3">
      <c r="A5465" t="s">
        <v>14</v>
      </c>
      <c r="B5465" t="s">
        <v>27</v>
      </c>
      <c r="C5465" t="s">
        <v>46</v>
      </c>
      <c r="D5465">
        <v>357327</v>
      </c>
      <c r="E5465" t="s">
        <v>70</v>
      </c>
      <c r="F5465" t="s">
        <v>80</v>
      </c>
      <c r="G5465">
        <f>[1]!SNLData(227539,$B5465,$D5465,$E5465,$F5465,,"Options:Curr=USD,Mag=Standard,ConvMethod=R")</f>
        <v>0.89</v>
      </c>
    </row>
    <row r="5466" spans="1:7" x14ac:dyDescent="0.3">
      <c r="A5466" t="s">
        <v>14</v>
      </c>
      <c r="B5466" t="s">
        <v>27</v>
      </c>
      <c r="C5466" t="s">
        <v>46</v>
      </c>
      <c r="D5466">
        <v>357327</v>
      </c>
      <c r="E5466" t="s">
        <v>71</v>
      </c>
      <c r="F5466" t="s">
        <v>80</v>
      </c>
      <c r="G5466">
        <f>[1]!SNLData(227539,$B5466,$D5466,$E5466,$F5466,,"Options:Curr=USD,Mag=Standard,ConvMethod=R")</f>
        <v>0.99</v>
      </c>
    </row>
    <row r="5467" spans="1:7" x14ac:dyDescent="0.3">
      <c r="A5467" t="s">
        <v>14</v>
      </c>
      <c r="B5467" t="s">
        <v>27</v>
      </c>
      <c r="C5467" t="s">
        <v>46</v>
      </c>
      <c r="D5467">
        <v>357327</v>
      </c>
      <c r="E5467" t="s">
        <v>72</v>
      </c>
      <c r="F5467" t="s">
        <v>80</v>
      </c>
      <c r="G5467">
        <f>[1]!SNLData(227539,$B5467,$D5467,$E5467,$F5467,,"Options:Curr=USD,Mag=Standard,ConvMethod=R")</f>
        <v>0.99</v>
      </c>
    </row>
    <row r="5468" spans="1:7" x14ac:dyDescent="0.3">
      <c r="A5468" t="s">
        <v>14</v>
      </c>
      <c r="B5468" t="s">
        <v>27</v>
      </c>
      <c r="C5468" t="s">
        <v>46</v>
      </c>
      <c r="D5468">
        <v>357327</v>
      </c>
      <c r="E5468" t="s">
        <v>73</v>
      </c>
      <c r="F5468" t="s">
        <v>80</v>
      </c>
      <c r="G5468">
        <f>[1]!SNLData(227539,$B5468,$D5468,$E5468,$F5468,,"Options:Curr=USD,Mag=Standard,ConvMethod=R")</f>
        <v>1.02</v>
      </c>
    </row>
    <row r="5469" spans="1:7" x14ac:dyDescent="0.3">
      <c r="A5469" t="s">
        <v>14</v>
      </c>
      <c r="B5469" t="s">
        <v>27</v>
      </c>
      <c r="C5469" t="s">
        <v>46</v>
      </c>
      <c r="D5469">
        <v>357327</v>
      </c>
      <c r="E5469" t="s">
        <v>74</v>
      </c>
      <c r="F5469" t="s">
        <v>80</v>
      </c>
      <c r="G5469">
        <f>[1]!SNLData(227539,$B5469,$D5469,$E5469,$F5469,,"Options:Curr=USD,Mag=Standard,ConvMethod=R")</f>
        <v>0.98</v>
      </c>
    </row>
    <row r="5470" spans="1:7" x14ac:dyDescent="0.3">
      <c r="A5470" t="s">
        <v>14</v>
      </c>
      <c r="B5470" t="s">
        <v>27</v>
      </c>
      <c r="C5470" t="s">
        <v>46</v>
      </c>
      <c r="D5470">
        <v>357327</v>
      </c>
      <c r="E5470" t="s">
        <v>75</v>
      </c>
      <c r="F5470" t="s">
        <v>80</v>
      </c>
      <c r="G5470">
        <f>[1]!SNLData(227539,$B5470,$D5470,$E5470,$F5470,,"Options:Curr=USD,Mag=Standard,ConvMethod=R")</f>
        <v>0.98</v>
      </c>
    </row>
    <row r="5471" spans="1:7" x14ac:dyDescent="0.3">
      <c r="A5471" t="s">
        <v>14</v>
      </c>
      <c r="B5471" t="s">
        <v>27</v>
      </c>
      <c r="C5471" t="s">
        <v>46</v>
      </c>
      <c r="D5471">
        <v>357327</v>
      </c>
      <c r="E5471" t="s">
        <v>76</v>
      </c>
      <c r="F5471" t="s">
        <v>80</v>
      </c>
      <c r="G5471">
        <f>[1]!SNLData(227539,$B5471,$D5471,$E5471,$F5471,,"Options:Curr=USD,Mag=Standard,ConvMethod=R")</f>
        <v>0.97</v>
      </c>
    </row>
    <row r="5472" spans="1:7" x14ac:dyDescent="0.3">
      <c r="A5472" t="s">
        <v>14</v>
      </c>
      <c r="B5472" t="s">
        <v>27</v>
      </c>
      <c r="C5472" t="s">
        <v>46</v>
      </c>
      <c r="D5472">
        <v>357327</v>
      </c>
      <c r="E5472" t="s">
        <v>9</v>
      </c>
      <c r="F5472" t="s">
        <v>80</v>
      </c>
      <c r="G5472">
        <f>[1]!SNLData(227539,$B5472,$D5472,$E5472,$F5472,,"Options:Curr=USD,Mag=Standard,ConvMethod=R")</f>
        <v>0.88</v>
      </c>
    </row>
    <row r="5473" spans="1:7" x14ac:dyDescent="0.3">
      <c r="A5473" t="s">
        <v>14</v>
      </c>
      <c r="B5473" t="s">
        <v>27</v>
      </c>
      <c r="C5473" t="s">
        <v>46</v>
      </c>
      <c r="D5473">
        <v>357327</v>
      </c>
      <c r="E5473" t="s">
        <v>77</v>
      </c>
      <c r="F5473" t="s">
        <v>80</v>
      </c>
      <c r="G5473">
        <f>[1]!SNLData(227539,$B5473,$D5473,$E5473,$F5473,,"Options:Curr=USD,Mag=Standard,ConvMethod=R")</f>
        <v>0.91</v>
      </c>
    </row>
    <row r="5474" spans="1:7" x14ac:dyDescent="0.3">
      <c r="A5474" t="s">
        <v>14</v>
      </c>
      <c r="B5474" t="s">
        <v>27</v>
      </c>
      <c r="C5474" t="s">
        <v>46</v>
      </c>
      <c r="D5474">
        <v>357327</v>
      </c>
      <c r="E5474" t="s">
        <v>78</v>
      </c>
      <c r="F5474" t="s">
        <v>80</v>
      </c>
      <c r="G5474">
        <f>[1]!SNLData(227539,$B5474,$D5474,$E5474,$F5474,,"Options:Curr=USD,Mag=Standard,ConvMethod=R")</f>
        <v>0.92</v>
      </c>
    </row>
    <row r="5475" spans="1:7" x14ac:dyDescent="0.3">
      <c r="A5475" t="s">
        <v>14</v>
      </c>
      <c r="B5475" t="s">
        <v>27</v>
      </c>
      <c r="C5475" t="s">
        <v>46</v>
      </c>
      <c r="D5475">
        <v>357327</v>
      </c>
      <c r="E5475" t="s">
        <v>10</v>
      </c>
      <c r="F5475" t="s">
        <v>80</v>
      </c>
      <c r="G5475">
        <f>[1]!SNLData(227539,$B5475,$D5475,$E5475,$F5475,,"Options:Curr=USD,Mag=Standard,ConvMethod=R")</f>
        <v>0.84</v>
      </c>
    </row>
    <row r="5476" spans="1:7" x14ac:dyDescent="0.3">
      <c r="A5476" t="s">
        <v>15</v>
      </c>
      <c r="B5476" t="s">
        <v>23</v>
      </c>
      <c r="C5476" t="s">
        <v>46</v>
      </c>
      <c r="D5476">
        <v>357327</v>
      </c>
      <c r="E5476" t="s">
        <v>6</v>
      </c>
      <c r="F5476" t="s">
        <v>80</v>
      </c>
      <c r="G5476">
        <f>[1]!SNLData(227539,$B5476,$D5476,$E5476,$F5476,,"Options:Curr=USD,Mag=Standard,ConvMethod=R")</f>
        <v>0.57999999999999996</v>
      </c>
    </row>
    <row r="5477" spans="1:7" x14ac:dyDescent="0.3">
      <c r="A5477" t="s">
        <v>15</v>
      </c>
      <c r="B5477" t="s">
        <v>23</v>
      </c>
      <c r="C5477" t="s">
        <v>46</v>
      </c>
      <c r="D5477">
        <v>357327</v>
      </c>
      <c r="E5477" t="s">
        <v>50</v>
      </c>
      <c r="F5477" t="s">
        <v>80</v>
      </c>
      <c r="G5477">
        <f>[1]!SNLData(227539,$B5477,$D5477,$E5477,$F5477,,"Options:Curr=USD,Mag=Standard,ConvMethod=R")</f>
        <v>0.59</v>
      </c>
    </row>
    <row r="5478" spans="1:7" x14ac:dyDescent="0.3">
      <c r="A5478" t="s">
        <v>15</v>
      </c>
      <c r="B5478" t="s">
        <v>23</v>
      </c>
      <c r="C5478" t="s">
        <v>46</v>
      </c>
      <c r="D5478">
        <v>357327</v>
      </c>
      <c r="E5478" t="s">
        <v>51</v>
      </c>
      <c r="F5478" t="s">
        <v>80</v>
      </c>
      <c r="G5478">
        <f>[1]!SNLData(227539,$B5478,$D5478,$E5478,$F5478,,"Options:Curr=USD,Mag=Standard,ConvMethod=R")</f>
        <v>0.76</v>
      </c>
    </row>
    <row r="5479" spans="1:7" x14ac:dyDescent="0.3">
      <c r="A5479" t="s">
        <v>15</v>
      </c>
      <c r="B5479" t="s">
        <v>23</v>
      </c>
      <c r="C5479" t="s">
        <v>46</v>
      </c>
      <c r="D5479">
        <v>357327</v>
      </c>
      <c r="E5479" t="s">
        <v>52</v>
      </c>
      <c r="F5479" t="s">
        <v>80</v>
      </c>
      <c r="G5479">
        <f>[1]!SNLData(227539,$B5479,$D5479,$E5479,$F5479,,"Options:Curr=USD,Mag=Standard,ConvMethod=R")</f>
        <v>0.88</v>
      </c>
    </row>
    <row r="5480" spans="1:7" x14ac:dyDescent="0.3">
      <c r="A5480" t="s">
        <v>15</v>
      </c>
      <c r="B5480" t="s">
        <v>23</v>
      </c>
      <c r="C5480" t="s">
        <v>46</v>
      </c>
      <c r="D5480">
        <v>357327</v>
      </c>
      <c r="E5480" t="s">
        <v>53</v>
      </c>
      <c r="F5480" t="s">
        <v>80</v>
      </c>
      <c r="G5480">
        <f>[1]!SNLData(227539,$B5480,$D5480,$E5480,$F5480,,"Options:Curr=USD,Mag=Standard,ConvMethod=R")</f>
        <v>0.84</v>
      </c>
    </row>
    <row r="5481" spans="1:7" x14ac:dyDescent="0.3">
      <c r="A5481" t="s">
        <v>15</v>
      </c>
      <c r="B5481" t="s">
        <v>23</v>
      </c>
      <c r="C5481" t="s">
        <v>46</v>
      </c>
      <c r="D5481">
        <v>357327</v>
      </c>
      <c r="E5481" t="s">
        <v>54</v>
      </c>
      <c r="F5481" t="s">
        <v>80</v>
      </c>
      <c r="G5481">
        <f>[1]!SNLData(227539,$B5481,$D5481,$E5481,$F5481,,"Options:Curr=USD,Mag=Standard,ConvMethod=R")</f>
        <v>0.82</v>
      </c>
    </row>
    <row r="5482" spans="1:7" x14ac:dyDescent="0.3">
      <c r="A5482" t="s">
        <v>15</v>
      </c>
      <c r="B5482" t="s">
        <v>23</v>
      </c>
      <c r="C5482" t="s">
        <v>46</v>
      </c>
      <c r="D5482">
        <v>357327</v>
      </c>
      <c r="E5482" t="s">
        <v>55</v>
      </c>
      <c r="F5482" t="s">
        <v>80</v>
      </c>
      <c r="G5482">
        <f>[1]!SNLData(227539,$B5482,$D5482,$E5482,$F5482,,"Options:Curr=USD,Mag=Standard,ConvMethod=R")</f>
        <v>0.79</v>
      </c>
    </row>
    <row r="5483" spans="1:7" x14ac:dyDescent="0.3">
      <c r="A5483" t="s">
        <v>15</v>
      </c>
      <c r="B5483" t="s">
        <v>23</v>
      </c>
      <c r="C5483" t="s">
        <v>46</v>
      </c>
      <c r="D5483">
        <v>357327</v>
      </c>
      <c r="E5483" t="s">
        <v>56</v>
      </c>
      <c r="F5483" t="s">
        <v>80</v>
      </c>
      <c r="G5483">
        <f>[1]!SNLData(227539,$B5483,$D5483,$E5483,$F5483,,"Options:Curr=USD,Mag=Standard,ConvMethod=R")</f>
        <v>0.91</v>
      </c>
    </row>
    <row r="5484" spans="1:7" x14ac:dyDescent="0.3">
      <c r="A5484" t="s">
        <v>15</v>
      </c>
      <c r="B5484" t="s">
        <v>23</v>
      </c>
      <c r="C5484" t="s">
        <v>46</v>
      </c>
      <c r="D5484">
        <v>357327</v>
      </c>
      <c r="E5484" t="s">
        <v>57</v>
      </c>
      <c r="F5484" t="s">
        <v>80</v>
      </c>
      <c r="G5484">
        <f>[1]!SNLData(227539,$B5484,$D5484,$E5484,$F5484,,"Options:Curr=USD,Mag=Standard,ConvMethod=R")</f>
        <v>0.85</v>
      </c>
    </row>
    <row r="5485" spans="1:7" x14ac:dyDescent="0.3">
      <c r="A5485" t="s">
        <v>15</v>
      </c>
      <c r="B5485" t="s">
        <v>23</v>
      </c>
      <c r="C5485" t="s">
        <v>46</v>
      </c>
      <c r="D5485">
        <v>357327</v>
      </c>
      <c r="E5485" t="s">
        <v>58</v>
      </c>
      <c r="F5485" t="s">
        <v>80</v>
      </c>
      <c r="G5485">
        <f>[1]!SNLData(227539,$B5485,$D5485,$E5485,$F5485,,"Options:Curr=USD,Mag=Standard,ConvMethod=R")</f>
        <v>1</v>
      </c>
    </row>
    <row r="5486" spans="1:7" x14ac:dyDescent="0.3">
      <c r="A5486" t="s">
        <v>15</v>
      </c>
      <c r="B5486" t="s">
        <v>23</v>
      </c>
      <c r="C5486" t="s">
        <v>46</v>
      </c>
      <c r="D5486">
        <v>357327</v>
      </c>
      <c r="E5486" t="s">
        <v>7</v>
      </c>
      <c r="F5486" t="s">
        <v>80</v>
      </c>
      <c r="G5486">
        <f>[1]!SNLData(227539,$B5486,$D5486,$E5486,$F5486,,"Options:Curr=USD,Mag=Standard,ConvMethod=R")</f>
        <v>1.07</v>
      </c>
    </row>
    <row r="5487" spans="1:7" x14ac:dyDescent="0.3">
      <c r="A5487" t="s">
        <v>15</v>
      </c>
      <c r="B5487" t="s">
        <v>23</v>
      </c>
      <c r="C5487" t="s">
        <v>46</v>
      </c>
      <c r="D5487">
        <v>357327</v>
      </c>
      <c r="E5487" t="s">
        <v>59</v>
      </c>
      <c r="F5487" t="s">
        <v>80</v>
      </c>
      <c r="G5487">
        <f>[1]!SNLData(227539,$B5487,$D5487,$E5487,$F5487,,"Options:Curr=USD,Mag=Standard,ConvMethod=R")</f>
        <v>1.1299999999999999</v>
      </c>
    </row>
    <row r="5488" spans="1:7" x14ac:dyDescent="0.3">
      <c r="A5488" t="s">
        <v>15</v>
      </c>
      <c r="B5488" t="s">
        <v>23</v>
      </c>
      <c r="C5488" t="s">
        <v>46</v>
      </c>
      <c r="D5488">
        <v>357327</v>
      </c>
      <c r="E5488" t="s">
        <v>60</v>
      </c>
      <c r="F5488" t="s">
        <v>80</v>
      </c>
      <c r="G5488">
        <f>[1]!SNLData(227539,$B5488,$D5488,$E5488,$F5488,,"Options:Curr=USD,Mag=Standard,ConvMethod=R")</f>
        <v>0.95</v>
      </c>
    </row>
    <row r="5489" spans="1:7" x14ac:dyDescent="0.3">
      <c r="A5489" t="s">
        <v>15</v>
      </c>
      <c r="B5489" t="s">
        <v>23</v>
      </c>
      <c r="C5489" t="s">
        <v>46</v>
      </c>
      <c r="D5489">
        <v>357327</v>
      </c>
      <c r="E5489" t="s">
        <v>61</v>
      </c>
      <c r="F5489" t="s">
        <v>80</v>
      </c>
      <c r="G5489">
        <f>[1]!SNLData(227539,$B5489,$D5489,$E5489,$F5489,,"Options:Curr=USD,Mag=Standard,ConvMethod=R")</f>
        <v>0.79</v>
      </c>
    </row>
    <row r="5490" spans="1:7" x14ac:dyDescent="0.3">
      <c r="A5490" t="s">
        <v>15</v>
      </c>
      <c r="B5490" t="s">
        <v>23</v>
      </c>
      <c r="C5490" t="s">
        <v>46</v>
      </c>
      <c r="D5490">
        <v>357327</v>
      </c>
      <c r="E5490" t="s">
        <v>62</v>
      </c>
      <c r="F5490" t="s">
        <v>80</v>
      </c>
      <c r="G5490">
        <f>[1]!SNLData(227539,$B5490,$D5490,$E5490,$F5490,,"Options:Curr=USD,Mag=Standard,ConvMethod=R")</f>
        <v>0.73</v>
      </c>
    </row>
    <row r="5491" spans="1:7" x14ac:dyDescent="0.3">
      <c r="A5491" t="s">
        <v>15</v>
      </c>
      <c r="B5491" t="s">
        <v>23</v>
      </c>
      <c r="C5491" t="s">
        <v>46</v>
      </c>
      <c r="D5491">
        <v>357327</v>
      </c>
      <c r="E5491" t="s">
        <v>63</v>
      </c>
      <c r="F5491" t="s">
        <v>80</v>
      </c>
      <c r="G5491">
        <f>[1]!SNLData(227539,$B5491,$D5491,$E5491,$F5491,,"Options:Curr=USD,Mag=Standard,ConvMethod=R")</f>
        <v>0.85</v>
      </c>
    </row>
    <row r="5492" spans="1:7" x14ac:dyDescent="0.3">
      <c r="A5492" t="s">
        <v>15</v>
      </c>
      <c r="B5492" t="s">
        <v>23</v>
      </c>
      <c r="C5492" t="s">
        <v>46</v>
      </c>
      <c r="D5492">
        <v>357327</v>
      </c>
      <c r="E5492" t="s">
        <v>64</v>
      </c>
      <c r="F5492" t="s">
        <v>80</v>
      </c>
      <c r="G5492">
        <f>[1]!SNLData(227539,$B5492,$D5492,$E5492,$F5492,,"Options:Curr=USD,Mag=Standard,ConvMethod=R")</f>
        <v>0.76</v>
      </c>
    </row>
    <row r="5493" spans="1:7" x14ac:dyDescent="0.3">
      <c r="A5493" t="s">
        <v>15</v>
      </c>
      <c r="B5493" t="s">
        <v>23</v>
      </c>
      <c r="C5493" t="s">
        <v>46</v>
      </c>
      <c r="D5493">
        <v>357327</v>
      </c>
      <c r="E5493" t="s">
        <v>65</v>
      </c>
      <c r="F5493" t="s">
        <v>80</v>
      </c>
      <c r="G5493">
        <f>[1]!SNLData(227539,$B5493,$D5493,$E5493,$F5493,,"Options:Curr=USD,Mag=Standard,ConvMethod=R")</f>
        <v>0.68</v>
      </c>
    </row>
    <row r="5494" spans="1:7" x14ac:dyDescent="0.3">
      <c r="A5494" t="s">
        <v>15</v>
      </c>
      <c r="B5494" t="s">
        <v>23</v>
      </c>
      <c r="C5494" t="s">
        <v>46</v>
      </c>
      <c r="D5494">
        <v>357327</v>
      </c>
      <c r="E5494" t="s">
        <v>66</v>
      </c>
      <c r="F5494" t="s">
        <v>80</v>
      </c>
      <c r="G5494">
        <f>[1]!SNLData(227539,$B5494,$D5494,$E5494,$F5494,,"Options:Curr=USD,Mag=Standard,ConvMethod=R")</f>
        <v>0.72</v>
      </c>
    </row>
    <row r="5495" spans="1:7" x14ac:dyDescent="0.3">
      <c r="A5495" t="s">
        <v>15</v>
      </c>
      <c r="B5495" t="s">
        <v>23</v>
      </c>
      <c r="C5495" t="s">
        <v>46</v>
      </c>
      <c r="D5495">
        <v>357327</v>
      </c>
      <c r="E5495" t="s">
        <v>67</v>
      </c>
      <c r="F5495" t="s">
        <v>80</v>
      </c>
      <c r="G5495">
        <f>[1]!SNLData(227539,$B5495,$D5495,$E5495,$F5495,,"Options:Curr=USD,Mag=Standard,ConvMethod=R")</f>
        <v>0.69</v>
      </c>
    </row>
    <row r="5496" spans="1:7" x14ac:dyDescent="0.3">
      <c r="A5496" t="s">
        <v>15</v>
      </c>
      <c r="B5496" t="s">
        <v>23</v>
      </c>
      <c r="C5496" t="s">
        <v>46</v>
      </c>
      <c r="D5496">
        <v>357327</v>
      </c>
      <c r="E5496" t="s">
        <v>8</v>
      </c>
      <c r="F5496" t="s">
        <v>80</v>
      </c>
      <c r="G5496">
        <f>[1]!SNLData(227539,$B5496,$D5496,$E5496,$F5496,,"Options:Curr=USD,Mag=Standard,ConvMethod=R")</f>
        <v>0.75</v>
      </c>
    </row>
    <row r="5497" spans="1:7" x14ac:dyDescent="0.3">
      <c r="A5497" t="s">
        <v>15</v>
      </c>
      <c r="B5497" t="s">
        <v>23</v>
      </c>
      <c r="C5497" t="s">
        <v>46</v>
      </c>
      <c r="D5497">
        <v>357327</v>
      </c>
      <c r="E5497" t="s">
        <v>68</v>
      </c>
      <c r="F5497" t="s">
        <v>80</v>
      </c>
      <c r="G5497">
        <f>[1]!SNLData(227539,$B5497,$D5497,$E5497,$F5497,,"Options:Curr=USD,Mag=Standard,ConvMethod=R")</f>
        <v>0.77</v>
      </c>
    </row>
    <row r="5498" spans="1:7" x14ac:dyDescent="0.3">
      <c r="A5498" t="s">
        <v>15</v>
      </c>
      <c r="B5498" t="s">
        <v>23</v>
      </c>
      <c r="C5498" t="s">
        <v>46</v>
      </c>
      <c r="D5498">
        <v>357327</v>
      </c>
      <c r="E5498" t="s">
        <v>69</v>
      </c>
      <c r="F5498" t="s">
        <v>80</v>
      </c>
      <c r="G5498">
        <f>[1]!SNLData(227539,$B5498,$D5498,$E5498,$F5498,,"Options:Curr=USD,Mag=Standard,ConvMethod=R")</f>
        <v>0.76</v>
      </c>
    </row>
    <row r="5499" spans="1:7" x14ac:dyDescent="0.3">
      <c r="A5499" t="s">
        <v>15</v>
      </c>
      <c r="B5499" t="s">
        <v>23</v>
      </c>
      <c r="C5499" t="s">
        <v>46</v>
      </c>
      <c r="D5499">
        <v>357327</v>
      </c>
      <c r="E5499" t="s">
        <v>70</v>
      </c>
      <c r="F5499" t="s">
        <v>80</v>
      </c>
      <c r="G5499">
        <f>[1]!SNLData(227539,$B5499,$D5499,$E5499,$F5499,,"Options:Curr=USD,Mag=Standard,ConvMethod=R")</f>
        <v>0.73</v>
      </c>
    </row>
    <row r="5500" spans="1:7" x14ac:dyDescent="0.3">
      <c r="A5500" t="s">
        <v>15</v>
      </c>
      <c r="B5500" t="s">
        <v>23</v>
      </c>
      <c r="C5500" t="s">
        <v>46</v>
      </c>
      <c r="D5500">
        <v>357327</v>
      </c>
      <c r="E5500" t="s">
        <v>71</v>
      </c>
      <c r="F5500" t="s">
        <v>80</v>
      </c>
      <c r="G5500">
        <f>[1]!SNLData(227539,$B5500,$D5500,$E5500,$F5500,,"Options:Curr=USD,Mag=Standard,ConvMethod=R")</f>
        <v>0.82</v>
      </c>
    </row>
    <row r="5501" spans="1:7" x14ac:dyDescent="0.3">
      <c r="A5501" t="s">
        <v>15</v>
      </c>
      <c r="B5501" t="s">
        <v>23</v>
      </c>
      <c r="C5501" t="s">
        <v>46</v>
      </c>
      <c r="D5501">
        <v>357327</v>
      </c>
      <c r="E5501" t="s">
        <v>72</v>
      </c>
      <c r="F5501" t="s">
        <v>80</v>
      </c>
      <c r="G5501">
        <f>[1]!SNLData(227539,$B5501,$D5501,$E5501,$F5501,,"Options:Curr=USD,Mag=Standard,ConvMethod=R")</f>
        <v>0.92</v>
      </c>
    </row>
    <row r="5502" spans="1:7" x14ac:dyDescent="0.3">
      <c r="A5502" t="s">
        <v>15</v>
      </c>
      <c r="B5502" t="s">
        <v>23</v>
      </c>
      <c r="C5502" t="s">
        <v>46</v>
      </c>
      <c r="D5502">
        <v>357327</v>
      </c>
      <c r="E5502" t="s">
        <v>73</v>
      </c>
      <c r="F5502" t="s">
        <v>80</v>
      </c>
      <c r="G5502">
        <f>[1]!SNLData(227539,$B5502,$D5502,$E5502,$F5502,,"Options:Curr=USD,Mag=Standard,ConvMethod=R")</f>
        <v>0.95</v>
      </c>
    </row>
    <row r="5503" spans="1:7" x14ac:dyDescent="0.3">
      <c r="A5503" t="s">
        <v>15</v>
      </c>
      <c r="B5503" t="s">
        <v>23</v>
      </c>
      <c r="C5503" t="s">
        <v>46</v>
      </c>
      <c r="D5503">
        <v>357327</v>
      </c>
      <c r="E5503" t="s">
        <v>74</v>
      </c>
      <c r="F5503" t="s">
        <v>80</v>
      </c>
      <c r="G5503">
        <f>[1]!SNLData(227539,$B5503,$D5503,$E5503,$F5503,,"Options:Curr=USD,Mag=Standard,ConvMethod=R")</f>
        <v>0.83</v>
      </c>
    </row>
    <row r="5504" spans="1:7" x14ac:dyDescent="0.3">
      <c r="A5504" t="s">
        <v>15</v>
      </c>
      <c r="B5504" t="s">
        <v>23</v>
      </c>
      <c r="C5504" t="s">
        <v>46</v>
      </c>
      <c r="D5504">
        <v>357327</v>
      </c>
      <c r="E5504" t="s">
        <v>75</v>
      </c>
      <c r="F5504" t="s">
        <v>80</v>
      </c>
      <c r="G5504">
        <f>[1]!SNLData(227539,$B5504,$D5504,$E5504,$F5504,,"Options:Curr=USD,Mag=Standard,ConvMethod=R")</f>
        <v>0.87</v>
      </c>
    </row>
    <row r="5505" spans="1:7" x14ac:dyDescent="0.3">
      <c r="A5505" t="s">
        <v>15</v>
      </c>
      <c r="B5505" t="s">
        <v>23</v>
      </c>
      <c r="C5505" t="s">
        <v>46</v>
      </c>
      <c r="D5505">
        <v>357327</v>
      </c>
      <c r="E5505" t="s">
        <v>76</v>
      </c>
      <c r="F5505" t="s">
        <v>80</v>
      </c>
      <c r="G5505">
        <f>[1]!SNLData(227539,$B5505,$D5505,$E5505,$F5505,,"Options:Curr=USD,Mag=Standard,ConvMethod=R")</f>
        <v>0.89</v>
      </c>
    </row>
    <row r="5506" spans="1:7" x14ac:dyDescent="0.3">
      <c r="A5506" t="s">
        <v>15</v>
      </c>
      <c r="B5506" t="s">
        <v>23</v>
      </c>
      <c r="C5506" t="s">
        <v>46</v>
      </c>
      <c r="D5506">
        <v>357327</v>
      </c>
      <c r="E5506" t="s">
        <v>9</v>
      </c>
      <c r="F5506" t="s">
        <v>80</v>
      </c>
      <c r="G5506">
        <f>[1]!SNLData(227539,$B5506,$D5506,$E5506,$F5506,,"Options:Curr=USD,Mag=Standard,ConvMethod=R")</f>
        <v>0.81</v>
      </c>
    </row>
    <row r="5507" spans="1:7" x14ac:dyDescent="0.3">
      <c r="A5507" t="s">
        <v>15</v>
      </c>
      <c r="B5507" t="s">
        <v>23</v>
      </c>
      <c r="C5507" t="s">
        <v>46</v>
      </c>
      <c r="D5507">
        <v>357327</v>
      </c>
      <c r="E5507" t="s">
        <v>77</v>
      </c>
      <c r="F5507" t="s">
        <v>80</v>
      </c>
      <c r="G5507">
        <f>[1]!SNLData(227539,$B5507,$D5507,$E5507,$F5507,,"Options:Curr=USD,Mag=Standard,ConvMethod=R")</f>
        <v>0.88</v>
      </c>
    </row>
    <row r="5508" spans="1:7" x14ac:dyDescent="0.3">
      <c r="A5508" t="s">
        <v>15</v>
      </c>
      <c r="B5508" t="s">
        <v>23</v>
      </c>
      <c r="C5508" t="s">
        <v>46</v>
      </c>
      <c r="D5508">
        <v>357327</v>
      </c>
      <c r="E5508" t="s">
        <v>78</v>
      </c>
      <c r="F5508" t="s">
        <v>80</v>
      </c>
      <c r="G5508">
        <f>[1]!SNLData(227539,$B5508,$D5508,$E5508,$F5508,,"Options:Curr=USD,Mag=Standard,ConvMethod=R")</f>
        <v>0.94</v>
      </c>
    </row>
    <row r="5509" spans="1:7" x14ac:dyDescent="0.3">
      <c r="A5509" t="s">
        <v>15</v>
      </c>
      <c r="B5509" t="s">
        <v>23</v>
      </c>
      <c r="C5509" t="s">
        <v>46</v>
      </c>
      <c r="D5509">
        <v>357327</v>
      </c>
      <c r="E5509" t="s">
        <v>10</v>
      </c>
      <c r="F5509" t="s">
        <v>80</v>
      </c>
      <c r="G5509">
        <f>[1]!SNLData(227539,$B5509,$D5509,$E5509,$F5509,,"Options:Curr=USD,Mag=Standard,ConvMethod=R")</f>
        <v>0.9</v>
      </c>
    </row>
    <row r="5510" spans="1:7" x14ac:dyDescent="0.3">
      <c r="A5510" t="s">
        <v>16</v>
      </c>
      <c r="B5510" t="s">
        <v>25</v>
      </c>
      <c r="C5510" t="s">
        <v>46</v>
      </c>
      <c r="D5510">
        <v>357327</v>
      </c>
      <c r="E5510" t="s">
        <v>6</v>
      </c>
      <c r="F5510" t="s">
        <v>80</v>
      </c>
      <c r="G5510">
        <f>[1]!SNLData(227539,$B5510,$D5510,$E5510,$F5510,,"Options:Curr=USD,Mag=Standard,ConvMethod=R")</f>
        <v>0.77</v>
      </c>
    </row>
    <row r="5511" spans="1:7" x14ac:dyDescent="0.3">
      <c r="A5511" t="s">
        <v>16</v>
      </c>
      <c r="B5511" t="s">
        <v>25</v>
      </c>
      <c r="C5511" t="s">
        <v>46</v>
      </c>
      <c r="D5511">
        <v>357327</v>
      </c>
      <c r="E5511" t="s">
        <v>50</v>
      </c>
      <c r="F5511" t="s">
        <v>80</v>
      </c>
      <c r="G5511">
        <f>[1]!SNLData(227539,$B5511,$D5511,$E5511,$F5511,,"Options:Curr=USD,Mag=Standard,ConvMethod=R")</f>
        <v>0.78</v>
      </c>
    </row>
    <row r="5512" spans="1:7" x14ac:dyDescent="0.3">
      <c r="A5512" t="s">
        <v>16</v>
      </c>
      <c r="B5512" t="s">
        <v>25</v>
      </c>
      <c r="C5512" t="s">
        <v>46</v>
      </c>
      <c r="D5512">
        <v>357327</v>
      </c>
      <c r="E5512" t="s">
        <v>51</v>
      </c>
      <c r="F5512" t="s">
        <v>80</v>
      </c>
      <c r="G5512">
        <f>[1]!SNLData(227539,$B5512,$D5512,$E5512,$F5512,,"Options:Curr=USD,Mag=Standard,ConvMethod=R")</f>
        <v>0.82</v>
      </c>
    </row>
    <row r="5513" spans="1:7" x14ac:dyDescent="0.3">
      <c r="A5513" t="s">
        <v>16</v>
      </c>
      <c r="B5513" t="s">
        <v>25</v>
      </c>
      <c r="C5513" t="s">
        <v>46</v>
      </c>
      <c r="D5513">
        <v>357327</v>
      </c>
      <c r="E5513" t="s">
        <v>52</v>
      </c>
      <c r="F5513" t="s">
        <v>80</v>
      </c>
      <c r="G5513">
        <f>[1]!SNLData(227539,$B5513,$D5513,$E5513,$F5513,,"Options:Curr=USD,Mag=Standard,ConvMethod=R")</f>
        <v>0.88</v>
      </c>
    </row>
    <row r="5514" spans="1:7" x14ac:dyDescent="0.3">
      <c r="A5514" t="s">
        <v>16</v>
      </c>
      <c r="B5514" t="s">
        <v>25</v>
      </c>
      <c r="C5514" t="s">
        <v>46</v>
      </c>
      <c r="D5514">
        <v>357327</v>
      </c>
      <c r="E5514" t="s">
        <v>53</v>
      </c>
      <c r="F5514" t="s">
        <v>80</v>
      </c>
      <c r="G5514">
        <f>[1]!SNLData(227539,$B5514,$D5514,$E5514,$F5514,,"Options:Curr=USD,Mag=Standard,ConvMethod=R")</f>
        <v>0.79</v>
      </c>
    </row>
    <row r="5515" spans="1:7" x14ac:dyDescent="0.3">
      <c r="A5515" t="s">
        <v>16</v>
      </c>
      <c r="B5515" t="s">
        <v>25</v>
      </c>
      <c r="C5515" t="s">
        <v>46</v>
      </c>
      <c r="D5515">
        <v>357327</v>
      </c>
      <c r="E5515" t="s">
        <v>54</v>
      </c>
      <c r="F5515" t="s">
        <v>80</v>
      </c>
      <c r="G5515">
        <f>[1]!SNLData(227539,$B5515,$D5515,$E5515,$F5515,,"Options:Curr=USD,Mag=Standard,ConvMethod=R")</f>
        <v>0.73</v>
      </c>
    </row>
    <row r="5516" spans="1:7" x14ac:dyDescent="0.3">
      <c r="A5516" t="s">
        <v>16</v>
      </c>
      <c r="B5516" t="s">
        <v>25</v>
      </c>
      <c r="C5516" t="s">
        <v>46</v>
      </c>
      <c r="D5516">
        <v>357327</v>
      </c>
      <c r="E5516" t="s">
        <v>55</v>
      </c>
      <c r="F5516" t="s">
        <v>80</v>
      </c>
      <c r="G5516">
        <f>[1]!SNLData(227539,$B5516,$D5516,$E5516,$F5516,,"Options:Curr=USD,Mag=Standard,ConvMethod=R")</f>
        <v>0.79</v>
      </c>
    </row>
    <row r="5517" spans="1:7" x14ac:dyDescent="0.3">
      <c r="A5517" t="s">
        <v>16</v>
      </c>
      <c r="B5517" t="s">
        <v>25</v>
      </c>
      <c r="C5517" t="s">
        <v>46</v>
      </c>
      <c r="D5517">
        <v>357327</v>
      </c>
      <c r="E5517" t="s">
        <v>56</v>
      </c>
      <c r="F5517" t="s">
        <v>80</v>
      </c>
      <c r="G5517">
        <f>[1]!SNLData(227539,$B5517,$D5517,$E5517,$F5517,,"Options:Curr=USD,Mag=Standard,ConvMethod=R")</f>
        <v>0.92</v>
      </c>
    </row>
    <row r="5518" spans="1:7" x14ac:dyDescent="0.3">
      <c r="A5518" t="s">
        <v>16</v>
      </c>
      <c r="B5518" t="s">
        <v>25</v>
      </c>
      <c r="C5518" t="s">
        <v>46</v>
      </c>
      <c r="D5518">
        <v>357327</v>
      </c>
      <c r="E5518" t="s">
        <v>57</v>
      </c>
      <c r="F5518" t="s">
        <v>80</v>
      </c>
      <c r="G5518">
        <f>[1]!SNLData(227539,$B5518,$D5518,$E5518,$F5518,,"Options:Curr=USD,Mag=Standard,ConvMethod=R")</f>
        <v>0.86</v>
      </c>
    </row>
    <row r="5519" spans="1:7" x14ac:dyDescent="0.3">
      <c r="A5519" t="s">
        <v>16</v>
      </c>
      <c r="B5519" t="s">
        <v>25</v>
      </c>
      <c r="C5519" t="s">
        <v>46</v>
      </c>
      <c r="D5519">
        <v>357327</v>
      </c>
      <c r="E5519" t="s">
        <v>58</v>
      </c>
      <c r="F5519" t="s">
        <v>80</v>
      </c>
      <c r="G5519">
        <f>[1]!SNLData(227539,$B5519,$D5519,$E5519,$F5519,,"Options:Curr=USD,Mag=Standard,ConvMethod=R")</f>
        <v>1</v>
      </c>
    </row>
    <row r="5520" spans="1:7" x14ac:dyDescent="0.3">
      <c r="A5520" t="s">
        <v>16</v>
      </c>
      <c r="B5520" t="s">
        <v>25</v>
      </c>
      <c r="C5520" t="s">
        <v>46</v>
      </c>
      <c r="D5520">
        <v>357327</v>
      </c>
      <c r="E5520" t="s">
        <v>7</v>
      </c>
      <c r="F5520" t="s">
        <v>80</v>
      </c>
      <c r="G5520">
        <f>[1]!SNLData(227539,$B5520,$D5520,$E5520,$F5520,,"Options:Curr=USD,Mag=Standard,ConvMethod=R")</f>
        <v>1.07</v>
      </c>
    </row>
    <row r="5521" spans="1:7" x14ac:dyDescent="0.3">
      <c r="A5521" t="s">
        <v>16</v>
      </c>
      <c r="B5521" t="s">
        <v>25</v>
      </c>
      <c r="C5521" t="s">
        <v>46</v>
      </c>
      <c r="D5521">
        <v>357327</v>
      </c>
      <c r="E5521" t="s">
        <v>59</v>
      </c>
      <c r="F5521" t="s">
        <v>80</v>
      </c>
      <c r="G5521">
        <f>[1]!SNLData(227539,$B5521,$D5521,$E5521,$F5521,,"Options:Curr=USD,Mag=Standard,ConvMethod=R")</f>
        <v>1.1299999999999999</v>
      </c>
    </row>
    <row r="5522" spans="1:7" x14ac:dyDescent="0.3">
      <c r="A5522" t="s">
        <v>16</v>
      </c>
      <c r="B5522" t="s">
        <v>25</v>
      </c>
      <c r="C5522" t="s">
        <v>46</v>
      </c>
      <c r="D5522">
        <v>357327</v>
      </c>
      <c r="E5522" t="s">
        <v>60</v>
      </c>
      <c r="F5522" t="s">
        <v>80</v>
      </c>
      <c r="G5522">
        <f>[1]!SNLData(227539,$B5522,$D5522,$E5522,$F5522,,"Options:Curr=USD,Mag=Standard,ConvMethod=R")</f>
        <v>0.95</v>
      </c>
    </row>
    <row r="5523" spans="1:7" x14ac:dyDescent="0.3">
      <c r="A5523" t="s">
        <v>16</v>
      </c>
      <c r="B5523" t="s">
        <v>25</v>
      </c>
      <c r="C5523" t="s">
        <v>46</v>
      </c>
      <c r="D5523">
        <v>357327</v>
      </c>
      <c r="E5523" t="s">
        <v>61</v>
      </c>
      <c r="F5523" t="s">
        <v>80</v>
      </c>
      <c r="G5523">
        <f>[1]!SNLData(227539,$B5523,$D5523,$E5523,$F5523,,"Options:Curr=USD,Mag=Standard,ConvMethod=R")</f>
        <v>0.79</v>
      </c>
    </row>
    <row r="5524" spans="1:7" x14ac:dyDescent="0.3">
      <c r="A5524" t="s">
        <v>16</v>
      </c>
      <c r="B5524" t="s">
        <v>25</v>
      </c>
      <c r="C5524" t="s">
        <v>46</v>
      </c>
      <c r="D5524">
        <v>357327</v>
      </c>
      <c r="E5524" t="s">
        <v>62</v>
      </c>
      <c r="F5524" t="s">
        <v>80</v>
      </c>
      <c r="G5524">
        <f>[1]!SNLData(227539,$B5524,$D5524,$E5524,$F5524,,"Options:Curr=USD,Mag=Standard,ConvMethod=R")</f>
        <v>0.73</v>
      </c>
    </row>
    <row r="5525" spans="1:7" x14ac:dyDescent="0.3">
      <c r="A5525" t="s">
        <v>16</v>
      </c>
      <c r="B5525" t="s">
        <v>25</v>
      </c>
      <c r="C5525" t="s">
        <v>46</v>
      </c>
      <c r="D5525">
        <v>357327</v>
      </c>
      <c r="E5525" t="s">
        <v>63</v>
      </c>
      <c r="F5525" t="s">
        <v>80</v>
      </c>
      <c r="G5525">
        <f>[1]!SNLData(227539,$B5525,$D5525,$E5525,$F5525,,"Options:Curr=USD,Mag=Standard,ConvMethod=R")</f>
        <v>0.85</v>
      </c>
    </row>
    <row r="5526" spans="1:7" x14ac:dyDescent="0.3">
      <c r="A5526" t="s">
        <v>16</v>
      </c>
      <c r="B5526" t="s">
        <v>25</v>
      </c>
      <c r="C5526" t="s">
        <v>46</v>
      </c>
      <c r="D5526">
        <v>357327</v>
      </c>
      <c r="E5526" t="s">
        <v>64</v>
      </c>
      <c r="F5526" t="s">
        <v>80</v>
      </c>
      <c r="G5526">
        <f>[1]!SNLData(227539,$B5526,$D5526,$E5526,$F5526,,"Options:Curr=USD,Mag=Standard,ConvMethod=R")</f>
        <v>0.76</v>
      </c>
    </row>
    <row r="5527" spans="1:7" x14ac:dyDescent="0.3">
      <c r="A5527" t="s">
        <v>16</v>
      </c>
      <c r="B5527" t="s">
        <v>25</v>
      </c>
      <c r="C5527" t="s">
        <v>46</v>
      </c>
      <c r="D5527">
        <v>357327</v>
      </c>
      <c r="E5527" t="s">
        <v>65</v>
      </c>
      <c r="F5527" t="s">
        <v>80</v>
      </c>
      <c r="G5527">
        <f>[1]!SNLData(227539,$B5527,$D5527,$E5527,$F5527,,"Options:Curr=USD,Mag=Standard,ConvMethod=R")</f>
        <v>0.68</v>
      </c>
    </row>
    <row r="5528" spans="1:7" x14ac:dyDescent="0.3">
      <c r="A5528" t="s">
        <v>16</v>
      </c>
      <c r="B5528" t="s">
        <v>25</v>
      </c>
      <c r="C5528" t="s">
        <v>46</v>
      </c>
      <c r="D5528">
        <v>357327</v>
      </c>
      <c r="E5528" t="s">
        <v>66</v>
      </c>
      <c r="F5528" t="s">
        <v>80</v>
      </c>
      <c r="G5528">
        <f>[1]!SNLData(227539,$B5528,$D5528,$E5528,$F5528,,"Options:Curr=USD,Mag=Standard,ConvMethod=R")</f>
        <v>0.72</v>
      </c>
    </row>
    <row r="5529" spans="1:7" x14ac:dyDescent="0.3">
      <c r="A5529" t="s">
        <v>16</v>
      </c>
      <c r="B5529" t="s">
        <v>25</v>
      </c>
      <c r="C5529" t="s">
        <v>46</v>
      </c>
      <c r="D5529">
        <v>357327</v>
      </c>
      <c r="E5529" t="s">
        <v>67</v>
      </c>
      <c r="F5529" t="s">
        <v>80</v>
      </c>
      <c r="G5529">
        <f>[1]!SNLData(227539,$B5529,$D5529,$E5529,$F5529,,"Options:Curr=USD,Mag=Standard,ConvMethod=R")</f>
        <v>0.69</v>
      </c>
    </row>
    <row r="5530" spans="1:7" x14ac:dyDescent="0.3">
      <c r="A5530" t="s">
        <v>16</v>
      </c>
      <c r="B5530" t="s">
        <v>25</v>
      </c>
      <c r="C5530" t="s">
        <v>46</v>
      </c>
      <c r="D5530">
        <v>357327</v>
      </c>
      <c r="E5530" t="s">
        <v>8</v>
      </c>
      <c r="F5530" t="s">
        <v>80</v>
      </c>
      <c r="G5530">
        <f>[1]!SNLData(227539,$B5530,$D5530,$E5530,$F5530,,"Options:Curr=USD,Mag=Standard,ConvMethod=R")</f>
        <v>0.75</v>
      </c>
    </row>
    <row r="5531" spans="1:7" x14ac:dyDescent="0.3">
      <c r="A5531" t="s">
        <v>16</v>
      </c>
      <c r="B5531" t="s">
        <v>25</v>
      </c>
      <c r="C5531" t="s">
        <v>46</v>
      </c>
      <c r="D5531">
        <v>357327</v>
      </c>
      <c r="E5531" t="s">
        <v>68</v>
      </c>
      <c r="F5531" t="s">
        <v>80</v>
      </c>
      <c r="G5531">
        <f>[1]!SNLData(227539,$B5531,$D5531,$E5531,$F5531,,"Options:Curr=USD,Mag=Standard,ConvMethod=R")</f>
        <v>0.77</v>
      </c>
    </row>
    <row r="5532" spans="1:7" x14ac:dyDescent="0.3">
      <c r="A5532" t="s">
        <v>16</v>
      </c>
      <c r="B5532" t="s">
        <v>25</v>
      </c>
      <c r="C5532" t="s">
        <v>46</v>
      </c>
      <c r="D5532">
        <v>357327</v>
      </c>
      <c r="E5532" t="s">
        <v>69</v>
      </c>
      <c r="F5532" t="s">
        <v>80</v>
      </c>
      <c r="G5532">
        <f>[1]!SNLData(227539,$B5532,$D5532,$E5532,$F5532,,"Options:Curr=USD,Mag=Standard,ConvMethod=R")</f>
        <v>0.76</v>
      </c>
    </row>
    <row r="5533" spans="1:7" x14ac:dyDescent="0.3">
      <c r="A5533" t="s">
        <v>16</v>
      </c>
      <c r="B5533" t="s">
        <v>25</v>
      </c>
      <c r="C5533" t="s">
        <v>46</v>
      </c>
      <c r="D5533">
        <v>357327</v>
      </c>
      <c r="E5533" t="s">
        <v>70</v>
      </c>
      <c r="F5533" t="s">
        <v>80</v>
      </c>
      <c r="G5533">
        <f>[1]!SNLData(227539,$B5533,$D5533,$E5533,$F5533,,"Options:Curr=USD,Mag=Standard,ConvMethod=R")</f>
        <v>0.73</v>
      </c>
    </row>
    <row r="5534" spans="1:7" x14ac:dyDescent="0.3">
      <c r="A5534" t="s">
        <v>16</v>
      </c>
      <c r="B5534" t="s">
        <v>25</v>
      </c>
      <c r="C5534" t="s">
        <v>46</v>
      </c>
      <c r="D5534">
        <v>357327</v>
      </c>
      <c r="E5534" t="s">
        <v>71</v>
      </c>
      <c r="F5534" t="s">
        <v>80</v>
      </c>
      <c r="G5534">
        <f>[1]!SNLData(227539,$B5534,$D5534,$E5534,$F5534,,"Options:Curr=USD,Mag=Standard,ConvMethod=R")</f>
        <v>0.82</v>
      </c>
    </row>
    <row r="5535" spans="1:7" x14ac:dyDescent="0.3">
      <c r="A5535" t="s">
        <v>16</v>
      </c>
      <c r="B5535" t="s">
        <v>25</v>
      </c>
      <c r="C5535" t="s">
        <v>46</v>
      </c>
      <c r="D5535">
        <v>357327</v>
      </c>
      <c r="E5535" t="s">
        <v>72</v>
      </c>
      <c r="F5535" t="s">
        <v>80</v>
      </c>
      <c r="G5535">
        <f>[1]!SNLData(227539,$B5535,$D5535,$E5535,$F5535,,"Options:Curr=USD,Mag=Standard,ConvMethod=R")</f>
        <v>0.92</v>
      </c>
    </row>
    <row r="5536" spans="1:7" x14ac:dyDescent="0.3">
      <c r="A5536" t="s">
        <v>16</v>
      </c>
      <c r="B5536" t="s">
        <v>25</v>
      </c>
      <c r="C5536" t="s">
        <v>46</v>
      </c>
      <c r="D5536">
        <v>357327</v>
      </c>
      <c r="E5536" t="s">
        <v>73</v>
      </c>
      <c r="F5536" t="s">
        <v>80</v>
      </c>
      <c r="G5536">
        <f>[1]!SNLData(227539,$B5536,$D5536,$E5536,$F5536,,"Options:Curr=USD,Mag=Standard,ConvMethod=R")</f>
        <v>0.95</v>
      </c>
    </row>
    <row r="5537" spans="1:7" x14ac:dyDescent="0.3">
      <c r="A5537" t="s">
        <v>16</v>
      </c>
      <c r="B5537" t="s">
        <v>25</v>
      </c>
      <c r="C5537" t="s">
        <v>46</v>
      </c>
      <c r="D5537">
        <v>357327</v>
      </c>
      <c r="E5537" t="s">
        <v>74</v>
      </c>
      <c r="F5537" t="s">
        <v>80</v>
      </c>
      <c r="G5537">
        <f>[1]!SNLData(227539,$B5537,$D5537,$E5537,$F5537,,"Options:Curr=USD,Mag=Standard,ConvMethod=R")</f>
        <v>0.83</v>
      </c>
    </row>
    <row r="5538" spans="1:7" x14ac:dyDescent="0.3">
      <c r="A5538" t="s">
        <v>16</v>
      </c>
      <c r="B5538" t="s">
        <v>25</v>
      </c>
      <c r="C5538" t="s">
        <v>46</v>
      </c>
      <c r="D5538">
        <v>357327</v>
      </c>
      <c r="E5538" t="s">
        <v>75</v>
      </c>
      <c r="F5538" t="s">
        <v>80</v>
      </c>
      <c r="G5538">
        <f>[1]!SNLData(227539,$B5538,$D5538,$E5538,$F5538,,"Options:Curr=USD,Mag=Standard,ConvMethod=R")</f>
        <v>0.87</v>
      </c>
    </row>
    <row r="5539" spans="1:7" x14ac:dyDescent="0.3">
      <c r="A5539" t="s">
        <v>16</v>
      </c>
      <c r="B5539" t="s">
        <v>25</v>
      </c>
      <c r="C5539" t="s">
        <v>46</v>
      </c>
      <c r="D5539">
        <v>357327</v>
      </c>
      <c r="E5539" t="s">
        <v>76</v>
      </c>
      <c r="F5539" t="s">
        <v>80</v>
      </c>
      <c r="G5539">
        <f>[1]!SNLData(227539,$B5539,$D5539,$E5539,$F5539,,"Options:Curr=USD,Mag=Standard,ConvMethod=R")</f>
        <v>0.89</v>
      </c>
    </row>
    <row r="5540" spans="1:7" x14ac:dyDescent="0.3">
      <c r="A5540" t="s">
        <v>16</v>
      </c>
      <c r="B5540" t="s">
        <v>25</v>
      </c>
      <c r="C5540" t="s">
        <v>46</v>
      </c>
      <c r="D5540">
        <v>357327</v>
      </c>
      <c r="E5540" t="s">
        <v>9</v>
      </c>
      <c r="F5540" t="s">
        <v>80</v>
      </c>
      <c r="G5540">
        <f>[1]!SNLData(227539,$B5540,$D5540,$E5540,$F5540,,"Options:Curr=USD,Mag=Standard,ConvMethod=R")</f>
        <v>0.81</v>
      </c>
    </row>
    <row r="5541" spans="1:7" x14ac:dyDescent="0.3">
      <c r="A5541" t="s">
        <v>16</v>
      </c>
      <c r="B5541" t="s">
        <v>25</v>
      </c>
      <c r="C5541" t="s">
        <v>46</v>
      </c>
      <c r="D5541">
        <v>357327</v>
      </c>
      <c r="E5541" t="s">
        <v>77</v>
      </c>
      <c r="F5541" t="s">
        <v>80</v>
      </c>
      <c r="G5541">
        <f>[1]!SNLData(227539,$B5541,$D5541,$E5541,$F5541,,"Options:Curr=USD,Mag=Standard,ConvMethod=R")</f>
        <v>0.88</v>
      </c>
    </row>
    <row r="5542" spans="1:7" x14ac:dyDescent="0.3">
      <c r="A5542" t="s">
        <v>16</v>
      </c>
      <c r="B5542" t="s">
        <v>25</v>
      </c>
      <c r="C5542" t="s">
        <v>46</v>
      </c>
      <c r="D5542">
        <v>357327</v>
      </c>
      <c r="E5542" t="s">
        <v>78</v>
      </c>
      <c r="F5542" t="s">
        <v>80</v>
      </c>
      <c r="G5542">
        <f>[1]!SNLData(227539,$B5542,$D5542,$E5542,$F5542,,"Options:Curr=USD,Mag=Standard,ConvMethod=R")</f>
        <v>0.94</v>
      </c>
    </row>
    <row r="5543" spans="1:7" x14ac:dyDescent="0.3">
      <c r="A5543" t="s">
        <v>16</v>
      </c>
      <c r="B5543" t="s">
        <v>25</v>
      </c>
      <c r="C5543" t="s">
        <v>46</v>
      </c>
      <c r="D5543">
        <v>357327</v>
      </c>
      <c r="E5543" t="s">
        <v>10</v>
      </c>
      <c r="F5543" t="s">
        <v>80</v>
      </c>
      <c r="G5543">
        <f>[1]!SNLData(227539,$B5543,$D5543,$E5543,$F5543,,"Options:Curr=USD,Mag=Standard,ConvMethod=R")</f>
        <v>0.9</v>
      </c>
    </row>
    <row r="5544" spans="1:7" x14ac:dyDescent="0.3">
      <c r="A5544" t="s">
        <v>17</v>
      </c>
      <c r="B5544" t="s">
        <v>26</v>
      </c>
      <c r="C5544" t="s">
        <v>46</v>
      </c>
      <c r="D5544">
        <v>357327</v>
      </c>
      <c r="E5544" t="s">
        <v>6</v>
      </c>
      <c r="F5544" t="s">
        <v>80</v>
      </c>
      <c r="G5544">
        <f>[1]!SNLData(227539,$B5544,$D5544,$E5544,$F5544,,"Options:Curr=USD,Mag=Standard,ConvMethod=R")</f>
        <v>5.7</v>
      </c>
    </row>
    <row r="5545" spans="1:7" x14ac:dyDescent="0.3">
      <c r="A5545" t="s">
        <v>17</v>
      </c>
      <c r="B5545" t="s">
        <v>26</v>
      </c>
      <c r="C5545" t="s">
        <v>46</v>
      </c>
      <c r="D5545">
        <v>357327</v>
      </c>
      <c r="E5545" t="s">
        <v>50</v>
      </c>
      <c r="F5545" t="s">
        <v>80</v>
      </c>
      <c r="G5545">
        <f>[1]!SNLData(227539,$B5545,$D5545,$E5545,$F5545,,"Options:Curr=USD,Mag=Standard,ConvMethod=R")</f>
        <v>5.53</v>
      </c>
    </row>
    <row r="5546" spans="1:7" x14ac:dyDescent="0.3">
      <c r="A5546" t="s">
        <v>17</v>
      </c>
      <c r="B5546" t="s">
        <v>26</v>
      </c>
      <c r="C5546" t="s">
        <v>46</v>
      </c>
      <c r="D5546">
        <v>357327</v>
      </c>
      <c r="E5546" t="s">
        <v>51</v>
      </c>
      <c r="F5546" t="s">
        <v>80</v>
      </c>
      <c r="G5546">
        <f>[1]!SNLData(227539,$B5546,$D5546,$E5546,$F5546,,"Options:Curr=USD,Mag=Standard,ConvMethod=R")</f>
        <v>7.04</v>
      </c>
    </row>
    <row r="5547" spans="1:7" x14ac:dyDescent="0.3">
      <c r="A5547" t="s">
        <v>17</v>
      </c>
      <c r="B5547" t="s">
        <v>26</v>
      </c>
      <c r="C5547" t="s">
        <v>46</v>
      </c>
      <c r="D5547">
        <v>357327</v>
      </c>
      <c r="E5547" t="s">
        <v>52</v>
      </c>
      <c r="F5547" t="s">
        <v>80</v>
      </c>
      <c r="G5547">
        <f>[1]!SNLData(227539,$B5547,$D5547,$E5547,$F5547,,"Options:Curr=USD,Mag=Standard,ConvMethod=R")</f>
        <v>8.3000000000000007</v>
      </c>
    </row>
    <row r="5548" spans="1:7" x14ac:dyDescent="0.3">
      <c r="A5548" t="s">
        <v>17</v>
      </c>
      <c r="B5548" t="s">
        <v>26</v>
      </c>
      <c r="C5548" t="s">
        <v>46</v>
      </c>
      <c r="D5548">
        <v>357327</v>
      </c>
      <c r="E5548" t="s">
        <v>53</v>
      </c>
      <c r="F5548" t="s">
        <v>80</v>
      </c>
      <c r="G5548">
        <f>[1]!SNLData(227539,$B5548,$D5548,$E5548,$F5548,,"Options:Curr=USD,Mag=Standard,ConvMethod=R")</f>
        <v>7.46</v>
      </c>
    </row>
    <row r="5549" spans="1:7" x14ac:dyDescent="0.3">
      <c r="A5549" t="s">
        <v>17</v>
      </c>
      <c r="B5549" t="s">
        <v>26</v>
      </c>
      <c r="C5549" t="s">
        <v>46</v>
      </c>
      <c r="D5549">
        <v>357327</v>
      </c>
      <c r="E5549" t="s">
        <v>54</v>
      </c>
      <c r="F5549" t="s">
        <v>80</v>
      </c>
      <c r="G5549">
        <f>[1]!SNLData(227539,$B5549,$D5549,$E5549,$F5549,,"Options:Curr=USD,Mag=Standard,ConvMethod=R")</f>
        <v>6.66</v>
      </c>
    </row>
    <row r="5550" spans="1:7" x14ac:dyDescent="0.3">
      <c r="A5550" t="s">
        <v>17</v>
      </c>
      <c r="B5550" t="s">
        <v>26</v>
      </c>
      <c r="C5550" t="s">
        <v>46</v>
      </c>
      <c r="D5550">
        <v>357327</v>
      </c>
      <c r="E5550" t="s">
        <v>55</v>
      </c>
      <c r="F5550" t="s">
        <v>80</v>
      </c>
      <c r="G5550">
        <f>[1]!SNLData(227539,$B5550,$D5550,$E5550,$F5550,,"Options:Curr=USD,Mag=Standard,ConvMethod=R")</f>
        <v>6.87</v>
      </c>
    </row>
    <row r="5551" spans="1:7" x14ac:dyDescent="0.3">
      <c r="A5551" t="s">
        <v>17</v>
      </c>
      <c r="B5551" t="s">
        <v>26</v>
      </c>
      <c r="C5551" t="s">
        <v>46</v>
      </c>
      <c r="D5551">
        <v>357327</v>
      </c>
      <c r="E5551" t="s">
        <v>56</v>
      </c>
      <c r="F5551" t="s">
        <v>80</v>
      </c>
      <c r="G5551">
        <f>[1]!SNLData(227539,$B5551,$D5551,$E5551,$F5551,,"Options:Curr=USD,Mag=Standard,ConvMethod=R")</f>
        <v>7.88</v>
      </c>
    </row>
    <row r="5552" spans="1:7" x14ac:dyDescent="0.3">
      <c r="A5552" t="s">
        <v>17</v>
      </c>
      <c r="B5552" t="s">
        <v>26</v>
      </c>
      <c r="C5552" t="s">
        <v>46</v>
      </c>
      <c r="D5552">
        <v>357327</v>
      </c>
      <c r="E5552" t="s">
        <v>57</v>
      </c>
      <c r="F5552" t="s">
        <v>80</v>
      </c>
      <c r="G5552">
        <f>[1]!SNLData(227539,$B5552,$D5552,$E5552,$F5552,,"Options:Curr=USD,Mag=Standard,ConvMethod=R")</f>
        <v>8.06</v>
      </c>
    </row>
    <row r="5553" spans="1:7" x14ac:dyDescent="0.3">
      <c r="A5553" t="s">
        <v>17</v>
      </c>
      <c r="B5553" t="s">
        <v>26</v>
      </c>
      <c r="C5553" t="s">
        <v>46</v>
      </c>
      <c r="D5553">
        <v>357327</v>
      </c>
      <c r="E5553" t="s">
        <v>58</v>
      </c>
      <c r="F5553" t="s">
        <v>80</v>
      </c>
      <c r="G5553">
        <f>[1]!SNLData(227539,$B5553,$D5553,$E5553,$F5553,,"Options:Curr=USD,Mag=Standard,ConvMethod=R")</f>
        <v>8.52</v>
      </c>
    </row>
    <row r="5554" spans="1:7" x14ac:dyDescent="0.3">
      <c r="A5554" t="s">
        <v>17</v>
      </c>
      <c r="B5554" t="s">
        <v>26</v>
      </c>
      <c r="C5554" t="s">
        <v>46</v>
      </c>
      <c r="D5554">
        <v>357327</v>
      </c>
      <c r="E5554" t="s">
        <v>7</v>
      </c>
      <c r="F5554" t="s">
        <v>80</v>
      </c>
      <c r="G5554">
        <f>[1]!SNLData(227539,$B5554,$D5554,$E5554,$F5554,,"Options:Curr=USD,Mag=Standard,ConvMethod=R")</f>
        <v>9.5399999999999991</v>
      </c>
    </row>
    <row r="5555" spans="1:7" x14ac:dyDescent="0.3">
      <c r="A5555" t="s">
        <v>17</v>
      </c>
      <c r="B5555" t="s">
        <v>26</v>
      </c>
      <c r="C5555" t="s">
        <v>46</v>
      </c>
      <c r="D5555">
        <v>357327</v>
      </c>
      <c r="E5555" t="s">
        <v>59</v>
      </c>
      <c r="F5555" t="s">
        <v>80</v>
      </c>
      <c r="G5555">
        <f>[1]!SNLData(227539,$B5555,$D5555,$E5555,$F5555,,"Options:Curr=USD,Mag=Standard,ConvMethod=R")</f>
        <v>10.67</v>
      </c>
    </row>
    <row r="5556" spans="1:7" x14ac:dyDescent="0.3">
      <c r="A5556" t="s">
        <v>17</v>
      </c>
      <c r="B5556" t="s">
        <v>26</v>
      </c>
      <c r="C5556" t="s">
        <v>46</v>
      </c>
      <c r="D5556">
        <v>357327</v>
      </c>
      <c r="E5556" t="s">
        <v>60</v>
      </c>
      <c r="F5556" t="s">
        <v>80</v>
      </c>
      <c r="G5556">
        <f>[1]!SNLData(227539,$B5556,$D5556,$E5556,$F5556,,"Options:Curr=USD,Mag=Standard,ConvMethod=R")</f>
        <v>8.82</v>
      </c>
    </row>
    <row r="5557" spans="1:7" x14ac:dyDescent="0.3">
      <c r="A5557" t="s">
        <v>17</v>
      </c>
      <c r="B5557" t="s">
        <v>26</v>
      </c>
      <c r="C5557" t="s">
        <v>46</v>
      </c>
      <c r="D5557">
        <v>357327</v>
      </c>
      <c r="E5557" t="s">
        <v>61</v>
      </c>
      <c r="F5557" t="s">
        <v>80</v>
      </c>
      <c r="G5557">
        <f>[1]!SNLData(227539,$B5557,$D5557,$E5557,$F5557,,"Options:Curr=USD,Mag=Standard,ConvMethod=R")</f>
        <v>7.28</v>
      </c>
    </row>
    <row r="5558" spans="1:7" x14ac:dyDescent="0.3">
      <c r="A5558" t="s">
        <v>17</v>
      </c>
      <c r="B5558" t="s">
        <v>26</v>
      </c>
      <c r="C5558" t="s">
        <v>46</v>
      </c>
      <c r="D5558">
        <v>357327</v>
      </c>
      <c r="E5558" t="s">
        <v>62</v>
      </c>
      <c r="F5558" t="s">
        <v>80</v>
      </c>
      <c r="G5558">
        <f>[1]!SNLData(227539,$B5558,$D5558,$E5558,$F5558,,"Options:Curr=USD,Mag=Standard,ConvMethod=R")</f>
        <v>6.61</v>
      </c>
    </row>
    <row r="5559" spans="1:7" x14ac:dyDescent="0.3">
      <c r="A5559" t="s">
        <v>17</v>
      </c>
      <c r="B5559" t="s">
        <v>26</v>
      </c>
      <c r="C5559" t="s">
        <v>46</v>
      </c>
      <c r="D5559">
        <v>357327</v>
      </c>
      <c r="E5559" t="s">
        <v>63</v>
      </c>
      <c r="F5559" t="s">
        <v>80</v>
      </c>
      <c r="G5559">
        <f>[1]!SNLData(227539,$B5559,$D5559,$E5559,$F5559,,"Options:Curr=USD,Mag=Standard,ConvMethod=R")</f>
        <v>7.95</v>
      </c>
    </row>
    <row r="5560" spans="1:7" x14ac:dyDescent="0.3">
      <c r="A5560" t="s">
        <v>17</v>
      </c>
      <c r="B5560" t="s">
        <v>26</v>
      </c>
      <c r="C5560" t="s">
        <v>46</v>
      </c>
      <c r="D5560">
        <v>357327</v>
      </c>
      <c r="E5560" t="s">
        <v>64</v>
      </c>
      <c r="F5560" t="s">
        <v>80</v>
      </c>
      <c r="G5560">
        <f>[1]!SNLData(227539,$B5560,$D5560,$E5560,$F5560,,"Options:Curr=USD,Mag=Standard,ConvMethod=R")</f>
        <v>6.87</v>
      </c>
    </row>
    <row r="5561" spans="1:7" x14ac:dyDescent="0.3">
      <c r="A5561" t="s">
        <v>17</v>
      </c>
      <c r="B5561" t="s">
        <v>26</v>
      </c>
      <c r="C5561" t="s">
        <v>46</v>
      </c>
      <c r="D5561">
        <v>357327</v>
      </c>
      <c r="E5561" t="s">
        <v>65</v>
      </c>
      <c r="F5561" t="s">
        <v>80</v>
      </c>
      <c r="G5561">
        <f>[1]!SNLData(227539,$B5561,$D5561,$E5561,$F5561,,"Options:Curr=USD,Mag=Standard,ConvMethod=R")</f>
        <v>6.47</v>
      </c>
    </row>
    <row r="5562" spans="1:7" x14ac:dyDescent="0.3">
      <c r="A5562" t="s">
        <v>17</v>
      </c>
      <c r="B5562" t="s">
        <v>26</v>
      </c>
      <c r="C5562" t="s">
        <v>46</v>
      </c>
      <c r="D5562">
        <v>357327</v>
      </c>
      <c r="E5562" t="s">
        <v>66</v>
      </c>
      <c r="F5562" t="s">
        <v>80</v>
      </c>
      <c r="G5562">
        <f>[1]!SNLData(227539,$B5562,$D5562,$E5562,$F5562,,"Options:Curr=USD,Mag=Standard,ConvMethod=R")</f>
        <v>7.75</v>
      </c>
    </row>
    <row r="5563" spans="1:7" x14ac:dyDescent="0.3">
      <c r="A5563" t="s">
        <v>17</v>
      </c>
      <c r="B5563" t="s">
        <v>26</v>
      </c>
      <c r="C5563" t="s">
        <v>46</v>
      </c>
      <c r="D5563">
        <v>357327</v>
      </c>
      <c r="E5563" t="s">
        <v>67</v>
      </c>
      <c r="F5563" t="s">
        <v>80</v>
      </c>
      <c r="G5563">
        <f>[1]!SNLData(227539,$B5563,$D5563,$E5563,$F5563,,"Options:Curr=USD,Mag=Standard,ConvMethod=R")</f>
        <v>7.21</v>
      </c>
    </row>
    <row r="5564" spans="1:7" x14ac:dyDescent="0.3">
      <c r="A5564" t="s">
        <v>17</v>
      </c>
      <c r="B5564" t="s">
        <v>26</v>
      </c>
      <c r="C5564" t="s">
        <v>46</v>
      </c>
      <c r="D5564">
        <v>357327</v>
      </c>
      <c r="E5564" t="s">
        <v>8</v>
      </c>
      <c r="F5564" t="s">
        <v>80</v>
      </c>
      <c r="G5564">
        <f>[1]!SNLData(227539,$B5564,$D5564,$E5564,$F5564,,"Options:Curr=USD,Mag=Standard,ConvMethod=R")</f>
        <v>6.8</v>
      </c>
    </row>
    <row r="5565" spans="1:7" x14ac:dyDescent="0.3">
      <c r="A5565" t="s">
        <v>17</v>
      </c>
      <c r="B5565" t="s">
        <v>26</v>
      </c>
      <c r="C5565" t="s">
        <v>46</v>
      </c>
      <c r="D5565">
        <v>357327</v>
      </c>
      <c r="E5565" t="s">
        <v>68</v>
      </c>
      <c r="F5565" t="s">
        <v>80</v>
      </c>
      <c r="G5565">
        <f>[1]!SNLData(227539,$B5565,$D5565,$E5565,$F5565,,"Options:Curr=USD,Mag=Standard,ConvMethod=R")</f>
        <v>6.92</v>
      </c>
    </row>
    <row r="5566" spans="1:7" x14ac:dyDescent="0.3">
      <c r="A5566" t="s">
        <v>17</v>
      </c>
      <c r="B5566" t="s">
        <v>26</v>
      </c>
      <c r="C5566" t="s">
        <v>46</v>
      </c>
      <c r="D5566">
        <v>357327</v>
      </c>
      <c r="E5566" t="s">
        <v>69</v>
      </c>
      <c r="F5566" t="s">
        <v>80</v>
      </c>
      <c r="G5566">
        <f>[1]!SNLData(227539,$B5566,$D5566,$E5566,$F5566,,"Options:Curr=USD,Mag=Standard,ConvMethod=R")</f>
        <v>6.52</v>
      </c>
    </row>
    <row r="5567" spans="1:7" x14ac:dyDescent="0.3">
      <c r="A5567" t="s">
        <v>17</v>
      </c>
      <c r="B5567" t="s">
        <v>26</v>
      </c>
      <c r="C5567" t="s">
        <v>46</v>
      </c>
      <c r="D5567">
        <v>357327</v>
      </c>
      <c r="E5567" t="s">
        <v>70</v>
      </c>
      <c r="F5567" t="s">
        <v>80</v>
      </c>
      <c r="G5567">
        <f>[1]!SNLData(227539,$B5567,$D5567,$E5567,$F5567,,"Options:Curr=USD,Mag=Standard,ConvMethod=R")</f>
        <v>6.51</v>
      </c>
    </row>
    <row r="5568" spans="1:7" x14ac:dyDescent="0.3">
      <c r="A5568" t="s">
        <v>17</v>
      </c>
      <c r="B5568" t="s">
        <v>26</v>
      </c>
      <c r="C5568" t="s">
        <v>46</v>
      </c>
      <c r="D5568">
        <v>357327</v>
      </c>
      <c r="E5568" t="s">
        <v>71</v>
      </c>
      <c r="F5568" t="s">
        <v>80</v>
      </c>
      <c r="G5568">
        <f>[1]!SNLData(227539,$B5568,$D5568,$E5568,$F5568,,"Options:Curr=USD,Mag=Standard,ConvMethod=R")</f>
        <v>7.81</v>
      </c>
    </row>
    <row r="5569" spans="1:7" x14ac:dyDescent="0.3">
      <c r="A5569" t="s">
        <v>17</v>
      </c>
      <c r="B5569" t="s">
        <v>26</v>
      </c>
      <c r="C5569" t="s">
        <v>46</v>
      </c>
      <c r="D5569">
        <v>357327</v>
      </c>
      <c r="E5569" t="s">
        <v>72</v>
      </c>
      <c r="F5569" t="s">
        <v>80</v>
      </c>
      <c r="G5569">
        <f>[1]!SNLData(227539,$B5569,$D5569,$E5569,$F5569,,"Options:Curr=USD,Mag=Standard,ConvMethod=R")</f>
        <v>8.35</v>
      </c>
    </row>
    <row r="5570" spans="1:7" x14ac:dyDescent="0.3">
      <c r="A5570" t="s">
        <v>17</v>
      </c>
      <c r="B5570" t="s">
        <v>26</v>
      </c>
      <c r="C5570" t="s">
        <v>46</v>
      </c>
      <c r="D5570">
        <v>357327</v>
      </c>
      <c r="E5570" t="s">
        <v>73</v>
      </c>
      <c r="F5570" t="s">
        <v>80</v>
      </c>
      <c r="G5570">
        <f>[1]!SNLData(227539,$B5570,$D5570,$E5570,$F5570,,"Options:Curr=USD,Mag=Standard,ConvMethod=R")</f>
        <v>9.1</v>
      </c>
    </row>
    <row r="5571" spans="1:7" x14ac:dyDescent="0.3">
      <c r="A5571" t="s">
        <v>17</v>
      </c>
      <c r="B5571" t="s">
        <v>26</v>
      </c>
      <c r="C5571" t="s">
        <v>46</v>
      </c>
      <c r="D5571">
        <v>357327</v>
      </c>
      <c r="E5571" t="s">
        <v>74</v>
      </c>
      <c r="F5571" t="s">
        <v>80</v>
      </c>
      <c r="G5571">
        <f>[1]!SNLData(227539,$B5571,$D5571,$E5571,$F5571,,"Options:Curr=USD,Mag=Standard,ConvMethod=R")</f>
        <v>8.23</v>
      </c>
    </row>
    <row r="5572" spans="1:7" x14ac:dyDescent="0.3">
      <c r="A5572" t="s">
        <v>17</v>
      </c>
      <c r="B5572" t="s">
        <v>26</v>
      </c>
      <c r="C5572" t="s">
        <v>46</v>
      </c>
      <c r="D5572">
        <v>357327</v>
      </c>
      <c r="E5572" t="s">
        <v>75</v>
      </c>
      <c r="F5572" t="s">
        <v>80</v>
      </c>
      <c r="G5572">
        <f>[1]!SNLData(227539,$B5572,$D5572,$E5572,$F5572,,"Options:Curr=USD,Mag=Standard,ConvMethod=R")</f>
        <v>8.9700000000000006</v>
      </c>
    </row>
    <row r="5573" spans="1:7" x14ac:dyDescent="0.3">
      <c r="A5573" t="s">
        <v>17</v>
      </c>
      <c r="B5573" t="s">
        <v>26</v>
      </c>
      <c r="C5573" t="s">
        <v>46</v>
      </c>
      <c r="D5573">
        <v>357327</v>
      </c>
      <c r="E5573" t="s">
        <v>76</v>
      </c>
      <c r="F5573" t="s">
        <v>80</v>
      </c>
      <c r="G5573">
        <f>[1]!SNLData(227539,$B5573,$D5573,$E5573,$F5573,,"Options:Curr=USD,Mag=Standard,ConvMethod=R")</f>
        <v>9.32</v>
      </c>
    </row>
    <row r="5574" spans="1:7" x14ac:dyDescent="0.3">
      <c r="A5574" t="s">
        <v>17</v>
      </c>
      <c r="B5574" t="s">
        <v>26</v>
      </c>
      <c r="C5574" t="s">
        <v>46</v>
      </c>
      <c r="D5574">
        <v>357327</v>
      </c>
      <c r="E5574" t="s">
        <v>9</v>
      </c>
      <c r="F5574" t="s">
        <v>80</v>
      </c>
      <c r="G5574">
        <f>[1]!SNLData(227539,$B5574,$D5574,$E5574,$F5574,,"Options:Curr=USD,Mag=Standard,ConvMethod=R")</f>
        <v>8.19</v>
      </c>
    </row>
    <row r="5575" spans="1:7" x14ac:dyDescent="0.3">
      <c r="A5575" t="s">
        <v>17</v>
      </c>
      <c r="B5575" t="s">
        <v>26</v>
      </c>
      <c r="C5575" t="s">
        <v>46</v>
      </c>
      <c r="D5575">
        <v>357327</v>
      </c>
      <c r="E5575" t="s">
        <v>77</v>
      </c>
      <c r="F5575" t="s">
        <v>80</v>
      </c>
      <c r="G5575">
        <f>[1]!SNLData(227539,$B5575,$D5575,$E5575,$F5575,,"Options:Curr=USD,Mag=Standard,ConvMethod=R")</f>
        <v>9.0399999999999991</v>
      </c>
    </row>
    <row r="5576" spans="1:7" x14ac:dyDescent="0.3">
      <c r="A5576" t="s">
        <v>17</v>
      </c>
      <c r="B5576" t="s">
        <v>26</v>
      </c>
      <c r="C5576" t="s">
        <v>46</v>
      </c>
      <c r="D5576">
        <v>357327</v>
      </c>
      <c r="E5576" t="s">
        <v>78</v>
      </c>
      <c r="F5576" t="s">
        <v>80</v>
      </c>
      <c r="G5576">
        <f>[1]!SNLData(227539,$B5576,$D5576,$E5576,$F5576,,"Options:Curr=USD,Mag=Standard,ConvMethod=R")</f>
        <v>10.44</v>
      </c>
    </row>
    <row r="5577" spans="1:7" x14ac:dyDescent="0.3">
      <c r="A5577" t="s">
        <v>17</v>
      </c>
      <c r="B5577" t="s">
        <v>26</v>
      </c>
      <c r="C5577" t="s">
        <v>46</v>
      </c>
      <c r="D5577">
        <v>357327</v>
      </c>
      <c r="E5577" t="s">
        <v>10</v>
      </c>
      <c r="F5577" t="s">
        <v>80</v>
      </c>
      <c r="G5577">
        <f>[1]!SNLData(227539,$B5577,$D5577,$E5577,$F5577,,"Options:Curr=USD,Mag=Standard,ConvMethod=R")</f>
        <v>10.039999999999999</v>
      </c>
    </row>
    <row r="5578" spans="1:7" x14ac:dyDescent="0.3">
      <c r="A5578" t="s">
        <v>18</v>
      </c>
      <c r="B5578" t="s">
        <v>22</v>
      </c>
      <c r="C5578" t="s">
        <v>46</v>
      </c>
      <c r="D5578">
        <v>357327</v>
      </c>
      <c r="E5578" t="s">
        <v>6</v>
      </c>
      <c r="F5578" t="s">
        <v>80</v>
      </c>
      <c r="G5578">
        <f>[1]!SNLData(227539,$B5578,$D5578,$E5578,$F5578,,"Options:Curr=USD,Mag=Standard,ConvMethod=R")</f>
        <v>18.07</v>
      </c>
    </row>
    <row r="5579" spans="1:7" x14ac:dyDescent="0.3">
      <c r="A5579" t="s">
        <v>18</v>
      </c>
      <c r="B5579" t="s">
        <v>22</v>
      </c>
      <c r="C5579" t="s">
        <v>46</v>
      </c>
      <c r="D5579">
        <v>357327</v>
      </c>
      <c r="E5579" t="s">
        <v>50</v>
      </c>
      <c r="F5579" t="s">
        <v>80</v>
      </c>
      <c r="G5579">
        <f>[1]!SNLData(227539,$B5579,$D5579,$E5579,$F5579,,"Options:Curr=USD,Mag=Standard,ConvMethod=R")</f>
        <v>25.83</v>
      </c>
    </row>
    <row r="5580" spans="1:7" x14ac:dyDescent="0.3">
      <c r="A5580" t="s">
        <v>18</v>
      </c>
      <c r="B5580" t="s">
        <v>22</v>
      </c>
      <c r="C5580" t="s">
        <v>46</v>
      </c>
      <c r="D5580">
        <v>357327</v>
      </c>
      <c r="E5580" t="s">
        <v>51</v>
      </c>
      <c r="F5580" t="s">
        <v>80</v>
      </c>
      <c r="G5580">
        <f>[1]!SNLData(227539,$B5580,$D5580,$E5580,$F5580,,"Options:Curr=USD,Mag=Standard,ConvMethod=R")</f>
        <v>26.2</v>
      </c>
    </row>
    <row r="5581" spans="1:7" x14ac:dyDescent="0.3">
      <c r="A5581" t="s">
        <v>18</v>
      </c>
      <c r="B5581" t="s">
        <v>22</v>
      </c>
      <c r="C5581" t="s">
        <v>46</v>
      </c>
      <c r="D5581">
        <v>357327</v>
      </c>
      <c r="E5581" t="s">
        <v>52</v>
      </c>
      <c r="F5581" t="s">
        <v>80</v>
      </c>
      <c r="G5581">
        <f>[1]!SNLData(227539,$B5581,$D5581,$E5581,$F5581,,"Options:Curr=USD,Mag=Standard,ConvMethod=R")</f>
        <v>31.38</v>
      </c>
    </row>
    <row r="5582" spans="1:7" x14ac:dyDescent="0.3">
      <c r="A5582" t="s">
        <v>18</v>
      </c>
      <c r="B5582" t="s">
        <v>22</v>
      </c>
      <c r="C5582" t="s">
        <v>46</v>
      </c>
      <c r="D5582">
        <v>357327</v>
      </c>
      <c r="E5582" t="s">
        <v>53</v>
      </c>
      <c r="F5582" t="s">
        <v>80</v>
      </c>
      <c r="G5582">
        <f>[1]!SNLData(227539,$B5582,$D5582,$E5582,$F5582,,"Options:Curr=USD,Mag=Standard,ConvMethod=R")</f>
        <v>31.38</v>
      </c>
    </row>
    <row r="5583" spans="1:7" x14ac:dyDescent="0.3">
      <c r="A5583" t="s">
        <v>18</v>
      </c>
      <c r="B5583" t="s">
        <v>22</v>
      </c>
      <c r="C5583" t="s">
        <v>46</v>
      </c>
      <c r="D5583">
        <v>357327</v>
      </c>
      <c r="E5583" t="s">
        <v>54</v>
      </c>
      <c r="F5583" t="s">
        <v>80</v>
      </c>
      <c r="G5583">
        <f>[1]!SNLData(227539,$B5583,$D5583,$E5583,$F5583,,"Options:Curr=USD,Mag=Standard,ConvMethod=R")</f>
        <v>35.18</v>
      </c>
    </row>
    <row r="5584" spans="1:7" x14ac:dyDescent="0.3">
      <c r="A5584" t="s">
        <v>18</v>
      </c>
      <c r="B5584" t="s">
        <v>22</v>
      </c>
      <c r="C5584" t="s">
        <v>46</v>
      </c>
      <c r="D5584">
        <v>357327</v>
      </c>
      <c r="E5584" t="s">
        <v>55</v>
      </c>
      <c r="F5584" t="s">
        <v>80</v>
      </c>
      <c r="G5584">
        <f>[1]!SNLData(227539,$B5584,$D5584,$E5584,$F5584,,"Options:Curr=USD,Mag=Standard,ConvMethod=R")</f>
        <v>35.93</v>
      </c>
    </row>
    <row r="5585" spans="1:7" x14ac:dyDescent="0.3">
      <c r="A5585" t="s">
        <v>18</v>
      </c>
      <c r="B5585" t="s">
        <v>22</v>
      </c>
      <c r="C5585" t="s">
        <v>46</v>
      </c>
      <c r="D5585">
        <v>357327</v>
      </c>
      <c r="E5585" t="s">
        <v>56</v>
      </c>
      <c r="F5585" t="s">
        <v>80</v>
      </c>
      <c r="G5585">
        <f>[1]!SNLData(227539,$B5585,$D5585,$E5585,$F5585,,"Options:Curr=USD,Mag=Standard,ConvMethod=R")</f>
        <v>39.28</v>
      </c>
    </row>
    <row r="5586" spans="1:7" x14ac:dyDescent="0.3">
      <c r="A5586" t="s">
        <v>18</v>
      </c>
      <c r="B5586" t="s">
        <v>22</v>
      </c>
      <c r="C5586" t="s">
        <v>46</v>
      </c>
      <c r="D5586">
        <v>357327</v>
      </c>
      <c r="E5586" t="s">
        <v>57</v>
      </c>
      <c r="F5586" t="s">
        <v>80</v>
      </c>
      <c r="G5586">
        <f>[1]!SNLData(227539,$B5586,$D5586,$E5586,$F5586,,"Options:Curr=USD,Mag=Standard,ConvMethod=R")</f>
        <v>42.48</v>
      </c>
    </row>
    <row r="5587" spans="1:7" x14ac:dyDescent="0.3">
      <c r="A5587" t="s">
        <v>18</v>
      </c>
      <c r="B5587" t="s">
        <v>22</v>
      </c>
      <c r="C5587" t="s">
        <v>46</v>
      </c>
      <c r="D5587">
        <v>357327</v>
      </c>
      <c r="E5587" t="s">
        <v>58</v>
      </c>
      <c r="F5587" t="s">
        <v>80</v>
      </c>
      <c r="G5587">
        <f>[1]!SNLData(227539,$B5587,$D5587,$E5587,$F5587,,"Options:Curr=USD,Mag=Standard,ConvMethod=R")</f>
        <v>43.49</v>
      </c>
    </row>
    <row r="5588" spans="1:7" x14ac:dyDescent="0.3">
      <c r="A5588" t="s">
        <v>18</v>
      </c>
      <c r="B5588" t="s">
        <v>22</v>
      </c>
      <c r="C5588" t="s">
        <v>46</v>
      </c>
      <c r="D5588">
        <v>357327</v>
      </c>
      <c r="E5588" t="s">
        <v>7</v>
      </c>
      <c r="F5588" t="s">
        <v>80</v>
      </c>
      <c r="G5588">
        <f>[1]!SNLData(227539,$B5588,$D5588,$E5588,$F5588,,"Options:Curr=USD,Mag=Standard,ConvMethod=R")</f>
        <v>46.75</v>
      </c>
    </row>
    <row r="5589" spans="1:7" x14ac:dyDescent="0.3">
      <c r="A5589" t="s">
        <v>18</v>
      </c>
      <c r="B5589" t="s">
        <v>22</v>
      </c>
      <c r="C5589" t="s">
        <v>46</v>
      </c>
      <c r="D5589">
        <v>357327</v>
      </c>
      <c r="E5589" t="s">
        <v>59</v>
      </c>
      <c r="F5589" t="s">
        <v>80</v>
      </c>
      <c r="G5589">
        <f>[1]!SNLData(227539,$B5589,$D5589,$E5589,$F5589,,"Options:Curr=USD,Mag=Standard,ConvMethod=R")</f>
        <v>48.18</v>
      </c>
    </row>
    <row r="5590" spans="1:7" x14ac:dyDescent="0.3">
      <c r="A5590" t="s">
        <v>18</v>
      </c>
      <c r="B5590" t="s">
        <v>22</v>
      </c>
      <c r="C5590" t="s">
        <v>46</v>
      </c>
      <c r="D5590">
        <v>357327</v>
      </c>
      <c r="E5590" t="s">
        <v>60</v>
      </c>
      <c r="F5590" t="s">
        <v>80</v>
      </c>
      <c r="G5590">
        <f>[1]!SNLData(227539,$B5590,$D5590,$E5590,$F5590,,"Options:Curr=USD,Mag=Standard,ConvMethod=R")</f>
        <v>48.03</v>
      </c>
    </row>
    <row r="5591" spans="1:7" x14ac:dyDescent="0.3">
      <c r="A5591" t="s">
        <v>18</v>
      </c>
      <c r="B5591" t="s">
        <v>22</v>
      </c>
      <c r="C5591" t="s">
        <v>46</v>
      </c>
      <c r="D5591">
        <v>357327</v>
      </c>
      <c r="E5591" t="s">
        <v>61</v>
      </c>
      <c r="F5591" t="s">
        <v>80</v>
      </c>
      <c r="G5591">
        <f>[1]!SNLData(227539,$B5591,$D5591,$E5591,$F5591,,"Options:Curr=USD,Mag=Standard,ConvMethod=R")</f>
        <v>45.6</v>
      </c>
    </row>
    <row r="5592" spans="1:7" x14ac:dyDescent="0.3">
      <c r="A5592" t="s">
        <v>18</v>
      </c>
      <c r="B5592" t="s">
        <v>22</v>
      </c>
      <c r="C5592" t="s">
        <v>46</v>
      </c>
      <c r="D5592">
        <v>357327</v>
      </c>
      <c r="E5592" t="s">
        <v>62</v>
      </c>
      <c r="F5592" t="s">
        <v>80</v>
      </c>
      <c r="G5592">
        <f>[1]!SNLData(227539,$B5592,$D5592,$E5592,$F5592,,"Options:Curr=USD,Mag=Standard,ConvMethod=R")</f>
        <v>43.58</v>
      </c>
    </row>
    <row r="5593" spans="1:7" x14ac:dyDescent="0.3">
      <c r="A5593" t="s">
        <v>18</v>
      </c>
      <c r="B5593" t="s">
        <v>22</v>
      </c>
      <c r="C5593" t="s">
        <v>46</v>
      </c>
      <c r="D5593">
        <v>357327</v>
      </c>
      <c r="E5593" t="s">
        <v>63</v>
      </c>
      <c r="F5593" t="s">
        <v>80</v>
      </c>
      <c r="G5593">
        <f>[1]!SNLData(227539,$B5593,$D5593,$E5593,$F5593,,"Options:Curr=USD,Mag=Standard,ConvMethod=R")</f>
        <v>45.06</v>
      </c>
    </row>
    <row r="5594" spans="1:7" x14ac:dyDescent="0.3">
      <c r="A5594" t="s">
        <v>18</v>
      </c>
      <c r="B5594" t="s">
        <v>22</v>
      </c>
      <c r="C5594" t="s">
        <v>46</v>
      </c>
      <c r="D5594">
        <v>357327</v>
      </c>
      <c r="E5594" t="s">
        <v>64</v>
      </c>
      <c r="F5594" t="s">
        <v>80</v>
      </c>
      <c r="G5594">
        <f>[1]!SNLData(227539,$B5594,$D5594,$E5594,$F5594,,"Options:Curr=USD,Mag=Standard,ConvMethod=R")</f>
        <v>44.24</v>
      </c>
    </row>
    <row r="5595" spans="1:7" x14ac:dyDescent="0.3">
      <c r="A5595" t="s">
        <v>18</v>
      </c>
      <c r="B5595" t="s">
        <v>22</v>
      </c>
      <c r="C5595" t="s">
        <v>46</v>
      </c>
      <c r="D5595">
        <v>357327</v>
      </c>
      <c r="E5595" t="s">
        <v>65</v>
      </c>
      <c r="F5595" t="s">
        <v>80</v>
      </c>
      <c r="G5595">
        <f>[1]!SNLData(227539,$B5595,$D5595,$E5595,$F5595,,"Options:Curr=USD,Mag=Standard,ConvMethod=R")</f>
        <v>39.42</v>
      </c>
    </row>
    <row r="5596" spans="1:7" x14ac:dyDescent="0.3">
      <c r="A5596" t="s">
        <v>18</v>
      </c>
      <c r="B5596" t="s">
        <v>22</v>
      </c>
      <c r="C5596" t="s">
        <v>46</v>
      </c>
      <c r="D5596">
        <v>357327</v>
      </c>
      <c r="E5596" t="s">
        <v>66</v>
      </c>
      <c r="F5596" t="s">
        <v>80</v>
      </c>
      <c r="G5596">
        <f>[1]!SNLData(227539,$B5596,$D5596,$E5596,$F5596,,"Options:Curr=USD,Mag=Standard,ConvMethod=R")</f>
        <v>48.46</v>
      </c>
    </row>
    <row r="5597" spans="1:7" x14ac:dyDescent="0.3">
      <c r="A5597" t="s">
        <v>18</v>
      </c>
      <c r="B5597" t="s">
        <v>22</v>
      </c>
      <c r="C5597" t="s">
        <v>46</v>
      </c>
      <c r="D5597">
        <v>357327</v>
      </c>
      <c r="E5597" t="s">
        <v>67</v>
      </c>
      <c r="F5597" t="s">
        <v>80</v>
      </c>
      <c r="G5597">
        <f>[1]!SNLData(227539,$B5597,$D5597,$E5597,$F5597,,"Options:Curr=USD,Mag=Standard,ConvMethod=R")</f>
        <v>46.68</v>
      </c>
    </row>
    <row r="5598" spans="1:7" x14ac:dyDescent="0.3">
      <c r="A5598" t="s">
        <v>18</v>
      </c>
      <c r="B5598" t="s">
        <v>22</v>
      </c>
      <c r="C5598" t="s">
        <v>46</v>
      </c>
      <c r="D5598">
        <v>357327</v>
      </c>
      <c r="E5598" t="s">
        <v>8</v>
      </c>
      <c r="F5598" t="s">
        <v>80</v>
      </c>
      <c r="G5598">
        <f>[1]!SNLData(227539,$B5598,$D5598,$E5598,$F5598,,"Options:Curr=USD,Mag=Standard,ConvMethod=R")</f>
        <v>44.81</v>
      </c>
    </row>
    <row r="5599" spans="1:7" x14ac:dyDescent="0.3">
      <c r="A5599" t="s">
        <v>18</v>
      </c>
      <c r="B5599" t="s">
        <v>22</v>
      </c>
      <c r="C5599" t="s">
        <v>46</v>
      </c>
      <c r="D5599">
        <v>357327</v>
      </c>
      <c r="E5599" t="s">
        <v>68</v>
      </c>
      <c r="F5599" t="s">
        <v>80</v>
      </c>
      <c r="G5599">
        <f>[1]!SNLData(227539,$B5599,$D5599,$E5599,$F5599,,"Options:Curr=USD,Mag=Standard,ConvMethod=R")</f>
        <v>53.26</v>
      </c>
    </row>
    <row r="5600" spans="1:7" x14ac:dyDescent="0.3">
      <c r="A5600" t="s">
        <v>18</v>
      </c>
      <c r="B5600" t="s">
        <v>22</v>
      </c>
      <c r="C5600" t="s">
        <v>46</v>
      </c>
      <c r="D5600">
        <v>357327</v>
      </c>
      <c r="E5600" t="s">
        <v>69</v>
      </c>
      <c r="F5600" t="s">
        <v>80</v>
      </c>
      <c r="G5600">
        <f>[1]!SNLData(227539,$B5600,$D5600,$E5600,$F5600,,"Options:Curr=USD,Mag=Standard,ConvMethod=R")</f>
        <v>54.78</v>
      </c>
    </row>
    <row r="5601" spans="1:7" x14ac:dyDescent="0.3">
      <c r="A5601" t="s">
        <v>18</v>
      </c>
      <c r="B5601" t="s">
        <v>22</v>
      </c>
      <c r="C5601" t="s">
        <v>46</v>
      </c>
      <c r="D5601">
        <v>357327</v>
      </c>
      <c r="E5601" t="s">
        <v>70</v>
      </c>
      <c r="F5601" t="s">
        <v>80</v>
      </c>
      <c r="G5601">
        <f>[1]!SNLData(227539,$B5601,$D5601,$E5601,$F5601,,"Options:Curr=USD,Mag=Standard,ConvMethod=R")</f>
        <v>61.9</v>
      </c>
    </row>
    <row r="5602" spans="1:7" x14ac:dyDescent="0.3">
      <c r="A5602" t="s">
        <v>18</v>
      </c>
      <c r="B5602" t="s">
        <v>22</v>
      </c>
      <c r="C5602" t="s">
        <v>46</v>
      </c>
      <c r="D5602">
        <v>357327</v>
      </c>
      <c r="E5602" t="s">
        <v>71</v>
      </c>
      <c r="F5602" t="s">
        <v>80</v>
      </c>
      <c r="G5602">
        <f>[1]!SNLData(227539,$B5602,$D5602,$E5602,$F5602,,"Options:Curr=USD,Mag=Standard,ConvMethod=R")</f>
        <v>63.33</v>
      </c>
    </row>
    <row r="5603" spans="1:7" x14ac:dyDescent="0.3">
      <c r="A5603" t="s">
        <v>18</v>
      </c>
      <c r="B5603" t="s">
        <v>22</v>
      </c>
      <c r="C5603" t="s">
        <v>46</v>
      </c>
      <c r="D5603">
        <v>357327</v>
      </c>
      <c r="E5603" t="s">
        <v>72</v>
      </c>
      <c r="F5603" t="s">
        <v>80</v>
      </c>
      <c r="G5603">
        <f>[1]!SNLData(227539,$B5603,$D5603,$E5603,$F5603,,"Options:Curr=USD,Mag=Standard,ConvMethod=R")</f>
        <v>66.33</v>
      </c>
    </row>
    <row r="5604" spans="1:7" x14ac:dyDescent="0.3">
      <c r="A5604" t="s">
        <v>18</v>
      </c>
      <c r="B5604" t="s">
        <v>22</v>
      </c>
      <c r="C5604" t="s">
        <v>46</v>
      </c>
      <c r="D5604">
        <v>357327</v>
      </c>
      <c r="E5604" t="s">
        <v>73</v>
      </c>
      <c r="F5604" t="s">
        <v>80</v>
      </c>
      <c r="G5604">
        <f>[1]!SNLData(227539,$B5604,$D5604,$E5604,$F5604,,"Options:Curr=USD,Mag=Standard,ConvMethod=R")</f>
        <v>67.95</v>
      </c>
    </row>
    <row r="5605" spans="1:7" x14ac:dyDescent="0.3">
      <c r="A5605" t="s">
        <v>18</v>
      </c>
      <c r="B5605" t="s">
        <v>22</v>
      </c>
      <c r="C5605" t="s">
        <v>46</v>
      </c>
      <c r="D5605">
        <v>357327</v>
      </c>
      <c r="E5605" t="s">
        <v>74</v>
      </c>
      <c r="F5605" t="s">
        <v>80</v>
      </c>
      <c r="G5605">
        <f>[1]!SNLData(227539,$B5605,$D5605,$E5605,$F5605,,"Options:Curr=USD,Mag=Standard,ConvMethod=R")</f>
        <v>63.93</v>
      </c>
    </row>
    <row r="5606" spans="1:7" x14ac:dyDescent="0.3">
      <c r="A5606" t="s">
        <v>18</v>
      </c>
      <c r="B5606" t="s">
        <v>22</v>
      </c>
      <c r="C5606" t="s">
        <v>46</v>
      </c>
      <c r="D5606">
        <v>357327</v>
      </c>
      <c r="E5606" t="s">
        <v>75</v>
      </c>
      <c r="F5606" t="s">
        <v>80</v>
      </c>
      <c r="G5606">
        <f>[1]!SNLData(227539,$B5606,$D5606,$E5606,$F5606,,"Options:Curr=USD,Mag=Standard,ConvMethod=R")</f>
        <v>69.790000000000006</v>
      </c>
    </row>
    <row r="5607" spans="1:7" x14ac:dyDescent="0.3">
      <c r="A5607" t="s">
        <v>18</v>
      </c>
      <c r="B5607" t="s">
        <v>22</v>
      </c>
      <c r="C5607" t="s">
        <v>46</v>
      </c>
      <c r="D5607">
        <v>357327</v>
      </c>
      <c r="E5607" t="s">
        <v>76</v>
      </c>
      <c r="F5607" t="s">
        <v>80</v>
      </c>
      <c r="G5607">
        <f>[1]!SNLData(227539,$B5607,$D5607,$E5607,$F5607,,"Options:Curr=USD,Mag=Standard,ConvMethod=R")</f>
        <v>71.27</v>
      </c>
    </row>
    <row r="5608" spans="1:7" x14ac:dyDescent="0.3">
      <c r="A5608" t="s">
        <v>18</v>
      </c>
      <c r="B5608" t="s">
        <v>22</v>
      </c>
      <c r="C5608" t="s">
        <v>46</v>
      </c>
      <c r="D5608">
        <v>357327</v>
      </c>
      <c r="E5608" t="s">
        <v>9</v>
      </c>
      <c r="F5608" t="s">
        <v>80</v>
      </c>
      <c r="G5608">
        <f>[1]!SNLData(227539,$B5608,$D5608,$E5608,$F5608,,"Options:Curr=USD,Mag=Standard,ConvMethod=R")</f>
        <v>73.05</v>
      </c>
    </row>
    <row r="5609" spans="1:7" x14ac:dyDescent="0.3">
      <c r="A5609" t="s">
        <v>18</v>
      </c>
      <c r="B5609" t="s">
        <v>22</v>
      </c>
      <c r="C5609" t="s">
        <v>46</v>
      </c>
      <c r="D5609">
        <v>357327</v>
      </c>
      <c r="E5609" t="s">
        <v>77</v>
      </c>
      <c r="F5609" t="s">
        <v>80</v>
      </c>
      <c r="G5609">
        <f>[1]!SNLData(227539,$B5609,$D5609,$E5609,$F5609,,"Options:Curr=USD,Mag=Standard,ConvMethod=R")</f>
        <v>74.3</v>
      </c>
    </row>
    <row r="5610" spans="1:7" x14ac:dyDescent="0.3">
      <c r="A5610" t="s">
        <v>18</v>
      </c>
      <c r="B5610" t="s">
        <v>22</v>
      </c>
      <c r="C5610" t="s">
        <v>46</v>
      </c>
      <c r="D5610">
        <v>357327</v>
      </c>
      <c r="E5610" t="s">
        <v>78</v>
      </c>
      <c r="F5610" t="s">
        <v>80</v>
      </c>
      <c r="G5610">
        <f>[1]!SNLData(227539,$B5610,$D5610,$E5610,$F5610,,"Options:Curr=USD,Mag=Standard,ConvMethod=R")</f>
        <v>82.79</v>
      </c>
    </row>
    <row r="5611" spans="1:7" x14ac:dyDescent="0.3">
      <c r="A5611" t="s">
        <v>18</v>
      </c>
      <c r="B5611" t="s">
        <v>22</v>
      </c>
      <c r="C5611" t="s">
        <v>46</v>
      </c>
      <c r="D5611">
        <v>357327</v>
      </c>
      <c r="E5611" t="s">
        <v>10</v>
      </c>
      <c r="F5611" t="s">
        <v>80</v>
      </c>
      <c r="G5611">
        <f>[1]!SNLData(227539,$B5611,$D5611,$E5611,$F5611,,"Options:Curr=USD,Mag=Standard,ConvMethod=R")</f>
        <v>83.12</v>
      </c>
    </row>
    <row r="5612" spans="1:7" x14ac:dyDescent="0.3">
      <c r="A5612" t="s">
        <v>3</v>
      </c>
      <c r="B5612" t="s">
        <v>29</v>
      </c>
      <c r="C5612" t="s">
        <v>47</v>
      </c>
      <c r="D5612">
        <v>357456</v>
      </c>
      <c r="E5612" t="s">
        <v>6</v>
      </c>
      <c r="F5612" t="s">
        <v>80</v>
      </c>
      <c r="G5612" t="str">
        <f>[1]!SNLData(227539,$B5612,$D5612,$E5612,$F5612,,"Options:Curr=USD,Mag=Standard,ConvMethod=R")</f>
        <v>Actual</v>
      </c>
    </row>
    <row r="5613" spans="1:7" x14ac:dyDescent="0.3">
      <c r="A5613" t="s">
        <v>3</v>
      </c>
      <c r="B5613" t="s">
        <v>29</v>
      </c>
      <c r="C5613" t="s">
        <v>47</v>
      </c>
      <c r="D5613">
        <v>357456</v>
      </c>
      <c r="E5613" t="s">
        <v>50</v>
      </c>
      <c r="F5613" t="s">
        <v>80</v>
      </c>
      <c r="G5613" t="str">
        <f>[1]!SNLData(227539,$B5613,$D5613,$E5613,$F5613,,"Options:Curr=USD,Mag=Standard,ConvMethod=R")</f>
        <v>Actual</v>
      </c>
    </row>
    <row r="5614" spans="1:7" x14ac:dyDescent="0.3">
      <c r="A5614" t="s">
        <v>3</v>
      </c>
      <c r="B5614" t="s">
        <v>29</v>
      </c>
      <c r="C5614" t="s">
        <v>47</v>
      </c>
      <c r="D5614">
        <v>357456</v>
      </c>
      <c r="E5614" t="s">
        <v>51</v>
      </c>
      <c r="F5614" t="s">
        <v>80</v>
      </c>
      <c r="G5614" t="str">
        <f>[1]!SNLData(227539,$B5614,$D5614,$E5614,$F5614,,"Options:Curr=USD,Mag=Standard,ConvMethod=R")</f>
        <v>Actual</v>
      </c>
    </row>
    <row r="5615" spans="1:7" x14ac:dyDescent="0.3">
      <c r="A5615" t="s">
        <v>3</v>
      </c>
      <c r="B5615" t="s">
        <v>29</v>
      </c>
      <c r="C5615" t="s">
        <v>47</v>
      </c>
      <c r="D5615">
        <v>357456</v>
      </c>
      <c r="E5615" t="s">
        <v>52</v>
      </c>
      <c r="F5615" t="s">
        <v>80</v>
      </c>
      <c r="G5615" t="str">
        <f>[1]!SNLData(227539,$B5615,$D5615,$E5615,$F5615,,"Options:Curr=USD,Mag=Standard,ConvMethod=R")</f>
        <v>Actual</v>
      </c>
    </row>
    <row r="5616" spans="1:7" x14ac:dyDescent="0.3">
      <c r="A5616" t="s">
        <v>3</v>
      </c>
      <c r="B5616" t="s">
        <v>29</v>
      </c>
      <c r="C5616" t="s">
        <v>47</v>
      </c>
      <c r="D5616">
        <v>357456</v>
      </c>
      <c r="E5616" t="s">
        <v>53</v>
      </c>
      <c r="F5616" t="s">
        <v>80</v>
      </c>
      <c r="G5616" t="str">
        <f>[1]!SNLData(227539,$B5616,$D5616,$E5616,$F5616,,"Options:Curr=USD,Mag=Standard,ConvMethod=R")</f>
        <v>Actual</v>
      </c>
    </row>
    <row r="5617" spans="1:7" x14ac:dyDescent="0.3">
      <c r="A5617" t="s">
        <v>3</v>
      </c>
      <c r="B5617" t="s">
        <v>29</v>
      </c>
      <c r="C5617" t="s">
        <v>47</v>
      </c>
      <c r="D5617">
        <v>357456</v>
      </c>
      <c r="E5617" t="s">
        <v>54</v>
      </c>
      <c r="F5617" t="s">
        <v>80</v>
      </c>
      <c r="G5617" t="str">
        <f>[1]!SNLData(227539,$B5617,$D5617,$E5617,$F5617,,"Options:Curr=USD,Mag=Standard,ConvMethod=R")</f>
        <v>Actual</v>
      </c>
    </row>
    <row r="5618" spans="1:7" x14ac:dyDescent="0.3">
      <c r="A5618" t="s">
        <v>3</v>
      </c>
      <c r="B5618" t="s">
        <v>29</v>
      </c>
      <c r="C5618" t="s">
        <v>47</v>
      </c>
      <c r="D5618">
        <v>357456</v>
      </c>
      <c r="E5618" t="s">
        <v>55</v>
      </c>
      <c r="F5618" t="s">
        <v>80</v>
      </c>
      <c r="G5618" t="str">
        <f>[1]!SNLData(227539,$B5618,$D5618,$E5618,$F5618,,"Options:Curr=USD,Mag=Standard,ConvMethod=R")</f>
        <v>Actual</v>
      </c>
    </row>
    <row r="5619" spans="1:7" x14ac:dyDescent="0.3">
      <c r="A5619" t="s">
        <v>3</v>
      </c>
      <c r="B5619" t="s">
        <v>29</v>
      </c>
      <c r="C5619" t="s">
        <v>47</v>
      </c>
      <c r="D5619">
        <v>357456</v>
      </c>
      <c r="E5619" t="s">
        <v>56</v>
      </c>
      <c r="F5619" t="s">
        <v>80</v>
      </c>
      <c r="G5619" t="str">
        <f>[1]!SNLData(227539,$B5619,$D5619,$E5619,$F5619,,"Options:Curr=USD,Mag=Standard,ConvMethod=R")</f>
        <v>Actual</v>
      </c>
    </row>
    <row r="5620" spans="1:7" x14ac:dyDescent="0.3">
      <c r="A5620" t="s">
        <v>3</v>
      </c>
      <c r="B5620" t="s">
        <v>29</v>
      </c>
      <c r="C5620" t="s">
        <v>47</v>
      </c>
      <c r="D5620">
        <v>357456</v>
      </c>
      <c r="E5620" t="s">
        <v>57</v>
      </c>
      <c r="F5620" t="s">
        <v>80</v>
      </c>
      <c r="G5620" t="str">
        <f>[1]!SNLData(227539,$B5620,$D5620,$E5620,$F5620,,"Options:Curr=USD,Mag=Standard,ConvMethod=R")</f>
        <v>Actual</v>
      </c>
    </row>
    <row r="5621" spans="1:7" x14ac:dyDescent="0.3">
      <c r="A5621" t="s">
        <v>3</v>
      </c>
      <c r="B5621" t="s">
        <v>29</v>
      </c>
      <c r="C5621" t="s">
        <v>47</v>
      </c>
      <c r="D5621">
        <v>357456</v>
      </c>
      <c r="E5621" t="s">
        <v>58</v>
      </c>
      <c r="F5621" t="s">
        <v>80</v>
      </c>
      <c r="G5621" t="str">
        <f>[1]!SNLData(227539,$B5621,$D5621,$E5621,$F5621,,"Options:Curr=USD,Mag=Standard,ConvMethod=R")</f>
        <v>Actual</v>
      </c>
    </row>
    <row r="5622" spans="1:7" x14ac:dyDescent="0.3">
      <c r="A5622" t="s">
        <v>3</v>
      </c>
      <c r="B5622" t="s">
        <v>29</v>
      </c>
      <c r="C5622" t="s">
        <v>47</v>
      </c>
      <c r="D5622">
        <v>357456</v>
      </c>
      <c r="E5622" t="s">
        <v>7</v>
      </c>
      <c r="F5622" t="s">
        <v>80</v>
      </c>
      <c r="G5622" t="str">
        <f>[1]!SNLData(227539,$B5622,$D5622,$E5622,$F5622,,"Options:Curr=USD,Mag=Standard,ConvMethod=R")</f>
        <v>Actual</v>
      </c>
    </row>
    <row r="5623" spans="1:7" x14ac:dyDescent="0.3">
      <c r="A5623" t="s">
        <v>3</v>
      </c>
      <c r="B5623" t="s">
        <v>29</v>
      </c>
      <c r="C5623" t="s">
        <v>47</v>
      </c>
      <c r="D5623">
        <v>357456</v>
      </c>
      <c r="E5623" t="s">
        <v>59</v>
      </c>
      <c r="F5623" t="s">
        <v>80</v>
      </c>
      <c r="G5623" t="str">
        <f>[1]!SNLData(227539,$B5623,$D5623,$E5623,$F5623,,"Options:Curr=USD,Mag=Standard,ConvMethod=R")</f>
        <v>Actual</v>
      </c>
    </row>
    <row r="5624" spans="1:7" x14ac:dyDescent="0.3">
      <c r="A5624" t="s">
        <v>3</v>
      </c>
      <c r="B5624" t="s">
        <v>29</v>
      </c>
      <c r="C5624" t="s">
        <v>47</v>
      </c>
      <c r="D5624">
        <v>357456</v>
      </c>
      <c r="E5624" t="s">
        <v>60</v>
      </c>
      <c r="F5624" t="s">
        <v>80</v>
      </c>
      <c r="G5624" t="str">
        <f>[1]!SNLData(227539,$B5624,$D5624,$E5624,$F5624,,"Options:Curr=USD,Mag=Standard,ConvMethod=R")</f>
        <v>Actual</v>
      </c>
    </row>
    <row r="5625" spans="1:7" x14ac:dyDescent="0.3">
      <c r="A5625" t="s">
        <v>3</v>
      </c>
      <c r="B5625" t="s">
        <v>29</v>
      </c>
      <c r="C5625" t="s">
        <v>47</v>
      </c>
      <c r="D5625">
        <v>357456</v>
      </c>
      <c r="E5625" t="s">
        <v>61</v>
      </c>
      <c r="F5625" t="s">
        <v>80</v>
      </c>
      <c r="G5625" t="str">
        <f>[1]!SNLData(227539,$B5625,$D5625,$E5625,$F5625,,"Options:Curr=USD,Mag=Standard,ConvMethod=R")</f>
        <v>Actual</v>
      </c>
    </row>
    <row r="5626" spans="1:7" x14ac:dyDescent="0.3">
      <c r="A5626" t="s">
        <v>3</v>
      </c>
      <c r="B5626" t="s">
        <v>29</v>
      </c>
      <c r="C5626" t="s">
        <v>47</v>
      </c>
      <c r="D5626">
        <v>357456</v>
      </c>
      <c r="E5626" t="s">
        <v>62</v>
      </c>
      <c r="F5626" t="s">
        <v>80</v>
      </c>
      <c r="G5626" t="str">
        <f>[1]!SNLData(227539,$B5626,$D5626,$E5626,$F5626,,"Options:Curr=USD,Mag=Standard,ConvMethod=R")</f>
        <v>Actual</v>
      </c>
    </row>
    <row r="5627" spans="1:7" x14ac:dyDescent="0.3">
      <c r="A5627" t="s">
        <v>3</v>
      </c>
      <c r="B5627" t="s">
        <v>29</v>
      </c>
      <c r="C5627" t="s">
        <v>47</v>
      </c>
      <c r="D5627">
        <v>357456</v>
      </c>
      <c r="E5627" t="s">
        <v>63</v>
      </c>
      <c r="F5627" t="s">
        <v>80</v>
      </c>
      <c r="G5627" t="str">
        <f>[1]!SNLData(227539,$B5627,$D5627,$E5627,$F5627,,"Options:Curr=USD,Mag=Standard,ConvMethod=R")</f>
        <v>Actual</v>
      </c>
    </row>
    <row r="5628" spans="1:7" x14ac:dyDescent="0.3">
      <c r="A5628" t="s">
        <v>3</v>
      </c>
      <c r="B5628" t="s">
        <v>29</v>
      </c>
      <c r="C5628" t="s">
        <v>47</v>
      </c>
      <c r="D5628">
        <v>357456</v>
      </c>
      <c r="E5628" t="s">
        <v>64</v>
      </c>
      <c r="F5628" t="s">
        <v>80</v>
      </c>
      <c r="G5628" t="str">
        <f>[1]!SNLData(227539,$B5628,$D5628,$E5628,$F5628,,"Options:Curr=USD,Mag=Standard,ConvMethod=R")</f>
        <v>Actual</v>
      </c>
    </row>
    <row r="5629" spans="1:7" x14ac:dyDescent="0.3">
      <c r="A5629" t="s">
        <v>3</v>
      </c>
      <c r="B5629" t="s">
        <v>29</v>
      </c>
      <c r="C5629" t="s">
        <v>47</v>
      </c>
      <c r="D5629">
        <v>357456</v>
      </c>
      <c r="E5629" t="s">
        <v>65</v>
      </c>
      <c r="F5629" t="s">
        <v>80</v>
      </c>
      <c r="G5629" t="str">
        <f>[1]!SNLData(227539,$B5629,$D5629,$E5629,$F5629,,"Options:Curr=USD,Mag=Standard,ConvMethod=R")</f>
        <v>Actual</v>
      </c>
    </row>
    <row r="5630" spans="1:7" x14ac:dyDescent="0.3">
      <c r="A5630" t="s">
        <v>3</v>
      </c>
      <c r="B5630" t="s">
        <v>29</v>
      </c>
      <c r="C5630" t="s">
        <v>47</v>
      </c>
      <c r="D5630">
        <v>357456</v>
      </c>
      <c r="E5630" t="s">
        <v>66</v>
      </c>
      <c r="F5630" t="s">
        <v>80</v>
      </c>
      <c r="G5630" t="str">
        <f>[1]!SNLData(227539,$B5630,$D5630,$E5630,$F5630,,"Options:Curr=USD,Mag=Standard,ConvMethod=R")</f>
        <v>Actual</v>
      </c>
    </row>
    <row r="5631" spans="1:7" x14ac:dyDescent="0.3">
      <c r="A5631" t="s">
        <v>3</v>
      </c>
      <c r="B5631" t="s">
        <v>29</v>
      </c>
      <c r="C5631" t="s">
        <v>47</v>
      </c>
      <c r="D5631">
        <v>357456</v>
      </c>
      <c r="E5631" t="s">
        <v>67</v>
      </c>
      <c r="F5631" t="s">
        <v>80</v>
      </c>
      <c r="G5631" t="str">
        <f>[1]!SNLData(227539,$B5631,$D5631,$E5631,$F5631,,"Options:Curr=USD,Mag=Standard,ConvMethod=R")</f>
        <v>Actual</v>
      </c>
    </row>
    <row r="5632" spans="1:7" x14ac:dyDescent="0.3">
      <c r="A5632" t="s">
        <v>3</v>
      </c>
      <c r="B5632" t="s">
        <v>29</v>
      </c>
      <c r="C5632" t="s">
        <v>47</v>
      </c>
      <c r="D5632">
        <v>357456</v>
      </c>
      <c r="E5632" t="s">
        <v>8</v>
      </c>
      <c r="F5632" t="s">
        <v>80</v>
      </c>
      <c r="G5632" t="str">
        <f>[1]!SNLData(227539,$B5632,$D5632,$E5632,$F5632,,"Options:Curr=USD,Mag=Standard,ConvMethod=R")</f>
        <v>Actual</v>
      </c>
    </row>
    <row r="5633" spans="1:7" x14ac:dyDescent="0.3">
      <c r="A5633" t="s">
        <v>3</v>
      </c>
      <c r="B5633" t="s">
        <v>29</v>
      </c>
      <c r="C5633" t="s">
        <v>47</v>
      </c>
      <c r="D5633">
        <v>357456</v>
      </c>
      <c r="E5633" t="s">
        <v>68</v>
      </c>
      <c r="F5633" t="s">
        <v>80</v>
      </c>
      <c r="G5633" t="str">
        <f>[1]!SNLData(227539,$B5633,$D5633,$E5633,$F5633,,"Options:Curr=USD,Mag=Standard,ConvMethod=R")</f>
        <v>Actual</v>
      </c>
    </row>
    <row r="5634" spans="1:7" x14ac:dyDescent="0.3">
      <c r="A5634" t="s">
        <v>3</v>
      </c>
      <c r="B5634" t="s">
        <v>29</v>
      </c>
      <c r="C5634" t="s">
        <v>47</v>
      </c>
      <c r="D5634">
        <v>357456</v>
      </c>
      <c r="E5634" t="s">
        <v>69</v>
      </c>
      <c r="F5634" t="s">
        <v>80</v>
      </c>
      <c r="G5634" t="str">
        <f>[1]!SNLData(227539,$B5634,$D5634,$E5634,$F5634,,"Options:Curr=USD,Mag=Standard,ConvMethod=R")</f>
        <v>Actual</v>
      </c>
    </row>
    <row r="5635" spans="1:7" x14ac:dyDescent="0.3">
      <c r="A5635" t="s">
        <v>3</v>
      </c>
      <c r="B5635" t="s">
        <v>29</v>
      </c>
      <c r="C5635" t="s">
        <v>47</v>
      </c>
      <c r="D5635">
        <v>357456</v>
      </c>
      <c r="E5635" t="s">
        <v>70</v>
      </c>
      <c r="F5635" t="s">
        <v>80</v>
      </c>
      <c r="G5635" t="str">
        <f>[1]!SNLData(227539,$B5635,$D5635,$E5635,$F5635,,"Options:Curr=USD,Mag=Standard,ConvMethod=R")</f>
        <v>Actual</v>
      </c>
    </row>
    <row r="5636" spans="1:7" x14ac:dyDescent="0.3">
      <c r="A5636" t="s">
        <v>3</v>
      </c>
      <c r="B5636" t="s">
        <v>29</v>
      </c>
      <c r="C5636" t="s">
        <v>47</v>
      </c>
      <c r="D5636">
        <v>357456</v>
      </c>
      <c r="E5636" t="s">
        <v>71</v>
      </c>
      <c r="F5636" t="s">
        <v>80</v>
      </c>
      <c r="G5636" t="str">
        <f>[1]!SNLData(227539,$B5636,$D5636,$E5636,$F5636,,"Options:Curr=USD,Mag=Standard,ConvMethod=R")</f>
        <v>Actual</v>
      </c>
    </row>
    <row r="5637" spans="1:7" x14ac:dyDescent="0.3">
      <c r="A5637" t="s">
        <v>3</v>
      </c>
      <c r="B5637" t="s">
        <v>29</v>
      </c>
      <c r="C5637" t="s">
        <v>47</v>
      </c>
      <c r="D5637">
        <v>357456</v>
      </c>
      <c r="E5637" t="s">
        <v>72</v>
      </c>
      <c r="F5637" t="s">
        <v>80</v>
      </c>
      <c r="G5637" t="str">
        <f>[1]!SNLData(227539,$B5637,$D5637,$E5637,$F5637,,"Options:Curr=USD,Mag=Standard,ConvMethod=R")</f>
        <v>Actual</v>
      </c>
    </row>
    <row r="5638" spans="1:7" x14ac:dyDescent="0.3">
      <c r="A5638" t="s">
        <v>3</v>
      </c>
      <c r="B5638" t="s">
        <v>29</v>
      </c>
      <c r="C5638" t="s">
        <v>47</v>
      </c>
      <c r="D5638">
        <v>357456</v>
      </c>
      <c r="E5638" t="s">
        <v>73</v>
      </c>
      <c r="F5638" t="s">
        <v>80</v>
      </c>
      <c r="G5638" t="str">
        <f>[1]!SNLData(227539,$B5638,$D5638,$E5638,$F5638,,"Options:Curr=USD,Mag=Standard,ConvMethod=R")</f>
        <v>Actual</v>
      </c>
    </row>
    <row r="5639" spans="1:7" x14ac:dyDescent="0.3">
      <c r="A5639" t="s">
        <v>3</v>
      </c>
      <c r="B5639" t="s">
        <v>29</v>
      </c>
      <c r="C5639" t="s">
        <v>47</v>
      </c>
      <c r="D5639">
        <v>357456</v>
      </c>
      <c r="E5639" t="s">
        <v>74</v>
      </c>
      <c r="F5639" t="s">
        <v>80</v>
      </c>
      <c r="G5639" t="str">
        <f>[1]!SNLData(227539,$B5639,$D5639,$E5639,$F5639,,"Options:Curr=USD,Mag=Standard,ConvMethod=R")</f>
        <v>Actual</v>
      </c>
    </row>
    <row r="5640" spans="1:7" x14ac:dyDescent="0.3">
      <c r="A5640" t="s">
        <v>3</v>
      </c>
      <c r="B5640" t="s">
        <v>29</v>
      </c>
      <c r="C5640" t="s">
        <v>47</v>
      </c>
      <c r="D5640">
        <v>357456</v>
      </c>
      <c r="E5640" t="s">
        <v>75</v>
      </c>
      <c r="F5640" t="s">
        <v>80</v>
      </c>
      <c r="G5640" t="str">
        <f>[1]!SNLData(227539,$B5640,$D5640,$E5640,$F5640,,"Options:Curr=USD,Mag=Standard,ConvMethod=R")</f>
        <v>Actual</v>
      </c>
    </row>
    <row r="5641" spans="1:7" x14ac:dyDescent="0.3">
      <c r="A5641" t="s">
        <v>3</v>
      </c>
      <c r="B5641" t="s">
        <v>29</v>
      </c>
      <c r="C5641" t="s">
        <v>47</v>
      </c>
      <c r="D5641">
        <v>357456</v>
      </c>
      <c r="E5641" t="s">
        <v>76</v>
      </c>
      <c r="F5641" t="s">
        <v>80</v>
      </c>
      <c r="G5641" t="str">
        <f>[1]!SNLData(227539,$B5641,$D5641,$E5641,$F5641,,"Options:Curr=USD,Mag=Standard,ConvMethod=R")</f>
        <v>Actual</v>
      </c>
    </row>
    <row r="5642" spans="1:7" x14ac:dyDescent="0.3">
      <c r="A5642" t="s">
        <v>3</v>
      </c>
      <c r="B5642" t="s">
        <v>29</v>
      </c>
      <c r="C5642" t="s">
        <v>47</v>
      </c>
      <c r="D5642">
        <v>357456</v>
      </c>
      <c r="E5642" t="s">
        <v>9</v>
      </c>
      <c r="F5642" t="s">
        <v>80</v>
      </c>
      <c r="G5642" t="str">
        <f>[1]!SNLData(227539,$B5642,$D5642,$E5642,$F5642,,"Options:Curr=USD,Mag=Standard,ConvMethod=R")</f>
        <v>Actual</v>
      </c>
    </row>
    <row r="5643" spans="1:7" x14ac:dyDescent="0.3">
      <c r="A5643" t="s">
        <v>3</v>
      </c>
      <c r="B5643" t="s">
        <v>29</v>
      </c>
      <c r="C5643" t="s">
        <v>47</v>
      </c>
      <c r="D5643">
        <v>357456</v>
      </c>
      <c r="E5643" t="s">
        <v>77</v>
      </c>
      <c r="F5643" t="s">
        <v>80</v>
      </c>
      <c r="G5643" t="str">
        <f>[1]!SNLData(227539,$B5643,$D5643,$E5643,$F5643,,"Options:Curr=USD,Mag=Standard,ConvMethod=R")</f>
        <v>Actual</v>
      </c>
    </row>
    <row r="5644" spans="1:7" x14ac:dyDescent="0.3">
      <c r="A5644" t="s">
        <v>3</v>
      </c>
      <c r="B5644" t="s">
        <v>29</v>
      </c>
      <c r="C5644" t="s">
        <v>47</v>
      </c>
      <c r="D5644">
        <v>357456</v>
      </c>
      <c r="E5644" t="s">
        <v>78</v>
      </c>
      <c r="F5644" t="s">
        <v>80</v>
      </c>
      <c r="G5644" t="str">
        <f>[1]!SNLData(227539,$B5644,$D5644,$E5644,$F5644,,"Options:Curr=USD,Mag=Standard,ConvMethod=R")</f>
        <v>Actual</v>
      </c>
    </row>
    <row r="5645" spans="1:7" x14ac:dyDescent="0.3">
      <c r="A5645" t="s">
        <v>3</v>
      </c>
      <c r="B5645" t="s">
        <v>29</v>
      </c>
      <c r="C5645" t="s">
        <v>47</v>
      </c>
      <c r="D5645">
        <v>357456</v>
      </c>
      <c r="E5645" t="s">
        <v>10</v>
      </c>
      <c r="F5645" t="s">
        <v>80</v>
      </c>
      <c r="G5645" t="str">
        <f>[1]!SNLData(227539,$B5645,$D5645,$E5645,$F5645,,"Options:Curr=USD,Mag=Standard,ConvMethod=R")</f>
        <v>Actual</v>
      </c>
    </row>
    <row r="5646" spans="1:7" x14ac:dyDescent="0.3">
      <c r="A5646" t="s">
        <v>11</v>
      </c>
      <c r="B5646" t="s">
        <v>28</v>
      </c>
      <c r="C5646" t="s">
        <v>47</v>
      </c>
      <c r="D5646">
        <v>357456</v>
      </c>
      <c r="E5646" t="s">
        <v>6</v>
      </c>
      <c r="F5646" t="s">
        <v>80</v>
      </c>
      <c r="G5646" t="str">
        <f>[1]!SNLData(227539,$B5646,$D5646,$E5646,$F5646,,"Options:Curr=USD,Mag=Standard,ConvMethod=R")</f>
        <v>Actual</v>
      </c>
    </row>
    <row r="5647" spans="1:7" x14ac:dyDescent="0.3">
      <c r="A5647" t="s">
        <v>11</v>
      </c>
      <c r="B5647" t="s">
        <v>28</v>
      </c>
      <c r="C5647" t="s">
        <v>47</v>
      </c>
      <c r="D5647">
        <v>357456</v>
      </c>
      <c r="E5647" t="s">
        <v>50</v>
      </c>
      <c r="F5647" t="s">
        <v>80</v>
      </c>
      <c r="G5647" t="str">
        <f>[1]!SNLData(227539,$B5647,$D5647,$E5647,$F5647,,"Options:Curr=USD,Mag=Standard,ConvMethod=R")</f>
        <v>Actual</v>
      </c>
    </row>
    <row r="5648" spans="1:7" x14ac:dyDescent="0.3">
      <c r="A5648" t="s">
        <v>11</v>
      </c>
      <c r="B5648" t="s">
        <v>28</v>
      </c>
      <c r="C5648" t="s">
        <v>47</v>
      </c>
      <c r="D5648">
        <v>357456</v>
      </c>
      <c r="E5648" t="s">
        <v>51</v>
      </c>
      <c r="F5648" t="s">
        <v>80</v>
      </c>
      <c r="G5648" t="str">
        <f>[1]!SNLData(227539,$B5648,$D5648,$E5648,$F5648,,"Options:Curr=USD,Mag=Standard,ConvMethod=R")</f>
        <v>Actual</v>
      </c>
    </row>
    <row r="5649" spans="1:7" x14ac:dyDescent="0.3">
      <c r="A5649" t="s">
        <v>11</v>
      </c>
      <c r="B5649" t="s">
        <v>28</v>
      </c>
      <c r="C5649" t="s">
        <v>47</v>
      </c>
      <c r="D5649">
        <v>357456</v>
      </c>
      <c r="E5649" t="s">
        <v>52</v>
      </c>
      <c r="F5649" t="s">
        <v>80</v>
      </c>
      <c r="G5649" t="str">
        <f>[1]!SNLData(227539,$B5649,$D5649,$E5649,$F5649,,"Options:Curr=USD,Mag=Standard,ConvMethod=R")</f>
        <v>Actual</v>
      </c>
    </row>
    <row r="5650" spans="1:7" x14ac:dyDescent="0.3">
      <c r="A5650" t="s">
        <v>11</v>
      </c>
      <c r="B5650" t="s">
        <v>28</v>
      </c>
      <c r="C5650" t="s">
        <v>47</v>
      </c>
      <c r="D5650">
        <v>357456</v>
      </c>
      <c r="E5650" t="s">
        <v>53</v>
      </c>
      <c r="F5650" t="s">
        <v>80</v>
      </c>
      <c r="G5650" t="str">
        <f>[1]!SNLData(227539,$B5650,$D5650,$E5650,$F5650,,"Options:Curr=USD,Mag=Standard,ConvMethod=R")</f>
        <v>Actual</v>
      </c>
    </row>
    <row r="5651" spans="1:7" x14ac:dyDescent="0.3">
      <c r="A5651" t="s">
        <v>11</v>
      </c>
      <c r="B5651" t="s">
        <v>28</v>
      </c>
      <c r="C5651" t="s">
        <v>47</v>
      </c>
      <c r="D5651">
        <v>357456</v>
      </c>
      <c r="E5651" t="s">
        <v>54</v>
      </c>
      <c r="F5651" t="s">
        <v>80</v>
      </c>
      <c r="G5651" t="str">
        <f>[1]!SNLData(227539,$B5651,$D5651,$E5651,$F5651,,"Options:Curr=USD,Mag=Standard,ConvMethod=R")</f>
        <v>Actual</v>
      </c>
    </row>
    <row r="5652" spans="1:7" x14ac:dyDescent="0.3">
      <c r="A5652" t="s">
        <v>11</v>
      </c>
      <c r="B5652" t="s">
        <v>28</v>
      </c>
      <c r="C5652" t="s">
        <v>47</v>
      </c>
      <c r="D5652">
        <v>357456</v>
      </c>
      <c r="E5652" t="s">
        <v>55</v>
      </c>
      <c r="F5652" t="s">
        <v>80</v>
      </c>
      <c r="G5652" t="str">
        <f>[1]!SNLData(227539,$B5652,$D5652,$E5652,$F5652,,"Options:Curr=USD,Mag=Standard,ConvMethod=R")</f>
        <v>Actual</v>
      </c>
    </row>
    <row r="5653" spans="1:7" x14ac:dyDescent="0.3">
      <c r="A5653" t="s">
        <v>11</v>
      </c>
      <c r="B5653" t="s">
        <v>28</v>
      </c>
      <c r="C5653" t="s">
        <v>47</v>
      </c>
      <c r="D5653">
        <v>357456</v>
      </c>
      <c r="E5653" t="s">
        <v>56</v>
      </c>
      <c r="F5653" t="s">
        <v>80</v>
      </c>
      <c r="G5653" t="str">
        <f>[1]!SNLData(227539,$B5653,$D5653,$E5653,$F5653,,"Options:Curr=USD,Mag=Standard,ConvMethod=R")</f>
        <v>Actual</v>
      </c>
    </row>
    <row r="5654" spans="1:7" x14ac:dyDescent="0.3">
      <c r="A5654" t="s">
        <v>11</v>
      </c>
      <c r="B5654" t="s">
        <v>28</v>
      </c>
      <c r="C5654" t="s">
        <v>47</v>
      </c>
      <c r="D5654">
        <v>357456</v>
      </c>
      <c r="E5654" t="s">
        <v>57</v>
      </c>
      <c r="F5654" t="s">
        <v>80</v>
      </c>
      <c r="G5654" t="str">
        <f>[1]!SNLData(227539,$B5654,$D5654,$E5654,$F5654,,"Options:Curr=USD,Mag=Standard,ConvMethod=R")</f>
        <v>Actual</v>
      </c>
    </row>
    <row r="5655" spans="1:7" x14ac:dyDescent="0.3">
      <c r="A5655" t="s">
        <v>11</v>
      </c>
      <c r="B5655" t="s">
        <v>28</v>
      </c>
      <c r="C5655" t="s">
        <v>47</v>
      </c>
      <c r="D5655">
        <v>357456</v>
      </c>
      <c r="E5655" t="s">
        <v>58</v>
      </c>
      <c r="F5655" t="s">
        <v>80</v>
      </c>
      <c r="G5655" t="str">
        <f>[1]!SNLData(227539,$B5655,$D5655,$E5655,$F5655,,"Options:Curr=USD,Mag=Standard,ConvMethod=R")</f>
        <v>Actual</v>
      </c>
    </row>
    <row r="5656" spans="1:7" x14ac:dyDescent="0.3">
      <c r="A5656" t="s">
        <v>11</v>
      </c>
      <c r="B5656" t="s">
        <v>28</v>
      </c>
      <c r="C5656" t="s">
        <v>47</v>
      </c>
      <c r="D5656">
        <v>357456</v>
      </c>
      <c r="E5656" t="s">
        <v>7</v>
      </c>
      <c r="F5656" t="s">
        <v>80</v>
      </c>
      <c r="G5656" t="str">
        <f>[1]!SNLData(227539,$B5656,$D5656,$E5656,$F5656,,"Options:Curr=USD,Mag=Standard,ConvMethod=R")</f>
        <v>Actual</v>
      </c>
    </row>
    <row r="5657" spans="1:7" x14ac:dyDescent="0.3">
      <c r="A5657" t="s">
        <v>11</v>
      </c>
      <c r="B5657" t="s">
        <v>28</v>
      </c>
      <c r="C5657" t="s">
        <v>47</v>
      </c>
      <c r="D5657">
        <v>357456</v>
      </c>
      <c r="E5657" t="s">
        <v>59</v>
      </c>
      <c r="F5657" t="s">
        <v>80</v>
      </c>
      <c r="G5657" t="str">
        <f>[1]!SNLData(227539,$B5657,$D5657,$E5657,$F5657,,"Options:Curr=USD,Mag=Standard,ConvMethod=R")</f>
        <v>Actual</v>
      </c>
    </row>
    <row r="5658" spans="1:7" x14ac:dyDescent="0.3">
      <c r="A5658" t="s">
        <v>11</v>
      </c>
      <c r="B5658" t="s">
        <v>28</v>
      </c>
      <c r="C5658" t="s">
        <v>47</v>
      </c>
      <c r="D5658">
        <v>357456</v>
      </c>
      <c r="E5658" t="s">
        <v>60</v>
      </c>
      <c r="F5658" t="s">
        <v>80</v>
      </c>
      <c r="G5658" t="str">
        <f>[1]!SNLData(227539,$B5658,$D5658,$E5658,$F5658,,"Options:Curr=USD,Mag=Standard,ConvMethod=R")</f>
        <v>Actual</v>
      </c>
    </row>
    <row r="5659" spans="1:7" x14ac:dyDescent="0.3">
      <c r="A5659" t="s">
        <v>11</v>
      </c>
      <c r="B5659" t="s">
        <v>28</v>
      </c>
      <c r="C5659" t="s">
        <v>47</v>
      </c>
      <c r="D5659">
        <v>357456</v>
      </c>
      <c r="E5659" t="s">
        <v>61</v>
      </c>
      <c r="F5659" t="s">
        <v>80</v>
      </c>
      <c r="G5659" t="str">
        <f>[1]!SNLData(227539,$B5659,$D5659,$E5659,$F5659,,"Options:Curr=USD,Mag=Standard,ConvMethod=R")</f>
        <v>Actual</v>
      </c>
    </row>
    <row r="5660" spans="1:7" x14ac:dyDescent="0.3">
      <c r="A5660" t="s">
        <v>11</v>
      </c>
      <c r="B5660" t="s">
        <v>28</v>
      </c>
      <c r="C5660" t="s">
        <v>47</v>
      </c>
      <c r="D5660">
        <v>357456</v>
      </c>
      <c r="E5660" t="s">
        <v>62</v>
      </c>
      <c r="F5660" t="s">
        <v>80</v>
      </c>
      <c r="G5660" t="str">
        <f>[1]!SNLData(227539,$B5660,$D5660,$E5660,$F5660,,"Options:Curr=USD,Mag=Standard,ConvMethod=R")</f>
        <v>Actual</v>
      </c>
    </row>
    <row r="5661" spans="1:7" x14ac:dyDescent="0.3">
      <c r="A5661" t="s">
        <v>11</v>
      </c>
      <c r="B5661" t="s">
        <v>28</v>
      </c>
      <c r="C5661" t="s">
        <v>47</v>
      </c>
      <c r="D5661">
        <v>357456</v>
      </c>
      <c r="E5661" t="s">
        <v>63</v>
      </c>
      <c r="F5661" t="s">
        <v>80</v>
      </c>
      <c r="G5661" t="str">
        <f>[1]!SNLData(227539,$B5661,$D5661,$E5661,$F5661,,"Options:Curr=USD,Mag=Standard,ConvMethod=R")</f>
        <v>Actual</v>
      </c>
    </row>
    <row r="5662" spans="1:7" x14ac:dyDescent="0.3">
      <c r="A5662" t="s">
        <v>11</v>
      </c>
      <c r="B5662" t="s">
        <v>28</v>
      </c>
      <c r="C5662" t="s">
        <v>47</v>
      </c>
      <c r="D5662">
        <v>357456</v>
      </c>
      <c r="E5662" t="s">
        <v>64</v>
      </c>
      <c r="F5662" t="s">
        <v>80</v>
      </c>
      <c r="G5662" t="str">
        <f>[1]!SNLData(227539,$B5662,$D5662,$E5662,$F5662,,"Options:Curr=USD,Mag=Standard,ConvMethod=R")</f>
        <v>Actual</v>
      </c>
    </row>
    <row r="5663" spans="1:7" x14ac:dyDescent="0.3">
      <c r="A5663" t="s">
        <v>11</v>
      </c>
      <c r="B5663" t="s">
        <v>28</v>
      </c>
      <c r="C5663" t="s">
        <v>47</v>
      </c>
      <c r="D5663">
        <v>357456</v>
      </c>
      <c r="E5663" t="s">
        <v>65</v>
      </c>
      <c r="F5663" t="s">
        <v>80</v>
      </c>
      <c r="G5663" t="str">
        <f>[1]!SNLData(227539,$B5663,$D5663,$E5663,$F5663,,"Options:Curr=USD,Mag=Standard,ConvMethod=R")</f>
        <v>Actual</v>
      </c>
    </row>
    <row r="5664" spans="1:7" x14ac:dyDescent="0.3">
      <c r="A5664" t="s">
        <v>11</v>
      </c>
      <c r="B5664" t="s">
        <v>28</v>
      </c>
      <c r="C5664" t="s">
        <v>47</v>
      </c>
      <c r="D5664">
        <v>357456</v>
      </c>
      <c r="E5664" t="s">
        <v>66</v>
      </c>
      <c r="F5664" t="s">
        <v>80</v>
      </c>
      <c r="G5664" t="str">
        <f>[1]!SNLData(227539,$B5664,$D5664,$E5664,$F5664,,"Options:Curr=USD,Mag=Standard,ConvMethod=R")</f>
        <v>Actual</v>
      </c>
    </row>
    <row r="5665" spans="1:7" x14ac:dyDescent="0.3">
      <c r="A5665" t="s">
        <v>11</v>
      </c>
      <c r="B5665" t="s">
        <v>28</v>
      </c>
      <c r="C5665" t="s">
        <v>47</v>
      </c>
      <c r="D5665">
        <v>357456</v>
      </c>
      <c r="E5665" t="s">
        <v>67</v>
      </c>
      <c r="F5665" t="s">
        <v>80</v>
      </c>
      <c r="G5665" t="str">
        <f>[1]!SNLData(227539,$B5665,$D5665,$E5665,$F5665,,"Options:Curr=USD,Mag=Standard,ConvMethod=R")</f>
        <v>Actual</v>
      </c>
    </row>
    <row r="5666" spans="1:7" x14ac:dyDescent="0.3">
      <c r="A5666" t="s">
        <v>11</v>
      </c>
      <c r="B5666" t="s">
        <v>28</v>
      </c>
      <c r="C5666" t="s">
        <v>47</v>
      </c>
      <c r="D5666">
        <v>357456</v>
      </c>
      <c r="E5666" t="s">
        <v>8</v>
      </c>
      <c r="F5666" t="s">
        <v>80</v>
      </c>
      <c r="G5666" t="str">
        <f>[1]!SNLData(227539,$B5666,$D5666,$E5666,$F5666,,"Options:Curr=USD,Mag=Standard,ConvMethod=R")</f>
        <v>Actual</v>
      </c>
    </row>
    <row r="5667" spans="1:7" x14ac:dyDescent="0.3">
      <c r="A5667" t="s">
        <v>11</v>
      </c>
      <c r="B5667" t="s">
        <v>28</v>
      </c>
      <c r="C5667" t="s">
        <v>47</v>
      </c>
      <c r="D5667">
        <v>357456</v>
      </c>
      <c r="E5667" t="s">
        <v>68</v>
      </c>
      <c r="F5667" t="s">
        <v>80</v>
      </c>
      <c r="G5667" t="str">
        <f>[1]!SNLData(227539,$B5667,$D5667,$E5667,$F5667,,"Options:Curr=USD,Mag=Standard,ConvMethod=R")</f>
        <v>Actual</v>
      </c>
    </row>
    <row r="5668" spans="1:7" x14ac:dyDescent="0.3">
      <c r="A5668" t="s">
        <v>11</v>
      </c>
      <c r="B5668" t="s">
        <v>28</v>
      </c>
      <c r="C5668" t="s">
        <v>47</v>
      </c>
      <c r="D5668">
        <v>357456</v>
      </c>
      <c r="E5668" t="s">
        <v>69</v>
      </c>
      <c r="F5668" t="s">
        <v>80</v>
      </c>
      <c r="G5668" t="str">
        <f>[1]!SNLData(227539,$B5668,$D5668,$E5668,$F5668,,"Options:Curr=USD,Mag=Standard,ConvMethod=R")</f>
        <v>Actual</v>
      </c>
    </row>
    <row r="5669" spans="1:7" x14ac:dyDescent="0.3">
      <c r="A5669" t="s">
        <v>11</v>
      </c>
      <c r="B5669" t="s">
        <v>28</v>
      </c>
      <c r="C5669" t="s">
        <v>47</v>
      </c>
      <c r="D5669">
        <v>357456</v>
      </c>
      <c r="E5669" t="s">
        <v>70</v>
      </c>
      <c r="F5669" t="s">
        <v>80</v>
      </c>
      <c r="G5669" t="str">
        <f>[1]!SNLData(227539,$B5669,$D5669,$E5669,$F5669,,"Options:Curr=USD,Mag=Standard,ConvMethod=R")</f>
        <v>Actual</v>
      </c>
    </row>
    <row r="5670" spans="1:7" x14ac:dyDescent="0.3">
      <c r="A5670" t="s">
        <v>11</v>
      </c>
      <c r="B5670" t="s">
        <v>28</v>
      </c>
      <c r="C5670" t="s">
        <v>47</v>
      </c>
      <c r="D5670">
        <v>357456</v>
      </c>
      <c r="E5670" t="s">
        <v>71</v>
      </c>
      <c r="F5670" t="s">
        <v>80</v>
      </c>
      <c r="G5670" t="str">
        <f>[1]!SNLData(227539,$B5670,$D5670,$E5670,$F5670,,"Options:Curr=USD,Mag=Standard,ConvMethod=R")</f>
        <v>Actual</v>
      </c>
    </row>
    <row r="5671" spans="1:7" x14ac:dyDescent="0.3">
      <c r="A5671" t="s">
        <v>11</v>
      </c>
      <c r="B5671" t="s">
        <v>28</v>
      </c>
      <c r="C5671" t="s">
        <v>47</v>
      </c>
      <c r="D5671">
        <v>357456</v>
      </c>
      <c r="E5671" t="s">
        <v>72</v>
      </c>
      <c r="F5671" t="s">
        <v>80</v>
      </c>
      <c r="G5671" t="str">
        <f>[1]!SNLData(227539,$B5671,$D5671,$E5671,$F5671,,"Options:Curr=USD,Mag=Standard,ConvMethod=R")</f>
        <v>Actual</v>
      </c>
    </row>
    <row r="5672" spans="1:7" x14ac:dyDescent="0.3">
      <c r="A5672" t="s">
        <v>11</v>
      </c>
      <c r="B5672" t="s">
        <v>28</v>
      </c>
      <c r="C5672" t="s">
        <v>47</v>
      </c>
      <c r="D5672">
        <v>357456</v>
      </c>
      <c r="E5672" t="s">
        <v>73</v>
      </c>
      <c r="F5672" t="s">
        <v>80</v>
      </c>
      <c r="G5672" t="str">
        <f>[1]!SNLData(227539,$B5672,$D5672,$E5672,$F5672,,"Options:Curr=USD,Mag=Standard,ConvMethod=R")</f>
        <v>Actual</v>
      </c>
    </row>
    <row r="5673" spans="1:7" x14ac:dyDescent="0.3">
      <c r="A5673" t="s">
        <v>11</v>
      </c>
      <c r="B5673" t="s">
        <v>28</v>
      </c>
      <c r="C5673" t="s">
        <v>47</v>
      </c>
      <c r="D5673">
        <v>357456</v>
      </c>
      <c r="E5673" t="s">
        <v>74</v>
      </c>
      <c r="F5673" t="s">
        <v>80</v>
      </c>
      <c r="G5673" t="str">
        <f>[1]!SNLData(227539,$B5673,$D5673,$E5673,$F5673,,"Options:Curr=USD,Mag=Standard,ConvMethod=R")</f>
        <v>Actual</v>
      </c>
    </row>
    <row r="5674" spans="1:7" x14ac:dyDescent="0.3">
      <c r="A5674" t="s">
        <v>11</v>
      </c>
      <c r="B5674" t="s">
        <v>28</v>
      </c>
      <c r="C5674" t="s">
        <v>47</v>
      </c>
      <c r="D5674">
        <v>357456</v>
      </c>
      <c r="E5674" t="s">
        <v>75</v>
      </c>
      <c r="F5674" t="s">
        <v>80</v>
      </c>
      <c r="G5674" t="str">
        <f>[1]!SNLData(227539,$B5674,$D5674,$E5674,$F5674,,"Options:Curr=USD,Mag=Standard,ConvMethod=R")</f>
        <v>Actual</v>
      </c>
    </row>
    <row r="5675" spans="1:7" x14ac:dyDescent="0.3">
      <c r="A5675" t="s">
        <v>11</v>
      </c>
      <c r="B5675" t="s">
        <v>28</v>
      </c>
      <c r="C5675" t="s">
        <v>47</v>
      </c>
      <c r="D5675">
        <v>357456</v>
      </c>
      <c r="E5675" t="s">
        <v>76</v>
      </c>
      <c r="F5675" t="s">
        <v>80</v>
      </c>
      <c r="G5675" t="str">
        <f>[1]!SNLData(227539,$B5675,$D5675,$E5675,$F5675,,"Options:Curr=USD,Mag=Standard,ConvMethod=R")</f>
        <v>Actual</v>
      </c>
    </row>
    <row r="5676" spans="1:7" x14ac:dyDescent="0.3">
      <c r="A5676" t="s">
        <v>11</v>
      </c>
      <c r="B5676" t="s">
        <v>28</v>
      </c>
      <c r="C5676" t="s">
        <v>47</v>
      </c>
      <c r="D5676">
        <v>357456</v>
      </c>
      <c r="E5676" t="s">
        <v>9</v>
      </c>
      <c r="F5676" t="s">
        <v>80</v>
      </c>
      <c r="G5676" t="str">
        <f>[1]!SNLData(227539,$B5676,$D5676,$E5676,$F5676,,"Options:Curr=USD,Mag=Standard,ConvMethod=R")</f>
        <v>Actual</v>
      </c>
    </row>
    <row r="5677" spans="1:7" x14ac:dyDescent="0.3">
      <c r="A5677" t="s">
        <v>11</v>
      </c>
      <c r="B5677" t="s">
        <v>28</v>
      </c>
      <c r="C5677" t="s">
        <v>47</v>
      </c>
      <c r="D5677">
        <v>357456</v>
      </c>
      <c r="E5677" t="s">
        <v>77</v>
      </c>
      <c r="F5677" t="s">
        <v>80</v>
      </c>
      <c r="G5677" t="str">
        <f>[1]!SNLData(227539,$B5677,$D5677,$E5677,$F5677,,"Options:Curr=USD,Mag=Standard,ConvMethod=R")</f>
        <v>Actual</v>
      </c>
    </row>
    <row r="5678" spans="1:7" x14ac:dyDescent="0.3">
      <c r="A5678" t="s">
        <v>11</v>
      </c>
      <c r="B5678" t="s">
        <v>28</v>
      </c>
      <c r="C5678" t="s">
        <v>47</v>
      </c>
      <c r="D5678">
        <v>357456</v>
      </c>
      <c r="E5678" t="s">
        <v>78</v>
      </c>
      <c r="F5678" t="s">
        <v>80</v>
      </c>
      <c r="G5678" t="str">
        <f>[1]!SNLData(227539,$B5678,$D5678,$E5678,$F5678,,"Options:Curr=USD,Mag=Standard,ConvMethod=R")</f>
        <v>Actual</v>
      </c>
    </row>
    <row r="5679" spans="1:7" x14ac:dyDescent="0.3">
      <c r="A5679" t="s">
        <v>11</v>
      </c>
      <c r="B5679" t="s">
        <v>28</v>
      </c>
      <c r="C5679" t="s">
        <v>47</v>
      </c>
      <c r="D5679">
        <v>357456</v>
      </c>
      <c r="E5679" t="s">
        <v>10</v>
      </c>
      <c r="F5679" t="s">
        <v>80</v>
      </c>
      <c r="G5679" t="str">
        <f>[1]!SNLData(227539,$B5679,$D5679,$E5679,$F5679,,"Options:Curr=USD,Mag=Standard,ConvMethod=R")</f>
        <v>Actual</v>
      </c>
    </row>
    <row r="5680" spans="1:7" x14ac:dyDescent="0.3">
      <c r="A5680" t="s">
        <v>4</v>
      </c>
      <c r="B5680" t="s">
        <v>19</v>
      </c>
      <c r="C5680" t="s">
        <v>47</v>
      </c>
      <c r="D5680">
        <v>357456</v>
      </c>
      <c r="E5680" t="s">
        <v>6</v>
      </c>
      <c r="F5680" t="s">
        <v>80</v>
      </c>
      <c r="G5680" t="str">
        <f>[1]!SNLData(227539,$B5680,$D5680,$E5680,$F5680,,"Options:Curr=USD,Mag=Standard,ConvMethod=R")</f>
        <v>Actual</v>
      </c>
    </row>
    <row r="5681" spans="1:7" x14ac:dyDescent="0.3">
      <c r="A5681" t="s">
        <v>4</v>
      </c>
      <c r="B5681" t="s">
        <v>19</v>
      </c>
      <c r="C5681" t="s">
        <v>47</v>
      </c>
      <c r="D5681">
        <v>357456</v>
      </c>
      <c r="E5681" t="s">
        <v>50</v>
      </c>
      <c r="F5681" t="s">
        <v>80</v>
      </c>
      <c r="G5681" t="str">
        <f>[1]!SNLData(227539,$B5681,$D5681,$E5681,$F5681,,"Options:Curr=USD,Mag=Standard,ConvMethod=R")</f>
        <v>Actual</v>
      </c>
    </row>
    <row r="5682" spans="1:7" x14ac:dyDescent="0.3">
      <c r="A5682" t="s">
        <v>4</v>
      </c>
      <c r="B5682" t="s">
        <v>19</v>
      </c>
      <c r="C5682" t="s">
        <v>47</v>
      </c>
      <c r="D5682">
        <v>357456</v>
      </c>
      <c r="E5682" t="s">
        <v>51</v>
      </c>
      <c r="F5682" t="s">
        <v>80</v>
      </c>
      <c r="G5682" t="str">
        <f>[1]!SNLData(227539,$B5682,$D5682,$E5682,$F5682,,"Options:Curr=USD,Mag=Standard,ConvMethod=R")</f>
        <v>Actual</v>
      </c>
    </row>
    <row r="5683" spans="1:7" x14ac:dyDescent="0.3">
      <c r="A5683" t="s">
        <v>4</v>
      </c>
      <c r="B5683" t="s">
        <v>19</v>
      </c>
      <c r="C5683" t="s">
        <v>47</v>
      </c>
      <c r="D5683">
        <v>357456</v>
      </c>
      <c r="E5683" t="s">
        <v>52</v>
      </c>
      <c r="F5683" t="s">
        <v>80</v>
      </c>
      <c r="G5683" t="str">
        <f>[1]!SNLData(227539,$B5683,$D5683,$E5683,$F5683,,"Options:Curr=USD,Mag=Standard,ConvMethod=R")</f>
        <v>Actual</v>
      </c>
    </row>
    <row r="5684" spans="1:7" x14ac:dyDescent="0.3">
      <c r="A5684" t="s">
        <v>4</v>
      </c>
      <c r="B5684" t="s">
        <v>19</v>
      </c>
      <c r="C5684" t="s">
        <v>47</v>
      </c>
      <c r="D5684">
        <v>357456</v>
      </c>
      <c r="E5684" t="s">
        <v>53</v>
      </c>
      <c r="F5684" t="s">
        <v>80</v>
      </c>
      <c r="G5684" t="str">
        <f>[1]!SNLData(227539,$B5684,$D5684,$E5684,$F5684,,"Options:Curr=USD,Mag=Standard,ConvMethod=R")</f>
        <v>Actual</v>
      </c>
    </row>
    <row r="5685" spans="1:7" x14ac:dyDescent="0.3">
      <c r="A5685" t="s">
        <v>4</v>
      </c>
      <c r="B5685" t="s">
        <v>19</v>
      </c>
      <c r="C5685" t="s">
        <v>47</v>
      </c>
      <c r="D5685">
        <v>357456</v>
      </c>
      <c r="E5685" t="s">
        <v>54</v>
      </c>
      <c r="F5685" t="s">
        <v>80</v>
      </c>
      <c r="G5685" t="str">
        <f>[1]!SNLData(227539,$B5685,$D5685,$E5685,$F5685,,"Options:Curr=USD,Mag=Standard,ConvMethod=R")</f>
        <v>Actual</v>
      </c>
    </row>
    <row r="5686" spans="1:7" x14ac:dyDescent="0.3">
      <c r="A5686" t="s">
        <v>4</v>
      </c>
      <c r="B5686" t="s">
        <v>19</v>
      </c>
      <c r="C5686" t="s">
        <v>47</v>
      </c>
      <c r="D5686">
        <v>357456</v>
      </c>
      <c r="E5686" t="s">
        <v>55</v>
      </c>
      <c r="F5686" t="s">
        <v>80</v>
      </c>
      <c r="G5686" t="str">
        <f>[1]!SNLData(227539,$B5686,$D5686,$E5686,$F5686,,"Options:Curr=USD,Mag=Standard,ConvMethod=R")</f>
        <v>Actual</v>
      </c>
    </row>
    <row r="5687" spans="1:7" x14ac:dyDescent="0.3">
      <c r="A5687" t="s">
        <v>4</v>
      </c>
      <c r="B5687" t="s">
        <v>19</v>
      </c>
      <c r="C5687" t="s">
        <v>47</v>
      </c>
      <c r="D5687">
        <v>357456</v>
      </c>
      <c r="E5687" t="s">
        <v>56</v>
      </c>
      <c r="F5687" t="s">
        <v>80</v>
      </c>
      <c r="G5687" t="str">
        <f>[1]!SNLData(227539,$B5687,$D5687,$E5687,$F5687,,"Options:Curr=USD,Mag=Standard,ConvMethod=R")</f>
        <v>Actual</v>
      </c>
    </row>
    <row r="5688" spans="1:7" x14ac:dyDescent="0.3">
      <c r="A5688" t="s">
        <v>4</v>
      </c>
      <c r="B5688" t="s">
        <v>19</v>
      </c>
      <c r="C5688" t="s">
        <v>47</v>
      </c>
      <c r="D5688">
        <v>357456</v>
      </c>
      <c r="E5688" t="s">
        <v>57</v>
      </c>
      <c r="F5688" t="s">
        <v>80</v>
      </c>
      <c r="G5688" t="str">
        <f>[1]!SNLData(227539,$B5688,$D5688,$E5688,$F5688,,"Options:Curr=USD,Mag=Standard,ConvMethod=R")</f>
        <v>Actual</v>
      </c>
    </row>
    <row r="5689" spans="1:7" x14ac:dyDescent="0.3">
      <c r="A5689" t="s">
        <v>4</v>
      </c>
      <c r="B5689" t="s">
        <v>19</v>
      </c>
      <c r="C5689" t="s">
        <v>47</v>
      </c>
      <c r="D5689">
        <v>357456</v>
      </c>
      <c r="E5689" t="s">
        <v>58</v>
      </c>
      <c r="F5689" t="s">
        <v>80</v>
      </c>
      <c r="G5689" t="str">
        <f>[1]!SNLData(227539,$B5689,$D5689,$E5689,$F5689,,"Options:Curr=USD,Mag=Standard,ConvMethod=R")</f>
        <v>Actual</v>
      </c>
    </row>
    <row r="5690" spans="1:7" x14ac:dyDescent="0.3">
      <c r="A5690" t="s">
        <v>4</v>
      </c>
      <c r="B5690" t="s">
        <v>19</v>
      </c>
      <c r="C5690" t="s">
        <v>47</v>
      </c>
      <c r="D5690">
        <v>357456</v>
      </c>
      <c r="E5690" t="s">
        <v>7</v>
      </c>
      <c r="F5690" t="s">
        <v>80</v>
      </c>
      <c r="G5690" t="str">
        <f>[1]!SNLData(227539,$B5690,$D5690,$E5690,$F5690,,"Options:Curr=USD,Mag=Standard,ConvMethod=R")</f>
        <v>Actual</v>
      </c>
    </row>
    <row r="5691" spans="1:7" x14ac:dyDescent="0.3">
      <c r="A5691" t="s">
        <v>4</v>
      </c>
      <c r="B5691" t="s">
        <v>19</v>
      </c>
      <c r="C5691" t="s">
        <v>47</v>
      </c>
      <c r="D5691">
        <v>357456</v>
      </c>
      <c r="E5691" t="s">
        <v>59</v>
      </c>
      <c r="F5691" t="s">
        <v>80</v>
      </c>
      <c r="G5691" t="str">
        <f>[1]!SNLData(227539,$B5691,$D5691,$E5691,$F5691,,"Options:Curr=USD,Mag=Standard,ConvMethod=R")</f>
        <v>Actual</v>
      </c>
    </row>
    <row r="5692" spans="1:7" x14ac:dyDescent="0.3">
      <c r="A5692" t="s">
        <v>4</v>
      </c>
      <c r="B5692" t="s">
        <v>19</v>
      </c>
      <c r="C5692" t="s">
        <v>47</v>
      </c>
      <c r="D5692">
        <v>357456</v>
      </c>
      <c r="E5692" t="s">
        <v>60</v>
      </c>
      <c r="F5692" t="s">
        <v>80</v>
      </c>
      <c r="G5692" t="str">
        <f>[1]!SNLData(227539,$B5692,$D5692,$E5692,$F5692,,"Options:Curr=USD,Mag=Standard,ConvMethod=R")</f>
        <v>Actual</v>
      </c>
    </row>
    <row r="5693" spans="1:7" x14ac:dyDescent="0.3">
      <c r="A5693" t="s">
        <v>4</v>
      </c>
      <c r="B5693" t="s">
        <v>19</v>
      </c>
      <c r="C5693" t="s">
        <v>47</v>
      </c>
      <c r="D5693">
        <v>357456</v>
      </c>
      <c r="E5693" t="s">
        <v>61</v>
      </c>
      <c r="F5693" t="s">
        <v>80</v>
      </c>
      <c r="G5693" t="str">
        <f>[1]!SNLData(227539,$B5693,$D5693,$E5693,$F5693,,"Options:Curr=USD,Mag=Standard,ConvMethod=R")</f>
        <v>Actual</v>
      </c>
    </row>
    <row r="5694" spans="1:7" x14ac:dyDescent="0.3">
      <c r="A5694" t="s">
        <v>4</v>
      </c>
      <c r="B5694" t="s">
        <v>19</v>
      </c>
      <c r="C5694" t="s">
        <v>47</v>
      </c>
      <c r="D5694">
        <v>357456</v>
      </c>
      <c r="E5694" t="s">
        <v>62</v>
      </c>
      <c r="F5694" t="s">
        <v>80</v>
      </c>
      <c r="G5694" t="str">
        <f>[1]!SNLData(227539,$B5694,$D5694,$E5694,$F5694,,"Options:Curr=USD,Mag=Standard,ConvMethod=R")</f>
        <v>Actual</v>
      </c>
    </row>
    <row r="5695" spans="1:7" x14ac:dyDescent="0.3">
      <c r="A5695" t="s">
        <v>4</v>
      </c>
      <c r="B5695" t="s">
        <v>19</v>
      </c>
      <c r="C5695" t="s">
        <v>47</v>
      </c>
      <c r="D5695">
        <v>357456</v>
      </c>
      <c r="E5695" t="s">
        <v>63</v>
      </c>
      <c r="F5695" t="s">
        <v>80</v>
      </c>
      <c r="G5695" t="str">
        <f>[1]!SNLData(227539,$B5695,$D5695,$E5695,$F5695,,"Options:Curr=USD,Mag=Standard,ConvMethod=R")</f>
        <v>Actual</v>
      </c>
    </row>
    <row r="5696" spans="1:7" x14ac:dyDescent="0.3">
      <c r="A5696" t="s">
        <v>4</v>
      </c>
      <c r="B5696" t="s">
        <v>19</v>
      </c>
      <c r="C5696" t="s">
        <v>47</v>
      </c>
      <c r="D5696">
        <v>357456</v>
      </c>
      <c r="E5696" t="s">
        <v>64</v>
      </c>
      <c r="F5696" t="s">
        <v>80</v>
      </c>
      <c r="G5696" t="str">
        <f>[1]!SNLData(227539,$B5696,$D5696,$E5696,$F5696,,"Options:Curr=USD,Mag=Standard,ConvMethod=R")</f>
        <v>Actual</v>
      </c>
    </row>
    <row r="5697" spans="1:7" x14ac:dyDescent="0.3">
      <c r="A5697" t="s">
        <v>4</v>
      </c>
      <c r="B5697" t="s">
        <v>19</v>
      </c>
      <c r="C5697" t="s">
        <v>47</v>
      </c>
      <c r="D5697">
        <v>357456</v>
      </c>
      <c r="E5697" t="s">
        <v>65</v>
      </c>
      <c r="F5697" t="s">
        <v>80</v>
      </c>
      <c r="G5697" t="str">
        <f>[1]!SNLData(227539,$B5697,$D5697,$E5697,$F5697,,"Options:Curr=USD,Mag=Standard,ConvMethod=R")</f>
        <v>Actual</v>
      </c>
    </row>
    <row r="5698" spans="1:7" x14ac:dyDescent="0.3">
      <c r="A5698" t="s">
        <v>4</v>
      </c>
      <c r="B5698" t="s">
        <v>19</v>
      </c>
      <c r="C5698" t="s">
        <v>47</v>
      </c>
      <c r="D5698">
        <v>357456</v>
      </c>
      <c r="E5698" t="s">
        <v>66</v>
      </c>
      <c r="F5698" t="s">
        <v>80</v>
      </c>
      <c r="G5698" t="str">
        <f>[1]!SNLData(227539,$B5698,$D5698,$E5698,$F5698,,"Options:Curr=USD,Mag=Standard,ConvMethod=R")</f>
        <v>Actual</v>
      </c>
    </row>
    <row r="5699" spans="1:7" x14ac:dyDescent="0.3">
      <c r="A5699" t="s">
        <v>4</v>
      </c>
      <c r="B5699" t="s">
        <v>19</v>
      </c>
      <c r="C5699" t="s">
        <v>47</v>
      </c>
      <c r="D5699">
        <v>357456</v>
      </c>
      <c r="E5699" t="s">
        <v>67</v>
      </c>
      <c r="F5699" t="s">
        <v>80</v>
      </c>
      <c r="G5699" t="str">
        <f>[1]!SNLData(227539,$B5699,$D5699,$E5699,$F5699,,"Options:Curr=USD,Mag=Standard,ConvMethod=R")</f>
        <v>Actual</v>
      </c>
    </row>
    <row r="5700" spans="1:7" x14ac:dyDescent="0.3">
      <c r="A5700" t="s">
        <v>4</v>
      </c>
      <c r="B5700" t="s">
        <v>19</v>
      </c>
      <c r="C5700" t="s">
        <v>47</v>
      </c>
      <c r="D5700">
        <v>357456</v>
      </c>
      <c r="E5700" t="s">
        <v>8</v>
      </c>
      <c r="F5700" t="s">
        <v>80</v>
      </c>
      <c r="G5700" t="str">
        <f>[1]!SNLData(227539,$B5700,$D5700,$E5700,$F5700,,"Options:Curr=USD,Mag=Standard,ConvMethod=R")</f>
        <v>Actual</v>
      </c>
    </row>
    <row r="5701" spans="1:7" x14ac:dyDescent="0.3">
      <c r="A5701" t="s">
        <v>4</v>
      </c>
      <c r="B5701" t="s">
        <v>19</v>
      </c>
      <c r="C5701" t="s">
        <v>47</v>
      </c>
      <c r="D5701">
        <v>357456</v>
      </c>
      <c r="E5701" t="s">
        <v>68</v>
      </c>
      <c r="F5701" t="s">
        <v>80</v>
      </c>
      <c r="G5701" t="str">
        <f>[1]!SNLData(227539,$B5701,$D5701,$E5701,$F5701,,"Options:Curr=USD,Mag=Standard,ConvMethod=R")</f>
        <v>Actual</v>
      </c>
    </row>
    <row r="5702" spans="1:7" x14ac:dyDescent="0.3">
      <c r="A5702" t="s">
        <v>4</v>
      </c>
      <c r="B5702" t="s">
        <v>19</v>
      </c>
      <c r="C5702" t="s">
        <v>47</v>
      </c>
      <c r="D5702">
        <v>357456</v>
      </c>
      <c r="E5702" t="s">
        <v>69</v>
      </c>
      <c r="F5702" t="s">
        <v>80</v>
      </c>
      <c r="G5702" t="str">
        <f>[1]!SNLData(227539,$B5702,$D5702,$E5702,$F5702,,"Options:Curr=USD,Mag=Standard,ConvMethod=R")</f>
        <v>Actual</v>
      </c>
    </row>
    <row r="5703" spans="1:7" x14ac:dyDescent="0.3">
      <c r="A5703" t="s">
        <v>4</v>
      </c>
      <c r="B5703" t="s">
        <v>19</v>
      </c>
      <c r="C5703" t="s">
        <v>47</v>
      </c>
      <c r="D5703">
        <v>357456</v>
      </c>
      <c r="E5703" t="s">
        <v>70</v>
      </c>
      <c r="F5703" t="s">
        <v>80</v>
      </c>
      <c r="G5703" t="str">
        <f>[1]!SNLData(227539,$B5703,$D5703,$E5703,$F5703,,"Options:Curr=USD,Mag=Standard,ConvMethod=R")</f>
        <v>Actual</v>
      </c>
    </row>
    <row r="5704" spans="1:7" x14ac:dyDescent="0.3">
      <c r="A5704" t="s">
        <v>4</v>
      </c>
      <c r="B5704" t="s">
        <v>19</v>
      </c>
      <c r="C5704" t="s">
        <v>47</v>
      </c>
      <c r="D5704">
        <v>357456</v>
      </c>
      <c r="E5704" t="s">
        <v>71</v>
      </c>
      <c r="F5704" t="s">
        <v>80</v>
      </c>
      <c r="G5704" t="str">
        <f>[1]!SNLData(227539,$B5704,$D5704,$E5704,$F5704,,"Options:Curr=USD,Mag=Standard,ConvMethod=R")</f>
        <v>Actual</v>
      </c>
    </row>
    <row r="5705" spans="1:7" x14ac:dyDescent="0.3">
      <c r="A5705" t="s">
        <v>4</v>
      </c>
      <c r="B5705" t="s">
        <v>19</v>
      </c>
      <c r="C5705" t="s">
        <v>47</v>
      </c>
      <c r="D5705">
        <v>357456</v>
      </c>
      <c r="E5705" t="s">
        <v>72</v>
      </c>
      <c r="F5705" t="s">
        <v>80</v>
      </c>
      <c r="G5705" t="str">
        <f>[1]!SNLData(227539,$B5705,$D5705,$E5705,$F5705,,"Options:Curr=USD,Mag=Standard,ConvMethod=R")</f>
        <v>Actual</v>
      </c>
    </row>
    <row r="5706" spans="1:7" x14ac:dyDescent="0.3">
      <c r="A5706" t="s">
        <v>4</v>
      </c>
      <c r="B5706" t="s">
        <v>19</v>
      </c>
      <c r="C5706" t="s">
        <v>47</v>
      </c>
      <c r="D5706">
        <v>357456</v>
      </c>
      <c r="E5706" t="s">
        <v>73</v>
      </c>
      <c r="F5706" t="s">
        <v>80</v>
      </c>
      <c r="G5706" t="str">
        <f>[1]!SNLData(227539,$B5706,$D5706,$E5706,$F5706,,"Options:Curr=USD,Mag=Standard,ConvMethod=R")</f>
        <v>Actual</v>
      </c>
    </row>
    <row r="5707" spans="1:7" x14ac:dyDescent="0.3">
      <c r="A5707" t="s">
        <v>4</v>
      </c>
      <c r="B5707" t="s">
        <v>19</v>
      </c>
      <c r="C5707" t="s">
        <v>47</v>
      </c>
      <c r="D5707">
        <v>357456</v>
      </c>
      <c r="E5707" t="s">
        <v>74</v>
      </c>
      <c r="F5707" t="s">
        <v>80</v>
      </c>
      <c r="G5707" t="str">
        <f>[1]!SNLData(227539,$B5707,$D5707,$E5707,$F5707,,"Options:Curr=USD,Mag=Standard,ConvMethod=R")</f>
        <v>Actual</v>
      </c>
    </row>
    <row r="5708" spans="1:7" x14ac:dyDescent="0.3">
      <c r="A5708" t="s">
        <v>4</v>
      </c>
      <c r="B5708" t="s">
        <v>19</v>
      </c>
      <c r="C5708" t="s">
        <v>47</v>
      </c>
      <c r="D5708">
        <v>357456</v>
      </c>
      <c r="E5708" t="s">
        <v>75</v>
      </c>
      <c r="F5708" t="s">
        <v>80</v>
      </c>
      <c r="G5708" t="str">
        <f>[1]!SNLData(227539,$B5708,$D5708,$E5708,$F5708,,"Options:Curr=USD,Mag=Standard,ConvMethod=R")</f>
        <v>Actual</v>
      </c>
    </row>
    <row r="5709" spans="1:7" x14ac:dyDescent="0.3">
      <c r="A5709" t="s">
        <v>4</v>
      </c>
      <c r="B5709" t="s">
        <v>19</v>
      </c>
      <c r="C5709" t="s">
        <v>47</v>
      </c>
      <c r="D5709">
        <v>357456</v>
      </c>
      <c r="E5709" t="s">
        <v>76</v>
      </c>
      <c r="F5709" t="s">
        <v>80</v>
      </c>
      <c r="G5709" t="str">
        <f>[1]!SNLData(227539,$B5709,$D5709,$E5709,$F5709,,"Options:Curr=USD,Mag=Standard,ConvMethod=R")</f>
        <v>Actual</v>
      </c>
    </row>
    <row r="5710" spans="1:7" x14ac:dyDescent="0.3">
      <c r="A5710" t="s">
        <v>4</v>
      </c>
      <c r="B5710" t="s">
        <v>19</v>
      </c>
      <c r="C5710" t="s">
        <v>47</v>
      </c>
      <c r="D5710">
        <v>357456</v>
      </c>
      <c r="E5710" t="s">
        <v>9</v>
      </c>
      <c r="F5710" t="s">
        <v>80</v>
      </c>
      <c r="G5710" t="str">
        <f>[1]!SNLData(227539,$B5710,$D5710,$E5710,$F5710,,"Options:Curr=USD,Mag=Standard,ConvMethod=R")</f>
        <v>Actual</v>
      </c>
    </row>
    <row r="5711" spans="1:7" x14ac:dyDescent="0.3">
      <c r="A5711" t="s">
        <v>4</v>
      </c>
      <c r="B5711" t="s">
        <v>19</v>
      </c>
      <c r="C5711" t="s">
        <v>47</v>
      </c>
      <c r="D5711">
        <v>357456</v>
      </c>
      <c r="E5711" t="s">
        <v>77</v>
      </c>
      <c r="F5711" t="s">
        <v>80</v>
      </c>
      <c r="G5711" t="str">
        <f>[1]!SNLData(227539,$B5711,$D5711,$E5711,$F5711,,"Options:Curr=USD,Mag=Standard,ConvMethod=R")</f>
        <v>Actual</v>
      </c>
    </row>
    <row r="5712" spans="1:7" x14ac:dyDescent="0.3">
      <c r="A5712" t="s">
        <v>4</v>
      </c>
      <c r="B5712" t="s">
        <v>19</v>
      </c>
      <c r="C5712" t="s">
        <v>47</v>
      </c>
      <c r="D5712">
        <v>357456</v>
      </c>
      <c r="E5712" t="s">
        <v>78</v>
      </c>
      <c r="F5712" t="s">
        <v>80</v>
      </c>
      <c r="G5712" t="str">
        <f>[1]!SNLData(227539,$B5712,$D5712,$E5712,$F5712,,"Options:Curr=USD,Mag=Standard,ConvMethod=R")</f>
        <v>Actual</v>
      </c>
    </row>
    <row r="5713" spans="1:7" x14ac:dyDescent="0.3">
      <c r="A5713" t="s">
        <v>4</v>
      </c>
      <c r="B5713" t="s">
        <v>19</v>
      </c>
      <c r="C5713" t="s">
        <v>47</v>
      </c>
      <c r="D5713">
        <v>357456</v>
      </c>
      <c r="E5713" t="s">
        <v>10</v>
      </c>
      <c r="F5713" t="s">
        <v>80</v>
      </c>
      <c r="G5713" t="str">
        <f>[1]!SNLData(227539,$B5713,$D5713,$E5713,$F5713,,"Options:Curr=USD,Mag=Standard,ConvMethod=R")</f>
        <v>Actual</v>
      </c>
    </row>
    <row r="5714" spans="1:7" x14ac:dyDescent="0.3">
      <c r="A5714" t="s">
        <v>12</v>
      </c>
      <c r="B5714" t="s">
        <v>24</v>
      </c>
      <c r="C5714" t="s">
        <v>47</v>
      </c>
      <c r="D5714">
        <v>357456</v>
      </c>
      <c r="E5714" t="s">
        <v>6</v>
      </c>
      <c r="F5714" t="s">
        <v>80</v>
      </c>
      <c r="G5714" t="str">
        <f>[1]!SNLData(227539,$B5714,$D5714,$E5714,$F5714,,"Options:Curr=USD,Mag=Standard,ConvMethod=R")</f>
        <v>Actual</v>
      </c>
    </row>
    <row r="5715" spans="1:7" x14ac:dyDescent="0.3">
      <c r="A5715" t="s">
        <v>12</v>
      </c>
      <c r="B5715" t="s">
        <v>24</v>
      </c>
      <c r="C5715" t="s">
        <v>47</v>
      </c>
      <c r="D5715">
        <v>357456</v>
      </c>
      <c r="E5715" t="s">
        <v>50</v>
      </c>
      <c r="F5715" t="s">
        <v>80</v>
      </c>
      <c r="G5715" t="str">
        <f>[1]!SNLData(227539,$B5715,$D5715,$E5715,$F5715,,"Options:Curr=USD,Mag=Standard,ConvMethod=R")</f>
        <v>Actual</v>
      </c>
    </row>
    <row r="5716" spans="1:7" x14ac:dyDescent="0.3">
      <c r="A5716" t="s">
        <v>12</v>
      </c>
      <c r="B5716" t="s">
        <v>24</v>
      </c>
      <c r="C5716" t="s">
        <v>47</v>
      </c>
      <c r="D5716">
        <v>357456</v>
      </c>
      <c r="E5716" t="s">
        <v>51</v>
      </c>
      <c r="F5716" t="s">
        <v>80</v>
      </c>
      <c r="G5716" t="str">
        <f>[1]!SNLData(227539,$B5716,$D5716,$E5716,$F5716,,"Options:Curr=USD,Mag=Standard,ConvMethod=R")</f>
        <v>Actual</v>
      </c>
    </row>
    <row r="5717" spans="1:7" x14ac:dyDescent="0.3">
      <c r="A5717" t="s">
        <v>12</v>
      </c>
      <c r="B5717" t="s">
        <v>24</v>
      </c>
      <c r="C5717" t="s">
        <v>47</v>
      </c>
      <c r="D5717">
        <v>357456</v>
      </c>
      <c r="E5717" t="s">
        <v>52</v>
      </c>
      <c r="F5717" t="s">
        <v>80</v>
      </c>
      <c r="G5717" t="str">
        <f>[1]!SNLData(227539,$B5717,$D5717,$E5717,$F5717,,"Options:Curr=USD,Mag=Standard,ConvMethod=R")</f>
        <v>Actual</v>
      </c>
    </row>
    <row r="5718" spans="1:7" x14ac:dyDescent="0.3">
      <c r="A5718" t="s">
        <v>12</v>
      </c>
      <c r="B5718" t="s">
        <v>24</v>
      </c>
      <c r="C5718" t="s">
        <v>47</v>
      </c>
      <c r="D5718">
        <v>357456</v>
      </c>
      <c r="E5718" t="s">
        <v>53</v>
      </c>
      <c r="F5718" t="s">
        <v>80</v>
      </c>
      <c r="G5718" t="str">
        <f>[1]!SNLData(227539,$B5718,$D5718,$E5718,$F5718,,"Options:Curr=USD,Mag=Standard,ConvMethod=R")</f>
        <v>Actual</v>
      </c>
    </row>
    <row r="5719" spans="1:7" x14ac:dyDescent="0.3">
      <c r="A5719" t="s">
        <v>12</v>
      </c>
      <c r="B5719" t="s">
        <v>24</v>
      </c>
      <c r="C5719" t="s">
        <v>47</v>
      </c>
      <c r="D5719">
        <v>357456</v>
      </c>
      <c r="E5719" t="s">
        <v>54</v>
      </c>
      <c r="F5719" t="s">
        <v>80</v>
      </c>
      <c r="G5719" t="str">
        <f>[1]!SNLData(227539,$B5719,$D5719,$E5719,$F5719,,"Options:Curr=USD,Mag=Standard,ConvMethod=R")</f>
        <v>Actual</v>
      </c>
    </row>
    <row r="5720" spans="1:7" x14ac:dyDescent="0.3">
      <c r="A5720" t="s">
        <v>12</v>
      </c>
      <c r="B5720" t="s">
        <v>24</v>
      </c>
      <c r="C5720" t="s">
        <v>47</v>
      </c>
      <c r="D5720">
        <v>357456</v>
      </c>
      <c r="E5720" t="s">
        <v>55</v>
      </c>
      <c r="F5720" t="s">
        <v>80</v>
      </c>
      <c r="G5720" t="str">
        <f>[1]!SNLData(227539,$B5720,$D5720,$E5720,$F5720,,"Options:Curr=USD,Mag=Standard,ConvMethod=R")</f>
        <v>Actual</v>
      </c>
    </row>
    <row r="5721" spans="1:7" x14ac:dyDescent="0.3">
      <c r="A5721" t="s">
        <v>12</v>
      </c>
      <c r="B5721" t="s">
        <v>24</v>
      </c>
      <c r="C5721" t="s">
        <v>47</v>
      </c>
      <c r="D5721">
        <v>357456</v>
      </c>
      <c r="E5721" t="s">
        <v>56</v>
      </c>
      <c r="F5721" t="s">
        <v>80</v>
      </c>
      <c r="G5721" t="str">
        <f>[1]!SNLData(227539,$B5721,$D5721,$E5721,$F5721,,"Options:Curr=USD,Mag=Standard,ConvMethod=R")</f>
        <v>Actual</v>
      </c>
    </row>
    <row r="5722" spans="1:7" x14ac:dyDescent="0.3">
      <c r="A5722" t="s">
        <v>12</v>
      </c>
      <c r="B5722" t="s">
        <v>24</v>
      </c>
      <c r="C5722" t="s">
        <v>47</v>
      </c>
      <c r="D5722">
        <v>357456</v>
      </c>
      <c r="E5722" t="s">
        <v>57</v>
      </c>
      <c r="F5722" t="s">
        <v>80</v>
      </c>
      <c r="G5722" t="str">
        <f>[1]!SNLData(227539,$B5722,$D5722,$E5722,$F5722,,"Options:Curr=USD,Mag=Standard,ConvMethod=R")</f>
        <v>Actual</v>
      </c>
    </row>
    <row r="5723" spans="1:7" x14ac:dyDescent="0.3">
      <c r="A5723" t="s">
        <v>12</v>
      </c>
      <c r="B5723" t="s">
        <v>24</v>
      </c>
      <c r="C5723" t="s">
        <v>47</v>
      </c>
      <c r="D5723">
        <v>357456</v>
      </c>
      <c r="E5723" t="s">
        <v>58</v>
      </c>
      <c r="F5723" t="s">
        <v>80</v>
      </c>
      <c r="G5723" t="str">
        <f>[1]!SNLData(227539,$B5723,$D5723,$E5723,$F5723,,"Options:Curr=USD,Mag=Standard,ConvMethod=R")</f>
        <v>Actual</v>
      </c>
    </row>
    <row r="5724" spans="1:7" x14ac:dyDescent="0.3">
      <c r="A5724" t="s">
        <v>12</v>
      </c>
      <c r="B5724" t="s">
        <v>24</v>
      </c>
      <c r="C5724" t="s">
        <v>47</v>
      </c>
      <c r="D5724">
        <v>357456</v>
      </c>
      <c r="E5724" t="s">
        <v>7</v>
      </c>
      <c r="F5724" t="s">
        <v>80</v>
      </c>
      <c r="G5724" t="str">
        <f>[1]!SNLData(227539,$B5724,$D5724,$E5724,$F5724,,"Options:Curr=USD,Mag=Standard,ConvMethod=R")</f>
        <v>Actual</v>
      </c>
    </row>
    <row r="5725" spans="1:7" x14ac:dyDescent="0.3">
      <c r="A5725" t="s">
        <v>12</v>
      </c>
      <c r="B5725" t="s">
        <v>24</v>
      </c>
      <c r="C5725" t="s">
        <v>47</v>
      </c>
      <c r="D5725">
        <v>357456</v>
      </c>
      <c r="E5725" t="s">
        <v>59</v>
      </c>
      <c r="F5725" t="s">
        <v>80</v>
      </c>
      <c r="G5725" t="str">
        <f>[1]!SNLData(227539,$B5725,$D5725,$E5725,$F5725,,"Options:Curr=USD,Mag=Standard,ConvMethod=R")</f>
        <v>Actual</v>
      </c>
    </row>
    <row r="5726" spans="1:7" x14ac:dyDescent="0.3">
      <c r="A5726" t="s">
        <v>12</v>
      </c>
      <c r="B5726" t="s">
        <v>24</v>
      </c>
      <c r="C5726" t="s">
        <v>47</v>
      </c>
      <c r="D5726">
        <v>357456</v>
      </c>
      <c r="E5726" t="s">
        <v>60</v>
      </c>
      <c r="F5726" t="s">
        <v>80</v>
      </c>
      <c r="G5726" t="str">
        <f>[1]!SNLData(227539,$B5726,$D5726,$E5726,$F5726,,"Options:Curr=USD,Mag=Standard,ConvMethod=R")</f>
        <v>Actual</v>
      </c>
    </row>
    <row r="5727" spans="1:7" x14ac:dyDescent="0.3">
      <c r="A5727" t="s">
        <v>12</v>
      </c>
      <c r="B5727" t="s">
        <v>24</v>
      </c>
      <c r="C5727" t="s">
        <v>47</v>
      </c>
      <c r="D5727">
        <v>357456</v>
      </c>
      <c r="E5727" t="s">
        <v>61</v>
      </c>
      <c r="F5727" t="s">
        <v>80</v>
      </c>
      <c r="G5727" t="str">
        <f>[1]!SNLData(227539,$B5727,$D5727,$E5727,$F5727,,"Options:Curr=USD,Mag=Standard,ConvMethod=R")</f>
        <v>Actual</v>
      </c>
    </row>
    <row r="5728" spans="1:7" x14ac:dyDescent="0.3">
      <c r="A5728" t="s">
        <v>12</v>
      </c>
      <c r="B5728" t="s">
        <v>24</v>
      </c>
      <c r="C5728" t="s">
        <v>47</v>
      </c>
      <c r="D5728">
        <v>357456</v>
      </c>
      <c r="E5728" t="s">
        <v>62</v>
      </c>
      <c r="F5728" t="s">
        <v>80</v>
      </c>
      <c r="G5728" t="str">
        <f>[1]!SNLData(227539,$B5728,$D5728,$E5728,$F5728,,"Options:Curr=USD,Mag=Standard,ConvMethod=R")</f>
        <v>Actual</v>
      </c>
    </row>
    <row r="5729" spans="1:7" x14ac:dyDescent="0.3">
      <c r="A5729" t="s">
        <v>12</v>
      </c>
      <c r="B5729" t="s">
        <v>24</v>
      </c>
      <c r="C5729" t="s">
        <v>47</v>
      </c>
      <c r="D5729">
        <v>357456</v>
      </c>
      <c r="E5729" t="s">
        <v>63</v>
      </c>
      <c r="F5729" t="s">
        <v>80</v>
      </c>
      <c r="G5729" t="str">
        <f>[1]!SNLData(227539,$B5729,$D5729,$E5729,$F5729,,"Options:Curr=USD,Mag=Standard,ConvMethod=R")</f>
        <v>Actual</v>
      </c>
    </row>
    <row r="5730" spans="1:7" x14ac:dyDescent="0.3">
      <c r="A5730" t="s">
        <v>12</v>
      </c>
      <c r="B5730" t="s">
        <v>24</v>
      </c>
      <c r="C5730" t="s">
        <v>47</v>
      </c>
      <c r="D5730">
        <v>357456</v>
      </c>
      <c r="E5730" t="s">
        <v>64</v>
      </c>
      <c r="F5730" t="s">
        <v>80</v>
      </c>
      <c r="G5730" t="str">
        <f>[1]!SNLData(227539,$B5730,$D5730,$E5730,$F5730,,"Options:Curr=USD,Mag=Standard,ConvMethod=R")</f>
        <v>Actual</v>
      </c>
    </row>
    <row r="5731" spans="1:7" x14ac:dyDescent="0.3">
      <c r="A5731" t="s">
        <v>12</v>
      </c>
      <c r="B5731" t="s">
        <v>24</v>
      </c>
      <c r="C5731" t="s">
        <v>47</v>
      </c>
      <c r="D5731">
        <v>357456</v>
      </c>
      <c r="E5731" t="s">
        <v>65</v>
      </c>
      <c r="F5731" t="s">
        <v>80</v>
      </c>
      <c r="G5731" t="str">
        <f>[1]!SNLData(227539,$B5731,$D5731,$E5731,$F5731,,"Options:Curr=USD,Mag=Standard,ConvMethod=R")</f>
        <v>Actual</v>
      </c>
    </row>
    <row r="5732" spans="1:7" x14ac:dyDescent="0.3">
      <c r="A5732" t="s">
        <v>12</v>
      </c>
      <c r="B5732" t="s">
        <v>24</v>
      </c>
      <c r="C5732" t="s">
        <v>47</v>
      </c>
      <c r="D5732">
        <v>357456</v>
      </c>
      <c r="E5732" t="s">
        <v>66</v>
      </c>
      <c r="F5732" t="s">
        <v>80</v>
      </c>
      <c r="G5732" t="str">
        <f>[1]!SNLData(227539,$B5732,$D5732,$E5732,$F5732,,"Options:Curr=USD,Mag=Standard,ConvMethod=R")</f>
        <v>Actual</v>
      </c>
    </row>
    <row r="5733" spans="1:7" x14ac:dyDescent="0.3">
      <c r="A5733" t="s">
        <v>12</v>
      </c>
      <c r="B5733" t="s">
        <v>24</v>
      </c>
      <c r="C5733" t="s">
        <v>47</v>
      </c>
      <c r="D5733">
        <v>357456</v>
      </c>
      <c r="E5733" t="s">
        <v>67</v>
      </c>
      <c r="F5733" t="s">
        <v>80</v>
      </c>
      <c r="G5733" t="str">
        <f>[1]!SNLData(227539,$B5733,$D5733,$E5733,$F5733,,"Options:Curr=USD,Mag=Standard,ConvMethod=R")</f>
        <v>Actual</v>
      </c>
    </row>
    <row r="5734" spans="1:7" x14ac:dyDescent="0.3">
      <c r="A5734" t="s">
        <v>12</v>
      </c>
      <c r="B5734" t="s">
        <v>24</v>
      </c>
      <c r="C5734" t="s">
        <v>47</v>
      </c>
      <c r="D5734">
        <v>357456</v>
      </c>
      <c r="E5734" t="s">
        <v>8</v>
      </c>
      <c r="F5734" t="s">
        <v>80</v>
      </c>
      <c r="G5734" t="str">
        <f>[1]!SNLData(227539,$B5734,$D5734,$E5734,$F5734,,"Options:Curr=USD,Mag=Standard,ConvMethod=R")</f>
        <v>Actual</v>
      </c>
    </row>
    <row r="5735" spans="1:7" x14ac:dyDescent="0.3">
      <c r="A5735" t="s">
        <v>12</v>
      </c>
      <c r="B5735" t="s">
        <v>24</v>
      </c>
      <c r="C5735" t="s">
        <v>47</v>
      </c>
      <c r="D5735">
        <v>357456</v>
      </c>
      <c r="E5735" t="s">
        <v>68</v>
      </c>
      <c r="F5735" t="s">
        <v>80</v>
      </c>
      <c r="G5735" t="str">
        <f>[1]!SNLData(227539,$B5735,$D5735,$E5735,$F5735,,"Options:Curr=USD,Mag=Standard,ConvMethod=R")</f>
        <v>Actual</v>
      </c>
    </row>
    <row r="5736" spans="1:7" x14ac:dyDescent="0.3">
      <c r="A5736" t="s">
        <v>12</v>
      </c>
      <c r="B5736" t="s">
        <v>24</v>
      </c>
      <c r="C5736" t="s">
        <v>47</v>
      </c>
      <c r="D5736">
        <v>357456</v>
      </c>
      <c r="E5736" t="s">
        <v>69</v>
      </c>
      <c r="F5736" t="s">
        <v>80</v>
      </c>
      <c r="G5736" t="str">
        <f>[1]!SNLData(227539,$B5736,$D5736,$E5736,$F5736,,"Options:Curr=USD,Mag=Standard,ConvMethod=R")</f>
        <v>Actual</v>
      </c>
    </row>
    <row r="5737" spans="1:7" x14ac:dyDescent="0.3">
      <c r="A5737" t="s">
        <v>12</v>
      </c>
      <c r="B5737" t="s">
        <v>24</v>
      </c>
      <c r="C5737" t="s">
        <v>47</v>
      </c>
      <c r="D5737">
        <v>357456</v>
      </c>
      <c r="E5737" t="s">
        <v>70</v>
      </c>
      <c r="F5737" t="s">
        <v>80</v>
      </c>
      <c r="G5737" t="str">
        <f>[1]!SNLData(227539,$B5737,$D5737,$E5737,$F5737,,"Options:Curr=USD,Mag=Standard,ConvMethod=R")</f>
        <v>Actual</v>
      </c>
    </row>
    <row r="5738" spans="1:7" x14ac:dyDescent="0.3">
      <c r="A5738" t="s">
        <v>12</v>
      </c>
      <c r="B5738" t="s">
        <v>24</v>
      </c>
      <c r="C5738" t="s">
        <v>47</v>
      </c>
      <c r="D5738">
        <v>357456</v>
      </c>
      <c r="E5738" t="s">
        <v>71</v>
      </c>
      <c r="F5738" t="s">
        <v>80</v>
      </c>
      <c r="G5738" t="str">
        <f>[1]!SNLData(227539,$B5738,$D5738,$E5738,$F5738,,"Options:Curr=USD,Mag=Standard,ConvMethod=R")</f>
        <v>Actual</v>
      </c>
    </row>
    <row r="5739" spans="1:7" x14ac:dyDescent="0.3">
      <c r="A5739" t="s">
        <v>12</v>
      </c>
      <c r="B5739" t="s">
        <v>24</v>
      </c>
      <c r="C5739" t="s">
        <v>47</v>
      </c>
      <c r="D5739">
        <v>357456</v>
      </c>
      <c r="E5739" t="s">
        <v>72</v>
      </c>
      <c r="F5739" t="s">
        <v>80</v>
      </c>
      <c r="G5739" t="str">
        <f>[1]!SNLData(227539,$B5739,$D5739,$E5739,$F5739,,"Options:Curr=USD,Mag=Standard,ConvMethod=R")</f>
        <v>Actual</v>
      </c>
    </row>
    <row r="5740" spans="1:7" x14ac:dyDescent="0.3">
      <c r="A5740" t="s">
        <v>12</v>
      </c>
      <c r="B5740" t="s">
        <v>24</v>
      </c>
      <c r="C5740" t="s">
        <v>47</v>
      </c>
      <c r="D5740">
        <v>357456</v>
      </c>
      <c r="E5740" t="s">
        <v>73</v>
      </c>
      <c r="F5740" t="s">
        <v>80</v>
      </c>
      <c r="G5740" t="str">
        <f>[1]!SNLData(227539,$B5740,$D5740,$E5740,$F5740,,"Options:Curr=USD,Mag=Standard,ConvMethod=R")</f>
        <v>Actual</v>
      </c>
    </row>
    <row r="5741" spans="1:7" x14ac:dyDescent="0.3">
      <c r="A5741" t="s">
        <v>12</v>
      </c>
      <c r="B5741" t="s">
        <v>24</v>
      </c>
      <c r="C5741" t="s">
        <v>47</v>
      </c>
      <c r="D5741">
        <v>357456</v>
      </c>
      <c r="E5741" t="s">
        <v>74</v>
      </c>
      <c r="F5741" t="s">
        <v>80</v>
      </c>
      <c r="G5741" t="str">
        <f>[1]!SNLData(227539,$B5741,$D5741,$E5741,$F5741,,"Options:Curr=USD,Mag=Standard,ConvMethod=R")</f>
        <v>Actual</v>
      </c>
    </row>
    <row r="5742" spans="1:7" x14ac:dyDescent="0.3">
      <c r="A5742" t="s">
        <v>12</v>
      </c>
      <c r="B5742" t="s">
        <v>24</v>
      </c>
      <c r="C5742" t="s">
        <v>47</v>
      </c>
      <c r="D5742">
        <v>357456</v>
      </c>
      <c r="E5742" t="s">
        <v>75</v>
      </c>
      <c r="F5742" t="s">
        <v>80</v>
      </c>
      <c r="G5742" t="str">
        <f>[1]!SNLData(227539,$B5742,$D5742,$E5742,$F5742,,"Options:Curr=USD,Mag=Standard,ConvMethod=R")</f>
        <v>Actual</v>
      </c>
    </row>
    <row r="5743" spans="1:7" x14ac:dyDescent="0.3">
      <c r="A5743" t="s">
        <v>12</v>
      </c>
      <c r="B5743" t="s">
        <v>24</v>
      </c>
      <c r="C5743" t="s">
        <v>47</v>
      </c>
      <c r="D5743">
        <v>357456</v>
      </c>
      <c r="E5743" t="s">
        <v>76</v>
      </c>
      <c r="F5743" t="s">
        <v>80</v>
      </c>
      <c r="G5743" t="str">
        <f>[1]!SNLData(227539,$B5743,$D5743,$E5743,$F5743,,"Options:Curr=USD,Mag=Standard,ConvMethod=R")</f>
        <v>Actual</v>
      </c>
    </row>
    <row r="5744" spans="1:7" x14ac:dyDescent="0.3">
      <c r="A5744" t="s">
        <v>12</v>
      </c>
      <c r="B5744" t="s">
        <v>24</v>
      </c>
      <c r="C5744" t="s">
        <v>47</v>
      </c>
      <c r="D5744">
        <v>357456</v>
      </c>
      <c r="E5744" t="s">
        <v>9</v>
      </c>
      <c r="F5744" t="s">
        <v>80</v>
      </c>
      <c r="G5744" t="str">
        <f>[1]!SNLData(227539,$B5744,$D5744,$E5744,$F5744,,"Options:Curr=USD,Mag=Standard,ConvMethod=R")</f>
        <v>Actual</v>
      </c>
    </row>
    <row r="5745" spans="1:7" x14ac:dyDescent="0.3">
      <c r="A5745" t="s">
        <v>12</v>
      </c>
      <c r="B5745" t="s">
        <v>24</v>
      </c>
      <c r="C5745" t="s">
        <v>47</v>
      </c>
      <c r="D5745">
        <v>357456</v>
      </c>
      <c r="E5745" t="s">
        <v>77</v>
      </c>
      <c r="F5745" t="s">
        <v>80</v>
      </c>
      <c r="G5745" t="str">
        <f>[1]!SNLData(227539,$B5745,$D5745,$E5745,$F5745,,"Options:Curr=USD,Mag=Standard,ConvMethod=R")</f>
        <v>Actual</v>
      </c>
    </row>
    <row r="5746" spans="1:7" x14ac:dyDescent="0.3">
      <c r="A5746" t="s">
        <v>12</v>
      </c>
      <c r="B5746" t="s">
        <v>24</v>
      </c>
      <c r="C5746" t="s">
        <v>47</v>
      </c>
      <c r="D5746">
        <v>357456</v>
      </c>
      <c r="E5746" t="s">
        <v>78</v>
      </c>
      <c r="F5746" t="s">
        <v>80</v>
      </c>
      <c r="G5746" t="str">
        <f>[1]!SNLData(227539,$B5746,$D5746,$E5746,$F5746,,"Options:Curr=USD,Mag=Standard,ConvMethod=R")</f>
        <v>Actual</v>
      </c>
    </row>
    <row r="5747" spans="1:7" x14ac:dyDescent="0.3">
      <c r="A5747" t="s">
        <v>12</v>
      </c>
      <c r="B5747" t="s">
        <v>24</v>
      </c>
      <c r="C5747" t="s">
        <v>47</v>
      </c>
      <c r="D5747">
        <v>357456</v>
      </c>
      <c r="E5747" t="s">
        <v>10</v>
      </c>
      <c r="F5747" t="s">
        <v>80</v>
      </c>
      <c r="G5747" t="str">
        <f>[1]!SNLData(227539,$B5747,$D5747,$E5747,$F5747,,"Options:Curr=USD,Mag=Standard,ConvMethod=R")</f>
        <v>Actual</v>
      </c>
    </row>
    <row r="5748" spans="1:7" x14ac:dyDescent="0.3">
      <c r="A5748" t="s">
        <v>13</v>
      </c>
      <c r="B5748" t="s">
        <v>20</v>
      </c>
      <c r="C5748" t="s">
        <v>47</v>
      </c>
      <c r="D5748">
        <v>357456</v>
      </c>
      <c r="E5748" t="s">
        <v>6</v>
      </c>
      <c r="F5748" t="s">
        <v>80</v>
      </c>
      <c r="G5748" t="str">
        <f>[1]!SNLData(227539,$B5748,$D5748,$E5748,$F5748,,"Options:Curr=USD,Mag=Standard,ConvMethod=R")</f>
        <v>Actual</v>
      </c>
    </row>
    <row r="5749" spans="1:7" x14ac:dyDescent="0.3">
      <c r="A5749" t="s">
        <v>13</v>
      </c>
      <c r="B5749" t="s">
        <v>20</v>
      </c>
      <c r="C5749" t="s">
        <v>47</v>
      </c>
      <c r="D5749">
        <v>357456</v>
      </c>
      <c r="E5749" t="s">
        <v>50</v>
      </c>
      <c r="F5749" t="s">
        <v>80</v>
      </c>
      <c r="G5749" t="str">
        <f>[1]!SNLData(227539,$B5749,$D5749,$E5749,$F5749,,"Options:Curr=USD,Mag=Standard,ConvMethod=R")</f>
        <v>Actual</v>
      </c>
    </row>
    <row r="5750" spans="1:7" x14ac:dyDescent="0.3">
      <c r="A5750" t="s">
        <v>13</v>
      </c>
      <c r="B5750" t="s">
        <v>20</v>
      </c>
      <c r="C5750" t="s">
        <v>47</v>
      </c>
      <c r="D5750">
        <v>357456</v>
      </c>
      <c r="E5750" t="s">
        <v>51</v>
      </c>
      <c r="F5750" t="s">
        <v>80</v>
      </c>
      <c r="G5750" t="str">
        <f>[1]!SNLData(227539,$B5750,$D5750,$E5750,$F5750,,"Options:Curr=USD,Mag=Standard,ConvMethod=R")</f>
        <v>Actual</v>
      </c>
    </row>
    <row r="5751" spans="1:7" x14ac:dyDescent="0.3">
      <c r="A5751" t="s">
        <v>13</v>
      </c>
      <c r="B5751" t="s">
        <v>20</v>
      </c>
      <c r="C5751" t="s">
        <v>47</v>
      </c>
      <c r="D5751">
        <v>357456</v>
      </c>
      <c r="E5751" t="s">
        <v>52</v>
      </c>
      <c r="F5751" t="s">
        <v>80</v>
      </c>
      <c r="G5751" t="str">
        <f>[1]!SNLData(227539,$B5751,$D5751,$E5751,$F5751,,"Options:Curr=USD,Mag=Standard,ConvMethod=R")</f>
        <v>Actual</v>
      </c>
    </row>
    <row r="5752" spans="1:7" x14ac:dyDescent="0.3">
      <c r="A5752" t="s">
        <v>13</v>
      </c>
      <c r="B5752" t="s">
        <v>20</v>
      </c>
      <c r="C5752" t="s">
        <v>47</v>
      </c>
      <c r="D5752">
        <v>357456</v>
      </c>
      <c r="E5752" t="s">
        <v>53</v>
      </c>
      <c r="F5752" t="s">
        <v>80</v>
      </c>
      <c r="G5752" t="str">
        <f>[1]!SNLData(227539,$B5752,$D5752,$E5752,$F5752,,"Options:Curr=USD,Mag=Standard,ConvMethod=R")</f>
        <v>Actual</v>
      </c>
    </row>
    <row r="5753" spans="1:7" x14ac:dyDescent="0.3">
      <c r="A5753" t="s">
        <v>13</v>
      </c>
      <c r="B5753" t="s">
        <v>20</v>
      </c>
      <c r="C5753" t="s">
        <v>47</v>
      </c>
      <c r="D5753">
        <v>357456</v>
      </c>
      <c r="E5753" t="s">
        <v>54</v>
      </c>
      <c r="F5753" t="s">
        <v>80</v>
      </c>
      <c r="G5753" t="str">
        <f>[1]!SNLData(227539,$B5753,$D5753,$E5753,$F5753,,"Options:Curr=USD,Mag=Standard,ConvMethod=R")</f>
        <v>Actual</v>
      </c>
    </row>
    <row r="5754" spans="1:7" x14ac:dyDescent="0.3">
      <c r="A5754" t="s">
        <v>13</v>
      </c>
      <c r="B5754" t="s">
        <v>20</v>
      </c>
      <c r="C5754" t="s">
        <v>47</v>
      </c>
      <c r="D5754">
        <v>357456</v>
      </c>
      <c r="E5754" t="s">
        <v>55</v>
      </c>
      <c r="F5754" t="s">
        <v>80</v>
      </c>
      <c r="G5754" t="str">
        <f>[1]!SNLData(227539,$B5754,$D5754,$E5754,$F5754,,"Options:Curr=USD,Mag=Standard,ConvMethod=R")</f>
        <v>Actual</v>
      </c>
    </row>
    <row r="5755" spans="1:7" x14ac:dyDescent="0.3">
      <c r="A5755" t="s">
        <v>13</v>
      </c>
      <c r="B5755" t="s">
        <v>20</v>
      </c>
      <c r="C5755" t="s">
        <v>47</v>
      </c>
      <c r="D5755">
        <v>357456</v>
      </c>
      <c r="E5755" t="s">
        <v>56</v>
      </c>
      <c r="F5755" t="s">
        <v>80</v>
      </c>
      <c r="G5755" t="str">
        <f>[1]!SNLData(227539,$B5755,$D5755,$E5755,$F5755,,"Options:Curr=USD,Mag=Standard,ConvMethod=R")</f>
        <v>Actual</v>
      </c>
    </row>
    <row r="5756" spans="1:7" x14ac:dyDescent="0.3">
      <c r="A5756" t="s">
        <v>13</v>
      </c>
      <c r="B5756" t="s">
        <v>20</v>
      </c>
      <c r="C5756" t="s">
        <v>47</v>
      </c>
      <c r="D5756">
        <v>357456</v>
      </c>
      <c r="E5756" t="s">
        <v>57</v>
      </c>
      <c r="F5756" t="s">
        <v>80</v>
      </c>
      <c r="G5756" t="str">
        <f>[1]!SNLData(227539,$B5756,$D5756,$E5756,$F5756,,"Options:Curr=USD,Mag=Standard,ConvMethod=R")</f>
        <v>Actual</v>
      </c>
    </row>
    <row r="5757" spans="1:7" x14ac:dyDescent="0.3">
      <c r="A5757" t="s">
        <v>13</v>
      </c>
      <c r="B5757" t="s">
        <v>20</v>
      </c>
      <c r="C5757" t="s">
        <v>47</v>
      </c>
      <c r="D5757">
        <v>357456</v>
      </c>
      <c r="E5757" t="s">
        <v>58</v>
      </c>
      <c r="F5757" t="s">
        <v>80</v>
      </c>
      <c r="G5757" t="str">
        <f>[1]!SNLData(227539,$B5757,$D5757,$E5757,$F5757,,"Options:Curr=USD,Mag=Standard,ConvMethod=R")</f>
        <v>Actual</v>
      </c>
    </row>
    <row r="5758" spans="1:7" x14ac:dyDescent="0.3">
      <c r="A5758" t="s">
        <v>13</v>
      </c>
      <c r="B5758" t="s">
        <v>20</v>
      </c>
      <c r="C5758" t="s">
        <v>47</v>
      </c>
      <c r="D5758">
        <v>357456</v>
      </c>
      <c r="E5758" t="s">
        <v>7</v>
      </c>
      <c r="F5758" t="s">
        <v>80</v>
      </c>
      <c r="G5758" t="str">
        <f>[1]!SNLData(227539,$B5758,$D5758,$E5758,$F5758,,"Options:Curr=USD,Mag=Standard,ConvMethod=R")</f>
        <v>Actual</v>
      </c>
    </row>
    <row r="5759" spans="1:7" x14ac:dyDescent="0.3">
      <c r="A5759" t="s">
        <v>13</v>
      </c>
      <c r="B5759" t="s">
        <v>20</v>
      </c>
      <c r="C5759" t="s">
        <v>47</v>
      </c>
      <c r="D5759">
        <v>357456</v>
      </c>
      <c r="E5759" t="s">
        <v>59</v>
      </c>
      <c r="F5759" t="s">
        <v>80</v>
      </c>
      <c r="G5759" t="str">
        <f>[1]!SNLData(227539,$B5759,$D5759,$E5759,$F5759,,"Options:Curr=USD,Mag=Standard,ConvMethod=R")</f>
        <v>Actual</v>
      </c>
    </row>
    <row r="5760" spans="1:7" x14ac:dyDescent="0.3">
      <c r="A5760" t="s">
        <v>13</v>
      </c>
      <c r="B5760" t="s">
        <v>20</v>
      </c>
      <c r="C5760" t="s">
        <v>47</v>
      </c>
      <c r="D5760">
        <v>357456</v>
      </c>
      <c r="E5760" t="s">
        <v>60</v>
      </c>
      <c r="F5760" t="s">
        <v>80</v>
      </c>
      <c r="G5760" t="str">
        <f>[1]!SNLData(227539,$B5760,$D5760,$E5760,$F5760,,"Options:Curr=USD,Mag=Standard,ConvMethod=R")</f>
        <v>Actual</v>
      </c>
    </row>
    <row r="5761" spans="1:7" x14ac:dyDescent="0.3">
      <c r="A5761" t="s">
        <v>13</v>
      </c>
      <c r="B5761" t="s">
        <v>20</v>
      </c>
      <c r="C5761" t="s">
        <v>47</v>
      </c>
      <c r="D5761">
        <v>357456</v>
      </c>
      <c r="E5761" t="s">
        <v>61</v>
      </c>
      <c r="F5761" t="s">
        <v>80</v>
      </c>
      <c r="G5761" t="str">
        <f>[1]!SNLData(227539,$B5761,$D5761,$E5761,$F5761,,"Options:Curr=USD,Mag=Standard,ConvMethod=R")</f>
        <v>Actual</v>
      </c>
    </row>
    <row r="5762" spans="1:7" x14ac:dyDescent="0.3">
      <c r="A5762" t="s">
        <v>13</v>
      </c>
      <c r="B5762" t="s">
        <v>20</v>
      </c>
      <c r="C5762" t="s">
        <v>47</v>
      </c>
      <c r="D5762">
        <v>357456</v>
      </c>
      <c r="E5762" t="s">
        <v>62</v>
      </c>
      <c r="F5762" t="s">
        <v>80</v>
      </c>
      <c r="G5762" t="str">
        <f>[1]!SNLData(227539,$B5762,$D5762,$E5762,$F5762,,"Options:Curr=USD,Mag=Standard,ConvMethod=R")</f>
        <v>Actual</v>
      </c>
    </row>
    <row r="5763" spans="1:7" x14ac:dyDescent="0.3">
      <c r="A5763" t="s">
        <v>13</v>
      </c>
      <c r="B5763" t="s">
        <v>20</v>
      </c>
      <c r="C5763" t="s">
        <v>47</v>
      </c>
      <c r="D5763">
        <v>357456</v>
      </c>
      <c r="E5763" t="s">
        <v>63</v>
      </c>
      <c r="F5763" t="s">
        <v>80</v>
      </c>
      <c r="G5763" t="str">
        <f>[1]!SNLData(227539,$B5763,$D5763,$E5763,$F5763,,"Options:Curr=USD,Mag=Standard,ConvMethod=R")</f>
        <v>Actual</v>
      </c>
    </row>
    <row r="5764" spans="1:7" x14ac:dyDescent="0.3">
      <c r="A5764" t="s">
        <v>13</v>
      </c>
      <c r="B5764" t="s">
        <v>20</v>
      </c>
      <c r="C5764" t="s">
        <v>47</v>
      </c>
      <c r="D5764">
        <v>357456</v>
      </c>
      <c r="E5764" t="s">
        <v>64</v>
      </c>
      <c r="F5764" t="s">
        <v>80</v>
      </c>
      <c r="G5764" t="str">
        <f>[1]!SNLData(227539,$B5764,$D5764,$E5764,$F5764,,"Options:Curr=USD,Mag=Standard,ConvMethod=R")</f>
        <v>Actual</v>
      </c>
    </row>
    <row r="5765" spans="1:7" x14ac:dyDescent="0.3">
      <c r="A5765" t="s">
        <v>13</v>
      </c>
      <c r="B5765" t="s">
        <v>20</v>
      </c>
      <c r="C5765" t="s">
        <v>47</v>
      </c>
      <c r="D5765">
        <v>357456</v>
      </c>
      <c r="E5765" t="s">
        <v>65</v>
      </c>
      <c r="F5765" t="s">
        <v>80</v>
      </c>
      <c r="G5765" t="str">
        <f>[1]!SNLData(227539,$B5765,$D5765,$E5765,$F5765,,"Options:Curr=USD,Mag=Standard,ConvMethod=R")</f>
        <v>Actual</v>
      </c>
    </row>
    <row r="5766" spans="1:7" x14ac:dyDescent="0.3">
      <c r="A5766" t="s">
        <v>13</v>
      </c>
      <c r="B5766" t="s">
        <v>20</v>
      </c>
      <c r="C5766" t="s">
        <v>47</v>
      </c>
      <c r="D5766">
        <v>357456</v>
      </c>
      <c r="E5766" t="s">
        <v>66</v>
      </c>
      <c r="F5766" t="s">
        <v>80</v>
      </c>
      <c r="G5766" t="str">
        <f>[1]!SNLData(227539,$B5766,$D5766,$E5766,$F5766,,"Options:Curr=USD,Mag=Standard,ConvMethod=R")</f>
        <v>Actual</v>
      </c>
    </row>
    <row r="5767" spans="1:7" x14ac:dyDescent="0.3">
      <c r="A5767" t="s">
        <v>13</v>
      </c>
      <c r="B5767" t="s">
        <v>20</v>
      </c>
      <c r="C5767" t="s">
        <v>47</v>
      </c>
      <c r="D5767">
        <v>357456</v>
      </c>
      <c r="E5767" t="s">
        <v>67</v>
      </c>
      <c r="F5767" t="s">
        <v>80</v>
      </c>
      <c r="G5767" t="str">
        <f>[1]!SNLData(227539,$B5767,$D5767,$E5767,$F5767,,"Options:Curr=USD,Mag=Standard,ConvMethod=R")</f>
        <v>Actual</v>
      </c>
    </row>
    <row r="5768" spans="1:7" x14ac:dyDescent="0.3">
      <c r="A5768" t="s">
        <v>13</v>
      </c>
      <c r="B5768" t="s">
        <v>20</v>
      </c>
      <c r="C5768" t="s">
        <v>47</v>
      </c>
      <c r="D5768">
        <v>357456</v>
      </c>
      <c r="E5768" t="s">
        <v>8</v>
      </c>
      <c r="F5768" t="s">
        <v>80</v>
      </c>
      <c r="G5768" t="str">
        <f>[1]!SNLData(227539,$B5768,$D5768,$E5768,$F5768,,"Options:Curr=USD,Mag=Standard,ConvMethod=R")</f>
        <v>Actual</v>
      </c>
    </row>
    <row r="5769" spans="1:7" x14ac:dyDescent="0.3">
      <c r="A5769" t="s">
        <v>13</v>
      </c>
      <c r="B5769" t="s">
        <v>20</v>
      </c>
      <c r="C5769" t="s">
        <v>47</v>
      </c>
      <c r="D5769">
        <v>357456</v>
      </c>
      <c r="E5769" t="s">
        <v>68</v>
      </c>
      <c r="F5769" t="s">
        <v>80</v>
      </c>
      <c r="G5769" t="str">
        <f>[1]!SNLData(227539,$B5769,$D5769,$E5769,$F5769,,"Options:Curr=USD,Mag=Standard,ConvMethod=R")</f>
        <v>Actual</v>
      </c>
    </row>
    <row r="5770" spans="1:7" x14ac:dyDescent="0.3">
      <c r="A5770" t="s">
        <v>13</v>
      </c>
      <c r="B5770" t="s">
        <v>20</v>
      </c>
      <c r="C5770" t="s">
        <v>47</v>
      </c>
      <c r="D5770">
        <v>357456</v>
      </c>
      <c r="E5770" t="s">
        <v>69</v>
      </c>
      <c r="F5770" t="s">
        <v>80</v>
      </c>
      <c r="G5770" t="str">
        <f>[1]!SNLData(227539,$B5770,$D5770,$E5770,$F5770,,"Options:Curr=USD,Mag=Standard,ConvMethod=R")</f>
        <v>Actual</v>
      </c>
    </row>
    <row r="5771" spans="1:7" x14ac:dyDescent="0.3">
      <c r="A5771" t="s">
        <v>13</v>
      </c>
      <c r="B5771" t="s">
        <v>20</v>
      </c>
      <c r="C5771" t="s">
        <v>47</v>
      </c>
      <c r="D5771">
        <v>357456</v>
      </c>
      <c r="E5771" t="s">
        <v>70</v>
      </c>
      <c r="F5771" t="s">
        <v>80</v>
      </c>
      <c r="G5771" t="str">
        <f>[1]!SNLData(227539,$B5771,$D5771,$E5771,$F5771,,"Options:Curr=USD,Mag=Standard,ConvMethod=R")</f>
        <v>Actual</v>
      </c>
    </row>
    <row r="5772" spans="1:7" x14ac:dyDescent="0.3">
      <c r="A5772" t="s">
        <v>13</v>
      </c>
      <c r="B5772" t="s">
        <v>20</v>
      </c>
      <c r="C5772" t="s">
        <v>47</v>
      </c>
      <c r="D5772">
        <v>357456</v>
      </c>
      <c r="E5772" t="s">
        <v>71</v>
      </c>
      <c r="F5772" t="s">
        <v>80</v>
      </c>
      <c r="G5772" t="str">
        <f>[1]!SNLData(227539,$B5772,$D5772,$E5772,$F5772,,"Options:Curr=USD,Mag=Standard,ConvMethod=R")</f>
        <v>Actual</v>
      </c>
    </row>
    <row r="5773" spans="1:7" x14ac:dyDescent="0.3">
      <c r="A5773" t="s">
        <v>13</v>
      </c>
      <c r="B5773" t="s">
        <v>20</v>
      </c>
      <c r="C5773" t="s">
        <v>47</v>
      </c>
      <c r="D5773">
        <v>357456</v>
      </c>
      <c r="E5773" t="s">
        <v>72</v>
      </c>
      <c r="F5773" t="s">
        <v>80</v>
      </c>
      <c r="G5773" t="str">
        <f>[1]!SNLData(227539,$B5773,$D5773,$E5773,$F5773,,"Options:Curr=USD,Mag=Standard,ConvMethod=R")</f>
        <v>Actual</v>
      </c>
    </row>
    <row r="5774" spans="1:7" x14ac:dyDescent="0.3">
      <c r="A5774" t="s">
        <v>13</v>
      </c>
      <c r="B5774" t="s">
        <v>20</v>
      </c>
      <c r="C5774" t="s">
        <v>47</v>
      </c>
      <c r="D5774">
        <v>357456</v>
      </c>
      <c r="E5774" t="s">
        <v>73</v>
      </c>
      <c r="F5774" t="s">
        <v>80</v>
      </c>
      <c r="G5774" t="str">
        <f>[1]!SNLData(227539,$B5774,$D5774,$E5774,$F5774,,"Options:Curr=USD,Mag=Standard,ConvMethod=R")</f>
        <v>Actual</v>
      </c>
    </row>
    <row r="5775" spans="1:7" x14ac:dyDescent="0.3">
      <c r="A5775" t="s">
        <v>13</v>
      </c>
      <c r="B5775" t="s">
        <v>20</v>
      </c>
      <c r="C5775" t="s">
        <v>47</v>
      </c>
      <c r="D5775">
        <v>357456</v>
      </c>
      <c r="E5775" t="s">
        <v>74</v>
      </c>
      <c r="F5775" t="s">
        <v>80</v>
      </c>
      <c r="G5775" t="str">
        <f>[1]!SNLData(227539,$B5775,$D5775,$E5775,$F5775,,"Options:Curr=USD,Mag=Standard,ConvMethod=R")</f>
        <v>Actual</v>
      </c>
    </row>
    <row r="5776" spans="1:7" x14ac:dyDescent="0.3">
      <c r="A5776" t="s">
        <v>13</v>
      </c>
      <c r="B5776" t="s">
        <v>20</v>
      </c>
      <c r="C5776" t="s">
        <v>47</v>
      </c>
      <c r="D5776">
        <v>357456</v>
      </c>
      <c r="E5776" t="s">
        <v>75</v>
      </c>
      <c r="F5776" t="s">
        <v>80</v>
      </c>
      <c r="G5776" t="str">
        <f>[1]!SNLData(227539,$B5776,$D5776,$E5776,$F5776,,"Options:Curr=USD,Mag=Standard,ConvMethod=R")</f>
        <v>Actual</v>
      </c>
    </row>
    <row r="5777" spans="1:7" x14ac:dyDescent="0.3">
      <c r="A5777" t="s">
        <v>13</v>
      </c>
      <c r="B5777" t="s">
        <v>20</v>
      </c>
      <c r="C5777" t="s">
        <v>47</v>
      </c>
      <c r="D5777">
        <v>357456</v>
      </c>
      <c r="E5777" t="s">
        <v>76</v>
      </c>
      <c r="F5777" t="s">
        <v>80</v>
      </c>
      <c r="G5777" t="str">
        <f>[1]!SNLData(227539,$B5777,$D5777,$E5777,$F5777,,"Options:Curr=USD,Mag=Standard,ConvMethod=R")</f>
        <v>Actual</v>
      </c>
    </row>
    <row r="5778" spans="1:7" x14ac:dyDescent="0.3">
      <c r="A5778" t="s">
        <v>13</v>
      </c>
      <c r="B5778" t="s">
        <v>20</v>
      </c>
      <c r="C5778" t="s">
        <v>47</v>
      </c>
      <c r="D5778">
        <v>357456</v>
      </c>
      <c r="E5778" t="s">
        <v>9</v>
      </c>
      <c r="F5778" t="s">
        <v>80</v>
      </c>
      <c r="G5778" t="str">
        <f>[1]!SNLData(227539,$B5778,$D5778,$E5778,$F5778,,"Options:Curr=USD,Mag=Standard,ConvMethod=R")</f>
        <v>Actual</v>
      </c>
    </row>
    <row r="5779" spans="1:7" x14ac:dyDescent="0.3">
      <c r="A5779" t="s">
        <v>13</v>
      </c>
      <c r="B5779" t="s">
        <v>20</v>
      </c>
      <c r="C5779" t="s">
        <v>47</v>
      </c>
      <c r="D5779">
        <v>357456</v>
      </c>
      <c r="E5779" t="s">
        <v>77</v>
      </c>
      <c r="F5779" t="s">
        <v>80</v>
      </c>
      <c r="G5779" t="str">
        <f>[1]!SNLData(227539,$B5779,$D5779,$E5779,$F5779,,"Options:Curr=USD,Mag=Standard,ConvMethod=R")</f>
        <v>Actual</v>
      </c>
    </row>
    <row r="5780" spans="1:7" x14ac:dyDescent="0.3">
      <c r="A5780" t="s">
        <v>13</v>
      </c>
      <c r="B5780" t="s">
        <v>20</v>
      </c>
      <c r="C5780" t="s">
        <v>47</v>
      </c>
      <c r="D5780">
        <v>357456</v>
      </c>
      <c r="E5780" t="s">
        <v>78</v>
      </c>
      <c r="F5780" t="s">
        <v>80</v>
      </c>
      <c r="G5780" t="str">
        <f>[1]!SNLData(227539,$B5780,$D5780,$E5780,$F5780,,"Options:Curr=USD,Mag=Standard,ConvMethod=R")</f>
        <v>Actual</v>
      </c>
    </row>
    <row r="5781" spans="1:7" x14ac:dyDescent="0.3">
      <c r="A5781" t="s">
        <v>13</v>
      </c>
      <c r="B5781" t="s">
        <v>20</v>
      </c>
      <c r="C5781" t="s">
        <v>47</v>
      </c>
      <c r="D5781">
        <v>357456</v>
      </c>
      <c r="E5781" t="s">
        <v>10</v>
      </c>
      <c r="F5781" t="s">
        <v>80</v>
      </c>
      <c r="G5781" t="str">
        <f>[1]!SNLData(227539,$B5781,$D5781,$E5781,$F5781,,"Options:Curr=USD,Mag=Standard,ConvMethod=R")</f>
        <v>Actual</v>
      </c>
    </row>
    <row r="5782" spans="1:7" x14ac:dyDescent="0.3">
      <c r="A5782" t="s">
        <v>5</v>
      </c>
      <c r="B5782" t="s">
        <v>21</v>
      </c>
      <c r="C5782" t="s">
        <v>47</v>
      </c>
      <c r="D5782">
        <v>357456</v>
      </c>
      <c r="E5782" t="s">
        <v>6</v>
      </c>
      <c r="F5782" t="s">
        <v>80</v>
      </c>
      <c r="G5782" t="str">
        <f>[1]!SNLData(227539,$B5782,$D5782,$E5782,$F5782,,"Options:Curr=USD,Mag=Standard,ConvMethod=R")</f>
        <v>Actual</v>
      </c>
    </row>
    <row r="5783" spans="1:7" x14ac:dyDescent="0.3">
      <c r="A5783" t="s">
        <v>5</v>
      </c>
      <c r="B5783" t="s">
        <v>21</v>
      </c>
      <c r="C5783" t="s">
        <v>47</v>
      </c>
      <c r="D5783">
        <v>357456</v>
      </c>
      <c r="E5783" t="s">
        <v>50</v>
      </c>
      <c r="F5783" t="s">
        <v>80</v>
      </c>
      <c r="G5783" t="str">
        <f>[1]!SNLData(227539,$B5783,$D5783,$E5783,$F5783,,"Options:Curr=USD,Mag=Standard,ConvMethod=R")</f>
        <v>Actual</v>
      </c>
    </row>
    <row r="5784" spans="1:7" x14ac:dyDescent="0.3">
      <c r="A5784" t="s">
        <v>5</v>
      </c>
      <c r="B5784" t="s">
        <v>21</v>
      </c>
      <c r="C5784" t="s">
        <v>47</v>
      </c>
      <c r="D5784">
        <v>357456</v>
      </c>
      <c r="E5784" t="s">
        <v>51</v>
      </c>
      <c r="F5784" t="s">
        <v>80</v>
      </c>
      <c r="G5784" t="str">
        <f>[1]!SNLData(227539,$B5784,$D5784,$E5784,$F5784,,"Options:Curr=USD,Mag=Standard,ConvMethod=R")</f>
        <v>Actual</v>
      </c>
    </row>
    <row r="5785" spans="1:7" x14ac:dyDescent="0.3">
      <c r="A5785" t="s">
        <v>5</v>
      </c>
      <c r="B5785" t="s">
        <v>21</v>
      </c>
      <c r="C5785" t="s">
        <v>47</v>
      </c>
      <c r="D5785">
        <v>357456</v>
      </c>
      <c r="E5785" t="s">
        <v>52</v>
      </c>
      <c r="F5785" t="s">
        <v>80</v>
      </c>
      <c r="G5785" t="str">
        <f>[1]!SNLData(227539,$B5785,$D5785,$E5785,$F5785,,"Options:Curr=USD,Mag=Standard,ConvMethod=R")</f>
        <v>Actual</v>
      </c>
    </row>
    <row r="5786" spans="1:7" x14ac:dyDescent="0.3">
      <c r="A5786" t="s">
        <v>5</v>
      </c>
      <c r="B5786" t="s">
        <v>21</v>
      </c>
      <c r="C5786" t="s">
        <v>47</v>
      </c>
      <c r="D5786">
        <v>357456</v>
      </c>
      <c r="E5786" t="s">
        <v>53</v>
      </c>
      <c r="F5786" t="s">
        <v>80</v>
      </c>
      <c r="G5786" t="str">
        <f>[1]!SNLData(227539,$B5786,$D5786,$E5786,$F5786,,"Options:Curr=USD,Mag=Standard,ConvMethod=R")</f>
        <v>Actual</v>
      </c>
    </row>
    <row r="5787" spans="1:7" x14ac:dyDescent="0.3">
      <c r="A5787" t="s">
        <v>5</v>
      </c>
      <c r="B5787" t="s">
        <v>21</v>
      </c>
      <c r="C5787" t="s">
        <v>47</v>
      </c>
      <c r="D5787">
        <v>357456</v>
      </c>
      <c r="E5787" t="s">
        <v>54</v>
      </c>
      <c r="F5787" t="s">
        <v>80</v>
      </c>
      <c r="G5787" t="str">
        <f>[1]!SNLData(227539,$B5787,$D5787,$E5787,$F5787,,"Options:Curr=USD,Mag=Standard,ConvMethod=R")</f>
        <v>Actual</v>
      </c>
    </row>
    <row r="5788" spans="1:7" x14ac:dyDescent="0.3">
      <c r="A5788" t="s">
        <v>5</v>
      </c>
      <c r="B5788" t="s">
        <v>21</v>
      </c>
      <c r="C5788" t="s">
        <v>47</v>
      </c>
      <c r="D5788">
        <v>357456</v>
      </c>
      <c r="E5788" t="s">
        <v>55</v>
      </c>
      <c r="F5788" t="s">
        <v>80</v>
      </c>
      <c r="G5788" t="str">
        <f>[1]!SNLData(227539,$B5788,$D5788,$E5788,$F5788,,"Options:Curr=USD,Mag=Standard,ConvMethod=R")</f>
        <v>Actual</v>
      </c>
    </row>
    <row r="5789" spans="1:7" x14ac:dyDescent="0.3">
      <c r="A5789" t="s">
        <v>5</v>
      </c>
      <c r="B5789" t="s">
        <v>21</v>
      </c>
      <c r="C5789" t="s">
        <v>47</v>
      </c>
      <c r="D5789">
        <v>357456</v>
      </c>
      <c r="E5789" t="s">
        <v>56</v>
      </c>
      <c r="F5789" t="s">
        <v>80</v>
      </c>
      <c r="G5789" t="str">
        <f>[1]!SNLData(227539,$B5789,$D5789,$E5789,$F5789,,"Options:Curr=USD,Mag=Standard,ConvMethod=R")</f>
        <v>Actual</v>
      </c>
    </row>
    <row r="5790" spans="1:7" x14ac:dyDescent="0.3">
      <c r="A5790" t="s">
        <v>5</v>
      </c>
      <c r="B5790" t="s">
        <v>21</v>
      </c>
      <c r="C5790" t="s">
        <v>47</v>
      </c>
      <c r="D5790">
        <v>357456</v>
      </c>
      <c r="E5790" t="s">
        <v>57</v>
      </c>
      <c r="F5790" t="s">
        <v>80</v>
      </c>
      <c r="G5790" t="str">
        <f>[1]!SNLData(227539,$B5790,$D5790,$E5790,$F5790,,"Options:Curr=USD,Mag=Standard,ConvMethod=R")</f>
        <v>Actual</v>
      </c>
    </row>
    <row r="5791" spans="1:7" x14ac:dyDescent="0.3">
      <c r="A5791" t="s">
        <v>5</v>
      </c>
      <c r="B5791" t="s">
        <v>21</v>
      </c>
      <c r="C5791" t="s">
        <v>47</v>
      </c>
      <c r="D5791">
        <v>357456</v>
      </c>
      <c r="E5791" t="s">
        <v>58</v>
      </c>
      <c r="F5791" t="s">
        <v>80</v>
      </c>
      <c r="G5791" t="str">
        <f>[1]!SNLData(227539,$B5791,$D5791,$E5791,$F5791,,"Options:Curr=USD,Mag=Standard,ConvMethod=R")</f>
        <v>Actual</v>
      </c>
    </row>
    <row r="5792" spans="1:7" x14ac:dyDescent="0.3">
      <c r="A5792" t="s">
        <v>5</v>
      </c>
      <c r="B5792" t="s">
        <v>21</v>
      </c>
      <c r="C5792" t="s">
        <v>47</v>
      </c>
      <c r="D5792">
        <v>357456</v>
      </c>
      <c r="E5792" t="s">
        <v>7</v>
      </c>
      <c r="F5792" t="s">
        <v>80</v>
      </c>
      <c r="G5792" t="str">
        <f>[1]!SNLData(227539,$B5792,$D5792,$E5792,$F5792,,"Options:Curr=USD,Mag=Standard,ConvMethod=R")</f>
        <v>Actual</v>
      </c>
    </row>
    <row r="5793" spans="1:7" x14ac:dyDescent="0.3">
      <c r="A5793" t="s">
        <v>5</v>
      </c>
      <c r="B5793" t="s">
        <v>21</v>
      </c>
      <c r="C5793" t="s">
        <v>47</v>
      </c>
      <c r="D5793">
        <v>357456</v>
      </c>
      <c r="E5793" t="s">
        <v>59</v>
      </c>
      <c r="F5793" t="s">
        <v>80</v>
      </c>
      <c r="G5793" t="str">
        <f>[1]!SNLData(227539,$B5793,$D5793,$E5793,$F5793,,"Options:Curr=USD,Mag=Standard,ConvMethod=R")</f>
        <v>Actual</v>
      </c>
    </row>
    <row r="5794" spans="1:7" x14ac:dyDescent="0.3">
      <c r="A5794" t="s">
        <v>5</v>
      </c>
      <c r="B5794" t="s">
        <v>21</v>
      </c>
      <c r="C5794" t="s">
        <v>47</v>
      </c>
      <c r="D5794">
        <v>357456</v>
      </c>
      <c r="E5794" t="s">
        <v>60</v>
      </c>
      <c r="F5794" t="s">
        <v>80</v>
      </c>
      <c r="G5794" t="str">
        <f>[1]!SNLData(227539,$B5794,$D5794,$E5794,$F5794,,"Options:Curr=USD,Mag=Standard,ConvMethod=R")</f>
        <v>Actual</v>
      </c>
    </row>
    <row r="5795" spans="1:7" x14ac:dyDescent="0.3">
      <c r="A5795" t="s">
        <v>5</v>
      </c>
      <c r="B5795" t="s">
        <v>21</v>
      </c>
      <c r="C5795" t="s">
        <v>47</v>
      </c>
      <c r="D5795">
        <v>357456</v>
      </c>
      <c r="E5795" t="s">
        <v>61</v>
      </c>
      <c r="F5795" t="s">
        <v>80</v>
      </c>
      <c r="G5795" t="str">
        <f>[1]!SNLData(227539,$B5795,$D5795,$E5795,$F5795,,"Options:Curr=USD,Mag=Standard,ConvMethod=R")</f>
        <v>Actual</v>
      </c>
    </row>
    <row r="5796" spans="1:7" x14ac:dyDescent="0.3">
      <c r="A5796" t="s">
        <v>5</v>
      </c>
      <c r="B5796" t="s">
        <v>21</v>
      </c>
      <c r="C5796" t="s">
        <v>47</v>
      </c>
      <c r="D5796">
        <v>357456</v>
      </c>
      <c r="E5796" t="s">
        <v>62</v>
      </c>
      <c r="F5796" t="s">
        <v>80</v>
      </c>
      <c r="G5796" t="str">
        <f>[1]!SNLData(227539,$B5796,$D5796,$E5796,$F5796,,"Options:Curr=USD,Mag=Standard,ConvMethod=R")</f>
        <v>Actual</v>
      </c>
    </row>
    <row r="5797" spans="1:7" x14ac:dyDescent="0.3">
      <c r="A5797" t="s">
        <v>5</v>
      </c>
      <c r="B5797" t="s">
        <v>21</v>
      </c>
      <c r="C5797" t="s">
        <v>47</v>
      </c>
      <c r="D5797">
        <v>357456</v>
      </c>
      <c r="E5797" t="s">
        <v>63</v>
      </c>
      <c r="F5797" t="s">
        <v>80</v>
      </c>
      <c r="G5797" t="str">
        <f>[1]!SNLData(227539,$B5797,$D5797,$E5797,$F5797,,"Options:Curr=USD,Mag=Standard,ConvMethod=R")</f>
        <v>Actual</v>
      </c>
    </row>
    <row r="5798" spans="1:7" x14ac:dyDescent="0.3">
      <c r="A5798" t="s">
        <v>5</v>
      </c>
      <c r="B5798" t="s">
        <v>21</v>
      </c>
      <c r="C5798" t="s">
        <v>47</v>
      </c>
      <c r="D5798">
        <v>357456</v>
      </c>
      <c r="E5798" t="s">
        <v>64</v>
      </c>
      <c r="F5798" t="s">
        <v>80</v>
      </c>
      <c r="G5798" t="str">
        <f>[1]!SNLData(227539,$B5798,$D5798,$E5798,$F5798,,"Options:Curr=USD,Mag=Standard,ConvMethod=R")</f>
        <v>Actual</v>
      </c>
    </row>
    <row r="5799" spans="1:7" x14ac:dyDescent="0.3">
      <c r="A5799" t="s">
        <v>5</v>
      </c>
      <c r="B5799" t="s">
        <v>21</v>
      </c>
      <c r="C5799" t="s">
        <v>47</v>
      </c>
      <c r="D5799">
        <v>357456</v>
      </c>
      <c r="E5799" t="s">
        <v>65</v>
      </c>
      <c r="F5799" t="s">
        <v>80</v>
      </c>
      <c r="G5799" t="str">
        <f>[1]!SNLData(227539,$B5799,$D5799,$E5799,$F5799,,"Options:Curr=USD,Mag=Standard,ConvMethod=R")</f>
        <v>Actual</v>
      </c>
    </row>
    <row r="5800" spans="1:7" x14ac:dyDescent="0.3">
      <c r="A5800" t="s">
        <v>5</v>
      </c>
      <c r="B5800" t="s">
        <v>21</v>
      </c>
      <c r="C5800" t="s">
        <v>47</v>
      </c>
      <c r="D5800">
        <v>357456</v>
      </c>
      <c r="E5800" t="s">
        <v>66</v>
      </c>
      <c r="F5800" t="s">
        <v>80</v>
      </c>
      <c r="G5800" t="str">
        <f>[1]!SNLData(227539,$B5800,$D5800,$E5800,$F5800,,"Options:Curr=USD,Mag=Standard,ConvMethod=R")</f>
        <v>Actual</v>
      </c>
    </row>
    <row r="5801" spans="1:7" x14ac:dyDescent="0.3">
      <c r="A5801" t="s">
        <v>5</v>
      </c>
      <c r="B5801" t="s">
        <v>21</v>
      </c>
      <c r="C5801" t="s">
        <v>47</v>
      </c>
      <c r="D5801">
        <v>357456</v>
      </c>
      <c r="E5801" t="s">
        <v>67</v>
      </c>
      <c r="F5801" t="s">
        <v>80</v>
      </c>
      <c r="G5801" t="str">
        <f>[1]!SNLData(227539,$B5801,$D5801,$E5801,$F5801,,"Options:Curr=USD,Mag=Standard,ConvMethod=R")</f>
        <v>Actual</v>
      </c>
    </row>
    <row r="5802" spans="1:7" x14ac:dyDescent="0.3">
      <c r="A5802" t="s">
        <v>5</v>
      </c>
      <c r="B5802" t="s">
        <v>21</v>
      </c>
      <c r="C5802" t="s">
        <v>47</v>
      </c>
      <c r="D5802">
        <v>357456</v>
      </c>
      <c r="E5802" t="s">
        <v>8</v>
      </c>
      <c r="F5802" t="s">
        <v>80</v>
      </c>
      <c r="G5802" t="str">
        <f>[1]!SNLData(227539,$B5802,$D5802,$E5802,$F5802,,"Options:Curr=USD,Mag=Standard,ConvMethod=R")</f>
        <v>Actual</v>
      </c>
    </row>
    <row r="5803" spans="1:7" x14ac:dyDescent="0.3">
      <c r="A5803" t="s">
        <v>5</v>
      </c>
      <c r="B5803" t="s">
        <v>21</v>
      </c>
      <c r="C5803" t="s">
        <v>47</v>
      </c>
      <c r="D5803">
        <v>357456</v>
      </c>
      <c r="E5803" t="s">
        <v>68</v>
      </c>
      <c r="F5803" t="s">
        <v>80</v>
      </c>
      <c r="G5803" t="str">
        <f>[1]!SNLData(227539,$B5803,$D5803,$E5803,$F5803,,"Options:Curr=USD,Mag=Standard,ConvMethod=R")</f>
        <v>Actual</v>
      </c>
    </row>
    <row r="5804" spans="1:7" x14ac:dyDescent="0.3">
      <c r="A5804" t="s">
        <v>5</v>
      </c>
      <c r="B5804" t="s">
        <v>21</v>
      </c>
      <c r="C5804" t="s">
        <v>47</v>
      </c>
      <c r="D5804">
        <v>357456</v>
      </c>
      <c r="E5804" t="s">
        <v>69</v>
      </c>
      <c r="F5804" t="s">
        <v>80</v>
      </c>
      <c r="G5804" t="str">
        <f>[1]!SNLData(227539,$B5804,$D5804,$E5804,$F5804,,"Options:Curr=USD,Mag=Standard,ConvMethod=R")</f>
        <v>Actual</v>
      </c>
    </row>
    <row r="5805" spans="1:7" x14ac:dyDescent="0.3">
      <c r="A5805" t="s">
        <v>5</v>
      </c>
      <c r="B5805" t="s">
        <v>21</v>
      </c>
      <c r="C5805" t="s">
        <v>47</v>
      </c>
      <c r="D5805">
        <v>357456</v>
      </c>
      <c r="E5805" t="s">
        <v>70</v>
      </c>
      <c r="F5805" t="s">
        <v>80</v>
      </c>
      <c r="G5805" t="str">
        <f>[1]!SNLData(227539,$B5805,$D5805,$E5805,$F5805,,"Options:Curr=USD,Mag=Standard,ConvMethod=R")</f>
        <v>Actual</v>
      </c>
    </row>
    <row r="5806" spans="1:7" x14ac:dyDescent="0.3">
      <c r="A5806" t="s">
        <v>5</v>
      </c>
      <c r="B5806" t="s">
        <v>21</v>
      </c>
      <c r="C5806" t="s">
        <v>47</v>
      </c>
      <c r="D5806">
        <v>357456</v>
      </c>
      <c r="E5806" t="s">
        <v>71</v>
      </c>
      <c r="F5806" t="s">
        <v>80</v>
      </c>
      <c r="G5806" t="str">
        <f>[1]!SNLData(227539,$B5806,$D5806,$E5806,$F5806,,"Options:Curr=USD,Mag=Standard,ConvMethod=R")</f>
        <v>Actual</v>
      </c>
    </row>
    <row r="5807" spans="1:7" x14ac:dyDescent="0.3">
      <c r="A5807" t="s">
        <v>5</v>
      </c>
      <c r="B5807" t="s">
        <v>21</v>
      </c>
      <c r="C5807" t="s">
        <v>47</v>
      </c>
      <c r="D5807">
        <v>357456</v>
      </c>
      <c r="E5807" t="s">
        <v>72</v>
      </c>
      <c r="F5807" t="s">
        <v>80</v>
      </c>
      <c r="G5807" t="str">
        <f>[1]!SNLData(227539,$B5807,$D5807,$E5807,$F5807,,"Options:Curr=USD,Mag=Standard,ConvMethod=R")</f>
        <v>Actual</v>
      </c>
    </row>
    <row r="5808" spans="1:7" x14ac:dyDescent="0.3">
      <c r="A5808" t="s">
        <v>5</v>
      </c>
      <c r="B5808" t="s">
        <v>21</v>
      </c>
      <c r="C5808" t="s">
        <v>47</v>
      </c>
      <c r="D5808">
        <v>357456</v>
      </c>
      <c r="E5808" t="s">
        <v>73</v>
      </c>
      <c r="F5808" t="s">
        <v>80</v>
      </c>
      <c r="G5808" t="str">
        <f>[1]!SNLData(227539,$B5808,$D5808,$E5808,$F5808,,"Options:Curr=USD,Mag=Standard,ConvMethod=R")</f>
        <v>Actual</v>
      </c>
    </row>
    <row r="5809" spans="1:7" x14ac:dyDescent="0.3">
      <c r="A5809" t="s">
        <v>5</v>
      </c>
      <c r="B5809" t="s">
        <v>21</v>
      </c>
      <c r="C5809" t="s">
        <v>47</v>
      </c>
      <c r="D5809">
        <v>357456</v>
      </c>
      <c r="E5809" t="s">
        <v>74</v>
      </c>
      <c r="F5809" t="s">
        <v>80</v>
      </c>
      <c r="G5809" t="str">
        <f>[1]!SNLData(227539,$B5809,$D5809,$E5809,$F5809,,"Options:Curr=USD,Mag=Standard,ConvMethod=R")</f>
        <v>Actual</v>
      </c>
    </row>
    <row r="5810" spans="1:7" x14ac:dyDescent="0.3">
      <c r="A5810" t="s">
        <v>5</v>
      </c>
      <c r="B5810" t="s">
        <v>21</v>
      </c>
      <c r="C5810" t="s">
        <v>47</v>
      </c>
      <c r="D5810">
        <v>357456</v>
      </c>
      <c r="E5810" t="s">
        <v>75</v>
      </c>
      <c r="F5810" t="s">
        <v>80</v>
      </c>
      <c r="G5810" t="str">
        <f>[1]!SNLData(227539,$B5810,$D5810,$E5810,$F5810,,"Options:Curr=USD,Mag=Standard,ConvMethod=R")</f>
        <v>Actual</v>
      </c>
    </row>
    <row r="5811" spans="1:7" x14ac:dyDescent="0.3">
      <c r="A5811" t="s">
        <v>5</v>
      </c>
      <c r="B5811" t="s">
        <v>21</v>
      </c>
      <c r="C5811" t="s">
        <v>47</v>
      </c>
      <c r="D5811">
        <v>357456</v>
      </c>
      <c r="E5811" t="s">
        <v>76</v>
      </c>
      <c r="F5811" t="s">
        <v>80</v>
      </c>
      <c r="G5811" t="str">
        <f>[1]!SNLData(227539,$B5811,$D5811,$E5811,$F5811,,"Options:Curr=USD,Mag=Standard,ConvMethod=R")</f>
        <v>Actual</v>
      </c>
    </row>
    <row r="5812" spans="1:7" x14ac:dyDescent="0.3">
      <c r="A5812" t="s">
        <v>5</v>
      </c>
      <c r="B5812" t="s">
        <v>21</v>
      </c>
      <c r="C5812" t="s">
        <v>47</v>
      </c>
      <c r="D5812">
        <v>357456</v>
      </c>
      <c r="E5812" t="s">
        <v>9</v>
      </c>
      <c r="F5812" t="s">
        <v>80</v>
      </c>
      <c r="G5812" t="str">
        <f>[1]!SNLData(227539,$B5812,$D5812,$E5812,$F5812,,"Options:Curr=USD,Mag=Standard,ConvMethod=R")</f>
        <v>Actual</v>
      </c>
    </row>
    <row r="5813" spans="1:7" x14ac:dyDescent="0.3">
      <c r="A5813" t="s">
        <v>5</v>
      </c>
      <c r="B5813" t="s">
        <v>21</v>
      </c>
      <c r="C5813" t="s">
        <v>47</v>
      </c>
      <c r="D5813">
        <v>357456</v>
      </c>
      <c r="E5813" t="s">
        <v>77</v>
      </c>
      <c r="F5813" t="s">
        <v>80</v>
      </c>
      <c r="G5813" t="str">
        <f>[1]!SNLData(227539,$B5813,$D5813,$E5813,$F5813,,"Options:Curr=USD,Mag=Standard,ConvMethod=R")</f>
        <v>Actual</v>
      </c>
    </row>
    <row r="5814" spans="1:7" x14ac:dyDescent="0.3">
      <c r="A5814" t="s">
        <v>5</v>
      </c>
      <c r="B5814" t="s">
        <v>21</v>
      </c>
      <c r="C5814" t="s">
        <v>47</v>
      </c>
      <c r="D5814">
        <v>357456</v>
      </c>
      <c r="E5814" t="s">
        <v>78</v>
      </c>
      <c r="F5814" t="s">
        <v>80</v>
      </c>
      <c r="G5814" t="str">
        <f>[1]!SNLData(227539,$B5814,$D5814,$E5814,$F5814,,"Options:Curr=USD,Mag=Standard,ConvMethod=R")</f>
        <v>Actual</v>
      </c>
    </row>
    <row r="5815" spans="1:7" x14ac:dyDescent="0.3">
      <c r="A5815" t="s">
        <v>5</v>
      </c>
      <c r="B5815" t="s">
        <v>21</v>
      </c>
      <c r="C5815" t="s">
        <v>47</v>
      </c>
      <c r="D5815">
        <v>357456</v>
      </c>
      <c r="E5815" t="s">
        <v>10</v>
      </c>
      <c r="F5815" t="s">
        <v>80</v>
      </c>
      <c r="G5815" t="str">
        <f>[1]!SNLData(227539,$B5815,$D5815,$E5815,$F5815,,"Options:Curr=USD,Mag=Standard,ConvMethod=R")</f>
        <v>Actual</v>
      </c>
    </row>
    <row r="5816" spans="1:7" x14ac:dyDescent="0.3">
      <c r="A5816" t="s">
        <v>14</v>
      </c>
      <c r="B5816" t="s">
        <v>27</v>
      </c>
      <c r="C5816" t="s">
        <v>47</v>
      </c>
      <c r="D5816">
        <v>357456</v>
      </c>
      <c r="E5816" t="s">
        <v>6</v>
      </c>
      <c r="F5816" t="s">
        <v>80</v>
      </c>
      <c r="G5816" t="str">
        <f>[1]!SNLData(227539,$B5816,$D5816,$E5816,$F5816,,"Options:Curr=USD,Mag=Standard,ConvMethod=R")</f>
        <v>Actual</v>
      </c>
    </row>
    <row r="5817" spans="1:7" x14ac:dyDescent="0.3">
      <c r="A5817" t="s">
        <v>14</v>
      </c>
      <c r="B5817" t="s">
        <v>27</v>
      </c>
      <c r="C5817" t="s">
        <v>47</v>
      </c>
      <c r="D5817">
        <v>357456</v>
      </c>
      <c r="E5817" t="s">
        <v>50</v>
      </c>
      <c r="F5817" t="s">
        <v>80</v>
      </c>
      <c r="G5817" t="str">
        <f>[1]!SNLData(227539,$B5817,$D5817,$E5817,$F5817,,"Options:Curr=USD,Mag=Standard,ConvMethod=R")</f>
        <v>Actual</v>
      </c>
    </row>
    <row r="5818" spans="1:7" x14ac:dyDescent="0.3">
      <c r="A5818" t="s">
        <v>14</v>
      </c>
      <c r="B5818" t="s">
        <v>27</v>
      </c>
      <c r="C5818" t="s">
        <v>47</v>
      </c>
      <c r="D5818">
        <v>357456</v>
      </c>
      <c r="E5818" t="s">
        <v>51</v>
      </c>
      <c r="F5818" t="s">
        <v>80</v>
      </c>
      <c r="G5818" t="str">
        <f>[1]!SNLData(227539,$B5818,$D5818,$E5818,$F5818,,"Options:Curr=USD,Mag=Standard,ConvMethod=R")</f>
        <v>Actual</v>
      </c>
    </row>
    <row r="5819" spans="1:7" x14ac:dyDescent="0.3">
      <c r="A5819" t="s">
        <v>14</v>
      </c>
      <c r="B5819" t="s">
        <v>27</v>
      </c>
      <c r="C5819" t="s">
        <v>47</v>
      </c>
      <c r="D5819">
        <v>357456</v>
      </c>
      <c r="E5819" t="s">
        <v>52</v>
      </c>
      <c r="F5819" t="s">
        <v>80</v>
      </c>
      <c r="G5819" t="str">
        <f>[1]!SNLData(227539,$B5819,$D5819,$E5819,$F5819,,"Options:Curr=USD,Mag=Standard,ConvMethod=R")</f>
        <v>Actual</v>
      </c>
    </row>
    <row r="5820" spans="1:7" x14ac:dyDescent="0.3">
      <c r="A5820" t="s">
        <v>14</v>
      </c>
      <c r="B5820" t="s">
        <v>27</v>
      </c>
      <c r="C5820" t="s">
        <v>47</v>
      </c>
      <c r="D5820">
        <v>357456</v>
      </c>
      <c r="E5820" t="s">
        <v>53</v>
      </c>
      <c r="F5820" t="s">
        <v>80</v>
      </c>
      <c r="G5820" t="str">
        <f>[1]!SNLData(227539,$B5820,$D5820,$E5820,$F5820,,"Options:Curr=USD,Mag=Standard,ConvMethod=R")</f>
        <v>Actual</v>
      </c>
    </row>
    <row r="5821" spans="1:7" x14ac:dyDescent="0.3">
      <c r="A5821" t="s">
        <v>14</v>
      </c>
      <c r="B5821" t="s">
        <v>27</v>
      </c>
      <c r="C5821" t="s">
        <v>47</v>
      </c>
      <c r="D5821">
        <v>357456</v>
      </c>
      <c r="E5821" t="s">
        <v>54</v>
      </c>
      <c r="F5821" t="s">
        <v>80</v>
      </c>
      <c r="G5821" t="str">
        <f>[1]!SNLData(227539,$B5821,$D5821,$E5821,$F5821,,"Options:Curr=USD,Mag=Standard,ConvMethod=R")</f>
        <v>Actual</v>
      </c>
    </row>
    <row r="5822" spans="1:7" x14ac:dyDescent="0.3">
      <c r="A5822" t="s">
        <v>14</v>
      </c>
      <c r="B5822" t="s">
        <v>27</v>
      </c>
      <c r="C5822" t="s">
        <v>47</v>
      </c>
      <c r="D5822">
        <v>357456</v>
      </c>
      <c r="E5822" t="s">
        <v>55</v>
      </c>
      <c r="F5822" t="s">
        <v>80</v>
      </c>
      <c r="G5822" t="str">
        <f>[1]!SNLData(227539,$B5822,$D5822,$E5822,$F5822,,"Options:Curr=USD,Mag=Standard,ConvMethod=R")</f>
        <v>Actual</v>
      </c>
    </row>
    <row r="5823" spans="1:7" x14ac:dyDescent="0.3">
      <c r="A5823" t="s">
        <v>14</v>
      </c>
      <c r="B5823" t="s">
        <v>27</v>
      </c>
      <c r="C5823" t="s">
        <v>47</v>
      </c>
      <c r="D5823">
        <v>357456</v>
      </c>
      <c r="E5823" t="s">
        <v>56</v>
      </c>
      <c r="F5823" t="s">
        <v>80</v>
      </c>
      <c r="G5823" t="str">
        <f>[1]!SNLData(227539,$B5823,$D5823,$E5823,$F5823,,"Options:Curr=USD,Mag=Standard,ConvMethod=R")</f>
        <v>Actual</v>
      </c>
    </row>
    <row r="5824" spans="1:7" x14ac:dyDescent="0.3">
      <c r="A5824" t="s">
        <v>14</v>
      </c>
      <c r="B5824" t="s">
        <v>27</v>
      </c>
      <c r="C5824" t="s">
        <v>47</v>
      </c>
      <c r="D5824">
        <v>357456</v>
      </c>
      <c r="E5824" t="s">
        <v>57</v>
      </c>
      <c r="F5824" t="s">
        <v>80</v>
      </c>
      <c r="G5824" t="str">
        <f>[1]!SNLData(227539,$B5824,$D5824,$E5824,$F5824,,"Options:Curr=USD,Mag=Standard,ConvMethod=R")</f>
        <v>Actual</v>
      </c>
    </row>
    <row r="5825" spans="1:7" x14ac:dyDescent="0.3">
      <c r="A5825" t="s">
        <v>14</v>
      </c>
      <c r="B5825" t="s">
        <v>27</v>
      </c>
      <c r="C5825" t="s">
        <v>47</v>
      </c>
      <c r="D5825">
        <v>357456</v>
      </c>
      <c r="E5825" t="s">
        <v>58</v>
      </c>
      <c r="F5825" t="s">
        <v>80</v>
      </c>
      <c r="G5825" t="str">
        <f>[1]!SNLData(227539,$B5825,$D5825,$E5825,$F5825,,"Options:Curr=USD,Mag=Standard,ConvMethod=R")</f>
        <v>Actual</v>
      </c>
    </row>
    <row r="5826" spans="1:7" x14ac:dyDescent="0.3">
      <c r="A5826" t="s">
        <v>14</v>
      </c>
      <c r="B5826" t="s">
        <v>27</v>
      </c>
      <c r="C5826" t="s">
        <v>47</v>
      </c>
      <c r="D5826">
        <v>357456</v>
      </c>
      <c r="E5826" t="s">
        <v>7</v>
      </c>
      <c r="F5826" t="s">
        <v>80</v>
      </c>
      <c r="G5826" t="str">
        <f>[1]!SNLData(227539,$B5826,$D5826,$E5826,$F5826,,"Options:Curr=USD,Mag=Standard,ConvMethod=R")</f>
        <v>Actual</v>
      </c>
    </row>
    <row r="5827" spans="1:7" x14ac:dyDescent="0.3">
      <c r="A5827" t="s">
        <v>14</v>
      </c>
      <c r="B5827" t="s">
        <v>27</v>
      </c>
      <c r="C5827" t="s">
        <v>47</v>
      </c>
      <c r="D5827">
        <v>357456</v>
      </c>
      <c r="E5827" t="s">
        <v>59</v>
      </c>
      <c r="F5827" t="s">
        <v>80</v>
      </c>
      <c r="G5827" t="str">
        <f>[1]!SNLData(227539,$B5827,$D5827,$E5827,$F5827,,"Options:Curr=USD,Mag=Standard,ConvMethod=R")</f>
        <v>Actual</v>
      </c>
    </row>
    <row r="5828" spans="1:7" x14ac:dyDescent="0.3">
      <c r="A5828" t="s">
        <v>14</v>
      </c>
      <c r="B5828" t="s">
        <v>27</v>
      </c>
      <c r="C5828" t="s">
        <v>47</v>
      </c>
      <c r="D5828">
        <v>357456</v>
      </c>
      <c r="E5828" t="s">
        <v>60</v>
      </c>
      <c r="F5828" t="s">
        <v>80</v>
      </c>
      <c r="G5828" t="str">
        <f>[1]!SNLData(227539,$B5828,$D5828,$E5828,$F5828,,"Options:Curr=USD,Mag=Standard,ConvMethod=R")</f>
        <v>Actual</v>
      </c>
    </row>
    <row r="5829" spans="1:7" x14ac:dyDescent="0.3">
      <c r="A5829" t="s">
        <v>14</v>
      </c>
      <c r="B5829" t="s">
        <v>27</v>
      </c>
      <c r="C5829" t="s">
        <v>47</v>
      </c>
      <c r="D5829">
        <v>357456</v>
      </c>
      <c r="E5829" t="s">
        <v>61</v>
      </c>
      <c r="F5829" t="s">
        <v>80</v>
      </c>
      <c r="G5829" t="str">
        <f>[1]!SNLData(227539,$B5829,$D5829,$E5829,$F5829,,"Options:Curr=USD,Mag=Standard,ConvMethod=R")</f>
        <v>Actual</v>
      </c>
    </row>
    <row r="5830" spans="1:7" x14ac:dyDescent="0.3">
      <c r="A5830" t="s">
        <v>14</v>
      </c>
      <c r="B5830" t="s">
        <v>27</v>
      </c>
      <c r="C5830" t="s">
        <v>47</v>
      </c>
      <c r="D5830">
        <v>357456</v>
      </c>
      <c r="E5830" t="s">
        <v>62</v>
      </c>
      <c r="F5830" t="s">
        <v>80</v>
      </c>
      <c r="G5830" t="str">
        <f>[1]!SNLData(227539,$B5830,$D5830,$E5830,$F5830,,"Options:Curr=USD,Mag=Standard,ConvMethod=R")</f>
        <v>Actual</v>
      </c>
    </row>
    <row r="5831" spans="1:7" x14ac:dyDescent="0.3">
      <c r="A5831" t="s">
        <v>14</v>
      </c>
      <c r="B5831" t="s">
        <v>27</v>
      </c>
      <c r="C5831" t="s">
        <v>47</v>
      </c>
      <c r="D5831">
        <v>357456</v>
      </c>
      <c r="E5831" t="s">
        <v>63</v>
      </c>
      <c r="F5831" t="s">
        <v>80</v>
      </c>
      <c r="G5831" t="str">
        <f>[1]!SNLData(227539,$B5831,$D5831,$E5831,$F5831,,"Options:Curr=USD,Mag=Standard,ConvMethod=R")</f>
        <v>Actual</v>
      </c>
    </row>
    <row r="5832" spans="1:7" x14ac:dyDescent="0.3">
      <c r="A5832" t="s">
        <v>14</v>
      </c>
      <c r="B5832" t="s">
        <v>27</v>
      </c>
      <c r="C5832" t="s">
        <v>47</v>
      </c>
      <c r="D5832">
        <v>357456</v>
      </c>
      <c r="E5832" t="s">
        <v>64</v>
      </c>
      <c r="F5832" t="s">
        <v>80</v>
      </c>
      <c r="G5832" t="str">
        <f>[1]!SNLData(227539,$B5832,$D5832,$E5832,$F5832,,"Options:Curr=USD,Mag=Standard,ConvMethod=R")</f>
        <v>Actual</v>
      </c>
    </row>
    <row r="5833" spans="1:7" x14ac:dyDescent="0.3">
      <c r="A5833" t="s">
        <v>14</v>
      </c>
      <c r="B5833" t="s">
        <v>27</v>
      </c>
      <c r="C5833" t="s">
        <v>47</v>
      </c>
      <c r="D5833">
        <v>357456</v>
      </c>
      <c r="E5833" t="s">
        <v>65</v>
      </c>
      <c r="F5833" t="s">
        <v>80</v>
      </c>
      <c r="G5833" t="str">
        <f>[1]!SNLData(227539,$B5833,$D5833,$E5833,$F5833,,"Options:Curr=USD,Mag=Standard,ConvMethod=R")</f>
        <v>Actual</v>
      </c>
    </row>
    <row r="5834" spans="1:7" x14ac:dyDescent="0.3">
      <c r="A5834" t="s">
        <v>14</v>
      </c>
      <c r="B5834" t="s">
        <v>27</v>
      </c>
      <c r="C5834" t="s">
        <v>47</v>
      </c>
      <c r="D5834">
        <v>357456</v>
      </c>
      <c r="E5834" t="s">
        <v>66</v>
      </c>
      <c r="F5834" t="s">
        <v>80</v>
      </c>
      <c r="G5834" t="str">
        <f>[1]!SNLData(227539,$B5834,$D5834,$E5834,$F5834,,"Options:Curr=USD,Mag=Standard,ConvMethod=R")</f>
        <v>Actual</v>
      </c>
    </row>
    <row r="5835" spans="1:7" x14ac:dyDescent="0.3">
      <c r="A5835" t="s">
        <v>14</v>
      </c>
      <c r="B5835" t="s">
        <v>27</v>
      </c>
      <c r="C5835" t="s">
        <v>47</v>
      </c>
      <c r="D5835">
        <v>357456</v>
      </c>
      <c r="E5835" t="s">
        <v>67</v>
      </c>
      <c r="F5835" t="s">
        <v>80</v>
      </c>
      <c r="G5835" t="str">
        <f>[1]!SNLData(227539,$B5835,$D5835,$E5835,$F5835,,"Options:Curr=USD,Mag=Standard,ConvMethod=R")</f>
        <v>Actual</v>
      </c>
    </row>
    <row r="5836" spans="1:7" x14ac:dyDescent="0.3">
      <c r="A5836" t="s">
        <v>14</v>
      </c>
      <c r="B5836" t="s">
        <v>27</v>
      </c>
      <c r="C5836" t="s">
        <v>47</v>
      </c>
      <c r="D5836">
        <v>357456</v>
      </c>
      <c r="E5836" t="s">
        <v>8</v>
      </c>
      <c r="F5836" t="s">
        <v>80</v>
      </c>
      <c r="G5836" t="str">
        <f>[1]!SNLData(227539,$B5836,$D5836,$E5836,$F5836,,"Options:Curr=USD,Mag=Standard,ConvMethod=R")</f>
        <v>Actual</v>
      </c>
    </row>
    <row r="5837" spans="1:7" x14ac:dyDescent="0.3">
      <c r="A5837" t="s">
        <v>14</v>
      </c>
      <c r="B5837" t="s">
        <v>27</v>
      </c>
      <c r="C5837" t="s">
        <v>47</v>
      </c>
      <c r="D5837">
        <v>357456</v>
      </c>
      <c r="E5837" t="s">
        <v>68</v>
      </c>
      <c r="F5837" t="s">
        <v>80</v>
      </c>
      <c r="G5837" t="str">
        <f>[1]!SNLData(227539,$B5837,$D5837,$E5837,$F5837,,"Options:Curr=USD,Mag=Standard,ConvMethod=R")</f>
        <v>Actual</v>
      </c>
    </row>
    <row r="5838" spans="1:7" x14ac:dyDescent="0.3">
      <c r="A5838" t="s">
        <v>14</v>
      </c>
      <c r="B5838" t="s">
        <v>27</v>
      </c>
      <c r="C5838" t="s">
        <v>47</v>
      </c>
      <c r="D5838">
        <v>357456</v>
      </c>
      <c r="E5838" t="s">
        <v>69</v>
      </c>
      <c r="F5838" t="s">
        <v>80</v>
      </c>
      <c r="G5838" t="str">
        <f>[1]!SNLData(227539,$B5838,$D5838,$E5838,$F5838,,"Options:Curr=USD,Mag=Standard,ConvMethod=R")</f>
        <v>Actual</v>
      </c>
    </row>
    <row r="5839" spans="1:7" x14ac:dyDescent="0.3">
      <c r="A5839" t="s">
        <v>14</v>
      </c>
      <c r="B5839" t="s">
        <v>27</v>
      </c>
      <c r="C5839" t="s">
        <v>47</v>
      </c>
      <c r="D5839">
        <v>357456</v>
      </c>
      <c r="E5839" t="s">
        <v>70</v>
      </c>
      <c r="F5839" t="s">
        <v>80</v>
      </c>
      <c r="G5839" t="str">
        <f>[1]!SNLData(227539,$B5839,$D5839,$E5839,$F5839,,"Options:Curr=USD,Mag=Standard,ConvMethod=R")</f>
        <v>Actual</v>
      </c>
    </row>
    <row r="5840" spans="1:7" x14ac:dyDescent="0.3">
      <c r="A5840" t="s">
        <v>14</v>
      </c>
      <c r="B5840" t="s">
        <v>27</v>
      </c>
      <c r="C5840" t="s">
        <v>47</v>
      </c>
      <c r="D5840">
        <v>357456</v>
      </c>
      <c r="E5840" t="s">
        <v>71</v>
      </c>
      <c r="F5840" t="s">
        <v>80</v>
      </c>
      <c r="G5840" t="str">
        <f>[1]!SNLData(227539,$B5840,$D5840,$E5840,$F5840,,"Options:Curr=USD,Mag=Standard,ConvMethod=R")</f>
        <v>Actual</v>
      </c>
    </row>
    <row r="5841" spans="1:7" x14ac:dyDescent="0.3">
      <c r="A5841" t="s">
        <v>14</v>
      </c>
      <c r="B5841" t="s">
        <v>27</v>
      </c>
      <c r="C5841" t="s">
        <v>47</v>
      </c>
      <c r="D5841">
        <v>357456</v>
      </c>
      <c r="E5841" t="s">
        <v>72</v>
      </c>
      <c r="F5841" t="s">
        <v>80</v>
      </c>
      <c r="G5841" t="str">
        <f>[1]!SNLData(227539,$B5841,$D5841,$E5841,$F5841,,"Options:Curr=USD,Mag=Standard,ConvMethod=R")</f>
        <v>Actual</v>
      </c>
    </row>
    <row r="5842" spans="1:7" x14ac:dyDescent="0.3">
      <c r="A5842" t="s">
        <v>14</v>
      </c>
      <c r="B5842" t="s">
        <v>27</v>
      </c>
      <c r="C5842" t="s">
        <v>47</v>
      </c>
      <c r="D5842">
        <v>357456</v>
      </c>
      <c r="E5842" t="s">
        <v>73</v>
      </c>
      <c r="F5842" t="s">
        <v>80</v>
      </c>
      <c r="G5842" t="str">
        <f>[1]!SNLData(227539,$B5842,$D5842,$E5842,$F5842,,"Options:Curr=USD,Mag=Standard,ConvMethod=R")</f>
        <v>Actual</v>
      </c>
    </row>
    <row r="5843" spans="1:7" x14ac:dyDescent="0.3">
      <c r="A5843" t="s">
        <v>14</v>
      </c>
      <c r="B5843" t="s">
        <v>27</v>
      </c>
      <c r="C5843" t="s">
        <v>47</v>
      </c>
      <c r="D5843">
        <v>357456</v>
      </c>
      <c r="E5843" t="s">
        <v>74</v>
      </c>
      <c r="F5843" t="s">
        <v>80</v>
      </c>
      <c r="G5843" t="str">
        <f>[1]!SNLData(227539,$B5843,$D5843,$E5843,$F5843,,"Options:Curr=USD,Mag=Standard,ConvMethod=R")</f>
        <v>Actual</v>
      </c>
    </row>
    <row r="5844" spans="1:7" x14ac:dyDescent="0.3">
      <c r="A5844" t="s">
        <v>14</v>
      </c>
      <c r="B5844" t="s">
        <v>27</v>
      </c>
      <c r="C5844" t="s">
        <v>47</v>
      </c>
      <c r="D5844">
        <v>357456</v>
      </c>
      <c r="E5844" t="s">
        <v>75</v>
      </c>
      <c r="F5844" t="s">
        <v>80</v>
      </c>
      <c r="G5844" t="str">
        <f>[1]!SNLData(227539,$B5844,$D5844,$E5844,$F5844,,"Options:Curr=USD,Mag=Standard,ConvMethod=R")</f>
        <v>Actual</v>
      </c>
    </row>
    <row r="5845" spans="1:7" x14ac:dyDescent="0.3">
      <c r="A5845" t="s">
        <v>14</v>
      </c>
      <c r="B5845" t="s">
        <v>27</v>
      </c>
      <c r="C5845" t="s">
        <v>47</v>
      </c>
      <c r="D5845">
        <v>357456</v>
      </c>
      <c r="E5845" t="s">
        <v>76</v>
      </c>
      <c r="F5845" t="s">
        <v>80</v>
      </c>
      <c r="G5845" t="str">
        <f>[1]!SNLData(227539,$B5845,$D5845,$E5845,$F5845,,"Options:Curr=USD,Mag=Standard,ConvMethod=R")</f>
        <v>Actual</v>
      </c>
    </row>
    <row r="5846" spans="1:7" x14ac:dyDescent="0.3">
      <c r="A5846" t="s">
        <v>14</v>
      </c>
      <c r="B5846" t="s">
        <v>27</v>
      </c>
      <c r="C5846" t="s">
        <v>47</v>
      </c>
      <c r="D5846">
        <v>357456</v>
      </c>
      <c r="E5846" t="s">
        <v>9</v>
      </c>
      <c r="F5846" t="s">
        <v>80</v>
      </c>
      <c r="G5846" t="str">
        <f>[1]!SNLData(227539,$B5846,$D5846,$E5846,$F5846,,"Options:Curr=USD,Mag=Standard,ConvMethod=R")</f>
        <v>Actual</v>
      </c>
    </row>
    <row r="5847" spans="1:7" x14ac:dyDescent="0.3">
      <c r="A5847" t="s">
        <v>14</v>
      </c>
      <c r="B5847" t="s">
        <v>27</v>
      </c>
      <c r="C5847" t="s">
        <v>47</v>
      </c>
      <c r="D5847">
        <v>357456</v>
      </c>
      <c r="E5847" t="s">
        <v>77</v>
      </c>
      <c r="F5847" t="s">
        <v>80</v>
      </c>
      <c r="G5847" t="str">
        <f>[1]!SNLData(227539,$B5847,$D5847,$E5847,$F5847,,"Options:Curr=USD,Mag=Standard,ConvMethod=R")</f>
        <v>Actual</v>
      </c>
    </row>
    <row r="5848" spans="1:7" x14ac:dyDescent="0.3">
      <c r="A5848" t="s">
        <v>14</v>
      </c>
      <c r="B5848" t="s">
        <v>27</v>
      </c>
      <c r="C5848" t="s">
        <v>47</v>
      </c>
      <c r="D5848">
        <v>357456</v>
      </c>
      <c r="E5848" t="s">
        <v>78</v>
      </c>
      <c r="F5848" t="s">
        <v>80</v>
      </c>
      <c r="G5848" t="str">
        <f>[1]!SNLData(227539,$B5848,$D5848,$E5848,$F5848,,"Options:Curr=USD,Mag=Standard,ConvMethod=R")</f>
        <v>Actual</v>
      </c>
    </row>
    <row r="5849" spans="1:7" x14ac:dyDescent="0.3">
      <c r="A5849" t="s">
        <v>14</v>
      </c>
      <c r="B5849" t="s">
        <v>27</v>
      </c>
      <c r="C5849" t="s">
        <v>47</v>
      </c>
      <c r="D5849">
        <v>357456</v>
      </c>
      <c r="E5849" t="s">
        <v>10</v>
      </c>
      <c r="F5849" t="s">
        <v>80</v>
      </c>
      <c r="G5849" t="str">
        <f>[1]!SNLData(227539,$B5849,$D5849,$E5849,$F5849,,"Options:Curr=USD,Mag=Standard,ConvMethod=R")</f>
        <v>Actual</v>
      </c>
    </row>
    <row r="5850" spans="1:7" x14ac:dyDescent="0.3">
      <c r="A5850" t="s">
        <v>15</v>
      </c>
      <c r="B5850" t="s">
        <v>23</v>
      </c>
      <c r="C5850" t="s">
        <v>47</v>
      </c>
      <c r="D5850">
        <v>357456</v>
      </c>
      <c r="E5850" t="s">
        <v>6</v>
      </c>
      <c r="F5850" t="s">
        <v>80</v>
      </c>
      <c r="G5850" t="str">
        <f>[1]!SNLData(227539,$B5850,$D5850,$E5850,$F5850,,"Options:Curr=USD,Mag=Standard,ConvMethod=R")</f>
        <v>Actual</v>
      </c>
    </row>
    <row r="5851" spans="1:7" x14ac:dyDescent="0.3">
      <c r="A5851" t="s">
        <v>15</v>
      </c>
      <c r="B5851" t="s">
        <v>23</v>
      </c>
      <c r="C5851" t="s">
        <v>47</v>
      </c>
      <c r="D5851">
        <v>357456</v>
      </c>
      <c r="E5851" t="s">
        <v>50</v>
      </c>
      <c r="F5851" t="s">
        <v>80</v>
      </c>
      <c r="G5851" t="str">
        <f>[1]!SNLData(227539,$B5851,$D5851,$E5851,$F5851,,"Options:Curr=USD,Mag=Standard,ConvMethod=R")</f>
        <v>Actual</v>
      </c>
    </row>
    <row r="5852" spans="1:7" x14ac:dyDescent="0.3">
      <c r="A5852" t="s">
        <v>15</v>
      </c>
      <c r="B5852" t="s">
        <v>23</v>
      </c>
      <c r="C5852" t="s">
        <v>47</v>
      </c>
      <c r="D5852">
        <v>357456</v>
      </c>
      <c r="E5852" t="s">
        <v>51</v>
      </c>
      <c r="F5852" t="s">
        <v>80</v>
      </c>
      <c r="G5852" t="str">
        <f>[1]!SNLData(227539,$B5852,$D5852,$E5852,$F5852,,"Options:Curr=USD,Mag=Standard,ConvMethod=R")</f>
        <v>Actual</v>
      </c>
    </row>
    <row r="5853" spans="1:7" x14ac:dyDescent="0.3">
      <c r="A5853" t="s">
        <v>15</v>
      </c>
      <c r="B5853" t="s">
        <v>23</v>
      </c>
      <c r="C5853" t="s">
        <v>47</v>
      </c>
      <c r="D5853">
        <v>357456</v>
      </c>
      <c r="E5853" t="s">
        <v>52</v>
      </c>
      <c r="F5853" t="s">
        <v>80</v>
      </c>
      <c r="G5853" t="str">
        <f>[1]!SNLData(227539,$B5853,$D5853,$E5853,$F5853,,"Options:Curr=USD,Mag=Standard,ConvMethod=R")</f>
        <v>Actual</v>
      </c>
    </row>
    <row r="5854" spans="1:7" x14ac:dyDescent="0.3">
      <c r="A5854" t="s">
        <v>15</v>
      </c>
      <c r="B5854" t="s">
        <v>23</v>
      </c>
      <c r="C5854" t="s">
        <v>47</v>
      </c>
      <c r="D5854">
        <v>357456</v>
      </c>
      <c r="E5854" t="s">
        <v>53</v>
      </c>
      <c r="F5854" t="s">
        <v>80</v>
      </c>
      <c r="G5854" t="str">
        <f>[1]!SNLData(227539,$B5854,$D5854,$E5854,$F5854,,"Options:Curr=USD,Mag=Standard,ConvMethod=R")</f>
        <v>Actual</v>
      </c>
    </row>
    <row r="5855" spans="1:7" x14ac:dyDescent="0.3">
      <c r="A5855" t="s">
        <v>15</v>
      </c>
      <c r="B5855" t="s">
        <v>23</v>
      </c>
      <c r="C5855" t="s">
        <v>47</v>
      </c>
      <c r="D5855">
        <v>357456</v>
      </c>
      <c r="E5855" t="s">
        <v>54</v>
      </c>
      <c r="F5855" t="s">
        <v>80</v>
      </c>
      <c r="G5855" t="str">
        <f>[1]!SNLData(227539,$B5855,$D5855,$E5855,$F5855,,"Options:Curr=USD,Mag=Standard,ConvMethod=R")</f>
        <v>Actual</v>
      </c>
    </row>
    <row r="5856" spans="1:7" x14ac:dyDescent="0.3">
      <c r="A5856" t="s">
        <v>15</v>
      </c>
      <c r="B5856" t="s">
        <v>23</v>
      </c>
      <c r="C5856" t="s">
        <v>47</v>
      </c>
      <c r="D5856">
        <v>357456</v>
      </c>
      <c r="E5856" t="s">
        <v>55</v>
      </c>
      <c r="F5856" t="s">
        <v>80</v>
      </c>
      <c r="G5856" t="str">
        <f>[1]!SNLData(227539,$B5856,$D5856,$E5856,$F5856,,"Options:Curr=USD,Mag=Standard,ConvMethod=R")</f>
        <v>Actual</v>
      </c>
    </row>
    <row r="5857" spans="1:7" x14ac:dyDescent="0.3">
      <c r="A5857" t="s">
        <v>15</v>
      </c>
      <c r="B5857" t="s">
        <v>23</v>
      </c>
      <c r="C5857" t="s">
        <v>47</v>
      </c>
      <c r="D5857">
        <v>357456</v>
      </c>
      <c r="E5857" t="s">
        <v>56</v>
      </c>
      <c r="F5857" t="s">
        <v>80</v>
      </c>
      <c r="G5857" t="str">
        <f>[1]!SNLData(227539,$B5857,$D5857,$E5857,$F5857,,"Options:Curr=USD,Mag=Standard,ConvMethod=R")</f>
        <v>Actual</v>
      </c>
    </row>
    <row r="5858" spans="1:7" x14ac:dyDescent="0.3">
      <c r="A5858" t="s">
        <v>15</v>
      </c>
      <c r="B5858" t="s">
        <v>23</v>
      </c>
      <c r="C5858" t="s">
        <v>47</v>
      </c>
      <c r="D5858">
        <v>357456</v>
      </c>
      <c r="E5858" t="s">
        <v>57</v>
      </c>
      <c r="F5858" t="s">
        <v>80</v>
      </c>
      <c r="G5858" t="str">
        <f>[1]!SNLData(227539,$B5858,$D5858,$E5858,$F5858,,"Options:Curr=USD,Mag=Standard,ConvMethod=R")</f>
        <v>Actual</v>
      </c>
    </row>
    <row r="5859" spans="1:7" x14ac:dyDescent="0.3">
      <c r="A5859" t="s">
        <v>15</v>
      </c>
      <c r="B5859" t="s">
        <v>23</v>
      </c>
      <c r="C5859" t="s">
        <v>47</v>
      </c>
      <c r="D5859">
        <v>357456</v>
      </c>
      <c r="E5859" t="s">
        <v>58</v>
      </c>
      <c r="F5859" t="s">
        <v>80</v>
      </c>
      <c r="G5859" t="str">
        <f>[1]!SNLData(227539,$B5859,$D5859,$E5859,$F5859,,"Options:Curr=USD,Mag=Standard,ConvMethod=R")</f>
        <v>Actual</v>
      </c>
    </row>
    <row r="5860" spans="1:7" x14ac:dyDescent="0.3">
      <c r="A5860" t="s">
        <v>15</v>
      </c>
      <c r="B5860" t="s">
        <v>23</v>
      </c>
      <c r="C5860" t="s">
        <v>47</v>
      </c>
      <c r="D5860">
        <v>357456</v>
      </c>
      <c r="E5860" t="s">
        <v>7</v>
      </c>
      <c r="F5860" t="s">
        <v>80</v>
      </c>
      <c r="G5860" t="str">
        <f>[1]!SNLData(227539,$B5860,$D5860,$E5860,$F5860,,"Options:Curr=USD,Mag=Standard,ConvMethod=R")</f>
        <v>Actual</v>
      </c>
    </row>
    <row r="5861" spans="1:7" x14ac:dyDescent="0.3">
      <c r="A5861" t="s">
        <v>15</v>
      </c>
      <c r="B5861" t="s">
        <v>23</v>
      </c>
      <c r="C5861" t="s">
        <v>47</v>
      </c>
      <c r="D5861">
        <v>357456</v>
      </c>
      <c r="E5861" t="s">
        <v>59</v>
      </c>
      <c r="F5861" t="s">
        <v>80</v>
      </c>
      <c r="G5861" t="str">
        <f>[1]!SNLData(227539,$B5861,$D5861,$E5861,$F5861,,"Options:Curr=USD,Mag=Standard,ConvMethod=R")</f>
        <v>Actual</v>
      </c>
    </row>
    <row r="5862" spans="1:7" x14ac:dyDescent="0.3">
      <c r="A5862" t="s">
        <v>15</v>
      </c>
      <c r="B5862" t="s">
        <v>23</v>
      </c>
      <c r="C5862" t="s">
        <v>47</v>
      </c>
      <c r="D5862">
        <v>357456</v>
      </c>
      <c r="E5862" t="s">
        <v>60</v>
      </c>
      <c r="F5862" t="s">
        <v>80</v>
      </c>
      <c r="G5862" t="str">
        <f>[1]!SNLData(227539,$B5862,$D5862,$E5862,$F5862,,"Options:Curr=USD,Mag=Standard,ConvMethod=R")</f>
        <v>Actual</v>
      </c>
    </row>
    <row r="5863" spans="1:7" x14ac:dyDescent="0.3">
      <c r="A5863" t="s">
        <v>15</v>
      </c>
      <c r="B5863" t="s">
        <v>23</v>
      </c>
      <c r="C5863" t="s">
        <v>47</v>
      </c>
      <c r="D5863">
        <v>357456</v>
      </c>
      <c r="E5863" t="s">
        <v>61</v>
      </c>
      <c r="F5863" t="s">
        <v>80</v>
      </c>
      <c r="G5863" t="str">
        <f>[1]!SNLData(227539,$B5863,$D5863,$E5863,$F5863,,"Options:Curr=USD,Mag=Standard,ConvMethod=R")</f>
        <v>Actual</v>
      </c>
    </row>
    <row r="5864" spans="1:7" x14ac:dyDescent="0.3">
      <c r="A5864" t="s">
        <v>15</v>
      </c>
      <c r="B5864" t="s">
        <v>23</v>
      </c>
      <c r="C5864" t="s">
        <v>47</v>
      </c>
      <c r="D5864">
        <v>357456</v>
      </c>
      <c r="E5864" t="s">
        <v>62</v>
      </c>
      <c r="F5864" t="s">
        <v>80</v>
      </c>
      <c r="G5864" t="str">
        <f>[1]!SNLData(227539,$B5864,$D5864,$E5864,$F5864,,"Options:Curr=USD,Mag=Standard,ConvMethod=R")</f>
        <v>Actual</v>
      </c>
    </row>
    <row r="5865" spans="1:7" x14ac:dyDescent="0.3">
      <c r="A5865" t="s">
        <v>15</v>
      </c>
      <c r="B5865" t="s">
        <v>23</v>
      </c>
      <c r="C5865" t="s">
        <v>47</v>
      </c>
      <c r="D5865">
        <v>357456</v>
      </c>
      <c r="E5865" t="s">
        <v>63</v>
      </c>
      <c r="F5865" t="s">
        <v>80</v>
      </c>
      <c r="G5865" t="str">
        <f>[1]!SNLData(227539,$B5865,$D5865,$E5865,$F5865,,"Options:Curr=USD,Mag=Standard,ConvMethod=R")</f>
        <v>Actual</v>
      </c>
    </row>
    <row r="5866" spans="1:7" x14ac:dyDescent="0.3">
      <c r="A5866" t="s">
        <v>15</v>
      </c>
      <c r="B5866" t="s">
        <v>23</v>
      </c>
      <c r="C5866" t="s">
        <v>47</v>
      </c>
      <c r="D5866">
        <v>357456</v>
      </c>
      <c r="E5866" t="s">
        <v>64</v>
      </c>
      <c r="F5866" t="s">
        <v>80</v>
      </c>
      <c r="G5866" t="str">
        <f>[1]!SNLData(227539,$B5866,$D5866,$E5866,$F5866,,"Options:Curr=USD,Mag=Standard,ConvMethod=R")</f>
        <v>Actual</v>
      </c>
    </row>
    <row r="5867" spans="1:7" x14ac:dyDescent="0.3">
      <c r="A5867" t="s">
        <v>15</v>
      </c>
      <c r="B5867" t="s">
        <v>23</v>
      </c>
      <c r="C5867" t="s">
        <v>47</v>
      </c>
      <c r="D5867">
        <v>357456</v>
      </c>
      <c r="E5867" t="s">
        <v>65</v>
      </c>
      <c r="F5867" t="s">
        <v>80</v>
      </c>
      <c r="G5867" t="str">
        <f>[1]!SNLData(227539,$B5867,$D5867,$E5867,$F5867,,"Options:Curr=USD,Mag=Standard,ConvMethod=R")</f>
        <v>Actual</v>
      </c>
    </row>
    <row r="5868" spans="1:7" x14ac:dyDescent="0.3">
      <c r="A5868" t="s">
        <v>15</v>
      </c>
      <c r="B5868" t="s">
        <v>23</v>
      </c>
      <c r="C5868" t="s">
        <v>47</v>
      </c>
      <c r="D5868">
        <v>357456</v>
      </c>
      <c r="E5868" t="s">
        <v>66</v>
      </c>
      <c r="F5868" t="s">
        <v>80</v>
      </c>
      <c r="G5868" t="str">
        <f>[1]!SNLData(227539,$B5868,$D5868,$E5868,$F5868,,"Options:Curr=USD,Mag=Standard,ConvMethod=R")</f>
        <v>Actual</v>
      </c>
    </row>
    <row r="5869" spans="1:7" x14ac:dyDescent="0.3">
      <c r="A5869" t="s">
        <v>15</v>
      </c>
      <c r="B5869" t="s">
        <v>23</v>
      </c>
      <c r="C5869" t="s">
        <v>47</v>
      </c>
      <c r="D5869">
        <v>357456</v>
      </c>
      <c r="E5869" t="s">
        <v>67</v>
      </c>
      <c r="F5869" t="s">
        <v>80</v>
      </c>
      <c r="G5869" t="str">
        <f>[1]!SNLData(227539,$B5869,$D5869,$E5869,$F5869,,"Options:Curr=USD,Mag=Standard,ConvMethod=R")</f>
        <v>Actual</v>
      </c>
    </row>
    <row r="5870" spans="1:7" x14ac:dyDescent="0.3">
      <c r="A5870" t="s">
        <v>15</v>
      </c>
      <c r="B5870" t="s">
        <v>23</v>
      </c>
      <c r="C5870" t="s">
        <v>47</v>
      </c>
      <c r="D5870">
        <v>357456</v>
      </c>
      <c r="E5870" t="s">
        <v>8</v>
      </c>
      <c r="F5870" t="s">
        <v>80</v>
      </c>
      <c r="G5870" t="str">
        <f>[1]!SNLData(227539,$B5870,$D5870,$E5870,$F5870,,"Options:Curr=USD,Mag=Standard,ConvMethod=R")</f>
        <v>Actual</v>
      </c>
    </row>
    <row r="5871" spans="1:7" x14ac:dyDescent="0.3">
      <c r="A5871" t="s">
        <v>15</v>
      </c>
      <c r="B5871" t="s">
        <v>23</v>
      </c>
      <c r="C5871" t="s">
        <v>47</v>
      </c>
      <c r="D5871">
        <v>357456</v>
      </c>
      <c r="E5871" t="s">
        <v>68</v>
      </c>
      <c r="F5871" t="s">
        <v>80</v>
      </c>
      <c r="G5871" t="str">
        <f>[1]!SNLData(227539,$B5871,$D5871,$E5871,$F5871,,"Options:Curr=USD,Mag=Standard,ConvMethod=R")</f>
        <v>Actual</v>
      </c>
    </row>
    <row r="5872" spans="1:7" x14ac:dyDescent="0.3">
      <c r="A5872" t="s">
        <v>15</v>
      </c>
      <c r="B5872" t="s">
        <v>23</v>
      </c>
      <c r="C5872" t="s">
        <v>47</v>
      </c>
      <c r="D5872">
        <v>357456</v>
      </c>
      <c r="E5872" t="s">
        <v>69</v>
      </c>
      <c r="F5872" t="s">
        <v>80</v>
      </c>
      <c r="G5872" t="str">
        <f>[1]!SNLData(227539,$B5872,$D5872,$E5872,$F5872,,"Options:Curr=USD,Mag=Standard,ConvMethod=R")</f>
        <v>Actual</v>
      </c>
    </row>
    <row r="5873" spans="1:7" x14ac:dyDescent="0.3">
      <c r="A5873" t="s">
        <v>15</v>
      </c>
      <c r="B5873" t="s">
        <v>23</v>
      </c>
      <c r="C5873" t="s">
        <v>47</v>
      </c>
      <c r="D5873">
        <v>357456</v>
      </c>
      <c r="E5873" t="s">
        <v>70</v>
      </c>
      <c r="F5873" t="s">
        <v>80</v>
      </c>
      <c r="G5873" t="str">
        <f>[1]!SNLData(227539,$B5873,$D5873,$E5873,$F5873,,"Options:Curr=USD,Mag=Standard,ConvMethod=R")</f>
        <v>Actual</v>
      </c>
    </row>
    <row r="5874" spans="1:7" x14ac:dyDescent="0.3">
      <c r="A5874" t="s">
        <v>15</v>
      </c>
      <c r="B5874" t="s">
        <v>23</v>
      </c>
      <c r="C5874" t="s">
        <v>47</v>
      </c>
      <c r="D5874">
        <v>357456</v>
      </c>
      <c r="E5874" t="s">
        <v>71</v>
      </c>
      <c r="F5874" t="s">
        <v>80</v>
      </c>
      <c r="G5874" t="str">
        <f>[1]!SNLData(227539,$B5874,$D5874,$E5874,$F5874,,"Options:Curr=USD,Mag=Standard,ConvMethod=R")</f>
        <v>Actual</v>
      </c>
    </row>
    <row r="5875" spans="1:7" x14ac:dyDescent="0.3">
      <c r="A5875" t="s">
        <v>15</v>
      </c>
      <c r="B5875" t="s">
        <v>23</v>
      </c>
      <c r="C5875" t="s">
        <v>47</v>
      </c>
      <c r="D5875">
        <v>357456</v>
      </c>
      <c r="E5875" t="s">
        <v>72</v>
      </c>
      <c r="F5875" t="s">
        <v>80</v>
      </c>
      <c r="G5875" t="str">
        <f>[1]!SNLData(227539,$B5875,$D5875,$E5875,$F5875,,"Options:Curr=USD,Mag=Standard,ConvMethod=R")</f>
        <v>Actual</v>
      </c>
    </row>
    <row r="5876" spans="1:7" x14ac:dyDescent="0.3">
      <c r="A5876" t="s">
        <v>15</v>
      </c>
      <c r="B5876" t="s">
        <v>23</v>
      </c>
      <c r="C5876" t="s">
        <v>47</v>
      </c>
      <c r="D5876">
        <v>357456</v>
      </c>
      <c r="E5876" t="s">
        <v>73</v>
      </c>
      <c r="F5876" t="s">
        <v>80</v>
      </c>
      <c r="G5876" t="str">
        <f>[1]!SNLData(227539,$B5876,$D5876,$E5876,$F5876,,"Options:Curr=USD,Mag=Standard,ConvMethod=R")</f>
        <v>Actual</v>
      </c>
    </row>
    <row r="5877" spans="1:7" x14ac:dyDescent="0.3">
      <c r="A5877" t="s">
        <v>15</v>
      </c>
      <c r="B5877" t="s">
        <v>23</v>
      </c>
      <c r="C5877" t="s">
        <v>47</v>
      </c>
      <c r="D5877">
        <v>357456</v>
      </c>
      <c r="E5877" t="s">
        <v>74</v>
      </c>
      <c r="F5877" t="s">
        <v>80</v>
      </c>
      <c r="G5877" t="str">
        <f>[1]!SNLData(227539,$B5877,$D5877,$E5877,$F5877,,"Options:Curr=USD,Mag=Standard,ConvMethod=R")</f>
        <v>Actual</v>
      </c>
    </row>
    <row r="5878" spans="1:7" x14ac:dyDescent="0.3">
      <c r="A5878" t="s">
        <v>15</v>
      </c>
      <c r="B5878" t="s">
        <v>23</v>
      </c>
      <c r="C5878" t="s">
        <v>47</v>
      </c>
      <c r="D5878">
        <v>357456</v>
      </c>
      <c r="E5878" t="s">
        <v>75</v>
      </c>
      <c r="F5878" t="s">
        <v>80</v>
      </c>
      <c r="G5878" t="str">
        <f>[1]!SNLData(227539,$B5878,$D5878,$E5878,$F5878,,"Options:Curr=USD,Mag=Standard,ConvMethod=R")</f>
        <v>Actual</v>
      </c>
    </row>
    <row r="5879" spans="1:7" x14ac:dyDescent="0.3">
      <c r="A5879" t="s">
        <v>15</v>
      </c>
      <c r="B5879" t="s">
        <v>23</v>
      </c>
      <c r="C5879" t="s">
        <v>47</v>
      </c>
      <c r="D5879">
        <v>357456</v>
      </c>
      <c r="E5879" t="s">
        <v>76</v>
      </c>
      <c r="F5879" t="s">
        <v>80</v>
      </c>
      <c r="G5879" t="str">
        <f>[1]!SNLData(227539,$B5879,$D5879,$E5879,$F5879,,"Options:Curr=USD,Mag=Standard,ConvMethod=R")</f>
        <v>Actual</v>
      </c>
    </row>
    <row r="5880" spans="1:7" x14ac:dyDescent="0.3">
      <c r="A5880" t="s">
        <v>15</v>
      </c>
      <c r="B5880" t="s">
        <v>23</v>
      </c>
      <c r="C5880" t="s">
        <v>47</v>
      </c>
      <c r="D5880">
        <v>357456</v>
      </c>
      <c r="E5880" t="s">
        <v>9</v>
      </c>
      <c r="F5880" t="s">
        <v>80</v>
      </c>
      <c r="G5880" t="str">
        <f>[1]!SNLData(227539,$B5880,$D5880,$E5880,$F5880,,"Options:Curr=USD,Mag=Standard,ConvMethod=R")</f>
        <v>Actual</v>
      </c>
    </row>
    <row r="5881" spans="1:7" x14ac:dyDescent="0.3">
      <c r="A5881" t="s">
        <v>15</v>
      </c>
      <c r="B5881" t="s">
        <v>23</v>
      </c>
      <c r="C5881" t="s">
        <v>47</v>
      </c>
      <c r="D5881">
        <v>357456</v>
      </c>
      <c r="E5881" t="s">
        <v>77</v>
      </c>
      <c r="F5881" t="s">
        <v>80</v>
      </c>
      <c r="G5881" t="str">
        <f>[1]!SNLData(227539,$B5881,$D5881,$E5881,$F5881,,"Options:Curr=USD,Mag=Standard,ConvMethod=R")</f>
        <v>Actual</v>
      </c>
    </row>
    <row r="5882" spans="1:7" x14ac:dyDescent="0.3">
      <c r="A5882" t="s">
        <v>15</v>
      </c>
      <c r="B5882" t="s">
        <v>23</v>
      </c>
      <c r="C5882" t="s">
        <v>47</v>
      </c>
      <c r="D5882">
        <v>357456</v>
      </c>
      <c r="E5882" t="s">
        <v>78</v>
      </c>
      <c r="F5882" t="s">
        <v>80</v>
      </c>
      <c r="G5882" t="str">
        <f>[1]!SNLData(227539,$B5882,$D5882,$E5882,$F5882,,"Options:Curr=USD,Mag=Standard,ConvMethod=R")</f>
        <v>Actual</v>
      </c>
    </row>
    <row r="5883" spans="1:7" x14ac:dyDescent="0.3">
      <c r="A5883" t="s">
        <v>15</v>
      </c>
      <c r="B5883" t="s">
        <v>23</v>
      </c>
      <c r="C5883" t="s">
        <v>47</v>
      </c>
      <c r="D5883">
        <v>357456</v>
      </c>
      <c r="E5883" t="s">
        <v>10</v>
      </c>
      <c r="F5883" t="s">
        <v>80</v>
      </c>
      <c r="G5883" t="str">
        <f>[1]!SNLData(227539,$B5883,$D5883,$E5883,$F5883,,"Options:Curr=USD,Mag=Standard,ConvMethod=R")</f>
        <v>Actual</v>
      </c>
    </row>
    <row r="5884" spans="1:7" x14ac:dyDescent="0.3">
      <c r="A5884" t="s">
        <v>16</v>
      </c>
      <c r="B5884" t="s">
        <v>25</v>
      </c>
      <c r="C5884" t="s">
        <v>47</v>
      </c>
      <c r="D5884">
        <v>357456</v>
      </c>
      <c r="E5884" t="s">
        <v>6</v>
      </c>
      <c r="F5884" t="s">
        <v>80</v>
      </c>
      <c r="G5884" t="str">
        <f>[1]!SNLData(227539,$B5884,$D5884,$E5884,$F5884,,"Options:Curr=USD,Mag=Standard,ConvMethod=R")</f>
        <v>Actual</v>
      </c>
    </row>
    <row r="5885" spans="1:7" x14ac:dyDescent="0.3">
      <c r="A5885" t="s">
        <v>16</v>
      </c>
      <c r="B5885" t="s">
        <v>25</v>
      </c>
      <c r="C5885" t="s">
        <v>47</v>
      </c>
      <c r="D5885">
        <v>357456</v>
      </c>
      <c r="E5885" t="s">
        <v>50</v>
      </c>
      <c r="F5885" t="s">
        <v>80</v>
      </c>
      <c r="G5885" t="str">
        <f>[1]!SNLData(227539,$B5885,$D5885,$E5885,$F5885,,"Options:Curr=USD,Mag=Standard,ConvMethod=R")</f>
        <v>Actual</v>
      </c>
    </row>
    <row r="5886" spans="1:7" x14ac:dyDescent="0.3">
      <c r="A5886" t="s">
        <v>16</v>
      </c>
      <c r="B5886" t="s">
        <v>25</v>
      </c>
      <c r="C5886" t="s">
        <v>47</v>
      </c>
      <c r="D5886">
        <v>357456</v>
      </c>
      <c r="E5886" t="s">
        <v>51</v>
      </c>
      <c r="F5886" t="s">
        <v>80</v>
      </c>
      <c r="G5886" t="str">
        <f>[1]!SNLData(227539,$B5886,$D5886,$E5886,$F5886,,"Options:Curr=USD,Mag=Standard,ConvMethod=R")</f>
        <v>Actual</v>
      </c>
    </row>
    <row r="5887" spans="1:7" x14ac:dyDescent="0.3">
      <c r="A5887" t="s">
        <v>16</v>
      </c>
      <c r="B5887" t="s">
        <v>25</v>
      </c>
      <c r="C5887" t="s">
        <v>47</v>
      </c>
      <c r="D5887">
        <v>357456</v>
      </c>
      <c r="E5887" t="s">
        <v>52</v>
      </c>
      <c r="F5887" t="s">
        <v>80</v>
      </c>
      <c r="G5887" t="str">
        <f>[1]!SNLData(227539,$B5887,$D5887,$E5887,$F5887,,"Options:Curr=USD,Mag=Standard,ConvMethod=R")</f>
        <v>Actual</v>
      </c>
    </row>
    <row r="5888" spans="1:7" x14ac:dyDescent="0.3">
      <c r="A5888" t="s">
        <v>16</v>
      </c>
      <c r="B5888" t="s">
        <v>25</v>
      </c>
      <c r="C5888" t="s">
        <v>47</v>
      </c>
      <c r="D5888">
        <v>357456</v>
      </c>
      <c r="E5888" t="s">
        <v>53</v>
      </c>
      <c r="F5888" t="s">
        <v>80</v>
      </c>
      <c r="G5888" t="str">
        <f>[1]!SNLData(227539,$B5888,$D5888,$E5888,$F5888,,"Options:Curr=USD,Mag=Standard,ConvMethod=R")</f>
        <v>Actual</v>
      </c>
    </row>
    <row r="5889" spans="1:7" x14ac:dyDescent="0.3">
      <c r="A5889" t="s">
        <v>16</v>
      </c>
      <c r="B5889" t="s">
        <v>25</v>
      </c>
      <c r="C5889" t="s">
        <v>47</v>
      </c>
      <c r="D5889">
        <v>357456</v>
      </c>
      <c r="E5889" t="s">
        <v>54</v>
      </c>
      <c r="F5889" t="s">
        <v>80</v>
      </c>
      <c r="G5889" t="str">
        <f>[1]!SNLData(227539,$B5889,$D5889,$E5889,$F5889,,"Options:Curr=USD,Mag=Standard,ConvMethod=R")</f>
        <v>Actual</v>
      </c>
    </row>
    <row r="5890" spans="1:7" x14ac:dyDescent="0.3">
      <c r="A5890" t="s">
        <v>16</v>
      </c>
      <c r="B5890" t="s">
        <v>25</v>
      </c>
      <c r="C5890" t="s">
        <v>47</v>
      </c>
      <c r="D5890">
        <v>357456</v>
      </c>
      <c r="E5890" t="s">
        <v>55</v>
      </c>
      <c r="F5890" t="s">
        <v>80</v>
      </c>
      <c r="G5890" t="str">
        <f>[1]!SNLData(227539,$B5890,$D5890,$E5890,$F5890,,"Options:Curr=USD,Mag=Standard,ConvMethod=R")</f>
        <v>Actual</v>
      </c>
    </row>
    <row r="5891" spans="1:7" x14ac:dyDescent="0.3">
      <c r="A5891" t="s">
        <v>16</v>
      </c>
      <c r="B5891" t="s">
        <v>25</v>
      </c>
      <c r="C5891" t="s">
        <v>47</v>
      </c>
      <c r="D5891">
        <v>357456</v>
      </c>
      <c r="E5891" t="s">
        <v>56</v>
      </c>
      <c r="F5891" t="s">
        <v>80</v>
      </c>
      <c r="G5891" t="str">
        <f>[1]!SNLData(227539,$B5891,$D5891,$E5891,$F5891,,"Options:Curr=USD,Mag=Standard,ConvMethod=R")</f>
        <v>Actual</v>
      </c>
    </row>
    <row r="5892" spans="1:7" x14ac:dyDescent="0.3">
      <c r="A5892" t="s">
        <v>16</v>
      </c>
      <c r="B5892" t="s">
        <v>25</v>
      </c>
      <c r="C5892" t="s">
        <v>47</v>
      </c>
      <c r="D5892">
        <v>357456</v>
      </c>
      <c r="E5892" t="s">
        <v>57</v>
      </c>
      <c r="F5892" t="s">
        <v>80</v>
      </c>
      <c r="G5892" t="str">
        <f>[1]!SNLData(227539,$B5892,$D5892,$E5892,$F5892,,"Options:Curr=USD,Mag=Standard,ConvMethod=R")</f>
        <v>Actual</v>
      </c>
    </row>
    <row r="5893" spans="1:7" x14ac:dyDescent="0.3">
      <c r="A5893" t="s">
        <v>16</v>
      </c>
      <c r="B5893" t="s">
        <v>25</v>
      </c>
      <c r="C5893" t="s">
        <v>47</v>
      </c>
      <c r="D5893">
        <v>357456</v>
      </c>
      <c r="E5893" t="s">
        <v>58</v>
      </c>
      <c r="F5893" t="s">
        <v>80</v>
      </c>
      <c r="G5893" t="str">
        <f>[1]!SNLData(227539,$B5893,$D5893,$E5893,$F5893,,"Options:Curr=USD,Mag=Standard,ConvMethod=R")</f>
        <v>Actual</v>
      </c>
    </row>
    <row r="5894" spans="1:7" x14ac:dyDescent="0.3">
      <c r="A5894" t="s">
        <v>16</v>
      </c>
      <c r="B5894" t="s">
        <v>25</v>
      </c>
      <c r="C5894" t="s">
        <v>47</v>
      </c>
      <c r="D5894">
        <v>357456</v>
      </c>
      <c r="E5894" t="s">
        <v>7</v>
      </c>
      <c r="F5894" t="s">
        <v>80</v>
      </c>
      <c r="G5894" t="str">
        <f>[1]!SNLData(227539,$B5894,$D5894,$E5894,$F5894,,"Options:Curr=USD,Mag=Standard,ConvMethod=R")</f>
        <v>Actual</v>
      </c>
    </row>
    <row r="5895" spans="1:7" x14ac:dyDescent="0.3">
      <c r="A5895" t="s">
        <v>16</v>
      </c>
      <c r="B5895" t="s">
        <v>25</v>
      </c>
      <c r="C5895" t="s">
        <v>47</v>
      </c>
      <c r="D5895">
        <v>357456</v>
      </c>
      <c r="E5895" t="s">
        <v>59</v>
      </c>
      <c r="F5895" t="s">
        <v>80</v>
      </c>
      <c r="G5895" t="str">
        <f>[1]!SNLData(227539,$B5895,$D5895,$E5895,$F5895,,"Options:Curr=USD,Mag=Standard,ConvMethod=R")</f>
        <v>Actual</v>
      </c>
    </row>
    <row r="5896" spans="1:7" x14ac:dyDescent="0.3">
      <c r="A5896" t="s">
        <v>16</v>
      </c>
      <c r="B5896" t="s">
        <v>25</v>
      </c>
      <c r="C5896" t="s">
        <v>47</v>
      </c>
      <c r="D5896">
        <v>357456</v>
      </c>
      <c r="E5896" t="s">
        <v>60</v>
      </c>
      <c r="F5896" t="s">
        <v>80</v>
      </c>
      <c r="G5896" t="str">
        <f>[1]!SNLData(227539,$B5896,$D5896,$E5896,$F5896,,"Options:Curr=USD,Mag=Standard,ConvMethod=R")</f>
        <v>Actual</v>
      </c>
    </row>
    <row r="5897" spans="1:7" x14ac:dyDescent="0.3">
      <c r="A5897" t="s">
        <v>16</v>
      </c>
      <c r="B5897" t="s">
        <v>25</v>
      </c>
      <c r="C5897" t="s">
        <v>47</v>
      </c>
      <c r="D5897">
        <v>357456</v>
      </c>
      <c r="E5897" t="s">
        <v>61</v>
      </c>
      <c r="F5897" t="s">
        <v>80</v>
      </c>
      <c r="G5897" t="str">
        <f>[1]!SNLData(227539,$B5897,$D5897,$E5897,$F5897,,"Options:Curr=USD,Mag=Standard,ConvMethod=R")</f>
        <v>Actual</v>
      </c>
    </row>
    <row r="5898" spans="1:7" x14ac:dyDescent="0.3">
      <c r="A5898" t="s">
        <v>16</v>
      </c>
      <c r="B5898" t="s">
        <v>25</v>
      </c>
      <c r="C5898" t="s">
        <v>47</v>
      </c>
      <c r="D5898">
        <v>357456</v>
      </c>
      <c r="E5898" t="s">
        <v>62</v>
      </c>
      <c r="F5898" t="s">
        <v>80</v>
      </c>
      <c r="G5898" t="str">
        <f>[1]!SNLData(227539,$B5898,$D5898,$E5898,$F5898,,"Options:Curr=USD,Mag=Standard,ConvMethod=R")</f>
        <v>Actual</v>
      </c>
    </row>
    <row r="5899" spans="1:7" x14ac:dyDescent="0.3">
      <c r="A5899" t="s">
        <v>16</v>
      </c>
      <c r="B5899" t="s">
        <v>25</v>
      </c>
      <c r="C5899" t="s">
        <v>47</v>
      </c>
      <c r="D5899">
        <v>357456</v>
      </c>
      <c r="E5899" t="s">
        <v>63</v>
      </c>
      <c r="F5899" t="s">
        <v>80</v>
      </c>
      <c r="G5899" t="str">
        <f>[1]!SNLData(227539,$B5899,$D5899,$E5899,$F5899,,"Options:Curr=USD,Mag=Standard,ConvMethod=R")</f>
        <v>Actual</v>
      </c>
    </row>
    <row r="5900" spans="1:7" x14ac:dyDescent="0.3">
      <c r="A5900" t="s">
        <v>16</v>
      </c>
      <c r="B5900" t="s">
        <v>25</v>
      </c>
      <c r="C5900" t="s">
        <v>47</v>
      </c>
      <c r="D5900">
        <v>357456</v>
      </c>
      <c r="E5900" t="s">
        <v>64</v>
      </c>
      <c r="F5900" t="s">
        <v>80</v>
      </c>
      <c r="G5900" t="str">
        <f>[1]!SNLData(227539,$B5900,$D5900,$E5900,$F5900,,"Options:Curr=USD,Mag=Standard,ConvMethod=R")</f>
        <v>Actual</v>
      </c>
    </row>
    <row r="5901" spans="1:7" x14ac:dyDescent="0.3">
      <c r="A5901" t="s">
        <v>16</v>
      </c>
      <c r="B5901" t="s">
        <v>25</v>
      </c>
      <c r="C5901" t="s">
        <v>47</v>
      </c>
      <c r="D5901">
        <v>357456</v>
      </c>
      <c r="E5901" t="s">
        <v>65</v>
      </c>
      <c r="F5901" t="s">
        <v>80</v>
      </c>
      <c r="G5901" t="str">
        <f>[1]!SNLData(227539,$B5901,$D5901,$E5901,$F5901,,"Options:Curr=USD,Mag=Standard,ConvMethod=R")</f>
        <v>Actual</v>
      </c>
    </row>
    <row r="5902" spans="1:7" x14ac:dyDescent="0.3">
      <c r="A5902" t="s">
        <v>16</v>
      </c>
      <c r="B5902" t="s">
        <v>25</v>
      </c>
      <c r="C5902" t="s">
        <v>47</v>
      </c>
      <c r="D5902">
        <v>357456</v>
      </c>
      <c r="E5902" t="s">
        <v>66</v>
      </c>
      <c r="F5902" t="s">
        <v>80</v>
      </c>
      <c r="G5902" t="str">
        <f>[1]!SNLData(227539,$B5902,$D5902,$E5902,$F5902,,"Options:Curr=USD,Mag=Standard,ConvMethod=R")</f>
        <v>Actual</v>
      </c>
    </row>
    <row r="5903" spans="1:7" x14ac:dyDescent="0.3">
      <c r="A5903" t="s">
        <v>16</v>
      </c>
      <c r="B5903" t="s">
        <v>25</v>
      </c>
      <c r="C5903" t="s">
        <v>47</v>
      </c>
      <c r="D5903">
        <v>357456</v>
      </c>
      <c r="E5903" t="s">
        <v>67</v>
      </c>
      <c r="F5903" t="s">
        <v>80</v>
      </c>
      <c r="G5903" t="str">
        <f>[1]!SNLData(227539,$B5903,$D5903,$E5903,$F5903,,"Options:Curr=USD,Mag=Standard,ConvMethod=R")</f>
        <v>Actual</v>
      </c>
    </row>
    <row r="5904" spans="1:7" x14ac:dyDescent="0.3">
      <c r="A5904" t="s">
        <v>16</v>
      </c>
      <c r="B5904" t="s">
        <v>25</v>
      </c>
      <c r="C5904" t="s">
        <v>47</v>
      </c>
      <c r="D5904">
        <v>357456</v>
      </c>
      <c r="E5904" t="s">
        <v>8</v>
      </c>
      <c r="F5904" t="s">
        <v>80</v>
      </c>
      <c r="G5904" t="str">
        <f>[1]!SNLData(227539,$B5904,$D5904,$E5904,$F5904,,"Options:Curr=USD,Mag=Standard,ConvMethod=R")</f>
        <v>Actual</v>
      </c>
    </row>
    <row r="5905" spans="1:7" x14ac:dyDescent="0.3">
      <c r="A5905" t="s">
        <v>16</v>
      </c>
      <c r="B5905" t="s">
        <v>25</v>
      </c>
      <c r="C5905" t="s">
        <v>47</v>
      </c>
      <c r="D5905">
        <v>357456</v>
      </c>
      <c r="E5905" t="s">
        <v>68</v>
      </c>
      <c r="F5905" t="s">
        <v>80</v>
      </c>
      <c r="G5905" t="str">
        <f>[1]!SNLData(227539,$B5905,$D5905,$E5905,$F5905,,"Options:Curr=USD,Mag=Standard,ConvMethod=R")</f>
        <v>Actual</v>
      </c>
    </row>
    <row r="5906" spans="1:7" x14ac:dyDescent="0.3">
      <c r="A5906" t="s">
        <v>16</v>
      </c>
      <c r="B5906" t="s">
        <v>25</v>
      </c>
      <c r="C5906" t="s">
        <v>47</v>
      </c>
      <c r="D5906">
        <v>357456</v>
      </c>
      <c r="E5906" t="s">
        <v>69</v>
      </c>
      <c r="F5906" t="s">
        <v>80</v>
      </c>
      <c r="G5906" t="str">
        <f>[1]!SNLData(227539,$B5906,$D5906,$E5906,$F5906,,"Options:Curr=USD,Mag=Standard,ConvMethod=R")</f>
        <v>Actual</v>
      </c>
    </row>
    <row r="5907" spans="1:7" x14ac:dyDescent="0.3">
      <c r="A5907" t="s">
        <v>16</v>
      </c>
      <c r="B5907" t="s">
        <v>25</v>
      </c>
      <c r="C5907" t="s">
        <v>47</v>
      </c>
      <c r="D5907">
        <v>357456</v>
      </c>
      <c r="E5907" t="s">
        <v>70</v>
      </c>
      <c r="F5907" t="s">
        <v>80</v>
      </c>
      <c r="G5907" t="str">
        <f>[1]!SNLData(227539,$B5907,$D5907,$E5907,$F5907,,"Options:Curr=USD,Mag=Standard,ConvMethod=R")</f>
        <v>Actual</v>
      </c>
    </row>
    <row r="5908" spans="1:7" x14ac:dyDescent="0.3">
      <c r="A5908" t="s">
        <v>16</v>
      </c>
      <c r="B5908" t="s">
        <v>25</v>
      </c>
      <c r="C5908" t="s">
        <v>47</v>
      </c>
      <c r="D5908">
        <v>357456</v>
      </c>
      <c r="E5908" t="s">
        <v>71</v>
      </c>
      <c r="F5908" t="s">
        <v>80</v>
      </c>
      <c r="G5908" t="str">
        <f>[1]!SNLData(227539,$B5908,$D5908,$E5908,$F5908,,"Options:Curr=USD,Mag=Standard,ConvMethod=R")</f>
        <v>Actual</v>
      </c>
    </row>
    <row r="5909" spans="1:7" x14ac:dyDescent="0.3">
      <c r="A5909" t="s">
        <v>16</v>
      </c>
      <c r="B5909" t="s">
        <v>25</v>
      </c>
      <c r="C5909" t="s">
        <v>47</v>
      </c>
      <c r="D5909">
        <v>357456</v>
      </c>
      <c r="E5909" t="s">
        <v>72</v>
      </c>
      <c r="F5909" t="s">
        <v>80</v>
      </c>
      <c r="G5909" t="str">
        <f>[1]!SNLData(227539,$B5909,$D5909,$E5909,$F5909,,"Options:Curr=USD,Mag=Standard,ConvMethod=R")</f>
        <v>Actual</v>
      </c>
    </row>
    <row r="5910" spans="1:7" x14ac:dyDescent="0.3">
      <c r="A5910" t="s">
        <v>16</v>
      </c>
      <c r="B5910" t="s">
        <v>25</v>
      </c>
      <c r="C5910" t="s">
        <v>47</v>
      </c>
      <c r="D5910">
        <v>357456</v>
      </c>
      <c r="E5910" t="s">
        <v>73</v>
      </c>
      <c r="F5910" t="s">
        <v>80</v>
      </c>
      <c r="G5910" t="str">
        <f>[1]!SNLData(227539,$B5910,$D5910,$E5910,$F5910,,"Options:Curr=USD,Mag=Standard,ConvMethod=R")</f>
        <v>Actual</v>
      </c>
    </row>
    <row r="5911" spans="1:7" x14ac:dyDescent="0.3">
      <c r="A5911" t="s">
        <v>16</v>
      </c>
      <c r="B5911" t="s">
        <v>25</v>
      </c>
      <c r="C5911" t="s">
        <v>47</v>
      </c>
      <c r="D5911">
        <v>357456</v>
      </c>
      <c r="E5911" t="s">
        <v>74</v>
      </c>
      <c r="F5911" t="s">
        <v>80</v>
      </c>
      <c r="G5911" t="str">
        <f>[1]!SNLData(227539,$B5911,$D5911,$E5911,$F5911,,"Options:Curr=USD,Mag=Standard,ConvMethod=R")</f>
        <v>Actual</v>
      </c>
    </row>
    <row r="5912" spans="1:7" x14ac:dyDescent="0.3">
      <c r="A5912" t="s">
        <v>16</v>
      </c>
      <c r="B5912" t="s">
        <v>25</v>
      </c>
      <c r="C5912" t="s">
        <v>47</v>
      </c>
      <c r="D5912">
        <v>357456</v>
      </c>
      <c r="E5912" t="s">
        <v>75</v>
      </c>
      <c r="F5912" t="s">
        <v>80</v>
      </c>
      <c r="G5912" t="str">
        <f>[1]!SNLData(227539,$B5912,$D5912,$E5912,$F5912,,"Options:Curr=USD,Mag=Standard,ConvMethod=R")</f>
        <v>Actual</v>
      </c>
    </row>
    <row r="5913" spans="1:7" x14ac:dyDescent="0.3">
      <c r="A5913" t="s">
        <v>16</v>
      </c>
      <c r="B5913" t="s">
        <v>25</v>
      </c>
      <c r="C5913" t="s">
        <v>47</v>
      </c>
      <c r="D5913">
        <v>357456</v>
      </c>
      <c r="E5913" t="s">
        <v>76</v>
      </c>
      <c r="F5913" t="s">
        <v>80</v>
      </c>
      <c r="G5913" t="str">
        <f>[1]!SNLData(227539,$B5913,$D5913,$E5913,$F5913,,"Options:Curr=USD,Mag=Standard,ConvMethod=R")</f>
        <v>Actual</v>
      </c>
    </row>
    <row r="5914" spans="1:7" x14ac:dyDescent="0.3">
      <c r="A5914" t="s">
        <v>16</v>
      </c>
      <c r="B5914" t="s">
        <v>25</v>
      </c>
      <c r="C5914" t="s">
        <v>47</v>
      </c>
      <c r="D5914">
        <v>357456</v>
      </c>
      <c r="E5914" t="s">
        <v>9</v>
      </c>
      <c r="F5914" t="s">
        <v>80</v>
      </c>
      <c r="G5914" t="str">
        <f>[1]!SNLData(227539,$B5914,$D5914,$E5914,$F5914,,"Options:Curr=USD,Mag=Standard,ConvMethod=R")</f>
        <v>Actual</v>
      </c>
    </row>
    <row r="5915" spans="1:7" x14ac:dyDescent="0.3">
      <c r="A5915" t="s">
        <v>16</v>
      </c>
      <c r="B5915" t="s">
        <v>25</v>
      </c>
      <c r="C5915" t="s">
        <v>47</v>
      </c>
      <c r="D5915">
        <v>357456</v>
      </c>
      <c r="E5915" t="s">
        <v>77</v>
      </c>
      <c r="F5915" t="s">
        <v>80</v>
      </c>
      <c r="G5915" t="str">
        <f>[1]!SNLData(227539,$B5915,$D5915,$E5915,$F5915,,"Options:Curr=USD,Mag=Standard,ConvMethod=R")</f>
        <v>Actual</v>
      </c>
    </row>
    <row r="5916" spans="1:7" x14ac:dyDescent="0.3">
      <c r="A5916" t="s">
        <v>16</v>
      </c>
      <c r="B5916" t="s">
        <v>25</v>
      </c>
      <c r="C5916" t="s">
        <v>47</v>
      </c>
      <c r="D5916">
        <v>357456</v>
      </c>
      <c r="E5916" t="s">
        <v>78</v>
      </c>
      <c r="F5916" t="s">
        <v>80</v>
      </c>
      <c r="G5916" t="str">
        <f>[1]!SNLData(227539,$B5916,$D5916,$E5916,$F5916,,"Options:Curr=USD,Mag=Standard,ConvMethod=R")</f>
        <v>Actual</v>
      </c>
    </row>
    <row r="5917" spans="1:7" x14ac:dyDescent="0.3">
      <c r="A5917" t="s">
        <v>16</v>
      </c>
      <c r="B5917" t="s">
        <v>25</v>
      </c>
      <c r="C5917" t="s">
        <v>47</v>
      </c>
      <c r="D5917">
        <v>357456</v>
      </c>
      <c r="E5917" t="s">
        <v>10</v>
      </c>
      <c r="F5917" t="s">
        <v>80</v>
      </c>
      <c r="G5917" t="str">
        <f>[1]!SNLData(227539,$B5917,$D5917,$E5917,$F5917,,"Options:Curr=USD,Mag=Standard,ConvMethod=R")</f>
        <v>Actual</v>
      </c>
    </row>
    <row r="5918" spans="1:7" x14ac:dyDescent="0.3">
      <c r="A5918" t="s">
        <v>17</v>
      </c>
      <c r="B5918" t="s">
        <v>26</v>
      </c>
      <c r="C5918" t="s">
        <v>47</v>
      </c>
      <c r="D5918">
        <v>357456</v>
      </c>
      <c r="E5918" t="s">
        <v>6</v>
      </c>
      <c r="F5918" t="s">
        <v>80</v>
      </c>
      <c r="G5918" t="str">
        <f>[1]!SNLData(227539,$B5918,$D5918,$E5918,$F5918,,"Options:Curr=USD,Mag=Standard,ConvMethod=R")</f>
        <v>Actual</v>
      </c>
    </row>
    <row r="5919" spans="1:7" x14ac:dyDescent="0.3">
      <c r="A5919" t="s">
        <v>17</v>
      </c>
      <c r="B5919" t="s">
        <v>26</v>
      </c>
      <c r="C5919" t="s">
        <v>47</v>
      </c>
      <c r="D5919">
        <v>357456</v>
      </c>
      <c r="E5919" t="s">
        <v>50</v>
      </c>
      <c r="F5919" t="s">
        <v>80</v>
      </c>
      <c r="G5919" t="str">
        <f>[1]!SNLData(227539,$B5919,$D5919,$E5919,$F5919,,"Options:Curr=USD,Mag=Standard,ConvMethod=R")</f>
        <v>Actual</v>
      </c>
    </row>
    <row r="5920" spans="1:7" x14ac:dyDescent="0.3">
      <c r="A5920" t="s">
        <v>17</v>
      </c>
      <c r="B5920" t="s">
        <v>26</v>
      </c>
      <c r="C5920" t="s">
        <v>47</v>
      </c>
      <c r="D5920">
        <v>357456</v>
      </c>
      <c r="E5920" t="s">
        <v>51</v>
      </c>
      <c r="F5920" t="s">
        <v>80</v>
      </c>
      <c r="G5920" t="str">
        <f>[1]!SNLData(227539,$B5920,$D5920,$E5920,$F5920,,"Options:Curr=USD,Mag=Standard,ConvMethod=R")</f>
        <v>Actual</v>
      </c>
    </row>
    <row r="5921" spans="1:7" x14ac:dyDescent="0.3">
      <c r="A5921" t="s">
        <v>17</v>
      </c>
      <c r="B5921" t="s">
        <v>26</v>
      </c>
      <c r="C5921" t="s">
        <v>47</v>
      </c>
      <c r="D5921">
        <v>357456</v>
      </c>
      <c r="E5921" t="s">
        <v>52</v>
      </c>
      <c r="F5921" t="s">
        <v>80</v>
      </c>
      <c r="G5921" t="str">
        <f>[1]!SNLData(227539,$B5921,$D5921,$E5921,$F5921,,"Options:Curr=USD,Mag=Standard,ConvMethod=R")</f>
        <v>Actual</v>
      </c>
    </row>
    <row r="5922" spans="1:7" x14ac:dyDescent="0.3">
      <c r="A5922" t="s">
        <v>17</v>
      </c>
      <c r="B5922" t="s">
        <v>26</v>
      </c>
      <c r="C5922" t="s">
        <v>47</v>
      </c>
      <c r="D5922">
        <v>357456</v>
      </c>
      <c r="E5922" t="s">
        <v>53</v>
      </c>
      <c r="F5922" t="s">
        <v>80</v>
      </c>
      <c r="G5922" t="str">
        <f>[1]!SNLData(227539,$B5922,$D5922,$E5922,$F5922,,"Options:Curr=USD,Mag=Standard,ConvMethod=R")</f>
        <v>Actual</v>
      </c>
    </row>
    <row r="5923" spans="1:7" x14ac:dyDescent="0.3">
      <c r="A5923" t="s">
        <v>17</v>
      </c>
      <c r="B5923" t="s">
        <v>26</v>
      </c>
      <c r="C5923" t="s">
        <v>47</v>
      </c>
      <c r="D5923">
        <v>357456</v>
      </c>
      <c r="E5923" t="s">
        <v>54</v>
      </c>
      <c r="F5923" t="s">
        <v>80</v>
      </c>
      <c r="G5923" t="str">
        <f>[1]!SNLData(227539,$B5923,$D5923,$E5923,$F5923,,"Options:Curr=USD,Mag=Standard,ConvMethod=R")</f>
        <v>Actual</v>
      </c>
    </row>
    <row r="5924" spans="1:7" x14ac:dyDescent="0.3">
      <c r="A5924" t="s">
        <v>17</v>
      </c>
      <c r="B5924" t="s">
        <v>26</v>
      </c>
      <c r="C5924" t="s">
        <v>47</v>
      </c>
      <c r="D5924">
        <v>357456</v>
      </c>
      <c r="E5924" t="s">
        <v>55</v>
      </c>
      <c r="F5924" t="s">
        <v>80</v>
      </c>
      <c r="G5924" t="str">
        <f>[1]!SNLData(227539,$B5924,$D5924,$E5924,$F5924,,"Options:Curr=USD,Mag=Standard,ConvMethod=R")</f>
        <v>Actual</v>
      </c>
    </row>
    <row r="5925" spans="1:7" x14ac:dyDescent="0.3">
      <c r="A5925" t="s">
        <v>17</v>
      </c>
      <c r="B5925" t="s">
        <v>26</v>
      </c>
      <c r="C5925" t="s">
        <v>47</v>
      </c>
      <c r="D5925">
        <v>357456</v>
      </c>
      <c r="E5925" t="s">
        <v>56</v>
      </c>
      <c r="F5925" t="s">
        <v>80</v>
      </c>
      <c r="G5925" t="str">
        <f>[1]!SNLData(227539,$B5925,$D5925,$E5925,$F5925,,"Options:Curr=USD,Mag=Standard,ConvMethod=R")</f>
        <v>Actual</v>
      </c>
    </row>
    <row r="5926" spans="1:7" x14ac:dyDescent="0.3">
      <c r="A5926" t="s">
        <v>17</v>
      </c>
      <c r="B5926" t="s">
        <v>26</v>
      </c>
      <c r="C5926" t="s">
        <v>47</v>
      </c>
      <c r="D5926">
        <v>357456</v>
      </c>
      <c r="E5926" t="s">
        <v>57</v>
      </c>
      <c r="F5926" t="s">
        <v>80</v>
      </c>
      <c r="G5926" t="str">
        <f>[1]!SNLData(227539,$B5926,$D5926,$E5926,$F5926,,"Options:Curr=USD,Mag=Standard,ConvMethod=R")</f>
        <v>Actual</v>
      </c>
    </row>
    <row r="5927" spans="1:7" x14ac:dyDescent="0.3">
      <c r="A5927" t="s">
        <v>17</v>
      </c>
      <c r="B5927" t="s">
        <v>26</v>
      </c>
      <c r="C5927" t="s">
        <v>47</v>
      </c>
      <c r="D5927">
        <v>357456</v>
      </c>
      <c r="E5927" t="s">
        <v>58</v>
      </c>
      <c r="F5927" t="s">
        <v>80</v>
      </c>
      <c r="G5927" t="str">
        <f>[1]!SNLData(227539,$B5927,$D5927,$E5927,$F5927,,"Options:Curr=USD,Mag=Standard,ConvMethod=R")</f>
        <v>Actual</v>
      </c>
    </row>
    <row r="5928" spans="1:7" x14ac:dyDescent="0.3">
      <c r="A5928" t="s">
        <v>17</v>
      </c>
      <c r="B5928" t="s">
        <v>26</v>
      </c>
      <c r="C5928" t="s">
        <v>47</v>
      </c>
      <c r="D5928">
        <v>357456</v>
      </c>
      <c r="E5928" t="s">
        <v>7</v>
      </c>
      <c r="F5928" t="s">
        <v>80</v>
      </c>
      <c r="G5928" t="str">
        <f>[1]!SNLData(227539,$B5928,$D5928,$E5928,$F5928,,"Options:Curr=USD,Mag=Standard,ConvMethod=R")</f>
        <v>Actual</v>
      </c>
    </row>
    <row r="5929" spans="1:7" x14ac:dyDescent="0.3">
      <c r="A5929" t="s">
        <v>17</v>
      </c>
      <c r="B5929" t="s">
        <v>26</v>
      </c>
      <c r="C5929" t="s">
        <v>47</v>
      </c>
      <c r="D5929">
        <v>357456</v>
      </c>
      <c r="E5929" t="s">
        <v>59</v>
      </c>
      <c r="F5929" t="s">
        <v>80</v>
      </c>
      <c r="G5929" t="str">
        <f>[1]!SNLData(227539,$B5929,$D5929,$E5929,$F5929,,"Options:Curr=USD,Mag=Standard,ConvMethod=R")</f>
        <v>Actual</v>
      </c>
    </row>
    <row r="5930" spans="1:7" x14ac:dyDescent="0.3">
      <c r="A5930" t="s">
        <v>17</v>
      </c>
      <c r="B5930" t="s">
        <v>26</v>
      </c>
      <c r="C5930" t="s">
        <v>47</v>
      </c>
      <c r="D5930">
        <v>357456</v>
      </c>
      <c r="E5930" t="s">
        <v>60</v>
      </c>
      <c r="F5930" t="s">
        <v>80</v>
      </c>
      <c r="G5930" t="str">
        <f>[1]!SNLData(227539,$B5930,$D5930,$E5930,$F5930,,"Options:Curr=USD,Mag=Standard,ConvMethod=R")</f>
        <v>Actual</v>
      </c>
    </row>
    <row r="5931" spans="1:7" x14ac:dyDescent="0.3">
      <c r="A5931" t="s">
        <v>17</v>
      </c>
      <c r="B5931" t="s">
        <v>26</v>
      </c>
      <c r="C5931" t="s">
        <v>47</v>
      </c>
      <c r="D5931">
        <v>357456</v>
      </c>
      <c r="E5931" t="s">
        <v>61</v>
      </c>
      <c r="F5931" t="s">
        <v>80</v>
      </c>
      <c r="G5931" t="str">
        <f>[1]!SNLData(227539,$B5931,$D5931,$E5931,$F5931,,"Options:Curr=USD,Mag=Standard,ConvMethod=R")</f>
        <v>Actual</v>
      </c>
    </row>
    <row r="5932" spans="1:7" x14ac:dyDescent="0.3">
      <c r="A5932" t="s">
        <v>17</v>
      </c>
      <c r="B5932" t="s">
        <v>26</v>
      </c>
      <c r="C5932" t="s">
        <v>47</v>
      </c>
      <c r="D5932">
        <v>357456</v>
      </c>
      <c r="E5932" t="s">
        <v>62</v>
      </c>
      <c r="F5932" t="s">
        <v>80</v>
      </c>
      <c r="G5932" t="str">
        <f>[1]!SNLData(227539,$B5932,$D5932,$E5932,$F5932,,"Options:Curr=USD,Mag=Standard,ConvMethod=R")</f>
        <v>Actual</v>
      </c>
    </row>
    <row r="5933" spans="1:7" x14ac:dyDescent="0.3">
      <c r="A5933" t="s">
        <v>17</v>
      </c>
      <c r="B5933" t="s">
        <v>26</v>
      </c>
      <c r="C5933" t="s">
        <v>47</v>
      </c>
      <c r="D5933">
        <v>357456</v>
      </c>
      <c r="E5933" t="s">
        <v>63</v>
      </c>
      <c r="F5933" t="s">
        <v>80</v>
      </c>
      <c r="G5933" t="str">
        <f>[1]!SNLData(227539,$B5933,$D5933,$E5933,$F5933,,"Options:Curr=USD,Mag=Standard,ConvMethod=R")</f>
        <v>Actual</v>
      </c>
    </row>
    <row r="5934" spans="1:7" x14ac:dyDescent="0.3">
      <c r="A5934" t="s">
        <v>17</v>
      </c>
      <c r="B5934" t="s">
        <v>26</v>
      </c>
      <c r="C5934" t="s">
        <v>47</v>
      </c>
      <c r="D5934">
        <v>357456</v>
      </c>
      <c r="E5934" t="s">
        <v>64</v>
      </c>
      <c r="F5934" t="s">
        <v>80</v>
      </c>
      <c r="G5934" t="str">
        <f>[1]!SNLData(227539,$B5934,$D5934,$E5934,$F5934,,"Options:Curr=USD,Mag=Standard,ConvMethod=R")</f>
        <v>Actual</v>
      </c>
    </row>
    <row r="5935" spans="1:7" x14ac:dyDescent="0.3">
      <c r="A5935" t="s">
        <v>17</v>
      </c>
      <c r="B5935" t="s">
        <v>26</v>
      </c>
      <c r="C5935" t="s">
        <v>47</v>
      </c>
      <c r="D5935">
        <v>357456</v>
      </c>
      <c r="E5935" t="s">
        <v>65</v>
      </c>
      <c r="F5935" t="s">
        <v>80</v>
      </c>
      <c r="G5935" t="str">
        <f>[1]!SNLData(227539,$B5935,$D5935,$E5935,$F5935,,"Options:Curr=USD,Mag=Standard,ConvMethod=R")</f>
        <v>Actual</v>
      </c>
    </row>
    <row r="5936" spans="1:7" x14ac:dyDescent="0.3">
      <c r="A5936" t="s">
        <v>17</v>
      </c>
      <c r="B5936" t="s">
        <v>26</v>
      </c>
      <c r="C5936" t="s">
        <v>47</v>
      </c>
      <c r="D5936">
        <v>357456</v>
      </c>
      <c r="E5936" t="s">
        <v>66</v>
      </c>
      <c r="F5936" t="s">
        <v>80</v>
      </c>
      <c r="G5936" t="str">
        <f>[1]!SNLData(227539,$B5936,$D5936,$E5936,$F5936,,"Options:Curr=USD,Mag=Standard,ConvMethod=R")</f>
        <v>Actual</v>
      </c>
    </row>
    <row r="5937" spans="1:7" x14ac:dyDescent="0.3">
      <c r="A5937" t="s">
        <v>17</v>
      </c>
      <c r="B5937" t="s">
        <v>26</v>
      </c>
      <c r="C5937" t="s">
        <v>47</v>
      </c>
      <c r="D5937">
        <v>357456</v>
      </c>
      <c r="E5937" t="s">
        <v>67</v>
      </c>
      <c r="F5937" t="s">
        <v>80</v>
      </c>
      <c r="G5937" t="str">
        <f>[1]!SNLData(227539,$B5937,$D5937,$E5937,$F5937,,"Options:Curr=USD,Mag=Standard,ConvMethod=R")</f>
        <v>Actual</v>
      </c>
    </row>
    <row r="5938" spans="1:7" x14ac:dyDescent="0.3">
      <c r="A5938" t="s">
        <v>17</v>
      </c>
      <c r="B5938" t="s">
        <v>26</v>
      </c>
      <c r="C5938" t="s">
        <v>47</v>
      </c>
      <c r="D5938">
        <v>357456</v>
      </c>
      <c r="E5938" t="s">
        <v>8</v>
      </c>
      <c r="F5938" t="s">
        <v>80</v>
      </c>
      <c r="G5938" t="str">
        <f>[1]!SNLData(227539,$B5938,$D5938,$E5938,$F5938,,"Options:Curr=USD,Mag=Standard,ConvMethod=R")</f>
        <v>Actual</v>
      </c>
    </row>
    <row r="5939" spans="1:7" x14ac:dyDescent="0.3">
      <c r="A5939" t="s">
        <v>17</v>
      </c>
      <c r="B5939" t="s">
        <v>26</v>
      </c>
      <c r="C5939" t="s">
        <v>47</v>
      </c>
      <c r="D5939">
        <v>357456</v>
      </c>
      <c r="E5939" t="s">
        <v>68</v>
      </c>
      <c r="F5939" t="s">
        <v>80</v>
      </c>
      <c r="G5939" t="str">
        <f>[1]!SNLData(227539,$B5939,$D5939,$E5939,$F5939,,"Options:Curr=USD,Mag=Standard,ConvMethod=R")</f>
        <v>Actual</v>
      </c>
    </row>
    <row r="5940" spans="1:7" x14ac:dyDescent="0.3">
      <c r="A5940" t="s">
        <v>17</v>
      </c>
      <c r="B5940" t="s">
        <v>26</v>
      </c>
      <c r="C5940" t="s">
        <v>47</v>
      </c>
      <c r="D5940">
        <v>357456</v>
      </c>
      <c r="E5940" t="s">
        <v>69</v>
      </c>
      <c r="F5940" t="s">
        <v>80</v>
      </c>
      <c r="G5940" t="str">
        <f>[1]!SNLData(227539,$B5940,$D5940,$E5940,$F5940,,"Options:Curr=USD,Mag=Standard,ConvMethod=R")</f>
        <v>Actual</v>
      </c>
    </row>
    <row r="5941" spans="1:7" x14ac:dyDescent="0.3">
      <c r="A5941" t="s">
        <v>17</v>
      </c>
      <c r="B5941" t="s">
        <v>26</v>
      </c>
      <c r="C5941" t="s">
        <v>47</v>
      </c>
      <c r="D5941">
        <v>357456</v>
      </c>
      <c r="E5941" t="s">
        <v>70</v>
      </c>
      <c r="F5941" t="s">
        <v>80</v>
      </c>
      <c r="G5941" t="str">
        <f>[1]!SNLData(227539,$B5941,$D5941,$E5941,$F5941,,"Options:Curr=USD,Mag=Standard,ConvMethod=R")</f>
        <v>Actual</v>
      </c>
    </row>
    <row r="5942" spans="1:7" x14ac:dyDescent="0.3">
      <c r="A5942" t="s">
        <v>17</v>
      </c>
      <c r="B5942" t="s">
        <v>26</v>
      </c>
      <c r="C5942" t="s">
        <v>47</v>
      </c>
      <c r="D5942">
        <v>357456</v>
      </c>
      <c r="E5942" t="s">
        <v>71</v>
      </c>
      <c r="F5942" t="s">
        <v>80</v>
      </c>
      <c r="G5942" t="str">
        <f>[1]!SNLData(227539,$B5942,$D5942,$E5942,$F5942,,"Options:Curr=USD,Mag=Standard,ConvMethod=R")</f>
        <v>Actual</v>
      </c>
    </row>
    <row r="5943" spans="1:7" x14ac:dyDescent="0.3">
      <c r="A5943" t="s">
        <v>17</v>
      </c>
      <c r="B5943" t="s">
        <v>26</v>
      </c>
      <c r="C5943" t="s">
        <v>47</v>
      </c>
      <c r="D5943">
        <v>357456</v>
      </c>
      <c r="E5943" t="s">
        <v>72</v>
      </c>
      <c r="F5943" t="s">
        <v>80</v>
      </c>
      <c r="G5943" t="str">
        <f>[1]!SNLData(227539,$B5943,$D5943,$E5943,$F5943,,"Options:Curr=USD,Mag=Standard,ConvMethod=R")</f>
        <v>Actual</v>
      </c>
    </row>
    <row r="5944" spans="1:7" x14ac:dyDescent="0.3">
      <c r="A5944" t="s">
        <v>17</v>
      </c>
      <c r="B5944" t="s">
        <v>26</v>
      </c>
      <c r="C5944" t="s">
        <v>47</v>
      </c>
      <c r="D5944">
        <v>357456</v>
      </c>
      <c r="E5944" t="s">
        <v>73</v>
      </c>
      <c r="F5944" t="s">
        <v>80</v>
      </c>
      <c r="G5944" t="str">
        <f>[1]!SNLData(227539,$B5944,$D5944,$E5944,$F5944,,"Options:Curr=USD,Mag=Standard,ConvMethod=R")</f>
        <v>Actual</v>
      </c>
    </row>
    <row r="5945" spans="1:7" x14ac:dyDescent="0.3">
      <c r="A5945" t="s">
        <v>17</v>
      </c>
      <c r="B5945" t="s">
        <v>26</v>
      </c>
      <c r="C5945" t="s">
        <v>47</v>
      </c>
      <c r="D5945">
        <v>357456</v>
      </c>
      <c r="E5945" t="s">
        <v>74</v>
      </c>
      <c r="F5945" t="s">
        <v>80</v>
      </c>
      <c r="G5945" t="str">
        <f>[1]!SNLData(227539,$B5945,$D5945,$E5945,$F5945,,"Options:Curr=USD,Mag=Standard,ConvMethod=R")</f>
        <v>Actual</v>
      </c>
    </row>
    <row r="5946" spans="1:7" x14ac:dyDescent="0.3">
      <c r="A5946" t="s">
        <v>17</v>
      </c>
      <c r="B5946" t="s">
        <v>26</v>
      </c>
      <c r="C5946" t="s">
        <v>47</v>
      </c>
      <c r="D5946">
        <v>357456</v>
      </c>
      <c r="E5946" t="s">
        <v>75</v>
      </c>
      <c r="F5946" t="s">
        <v>80</v>
      </c>
      <c r="G5946" t="str">
        <f>[1]!SNLData(227539,$B5946,$D5946,$E5946,$F5946,,"Options:Curr=USD,Mag=Standard,ConvMethod=R")</f>
        <v>Actual</v>
      </c>
    </row>
    <row r="5947" spans="1:7" x14ac:dyDescent="0.3">
      <c r="A5947" t="s">
        <v>17</v>
      </c>
      <c r="B5947" t="s">
        <v>26</v>
      </c>
      <c r="C5947" t="s">
        <v>47</v>
      </c>
      <c r="D5947">
        <v>357456</v>
      </c>
      <c r="E5947" t="s">
        <v>76</v>
      </c>
      <c r="F5947" t="s">
        <v>80</v>
      </c>
      <c r="G5947" t="str">
        <f>[1]!SNLData(227539,$B5947,$D5947,$E5947,$F5947,,"Options:Curr=USD,Mag=Standard,ConvMethod=R")</f>
        <v>Actual</v>
      </c>
    </row>
    <row r="5948" spans="1:7" x14ac:dyDescent="0.3">
      <c r="A5948" t="s">
        <v>17</v>
      </c>
      <c r="B5948" t="s">
        <v>26</v>
      </c>
      <c r="C5948" t="s">
        <v>47</v>
      </c>
      <c r="D5948">
        <v>357456</v>
      </c>
      <c r="E5948" t="s">
        <v>9</v>
      </c>
      <c r="F5948" t="s">
        <v>80</v>
      </c>
      <c r="G5948" t="str">
        <f>[1]!SNLData(227539,$B5948,$D5948,$E5948,$F5948,,"Options:Curr=USD,Mag=Standard,ConvMethod=R")</f>
        <v>Actual</v>
      </c>
    </row>
    <row r="5949" spans="1:7" x14ac:dyDescent="0.3">
      <c r="A5949" t="s">
        <v>17</v>
      </c>
      <c r="B5949" t="s">
        <v>26</v>
      </c>
      <c r="C5949" t="s">
        <v>47</v>
      </c>
      <c r="D5949">
        <v>357456</v>
      </c>
      <c r="E5949" t="s">
        <v>77</v>
      </c>
      <c r="F5949" t="s">
        <v>80</v>
      </c>
      <c r="G5949" t="str">
        <f>[1]!SNLData(227539,$B5949,$D5949,$E5949,$F5949,,"Options:Curr=USD,Mag=Standard,ConvMethod=R")</f>
        <v>Actual</v>
      </c>
    </row>
    <row r="5950" spans="1:7" x14ac:dyDescent="0.3">
      <c r="A5950" t="s">
        <v>17</v>
      </c>
      <c r="B5950" t="s">
        <v>26</v>
      </c>
      <c r="C5950" t="s">
        <v>47</v>
      </c>
      <c r="D5950">
        <v>357456</v>
      </c>
      <c r="E5950" t="s">
        <v>78</v>
      </c>
      <c r="F5950" t="s">
        <v>80</v>
      </c>
      <c r="G5950" t="str">
        <f>[1]!SNLData(227539,$B5950,$D5950,$E5950,$F5950,,"Options:Curr=USD,Mag=Standard,ConvMethod=R")</f>
        <v>Actual</v>
      </c>
    </row>
    <row r="5951" spans="1:7" x14ac:dyDescent="0.3">
      <c r="A5951" t="s">
        <v>17</v>
      </c>
      <c r="B5951" t="s">
        <v>26</v>
      </c>
      <c r="C5951" t="s">
        <v>47</v>
      </c>
      <c r="D5951">
        <v>357456</v>
      </c>
      <c r="E5951" t="s">
        <v>10</v>
      </c>
      <c r="F5951" t="s">
        <v>80</v>
      </c>
      <c r="G5951" t="str">
        <f>[1]!SNLData(227539,$B5951,$D5951,$E5951,$F5951,,"Options:Curr=USD,Mag=Standard,ConvMethod=R")</f>
        <v>Actual</v>
      </c>
    </row>
    <row r="5952" spans="1:7" x14ac:dyDescent="0.3">
      <c r="A5952" t="s">
        <v>18</v>
      </c>
      <c r="B5952" t="s">
        <v>22</v>
      </c>
      <c r="C5952" t="s">
        <v>47</v>
      </c>
      <c r="D5952">
        <v>357456</v>
      </c>
      <c r="E5952" t="s">
        <v>6</v>
      </c>
      <c r="F5952" t="s">
        <v>80</v>
      </c>
      <c r="G5952" t="str">
        <f>[1]!SNLData(227539,$B5952,$D5952,$E5952,$F5952,,"Options:Curr=USD,Mag=Standard,ConvMethod=R")</f>
        <v>Actual</v>
      </c>
    </row>
    <row r="5953" spans="1:7" x14ac:dyDescent="0.3">
      <c r="A5953" t="s">
        <v>18</v>
      </c>
      <c r="B5953" t="s">
        <v>22</v>
      </c>
      <c r="C5953" t="s">
        <v>47</v>
      </c>
      <c r="D5953">
        <v>357456</v>
      </c>
      <c r="E5953" t="s">
        <v>50</v>
      </c>
      <c r="F5953" t="s">
        <v>80</v>
      </c>
      <c r="G5953" t="str">
        <f>[1]!SNLData(227539,$B5953,$D5953,$E5953,$F5953,,"Options:Curr=USD,Mag=Standard,ConvMethod=R")</f>
        <v>Actual</v>
      </c>
    </row>
    <row r="5954" spans="1:7" x14ac:dyDescent="0.3">
      <c r="A5954" t="s">
        <v>18</v>
      </c>
      <c r="B5954" t="s">
        <v>22</v>
      </c>
      <c r="C5954" t="s">
        <v>47</v>
      </c>
      <c r="D5954">
        <v>357456</v>
      </c>
      <c r="E5954" t="s">
        <v>51</v>
      </c>
      <c r="F5954" t="s">
        <v>80</v>
      </c>
      <c r="G5954" t="str">
        <f>[1]!SNLData(227539,$B5954,$D5954,$E5954,$F5954,,"Options:Curr=USD,Mag=Standard,ConvMethod=R")</f>
        <v>Actual</v>
      </c>
    </row>
    <row r="5955" spans="1:7" x14ac:dyDescent="0.3">
      <c r="A5955" t="s">
        <v>18</v>
      </c>
      <c r="B5955" t="s">
        <v>22</v>
      </c>
      <c r="C5955" t="s">
        <v>47</v>
      </c>
      <c r="D5955">
        <v>357456</v>
      </c>
      <c r="E5955" t="s">
        <v>52</v>
      </c>
      <c r="F5955" t="s">
        <v>80</v>
      </c>
      <c r="G5955" t="str">
        <f>[1]!SNLData(227539,$B5955,$D5955,$E5955,$F5955,,"Options:Curr=USD,Mag=Standard,ConvMethod=R")</f>
        <v>Actual</v>
      </c>
    </row>
    <row r="5956" spans="1:7" x14ac:dyDescent="0.3">
      <c r="A5956" t="s">
        <v>18</v>
      </c>
      <c r="B5956" t="s">
        <v>22</v>
      </c>
      <c r="C5956" t="s">
        <v>47</v>
      </c>
      <c r="D5956">
        <v>357456</v>
      </c>
      <c r="E5956" t="s">
        <v>53</v>
      </c>
      <c r="F5956" t="s">
        <v>80</v>
      </c>
      <c r="G5956" t="str">
        <f>[1]!SNLData(227539,$B5956,$D5956,$E5956,$F5956,,"Options:Curr=USD,Mag=Standard,ConvMethod=R")</f>
        <v>Actual</v>
      </c>
    </row>
    <row r="5957" spans="1:7" x14ac:dyDescent="0.3">
      <c r="A5957" t="s">
        <v>18</v>
      </c>
      <c r="B5957" t="s">
        <v>22</v>
      </c>
      <c r="C5957" t="s">
        <v>47</v>
      </c>
      <c r="D5957">
        <v>357456</v>
      </c>
      <c r="E5957" t="s">
        <v>54</v>
      </c>
      <c r="F5957" t="s">
        <v>80</v>
      </c>
      <c r="G5957" t="str">
        <f>[1]!SNLData(227539,$B5957,$D5957,$E5957,$F5957,,"Options:Curr=USD,Mag=Standard,ConvMethod=R")</f>
        <v>Actual</v>
      </c>
    </row>
    <row r="5958" spans="1:7" x14ac:dyDescent="0.3">
      <c r="A5958" t="s">
        <v>18</v>
      </c>
      <c r="B5958" t="s">
        <v>22</v>
      </c>
      <c r="C5958" t="s">
        <v>47</v>
      </c>
      <c r="D5958">
        <v>357456</v>
      </c>
      <c r="E5958" t="s">
        <v>55</v>
      </c>
      <c r="F5958" t="s">
        <v>80</v>
      </c>
      <c r="G5958" t="str">
        <f>[1]!SNLData(227539,$B5958,$D5958,$E5958,$F5958,,"Options:Curr=USD,Mag=Standard,ConvMethod=R")</f>
        <v>Actual</v>
      </c>
    </row>
    <row r="5959" spans="1:7" x14ac:dyDescent="0.3">
      <c r="A5959" t="s">
        <v>18</v>
      </c>
      <c r="B5959" t="s">
        <v>22</v>
      </c>
      <c r="C5959" t="s">
        <v>47</v>
      </c>
      <c r="D5959">
        <v>357456</v>
      </c>
      <c r="E5959" t="s">
        <v>56</v>
      </c>
      <c r="F5959" t="s">
        <v>80</v>
      </c>
      <c r="G5959" t="str">
        <f>[1]!SNLData(227539,$B5959,$D5959,$E5959,$F5959,,"Options:Curr=USD,Mag=Standard,ConvMethod=R")</f>
        <v>Actual</v>
      </c>
    </row>
    <row r="5960" spans="1:7" x14ac:dyDescent="0.3">
      <c r="A5960" t="s">
        <v>18</v>
      </c>
      <c r="B5960" t="s">
        <v>22</v>
      </c>
      <c r="C5960" t="s">
        <v>47</v>
      </c>
      <c r="D5960">
        <v>357456</v>
      </c>
      <c r="E5960" t="s">
        <v>57</v>
      </c>
      <c r="F5960" t="s">
        <v>80</v>
      </c>
      <c r="G5960" t="str">
        <f>[1]!SNLData(227539,$B5960,$D5960,$E5960,$F5960,,"Options:Curr=USD,Mag=Standard,ConvMethod=R")</f>
        <v>Actual</v>
      </c>
    </row>
    <row r="5961" spans="1:7" x14ac:dyDescent="0.3">
      <c r="A5961" t="s">
        <v>18</v>
      </c>
      <c r="B5961" t="s">
        <v>22</v>
      </c>
      <c r="C5961" t="s">
        <v>47</v>
      </c>
      <c r="D5961">
        <v>357456</v>
      </c>
      <c r="E5961" t="s">
        <v>58</v>
      </c>
      <c r="F5961" t="s">
        <v>80</v>
      </c>
      <c r="G5961" t="str">
        <f>[1]!SNLData(227539,$B5961,$D5961,$E5961,$F5961,,"Options:Curr=USD,Mag=Standard,ConvMethod=R")</f>
        <v>Actual</v>
      </c>
    </row>
    <row r="5962" spans="1:7" x14ac:dyDescent="0.3">
      <c r="A5962" t="s">
        <v>18</v>
      </c>
      <c r="B5962" t="s">
        <v>22</v>
      </c>
      <c r="C5962" t="s">
        <v>47</v>
      </c>
      <c r="D5962">
        <v>357456</v>
      </c>
      <c r="E5962" t="s">
        <v>7</v>
      </c>
      <c r="F5962" t="s">
        <v>80</v>
      </c>
      <c r="G5962" t="str">
        <f>[1]!SNLData(227539,$B5962,$D5962,$E5962,$F5962,,"Options:Curr=USD,Mag=Standard,ConvMethod=R")</f>
        <v>Actual</v>
      </c>
    </row>
    <row r="5963" spans="1:7" x14ac:dyDescent="0.3">
      <c r="A5963" t="s">
        <v>18</v>
      </c>
      <c r="B5963" t="s">
        <v>22</v>
      </c>
      <c r="C5963" t="s">
        <v>47</v>
      </c>
      <c r="D5963">
        <v>357456</v>
      </c>
      <c r="E5963" t="s">
        <v>59</v>
      </c>
      <c r="F5963" t="s">
        <v>80</v>
      </c>
      <c r="G5963" t="str">
        <f>[1]!SNLData(227539,$B5963,$D5963,$E5963,$F5963,,"Options:Curr=USD,Mag=Standard,ConvMethod=R")</f>
        <v>Actual</v>
      </c>
    </row>
    <row r="5964" spans="1:7" x14ac:dyDescent="0.3">
      <c r="A5964" t="s">
        <v>18</v>
      </c>
      <c r="B5964" t="s">
        <v>22</v>
      </c>
      <c r="C5964" t="s">
        <v>47</v>
      </c>
      <c r="D5964">
        <v>357456</v>
      </c>
      <c r="E5964" t="s">
        <v>60</v>
      </c>
      <c r="F5964" t="s">
        <v>80</v>
      </c>
      <c r="G5964" t="str">
        <f>[1]!SNLData(227539,$B5964,$D5964,$E5964,$F5964,,"Options:Curr=USD,Mag=Standard,ConvMethod=R")</f>
        <v>Actual</v>
      </c>
    </row>
    <row r="5965" spans="1:7" x14ac:dyDescent="0.3">
      <c r="A5965" t="s">
        <v>18</v>
      </c>
      <c r="B5965" t="s">
        <v>22</v>
      </c>
      <c r="C5965" t="s">
        <v>47</v>
      </c>
      <c r="D5965">
        <v>357456</v>
      </c>
      <c r="E5965" t="s">
        <v>61</v>
      </c>
      <c r="F5965" t="s">
        <v>80</v>
      </c>
      <c r="G5965" t="str">
        <f>[1]!SNLData(227539,$B5965,$D5965,$E5965,$F5965,,"Options:Curr=USD,Mag=Standard,ConvMethod=R")</f>
        <v>Actual</v>
      </c>
    </row>
    <row r="5966" spans="1:7" x14ac:dyDescent="0.3">
      <c r="A5966" t="s">
        <v>18</v>
      </c>
      <c r="B5966" t="s">
        <v>22</v>
      </c>
      <c r="C5966" t="s">
        <v>47</v>
      </c>
      <c r="D5966">
        <v>357456</v>
      </c>
      <c r="E5966" t="s">
        <v>62</v>
      </c>
      <c r="F5966" t="s">
        <v>80</v>
      </c>
      <c r="G5966" t="str">
        <f>[1]!SNLData(227539,$B5966,$D5966,$E5966,$F5966,,"Options:Curr=USD,Mag=Standard,ConvMethod=R")</f>
        <v>Actual</v>
      </c>
    </row>
    <row r="5967" spans="1:7" x14ac:dyDescent="0.3">
      <c r="A5967" t="s">
        <v>18</v>
      </c>
      <c r="B5967" t="s">
        <v>22</v>
      </c>
      <c r="C5967" t="s">
        <v>47</v>
      </c>
      <c r="D5967">
        <v>357456</v>
      </c>
      <c r="E5967" t="s">
        <v>63</v>
      </c>
      <c r="F5967" t="s">
        <v>80</v>
      </c>
      <c r="G5967" t="str">
        <f>[1]!SNLData(227539,$B5967,$D5967,$E5967,$F5967,,"Options:Curr=USD,Mag=Standard,ConvMethod=R")</f>
        <v>Actual</v>
      </c>
    </row>
    <row r="5968" spans="1:7" x14ac:dyDescent="0.3">
      <c r="A5968" t="s">
        <v>18</v>
      </c>
      <c r="B5968" t="s">
        <v>22</v>
      </c>
      <c r="C5968" t="s">
        <v>47</v>
      </c>
      <c r="D5968">
        <v>357456</v>
      </c>
      <c r="E5968" t="s">
        <v>64</v>
      </c>
      <c r="F5968" t="s">
        <v>80</v>
      </c>
      <c r="G5968" t="str">
        <f>[1]!SNLData(227539,$B5968,$D5968,$E5968,$F5968,,"Options:Curr=USD,Mag=Standard,ConvMethod=R")</f>
        <v>Actual</v>
      </c>
    </row>
    <row r="5969" spans="1:7" x14ac:dyDescent="0.3">
      <c r="A5969" t="s">
        <v>18</v>
      </c>
      <c r="B5969" t="s">
        <v>22</v>
      </c>
      <c r="C5969" t="s">
        <v>47</v>
      </c>
      <c r="D5969">
        <v>357456</v>
      </c>
      <c r="E5969" t="s">
        <v>65</v>
      </c>
      <c r="F5969" t="s">
        <v>80</v>
      </c>
      <c r="G5969" t="str">
        <f>[1]!SNLData(227539,$B5969,$D5969,$E5969,$F5969,,"Options:Curr=USD,Mag=Standard,ConvMethod=R")</f>
        <v>Actual</v>
      </c>
    </row>
    <row r="5970" spans="1:7" x14ac:dyDescent="0.3">
      <c r="A5970" t="s">
        <v>18</v>
      </c>
      <c r="B5970" t="s">
        <v>22</v>
      </c>
      <c r="C5970" t="s">
        <v>47</v>
      </c>
      <c r="D5970">
        <v>357456</v>
      </c>
      <c r="E5970" t="s">
        <v>66</v>
      </c>
      <c r="F5970" t="s">
        <v>80</v>
      </c>
      <c r="G5970" t="str">
        <f>[1]!SNLData(227539,$B5970,$D5970,$E5970,$F5970,,"Options:Curr=USD,Mag=Standard,ConvMethod=R")</f>
        <v>Actual</v>
      </c>
    </row>
    <row r="5971" spans="1:7" x14ac:dyDescent="0.3">
      <c r="A5971" t="s">
        <v>18</v>
      </c>
      <c r="B5971" t="s">
        <v>22</v>
      </c>
      <c r="C5971" t="s">
        <v>47</v>
      </c>
      <c r="D5971">
        <v>357456</v>
      </c>
      <c r="E5971" t="s">
        <v>67</v>
      </c>
      <c r="F5971" t="s">
        <v>80</v>
      </c>
      <c r="G5971" t="str">
        <f>[1]!SNLData(227539,$B5971,$D5971,$E5971,$F5971,,"Options:Curr=USD,Mag=Standard,ConvMethod=R")</f>
        <v>Actual</v>
      </c>
    </row>
    <row r="5972" spans="1:7" x14ac:dyDescent="0.3">
      <c r="A5972" t="s">
        <v>18</v>
      </c>
      <c r="B5972" t="s">
        <v>22</v>
      </c>
      <c r="C5972" t="s">
        <v>47</v>
      </c>
      <c r="D5972">
        <v>357456</v>
      </c>
      <c r="E5972" t="s">
        <v>8</v>
      </c>
      <c r="F5972" t="s">
        <v>80</v>
      </c>
      <c r="G5972" t="str">
        <f>[1]!SNLData(227539,$B5972,$D5972,$E5972,$F5972,,"Options:Curr=USD,Mag=Standard,ConvMethod=R")</f>
        <v>Actual</v>
      </c>
    </row>
    <row r="5973" spans="1:7" x14ac:dyDescent="0.3">
      <c r="A5973" t="s">
        <v>18</v>
      </c>
      <c r="B5973" t="s">
        <v>22</v>
      </c>
      <c r="C5973" t="s">
        <v>47</v>
      </c>
      <c r="D5973">
        <v>357456</v>
      </c>
      <c r="E5973" t="s">
        <v>68</v>
      </c>
      <c r="F5973" t="s">
        <v>80</v>
      </c>
      <c r="G5973" t="str">
        <f>[1]!SNLData(227539,$B5973,$D5973,$E5973,$F5973,,"Options:Curr=USD,Mag=Standard,ConvMethod=R")</f>
        <v>Actual</v>
      </c>
    </row>
    <row r="5974" spans="1:7" x14ac:dyDescent="0.3">
      <c r="A5974" t="s">
        <v>18</v>
      </c>
      <c r="B5974" t="s">
        <v>22</v>
      </c>
      <c r="C5974" t="s">
        <v>47</v>
      </c>
      <c r="D5974">
        <v>357456</v>
      </c>
      <c r="E5974" t="s">
        <v>69</v>
      </c>
      <c r="F5974" t="s">
        <v>80</v>
      </c>
      <c r="G5974" t="str">
        <f>[1]!SNLData(227539,$B5974,$D5974,$E5974,$F5974,,"Options:Curr=USD,Mag=Standard,ConvMethod=R")</f>
        <v>Actual</v>
      </c>
    </row>
    <row r="5975" spans="1:7" x14ac:dyDescent="0.3">
      <c r="A5975" t="s">
        <v>18</v>
      </c>
      <c r="B5975" t="s">
        <v>22</v>
      </c>
      <c r="C5975" t="s">
        <v>47</v>
      </c>
      <c r="D5975">
        <v>357456</v>
      </c>
      <c r="E5975" t="s">
        <v>70</v>
      </c>
      <c r="F5975" t="s">
        <v>80</v>
      </c>
      <c r="G5975" t="str">
        <f>[1]!SNLData(227539,$B5975,$D5975,$E5975,$F5975,,"Options:Curr=USD,Mag=Standard,ConvMethod=R")</f>
        <v>Actual</v>
      </c>
    </row>
    <row r="5976" spans="1:7" x14ac:dyDescent="0.3">
      <c r="A5976" t="s">
        <v>18</v>
      </c>
      <c r="B5976" t="s">
        <v>22</v>
      </c>
      <c r="C5976" t="s">
        <v>47</v>
      </c>
      <c r="D5976">
        <v>357456</v>
      </c>
      <c r="E5976" t="s">
        <v>71</v>
      </c>
      <c r="F5976" t="s">
        <v>80</v>
      </c>
      <c r="G5976" t="str">
        <f>[1]!SNLData(227539,$B5976,$D5976,$E5976,$F5976,,"Options:Curr=USD,Mag=Standard,ConvMethod=R")</f>
        <v>Actual</v>
      </c>
    </row>
    <row r="5977" spans="1:7" x14ac:dyDescent="0.3">
      <c r="A5977" t="s">
        <v>18</v>
      </c>
      <c r="B5977" t="s">
        <v>22</v>
      </c>
      <c r="C5977" t="s">
        <v>47</v>
      </c>
      <c r="D5977">
        <v>357456</v>
      </c>
      <c r="E5977" t="s">
        <v>72</v>
      </c>
      <c r="F5977" t="s">
        <v>80</v>
      </c>
      <c r="G5977" t="str">
        <f>[1]!SNLData(227539,$B5977,$D5977,$E5977,$F5977,,"Options:Curr=USD,Mag=Standard,ConvMethod=R")</f>
        <v>Actual</v>
      </c>
    </row>
    <row r="5978" spans="1:7" x14ac:dyDescent="0.3">
      <c r="A5978" t="s">
        <v>18</v>
      </c>
      <c r="B5978" t="s">
        <v>22</v>
      </c>
      <c r="C5978" t="s">
        <v>47</v>
      </c>
      <c r="D5978">
        <v>357456</v>
      </c>
      <c r="E5978" t="s">
        <v>73</v>
      </c>
      <c r="F5978" t="s">
        <v>80</v>
      </c>
      <c r="G5978" t="str">
        <f>[1]!SNLData(227539,$B5978,$D5978,$E5978,$F5978,,"Options:Curr=USD,Mag=Standard,ConvMethod=R")</f>
        <v>Actual</v>
      </c>
    </row>
    <row r="5979" spans="1:7" x14ac:dyDescent="0.3">
      <c r="A5979" t="s">
        <v>18</v>
      </c>
      <c r="B5979" t="s">
        <v>22</v>
      </c>
      <c r="C5979" t="s">
        <v>47</v>
      </c>
      <c r="D5979">
        <v>357456</v>
      </c>
      <c r="E5979" t="s">
        <v>74</v>
      </c>
      <c r="F5979" t="s">
        <v>80</v>
      </c>
      <c r="G5979" t="str">
        <f>[1]!SNLData(227539,$B5979,$D5979,$E5979,$F5979,,"Options:Curr=USD,Mag=Standard,ConvMethod=R")</f>
        <v>Actual</v>
      </c>
    </row>
    <row r="5980" spans="1:7" x14ac:dyDescent="0.3">
      <c r="A5980" t="s">
        <v>18</v>
      </c>
      <c r="B5980" t="s">
        <v>22</v>
      </c>
      <c r="C5980" t="s">
        <v>47</v>
      </c>
      <c r="D5980">
        <v>357456</v>
      </c>
      <c r="E5980" t="s">
        <v>75</v>
      </c>
      <c r="F5980" t="s">
        <v>80</v>
      </c>
      <c r="G5980" t="str">
        <f>[1]!SNLData(227539,$B5980,$D5980,$E5980,$F5980,,"Options:Curr=USD,Mag=Standard,ConvMethod=R")</f>
        <v>Actual</v>
      </c>
    </row>
    <row r="5981" spans="1:7" x14ac:dyDescent="0.3">
      <c r="A5981" t="s">
        <v>18</v>
      </c>
      <c r="B5981" t="s">
        <v>22</v>
      </c>
      <c r="C5981" t="s">
        <v>47</v>
      </c>
      <c r="D5981">
        <v>357456</v>
      </c>
      <c r="E5981" t="s">
        <v>76</v>
      </c>
      <c r="F5981" t="s">
        <v>80</v>
      </c>
      <c r="G5981" t="str">
        <f>[1]!SNLData(227539,$B5981,$D5981,$E5981,$F5981,,"Options:Curr=USD,Mag=Standard,ConvMethod=R")</f>
        <v>Actual</v>
      </c>
    </row>
    <row r="5982" spans="1:7" x14ac:dyDescent="0.3">
      <c r="A5982" t="s">
        <v>18</v>
      </c>
      <c r="B5982" t="s">
        <v>22</v>
      </c>
      <c r="C5982" t="s">
        <v>47</v>
      </c>
      <c r="D5982">
        <v>357456</v>
      </c>
      <c r="E5982" t="s">
        <v>9</v>
      </c>
      <c r="F5982" t="s">
        <v>80</v>
      </c>
      <c r="G5982" t="str">
        <f>[1]!SNLData(227539,$B5982,$D5982,$E5982,$F5982,,"Options:Curr=USD,Mag=Standard,ConvMethod=R")</f>
        <v>Actual</v>
      </c>
    </row>
    <row r="5983" spans="1:7" x14ac:dyDescent="0.3">
      <c r="A5983" t="s">
        <v>18</v>
      </c>
      <c r="B5983" t="s">
        <v>22</v>
      </c>
      <c r="C5983" t="s">
        <v>47</v>
      </c>
      <c r="D5983">
        <v>357456</v>
      </c>
      <c r="E5983" t="s">
        <v>77</v>
      </c>
      <c r="F5983" t="s">
        <v>80</v>
      </c>
      <c r="G5983" t="str">
        <f>[1]!SNLData(227539,$B5983,$D5983,$E5983,$F5983,,"Options:Curr=USD,Mag=Standard,ConvMethod=R")</f>
        <v>Actual</v>
      </c>
    </row>
    <row r="5984" spans="1:7" x14ac:dyDescent="0.3">
      <c r="A5984" t="s">
        <v>18</v>
      </c>
      <c r="B5984" t="s">
        <v>22</v>
      </c>
      <c r="C5984" t="s">
        <v>47</v>
      </c>
      <c r="D5984">
        <v>357456</v>
      </c>
      <c r="E5984" t="s">
        <v>78</v>
      </c>
      <c r="F5984" t="s">
        <v>80</v>
      </c>
      <c r="G5984" t="str">
        <f>[1]!SNLData(227539,$B5984,$D5984,$E5984,$F5984,,"Options:Curr=USD,Mag=Standard,ConvMethod=R")</f>
        <v>Actual</v>
      </c>
    </row>
    <row r="5985" spans="1:7" x14ac:dyDescent="0.3">
      <c r="A5985" t="s">
        <v>18</v>
      </c>
      <c r="B5985" t="s">
        <v>22</v>
      </c>
      <c r="C5985" t="s">
        <v>47</v>
      </c>
      <c r="D5985">
        <v>357456</v>
      </c>
      <c r="E5985" t="s">
        <v>10</v>
      </c>
      <c r="F5985" t="s">
        <v>80</v>
      </c>
      <c r="G5985" t="str">
        <f>[1]!SNLData(227539,$B5985,$D5985,$E5985,$F5985,,"Options:Curr=USD,Mag=Standard,ConvMethod=R")</f>
        <v>Actual</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97ED0-8BE9-436E-B4D8-9A0176C21391}">
  <dimension ref="A1:Q375"/>
  <sheetViews>
    <sheetView workbookViewId="0">
      <selection activeCell="H400" sqref="H400"/>
    </sheetView>
  </sheetViews>
  <sheetFormatPr defaultRowHeight="14.4" x14ac:dyDescent="0.3"/>
  <cols>
    <col min="1" max="1" width="12.5546875" bestFit="1" customWidth="1"/>
    <col min="2" max="2" width="9.5546875" bestFit="1" customWidth="1"/>
    <col min="3" max="3" width="15.33203125" bestFit="1" customWidth="1"/>
    <col min="4" max="4" width="13.33203125" bestFit="1" customWidth="1"/>
    <col min="5" max="5" width="14.33203125" bestFit="1" customWidth="1"/>
    <col min="6" max="6" width="19" bestFit="1" customWidth="1"/>
    <col min="7" max="7" width="19.21875" bestFit="1" customWidth="1"/>
    <col min="8" max="8" width="21" bestFit="1" customWidth="1"/>
    <col min="9" max="9" width="18.33203125" bestFit="1" customWidth="1"/>
    <col min="10" max="10" width="18.6640625" bestFit="1" customWidth="1"/>
    <col min="11" max="11" width="20.88671875" bestFit="1" customWidth="1"/>
    <col min="12" max="12" width="28.44140625" bestFit="1" customWidth="1"/>
    <col min="13" max="13" width="16.109375" bestFit="1" customWidth="1"/>
    <col min="14" max="14" width="27.44140625" bestFit="1" customWidth="1"/>
    <col min="15" max="15" width="26.5546875" bestFit="1" customWidth="1"/>
    <col min="16" max="16" width="23.88671875" bestFit="1" customWidth="1"/>
    <col min="17" max="17" width="20.33203125" bestFit="1" customWidth="1"/>
  </cols>
  <sheetData>
    <row r="1" spans="1:17" x14ac:dyDescent="0.3">
      <c r="A1" t="s">
        <v>49</v>
      </c>
      <c r="B1" t="s">
        <v>79</v>
      </c>
      <c r="C1" t="s">
        <v>32</v>
      </c>
      <c r="D1" t="s">
        <v>33</v>
      </c>
      <c r="E1" t="s">
        <v>34</v>
      </c>
      <c r="F1" t="s">
        <v>35</v>
      </c>
      <c r="G1" t="s">
        <v>36</v>
      </c>
      <c r="H1" t="s">
        <v>37</v>
      </c>
      <c r="I1" t="s">
        <v>38</v>
      </c>
      <c r="J1" t="s">
        <v>39</v>
      </c>
      <c r="K1" t="s">
        <v>40</v>
      </c>
      <c r="L1" t="s">
        <v>41</v>
      </c>
      <c r="M1" t="s">
        <v>42</v>
      </c>
      <c r="N1" t="s">
        <v>43</v>
      </c>
      <c r="O1" t="s">
        <v>44</v>
      </c>
      <c r="P1" t="s">
        <v>45</v>
      </c>
      <c r="Q1" t="s">
        <v>46</v>
      </c>
    </row>
    <row r="2" spans="1:17" hidden="1" x14ac:dyDescent="0.3">
      <c r="A2" t="s">
        <v>27</v>
      </c>
      <c r="B2" t="s">
        <v>6</v>
      </c>
      <c r="C2" t="s">
        <v>14</v>
      </c>
      <c r="D2" t="s">
        <v>27</v>
      </c>
      <c r="E2" t="s">
        <v>0</v>
      </c>
      <c r="F2">
        <v>0</v>
      </c>
      <c r="G2">
        <v>0</v>
      </c>
      <c r="H2">
        <v>0</v>
      </c>
      <c r="I2">
        <v>265.91000000000003</v>
      </c>
      <c r="J2">
        <v>39619.040000000001</v>
      </c>
      <c r="K2">
        <v>3.71</v>
      </c>
      <c r="L2">
        <v>327.74182015884776</v>
      </c>
      <c r="M2">
        <v>6.71</v>
      </c>
      <c r="N2">
        <v>5.4</v>
      </c>
      <c r="O2">
        <v>2.29</v>
      </c>
      <c r="P2">
        <v>1.39</v>
      </c>
      <c r="Q2">
        <v>1.3</v>
      </c>
    </row>
    <row r="3" spans="1:17" hidden="1" x14ac:dyDescent="0.3">
      <c r="A3" t="s">
        <v>27</v>
      </c>
      <c r="B3" t="s">
        <v>50</v>
      </c>
      <c r="C3" t="s">
        <v>14</v>
      </c>
      <c r="D3" t="s">
        <v>27</v>
      </c>
      <c r="E3" t="s">
        <v>0</v>
      </c>
      <c r="F3">
        <v>0</v>
      </c>
      <c r="G3">
        <v>0</v>
      </c>
      <c r="H3">
        <v>0</v>
      </c>
      <c r="I3">
        <v>269</v>
      </c>
      <c r="J3">
        <v>39586.07</v>
      </c>
      <c r="K3">
        <v>-0.93</v>
      </c>
      <c r="L3">
        <v>314.32563561224731</v>
      </c>
      <c r="M3">
        <v>6.8</v>
      </c>
      <c r="N3">
        <v>5.86</v>
      </c>
      <c r="O3">
        <v>1.22</v>
      </c>
      <c r="P3">
        <v>1.43</v>
      </c>
      <c r="Q3">
        <v>1.36</v>
      </c>
    </row>
    <row r="4" spans="1:17" hidden="1" x14ac:dyDescent="0.3">
      <c r="A4" t="s">
        <v>27</v>
      </c>
      <c r="B4" t="s">
        <v>51</v>
      </c>
      <c r="C4" t="s">
        <v>14</v>
      </c>
      <c r="D4" t="s">
        <v>27</v>
      </c>
      <c r="E4" t="s">
        <v>0</v>
      </c>
      <c r="F4">
        <v>0</v>
      </c>
      <c r="G4">
        <v>0</v>
      </c>
      <c r="H4">
        <v>0</v>
      </c>
      <c r="I4">
        <v>279.76</v>
      </c>
      <c r="J4">
        <v>40703.660000000003</v>
      </c>
      <c r="K4">
        <v>-0.14000000000000001</v>
      </c>
      <c r="L4">
        <v>319.8744394250852</v>
      </c>
      <c r="M4">
        <v>6.87</v>
      </c>
      <c r="N4">
        <v>4.04</v>
      </c>
      <c r="O4">
        <v>0.75</v>
      </c>
      <c r="P4">
        <v>1.41</v>
      </c>
      <c r="Q4">
        <v>1.46</v>
      </c>
    </row>
    <row r="5" spans="1:17" hidden="1" x14ac:dyDescent="0.3">
      <c r="A5" t="s">
        <v>27</v>
      </c>
      <c r="B5" t="s">
        <v>52</v>
      </c>
      <c r="C5" t="s">
        <v>14</v>
      </c>
      <c r="D5" t="s">
        <v>27</v>
      </c>
      <c r="E5" t="s">
        <v>0</v>
      </c>
      <c r="F5">
        <v>0</v>
      </c>
      <c r="G5">
        <v>0</v>
      </c>
      <c r="H5">
        <v>0</v>
      </c>
      <c r="I5">
        <v>272.01</v>
      </c>
      <c r="J5">
        <v>39215.870000000003</v>
      </c>
      <c r="K5">
        <v>-0.14000000000000001</v>
      </c>
      <c r="L5">
        <v>303.02675425656338</v>
      </c>
      <c r="M5">
        <v>6.94</v>
      </c>
      <c r="N5">
        <v>3.29</v>
      </c>
      <c r="O5">
        <v>0.28999999999999998</v>
      </c>
      <c r="P5">
        <v>1.48</v>
      </c>
      <c r="Q5">
        <v>1.48</v>
      </c>
    </row>
    <row r="6" spans="1:17" hidden="1" x14ac:dyDescent="0.3">
      <c r="A6" t="s">
        <v>27</v>
      </c>
      <c r="B6" t="s">
        <v>53</v>
      </c>
      <c r="C6" t="s">
        <v>14</v>
      </c>
      <c r="D6" t="s">
        <v>27</v>
      </c>
      <c r="E6" t="s">
        <v>0</v>
      </c>
      <c r="F6">
        <v>0</v>
      </c>
      <c r="G6">
        <v>0</v>
      </c>
      <c r="H6">
        <v>0</v>
      </c>
      <c r="I6">
        <v>301.25</v>
      </c>
      <c r="J6">
        <v>43087.19</v>
      </c>
      <c r="K6">
        <v>1.3</v>
      </c>
      <c r="L6">
        <v>332.7969404789863</v>
      </c>
      <c r="M6">
        <v>6.99</v>
      </c>
      <c r="N6">
        <v>0.85</v>
      </c>
      <c r="O6">
        <v>-0.39</v>
      </c>
      <c r="P6">
        <v>1.37</v>
      </c>
      <c r="Q6">
        <v>1.31</v>
      </c>
    </row>
    <row r="7" spans="1:17" hidden="1" x14ac:dyDescent="0.3">
      <c r="A7" t="s">
        <v>27</v>
      </c>
      <c r="B7" t="s">
        <v>54</v>
      </c>
      <c r="C7" t="s">
        <v>14</v>
      </c>
      <c r="D7" t="s">
        <v>27</v>
      </c>
      <c r="E7" t="s">
        <v>0</v>
      </c>
      <c r="F7">
        <v>0</v>
      </c>
      <c r="G7">
        <v>0</v>
      </c>
      <c r="H7">
        <v>0</v>
      </c>
      <c r="I7">
        <v>352.99</v>
      </c>
      <c r="J7">
        <v>50153</v>
      </c>
      <c r="K7">
        <v>0.56000000000000005</v>
      </c>
      <c r="L7">
        <v>386.601505548337</v>
      </c>
      <c r="M7">
        <v>7.04</v>
      </c>
      <c r="N7">
        <v>1.8</v>
      </c>
      <c r="O7">
        <v>-0.16</v>
      </c>
      <c r="P7">
        <v>1.18</v>
      </c>
      <c r="Q7">
        <v>1.1499999999999999</v>
      </c>
    </row>
    <row r="8" spans="1:17" hidden="1" x14ac:dyDescent="0.3">
      <c r="A8" t="s">
        <v>27</v>
      </c>
      <c r="B8" t="s">
        <v>55</v>
      </c>
      <c r="C8" t="s">
        <v>14</v>
      </c>
      <c r="D8" t="s">
        <v>27</v>
      </c>
      <c r="E8" t="s">
        <v>0</v>
      </c>
      <c r="F8">
        <v>0</v>
      </c>
      <c r="G8">
        <v>0</v>
      </c>
      <c r="H8">
        <v>0</v>
      </c>
      <c r="I8">
        <v>340.15</v>
      </c>
      <c r="J8">
        <v>48113.77</v>
      </c>
      <c r="K8">
        <v>0.45</v>
      </c>
      <c r="L8">
        <v>370.46570587865347</v>
      </c>
      <c r="M8">
        <v>7.07</v>
      </c>
      <c r="N8">
        <v>0.81</v>
      </c>
      <c r="O8">
        <v>-1.85</v>
      </c>
      <c r="P8">
        <v>1.24</v>
      </c>
      <c r="Q8">
        <v>1.35</v>
      </c>
    </row>
    <row r="9" spans="1:17" hidden="1" x14ac:dyDescent="0.3">
      <c r="A9" t="s">
        <v>27</v>
      </c>
      <c r="B9" t="s">
        <v>56</v>
      </c>
      <c r="C9" t="s">
        <v>14</v>
      </c>
      <c r="D9" t="s">
        <v>27</v>
      </c>
      <c r="E9" t="s">
        <v>0</v>
      </c>
      <c r="F9">
        <v>0</v>
      </c>
      <c r="G9">
        <v>0</v>
      </c>
      <c r="H9">
        <v>0</v>
      </c>
      <c r="I9">
        <v>294.75</v>
      </c>
      <c r="J9">
        <v>41590.06</v>
      </c>
      <c r="K9">
        <v>2.2400000000000002</v>
      </c>
      <c r="L9">
        <v>323.09409816796864</v>
      </c>
      <c r="M9">
        <v>7.09</v>
      </c>
      <c r="N9">
        <v>0.52</v>
      </c>
      <c r="O9">
        <v>-0.59</v>
      </c>
      <c r="P9">
        <v>1.45</v>
      </c>
      <c r="Q9">
        <v>1.46</v>
      </c>
    </row>
    <row r="10" spans="1:17" hidden="1" x14ac:dyDescent="0.3">
      <c r="A10" t="s">
        <v>27</v>
      </c>
      <c r="B10" t="s">
        <v>57</v>
      </c>
      <c r="C10" t="s">
        <v>14</v>
      </c>
      <c r="D10" t="s">
        <v>27</v>
      </c>
      <c r="E10" t="s">
        <v>0</v>
      </c>
      <c r="F10">
        <v>0</v>
      </c>
      <c r="G10">
        <v>0</v>
      </c>
      <c r="H10">
        <v>0</v>
      </c>
      <c r="I10">
        <v>303.17</v>
      </c>
      <c r="J10">
        <v>42651.03</v>
      </c>
      <c r="K10">
        <v>2.94</v>
      </c>
      <c r="L10">
        <v>333.22712671128392</v>
      </c>
      <c r="M10">
        <v>7.11</v>
      </c>
      <c r="N10">
        <v>0.02</v>
      </c>
      <c r="O10">
        <v>-1.37</v>
      </c>
      <c r="P10">
        <v>1.45</v>
      </c>
      <c r="Q10">
        <v>1.38</v>
      </c>
    </row>
    <row r="11" spans="1:17" hidden="1" x14ac:dyDescent="0.3">
      <c r="A11" t="s">
        <v>27</v>
      </c>
      <c r="B11" t="s">
        <v>58</v>
      </c>
      <c r="C11" t="s">
        <v>14</v>
      </c>
      <c r="D11" t="s">
        <v>27</v>
      </c>
      <c r="E11" t="s">
        <v>0</v>
      </c>
      <c r="F11">
        <v>1.75</v>
      </c>
      <c r="G11">
        <v>92.69</v>
      </c>
      <c r="H11">
        <v>90.94</v>
      </c>
      <c r="I11">
        <v>297.51</v>
      </c>
      <c r="J11">
        <v>41655.870000000003</v>
      </c>
      <c r="K11">
        <v>1.63</v>
      </c>
      <c r="L11">
        <v>326.13468577131812</v>
      </c>
      <c r="M11">
        <v>7.14</v>
      </c>
      <c r="N11">
        <v>0.81</v>
      </c>
      <c r="O11">
        <v>-0.8</v>
      </c>
      <c r="P11">
        <v>1.5</v>
      </c>
      <c r="Q11">
        <v>1.6</v>
      </c>
    </row>
    <row r="12" spans="1:17" hidden="1" x14ac:dyDescent="0.3">
      <c r="A12" t="s">
        <v>27</v>
      </c>
      <c r="B12" t="s">
        <v>7</v>
      </c>
      <c r="C12" t="s">
        <v>14</v>
      </c>
      <c r="D12" t="s">
        <v>27</v>
      </c>
      <c r="E12" t="s">
        <v>0</v>
      </c>
      <c r="F12">
        <v>1.49</v>
      </c>
      <c r="G12">
        <v>95.12</v>
      </c>
      <c r="H12">
        <v>93.63</v>
      </c>
      <c r="I12">
        <v>279.24</v>
      </c>
      <c r="J12">
        <v>38880.17</v>
      </c>
      <c r="K12">
        <v>4.1100000000000003</v>
      </c>
      <c r="L12">
        <v>302.29483517859876</v>
      </c>
      <c r="M12">
        <v>7.18</v>
      </c>
      <c r="N12">
        <v>1.56</v>
      </c>
      <c r="O12">
        <v>0.95</v>
      </c>
      <c r="P12">
        <v>1.69</v>
      </c>
      <c r="Q12">
        <v>1.64</v>
      </c>
    </row>
    <row r="13" spans="1:17" hidden="1" x14ac:dyDescent="0.3">
      <c r="A13" t="s">
        <v>27</v>
      </c>
      <c r="B13" t="s">
        <v>59</v>
      </c>
      <c r="C13" t="s">
        <v>14</v>
      </c>
      <c r="D13" t="s">
        <v>27</v>
      </c>
      <c r="E13" t="s">
        <v>0</v>
      </c>
      <c r="F13">
        <v>1.28</v>
      </c>
      <c r="G13">
        <v>96.7</v>
      </c>
      <c r="H13">
        <v>95.43</v>
      </c>
      <c r="I13">
        <v>286.69</v>
      </c>
      <c r="J13">
        <v>39684.019999999997</v>
      </c>
      <c r="K13">
        <v>1.62</v>
      </c>
      <c r="L13">
        <v>307.28592967058864</v>
      </c>
      <c r="M13">
        <v>7.22</v>
      </c>
      <c r="N13">
        <v>0.99</v>
      </c>
      <c r="O13">
        <v>0.43</v>
      </c>
      <c r="P13">
        <v>1.69</v>
      </c>
      <c r="Q13">
        <v>1.68</v>
      </c>
    </row>
    <row r="14" spans="1:17" hidden="1" x14ac:dyDescent="0.3">
      <c r="A14" t="s">
        <v>27</v>
      </c>
      <c r="B14" t="s">
        <v>60</v>
      </c>
      <c r="C14" t="s">
        <v>14</v>
      </c>
      <c r="D14" t="s">
        <v>27</v>
      </c>
      <c r="E14" t="s">
        <v>0</v>
      </c>
      <c r="F14">
        <v>6.74</v>
      </c>
      <c r="G14">
        <v>102.13</v>
      </c>
      <c r="H14">
        <v>95.39</v>
      </c>
      <c r="I14">
        <v>309.51</v>
      </c>
      <c r="J14">
        <v>42536.03</v>
      </c>
      <c r="K14">
        <v>-7.0000000000000007E-2</v>
      </c>
      <c r="L14">
        <v>334.06857844745048</v>
      </c>
      <c r="M14">
        <v>7.28</v>
      </c>
      <c r="N14">
        <v>0.64</v>
      </c>
      <c r="O14">
        <v>-0.51</v>
      </c>
      <c r="P14">
        <v>1.56</v>
      </c>
      <c r="Q14">
        <v>1.39</v>
      </c>
    </row>
    <row r="15" spans="1:17" hidden="1" x14ac:dyDescent="0.3">
      <c r="A15" t="s">
        <v>27</v>
      </c>
      <c r="B15" t="s">
        <v>61</v>
      </c>
      <c r="C15" t="s">
        <v>14</v>
      </c>
      <c r="D15" t="s">
        <v>27</v>
      </c>
      <c r="E15" t="s">
        <v>0</v>
      </c>
      <c r="F15">
        <v>7.82</v>
      </c>
      <c r="G15">
        <v>117.65</v>
      </c>
      <c r="H15">
        <v>109.83</v>
      </c>
      <c r="I15">
        <v>362.16</v>
      </c>
      <c r="J15">
        <v>49403.64</v>
      </c>
      <c r="K15">
        <v>-0.08</v>
      </c>
      <c r="L15">
        <v>385.28162530507814</v>
      </c>
      <c r="M15">
        <v>7.33</v>
      </c>
      <c r="N15">
        <v>0.64</v>
      </c>
      <c r="O15">
        <v>0.06</v>
      </c>
      <c r="P15">
        <v>1.35</v>
      </c>
      <c r="Q15">
        <v>1.24</v>
      </c>
    </row>
    <row r="16" spans="1:17" hidden="1" x14ac:dyDescent="0.3">
      <c r="A16" t="s">
        <v>27</v>
      </c>
      <c r="B16" t="s">
        <v>62</v>
      </c>
      <c r="C16" t="s">
        <v>14</v>
      </c>
      <c r="D16" t="s">
        <v>27</v>
      </c>
      <c r="E16" t="s">
        <v>0</v>
      </c>
      <c r="F16">
        <v>20.420000000000002</v>
      </c>
      <c r="G16">
        <v>143.93</v>
      </c>
      <c r="H16">
        <v>123.5</v>
      </c>
      <c r="I16">
        <v>403.36</v>
      </c>
      <c r="J16">
        <v>54647.08</v>
      </c>
      <c r="K16">
        <v>2.5299999999999998</v>
      </c>
      <c r="L16">
        <v>427.82391971351416</v>
      </c>
      <c r="M16">
        <v>7.38</v>
      </c>
      <c r="N16">
        <v>0.8</v>
      </c>
      <c r="O16">
        <v>1.2</v>
      </c>
      <c r="P16">
        <v>1.24</v>
      </c>
      <c r="Q16">
        <v>1.1299999999999999</v>
      </c>
    </row>
    <row r="17" spans="1:17" hidden="1" x14ac:dyDescent="0.3">
      <c r="A17" t="s">
        <v>27</v>
      </c>
      <c r="B17" t="s">
        <v>63</v>
      </c>
      <c r="C17" t="s">
        <v>14</v>
      </c>
      <c r="D17" t="s">
        <v>27</v>
      </c>
      <c r="E17" t="s">
        <v>0</v>
      </c>
      <c r="F17">
        <v>11.82</v>
      </c>
      <c r="G17">
        <v>154.78</v>
      </c>
      <c r="H17">
        <v>142.96</v>
      </c>
      <c r="I17">
        <v>418.09</v>
      </c>
      <c r="J17">
        <v>56281.9</v>
      </c>
      <c r="K17">
        <v>2.85</v>
      </c>
      <c r="L17">
        <v>438.59228677120581</v>
      </c>
      <c r="M17">
        <v>7.43</v>
      </c>
      <c r="N17">
        <v>1.17</v>
      </c>
      <c r="O17">
        <v>0.81</v>
      </c>
      <c r="P17">
        <v>1.25</v>
      </c>
      <c r="Q17">
        <v>1.31</v>
      </c>
    </row>
    <row r="18" spans="1:17" hidden="1" x14ac:dyDescent="0.3">
      <c r="A18" t="s">
        <v>27</v>
      </c>
      <c r="B18" t="s">
        <v>64</v>
      </c>
      <c r="C18" t="s">
        <v>14</v>
      </c>
      <c r="D18" t="s">
        <v>27</v>
      </c>
      <c r="E18" t="s">
        <v>0</v>
      </c>
      <c r="F18">
        <v>16.23</v>
      </c>
      <c r="G18">
        <v>174.18</v>
      </c>
      <c r="H18">
        <v>157.94999999999999</v>
      </c>
      <c r="I18">
        <v>441.73</v>
      </c>
      <c r="J18">
        <v>59093.87</v>
      </c>
      <c r="K18">
        <v>4.16</v>
      </c>
      <c r="L18">
        <v>454.01090789843744</v>
      </c>
      <c r="M18">
        <v>7.48</v>
      </c>
      <c r="N18">
        <v>1.06</v>
      </c>
      <c r="O18">
        <v>2.06</v>
      </c>
      <c r="P18">
        <v>1.25</v>
      </c>
      <c r="Q18">
        <v>1.22</v>
      </c>
    </row>
    <row r="19" spans="1:17" hidden="1" x14ac:dyDescent="0.3">
      <c r="A19" t="s">
        <v>27</v>
      </c>
      <c r="B19" t="s">
        <v>65</v>
      </c>
      <c r="C19" t="s">
        <v>14</v>
      </c>
      <c r="D19" t="s">
        <v>27</v>
      </c>
      <c r="E19" t="s">
        <v>0</v>
      </c>
      <c r="F19">
        <v>26.17</v>
      </c>
      <c r="G19">
        <v>209.67</v>
      </c>
      <c r="H19">
        <v>183.5</v>
      </c>
      <c r="I19">
        <v>490.84</v>
      </c>
      <c r="J19">
        <v>65081.72</v>
      </c>
      <c r="K19">
        <v>3.91</v>
      </c>
      <c r="L19">
        <v>492.82999345875504</v>
      </c>
      <c r="M19">
        <v>7.54</v>
      </c>
      <c r="N19">
        <v>0.73</v>
      </c>
      <c r="O19">
        <v>2.38</v>
      </c>
      <c r="P19">
        <v>1.2</v>
      </c>
      <c r="Q19">
        <v>1.1299999999999999</v>
      </c>
    </row>
    <row r="20" spans="1:17" hidden="1" x14ac:dyDescent="0.3">
      <c r="A20" t="s">
        <v>27</v>
      </c>
      <c r="B20" t="s">
        <v>66</v>
      </c>
      <c r="C20" t="s">
        <v>14</v>
      </c>
      <c r="D20" t="s">
        <v>27</v>
      </c>
      <c r="E20" t="s">
        <v>0</v>
      </c>
      <c r="F20">
        <v>31.59</v>
      </c>
      <c r="G20">
        <v>256.89999999999998</v>
      </c>
      <c r="H20">
        <v>225.31</v>
      </c>
      <c r="I20">
        <v>566.91</v>
      </c>
      <c r="J20">
        <v>74219.69</v>
      </c>
      <c r="K20">
        <v>2.7</v>
      </c>
      <c r="L20">
        <v>562.13008692607025</v>
      </c>
      <c r="M20">
        <v>7.64</v>
      </c>
      <c r="N20">
        <v>2.4300000000000002</v>
      </c>
      <c r="O20">
        <v>3.36</v>
      </c>
      <c r="P20">
        <v>1.08</v>
      </c>
      <c r="Q20">
        <v>1.06</v>
      </c>
    </row>
    <row r="21" spans="1:17" hidden="1" x14ac:dyDescent="0.3">
      <c r="A21" t="s">
        <v>27</v>
      </c>
      <c r="B21" t="s">
        <v>67</v>
      </c>
      <c r="C21" t="s">
        <v>14</v>
      </c>
      <c r="D21" t="s">
        <v>27</v>
      </c>
      <c r="E21" t="s">
        <v>0</v>
      </c>
      <c r="F21">
        <v>18.3</v>
      </c>
      <c r="G21">
        <v>222.5</v>
      </c>
      <c r="H21">
        <v>204.2</v>
      </c>
      <c r="I21">
        <v>553.73</v>
      </c>
      <c r="J21">
        <v>71593.69</v>
      </c>
      <c r="K21">
        <v>-2.2999999999999998</v>
      </c>
      <c r="L21">
        <v>547.44886660197631</v>
      </c>
      <c r="M21">
        <v>7.73</v>
      </c>
      <c r="N21">
        <v>-0.48</v>
      </c>
      <c r="O21">
        <v>-2.06</v>
      </c>
      <c r="P21">
        <v>1.0900000000000001</v>
      </c>
      <c r="Q21">
        <v>1.03</v>
      </c>
    </row>
    <row r="22" spans="1:17" hidden="1" x14ac:dyDescent="0.3">
      <c r="A22" t="s">
        <v>27</v>
      </c>
      <c r="B22" t="s">
        <v>8</v>
      </c>
      <c r="C22" t="s">
        <v>14</v>
      </c>
      <c r="D22" t="s">
        <v>27</v>
      </c>
      <c r="E22" t="s">
        <v>0</v>
      </c>
      <c r="F22">
        <v>42.66</v>
      </c>
      <c r="G22">
        <v>285.31</v>
      </c>
      <c r="H22">
        <v>242.65</v>
      </c>
      <c r="I22">
        <v>598.16</v>
      </c>
      <c r="J22">
        <v>76467.839999999997</v>
      </c>
      <c r="K22">
        <v>3.21</v>
      </c>
      <c r="L22">
        <v>588.57879056822526</v>
      </c>
      <c r="M22">
        <v>7.82</v>
      </c>
      <c r="N22">
        <v>0.69</v>
      </c>
      <c r="O22">
        <v>-0.06</v>
      </c>
      <c r="P22">
        <v>1.04</v>
      </c>
      <c r="Q22">
        <v>0.94</v>
      </c>
    </row>
    <row r="23" spans="1:17" hidden="1" x14ac:dyDescent="0.3">
      <c r="A23" t="s">
        <v>27</v>
      </c>
      <c r="B23" t="s">
        <v>68</v>
      </c>
      <c r="C23" t="s">
        <v>14</v>
      </c>
      <c r="D23" t="s">
        <v>27</v>
      </c>
      <c r="E23" t="s">
        <v>0</v>
      </c>
      <c r="F23">
        <v>39.229999999999997</v>
      </c>
      <c r="G23">
        <v>355.1</v>
      </c>
      <c r="H23">
        <v>315.88</v>
      </c>
      <c r="I23">
        <v>715.73</v>
      </c>
      <c r="J23">
        <v>90472.91</v>
      </c>
      <c r="K23">
        <v>1.91</v>
      </c>
      <c r="L23">
        <v>705.71547008978905</v>
      </c>
      <c r="M23">
        <v>7.91</v>
      </c>
      <c r="N23">
        <v>0.23</v>
      </c>
      <c r="O23">
        <v>-1.1100000000000001</v>
      </c>
      <c r="P23">
        <v>0.89</v>
      </c>
      <c r="Q23">
        <v>0.94</v>
      </c>
    </row>
    <row r="24" spans="1:17" hidden="1" x14ac:dyDescent="0.3">
      <c r="A24" t="s">
        <v>27</v>
      </c>
      <c r="B24" t="s">
        <v>69</v>
      </c>
      <c r="C24" t="s">
        <v>14</v>
      </c>
      <c r="D24" t="s">
        <v>27</v>
      </c>
      <c r="E24" t="s">
        <v>0</v>
      </c>
      <c r="F24">
        <v>47.29</v>
      </c>
      <c r="G24">
        <v>339.11</v>
      </c>
      <c r="H24">
        <v>291.81</v>
      </c>
      <c r="I24">
        <v>686.39</v>
      </c>
      <c r="J24">
        <v>85844.800000000003</v>
      </c>
      <c r="K24">
        <v>1.2</v>
      </c>
      <c r="L24">
        <v>673.00065735870862</v>
      </c>
      <c r="M24">
        <v>8</v>
      </c>
      <c r="N24">
        <v>-0.69</v>
      </c>
      <c r="O24">
        <v>-0.55000000000000004</v>
      </c>
      <c r="P24">
        <v>0.94</v>
      </c>
      <c r="Q24">
        <v>0.92</v>
      </c>
    </row>
    <row r="25" spans="1:17" hidden="1" x14ac:dyDescent="0.3">
      <c r="A25" t="s">
        <v>27</v>
      </c>
      <c r="B25" t="s">
        <v>70</v>
      </c>
      <c r="C25" t="s">
        <v>14</v>
      </c>
      <c r="D25" t="s">
        <v>27</v>
      </c>
      <c r="E25" t="s">
        <v>0</v>
      </c>
      <c r="F25">
        <v>60.34</v>
      </c>
      <c r="G25">
        <v>379.15</v>
      </c>
      <c r="H25">
        <v>318.81</v>
      </c>
      <c r="I25">
        <v>706.42</v>
      </c>
      <c r="J25">
        <v>87337.26</v>
      </c>
      <c r="K25">
        <v>1.84</v>
      </c>
      <c r="L25">
        <v>693.40646663069401</v>
      </c>
      <c r="M25">
        <v>8.09</v>
      </c>
      <c r="N25">
        <v>-0.22</v>
      </c>
      <c r="O25">
        <v>0.34</v>
      </c>
      <c r="P25">
        <v>0.93</v>
      </c>
      <c r="Q25">
        <v>0.89</v>
      </c>
    </row>
    <row r="26" spans="1:17" hidden="1" x14ac:dyDescent="0.3">
      <c r="A26" t="s">
        <v>27</v>
      </c>
      <c r="B26" t="s">
        <v>71</v>
      </c>
      <c r="C26" t="s">
        <v>14</v>
      </c>
      <c r="D26" t="s">
        <v>27</v>
      </c>
      <c r="E26" t="s">
        <v>0</v>
      </c>
      <c r="F26">
        <v>64.92</v>
      </c>
      <c r="G26">
        <v>337.82</v>
      </c>
      <c r="H26">
        <v>272.91000000000003</v>
      </c>
      <c r="I26">
        <v>726.71</v>
      </c>
      <c r="J26">
        <v>88755.21</v>
      </c>
      <c r="K26">
        <v>2.3199999999999998</v>
      </c>
      <c r="L26">
        <v>718.95871013843987</v>
      </c>
      <c r="M26">
        <v>8.19</v>
      </c>
      <c r="N26">
        <v>-0.01</v>
      </c>
      <c r="O26">
        <v>-0.77</v>
      </c>
      <c r="P26">
        <v>0.92</v>
      </c>
      <c r="Q26">
        <v>0.99</v>
      </c>
    </row>
    <row r="27" spans="1:17" hidden="1" x14ac:dyDescent="0.3">
      <c r="A27" t="s">
        <v>27</v>
      </c>
      <c r="B27" t="s">
        <v>72</v>
      </c>
      <c r="C27" t="s">
        <v>14</v>
      </c>
      <c r="D27" t="s">
        <v>27</v>
      </c>
      <c r="E27" t="s">
        <v>0</v>
      </c>
      <c r="F27">
        <v>63.53</v>
      </c>
      <c r="G27">
        <v>312.07</v>
      </c>
      <c r="H27">
        <v>248.54</v>
      </c>
      <c r="I27">
        <v>693.9</v>
      </c>
      <c r="J27">
        <v>83786.83</v>
      </c>
      <c r="K27">
        <v>1.58</v>
      </c>
      <c r="L27">
        <v>694.28716508374259</v>
      </c>
      <c r="M27">
        <v>8.2799999999999994</v>
      </c>
      <c r="N27">
        <v>-1.1399999999999999</v>
      </c>
      <c r="O27">
        <v>-3.66</v>
      </c>
      <c r="P27">
        <v>0.96</v>
      </c>
      <c r="Q27">
        <v>0.99</v>
      </c>
    </row>
    <row r="28" spans="1:17" hidden="1" x14ac:dyDescent="0.3">
      <c r="A28" t="s">
        <v>27</v>
      </c>
      <c r="B28" t="s">
        <v>73</v>
      </c>
      <c r="C28" t="s">
        <v>14</v>
      </c>
      <c r="D28" t="s">
        <v>27</v>
      </c>
      <c r="E28" t="s">
        <v>0</v>
      </c>
      <c r="F28">
        <v>61.72</v>
      </c>
      <c r="G28">
        <v>326.95</v>
      </c>
      <c r="H28">
        <v>265.23</v>
      </c>
      <c r="I28">
        <v>687.61</v>
      </c>
      <c r="J28">
        <v>82123.34</v>
      </c>
      <c r="K28">
        <v>2.08</v>
      </c>
      <c r="L28">
        <v>692.09401938593646</v>
      </c>
      <c r="M28">
        <v>8.3699999999999992</v>
      </c>
      <c r="N28">
        <v>-0.43</v>
      </c>
      <c r="O28">
        <v>-1.26</v>
      </c>
      <c r="P28">
        <v>0.99</v>
      </c>
      <c r="Q28">
        <v>1.02</v>
      </c>
    </row>
    <row r="29" spans="1:17" hidden="1" x14ac:dyDescent="0.3">
      <c r="A29" t="s">
        <v>27</v>
      </c>
      <c r="B29" t="s">
        <v>74</v>
      </c>
      <c r="C29" t="s">
        <v>14</v>
      </c>
      <c r="D29" t="s">
        <v>27</v>
      </c>
      <c r="E29" t="s">
        <v>0</v>
      </c>
      <c r="F29">
        <v>64.45</v>
      </c>
      <c r="G29">
        <v>328.69</v>
      </c>
      <c r="H29">
        <v>264.23</v>
      </c>
      <c r="I29">
        <v>695.4</v>
      </c>
      <c r="J29">
        <v>82279.3</v>
      </c>
      <c r="K29">
        <v>1.44</v>
      </c>
      <c r="L29">
        <v>702.62287619730012</v>
      </c>
      <c r="M29">
        <v>8.4499999999999993</v>
      </c>
      <c r="N29">
        <v>0.53</v>
      </c>
      <c r="O29">
        <v>-0.04</v>
      </c>
      <c r="P29">
        <v>0.98</v>
      </c>
      <c r="Q29">
        <v>0.98</v>
      </c>
    </row>
    <row r="30" spans="1:17" hidden="1" x14ac:dyDescent="0.3">
      <c r="A30" t="s">
        <v>27</v>
      </c>
      <c r="B30" t="s">
        <v>75</v>
      </c>
      <c r="C30" t="s">
        <v>14</v>
      </c>
      <c r="D30" t="s">
        <v>27</v>
      </c>
      <c r="E30" t="s">
        <v>0</v>
      </c>
      <c r="F30">
        <v>72.52</v>
      </c>
      <c r="G30">
        <v>345.95</v>
      </c>
      <c r="H30">
        <v>273.43</v>
      </c>
      <c r="I30">
        <v>725.79</v>
      </c>
      <c r="J30">
        <v>85242.19</v>
      </c>
      <c r="K30">
        <v>2.85</v>
      </c>
      <c r="L30">
        <v>727.16425075111681</v>
      </c>
      <c r="M30">
        <v>8.51</v>
      </c>
      <c r="N30">
        <v>0.94</v>
      </c>
      <c r="O30">
        <v>1.34</v>
      </c>
      <c r="P30">
        <v>0.98</v>
      </c>
      <c r="Q30">
        <v>0.98</v>
      </c>
    </row>
    <row r="31" spans="1:17" hidden="1" x14ac:dyDescent="0.3">
      <c r="A31" t="s">
        <v>27</v>
      </c>
      <c r="B31" t="s">
        <v>76</v>
      </c>
      <c r="C31" t="s">
        <v>14</v>
      </c>
      <c r="D31" t="s">
        <v>27</v>
      </c>
      <c r="E31" t="s">
        <v>0</v>
      </c>
      <c r="F31">
        <v>71.39</v>
      </c>
      <c r="G31">
        <v>342.87</v>
      </c>
      <c r="H31">
        <v>271.48</v>
      </c>
      <c r="I31">
        <v>721.76</v>
      </c>
      <c r="J31">
        <v>84164.6</v>
      </c>
      <c r="K31">
        <v>1.1599999999999999</v>
      </c>
      <c r="L31">
        <v>724.05867687557384</v>
      </c>
      <c r="M31">
        <v>8.58</v>
      </c>
      <c r="N31">
        <v>0.36</v>
      </c>
      <c r="O31">
        <v>-0.79</v>
      </c>
      <c r="P31">
        <v>0.99</v>
      </c>
      <c r="Q31">
        <v>0.97</v>
      </c>
    </row>
    <row r="32" spans="1:17" hidden="1" x14ac:dyDescent="0.3">
      <c r="A32" t="s">
        <v>27</v>
      </c>
      <c r="B32" t="s">
        <v>9</v>
      </c>
      <c r="C32" t="s">
        <v>14</v>
      </c>
      <c r="D32" t="s">
        <v>27</v>
      </c>
      <c r="E32" t="s">
        <v>0</v>
      </c>
      <c r="F32">
        <v>63.48</v>
      </c>
      <c r="G32">
        <v>353.46</v>
      </c>
      <c r="H32">
        <v>289.98</v>
      </c>
      <c r="I32">
        <v>740.99</v>
      </c>
      <c r="J32">
        <v>85777.05</v>
      </c>
      <c r="K32">
        <v>-2.27</v>
      </c>
      <c r="L32">
        <v>749.87193085200249</v>
      </c>
      <c r="M32">
        <v>8.64</v>
      </c>
      <c r="N32">
        <v>-0.73</v>
      </c>
      <c r="O32">
        <v>-1.65</v>
      </c>
      <c r="P32">
        <v>0.94</v>
      </c>
      <c r="Q32">
        <v>0.88</v>
      </c>
    </row>
    <row r="33" spans="1:17" hidden="1" x14ac:dyDescent="0.3">
      <c r="A33" t="s">
        <v>27</v>
      </c>
      <c r="B33" t="s">
        <v>77</v>
      </c>
      <c r="C33" t="s">
        <v>14</v>
      </c>
      <c r="D33" t="s">
        <v>27</v>
      </c>
      <c r="E33" t="s">
        <v>0</v>
      </c>
      <c r="F33">
        <v>116.12</v>
      </c>
      <c r="G33">
        <v>438.37</v>
      </c>
      <c r="H33">
        <v>322.25</v>
      </c>
      <c r="I33">
        <v>812.28</v>
      </c>
      <c r="J33">
        <v>93457.99</v>
      </c>
      <c r="K33">
        <v>5.4</v>
      </c>
      <c r="L33">
        <v>810.70961568377243</v>
      </c>
      <c r="M33">
        <v>8.69</v>
      </c>
      <c r="N33">
        <v>0.57999999999999996</v>
      </c>
      <c r="O33">
        <v>1.59</v>
      </c>
      <c r="P33">
        <v>0.91</v>
      </c>
      <c r="Q33">
        <v>0.91</v>
      </c>
    </row>
    <row r="34" spans="1:17" hidden="1" x14ac:dyDescent="0.3">
      <c r="A34" t="s">
        <v>27</v>
      </c>
      <c r="B34" t="s">
        <v>78</v>
      </c>
      <c r="C34" t="s">
        <v>14</v>
      </c>
      <c r="D34" t="s">
        <v>27</v>
      </c>
      <c r="E34" t="s">
        <v>0</v>
      </c>
      <c r="F34">
        <v>120.22</v>
      </c>
      <c r="G34">
        <v>475.91</v>
      </c>
      <c r="H34">
        <v>355.69</v>
      </c>
      <c r="I34">
        <v>818.79</v>
      </c>
      <c r="J34">
        <v>0</v>
      </c>
      <c r="K34">
        <v>2.67</v>
      </c>
      <c r="L34">
        <v>797.40676806508452</v>
      </c>
      <c r="M34">
        <v>0</v>
      </c>
      <c r="N34">
        <v>2.84</v>
      </c>
      <c r="O34">
        <v>3.77</v>
      </c>
      <c r="P34">
        <v>0.95</v>
      </c>
      <c r="Q34">
        <v>0.92</v>
      </c>
    </row>
    <row r="35" spans="1:17" hidden="1" x14ac:dyDescent="0.3">
      <c r="A35" t="s">
        <v>27</v>
      </c>
      <c r="B35" t="s">
        <v>10</v>
      </c>
      <c r="C35" t="s">
        <v>14</v>
      </c>
      <c r="D35" t="s">
        <v>27</v>
      </c>
      <c r="E35" t="s">
        <v>0</v>
      </c>
      <c r="F35">
        <v>130.75</v>
      </c>
      <c r="G35">
        <v>492.7</v>
      </c>
      <c r="H35">
        <v>361.95</v>
      </c>
      <c r="I35">
        <v>885.14</v>
      </c>
      <c r="J35">
        <v>0</v>
      </c>
      <c r="K35">
        <v>0.76</v>
      </c>
      <c r="L35">
        <v>853.7112403641122</v>
      </c>
      <c r="M35">
        <v>0</v>
      </c>
      <c r="N35">
        <v>2.14</v>
      </c>
      <c r="O35">
        <v>1.62</v>
      </c>
      <c r="P35">
        <v>0.9</v>
      </c>
      <c r="Q35">
        <v>0.84</v>
      </c>
    </row>
    <row r="36" spans="1:17" hidden="1" x14ac:dyDescent="0.3">
      <c r="A36" t="s">
        <v>19</v>
      </c>
      <c r="B36" t="s">
        <v>6</v>
      </c>
      <c r="C36" t="s">
        <v>4</v>
      </c>
      <c r="D36" t="s">
        <v>19</v>
      </c>
      <c r="E36" t="s">
        <v>0</v>
      </c>
      <c r="F36">
        <v>6.96</v>
      </c>
      <c r="G36">
        <v>41.07</v>
      </c>
      <c r="H36">
        <v>34.11</v>
      </c>
      <c r="I36">
        <v>396.31</v>
      </c>
      <c r="J36">
        <v>343.51</v>
      </c>
      <c r="K36">
        <v>3.92</v>
      </c>
      <c r="L36">
        <v>1173.0428457418363</v>
      </c>
      <c r="M36">
        <v>1153.7</v>
      </c>
      <c r="N36">
        <v>3.23</v>
      </c>
      <c r="O36">
        <v>0</v>
      </c>
      <c r="P36">
        <v>4.71</v>
      </c>
      <c r="Q36">
        <v>5.22</v>
      </c>
    </row>
    <row r="37" spans="1:17" hidden="1" x14ac:dyDescent="0.3">
      <c r="A37" t="s">
        <v>19</v>
      </c>
      <c r="B37" t="s">
        <v>50</v>
      </c>
      <c r="C37" t="s">
        <v>4</v>
      </c>
      <c r="D37" t="s">
        <v>19</v>
      </c>
      <c r="E37" t="s">
        <v>0</v>
      </c>
      <c r="F37">
        <v>6.17</v>
      </c>
      <c r="G37">
        <v>45.99</v>
      </c>
      <c r="H37">
        <v>39.82</v>
      </c>
      <c r="I37">
        <v>409.51</v>
      </c>
      <c r="J37">
        <v>349.82</v>
      </c>
      <c r="K37">
        <v>9.26</v>
      </c>
      <c r="L37">
        <v>1150.063541185106</v>
      </c>
      <c r="M37">
        <v>1170.6300000000001</v>
      </c>
      <c r="N37">
        <v>3.56</v>
      </c>
      <c r="O37">
        <v>0</v>
      </c>
      <c r="P37">
        <v>5.32</v>
      </c>
      <c r="Q37">
        <v>5.42</v>
      </c>
    </row>
    <row r="38" spans="1:17" hidden="1" x14ac:dyDescent="0.3">
      <c r="A38" t="s">
        <v>19</v>
      </c>
      <c r="B38" t="s">
        <v>51</v>
      </c>
      <c r="C38" t="s">
        <v>4</v>
      </c>
      <c r="D38" t="s">
        <v>19</v>
      </c>
      <c r="E38" t="s">
        <v>0</v>
      </c>
      <c r="F38">
        <v>1.85</v>
      </c>
      <c r="G38">
        <v>54.27</v>
      </c>
      <c r="H38">
        <v>52.42</v>
      </c>
      <c r="I38">
        <v>493.51</v>
      </c>
      <c r="J38">
        <v>416.88</v>
      </c>
      <c r="K38">
        <v>14.22</v>
      </c>
      <c r="L38">
        <v>1267.8765609518066</v>
      </c>
      <c r="M38">
        <v>1183.81</v>
      </c>
      <c r="N38">
        <v>6.35</v>
      </c>
      <c r="O38">
        <v>0</v>
      </c>
      <c r="P38">
        <v>5.51</v>
      </c>
      <c r="Q38">
        <v>5.75</v>
      </c>
    </row>
    <row r="39" spans="1:17" hidden="1" x14ac:dyDescent="0.3">
      <c r="A39" t="s">
        <v>19</v>
      </c>
      <c r="B39" t="s">
        <v>52</v>
      </c>
      <c r="C39" t="s">
        <v>4</v>
      </c>
      <c r="D39" t="s">
        <v>19</v>
      </c>
      <c r="E39" t="s">
        <v>0</v>
      </c>
      <c r="F39">
        <v>-14.34</v>
      </c>
      <c r="G39">
        <v>59.7</v>
      </c>
      <c r="H39">
        <v>74.040000000000006</v>
      </c>
      <c r="I39">
        <v>618.79</v>
      </c>
      <c r="J39">
        <v>517.45000000000005</v>
      </c>
      <c r="K39">
        <v>13.93</v>
      </c>
      <c r="L39">
        <v>1382.0997226919117</v>
      </c>
      <c r="M39">
        <v>1195.8599999999999</v>
      </c>
      <c r="N39">
        <v>14.61</v>
      </c>
      <c r="O39">
        <v>0</v>
      </c>
      <c r="P39">
        <v>5.76</v>
      </c>
      <c r="Q39">
        <v>5.81</v>
      </c>
    </row>
    <row r="40" spans="1:17" hidden="1" x14ac:dyDescent="0.3">
      <c r="A40" t="s">
        <v>19</v>
      </c>
      <c r="B40" t="s">
        <v>53</v>
      </c>
      <c r="C40" t="s">
        <v>4</v>
      </c>
      <c r="D40" t="s">
        <v>19</v>
      </c>
      <c r="E40" t="s">
        <v>0</v>
      </c>
      <c r="F40">
        <v>3.46</v>
      </c>
      <c r="G40">
        <v>84.41</v>
      </c>
      <c r="H40">
        <v>80.95</v>
      </c>
      <c r="I40">
        <v>564.34</v>
      </c>
      <c r="J40">
        <v>467.45</v>
      </c>
      <c r="K40">
        <v>12.84</v>
      </c>
      <c r="L40">
        <v>1042.7663464673676</v>
      </c>
      <c r="M40">
        <v>1207.29</v>
      </c>
      <c r="N40">
        <v>24.25</v>
      </c>
      <c r="O40">
        <v>0</v>
      </c>
      <c r="P40">
        <v>8.6199999999999992</v>
      </c>
      <c r="Q40">
        <v>8.4499999999999993</v>
      </c>
    </row>
    <row r="41" spans="1:17" hidden="1" x14ac:dyDescent="0.3">
      <c r="A41" t="s">
        <v>19</v>
      </c>
      <c r="B41" t="s">
        <v>54</v>
      </c>
      <c r="C41" t="s">
        <v>4</v>
      </c>
      <c r="D41" t="s">
        <v>19</v>
      </c>
      <c r="E41" t="s">
        <v>0</v>
      </c>
      <c r="F41">
        <v>12.76</v>
      </c>
      <c r="G41">
        <v>107.44</v>
      </c>
      <c r="H41">
        <v>94.68</v>
      </c>
      <c r="I41">
        <v>734.53</v>
      </c>
      <c r="J41">
        <v>602.99</v>
      </c>
      <c r="K41">
        <v>10.97</v>
      </c>
      <c r="L41">
        <v>1194.4396088431326</v>
      </c>
      <c r="M41">
        <v>1218.1400000000001</v>
      </c>
      <c r="N41">
        <v>16.79</v>
      </c>
      <c r="O41">
        <v>0</v>
      </c>
      <c r="P41">
        <v>8.35</v>
      </c>
      <c r="Q41">
        <v>8.32</v>
      </c>
    </row>
    <row r="42" spans="1:17" hidden="1" x14ac:dyDescent="0.3">
      <c r="A42" t="s">
        <v>19</v>
      </c>
      <c r="B42" t="s">
        <v>55</v>
      </c>
      <c r="C42" t="s">
        <v>4</v>
      </c>
      <c r="D42" t="s">
        <v>19</v>
      </c>
      <c r="E42" t="s">
        <v>0</v>
      </c>
      <c r="F42">
        <v>12.15</v>
      </c>
      <c r="G42">
        <v>126.83</v>
      </c>
      <c r="H42">
        <v>114.68</v>
      </c>
      <c r="I42">
        <v>863.74</v>
      </c>
      <c r="J42">
        <v>703.2</v>
      </c>
      <c r="K42">
        <v>9.93</v>
      </c>
      <c r="L42">
        <v>1318.9451430367656</v>
      </c>
      <c r="M42">
        <v>1228.3</v>
      </c>
      <c r="N42">
        <v>8.31</v>
      </c>
      <c r="O42">
        <v>0</v>
      </c>
      <c r="P42">
        <v>8.31</v>
      </c>
      <c r="Q42">
        <v>8.3000000000000007</v>
      </c>
    </row>
    <row r="43" spans="1:17" hidden="1" x14ac:dyDescent="0.3">
      <c r="A43" t="s">
        <v>19</v>
      </c>
      <c r="B43" t="s">
        <v>56</v>
      </c>
      <c r="C43" t="s">
        <v>4</v>
      </c>
      <c r="D43" t="s">
        <v>19</v>
      </c>
      <c r="E43" t="s">
        <v>0</v>
      </c>
      <c r="F43">
        <v>36.549999999999997</v>
      </c>
      <c r="G43">
        <v>153.21</v>
      </c>
      <c r="H43">
        <v>116.66</v>
      </c>
      <c r="I43">
        <v>961.62</v>
      </c>
      <c r="J43">
        <v>776.87</v>
      </c>
      <c r="K43">
        <v>9.25</v>
      </c>
      <c r="L43">
        <v>1447.6529368164524</v>
      </c>
      <c r="M43">
        <v>1237.8</v>
      </c>
      <c r="N43">
        <v>2.79</v>
      </c>
      <c r="O43">
        <v>-0.34</v>
      </c>
      <c r="P43">
        <v>8.2899999999999991</v>
      </c>
      <c r="Q43">
        <v>8.2799999999999994</v>
      </c>
    </row>
    <row r="44" spans="1:17" hidden="1" x14ac:dyDescent="0.3">
      <c r="A44" t="s">
        <v>19</v>
      </c>
      <c r="B44" t="s">
        <v>57</v>
      </c>
      <c r="C44" t="s">
        <v>4</v>
      </c>
      <c r="D44" t="s">
        <v>19</v>
      </c>
      <c r="E44" t="s">
        <v>0</v>
      </c>
      <c r="F44">
        <v>45.63</v>
      </c>
      <c r="G44">
        <v>163.69999999999999</v>
      </c>
      <c r="H44">
        <v>118.07</v>
      </c>
      <c r="I44">
        <v>1029.06</v>
      </c>
      <c r="J44">
        <v>825.34</v>
      </c>
      <c r="K44">
        <v>7.86</v>
      </c>
      <c r="L44">
        <v>1563.2900106613786</v>
      </c>
      <c r="M44">
        <v>1246.8399999999999</v>
      </c>
      <c r="N44">
        <v>-0.77</v>
      </c>
      <c r="O44">
        <v>-4.2699999999999996</v>
      </c>
      <c r="P44">
        <v>8.2799999999999994</v>
      </c>
      <c r="Q44">
        <v>8.2799999999999994</v>
      </c>
    </row>
    <row r="45" spans="1:17" hidden="1" x14ac:dyDescent="0.3">
      <c r="A45" t="s">
        <v>19</v>
      </c>
      <c r="B45" t="s">
        <v>58</v>
      </c>
      <c r="C45" t="s">
        <v>4</v>
      </c>
      <c r="D45" t="s">
        <v>19</v>
      </c>
      <c r="E45" t="s">
        <v>0</v>
      </c>
      <c r="F45">
        <v>32.92</v>
      </c>
      <c r="G45">
        <v>169.33</v>
      </c>
      <c r="H45">
        <v>136.41</v>
      </c>
      <c r="I45">
        <v>1094</v>
      </c>
      <c r="J45">
        <v>871.41</v>
      </c>
      <c r="K45">
        <v>7.68</v>
      </c>
      <c r="L45">
        <v>1684.0254084855601</v>
      </c>
      <c r="M45">
        <v>1255.43</v>
      </c>
      <c r="N45">
        <v>-1.4</v>
      </c>
      <c r="O45">
        <v>-2.93</v>
      </c>
      <c r="P45">
        <v>8.2799999999999994</v>
      </c>
      <c r="Q45">
        <v>8.2799999999999994</v>
      </c>
    </row>
    <row r="46" spans="1:17" hidden="1" x14ac:dyDescent="0.3">
      <c r="A46" t="s">
        <v>19</v>
      </c>
      <c r="B46" t="s">
        <v>7</v>
      </c>
      <c r="C46" t="s">
        <v>4</v>
      </c>
      <c r="D46" t="s">
        <v>19</v>
      </c>
      <c r="E46" t="s">
        <v>0</v>
      </c>
      <c r="F46">
        <v>29.92</v>
      </c>
      <c r="G46">
        <v>218.06</v>
      </c>
      <c r="H46">
        <v>188.14</v>
      </c>
      <c r="I46">
        <v>1211.54</v>
      </c>
      <c r="J46">
        <v>958.42</v>
      </c>
      <c r="K46">
        <v>8.4700000000000006</v>
      </c>
      <c r="L46">
        <v>1827.0148694492239</v>
      </c>
      <c r="M46">
        <v>1264.0999999999999</v>
      </c>
      <c r="N46">
        <v>0.35</v>
      </c>
      <c r="O46">
        <v>2.6</v>
      </c>
      <c r="P46">
        <v>8.2799999999999994</v>
      </c>
      <c r="Q46">
        <v>8.2799999999999994</v>
      </c>
    </row>
    <row r="47" spans="1:17" hidden="1" x14ac:dyDescent="0.3">
      <c r="A47" t="s">
        <v>19</v>
      </c>
      <c r="B47" t="s">
        <v>59</v>
      </c>
      <c r="C47" t="s">
        <v>4</v>
      </c>
      <c r="D47" t="s">
        <v>19</v>
      </c>
      <c r="E47" t="s">
        <v>0</v>
      </c>
      <c r="F47">
        <v>28.18</v>
      </c>
      <c r="G47">
        <v>232.88</v>
      </c>
      <c r="H47">
        <v>204.7</v>
      </c>
      <c r="I47">
        <v>1339.41</v>
      </c>
      <c r="J47">
        <v>1052.3800000000001</v>
      </c>
      <c r="K47">
        <v>8.32</v>
      </c>
      <c r="L47">
        <v>1979.3779757692646</v>
      </c>
      <c r="M47">
        <v>1272.74</v>
      </c>
      <c r="N47">
        <v>0.72</v>
      </c>
      <c r="O47">
        <v>-1.29</v>
      </c>
      <c r="P47">
        <v>8.2799999999999994</v>
      </c>
      <c r="Q47">
        <v>8.2799999999999994</v>
      </c>
    </row>
    <row r="48" spans="1:17" hidden="1" x14ac:dyDescent="0.3">
      <c r="A48" t="s">
        <v>19</v>
      </c>
      <c r="B48" t="s">
        <v>60</v>
      </c>
      <c r="C48" t="s">
        <v>4</v>
      </c>
      <c r="D48" t="s">
        <v>19</v>
      </c>
      <c r="E48" t="s">
        <v>0</v>
      </c>
      <c r="F48">
        <v>37.69</v>
      </c>
      <c r="G48">
        <v>286.77999999999997</v>
      </c>
      <c r="H48">
        <v>249.09</v>
      </c>
      <c r="I48">
        <v>1470.55</v>
      </c>
      <c r="J48">
        <v>1148.04</v>
      </c>
      <c r="K48">
        <v>9.11</v>
      </c>
      <c r="L48">
        <v>2159.962917459316</v>
      </c>
      <c r="M48">
        <v>1280.93</v>
      </c>
      <c r="N48">
        <v>-0.77</v>
      </c>
      <c r="O48">
        <v>-2.27</v>
      </c>
      <c r="P48">
        <v>8.2799999999999994</v>
      </c>
      <c r="Q48">
        <v>8.2799999999999994</v>
      </c>
    </row>
    <row r="49" spans="1:17" hidden="1" x14ac:dyDescent="0.3">
      <c r="A49" t="s">
        <v>19</v>
      </c>
      <c r="B49" t="s">
        <v>61</v>
      </c>
      <c r="C49" t="s">
        <v>4</v>
      </c>
      <c r="D49" t="s">
        <v>19</v>
      </c>
      <c r="E49" t="s">
        <v>0</v>
      </c>
      <c r="F49">
        <v>39.799999999999997</v>
      </c>
      <c r="G49">
        <v>396.63</v>
      </c>
      <c r="H49">
        <v>356.83</v>
      </c>
      <c r="I49">
        <v>1660.29</v>
      </c>
      <c r="J49">
        <v>1288.17</v>
      </c>
      <c r="K49">
        <v>10.029999999999999</v>
      </c>
      <c r="L49">
        <v>2376.327040613864</v>
      </c>
      <c r="M49">
        <v>1288.8699999999999</v>
      </c>
      <c r="N49">
        <v>1.1599999999999999</v>
      </c>
      <c r="O49">
        <v>2.34</v>
      </c>
      <c r="P49">
        <v>8.2799999999999994</v>
      </c>
      <c r="Q49">
        <v>8.2799999999999994</v>
      </c>
    </row>
    <row r="50" spans="1:17" hidden="1" x14ac:dyDescent="0.3">
      <c r="A50" t="s">
        <v>19</v>
      </c>
      <c r="B50" t="s">
        <v>62</v>
      </c>
      <c r="C50" t="s">
        <v>4</v>
      </c>
      <c r="D50" t="s">
        <v>19</v>
      </c>
      <c r="E50" t="s">
        <v>0</v>
      </c>
      <c r="F50">
        <v>51.39</v>
      </c>
      <c r="G50">
        <v>534.85</v>
      </c>
      <c r="H50">
        <v>483.46</v>
      </c>
      <c r="I50">
        <v>1955.14</v>
      </c>
      <c r="J50">
        <v>1507.65</v>
      </c>
      <c r="K50">
        <v>10.11</v>
      </c>
      <c r="L50">
        <v>2616.7043956318621</v>
      </c>
      <c r="M50">
        <v>1296.82</v>
      </c>
      <c r="N50">
        <v>3.89</v>
      </c>
      <c r="O50">
        <v>6.05</v>
      </c>
      <c r="P50">
        <v>8.2799999999999994</v>
      </c>
      <c r="Q50">
        <v>8.2799999999999994</v>
      </c>
    </row>
    <row r="51" spans="1:17" hidden="1" x14ac:dyDescent="0.3">
      <c r="A51" t="s">
        <v>19</v>
      </c>
      <c r="B51" t="s">
        <v>63</v>
      </c>
      <c r="C51" t="s">
        <v>4</v>
      </c>
      <c r="D51" t="s">
        <v>19</v>
      </c>
      <c r="E51" t="s">
        <v>0</v>
      </c>
      <c r="F51">
        <v>124.29</v>
      </c>
      <c r="G51">
        <v>689.03</v>
      </c>
      <c r="H51">
        <v>564.74</v>
      </c>
      <c r="I51">
        <v>2286.15</v>
      </c>
      <c r="J51">
        <v>1751.99</v>
      </c>
      <c r="K51">
        <v>11.39</v>
      </c>
      <c r="L51">
        <v>2944.9409026541857</v>
      </c>
      <c r="M51">
        <v>1304.8900000000001</v>
      </c>
      <c r="N51">
        <v>1.81</v>
      </c>
      <c r="O51">
        <v>4.92</v>
      </c>
      <c r="P51">
        <v>8.19</v>
      </c>
      <c r="Q51">
        <v>8.07</v>
      </c>
    </row>
    <row r="52" spans="1:17" hidden="1" x14ac:dyDescent="0.3">
      <c r="A52" t="s">
        <v>19</v>
      </c>
      <c r="B52" t="s">
        <v>64</v>
      </c>
      <c r="C52" t="s">
        <v>4</v>
      </c>
      <c r="D52" t="s">
        <v>19</v>
      </c>
      <c r="E52" t="s">
        <v>0</v>
      </c>
      <c r="F52">
        <v>206.77</v>
      </c>
      <c r="G52">
        <v>888.75</v>
      </c>
      <c r="H52">
        <v>681.97</v>
      </c>
      <c r="I52">
        <v>2752.32</v>
      </c>
      <c r="J52">
        <v>2096.0700000000002</v>
      </c>
      <c r="K52">
        <v>12.71</v>
      </c>
      <c r="L52">
        <v>3410.7596700471668</v>
      </c>
      <c r="M52">
        <v>1313.09</v>
      </c>
      <c r="N52">
        <v>1.47</v>
      </c>
      <c r="O52">
        <v>2.96</v>
      </c>
      <c r="P52">
        <v>7.97</v>
      </c>
      <c r="Q52">
        <v>7.81</v>
      </c>
    </row>
    <row r="53" spans="1:17" hidden="1" x14ac:dyDescent="0.3">
      <c r="A53" t="s">
        <v>19</v>
      </c>
      <c r="B53" t="s">
        <v>65</v>
      </c>
      <c r="C53" t="s">
        <v>4</v>
      </c>
      <c r="D53" t="s">
        <v>19</v>
      </c>
      <c r="E53" t="s">
        <v>0</v>
      </c>
      <c r="F53">
        <v>302.85000000000002</v>
      </c>
      <c r="G53">
        <v>1122.74</v>
      </c>
      <c r="H53">
        <v>819.89</v>
      </c>
      <c r="I53">
        <v>3551.03</v>
      </c>
      <c r="J53">
        <v>2687.09</v>
      </c>
      <c r="K53">
        <v>14.24</v>
      </c>
      <c r="L53">
        <v>4084.9955160967015</v>
      </c>
      <c r="M53">
        <v>1321.51</v>
      </c>
      <c r="N53">
        <v>4.7699999999999996</v>
      </c>
      <c r="O53">
        <v>3.14</v>
      </c>
      <c r="P53">
        <v>7.61</v>
      </c>
      <c r="Q53">
        <v>7.3</v>
      </c>
    </row>
    <row r="54" spans="1:17" hidden="1" x14ac:dyDescent="0.3">
      <c r="A54" t="s">
        <v>19</v>
      </c>
      <c r="B54" t="s">
        <v>66</v>
      </c>
      <c r="C54" t="s">
        <v>4</v>
      </c>
      <c r="D54" t="s">
        <v>19</v>
      </c>
      <c r="E54" t="s">
        <v>0</v>
      </c>
      <c r="F54">
        <v>344.47</v>
      </c>
      <c r="G54">
        <v>1334.56</v>
      </c>
      <c r="H54">
        <v>990.09</v>
      </c>
      <c r="I54">
        <v>4593.55</v>
      </c>
      <c r="J54">
        <v>3453.36</v>
      </c>
      <c r="K54">
        <v>9.59</v>
      </c>
      <c r="L54">
        <v>4901.431515319734</v>
      </c>
      <c r="M54">
        <v>1330.17</v>
      </c>
      <c r="N54">
        <v>5.86</v>
      </c>
      <c r="O54">
        <v>6.86</v>
      </c>
      <c r="P54">
        <v>6.95</v>
      </c>
      <c r="Q54">
        <v>6.82</v>
      </c>
    </row>
    <row r="55" spans="1:17" hidden="1" x14ac:dyDescent="0.3">
      <c r="A55" t="s">
        <v>19</v>
      </c>
      <c r="B55" t="s">
        <v>67</v>
      </c>
      <c r="C55" t="s">
        <v>4</v>
      </c>
      <c r="D55" t="s">
        <v>19</v>
      </c>
      <c r="E55" t="s">
        <v>0</v>
      </c>
      <c r="F55">
        <v>235.48</v>
      </c>
      <c r="G55">
        <v>1119.0899999999999</v>
      </c>
      <c r="H55">
        <v>883.61</v>
      </c>
      <c r="I55">
        <v>5101.8999999999996</v>
      </c>
      <c r="J55">
        <v>3809.88</v>
      </c>
      <c r="K55">
        <v>9.44</v>
      </c>
      <c r="L55">
        <v>5453.938890568752</v>
      </c>
      <c r="M55">
        <v>1339.13</v>
      </c>
      <c r="N55">
        <v>-0.69</v>
      </c>
      <c r="O55">
        <v>-5.46</v>
      </c>
      <c r="P55">
        <v>6.83</v>
      </c>
      <c r="Q55">
        <v>6.83</v>
      </c>
    </row>
    <row r="56" spans="1:17" hidden="1" x14ac:dyDescent="0.3">
      <c r="A56" t="s">
        <v>19</v>
      </c>
      <c r="B56" t="s">
        <v>8</v>
      </c>
      <c r="C56" t="s">
        <v>4</v>
      </c>
      <c r="D56" t="s">
        <v>19</v>
      </c>
      <c r="E56" t="s">
        <v>0</v>
      </c>
      <c r="F56">
        <v>238.09</v>
      </c>
      <c r="G56">
        <v>1478.07</v>
      </c>
      <c r="H56">
        <v>1239.99</v>
      </c>
      <c r="I56">
        <v>6088.11</v>
      </c>
      <c r="J56">
        <v>4515.76</v>
      </c>
      <c r="K56">
        <v>10.62</v>
      </c>
      <c r="L56">
        <v>6088.3142262420824</v>
      </c>
      <c r="M56">
        <v>1348.19</v>
      </c>
      <c r="N56">
        <v>3.32</v>
      </c>
      <c r="O56">
        <v>5.54</v>
      </c>
      <c r="P56">
        <v>6.77</v>
      </c>
      <c r="Q56">
        <v>6.6</v>
      </c>
    </row>
    <row r="57" spans="1:17" hidden="1" x14ac:dyDescent="0.3">
      <c r="A57" t="s">
        <v>19</v>
      </c>
      <c r="B57" t="s">
        <v>68</v>
      </c>
      <c r="C57" t="s">
        <v>4</v>
      </c>
      <c r="D57" t="s">
        <v>19</v>
      </c>
      <c r="E57" t="s">
        <v>0</v>
      </c>
      <c r="F57">
        <v>228.7</v>
      </c>
      <c r="G57">
        <v>1807.81</v>
      </c>
      <c r="H57">
        <v>1579.1</v>
      </c>
      <c r="I57">
        <v>7549.07</v>
      </c>
      <c r="J57">
        <v>5562.67</v>
      </c>
      <c r="K57">
        <v>9.5500000000000007</v>
      </c>
      <c r="L57">
        <v>6985.2414680683023</v>
      </c>
      <c r="M57">
        <v>1357.1</v>
      </c>
      <c r="N57">
        <v>5.4</v>
      </c>
      <c r="O57">
        <v>6.04</v>
      </c>
      <c r="P57">
        <v>6.46</v>
      </c>
      <c r="Q57">
        <v>6.31</v>
      </c>
    </row>
    <row r="58" spans="1:17" hidden="1" x14ac:dyDescent="0.3">
      <c r="A58" t="s">
        <v>19</v>
      </c>
      <c r="B58" t="s">
        <v>69</v>
      </c>
      <c r="C58" t="s">
        <v>4</v>
      </c>
      <c r="D58" t="s">
        <v>19</v>
      </c>
      <c r="E58" t="s">
        <v>0</v>
      </c>
      <c r="F58">
        <v>311.57</v>
      </c>
      <c r="G58">
        <v>1973.52</v>
      </c>
      <c r="H58">
        <v>1661.95</v>
      </c>
      <c r="I58">
        <v>8537.2099999999991</v>
      </c>
      <c r="J58">
        <v>6247.22</v>
      </c>
      <c r="K58">
        <v>7.85</v>
      </c>
      <c r="L58">
        <v>7716.375290812035</v>
      </c>
      <c r="M58">
        <v>1366.56</v>
      </c>
      <c r="N58">
        <v>2.65</v>
      </c>
      <c r="O58">
        <v>-1.71</v>
      </c>
      <c r="P58">
        <v>6.31</v>
      </c>
      <c r="Q58">
        <v>6.23</v>
      </c>
    </row>
    <row r="59" spans="1:17" hidden="1" x14ac:dyDescent="0.3">
      <c r="A59" t="s">
        <v>19</v>
      </c>
      <c r="B59" t="s">
        <v>70</v>
      </c>
      <c r="C59" t="s">
        <v>4</v>
      </c>
      <c r="D59" t="s">
        <v>19</v>
      </c>
      <c r="E59" t="s">
        <v>0</v>
      </c>
      <c r="F59">
        <v>358.98</v>
      </c>
      <c r="G59">
        <v>2148.59</v>
      </c>
      <c r="H59">
        <v>1789.61</v>
      </c>
      <c r="I59">
        <v>9643.9</v>
      </c>
      <c r="J59">
        <v>7008.14</v>
      </c>
      <c r="K59">
        <v>7.77</v>
      </c>
      <c r="L59">
        <v>8532.8092569498804</v>
      </c>
      <c r="M59">
        <v>1376.1</v>
      </c>
      <c r="N59">
        <v>2.62</v>
      </c>
      <c r="O59">
        <v>-1.91</v>
      </c>
      <c r="P59">
        <v>6.15</v>
      </c>
      <c r="Q59">
        <v>6.05</v>
      </c>
    </row>
    <row r="60" spans="1:17" hidden="1" x14ac:dyDescent="0.3">
      <c r="A60" t="s">
        <v>19</v>
      </c>
      <c r="B60" t="s">
        <v>71</v>
      </c>
      <c r="C60" t="s">
        <v>4</v>
      </c>
      <c r="D60" t="s">
        <v>19</v>
      </c>
      <c r="E60" t="s">
        <v>0</v>
      </c>
      <c r="F60">
        <v>435.04</v>
      </c>
      <c r="G60">
        <v>2243.7600000000002</v>
      </c>
      <c r="H60">
        <v>1808.72</v>
      </c>
      <c r="I60">
        <v>10444.93</v>
      </c>
      <c r="J60">
        <v>7540.43</v>
      </c>
      <c r="K60">
        <v>7.39</v>
      </c>
      <c r="L60">
        <v>9146.4625697024439</v>
      </c>
      <c r="M60">
        <v>1385.19</v>
      </c>
      <c r="N60">
        <v>1.99</v>
      </c>
      <c r="O60">
        <v>-1.88</v>
      </c>
      <c r="P60">
        <v>6.16</v>
      </c>
      <c r="Q60">
        <v>6.21</v>
      </c>
    </row>
    <row r="61" spans="1:17" hidden="1" x14ac:dyDescent="0.3">
      <c r="A61" t="s">
        <v>19</v>
      </c>
      <c r="B61" t="s">
        <v>72</v>
      </c>
      <c r="C61" t="s">
        <v>4</v>
      </c>
      <c r="D61" t="s">
        <v>19</v>
      </c>
      <c r="E61" t="s">
        <v>0</v>
      </c>
      <c r="F61">
        <v>576.19000000000005</v>
      </c>
      <c r="G61">
        <v>2142.75</v>
      </c>
      <c r="H61">
        <v>1566.56</v>
      </c>
      <c r="I61">
        <v>10961.29</v>
      </c>
      <c r="J61">
        <v>7864.8</v>
      </c>
      <c r="K61">
        <v>7.02</v>
      </c>
      <c r="L61">
        <v>9599.1258095389967</v>
      </c>
      <c r="M61">
        <v>1393.72</v>
      </c>
      <c r="N61">
        <v>1.44</v>
      </c>
      <c r="O61">
        <v>-5.21</v>
      </c>
      <c r="P61">
        <v>6.28</v>
      </c>
      <c r="Q61">
        <v>6.49</v>
      </c>
    </row>
    <row r="62" spans="1:17" hidden="1" x14ac:dyDescent="0.3">
      <c r="A62" t="s">
        <v>19</v>
      </c>
      <c r="B62" t="s">
        <v>73</v>
      </c>
      <c r="C62" t="s">
        <v>4</v>
      </c>
      <c r="D62" t="s">
        <v>19</v>
      </c>
      <c r="E62" t="s">
        <v>0</v>
      </c>
      <c r="F62">
        <v>488.88</v>
      </c>
      <c r="G62">
        <v>1989.52</v>
      </c>
      <c r="H62">
        <v>1500.64</v>
      </c>
      <c r="I62">
        <v>11234.35</v>
      </c>
      <c r="J62">
        <v>8013.72</v>
      </c>
      <c r="K62">
        <v>6.85</v>
      </c>
      <c r="L62">
        <v>9703.0529027912726</v>
      </c>
      <c r="M62">
        <v>1401.89</v>
      </c>
      <c r="N62">
        <v>2.0099999999999998</v>
      </c>
      <c r="O62">
        <v>-1.39</v>
      </c>
      <c r="P62">
        <v>6.64</v>
      </c>
      <c r="Q62">
        <v>6.94</v>
      </c>
    </row>
    <row r="63" spans="1:17" hidden="1" x14ac:dyDescent="0.3">
      <c r="A63" t="s">
        <v>19</v>
      </c>
      <c r="B63" t="s">
        <v>74</v>
      </c>
      <c r="C63" t="s">
        <v>4</v>
      </c>
      <c r="D63" t="s">
        <v>19</v>
      </c>
      <c r="E63" t="s">
        <v>0</v>
      </c>
      <c r="F63">
        <v>475.94</v>
      </c>
      <c r="G63">
        <v>2216.21</v>
      </c>
      <c r="H63">
        <v>1740.27</v>
      </c>
      <c r="I63">
        <v>12310.28</v>
      </c>
      <c r="J63">
        <v>8728.99</v>
      </c>
      <c r="K63">
        <v>6.92</v>
      </c>
      <c r="L63">
        <v>10198.063938427838</v>
      </c>
      <c r="M63">
        <v>1410.28</v>
      </c>
      <c r="N63">
        <v>1.55</v>
      </c>
      <c r="O63">
        <v>6.33</v>
      </c>
      <c r="P63">
        <v>6.76</v>
      </c>
      <c r="Q63">
        <v>6.51</v>
      </c>
    </row>
    <row r="64" spans="1:17" hidden="1" x14ac:dyDescent="0.3">
      <c r="A64" t="s">
        <v>19</v>
      </c>
      <c r="B64" t="s">
        <v>75</v>
      </c>
      <c r="C64" t="s">
        <v>4</v>
      </c>
      <c r="D64" t="s">
        <v>19</v>
      </c>
      <c r="E64" t="s">
        <v>0</v>
      </c>
      <c r="F64">
        <v>380.07</v>
      </c>
      <c r="G64">
        <v>2417.44</v>
      </c>
      <c r="H64">
        <v>2037.37</v>
      </c>
      <c r="I64">
        <v>13896.58</v>
      </c>
      <c r="J64">
        <v>9806.56</v>
      </c>
      <c r="K64">
        <v>6.74</v>
      </c>
      <c r="L64">
        <v>11133.745567530812</v>
      </c>
      <c r="M64">
        <v>1417.07</v>
      </c>
      <c r="N64">
        <v>2.11</v>
      </c>
      <c r="O64">
        <v>3.53</v>
      </c>
      <c r="P64">
        <v>6.62</v>
      </c>
      <c r="Q64">
        <v>6.88</v>
      </c>
    </row>
    <row r="65" spans="1:17" hidden="1" x14ac:dyDescent="0.3">
      <c r="A65" t="s">
        <v>19</v>
      </c>
      <c r="B65" t="s">
        <v>76</v>
      </c>
      <c r="C65" t="s">
        <v>4</v>
      </c>
      <c r="D65" t="s">
        <v>19</v>
      </c>
      <c r="E65" t="s">
        <v>0</v>
      </c>
      <c r="F65">
        <v>392.99</v>
      </c>
      <c r="G65">
        <v>2386.64</v>
      </c>
      <c r="H65">
        <v>1993.65</v>
      </c>
      <c r="I65">
        <v>14278.33</v>
      </c>
      <c r="J65">
        <v>10041.98</v>
      </c>
      <c r="K65">
        <v>5.99</v>
      </c>
      <c r="L65">
        <v>11285.993727960038</v>
      </c>
      <c r="M65">
        <v>1421.86</v>
      </c>
      <c r="N65">
        <v>2.9</v>
      </c>
      <c r="O65">
        <v>-0.31</v>
      </c>
      <c r="P65">
        <v>6.91</v>
      </c>
      <c r="Q65">
        <v>6.96</v>
      </c>
    </row>
    <row r="66" spans="1:17" hidden="1" x14ac:dyDescent="0.3">
      <c r="A66" t="s">
        <v>19</v>
      </c>
      <c r="B66" t="s">
        <v>9</v>
      </c>
      <c r="C66" t="s">
        <v>4</v>
      </c>
      <c r="D66" t="s">
        <v>19</v>
      </c>
      <c r="E66" t="s">
        <v>0</v>
      </c>
      <c r="F66">
        <v>511.1</v>
      </c>
      <c r="G66">
        <v>2510.0100000000002</v>
      </c>
      <c r="H66">
        <v>1998.91</v>
      </c>
      <c r="I66">
        <v>14684.02</v>
      </c>
      <c r="J66">
        <v>10305.08</v>
      </c>
      <c r="K66">
        <v>2.21</v>
      </c>
      <c r="L66">
        <v>11554.424790336994</v>
      </c>
      <c r="M66">
        <v>1424.93</v>
      </c>
      <c r="N66">
        <v>2.48</v>
      </c>
      <c r="O66">
        <v>-1.84</v>
      </c>
      <c r="P66">
        <v>6.9</v>
      </c>
      <c r="Q66">
        <v>6.54</v>
      </c>
    </row>
    <row r="67" spans="1:17" hidden="1" x14ac:dyDescent="0.3">
      <c r="A67" t="s">
        <v>19</v>
      </c>
      <c r="B67" t="s">
        <v>77</v>
      </c>
      <c r="C67" t="s">
        <v>4</v>
      </c>
      <c r="D67" t="s">
        <v>19</v>
      </c>
      <c r="E67" t="s">
        <v>0</v>
      </c>
      <c r="F67">
        <v>562.71</v>
      </c>
      <c r="G67">
        <v>3215.84</v>
      </c>
      <c r="H67">
        <v>2653.13</v>
      </c>
      <c r="I67">
        <v>17818.349999999999</v>
      </c>
      <c r="J67">
        <v>12496.27</v>
      </c>
      <c r="K67">
        <v>8.4499999999999993</v>
      </c>
      <c r="L67">
        <v>13395.273351913929</v>
      </c>
      <c r="M67">
        <v>1425.89</v>
      </c>
      <c r="N67">
        <v>0.91</v>
      </c>
      <c r="O67">
        <v>8.11</v>
      </c>
      <c r="P67">
        <v>6.45</v>
      </c>
      <c r="Q67">
        <v>6.35</v>
      </c>
    </row>
    <row r="68" spans="1:17" hidden="1" x14ac:dyDescent="0.3">
      <c r="A68" t="s">
        <v>19</v>
      </c>
      <c r="B68" t="s">
        <v>78</v>
      </c>
      <c r="C68" t="s">
        <v>4</v>
      </c>
      <c r="D68" t="s">
        <v>19</v>
      </c>
      <c r="E68" t="s">
        <v>0</v>
      </c>
      <c r="F68">
        <v>665.05</v>
      </c>
      <c r="G68">
        <v>3346.82</v>
      </c>
      <c r="H68">
        <v>2681.78</v>
      </c>
      <c r="I68">
        <v>17898.650000000001</v>
      </c>
      <c r="J68">
        <v>0</v>
      </c>
      <c r="K68">
        <v>2.95</v>
      </c>
      <c r="L68">
        <v>13239.661541013966</v>
      </c>
      <c r="M68">
        <v>0</v>
      </c>
      <c r="N68">
        <v>1.96</v>
      </c>
      <c r="O68">
        <v>4.0599999999999996</v>
      </c>
      <c r="P68">
        <v>6.73</v>
      </c>
      <c r="Q68">
        <v>6.9</v>
      </c>
    </row>
    <row r="69" spans="1:17" hidden="1" x14ac:dyDescent="0.3">
      <c r="A69" t="s">
        <v>19</v>
      </c>
      <c r="B69" t="s">
        <v>10</v>
      </c>
      <c r="C69" t="s">
        <v>4</v>
      </c>
      <c r="D69" t="s">
        <v>19</v>
      </c>
      <c r="E69" t="s">
        <v>0</v>
      </c>
      <c r="F69">
        <v>593.9</v>
      </c>
      <c r="G69">
        <v>3179.19</v>
      </c>
      <c r="H69">
        <v>2585.3000000000002</v>
      </c>
      <c r="I69">
        <v>17799.18</v>
      </c>
      <c r="J69">
        <v>0</v>
      </c>
      <c r="K69">
        <v>5.24</v>
      </c>
      <c r="L69">
        <v>13229.112902100429</v>
      </c>
      <c r="M69">
        <v>0</v>
      </c>
      <c r="N69">
        <v>0.24</v>
      </c>
      <c r="O69">
        <v>-3.05</v>
      </c>
      <c r="P69">
        <v>7.08</v>
      </c>
      <c r="Q69">
        <v>7.1</v>
      </c>
    </row>
    <row r="70" spans="1:17" hidden="1" x14ac:dyDescent="0.3">
      <c r="A70" t="s">
        <v>21</v>
      </c>
      <c r="B70" t="s">
        <v>6</v>
      </c>
      <c r="C70" t="s">
        <v>5</v>
      </c>
      <c r="D70" t="s">
        <v>21</v>
      </c>
      <c r="E70" t="s">
        <v>0</v>
      </c>
      <c r="F70">
        <v>71.930000000000007</v>
      </c>
      <c r="G70">
        <v>396.02</v>
      </c>
      <c r="H70">
        <v>324.08999999999997</v>
      </c>
      <c r="I70">
        <v>1584.9</v>
      </c>
      <c r="J70">
        <v>19968.39</v>
      </c>
      <c r="K70">
        <v>5.47</v>
      </c>
      <c r="L70">
        <v>2708.0836211363235</v>
      </c>
      <c r="M70">
        <v>79.37</v>
      </c>
      <c r="N70">
        <v>2.71</v>
      </c>
      <c r="O70">
        <v>1.76</v>
      </c>
      <c r="P70">
        <v>0.83</v>
      </c>
      <c r="Q70">
        <v>0.76</v>
      </c>
    </row>
    <row r="71" spans="1:17" hidden="1" x14ac:dyDescent="0.3">
      <c r="A71" t="s">
        <v>21</v>
      </c>
      <c r="B71" t="s">
        <v>50</v>
      </c>
      <c r="C71" t="s">
        <v>5</v>
      </c>
      <c r="D71" t="s">
        <v>21</v>
      </c>
      <c r="E71" t="s">
        <v>0</v>
      </c>
      <c r="F71">
        <v>21.63</v>
      </c>
      <c r="G71">
        <v>383.56</v>
      </c>
      <c r="H71">
        <v>361.93</v>
      </c>
      <c r="I71">
        <v>1875.04</v>
      </c>
      <c r="J71">
        <v>23496.19</v>
      </c>
      <c r="K71">
        <v>4.63</v>
      </c>
      <c r="L71">
        <v>2760.3885511792309</v>
      </c>
      <c r="M71">
        <v>79.8</v>
      </c>
      <c r="N71">
        <v>1.4</v>
      </c>
      <c r="O71">
        <v>2.39</v>
      </c>
      <c r="P71">
        <v>0.85</v>
      </c>
      <c r="Q71">
        <v>0.78</v>
      </c>
    </row>
    <row r="72" spans="1:17" hidden="1" x14ac:dyDescent="0.3">
      <c r="A72" t="s">
        <v>21</v>
      </c>
      <c r="B72" t="s">
        <v>51</v>
      </c>
      <c r="C72" t="s">
        <v>5</v>
      </c>
      <c r="D72" t="s">
        <v>21</v>
      </c>
      <c r="E72" t="s">
        <v>0</v>
      </c>
      <c r="F72">
        <v>30.68</v>
      </c>
      <c r="G72">
        <v>408.94</v>
      </c>
      <c r="H72">
        <v>378.25</v>
      </c>
      <c r="I72">
        <v>2129.7399999999998</v>
      </c>
      <c r="J72">
        <v>26553.74</v>
      </c>
      <c r="K72">
        <v>1.5</v>
      </c>
      <c r="L72">
        <v>2931.1753657490331</v>
      </c>
      <c r="M72">
        <v>80.209999999999994</v>
      </c>
      <c r="N72">
        <v>5.05</v>
      </c>
      <c r="O72">
        <v>1.37</v>
      </c>
      <c r="P72">
        <v>0.8</v>
      </c>
      <c r="Q72">
        <v>0.83</v>
      </c>
    </row>
    <row r="73" spans="1:17" hidden="1" x14ac:dyDescent="0.3">
      <c r="A73" t="s">
        <v>21</v>
      </c>
      <c r="B73" t="s">
        <v>52</v>
      </c>
      <c r="C73" t="s">
        <v>5</v>
      </c>
      <c r="D73" t="s">
        <v>21</v>
      </c>
      <c r="E73" t="s">
        <v>0</v>
      </c>
      <c r="F73">
        <v>42.81</v>
      </c>
      <c r="G73">
        <v>360.09</v>
      </c>
      <c r="H73">
        <v>317.27</v>
      </c>
      <c r="I73">
        <v>2069.0500000000002</v>
      </c>
      <c r="J73">
        <v>25679.01</v>
      </c>
      <c r="K73">
        <v>-0.99</v>
      </c>
      <c r="L73">
        <v>2620.261626554473</v>
      </c>
      <c r="M73">
        <v>80.569999999999993</v>
      </c>
      <c r="N73">
        <v>4.49</v>
      </c>
      <c r="O73">
        <v>0.01</v>
      </c>
      <c r="P73">
        <v>0.85</v>
      </c>
      <c r="Q73">
        <v>0.88</v>
      </c>
    </row>
    <row r="74" spans="1:17" hidden="1" x14ac:dyDescent="0.3">
      <c r="A74" t="s">
        <v>21</v>
      </c>
      <c r="B74" t="s">
        <v>53</v>
      </c>
      <c r="C74" t="s">
        <v>5</v>
      </c>
      <c r="D74" t="s">
        <v>21</v>
      </c>
      <c r="E74" t="s">
        <v>0</v>
      </c>
      <c r="F74">
        <v>53.31</v>
      </c>
      <c r="G74">
        <v>405.09</v>
      </c>
      <c r="H74">
        <v>351.79</v>
      </c>
      <c r="I74">
        <v>2204.2800000000002</v>
      </c>
      <c r="J74">
        <v>27253.03</v>
      </c>
      <c r="K74">
        <v>2.4700000000000002</v>
      </c>
      <c r="L74">
        <v>2725.5399067812059</v>
      </c>
      <c r="M74">
        <v>80.88</v>
      </c>
      <c r="N74">
        <v>2.65</v>
      </c>
      <c r="O74">
        <v>0.54</v>
      </c>
      <c r="P74">
        <v>0.83</v>
      </c>
      <c r="Q74">
        <v>0.79</v>
      </c>
    </row>
    <row r="75" spans="1:17" hidden="1" x14ac:dyDescent="0.3">
      <c r="A75" t="s">
        <v>21</v>
      </c>
      <c r="B75" t="s">
        <v>54</v>
      </c>
      <c r="C75" t="s">
        <v>5</v>
      </c>
      <c r="D75" t="s">
        <v>21</v>
      </c>
      <c r="E75" t="s">
        <v>0</v>
      </c>
      <c r="F75">
        <v>69.34</v>
      </c>
      <c r="G75">
        <v>494.67</v>
      </c>
      <c r="H75">
        <v>425.34</v>
      </c>
      <c r="I75">
        <v>2586.46</v>
      </c>
      <c r="J75">
        <v>31883.14</v>
      </c>
      <c r="K75">
        <v>1.61</v>
      </c>
      <c r="L75">
        <v>3047.4409476720107</v>
      </c>
      <c r="M75">
        <v>81.12</v>
      </c>
      <c r="N75">
        <v>1.81</v>
      </c>
      <c r="O75">
        <v>1.75</v>
      </c>
      <c r="P75">
        <v>0.73</v>
      </c>
      <c r="Q75">
        <v>0.73</v>
      </c>
    </row>
    <row r="76" spans="1:17" hidden="1" x14ac:dyDescent="0.3">
      <c r="A76" t="s">
        <v>21</v>
      </c>
      <c r="B76" t="s">
        <v>55</v>
      </c>
      <c r="C76" t="s">
        <v>5</v>
      </c>
      <c r="D76" t="s">
        <v>21</v>
      </c>
      <c r="E76" t="s">
        <v>0</v>
      </c>
      <c r="F76">
        <v>76.38</v>
      </c>
      <c r="G76">
        <v>495.73</v>
      </c>
      <c r="H76">
        <v>419.34</v>
      </c>
      <c r="I76">
        <v>2498.96</v>
      </c>
      <c r="J76">
        <v>30737.16</v>
      </c>
      <c r="K76">
        <v>0.85</v>
      </c>
      <c r="L76">
        <v>2981.8288883297619</v>
      </c>
      <c r="M76">
        <v>81.3</v>
      </c>
      <c r="N76">
        <v>1.33</v>
      </c>
      <c r="O76">
        <v>-1.26</v>
      </c>
      <c r="P76">
        <v>0.77</v>
      </c>
      <c r="Q76">
        <v>0.79</v>
      </c>
    </row>
    <row r="77" spans="1:17" hidden="1" x14ac:dyDescent="0.3">
      <c r="A77" t="s">
        <v>21</v>
      </c>
      <c r="B77" t="s">
        <v>56</v>
      </c>
      <c r="C77" t="s">
        <v>5</v>
      </c>
      <c r="D77" t="s">
        <v>21</v>
      </c>
      <c r="E77" t="s">
        <v>0</v>
      </c>
      <c r="F77">
        <v>75.5</v>
      </c>
      <c r="G77">
        <v>483.8</v>
      </c>
      <c r="H77">
        <v>408.3</v>
      </c>
      <c r="I77">
        <v>2215.04</v>
      </c>
      <c r="J77">
        <v>27199.75</v>
      </c>
      <c r="K77">
        <v>1.86</v>
      </c>
      <c r="L77">
        <v>2713.17523769633</v>
      </c>
      <c r="M77">
        <v>81.44</v>
      </c>
      <c r="N77">
        <v>1.51</v>
      </c>
      <c r="O77">
        <v>1.22</v>
      </c>
      <c r="P77">
        <v>0.89</v>
      </c>
      <c r="Q77">
        <v>0.92</v>
      </c>
    </row>
    <row r="78" spans="1:17" hidden="1" x14ac:dyDescent="0.3">
      <c r="A78" t="s">
        <v>21</v>
      </c>
      <c r="B78" t="s">
        <v>57</v>
      </c>
      <c r="C78" t="s">
        <v>5</v>
      </c>
      <c r="D78" t="s">
        <v>21</v>
      </c>
      <c r="E78" t="s">
        <v>0</v>
      </c>
      <c r="F78">
        <v>79.81</v>
      </c>
      <c r="G78">
        <v>510.45</v>
      </c>
      <c r="H78">
        <v>430.64</v>
      </c>
      <c r="I78">
        <v>2237.11</v>
      </c>
      <c r="J78">
        <v>27440.95</v>
      </c>
      <c r="K78">
        <v>1.8</v>
      </c>
      <c r="L78">
        <v>2729.4179658931157</v>
      </c>
      <c r="M78">
        <v>81.52</v>
      </c>
      <c r="N78">
        <v>0.6</v>
      </c>
      <c r="O78">
        <v>-0.43</v>
      </c>
      <c r="P78">
        <v>0.9</v>
      </c>
      <c r="Q78">
        <v>0.86</v>
      </c>
    </row>
    <row r="79" spans="1:17" hidden="1" x14ac:dyDescent="0.3">
      <c r="A79" t="s">
        <v>21</v>
      </c>
      <c r="B79" t="s">
        <v>58</v>
      </c>
      <c r="C79" t="s">
        <v>5</v>
      </c>
      <c r="D79" t="s">
        <v>21</v>
      </c>
      <c r="E79" t="s">
        <v>0</v>
      </c>
      <c r="F79">
        <v>72.239999999999995</v>
      </c>
      <c r="G79">
        <v>510.8</v>
      </c>
      <c r="H79">
        <v>438.56</v>
      </c>
      <c r="I79">
        <v>2189.4699999999998</v>
      </c>
      <c r="J79">
        <v>26845.94</v>
      </c>
      <c r="K79">
        <v>1.75</v>
      </c>
      <c r="L79">
        <v>2639.9412807626477</v>
      </c>
      <c r="M79">
        <v>81.56</v>
      </c>
      <c r="N79">
        <v>0.65</v>
      </c>
      <c r="O79">
        <v>-1.02</v>
      </c>
      <c r="P79">
        <v>0.94</v>
      </c>
      <c r="Q79">
        <v>1</v>
      </c>
    </row>
    <row r="80" spans="1:17" hidden="1" x14ac:dyDescent="0.3">
      <c r="A80" t="s">
        <v>21</v>
      </c>
      <c r="B80" t="s">
        <v>7</v>
      </c>
      <c r="C80" t="s">
        <v>5</v>
      </c>
      <c r="D80" t="s">
        <v>21</v>
      </c>
      <c r="E80" t="s">
        <v>0</v>
      </c>
      <c r="F80">
        <v>59.36</v>
      </c>
      <c r="G80">
        <v>517.85</v>
      </c>
      <c r="H80">
        <v>458.49</v>
      </c>
      <c r="I80">
        <v>1943.81</v>
      </c>
      <c r="J80">
        <v>23835.33</v>
      </c>
      <c r="K80">
        <v>3.14</v>
      </c>
      <c r="L80">
        <v>2360.8445232577524</v>
      </c>
      <c r="M80">
        <v>81.55</v>
      </c>
      <c r="N80">
        <v>1.41</v>
      </c>
      <c r="O80">
        <v>3.05</v>
      </c>
      <c r="P80">
        <v>1.0900000000000001</v>
      </c>
      <c r="Q80">
        <v>1.07</v>
      </c>
    </row>
    <row r="81" spans="1:17" hidden="1" x14ac:dyDescent="0.3">
      <c r="A81" t="s">
        <v>21</v>
      </c>
      <c r="B81" t="s">
        <v>59</v>
      </c>
      <c r="C81" t="s">
        <v>5</v>
      </c>
      <c r="D81" t="s">
        <v>21</v>
      </c>
      <c r="E81" t="s">
        <v>0</v>
      </c>
      <c r="F81">
        <v>90.62</v>
      </c>
      <c r="G81">
        <v>536.6</v>
      </c>
      <c r="H81">
        <v>445.97</v>
      </c>
      <c r="I81">
        <v>1947.06</v>
      </c>
      <c r="J81">
        <v>23886.03</v>
      </c>
      <c r="K81">
        <v>1.81</v>
      </c>
      <c r="L81">
        <v>2329.3178871693062</v>
      </c>
      <c r="M81">
        <v>81.510000000000005</v>
      </c>
      <c r="N81">
        <v>1.9</v>
      </c>
      <c r="O81">
        <v>2.99</v>
      </c>
      <c r="P81">
        <v>1.1200000000000001</v>
      </c>
      <c r="Q81">
        <v>1.1299999999999999</v>
      </c>
    </row>
    <row r="82" spans="1:17" hidden="1" x14ac:dyDescent="0.3">
      <c r="A82" t="s">
        <v>21</v>
      </c>
      <c r="B82" t="s">
        <v>60</v>
      </c>
      <c r="C82" t="s">
        <v>5</v>
      </c>
      <c r="D82" t="s">
        <v>21</v>
      </c>
      <c r="E82" t="s">
        <v>0</v>
      </c>
      <c r="F82">
        <v>134.22999999999999</v>
      </c>
      <c r="G82">
        <v>578.74</v>
      </c>
      <c r="H82">
        <v>444.51</v>
      </c>
      <c r="I82">
        <v>2074.04</v>
      </c>
      <c r="J82">
        <v>25465.98</v>
      </c>
      <c r="K82">
        <v>-0.16</v>
      </c>
      <c r="L82">
        <v>2457.0825465572379</v>
      </c>
      <c r="M82">
        <v>81.44</v>
      </c>
      <c r="N82">
        <v>1.33</v>
      </c>
      <c r="O82">
        <v>-0.57999999999999996</v>
      </c>
      <c r="P82">
        <v>1.06</v>
      </c>
      <c r="Q82">
        <v>0.95</v>
      </c>
    </row>
    <row r="83" spans="1:17" hidden="1" x14ac:dyDescent="0.3">
      <c r="A83" t="s">
        <v>21</v>
      </c>
      <c r="B83" t="s">
        <v>61</v>
      </c>
      <c r="C83" t="s">
        <v>5</v>
      </c>
      <c r="D83" t="s">
        <v>21</v>
      </c>
      <c r="E83" t="s">
        <v>0</v>
      </c>
      <c r="F83">
        <v>147</v>
      </c>
      <c r="G83">
        <v>701.38</v>
      </c>
      <c r="H83">
        <v>554.37</v>
      </c>
      <c r="I83">
        <v>2500.62</v>
      </c>
      <c r="J83">
        <v>30740.28</v>
      </c>
      <c r="K83">
        <v>-0.71</v>
      </c>
      <c r="L83">
        <v>2920.9982472758729</v>
      </c>
      <c r="M83">
        <v>81.349999999999994</v>
      </c>
      <c r="N83">
        <v>1.07</v>
      </c>
      <c r="O83">
        <v>1.69</v>
      </c>
      <c r="P83">
        <v>0.89</v>
      </c>
      <c r="Q83">
        <v>0.79</v>
      </c>
    </row>
    <row r="84" spans="1:17" hidden="1" x14ac:dyDescent="0.3">
      <c r="A84" t="s">
        <v>21</v>
      </c>
      <c r="B84" t="s">
        <v>62</v>
      </c>
      <c r="C84" t="s">
        <v>5</v>
      </c>
      <c r="D84" t="s">
        <v>21</v>
      </c>
      <c r="E84" t="s">
        <v>0</v>
      </c>
      <c r="F84">
        <v>189.63</v>
      </c>
      <c r="G84">
        <v>853.22</v>
      </c>
      <c r="H84">
        <v>663.59</v>
      </c>
      <c r="I84">
        <v>2801.26</v>
      </c>
      <c r="J84">
        <v>34469.949999999997</v>
      </c>
      <c r="K84">
        <v>0.7</v>
      </c>
      <c r="L84">
        <v>3231.8059582721971</v>
      </c>
      <c r="M84">
        <v>81.27</v>
      </c>
      <c r="N84">
        <v>1.78</v>
      </c>
      <c r="O84">
        <v>1.64</v>
      </c>
      <c r="P84">
        <v>0.81</v>
      </c>
      <c r="Q84">
        <v>0.73</v>
      </c>
    </row>
    <row r="85" spans="1:17" hidden="1" x14ac:dyDescent="0.3">
      <c r="A85" t="s">
        <v>21</v>
      </c>
      <c r="B85" t="s">
        <v>63</v>
      </c>
      <c r="C85" t="s">
        <v>5</v>
      </c>
      <c r="D85" t="s">
        <v>21</v>
      </c>
      <c r="E85" t="s">
        <v>0</v>
      </c>
      <c r="F85">
        <v>195.44</v>
      </c>
      <c r="G85">
        <v>919.54</v>
      </c>
      <c r="H85">
        <v>724.1</v>
      </c>
      <c r="I85">
        <v>2840.01</v>
      </c>
      <c r="J85">
        <v>34970.22</v>
      </c>
      <c r="K85">
        <v>0.9</v>
      </c>
      <c r="L85">
        <v>3260.7026820997735</v>
      </c>
      <c r="M85">
        <v>81.209999999999994</v>
      </c>
      <c r="N85">
        <v>1.93</v>
      </c>
      <c r="O85">
        <v>4.3499999999999996</v>
      </c>
      <c r="P85">
        <v>0.8</v>
      </c>
      <c r="Q85">
        <v>0.85</v>
      </c>
    </row>
    <row r="86" spans="1:17" hidden="1" x14ac:dyDescent="0.3">
      <c r="A86" t="s">
        <v>21</v>
      </c>
      <c r="B86" t="s">
        <v>64</v>
      </c>
      <c r="C86" t="s">
        <v>5</v>
      </c>
      <c r="D86" t="s">
        <v>21</v>
      </c>
      <c r="E86" t="s">
        <v>0</v>
      </c>
      <c r="F86">
        <v>202.36</v>
      </c>
      <c r="G86">
        <v>1057.73</v>
      </c>
      <c r="H86">
        <v>855.37</v>
      </c>
      <c r="I86">
        <v>2993.29</v>
      </c>
      <c r="J86">
        <v>36873.24</v>
      </c>
      <c r="K86">
        <v>4</v>
      </c>
      <c r="L86">
        <v>3424.0658737820536</v>
      </c>
      <c r="M86">
        <v>81.180000000000007</v>
      </c>
      <c r="N86">
        <v>1.77</v>
      </c>
      <c r="O86">
        <v>5.42</v>
      </c>
      <c r="P86">
        <v>0.8</v>
      </c>
      <c r="Q86">
        <v>0.76</v>
      </c>
    </row>
    <row r="87" spans="1:17" hidden="1" x14ac:dyDescent="0.3">
      <c r="A87" t="s">
        <v>21</v>
      </c>
      <c r="B87" t="s">
        <v>65</v>
      </c>
      <c r="C87" t="s">
        <v>5</v>
      </c>
      <c r="D87" t="s">
        <v>21</v>
      </c>
      <c r="E87" t="s">
        <v>0</v>
      </c>
      <c r="F87">
        <v>276.45999999999998</v>
      </c>
      <c r="G87">
        <v>1270.7</v>
      </c>
      <c r="H87">
        <v>994.24</v>
      </c>
      <c r="I87">
        <v>3425.79</v>
      </c>
      <c r="J87">
        <v>42197.94</v>
      </c>
      <c r="K87">
        <v>3.09</v>
      </c>
      <c r="L87">
        <v>3851.5940764450911</v>
      </c>
      <c r="M87">
        <v>81.180000000000007</v>
      </c>
      <c r="N87">
        <v>2.27</v>
      </c>
      <c r="O87">
        <v>1.33</v>
      </c>
      <c r="P87">
        <v>0.73</v>
      </c>
      <c r="Q87">
        <v>0.68</v>
      </c>
    </row>
    <row r="88" spans="1:17" hidden="1" x14ac:dyDescent="0.3">
      <c r="A88" t="s">
        <v>21</v>
      </c>
      <c r="B88" t="s">
        <v>66</v>
      </c>
      <c r="C88" t="s">
        <v>5</v>
      </c>
      <c r="D88" t="s">
        <v>21</v>
      </c>
      <c r="E88" t="s">
        <v>0</v>
      </c>
      <c r="F88">
        <v>273.32</v>
      </c>
      <c r="G88">
        <v>1398.51</v>
      </c>
      <c r="H88">
        <v>1125.2</v>
      </c>
      <c r="I88">
        <v>3721.85</v>
      </c>
      <c r="J88">
        <v>45825.72</v>
      </c>
      <c r="K88">
        <v>0.69</v>
      </c>
      <c r="L88">
        <v>4161.3961675701867</v>
      </c>
      <c r="M88">
        <v>81.22</v>
      </c>
      <c r="N88">
        <v>2.75</v>
      </c>
      <c r="O88">
        <v>5.47</v>
      </c>
      <c r="P88">
        <v>0.68</v>
      </c>
      <c r="Q88">
        <v>0.72</v>
      </c>
    </row>
    <row r="89" spans="1:17" hidden="1" x14ac:dyDescent="0.3">
      <c r="A89" t="s">
        <v>21</v>
      </c>
      <c r="B89" t="s">
        <v>67</v>
      </c>
      <c r="C89" t="s">
        <v>5</v>
      </c>
      <c r="D89" t="s">
        <v>21</v>
      </c>
      <c r="E89" t="s">
        <v>0</v>
      </c>
      <c r="F89">
        <v>197.43</v>
      </c>
      <c r="G89">
        <v>1074.6400000000001</v>
      </c>
      <c r="H89">
        <v>877.21</v>
      </c>
      <c r="I89">
        <v>3396.08</v>
      </c>
      <c r="J89">
        <v>41792.400000000001</v>
      </c>
      <c r="K89">
        <v>-5.64</v>
      </c>
      <c r="L89">
        <v>3722.8242924992164</v>
      </c>
      <c r="M89">
        <v>81.260000000000005</v>
      </c>
      <c r="N89">
        <v>0.25</v>
      </c>
      <c r="O89">
        <v>-4.18</v>
      </c>
      <c r="P89">
        <v>0.72</v>
      </c>
      <c r="Q89">
        <v>0.69</v>
      </c>
    </row>
    <row r="90" spans="1:17" hidden="1" x14ac:dyDescent="0.3">
      <c r="A90" t="s">
        <v>21</v>
      </c>
      <c r="B90" t="s">
        <v>8</v>
      </c>
      <c r="C90" t="s">
        <v>5</v>
      </c>
      <c r="D90" t="s">
        <v>21</v>
      </c>
      <c r="E90" t="s">
        <v>0</v>
      </c>
      <c r="F90">
        <v>213.27</v>
      </c>
      <c r="G90">
        <v>1212.4100000000001</v>
      </c>
      <c r="H90">
        <v>999.14</v>
      </c>
      <c r="I90">
        <v>3388.91</v>
      </c>
      <c r="J90">
        <v>41671.199999999997</v>
      </c>
      <c r="K90">
        <v>4.04</v>
      </c>
      <c r="L90">
        <v>3683.0416074876866</v>
      </c>
      <c r="M90">
        <v>81.33</v>
      </c>
      <c r="N90">
        <v>1.1200000000000001</v>
      </c>
      <c r="O90">
        <v>1.52</v>
      </c>
      <c r="P90">
        <v>0.76</v>
      </c>
      <c r="Q90">
        <v>0.75</v>
      </c>
    </row>
    <row r="91" spans="1:17" hidden="1" x14ac:dyDescent="0.3">
      <c r="A91" t="s">
        <v>21</v>
      </c>
      <c r="B91" t="s">
        <v>68</v>
      </c>
      <c r="C91" t="s">
        <v>5</v>
      </c>
      <c r="D91" t="s">
        <v>21</v>
      </c>
      <c r="E91" t="s">
        <v>0</v>
      </c>
      <c r="F91">
        <v>226.8</v>
      </c>
      <c r="G91">
        <v>1430.25</v>
      </c>
      <c r="H91">
        <v>1203.45</v>
      </c>
      <c r="I91">
        <v>3740.04</v>
      </c>
      <c r="J91">
        <v>45933.2</v>
      </c>
      <c r="K91">
        <v>3.99</v>
      </c>
      <c r="L91">
        <v>4021.0388035761334</v>
      </c>
      <c r="M91">
        <v>81.42</v>
      </c>
      <c r="N91">
        <v>2.48</v>
      </c>
      <c r="O91">
        <v>5.25</v>
      </c>
      <c r="P91">
        <v>0.72</v>
      </c>
      <c r="Q91">
        <v>0.77</v>
      </c>
    </row>
    <row r="92" spans="1:17" hidden="1" x14ac:dyDescent="0.3">
      <c r="A92" t="s">
        <v>21</v>
      </c>
      <c r="B92" t="s">
        <v>69</v>
      </c>
      <c r="C92" t="s">
        <v>5</v>
      </c>
      <c r="D92" t="s">
        <v>21</v>
      </c>
      <c r="E92" t="s">
        <v>0</v>
      </c>
      <c r="F92">
        <v>256.22000000000003</v>
      </c>
      <c r="G92">
        <v>1373.52</v>
      </c>
      <c r="H92">
        <v>1117.3</v>
      </c>
      <c r="I92">
        <v>3529.31</v>
      </c>
      <c r="J92">
        <v>43280.17</v>
      </c>
      <c r="K92">
        <v>0.62</v>
      </c>
      <c r="L92">
        <v>3736.0638419316001</v>
      </c>
      <c r="M92">
        <v>81.55</v>
      </c>
      <c r="N92">
        <v>2.16</v>
      </c>
      <c r="O92">
        <v>1.62</v>
      </c>
      <c r="P92">
        <v>0.78</v>
      </c>
      <c r="Q92">
        <v>0.76</v>
      </c>
    </row>
    <row r="93" spans="1:17" hidden="1" x14ac:dyDescent="0.3">
      <c r="A93" t="s">
        <v>21</v>
      </c>
      <c r="B93" t="s">
        <v>70</v>
      </c>
      <c r="C93" t="s">
        <v>5</v>
      </c>
      <c r="D93" t="s">
        <v>21</v>
      </c>
      <c r="E93" t="s">
        <v>0</v>
      </c>
      <c r="F93">
        <v>270.63</v>
      </c>
      <c r="G93">
        <v>1423</v>
      </c>
      <c r="H93">
        <v>1152.3699999999999</v>
      </c>
      <c r="I93">
        <v>3739.03</v>
      </c>
      <c r="J93">
        <v>45776.26</v>
      </c>
      <c r="K93">
        <v>0.55000000000000004</v>
      </c>
      <c r="L93">
        <v>3880.6712136359533</v>
      </c>
      <c r="M93">
        <v>81.680000000000007</v>
      </c>
      <c r="N93">
        <v>1.61</v>
      </c>
      <c r="O93">
        <v>-0.06</v>
      </c>
      <c r="P93">
        <v>0.75</v>
      </c>
      <c r="Q93">
        <v>0.73</v>
      </c>
    </row>
    <row r="94" spans="1:17" hidden="1" x14ac:dyDescent="0.3">
      <c r="A94" t="s">
        <v>21</v>
      </c>
      <c r="B94" t="s">
        <v>71</v>
      </c>
      <c r="C94" t="s">
        <v>5</v>
      </c>
      <c r="D94" t="s">
        <v>21</v>
      </c>
      <c r="E94" t="s">
        <v>0</v>
      </c>
      <c r="F94">
        <v>291.49</v>
      </c>
      <c r="G94">
        <v>1470.31</v>
      </c>
      <c r="H94">
        <v>1178.82</v>
      </c>
      <c r="I94">
        <v>3890.01</v>
      </c>
      <c r="J94">
        <v>47521.01</v>
      </c>
      <c r="K94">
        <v>2.21</v>
      </c>
      <c r="L94">
        <v>3967.688766969482</v>
      </c>
      <c r="M94">
        <v>81.86</v>
      </c>
      <c r="N94">
        <v>0.77</v>
      </c>
      <c r="O94">
        <v>-0.97</v>
      </c>
      <c r="P94">
        <v>0.75</v>
      </c>
      <c r="Q94">
        <v>0.82</v>
      </c>
    </row>
    <row r="95" spans="1:17" hidden="1" x14ac:dyDescent="0.3">
      <c r="A95" t="s">
        <v>21</v>
      </c>
      <c r="B95" t="s">
        <v>72</v>
      </c>
      <c r="C95" t="s">
        <v>5</v>
      </c>
      <c r="D95" t="s">
        <v>21</v>
      </c>
      <c r="E95" t="s">
        <v>0</v>
      </c>
      <c r="F95">
        <v>275.58999999999997</v>
      </c>
      <c r="G95">
        <v>1294.3699999999999</v>
      </c>
      <c r="H95">
        <v>1018.78</v>
      </c>
      <c r="I95">
        <v>3353.32</v>
      </c>
      <c r="J95">
        <v>40857.69</v>
      </c>
      <c r="K95">
        <v>1.24</v>
      </c>
      <c r="L95">
        <v>3355.99660568438</v>
      </c>
      <c r="M95">
        <v>82.07</v>
      </c>
      <c r="N95">
        <v>0.68</v>
      </c>
      <c r="O95">
        <v>-1.85</v>
      </c>
      <c r="P95">
        <v>0.9</v>
      </c>
      <c r="Q95">
        <v>0.92</v>
      </c>
    </row>
    <row r="96" spans="1:17" hidden="1" x14ac:dyDescent="0.3">
      <c r="A96" t="s">
        <v>21</v>
      </c>
      <c r="B96" t="s">
        <v>73</v>
      </c>
      <c r="C96" t="s">
        <v>5</v>
      </c>
      <c r="D96" t="s">
        <v>21</v>
      </c>
      <c r="E96" t="s">
        <v>0</v>
      </c>
      <c r="F96">
        <v>279.77</v>
      </c>
      <c r="G96">
        <v>1305.0899999999999</v>
      </c>
      <c r="H96">
        <v>1025.33</v>
      </c>
      <c r="I96">
        <v>3461.56</v>
      </c>
      <c r="J96">
        <v>42044.24</v>
      </c>
      <c r="K96">
        <v>2.14</v>
      </c>
      <c r="L96">
        <v>3417.1767702102957</v>
      </c>
      <c r="M96">
        <v>82.33</v>
      </c>
      <c r="N96">
        <v>0.37</v>
      </c>
      <c r="O96">
        <v>-1.64</v>
      </c>
      <c r="P96">
        <v>0.9</v>
      </c>
      <c r="Q96">
        <v>0.95</v>
      </c>
    </row>
    <row r="97" spans="1:17" hidden="1" x14ac:dyDescent="0.3">
      <c r="A97" t="s">
        <v>21</v>
      </c>
      <c r="B97" t="s">
        <v>74</v>
      </c>
      <c r="C97" t="s">
        <v>5</v>
      </c>
      <c r="D97" t="s">
        <v>21</v>
      </c>
      <c r="E97" t="s">
        <v>0</v>
      </c>
      <c r="F97">
        <v>288.05</v>
      </c>
      <c r="G97">
        <v>1419.93</v>
      </c>
      <c r="H97">
        <v>1131.8800000000001</v>
      </c>
      <c r="I97">
        <v>3686.85</v>
      </c>
      <c r="J97">
        <v>44621.81</v>
      </c>
      <c r="K97">
        <v>2.98</v>
      </c>
      <c r="L97">
        <v>3593.5581334975404</v>
      </c>
      <c r="M97">
        <v>82.62</v>
      </c>
      <c r="N97">
        <v>1.7</v>
      </c>
      <c r="O97">
        <v>2.75</v>
      </c>
      <c r="P97">
        <v>0.89</v>
      </c>
      <c r="Q97">
        <v>0.83</v>
      </c>
    </row>
    <row r="98" spans="1:17" hidden="1" x14ac:dyDescent="0.3">
      <c r="A98" t="s">
        <v>21</v>
      </c>
      <c r="B98" t="s">
        <v>75</v>
      </c>
      <c r="C98" t="s">
        <v>5</v>
      </c>
      <c r="D98" t="s">
        <v>21</v>
      </c>
      <c r="E98" t="s">
        <v>0</v>
      </c>
      <c r="F98">
        <v>263.29000000000002</v>
      </c>
      <c r="G98">
        <v>1524.79</v>
      </c>
      <c r="H98">
        <v>1261.5</v>
      </c>
      <c r="I98">
        <v>3978.39</v>
      </c>
      <c r="J98">
        <v>47992.18</v>
      </c>
      <c r="K98">
        <v>1.01</v>
      </c>
      <c r="L98">
        <v>3793.8729884077093</v>
      </c>
      <c r="M98">
        <v>82.9</v>
      </c>
      <c r="N98">
        <v>1.94</v>
      </c>
      <c r="O98">
        <v>2.62</v>
      </c>
      <c r="P98">
        <v>0.85</v>
      </c>
      <c r="Q98">
        <v>0.87</v>
      </c>
    </row>
    <row r="99" spans="1:17" hidden="1" x14ac:dyDescent="0.3">
      <c r="A99" t="s">
        <v>21</v>
      </c>
      <c r="B99" t="s">
        <v>76</v>
      </c>
      <c r="C99" t="s">
        <v>5</v>
      </c>
      <c r="D99" t="s">
        <v>21</v>
      </c>
      <c r="E99" t="s">
        <v>0</v>
      </c>
      <c r="F99">
        <v>245.87</v>
      </c>
      <c r="G99">
        <v>1466.5</v>
      </c>
      <c r="H99">
        <v>1220.6300000000001</v>
      </c>
      <c r="I99">
        <v>3896</v>
      </c>
      <c r="J99">
        <v>46856.160000000003</v>
      </c>
      <c r="K99">
        <v>1.1000000000000001</v>
      </c>
      <c r="L99">
        <v>3636.3435056629273</v>
      </c>
      <c r="M99">
        <v>83.15</v>
      </c>
      <c r="N99">
        <v>1.35</v>
      </c>
      <c r="O99">
        <v>1.08</v>
      </c>
      <c r="P99">
        <v>0.89</v>
      </c>
      <c r="Q99">
        <v>0.89</v>
      </c>
    </row>
    <row r="100" spans="1:17" hidden="1" x14ac:dyDescent="0.3">
      <c r="A100" t="s">
        <v>21</v>
      </c>
      <c r="B100" t="s">
        <v>9</v>
      </c>
      <c r="C100" t="s">
        <v>5</v>
      </c>
      <c r="D100" t="s">
        <v>21</v>
      </c>
      <c r="E100" t="s">
        <v>0</v>
      </c>
      <c r="F100">
        <v>209.68</v>
      </c>
      <c r="G100">
        <v>1358.57</v>
      </c>
      <c r="H100">
        <v>1148.9000000000001</v>
      </c>
      <c r="I100">
        <v>3870.99</v>
      </c>
      <c r="J100">
        <v>46454.32</v>
      </c>
      <c r="K100">
        <v>-4.2</v>
      </c>
      <c r="L100">
        <v>3552.9287836287735</v>
      </c>
      <c r="M100">
        <v>83.33</v>
      </c>
      <c r="N100">
        <v>0.37</v>
      </c>
      <c r="O100">
        <v>-0.95</v>
      </c>
      <c r="P100">
        <v>0.88</v>
      </c>
      <c r="Q100">
        <v>0.81</v>
      </c>
    </row>
    <row r="101" spans="1:17" hidden="1" x14ac:dyDescent="0.3">
      <c r="A101" t="s">
        <v>21</v>
      </c>
      <c r="B101" t="s">
        <v>77</v>
      </c>
      <c r="C101" t="s">
        <v>5</v>
      </c>
      <c r="D101" t="s">
        <v>21</v>
      </c>
      <c r="E101" t="s">
        <v>0</v>
      </c>
      <c r="F101">
        <v>233.11</v>
      </c>
      <c r="G101">
        <v>1625.84</v>
      </c>
      <c r="H101">
        <v>1392.74</v>
      </c>
      <c r="I101">
        <v>4268.28</v>
      </c>
      <c r="J101">
        <v>51173.11</v>
      </c>
      <c r="K101">
        <v>3.12</v>
      </c>
      <c r="L101">
        <v>3795.4088880330796</v>
      </c>
      <c r="M101">
        <v>83.41</v>
      </c>
      <c r="N101">
        <v>3.21</v>
      </c>
      <c r="O101">
        <v>9.6199999999999992</v>
      </c>
      <c r="P101">
        <v>0.85</v>
      </c>
      <c r="Q101">
        <v>0.88</v>
      </c>
    </row>
    <row r="102" spans="1:17" hidden="1" x14ac:dyDescent="0.3">
      <c r="A102" t="s">
        <v>21</v>
      </c>
      <c r="B102" t="s">
        <v>78</v>
      </c>
      <c r="C102" t="s">
        <v>5</v>
      </c>
      <c r="D102" t="s">
        <v>21</v>
      </c>
      <c r="E102" t="s">
        <v>0</v>
      </c>
      <c r="F102">
        <v>133.27000000000001</v>
      </c>
      <c r="G102">
        <v>1662.2</v>
      </c>
      <c r="H102">
        <v>1528.92</v>
      </c>
      <c r="I102">
        <v>4069.98</v>
      </c>
      <c r="J102">
        <v>0</v>
      </c>
      <c r="K102">
        <v>1.88</v>
      </c>
      <c r="L102">
        <v>3444.1123050387882</v>
      </c>
      <c r="M102">
        <v>0</v>
      </c>
      <c r="N102">
        <v>8.67</v>
      </c>
      <c r="O102">
        <v>29.75</v>
      </c>
      <c r="P102">
        <v>0.95</v>
      </c>
      <c r="Q102">
        <v>0.94</v>
      </c>
    </row>
    <row r="103" spans="1:17" hidden="1" x14ac:dyDescent="0.3">
      <c r="A103" t="s">
        <v>21</v>
      </c>
      <c r="B103" t="s">
        <v>10</v>
      </c>
      <c r="C103" t="s">
        <v>5</v>
      </c>
      <c r="D103" t="s">
        <v>21</v>
      </c>
      <c r="E103" t="s">
        <v>0</v>
      </c>
      <c r="F103">
        <v>245.32</v>
      </c>
      <c r="G103">
        <v>1664.3</v>
      </c>
      <c r="H103">
        <v>1418.98</v>
      </c>
      <c r="I103">
        <v>4463.46</v>
      </c>
      <c r="J103">
        <v>0</v>
      </c>
      <c r="K103">
        <v>0</v>
      </c>
      <c r="L103">
        <v>3535.5804821737438</v>
      </c>
      <c r="M103">
        <v>0</v>
      </c>
      <c r="N103">
        <v>6.03</v>
      </c>
      <c r="O103">
        <v>0.27</v>
      </c>
      <c r="P103">
        <v>0.92</v>
      </c>
      <c r="Q103">
        <v>0.9</v>
      </c>
    </row>
    <row r="104" spans="1:17" hidden="1" x14ac:dyDescent="0.3">
      <c r="A104" t="s">
        <v>20</v>
      </c>
      <c r="B104" t="s">
        <v>6</v>
      </c>
      <c r="C104" t="s">
        <v>13</v>
      </c>
      <c r="D104" t="s">
        <v>20</v>
      </c>
      <c r="E104" t="s">
        <v>0</v>
      </c>
      <c r="F104">
        <v>-13.12</v>
      </c>
      <c r="G104">
        <v>207.67</v>
      </c>
      <c r="H104">
        <v>220.79</v>
      </c>
      <c r="I104">
        <v>1269.77</v>
      </c>
      <c r="J104">
        <v>22508.55</v>
      </c>
      <c r="K104">
        <v>2.89</v>
      </c>
      <c r="L104">
        <v>1885.3830520422425</v>
      </c>
      <c r="M104">
        <v>56.41</v>
      </c>
      <c r="N104">
        <v>3.19</v>
      </c>
      <c r="O104">
        <v>0</v>
      </c>
      <c r="P104">
        <v>0.83</v>
      </c>
      <c r="Q104">
        <v>0.78</v>
      </c>
    </row>
    <row r="105" spans="1:17" hidden="1" x14ac:dyDescent="0.3">
      <c r="A105" t="s">
        <v>20</v>
      </c>
      <c r="B105" t="s">
        <v>50</v>
      </c>
      <c r="C105" t="s">
        <v>13</v>
      </c>
      <c r="D105" t="s">
        <v>20</v>
      </c>
      <c r="E105" t="s">
        <v>0</v>
      </c>
      <c r="F105">
        <v>-9.1</v>
      </c>
      <c r="G105">
        <v>208.62</v>
      </c>
      <c r="H105">
        <v>217.72</v>
      </c>
      <c r="I105">
        <v>1270.27</v>
      </c>
      <c r="J105">
        <v>22425.08</v>
      </c>
      <c r="K105">
        <v>1.1000000000000001</v>
      </c>
      <c r="L105">
        <v>1856.8269955571711</v>
      </c>
      <c r="M105">
        <v>56.65</v>
      </c>
      <c r="N105">
        <v>3.21</v>
      </c>
      <c r="O105">
        <v>0</v>
      </c>
      <c r="P105">
        <v>0.86</v>
      </c>
      <c r="Q105">
        <v>0.79</v>
      </c>
    </row>
    <row r="106" spans="1:17" hidden="1" x14ac:dyDescent="0.3">
      <c r="A106" t="s">
        <v>20</v>
      </c>
      <c r="B106" t="s">
        <v>51</v>
      </c>
      <c r="C106" t="s">
        <v>13</v>
      </c>
      <c r="D106" t="s">
        <v>20</v>
      </c>
      <c r="E106" t="s">
        <v>0</v>
      </c>
      <c r="F106">
        <v>2.88</v>
      </c>
      <c r="G106">
        <v>226.87</v>
      </c>
      <c r="H106">
        <v>223.99</v>
      </c>
      <c r="I106">
        <v>1401.23</v>
      </c>
      <c r="J106">
        <v>24641.81</v>
      </c>
      <c r="K106">
        <v>1.49</v>
      </c>
      <c r="L106">
        <v>1971.5150354046098</v>
      </c>
      <c r="M106">
        <v>56.86</v>
      </c>
      <c r="N106">
        <v>2.36</v>
      </c>
      <c r="O106">
        <v>0</v>
      </c>
      <c r="P106">
        <v>0.81</v>
      </c>
      <c r="Q106">
        <v>0.84</v>
      </c>
    </row>
    <row r="107" spans="1:17" hidden="1" x14ac:dyDescent="0.3">
      <c r="A107" t="s">
        <v>20</v>
      </c>
      <c r="B107" t="s">
        <v>52</v>
      </c>
      <c r="C107" t="s">
        <v>13</v>
      </c>
      <c r="D107" t="s">
        <v>20</v>
      </c>
      <c r="E107" t="s">
        <v>0</v>
      </c>
      <c r="F107">
        <v>8.68</v>
      </c>
      <c r="G107">
        <v>199.24</v>
      </c>
      <c r="H107">
        <v>190.56</v>
      </c>
      <c r="I107">
        <v>1322.25</v>
      </c>
      <c r="J107">
        <v>23175.51</v>
      </c>
      <c r="K107">
        <v>-0.69</v>
      </c>
      <c r="L107">
        <v>1767.7816550204534</v>
      </c>
      <c r="M107">
        <v>57.05</v>
      </c>
      <c r="N107">
        <v>2.1</v>
      </c>
      <c r="O107">
        <v>0</v>
      </c>
      <c r="P107">
        <v>0.86</v>
      </c>
      <c r="Q107">
        <v>0.9</v>
      </c>
    </row>
    <row r="108" spans="1:17" hidden="1" x14ac:dyDescent="0.3">
      <c r="A108" t="s">
        <v>20</v>
      </c>
      <c r="B108" t="s">
        <v>53</v>
      </c>
      <c r="C108" t="s">
        <v>13</v>
      </c>
      <c r="D108" t="s">
        <v>20</v>
      </c>
      <c r="E108" t="s">
        <v>0</v>
      </c>
      <c r="F108">
        <v>6.86</v>
      </c>
      <c r="G108">
        <v>224.51</v>
      </c>
      <c r="H108">
        <v>217.65</v>
      </c>
      <c r="I108">
        <v>1393.23</v>
      </c>
      <c r="J108">
        <v>24344.33</v>
      </c>
      <c r="K108">
        <v>2.38</v>
      </c>
      <c r="L108">
        <v>1837.2096233031868</v>
      </c>
      <c r="M108">
        <v>57.23</v>
      </c>
      <c r="N108">
        <v>1.66</v>
      </c>
      <c r="O108">
        <v>0</v>
      </c>
      <c r="P108">
        <v>0.85</v>
      </c>
      <c r="Q108">
        <v>0.81</v>
      </c>
    </row>
    <row r="109" spans="1:17" hidden="1" x14ac:dyDescent="0.3">
      <c r="A109" t="s">
        <v>20</v>
      </c>
      <c r="B109" t="s">
        <v>54</v>
      </c>
      <c r="C109" t="s">
        <v>13</v>
      </c>
      <c r="D109" t="s">
        <v>20</v>
      </c>
      <c r="E109" t="s">
        <v>0</v>
      </c>
      <c r="F109">
        <v>11.4</v>
      </c>
      <c r="G109">
        <v>270.60000000000002</v>
      </c>
      <c r="H109">
        <v>259.19</v>
      </c>
      <c r="I109">
        <v>1602.43</v>
      </c>
      <c r="J109">
        <v>27906.92</v>
      </c>
      <c r="K109">
        <v>2.2599999999999998</v>
      </c>
      <c r="L109">
        <v>2067.3320174524847</v>
      </c>
      <c r="M109">
        <v>57.42</v>
      </c>
      <c r="N109">
        <v>1.8</v>
      </c>
      <c r="O109">
        <v>0</v>
      </c>
      <c r="P109">
        <v>0.76</v>
      </c>
      <c r="Q109">
        <v>0.75</v>
      </c>
    </row>
    <row r="110" spans="1:17" hidden="1" x14ac:dyDescent="0.3">
      <c r="A110" t="s">
        <v>20</v>
      </c>
      <c r="B110" t="s">
        <v>55</v>
      </c>
      <c r="C110" t="s">
        <v>13</v>
      </c>
      <c r="D110" t="s">
        <v>20</v>
      </c>
      <c r="E110" t="s">
        <v>0</v>
      </c>
      <c r="F110">
        <v>15.27</v>
      </c>
      <c r="G110">
        <v>274.33</v>
      </c>
      <c r="H110">
        <v>259.05</v>
      </c>
      <c r="I110">
        <v>1606.3</v>
      </c>
      <c r="J110">
        <v>27875.93</v>
      </c>
      <c r="K110">
        <v>1.36</v>
      </c>
      <c r="L110">
        <v>2032.9710906626649</v>
      </c>
      <c r="M110">
        <v>57.62</v>
      </c>
      <c r="N110">
        <v>1.97</v>
      </c>
      <c r="O110">
        <v>-0.36</v>
      </c>
      <c r="P110">
        <v>0.78</v>
      </c>
      <c r="Q110">
        <v>0.8</v>
      </c>
    </row>
    <row r="111" spans="1:17" hidden="1" x14ac:dyDescent="0.3">
      <c r="A111" t="s">
        <v>20</v>
      </c>
      <c r="B111" t="s">
        <v>56</v>
      </c>
      <c r="C111" t="s">
        <v>13</v>
      </c>
      <c r="D111" t="s">
        <v>20</v>
      </c>
      <c r="E111" t="s">
        <v>0</v>
      </c>
      <c r="F111">
        <v>29.29</v>
      </c>
      <c r="G111">
        <v>282.08</v>
      </c>
      <c r="H111">
        <v>252.79</v>
      </c>
      <c r="I111">
        <v>1453.38</v>
      </c>
      <c r="J111">
        <v>25127.919999999998</v>
      </c>
      <c r="K111">
        <v>2.33</v>
      </c>
      <c r="L111">
        <v>1858.2613750245926</v>
      </c>
      <c r="M111">
        <v>57.84</v>
      </c>
      <c r="N111">
        <v>1.27</v>
      </c>
      <c r="O111">
        <v>-0.38</v>
      </c>
      <c r="P111">
        <v>0.89</v>
      </c>
      <c r="Q111">
        <v>0.91</v>
      </c>
    </row>
    <row r="112" spans="1:17" hidden="1" x14ac:dyDescent="0.3">
      <c r="A112" t="s">
        <v>20</v>
      </c>
      <c r="B112" t="s">
        <v>57</v>
      </c>
      <c r="C112" t="s">
        <v>13</v>
      </c>
      <c r="D112" t="s">
        <v>20</v>
      </c>
      <c r="E112" t="s">
        <v>0</v>
      </c>
      <c r="F112">
        <v>27.06</v>
      </c>
      <c r="G112">
        <v>297.94</v>
      </c>
      <c r="H112">
        <v>270.88</v>
      </c>
      <c r="I112">
        <v>1503.87</v>
      </c>
      <c r="J112">
        <v>25892.89</v>
      </c>
      <c r="K112">
        <v>3.6</v>
      </c>
      <c r="L112">
        <v>1902.5471099206513</v>
      </c>
      <c r="M112">
        <v>58.08</v>
      </c>
      <c r="N112">
        <v>0.68</v>
      </c>
      <c r="O112">
        <v>-0.57999999999999996</v>
      </c>
      <c r="P112">
        <v>0.9</v>
      </c>
      <c r="Q112">
        <v>0.86</v>
      </c>
    </row>
    <row r="113" spans="1:17" hidden="1" x14ac:dyDescent="0.3">
      <c r="A113" t="s">
        <v>20</v>
      </c>
      <c r="B113" t="s">
        <v>58</v>
      </c>
      <c r="C113" t="s">
        <v>13</v>
      </c>
      <c r="D113" t="s">
        <v>20</v>
      </c>
      <c r="E113" t="s">
        <v>0</v>
      </c>
      <c r="F113">
        <v>22.8</v>
      </c>
      <c r="G113">
        <v>296.89</v>
      </c>
      <c r="H113">
        <v>274.08999999999997</v>
      </c>
      <c r="I113">
        <v>1491.51</v>
      </c>
      <c r="J113">
        <v>25560.54</v>
      </c>
      <c r="K113">
        <v>3.28</v>
      </c>
      <c r="L113">
        <v>1867.8996650759045</v>
      </c>
      <c r="M113">
        <v>58.35</v>
      </c>
      <c r="N113">
        <v>0.56999999999999995</v>
      </c>
      <c r="O113">
        <v>0.14000000000000001</v>
      </c>
      <c r="P113">
        <v>0.94</v>
      </c>
      <c r="Q113">
        <v>1</v>
      </c>
    </row>
    <row r="114" spans="1:17" hidden="1" x14ac:dyDescent="0.3">
      <c r="A114" t="s">
        <v>20</v>
      </c>
      <c r="B114" t="s">
        <v>7</v>
      </c>
      <c r="C114" t="s">
        <v>13</v>
      </c>
      <c r="D114" t="s">
        <v>20</v>
      </c>
      <c r="E114" t="s">
        <v>0</v>
      </c>
      <c r="F114">
        <v>0.86</v>
      </c>
      <c r="G114">
        <v>293.58</v>
      </c>
      <c r="H114">
        <v>292.72000000000003</v>
      </c>
      <c r="I114">
        <v>1364.27</v>
      </c>
      <c r="J114">
        <v>23255.11</v>
      </c>
      <c r="K114">
        <v>4.1399999999999997</v>
      </c>
      <c r="L114">
        <v>1686.6038654460226</v>
      </c>
      <c r="M114">
        <v>58.67</v>
      </c>
      <c r="N114">
        <v>1.81</v>
      </c>
      <c r="O114">
        <v>4.3600000000000003</v>
      </c>
      <c r="P114">
        <v>1.0900000000000001</v>
      </c>
      <c r="Q114">
        <v>1.07</v>
      </c>
    </row>
    <row r="115" spans="1:17" hidden="1" x14ac:dyDescent="0.3">
      <c r="A115" t="s">
        <v>20</v>
      </c>
      <c r="B115" t="s">
        <v>59</v>
      </c>
      <c r="C115" t="s">
        <v>13</v>
      </c>
      <c r="D115" t="s">
        <v>20</v>
      </c>
      <c r="E115" t="s">
        <v>0</v>
      </c>
      <c r="F115">
        <v>4.68</v>
      </c>
      <c r="G115">
        <v>291.43</v>
      </c>
      <c r="H115">
        <v>286.75</v>
      </c>
      <c r="I115">
        <v>1377.7</v>
      </c>
      <c r="J115">
        <v>23344.92</v>
      </c>
      <c r="K115">
        <v>1.93</v>
      </c>
      <c r="L115">
        <v>1665.996802638748</v>
      </c>
      <c r="M115">
        <v>59.01</v>
      </c>
      <c r="N115">
        <v>1.78</v>
      </c>
      <c r="O115">
        <v>1.42</v>
      </c>
      <c r="P115">
        <v>1.1200000000000001</v>
      </c>
      <c r="Q115">
        <v>1.1299999999999999</v>
      </c>
    </row>
    <row r="116" spans="1:17" hidden="1" x14ac:dyDescent="0.3">
      <c r="A116" t="s">
        <v>20</v>
      </c>
      <c r="B116" t="s">
        <v>60</v>
      </c>
      <c r="C116" t="s">
        <v>13</v>
      </c>
      <c r="D116" t="s">
        <v>20</v>
      </c>
      <c r="E116" t="s">
        <v>0</v>
      </c>
      <c r="F116">
        <v>9.4700000000000006</v>
      </c>
      <c r="G116">
        <v>305.73</v>
      </c>
      <c r="H116">
        <v>296.26</v>
      </c>
      <c r="I116">
        <v>1497.4</v>
      </c>
      <c r="J116">
        <v>25220.28</v>
      </c>
      <c r="K116">
        <v>1.18</v>
      </c>
      <c r="L116">
        <v>1780.9975310039742</v>
      </c>
      <c r="M116">
        <v>59.37</v>
      </c>
      <c r="N116">
        <v>1.94</v>
      </c>
      <c r="O116">
        <v>-0.23</v>
      </c>
      <c r="P116">
        <v>1.06</v>
      </c>
      <c r="Q116">
        <v>0.95</v>
      </c>
    </row>
    <row r="117" spans="1:17" hidden="1" x14ac:dyDescent="0.3">
      <c r="A117" t="s">
        <v>20</v>
      </c>
      <c r="B117" t="s">
        <v>61</v>
      </c>
      <c r="C117" t="s">
        <v>13</v>
      </c>
      <c r="D117" t="s">
        <v>20</v>
      </c>
      <c r="E117" t="s">
        <v>0</v>
      </c>
      <c r="F117">
        <v>7.67</v>
      </c>
      <c r="G117">
        <v>359.54</v>
      </c>
      <c r="H117">
        <v>351.87</v>
      </c>
      <c r="I117">
        <v>1843.4</v>
      </c>
      <c r="J117">
        <v>30863.17</v>
      </c>
      <c r="K117">
        <v>0.84</v>
      </c>
      <c r="L117">
        <v>2150.4351747204605</v>
      </c>
      <c r="M117">
        <v>59.73</v>
      </c>
      <c r="N117">
        <v>2.17</v>
      </c>
      <c r="O117">
        <v>0.95</v>
      </c>
      <c r="P117">
        <v>0.89</v>
      </c>
      <c r="Q117">
        <v>0.79</v>
      </c>
    </row>
    <row r="118" spans="1:17" hidden="1" x14ac:dyDescent="0.3">
      <c r="A118" t="s">
        <v>20</v>
      </c>
      <c r="B118" t="s">
        <v>62</v>
      </c>
      <c r="C118" t="s">
        <v>13</v>
      </c>
      <c r="D118" t="s">
        <v>20</v>
      </c>
      <c r="E118" t="s">
        <v>0</v>
      </c>
      <c r="F118">
        <v>0.15</v>
      </c>
      <c r="G118">
        <v>416.75</v>
      </c>
      <c r="H118">
        <v>416.6</v>
      </c>
      <c r="I118">
        <v>2112.9499999999998</v>
      </c>
      <c r="J118">
        <v>35152.35</v>
      </c>
      <c r="K118">
        <v>2.5299999999999998</v>
      </c>
      <c r="L118">
        <v>2422.3396277046304</v>
      </c>
      <c r="M118">
        <v>60.11</v>
      </c>
      <c r="N118">
        <v>2.34</v>
      </c>
      <c r="O118">
        <v>1.99</v>
      </c>
      <c r="P118">
        <v>0.81</v>
      </c>
      <c r="Q118">
        <v>0.73</v>
      </c>
    </row>
    <row r="119" spans="1:17" hidden="1" x14ac:dyDescent="0.3">
      <c r="A119" t="s">
        <v>20</v>
      </c>
      <c r="B119" t="s">
        <v>63</v>
      </c>
      <c r="C119" t="s">
        <v>13</v>
      </c>
      <c r="D119" t="s">
        <v>20</v>
      </c>
      <c r="E119" t="s">
        <v>0</v>
      </c>
      <c r="F119">
        <v>-19.190000000000001</v>
      </c>
      <c r="G119">
        <v>439.68</v>
      </c>
      <c r="H119">
        <v>458.88</v>
      </c>
      <c r="I119">
        <v>2192.75</v>
      </c>
      <c r="J119">
        <v>36237.72</v>
      </c>
      <c r="K119">
        <v>1.75</v>
      </c>
      <c r="L119">
        <v>2464.4935545137487</v>
      </c>
      <c r="M119">
        <v>60.51</v>
      </c>
      <c r="N119">
        <v>1.89</v>
      </c>
      <c r="O119">
        <v>2.79</v>
      </c>
      <c r="P119">
        <v>0.8</v>
      </c>
      <c r="Q119">
        <v>0.85</v>
      </c>
    </row>
    <row r="120" spans="1:17" hidden="1" x14ac:dyDescent="0.3">
      <c r="A120" t="s">
        <v>20</v>
      </c>
      <c r="B120" t="s">
        <v>64</v>
      </c>
      <c r="C120" t="s">
        <v>13</v>
      </c>
      <c r="D120" t="s">
        <v>20</v>
      </c>
      <c r="E120" t="s">
        <v>0</v>
      </c>
      <c r="F120">
        <v>-27.31</v>
      </c>
      <c r="G120">
        <v>485.05</v>
      </c>
      <c r="H120">
        <v>512.36</v>
      </c>
      <c r="I120">
        <v>2321.2199999999998</v>
      </c>
      <c r="J120">
        <v>38103.279999999999</v>
      </c>
      <c r="K120">
        <v>2.66</v>
      </c>
      <c r="L120">
        <v>2554.582679173915</v>
      </c>
      <c r="M120">
        <v>60.92</v>
      </c>
      <c r="N120">
        <v>1.89</v>
      </c>
      <c r="O120">
        <v>3.59</v>
      </c>
      <c r="P120">
        <v>0.8</v>
      </c>
      <c r="Q120">
        <v>0.76</v>
      </c>
    </row>
    <row r="121" spans="1:17" hidden="1" x14ac:dyDescent="0.3">
      <c r="A121" t="s">
        <v>20</v>
      </c>
      <c r="B121" t="s">
        <v>65</v>
      </c>
      <c r="C121" t="s">
        <v>13</v>
      </c>
      <c r="D121" t="s">
        <v>20</v>
      </c>
      <c r="E121" t="s">
        <v>0</v>
      </c>
      <c r="F121">
        <v>-45.9</v>
      </c>
      <c r="G121">
        <v>544.32000000000005</v>
      </c>
      <c r="H121">
        <v>590.22</v>
      </c>
      <c r="I121">
        <v>2659.03</v>
      </c>
      <c r="J121">
        <v>43356.61</v>
      </c>
      <c r="K121">
        <v>2.38</v>
      </c>
      <c r="L121">
        <v>2853.7992632067776</v>
      </c>
      <c r="M121">
        <v>61.33</v>
      </c>
      <c r="N121">
        <v>1.6</v>
      </c>
      <c r="O121">
        <v>2.4500000000000002</v>
      </c>
      <c r="P121">
        <v>0.73</v>
      </c>
      <c r="Q121">
        <v>0.68</v>
      </c>
    </row>
    <row r="122" spans="1:17" hidden="1" x14ac:dyDescent="0.3">
      <c r="A122" t="s">
        <v>20</v>
      </c>
      <c r="B122" t="s">
        <v>66</v>
      </c>
      <c r="C122" t="s">
        <v>13</v>
      </c>
      <c r="D122" t="s">
        <v>20</v>
      </c>
      <c r="E122" t="s">
        <v>0</v>
      </c>
      <c r="F122">
        <v>-71.36</v>
      </c>
      <c r="G122">
        <v>603.02</v>
      </c>
      <c r="H122">
        <v>674.38</v>
      </c>
      <c r="I122">
        <v>2914.69</v>
      </c>
      <c r="J122">
        <v>47223.67</v>
      </c>
      <c r="K122">
        <v>0.15</v>
      </c>
      <c r="L122">
        <v>3066.7773184589119</v>
      </c>
      <c r="M122">
        <v>61.72</v>
      </c>
      <c r="N122">
        <v>3.16</v>
      </c>
      <c r="O122">
        <v>5.17</v>
      </c>
      <c r="P122">
        <v>0.68</v>
      </c>
      <c r="Q122">
        <v>0.72</v>
      </c>
    </row>
    <row r="123" spans="1:17" hidden="1" x14ac:dyDescent="0.3">
      <c r="A123" t="s">
        <v>20</v>
      </c>
      <c r="B123" t="s">
        <v>67</v>
      </c>
      <c r="C123" t="s">
        <v>13</v>
      </c>
      <c r="D123" t="s">
        <v>20</v>
      </c>
      <c r="E123" t="s">
        <v>0</v>
      </c>
      <c r="F123">
        <v>-50.7</v>
      </c>
      <c r="G123">
        <v>471.02</v>
      </c>
      <c r="H123">
        <v>521.72</v>
      </c>
      <c r="I123">
        <v>2692.28</v>
      </c>
      <c r="J123">
        <v>43358.7</v>
      </c>
      <c r="K123">
        <v>-2.78</v>
      </c>
      <c r="L123">
        <v>2826.686694446365</v>
      </c>
      <c r="M123">
        <v>62.09</v>
      </c>
      <c r="N123">
        <v>0.1</v>
      </c>
      <c r="O123">
        <v>-5.19</v>
      </c>
      <c r="P123">
        <v>0.72</v>
      </c>
      <c r="Q123">
        <v>0.69</v>
      </c>
    </row>
    <row r="124" spans="1:17" hidden="1" x14ac:dyDescent="0.3">
      <c r="A124" t="s">
        <v>20</v>
      </c>
      <c r="B124" t="s">
        <v>8</v>
      </c>
      <c r="C124" t="s">
        <v>13</v>
      </c>
      <c r="D124" t="s">
        <v>20</v>
      </c>
      <c r="E124" t="s">
        <v>0</v>
      </c>
      <c r="F124">
        <v>-63.52</v>
      </c>
      <c r="G124">
        <v>507.69</v>
      </c>
      <c r="H124">
        <v>571.22</v>
      </c>
      <c r="I124">
        <v>2640.1</v>
      </c>
      <c r="J124">
        <v>42279.040000000001</v>
      </c>
      <c r="K124">
        <v>1.8</v>
      </c>
      <c r="L124">
        <v>2736.1677493430775</v>
      </c>
      <c r="M124">
        <v>62.44</v>
      </c>
      <c r="N124">
        <v>1.74</v>
      </c>
      <c r="O124">
        <v>2.63</v>
      </c>
      <c r="P124">
        <v>0.76</v>
      </c>
      <c r="Q124">
        <v>0.75</v>
      </c>
    </row>
    <row r="125" spans="1:17" hidden="1" x14ac:dyDescent="0.3">
      <c r="A125" t="s">
        <v>20</v>
      </c>
      <c r="B125" t="s">
        <v>68</v>
      </c>
      <c r="C125" t="s">
        <v>13</v>
      </c>
      <c r="D125" t="s">
        <v>20</v>
      </c>
      <c r="E125" t="s">
        <v>0</v>
      </c>
      <c r="F125">
        <v>-90.36</v>
      </c>
      <c r="G125">
        <v>586.88</v>
      </c>
      <c r="H125">
        <v>677.24</v>
      </c>
      <c r="I125">
        <v>2860.47</v>
      </c>
      <c r="J125">
        <v>45566.9</v>
      </c>
      <c r="K125">
        <v>2.23</v>
      </c>
      <c r="L125">
        <v>2936.6951181249119</v>
      </c>
      <c r="M125">
        <v>62.78</v>
      </c>
      <c r="N125">
        <v>2.29</v>
      </c>
      <c r="O125">
        <v>5.39</v>
      </c>
      <c r="P125">
        <v>0.72</v>
      </c>
      <c r="Q125">
        <v>0.77</v>
      </c>
    </row>
    <row r="126" spans="1:17" hidden="1" x14ac:dyDescent="0.3">
      <c r="A126" t="s">
        <v>20</v>
      </c>
      <c r="B126" t="s">
        <v>69</v>
      </c>
      <c r="C126" t="s">
        <v>13</v>
      </c>
      <c r="D126" t="s">
        <v>20</v>
      </c>
      <c r="E126" t="s">
        <v>0</v>
      </c>
      <c r="F126">
        <v>-69.61</v>
      </c>
      <c r="G126">
        <v>560.95000000000005</v>
      </c>
      <c r="H126">
        <v>630.55999999999995</v>
      </c>
      <c r="I126">
        <v>2683.6</v>
      </c>
      <c r="J126">
        <v>42548.62</v>
      </c>
      <c r="K126">
        <v>0.36</v>
      </c>
      <c r="L126">
        <v>2721.6602608287726</v>
      </c>
      <c r="M126">
        <v>63.07</v>
      </c>
      <c r="N126">
        <v>2.2200000000000002</v>
      </c>
      <c r="O126">
        <v>2.74</v>
      </c>
      <c r="P126">
        <v>0.78</v>
      </c>
      <c r="Q126">
        <v>0.76</v>
      </c>
    </row>
    <row r="127" spans="1:17" hidden="1" x14ac:dyDescent="0.3">
      <c r="A127" t="s">
        <v>20</v>
      </c>
      <c r="B127" t="s">
        <v>70</v>
      </c>
      <c r="C127" t="s">
        <v>13</v>
      </c>
      <c r="D127" t="s">
        <v>20</v>
      </c>
      <c r="E127" t="s">
        <v>0</v>
      </c>
      <c r="F127">
        <v>-56.63</v>
      </c>
      <c r="G127">
        <v>582.36</v>
      </c>
      <c r="H127">
        <v>638.99</v>
      </c>
      <c r="I127">
        <v>2814.16</v>
      </c>
      <c r="J127">
        <v>44432.79</v>
      </c>
      <c r="K127">
        <v>0.7</v>
      </c>
      <c r="L127">
        <v>2831.1789250689694</v>
      </c>
      <c r="M127">
        <v>63.34</v>
      </c>
      <c r="N127">
        <v>0.99</v>
      </c>
      <c r="O127">
        <v>0.31</v>
      </c>
      <c r="P127">
        <v>0.75</v>
      </c>
      <c r="Q127">
        <v>0.73</v>
      </c>
    </row>
    <row r="128" spans="1:17" hidden="1" x14ac:dyDescent="0.3">
      <c r="A128" t="s">
        <v>20</v>
      </c>
      <c r="B128" t="s">
        <v>71</v>
      </c>
      <c r="C128" t="s">
        <v>13</v>
      </c>
      <c r="D128" t="s">
        <v>20</v>
      </c>
      <c r="E128" t="s">
        <v>0</v>
      </c>
      <c r="F128">
        <v>-56.49</v>
      </c>
      <c r="G128">
        <v>580.54999999999995</v>
      </c>
      <c r="H128">
        <v>637.04</v>
      </c>
      <c r="I128">
        <v>2855.49</v>
      </c>
      <c r="J128">
        <v>44905.71</v>
      </c>
      <c r="K128">
        <v>0.96</v>
      </c>
      <c r="L128">
        <v>2859.4476945183269</v>
      </c>
      <c r="M128">
        <v>63.59</v>
      </c>
      <c r="N128">
        <v>0.61</v>
      </c>
      <c r="O128">
        <v>-1.38</v>
      </c>
      <c r="P128">
        <v>0.75</v>
      </c>
      <c r="Q128">
        <v>0.82</v>
      </c>
    </row>
    <row r="129" spans="1:17" hidden="1" x14ac:dyDescent="0.3">
      <c r="A129" t="s">
        <v>20</v>
      </c>
      <c r="B129" t="s">
        <v>72</v>
      </c>
      <c r="C129" t="s">
        <v>13</v>
      </c>
      <c r="D129" t="s">
        <v>20</v>
      </c>
      <c r="E129" t="s">
        <v>0</v>
      </c>
      <c r="F129">
        <v>-32.06</v>
      </c>
      <c r="G129">
        <v>521.96</v>
      </c>
      <c r="H129">
        <v>554.03</v>
      </c>
      <c r="I129">
        <v>2439.52</v>
      </c>
      <c r="J129">
        <v>38231.08</v>
      </c>
      <c r="K129">
        <v>1.05</v>
      </c>
      <c r="L129">
        <v>2414.0097888401851</v>
      </c>
      <c r="M129">
        <v>63.81</v>
      </c>
      <c r="N129">
        <v>0.09</v>
      </c>
      <c r="O129">
        <v>-2.13</v>
      </c>
      <c r="P129">
        <v>0.9</v>
      </c>
      <c r="Q129">
        <v>0.92</v>
      </c>
    </row>
    <row r="130" spans="1:17" hidden="1" x14ac:dyDescent="0.3">
      <c r="A130" t="s">
        <v>20</v>
      </c>
      <c r="B130" t="s">
        <v>73</v>
      </c>
      <c r="C130" t="s">
        <v>13</v>
      </c>
      <c r="D130" t="s">
        <v>20</v>
      </c>
      <c r="E130" t="s">
        <v>0</v>
      </c>
      <c r="F130">
        <v>-35.75</v>
      </c>
      <c r="G130">
        <v>521.16999999999996</v>
      </c>
      <c r="H130">
        <v>556.91</v>
      </c>
      <c r="I130">
        <v>2470.02</v>
      </c>
      <c r="J130">
        <v>38600.51</v>
      </c>
      <c r="K130">
        <v>0.98</v>
      </c>
      <c r="L130">
        <v>2430.1647327606402</v>
      </c>
      <c r="M130">
        <v>63.99</v>
      </c>
      <c r="N130">
        <v>0.3</v>
      </c>
      <c r="O130">
        <v>-2.33</v>
      </c>
      <c r="P130">
        <v>0.9</v>
      </c>
      <c r="Q130">
        <v>0.95</v>
      </c>
    </row>
    <row r="131" spans="1:17" hidden="1" x14ac:dyDescent="0.3">
      <c r="A131" t="s">
        <v>20</v>
      </c>
      <c r="B131" t="s">
        <v>74</v>
      </c>
      <c r="C131" t="s">
        <v>13</v>
      </c>
      <c r="D131" t="s">
        <v>20</v>
      </c>
      <c r="E131" t="s">
        <v>0</v>
      </c>
      <c r="F131">
        <v>-51.54</v>
      </c>
      <c r="G131">
        <v>559.71</v>
      </c>
      <c r="H131">
        <v>611.25</v>
      </c>
      <c r="I131">
        <v>2591.77</v>
      </c>
      <c r="J131">
        <v>40405.4</v>
      </c>
      <c r="K131">
        <v>2.46</v>
      </c>
      <c r="L131">
        <v>2542.5690373126154</v>
      </c>
      <c r="M131">
        <v>64.14</v>
      </c>
      <c r="N131">
        <v>1.1599999999999999</v>
      </c>
      <c r="O131">
        <v>2.42</v>
      </c>
      <c r="P131">
        <v>0.89</v>
      </c>
      <c r="Q131">
        <v>0.83</v>
      </c>
    </row>
    <row r="132" spans="1:17" hidden="1" x14ac:dyDescent="0.3">
      <c r="A132" t="s">
        <v>20</v>
      </c>
      <c r="B132" t="s">
        <v>75</v>
      </c>
      <c r="C132" t="s">
        <v>13</v>
      </c>
      <c r="D132" t="s">
        <v>20</v>
      </c>
      <c r="E132" t="s">
        <v>0</v>
      </c>
      <c r="F132">
        <v>-60.73</v>
      </c>
      <c r="G132">
        <v>613.29999999999995</v>
      </c>
      <c r="H132">
        <v>674.03</v>
      </c>
      <c r="I132">
        <v>2791.46</v>
      </c>
      <c r="J132">
        <v>43428.13</v>
      </c>
      <c r="K132">
        <v>1.82</v>
      </c>
      <c r="L132">
        <v>2705.8501327616673</v>
      </c>
      <c r="M132">
        <v>64.28</v>
      </c>
      <c r="N132">
        <v>2.1</v>
      </c>
      <c r="O132">
        <v>2.69</v>
      </c>
      <c r="P132">
        <v>0.85</v>
      </c>
      <c r="Q132">
        <v>0.87</v>
      </c>
    </row>
    <row r="133" spans="1:17" hidden="1" x14ac:dyDescent="0.3">
      <c r="A133" t="s">
        <v>20</v>
      </c>
      <c r="B133" t="s">
        <v>76</v>
      </c>
      <c r="C133" t="s">
        <v>13</v>
      </c>
      <c r="D133" t="s">
        <v>20</v>
      </c>
      <c r="E133" t="s">
        <v>0</v>
      </c>
      <c r="F133">
        <v>-52.8</v>
      </c>
      <c r="G133">
        <v>596.38</v>
      </c>
      <c r="H133">
        <v>649.17999999999995</v>
      </c>
      <c r="I133">
        <v>2731.7</v>
      </c>
      <c r="J133">
        <v>42417.91</v>
      </c>
      <c r="K133">
        <v>1.89</v>
      </c>
      <c r="L133">
        <v>2613.6330903341013</v>
      </c>
      <c r="M133">
        <v>64.400000000000006</v>
      </c>
      <c r="N133">
        <v>1.3</v>
      </c>
      <c r="O133">
        <v>0.45</v>
      </c>
      <c r="P133">
        <v>0.89</v>
      </c>
      <c r="Q133">
        <v>0.89</v>
      </c>
    </row>
    <row r="134" spans="1:17" hidden="1" x14ac:dyDescent="0.3">
      <c r="A134" t="s">
        <v>20</v>
      </c>
      <c r="B134" t="s">
        <v>9</v>
      </c>
      <c r="C134" t="s">
        <v>13</v>
      </c>
      <c r="D134" t="s">
        <v>20</v>
      </c>
      <c r="E134" t="s">
        <v>0</v>
      </c>
      <c r="F134">
        <v>-65.67</v>
      </c>
      <c r="G134">
        <v>506.36</v>
      </c>
      <c r="H134">
        <v>572.03</v>
      </c>
      <c r="I134">
        <v>2640.4</v>
      </c>
      <c r="J134">
        <v>40949.11</v>
      </c>
      <c r="K134">
        <v>-7.68</v>
      </c>
      <c r="L134">
        <v>2460.8810577329582</v>
      </c>
      <c r="M134">
        <v>64.48</v>
      </c>
      <c r="N134">
        <v>0.52</v>
      </c>
      <c r="O134">
        <v>-2.2000000000000002</v>
      </c>
      <c r="P134">
        <v>0.88</v>
      </c>
      <c r="Q134">
        <v>0.81</v>
      </c>
    </row>
    <row r="135" spans="1:17" hidden="1" x14ac:dyDescent="0.3">
      <c r="A135" t="s">
        <v>20</v>
      </c>
      <c r="B135" t="s">
        <v>77</v>
      </c>
      <c r="C135" t="s">
        <v>13</v>
      </c>
      <c r="D135" t="s">
        <v>20</v>
      </c>
      <c r="E135" t="s">
        <v>0</v>
      </c>
      <c r="F135">
        <v>-79.45</v>
      </c>
      <c r="G135">
        <v>622.1</v>
      </c>
      <c r="H135">
        <v>701.55</v>
      </c>
      <c r="I135">
        <v>2956.72</v>
      </c>
      <c r="J135">
        <v>45818.35</v>
      </c>
      <c r="K135">
        <v>6.36</v>
      </c>
      <c r="L135">
        <v>2711.427080113308</v>
      </c>
      <c r="M135">
        <v>64.53</v>
      </c>
      <c r="N135">
        <v>2.0699999999999998</v>
      </c>
      <c r="O135">
        <v>9.2899999999999991</v>
      </c>
      <c r="P135">
        <v>0.85</v>
      </c>
      <c r="Q135">
        <v>0.88</v>
      </c>
    </row>
    <row r="136" spans="1:17" hidden="1" x14ac:dyDescent="0.3">
      <c r="A136" t="s">
        <v>20</v>
      </c>
      <c r="B136" t="s">
        <v>78</v>
      </c>
      <c r="C136" t="s">
        <v>13</v>
      </c>
      <c r="D136" t="s">
        <v>20</v>
      </c>
      <c r="E136" t="s">
        <v>0</v>
      </c>
      <c r="F136">
        <v>-144.27000000000001</v>
      </c>
      <c r="G136">
        <v>669.61</v>
      </c>
      <c r="H136">
        <v>813.87</v>
      </c>
      <c r="I136">
        <v>2774.49</v>
      </c>
      <c r="J136">
        <v>0</v>
      </c>
      <c r="K136">
        <v>2.5299999999999998</v>
      </c>
      <c r="L136">
        <v>2476.0739976555942</v>
      </c>
      <c r="M136">
        <v>0</v>
      </c>
      <c r="N136">
        <v>5.91</v>
      </c>
      <c r="O136">
        <v>25.51</v>
      </c>
      <c r="P136">
        <v>0.95</v>
      </c>
      <c r="Q136">
        <v>0.94</v>
      </c>
    </row>
    <row r="137" spans="1:17" hidden="1" x14ac:dyDescent="0.3">
      <c r="A137" t="s">
        <v>20</v>
      </c>
      <c r="B137" t="s">
        <v>10</v>
      </c>
      <c r="C137" t="s">
        <v>13</v>
      </c>
      <c r="D137" t="s">
        <v>20</v>
      </c>
      <c r="E137" t="s">
        <v>0</v>
      </c>
      <c r="F137">
        <v>-87.51</v>
      </c>
      <c r="G137">
        <v>691.52</v>
      </c>
      <c r="H137">
        <v>779.02</v>
      </c>
      <c r="I137">
        <v>3034.14</v>
      </c>
      <c r="J137">
        <v>0</v>
      </c>
      <c r="K137">
        <v>0.86</v>
      </c>
      <c r="L137">
        <v>2563.635977700339</v>
      </c>
      <c r="M137">
        <v>0</v>
      </c>
      <c r="N137">
        <v>5.66</v>
      </c>
      <c r="O137">
        <v>4.54</v>
      </c>
      <c r="P137">
        <v>0.92</v>
      </c>
      <c r="Q137">
        <v>0.9</v>
      </c>
    </row>
    <row r="138" spans="1:17" hidden="1" x14ac:dyDescent="0.3">
      <c r="A138" t="s">
        <v>28</v>
      </c>
      <c r="B138" t="s">
        <v>6</v>
      </c>
      <c r="C138" t="s">
        <v>11</v>
      </c>
      <c r="D138" t="s">
        <v>28</v>
      </c>
      <c r="E138" t="s">
        <v>0</v>
      </c>
      <c r="F138">
        <v>-32.549999999999997</v>
      </c>
      <c r="G138">
        <v>182.8</v>
      </c>
      <c r="H138">
        <v>215.35</v>
      </c>
      <c r="I138">
        <v>1191.0899999999999</v>
      </c>
      <c r="J138">
        <v>20819.52</v>
      </c>
      <c r="K138">
        <v>0.56000000000000005</v>
      </c>
      <c r="L138">
        <v>2261.50727110757</v>
      </c>
      <c r="M138">
        <v>57.21</v>
      </c>
      <c r="N138">
        <v>7</v>
      </c>
      <c r="O138">
        <v>5.57</v>
      </c>
      <c r="P138">
        <v>0.56000000000000005</v>
      </c>
      <c r="Q138">
        <v>0.52</v>
      </c>
    </row>
    <row r="139" spans="1:17" hidden="1" x14ac:dyDescent="0.3">
      <c r="A139" t="s">
        <v>28</v>
      </c>
      <c r="B139" t="s">
        <v>50</v>
      </c>
      <c r="C139" t="s">
        <v>11</v>
      </c>
      <c r="D139" t="s">
        <v>28</v>
      </c>
      <c r="E139" t="s">
        <v>0</v>
      </c>
      <c r="F139">
        <v>-18.170000000000002</v>
      </c>
      <c r="G139">
        <v>183.51</v>
      </c>
      <c r="H139">
        <v>201.67</v>
      </c>
      <c r="I139">
        <v>1244.9100000000001</v>
      </c>
      <c r="J139">
        <v>21703.69</v>
      </c>
      <c r="K139">
        <v>-1.4</v>
      </c>
      <c r="L139">
        <v>2209.0583816663657</v>
      </c>
      <c r="M139">
        <v>57.36</v>
      </c>
      <c r="N139">
        <v>7.52</v>
      </c>
      <c r="O139">
        <v>1.99</v>
      </c>
      <c r="P139">
        <v>0.56999999999999995</v>
      </c>
      <c r="Q139">
        <v>0.53</v>
      </c>
    </row>
    <row r="140" spans="1:17" hidden="1" x14ac:dyDescent="0.3">
      <c r="A140" t="s">
        <v>28</v>
      </c>
      <c r="B140" t="s">
        <v>51</v>
      </c>
      <c r="C140" t="s">
        <v>11</v>
      </c>
      <c r="D140" t="s">
        <v>28</v>
      </c>
      <c r="E140" t="s">
        <v>0</v>
      </c>
      <c r="F140">
        <v>-23.33</v>
      </c>
      <c r="G140">
        <v>189.37</v>
      </c>
      <c r="H140">
        <v>212.7</v>
      </c>
      <c r="I140">
        <v>1282.74</v>
      </c>
      <c r="J140">
        <v>22304.99</v>
      </c>
      <c r="K140">
        <v>0.25</v>
      </c>
      <c r="L140">
        <v>2212.4118570971773</v>
      </c>
      <c r="M140">
        <v>57.51</v>
      </c>
      <c r="N140">
        <v>4.2300000000000004</v>
      </c>
      <c r="O140">
        <v>-7.0000000000000007E-2</v>
      </c>
      <c r="P140">
        <v>0.56999999999999995</v>
      </c>
      <c r="Q140">
        <v>0.66</v>
      </c>
    </row>
    <row r="141" spans="1:17" hidden="1" x14ac:dyDescent="0.3">
      <c r="A141" t="s">
        <v>28</v>
      </c>
      <c r="B141" t="s">
        <v>52</v>
      </c>
      <c r="C141" t="s">
        <v>11</v>
      </c>
      <c r="D141" t="s">
        <v>28</v>
      </c>
      <c r="E141" t="s">
        <v>0</v>
      </c>
      <c r="F141">
        <v>-19.649999999999999</v>
      </c>
      <c r="G141">
        <v>183.31</v>
      </c>
      <c r="H141">
        <v>202.96</v>
      </c>
      <c r="I141">
        <v>1154.6300000000001</v>
      </c>
      <c r="J141">
        <v>20029.099999999999</v>
      </c>
      <c r="K141">
        <v>2.2599999999999998</v>
      </c>
      <c r="L141">
        <v>1922.1544741493674</v>
      </c>
      <c r="M141">
        <v>57.65</v>
      </c>
      <c r="N141">
        <v>2.5299999999999998</v>
      </c>
      <c r="O141">
        <v>2.54</v>
      </c>
      <c r="P141">
        <v>0.67</v>
      </c>
      <c r="Q141">
        <v>0.68</v>
      </c>
    </row>
    <row r="142" spans="1:17" hidden="1" x14ac:dyDescent="0.3">
      <c r="A142" t="s">
        <v>28</v>
      </c>
      <c r="B142" t="s">
        <v>53</v>
      </c>
      <c r="C142" t="s">
        <v>11</v>
      </c>
      <c r="D142" t="s">
        <v>28</v>
      </c>
      <c r="E142" t="s">
        <v>0</v>
      </c>
      <c r="F142">
        <v>-16.95</v>
      </c>
      <c r="G142">
        <v>207.19</v>
      </c>
      <c r="H142">
        <v>224.14</v>
      </c>
      <c r="I142">
        <v>1240.83</v>
      </c>
      <c r="J142">
        <v>21472.959999999999</v>
      </c>
      <c r="K142">
        <v>3.41</v>
      </c>
      <c r="L142">
        <v>2028.0666227561021</v>
      </c>
      <c r="M142">
        <v>57.79</v>
      </c>
      <c r="N142">
        <v>1.99</v>
      </c>
      <c r="O142">
        <v>1.02</v>
      </c>
      <c r="P142">
        <v>0.65</v>
      </c>
      <c r="Q142">
        <v>0.64</v>
      </c>
    </row>
    <row r="143" spans="1:17" hidden="1" x14ac:dyDescent="0.3">
      <c r="A143" t="s">
        <v>28</v>
      </c>
      <c r="B143" t="s">
        <v>54</v>
      </c>
      <c r="C143" t="s">
        <v>11</v>
      </c>
      <c r="D143" t="s">
        <v>28</v>
      </c>
      <c r="E143" t="s">
        <v>0</v>
      </c>
      <c r="F143">
        <v>-19.010000000000002</v>
      </c>
      <c r="G143">
        <v>242.32</v>
      </c>
      <c r="H143">
        <v>261.32</v>
      </c>
      <c r="I143">
        <v>1344.31</v>
      </c>
      <c r="J143">
        <v>23205.58</v>
      </c>
      <c r="K143">
        <v>2.39</v>
      </c>
      <c r="L143">
        <v>2138.9637578969568</v>
      </c>
      <c r="M143">
        <v>57.93</v>
      </c>
      <c r="N143">
        <v>2.63</v>
      </c>
      <c r="O143">
        <v>3.59</v>
      </c>
      <c r="P143">
        <v>0.63</v>
      </c>
      <c r="Q143">
        <v>0.65</v>
      </c>
    </row>
    <row r="144" spans="1:17" hidden="1" x14ac:dyDescent="0.3">
      <c r="A144" t="s">
        <v>28</v>
      </c>
      <c r="B144" t="s">
        <v>55</v>
      </c>
      <c r="C144" t="s">
        <v>11</v>
      </c>
      <c r="D144" t="s">
        <v>28</v>
      </c>
      <c r="E144" t="s">
        <v>0</v>
      </c>
      <c r="F144">
        <v>-21.23</v>
      </c>
      <c r="G144">
        <v>261.25</v>
      </c>
      <c r="H144">
        <v>282.48</v>
      </c>
      <c r="I144">
        <v>1419.74</v>
      </c>
      <c r="J144">
        <v>24445.119999999999</v>
      </c>
      <c r="K144">
        <v>2.58</v>
      </c>
      <c r="L144">
        <v>2171.1123275719792</v>
      </c>
      <c r="M144">
        <v>58.08</v>
      </c>
      <c r="N144">
        <v>2.4300000000000002</v>
      </c>
      <c r="O144">
        <v>2.67</v>
      </c>
      <c r="P144">
        <v>0.64</v>
      </c>
      <c r="Q144">
        <v>0.59</v>
      </c>
    </row>
    <row r="145" spans="1:17" hidden="1" x14ac:dyDescent="0.3">
      <c r="A145" t="s">
        <v>28</v>
      </c>
      <c r="B145" t="s">
        <v>56</v>
      </c>
      <c r="C145" t="s">
        <v>11</v>
      </c>
      <c r="D145" t="s">
        <v>28</v>
      </c>
      <c r="E145" t="s">
        <v>0</v>
      </c>
      <c r="F145">
        <v>-20.2</v>
      </c>
      <c r="G145">
        <v>281.54000000000002</v>
      </c>
      <c r="H145">
        <v>301.74</v>
      </c>
      <c r="I145">
        <v>1560.82</v>
      </c>
      <c r="J145">
        <v>26795.09</v>
      </c>
      <c r="K145">
        <v>4.92</v>
      </c>
      <c r="L145">
        <v>2389.62390463672</v>
      </c>
      <c r="M145">
        <v>58.25</v>
      </c>
      <c r="N145">
        <v>1.82</v>
      </c>
      <c r="O145">
        <v>-0.7</v>
      </c>
      <c r="P145">
        <v>0.61</v>
      </c>
      <c r="Q145">
        <v>0.6</v>
      </c>
    </row>
    <row r="146" spans="1:17" hidden="1" x14ac:dyDescent="0.3">
      <c r="A146" t="s">
        <v>28</v>
      </c>
      <c r="B146" t="s">
        <v>57</v>
      </c>
      <c r="C146" t="s">
        <v>11</v>
      </c>
      <c r="D146" t="s">
        <v>28</v>
      </c>
      <c r="E146" t="s">
        <v>0</v>
      </c>
      <c r="F146">
        <v>-36.130000000000003</v>
      </c>
      <c r="G146">
        <v>271.72000000000003</v>
      </c>
      <c r="H146">
        <v>307.85000000000002</v>
      </c>
      <c r="I146">
        <v>1653.63</v>
      </c>
      <c r="J146">
        <v>28297.02</v>
      </c>
      <c r="K146">
        <v>3.41</v>
      </c>
      <c r="L146">
        <v>2500.0559181455296</v>
      </c>
      <c r="M146">
        <v>58.44</v>
      </c>
      <c r="N146">
        <v>1.56</v>
      </c>
      <c r="O146">
        <v>-2.2400000000000002</v>
      </c>
      <c r="P146">
        <v>0.6</v>
      </c>
      <c r="Q146">
        <v>0.6</v>
      </c>
    </row>
    <row r="147" spans="1:17" hidden="1" x14ac:dyDescent="0.3">
      <c r="A147" t="s">
        <v>28</v>
      </c>
      <c r="B147" t="s">
        <v>58</v>
      </c>
      <c r="C147" t="s">
        <v>11</v>
      </c>
      <c r="D147" t="s">
        <v>28</v>
      </c>
      <c r="E147" t="s">
        <v>0</v>
      </c>
      <c r="F147">
        <v>-54.04</v>
      </c>
      <c r="G147">
        <v>269.17</v>
      </c>
      <c r="H147">
        <v>323.20999999999998</v>
      </c>
      <c r="I147">
        <v>1687.95</v>
      </c>
      <c r="J147">
        <v>28787.279999999999</v>
      </c>
      <c r="K147">
        <v>3.07</v>
      </c>
      <c r="L147">
        <v>2514.7526901588644</v>
      </c>
      <c r="M147">
        <v>58.64</v>
      </c>
      <c r="N147">
        <v>1.33</v>
      </c>
      <c r="O147">
        <v>-0.46</v>
      </c>
      <c r="P147">
        <v>0.62</v>
      </c>
      <c r="Q147">
        <v>0.62</v>
      </c>
    </row>
    <row r="148" spans="1:17" hidden="1" x14ac:dyDescent="0.3">
      <c r="A148" t="s">
        <v>28</v>
      </c>
      <c r="B148" t="s">
        <v>7</v>
      </c>
      <c r="C148" t="s">
        <v>11</v>
      </c>
      <c r="D148" t="s">
        <v>28</v>
      </c>
      <c r="E148" t="s">
        <v>0</v>
      </c>
      <c r="F148">
        <v>-60.14</v>
      </c>
      <c r="G148">
        <v>282.73</v>
      </c>
      <c r="H148">
        <v>342.87</v>
      </c>
      <c r="I148">
        <v>1665.46</v>
      </c>
      <c r="J148">
        <v>28300.02</v>
      </c>
      <c r="K148">
        <v>4.32</v>
      </c>
      <c r="L148">
        <v>2458.0468113813531</v>
      </c>
      <c r="M148">
        <v>58.85</v>
      </c>
      <c r="N148">
        <v>0.8</v>
      </c>
      <c r="O148">
        <v>2.15</v>
      </c>
      <c r="P148">
        <v>0.66</v>
      </c>
      <c r="Q148">
        <v>0.67</v>
      </c>
    </row>
    <row r="149" spans="1:17" hidden="1" x14ac:dyDescent="0.3">
      <c r="A149" t="s">
        <v>28</v>
      </c>
      <c r="B149" t="s">
        <v>59</v>
      </c>
      <c r="C149" t="s">
        <v>11</v>
      </c>
      <c r="D149" t="s">
        <v>28</v>
      </c>
      <c r="E149" t="s">
        <v>0</v>
      </c>
      <c r="F149">
        <v>-69.98</v>
      </c>
      <c r="G149">
        <v>274.57</v>
      </c>
      <c r="H149">
        <v>344.54</v>
      </c>
      <c r="I149">
        <v>1649.93</v>
      </c>
      <c r="J149">
        <v>27921.439999999999</v>
      </c>
      <c r="K149">
        <v>2.58</v>
      </c>
      <c r="L149">
        <v>2394.8840606532021</v>
      </c>
      <c r="M149">
        <v>59.09</v>
      </c>
      <c r="N149">
        <v>1.23</v>
      </c>
      <c r="O149">
        <v>-0.59</v>
      </c>
      <c r="P149">
        <v>0.69</v>
      </c>
      <c r="Q149">
        <v>0.69</v>
      </c>
    </row>
    <row r="150" spans="1:17" hidden="1" x14ac:dyDescent="0.3">
      <c r="A150" t="s">
        <v>28</v>
      </c>
      <c r="B150" t="s">
        <v>60</v>
      </c>
      <c r="C150" t="s">
        <v>11</v>
      </c>
      <c r="D150" t="s">
        <v>28</v>
      </c>
      <c r="E150" t="s">
        <v>0</v>
      </c>
      <c r="F150">
        <v>-82.08</v>
      </c>
      <c r="G150">
        <v>281.20999999999998</v>
      </c>
      <c r="H150">
        <v>363.29</v>
      </c>
      <c r="I150">
        <v>1785.67</v>
      </c>
      <c r="J150">
        <v>30084.18</v>
      </c>
      <c r="K150">
        <v>1.79</v>
      </c>
      <c r="L150">
        <v>2545.0812499622389</v>
      </c>
      <c r="M150">
        <v>59.36</v>
      </c>
      <c r="N150">
        <v>1.26</v>
      </c>
      <c r="O150">
        <v>-0.32</v>
      </c>
      <c r="P150">
        <v>0.67</v>
      </c>
      <c r="Q150">
        <v>0.62</v>
      </c>
    </row>
    <row r="151" spans="1:17" hidden="1" x14ac:dyDescent="0.3">
      <c r="A151" t="s">
        <v>28</v>
      </c>
      <c r="B151" t="s">
        <v>61</v>
      </c>
      <c r="C151" t="s">
        <v>11</v>
      </c>
      <c r="D151" t="s">
        <v>28</v>
      </c>
      <c r="E151" t="s">
        <v>0</v>
      </c>
      <c r="F151">
        <v>-93.7</v>
      </c>
      <c r="G151">
        <v>307.08</v>
      </c>
      <c r="H151">
        <v>400.78</v>
      </c>
      <c r="I151">
        <v>2054.52</v>
      </c>
      <c r="J151">
        <v>34442.949999999997</v>
      </c>
      <c r="K151">
        <v>3.15</v>
      </c>
      <c r="L151">
        <v>2856.4708203966402</v>
      </c>
      <c r="M151">
        <v>59.65</v>
      </c>
      <c r="N151">
        <v>1.36</v>
      </c>
      <c r="O151">
        <v>1.65</v>
      </c>
      <c r="P151">
        <v>0.61</v>
      </c>
      <c r="Q151">
        <v>0.56000000000000005</v>
      </c>
    </row>
    <row r="152" spans="1:17" hidden="1" x14ac:dyDescent="0.3">
      <c r="A152" t="s">
        <v>28</v>
      </c>
      <c r="B152" t="s">
        <v>62</v>
      </c>
      <c r="C152" t="s">
        <v>11</v>
      </c>
      <c r="D152" t="s">
        <v>28</v>
      </c>
      <c r="E152" t="s">
        <v>0</v>
      </c>
      <c r="F152">
        <v>-123.32</v>
      </c>
      <c r="G152">
        <v>349.99</v>
      </c>
      <c r="H152">
        <v>473.32</v>
      </c>
      <c r="I152">
        <v>2421.61</v>
      </c>
      <c r="J152">
        <v>40363.019999999997</v>
      </c>
      <c r="K152">
        <v>2.4300000000000002</v>
      </c>
      <c r="L152">
        <v>3278.8255534932896</v>
      </c>
      <c r="M152">
        <v>60</v>
      </c>
      <c r="N152">
        <v>1.34</v>
      </c>
      <c r="O152">
        <v>2.7</v>
      </c>
      <c r="P152">
        <v>0.55000000000000004</v>
      </c>
      <c r="Q152">
        <v>0.52</v>
      </c>
    </row>
    <row r="153" spans="1:17" hidden="1" x14ac:dyDescent="0.3">
      <c r="A153" t="s">
        <v>28</v>
      </c>
      <c r="B153" t="s">
        <v>63</v>
      </c>
      <c r="C153" t="s">
        <v>11</v>
      </c>
      <c r="D153" t="s">
        <v>28</v>
      </c>
      <c r="E153" t="s">
        <v>0</v>
      </c>
      <c r="F153">
        <v>-134.69</v>
      </c>
      <c r="G153">
        <v>385.92</v>
      </c>
      <c r="H153">
        <v>520.61</v>
      </c>
      <c r="I153">
        <v>2543.19</v>
      </c>
      <c r="J153">
        <v>42117.09</v>
      </c>
      <c r="K153">
        <v>2.74</v>
      </c>
      <c r="L153">
        <v>3343.5178338755304</v>
      </c>
      <c r="M153">
        <v>60.38</v>
      </c>
      <c r="N153">
        <v>2.06</v>
      </c>
      <c r="O153">
        <v>3.98</v>
      </c>
      <c r="P153">
        <v>0.55000000000000004</v>
      </c>
      <c r="Q153">
        <v>0.57999999999999996</v>
      </c>
    </row>
    <row r="154" spans="1:17" hidden="1" x14ac:dyDescent="0.3">
      <c r="A154" t="s">
        <v>28</v>
      </c>
      <c r="B154" t="s">
        <v>64</v>
      </c>
      <c r="C154" t="s">
        <v>11</v>
      </c>
      <c r="D154" t="s">
        <v>28</v>
      </c>
      <c r="E154" t="s">
        <v>0</v>
      </c>
      <c r="F154">
        <v>-151.55000000000001</v>
      </c>
      <c r="G154">
        <v>452.71</v>
      </c>
      <c r="H154">
        <v>604.26</v>
      </c>
      <c r="I154">
        <v>2708.51</v>
      </c>
      <c r="J154">
        <v>44545.120000000003</v>
      </c>
      <c r="K154">
        <v>2.39</v>
      </c>
      <c r="L154">
        <v>3468.3854409638607</v>
      </c>
      <c r="M154">
        <v>60.8</v>
      </c>
      <c r="N154">
        <v>2.33</v>
      </c>
      <c r="O154">
        <v>3.26</v>
      </c>
      <c r="P154">
        <v>0.54</v>
      </c>
      <c r="Q154">
        <v>0.51</v>
      </c>
    </row>
    <row r="155" spans="1:17" hidden="1" x14ac:dyDescent="0.3">
      <c r="A155" t="s">
        <v>28</v>
      </c>
      <c r="B155" t="s">
        <v>65</v>
      </c>
      <c r="C155" t="s">
        <v>11</v>
      </c>
      <c r="D155" t="s">
        <v>28</v>
      </c>
      <c r="E155" t="s">
        <v>0</v>
      </c>
      <c r="F155">
        <v>-187.36</v>
      </c>
      <c r="G155">
        <v>446.23</v>
      </c>
      <c r="H155">
        <v>633.59</v>
      </c>
      <c r="I155">
        <v>3090.69</v>
      </c>
      <c r="J155">
        <v>50451.38</v>
      </c>
      <c r="K155">
        <v>2.62</v>
      </c>
      <c r="L155">
        <v>3865.780442916709</v>
      </c>
      <c r="M155">
        <v>61.26</v>
      </c>
      <c r="N155">
        <v>2.3199999999999998</v>
      </c>
      <c r="O155">
        <v>3.29</v>
      </c>
      <c r="P155">
        <v>0.5</v>
      </c>
      <c r="Q155">
        <v>0.5</v>
      </c>
    </row>
    <row r="156" spans="1:17" hidden="1" x14ac:dyDescent="0.3">
      <c r="A156" t="s">
        <v>28</v>
      </c>
      <c r="B156" t="s">
        <v>66</v>
      </c>
      <c r="C156" t="s">
        <v>11</v>
      </c>
      <c r="D156" t="s">
        <v>28</v>
      </c>
      <c r="E156" t="s">
        <v>0</v>
      </c>
      <c r="F156">
        <v>-178.64</v>
      </c>
      <c r="G156">
        <v>469.29</v>
      </c>
      <c r="H156">
        <v>647.91999999999996</v>
      </c>
      <c r="I156">
        <v>2929.59</v>
      </c>
      <c r="J156">
        <v>47448.84</v>
      </c>
      <c r="K156">
        <v>-0.23</v>
      </c>
      <c r="L156">
        <v>3569.5468055664378</v>
      </c>
      <c r="M156">
        <v>61.74</v>
      </c>
      <c r="N156">
        <v>3.6</v>
      </c>
      <c r="O156">
        <v>9.84</v>
      </c>
      <c r="P156">
        <v>0.54</v>
      </c>
      <c r="Q156">
        <v>0.69</v>
      </c>
    </row>
    <row r="157" spans="1:17" hidden="1" x14ac:dyDescent="0.3">
      <c r="A157" t="s">
        <v>28</v>
      </c>
      <c r="B157" t="s">
        <v>67</v>
      </c>
      <c r="C157" t="s">
        <v>11</v>
      </c>
      <c r="D157" t="s">
        <v>28</v>
      </c>
      <c r="E157" t="s">
        <v>0</v>
      </c>
      <c r="F157">
        <v>-139.33000000000001</v>
      </c>
      <c r="G157">
        <v>356.84</v>
      </c>
      <c r="H157">
        <v>496.17</v>
      </c>
      <c r="I157">
        <v>2412.77</v>
      </c>
      <c r="J157">
        <v>38763.440000000002</v>
      </c>
      <c r="K157">
        <v>-4.6100000000000003</v>
      </c>
      <c r="L157">
        <v>2879.2565828459965</v>
      </c>
      <c r="M157">
        <v>62.24</v>
      </c>
      <c r="N157">
        <v>2.17</v>
      </c>
      <c r="O157">
        <v>-3.19</v>
      </c>
      <c r="P157">
        <v>0.64</v>
      </c>
      <c r="Q157">
        <v>0.62</v>
      </c>
    </row>
    <row r="158" spans="1:17" hidden="1" x14ac:dyDescent="0.3">
      <c r="A158" t="s">
        <v>28</v>
      </c>
      <c r="B158" t="s">
        <v>8</v>
      </c>
      <c r="C158" t="s">
        <v>11</v>
      </c>
      <c r="D158" t="s">
        <v>28</v>
      </c>
      <c r="E158" t="s">
        <v>0</v>
      </c>
      <c r="F158">
        <v>-153.91999999999999</v>
      </c>
      <c r="G158">
        <v>411.13</v>
      </c>
      <c r="H158">
        <v>565.04999999999995</v>
      </c>
      <c r="I158">
        <v>2485.48</v>
      </c>
      <c r="J158">
        <v>39602.949999999997</v>
      </c>
      <c r="K158">
        <v>2.2400000000000002</v>
      </c>
      <c r="L158">
        <v>2903.4485340411566</v>
      </c>
      <c r="M158">
        <v>62.76</v>
      </c>
      <c r="N158">
        <v>3.3</v>
      </c>
      <c r="O158">
        <v>4.1900000000000004</v>
      </c>
      <c r="P158">
        <v>0.65</v>
      </c>
      <c r="Q158">
        <v>0.64</v>
      </c>
    </row>
    <row r="159" spans="1:17" hidden="1" x14ac:dyDescent="0.3">
      <c r="A159" t="s">
        <v>28</v>
      </c>
      <c r="B159" t="s">
        <v>68</v>
      </c>
      <c r="C159" t="s">
        <v>11</v>
      </c>
      <c r="D159" t="s">
        <v>28</v>
      </c>
      <c r="E159" t="s">
        <v>0</v>
      </c>
      <c r="F159">
        <v>-166.8</v>
      </c>
      <c r="G159">
        <v>484.75</v>
      </c>
      <c r="H159">
        <v>651.54999999999995</v>
      </c>
      <c r="I159">
        <v>2664.71</v>
      </c>
      <c r="J159">
        <v>42105.52</v>
      </c>
      <c r="K159">
        <v>1.1499999999999999</v>
      </c>
      <c r="L159">
        <v>3047.8115069920132</v>
      </c>
      <c r="M159">
        <v>63.29</v>
      </c>
      <c r="N159">
        <v>4.46</v>
      </c>
      <c r="O159">
        <v>7.53</v>
      </c>
      <c r="P159">
        <v>0.62</v>
      </c>
      <c r="Q159">
        <v>0.65</v>
      </c>
    </row>
    <row r="160" spans="1:17" hidden="1" x14ac:dyDescent="0.3">
      <c r="A160" t="s">
        <v>28</v>
      </c>
      <c r="B160" t="s">
        <v>69</v>
      </c>
      <c r="C160" t="s">
        <v>11</v>
      </c>
      <c r="D160" t="s">
        <v>28</v>
      </c>
      <c r="E160" t="s">
        <v>0</v>
      </c>
      <c r="F160">
        <v>-177.9</v>
      </c>
      <c r="G160">
        <v>471.39</v>
      </c>
      <c r="H160">
        <v>649.29</v>
      </c>
      <c r="I160">
        <v>2716.27</v>
      </c>
      <c r="J160">
        <v>42568.87</v>
      </c>
      <c r="K160">
        <v>1.51</v>
      </c>
      <c r="L160">
        <v>3057.6263999617977</v>
      </c>
      <c r="M160">
        <v>63.81</v>
      </c>
      <c r="N160">
        <v>2.83</v>
      </c>
      <c r="O160">
        <v>2.06</v>
      </c>
      <c r="P160">
        <v>0.63</v>
      </c>
      <c r="Q160">
        <v>0.62</v>
      </c>
    </row>
    <row r="161" spans="1:17" hidden="1" x14ac:dyDescent="0.3">
      <c r="A161" t="s">
        <v>28</v>
      </c>
      <c r="B161" t="s">
        <v>70</v>
      </c>
      <c r="C161" t="s">
        <v>11</v>
      </c>
      <c r="D161" t="s">
        <v>28</v>
      </c>
      <c r="E161" t="s">
        <v>0</v>
      </c>
      <c r="F161">
        <v>-195.7</v>
      </c>
      <c r="G161">
        <v>468.76</v>
      </c>
      <c r="H161">
        <v>664.46</v>
      </c>
      <c r="I161">
        <v>2784.55</v>
      </c>
      <c r="J161">
        <v>43304.08</v>
      </c>
      <c r="K161">
        <v>1.79</v>
      </c>
      <c r="L161">
        <v>3072.500439766503</v>
      </c>
      <c r="M161">
        <v>64.3</v>
      </c>
      <c r="N161">
        <v>2.56</v>
      </c>
      <c r="O161">
        <v>1.08</v>
      </c>
      <c r="P161">
        <v>0.64</v>
      </c>
      <c r="Q161">
        <v>0.61</v>
      </c>
    </row>
    <row r="162" spans="1:17" hidden="1" x14ac:dyDescent="0.3">
      <c r="A162" t="s">
        <v>28</v>
      </c>
      <c r="B162" t="s">
        <v>71</v>
      </c>
      <c r="C162" t="s">
        <v>11</v>
      </c>
      <c r="D162" t="s">
        <v>28</v>
      </c>
      <c r="E162" t="s">
        <v>0</v>
      </c>
      <c r="F162">
        <v>-215.42</v>
      </c>
      <c r="G162">
        <v>475.94</v>
      </c>
      <c r="H162">
        <v>691.36</v>
      </c>
      <c r="I162">
        <v>3066.12</v>
      </c>
      <c r="J162">
        <v>47336.07</v>
      </c>
      <c r="K162">
        <v>3.2</v>
      </c>
      <c r="L162">
        <v>3338.9132783858649</v>
      </c>
      <c r="M162">
        <v>64.77</v>
      </c>
      <c r="N162">
        <v>1.46</v>
      </c>
      <c r="O162">
        <v>-1</v>
      </c>
      <c r="P162">
        <v>0.61</v>
      </c>
      <c r="Q162">
        <v>0.64</v>
      </c>
    </row>
    <row r="163" spans="1:17" hidden="1" x14ac:dyDescent="0.3">
      <c r="A163" t="s">
        <v>28</v>
      </c>
      <c r="B163" t="s">
        <v>72</v>
      </c>
      <c r="C163" t="s">
        <v>11</v>
      </c>
      <c r="D163" t="s">
        <v>28</v>
      </c>
      <c r="E163" t="s">
        <v>0</v>
      </c>
      <c r="F163">
        <v>-191.42</v>
      </c>
      <c r="G163">
        <v>429.13</v>
      </c>
      <c r="H163">
        <v>620.54999999999995</v>
      </c>
      <c r="I163">
        <v>2929.24</v>
      </c>
      <c r="J163">
        <v>44910.19</v>
      </c>
      <c r="K163">
        <v>2.2200000000000002</v>
      </c>
      <c r="L163">
        <v>3165.8177190131573</v>
      </c>
      <c r="M163">
        <v>65.22</v>
      </c>
      <c r="N163">
        <v>0.04</v>
      </c>
      <c r="O163">
        <v>-3.05</v>
      </c>
      <c r="P163">
        <v>0.65</v>
      </c>
      <c r="Q163">
        <v>0.67</v>
      </c>
    </row>
    <row r="164" spans="1:17" hidden="1" x14ac:dyDescent="0.3">
      <c r="A164" t="s">
        <v>28</v>
      </c>
      <c r="B164" t="s">
        <v>73</v>
      </c>
      <c r="C164" t="s">
        <v>11</v>
      </c>
      <c r="D164" t="s">
        <v>28</v>
      </c>
      <c r="E164" t="s">
        <v>0</v>
      </c>
      <c r="F164">
        <v>-188.19</v>
      </c>
      <c r="G164">
        <v>404.57</v>
      </c>
      <c r="H164">
        <v>592.76</v>
      </c>
      <c r="I164">
        <v>2689.11</v>
      </c>
      <c r="J164">
        <v>40958.01</v>
      </c>
      <c r="K164">
        <v>1.92</v>
      </c>
      <c r="L164">
        <v>2860.6822122942972</v>
      </c>
      <c r="M164">
        <v>65.66</v>
      </c>
      <c r="N164">
        <v>0.66</v>
      </c>
      <c r="O164">
        <v>0.18</v>
      </c>
      <c r="P164">
        <v>0.74</v>
      </c>
      <c r="Q164">
        <v>0.81</v>
      </c>
    </row>
    <row r="165" spans="1:17" hidden="1" x14ac:dyDescent="0.3">
      <c r="A165" t="s">
        <v>28</v>
      </c>
      <c r="B165" t="s">
        <v>74</v>
      </c>
      <c r="C165" t="s">
        <v>11</v>
      </c>
      <c r="D165" t="s">
        <v>28</v>
      </c>
      <c r="E165" t="s">
        <v>0</v>
      </c>
      <c r="F165">
        <v>-180.1</v>
      </c>
      <c r="G165">
        <v>437.92</v>
      </c>
      <c r="H165">
        <v>618.02</v>
      </c>
      <c r="I165">
        <v>2681.27</v>
      </c>
      <c r="J165">
        <v>40585.49</v>
      </c>
      <c r="K165">
        <v>2.66</v>
      </c>
      <c r="L165">
        <v>2792.9835924676668</v>
      </c>
      <c r="M165">
        <v>66.06</v>
      </c>
      <c r="N165">
        <v>2.68</v>
      </c>
      <c r="O165">
        <v>3.9</v>
      </c>
      <c r="P165">
        <v>0.78</v>
      </c>
      <c r="Q165">
        <v>0.74</v>
      </c>
    </row>
    <row r="166" spans="1:17" hidden="1" x14ac:dyDescent="0.3">
      <c r="A166" t="s">
        <v>28</v>
      </c>
      <c r="B166" t="s">
        <v>75</v>
      </c>
      <c r="C166" t="s">
        <v>11</v>
      </c>
      <c r="D166" t="s">
        <v>28</v>
      </c>
      <c r="E166" t="s">
        <v>0</v>
      </c>
      <c r="F166">
        <v>-188.5</v>
      </c>
      <c r="G166">
        <v>472.46</v>
      </c>
      <c r="H166">
        <v>660.96</v>
      </c>
      <c r="I166">
        <v>2871.43</v>
      </c>
      <c r="J166">
        <v>43223.01</v>
      </c>
      <c r="K166">
        <v>1.4</v>
      </c>
      <c r="L166">
        <v>2934.5239225951505</v>
      </c>
      <c r="M166">
        <v>66.430000000000007</v>
      </c>
      <c r="N166">
        <v>2.48</v>
      </c>
      <c r="O166">
        <v>3.44</v>
      </c>
      <c r="P166">
        <v>0.75</v>
      </c>
      <c r="Q166">
        <v>0.79</v>
      </c>
    </row>
    <row r="167" spans="1:17" hidden="1" x14ac:dyDescent="0.3">
      <c r="A167" t="s">
        <v>28</v>
      </c>
      <c r="B167" t="s">
        <v>76</v>
      </c>
      <c r="C167" t="s">
        <v>11</v>
      </c>
      <c r="D167" t="s">
        <v>28</v>
      </c>
      <c r="E167" t="s">
        <v>0</v>
      </c>
      <c r="F167">
        <v>-185.43</v>
      </c>
      <c r="G167">
        <v>470.25</v>
      </c>
      <c r="H167">
        <v>655.68</v>
      </c>
      <c r="I167">
        <v>2850.9</v>
      </c>
      <c r="J167">
        <v>42691.76</v>
      </c>
      <c r="K167">
        <v>1.64</v>
      </c>
      <c r="L167">
        <v>2851.8152705823036</v>
      </c>
      <c r="M167">
        <v>66.78</v>
      </c>
      <c r="N167">
        <v>1.79</v>
      </c>
      <c r="O167">
        <v>1.43</v>
      </c>
      <c r="P167">
        <v>0.78</v>
      </c>
      <c r="Q167">
        <v>0.76</v>
      </c>
    </row>
    <row r="168" spans="1:17" hidden="1" x14ac:dyDescent="0.3">
      <c r="A168" t="s">
        <v>28</v>
      </c>
      <c r="B168" t="s">
        <v>9</v>
      </c>
      <c r="C168" t="s">
        <v>11</v>
      </c>
      <c r="D168" t="s">
        <v>28</v>
      </c>
      <c r="E168" t="s">
        <v>0</v>
      </c>
      <c r="F168">
        <v>-164.88</v>
      </c>
      <c r="G168">
        <v>403.46</v>
      </c>
      <c r="H168">
        <v>568.34</v>
      </c>
      <c r="I168">
        <v>2698.75</v>
      </c>
      <c r="J168">
        <v>40244.199999999997</v>
      </c>
      <c r="K168">
        <v>-10.36</v>
      </c>
      <c r="L168">
        <v>2571.1403447560292</v>
      </c>
      <c r="M168">
        <v>67.06</v>
      </c>
      <c r="N168">
        <v>0.85</v>
      </c>
      <c r="O168">
        <v>-1.01</v>
      </c>
      <c r="P168">
        <v>0.78</v>
      </c>
      <c r="Q168">
        <v>0.73</v>
      </c>
    </row>
    <row r="169" spans="1:17" hidden="1" x14ac:dyDescent="0.3">
      <c r="A169" t="s">
        <v>28</v>
      </c>
      <c r="B169" t="s">
        <v>77</v>
      </c>
      <c r="C169" t="s">
        <v>11</v>
      </c>
      <c r="D169" t="s">
        <v>28</v>
      </c>
      <c r="E169" t="s">
        <v>0</v>
      </c>
      <c r="F169">
        <v>-224.61</v>
      </c>
      <c r="G169">
        <v>455.31</v>
      </c>
      <c r="H169">
        <v>679.92</v>
      </c>
      <c r="I169">
        <v>3141.67</v>
      </c>
      <c r="J169">
        <v>46694.71</v>
      </c>
      <c r="K169">
        <v>8.67</v>
      </c>
      <c r="L169">
        <v>2993.861005435811</v>
      </c>
      <c r="M169">
        <v>67.28</v>
      </c>
      <c r="N169">
        <v>2.59</v>
      </c>
      <c r="O169">
        <v>5.16</v>
      </c>
      <c r="P169">
        <v>0.73</v>
      </c>
      <c r="Q169">
        <v>0.74</v>
      </c>
    </row>
    <row r="170" spans="1:17" hidden="1" x14ac:dyDescent="0.3">
      <c r="A170" t="s">
        <v>28</v>
      </c>
      <c r="B170" t="s">
        <v>78</v>
      </c>
      <c r="C170" t="s">
        <v>11</v>
      </c>
      <c r="D170" t="s">
        <v>28</v>
      </c>
      <c r="E170" t="s">
        <v>0</v>
      </c>
      <c r="F170">
        <v>-271.61</v>
      </c>
      <c r="G170">
        <v>522.25</v>
      </c>
      <c r="H170">
        <v>793.85</v>
      </c>
      <c r="I170">
        <v>3089.13</v>
      </c>
      <c r="J170">
        <v>0</v>
      </c>
      <c r="K170">
        <v>4.3499999999999996</v>
      </c>
      <c r="L170">
        <v>2808.0390464578963</v>
      </c>
      <c r="M170">
        <v>0</v>
      </c>
      <c r="N170">
        <v>9.07</v>
      </c>
      <c r="O170">
        <v>16.03</v>
      </c>
      <c r="P170">
        <v>0.81</v>
      </c>
      <c r="Q170">
        <v>0.83</v>
      </c>
    </row>
    <row r="171" spans="1:17" hidden="1" x14ac:dyDescent="0.3">
      <c r="A171" t="s">
        <v>28</v>
      </c>
      <c r="B171" t="s">
        <v>10</v>
      </c>
      <c r="C171" t="s">
        <v>11</v>
      </c>
      <c r="D171" t="s">
        <v>28</v>
      </c>
      <c r="E171" t="s">
        <v>0</v>
      </c>
      <c r="F171">
        <v>-231.89</v>
      </c>
      <c r="G171">
        <v>490.57</v>
      </c>
      <c r="H171">
        <v>722.46</v>
      </c>
      <c r="I171">
        <v>3340.12</v>
      </c>
      <c r="J171">
        <v>0</v>
      </c>
      <c r="K171">
        <v>0.1</v>
      </c>
      <c r="L171">
        <v>2826.8905075655402</v>
      </c>
      <c r="M171">
        <v>0</v>
      </c>
      <c r="N171">
        <v>7.3</v>
      </c>
      <c r="O171">
        <v>3.18</v>
      </c>
      <c r="P171">
        <v>0.8</v>
      </c>
      <c r="Q171">
        <v>0.78</v>
      </c>
    </row>
    <row r="172" spans="1:17" hidden="1" x14ac:dyDescent="0.3">
      <c r="A172" t="s">
        <v>22</v>
      </c>
      <c r="B172" t="s">
        <v>6</v>
      </c>
      <c r="C172" t="s">
        <v>18</v>
      </c>
      <c r="D172" t="s">
        <v>22</v>
      </c>
      <c r="E172" t="s">
        <v>0</v>
      </c>
      <c r="F172">
        <v>-5.15</v>
      </c>
      <c r="G172">
        <v>18.29</v>
      </c>
      <c r="H172">
        <v>23.44</v>
      </c>
      <c r="I172">
        <v>329.11</v>
      </c>
      <c r="J172">
        <v>364.64</v>
      </c>
      <c r="K172">
        <v>4.3600000000000003</v>
      </c>
      <c r="L172">
        <v>1431.1436310078097</v>
      </c>
      <c r="M172">
        <v>870.45</v>
      </c>
      <c r="N172">
        <v>8.89</v>
      </c>
      <c r="O172">
        <v>9.1199999999999992</v>
      </c>
      <c r="P172">
        <v>17.5</v>
      </c>
      <c r="Q172">
        <v>18.07</v>
      </c>
    </row>
    <row r="173" spans="1:17" hidden="1" x14ac:dyDescent="0.3">
      <c r="A173" t="s">
        <v>22</v>
      </c>
      <c r="B173" t="s">
        <v>50</v>
      </c>
      <c r="C173" t="s">
        <v>18</v>
      </c>
      <c r="D173" t="s">
        <v>22</v>
      </c>
      <c r="E173" t="s">
        <v>0</v>
      </c>
      <c r="F173">
        <v>-2.99</v>
      </c>
      <c r="G173">
        <v>18.09</v>
      </c>
      <c r="H173">
        <v>21.09</v>
      </c>
      <c r="I173">
        <v>290.73</v>
      </c>
      <c r="J173">
        <v>315.89999999999998</v>
      </c>
      <c r="K173">
        <v>1.64</v>
      </c>
      <c r="L173">
        <v>1142.017475024312</v>
      </c>
      <c r="M173">
        <v>888.94</v>
      </c>
      <c r="N173">
        <v>13.92</v>
      </c>
      <c r="O173">
        <v>13.73</v>
      </c>
      <c r="P173">
        <v>22.74</v>
      </c>
      <c r="Q173">
        <v>25.83</v>
      </c>
    </row>
    <row r="174" spans="1:17" hidden="1" x14ac:dyDescent="0.3">
      <c r="A174" t="s">
        <v>22</v>
      </c>
      <c r="B174" t="s">
        <v>51</v>
      </c>
      <c r="C174" t="s">
        <v>18</v>
      </c>
      <c r="D174" t="s">
        <v>22</v>
      </c>
      <c r="E174" t="s">
        <v>0</v>
      </c>
      <c r="F174">
        <v>-2.91</v>
      </c>
      <c r="G174">
        <v>20.02</v>
      </c>
      <c r="H174">
        <v>22.93</v>
      </c>
      <c r="I174">
        <v>293.06</v>
      </c>
      <c r="J174">
        <v>312.07</v>
      </c>
      <c r="K174">
        <v>5.74</v>
      </c>
      <c r="L174">
        <v>959.67296778649393</v>
      </c>
      <c r="M174">
        <v>907.57</v>
      </c>
      <c r="N174">
        <v>11.74</v>
      </c>
      <c r="O174">
        <v>11.49</v>
      </c>
      <c r="P174">
        <v>25.92</v>
      </c>
      <c r="Q174">
        <v>26.2</v>
      </c>
    </row>
    <row r="175" spans="1:17" hidden="1" x14ac:dyDescent="0.3">
      <c r="A175" t="s">
        <v>22</v>
      </c>
      <c r="B175" t="s">
        <v>52</v>
      </c>
      <c r="C175" t="s">
        <v>18</v>
      </c>
      <c r="D175" t="s">
        <v>22</v>
      </c>
      <c r="E175" t="s">
        <v>0</v>
      </c>
      <c r="F175">
        <v>-2.09</v>
      </c>
      <c r="G175">
        <v>22.02</v>
      </c>
      <c r="H175">
        <v>24.11</v>
      </c>
      <c r="I175">
        <v>287.94</v>
      </c>
      <c r="J175">
        <v>299.06</v>
      </c>
      <c r="K175">
        <v>4.95</v>
      </c>
      <c r="L175">
        <v>907.10706367373439</v>
      </c>
      <c r="M175">
        <v>926.35</v>
      </c>
      <c r="N175">
        <v>6.36</v>
      </c>
      <c r="O175">
        <v>7.87</v>
      </c>
      <c r="P175">
        <v>30.49</v>
      </c>
      <c r="Q175">
        <v>31.38</v>
      </c>
    </row>
    <row r="176" spans="1:17" hidden="1" x14ac:dyDescent="0.3">
      <c r="A176" t="s">
        <v>22</v>
      </c>
      <c r="B176" t="s">
        <v>53</v>
      </c>
      <c r="C176" t="s">
        <v>18</v>
      </c>
      <c r="D176" t="s">
        <v>22</v>
      </c>
      <c r="E176" t="s">
        <v>0</v>
      </c>
      <c r="F176">
        <v>-4.1500000000000004</v>
      </c>
      <c r="G176">
        <v>25.52</v>
      </c>
      <c r="H176">
        <v>29.67</v>
      </c>
      <c r="I176">
        <v>328.8</v>
      </c>
      <c r="J176">
        <v>334.14</v>
      </c>
      <c r="K176">
        <v>7.03</v>
      </c>
      <c r="L176">
        <v>962.45412342366069</v>
      </c>
      <c r="M176">
        <v>945.26</v>
      </c>
      <c r="N176">
        <v>10.23</v>
      </c>
      <c r="O176">
        <v>9.9499999999999993</v>
      </c>
      <c r="P176">
        <v>31.37</v>
      </c>
      <c r="Q176">
        <v>31.38</v>
      </c>
    </row>
    <row r="177" spans="1:17" hidden="1" x14ac:dyDescent="0.3">
      <c r="A177" t="s">
        <v>22</v>
      </c>
      <c r="B177" t="s">
        <v>54</v>
      </c>
      <c r="C177" t="s">
        <v>18</v>
      </c>
      <c r="D177" t="s">
        <v>22</v>
      </c>
      <c r="E177" t="s">
        <v>0</v>
      </c>
      <c r="F177">
        <v>-6.72</v>
      </c>
      <c r="G177">
        <v>31.24</v>
      </c>
      <c r="H177">
        <v>37.96</v>
      </c>
      <c r="I177">
        <v>373.13</v>
      </c>
      <c r="J177">
        <v>371.81</v>
      </c>
      <c r="K177">
        <v>7.81</v>
      </c>
      <c r="L177">
        <v>1006.5671760654866</v>
      </c>
      <c r="M177">
        <v>964.28</v>
      </c>
      <c r="N177">
        <v>10.210000000000001</v>
      </c>
      <c r="O177">
        <v>9.65</v>
      </c>
      <c r="P177">
        <v>32.43</v>
      </c>
      <c r="Q177">
        <v>35.18</v>
      </c>
    </row>
    <row r="178" spans="1:17" x14ac:dyDescent="0.3">
      <c r="A178" t="s">
        <v>22</v>
      </c>
      <c r="B178" t="s">
        <v>55</v>
      </c>
      <c r="C178" t="s">
        <v>18</v>
      </c>
      <c r="D178" t="s">
        <v>22</v>
      </c>
      <c r="E178" t="s">
        <v>0</v>
      </c>
      <c r="F178">
        <v>-10.050000000000001</v>
      </c>
      <c r="G178">
        <v>33.74</v>
      </c>
      <c r="H178">
        <v>43.79</v>
      </c>
      <c r="I178">
        <v>392.08</v>
      </c>
      <c r="J178">
        <v>386.3</v>
      </c>
      <c r="K178">
        <v>6.38</v>
      </c>
      <c r="L178">
        <v>979.39640028607494</v>
      </c>
      <c r="M178">
        <v>983.28</v>
      </c>
      <c r="N178">
        <v>9.02</v>
      </c>
      <c r="O178">
        <v>4.46</v>
      </c>
      <c r="P178">
        <v>35.43</v>
      </c>
      <c r="Q178">
        <v>35.93</v>
      </c>
    </row>
    <row r="179" spans="1:17" hidden="1" x14ac:dyDescent="0.3">
      <c r="A179" t="s">
        <v>22</v>
      </c>
      <c r="B179" t="s">
        <v>56</v>
      </c>
      <c r="C179" t="s">
        <v>18</v>
      </c>
      <c r="D179" t="s">
        <v>22</v>
      </c>
      <c r="E179" t="s">
        <v>0</v>
      </c>
      <c r="F179">
        <v>-10.029999999999999</v>
      </c>
      <c r="G179">
        <v>35.700000000000003</v>
      </c>
      <c r="H179">
        <v>45.73</v>
      </c>
      <c r="I179">
        <v>423.92</v>
      </c>
      <c r="J179">
        <v>411.1</v>
      </c>
      <c r="K179">
        <v>4.0599999999999996</v>
      </c>
      <c r="L179">
        <v>993.06879787669311</v>
      </c>
      <c r="M179">
        <v>1002.34</v>
      </c>
      <c r="N179">
        <v>7.17</v>
      </c>
      <c r="O179">
        <v>4.57</v>
      </c>
      <c r="P179">
        <v>36.31</v>
      </c>
      <c r="Q179">
        <v>39.28</v>
      </c>
    </row>
    <row r="180" spans="1:17" hidden="1" x14ac:dyDescent="0.3">
      <c r="A180" t="s">
        <v>22</v>
      </c>
      <c r="B180" t="s">
        <v>57</v>
      </c>
      <c r="C180" t="s">
        <v>18</v>
      </c>
      <c r="D180" t="s">
        <v>22</v>
      </c>
      <c r="E180" t="s">
        <v>0</v>
      </c>
      <c r="F180">
        <v>-10.75</v>
      </c>
      <c r="G180">
        <v>34.08</v>
      </c>
      <c r="H180">
        <v>44.83</v>
      </c>
      <c r="I180">
        <v>428.08</v>
      </c>
      <c r="J180">
        <v>406.71</v>
      </c>
      <c r="K180">
        <v>6.22</v>
      </c>
      <c r="L180">
        <v>928.63574621079499</v>
      </c>
      <c r="M180">
        <v>1021.43</v>
      </c>
      <c r="N180">
        <v>13.24</v>
      </c>
      <c r="O180">
        <v>5.81</v>
      </c>
      <c r="P180">
        <v>41.26</v>
      </c>
      <c r="Q180">
        <v>42.48</v>
      </c>
    </row>
    <row r="181" spans="1:17" hidden="1" x14ac:dyDescent="0.3">
      <c r="A181" t="s">
        <v>22</v>
      </c>
      <c r="B181" t="s">
        <v>58</v>
      </c>
      <c r="C181" t="s">
        <v>18</v>
      </c>
      <c r="D181" t="s">
        <v>22</v>
      </c>
      <c r="E181" t="s">
        <v>0</v>
      </c>
      <c r="F181">
        <v>-8.68</v>
      </c>
      <c r="G181">
        <v>36.880000000000003</v>
      </c>
      <c r="H181">
        <v>45.56</v>
      </c>
      <c r="I181">
        <v>460.29</v>
      </c>
      <c r="J181">
        <v>428.87</v>
      </c>
      <c r="K181">
        <v>8.83</v>
      </c>
      <c r="L181">
        <v>967.43916516479658</v>
      </c>
      <c r="M181">
        <v>1040.5</v>
      </c>
      <c r="N181">
        <v>4.67</v>
      </c>
      <c r="O181">
        <v>3.52</v>
      </c>
      <c r="P181">
        <v>43.06</v>
      </c>
      <c r="Q181">
        <v>43.49</v>
      </c>
    </row>
    <row r="182" spans="1:17" hidden="1" x14ac:dyDescent="0.3">
      <c r="A182" t="s">
        <v>22</v>
      </c>
      <c r="B182" t="s">
        <v>7</v>
      </c>
      <c r="C182" t="s">
        <v>18</v>
      </c>
      <c r="D182" t="s">
        <v>22</v>
      </c>
      <c r="E182" t="s">
        <v>0</v>
      </c>
      <c r="F182">
        <v>-10.64</v>
      </c>
      <c r="G182">
        <v>43.25</v>
      </c>
      <c r="H182">
        <v>53.89</v>
      </c>
      <c r="I182">
        <v>475.18</v>
      </c>
      <c r="J182">
        <v>442.66</v>
      </c>
      <c r="K182">
        <v>3.99</v>
      </c>
      <c r="L182">
        <v>964.7402950837336</v>
      </c>
      <c r="M182">
        <v>1059.6300000000001</v>
      </c>
      <c r="N182">
        <v>3.98</v>
      </c>
      <c r="O182">
        <v>6.25</v>
      </c>
      <c r="P182">
        <v>44.94</v>
      </c>
      <c r="Q182">
        <v>46.75</v>
      </c>
    </row>
    <row r="183" spans="1:17" hidden="1" x14ac:dyDescent="0.3">
      <c r="A183" t="s">
        <v>22</v>
      </c>
      <c r="B183" t="s">
        <v>59</v>
      </c>
      <c r="C183" t="s">
        <v>18</v>
      </c>
      <c r="D183" t="s">
        <v>22</v>
      </c>
      <c r="E183" t="s">
        <v>0</v>
      </c>
      <c r="F183">
        <v>-6.42</v>
      </c>
      <c r="G183">
        <v>44.79</v>
      </c>
      <c r="H183">
        <v>51.21</v>
      </c>
      <c r="I183">
        <v>489.23</v>
      </c>
      <c r="J183">
        <v>444.49</v>
      </c>
      <c r="K183">
        <v>4.68</v>
      </c>
      <c r="L183">
        <v>961.33173010001815</v>
      </c>
      <c r="M183">
        <v>1078.97</v>
      </c>
      <c r="N183">
        <v>3.71</v>
      </c>
      <c r="O183">
        <v>5.16</v>
      </c>
      <c r="P183">
        <v>47.19</v>
      </c>
      <c r="Q183">
        <v>48.18</v>
      </c>
    </row>
    <row r="184" spans="1:17" hidden="1" x14ac:dyDescent="0.3">
      <c r="A184" t="s">
        <v>22</v>
      </c>
      <c r="B184" t="s">
        <v>60</v>
      </c>
      <c r="C184" t="s">
        <v>18</v>
      </c>
      <c r="D184" t="s">
        <v>22</v>
      </c>
      <c r="E184" t="s">
        <v>0</v>
      </c>
      <c r="F184">
        <v>-3.56</v>
      </c>
      <c r="G184">
        <v>51.14</v>
      </c>
      <c r="H184">
        <v>54.7</v>
      </c>
      <c r="I184">
        <v>511.22</v>
      </c>
      <c r="J184">
        <v>456.57</v>
      </c>
      <c r="K184">
        <v>3.79</v>
      </c>
      <c r="L184">
        <v>968.92734251054651</v>
      </c>
      <c r="M184">
        <v>1098.31</v>
      </c>
      <c r="N184">
        <v>4.3899999999999997</v>
      </c>
      <c r="O184">
        <v>2.4700000000000002</v>
      </c>
      <c r="P184">
        <v>48.61</v>
      </c>
      <c r="Q184">
        <v>48.03</v>
      </c>
    </row>
    <row r="185" spans="1:17" hidden="1" x14ac:dyDescent="0.3">
      <c r="A185" t="s">
        <v>22</v>
      </c>
      <c r="B185" t="s">
        <v>61</v>
      </c>
      <c r="C185" t="s">
        <v>18</v>
      </c>
      <c r="D185" t="s">
        <v>22</v>
      </c>
      <c r="E185" t="s">
        <v>0</v>
      </c>
      <c r="F185">
        <v>-7.19</v>
      </c>
      <c r="G185">
        <v>60.89</v>
      </c>
      <c r="H185">
        <v>68.08</v>
      </c>
      <c r="I185">
        <v>596.87</v>
      </c>
      <c r="J185">
        <v>518.79999999999995</v>
      </c>
      <c r="K185">
        <v>7.67</v>
      </c>
      <c r="L185">
        <v>1088.6986977342576</v>
      </c>
      <c r="M185">
        <v>1117.42</v>
      </c>
      <c r="N185">
        <v>3.78</v>
      </c>
      <c r="O185">
        <v>5.32</v>
      </c>
      <c r="P185">
        <v>46.58</v>
      </c>
      <c r="Q185">
        <v>45.6</v>
      </c>
    </row>
    <row r="186" spans="1:17" hidden="1" x14ac:dyDescent="0.3">
      <c r="A186" t="s">
        <v>22</v>
      </c>
      <c r="B186" t="s">
        <v>62</v>
      </c>
      <c r="C186" t="s">
        <v>18</v>
      </c>
      <c r="D186" t="s">
        <v>22</v>
      </c>
      <c r="E186" t="s">
        <v>0</v>
      </c>
      <c r="F186">
        <v>-17.62</v>
      </c>
      <c r="G186">
        <v>77.92</v>
      </c>
      <c r="H186">
        <v>95.54</v>
      </c>
      <c r="I186">
        <v>699.76</v>
      </c>
      <c r="J186">
        <v>594.48</v>
      </c>
      <c r="K186">
        <v>7.88</v>
      </c>
      <c r="L186">
        <v>1208.3948197904895</v>
      </c>
      <c r="M186">
        <v>1136.26</v>
      </c>
      <c r="N186">
        <v>3.78</v>
      </c>
      <c r="O186">
        <v>6.17</v>
      </c>
      <c r="P186">
        <v>45.32</v>
      </c>
      <c r="Q186">
        <v>43.58</v>
      </c>
    </row>
    <row r="187" spans="1:17" hidden="1" x14ac:dyDescent="0.3">
      <c r="A187" t="s">
        <v>22</v>
      </c>
      <c r="B187" t="s">
        <v>63</v>
      </c>
      <c r="C187" t="s">
        <v>18</v>
      </c>
      <c r="D187" t="s">
        <v>22</v>
      </c>
      <c r="E187" t="s">
        <v>0</v>
      </c>
      <c r="F187">
        <v>-32.29</v>
      </c>
      <c r="G187">
        <v>102.4</v>
      </c>
      <c r="H187">
        <v>134.69</v>
      </c>
      <c r="I187">
        <v>819.44</v>
      </c>
      <c r="J187">
        <v>684.95</v>
      </c>
      <c r="K187">
        <v>7.97</v>
      </c>
      <c r="L187">
        <v>1339.9941034280112</v>
      </c>
      <c r="M187">
        <v>1154.6400000000001</v>
      </c>
      <c r="N187">
        <v>4.25</v>
      </c>
      <c r="O187">
        <v>4.62</v>
      </c>
      <c r="P187">
        <v>44.1</v>
      </c>
      <c r="Q187">
        <v>45.06</v>
      </c>
    </row>
    <row r="188" spans="1:17" hidden="1" x14ac:dyDescent="0.3">
      <c r="A188" t="s">
        <v>22</v>
      </c>
      <c r="B188" t="s">
        <v>64</v>
      </c>
      <c r="C188" t="s">
        <v>18</v>
      </c>
      <c r="D188" t="s">
        <v>22</v>
      </c>
      <c r="E188" t="s">
        <v>0</v>
      </c>
      <c r="F188">
        <v>-42.7</v>
      </c>
      <c r="G188">
        <v>123.88</v>
      </c>
      <c r="H188">
        <v>166.57</v>
      </c>
      <c r="I188">
        <v>927.78</v>
      </c>
      <c r="J188">
        <v>760.45</v>
      </c>
      <c r="K188">
        <v>8.17</v>
      </c>
      <c r="L188">
        <v>1410.4400624733064</v>
      </c>
      <c r="M188">
        <v>1172.3699999999999</v>
      </c>
      <c r="N188">
        <v>6.13</v>
      </c>
      <c r="O188">
        <v>6.02</v>
      </c>
      <c r="P188">
        <v>45.31</v>
      </c>
      <c r="Q188">
        <v>44.24</v>
      </c>
    </row>
    <row r="189" spans="1:17" hidden="1" x14ac:dyDescent="0.3">
      <c r="A189" t="s">
        <v>22</v>
      </c>
      <c r="B189" t="s">
        <v>65</v>
      </c>
      <c r="C189" t="s">
        <v>18</v>
      </c>
      <c r="D189" t="s">
        <v>22</v>
      </c>
      <c r="E189" t="s">
        <v>0</v>
      </c>
      <c r="F189">
        <v>-55.08</v>
      </c>
      <c r="G189">
        <v>153.53</v>
      </c>
      <c r="H189">
        <v>208.61</v>
      </c>
      <c r="I189">
        <v>1180.3</v>
      </c>
      <c r="J189">
        <v>956.11</v>
      </c>
      <c r="K189">
        <v>7.74</v>
      </c>
      <c r="L189">
        <v>1666.9721973734509</v>
      </c>
      <c r="M189">
        <v>1189.69</v>
      </c>
      <c r="N189">
        <v>6.39</v>
      </c>
      <c r="O189">
        <v>4.88</v>
      </c>
      <c r="P189">
        <v>41.35</v>
      </c>
      <c r="Q189">
        <v>39.42</v>
      </c>
    </row>
    <row r="190" spans="1:17" hidden="1" x14ac:dyDescent="0.3">
      <c r="A190" t="s">
        <v>22</v>
      </c>
      <c r="B190" t="s">
        <v>66</v>
      </c>
      <c r="C190" t="s">
        <v>18</v>
      </c>
      <c r="D190" t="s">
        <v>22</v>
      </c>
      <c r="E190" t="s">
        <v>0</v>
      </c>
      <c r="F190">
        <v>-124.85</v>
      </c>
      <c r="G190">
        <v>199.07</v>
      </c>
      <c r="H190">
        <v>323.92</v>
      </c>
      <c r="I190">
        <v>1267.29</v>
      </c>
      <c r="J190">
        <v>1036.8800000000001</v>
      </c>
      <c r="K190">
        <v>3.18</v>
      </c>
      <c r="L190">
        <v>1639.7243304612186</v>
      </c>
      <c r="M190">
        <v>1206.73</v>
      </c>
      <c r="N190">
        <v>8.33</v>
      </c>
      <c r="O190">
        <v>8.68</v>
      </c>
      <c r="P190">
        <v>43.51</v>
      </c>
      <c r="Q190">
        <v>48.46</v>
      </c>
    </row>
    <row r="191" spans="1:17" hidden="1" x14ac:dyDescent="0.3">
      <c r="A191" t="s">
        <v>22</v>
      </c>
      <c r="B191" t="s">
        <v>67</v>
      </c>
      <c r="C191" t="s">
        <v>18</v>
      </c>
      <c r="D191" t="s">
        <v>22</v>
      </c>
      <c r="E191" t="s">
        <v>0</v>
      </c>
      <c r="F191">
        <v>-107.27</v>
      </c>
      <c r="G191">
        <v>167.96</v>
      </c>
      <c r="H191">
        <v>275.23</v>
      </c>
      <c r="I191">
        <v>1307.23</v>
      </c>
      <c r="J191">
        <v>1008.88</v>
      </c>
      <c r="K191">
        <v>7.64</v>
      </c>
      <c r="L191">
        <v>1579.2342262671775</v>
      </c>
      <c r="M191">
        <v>1223.6400000000001</v>
      </c>
      <c r="N191">
        <v>10.9</v>
      </c>
      <c r="O191">
        <v>2.35</v>
      </c>
      <c r="P191">
        <v>48.41</v>
      </c>
      <c r="Q191">
        <v>46.68</v>
      </c>
    </row>
    <row r="192" spans="1:17" hidden="1" x14ac:dyDescent="0.3">
      <c r="A192" t="s">
        <v>22</v>
      </c>
      <c r="B192" t="s">
        <v>8</v>
      </c>
      <c r="C192" t="s">
        <v>18</v>
      </c>
      <c r="D192" t="s">
        <v>22</v>
      </c>
      <c r="E192" t="s">
        <v>0</v>
      </c>
      <c r="F192">
        <v>-129.18</v>
      </c>
      <c r="G192">
        <v>230.97</v>
      </c>
      <c r="H192">
        <v>360.15</v>
      </c>
      <c r="I192">
        <v>1664.18</v>
      </c>
      <c r="J192">
        <v>1282.78</v>
      </c>
      <c r="K192">
        <v>8.6</v>
      </c>
      <c r="L192">
        <v>1814.7306071266228</v>
      </c>
      <c r="M192">
        <v>1240.6099999999999</v>
      </c>
      <c r="N192">
        <v>11.99</v>
      </c>
      <c r="O192">
        <v>9.56</v>
      </c>
      <c r="P192">
        <v>45.73</v>
      </c>
      <c r="Q192">
        <v>44.81</v>
      </c>
    </row>
    <row r="193" spans="1:17" hidden="1" x14ac:dyDescent="0.3">
      <c r="A193" t="s">
        <v>22</v>
      </c>
      <c r="B193" t="s">
        <v>68</v>
      </c>
      <c r="C193" t="s">
        <v>18</v>
      </c>
      <c r="D193" t="s">
        <v>22</v>
      </c>
      <c r="E193" t="s">
        <v>0</v>
      </c>
      <c r="F193">
        <v>-167.46</v>
      </c>
      <c r="G193">
        <v>307.85000000000002</v>
      </c>
      <c r="H193">
        <v>475.3</v>
      </c>
      <c r="I193">
        <v>1869.71</v>
      </c>
      <c r="J193">
        <v>1445.14</v>
      </c>
      <c r="K193">
        <v>5.39</v>
      </c>
      <c r="L193">
        <v>1879.5160985901157</v>
      </c>
      <c r="M193">
        <v>1257.6199999999999</v>
      </c>
      <c r="N193">
        <v>10.119999999999999</v>
      </c>
      <c r="O193">
        <v>9.4700000000000006</v>
      </c>
      <c r="P193">
        <v>46.67</v>
      </c>
      <c r="Q193">
        <v>53.26</v>
      </c>
    </row>
    <row r="194" spans="1:17" hidden="1" x14ac:dyDescent="0.3">
      <c r="A194" t="s">
        <v>22</v>
      </c>
      <c r="B194" t="s">
        <v>69</v>
      </c>
      <c r="C194" t="s">
        <v>18</v>
      </c>
      <c r="D194" t="s">
        <v>22</v>
      </c>
      <c r="E194" t="s">
        <v>0</v>
      </c>
      <c r="F194">
        <v>-201.67</v>
      </c>
      <c r="G194">
        <v>298.32</v>
      </c>
      <c r="H194">
        <v>499.99</v>
      </c>
      <c r="I194">
        <v>1860.67</v>
      </c>
      <c r="J194">
        <v>1415.03</v>
      </c>
      <c r="K194">
        <v>5.52</v>
      </c>
      <c r="L194">
        <v>1730.3785755940589</v>
      </c>
      <c r="M194">
        <v>1274.49</v>
      </c>
      <c r="N194">
        <v>9.3800000000000008</v>
      </c>
      <c r="O194">
        <v>7.3</v>
      </c>
      <c r="P194">
        <v>53.44</v>
      </c>
      <c r="Q194">
        <v>54.78</v>
      </c>
    </row>
    <row r="195" spans="1:17" hidden="1" x14ac:dyDescent="0.3">
      <c r="A195" t="s">
        <v>22</v>
      </c>
      <c r="B195" t="s">
        <v>70</v>
      </c>
      <c r="C195" t="s">
        <v>18</v>
      </c>
      <c r="D195" t="s">
        <v>22</v>
      </c>
      <c r="E195" t="s">
        <v>0</v>
      </c>
      <c r="F195">
        <v>-162.58000000000001</v>
      </c>
      <c r="G195">
        <v>319.11</v>
      </c>
      <c r="H195">
        <v>481.69</v>
      </c>
      <c r="I195">
        <v>1918.05</v>
      </c>
      <c r="J195">
        <v>1440.45</v>
      </c>
      <c r="K195">
        <v>6.35</v>
      </c>
      <c r="L195">
        <v>1682.5030861156904</v>
      </c>
      <c r="M195">
        <v>1291.1300000000001</v>
      </c>
      <c r="N195">
        <v>9.86</v>
      </c>
      <c r="O195">
        <v>5.41</v>
      </c>
      <c r="P195">
        <v>58.6</v>
      </c>
      <c r="Q195">
        <v>61.9</v>
      </c>
    </row>
    <row r="196" spans="1:17" hidden="1" x14ac:dyDescent="0.3">
      <c r="A196" t="s">
        <v>22</v>
      </c>
      <c r="B196" t="s">
        <v>71</v>
      </c>
      <c r="C196" t="s">
        <v>18</v>
      </c>
      <c r="D196" t="s">
        <v>22</v>
      </c>
      <c r="E196" t="s">
        <v>0</v>
      </c>
      <c r="F196">
        <v>-144.05000000000001</v>
      </c>
      <c r="G196">
        <v>328.39</v>
      </c>
      <c r="H196">
        <v>472.43</v>
      </c>
      <c r="I196">
        <v>2044.51</v>
      </c>
      <c r="J196">
        <v>1530.97</v>
      </c>
      <c r="K196">
        <v>7.33</v>
      </c>
      <c r="L196">
        <v>1726.4025928084541</v>
      </c>
      <c r="M196">
        <v>1307.25</v>
      </c>
      <c r="N196">
        <v>6.65</v>
      </c>
      <c r="O196">
        <v>3.35</v>
      </c>
      <c r="P196">
        <v>61.03</v>
      </c>
      <c r="Q196">
        <v>63.33</v>
      </c>
    </row>
    <row r="197" spans="1:17" hidden="1" x14ac:dyDescent="0.3">
      <c r="A197" t="s">
        <v>22</v>
      </c>
      <c r="B197" t="s">
        <v>72</v>
      </c>
      <c r="C197" t="s">
        <v>18</v>
      </c>
      <c r="D197" t="s">
        <v>22</v>
      </c>
      <c r="E197" t="s">
        <v>0</v>
      </c>
      <c r="F197">
        <v>-136.88</v>
      </c>
      <c r="G197">
        <v>272.35000000000002</v>
      </c>
      <c r="H197">
        <v>409.24</v>
      </c>
      <c r="I197">
        <v>2147.36</v>
      </c>
      <c r="J197">
        <v>1577.9</v>
      </c>
      <c r="K197">
        <v>7.93</v>
      </c>
      <c r="L197">
        <v>1773.2972526273945</v>
      </c>
      <c r="M197">
        <v>1322.87</v>
      </c>
      <c r="N197">
        <v>4.91</v>
      </c>
      <c r="O197">
        <v>-3.89</v>
      </c>
      <c r="P197">
        <v>64.150000000000006</v>
      </c>
      <c r="Q197">
        <v>66.33</v>
      </c>
    </row>
    <row r="198" spans="1:17" hidden="1" x14ac:dyDescent="0.3">
      <c r="A198" t="s">
        <v>22</v>
      </c>
      <c r="B198" t="s">
        <v>73</v>
      </c>
      <c r="C198" t="s">
        <v>18</v>
      </c>
      <c r="D198" t="s">
        <v>22</v>
      </c>
      <c r="E198" t="s">
        <v>0</v>
      </c>
      <c r="F198">
        <v>-107.48</v>
      </c>
      <c r="G198">
        <v>268.61</v>
      </c>
      <c r="H198">
        <v>376.09</v>
      </c>
      <c r="I198">
        <v>2292.44</v>
      </c>
      <c r="J198">
        <v>1663.67</v>
      </c>
      <c r="K198">
        <v>8.1999999999999993</v>
      </c>
      <c r="L198">
        <v>1830.8929694529793</v>
      </c>
      <c r="M198">
        <v>1338.64</v>
      </c>
      <c r="N198">
        <v>4.95</v>
      </c>
      <c r="O198">
        <v>-0.05</v>
      </c>
      <c r="P198">
        <v>67.2</v>
      </c>
      <c r="Q198">
        <v>67.95</v>
      </c>
    </row>
    <row r="199" spans="1:17" hidden="1" x14ac:dyDescent="0.3">
      <c r="A199" t="s">
        <v>22</v>
      </c>
      <c r="B199" t="s">
        <v>74</v>
      </c>
      <c r="C199" t="s">
        <v>18</v>
      </c>
      <c r="D199" t="s">
        <v>22</v>
      </c>
      <c r="E199" t="s">
        <v>0</v>
      </c>
      <c r="F199">
        <v>-148.13</v>
      </c>
      <c r="G199">
        <v>304.11</v>
      </c>
      <c r="H199">
        <v>452.24</v>
      </c>
      <c r="I199">
        <v>2626.2</v>
      </c>
      <c r="J199">
        <v>1885.55</v>
      </c>
      <c r="K199">
        <v>6.69</v>
      </c>
      <c r="L199">
        <v>2016.0415414115962</v>
      </c>
      <c r="M199">
        <v>1354.2</v>
      </c>
      <c r="N199">
        <v>3.33</v>
      </c>
      <c r="O199">
        <v>3.44</v>
      </c>
      <c r="P199">
        <v>65.12</v>
      </c>
      <c r="Q199">
        <v>63.93</v>
      </c>
    </row>
    <row r="200" spans="1:17" hidden="1" x14ac:dyDescent="0.3">
      <c r="A200" t="s">
        <v>22</v>
      </c>
      <c r="B200" t="s">
        <v>75</v>
      </c>
      <c r="C200" t="s">
        <v>18</v>
      </c>
      <c r="D200" t="s">
        <v>22</v>
      </c>
      <c r="E200" t="s">
        <v>0</v>
      </c>
      <c r="F200">
        <v>-186.69</v>
      </c>
      <c r="G200">
        <v>332.09</v>
      </c>
      <c r="H200">
        <v>518.78</v>
      </c>
      <c r="I200">
        <v>2762.32</v>
      </c>
      <c r="J200">
        <v>1995.51</v>
      </c>
      <c r="K200">
        <v>6.35</v>
      </c>
      <c r="L200">
        <v>2044.0847656403096</v>
      </c>
      <c r="M200">
        <v>1369</v>
      </c>
      <c r="N200">
        <v>3.95</v>
      </c>
      <c r="O200">
        <v>4.2699999999999996</v>
      </c>
      <c r="P200">
        <v>68.39</v>
      </c>
      <c r="Q200">
        <v>69.790000000000006</v>
      </c>
    </row>
    <row r="201" spans="1:17" hidden="1" x14ac:dyDescent="0.3">
      <c r="A201" t="s">
        <v>22</v>
      </c>
      <c r="B201" t="s">
        <v>76</v>
      </c>
      <c r="C201" t="s">
        <v>18</v>
      </c>
      <c r="D201" t="s">
        <v>22</v>
      </c>
      <c r="E201" t="s">
        <v>0</v>
      </c>
      <c r="F201">
        <v>-157.68</v>
      </c>
      <c r="G201">
        <v>331.27</v>
      </c>
      <c r="H201">
        <v>488.95</v>
      </c>
      <c r="I201">
        <v>2850.73</v>
      </c>
      <c r="J201">
        <v>2028.18</v>
      </c>
      <c r="K201">
        <v>3.98</v>
      </c>
      <c r="L201">
        <v>2061.0526083729515</v>
      </c>
      <c r="M201">
        <v>1383.11</v>
      </c>
      <c r="N201">
        <v>3.72</v>
      </c>
      <c r="O201">
        <v>1.88</v>
      </c>
      <c r="P201">
        <v>70.430000000000007</v>
      </c>
      <c r="Q201">
        <v>71.27</v>
      </c>
    </row>
    <row r="202" spans="1:17" hidden="1" x14ac:dyDescent="0.3">
      <c r="A202" t="s">
        <v>22</v>
      </c>
      <c r="B202" t="s">
        <v>9</v>
      </c>
      <c r="C202" t="s">
        <v>18</v>
      </c>
      <c r="D202" t="s">
        <v>22</v>
      </c>
      <c r="E202" t="s">
        <v>0</v>
      </c>
      <c r="F202">
        <v>-95.45</v>
      </c>
      <c r="G202">
        <v>281.55</v>
      </c>
      <c r="H202">
        <v>377</v>
      </c>
      <c r="I202">
        <v>2672.12</v>
      </c>
      <c r="J202">
        <v>1859.94</v>
      </c>
      <c r="K202">
        <v>-5.83</v>
      </c>
      <c r="L202">
        <v>1844.042956376682</v>
      </c>
      <c r="M202">
        <v>1396.39</v>
      </c>
      <c r="N202">
        <v>6.62</v>
      </c>
      <c r="O202">
        <v>0.54</v>
      </c>
      <c r="P202">
        <v>74.099999999999994</v>
      </c>
      <c r="Q202">
        <v>73.05</v>
      </c>
    </row>
    <row r="203" spans="1:17" hidden="1" x14ac:dyDescent="0.3">
      <c r="A203" t="s">
        <v>22</v>
      </c>
      <c r="B203" t="s">
        <v>77</v>
      </c>
      <c r="C203" t="s">
        <v>18</v>
      </c>
      <c r="D203" t="s">
        <v>22</v>
      </c>
      <c r="E203" t="s">
        <v>0</v>
      </c>
      <c r="F203">
        <v>-176.72</v>
      </c>
      <c r="G203">
        <v>402.42</v>
      </c>
      <c r="H203">
        <v>579.15</v>
      </c>
      <c r="I203">
        <v>3186.35</v>
      </c>
      <c r="J203">
        <v>2194.48</v>
      </c>
      <c r="K203">
        <v>9.8000000000000007</v>
      </c>
      <c r="L203">
        <v>2029.0325753845914</v>
      </c>
      <c r="M203">
        <v>1407.56</v>
      </c>
      <c r="N203">
        <v>5.14</v>
      </c>
      <c r="O203">
        <v>10.77</v>
      </c>
      <c r="P203">
        <v>73.92</v>
      </c>
      <c r="Q203">
        <v>74.3</v>
      </c>
    </row>
    <row r="204" spans="1:17" hidden="1" x14ac:dyDescent="0.3">
      <c r="A204" t="s">
        <v>22</v>
      </c>
      <c r="B204" t="s">
        <v>78</v>
      </c>
      <c r="C204" t="s">
        <v>18</v>
      </c>
      <c r="D204" t="s">
        <v>22</v>
      </c>
      <c r="E204" t="s">
        <v>0</v>
      </c>
      <c r="F204">
        <v>-267.19</v>
      </c>
      <c r="G204">
        <v>458.27</v>
      </c>
      <c r="H204">
        <v>725.46</v>
      </c>
      <c r="I204">
        <v>3426.83</v>
      </c>
      <c r="J204">
        <v>0</v>
      </c>
      <c r="K204">
        <v>7.05</v>
      </c>
      <c r="L204">
        <v>2045.0006420284851</v>
      </c>
      <c r="M204">
        <v>0</v>
      </c>
      <c r="N204">
        <v>6.69</v>
      </c>
      <c r="O204">
        <v>12.12</v>
      </c>
      <c r="P204">
        <v>78.599999999999994</v>
      </c>
      <c r="Q204">
        <v>82.79</v>
      </c>
    </row>
    <row r="205" spans="1:17" hidden="1" x14ac:dyDescent="0.3">
      <c r="A205" t="s">
        <v>22</v>
      </c>
      <c r="B205" t="s">
        <v>10</v>
      </c>
      <c r="C205" t="s">
        <v>18</v>
      </c>
      <c r="D205" t="s">
        <v>22</v>
      </c>
      <c r="E205" t="s">
        <v>0</v>
      </c>
      <c r="F205">
        <v>-245.42</v>
      </c>
      <c r="G205">
        <v>435.68</v>
      </c>
      <c r="H205">
        <v>681.1</v>
      </c>
      <c r="I205">
        <v>0</v>
      </c>
      <c r="J205">
        <v>0</v>
      </c>
      <c r="K205">
        <v>0</v>
      </c>
      <c r="L205">
        <v>0</v>
      </c>
      <c r="M205">
        <v>0</v>
      </c>
      <c r="N205">
        <v>5.65</v>
      </c>
      <c r="O205">
        <v>0.01</v>
      </c>
      <c r="P205">
        <v>82.6</v>
      </c>
      <c r="Q205">
        <v>83.12</v>
      </c>
    </row>
    <row r="206" spans="1:17" hidden="1" x14ac:dyDescent="0.3">
      <c r="A206" t="s">
        <v>23</v>
      </c>
      <c r="B206" t="s">
        <v>6</v>
      </c>
      <c r="C206" t="s">
        <v>15</v>
      </c>
      <c r="D206" t="s">
        <v>23</v>
      </c>
      <c r="E206" t="s">
        <v>0</v>
      </c>
      <c r="F206">
        <v>-1.44</v>
      </c>
      <c r="G206">
        <v>170.41</v>
      </c>
      <c r="H206">
        <v>171.85</v>
      </c>
      <c r="I206">
        <v>1139.05</v>
      </c>
      <c r="J206">
        <v>20069.11</v>
      </c>
      <c r="K206">
        <v>1.95</v>
      </c>
      <c r="L206">
        <v>1805.8855423871005</v>
      </c>
      <c r="M206">
        <v>56.76</v>
      </c>
      <c r="N206">
        <v>6.1</v>
      </c>
      <c r="O206">
        <v>3.74</v>
      </c>
      <c r="P206">
        <v>0.62</v>
      </c>
      <c r="Q206">
        <v>0.57999999999999996</v>
      </c>
    </row>
    <row r="207" spans="1:17" hidden="1" x14ac:dyDescent="0.3">
      <c r="A207" t="s">
        <v>23</v>
      </c>
      <c r="B207" t="s">
        <v>50</v>
      </c>
      <c r="C207" t="s">
        <v>15</v>
      </c>
      <c r="D207" t="s">
        <v>23</v>
      </c>
      <c r="E207" t="s">
        <v>0</v>
      </c>
      <c r="F207">
        <v>-1.99</v>
      </c>
      <c r="G207">
        <v>169.95</v>
      </c>
      <c r="H207">
        <v>171.93</v>
      </c>
      <c r="I207">
        <v>1201.4000000000001</v>
      </c>
      <c r="J207">
        <v>21153.5</v>
      </c>
      <c r="K207">
        <v>0.56000000000000005</v>
      </c>
      <c r="L207">
        <v>1769.1631337285887</v>
      </c>
      <c r="M207">
        <v>56.79</v>
      </c>
      <c r="N207">
        <v>6.47</v>
      </c>
      <c r="O207">
        <v>3.29</v>
      </c>
      <c r="P207">
        <v>0.64</v>
      </c>
      <c r="Q207">
        <v>0.59</v>
      </c>
    </row>
    <row r="208" spans="1:17" hidden="1" x14ac:dyDescent="0.3">
      <c r="A208" t="s">
        <v>23</v>
      </c>
      <c r="B208" t="s">
        <v>51</v>
      </c>
      <c r="C208" t="s">
        <v>15</v>
      </c>
      <c r="D208" t="s">
        <v>23</v>
      </c>
      <c r="E208" t="s">
        <v>0</v>
      </c>
      <c r="F208">
        <v>0.25</v>
      </c>
      <c r="G208">
        <v>178.69</v>
      </c>
      <c r="H208">
        <v>178.44</v>
      </c>
      <c r="I208">
        <v>1271.07</v>
      </c>
      <c r="J208">
        <v>22364.97</v>
      </c>
      <c r="K208">
        <v>0.7</v>
      </c>
      <c r="L208">
        <v>1863.830891695726</v>
      </c>
      <c r="M208">
        <v>56.83</v>
      </c>
      <c r="N208">
        <v>5.28</v>
      </c>
      <c r="O208">
        <v>1.92</v>
      </c>
      <c r="P208">
        <v>0.64</v>
      </c>
      <c r="Q208">
        <v>0.76</v>
      </c>
    </row>
    <row r="209" spans="1:17" hidden="1" x14ac:dyDescent="0.3">
      <c r="A209" t="s">
        <v>23</v>
      </c>
      <c r="B209" t="s">
        <v>52</v>
      </c>
      <c r="C209" t="s">
        <v>15</v>
      </c>
      <c r="D209" t="s">
        <v>23</v>
      </c>
      <c r="E209" t="s">
        <v>0</v>
      </c>
      <c r="F209">
        <v>28.42</v>
      </c>
      <c r="G209">
        <v>168.7</v>
      </c>
      <c r="H209">
        <v>140.27000000000001</v>
      </c>
      <c r="I209">
        <v>1025.24</v>
      </c>
      <c r="J209">
        <v>18027.93</v>
      </c>
      <c r="K209">
        <v>-0.86</v>
      </c>
      <c r="L209">
        <v>1668.3773947877128</v>
      </c>
      <c r="M209">
        <v>56.87</v>
      </c>
      <c r="N209">
        <v>4.2300000000000004</v>
      </c>
      <c r="O209">
        <v>3.76</v>
      </c>
      <c r="P209">
        <v>0.81</v>
      </c>
      <c r="Q209">
        <v>0.88</v>
      </c>
    </row>
    <row r="210" spans="1:17" hidden="1" x14ac:dyDescent="0.3">
      <c r="A210" t="s">
        <v>23</v>
      </c>
      <c r="B210" t="s">
        <v>53</v>
      </c>
      <c r="C210" t="s">
        <v>15</v>
      </c>
      <c r="D210" t="s">
        <v>23</v>
      </c>
      <c r="E210" t="s">
        <v>0</v>
      </c>
      <c r="F210">
        <v>30.81</v>
      </c>
      <c r="G210">
        <v>190.57</v>
      </c>
      <c r="H210">
        <v>159.76</v>
      </c>
      <c r="I210">
        <v>1059.6500000000001</v>
      </c>
      <c r="J210">
        <v>18628.3</v>
      </c>
      <c r="K210">
        <v>2.2799999999999998</v>
      </c>
      <c r="L210">
        <v>1732.2357290705422</v>
      </c>
      <c r="M210">
        <v>56.88</v>
      </c>
      <c r="N210">
        <v>3.93</v>
      </c>
      <c r="O210">
        <v>3.75</v>
      </c>
      <c r="P210">
        <v>0.83</v>
      </c>
      <c r="Q210">
        <v>0.84</v>
      </c>
    </row>
    <row r="211" spans="1:17" hidden="1" x14ac:dyDescent="0.3">
      <c r="A211" t="s">
        <v>23</v>
      </c>
      <c r="B211" t="s">
        <v>54</v>
      </c>
      <c r="C211" t="s">
        <v>15</v>
      </c>
      <c r="D211" t="s">
        <v>23</v>
      </c>
      <c r="E211" t="s">
        <v>0</v>
      </c>
      <c r="F211">
        <v>37.950000000000003</v>
      </c>
      <c r="G211">
        <v>233.23</v>
      </c>
      <c r="H211">
        <v>195.28</v>
      </c>
      <c r="I211">
        <v>1176.99</v>
      </c>
      <c r="J211">
        <v>20690.669999999998</v>
      </c>
      <c r="K211">
        <v>2.96</v>
      </c>
      <c r="L211">
        <v>1962.625508239013</v>
      </c>
      <c r="M211">
        <v>56.89</v>
      </c>
      <c r="N211">
        <v>5.3</v>
      </c>
      <c r="O211">
        <v>7.84</v>
      </c>
      <c r="P211">
        <v>0.84</v>
      </c>
      <c r="Q211">
        <v>0.82</v>
      </c>
    </row>
    <row r="212" spans="1:17" hidden="1" x14ac:dyDescent="0.3">
      <c r="A212" t="s">
        <v>23</v>
      </c>
      <c r="B212" t="s">
        <v>55</v>
      </c>
      <c r="C212" t="s">
        <v>15</v>
      </c>
      <c r="D212" t="s">
        <v>23</v>
      </c>
      <c r="E212" t="s">
        <v>0</v>
      </c>
      <c r="F212">
        <v>53.34</v>
      </c>
      <c r="G212">
        <v>251.27</v>
      </c>
      <c r="H212">
        <v>197.94</v>
      </c>
      <c r="I212">
        <v>1312.18</v>
      </c>
      <c r="J212">
        <v>23061.58</v>
      </c>
      <c r="K212">
        <v>1.21</v>
      </c>
      <c r="L212">
        <v>1927.1305552249455</v>
      </c>
      <c r="M212">
        <v>56.9</v>
      </c>
      <c r="N212">
        <v>3.96</v>
      </c>
      <c r="O212">
        <v>1.86</v>
      </c>
      <c r="P212">
        <v>0.8</v>
      </c>
      <c r="Q212">
        <v>0.79</v>
      </c>
    </row>
    <row r="213" spans="1:17" hidden="1" x14ac:dyDescent="0.3">
      <c r="A213" t="s">
        <v>23</v>
      </c>
      <c r="B213" t="s">
        <v>56</v>
      </c>
      <c r="C213" t="s">
        <v>15</v>
      </c>
      <c r="D213" t="s">
        <v>23</v>
      </c>
      <c r="E213" t="s">
        <v>0</v>
      </c>
      <c r="F213">
        <v>39.15</v>
      </c>
      <c r="G213">
        <v>239.5</v>
      </c>
      <c r="H213">
        <v>200.35</v>
      </c>
      <c r="I213">
        <v>1243.23</v>
      </c>
      <c r="J213">
        <v>21839.45</v>
      </c>
      <c r="K213">
        <v>1.96</v>
      </c>
      <c r="L213">
        <v>1755.2344281720484</v>
      </c>
      <c r="M213">
        <v>56.93</v>
      </c>
      <c r="N213">
        <v>1.91</v>
      </c>
      <c r="O213">
        <v>1.31</v>
      </c>
      <c r="P213">
        <v>0.88</v>
      </c>
      <c r="Q213">
        <v>0.91</v>
      </c>
    </row>
    <row r="214" spans="1:17" hidden="1" x14ac:dyDescent="0.3">
      <c r="A214" t="s">
        <v>23</v>
      </c>
      <c r="B214" t="s">
        <v>57</v>
      </c>
      <c r="C214" t="s">
        <v>15</v>
      </c>
      <c r="D214" t="s">
        <v>23</v>
      </c>
      <c r="E214" t="s">
        <v>0</v>
      </c>
      <c r="F214">
        <v>35.049999999999997</v>
      </c>
      <c r="G214">
        <v>241.83</v>
      </c>
      <c r="H214">
        <v>206.78</v>
      </c>
      <c r="I214">
        <v>1268.98</v>
      </c>
      <c r="J214">
        <v>22286.81</v>
      </c>
      <c r="K214">
        <v>1.61</v>
      </c>
      <c r="L214">
        <v>1762.594773993404</v>
      </c>
      <c r="M214">
        <v>56.94</v>
      </c>
      <c r="N214">
        <v>1.95</v>
      </c>
      <c r="O214">
        <v>0.12</v>
      </c>
      <c r="P214">
        <v>0.9</v>
      </c>
      <c r="Q214">
        <v>0.85</v>
      </c>
    </row>
    <row r="215" spans="1:17" hidden="1" x14ac:dyDescent="0.3">
      <c r="A215" t="s">
        <v>23</v>
      </c>
      <c r="B215" t="s">
        <v>58</v>
      </c>
      <c r="C215" t="s">
        <v>15</v>
      </c>
      <c r="D215" t="s">
        <v>23</v>
      </c>
      <c r="E215" t="s">
        <v>0</v>
      </c>
      <c r="F215">
        <v>21.92</v>
      </c>
      <c r="G215">
        <v>229.62</v>
      </c>
      <c r="H215">
        <v>207.7</v>
      </c>
      <c r="I215">
        <v>1250.19</v>
      </c>
      <c r="J215">
        <v>21954.27</v>
      </c>
      <c r="K215">
        <v>1.56</v>
      </c>
      <c r="L215">
        <v>1701.6875319457188</v>
      </c>
      <c r="M215">
        <v>56.95</v>
      </c>
      <c r="N215">
        <v>1.64</v>
      </c>
      <c r="O215">
        <v>-0.27</v>
      </c>
      <c r="P215">
        <v>0.94</v>
      </c>
      <c r="Q215">
        <v>1</v>
      </c>
    </row>
    <row r="216" spans="1:17" hidden="1" x14ac:dyDescent="0.3">
      <c r="A216" t="s">
        <v>23</v>
      </c>
      <c r="B216" t="s">
        <v>7</v>
      </c>
      <c r="C216" t="s">
        <v>15</v>
      </c>
      <c r="D216" t="s">
        <v>23</v>
      </c>
      <c r="E216" t="s">
        <v>0</v>
      </c>
      <c r="F216">
        <v>8.81</v>
      </c>
      <c r="G216">
        <v>233.99</v>
      </c>
      <c r="H216">
        <v>225.18</v>
      </c>
      <c r="I216">
        <v>1146.01</v>
      </c>
      <c r="J216">
        <v>20117.36</v>
      </c>
      <c r="K216">
        <v>4.12</v>
      </c>
      <c r="L216">
        <v>1536.2337797046889</v>
      </c>
      <c r="M216">
        <v>56.97</v>
      </c>
      <c r="N216">
        <v>2.62</v>
      </c>
      <c r="O216">
        <v>5.75</v>
      </c>
      <c r="P216">
        <v>1.0900000000000001</v>
      </c>
      <c r="Q216">
        <v>1.07</v>
      </c>
    </row>
    <row r="217" spans="1:17" hidden="1" x14ac:dyDescent="0.3">
      <c r="A217" t="s">
        <v>23</v>
      </c>
      <c r="B217" t="s">
        <v>59</v>
      </c>
      <c r="C217" t="s">
        <v>15</v>
      </c>
      <c r="D217" t="s">
        <v>23</v>
      </c>
      <c r="E217" t="s">
        <v>0</v>
      </c>
      <c r="F217">
        <v>15.2</v>
      </c>
      <c r="G217">
        <v>239.14</v>
      </c>
      <c r="H217">
        <v>223.94</v>
      </c>
      <c r="I217">
        <v>1166.83</v>
      </c>
      <c r="J217">
        <v>20472.43</v>
      </c>
      <c r="K217">
        <v>1.74</v>
      </c>
      <c r="L217">
        <v>1514.7468121634608</v>
      </c>
      <c r="M217">
        <v>56.99</v>
      </c>
      <c r="N217">
        <v>2.3199999999999998</v>
      </c>
      <c r="O217">
        <v>1.89</v>
      </c>
      <c r="P217">
        <v>1.1200000000000001</v>
      </c>
      <c r="Q217">
        <v>1.1299999999999999</v>
      </c>
    </row>
    <row r="218" spans="1:17" hidden="1" x14ac:dyDescent="0.3">
      <c r="A218" t="s">
        <v>23</v>
      </c>
      <c r="B218" t="s">
        <v>60</v>
      </c>
      <c r="C218" t="s">
        <v>15</v>
      </c>
      <c r="D218" t="s">
        <v>23</v>
      </c>
      <c r="E218" t="s">
        <v>0</v>
      </c>
      <c r="F218">
        <v>13</v>
      </c>
      <c r="G218">
        <v>248.64</v>
      </c>
      <c r="H218">
        <v>235.64</v>
      </c>
      <c r="I218">
        <v>1271.3699999999999</v>
      </c>
      <c r="J218">
        <v>22262.720000000001</v>
      </c>
      <c r="K218">
        <v>0.25</v>
      </c>
      <c r="L218">
        <v>1604.4309598823011</v>
      </c>
      <c r="M218">
        <v>57.11</v>
      </c>
      <c r="N218">
        <v>2.61</v>
      </c>
      <c r="O218">
        <v>0.18</v>
      </c>
      <c r="P218">
        <v>1.06</v>
      </c>
      <c r="Q218">
        <v>0.95</v>
      </c>
    </row>
    <row r="219" spans="1:17" hidden="1" x14ac:dyDescent="0.3">
      <c r="A219" t="s">
        <v>23</v>
      </c>
      <c r="B219" t="s">
        <v>61</v>
      </c>
      <c r="C219" t="s">
        <v>15</v>
      </c>
      <c r="D219" t="s">
        <v>23</v>
      </c>
      <c r="E219" t="s">
        <v>0</v>
      </c>
      <c r="F219">
        <v>10.7</v>
      </c>
      <c r="G219">
        <v>293.5</v>
      </c>
      <c r="H219">
        <v>282.8</v>
      </c>
      <c r="I219">
        <v>1575.5</v>
      </c>
      <c r="J219">
        <v>27435.66</v>
      </c>
      <c r="K219">
        <v>0.24</v>
      </c>
      <c r="L219">
        <v>1925.7395172945776</v>
      </c>
      <c r="M219">
        <v>57.43</v>
      </c>
      <c r="N219">
        <v>2.81</v>
      </c>
      <c r="O219">
        <v>1.61</v>
      </c>
      <c r="P219">
        <v>0.89</v>
      </c>
      <c r="Q219">
        <v>0.79</v>
      </c>
    </row>
    <row r="220" spans="1:17" hidden="1" x14ac:dyDescent="0.3">
      <c r="A220" t="s">
        <v>23</v>
      </c>
      <c r="B220" t="s">
        <v>62</v>
      </c>
      <c r="C220" t="s">
        <v>15</v>
      </c>
      <c r="D220" t="s">
        <v>23</v>
      </c>
      <c r="E220" t="s">
        <v>0</v>
      </c>
      <c r="F220">
        <v>9.65</v>
      </c>
      <c r="G220">
        <v>345.97</v>
      </c>
      <c r="H220">
        <v>336.32</v>
      </c>
      <c r="I220">
        <v>1800.7</v>
      </c>
      <c r="J220">
        <v>31121.38</v>
      </c>
      <c r="K220">
        <v>1.18</v>
      </c>
      <c r="L220">
        <v>2140.7098451660208</v>
      </c>
      <c r="M220">
        <v>57.86</v>
      </c>
      <c r="N220">
        <v>2.2599999999999998</v>
      </c>
      <c r="O220">
        <v>2.7</v>
      </c>
      <c r="P220">
        <v>0.81</v>
      </c>
      <c r="Q220">
        <v>0.73</v>
      </c>
    </row>
    <row r="221" spans="1:17" hidden="1" x14ac:dyDescent="0.3">
      <c r="A221" t="s">
        <v>23</v>
      </c>
      <c r="B221" t="s">
        <v>63</v>
      </c>
      <c r="C221" t="s">
        <v>15</v>
      </c>
      <c r="D221" t="s">
        <v>23</v>
      </c>
      <c r="E221" t="s">
        <v>0</v>
      </c>
      <c r="F221">
        <v>-0.52</v>
      </c>
      <c r="G221">
        <v>364.69</v>
      </c>
      <c r="H221">
        <v>365.21</v>
      </c>
      <c r="I221">
        <v>1857.12</v>
      </c>
      <c r="J221">
        <v>31909.38</v>
      </c>
      <c r="K221">
        <v>1.04</v>
      </c>
      <c r="L221">
        <v>2162.7208647620901</v>
      </c>
      <c r="M221">
        <v>58.2</v>
      </c>
      <c r="N221">
        <v>2.21</v>
      </c>
      <c r="O221">
        <v>4.0199999999999996</v>
      </c>
      <c r="P221">
        <v>0.8</v>
      </c>
      <c r="Q221">
        <v>0.85</v>
      </c>
    </row>
    <row r="222" spans="1:17" hidden="1" x14ac:dyDescent="0.3">
      <c r="A222" t="s">
        <v>23</v>
      </c>
      <c r="B222" t="s">
        <v>64</v>
      </c>
      <c r="C222" t="s">
        <v>15</v>
      </c>
      <c r="D222" t="s">
        <v>23</v>
      </c>
      <c r="E222" t="s">
        <v>0</v>
      </c>
      <c r="F222">
        <v>-13.37</v>
      </c>
      <c r="G222">
        <v>408.46</v>
      </c>
      <c r="H222">
        <v>421.83</v>
      </c>
      <c r="I222">
        <v>1950.79</v>
      </c>
      <c r="J222">
        <v>33386.769999999997</v>
      </c>
      <c r="K222">
        <v>1.9</v>
      </c>
      <c r="L222">
        <v>2225.2760004173379</v>
      </c>
      <c r="M222">
        <v>58.43</v>
      </c>
      <c r="N222">
        <v>2.23</v>
      </c>
      <c r="O222">
        <v>5.22</v>
      </c>
      <c r="P222">
        <v>0.8</v>
      </c>
      <c r="Q222">
        <v>0.76</v>
      </c>
    </row>
    <row r="223" spans="1:17" hidden="1" x14ac:dyDescent="0.3">
      <c r="A223" t="s">
        <v>23</v>
      </c>
      <c r="B223" t="s">
        <v>65</v>
      </c>
      <c r="C223" t="s">
        <v>15</v>
      </c>
      <c r="D223" t="s">
        <v>23</v>
      </c>
      <c r="E223" t="s">
        <v>0</v>
      </c>
      <c r="F223">
        <v>3.06</v>
      </c>
      <c r="G223">
        <v>489.39</v>
      </c>
      <c r="H223">
        <v>486.33</v>
      </c>
      <c r="I223">
        <v>2209.71</v>
      </c>
      <c r="J223">
        <v>37593.919999999998</v>
      </c>
      <c r="K223">
        <v>1.32</v>
      </c>
      <c r="L223">
        <v>2460.1287649117803</v>
      </c>
      <c r="M223">
        <v>58.78</v>
      </c>
      <c r="N223">
        <v>2.02</v>
      </c>
      <c r="O223">
        <v>3.32</v>
      </c>
      <c r="P223">
        <v>0.73</v>
      </c>
      <c r="Q223">
        <v>0.68</v>
      </c>
    </row>
    <row r="224" spans="1:17" hidden="1" x14ac:dyDescent="0.3">
      <c r="A224" t="s">
        <v>23</v>
      </c>
      <c r="B224" t="s">
        <v>66</v>
      </c>
      <c r="C224" t="s">
        <v>15</v>
      </c>
      <c r="D224" t="s">
        <v>23</v>
      </c>
      <c r="E224" t="s">
        <v>0</v>
      </c>
      <c r="F224">
        <v>-2.91</v>
      </c>
      <c r="G224">
        <v>532.73</v>
      </c>
      <c r="H224">
        <v>535.64</v>
      </c>
      <c r="I224">
        <v>2396.25</v>
      </c>
      <c r="J224">
        <v>40460.57</v>
      </c>
      <c r="K224">
        <v>-0.96</v>
      </c>
      <c r="L224">
        <v>2614.4823456526642</v>
      </c>
      <c r="M224">
        <v>59.22</v>
      </c>
      <c r="N224">
        <v>3.49</v>
      </c>
      <c r="O224">
        <v>5.82</v>
      </c>
      <c r="P224">
        <v>0.68</v>
      </c>
      <c r="Q224">
        <v>0.72</v>
      </c>
    </row>
    <row r="225" spans="1:17" hidden="1" x14ac:dyDescent="0.3">
      <c r="A225" t="s">
        <v>23</v>
      </c>
      <c r="B225" t="s">
        <v>67</v>
      </c>
      <c r="C225" t="s">
        <v>15</v>
      </c>
      <c r="D225" t="s">
        <v>23</v>
      </c>
      <c r="E225" t="s">
        <v>0</v>
      </c>
      <c r="F225">
        <v>0.86</v>
      </c>
      <c r="G225">
        <v>397.13</v>
      </c>
      <c r="H225">
        <v>396.26</v>
      </c>
      <c r="I225">
        <v>2190.13</v>
      </c>
      <c r="J225">
        <v>36770.080000000002</v>
      </c>
      <c r="K225">
        <v>-5.33</v>
      </c>
      <c r="L225">
        <v>2346.611985065877</v>
      </c>
      <c r="M225">
        <v>59.56</v>
      </c>
      <c r="N225">
        <v>0.77</v>
      </c>
      <c r="O225">
        <v>-5.37</v>
      </c>
      <c r="P225">
        <v>0.72</v>
      </c>
      <c r="Q225">
        <v>0.69</v>
      </c>
    </row>
    <row r="226" spans="1:17" hidden="1" x14ac:dyDescent="0.3">
      <c r="A226" t="s">
        <v>23</v>
      </c>
      <c r="B226" t="s">
        <v>8</v>
      </c>
      <c r="C226" t="s">
        <v>15</v>
      </c>
      <c r="D226" t="s">
        <v>23</v>
      </c>
      <c r="E226" t="s">
        <v>0</v>
      </c>
      <c r="F226">
        <v>-26.63</v>
      </c>
      <c r="G226">
        <v>434.88</v>
      </c>
      <c r="H226">
        <v>461.51</v>
      </c>
      <c r="I226">
        <v>2131.25</v>
      </c>
      <c r="J226">
        <v>35626.300000000003</v>
      </c>
      <c r="K226">
        <v>1.66</v>
      </c>
      <c r="L226">
        <v>2268.426252272357</v>
      </c>
      <c r="M226">
        <v>59.82</v>
      </c>
      <c r="N226">
        <v>1.62</v>
      </c>
      <c r="O226">
        <v>3.07</v>
      </c>
      <c r="P226">
        <v>0.76</v>
      </c>
      <c r="Q226">
        <v>0.75</v>
      </c>
    </row>
    <row r="227" spans="1:17" hidden="1" x14ac:dyDescent="0.3">
      <c r="A227" t="s">
        <v>23</v>
      </c>
      <c r="B227" t="s">
        <v>68</v>
      </c>
      <c r="C227" t="s">
        <v>15</v>
      </c>
      <c r="D227" t="s">
        <v>23</v>
      </c>
      <c r="E227" t="s">
        <v>0</v>
      </c>
      <c r="F227">
        <v>-22.22</v>
      </c>
      <c r="G227">
        <v>506.93</v>
      </c>
      <c r="H227">
        <v>529.15</v>
      </c>
      <c r="I227">
        <v>2293.4699999999998</v>
      </c>
      <c r="J227">
        <v>38207.980000000003</v>
      </c>
      <c r="K227">
        <v>0.88</v>
      </c>
      <c r="L227">
        <v>2402.4100947376783</v>
      </c>
      <c r="M227">
        <v>60.03</v>
      </c>
      <c r="N227">
        <v>2.94</v>
      </c>
      <c r="O227">
        <v>5.1100000000000003</v>
      </c>
      <c r="P227">
        <v>0.72</v>
      </c>
      <c r="Q227">
        <v>0.77</v>
      </c>
    </row>
    <row r="228" spans="1:17" hidden="1" x14ac:dyDescent="0.3">
      <c r="A228" t="s">
        <v>23</v>
      </c>
      <c r="B228" t="s">
        <v>69</v>
      </c>
      <c r="C228" t="s">
        <v>15</v>
      </c>
      <c r="D228" t="s">
        <v>23</v>
      </c>
      <c r="E228" t="s">
        <v>0</v>
      </c>
      <c r="F228">
        <v>24</v>
      </c>
      <c r="G228">
        <v>483.88</v>
      </c>
      <c r="H228">
        <v>459.88</v>
      </c>
      <c r="I228">
        <v>2087.23</v>
      </c>
      <c r="J228">
        <v>34677.35</v>
      </c>
      <c r="K228">
        <v>-3.02</v>
      </c>
      <c r="L228">
        <v>2151.4776685154811</v>
      </c>
      <c r="M228">
        <v>60.19</v>
      </c>
      <c r="N228">
        <v>3.32</v>
      </c>
      <c r="O228">
        <v>4.1399999999999997</v>
      </c>
      <c r="P228">
        <v>0.78</v>
      </c>
      <c r="Q228">
        <v>0.76</v>
      </c>
    </row>
    <row r="229" spans="1:17" hidden="1" x14ac:dyDescent="0.3">
      <c r="A229" t="s">
        <v>23</v>
      </c>
      <c r="B229" t="s">
        <v>70</v>
      </c>
      <c r="C229" t="s">
        <v>15</v>
      </c>
      <c r="D229" t="s">
        <v>23</v>
      </c>
      <c r="E229" t="s">
        <v>0</v>
      </c>
      <c r="F229">
        <v>50.82</v>
      </c>
      <c r="G229">
        <v>501.01</v>
      </c>
      <c r="H229">
        <v>450.19</v>
      </c>
      <c r="I229">
        <v>2140.92</v>
      </c>
      <c r="J229">
        <v>35497</v>
      </c>
      <c r="K229">
        <v>-1.86</v>
      </c>
      <c r="L229">
        <v>2181.1112498640937</v>
      </c>
      <c r="M229">
        <v>60.31</v>
      </c>
      <c r="N229">
        <v>1.24</v>
      </c>
      <c r="O229">
        <v>-1.24</v>
      </c>
      <c r="P229">
        <v>0.75</v>
      </c>
      <c r="Q229">
        <v>0.73</v>
      </c>
    </row>
    <row r="230" spans="1:17" hidden="1" x14ac:dyDescent="0.3">
      <c r="A230" t="s">
        <v>23</v>
      </c>
      <c r="B230" t="s">
        <v>71</v>
      </c>
      <c r="C230" t="s">
        <v>15</v>
      </c>
      <c r="D230" t="s">
        <v>23</v>
      </c>
      <c r="E230" t="s">
        <v>0</v>
      </c>
      <c r="F230">
        <v>65.61</v>
      </c>
      <c r="G230">
        <v>514.82000000000005</v>
      </c>
      <c r="H230">
        <v>449.21</v>
      </c>
      <c r="I230">
        <v>2160.73</v>
      </c>
      <c r="J230">
        <v>35819.54</v>
      </c>
      <c r="K230">
        <v>0.09</v>
      </c>
      <c r="L230">
        <v>2183.800465210275</v>
      </c>
      <c r="M230">
        <v>60.32</v>
      </c>
      <c r="N230">
        <v>0.23</v>
      </c>
      <c r="O230">
        <v>-1.79</v>
      </c>
      <c r="P230">
        <v>0.75</v>
      </c>
      <c r="Q230">
        <v>0.82</v>
      </c>
    </row>
    <row r="231" spans="1:17" hidden="1" x14ac:dyDescent="0.3">
      <c r="A231" t="s">
        <v>23</v>
      </c>
      <c r="B231" t="s">
        <v>72</v>
      </c>
      <c r="C231" t="s">
        <v>15</v>
      </c>
      <c r="D231" t="s">
        <v>23</v>
      </c>
      <c r="E231" t="s">
        <v>0</v>
      </c>
      <c r="F231">
        <v>60.03</v>
      </c>
      <c r="G231">
        <v>447.03</v>
      </c>
      <c r="H231">
        <v>387.01</v>
      </c>
      <c r="I231">
        <v>1834.59</v>
      </c>
      <c r="J231">
        <v>30458.35</v>
      </c>
      <c r="K231">
        <v>0.63</v>
      </c>
      <c r="L231">
        <v>1836.0246411379073</v>
      </c>
      <c r="M231">
        <v>60.23</v>
      </c>
      <c r="N231">
        <v>0.11</v>
      </c>
      <c r="O231">
        <v>-3.38</v>
      </c>
      <c r="P231">
        <v>0.9</v>
      </c>
      <c r="Q231">
        <v>0.92</v>
      </c>
    </row>
    <row r="232" spans="1:17" hidden="1" x14ac:dyDescent="0.3">
      <c r="A232" t="s">
        <v>23</v>
      </c>
      <c r="B232" t="s">
        <v>73</v>
      </c>
      <c r="C232" t="s">
        <v>15</v>
      </c>
      <c r="D232" t="s">
        <v>23</v>
      </c>
      <c r="E232" t="s">
        <v>0</v>
      </c>
      <c r="F232">
        <v>66.66</v>
      </c>
      <c r="G232">
        <v>449.64</v>
      </c>
      <c r="H232">
        <v>382.98</v>
      </c>
      <c r="I232">
        <v>1876.95</v>
      </c>
      <c r="J232">
        <v>31220.77</v>
      </c>
      <c r="K232">
        <v>1.43</v>
      </c>
      <c r="L232">
        <v>1856.4288556937265</v>
      </c>
      <c r="M232">
        <v>60.12</v>
      </c>
      <c r="N232">
        <v>-0.05</v>
      </c>
      <c r="O232">
        <v>-2.2000000000000002</v>
      </c>
      <c r="P232">
        <v>0.9</v>
      </c>
      <c r="Q232">
        <v>0.95</v>
      </c>
    </row>
    <row r="233" spans="1:17" hidden="1" x14ac:dyDescent="0.3">
      <c r="A233" t="s">
        <v>23</v>
      </c>
      <c r="B233" t="s">
        <v>74</v>
      </c>
      <c r="C233" t="s">
        <v>15</v>
      </c>
      <c r="D233" t="s">
        <v>23</v>
      </c>
      <c r="E233" t="s">
        <v>0</v>
      </c>
      <c r="F233">
        <v>62.07</v>
      </c>
      <c r="G233">
        <v>491.11</v>
      </c>
      <c r="H233">
        <v>429.04</v>
      </c>
      <c r="I233">
        <v>1959.87</v>
      </c>
      <c r="J233">
        <v>32662.34</v>
      </c>
      <c r="K233">
        <v>1.75</v>
      </c>
      <c r="L233">
        <v>1928.8037884606874</v>
      </c>
      <c r="M233">
        <v>60</v>
      </c>
      <c r="N233">
        <v>1.33</v>
      </c>
      <c r="O233">
        <v>2.6</v>
      </c>
      <c r="P233">
        <v>0.89</v>
      </c>
      <c r="Q233">
        <v>0.83</v>
      </c>
    </row>
    <row r="234" spans="1:17" hidden="1" x14ac:dyDescent="0.3">
      <c r="A234" t="s">
        <v>23</v>
      </c>
      <c r="B234" t="s">
        <v>75</v>
      </c>
      <c r="C234" t="s">
        <v>15</v>
      </c>
      <c r="D234" t="s">
        <v>23</v>
      </c>
      <c r="E234" t="s">
        <v>0</v>
      </c>
      <c r="F234">
        <v>54.5</v>
      </c>
      <c r="G234">
        <v>533.08000000000004</v>
      </c>
      <c r="H234">
        <v>478.58</v>
      </c>
      <c r="I234">
        <v>2090.8000000000002</v>
      </c>
      <c r="J234">
        <v>34918.04</v>
      </c>
      <c r="K234">
        <v>0.78</v>
      </c>
      <c r="L234">
        <v>2031.7436243156485</v>
      </c>
      <c r="M234">
        <v>59.88</v>
      </c>
      <c r="N234">
        <v>1.24</v>
      </c>
      <c r="O234">
        <v>3.91</v>
      </c>
      <c r="P234">
        <v>0.85</v>
      </c>
      <c r="Q234">
        <v>0.87</v>
      </c>
    </row>
    <row r="235" spans="1:17" hidden="1" x14ac:dyDescent="0.3">
      <c r="A235" t="s">
        <v>23</v>
      </c>
      <c r="B235" t="s">
        <v>76</v>
      </c>
      <c r="C235" t="s">
        <v>15</v>
      </c>
      <c r="D235" t="s">
        <v>23</v>
      </c>
      <c r="E235" t="s">
        <v>0</v>
      </c>
      <c r="F235">
        <v>68.22</v>
      </c>
      <c r="G235">
        <v>513.87</v>
      </c>
      <c r="H235">
        <v>445.64</v>
      </c>
      <c r="I235">
        <v>2011.02</v>
      </c>
      <c r="J235">
        <v>33669.68</v>
      </c>
      <c r="K235">
        <v>0.48</v>
      </c>
      <c r="L235">
        <v>1935.3565049058907</v>
      </c>
      <c r="M235">
        <v>59.73</v>
      </c>
      <c r="N235">
        <v>0.63</v>
      </c>
      <c r="O235">
        <v>0.03</v>
      </c>
      <c r="P235">
        <v>0.89</v>
      </c>
      <c r="Q235">
        <v>0.89</v>
      </c>
    </row>
    <row r="236" spans="1:17" hidden="1" x14ac:dyDescent="0.3">
      <c r="A236" t="s">
        <v>23</v>
      </c>
      <c r="B236" t="s">
        <v>9</v>
      </c>
      <c r="C236" t="s">
        <v>15</v>
      </c>
      <c r="D236" t="s">
        <v>23</v>
      </c>
      <c r="E236" t="s">
        <v>0</v>
      </c>
      <c r="F236">
        <v>78.8</v>
      </c>
      <c r="G236">
        <v>474.5</v>
      </c>
      <c r="H236">
        <v>395.7</v>
      </c>
      <c r="I236">
        <v>1891.38</v>
      </c>
      <c r="J236">
        <v>31787.58</v>
      </c>
      <c r="K236">
        <v>-9.0500000000000007</v>
      </c>
      <c r="L236">
        <v>1795.1843291495134</v>
      </c>
      <c r="M236">
        <v>59.5</v>
      </c>
      <c r="N236">
        <v>-0.15</v>
      </c>
      <c r="O236">
        <v>-4.37</v>
      </c>
      <c r="P236">
        <v>0.88</v>
      </c>
      <c r="Q236">
        <v>0.81</v>
      </c>
    </row>
    <row r="237" spans="1:17" hidden="1" x14ac:dyDescent="0.3">
      <c r="A237" t="s">
        <v>23</v>
      </c>
      <c r="B237" t="s">
        <v>77</v>
      </c>
      <c r="C237" t="s">
        <v>15</v>
      </c>
      <c r="D237" t="s">
        <v>23</v>
      </c>
      <c r="E237" t="s">
        <v>0</v>
      </c>
      <c r="F237">
        <v>58.39</v>
      </c>
      <c r="G237">
        <v>587.84</v>
      </c>
      <c r="H237">
        <v>529.45000000000005</v>
      </c>
      <c r="I237">
        <v>2152.46</v>
      </c>
      <c r="J237">
        <v>36334.33</v>
      </c>
      <c r="K237">
        <v>8.2799999999999994</v>
      </c>
      <c r="L237">
        <v>2013.5399414781293</v>
      </c>
      <c r="M237">
        <v>59.24</v>
      </c>
      <c r="N237">
        <v>1.94</v>
      </c>
      <c r="O237">
        <v>13.04</v>
      </c>
      <c r="P237">
        <v>0.85</v>
      </c>
      <c r="Q237">
        <v>0.88</v>
      </c>
    </row>
    <row r="238" spans="1:17" hidden="1" x14ac:dyDescent="0.3">
      <c r="A238" t="s">
        <v>23</v>
      </c>
      <c r="B238" t="s">
        <v>78</v>
      </c>
      <c r="C238" t="s">
        <v>15</v>
      </c>
      <c r="D238" t="s">
        <v>23</v>
      </c>
      <c r="E238" t="s">
        <v>0</v>
      </c>
      <c r="F238">
        <v>-20.12</v>
      </c>
      <c r="G238">
        <v>625.37</v>
      </c>
      <c r="H238">
        <v>645.49</v>
      </c>
      <c r="I238">
        <v>2064.73</v>
      </c>
      <c r="J238">
        <v>0</v>
      </c>
      <c r="K238">
        <v>4.1500000000000004</v>
      </c>
      <c r="L238">
        <v>1867.8197319262079</v>
      </c>
      <c r="M238">
        <v>0</v>
      </c>
      <c r="N238">
        <v>8.74</v>
      </c>
      <c r="O238">
        <v>42.76</v>
      </c>
      <c r="P238">
        <v>0.95</v>
      </c>
      <c r="Q238">
        <v>0.94</v>
      </c>
    </row>
    <row r="239" spans="1:17" hidden="1" x14ac:dyDescent="0.3">
      <c r="A239" t="s">
        <v>23</v>
      </c>
      <c r="B239" t="s">
        <v>10</v>
      </c>
      <c r="C239" t="s">
        <v>15</v>
      </c>
      <c r="D239" t="s">
        <v>23</v>
      </c>
      <c r="E239" t="s">
        <v>0</v>
      </c>
      <c r="F239">
        <v>46.09</v>
      </c>
      <c r="G239">
        <v>645.6</v>
      </c>
      <c r="H239">
        <v>599.5</v>
      </c>
      <c r="I239">
        <v>2257.9499999999998</v>
      </c>
      <c r="J239">
        <v>0</v>
      </c>
      <c r="K239">
        <v>1</v>
      </c>
      <c r="L239">
        <v>1936.6322213011658</v>
      </c>
      <c r="M239">
        <v>0</v>
      </c>
      <c r="N239">
        <v>5.9</v>
      </c>
      <c r="O239">
        <v>-8.31</v>
      </c>
      <c r="P239">
        <v>0.92</v>
      </c>
      <c r="Q239">
        <v>0.9</v>
      </c>
    </row>
    <row r="240" spans="1:17" hidden="1" x14ac:dyDescent="0.3">
      <c r="A240" t="s">
        <v>24</v>
      </c>
      <c r="B240" t="s">
        <v>6</v>
      </c>
      <c r="C240" t="s">
        <v>12</v>
      </c>
      <c r="D240" t="s">
        <v>24</v>
      </c>
      <c r="E240" t="s">
        <v>0</v>
      </c>
      <c r="F240">
        <v>69.64</v>
      </c>
      <c r="G240">
        <v>282.08</v>
      </c>
      <c r="H240">
        <v>212.44</v>
      </c>
      <c r="I240">
        <v>3184.05</v>
      </c>
      <c r="J240">
        <v>25742.92</v>
      </c>
      <c r="K240">
        <v>4.87</v>
      </c>
      <c r="L240">
        <v>2946.7957084115674</v>
      </c>
      <c r="M240">
        <v>123.69</v>
      </c>
      <c r="N240">
        <v>3.07</v>
      </c>
      <c r="O240">
        <v>1.5</v>
      </c>
      <c r="P240">
        <v>144.79</v>
      </c>
      <c r="Q240">
        <v>134.4</v>
      </c>
    </row>
    <row r="241" spans="1:17" hidden="1" x14ac:dyDescent="0.3">
      <c r="A241" t="s">
        <v>24</v>
      </c>
      <c r="B241" t="s">
        <v>50</v>
      </c>
      <c r="C241" t="s">
        <v>12</v>
      </c>
      <c r="D241" t="s">
        <v>24</v>
      </c>
      <c r="E241" t="s">
        <v>0</v>
      </c>
      <c r="F241">
        <v>96.15</v>
      </c>
      <c r="G241">
        <v>308.08</v>
      </c>
      <c r="H241">
        <v>211.92</v>
      </c>
      <c r="I241">
        <v>3646.64</v>
      </c>
      <c r="J241">
        <v>29390.880000000001</v>
      </c>
      <c r="K241">
        <v>3.51</v>
      </c>
      <c r="L241">
        <v>3272.39637515808</v>
      </c>
      <c r="M241">
        <v>124.07</v>
      </c>
      <c r="N241">
        <v>3.27</v>
      </c>
      <c r="O241">
        <v>1.04</v>
      </c>
      <c r="P241">
        <v>134.71</v>
      </c>
      <c r="Q241">
        <v>125.2</v>
      </c>
    </row>
    <row r="242" spans="1:17" hidden="1" x14ac:dyDescent="0.3">
      <c r="A242" t="s">
        <v>24</v>
      </c>
      <c r="B242" t="s">
        <v>51</v>
      </c>
      <c r="C242" t="s">
        <v>12</v>
      </c>
      <c r="D242" t="s">
        <v>24</v>
      </c>
      <c r="E242" t="s">
        <v>0</v>
      </c>
      <c r="F242">
        <v>124.75</v>
      </c>
      <c r="G242">
        <v>332.5</v>
      </c>
      <c r="H242">
        <v>207.75</v>
      </c>
      <c r="I242">
        <v>3980.56</v>
      </c>
      <c r="J242">
        <v>31986.55</v>
      </c>
      <c r="K242">
        <v>0.9</v>
      </c>
      <c r="L242">
        <v>3503.9870830395803</v>
      </c>
      <c r="M242">
        <v>124.44</v>
      </c>
      <c r="N242">
        <v>1.73</v>
      </c>
      <c r="O242">
        <v>-0.88</v>
      </c>
      <c r="P242">
        <v>126.65</v>
      </c>
      <c r="Q242">
        <v>124.75</v>
      </c>
    </row>
    <row r="243" spans="1:17" hidden="1" x14ac:dyDescent="0.3">
      <c r="A243" t="s">
        <v>24</v>
      </c>
      <c r="B243" t="s">
        <v>52</v>
      </c>
      <c r="C243" t="s">
        <v>12</v>
      </c>
      <c r="D243" t="s">
        <v>24</v>
      </c>
      <c r="E243" t="s">
        <v>0</v>
      </c>
      <c r="F243">
        <v>139.28</v>
      </c>
      <c r="G243">
        <v>352.62</v>
      </c>
      <c r="H243">
        <v>213.34</v>
      </c>
      <c r="I243">
        <v>4536.59</v>
      </c>
      <c r="J243">
        <v>36356.85</v>
      </c>
      <c r="K243">
        <v>-0.46</v>
      </c>
      <c r="L243">
        <v>3988.6738353287583</v>
      </c>
      <c r="M243">
        <v>124.78</v>
      </c>
      <c r="N243">
        <v>1.25</v>
      </c>
      <c r="O243">
        <v>-1.58</v>
      </c>
      <c r="P243">
        <v>111.2</v>
      </c>
      <c r="Q243">
        <v>111.85</v>
      </c>
    </row>
    <row r="244" spans="1:17" hidden="1" x14ac:dyDescent="0.3">
      <c r="A244" t="s">
        <v>24</v>
      </c>
      <c r="B244" t="s">
        <v>53</v>
      </c>
      <c r="C244" t="s">
        <v>12</v>
      </c>
      <c r="D244" t="s">
        <v>24</v>
      </c>
      <c r="E244" t="s">
        <v>0</v>
      </c>
      <c r="F244">
        <v>143.91999999999999</v>
      </c>
      <c r="G244">
        <v>385.37</v>
      </c>
      <c r="H244">
        <v>241.45</v>
      </c>
      <c r="I244">
        <v>4998.88</v>
      </c>
      <c r="J244">
        <v>39952.92</v>
      </c>
      <c r="K244">
        <v>1.08</v>
      </c>
      <c r="L244">
        <v>4376.4332462508228</v>
      </c>
      <c r="M244">
        <v>125.12</v>
      </c>
      <c r="N244">
        <v>0.69</v>
      </c>
      <c r="O244">
        <v>-1.64</v>
      </c>
      <c r="P244">
        <v>102.21</v>
      </c>
      <c r="Q244">
        <v>99.74</v>
      </c>
    </row>
    <row r="245" spans="1:17" hidden="1" x14ac:dyDescent="0.3">
      <c r="A245" t="s">
        <v>24</v>
      </c>
      <c r="B245" t="s">
        <v>54</v>
      </c>
      <c r="C245" t="s">
        <v>12</v>
      </c>
      <c r="D245" t="s">
        <v>24</v>
      </c>
      <c r="E245" t="s">
        <v>0</v>
      </c>
      <c r="F245">
        <v>131.75</v>
      </c>
      <c r="G245">
        <v>428.76</v>
      </c>
      <c r="H245">
        <v>297.01</v>
      </c>
      <c r="I245">
        <v>5544.59</v>
      </c>
      <c r="J245">
        <v>44203.29</v>
      </c>
      <c r="K245">
        <v>2.62</v>
      </c>
      <c r="L245">
        <v>4897.3530592079469</v>
      </c>
      <c r="M245">
        <v>125.43</v>
      </c>
      <c r="N245">
        <v>-0.09</v>
      </c>
      <c r="O245">
        <v>-0.85</v>
      </c>
      <c r="P245">
        <v>94.06</v>
      </c>
      <c r="Q245">
        <v>102.83</v>
      </c>
    </row>
    <row r="246" spans="1:17" hidden="1" x14ac:dyDescent="0.3">
      <c r="A246" t="s">
        <v>24</v>
      </c>
      <c r="B246" t="s">
        <v>55</v>
      </c>
      <c r="C246" t="s">
        <v>12</v>
      </c>
      <c r="D246" t="s">
        <v>24</v>
      </c>
      <c r="E246" t="s">
        <v>0</v>
      </c>
      <c r="F246">
        <v>83.01</v>
      </c>
      <c r="G246">
        <v>395.24</v>
      </c>
      <c r="H246">
        <v>312.23</v>
      </c>
      <c r="I246">
        <v>4923.54</v>
      </c>
      <c r="J246">
        <v>39160.83</v>
      </c>
      <c r="K246">
        <v>3.15</v>
      </c>
      <c r="L246">
        <v>4348.6670725291842</v>
      </c>
      <c r="M246">
        <v>125.73</v>
      </c>
      <c r="N246">
        <v>0.14000000000000001</v>
      </c>
      <c r="O246">
        <v>-1.68</v>
      </c>
      <c r="P246">
        <v>108.78</v>
      </c>
      <c r="Q246">
        <v>116</v>
      </c>
    </row>
    <row r="247" spans="1:17" hidden="1" x14ac:dyDescent="0.3">
      <c r="A247" t="s">
        <v>24</v>
      </c>
      <c r="B247" t="s">
        <v>56</v>
      </c>
      <c r="C247" t="s">
        <v>12</v>
      </c>
      <c r="D247" t="s">
        <v>24</v>
      </c>
      <c r="E247" t="s">
        <v>0</v>
      </c>
      <c r="F247">
        <v>102.1</v>
      </c>
      <c r="G247">
        <v>403.96</v>
      </c>
      <c r="H247">
        <v>301.86</v>
      </c>
      <c r="I247">
        <v>4494.62</v>
      </c>
      <c r="J247">
        <v>35663.68</v>
      </c>
      <c r="K247">
        <v>1.01</v>
      </c>
      <c r="L247">
        <v>3952.5097158203098</v>
      </c>
      <c r="M247">
        <v>126.03</v>
      </c>
      <c r="N247">
        <v>1.7</v>
      </c>
      <c r="O247">
        <v>0.68</v>
      </c>
      <c r="P247">
        <v>120.99</v>
      </c>
      <c r="Q247">
        <v>129.94999999999999</v>
      </c>
    </row>
    <row r="248" spans="1:17" hidden="1" x14ac:dyDescent="0.3">
      <c r="A248" t="s">
        <v>24</v>
      </c>
      <c r="B248" t="s">
        <v>57</v>
      </c>
      <c r="C248" t="s">
        <v>12</v>
      </c>
      <c r="D248" t="s">
        <v>24</v>
      </c>
      <c r="E248" t="s">
        <v>0</v>
      </c>
      <c r="F248">
        <v>123.06</v>
      </c>
      <c r="G248">
        <v>369.62</v>
      </c>
      <c r="H248">
        <v>246.56</v>
      </c>
      <c r="I248">
        <v>4098.37</v>
      </c>
      <c r="J248">
        <v>32447.34</v>
      </c>
      <c r="K248">
        <v>-1.32</v>
      </c>
      <c r="L248">
        <v>3617.8300779883275</v>
      </c>
      <c r="M248">
        <v>126.31</v>
      </c>
      <c r="N248">
        <v>0.65</v>
      </c>
      <c r="O248">
        <v>-1.56</v>
      </c>
      <c r="P248">
        <v>130.91</v>
      </c>
      <c r="Q248">
        <v>115.6</v>
      </c>
    </row>
    <row r="249" spans="1:17" hidden="1" x14ac:dyDescent="0.3">
      <c r="A249" t="s">
        <v>24</v>
      </c>
      <c r="B249" t="s">
        <v>58</v>
      </c>
      <c r="C249" t="s">
        <v>12</v>
      </c>
      <c r="D249" t="s">
        <v>24</v>
      </c>
      <c r="E249" t="s">
        <v>0</v>
      </c>
      <c r="F249">
        <v>124.41</v>
      </c>
      <c r="G249">
        <v>398.93</v>
      </c>
      <c r="H249">
        <v>274.51</v>
      </c>
      <c r="I249">
        <v>4640.96</v>
      </c>
      <c r="J249">
        <v>36671.480000000003</v>
      </c>
      <c r="K249">
        <v>-0.25</v>
      </c>
      <c r="L249">
        <v>4150.4427976626066</v>
      </c>
      <c r="M249">
        <v>126.56</v>
      </c>
      <c r="N249">
        <v>-0.35</v>
      </c>
      <c r="O249">
        <v>-1.38</v>
      </c>
      <c r="P249">
        <v>113.91</v>
      </c>
      <c r="Q249">
        <v>102.2</v>
      </c>
    </row>
    <row r="250" spans="1:17" hidden="1" x14ac:dyDescent="0.3">
      <c r="A250" t="s">
        <v>24</v>
      </c>
      <c r="B250" t="s">
        <v>7</v>
      </c>
      <c r="C250" t="s">
        <v>12</v>
      </c>
      <c r="D250" t="s">
        <v>24</v>
      </c>
      <c r="E250" t="s">
        <v>0</v>
      </c>
      <c r="F250">
        <v>117.97</v>
      </c>
      <c r="G250">
        <v>454.3</v>
      </c>
      <c r="H250">
        <v>336.33</v>
      </c>
      <c r="I250">
        <v>4970.91</v>
      </c>
      <c r="J250">
        <v>39201.57</v>
      </c>
      <c r="K250">
        <v>2.72</v>
      </c>
      <c r="L250">
        <v>4480.800861167314</v>
      </c>
      <c r="M250">
        <v>126.8</v>
      </c>
      <c r="N250">
        <v>-0.69</v>
      </c>
      <c r="O250">
        <v>0.01</v>
      </c>
      <c r="P250">
        <v>107.77</v>
      </c>
      <c r="Q250">
        <v>114.9</v>
      </c>
    </row>
    <row r="251" spans="1:17" hidden="1" x14ac:dyDescent="0.3">
      <c r="A251" t="s">
        <v>24</v>
      </c>
      <c r="B251" t="s">
        <v>59</v>
      </c>
      <c r="C251" t="s">
        <v>12</v>
      </c>
      <c r="D251" t="s">
        <v>24</v>
      </c>
      <c r="E251" t="s">
        <v>0</v>
      </c>
      <c r="F251">
        <v>72.849999999999994</v>
      </c>
      <c r="G251">
        <v>379.09</v>
      </c>
      <c r="H251">
        <v>306.24</v>
      </c>
      <c r="I251">
        <v>4377.07</v>
      </c>
      <c r="J251">
        <v>34447.300000000003</v>
      </c>
      <c r="K251">
        <v>0.4</v>
      </c>
      <c r="L251">
        <v>3991.7074073411754</v>
      </c>
      <c r="M251">
        <v>127.07</v>
      </c>
      <c r="N251">
        <v>-0.69</v>
      </c>
      <c r="O251">
        <v>-2.3199999999999998</v>
      </c>
      <c r="P251">
        <v>121.53</v>
      </c>
      <c r="Q251">
        <v>131.80000000000001</v>
      </c>
    </row>
    <row r="252" spans="1:17" hidden="1" x14ac:dyDescent="0.3">
      <c r="A252" t="s">
        <v>24</v>
      </c>
      <c r="B252" t="s">
        <v>60</v>
      </c>
      <c r="C252" t="s">
        <v>12</v>
      </c>
      <c r="D252" t="s">
        <v>24</v>
      </c>
      <c r="E252" t="s">
        <v>0</v>
      </c>
      <c r="F252">
        <v>96.91</v>
      </c>
      <c r="G252">
        <v>390.95</v>
      </c>
      <c r="H252">
        <v>294.04000000000002</v>
      </c>
      <c r="I252">
        <v>4183.6400000000003</v>
      </c>
      <c r="J252">
        <v>32863.99</v>
      </c>
      <c r="K252">
        <v>0.01</v>
      </c>
      <c r="L252">
        <v>3879.9122161478595</v>
      </c>
      <c r="M252">
        <v>127.3</v>
      </c>
      <c r="N252">
        <v>-0.9</v>
      </c>
      <c r="O252">
        <v>-2.0499999999999998</v>
      </c>
      <c r="P252">
        <v>125.39</v>
      </c>
      <c r="Q252">
        <v>119.9</v>
      </c>
    </row>
    <row r="253" spans="1:17" hidden="1" x14ac:dyDescent="0.3">
      <c r="A253" t="s">
        <v>24</v>
      </c>
      <c r="B253" t="s">
        <v>61</v>
      </c>
      <c r="C253" t="s">
        <v>12</v>
      </c>
      <c r="D253" t="s">
        <v>24</v>
      </c>
      <c r="E253" t="s">
        <v>0</v>
      </c>
      <c r="F253">
        <v>108.13</v>
      </c>
      <c r="G253">
        <v>443.88</v>
      </c>
      <c r="H253">
        <v>335.75</v>
      </c>
      <c r="I253">
        <v>4521.28</v>
      </c>
      <c r="J253">
        <v>35460.33</v>
      </c>
      <c r="K253">
        <v>1.57</v>
      </c>
      <c r="L253">
        <v>4255.3140664046723</v>
      </c>
      <c r="M253">
        <v>127.5</v>
      </c>
      <c r="N253">
        <v>-0.26</v>
      </c>
      <c r="O253">
        <v>-0.88</v>
      </c>
      <c r="P253">
        <v>115.93</v>
      </c>
      <c r="Q253">
        <v>107.1</v>
      </c>
    </row>
    <row r="254" spans="1:17" hidden="1" x14ac:dyDescent="0.3">
      <c r="A254" t="s">
        <v>24</v>
      </c>
      <c r="B254" t="s">
        <v>62</v>
      </c>
      <c r="C254" t="s">
        <v>12</v>
      </c>
      <c r="D254" t="s">
        <v>24</v>
      </c>
      <c r="E254" t="s">
        <v>0</v>
      </c>
      <c r="F254">
        <v>133.29</v>
      </c>
      <c r="G254">
        <v>533.53</v>
      </c>
      <c r="H254">
        <v>400.24</v>
      </c>
      <c r="I254">
        <v>4892.7</v>
      </c>
      <c r="J254">
        <v>38322.61</v>
      </c>
      <c r="K254">
        <v>2.15</v>
      </c>
      <c r="L254">
        <v>4654.59100132819</v>
      </c>
      <c r="M254">
        <v>127.67</v>
      </c>
      <c r="N254">
        <v>-0.01</v>
      </c>
      <c r="O254">
        <v>1.31</v>
      </c>
      <c r="P254">
        <v>108.19</v>
      </c>
      <c r="Q254">
        <v>104.12</v>
      </c>
    </row>
    <row r="255" spans="1:17" hidden="1" x14ac:dyDescent="0.3">
      <c r="A255" t="s">
        <v>24</v>
      </c>
      <c r="B255" t="s">
        <v>63</v>
      </c>
      <c r="C255" t="s">
        <v>12</v>
      </c>
      <c r="D255" t="s">
        <v>24</v>
      </c>
      <c r="E255" t="s">
        <v>0</v>
      </c>
      <c r="F255">
        <v>106.96</v>
      </c>
      <c r="G255">
        <v>570.98</v>
      </c>
      <c r="H255">
        <v>464.02</v>
      </c>
      <c r="I255">
        <v>4832.6499999999996</v>
      </c>
      <c r="J255">
        <v>37814.629999999997</v>
      </c>
      <c r="K255">
        <v>1.82</v>
      </c>
      <c r="L255">
        <v>4658.6611069073888</v>
      </c>
      <c r="M255">
        <v>127.8</v>
      </c>
      <c r="N255">
        <v>-0.28999999999999998</v>
      </c>
      <c r="O255">
        <v>1.62</v>
      </c>
      <c r="P255">
        <v>110.22</v>
      </c>
      <c r="Q255">
        <v>117.97</v>
      </c>
    </row>
    <row r="256" spans="1:17" hidden="1" x14ac:dyDescent="0.3">
      <c r="A256" t="s">
        <v>24</v>
      </c>
      <c r="B256" t="s">
        <v>64</v>
      </c>
      <c r="C256" t="s">
        <v>12</v>
      </c>
      <c r="D256" t="s">
        <v>24</v>
      </c>
      <c r="E256" t="s">
        <v>0</v>
      </c>
      <c r="F256">
        <v>95.11</v>
      </c>
      <c r="G256">
        <v>619.22</v>
      </c>
      <c r="H256">
        <v>524.11</v>
      </c>
      <c r="I256">
        <v>4601.7</v>
      </c>
      <c r="J256">
        <v>35978.31</v>
      </c>
      <c r="K256">
        <v>1.35</v>
      </c>
      <c r="L256">
        <v>4464.7945003320337</v>
      </c>
      <c r="M256">
        <v>127.9</v>
      </c>
      <c r="N256">
        <v>0.26</v>
      </c>
      <c r="O256">
        <v>2.2200000000000002</v>
      </c>
      <c r="P256">
        <v>116.3</v>
      </c>
      <c r="Q256">
        <v>118.95</v>
      </c>
    </row>
    <row r="257" spans="1:17" hidden="1" x14ac:dyDescent="0.3">
      <c r="A257" t="s">
        <v>24</v>
      </c>
      <c r="B257" t="s">
        <v>65</v>
      </c>
      <c r="C257" t="s">
        <v>12</v>
      </c>
      <c r="D257" t="s">
        <v>24</v>
      </c>
      <c r="E257" t="s">
        <v>0</v>
      </c>
      <c r="F257">
        <v>120.6</v>
      </c>
      <c r="G257">
        <v>680.62</v>
      </c>
      <c r="H257">
        <v>560.02</v>
      </c>
      <c r="I257">
        <v>4580.13</v>
      </c>
      <c r="J257">
        <v>35780.5</v>
      </c>
      <c r="K257">
        <v>1.48</v>
      </c>
      <c r="L257">
        <v>4476.7922858830643</v>
      </c>
      <c r="M257">
        <v>128.01</v>
      </c>
      <c r="N257">
        <v>0.05</v>
      </c>
      <c r="O257">
        <v>1.74</v>
      </c>
      <c r="P257">
        <v>117.75</v>
      </c>
      <c r="Q257">
        <v>114</v>
      </c>
    </row>
    <row r="258" spans="1:17" hidden="1" x14ac:dyDescent="0.3">
      <c r="A258" t="s">
        <v>24</v>
      </c>
      <c r="B258" t="s">
        <v>66</v>
      </c>
      <c r="C258" t="s">
        <v>12</v>
      </c>
      <c r="D258" t="s">
        <v>24</v>
      </c>
      <c r="E258" t="s">
        <v>0</v>
      </c>
      <c r="F258">
        <v>55.28</v>
      </c>
      <c r="G258">
        <v>749.12</v>
      </c>
      <c r="H258">
        <v>693.84</v>
      </c>
      <c r="I258">
        <v>5106.8</v>
      </c>
      <c r="J258">
        <v>39872.68</v>
      </c>
      <c r="K258">
        <v>-1.25</v>
      </c>
      <c r="L258">
        <v>5046.5374744915116</v>
      </c>
      <c r="M258">
        <v>128.08000000000001</v>
      </c>
      <c r="N258">
        <v>1.38</v>
      </c>
      <c r="O258">
        <v>4.59</v>
      </c>
      <c r="P258">
        <v>103.36</v>
      </c>
      <c r="Q258">
        <v>90.75</v>
      </c>
    </row>
    <row r="259" spans="1:17" hidden="1" x14ac:dyDescent="0.3">
      <c r="A259" t="s">
        <v>24</v>
      </c>
      <c r="B259" t="s">
        <v>67</v>
      </c>
      <c r="C259" t="s">
        <v>12</v>
      </c>
      <c r="D259" t="s">
        <v>24</v>
      </c>
      <c r="E259" t="s">
        <v>0</v>
      </c>
      <c r="F259">
        <v>58.09</v>
      </c>
      <c r="G259">
        <v>548.15</v>
      </c>
      <c r="H259">
        <v>490.05</v>
      </c>
      <c r="I259">
        <v>5290.72</v>
      </c>
      <c r="J259">
        <v>41295.980000000003</v>
      </c>
      <c r="K259">
        <v>-5.68</v>
      </c>
      <c r="L259">
        <v>5248.3974632001091</v>
      </c>
      <c r="M259">
        <v>128.12</v>
      </c>
      <c r="N259">
        <v>-1.33</v>
      </c>
      <c r="O259">
        <v>-5.26</v>
      </c>
      <c r="P259">
        <v>93.57</v>
      </c>
      <c r="Q259">
        <v>92.06</v>
      </c>
    </row>
    <row r="260" spans="1:17" hidden="1" x14ac:dyDescent="0.3">
      <c r="A260" t="s">
        <v>24</v>
      </c>
      <c r="B260" t="s">
        <v>8</v>
      </c>
      <c r="C260" t="s">
        <v>12</v>
      </c>
      <c r="D260" t="s">
        <v>24</v>
      </c>
      <c r="E260" t="s">
        <v>0</v>
      </c>
      <c r="F260">
        <v>108.52</v>
      </c>
      <c r="G260">
        <v>735.44</v>
      </c>
      <c r="H260">
        <v>626.91</v>
      </c>
      <c r="I260">
        <v>5760.79</v>
      </c>
      <c r="J260">
        <v>44969.1</v>
      </c>
      <c r="K260">
        <v>4.0999999999999996</v>
      </c>
      <c r="L260">
        <v>5830.3607435470021</v>
      </c>
      <c r="M260">
        <v>128.11000000000001</v>
      </c>
      <c r="N260">
        <v>-0.66</v>
      </c>
      <c r="O260">
        <v>-0.1</v>
      </c>
      <c r="P260">
        <v>87.78</v>
      </c>
      <c r="Q260">
        <v>81.45</v>
      </c>
    </row>
    <row r="261" spans="1:17" hidden="1" x14ac:dyDescent="0.3">
      <c r="A261" t="s">
        <v>24</v>
      </c>
      <c r="B261" t="s">
        <v>68</v>
      </c>
      <c r="C261" t="s">
        <v>12</v>
      </c>
      <c r="D261" t="s">
        <v>24</v>
      </c>
      <c r="E261" t="s">
        <v>0</v>
      </c>
      <c r="F261">
        <v>-4.4800000000000004</v>
      </c>
      <c r="G261">
        <v>789.91</v>
      </c>
      <c r="H261">
        <v>794.39</v>
      </c>
      <c r="I261">
        <v>6235.7</v>
      </c>
      <c r="J261">
        <v>48713.67</v>
      </c>
      <c r="K261">
        <v>0.04</v>
      </c>
      <c r="L261">
        <v>6418.0328580959049</v>
      </c>
      <c r="M261">
        <v>128.01</v>
      </c>
      <c r="N261">
        <v>-0.28000000000000003</v>
      </c>
      <c r="O261">
        <v>1.43</v>
      </c>
      <c r="P261">
        <v>79.81</v>
      </c>
      <c r="Q261">
        <v>77.72</v>
      </c>
    </row>
    <row r="262" spans="1:17" hidden="1" x14ac:dyDescent="0.3">
      <c r="A262" t="s">
        <v>24</v>
      </c>
      <c r="B262" t="s">
        <v>69</v>
      </c>
      <c r="C262" t="s">
        <v>12</v>
      </c>
      <c r="D262" t="s">
        <v>24</v>
      </c>
      <c r="E262" t="s">
        <v>0</v>
      </c>
      <c r="F262">
        <v>-53.47</v>
      </c>
      <c r="G262">
        <v>776.47</v>
      </c>
      <c r="H262">
        <v>829.94</v>
      </c>
      <c r="I262">
        <v>6272.65</v>
      </c>
      <c r="J262">
        <v>49061.15</v>
      </c>
      <c r="K262">
        <v>1.37</v>
      </c>
      <c r="L262">
        <v>6493.9749924510452</v>
      </c>
      <c r="M262">
        <v>127.85</v>
      </c>
      <c r="N262">
        <v>-0.04</v>
      </c>
      <c r="O262">
        <v>-0.86</v>
      </c>
      <c r="P262">
        <v>79.81</v>
      </c>
      <c r="Q262">
        <v>86.55</v>
      </c>
    </row>
    <row r="263" spans="1:17" hidden="1" x14ac:dyDescent="0.3">
      <c r="A263" t="s">
        <v>24</v>
      </c>
      <c r="B263" t="s">
        <v>70</v>
      </c>
      <c r="C263" t="s">
        <v>12</v>
      </c>
      <c r="D263" t="s">
        <v>24</v>
      </c>
      <c r="E263" t="s">
        <v>0</v>
      </c>
      <c r="F263">
        <v>-89.61</v>
      </c>
      <c r="G263">
        <v>694.72</v>
      </c>
      <c r="H263">
        <v>784.33</v>
      </c>
      <c r="I263">
        <v>5213.43</v>
      </c>
      <c r="J263">
        <v>40832.35</v>
      </c>
      <c r="K263">
        <v>2.04</v>
      </c>
      <c r="L263">
        <v>5423.8900000261028</v>
      </c>
      <c r="M263">
        <v>127.68</v>
      </c>
      <c r="N263">
        <v>0.34</v>
      </c>
      <c r="O263">
        <v>1.25</v>
      </c>
      <c r="P263">
        <v>97.63</v>
      </c>
      <c r="Q263">
        <v>105.3</v>
      </c>
    </row>
    <row r="264" spans="1:17" hidden="1" x14ac:dyDescent="0.3">
      <c r="A264" t="s">
        <v>24</v>
      </c>
      <c r="B264" t="s">
        <v>71</v>
      </c>
      <c r="C264" t="s">
        <v>12</v>
      </c>
      <c r="D264" t="s">
        <v>24</v>
      </c>
      <c r="E264" t="s">
        <v>0</v>
      </c>
      <c r="F264">
        <v>-99.91</v>
      </c>
      <c r="G264">
        <v>699.83</v>
      </c>
      <c r="H264">
        <v>799.74</v>
      </c>
      <c r="I264">
        <v>4900.55</v>
      </c>
      <c r="J264">
        <v>38442.67</v>
      </c>
      <c r="K264">
        <v>0.22</v>
      </c>
      <c r="L264">
        <v>5016.1540535789809</v>
      </c>
      <c r="M264">
        <v>127.48</v>
      </c>
      <c r="N264">
        <v>2.77</v>
      </c>
      <c r="O264">
        <v>3.22</v>
      </c>
      <c r="P264">
        <v>105.85</v>
      </c>
      <c r="Q264">
        <v>120.64</v>
      </c>
    </row>
    <row r="265" spans="1:17" hidden="1" x14ac:dyDescent="0.3">
      <c r="A265" t="s">
        <v>24</v>
      </c>
      <c r="B265" t="s">
        <v>72</v>
      </c>
      <c r="C265" t="s">
        <v>12</v>
      </c>
      <c r="D265" t="s">
        <v>24</v>
      </c>
      <c r="E265" t="s">
        <v>0</v>
      </c>
      <c r="F265">
        <v>-7.34</v>
      </c>
      <c r="G265">
        <v>622.11</v>
      </c>
      <c r="H265">
        <v>629.44000000000005</v>
      </c>
      <c r="I265">
        <v>4445.41</v>
      </c>
      <c r="J265">
        <v>34934.18</v>
      </c>
      <c r="K265">
        <v>1.6</v>
      </c>
      <c r="L265">
        <v>4446.8620285153311</v>
      </c>
      <c r="M265">
        <v>127.25</v>
      </c>
      <c r="N265">
        <v>0.79</v>
      </c>
      <c r="O265">
        <v>-2.29</v>
      </c>
      <c r="P265">
        <v>121.03</v>
      </c>
      <c r="Q265">
        <v>120.5</v>
      </c>
    </row>
    <row r="266" spans="1:17" hidden="1" x14ac:dyDescent="0.3">
      <c r="A266" t="s">
        <v>24</v>
      </c>
      <c r="B266" t="s">
        <v>73</v>
      </c>
      <c r="C266" t="s">
        <v>12</v>
      </c>
      <c r="D266" t="s">
        <v>24</v>
      </c>
      <c r="E266" t="s">
        <v>0</v>
      </c>
      <c r="F266">
        <v>51.13</v>
      </c>
      <c r="G266">
        <v>635.55999999999995</v>
      </c>
      <c r="H266">
        <v>584.41999999999996</v>
      </c>
      <c r="I266">
        <v>5000.2299999999996</v>
      </c>
      <c r="J266">
        <v>39373.83</v>
      </c>
      <c r="K266">
        <v>0.73</v>
      </c>
      <c r="L266">
        <v>4997.8247112198251</v>
      </c>
      <c r="M266">
        <v>126.99</v>
      </c>
      <c r="N266">
        <v>-0.12</v>
      </c>
      <c r="O266">
        <v>-3.52</v>
      </c>
      <c r="P266">
        <v>108.83</v>
      </c>
      <c r="Q266">
        <v>116.8</v>
      </c>
    </row>
    <row r="267" spans="1:17" hidden="1" x14ac:dyDescent="0.3">
      <c r="A267" t="s">
        <v>24</v>
      </c>
      <c r="B267" t="s">
        <v>74</v>
      </c>
      <c r="C267" t="s">
        <v>12</v>
      </c>
      <c r="D267" t="s">
        <v>24</v>
      </c>
      <c r="E267" t="s">
        <v>0</v>
      </c>
      <c r="F267">
        <v>43.83</v>
      </c>
      <c r="G267">
        <v>688.61</v>
      </c>
      <c r="H267">
        <v>644.78</v>
      </c>
      <c r="I267">
        <v>4930.29</v>
      </c>
      <c r="J267">
        <v>38924.639999999999</v>
      </c>
      <c r="K267">
        <v>1.7</v>
      </c>
      <c r="L267">
        <v>4916.6612170509688</v>
      </c>
      <c r="M267">
        <v>126.66</v>
      </c>
      <c r="N267">
        <v>0.48</v>
      </c>
      <c r="O267">
        <v>2.31</v>
      </c>
      <c r="P267">
        <v>112.18</v>
      </c>
      <c r="Q267">
        <v>112.9</v>
      </c>
    </row>
    <row r="268" spans="1:17" hidden="1" x14ac:dyDescent="0.3">
      <c r="A268" t="s">
        <v>24</v>
      </c>
      <c r="B268" t="s">
        <v>75</v>
      </c>
      <c r="C268" t="s">
        <v>12</v>
      </c>
      <c r="D268" t="s">
        <v>24</v>
      </c>
      <c r="E268" t="s">
        <v>0</v>
      </c>
      <c r="F268">
        <v>10.59</v>
      </c>
      <c r="G268">
        <v>735.82</v>
      </c>
      <c r="H268">
        <v>725.23</v>
      </c>
      <c r="I268">
        <v>5041.9399999999996</v>
      </c>
      <c r="J268">
        <v>39934.269999999997</v>
      </c>
      <c r="K268">
        <v>0.63</v>
      </c>
      <c r="L268">
        <v>5024.8991134729122</v>
      </c>
      <c r="M268">
        <v>126.26</v>
      </c>
      <c r="N268">
        <v>0.99</v>
      </c>
      <c r="O268">
        <v>2.59</v>
      </c>
      <c r="P268">
        <v>110.39</v>
      </c>
      <c r="Q268">
        <v>110.83</v>
      </c>
    </row>
    <row r="269" spans="1:17" hidden="1" x14ac:dyDescent="0.3">
      <c r="A269" t="s">
        <v>24</v>
      </c>
      <c r="B269" t="s">
        <v>76</v>
      </c>
      <c r="C269" t="s">
        <v>12</v>
      </c>
      <c r="D269" t="s">
        <v>24</v>
      </c>
      <c r="E269" t="s">
        <v>0</v>
      </c>
      <c r="F269">
        <v>1.36</v>
      </c>
      <c r="G269">
        <v>695.17</v>
      </c>
      <c r="H269">
        <v>693.81</v>
      </c>
      <c r="I269">
        <v>5117.24</v>
      </c>
      <c r="J269">
        <v>40680.28</v>
      </c>
      <c r="K269">
        <v>-0.4</v>
      </c>
      <c r="L269">
        <v>5068.8711971189641</v>
      </c>
      <c r="M269">
        <v>125.79</v>
      </c>
      <c r="N269">
        <v>0.45</v>
      </c>
      <c r="O269">
        <v>0.19</v>
      </c>
      <c r="P269">
        <v>109.01</v>
      </c>
      <c r="Q269">
        <v>109.12</v>
      </c>
    </row>
    <row r="270" spans="1:17" hidden="1" x14ac:dyDescent="0.3">
      <c r="A270" t="s">
        <v>24</v>
      </c>
      <c r="B270" t="s">
        <v>9</v>
      </c>
      <c r="C270" t="s">
        <v>12</v>
      </c>
      <c r="D270" t="s">
        <v>24</v>
      </c>
      <c r="E270" t="s">
        <v>0</v>
      </c>
      <c r="F270">
        <v>26.65</v>
      </c>
      <c r="G270">
        <v>630.42999999999995</v>
      </c>
      <c r="H270">
        <v>603.79</v>
      </c>
      <c r="I270">
        <v>5052.46</v>
      </c>
      <c r="J270">
        <v>40340.67</v>
      </c>
      <c r="K270">
        <v>-4.1900000000000004</v>
      </c>
      <c r="L270">
        <v>4959.4743383416826</v>
      </c>
      <c r="M270">
        <v>125.24</v>
      </c>
      <c r="N270">
        <v>0.01</v>
      </c>
      <c r="O270">
        <v>-1.1499999999999999</v>
      </c>
      <c r="P270">
        <v>106.79</v>
      </c>
      <c r="Q270">
        <v>103.47</v>
      </c>
    </row>
    <row r="271" spans="1:17" hidden="1" x14ac:dyDescent="0.3">
      <c r="A271" t="s">
        <v>24</v>
      </c>
      <c r="B271" t="s">
        <v>77</v>
      </c>
      <c r="C271" t="s">
        <v>12</v>
      </c>
      <c r="D271" t="s">
        <v>24</v>
      </c>
      <c r="E271" t="s">
        <v>0</v>
      </c>
      <c r="F271">
        <v>16.71</v>
      </c>
      <c r="G271">
        <v>749.48</v>
      </c>
      <c r="H271">
        <v>732.77</v>
      </c>
      <c r="I271">
        <v>5034.87</v>
      </c>
      <c r="J271">
        <v>40404.199999999997</v>
      </c>
      <c r="K271">
        <v>2.64</v>
      </c>
      <c r="L271">
        <v>4949.8602022212017</v>
      </c>
      <c r="M271">
        <v>124.61</v>
      </c>
      <c r="N271">
        <v>-0.26</v>
      </c>
      <c r="O271">
        <v>4.6100000000000003</v>
      </c>
      <c r="P271">
        <v>109.79</v>
      </c>
      <c r="Q271">
        <v>115</v>
      </c>
    </row>
    <row r="272" spans="1:17" hidden="1" x14ac:dyDescent="0.3">
      <c r="A272" t="s">
        <v>24</v>
      </c>
      <c r="B272" t="s">
        <v>78</v>
      </c>
      <c r="C272" t="s">
        <v>12</v>
      </c>
      <c r="D272" t="s">
        <v>24</v>
      </c>
      <c r="E272" t="s">
        <v>0</v>
      </c>
      <c r="F272">
        <v>-115.8</v>
      </c>
      <c r="G272">
        <v>753.03</v>
      </c>
      <c r="H272">
        <v>868.82</v>
      </c>
      <c r="I272">
        <v>4263.18</v>
      </c>
      <c r="J272">
        <v>0</v>
      </c>
      <c r="K272">
        <v>0.98</v>
      </c>
      <c r="L272">
        <v>4199.5975497815107</v>
      </c>
      <c r="M272">
        <v>0</v>
      </c>
      <c r="N272">
        <v>2.5099999999999998</v>
      </c>
      <c r="O272">
        <v>9.81</v>
      </c>
      <c r="P272">
        <v>131.38</v>
      </c>
      <c r="Q272">
        <v>132.56</v>
      </c>
    </row>
    <row r="273" spans="1:17" hidden="1" x14ac:dyDescent="0.3">
      <c r="A273" t="s">
        <v>24</v>
      </c>
      <c r="B273" t="s">
        <v>10</v>
      </c>
      <c r="C273" t="s">
        <v>12</v>
      </c>
      <c r="D273" t="s">
        <v>24</v>
      </c>
      <c r="E273" t="s">
        <v>0</v>
      </c>
      <c r="F273">
        <v>-47.87</v>
      </c>
      <c r="G273">
        <v>713.95</v>
      </c>
      <c r="H273">
        <v>761.82</v>
      </c>
      <c r="I273">
        <v>4216.05</v>
      </c>
      <c r="J273">
        <v>0</v>
      </c>
      <c r="K273">
        <v>1.91</v>
      </c>
      <c r="L273">
        <v>3987.6921685444327</v>
      </c>
      <c r="M273">
        <v>0</v>
      </c>
      <c r="N273">
        <v>3.25</v>
      </c>
      <c r="O273">
        <v>4.1900000000000004</v>
      </c>
      <c r="P273">
        <v>140.47</v>
      </c>
      <c r="Q273">
        <v>141.62</v>
      </c>
    </row>
    <row r="274" spans="1:17" hidden="1" x14ac:dyDescent="0.3">
      <c r="A274" t="s">
        <v>25</v>
      </c>
      <c r="B274" t="s">
        <v>6</v>
      </c>
      <c r="C274" t="s">
        <v>16</v>
      </c>
      <c r="D274" t="s">
        <v>25</v>
      </c>
      <c r="E274" t="s">
        <v>0</v>
      </c>
      <c r="F274">
        <v>11.76</v>
      </c>
      <c r="G274">
        <v>123.5</v>
      </c>
      <c r="H274">
        <v>111.74</v>
      </c>
      <c r="I274">
        <v>320.73</v>
      </c>
      <c r="J274">
        <v>21461.08</v>
      </c>
      <c r="K274">
        <v>4.18</v>
      </c>
      <c r="L274">
        <v>535.00741966153998</v>
      </c>
      <c r="M274">
        <v>14.94</v>
      </c>
      <c r="N274">
        <v>2.4500000000000002</v>
      </c>
      <c r="O274">
        <v>-2.11</v>
      </c>
      <c r="P274">
        <v>0.83</v>
      </c>
      <c r="Q274">
        <v>0.77</v>
      </c>
    </row>
    <row r="275" spans="1:17" hidden="1" x14ac:dyDescent="0.3">
      <c r="A275" t="s">
        <v>25</v>
      </c>
      <c r="B275" t="s">
        <v>50</v>
      </c>
      <c r="C275" t="s">
        <v>16</v>
      </c>
      <c r="D275" t="s">
        <v>25</v>
      </c>
      <c r="E275" t="s">
        <v>0</v>
      </c>
      <c r="F275">
        <v>11.74</v>
      </c>
      <c r="G275">
        <v>123.63</v>
      </c>
      <c r="H275">
        <v>111.88</v>
      </c>
      <c r="I275">
        <v>330.01</v>
      </c>
      <c r="J275">
        <v>21932.3</v>
      </c>
      <c r="K275">
        <v>2.4500000000000002</v>
      </c>
      <c r="L275">
        <v>533.96952364055755</v>
      </c>
      <c r="M275">
        <v>15.05</v>
      </c>
      <c r="N275">
        <v>3.13</v>
      </c>
      <c r="O275">
        <v>0.43</v>
      </c>
      <c r="P275">
        <v>0.85</v>
      </c>
      <c r="Q275">
        <v>0.78</v>
      </c>
    </row>
    <row r="276" spans="1:17" hidden="1" x14ac:dyDescent="0.3">
      <c r="A276" t="s">
        <v>25</v>
      </c>
      <c r="B276" t="s">
        <v>51</v>
      </c>
      <c r="C276" t="s">
        <v>16</v>
      </c>
      <c r="D276" t="s">
        <v>25</v>
      </c>
      <c r="E276" t="s">
        <v>0</v>
      </c>
      <c r="F276">
        <v>12.05</v>
      </c>
      <c r="G276">
        <v>129.9</v>
      </c>
      <c r="H276">
        <v>117.86</v>
      </c>
      <c r="I276">
        <v>365.32</v>
      </c>
      <c r="J276">
        <v>24112.46</v>
      </c>
      <c r="K276">
        <v>1.59</v>
      </c>
      <c r="L276">
        <v>567.52138533225309</v>
      </c>
      <c r="M276">
        <v>15.15</v>
      </c>
      <c r="N276">
        <v>3.18</v>
      </c>
      <c r="O276">
        <v>-1.24</v>
      </c>
      <c r="P276">
        <v>0.8</v>
      </c>
      <c r="Q276">
        <v>0.82</v>
      </c>
    </row>
    <row r="277" spans="1:17" hidden="1" x14ac:dyDescent="0.3">
      <c r="A277" t="s">
        <v>25</v>
      </c>
      <c r="B277" t="s">
        <v>52</v>
      </c>
      <c r="C277" t="s">
        <v>16</v>
      </c>
      <c r="D277" t="s">
        <v>25</v>
      </c>
      <c r="E277" t="s">
        <v>0</v>
      </c>
      <c r="F277">
        <v>16.88</v>
      </c>
      <c r="G277">
        <v>122.03</v>
      </c>
      <c r="H277">
        <v>105.15</v>
      </c>
      <c r="I277">
        <v>355.82</v>
      </c>
      <c r="J277">
        <v>23330.93</v>
      </c>
      <c r="K277">
        <v>1.26</v>
      </c>
      <c r="L277">
        <v>518.87946161554009</v>
      </c>
      <c r="M277">
        <v>15.25</v>
      </c>
      <c r="N277">
        <v>2.58</v>
      </c>
      <c r="O277">
        <v>-1.88</v>
      </c>
      <c r="P277">
        <v>0.84</v>
      </c>
      <c r="Q277">
        <v>0.88</v>
      </c>
    </row>
    <row r="278" spans="1:17" hidden="1" x14ac:dyDescent="0.3">
      <c r="A278" t="s">
        <v>25</v>
      </c>
      <c r="B278" t="s">
        <v>53</v>
      </c>
      <c r="C278" t="s">
        <v>16</v>
      </c>
      <c r="D278" t="s">
        <v>25</v>
      </c>
      <c r="E278" t="s">
        <v>0</v>
      </c>
      <c r="F278">
        <v>18.75</v>
      </c>
      <c r="G278">
        <v>135.88</v>
      </c>
      <c r="H278">
        <v>117.13</v>
      </c>
      <c r="I278">
        <v>381.8</v>
      </c>
      <c r="J278">
        <v>24873.84</v>
      </c>
      <c r="K278">
        <v>3.01</v>
      </c>
      <c r="L278">
        <v>542.56330381140822</v>
      </c>
      <c r="M278">
        <v>15.35</v>
      </c>
      <c r="N278">
        <v>2.8</v>
      </c>
      <c r="O278">
        <v>0.75</v>
      </c>
      <c r="P278">
        <v>0.83</v>
      </c>
      <c r="Q278">
        <v>0.79</v>
      </c>
    </row>
    <row r="279" spans="1:17" hidden="1" x14ac:dyDescent="0.3">
      <c r="A279" t="s">
        <v>25</v>
      </c>
      <c r="B279" t="s">
        <v>54</v>
      </c>
      <c r="C279" t="s">
        <v>16</v>
      </c>
      <c r="D279" t="s">
        <v>25</v>
      </c>
      <c r="E279" t="s">
        <v>0</v>
      </c>
      <c r="F279">
        <v>24.09</v>
      </c>
      <c r="G279">
        <v>189.15</v>
      </c>
      <c r="H279">
        <v>165.06</v>
      </c>
      <c r="I279">
        <v>452.43</v>
      </c>
      <c r="J279">
        <v>29289.96</v>
      </c>
      <c r="K279">
        <v>3.25</v>
      </c>
      <c r="L279">
        <v>616.46251712885112</v>
      </c>
      <c r="M279">
        <v>15.45</v>
      </c>
      <c r="N279">
        <v>1.92</v>
      </c>
      <c r="O279">
        <v>2.67</v>
      </c>
      <c r="P279">
        <v>0.73</v>
      </c>
      <c r="Q279">
        <v>0.73</v>
      </c>
    </row>
    <row r="280" spans="1:17" hidden="1" x14ac:dyDescent="0.3">
      <c r="A280" t="s">
        <v>25</v>
      </c>
      <c r="B280" t="s">
        <v>55</v>
      </c>
      <c r="C280" t="s">
        <v>16</v>
      </c>
      <c r="D280" t="s">
        <v>25</v>
      </c>
      <c r="E280" t="s">
        <v>0</v>
      </c>
      <c r="F280">
        <v>23.08</v>
      </c>
      <c r="G280">
        <v>188.38</v>
      </c>
      <c r="H280">
        <v>165.3</v>
      </c>
      <c r="I280">
        <v>450.47</v>
      </c>
      <c r="J280">
        <v>28990.38</v>
      </c>
      <c r="K280">
        <v>3.11</v>
      </c>
      <c r="L280">
        <v>616.73662127436842</v>
      </c>
      <c r="M280">
        <v>15.54</v>
      </c>
      <c r="N280">
        <v>1.48</v>
      </c>
      <c r="O280">
        <v>1.49</v>
      </c>
      <c r="P280">
        <v>0.77</v>
      </c>
      <c r="Q280">
        <v>0.79</v>
      </c>
    </row>
    <row r="281" spans="1:17" hidden="1" x14ac:dyDescent="0.3">
      <c r="A281" t="s">
        <v>25</v>
      </c>
      <c r="B281" t="s">
        <v>56</v>
      </c>
      <c r="C281" t="s">
        <v>16</v>
      </c>
      <c r="D281" t="s">
        <v>25</v>
      </c>
      <c r="E281" t="s">
        <v>0</v>
      </c>
      <c r="F281">
        <v>21.13</v>
      </c>
      <c r="G281">
        <v>181.97</v>
      </c>
      <c r="H281">
        <v>160.84</v>
      </c>
      <c r="I281">
        <v>417.07</v>
      </c>
      <c r="J281">
        <v>26684.34</v>
      </c>
      <c r="K281">
        <v>4.51</v>
      </c>
      <c r="L281">
        <v>575.73748648946707</v>
      </c>
      <c r="M281">
        <v>15.63</v>
      </c>
      <c r="N281">
        <v>1.86</v>
      </c>
      <c r="O281">
        <v>3.16</v>
      </c>
      <c r="P281">
        <v>0.89</v>
      </c>
      <c r="Q281">
        <v>0.92</v>
      </c>
    </row>
    <row r="282" spans="1:17" hidden="1" x14ac:dyDescent="0.3">
      <c r="A282" t="s">
        <v>25</v>
      </c>
      <c r="B282" t="s">
        <v>57</v>
      </c>
      <c r="C282" t="s">
        <v>16</v>
      </c>
      <c r="D282" t="s">
        <v>25</v>
      </c>
      <c r="E282" t="s">
        <v>0</v>
      </c>
      <c r="F282">
        <v>20.54</v>
      </c>
      <c r="G282">
        <v>190.5</v>
      </c>
      <c r="H282">
        <v>169.96</v>
      </c>
      <c r="I282">
        <v>438.23</v>
      </c>
      <c r="J282">
        <v>27872.74</v>
      </c>
      <c r="K282">
        <v>4.5599999999999996</v>
      </c>
      <c r="L282">
        <v>594.89829020067702</v>
      </c>
      <c r="M282">
        <v>15.72</v>
      </c>
      <c r="N282">
        <v>1.78</v>
      </c>
      <c r="O282">
        <v>-2.56</v>
      </c>
      <c r="P282">
        <v>0.9</v>
      </c>
      <c r="Q282">
        <v>0.86</v>
      </c>
    </row>
    <row r="283" spans="1:17" hidden="1" x14ac:dyDescent="0.3">
      <c r="A283" t="s">
        <v>25</v>
      </c>
      <c r="B283" t="s">
        <v>58</v>
      </c>
      <c r="C283" t="s">
        <v>16</v>
      </c>
      <c r="D283" t="s">
        <v>25</v>
      </c>
      <c r="E283" t="s">
        <v>0</v>
      </c>
      <c r="F283">
        <v>16.37</v>
      </c>
      <c r="G283">
        <v>190.55</v>
      </c>
      <c r="H283">
        <v>174.18</v>
      </c>
      <c r="I283">
        <v>446.88</v>
      </c>
      <c r="J283">
        <v>28261.22</v>
      </c>
      <c r="K283">
        <v>4.93</v>
      </c>
      <c r="L283">
        <v>593.37582381862717</v>
      </c>
      <c r="M283">
        <v>15.81</v>
      </c>
      <c r="N283">
        <v>2.0299999999999998</v>
      </c>
      <c r="O283">
        <v>0.37</v>
      </c>
      <c r="P283">
        <v>0.94</v>
      </c>
      <c r="Q283">
        <v>1</v>
      </c>
    </row>
    <row r="284" spans="1:17" hidden="1" x14ac:dyDescent="0.3">
      <c r="A284" t="s">
        <v>25</v>
      </c>
      <c r="B284" t="s">
        <v>7</v>
      </c>
      <c r="C284" t="s">
        <v>16</v>
      </c>
      <c r="D284" t="s">
        <v>25</v>
      </c>
      <c r="E284" t="s">
        <v>0</v>
      </c>
      <c r="F284">
        <v>17.04</v>
      </c>
      <c r="G284">
        <v>197.28</v>
      </c>
      <c r="H284">
        <v>180.24</v>
      </c>
      <c r="I284">
        <v>416.69</v>
      </c>
      <c r="J284">
        <v>26208.560000000001</v>
      </c>
      <c r="K284">
        <v>4.28</v>
      </c>
      <c r="L284">
        <v>536.5161060331634</v>
      </c>
      <c r="M284">
        <v>15.9</v>
      </c>
      <c r="N284">
        <v>2.34</v>
      </c>
      <c r="O284">
        <v>12.28</v>
      </c>
      <c r="P284">
        <v>1.0900000000000001</v>
      </c>
      <c r="Q284">
        <v>1.07</v>
      </c>
    </row>
    <row r="285" spans="1:17" hidden="1" x14ac:dyDescent="0.3">
      <c r="A285" t="s">
        <v>25</v>
      </c>
      <c r="B285" t="s">
        <v>59</v>
      </c>
      <c r="C285" t="s">
        <v>16</v>
      </c>
      <c r="D285" t="s">
        <v>25</v>
      </c>
      <c r="E285" t="s">
        <v>0</v>
      </c>
      <c r="F285">
        <v>19.440000000000001</v>
      </c>
      <c r="G285">
        <v>196.83</v>
      </c>
      <c r="H285">
        <v>177.39</v>
      </c>
      <c r="I285">
        <v>431.42</v>
      </c>
      <c r="J285">
        <v>26994.46</v>
      </c>
      <c r="K285">
        <v>2.33</v>
      </c>
      <c r="L285">
        <v>532.07841701409359</v>
      </c>
      <c r="M285">
        <v>15.98</v>
      </c>
      <c r="N285">
        <v>5.12</v>
      </c>
      <c r="O285">
        <v>0.78</v>
      </c>
      <c r="P285">
        <v>1.1200000000000001</v>
      </c>
      <c r="Q285">
        <v>1.1299999999999999</v>
      </c>
    </row>
    <row r="286" spans="1:17" hidden="1" x14ac:dyDescent="0.3">
      <c r="A286" t="s">
        <v>25</v>
      </c>
      <c r="B286" t="s">
        <v>60</v>
      </c>
      <c r="C286" t="s">
        <v>16</v>
      </c>
      <c r="D286" t="s">
        <v>25</v>
      </c>
      <c r="E286" t="s">
        <v>0</v>
      </c>
      <c r="F286">
        <v>17.47</v>
      </c>
      <c r="G286">
        <v>203.11</v>
      </c>
      <c r="H286">
        <v>185.63</v>
      </c>
      <c r="I286">
        <v>472.13</v>
      </c>
      <c r="J286">
        <v>29403.51</v>
      </c>
      <c r="K286">
        <v>0.22</v>
      </c>
      <c r="L286">
        <v>563.39945050378776</v>
      </c>
      <c r="M286">
        <v>16.059999999999999</v>
      </c>
      <c r="N286">
        <v>3.86</v>
      </c>
      <c r="O286">
        <v>-1.34</v>
      </c>
      <c r="P286">
        <v>1.06</v>
      </c>
      <c r="Q286">
        <v>0.95</v>
      </c>
    </row>
    <row r="287" spans="1:17" hidden="1" x14ac:dyDescent="0.3">
      <c r="A287" t="s">
        <v>25</v>
      </c>
      <c r="B287" t="s">
        <v>61</v>
      </c>
      <c r="C287" t="s">
        <v>16</v>
      </c>
      <c r="D287" t="s">
        <v>25</v>
      </c>
      <c r="E287" t="s">
        <v>0</v>
      </c>
      <c r="F287">
        <v>34.119999999999997</v>
      </c>
      <c r="G287">
        <v>256.49</v>
      </c>
      <c r="H287">
        <v>222.36</v>
      </c>
      <c r="I287">
        <v>579.20000000000005</v>
      </c>
      <c r="J287">
        <v>35913.660000000003</v>
      </c>
      <c r="K287">
        <v>0.21</v>
      </c>
      <c r="L287">
        <v>676.02351566859863</v>
      </c>
      <c r="M287">
        <v>16.13</v>
      </c>
      <c r="N287">
        <v>2.23</v>
      </c>
      <c r="O287">
        <v>0.72</v>
      </c>
      <c r="P287">
        <v>0.89</v>
      </c>
      <c r="Q287">
        <v>0.79</v>
      </c>
    </row>
    <row r="288" spans="1:17" hidden="1" x14ac:dyDescent="0.3">
      <c r="A288" t="s">
        <v>25</v>
      </c>
      <c r="B288" t="s">
        <v>62</v>
      </c>
      <c r="C288" t="s">
        <v>16</v>
      </c>
      <c r="D288" t="s">
        <v>25</v>
      </c>
      <c r="E288" t="s">
        <v>0</v>
      </c>
      <c r="F288">
        <v>56.77</v>
      </c>
      <c r="G288">
        <v>323.06</v>
      </c>
      <c r="H288">
        <v>266.29000000000002</v>
      </c>
      <c r="I288">
        <v>657.02</v>
      </c>
      <c r="J288">
        <v>40566.61</v>
      </c>
      <c r="K288">
        <v>1.76</v>
      </c>
      <c r="L288">
        <v>755.80301039575215</v>
      </c>
      <c r="M288">
        <v>16.2</v>
      </c>
      <c r="N288">
        <v>1.39</v>
      </c>
      <c r="O288">
        <v>3.76</v>
      </c>
      <c r="P288">
        <v>0.81</v>
      </c>
      <c r="Q288">
        <v>0.73</v>
      </c>
    </row>
    <row r="289" spans="1:17" hidden="1" x14ac:dyDescent="0.3">
      <c r="A289" t="s">
        <v>25</v>
      </c>
      <c r="B289" t="s">
        <v>63</v>
      </c>
      <c r="C289" t="s">
        <v>16</v>
      </c>
      <c r="D289" t="s">
        <v>25</v>
      </c>
      <c r="E289" t="s">
        <v>0</v>
      </c>
      <c r="F289">
        <v>63.16</v>
      </c>
      <c r="G289">
        <v>353.61</v>
      </c>
      <c r="H289">
        <v>290.45</v>
      </c>
      <c r="I289">
        <v>684.32</v>
      </c>
      <c r="J289">
        <v>42081.2</v>
      </c>
      <c r="K289">
        <v>2.06</v>
      </c>
      <c r="L289">
        <v>771.26460899466304</v>
      </c>
      <c r="M289">
        <v>16.260000000000002</v>
      </c>
      <c r="N289">
        <v>1.49</v>
      </c>
      <c r="O289">
        <v>6.4</v>
      </c>
      <c r="P289">
        <v>0.8</v>
      </c>
      <c r="Q289">
        <v>0.85</v>
      </c>
    </row>
    <row r="290" spans="1:17" hidden="1" x14ac:dyDescent="0.3">
      <c r="A290" t="s">
        <v>25</v>
      </c>
      <c r="B290" t="s">
        <v>64</v>
      </c>
      <c r="C290" t="s">
        <v>16</v>
      </c>
      <c r="D290" t="s">
        <v>25</v>
      </c>
      <c r="E290" t="s">
        <v>0</v>
      </c>
      <c r="F290">
        <v>68.61</v>
      </c>
      <c r="G290">
        <v>401.57</v>
      </c>
      <c r="H290">
        <v>332.96</v>
      </c>
      <c r="I290">
        <v>733.49</v>
      </c>
      <c r="J290">
        <v>44928.35</v>
      </c>
      <c r="K290">
        <v>3.62</v>
      </c>
      <c r="L290">
        <v>806.94834121490419</v>
      </c>
      <c r="M290">
        <v>16.329999999999998</v>
      </c>
      <c r="N290">
        <v>1.65</v>
      </c>
      <c r="O290">
        <v>5.16</v>
      </c>
      <c r="P290">
        <v>0.8</v>
      </c>
      <c r="Q290">
        <v>0.76</v>
      </c>
    </row>
    <row r="291" spans="1:17" hidden="1" x14ac:dyDescent="0.3">
      <c r="A291" t="s">
        <v>25</v>
      </c>
      <c r="B291" t="s">
        <v>65</v>
      </c>
      <c r="C291" t="s">
        <v>16</v>
      </c>
      <c r="D291" t="s">
        <v>25</v>
      </c>
      <c r="E291" t="s">
        <v>0</v>
      </c>
      <c r="F291">
        <v>80.72</v>
      </c>
      <c r="G291">
        <v>473.79</v>
      </c>
      <c r="H291">
        <v>393.08</v>
      </c>
      <c r="I291">
        <v>847.56</v>
      </c>
      <c r="J291">
        <v>51707.94</v>
      </c>
      <c r="K291">
        <v>3.77</v>
      </c>
      <c r="L291">
        <v>913.71198178382326</v>
      </c>
      <c r="M291">
        <v>16.39</v>
      </c>
      <c r="N291">
        <v>1.58</v>
      </c>
      <c r="O291">
        <v>4.96</v>
      </c>
      <c r="P291">
        <v>0.73</v>
      </c>
      <c r="Q291">
        <v>0.68</v>
      </c>
    </row>
    <row r="292" spans="1:17" hidden="1" x14ac:dyDescent="0.3">
      <c r="A292" t="s">
        <v>25</v>
      </c>
      <c r="B292" t="s">
        <v>66</v>
      </c>
      <c r="C292" t="s">
        <v>16</v>
      </c>
      <c r="D292" t="s">
        <v>25</v>
      </c>
      <c r="E292" t="s">
        <v>0</v>
      </c>
      <c r="F292">
        <v>87.84</v>
      </c>
      <c r="G292">
        <v>537.98</v>
      </c>
      <c r="H292">
        <v>450.14</v>
      </c>
      <c r="I292">
        <v>947.23</v>
      </c>
      <c r="J292">
        <v>57544.56</v>
      </c>
      <c r="K292">
        <v>2.1800000000000002</v>
      </c>
      <c r="L292">
        <v>1001.818140683858</v>
      </c>
      <c r="M292">
        <v>16.46</v>
      </c>
      <c r="N292">
        <v>2.21</v>
      </c>
      <c r="O292">
        <v>7.42</v>
      </c>
      <c r="P292">
        <v>0.68</v>
      </c>
      <c r="Q292">
        <v>0.72</v>
      </c>
    </row>
    <row r="293" spans="1:17" hidden="1" x14ac:dyDescent="0.3">
      <c r="A293" t="s">
        <v>25</v>
      </c>
      <c r="B293" t="s">
        <v>67</v>
      </c>
      <c r="C293" t="s">
        <v>16</v>
      </c>
      <c r="D293" t="s">
        <v>25</v>
      </c>
      <c r="E293" t="s">
        <v>0</v>
      </c>
      <c r="F293">
        <v>75.03</v>
      </c>
      <c r="G293">
        <v>423.46</v>
      </c>
      <c r="H293">
        <v>348.43</v>
      </c>
      <c r="I293">
        <v>868.3</v>
      </c>
      <c r="J293">
        <v>52509.29</v>
      </c>
      <c r="K293">
        <v>-3.67</v>
      </c>
      <c r="L293">
        <v>914.95065821303899</v>
      </c>
      <c r="M293">
        <v>16.54</v>
      </c>
      <c r="N293">
        <v>0.97</v>
      </c>
      <c r="O293">
        <v>-11.56</v>
      </c>
      <c r="P293">
        <v>0.72</v>
      </c>
      <c r="Q293">
        <v>0.69</v>
      </c>
    </row>
    <row r="294" spans="1:17" hidden="1" x14ac:dyDescent="0.3">
      <c r="A294" t="s">
        <v>25</v>
      </c>
      <c r="B294" t="s">
        <v>8</v>
      </c>
      <c r="C294" t="s">
        <v>16</v>
      </c>
      <c r="D294" t="s">
        <v>25</v>
      </c>
      <c r="E294" t="s">
        <v>0</v>
      </c>
      <c r="F294">
        <v>80.02</v>
      </c>
      <c r="G294">
        <v>477.66</v>
      </c>
      <c r="H294">
        <v>397.63</v>
      </c>
      <c r="I294">
        <v>845.92</v>
      </c>
      <c r="J294">
        <v>50906.73</v>
      </c>
      <c r="K294">
        <v>1.3</v>
      </c>
      <c r="L294">
        <v>881.31340222882011</v>
      </c>
      <c r="M294">
        <v>16.62</v>
      </c>
      <c r="N294">
        <v>0.93</v>
      </c>
      <c r="O294">
        <v>8.98</v>
      </c>
      <c r="P294">
        <v>0.76</v>
      </c>
      <c r="Q294">
        <v>0.75</v>
      </c>
    </row>
    <row r="295" spans="1:17" hidden="1" x14ac:dyDescent="0.3">
      <c r="A295" t="s">
        <v>25</v>
      </c>
      <c r="B295" t="s">
        <v>68</v>
      </c>
      <c r="C295" t="s">
        <v>16</v>
      </c>
      <c r="D295" t="s">
        <v>25</v>
      </c>
      <c r="E295" t="s">
        <v>0</v>
      </c>
      <c r="F295">
        <v>90.25</v>
      </c>
      <c r="G295">
        <v>554.9</v>
      </c>
      <c r="H295">
        <v>464.65</v>
      </c>
      <c r="I295">
        <v>903.75</v>
      </c>
      <c r="J295">
        <v>54111.75</v>
      </c>
      <c r="K295">
        <v>1.54</v>
      </c>
      <c r="L295">
        <v>939.49908104439419</v>
      </c>
      <c r="M295">
        <v>16.7</v>
      </c>
      <c r="N295">
        <v>2.48</v>
      </c>
      <c r="O295">
        <v>10.88</v>
      </c>
      <c r="P295">
        <v>0.72</v>
      </c>
      <c r="Q295">
        <v>0.77</v>
      </c>
    </row>
    <row r="296" spans="1:17" hidden="1" x14ac:dyDescent="0.3">
      <c r="A296" t="s">
        <v>25</v>
      </c>
      <c r="B296" t="s">
        <v>69</v>
      </c>
      <c r="C296" t="s">
        <v>16</v>
      </c>
      <c r="D296" t="s">
        <v>25</v>
      </c>
      <c r="E296" t="s">
        <v>0</v>
      </c>
      <c r="F296">
        <v>91.44</v>
      </c>
      <c r="G296">
        <v>546.69000000000005</v>
      </c>
      <c r="H296">
        <v>455.26</v>
      </c>
      <c r="I296">
        <v>838.43</v>
      </c>
      <c r="J296">
        <v>49950.36</v>
      </c>
      <c r="K296">
        <v>-1.03</v>
      </c>
      <c r="L296">
        <v>858.60355322934288</v>
      </c>
      <c r="M296">
        <v>16.79</v>
      </c>
      <c r="N296">
        <v>2.82</v>
      </c>
      <c r="O296">
        <v>0.43</v>
      </c>
      <c r="P296">
        <v>0.78</v>
      </c>
      <c r="Q296">
        <v>0.76</v>
      </c>
    </row>
    <row r="297" spans="1:17" hidden="1" x14ac:dyDescent="0.3">
      <c r="A297" t="s">
        <v>25</v>
      </c>
      <c r="B297" t="s">
        <v>70</v>
      </c>
      <c r="C297" t="s">
        <v>16</v>
      </c>
      <c r="D297" t="s">
        <v>25</v>
      </c>
      <c r="E297" t="s">
        <v>0</v>
      </c>
      <c r="F297">
        <v>100.09</v>
      </c>
      <c r="G297">
        <v>567.63</v>
      </c>
      <c r="H297">
        <v>467.54</v>
      </c>
      <c r="I297">
        <v>876.9</v>
      </c>
      <c r="J297">
        <v>51988.01</v>
      </c>
      <c r="K297">
        <v>-0.08</v>
      </c>
      <c r="L297">
        <v>886.23498134327076</v>
      </c>
      <c r="M297">
        <v>16.87</v>
      </c>
      <c r="N297">
        <v>2.56</v>
      </c>
      <c r="O297">
        <v>-1.1499999999999999</v>
      </c>
      <c r="P297">
        <v>0.75</v>
      </c>
      <c r="Q297">
        <v>0.73</v>
      </c>
    </row>
    <row r="298" spans="1:17" hidden="1" x14ac:dyDescent="0.3">
      <c r="A298" t="s">
        <v>25</v>
      </c>
      <c r="B298" t="s">
        <v>71</v>
      </c>
      <c r="C298" t="s">
        <v>16</v>
      </c>
      <c r="D298" t="s">
        <v>25</v>
      </c>
      <c r="E298" t="s">
        <v>0</v>
      </c>
      <c r="F298">
        <v>100.84</v>
      </c>
      <c r="G298">
        <v>570.98</v>
      </c>
      <c r="H298">
        <v>470.15</v>
      </c>
      <c r="I298">
        <v>890.95</v>
      </c>
      <c r="J298">
        <v>52550.82</v>
      </c>
      <c r="K298">
        <v>1.43</v>
      </c>
      <c r="L298">
        <v>899.23774524989892</v>
      </c>
      <c r="M298">
        <v>16.95</v>
      </c>
      <c r="N298">
        <v>0.32</v>
      </c>
      <c r="O298">
        <v>-1.64</v>
      </c>
      <c r="P298">
        <v>0.75</v>
      </c>
      <c r="Q298">
        <v>0.82</v>
      </c>
    </row>
    <row r="299" spans="1:17" hidden="1" x14ac:dyDescent="0.3">
      <c r="A299" t="s">
        <v>25</v>
      </c>
      <c r="B299" t="s">
        <v>72</v>
      </c>
      <c r="C299" t="s">
        <v>16</v>
      </c>
      <c r="D299" t="s">
        <v>25</v>
      </c>
      <c r="E299" t="s">
        <v>0</v>
      </c>
      <c r="F299">
        <v>72.59</v>
      </c>
      <c r="G299">
        <v>464.18</v>
      </c>
      <c r="H299">
        <v>391.59</v>
      </c>
      <c r="I299">
        <v>765.49</v>
      </c>
      <c r="J299">
        <v>44920.480000000003</v>
      </c>
      <c r="K299">
        <v>1.96</v>
      </c>
      <c r="L299">
        <v>765.98515599396228</v>
      </c>
      <c r="M299">
        <v>17.04</v>
      </c>
      <c r="N299">
        <v>0.21</v>
      </c>
      <c r="O299">
        <v>-4.96</v>
      </c>
      <c r="P299">
        <v>0.9</v>
      </c>
      <c r="Q299">
        <v>0.92</v>
      </c>
    </row>
    <row r="300" spans="1:17" hidden="1" x14ac:dyDescent="0.3">
      <c r="A300" t="s">
        <v>25</v>
      </c>
      <c r="B300" t="s">
        <v>73</v>
      </c>
      <c r="C300" t="s">
        <v>16</v>
      </c>
      <c r="D300" t="s">
        <v>25</v>
      </c>
      <c r="E300" t="s">
        <v>0</v>
      </c>
      <c r="F300">
        <v>72.03</v>
      </c>
      <c r="G300">
        <v>464.53</v>
      </c>
      <c r="H300">
        <v>392.49</v>
      </c>
      <c r="I300">
        <v>783.54</v>
      </c>
      <c r="J300">
        <v>45755.76</v>
      </c>
      <c r="K300">
        <v>2.14</v>
      </c>
      <c r="L300">
        <v>779.94796780218599</v>
      </c>
      <c r="M300">
        <v>17.12</v>
      </c>
      <c r="N300">
        <v>0.1</v>
      </c>
      <c r="O300">
        <v>-2.48</v>
      </c>
      <c r="P300">
        <v>0.9</v>
      </c>
      <c r="Q300">
        <v>0.95</v>
      </c>
    </row>
    <row r="301" spans="1:17" hidden="1" x14ac:dyDescent="0.3">
      <c r="A301" t="s">
        <v>25</v>
      </c>
      <c r="B301" t="s">
        <v>74</v>
      </c>
      <c r="C301" t="s">
        <v>16</v>
      </c>
      <c r="D301" t="s">
        <v>25</v>
      </c>
      <c r="E301" t="s">
        <v>0</v>
      </c>
      <c r="F301">
        <v>81.430000000000007</v>
      </c>
      <c r="G301">
        <v>521.41</v>
      </c>
      <c r="H301">
        <v>439.98</v>
      </c>
      <c r="I301">
        <v>832.98</v>
      </c>
      <c r="J301">
        <v>48408.92</v>
      </c>
      <c r="K301">
        <v>3</v>
      </c>
      <c r="L301">
        <v>820.33846126604737</v>
      </c>
      <c r="M301">
        <v>17.21</v>
      </c>
      <c r="N301">
        <v>1.29</v>
      </c>
      <c r="O301">
        <v>4.82</v>
      </c>
      <c r="P301">
        <v>0.89</v>
      </c>
      <c r="Q301">
        <v>0.83</v>
      </c>
    </row>
    <row r="302" spans="1:17" hidden="1" x14ac:dyDescent="0.3">
      <c r="A302" t="s">
        <v>25</v>
      </c>
      <c r="B302" t="s">
        <v>75</v>
      </c>
      <c r="C302" t="s">
        <v>16</v>
      </c>
      <c r="D302" t="s">
        <v>25</v>
      </c>
      <c r="E302" t="s">
        <v>0</v>
      </c>
      <c r="F302">
        <v>84.28</v>
      </c>
      <c r="G302">
        <v>572.09</v>
      </c>
      <c r="H302">
        <v>487.82</v>
      </c>
      <c r="I302">
        <v>914.01</v>
      </c>
      <c r="J302">
        <v>52875.44</v>
      </c>
      <c r="K302">
        <v>2.3199999999999998</v>
      </c>
      <c r="L302">
        <v>877.31511885632437</v>
      </c>
      <c r="M302">
        <v>17.29</v>
      </c>
      <c r="N302">
        <v>1.6</v>
      </c>
      <c r="O302">
        <v>4.49</v>
      </c>
      <c r="P302">
        <v>0.85</v>
      </c>
      <c r="Q302">
        <v>0.87</v>
      </c>
    </row>
    <row r="303" spans="1:17" hidden="1" x14ac:dyDescent="0.3">
      <c r="A303" t="s">
        <v>25</v>
      </c>
      <c r="B303" t="s">
        <v>76</v>
      </c>
      <c r="C303" t="s">
        <v>16</v>
      </c>
      <c r="D303" t="s">
        <v>25</v>
      </c>
      <c r="E303" t="s">
        <v>0</v>
      </c>
      <c r="F303">
        <v>66.39</v>
      </c>
      <c r="G303">
        <v>547.34</v>
      </c>
      <c r="H303">
        <v>480.95</v>
      </c>
      <c r="I303">
        <v>909.76</v>
      </c>
      <c r="J303">
        <v>52395.9</v>
      </c>
      <c r="K303">
        <v>1.9</v>
      </c>
      <c r="L303">
        <v>847.49866698022765</v>
      </c>
      <c r="M303">
        <v>17.36</v>
      </c>
      <c r="N303">
        <v>2.68</v>
      </c>
      <c r="O303">
        <v>0.65</v>
      </c>
      <c r="P303">
        <v>0.89</v>
      </c>
      <c r="Q303">
        <v>0.89</v>
      </c>
    </row>
    <row r="304" spans="1:17" hidden="1" x14ac:dyDescent="0.3">
      <c r="A304" t="s">
        <v>25</v>
      </c>
      <c r="B304" t="s">
        <v>9</v>
      </c>
      <c r="C304" t="s">
        <v>16</v>
      </c>
      <c r="D304" t="s">
        <v>25</v>
      </c>
      <c r="E304" t="s">
        <v>0</v>
      </c>
      <c r="F304">
        <v>69.849999999999994</v>
      </c>
      <c r="G304">
        <v>523.53</v>
      </c>
      <c r="H304">
        <v>453.68</v>
      </c>
      <c r="I304">
        <v>907.33</v>
      </c>
      <c r="J304">
        <v>52042.33</v>
      </c>
      <c r="K304">
        <v>-3.88</v>
      </c>
      <c r="L304">
        <v>830.75645052098173</v>
      </c>
      <c r="M304">
        <v>17.43</v>
      </c>
      <c r="N304">
        <v>1.1100000000000001</v>
      </c>
      <c r="O304">
        <v>-3.08</v>
      </c>
      <c r="P304">
        <v>0.88</v>
      </c>
      <c r="Q304">
        <v>0.81</v>
      </c>
    </row>
    <row r="305" spans="1:17" hidden="1" x14ac:dyDescent="0.3">
      <c r="A305" t="s">
        <v>25</v>
      </c>
      <c r="B305" t="s">
        <v>77</v>
      </c>
      <c r="C305" t="s">
        <v>16</v>
      </c>
      <c r="D305" t="s">
        <v>25</v>
      </c>
      <c r="E305" t="s">
        <v>0</v>
      </c>
      <c r="F305">
        <v>85.19</v>
      </c>
      <c r="G305">
        <v>661.45</v>
      </c>
      <c r="H305">
        <v>576.26</v>
      </c>
      <c r="I305">
        <v>1029.1199999999999</v>
      </c>
      <c r="J305">
        <v>58801.16</v>
      </c>
      <c r="K305">
        <v>6.18</v>
      </c>
      <c r="L305">
        <v>913.76802898785434</v>
      </c>
      <c r="M305">
        <v>17.5</v>
      </c>
      <c r="N305">
        <v>2.83</v>
      </c>
      <c r="O305">
        <v>9.93</v>
      </c>
      <c r="P305">
        <v>0.85</v>
      </c>
      <c r="Q305">
        <v>0.88</v>
      </c>
    </row>
    <row r="306" spans="1:17" hidden="1" x14ac:dyDescent="0.3">
      <c r="A306" t="s">
        <v>25</v>
      </c>
      <c r="B306" t="s">
        <v>78</v>
      </c>
      <c r="C306" t="s">
        <v>16</v>
      </c>
      <c r="D306" t="s">
        <v>25</v>
      </c>
      <c r="E306" t="s">
        <v>0</v>
      </c>
      <c r="F306">
        <v>76.760000000000005</v>
      </c>
      <c r="G306">
        <v>729.67</v>
      </c>
      <c r="H306">
        <v>652.91999999999996</v>
      </c>
      <c r="I306">
        <v>1008.37</v>
      </c>
      <c r="J306">
        <v>0</v>
      </c>
      <c r="K306">
        <v>4.38</v>
      </c>
      <c r="L306">
        <v>849.5816951505974</v>
      </c>
      <c r="M306">
        <v>0</v>
      </c>
      <c r="N306">
        <v>11.64</v>
      </c>
      <c r="O306">
        <v>20.11</v>
      </c>
      <c r="P306">
        <v>0.95</v>
      </c>
      <c r="Q306">
        <v>0.94</v>
      </c>
    </row>
    <row r="307" spans="1:17" hidden="1" x14ac:dyDescent="0.3">
      <c r="A307" t="s">
        <v>25</v>
      </c>
      <c r="B307" t="s">
        <v>10</v>
      </c>
      <c r="C307" t="s">
        <v>16</v>
      </c>
      <c r="D307" t="s">
        <v>25</v>
      </c>
      <c r="E307" t="s">
        <v>0</v>
      </c>
      <c r="F307">
        <v>93.84</v>
      </c>
      <c r="G307">
        <v>718.58</v>
      </c>
      <c r="H307">
        <v>624.73</v>
      </c>
      <c r="I307">
        <v>1119.18</v>
      </c>
      <c r="J307">
        <v>0</v>
      </c>
      <c r="K307">
        <v>0.16</v>
      </c>
      <c r="L307">
        <v>873.56149819557811</v>
      </c>
      <c r="M307">
        <v>0</v>
      </c>
      <c r="N307">
        <v>4.0999999999999996</v>
      </c>
      <c r="O307">
        <v>-0.1</v>
      </c>
      <c r="P307">
        <v>0.92</v>
      </c>
      <c r="Q307">
        <v>0.9</v>
      </c>
    </row>
    <row r="308" spans="1:17" hidden="1" x14ac:dyDescent="0.3">
      <c r="A308" t="s">
        <v>26</v>
      </c>
      <c r="B308" t="s">
        <v>6</v>
      </c>
      <c r="C308" t="s">
        <v>17</v>
      </c>
      <c r="D308" t="s">
        <v>26</v>
      </c>
      <c r="E308" t="s">
        <v>0</v>
      </c>
      <c r="F308">
        <v>3.59</v>
      </c>
      <c r="G308">
        <v>57.02</v>
      </c>
      <c r="H308">
        <v>53.43</v>
      </c>
      <c r="I308">
        <v>260.05</v>
      </c>
      <c r="J308">
        <v>30421.23</v>
      </c>
      <c r="K308">
        <v>0.85</v>
      </c>
      <c r="L308">
        <v>507.25513064106246</v>
      </c>
      <c r="M308">
        <v>8.5500000000000007</v>
      </c>
      <c r="N308">
        <v>10.47</v>
      </c>
      <c r="O308">
        <v>3.94</v>
      </c>
      <c r="P308">
        <v>5.92</v>
      </c>
      <c r="Q308">
        <v>5.7</v>
      </c>
    </row>
    <row r="309" spans="1:17" hidden="1" x14ac:dyDescent="0.3">
      <c r="A309" t="s">
        <v>26</v>
      </c>
      <c r="B309" t="s">
        <v>50</v>
      </c>
      <c r="C309" t="s">
        <v>17</v>
      </c>
      <c r="D309" t="s">
        <v>26</v>
      </c>
      <c r="E309" t="s">
        <v>0</v>
      </c>
      <c r="F309">
        <v>6.56</v>
      </c>
      <c r="G309">
        <v>54.75</v>
      </c>
      <c r="H309">
        <v>48.19</v>
      </c>
      <c r="I309">
        <v>271.92</v>
      </c>
      <c r="J309">
        <v>31639.62</v>
      </c>
      <c r="K309">
        <v>-0.96</v>
      </c>
      <c r="L309">
        <v>492.45783040585269</v>
      </c>
      <c r="M309">
        <v>8.59</v>
      </c>
      <c r="N309">
        <v>9.34</v>
      </c>
      <c r="O309">
        <v>1.17</v>
      </c>
      <c r="P309">
        <v>6.05</v>
      </c>
      <c r="Q309">
        <v>5.53</v>
      </c>
    </row>
    <row r="310" spans="1:17" hidden="1" x14ac:dyDescent="0.3">
      <c r="A310" t="s">
        <v>26</v>
      </c>
      <c r="B310" t="s">
        <v>51</v>
      </c>
      <c r="C310" t="s">
        <v>17</v>
      </c>
      <c r="D310" t="s">
        <v>26</v>
      </c>
      <c r="E310" t="s">
        <v>0</v>
      </c>
      <c r="F310">
        <v>6.99</v>
      </c>
      <c r="G310">
        <v>55.63</v>
      </c>
      <c r="H310">
        <v>48.64</v>
      </c>
      <c r="I310">
        <v>282.77999999999997</v>
      </c>
      <c r="J310">
        <v>32728.18</v>
      </c>
      <c r="K310">
        <v>-0.97</v>
      </c>
      <c r="L310">
        <v>507.62209197571718</v>
      </c>
      <c r="M310">
        <v>8.64</v>
      </c>
      <c r="N310">
        <v>2.2799999999999998</v>
      </c>
      <c r="O310">
        <v>-1.69</v>
      </c>
      <c r="P310">
        <v>5.82</v>
      </c>
      <c r="Q310">
        <v>7.04</v>
      </c>
    </row>
    <row r="311" spans="1:17" hidden="1" x14ac:dyDescent="0.3">
      <c r="A311" t="s">
        <v>26</v>
      </c>
      <c r="B311" t="s">
        <v>52</v>
      </c>
      <c r="C311" t="s">
        <v>17</v>
      </c>
      <c r="D311" t="s">
        <v>26</v>
      </c>
      <c r="E311" t="s">
        <v>0</v>
      </c>
      <c r="F311">
        <v>7.76</v>
      </c>
      <c r="G311">
        <v>49.56</v>
      </c>
      <c r="H311">
        <v>41.8</v>
      </c>
      <c r="I311">
        <v>212.81</v>
      </c>
      <c r="J311">
        <v>24507.4</v>
      </c>
      <c r="K311">
        <v>-2.04</v>
      </c>
      <c r="L311">
        <v>370.47062549739985</v>
      </c>
      <c r="M311">
        <v>8.68</v>
      </c>
      <c r="N311">
        <v>4.6500000000000004</v>
      </c>
      <c r="O311">
        <v>4.8</v>
      </c>
      <c r="P311">
        <v>7.78</v>
      </c>
      <c r="Q311">
        <v>8.3000000000000007</v>
      </c>
    </row>
    <row r="312" spans="1:17" hidden="1" x14ac:dyDescent="0.3">
      <c r="A312" t="s">
        <v>26</v>
      </c>
      <c r="B312" t="s">
        <v>53</v>
      </c>
      <c r="C312" t="s">
        <v>17</v>
      </c>
      <c r="D312" t="s">
        <v>26</v>
      </c>
      <c r="E312" t="s">
        <v>0</v>
      </c>
      <c r="F312">
        <v>9.82</v>
      </c>
      <c r="G312">
        <v>60.46</v>
      </c>
      <c r="H312">
        <v>50.64</v>
      </c>
      <c r="I312">
        <v>228.65</v>
      </c>
      <c r="J312">
        <v>26211.119999999999</v>
      </c>
      <c r="K312">
        <v>3.79</v>
      </c>
      <c r="L312">
        <v>388.14028506579552</v>
      </c>
      <c r="M312">
        <v>8.7200000000000006</v>
      </c>
      <c r="N312">
        <v>2.2000000000000002</v>
      </c>
      <c r="O312">
        <v>4.9400000000000004</v>
      </c>
      <c r="P312">
        <v>7.72</v>
      </c>
      <c r="Q312">
        <v>7.46</v>
      </c>
    </row>
    <row r="313" spans="1:17" hidden="1" x14ac:dyDescent="0.3">
      <c r="A313" t="s">
        <v>26</v>
      </c>
      <c r="B313" t="s">
        <v>54</v>
      </c>
      <c r="C313" t="s">
        <v>17</v>
      </c>
      <c r="D313" t="s">
        <v>26</v>
      </c>
      <c r="E313" t="s">
        <v>0</v>
      </c>
      <c r="F313">
        <v>16.28</v>
      </c>
      <c r="G313">
        <v>80.2</v>
      </c>
      <c r="H313">
        <v>63.93</v>
      </c>
      <c r="I313">
        <v>267.32</v>
      </c>
      <c r="J313">
        <v>30521.59</v>
      </c>
      <c r="K313">
        <v>4.16</v>
      </c>
      <c r="L313">
        <v>436.93276063618714</v>
      </c>
      <c r="M313">
        <v>8.76</v>
      </c>
      <c r="N313">
        <v>2.5299999999999998</v>
      </c>
      <c r="O313">
        <v>9.73</v>
      </c>
      <c r="P313">
        <v>7.13</v>
      </c>
      <c r="Q313">
        <v>6.66</v>
      </c>
    </row>
    <row r="314" spans="1:17" hidden="1" x14ac:dyDescent="0.3">
      <c r="A314" t="s">
        <v>26</v>
      </c>
      <c r="B314" t="s">
        <v>55</v>
      </c>
      <c r="C314" t="s">
        <v>17</v>
      </c>
      <c r="D314" t="s">
        <v>26</v>
      </c>
      <c r="E314" t="s">
        <v>0</v>
      </c>
      <c r="F314">
        <v>18.89</v>
      </c>
      <c r="G314">
        <v>84.94</v>
      </c>
      <c r="H314">
        <v>66.05</v>
      </c>
      <c r="I314">
        <v>291.85000000000002</v>
      </c>
      <c r="J314">
        <v>33218.99</v>
      </c>
      <c r="K314">
        <v>1.59</v>
      </c>
      <c r="L314">
        <v>471.88954105524118</v>
      </c>
      <c r="M314">
        <v>8.7899999999999991</v>
      </c>
      <c r="N314">
        <v>1.1399999999999999</v>
      </c>
      <c r="O314">
        <v>-2.58</v>
      </c>
      <c r="P314">
        <v>6.71</v>
      </c>
      <c r="Q314">
        <v>6.87</v>
      </c>
    </row>
    <row r="315" spans="1:17" hidden="1" x14ac:dyDescent="0.3">
      <c r="A315" t="s">
        <v>26</v>
      </c>
      <c r="B315" t="s">
        <v>56</v>
      </c>
      <c r="C315" t="s">
        <v>17</v>
      </c>
      <c r="D315" t="s">
        <v>26</v>
      </c>
      <c r="E315" t="s">
        <v>0</v>
      </c>
      <c r="F315">
        <v>18.2</v>
      </c>
      <c r="G315">
        <v>83.4</v>
      </c>
      <c r="H315">
        <v>65.19</v>
      </c>
      <c r="I315">
        <v>268.5</v>
      </c>
      <c r="J315">
        <v>30483.9</v>
      </c>
      <c r="K315">
        <v>3.27</v>
      </c>
      <c r="L315">
        <v>428.05932408203091</v>
      </c>
      <c r="M315">
        <v>8.81</v>
      </c>
      <c r="N315">
        <v>1.81</v>
      </c>
      <c r="O315">
        <v>0.94</v>
      </c>
      <c r="P315">
        <v>7.63</v>
      </c>
      <c r="Q315">
        <v>7.88</v>
      </c>
    </row>
    <row r="316" spans="1:17" hidden="1" x14ac:dyDescent="0.3">
      <c r="A316" t="s">
        <v>26</v>
      </c>
      <c r="B316" t="s">
        <v>57</v>
      </c>
      <c r="C316" t="s">
        <v>17</v>
      </c>
      <c r="D316" t="s">
        <v>26</v>
      </c>
      <c r="E316" t="s">
        <v>0</v>
      </c>
      <c r="F316">
        <v>19.510000000000002</v>
      </c>
      <c r="G316">
        <v>88.07</v>
      </c>
      <c r="H316">
        <v>68.569999999999993</v>
      </c>
      <c r="I316">
        <v>270.98</v>
      </c>
      <c r="J316">
        <v>30693.69</v>
      </c>
      <c r="K316">
        <v>4.22</v>
      </c>
      <c r="L316">
        <v>428.35256165498322</v>
      </c>
      <c r="M316">
        <v>8.83</v>
      </c>
      <c r="N316">
        <v>1</v>
      </c>
      <c r="O316">
        <v>-0.51</v>
      </c>
      <c r="P316">
        <v>7.95</v>
      </c>
      <c r="Q316">
        <v>8.06</v>
      </c>
    </row>
    <row r="317" spans="1:17" hidden="1" x14ac:dyDescent="0.3">
      <c r="A317" t="s">
        <v>26</v>
      </c>
      <c r="B317" t="s">
        <v>58</v>
      </c>
      <c r="C317" t="s">
        <v>17</v>
      </c>
      <c r="D317" t="s">
        <v>26</v>
      </c>
      <c r="E317" t="s">
        <v>0</v>
      </c>
      <c r="F317">
        <v>19.62</v>
      </c>
      <c r="G317">
        <v>87.62</v>
      </c>
      <c r="H317">
        <v>68.010000000000005</v>
      </c>
      <c r="I317">
        <v>273.76</v>
      </c>
      <c r="J317">
        <v>30936.92</v>
      </c>
      <c r="K317">
        <v>4</v>
      </c>
      <c r="L317">
        <v>428.38028888679412</v>
      </c>
      <c r="M317">
        <v>8.85</v>
      </c>
      <c r="N317">
        <v>0.56000000000000005</v>
      </c>
      <c r="O317">
        <v>-0.68</v>
      </c>
      <c r="P317">
        <v>8.26</v>
      </c>
      <c r="Q317">
        <v>8.52</v>
      </c>
    </row>
    <row r="318" spans="1:17" hidden="1" x14ac:dyDescent="0.3">
      <c r="A318" t="s">
        <v>26</v>
      </c>
      <c r="B318" t="s">
        <v>7</v>
      </c>
      <c r="C318" t="s">
        <v>17</v>
      </c>
      <c r="D318" t="s">
        <v>26</v>
      </c>
      <c r="E318" t="s">
        <v>0</v>
      </c>
      <c r="F318">
        <v>20.399999999999999</v>
      </c>
      <c r="G318">
        <v>92.44</v>
      </c>
      <c r="H318">
        <v>72.040000000000006</v>
      </c>
      <c r="I318">
        <v>262.83999999999997</v>
      </c>
      <c r="J318">
        <v>29628.44</v>
      </c>
      <c r="K318">
        <v>4.93</v>
      </c>
      <c r="L318">
        <v>406.63281063916384</v>
      </c>
      <c r="M318">
        <v>8.8699999999999992</v>
      </c>
      <c r="N318">
        <v>1.29</v>
      </c>
      <c r="O318">
        <v>3.97</v>
      </c>
      <c r="P318">
        <v>9.16</v>
      </c>
      <c r="Q318">
        <v>9.5399999999999991</v>
      </c>
    </row>
    <row r="319" spans="1:17" hidden="1" x14ac:dyDescent="0.3">
      <c r="A319" t="s">
        <v>26</v>
      </c>
      <c r="B319" t="s">
        <v>59</v>
      </c>
      <c r="C319" t="s">
        <v>17</v>
      </c>
      <c r="D319" t="s">
        <v>26</v>
      </c>
      <c r="E319" t="s">
        <v>0</v>
      </c>
      <c r="F319">
        <v>21.13</v>
      </c>
      <c r="G319">
        <v>84.2</v>
      </c>
      <c r="H319">
        <v>63.06</v>
      </c>
      <c r="I319">
        <v>242.59</v>
      </c>
      <c r="J319">
        <v>27267.72</v>
      </c>
      <c r="K319">
        <v>1.57</v>
      </c>
      <c r="L319">
        <v>365.62964358658024</v>
      </c>
      <c r="M319">
        <v>8.9</v>
      </c>
      <c r="N319">
        <v>2.68</v>
      </c>
      <c r="O319">
        <v>1.5</v>
      </c>
      <c r="P319">
        <v>10.33</v>
      </c>
      <c r="Q319">
        <v>10.67</v>
      </c>
    </row>
    <row r="320" spans="1:17" hidden="1" x14ac:dyDescent="0.3">
      <c r="A320" t="s">
        <v>26</v>
      </c>
      <c r="B320" t="s">
        <v>60</v>
      </c>
      <c r="C320" t="s">
        <v>17</v>
      </c>
      <c r="D320" t="s">
        <v>26</v>
      </c>
      <c r="E320" t="s">
        <v>0</v>
      </c>
      <c r="F320">
        <v>18.260000000000002</v>
      </c>
      <c r="G320">
        <v>84.9</v>
      </c>
      <c r="H320">
        <v>66.63</v>
      </c>
      <c r="I320">
        <v>267.10000000000002</v>
      </c>
      <c r="J320">
        <v>29923.47</v>
      </c>
      <c r="K320">
        <v>2.2200000000000002</v>
      </c>
      <c r="L320">
        <v>398.46568070320848</v>
      </c>
      <c r="M320">
        <v>8.93</v>
      </c>
      <c r="N320">
        <v>1.94</v>
      </c>
      <c r="O320">
        <v>-0.77</v>
      </c>
      <c r="P320">
        <v>9.74</v>
      </c>
      <c r="Q320">
        <v>8.82</v>
      </c>
    </row>
    <row r="321" spans="1:17" hidden="1" x14ac:dyDescent="0.3">
      <c r="A321" t="s">
        <v>26</v>
      </c>
      <c r="B321" t="s">
        <v>61</v>
      </c>
      <c r="C321" t="s">
        <v>17</v>
      </c>
      <c r="D321" t="s">
        <v>26</v>
      </c>
      <c r="E321" t="s">
        <v>0</v>
      </c>
      <c r="F321">
        <v>22.28</v>
      </c>
      <c r="G321">
        <v>104.94</v>
      </c>
      <c r="H321">
        <v>82.65</v>
      </c>
      <c r="I321">
        <v>335.01</v>
      </c>
      <c r="J321">
        <v>37383.46</v>
      </c>
      <c r="K321">
        <v>2.44</v>
      </c>
      <c r="L321">
        <v>490.82307487869559</v>
      </c>
      <c r="M321">
        <v>8.9600000000000009</v>
      </c>
      <c r="N321">
        <v>2.3199999999999998</v>
      </c>
      <c r="O321">
        <v>-1.2</v>
      </c>
      <c r="P321">
        <v>8.09</v>
      </c>
      <c r="Q321">
        <v>7.28</v>
      </c>
    </row>
    <row r="322" spans="1:17" hidden="1" x14ac:dyDescent="0.3">
      <c r="A322" t="s">
        <v>26</v>
      </c>
      <c r="B322" t="s">
        <v>62</v>
      </c>
      <c r="C322" t="s">
        <v>17</v>
      </c>
      <c r="D322" t="s">
        <v>26</v>
      </c>
      <c r="E322" t="s">
        <v>0</v>
      </c>
      <c r="F322">
        <v>28.43</v>
      </c>
      <c r="G322">
        <v>127.16</v>
      </c>
      <c r="H322">
        <v>98.74</v>
      </c>
      <c r="I322">
        <v>384.5</v>
      </c>
      <c r="J322">
        <v>42701.54</v>
      </c>
      <c r="K322">
        <v>3.83</v>
      </c>
      <c r="L322">
        <v>559.80899450747859</v>
      </c>
      <c r="M322">
        <v>9</v>
      </c>
      <c r="N322">
        <v>1.02</v>
      </c>
      <c r="O322">
        <v>0.7</v>
      </c>
      <c r="P322">
        <v>7.35</v>
      </c>
      <c r="Q322">
        <v>6.61</v>
      </c>
    </row>
    <row r="323" spans="1:17" hidden="1" x14ac:dyDescent="0.3">
      <c r="A323" t="s">
        <v>26</v>
      </c>
      <c r="B323" t="s">
        <v>63</v>
      </c>
      <c r="C323" t="s">
        <v>17</v>
      </c>
      <c r="D323" t="s">
        <v>26</v>
      </c>
      <c r="E323" t="s">
        <v>0</v>
      </c>
      <c r="F323">
        <v>25.88</v>
      </c>
      <c r="G323">
        <v>135.86000000000001</v>
      </c>
      <c r="H323">
        <v>109.98</v>
      </c>
      <c r="I323">
        <v>391.53</v>
      </c>
      <c r="J323">
        <v>43254.41</v>
      </c>
      <c r="K323">
        <v>2.85</v>
      </c>
      <c r="L323">
        <v>566.29921045974118</v>
      </c>
      <c r="M323">
        <v>9.0500000000000007</v>
      </c>
      <c r="N323">
        <v>0.83</v>
      </c>
      <c r="O323">
        <v>3.69</v>
      </c>
      <c r="P323">
        <v>7.47</v>
      </c>
      <c r="Q323">
        <v>7.95</v>
      </c>
    </row>
    <row r="324" spans="1:17" hidden="1" x14ac:dyDescent="0.3">
      <c r="A324" t="s">
        <v>26</v>
      </c>
      <c r="B324" t="s">
        <v>64</v>
      </c>
      <c r="C324" t="s">
        <v>17</v>
      </c>
      <c r="D324" t="s">
        <v>26</v>
      </c>
      <c r="E324" t="s">
        <v>0</v>
      </c>
      <c r="F324">
        <v>28.9</v>
      </c>
      <c r="G324">
        <v>155.84</v>
      </c>
      <c r="H324">
        <v>126.94</v>
      </c>
      <c r="I324">
        <v>423.1</v>
      </c>
      <c r="J324">
        <v>46470.64</v>
      </c>
      <c r="K324">
        <v>4.9000000000000004</v>
      </c>
      <c r="L324">
        <v>601.49914051722919</v>
      </c>
      <c r="M324">
        <v>9.1</v>
      </c>
      <c r="N324">
        <v>1.5</v>
      </c>
      <c r="O324">
        <v>4.43</v>
      </c>
      <c r="P324">
        <v>7.38</v>
      </c>
      <c r="Q324">
        <v>6.87</v>
      </c>
    </row>
    <row r="325" spans="1:17" hidden="1" x14ac:dyDescent="0.3">
      <c r="A325" t="s">
        <v>26</v>
      </c>
      <c r="B325" t="s">
        <v>65</v>
      </c>
      <c r="C325" t="s">
        <v>17</v>
      </c>
      <c r="D325" t="s">
        <v>26</v>
      </c>
      <c r="E325" t="s">
        <v>0</v>
      </c>
      <c r="F325">
        <v>29.37</v>
      </c>
      <c r="G325">
        <v>181.1</v>
      </c>
      <c r="H325">
        <v>151.72999999999999</v>
      </c>
      <c r="I325">
        <v>491.67</v>
      </c>
      <c r="J325">
        <v>53650.74</v>
      </c>
      <c r="K325">
        <v>3.56</v>
      </c>
      <c r="L325">
        <v>679.5508637915076</v>
      </c>
      <c r="M325">
        <v>9.16</v>
      </c>
      <c r="N325">
        <v>1.68</v>
      </c>
      <c r="O325">
        <v>4.53</v>
      </c>
      <c r="P325">
        <v>6.76</v>
      </c>
      <c r="Q325">
        <v>6.47</v>
      </c>
    </row>
    <row r="326" spans="1:17" hidden="1" x14ac:dyDescent="0.3">
      <c r="A326" t="s">
        <v>26</v>
      </c>
      <c r="B326" t="s">
        <v>66</v>
      </c>
      <c r="C326" t="s">
        <v>17</v>
      </c>
      <c r="D326" t="s">
        <v>26</v>
      </c>
      <c r="E326" t="s">
        <v>0</v>
      </c>
      <c r="F326">
        <v>29.63</v>
      </c>
      <c r="G326">
        <v>197.33</v>
      </c>
      <c r="H326">
        <v>167.7</v>
      </c>
      <c r="I326">
        <v>517.4</v>
      </c>
      <c r="J326">
        <v>56060.92</v>
      </c>
      <c r="K326">
        <v>-0.62</v>
      </c>
      <c r="L326">
        <v>699.11649988912518</v>
      </c>
      <c r="M326">
        <v>9.23</v>
      </c>
      <c r="N326">
        <v>3.35</v>
      </c>
      <c r="O326">
        <v>3.63</v>
      </c>
      <c r="P326">
        <v>6.59</v>
      </c>
      <c r="Q326">
        <v>7.75</v>
      </c>
    </row>
    <row r="327" spans="1:17" hidden="1" x14ac:dyDescent="0.3">
      <c r="A327" t="s">
        <v>26</v>
      </c>
      <c r="B327" t="s">
        <v>67</v>
      </c>
      <c r="C327" t="s">
        <v>17</v>
      </c>
      <c r="D327" t="s">
        <v>26</v>
      </c>
      <c r="E327" t="s">
        <v>0</v>
      </c>
      <c r="F327">
        <v>19.440000000000001</v>
      </c>
      <c r="G327">
        <v>137.97</v>
      </c>
      <c r="H327">
        <v>118.53</v>
      </c>
      <c r="I327">
        <v>436.66</v>
      </c>
      <c r="J327">
        <v>46945.97</v>
      </c>
      <c r="K327">
        <v>-4.24</v>
      </c>
      <c r="L327">
        <v>574.4174054006719</v>
      </c>
      <c r="M327">
        <v>9.3000000000000007</v>
      </c>
      <c r="N327">
        <v>1.94</v>
      </c>
      <c r="O327">
        <v>0.91</v>
      </c>
      <c r="P327">
        <v>7.65</v>
      </c>
      <c r="Q327">
        <v>7.21</v>
      </c>
    </row>
    <row r="328" spans="1:17" hidden="1" x14ac:dyDescent="0.3">
      <c r="A328" t="s">
        <v>26</v>
      </c>
      <c r="B328" t="s">
        <v>8</v>
      </c>
      <c r="C328" t="s">
        <v>17</v>
      </c>
      <c r="D328" t="s">
        <v>26</v>
      </c>
      <c r="E328" t="s">
        <v>0</v>
      </c>
      <c r="F328">
        <v>20.39</v>
      </c>
      <c r="G328">
        <v>166.23</v>
      </c>
      <c r="H328">
        <v>145.83000000000001</v>
      </c>
      <c r="I328">
        <v>494.92</v>
      </c>
      <c r="J328">
        <v>52753.52</v>
      </c>
      <c r="K328">
        <v>5.67</v>
      </c>
      <c r="L328">
        <v>641.54264859341038</v>
      </c>
      <c r="M328">
        <v>9.3800000000000008</v>
      </c>
      <c r="N328">
        <v>1.91</v>
      </c>
      <c r="O328">
        <v>0.81</v>
      </c>
      <c r="P328">
        <v>7.21</v>
      </c>
      <c r="Q328">
        <v>6.8</v>
      </c>
    </row>
    <row r="329" spans="1:17" hidden="1" x14ac:dyDescent="0.3">
      <c r="A329" t="s">
        <v>26</v>
      </c>
      <c r="B329" t="s">
        <v>68</v>
      </c>
      <c r="C329" t="s">
        <v>17</v>
      </c>
      <c r="D329" t="s">
        <v>26</v>
      </c>
      <c r="E329" t="s">
        <v>0</v>
      </c>
      <c r="F329">
        <v>22.35</v>
      </c>
      <c r="G329">
        <v>196.76</v>
      </c>
      <c r="H329">
        <v>174.4</v>
      </c>
      <c r="I329">
        <v>573.16999999999996</v>
      </c>
      <c r="J329">
        <v>60541.09</v>
      </c>
      <c r="K329">
        <v>3.25</v>
      </c>
      <c r="L329">
        <v>734.30049859521841</v>
      </c>
      <c r="M329">
        <v>9.4700000000000006</v>
      </c>
      <c r="N329">
        <v>1.36</v>
      </c>
      <c r="O329">
        <v>2.0099999999999998</v>
      </c>
      <c r="P329">
        <v>6.5</v>
      </c>
      <c r="Q329">
        <v>6.92</v>
      </c>
    </row>
    <row r="330" spans="1:17" hidden="1" x14ac:dyDescent="0.3">
      <c r="A330" t="s">
        <v>26</v>
      </c>
      <c r="B330" t="s">
        <v>69</v>
      </c>
      <c r="C330" t="s">
        <v>17</v>
      </c>
      <c r="D330" t="s">
        <v>26</v>
      </c>
      <c r="E330" t="s">
        <v>0</v>
      </c>
      <c r="F330">
        <v>21.95</v>
      </c>
      <c r="G330">
        <v>184.27</v>
      </c>
      <c r="H330">
        <v>162.32</v>
      </c>
      <c r="I330">
        <v>553.1</v>
      </c>
      <c r="J330">
        <v>57879.76</v>
      </c>
      <c r="K330">
        <v>-0.27</v>
      </c>
      <c r="L330">
        <v>701.52505718531927</v>
      </c>
      <c r="M330">
        <v>9.56</v>
      </c>
      <c r="N330">
        <v>0.94</v>
      </c>
      <c r="O330">
        <v>-0.42</v>
      </c>
      <c r="P330">
        <v>6.78</v>
      </c>
      <c r="Q330">
        <v>6.52</v>
      </c>
    </row>
    <row r="331" spans="1:17" hidden="1" x14ac:dyDescent="0.3">
      <c r="A331" t="s">
        <v>26</v>
      </c>
      <c r="B331" t="s">
        <v>70</v>
      </c>
      <c r="C331" t="s">
        <v>17</v>
      </c>
      <c r="D331" t="s">
        <v>26</v>
      </c>
      <c r="E331" t="s">
        <v>0</v>
      </c>
      <c r="F331">
        <v>18.14</v>
      </c>
      <c r="G331">
        <v>179.21</v>
      </c>
      <c r="H331">
        <v>161.06</v>
      </c>
      <c r="I331">
        <v>587.42999999999995</v>
      </c>
      <c r="J331">
        <v>60879.96</v>
      </c>
      <c r="K331">
        <v>1.1499999999999999</v>
      </c>
      <c r="L331">
        <v>737.49934488391659</v>
      </c>
      <c r="M331">
        <v>9.65</v>
      </c>
      <c r="N331">
        <v>0.44</v>
      </c>
      <c r="O331">
        <v>-3.08</v>
      </c>
      <c r="P331">
        <v>6.51</v>
      </c>
      <c r="Q331">
        <v>6.51</v>
      </c>
    </row>
    <row r="332" spans="1:17" hidden="1" x14ac:dyDescent="0.3">
      <c r="A332" t="s">
        <v>26</v>
      </c>
      <c r="B332" t="s">
        <v>71</v>
      </c>
      <c r="C332" t="s">
        <v>17</v>
      </c>
      <c r="D332" t="s">
        <v>26</v>
      </c>
      <c r="E332" t="s">
        <v>0</v>
      </c>
      <c r="F332">
        <v>16.93</v>
      </c>
      <c r="G332">
        <v>180.04</v>
      </c>
      <c r="H332">
        <v>163.1</v>
      </c>
      <c r="I332">
        <v>583.30999999999995</v>
      </c>
      <c r="J332">
        <v>59842.43</v>
      </c>
      <c r="K332">
        <v>2.76</v>
      </c>
      <c r="L332">
        <v>721.2571481838728</v>
      </c>
      <c r="M332">
        <v>9.75</v>
      </c>
      <c r="N332">
        <v>0.21</v>
      </c>
      <c r="O332">
        <v>1.71</v>
      </c>
      <c r="P332">
        <v>6.86</v>
      </c>
      <c r="Q332">
        <v>7.81</v>
      </c>
    </row>
    <row r="333" spans="1:17" hidden="1" x14ac:dyDescent="0.3">
      <c r="A333" t="s">
        <v>26</v>
      </c>
      <c r="B333" t="s">
        <v>72</v>
      </c>
      <c r="C333" t="s">
        <v>17</v>
      </c>
      <c r="D333" t="s">
        <v>26</v>
      </c>
      <c r="E333" t="s">
        <v>0</v>
      </c>
      <c r="F333">
        <v>11.49</v>
      </c>
      <c r="G333">
        <v>151.19999999999999</v>
      </c>
      <c r="H333">
        <v>139.71</v>
      </c>
      <c r="I333">
        <v>505.08</v>
      </c>
      <c r="J333">
        <v>51280.6</v>
      </c>
      <c r="K333">
        <v>4.24</v>
      </c>
      <c r="L333">
        <v>610.41771761128336</v>
      </c>
      <c r="M333">
        <v>9.85</v>
      </c>
      <c r="N333">
        <v>0.7</v>
      </c>
      <c r="O333">
        <v>0.45</v>
      </c>
      <c r="P333">
        <v>8.43</v>
      </c>
      <c r="Q333">
        <v>8.35</v>
      </c>
    </row>
    <row r="334" spans="1:17" hidden="1" x14ac:dyDescent="0.3">
      <c r="A334" t="s">
        <v>26</v>
      </c>
      <c r="B334" t="s">
        <v>73</v>
      </c>
      <c r="C334" t="s">
        <v>17</v>
      </c>
      <c r="D334" t="s">
        <v>26</v>
      </c>
      <c r="E334" t="s">
        <v>0</v>
      </c>
      <c r="F334">
        <v>8.4700000000000006</v>
      </c>
      <c r="G334">
        <v>150.30000000000001</v>
      </c>
      <c r="H334">
        <v>141.83000000000001</v>
      </c>
      <c r="I334">
        <v>514.80999999999995</v>
      </c>
      <c r="J334">
        <v>51722.080000000002</v>
      </c>
      <c r="K334">
        <v>1.83</v>
      </c>
      <c r="L334">
        <v>612.8608598930856</v>
      </c>
      <c r="M334">
        <v>9.9499999999999993</v>
      </c>
      <c r="N334">
        <v>1.1399999999999999</v>
      </c>
      <c r="O334">
        <v>-1.36</v>
      </c>
      <c r="P334">
        <v>8.56</v>
      </c>
      <c r="Q334">
        <v>9.1</v>
      </c>
    </row>
    <row r="335" spans="1:17" hidden="1" x14ac:dyDescent="0.3">
      <c r="A335" t="s">
        <v>26</v>
      </c>
      <c r="B335" t="s">
        <v>74</v>
      </c>
      <c r="C335" t="s">
        <v>17</v>
      </c>
      <c r="D335" t="s">
        <v>26</v>
      </c>
      <c r="E335" t="s">
        <v>0</v>
      </c>
      <c r="F335">
        <v>11.16</v>
      </c>
      <c r="G335">
        <v>165.54</v>
      </c>
      <c r="H335">
        <v>154.38</v>
      </c>
      <c r="I335">
        <v>541.08000000000004</v>
      </c>
      <c r="J335">
        <v>53794.8</v>
      </c>
      <c r="K335">
        <v>2.82</v>
      </c>
      <c r="L335">
        <v>631.50376362024838</v>
      </c>
      <c r="M335">
        <v>10.06</v>
      </c>
      <c r="N335">
        <v>1.87</v>
      </c>
      <c r="O335">
        <v>5.01</v>
      </c>
      <c r="P335">
        <v>8.5500000000000007</v>
      </c>
      <c r="Q335">
        <v>8.23</v>
      </c>
    </row>
    <row r="336" spans="1:17" hidden="1" x14ac:dyDescent="0.3">
      <c r="A336" t="s">
        <v>26</v>
      </c>
      <c r="B336" t="s">
        <v>75</v>
      </c>
      <c r="C336" t="s">
        <v>17</v>
      </c>
      <c r="D336" t="s">
        <v>26</v>
      </c>
      <c r="E336" t="s">
        <v>0</v>
      </c>
      <c r="F336">
        <v>11.16</v>
      </c>
      <c r="G336">
        <v>180.75</v>
      </c>
      <c r="H336">
        <v>169.59</v>
      </c>
      <c r="I336">
        <v>555.83000000000004</v>
      </c>
      <c r="J336">
        <v>54695.03</v>
      </c>
      <c r="K336">
        <v>2.0299999999999998</v>
      </c>
      <c r="L336">
        <v>633.25325261865942</v>
      </c>
      <c r="M336">
        <v>10.16</v>
      </c>
      <c r="N336">
        <v>2.04</v>
      </c>
      <c r="O336">
        <v>6.34</v>
      </c>
      <c r="P336">
        <v>8.69</v>
      </c>
      <c r="Q336">
        <v>8.9700000000000006</v>
      </c>
    </row>
    <row r="337" spans="1:17" hidden="1" x14ac:dyDescent="0.3">
      <c r="A337" t="s">
        <v>26</v>
      </c>
      <c r="B337" t="s">
        <v>76</v>
      </c>
      <c r="C337" t="s">
        <v>17</v>
      </c>
      <c r="D337" t="s">
        <v>26</v>
      </c>
      <c r="E337" t="s">
        <v>0</v>
      </c>
      <c r="F337">
        <v>20.71</v>
      </c>
      <c r="G337">
        <v>179.44</v>
      </c>
      <c r="H337">
        <v>158.72999999999999</v>
      </c>
      <c r="I337">
        <v>534.27</v>
      </c>
      <c r="J337">
        <v>52032.98</v>
      </c>
      <c r="K337">
        <v>2.02</v>
      </c>
      <c r="L337">
        <v>593.40033023257638</v>
      </c>
      <c r="M337">
        <v>10.27</v>
      </c>
      <c r="N337">
        <v>1.72</v>
      </c>
      <c r="O337">
        <v>3.32</v>
      </c>
      <c r="P337">
        <v>9.4600000000000009</v>
      </c>
      <c r="Q337">
        <v>9.32</v>
      </c>
    </row>
    <row r="338" spans="1:17" hidden="1" x14ac:dyDescent="0.3">
      <c r="A338" t="s">
        <v>26</v>
      </c>
      <c r="B338" t="s">
        <v>9</v>
      </c>
      <c r="C338" t="s">
        <v>17</v>
      </c>
      <c r="D338" t="s">
        <v>26</v>
      </c>
      <c r="E338" t="s">
        <v>0</v>
      </c>
      <c r="F338">
        <v>21.66</v>
      </c>
      <c r="G338">
        <v>170.93</v>
      </c>
      <c r="H338">
        <v>149.27000000000001</v>
      </c>
      <c r="I338">
        <v>546.54</v>
      </c>
      <c r="J338">
        <v>52708.9</v>
      </c>
      <c r="K338">
        <v>-2.33</v>
      </c>
      <c r="L338">
        <v>597.13945870477323</v>
      </c>
      <c r="M338">
        <v>10.37</v>
      </c>
      <c r="N338">
        <v>0.66</v>
      </c>
      <c r="O338">
        <v>-2.74</v>
      </c>
      <c r="P338">
        <v>9.2100000000000009</v>
      </c>
      <c r="Q338">
        <v>8.19</v>
      </c>
    </row>
    <row r="339" spans="1:17" hidden="1" x14ac:dyDescent="0.3">
      <c r="A339" t="s">
        <v>26</v>
      </c>
      <c r="B339" t="s">
        <v>77</v>
      </c>
      <c r="C339" t="s">
        <v>17</v>
      </c>
      <c r="D339" t="s">
        <v>26</v>
      </c>
      <c r="E339" t="s">
        <v>0</v>
      </c>
      <c r="F339">
        <v>27.11</v>
      </c>
      <c r="G339">
        <v>211</v>
      </c>
      <c r="H339">
        <v>183.89</v>
      </c>
      <c r="I339">
        <v>638.32000000000005</v>
      </c>
      <c r="J339">
        <v>60983.05</v>
      </c>
      <c r="K339">
        <v>5.94</v>
      </c>
      <c r="L339">
        <v>676.59414383937519</v>
      </c>
      <c r="M339">
        <v>10.47</v>
      </c>
      <c r="N339">
        <v>2.65</v>
      </c>
      <c r="O339">
        <v>8.89</v>
      </c>
      <c r="P339">
        <v>8.58</v>
      </c>
      <c r="Q339">
        <v>9.0399999999999991</v>
      </c>
    </row>
    <row r="340" spans="1:17" hidden="1" x14ac:dyDescent="0.3">
      <c r="A340" t="s">
        <v>26</v>
      </c>
      <c r="B340" t="s">
        <v>78</v>
      </c>
      <c r="C340" t="s">
        <v>17</v>
      </c>
      <c r="D340" t="s">
        <v>26</v>
      </c>
      <c r="E340" t="s">
        <v>0</v>
      </c>
      <c r="F340">
        <v>19.59</v>
      </c>
      <c r="G340">
        <v>217.35</v>
      </c>
      <c r="H340">
        <v>197.75</v>
      </c>
      <c r="I340">
        <v>589.59</v>
      </c>
      <c r="J340">
        <v>0</v>
      </c>
      <c r="K340">
        <v>2.75</v>
      </c>
      <c r="L340">
        <v>591.47840083641029</v>
      </c>
      <c r="M340">
        <v>0</v>
      </c>
      <c r="N340">
        <v>8.06</v>
      </c>
      <c r="O340">
        <v>19.079999999999998</v>
      </c>
      <c r="P340">
        <v>10.11</v>
      </c>
      <c r="Q340">
        <v>10.44</v>
      </c>
    </row>
    <row r="341" spans="1:17" hidden="1" x14ac:dyDescent="0.3">
      <c r="A341" t="s">
        <v>26</v>
      </c>
      <c r="B341" t="s">
        <v>10</v>
      </c>
      <c r="C341" t="s">
        <v>17</v>
      </c>
      <c r="D341" t="s">
        <v>26</v>
      </c>
      <c r="E341" t="s">
        <v>0</v>
      </c>
      <c r="F341">
        <v>30.3</v>
      </c>
      <c r="G341">
        <v>219.95</v>
      </c>
      <c r="H341">
        <v>189.64</v>
      </c>
      <c r="I341">
        <v>593.78</v>
      </c>
      <c r="J341">
        <v>0</v>
      </c>
      <c r="K341">
        <v>0.01</v>
      </c>
      <c r="L341">
        <v>562.4168095245999</v>
      </c>
      <c r="M341">
        <v>0</v>
      </c>
      <c r="N341">
        <v>5.9</v>
      </c>
      <c r="O341">
        <v>4.18</v>
      </c>
      <c r="P341">
        <v>10.6</v>
      </c>
      <c r="Q341">
        <v>10.039999999999999</v>
      </c>
    </row>
    <row r="342" spans="1:17" hidden="1" x14ac:dyDescent="0.3">
      <c r="A342" t="s">
        <v>29</v>
      </c>
      <c r="B342" t="s">
        <v>6</v>
      </c>
      <c r="C342" t="s">
        <v>29</v>
      </c>
      <c r="D342" t="s">
        <v>29</v>
      </c>
      <c r="E342" t="s">
        <v>0</v>
      </c>
      <c r="F342">
        <v>-111.04</v>
      </c>
      <c r="G342">
        <v>387.4</v>
      </c>
      <c r="H342">
        <v>498.44</v>
      </c>
      <c r="I342">
        <v>5963.14</v>
      </c>
      <c r="J342">
        <v>23795.86</v>
      </c>
      <c r="K342">
        <v>1.89</v>
      </c>
      <c r="L342">
        <v>10055.129999999999</v>
      </c>
      <c r="M342">
        <v>250.6</v>
      </c>
      <c r="N342">
        <v>5.42</v>
      </c>
      <c r="O342">
        <v>3.61</v>
      </c>
      <c r="P342">
        <v>1</v>
      </c>
      <c r="Q342">
        <v>1</v>
      </c>
    </row>
    <row r="343" spans="1:17" hidden="1" x14ac:dyDescent="0.3">
      <c r="A343" t="s">
        <v>29</v>
      </c>
      <c r="B343" t="s">
        <v>50</v>
      </c>
      <c r="C343" t="s">
        <v>29</v>
      </c>
      <c r="D343" t="s">
        <v>29</v>
      </c>
      <c r="E343" t="s">
        <v>0</v>
      </c>
      <c r="F343">
        <v>-76.94</v>
      </c>
      <c r="G343">
        <v>414.08</v>
      </c>
      <c r="H343">
        <v>491.02</v>
      </c>
      <c r="I343">
        <v>6158.13</v>
      </c>
      <c r="J343">
        <v>24249.74</v>
      </c>
      <c r="K343">
        <v>-0.11</v>
      </c>
      <c r="L343">
        <v>10044.24</v>
      </c>
      <c r="M343">
        <v>253.95</v>
      </c>
      <c r="N343">
        <v>4.22</v>
      </c>
      <c r="O343">
        <v>0.22</v>
      </c>
      <c r="P343">
        <v>1</v>
      </c>
      <c r="Q343">
        <v>1</v>
      </c>
    </row>
    <row r="344" spans="1:17" hidden="1" x14ac:dyDescent="0.3">
      <c r="A344" t="s">
        <v>29</v>
      </c>
      <c r="B344" t="s">
        <v>51</v>
      </c>
      <c r="C344" t="s">
        <v>29</v>
      </c>
      <c r="D344" t="s">
        <v>29</v>
      </c>
      <c r="E344" t="s">
        <v>0</v>
      </c>
      <c r="F344">
        <v>-96.9</v>
      </c>
      <c r="G344">
        <v>439.63</v>
      </c>
      <c r="H344">
        <v>536.53</v>
      </c>
      <c r="I344">
        <v>6520.33</v>
      </c>
      <c r="J344">
        <v>25335.77</v>
      </c>
      <c r="K344">
        <v>3.52</v>
      </c>
      <c r="L344">
        <v>10398.049999999999</v>
      </c>
      <c r="M344">
        <v>257.36</v>
      </c>
      <c r="N344">
        <v>3.04</v>
      </c>
      <c r="O344">
        <v>0.56999999999999995</v>
      </c>
      <c r="P344">
        <v>1</v>
      </c>
      <c r="Q344">
        <v>1</v>
      </c>
    </row>
    <row r="345" spans="1:17" hidden="1" x14ac:dyDescent="0.3">
      <c r="A345" t="s">
        <v>29</v>
      </c>
      <c r="B345" t="s">
        <v>52</v>
      </c>
      <c r="C345" t="s">
        <v>29</v>
      </c>
      <c r="D345" t="s">
        <v>29</v>
      </c>
      <c r="E345" t="s">
        <v>0</v>
      </c>
      <c r="F345">
        <v>-132.44999999999999</v>
      </c>
      <c r="G345">
        <v>456.94</v>
      </c>
      <c r="H345">
        <v>589.39</v>
      </c>
      <c r="I345">
        <v>6858.56</v>
      </c>
      <c r="J345">
        <v>26309.46</v>
      </c>
      <c r="K345">
        <v>2.75</v>
      </c>
      <c r="L345">
        <v>10684.18</v>
      </c>
      <c r="M345">
        <v>260.69</v>
      </c>
      <c r="N345">
        <v>2.97</v>
      </c>
      <c r="O345">
        <v>1.47</v>
      </c>
      <c r="P345">
        <v>1</v>
      </c>
      <c r="Q345">
        <v>1</v>
      </c>
    </row>
    <row r="346" spans="1:17" hidden="1" x14ac:dyDescent="0.3">
      <c r="A346" t="s">
        <v>29</v>
      </c>
      <c r="B346" t="s">
        <v>53</v>
      </c>
      <c r="C346" t="s">
        <v>29</v>
      </c>
      <c r="D346" t="s">
        <v>29</v>
      </c>
      <c r="E346" t="s">
        <v>0</v>
      </c>
      <c r="F346">
        <v>-165.83</v>
      </c>
      <c r="G346">
        <v>502.86</v>
      </c>
      <c r="H346">
        <v>668.69</v>
      </c>
      <c r="I346">
        <v>7287.24</v>
      </c>
      <c r="J346">
        <v>27618.560000000001</v>
      </c>
      <c r="K346">
        <v>4.03</v>
      </c>
      <c r="L346">
        <v>11114.65</v>
      </c>
      <c r="M346">
        <v>263.85000000000002</v>
      </c>
      <c r="N346">
        <v>2.6</v>
      </c>
      <c r="O346">
        <v>1.29</v>
      </c>
      <c r="P346">
        <v>1</v>
      </c>
      <c r="Q346">
        <v>1</v>
      </c>
    </row>
    <row r="347" spans="1:17" hidden="1" x14ac:dyDescent="0.3">
      <c r="A347" t="s">
        <v>29</v>
      </c>
      <c r="B347" t="s">
        <v>54</v>
      </c>
      <c r="C347" t="s">
        <v>29</v>
      </c>
      <c r="D347" t="s">
        <v>29</v>
      </c>
      <c r="E347" t="s">
        <v>0</v>
      </c>
      <c r="F347">
        <v>-174.17</v>
      </c>
      <c r="G347">
        <v>575.20000000000005</v>
      </c>
      <c r="H347">
        <v>749.37</v>
      </c>
      <c r="I347">
        <v>7639.75</v>
      </c>
      <c r="J347">
        <v>28615.46</v>
      </c>
      <c r="K347">
        <v>2.68</v>
      </c>
      <c r="L347">
        <v>11413.01</v>
      </c>
      <c r="M347">
        <v>266.98</v>
      </c>
      <c r="N347">
        <v>2.81</v>
      </c>
      <c r="O347">
        <v>3.57</v>
      </c>
      <c r="P347">
        <v>1</v>
      </c>
      <c r="Q347">
        <v>1</v>
      </c>
    </row>
    <row r="348" spans="1:17" hidden="1" x14ac:dyDescent="0.3">
      <c r="A348" t="s">
        <v>29</v>
      </c>
      <c r="B348" t="s">
        <v>55</v>
      </c>
      <c r="C348" t="s">
        <v>29</v>
      </c>
      <c r="D348" t="s">
        <v>29</v>
      </c>
      <c r="E348" t="s">
        <v>0</v>
      </c>
      <c r="F348">
        <v>-191</v>
      </c>
      <c r="G348">
        <v>612.11</v>
      </c>
      <c r="H348">
        <v>803.11</v>
      </c>
      <c r="I348">
        <v>8073.12</v>
      </c>
      <c r="J348">
        <v>29887.67</v>
      </c>
      <c r="K348">
        <v>3.77</v>
      </c>
      <c r="L348">
        <v>11843.6</v>
      </c>
      <c r="M348">
        <v>270.12</v>
      </c>
      <c r="N348">
        <v>2.94</v>
      </c>
      <c r="O348">
        <v>2.34</v>
      </c>
      <c r="P348">
        <v>1</v>
      </c>
      <c r="Q348">
        <v>1</v>
      </c>
    </row>
    <row r="349" spans="1:17" hidden="1" x14ac:dyDescent="0.3">
      <c r="A349" t="s">
        <v>29</v>
      </c>
      <c r="B349" t="s">
        <v>56</v>
      </c>
      <c r="C349" t="s">
        <v>29</v>
      </c>
      <c r="D349" t="s">
        <v>29</v>
      </c>
      <c r="E349" t="s">
        <v>0</v>
      </c>
      <c r="F349">
        <v>-198.43</v>
      </c>
      <c r="G349">
        <v>678.37</v>
      </c>
      <c r="H349">
        <v>876.79</v>
      </c>
      <c r="I349">
        <v>8577.5499999999993</v>
      </c>
      <c r="J349">
        <v>31377.27</v>
      </c>
      <c r="K349">
        <v>4.45</v>
      </c>
      <c r="L349">
        <v>12370.3</v>
      </c>
      <c r="M349">
        <v>273.37</v>
      </c>
      <c r="N349">
        <v>2.34</v>
      </c>
      <c r="O349">
        <v>-0.06</v>
      </c>
      <c r="P349">
        <v>1</v>
      </c>
      <c r="Q349">
        <v>1</v>
      </c>
    </row>
    <row r="350" spans="1:17" hidden="1" x14ac:dyDescent="0.3">
      <c r="A350" t="s">
        <v>29</v>
      </c>
      <c r="B350" t="s">
        <v>57</v>
      </c>
      <c r="C350" t="s">
        <v>29</v>
      </c>
      <c r="D350" t="s">
        <v>29</v>
      </c>
      <c r="E350" t="s">
        <v>0</v>
      </c>
      <c r="F350">
        <v>-248.22</v>
      </c>
      <c r="G350">
        <v>670.42</v>
      </c>
      <c r="H350">
        <v>918.64</v>
      </c>
      <c r="I350">
        <v>9062.82</v>
      </c>
      <c r="J350">
        <v>32770.620000000003</v>
      </c>
      <c r="K350">
        <v>4.4800000000000004</v>
      </c>
      <c r="L350">
        <v>12924.88</v>
      </c>
      <c r="M350">
        <v>276.55</v>
      </c>
      <c r="N350">
        <v>1.55</v>
      </c>
      <c r="O350">
        <v>-2.4700000000000002</v>
      </c>
      <c r="P350">
        <v>1</v>
      </c>
      <c r="Q350">
        <v>1</v>
      </c>
    </row>
    <row r="351" spans="1:17" hidden="1" x14ac:dyDescent="0.3">
      <c r="A351" t="s">
        <v>29</v>
      </c>
      <c r="B351" t="s">
        <v>58</v>
      </c>
      <c r="C351" t="s">
        <v>29</v>
      </c>
      <c r="D351" t="s">
        <v>29</v>
      </c>
      <c r="E351" t="s">
        <v>0</v>
      </c>
      <c r="F351">
        <v>-337.07</v>
      </c>
      <c r="G351">
        <v>698.52</v>
      </c>
      <c r="H351">
        <v>1035.5899999999999</v>
      </c>
      <c r="I351">
        <v>9631.17</v>
      </c>
      <c r="J351">
        <v>34430.089999999997</v>
      </c>
      <c r="K351">
        <v>4.79</v>
      </c>
      <c r="L351">
        <v>13543.77</v>
      </c>
      <c r="M351">
        <v>279.73</v>
      </c>
      <c r="N351">
        <v>2.19</v>
      </c>
      <c r="O351">
        <v>0.85</v>
      </c>
      <c r="P351">
        <v>1</v>
      </c>
      <c r="Q351">
        <v>1</v>
      </c>
    </row>
    <row r="352" spans="1:17" hidden="1" x14ac:dyDescent="0.3">
      <c r="A352" t="s">
        <v>29</v>
      </c>
      <c r="B352" t="s">
        <v>7</v>
      </c>
      <c r="C352" t="s">
        <v>29</v>
      </c>
      <c r="D352" t="s">
        <v>29</v>
      </c>
      <c r="E352" t="s">
        <v>0</v>
      </c>
      <c r="F352">
        <v>-446.78</v>
      </c>
      <c r="G352">
        <v>784.94</v>
      </c>
      <c r="H352">
        <v>1231.72</v>
      </c>
      <c r="I352">
        <v>10250.950000000001</v>
      </c>
      <c r="J352">
        <v>36249.4</v>
      </c>
      <c r="K352">
        <v>4.08</v>
      </c>
      <c r="L352">
        <v>14096.03</v>
      </c>
      <c r="M352">
        <v>282.79000000000002</v>
      </c>
      <c r="N352">
        <v>3.37</v>
      </c>
      <c r="O352">
        <v>5.8</v>
      </c>
      <c r="P352">
        <v>1</v>
      </c>
      <c r="Q352">
        <v>1</v>
      </c>
    </row>
    <row r="353" spans="1:17" hidden="1" x14ac:dyDescent="0.3">
      <c r="A353" t="s">
        <v>29</v>
      </c>
      <c r="B353" t="s">
        <v>59</v>
      </c>
      <c r="C353" t="s">
        <v>29</v>
      </c>
      <c r="D353" t="s">
        <v>29</v>
      </c>
      <c r="E353" t="s">
        <v>0</v>
      </c>
      <c r="F353">
        <v>-422.37</v>
      </c>
      <c r="G353">
        <v>731.33</v>
      </c>
      <c r="H353">
        <v>1153.7</v>
      </c>
      <c r="I353">
        <v>10581.93</v>
      </c>
      <c r="J353">
        <v>37040.65</v>
      </c>
      <c r="K353">
        <v>0.96</v>
      </c>
      <c r="L353">
        <v>14230.73</v>
      </c>
      <c r="M353">
        <v>285.68</v>
      </c>
      <c r="N353">
        <v>2.82</v>
      </c>
      <c r="O353">
        <v>1.0900000000000001</v>
      </c>
      <c r="P353">
        <v>1</v>
      </c>
      <c r="Q353">
        <v>1</v>
      </c>
    </row>
    <row r="354" spans="1:17" hidden="1" x14ac:dyDescent="0.3">
      <c r="A354" t="s">
        <v>29</v>
      </c>
      <c r="B354" t="s">
        <v>60</v>
      </c>
      <c r="C354" t="s">
        <v>29</v>
      </c>
      <c r="D354" t="s">
        <v>29</v>
      </c>
      <c r="E354" t="s">
        <v>0</v>
      </c>
      <c r="F354">
        <v>-475.24</v>
      </c>
      <c r="G354">
        <v>698.04</v>
      </c>
      <c r="H354">
        <v>1173.28</v>
      </c>
      <c r="I354">
        <v>10929.11</v>
      </c>
      <c r="J354">
        <v>37890.870000000003</v>
      </c>
      <c r="K354">
        <v>1.7</v>
      </c>
      <c r="L354">
        <v>14472.71</v>
      </c>
      <c r="M354">
        <v>288.44</v>
      </c>
      <c r="N354">
        <v>1.6</v>
      </c>
      <c r="O354">
        <v>-2.2999999999999998</v>
      </c>
      <c r="P354">
        <v>1</v>
      </c>
      <c r="Q354">
        <v>1</v>
      </c>
    </row>
    <row r="355" spans="1:17" hidden="1" x14ac:dyDescent="0.3">
      <c r="A355" t="s">
        <v>29</v>
      </c>
      <c r="B355" t="s">
        <v>61</v>
      </c>
      <c r="C355" t="s">
        <v>29</v>
      </c>
      <c r="D355" t="s">
        <v>29</v>
      </c>
      <c r="E355" t="s">
        <v>0</v>
      </c>
      <c r="F355">
        <v>-541.64</v>
      </c>
      <c r="G355">
        <v>730.45</v>
      </c>
      <c r="H355">
        <v>1272.0899999999999</v>
      </c>
      <c r="I355">
        <v>11456.45</v>
      </c>
      <c r="J355">
        <v>39353.599999999999</v>
      </c>
      <c r="K355">
        <v>2.8</v>
      </c>
      <c r="L355">
        <v>14877.31</v>
      </c>
      <c r="M355">
        <v>291.12</v>
      </c>
      <c r="N355">
        <v>2.2999999999999998</v>
      </c>
      <c r="O355">
        <v>5.33</v>
      </c>
      <c r="P355">
        <v>1</v>
      </c>
      <c r="Q355">
        <v>1</v>
      </c>
    </row>
    <row r="356" spans="1:17" hidden="1" x14ac:dyDescent="0.3">
      <c r="A356" t="s">
        <v>29</v>
      </c>
      <c r="B356" t="s">
        <v>62</v>
      </c>
      <c r="C356" t="s">
        <v>29</v>
      </c>
      <c r="D356" t="s">
        <v>29</v>
      </c>
      <c r="E356" t="s">
        <v>0</v>
      </c>
      <c r="F356">
        <v>-664.76</v>
      </c>
      <c r="G356">
        <v>823.58</v>
      </c>
      <c r="H356">
        <v>1488.35</v>
      </c>
      <c r="I356">
        <v>12217.2</v>
      </c>
      <c r="J356">
        <v>41589.26</v>
      </c>
      <c r="K356">
        <v>3.85</v>
      </c>
      <c r="L356">
        <v>15449.76</v>
      </c>
      <c r="M356">
        <v>293.76</v>
      </c>
      <c r="N356">
        <v>2.67</v>
      </c>
      <c r="O356">
        <v>6.18</v>
      </c>
      <c r="P356">
        <v>1</v>
      </c>
      <c r="Q356">
        <v>1</v>
      </c>
    </row>
    <row r="357" spans="1:17" hidden="1" x14ac:dyDescent="0.3">
      <c r="A357" t="s">
        <v>29</v>
      </c>
      <c r="B357" t="s">
        <v>63</v>
      </c>
      <c r="C357" t="s">
        <v>29</v>
      </c>
      <c r="D357" t="s">
        <v>29</v>
      </c>
      <c r="E357" t="s">
        <v>0</v>
      </c>
      <c r="F357">
        <v>-782.8</v>
      </c>
      <c r="G357">
        <v>913.02</v>
      </c>
      <c r="H357">
        <v>1695.82</v>
      </c>
      <c r="I357">
        <v>13039.2</v>
      </c>
      <c r="J357">
        <v>43983.02</v>
      </c>
      <c r="K357">
        <v>3.48</v>
      </c>
      <c r="L357">
        <v>15987.96</v>
      </c>
      <c r="M357">
        <v>296.45999999999998</v>
      </c>
      <c r="N357">
        <v>3.37</v>
      </c>
      <c r="O357">
        <v>7.31</v>
      </c>
      <c r="P357">
        <v>1</v>
      </c>
      <c r="Q357">
        <v>1</v>
      </c>
    </row>
    <row r="358" spans="1:17" hidden="1" x14ac:dyDescent="0.3">
      <c r="A358" t="s">
        <v>29</v>
      </c>
      <c r="B358" t="s">
        <v>64</v>
      </c>
      <c r="C358" t="s">
        <v>29</v>
      </c>
      <c r="D358" t="s">
        <v>29</v>
      </c>
      <c r="E358" t="s">
        <v>0</v>
      </c>
      <c r="F358">
        <v>-837.29</v>
      </c>
      <c r="G358">
        <v>1040.9000000000001</v>
      </c>
      <c r="H358">
        <v>1878.19</v>
      </c>
      <c r="I358">
        <v>13815.58</v>
      </c>
      <c r="J358">
        <v>46162.48</v>
      </c>
      <c r="K358">
        <v>2.78</v>
      </c>
      <c r="L358">
        <v>16433.150000000001</v>
      </c>
      <c r="M358">
        <v>299.27999999999997</v>
      </c>
      <c r="N358">
        <v>3.22</v>
      </c>
      <c r="O358">
        <v>4.68</v>
      </c>
      <c r="P358">
        <v>1</v>
      </c>
      <c r="Q358">
        <v>1</v>
      </c>
    </row>
    <row r="359" spans="1:17" hidden="1" x14ac:dyDescent="0.3">
      <c r="A359" t="s">
        <v>29</v>
      </c>
      <c r="B359" t="s">
        <v>65</v>
      </c>
      <c r="C359" t="s">
        <v>29</v>
      </c>
      <c r="D359" t="s">
        <v>29</v>
      </c>
      <c r="E359" t="s">
        <v>0</v>
      </c>
      <c r="F359">
        <v>-821.2</v>
      </c>
      <c r="G359">
        <v>1165.1500000000001</v>
      </c>
      <c r="H359">
        <v>1986.35</v>
      </c>
      <c r="I359">
        <v>14474.23</v>
      </c>
      <c r="J359">
        <v>47891.96</v>
      </c>
      <c r="K359">
        <v>2</v>
      </c>
      <c r="L359">
        <v>16762.45</v>
      </c>
      <c r="M359">
        <v>302.23</v>
      </c>
      <c r="N359">
        <v>2.87</v>
      </c>
      <c r="O359">
        <v>4.82</v>
      </c>
      <c r="P359">
        <v>1</v>
      </c>
      <c r="Q359">
        <v>1</v>
      </c>
    </row>
    <row r="360" spans="1:17" hidden="1" x14ac:dyDescent="0.3">
      <c r="A360" t="s">
        <v>29</v>
      </c>
      <c r="B360" t="s">
        <v>66</v>
      </c>
      <c r="C360" t="s">
        <v>29</v>
      </c>
      <c r="D360" t="s">
        <v>29</v>
      </c>
      <c r="E360" t="s">
        <v>0</v>
      </c>
      <c r="F360">
        <v>-832.49</v>
      </c>
      <c r="G360">
        <v>1308.8</v>
      </c>
      <c r="H360">
        <v>2141.29</v>
      </c>
      <c r="I360">
        <v>14769.86</v>
      </c>
      <c r="J360">
        <v>48434.07</v>
      </c>
      <c r="K360">
        <v>0.11</v>
      </c>
      <c r="L360">
        <v>16781.48</v>
      </c>
      <c r="M360">
        <v>304.95</v>
      </c>
      <c r="N360">
        <v>3.81</v>
      </c>
      <c r="O360">
        <v>9.7799999999999994</v>
      </c>
      <c r="P360">
        <v>1</v>
      </c>
      <c r="Q360">
        <v>1</v>
      </c>
    </row>
    <row r="361" spans="1:17" hidden="1" x14ac:dyDescent="0.3">
      <c r="A361" t="s">
        <v>29</v>
      </c>
      <c r="B361" t="s">
        <v>67</v>
      </c>
      <c r="C361" t="s">
        <v>29</v>
      </c>
      <c r="D361" t="s">
        <v>29</v>
      </c>
      <c r="E361" t="s">
        <v>0</v>
      </c>
      <c r="F361">
        <v>-509.69</v>
      </c>
      <c r="G361">
        <v>1070.33</v>
      </c>
      <c r="H361">
        <v>1580.02</v>
      </c>
      <c r="I361">
        <v>14478.07</v>
      </c>
      <c r="J361">
        <v>47086.32</v>
      </c>
      <c r="K361">
        <v>-2.58</v>
      </c>
      <c r="L361">
        <v>16349.11</v>
      </c>
      <c r="M361">
        <v>307.48</v>
      </c>
      <c r="N361">
        <v>-0.32</v>
      </c>
      <c r="O361">
        <v>-8.75</v>
      </c>
      <c r="P361">
        <v>1</v>
      </c>
      <c r="Q361">
        <v>1</v>
      </c>
    </row>
    <row r="362" spans="1:17" hidden="1" x14ac:dyDescent="0.3">
      <c r="A362" t="s">
        <v>29</v>
      </c>
      <c r="B362" t="s">
        <v>8</v>
      </c>
      <c r="C362" t="s">
        <v>29</v>
      </c>
      <c r="D362" t="s">
        <v>29</v>
      </c>
      <c r="E362" t="s">
        <v>0</v>
      </c>
      <c r="F362">
        <v>-648.66999999999996</v>
      </c>
      <c r="G362">
        <v>1290.28</v>
      </c>
      <c r="H362">
        <v>1938.95</v>
      </c>
      <c r="I362">
        <v>15048.97</v>
      </c>
      <c r="J362">
        <v>48513.95</v>
      </c>
      <c r="K362">
        <v>2.7</v>
      </c>
      <c r="L362">
        <v>16789.75</v>
      </c>
      <c r="M362">
        <v>310.2</v>
      </c>
      <c r="N362">
        <v>1.64</v>
      </c>
      <c r="O362">
        <v>6.83</v>
      </c>
      <c r="P362">
        <v>1</v>
      </c>
      <c r="Q362">
        <v>1</v>
      </c>
    </row>
    <row r="363" spans="1:17" hidden="1" x14ac:dyDescent="0.3">
      <c r="A363" t="s">
        <v>29</v>
      </c>
      <c r="B363" t="s">
        <v>68</v>
      </c>
      <c r="C363" t="s">
        <v>29</v>
      </c>
      <c r="D363" t="s">
        <v>29</v>
      </c>
      <c r="E363" t="s">
        <v>0</v>
      </c>
      <c r="F363">
        <v>-741</v>
      </c>
      <c r="G363">
        <v>1498.89</v>
      </c>
      <c r="H363">
        <v>2239.89</v>
      </c>
      <c r="I363">
        <v>15599.73</v>
      </c>
      <c r="J363">
        <v>49912.6</v>
      </c>
      <c r="K363">
        <v>1.56</v>
      </c>
      <c r="L363">
        <v>17052.41</v>
      </c>
      <c r="M363">
        <v>312.54000000000002</v>
      </c>
      <c r="N363">
        <v>3.14</v>
      </c>
      <c r="O363">
        <v>8.8000000000000007</v>
      </c>
      <c r="P363">
        <v>1</v>
      </c>
      <c r="Q363">
        <v>1</v>
      </c>
    </row>
    <row r="364" spans="1:17" hidden="1" x14ac:dyDescent="0.3">
      <c r="A364" t="s">
        <v>29</v>
      </c>
      <c r="B364" t="s">
        <v>69</v>
      </c>
      <c r="C364" t="s">
        <v>29</v>
      </c>
      <c r="D364" t="s">
        <v>29</v>
      </c>
      <c r="E364" t="s">
        <v>0</v>
      </c>
      <c r="F364">
        <v>-741.12</v>
      </c>
      <c r="G364">
        <v>1562.63</v>
      </c>
      <c r="H364">
        <v>2303.75</v>
      </c>
      <c r="I364">
        <v>16253.97</v>
      </c>
      <c r="J364">
        <v>51628</v>
      </c>
      <c r="K364">
        <v>2.29</v>
      </c>
      <c r="L364">
        <v>17442.759999999998</v>
      </c>
      <c r="M364">
        <v>314.83</v>
      </c>
      <c r="N364">
        <v>2.0699999999999998</v>
      </c>
      <c r="O364">
        <v>0.54</v>
      </c>
      <c r="P364">
        <v>1</v>
      </c>
      <c r="Q364">
        <v>1</v>
      </c>
    </row>
    <row r="365" spans="1:17" hidden="1" x14ac:dyDescent="0.3">
      <c r="A365" t="s">
        <v>29</v>
      </c>
      <c r="B365" t="s">
        <v>70</v>
      </c>
      <c r="C365" t="s">
        <v>29</v>
      </c>
      <c r="D365" t="s">
        <v>29</v>
      </c>
      <c r="E365" t="s">
        <v>0</v>
      </c>
      <c r="F365">
        <v>-700.54</v>
      </c>
      <c r="G365">
        <v>1593.71</v>
      </c>
      <c r="H365">
        <v>2294.25</v>
      </c>
      <c r="I365">
        <v>16880.68</v>
      </c>
      <c r="J365">
        <v>53227.97</v>
      </c>
      <c r="K365">
        <v>2.12</v>
      </c>
      <c r="L365">
        <v>17812.169999999998</v>
      </c>
      <c r="M365">
        <v>317.14</v>
      </c>
      <c r="N365">
        <v>1.47</v>
      </c>
      <c r="O365">
        <v>0.61</v>
      </c>
      <c r="P365">
        <v>1</v>
      </c>
      <c r="Q365">
        <v>1</v>
      </c>
    </row>
    <row r="366" spans="1:17" hidden="1" x14ac:dyDescent="0.3">
      <c r="A366" t="s">
        <v>29</v>
      </c>
      <c r="B366" t="s">
        <v>71</v>
      </c>
      <c r="C366" t="s">
        <v>29</v>
      </c>
      <c r="D366" t="s">
        <v>29</v>
      </c>
      <c r="E366" t="s">
        <v>0</v>
      </c>
      <c r="F366">
        <v>-749.92</v>
      </c>
      <c r="G366">
        <v>1635.56</v>
      </c>
      <c r="H366">
        <v>2385.48</v>
      </c>
      <c r="I366">
        <v>17608.14</v>
      </c>
      <c r="J366">
        <v>55094.82</v>
      </c>
      <c r="K366">
        <v>2.52</v>
      </c>
      <c r="L366">
        <v>18261.71</v>
      </c>
      <c r="M366">
        <v>319.60000000000002</v>
      </c>
      <c r="N366">
        <v>1.62</v>
      </c>
      <c r="O366">
        <v>0.94</v>
      </c>
      <c r="P366">
        <v>1</v>
      </c>
      <c r="Q366">
        <v>1</v>
      </c>
    </row>
    <row r="367" spans="1:17" hidden="1" x14ac:dyDescent="0.3">
      <c r="A367" t="s">
        <v>29</v>
      </c>
      <c r="B367" t="s">
        <v>72</v>
      </c>
      <c r="C367" t="s">
        <v>29</v>
      </c>
      <c r="D367" t="s">
        <v>29</v>
      </c>
      <c r="E367" t="s">
        <v>0</v>
      </c>
      <c r="F367">
        <v>-761.87</v>
      </c>
      <c r="G367">
        <v>1511.38</v>
      </c>
      <c r="H367">
        <v>2273.25</v>
      </c>
      <c r="I367">
        <v>18295.02</v>
      </c>
      <c r="J367">
        <v>56810.53</v>
      </c>
      <c r="K367">
        <v>2.95</v>
      </c>
      <c r="L367">
        <v>18799.62</v>
      </c>
      <c r="M367">
        <v>322.04000000000002</v>
      </c>
      <c r="N367">
        <v>0.12</v>
      </c>
      <c r="O367">
        <v>-7.24</v>
      </c>
      <c r="P367">
        <v>1</v>
      </c>
      <c r="Q367">
        <v>1</v>
      </c>
    </row>
    <row r="368" spans="1:17" hidden="1" x14ac:dyDescent="0.3">
      <c r="A368" t="s">
        <v>29</v>
      </c>
      <c r="B368" t="s">
        <v>73</v>
      </c>
      <c r="C368" t="s">
        <v>29</v>
      </c>
      <c r="D368" t="s">
        <v>29</v>
      </c>
      <c r="E368" t="s">
        <v>0</v>
      </c>
      <c r="F368">
        <v>-749.8</v>
      </c>
      <c r="G368">
        <v>1457.39</v>
      </c>
      <c r="H368">
        <v>2207.1999999999998</v>
      </c>
      <c r="I368">
        <v>18804.91</v>
      </c>
      <c r="J368">
        <v>57950.5</v>
      </c>
      <c r="K368">
        <v>1.82</v>
      </c>
      <c r="L368">
        <v>19141.669999999998</v>
      </c>
      <c r="M368">
        <v>324.5</v>
      </c>
      <c r="N368">
        <v>1.27</v>
      </c>
      <c r="O368">
        <v>-2.65</v>
      </c>
      <c r="P368">
        <v>1</v>
      </c>
      <c r="Q368">
        <v>1</v>
      </c>
    </row>
    <row r="369" spans="1:17" hidden="1" x14ac:dyDescent="0.3">
      <c r="A369" t="s">
        <v>29</v>
      </c>
      <c r="B369" t="s">
        <v>74</v>
      </c>
      <c r="C369" t="s">
        <v>29</v>
      </c>
      <c r="D369" t="s">
        <v>29</v>
      </c>
      <c r="E369" t="s">
        <v>0</v>
      </c>
      <c r="F369">
        <v>-799.34</v>
      </c>
      <c r="G369">
        <v>1557</v>
      </c>
      <c r="H369">
        <v>2356.35</v>
      </c>
      <c r="I369">
        <v>19612.099999999999</v>
      </c>
      <c r="J369">
        <v>60022.33</v>
      </c>
      <c r="K369">
        <v>2.46</v>
      </c>
      <c r="L369">
        <v>19612.099999999999</v>
      </c>
      <c r="M369">
        <v>326.75</v>
      </c>
      <c r="N369">
        <v>2.13</v>
      </c>
      <c r="O369">
        <v>4.41</v>
      </c>
      <c r="P369">
        <v>1</v>
      </c>
      <c r="Q369">
        <v>1</v>
      </c>
    </row>
    <row r="370" spans="1:17" hidden="1" x14ac:dyDescent="0.3">
      <c r="A370" t="s">
        <v>29</v>
      </c>
      <c r="B370" t="s">
        <v>75</v>
      </c>
      <c r="C370" t="s">
        <v>29</v>
      </c>
      <c r="D370" t="s">
        <v>29</v>
      </c>
      <c r="E370" t="s">
        <v>0</v>
      </c>
      <c r="F370">
        <v>-878.75</v>
      </c>
      <c r="G370">
        <v>1676.91</v>
      </c>
      <c r="H370">
        <v>2555.66</v>
      </c>
      <c r="I370">
        <v>20656.52</v>
      </c>
      <c r="J370">
        <v>62836.17</v>
      </c>
      <c r="K370">
        <v>2.97</v>
      </c>
      <c r="L370">
        <v>20193.900000000001</v>
      </c>
      <c r="M370">
        <v>328.74</v>
      </c>
      <c r="N370">
        <v>2.44</v>
      </c>
      <c r="O370">
        <v>4.3499999999999996</v>
      </c>
      <c r="P370">
        <v>1</v>
      </c>
      <c r="Q370">
        <v>1</v>
      </c>
    </row>
    <row r="371" spans="1:17" hidden="1" x14ac:dyDescent="0.3">
      <c r="A371" t="s">
        <v>29</v>
      </c>
      <c r="B371" t="s">
        <v>76</v>
      </c>
      <c r="C371" t="s">
        <v>29</v>
      </c>
      <c r="D371" t="s">
        <v>29</v>
      </c>
      <c r="E371" t="s">
        <v>0</v>
      </c>
      <c r="F371">
        <v>-857.26</v>
      </c>
      <c r="G371">
        <v>1655.1</v>
      </c>
      <c r="H371">
        <v>2512.36</v>
      </c>
      <c r="I371">
        <v>21521.4</v>
      </c>
      <c r="J371">
        <v>65107.73</v>
      </c>
      <c r="K371">
        <v>2.4700000000000002</v>
      </c>
      <c r="L371">
        <v>20692.09</v>
      </c>
      <c r="M371">
        <v>330.55</v>
      </c>
      <c r="N371">
        <v>1.81</v>
      </c>
      <c r="O371">
        <v>-1.04</v>
      </c>
      <c r="P371">
        <v>1</v>
      </c>
      <c r="Q371">
        <v>1</v>
      </c>
    </row>
    <row r="372" spans="1:17" hidden="1" x14ac:dyDescent="0.3">
      <c r="A372" t="s">
        <v>29</v>
      </c>
      <c r="B372" t="s">
        <v>9</v>
      </c>
      <c r="C372" t="s">
        <v>29</v>
      </c>
      <c r="D372" t="s">
        <v>29</v>
      </c>
      <c r="E372" t="s">
        <v>0</v>
      </c>
      <c r="F372">
        <v>-912.88</v>
      </c>
      <c r="G372">
        <v>1433.85</v>
      </c>
      <c r="H372">
        <v>2346.73</v>
      </c>
      <c r="I372">
        <v>21322.95</v>
      </c>
      <c r="J372">
        <v>64272.98</v>
      </c>
      <c r="K372">
        <v>-2.21</v>
      </c>
      <c r="L372">
        <v>20234.07</v>
      </c>
      <c r="M372">
        <v>331.76</v>
      </c>
      <c r="N372">
        <v>1.25</v>
      </c>
      <c r="O372">
        <v>-2.73</v>
      </c>
      <c r="P372">
        <v>1</v>
      </c>
      <c r="Q372">
        <v>1</v>
      </c>
    </row>
    <row r="373" spans="1:17" hidden="1" x14ac:dyDescent="0.3">
      <c r="A373" t="s">
        <v>29</v>
      </c>
      <c r="B373" t="s">
        <v>77</v>
      </c>
      <c r="C373" t="s">
        <v>29</v>
      </c>
      <c r="D373" t="s">
        <v>29</v>
      </c>
      <c r="E373" t="s">
        <v>0</v>
      </c>
      <c r="F373">
        <v>-1083.51</v>
      </c>
      <c r="G373">
        <v>1765.88</v>
      </c>
      <c r="H373">
        <v>2849.4</v>
      </c>
      <c r="I373">
        <v>23594.03</v>
      </c>
      <c r="J373">
        <v>70950.960000000006</v>
      </c>
      <c r="K373">
        <v>5.8</v>
      </c>
      <c r="L373">
        <v>21407.69</v>
      </c>
      <c r="M373">
        <v>332.54</v>
      </c>
      <c r="N373">
        <v>4.68</v>
      </c>
      <c r="O373">
        <v>16.96</v>
      </c>
      <c r="P373">
        <v>1</v>
      </c>
      <c r="Q373">
        <v>1</v>
      </c>
    </row>
    <row r="374" spans="1:17" hidden="1" x14ac:dyDescent="0.3">
      <c r="A374" t="s">
        <v>29</v>
      </c>
      <c r="B374" t="s">
        <v>78</v>
      </c>
      <c r="C374" t="s">
        <v>29</v>
      </c>
      <c r="D374" t="s">
        <v>29</v>
      </c>
      <c r="E374" t="s">
        <v>0</v>
      </c>
      <c r="F374">
        <v>-1183.01</v>
      </c>
      <c r="G374">
        <v>2089.92</v>
      </c>
      <c r="H374">
        <v>3272.94</v>
      </c>
      <c r="I374">
        <v>25744.11</v>
      </c>
      <c r="J374">
        <v>76880.789999999994</v>
      </c>
      <c r="K374">
        <v>1.94</v>
      </c>
      <c r="L374">
        <v>21822.04</v>
      </c>
      <c r="M374">
        <v>334.86</v>
      </c>
      <c r="N374">
        <v>7.99</v>
      </c>
      <c r="O374">
        <v>16.309999999999999</v>
      </c>
      <c r="P374">
        <v>1</v>
      </c>
      <c r="Q374">
        <v>1</v>
      </c>
    </row>
    <row r="375" spans="1:17" hidden="1" x14ac:dyDescent="0.3">
      <c r="A375" t="s">
        <v>29</v>
      </c>
      <c r="B375" t="s">
        <v>10</v>
      </c>
      <c r="C375" t="s">
        <v>29</v>
      </c>
      <c r="D375" t="s">
        <v>29</v>
      </c>
      <c r="E375" t="s">
        <v>0</v>
      </c>
      <c r="F375">
        <v>-1059.6300000000001</v>
      </c>
      <c r="G375">
        <v>2052.6799999999998</v>
      </c>
      <c r="H375">
        <v>3112.31</v>
      </c>
      <c r="I375">
        <v>27360.93</v>
      </c>
      <c r="J375">
        <v>80859.8</v>
      </c>
      <c r="K375">
        <v>2.54</v>
      </c>
      <c r="L375">
        <v>22376.91</v>
      </c>
      <c r="M375">
        <v>338.38</v>
      </c>
      <c r="N375">
        <v>4.13</v>
      </c>
      <c r="O375">
        <v>-3.29</v>
      </c>
      <c r="P375">
        <v>1</v>
      </c>
      <c r="Q375">
        <v>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86B11C-287A-46FA-9DF4-F70D691DE61E}">
  <dimension ref="A1:CG919"/>
  <sheetViews>
    <sheetView topLeftCell="AI1" workbookViewId="0">
      <selection activeCell="AI1" sqref="AI1"/>
    </sheetView>
  </sheetViews>
  <sheetFormatPr defaultRowHeight="14.4" x14ac:dyDescent="0.3"/>
  <cols>
    <col min="1" max="1" width="24.5546875" customWidth="1"/>
    <col min="2" max="2" width="20.5546875" bestFit="1" customWidth="1"/>
    <col min="3" max="3" width="14" bestFit="1" customWidth="1"/>
    <col min="4" max="4" width="13.88671875" bestFit="1" customWidth="1"/>
    <col min="5" max="5" width="12.5546875" bestFit="1" customWidth="1"/>
    <col min="6" max="6" width="9.5546875" bestFit="1" customWidth="1"/>
    <col min="7" max="7" width="19" hidden="1" customWidth="1"/>
    <col min="8" max="8" width="19.21875" hidden="1" customWidth="1"/>
    <col min="9" max="9" width="21" hidden="1" customWidth="1"/>
    <col min="10" max="10" width="18.33203125" hidden="1" customWidth="1"/>
    <col min="11" max="11" width="18.6640625" hidden="1" customWidth="1"/>
    <col min="12" max="12" width="20.88671875" hidden="1" customWidth="1"/>
    <col min="13" max="13" width="28.44140625" hidden="1" customWidth="1"/>
    <col min="14" max="14" width="16.109375" hidden="1" customWidth="1"/>
    <col min="15" max="15" width="27.44140625" hidden="1" customWidth="1"/>
    <col min="16" max="16" width="26.5546875" hidden="1" customWidth="1"/>
    <col min="17" max="17" width="23.88671875" hidden="1" customWidth="1"/>
    <col min="18" max="18" width="20.33203125" hidden="1" customWidth="1"/>
    <col min="19" max="19" width="51.6640625" bestFit="1" customWidth="1"/>
    <col min="20" max="20" width="21.77734375" bestFit="1" customWidth="1"/>
    <col min="21" max="21" width="18.88671875" bestFit="1" customWidth="1"/>
    <col min="22" max="22" width="22.6640625" bestFit="1" customWidth="1"/>
    <col min="23" max="23" width="24.33203125" bestFit="1" customWidth="1"/>
    <col min="24" max="24" width="16.21875" bestFit="1" customWidth="1"/>
    <col min="25" max="25" width="12.44140625" bestFit="1" customWidth="1"/>
    <col min="26" max="26" width="10" bestFit="1" customWidth="1"/>
    <col min="27" max="27" width="13.6640625" bestFit="1" customWidth="1"/>
    <col min="28" max="28" width="28.5546875" bestFit="1" customWidth="1"/>
    <col min="29" max="29" width="31.21875" bestFit="1" customWidth="1"/>
    <col min="30" max="30" width="10" bestFit="1" customWidth="1"/>
    <col min="31" max="31" width="9.77734375" bestFit="1" customWidth="1"/>
    <col min="32" max="32" width="19.109375" bestFit="1" customWidth="1"/>
    <col min="33" max="33" width="17.21875" bestFit="1" customWidth="1"/>
    <col min="34" max="34" width="19.109375" bestFit="1" customWidth="1"/>
    <col min="35" max="35" width="17.33203125" bestFit="1" customWidth="1"/>
    <col min="36" max="36" width="31.21875" customWidth="1"/>
    <col min="37" max="37" width="23.88671875" customWidth="1"/>
    <col min="38" max="38" width="17.6640625" bestFit="1" customWidth="1"/>
    <col min="39" max="39" width="13.88671875" bestFit="1" customWidth="1"/>
    <col min="40" max="40" width="20.33203125" bestFit="1" customWidth="1"/>
    <col min="41" max="41" width="28.6640625" bestFit="1" customWidth="1"/>
    <col min="42" max="42" width="22.33203125" bestFit="1" customWidth="1"/>
    <col min="43" max="43" width="42.5546875" bestFit="1" customWidth="1"/>
    <col min="44" max="44" width="20.33203125" bestFit="1" customWidth="1"/>
    <col min="45" max="45" width="19.6640625" bestFit="1" customWidth="1"/>
    <col min="46" max="46" width="39.44140625" bestFit="1" customWidth="1"/>
    <col min="47" max="47" width="41.5546875" bestFit="1" customWidth="1"/>
    <col min="48" max="48" width="24.5546875" bestFit="1" customWidth="1"/>
    <col min="49" max="49" width="36.44140625" bestFit="1" customWidth="1"/>
    <col min="50" max="50" width="14.77734375" bestFit="1" customWidth="1"/>
    <col min="51" max="51" width="22.77734375" bestFit="1" customWidth="1"/>
    <col min="52" max="52" width="11.109375" bestFit="1" customWidth="1"/>
    <col min="53" max="53" width="10.88671875" bestFit="1" customWidth="1"/>
    <col min="54" max="54" width="12" bestFit="1" customWidth="1"/>
    <col min="55" max="55" width="14.21875" bestFit="1" customWidth="1"/>
    <col min="56" max="56" width="23.33203125" bestFit="1" customWidth="1"/>
    <col min="57" max="58" width="34.44140625" bestFit="1" customWidth="1"/>
    <col min="59" max="59" width="34.33203125" bestFit="1" customWidth="1"/>
    <col min="60" max="60" width="45.6640625" bestFit="1" customWidth="1"/>
    <col min="61" max="62" width="32.33203125" bestFit="1" customWidth="1"/>
    <col min="63" max="63" width="35.21875" bestFit="1" customWidth="1"/>
    <col min="64" max="64" width="50" bestFit="1" customWidth="1"/>
    <col min="65" max="65" width="34.6640625" bestFit="1" customWidth="1"/>
    <col min="66" max="66" width="11.109375" bestFit="1" customWidth="1"/>
    <col min="67" max="67" width="32.44140625" bestFit="1" customWidth="1"/>
    <col min="68" max="68" width="41.109375" bestFit="1" customWidth="1"/>
    <col min="69" max="69" width="19.44140625" bestFit="1" customWidth="1"/>
    <col min="70" max="70" width="29.44140625" bestFit="1" customWidth="1"/>
    <col min="71" max="71" width="19.5546875" bestFit="1" customWidth="1"/>
    <col min="72" max="72" width="27.6640625" bestFit="1" customWidth="1"/>
    <col min="73" max="73" width="34.109375" bestFit="1" customWidth="1"/>
    <col min="74" max="74" width="41.44140625" bestFit="1" customWidth="1"/>
    <col min="75" max="75" width="45.33203125" bestFit="1" customWidth="1"/>
    <col min="76" max="76" width="27" bestFit="1" customWidth="1"/>
    <col min="77" max="77" width="22.33203125" bestFit="1" customWidth="1"/>
    <col min="78" max="78" width="22.77734375" bestFit="1" customWidth="1"/>
    <col min="79" max="79" width="27" bestFit="1" customWidth="1"/>
    <col min="80" max="80" width="44.21875" bestFit="1" customWidth="1"/>
    <col min="81" max="81" width="49.33203125" bestFit="1" customWidth="1"/>
    <col min="82" max="82" width="42.21875" bestFit="1" customWidth="1"/>
    <col min="83" max="83" width="48.33203125" bestFit="1" customWidth="1"/>
    <col min="84" max="84" width="38.44140625" bestFit="1" customWidth="1"/>
    <col min="85" max="85" width="31.44140625" bestFit="1" customWidth="1"/>
  </cols>
  <sheetData>
    <row r="1" spans="1:85" x14ac:dyDescent="0.3">
      <c r="A1" t="s">
        <v>82</v>
      </c>
      <c r="B1" t="s">
        <v>83</v>
      </c>
      <c r="C1" t="s">
        <v>0</v>
      </c>
      <c r="D1" t="s">
        <v>274</v>
      </c>
      <c r="E1" t="s">
        <v>49</v>
      </c>
      <c r="F1" t="s">
        <v>79</v>
      </c>
      <c r="G1" t="s">
        <v>35</v>
      </c>
      <c r="H1" t="s">
        <v>36</v>
      </c>
      <c r="I1" t="s">
        <v>37</v>
      </c>
      <c r="J1" t="s">
        <v>38</v>
      </c>
      <c r="K1" t="s">
        <v>39</v>
      </c>
      <c r="L1" t="s">
        <v>40</v>
      </c>
      <c r="M1" t="s">
        <v>41</v>
      </c>
      <c r="N1" t="s">
        <v>42</v>
      </c>
      <c r="O1" t="s">
        <v>43</v>
      </c>
      <c r="P1" t="s">
        <v>44</v>
      </c>
      <c r="Q1" t="s">
        <v>45</v>
      </c>
      <c r="R1" t="s">
        <v>46</v>
      </c>
      <c r="S1" t="s">
        <v>144</v>
      </c>
      <c r="T1" t="s">
        <v>142</v>
      </c>
      <c r="U1" t="s">
        <v>143</v>
      </c>
      <c r="V1" t="s">
        <v>209</v>
      </c>
      <c r="W1" t="s">
        <v>210</v>
      </c>
      <c r="X1" t="s">
        <v>211</v>
      </c>
      <c r="Y1" t="s">
        <v>212</v>
      </c>
      <c r="Z1" t="s">
        <v>213</v>
      </c>
      <c r="AA1" t="s">
        <v>214</v>
      </c>
      <c r="AB1" t="s">
        <v>215</v>
      </c>
      <c r="AC1" t="s">
        <v>216</v>
      </c>
      <c r="AD1" t="s">
        <v>217</v>
      </c>
      <c r="AE1" t="s">
        <v>218</v>
      </c>
      <c r="AF1" t="s">
        <v>219</v>
      </c>
      <c r="AG1" t="s">
        <v>220</v>
      </c>
      <c r="AH1" t="s">
        <v>221</v>
      </c>
      <c r="AI1" t="s">
        <v>222</v>
      </c>
      <c r="AJ1" t="s">
        <v>223</v>
      </c>
      <c r="AK1" t="s">
        <v>224</v>
      </c>
      <c r="AL1" t="s">
        <v>225</v>
      </c>
      <c r="AM1" t="s">
        <v>226</v>
      </c>
      <c r="AN1" t="s">
        <v>227</v>
      </c>
      <c r="AO1" t="s">
        <v>228</v>
      </c>
      <c r="AP1" t="s">
        <v>229</v>
      </c>
      <c r="AQ1" t="s">
        <v>230</v>
      </c>
      <c r="AR1" t="s">
        <v>231</v>
      </c>
      <c r="AS1" t="s">
        <v>232</v>
      </c>
      <c r="AT1" t="s">
        <v>233</v>
      </c>
      <c r="AU1" t="s">
        <v>234</v>
      </c>
      <c r="AV1" t="s">
        <v>235</v>
      </c>
      <c r="AW1" t="s">
        <v>236</v>
      </c>
      <c r="AX1" t="s">
        <v>237</v>
      </c>
      <c r="AY1" t="s">
        <v>238</v>
      </c>
      <c r="AZ1" t="s">
        <v>239</v>
      </c>
      <c r="BA1" t="s">
        <v>240</v>
      </c>
      <c r="BB1" t="s">
        <v>241</v>
      </c>
      <c r="BC1" t="s">
        <v>242</v>
      </c>
      <c r="BD1" t="s">
        <v>243</v>
      </c>
      <c r="BE1" t="s">
        <v>244</v>
      </c>
      <c r="BF1" t="s">
        <v>245</v>
      </c>
      <c r="BG1" t="s">
        <v>246</v>
      </c>
      <c r="BH1" t="s">
        <v>247</v>
      </c>
      <c r="BI1" t="s">
        <v>248</v>
      </c>
      <c r="BJ1" t="s">
        <v>249</v>
      </c>
      <c r="BK1" t="s">
        <v>250</v>
      </c>
      <c r="BL1" t="s">
        <v>251</v>
      </c>
      <c r="BM1" t="s">
        <v>252</v>
      </c>
      <c r="BN1" t="s">
        <v>253</v>
      </c>
      <c r="BO1" t="s">
        <v>254</v>
      </c>
      <c r="BP1" t="s">
        <v>255</v>
      </c>
      <c r="BQ1" t="s">
        <v>256</v>
      </c>
      <c r="BR1" t="s">
        <v>257</v>
      </c>
      <c r="BS1" t="s">
        <v>258</v>
      </c>
      <c r="BT1" t="s">
        <v>259</v>
      </c>
      <c r="BU1" t="s">
        <v>260</v>
      </c>
      <c r="BV1" t="s">
        <v>261</v>
      </c>
      <c r="BW1" t="s">
        <v>262</v>
      </c>
      <c r="BX1" t="s">
        <v>263</v>
      </c>
      <c r="BY1" t="s">
        <v>264</v>
      </c>
      <c r="BZ1" t="s">
        <v>265</v>
      </c>
      <c r="CA1" t="s">
        <v>266</v>
      </c>
      <c r="CB1" t="s">
        <v>267</v>
      </c>
      <c r="CC1" t="s">
        <v>268</v>
      </c>
      <c r="CD1" t="s">
        <v>269</v>
      </c>
      <c r="CE1" t="s">
        <v>270</v>
      </c>
      <c r="CF1" t="s">
        <v>271</v>
      </c>
      <c r="CG1" t="s">
        <v>272</v>
      </c>
    </row>
    <row r="2" spans="1:85" x14ac:dyDescent="0.3">
      <c r="A2" s="10" t="s">
        <v>95</v>
      </c>
      <c r="B2" s="10" t="s">
        <v>85</v>
      </c>
      <c r="C2" s="10" t="s">
        <v>4</v>
      </c>
      <c r="D2">
        <v>4149089</v>
      </c>
      <c r="E2" s="10" t="s">
        <v>19</v>
      </c>
      <c r="F2" s="10" t="s">
        <v>6</v>
      </c>
      <c r="G2">
        <v>6.96</v>
      </c>
      <c r="H2">
        <v>41.07</v>
      </c>
      <c r="I2">
        <v>34.11</v>
      </c>
      <c r="J2">
        <v>396.31</v>
      </c>
      <c r="K2">
        <v>343.51</v>
      </c>
      <c r="L2">
        <v>3.92</v>
      </c>
      <c r="M2">
        <v>1173.0428457418363</v>
      </c>
      <c r="N2">
        <v>1153.7</v>
      </c>
      <c r="O2">
        <v>3.23</v>
      </c>
      <c r="P2">
        <v>0</v>
      </c>
      <c r="Q2">
        <v>4.71</v>
      </c>
      <c r="R2">
        <v>5.22</v>
      </c>
      <c r="S2" t="str">
        <f>_xll.SNL.Clients.Office.Excel.Functions.SPG(D2, S$1, F2, "Options: Curr=USD, Mag=Actuals")</f>
        <v>Agricultural Bank of China Limited (SEHK:1288)</v>
      </c>
      <c r="T2" t="str">
        <f>_xll.SNL.Clients.Office.Excel.Functions.SPG($D2, T$1, $F2, "Options: Curr=USD, Mag=Actuals")</f>
        <v>Agricultural Bank of China Limited</v>
      </c>
      <c r="U2" s="6">
        <f>_xll.SNL.Clients.Office.Excel.Functions.SPG($D2, U$1, $F2, "Options: Curr=USD, Mag=Actuals")</f>
        <v>0</v>
      </c>
      <c r="V2" t="str">
        <f>_xll.SNL.Clients.Office.Excel.Functions.SPG($D2, V$1, $F2, "Options: Curr=USD, Mag=Actuals")</f>
        <v>SEHK:1288</v>
      </c>
      <c r="W2" t="str">
        <f>_xll.SNL.Clients.Office.Excel.Functions.SPG($D2, W$1, $F2, "Options: Curr=USD, Mag=Actuals")</f>
        <v>Bank</v>
      </c>
      <c r="X2" s="6">
        <f>_xll.SNL.Clients.Office.Excel.Functions.SPG($D2, X$1, $F2, "Options: Curr=USD, Mag=Actuals")</f>
        <v>0</v>
      </c>
      <c r="Y2" s="6">
        <f>_xll.SNL.Clients.Office.Excel.Functions.SPG($D2, Y$1, $F2, "Options: Curr=USD, Mag=Actuals")</f>
        <v>0</v>
      </c>
      <c r="Z2" s="6">
        <f>_xll.SNL.Clients.Office.Excel.Functions.SPG($D2, Z$1, $F2, "Options: Curr=USD, Mag=Actuals")</f>
        <v>0</v>
      </c>
      <c r="AA2" s="6">
        <f>_xll.SNL.Clients.Office.Excel.Functions.SPG($D2, AA$1, $F2, "Options: Curr=USD, Mag=Actuals")</f>
        <v>0</v>
      </c>
      <c r="AB2" s="6">
        <f>_xll.SNL.Clients.Office.Excel.Functions.SPG($D2, AB$1, $F2, "Options: Curr=USD, Mag=Actuals")</f>
        <v>0</v>
      </c>
      <c r="AC2" s="6">
        <f>_xll.SNL.Clients.Office.Excel.Functions.SPG($D2, AC$1, $F2, "Options: Curr=USD, Mag=Actuals")</f>
        <v>0</v>
      </c>
      <c r="AD2" s="6">
        <f>_xll.SNL.Clients.Office.Excel.Functions.SPG($D2, AD$1, $F2, "Options: Curr=USD, Mag=Actuals")</f>
        <v>0</v>
      </c>
      <c r="AE2" s="6">
        <f>_xll.SNL.Clients.Office.Excel.Functions.SPG($D2, AE$1, $F2, "Options: Curr=USD, Mag=Actuals")</f>
        <v>0</v>
      </c>
      <c r="AF2" s="6">
        <f>_xll.SNL.Clients.Office.Excel.Functions.SPG($D2, AF$1, $F2, "Options: Curr=USD, Mag=Actuals")</f>
        <v>0</v>
      </c>
      <c r="AG2" s="6">
        <f>_xll.SNL.Clients.Office.Excel.Functions.SPG($D2, AG$1, $F2, "Options: Curr=USD, Mag=Actuals")</f>
        <v>0</v>
      </c>
      <c r="AH2" s="6">
        <f>_xll.SNL.Clients.Office.Excel.Functions.SPG($D2, AH$1, $F2, "Options: Curr=USD, Mag=Actuals")</f>
        <v>0</v>
      </c>
      <c r="AI2" s="6" t="str">
        <f>_xll.SNL.Clients.Office.Excel.Functions.SPG($D2, AI$1, $F2, "Options: Curr=USD, Mag=Actuals")</f>
        <v/>
      </c>
      <c r="AJ2" s="6" t="str">
        <f>_xll.SNL.Clients.Office.Excel.Functions.SPG($D2, AJ$1, $F2, "Options: Curr=USD, Mag=Actuals")</f>
        <v>#INVALID FUNCTION PARAMETER</v>
      </c>
      <c r="AK2" s="6" t="str">
        <f>_xll.SNL.Clients.Office.Excel.Functions.SPG($D2, AK$1, $F2, "Options: Curr=USD, Mag=Actuals")</f>
        <v>#INVALID FUNCTION PARAMETER</v>
      </c>
      <c r="AL2" s="6" t="str">
        <f>_xll.SNL.Clients.Office.Excel.Functions.SPG($D2, AL$1, $F2, "Options: Curr=USD, Mag=Actuals")</f>
        <v>#INVALID FUNCTION PARAMETER</v>
      </c>
      <c r="AM2" s="6" t="str">
        <f>_xll.SNL.Clients.Office.Excel.Functions.SPG($D2, AM$1, $F2, "Options: Curr=USD, Mag=Actuals")</f>
        <v>#INVALID FUNCTION PARAMETER</v>
      </c>
      <c r="AN2" s="6">
        <f>_xll.SNL.Clients.Office.Excel.Functions.SPG($D2, AN$1, $F2, "Options: Curr=USD, Mag=Actuals")</f>
        <v>0</v>
      </c>
      <c r="AO2" s="6">
        <f>_xll.SNL.Clients.Office.Excel.Functions.SPG($D2, AO$1, $F2, "Options: Curr=USD, Mag=Actuals")</f>
        <v>0</v>
      </c>
      <c r="AP2" s="6">
        <f>_xll.SNL.Clients.Office.Excel.Functions.SPG($D2, AP$1, $F2, "Options: Curr=USD, Mag=Actuals")</f>
        <v>0</v>
      </c>
      <c r="AQ2" s="6">
        <f>_xll.SNL.Clients.Office.Excel.Functions.SPG($D2, AQ$1, $F2, "Options: Curr=USD, Mag=Actuals")</f>
        <v>0</v>
      </c>
      <c r="AR2" s="6">
        <f>_xll.SNL.Clients.Office.Excel.Functions.SPG($D2, AR$1, $F2, "Options: Curr=USD, Mag=Actuals")</f>
        <v>0</v>
      </c>
      <c r="AS2" s="6">
        <f>_xll.SNL.Clients.Office.Excel.Functions.SPG($D2, AS$1, $F2, "Options: Curr=USD, Mag=Actuals")</f>
        <v>0</v>
      </c>
      <c r="AT2" s="6">
        <f>_xll.SNL.Clients.Office.Excel.Functions.SPG($D2, AT$1, $F2, "Options: Curr=USD, Mag=Actuals")</f>
        <v>0</v>
      </c>
      <c r="AU2" s="6">
        <f>_xll.SNL.Clients.Office.Excel.Functions.SPG($D2, AU$1, $F2, "Options: Curr=USD, Mag=Actuals")</f>
        <v>0</v>
      </c>
      <c r="AV2" s="6">
        <f>_xll.SNL.Clients.Office.Excel.Functions.SPG($D2, AV$1, $F2, "Options: Curr=USD, Mag=Actuals")</f>
        <v>0</v>
      </c>
      <c r="AW2" s="6">
        <f>_xll.SNL.Clients.Office.Excel.Functions.SPG($D2, AW$1, $F2, "Options: Curr=USD, Mag=Actuals")</f>
        <v>0</v>
      </c>
      <c r="AX2" s="6">
        <f>_xll.SNL.Clients.Office.Excel.Functions.SPG($D2, AX$1, $F2, "Options: Curr=USD, Mag=Actuals")</f>
        <v>0</v>
      </c>
      <c r="AY2" s="6">
        <f>_xll.SNL.Clients.Office.Excel.Functions.SPG($D2, AY$1, $F2, "Options: Curr=USD, Mag=Actuals")</f>
        <v>0</v>
      </c>
      <c r="AZ2" s="6">
        <f>_xll.SNL.Clients.Office.Excel.Functions.SPG($D2, AZ$1, $F2, "Options: Curr=USD, Mag=Actuals")</f>
        <v>0</v>
      </c>
      <c r="BA2" s="6">
        <f>_xll.SNL.Clients.Office.Excel.Functions.SPG($D2, BA$1, $F2, "Options: Curr=USD, Mag=Actuals")</f>
        <v>0</v>
      </c>
      <c r="BB2" s="6">
        <f>_xll.SNL.Clients.Office.Excel.Functions.SPG($D2, BB$1, $F2, "Options: Curr=USD, Mag=Actuals")</f>
        <v>0</v>
      </c>
      <c r="BC2" s="6">
        <f>_xll.SNL.Clients.Office.Excel.Functions.SPG($D2, BC$1, $F2, "Options: Curr=USD, Mag=Actuals")</f>
        <v>0</v>
      </c>
      <c r="BD2" s="6">
        <f>_xll.SNL.Clients.Office.Excel.Functions.SPG($D2, BD$1, $F2, "Options: Curr=USD, Mag=Actuals")</f>
        <v>0</v>
      </c>
      <c r="BE2" s="6">
        <f>_xll.SNL.Clients.Office.Excel.Functions.SPG($D2, BE$1, $F2, "Options: Curr=USD, Mag=Actuals")</f>
        <v>0</v>
      </c>
      <c r="BF2" s="6">
        <f>_xll.SNL.Clients.Office.Excel.Functions.SPG($D2, BF$1, $F2, "Options: Curr=USD, Mag=Actuals")</f>
        <v>0</v>
      </c>
      <c r="BG2" s="6">
        <f>_xll.SNL.Clients.Office.Excel.Functions.SPG($D2, BG$1, $F2, "Options: Curr=USD, Mag=Actuals")</f>
        <v>0</v>
      </c>
      <c r="BH2" s="6">
        <f>_xll.SNL.Clients.Office.Excel.Functions.SPG($D2, BH$1, $F2, "Options: Curr=USD, Mag=Actuals")</f>
        <v>0</v>
      </c>
      <c r="BI2" s="6">
        <f>_xll.SNL.Clients.Office.Excel.Functions.SPG($D2, BI$1, $F2, "Options: Curr=USD, Mag=Actuals")</f>
        <v>0</v>
      </c>
      <c r="BJ2" s="6">
        <f>_xll.SNL.Clients.Office.Excel.Functions.SPG($D2, BJ$1, $F2, "Options: Curr=USD, Mag=Actuals")</f>
        <v>0</v>
      </c>
      <c r="BK2" s="6">
        <f>_xll.SNL.Clients.Office.Excel.Functions.SPG($D2, BK$1, $F2, "Options: Curr=USD, Mag=Actuals")</f>
        <v>0</v>
      </c>
      <c r="BL2" s="6">
        <f>_xll.SNL.Clients.Office.Excel.Functions.SPG($D2, BL$1, $F2, "Options: Curr=USD, Mag=Actuals")</f>
        <v>0</v>
      </c>
      <c r="BM2" s="6">
        <f>_xll.SNL.Clients.Office.Excel.Functions.SPG($D2, BM$1, $F2, "Options: Curr=USD, Mag=Actuals")</f>
        <v>0</v>
      </c>
      <c r="BN2" s="6">
        <f>_xll.SNL.Clients.Office.Excel.Functions.SPG($D2, BN$1, $F2, "Options: Curr=USD, Mag=Actuals")</f>
        <v>0</v>
      </c>
      <c r="BO2" s="6">
        <f>_xll.SNL.Clients.Office.Excel.Functions.SPG($D2, BO$1, $F2, "Options: Curr=USD, Mag=Actuals")</f>
        <v>0</v>
      </c>
      <c r="BP2" s="6">
        <f>_xll.SNL.Clients.Office.Excel.Functions.SPG($D2, BP$1, $F2, "Options: Curr=USD, Mag=Actuals")</f>
        <v>0</v>
      </c>
      <c r="BQ2" s="6">
        <f>_xll.SNL.Clients.Office.Excel.Functions.SPG($D2, BQ$1, $F2, "Options: Curr=USD, Mag=Actuals")</f>
        <v>0</v>
      </c>
      <c r="BR2" s="6">
        <f>_xll.SNL.Clients.Office.Excel.Functions.SPG($D2, BR$1, $F2, "Options: Curr=USD, Mag=Actuals")</f>
        <v>0</v>
      </c>
      <c r="BS2" s="6">
        <f>_xll.SNL.Clients.Office.Excel.Functions.SPG($D2, BS$1, $F2, "Options: Curr=USD, Mag=Actuals")</f>
        <v>0</v>
      </c>
      <c r="BT2" s="6">
        <f>_xll.SNL.Clients.Office.Excel.Functions.SPG($D2, BT$1, $F2, "Options: Curr=USD, Mag=Actuals")</f>
        <v>0</v>
      </c>
      <c r="BU2" s="6">
        <f>_xll.SNL.Clients.Office.Excel.Functions.SPG($D2, BU$1, $F2, "Options: Curr=USD, Mag=Actuals")</f>
        <v>0</v>
      </c>
      <c r="BV2" s="6">
        <f>_xll.SNL.Clients.Office.Excel.Functions.SPG($D2, BV$1, $F2, "Options: Curr=USD, Mag=Actuals")</f>
        <v>0</v>
      </c>
      <c r="BW2" s="6">
        <f>_xll.SNL.Clients.Office.Excel.Functions.SPG($D2, BW$1, $F2, "Options: Curr=USD, Mag=Actuals")</f>
        <v>0</v>
      </c>
      <c r="BX2" s="6">
        <f>_xll.SNL.Clients.Office.Excel.Functions.SPG($D2, BX$1, $F2, "Options: Curr=USD, Mag=Actuals")</f>
        <v>0</v>
      </c>
      <c r="BY2" s="6">
        <f>_xll.SNL.Clients.Office.Excel.Functions.SPG($D2, BY$1, $F2, "Options: Curr=USD, Mag=Actuals")</f>
        <v>0</v>
      </c>
      <c r="BZ2" s="6">
        <f>_xll.SNL.Clients.Office.Excel.Functions.SPG($D2, BZ$1, $F2, "Options: Curr=USD, Mag=Actuals")</f>
        <v>0</v>
      </c>
      <c r="CA2" s="6" t="str">
        <f>_xll.SNL.Clients.Office.Excel.Functions.SPG($D2, CA$1, $F2, "Options: Curr=USD, Mag=Actuals")</f>
        <v>Nonperforming Loans</v>
      </c>
      <c r="CB2" s="6">
        <f>_xll.SNL.Clients.Office.Excel.Functions.SPG($D2, CB$1, $F2, "Options: Curr=USD, Mag=Actuals")</f>
        <v>0</v>
      </c>
      <c r="CC2" s="6">
        <f>_xll.SNL.Clients.Office.Excel.Functions.SPG($D2, CC$1, $F2, "Options: Curr=USD, Mag=Actuals")</f>
        <v>0</v>
      </c>
      <c r="CD2" s="6">
        <f>_xll.SNL.Clients.Office.Excel.Functions.SPG($D2, CD$1, $F2, "Options: Curr=USD, Mag=Actuals")</f>
        <v>0</v>
      </c>
      <c r="CE2" s="6">
        <f>_xll.SNL.Clients.Office.Excel.Functions.SPG($D2, CE$1, $F2, "Options: Curr=USD, Mag=Actuals")</f>
        <v>0</v>
      </c>
      <c r="CF2" s="6">
        <f>_xll.SNL.Clients.Office.Excel.Functions.SPG($D2, CF$1, $F2, "Options: Curr=USD, Mag=Actuals")</f>
        <v>0</v>
      </c>
      <c r="CG2" s="6">
        <f>_xll.SNL.Clients.Office.Excel.Functions.SPG($D2, CG$1, $F2, "Options: Curr=USD, Mag=Actuals")</f>
        <v>0</v>
      </c>
    </row>
    <row r="3" spans="1:85" x14ac:dyDescent="0.3">
      <c r="A3" s="10" t="s">
        <v>95</v>
      </c>
      <c r="B3" s="10" t="s">
        <v>85</v>
      </c>
      <c r="C3" s="10" t="s">
        <v>4</v>
      </c>
      <c r="D3">
        <v>4149089</v>
      </c>
      <c r="E3" s="10" t="s">
        <v>19</v>
      </c>
      <c r="F3" s="10" t="s">
        <v>50</v>
      </c>
      <c r="G3">
        <v>6.17</v>
      </c>
      <c r="H3">
        <v>45.99</v>
      </c>
      <c r="I3">
        <v>39.82</v>
      </c>
      <c r="J3">
        <v>409.51</v>
      </c>
      <c r="K3">
        <v>349.82</v>
      </c>
      <c r="L3">
        <v>9.26</v>
      </c>
      <c r="M3">
        <v>1150.063541185106</v>
      </c>
      <c r="N3">
        <v>1170.6300000000001</v>
      </c>
      <c r="O3">
        <v>3.56</v>
      </c>
      <c r="P3">
        <v>0</v>
      </c>
      <c r="Q3">
        <v>5.32</v>
      </c>
      <c r="R3">
        <v>5.42</v>
      </c>
      <c r="S3" t="str">
        <f>_xll.SNL.Clients.Office.Excel.Functions.SPG(D3, S$1, F3, "Options: Curr=USD, Mag=Actuals")</f>
        <v>Agricultural Bank of China Limited (SEHK:1288)</v>
      </c>
      <c r="T3" t="str">
        <f>_xll.SNL.Clients.Office.Excel.Functions.SPG($D3, T$1, $F3, "Options: Curr=USD, Mag=Actuals")</f>
        <v>Agricultural Bank of China Limited</v>
      </c>
      <c r="U3" s="6">
        <f>_xll.SNL.Clients.Office.Excel.Functions.SPG($D3, U$1, $F3, "Options: Curr=USD, Mag=Actuals")</f>
        <v>0</v>
      </c>
      <c r="V3" t="str">
        <f>_xll.SNL.Clients.Office.Excel.Functions.SPG($D3, V$1, $F3, "Options: Curr=USD, Mag=Actuals")</f>
        <v>SEHK:1288</v>
      </c>
      <c r="W3" t="str">
        <f>_xll.SNL.Clients.Office.Excel.Functions.SPG($D3, W$1, $F3, "Options: Curr=USD, Mag=Actuals")</f>
        <v>Bank</v>
      </c>
      <c r="X3" s="6">
        <f>_xll.SNL.Clients.Office.Excel.Functions.SPG($D3, X$1, $F3, "Options: Curr=USD, Mag=Actuals")</f>
        <v>0</v>
      </c>
      <c r="Y3" s="6">
        <f>_xll.SNL.Clients.Office.Excel.Functions.SPG($D3, Y$1, $F3, "Options: Curr=USD, Mag=Actuals")</f>
        <v>0</v>
      </c>
      <c r="Z3" s="6">
        <f>_xll.SNL.Clients.Office.Excel.Functions.SPG($D3, Z$1, $F3, "Options: Curr=USD, Mag=Actuals")</f>
        <v>0</v>
      </c>
      <c r="AA3" s="6">
        <f>_xll.SNL.Clients.Office.Excel.Functions.SPG($D3, AA$1, $F3, "Options: Curr=USD, Mag=Actuals")</f>
        <v>0</v>
      </c>
      <c r="AB3" s="6">
        <f>_xll.SNL.Clients.Office.Excel.Functions.SPG($D3, AB$1, $F3, "Options: Curr=USD, Mag=Actuals")</f>
        <v>0</v>
      </c>
      <c r="AC3" s="6">
        <f>_xll.SNL.Clients.Office.Excel.Functions.SPG($D3, AC$1, $F3, "Options: Curr=USD, Mag=Actuals")</f>
        <v>0</v>
      </c>
      <c r="AD3" s="6">
        <f>_xll.SNL.Clients.Office.Excel.Functions.SPG($D3, AD$1, $F3, "Options: Curr=USD, Mag=Actuals")</f>
        <v>0</v>
      </c>
      <c r="AE3" s="6">
        <f>_xll.SNL.Clients.Office.Excel.Functions.SPG($D3, AE$1, $F3, "Options: Curr=USD, Mag=Actuals")</f>
        <v>0</v>
      </c>
      <c r="AF3" s="6">
        <f>_xll.SNL.Clients.Office.Excel.Functions.SPG($D3, AF$1, $F3, "Options: Curr=USD, Mag=Actuals")</f>
        <v>0</v>
      </c>
      <c r="AG3" s="6">
        <f>_xll.SNL.Clients.Office.Excel.Functions.SPG($D3, AG$1, $F3, "Options: Curr=USD, Mag=Actuals")</f>
        <v>0</v>
      </c>
      <c r="AH3" s="6">
        <f>_xll.SNL.Clients.Office.Excel.Functions.SPG($D3, AH$1, $F3, "Options: Curr=USD, Mag=Actuals")</f>
        <v>0</v>
      </c>
      <c r="AI3" s="6" t="str">
        <f>_xll.SNL.Clients.Office.Excel.Functions.SPG($D3, AI$1, $F3, "Options: Curr=USD, Mag=Actuals")</f>
        <v/>
      </c>
      <c r="AJ3" s="6" t="str">
        <f>_xll.SNL.Clients.Office.Excel.Functions.SPG($D3, AJ$1, $F3, "Options: Curr=USD, Mag=Actuals")</f>
        <v>#INVALID FUNCTION PARAMETER</v>
      </c>
      <c r="AK3" s="6" t="str">
        <f>_xll.SNL.Clients.Office.Excel.Functions.SPG($D3, AK$1, $F3, "Options: Curr=USD, Mag=Actuals")</f>
        <v>#INVALID FUNCTION PARAMETER</v>
      </c>
      <c r="AL3" s="6" t="str">
        <f>_xll.SNL.Clients.Office.Excel.Functions.SPG($D3, AL$1, $F3, "Options: Curr=USD, Mag=Actuals")</f>
        <v>#INVALID FUNCTION PARAMETER</v>
      </c>
      <c r="AM3" s="6" t="str">
        <f>_xll.SNL.Clients.Office.Excel.Functions.SPG($D3, AM$1, $F3, "Options: Curr=USD, Mag=Actuals")</f>
        <v>#INVALID FUNCTION PARAMETER</v>
      </c>
      <c r="AN3" s="6">
        <f>_xll.SNL.Clients.Office.Excel.Functions.SPG($D3, AN$1, $F3, "Options: Curr=USD, Mag=Actuals")</f>
        <v>0</v>
      </c>
      <c r="AO3" s="6">
        <f>_xll.SNL.Clients.Office.Excel.Functions.SPG($D3, AO$1, $F3, "Options: Curr=USD, Mag=Actuals")</f>
        <v>0</v>
      </c>
      <c r="AP3" s="6">
        <f>_xll.SNL.Clients.Office.Excel.Functions.SPG($D3, AP$1, $F3, "Options: Curr=USD, Mag=Actuals")</f>
        <v>0</v>
      </c>
      <c r="AQ3" s="6">
        <f>_xll.SNL.Clients.Office.Excel.Functions.SPG($D3, AQ$1, $F3, "Options: Curr=USD, Mag=Actuals")</f>
        <v>0</v>
      </c>
      <c r="AR3" s="6">
        <f>_xll.SNL.Clients.Office.Excel.Functions.SPG($D3, AR$1, $F3, "Options: Curr=USD, Mag=Actuals")</f>
        <v>0</v>
      </c>
      <c r="AS3" s="6">
        <f>_xll.SNL.Clients.Office.Excel.Functions.SPG($D3, AS$1, $F3, "Options: Curr=USD, Mag=Actuals")</f>
        <v>0</v>
      </c>
      <c r="AT3" s="6">
        <f>_xll.SNL.Clients.Office.Excel.Functions.SPG($D3, AT$1, $F3, "Options: Curr=USD, Mag=Actuals")</f>
        <v>0</v>
      </c>
      <c r="AU3" s="6">
        <f>_xll.SNL.Clients.Office.Excel.Functions.SPG($D3, AU$1, $F3, "Options: Curr=USD, Mag=Actuals")</f>
        <v>0</v>
      </c>
      <c r="AV3" s="6">
        <f>_xll.SNL.Clients.Office.Excel.Functions.SPG($D3, AV$1, $F3, "Options: Curr=USD, Mag=Actuals")</f>
        <v>0</v>
      </c>
      <c r="AW3" s="6">
        <f>_xll.SNL.Clients.Office.Excel.Functions.SPG($D3, AW$1, $F3, "Options: Curr=USD, Mag=Actuals")</f>
        <v>0</v>
      </c>
      <c r="AX3" s="6">
        <f>_xll.SNL.Clients.Office.Excel.Functions.SPG($D3, AX$1, $F3, "Options: Curr=USD, Mag=Actuals")</f>
        <v>0</v>
      </c>
      <c r="AY3" s="6">
        <f>_xll.SNL.Clients.Office.Excel.Functions.SPG($D3, AY$1, $F3, "Options: Curr=USD, Mag=Actuals")</f>
        <v>0</v>
      </c>
      <c r="AZ3" s="6">
        <f>_xll.SNL.Clients.Office.Excel.Functions.SPG($D3, AZ$1, $F3, "Options: Curr=USD, Mag=Actuals")</f>
        <v>0</v>
      </c>
      <c r="BA3" s="6">
        <f>_xll.SNL.Clients.Office.Excel.Functions.SPG($D3, BA$1, $F3, "Options: Curr=USD, Mag=Actuals")</f>
        <v>0</v>
      </c>
      <c r="BB3" s="6">
        <f>_xll.SNL.Clients.Office.Excel.Functions.SPG($D3, BB$1, $F3, "Options: Curr=USD, Mag=Actuals")</f>
        <v>0</v>
      </c>
      <c r="BC3" s="6">
        <f>_xll.SNL.Clients.Office.Excel.Functions.SPG($D3, BC$1, $F3, "Options: Curr=USD, Mag=Actuals")</f>
        <v>0</v>
      </c>
      <c r="BD3" s="6">
        <f>_xll.SNL.Clients.Office.Excel.Functions.SPG($D3, BD$1, $F3, "Options: Curr=USD, Mag=Actuals")</f>
        <v>0</v>
      </c>
      <c r="BE3" s="6">
        <f>_xll.SNL.Clients.Office.Excel.Functions.SPG($D3, BE$1, $F3, "Options: Curr=USD, Mag=Actuals")</f>
        <v>0</v>
      </c>
      <c r="BF3" s="6">
        <f>_xll.SNL.Clients.Office.Excel.Functions.SPG($D3, BF$1, $F3, "Options: Curr=USD, Mag=Actuals")</f>
        <v>0</v>
      </c>
      <c r="BG3" s="6">
        <f>_xll.SNL.Clients.Office.Excel.Functions.SPG($D3, BG$1, $F3, "Options: Curr=USD, Mag=Actuals")</f>
        <v>0</v>
      </c>
      <c r="BH3" s="6">
        <f>_xll.SNL.Clients.Office.Excel.Functions.SPG($D3, BH$1, $F3, "Options: Curr=USD, Mag=Actuals")</f>
        <v>0</v>
      </c>
      <c r="BI3" s="6">
        <f>_xll.SNL.Clients.Office.Excel.Functions.SPG($D3, BI$1, $F3, "Options: Curr=USD, Mag=Actuals")</f>
        <v>0</v>
      </c>
      <c r="BJ3" s="6">
        <f>_xll.SNL.Clients.Office.Excel.Functions.SPG($D3, BJ$1, $F3, "Options: Curr=USD, Mag=Actuals")</f>
        <v>0</v>
      </c>
      <c r="BK3" s="6">
        <f>_xll.SNL.Clients.Office.Excel.Functions.SPG($D3, BK$1, $F3, "Options: Curr=USD, Mag=Actuals")</f>
        <v>0</v>
      </c>
      <c r="BL3" s="6">
        <f>_xll.SNL.Clients.Office.Excel.Functions.SPG($D3, BL$1, $F3, "Options: Curr=USD, Mag=Actuals")</f>
        <v>0</v>
      </c>
      <c r="BM3" s="6">
        <f>_xll.SNL.Clients.Office.Excel.Functions.SPG($D3, BM$1, $F3, "Options: Curr=USD, Mag=Actuals")</f>
        <v>0</v>
      </c>
      <c r="BN3" s="6">
        <f>_xll.SNL.Clients.Office.Excel.Functions.SPG($D3, BN$1, $F3, "Options: Curr=USD, Mag=Actuals")</f>
        <v>0</v>
      </c>
      <c r="BO3" s="6">
        <f>_xll.SNL.Clients.Office.Excel.Functions.SPG($D3, BO$1, $F3, "Options: Curr=USD, Mag=Actuals")</f>
        <v>0</v>
      </c>
      <c r="BP3" s="6">
        <f>_xll.SNL.Clients.Office.Excel.Functions.SPG($D3, BP$1, $F3, "Options: Curr=USD, Mag=Actuals")</f>
        <v>0</v>
      </c>
      <c r="BQ3" s="6">
        <f>_xll.SNL.Clients.Office.Excel.Functions.SPG($D3, BQ$1, $F3, "Options: Curr=USD, Mag=Actuals")</f>
        <v>0</v>
      </c>
      <c r="BR3" s="6">
        <f>_xll.SNL.Clients.Office.Excel.Functions.SPG($D3, BR$1, $F3, "Options: Curr=USD, Mag=Actuals")</f>
        <v>0</v>
      </c>
      <c r="BS3" s="6">
        <f>_xll.SNL.Clients.Office.Excel.Functions.SPG($D3, BS$1, $F3, "Options: Curr=USD, Mag=Actuals")</f>
        <v>0</v>
      </c>
      <c r="BT3" s="6">
        <f>_xll.SNL.Clients.Office.Excel.Functions.SPG($D3, BT$1, $F3, "Options: Curr=USD, Mag=Actuals")</f>
        <v>0</v>
      </c>
      <c r="BU3" s="6">
        <f>_xll.SNL.Clients.Office.Excel.Functions.SPG($D3, BU$1, $F3, "Options: Curr=USD, Mag=Actuals")</f>
        <v>0</v>
      </c>
      <c r="BV3" s="6">
        <f>_xll.SNL.Clients.Office.Excel.Functions.SPG($D3, BV$1, $F3, "Options: Curr=USD, Mag=Actuals")</f>
        <v>0</v>
      </c>
      <c r="BW3" s="6">
        <f>_xll.SNL.Clients.Office.Excel.Functions.SPG($D3, BW$1, $F3, "Options: Curr=USD, Mag=Actuals")</f>
        <v>0</v>
      </c>
      <c r="BX3" s="6">
        <f>_xll.SNL.Clients.Office.Excel.Functions.SPG($D3, BX$1, $F3, "Options: Curr=USD, Mag=Actuals")</f>
        <v>0</v>
      </c>
      <c r="BY3" s="6">
        <f>_xll.SNL.Clients.Office.Excel.Functions.SPG($D3, BY$1, $F3, "Options: Curr=USD, Mag=Actuals")</f>
        <v>0</v>
      </c>
      <c r="BZ3" s="6">
        <f>_xll.SNL.Clients.Office.Excel.Functions.SPG($D3, BZ$1, $F3, "Options: Curr=USD, Mag=Actuals")</f>
        <v>0</v>
      </c>
      <c r="CA3" s="6" t="str">
        <f>_xll.SNL.Clients.Office.Excel.Functions.SPG($D3, CA$1, $F3, "Options: Curr=USD, Mag=Actuals")</f>
        <v>Nonperforming Loans</v>
      </c>
      <c r="CB3" s="6">
        <f>_xll.SNL.Clients.Office.Excel.Functions.SPG($D3, CB$1, $F3, "Options: Curr=USD, Mag=Actuals")</f>
        <v>0</v>
      </c>
      <c r="CC3" s="6">
        <f>_xll.SNL.Clients.Office.Excel.Functions.SPG($D3, CC$1, $F3, "Options: Curr=USD, Mag=Actuals")</f>
        <v>0</v>
      </c>
      <c r="CD3" s="6">
        <f>_xll.SNL.Clients.Office.Excel.Functions.SPG($D3, CD$1, $F3, "Options: Curr=USD, Mag=Actuals")</f>
        <v>0</v>
      </c>
      <c r="CE3" s="6">
        <f>_xll.SNL.Clients.Office.Excel.Functions.SPG($D3, CE$1, $F3, "Options: Curr=USD, Mag=Actuals")</f>
        <v>0</v>
      </c>
      <c r="CF3" s="6">
        <f>_xll.SNL.Clients.Office.Excel.Functions.SPG($D3, CF$1, $F3, "Options: Curr=USD, Mag=Actuals")</f>
        <v>0</v>
      </c>
      <c r="CG3" s="6">
        <f>_xll.SNL.Clients.Office.Excel.Functions.SPG($D3, CG$1, $F3, "Options: Curr=USD, Mag=Actuals")</f>
        <v>0</v>
      </c>
    </row>
    <row r="4" spans="1:85" x14ac:dyDescent="0.3">
      <c r="A4" s="10" t="s">
        <v>95</v>
      </c>
      <c r="B4" s="10" t="s">
        <v>85</v>
      </c>
      <c r="C4" s="10" t="s">
        <v>4</v>
      </c>
      <c r="D4">
        <v>4149089</v>
      </c>
      <c r="E4" s="10" t="s">
        <v>19</v>
      </c>
      <c r="F4" s="10" t="s">
        <v>51</v>
      </c>
      <c r="G4">
        <v>1.85</v>
      </c>
      <c r="H4">
        <v>54.27</v>
      </c>
      <c r="I4">
        <v>52.42</v>
      </c>
      <c r="J4">
        <v>493.51</v>
      </c>
      <c r="K4">
        <v>416.88</v>
      </c>
      <c r="L4">
        <v>14.22</v>
      </c>
      <c r="M4">
        <v>1267.8765609518066</v>
      </c>
      <c r="N4">
        <v>1183.81</v>
      </c>
      <c r="O4">
        <v>6.35</v>
      </c>
      <c r="P4">
        <v>0</v>
      </c>
      <c r="Q4">
        <v>5.51</v>
      </c>
      <c r="R4">
        <v>5.75</v>
      </c>
      <c r="S4" t="str">
        <f>_xll.SNL.Clients.Office.Excel.Functions.SPG(D4, S$1, F4, "Options: Curr=USD, Mag=Actuals")</f>
        <v>Agricultural Bank of China Limited (SEHK:1288)</v>
      </c>
      <c r="T4" t="str">
        <f>_xll.SNL.Clients.Office.Excel.Functions.SPG($D4, T$1, $F4, "Options: Curr=USD, Mag=Actuals")</f>
        <v>Agricultural Bank of China Limited</v>
      </c>
      <c r="U4" s="6">
        <f>_xll.SNL.Clients.Office.Excel.Functions.SPG($D4, U$1, $F4, "Options: Curr=USD, Mag=Actuals")</f>
        <v>0</v>
      </c>
      <c r="V4" t="str">
        <f>_xll.SNL.Clients.Office.Excel.Functions.SPG($D4, V$1, $F4, "Options: Curr=USD, Mag=Actuals")</f>
        <v>SEHK:1288</v>
      </c>
      <c r="W4" t="str">
        <f>_xll.SNL.Clients.Office.Excel.Functions.SPG($D4, W$1, $F4, "Options: Curr=USD, Mag=Actuals")</f>
        <v>Bank</v>
      </c>
      <c r="X4" s="6">
        <f>_xll.SNL.Clients.Office.Excel.Functions.SPG($D4, X$1, $F4, "Options: Curr=USD, Mag=Actuals")</f>
        <v>0</v>
      </c>
      <c r="Y4" s="6">
        <f>_xll.SNL.Clients.Office.Excel.Functions.SPG($D4, Y$1, $F4, "Options: Curr=USD, Mag=Actuals")</f>
        <v>0</v>
      </c>
      <c r="Z4" s="6">
        <f>_xll.SNL.Clients.Office.Excel.Functions.SPG($D4, Z$1, $F4, "Options: Curr=USD, Mag=Actuals")</f>
        <v>0</v>
      </c>
      <c r="AA4" s="6">
        <f>_xll.SNL.Clients.Office.Excel.Functions.SPG($D4, AA$1, $F4, "Options: Curr=USD, Mag=Actuals")</f>
        <v>0</v>
      </c>
      <c r="AB4" s="6">
        <f>_xll.SNL.Clients.Office.Excel.Functions.SPG($D4, AB$1, $F4, "Options: Curr=USD, Mag=Actuals")</f>
        <v>0</v>
      </c>
      <c r="AC4" s="6">
        <f>_xll.SNL.Clients.Office.Excel.Functions.SPG($D4, AC$1, $F4, "Options: Curr=USD, Mag=Actuals")</f>
        <v>0</v>
      </c>
      <c r="AD4" s="6">
        <f>_xll.SNL.Clients.Office.Excel.Functions.SPG($D4, AD$1, $F4, "Options: Curr=USD, Mag=Actuals")</f>
        <v>0</v>
      </c>
      <c r="AE4" s="6">
        <f>_xll.SNL.Clients.Office.Excel.Functions.SPG($D4, AE$1, $F4, "Options: Curr=USD, Mag=Actuals")</f>
        <v>0</v>
      </c>
      <c r="AF4" s="6">
        <f>_xll.SNL.Clients.Office.Excel.Functions.SPG($D4, AF$1, $F4, "Options: Curr=USD, Mag=Actuals")</f>
        <v>0</v>
      </c>
      <c r="AG4" s="6">
        <f>_xll.SNL.Clients.Office.Excel.Functions.SPG($D4, AG$1, $F4, "Options: Curr=USD, Mag=Actuals")</f>
        <v>0</v>
      </c>
      <c r="AH4" s="6">
        <f>_xll.SNL.Clients.Office.Excel.Functions.SPG($D4, AH$1, $F4, "Options: Curr=USD, Mag=Actuals")</f>
        <v>0</v>
      </c>
      <c r="AI4" s="6" t="str">
        <f>_xll.SNL.Clients.Office.Excel.Functions.SPG($D4, AI$1, $F4, "Options: Curr=USD, Mag=Actuals")</f>
        <v/>
      </c>
      <c r="AJ4" s="6" t="str">
        <f>_xll.SNL.Clients.Office.Excel.Functions.SPG($D4, AJ$1, $F4, "Options: Curr=USD, Mag=Actuals")</f>
        <v>#INVALID FUNCTION PARAMETER</v>
      </c>
      <c r="AK4" s="6" t="str">
        <f>_xll.SNL.Clients.Office.Excel.Functions.SPG($D4, AK$1, $F4, "Options: Curr=USD, Mag=Actuals")</f>
        <v>#INVALID FUNCTION PARAMETER</v>
      </c>
      <c r="AL4" s="6" t="str">
        <f>_xll.SNL.Clients.Office.Excel.Functions.SPG($D4, AL$1, $F4, "Options: Curr=USD, Mag=Actuals")</f>
        <v>#INVALID FUNCTION PARAMETER</v>
      </c>
      <c r="AM4" s="6" t="str">
        <f>_xll.SNL.Clients.Office.Excel.Functions.SPG($D4, AM$1, $F4, "Options: Curr=USD, Mag=Actuals")</f>
        <v>#INVALID FUNCTION PARAMETER</v>
      </c>
      <c r="AN4" s="6">
        <f>_xll.SNL.Clients.Office.Excel.Functions.SPG($D4, AN$1, $F4, "Options: Curr=USD, Mag=Actuals")</f>
        <v>0</v>
      </c>
      <c r="AO4" s="6">
        <f>_xll.SNL.Clients.Office.Excel.Functions.SPG($D4, AO$1, $F4, "Options: Curr=USD, Mag=Actuals")</f>
        <v>0</v>
      </c>
      <c r="AP4" s="6">
        <f>_xll.SNL.Clients.Office.Excel.Functions.SPG($D4, AP$1, $F4, "Options: Curr=USD, Mag=Actuals")</f>
        <v>0</v>
      </c>
      <c r="AQ4" s="6">
        <f>_xll.SNL.Clients.Office.Excel.Functions.SPG($D4, AQ$1, $F4, "Options: Curr=USD, Mag=Actuals")</f>
        <v>0</v>
      </c>
      <c r="AR4" s="6">
        <f>_xll.SNL.Clients.Office.Excel.Functions.SPG($D4, AR$1, $F4, "Options: Curr=USD, Mag=Actuals")</f>
        <v>0</v>
      </c>
      <c r="AS4" s="6">
        <f>_xll.SNL.Clients.Office.Excel.Functions.SPG($D4, AS$1, $F4, "Options: Curr=USD, Mag=Actuals")</f>
        <v>0</v>
      </c>
      <c r="AT4" s="6">
        <f>_xll.SNL.Clients.Office.Excel.Functions.SPG($D4, AT$1, $F4, "Options: Curr=USD, Mag=Actuals")</f>
        <v>0</v>
      </c>
      <c r="AU4" s="6">
        <f>_xll.SNL.Clients.Office.Excel.Functions.SPG($D4, AU$1, $F4, "Options: Curr=USD, Mag=Actuals")</f>
        <v>0</v>
      </c>
      <c r="AV4" s="6">
        <f>_xll.SNL.Clients.Office.Excel.Functions.SPG($D4, AV$1, $F4, "Options: Curr=USD, Mag=Actuals")</f>
        <v>0</v>
      </c>
      <c r="AW4" s="6">
        <f>_xll.SNL.Clients.Office.Excel.Functions.SPG($D4, AW$1, $F4, "Options: Curr=USD, Mag=Actuals")</f>
        <v>0</v>
      </c>
      <c r="AX4" s="6">
        <f>_xll.SNL.Clients.Office.Excel.Functions.SPG($D4, AX$1, $F4, "Options: Curr=USD, Mag=Actuals")</f>
        <v>0</v>
      </c>
      <c r="AY4" s="6">
        <f>_xll.SNL.Clients.Office.Excel.Functions.SPG($D4, AY$1, $F4, "Options: Curr=USD, Mag=Actuals")</f>
        <v>0</v>
      </c>
      <c r="AZ4" s="6">
        <f>_xll.SNL.Clients.Office.Excel.Functions.SPG($D4, AZ$1, $F4, "Options: Curr=USD, Mag=Actuals")</f>
        <v>0</v>
      </c>
      <c r="BA4" s="6">
        <f>_xll.SNL.Clients.Office.Excel.Functions.SPG($D4, BA$1, $F4, "Options: Curr=USD, Mag=Actuals")</f>
        <v>0</v>
      </c>
      <c r="BB4" s="6">
        <f>_xll.SNL.Clients.Office.Excel.Functions.SPG($D4, BB$1, $F4, "Options: Curr=USD, Mag=Actuals")</f>
        <v>0</v>
      </c>
      <c r="BC4" s="6">
        <f>_xll.SNL.Clients.Office.Excel.Functions.SPG($D4, BC$1, $F4, "Options: Curr=USD, Mag=Actuals")</f>
        <v>0</v>
      </c>
      <c r="BD4" s="6">
        <f>_xll.SNL.Clients.Office.Excel.Functions.SPG($D4, BD$1, $F4, "Options: Curr=USD, Mag=Actuals")</f>
        <v>0</v>
      </c>
      <c r="BE4" s="6">
        <f>_xll.SNL.Clients.Office.Excel.Functions.SPG($D4, BE$1, $F4, "Options: Curr=USD, Mag=Actuals")</f>
        <v>0</v>
      </c>
      <c r="BF4" s="6">
        <f>_xll.SNL.Clients.Office.Excel.Functions.SPG($D4, BF$1, $F4, "Options: Curr=USD, Mag=Actuals")</f>
        <v>0</v>
      </c>
      <c r="BG4" s="6">
        <f>_xll.SNL.Clients.Office.Excel.Functions.SPG($D4, BG$1, $F4, "Options: Curr=USD, Mag=Actuals")</f>
        <v>0</v>
      </c>
      <c r="BH4" s="6">
        <f>_xll.SNL.Clients.Office.Excel.Functions.SPG($D4, BH$1, $F4, "Options: Curr=USD, Mag=Actuals")</f>
        <v>0</v>
      </c>
      <c r="BI4" s="6">
        <f>_xll.SNL.Clients.Office.Excel.Functions.SPG($D4, BI$1, $F4, "Options: Curr=USD, Mag=Actuals")</f>
        <v>0</v>
      </c>
      <c r="BJ4" s="6">
        <f>_xll.SNL.Clients.Office.Excel.Functions.SPG($D4, BJ$1, $F4, "Options: Curr=USD, Mag=Actuals")</f>
        <v>0</v>
      </c>
      <c r="BK4" s="6">
        <f>_xll.SNL.Clients.Office.Excel.Functions.SPG($D4, BK$1, $F4, "Options: Curr=USD, Mag=Actuals")</f>
        <v>0</v>
      </c>
      <c r="BL4" s="6">
        <f>_xll.SNL.Clients.Office.Excel.Functions.SPG($D4, BL$1, $F4, "Options: Curr=USD, Mag=Actuals")</f>
        <v>0</v>
      </c>
      <c r="BM4" s="6">
        <f>_xll.SNL.Clients.Office.Excel.Functions.SPG($D4, BM$1, $F4, "Options: Curr=USD, Mag=Actuals")</f>
        <v>0</v>
      </c>
      <c r="BN4" s="6">
        <f>_xll.SNL.Clients.Office.Excel.Functions.SPG($D4, BN$1, $F4, "Options: Curr=USD, Mag=Actuals")</f>
        <v>0</v>
      </c>
      <c r="BO4" s="6">
        <f>_xll.SNL.Clients.Office.Excel.Functions.SPG($D4, BO$1, $F4, "Options: Curr=USD, Mag=Actuals")</f>
        <v>0</v>
      </c>
      <c r="BP4" s="6">
        <f>_xll.SNL.Clients.Office.Excel.Functions.SPG($D4, BP$1, $F4, "Options: Curr=USD, Mag=Actuals")</f>
        <v>0</v>
      </c>
      <c r="BQ4" s="6">
        <f>_xll.SNL.Clients.Office.Excel.Functions.SPG($D4, BQ$1, $F4, "Options: Curr=USD, Mag=Actuals")</f>
        <v>0</v>
      </c>
      <c r="BR4" s="6">
        <f>_xll.SNL.Clients.Office.Excel.Functions.SPG($D4, BR$1, $F4, "Options: Curr=USD, Mag=Actuals")</f>
        <v>0</v>
      </c>
      <c r="BS4" s="6">
        <f>_xll.SNL.Clients.Office.Excel.Functions.SPG($D4, BS$1, $F4, "Options: Curr=USD, Mag=Actuals")</f>
        <v>0</v>
      </c>
      <c r="BT4" s="6">
        <f>_xll.SNL.Clients.Office.Excel.Functions.SPG($D4, BT$1, $F4, "Options: Curr=USD, Mag=Actuals")</f>
        <v>0</v>
      </c>
      <c r="BU4" s="6">
        <f>_xll.SNL.Clients.Office.Excel.Functions.SPG($D4, BU$1, $F4, "Options: Curr=USD, Mag=Actuals")</f>
        <v>0</v>
      </c>
      <c r="BV4" s="6">
        <f>_xll.SNL.Clients.Office.Excel.Functions.SPG($D4, BV$1, $F4, "Options: Curr=USD, Mag=Actuals")</f>
        <v>0</v>
      </c>
      <c r="BW4" s="6">
        <f>_xll.SNL.Clients.Office.Excel.Functions.SPG($D4, BW$1, $F4, "Options: Curr=USD, Mag=Actuals")</f>
        <v>0</v>
      </c>
      <c r="BX4" s="6">
        <f>_xll.SNL.Clients.Office.Excel.Functions.SPG($D4, BX$1, $F4, "Options: Curr=USD, Mag=Actuals")</f>
        <v>0</v>
      </c>
      <c r="BY4" s="6">
        <f>_xll.SNL.Clients.Office.Excel.Functions.SPG($D4, BY$1, $F4, "Options: Curr=USD, Mag=Actuals")</f>
        <v>0</v>
      </c>
      <c r="BZ4" s="6">
        <f>_xll.SNL.Clients.Office.Excel.Functions.SPG($D4, BZ$1, $F4, "Options: Curr=USD, Mag=Actuals")</f>
        <v>0</v>
      </c>
      <c r="CA4" s="6" t="str">
        <f>_xll.SNL.Clients.Office.Excel.Functions.SPG($D4, CA$1, $F4, "Options: Curr=USD, Mag=Actuals")</f>
        <v>Nonperforming Loans</v>
      </c>
      <c r="CB4" s="6">
        <f>_xll.SNL.Clients.Office.Excel.Functions.SPG($D4, CB$1, $F4, "Options: Curr=USD, Mag=Actuals")</f>
        <v>0</v>
      </c>
      <c r="CC4" s="6">
        <f>_xll.SNL.Clients.Office.Excel.Functions.SPG($D4, CC$1, $F4, "Options: Curr=USD, Mag=Actuals")</f>
        <v>0</v>
      </c>
      <c r="CD4" s="6">
        <f>_xll.SNL.Clients.Office.Excel.Functions.SPG($D4, CD$1, $F4, "Options: Curr=USD, Mag=Actuals")</f>
        <v>0</v>
      </c>
      <c r="CE4" s="6">
        <f>_xll.SNL.Clients.Office.Excel.Functions.SPG($D4, CE$1, $F4, "Options: Curr=USD, Mag=Actuals")</f>
        <v>0</v>
      </c>
      <c r="CF4" s="6">
        <f>_xll.SNL.Clients.Office.Excel.Functions.SPG($D4, CF$1, $F4, "Options: Curr=USD, Mag=Actuals")</f>
        <v>0</v>
      </c>
      <c r="CG4" s="6">
        <f>_xll.SNL.Clients.Office.Excel.Functions.SPG($D4, CG$1, $F4, "Options: Curr=USD, Mag=Actuals")</f>
        <v>0</v>
      </c>
    </row>
    <row r="5" spans="1:85" x14ac:dyDescent="0.3">
      <c r="A5" s="10" t="s">
        <v>95</v>
      </c>
      <c r="B5" s="10" t="s">
        <v>85</v>
      </c>
      <c r="C5" s="10" t="s">
        <v>4</v>
      </c>
      <c r="D5">
        <v>4149089</v>
      </c>
      <c r="E5" s="10" t="s">
        <v>19</v>
      </c>
      <c r="F5" s="10" t="s">
        <v>52</v>
      </c>
      <c r="G5">
        <v>-14.34</v>
      </c>
      <c r="H5">
        <v>59.7</v>
      </c>
      <c r="I5">
        <v>74.040000000000006</v>
      </c>
      <c r="J5">
        <v>618.79</v>
      </c>
      <c r="K5">
        <v>517.45000000000005</v>
      </c>
      <c r="L5">
        <v>13.93</v>
      </c>
      <c r="M5">
        <v>1382.0997226919117</v>
      </c>
      <c r="N5">
        <v>1195.8599999999999</v>
      </c>
      <c r="O5">
        <v>14.61</v>
      </c>
      <c r="P5">
        <v>0</v>
      </c>
      <c r="Q5">
        <v>5.76</v>
      </c>
      <c r="R5">
        <v>5.81</v>
      </c>
      <c r="S5" t="str">
        <f>_xll.SNL.Clients.Office.Excel.Functions.SPG(D5, S$1, F5, "Options: Curr=USD, Mag=Actuals")</f>
        <v>Agricultural Bank of China Limited (SEHK:1288)</v>
      </c>
      <c r="T5" t="str">
        <f>_xll.SNL.Clients.Office.Excel.Functions.SPG($D5, T$1, $F5, "Options: Curr=USD, Mag=Actuals")</f>
        <v>Agricultural Bank of China Limited</v>
      </c>
      <c r="U5" s="6">
        <f>_xll.SNL.Clients.Office.Excel.Functions.SPG($D5, U$1, $F5, "Options: Curr=USD, Mag=Actuals")</f>
        <v>0</v>
      </c>
      <c r="V5" t="str">
        <f>_xll.SNL.Clients.Office.Excel.Functions.SPG($D5, V$1, $F5, "Options: Curr=USD, Mag=Actuals")</f>
        <v>SEHK:1288</v>
      </c>
      <c r="W5" t="str">
        <f>_xll.SNL.Clients.Office.Excel.Functions.SPG($D5, W$1, $F5, "Options: Curr=USD, Mag=Actuals")</f>
        <v>Bank</v>
      </c>
      <c r="X5" s="6">
        <f>_xll.SNL.Clients.Office.Excel.Functions.SPG($D5, X$1, $F5, "Options: Curr=USD, Mag=Actuals")</f>
        <v>0</v>
      </c>
      <c r="Y5" s="6">
        <f>_xll.SNL.Clients.Office.Excel.Functions.SPG($D5, Y$1, $F5, "Options: Curr=USD, Mag=Actuals")</f>
        <v>0</v>
      </c>
      <c r="Z5" s="6">
        <f>_xll.SNL.Clients.Office.Excel.Functions.SPG($D5, Z$1, $F5, "Options: Curr=USD, Mag=Actuals")</f>
        <v>0</v>
      </c>
      <c r="AA5" s="6">
        <f>_xll.SNL.Clients.Office.Excel.Functions.SPG($D5, AA$1, $F5, "Options: Curr=USD, Mag=Actuals")</f>
        <v>0</v>
      </c>
      <c r="AB5" s="6">
        <f>_xll.SNL.Clients.Office.Excel.Functions.SPG($D5, AB$1, $F5, "Options: Curr=USD, Mag=Actuals")</f>
        <v>0</v>
      </c>
      <c r="AC5" s="6">
        <f>_xll.SNL.Clients.Office.Excel.Functions.SPG($D5, AC$1, $F5, "Options: Curr=USD, Mag=Actuals")</f>
        <v>0</v>
      </c>
      <c r="AD5" s="6">
        <f>_xll.SNL.Clients.Office.Excel.Functions.SPG($D5, AD$1, $F5, "Options: Curr=USD, Mag=Actuals")</f>
        <v>0</v>
      </c>
      <c r="AE5" s="6">
        <f>_xll.SNL.Clients.Office.Excel.Functions.SPG($D5, AE$1, $F5, "Options: Curr=USD, Mag=Actuals")</f>
        <v>0</v>
      </c>
      <c r="AF5" s="6">
        <f>_xll.SNL.Clients.Office.Excel.Functions.SPG($D5, AF$1, $F5, "Options: Curr=USD, Mag=Actuals")</f>
        <v>0</v>
      </c>
      <c r="AG5" s="6">
        <f>_xll.SNL.Clients.Office.Excel.Functions.SPG($D5, AG$1, $F5, "Options: Curr=USD, Mag=Actuals")</f>
        <v>0</v>
      </c>
      <c r="AH5" s="6">
        <f>_xll.SNL.Clients.Office.Excel.Functions.SPG($D5, AH$1, $F5, "Options: Curr=USD, Mag=Actuals")</f>
        <v>0</v>
      </c>
      <c r="AI5" s="6" t="str">
        <f>_xll.SNL.Clients.Office.Excel.Functions.SPG($D5, AI$1, $F5, "Options: Curr=USD, Mag=Actuals")</f>
        <v/>
      </c>
      <c r="AJ5" s="6" t="str">
        <f>_xll.SNL.Clients.Office.Excel.Functions.SPG($D5, AJ$1, $F5, "Options: Curr=USD, Mag=Actuals")</f>
        <v>#INVALID FUNCTION PARAMETER</v>
      </c>
      <c r="AK5" s="6" t="str">
        <f>_xll.SNL.Clients.Office.Excel.Functions.SPG($D5, AK$1, $F5, "Options: Curr=USD, Mag=Actuals")</f>
        <v>#INVALID FUNCTION PARAMETER</v>
      </c>
      <c r="AL5" s="6" t="str">
        <f>_xll.SNL.Clients.Office.Excel.Functions.SPG($D5, AL$1, $F5, "Options: Curr=USD, Mag=Actuals")</f>
        <v>#INVALID FUNCTION PARAMETER</v>
      </c>
      <c r="AM5" s="6" t="str">
        <f>_xll.SNL.Clients.Office.Excel.Functions.SPG($D5, AM$1, $F5, "Options: Curr=USD, Mag=Actuals")</f>
        <v>#INVALID FUNCTION PARAMETER</v>
      </c>
      <c r="AN5" s="6">
        <f>_xll.SNL.Clients.Office.Excel.Functions.SPG($D5, AN$1, $F5, "Options: Curr=USD, Mag=Actuals")</f>
        <v>0</v>
      </c>
      <c r="AO5" s="6">
        <f>_xll.SNL.Clients.Office.Excel.Functions.SPG($D5, AO$1, $F5, "Options: Curr=USD, Mag=Actuals")</f>
        <v>0</v>
      </c>
      <c r="AP5" s="6">
        <f>_xll.SNL.Clients.Office.Excel.Functions.SPG($D5, AP$1, $F5, "Options: Curr=USD, Mag=Actuals")</f>
        <v>0</v>
      </c>
      <c r="AQ5" s="6">
        <f>_xll.SNL.Clients.Office.Excel.Functions.SPG($D5, AQ$1, $F5, "Options: Curr=USD, Mag=Actuals")</f>
        <v>0</v>
      </c>
      <c r="AR5" s="6">
        <f>_xll.SNL.Clients.Office.Excel.Functions.SPG($D5, AR$1, $F5, "Options: Curr=USD, Mag=Actuals")</f>
        <v>0</v>
      </c>
      <c r="AS5" s="6">
        <f>_xll.SNL.Clients.Office.Excel.Functions.SPG($D5, AS$1, $F5, "Options: Curr=USD, Mag=Actuals")</f>
        <v>0</v>
      </c>
      <c r="AT5" s="6">
        <f>_xll.SNL.Clients.Office.Excel.Functions.SPG($D5, AT$1, $F5, "Options: Curr=USD, Mag=Actuals")</f>
        <v>0</v>
      </c>
      <c r="AU5" s="6">
        <f>_xll.SNL.Clients.Office.Excel.Functions.SPG($D5, AU$1, $F5, "Options: Curr=USD, Mag=Actuals")</f>
        <v>0</v>
      </c>
      <c r="AV5" s="6">
        <f>_xll.SNL.Clients.Office.Excel.Functions.SPG($D5, AV$1, $F5, "Options: Curr=USD, Mag=Actuals")</f>
        <v>0</v>
      </c>
      <c r="AW5" s="6">
        <f>_xll.SNL.Clients.Office.Excel.Functions.SPG($D5, AW$1, $F5, "Options: Curr=USD, Mag=Actuals")</f>
        <v>0</v>
      </c>
      <c r="AX5" s="6">
        <f>_xll.SNL.Clients.Office.Excel.Functions.SPG($D5, AX$1, $F5, "Options: Curr=USD, Mag=Actuals")</f>
        <v>0</v>
      </c>
      <c r="AY5" s="6">
        <f>_xll.SNL.Clients.Office.Excel.Functions.SPG($D5, AY$1, $F5, "Options: Curr=USD, Mag=Actuals")</f>
        <v>0</v>
      </c>
      <c r="AZ5" s="6">
        <f>_xll.SNL.Clients.Office.Excel.Functions.SPG($D5, AZ$1, $F5, "Options: Curr=USD, Mag=Actuals")</f>
        <v>0</v>
      </c>
      <c r="BA5" s="6">
        <f>_xll.SNL.Clients.Office.Excel.Functions.SPG($D5, BA$1, $F5, "Options: Curr=USD, Mag=Actuals")</f>
        <v>0</v>
      </c>
      <c r="BB5" s="6">
        <f>_xll.SNL.Clients.Office.Excel.Functions.SPG($D5, BB$1, $F5, "Options: Curr=USD, Mag=Actuals")</f>
        <v>0</v>
      </c>
      <c r="BC5" s="6">
        <f>_xll.SNL.Clients.Office.Excel.Functions.SPG($D5, BC$1, $F5, "Options: Curr=USD, Mag=Actuals")</f>
        <v>0</v>
      </c>
      <c r="BD5" s="6">
        <f>_xll.SNL.Clients.Office.Excel.Functions.SPG($D5, BD$1, $F5, "Options: Curr=USD, Mag=Actuals")</f>
        <v>0</v>
      </c>
      <c r="BE5" s="6">
        <f>_xll.SNL.Clients.Office.Excel.Functions.SPG($D5, BE$1, $F5, "Options: Curr=USD, Mag=Actuals")</f>
        <v>0</v>
      </c>
      <c r="BF5" s="6">
        <f>_xll.SNL.Clients.Office.Excel.Functions.SPG($D5, BF$1, $F5, "Options: Curr=USD, Mag=Actuals")</f>
        <v>0</v>
      </c>
      <c r="BG5" s="6">
        <f>_xll.SNL.Clients.Office.Excel.Functions.SPG($D5, BG$1, $F5, "Options: Curr=USD, Mag=Actuals")</f>
        <v>0</v>
      </c>
      <c r="BH5" s="6">
        <f>_xll.SNL.Clients.Office.Excel.Functions.SPG($D5, BH$1, $F5, "Options: Curr=USD, Mag=Actuals")</f>
        <v>0</v>
      </c>
      <c r="BI5" s="6">
        <f>_xll.SNL.Clients.Office.Excel.Functions.SPG($D5, BI$1, $F5, "Options: Curr=USD, Mag=Actuals")</f>
        <v>0</v>
      </c>
      <c r="BJ5" s="6">
        <f>_xll.SNL.Clients.Office.Excel.Functions.SPG($D5, BJ$1, $F5, "Options: Curr=USD, Mag=Actuals")</f>
        <v>0</v>
      </c>
      <c r="BK5" s="6">
        <f>_xll.SNL.Clients.Office.Excel.Functions.SPG($D5, BK$1, $F5, "Options: Curr=USD, Mag=Actuals")</f>
        <v>0</v>
      </c>
      <c r="BL5" s="6">
        <f>_xll.SNL.Clients.Office.Excel.Functions.SPG($D5, BL$1, $F5, "Options: Curr=USD, Mag=Actuals")</f>
        <v>0</v>
      </c>
      <c r="BM5" s="6">
        <f>_xll.SNL.Clients.Office.Excel.Functions.SPG($D5, BM$1, $F5, "Options: Curr=USD, Mag=Actuals")</f>
        <v>0</v>
      </c>
      <c r="BN5" s="6">
        <f>_xll.SNL.Clients.Office.Excel.Functions.SPG($D5, BN$1, $F5, "Options: Curr=USD, Mag=Actuals")</f>
        <v>0</v>
      </c>
      <c r="BO5" s="6">
        <f>_xll.SNL.Clients.Office.Excel.Functions.SPG($D5, BO$1, $F5, "Options: Curr=USD, Mag=Actuals")</f>
        <v>0</v>
      </c>
      <c r="BP5" s="6">
        <f>_xll.SNL.Clients.Office.Excel.Functions.SPG($D5, BP$1, $F5, "Options: Curr=USD, Mag=Actuals")</f>
        <v>0</v>
      </c>
      <c r="BQ5" s="6">
        <f>_xll.SNL.Clients.Office.Excel.Functions.SPG($D5, BQ$1, $F5, "Options: Curr=USD, Mag=Actuals")</f>
        <v>0</v>
      </c>
      <c r="BR5" s="6">
        <f>_xll.SNL.Clients.Office.Excel.Functions.SPG($D5, BR$1, $F5, "Options: Curr=USD, Mag=Actuals")</f>
        <v>0</v>
      </c>
      <c r="BS5" s="6">
        <f>_xll.SNL.Clients.Office.Excel.Functions.SPG($D5, BS$1, $F5, "Options: Curr=USD, Mag=Actuals")</f>
        <v>0</v>
      </c>
      <c r="BT5" s="6">
        <f>_xll.SNL.Clients.Office.Excel.Functions.SPG($D5, BT$1, $F5, "Options: Curr=USD, Mag=Actuals")</f>
        <v>0</v>
      </c>
      <c r="BU5" s="6">
        <f>_xll.SNL.Clients.Office.Excel.Functions.SPG($D5, BU$1, $F5, "Options: Curr=USD, Mag=Actuals")</f>
        <v>0</v>
      </c>
      <c r="BV5" s="6">
        <f>_xll.SNL.Clients.Office.Excel.Functions.SPG($D5, BV$1, $F5, "Options: Curr=USD, Mag=Actuals")</f>
        <v>0</v>
      </c>
      <c r="BW5" s="6">
        <f>_xll.SNL.Clients.Office.Excel.Functions.SPG($D5, BW$1, $F5, "Options: Curr=USD, Mag=Actuals")</f>
        <v>0</v>
      </c>
      <c r="BX5" s="6">
        <f>_xll.SNL.Clients.Office.Excel.Functions.SPG($D5, BX$1, $F5, "Options: Curr=USD, Mag=Actuals")</f>
        <v>0</v>
      </c>
      <c r="BY5" s="6">
        <f>_xll.SNL.Clients.Office.Excel.Functions.SPG($D5, BY$1, $F5, "Options: Curr=USD, Mag=Actuals")</f>
        <v>0</v>
      </c>
      <c r="BZ5" s="6">
        <f>_xll.SNL.Clients.Office.Excel.Functions.SPG($D5, BZ$1, $F5, "Options: Curr=USD, Mag=Actuals")</f>
        <v>0</v>
      </c>
      <c r="CA5" s="6" t="str">
        <f>_xll.SNL.Clients.Office.Excel.Functions.SPG($D5, CA$1, $F5, "Options: Curr=USD, Mag=Actuals")</f>
        <v>Nonperforming Loans</v>
      </c>
      <c r="CB5" s="6">
        <f>_xll.SNL.Clients.Office.Excel.Functions.SPG($D5, CB$1, $F5, "Options: Curr=USD, Mag=Actuals")</f>
        <v>0</v>
      </c>
      <c r="CC5" s="6">
        <f>_xll.SNL.Clients.Office.Excel.Functions.SPG($D5, CC$1, $F5, "Options: Curr=USD, Mag=Actuals")</f>
        <v>0</v>
      </c>
      <c r="CD5" s="6">
        <f>_xll.SNL.Clients.Office.Excel.Functions.SPG($D5, CD$1, $F5, "Options: Curr=USD, Mag=Actuals")</f>
        <v>0</v>
      </c>
      <c r="CE5" s="6">
        <f>_xll.SNL.Clients.Office.Excel.Functions.SPG($D5, CE$1, $F5, "Options: Curr=USD, Mag=Actuals")</f>
        <v>0</v>
      </c>
      <c r="CF5" s="6">
        <f>_xll.SNL.Clients.Office.Excel.Functions.SPG($D5, CF$1, $F5, "Options: Curr=USD, Mag=Actuals")</f>
        <v>0</v>
      </c>
      <c r="CG5" s="6">
        <f>_xll.SNL.Clients.Office.Excel.Functions.SPG($D5, CG$1, $F5, "Options: Curr=USD, Mag=Actuals")</f>
        <v>0</v>
      </c>
    </row>
    <row r="6" spans="1:85" x14ac:dyDescent="0.3">
      <c r="A6" s="10" t="s">
        <v>95</v>
      </c>
      <c r="B6" s="10" t="s">
        <v>85</v>
      </c>
      <c r="C6" s="10" t="s">
        <v>4</v>
      </c>
      <c r="D6">
        <v>4149089</v>
      </c>
      <c r="E6" s="10" t="s">
        <v>19</v>
      </c>
      <c r="F6" s="10" t="s">
        <v>53</v>
      </c>
      <c r="G6">
        <v>3.46</v>
      </c>
      <c r="H6">
        <v>84.41</v>
      </c>
      <c r="I6">
        <v>80.95</v>
      </c>
      <c r="J6">
        <v>564.34</v>
      </c>
      <c r="K6">
        <v>467.45</v>
      </c>
      <c r="L6">
        <v>12.84</v>
      </c>
      <c r="M6">
        <v>1042.7663464673676</v>
      </c>
      <c r="N6">
        <v>1207.29</v>
      </c>
      <c r="O6">
        <v>24.25</v>
      </c>
      <c r="P6">
        <v>0</v>
      </c>
      <c r="Q6">
        <v>8.6199999999999992</v>
      </c>
      <c r="R6">
        <v>8.4499999999999993</v>
      </c>
      <c r="S6" t="str">
        <f>_xll.SNL.Clients.Office.Excel.Functions.SPG(D6, S$1, F6, "Options: Curr=USD, Mag=Actuals")</f>
        <v>Agricultural Bank of China Limited (SEHK:1288)</v>
      </c>
      <c r="T6" t="str">
        <f>_xll.SNL.Clients.Office.Excel.Functions.SPG($D6, T$1, $F6, "Options: Curr=USD, Mag=Actuals")</f>
        <v>Agricultural Bank of China Limited</v>
      </c>
      <c r="U6" s="6">
        <f>_xll.SNL.Clients.Office.Excel.Functions.SPG($D6, U$1, $F6, "Options: Curr=USD, Mag=Actuals")</f>
        <v>0</v>
      </c>
      <c r="V6" t="str">
        <f>_xll.SNL.Clients.Office.Excel.Functions.SPG($D6, V$1, $F6, "Options: Curr=USD, Mag=Actuals")</f>
        <v>SEHK:1288</v>
      </c>
      <c r="W6" t="str">
        <f>_xll.SNL.Clients.Office.Excel.Functions.SPG($D6, W$1, $F6, "Options: Curr=USD, Mag=Actuals")</f>
        <v>Bank</v>
      </c>
      <c r="X6" s="6">
        <f>_xll.SNL.Clients.Office.Excel.Functions.SPG($D6, X$1, $F6, "Options: Curr=USD, Mag=Actuals")</f>
        <v>0</v>
      </c>
      <c r="Y6" s="6">
        <f>_xll.SNL.Clients.Office.Excel.Functions.SPG($D6, Y$1, $F6, "Options: Curr=USD, Mag=Actuals")</f>
        <v>0</v>
      </c>
      <c r="Z6" s="6">
        <f>_xll.SNL.Clients.Office.Excel.Functions.SPG($D6, Z$1, $F6, "Options: Curr=USD, Mag=Actuals")</f>
        <v>0</v>
      </c>
      <c r="AA6" s="6">
        <f>_xll.SNL.Clients.Office.Excel.Functions.SPG($D6, AA$1, $F6, "Options: Curr=USD, Mag=Actuals")</f>
        <v>0</v>
      </c>
      <c r="AB6" s="6">
        <f>_xll.SNL.Clients.Office.Excel.Functions.SPG($D6, AB$1, $F6, "Options: Curr=USD, Mag=Actuals")</f>
        <v>0</v>
      </c>
      <c r="AC6" s="6">
        <f>_xll.SNL.Clients.Office.Excel.Functions.SPG($D6, AC$1, $F6, "Options: Curr=USD, Mag=Actuals")</f>
        <v>0</v>
      </c>
      <c r="AD6" s="6">
        <f>_xll.SNL.Clients.Office.Excel.Functions.SPG($D6, AD$1, $F6, "Options: Curr=USD, Mag=Actuals")</f>
        <v>0</v>
      </c>
      <c r="AE6" s="6">
        <f>_xll.SNL.Clients.Office.Excel.Functions.SPG($D6, AE$1, $F6, "Options: Curr=USD, Mag=Actuals")</f>
        <v>0</v>
      </c>
      <c r="AF6" s="6">
        <f>_xll.SNL.Clients.Office.Excel.Functions.SPG($D6, AF$1, $F6, "Options: Curr=USD, Mag=Actuals")</f>
        <v>0</v>
      </c>
      <c r="AG6" s="6">
        <f>_xll.SNL.Clients.Office.Excel.Functions.SPG($D6, AG$1, $F6, "Options: Curr=USD, Mag=Actuals")</f>
        <v>0</v>
      </c>
      <c r="AH6" s="6">
        <f>_xll.SNL.Clients.Office.Excel.Functions.SPG($D6, AH$1, $F6, "Options: Curr=USD, Mag=Actuals")</f>
        <v>0</v>
      </c>
      <c r="AI6" s="6" t="str">
        <f>_xll.SNL.Clients.Office.Excel.Functions.SPG($D6, AI$1, $F6, "Options: Curr=USD, Mag=Actuals")</f>
        <v/>
      </c>
      <c r="AJ6" s="6" t="str">
        <f>_xll.SNL.Clients.Office.Excel.Functions.SPG($D6, AJ$1, $F6, "Options: Curr=USD, Mag=Actuals")</f>
        <v>#INVALID FUNCTION PARAMETER</v>
      </c>
      <c r="AK6" s="6" t="str">
        <f>_xll.SNL.Clients.Office.Excel.Functions.SPG($D6, AK$1, $F6, "Options: Curr=USD, Mag=Actuals")</f>
        <v>#INVALID FUNCTION PARAMETER</v>
      </c>
      <c r="AL6" s="6" t="str">
        <f>_xll.SNL.Clients.Office.Excel.Functions.SPG($D6, AL$1, $F6, "Options: Curr=USD, Mag=Actuals")</f>
        <v>#INVALID FUNCTION PARAMETER</v>
      </c>
      <c r="AM6" s="6" t="str">
        <f>_xll.SNL.Clients.Office.Excel.Functions.SPG($D6, AM$1, $F6, "Options: Curr=USD, Mag=Actuals")</f>
        <v>#INVALID FUNCTION PARAMETER</v>
      </c>
      <c r="AN6" s="6">
        <f>_xll.SNL.Clients.Office.Excel.Functions.SPG($D6, AN$1, $F6, "Options: Curr=USD, Mag=Actuals")</f>
        <v>0</v>
      </c>
      <c r="AO6" s="6">
        <f>_xll.SNL.Clients.Office.Excel.Functions.SPG($D6, AO$1, $F6, "Options: Curr=USD, Mag=Actuals")</f>
        <v>0</v>
      </c>
      <c r="AP6" s="6">
        <f>_xll.SNL.Clients.Office.Excel.Functions.SPG($D6, AP$1, $F6, "Options: Curr=USD, Mag=Actuals")</f>
        <v>0</v>
      </c>
      <c r="AQ6" s="6">
        <f>_xll.SNL.Clients.Office.Excel.Functions.SPG($D6, AQ$1, $F6, "Options: Curr=USD, Mag=Actuals")</f>
        <v>0</v>
      </c>
      <c r="AR6" s="6">
        <f>_xll.SNL.Clients.Office.Excel.Functions.SPG($D6, AR$1, $F6, "Options: Curr=USD, Mag=Actuals")</f>
        <v>0</v>
      </c>
      <c r="AS6" s="6">
        <f>_xll.SNL.Clients.Office.Excel.Functions.SPG($D6, AS$1, $F6, "Options: Curr=USD, Mag=Actuals")</f>
        <v>0</v>
      </c>
      <c r="AT6" s="6">
        <f>_xll.SNL.Clients.Office.Excel.Functions.SPG($D6, AT$1, $F6, "Options: Curr=USD, Mag=Actuals")</f>
        <v>0</v>
      </c>
      <c r="AU6" s="6">
        <f>_xll.SNL.Clients.Office.Excel.Functions.SPG($D6, AU$1, $F6, "Options: Curr=USD, Mag=Actuals")</f>
        <v>0</v>
      </c>
      <c r="AV6" s="6">
        <f>_xll.SNL.Clients.Office.Excel.Functions.SPG($D6, AV$1, $F6, "Options: Curr=USD, Mag=Actuals")</f>
        <v>0</v>
      </c>
      <c r="AW6" s="6">
        <f>_xll.SNL.Clients.Office.Excel.Functions.SPG($D6, AW$1, $F6, "Options: Curr=USD, Mag=Actuals")</f>
        <v>0</v>
      </c>
      <c r="AX6" s="6">
        <f>_xll.SNL.Clients.Office.Excel.Functions.SPG($D6, AX$1, $F6, "Options: Curr=USD, Mag=Actuals")</f>
        <v>0</v>
      </c>
      <c r="AY6" s="6">
        <f>_xll.SNL.Clients.Office.Excel.Functions.SPG($D6, AY$1, $F6, "Options: Curr=USD, Mag=Actuals")</f>
        <v>0</v>
      </c>
      <c r="AZ6" s="6">
        <f>_xll.SNL.Clients.Office.Excel.Functions.SPG($D6, AZ$1, $F6, "Options: Curr=USD, Mag=Actuals")</f>
        <v>0</v>
      </c>
      <c r="BA6" s="6">
        <f>_xll.SNL.Clients.Office.Excel.Functions.SPG($D6, BA$1, $F6, "Options: Curr=USD, Mag=Actuals")</f>
        <v>0</v>
      </c>
      <c r="BB6" s="6">
        <f>_xll.SNL.Clients.Office.Excel.Functions.SPG($D6, BB$1, $F6, "Options: Curr=USD, Mag=Actuals")</f>
        <v>0</v>
      </c>
      <c r="BC6" s="6">
        <f>_xll.SNL.Clients.Office.Excel.Functions.SPG($D6, BC$1, $F6, "Options: Curr=USD, Mag=Actuals")</f>
        <v>0</v>
      </c>
      <c r="BD6" s="6">
        <f>_xll.SNL.Clients.Office.Excel.Functions.SPG($D6, BD$1, $F6, "Options: Curr=USD, Mag=Actuals")</f>
        <v>0</v>
      </c>
      <c r="BE6" s="6">
        <f>_xll.SNL.Clients.Office.Excel.Functions.SPG($D6, BE$1, $F6, "Options: Curr=USD, Mag=Actuals")</f>
        <v>0</v>
      </c>
      <c r="BF6" s="6">
        <f>_xll.SNL.Clients.Office.Excel.Functions.SPG($D6, BF$1, $F6, "Options: Curr=USD, Mag=Actuals")</f>
        <v>0</v>
      </c>
      <c r="BG6" s="6">
        <f>_xll.SNL.Clients.Office.Excel.Functions.SPG($D6, BG$1, $F6, "Options: Curr=USD, Mag=Actuals")</f>
        <v>0</v>
      </c>
      <c r="BH6" s="6">
        <f>_xll.SNL.Clients.Office.Excel.Functions.SPG($D6, BH$1, $F6, "Options: Curr=USD, Mag=Actuals")</f>
        <v>0</v>
      </c>
      <c r="BI6" s="6">
        <f>_xll.SNL.Clients.Office.Excel.Functions.SPG($D6, BI$1, $F6, "Options: Curr=USD, Mag=Actuals")</f>
        <v>0</v>
      </c>
      <c r="BJ6" s="6">
        <f>_xll.SNL.Clients.Office.Excel.Functions.SPG($D6, BJ$1, $F6, "Options: Curr=USD, Mag=Actuals")</f>
        <v>0</v>
      </c>
      <c r="BK6" s="6">
        <f>_xll.SNL.Clients.Office.Excel.Functions.SPG($D6, BK$1, $F6, "Options: Curr=USD, Mag=Actuals")</f>
        <v>0</v>
      </c>
      <c r="BL6" s="6">
        <f>_xll.SNL.Clients.Office.Excel.Functions.SPG($D6, BL$1, $F6, "Options: Curr=USD, Mag=Actuals")</f>
        <v>0</v>
      </c>
      <c r="BM6" s="6">
        <f>_xll.SNL.Clients.Office.Excel.Functions.SPG($D6, BM$1, $F6, "Options: Curr=USD, Mag=Actuals")</f>
        <v>0</v>
      </c>
      <c r="BN6" s="6">
        <f>_xll.SNL.Clients.Office.Excel.Functions.SPG($D6, BN$1, $F6, "Options: Curr=USD, Mag=Actuals")</f>
        <v>0</v>
      </c>
      <c r="BO6" s="6">
        <f>_xll.SNL.Clients.Office.Excel.Functions.SPG($D6, BO$1, $F6, "Options: Curr=USD, Mag=Actuals")</f>
        <v>0</v>
      </c>
      <c r="BP6" s="6">
        <f>_xll.SNL.Clients.Office.Excel.Functions.SPG($D6, BP$1, $F6, "Options: Curr=USD, Mag=Actuals")</f>
        <v>0</v>
      </c>
      <c r="BQ6" s="6">
        <f>_xll.SNL.Clients.Office.Excel.Functions.SPG($D6, BQ$1, $F6, "Options: Curr=USD, Mag=Actuals")</f>
        <v>0</v>
      </c>
      <c r="BR6" s="6">
        <f>_xll.SNL.Clients.Office.Excel.Functions.SPG($D6, BR$1, $F6, "Options: Curr=USD, Mag=Actuals")</f>
        <v>0</v>
      </c>
      <c r="BS6" s="6">
        <f>_xll.SNL.Clients.Office.Excel.Functions.SPG($D6, BS$1, $F6, "Options: Curr=USD, Mag=Actuals")</f>
        <v>0</v>
      </c>
      <c r="BT6" s="6">
        <f>_xll.SNL.Clients.Office.Excel.Functions.SPG($D6, BT$1, $F6, "Options: Curr=USD, Mag=Actuals")</f>
        <v>0</v>
      </c>
      <c r="BU6" s="6">
        <f>_xll.SNL.Clients.Office.Excel.Functions.SPG($D6, BU$1, $F6, "Options: Curr=USD, Mag=Actuals")</f>
        <v>0</v>
      </c>
      <c r="BV6" s="6">
        <f>_xll.SNL.Clients.Office.Excel.Functions.SPG($D6, BV$1, $F6, "Options: Curr=USD, Mag=Actuals")</f>
        <v>0</v>
      </c>
      <c r="BW6" s="6">
        <f>_xll.SNL.Clients.Office.Excel.Functions.SPG($D6, BW$1, $F6, "Options: Curr=USD, Mag=Actuals")</f>
        <v>0</v>
      </c>
      <c r="BX6" s="6">
        <f>_xll.SNL.Clients.Office.Excel.Functions.SPG($D6, BX$1, $F6, "Options: Curr=USD, Mag=Actuals")</f>
        <v>0</v>
      </c>
      <c r="BY6" s="6">
        <f>_xll.SNL.Clients.Office.Excel.Functions.SPG($D6, BY$1, $F6, "Options: Curr=USD, Mag=Actuals")</f>
        <v>0</v>
      </c>
      <c r="BZ6" s="6">
        <f>_xll.SNL.Clients.Office.Excel.Functions.SPG($D6, BZ$1, $F6, "Options: Curr=USD, Mag=Actuals")</f>
        <v>0</v>
      </c>
      <c r="CA6" s="6" t="str">
        <f>_xll.SNL.Clients.Office.Excel.Functions.SPG($D6, CA$1, $F6, "Options: Curr=USD, Mag=Actuals")</f>
        <v>Nonperforming Loans</v>
      </c>
      <c r="CB6" s="6">
        <f>_xll.SNL.Clients.Office.Excel.Functions.SPG($D6, CB$1, $F6, "Options: Curr=USD, Mag=Actuals")</f>
        <v>0</v>
      </c>
      <c r="CC6" s="6">
        <f>_xll.SNL.Clients.Office.Excel.Functions.SPG($D6, CC$1, $F6, "Options: Curr=USD, Mag=Actuals")</f>
        <v>0</v>
      </c>
      <c r="CD6" s="6">
        <f>_xll.SNL.Clients.Office.Excel.Functions.SPG($D6, CD$1, $F6, "Options: Curr=USD, Mag=Actuals")</f>
        <v>0</v>
      </c>
      <c r="CE6" s="6">
        <f>_xll.SNL.Clients.Office.Excel.Functions.SPG($D6, CE$1, $F6, "Options: Curr=USD, Mag=Actuals")</f>
        <v>0</v>
      </c>
      <c r="CF6" s="6">
        <f>_xll.SNL.Clients.Office.Excel.Functions.SPG($D6, CF$1, $F6, "Options: Curr=USD, Mag=Actuals")</f>
        <v>0</v>
      </c>
      <c r="CG6" s="6">
        <f>_xll.SNL.Clients.Office.Excel.Functions.SPG($D6, CG$1, $F6, "Options: Curr=USD, Mag=Actuals")</f>
        <v>0</v>
      </c>
    </row>
    <row r="7" spans="1:85" x14ac:dyDescent="0.3">
      <c r="A7" s="10" t="s">
        <v>95</v>
      </c>
      <c r="B7" s="10" t="s">
        <v>85</v>
      </c>
      <c r="C7" s="10" t="s">
        <v>4</v>
      </c>
      <c r="D7">
        <v>4149089</v>
      </c>
      <c r="E7" s="10" t="s">
        <v>19</v>
      </c>
      <c r="F7" s="10" t="s">
        <v>54</v>
      </c>
      <c r="G7">
        <v>12.76</v>
      </c>
      <c r="H7">
        <v>107.44</v>
      </c>
      <c r="I7">
        <v>94.68</v>
      </c>
      <c r="J7">
        <v>734.53</v>
      </c>
      <c r="K7">
        <v>602.99</v>
      </c>
      <c r="L7">
        <v>10.97</v>
      </c>
      <c r="M7">
        <v>1194.4396088431326</v>
      </c>
      <c r="N7">
        <v>1218.1400000000001</v>
      </c>
      <c r="O7">
        <v>16.79</v>
      </c>
      <c r="P7">
        <v>0</v>
      </c>
      <c r="Q7">
        <v>8.35</v>
      </c>
      <c r="R7">
        <v>8.32</v>
      </c>
      <c r="S7" t="str">
        <f>_xll.SNL.Clients.Office.Excel.Functions.SPG(D7, S$1, F7, "Options: Curr=USD, Mag=Actuals")</f>
        <v>Agricultural Bank of China Limited (SEHK:1288)</v>
      </c>
      <c r="T7" t="str">
        <f>_xll.SNL.Clients.Office.Excel.Functions.SPG($D7, T$1, $F7, "Options: Curr=USD, Mag=Actuals")</f>
        <v>Agricultural Bank of China Limited</v>
      </c>
      <c r="U7" s="6">
        <f>_xll.SNL.Clients.Office.Excel.Functions.SPG($D7, U$1, $F7, "Options: Curr=USD, Mag=Actuals")</f>
        <v>0</v>
      </c>
      <c r="V7" t="str">
        <f>_xll.SNL.Clients.Office.Excel.Functions.SPG($D7, V$1, $F7, "Options: Curr=USD, Mag=Actuals")</f>
        <v>SEHK:1288</v>
      </c>
      <c r="W7" t="str">
        <f>_xll.SNL.Clients.Office.Excel.Functions.SPG($D7, W$1, $F7, "Options: Curr=USD, Mag=Actuals")</f>
        <v>Bank</v>
      </c>
      <c r="X7" s="6">
        <f>_xll.SNL.Clients.Office.Excel.Functions.SPG($D7, X$1, $F7, "Options: Curr=USD, Mag=Actuals")</f>
        <v>0</v>
      </c>
      <c r="Y7" s="6">
        <f>_xll.SNL.Clients.Office.Excel.Functions.SPG($D7, Y$1, $F7, "Options: Curr=USD, Mag=Actuals")</f>
        <v>0</v>
      </c>
      <c r="Z7" s="6">
        <f>_xll.SNL.Clients.Office.Excel.Functions.SPG($D7, Z$1, $F7, "Options: Curr=USD, Mag=Actuals")</f>
        <v>0</v>
      </c>
      <c r="AA7" s="6">
        <f>_xll.SNL.Clients.Office.Excel.Functions.SPG($D7, AA$1, $F7, "Options: Curr=USD, Mag=Actuals")</f>
        <v>0</v>
      </c>
      <c r="AB7" s="6">
        <f>_xll.SNL.Clients.Office.Excel.Functions.SPG($D7, AB$1, $F7, "Options: Curr=USD, Mag=Actuals")</f>
        <v>0</v>
      </c>
      <c r="AC7" s="6">
        <f>_xll.SNL.Clients.Office.Excel.Functions.SPG($D7, AC$1, $F7, "Options: Curr=USD, Mag=Actuals")</f>
        <v>0</v>
      </c>
      <c r="AD7" s="6">
        <f>_xll.SNL.Clients.Office.Excel.Functions.SPG($D7, AD$1, $F7, "Options: Curr=USD, Mag=Actuals")</f>
        <v>0</v>
      </c>
      <c r="AE7" s="6">
        <f>_xll.SNL.Clients.Office.Excel.Functions.SPG($D7, AE$1, $F7, "Options: Curr=USD, Mag=Actuals")</f>
        <v>0</v>
      </c>
      <c r="AF7" s="6">
        <f>_xll.SNL.Clients.Office.Excel.Functions.SPG($D7, AF$1, $F7, "Options: Curr=USD, Mag=Actuals")</f>
        <v>0</v>
      </c>
      <c r="AG7" s="6">
        <f>_xll.SNL.Clients.Office.Excel.Functions.SPG($D7, AG$1, $F7, "Options: Curr=USD, Mag=Actuals")</f>
        <v>0</v>
      </c>
      <c r="AH7" s="6">
        <f>_xll.SNL.Clients.Office.Excel.Functions.SPG($D7, AH$1, $F7, "Options: Curr=USD, Mag=Actuals")</f>
        <v>0</v>
      </c>
      <c r="AI7" s="6" t="str">
        <f>_xll.SNL.Clients.Office.Excel.Functions.SPG($D7, AI$1, $F7, "Options: Curr=USD, Mag=Actuals")</f>
        <v/>
      </c>
      <c r="AJ7" s="6" t="str">
        <f>_xll.SNL.Clients.Office.Excel.Functions.SPG($D7, AJ$1, $F7, "Options: Curr=USD, Mag=Actuals")</f>
        <v>#INVALID FUNCTION PARAMETER</v>
      </c>
      <c r="AK7" s="6" t="str">
        <f>_xll.SNL.Clients.Office.Excel.Functions.SPG($D7, AK$1, $F7, "Options: Curr=USD, Mag=Actuals")</f>
        <v>#INVALID FUNCTION PARAMETER</v>
      </c>
      <c r="AL7" s="6" t="str">
        <f>_xll.SNL.Clients.Office.Excel.Functions.SPG($D7, AL$1, $F7, "Options: Curr=USD, Mag=Actuals")</f>
        <v>#INVALID FUNCTION PARAMETER</v>
      </c>
      <c r="AM7" s="6" t="str">
        <f>_xll.SNL.Clients.Office.Excel.Functions.SPG($D7, AM$1, $F7, "Options: Curr=USD, Mag=Actuals")</f>
        <v>#INVALID FUNCTION PARAMETER</v>
      </c>
      <c r="AN7" s="6">
        <f>_xll.SNL.Clients.Office.Excel.Functions.SPG($D7, AN$1, $F7, "Options: Curr=USD, Mag=Actuals")</f>
        <v>0</v>
      </c>
      <c r="AO7" s="6">
        <f>_xll.SNL.Clients.Office.Excel.Functions.SPG($D7, AO$1, $F7, "Options: Curr=USD, Mag=Actuals")</f>
        <v>0</v>
      </c>
      <c r="AP7" s="6">
        <f>_xll.SNL.Clients.Office.Excel.Functions.SPG($D7, AP$1, $F7, "Options: Curr=USD, Mag=Actuals")</f>
        <v>0</v>
      </c>
      <c r="AQ7" s="6">
        <f>_xll.SNL.Clients.Office.Excel.Functions.SPG($D7, AQ$1, $F7, "Options: Curr=USD, Mag=Actuals")</f>
        <v>0</v>
      </c>
      <c r="AR7" s="6">
        <f>_xll.SNL.Clients.Office.Excel.Functions.SPG($D7, AR$1, $F7, "Options: Curr=USD, Mag=Actuals")</f>
        <v>0</v>
      </c>
      <c r="AS7" s="6">
        <f>_xll.SNL.Clients.Office.Excel.Functions.SPG($D7, AS$1, $F7, "Options: Curr=USD, Mag=Actuals")</f>
        <v>0</v>
      </c>
      <c r="AT7" s="6">
        <f>_xll.SNL.Clients.Office.Excel.Functions.SPG($D7, AT$1, $F7, "Options: Curr=USD, Mag=Actuals")</f>
        <v>0</v>
      </c>
      <c r="AU7" s="6">
        <f>_xll.SNL.Clients.Office.Excel.Functions.SPG($D7, AU$1, $F7, "Options: Curr=USD, Mag=Actuals")</f>
        <v>0</v>
      </c>
      <c r="AV7" s="6">
        <f>_xll.SNL.Clients.Office.Excel.Functions.SPG($D7, AV$1, $F7, "Options: Curr=USD, Mag=Actuals")</f>
        <v>0</v>
      </c>
      <c r="AW7" s="6">
        <f>_xll.SNL.Clients.Office.Excel.Functions.SPG($D7, AW$1, $F7, "Options: Curr=USD, Mag=Actuals")</f>
        <v>0</v>
      </c>
      <c r="AX7" s="6">
        <f>_xll.SNL.Clients.Office.Excel.Functions.SPG($D7, AX$1, $F7, "Options: Curr=USD, Mag=Actuals")</f>
        <v>0</v>
      </c>
      <c r="AY7" s="6">
        <f>_xll.SNL.Clients.Office.Excel.Functions.SPG($D7, AY$1, $F7, "Options: Curr=USD, Mag=Actuals")</f>
        <v>0</v>
      </c>
      <c r="AZ7" s="6">
        <f>_xll.SNL.Clients.Office.Excel.Functions.SPG($D7, AZ$1, $F7, "Options: Curr=USD, Mag=Actuals")</f>
        <v>0</v>
      </c>
      <c r="BA7" s="6">
        <f>_xll.SNL.Clients.Office.Excel.Functions.SPG($D7, BA$1, $F7, "Options: Curr=USD, Mag=Actuals")</f>
        <v>0</v>
      </c>
      <c r="BB7" s="6">
        <f>_xll.SNL.Clients.Office.Excel.Functions.SPG($D7, BB$1, $F7, "Options: Curr=USD, Mag=Actuals")</f>
        <v>0</v>
      </c>
      <c r="BC7" s="6">
        <f>_xll.SNL.Clients.Office.Excel.Functions.SPG($D7, BC$1, $F7, "Options: Curr=USD, Mag=Actuals")</f>
        <v>0</v>
      </c>
      <c r="BD7" s="6">
        <f>_xll.SNL.Clients.Office.Excel.Functions.SPG($D7, BD$1, $F7, "Options: Curr=USD, Mag=Actuals")</f>
        <v>0</v>
      </c>
      <c r="BE7" s="6">
        <f>_xll.SNL.Clients.Office.Excel.Functions.SPG($D7, BE$1, $F7, "Options: Curr=USD, Mag=Actuals")</f>
        <v>0</v>
      </c>
      <c r="BF7" s="6">
        <f>_xll.SNL.Clients.Office.Excel.Functions.SPG($D7, BF$1, $F7, "Options: Curr=USD, Mag=Actuals")</f>
        <v>0</v>
      </c>
      <c r="BG7" s="6">
        <f>_xll.SNL.Clients.Office.Excel.Functions.SPG($D7, BG$1, $F7, "Options: Curr=USD, Mag=Actuals")</f>
        <v>0</v>
      </c>
      <c r="BH7" s="6">
        <f>_xll.SNL.Clients.Office.Excel.Functions.SPG($D7, BH$1, $F7, "Options: Curr=USD, Mag=Actuals")</f>
        <v>0</v>
      </c>
      <c r="BI7" s="6">
        <f>_xll.SNL.Clients.Office.Excel.Functions.SPG($D7, BI$1, $F7, "Options: Curr=USD, Mag=Actuals")</f>
        <v>0</v>
      </c>
      <c r="BJ7" s="6">
        <f>_xll.SNL.Clients.Office.Excel.Functions.SPG($D7, BJ$1, $F7, "Options: Curr=USD, Mag=Actuals")</f>
        <v>0</v>
      </c>
      <c r="BK7" s="6">
        <f>_xll.SNL.Clients.Office.Excel.Functions.SPG($D7, BK$1, $F7, "Options: Curr=USD, Mag=Actuals")</f>
        <v>0</v>
      </c>
      <c r="BL7" s="6">
        <f>_xll.SNL.Clients.Office.Excel.Functions.SPG($D7, BL$1, $F7, "Options: Curr=USD, Mag=Actuals")</f>
        <v>0</v>
      </c>
      <c r="BM7" s="6">
        <f>_xll.SNL.Clients.Office.Excel.Functions.SPG($D7, BM$1, $F7, "Options: Curr=USD, Mag=Actuals")</f>
        <v>0</v>
      </c>
      <c r="BN7" s="6">
        <f>_xll.SNL.Clients.Office.Excel.Functions.SPG($D7, BN$1, $F7, "Options: Curr=USD, Mag=Actuals")</f>
        <v>0</v>
      </c>
      <c r="BO7" s="6">
        <f>_xll.SNL.Clients.Office.Excel.Functions.SPG($D7, BO$1, $F7, "Options: Curr=USD, Mag=Actuals")</f>
        <v>0</v>
      </c>
      <c r="BP7" s="6">
        <f>_xll.SNL.Clients.Office.Excel.Functions.SPG($D7, BP$1, $F7, "Options: Curr=USD, Mag=Actuals")</f>
        <v>0</v>
      </c>
      <c r="BQ7" s="6">
        <f>_xll.SNL.Clients.Office.Excel.Functions.SPG($D7, BQ$1, $F7, "Options: Curr=USD, Mag=Actuals")</f>
        <v>0</v>
      </c>
      <c r="BR7" s="6">
        <f>_xll.SNL.Clients.Office.Excel.Functions.SPG($D7, BR$1, $F7, "Options: Curr=USD, Mag=Actuals")</f>
        <v>0</v>
      </c>
      <c r="BS7" s="6">
        <f>_xll.SNL.Clients.Office.Excel.Functions.SPG($D7, BS$1, $F7, "Options: Curr=USD, Mag=Actuals")</f>
        <v>0</v>
      </c>
      <c r="BT7" s="6">
        <f>_xll.SNL.Clients.Office.Excel.Functions.SPG($D7, BT$1, $F7, "Options: Curr=USD, Mag=Actuals")</f>
        <v>0</v>
      </c>
      <c r="BU7" s="6">
        <f>_xll.SNL.Clients.Office.Excel.Functions.SPG($D7, BU$1, $F7, "Options: Curr=USD, Mag=Actuals")</f>
        <v>0</v>
      </c>
      <c r="BV7" s="6">
        <f>_xll.SNL.Clients.Office.Excel.Functions.SPG($D7, BV$1, $F7, "Options: Curr=USD, Mag=Actuals")</f>
        <v>0</v>
      </c>
      <c r="BW7" s="6">
        <f>_xll.SNL.Clients.Office.Excel.Functions.SPG($D7, BW$1, $F7, "Options: Curr=USD, Mag=Actuals")</f>
        <v>0</v>
      </c>
      <c r="BX7" s="6">
        <f>_xll.SNL.Clients.Office.Excel.Functions.SPG($D7, BX$1, $F7, "Options: Curr=USD, Mag=Actuals")</f>
        <v>0</v>
      </c>
      <c r="BY7" s="6">
        <f>_xll.SNL.Clients.Office.Excel.Functions.SPG($D7, BY$1, $F7, "Options: Curr=USD, Mag=Actuals")</f>
        <v>0</v>
      </c>
      <c r="BZ7" s="6">
        <f>_xll.SNL.Clients.Office.Excel.Functions.SPG($D7, BZ$1, $F7, "Options: Curr=USD, Mag=Actuals")</f>
        <v>0</v>
      </c>
      <c r="CA7" s="6" t="str">
        <f>_xll.SNL.Clients.Office.Excel.Functions.SPG($D7, CA$1, $F7, "Options: Curr=USD, Mag=Actuals")</f>
        <v>Nonperforming Loans</v>
      </c>
      <c r="CB7" s="6">
        <f>_xll.SNL.Clients.Office.Excel.Functions.SPG($D7, CB$1, $F7, "Options: Curr=USD, Mag=Actuals")</f>
        <v>0</v>
      </c>
      <c r="CC7" s="6">
        <f>_xll.SNL.Clients.Office.Excel.Functions.SPG($D7, CC$1, $F7, "Options: Curr=USD, Mag=Actuals")</f>
        <v>0</v>
      </c>
      <c r="CD7" s="6">
        <f>_xll.SNL.Clients.Office.Excel.Functions.SPG($D7, CD$1, $F7, "Options: Curr=USD, Mag=Actuals")</f>
        <v>0</v>
      </c>
      <c r="CE7" s="6">
        <f>_xll.SNL.Clients.Office.Excel.Functions.SPG($D7, CE$1, $F7, "Options: Curr=USD, Mag=Actuals")</f>
        <v>0</v>
      </c>
      <c r="CF7" s="6">
        <f>_xll.SNL.Clients.Office.Excel.Functions.SPG($D7, CF$1, $F7, "Options: Curr=USD, Mag=Actuals")</f>
        <v>0</v>
      </c>
      <c r="CG7" s="6">
        <f>_xll.SNL.Clients.Office.Excel.Functions.SPG($D7, CG$1, $F7, "Options: Curr=USD, Mag=Actuals")</f>
        <v>0</v>
      </c>
    </row>
    <row r="8" spans="1:85" x14ac:dyDescent="0.3">
      <c r="A8" s="10" t="s">
        <v>95</v>
      </c>
      <c r="B8" s="10" t="s">
        <v>85</v>
      </c>
      <c r="C8" s="10" t="s">
        <v>4</v>
      </c>
      <c r="D8">
        <v>4149089</v>
      </c>
      <c r="E8" s="10" t="s">
        <v>19</v>
      </c>
      <c r="F8" s="10" t="s">
        <v>55</v>
      </c>
      <c r="G8">
        <v>12.15</v>
      </c>
      <c r="H8">
        <v>126.83</v>
      </c>
      <c r="I8">
        <v>114.68</v>
      </c>
      <c r="J8">
        <v>863.74</v>
      </c>
      <c r="K8">
        <v>703.2</v>
      </c>
      <c r="L8">
        <v>9.93</v>
      </c>
      <c r="M8">
        <v>1318.9451430367656</v>
      </c>
      <c r="N8">
        <v>1228.3</v>
      </c>
      <c r="O8">
        <v>8.31</v>
      </c>
      <c r="P8">
        <v>0</v>
      </c>
      <c r="Q8">
        <v>8.31</v>
      </c>
      <c r="R8">
        <v>8.3000000000000007</v>
      </c>
      <c r="S8" t="str">
        <f>_xll.SNL.Clients.Office.Excel.Functions.SPG(D8, S$1, F8, "Options: Curr=USD, Mag=Actuals")</f>
        <v>Agricultural Bank of China Limited (SEHK:1288)</v>
      </c>
      <c r="T8" t="str">
        <f>_xll.SNL.Clients.Office.Excel.Functions.SPG($D8, T$1, $F8, "Options: Curr=USD, Mag=Actuals")</f>
        <v>Agricultural Bank of China Limited</v>
      </c>
      <c r="U8" s="6">
        <f>_xll.SNL.Clients.Office.Excel.Functions.SPG($D8, U$1, $F8, "Options: Curr=USD, Mag=Actuals")</f>
        <v>0</v>
      </c>
      <c r="V8" t="str">
        <f>_xll.SNL.Clients.Office.Excel.Functions.SPG($D8, V$1, $F8, "Options: Curr=USD, Mag=Actuals")</f>
        <v>SEHK:1288</v>
      </c>
      <c r="W8" t="str">
        <f>_xll.SNL.Clients.Office.Excel.Functions.SPG($D8, W$1, $F8, "Options: Curr=USD, Mag=Actuals")</f>
        <v>Bank</v>
      </c>
      <c r="X8" s="6">
        <f>_xll.SNL.Clients.Office.Excel.Functions.SPG($D8, X$1, $F8, "Options: Curr=USD, Mag=Actuals")</f>
        <v>0</v>
      </c>
      <c r="Y8" s="6">
        <f>_xll.SNL.Clients.Office.Excel.Functions.SPG($D8, Y$1, $F8, "Options: Curr=USD, Mag=Actuals")</f>
        <v>0</v>
      </c>
      <c r="Z8" s="6">
        <f>_xll.SNL.Clients.Office.Excel.Functions.SPG($D8, Z$1, $F8, "Options: Curr=USD, Mag=Actuals")</f>
        <v>0</v>
      </c>
      <c r="AA8" s="6">
        <f>_xll.SNL.Clients.Office.Excel.Functions.SPG($D8, AA$1, $F8, "Options: Curr=USD, Mag=Actuals")</f>
        <v>0</v>
      </c>
      <c r="AB8" s="6">
        <f>_xll.SNL.Clients.Office.Excel.Functions.SPG($D8, AB$1, $F8, "Options: Curr=USD, Mag=Actuals")</f>
        <v>0</v>
      </c>
      <c r="AC8" s="6">
        <f>_xll.SNL.Clients.Office.Excel.Functions.SPG($D8, AC$1, $F8, "Options: Curr=USD, Mag=Actuals")</f>
        <v>0</v>
      </c>
      <c r="AD8" s="6">
        <f>_xll.SNL.Clients.Office.Excel.Functions.SPG($D8, AD$1, $F8, "Options: Curr=USD, Mag=Actuals")</f>
        <v>0</v>
      </c>
      <c r="AE8" s="6">
        <f>_xll.SNL.Clients.Office.Excel.Functions.SPG($D8, AE$1, $F8, "Options: Curr=USD, Mag=Actuals")</f>
        <v>0</v>
      </c>
      <c r="AF8" s="6">
        <f>_xll.SNL.Clients.Office.Excel.Functions.SPG($D8, AF$1, $F8, "Options: Curr=USD, Mag=Actuals")</f>
        <v>0</v>
      </c>
      <c r="AG8" s="6">
        <f>_xll.SNL.Clients.Office.Excel.Functions.SPG($D8, AG$1, $F8, "Options: Curr=USD, Mag=Actuals")</f>
        <v>0</v>
      </c>
      <c r="AH8" s="6">
        <f>_xll.SNL.Clients.Office.Excel.Functions.SPG($D8, AH$1, $F8, "Options: Curr=USD, Mag=Actuals")</f>
        <v>0</v>
      </c>
      <c r="AI8" s="6" t="str">
        <f>_xll.SNL.Clients.Office.Excel.Functions.SPG($D8, AI$1, $F8, "Options: Curr=USD, Mag=Actuals")</f>
        <v/>
      </c>
      <c r="AJ8" s="6" t="str">
        <f>_xll.SNL.Clients.Office.Excel.Functions.SPG($D8, AJ$1, $F8, "Options: Curr=USD, Mag=Actuals")</f>
        <v>#INVALID FUNCTION PARAMETER</v>
      </c>
      <c r="AK8" s="6" t="str">
        <f>_xll.SNL.Clients.Office.Excel.Functions.SPG($D8, AK$1, $F8, "Options: Curr=USD, Mag=Actuals")</f>
        <v>#INVALID FUNCTION PARAMETER</v>
      </c>
      <c r="AL8" s="6" t="str">
        <f>_xll.SNL.Clients.Office.Excel.Functions.SPG($D8, AL$1, $F8, "Options: Curr=USD, Mag=Actuals")</f>
        <v>#INVALID FUNCTION PARAMETER</v>
      </c>
      <c r="AM8" s="6" t="str">
        <f>_xll.SNL.Clients.Office.Excel.Functions.SPG($D8, AM$1, $F8, "Options: Curr=USD, Mag=Actuals")</f>
        <v>#INVALID FUNCTION PARAMETER</v>
      </c>
      <c r="AN8" s="6">
        <f>_xll.SNL.Clients.Office.Excel.Functions.SPG($D8, AN$1, $F8, "Options: Curr=USD, Mag=Actuals")</f>
        <v>0</v>
      </c>
      <c r="AO8" s="6">
        <f>_xll.SNL.Clients.Office.Excel.Functions.SPG($D8, AO$1, $F8, "Options: Curr=USD, Mag=Actuals")</f>
        <v>0</v>
      </c>
      <c r="AP8" s="6">
        <f>_xll.SNL.Clients.Office.Excel.Functions.SPG($D8, AP$1, $F8, "Options: Curr=USD, Mag=Actuals")</f>
        <v>0</v>
      </c>
      <c r="AQ8" s="6">
        <f>_xll.SNL.Clients.Office.Excel.Functions.SPG($D8, AQ$1, $F8, "Options: Curr=USD, Mag=Actuals")</f>
        <v>0</v>
      </c>
      <c r="AR8" s="6">
        <f>_xll.SNL.Clients.Office.Excel.Functions.SPG($D8, AR$1, $F8, "Options: Curr=USD, Mag=Actuals")</f>
        <v>0</v>
      </c>
      <c r="AS8" s="6">
        <f>_xll.SNL.Clients.Office.Excel.Functions.SPG($D8, AS$1, $F8, "Options: Curr=USD, Mag=Actuals")</f>
        <v>0</v>
      </c>
      <c r="AT8" s="6">
        <f>_xll.SNL.Clients.Office.Excel.Functions.SPG($D8, AT$1, $F8, "Options: Curr=USD, Mag=Actuals")</f>
        <v>0</v>
      </c>
      <c r="AU8" s="6">
        <f>_xll.SNL.Clients.Office.Excel.Functions.SPG($D8, AU$1, $F8, "Options: Curr=USD, Mag=Actuals")</f>
        <v>0</v>
      </c>
      <c r="AV8" s="6">
        <f>_xll.SNL.Clients.Office.Excel.Functions.SPG($D8, AV$1, $F8, "Options: Curr=USD, Mag=Actuals")</f>
        <v>0</v>
      </c>
      <c r="AW8" s="6">
        <f>_xll.SNL.Clients.Office.Excel.Functions.SPG($D8, AW$1, $F8, "Options: Curr=USD, Mag=Actuals")</f>
        <v>0</v>
      </c>
      <c r="AX8" s="6">
        <f>_xll.SNL.Clients.Office.Excel.Functions.SPG($D8, AX$1, $F8, "Options: Curr=USD, Mag=Actuals")</f>
        <v>0</v>
      </c>
      <c r="AY8" s="6">
        <f>_xll.SNL.Clients.Office.Excel.Functions.SPG($D8, AY$1, $F8, "Options: Curr=USD, Mag=Actuals")</f>
        <v>0</v>
      </c>
      <c r="AZ8" s="6">
        <f>_xll.SNL.Clients.Office.Excel.Functions.SPG($D8, AZ$1, $F8, "Options: Curr=USD, Mag=Actuals")</f>
        <v>0</v>
      </c>
      <c r="BA8" s="6">
        <f>_xll.SNL.Clients.Office.Excel.Functions.SPG($D8, BA$1, $F8, "Options: Curr=USD, Mag=Actuals")</f>
        <v>0</v>
      </c>
      <c r="BB8" s="6">
        <f>_xll.SNL.Clients.Office.Excel.Functions.SPG($D8, BB$1, $F8, "Options: Curr=USD, Mag=Actuals")</f>
        <v>0</v>
      </c>
      <c r="BC8" s="6">
        <f>_xll.SNL.Clients.Office.Excel.Functions.SPG($D8, BC$1, $F8, "Options: Curr=USD, Mag=Actuals")</f>
        <v>0</v>
      </c>
      <c r="BD8" s="6">
        <f>_xll.SNL.Clients.Office.Excel.Functions.SPG($D8, BD$1, $F8, "Options: Curr=USD, Mag=Actuals")</f>
        <v>0</v>
      </c>
      <c r="BE8" s="6">
        <f>_xll.SNL.Clients.Office.Excel.Functions.SPG($D8, BE$1, $F8, "Options: Curr=USD, Mag=Actuals")</f>
        <v>0</v>
      </c>
      <c r="BF8" s="6">
        <f>_xll.SNL.Clients.Office.Excel.Functions.SPG($D8, BF$1, $F8, "Options: Curr=USD, Mag=Actuals")</f>
        <v>0</v>
      </c>
      <c r="BG8" s="6">
        <f>_xll.SNL.Clients.Office.Excel.Functions.SPG($D8, BG$1, $F8, "Options: Curr=USD, Mag=Actuals")</f>
        <v>0</v>
      </c>
      <c r="BH8" s="6">
        <f>_xll.SNL.Clients.Office.Excel.Functions.SPG($D8, BH$1, $F8, "Options: Curr=USD, Mag=Actuals")</f>
        <v>0</v>
      </c>
      <c r="BI8" s="6">
        <f>_xll.SNL.Clients.Office.Excel.Functions.SPG($D8, BI$1, $F8, "Options: Curr=USD, Mag=Actuals")</f>
        <v>0</v>
      </c>
      <c r="BJ8" s="6">
        <f>_xll.SNL.Clients.Office.Excel.Functions.SPG($D8, BJ$1, $F8, "Options: Curr=USD, Mag=Actuals")</f>
        <v>0</v>
      </c>
      <c r="BK8" s="6">
        <f>_xll.SNL.Clients.Office.Excel.Functions.SPG($D8, BK$1, $F8, "Options: Curr=USD, Mag=Actuals")</f>
        <v>0</v>
      </c>
      <c r="BL8" s="6">
        <f>_xll.SNL.Clients.Office.Excel.Functions.SPG($D8, BL$1, $F8, "Options: Curr=USD, Mag=Actuals")</f>
        <v>0</v>
      </c>
      <c r="BM8" s="6">
        <f>_xll.SNL.Clients.Office.Excel.Functions.SPG($D8, BM$1, $F8, "Options: Curr=USD, Mag=Actuals")</f>
        <v>0</v>
      </c>
      <c r="BN8" s="6">
        <f>_xll.SNL.Clients.Office.Excel.Functions.SPG($D8, BN$1, $F8, "Options: Curr=USD, Mag=Actuals")</f>
        <v>0</v>
      </c>
      <c r="BO8" s="6">
        <f>_xll.SNL.Clients.Office.Excel.Functions.SPG($D8, BO$1, $F8, "Options: Curr=USD, Mag=Actuals")</f>
        <v>0</v>
      </c>
      <c r="BP8" s="6">
        <f>_xll.SNL.Clients.Office.Excel.Functions.SPG($D8, BP$1, $F8, "Options: Curr=USD, Mag=Actuals")</f>
        <v>0</v>
      </c>
      <c r="BQ8" s="6">
        <f>_xll.SNL.Clients.Office.Excel.Functions.SPG($D8, BQ$1, $F8, "Options: Curr=USD, Mag=Actuals")</f>
        <v>0</v>
      </c>
      <c r="BR8" s="6">
        <f>_xll.SNL.Clients.Office.Excel.Functions.SPG($D8, BR$1, $F8, "Options: Curr=USD, Mag=Actuals")</f>
        <v>0</v>
      </c>
      <c r="BS8" s="6">
        <f>_xll.SNL.Clients.Office.Excel.Functions.SPG($D8, BS$1, $F8, "Options: Curr=USD, Mag=Actuals")</f>
        <v>0</v>
      </c>
      <c r="BT8" s="6">
        <f>_xll.SNL.Clients.Office.Excel.Functions.SPG($D8, BT$1, $F8, "Options: Curr=USD, Mag=Actuals")</f>
        <v>0</v>
      </c>
      <c r="BU8" s="6">
        <f>_xll.SNL.Clients.Office.Excel.Functions.SPG($D8, BU$1, $F8, "Options: Curr=USD, Mag=Actuals")</f>
        <v>0</v>
      </c>
      <c r="BV8" s="6">
        <f>_xll.SNL.Clients.Office.Excel.Functions.SPG($D8, BV$1, $F8, "Options: Curr=USD, Mag=Actuals")</f>
        <v>0</v>
      </c>
      <c r="BW8" s="6">
        <f>_xll.SNL.Clients.Office.Excel.Functions.SPG($D8, BW$1, $F8, "Options: Curr=USD, Mag=Actuals")</f>
        <v>0</v>
      </c>
      <c r="BX8" s="6">
        <f>_xll.SNL.Clients.Office.Excel.Functions.SPG($D8, BX$1, $F8, "Options: Curr=USD, Mag=Actuals")</f>
        <v>0</v>
      </c>
      <c r="BY8" s="6">
        <f>_xll.SNL.Clients.Office.Excel.Functions.SPG($D8, BY$1, $F8, "Options: Curr=USD, Mag=Actuals")</f>
        <v>0</v>
      </c>
      <c r="BZ8" s="6">
        <f>_xll.SNL.Clients.Office.Excel.Functions.SPG($D8, BZ$1, $F8, "Options: Curr=USD, Mag=Actuals")</f>
        <v>0</v>
      </c>
      <c r="CA8" s="6" t="str">
        <f>_xll.SNL.Clients.Office.Excel.Functions.SPG($D8, CA$1, $F8, "Options: Curr=USD, Mag=Actuals")</f>
        <v>Nonperforming Loans</v>
      </c>
      <c r="CB8" s="6">
        <f>_xll.SNL.Clients.Office.Excel.Functions.SPG($D8, CB$1, $F8, "Options: Curr=USD, Mag=Actuals")</f>
        <v>0</v>
      </c>
      <c r="CC8" s="6">
        <f>_xll.SNL.Clients.Office.Excel.Functions.SPG($D8, CC$1, $F8, "Options: Curr=USD, Mag=Actuals")</f>
        <v>0</v>
      </c>
      <c r="CD8" s="6">
        <f>_xll.SNL.Clients.Office.Excel.Functions.SPG($D8, CD$1, $F8, "Options: Curr=USD, Mag=Actuals")</f>
        <v>0</v>
      </c>
      <c r="CE8" s="6">
        <f>_xll.SNL.Clients.Office.Excel.Functions.SPG($D8, CE$1, $F8, "Options: Curr=USD, Mag=Actuals")</f>
        <v>0</v>
      </c>
      <c r="CF8" s="6">
        <f>_xll.SNL.Clients.Office.Excel.Functions.SPG($D8, CF$1, $F8, "Options: Curr=USD, Mag=Actuals")</f>
        <v>0</v>
      </c>
      <c r="CG8" s="6">
        <f>_xll.SNL.Clients.Office.Excel.Functions.SPG($D8, CG$1, $F8, "Options: Curr=USD, Mag=Actuals")</f>
        <v>0</v>
      </c>
    </row>
    <row r="9" spans="1:85" x14ac:dyDescent="0.3">
      <c r="A9" s="10" t="s">
        <v>95</v>
      </c>
      <c r="B9" s="10" t="s">
        <v>85</v>
      </c>
      <c r="C9" s="10" t="s">
        <v>4</v>
      </c>
      <c r="D9">
        <v>4149089</v>
      </c>
      <c r="E9" s="10" t="s">
        <v>19</v>
      </c>
      <c r="F9" s="10" t="s">
        <v>56</v>
      </c>
      <c r="G9">
        <v>36.549999999999997</v>
      </c>
      <c r="H9">
        <v>153.21</v>
      </c>
      <c r="I9">
        <v>116.66</v>
      </c>
      <c r="J9">
        <v>961.62</v>
      </c>
      <c r="K9">
        <v>776.87</v>
      </c>
      <c r="L9">
        <v>9.25</v>
      </c>
      <c r="M9">
        <v>1447.6529368164524</v>
      </c>
      <c r="N9">
        <v>1237.8</v>
      </c>
      <c r="O9">
        <v>2.79</v>
      </c>
      <c r="P9">
        <v>-0.34</v>
      </c>
      <c r="Q9">
        <v>8.2899999999999991</v>
      </c>
      <c r="R9">
        <v>8.2799999999999994</v>
      </c>
      <c r="S9" t="str">
        <f>_xll.SNL.Clients.Office.Excel.Functions.SPG(D9, S$1, F9, "Options: Curr=USD, Mag=Actuals")</f>
        <v>Agricultural Bank of China Limited (SEHK:1288)</v>
      </c>
      <c r="T9" t="str">
        <f>_xll.SNL.Clients.Office.Excel.Functions.SPG($D9, T$1, $F9, "Options: Curr=USD, Mag=Actuals")</f>
        <v>Agricultural Bank of China Limited</v>
      </c>
      <c r="U9" s="6">
        <f>_xll.SNL.Clients.Office.Excel.Functions.SPG($D9, U$1, $F9, "Options: Curr=USD, Mag=Actuals")</f>
        <v>0</v>
      </c>
      <c r="V9" t="str">
        <f>_xll.SNL.Clients.Office.Excel.Functions.SPG($D9, V$1, $F9, "Options: Curr=USD, Mag=Actuals")</f>
        <v>SEHK:1288</v>
      </c>
      <c r="W9" t="str">
        <f>_xll.SNL.Clients.Office.Excel.Functions.SPG($D9, W$1, $F9, "Options: Curr=USD, Mag=Actuals")</f>
        <v>Bank</v>
      </c>
      <c r="X9" s="6">
        <f>_xll.SNL.Clients.Office.Excel.Functions.SPG($D9, X$1, $F9, "Options: Curr=USD, Mag=Actuals")</f>
        <v>0</v>
      </c>
      <c r="Y9" s="6">
        <f>_xll.SNL.Clients.Office.Excel.Functions.SPG($D9, Y$1, $F9, "Options: Curr=USD, Mag=Actuals")</f>
        <v>0</v>
      </c>
      <c r="Z9" s="6">
        <f>_xll.SNL.Clients.Office.Excel.Functions.SPG($D9, Z$1, $F9, "Options: Curr=USD, Mag=Actuals")</f>
        <v>0</v>
      </c>
      <c r="AA9" s="6">
        <f>_xll.SNL.Clients.Office.Excel.Functions.SPG($D9, AA$1, $F9, "Options: Curr=USD, Mag=Actuals")</f>
        <v>0</v>
      </c>
      <c r="AB9" s="6">
        <f>_xll.SNL.Clients.Office.Excel.Functions.SPG($D9, AB$1, $F9, "Options: Curr=USD, Mag=Actuals")</f>
        <v>0</v>
      </c>
      <c r="AC9" s="6">
        <f>_xll.SNL.Clients.Office.Excel.Functions.SPG($D9, AC$1, $F9, "Options: Curr=USD, Mag=Actuals")</f>
        <v>0</v>
      </c>
      <c r="AD9" s="6">
        <f>_xll.SNL.Clients.Office.Excel.Functions.SPG($D9, AD$1, $F9, "Options: Curr=USD, Mag=Actuals")</f>
        <v>0</v>
      </c>
      <c r="AE9" s="6">
        <f>_xll.SNL.Clients.Office.Excel.Functions.SPG($D9, AE$1, $F9, "Options: Curr=USD, Mag=Actuals")</f>
        <v>0</v>
      </c>
      <c r="AF9" s="6">
        <f>_xll.SNL.Clients.Office.Excel.Functions.SPG($D9, AF$1, $F9, "Options: Curr=USD, Mag=Actuals")</f>
        <v>0</v>
      </c>
      <c r="AG9" s="6">
        <f>_xll.SNL.Clients.Office.Excel.Functions.SPG($D9, AG$1, $F9, "Options: Curr=USD, Mag=Actuals")</f>
        <v>0</v>
      </c>
      <c r="AH9" s="6">
        <f>_xll.SNL.Clients.Office.Excel.Functions.SPG($D9, AH$1, $F9, "Options: Curr=USD, Mag=Actuals")</f>
        <v>0</v>
      </c>
      <c r="AI9" s="6" t="str">
        <f>_xll.SNL.Clients.Office.Excel.Functions.SPG($D9, AI$1, $F9, "Options: Curr=USD, Mag=Actuals")</f>
        <v/>
      </c>
      <c r="AJ9" s="6" t="str">
        <f>_xll.SNL.Clients.Office.Excel.Functions.SPG($D9, AJ$1, $F9, "Options: Curr=USD, Mag=Actuals")</f>
        <v>#INVALID FUNCTION PARAMETER</v>
      </c>
      <c r="AK9" s="6" t="str">
        <f>_xll.SNL.Clients.Office.Excel.Functions.SPG($D9, AK$1, $F9, "Options: Curr=USD, Mag=Actuals")</f>
        <v>#INVALID FUNCTION PARAMETER</v>
      </c>
      <c r="AL9" s="6" t="str">
        <f>_xll.SNL.Clients.Office.Excel.Functions.SPG($D9, AL$1, $F9, "Options: Curr=USD, Mag=Actuals")</f>
        <v>#INVALID FUNCTION PARAMETER</v>
      </c>
      <c r="AM9" s="6" t="str">
        <f>_xll.SNL.Clients.Office.Excel.Functions.SPG($D9, AM$1, $F9, "Options: Curr=USD, Mag=Actuals")</f>
        <v>#INVALID FUNCTION PARAMETER</v>
      </c>
      <c r="AN9" s="6">
        <f>_xll.SNL.Clients.Office.Excel.Functions.SPG($D9, AN$1, $F9, "Options: Curr=USD, Mag=Actuals")</f>
        <v>0</v>
      </c>
      <c r="AO9" s="6">
        <f>_xll.SNL.Clients.Office.Excel.Functions.SPG($D9, AO$1, $F9, "Options: Curr=USD, Mag=Actuals")</f>
        <v>0</v>
      </c>
      <c r="AP9" s="6">
        <f>_xll.SNL.Clients.Office.Excel.Functions.SPG($D9, AP$1, $F9, "Options: Curr=USD, Mag=Actuals")</f>
        <v>0</v>
      </c>
      <c r="AQ9" s="6">
        <f>_xll.SNL.Clients.Office.Excel.Functions.SPG($D9, AQ$1, $F9, "Options: Curr=USD, Mag=Actuals")</f>
        <v>0</v>
      </c>
      <c r="AR9" s="6">
        <f>_xll.SNL.Clients.Office.Excel.Functions.SPG($D9, AR$1, $F9, "Options: Curr=USD, Mag=Actuals")</f>
        <v>0</v>
      </c>
      <c r="AS9" s="6">
        <f>_xll.SNL.Clients.Office.Excel.Functions.SPG($D9, AS$1, $F9, "Options: Curr=USD, Mag=Actuals")</f>
        <v>0</v>
      </c>
      <c r="AT9" s="6">
        <f>_xll.SNL.Clients.Office.Excel.Functions.SPG($D9, AT$1, $F9, "Options: Curr=USD, Mag=Actuals")</f>
        <v>0</v>
      </c>
      <c r="AU9" s="6">
        <f>_xll.SNL.Clients.Office.Excel.Functions.SPG($D9, AU$1, $F9, "Options: Curr=USD, Mag=Actuals")</f>
        <v>0</v>
      </c>
      <c r="AV9" s="6">
        <f>_xll.SNL.Clients.Office.Excel.Functions.SPG($D9, AV$1, $F9, "Options: Curr=USD, Mag=Actuals")</f>
        <v>0</v>
      </c>
      <c r="AW9" s="6">
        <f>_xll.SNL.Clients.Office.Excel.Functions.SPG($D9, AW$1, $F9, "Options: Curr=USD, Mag=Actuals")</f>
        <v>0</v>
      </c>
      <c r="AX9" s="6">
        <f>_xll.SNL.Clients.Office.Excel.Functions.SPG($D9, AX$1, $F9, "Options: Curr=USD, Mag=Actuals")</f>
        <v>0</v>
      </c>
      <c r="AY9" s="6">
        <f>_xll.SNL.Clients.Office.Excel.Functions.SPG($D9, AY$1, $F9, "Options: Curr=USD, Mag=Actuals")</f>
        <v>0</v>
      </c>
      <c r="AZ9" s="6">
        <f>_xll.SNL.Clients.Office.Excel.Functions.SPG($D9, AZ$1, $F9, "Options: Curr=USD, Mag=Actuals")</f>
        <v>0</v>
      </c>
      <c r="BA9" s="6">
        <f>_xll.SNL.Clients.Office.Excel.Functions.SPG($D9, BA$1, $F9, "Options: Curr=USD, Mag=Actuals")</f>
        <v>0</v>
      </c>
      <c r="BB9" s="6">
        <f>_xll.SNL.Clients.Office.Excel.Functions.SPG($D9, BB$1, $F9, "Options: Curr=USD, Mag=Actuals")</f>
        <v>0</v>
      </c>
      <c r="BC9" s="6">
        <f>_xll.SNL.Clients.Office.Excel.Functions.SPG($D9, BC$1, $F9, "Options: Curr=USD, Mag=Actuals")</f>
        <v>0</v>
      </c>
      <c r="BD9" s="6">
        <f>_xll.SNL.Clients.Office.Excel.Functions.SPG($D9, BD$1, $F9, "Options: Curr=USD, Mag=Actuals")</f>
        <v>0</v>
      </c>
      <c r="BE9" s="6">
        <f>_xll.SNL.Clients.Office.Excel.Functions.SPG($D9, BE$1, $F9, "Options: Curr=USD, Mag=Actuals")</f>
        <v>0</v>
      </c>
      <c r="BF9" s="6">
        <f>_xll.SNL.Clients.Office.Excel.Functions.SPG($D9, BF$1, $F9, "Options: Curr=USD, Mag=Actuals")</f>
        <v>0</v>
      </c>
      <c r="BG9" s="6">
        <f>_xll.SNL.Clients.Office.Excel.Functions.SPG($D9, BG$1, $F9, "Options: Curr=USD, Mag=Actuals")</f>
        <v>0</v>
      </c>
      <c r="BH9" s="6">
        <f>_xll.SNL.Clients.Office.Excel.Functions.SPG($D9, BH$1, $F9, "Options: Curr=USD, Mag=Actuals")</f>
        <v>0</v>
      </c>
      <c r="BI9" s="6">
        <f>_xll.SNL.Clients.Office.Excel.Functions.SPG($D9, BI$1, $F9, "Options: Curr=USD, Mag=Actuals")</f>
        <v>0</v>
      </c>
      <c r="BJ9" s="6">
        <f>_xll.SNL.Clients.Office.Excel.Functions.SPG($D9, BJ$1, $F9, "Options: Curr=USD, Mag=Actuals")</f>
        <v>0</v>
      </c>
      <c r="BK9" s="6">
        <f>_xll.SNL.Clients.Office.Excel.Functions.SPG($D9, BK$1, $F9, "Options: Curr=USD, Mag=Actuals")</f>
        <v>0</v>
      </c>
      <c r="BL9" s="6">
        <f>_xll.SNL.Clients.Office.Excel.Functions.SPG($D9, BL$1, $F9, "Options: Curr=USD, Mag=Actuals")</f>
        <v>0</v>
      </c>
      <c r="BM9" s="6">
        <f>_xll.SNL.Clients.Office.Excel.Functions.SPG($D9, BM$1, $F9, "Options: Curr=USD, Mag=Actuals")</f>
        <v>0</v>
      </c>
      <c r="BN9" s="6">
        <f>_xll.SNL.Clients.Office.Excel.Functions.SPG($D9, BN$1, $F9, "Options: Curr=USD, Mag=Actuals")</f>
        <v>0</v>
      </c>
      <c r="BO9" s="6">
        <f>_xll.SNL.Clients.Office.Excel.Functions.SPG($D9, BO$1, $F9, "Options: Curr=USD, Mag=Actuals")</f>
        <v>0</v>
      </c>
      <c r="BP9" s="6">
        <f>_xll.SNL.Clients.Office.Excel.Functions.SPG($D9, BP$1, $F9, "Options: Curr=USD, Mag=Actuals")</f>
        <v>0</v>
      </c>
      <c r="BQ9" s="6">
        <f>_xll.SNL.Clients.Office.Excel.Functions.SPG($D9, BQ$1, $F9, "Options: Curr=USD, Mag=Actuals")</f>
        <v>0</v>
      </c>
      <c r="BR9" s="6">
        <f>_xll.SNL.Clients.Office.Excel.Functions.SPG($D9, BR$1, $F9, "Options: Curr=USD, Mag=Actuals")</f>
        <v>0</v>
      </c>
      <c r="BS9" s="6">
        <f>_xll.SNL.Clients.Office.Excel.Functions.SPG($D9, BS$1, $F9, "Options: Curr=USD, Mag=Actuals")</f>
        <v>0</v>
      </c>
      <c r="BT9" s="6">
        <f>_xll.SNL.Clients.Office.Excel.Functions.SPG($D9, BT$1, $F9, "Options: Curr=USD, Mag=Actuals")</f>
        <v>0</v>
      </c>
      <c r="BU9" s="6">
        <f>_xll.SNL.Clients.Office.Excel.Functions.SPG($D9, BU$1, $F9, "Options: Curr=USD, Mag=Actuals")</f>
        <v>0</v>
      </c>
      <c r="BV9" s="6">
        <f>_xll.SNL.Clients.Office.Excel.Functions.SPG($D9, BV$1, $F9, "Options: Curr=USD, Mag=Actuals")</f>
        <v>0</v>
      </c>
      <c r="BW9" s="6">
        <f>_xll.SNL.Clients.Office.Excel.Functions.SPG($D9, BW$1, $F9, "Options: Curr=USD, Mag=Actuals")</f>
        <v>0</v>
      </c>
      <c r="BX9" s="6">
        <f>_xll.SNL.Clients.Office.Excel.Functions.SPG($D9, BX$1, $F9, "Options: Curr=USD, Mag=Actuals")</f>
        <v>0</v>
      </c>
      <c r="BY9" s="6">
        <f>_xll.SNL.Clients.Office.Excel.Functions.SPG($D9, BY$1, $F9, "Options: Curr=USD, Mag=Actuals")</f>
        <v>0</v>
      </c>
      <c r="BZ9" s="6">
        <f>_xll.SNL.Clients.Office.Excel.Functions.SPG($D9, BZ$1, $F9, "Options: Curr=USD, Mag=Actuals")</f>
        <v>0</v>
      </c>
      <c r="CA9" s="6" t="str">
        <f>_xll.SNL.Clients.Office.Excel.Functions.SPG($D9, CA$1, $F9, "Options: Curr=USD, Mag=Actuals")</f>
        <v>Nonperforming Loans</v>
      </c>
      <c r="CB9" s="6">
        <f>_xll.SNL.Clients.Office.Excel.Functions.SPG($D9, CB$1, $F9, "Options: Curr=USD, Mag=Actuals")</f>
        <v>0</v>
      </c>
      <c r="CC9" s="6">
        <f>_xll.SNL.Clients.Office.Excel.Functions.SPG($D9, CC$1, $F9, "Options: Curr=USD, Mag=Actuals")</f>
        <v>0</v>
      </c>
      <c r="CD9" s="6">
        <f>_xll.SNL.Clients.Office.Excel.Functions.SPG($D9, CD$1, $F9, "Options: Curr=USD, Mag=Actuals")</f>
        <v>0</v>
      </c>
      <c r="CE9" s="6">
        <f>_xll.SNL.Clients.Office.Excel.Functions.SPG($D9, CE$1, $F9, "Options: Curr=USD, Mag=Actuals")</f>
        <v>0</v>
      </c>
      <c r="CF9" s="6">
        <f>_xll.SNL.Clients.Office.Excel.Functions.SPG($D9, CF$1, $F9, "Options: Curr=USD, Mag=Actuals")</f>
        <v>0</v>
      </c>
      <c r="CG9" s="6">
        <f>_xll.SNL.Clients.Office.Excel.Functions.SPG($D9, CG$1, $F9, "Options: Curr=USD, Mag=Actuals")</f>
        <v>0</v>
      </c>
    </row>
    <row r="10" spans="1:85" x14ac:dyDescent="0.3">
      <c r="A10" s="10" t="s">
        <v>95</v>
      </c>
      <c r="B10" s="10" t="s">
        <v>85</v>
      </c>
      <c r="C10" s="10" t="s">
        <v>4</v>
      </c>
      <c r="D10">
        <v>4149089</v>
      </c>
      <c r="E10" s="10" t="s">
        <v>19</v>
      </c>
      <c r="F10" s="10" t="s">
        <v>57</v>
      </c>
      <c r="G10">
        <v>45.63</v>
      </c>
      <c r="H10">
        <v>163.69999999999999</v>
      </c>
      <c r="I10">
        <v>118.07</v>
      </c>
      <c r="J10">
        <v>1029.06</v>
      </c>
      <c r="K10">
        <v>825.34</v>
      </c>
      <c r="L10">
        <v>7.86</v>
      </c>
      <c r="M10">
        <v>1563.2900106613786</v>
      </c>
      <c r="N10">
        <v>1246.8399999999999</v>
      </c>
      <c r="O10">
        <v>-0.77</v>
      </c>
      <c r="P10">
        <v>-4.2699999999999996</v>
      </c>
      <c r="Q10">
        <v>8.2799999999999994</v>
      </c>
      <c r="R10">
        <v>8.2799999999999994</v>
      </c>
      <c r="S10" t="str">
        <f>_xll.SNL.Clients.Office.Excel.Functions.SPG(D10, S$1, F10, "Options: Curr=USD, Mag=Actuals")</f>
        <v>Agricultural Bank of China Limited (SEHK:1288)</v>
      </c>
      <c r="T10" t="str">
        <f>_xll.SNL.Clients.Office.Excel.Functions.SPG($D10, T$1, $F10, "Options: Curr=USD, Mag=Actuals")</f>
        <v>Agricultural Bank of China Limited</v>
      </c>
      <c r="U10" s="6">
        <f>_xll.SNL.Clients.Office.Excel.Functions.SPG($D10, U$1, $F10, "Options: Curr=USD, Mag=Actuals")</f>
        <v>0</v>
      </c>
      <c r="V10" t="str">
        <f>_xll.SNL.Clients.Office.Excel.Functions.SPG($D10, V$1, $F10, "Options: Curr=USD, Mag=Actuals")</f>
        <v>SEHK:1288</v>
      </c>
      <c r="W10" t="str">
        <f>_xll.SNL.Clients.Office.Excel.Functions.SPG($D10, W$1, $F10, "Options: Curr=USD, Mag=Actuals")</f>
        <v>Bank</v>
      </c>
      <c r="X10" s="6">
        <f>_xll.SNL.Clients.Office.Excel.Functions.SPG($D10, X$1, $F10, "Options: Curr=USD, Mag=Actuals")</f>
        <v>0</v>
      </c>
      <c r="Y10" s="6">
        <f>_xll.SNL.Clients.Office.Excel.Functions.SPG($D10, Y$1, $F10, "Options: Curr=USD, Mag=Actuals")</f>
        <v>0</v>
      </c>
      <c r="Z10" s="6">
        <f>_xll.SNL.Clients.Office.Excel.Functions.SPG($D10, Z$1, $F10, "Options: Curr=USD, Mag=Actuals")</f>
        <v>0</v>
      </c>
      <c r="AA10" s="6">
        <f>_xll.SNL.Clients.Office.Excel.Functions.SPG($D10, AA$1, $F10, "Options: Curr=USD, Mag=Actuals")</f>
        <v>0</v>
      </c>
      <c r="AB10" s="6">
        <f>_xll.SNL.Clients.Office.Excel.Functions.SPG($D10, AB$1, $F10, "Options: Curr=USD, Mag=Actuals")</f>
        <v>0</v>
      </c>
      <c r="AC10" s="6">
        <f>_xll.SNL.Clients.Office.Excel.Functions.SPG($D10, AC$1, $F10, "Options: Curr=USD, Mag=Actuals")</f>
        <v>0</v>
      </c>
      <c r="AD10" s="6">
        <f>_xll.SNL.Clients.Office.Excel.Functions.SPG($D10, AD$1, $F10, "Options: Curr=USD, Mag=Actuals")</f>
        <v>0</v>
      </c>
      <c r="AE10" s="6">
        <f>_xll.SNL.Clients.Office.Excel.Functions.SPG($D10, AE$1, $F10, "Options: Curr=USD, Mag=Actuals")</f>
        <v>0</v>
      </c>
      <c r="AF10" s="6">
        <f>_xll.SNL.Clients.Office.Excel.Functions.SPG($D10, AF$1, $F10, "Options: Curr=USD, Mag=Actuals")</f>
        <v>0</v>
      </c>
      <c r="AG10" s="6">
        <f>_xll.SNL.Clients.Office.Excel.Functions.SPG($D10, AG$1, $F10, "Options: Curr=USD, Mag=Actuals")</f>
        <v>0</v>
      </c>
      <c r="AH10" s="6">
        <f>_xll.SNL.Clients.Office.Excel.Functions.SPG($D10, AH$1, $F10, "Options: Curr=USD, Mag=Actuals")</f>
        <v>0</v>
      </c>
      <c r="AI10" s="6" t="str">
        <f>_xll.SNL.Clients.Office.Excel.Functions.SPG($D10, AI$1, $F10, "Options: Curr=USD, Mag=Actuals")</f>
        <v/>
      </c>
      <c r="AJ10" s="6" t="str">
        <f>_xll.SNL.Clients.Office.Excel.Functions.SPG($D10, AJ$1, $F10, "Options: Curr=USD, Mag=Actuals")</f>
        <v>#INVALID FUNCTION PARAMETER</v>
      </c>
      <c r="AK10" s="6" t="str">
        <f>_xll.SNL.Clients.Office.Excel.Functions.SPG($D10, AK$1, $F10, "Options: Curr=USD, Mag=Actuals")</f>
        <v>#INVALID FUNCTION PARAMETER</v>
      </c>
      <c r="AL10" s="6" t="str">
        <f>_xll.SNL.Clients.Office.Excel.Functions.SPG($D10, AL$1, $F10, "Options: Curr=USD, Mag=Actuals")</f>
        <v>#INVALID FUNCTION PARAMETER</v>
      </c>
      <c r="AM10" s="6" t="str">
        <f>_xll.SNL.Clients.Office.Excel.Functions.SPG($D10, AM$1, $F10, "Options: Curr=USD, Mag=Actuals")</f>
        <v>#INVALID FUNCTION PARAMETER</v>
      </c>
      <c r="AN10" s="6">
        <f>_xll.SNL.Clients.Office.Excel.Functions.SPG($D10, AN$1, $F10, "Options: Curr=USD, Mag=Actuals")</f>
        <v>0</v>
      </c>
      <c r="AO10" s="6">
        <f>_xll.SNL.Clients.Office.Excel.Functions.SPG($D10, AO$1, $F10, "Options: Curr=USD, Mag=Actuals")</f>
        <v>0</v>
      </c>
      <c r="AP10" s="6">
        <f>_xll.SNL.Clients.Office.Excel.Functions.SPG($D10, AP$1, $F10, "Options: Curr=USD, Mag=Actuals")</f>
        <v>0</v>
      </c>
      <c r="AQ10" s="6">
        <f>_xll.SNL.Clients.Office.Excel.Functions.SPG($D10, AQ$1, $F10, "Options: Curr=USD, Mag=Actuals")</f>
        <v>0</v>
      </c>
      <c r="AR10" s="6">
        <f>_xll.SNL.Clients.Office.Excel.Functions.SPG($D10, AR$1, $F10, "Options: Curr=USD, Mag=Actuals")</f>
        <v>0</v>
      </c>
      <c r="AS10" s="6">
        <f>_xll.SNL.Clients.Office.Excel.Functions.SPG($D10, AS$1, $F10, "Options: Curr=USD, Mag=Actuals")</f>
        <v>0</v>
      </c>
      <c r="AT10" s="6">
        <f>_xll.SNL.Clients.Office.Excel.Functions.SPG($D10, AT$1, $F10, "Options: Curr=USD, Mag=Actuals")</f>
        <v>0</v>
      </c>
      <c r="AU10" s="6">
        <f>_xll.SNL.Clients.Office.Excel.Functions.SPG($D10, AU$1, $F10, "Options: Curr=USD, Mag=Actuals")</f>
        <v>0</v>
      </c>
      <c r="AV10" s="6">
        <f>_xll.SNL.Clients.Office.Excel.Functions.SPG($D10, AV$1, $F10, "Options: Curr=USD, Mag=Actuals")</f>
        <v>0</v>
      </c>
      <c r="AW10" s="6">
        <f>_xll.SNL.Clients.Office.Excel.Functions.SPG($D10, AW$1, $F10, "Options: Curr=USD, Mag=Actuals")</f>
        <v>0</v>
      </c>
      <c r="AX10" s="6">
        <f>_xll.SNL.Clients.Office.Excel.Functions.SPG($D10, AX$1, $F10, "Options: Curr=USD, Mag=Actuals")</f>
        <v>0</v>
      </c>
      <c r="AY10" s="6">
        <f>_xll.SNL.Clients.Office.Excel.Functions.SPG($D10, AY$1, $F10, "Options: Curr=USD, Mag=Actuals")</f>
        <v>0</v>
      </c>
      <c r="AZ10" s="6">
        <f>_xll.SNL.Clients.Office.Excel.Functions.SPG($D10, AZ$1, $F10, "Options: Curr=USD, Mag=Actuals")</f>
        <v>0</v>
      </c>
      <c r="BA10" s="6">
        <f>_xll.SNL.Clients.Office.Excel.Functions.SPG($D10, BA$1, $F10, "Options: Curr=USD, Mag=Actuals")</f>
        <v>0</v>
      </c>
      <c r="BB10" s="6">
        <f>_xll.SNL.Clients.Office.Excel.Functions.SPG($D10, BB$1, $F10, "Options: Curr=USD, Mag=Actuals")</f>
        <v>0</v>
      </c>
      <c r="BC10" s="6">
        <f>_xll.SNL.Clients.Office.Excel.Functions.SPG($D10, BC$1, $F10, "Options: Curr=USD, Mag=Actuals")</f>
        <v>0</v>
      </c>
      <c r="BD10" s="6">
        <f>_xll.SNL.Clients.Office.Excel.Functions.SPG($D10, BD$1, $F10, "Options: Curr=USD, Mag=Actuals")</f>
        <v>0</v>
      </c>
      <c r="BE10" s="6">
        <f>_xll.SNL.Clients.Office.Excel.Functions.SPG($D10, BE$1, $F10, "Options: Curr=USD, Mag=Actuals")</f>
        <v>0</v>
      </c>
      <c r="BF10" s="6">
        <f>_xll.SNL.Clients.Office.Excel.Functions.SPG($D10, BF$1, $F10, "Options: Curr=USD, Mag=Actuals")</f>
        <v>0</v>
      </c>
      <c r="BG10" s="6">
        <f>_xll.SNL.Clients.Office.Excel.Functions.SPG($D10, BG$1, $F10, "Options: Curr=USD, Mag=Actuals")</f>
        <v>0</v>
      </c>
      <c r="BH10" s="6">
        <f>_xll.SNL.Clients.Office.Excel.Functions.SPG($D10, BH$1, $F10, "Options: Curr=USD, Mag=Actuals")</f>
        <v>0</v>
      </c>
      <c r="BI10" s="6">
        <f>_xll.SNL.Clients.Office.Excel.Functions.SPG($D10, BI$1, $F10, "Options: Curr=USD, Mag=Actuals")</f>
        <v>0</v>
      </c>
      <c r="BJ10" s="6">
        <f>_xll.SNL.Clients.Office.Excel.Functions.SPG($D10, BJ$1, $F10, "Options: Curr=USD, Mag=Actuals")</f>
        <v>0</v>
      </c>
      <c r="BK10" s="6">
        <f>_xll.SNL.Clients.Office.Excel.Functions.SPG($D10, BK$1, $F10, "Options: Curr=USD, Mag=Actuals")</f>
        <v>0</v>
      </c>
      <c r="BL10" s="6">
        <f>_xll.SNL.Clients.Office.Excel.Functions.SPG($D10, BL$1, $F10, "Options: Curr=USD, Mag=Actuals")</f>
        <v>0</v>
      </c>
      <c r="BM10" s="6">
        <f>_xll.SNL.Clients.Office.Excel.Functions.SPG($D10, BM$1, $F10, "Options: Curr=USD, Mag=Actuals")</f>
        <v>0</v>
      </c>
      <c r="BN10" s="6">
        <f>_xll.SNL.Clients.Office.Excel.Functions.SPG($D10, BN$1, $F10, "Options: Curr=USD, Mag=Actuals")</f>
        <v>0</v>
      </c>
      <c r="BO10" s="6">
        <f>_xll.SNL.Clients.Office.Excel.Functions.SPG($D10, BO$1, $F10, "Options: Curr=USD, Mag=Actuals")</f>
        <v>0</v>
      </c>
      <c r="BP10" s="6">
        <f>_xll.SNL.Clients.Office.Excel.Functions.SPG($D10, BP$1, $F10, "Options: Curr=USD, Mag=Actuals")</f>
        <v>0</v>
      </c>
      <c r="BQ10" s="6">
        <f>_xll.SNL.Clients.Office.Excel.Functions.SPG($D10, BQ$1, $F10, "Options: Curr=USD, Mag=Actuals")</f>
        <v>0</v>
      </c>
      <c r="BR10" s="6">
        <f>_xll.SNL.Clients.Office.Excel.Functions.SPG($D10, BR$1, $F10, "Options: Curr=USD, Mag=Actuals")</f>
        <v>0</v>
      </c>
      <c r="BS10" s="6">
        <f>_xll.SNL.Clients.Office.Excel.Functions.SPG($D10, BS$1, $F10, "Options: Curr=USD, Mag=Actuals")</f>
        <v>0</v>
      </c>
      <c r="BT10" s="6">
        <f>_xll.SNL.Clients.Office.Excel.Functions.SPG($D10, BT$1, $F10, "Options: Curr=USD, Mag=Actuals")</f>
        <v>0</v>
      </c>
      <c r="BU10" s="6">
        <f>_xll.SNL.Clients.Office.Excel.Functions.SPG($D10, BU$1, $F10, "Options: Curr=USD, Mag=Actuals")</f>
        <v>0</v>
      </c>
      <c r="BV10" s="6">
        <f>_xll.SNL.Clients.Office.Excel.Functions.SPG($D10, BV$1, $F10, "Options: Curr=USD, Mag=Actuals")</f>
        <v>0</v>
      </c>
      <c r="BW10" s="6">
        <f>_xll.SNL.Clients.Office.Excel.Functions.SPG($D10, BW$1, $F10, "Options: Curr=USD, Mag=Actuals")</f>
        <v>0</v>
      </c>
      <c r="BX10" s="6">
        <f>_xll.SNL.Clients.Office.Excel.Functions.SPG($D10, BX$1, $F10, "Options: Curr=USD, Mag=Actuals")</f>
        <v>0</v>
      </c>
      <c r="BY10" s="6">
        <f>_xll.SNL.Clients.Office.Excel.Functions.SPG($D10, BY$1, $F10, "Options: Curr=USD, Mag=Actuals")</f>
        <v>0</v>
      </c>
      <c r="BZ10" s="6">
        <f>_xll.SNL.Clients.Office.Excel.Functions.SPG($D10, BZ$1, $F10, "Options: Curr=USD, Mag=Actuals")</f>
        <v>0</v>
      </c>
      <c r="CA10" s="6" t="str">
        <f>_xll.SNL.Clients.Office.Excel.Functions.SPG($D10, CA$1, $F10, "Options: Curr=USD, Mag=Actuals")</f>
        <v>Nonperforming Loans</v>
      </c>
      <c r="CB10" s="6">
        <f>_xll.SNL.Clients.Office.Excel.Functions.SPG($D10, CB$1, $F10, "Options: Curr=USD, Mag=Actuals")</f>
        <v>0</v>
      </c>
      <c r="CC10" s="6">
        <f>_xll.SNL.Clients.Office.Excel.Functions.SPG($D10, CC$1, $F10, "Options: Curr=USD, Mag=Actuals")</f>
        <v>0</v>
      </c>
      <c r="CD10" s="6">
        <f>_xll.SNL.Clients.Office.Excel.Functions.SPG($D10, CD$1, $F10, "Options: Curr=USD, Mag=Actuals")</f>
        <v>0</v>
      </c>
      <c r="CE10" s="6">
        <f>_xll.SNL.Clients.Office.Excel.Functions.SPG($D10, CE$1, $F10, "Options: Curr=USD, Mag=Actuals")</f>
        <v>0</v>
      </c>
      <c r="CF10" s="6">
        <f>_xll.SNL.Clients.Office.Excel.Functions.SPG($D10, CF$1, $F10, "Options: Curr=USD, Mag=Actuals")</f>
        <v>0</v>
      </c>
      <c r="CG10" s="6">
        <f>_xll.SNL.Clients.Office.Excel.Functions.SPG($D10, CG$1, $F10, "Options: Curr=USD, Mag=Actuals")</f>
        <v>0</v>
      </c>
    </row>
    <row r="11" spans="1:85" x14ac:dyDescent="0.3">
      <c r="A11" s="10" t="s">
        <v>95</v>
      </c>
      <c r="B11" s="10" t="s">
        <v>85</v>
      </c>
      <c r="C11" s="10" t="s">
        <v>4</v>
      </c>
      <c r="D11">
        <v>4149089</v>
      </c>
      <c r="E11" s="10" t="s">
        <v>19</v>
      </c>
      <c r="F11" s="10" t="s">
        <v>58</v>
      </c>
      <c r="G11">
        <v>32.92</v>
      </c>
      <c r="H11">
        <v>169.33</v>
      </c>
      <c r="I11">
        <v>136.41</v>
      </c>
      <c r="J11">
        <v>1094</v>
      </c>
      <c r="K11">
        <v>871.41</v>
      </c>
      <c r="L11">
        <v>7.68</v>
      </c>
      <c r="M11">
        <v>1684.0254084855601</v>
      </c>
      <c r="N11">
        <v>1255.43</v>
      </c>
      <c r="O11">
        <v>-1.4</v>
      </c>
      <c r="P11">
        <v>-2.93</v>
      </c>
      <c r="Q11">
        <v>8.2799999999999994</v>
      </c>
      <c r="R11">
        <v>8.2799999999999994</v>
      </c>
      <c r="S11" t="str">
        <f>_xll.SNL.Clients.Office.Excel.Functions.SPG(D11, S$1, F11, "Options: Curr=USD, Mag=Actuals")</f>
        <v>Agricultural Bank of China Limited (SEHK:1288)</v>
      </c>
      <c r="T11" t="str">
        <f>_xll.SNL.Clients.Office.Excel.Functions.SPG($D11, T$1, $F11, "Options: Curr=USD, Mag=Actuals")</f>
        <v>Agricultural Bank of China Limited</v>
      </c>
      <c r="U11" s="6">
        <f>_xll.SNL.Clients.Office.Excel.Functions.SPG($D11, U$1, $F11, "Options: Curr=USD, Mag=Actuals")</f>
        <v>0</v>
      </c>
      <c r="V11" t="str">
        <f>_xll.SNL.Clients.Office.Excel.Functions.SPG($D11, V$1, $F11, "Options: Curr=USD, Mag=Actuals")</f>
        <v>SEHK:1288</v>
      </c>
      <c r="W11" t="str">
        <f>_xll.SNL.Clients.Office.Excel.Functions.SPG($D11, W$1, $F11, "Options: Curr=USD, Mag=Actuals")</f>
        <v>Bank</v>
      </c>
      <c r="X11" s="6">
        <f>_xll.SNL.Clients.Office.Excel.Functions.SPG($D11, X$1, $F11, "Options: Curr=USD, Mag=Actuals")</f>
        <v>0</v>
      </c>
      <c r="Y11" s="6">
        <f>_xll.SNL.Clients.Office.Excel.Functions.SPG($D11, Y$1, $F11, "Options: Curr=USD, Mag=Actuals")</f>
        <v>0</v>
      </c>
      <c r="Z11" s="6">
        <f>_xll.SNL.Clients.Office.Excel.Functions.SPG($D11, Z$1, $F11, "Options: Curr=USD, Mag=Actuals")</f>
        <v>0</v>
      </c>
      <c r="AA11" s="6">
        <f>_xll.SNL.Clients.Office.Excel.Functions.SPG($D11, AA$1, $F11, "Options: Curr=USD, Mag=Actuals")</f>
        <v>0</v>
      </c>
      <c r="AB11" s="6">
        <f>_xll.SNL.Clients.Office.Excel.Functions.SPG($D11, AB$1, $F11, "Options: Curr=USD, Mag=Actuals")</f>
        <v>0</v>
      </c>
      <c r="AC11" s="6">
        <f>_xll.SNL.Clients.Office.Excel.Functions.SPG($D11, AC$1, $F11, "Options: Curr=USD, Mag=Actuals")</f>
        <v>0</v>
      </c>
      <c r="AD11" s="6">
        <f>_xll.SNL.Clients.Office.Excel.Functions.SPG($D11, AD$1, $F11, "Options: Curr=USD, Mag=Actuals")</f>
        <v>0</v>
      </c>
      <c r="AE11" s="6">
        <f>_xll.SNL.Clients.Office.Excel.Functions.SPG($D11, AE$1, $F11, "Options: Curr=USD, Mag=Actuals")</f>
        <v>0</v>
      </c>
      <c r="AF11" s="6">
        <f>_xll.SNL.Clients.Office.Excel.Functions.SPG($D11, AF$1, $F11, "Options: Curr=USD, Mag=Actuals")</f>
        <v>0</v>
      </c>
      <c r="AG11" s="6">
        <f>_xll.SNL.Clients.Office.Excel.Functions.SPG($D11, AG$1, $F11, "Options: Curr=USD, Mag=Actuals")</f>
        <v>0</v>
      </c>
      <c r="AH11" s="6">
        <f>_xll.SNL.Clients.Office.Excel.Functions.SPG($D11, AH$1, $F11, "Options: Curr=USD, Mag=Actuals")</f>
        <v>0</v>
      </c>
      <c r="AI11" s="6" t="str">
        <f>_xll.SNL.Clients.Office.Excel.Functions.SPG($D11, AI$1, $F11, "Options: Curr=USD, Mag=Actuals")</f>
        <v/>
      </c>
      <c r="AJ11" s="6" t="str">
        <f>_xll.SNL.Clients.Office.Excel.Functions.SPG($D11, AJ$1, $F11, "Options: Curr=USD, Mag=Actuals")</f>
        <v>#INVALID FUNCTION PARAMETER</v>
      </c>
      <c r="AK11" s="6" t="str">
        <f>_xll.SNL.Clients.Office.Excel.Functions.SPG($D11, AK$1, $F11, "Options: Curr=USD, Mag=Actuals")</f>
        <v>#INVALID FUNCTION PARAMETER</v>
      </c>
      <c r="AL11" s="6" t="str">
        <f>_xll.SNL.Clients.Office.Excel.Functions.SPG($D11, AL$1, $F11, "Options: Curr=USD, Mag=Actuals")</f>
        <v>#INVALID FUNCTION PARAMETER</v>
      </c>
      <c r="AM11" s="6" t="str">
        <f>_xll.SNL.Clients.Office.Excel.Functions.SPG($D11, AM$1, $F11, "Options: Curr=USD, Mag=Actuals")</f>
        <v>#INVALID FUNCTION PARAMETER</v>
      </c>
      <c r="AN11" s="6">
        <f>_xll.SNL.Clients.Office.Excel.Functions.SPG($D11, AN$1, $F11, "Options: Curr=USD, Mag=Actuals")</f>
        <v>0</v>
      </c>
      <c r="AO11" s="6">
        <f>_xll.SNL.Clients.Office.Excel.Functions.SPG($D11, AO$1, $F11, "Options: Curr=USD, Mag=Actuals")</f>
        <v>0</v>
      </c>
      <c r="AP11" s="6">
        <f>_xll.SNL.Clients.Office.Excel.Functions.SPG($D11, AP$1, $F11, "Options: Curr=USD, Mag=Actuals")</f>
        <v>0</v>
      </c>
      <c r="AQ11" s="6">
        <f>_xll.SNL.Clients.Office.Excel.Functions.SPG($D11, AQ$1, $F11, "Options: Curr=USD, Mag=Actuals")</f>
        <v>0</v>
      </c>
      <c r="AR11" s="6">
        <f>_xll.SNL.Clients.Office.Excel.Functions.SPG($D11, AR$1, $F11, "Options: Curr=USD, Mag=Actuals")</f>
        <v>0</v>
      </c>
      <c r="AS11" s="6">
        <f>_xll.SNL.Clients.Office.Excel.Functions.SPG($D11, AS$1, $F11, "Options: Curr=USD, Mag=Actuals")</f>
        <v>0</v>
      </c>
      <c r="AT11" s="6">
        <f>_xll.SNL.Clients.Office.Excel.Functions.SPG($D11, AT$1, $F11, "Options: Curr=USD, Mag=Actuals")</f>
        <v>0</v>
      </c>
      <c r="AU11" s="6">
        <f>_xll.SNL.Clients.Office.Excel.Functions.SPG($D11, AU$1, $F11, "Options: Curr=USD, Mag=Actuals")</f>
        <v>0</v>
      </c>
      <c r="AV11" s="6">
        <f>_xll.SNL.Clients.Office.Excel.Functions.SPG($D11, AV$1, $F11, "Options: Curr=USD, Mag=Actuals")</f>
        <v>0</v>
      </c>
      <c r="AW11" s="6">
        <f>_xll.SNL.Clients.Office.Excel.Functions.SPG($D11, AW$1, $F11, "Options: Curr=USD, Mag=Actuals")</f>
        <v>0</v>
      </c>
      <c r="AX11" s="6">
        <f>_xll.SNL.Clients.Office.Excel.Functions.SPG($D11, AX$1, $F11, "Options: Curr=USD, Mag=Actuals")</f>
        <v>0</v>
      </c>
      <c r="AY11" s="6">
        <f>_xll.SNL.Clients.Office.Excel.Functions.SPG($D11, AY$1, $F11, "Options: Curr=USD, Mag=Actuals")</f>
        <v>0</v>
      </c>
      <c r="AZ11" s="6">
        <f>_xll.SNL.Clients.Office.Excel.Functions.SPG($D11, AZ$1, $F11, "Options: Curr=USD, Mag=Actuals")</f>
        <v>0</v>
      </c>
      <c r="BA11" s="6">
        <f>_xll.SNL.Clients.Office.Excel.Functions.SPG($D11, BA$1, $F11, "Options: Curr=USD, Mag=Actuals")</f>
        <v>0</v>
      </c>
      <c r="BB11" s="6">
        <f>_xll.SNL.Clients.Office.Excel.Functions.SPG($D11, BB$1, $F11, "Options: Curr=USD, Mag=Actuals")</f>
        <v>0</v>
      </c>
      <c r="BC11" s="6">
        <f>_xll.SNL.Clients.Office.Excel.Functions.SPG($D11, BC$1, $F11, "Options: Curr=USD, Mag=Actuals")</f>
        <v>0</v>
      </c>
      <c r="BD11" s="6">
        <f>_xll.SNL.Clients.Office.Excel.Functions.SPG($D11, BD$1, $F11, "Options: Curr=USD, Mag=Actuals")</f>
        <v>0</v>
      </c>
      <c r="BE11" s="6">
        <f>_xll.SNL.Clients.Office.Excel.Functions.SPG($D11, BE$1, $F11, "Options: Curr=USD, Mag=Actuals")</f>
        <v>0</v>
      </c>
      <c r="BF11" s="6">
        <f>_xll.SNL.Clients.Office.Excel.Functions.SPG($D11, BF$1, $F11, "Options: Curr=USD, Mag=Actuals")</f>
        <v>0</v>
      </c>
      <c r="BG11" s="6">
        <f>_xll.SNL.Clients.Office.Excel.Functions.SPG($D11, BG$1, $F11, "Options: Curr=USD, Mag=Actuals")</f>
        <v>0</v>
      </c>
      <c r="BH11" s="6">
        <f>_xll.SNL.Clients.Office.Excel.Functions.SPG($D11, BH$1, $F11, "Options: Curr=USD, Mag=Actuals")</f>
        <v>0</v>
      </c>
      <c r="BI11" s="6">
        <f>_xll.SNL.Clients.Office.Excel.Functions.SPG($D11, BI$1, $F11, "Options: Curr=USD, Mag=Actuals")</f>
        <v>0</v>
      </c>
      <c r="BJ11" s="6">
        <f>_xll.SNL.Clients.Office.Excel.Functions.SPG($D11, BJ$1, $F11, "Options: Curr=USD, Mag=Actuals")</f>
        <v>0</v>
      </c>
      <c r="BK11" s="6">
        <f>_xll.SNL.Clients.Office.Excel.Functions.SPG($D11, BK$1, $F11, "Options: Curr=USD, Mag=Actuals")</f>
        <v>0</v>
      </c>
      <c r="BL11" s="6">
        <f>_xll.SNL.Clients.Office.Excel.Functions.SPG($D11, BL$1, $F11, "Options: Curr=USD, Mag=Actuals")</f>
        <v>0</v>
      </c>
      <c r="BM11" s="6">
        <f>_xll.SNL.Clients.Office.Excel.Functions.SPG($D11, BM$1, $F11, "Options: Curr=USD, Mag=Actuals")</f>
        <v>0</v>
      </c>
      <c r="BN11" s="6">
        <f>_xll.SNL.Clients.Office.Excel.Functions.SPG($D11, BN$1, $F11, "Options: Curr=USD, Mag=Actuals")</f>
        <v>0</v>
      </c>
      <c r="BO11" s="6">
        <f>_xll.SNL.Clients.Office.Excel.Functions.SPG($D11, BO$1, $F11, "Options: Curr=USD, Mag=Actuals")</f>
        <v>0</v>
      </c>
      <c r="BP11" s="6">
        <f>_xll.SNL.Clients.Office.Excel.Functions.SPG($D11, BP$1, $F11, "Options: Curr=USD, Mag=Actuals")</f>
        <v>0</v>
      </c>
      <c r="BQ11" s="6">
        <f>_xll.SNL.Clients.Office.Excel.Functions.SPG($D11, BQ$1, $F11, "Options: Curr=USD, Mag=Actuals")</f>
        <v>0</v>
      </c>
      <c r="BR11" s="6">
        <f>_xll.SNL.Clients.Office.Excel.Functions.SPG($D11, BR$1, $F11, "Options: Curr=USD, Mag=Actuals")</f>
        <v>0</v>
      </c>
      <c r="BS11" s="6">
        <f>_xll.SNL.Clients.Office.Excel.Functions.SPG($D11, BS$1, $F11, "Options: Curr=USD, Mag=Actuals")</f>
        <v>0</v>
      </c>
      <c r="BT11" s="6">
        <f>_xll.SNL.Clients.Office.Excel.Functions.SPG($D11, BT$1, $F11, "Options: Curr=USD, Mag=Actuals")</f>
        <v>0</v>
      </c>
      <c r="BU11" s="6">
        <f>_xll.SNL.Clients.Office.Excel.Functions.SPG($D11, BU$1, $F11, "Options: Curr=USD, Mag=Actuals")</f>
        <v>0</v>
      </c>
      <c r="BV11" s="6">
        <f>_xll.SNL.Clients.Office.Excel.Functions.SPG($D11, BV$1, $F11, "Options: Curr=USD, Mag=Actuals")</f>
        <v>0</v>
      </c>
      <c r="BW11" s="6">
        <f>_xll.SNL.Clients.Office.Excel.Functions.SPG($D11, BW$1, $F11, "Options: Curr=USD, Mag=Actuals")</f>
        <v>0</v>
      </c>
      <c r="BX11" s="6">
        <f>_xll.SNL.Clients.Office.Excel.Functions.SPG($D11, BX$1, $F11, "Options: Curr=USD, Mag=Actuals")</f>
        <v>0</v>
      </c>
      <c r="BY11" s="6">
        <f>_xll.SNL.Clients.Office.Excel.Functions.SPG($D11, BY$1, $F11, "Options: Curr=USD, Mag=Actuals")</f>
        <v>0</v>
      </c>
      <c r="BZ11" s="6">
        <f>_xll.SNL.Clients.Office.Excel.Functions.SPG($D11, BZ$1, $F11, "Options: Curr=USD, Mag=Actuals")</f>
        <v>0</v>
      </c>
      <c r="CA11" s="6" t="str">
        <f>_xll.SNL.Clients.Office.Excel.Functions.SPG($D11, CA$1, $F11, "Options: Curr=USD, Mag=Actuals")</f>
        <v>Nonperforming Loans</v>
      </c>
      <c r="CB11" s="6">
        <f>_xll.SNL.Clients.Office.Excel.Functions.SPG($D11, CB$1, $F11, "Options: Curr=USD, Mag=Actuals")</f>
        <v>0</v>
      </c>
      <c r="CC11" s="6">
        <f>_xll.SNL.Clients.Office.Excel.Functions.SPG($D11, CC$1, $F11, "Options: Curr=USD, Mag=Actuals")</f>
        <v>0</v>
      </c>
      <c r="CD11" s="6">
        <f>_xll.SNL.Clients.Office.Excel.Functions.SPG($D11, CD$1, $F11, "Options: Curr=USD, Mag=Actuals")</f>
        <v>0</v>
      </c>
      <c r="CE11" s="6">
        <f>_xll.SNL.Clients.Office.Excel.Functions.SPG($D11, CE$1, $F11, "Options: Curr=USD, Mag=Actuals")</f>
        <v>0</v>
      </c>
      <c r="CF11" s="6">
        <f>_xll.SNL.Clients.Office.Excel.Functions.SPG($D11, CF$1, $F11, "Options: Curr=USD, Mag=Actuals")</f>
        <v>0</v>
      </c>
      <c r="CG11" s="6">
        <f>_xll.SNL.Clients.Office.Excel.Functions.SPG($D11, CG$1, $F11, "Options: Curr=USD, Mag=Actuals")</f>
        <v>0</v>
      </c>
    </row>
    <row r="12" spans="1:85" x14ac:dyDescent="0.3">
      <c r="A12" s="10" t="s">
        <v>95</v>
      </c>
      <c r="B12" s="10" t="s">
        <v>85</v>
      </c>
      <c r="C12" s="10" t="s">
        <v>4</v>
      </c>
      <c r="D12">
        <v>4149089</v>
      </c>
      <c r="E12" s="10" t="s">
        <v>19</v>
      </c>
      <c r="F12" s="10" t="s">
        <v>7</v>
      </c>
      <c r="G12">
        <v>29.92</v>
      </c>
      <c r="H12">
        <v>218.06</v>
      </c>
      <c r="I12">
        <v>188.14</v>
      </c>
      <c r="J12">
        <v>1211.54</v>
      </c>
      <c r="K12">
        <v>958.42</v>
      </c>
      <c r="L12">
        <v>8.4700000000000006</v>
      </c>
      <c r="M12">
        <v>1827.0148694492239</v>
      </c>
      <c r="N12">
        <v>1264.0999999999999</v>
      </c>
      <c r="O12">
        <v>0.35</v>
      </c>
      <c r="P12">
        <v>2.6</v>
      </c>
      <c r="Q12">
        <v>8.2799999999999994</v>
      </c>
      <c r="R12">
        <v>8.2799999999999994</v>
      </c>
      <c r="S12" t="str">
        <f>_xll.SNL.Clients.Office.Excel.Functions.SPG(D12, S$1, F12, "Options: Curr=USD, Mag=Actuals")</f>
        <v>Agricultural Bank of China Limited (SEHK:1288)</v>
      </c>
      <c r="T12" t="str">
        <f>_xll.SNL.Clients.Office.Excel.Functions.SPG($D12, T$1, $F12, "Options: Curr=USD, Mag=Actuals")</f>
        <v>Agricultural Bank of China Limited</v>
      </c>
      <c r="U12" s="6">
        <f>_xll.SNL.Clients.Office.Excel.Functions.SPG($D12, U$1, $F12, "Options: Curr=USD, Mag=Actuals")</f>
        <v>0</v>
      </c>
      <c r="V12" t="str">
        <f>_xll.SNL.Clients.Office.Excel.Functions.SPG($D12, V$1, $F12, "Options: Curr=USD, Mag=Actuals")</f>
        <v>SEHK:1288</v>
      </c>
      <c r="W12" t="str">
        <f>_xll.SNL.Clients.Office.Excel.Functions.SPG($D12, W$1, $F12, "Options: Curr=USD, Mag=Actuals")</f>
        <v>Bank</v>
      </c>
      <c r="X12" s="6">
        <f>_xll.SNL.Clients.Office.Excel.Functions.SPG($D12, X$1, $F12, "Options: Curr=USD, Mag=Actuals")</f>
        <v>0</v>
      </c>
      <c r="Y12" s="6">
        <f>_xll.SNL.Clients.Office.Excel.Functions.SPG($D12, Y$1, $F12, "Options: Curr=USD, Mag=Actuals")</f>
        <v>0</v>
      </c>
      <c r="Z12" s="6">
        <f>_xll.SNL.Clients.Office.Excel.Functions.SPG($D12, Z$1, $F12, "Options: Curr=USD, Mag=Actuals")</f>
        <v>0</v>
      </c>
      <c r="AA12" s="6">
        <f>_xll.SNL.Clients.Office.Excel.Functions.SPG($D12, AA$1, $F12, "Options: Curr=USD, Mag=Actuals")</f>
        <v>0</v>
      </c>
      <c r="AB12" s="6">
        <f>_xll.SNL.Clients.Office.Excel.Functions.SPG($D12, AB$1, $F12, "Options: Curr=USD, Mag=Actuals")</f>
        <v>0</v>
      </c>
      <c r="AC12" s="6">
        <f>_xll.SNL.Clients.Office.Excel.Functions.SPG($D12, AC$1, $F12, "Options: Curr=USD, Mag=Actuals")</f>
        <v>0</v>
      </c>
      <c r="AD12" s="6">
        <f>_xll.SNL.Clients.Office.Excel.Functions.SPG($D12, AD$1, $F12, "Options: Curr=USD, Mag=Actuals")</f>
        <v>0</v>
      </c>
      <c r="AE12" s="6">
        <f>_xll.SNL.Clients.Office.Excel.Functions.SPG($D12, AE$1, $F12, "Options: Curr=USD, Mag=Actuals")</f>
        <v>0</v>
      </c>
      <c r="AF12" s="6">
        <f>_xll.SNL.Clients.Office.Excel.Functions.SPG($D12, AF$1, $F12, "Options: Curr=USD, Mag=Actuals")</f>
        <v>0</v>
      </c>
      <c r="AG12" s="6">
        <f>_xll.SNL.Clients.Office.Excel.Functions.SPG($D12, AG$1, $F12, "Options: Curr=USD, Mag=Actuals")</f>
        <v>0</v>
      </c>
      <c r="AH12" s="6">
        <f>_xll.SNL.Clients.Office.Excel.Functions.SPG($D12, AH$1, $F12, "Options: Curr=USD, Mag=Actuals")</f>
        <v>0</v>
      </c>
      <c r="AI12" s="6" t="str">
        <f>_xll.SNL.Clients.Office.Excel.Functions.SPG($D12, AI$1, $F12, "Options: Curr=USD, Mag=Actuals")</f>
        <v/>
      </c>
      <c r="AJ12" s="6" t="str">
        <f>_xll.SNL.Clients.Office.Excel.Functions.SPG($D12, AJ$1, $F12, "Options: Curr=USD, Mag=Actuals")</f>
        <v>#INVALID FUNCTION PARAMETER</v>
      </c>
      <c r="AK12" s="6" t="str">
        <f>_xll.SNL.Clients.Office.Excel.Functions.SPG($D12, AK$1, $F12, "Options: Curr=USD, Mag=Actuals")</f>
        <v>#INVALID FUNCTION PARAMETER</v>
      </c>
      <c r="AL12" s="6" t="str">
        <f>_xll.SNL.Clients.Office.Excel.Functions.SPG($D12, AL$1, $F12, "Options: Curr=USD, Mag=Actuals")</f>
        <v>#INVALID FUNCTION PARAMETER</v>
      </c>
      <c r="AM12" s="6" t="str">
        <f>_xll.SNL.Clients.Office.Excel.Functions.SPG($D12, AM$1, $F12, "Options: Curr=USD, Mag=Actuals")</f>
        <v>#INVALID FUNCTION PARAMETER</v>
      </c>
      <c r="AN12" s="6">
        <f>_xll.SNL.Clients.Office.Excel.Functions.SPG($D12, AN$1, $F12, "Options: Curr=USD, Mag=Actuals")</f>
        <v>0</v>
      </c>
      <c r="AO12" s="6">
        <f>_xll.SNL.Clients.Office.Excel.Functions.SPG($D12, AO$1, $F12, "Options: Curr=USD, Mag=Actuals")</f>
        <v>0</v>
      </c>
      <c r="AP12" s="6">
        <f>_xll.SNL.Clients.Office.Excel.Functions.SPG($D12, AP$1, $F12, "Options: Curr=USD, Mag=Actuals")</f>
        <v>0</v>
      </c>
      <c r="AQ12" s="6">
        <f>_xll.SNL.Clients.Office.Excel.Functions.SPG($D12, AQ$1, $F12, "Options: Curr=USD, Mag=Actuals")</f>
        <v>0</v>
      </c>
      <c r="AR12" s="6">
        <f>_xll.SNL.Clients.Office.Excel.Functions.SPG($D12, AR$1, $F12, "Options: Curr=USD, Mag=Actuals")</f>
        <v>0</v>
      </c>
      <c r="AS12" s="6">
        <f>_xll.SNL.Clients.Office.Excel.Functions.SPG($D12, AS$1, $F12, "Options: Curr=USD, Mag=Actuals")</f>
        <v>0</v>
      </c>
      <c r="AT12" s="6">
        <f>_xll.SNL.Clients.Office.Excel.Functions.SPG($D12, AT$1, $F12, "Options: Curr=USD, Mag=Actuals")</f>
        <v>0</v>
      </c>
      <c r="AU12" s="6">
        <f>_xll.SNL.Clients.Office.Excel.Functions.SPG($D12, AU$1, $F12, "Options: Curr=USD, Mag=Actuals")</f>
        <v>0</v>
      </c>
      <c r="AV12" s="6">
        <f>_xll.SNL.Clients.Office.Excel.Functions.SPG($D12, AV$1, $F12, "Options: Curr=USD, Mag=Actuals")</f>
        <v>0</v>
      </c>
      <c r="AW12" s="6">
        <f>_xll.SNL.Clients.Office.Excel.Functions.SPG($D12, AW$1, $F12, "Options: Curr=USD, Mag=Actuals")</f>
        <v>0</v>
      </c>
      <c r="AX12" s="6">
        <f>_xll.SNL.Clients.Office.Excel.Functions.SPG($D12, AX$1, $F12, "Options: Curr=USD, Mag=Actuals")</f>
        <v>0</v>
      </c>
      <c r="AY12" s="6">
        <f>_xll.SNL.Clients.Office.Excel.Functions.SPG($D12, AY$1, $F12, "Options: Curr=USD, Mag=Actuals")</f>
        <v>0</v>
      </c>
      <c r="AZ12" s="6">
        <f>_xll.SNL.Clients.Office.Excel.Functions.SPG($D12, AZ$1, $F12, "Options: Curr=USD, Mag=Actuals")</f>
        <v>0</v>
      </c>
      <c r="BA12" s="6">
        <f>_xll.SNL.Clients.Office.Excel.Functions.SPG($D12, BA$1, $F12, "Options: Curr=USD, Mag=Actuals")</f>
        <v>0</v>
      </c>
      <c r="BB12" s="6">
        <f>_xll.SNL.Clients.Office.Excel.Functions.SPG($D12, BB$1, $F12, "Options: Curr=USD, Mag=Actuals")</f>
        <v>0</v>
      </c>
      <c r="BC12" s="6">
        <f>_xll.SNL.Clients.Office.Excel.Functions.SPG($D12, BC$1, $F12, "Options: Curr=USD, Mag=Actuals")</f>
        <v>0</v>
      </c>
      <c r="BD12" s="6">
        <f>_xll.SNL.Clients.Office.Excel.Functions.SPG($D12, BD$1, $F12, "Options: Curr=USD, Mag=Actuals")</f>
        <v>0</v>
      </c>
      <c r="BE12" s="6">
        <f>_xll.SNL.Clients.Office.Excel.Functions.SPG($D12, BE$1, $F12, "Options: Curr=USD, Mag=Actuals")</f>
        <v>0</v>
      </c>
      <c r="BF12" s="6">
        <f>_xll.SNL.Clients.Office.Excel.Functions.SPG($D12, BF$1, $F12, "Options: Curr=USD, Mag=Actuals")</f>
        <v>0</v>
      </c>
      <c r="BG12" s="6">
        <f>_xll.SNL.Clients.Office.Excel.Functions.SPG($D12, BG$1, $F12, "Options: Curr=USD, Mag=Actuals")</f>
        <v>0</v>
      </c>
      <c r="BH12" s="6">
        <f>_xll.SNL.Clients.Office.Excel.Functions.SPG($D12, BH$1, $F12, "Options: Curr=USD, Mag=Actuals")</f>
        <v>0</v>
      </c>
      <c r="BI12" s="6">
        <f>_xll.SNL.Clients.Office.Excel.Functions.SPG($D12, BI$1, $F12, "Options: Curr=USD, Mag=Actuals")</f>
        <v>0</v>
      </c>
      <c r="BJ12" s="6">
        <f>_xll.SNL.Clients.Office.Excel.Functions.SPG($D12, BJ$1, $F12, "Options: Curr=USD, Mag=Actuals")</f>
        <v>0</v>
      </c>
      <c r="BK12" s="6">
        <f>_xll.SNL.Clients.Office.Excel.Functions.SPG($D12, BK$1, $F12, "Options: Curr=USD, Mag=Actuals")</f>
        <v>0</v>
      </c>
      <c r="BL12" s="6">
        <f>_xll.SNL.Clients.Office.Excel.Functions.SPG($D12, BL$1, $F12, "Options: Curr=USD, Mag=Actuals")</f>
        <v>0</v>
      </c>
      <c r="BM12" s="6">
        <f>_xll.SNL.Clients.Office.Excel.Functions.SPG($D12, BM$1, $F12, "Options: Curr=USD, Mag=Actuals")</f>
        <v>0</v>
      </c>
      <c r="BN12" s="6">
        <f>_xll.SNL.Clients.Office.Excel.Functions.SPG($D12, BN$1, $F12, "Options: Curr=USD, Mag=Actuals")</f>
        <v>0</v>
      </c>
      <c r="BO12" s="6">
        <f>_xll.SNL.Clients.Office.Excel.Functions.SPG($D12, BO$1, $F12, "Options: Curr=USD, Mag=Actuals")</f>
        <v>0</v>
      </c>
      <c r="BP12" s="6">
        <f>_xll.SNL.Clients.Office.Excel.Functions.SPG($D12, BP$1, $F12, "Options: Curr=USD, Mag=Actuals")</f>
        <v>0</v>
      </c>
      <c r="BQ12" s="6">
        <f>_xll.SNL.Clients.Office.Excel.Functions.SPG($D12, BQ$1, $F12, "Options: Curr=USD, Mag=Actuals")</f>
        <v>0</v>
      </c>
      <c r="BR12" s="6">
        <f>_xll.SNL.Clients.Office.Excel.Functions.SPG($D12, BR$1, $F12, "Options: Curr=USD, Mag=Actuals")</f>
        <v>0</v>
      </c>
      <c r="BS12" s="6">
        <f>_xll.SNL.Clients.Office.Excel.Functions.SPG($D12, BS$1, $F12, "Options: Curr=USD, Mag=Actuals")</f>
        <v>0</v>
      </c>
      <c r="BT12" s="6">
        <f>_xll.SNL.Clients.Office.Excel.Functions.SPG($D12, BT$1, $F12, "Options: Curr=USD, Mag=Actuals")</f>
        <v>0</v>
      </c>
      <c r="BU12" s="6">
        <f>_xll.SNL.Clients.Office.Excel.Functions.SPG($D12, BU$1, $F12, "Options: Curr=USD, Mag=Actuals")</f>
        <v>0</v>
      </c>
      <c r="BV12" s="6">
        <f>_xll.SNL.Clients.Office.Excel.Functions.SPG($D12, BV$1, $F12, "Options: Curr=USD, Mag=Actuals")</f>
        <v>0</v>
      </c>
      <c r="BW12" s="6">
        <f>_xll.SNL.Clients.Office.Excel.Functions.SPG($D12, BW$1, $F12, "Options: Curr=USD, Mag=Actuals")</f>
        <v>0</v>
      </c>
      <c r="BX12" s="6">
        <f>_xll.SNL.Clients.Office.Excel.Functions.SPG($D12, BX$1, $F12, "Options: Curr=USD, Mag=Actuals")</f>
        <v>0</v>
      </c>
      <c r="BY12" s="6">
        <f>_xll.SNL.Clients.Office.Excel.Functions.SPG($D12, BY$1, $F12, "Options: Curr=USD, Mag=Actuals")</f>
        <v>0</v>
      </c>
      <c r="BZ12" s="6">
        <f>_xll.SNL.Clients.Office.Excel.Functions.SPG($D12, BZ$1, $F12, "Options: Curr=USD, Mag=Actuals")</f>
        <v>0</v>
      </c>
      <c r="CA12" s="6" t="str">
        <f>_xll.SNL.Clients.Office.Excel.Functions.SPG($D12, CA$1, $F12, "Options: Curr=USD, Mag=Actuals")</f>
        <v>Nonperforming Loans</v>
      </c>
      <c r="CB12" s="6">
        <f>_xll.SNL.Clients.Office.Excel.Functions.SPG($D12, CB$1, $F12, "Options: Curr=USD, Mag=Actuals")</f>
        <v>0</v>
      </c>
      <c r="CC12" s="6">
        <f>_xll.SNL.Clients.Office.Excel.Functions.SPG($D12, CC$1, $F12, "Options: Curr=USD, Mag=Actuals")</f>
        <v>0</v>
      </c>
      <c r="CD12" s="6">
        <f>_xll.SNL.Clients.Office.Excel.Functions.SPG($D12, CD$1, $F12, "Options: Curr=USD, Mag=Actuals")</f>
        <v>0</v>
      </c>
      <c r="CE12" s="6">
        <f>_xll.SNL.Clients.Office.Excel.Functions.SPG($D12, CE$1, $F12, "Options: Curr=USD, Mag=Actuals")</f>
        <v>0</v>
      </c>
      <c r="CF12" s="6">
        <f>_xll.SNL.Clients.Office.Excel.Functions.SPG($D12, CF$1, $F12, "Options: Curr=USD, Mag=Actuals")</f>
        <v>0</v>
      </c>
      <c r="CG12" s="6">
        <f>_xll.SNL.Clients.Office.Excel.Functions.SPG($D12, CG$1, $F12, "Options: Curr=USD, Mag=Actuals")</f>
        <v>0</v>
      </c>
    </row>
    <row r="13" spans="1:85" x14ac:dyDescent="0.3">
      <c r="A13" s="10" t="s">
        <v>95</v>
      </c>
      <c r="B13" s="10" t="s">
        <v>85</v>
      </c>
      <c r="C13" s="10" t="s">
        <v>4</v>
      </c>
      <c r="D13">
        <v>4149089</v>
      </c>
      <c r="E13" s="10" t="s">
        <v>19</v>
      </c>
      <c r="F13" s="10" t="s">
        <v>59</v>
      </c>
      <c r="G13">
        <v>28.18</v>
      </c>
      <c r="H13">
        <v>232.88</v>
      </c>
      <c r="I13">
        <v>204.7</v>
      </c>
      <c r="J13">
        <v>1339.41</v>
      </c>
      <c r="K13">
        <v>1052.3800000000001</v>
      </c>
      <c r="L13">
        <v>8.32</v>
      </c>
      <c r="M13">
        <v>1979.3779757692646</v>
      </c>
      <c r="N13">
        <v>1272.74</v>
      </c>
      <c r="O13">
        <v>0.72</v>
      </c>
      <c r="P13">
        <v>-1.29</v>
      </c>
      <c r="Q13">
        <v>8.2799999999999994</v>
      </c>
      <c r="R13">
        <v>8.2799999999999994</v>
      </c>
      <c r="S13" t="str">
        <f>_xll.SNL.Clients.Office.Excel.Functions.SPG(D13, S$1, F13, "Options: Curr=USD, Mag=Actuals")</f>
        <v>Agricultural Bank of China Limited (SEHK:1288)</v>
      </c>
      <c r="T13" t="str">
        <f>_xll.SNL.Clients.Office.Excel.Functions.SPG($D13, T$1, $F13, "Options: Curr=USD, Mag=Actuals")</f>
        <v>Agricultural Bank of China Limited</v>
      </c>
      <c r="U13" s="6">
        <f>_xll.SNL.Clients.Office.Excel.Functions.SPG($D13, U$1, $F13, "Options: Curr=USD, Mag=Actuals")</f>
        <v>0</v>
      </c>
      <c r="V13" t="str">
        <f>_xll.SNL.Clients.Office.Excel.Functions.SPG($D13, V$1, $F13, "Options: Curr=USD, Mag=Actuals")</f>
        <v>SEHK:1288</v>
      </c>
      <c r="W13" t="str">
        <f>_xll.SNL.Clients.Office.Excel.Functions.SPG($D13, W$1, $F13, "Options: Curr=USD, Mag=Actuals")</f>
        <v>Bank</v>
      </c>
      <c r="X13" s="6">
        <f>_xll.SNL.Clients.Office.Excel.Functions.SPG($D13, X$1, $F13, "Options: Curr=USD, Mag=Actuals")</f>
        <v>0</v>
      </c>
      <c r="Y13" s="6">
        <f>_xll.SNL.Clients.Office.Excel.Functions.SPG($D13, Y$1, $F13, "Options: Curr=USD, Mag=Actuals")</f>
        <v>0</v>
      </c>
      <c r="Z13" s="6">
        <f>_xll.SNL.Clients.Office.Excel.Functions.SPG($D13, Z$1, $F13, "Options: Curr=USD, Mag=Actuals")</f>
        <v>0</v>
      </c>
      <c r="AA13" s="6">
        <f>_xll.SNL.Clients.Office.Excel.Functions.SPG($D13, AA$1, $F13, "Options: Curr=USD, Mag=Actuals")</f>
        <v>0</v>
      </c>
      <c r="AB13" s="6">
        <f>_xll.SNL.Clients.Office.Excel.Functions.SPG($D13, AB$1, $F13, "Options: Curr=USD, Mag=Actuals")</f>
        <v>0</v>
      </c>
      <c r="AC13" s="6">
        <f>_xll.SNL.Clients.Office.Excel.Functions.SPG($D13, AC$1, $F13, "Options: Curr=USD, Mag=Actuals")</f>
        <v>0</v>
      </c>
      <c r="AD13" s="6">
        <f>_xll.SNL.Clients.Office.Excel.Functions.SPG($D13, AD$1, $F13, "Options: Curr=USD, Mag=Actuals")</f>
        <v>0</v>
      </c>
      <c r="AE13" s="6">
        <f>_xll.SNL.Clients.Office.Excel.Functions.SPG($D13, AE$1, $F13, "Options: Curr=USD, Mag=Actuals")</f>
        <v>0</v>
      </c>
      <c r="AF13" s="6">
        <f>_xll.SNL.Clients.Office.Excel.Functions.SPG($D13, AF$1, $F13, "Options: Curr=USD, Mag=Actuals")</f>
        <v>0</v>
      </c>
      <c r="AG13" s="6">
        <f>_xll.SNL.Clients.Office.Excel.Functions.SPG($D13, AG$1, $F13, "Options: Curr=USD, Mag=Actuals")</f>
        <v>0</v>
      </c>
      <c r="AH13" s="6">
        <f>_xll.SNL.Clients.Office.Excel.Functions.SPG($D13, AH$1, $F13, "Options: Curr=USD, Mag=Actuals")</f>
        <v>0</v>
      </c>
      <c r="AI13" s="6" t="str">
        <f>_xll.SNL.Clients.Office.Excel.Functions.SPG($D13, AI$1, $F13, "Options: Curr=USD, Mag=Actuals")</f>
        <v/>
      </c>
      <c r="AJ13" s="6" t="str">
        <f>_xll.SNL.Clients.Office.Excel.Functions.SPG($D13, AJ$1, $F13, "Options: Curr=USD, Mag=Actuals")</f>
        <v>#INVALID FUNCTION PARAMETER</v>
      </c>
      <c r="AK13" s="6" t="str">
        <f>_xll.SNL.Clients.Office.Excel.Functions.SPG($D13, AK$1, $F13, "Options: Curr=USD, Mag=Actuals")</f>
        <v>#INVALID FUNCTION PARAMETER</v>
      </c>
      <c r="AL13" s="6" t="str">
        <f>_xll.SNL.Clients.Office.Excel.Functions.SPG($D13, AL$1, $F13, "Options: Curr=USD, Mag=Actuals")</f>
        <v>#INVALID FUNCTION PARAMETER</v>
      </c>
      <c r="AM13" s="6" t="str">
        <f>_xll.SNL.Clients.Office.Excel.Functions.SPG($D13, AM$1, $F13, "Options: Curr=USD, Mag=Actuals")</f>
        <v>#INVALID FUNCTION PARAMETER</v>
      </c>
      <c r="AN13" s="6">
        <f>_xll.SNL.Clients.Office.Excel.Functions.SPG($D13, AN$1, $F13, "Options: Curr=USD, Mag=Actuals")</f>
        <v>0</v>
      </c>
      <c r="AO13" s="6">
        <f>_xll.SNL.Clients.Office.Excel.Functions.SPG($D13, AO$1, $F13, "Options: Curr=USD, Mag=Actuals")</f>
        <v>0</v>
      </c>
      <c r="AP13" s="6">
        <f>_xll.SNL.Clients.Office.Excel.Functions.SPG($D13, AP$1, $F13, "Options: Curr=USD, Mag=Actuals")</f>
        <v>0</v>
      </c>
      <c r="AQ13" s="6">
        <f>_xll.SNL.Clients.Office.Excel.Functions.SPG($D13, AQ$1, $F13, "Options: Curr=USD, Mag=Actuals")</f>
        <v>0</v>
      </c>
      <c r="AR13" s="6">
        <f>_xll.SNL.Clients.Office.Excel.Functions.SPG($D13, AR$1, $F13, "Options: Curr=USD, Mag=Actuals")</f>
        <v>0</v>
      </c>
      <c r="AS13" s="6">
        <f>_xll.SNL.Clients.Office.Excel.Functions.SPG($D13, AS$1, $F13, "Options: Curr=USD, Mag=Actuals")</f>
        <v>0</v>
      </c>
      <c r="AT13" s="6">
        <f>_xll.SNL.Clients.Office.Excel.Functions.SPG($D13, AT$1, $F13, "Options: Curr=USD, Mag=Actuals")</f>
        <v>0</v>
      </c>
      <c r="AU13" s="6">
        <f>_xll.SNL.Clients.Office.Excel.Functions.SPG($D13, AU$1, $F13, "Options: Curr=USD, Mag=Actuals")</f>
        <v>0</v>
      </c>
      <c r="AV13" s="6">
        <f>_xll.SNL.Clients.Office.Excel.Functions.SPG($D13, AV$1, $F13, "Options: Curr=USD, Mag=Actuals")</f>
        <v>0</v>
      </c>
      <c r="AW13" s="6">
        <f>_xll.SNL.Clients.Office.Excel.Functions.SPG($D13, AW$1, $F13, "Options: Curr=USD, Mag=Actuals")</f>
        <v>0</v>
      </c>
      <c r="AX13" s="6">
        <f>_xll.SNL.Clients.Office.Excel.Functions.SPG($D13, AX$1, $F13, "Options: Curr=USD, Mag=Actuals")</f>
        <v>0</v>
      </c>
      <c r="AY13" s="6">
        <f>_xll.SNL.Clients.Office.Excel.Functions.SPG($D13, AY$1, $F13, "Options: Curr=USD, Mag=Actuals")</f>
        <v>0</v>
      </c>
      <c r="AZ13" s="6">
        <f>_xll.SNL.Clients.Office.Excel.Functions.SPG($D13, AZ$1, $F13, "Options: Curr=USD, Mag=Actuals")</f>
        <v>0</v>
      </c>
      <c r="BA13" s="6">
        <f>_xll.SNL.Clients.Office.Excel.Functions.SPG($D13, BA$1, $F13, "Options: Curr=USD, Mag=Actuals")</f>
        <v>0</v>
      </c>
      <c r="BB13" s="6">
        <f>_xll.SNL.Clients.Office.Excel.Functions.SPG($D13, BB$1, $F13, "Options: Curr=USD, Mag=Actuals")</f>
        <v>0</v>
      </c>
      <c r="BC13" s="6">
        <f>_xll.SNL.Clients.Office.Excel.Functions.SPG($D13, BC$1, $F13, "Options: Curr=USD, Mag=Actuals")</f>
        <v>0</v>
      </c>
      <c r="BD13" s="6">
        <f>_xll.SNL.Clients.Office.Excel.Functions.SPG($D13, BD$1, $F13, "Options: Curr=USD, Mag=Actuals")</f>
        <v>0</v>
      </c>
      <c r="BE13" s="6">
        <f>_xll.SNL.Clients.Office.Excel.Functions.SPG($D13, BE$1, $F13, "Options: Curr=USD, Mag=Actuals")</f>
        <v>0</v>
      </c>
      <c r="BF13" s="6">
        <f>_xll.SNL.Clients.Office.Excel.Functions.SPG($D13, BF$1, $F13, "Options: Curr=USD, Mag=Actuals")</f>
        <v>0</v>
      </c>
      <c r="BG13" s="6">
        <f>_xll.SNL.Clients.Office.Excel.Functions.SPG($D13, BG$1, $F13, "Options: Curr=USD, Mag=Actuals")</f>
        <v>0</v>
      </c>
      <c r="BH13" s="6">
        <f>_xll.SNL.Clients.Office.Excel.Functions.SPG($D13, BH$1, $F13, "Options: Curr=USD, Mag=Actuals")</f>
        <v>0</v>
      </c>
      <c r="BI13" s="6">
        <f>_xll.SNL.Clients.Office.Excel.Functions.SPG($D13, BI$1, $F13, "Options: Curr=USD, Mag=Actuals")</f>
        <v>0</v>
      </c>
      <c r="BJ13" s="6">
        <f>_xll.SNL.Clients.Office.Excel.Functions.SPG($D13, BJ$1, $F13, "Options: Curr=USD, Mag=Actuals")</f>
        <v>0</v>
      </c>
      <c r="BK13" s="6">
        <f>_xll.SNL.Clients.Office.Excel.Functions.SPG($D13, BK$1, $F13, "Options: Curr=USD, Mag=Actuals")</f>
        <v>0</v>
      </c>
      <c r="BL13" s="6">
        <f>_xll.SNL.Clients.Office.Excel.Functions.SPG($D13, BL$1, $F13, "Options: Curr=USD, Mag=Actuals")</f>
        <v>0</v>
      </c>
      <c r="BM13" s="6">
        <f>_xll.SNL.Clients.Office.Excel.Functions.SPG($D13, BM$1, $F13, "Options: Curr=USD, Mag=Actuals")</f>
        <v>0</v>
      </c>
      <c r="BN13" s="6">
        <f>_xll.SNL.Clients.Office.Excel.Functions.SPG($D13, BN$1, $F13, "Options: Curr=USD, Mag=Actuals")</f>
        <v>0</v>
      </c>
      <c r="BO13" s="6">
        <f>_xll.SNL.Clients.Office.Excel.Functions.SPG($D13, BO$1, $F13, "Options: Curr=USD, Mag=Actuals")</f>
        <v>0</v>
      </c>
      <c r="BP13" s="6">
        <f>_xll.SNL.Clients.Office.Excel.Functions.SPG($D13, BP$1, $F13, "Options: Curr=USD, Mag=Actuals")</f>
        <v>0</v>
      </c>
      <c r="BQ13" s="6">
        <f>_xll.SNL.Clients.Office.Excel.Functions.SPG($D13, BQ$1, $F13, "Options: Curr=USD, Mag=Actuals")</f>
        <v>0</v>
      </c>
      <c r="BR13" s="6">
        <f>_xll.SNL.Clients.Office.Excel.Functions.SPG($D13, BR$1, $F13, "Options: Curr=USD, Mag=Actuals")</f>
        <v>0</v>
      </c>
      <c r="BS13" s="6">
        <f>_xll.SNL.Clients.Office.Excel.Functions.SPG($D13, BS$1, $F13, "Options: Curr=USD, Mag=Actuals")</f>
        <v>0</v>
      </c>
      <c r="BT13" s="6">
        <f>_xll.SNL.Clients.Office.Excel.Functions.SPG($D13, BT$1, $F13, "Options: Curr=USD, Mag=Actuals")</f>
        <v>0</v>
      </c>
      <c r="BU13" s="6">
        <f>_xll.SNL.Clients.Office.Excel.Functions.SPG($D13, BU$1, $F13, "Options: Curr=USD, Mag=Actuals")</f>
        <v>0</v>
      </c>
      <c r="BV13" s="6">
        <f>_xll.SNL.Clients.Office.Excel.Functions.SPG($D13, BV$1, $F13, "Options: Curr=USD, Mag=Actuals")</f>
        <v>0</v>
      </c>
      <c r="BW13" s="6">
        <f>_xll.SNL.Clients.Office.Excel.Functions.SPG($D13, BW$1, $F13, "Options: Curr=USD, Mag=Actuals")</f>
        <v>0</v>
      </c>
      <c r="BX13" s="6">
        <f>_xll.SNL.Clients.Office.Excel.Functions.SPG($D13, BX$1, $F13, "Options: Curr=USD, Mag=Actuals")</f>
        <v>0</v>
      </c>
      <c r="BY13" s="6">
        <f>_xll.SNL.Clients.Office.Excel.Functions.SPG($D13, BY$1, $F13, "Options: Curr=USD, Mag=Actuals")</f>
        <v>0</v>
      </c>
      <c r="BZ13" s="6">
        <f>_xll.SNL.Clients.Office.Excel.Functions.SPG($D13, BZ$1, $F13, "Options: Curr=USD, Mag=Actuals")</f>
        <v>0</v>
      </c>
      <c r="CA13" s="6" t="str">
        <f>_xll.SNL.Clients.Office.Excel.Functions.SPG($D13, CA$1, $F13, "Options: Curr=USD, Mag=Actuals")</f>
        <v>Nonperforming Loans</v>
      </c>
      <c r="CB13" s="6">
        <f>_xll.SNL.Clients.Office.Excel.Functions.SPG($D13, CB$1, $F13, "Options: Curr=USD, Mag=Actuals")</f>
        <v>0</v>
      </c>
      <c r="CC13" s="6">
        <f>_xll.SNL.Clients.Office.Excel.Functions.SPG($D13, CC$1, $F13, "Options: Curr=USD, Mag=Actuals")</f>
        <v>0</v>
      </c>
      <c r="CD13" s="6">
        <f>_xll.SNL.Clients.Office.Excel.Functions.SPG($D13, CD$1, $F13, "Options: Curr=USD, Mag=Actuals")</f>
        <v>0</v>
      </c>
      <c r="CE13" s="6">
        <f>_xll.SNL.Clients.Office.Excel.Functions.SPG($D13, CE$1, $F13, "Options: Curr=USD, Mag=Actuals")</f>
        <v>0</v>
      </c>
      <c r="CF13" s="6">
        <f>_xll.SNL.Clients.Office.Excel.Functions.SPG($D13, CF$1, $F13, "Options: Curr=USD, Mag=Actuals")</f>
        <v>0</v>
      </c>
      <c r="CG13" s="6">
        <f>_xll.SNL.Clients.Office.Excel.Functions.SPG($D13, CG$1, $F13, "Options: Curr=USD, Mag=Actuals")</f>
        <v>0</v>
      </c>
    </row>
    <row r="14" spans="1:85" x14ac:dyDescent="0.3">
      <c r="A14" s="10" t="s">
        <v>95</v>
      </c>
      <c r="B14" s="10" t="s">
        <v>85</v>
      </c>
      <c r="C14" s="10" t="s">
        <v>4</v>
      </c>
      <c r="D14">
        <v>4149089</v>
      </c>
      <c r="E14" s="10" t="s">
        <v>19</v>
      </c>
      <c r="F14" s="10" t="s">
        <v>60</v>
      </c>
      <c r="G14">
        <v>37.69</v>
      </c>
      <c r="H14">
        <v>286.77999999999997</v>
      </c>
      <c r="I14">
        <v>249.09</v>
      </c>
      <c r="J14">
        <v>1470.55</v>
      </c>
      <c r="K14">
        <v>1148.04</v>
      </c>
      <c r="L14">
        <v>9.11</v>
      </c>
      <c r="M14">
        <v>2159.962917459316</v>
      </c>
      <c r="N14">
        <v>1280.93</v>
      </c>
      <c r="O14">
        <v>-0.77</v>
      </c>
      <c r="P14">
        <v>-2.27</v>
      </c>
      <c r="Q14">
        <v>8.2799999999999994</v>
      </c>
      <c r="R14">
        <v>8.2799999999999994</v>
      </c>
      <c r="S14" t="str">
        <f>_xll.SNL.Clients.Office.Excel.Functions.SPG(D14, S$1, F14, "Options: Curr=USD, Mag=Actuals")</f>
        <v>Agricultural Bank of China Limited (SEHK:1288)</v>
      </c>
      <c r="T14" t="str">
        <f>_xll.SNL.Clients.Office.Excel.Functions.SPG($D14, T$1, $F14, "Options: Curr=USD, Mag=Actuals")</f>
        <v>Agricultural Bank of China Limited</v>
      </c>
      <c r="U14" s="6">
        <f>_xll.SNL.Clients.Office.Excel.Functions.SPG($D14, U$1, $F14, "Options: Curr=USD, Mag=Actuals")</f>
        <v>359616797856</v>
      </c>
      <c r="V14" t="str">
        <f>_xll.SNL.Clients.Office.Excel.Functions.SPG($D14, V$1, $F14, "Options: Curr=USD, Mag=Actuals")</f>
        <v>SEHK:1288</v>
      </c>
      <c r="W14" t="str">
        <f>_xll.SNL.Clients.Office.Excel.Functions.SPG($D14, W$1, $F14, "Options: Curr=USD, Mag=Actuals")</f>
        <v>Bank</v>
      </c>
      <c r="X14" s="6">
        <f>_xll.SNL.Clients.Office.Excel.Functions.SPG($D14, X$1, $F14, "Options: Curr=USD, Mag=Actuals")</f>
        <v>5919671301.3381395</v>
      </c>
      <c r="Y14" s="6">
        <f>_xll.SNL.Clients.Office.Excel.Functions.SPG($D14, Y$1, $F14, "Options: Curr=USD, Mag=Actuals")</f>
        <v>0</v>
      </c>
      <c r="Z14" s="6">
        <f>_xll.SNL.Clients.Office.Excel.Functions.SPG($D14, Z$1, $F14, "Options: Curr=USD, Mag=Actuals")</f>
        <v>0</v>
      </c>
      <c r="AA14" s="6">
        <f>_xll.SNL.Clients.Office.Excel.Functions.SPG($D14, AA$1, $F14, "Options: Curr=USD, Mag=Actuals")</f>
        <v>350035469.55639762</v>
      </c>
      <c r="AB14" s="6">
        <f>_xll.SNL.Clients.Office.Excel.Functions.SPG($D14, AB$1, $F14, "Options: Curr=USD, Mag=Actuals")</f>
        <v>0</v>
      </c>
      <c r="AC14" s="6">
        <f>_xll.SNL.Clients.Office.Excel.Functions.SPG($D14, AC$1, $F14, "Options: Curr=USD, Mag=Actuals")</f>
        <v>0</v>
      </c>
      <c r="AD14" s="6">
        <f>_xll.SNL.Clients.Office.Excel.Functions.SPG($D14, AD$1, $F14, "Options: Curr=USD, Mag=Actuals")</f>
        <v>0</v>
      </c>
      <c r="AE14" s="6">
        <f>_xll.SNL.Clients.Office.Excel.Functions.SPG($D14, AE$1, $F14, "Options: Curr=USD, Mag=Actuals")</f>
        <v>0</v>
      </c>
      <c r="AF14" s="6">
        <f>_xll.SNL.Clients.Office.Excel.Functions.SPG($D14, AF$1, $F14, "Options: Curr=USD, Mag=Actuals")</f>
        <v>359616797856</v>
      </c>
      <c r="AG14" s="6">
        <f>_xll.SNL.Clients.Office.Excel.Functions.SPG($D14, AG$1, $F14, "Options: Curr=USD, Mag=Actuals")</f>
        <v>38176527024.000008</v>
      </c>
      <c r="AH14" s="6">
        <f>_xll.SNL.Clients.Office.Excel.Functions.SPG($D14, AH$1, $F14, "Options: Curr=USD, Mag=Actuals")</f>
        <v>16435808640</v>
      </c>
      <c r="AI14" s="6">
        <f>_xll.SNL.Clients.Office.Excel.Functions.SPG($D14, AI$1, $F14, "Options: Curr=USD, Mag=Actuals")</f>
        <v>37621</v>
      </c>
      <c r="AJ14" s="6" t="str">
        <f>_xll.SNL.Clients.Office.Excel.Functions.SPG($D14, AJ$1, $F14, "Options: Curr=USD, Mag=Actuals")</f>
        <v>#INVALID FUNCTION PARAMETER</v>
      </c>
      <c r="AK14" s="6" t="str">
        <f>_xll.SNL.Clients.Office.Excel.Functions.SPG($D14, AK$1, $F14, "Options: Curr=USD, Mag=Actuals")</f>
        <v>#INVALID FUNCTION PARAMETER</v>
      </c>
      <c r="AL14" s="6" t="str">
        <f>_xll.SNL.Clients.Office.Excel.Functions.SPG($D14, AL$1, $F14, "Options: Curr=USD, Mag=Actuals")</f>
        <v>#INVALID FUNCTION PARAMETER</v>
      </c>
      <c r="AM14" s="6" t="str">
        <f>_xll.SNL.Clients.Office.Excel.Functions.SPG($D14, AM$1, $F14, "Options: Curr=USD, Mag=Actuals")</f>
        <v>#INVALID FUNCTION PARAMETER</v>
      </c>
      <c r="AN14" s="6">
        <f>_xll.SNL.Clients.Office.Excel.Functions.SPG($D14, AN$1, $F14, "Options: Curr=USD, Mag=Actuals")</f>
        <v>0</v>
      </c>
      <c r="AO14" s="6">
        <f>_xll.SNL.Clients.Office.Excel.Functions.SPG($D14, AO$1, $F14, "Options: Curr=USD, Mag=Actuals")</f>
        <v>0</v>
      </c>
      <c r="AP14" s="6">
        <f>_xll.SNL.Clients.Office.Excel.Functions.SPG($D14, AP$1, $F14, "Options: Curr=USD, Mag=Actuals")</f>
        <v>0</v>
      </c>
      <c r="AQ14" s="6">
        <f>_xll.SNL.Clients.Office.Excel.Functions.SPG($D14, AQ$1, $F14, "Options: Curr=USD, Mag=Actuals")</f>
        <v>0</v>
      </c>
      <c r="AR14" s="6">
        <f>_xll.SNL.Clients.Office.Excel.Functions.SPG($D14, AR$1, $F14, "Options: Curr=USD, Mag=Actuals")</f>
        <v>0</v>
      </c>
      <c r="AS14" s="6">
        <f>_xll.SNL.Clients.Office.Excel.Functions.SPG($D14, AS$1, $F14, "Options: Curr=USD, Mag=Actuals")</f>
        <v>0</v>
      </c>
      <c r="AT14" s="6">
        <f>_xll.SNL.Clients.Office.Excel.Functions.SPG($D14, AT$1, $F14, "Options: Curr=USD, Mag=Actuals")</f>
        <v>0</v>
      </c>
      <c r="AU14" s="6">
        <f>_xll.SNL.Clients.Office.Excel.Functions.SPG($D14, AU$1, $F14, "Options: Curr=USD, Mag=Actuals")</f>
        <v>0</v>
      </c>
      <c r="AV14" s="6">
        <f>_xll.SNL.Clients.Office.Excel.Functions.SPG($D14, AV$1, $F14, "Options: Curr=USD, Mag=Actuals")</f>
        <v>0</v>
      </c>
      <c r="AW14" s="6">
        <f>_xll.SNL.Clients.Office.Excel.Functions.SPG($D14, AW$1, $F14, "Options: Curr=USD, Mag=Actuals")</f>
        <v>0</v>
      </c>
      <c r="AX14" s="6">
        <f>_xll.SNL.Clients.Office.Excel.Functions.SPG($D14, AX$1, $F14, "Options: Curr=USD, Mag=Actuals")</f>
        <v>0</v>
      </c>
      <c r="AY14" s="6">
        <f>_xll.SNL.Clients.Office.Excel.Functions.SPG($D14, AY$1, $F14, "Options: Curr=USD, Mag=Actuals")</f>
        <v>0</v>
      </c>
      <c r="AZ14" s="6">
        <f>_xll.SNL.Clients.Office.Excel.Functions.SPG($D14, AZ$1, $F14, "Options: Curr=USD, Mag=Actuals")</f>
        <v>0</v>
      </c>
      <c r="BA14" s="6">
        <f>_xll.SNL.Clients.Office.Excel.Functions.SPG($D14, BA$1, $F14, "Options: Curr=USD, Mag=Actuals")</f>
        <v>0</v>
      </c>
      <c r="BB14" s="6">
        <f>_xll.SNL.Clients.Office.Excel.Functions.SPG($D14, BB$1, $F14, "Options: Curr=USD, Mag=Actuals")</f>
        <v>0</v>
      </c>
      <c r="BC14" s="6">
        <f>_xll.SNL.Clients.Office.Excel.Functions.SPG($D14, BC$1, $F14, "Options: Curr=USD, Mag=Actuals")</f>
        <v>0</v>
      </c>
      <c r="BD14" s="6">
        <f>_xll.SNL.Clients.Office.Excel.Functions.SPG($D14, BD$1, $F14, "Options: Curr=USD, Mag=Actuals")</f>
        <v>0</v>
      </c>
      <c r="BE14" s="6">
        <f>_xll.SNL.Clients.Office.Excel.Functions.SPG($D14, BE$1, $F14, "Options: Curr=USD, Mag=Actuals")</f>
        <v>0</v>
      </c>
      <c r="BF14" s="6">
        <f>_xll.SNL.Clients.Office.Excel.Functions.SPG($D14, BF$1, $F14, "Options: Curr=USD, Mag=Actuals")</f>
        <v>0</v>
      </c>
      <c r="BG14" s="6">
        <f>_xll.SNL.Clients.Office.Excel.Functions.SPG($D14, BG$1, $F14, "Options: Curr=USD, Mag=Actuals")</f>
        <v>0</v>
      </c>
      <c r="BH14" s="6">
        <f>_xll.SNL.Clients.Office.Excel.Functions.SPG($D14, BH$1, $F14, "Options: Curr=USD, Mag=Actuals")</f>
        <v>0</v>
      </c>
      <c r="BI14" s="6">
        <f>_xll.SNL.Clients.Office.Excel.Functions.SPG($D14, BI$1, $F14, "Options: Curr=USD, Mag=Actuals")</f>
        <v>0</v>
      </c>
      <c r="BJ14" s="6">
        <f>_xll.SNL.Clients.Office.Excel.Functions.SPG($D14, BJ$1, $F14, "Options: Curr=USD, Mag=Actuals")</f>
        <v>0</v>
      </c>
      <c r="BK14" s="6">
        <f>_xll.SNL.Clients.Office.Excel.Functions.SPG($D14, BK$1, $F14, "Options: Curr=USD, Mag=Actuals")</f>
        <v>0</v>
      </c>
      <c r="BL14" s="6">
        <f>_xll.SNL.Clients.Office.Excel.Functions.SPG($D14, BL$1, $F14, "Options: Curr=USD, Mag=Actuals")</f>
        <v>0</v>
      </c>
      <c r="BM14" s="6">
        <f>_xll.SNL.Clients.Office.Excel.Functions.SPG($D14, BM$1, $F14, "Options: Curr=USD, Mag=Actuals")</f>
        <v>0</v>
      </c>
      <c r="BN14" s="6">
        <f>_xll.SNL.Clients.Office.Excel.Functions.SPG($D14, BN$1, $F14, "Options: Curr=USD, Mag=Actuals")</f>
        <v>0</v>
      </c>
      <c r="BO14" s="6">
        <f>_xll.SNL.Clients.Office.Excel.Functions.SPG($D14, BO$1, $F14, "Options: Curr=USD, Mag=Actuals")</f>
        <v>0</v>
      </c>
      <c r="BP14" s="6">
        <f>_xll.SNL.Clients.Office.Excel.Functions.SPG($D14, BP$1, $F14, "Options: Curr=USD, Mag=Actuals")</f>
        <v>0</v>
      </c>
      <c r="BQ14" s="6">
        <f>_xll.SNL.Clients.Office.Excel.Functions.SPG($D14, BQ$1, $F14, "Options: Curr=USD, Mag=Actuals")</f>
        <v>0</v>
      </c>
      <c r="BR14" s="6">
        <f>_xll.SNL.Clients.Office.Excel.Functions.SPG($D14, BR$1, $F14, "Options: Curr=USD, Mag=Actuals")</f>
        <v>0</v>
      </c>
      <c r="BS14" s="6">
        <f>_xll.SNL.Clients.Office.Excel.Functions.SPG($D14, BS$1, $F14, "Options: Curr=USD, Mag=Actuals")</f>
        <v>0</v>
      </c>
      <c r="BT14" s="6">
        <f>_xll.SNL.Clients.Office.Excel.Functions.SPG($D14, BT$1, $F14, "Options: Curr=USD, Mag=Actuals")</f>
        <v>0</v>
      </c>
      <c r="BU14" s="6">
        <f>_xll.SNL.Clients.Office.Excel.Functions.SPG($D14, BU$1, $F14, "Options: Curr=USD, Mag=Actuals")</f>
        <v>0</v>
      </c>
      <c r="BV14" s="6">
        <f>_xll.SNL.Clients.Office.Excel.Functions.SPG($D14, BV$1, $F14, "Options: Curr=USD, Mag=Actuals")</f>
        <v>0</v>
      </c>
      <c r="BW14" s="6">
        <f>_xll.SNL.Clients.Office.Excel.Functions.SPG($D14, BW$1, $F14, "Options: Curr=USD, Mag=Actuals")</f>
        <v>0</v>
      </c>
      <c r="BX14" s="6">
        <f>_xll.SNL.Clients.Office.Excel.Functions.SPG($D14, BX$1, $F14, "Options: Curr=USD, Mag=Actuals")</f>
        <v>0</v>
      </c>
      <c r="BY14" s="6">
        <f>_xll.SNL.Clients.Office.Excel.Functions.SPG($D14, BY$1, $F14, "Options: Curr=USD, Mag=Actuals")</f>
        <v>0</v>
      </c>
      <c r="BZ14" s="6">
        <f>_xll.SNL.Clients.Office.Excel.Functions.SPG($D14, BZ$1, $F14, "Options: Curr=USD, Mag=Actuals")</f>
        <v>0</v>
      </c>
      <c r="CA14" s="6" t="str">
        <f>_xll.SNL.Clients.Office.Excel.Functions.SPG($D14, CA$1, $F14, "Options: Curr=USD, Mag=Actuals")</f>
        <v>Nonperforming Loans</v>
      </c>
      <c r="CB14" s="6">
        <f>_xll.SNL.Clients.Office.Excel.Functions.SPG($D14, CB$1, $F14, "Options: Curr=USD, Mag=Actuals")</f>
        <v>0</v>
      </c>
      <c r="CC14" s="6">
        <f>_xll.SNL.Clients.Office.Excel.Functions.SPG($D14, CC$1, $F14, "Options: Curr=USD, Mag=Actuals")</f>
        <v>0</v>
      </c>
      <c r="CD14" s="6">
        <f>_xll.SNL.Clients.Office.Excel.Functions.SPG($D14, CD$1, $F14, "Options: Curr=USD, Mag=Actuals")</f>
        <v>0</v>
      </c>
      <c r="CE14" s="6">
        <f>_xll.SNL.Clients.Office.Excel.Functions.SPG($D14, CE$1, $F14, "Options: Curr=USD, Mag=Actuals")</f>
        <v>0</v>
      </c>
      <c r="CF14" s="6">
        <f>_xll.SNL.Clients.Office.Excel.Functions.SPG($D14, CF$1, $F14, "Options: Curr=USD, Mag=Actuals")</f>
        <v>0</v>
      </c>
      <c r="CG14" s="6">
        <f>_xll.SNL.Clients.Office.Excel.Functions.SPG($D14, CG$1, $F14, "Options: Curr=USD, Mag=Actuals")</f>
        <v>0</v>
      </c>
    </row>
    <row r="15" spans="1:85" x14ac:dyDescent="0.3">
      <c r="A15" s="10" t="s">
        <v>95</v>
      </c>
      <c r="B15" s="10" t="s">
        <v>85</v>
      </c>
      <c r="C15" s="10" t="s">
        <v>4</v>
      </c>
      <c r="D15">
        <v>4149089</v>
      </c>
      <c r="E15" s="10" t="s">
        <v>19</v>
      </c>
      <c r="F15" s="10" t="s">
        <v>61</v>
      </c>
      <c r="G15">
        <v>39.799999999999997</v>
      </c>
      <c r="H15">
        <v>396.63</v>
      </c>
      <c r="I15">
        <v>356.83</v>
      </c>
      <c r="J15">
        <v>1660.29</v>
      </c>
      <c r="K15">
        <v>1288.17</v>
      </c>
      <c r="L15">
        <v>10.029999999999999</v>
      </c>
      <c r="M15">
        <v>2376.327040613864</v>
      </c>
      <c r="N15">
        <v>1288.8699999999999</v>
      </c>
      <c r="O15">
        <v>1.1599999999999999</v>
      </c>
      <c r="P15">
        <v>2.34</v>
      </c>
      <c r="Q15">
        <v>8.2799999999999994</v>
      </c>
      <c r="R15">
        <v>8.2799999999999994</v>
      </c>
      <c r="S15" t="str">
        <f>_xll.SNL.Clients.Office.Excel.Functions.SPG(D15, S$1, F15, "Options: Curr=USD, Mag=Actuals")</f>
        <v>Agricultural Bank of China Limited (SEHK:1288)</v>
      </c>
      <c r="T15" t="str">
        <f>_xll.SNL.Clients.Office.Excel.Functions.SPG($D15, T$1, $F15, "Options: Curr=USD, Mag=Actuals")</f>
        <v>Agricultural Bank of China Limited</v>
      </c>
      <c r="U15" s="6">
        <f>_xll.SNL.Clients.Office.Excel.Functions.SPG($D15, U$1, $F15, "Options: Curr=USD, Mag=Actuals")</f>
        <v>422150507136</v>
      </c>
      <c r="V15" t="str">
        <f>_xll.SNL.Clients.Office.Excel.Functions.SPG($D15, V$1, $F15, "Options: Curr=USD, Mag=Actuals")</f>
        <v>SEHK:1288</v>
      </c>
      <c r="W15" t="str">
        <f>_xll.SNL.Clients.Office.Excel.Functions.SPG($D15, W$1, $F15, "Options: Curr=USD, Mag=Actuals")</f>
        <v>Bank</v>
      </c>
      <c r="X15" s="6">
        <f>_xll.SNL.Clients.Office.Excel.Functions.SPG($D15, X$1, $F15, "Options: Curr=USD, Mag=Actuals")</f>
        <v>6322153560.3777132</v>
      </c>
      <c r="Y15" s="6">
        <f>_xll.SNL.Clients.Office.Excel.Functions.SPG($D15, Y$1, $F15, "Options: Curr=USD, Mag=Actuals")</f>
        <v>0</v>
      </c>
      <c r="Z15" s="6">
        <f>_xll.SNL.Clients.Office.Excel.Functions.SPG($D15, Z$1, $F15, "Options: Curr=USD, Mag=Actuals")</f>
        <v>5260185439.5322914</v>
      </c>
      <c r="AA15" s="6">
        <f>_xll.SNL.Clients.Office.Excel.Functions.SPG($D15, AA$1, $F15, "Options: Curr=USD, Mag=Actuals")</f>
        <v>232207363.8526623</v>
      </c>
      <c r="AB15" s="6">
        <f>_xll.SNL.Clients.Office.Excel.Functions.SPG($D15, AB$1, $F15, "Options: Curr=USD, Mag=Actuals")</f>
        <v>0</v>
      </c>
      <c r="AC15" s="6">
        <f>_xll.SNL.Clients.Office.Excel.Functions.SPG($D15, AC$1, $F15, "Options: Curr=USD, Mag=Actuals")</f>
        <v>0</v>
      </c>
      <c r="AD15" s="6">
        <f>_xll.SNL.Clients.Office.Excel.Functions.SPG($D15, AD$1, $F15, "Options: Curr=USD, Mag=Actuals")</f>
        <v>0</v>
      </c>
      <c r="AE15" s="6">
        <f>_xll.SNL.Clients.Office.Excel.Functions.SPG($D15, AE$1, $F15, "Options: Curr=USD, Mag=Actuals")</f>
        <v>0</v>
      </c>
      <c r="AF15" s="6">
        <f>_xll.SNL.Clients.Office.Excel.Functions.SPG($D15, AF$1, $F15, "Options: Curr=USD, Mag=Actuals")</f>
        <v>422150507136</v>
      </c>
      <c r="AG15" s="6">
        <f>_xll.SNL.Clients.Office.Excel.Functions.SPG($D15, AG$1, $F15, "Options: Curr=USD, Mag=Actuals")</f>
        <v>18352226616</v>
      </c>
      <c r="AH15" s="6">
        <f>_xll.SNL.Clients.Office.Excel.Functions.SPG($D15, AH$1, $F15, "Options: Curr=USD, Mag=Actuals")</f>
        <v>16669552549</v>
      </c>
      <c r="AI15" s="6">
        <f>_xll.SNL.Clients.Office.Excel.Functions.SPG($D15, AI$1, $F15, "Options: Curr=USD, Mag=Actuals")</f>
        <v>37986</v>
      </c>
      <c r="AJ15" s="6" t="str">
        <f>_xll.SNL.Clients.Office.Excel.Functions.SPG($D15, AJ$1, $F15, "Options: Curr=USD, Mag=Actuals")</f>
        <v>#INVALID FUNCTION PARAMETER</v>
      </c>
      <c r="AK15" s="6" t="str">
        <f>_xll.SNL.Clients.Office.Excel.Functions.SPG($D15, AK$1, $F15, "Options: Curr=USD, Mag=Actuals")</f>
        <v>#INVALID FUNCTION PARAMETER</v>
      </c>
      <c r="AL15" s="6" t="str">
        <f>_xll.SNL.Clients.Office.Excel.Functions.SPG($D15, AL$1, $F15, "Options: Curr=USD, Mag=Actuals")</f>
        <v>#INVALID FUNCTION PARAMETER</v>
      </c>
      <c r="AM15" s="6" t="str">
        <f>_xll.SNL.Clients.Office.Excel.Functions.SPG($D15, AM$1, $F15, "Options: Curr=USD, Mag=Actuals")</f>
        <v>#INVALID FUNCTION PARAMETER</v>
      </c>
      <c r="AN15" s="6">
        <f>_xll.SNL.Clients.Office.Excel.Functions.SPG($D15, AN$1, $F15, "Options: Curr=USD, Mag=Actuals")</f>
        <v>422150507136</v>
      </c>
      <c r="AO15" s="6">
        <f>_xll.SNL.Clients.Office.Excel.Functions.SPG($D15, AO$1, $F15, "Options: Curr=USD, Mag=Actuals")</f>
        <v>270626595436.99997</v>
      </c>
      <c r="AP15" s="6">
        <f>_xll.SNL.Clients.Office.Excel.Functions.SPG($D15, AP$1, $F15, "Options: Curr=USD, Mag=Actuals")</f>
        <v>362135333448</v>
      </c>
      <c r="AQ15" s="6">
        <f>_xll.SNL.Clients.Office.Excel.Functions.SPG($D15, AQ$1, $F15, "Options: Curr=USD, Mag=Actuals")</f>
        <v>16669552549</v>
      </c>
      <c r="AR15" s="6">
        <f>_xll.SNL.Clients.Office.Excel.Functions.SPG($D15, AR$1, $F15, "Options: Curr=USD, Mag=Actuals")</f>
        <v>16669552549</v>
      </c>
      <c r="AS15" s="6">
        <f>_xll.SNL.Clients.Office.Excel.Functions.SPG($D15, AS$1, $F15, "Options: Curr=USD, Mag=Actuals")</f>
        <v>0</v>
      </c>
      <c r="AT15" s="6">
        <f>_xll.SNL.Clients.Office.Excel.Functions.SPG($D15, AT$1, $F15, "Options: Curr=USD, Mag=Actuals")</f>
        <v>64.106661217349895</v>
      </c>
      <c r="AU15" s="6">
        <f>_xll.SNL.Clients.Office.Excel.Functions.SPG($D15, AU$1, $F15, "Options: Curr=USD, Mag=Actuals")</f>
        <v>74.730789967463906</v>
      </c>
      <c r="AV15" s="6">
        <f>_xll.SNL.Clients.Office.Excel.Functions.SPG($D15, AV$1, $F15, "Options: Curr=USD, Mag=Actuals")</f>
        <v>3.9487226160383901</v>
      </c>
      <c r="AW15" s="6">
        <f>_xll.SNL.Clients.Office.Excel.Functions.SPG($D15, AW$1, $F15, "Options: Curr=USD, Mag=Actuals")</f>
        <v>0</v>
      </c>
      <c r="AX15" s="6">
        <f>_xll.SNL.Clients.Office.Excel.Functions.SPG($D15, AX$1, $F15, "Options: Curr=USD, Mag=Actuals")</f>
        <v>232207363.8526623</v>
      </c>
      <c r="AY15" s="6">
        <f>_xll.SNL.Clients.Office.Excel.Functions.SPG($D15, AY$1, $F15, "Options: Curr=USD, Mag=Actuals")</f>
        <v>232207363.8526623</v>
      </c>
      <c r="AZ15" s="6">
        <f>_xll.SNL.Clients.Office.Excel.Functions.SPG($D15, AZ$1, $F15, "Options: Curr=USD, Mag=Actuals")</f>
        <v>0</v>
      </c>
      <c r="BA15" s="6">
        <f>_xll.SNL.Clients.Office.Excel.Functions.SPG($D15, BA$1, $F15, "Options: Curr=USD, Mag=Actuals")</f>
        <v>0</v>
      </c>
      <c r="BB15" s="6">
        <f>_xll.SNL.Clients.Office.Excel.Functions.SPG($D15, BB$1, $F15, "Options: Curr=USD, Mag=Actuals")</f>
        <v>0</v>
      </c>
      <c r="BC15" s="6">
        <f>_xll.SNL.Clients.Office.Excel.Functions.SPG($D15, BC$1, $F15, "Options: Curr=USD, Mag=Actuals")</f>
        <v>0</v>
      </c>
      <c r="BD15" s="6">
        <f>_xll.SNL.Clients.Office.Excel.Functions.SPG($D15, BD$1, $F15, "Options: Curr=USD, Mag=Actuals")</f>
        <v>0</v>
      </c>
      <c r="BE15" s="6">
        <f>_xll.SNL.Clients.Office.Excel.Functions.SPG($D15, BE$1, $F15, "Options: Curr=USD, Mag=Actuals")</f>
        <v>0</v>
      </c>
      <c r="BF15" s="6">
        <f>_xll.SNL.Clients.Office.Excel.Functions.SPG($D15, BF$1, $F15, "Options: Curr=USD, Mag=Actuals")</f>
        <v>0</v>
      </c>
      <c r="BG15" s="6">
        <f>_xll.SNL.Clients.Office.Excel.Functions.SPG($D15, BG$1, $F15, "Options: Curr=USD, Mag=Actuals")</f>
        <v>0</v>
      </c>
      <c r="BH15" s="6">
        <f>_xll.SNL.Clients.Office.Excel.Functions.SPG($D15, BH$1, $F15, "Options: Curr=USD, Mag=Actuals")</f>
        <v>0</v>
      </c>
      <c r="BI15" s="6">
        <f>_xll.SNL.Clients.Office.Excel.Functions.SPG($D15, BI$1, $F15, "Options: Curr=USD, Mag=Actuals")</f>
        <v>0</v>
      </c>
      <c r="BJ15" s="6">
        <f>_xll.SNL.Clients.Office.Excel.Functions.SPG($D15, BJ$1, $F15, "Options: Curr=USD, Mag=Actuals")</f>
        <v>0</v>
      </c>
      <c r="BK15" s="6">
        <f>_xll.SNL.Clients.Office.Excel.Functions.SPG($D15, BK$1, $F15, "Options: Curr=USD, Mag=Actuals")</f>
        <v>0</v>
      </c>
      <c r="BL15" s="6">
        <f>_xll.SNL.Clients.Office.Excel.Functions.SPG($D15, BL$1, $F15, "Options: Curr=USD, Mag=Actuals")</f>
        <v>0</v>
      </c>
      <c r="BM15" s="6">
        <f>_xll.SNL.Clients.Office.Excel.Functions.SPG($D15, BM$1, $F15, "Options: Curr=USD, Mag=Actuals")</f>
        <v>0</v>
      </c>
      <c r="BN15" s="6">
        <f>_xll.SNL.Clients.Office.Excel.Functions.SPG($D15, BN$1, $F15, "Options: Curr=USD, Mag=Actuals")</f>
        <v>0</v>
      </c>
      <c r="BO15" s="6">
        <f>_xll.SNL.Clients.Office.Excel.Functions.SPG($D15, BO$1, $F15, "Options: Curr=USD, Mag=Actuals")</f>
        <v>98.100479657551304</v>
      </c>
      <c r="BP15" s="6">
        <f>_xll.SNL.Clients.Office.Excel.Functions.SPG($D15, BP$1, $F15, "Options: Curr=USD, Mag=Actuals")</f>
        <v>5.9431672686273398</v>
      </c>
      <c r="BQ15" s="6">
        <f>_xll.SNL.Clients.Office.Excel.Functions.SPG($D15, BQ$1, $F15, "Options: Curr=USD, Mag=Actuals")</f>
        <v>96.288864683062897</v>
      </c>
      <c r="BR15" s="6">
        <f>_xll.SNL.Clients.Office.Excel.Functions.SPG($D15, BR$1, $F15, "Options: Curr=USD, Mag=Actuals")</f>
        <v>0</v>
      </c>
      <c r="BS15" s="6">
        <f>_xll.SNL.Clients.Office.Excel.Functions.SPG($D15, BS$1, $F15, "Options: Curr=USD, Mag=Actuals")</f>
        <v>0</v>
      </c>
      <c r="BT15" s="6">
        <f>_xll.SNL.Clients.Office.Excel.Functions.SPG($D15, BT$1, $F15, "Options: Curr=USD, Mag=Actuals")</f>
        <v>0</v>
      </c>
      <c r="BU15" s="6">
        <f>_xll.SNL.Clients.Office.Excel.Functions.SPG($D15, BU$1, $F15, "Options: Curr=USD, Mag=Actuals")</f>
        <v>0</v>
      </c>
      <c r="BV15" s="6">
        <f>_xll.SNL.Clients.Office.Excel.Functions.SPG($D15, BV$1, $F15, "Options: Curr=USD, Mag=Actuals")</f>
        <v>0</v>
      </c>
      <c r="BW15" s="6">
        <f>_xll.SNL.Clients.Office.Excel.Functions.SPG($D15, BW$1, $F15, "Options: Curr=USD, Mag=Actuals")</f>
        <v>0</v>
      </c>
      <c r="BX15" s="6">
        <f>_xll.SNL.Clients.Office.Excel.Functions.SPG($D15, BX$1, $F15, "Options: Curr=USD, Mag=Actuals")</f>
        <v>37201027541.999992</v>
      </c>
      <c r="BY15" s="6">
        <f>_xll.SNL.Clients.Office.Excel.Functions.SPG($D15, BY$1, $F15, "Options: Curr=USD, Mag=Actuals")</f>
        <v>0</v>
      </c>
      <c r="BZ15" s="6">
        <f>_xll.SNL.Clients.Office.Excel.Functions.SPG($D15, BZ$1, $F15, "Options: Curr=USD, Mag=Actuals")</f>
        <v>0</v>
      </c>
      <c r="CA15" s="6" t="str">
        <f>_xll.SNL.Clients.Office.Excel.Functions.SPG($D15, CA$1, $F15, "Options: Curr=USD, Mag=Actuals")</f>
        <v>Nonperforming Loans</v>
      </c>
      <c r="CB15" s="6">
        <f>_xll.SNL.Clients.Office.Excel.Functions.SPG($D15, CB$1, $F15, "Options: Curr=USD, Mag=Actuals")</f>
        <v>0</v>
      </c>
      <c r="CC15" s="6">
        <f>_xll.SNL.Clients.Office.Excel.Functions.SPG($D15, CC$1, $F15, "Options: Curr=USD, Mag=Actuals")</f>
        <v>0</v>
      </c>
      <c r="CD15" s="6">
        <f>_xll.SNL.Clients.Office.Excel.Functions.SPG($D15, CD$1, $F15, "Options: Curr=USD, Mag=Actuals")</f>
        <v>0</v>
      </c>
      <c r="CE15" s="6">
        <f>_xll.SNL.Clients.Office.Excel.Functions.SPG($D15, CE$1, $F15, "Options: Curr=USD, Mag=Actuals")</f>
        <v>0</v>
      </c>
      <c r="CF15" s="6">
        <f>_xll.SNL.Clients.Office.Excel.Functions.SPG($D15, CF$1, $F15, "Options: Curr=USD, Mag=Actuals")</f>
        <v>1.2562197114873801</v>
      </c>
      <c r="CG15" s="6">
        <f>_xll.SNL.Clients.Office.Excel.Functions.SPG($D15, CG$1, $F15, "Options: Curr=USD, Mag=Actuals")</f>
        <v>0</v>
      </c>
    </row>
    <row r="16" spans="1:85" x14ac:dyDescent="0.3">
      <c r="A16" s="10" t="s">
        <v>95</v>
      </c>
      <c r="B16" s="10" t="s">
        <v>85</v>
      </c>
      <c r="C16" s="10" t="s">
        <v>4</v>
      </c>
      <c r="D16">
        <v>4149089</v>
      </c>
      <c r="E16" s="10" t="s">
        <v>19</v>
      </c>
      <c r="F16" s="10" t="s">
        <v>62</v>
      </c>
      <c r="G16">
        <v>51.39</v>
      </c>
      <c r="H16">
        <v>534.85</v>
      </c>
      <c r="I16">
        <v>483.46</v>
      </c>
      <c r="J16">
        <v>1955.14</v>
      </c>
      <c r="K16">
        <v>1507.65</v>
      </c>
      <c r="L16">
        <v>10.11</v>
      </c>
      <c r="M16">
        <v>2616.7043956318621</v>
      </c>
      <c r="N16">
        <v>1296.82</v>
      </c>
      <c r="O16">
        <v>3.89</v>
      </c>
      <c r="P16">
        <v>6.05</v>
      </c>
      <c r="Q16">
        <v>8.2799999999999994</v>
      </c>
      <c r="R16">
        <v>8.2799999999999994</v>
      </c>
      <c r="S16" t="str">
        <f>_xll.SNL.Clients.Office.Excel.Functions.SPG(D16, S$1, F16, "Options: Curr=USD, Mag=Actuals")</f>
        <v>Agricultural Bank of China Limited (SEHK:1288)</v>
      </c>
      <c r="T16" t="str">
        <f>_xll.SNL.Clients.Office.Excel.Functions.SPG($D16, T$1, $F16, "Options: Curr=USD, Mag=Actuals")</f>
        <v>Agricultural Bank of China Limited</v>
      </c>
      <c r="U16" s="6">
        <f>_xll.SNL.Clients.Office.Excel.Functions.SPG($D16, U$1, $F16, "Options: Curr=USD, Mag=Actuals")</f>
        <v>484959625656</v>
      </c>
      <c r="V16" t="str">
        <f>_xll.SNL.Clients.Office.Excel.Functions.SPG($D16, V$1, $F16, "Options: Curr=USD, Mag=Actuals")</f>
        <v>SEHK:1288</v>
      </c>
      <c r="W16" t="str">
        <f>_xll.SNL.Clients.Office.Excel.Functions.SPG($D16, W$1, $F16, "Options: Curr=USD, Mag=Actuals")</f>
        <v>Bank</v>
      </c>
      <c r="X16" s="6">
        <f>_xll.SNL.Clients.Office.Excel.Functions.SPG($D16, X$1, $F16, "Options: Curr=USD, Mag=Actuals")</f>
        <v>9462822308.5856476</v>
      </c>
      <c r="Y16" s="6">
        <f>_xll.SNL.Clients.Office.Excel.Functions.SPG($D16, Y$1, $F16, "Options: Curr=USD, Mag=Actuals")</f>
        <v>0</v>
      </c>
      <c r="Z16" s="6">
        <f>_xll.SNL.Clients.Office.Excel.Functions.SPG($D16, Z$1, $F16, "Options: Curr=USD, Mag=Actuals")</f>
        <v>6668388852.1458549</v>
      </c>
      <c r="AA16" s="6">
        <f>_xll.SNL.Clients.Office.Excel.Functions.SPG($D16, AA$1, $F16, "Options: Curr=USD, Mag=Actuals")</f>
        <v>242001392.76444745</v>
      </c>
      <c r="AB16" s="6">
        <f>_xll.SNL.Clients.Office.Excel.Functions.SPG($D16, AB$1, $F16, "Options: Curr=USD, Mag=Actuals")</f>
        <v>0</v>
      </c>
      <c r="AC16" s="6">
        <f>_xll.SNL.Clients.Office.Excel.Functions.SPG($D16, AC$1, $F16, "Options: Curr=USD, Mag=Actuals")</f>
        <v>0</v>
      </c>
      <c r="AD16" s="6">
        <f>_xll.SNL.Clients.Office.Excel.Functions.SPG($D16, AD$1, $F16, "Options: Curr=USD, Mag=Actuals")</f>
        <v>5.3357947783533997E-2</v>
      </c>
      <c r="AE16" s="6">
        <f>_xll.SNL.Clients.Office.Excel.Functions.SPG($D16, AE$1, $F16, "Options: Curr=USD, Mag=Actuals")</f>
        <v>1.8543549103836501</v>
      </c>
      <c r="AF16" s="6">
        <f>_xll.SNL.Clients.Office.Excel.Functions.SPG($D16, AF$1, $F16, "Options: Curr=USD, Mag=Actuals")</f>
        <v>484959625656</v>
      </c>
      <c r="AG16" s="6">
        <f>_xll.SNL.Clients.Office.Excel.Functions.SPG($D16, AG$1, $F16, "Options: Curr=USD, Mag=Actuals")</f>
        <v>20894335968</v>
      </c>
      <c r="AH16" s="6">
        <f>_xll.SNL.Clients.Office.Excel.Functions.SPG($D16, AH$1, $F16, "Options: Curr=USD, Mag=Actuals")</f>
        <v>9431883912</v>
      </c>
      <c r="AI16" s="6">
        <f>_xll.SNL.Clients.Office.Excel.Functions.SPG($D16, AI$1, $F16, "Options: Curr=USD, Mag=Actuals")</f>
        <v>38352</v>
      </c>
      <c r="AJ16" s="6" t="str">
        <f>_xll.SNL.Clients.Office.Excel.Functions.SPG($D16, AJ$1, $F16, "Options: Curr=USD, Mag=Actuals")</f>
        <v>#INVALID FUNCTION PARAMETER</v>
      </c>
      <c r="AK16" s="6" t="str">
        <f>_xll.SNL.Clients.Office.Excel.Functions.SPG($D16, AK$1, $F16, "Options: Curr=USD, Mag=Actuals")</f>
        <v>#INVALID FUNCTION PARAMETER</v>
      </c>
      <c r="AL16" s="6" t="str">
        <f>_xll.SNL.Clients.Office.Excel.Functions.SPG($D16, AL$1, $F16, "Options: Curr=USD, Mag=Actuals")</f>
        <v>#INVALID FUNCTION PARAMETER</v>
      </c>
      <c r="AM16" s="6" t="str">
        <f>_xll.SNL.Clients.Office.Excel.Functions.SPG($D16, AM$1, $F16, "Options: Curr=USD, Mag=Actuals")</f>
        <v>#INVALID FUNCTION PARAMETER</v>
      </c>
      <c r="AN16" s="6">
        <f>_xll.SNL.Clients.Office.Excel.Functions.SPG($D16, AN$1, $F16, "Options: Curr=USD, Mag=Actuals")</f>
        <v>484959625656</v>
      </c>
      <c r="AO16" s="6">
        <f>_xll.SNL.Clients.Office.Excel.Functions.SPG($D16, AO$1, $F16, "Options: Curr=USD, Mag=Actuals")</f>
        <v>309030699032</v>
      </c>
      <c r="AP16" s="6">
        <f>_xll.SNL.Clients.Office.Excel.Functions.SPG($D16, AP$1, $F16, "Options: Curr=USD, Mag=Actuals")</f>
        <v>421862916376</v>
      </c>
      <c r="AQ16" s="6">
        <f>_xll.SNL.Clients.Office.Excel.Functions.SPG($D16, AQ$1, $F16, "Options: Curr=USD, Mag=Actuals")</f>
        <v>9431883912</v>
      </c>
      <c r="AR16" s="6">
        <f>_xll.SNL.Clients.Office.Excel.Functions.SPG($D16, AR$1, $F16, "Options: Curr=USD, Mag=Actuals")</f>
        <v>9431883912</v>
      </c>
      <c r="AS16" s="6">
        <f>_xll.SNL.Clients.Office.Excel.Functions.SPG($D16, AS$1, $F16, "Options: Curr=USD, Mag=Actuals")</f>
        <v>9174407968</v>
      </c>
      <c r="AT16" s="6">
        <f>_xll.SNL.Clients.Office.Excel.Functions.SPG($D16, AT$1, $F16, "Options: Curr=USD, Mag=Actuals")</f>
        <v>63.722974590715097</v>
      </c>
      <c r="AU16" s="6">
        <f>_xll.SNL.Clients.Office.Excel.Functions.SPG($D16, AU$1, $F16, "Options: Curr=USD, Mag=Actuals")</f>
        <v>73.253819436588202</v>
      </c>
      <c r="AV16" s="6">
        <f>_xll.SNL.Clients.Office.Excel.Functions.SPG($D16, AV$1, $F16, "Options: Curr=USD, Mag=Actuals")</f>
        <v>1.9448802360076001</v>
      </c>
      <c r="AW16" s="6">
        <f>_xll.SNL.Clients.Office.Excel.Functions.SPG($D16, AW$1, $F16, "Options: Curr=USD, Mag=Actuals")</f>
        <v>1.89279291900216</v>
      </c>
      <c r="AX16" s="6">
        <f>_xll.SNL.Clients.Office.Excel.Functions.SPG($D16, AX$1, $F16, "Options: Curr=USD, Mag=Actuals")</f>
        <v>242001392.76444745</v>
      </c>
      <c r="AY16" s="6">
        <f>_xll.SNL.Clients.Office.Excel.Functions.SPG($D16, AY$1, $F16, "Options: Curr=USD, Mag=Actuals")</f>
        <v>242001392.76444745</v>
      </c>
      <c r="AZ16" s="6">
        <f>_xll.SNL.Clients.Office.Excel.Functions.SPG($D16, AZ$1, $F16, "Options: Curr=USD, Mag=Actuals")</f>
        <v>5.3357947783533997E-2</v>
      </c>
      <c r="BA16" s="6">
        <f>_xll.SNL.Clients.Office.Excel.Functions.SPG($D16, BA$1, $F16, "Options: Curr=USD, Mag=Actuals")</f>
        <v>1.8543549103836501</v>
      </c>
      <c r="BB16" s="6">
        <f>_xll.SNL.Clients.Office.Excel.Functions.SPG($D16, BB$1, $F16, "Options: Curr=USD, Mag=Actuals")</f>
        <v>1.8543549103836501</v>
      </c>
      <c r="BC16" s="6">
        <f>_xll.SNL.Clients.Office.Excel.Functions.SPG($D16, BC$1, $F16, "Options: Curr=USD, Mag=Actuals")</f>
        <v>0</v>
      </c>
      <c r="BD16" s="6">
        <f>_xll.SNL.Clients.Office.Excel.Functions.SPG($D16, BD$1, $F16, "Options: Curr=USD, Mag=Actuals")</f>
        <v>0</v>
      </c>
      <c r="BE16" s="6">
        <f>_xll.SNL.Clients.Office.Excel.Functions.SPG($D16, BE$1, $F16, "Options: Curr=USD, Mag=Actuals")</f>
        <v>1.46815605401593</v>
      </c>
      <c r="BF16" s="6">
        <f>_xll.SNL.Clients.Office.Excel.Functions.SPG($D16, BF$1, $F16, "Options: Curr=USD, Mag=Actuals")</f>
        <v>0.181278499584098</v>
      </c>
      <c r="BG16" s="6">
        <f>_xll.SNL.Clients.Office.Excel.Functions.SPG($D16, BG$1, $F16, "Options: Curr=USD, Mag=Actuals")</f>
        <v>1.6329982811175301</v>
      </c>
      <c r="BH16" s="6">
        <f>_xll.SNL.Clients.Office.Excel.Functions.SPG($D16, BH$1, $F16, "Options: Curr=USD, Mag=Actuals")</f>
        <v>0.45342268059087998</v>
      </c>
      <c r="BI16" s="6">
        <f>_xll.SNL.Clients.Office.Excel.Functions.SPG($D16, BI$1, $F16, "Options: Curr=USD, Mag=Actuals")</f>
        <v>0</v>
      </c>
      <c r="BJ16" s="6">
        <f>_xll.SNL.Clients.Office.Excel.Functions.SPG($D16, BJ$1, $F16, "Options: Curr=USD, Mag=Actuals")</f>
        <v>0</v>
      </c>
      <c r="BK16" s="6">
        <f>_xll.SNL.Clients.Office.Excel.Functions.SPG($D16, BK$1, $F16, "Options: Curr=USD, Mag=Actuals")</f>
        <v>0</v>
      </c>
      <c r="BL16" s="6">
        <f>_xll.SNL.Clients.Office.Excel.Functions.SPG($D16, BL$1, $F16, "Options: Curr=USD, Mag=Actuals")</f>
        <v>0</v>
      </c>
      <c r="BM16" s="6">
        <f>_xll.SNL.Clients.Office.Excel.Functions.SPG($D16, BM$1, $F16, "Options: Curr=USD, Mag=Actuals")</f>
        <v>0</v>
      </c>
      <c r="BN16" s="6">
        <f>_xll.SNL.Clients.Office.Excel.Functions.SPG($D16, BN$1, $F16, "Options: Curr=USD, Mag=Actuals")</f>
        <v>1.55363600382933</v>
      </c>
      <c r="BO16" s="6">
        <f>_xll.SNL.Clients.Office.Excel.Functions.SPG($D16, BO$1, $F16, "Options: Curr=USD, Mag=Actuals")</f>
        <v>70.367202063277205</v>
      </c>
      <c r="BP16" s="6">
        <f>_xll.SNL.Clients.Office.Excel.Functions.SPG($D16, BP$1, $F16, "Options: Curr=USD, Mag=Actuals")</f>
        <v>8.6884911008401193</v>
      </c>
      <c r="BQ16" s="6">
        <f>_xll.SNL.Clients.Office.Excel.Functions.SPG($D16, BQ$1, $F16, "Options: Curr=USD, Mag=Actuals")</f>
        <v>78.267919613901597</v>
      </c>
      <c r="BR16" s="6">
        <f>_xll.SNL.Clients.Office.Excel.Functions.SPG($D16, BR$1, $F16, "Options: Curr=USD, Mag=Actuals")</f>
        <v>0</v>
      </c>
      <c r="BS16" s="6">
        <f>_xll.SNL.Clients.Office.Excel.Functions.SPG($D16, BS$1, $F16, "Options: Curr=USD, Mag=Actuals")</f>
        <v>0</v>
      </c>
      <c r="BT16" s="6">
        <f>_xll.SNL.Clients.Office.Excel.Functions.SPG($D16, BT$1, $F16, "Options: Curr=USD, Mag=Actuals")</f>
        <v>0</v>
      </c>
      <c r="BU16" s="6">
        <f>_xll.SNL.Clients.Office.Excel.Functions.SPG($D16, BU$1, $F16, "Options: Curr=USD, Mag=Actuals")</f>
        <v>0</v>
      </c>
      <c r="BV16" s="6">
        <f>_xll.SNL.Clients.Office.Excel.Functions.SPG($D16, BV$1, $F16, "Options: Curr=USD, Mag=Actuals")</f>
        <v>0</v>
      </c>
      <c r="BW16" s="6">
        <f>_xll.SNL.Clients.Office.Excel.Functions.SPG($D16, BW$1, $F16, "Options: Curr=USD, Mag=Actuals")</f>
        <v>0</v>
      </c>
      <c r="BX16" s="6">
        <f>_xll.SNL.Clients.Office.Excel.Functions.SPG($D16, BX$1, $F16, "Options: Curr=USD, Mag=Actuals")</f>
        <v>40550225936</v>
      </c>
      <c r="BY16" s="6">
        <f>_xll.SNL.Clients.Office.Excel.Functions.SPG($D16, BY$1, $F16, "Options: Curr=USD, Mag=Actuals")</f>
        <v>0</v>
      </c>
      <c r="BZ16" s="6">
        <f>_xll.SNL.Clients.Office.Excel.Functions.SPG($D16, BZ$1, $F16, "Options: Curr=USD, Mag=Actuals")</f>
        <v>0</v>
      </c>
      <c r="CA16" s="6" t="str">
        <f>_xll.SNL.Clients.Office.Excel.Functions.SPG($D16, CA$1, $F16, "Options: Curr=USD, Mag=Actuals")</f>
        <v>Nonperforming Loans</v>
      </c>
      <c r="CB16" s="6">
        <f>_xll.SNL.Clients.Office.Excel.Functions.SPG($D16, CB$1, $F16, "Options: Curr=USD, Mag=Actuals")</f>
        <v>0</v>
      </c>
      <c r="CC16" s="6">
        <f>_xll.SNL.Clients.Office.Excel.Functions.SPG($D16, CC$1, $F16, "Options: Curr=USD, Mag=Actuals")</f>
        <v>0</v>
      </c>
      <c r="CD16" s="6">
        <f>_xll.SNL.Clients.Office.Excel.Functions.SPG($D16, CD$1, $F16, "Options: Curr=USD, Mag=Actuals")</f>
        <v>0.35319797508060702</v>
      </c>
      <c r="CE16" s="6">
        <f>_xll.SNL.Clients.Office.Excel.Functions.SPG($D16, CE$1, $F16, "Options: Curr=USD, Mag=Actuals")</f>
        <v>50.408319135185899</v>
      </c>
      <c r="CF16" s="6">
        <f>_xll.SNL.Clients.Office.Excel.Functions.SPG($D16, CF$1, $F16, "Options: Curr=USD, Mag=Actuals")</f>
        <v>1.2501196877924601</v>
      </c>
      <c r="CG16" s="6">
        <f>_xll.SNL.Clients.Office.Excel.Functions.SPG($D16, CG$1, $F16, "Options: Curr=USD, Mag=Actuals")</f>
        <v>0</v>
      </c>
    </row>
    <row r="17" spans="1:85" x14ac:dyDescent="0.3">
      <c r="A17" s="10" t="s">
        <v>95</v>
      </c>
      <c r="B17" s="10" t="s">
        <v>85</v>
      </c>
      <c r="C17" s="10" t="s">
        <v>4</v>
      </c>
      <c r="D17">
        <v>4149089</v>
      </c>
      <c r="E17" s="10" t="s">
        <v>19</v>
      </c>
      <c r="F17" s="10" t="s">
        <v>63</v>
      </c>
      <c r="G17">
        <v>124.29</v>
      </c>
      <c r="H17">
        <v>689.03</v>
      </c>
      <c r="I17">
        <v>564.74</v>
      </c>
      <c r="J17">
        <v>2286.15</v>
      </c>
      <c r="K17">
        <v>1751.99</v>
      </c>
      <c r="L17">
        <v>11.39</v>
      </c>
      <c r="M17">
        <v>2944.9409026541857</v>
      </c>
      <c r="N17">
        <v>1304.8900000000001</v>
      </c>
      <c r="O17">
        <v>1.81</v>
      </c>
      <c r="P17">
        <v>4.92</v>
      </c>
      <c r="Q17">
        <v>8.19</v>
      </c>
      <c r="R17">
        <v>8.07</v>
      </c>
      <c r="S17" t="str">
        <f>_xll.SNL.Clients.Office.Excel.Functions.SPG(D17, S$1, F17, "Options: Curr=USD, Mag=Actuals")</f>
        <v>Agricultural Bank of China Limited (SEHK:1288)</v>
      </c>
      <c r="T17" t="str">
        <f>_xll.SNL.Clients.Office.Excel.Functions.SPG($D17, T$1, $F17, "Options: Curr=USD, Mag=Actuals")</f>
        <v>Agricultural Bank of China Limited</v>
      </c>
      <c r="U17" s="6">
        <f>_xll.SNL.Clients.Office.Excel.Functions.SPG($D17, U$1, $F17, "Options: Curr=USD, Mag=Actuals")</f>
        <v>591186506328</v>
      </c>
      <c r="V17" t="str">
        <f>_xll.SNL.Clients.Office.Excel.Functions.SPG($D17, V$1, $F17, "Options: Curr=USD, Mag=Actuals")</f>
        <v>SEHK:1288</v>
      </c>
      <c r="W17" t="str">
        <f>_xll.SNL.Clients.Office.Excel.Functions.SPG($D17, W$1, $F17, "Options: Curr=USD, Mag=Actuals")</f>
        <v>Bank</v>
      </c>
      <c r="X17" s="6">
        <f>_xll.SNL.Clients.Office.Excel.Functions.SPG($D17, X$1, $F17, "Options: Curr=USD, Mag=Actuals")</f>
        <v>9652862390.1251488</v>
      </c>
      <c r="Y17" s="6">
        <f>_xll.SNL.Clients.Office.Excel.Functions.SPG($D17, Y$1, $F17, "Options: Curr=USD, Mag=Actuals")</f>
        <v>0</v>
      </c>
      <c r="Z17" s="6">
        <f>_xll.SNL.Clients.Office.Excel.Functions.SPG($D17, Z$1, $F17, "Options: Curr=USD, Mag=Actuals")</f>
        <v>8457057847.9926939</v>
      </c>
      <c r="AA17" s="6">
        <f>_xll.SNL.Clients.Office.Excel.Functions.SPG($D17, AA$1, $F17, "Options: Curr=USD, Mag=Actuals")</f>
        <v>127441807.06270745</v>
      </c>
      <c r="AB17" s="6">
        <f>_xll.SNL.Clients.Office.Excel.Functions.SPG($D17, AB$1, $F17, "Options: Curr=USD, Mag=Actuals")</f>
        <v>0</v>
      </c>
      <c r="AC17" s="6">
        <f>_xll.SNL.Clients.Office.Excel.Functions.SPG($D17, AC$1, $F17, "Options: Curr=USD, Mag=Actuals")</f>
        <v>0</v>
      </c>
      <c r="AD17" s="6">
        <f>_xll.SNL.Clients.Office.Excel.Functions.SPG($D17, AD$1, $F17, "Options: Curr=USD, Mag=Actuals")</f>
        <v>2.3768359577943099E-2</v>
      </c>
      <c r="AE17" s="6">
        <f>_xll.SNL.Clients.Office.Excel.Functions.SPG($D17, AE$1, $F17, "Options: Curr=USD, Mag=Actuals")</f>
        <v>1.3242848988393501</v>
      </c>
      <c r="AF17" s="6">
        <f>_xll.SNL.Clients.Office.Excel.Functions.SPG($D17, AF$1, $F17, "Options: Curr=USD, Mag=Actuals")</f>
        <v>591186506328</v>
      </c>
      <c r="AG17" s="6">
        <f>_xll.SNL.Clients.Office.Excel.Functions.SPG($D17, AG$1, $F17, "Options: Curr=USD, Mag=Actuals")</f>
        <v>27617506560</v>
      </c>
      <c r="AH17" s="6">
        <f>_xll.SNL.Clients.Office.Excel.Functions.SPG($D17, AH$1, $F17, "Options: Curr=USD, Mag=Actuals")</f>
        <v>9864262583.9999981</v>
      </c>
      <c r="AI17" s="6">
        <f>_xll.SNL.Clients.Office.Excel.Functions.SPG($D17, AI$1, $F17, "Options: Curr=USD, Mag=Actuals")</f>
        <v>38717</v>
      </c>
      <c r="AJ17" s="6" t="str">
        <f>_xll.SNL.Clients.Office.Excel.Functions.SPG($D17, AJ$1, $F17, "Options: Curr=USD, Mag=Actuals")</f>
        <v>#INVALID FUNCTION PARAMETER</v>
      </c>
      <c r="AK17" s="6" t="str">
        <f>_xll.SNL.Clients.Office.Excel.Functions.SPG($D17, AK$1, $F17, "Options: Curr=USD, Mag=Actuals")</f>
        <v>#INVALID FUNCTION PARAMETER</v>
      </c>
      <c r="AL17" s="6" t="str">
        <f>_xll.SNL.Clients.Office.Excel.Functions.SPG($D17, AL$1, $F17, "Options: Curr=USD, Mag=Actuals")</f>
        <v>#INVALID FUNCTION PARAMETER</v>
      </c>
      <c r="AM17" s="6" t="str">
        <f>_xll.SNL.Clients.Office.Excel.Functions.SPG($D17, AM$1, $F17, "Options: Curr=USD, Mag=Actuals")</f>
        <v>#INVALID FUNCTION PARAMETER</v>
      </c>
      <c r="AN17" s="6">
        <f>_xll.SNL.Clients.Office.Excel.Functions.SPG($D17, AN$1, $F17, "Options: Curr=USD, Mag=Actuals")</f>
        <v>591186506328</v>
      </c>
      <c r="AO17" s="6">
        <f>_xll.SNL.Clients.Office.Excel.Functions.SPG($D17, AO$1, $F17, "Options: Curr=USD, Mag=Actuals")</f>
        <v>346119176592</v>
      </c>
      <c r="AP17" s="6">
        <f>_xll.SNL.Clients.Office.Excel.Functions.SPG($D17, AP$1, $F17, "Options: Curr=USD, Mag=Actuals")</f>
        <v>500214652848</v>
      </c>
      <c r="AQ17" s="6">
        <f>_xll.SNL.Clients.Office.Excel.Functions.SPG($D17, AQ$1, $F17, "Options: Curr=USD, Mag=Actuals")</f>
        <v>9864262583.9999981</v>
      </c>
      <c r="AR17" s="6">
        <f>_xll.SNL.Clients.Office.Excel.Functions.SPG($D17, AR$1, $F17, "Options: Curr=USD, Mag=Actuals")</f>
        <v>9864262583.9999981</v>
      </c>
      <c r="AS17" s="6">
        <f>_xll.SNL.Clients.Office.Excel.Functions.SPG($D17, AS$1, $F17, "Options: Curr=USD, Mag=Actuals")</f>
        <v>9582238872</v>
      </c>
      <c r="AT17" s="6">
        <f>_xll.SNL.Clients.Office.Excel.Functions.SPG($D17, AT$1, $F17, "Options: Curr=USD, Mag=Actuals")</f>
        <v>58.546528529859103</v>
      </c>
      <c r="AU17" s="6">
        <f>_xll.SNL.Clients.Office.Excel.Functions.SPG($D17, AU$1, $F17, "Options: Curr=USD, Mag=Actuals")</f>
        <v>69.194129884310897</v>
      </c>
      <c r="AV17" s="6">
        <f>_xll.SNL.Clients.Office.Excel.Functions.SPG($D17, AV$1, $F17, "Options: Curr=USD, Mag=Actuals")</f>
        <v>1.66855340546747</v>
      </c>
      <c r="AW17" s="6">
        <f>_xll.SNL.Clients.Office.Excel.Functions.SPG($D17, AW$1, $F17, "Options: Curr=USD, Mag=Actuals")</f>
        <v>1.62162230172605</v>
      </c>
      <c r="AX17" s="6">
        <f>_xll.SNL.Clients.Office.Excel.Functions.SPG($D17, AX$1, $F17, "Options: Curr=USD, Mag=Actuals")</f>
        <v>127441807.06270745</v>
      </c>
      <c r="AY17" s="6">
        <f>_xll.SNL.Clients.Office.Excel.Functions.SPG($D17, AY$1, $F17, "Options: Curr=USD, Mag=Actuals")</f>
        <v>127441807.06270745</v>
      </c>
      <c r="AZ17" s="6">
        <f>_xll.SNL.Clients.Office.Excel.Functions.SPG($D17, AZ$1, $F17, "Options: Curr=USD, Mag=Actuals")</f>
        <v>2.3768359577943099E-2</v>
      </c>
      <c r="BA17" s="6">
        <f>_xll.SNL.Clients.Office.Excel.Functions.SPG($D17, BA$1, $F17, "Options: Curr=USD, Mag=Actuals")</f>
        <v>1.3242848988393501</v>
      </c>
      <c r="BB17" s="6">
        <f>_xll.SNL.Clients.Office.Excel.Functions.SPG($D17, BB$1, $F17, "Options: Curr=USD, Mag=Actuals")</f>
        <v>1.3242848988393501</v>
      </c>
      <c r="BC17" s="6">
        <f>_xll.SNL.Clients.Office.Excel.Functions.SPG($D17, BC$1, $F17, "Options: Curr=USD, Mag=Actuals")</f>
        <v>0</v>
      </c>
      <c r="BD17" s="6">
        <f>_xll.SNL.Clients.Office.Excel.Functions.SPG($D17, BD$1, $F17, "Options: Curr=USD, Mag=Actuals")</f>
        <v>0</v>
      </c>
      <c r="BE17" s="6">
        <f>_xll.SNL.Clients.Office.Excel.Functions.SPG($D17, BE$1, $F17, "Options: Curr=USD, Mag=Actuals")</f>
        <v>0.99560740680366999</v>
      </c>
      <c r="BF17" s="6">
        <f>_xll.SNL.Clients.Office.Excel.Functions.SPG($D17, BF$1, $F17, "Options: Curr=USD, Mag=Actuals")</f>
        <v>0.20822357921443299</v>
      </c>
      <c r="BG17" s="6">
        <f>_xll.SNL.Clients.Office.Excel.Functions.SPG($D17, BG$1, $F17, "Options: Curr=USD, Mag=Actuals")</f>
        <v>1.49699685410735</v>
      </c>
      <c r="BH17" s="6">
        <f>_xll.SNL.Clients.Office.Excel.Functions.SPG($D17, BH$1, $F17, "Options: Curr=USD, Mag=Actuals")</f>
        <v>0.30329701752620603</v>
      </c>
      <c r="BI17" s="6">
        <f>_xll.SNL.Clients.Office.Excel.Functions.SPG($D17, BI$1, $F17, "Options: Curr=USD, Mag=Actuals")</f>
        <v>0</v>
      </c>
      <c r="BJ17" s="6">
        <f>_xll.SNL.Clients.Office.Excel.Functions.SPG($D17, BJ$1, $F17, "Options: Curr=USD, Mag=Actuals")</f>
        <v>0</v>
      </c>
      <c r="BK17" s="6">
        <f>_xll.SNL.Clients.Office.Excel.Functions.SPG($D17, BK$1, $F17, "Options: Curr=USD, Mag=Actuals")</f>
        <v>0</v>
      </c>
      <c r="BL17" s="6">
        <f>_xll.SNL.Clients.Office.Excel.Functions.SPG($D17, BL$1, $F17, "Options: Curr=USD, Mag=Actuals")</f>
        <v>0</v>
      </c>
      <c r="BM17" s="6">
        <f>_xll.SNL.Clients.Office.Excel.Functions.SPG($D17, BM$1, $F17, "Options: Curr=USD, Mag=Actuals")</f>
        <v>0</v>
      </c>
      <c r="BN17" s="6">
        <f>_xll.SNL.Clients.Office.Excel.Functions.SPG($D17, BN$1, $F17, "Options: Curr=USD, Mag=Actuals")</f>
        <v>1.04223244755531</v>
      </c>
      <c r="BO17" s="6">
        <f>_xll.SNL.Clients.Office.Excel.Functions.SPG($D17, BO$1, $F17, "Options: Curr=USD, Mag=Actuals")</f>
        <v>55.302493803429599</v>
      </c>
      <c r="BP17" s="6">
        <f>_xll.SNL.Clients.Office.Excel.Functions.SPG($D17, BP$1, $F17, "Options: Curr=USD, Mag=Actuals")</f>
        <v>11.5660883200971</v>
      </c>
      <c r="BQ17" s="6">
        <f>_xll.SNL.Clients.Office.Excel.Functions.SPG($D17, BQ$1, $F17, "Options: Curr=USD, Mag=Actuals")</f>
        <v>83.152916181901006</v>
      </c>
      <c r="BR17" s="6">
        <f>_xll.SNL.Clients.Office.Excel.Functions.SPG($D17, BR$1, $F17, "Options: Curr=USD, Mag=Actuals")</f>
        <v>0</v>
      </c>
      <c r="BS17" s="6">
        <f>_xll.SNL.Clients.Office.Excel.Functions.SPG($D17, BS$1, $F17, "Options: Curr=USD, Mag=Actuals")</f>
        <v>0</v>
      </c>
      <c r="BT17" s="6">
        <f>_xll.SNL.Clients.Office.Excel.Functions.SPG($D17, BT$1, $F17, "Options: Curr=USD, Mag=Actuals")</f>
        <v>0</v>
      </c>
      <c r="BU17" s="6">
        <f>_xll.SNL.Clients.Office.Excel.Functions.SPG($D17, BU$1, $F17, "Options: Curr=USD, Mag=Actuals")</f>
        <v>0</v>
      </c>
      <c r="BV17" s="6">
        <f>_xll.SNL.Clients.Office.Excel.Functions.SPG($D17, BV$1, $F17, "Options: Curr=USD, Mag=Actuals")</f>
        <v>0</v>
      </c>
      <c r="BW17" s="6">
        <f>_xll.SNL.Clients.Office.Excel.Functions.SPG($D17, BW$1, $F17, "Options: Curr=USD, Mag=Actuals")</f>
        <v>0</v>
      </c>
      <c r="BX17" s="6">
        <f>_xll.SNL.Clients.Office.Excel.Functions.SPG($D17, BX$1, $F17, "Options: Curr=USD, Mag=Actuals")</f>
        <v>55176402743.999992</v>
      </c>
      <c r="BY17" s="6">
        <f>_xll.SNL.Clients.Office.Excel.Functions.SPG($D17, BY$1, $F17, "Options: Curr=USD, Mag=Actuals")</f>
        <v>0</v>
      </c>
      <c r="BZ17" s="6">
        <f>_xll.SNL.Clients.Office.Excel.Functions.SPG($D17, BZ$1, $F17, "Options: Curr=USD, Mag=Actuals")</f>
        <v>0</v>
      </c>
      <c r="CA17" s="6" t="str">
        <f>_xll.SNL.Clients.Office.Excel.Functions.SPG($D17, CA$1, $F17, "Options: Curr=USD, Mag=Actuals")</f>
        <v>Nonperforming Loans</v>
      </c>
      <c r="CB17" s="6">
        <f>_xll.SNL.Clients.Office.Excel.Functions.SPG($D17, CB$1, $F17, "Options: Curr=USD, Mag=Actuals")</f>
        <v>0</v>
      </c>
      <c r="CC17" s="6">
        <f>_xll.SNL.Clients.Office.Excel.Functions.SPG($D17, CC$1, $F17, "Options: Curr=USD, Mag=Actuals")</f>
        <v>0</v>
      </c>
      <c r="CD17" s="6">
        <f>_xll.SNL.Clients.Office.Excel.Functions.SPG($D17, CD$1, $F17, "Options: Curr=USD, Mag=Actuals")</f>
        <v>0.22294133092763899</v>
      </c>
      <c r="CE17" s="6">
        <f>_xll.SNL.Clients.Office.Excel.Functions.SPG($D17, CE$1, $F17, "Options: Curr=USD, Mag=Actuals")</f>
        <v>45.346044137516898</v>
      </c>
      <c r="CF17" s="6">
        <f>_xll.SNL.Clients.Office.Excel.Functions.SPG($D17, CF$1, $F17, "Options: Curr=USD, Mag=Actuals")</f>
        <v>1.27328719456571</v>
      </c>
      <c r="CG17" s="6">
        <f>_xll.SNL.Clients.Office.Excel.Functions.SPG($D17, CG$1, $F17, "Options: Curr=USD, Mag=Actuals")</f>
        <v>0</v>
      </c>
    </row>
    <row r="18" spans="1:85" x14ac:dyDescent="0.3">
      <c r="A18" s="10" t="s">
        <v>95</v>
      </c>
      <c r="B18" s="10" t="s">
        <v>85</v>
      </c>
      <c r="C18" s="10" t="s">
        <v>4</v>
      </c>
      <c r="D18">
        <v>4149089</v>
      </c>
      <c r="E18" s="10" t="s">
        <v>19</v>
      </c>
      <c r="F18" s="10" t="s">
        <v>64</v>
      </c>
      <c r="G18">
        <v>206.77</v>
      </c>
      <c r="H18">
        <v>888.75</v>
      </c>
      <c r="I18">
        <v>681.97</v>
      </c>
      <c r="J18">
        <v>2752.32</v>
      </c>
      <c r="K18">
        <v>2096.0700000000002</v>
      </c>
      <c r="L18">
        <v>12.71</v>
      </c>
      <c r="M18">
        <v>3410.7596700471668</v>
      </c>
      <c r="N18">
        <v>1313.09</v>
      </c>
      <c r="O18">
        <v>1.47</v>
      </c>
      <c r="P18">
        <v>2.96</v>
      </c>
      <c r="Q18">
        <v>7.97</v>
      </c>
      <c r="R18">
        <v>7.81</v>
      </c>
      <c r="S18" t="str">
        <f>_xll.SNL.Clients.Office.Excel.Functions.SPG(D18, S$1, F18, "Options: Curr=USD, Mag=Actuals")</f>
        <v>Agricultural Bank of China Limited (SEHK:1288)</v>
      </c>
      <c r="T18" t="str">
        <f>_xll.SNL.Clients.Office.Excel.Functions.SPG($D18, T$1, $F18, "Options: Curr=USD, Mag=Actuals")</f>
        <v>Agricultural Bank of China Limited</v>
      </c>
      <c r="U18" s="6">
        <f>_xll.SNL.Clients.Office.Excel.Functions.SPG($D18, U$1, $F18, "Options: Curr=USD, Mag=Actuals")</f>
        <v>687193382988</v>
      </c>
      <c r="V18" t="str">
        <f>_xll.SNL.Clients.Office.Excel.Functions.SPG($D18, V$1, $F18, "Options: Curr=USD, Mag=Actuals")</f>
        <v>SEHK:1288</v>
      </c>
      <c r="W18" t="str">
        <f>_xll.SNL.Clients.Office.Excel.Functions.SPG($D18, W$1, $F18, "Options: Curr=USD, Mag=Actuals")</f>
        <v>Bank</v>
      </c>
      <c r="X18" s="6">
        <f>_xll.SNL.Clients.Office.Excel.Functions.SPG($D18, X$1, $F18, "Options: Curr=USD, Mag=Actuals")</f>
        <v>14776012663.748831</v>
      </c>
      <c r="Y18" s="6">
        <f>_xll.SNL.Clients.Office.Excel.Functions.SPG($D18, Y$1, $F18, "Options: Curr=USD, Mag=Actuals")</f>
        <v>0</v>
      </c>
      <c r="Z18" s="6">
        <f>_xll.SNL.Clients.Office.Excel.Functions.SPG($D18, Z$1, $F18, "Options: Curr=USD, Mag=Actuals")</f>
        <v>11451491350.037306</v>
      </c>
      <c r="AA18" s="6">
        <f>_xll.SNL.Clients.Office.Excel.Functions.SPG($D18, AA$1, $F18, "Options: Curr=USD, Mag=Actuals")</f>
        <v>655546480.9816407</v>
      </c>
      <c r="AB18" s="6">
        <f>_xll.SNL.Clients.Office.Excel.Functions.SPG($D18, AB$1, $F18, "Options: Curr=USD, Mag=Actuals")</f>
        <v>0</v>
      </c>
      <c r="AC18" s="6">
        <f>_xll.SNL.Clients.Office.Excel.Functions.SPG($D18, AC$1, $F18, "Options: Curr=USD, Mag=Actuals")</f>
        <v>0</v>
      </c>
      <c r="AD18" s="6">
        <f>_xll.SNL.Clients.Office.Excel.Functions.SPG($D18, AD$1, $F18, "Options: Curr=USD, Mag=Actuals")</f>
        <v>0.103131367081656</v>
      </c>
      <c r="AE18" s="6">
        <f>_xll.SNL.Clients.Office.Excel.Functions.SPG($D18, AE$1, $F18, "Options: Curr=USD, Mag=Actuals")</f>
        <v>6.4024894486336796</v>
      </c>
      <c r="AF18" s="6">
        <f>_xll.SNL.Clients.Office.Excel.Functions.SPG($D18, AF$1, $F18, "Options: Curr=USD, Mag=Actuals")</f>
        <v>687193382988</v>
      </c>
      <c r="AG18" s="6">
        <f>_xll.SNL.Clients.Office.Excel.Functions.SPG($D18, AG$1, $F18, "Options: Curr=USD, Mag=Actuals")</f>
        <v>21259758135</v>
      </c>
      <c r="AH18" s="6">
        <f>_xll.SNL.Clients.Office.Excel.Functions.SPG($D18, AH$1, $F18, "Options: Curr=USD, Mag=Actuals")</f>
        <v>10716296682.000002</v>
      </c>
      <c r="AI18" s="6">
        <f>_xll.SNL.Clients.Office.Excel.Functions.SPG($D18, AI$1, $F18, "Options: Curr=USD, Mag=Actuals")</f>
        <v>39082</v>
      </c>
      <c r="AJ18" s="6" t="str">
        <f>_xll.SNL.Clients.Office.Excel.Functions.SPG($D18, AJ$1, $F18, "Options: Curr=USD, Mag=Actuals")</f>
        <v>#INVALID FUNCTION PARAMETER</v>
      </c>
      <c r="AK18" s="6" t="str">
        <f>_xll.SNL.Clients.Office.Excel.Functions.SPG($D18, AK$1, $F18, "Options: Curr=USD, Mag=Actuals")</f>
        <v>#INVALID FUNCTION PARAMETER</v>
      </c>
      <c r="AL18" s="6" t="str">
        <f>_xll.SNL.Clients.Office.Excel.Functions.SPG($D18, AL$1, $F18, "Options: Curr=USD, Mag=Actuals")</f>
        <v>#INVALID FUNCTION PARAMETER</v>
      </c>
      <c r="AM18" s="6" t="str">
        <f>_xll.SNL.Clients.Office.Excel.Functions.SPG($D18, AM$1, $F18, "Options: Curr=USD, Mag=Actuals")</f>
        <v>#INVALID FUNCTION PARAMETER</v>
      </c>
      <c r="AN18" s="6">
        <f>_xll.SNL.Clients.Office.Excel.Functions.SPG($D18, AN$1, $F18, "Options: Curr=USD, Mag=Actuals")</f>
        <v>687193382988</v>
      </c>
      <c r="AO18" s="6">
        <f>_xll.SNL.Clients.Office.Excel.Functions.SPG($D18, AO$1, $F18, "Options: Curr=USD, Mag=Actuals")</f>
        <v>398755728777</v>
      </c>
      <c r="AP18" s="6">
        <f>_xll.SNL.Clients.Office.Excel.Functions.SPG($D18, AP$1, $F18, "Options: Curr=USD, Mag=Actuals")</f>
        <v>609255328752.00012</v>
      </c>
      <c r="AQ18" s="6">
        <f>_xll.SNL.Clients.Office.Excel.Functions.SPG($D18, AQ$1, $F18, "Options: Curr=USD, Mag=Actuals")</f>
        <v>10716296682.000002</v>
      </c>
      <c r="AR18" s="6">
        <f>_xll.SNL.Clients.Office.Excel.Functions.SPG($D18, AR$1, $F18, "Options: Curr=USD, Mag=Actuals")</f>
        <v>10716296682.000002</v>
      </c>
      <c r="AS18" s="6">
        <f>_xll.SNL.Clients.Office.Excel.Functions.SPG($D18, AS$1, $F18, "Options: Curr=USD, Mag=Actuals")</f>
        <v>10409318766</v>
      </c>
      <c r="AT18" s="6">
        <f>_xll.SNL.Clients.Office.Excel.Functions.SPG($D18, AT$1, $F18, "Options: Curr=USD, Mag=Actuals")</f>
        <v>58.026712516229701</v>
      </c>
      <c r="AU18" s="6">
        <f>_xll.SNL.Clients.Office.Excel.Functions.SPG($D18, AU$1, $F18, "Options: Curr=USD, Mag=Actuals")</f>
        <v>65.449690787902</v>
      </c>
      <c r="AV18" s="6">
        <f>_xll.SNL.Clients.Office.Excel.Functions.SPG($D18, AV$1, $F18, "Options: Curr=USD, Mag=Actuals")</f>
        <v>1.55942955029693</v>
      </c>
      <c r="AW18" s="6">
        <f>_xll.SNL.Clients.Office.Excel.Functions.SPG($D18, AW$1, $F18, "Options: Curr=USD, Mag=Actuals")</f>
        <v>1.5154352581645401</v>
      </c>
      <c r="AX18" s="6">
        <f>_xll.SNL.Clients.Office.Excel.Functions.SPG($D18, AX$1, $F18, "Options: Curr=USD, Mag=Actuals")</f>
        <v>655546480.9816407</v>
      </c>
      <c r="AY18" s="6">
        <f>_xll.SNL.Clients.Office.Excel.Functions.SPG($D18, AY$1, $F18, "Options: Curr=USD, Mag=Actuals")</f>
        <v>655546480.9816407</v>
      </c>
      <c r="AZ18" s="6">
        <f>_xll.SNL.Clients.Office.Excel.Functions.SPG($D18, AZ$1, $F18, "Options: Curr=USD, Mag=Actuals")</f>
        <v>0.103131367081656</v>
      </c>
      <c r="BA18" s="6">
        <f>_xll.SNL.Clients.Office.Excel.Functions.SPG($D18, BA$1, $F18, "Options: Curr=USD, Mag=Actuals")</f>
        <v>6.4024894486336796</v>
      </c>
      <c r="BB18" s="6">
        <f>_xll.SNL.Clients.Office.Excel.Functions.SPG($D18, BB$1, $F18, "Options: Curr=USD, Mag=Actuals")</f>
        <v>6.4024894486336796</v>
      </c>
      <c r="BC18" s="6">
        <f>_xll.SNL.Clients.Office.Excel.Functions.SPG($D18, BC$1, $F18, "Options: Curr=USD, Mag=Actuals")</f>
        <v>0</v>
      </c>
      <c r="BD18" s="6">
        <f>_xll.SNL.Clients.Office.Excel.Functions.SPG($D18, BD$1, $F18, "Options: Curr=USD, Mag=Actuals")</f>
        <v>0</v>
      </c>
      <c r="BE18" s="6">
        <f>_xll.SNL.Clients.Office.Excel.Functions.SPG($D18, BE$1, $F18, "Options: Curr=USD, Mag=Actuals")</f>
        <v>1.42811091496329</v>
      </c>
      <c r="BF18" s="6">
        <f>_xll.SNL.Clients.Office.Excel.Functions.SPG($D18, BF$1, $F18, "Options: Curr=USD, Mag=Actuals")</f>
        <v>0.26507089985472598</v>
      </c>
      <c r="BG18" s="6">
        <f>_xll.SNL.Clients.Office.Excel.Functions.SPG($D18, BG$1, $F18, "Options: Curr=USD, Mag=Actuals")</f>
        <v>1.7310321711254499</v>
      </c>
      <c r="BH18" s="6">
        <f>_xll.SNL.Clients.Office.Excel.Functions.SPG($D18, BH$1, $F18, "Options: Curr=USD, Mag=Actuals")</f>
        <v>0.59354805352371898</v>
      </c>
      <c r="BI18" s="6">
        <f>_xll.SNL.Clients.Office.Excel.Functions.SPG($D18, BI$1, $F18, "Options: Curr=USD, Mag=Actuals")</f>
        <v>0</v>
      </c>
      <c r="BJ18" s="6">
        <f>_xll.SNL.Clients.Office.Excel.Functions.SPG($D18, BJ$1, $F18, "Options: Curr=USD, Mag=Actuals")</f>
        <v>0</v>
      </c>
      <c r="BK18" s="6">
        <f>_xll.SNL.Clients.Office.Excel.Functions.SPG($D18, BK$1, $F18, "Options: Curr=USD, Mag=Actuals")</f>
        <v>0</v>
      </c>
      <c r="BL18" s="6">
        <f>_xll.SNL.Clients.Office.Excel.Functions.SPG($D18, BL$1, $F18, "Options: Curr=USD, Mag=Actuals")</f>
        <v>0</v>
      </c>
      <c r="BM18" s="6">
        <f>_xll.SNL.Clients.Office.Excel.Functions.SPG($D18, BM$1, $F18, "Options: Curr=USD, Mag=Actuals")</f>
        <v>0</v>
      </c>
      <c r="BN18" s="6">
        <f>_xll.SNL.Clients.Office.Excel.Functions.SPG($D18, BN$1, $F18, "Options: Curr=USD, Mag=Actuals")</f>
        <v>1.4787303397798099</v>
      </c>
      <c r="BO18" s="6">
        <f>_xll.SNL.Clients.Office.Excel.Functions.SPG($D18, BO$1, $F18, "Options: Curr=USD, Mag=Actuals")</f>
        <v>61.435217413450601</v>
      </c>
      <c r="BP18" s="6">
        <f>_xll.SNL.Clients.Office.Excel.Functions.SPG($D18, BP$1, $F18, "Options: Curr=USD, Mag=Actuals")</f>
        <v>11.402957705825401</v>
      </c>
      <c r="BQ18" s="6">
        <f>_xll.SNL.Clients.Office.Excel.Functions.SPG($D18, BQ$1, $F18, "Options: Curr=USD, Mag=Actuals")</f>
        <v>74.466441414673099</v>
      </c>
      <c r="BR18" s="6">
        <f>_xll.SNL.Clients.Office.Excel.Functions.SPG($D18, BR$1, $F18, "Options: Curr=USD, Mag=Actuals")</f>
        <v>0</v>
      </c>
      <c r="BS18" s="6">
        <f>_xll.SNL.Clients.Office.Excel.Functions.SPG($D18, BS$1, $F18, "Options: Curr=USD, Mag=Actuals")</f>
        <v>0</v>
      </c>
      <c r="BT18" s="6">
        <f>_xll.SNL.Clients.Office.Excel.Functions.SPG($D18, BT$1, $F18, "Options: Curr=USD, Mag=Actuals")</f>
        <v>0</v>
      </c>
      <c r="BU18" s="6">
        <f>_xll.SNL.Clients.Office.Excel.Functions.SPG($D18, BU$1, $F18, "Options: Curr=USD, Mag=Actuals")</f>
        <v>0</v>
      </c>
      <c r="BV18" s="6">
        <f>_xll.SNL.Clients.Office.Excel.Functions.SPG($D18, BV$1, $F18, "Options: Curr=USD, Mag=Actuals")</f>
        <v>0</v>
      </c>
      <c r="BW18" s="6">
        <f>_xll.SNL.Clients.Office.Excel.Functions.SPG($D18, BW$1, $F18, "Options: Curr=USD, Mag=Actuals")</f>
        <v>0</v>
      </c>
      <c r="BX18" s="6">
        <f>_xll.SNL.Clients.Office.Excel.Functions.SPG($D18, BX$1, $F18, "Options: Curr=USD, Mag=Actuals")</f>
        <v>48557346516</v>
      </c>
      <c r="BY18" s="6">
        <f>_xll.SNL.Clients.Office.Excel.Functions.SPG($D18, BY$1, $F18, "Options: Curr=USD, Mag=Actuals")</f>
        <v>0</v>
      </c>
      <c r="BZ18" s="6">
        <f>_xll.SNL.Clients.Office.Excel.Functions.SPG($D18, BZ$1, $F18, "Options: Curr=USD, Mag=Actuals")</f>
        <v>0</v>
      </c>
      <c r="CA18" s="6" t="str">
        <f>_xll.SNL.Clients.Office.Excel.Functions.SPG($D18, CA$1, $F18, "Options: Curr=USD, Mag=Actuals")</f>
        <v>Nonperforming Loans</v>
      </c>
      <c r="CB18" s="6">
        <f>_xll.SNL.Clients.Office.Excel.Functions.SPG($D18, CB$1, $F18, "Options: Curr=USD, Mag=Actuals")</f>
        <v>0</v>
      </c>
      <c r="CC18" s="6">
        <f>_xll.SNL.Clients.Office.Excel.Functions.SPG($D18, CC$1, $F18, "Options: Curr=USD, Mag=Actuals")</f>
        <v>0</v>
      </c>
      <c r="CD18" s="6">
        <f>_xll.SNL.Clients.Office.Excel.Functions.SPG($D18, CD$1, $F18, "Options: Curr=USD, Mag=Actuals")</f>
        <v>0.61781460209996797</v>
      </c>
      <c r="CE18" s="6">
        <f>_xll.SNL.Clients.Office.Excel.Functions.SPG($D18, CE$1, $F18, "Options: Curr=USD, Mag=Actuals")</f>
        <v>61.4090501047312</v>
      </c>
      <c r="CF18" s="6">
        <f>_xll.SNL.Clients.Office.Excel.Functions.SPG($D18, CF$1, $F18, "Options: Curr=USD, Mag=Actuals")</f>
        <v>1.1909142311266401</v>
      </c>
      <c r="CG18" s="6">
        <f>_xll.SNL.Clients.Office.Excel.Functions.SPG($D18, CG$1, $F18, "Options: Curr=USD, Mag=Actuals")</f>
        <v>0</v>
      </c>
    </row>
    <row r="19" spans="1:85" x14ac:dyDescent="0.3">
      <c r="A19" s="10" t="s">
        <v>95</v>
      </c>
      <c r="B19" s="10" t="s">
        <v>85</v>
      </c>
      <c r="C19" s="10" t="s">
        <v>4</v>
      </c>
      <c r="D19">
        <v>4149089</v>
      </c>
      <c r="E19" s="10" t="s">
        <v>19</v>
      </c>
      <c r="F19" s="10" t="s">
        <v>65</v>
      </c>
      <c r="G19">
        <v>302.85000000000002</v>
      </c>
      <c r="H19">
        <v>1122.74</v>
      </c>
      <c r="I19">
        <v>819.89</v>
      </c>
      <c r="J19">
        <v>3551.03</v>
      </c>
      <c r="K19">
        <v>2687.09</v>
      </c>
      <c r="L19">
        <v>14.24</v>
      </c>
      <c r="M19">
        <v>4084.9955160967015</v>
      </c>
      <c r="N19">
        <v>1321.51</v>
      </c>
      <c r="O19">
        <v>4.7699999999999996</v>
      </c>
      <c r="P19">
        <v>3.14</v>
      </c>
      <c r="Q19">
        <v>7.61</v>
      </c>
      <c r="R19">
        <v>7.3</v>
      </c>
      <c r="S19" t="str">
        <f>_xll.SNL.Clients.Office.Excel.Functions.SPG(D19, S$1, F19, "Options: Curr=USD, Mag=Actuals")</f>
        <v>Agricultural Bank of China Limited (SEHK:1288)</v>
      </c>
      <c r="T19" t="str">
        <f>_xll.SNL.Clients.Office.Excel.Functions.SPG($D19, T$1, $F19, "Options: Curr=USD, Mag=Actuals")</f>
        <v>Agricultural Bank of China Limited</v>
      </c>
      <c r="U19" s="6">
        <f>_xll.SNL.Clients.Office.Excel.Functions.SPG($D19, U$1, $F19, "Options: Curr=USD, Mag=Actuals")</f>
        <v>726371520954</v>
      </c>
      <c r="V19" t="str">
        <f>_xll.SNL.Clients.Office.Excel.Functions.SPG($D19, V$1, $F19, "Options: Curr=USD, Mag=Actuals")</f>
        <v>SEHK:1288</v>
      </c>
      <c r="W19" t="str">
        <f>_xll.SNL.Clients.Office.Excel.Functions.SPG($D19, W$1, $F19, "Options: Curr=USD, Mag=Actuals")</f>
        <v>Bank</v>
      </c>
      <c r="X19" s="6">
        <f>_xll.SNL.Clients.Office.Excel.Functions.SPG($D19, X$1, $F19, "Options: Curr=USD, Mag=Actuals")</f>
        <v>24124850785.894848</v>
      </c>
      <c r="Y19" s="6">
        <f>_xll.SNL.Clients.Office.Excel.Functions.SPG($D19, Y$1, $F19, "Options: Curr=USD, Mag=Actuals")</f>
        <v>22608984669.007996</v>
      </c>
      <c r="Z19" s="6">
        <f>_xll.SNL.Clients.Office.Excel.Functions.SPG($D19, Z$1, $F19, "Options: Curr=USD, Mag=Actuals")</f>
        <v>21581267682.500603</v>
      </c>
      <c r="AA19" s="6">
        <f>_xll.SNL.Clients.Office.Excel.Functions.SPG($D19, AA$1, $F19, "Options: Curr=USD, Mag=Actuals")</f>
        <v>5758239755.3677969</v>
      </c>
      <c r="AB19" s="6">
        <f>_xll.SNL.Clients.Office.Excel.Functions.SPG($D19, AB$1, $F19, "Options: Curr=USD, Mag=Actuals")</f>
        <v>0</v>
      </c>
      <c r="AC19" s="6">
        <f>_xll.SNL.Clients.Office.Excel.Functions.SPG($D19, AC$1, $F19, "Options: Curr=USD, Mag=Actuals")</f>
        <v>0</v>
      </c>
      <c r="AD19" s="6">
        <f>_xll.SNL.Clients.Office.Excel.Functions.SPG($D19, AD$1, $F19, "Options: Curr=USD, Mag=Actuals")</f>
        <v>0.86921652994277998</v>
      </c>
      <c r="AE19" s="6" t="str">
        <f>_xll.SNL.Clients.Office.Excel.Functions.SPG($D19, AE$1, $F19, "Options: Curr=USD, Mag=Actuals")</f>
        <v>NM</v>
      </c>
      <c r="AF19" s="6">
        <f>_xll.SNL.Clients.Office.Excel.Functions.SPG($D19, AF$1, $F19, "Options: Curr=USD, Mag=Actuals")</f>
        <v>726371520954</v>
      </c>
      <c r="AG19" s="6">
        <f>_xll.SNL.Clients.Office.Excel.Functions.SPG($D19, AG$1, $F19, "Options: Curr=USD, Mag=Actuals")</f>
        <v>31271658508</v>
      </c>
      <c r="AH19" s="6">
        <f>_xll.SNL.Clients.Office.Excel.Functions.SPG($D19, AH$1, $F19, "Options: Curr=USD, Mag=Actuals")</f>
        <v>-99615672945.000015</v>
      </c>
      <c r="AI19" s="6">
        <f>_xll.SNL.Clients.Office.Excel.Functions.SPG($D19, AI$1, $F19, "Options: Curr=USD, Mag=Actuals")</f>
        <v>39447</v>
      </c>
      <c r="AJ19" s="6" t="str">
        <f>_xll.SNL.Clients.Office.Excel.Functions.SPG($D19, AJ$1, $F19, "Options: Curr=USD, Mag=Actuals")</f>
        <v>#INVALID FUNCTION PARAMETER</v>
      </c>
      <c r="AK19" s="6" t="str">
        <f>_xll.SNL.Clients.Office.Excel.Functions.SPG($D19, AK$1, $F19, "Options: Curr=USD, Mag=Actuals")</f>
        <v>#INVALID FUNCTION PARAMETER</v>
      </c>
      <c r="AL19" s="6" t="str">
        <f>_xll.SNL.Clients.Office.Excel.Functions.SPG($D19, AL$1, $F19, "Options: Curr=USD, Mag=Actuals")</f>
        <v>#INVALID FUNCTION PARAMETER</v>
      </c>
      <c r="AM19" s="6" t="str">
        <f>_xll.SNL.Clients.Office.Excel.Functions.SPG($D19, AM$1, $F19, "Options: Curr=USD, Mag=Actuals")</f>
        <v>#INVALID FUNCTION PARAMETER</v>
      </c>
      <c r="AN19" s="6">
        <f>_xll.SNL.Clients.Office.Excel.Functions.SPG($D19, AN$1, $F19, "Options: Curr=USD, Mag=Actuals")</f>
        <v>726371520954</v>
      </c>
      <c r="AO19" s="6">
        <f>_xll.SNL.Clients.Office.Excel.Functions.SPG($D19, AO$1, $F19, "Options: Curr=USD, Mag=Actuals")</f>
        <v>370912767528</v>
      </c>
      <c r="AP19" s="6">
        <f>_xll.SNL.Clients.Office.Excel.Functions.SPG($D19, AP$1, $F19, "Options: Curr=USD, Mag=Actuals")</f>
        <v>723864443346</v>
      </c>
      <c r="AQ19" s="6">
        <f>_xll.SNL.Clients.Office.Excel.Functions.SPG($D19, AQ$1, $F19, "Options: Curr=USD, Mag=Actuals")</f>
        <v>-99615672945.000015</v>
      </c>
      <c r="AR19" s="6">
        <f>_xll.SNL.Clients.Office.Excel.Functions.SPG($D19, AR$1, $F19, "Options: Curr=USD, Mag=Actuals")</f>
        <v>-99615672945.000015</v>
      </c>
      <c r="AS19" s="6">
        <f>_xll.SNL.Clients.Office.Excel.Functions.SPG($D19, AS$1, $F19, "Options: Curr=USD, Mag=Actuals")</f>
        <v>-99905235480</v>
      </c>
      <c r="AT19" s="6">
        <f>_xll.SNL.Clients.Office.Excel.Functions.SPG($D19, AT$1, $F19, "Options: Curr=USD, Mag=Actuals")</f>
        <v>51.063781663803603</v>
      </c>
      <c r="AU19" s="6">
        <f>_xll.SNL.Clients.Office.Excel.Functions.SPG($D19, AU$1, $F19, "Options: Curr=USD, Mag=Actuals")</f>
        <v>51.240639174579201</v>
      </c>
      <c r="AV19" s="6">
        <f>_xll.SNL.Clients.Office.Excel.Functions.SPG($D19, AV$1, $F19, "Options: Curr=USD, Mag=Actuals")</f>
        <v>-13.7141490368685</v>
      </c>
      <c r="AW19" s="6">
        <f>_xll.SNL.Clients.Office.Excel.Functions.SPG($D19, AW$1, $F19, "Options: Curr=USD, Mag=Actuals")</f>
        <v>-13.759498403945701</v>
      </c>
      <c r="AX19" s="6">
        <f>_xll.SNL.Clients.Office.Excel.Functions.SPG($D19, AX$1, $F19, "Options: Curr=USD, Mag=Actuals")</f>
        <v>5758239755.3677969</v>
      </c>
      <c r="AY19" s="6">
        <f>_xll.SNL.Clients.Office.Excel.Functions.SPG($D19, AY$1, $F19, "Options: Curr=USD, Mag=Actuals")</f>
        <v>5758239755.3677969</v>
      </c>
      <c r="AZ19" s="6">
        <f>_xll.SNL.Clients.Office.Excel.Functions.SPG($D19, AZ$1, $F19, "Options: Curr=USD, Mag=Actuals")</f>
        <v>0.86921652994277998</v>
      </c>
      <c r="BA19" s="6" t="str">
        <f>_xll.SNL.Clients.Office.Excel.Functions.SPG($D19, BA$1, $F19, "Options: Curr=USD, Mag=Actuals")</f>
        <v>NM</v>
      </c>
      <c r="BB19" s="6" t="str">
        <f>_xll.SNL.Clients.Office.Excel.Functions.SPG($D19, BB$1, $F19, "Options: Curr=USD, Mag=Actuals")</f>
        <v>NM</v>
      </c>
      <c r="BC19" s="6" t="str">
        <f>_xll.SNL.Clients.Office.Excel.Functions.SPG($D19, BC$1, $F19, "Options: Curr=USD, Mag=Actuals")</f>
        <v>NM</v>
      </c>
      <c r="BD19" s="6">
        <f>_xll.SNL.Clients.Office.Excel.Functions.SPG($D19, BD$1, $F19, "Options: Curr=USD, Mag=Actuals")</f>
        <v>0</v>
      </c>
      <c r="BE19" s="6">
        <f>_xll.SNL.Clients.Office.Excel.Functions.SPG($D19, BE$1, $F19, "Options: Curr=USD, Mag=Actuals")</f>
        <v>3.1258405665480602</v>
      </c>
      <c r="BF19" s="6">
        <f>_xll.SNL.Clients.Office.Excel.Functions.SPG($D19, BF$1, $F19, "Options: Curr=USD, Mag=Actuals")</f>
        <v>0.45647416141855401</v>
      </c>
      <c r="BG19" s="6">
        <f>_xll.SNL.Clients.Office.Excel.Functions.SPG($D19, BG$1, $F19, "Options: Curr=USD, Mag=Actuals")</f>
        <v>1.4812829713003901</v>
      </c>
      <c r="BH19" s="6">
        <f>_xll.SNL.Clients.Office.Excel.Functions.SPG($D19, BH$1, $F19, "Options: Curr=USD, Mag=Actuals")</f>
        <v>2.16040615183051</v>
      </c>
      <c r="BI19" s="6">
        <f>_xll.SNL.Clients.Office.Excel.Functions.SPG($D19, BI$1, $F19, "Options: Curr=USD, Mag=Actuals")</f>
        <v>0</v>
      </c>
      <c r="BJ19" s="6">
        <f>_xll.SNL.Clients.Office.Excel.Functions.SPG($D19, BJ$1, $F19, "Options: Curr=USD, Mag=Actuals")</f>
        <v>0</v>
      </c>
      <c r="BK19" s="6">
        <f>_xll.SNL.Clients.Office.Excel.Functions.SPG($D19, BK$1, $F19, "Options: Curr=USD, Mag=Actuals")</f>
        <v>0</v>
      </c>
      <c r="BL19" s="6">
        <f>_xll.SNL.Clients.Office.Excel.Functions.SPG($D19, BL$1, $F19, "Options: Curr=USD, Mag=Actuals")</f>
        <v>0</v>
      </c>
      <c r="BM19" s="6">
        <f>_xll.SNL.Clients.Office.Excel.Functions.SPG($D19, BM$1, $F19, "Options: Curr=USD, Mag=Actuals")</f>
        <v>0</v>
      </c>
      <c r="BN19" s="6">
        <f>_xll.SNL.Clients.Office.Excel.Functions.SPG($D19, BN$1, $F19, "Options: Curr=USD, Mag=Actuals")</f>
        <v>2.8171223935154899</v>
      </c>
      <c r="BO19" s="6">
        <f>_xll.SNL.Clients.Office.Excel.Functions.SPG($D19, BO$1, $F19, "Options: Curr=USD, Mag=Actuals")</f>
        <v>85.834909594387597</v>
      </c>
      <c r="BP19" s="6">
        <f>_xll.SNL.Clients.Office.Excel.Functions.SPG($D19, BP$1, $F19, "Options: Curr=USD, Mag=Actuals")</f>
        <v>12.534682285733</v>
      </c>
      <c r="BQ19" s="6">
        <f>_xll.SNL.Clients.Office.Excel.Functions.SPG($D19, BQ$1, $F19, "Options: Curr=USD, Mag=Actuals")</f>
        <v>40.675711770445503</v>
      </c>
      <c r="BR19" s="6">
        <f>_xll.SNL.Clients.Office.Excel.Functions.SPG($D19, BR$1, $F19, "Options: Curr=USD, Mag=Actuals")</f>
        <v>0</v>
      </c>
      <c r="BS19" s="6">
        <f>_xll.SNL.Clients.Office.Excel.Functions.SPG($D19, BS$1, $F19, "Options: Curr=USD, Mag=Actuals")</f>
        <v>0</v>
      </c>
      <c r="BT19" s="6">
        <f>_xll.SNL.Clients.Office.Excel.Functions.SPG($D19, BT$1, $F19, "Options: Curr=USD, Mag=Actuals")</f>
        <v>0</v>
      </c>
      <c r="BU19" s="6">
        <f>_xll.SNL.Clients.Office.Excel.Functions.SPG($D19, BU$1, $F19, "Options: Curr=USD, Mag=Actuals")</f>
        <v>0</v>
      </c>
      <c r="BV19" s="6">
        <f>_xll.SNL.Clients.Office.Excel.Functions.SPG($D19, BV$1, $F19, "Options: Curr=USD, Mag=Actuals")</f>
        <v>72013860182</v>
      </c>
      <c r="BW19" s="6">
        <f>_xll.SNL.Clients.Office.Excel.Functions.SPG($D19, BW$1, $F19, "Options: Curr=USD, Mag=Actuals")</f>
        <v>5461984555</v>
      </c>
      <c r="BX19" s="6">
        <f>_xll.SNL.Clients.Office.Excel.Functions.SPG($D19, BX$1, $F19, "Options: Curr=USD, Mag=Actuals")</f>
        <v>77475844737</v>
      </c>
      <c r="BY19" s="6">
        <f>_xll.SNL.Clients.Office.Excel.Functions.SPG($D19, BY$1, $F19, "Options: Curr=USD, Mag=Actuals")</f>
        <v>0</v>
      </c>
      <c r="BZ19" s="6">
        <f>_xll.SNL.Clients.Office.Excel.Functions.SPG($D19, BZ$1, $F19, "Options: Curr=USD, Mag=Actuals")</f>
        <v>112108345377</v>
      </c>
      <c r="CA19" s="6" t="str">
        <f>_xll.SNL.Clients.Office.Excel.Functions.SPG($D19, CA$1, $F19, "Options: Curr=USD, Mag=Actuals")</f>
        <v>Nonperforming Loans</v>
      </c>
      <c r="CB19" s="6">
        <f>_xll.SNL.Clients.Office.Excel.Functions.SPG($D19, CB$1, $F19, "Options: Curr=USD, Mag=Actuals")</f>
        <v>23.5697175789123</v>
      </c>
      <c r="CC19" s="6" t="str">
        <f>_xll.SNL.Clients.Office.Excel.Functions.SPG($D19, CC$1, $F19, "Options: Curr=USD, Mag=Actuals")</f>
        <v>NM</v>
      </c>
      <c r="CD19" s="6">
        <f>_xll.SNL.Clients.Office.Excel.Functions.SPG($D19, CD$1, $F19, "Options: Curr=USD, Mag=Actuals")</f>
        <v>0.63752797959789698</v>
      </c>
      <c r="CE19" s="6">
        <f>_xll.SNL.Clients.Office.Excel.Functions.SPG($D19, CE$1, $F19, "Options: Curr=USD, Mag=Actuals")</f>
        <v>28.024184285727401</v>
      </c>
      <c r="CF19" s="6">
        <f>_xll.SNL.Clients.Office.Excel.Functions.SPG($D19, CF$1, $F19, "Options: Curr=USD, Mag=Actuals")</f>
        <v>22.0191043971891</v>
      </c>
      <c r="CG19" s="6">
        <f>_xll.SNL.Clients.Office.Excel.Functions.SPG($D19, CG$1, $F19, "Options: Curr=USD, Mag=Actuals")</f>
        <v>0</v>
      </c>
    </row>
    <row r="20" spans="1:85" x14ac:dyDescent="0.3">
      <c r="A20" s="10" t="s">
        <v>95</v>
      </c>
      <c r="B20" s="10" t="s">
        <v>85</v>
      </c>
      <c r="C20" s="10" t="s">
        <v>4</v>
      </c>
      <c r="D20">
        <v>4149089</v>
      </c>
      <c r="E20" s="10" t="s">
        <v>19</v>
      </c>
      <c r="F20" s="10" t="s">
        <v>66</v>
      </c>
      <c r="G20">
        <v>344.47</v>
      </c>
      <c r="H20">
        <v>1334.56</v>
      </c>
      <c r="I20">
        <v>990.09</v>
      </c>
      <c r="J20">
        <v>4593.55</v>
      </c>
      <c r="K20">
        <v>3453.36</v>
      </c>
      <c r="L20">
        <v>9.59</v>
      </c>
      <c r="M20">
        <v>4901.431515319734</v>
      </c>
      <c r="N20">
        <v>1330.17</v>
      </c>
      <c r="O20">
        <v>5.86</v>
      </c>
      <c r="P20">
        <v>6.86</v>
      </c>
      <c r="Q20">
        <v>6.95</v>
      </c>
      <c r="R20">
        <v>6.82</v>
      </c>
      <c r="S20" t="str">
        <f>_xll.SNL.Clients.Office.Excel.Functions.SPG(D20, S$1, F20, "Options: Curr=USD, Mag=Actuals")</f>
        <v>Agricultural Bank of China Limited (SEHK:1288)</v>
      </c>
      <c r="T20" t="str">
        <f>_xll.SNL.Clients.Office.Excel.Functions.SPG($D20, T$1, $F20, "Options: Curr=USD, Mag=Actuals")</f>
        <v>Agricultural Bank of China Limited</v>
      </c>
      <c r="U20" s="6">
        <f>_xll.SNL.Clients.Office.Excel.Functions.SPG($D20, U$1, $F20, "Options: Curr=USD, Mag=Actuals")</f>
        <v>1028037311262</v>
      </c>
      <c r="V20" t="str">
        <f>_xll.SNL.Clients.Office.Excel.Functions.SPG($D20, V$1, $F20, "Options: Curr=USD, Mag=Actuals")</f>
        <v>SEHK:1288</v>
      </c>
      <c r="W20" t="str">
        <f>_xll.SNL.Clients.Office.Excel.Functions.SPG($D20, W$1, $F20, "Options: Curr=USD, Mag=Actuals")</f>
        <v>Bank</v>
      </c>
      <c r="X20" s="6">
        <f>_xll.SNL.Clients.Office.Excel.Functions.SPG($D20, X$1, $F20, "Options: Curr=USD, Mag=Actuals")</f>
        <v>30813034343.157852</v>
      </c>
      <c r="Y20" s="6">
        <f>_xll.SNL.Clients.Office.Excel.Functions.SPG($D20, Y$1, $F20, "Options: Curr=USD, Mag=Actuals")</f>
        <v>26725285431.530045</v>
      </c>
      <c r="Z20" s="6">
        <f>_xll.SNL.Clients.Office.Excel.Functions.SPG($D20, Z$1, $F20, "Options: Curr=USD, Mag=Actuals")</f>
        <v>25080654696.903229</v>
      </c>
      <c r="AA20" s="6">
        <f>_xll.SNL.Clients.Office.Excel.Functions.SPG($D20, AA$1, $F20, "Options: Curr=USD, Mag=Actuals")</f>
        <v>7407965086.9958372</v>
      </c>
      <c r="AB20" s="6">
        <f>_xll.SNL.Clients.Office.Excel.Functions.SPG($D20, AB$1, $F20, "Options: Curr=USD, Mag=Actuals")</f>
        <v>0</v>
      </c>
      <c r="AC20" s="6">
        <f>_xll.SNL.Clients.Office.Excel.Functions.SPG($D20, AC$1, $F20, "Options: Curr=USD, Mag=Actuals")</f>
        <v>0</v>
      </c>
      <c r="AD20" s="6">
        <f>_xll.SNL.Clients.Office.Excel.Functions.SPG($D20, AD$1, $F20, "Options: Curr=USD, Mag=Actuals")</f>
        <v>0.82676485928784404</v>
      </c>
      <c r="AE20" s="6" t="str">
        <f>_xll.SNL.Clients.Office.Excel.Functions.SPG($D20, AE$1, $F20, "Options: Curr=USD, Mag=Actuals")</f>
        <v>NM</v>
      </c>
      <c r="AF20" s="6">
        <f>_xll.SNL.Clients.Office.Excel.Functions.SPG($D20, AF$1, $F20, "Options: Curr=USD, Mag=Actuals")</f>
        <v>1028037311262</v>
      </c>
      <c r="AG20" s="6">
        <f>_xll.SNL.Clients.Office.Excel.Functions.SPG($D20, AG$1, $F20, "Options: Curr=USD, Mag=Actuals")</f>
        <v>5943675348</v>
      </c>
      <c r="AH20" s="6">
        <f>_xll.SNL.Clients.Office.Excel.Functions.SPG($D20, AH$1, $F20, "Options: Curr=USD, Mag=Actuals")</f>
        <v>42582270041.999992</v>
      </c>
      <c r="AI20" s="6">
        <f>_xll.SNL.Clients.Office.Excel.Functions.SPG($D20, AI$1, $F20, "Options: Curr=USD, Mag=Actuals")</f>
        <v>39813</v>
      </c>
      <c r="AJ20" s="6" t="str">
        <f>_xll.SNL.Clients.Office.Excel.Functions.SPG($D20, AJ$1, $F20, "Options: Curr=USD, Mag=Actuals")</f>
        <v>#INVALID FUNCTION PARAMETER</v>
      </c>
      <c r="AK20" s="6" t="str">
        <f>_xll.SNL.Clients.Office.Excel.Functions.SPG($D20, AK$1, $F20, "Options: Curr=USD, Mag=Actuals")</f>
        <v>#INVALID FUNCTION PARAMETER</v>
      </c>
      <c r="AL20" s="6" t="str">
        <f>_xll.SNL.Clients.Office.Excel.Functions.SPG($D20, AL$1, $F20, "Options: Curr=USD, Mag=Actuals")</f>
        <v>#INVALID FUNCTION PARAMETER</v>
      </c>
      <c r="AM20" s="6" t="str">
        <f>_xll.SNL.Clients.Office.Excel.Functions.SPG($D20, AM$1, $F20, "Options: Curr=USD, Mag=Actuals")</f>
        <v>#INVALID FUNCTION PARAMETER</v>
      </c>
      <c r="AN20" s="6">
        <f>_xll.SNL.Clients.Office.Excel.Functions.SPG($D20, AN$1, $F20, "Options: Curr=USD, Mag=Actuals")</f>
        <v>1028037311262</v>
      </c>
      <c r="AO20" s="6">
        <f>_xll.SNL.Clients.Office.Excel.Functions.SPG($D20, AO$1, $F20, "Options: Curr=USD, Mag=Actuals")</f>
        <v>441882085008</v>
      </c>
      <c r="AP20" s="6">
        <f>_xll.SNL.Clients.Office.Excel.Functions.SPG($D20, AP$1, $F20, "Options: Curr=USD, Mag=Actuals")</f>
        <v>893651242536</v>
      </c>
      <c r="AQ20" s="6">
        <f>_xll.SNL.Clients.Office.Excel.Functions.SPG($D20, AQ$1, $F20, "Options: Curr=USD, Mag=Actuals")</f>
        <v>42568200089.999992</v>
      </c>
      <c r="AR20" s="6">
        <f>_xll.SNL.Clients.Office.Excel.Functions.SPG($D20, AR$1, $F20, "Options: Curr=USD, Mag=Actuals")</f>
        <v>42582270041.999992</v>
      </c>
      <c r="AS20" s="6">
        <f>_xll.SNL.Clients.Office.Excel.Functions.SPG($D20, AS$1, $F20, "Options: Curr=USD, Mag=Actuals")</f>
        <v>38625096041.999992</v>
      </c>
      <c r="AT20" s="6">
        <f>_xll.SNL.Clients.Office.Excel.Functions.SPG($D20, AT$1, $F20, "Options: Curr=USD, Mag=Actuals")</f>
        <v>42.983078548535701</v>
      </c>
      <c r="AU20" s="6">
        <f>_xll.SNL.Clients.Office.Excel.Functions.SPG($D20, AU$1, $F20, "Options: Curr=USD, Mag=Actuals")</f>
        <v>49.446815936161897</v>
      </c>
      <c r="AV20" s="6">
        <f>_xll.SNL.Clients.Office.Excel.Functions.SPG($D20, AV$1, $F20, "Options: Curr=USD, Mag=Actuals")</f>
        <v>4.1420938302061003</v>
      </c>
      <c r="AW20" s="6">
        <f>_xll.SNL.Clients.Office.Excel.Functions.SPG($D20, AW$1, $F20, "Options: Curr=USD, Mag=Actuals")</f>
        <v>3.7716868667396302</v>
      </c>
      <c r="AX20" s="6">
        <f>_xll.SNL.Clients.Office.Excel.Functions.SPG($D20, AX$1, $F20, "Options: Curr=USD, Mag=Actuals")</f>
        <v>7407965086.9958372</v>
      </c>
      <c r="AY20" s="6">
        <f>_xll.SNL.Clients.Office.Excel.Functions.SPG($D20, AY$1, $F20, "Options: Curr=USD, Mag=Actuals")</f>
        <v>7410988569.9186392</v>
      </c>
      <c r="AZ20" s="6">
        <f>_xll.SNL.Clients.Office.Excel.Functions.SPG($D20, AZ$1, $F20, "Options: Curr=USD, Mag=Actuals")</f>
        <v>0.82676485928784404</v>
      </c>
      <c r="BA20" s="6" t="str">
        <f>_xll.SNL.Clients.Office.Excel.Functions.SPG($D20, BA$1, $F20, "Options: Curr=USD, Mag=Actuals")</f>
        <v>NM</v>
      </c>
      <c r="BB20" s="6" t="str">
        <f>_xll.SNL.Clients.Office.Excel.Functions.SPG($D20, BB$1, $F20, "Options: Curr=USD, Mag=Actuals")</f>
        <v>NM</v>
      </c>
      <c r="BC20" s="6" t="str">
        <f>_xll.SNL.Clients.Office.Excel.Functions.SPG($D20, BC$1, $F20, "Options: Curr=USD, Mag=Actuals")</f>
        <v>NM</v>
      </c>
      <c r="BD20" s="6">
        <f>_xll.SNL.Clients.Office.Excel.Functions.SPG($D20, BD$1, $F20, "Options: Curr=USD, Mag=Actuals")</f>
        <v>0</v>
      </c>
      <c r="BE20" s="6">
        <f>_xll.SNL.Clients.Office.Excel.Functions.SPG($D20, BE$1, $F20, "Options: Curr=USD, Mag=Actuals")</f>
        <v>3.1147694818310301</v>
      </c>
      <c r="BF20" s="6">
        <f>_xll.SNL.Clients.Office.Excel.Functions.SPG($D20, BF$1, $F20, "Options: Curr=USD, Mag=Actuals")</f>
        <v>0.38239461491714999</v>
      </c>
      <c r="BG20" s="6">
        <f>_xll.SNL.Clients.Office.Excel.Functions.SPG($D20, BG$1, $F20, "Options: Curr=USD, Mag=Actuals")</f>
        <v>1.77033056132856</v>
      </c>
      <c r="BH20" s="6">
        <f>_xll.SNL.Clients.Office.Excel.Functions.SPG($D20, BH$1, $F20, "Options: Curr=USD, Mag=Actuals")</f>
        <v>1.6685536266750101</v>
      </c>
      <c r="BI20" s="6">
        <f>_xll.SNL.Clients.Office.Excel.Functions.SPG($D20, BI$1, $F20, "Options: Curr=USD, Mag=Actuals")</f>
        <v>0</v>
      </c>
      <c r="BJ20" s="6">
        <f>_xll.SNL.Clients.Office.Excel.Functions.SPG($D20, BJ$1, $F20, "Options: Curr=USD, Mag=Actuals")</f>
        <v>0</v>
      </c>
      <c r="BK20" s="6">
        <f>_xll.SNL.Clients.Office.Excel.Functions.SPG($D20, BK$1, $F20, "Options: Curr=USD, Mag=Actuals")</f>
        <v>0</v>
      </c>
      <c r="BL20" s="6">
        <f>_xll.SNL.Clients.Office.Excel.Functions.SPG($D20, BL$1, $F20, "Options: Curr=USD, Mag=Actuals")</f>
        <v>0</v>
      </c>
      <c r="BM20" s="6">
        <f>_xll.SNL.Clients.Office.Excel.Functions.SPG($D20, BM$1, $F20, "Options: Curr=USD, Mag=Actuals")</f>
        <v>0</v>
      </c>
      <c r="BN20" s="6">
        <f>_xll.SNL.Clients.Office.Excel.Functions.SPG($D20, BN$1, $F20, "Options: Curr=USD, Mag=Actuals")</f>
        <v>3.032585213775</v>
      </c>
      <c r="BO20" s="6">
        <f>_xll.SNL.Clients.Office.Excel.Functions.SPG($D20, BO$1, $F20, "Options: Curr=USD, Mag=Actuals")</f>
        <v>90.575003738038305</v>
      </c>
      <c r="BP20" s="6">
        <f>_xll.SNL.Clients.Office.Excel.Functions.SPG($D20, BP$1, $F20, "Options: Curr=USD, Mag=Actuals")</f>
        <v>11.1197293660287</v>
      </c>
      <c r="BQ20" s="6">
        <f>_xll.SNL.Clients.Office.Excel.Functions.SPG($D20, BQ$1, $F20, "Options: Curr=USD, Mag=Actuals")</f>
        <v>51.479795903110002</v>
      </c>
      <c r="BR20" s="6">
        <f>_xll.SNL.Clients.Office.Excel.Functions.SPG($D20, BR$1, $F20, "Options: Curr=USD, Mag=Actuals")</f>
        <v>8.0439130689535503</v>
      </c>
      <c r="BS20" s="6">
        <f>_xll.SNL.Clients.Office.Excel.Functions.SPG($D20, BS$1, $F20, "Options: Curr=USD, Mag=Actuals")</f>
        <v>8.0439130689535503</v>
      </c>
      <c r="BT20" s="6">
        <f>_xll.SNL.Clients.Office.Excel.Functions.SPG($D20, BT$1, $F20, "Options: Curr=USD, Mag=Actuals")</f>
        <v>9.4067928608212306</v>
      </c>
      <c r="BU20" s="6">
        <f>_xll.SNL.Clients.Office.Excel.Functions.SPG($D20, BU$1, $F20, "Options: Curr=USD, Mag=Actuals")</f>
        <v>3.9163226328901701</v>
      </c>
      <c r="BV20" s="6">
        <f>_xll.SNL.Clients.Office.Excel.Functions.SPG($D20, BV$1, $F20, "Options: Curr=USD, Mag=Actuals")</f>
        <v>48457500936</v>
      </c>
      <c r="BW20" s="6">
        <f>_xll.SNL.Clients.Office.Excel.Functions.SPG($D20, BW$1, $F20, "Options: Curr=USD, Mag=Actuals")</f>
        <v>8281632371.999999</v>
      </c>
      <c r="BX20" s="6">
        <f>_xll.SNL.Clients.Office.Excel.Functions.SPG($D20, BX$1, $F20, "Options: Curr=USD, Mag=Actuals")</f>
        <v>56739133308</v>
      </c>
      <c r="BY20" s="6">
        <f>_xll.SNL.Clients.Office.Excel.Functions.SPG($D20, BY$1, $F20, "Options: Curr=USD, Mag=Actuals")</f>
        <v>48.419319192894697</v>
      </c>
      <c r="BZ20" s="6">
        <f>_xll.SNL.Clients.Office.Excel.Functions.SPG($D20, BZ$1, $F20, "Options: Curr=USD, Mag=Actuals")</f>
        <v>19649127654</v>
      </c>
      <c r="CA20" s="6" t="str">
        <f>_xll.SNL.Clients.Office.Excel.Functions.SPG($D20, CA$1, $F20, "Options: Curr=USD, Mag=Actuals")</f>
        <v>Nonperforming Loans</v>
      </c>
      <c r="CB20" s="6">
        <f>_xll.SNL.Clients.Office.Excel.Functions.SPG($D20, CB$1, $F20, "Options: Curr=USD, Mag=Actuals")</f>
        <v>4.3245201294514297</v>
      </c>
      <c r="CC20" s="6">
        <f>_xll.SNL.Clients.Office.Excel.Functions.SPG($D20, CC$1, $F20, "Options: Curr=USD, Mag=Actuals")</f>
        <v>38.4458986682573</v>
      </c>
      <c r="CD20" s="6">
        <f>_xll.SNL.Clients.Office.Excel.Functions.SPG($D20, CD$1, $F20, "Options: Curr=USD, Mag=Actuals")</f>
        <v>1.2125336517027701</v>
      </c>
      <c r="CE20" s="6">
        <f>_xll.SNL.Clients.Office.Excel.Functions.SPG($D20, CE$1, $F20, "Options: Curr=USD, Mag=Actuals")</f>
        <v>48.008975260253699</v>
      </c>
      <c r="CF20" s="6">
        <f>_xll.SNL.Clients.Office.Excel.Functions.SPG($D20, CF$1, $F20, "Options: Curr=USD, Mag=Actuals")</f>
        <v>2.7474397280913698</v>
      </c>
      <c r="CG20" s="6">
        <f>_xll.SNL.Clients.Office.Excel.Functions.SPG($D20, CG$1, $F20, "Options: Curr=USD, Mag=Actuals")</f>
        <v>3.9474416431288</v>
      </c>
    </row>
    <row r="21" spans="1:85" x14ac:dyDescent="0.3">
      <c r="A21" s="10" t="s">
        <v>95</v>
      </c>
      <c r="B21" s="10" t="s">
        <v>85</v>
      </c>
      <c r="C21" s="10" t="s">
        <v>4</v>
      </c>
      <c r="D21">
        <v>4149089</v>
      </c>
      <c r="E21" s="10" t="s">
        <v>19</v>
      </c>
      <c r="F21" s="10" t="s">
        <v>67</v>
      </c>
      <c r="G21">
        <v>235.48</v>
      </c>
      <c r="H21">
        <v>1119.0899999999999</v>
      </c>
      <c r="I21">
        <v>883.61</v>
      </c>
      <c r="J21">
        <v>5101.8999999999996</v>
      </c>
      <c r="K21">
        <v>3809.88</v>
      </c>
      <c r="L21">
        <v>9.44</v>
      </c>
      <c r="M21">
        <v>5453.938890568752</v>
      </c>
      <c r="N21">
        <v>1339.13</v>
      </c>
      <c r="O21">
        <v>-0.69</v>
      </c>
      <c r="P21">
        <v>-5.46</v>
      </c>
      <c r="Q21">
        <v>6.83</v>
      </c>
      <c r="R21">
        <v>6.83</v>
      </c>
      <c r="S21" t="str">
        <f>_xll.SNL.Clients.Office.Excel.Functions.SPG(D21, S$1, F21, "Options: Curr=USD, Mag=Actuals")</f>
        <v>Agricultural Bank of China Limited (SEHK:1288)</v>
      </c>
      <c r="T21" t="str">
        <f>_xll.SNL.Clients.Office.Excel.Functions.SPG($D21, T$1, $F21, "Options: Curr=USD, Mag=Actuals")</f>
        <v>Agricultural Bank of China Limited</v>
      </c>
      <c r="U21" s="6">
        <f>_xll.SNL.Clients.Office.Excel.Functions.SPG($D21, U$1, $F21, "Options: Curr=USD, Mag=Actuals")</f>
        <v>1301085959888</v>
      </c>
      <c r="V21" t="str">
        <f>_xll.SNL.Clients.Office.Excel.Functions.SPG($D21, V$1, $F21, "Options: Curr=USD, Mag=Actuals")</f>
        <v>SEHK:1288</v>
      </c>
      <c r="W21" t="str">
        <f>_xll.SNL.Clients.Office.Excel.Functions.SPG($D21, W$1, $F21, "Options: Curr=USD, Mag=Actuals")</f>
        <v>Bank</v>
      </c>
      <c r="X21" s="6">
        <f>_xll.SNL.Clients.Office.Excel.Functions.SPG($D21, X$1, $F21, "Options: Curr=USD, Mag=Actuals")</f>
        <v>32737812502.133812</v>
      </c>
      <c r="Y21" s="6">
        <f>_xll.SNL.Clients.Office.Excel.Functions.SPG($D21, Y$1, $F21, "Options: Curr=USD, Mag=Actuals")</f>
        <v>29162134916.684536</v>
      </c>
      <c r="Z21" s="6">
        <f>_xll.SNL.Clients.Office.Excel.Functions.SPG($D21, Z$1, $F21, "Options: Curr=USD, Mag=Actuals")</f>
        <v>27584802320.958015</v>
      </c>
      <c r="AA21" s="6">
        <f>_xll.SNL.Clients.Office.Excel.Functions.SPG($D21, AA$1, $F21, "Options: Curr=USD, Mag=Actuals")</f>
        <v>9515524212.2891216</v>
      </c>
      <c r="AB21" s="6">
        <f>_xll.SNL.Clients.Office.Excel.Functions.SPG($D21, AB$1, $F21, "Options: Curr=USD, Mag=Actuals")</f>
        <v>3.6597043984374023E-2</v>
      </c>
      <c r="AC21" s="6">
        <f>_xll.SNL.Clients.Office.Excel.Functions.SPG($D21, AC$1, $F21, "Options: Curr=USD, Mag=Actuals")</f>
        <v>0</v>
      </c>
      <c r="AD21" s="6">
        <f>_xll.SNL.Clients.Office.Excel.Functions.SPG($D21, AD$1, $F21, "Options: Curr=USD, Mag=Actuals")</f>
        <v>0.78951651496270003</v>
      </c>
      <c r="AE21" s="6">
        <f>_xll.SNL.Clients.Office.Excel.Functions.SPG($D21, AE$1, $F21, "Options: Curr=USD, Mag=Actuals")</f>
        <v>20.522648413648099</v>
      </c>
      <c r="AF21" s="6">
        <f>_xll.SNL.Clients.Office.Excel.Functions.SPG($D21, AF$1, $F21, "Options: Curr=USD, Mag=Actuals")</f>
        <v>1301085959888</v>
      </c>
      <c r="AG21" s="6">
        <f>_xll.SNL.Clients.Office.Excel.Functions.SPG($D21, AG$1, $F21, "Options: Curr=USD, Mag=Actuals")</f>
        <v>22857433324</v>
      </c>
      <c r="AH21" s="6">
        <f>_xll.SNL.Clients.Office.Excel.Functions.SPG($D21, AH$1, $F21, "Options: Curr=USD, Mag=Actuals")</f>
        <v>50230282300</v>
      </c>
      <c r="AI21" s="6">
        <f>_xll.SNL.Clients.Office.Excel.Functions.SPG($D21, AI$1, $F21, "Options: Curr=USD, Mag=Actuals")</f>
        <v>40178</v>
      </c>
      <c r="AJ21" s="6" t="str">
        <f>_xll.SNL.Clients.Office.Excel.Functions.SPG($D21, AJ$1, $F21, "Options: Curr=USD, Mag=Actuals")</f>
        <v>#INVALID FUNCTION PARAMETER</v>
      </c>
      <c r="AK21" s="6" t="str">
        <f>_xll.SNL.Clients.Office.Excel.Functions.SPG($D21, AK$1, $F21, "Options: Curr=USD, Mag=Actuals")</f>
        <v>#INVALID FUNCTION PARAMETER</v>
      </c>
      <c r="AL21" s="6" t="str">
        <f>_xll.SNL.Clients.Office.Excel.Functions.SPG($D21, AL$1, $F21, "Options: Curr=USD, Mag=Actuals")</f>
        <v>#INVALID FUNCTION PARAMETER</v>
      </c>
      <c r="AM21" s="6" t="str">
        <f>_xll.SNL.Clients.Office.Excel.Functions.SPG($D21, AM$1, $F21, "Options: Curr=USD, Mag=Actuals")</f>
        <v>#INVALID FUNCTION PARAMETER</v>
      </c>
      <c r="AN21" s="6">
        <f>_xll.SNL.Clients.Office.Excel.Functions.SPG($D21, AN$1, $F21, "Options: Curr=USD, Mag=Actuals")</f>
        <v>1301085959888</v>
      </c>
      <c r="AO21" s="6">
        <f>_xll.SNL.Clients.Office.Excel.Functions.SPG($D21, AO$1, $F21, "Options: Curr=USD, Mag=Actuals")</f>
        <v>587587741620</v>
      </c>
      <c r="AP21" s="6">
        <f>_xll.SNL.Clients.Office.Excel.Functions.SPG($D21, AP$1, $F21, "Options: Curr=USD, Mag=Actuals")</f>
        <v>1098221094168</v>
      </c>
      <c r="AQ21" s="6">
        <f>_xll.SNL.Clients.Office.Excel.Functions.SPG($D21, AQ$1, $F21, "Options: Curr=USD, Mag=Actuals")</f>
        <v>50214755844</v>
      </c>
      <c r="AR21" s="6">
        <f>_xll.SNL.Clients.Office.Excel.Functions.SPG($D21, AR$1, $F21, "Options: Curr=USD, Mag=Actuals")</f>
        <v>50230282300</v>
      </c>
      <c r="AS21" s="6">
        <f>_xll.SNL.Clients.Office.Excel.Functions.SPG($D21, AS$1, $F21, "Options: Curr=USD, Mag=Actuals")</f>
        <v>46327868708</v>
      </c>
      <c r="AT21" s="6">
        <f>_xll.SNL.Clients.Office.Excel.Functions.SPG($D21, AT$1, $F21, "Options: Curr=USD, Mag=Actuals")</f>
        <v>45.161331359734298</v>
      </c>
      <c r="AU21" s="6">
        <f>_xll.SNL.Clients.Office.Excel.Functions.SPG($D21, AU$1, $F21, "Options: Curr=USD, Mag=Actuals")</f>
        <v>53.503592741054597</v>
      </c>
      <c r="AV21" s="6">
        <f>_xll.SNL.Clients.Office.Excel.Functions.SPG($D21, AV$1, $F21, "Options: Curr=USD, Mag=Actuals")</f>
        <v>3.8606428666960602</v>
      </c>
      <c r="AW21" s="6">
        <f>_xll.SNL.Clients.Office.Excel.Functions.SPG($D21, AW$1, $F21, "Options: Curr=USD, Mag=Actuals")</f>
        <v>3.57141969926194</v>
      </c>
      <c r="AX21" s="6">
        <f>_xll.SNL.Clients.Office.Excel.Functions.SPG($D21, AX$1, $F21, "Options: Curr=USD, Mag=Actuals")</f>
        <v>9515524212.2891216</v>
      </c>
      <c r="AY21" s="6">
        <f>_xll.SNL.Clients.Office.Excel.Functions.SPG($D21, AY$1, $F21, "Options: Curr=USD, Mag=Actuals")</f>
        <v>9514060330.5297451</v>
      </c>
      <c r="AZ21" s="6">
        <f>_xll.SNL.Clients.Office.Excel.Functions.SPG($D21, AZ$1, $F21, "Options: Curr=USD, Mag=Actuals")</f>
        <v>0.78951651496270003</v>
      </c>
      <c r="BA21" s="6">
        <f>_xll.SNL.Clients.Office.Excel.Functions.SPG($D21, BA$1, $F21, "Options: Curr=USD, Mag=Actuals")</f>
        <v>20.522648413648099</v>
      </c>
      <c r="BB21" s="6">
        <f>_xll.SNL.Clients.Office.Excel.Functions.SPG($D21, BB$1, $F21, "Options: Curr=USD, Mag=Actuals")</f>
        <v>20.5260365345259</v>
      </c>
      <c r="BC21" s="6">
        <f>_xll.SNL.Clients.Office.Excel.Functions.SPG($D21, BC$1, $F21, "Options: Curr=USD, Mag=Actuals")</f>
        <v>22.860443530438801</v>
      </c>
      <c r="BD21" s="6">
        <f>_xll.SNL.Clients.Office.Excel.Functions.SPG($D21, BD$1, $F21, "Options: Curr=USD, Mag=Actuals")</f>
        <v>1.67330239363691</v>
      </c>
      <c r="BE21" s="6">
        <f>_xll.SNL.Clients.Office.Excel.Functions.SPG($D21, BE$1, $F21, "Options: Curr=USD, Mag=Actuals")</f>
        <v>2.2061935057584399</v>
      </c>
      <c r="BF21" s="6">
        <f>_xll.SNL.Clients.Office.Excel.Functions.SPG($D21, BF$1, $F21, "Options: Curr=USD, Mag=Actuals")</f>
        <v>0.43288465883004501</v>
      </c>
      <c r="BG21" s="6">
        <f>_xll.SNL.Clients.Office.Excel.Functions.SPG($D21, BG$1, $F21, "Options: Curr=USD, Mag=Actuals")</f>
        <v>1.33080452901323</v>
      </c>
      <c r="BH21" s="6">
        <f>_xll.SNL.Clients.Office.Excel.Functions.SPG($D21, BH$1, $F21, "Options: Curr=USD, Mag=Actuals")</f>
        <v>1.38549812100851</v>
      </c>
      <c r="BI21" s="6">
        <f>_xll.SNL.Clients.Office.Excel.Functions.SPG($D21, BI$1, $F21, "Options: Curr=USD, Mag=Actuals")</f>
        <v>4.6758095670566204</v>
      </c>
      <c r="BJ21" s="6">
        <f>_xll.SNL.Clients.Office.Excel.Functions.SPG($D21, BJ$1, $F21, "Options: Curr=USD, Mag=Actuals")</f>
        <v>0.91745634456200498</v>
      </c>
      <c r="BK21" s="6">
        <f>_xll.SNL.Clients.Office.Excel.Functions.SPG($D21, BK$1, $F21, "Options: Curr=USD, Mag=Actuals")</f>
        <v>2.8205089591645698</v>
      </c>
      <c r="BL21" s="6">
        <f>_xll.SNL.Clients.Office.Excel.Functions.SPG($D21, BL$1, $F21, "Options: Curr=USD, Mag=Actuals")</f>
        <v>2.93642663367531</v>
      </c>
      <c r="BM21" s="6">
        <f>_xll.SNL.Clients.Office.Excel.Functions.SPG($D21, BM$1, $F21, "Options: Curr=USD, Mag=Actuals")</f>
        <v>1.90307835692424</v>
      </c>
      <c r="BN21" s="6">
        <f>_xll.SNL.Clients.Office.Excel.Functions.SPG($D21, BN$1, $F21, "Options: Curr=USD, Mag=Actuals")</f>
        <v>2.2751187886842201</v>
      </c>
      <c r="BO21" s="6">
        <f>_xll.SNL.Clients.Office.Excel.Functions.SPG($D21, BO$1, $F21, "Options: Curr=USD, Mag=Actuals")</f>
        <v>81.220459941780703</v>
      </c>
      <c r="BP21" s="6">
        <f>_xll.SNL.Clients.Office.Excel.Functions.SPG($D21, BP$1, $F21, "Options: Curr=USD, Mag=Actuals")</f>
        <v>15.9365400179756</v>
      </c>
      <c r="BQ21" s="6">
        <f>_xll.SNL.Clients.Office.Excel.Functions.SPG($D21, BQ$1, $F21, "Options: Curr=USD, Mag=Actuals")</f>
        <v>48.993234572096704</v>
      </c>
      <c r="BR21" s="6">
        <f>_xll.SNL.Clients.Office.Excel.Functions.SPG($D21, BR$1, $F21, "Options: Curr=USD, Mag=Actuals")</f>
        <v>7.5503097869063103</v>
      </c>
      <c r="BS21" s="6">
        <f>_xll.SNL.Clients.Office.Excel.Functions.SPG($D21, BS$1, $F21, "Options: Curr=USD, Mag=Actuals")</f>
        <v>7.5503097869063103</v>
      </c>
      <c r="BT21" s="6">
        <f>_xll.SNL.Clients.Office.Excel.Functions.SPG($D21, BT$1, $F21, "Options: Curr=USD, Mag=Actuals")</f>
        <v>10.0697094858777</v>
      </c>
      <c r="BU21" s="6">
        <f>_xll.SNL.Clients.Office.Excel.Functions.SPG($D21, BU$1, $F21, "Options: Curr=USD, Mag=Actuals")</f>
        <v>3.73153195386752</v>
      </c>
      <c r="BV21" s="6">
        <f>_xll.SNL.Clients.Office.Excel.Functions.SPG($D21, BV$1, $F21, "Options: Curr=USD, Mag=Actuals")</f>
        <v>97677227648</v>
      </c>
      <c r="BW21" s="6">
        <f>_xll.SNL.Clients.Office.Excel.Functions.SPG($D21, BW$1, $F21, "Options: Curr=USD, Mag=Actuals")</f>
        <v>29787505836</v>
      </c>
      <c r="BX21" s="6">
        <f>_xll.SNL.Clients.Office.Excel.Functions.SPG($D21, BX$1, $F21, "Options: Curr=USD, Mag=Actuals")</f>
        <v>127464733484</v>
      </c>
      <c r="BY21" s="6">
        <f>_xll.SNL.Clients.Office.Excel.Functions.SPG($D21, BY$1, $F21, "Options: Curr=USD, Mag=Actuals")</f>
        <v>49.231215046785898</v>
      </c>
      <c r="BZ21" s="6">
        <f>_xll.SNL.Clients.Office.Excel.Functions.SPG($D21, BZ$1, $F21, "Options: Curr=USD, Mag=Actuals")</f>
        <v>17612420716</v>
      </c>
      <c r="CA21" s="6" t="str">
        <f>_xll.SNL.Clients.Office.Excel.Functions.SPG($D21, CA$1, $F21, "Options: Curr=USD, Mag=Actuals")</f>
        <v>Nonperforming Loans</v>
      </c>
      <c r="CB21" s="6">
        <f>_xll.SNL.Clients.Office.Excel.Functions.SPG($D21, CB$1, $F21, "Options: Curr=USD, Mag=Actuals")</f>
        <v>2.9056444283450702</v>
      </c>
      <c r="CC21" s="6">
        <f>_xll.SNL.Clients.Office.Excel.Functions.SPG($D21, CC$1, $F21, "Options: Curr=USD, Mag=Actuals")</f>
        <v>27.143969749985899</v>
      </c>
      <c r="CD21" s="6">
        <f>_xll.SNL.Clients.Office.Excel.Functions.SPG($D21, CD$1, $F21, "Options: Curr=USD, Mag=Actuals")</f>
        <v>1.22373260410597</v>
      </c>
      <c r="CE21" s="6">
        <f>_xll.SNL.Clients.Office.Excel.Functions.SPG($D21, CE$1, $F21, "Options: Curr=USD, Mag=Actuals")</f>
        <v>34.945209082142497</v>
      </c>
      <c r="CF21" s="6">
        <f>_xll.SNL.Clients.Office.Excel.Functions.SPG($D21, CF$1, $F21, "Options: Curr=USD, Mag=Actuals")</f>
        <v>3.0615339519456199</v>
      </c>
      <c r="CG21" s="6">
        <f>_xll.SNL.Clients.Office.Excel.Functions.SPG($D21, CG$1, $F21, "Options: Curr=USD, Mag=Actuals")</f>
        <v>2.7496189120252699</v>
      </c>
    </row>
    <row r="22" spans="1:85" x14ac:dyDescent="0.3">
      <c r="A22" s="10" t="s">
        <v>95</v>
      </c>
      <c r="B22" s="10" t="s">
        <v>85</v>
      </c>
      <c r="C22" s="10" t="s">
        <v>4</v>
      </c>
      <c r="D22">
        <v>4149089</v>
      </c>
      <c r="E22" s="10" t="s">
        <v>19</v>
      </c>
      <c r="F22" s="10" t="s">
        <v>8</v>
      </c>
      <c r="G22">
        <v>238.09</v>
      </c>
      <c r="H22">
        <v>1478.07</v>
      </c>
      <c r="I22">
        <v>1239.99</v>
      </c>
      <c r="J22">
        <v>6088.11</v>
      </c>
      <c r="K22">
        <v>4515.76</v>
      </c>
      <c r="L22">
        <v>10.62</v>
      </c>
      <c r="M22">
        <v>6088.3142262420824</v>
      </c>
      <c r="N22">
        <v>1348.19</v>
      </c>
      <c r="O22">
        <v>3.32</v>
      </c>
      <c r="P22">
        <v>5.54</v>
      </c>
      <c r="Q22">
        <v>6.77</v>
      </c>
      <c r="R22">
        <v>6.6</v>
      </c>
      <c r="S22" t="str">
        <f>_xll.SNL.Clients.Office.Excel.Functions.SPG(D22, S$1, F22, "Options: Curr=USD, Mag=Actuals")</f>
        <v>Agricultural Bank of China Limited (SEHK:1288)</v>
      </c>
      <c r="T22" t="str">
        <f>_xll.SNL.Clients.Office.Excel.Functions.SPG($D22, T$1, $F22, "Options: Curr=USD, Mag=Actuals")</f>
        <v>Agricultural Bank of China Limited</v>
      </c>
      <c r="U22" s="6">
        <f>_xll.SNL.Clients.Office.Excel.Functions.SPG($D22, U$1, $F22, "Options: Curr=USD, Mag=Actuals")</f>
        <v>1565087963663.895</v>
      </c>
      <c r="V22" t="str">
        <f>_xll.SNL.Clients.Office.Excel.Functions.SPG($D22, V$1, $F22, "Options: Curr=USD, Mag=Actuals")</f>
        <v>SEHK:1288</v>
      </c>
      <c r="W22" t="str">
        <f>_xll.SNL.Clients.Office.Excel.Functions.SPG($D22, W$1, $F22, "Options: Curr=USD, Mag=Actuals")</f>
        <v>Bank</v>
      </c>
      <c r="X22" s="6">
        <f>_xll.SNL.Clients.Office.Excel.Functions.SPG($D22, X$1, $F22, "Options: Curr=USD, Mag=Actuals")</f>
        <v>43175083751.543907</v>
      </c>
      <c r="Y22" s="6">
        <f>_xll.SNL.Clients.Office.Excel.Functions.SPG($D22, Y$1, $F22, "Options: Curr=USD, Mag=Actuals")</f>
        <v>36569252947.581978</v>
      </c>
      <c r="Z22" s="6">
        <f>_xll.SNL.Clients.Office.Excel.Functions.SPG($D22, Z$1, $F22, "Options: Curr=USD, Mag=Actuals")</f>
        <v>34900473684.212776</v>
      </c>
      <c r="AA22" s="6">
        <f>_xll.SNL.Clients.Office.Excel.Functions.SPG($D22, AA$1, $F22, "Options: Curr=USD, Mag=Actuals")</f>
        <v>14020789088.932459</v>
      </c>
      <c r="AB22" s="6">
        <f>_xll.SNL.Clients.Office.Excel.Functions.SPG($D22, AB$1, $F22, "Options: Curr=USD, Mag=Actuals")</f>
        <v>4.8899250723725793E-2</v>
      </c>
      <c r="AC22" s="6">
        <f>_xll.SNL.Clients.Office.Excel.Functions.SPG($D22, AC$1, $F22, "Options: Curr=USD, Mag=Actuals")</f>
        <v>32.343210558109199</v>
      </c>
      <c r="AD22" s="6">
        <f>_xll.SNL.Clients.Office.Excel.Functions.SPG($D22, AD$1, $F22, "Options: Curr=USD, Mag=Actuals")</f>
        <v>0.979997040606575</v>
      </c>
      <c r="AE22" s="6">
        <f>_xll.SNL.Clients.Office.Excel.Functions.SPG($D22, AE$1, $F22, "Options: Curr=USD, Mag=Actuals")</f>
        <v>21.444008491110701</v>
      </c>
      <c r="AF22" s="6">
        <f>_xll.SNL.Clients.Office.Excel.Functions.SPG($D22, AF$1, $F22, "Options: Curr=USD, Mag=Actuals")</f>
        <v>1565087963663.895</v>
      </c>
      <c r="AG22" s="6">
        <f>_xll.SNL.Clients.Office.Excel.Functions.SPG($D22, AG$1, $F22, "Options: Curr=USD, Mag=Actuals")</f>
        <v>15115972747.918283</v>
      </c>
      <c r="AH22" s="6">
        <f>_xll.SNL.Clients.Office.Excel.Functions.SPG($D22, AH$1, $F22, "Options: Curr=USD, Mag=Actuals")</f>
        <v>82094776684.330276</v>
      </c>
      <c r="AI22" s="6">
        <f>_xll.SNL.Clients.Office.Excel.Functions.SPG($D22, AI$1, $F22, "Options: Curr=USD, Mag=Actuals")</f>
        <v>40543</v>
      </c>
      <c r="AJ22" s="6" t="str">
        <f>_xll.SNL.Clients.Office.Excel.Functions.SPG($D22, AJ$1, $F22, "Options: Curr=USD, Mag=Actuals")</f>
        <v>#INVALID FUNCTION PARAMETER</v>
      </c>
      <c r="AK22" s="6" t="str">
        <f>_xll.SNL.Clients.Office.Excel.Functions.SPG($D22, AK$1, $F22, "Options: Curr=USD, Mag=Actuals")</f>
        <v>#INVALID FUNCTION PARAMETER</v>
      </c>
      <c r="AL22" s="6" t="str">
        <f>_xll.SNL.Clients.Office.Excel.Functions.SPG($D22, AL$1, $F22, "Options: Curr=USD, Mag=Actuals")</f>
        <v>#INVALID FUNCTION PARAMETER</v>
      </c>
      <c r="AM22" s="6" t="str">
        <f>_xll.SNL.Clients.Office.Excel.Functions.SPG($D22, AM$1, $F22, "Options: Curr=USD, Mag=Actuals")</f>
        <v>#INVALID FUNCTION PARAMETER</v>
      </c>
      <c r="AN22" s="6">
        <f>_xll.SNL.Clients.Office.Excel.Functions.SPG($D22, AN$1, $F22, "Options: Curr=USD, Mag=Actuals")</f>
        <v>1565087963663.895</v>
      </c>
      <c r="AO22" s="6">
        <f>_xll.SNL.Clients.Office.Excel.Functions.SPG($D22, AO$1, $F22, "Options: Curr=USD, Mag=Actuals")</f>
        <v>724906585919.75964</v>
      </c>
      <c r="AP22" s="6">
        <f>_xll.SNL.Clients.Office.Excel.Functions.SPG($D22, AP$1, $F22, "Options: Curr=USD, Mag=Actuals")</f>
        <v>1345632853898.5652</v>
      </c>
      <c r="AQ22" s="6">
        <f>_xll.SNL.Clients.Office.Excel.Functions.SPG($D22, AQ$1, $F22, "Options: Curr=USD, Mag=Actuals")</f>
        <v>82069795609.387039</v>
      </c>
      <c r="AR22" s="6">
        <f>_xll.SNL.Clients.Office.Excel.Functions.SPG($D22, AR$1, $F22, "Options: Curr=USD, Mag=Actuals")</f>
        <v>82094776684.330276</v>
      </c>
      <c r="AS22" s="6">
        <f>_xll.SNL.Clients.Office.Excel.Functions.SPG($D22, AS$1, $F22, "Options: Curr=USD, Mag=Actuals")</f>
        <v>78113853141.559631</v>
      </c>
      <c r="AT22" s="6">
        <f>_xll.SNL.Clients.Office.Excel.Functions.SPG($D22, AT$1, $F22, "Options: Curr=USD, Mag=Actuals")</f>
        <v>46.317306295215701</v>
      </c>
      <c r="AU22" s="6">
        <f>_xll.SNL.Clients.Office.Excel.Functions.SPG($D22, AU$1, $F22, "Options: Curr=USD, Mag=Actuals")</f>
        <v>53.871052852162599</v>
      </c>
      <c r="AV22" s="6">
        <f>_xll.SNL.Clients.Office.Excel.Functions.SPG($D22, AV$1, $F22, "Options: Curr=USD, Mag=Actuals")</f>
        <v>5.2453778056119704</v>
      </c>
      <c r="AW22" s="6">
        <f>_xll.SNL.Clients.Office.Excel.Functions.SPG($D22, AW$1, $F22, "Options: Curr=USD, Mag=Actuals")</f>
        <v>5.0037474134700499</v>
      </c>
      <c r="AX22" s="6">
        <f>_xll.SNL.Clients.Office.Excel.Functions.SPG($D22, AX$1, $F22, "Options: Curr=USD, Mag=Actuals")</f>
        <v>14020789088.932459</v>
      </c>
      <c r="AY22" s="6">
        <f>_xll.SNL.Clients.Office.Excel.Functions.SPG($D22, AY$1, $F22, "Options: Curr=USD, Mag=Actuals")</f>
        <v>14015766205.172318</v>
      </c>
      <c r="AZ22" s="6">
        <f>_xll.SNL.Clients.Office.Excel.Functions.SPG($D22, AZ$1, $F22, "Options: Curr=USD, Mag=Actuals")</f>
        <v>0.979997040606575</v>
      </c>
      <c r="BA22" s="6">
        <f>_xll.SNL.Clients.Office.Excel.Functions.SPG($D22, BA$1, $F22, "Options: Curr=USD, Mag=Actuals")</f>
        <v>21.444008491110701</v>
      </c>
      <c r="BB22" s="6">
        <f>_xll.SNL.Clients.Office.Excel.Functions.SPG($D22, BB$1, $F22, "Options: Curr=USD, Mag=Actuals")</f>
        <v>21.4428912068167</v>
      </c>
      <c r="BC22" s="6">
        <f>_xll.SNL.Clients.Office.Excel.Functions.SPG($D22, BC$1, $F22, "Options: Curr=USD, Mag=Actuals")</f>
        <v>23.0807761006017</v>
      </c>
      <c r="BD22" s="6">
        <f>_xll.SNL.Clients.Office.Excel.Functions.SPG($D22, BD$1, $F22, "Options: Curr=USD, Mag=Actuals")</f>
        <v>1.9454733670195901</v>
      </c>
      <c r="BE22" s="6">
        <f>_xll.SNL.Clients.Office.Excel.Functions.SPG($D22, BE$1, $F22, "Options: Curr=USD, Mag=Actuals")</f>
        <v>2.5004292979123099</v>
      </c>
      <c r="BF22" s="6">
        <f>_xll.SNL.Clients.Office.Excel.Functions.SPG($D22, BF$1, $F22, "Options: Curr=USD, Mag=Actuals")</f>
        <v>0.47631158385682898</v>
      </c>
      <c r="BG22" s="6">
        <f>_xll.SNL.Clients.Office.Excel.Functions.SPG($D22, BG$1, $F22, "Options: Curr=USD, Mag=Actuals")</f>
        <v>1.32281581844318</v>
      </c>
      <c r="BH22" s="6">
        <f>_xll.SNL.Clients.Office.Excel.Functions.SPG($D22, BH$1, $F22, "Options: Curr=USD, Mag=Actuals")</f>
        <v>1.6949497321315301</v>
      </c>
      <c r="BI22" s="6">
        <f>_xll.SNL.Clients.Office.Excel.Functions.SPG($D22, BI$1, $F22, "Options: Curr=USD, Mag=Actuals")</f>
        <v>4.9638094847643197</v>
      </c>
      <c r="BJ22" s="6">
        <f>_xll.SNL.Clients.Office.Excel.Functions.SPG($D22, BJ$1, $F22, "Options: Curr=USD, Mag=Actuals")</f>
        <v>0.94556561132350103</v>
      </c>
      <c r="BK22" s="6">
        <f>_xll.SNL.Clients.Office.Excel.Functions.SPG($D22, BK$1, $F22, "Options: Curr=USD, Mag=Actuals")</f>
        <v>2.6260313425646</v>
      </c>
      <c r="BL22" s="6">
        <f>_xll.SNL.Clients.Office.Excel.Functions.SPG($D22, BL$1, $F22, "Options: Curr=USD, Mag=Actuals")</f>
        <v>3.3647852245123899</v>
      </c>
      <c r="BM22" s="6">
        <f>_xll.SNL.Clients.Office.Excel.Functions.SPG($D22, BM$1, $F22, "Options: Curr=USD, Mag=Actuals")</f>
        <v>2.47489417528468</v>
      </c>
      <c r="BN22" s="6">
        <f>_xll.SNL.Clients.Office.Excel.Functions.SPG($D22, BN$1, $F22, "Options: Curr=USD, Mag=Actuals")</f>
        <v>2.5704989200066102</v>
      </c>
      <c r="BO22" s="6">
        <f>_xll.SNL.Clients.Office.Excel.Functions.SPG($D22, BO$1, $F22, "Options: Curr=USD, Mag=Actuals")</f>
        <v>82.856976660633094</v>
      </c>
      <c r="BP22" s="6">
        <f>_xll.SNL.Clients.Office.Excel.Functions.SPG($D22, BP$1, $F22, "Options: Curr=USD, Mag=Actuals")</f>
        <v>15.783584770729499</v>
      </c>
      <c r="BQ22" s="6">
        <f>_xll.SNL.Clients.Office.Excel.Functions.SPG($D22, BQ$1, $F22, "Options: Curr=USD, Mag=Actuals")</f>
        <v>43.834280571970197</v>
      </c>
      <c r="BR22" s="6">
        <f>_xll.SNL.Clients.Office.Excel.Functions.SPG($D22, BR$1, $F22, "Options: Curr=USD, Mag=Actuals")</f>
        <v>9.7460219693021202</v>
      </c>
      <c r="BS22" s="6">
        <f>_xll.SNL.Clients.Office.Excel.Functions.SPG($D22, BS$1, $F22, "Options: Curr=USD, Mag=Actuals")</f>
        <v>9.7460219693021202</v>
      </c>
      <c r="BT22" s="6">
        <f>_xll.SNL.Clients.Office.Excel.Functions.SPG($D22, BT$1, $F22, "Options: Curr=USD, Mag=Actuals")</f>
        <v>11.5928579893285</v>
      </c>
      <c r="BU22" s="6">
        <f>_xll.SNL.Clients.Office.Excel.Functions.SPG($D22, BU$1, $F22, "Options: Curr=USD, Mag=Actuals")</f>
        <v>5.0947621328990502</v>
      </c>
      <c r="BV22" s="6">
        <f>_xll.SNL.Clients.Office.Excel.Functions.SPG($D22, BV$1, $F22, "Options: Curr=USD, Mag=Actuals")</f>
        <v>69866313398.940384</v>
      </c>
      <c r="BW22" s="6">
        <f>_xll.SNL.Clients.Office.Excel.Functions.SPG($D22, BW$1, $F22, "Options: Curr=USD, Mag=Actuals")</f>
        <v>38809841029.523186</v>
      </c>
      <c r="BX22" s="6">
        <f>_xll.SNL.Clients.Office.Excel.Functions.SPG($D22, BX$1, $F22, "Options: Curr=USD, Mag=Actuals")</f>
        <v>108676154428.46356</v>
      </c>
      <c r="BY22" s="6">
        <f>_xll.SNL.Clients.Office.Excel.Functions.SPG($D22, BY$1, $F22, "Options: Curr=USD, Mag=Actuals")</f>
        <v>52.079738379241398</v>
      </c>
      <c r="BZ22" s="6">
        <f>_xll.SNL.Clients.Office.Excel.Functions.SPG($D22, BZ$1, $F22, "Options: Curr=USD, Mag=Actuals")</f>
        <v>15201362604.087852</v>
      </c>
      <c r="CA22" s="6" t="str">
        <f>_xll.SNL.Clients.Office.Excel.Functions.SPG($D22, CA$1, $F22, "Options: Curr=USD, Mag=Actuals")</f>
        <v>Nonperforming Loans</v>
      </c>
      <c r="CB22" s="6">
        <f>_xll.SNL.Clients.Office.Excel.Functions.SPG($D22, CB$1, $F22, "Options: Curr=USD, Mag=Actuals")</f>
        <v>2.0256253050139201</v>
      </c>
      <c r="CC22" s="6">
        <f>_xll.SNL.Clients.Office.Excel.Functions.SPG($D22, CC$1, $F22, "Options: Curr=USD, Mag=Actuals")</f>
        <v>14.664621900901899</v>
      </c>
      <c r="CD22" s="6">
        <f>_xll.SNL.Clients.Office.Excel.Functions.SPG($D22, CD$1, $F22, "Options: Curr=USD, Mag=Actuals")</f>
        <v>0.95736876641574298</v>
      </c>
      <c r="CE22" s="6">
        <f>_xll.SNL.Clients.Office.Excel.Functions.SPG($D22, CE$1, $F22, "Options: Curr=USD, Mag=Actuals")</f>
        <v>26.456934680101899</v>
      </c>
      <c r="CF22" s="6">
        <f>_xll.SNL.Clients.Office.Excel.Functions.SPG($D22, CF$1, $F22, "Options: Curr=USD, Mag=Actuals")</f>
        <v>3.4041116935502602</v>
      </c>
      <c r="CG22" s="6">
        <f>_xll.SNL.Clients.Office.Excel.Functions.SPG($D22, CG$1, $F22, "Options: Curr=USD, Mag=Actuals")</f>
        <v>1.8649834110185299</v>
      </c>
    </row>
    <row r="23" spans="1:85" x14ac:dyDescent="0.3">
      <c r="A23" s="10" t="s">
        <v>95</v>
      </c>
      <c r="B23" s="10" t="s">
        <v>85</v>
      </c>
      <c r="C23" s="10" t="s">
        <v>4</v>
      </c>
      <c r="D23">
        <v>4149089</v>
      </c>
      <c r="E23" s="10" t="s">
        <v>19</v>
      </c>
      <c r="F23" s="10" t="s">
        <v>68</v>
      </c>
      <c r="G23">
        <v>228.7</v>
      </c>
      <c r="H23">
        <v>1807.81</v>
      </c>
      <c r="I23">
        <v>1579.1</v>
      </c>
      <c r="J23">
        <v>7549.07</v>
      </c>
      <c r="K23">
        <v>5562.67</v>
      </c>
      <c r="L23">
        <v>9.5500000000000007</v>
      </c>
      <c r="M23">
        <v>6985.2414680683023</v>
      </c>
      <c r="N23">
        <v>1357.1</v>
      </c>
      <c r="O23">
        <v>5.4</v>
      </c>
      <c r="P23">
        <v>6.04</v>
      </c>
      <c r="Q23">
        <v>6.46</v>
      </c>
      <c r="R23">
        <v>6.31</v>
      </c>
      <c r="S23" t="str">
        <f>_xll.SNL.Clients.Office.Excel.Functions.SPG(D23, S$1, F23, "Options: Curr=USD, Mag=Actuals")</f>
        <v>Agricultural Bank of China Limited (SEHK:1288)</v>
      </c>
      <c r="T23" t="str">
        <f>_xll.SNL.Clients.Office.Excel.Functions.SPG($D23, T$1, $F23, "Options: Curr=USD, Mag=Actuals")</f>
        <v>Agricultural Bank of China Limited</v>
      </c>
      <c r="U23" s="6">
        <f>_xll.SNL.Clients.Office.Excel.Functions.SPG($D23, U$1, $F23, "Options: Curr=USD, Mag=Actuals")</f>
        <v>1853789627418.9146</v>
      </c>
      <c r="V23" t="str">
        <f>_xll.SNL.Clients.Office.Excel.Functions.SPG($D23, V$1, $F23, "Options: Curr=USD, Mag=Actuals")</f>
        <v>SEHK:1288</v>
      </c>
      <c r="W23" t="str">
        <f>_xll.SNL.Clients.Office.Excel.Functions.SPG($D23, W$1, $F23, "Options: Curr=USD, Mag=Actuals")</f>
        <v>Bank</v>
      </c>
      <c r="X23" s="6">
        <f>_xll.SNL.Clients.Office.Excel.Functions.SPG($D23, X$1, $F23, "Options: Curr=USD, Mag=Actuals")</f>
        <v>58754899600.954414</v>
      </c>
      <c r="Y23" s="6">
        <f>_xll.SNL.Clients.Office.Excel.Functions.SPG($D23, Y$1, $F23, "Options: Curr=USD, Mag=Actuals")</f>
        <v>52147998123.006584</v>
      </c>
      <c r="Z23" s="6">
        <f>_xll.SNL.Clients.Office.Excel.Functions.SPG($D23, Z$1, $F23, "Options: Curr=USD, Mag=Actuals")</f>
        <v>50116557324.808449</v>
      </c>
      <c r="AA23" s="6">
        <f>_xll.SNL.Clients.Office.Excel.Functions.SPG($D23, AA$1, $F23, "Options: Curr=USD, Mag=Actuals")</f>
        <v>18868727645.472347</v>
      </c>
      <c r="AB23" s="6">
        <f>_xll.SNL.Clients.Office.Excel.Functions.SPG($D23, AB$1, $F23, "Options: Curr=USD, Mag=Actuals")</f>
        <v>5.8019063162551496E-2</v>
      </c>
      <c r="AC23" s="6">
        <f>_xll.SNL.Clients.Office.Excel.Functions.SPG($D23, AC$1, $F23, "Options: Curr=USD, Mag=Actuals")</f>
        <v>13.4760305546571</v>
      </c>
      <c r="AD23" s="6">
        <f>_xll.SNL.Clients.Office.Excel.Functions.SPG($D23, AD$1, $F23, "Options: Curr=USD, Mag=Actuals")</f>
        <v>1.10381915308517</v>
      </c>
      <c r="AE23" s="6">
        <f>_xll.SNL.Clients.Office.Excel.Functions.SPG($D23, AE$1, $F23, "Options: Curr=USD, Mag=Actuals")</f>
        <v>20.474216263903799</v>
      </c>
      <c r="AF23" s="6">
        <f>_xll.SNL.Clients.Office.Excel.Functions.SPG($D23, AF$1, $F23, "Options: Curr=USD, Mag=Actuals")</f>
        <v>1853789627418.9146</v>
      </c>
      <c r="AG23" s="6">
        <f>_xll.SNL.Clients.Office.Excel.Functions.SPG($D23, AG$1, $F23, "Options: Curr=USD, Mag=Actuals")</f>
        <v>33578175352.816887</v>
      </c>
      <c r="AH23" s="6">
        <f>_xll.SNL.Clients.Office.Excel.Functions.SPG($D23, AH$1, $F23, "Options: Curr=USD, Mag=Actuals")</f>
        <v>103152413760.25879</v>
      </c>
      <c r="AI23" s="6">
        <f>_xll.SNL.Clients.Office.Excel.Functions.SPG($D23, AI$1, $F23, "Options: Curr=USD, Mag=Actuals")</f>
        <v>40908</v>
      </c>
      <c r="AJ23" s="6" t="str">
        <f>_xll.SNL.Clients.Office.Excel.Functions.SPG($D23, AJ$1, $F23, "Options: Curr=USD, Mag=Actuals")</f>
        <v>#INVALID FUNCTION PARAMETER</v>
      </c>
      <c r="AK23" s="6" t="str">
        <f>_xll.SNL.Clients.Office.Excel.Functions.SPG($D23, AK$1, $F23, "Options: Curr=USD, Mag=Actuals")</f>
        <v>#INVALID FUNCTION PARAMETER</v>
      </c>
      <c r="AL23" s="6" t="str">
        <f>_xll.SNL.Clients.Office.Excel.Functions.SPG($D23, AL$1, $F23, "Options: Curr=USD, Mag=Actuals")</f>
        <v>#INVALID FUNCTION PARAMETER</v>
      </c>
      <c r="AM23" s="6" t="str">
        <f>_xll.SNL.Clients.Office.Excel.Functions.SPG($D23, AM$1, $F23, "Options: Curr=USD, Mag=Actuals")</f>
        <v>#INVALID FUNCTION PARAMETER</v>
      </c>
      <c r="AN23" s="6">
        <f>_xll.SNL.Clients.Office.Excel.Functions.SPG($D23, AN$1, $F23, "Options: Curr=USD, Mag=Actuals")</f>
        <v>1853789627418.9146</v>
      </c>
      <c r="AO23" s="6">
        <f>_xll.SNL.Clients.Office.Excel.Functions.SPG($D23, AO$1, $F23, "Options: Curr=USD, Mag=Actuals")</f>
        <v>858839236105.59668</v>
      </c>
      <c r="AP23" s="6">
        <f>_xll.SNL.Clients.Office.Excel.Functions.SPG($D23, AP$1, $F23, "Options: Curr=USD, Mag=Actuals")</f>
        <v>1527475433778.3521</v>
      </c>
      <c r="AQ23" s="6">
        <f>_xll.SNL.Clients.Office.Excel.Functions.SPG($D23, AQ$1, $F23, "Options: Curr=USD, Mag=Actuals")</f>
        <v>103122727922.1498</v>
      </c>
      <c r="AR23" s="6">
        <f>_xll.SNL.Clients.Office.Excel.Functions.SPG($D23, AR$1, $F23, "Options: Curr=USD, Mag=Actuals")</f>
        <v>103152413760.25879</v>
      </c>
      <c r="AS23" s="6">
        <f>_xll.SNL.Clients.Office.Excel.Functions.SPG($D23, AS$1, $F23, "Options: Curr=USD, Mag=Actuals")</f>
        <v>99067832933.81778</v>
      </c>
      <c r="AT23" s="6">
        <f>_xll.SNL.Clients.Office.Excel.Functions.SPG($D23, AT$1, $F23, "Options: Curr=USD, Mag=Actuals")</f>
        <v>46.328840306512198</v>
      </c>
      <c r="AU23" s="6">
        <f>_xll.SNL.Clients.Office.Excel.Functions.SPG($D23, AU$1, $F23, "Options: Curr=USD, Mag=Actuals")</f>
        <v>56.2260588362576</v>
      </c>
      <c r="AV23" s="6">
        <f>_xll.SNL.Clients.Office.Excel.Functions.SPG($D23, AV$1, $F23, "Options: Curr=USD, Mag=Actuals")</f>
        <v>5.5644077534235103</v>
      </c>
      <c r="AW23" s="6">
        <f>_xll.SNL.Clients.Office.Excel.Functions.SPG($D23, AW$1, $F23, "Options: Curr=USD, Mag=Actuals")</f>
        <v>5.3558719059733599</v>
      </c>
      <c r="AX23" s="6">
        <f>_xll.SNL.Clients.Office.Excel.Functions.SPG($D23, AX$1, $F23, "Options: Curr=USD, Mag=Actuals")</f>
        <v>18868727645.472347</v>
      </c>
      <c r="AY23" s="6">
        <f>_xll.SNL.Clients.Office.Excel.Functions.SPG($D23, AY$1, $F23, "Options: Curr=USD, Mag=Actuals")</f>
        <v>18864240837.921108</v>
      </c>
      <c r="AZ23" s="6">
        <f>_xll.SNL.Clients.Office.Excel.Functions.SPG($D23, AZ$1, $F23, "Options: Curr=USD, Mag=Actuals")</f>
        <v>1.10381915308517</v>
      </c>
      <c r="BA23" s="6">
        <f>_xll.SNL.Clients.Office.Excel.Functions.SPG($D23, BA$1, $F23, "Options: Curr=USD, Mag=Actuals")</f>
        <v>20.474216263903799</v>
      </c>
      <c r="BB23" s="6">
        <f>_xll.SNL.Clients.Office.Excel.Functions.SPG($D23, BB$1, $F23, "Options: Curr=USD, Mag=Actuals")</f>
        <v>20.475423387613102</v>
      </c>
      <c r="BC23" s="6">
        <f>_xll.SNL.Clients.Office.Excel.Functions.SPG($D23, BC$1, $F23, "Options: Curr=USD, Mag=Actuals")</f>
        <v>21.6407759701932</v>
      </c>
      <c r="BD23" s="6">
        <f>_xll.SNL.Clients.Office.Excel.Functions.SPG($D23, BD$1, $F23, "Options: Curr=USD, Mag=Actuals")</f>
        <v>2.07195523573639</v>
      </c>
      <c r="BE23" s="6">
        <f>_xll.SNL.Clients.Office.Excel.Functions.SPG($D23, BE$1, $F23, "Options: Curr=USD, Mag=Actuals")</f>
        <v>2.7804465545656698</v>
      </c>
      <c r="BF23" s="6">
        <f>_xll.SNL.Clients.Office.Excel.Functions.SPG($D23, BF$1, $F23, "Options: Curr=USD, Mag=Actuals")</f>
        <v>0.62225365520847997</v>
      </c>
      <c r="BG23" s="6">
        <f>_xll.SNL.Clients.Office.Excel.Functions.SPG($D23, BG$1, $F23, "Options: Curr=USD, Mag=Actuals")</f>
        <v>1.42398789198473</v>
      </c>
      <c r="BH23" s="6">
        <f>_xll.SNL.Clients.Office.Excel.Functions.SPG($D23, BH$1, $F23, "Options: Curr=USD, Mag=Actuals")</f>
        <v>2.0131693311040202</v>
      </c>
      <c r="BI23" s="6">
        <f>_xll.SNL.Clients.Office.Excel.Functions.SPG($D23, BI$1, $F23, "Options: Curr=USD, Mag=Actuals")</f>
        <v>5.2191165376281798</v>
      </c>
      <c r="BJ23" s="6">
        <f>_xll.SNL.Clients.Office.Excel.Functions.SPG($D23, BJ$1, $F23, "Options: Curr=USD, Mag=Actuals")</f>
        <v>1.1680189778024599</v>
      </c>
      <c r="BK23" s="6">
        <f>_xll.SNL.Clients.Office.Excel.Functions.SPG($D23, BK$1, $F23, "Options: Curr=USD, Mag=Actuals")</f>
        <v>2.6729371022205202</v>
      </c>
      <c r="BL23" s="6">
        <f>_xll.SNL.Clients.Office.Excel.Functions.SPG($D23, BL$1, $F23, "Options: Curr=USD, Mag=Actuals")</f>
        <v>3.7788769331882102</v>
      </c>
      <c r="BM23" s="6">
        <f>_xll.SNL.Clients.Office.Excel.Functions.SPG($D23, BM$1, $F23, "Options: Curr=USD, Mag=Actuals")</f>
        <v>2.6877348408338402</v>
      </c>
      <c r="BN23" s="6">
        <f>_xll.SNL.Clients.Office.Excel.Functions.SPG($D23, BN$1, $F23, "Options: Curr=USD, Mag=Actuals")</f>
        <v>2.8515521841782001</v>
      </c>
      <c r="BO23" s="6">
        <f>_xll.SNL.Clients.Office.Excel.Functions.SPG($D23, BO$1, $F23, "Options: Curr=USD, Mag=Actuals")</f>
        <v>80.893784430002398</v>
      </c>
      <c r="BP23" s="6">
        <f>_xll.SNL.Clients.Office.Excel.Functions.SPG($D23, BP$1, $F23, "Options: Curr=USD, Mag=Actuals")</f>
        <v>18.103729763321699</v>
      </c>
      <c r="BQ23" s="6">
        <f>_xll.SNL.Clients.Office.Excel.Functions.SPG($D23, BQ$1, $F23, "Options: Curr=USD, Mag=Actuals")</f>
        <v>41.429233507831299</v>
      </c>
      <c r="BR23" s="6">
        <f>_xll.SNL.Clients.Office.Excel.Functions.SPG($D23, BR$1, $F23, "Options: Curr=USD, Mag=Actuals")</f>
        <v>9.4976187215058605</v>
      </c>
      <c r="BS23" s="6">
        <f>_xll.SNL.Clients.Office.Excel.Functions.SPG($D23, BS$1, $F23, "Options: Curr=USD, Mag=Actuals")</f>
        <v>9.4976187215058605</v>
      </c>
      <c r="BT23" s="6">
        <f>_xll.SNL.Clients.Office.Excel.Functions.SPG($D23, BT$1, $F23, "Options: Curr=USD, Mag=Actuals")</f>
        <v>11.9437259083883</v>
      </c>
      <c r="BU23" s="6">
        <f>_xll.SNL.Clients.Office.Excel.Functions.SPG($D23, BU$1, $F23, "Options: Curr=USD, Mag=Actuals")</f>
        <v>5.2118731823209696</v>
      </c>
      <c r="BV23" s="6">
        <f>_xll.SNL.Clients.Office.Excel.Functions.SPG($D23, BV$1, $F23, "Options: Curr=USD, Mag=Actuals")</f>
        <v>134521772260.4095</v>
      </c>
      <c r="BW23" s="6">
        <f>_xll.SNL.Clients.Office.Excel.Functions.SPG($D23, BW$1, $F23, "Options: Curr=USD, Mag=Actuals")</f>
        <v>47111901322.369026</v>
      </c>
      <c r="BX23" s="6">
        <f>_xll.SNL.Clients.Office.Excel.Functions.SPG($D23, BX$1, $F23, "Options: Curr=USD, Mag=Actuals")</f>
        <v>181633673582.77853</v>
      </c>
      <c r="BY23" s="6">
        <f>_xll.SNL.Clients.Office.Excel.Functions.SPG($D23, BY$1, $F23, "Options: Curr=USD, Mag=Actuals")</f>
        <v>54.706340193689201</v>
      </c>
      <c r="BZ23" s="6">
        <f>_xll.SNL.Clients.Office.Excel.Functions.SPG($D23, BZ$1, $F23, "Options: Curr=USD, Mag=Actuals")</f>
        <v>13867890083.025061</v>
      </c>
      <c r="CA23" s="6" t="str">
        <f>_xll.SNL.Clients.Office.Excel.Functions.SPG($D23, CA$1, $F23, "Options: Curr=USD, Mag=Actuals")</f>
        <v>Nonperforming Loans</v>
      </c>
      <c r="CB23" s="6">
        <f>_xll.SNL.Clients.Office.Excel.Functions.SPG($D23, CB$1, $F23, "Options: Curr=USD, Mag=Actuals")</f>
        <v>1.54892048267283</v>
      </c>
      <c r="CC23" s="6">
        <f>_xll.SNL.Clients.Office.Excel.Functions.SPG($D23, CC$1, $F23, "Options: Curr=USD, Mag=Actuals")</f>
        <v>10.230471952219199</v>
      </c>
      <c r="CD23" s="6">
        <f>_xll.SNL.Clients.Office.Excel.Functions.SPG($D23, CD$1, $F23, "Options: Curr=USD, Mag=Actuals")</f>
        <v>1.16140632747165</v>
      </c>
      <c r="CE23" s="6">
        <f>_xll.SNL.Clients.Office.Excel.Functions.SPG($D23, CE$1, $F23, "Options: Curr=USD, Mag=Actuals")</f>
        <v>28.707075611664099</v>
      </c>
      <c r="CF23" s="6">
        <f>_xll.SNL.Clients.Office.Excel.Functions.SPG($D23, CF$1, $F23, "Options: Curr=USD, Mag=Actuals")</f>
        <v>4.0752647906143498</v>
      </c>
      <c r="CG23" s="6">
        <f>_xll.SNL.Clients.Office.Excel.Functions.SPG($D23, CG$1, $F23, "Options: Curr=USD, Mag=Actuals")</f>
        <v>1.3674525994482201</v>
      </c>
    </row>
    <row r="24" spans="1:85" x14ac:dyDescent="0.3">
      <c r="A24" s="10" t="s">
        <v>95</v>
      </c>
      <c r="B24" s="10" t="s">
        <v>85</v>
      </c>
      <c r="C24" s="10" t="s">
        <v>4</v>
      </c>
      <c r="D24">
        <v>4149089</v>
      </c>
      <c r="E24" s="10" t="s">
        <v>19</v>
      </c>
      <c r="F24" s="10" t="s">
        <v>69</v>
      </c>
      <c r="G24">
        <v>311.57</v>
      </c>
      <c r="H24">
        <v>1973.52</v>
      </c>
      <c r="I24">
        <v>1661.95</v>
      </c>
      <c r="J24">
        <v>8537.2099999999991</v>
      </c>
      <c r="K24">
        <v>6247.22</v>
      </c>
      <c r="L24">
        <v>7.85</v>
      </c>
      <c r="M24">
        <v>7716.375290812035</v>
      </c>
      <c r="N24">
        <v>1366.56</v>
      </c>
      <c r="O24">
        <v>2.65</v>
      </c>
      <c r="P24">
        <v>-1.71</v>
      </c>
      <c r="Q24">
        <v>6.31</v>
      </c>
      <c r="R24">
        <v>6.23</v>
      </c>
      <c r="S24" t="str">
        <f>_xll.SNL.Clients.Office.Excel.Functions.SPG(D24, S$1, F24, "Options: Curr=USD, Mag=Actuals")</f>
        <v>Agricultural Bank of China Limited (SEHK:1288)</v>
      </c>
      <c r="T24" t="str">
        <f>_xll.SNL.Clients.Office.Excel.Functions.SPG($D24, T$1, $F24, "Options: Curr=USD, Mag=Actuals")</f>
        <v>Agricultural Bank of China Limited</v>
      </c>
      <c r="U24" s="6">
        <f>_xll.SNL.Clients.Office.Excel.Functions.SPG($D24, U$1, $F24, "Options: Curr=USD, Mag=Actuals")</f>
        <v>2124192782678.4282</v>
      </c>
      <c r="V24" t="str">
        <f>_xll.SNL.Clients.Office.Excel.Functions.SPG($D24, V$1, $F24, "Options: Curr=USD, Mag=Actuals")</f>
        <v>SEHK:1288</v>
      </c>
      <c r="W24" t="str">
        <f>_xll.SNL.Clients.Office.Excel.Functions.SPG($D24, W$1, $F24, "Options: Curr=USD, Mag=Actuals")</f>
        <v>Bank</v>
      </c>
      <c r="X24" s="6">
        <f>_xll.SNL.Clients.Office.Excel.Functions.SPG($D24, X$1, $F24, "Options: Curr=USD, Mag=Actuals")</f>
        <v>67345057633.098129</v>
      </c>
      <c r="Y24" s="6">
        <f>_xll.SNL.Clients.Office.Excel.Functions.SPG($D24, Y$1, $F24, "Options: Curr=USD, Mag=Actuals")</f>
        <v>67763900140.520584</v>
      </c>
      <c r="Z24" s="6">
        <f>_xll.SNL.Clients.Office.Excel.Functions.SPG($D24, Z$1, $F24, "Options: Curr=USD, Mag=Actuals")</f>
        <v>65308212098.515877</v>
      </c>
      <c r="AA24" s="6">
        <f>_xll.SNL.Clients.Office.Excel.Functions.SPG($D24, AA$1, $F24, "Options: Curr=USD, Mag=Actuals")</f>
        <v>22999255370.688255</v>
      </c>
      <c r="AB24" s="6">
        <f>_xll.SNL.Clients.Office.Excel.Functions.SPG($D24, AB$1, $F24, "Options: Curr=USD, Mag=Actuals")</f>
        <v>7.0837155057828102E-2</v>
      </c>
      <c r="AC24" s="6">
        <f>_xll.SNL.Clients.Office.Excel.Functions.SPG($D24, AC$1, $F24, "Options: Curr=USD, Mag=Actuals")</f>
        <v>19.000633993787901</v>
      </c>
      <c r="AD24" s="6">
        <f>_xll.SNL.Clients.Office.Excel.Functions.SPG($D24, AD$1, $F24, "Options: Curr=USD, Mag=Actuals")</f>
        <v>1.16496461102226</v>
      </c>
      <c r="AE24" s="6">
        <f>_xll.SNL.Clients.Office.Excel.Functions.SPG($D24, AE$1, $F24, "Options: Curr=USD, Mag=Actuals")</f>
        <v>20.634059683816101</v>
      </c>
      <c r="AF24" s="6">
        <f>_xll.SNL.Clients.Office.Excel.Functions.SPG($D24, AF$1, $F24, "Options: Curr=USD, Mag=Actuals")</f>
        <v>2124192782678.4282</v>
      </c>
      <c r="AG24" s="6">
        <f>_xll.SNL.Clients.Office.Excel.Functions.SPG($D24, AG$1, $F24, "Options: Curr=USD, Mag=Actuals")</f>
        <v>32130874097.834805</v>
      </c>
      <c r="AH24" s="6">
        <f>_xll.SNL.Clients.Office.Excel.Functions.SPG($D24, AH$1, $F24, "Options: Curr=USD, Mag=Actuals")</f>
        <v>120505854049.71931</v>
      </c>
      <c r="AI24" s="6">
        <f>_xll.SNL.Clients.Office.Excel.Functions.SPG($D24, AI$1, $F24, "Options: Curr=USD, Mag=Actuals")</f>
        <v>41274</v>
      </c>
      <c r="AJ24" s="6" t="str">
        <f>_xll.SNL.Clients.Office.Excel.Functions.SPG($D24, AJ$1, $F24, "Options: Curr=USD, Mag=Actuals")</f>
        <v>#INVALID FUNCTION PARAMETER</v>
      </c>
      <c r="AK24" s="6" t="str">
        <f>_xll.SNL.Clients.Office.Excel.Functions.SPG($D24, AK$1, $F24, "Options: Curr=USD, Mag=Actuals")</f>
        <v>#INVALID FUNCTION PARAMETER</v>
      </c>
      <c r="AL24" s="6" t="str">
        <f>_xll.SNL.Clients.Office.Excel.Functions.SPG($D24, AL$1, $F24, "Options: Curr=USD, Mag=Actuals")</f>
        <v>#INVALID FUNCTION PARAMETER</v>
      </c>
      <c r="AM24" s="6" t="str">
        <f>_xll.SNL.Clients.Office.Excel.Functions.SPG($D24, AM$1, $F24, "Options: Curr=USD, Mag=Actuals")</f>
        <v>#INVALID FUNCTION PARAMETER</v>
      </c>
      <c r="AN24" s="6">
        <f>_xll.SNL.Clients.Office.Excel.Functions.SPG($D24, AN$1, $F24, "Options: Curr=USD, Mag=Actuals")</f>
        <v>2124192782678.4282</v>
      </c>
      <c r="AO24" s="6">
        <f>_xll.SNL.Clients.Office.Excel.Functions.SPG($D24, AO$1, $F24, "Options: Curr=USD, Mag=Actuals")</f>
        <v>986914354450.68152</v>
      </c>
      <c r="AP24" s="6">
        <f>_xll.SNL.Clients.Office.Excel.Functions.SPG($D24, AP$1, $F24, "Options: Curr=USD, Mag=Actuals")</f>
        <v>1742251002405.7739</v>
      </c>
      <c r="AQ24" s="6">
        <f>_xll.SNL.Clients.Office.Excel.Functions.SPG($D24, AQ$1, $F24, "Options: Curr=USD, Mag=Actuals")</f>
        <v>120259021651.96471</v>
      </c>
      <c r="AR24" s="6">
        <f>_xll.SNL.Clients.Office.Excel.Functions.SPG($D24, AR$1, $F24, "Options: Curr=USD, Mag=Actuals")</f>
        <v>120505854049.71931</v>
      </c>
      <c r="AS24" s="6">
        <f>_xll.SNL.Clients.Office.Excel.Functions.SPG($D24, AS$1, $F24, "Options: Curr=USD, Mag=Actuals")</f>
        <v>116018444266.23897</v>
      </c>
      <c r="AT24" s="6">
        <f>_xll.SNL.Clients.Office.Excel.Functions.SPG($D24, AT$1, $F24, "Options: Curr=USD, Mag=Actuals")</f>
        <v>46.460677321681999</v>
      </c>
      <c r="AU24" s="6">
        <f>_xll.SNL.Clients.Office.Excel.Functions.SPG($D24, AU$1, $F24, "Options: Curr=USD, Mag=Actuals")</f>
        <v>56.645934086874298</v>
      </c>
      <c r="AV24" s="6">
        <f>_xll.SNL.Clients.Office.Excel.Functions.SPG($D24, AV$1, $F24, "Options: Curr=USD, Mag=Actuals")</f>
        <v>5.6730187124434002</v>
      </c>
      <c r="AW24" s="6">
        <f>_xll.SNL.Clients.Office.Excel.Functions.SPG($D24, AW$1, $F24, "Options: Curr=USD, Mag=Actuals")</f>
        <v>5.4733287819046703</v>
      </c>
      <c r="AX24" s="6">
        <f>_xll.SNL.Clients.Office.Excel.Functions.SPG($D24, AX$1, $F24, "Options: Curr=USD, Mag=Actuals")</f>
        <v>22999255370.688255</v>
      </c>
      <c r="AY24" s="6">
        <f>_xll.SNL.Clients.Office.Excel.Functions.SPG($D24, AY$1, $F24, "Options: Curr=USD, Mag=Actuals")</f>
        <v>22993391892.529106</v>
      </c>
      <c r="AZ24" s="6">
        <f>_xll.SNL.Clients.Office.Excel.Functions.SPG($D24, AZ$1, $F24, "Options: Curr=USD, Mag=Actuals")</f>
        <v>1.16496461102226</v>
      </c>
      <c r="BA24" s="6">
        <f>_xll.SNL.Clients.Office.Excel.Functions.SPG($D24, BA$1, $F24, "Options: Curr=USD, Mag=Actuals")</f>
        <v>20.634059683816101</v>
      </c>
      <c r="BB24" s="6">
        <f>_xll.SNL.Clients.Office.Excel.Functions.SPG($D24, BB$1, $F24, "Options: Curr=USD, Mag=Actuals")</f>
        <v>20.641924971111099</v>
      </c>
      <c r="BC24" s="6">
        <f>_xll.SNL.Clients.Office.Excel.Functions.SPG($D24, BC$1, $F24, "Options: Curr=USD, Mag=Actuals")</f>
        <v>21.6865926909026</v>
      </c>
      <c r="BD24" s="6">
        <f>_xll.SNL.Clients.Office.Excel.Functions.SPG($D24, BD$1, $F24, "Options: Curr=USD, Mag=Actuals")</f>
        <v>2.1335651380828198</v>
      </c>
      <c r="BE24" s="6">
        <f>_xll.SNL.Clients.Office.Excel.Functions.SPG($D24, BE$1, $F24, "Options: Curr=USD, Mag=Actuals")</f>
        <v>2.74425819605514</v>
      </c>
      <c r="BF24" s="6">
        <f>_xll.SNL.Clients.Office.Excel.Functions.SPG($D24, BF$1, $F24, "Options: Curr=USD, Mag=Actuals")</f>
        <v>0.60077179477402998</v>
      </c>
      <c r="BG24" s="6">
        <f>_xll.SNL.Clients.Office.Excel.Functions.SPG($D24, BG$1, $F24, "Options: Curr=USD, Mag=Actuals")</f>
        <v>1.4673492281048901</v>
      </c>
      <c r="BH24" s="6">
        <f>_xll.SNL.Clients.Office.Excel.Functions.SPG($D24, BH$1, $F24, "Options: Curr=USD, Mag=Actuals")</f>
        <v>1.94383116036113</v>
      </c>
      <c r="BI24" s="6">
        <f>_xll.SNL.Clients.Office.Excel.Functions.SPG($D24, BI$1, $F24, "Options: Curr=USD, Mag=Actuals")</f>
        <v>5.0259497684341401</v>
      </c>
      <c r="BJ24" s="6">
        <f>_xll.SNL.Clients.Office.Excel.Functions.SPG($D24, BJ$1, $F24, "Options: Curr=USD, Mag=Actuals")</f>
        <v>1.10027870816483</v>
      </c>
      <c r="BK24" s="6">
        <f>_xll.SNL.Clients.Office.Excel.Functions.SPG($D24, BK$1, $F24, "Options: Curr=USD, Mag=Actuals")</f>
        <v>2.68736503139794</v>
      </c>
      <c r="BL24" s="6">
        <f>_xll.SNL.Clients.Office.Excel.Functions.SPG($D24, BL$1, $F24, "Options: Curr=USD, Mag=Actuals")</f>
        <v>3.56001406293908</v>
      </c>
      <c r="BM24" s="6">
        <f>_xll.SNL.Clients.Office.Excel.Functions.SPG($D24, BM$1, $F24, "Options: Curr=USD, Mag=Actuals")</f>
        <v>2.76270745536439</v>
      </c>
      <c r="BN24" s="6">
        <f>_xll.SNL.Clients.Office.Excel.Functions.SPG($D24, BN$1, $F24, "Options: Curr=USD, Mag=Actuals")</f>
        <v>2.81436674710756</v>
      </c>
      <c r="BO24" s="6">
        <f>_xll.SNL.Clients.Office.Excel.Functions.SPG($D24, BO$1, $F24, "Options: Curr=USD, Mag=Actuals")</f>
        <v>80.448932144840498</v>
      </c>
      <c r="BP24" s="6">
        <f>_xll.SNL.Clients.Office.Excel.Functions.SPG($D24, BP$1, $F24, "Options: Curr=USD, Mag=Actuals")</f>
        <v>17.6118447680274</v>
      </c>
      <c r="BQ24" s="6">
        <f>_xll.SNL.Clients.Office.Excel.Functions.SPG($D24, BQ$1, $F24, "Options: Curr=USD, Mag=Actuals")</f>
        <v>43.015878992102898</v>
      </c>
      <c r="BR24" s="6">
        <f>_xll.SNL.Clients.Office.Excel.Functions.SPG($D24, BR$1, $F24, "Options: Curr=USD, Mag=Actuals")</f>
        <v>9.6701190020534398</v>
      </c>
      <c r="BS24" s="6">
        <f>_xll.SNL.Clients.Office.Excel.Functions.SPG($D24, BS$1, $F24, "Options: Curr=USD, Mag=Actuals")</f>
        <v>9.6701190020534398</v>
      </c>
      <c r="BT24" s="6">
        <f>_xll.SNL.Clients.Office.Excel.Functions.SPG($D24, BT$1, $F24, "Options: Curr=USD, Mag=Actuals")</f>
        <v>12.611218847428701</v>
      </c>
      <c r="BU24" s="6">
        <f>_xll.SNL.Clients.Office.Excel.Functions.SPG($D24, BU$1, $F24, "Options: Curr=USD, Mag=Actuals")</f>
        <v>5.2821207781574104</v>
      </c>
      <c r="BV24" s="6">
        <f>_xll.SNL.Clients.Office.Excel.Functions.SPG($D24, BV$1, $F24, "Options: Curr=USD, Mag=Actuals")</f>
        <v>115948195669.60706</v>
      </c>
      <c r="BW24" s="6">
        <f>_xll.SNL.Clients.Office.Excel.Functions.SPG($D24, BW$1, $F24, "Options: Curr=USD, Mag=Actuals")</f>
        <v>91454210104.250198</v>
      </c>
      <c r="BX24" s="6">
        <f>_xll.SNL.Clients.Office.Excel.Functions.SPG($D24, BX$1, $F24, "Options: Curr=USD, Mag=Actuals")</f>
        <v>207402405773.85727</v>
      </c>
      <c r="BY24" s="6">
        <f>_xll.SNL.Clients.Office.Excel.Functions.SPG($D24, BY$1, $F24, "Options: Curr=USD, Mag=Actuals")</f>
        <v>54.484986872130001</v>
      </c>
      <c r="BZ24" s="6">
        <f>_xll.SNL.Clients.Office.Excel.Functions.SPG($D24, BZ$1, $F24, "Options: Curr=USD, Mag=Actuals")</f>
        <v>13768724939.855654</v>
      </c>
      <c r="CA24" s="6" t="str">
        <f>_xll.SNL.Clients.Office.Excel.Functions.SPG($D24, CA$1, $F24, "Options: Curr=USD, Mag=Actuals")</f>
        <v>Nonperforming Loans</v>
      </c>
      <c r="CB24" s="6">
        <f>_xll.SNL.Clients.Office.Excel.Functions.SPG($D24, CB$1, $F24, "Options: Curr=USD, Mag=Actuals")</f>
        <v>1.3344112497919101</v>
      </c>
      <c r="CC24" s="6">
        <f>_xll.SNL.Clients.Office.Excel.Functions.SPG($D24, CC$1, $F24, "Options: Curr=USD, Mag=Actuals")</f>
        <v>8.5560260842785691</v>
      </c>
      <c r="CD24" s="6">
        <f>_xll.SNL.Clients.Office.Excel.Functions.SPG($D24, CD$1, $F24, "Options: Curr=USD, Mag=Actuals")</f>
        <v>0.90106452762533795</v>
      </c>
      <c r="CE24" s="6">
        <f>_xll.SNL.Clients.Office.Excel.Functions.SPG($D24, CE$1, $F24, "Options: Curr=USD, Mag=Actuals")</f>
        <v>22.133943393265699</v>
      </c>
      <c r="CF24" s="6">
        <f>_xll.SNL.Clients.Office.Excel.Functions.SPG($D24, CF$1, $F24, "Options: Curr=USD, Mag=Actuals")</f>
        <v>4.3521006547238903</v>
      </c>
      <c r="CG24" s="6">
        <f>_xll.SNL.Clients.Office.Excel.Functions.SPG($D24, CG$1, $F24, "Options: Curr=USD, Mag=Actuals")</f>
        <v>1.1896602328822801</v>
      </c>
    </row>
    <row r="25" spans="1:85" x14ac:dyDescent="0.3">
      <c r="A25" s="10" t="s">
        <v>95</v>
      </c>
      <c r="B25" s="10" t="s">
        <v>85</v>
      </c>
      <c r="C25" s="10" t="s">
        <v>4</v>
      </c>
      <c r="D25">
        <v>4149089</v>
      </c>
      <c r="E25" s="10" t="s">
        <v>19</v>
      </c>
      <c r="F25" s="10" t="s">
        <v>70</v>
      </c>
      <c r="G25">
        <v>358.98</v>
      </c>
      <c r="H25">
        <v>2148.59</v>
      </c>
      <c r="I25">
        <v>1789.61</v>
      </c>
      <c r="J25">
        <v>9643.9</v>
      </c>
      <c r="K25">
        <v>7008.14</v>
      </c>
      <c r="L25">
        <v>7.77</v>
      </c>
      <c r="M25">
        <v>8532.8092569498804</v>
      </c>
      <c r="N25">
        <v>1376.1</v>
      </c>
      <c r="O25">
        <v>2.62</v>
      </c>
      <c r="P25">
        <v>-1.91</v>
      </c>
      <c r="Q25">
        <v>6.15</v>
      </c>
      <c r="R25">
        <v>6.05</v>
      </c>
      <c r="S25" t="str">
        <f>_xll.SNL.Clients.Office.Excel.Functions.SPG(D25, S$1, F25, "Options: Curr=USD, Mag=Actuals")</f>
        <v>Agricultural Bank of China Limited (SEHK:1288)</v>
      </c>
      <c r="T25" t="str">
        <f>_xll.SNL.Clients.Office.Excel.Functions.SPG($D25, T$1, $F25, "Options: Curr=USD, Mag=Actuals")</f>
        <v>Agricultural Bank of China Limited</v>
      </c>
      <c r="U25" s="6">
        <f>_xll.SNL.Clients.Office.Excel.Functions.SPG($D25, U$1, $F25, "Options: Curr=USD, Mag=Actuals")</f>
        <v>2405368681863.2305</v>
      </c>
      <c r="V25" t="str">
        <f>_xll.SNL.Clients.Office.Excel.Functions.SPG($D25, V$1, $F25, "Options: Curr=USD, Mag=Actuals")</f>
        <v>SEHK:1288</v>
      </c>
      <c r="W25" t="str">
        <f>_xll.SNL.Clients.Office.Excel.Functions.SPG($D25, W$1, $F25, "Options: Curr=USD, Mag=Actuals")</f>
        <v>Bank</v>
      </c>
      <c r="X25" s="6">
        <f>_xll.SNL.Clients.Office.Excel.Functions.SPG($D25, X$1, $F25, "Options: Curr=USD, Mag=Actuals")</f>
        <v>75627072027.526016</v>
      </c>
      <c r="Y25" s="6">
        <f>_xll.SNL.Clients.Office.Excel.Functions.SPG($D25, Y$1, $F25, "Options: Curr=USD, Mag=Actuals")</f>
        <v>76231142903.553772</v>
      </c>
      <c r="Z25" s="6">
        <f>_xll.SNL.Clients.Office.Excel.Functions.SPG($D25, Z$1, $F25, "Options: Curr=USD, Mag=Actuals")</f>
        <v>73391928484.624954</v>
      </c>
      <c r="AA25" s="6">
        <f>_xll.SNL.Clients.Office.Excel.Functions.SPG($D25, AA$1, $F25, "Options: Curr=USD, Mag=Actuals")</f>
        <v>27026439939.55547</v>
      </c>
      <c r="AB25" s="6">
        <f>_xll.SNL.Clients.Office.Excel.Functions.SPG($D25, AB$1, $F25, "Options: Curr=USD, Mag=Actuals")</f>
        <v>8.3252836749988873E-2</v>
      </c>
      <c r="AC25" s="6">
        <f>_xll.SNL.Clients.Office.Excel.Functions.SPG($D25, AC$1, $F25, "Options: Curr=USD, Mag=Actuals")</f>
        <v>14.6257437444877</v>
      </c>
      <c r="AD25" s="6">
        <f>_xll.SNL.Clients.Office.Excel.Functions.SPG($D25, AD$1, $F25, "Options: Curr=USD, Mag=Actuals")</f>
        <v>1.2002484970987599</v>
      </c>
      <c r="AE25" s="6">
        <f>_xll.SNL.Clients.Office.Excel.Functions.SPG($D25, AE$1, $F25, "Options: Curr=USD, Mag=Actuals")</f>
        <v>20.658444333791401</v>
      </c>
      <c r="AF25" s="6">
        <f>_xll.SNL.Clients.Office.Excel.Functions.SPG($D25, AF$1, $F25, "Options: Curr=USD, Mag=Actuals")</f>
        <v>2405368681863.2305</v>
      </c>
      <c r="AG25" s="6">
        <f>_xll.SNL.Clients.Office.Excel.Functions.SPG($D25, AG$1, $F25, "Options: Curr=USD, Mag=Actuals")</f>
        <v>48422860918.401054</v>
      </c>
      <c r="AH25" s="6">
        <f>_xll.SNL.Clients.Office.Excel.Functions.SPG($D25, AH$1, $F25, "Options: Curr=USD, Mag=Actuals")</f>
        <v>139500660720.18497</v>
      </c>
      <c r="AI25" s="6">
        <f>_xll.SNL.Clients.Office.Excel.Functions.SPG($D25, AI$1, $F25, "Options: Curr=USD, Mag=Actuals")</f>
        <v>41639</v>
      </c>
      <c r="AJ25" s="6" t="str">
        <f>_xll.SNL.Clients.Office.Excel.Functions.SPG($D25, AJ$1, $F25, "Options: Curr=USD, Mag=Actuals")</f>
        <v>#INVALID FUNCTION PARAMETER</v>
      </c>
      <c r="AK25" s="6" t="str">
        <f>_xll.SNL.Clients.Office.Excel.Functions.SPG($D25, AK$1, $F25, "Options: Curr=USD, Mag=Actuals")</f>
        <v>#INVALID FUNCTION PARAMETER</v>
      </c>
      <c r="AL25" s="6" t="str">
        <f>_xll.SNL.Clients.Office.Excel.Functions.SPG($D25, AL$1, $F25, "Options: Curr=USD, Mag=Actuals")</f>
        <v>#INVALID FUNCTION PARAMETER</v>
      </c>
      <c r="AM25" s="6" t="str">
        <f>_xll.SNL.Clients.Office.Excel.Functions.SPG($D25, AM$1, $F25, "Options: Curr=USD, Mag=Actuals")</f>
        <v>#INVALID FUNCTION PARAMETER</v>
      </c>
      <c r="AN25" s="6">
        <f>_xll.SNL.Clients.Office.Excel.Functions.SPG($D25, AN$1, $F25, "Options: Curr=USD, Mag=Actuals")</f>
        <v>2405368681863.2305</v>
      </c>
      <c r="AO25" s="6">
        <f>_xll.SNL.Clients.Office.Excel.Functions.SPG($D25, AO$1, $F25, "Options: Curr=USD, Mag=Actuals")</f>
        <v>1140158903204.4929</v>
      </c>
      <c r="AP25" s="6">
        <f>_xll.SNL.Clients.Office.Excel.Functions.SPG($D25, AP$1, $F25, "Options: Curr=USD, Mag=Actuals")</f>
        <v>1951009415262.6362</v>
      </c>
      <c r="AQ25" s="6">
        <f>_xll.SNL.Clients.Office.Excel.Functions.SPG($D25, AQ$1, $F25, "Options: Curr=USD, Mag=Actuals")</f>
        <v>139264618434.09314</v>
      </c>
      <c r="AR25" s="6">
        <f>_xll.SNL.Clients.Office.Excel.Functions.SPG($D25, AR$1, $F25, "Options: Curr=USD, Mag=Actuals")</f>
        <v>139500660720.18497</v>
      </c>
      <c r="AS25" s="6">
        <f>_xll.SNL.Clients.Office.Excel.Functions.SPG($D25, AS$1, $F25, "Options: Curr=USD, Mag=Actuals")</f>
        <v>134897918731.41724</v>
      </c>
      <c r="AT25" s="6">
        <f>_xll.SNL.Clients.Office.Excel.Functions.SPG($D25, AT$1, $F25, "Options: Curr=USD, Mag=Actuals")</f>
        <v>47.400588184315701</v>
      </c>
      <c r="AU25" s="6">
        <f>_xll.SNL.Clients.Office.Excel.Functions.SPG($D25, AU$1, $F25, "Options: Curr=USD, Mag=Actuals")</f>
        <v>58.4394362367036</v>
      </c>
      <c r="AV25" s="6">
        <f>_xll.SNL.Clients.Office.Excel.Functions.SPG($D25, AV$1, $F25, "Options: Curr=USD, Mag=Actuals")</f>
        <v>5.79955421270913</v>
      </c>
      <c r="AW25" s="6">
        <f>_xll.SNL.Clients.Office.Excel.Functions.SPG($D25, AW$1, $F25, "Options: Curr=USD, Mag=Actuals")</f>
        <v>5.6189533719589102</v>
      </c>
      <c r="AX25" s="6">
        <f>_xll.SNL.Clients.Office.Excel.Functions.SPG($D25, AX$1, $F25, "Options: Curr=USD, Mag=Actuals")</f>
        <v>27026439939.55547</v>
      </c>
      <c r="AY25" s="6">
        <f>_xll.SNL.Clients.Office.Excel.Functions.SPG($D25, AY$1, $F25, "Options: Curr=USD, Mag=Actuals")</f>
        <v>27043350672.020313</v>
      </c>
      <c r="AZ25" s="6">
        <f>_xll.SNL.Clients.Office.Excel.Functions.SPG($D25, AZ$1, $F25, "Options: Curr=USD, Mag=Actuals")</f>
        <v>1.2002484970987599</v>
      </c>
      <c r="BA25" s="6">
        <f>_xll.SNL.Clients.Office.Excel.Functions.SPG($D25, BA$1, $F25, "Options: Curr=USD, Mag=Actuals")</f>
        <v>20.658444333791401</v>
      </c>
      <c r="BB25" s="6">
        <f>_xll.SNL.Clients.Office.Excel.Functions.SPG($D25, BB$1, $F25, "Options: Curr=USD, Mag=Actuals")</f>
        <v>20.7114191599774</v>
      </c>
      <c r="BC25" s="6">
        <f>_xll.SNL.Clients.Office.Excel.Functions.SPG($D25, BC$1, $F25, "Options: Curr=USD, Mag=Actuals")</f>
        <v>21.687173071870902</v>
      </c>
      <c r="BD25" s="6">
        <f>_xll.SNL.Clients.Office.Excel.Functions.SPG($D25, BD$1, $F25, "Options: Curr=USD, Mag=Actuals")</f>
        <v>1.9497064453430999</v>
      </c>
      <c r="BE25" s="6">
        <f>_xll.SNL.Clients.Office.Excel.Functions.SPG($D25, BE$1, $F25, "Options: Curr=USD, Mag=Actuals")</f>
        <v>2.7166426115332198</v>
      </c>
      <c r="BF25" s="6">
        <f>_xll.SNL.Clients.Office.Excel.Functions.SPG($D25, BF$1, $F25, "Options: Curr=USD, Mag=Actuals")</f>
        <v>0.60059723936563203</v>
      </c>
      <c r="BG25" s="6">
        <f>_xll.SNL.Clients.Office.Excel.Functions.SPG($D25, BG$1, $F25, "Options: Curr=USD, Mag=Actuals")</f>
        <v>1.4293565830103601</v>
      </c>
      <c r="BH25" s="6">
        <f>_xll.SNL.Clients.Office.Excel.Functions.SPG($D25, BH$1, $F25, "Options: Curr=USD, Mag=Actuals")</f>
        <v>1.9292537165343699</v>
      </c>
      <c r="BI25" s="6">
        <f>_xll.SNL.Clients.Office.Excel.Functions.SPG($D25, BI$1, $F25, "Options: Curr=USD, Mag=Actuals")</f>
        <v>4.4129658334945603</v>
      </c>
      <c r="BJ25" s="6">
        <f>_xll.SNL.Clients.Office.Excel.Functions.SPG($D25, BJ$1, $F25, "Options: Curr=USD, Mag=Actuals")</f>
        <v>0.97562155793317495</v>
      </c>
      <c r="BK25" s="6">
        <f>_xll.SNL.Clients.Office.Excel.Functions.SPG($D25, BK$1, $F25, "Options: Curr=USD, Mag=Actuals")</f>
        <v>2.3218739697031001</v>
      </c>
      <c r="BL25" s="6">
        <f>_xll.SNL.Clients.Office.Excel.Functions.SPG($D25, BL$1, $F25, "Options: Curr=USD, Mag=Actuals")</f>
        <v>3.1339163639208198</v>
      </c>
      <c r="BM25" s="6">
        <f>_xll.SNL.Clients.Office.Excel.Functions.SPG($D25, BM$1, $F25, "Options: Curr=USD, Mag=Actuals")</f>
        <v>2.5123272721114298</v>
      </c>
      <c r="BN25" s="6">
        <f>_xll.SNL.Clients.Office.Excel.Functions.SPG($D25, BN$1, $F25, "Options: Curr=USD, Mag=Actuals")</f>
        <v>2.79419683608283</v>
      </c>
      <c r="BO25" s="6">
        <f>_xll.SNL.Clients.Office.Excel.Functions.SPG($D25, BO$1, $F25, "Options: Curr=USD, Mag=Actuals")</f>
        <v>80.885913197535203</v>
      </c>
      <c r="BP25" s="6">
        <f>_xll.SNL.Clients.Office.Excel.Functions.SPG($D25, BP$1, $F25, "Options: Curr=USD, Mag=Actuals")</f>
        <v>17.882313987039399</v>
      </c>
      <c r="BQ25" s="6">
        <f>_xll.SNL.Clients.Office.Excel.Functions.SPG($D25, BQ$1, $F25, "Options: Curr=USD, Mag=Actuals")</f>
        <v>42.557976529879497</v>
      </c>
      <c r="BR25" s="6">
        <f>_xll.SNL.Clients.Office.Excel.Functions.SPG($D25, BR$1, $F25, "Options: Curr=USD, Mag=Actuals")</f>
        <v>9.81</v>
      </c>
      <c r="BS25" s="6">
        <f>_xll.SNL.Clients.Office.Excel.Functions.SPG($D25, BS$1, $F25, "Options: Curr=USD, Mag=Actuals")</f>
        <v>0</v>
      </c>
      <c r="BT25" s="6">
        <f>_xll.SNL.Clients.Office.Excel.Functions.SPG($D25, BT$1, $F25, "Options: Curr=USD, Mag=Actuals")</f>
        <v>12.57</v>
      </c>
      <c r="BU25" s="6">
        <f>_xll.SNL.Clients.Office.Excel.Functions.SPG($D25, BU$1, $F25, "Options: Curr=USD, Mag=Actuals")</f>
        <v>0</v>
      </c>
      <c r="BV25" s="6">
        <f>_xll.SNL.Clients.Office.Excel.Functions.SPG($D25, BV$1, $F25, "Options: Curr=USD, Mag=Actuals")</f>
        <v>156737033366.36932</v>
      </c>
      <c r="BW25" s="6">
        <f>_xll.SNL.Clients.Office.Excel.Functions.SPG($D25, BW$1, $F25, "Options: Curr=USD, Mag=Actuals")</f>
        <v>91549719193.921371</v>
      </c>
      <c r="BX25" s="6">
        <f>_xll.SNL.Clients.Office.Excel.Functions.SPG($D25, BX$1, $F25, "Options: Curr=USD, Mag=Actuals")</f>
        <v>248286752560.29068</v>
      </c>
      <c r="BY25" s="6">
        <f>_xll.SNL.Clients.Office.Excel.Functions.SPG($D25, BY$1, $F25, "Options: Curr=USD, Mag=Actuals")</f>
        <v>62.254961543326701</v>
      </c>
      <c r="BZ25" s="6">
        <f>_xll.SNL.Clients.Office.Excel.Functions.SPG($D25, BZ$1, $F25, "Options: Curr=USD, Mag=Actuals")</f>
        <v>14499669639.907497</v>
      </c>
      <c r="CA25" s="6" t="str">
        <f>_xll.SNL.Clients.Office.Excel.Functions.SPG($D25, CA$1, $F25, "Options: Curr=USD, Mag=Actuals")</f>
        <v>Nonperforming Loans</v>
      </c>
      <c r="CB25" s="6">
        <f>_xll.SNL.Clients.Office.Excel.Functions.SPG($D25, CB$1, $F25, "Options: Curr=USD, Mag=Actuals")</f>
        <v>1.2150102017893301</v>
      </c>
      <c r="CC25" s="6">
        <f>_xll.SNL.Clients.Office.Excel.Functions.SPG($D25, CC$1, $F25, "Options: Curr=USD, Mag=Actuals")</f>
        <v>7.7077752108901603</v>
      </c>
      <c r="CD25" s="6">
        <f>_xll.SNL.Clients.Office.Excel.Functions.SPG($D25, CD$1, $F25, "Options: Curr=USD, Mag=Actuals")</f>
        <v>0.75400350096818003</v>
      </c>
      <c r="CE25" s="6">
        <f>_xll.SNL.Clients.Office.Excel.Functions.SPG($D25, CE$1, $F25, "Options: Curr=USD, Mag=Actuals")</f>
        <v>19.719348415205602</v>
      </c>
      <c r="CF25" s="6">
        <f>_xll.SNL.Clients.Office.Excel.Functions.SPG($D25, CF$1, $F25, "Options: Curr=USD, Mag=Actuals")</f>
        <v>4.4595681517037402</v>
      </c>
      <c r="CG25" s="6">
        <f>_xll.SNL.Clients.Office.Excel.Functions.SPG($D25, CG$1, $F25, "Options: Curr=USD, Mag=Actuals")</f>
        <v>0.96828339913680594</v>
      </c>
    </row>
    <row r="26" spans="1:85" x14ac:dyDescent="0.3">
      <c r="A26" s="10" t="s">
        <v>95</v>
      </c>
      <c r="B26" s="10" t="s">
        <v>85</v>
      </c>
      <c r="C26" s="10" t="s">
        <v>4</v>
      </c>
      <c r="D26">
        <v>4149089</v>
      </c>
      <c r="E26" s="10" t="s">
        <v>19</v>
      </c>
      <c r="F26" s="10" t="s">
        <v>71</v>
      </c>
      <c r="G26">
        <v>435.04</v>
      </c>
      <c r="H26">
        <v>2243.7600000000002</v>
      </c>
      <c r="I26">
        <v>1808.72</v>
      </c>
      <c r="J26">
        <v>10444.93</v>
      </c>
      <c r="K26">
        <v>7540.43</v>
      </c>
      <c r="L26">
        <v>7.39</v>
      </c>
      <c r="M26">
        <v>9146.4625697024439</v>
      </c>
      <c r="N26">
        <v>1385.19</v>
      </c>
      <c r="O26">
        <v>1.99</v>
      </c>
      <c r="P26">
        <v>-1.88</v>
      </c>
      <c r="Q26">
        <v>6.16</v>
      </c>
      <c r="R26">
        <v>6.21</v>
      </c>
      <c r="S26" t="str">
        <f>_xll.SNL.Clients.Office.Excel.Functions.SPG(D26, S$1, F26, "Options: Curr=USD, Mag=Actuals")</f>
        <v>Agricultural Bank of China Limited (SEHK:1288)</v>
      </c>
      <c r="T26" t="str">
        <f>_xll.SNL.Clients.Office.Excel.Functions.SPG($D26, T$1, $F26, "Options: Curr=USD, Mag=Actuals")</f>
        <v>Agricultural Bank of China Limited</v>
      </c>
      <c r="U26" s="6">
        <f>_xll.SNL.Clients.Office.Excel.Functions.SPG($D26, U$1, $F26, "Options: Curr=USD, Mag=Actuals")</f>
        <v>2572492914197.3721</v>
      </c>
      <c r="V26" t="str">
        <f>_xll.SNL.Clients.Office.Excel.Functions.SPG($D26, V$1, $F26, "Options: Curr=USD, Mag=Actuals")</f>
        <v>SEHK:1288</v>
      </c>
      <c r="W26" t="str">
        <f>_xll.SNL.Clients.Office.Excel.Functions.SPG($D26, W$1, $F26, "Options: Curr=USD, Mag=Actuals")</f>
        <v>Bank</v>
      </c>
      <c r="X26" s="6">
        <f>_xll.SNL.Clients.Office.Excel.Functions.SPG($D26, X$1, $F26, "Options: Curr=USD, Mag=Actuals")</f>
        <v>84432515805.809189</v>
      </c>
      <c r="Y26" s="6">
        <f>_xll.SNL.Clients.Office.Excel.Functions.SPG($D26, Y$1, $F26, "Options: Curr=USD, Mag=Actuals")</f>
        <v>84556026815.586212</v>
      </c>
      <c r="Z26" s="6">
        <f>_xll.SNL.Clients.Office.Excel.Functions.SPG($D26, Z$1, $F26, "Options: Curr=USD, Mag=Actuals")</f>
        <v>81419074388.555679</v>
      </c>
      <c r="AA26" s="6">
        <f>_xll.SNL.Clients.Office.Excel.Functions.SPG($D26, AA$1, $F26, "Options: Curr=USD, Mag=Actuals")</f>
        <v>29134640427.16534</v>
      </c>
      <c r="AB26" s="6">
        <f>_xll.SNL.Clients.Office.Excel.Functions.SPG($D26, AB$1, $F26, "Options: Curr=USD, Mag=Actuals")</f>
        <v>8.9752415777518996E-2</v>
      </c>
      <c r="AC26" s="6">
        <f>_xll.SNL.Clients.Office.Excel.Functions.SPG($D26, AC$1, $F26, "Options: Curr=USD, Mag=Actuals")</f>
        <v>7.9043008379828104</v>
      </c>
      <c r="AD26" s="6">
        <f>_xll.SNL.Clients.Office.Excel.Functions.SPG($D26, AD$1, $F26, "Options: Curr=USD, Mag=Actuals")</f>
        <v>1.17951144400757</v>
      </c>
      <c r="AE26" s="6">
        <f>_xll.SNL.Clients.Office.Excel.Functions.SPG($D26, AE$1, $F26, "Options: Curr=USD, Mag=Actuals")</f>
        <v>19.3533589009845</v>
      </c>
      <c r="AF26" s="6">
        <f>_xll.SNL.Clients.Office.Excel.Functions.SPG($D26, AF$1, $F26, "Options: Curr=USD, Mag=Actuals")</f>
        <v>2572492914197.3721</v>
      </c>
      <c r="AG26" s="6">
        <f>_xll.SNL.Clients.Office.Excel.Functions.SPG($D26, AG$1, $F26, "Options: Curr=USD, Mag=Actuals")</f>
        <v>86367720948.209229</v>
      </c>
      <c r="AH26" s="6">
        <f>_xll.SNL.Clients.Office.Excel.Functions.SPG($D26, AH$1, $F26, "Options: Curr=USD, Mag=Actuals")</f>
        <v>166293964184.48853</v>
      </c>
      <c r="AI26" s="6">
        <f>_xll.SNL.Clients.Office.Excel.Functions.SPG($D26, AI$1, $F26, "Options: Curr=USD, Mag=Actuals")</f>
        <v>42004</v>
      </c>
      <c r="AJ26" s="6" t="str">
        <f>_xll.SNL.Clients.Office.Excel.Functions.SPG($D26, AJ$1, $F26, "Options: Curr=USD, Mag=Actuals")</f>
        <v>#INVALID FUNCTION PARAMETER</v>
      </c>
      <c r="AK26" s="6" t="str">
        <f>_xll.SNL.Clients.Office.Excel.Functions.SPG($D26, AK$1, $F26, "Options: Curr=USD, Mag=Actuals")</f>
        <v>#INVALID FUNCTION PARAMETER</v>
      </c>
      <c r="AL26" s="6" t="str">
        <f>_xll.SNL.Clients.Office.Excel.Functions.SPG($D26, AL$1, $F26, "Options: Curr=USD, Mag=Actuals")</f>
        <v>#INVALID FUNCTION PARAMETER</v>
      </c>
      <c r="AM26" s="6" t="str">
        <f>_xll.SNL.Clients.Office.Excel.Functions.SPG($D26, AM$1, $F26, "Options: Curr=USD, Mag=Actuals")</f>
        <v>#INVALID FUNCTION PARAMETER</v>
      </c>
      <c r="AN26" s="6">
        <f>_xll.SNL.Clients.Office.Excel.Functions.SPG($D26, AN$1, $F26, "Options: Curr=USD, Mag=Actuals")</f>
        <v>2572492914197.3721</v>
      </c>
      <c r="AO26" s="6">
        <f>_xll.SNL.Clients.Office.Excel.Functions.SPG($D26, AO$1, $F26, "Options: Curr=USD, Mag=Actuals")</f>
        <v>1246456454522.0303</v>
      </c>
      <c r="AP26" s="6">
        <f>_xll.SNL.Clients.Office.Excel.Functions.SPG($D26, AP$1, $F26, "Options: Curr=USD, Mag=Actuals")</f>
        <v>2018390395516.6194</v>
      </c>
      <c r="AQ26" s="6">
        <f>_xll.SNL.Clients.Office.Excel.Functions.SPG($D26, AQ$1, $F26, "Options: Curr=USD, Mag=Actuals")</f>
        <v>166043867559.90723</v>
      </c>
      <c r="AR26" s="6">
        <f>_xll.SNL.Clients.Office.Excel.Functions.SPG($D26, AR$1, $F26, "Options: Curr=USD, Mag=Actuals")</f>
        <v>166293964184.48853</v>
      </c>
      <c r="AS26" s="6">
        <f>_xll.SNL.Clients.Office.Excel.Functions.SPG($D26, AS$1, $F26, "Options: Curr=USD, Mag=Actuals")</f>
        <v>161865659623.80829</v>
      </c>
      <c r="AT26" s="6">
        <f>_xll.SNL.Clients.Office.Excel.Functions.SPG($D26, AT$1, $F26, "Options: Curr=USD, Mag=Actuals")</f>
        <v>48.453251227357804</v>
      </c>
      <c r="AU26" s="6">
        <f>_xll.SNL.Clients.Office.Excel.Functions.SPG($D26, AU$1, $F26, "Options: Curr=USD, Mag=Actuals")</f>
        <v>61.754973531916399</v>
      </c>
      <c r="AV26" s="6">
        <f>_xll.SNL.Clients.Office.Excel.Functions.SPG($D26, AV$1, $F26, "Options: Curr=USD, Mag=Actuals")</f>
        <v>6.4643118457868702</v>
      </c>
      <c r="AW26" s="6">
        <f>_xll.SNL.Clients.Office.Excel.Functions.SPG($D26, AW$1, $F26, "Options: Curr=USD, Mag=Actuals")</f>
        <v>6.3030213109283002</v>
      </c>
      <c r="AX26" s="6">
        <f>_xll.SNL.Clients.Office.Excel.Functions.SPG($D26, AX$1, $F26, "Options: Curr=USD, Mag=Actuals")</f>
        <v>29134640427.16534</v>
      </c>
      <c r="AY26" s="6">
        <f>_xll.SNL.Clients.Office.Excel.Functions.SPG($D26, AY$1, $F26, "Options: Curr=USD, Mag=Actuals")</f>
        <v>29126687681.463535</v>
      </c>
      <c r="AZ26" s="6">
        <f>_xll.SNL.Clients.Office.Excel.Functions.SPG($D26, AZ$1, $F26, "Options: Curr=USD, Mag=Actuals")</f>
        <v>1.17951144400757</v>
      </c>
      <c r="BA26" s="6">
        <f>_xll.SNL.Clients.Office.Excel.Functions.SPG($D26, BA$1, $F26, "Options: Curr=USD, Mag=Actuals")</f>
        <v>19.3533589009845</v>
      </c>
      <c r="BB26" s="6">
        <f>_xll.SNL.Clients.Office.Excel.Functions.SPG($D26, BB$1, $F26, "Options: Curr=USD, Mag=Actuals")</f>
        <v>19.484990446751102</v>
      </c>
      <c r="BC26" s="6">
        <f>_xll.SNL.Clients.Office.Excel.Functions.SPG($D26, BC$1, $F26, "Options: Curr=USD, Mag=Actuals")</f>
        <v>20.317046441684202</v>
      </c>
      <c r="BD26" s="6">
        <f>_xll.SNL.Clients.Office.Excel.Functions.SPG($D26, BD$1, $F26, "Options: Curr=USD, Mag=Actuals")</f>
        <v>1.7709459355638999</v>
      </c>
      <c r="BE26" s="6">
        <f>_xll.SNL.Clients.Office.Excel.Functions.SPG($D26, BE$1, $F26, "Options: Curr=USD, Mag=Actuals")</f>
        <v>2.8246969760785401</v>
      </c>
      <c r="BF26" s="6">
        <f>_xll.SNL.Clients.Office.Excel.Functions.SPG($D26, BF$1, $F26, "Options: Curr=USD, Mag=Actuals")</f>
        <v>0.52646646664931596</v>
      </c>
      <c r="BG26" s="6">
        <f>_xll.SNL.Clients.Office.Excel.Functions.SPG($D26, BG$1, $F26, "Options: Curr=USD, Mag=Actuals")</f>
        <v>1.44552081005516</v>
      </c>
      <c r="BH26" s="6">
        <f>_xll.SNL.Clients.Office.Excel.Functions.SPG($D26, BH$1, $F26, "Options: Curr=USD, Mag=Actuals")</f>
        <v>1.9727166275500301</v>
      </c>
      <c r="BI26" s="6">
        <f>_xll.SNL.Clients.Office.Excel.Functions.SPG($D26, BI$1, $F26, "Options: Curr=USD, Mag=Actuals")</f>
        <v>4.2410657856693197</v>
      </c>
      <c r="BJ26" s="6">
        <f>_xll.SNL.Clients.Office.Excel.Functions.SPG($D26, BJ$1, $F26, "Options: Curr=USD, Mag=Actuals")</f>
        <v>0.79044900671375595</v>
      </c>
      <c r="BK26" s="6">
        <f>_xll.SNL.Clients.Office.Excel.Functions.SPG($D26, BK$1, $F26, "Options: Curr=USD, Mag=Actuals")</f>
        <v>2.1703385892064202</v>
      </c>
      <c r="BL26" s="6">
        <f>_xll.SNL.Clients.Office.Excel.Functions.SPG($D26, BL$1, $F26, "Options: Curr=USD, Mag=Actuals")</f>
        <v>2.9618826602555699</v>
      </c>
      <c r="BM26" s="6">
        <f>_xll.SNL.Clients.Office.Excel.Functions.SPG($D26, BM$1, $F26, "Options: Curr=USD, Mag=Actuals")</f>
        <v>2.29131853465692</v>
      </c>
      <c r="BN26" s="6">
        <f>_xll.SNL.Clients.Office.Excel.Functions.SPG($D26, BN$1, $F26, "Options: Curr=USD, Mag=Actuals")</f>
        <v>2.9249500880395098</v>
      </c>
      <c r="BO26" s="6">
        <f>_xll.SNL.Clients.Office.Excel.Functions.SPG($D26, BO$1, $F26, "Options: Curr=USD, Mag=Actuals")</f>
        <v>82.636066909896201</v>
      </c>
      <c r="BP26" s="6">
        <f>_xll.SNL.Clients.Office.Excel.Functions.SPG($D26, BP$1, $F26, "Options: Curr=USD, Mag=Actuals")</f>
        <v>15.4016938922229</v>
      </c>
      <c r="BQ26" s="6">
        <f>_xll.SNL.Clients.Office.Excel.Functions.SPG($D26, BQ$1, $F26, "Options: Curr=USD, Mag=Actuals")</f>
        <v>42.2884845316038</v>
      </c>
      <c r="BR26" s="6">
        <f>_xll.SNL.Clients.Office.Excel.Functions.SPG($D26, BR$1, $F26, "Options: Curr=USD, Mag=Actuals")</f>
        <v>9.91</v>
      </c>
      <c r="BS26" s="6">
        <f>_xll.SNL.Clients.Office.Excel.Functions.SPG($D26, BS$1, $F26, "Options: Curr=USD, Mag=Actuals")</f>
        <v>0</v>
      </c>
      <c r="BT26" s="6">
        <f>_xll.SNL.Clients.Office.Excel.Functions.SPG($D26, BT$1, $F26, "Options: Curr=USD, Mag=Actuals")</f>
        <v>12.77</v>
      </c>
      <c r="BU26" s="6">
        <f>_xll.SNL.Clients.Office.Excel.Functions.SPG($D26, BU$1, $F26, "Options: Curr=USD, Mag=Actuals")</f>
        <v>0</v>
      </c>
      <c r="BV26" s="6">
        <f>_xll.SNL.Clients.Office.Excel.Functions.SPG($D26, BV$1, $F26, "Options: Curr=USD, Mag=Actuals")</f>
        <v>236199433135.78976</v>
      </c>
      <c r="BW26" s="6">
        <f>_xll.SNL.Clients.Office.Excel.Functions.SPG($D26, BW$1, $F26, "Options: Curr=USD, Mag=Actuals")</f>
        <v>80224491110.538513</v>
      </c>
      <c r="BX26" s="6">
        <f>_xll.SNL.Clients.Office.Excel.Functions.SPG($D26, BX$1, $F26, "Options: Curr=USD, Mag=Actuals")</f>
        <v>316423924246.32825</v>
      </c>
      <c r="BY26" s="6">
        <f>_xll.SNL.Clients.Office.Excel.Functions.SPG($D26, BY$1, $F26, "Options: Curr=USD, Mag=Actuals")</f>
        <v>67.938623596420001</v>
      </c>
      <c r="BZ26" s="6">
        <f>_xll.SNL.Clients.Office.Excel.Functions.SPG($D26, BZ$1, $F26, "Options: Curr=USD, Mag=Actuals")</f>
        <v>20125289873.743881</v>
      </c>
      <c r="CA26" s="6" t="str">
        <f>_xll.SNL.Clients.Office.Excel.Functions.SPG($D26, CA$1, $F26, "Options: Curr=USD, Mag=Actuals")</f>
        <v>Nonperforming Loans</v>
      </c>
      <c r="CB26" s="6">
        <f>_xll.SNL.Clients.Office.Excel.Functions.SPG($D26, CB$1, $F26, "Options: Curr=USD, Mag=Actuals")</f>
        <v>1.5432077803258499</v>
      </c>
      <c r="CC26" s="6">
        <f>_xll.SNL.Clients.Office.Excel.Functions.SPG($D26, CC$1, $F26, "Options: Curr=USD, Mag=Actuals")</f>
        <v>9.1674540343546607</v>
      </c>
      <c r="CD26" s="6">
        <f>_xll.SNL.Clients.Office.Excel.Functions.SPG($D26, CD$1, $F26, "Options: Curr=USD, Mag=Actuals")</f>
        <v>0.83809622198143496</v>
      </c>
      <c r="CE26" s="6">
        <f>_xll.SNL.Clients.Office.Excel.Functions.SPG($D26, CE$1, $F26, "Options: Curr=USD, Mag=Actuals")</f>
        <v>22.431951716695298</v>
      </c>
      <c r="CF26" s="6">
        <f>_xll.SNL.Clients.Office.Excel.Functions.SPG($D26, CF$1, $F26, "Options: Curr=USD, Mag=Actuals")</f>
        <v>4.4216848292314701</v>
      </c>
      <c r="CG26" s="6">
        <f>_xll.SNL.Clients.Office.Excel.Functions.SPG($D26, CG$1, $F26, "Options: Curr=USD, Mag=Actuals")</f>
        <v>1.15151927843408</v>
      </c>
    </row>
    <row r="27" spans="1:85" x14ac:dyDescent="0.3">
      <c r="A27" s="10" t="s">
        <v>95</v>
      </c>
      <c r="B27" s="10" t="s">
        <v>85</v>
      </c>
      <c r="C27" s="10" t="s">
        <v>4</v>
      </c>
      <c r="D27">
        <v>4149089</v>
      </c>
      <c r="E27" s="10" t="s">
        <v>19</v>
      </c>
      <c r="F27" s="10" t="s">
        <v>72</v>
      </c>
      <c r="G27">
        <v>576.19000000000005</v>
      </c>
      <c r="H27">
        <v>2142.75</v>
      </c>
      <c r="I27">
        <v>1566.56</v>
      </c>
      <c r="J27">
        <v>10961.29</v>
      </c>
      <c r="K27">
        <v>7864.8</v>
      </c>
      <c r="L27">
        <v>7.02</v>
      </c>
      <c r="M27">
        <v>9599.1258095389967</v>
      </c>
      <c r="N27">
        <v>1393.72</v>
      </c>
      <c r="O27">
        <v>1.44</v>
      </c>
      <c r="P27">
        <v>-5.21</v>
      </c>
      <c r="Q27">
        <v>6.28</v>
      </c>
      <c r="R27">
        <v>6.49</v>
      </c>
      <c r="S27" t="str">
        <f>_xll.SNL.Clients.Office.Excel.Functions.SPG(D27, S$1, F27, "Options: Curr=USD, Mag=Actuals")</f>
        <v>Agricultural Bank of China Limited (SEHK:1288)</v>
      </c>
      <c r="T27" t="str">
        <f>_xll.SNL.Clients.Office.Excel.Functions.SPG($D27, T$1, $F27, "Options: Curr=USD, Mag=Actuals")</f>
        <v>Agricultural Bank of China Limited</v>
      </c>
      <c r="U27" s="6">
        <f>_xll.SNL.Clients.Office.Excel.Functions.SPG($D27, U$1, $F27, "Options: Curr=USD, Mag=Actuals")</f>
        <v>2740088248883.4126</v>
      </c>
      <c r="V27" t="str">
        <f>_xll.SNL.Clients.Office.Excel.Functions.SPG($D27, V$1, $F27, "Options: Curr=USD, Mag=Actuals")</f>
        <v>SEHK:1288</v>
      </c>
      <c r="W27" t="str">
        <f>_xll.SNL.Clients.Office.Excel.Functions.SPG($D27, W$1, $F27, "Options: Curr=USD, Mag=Actuals")</f>
        <v>Bank</v>
      </c>
      <c r="X27" s="6">
        <f>_xll.SNL.Clients.Office.Excel.Functions.SPG($D27, X$1, $F27, "Options: Curr=USD, Mag=Actuals")</f>
        <v>84811867188.066391</v>
      </c>
      <c r="Y27" s="6">
        <f>_xll.SNL.Clients.Office.Excel.Functions.SPG($D27, Y$1, $F27, "Options: Curr=USD, Mag=Actuals")</f>
        <v>85970571007.113922</v>
      </c>
      <c r="Z27" s="6">
        <f>_xll.SNL.Clients.Office.Excel.Functions.SPG($D27, Z$1, $F27, "Options: Curr=USD, Mag=Actuals")</f>
        <v>82845731435.773254</v>
      </c>
      <c r="AA27" s="6">
        <f>_xll.SNL.Clients.Office.Excel.Functions.SPG($D27, AA$1, $F27, "Options: Curr=USD, Mag=Actuals")</f>
        <v>28772462113.255219</v>
      </c>
      <c r="AB27" s="6">
        <f>_xll.SNL.Clients.Office.Excel.Functions.SPG($D27, AB$1, $F27, "Options: Curr=USD, Mag=Actuals")</f>
        <v>8.738027426608426E-2</v>
      </c>
      <c r="AC27" s="6">
        <f>_xll.SNL.Clients.Office.Excel.Functions.SPG($D27, AC$1, $F27, "Options: Curr=USD, Mag=Actuals")</f>
        <v>-0.71271116194723205</v>
      </c>
      <c r="AD27" s="6">
        <f>_xll.SNL.Clients.Office.Excel.Functions.SPG($D27, AD$1, $F27, "Options: Curr=USD, Mag=Actuals")</f>
        <v>1.0651916825319401</v>
      </c>
      <c r="AE27" s="6">
        <f>_xll.SNL.Clients.Office.Excel.Functions.SPG($D27, AE$1, $F27, "Options: Curr=USD, Mag=Actuals")</f>
        <v>15.9099095015755</v>
      </c>
      <c r="AF27" s="6">
        <f>_xll.SNL.Clients.Office.Excel.Functions.SPG($D27, AF$1, $F27, "Options: Curr=USD, Mag=Actuals")</f>
        <v>2740088248883.4126</v>
      </c>
      <c r="AG27" s="6">
        <f>_xll.SNL.Clients.Office.Excel.Functions.SPG($D27, AG$1, $F27, "Options: Curr=USD, Mag=Actuals")</f>
        <v>81956722624.3647</v>
      </c>
      <c r="AH27" s="6">
        <f>_xll.SNL.Clients.Office.Excel.Functions.SPG($D27, AH$1, $F27, "Options: Curr=USD, Mag=Actuals")</f>
        <v>186644848298.16727</v>
      </c>
      <c r="AI27" s="6">
        <f>_xll.SNL.Clients.Office.Excel.Functions.SPG($D27, AI$1, $F27, "Options: Curr=USD, Mag=Actuals")</f>
        <v>42369</v>
      </c>
      <c r="AJ27" s="6" t="str">
        <f>_xll.SNL.Clients.Office.Excel.Functions.SPG($D27, AJ$1, $F27, "Options: Curr=USD, Mag=Actuals")</f>
        <v>#INVALID FUNCTION PARAMETER</v>
      </c>
      <c r="AK27" s="6" t="str">
        <f>_xll.SNL.Clients.Office.Excel.Functions.SPG($D27, AK$1, $F27, "Options: Curr=USD, Mag=Actuals")</f>
        <v>#INVALID FUNCTION PARAMETER</v>
      </c>
      <c r="AL27" s="6" t="str">
        <f>_xll.SNL.Clients.Office.Excel.Functions.SPG($D27, AL$1, $F27, "Options: Curr=USD, Mag=Actuals")</f>
        <v>#INVALID FUNCTION PARAMETER</v>
      </c>
      <c r="AM27" s="6" t="str">
        <f>_xll.SNL.Clients.Office.Excel.Functions.SPG($D27, AM$1, $F27, "Options: Curr=USD, Mag=Actuals")</f>
        <v>#INVALID FUNCTION PARAMETER</v>
      </c>
      <c r="AN27" s="6">
        <f>_xll.SNL.Clients.Office.Excel.Functions.SPG($D27, AN$1, $F27, "Options: Curr=USD, Mag=Actuals")</f>
        <v>2740088248883.4126</v>
      </c>
      <c r="AO27" s="6">
        <f>_xll.SNL.Clients.Office.Excel.Functions.SPG($D27, AO$1, $F27, "Options: Curr=USD, Mag=Actuals")</f>
        <v>1310130140150.9319</v>
      </c>
      <c r="AP27" s="6">
        <f>_xll.SNL.Clients.Office.Excel.Functions.SPG($D27, AP$1, $F27, "Options: Curr=USD, Mag=Actuals")</f>
        <v>2085070075465.8865</v>
      </c>
      <c r="AQ27" s="6">
        <f>_xll.SNL.Clients.Office.Excel.Functions.SPG($D27, AQ$1, $F27, "Options: Curr=USD, Mag=Actuals")</f>
        <v>186368550746.95825</v>
      </c>
      <c r="AR27" s="6">
        <f>_xll.SNL.Clients.Office.Excel.Functions.SPG($D27, AR$1, $F27, "Options: Curr=USD, Mag=Actuals")</f>
        <v>186644848298.16727</v>
      </c>
      <c r="AS27" s="6">
        <f>_xll.SNL.Clients.Office.Excel.Functions.SPG($D27, AS$1, $F27, "Options: Curr=USD, Mag=Actuals")</f>
        <v>182462344062.83688</v>
      </c>
      <c r="AT27" s="6">
        <f>_xll.SNL.Clients.Office.Excel.Functions.SPG($D27, AT$1, $F27, "Options: Curr=USD, Mag=Actuals")</f>
        <v>47.813428661825398</v>
      </c>
      <c r="AU27" s="6">
        <f>_xll.SNL.Clients.Office.Excel.Functions.SPG($D27, AU$1, $F27, "Options: Curr=USD, Mag=Actuals")</f>
        <v>62.833866140359703</v>
      </c>
      <c r="AV27" s="6">
        <f>_xll.SNL.Clients.Office.Excel.Functions.SPG($D27, AV$1, $F27, "Options: Curr=USD, Mag=Actuals")</f>
        <v>6.8116363906974602</v>
      </c>
      <c r="AW27" s="6">
        <f>_xll.SNL.Clients.Office.Excel.Functions.SPG($D27, AW$1, $F27, "Options: Curr=USD, Mag=Actuals")</f>
        <v>6.6691750773858196</v>
      </c>
      <c r="AX27" s="6">
        <f>_xll.SNL.Clients.Office.Excel.Functions.SPG($D27, AX$1, $F27, "Options: Curr=USD, Mag=Actuals")</f>
        <v>28772462113.255219</v>
      </c>
      <c r="AY27" s="6">
        <f>_xll.SNL.Clients.Office.Excel.Functions.SPG($D27, AY$1, $F27, "Options: Curr=USD, Mag=Actuals")</f>
        <v>28741902891.653961</v>
      </c>
      <c r="AZ27" s="6">
        <f>_xll.SNL.Clients.Office.Excel.Functions.SPG($D27, AZ$1, $F27, "Options: Curr=USD, Mag=Actuals")</f>
        <v>1.0651916825319401</v>
      </c>
      <c r="BA27" s="6">
        <f>_xll.SNL.Clients.Office.Excel.Functions.SPG($D27, BA$1, $F27, "Options: Curr=USD, Mag=Actuals")</f>
        <v>15.9099095015755</v>
      </c>
      <c r="BB27" s="6">
        <f>_xll.SNL.Clients.Office.Excel.Functions.SPG($D27, BB$1, $F27, "Options: Curr=USD, Mag=Actuals")</f>
        <v>16.815706437187401</v>
      </c>
      <c r="BC27" s="6">
        <f>_xll.SNL.Clients.Office.Excel.Functions.SPG($D27, BC$1, $F27, "Options: Curr=USD, Mag=Actuals")</f>
        <v>17.4721422658411</v>
      </c>
      <c r="BD27" s="6">
        <f>_xll.SNL.Clients.Office.Excel.Functions.SPG($D27, BD$1, $F27, "Options: Curr=USD, Mag=Actuals")</f>
        <v>1.63253862775169</v>
      </c>
      <c r="BE27" s="6">
        <f>_xll.SNL.Clients.Office.Excel.Functions.SPG($D27, BE$1, $F27, "Options: Curr=USD, Mag=Actuals")</f>
        <v>2.5699088387681801</v>
      </c>
      <c r="BF27" s="6">
        <f>_xll.SNL.Clients.Office.Excel.Functions.SPG($D27, BF$1, $F27, "Options: Curr=USD, Mag=Actuals")</f>
        <v>0.48641125494445497</v>
      </c>
      <c r="BG27" s="6">
        <f>_xll.SNL.Clients.Office.Excel.Functions.SPG($D27, BG$1, $F27, "Options: Curr=USD, Mag=Actuals")</f>
        <v>1.28356381433537</v>
      </c>
      <c r="BH27" s="6">
        <f>_xll.SNL.Clients.Office.Excel.Functions.SPG($D27, BH$1, $F27, "Options: Curr=USD, Mag=Actuals")</f>
        <v>1.8562750758203801</v>
      </c>
      <c r="BI27" s="6">
        <f>_xll.SNL.Clients.Office.Excel.Functions.SPG($D27, BI$1, $F27, "Options: Curr=USD, Mag=Actuals")</f>
        <v>3.9387046649829198</v>
      </c>
      <c r="BJ27" s="6">
        <f>_xll.SNL.Clients.Office.Excel.Functions.SPG($D27, BJ$1, $F27, "Options: Curr=USD, Mag=Actuals")</f>
        <v>0.74548569585379698</v>
      </c>
      <c r="BK27" s="6">
        <f>_xll.SNL.Clients.Office.Excel.Functions.SPG($D27, BK$1, $F27, "Options: Curr=USD, Mag=Actuals")</f>
        <v>1.96722105744002</v>
      </c>
      <c r="BL27" s="6">
        <f>_xll.SNL.Clients.Office.Excel.Functions.SPG($D27, BL$1, $F27, "Options: Curr=USD, Mag=Actuals")</f>
        <v>2.8449722380540798</v>
      </c>
      <c r="BM27" s="6">
        <f>_xll.SNL.Clients.Office.Excel.Functions.SPG($D27, BM$1, $F27, "Options: Curr=USD, Mag=Actuals")</f>
        <v>2.0848295108083699</v>
      </c>
      <c r="BN27" s="6">
        <f>_xll.SNL.Clients.Office.Excel.Functions.SPG($D27, BN$1, $F27, "Options: Curr=USD, Mag=Actuals")</f>
        <v>2.6621419896956899</v>
      </c>
      <c r="BO27" s="6">
        <f>_xll.SNL.Clients.Office.Excel.Functions.SPG($D27, BO$1, $F27, "Options: Curr=USD, Mag=Actuals")</f>
        <v>81.848430084280594</v>
      </c>
      <c r="BP27" s="6">
        <f>_xll.SNL.Clients.Office.Excel.Functions.SPG($D27, BP$1, $F27, "Options: Curr=USD, Mag=Actuals")</f>
        <v>15.4915991540039</v>
      </c>
      <c r="BQ27" s="6">
        <f>_xll.SNL.Clients.Office.Excel.Functions.SPG($D27, BQ$1, $F27, "Options: Curr=USD, Mag=Actuals")</f>
        <v>40.879925984727798</v>
      </c>
      <c r="BR27" s="6">
        <f>_xll.SNL.Clients.Office.Excel.Functions.SPG($D27, BR$1, $F27, "Options: Curr=USD, Mag=Actuals")</f>
        <v>10</v>
      </c>
      <c r="BS27" s="6">
        <f>_xll.SNL.Clients.Office.Excel.Functions.SPG($D27, BS$1, $F27, "Options: Curr=USD, Mag=Actuals")</f>
        <v>0</v>
      </c>
      <c r="BT27" s="6">
        <f>_xll.SNL.Clients.Office.Excel.Functions.SPG($D27, BT$1, $F27, "Options: Curr=USD, Mag=Actuals")</f>
        <v>13.08</v>
      </c>
      <c r="BU27" s="6">
        <f>_xll.SNL.Clients.Office.Excel.Functions.SPG($D27, BU$1, $F27, "Options: Curr=USD, Mag=Actuals")</f>
        <v>0</v>
      </c>
      <c r="BV27" s="6">
        <f>_xll.SNL.Clients.Office.Excel.Functions.SPG($D27, BV$1, $F27, "Options: Curr=USD, Mag=Actuals")</f>
        <v>319765593716.30988</v>
      </c>
      <c r="BW27" s="6">
        <f>_xll.SNL.Clients.Office.Excel.Functions.SPG($D27, BW$1, $F27, "Options: Curr=USD, Mag=Actuals")</f>
        <v>65302633605.421227</v>
      </c>
      <c r="BX27" s="6">
        <f>_xll.SNL.Clients.Office.Excel.Functions.SPG($D27, BX$1, $F27, "Options: Curr=USD, Mag=Actuals")</f>
        <v>385068227321.73108</v>
      </c>
      <c r="BY27" s="6">
        <f>_xll.SNL.Clients.Office.Excel.Functions.SPG($D27, BY$1, $F27, "Options: Curr=USD, Mag=Actuals")</f>
        <v>61.750656623683199</v>
      </c>
      <c r="BZ27" s="6">
        <f>_xll.SNL.Clients.Office.Excel.Functions.SPG($D27, BZ$1, $F27, "Options: Curr=USD, Mag=Actuals")</f>
        <v>32784075157.862312</v>
      </c>
      <c r="CA27" s="6" t="str">
        <f>_xll.SNL.Clients.Office.Excel.Functions.SPG($D27, CA$1, $F27, "Options: Curr=USD, Mag=Actuals")</f>
        <v>Nonperforming Loans</v>
      </c>
      <c r="CB27" s="6">
        <f>_xll.SNL.Clients.Office.Excel.Functions.SPG($D27, CB$1, $F27, "Options: Curr=USD, Mag=Actuals")</f>
        <v>2.3891016729895802</v>
      </c>
      <c r="CC27" s="6">
        <f>_xll.SNL.Clients.Office.Excel.Functions.SPG($D27, CC$1, $F27, "Options: Curr=USD, Mag=Actuals")</f>
        <v>13.4049677229622</v>
      </c>
      <c r="CD27" s="6">
        <f>_xll.SNL.Clients.Office.Excel.Functions.SPG($D27, CD$1, $F27, "Options: Curr=USD, Mag=Actuals")</f>
        <v>0.94673491865895198</v>
      </c>
      <c r="CE27" s="6">
        <f>_xll.SNL.Clients.Office.Excel.Functions.SPG($D27, CE$1, $F27, "Options: Curr=USD, Mag=Actuals")</f>
        <v>26.528986220316199</v>
      </c>
      <c r="CF27" s="6">
        <f>_xll.SNL.Clients.Office.Excel.Functions.SPG($D27, CF$1, $F27, "Options: Curr=USD, Mag=Actuals")</f>
        <v>4.5257767804372602</v>
      </c>
      <c r="CG27" s="6">
        <f>_xll.SNL.Clients.Office.Excel.Functions.SPG($D27, CG$1, $F27, "Options: Curr=USD, Mag=Actuals")</f>
        <v>1.9375673452268101</v>
      </c>
    </row>
    <row r="28" spans="1:85" x14ac:dyDescent="0.3">
      <c r="A28" s="10" t="s">
        <v>95</v>
      </c>
      <c r="B28" s="10" t="s">
        <v>85</v>
      </c>
      <c r="C28" s="10" t="s">
        <v>4</v>
      </c>
      <c r="D28">
        <v>4149089</v>
      </c>
      <c r="E28" s="10" t="s">
        <v>19</v>
      </c>
      <c r="F28" s="10" t="s">
        <v>73</v>
      </c>
      <c r="G28">
        <v>488.88</v>
      </c>
      <c r="H28">
        <v>1989.52</v>
      </c>
      <c r="I28">
        <v>1500.64</v>
      </c>
      <c r="J28">
        <v>11234.35</v>
      </c>
      <c r="K28">
        <v>8013.72</v>
      </c>
      <c r="L28">
        <v>6.85</v>
      </c>
      <c r="M28">
        <v>9703.0529027912726</v>
      </c>
      <c r="N28">
        <v>1401.89</v>
      </c>
      <c r="O28">
        <v>2.0099999999999998</v>
      </c>
      <c r="P28">
        <v>-1.39</v>
      </c>
      <c r="Q28">
        <v>6.64</v>
      </c>
      <c r="R28">
        <v>6.94</v>
      </c>
      <c r="S28" t="str">
        <f>_xll.SNL.Clients.Office.Excel.Functions.SPG(D28, S$1, F28, "Options: Curr=USD, Mag=Actuals")</f>
        <v>Agricultural Bank of China Limited (SEHK:1288)</v>
      </c>
      <c r="T28" t="str">
        <f>_xll.SNL.Clients.Office.Excel.Functions.SPG($D28, T$1, $F28, "Options: Curr=USD, Mag=Actuals")</f>
        <v>Agricultural Bank of China Limited</v>
      </c>
      <c r="U28" s="6">
        <f>_xll.SNL.Clients.Office.Excel.Functions.SPG($D28, U$1, $F28, "Options: Curr=USD, Mag=Actuals")</f>
        <v>2816038707820.707</v>
      </c>
      <c r="V28" t="str">
        <f>_xll.SNL.Clients.Office.Excel.Functions.SPG($D28, V$1, $F28, "Options: Curr=USD, Mag=Actuals")</f>
        <v>SEHK:1288</v>
      </c>
      <c r="W28" t="str">
        <f>_xll.SNL.Clients.Office.Excel.Functions.SPG($D28, W$1, $F28, "Options: Curr=USD, Mag=Actuals")</f>
        <v>Bank</v>
      </c>
      <c r="X28" s="6">
        <f>_xll.SNL.Clients.Office.Excel.Functions.SPG($D28, X$1, $F28, "Options: Curr=USD, Mag=Actuals")</f>
        <v>75121217797.788483</v>
      </c>
      <c r="Y28" s="6">
        <f>_xll.SNL.Clients.Office.Excel.Functions.SPG($D28, Y$1, $F28, "Options: Curr=USD, Mag=Actuals")</f>
        <v>76000403520.85022</v>
      </c>
      <c r="Z28" s="6">
        <f>_xll.SNL.Clients.Office.Excel.Functions.SPG($D28, Z$1, $F28, "Options: Curr=USD, Mag=Actuals")</f>
        <v>73133978001.082062</v>
      </c>
      <c r="AA28" s="6">
        <f>_xll.SNL.Clients.Office.Excel.Functions.SPG($D28, AA$1, $F28, "Options: Curr=USD, Mag=Actuals")</f>
        <v>27714150400.195927</v>
      </c>
      <c r="AB28" s="6">
        <f>_xll.SNL.Clients.Office.Excel.Functions.SPG($D28, AB$1, $F28, "Options: Curr=USD, Mag=Actuals")</f>
        <v>8.3115348369597705E-2</v>
      </c>
      <c r="AC28" s="6">
        <f>_xll.SNL.Clients.Office.Excel.Functions.SPG($D28, AC$1, $F28, "Options: Curr=USD, Mag=Actuals")</f>
        <v>0.65038279256289</v>
      </c>
      <c r="AD28" s="6">
        <f>_xll.SNL.Clients.Office.Excel.Functions.SPG($D28, AD$1, $F28, "Options: Curr=USD, Mag=Actuals")</f>
        <v>1.0087256467372201</v>
      </c>
      <c r="AE28" s="6">
        <f>_xll.SNL.Clients.Office.Excel.Functions.SPG($D28, AE$1, $F28, "Options: Curr=USD, Mag=Actuals")</f>
        <v>14.4313811582897</v>
      </c>
      <c r="AF28" s="6">
        <f>_xll.SNL.Clients.Office.Excel.Functions.SPG($D28, AF$1, $F28, "Options: Curr=USD, Mag=Actuals")</f>
        <v>2816038707820.707</v>
      </c>
      <c r="AG28" s="6">
        <f>_xll.SNL.Clients.Office.Excel.Functions.SPG($D28, AG$1, $F28, "Options: Curr=USD, Mag=Actuals")</f>
        <v>127361536801.20874</v>
      </c>
      <c r="AH28" s="6">
        <f>_xll.SNL.Clients.Office.Excel.Functions.SPG($D28, AH$1, $F28, "Options: Curr=USD, Mag=Actuals")</f>
        <v>190170659759.69498</v>
      </c>
      <c r="AI28" s="6">
        <f>_xll.SNL.Clients.Office.Excel.Functions.SPG($D28, AI$1, $F28, "Options: Curr=USD, Mag=Actuals")</f>
        <v>42735</v>
      </c>
      <c r="AJ28" s="6" t="str">
        <f>_xll.SNL.Clients.Office.Excel.Functions.SPG($D28, AJ$1, $F28, "Options: Curr=USD, Mag=Actuals")</f>
        <v>#INVALID FUNCTION PARAMETER</v>
      </c>
      <c r="AK28" s="6" t="str">
        <f>_xll.SNL.Clients.Office.Excel.Functions.SPG($D28, AK$1, $F28, "Options: Curr=USD, Mag=Actuals")</f>
        <v>#INVALID FUNCTION PARAMETER</v>
      </c>
      <c r="AL28" s="6" t="str">
        <f>_xll.SNL.Clients.Office.Excel.Functions.SPG($D28, AL$1, $F28, "Options: Curr=USD, Mag=Actuals")</f>
        <v>#INVALID FUNCTION PARAMETER</v>
      </c>
      <c r="AM28" s="6" t="str">
        <f>_xll.SNL.Clients.Office.Excel.Functions.SPG($D28, AM$1, $F28, "Options: Curr=USD, Mag=Actuals")</f>
        <v>#INVALID FUNCTION PARAMETER</v>
      </c>
      <c r="AN28" s="6">
        <f>_xll.SNL.Clients.Office.Excel.Functions.SPG($D28, AN$1, $F28, "Options: Curr=USD, Mag=Actuals")</f>
        <v>2816038707820.707</v>
      </c>
      <c r="AO28" s="6">
        <f>_xll.SNL.Clients.Office.Excel.Functions.SPG($D28, AO$1, $F28, "Options: Curr=USD, Mag=Actuals")</f>
        <v>1341012159148.1401</v>
      </c>
      <c r="AP28" s="6">
        <f>_xll.SNL.Clients.Office.Excel.Functions.SPG($D28, AP$1, $F28, "Options: Curr=USD, Mag=Actuals")</f>
        <v>2163896827109.8643</v>
      </c>
      <c r="AQ28" s="6">
        <f>_xll.SNL.Clients.Office.Excel.Functions.SPG($D28, AQ$1, $F28, "Options: Curr=USD, Mag=Actuals")</f>
        <v>189681703719.69208</v>
      </c>
      <c r="AR28" s="6">
        <f>_xll.SNL.Clients.Office.Excel.Functions.SPG($D28, AR$1, $F28, "Options: Curr=USD, Mag=Actuals")</f>
        <v>190170659759.69498</v>
      </c>
      <c r="AS28" s="6">
        <f>_xll.SNL.Clients.Office.Excel.Functions.SPG($D28, AS$1, $F28, "Options: Curr=USD, Mag=Actuals")</f>
        <v>186336283185.84073</v>
      </c>
      <c r="AT28" s="6">
        <f>_xll.SNL.Clients.Office.Excel.Functions.SPG($D28, AT$1, $F28, "Options: Curr=USD, Mag=Actuals")</f>
        <v>47.620515848162199</v>
      </c>
      <c r="AU28" s="6">
        <f>_xll.SNL.Clients.Office.Excel.Functions.SPG($D28, AU$1, $F28, "Options: Curr=USD, Mag=Actuals")</f>
        <v>61.972093232338501</v>
      </c>
      <c r="AV28" s="6">
        <f>_xll.SNL.Clients.Office.Excel.Functions.SPG($D28, AV$1, $F28, "Options: Curr=USD, Mag=Actuals")</f>
        <v>6.7531266254101103</v>
      </c>
      <c r="AW28" s="6">
        <f>_xll.SNL.Clients.Office.Excel.Functions.SPG($D28, AW$1, $F28, "Options: Curr=USD, Mag=Actuals")</f>
        <v>6.6259866367258002</v>
      </c>
      <c r="AX28" s="6">
        <f>_xll.SNL.Clients.Office.Excel.Functions.SPG($D28, AX$1, $F28, "Options: Curr=USD, Mag=Actuals")</f>
        <v>27714150400.195927</v>
      </c>
      <c r="AY28" s="6">
        <f>_xll.SNL.Clients.Office.Excel.Functions.SPG($D28, AY$1, $F28, "Options: Curr=USD, Mag=Actuals")</f>
        <v>27696232417.485813</v>
      </c>
      <c r="AZ28" s="6">
        <f>_xll.SNL.Clients.Office.Excel.Functions.SPG($D28, AZ$1, $F28, "Options: Curr=USD, Mag=Actuals")</f>
        <v>1.0087256467372201</v>
      </c>
      <c r="BA28" s="6">
        <f>_xll.SNL.Clients.Office.Excel.Functions.SPG($D28, BA$1, $F28, "Options: Curr=USD, Mag=Actuals")</f>
        <v>14.4313811582897</v>
      </c>
      <c r="BB28" s="6">
        <f>_xll.SNL.Clients.Office.Excel.Functions.SPG($D28, BB$1, $F28, "Options: Curr=USD, Mag=Actuals")</f>
        <v>15.029889484750999</v>
      </c>
      <c r="BC28" s="6">
        <f>_xll.SNL.Clients.Office.Excel.Functions.SPG($D28, BC$1, $F28, "Options: Curr=USD, Mag=Actuals")</f>
        <v>15.5554023863533</v>
      </c>
      <c r="BD28" s="6">
        <f>_xll.SNL.Clients.Office.Excel.Functions.SPG($D28, BD$1, $F28, "Options: Curr=USD, Mag=Actuals")</f>
        <v>1.5866469940599399</v>
      </c>
      <c r="BE28" s="6">
        <f>_xll.SNL.Clients.Office.Excel.Functions.SPG($D28, BE$1, $F28, "Options: Curr=USD, Mag=Actuals")</f>
        <v>2.1817761320692899</v>
      </c>
      <c r="BF28" s="6">
        <f>_xll.SNL.Clients.Office.Excel.Functions.SPG($D28, BF$1, $F28, "Options: Curr=USD, Mag=Actuals")</f>
        <v>0.49836176619607198</v>
      </c>
      <c r="BG28" s="6">
        <f>_xll.SNL.Clients.Office.Excel.Functions.SPG($D28, BG$1, $F28, "Options: Curr=USD, Mag=Actuals")</f>
        <v>1.0184698290685199</v>
      </c>
      <c r="BH28" s="6">
        <f>_xll.SNL.Clients.Office.Excel.Functions.SPG($D28, BH$1, $F28, "Options: Curr=USD, Mag=Actuals")</f>
        <v>1.71575430959481</v>
      </c>
      <c r="BI28" s="6">
        <f>_xll.SNL.Clients.Office.Excel.Functions.SPG($D28, BI$1, $F28, "Options: Curr=USD, Mag=Actuals")</f>
        <v>3.4317641797416099</v>
      </c>
      <c r="BJ28" s="6">
        <f>_xll.SNL.Clients.Office.Excel.Functions.SPG($D28, BJ$1, $F28, "Options: Curr=USD, Mag=Actuals")</f>
        <v>0.78388430079778904</v>
      </c>
      <c r="BK28" s="6">
        <f>_xll.SNL.Clients.Office.Excel.Functions.SPG($D28, BK$1, $F28, "Options: Curr=USD, Mag=Actuals")</f>
        <v>1.6019738350652599</v>
      </c>
      <c r="BL28" s="6">
        <f>_xll.SNL.Clients.Office.Excel.Functions.SPG($D28, BL$1, $F28, "Options: Curr=USD, Mag=Actuals")</f>
        <v>2.6987480953512302</v>
      </c>
      <c r="BM28" s="6">
        <f>_xll.SNL.Clients.Office.Excel.Functions.SPG($D28, BM$1, $F28, "Options: Curr=USD, Mag=Actuals")</f>
        <v>1.95356018897012</v>
      </c>
      <c r="BN28" s="6">
        <f>_xll.SNL.Clients.Office.Excel.Functions.SPG($D28, BN$1, $F28, "Options: Curr=USD, Mag=Actuals")</f>
        <v>2.2504084159115401</v>
      </c>
      <c r="BO28" s="6">
        <f>_xll.SNL.Clients.Office.Excel.Functions.SPG($D28, BO$1, $F28, "Options: Curr=USD, Mag=Actuals")</f>
        <v>79.795072438204997</v>
      </c>
      <c r="BP28" s="6">
        <f>_xll.SNL.Clients.Office.Excel.Functions.SPG($D28, BP$1, $F28, "Options: Curr=USD, Mag=Actuals")</f>
        <v>18.2268073472464</v>
      </c>
      <c r="BQ28" s="6">
        <f>_xll.SNL.Clients.Office.Excel.Functions.SPG($D28, BQ$1, $F28, "Options: Curr=USD, Mag=Actuals")</f>
        <v>37.248951710535799</v>
      </c>
      <c r="BR28" s="6">
        <f>_xll.SNL.Clients.Office.Excel.Functions.SPG($D28, BR$1, $F28, "Options: Curr=USD, Mag=Actuals")</f>
        <v>10.32</v>
      </c>
      <c r="BS28" s="6">
        <f>_xll.SNL.Clients.Office.Excel.Functions.SPG($D28, BS$1, $F28, "Options: Curr=USD, Mag=Actuals")</f>
        <v>0</v>
      </c>
      <c r="BT28" s="6">
        <f>_xll.SNL.Clients.Office.Excel.Functions.SPG($D28, BT$1, $F28, "Options: Curr=USD, Mag=Actuals")</f>
        <v>13.13</v>
      </c>
      <c r="BU28" s="6">
        <f>_xll.SNL.Clients.Office.Excel.Functions.SPG($D28, BU$1, $F28, "Options: Curr=USD, Mag=Actuals")</f>
        <v>0</v>
      </c>
      <c r="BV28" s="6">
        <f>_xll.SNL.Clients.Office.Excel.Functions.SPG($D28, BV$1, $F28, "Options: Curr=USD, Mag=Actuals")</f>
        <v>333253903158.50061</v>
      </c>
      <c r="BW28" s="6">
        <f>_xll.SNL.Clients.Office.Excel.Functions.SPG($D28, BW$1, $F28, "Options: Curr=USD, Mag=Actuals")</f>
        <v>47253183682.279305</v>
      </c>
      <c r="BX28" s="6">
        <f>_xll.SNL.Clients.Office.Excel.Functions.SPG($D28, BX$1, $F28, "Options: Curr=USD, Mag=Actuals")</f>
        <v>380507086840.77997</v>
      </c>
      <c r="BY28" s="6">
        <f>_xll.SNL.Clients.Office.Excel.Functions.SPG($D28, BY$1, $F28, "Options: Curr=USD, Mag=Actuals")</f>
        <v>60.585043654181803</v>
      </c>
      <c r="BZ28" s="6">
        <f>_xll.SNL.Clients.Office.Excel.Functions.SPG($D28, BZ$1, $F28, "Options: Curr=USD, Mag=Actuals")</f>
        <v>33215914814.0154</v>
      </c>
      <c r="CA28" s="6" t="str">
        <f>_xll.SNL.Clients.Office.Excel.Functions.SPG($D28, CA$1, $F28, "Options: Curr=USD, Mag=Actuals")</f>
        <v>Nonperforming Loans</v>
      </c>
      <c r="CB28" s="6">
        <f>_xll.SNL.Clients.Office.Excel.Functions.SPG($D28, CB$1, $F28, "Options: Curr=USD, Mag=Actuals")</f>
        <v>2.3749235954133701</v>
      </c>
      <c r="CC28" s="6">
        <f>_xll.SNL.Clients.Office.Excel.Functions.SPG($D28, CC$1, $F28, "Options: Curr=USD, Mag=Actuals")</f>
        <v>13.6167657394118</v>
      </c>
      <c r="CD28" s="6">
        <f>_xll.SNL.Clients.Office.Excel.Functions.SPG($D28, CD$1, $F28, "Options: Curr=USD, Mag=Actuals")</f>
        <v>0.83990456524785495</v>
      </c>
      <c r="CE28" s="6">
        <f>_xll.SNL.Clients.Office.Excel.Functions.SPG($D28, CE$1, $F28, "Options: Curr=USD, Mag=Actuals")</f>
        <v>27.3156163158399</v>
      </c>
      <c r="CF28" s="6">
        <f>_xll.SNL.Clients.Office.Excel.Functions.SPG($D28, CF$1, $F28, "Options: Curr=USD, Mag=Actuals")</f>
        <v>4.1182085054805002</v>
      </c>
      <c r="CG28" s="6">
        <f>_xll.SNL.Clients.Office.Excel.Functions.SPG($D28, CG$1, $F28, "Options: Curr=USD, Mag=Actuals")</f>
        <v>1.9468933996708999</v>
      </c>
    </row>
    <row r="29" spans="1:85" x14ac:dyDescent="0.3">
      <c r="A29" s="10" t="s">
        <v>95</v>
      </c>
      <c r="B29" s="10" t="s">
        <v>85</v>
      </c>
      <c r="C29" s="10" t="s">
        <v>4</v>
      </c>
      <c r="D29">
        <v>4149089</v>
      </c>
      <c r="E29" s="10" t="s">
        <v>19</v>
      </c>
      <c r="F29" s="10" t="s">
        <v>74</v>
      </c>
      <c r="G29">
        <v>475.94</v>
      </c>
      <c r="H29">
        <v>2216.21</v>
      </c>
      <c r="I29">
        <v>1740.27</v>
      </c>
      <c r="J29">
        <v>12310.28</v>
      </c>
      <c r="K29">
        <v>8728.99</v>
      </c>
      <c r="L29">
        <v>6.92</v>
      </c>
      <c r="M29">
        <v>10198.063938427838</v>
      </c>
      <c r="N29">
        <v>1410.28</v>
      </c>
      <c r="O29">
        <v>1.55</v>
      </c>
      <c r="P29">
        <v>6.33</v>
      </c>
      <c r="Q29">
        <v>6.76</v>
      </c>
      <c r="R29">
        <v>6.51</v>
      </c>
      <c r="S29" t="str">
        <f>_xll.SNL.Clients.Office.Excel.Functions.SPG(D29, S$1, F29, "Options: Curr=USD, Mag=Actuals")</f>
        <v>Agricultural Bank of China Limited (SEHK:1288)</v>
      </c>
      <c r="T29" t="str">
        <f>_xll.SNL.Clients.Office.Excel.Functions.SPG($D29, T$1, $F29, "Options: Curr=USD, Mag=Actuals")</f>
        <v>Agricultural Bank of China Limited</v>
      </c>
      <c r="U29" s="6">
        <f>_xll.SNL.Clients.Office.Excel.Functions.SPG($D29, U$1, $F29, "Options: Curr=USD, Mag=Actuals")</f>
        <v>3235646641154.502</v>
      </c>
      <c r="V29" t="str">
        <f>_xll.SNL.Clients.Office.Excel.Functions.SPG($D29, V$1, $F29, "Options: Curr=USD, Mag=Actuals")</f>
        <v>SEHK:1288</v>
      </c>
      <c r="W29" t="str">
        <f>_xll.SNL.Clients.Office.Excel.Functions.SPG($D29, W$1, $F29, "Options: Curr=USD, Mag=Actuals")</f>
        <v>Bank</v>
      </c>
      <c r="X29" s="6">
        <f>_xll.SNL.Clients.Office.Excel.Functions.SPG($D29, X$1, $F29, "Options: Curr=USD, Mag=Actuals")</f>
        <v>77019849518.059357</v>
      </c>
      <c r="Y29" s="6">
        <f>_xll.SNL.Clients.Office.Excel.Functions.SPG($D29, Y$1, $F29, "Options: Curr=USD, Mag=Actuals")</f>
        <v>78376533238.334808</v>
      </c>
      <c r="Z29" s="6">
        <f>_xll.SNL.Clients.Office.Excel.Functions.SPG($D29, Z$1, $F29, "Options: Curr=USD, Mag=Actuals")</f>
        <v>75671010466.906174</v>
      </c>
      <c r="AA29" s="6">
        <f>_xll.SNL.Clients.Office.Excel.Functions.SPG($D29, AA$1, $F29, "Options: Curr=USD, Mag=Actuals")</f>
        <v>28586122294.125912</v>
      </c>
      <c r="AB29" s="6">
        <f>_xll.SNL.Clients.Office.Excel.Functions.SPG($D29, AB$1, $F29, "Options: Curr=USD, Mag=Actuals")</f>
        <v>8.5847322469971607E-2</v>
      </c>
      <c r="AC29" s="6">
        <f>_xll.SNL.Clients.Office.Excel.Functions.SPG($D29, AC$1, $F29, "Options: Curr=USD, Mag=Actuals")</f>
        <v>5.0301719766447901</v>
      </c>
      <c r="AD29" s="6">
        <f>_xll.SNL.Clients.Office.Excel.Functions.SPG($D29, AD$1, $F29, "Options: Curr=USD, Mag=Actuals")</f>
        <v>0.96100001761449405</v>
      </c>
      <c r="AE29" s="6">
        <f>_xll.SNL.Clients.Office.Excel.Functions.SPG($D29, AE$1, $F29, "Options: Curr=USD, Mag=Actuals")</f>
        <v>14.022224077657199</v>
      </c>
      <c r="AF29" s="6">
        <f>_xll.SNL.Clients.Office.Excel.Functions.SPG($D29, AF$1, $F29, "Options: Curr=USD, Mag=Actuals")</f>
        <v>3235646641154.502</v>
      </c>
      <c r="AG29" s="6">
        <f>_xll.SNL.Clients.Office.Excel.Functions.SPG($D29, AG$1, $F29, "Options: Curr=USD, Mag=Actuals")</f>
        <v>194761707163.38541</v>
      </c>
      <c r="AH29" s="6">
        <f>_xll.SNL.Clients.Office.Excel.Functions.SPG($D29, AH$1, $F29, "Options: Curr=USD, Mag=Actuals")</f>
        <v>219680790569.72043</v>
      </c>
      <c r="AI29" s="6">
        <f>_xll.SNL.Clients.Office.Excel.Functions.SPG($D29, AI$1, $F29, "Options: Curr=USD, Mag=Actuals")</f>
        <v>43100</v>
      </c>
      <c r="AJ29" s="6" t="str">
        <f>_xll.SNL.Clients.Office.Excel.Functions.SPG($D29, AJ$1, $F29, "Options: Curr=USD, Mag=Actuals")</f>
        <v>#INVALID FUNCTION PARAMETER</v>
      </c>
      <c r="AK29" s="6" t="str">
        <f>_xll.SNL.Clients.Office.Excel.Functions.SPG($D29, AK$1, $F29, "Options: Curr=USD, Mag=Actuals")</f>
        <v>#INVALID FUNCTION PARAMETER</v>
      </c>
      <c r="AL29" s="6" t="str">
        <f>_xll.SNL.Clients.Office.Excel.Functions.SPG($D29, AL$1, $F29, "Options: Curr=USD, Mag=Actuals")</f>
        <v>#INVALID FUNCTION PARAMETER</v>
      </c>
      <c r="AM29" s="6" t="str">
        <f>_xll.SNL.Clients.Office.Excel.Functions.SPG($D29, AM$1, $F29, "Options: Curr=USD, Mag=Actuals")</f>
        <v>#INVALID FUNCTION PARAMETER</v>
      </c>
      <c r="AN29" s="6">
        <f>_xll.SNL.Clients.Office.Excel.Functions.SPG($D29, AN$1, $F29, "Options: Curr=USD, Mag=Actuals")</f>
        <v>3235646641154.502</v>
      </c>
      <c r="AO29" s="6">
        <f>_xll.SNL.Clients.Office.Excel.Functions.SPG($D29, AO$1, $F29, "Options: Curr=USD, Mag=Actuals")</f>
        <v>1585490494413.4507</v>
      </c>
      <c r="AP29" s="6">
        <f>_xll.SNL.Clients.Office.Excel.Functions.SPG($D29, AP$1, $F29, "Options: Curr=USD, Mag=Actuals")</f>
        <v>2488862095993.3604</v>
      </c>
      <c r="AQ29" s="6">
        <f>_xll.SNL.Clients.Office.Excel.Functions.SPG($D29, AQ$1, $F29, "Options: Curr=USD, Mag=Actuals")</f>
        <v>219222493737.2247</v>
      </c>
      <c r="AR29" s="6">
        <f>_xll.SNL.Clients.Office.Excel.Functions.SPG($D29, AR$1, $F29, "Options: Curr=USD, Mag=Actuals")</f>
        <v>219680790569.72043</v>
      </c>
      <c r="AS29" s="6">
        <f>_xll.SNL.Clients.Office.Excel.Functions.SPG($D29, AS$1, $F29, "Options: Curr=USD, Mag=Actuals")</f>
        <v>215697819171.00833</v>
      </c>
      <c r="AT29" s="6">
        <f>_xll.SNL.Clients.Office.Excel.Functions.SPG($D29, AT$1, $F29, "Options: Curr=USD, Mag=Actuals")</f>
        <v>49.0007306189571</v>
      </c>
      <c r="AU29" s="6">
        <f>_xll.SNL.Clients.Office.Excel.Functions.SPG($D29, AU$1, $F29, "Options: Curr=USD, Mag=Actuals")</f>
        <v>63.703428846693299</v>
      </c>
      <c r="AV29" s="6">
        <f>_xll.SNL.Clients.Office.Excel.Functions.SPG($D29, AV$1, $F29, "Options: Curr=USD, Mag=Actuals")</f>
        <v>6.7893937420600601</v>
      </c>
      <c r="AW29" s="6">
        <f>_xll.SNL.Clients.Office.Excel.Functions.SPG($D29, AW$1, $F29, "Options: Curr=USD, Mag=Actuals")</f>
        <v>6.6745132295065899</v>
      </c>
      <c r="AX29" s="6">
        <f>_xll.SNL.Clients.Office.Excel.Functions.SPG($D29, AX$1, $F29, "Options: Curr=USD, Mag=Actuals")</f>
        <v>28586122294.125912</v>
      </c>
      <c r="AY29" s="6">
        <f>_xll.SNL.Clients.Office.Excel.Functions.SPG($D29, AY$1, $F29, "Options: Curr=USD, Mag=Actuals")</f>
        <v>28560812135.259762</v>
      </c>
      <c r="AZ29" s="6">
        <f>_xll.SNL.Clients.Office.Excel.Functions.SPG($D29, AZ$1, $F29, "Options: Curr=USD, Mag=Actuals")</f>
        <v>0.96100001761449405</v>
      </c>
      <c r="BA29" s="6">
        <f>_xll.SNL.Clients.Office.Excel.Functions.SPG($D29, BA$1, $F29, "Options: Curr=USD, Mag=Actuals")</f>
        <v>14.022224077657199</v>
      </c>
      <c r="BB29" s="6">
        <f>_xll.SNL.Clients.Office.Excel.Functions.SPG($D29, BB$1, $F29, "Options: Curr=USD, Mag=Actuals")</f>
        <v>14.5547887980469</v>
      </c>
      <c r="BC29" s="6">
        <f>_xll.SNL.Clients.Office.Excel.Functions.SPG($D29, BC$1, $F29, "Options: Curr=USD, Mag=Actuals")</f>
        <v>15.025337000353</v>
      </c>
      <c r="BD29" s="6">
        <f>_xll.SNL.Clients.Office.Excel.Functions.SPG($D29, BD$1, $F29, "Options: Curr=USD, Mag=Actuals")</f>
        <v>1.5821642485730001</v>
      </c>
      <c r="BE29" s="6">
        <f>_xll.SNL.Clients.Office.Excel.Functions.SPG($D29, BE$1, $F29, "Options: Curr=USD, Mag=Actuals")</f>
        <v>2.1989755131664399</v>
      </c>
      <c r="BF29" s="6">
        <f>_xll.SNL.Clients.Office.Excel.Functions.SPG($D29, BF$1, $F29, "Options: Curr=USD, Mag=Actuals")</f>
        <v>0.36275408285559402</v>
      </c>
      <c r="BG29" s="6">
        <f>_xll.SNL.Clients.Office.Excel.Functions.SPG($D29, BG$1, $F29, "Options: Curr=USD, Mag=Actuals")</f>
        <v>0.90916663241626205</v>
      </c>
      <c r="BH29" s="6">
        <f>_xll.SNL.Clients.Office.Excel.Functions.SPG($D29, BH$1, $F29, "Options: Curr=USD, Mag=Actuals")</f>
        <v>1.6800644630768899</v>
      </c>
      <c r="BI29" s="6">
        <f>_xll.SNL.Clients.Office.Excel.Functions.SPG($D29, BI$1, $F29, "Options: Curr=USD, Mag=Actuals")</f>
        <v>3.6203333784069298</v>
      </c>
      <c r="BJ29" s="6">
        <f>_xll.SNL.Clients.Office.Excel.Functions.SPG($D29, BJ$1, $F29, "Options: Curr=USD, Mag=Actuals")</f>
        <v>0.5972284395402</v>
      </c>
      <c r="BK29" s="6">
        <f>_xll.SNL.Clients.Office.Excel.Functions.SPG($D29, BK$1, $F29, "Options: Curr=USD, Mag=Actuals")</f>
        <v>1.49682717527437</v>
      </c>
      <c r="BL29" s="6">
        <f>_xll.SNL.Clients.Office.Excel.Functions.SPG($D29, BL$1, $F29, "Options: Curr=USD, Mag=Actuals")</f>
        <v>2.7660123621814101</v>
      </c>
      <c r="BM29" s="6">
        <f>_xll.SNL.Clients.Office.Excel.Functions.SPG($D29, BM$1, $F29, "Options: Curr=USD, Mag=Actuals")</f>
        <v>1.96182697892005</v>
      </c>
      <c r="BN29" s="6">
        <f>_xll.SNL.Clients.Office.Excel.Functions.SPG($D29, BN$1, $F29, "Options: Curr=USD, Mag=Actuals")</f>
        <v>2.2817628325602302</v>
      </c>
      <c r="BO29" s="6">
        <f>_xll.SNL.Clients.Office.Excel.Functions.SPG($D29, BO$1, $F29, "Options: Curr=USD, Mag=Actuals")</f>
        <v>84.927742332231503</v>
      </c>
      <c r="BP29" s="6">
        <f>_xll.SNL.Clients.Office.Excel.Functions.SPG($D29, BP$1, $F29, "Options: Curr=USD, Mag=Actuals")</f>
        <v>14.010108386501701</v>
      </c>
      <c r="BQ29" s="6">
        <f>_xll.SNL.Clients.Office.Excel.Functions.SPG($D29, BQ$1, $F29, "Options: Curr=USD, Mag=Actuals")</f>
        <v>35.113383042509</v>
      </c>
      <c r="BR29" s="6">
        <f>_xll.SNL.Clients.Office.Excel.Functions.SPG($D29, BR$1, $F29, "Options: Curr=USD, Mag=Actuals")</f>
        <v>10</v>
      </c>
      <c r="BS29" s="6">
        <f>_xll.SNL.Clients.Office.Excel.Functions.SPG($D29, BS$1, $F29, "Options: Curr=USD, Mag=Actuals")</f>
        <v>0</v>
      </c>
      <c r="BT29" s="6">
        <f>_xll.SNL.Clients.Office.Excel.Functions.SPG($D29, BT$1, $F29, "Options: Curr=USD, Mag=Actuals")</f>
        <v>12.74</v>
      </c>
      <c r="BU29" s="6">
        <f>_xll.SNL.Clients.Office.Excel.Functions.SPG($D29, BU$1, $F29, "Options: Curr=USD, Mag=Actuals")</f>
        <v>0</v>
      </c>
      <c r="BV29" s="6">
        <f>_xll.SNL.Clients.Office.Excel.Functions.SPG($D29, BV$1, $F29, "Options: Curr=USD, Mag=Actuals")</f>
        <v>398472343891.68085</v>
      </c>
      <c r="BW29" s="6">
        <f>_xll.SNL.Clients.Office.Excel.Functions.SPG($D29, BW$1, $F29, "Options: Curr=USD, Mag=Actuals")</f>
        <v>48346473634.868675</v>
      </c>
      <c r="BX29" s="6">
        <f>_xll.SNL.Clients.Office.Excel.Functions.SPG($D29, BX$1, $F29, "Options: Curr=USD, Mag=Actuals")</f>
        <v>446818817526.5495</v>
      </c>
      <c r="BY29" s="6">
        <f>_xll.SNL.Clients.Office.Excel.Functions.SPG($D29, BY$1, $F29, "Options: Curr=USD, Mag=Actuals")</f>
        <v>59.874356528561499</v>
      </c>
      <c r="BZ29" s="6">
        <f>_xll.SNL.Clients.Office.Excel.Functions.SPG($D29, BZ$1, $F29, "Options: Curr=USD, Mag=Actuals")</f>
        <v>29820339035.148384</v>
      </c>
      <c r="CA29" s="6" t="str">
        <f>_xll.SNL.Clients.Office.Excel.Functions.SPG($D29, CA$1, $F29, "Options: Curr=USD, Mag=Actuals")</f>
        <v>Nonperforming Loans</v>
      </c>
      <c r="CB29" s="6">
        <f>_xll.SNL.Clients.Office.Excel.Functions.SPG($D29, CB$1, $F29, "Options: Curr=USD, Mag=Actuals")</f>
        <v>1.80989684263332</v>
      </c>
      <c r="CC29" s="6">
        <f>_xll.SNL.Clients.Office.Excel.Functions.SPG($D29, CC$1, $F29, "Options: Curr=USD, Mag=Actuals")</f>
        <v>10.7331584965214</v>
      </c>
      <c r="CD29" s="6">
        <f>_xll.SNL.Clients.Office.Excel.Functions.SPG($D29, CD$1, $F29, "Options: Curr=USD, Mag=Actuals")</f>
        <v>0.89746788883010797</v>
      </c>
      <c r="CE29" s="6">
        <f>_xll.SNL.Clients.Office.Excel.Functions.SPG($D29, CE$1, $F29, "Options: Curr=USD, Mag=Actuals")</f>
        <v>27.633839191574602</v>
      </c>
      <c r="CF29" s="6">
        <f>_xll.SNL.Clients.Office.Excel.Functions.SPG($D29, CF$1, $F29, "Options: Curr=USD, Mag=Actuals")</f>
        <v>3.7712402772565898</v>
      </c>
      <c r="CG29" s="6">
        <f>_xll.SNL.Clients.Office.Excel.Functions.SPG($D29, CG$1, $F29, "Options: Curr=USD, Mag=Actuals")</f>
        <v>1.53925520426395</v>
      </c>
    </row>
    <row r="30" spans="1:85" x14ac:dyDescent="0.3">
      <c r="A30" s="10" t="s">
        <v>95</v>
      </c>
      <c r="B30" s="10" t="s">
        <v>85</v>
      </c>
      <c r="C30" s="10" t="s">
        <v>4</v>
      </c>
      <c r="D30">
        <v>4149089</v>
      </c>
      <c r="E30" s="10" t="s">
        <v>19</v>
      </c>
      <c r="F30" s="10" t="s">
        <v>75</v>
      </c>
      <c r="G30">
        <v>380.07</v>
      </c>
      <c r="H30">
        <v>2417.44</v>
      </c>
      <c r="I30">
        <v>2037.37</v>
      </c>
      <c r="J30">
        <v>13896.58</v>
      </c>
      <c r="K30">
        <v>9806.56</v>
      </c>
      <c r="L30">
        <v>6.74</v>
      </c>
      <c r="M30">
        <v>11133.745567530812</v>
      </c>
      <c r="N30">
        <v>1417.07</v>
      </c>
      <c r="O30">
        <v>2.11</v>
      </c>
      <c r="P30">
        <v>3.53</v>
      </c>
      <c r="Q30">
        <v>6.62</v>
      </c>
      <c r="R30">
        <v>6.88</v>
      </c>
      <c r="S30" t="str">
        <f>_xll.SNL.Clients.Office.Excel.Functions.SPG(D30, S$1, F30, "Options: Curr=USD, Mag=Actuals")</f>
        <v>Agricultural Bank of China Limited (SEHK:1288)</v>
      </c>
      <c r="T30" t="str">
        <f>_xll.SNL.Clients.Office.Excel.Functions.SPG($D30, T$1, $F30, "Options: Curr=USD, Mag=Actuals")</f>
        <v>Agricultural Bank of China Limited</v>
      </c>
      <c r="U30" s="6">
        <f>_xll.SNL.Clients.Office.Excel.Functions.SPG($D30, U$1, $F30, "Options: Curr=USD, Mag=Actuals")</f>
        <v>3287359291623.6533</v>
      </c>
      <c r="V30" t="str">
        <f>_xll.SNL.Clients.Office.Excel.Functions.SPG($D30, V$1, $F30, "Options: Curr=USD, Mag=Actuals")</f>
        <v>SEHK:1288</v>
      </c>
      <c r="W30" t="str">
        <f>_xll.SNL.Clients.Office.Excel.Functions.SPG($D30, W$1, $F30, "Options: Curr=USD, Mag=Actuals")</f>
        <v>Bank</v>
      </c>
      <c r="X30" s="6">
        <f>_xll.SNL.Clients.Office.Excel.Functions.SPG($D30, X$1, $F30, "Options: Curr=USD, Mag=Actuals")</f>
        <v>88547445245.753082</v>
      </c>
      <c r="Y30" s="6">
        <f>_xll.SNL.Clients.Office.Excel.Functions.SPG($D30, Y$1, $F30, "Options: Curr=USD, Mag=Actuals")</f>
        <v>87058945012.9608</v>
      </c>
      <c r="Z30" s="6">
        <f>_xll.SNL.Clients.Office.Excel.Functions.SPG($D30, Z$1, $F30, "Options: Curr=USD, Mag=Actuals")</f>
        <v>84574124597.905914</v>
      </c>
      <c r="AA30" s="6">
        <f>_xll.SNL.Clients.Office.Excel.Functions.SPG($D30, AA$1, $F30, "Options: Curr=USD, Mag=Actuals")</f>
        <v>30677002712.665939</v>
      </c>
      <c r="AB30" s="6">
        <f>_xll.SNL.Clients.Office.Excel.Functions.SPG($D30, AB$1, $F30, "Options: Curr=USD, Mag=Actuals")</f>
        <v>8.8867945143314225E-2</v>
      </c>
      <c r="AC30" s="6">
        <f>_xll.SNL.Clients.Office.Excel.Functions.SPG($D30, AC$1, $F30, "Options: Curr=USD, Mag=Actuals")</f>
        <v>1.27598746773389</v>
      </c>
      <c r="AD30" s="6">
        <f>_xll.SNL.Clients.Office.Excel.Functions.SPG($D30, AD$1, $F30, "Options: Curr=USD, Mag=Actuals")</f>
        <v>0.936391627610491</v>
      </c>
      <c r="AE30" s="6">
        <f>_xll.SNL.Clients.Office.Excel.Functions.SPG($D30, AE$1, $F30, "Options: Curr=USD, Mag=Actuals")</f>
        <v>13.0303081942376</v>
      </c>
      <c r="AF30" s="6">
        <f>_xll.SNL.Clients.Office.Excel.Functions.SPG($D30, AF$1, $F30, "Options: Curr=USD, Mag=Actuals")</f>
        <v>3287359291623.6533</v>
      </c>
      <c r="AG30" s="6">
        <f>_xll.SNL.Clients.Office.Excel.Functions.SPG($D30, AG$1, $F30, "Options: Curr=USD, Mag=Actuals")</f>
        <v>218440612414.03378</v>
      </c>
      <c r="AH30" s="6">
        <f>_xll.SNL.Clients.Office.Excel.Functions.SPG($D30, AH$1, $F30, "Options: Curr=USD, Mag=Actuals")</f>
        <v>243509748898.61438</v>
      </c>
      <c r="AI30" s="6">
        <f>_xll.SNL.Clients.Office.Excel.Functions.SPG($D30, AI$1, $F30, "Options: Curr=USD, Mag=Actuals")</f>
        <v>43465</v>
      </c>
      <c r="AJ30" s="6" t="str">
        <f>_xll.SNL.Clients.Office.Excel.Functions.SPG($D30, AJ$1, $F30, "Options: Curr=USD, Mag=Actuals")</f>
        <v>#INVALID FUNCTION PARAMETER</v>
      </c>
      <c r="AK30" s="6" t="str">
        <f>_xll.SNL.Clients.Office.Excel.Functions.SPG($D30, AK$1, $F30, "Options: Curr=USD, Mag=Actuals")</f>
        <v>#INVALID FUNCTION PARAMETER</v>
      </c>
      <c r="AL30" s="6" t="str">
        <f>_xll.SNL.Clients.Office.Excel.Functions.SPG($D30, AL$1, $F30, "Options: Curr=USD, Mag=Actuals")</f>
        <v>#INVALID FUNCTION PARAMETER</v>
      </c>
      <c r="AM30" s="6" t="str">
        <f>_xll.SNL.Clients.Office.Excel.Functions.SPG($D30, AM$1, $F30, "Options: Curr=USD, Mag=Actuals")</f>
        <v>#INVALID FUNCTION PARAMETER</v>
      </c>
      <c r="AN30" s="6">
        <f>_xll.SNL.Clients.Office.Excel.Functions.SPG($D30, AN$1, $F30, "Options: Curr=USD, Mag=Actuals")</f>
        <v>3287359291623.6533</v>
      </c>
      <c r="AO30" s="6">
        <f>_xll.SNL.Clients.Office.Excel.Functions.SPG($D30, AO$1, $F30, "Options: Curr=USD, Mag=Actuals")</f>
        <v>1666478910100.7605</v>
      </c>
      <c r="AP30" s="6">
        <f>_xll.SNL.Clients.Office.Excel.Functions.SPG($D30, AP$1, $F30, "Options: Curr=USD, Mag=Actuals")</f>
        <v>2522106227372.5229</v>
      </c>
      <c r="AQ30" s="6">
        <f>_xll.SNL.Clients.Office.Excel.Functions.SPG($D30, AQ$1, $F30, "Options: Curr=USD, Mag=Actuals")</f>
        <v>242856478183.11356</v>
      </c>
      <c r="AR30" s="6">
        <f>_xll.SNL.Clients.Office.Excel.Functions.SPG($D30, AR$1, $F30, "Options: Curr=USD, Mag=Actuals")</f>
        <v>243509748898.61438</v>
      </c>
      <c r="AS30" s="6">
        <f>_xll.SNL.Clients.Office.Excel.Functions.SPG($D30, AS$1, $F30, "Options: Curr=USD, Mag=Actuals")</f>
        <v>239881210288.32312</v>
      </c>
      <c r="AT30" s="6">
        <f>_xll.SNL.Clients.Office.Excel.Functions.SPG($D30, AT$1, $F30, "Options: Curr=USD, Mag=Actuals")</f>
        <v>50.693543427000101</v>
      </c>
      <c r="AU30" s="6">
        <f>_xll.SNL.Clients.Office.Excel.Functions.SPG($D30, AU$1, $F30, "Options: Curr=USD, Mag=Actuals")</f>
        <v>66.074889789113399</v>
      </c>
      <c r="AV30" s="6">
        <f>_xll.SNL.Clients.Office.Excel.Functions.SPG($D30, AV$1, $F30, "Options: Curr=USD, Mag=Actuals")</f>
        <v>7.4074576977055298</v>
      </c>
      <c r="AW30" s="6">
        <f>_xll.SNL.Clients.Office.Excel.Functions.SPG($D30, AW$1, $F30, "Options: Curr=USD, Mag=Actuals")</f>
        <v>7.3051424836884902</v>
      </c>
      <c r="AX30" s="6">
        <f>_xll.SNL.Clients.Office.Excel.Functions.SPG($D30, AX$1, $F30, "Options: Curr=USD, Mag=Actuals")</f>
        <v>30677002712.665939</v>
      </c>
      <c r="AY30" s="6">
        <f>_xll.SNL.Clients.Office.Excel.Functions.SPG($D30, AY$1, $F30, "Options: Curr=USD, Mag=Actuals")</f>
        <v>30700014514.47477</v>
      </c>
      <c r="AZ30" s="6">
        <f>_xll.SNL.Clients.Office.Excel.Functions.SPG($D30, AZ$1, $F30, "Options: Curr=USD, Mag=Actuals")</f>
        <v>0.936391627610491</v>
      </c>
      <c r="BA30" s="6">
        <f>_xll.SNL.Clients.Office.Excel.Functions.SPG($D30, BA$1, $F30, "Options: Curr=USD, Mag=Actuals")</f>
        <v>13.0303081942376</v>
      </c>
      <c r="BB30" s="6">
        <f>_xll.SNL.Clients.Office.Excel.Functions.SPG($D30, BB$1, $F30, "Options: Curr=USD, Mag=Actuals")</f>
        <v>13.471855418685101</v>
      </c>
      <c r="BC30" s="6">
        <f>_xll.SNL.Clients.Office.Excel.Functions.SPG($D30, BC$1, $F30, "Options: Curr=USD, Mag=Actuals")</f>
        <v>13.829124874234701</v>
      </c>
      <c r="BD30" s="6">
        <f>_xll.SNL.Clients.Office.Excel.Functions.SPG($D30, BD$1, $F30, "Options: Curr=USD, Mag=Actuals")</f>
        <v>1.52546482976528</v>
      </c>
      <c r="BE30" s="6">
        <f>_xll.SNL.Clients.Office.Excel.Functions.SPG($D30, BE$1, $F30, "Options: Curr=USD, Mag=Actuals")</f>
        <v>2.2078085979301698</v>
      </c>
      <c r="BF30" s="6">
        <f>_xll.SNL.Clients.Office.Excel.Functions.SPG($D30, BF$1, $F30, "Options: Curr=USD, Mag=Actuals")</f>
        <v>0.36110258634222497</v>
      </c>
      <c r="BG30" s="6">
        <f>_xll.SNL.Clients.Office.Excel.Functions.SPG($D30, BG$1, $F30, "Options: Curr=USD, Mag=Actuals")</f>
        <v>0.91427010266430098</v>
      </c>
      <c r="BH30" s="6">
        <f>_xll.SNL.Clients.Office.Excel.Functions.SPG($D30, BH$1, $F30, "Options: Curr=USD, Mag=Actuals")</f>
        <v>1.7885717346247001</v>
      </c>
      <c r="BI30" s="6">
        <f>_xll.SNL.Clients.Office.Excel.Functions.SPG($D30, BI$1, $F30, "Options: Curr=USD, Mag=Actuals")</f>
        <v>3.5967155917340499</v>
      </c>
      <c r="BJ30" s="6">
        <f>_xll.SNL.Clients.Office.Excel.Functions.SPG($D30, BJ$1, $F30, "Options: Curr=USD, Mag=Actuals")</f>
        <v>0.58826806985450897</v>
      </c>
      <c r="BK30" s="6">
        <f>_xll.SNL.Clients.Office.Excel.Functions.SPG($D30, BK$1, $F30, "Options: Curr=USD, Mag=Actuals")</f>
        <v>1.48942690792664</v>
      </c>
      <c r="BL30" s="6">
        <f>_xll.SNL.Clients.Office.Excel.Functions.SPG($D30, BL$1, $F30, "Options: Curr=USD, Mag=Actuals")</f>
        <v>2.9137416399639</v>
      </c>
      <c r="BM30" s="6">
        <f>_xll.SNL.Clients.Office.Excel.Functions.SPG($D30, BM$1, $F30, "Options: Curr=USD, Mag=Actuals")</f>
        <v>1.89467473173576</v>
      </c>
      <c r="BN30" s="6">
        <f>_xll.SNL.Clients.Office.Excel.Functions.SPG($D30, BN$1, $F30, "Options: Curr=USD, Mag=Actuals")</f>
        <v>2.3258185772908999</v>
      </c>
      <c r="BO30" s="6">
        <f>_xll.SNL.Clients.Office.Excel.Functions.SPG($D30, BO$1, $F30, "Options: Curr=USD, Mag=Actuals")</f>
        <v>81.6847130109783</v>
      </c>
      <c r="BP30" s="6">
        <f>_xll.SNL.Clients.Office.Excel.Functions.SPG($D30, BP$1, $F30, "Options: Curr=USD, Mag=Actuals")</f>
        <v>13.360107919019701</v>
      </c>
      <c r="BQ30" s="6">
        <f>_xll.SNL.Clients.Office.Excel.Functions.SPG($D30, BQ$1, $F30, "Options: Curr=USD, Mag=Actuals")</f>
        <v>33.826252429973202</v>
      </c>
      <c r="BR30" s="6">
        <f>_xll.SNL.Clients.Office.Excel.Functions.SPG($D30, BR$1, $F30, "Options: Curr=USD, Mag=Actuals")</f>
        <v>10.66</v>
      </c>
      <c r="BS30" s="6">
        <f>_xll.SNL.Clients.Office.Excel.Functions.SPG($D30, BS$1, $F30, "Options: Curr=USD, Mag=Actuals")</f>
        <v>0</v>
      </c>
      <c r="BT30" s="6">
        <f>_xll.SNL.Clients.Office.Excel.Functions.SPG($D30, BT$1, $F30, "Options: Curr=USD, Mag=Actuals")</f>
        <v>13.33</v>
      </c>
      <c r="BU30" s="6">
        <f>_xll.SNL.Clients.Office.Excel.Functions.SPG($D30, BU$1, $F30, "Options: Curr=USD, Mag=Actuals")</f>
        <v>0</v>
      </c>
      <c r="BV30" s="6">
        <f>_xll.SNL.Clients.Office.Excel.Functions.SPG($D30, BV$1, $F30, "Options: Curr=USD, Mag=Actuals")</f>
        <v>415482792212.51294</v>
      </c>
      <c r="BW30" s="6">
        <f>_xll.SNL.Clients.Office.Excel.Functions.SPG($D30, BW$1, $F30, "Options: Curr=USD, Mag=Actuals")</f>
        <v>54897567500.763344</v>
      </c>
      <c r="BX30" s="6">
        <f>_xll.SNL.Clients.Office.Excel.Functions.SPG($D30, BX$1, $F30, "Options: Curr=USD, Mag=Actuals")</f>
        <v>470380359713.27625</v>
      </c>
      <c r="BY30" s="6">
        <f>_xll.SNL.Clients.Office.Excel.Functions.SPG($D30, BY$1, $F30, "Options: Curr=USD, Mag=Actuals")</f>
        <v>60.651105017008099</v>
      </c>
      <c r="BZ30" s="6">
        <f>_xll.SNL.Clients.Office.Excel.Functions.SPG($D30, BZ$1, $F30, "Options: Curr=USD, Mag=Actuals")</f>
        <v>27625805138.345669</v>
      </c>
      <c r="CA30" s="6" t="str">
        <f>_xll.SNL.Clients.Office.Excel.Functions.SPG($D30, CA$1, $F30, "Options: Curr=USD, Mag=Actuals")</f>
        <v>Nonperforming Loans</v>
      </c>
      <c r="CB30" s="6">
        <f>_xll.SNL.Clients.Office.Excel.Functions.SPG($D30, CB$1, $F30, "Options: Curr=USD, Mag=Actuals")</f>
        <v>1.5912152443515599</v>
      </c>
      <c r="CC30" s="6">
        <f>_xll.SNL.Clients.Office.Excel.Functions.SPG($D30, CC$1, $F30, "Options: Curr=USD, Mag=Actuals")</f>
        <v>8.9245805726138503</v>
      </c>
      <c r="CD30" s="6">
        <f>_xll.SNL.Clients.Office.Excel.Functions.SPG($D30, CD$1, $F30, "Options: Curr=USD, Mag=Actuals")</f>
        <v>1.13842061518558</v>
      </c>
      <c r="CE30" s="6">
        <f>_xll.SNL.Clients.Office.Excel.Functions.SPG($D30, CE$1, $F30, "Options: Curr=USD, Mag=Actuals")</f>
        <v>34.527786605484202</v>
      </c>
      <c r="CF30" s="6">
        <f>_xll.SNL.Clients.Office.Excel.Functions.SPG($D30, CF$1, $F30, "Options: Curr=USD, Mag=Actuals")</f>
        <v>4.0126927391519001</v>
      </c>
      <c r="CG30" s="6">
        <f>_xll.SNL.Clients.Office.Excel.Functions.SPG($D30, CG$1, $F30, "Options: Curr=USD, Mag=Actuals")</f>
        <v>1.38557185667737</v>
      </c>
    </row>
    <row r="31" spans="1:85" x14ac:dyDescent="0.3">
      <c r="A31" s="10" t="s">
        <v>95</v>
      </c>
      <c r="B31" s="10" t="s">
        <v>85</v>
      </c>
      <c r="C31" s="10" t="s">
        <v>4</v>
      </c>
      <c r="D31">
        <v>4149089</v>
      </c>
      <c r="E31" s="10" t="s">
        <v>19</v>
      </c>
      <c r="F31" s="10" t="s">
        <v>76</v>
      </c>
      <c r="G31">
        <v>392.99</v>
      </c>
      <c r="H31">
        <v>2386.64</v>
      </c>
      <c r="I31">
        <v>1993.65</v>
      </c>
      <c r="J31">
        <v>14278.33</v>
      </c>
      <c r="K31">
        <v>10041.98</v>
      </c>
      <c r="L31">
        <v>5.99</v>
      </c>
      <c r="M31">
        <v>11285.993727960038</v>
      </c>
      <c r="N31">
        <v>1421.86</v>
      </c>
      <c r="O31">
        <v>2.9</v>
      </c>
      <c r="P31">
        <v>-0.31</v>
      </c>
      <c r="Q31">
        <v>6.91</v>
      </c>
      <c r="R31">
        <v>6.96</v>
      </c>
      <c r="S31" t="str">
        <f>_xll.SNL.Clients.Office.Excel.Functions.SPG(D31, S$1, F31, "Options: Curr=USD, Mag=Actuals")</f>
        <v>Agricultural Bank of China Limited (SEHK:1288)</v>
      </c>
      <c r="T31" t="str">
        <f>_xll.SNL.Clients.Office.Excel.Functions.SPG($D31, T$1, $F31, "Options: Curr=USD, Mag=Actuals")</f>
        <v>Agricultural Bank of China Limited</v>
      </c>
      <c r="U31" s="6">
        <f>_xll.SNL.Clients.Office.Excel.Functions.SPG($D31, U$1, $F31, "Options: Curr=USD, Mag=Actuals")</f>
        <v>3572863462063.2207</v>
      </c>
      <c r="V31" t="str">
        <f>_xll.SNL.Clients.Office.Excel.Functions.SPG($D31, V$1, $F31, "Options: Curr=USD, Mag=Actuals")</f>
        <v>SEHK:1288</v>
      </c>
      <c r="W31" t="str">
        <f>_xll.SNL.Clients.Office.Excel.Functions.SPG($D31, W$1, $F31, "Options: Curr=USD, Mag=Actuals")</f>
        <v>Bank</v>
      </c>
      <c r="X31" s="6">
        <f>_xll.SNL.Clients.Office.Excel.Functions.SPG($D31, X$1, $F31, "Options: Curr=USD, Mag=Actuals")</f>
        <v>87753395522.455658</v>
      </c>
      <c r="Y31" s="6">
        <f>_xll.SNL.Clients.Office.Excel.Functions.SPG($D31, Y$1, $F31, "Options: Curr=USD, Mag=Actuals")</f>
        <v>95212012783.781067</v>
      </c>
      <c r="Z31" s="6">
        <f>_xll.SNL.Clients.Office.Excel.Functions.SPG($D31, Z$1, $F31, "Options: Curr=USD, Mag=Actuals")</f>
        <v>92502723746.941177</v>
      </c>
      <c r="AA31" s="6">
        <f>_xll.SNL.Clients.Office.Excel.Functions.SPG($D31, AA$1, $F31, "Options: Curr=USD, Mag=Actuals")</f>
        <v>30830669599.705883</v>
      </c>
      <c r="AB31" s="6">
        <f>_xll.SNL.Clients.Office.Excel.Functions.SPG($D31, AB$1, $F31, "Options: Curr=USD, Mag=Actuals")</f>
        <v>8.5864379180484993E-2</v>
      </c>
      <c r="AC31" s="6">
        <f>_xll.SNL.Clients.Office.Excel.Functions.SPG($D31, AC$1, $F31, "Options: Curr=USD, Mag=Actuals")</f>
        <v>0.94272001198618405</v>
      </c>
      <c r="AD31" s="6">
        <f>_xll.SNL.Clients.Office.Excel.Functions.SPG($D31, AD$1, $F31, "Options: Curr=USD, Mag=Actuals")</f>
        <v>0.92219568363184101</v>
      </c>
      <c r="AE31" s="6">
        <f>_xll.SNL.Clients.Office.Excel.Functions.SPG($D31, AE$1, $F31, "Options: Curr=USD, Mag=Actuals")</f>
        <v>11.807081065689401</v>
      </c>
      <c r="AF31" s="6">
        <f>_xll.SNL.Clients.Office.Excel.Functions.SPG($D31, AF$1, $F31, "Options: Curr=USD, Mag=Actuals")</f>
        <v>3572863462063.2207</v>
      </c>
      <c r="AG31" s="6">
        <f>_xll.SNL.Clients.Office.Excel.Functions.SPG($D31, AG$1, $F31, "Options: Curr=USD, Mag=Actuals")</f>
        <v>256176305849.57416</v>
      </c>
      <c r="AH31" s="6">
        <f>_xll.SNL.Clients.Office.Excel.Functions.SPG($D31, AH$1, $F31, "Options: Curr=USD, Mag=Actuals")</f>
        <v>280610234241.4798</v>
      </c>
      <c r="AI31" s="6">
        <f>_xll.SNL.Clients.Office.Excel.Functions.SPG($D31, AI$1, $F31, "Options: Curr=USD, Mag=Actuals")</f>
        <v>43830</v>
      </c>
      <c r="AJ31" s="6" t="str">
        <f>_xll.SNL.Clients.Office.Excel.Functions.SPG($D31, AJ$1, $F31, "Options: Curr=USD, Mag=Actuals")</f>
        <v>#INVALID FUNCTION PARAMETER</v>
      </c>
      <c r="AK31" s="6" t="str">
        <f>_xll.SNL.Clients.Office.Excel.Functions.SPG($D31, AK$1, $F31, "Options: Curr=USD, Mag=Actuals")</f>
        <v>#INVALID FUNCTION PARAMETER</v>
      </c>
      <c r="AL31" s="6" t="str">
        <f>_xll.SNL.Clients.Office.Excel.Functions.SPG($D31, AL$1, $F31, "Options: Curr=USD, Mag=Actuals")</f>
        <v>#INVALID FUNCTION PARAMETER</v>
      </c>
      <c r="AM31" s="6" t="str">
        <f>_xll.SNL.Clients.Office.Excel.Functions.SPG($D31, AM$1, $F31, "Options: Curr=USD, Mag=Actuals")</f>
        <v>#INVALID FUNCTION PARAMETER</v>
      </c>
      <c r="AN31" s="6">
        <f>_xll.SNL.Clients.Office.Excel.Functions.SPG($D31, AN$1, $F31, "Options: Curr=USD, Mag=Actuals")</f>
        <v>3572863462063.2207</v>
      </c>
      <c r="AO31" s="6">
        <f>_xll.SNL.Clients.Office.Excel.Functions.SPG($D31, AO$1, $F31, "Options: Curr=USD, Mag=Actuals")</f>
        <v>1841152967872.5818</v>
      </c>
      <c r="AP31" s="6">
        <f>_xll.SNL.Clients.Office.Excel.Functions.SPG($D31, AP$1, $F31, "Options: Curr=USD, Mag=Actuals")</f>
        <v>2707083973631.6763</v>
      </c>
      <c r="AQ31" s="6">
        <f>_xll.SNL.Clients.Office.Excel.Functions.SPG($D31, AQ$1, $F31, "Options: Curr=USD, Mag=Actuals")</f>
        <v>279819471771.81915</v>
      </c>
      <c r="AR31" s="6">
        <f>_xll.SNL.Clients.Office.Excel.Functions.SPG($D31, AR$1, $F31, "Options: Curr=USD, Mag=Actuals")</f>
        <v>280610234241.4798</v>
      </c>
      <c r="AS31" s="6">
        <f>_xll.SNL.Clients.Office.Excel.Functions.SPG($D31, AS$1, $F31, "Options: Curr=USD, Mag=Actuals")</f>
        <v>277091729020.95392</v>
      </c>
      <c r="AT31" s="6">
        <f>_xll.SNL.Clients.Office.Excel.Functions.SPG($D31, AT$1, $F31, "Options: Curr=USD, Mag=Actuals")</f>
        <v>51.531579289889002</v>
      </c>
      <c r="AU31" s="6">
        <f>_xll.SNL.Clients.Office.Excel.Functions.SPG($D31, AU$1, $F31, "Options: Curr=USD, Mag=Actuals")</f>
        <v>68.012406922220094</v>
      </c>
      <c r="AV31" s="6">
        <f>_xll.SNL.Clients.Office.Excel.Functions.SPG($D31, AV$1, $F31, "Options: Curr=USD, Mag=Actuals")</f>
        <v>7.8539310897549903</v>
      </c>
      <c r="AW31" s="6">
        <f>_xll.SNL.Clients.Office.Excel.Functions.SPG($D31, AW$1, $F31, "Options: Curr=USD, Mag=Actuals")</f>
        <v>7.7630974974763598</v>
      </c>
      <c r="AX31" s="6">
        <f>_xll.SNL.Clients.Office.Excel.Functions.SPG($D31, AX$1, $F31, "Options: Curr=USD, Mag=Actuals")</f>
        <v>30830669599.705883</v>
      </c>
      <c r="AY31" s="6">
        <f>_xll.SNL.Clients.Office.Excel.Functions.SPG($D31, AY$1, $F31, "Options: Curr=USD, Mag=Actuals")</f>
        <v>30711067614.540485</v>
      </c>
      <c r="AZ31" s="6">
        <f>_xll.SNL.Clients.Office.Excel.Functions.SPG($D31, AZ$1, $F31, "Options: Curr=USD, Mag=Actuals")</f>
        <v>0.92219568363184101</v>
      </c>
      <c r="BA31" s="6">
        <f>_xll.SNL.Clients.Office.Excel.Functions.SPG($D31, BA$1, $F31, "Options: Curr=USD, Mag=Actuals")</f>
        <v>11.807081065689401</v>
      </c>
      <c r="BB31" s="6">
        <f>_xll.SNL.Clients.Office.Excel.Functions.SPG($D31, BB$1, $F31, "Options: Curr=USD, Mag=Actuals")</f>
        <v>12.4018692636132</v>
      </c>
      <c r="BC31" s="6">
        <f>_xll.SNL.Clients.Office.Excel.Functions.SPG($D31, BC$1, $F31, "Options: Curr=USD, Mag=Actuals")</f>
        <v>12.6364110576845</v>
      </c>
      <c r="BD31" s="6">
        <f>_xll.SNL.Clients.Office.Excel.Functions.SPG($D31, BD$1, $F31, "Options: Curr=USD, Mag=Actuals")</f>
        <v>1.4410618745333601</v>
      </c>
      <c r="BE31" s="6">
        <f>_xll.SNL.Clients.Office.Excel.Functions.SPG($D31, BE$1, $F31, "Options: Curr=USD, Mag=Actuals")</f>
        <v>2.1693193442762699</v>
      </c>
      <c r="BF31" s="6">
        <f>_xll.SNL.Clients.Office.Excel.Functions.SPG($D31, BF$1, $F31, "Options: Curr=USD, Mag=Actuals")</f>
        <v>0.315854317128268</v>
      </c>
      <c r="BG31" s="6">
        <f>_xll.SNL.Clients.Office.Excel.Functions.SPG($D31, BG$1, $F31, "Options: Curr=USD, Mag=Actuals")</f>
        <v>0.88673694689059102</v>
      </c>
      <c r="BH31" s="6">
        <f>_xll.SNL.Clients.Office.Excel.Functions.SPG($D31, BH$1, $F31, "Options: Curr=USD, Mag=Actuals")</f>
        <v>1.7381104412964701</v>
      </c>
      <c r="BI31" s="6">
        <f>_xll.SNL.Clients.Office.Excel.Functions.SPG($D31, BI$1, $F31, "Options: Curr=USD, Mag=Actuals")</f>
        <v>3.3898699117878901</v>
      </c>
      <c r="BJ31" s="6">
        <f>_xll.SNL.Clients.Office.Excel.Functions.SPG($D31, BJ$1, $F31, "Options: Curr=USD, Mag=Actuals")</f>
        <v>0.493567279048366</v>
      </c>
      <c r="BK31" s="6">
        <f>_xll.SNL.Clients.Office.Excel.Functions.SPG($D31, BK$1, $F31, "Options: Curr=USD, Mag=Actuals")</f>
        <v>1.38565255681058</v>
      </c>
      <c r="BL31" s="6">
        <f>_xll.SNL.Clients.Office.Excel.Functions.SPG($D31, BL$1, $F31, "Options: Curr=USD, Mag=Actuals")</f>
        <v>2.7160446910968599</v>
      </c>
      <c r="BM31" s="6">
        <f>_xll.SNL.Clients.Office.Excel.Functions.SPG($D31, BM$1, $F31, "Options: Curr=USD, Mag=Actuals")</f>
        <v>1.80417665582839</v>
      </c>
      <c r="BN31" s="6">
        <f>_xll.SNL.Clients.Office.Excel.Functions.SPG($D31, BN$1, $F31, "Options: Curr=USD, Mag=Actuals")</f>
        <v>2.2300552155384601</v>
      </c>
      <c r="BO31" s="6">
        <f>_xll.SNL.Clients.Office.Excel.Functions.SPG($D31, BO$1, $F31, "Options: Curr=USD, Mag=Actuals")</f>
        <v>82.645541757556401</v>
      </c>
      <c r="BP31" s="6">
        <f>_xll.SNL.Clients.Office.Excel.Functions.SPG($D31, BP$1, $F31, "Options: Curr=USD, Mag=Actuals")</f>
        <v>12.0332450012045</v>
      </c>
      <c r="BQ31" s="6">
        <f>_xll.SNL.Clients.Office.Excel.Functions.SPG($D31, BQ$1, $F31, "Options: Curr=USD, Mag=Actuals")</f>
        <v>33.7824191563017</v>
      </c>
      <c r="BR31" s="6">
        <f>_xll.SNL.Clients.Office.Excel.Functions.SPG($D31, BR$1, $F31, "Options: Curr=USD, Mag=Actuals")</f>
        <v>11.2401965418674</v>
      </c>
      <c r="BS31" s="6">
        <f>_xll.SNL.Clients.Office.Excel.Functions.SPG($D31, BS$1, $F31, "Options: Curr=USD, Mag=Actuals")</f>
        <v>12.531055154574499</v>
      </c>
      <c r="BT31" s="6">
        <f>_xll.SNL.Clients.Office.Excel.Functions.SPG($D31, BT$1, $F31, "Options: Curr=USD, Mag=Actuals")</f>
        <v>16.133382050340199</v>
      </c>
      <c r="BU31" s="6">
        <f>_xll.SNL.Clients.Office.Excel.Functions.SPG($D31, BU$1, $F31, "Options: Curr=USD, Mag=Actuals")</f>
        <v>7.0118554057204996</v>
      </c>
      <c r="BV31" s="6">
        <f>_xll.SNL.Clients.Office.Excel.Functions.SPG($D31, BV$1, $F31, "Options: Curr=USD, Mag=Actuals")</f>
        <v>452543193209.72577</v>
      </c>
      <c r="BW31" s="6">
        <f>_xll.SNL.Clients.Office.Excel.Functions.SPG($D31, BW$1, $F31, "Options: Curr=USD, Mag=Actuals")</f>
        <v>70188858090.738037</v>
      </c>
      <c r="BX31" s="6">
        <f>_xll.SNL.Clients.Office.Excel.Functions.SPG($D31, BX$1, $F31, "Options: Curr=USD, Mag=Actuals")</f>
        <v>522732051300.46387</v>
      </c>
      <c r="BY31" s="6">
        <f>_xll.SNL.Clients.Office.Excel.Functions.SPG($D31, BY$1, $F31, "Options: Curr=USD, Mag=Actuals")</f>
        <v>62.246437954695701</v>
      </c>
      <c r="BZ31" s="6">
        <f>_xll.SNL.Clients.Office.Excel.Functions.SPG($D31, BZ$1, $F31, "Options: Curr=USD, Mag=Actuals")</f>
        <v>26886785678.38113</v>
      </c>
      <c r="CA31" s="6" t="str">
        <f>_xll.SNL.Clients.Office.Excel.Functions.SPG($D31, CA$1, $F31, "Options: Curr=USD, Mag=Actuals")</f>
        <v>Nonperforming Loans</v>
      </c>
      <c r="CB31" s="6">
        <f>_xll.SNL.Clients.Office.Excel.Functions.SPG($D31, CB$1, $F31, "Options: Curr=USD, Mag=Actuals")</f>
        <v>1.4012365851113699</v>
      </c>
      <c r="CC31" s="6">
        <f>_xll.SNL.Clients.Office.Excel.Functions.SPG($D31, CC$1, $F31, "Options: Curr=USD, Mag=Actuals")</f>
        <v>7.5795363450124302</v>
      </c>
      <c r="CD31" s="6">
        <f>_xll.SNL.Clients.Office.Excel.Functions.SPG($D31, CD$1, $F31, "Options: Curr=USD, Mag=Actuals")</f>
        <v>1.0213902415968199</v>
      </c>
      <c r="CE31" s="6">
        <f>_xll.SNL.Clients.Office.Excel.Functions.SPG($D31, CE$1, $F31, "Options: Curr=USD, Mag=Actuals")</f>
        <v>33.408670127009401</v>
      </c>
      <c r="CF31" s="6">
        <f>_xll.SNL.Clients.Office.Excel.Functions.SPG($D31, CF$1, $F31, "Options: Curr=USD, Mag=Actuals")</f>
        <v>4.0461389386589097</v>
      </c>
      <c r="CG31" s="6">
        <f>_xll.SNL.Clients.Office.Excel.Functions.SPG($D31, CG$1, $F31, "Options: Curr=USD, Mag=Actuals")</f>
        <v>1.20894894736652</v>
      </c>
    </row>
    <row r="32" spans="1:85" x14ac:dyDescent="0.3">
      <c r="A32" s="10" t="s">
        <v>95</v>
      </c>
      <c r="B32" s="10" t="s">
        <v>85</v>
      </c>
      <c r="C32" s="10" t="s">
        <v>4</v>
      </c>
      <c r="D32">
        <v>4149089</v>
      </c>
      <c r="E32" s="10" t="s">
        <v>19</v>
      </c>
      <c r="F32" s="10" t="s">
        <v>9</v>
      </c>
      <c r="G32">
        <v>511.1</v>
      </c>
      <c r="H32">
        <v>2510.0100000000002</v>
      </c>
      <c r="I32">
        <v>1998.91</v>
      </c>
      <c r="J32">
        <v>14684.02</v>
      </c>
      <c r="K32">
        <v>10305.08</v>
      </c>
      <c r="L32">
        <v>2.21</v>
      </c>
      <c r="M32">
        <v>11554.424790336994</v>
      </c>
      <c r="N32">
        <v>1424.93</v>
      </c>
      <c r="O32">
        <v>2.48</v>
      </c>
      <c r="P32">
        <v>-1.84</v>
      </c>
      <c r="Q32">
        <v>6.9</v>
      </c>
      <c r="R32">
        <v>6.54</v>
      </c>
      <c r="S32" t="str">
        <f>_xll.SNL.Clients.Office.Excel.Functions.SPG(D32, S$1, F32, "Options: Curr=USD, Mag=Actuals")</f>
        <v>Agricultural Bank of China Limited (SEHK:1288)</v>
      </c>
      <c r="T32" t="str">
        <f>_xll.SNL.Clients.Office.Excel.Functions.SPG($D32, T$1, $F32, "Options: Curr=USD, Mag=Actuals")</f>
        <v>Agricultural Bank of China Limited</v>
      </c>
      <c r="U32" s="6">
        <f>_xll.SNL.Clients.Office.Excel.Functions.SPG($D32, U$1, $F32, "Options: Curr=USD, Mag=Actuals")</f>
        <v>4167056796250.3442</v>
      </c>
      <c r="V32" t="str">
        <f>_xll.SNL.Clients.Office.Excel.Functions.SPG($D32, V$1, $F32, "Options: Curr=USD, Mag=Actuals")</f>
        <v>SEHK:1288</v>
      </c>
      <c r="W32" t="str">
        <f>_xll.SNL.Clients.Office.Excel.Functions.SPG($D32, W$1, $F32, "Options: Curr=USD, Mag=Actuals")</f>
        <v>Bank</v>
      </c>
      <c r="X32" s="6">
        <f>_xll.SNL.Clients.Office.Excel.Functions.SPG($D32, X$1, $F32, "Options: Curr=USD, Mag=Actuals")</f>
        <v>91656849472.358749</v>
      </c>
      <c r="Y32" s="6">
        <f>_xll.SNL.Clients.Office.Excel.Functions.SPG($D32, Y$1, $F32, "Options: Curr=USD, Mag=Actuals")</f>
        <v>97237243374.586121</v>
      </c>
      <c r="Z32" s="6">
        <f>_xll.SNL.Clients.Office.Excel.Functions.SPG($D32, Z$1, $F32, "Options: Curr=USD, Mag=Actuals")</f>
        <v>94401723942.654114</v>
      </c>
      <c r="AA32" s="6">
        <f>_xll.SNL.Clients.Office.Excel.Functions.SPG($D32, AA$1, $F32, "Options: Curr=USD, Mag=Actuals")</f>
        <v>31384911517.062225</v>
      </c>
      <c r="AB32" s="6">
        <f>_xll.SNL.Clients.Office.Excel.Functions.SPG($D32, AB$1, $F32, "Options: Curr=USD, Mag=Actuals")</f>
        <v>8.556884378496632E-2</v>
      </c>
      <c r="AC32" s="6">
        <f>_xll.SNL.Clients.Office.Excel.Functions.SPG($D32, AC$1, $F32, "Options: Curr=USD, Mag=Actuals")</f>
        <v>-0.53147348535960304</v>
      </c>
      <c r="AD32" s="6">
        <f>_xll.SNL.Clients.Office.Excel.Functions.SPG($D32, AD$1, $F32, "Options: Curr=USD, Mag=Actuals")</f>
        <v>0.83670994514059405</v>
      </c>
      <c r="AE32" s="6">
        <f>_xll.SNL.Clients.Office.Excel.Functions.SPG($D32, AE$1, $F32, "Options: Curr=USD, Mag=Actuals")</f>
        <v>10.392337140095099</v>
      </c>
      <c r="AF32" s="6">
        <f>_xll.SNL.Clients.Office.Excel.Functions.SPG($D32, AF$1, $F32, "Options: Curr=USD, Mag=Actuals")</f>
        <v>4167056796250.3442</v>
      </c>
      <c r="AG32" s="6">
        <f>_xll.SNL.Clients.Office.Excel.Functions.SPG($D32, AG$1, $F32, "Options: Curr=USD, Mag=Actuals")</f>
        <v>341271482400.51465</v>
      </c>
      <c r="AH32" s="6">
        <f>_xll.SNL.Clients.Office.Excel.Functions.SPG($D32, AH$1, $F32, "Options: Curr=USD, Mag=Actuals")</f>
        <v>338624820022.66943</v>
      </c>
      <c r="AI32" s="6">
        <f>_xll.SNL.Clients.Office.Excel.Functions.SPG($D32, AI$1, $F32, "Options: Curr=USD, Mag=Actuals")</f>
        <v>44196</v>
      </c>
      <c r="AJ32" s="6" t="str">
        <f>_xll.SNL.Clients.Office.Excel.Functions.SPG($D32, AJ$1, $F32, "Options: Curr=USD, Mag=Actuals")</f>
        <v>#INVALID FUNCTION PARAMETER</v>
      </c>
      <c r="AK32" s="6" t="str">
        <f>_xll.SNL.Clients.Office.Excel.Functions.SPG($D32, AK$1, $F32, "Options: Curr=USD, Mag=Actuals")</f>
        <v>#INVALID FUNCTION PARAMETER</v>
      </c>
      <c r="AL32" s="6" t="str">
        <f>_xll.SNL.Clients.Office.Excel.Functions.SPG($D32, AL$1, $F32, "Options: Curr=USD, Mag=Actuals")</f>
        <v>#INVALID FUNCTION PARAMETER</v>
      </c>
      <c r="AM32" s="6" t="str">
        <f>_xll.SNL.Clients.Office.Excel.Functions.SPG($D32, AM$1, $F32, "Options: Curr=USD, Mag=Actuals")</f>
        <v>#INVALID FUNCTION PARAMETER</v>
      </c>
      <c r="AN32" s="6">
        <f>_xll.SNL.Clients.Office.Excel.Functions.SPG($D32, AN$1, $F32, "Options: Curr=USD, Mag=Actuals")</f>
        <v>4167056796250.3442</v>
      </c>
      <c r="AO32" s="6">
        <f>_xll.SNL.Clients.Office.Excel.Functions.SPG($D32, AO$1, $F32, "Options: Curr=USD, Mag=Actuals")</f>
        <v>2229028122415.2188</v>
      </c>
      <c r="AP32" s="6">
        <f>_xll.SNL.Clients.Office.Excel.Functions.SPG($D32, AP$1, $F32, "Options: Curr=USD, Mag=Actuals")</f>
        <v>3120561988787.7949</v>
      </c>
      <c r="AQ32" s="6">
        <f>_xll.SNL.Clients.Office.Excel.Functions.SPG($D32, AQ$1, $F32, "Options: Curr=USD, Mag=Actuals")</f>
        <v>337712373250.00763</v>
      </c>
      <c r="AR32" s="6">
        <f>_xll.SNL.Clients.Office.Excel.Functions.SPG($D32, AR$1, $F32, "Options: Curr=USD, Mag=Actuals")</f>
        <v>338624820022.66943</v>
      </c>
      <c r="AS32" s="6">
        <f>_xll.SNL.Clients.Office.Excel.Functions.SPG($D32, AS$1, $F32, "Options: Curr=USD, Mag=Actuals")</f>
        <v>334814661642.61859</v>
      </c>
      <c r="AT32" s="6">
        <f>_xll.SNL.Clients.Office.Excel.Functions.SPG($D32, AT$1, $F32, "Options: Curr=USD, Mag=Actuals")</f>
        <v>53.4916664543899</v>
      </c>
      <c r="AU32" s="6">
        <f>_xll.SNL.Clients.Office.Excel.Functions.SPG($D32, AU$1, $F32, "Options: Curr=USD, Mag=Actuals")</f>
        <v>71.430342689045602</v>
      </c>
      <c r="AV32" s="6">
        <f>_xll.SNL.Clients.Office.Excel.Functions.SPG($D32, AV$1, $F32, "Options: Curr=USD, Mag=Actuals")</f>
        <v>8.1262348122390708</v>
      </c>
      <c r="AW32" s="6">
        <f>_xll.SNL.Clients.Office.Excel.Functions.SPG($D32, AW$1, $F32, "Options: Curr=USD, Mag=Actuals")</f>
        <v>8.0421529341315399</v>
      </c>
      <c r="AX32" s="6">
        <f>_xll.SNL.Clients.Office.Excel.Functions.SPG($D32, AX$1, $F32, "Options: Curr=USD, Mag=Actuals")</f>
        <v>31384911517.062225</v>
      </c>
      <c r="AY32" s="6">
        <f>_xll.SNL.Clients.Office.Excel.Functions.SPG($D32, AY$1, $F32, "Options: Curr=USD, Mag=Actuals")</f>
        <v>31316021346.218395</v>
      </c>
      <c r="AZ32" s="6">
        <f>_xll.SNL.Clients.Office.Excel.Functions.SPG($D32, AZ$1, $F32, "Options: Curr=USD, Mag=Actuals")</f>
        <v>0.83670994514059405</v>
      </c>
      <c r="BA32" s="6">
        <f>_xll.SNL.Clients.Office.Excel.Functions.SPG($D32, BA$1, $F32, "Options: Curr=USD, Mag=Actuals")</f>
        <v>10.392337140095099</v>
      </c>
      <c r="BB32" s="6">
        <f>_xll.SNL.Clients.Office.Excel.Functions.SPG($D32, BB$1, $F32, "Options: Curr=USD, Mag=Actuals")</f>
        <v>11.3610373582967</v>
      </c>
      <c r="BC32" s="6">
        <f>_xll.SNL.Clients.Office.Excel.Functions.SPG($D32, BC$1, $F32, "Options: Curr=USD, Mag=Actuals")</f>
        <v>11.608604777499201</v>
      </c>
      <c r="BD32" s="6">
        <f>_xll.SNL.Clients.Office.Excel.Functions.SPG($D32, BD$1, $F32, "Options: Curr=USD, Mag=Actuals")</f>
        <v>1.33271665421607</v>
      </c>
      <c r="BE32" s="6">
        <f>_xll.SNL.Clients.Office.Excel.Functions.SPG($D32, BE$1, $F32, "Options: Curr=USD, Mag=Actuals")</f>
        <v>2.1075463040078102</v>
      </c>
      <c r="BF32" s="6">
        <f>_xll.SNL.Clients.Office.Excel.Functions.SPG($D32, BF$1, $F32, "Options: Curr=USD, Mag=Actuals")</f>
        <v>0.28822801691546002</v>
      </c>
      <c r="BG32" s="6">
        <f>_xll.SNL.Clients.Office.Excel.Functions.SPG($D32, BG$1, $F32, "Options: Curr=USD, Mag=Actuals")</f>
        <v>0.82201339014300001</v>
      </c>
      <c r="BH32" s="6">
        <f>_xll.SNL.Clients.Office.Excel.Functions.SPG($D32, BH$1, $F32, "Options: Curr=USD, Mag=Actuals")</f>
        <v>1.62152376789821</v>
      </c>
      <c r="BI32" s="6">
        <f>_xll.SNL.Clients.Office.Excel.Functions.SPG($D32, BI$1, $F32, "Options: Curr=USD, Mag=Actuals")</f>
        <v>3.3569124822709902</v>
      </c>
      <c r="BJ32" s="6">
        <f>_xll.SNL.Clients.Office.Excel.Functions.SPG($D32, BJ$1, $F32, "Options: Curr=USD, Mag=Actuals")</f>
        <v>0.45909132619471799</v>
      </c>
      <c r="BK32" s="6">
        <f>_xll.SNL.Clients.Office.Excel.Functions.SPG($D32, BK$1, $F32, "Options: Curr=USD, Mag=Actuals")</f>
        <v>1.30930789265103</v>
      </c>
      <c r="BL32" s="6">
        <f>_xll.SNL.Clients.Office.Excel.Functions.SPG($D32, BL$1, $F32, "Options: Curr=USD, Mag=Actuals")</f>
        <v>2.5827728512561299</v>
      </c>
      <c r="BM32" s="6">
        <f>_xll.SNL.Clients.Office.Excel.Functions.SPG($D32, BM$1, $F32, "Options: Curr=USD, Mag=Actuals")</f>
        <v>1.6323315582253699</v>
      </c>
      <c r="BN32" s="6">
        <f>_xll.SNL.Clients.Office.Excel.Functions.SPG($D32, BN$1, $F32, "Options: Curr=USD, Mag=Actuals")</f>
        <v>2.1951736376350799</v>
      </c>
      <c r="BO32" s="6">
        <f>_xll.SNL.Clients.Office.Excel.Functions.SPG($D32, BO$1, $F32, "Options: Curr=USD, Mag=Actuals")</f>
        <v>86.249816053432298</v>
      </c>
      <c r="BP32" s="6">
        <f>_xll.SNL.Clients.Office.Excel.Functions.SPG($D32, BP$1, $F32, "Options: Curr=USD, Mag=Actuals")</f>
        <v>11.7955242042036</v>
      </c>
      <c r="BQ32" s="6">
        <f>_xll.SNL.Clients.Office.Excel.Functions.SPG($D32, BQ$1, $F32, "Options: Curr=USD, Mag=Actuals")</f>
        <v>33.640306530142702</v>
      </c>
      <c r="BR32" s="6">
        <f>_xll.SNL.Clients.Office.Excel.Functions.SPG($D32, BR$1, $F32, "Options: Curr=USD, Mag=Actuals")</f>
        <v>11.0383086944371</v>
      </c>
      <c r="BS32" s="6">
        <f>_xll.SNL.Clients.Office.Excel.Functions.SPG($D32, BS$1, $F32, "Options: Curr=USD, Mag=Actuals")</f>
        <v>12.9211235911143</v>
      </c>
      <c r="BT32" s="6">
        <f>_xll.SNL.Clients.Office.Excel.Functions.SPG($D32, BT$1, $F32, "Options: Curr=USD, Mag=Actuals")</f>
        <v>16.5861039780177</v>
      </c>
      <c r="BU32" s="6">
        <f>_xll.SNL.Clients.Office.Excel.Functions.SPG($D32, BU$1, $F32, "Options: Curr=USD, Mag=Actuals")</f>
        <v>6.9163916947477899</v>
      </c>
      <c r="BV32" s="6">
        <f>_xll.SNL.Clients.Office.Excel.Functions.SPG($D32, BV$1, $F32, "Options: Curr=USD, Mag=Actuals")</f>
        <v>514191097631.95782</v>
      </c>
      <c r="BW32" s="6">
        <f>_xll.SNL.Clients.Office.Excel.Functions.SPG($D32, BW$1, $F32, "Options: Curr=USD, Mag=Actuals")</f>
        <v>104780504242.86983</v>
      </c>
      <c r="BX32" s="6">
        <f>_xll.SNL.Clients.Office.Excel.Functions.SPG($D32, BX$1, $F32, "Options: Curr=USD, Mag=Actuals")</f>
        <v>618971601874.82764</v>
      </c>
      <c r="BY32" s="6">
        <f>_xll.SNL.Clients.Office.Excel.Functions.SPG($D32, BY$1, $F32, "Options: Curr=USD, Mag=Actuals")</f>
        <v>62.450426937325297</v>
      </c>
      <c r="BZ32" s="6">
        <f>_xll.SNL.Clients.Office.Excel.Functions.SPG($D32, BZ$1, $F32, "Options: Curr=USD, Mag=Actuals")</f>
        <v>36319118953.527557</v>
      </c>
      <c r="CA32" s="6" t="str">
        <f>_xll.SNL.Clients.Office.Excel.Functions.SPG($D32, CA$1, $F32, "Options: Curr=USD, Mag=Actuals")</f>
        <v>Nonperforming Loans</v>
      </c>
      <c r="CB32" s="6">
        <f>_xll.SNL.Clients.Office.Excel.Functions.SPG($D32, CB$1, $F32, "Options: Curr=USD, Mag=Actuals")</f>
        <v>1.56299335246791</v>
      </c>
      <c r="CC32" s="6">
        <f>_xll.SNL.Clients.Office.Excel.Functions.SPG($D32, CC$1, $F32, "Options: Curr=USD, Mag=Actuals")</f>
        <v>8.4566029929954194</v>
      </c>
      <c r="CD32" s="6">
        <f>_xll.SNL.Clients.Office.Excel.Functions.SPG($D32, CD$1, $F32, "Options: Curr=USD, Mag=Actuals")</f>
        <v>0.97430200305746895</v>
      </c>
      <c r="CE32" s="6">
        <f>_xll.SNL.Clients.Office.Excel.Functions.SPG($D32, CE$1, $F32, "Options: Curr=USD, Mag=Actuals")</f>
        <v>36.738455522225799</v>
      </c>
      <c r="CF32" s="6">
        <f>_xll.SNL.Clients.Office.Excel.Functions.SPG($D32, CF$1, $F32, "Options: Curr=USD, Mag=Actuals")</f>
        <v>4.0737705598821696</v>
      </c>
      <c r="CG32" s="6">
        <f>_xll.SNL.Clients.Office.Excel.Functions.SPG($D32, CG$1, $F32, "Options: Curr=USD, Mag=Actuals")</f>
        <v>1.39563056794282</v>
      </c>
    </row>
    <row r="33" spans="1:85" x14ac:dyDescent="0.3">
      <c r="A33" s="10" t="s">
        <v>95</v>
      </c>
      <c r="B33" s="10" t="s">
        <v>85</v>
      </c>
      <c r="C33" s="10" t="s">
        <v>4</v>
      </c>
      <c r="D33">
        <v>4149089</v>
      </c>
      <c r="E33" s="10" t="s">
        <v>19</v>
      </c>
      <c r="F33" s="10" t="s">
        <v>77</v>
      </c>
      <c r="G33">
        <v>562.71</v>
      </c>
      <c r="H33">
        <v>3215.84</v>
      </c>
      <c r="I33">
        <v>2653.13</v>
      </c>
      <c r="J33">
        <v>17818.349999999999</v>
      </c>
      <c r="K33">
        <v>12496.27</v>
      </c>
      <c r="L33">
        <v>8.4499999999999993</v>
      </c>
      <c r="M33">
        <v>13395.273351913929</v>
      </c>
      <c r="N33">
        <v>1425.89</v>
      </c>
      <c r="O33">
        <v>0.91</v>
      </c>
      <c r="P33">
        <v>8.11</v>
      </c>
      <c r="Q33">
        <v>6.45</v>
      </c>
      <c r="R33">
        <v>6.35</v>
      </c>
      <c r="S33" t="str">
        <f>_xll.SNL.Clients.Office.Excel.Functions.SPG(D33, S$1, F33, "Options: Curr=USD, Mag=Actuals")</f>
        <v>Agricultural Bank of China Limited (SEHK:1288)</v>
      </c>
      <c r="T33" t="str">
        <f>_xll.SNL.Clients.Office.Excel.Functions.SPG($D33, T$1, $F33, "Options: Curr=USD, Mag=Actuals")</f>
        <v>Agricultural Bank of China Limited</v>
      </c>
      <c r="U33" s="6">
        <f>_xll.SNL.Clients.Office.Excel.Functions.SPG($D33, U$1, $F33, "Options: Curr=USD, Mag=Actuals")</f>
        <v>4575946069325.9453</v>
      </c>
      <c r="V33" t="str">
        <f>_xll.SNL.Clients.Office.Excel.Functions.SPG($D33, V$1, $F33, "Options: Curr=USD, Mag=Actuals")</f>
        <v>SEHK:1288</v>
      </c>
      <c r="W33" t="str">
        <f>_xll.SNL.Clients.Office.Excel.Functions.SPG($D33, W$1, $F33, "Options: Curr=USD, Mag=Actuals")</f>
        <v>Bank</v>
      </c>
      <c r="X33" s="6">
        <f>_xll.SNL.Clients.Office.Excel.Functions.SPG($D33, X$1, $F33, "Options: Curr=USD, Mag=Actuals")</f>
        <v>107154825770.6904</v>
      </c>
      <c r="Y33" s="6">
        <f>_xll.SNL.Clients.Office.Excel.Functions.SPG($D33, Y$1, $F33, "Options: Curr=USD, Mag=Actuals")</f>
        <v>115609949833.40771</v>
      </c>
      <c r="Z33" s="6">
        <f>_xll.SNL.Clients.Office.Excel.Functions.SPG($D33, Z$1, $F33, "Options: Curr=USD, Mag=Actuals")</f>
        <v>112540729101.25128</v>
      </c>
      <c r="AA33" s="6">
        <f>_xll.SNL.Clients.Office.Excel.Functions.SPG($D33, AA$1, $F33, "Options: Curr=USD, Mag=Actuals")</f>
        <v>37508460224.023651</v>
      </c>
      <c r="AB33" s="6">
        <f>_xll.SNL.Clients.Office.Excel.Functions.SPG($D33, AB$1, $F33, "Options: Curr=USD, Mag=Actuals")</f>
        <v>0.10077251482051192</v>
      </c>
      <c r="AC33" s="6">
        <f>_xll.SNL.Clients.Office.Excel.Functions.SPG($D33, AC$1, $F33, "Options: Curr=USD, Mag=Actuals")</f>
        <v>10.1697559387448</v>
      </c>
      <c r="AD33" s="6">
        <f>_xll.SNL.Clients.Office.Excel.Functions.SPG($D33, AD$1, $F33, "Options: Curr=USD, Mag=Actuals")</f>
        <v>0.86230868880363798</v>
      </c>
      <c r="AE33" s="6">
        <f>_xll.SNL.Clients.Office.Excel.Functions.SPG($D33, AE$1, $F33, "Options: Curr=USD, Mag=Actuals")</f>
        <v>10.546508702544701</v>
      </c>
      <c r="AF33" s="6">
        <f>_xll.SNL.Clients.Office.Excel.Functions.SPG($D33, AF$1, $F33, "Options: Curr=USD, Mag=Actuals")</f>
        <v>4575946069325.9453</v>
      </c>
      <c r="AG33" s="6">
        <f>_xll.SNL.Clients.Office.Excel.Functions.SPG($D33, AG$1, $F33, "Options: Curr=USD, Mag=Actuals")</f>
        <v>362209174196.39203</v>
      </c>
      <c r="AH33" s="6">
        <f>_xll.SNL.Clients.Office.Excel.Functions.SPG($D33, AH$1, $F33, "Options: Curr=USD, Mag=Actuals")</f>
        <v>381160312313.0686</v>
      </c>
      <c r="AI33" s="6">
        <f>_xll.SNL.Clients.Office.Excel.Functions.SPG($D33, AI$1, $F33, "Options: Curr=USD, Mag=Actuals")</f>
        <v>44561</v>
      </c>
      <c r="AJ33" s="6" t="str">
        <f>_xll.SNL.Clients.Office.Excel.Functions.SPG($D33, AJ$1, $F33, "Options: Curr=USD, Mag=Actuals")</f>
        <v>#INVALID FUNCTION PARAMETER</v>
      </c>
      <c r="AK33" s="6" t="str">
        <f>_xll.SNL.Clients.Office.Excel.Functions.SPG($D33, AK$1, $F33, "Options: Curr=USD, Mag=Actuals")</f>
        <v>#INVALID FUNCTION PARAMETER</v>
      </c>
      <c r="AL33" s="6" t="str">
        <f>_xll.SNL.Clients.Office.Excel.Functions.SPG($D33, AL$1, $F33, "Options: Curr=USD, Mag=Actuals")</f>
        <v>#INVALID FUNCTION PARAMETER</v>
      </c>
      <c r="AM33" s="6" t="str">
        <f>_xll.SNL.Clients.Office.Excel.Functions.SPG($D33, AM$1, $F33, "Options: Curr=USD, Mag=Actuals")</f>
        <v>#INVALID FUNCTION PARAMETER</v>
      </c>
      <c r="AN33" s="6">
        <f>_xll.SNL.Clients.Office.Excel.Functions.SPG($D33, AN$1, $F33, "Options: Curr=USD, Mag=Actuals")</f>
        <v>4575946069325.9453</v>
      </c>
      <c r="AO33" s="6">
        <f>_xll.SNL.Clients.Office.Excel.Functions.SPG($D33, AO$1, $F33, "Options: Curr=USD, Mag=Actuals")</f>
        <v>2590199760727.8911</v>
      </c>
      <c r="AP33" s="6">
        <f>_xll.SNL.Clients.Office.Excel.Functions.SPG($D33, AP$1, $F33, "Options: Curr=USD, Mag=Actuals")</f>
        <v>3448529263608.6011</v>
      </c>
      <c r="AQ33" s="6">
        <f>_xll.SNL.Clients.Office.Excel.Functions.SPG($D33, AQ$1, $F33, "Options: Curr=USD, Mag=Actuals")</f>
        <v>380097125586.37402</v>
      </c>
      <c r="AR33" s="6">
        <f>_xll.SNL.Clients.Office.Excel.Functions.SPG($D33, AR$1, $F33, "Options: Curr=USD, Mag=Actuals")</f>
        <v>381160312313.0686</v>
      </c>
      <c r="AS33" s="6">
        <f>_xll.SNL.Clients.Office.Excel.Functions.SPG($D33, AS$1, $F33, "Options: Curr=USD, Mag=Actuals")</f>
        <v>376760066744.32513</v>
      </c>
      <c r="AT33" s="6">
        <f>_xll.SNL.Clients.Office.Excel.Functions.SPG($D33, AT$1, $F33, "Options: Curr=USD, Mag=Actuals")</f>
        <v>56.604682867458699</v>
      </c>
      <c r="AU33" s="6">
        <f>_xll.SNL.Clients.Office.Excel.Functions.SPG($D33, AU$1, $F33, "Options: Curr=USD, Mag=Actuals")</f>
        <v>75.110273474015997</v>
      </c>
      <c r="AV33" s="6">
        <f>_xll.SNL.Clients.Office.Excel.Functions.SPG($D33, AV$1, $F33, "Options: Curr=USD, Mag=Actuals")</f>
        <v>8.3296504490756593</v>
      </c>
      <c r="AW33" s="6">
        <f>_xll.SNL.Clients.Office.Excel.Functions.SPG($D33, AW$1, $F33, "Options: Curr=USD, Mag=Actuals")</f>
        <v>8.2414150764145404</v>
      </c>
      <c r="AX33" s="6">
        <f>_xll.SNL.Clients.Office.Excel.Functions.SPG($D33, AX$1, $F33, "Options: Curr=USD, Mag=Actuals")</f>
        <v>37508460224.023651</v>
      </c>
      <c r="AY33" s="6">
        <f>_xll.SNL.Clients.Office.Excel.Functions.SPG($D33, AY$1, $F33, "Options: Curr=USD, Mag=Actuals")</f>
        <v>37391719141.470039</v>
      </c>
      <c r="AZ33" s="6">
        <f>_xll.SNL.Clients.Office.Excel.Functions.SPG($D33, AZ$1, $F33, "Options: Curr=USD, Mag=Actuals")</f>
        <v>0.86230868880363798</v>
      </c>
      <c r="BA33" s="6">
        <f>_xll.SNL.Clients.Office.Excel.Functions.SPG($D33, BA$1, $F33, "Options: Curr=USD, Mag=Actuals")</f>
        <v>10.546508702544701</v>
      </c>
      <c r="BB33" s="6">
        <f>_xll.SNL.Clients.Office.Excel.Functions.SPG($D33, BB$1, $F33, "Options: Curr=USD, Mag=Actuals")</f>
        <v>11.585589892358101</v>
      </c>
      <c r="BC33" s="6">
        <f>_xll.SNL.Clients.Office.Excel.Functions.SPG($D33, BC$1, $F33, "Options: Curr=USD, Mag=Actuals")</f>
        <v>11.8303421542801</v>
      </c>
      <c r="BD33" s="6">
        <f>_xll.SNL.Clients.Office.Excel.Functions.SPG($D33, BD$1, $F33, "Options: Curr=USD, Mag=Actuals")</f>
        <v>1.3715058819791299</v>
      </c>
      <c r="BE33" s="6">
        <f>_xll.SNL.Clients.Office.Excel.Functions.SPG($D33, BE$1, $F33, "Options: Curr=USD, Mag=Actuals")</f>
        <v>2.0600622152782102</v>
      </c>
      <c r="BF33" s="6">
        <f>_xll.SNL.Clients.Office.Excel.Functions.SPG($D33, BF$1, $F33, "Options: Curr=USD, Mag=Actuals")</f>
        <v>0.28630875381467602</v>
      </c>
      <c r="BG33" s="6">
        <f>_xll.SNL.Clients.Office.Excel.Functions.SPG($D33, BG$1, $F33, "Options: Curr=USD, Mag=Actuals")</f>
        <v>0.76236134631871799</v>
      </c>
      <c r="BH33" s="6">
        <f>_xll.SNL.Clients.Office.Excel.Functions.SPG($D33, BH$1, $F33, "Options: Curr=USD, Mag=Actuals")</f>
        <v>1.7010972109623199</v>
      </c>
      <c r="BI33" s="6">
        <f>_xll.SNL.Clients.Office.Excel.Functions.SPG($D33, BI$1, $F33, "Options: Curr=USD, Mag=Actuals")</f>
        <v>3.2765383002425099</v>
      </c>
      <c r="BJ33" s="6">
        <f>_xll.SNL.Clients.Office.Excel.Functions.SPG($D33, BJ$1, $F33, "Options: Curr=USD, Mag=Actuals")</f>
        <v>0.45537537197234601</v>
      </c>
      <c r="BK33" s="6">
        <f>_xll.SNL.Clients.Office.Excel.Functions.SPG($D33, BK$1, $F33, "Options: Curr=USD, Mag=Actuals")</f>
        <v>1.21253918027926</v>
      </c>
      <c r="BL33" s="6">
        <f>_xll.SNL.Clients.Office.Excel.Functions.SPG($D33, BL$1, $F33, "Options: Curr=USD, Mag=Actuals")</f>
        <v>2.70560283219457</v>
      </c>
      <c r="BM33" s="6">
        <f>_xll.SNL.Clients.Office.Excel.Functions.SPG($D33, BM$1, $F33, "Options: Curr=USD, Mag=Actuals")</f>
        <v>1.67730788456445</v>
      </c>
      <c r="BN33" s="6">
        <f>_xll.SNL.Clients.Office.Excel.Functions.SPG($D33, BN$1, $F33, "Options: Curr=USD, Mag=Actuals")</f>
        <v>2.1220184373772999</v>
      </c>
      <c r="BO33" s="6">
        <f>_xll.SNL.Clients.Office.Excel.Functions.SPG($D33, BO$1, $F33, "Options: Curr=USD, Mag=Actuals")</f>
        <v>83.624796901472394</v>
      </c>
      <c r="BP33" s="6">
        <f>_xll.SNL.Clients.Office.Excel.Functions.SPG($D33, BP$1, $F33, "Options: Curr=USD, Mag=Actuals")</f>
        <v>11.622227334349001</v>
      </c>
      <c r="BQ33" s="6">
        <f>_xll.SNL.Clients.Office.Excel.Functions.SPG($D33, BQ$1, $F33, "Options: Curr=USD, Mag=Actuals")</f>
        <v>30.946789994313999</v>
      </c>
      <c r="BR33" s="6">
        <f>_xll.SNL.Clients.Office.Excel.Functions.SPG($D33, BR$1, $F33, "Options: Curr=USD, Mag=Actuals")</f>
        <v>11.442743201711499</v>
      </c>
      <c r="BS33" s="6">
        <f>_xll.SNL.Clients.Office.Excel.Functions.SPG($D33, BS$1, $F33, "Options: Curr=USD, Mag=Actuals")</f>
        <v>13.458932278801599</v>
      </c>
      <c r="BT33" s="6">
        <f>_xll.SNL.Clients.Office.Excel.Functions.SPG($D33, BT$1, $F33, "Options: Curr=USD, Mag=Actuals")</f>
        <v>17.131324089336399</v>
      </c>
      <c r="BU33" s="6">
        <f>_xll.SNL.Clients.Office.Excel.Functions.SPG($D33, BU$1, $F33, "Options: Curr=USD, Mag=Actuals")</f>
        <v>7.0377282783170596</v>
      </c>
      <c r="BV33" s="6">
        <f>_xll.SNL.Clients.Office.Excel.Functions.SPG($D33, BV$1, $F33, "Options: Curr=USD, Mag=Actuals")</f>
        <v>562719201586.75183</v>
      </c>
      <c r="BW33" s="6">
        <f>_xll.SNL.Clients.Office.Excel.Functions.SPG($D33, BW$1, $F33, "Options: Curr=USD, Mag=Actuals")</f>
        <v>103197273557.28363</v>
      </c>
      <c r="BX33" s="6">
        <f>_xll.SNL.Clients.Office.Excel.Functions.SPG($D33, BX$1, $F33, "Options: Curr=USD, Mag=Actuals")</f>
        <v>665916475144.0354</v>
      </c>
      <c r="BY33" s="6">
        <f>_xll.SNL.Clients.Office.Excel.Functions.SPG($D33, BY$1, $F33, "Options: Curr=USD, Mag=Actuals")</f>
        <v>61.403800695272999</v>
      </c>
      <c r="BZ33" s="6">
        <f>_xll.SNL.Clients.Office.Excel.Functions.SPG($D33, BZ$1, $F33, "Options: Curr=USD, Mag=Actuals")</f>
        <v>38689985202.909042</v>
      </c>
      <c r="CA33" s="6" t="str">
        <f>_xll.SNL.Clients.Office.Excel.Functions.SPG($D33, CA$1, $F33, "Options: Curr=USD, Mag=Actuals")</f>
        <v>Nonperforming Loans</v>
      </c>
      <c r="CB33" s="6">
        <f>_xll.SNL.Clients.Office.Excel.Functions.SPG($D33, CB$1, $F33, "Options: Curr=USD, Mag=Actuals")</f>
        <v>1.4310390412896601</v>
      </c>
      <c r="CC33" s="6">
        <f>_xll.SNL.Clients.Office.Excel.Functions.SPG($D33, CC$1, $F33, "Options: Curr=USD, Mag=Actuals")</f>
        <v>7.89286751086071</v>
      </c>
      <c r="CD33" s="6">
        <f>_xll.SNL.Clients.Office.Excel.Functions.SPG($D33, CD$1, $F33, "Options: Curr=USD, Mag=Actuals")</f>
        <v>1.0290762730652701</v>
      </c>
      <c r="CE33" s="6">
        <f>_xll.SNL.Clients.Office.Excel.Functions.SPG($D33, CE$1, $F33, "Options: Curr=USD, Mag=Actuals")</f>
        <v>36.340626852975099</v>
      </c>
      <c r="CF33" s="6">
        <f>_xll.SNL.Clients.Office.Excel.Functions.SPG($D33, CF$1, $F33, "Options: Curr=USD, Mag=Actuals")</f>
        <v>4.1954406831342101</v>
      </c>
      <c r="CG33" s="6">
        <f>_xll.SNL.Clients.Office.Excel.Functions.SPG($D33, CG$1, $F33, "Options: Curr=USD, Mag=Actuals")</f>
        <v>1.3769634511001601</v>
      </c>
    </row>
    <row r="34" spans="1:85" x14ac:dyDescent="0.3">
      <c r="A34" s="10" t="s">
        <v>95</v>
      </c>
      <c r="B34" s="10" t="s">
        <v>85</v>
      </c>
      <c r="C34" s="10" t="s">
        <v>4</v>
      </c>
      <c r="D34">
        <v>4149089</v>
      </c>
      <c r="E34" s="10" t="s">
        <v>19</v>
      </c>
      <c r="F34" s="10" t="s">
        <v>78</v>
      </c>
      <c r="G34">
        <v>665.05</v>
      </c>
      <c r="H34">
        <v>3346.82</v>
      </c>
      <c r="I34">
        <v>2681.78</v>
      </c>
      <c r="J34">
        <v>17898.650000000001</v>
      </c>
      <c r="K34">
        <v>0</v>
      </c>
      <c r="L34">
        <v>2.95</v>
      </c>
      <c r="M34">
        <v>13239.661541013966</v>
      </c>
      <c r="N34">
        <v>0</v>
      </c>
      <c r="O34">
        <v>1.96</v>
      </c>
      <c r="P34">
        <v>4.0599999999999996</v>
      </c>
      <c r="Q34">
        <v>6.73</v>
      </c>
      <c r="R34">
        <v>6.9</v>
      </c>
      <c r="S34" t="str">
        <f>_xll.SNL.Clients.Office.Excel.Functions.SPG(D34, S$1, F34, "Options: Curr=USD, Mag=Actuals")</f>
        <v>Agricultural Bank of China Limited (SEHK:1288)</v>
      </c>
      <c r="T34" t="str">
        <f>_xll.SNL.Clients.Office.Excel.Functions.SPG($D34, T$1, $F34, "Options: Curr=USD, Mag=Actuals")</f>
        <v>Agricultural Bank of China Limited</v>
      </c>
      <c r="U34" s="6">
        <f>_xll.SNL.Clients.Office.Excel.Functions.SPG($D34, U$1, $F34, "Options: Curr=USD, Mag=Actuals")</f>
        <v>4918733399060.4883</v>
      </c>
      <c r="V34" t="str">
        <f>_xll.SNL.Clients.Office.Excel.Functions.SPG($D34, V$1, $F34, "Options: Curr=USD, Mag=Actuals")</f>
        <v>SEHK:1288</v>
      </c>
      <c r="W34" t="str">
        <f>_xll.SNL.Clients.Office.Excel.Functions.SPG($D34, W$1, $F34, "Options: Curr=USD, Mag=Actuals")</f>
        <v>Bank</v>
      </c>
      <c r="X34" s="6">
        <f>_xll.SNL.Clients.Office.Excel.Functions.SPG($D34, X$1, $F34, "Options: Curr=USD, Mag=Actuals")</f>
        <v>102639956921.67261</v>
      </c>
      <c r="Y34" s="6">
        <f>_xll.SNL.Clients.Office.Excel.Functions.SPG($D34, Y$1, $F34, "Options: Curr=USD, Mag=Actuals")</f>
        <v>125887257990.9763</v>
      </c>
      <c r="Z34" s="6">
        <f>_xll.SNL.Clients.Office.Excel.Functions.SPG($D34, Z$1, $F34, "Options: Curr=USD, Mag=Actuals")</f>
        <v>122799535114.16948</v>
      </c>
      <c r="AA34" s="6">
        <f>_xll.SNL.Clients.Office.Excel.Functions.SPG($D34, AA$1, $F34, "Options: Curr=USD, Mag=Actuals")</f>
        <v>38530078102.071663</v>
      </c>
      <c r="AB34" s="6">
        <f>_xll.SNL.Clients.Office.Excel.Functions.SPG($D34, AB$1, $F34, "Options: Curr=USD, Mag=Actuals")</f>
        <v>0.10284967499992861</v>
      </c>
      <c r="AC34" s="6">
        <f>_xll.SNL.Clients.Office.Excel.Functions.SPG($D34, AC$1, $F34, "Options: Curr=USD, Mag=Actuals")</f>
        <v>6.4243200354623502</v>
      </c>
      <c r="AD34" s="6">
        <f>_xll.SNL.Clients.Office.Excel.Functions.SPG($D34, AD$1, $F34, "Options: Curr=USD, Mag=Actuals")</f>
        <v>0.81594239982368999</v>
      </c>
      <c r="AE34" s="6">
        <f>_xll.SNL.Clients.Office.Excel.Functions.SPG($D34, AE$1, $F34, "Options: Curr=USD, Mag=Actuals")</f>
        <v>10.1120721195987</v>
      </c>
      <c r="AF34" s="6">
        <f>_xll.SNL.Clients.Office.Excel.Functions.SPG($D34, AF$1, $F34, "Options: Curr=USD, Mag=Actuals")</f>
        <v>4918733399060.4883</v>
      </c>
      <c r="AG34" s="6">
        <f>_xll.SNL.Clients.Office.Excel.Functions.SPG($D34, AG$1, $F34, "Options: Curr=USD, Mag=Actuals")</f>
        <v>409617090993.44666</v>
      </c>
      <c r="AH34" s="6">
        <f>_xll.SNL.Clients.Office.Excel.Functions.SPG($D34, AH$1, $F34, "Options: Curr=USD, Mag=Actuals")</f>
        <v>387658760076.55286</v>
      </c>
      <c r="AI34" s="6">
        <f>_xll.SNL.Clients.Office.Excel.Functions.SPG($D34, AI$1, $F34, "Options: Curr=USD, Mag=Actuals")</f>
        <v>44926</v>
      </c>
      <c r="AJ34" s="6" t="str">
        <f>_xll.SNL.Clients.Office.Excel.Functions.SPG($D34, AJ$1, $F34, "Options: Curr=USD, Mag=Actuals")</f>
        <v>#INVALID FUNCTION PARAMETER</v>
      </c>
      <c r="AK34" s="6" t="str">
        <f>_xll.SNL.Clients.Office.Excel.Functions.SPG($D34, AK$1, $F34, "Options: Curr=USD, Mag=Actuals")</f>
        <v>#INVALID FUNCTION PARAMETER</v>
      </c>
      <c r="AL34" s="6" t="str">
        <f>_xll.SNL.Clients.Office.Excel.Functions.SPG($D34, AL$1, $F34, "Options: Curr=USD, Mag=Actuals")</f>
        <v>#INVALID FUNCTION PARAMETER</v>
      </c>
      <c r="AM34" s="6" t="str">
        <f>_xll.SNL.Clients.Office.Excel.Functions.SPG($D34, AM$1, $F34, "Options: Curr=USD, Mag=Actuals")</f>
        <v>#INVALID FUNCTION PARAMETER</v>
      </c>
      <c r="AN34" s="6">
        <f>_xll.SNL.Clients.Office.Excel.Functions.SPG($D34, AN$1, $F34, "Options: Curr=USD, Mag=Actuals")</f>
        <v>4918733399060.4883</v>
      </c>
      <c r="AO34" s="6">
        <f>_xll.SNL.Clients.Office.Excel.Functions.SPG($D34, AO$1, $F34, "Options: Curr=USD, Mag=Actuals")</f>
        <v>2751982398654.5269</v>
      </c>
      <c r="AP34" s="6">
        <f>_xll.SNL.Clients.Office.Excel.Functions.SPG($D34, AP$1, $F34, "Options: Curr=USD, Mag=Actuals")</f>
        <v>3642208432407.354</v>
      </c>
      <c r="AQ34" s="6">
        <f>_xll.SNL.Clients.Office.Excel.Functions.SPG($D34, AQ$1, $F34, "Options: Curr=USD, Mag=Actuals")</f>
        <v>386832772719.36438</v>
      </c>
      <c r="AR34" s="6">
        <f>_xll.SNL.Clients.Office.Excel.Functions.SPG($D34, AR$1, $F34, "Options: Curr=USD, Mag=Actuals")</f>
        <v>387658760076.55286</v>
      </c>
      <c r="AS34" s="6">
        <f>_xll.SNL.Clients.Office.Excel.Functions.SPG($D34, AS$1, $F34, "Options: Curr=USD, Mag=Actuals")</f>
        <v>383418198689.32324</v>
      </c>
      <c r="AT34" s="6">
        <f>_xll.SNL.Clients.Office.Excel.Functions.SPG($D34, AT$1, $F34, "Options: Curr=USD, Mag=Actuals")</f>
        <v>55.949005066633099</v>
      </c>
      <c r="AU34" s="6">
        <f>_xll.SNL.Clients.Office.Excel.Functions.SPG($D34, AU$1, $F34, "Options: Curr=USD, Mag=Actuals")</f>
        <v>75.558070048055299</v>
      </c>
      <c r="AV34" s="6">
        <f>_xll.SNL.Clients.Office.Excel.Functions.SPG($D34, AV$1, $F34, "Options: Curr=USD, Mag=Actuals")</f>
        <v>7.88127203947663</v>
      </c>
      <c r="AW34" s="6">
        <f>_xll.SNL.Clients.Office.Excel.Functions.SPG($D34, AW$1, $F34, "Options: Curr=USD, Mag=Actuals")</f>
        <v>7.80178568478392</v>
      </c>
      <c r="AX34" s="6">
        <f>_xll.SNL.Clients.Office.Excel.Functions.SPG($D34, AX$1, $F34, "Options: Curr=USD, Mag=Actuals")</f>
        <v>38530078102.071663</v>
      </c>
      <c r="AY34" s="6">
        <f>_xll.SNL.Clients.Office.Excel.Functions.SPG($D34, AY$1, $F34, "Options: Curr=USD, Mag=Actuals")</f>
        <v>38584554196.210556</v>
      </c>
      <c r="AZ34" s="6">
        <f>_xll.SNL.Clients.Office.Excel.Functions.SPG($D34, AZ$1, $F34, "Options: Curr=USD, Mag=Actuals")</f>
        <v>0.81594239982368999</v>
      </c>
      <c r="BA34" s="6">
        <f>_xll.SNL.Clients.Office.Excel.Functions.SPG($D34, BA$1, $F34, "Options: Curr=USD, Mag=Actuals")</f>
        <v>10.1120721195987</v>
      </c>
      <c r="BB34" s="6">
        <f>_xll.SNL.Clients.Office.Excel.Functions.SPG($D34, BB$1, $F34, "Options: Curr=USD, Mag=Actuals")</f>
        <v>11.315543646354699</v>
      </c>
      <c r="BC34" s="6">
        <f>_xll.SNL.Clients.Office.Excel.Functions.SPG($D34, BC$1, $F34, "Options: Curr=USD, Mag=Actuals")</f>
        <v>11.5914827934338</v>
      </c>
      <c r="BD34" s="6">
        <f>_xll.SNL.Clients.Office.Excel.Functions.SPG($D34, BD$1, $F34, "Options: Curr=USD, Mag=Actuals")</f>
        <v>1.3679368253053601</v>
      </c>
      <c r="BE34" s="6">
        <f>_xll.SNL.Clients.Office.Excel.Functions.SPG($D34, BE$1, $F34, "Options: Curr=USD, Mag=Actuals")</f>
        <v>1.85930385077684</v>
      </c>
      <c r="BF34" s="6">
        <f>_xll.SNL.Clients.Office.Excel.Functions.SPG($D34, BF$1, $F34, "Options: Curr=USD, Mag=Actuals")</f>
        <v>0.25619984912066202</v>
      </c>
      <c r="BG34" s="6">
        <f>_xll.SNL.Clients.Office.Excel.Functions.SPG($D34, BG$1, $F34, "Options: Curr=USD, Mag=Actuals")</f>
        <v>0.77375619893504399</v>
      </c>
      <c r="BH34" s="6">
        <f>_xll.SNL.Clients.Office.Excel.Functions.SPG($D34, BH$1, $F34, "Options: Curr=USD, Mag=Actuals")</f>
        <v>1.39982602289717</v>
      </c>
      <c r="BI34" s="6">
        <f>_xll.SNL.Clients.Office.Excel.Functions.SPG($D34, BI$1, $F34, "Options: Curr=USD, Mag=Actuals")</f>
        <v>3.1171443075630001</v>
      </c>
      <c r="BJ34" s="6">
        <f>_xll.SNL.Clients.Office.Excel.Functions.SPG($D34, BJ$1, $F34, "Options: Curr=USD, Mag=Actuals")</f>
        <v>0.42952199606928099</v>
      </c>
      <c r="BK34" s="6">
        <f>_xll.SNL.Clients.Office.Excel.Functions.SPG($D34, BK$1, $F34, "Options: Curr=USD, Mag=Actuals")</f>
        <v>1.2972111739263199</v>
      </c>
      <c r="BL34" s="6">
        <f>_xll.SNL.Clients.Office.Excel.Functions.SPG($D34, BL$1, $F34, "Options: Curr=USD, Mag=Actuals")</f>
        <v>2.34682444024916</v>
      </c>
      <c r="BM34" s="6">
        <f>_xll.SNL.Clients.Office.Excel.Functions.SPG($D34, BM$1, $F34, "Options: Curr=USD, Mag=Actuals")</f>
        <v>1.6194028722400899</v>
      </c>
      <c r="BN34" s="6">
        <f>_xll.SNL.Clients.Office.Excel.Functions.SPG($D34, BN$1, $F34, "Options: Curr=USD, Mag=Actuals")</f>
        <v>1.90224795173523</v>
      </c>
      <c r="BO34" s="6">
        <f>_xll.SNL.Clients.Office.Excel.Functions.SPG($D34, BO$1, $F34, "Options: Curr=USD, Mag=Actuals")</f>
        <v>85.5409945895466</v>
      </c>
      <c r="BP34" s="6">
        <f>_xll.SNL.Clients.Office.Excel.Functions.SPG($D34, BP$1, $F34, "Options: Curr=USD, Mag=Actuals")</f>
        <v>11.7869867791198</v>
      </c>
      <c r="BQ34" s="6">
        <f>_xll.SNL.Clients.Office.Excel.Functions.SPG($D34, BQ$1, $F34, "Options: Curr=USD, Mag=Actuals")</f>
        <v>35.598202412734501</v>
      </c>
      <c r="BR34" s="6">
        <f>_xll.SNL.Clients.Office.Excel.Functions.SPG($D34, BR$1, $F34, "Options: Curr=USD, Mag=Actuals")</f>
        <v>11.154746090686899</v>
      </c>
      <c r="BS34" s="6">
        <f>_xll.SNL.Clients.Office.Excel.Functions.SPG($D34, BS$1, $F34, "Options: Curr=USD, Mag=Actuals")</f>
        <v>13.3700205487676</v>
      </c>
      <c r="BT34" s="6">
        <f>_xll.SNL.Clients.Office.Excel.Functions.SPG($D34, BT$1, $F34, "Options: Curr=USD, Mag=Actuals")</f>
        <v>17.1999906356222</v>
      </c>
      <c r="BU34" s="6">
        <f>_xll.SNL.Clients.Office.Excel.Functions.SPG($D34, BU$1, $F34, "Options: Curr=USD, Mag=Actuals")</f>
        <v>6.5424377966833003</v>
      </c>
      <c r="BV34" s="6">
        <f>_xll.SNL.Clients.Office.Excel.Functions.SPG($D34, BV$1, $F34, "Options: Curr=USD, Mag=Actuals")</f>
        <v>723798932900.30737</v>
      </c>
      <c r="BW34" s="6">
        <f>_xll.SNL.Clients.Office.Excel.Functions.SPG($D34, BW$1, $F34, "Options: Curr=USD, Mag=Actuals")</f>
        <v>92536826538.305405</v>
      </c>
      <c r="BX34" s="6">
        <f>_xll.SNL.Clients.Office.Excel.Functions.SPG($D34, BX$1, $F34, "Options: Curr=USD, Mag=Actuals")</f>
        <v>816335759438.61279</v>
      </c>
      <c r="BY34" s="6">
        <f>_xll.SNL.Clients.Office.Excel.Functions.SPG($D34, BY$1, $F34, "Options: Curr=USD, Mag=Actuals")</f>
        <v>58.547440791419099</v>
      </c>
      <c r="BZ34" s="6">
        <f>_xll.SNL.Clients.Office.Excel.Functions.SPG($D34, BZ$1, $F34, "Options: Curr=USD, Mag=Actuals")</f>
        <v>39300295772.197418</v>
      </c>
      <c r="CA34" s="6" t="str">
        <f>_xll.SNL.Clients.Office.Excel.Functions.SPG($D34, CA$1, $F34, "Options: Curr=USD, Mag=Actuals")</f>
        <v>Nonperforming Loans</v>
      </c>
      <c r="CB34" s="6">
        <f>_xll.SNL.Clients.Office.Excel.Functions.SPG($D34, CB$1, $F34, "Options: Curr=USD, Mag=Actuals")</f>
        <v>1.3715056299571899</v>
      </c>
      <c r="CC34" s="6">
        <f>_xll.SNL.Clients.Office.Excel.Functions.SPG($D34, CC$1, $F34, "Options: Curr=USD, Mag=Actuals")</f>
        <v>7.9087555866516697</v>
      </c>
      <c r="CD34" s="6">
        <f>_xll.SNL.Clients.Office.Excel.Functions.SPG($D34, CD$1, $F34, "Options: Curr=USD, Mag=Actuals")</f>
        <v>0.75375709549720704</v>
      </c>
      <c r="CE34" s="6">
        <f>_xll.SNL.Clients.Office.Excel.Functions.SPG($D34, CE$1, $F34, "Options: Curr=USD, Mag=Actuals")</f>
        <v>31.053187393184999</v>
      </c>
      <c r="CF34" s="6">
        <f>_xll.SNL.Clients.Office.Excel.Functions.SPG($D34, CF$1, $F34, "Options: Curr=USD, Mag=Actuals")</f>
        <v>3.9610445891881199</v>
      </c>
      <c r="CG34" s="6">
        <f>_xll.SNL.Clients.Office.Excel.Functions.SPG($D34, CG$1, $F34, "Options: Curr=USD, Mag=Actuals")</f>
        <v>1.3646919157477899</v>
      </c>
    </row>
    <row r="35" spans="1:85" x14ac:dyDescent="0.3">
      <c r="A35" s="10" t="s">
        <v>95</v>
      </c>
      <c r="B35" s="10" t="s">
        <v>85</v>
      </c>
      <c r="C35" s="10" t="s">
        <v>4</v>
      </c>
      <c r="D35">
        <v>4149089</v>
      </c>
      <c r="E35" s="10" t="s">
        <v>19</v>
      </c>
      <c r="F35" s="10" t="s">
        <v>10</v>
      </c>
      <c r="G35">
        <v>593.9</v>
      </c>
      <c r="H35">
        <v>3179.19</v>
      </c>
      <c r="I35">
        <v>2585.3000000000002</v>
      </c>
      <c r="J35">
        <v>17799.18</v>
      </c>
      <c r="K35">
        <v>0</v>
      </c>
      <c r="L35">
        <v>5.24</v>
      </c>
      <c r="M35">
        <v>13229.112902100429</v>
      </c>
      <c r="N35">
        <v>0</v>
      </c>
      <c r="O35">
        <v>0.24</v>
      </c>
      <c r="P35">
        <v>-3.05</v>
      </c>
      <c r="Q35">
        <v>7.08</v>
      </c>
      <c r="R35">
        <v>7.1</v>
      </c>
      <c r="S35" t="str">
        <f>_xll.SNL.Clients.Office.Excel.Functions.SPG(D35, S$1, F35, "Options: Curr=USD, Mag=Actuals")</f>
        <v>Agricultural Bank of China Limited (SEHK:1288)</v>
      </c>
      <c r="T35" t="str">
        <f>_xll.SNL.Clients.Office.Excel.Functions.SPG($D35, T$1, $F35, "Options: Curr=USD, Mag=Actuals")</f>
        <v>Agricultural Bank of China Limited</v>
      </c>
      <c r="U35" s="6">
        <f>_xll.SNL.Clients.Office.Excel.Functions.SPG($D35, U$1, $F35, "Options: Curr=USD, Mag=Actuals")</f>
        <v>5623121042462.874</v>
      </c>
      <c r="V35" t="str">
        <f>_xll.SNL.Clients.Office.Excel.Functions.SPG($D35, V$1, $F35, "Options: Curr=USD, Mag=Actuals")</f>
        <v>SEHK:1288</v>
      </c>
      <c r="W35" t="str">
        <f>_xll.SNL.Clients.Office.Excel.Functions.SPG($D35, W$1, $F35, "Options: Curr=USD, Mag=Actuals")</f>
        <v>Bank</v>
      </c>
      <c r="X35" s="6">
        <f>_xll.SNL.Clients.Office.Excel.Functions.SPG($D35, X$1, $F35, "Options: Curr=USD, Mag=Actuals")</f>
        <v>97441183360.35289</v>
      </c>
      <c r="Y35" s="6">
        <f>_xll.SNL.Clients.Office.Excel.Functions.SPG($D35, Y$1, $F35, "Options: Curr=USD, Mag=Actuals")</f>
        <v>138628877947.564</v>
      </c>
      <c r="Z35" s="6">
        <f>_xll.SNL.Clients.Office.Excel.Functions.SPG($D35, Z$1, $F35, "Options: Curr=USD, Mag=Actuals")</f>
        <v>135573494018.19455</v>
      </c>
      <c r="AA35" s="6">
        <f>_xll.SNL.Clients.Office.Excel.Functions.SPG($D35, AA$1, $F35, "Options: Curr=USD, Mag=Actuals")</f>
        <v>38129766977.589653</v>
      </c>
      <c r="AB35" s="6">
        <f>_xll.SNL.Clients.Office.Excel.Functions.SPG($D35, AB$1, $F35, "Options: Curr=USD, Mag=Actuals")</f>
        <v>0.10231247235851644</v>
      </c>
      <c r="AC35" s="6">
        <f>_xll.SNL.Clients.Office.Excel.Functions.SPG($D35, AC$1, $F35, "Options: Curr=USD, Mag=Actuals")</f>
        <v>4.6695167490548704</v>
      </c>
      <c r="AD35" s="6">
        <f>_xll.SNL.Clients.Office.Excel.Functions.SPG($D35, AD$1, $F35, "Options: Curr=USD, Mag=Actuals")</f>
        <v>0.73629871624182097</v>
      </c>
      <c r="AE35" s="6">
        <f>_xll.SNL.Clients.Office.Excel.Functions.SPG($D35, AE$1, $F35, "Options: Curr=USD, Mag=Actuals")</f>
        <v>9.7578188877100906</v>
      </c>
      <c r="AF35" s="6">
        <f>_xll.SNL.Clients.Office.Excel.Functions.SPG($D35, AF$1, $F35, "Options: Curr=USD, Mag=Actuals")</f>
        <v>5623121042462.874</v>
      </c>
      <c r="AG35" s="6">
        <f>_xll.SNL.Clients.Office.Excel.Functions.SPG($D35, AG$1, $F35, "Options: Curr=USD, Mag=Actuals")</f>
        <v>498555895584.48151</v>
      </c>
      <c r="AH35" s="6">
        <f>_xll.SNL.Clients.Office.Excel.Functions.SPG($D35, AH$1, $F35, "Options: Curr=USD, Mag=Actuals")</f>
        <v>408533049401.34534</v>
      </c>
      <c r="AI35" s="6">
        <f>_xll.SNL.Clients.Office.Excel.Functions.SPG($D35, AI$1, $F35, "Options: Curr=USD, Mag=Actuals")</f>
        <v>45291</v>
      </c>
      <c r="AJ35" s="6" t="str">
        <f>_xll.SNL.Clients.Office.Excel.Functions.SPG($D35, AJ$1, $F35, "Options: Curr=USD, Mag=Actuals")</f>
        <v>#INVALID FUNCTION PARAMETER</v>
      </c>
      <c r="AK35" s="6" t="str">
        <f>_xll.SNL.Clients.Office.Excel.Functions.SPG($D35, AK$1, $F35, "Options: Curr=USD, Mag=Actuals")</f>
        <v>#INVALID FUNCTION PARAMETER</v>
      </c>
      <c r="AL35" s="6" t="str">
        <f>_xll.SNL.Clients.Office.Excel.Functions.SPG($D35, AL$1, $F35, "Options: Curr=USD, Mag=Actuals")</f>
        <v>#INVALID FUNCTION PARAMETER</v>
      </c>
      <c r="AM35" s="6" t="str">
        <f>_xll.SNL.Clients.Office.Excel.Functions.SPG($D35, AM$1, $F35, "Options: Curr=USD, Mag=Actuals")</f>
        <v>#INVALID FUNCTION PARAMETER</v>
      </c>
      <c r="AN35" s="6">
        <f>_xll.SNL.Clients.Office.Excel.Functions.SPG($D35, AN$1, $F35, "Options: Curr=USD, Mag=Actuals")</f>
        <v>5623121042462.874</v>
      </c>
      <c r="AO35" s="6">
        <f>_xll.SNL.Clients.Office.Excel.Functions.SPG($D35, AO$1, $F35, "Options: Curr=USD, Mag=Actuals")</f>
        <v>3064740159923.2817</v>
      </c>
      <c r="AP35" s="6">
        <f>_xll.SNL.Clients.Office.Excel.Functions.SPG($D35, AP$1, $F35, "Options: Curr=USD, Mag=Actuals")</f>
        <v>4075430199269.4854</v>
      </c>
      <c r="AQ35" s="6">
        <f>_xll.SNL.Clients.Office.Excel.Functions.SPG($D35, AQ$1, $F35, "Options: Curr=USD, Mag=Actuals")</f>
        <v>407458573664.83795</v>
      </c>
      <c r="AR35" s="6">
        <f>_xll.SNL.Clients.Office.Excel.Functions.SPG($D35, AR$1, $F35, "Options: Curr=USD, Mag=Actuals")</f>
        <v>408533049401.34534</v>
      </c>
      <c r="AS35" s="6">
        <f>_xll.SNL.Clients.Office.Excel.Functions.SPG($D35, AS$1, $F35, "Options: Curr=USD, Mag=Actuals")</f>
        <v>404294518326.30548</v>
      </c>
      <c r="AT35" s="6">
        <f>_xll.SNL.Clients.Office.Excel.Functions.SPG($D35, AT$1, $F35, "Options: Curr=USD, Mag=Actuals")</f>
        <v>54.502475347408698</v>
      </c>
      <c r="AU35" s="6">
        <f>_xll.SNL.Clients.Office.Excel.Functions.SPG($D35, AU$1, $F35, "Options: Curr=USD, Mag=Actuals")</f>
        <v>75.200408547608802</v>
      </c>
      <c r="AV35" s="6">
        <f>_xll.SNL.Clients.Office.Excel.Functions.SPG($D35, AV$1, $F35, "Options: Curr=USD, Mag=Actuals")</f>
        <v>7.2652366242219797</v>
      </c>
      <c r="AW35" s="6">
        <f>_xll.SNL.Clients.Office.Excel.Functions.SPG($D35, AW$1, $F35, "Options: Curr=USD, Mag=Actuals")</f>
        <v>7.1952833594032004</v>
      </c>
      <c r="AX35" s="6">
        <f>_xll.SNL.Clients.Office.Excel.Functions.SPG($D35, AX$1, $F35, "Options: Curr=USD, Mag=Actuals")</f>
        <v>38129766977.589653</v>
      </c>
      <c r="AY35" s="6">
        <f>_xll.SNL.Clients.Office.Excel.Functions.SPG($D35, AY$1, $F35, "Options: Curr=USD, Mag=Actuals")</f>
        <v>38064196553.315681</v>
      </c>
      <c r="AZ35" s="6">
        <f>_xll.SNL.Clients.Office.Excel.Functions.SPG($D35, AZ$1, $F35, "Options: Curr=USD, Mag=Actuals")</f>
        <v>0.73629871624182097</v>
      </c>
      <c r="BA35" s="6">
        <f>_xll.SNL.Clients.Office.Excel.Functions.SPG($D35, BA$1, $F35, "Options: Curr=USD, Mag=Actuals")</f>
        <v>9.7578188877100906</v>
      </c>
      <c r="BB35" s="6">
        <f>_xll.SNL.Clients.Office.Excel.Functions.SPG($D35, BB$1, $F35, "Options: Curr=USD, Mag=Actuals")</f>
        <v>10.9945234756437</v>
      </c>
      <c r="BC35" s="6">
        <f>_xll.SNL.Clients.Office.Excel.Functions.SPG($D35, BC$1, $F35, "Options: Curr=USD, Mag=Actuals")</f>
        <v>11.219695540676099</v>
      </c>
      <c r="BD35" s="6">
        <f>_xll.SNL.Clients.Office.Excel.Functions.SPG($D35, BD$1, $F35, "Options: Curr=USD, Mag=Actuals")</f>
        <v>1.2490343398630801</v>
      </c>
      <c r="BE35" s="6">
        <f>_xll.SNL.Clients.Office.Excel.Functions.SPG($D35, BE$1, $F35, "Options: Curr=USD, Mag=Actuals")</f>
        <v>1.56022085468557</v>
      </c>
      <c r="BF35" s="6">
        <f>_xll.SNL.Clients.Office.Excel.Functions.SPG($D35, BF$1, $F35, "Options: Curr=USD, Mag=Actuals")</f>
        <v>0.21856190452878299</v>
      </c>
      <c r="BG35" s="6">
        <f>_xll.SNL.Clients.Office.Excel.Functions.SPG($D35, BG$1, $F35, "Options: Curr=USD, Mag=Actuals")</f>
        <v>0.67012679581283896</v>
      </c>
      <c r="BH35" s="6">
        <f>_xll.SNL.Clients.Office.Excel.Functions.SPG($D35, BH$1, $F35, "Options: Curr=USD, Mag=Actuals")</f>
        <v>1.2114954616606901</v>
      </c>
      <c r="BI35" s="6">
        <f>_xll.SNL.Clients.Office.Excel.Functions.SPG($D35, BI$1, $F35, "Options: Curr=USD, Mag=Actuals")</f>
        <v>2.6467103395475302</v>
      </c>
      <c r="BJ35" s="6">
        <f>_xll.SNL.Clients.Office.Excel.Functions.SPG($D35, BJ$1, $F35, "Options: Curr=USD, Mag=Actuals")</f>
        <v>0.37076164621841801</v>
      </c>
      <c r="BK35" s="6">
        <f>_xll.SNL.Clients.Office.Excel.Functions.SPG($D35, BK$1, $F35, "Options: Curr=USD, Mag=Actuals")</f>
        <v>1.13678234331968</v>
      </c>
      <c r="BL35" s="6">
        <f>_xll.SNL.Clients.Office.Excel.Functions.SPG($D35, BL$1, $F35, "Options: Curr=USD, Mag=Actuals")</f>
        <v>2.0551433824658401</v>
      </c>
      <c r="BM35" s="6">
        <f>_xll.SNL.Clients.Office.Excel.Functions.SPG($D35, BM$1, $F35, "Options: Curr=USD, Mag=Actuals")</f>
        <v>1.42308534477195</v>
      </c>
      <c r="BN35" s="6">
        <f>_xll.SNL.Clients.Office.Excel.Functions.SPG($D35, BN$1, $F35, "Options: Curr=USD, Mag=Actuals")</f>
        <v>1.5952441829877699</v>
      </c>
      <c r="BO35" s="6">
        <f>_xll.SNL.Clients.Office.Excel.Functions.SPG($D35, BO$1, $F35, "Options: Curr=USD, Mag=Actuals")</f>
        <v>82.918920016417005</v>
      </c>
      <c r="BP35" s="6">
        <f>_xll.SNL.Clients.Office.Excel.Functions.SPG($D35, BP$1, $F35, "Options: Curr=USD, Mag=Actuals")</f>
        <v>11.615610075863399</v>
      </c>
      <c r="BQ35" s="6">
        <f>_xll.SNL.Clients.Office.Excel.Functions.SPG($D35, BQ$1, $F35, "Options: Curr=USD, Mag=Actuals")</f>
        <v>35.614310638131201</v>
      </c>
      <c r="BR35" s="6">
        <f>_xll.SNL.Clients.Office.Excel.Functions.SPG($D35, BR$1, $F35, "Options: Curr=USD, Mag=Actuals")</f>
        <v>10.721334216847101</v>
      </c>
      <c r="BS35" s="6">
        <f>_xll.SNL.Clients.Office.Excel.Functions.SPG($D35, BS$1, $F35, "Options: Curr=USD, Mag=Actuals")</f>
        <v>12.8701717309788</v>
      </c>
      <c r="BT35" s="6">
        <f>_xll.SNL.Clients.Office.Excel.Functions.SPG($D35, BT$1, $F35, "Options: Curr=USD, Mag=Actuals")</f>
        <v>17.137423371876501</v>
      </c>
      <c r="BU35" s="6">
        <f>_xll.SNL.Clients.Office.Excel.Functions.SPG($D35, BU$1, $F35, "Options: Curr=USD, Mag=Actuals")</f>
        <v>6.0151524859263903</v>
      </c>
      <c r="BV35" s="6">
        <f>_xll.SNL.Clients.Office.Excel.Functions.SPG($D35, BV$1, $F35, "Options: Curr=USD, Mag=Actuals")</f>
        <v>947014342326.07971</v>
      </c>
      <c r="BW35" s="6">
        <f>_xll.SNL.Clients.Office.Excel.Functions.SPG($D35, BW$1, $F35, "Options: Curr=USD, Mag=Actuals")</f>
        <v>122468233933.63324</v>
      </c>
      <c r="BX35" s="6">
        <f>_xll.SNL.Clients.Office.Excel.Functions.SPG($D35, BX$1, $F35, "Options: Curr=USD, Mag=Actuals")</f>
        <v>1069482576259.713</v>
      </c>
      <c r="BY35" s="6">
        <f>_xll.SNL.Clients.Office.Excel.Functions.SPG($D35, BY$1, $F35, "Options: Curr=USD, Mag=Actuals")</f>
        <v>56.0230836970863</v>
      </c>
      <c r="BZ35" s="6">
        <f>_xll.SNL.Clients.Office.Excel.Functions.SPG($D35, BZ$1, $F35, "Options: Curr=USD, Mag=Actuals")</f>
        <v>42414926172.982269</v>
      </c>
      <c r="CA35" s="6" t="str">
        <f>_xll.SNL.Clients.Office.Excel.Functions.SPG($D35, CA$1, $F35, "Options: Curr=USD, Mag=Actuals")</f>
        <v>Nonperforming Loans</v>
      </c>
      <c r="CB35" s="6">
        <f>_xll.SNL.Clients.Office.Excel.Functions.SPG($D35, CB$1, $F35, "Options: Curr=USD, Mag=Actuals")</f>
        <v>1.32993606216085</v>
      </c>
      <c r="CC35" s="6">
        <f>_xll.SNL.Clients.Office.Excel.Functions.SPG($D35, CC$1, $F35, "Options: Curr=USD, Mag=Actuals")</f>
        <v>8.0209789295956195</v>
      </c>
      <c r="CD35" s="6">
        <f>_xll.SNL.Clients.Office.Excel.Functions.SPG($D35, CD$1, $F35, "Options: Curr=USD, Mag=Actuals")</f>
        <v>0.64259757053579802</v>
      </c>
      <c r="CE35" s="6">
        <f>_xll.SNL.Clients.Office.Excel.Functions.SPG($D35, CE$1, $F35, "Options: Curr=USD, Mag=Actuals")</f>
        <v>29.942922528707701</v>
      </c>
      <c r="CF35" s="6">
        <f>_xll.SNL.Clients.Office.Excel.Functions.SPG($D35, CF$1, $F35, "Options: Curr=USD, Mag=Actuals")</f>
        <v>3.9039124290431402</v>
      </c>
      <c r="CG35" s="6">
        <f>_xll.SNL.Clients.Office.Excel.Functions.SPG($D35, CG$1, $F35, "Options: Curr=USD, Mag=Actuals")</f>
        <v>1.3464005273864701</v>
      </c>
    </row>
    <row r="36" spans="1:85" x14ac:dyDescent="0.3">
      <c r="A36" s="10" t="s">
        <v>100</v>
      </c>
      <c r="B36" s="10" t="s">
        <v>85</v>
      </c>
      <c r="C36" s="10" t="s">
        <v>13</v>
      </c>
      <c r="D36">
        <v>3001689</v>
      </c>
      <c r="E36" s="10" t="s">
        <v>20</v>
      </c>
      <c r="F36" s="10" t="s">
        <v>6</v>
      </c>
      <c r="G36">
        <v>-13.12</v>
      </c>
      <c r="H36">
        <v>207.67</v>
      </c>
      <c r="I36">
        <v>220.79</v>
      </c>
      <c r="J36">
        <v>1269.77</v>
      </c>
      <c r="K36">
        <v>22508.55</v>
      </c>
      <c r="L36">
        <v>2.89</v>
      </c>
      <c r="M36">
        <v>1885.3830520422425</v>
      </c>
      <c r="N36">
        <v>56.41</v>
      </c>
      <c r="O36">
        <v>3.19</v>
      </c>
      <c r="P36">
        <v>0</v>
      </c>
      <c r="Q36">
        <v>0.83</v>
      </c>
      <c r="R36">
        <v>0.78</v>
      </c>
      <c r="S36" t="str">
        <f>_xll.SNL.Clients.Office.Excel.Functions.SPG(D36, S$1, F36, "Options: Curr=USD, Mag=Actuals")</f>
        <v>BNP Paribas SA (ENXTPA:BNP)</v>
      </c>
      <c r="T36" t="str">
        <f>_xll.SNL.Clients.Office.Excel.Functions.SPG($D36, T$1, $F36, "Options: Curr=USD, Mag=Actuals")</f>
        <v>BNP Paribas SA</v>
      </c>
      <c r="U36" s="6">
        <f>_xll.SNL.Clients.Office.Excel.Functions.SPG($D36, U$1, $F36, "Options: Curr=USD, Mag=Actuals")</f>
        <v>0</v>
      </c>
      <c r="V36" t="str">
        <f>_xll.SNL.Clients.Office.Excel.Functions.SPG($D36, V$1, $F36, "Options: Curr=USD, Mag=Actuals")</f>
        <v>ENXTPA:BNP</v>
      </c>
      <c r="W36" t="str">
        <f>_xll.SNL.Clients.Office.Excel.Functions.SPG($D36, W$1, $F36, "Options: Curr=USD, Mag=Actuals")</f>
        <v>Bank</v>
      </c>
      <c r="X36" s="6">
        <f>_xll.SNL.Clients.Office.Excel.Functions.SPG($D36, X$1, $F36, "Options: Curr=USD, Mag=Actuals")</f>
        <v>0</v>
      </c>
      <c r="Y36" s="6">
        <f>_xll.SNL.Clients.Office.Excel.Functions.SPG($D36, Y$1, $F36, "Options: Curr=USD, Mag=Actuals")</f>
        <v>0</v>
      </c>
      <c r="Z36" s="6">
        <f>_xll.SNL.Clients.Office.Excel.Functions.SPG($D36, Z$1, $F36, "Options: Curr=USD, Mag=Actuals")</f>
        <v>0</v>
      </c>
      <c r="AA36" s="6">
        <f>_xll.SNL.Clients.Office.Excel.Functions.SPG($D36, AA$1, $F36, "Options: Curr=USD, Mag=Actuals")</f>
        <v>0</v>
      </c>
      <c r="AB36" s="6">
        <f>_xll.SNL.Clients.Office.Excel.Functions.SPG($D36, AB$1, $F36, "Options: Curr=USD, Mag=Actuals")</f>
        <v>0</v>
      </c>
      <c r="AC36" s="6">
        <f>_xll.SNL.Clients.Office.Excel.Functions.SPG($D36, AC$1, $F36, "Options: Curr=USD, Mag=Actuals")</f>
        <v>-58.982900000000001</v>
      </c>
      <c r="AD36" s="6">
        <f>_xll.SNL.Clients.Office.Excel.Functions.SPG($D36, AD$1, $F36, "Options: Curr=USD, Mag=Actuals")</f>
        <v>0.153</v>
      </c>
      <c r="AE36" s="6">
        <f>_xll.SNL.Clients.Office.Excel.Functions.SPG($D36, AE$1, $F36, "Options: Curr=USD, Mag=Actuals")</f>
        <v>6.0449999999999999</v>
      </c>
      <c r="AF36" s="6">
        <f>_xll.SNL.Clients.Office.Excel.Functions.SPG($D36, AF$1, $F36, "Options: Curr=USD, Mag=Actuals")</f>
        <v>0</v>
      </c>
      <c r="AG36" s="6">
        <f>_xll.SNL.Clients.Office.Excel.Functions.SPG($D36, AG$1, $F36, "Options: Curr=USD, Mag=Actuals")</f>
        <v>0</v>
      </c>
      <c r="AH36" s="6">
        <f>_xll.SNL.Clients.Office.Excel.Functions.SPG($D36, AH$1, $F36, "Options: Curr=USD, Mag=Actuals")</f>
        <v>0</v>
      </c>
      <c r="AI36" s="6">
        <f>_xll.SNL.Clients.Office.Excel.Functions.SPG($D36, AI$1, $F36, "Options: Curr=USD, Mag=Actuals")</f>
        <v>33238</v>
      </c>
      <c r="AJ36" s="6" t="str">
        <f>_xll.SNL.Clients.Office.Excel.Functions.SPG($D36, AJ$1, $F36, "Options: Curr=USD, Mag=Actuals")</f>
        <v>#INVALID FUNCTION PARAMETER</v>
      </c>
      <c r="AK36" s="6" t="str">
        <f>_xll.SNL.Clients.Office.Excel.Functions.SPG($D36, AK$1, $F36, "Options: Curr=USD, Mag=Actuals")</f>
        <v>#INVALID FUNCTION PARAMETER</v>
      </c>
      <c r="AL36" s="6" t="str">
        <f>_xll.SNL.Clients.Office.Excel.Functions.SPG($D36, AL$1, $F36, "Options: Curr=USD, Mag=Actuals")</f>
        <v>#INVALID FUNCTION PARAMETER</v>
      </c>
      <c r="AM36" s="6" t="str">
        <f>_xll.SNL.Clients.Office.Excel.Functions.SPG($D36, AM$1, $F36, "Options: Curr=USD, Mag=Actuals")</f>
        <v>#INVALID FUNCTION PARAMETER</v>
      </c>
      <c r="AN36" s="6">
        <f>_xll.SNL.Clients.Office.Excel.Functions.SPG($D36, AN$1, $F36, "Options: Curr=USD, Mag=Actuals")</f>
        <v>0</v>
      </c>
      <c r="AO36" s="6">
        <f>_xll.SNL.Clients.Office.Excel.Functions.SPG($D36, AO$1, $F36, "Options: Curr=USD, Mag=Actuals")</f>
        <v>0</v>
      </c>
      <c r="AP36" s="6">
        <f>_xll.SNL.Clients.Office.Excel.Functions.SPG($D36, AP$1, $F36, "Options: Curr=USD, Mag=Actuals")</f>
        <v>0</v>
      </c>
      <c r="AQ36" s="6">
        <f>_xll.SNL.Clients.Office.Excel.Functions.SPG($D36, AQ$1, $F36, "Options: Curr=USD, Mag=Actuals")</f>
        <v>0</v>
      </c>
      <c r="AR36" s="6">
        <f>_xll.SNL.Clients.Office.Excel.Functions.SPG($D36, AR$1, $F36, "Options: Curr=USD, Mag=Actuals")</f>
        <v>0</v>
      </c>
      <c r="AS36" s="6">
        <f>_xll.SNL.Clients.Office.Excel.Functions.SPG($D36, AS$1, $F36, "Options: Curr=USD, Mag=Actuals")</f>
        <v>0</v>
      </c>
      <c r="AT36" s="6">
        <f>_xll.SNL.Clients.Office.Excel.Functions.SPG($D36, AT$1, $F36, "Options: Curr=USD, Mag=Actuals")</f>
        <v>0</v>
      </c>
      <c r="AU36" s="6">
        <f>_xll.SNL.Clients.Office.Excel.Functions.SPG($D36, AU$1, $F36, "Options: Curr=USD, Mag=Actuals")</f>
        <v>0</v>
      </c>
      <c r="AV36" s="6">
        <f>_xll.SNL.Clients.Office.Excel.Functions.SPG($D36, AV$1, $F36, "Options: Curr=USD, Mag=Actuals")</f>
        <v>0</v>
      </c>
      <c r="AW36" s="6">
        <f>_xll.SNL.Clients.Office.Excel.Functions.SPG($D36, AW$1, $F36, "Options: Curr=USD, Mag=Actuals")</f>
        <v>0</v>
      </c>
      <c r="AX36" s="6">
        <f>_xll.SNL.Clients.Office.Excel.Functions.SPG($D36, AX$1, $F36, "Options: Curr=USD, Mag=Actuals")</f>
        <v>0</v>
      </c>
      <c r="AY36" s="6">
        <f>_xll.SNL.Clients.Office.Excel.Functions.SPG($D36, AY$1, $F36, "Options: Curr=USD, Mag=Actuals")</f>
        <v>0</v>
      </c>
      <c r="AZ36" s="6">
        <f>_xll.SNL.Clients.Office.Excel.Functions.SPG($D36, AZ$1, $F36, "Options: Curr=USD, Mag=Actuals")</f>
        <v>0</v>
      </c>
      <c r="BA36" s="6">
        <f>_xll.SNL.Clients.Office.Excel.Functions.SPG($D36, BA$1, $F36, "Options: Curr=USD, Mag=Actuals")</f>
        <v>0</v>
      </c>
      <c r="BB36" s="6">
        <f>_xll.SNL.Clients.Office.Excel.Functions.SPG($D36, BB$1, $F36, "Options: Curr=USD, Mag=Actuals")</f>
        <v>0</v>
      </c>
      <c r="BC36" s="6">
        <f>_xll.SNL.Clients.Office.Excel.Functions.SPG($D36, BC$1, $F36, "Options: Curr=USD, Mag=Actuals")</f>
        <v>0</v>
      </c>
      <c r="BD36" s="6">
        <f>_xll.SNL.Clients.Office.Excel.Functions.SPG($D36, BD$1, $F36, "Options: Curr=USD, Mag=Actuals")</f>
        <v>0</v>
      </c>
      <c r="BE36" s="6">
        <f>_xll.SNL.Clients.Office.Excel.Functions.SPG($D36, BE$1, $F36, "Options: Curr=USD, Mag=Actuals")</f>
        <v>0</v>
      </c>
      <c r="BF36" s="6">
        <f>_xll.SNL.Clients.Office.Excel.Functions.SPG($D36, BF$1, $F36, "Options: Curr=USD, Mag=Actuals")</f>
        <v>0</v>
      </c>
      <c r="BG36" s="6">
        <f>_xll.SNL.Clients.Office.Excel.Functions.SPG($D36, BG$1, $F36, "Options: Curr=USD, Mag=Actuals")</f>
        <v>0</v>
      </c>
      <c r="BH36" s="6">
        <f>_xll.SNL.Clients.Office.Excel.Functions.SPG($D36, BH$1, $F36, "Options: Curr=USD, Mag=Actuals")</f>
        <v>0</v>
      </c>
      <c r="BI36" s="6">
        <f>_xll.SNL.Clients.Office.Excel.Functions.SPG($D36, BI$1, $F36, "Options: Curr=USD, Mag=Actuals")</f>
        <v>0</v>
      </c>
      <c r="BJ36" s="6">
        <f>_xll.SNL.Clients.Office.Excel.Functions.SPG($D36, BJ$1, $F36, "Options: Curr=USD, Mag=Actuals")</f>
        <v>0</v>
      </c>
      <c r="BK36" s="6">
        <f>_xll.SNL.Clients.Office.Excel.Functions.SPG($D36, BK$1, $F36, "Options: Curr=USD, Mag=Actuals")</f>
        <v>0</v>
      </c>
      <c r="BL36" s="6">
        <f>_xll.SNL.Clients.Office.Excel.Functions.SPG($D36, BL$1, $F36, "Options: Curr=USD, Mag=Actuals")</f>
        <v>0</v>
      </c>
      <c r="BM36" s="6">
        <f>_xll.SNL.Clients.Office.Excel.Functions.SPG($D36, BM$1, $F36, "Options: Curr=USD, Mag=Actuals")</f>
        <v>0</v>
      </c>
      <c r="BN36" s="6">
        <f>_xll.SNL.Clients.Office.Excel.Functions.SPG($D36, BN$1, $F36, "Options: Curr=USD, Mag=Actuals")</f>
        <v>0</v>
      </c>
      <c r="BO36" s="6">
        <f>_xll.SNL.Clients.Office.Excel.Functions.SPG($D36, BO$1, $F36, "Options: Curr=USD, Mag=Actuals")</f>
        <v>0</v>
      </c>
      <c r="BP36" s="6">
        <f>_xll.SNL.Clients.Office.Excel.Functions.SPG($D36, BP$1, $F36, "Options: Curr=USD, Mag=Actuals")</f>
        <v>0</v>
      </c>
      <c r="BQ36" s="6">
        <f>_xll.SNL.Clients.Office.Excel.Functions.SPG($D36, BQ$1, $F36, "Options: Curr=USD, Mag=Actuals")</f>
        <v>0</v>
      </c>
      <c r="BR36" s="6">
        <f>_xll.SNL.Clients.Office.Excel.Functions.SPG($D36, BR$1, $F36, "Options: Curr=USD, Mag=Actuals")</f>
        <v>0</v>
      </c>
      <c r="BS36" s="6">
        <f>_xll.SNL.Clients.Office.Excel.Functions.SPG($D36, BS$1, $F36, "Options: Curr=USD, Mag=Actuals")</f>
        <v>0</v>
      </c>
      <c r="BT36" s="6">
        <f>_xll.SNL.Clients.Office.Excel.Functions.SPG($D36, BT$1, $F36, "Options: Curr=USD, Mag=Actuals")</f>
        <v>0</v>
      </c>
      <c r="BU36" s="6">
        <f>_xll.SNL.Clients.Office.Excel.Functions.SPG($D36, BU$1, $F36, "Options: Curr=USD, Mag=Actuals")</f>
        <v>0</v>
      </c>
      <c r="BV36" s="6">
        <f>_xll.SNL.Clients.Office.Excel.Functions.SPG($D36, BV$1, $F36, "Options: Curr=USD, Mag=Actuals")</f>
        <v>0</v>
      </c>
      <c r="BW36" s="6">
        <f>_xll.SNL.Clients.Office.Excel.Functions.SPG($D36, BW$1, $F36, "Options: Curr=USD, Mag=Actuals")</f>
        <v>0</v>
      </c>
      <c r="BX36" s="6">
        <f>_xll.SNL.Clients.Office.Excel.Functions.SPG($D36, BX$1, $F36, "Options: Curr=USD, Mag=Actuals")</f>
        <v>0</v>
      </c>
      <c r="BY36" s="6">
        <f>_xll.SNL.Clients.Office.Excel.Functions.SPG($D36, BY$1, $F36, "Options: Curr=USD, Mag=Actuals")</f>
        <v>0</v>
      </c>
      <c r="BZ36" s="6">
        <f>_xll.SNL.Clients.Office.Excel.Functions.SPG($D36, BZ$1, $F36, "Options: Curr=USD, Mag=Actuals")</f>
        <v>0</v>
      </c>
      <c r="CA36" s="6" t="str">
        <f>_xll.SNL.Clients.Office.Excel.Functions.SPG($D36, CA$1, $F36, "Options: Curr=USD, Mag=Actuals")</f>
        <v>Impaired Loans</v>
      </c>
      <c r="CB36" s="6">
        <f>_xll.SNL.Clients.Office.Excel.Functions.SPG($D36, CB$1, $F36, "Options: Curr=USD, Mag=Actuals")</f>
        <v>0</v>
      </c>
      <c r="CC36" s="6">
        <f>_xll.SNL.Clients.Office.Excel.Functions.SPG($D36, CC$1, $F36, "Options: Curr=USD, Mag=Actuals")</f>
        <v>0</v>
      </c>
      <c r="CD36" s="6">
        <f>_xll.SNL.Clients.Office.Excel.Functions.SPG($D36, CD$1, $F36, "Options: Curr=USD, Mag=Actuals")</f>
        <v>0</v>
      </c>
      <c r="CE36" s="6">
        <f>_xll.SNL.Clients.Office.Excel.Functions.SPG($D36, CE$1, $F36, "Options: Curr=USD, Mag=Actuals")</f>
        <v>0</v>
      </c>
      <c r="CF36" s="6">
        <f>_xll.SNL.Clients.Office.Excel.Functions.SPG($D36, CF$1, $F36, "Options: Curr=USD, Mag=Actuals")</f>
        <v>0</v>
      </c>
      <c r="CG36" s="6">
        <f>_xll.SNL.Clients.Office.Excel.Functions.SPG($D36, CG$1, $F36, "Options: Curr=USD, Mag=Actuals")</f>
        <v>0</v>
      </c>
    </row>
    <row r="37" spans="1:85" x14ac:dyDescent="0.3">
      <c r="A37" s="10" t="s">
        <v>100</v>
      </c>
      <c r="B37" s="10" t="s">
        <v>85</v>
      </c>
      <c r="C37" s="10" t="s">
        <v>13</v>
      </c>
      <c r="D37">
        <v>3001689</v>
      </c>
      <c r="E37" s="10" t="s">
        <v>20</v>
      </c>
      <c r="F37" s="10" t="s">
        <v>50</v>
      </c>
      <c r="G37">
        <v>-9.1</v>
      </c>
      <c r="H37">
        <v>208.62</v>
      </c>
      <c r="I37">
        <v>217.72</v>
      </c>
      <c r="J37">
        <v>1270.27</v>
      </c>
      <c r="K37">
        <v>22425.08</v>
      </c>
      <c r="L37">
        <v>1.1000000000000001</v>
      </c>
      <c r="M37">
        <v>1856.8269955571711</v>
      </c>
      <c r="N37">
        <v>56.65</v>
      </c>
      <c r="O37">
        <v>3.21</v>
      </c>
      <c r="P37">
        <v>0</v>
      </c>
      <c r="Q37">
        <v>0.86</v>
      </c>
      <c r="R37">
        <v>0.79</v>
      </c>
      <c r="S37" t="str">
        <f>_xll.SNL.Clients.Office.Excel.Functions.SPG(D37, S$1, F37, "Options: Curr=USD, Mag=Actuals")</f>
        <v>BNP Paribas SA (ENXTPA:BNP)</v>
      </c>
      <c r="T37" t="str">
        <f>_xll.SNL.Clients.Office.Excel.Functions.SPG($D37, T$1, $F37, "Options: Curr=USD, Mag=Actuals")</f>
        <v>BNP Paribas SA</v>
      </c>
      <c r="U37" s="6">
        <f>_xll.SNL.Clients.Office.Excel.Functions.SPG($D37, U$1, $F37, "Options: Curr=USD, Mag=Actuals")</f>
        <v>0</v>
      </c>
      <c r="V37" t="str">
        <f>_xll.SNL.Clients.Office.Excel.Functions.SPG($D37, V$1, $F37, "Options: Curr=USD, Mag=Actuals")</f>
        <v>ENXTPA:BNP</v>
      </c>
      <c r="W37" t="str">
        <f>_xll.SNL.Clients.Office.Excel.Functions.SPG($D37, W$1, $F37, "Options: Curr=USD, Mag=Actuals")</f>
        <v>Bank</v>
      </c>
      <c r="X37" s="6">
        <f>_xll.SNL.Clients.Office.Excel.Functions.SPG($D37, X$1, $F37, "Options: Curr=USD, Mag=Actuals")</f>
        <v>0</v>
      </c>
      <c r="Y37" s="6">
        <f>_xll.SNL.Clients.Office.Excel.Functions.SPG($D37, Y$1, $F37, "Options: Curr=USD, Mag=Actuals")</f>
        <v>0</v>
      </c>
      <c r="Z37" s="6">
        <f>_xll.SNL.Clients.Office.Excel.Functions.SPG($D37, Z$1, $F37, "Options: Curr=USD, Mag=Actuals")</f>
        <v>0</v>
      </c>
      <c r="AA37" s="6">
        <f>_xll.SNL.Clients.Office.Excel.Functions.SPG($D37, AA$1, $F37, "Options: Curr=USD, Mag=Actuals")</f>
        <v>0</v>
      </c>
      <c r="AB37" s="6">
        <f>_xll.SNL.Clients.Office.Excel.Functions.SPG($D37, AB$1, $F37, "Options: Curr=USD, Mag=Actuals")</f>
        <v>0</v>
      </c>
      <c r="AC37" s="6">
        <f>_xll.SNL.Clients.Office.Excel.Functions.SPG($D37, AC$1, $F37, "Options: Curr=USD, Mag=Actuals")</f>
        <v>75.666499999999999</v>
      </c>
      <c r="AD37" s="6">
        <f>_xll.SNL.Clients.Office.Excel.Functions.SPG($D37, AD$1, $F37, "Options: Curr=USD, Mag=Actuals")</f>
        <v>0.23499999999999999</v>
      </c>
      <c r="AE37" s="6">
        <f>_xll.SNL.Clients.Office.Excel.Functions.SPG($D37, AE$1, $F37, "Options: Curr=USD, Mag=Actuals")</f>
        <v>7.56</v>
      </c>
      <c r="AF37" s="6">
        <f>_xll.SNL.Clients.Office.Excel.Functions.SPG($D37, AF$1, $F37, "Options: Curr=USD, Mag=Actuals")</f>
        <v>0</v>
      </c>
      <c r="AG37" s="6">
        <f>_xll.SNL.Clients.Office.Excel.Functions.SPG($D37, AG$1, $F37, "Options: Curr=USD, Mag=Actuals")</f>
        <v>0</v>
      </c>
      <c r="AH37" s="6">
        <f>_xll.SNL.Clients.Office.Excel.Functions.SPG($D37, AH$1, $F37, "Options: Curr=USD, Mag=Actuals")</f>
        <v>0</v>
      </c>
      <c r="AI37" s="6">
        <f>_xll.SNL.Clients.Office.Excel.Functions.SPG($D37, AI$1, $F37, "Options: Curr=USD, Mag=Actuals")</f>
        <v>33603</v>
      </c>
      <c r="AJ37" s="6" t="str">
        <f>_xll.SNL.Clients.Office.Excel.Functions.SPG($D37, AJ$1, $F37, "Options: Curr=USD, Mag=Actuals")</f>
        <v>#INVALID FUNCTION PARAMETER</v>
      </c>
      <c r="AK37" s="6" t="str">
        <f>_xll.SNL.Clients.Office.Excel.Functions.SPG($D37, AK$1, $F37, "Options: Curr=USD, Mag=Actuals")</f>
        <v>#INVALID FUNCTION PARAMETER</v>
      </c>
      <c r="AL37" s="6" t="str">
        <f>_xll.SNL.Clients.Office.Excel.Functions.SPG($D37, AL$1, $F37, "Options: Curr=USD, Mag=Actuals")</f>
        <v>#INVALID FUNCTION PARAMETER</v>
      </c>
      <c r="AM37" s="6" t="str">
        <f>_xll.SNL.Clients.Office.Excel.Functions.SPG($D37, AM$1, $F37, "Options: Curr=USD, Mag=Actuals")</f>
        <v>#INVALID FUNCTION PARAMETER</v>
      </c>
      <c r="AN37" s="6">
        <f>_xll.SNL.Clients.Office.Excel.Functions.SPG($D37, AN$1, $F37, "Options: Curr=USD, Mag=Actuals")</f>
        <v>0</v>
      </c>
      <c r="AO37" s="6">
        <f>_xll.SNL.Clients.Office.Excel.Functions.SPG($D37, AO$1, $F37, "Options: Curr=USD, Mag=Actuals")</f>
        <v>0</v>
      </c>
      <c r="AP37" s="6">
        <f>_xll.SNL.Clients.Office.Excel.Functions.SPG($D37, AP$1, $F37, "Options: Curr=USD, Mag=Actuals")</f>
        <v>0</v>
      </c>
      <c r="AQ37" s="6">
        <f>_xll.SNL.Clients.Office.Excel.Functions.SPG($D37, AQ$1, $F37, "Options: Curr=USD, Mag=Actuals")</f>
        <v>0</v>
      </c>
      <c r="AR37" s="6">
        <f>_xll.SNL.Clients.Office.Excel.Functions.SPG($D37, AR$1, $F37, "Options: Curr=USD, Mag=Actuals")</f>
        <v>0</v>
      </c>
      <c r="AS37" s="6">
        <f>_xll.SNL.Clients.Office.Excel.Functions.SPG($D37, AS$1, $F37, "Options: Curr=USD, Mag=Actuals")</f>
        <v>0</v>
      </c>
      <c r="AT37" s="6">
        <f>_xll.SNL.Clients.Office.Excel.Functions.SPG($D37, AT$1, $F37, "Options: Curr=USD, Mag=Actuals")</f>
        <v>0</v>
      </c>
      <c r="AU37" s="6">
        <f>_xll.SNL.Clients.Office.Excel.Functions.SPG($D37, AU$1, $F37, "Options: Curr=USD, Mag=Actuals")</f>
        <v>0</v>
      </c>
      <c r="AV37" s="6">
        <f>_xll.SNL.Clients.Office.Excel.Functions.SPG($D37, AV$1, $F37, "Options: Curr=USD, Mag=Actuals")</f>
        <v>0</v>
      </c>
      <c r="AW37" s="6">
        <f>_xll.SNL.Clients.Office.Excel.Functions.SPG($D37, AW$1, $F37, "Options: Curr=USD, Mag=Actuals")</f>
        <v>0</v>
      </c>
      <c r="AX37" s="6">
        <f>_xll.SNL.Clients.Office.Excel.Functions.SPG($D37, AX$1, $F37, "Options: Curr=USD, Mag=Actuals")</f>
        <v>0</v>
      </c>
      <c r="AY37" s="6">
        <f>_xll.SNL.Clients.Office.Excel.Functions.SPG($D37, AY$1, $F37, "Options: Curr=USD, Mag=Actuals")</f>
        <v>0</v>
      </c>
      <c r="AZ37" s="6">
        <f>_xll.SNL.Clients.Office.Excel.Functions.SPG($D37, AZ$1, $F37, "Options: Curr=USD, Mag=Actuals")</f>
        <v>0</v>
      </c>
      <c r="BA37" s="6">
        <f>_xll.SNL.Clients.Office.Excel.Functions.SPG($D37, BA$1, $F37, "Options: Curr=USD, Mag=Actuals")</f>
        <v>0</v>
      </c>
      <c r="BB37" s="6">
        <f>_xll.SNL.Clients.Office.Excel.Functions.SPG($D37, BB$1, $F37, "Options: Curr=USD, Mag=Actuals")</f>
        <v>0</v>
      </c>
      <c r="BC37" s="6">
        <f>_xll.SNL.Clients.Office.Excel.Functions.SPG($D37, BC$1, $F37, "Options: Curr=USD, Mag=Actuals")</f>
        <v>0</v>
      </c>
      <c r="BD37" s="6">
        <f>_xll.SNL.Clients.Office.Excel.Functions.SPG($D37, BD$1, $F37, "Options: Curr=USD, Mag=Actuals")</f>
        <v>0</v>
      </c>
      <c r="BE37" s="6">
        <f>_xll.SNL.Clients.Office.Excel.Functions.SPG($D37, BE$1, $F37, "Options: Curr=USD, Mag=Actuals")</f>
        <v>0</v>
      </c>
      <c r="BF37" s="6">
        <f>_xll.SNL.Clients.Office.Excel.Functions.SPG($D37, BF$1, $F37, "Options: Curr=USD, Mag=Actuals")</f>
        <v>0</v>
      </c>
      <c r="BG37" s="6">
        <f>_xll.SNL.Clients.Office.Excel.Functions.SPG($D37, BG$1, $F37, "Options: Curr=USD, Mag=Actuals")</f>
        <v>0</v>
      </c>
      <c r="BH37" s="6">
        <f>_xll.SNL.Clients.Office.Excel.Functions.SPG($D37, BH$1, $F37, "Options: Curr=USD, Mag=Actuals")</f>
        <v>0</v>
      </c>
      <c r="BI37" s="6">
        <f>_xll.SNL.Clients.Office.Excel.Functions.SPG($D37, BI$1, $F37, "Options: Curr=USD, Mag=Actuals")</f>
        <v>0</v>
      </c>
      <c r="BJ37" s="6">
        <f>_xll.SNL.Clients.Office.Excel.Functions.SPG($D37, BJ$1, $F37, "Options: Curr=USD, Mag=Actuals")</f>
        <v>0</v>
      </c>
      <c r="BK37" s="6">
        <f>_xll.SNL.Clients.Office.Excel.Functions.SPG($D37, BK$1, $F37, "Options: Curr=USD, Mag=Actuals")</f>
        <v>0</v>
      </c>
      <c r="BL37" s="6">
        <f>_xll.SNL.Clients.Office.Excel.Functions.SPG($D37, BL$1, $F37, "Options: Curr=USD, Mag=Actuals")</f>
        <v>0</v>
      </c>
      <c r="BM37" s="6">
        <f>_xll.SNL.Clients.Office.Excel.Functions.SPG($D37, BM$1, $F37, "Options: Curr=USD, Mag=Actuals")</f>
        <v>0</v>
      </c>
      <c r="BN37" s="6">
        <f>_xll.SNL.Clients.Office.Excel.Functions.SPG($D37, BN$1, $F37, "Options: Curr=USD, Mag=Actuals")</f>
        <v>0</v>
      </c>
      <c r="BO37" s="6">
        <f>_xll.SNL.Clients.Office.Excel.Functions.SPG($D37, BO$1, $F37, "Options: Curr=USD, Mag=Actuals")</f>
        <v>0</v>
      </c>
      <c r="BP37" s="6">
        <f>_xll.SNL.Clients.Office.Excel.Functions.SPG($D37, BP$1, $F37, "Options: Curr=USD, Mag=Actuals")</f>
        <v>0</v>
      </c>
      <c r="BQ37" s="6">
        <f>_xll.SNL.Clients.Office.Excel.Functions.SPG($D37, BQ$1, $F37, "Options: Curr=USD, Mag=Actuals")</f>
        <v>0</v>
      </c>
      <c r="BR37" s="6">
        <f>_xll.SNL.Clients.Office.Excel.Functions.SPG($D37, BR$1, $F37, "Options: Curr=USD, Mag=Actuals")</f>
        <v>0</v>
      </c>
      <c r="BS37" s="6">
        <f>_xll.SNL.Clients.Office.Excel.Functions.SPG($D37, BS$1, $F37, "Options: Curr=USD, Mag=Actuals")</f>
        <v>0</v>
      </c>
      <c r="BT37" s="6">
        <f>_xll.SNL.Clients.Office.Excel.Functions.SPG($D37, BT$1, $F37, "Options: Curr=USD, Mag=Actuals")</f>
        <v>0</v>
      </c>
      <c r="BU37" s="6">
        <f>_xll.SNL.Clients.Office.Excel.Functions.SPG($D37, BU$1, $F37, "Options: Curr=USD, Mag=Actuals")</f>
        <v>0</v>
      </c>
      <c r="BV37" s="6">
        <f>_xll.SNL.Clients.Office.Excel.Functions.SPG($D37, BV$1, $F37, "Options: Curr=USD, Mag=Actuals")</f>
        <v>0</v>
      </c>
      <c r="BW37" s="6">
        <f>_xll.SNL.Clients.Office.Excel.Functions.SPG($D37, BW$1, $F37, "Options: Curr=USD, Mag=Actuals")</f>
        <v>0</v>
      </c>
      <c r="BX37" s="6">
        <f>_xll.SNL.Clients.Office.Excel.Functions.SPG($D37, BX$1, $F37, "Options: Curr=USD, Mag=Actuals")</f>
        <v>0</v>
      </c>
      <c r="BY37" s="6">
        <f>_xll.SNL.Clients.Office.Excel.Functions.SPG($D37, BY$1, $F37, "Options: Curr=USD, Mag=Actuals")</f>
        <v>0</v>
      </c>
      <c r="BZ37" s="6">
        <f>_xll.SNL.Clients.Office.Excel.Functions.SPG($D37, BZ$1, $F37, "Options: Curr=USD, Mag=Actuals")</f>
        <v>0</v>
      </c>
      <c r="CA37" s="6" t="str">
        <f>_xll.SNL.Clients.Office.Excel.Functions.SPG($D37, CA$1, $F37, "Options: Curr=USD, Mag=Actuals")</f>
        <v>Impaired Loans</v>
      </c>
      <c r="CB37" s="6">
        <f>_xll.SNL.Clients.Office.Excel.Functions.SPG($D37, CB$1, $F37, "Options: Curr=USD, Mag=Actuals")</f>
        <v>0</v>
      </c>
      <c r="CC37" s="6">
        <f>_xll.SNL.Clients.Office.Excel.Functions.SPG($D37, CC$1, $F37, "Options: Curr=USD, Mag=Actuals")</f>
        <v>0</v>
      </c>
      <c r="CD37" s="6">
        <f>_xll.SNL.Clients.Office.Excel.Functions.SPG($D37, CD$1, $F37, "Options: Curr=USD, Mag=Actuals")</f>
        <v>0</v>
      </c>
      <c r="CE37" s="6">
        <f>_xll.SNL.Clients.Office.Excel.Functions.SPG($D37, CE$1, $F37, "Options: Curr=USD, Mag=Actuals")</f>
        <v>0</v>
      </c>
      <c r="CF37" s="6">
        <f>_xll.SNL.Clients.Office.Excel.Functions.SPG($D37, CF$1, $F37, "Options: Curr=USD, Mag=Actuals")</f>
        <v>0</v>
      </c>
      <c r="CG37" s="6">
        <f>_xll.SNL.Clients.Office.Excel.Functions.SPG($D37, CG$1, $F37, "Options: Curr=USD, Mag=Actuals")</f>
        <v>0</v>
      </c>
    </row>
    <row r="38" spans="1:85" x14ac:dyDescent="0.3">
      <c r="A38" s="10" t="s">
        <v>100</v>
      </c>
      <c r="B38" s="10" t="s">
        <v>85</v>
      </c>
      <c r="C38" s="10" t="s">
        <v>13</v>
      </c>
      <c r="D38">
        <v>3001689</v>
      </c>
      <c r="E38" s="10" t="s">
        <v>20</v>
      </c>
      <c r="F38" s="10" t="s">
        <v>51</v>
      </c>
      <c r="G38">
        <v>2.88</v>
      </c>
      <c r="H38">
        <v>226.87</v>
      </c>
      <c r="I38">
        <v>223.99</v>
      </c>
      <c r="J38">
        <v>1401.23</v>
      </c>
      <c r="K38">
        <v>24641.81</v>
      </c>
      <c r="L38">
        <v>1.49</v>
      </c>
      <c r="M38">
        <v>1971.5150354046098</v>
      </c>
      <c r="N38">
        <v>56.86</v>
      </c>
      <c r="O38">
        <v>2.36</v>
      </c>
      <c r="P38">
        <v>0</v>
      </c>
      <c r="Q38">
        <v>0.81</v>
      </c>
      <c r="R38">
        <v>0.84</v>
      </c>
      <c r="S38" t="str">
        <f>_xll.SNL.Clients.Office.Excel.Functions.SPG(D38, S$1, F38, "Options: Curr=USD, Mag=Actuals")</f>
        <v>BNP Paribas SA (ENXTPA:BNP)</v>
      </c>
      <c r="T38" t="str">
        <f>_xll.SNL.Clients.Office.Excel.Functions.SPG($D38, T$1, $F38, "Options: Curr=USD, Mag=Actuals")</f>
        <v>BNP Paribas SA</v>
      </c>
      <c r="U38" s="6">
        <f>_xll.SNL.Clients.Office.Excel.Functions.SPG($D38, U$1, $F38, "Options: Curr=USD, Mag=Actuals")</f>
        <v>0</v>
      </c>
      <c r="V38" t="str">
        <f>_xll.SNL.Clients.Office.Excel.Functions.SPG($D38, V$1, $F38, "Options: Curr=USD, Mag=Actuals")</f>
        <v>ENXTPA:BNP</v>
      </c>
      <c r="W38" t="str">
        <f>_xll.SNL.Clients.Office.Excel.Functions.SPG($D38, W$1, $F38, "Options: Curr=USD, Mag=Actuals")</f>
        <v>Bank</v>
      </c>
      <c r="X38" s="6">
        <f>_xll.SNL.Clients.Office.Excel.Functions.SPG($D38, X$1, $F38, "Options: Curr=USD, Mag=Actuals")</f>
        <v>0</v>
      </c>
      <c r="Y38" s="6">
        <f>_xll.SNL.Clients.Office.Excel.Functions.SPG($D38, Y$1, $F38, "Options: Curr=USD, Mag=Actuals")</f>
        <v>0</v>
      </c>
      <c r="Z38" s="6">
        <f>_xll.SNL.Clients.Office.Excel.Functions.SPG($D38, Z$1, $F38, "Options: Curr=USD, Mag=Actuals")</f>
        <v>0</v>
      </c>
      <c r="AA38" s="6">
        <f>_xll.SNL.Clients.Office.Excel.Functions.SPG($D38, AA$1, $F38, "Options: Curr=USD, Mag=Actuals")</f>
        <v>0</v>
      </c>
      <c r="AB38" s="6">
        <f>_xll.SNL.Clients.Office.Excel.Functions.SPG($D38, AB$1, $F38, "Options: Curr=USD, Mag=Actuals")</f>
        <v>0</v>
      </c>
      <c r="AC38" s="6">
        <f>_xll.SNL.Clients.Office.Excel.Functions.SPG($D38, AC$1, $F38, "Options: Curr=USD, Mag=Actuals")</f>
        <v>-26.169599999999999</v>
      </c>
      <c r="AD38" s="6">
        <f>_xll.SNL.Clients.Office.Excel.Functions.SPG($D38, AD$1, $F38, "Options: Curr=USD, Mag=Actuals")</f>
        <v>0.159</v>
      </c>
      <c r="AE38" s="6">
        <f>_xll.SNL.Clients.Office.Excel.Functions.SPG($D38, AE$1, $F38, "Options: Curr=USD, Mag=Actuals")</f>
        <v>4.7830000000000004</v>
      </c>
      <c r="AF38" s="6">
        <f>_xll.SNL.Clients.Office.Excel.Functions.SPG($D38, AF$1, $F38, "Options: Curr=USD, Mag=Actuals")</f>
        <v>0</v>
      </c>
      <c r="AG38" s="6">
        <f>_xll.SNL.Clients.Office.Excel.Functions.SPG($D38, AG$1, $F38, "Options: Curr=USD, Mag=Actuals")</f>
        <v>0</v>
      </c>
      <c r="AH38" s="6">
        <f>_xll.SNL.Clients.Office.Excel.Functions.SPG($D38, AH$1, $F38, "Options: Curr=USD, Mag=Actuals")</f>
        <v>0</v>
      </c>
      <c r="AI38" s="6">
        <f>_xll.SNL.Clients.Office.Excel.Functions.SPG($D38, AI$1, $F38, "Options: Curr=USD, Mag=Actuals")</f>
        <v>33969</v>
      </c>
      <c r="AJ38" s="6" t="str">
        <f>_xll.SNL.Clients.Office.Excel.Functions.SPG($D38, AJ$1, $F38, "Options: Curr=USD, Mag=Actuals")</f>
        <v>#INVALID FUNCTION PARAMETER</v>
      </c>
      <c r="AK38" s="6" t="str">
        <f>_xll.SNL.Clients.Office.Excel.Functions.SPG($D38, AK$1, $F38, "Options: Curr=USD, Mag=Actuals")</f>
        <v>#INVALID FUNCTION PARAMETER</v>
      </c>
      <c r="AL38" s="6" t="str">
        <f>_xll.SNL.Clients.Office.Excel.Functions.SPG($D38, AL$1, $F38, "Options: Curr=USD, Mag=Actuals")</f>
        <v>#INVALID FUNCTION PARAMETER</v>
      </c>
      <c r="AM38" s="6" t="str">
        <f>_xll.SNL.Clients.Office.Excel.Functions.SPG($D38, AM$1, $F38, "Options: Curr=USD, Mag=Actuals")</f>
        <v>#INVALID FUNCTION PARAMETER</v>
      </c>
      <c r="AN38" s="6">
        <f>_xll.SNL.Clients.Office.Excel.Functions.SPG($D38, AN$1, $F38, "Options: Curr=USD, Mag=Actuals")</f>
        <v>0</v>
      </c>
      <c r="AO38" s="6">
        <f>_xll.SNL.Clients.Office.Excel.Functions.SPG($D38, AO$1, $F38, "Options: Curr=USD, Mag=Actuals")</f>
        <v>0</v>
      </c>
      <c r="AP38" s="6">
        <f>_xll.SNL.Clients.Office.Excel.Functions.SPG($D38, AP$1, $F38, "Options: Curr=USD, Mag=Actuals")</f>
        <v>0</v>
      </c>
      <c r="AQ38" s="6">
        <f>_xll.SNL.Clients.Office.Excel.Functions.SPG($D38, AQ$1, $F38, "Options: Curr=USD, Mag=Actuals")</f>
        <v>0</v>
      </c>
      <c r="AR38" s="6">
        <f>_xll.SNL.Clients.Office.Excel.Functions.SPG($D38, AR$1, $F38, "Options: Curr=USD, Mag=Actuals")</f>
        <v>0</v>
      </c>
      <c r="AS38" s="6">
        <f>_xll.SNL.Clients.Office.Excel.Functions.SPG($D38, AS$1, $F38, "Options: Curr=USD, Mag=Actuals")</f>
        <v>0</v>
      </c>
      <c r="AT38" s="6">
        <f>_xll.SNL.Clients.Office.Excel.Functions.SPG($D38, AT$1, $F38, "Options: Curr=USD, Mag=Actuals")</f>
        <v>0</v>
      </c>
      <c r="AU38" s="6">
        <f>_xll.SNL.Clients.Office.Excel.Functions.SPG($D38, AU$1, $F38, "Options: Curr=USD, Mag=Actuals")</f>
        <v>0</v>
      </c>
      <c r="AV38" s="6">
        <f>_xll.SNL.Clients.Office.Excel.Functions.SPG($D38, AV$1, $F38, "Options: Curr=USD, Mag=Actuals")</f>
        <v>0</v>
      </c>
      <c r="AW38" s="6">
        <f>_xll.SNL.Clients.Office.Excel.Functions.SPG($D38, AW$1, $F38, "Options: Curr=USD, Mag=Actuals")</f>
        <v>0</v>
      </c>
      <c r="AX38" s="6">
        <f>_xll.SNL.Clients.Office.Excel.Functions.SPG($D38, AX$1, $F38, "Options: Curr=USD, Mag=Actuals")</f>
        <v>0</v>
      </c>
      <c r="AY38" s="6">
        <f>_xll.SNL.Clients.Office.Excel.Functions.SPG($D38, AY$1, $F38, "Options: Curr=USD, Mag=Actuals")</f>
        <v>0</v>
      </c>
      <c r="AZ38" s="6">
        <f>_xll.SNL.Clients.Office.Excel.Functions.SPG($D38, AZ$1, $F38, "Options: Curr=USD, Mag=Actuals")</f>
        <v>0</v>
      </c>
      <c r="BA38" s="6">
        <f>_xll.SNL.Clients.Office.Excel.Functions.SPG($D38, BA$1, $F38, "Options: Curr=USD, Mag=Actuals")</f>
        <v>0</v>
      </c>
      <c r="BB38" s="6">
        <f>_xll.SNL.Clients.Office.Excel.Functions.SPG($D38, BB$1, $F38, "Options: Curr=USD, Mag=Actuals")</f>
        <v>0</v>
      </c>
      <c r="BC38" s="6">
        <f>_xll.SNL.Clients.Office.Excel.Functions.SPG($D38, BC$1, $F38, "Options: Curr=USD, Mag=Actuals")</f>
        <v>0</v>
      </c>
      <c r="BD38" s="6">
        <f>_xll.SNL.Clients.Office.Excel.Functions.SPG($D38, BD$1, $F38, "Options: Curr=USD, Mag=Actuals")</f>
        <v>0</v>
      </c>
      <c r="BE38" s="6">
        <f>_xll.SNL.Clients.Office.Excel.Functions.SPG($D38, BE$1, $F38, "Options: Curr=USD, Mag=Actuals")</f>
        <v>0</v>
      </c>
      <c r="BF38" s="6">
        <f>_xll.SNL.Clients.Office.Excel.Functions.SPG($D38, BF$1, $F38, "Options: Curr=USD, Mag=Actuals")</f>
        <v>0</v>
      </c>
      <c r="BG38" s="6">
        <f>_xll.SNL.Clients.Office.Excel.Functions.SPG($D38, BG$1, $F38, "Options: Curr=USD, Mag=Actuals")</f>
        <v>0</v>
      </c>
      <c r="BH38" s="6">
        <f>_xll.SNL.Clients.Office.Excel.Functions.SPG($D38, BH$1, $F38, "Options: Curr=USD, Mag=Actuals")</f>
        <v>0</v>
      </c>
      <c r="BI38" s="6">
        <f>_xll.SNL.Clients.Office.Excel.Functions.SPG($D38, BI$1, $F38, "Options: Curr=USD, Mag=Actuals")</f>
        <v>0</v>
      </c>
      <c r="BJ38" s="6">
        <f>_xll.SNL.Clients.Office.Excel.Functions.SPG($D38, BJ$1, $F38, "Options: Curr=USD, Mag=Actuals")</f>
        <v>0</v>
      </c>
      <c r="BK38" s="6">
        <f>_xll.SNL.Clients.Office.Excel.Functions.SPG($D38, BK$1, $F38, "Options: Curr=USD, Mag=Actuals")</f>
        <v>0</v>
      </c>
      <c r="BL38" s="6">
        <f>_xll.SNL.Clients.Office.Excel.Functions.SPG($D38, BL$1, $F38, "Options: Curr=USD, Mag=Actuals")</f>
        <v>0</v>
      </c>
      <c r="BM38" s="6">
        <f>_xll.SNL.Clients.Office.Excel.Functions.SPG($D38, BM$1, $F38, "Options: Curr=USD, Mag=Actuals")</f>
        <v>0</v>
      </c>
      <c r="BN38" s="6">
        <f>_xll.SNL.Clients.Office.Excel.Functions.SPG($D38, BN$1, $F38, "Options: Curr=USD, Mag=Actuals")</f>
        <v>0</v>
      </c>
      <c r="BO38" s="6">
        <f>_xll.SNL.Clients.Office.Excel.Functions.SPG($D38, BO$1, $F38, "Options: Curr=USD, Mag=Actuals")</f>
        <v>0</v>
      </c>
      <c r="BP38" s="6">
        <f>_xll.SNL.Clients.Office.Excel.Functions.SPG($D38, BP$1, $F38, "Options: Curr=USD, Mag=Actuals")</f>
        <v>0</v>
      </c>
      <c r="BQ38" s="6">
        <f>_xll.SNL.Clients.Office.Excel.Functions.SPG($D38, BQ$1, $F38, "Options: Curr=USD, Mag=Actuals")</f>
        <v>0</v>
      </c>
      <c r="BR38" s="6">
        <f>_xll.SNL.Clients.Office.Excel.Functions.SPG($D38, BR$1, $F38, "Options: Curr=USD, Mag=Actuals")</f>
        <v>0</v>
      </c>
      <c r="BS38" s="6">
        <f>_xll.SNL.Clients.Office.Excel.Functions.SPG($D38, BS$1, $F38, "Options: Curr=USD, Mag=Actuals")</f>
        <v>0</v>
      </c>
      <c r="BT38" s="6">
        <f>_xll.SNL.Clients.Office.Excel.Functions.SPG($D38, BT$1, $F38, "Options: Curr=USD, Mag=Actuals")</f>
        <v>0</v>
      </c>
      <c r="BU38" s="6">
        <f>_xll.SNL.Clients.Office.Excel.Functions.SPG($D38, BU$1, $F38, "Options: Curr=USD, Mag=Actuals")</f>
        <v>0</v>
      </c>
      <c r="BV38" s="6">
        <f>_xll.SNL.Clients.Office.Excel.Functions.SPG($D38, BV$1, $F38, "Options: Curr=USD, Mag=Actuals")</f>
        <v>0</v>
      </c>
      <c r="BW38" s="6">
        <f>_xll.SNL.Clients.Office.Excel.Functions.SPG($D38, BW$1, $F38, "Options: Curr=USD, Mag=Actuals")</f>
        <v>0</v>
      </c>
      <c r="BX38" s="6">
        <f>_xll.SNL.Clients.Office.Excel.Functions.SPG($D38, BX$1, $F38, "Options: Curr=USD, Mag=Actuals")</f>
        <v>0</v>
      </c>
      <c r="BY38" s="6">
        <f>_xll.SNL.Clients.Office.Excel.Functions.SPG($D38, BY$1, $F38, "Options: Curr=USD, Mag=Actuals")</f>
        <v>0</v>
      </c>
      <c r="BZ38" s="6">
        <f>_xll.SNL.Clients.Office.Excel.Functions.SPG($D38, BZ$1, $F38, "Options: Curr=USD, Mag=Actuals")</f>
        <v>0</v>
      </c>
      <c r="CA38" s="6" t="str">
        <f>_xll.SNL.Clients.Office.Excel.Functions.SPG($D38, CA$1, $F38, "Options: Curr=USD, Mag=Actuals")</f>
        <v>Impaired Loans</v>
      </c>
      <c r="CB38" s="6">
        <f>_xll.SNL.Clients.Office.Excel.Functions.SPG($D38, CB$1, $F38, "Options: Curr=USD, Mag=Actuals")</f>
        <v>0</v>
      </c>
      <c r="CC38" s="6">
        <f>_xll.SNL.Clients.Office.Excel.Functions.SPG($D38, CC$1, $F38, "Options: Curr=USD, Mag=Actuals")</f>
        <v>0</v>
      </c>
      <c r="CD38" s="6">
        <f>_xll.SNL.Clients.Office.Excel.Functions.SPG($D38, CD$1, $F38, "Options: Curr=USD, Mag=Actuals")</f>
        <v>0</v>
      </c>
      <c r="CE38" s="6">
        <f>_xll.SNL.Clients.Office.Excel.Functions.SPG($D38, CE$1, $F38, "Options: Curr=USD, Mag=Actuals")</f>
        <v>0</v>
      </c>
      <c r="CF38" s="6">
        <f>_xll.SNL.Clients.Office.Excel.Functions.SPG($D38, CF$1, $F38, "Options: Curr=USD, Mag=Actuals")</f>
        <v>0</v>
      </c>
      <c r="CG38" s="6">
        <f>_xll.SNL.Clients.Office.Excel.Functions.SPG($D38, CG$1, $F38, "Options: Curr=USD, Mag=Actuals")</f>
        <v>0</v>
      </c>
    </row>
    <row r="39" spans="1:85" x14ac:dyDescent="0.3">
      <c r="A39" s="10" t="s">
        <v>100</v>
      </c>
      <c r="B39" s="10" t="s">
        <v>85</v>
      </c>
      <c r="C39" s="10" t="s">
        <v>13</v>
      </c>
      <c r="D39">
        <v>3001689</v>
      </c>
      <c r="E39" s="10" t="s">
        <v>20</v>
      </c>
      <c r="F39" s="10" t="s">
        <v>52</v>
      </c>
      <c r="G39">
        <v>8.68</v>
      </c>
      <c r="H39">
        <v>199.24</v>
      </c>
      <c r="I39">
        <v>190.56</v>
      </c>
      <c r="J39">
        <v>1322.25</v>
      </c>
      <c r="K39">
        <v>23175.51</v>
      </c>
      <c r="L39">
        <v>-0.69</v>
      </c>
      <c r="M39">
        <v>1767.7816550204534</v>
      </c>
      <c r="N39">
        <v>57.05</v>
      </c>
      <c r="O39">
        <v>2.1</v>
      </c>
      <c r="P39">
        <v>0</v>
      </c>
      <c r="Q39">
        <v>0.86</v>
      </c>
      <c r="R39">
        <v>0.9</v>
      </c>
      <c r="S39" t="str">
        <f>_xll.SNL.Clients.Office.Excel.Functions.SPG(D39, S$1, F39, "Options: Curr=USD, Mag=Actuals")</f>
        <v>BNP Paribas SA (ENXTPA:BNP)</v>
      </c>
      <c r="T39" t="str">
        <f>_xll.SNL.Clients.Office.Excel.Functions.SPG($D39, T$1, $F39, "Options: Curr=USD, Mag=Actuals")</f>
        <v>BNP Paribas SA</v>
      </c>
      <c r="U39" s="6">
        <f>_xll.SNL.Clients.Office.Excel.Functions.SPG($D39, U$1, $F39, "Options: Curr=USD, Mag=Actuals")</f>
        <v>0</v>
      </c>
      <c r="V39" t="str">
        <f>_xll.SNL.Clients.Office.Excel.Functions.SPG($D39, V$1, $F39, "Options: Curr=USD, Mag=Actuals")</f>
        <v>ENXTPA:BNP</v>
      </c>
      <c r="W39" t="str">
        <f>_xll.SNL.Clients.Office.Excel.Functions.SPG($D39, W$1, $F39, "Options: Curr=USD, Mag=Actuals")</f>
        <v>Bank</v>
      </c>
      <c r="X39" s="6">
        <f>_xll.SNL.Clients.Office.Excel.Functions.SPG($D39, X$1, $F39, "Options: Curr=USD, Mag=Actuals")</f>
        <v>0</v>
      </c>
      <c r="Y39" s="6">
        <f>_xll.SNL.Clients.Office.Excel.Functions.SPG($D39, Y$1, $F39, "Options: Curr=USD, Mag=Actuals")</f>
        <v>0</v>
      </c>
      <c r="Z39" s="6">
        <f>_xll.SNL.Clients.Office.Excel.Functions.SPG($D39, Z$1, $F39, "Options: Curr=USD, Mag=Actuals")</f>
        <v>0</v>
      </c>
      <c r="AA39" s="6">
        <f>_xll.SNL.Clients.Office.Excel.Functions.SPG($D39, AA$1, $F39, "Options: Curr=USD, Mag=Actuals")</f>
        <v>0</v>
      </c>
      <c r="AB39" s="6">
        <f>_xll.SNL.Clients.Office.Excel.Functions.SPG($D39, AB$1, $F39, "Options: Curr=USD, Mag=Actuals")</f>
        <v>0</v>
      </c>
      <c r="AC39" s="6">
        <f>_xll.SNL.Clients.Office.Excel.Functions.SPG($D39, AC$1, $F39, "Options: Curr=USD, Mag=Actuals")</f>
        <v>-81.9559</v>
      </c>
      <c r="AD39" s="6">
        <f>_xll.SNL.Clients.Office.Excel.Functions.SPG($D39, AD$1, $F39, "Options: Curr=USD, Mag=Actuals")</f>
        <v>6.4000000000000001E-2</v>
      </c>
      <c r="AE39" s="6">
        <f>_xll.SNL.Clients.Office.Excel.Functions.SPG($D39, AE$1, $F39, "Options: Curr=USD, Mag=Actuals")</f>
        <v>1.9390000000000001</v>
      </c>
      <c r="AF39" s="6">
        <f>_xll.SNL.Clients.Office.Excel.Functions.SPG($D39, AF$1, $F39, "Options: Curr=USD, Mag=Actuals")</f>
        <v>0</v>
      </c>
      <c r="AG39" s="6">
        <f>_xll.SNL.Clients.Office.Excel.Functions.SPG($D39, AG$1, $F39, "Options: Curr=USD, Mag=Actuals")</f>
        <v>0</v>
      </c>
      <c r="AH39" s="6">
        <f>_xll.SNL.Clients.Office.Excel.Functions.SPG($D39, AH$1, $F39, "Options: Curr=USD, Mag=Actuals")</f>
        <v>0</v>
      </c>
      <c r="AI39" s="6">
        <f>_xll.SNL.Clients.Office.Excel.Functions.SPG($D39, AI$1, $F39, "Options: Curr=USD, Mag=Actuals")</f>
        <v>34334</v>
      </c>
      <c r="AJ39" s="6" t="str">
        <f>_xll.SNL.Clients.Office.Excel.Functions.SPG($D39, AJ$1, $F39, "Options: Curr=USD, Mag=Actuals")</f>
        <v>#INVALID FUNCTION PARAMETER</v>
      </c>
      <c r="AK39" s="6" t="str">
        <f>_xll.SNL.Clients.Office.Excel.Functions.SPG($D39, AK$1, $F39, "Options: Curr=USD, Mag=Actuals")</f>
        <v>#INVALID FUNCTION PARAMETER</v>
      </c>
      <c r="AL39" s="6" t="str">
        <f>_xll.SNL.Clients.Office.Excel.Functions.SPG($D39, AL$1, $F39, "Options: Curr=USD, Mag=Actuals")</f>
        <v>#INVALID FUNCTION PARAMETER</v>
      </c>
      <c r="AM39" s="6" t="str">
        <f>_xll.SNL.Clients.Office.Excel.Functions.SPG($D39, AM$1, $F39, "Options: Curr=USD, Mag=Actuals")</f>
        <v>#INVALID FUNCTION PARAMETER</v>
      </c>
      <c r="AN39" s="6">
        <f>_xll.SNL.Clients.Office.Excel.Functions.SPG($D39, AN$1, $F39, "Options: Curr=USD, Mag=Actuals")</f>
        <v>0</v>
      </c>
      <c r="AO39" s="6">
        <f>_xll.SNL.Clients.Office.Excel.Functions.SPG($D39, AO$1, $F39, "Options: Curr=USD, Mag=Actuals")</f>
        <v>0</v>
      </c>
      <c r="AP39" s="6">
        <f>_xll.SNL.Clients.Office.Excel.Functions.SPG($D39, AP$1, $F39, "Options: Curr=USD, Mag=Actuals")</f>
        <v>0</v>
      </c>
      <c r="AQ39" s="6">
        <f>_xll.SNL.Clients.Office.Excel.Functions.SPG($D39, AQ$1, $F39, "Options: Curr=USD, Mag=Actuals")</f>
        <v>0</v>
      </c>
      <c r="AR39" s="6">
        <f>_xll.SNL.Clients.Office.Excel.Functions.SPG($D39, AR$1, $F39, "Options: Curr=USD, Mag=Actuals")</f>
        <v>0</v>
      </c>
      <c r="AS39" s="6">
        <f>_xll.SNL.Clients.Office.Excel.Functions.SPG($D39, AS$1, $F39, "Options: Curr=USD, Mag=Actuals")</f>
        <v>0</v>
      </c>
      <c r="AT39" s="6">
        <f>_xll.SNL.Clients.Office.Excel.Functions.SPG($D39, AT$1, $F39, "Options: Curr=USD, Mag=Actuals")</f>
        <v>0</v>
      </c>
      <c r="AU39" s="6">
        <f>_xll.SNL.Clients.Office.Excel.Functions.SPG($D39, AU$1, $F39, "Options: Curr=USD, Mag=Actuals")</f>
        <v>0</v>
      </c>
      <c r="AV39" s="6">
        <f>_xll.SNL.Clients.Office.Excel.Functions.SPG($D39, AV$1, $F39, "Options: Curr=USD, Mag=Actuals")</f>
        <v>0</v>
      </c>
      <c r="AW39" s="6">
        <f>_xll.SNL.Clients.Office.Excel.Functions.SPG($D39, AW$1, $F39, "Options: Curr=USD, Mag=Actuals")</f>
        <v>0</v>
      </c>
      <c r="AX39" s="6">
        <f>_xll.SNL.Clients.Office.Excel.Functions.SPG($D39, AX$1, $F39, "Options: Curr=USD, Mag=Actuals")</f>
        <v>0</v>
      </c>
      <c r="AY39" s="6">
        <f>_xll.SNL.Clients.Office.Excel.Functions.SPG($D39, AY$1, $F39, "Options: Curr=USD, Mag=Actuals")</f>
        <v>0</v>
      </c>
      <c r="AZ39" s="6">
        <f>_xll.SNL.Clients.Office.Excel.Functions.SPG($D39, AZ$1, $F39, "Options: Curr=USD, Mag=Actuals")</f>
        <v>0</v>
      </c>
      <c r="BA39" s="6">
        <f>_xll.SNL.Clients.Office.Excel.Functions.SPG($D39, BA$1, $F39, "Options: Curr=USD, Mag=Actuals")</f>
        <v>0</v>
      </c>
      <c r="BB39" s="6">
        <f>_xll.SNL.Clients.Office.Excel.Functions.SPG($D39, BB$1, $F39, "Options: Curr=USD, Mag=Actuals")</f>
        <v>0</v>
      </c>
      <c r="BC39" s="6">
        <f>_xll.SNL.Clients.Office.Excel.Functions.SPG($D39, BC$1, $F39, "Options: Curr=USD, Mag=Actuals")</f>
        <v>0</v>
      </c>
      <c r="BD39" s="6">
        <f>_xll.SNL.Clients.Office.Excel.Functions.SPG($D39, BD$1, $F39, "Options: Curr=USD, Mag=Actuals")</f>
        <v>0</v>
      </c>
      <c r="BE39" s="6">
        <f>_xll.SNL.Clients.Office.Excel.Functions.SPG($D39, BE$1, $F39, "Options: Curr=USD, Mag=Actuals")</f>
        <v>0</v>
      </c>
      <c r="BF39" s="6">
        <f>_xll.SNL.Clients.Office.Excel.Functions.SPG($D39, BF$1, $F39, "Options: Curr=USD, Mag=Actuals")</f>
        <v>0</v>
      </c>
      <c r="BG39" s="6">
        <f>_xll.SNL.Clients.Office.Excel.Functions.SPG($D39, BG$1, $F39, "Options: Curr=USD, Mag=Actuals")</f>
        <v>0</v>
      </c>
      <c r="BH39" s="6">
        <f>_xll.SNL.Clients.Office.Excel.Functions.SPG($D39, BH$1, $F39, "Options: Curr=USD, Mag=Actuals")</f>
        <v>0</v>
      </c>
      <c r="BI39" s="6">
        <f>_xll.SNL.Clients.Office.Excel.Functions.SPG($D39, BI$1, $F39, "Options: Curr=USD, Mag=Actuals")</f>
        <v>0</v>
      </c>
      <c r="BJ39" s="6">
        <f>_xll.SNL.Clients.Office.Excel.Functions.SPG($D39, BJ$1, $F39, "Options: Curr=USD, Mag=Actuals")</f>
        <v>0</v>
      </c>
      <c r="BK39" s="6">
        <f>_xll.SNL.Clients.Office.Excel.Functions.SPG($D39, BK$1, $F39, "Options: Curr=USD, Mag=Actuals")</f>
        <v>0</v>
      </c>
      <c r="BL39" s="6">
        <f>_xll.SNL.Clients.Office.Excel.Functions.SPG($D39, BL$1, $F39, "Options: Curr=USD, Mag=Actuals")</f>
        <v>0</v>
      </c>
      <c r="BM39" s="6">
        <f>_xll.SNL.Clients.Office.Excel.Functions.SPG($D39, BM$1, $F39, "Options: Curr=USD, Mag=Actuals")</f>
        <v>0</v>
      </c>
      <c r="BN39" s="6">
        <f>_xll.SNL.Clients.Office.Excel.Functions.SPG($D39, BN$1, $F39, "Options: Curr=USD, Mag=Actuals")</f>
        <v>0</v>
      </c>
      <c r="BO39" s="6">
        <f>_xll.SNL.Clients.Office.Excel.Functions.SPG($D39, BO$1, $F39, "Options: Curr=USD, Mag=Actuals")</f>
        <v>0</v>
      </c>
      <c r="BP39" s="6">
        <f>_xll.SNL.Clients.Office.Excel.Functions.SPG($D39, BP$1, $F39, "Options: Curr=USD, Mag=Actuals")</f>
        <v>0</v>
      </c>
      <c r="BQ39" s="6">
        <f>_xll.SNL.Clients.Office.Excel.Functions.SPG($D39, BQ$1, $F39, "Options: Curr=USD, Mag=Actuals")</f>
        <v>0</v>
      </c>
      <c r="BR39" s="6">
        <f>_xll.SNL.Clients.Office.Excel.Functions.SPG($D39, BR$1, $F39, "Options: Curr=USD, Mag=Actuals")</f>
        <v>0</v>
      </c>
      <c r="BS39" s="6">
        <f>_xll.SNL.Clients.Office.Excel.Functions.SPG($D39, BS$1, $F39, "Options: Curr=USD, Mag=Actuals")</f>
        <v>0</v>
      </c>
      <c r="BT39" s="6">
        <f>_xll.SNL.Clients.Office.Excel.Functions.SPG($D39, BT$1, $F39, "Options: Curr=USD, Mag=Actuals")</f>
        <v>0</v>
      </c>
      <c r="BU39" s="6">
        <f>_xll.SNL.Clients.Office.Excel.Functions.SPG($D39, BU$1, $F39, "Options: Curr=USD, Mag=Actuals")</f>
        <v>0</v>
      </c>
      <c r="BV39" s="6">
        <f>_xll.SNL.Clients.Office.Excel.Functions.SPG($D39, BV$1, $F39, "Options: Curr=USD, Mag=Actuals")</f>
        <v>0</v>
      </c>
      <c r="BW39" s="6">
        <f>_xll.SNL.Clients.Office.Excel.Functions.SPG($D39, BW$1, $F39, "Options: Curr=USD, Mag=Actuals")</f>
        <v>0</v>
      </c>
      <c r="BX39" s="6">
        <f>_xll.SNL.Clients.Office.Excel.Functions.SPG($D39, BX$1, $F39, "Options: Curr=USD, Mag=Actuals")</f>
        <v>0</v>
      </c>
      <c r="BY39" s="6">
        <f>_xll.SNL.Clients.Office.Excel.Functions.SPG($D39, BY$1, $F39, "Options: Curr=USD, Mag=Actuals")</f>
        <v>0</v>
      </c>
      <c r="BZ39" s="6">
        <f>_xll.SNL.Clients.Office.Excel.Functions.SPG($D39, BZ$1, $F39, "Options: Curr=USD, Mag=Actuals")</f>
        <v>0</v>
      </c>
      <c r="CA39" s="6" t="str">
        <f>_xll.SNL.Clients.Office.Excel.Functions.SPG($D39, CA$1, $F39, "Options: Curr=USD, Mag=Actuals")</f>
        <v>Impaired Loans</v>
      </c>
      <c r="CB39" s="6">
        <f>_xll.SNL.Clients.Office.Excel.Functions.SPG($D39, CB$1, $F39, "Options: Curr=USD, Mag=Actuals")</f>
        <v>0</v>
      </c>
      <c r="CC39" s="6">
        <f>_xll.SNL.Clients.Office.Excel.Functions.SPG($D39, CC$1, $F39, "Options: Curr=USD, Mag=Actuals")</f>
        <v>0</v>
      </c>
      <c r="CD39" s="6">
        <f>_xll.SNL.Clients.Office.Excel.Functions.SPG($D39, CD$1, $F39, "Options: Curr=USD, Mag=Actuals")</f>
        <v>0</v>
      </c>
      <c r="CE39" s="6">
        <f>_xll.SNL.Clients.Office.Excel.Functions.SPG($D39, CE$1, $F39, "Options: Curr=USD, Mag=Actuals")</f>
        <v>0</v>
      </c>
      <c r="CF39" s="6">
        <f>_xll.SNL.Clients.Office.Excel.Functions.SPG($D39, CF$1, $F39, "Options: Curr=USD, Mag=Actuals")</f>
        <v>0</v>
      </c>
      <c r="CG39" s="6">
        <f>_xll.SNL.Clients.Office.Excel.Functions.SPG($D39, CG$1, $F39, "Options: Curr=USD, Mag=Actuals")</f>
        <v>0</v>
      </c>
    </row>
    <row r="40" spans="1:85" x14ac:dyDescent="0.3">
      <c r="A40" s="10" t="s">
        <v>100</v>
      </c>
      <c r="B40" s="10" t="s">
        <v>85</v>
      </c>
      <c r="C40" s="10" t="s">
        <v>13</v>
      </c>
      <c r="D40">
        <v>3001689</v>
      </c>
      <c r="E40" s="10" t="s">
        <v>20</v>
      </c>
      <c r="F40" s="10" t="s">
        <v>53</v>
      </c>
      <c r="G40">
        <v>6.86</v>
      </c>
      <c r="H40">
        <v>224.51</v>
      </c>
      <c r="I40">
        <v>217.65</v>
      </c>
      <c r="J40">
        <v>1393.23</v>
      </c>
      <c r="K40">
        <v>24344.33</v>
      </c>
      <c r="L40">
        <v>2.38</v>
      </c>
      <c r="M40">
        <v>1837.2096233031868</v>
      </c>
      <c r="N40">
        <v>57.23</v>
      </c>
      <c r="O40">
        <v>1.66</v>
      </c>
      <c r="P40">
        <v>0</v>
      </c>
      <c r="Q40">
        <v>0.85</v>
      </c>
      <c r="R40">
        <v>0.81</v>
      </c>
      <c r="S40" t="str">
        <f>_xll.SNL.Clients.Office.Excel.Functions.SPG(D40, S$1, F40, "Options: Curr=USD, Mag=Actuals")</f>
        <v>BNP Paribas SA (ENXTPA:BNP)</v>
      </c>
      <c r="T40" t="str">
        <f>_xll.SNL.Clients.Office.Excel.Functions.SPG($D40, T$1, $F40, "Options: Curr=USD, Mag=Actuals")</f>
        <v>BNP Paribas SA</v>
      </c>
      <c r="U40" s="6">
        <f>_xll.SNL.Clients.Office.Excel.Functions.SPG($D40, U$1, $F40, "Options: Curr=USD, Mag=Actuals")</f>
        <v>0</v>
      </c>
      <c r="V40" t="str">
        <f>_xll.SNL.Clients.Office.Excel.Functions.SPG($D40, V$1, $F40, "Options: Curr=USD, Mag=Actuals")</f>
        <v>ENXTPA:BNP</v>
      </c>
      <c r="W40" t="str">
        <f>_xll.SNL.Clients.Office.Excel.Functions.SPG($D40, W$1, $F40, "Options: Curr=USD, Mag=Actuals")</f>
        <v>Bank</v>
      </c>
      <c r="X40" s="6">
        <f>_xll.SNL.Clients.Office.Excel.Functions.SPG($D40, X$1, $F40, "Options: Curr=USD, Mag=Actuals")</f>
        <v>0</v>
      </c>
      <c r="Y40" s="6">
        <f>_xll.SNL.Clients.Office.Excel.Functions.SPG($D40, Y$1, $F40, "Options: Curr=USD, Mag=Actuals")</f>
        <v>0</v>
      </c>
      <c r="Z40" s="6">
        <f>_xll.SNL.Clients.Office.Excel.Functions.SPG($D40, Z$1, $F40, "Options: Curr=USD, Mag=Actuals")</f>
        <v>0</v>
      </c>
      <c r="AA40" s="6">
        <f>_xll.SNL.Clients.Office.Excel.Functions.SPG($D40, AA$1, $F40, "Options: Curr=USD, Mag=Actuals")</f>
        <v>0</v>
      </c>
      <c r="AB40" s="6">
        <f>_xll.SNL.Clients.Office.Excel.Functions.SPG($D40, AB$1, $F40, "Options: Curr=USD, Mag=Actuals")</f>
        <v>0</v>
      </c>
      <c r="AC40" s="6">
        <f>_xll.SNL.Clients.Office.Excel.Functions.SPG($D40, AC$1, $F40, "Options: Curr=USD, Mag=Actuals")</f>
        <v>57.504399999999997</v>
      </c>
      <c r="AD40" s="6">
        <f>_xll.SNL.Clients.Office.Excel.Functions.SPG($D40, AD$1, $F40, "Options: Curr=USD, Mag=Actuals")</f>
        <v>0.12</v>
      </c>
      <c r="AE40" s="6">
        <f>_xll.SNL.Clients.Office.Excel.Functions.SPG($D40, AE$1, $F40, "Options: Curr=USD, Mag=Actuals")</f>
        <v>3.5419999999999998</v>
      </c>
      <c r="AF40" s="6">
        <f>_xll.SNL.Clients.Office.Excel.Functions.SPG($D40, AF$1, $F40, "Options: Curr=USD, Mag=Actuals")</f>
        <v>0</v>
      </c>
      <c r="AG40" s="6">
        <f>_xll.SNL.Clients.Office.Excel.Functions.SPG($D40, AG$1, $F40, "Options: Curr=USD, Mag=Actuals")</f>
        <v>0</v>
      </c>
      <c r="AH40" s="6">
        <f>_xll.SNL.Clients.Office.Excel.Functions.SPG($D40, AH$1, $F40, "Options: Curr=USD, Mag=Actuals")</f>
        <v>0</v>
      </c>
      <c r="AI40" s="6">
        <f>_xll.SNL.Clients.Office.Excel.Functions.SPG($D40, AI$1, $F40, "Options: Curr=USD, Mag=Actuals")</f>
        <v>34699</v>
      </c>
      <c r="AJ40" s="6" t="str">
        <f>_xll.SNL.Clients.Office.Excel.Functions.SPG($D40, AJ$1, $F40, "Options: Curr=USD, Mag=Actuals")</f>
        <v>#INVALID FUNCTION PARAMETER</v>
      </c>
      <c r="AK40" s="6" t="str">
        <f>_xll.SNL.Clients.Office.Excel.Functions.SPG($D40, AK$1, $F40, "Options: Curr=USD, Mag=Actuals")</f>
        <v>#INVALID FUNCTION PARAMETER</v>
      </c>
      <c r="AL40" s="6" t="str">
        <f>_xll.SNL.Clients.Office.Excel.Functions.SPG($D40, AL$1, $F40, "Options: Curr=USD, Mag=Actuals")</f>
        <v>#INVALID FUNCTION PARAMETER</v>
      </c>
      <c r="AM40" s="6" t="str">
        <f>_xll.SNL.Clients.Office.Excel.Functions.SPG($D40, AM$1, $F40, "Options: Curr=USD, Mag=Actuals")</f>
        <v>#INVALID FUNCTION PARAMETER</v>
      </c>
      <c r="AN40" s="6">
        <f>_xll.SNL.Clients.Office.Excel.Functions.SPG($D40, AN$1, $F40, "Options: Curr=USD, Mag=Actuals")</f>
        <v>0</v>
      </c>
      <c r="AO40" s="6">
        <f>_xll.SNL.Clients.Office.Excel.Functions.SPG($D40, AO$1, $F40, "Options: Curr=USD, Mag=Actuals")</f>
        <v>0</v>
      </c>
      <c r="AP40" s="6">
        <f>_xll.SNL.Clients.Office.Excel.Functions.SPG($D40, AP$1, $F40, "Options: Curr=USD, Mag=Actuals")</f>
        <v>0</v>
      </c>
      <c r="AQ40" s="6">
        <f>_xll.SNL.Clients.Office.Excel.Functions.SPG($D40, AQ$1, $F40, "Options: Curr=USD, Mag=Actuals")</f>
        <v>0</v>
      </c>
      <c r="AR40" s="6">
        <f>_xll.SNL.Clients.Office.Excel.Functions.SPG($D40, AR$1, $F40, "Options: Curr=USD, Mag=Actuals")</f>
        <v>0</v>
      </c>
      <c r="AS40" s="6">
        <f>_xll.SNL.Clients.Office.Excel.Functions.SPG($D40, AS$1, $F40, "Options: Curr=USD, Mag=Actuals")</f>
        <v>0</v>
      </c>
      <c r="AT40" s="6">
        <f>_xll.SNL.Clients.Office.Excel.Functions.SPG($D40, AT$1, $F40, "Options: Curr=USD, Mag=Actuals")</f>
        <v>0</v>
      </c>
      <c r="AU40" s="6">
        <f>_xll.SNL.Clients.Office.Excel.Functions.SPG($D40, AU$1, $F40, "Options: Curr=USD, Mag=Actuals")</f>
        <v>0</v>
      </c>
      <c r="AV40" s="6">
        <f>_xll.SNL.Clients.Office.Excel.Functions.SPG($D40, AV$1, $F40, "Options: Curr=USD, Mag=Actuals")</f>
        <v>0</v>
      </c>
      <c r="AW40" s="6">
        <f>_xll.SNL.Clients.Office.Excel.Functions.SPG($D40, AW$1, $F40, "Options: Curr=USD, Mag=Actuals")</f>
        <v>0</v>
      </c>
      <c r="AX40" s="6">
        <f>_xll.SNL.Clients.Office.Excel.Functions.SPG($D40, AX$1, $F40, "Options: Curr=USD, Mag=Actuals")</f>
        <v>0</v>
      </c>
      <c r="AY40" s="6">
        <f>_xll.SNL.Clients.Office.Excel.Functions.SPG($D40, AY$1, $F40, "Options: Curr=USD, Mag=Actuals")</f>
        <v>0</v>
      </c>
      <c r="AZ40" s="6">
        <f>_xll.SNL.Clients.Office.Excel.Functions.SPG($D40, AZ$1, $F40, "Options: Curr=USD, Mag=Actuals")</f>
        <v>0</v>
      </c>
      <c r="BA40" s="6">
        <f>_xll.SNL.Clients.Office.Excel.Functions.SPG($D40, BA$1, $F40, "Options: Curr=USD, Mag=Actuals")</f>
        <v>0</v>
      </c>
      <c r="BB40" s="6">
        <f>_xll.SNL.Clients.Office.Excel.Functions.SPG($D40, BB$1, $F40, "Options: Curr=USD, Mag=Actuals")</f>
        <v>0</v>
      </c>
      <c r="BC40" s="6">
        <f>_xll.SNL.Clients.Office.Excel.Functions.SPG($D40, BC$1, $F40, "Options: Curr=USD, Mag=Actuals")</f>
        <v>0</v>
      </c>
      <c r="BD40" s="6">
        <f>_xll.SNL.Clients.Office.Excel.Functions.SPG($D40, BD$1, $F40, "Options: Curr=USD, Mag=Actuals")</f>
        <v>0</v>
      </c>
      <c r="BE40" s="6">
        <f>_xll.SNL.Clients.Office.Excel.Functions.SPG($D40, BE$1, $F40, "Options: Curr=USD, Mag=Actuals")</f>
        <v>0</v>
      </c>
      <c r="BF40" s="6">
        <f>_xll.SNL.Clients.Office.Excel.Functions.SPG($D40, BF$1, $F40, "Options: Curr=USD, Mag=Actuals")</f>
        <v>0</v>
      </c>
      <c r="BG40" s="6">
        <f>_xll.SNL.Clients.Office.Excel.Functions.SPG($D40, BG$1, $F40, "Options: Curr=USD, Mag=Actuals")</f>
        <v>0</v>
      </c>
      <c r="BH40" s="6">
        <f>_xll.SNL.Clients.Office.Excel.Functions.SPG($D40, BH$1, $F40, "Options: Curr=USD, Mag=Actuals")</f>
        <v>0</v>
      </c>
      <c r="BI40" s="6">
        <f>_xll.SNL.Clients.Office.Excel.Functions.SPG($D40, BI$1, $F40, "Options: Curr=USD, Mag=Actuals")</f>
        <v>0</v>
      </c>
      <c r="BJ40" s="6">
        <f>_xll.SNL.Clients.Office.Excel.Functions.SPG($D40, BJ$1, $F40, "Options: Curr=USD, Mag=Actuals")</f>
        <v>0</v>
      </c>
      <c r="BK40" s="6">
        <f>_xll.SNL.Clients.Office.Excel.Functions.SPG($D40, BK$1, $F40, "Options: Curr=USD, Mag=Actuals")</f>
        <v>0</v>
      </c>
      <c r="BL40" s="6">
        <f>_xll.SNL.Clients.Office.Excel.Functions.SPG($D40, BL$1, $F40, "Options: Curr=USD, Mag=Actuals")</f>
        <v>0</v>
      </c>
      <c r="BM40" s="6">
        <f>_xll.SNL.Clients.Office.Excel.Functions.SPG($D40, BM$1, $F40, "Options: Curr=USD, Mag=Actuals")</f>
        <v>0</v>
      </c>
      <c r="BN40" s="6">
        <f>_xll.SNL.Clients.Office.Excel.Functions.SPG($D40, BN$1, $F40, "Options: Curr=USD, Mag=Actuals")</f>
        <v>0</v>
      </c>
      <c r="BO40" s="6">
        <f>_xll.SNL.Clients.Office.Excel.Functions.SPG($D40, BO$1, $F40, "Options: Curr=USD, Mag=Actuals")</f>
        <v>0</v>
      </c>
      <c r="BP40" s="6">
        <f>_xll.SNL.Clients.Office.Excel.Functions.SPG($D40, BP$1, $F40, "Options: Curr=USD, Mag=Actuals")</f>
        <v>0</v>
      </c>
      <c r="BQ40" s="6">
        <f>_xll.SNL.Clients.Office.Excel.Functions.SPG($D40, BQ$1, $F40, "Options: Curr=USD, Mag=Actuals")</f>
        <v>0</v>
      </c>
      <c r="BR40" s="6">
        <f>_xll.SNL.Clients.Office.Excel.Functions.SPG($D40, BR$1, $F40, "Options: Curr=USD, Mag=Actuals")</f>
        <v>0</v>
      </c>
      <c r="BS40" s="6">
        <f>_xll.SNL.Clients.Office.Excel.Functions.SPG($D40, BS$1, $F40, "Options: Curr=USD, Mag=Actuals")</f>
        <v>0</v>
      </c>
      <c r="BT40" s="6">
        <f>_xll.SNL.Clients.Office.Excel.Functions.SPG($D40, BT$1, $F40, "Options: Curr=USD, Mag=Actuals")</f>
        <v>0</v>
      </c>
      <c r="BU40" s="6">
        <f>_xll.SNL.Clients.Office.Excel.Functions.SPG($D40, BU$1, $F40, "Options: Curr=USD, Mag=Actuals")</f>
        <v>0</v>
      </c>
      <c r="BV40" s="6">
        <f>_xll.SNL.Clients.Office.Excel.Functions.SPG($D40, BV$1, $F40, "Options: Curr=USD, Mag=Actuals")</f>
        <v>0</v>
      </c>
      <c r="BW40" s="6">
        <f>_xll.SNL.Clients.Office.Excel.Functions.SPG($D40, BW$1, $F40, "Options: Curr=USD, Mag=Actuals")</f>
        <v>0</v>
      </c>
      <c r="BX40" s="6">
        <f>_xll.SNL.Clients.Office.Excel.Functions.SPG($D40, BX$1, $F40, "Options: Curr=USD, Mag=Actuals")</f>
        <v>0</v>
      </c>
      <c r="BY40" s="6">
        <f>_xll.SNL.Clients.Office.Excel.Functions.SPG($D40, BY$1, $F40, "Options: Curr=USD, Mag=Actuals")</f>
        <v>0</v>
      </c>
      <c r="BZ40" s="6">
        <f>_xll.SNL.Clients.Office.Excel.Functions.SPG($D40, BZ$1, $F40, "Options: Curr=USD, Mag=Actuals")</f>
        <v>0</v>
      </c>
      <c r="CA40" s="6" t="str">
        <f>_xll.SNL.Clients.Office.Excel.Functions.SPG($D40, CA$1, $F40, "Options: Curr=USD, Mag=Actuals")</f>
        <v>Impaired Loans</v>
      </c>
      <c r="CB40" s="6">
        <f>_xll.SNL.Clients.Office.Excel.Functions.SPG($D40, CB$1, $F40, "Options: Curr=USD, Mag=Actuals")</f>
        <v>0</v>
      </c>
      <c r="CC40" s="6">
        <f>_xll.SNL.Clients.Office.Excel.Functions.SPG($D40, CC$1, $F40, "Options: Curr=USD, Mag=Actuals")</f>
        <v>0</v>
      </c>
      <c r="CD40" s="6">
        <f>_xll.SNL.Clients.Office.Excel.Functions.SPG($D40, CD$1, $F40, "Options: Curr=USD, Mag=Actuals")</f>
        <v>0</v>
      </c>
      <c r="CE40" s="6">
        <f>_xll.SNL.Clients.Office.Excel.Functions.SPG($D40, CE$1, $F40, "Options: Curr=USD, Mag=Actuals")</f>
        <v>0</v>
      </c>
      <c r="CF40" s="6">
        <f>_xll.SNL.Clients.Office.Excel.Functions.SPG($D40, CF$1, $F40, "Options: Curr=USD, Mag=Actuals")</f>
        <v>0</v>
      </c>
      <c r="CG40" s="6">
        <f>_xll.SNL.Clients.Office.Excel.Functions.SPG($D40, CG$1, $F40, "Options: Curr=USD, Mag=Actuals")</f>
        <v>0</v>
      </c>
    </row>
    <row r="41" spans="1:85" x14ac:dyDescent="0.3">
      <c r="A41" s="10" t="s">
        <v>100</v>
      </c>
      <c r="B41" s="10" t="s">
        <v>85</v>
      </c>
      <c r="C41" s="10" t="s">
        <v>13</v>
      </c>
      <c r="D41">
        <v>3001689</v>
      </c>
      <c r="E41" s="10" t="s">
        <v>20</v>
      </c>
      <c r="F41" s="10" t="s">
        <v>54</v>
      </c>
      <c r="G41">
        <v>11.4</v>
      </c>
      <c r="H41">
        <v>270.60000000000002</v>
      </c>
      <c r="I41">
        <v>259.19</v>
      </c>
      <c r="J41">
        <v>1602.43</v>
      </c>
      <c r="K41">
        <v>27906.92</v>
      </c>
      <c r="L41">
        <v>2.2599999999999998</v>
      </c>
      <c r="M41">
        <v>2067.3320174524847</v>
      </c>
      <c r="N41">
        <v>57.42</v>
      </c>
      <c r="O41">
        <v>1.8</v>
      </c>
      <c r="P41">
        <v>0</v>
      </c>
      <c r="Q41">
        <v>0.76</v>
      </c>
      <c r="R41">
        <v>0.75</v>
      </c>
      <c r="S41" t="str">
        <f>_xll.SNL.Clients.Office.Excel.Functions.SPG(D41, S$1, F41, "Options: Curr=USD, Mag=Actuals")</f>
        <v>BNP Paribas SA (ENXTPA:BNP)</v>
      </c>
      <c r="T41" t="str">
        <f>_xll.SNL.Clients.Office.Excel.Functions.SPG($D41, T$1, $F41, "Options: Curr=USD, Mag=Actuals")</f>
        <v>BNP Paribas SA</v>
      </c>
      <c r="U41" s="6">
        <f>_xll.SNL.Clients.Office.Excel.Functions.SPG($D41, U$1, $F41, "Options: Curr=USD, Mag=Actuals")</f>
        <v>0</v>
      </c>
      <c r="V41" t="str">
        <f>_xll.SNL.Clients.Office.Excel.Functions.SPG($D41, V$1, $F41, "Options: Curr=USD, Mag=Actuals")</f>
        <v>ENXTPA:BNP</v>
      </c>
      <c r="W41" t="str">
        <f>_xll.SNL.Clients.Office.Excel.Functions.SPG($D41, W$1, $F41, "Options: Curr=USD, Mag=Actuals")</f>
        <v>Bank</v>
      </c>
      <c r="X41" s="6">
        <f>_xll.SNL.Clients.Office.Excel.Functions.SPG($D41, X$1, $F41, "Options: Curr=USD, Mag=Actuals")</f>
        <v>0</v>
      </c>
      <c r="Y41" s="6">
        <f>_xll.SNL.Clients.Office.Excel.Functions.SPG($D41, Y$1, $F41, "Options: Curr=USD, Mag=Actuals")</f>
        <v>0</v>
      </c>
      <c r="Z41" s="6">
        <f>_xll.SNL.Clients.Office.Excel.Functions.SPG($D41, Z$1, $F41, "Options: Curr=USD, Mag=Actuals")</f>
        <v>0</v>
      </c>
      <c r="AA41" s="6">
        <f>_xll.SNL.Clients.Office.Excel.Functions.SPG($D41, AA$1, $F41, "Options: Curr=USD, Mag=Actuals")</f>
        <v>0</v>
      </c>
      <c r="AB41" s="6">
        <f>_xll.SNL.Clients.Office.Excel.Functions.SPG($D41, AB$1, $F41, "Options: Curr=USD, Mag=Actuals")</f>
        <v>0</v>
      </c>
      <c r="AC41" s="6">
        <f>_xll.SNL.Clients.Office.Excel.Functions.SPG($D41, AC$1, $F41, "Options: Curr=USD, Mag=Actuals")</f>
        <v>0</v>
      </c>
      <c r="AD41" s="6">
        <f>_xll.SNL.Clients.Office.Excel.Functions.SPG($D41, AD$1, $F41, "Options: Curr=USD, Mag=Actuals")</f>
        <v>0</v>
      </c>
      <c r="AE41" s="6">
        <f>_xll.SNL.Clients.Office.Excel.Functions.SPG($D41, AE$1, $F41, "Options: Curr=USD, Mag=Actuals")</f>
        <v>0</v>
      </c>
      <c r="AF41" s="6">
        <f>_xll.SNL.Clients.Office.Excel.Functions.SPG($D41, AF$1, $F41, "Options: Curr=USD, Mag=Actuals")</f>
        <v>0</v>
      </c>
      <c r="AG41" s="6">
        <f>_xll.SNL.Clients.Office.Excel.Functions.SPG($D41, AG$1, $F41, "Options: Curr=USD, Mag=Actuals")</f>
        <v>0</v>
      </c>
      <c r="AH41" s="6">
        <f>_xll.SNL.Clients.Office.Excel.Functions.SPG($D41, AH$1, $F41, "Options: Curr=USD, Mag=Actuals")</f>
        <v>0</v>
      </c>
      <c r="AI41" s="6">
        <f>_xll.SNL.Clients.Office.Excel.Functions.SPG($D41, AI$1, $F41, "Options: Curr=USD, Mag=Actuals")</f>
        <v>35064</v>
      </c>
      <c r="AJ41" s="6" t="str">
        <f>_xll.SNL.Clients.Office.Excel.Functions.SPG($D41, AJ$1, $F41, "Options: Curr=USD, Mag=Actuals")</f>
        <v>#INVALID FUNCTION PARAMETER</v>
      </c>
      <c r="AK41" s="6" t="str">
        <f>_xll.SNL.Clients.Office.Excel.Functions.SPG($D41, AK$1, $F41, "Options: Curr=USD, Mag=Actuals")</f>
        <v>#INVALID FUNCTION PARAMETER</v>
      </c>
      <c r="AL41" s="6" t="str">
        <f>_xll.SNL.Clients.Office.Excel.Functions.SPG($D41, AL$1, $F41, "Options: Curr=USD, Mag=Actuals")</f>
        <v>#INVALID FUNCTION PARAMETER</v>
      </c>
      <c r="AM41" s="6" t="str">
        <f>_xll.SNL.Clients.Office.Excel.Functions.SPG($D41, AM$1, $F41, "Options: Curr=USD, Mag=Actuals")</f>
        <v>#INVALID FUNCTION PARAMETER</v>
      </c>
      <c r="AN41" s="6">
        <f>_xll.SNL.Clients.Office.Excel.Functions.SPG($D41, AN$1, $F41, "Options: Curr=USD, Mag=Actuals")</f>
        <v>0</v>
      </c>
      <c r="AO41" s="6">
        <f>_xll.SNL.Clients.Office.Excel.Functions.SPG($D41, AO$1, $F41, "Options: Curr=USD, Mag=Actuals")</f>
        <v>0</v>
      </c>
      <c r="AP41" s="6">
        <f>_xll.SNL.Clients.Office.Excel.Functions.SPG($D41, AP$1, $F41, "Options: Curr=USD, Mag=Actuals")</f>
        <v>0</v>
      </c>
      <c r="AQ41" s="6">
        <f>_xll.SNL.Clients.Office.Excel.Functions.SPG($D41, AQ$1, $F41, "Options: Curr=USD, Mag=Actuals")</f>
        <v>0</v>
      </c>
      <c r="AR41" s="6">
        <f>_xll.SNL.Clients.Office.Excel.Functions.SPG($D41, AR$1, $F41, "Options: Curr=USD, Mag=Actuals")</f>
        <v>0</v>
      </c>
      <c r="AS41" s="6">
        <f>_xll.SNL.Clients.Office.Excel.Functions.SPG($D41, AS$1, $F41, "Options: Curr=USD, Mag=Actuals")</f>
        <v>0</v>
      </c>
      <c r="AT41" s="6">
        <f>_xll.SNL.Clients.Office.Excel.Functions.SPG($D41, AT$1, $F41, "Options: Curr=USD, Mag=Actuals")</f>
        <v>0</v>
      </c>
      <c r="AU41" s="6">
        <f>_xll.SNL.Clients.Office.Excel.Functions.SPG($D41, AU$1, $F41, "Options: Curr=USD, Mag=Actuals")</f>
        <v>0</v>
      </c>
      <c r="AV41" s="6">
        <f>_xll.SNL.Clients.Office.Excel.Functions.SPG($D41, AV$1, $F41, "Options: Curr=USD, Mag=Actuals")</f>
        <v>0</v>
      </c>
      <c r="AW41" s="6">
        <f>_xll.SNL.Clients.Office.Excel.Functions.SPG($D41, AW$1, $F41, "Options: Curr=USD, Mag=Actuals")</f>
        <v>0</v>
      </c>
      <c r="AX41" s="6">
        <f>_xll.SNL.Clients.Office.Excel.Functions.SPG($D41, AX$1, $F41, "Options: Curr=USD, Mag=Actuals")</f>
        <v>0</v>
      </c>
      <c r="AY41" s="6">
        <f>_xll.SNL.Clients.Office.Excel.Functions.SPG($D41, AY$1, $F41, "Options: Curr=USD, Mag=Actuals")</f>
        <v>0</v>
      </c>
      <c r="AZ41" s="6">
        <f>_xll.SNL.Clients.Office.Excel.Functions.SPG($D41, AZ$1, $F41, "Options: Curr=USD, Mag=Actuals")</f>
        <v>0</v>
      </c>
      <c r="BA41" s="6">
        <f>_xll.SNL.Clients.Office.Excel.Functions.SPG($D41, BA$1, $F41, "Options: Curr=USD, Mag=Actuals")</f>
        <v>0</v>
      </c>
      <c r="BB41" s="6">
        <f>_xll.SNL.Clients.Office.Excel.Functions.SPG($D41, BB$1, $F41, "Options: Curr=USD, Mag=Actuals")</f>
        <v>0</v>
      </c>
      <c r="BC41" s="6">
        <f>_xll.SNL.Clients.Office.Excel.Functions.SPG($D41, BC$1, $F41, "Options: Curr=USD, Mag=Actuals")</f>
        <v>0</v>
      </c>
      <c r="BD41" s="6">
        <f>_xll.SNL.Clients.Office.Excel.Functions.SPG($D41, BD$1, $F41, "Options: Curr=USD, Mag=Actuals")</f>
        <v>0</v>
      </c>
      <c r="BE41" s="6">
        <f>_xll.SNL.Clients.Office.Excel.Functions.SPG($D41, BE$1, $F41, "Options: Curr=USD, Mag=Actuals")</f>
        <v>0</v>
      </c>
      <c r="BF41" s="6">
        <f>_xll.SNL.Clients.Office.Excel.Functions.SPG($D41, BF$1, $F41, "Options: Curr=USD, Mag=Actuals")</f>
        <v>0</v>
      </c>
      <c r="BG41" s="6">
        <f>_xll.SNL.Clients.Office.Excel.Functions.SPG($D41, BG$1, $F41, "Options: Curr=USD, Mag=Actuals")</f>
        <v>0</v>
      </c>
      <c r="BH41" s="6">
        <f>_xll.SNL.Clients.Office.Excel.Functions.SPG($D41, BH$1, $F41, "Options: Curr=USD, Mag=Actuals")</f>
        <v>0</v>
      </c>
      <c r="BI41" s="6">
        <f>_xll.SNL.Clients.Office.Excel.Functions.SPG($D41, BI$1, $F41, "Options: Curr=USD, Mag=Actuals")</f>
        <v>0</v>
      </c>
      <c r="BJ41" s="6">
        <f>_xll.SNL.Clients.Office.Excel.Functions.SPG($D41, BJ$1, $F41, "Options: Curr=USD, Mag=Actuals")</f>
        <v>0</v>
      </c>
      <c r="BK41" s="6">
        <f>_xll.SNL.Clients.Office.Excel.Functions.SPG($D41, BK$1, $F41, "Options: Curr=USD, Mag=Actuals")</f>
        <v>0</v>
      </c>
      <c r="BL41" s="6">
        <f>_xll.SNL.Clients.Office.Excel.Functions.SPG($D41, BL$1, $F41, "Options: Curr=USD, Mag=Actuals")</f>
        <v>0</v>
      </c>
      <c r="BM41" s="6">
        <f>_xll.SNL.Clients.Office.Excel.Functions.SPG($D41, BM$1, $F41, "Options: Curr=USD, Mag=Actuals")</f>
        <v>0</v>
      </c>
      <c r="BN41" s="6">
        <f>_xll.SNL.Clients.Office.Excel.Functions.SPG($D41, BN$1, $F41, "Options: Curr=USD, Mag=Actuals")</f>
        <v>0</v>
      </c>
      <c r="BO41" s="6">
        <f>_xll.SNL.Clients.Office.Excel.Functions.SPG($D41, BO$1, $F41, "Options: Curr=USD, Mag=Actuals")</f>
        <v>0</v>
      </c>
      <c r="BP41" s="6">
        <f>_xll.SNL.Clients.Office.Excel.Functions.SPG($D41, BP$1, $F41, "Options: Curr=USD, Mag=Actuals")</f>
        <v>0</v>
      </c>
      <c r="BQ41" s="6">
        <f>_xll.SNL.Clients.Office.Excel.Functions.SPG($D41, BQ$1, $F41, "Options: Curr=USD, Mag=Actuals")</f>
        <v>0</v>
      </c>
      <c r="BR41" s="6">
        <f>_xll.SNL.Clients.Office.Excel.Functions.SPG($D41, BR$1, $F41, "Options: Curr=USD, Mag=Actuals")</f>
        <v>0</v>
      </c>
      <c r="BS41" s="6">
        <f>_xll.SNL.Clients.Office.Excel.Functions.SPG($D41, BS$1, $F41, "Options: Curr=USD, Mag=Actuals")</f>
        <v>0</v>
      </c>
      <c r="BT41" s="6">
        <f>_xll.SNL.Clients.Office.Excel.Functions.SPG($D41, BT$1, $F41, "Options: Curr=USD, Mag=Actuals")</f>
        <v>0</v>
      </c>
      <c r="BU41" s="6">
        <f>_xll.SNL.Clients.Office.Excel.Functions.SPG($D41, BU$1, $F41, "Options: Curr=USD, Mag=Actuals")</f>
        <v>0</v>
      </c>
      <c r="BV41" s="6">
        <f>_xll.SNL.Clients.Office.Excel.Functions.SPG($D41, BV$1, $F41, "Options: Curr=USD, Mag=Actuals")</f>
        <v>0</v>
      </c>
      <c r="BW41" s="6">
        <f>_xll.SNL.Clients.Office.Excel.Functions.SPG($D41, BW$1, $F41, "Options: Curr=USD, Mag=Actuals")</f>
        <v>0</v>
      </c>
      <c r="BX41" s="6">
        <f>_xll.SNL.Clients.Office.Excel.Functions.SPG($D41, BX$1, $F41, "Options: Curr=USD, Mag=Actuals")</f>
        <v>0</v>
      </c>
      <c r="BY41" s="6">
        <f>_xll.SNL.Clients.Office.Excel.Functions.SPG($D41, BY$1, $F41, "Options: Curr=USD, Mag=Actuals")</f>
        <v>0</v>
      </c>
      <c r="BZ41" s="6">
        <f>_xll.SNL.Clients.Office.Excel.Functions.SPG($D41, BZ$1, $F41, "Options: Curr=USD, Mag=Actuals")</f>
        <v>0</v>
      </c>
      <c r="CA41" s="6" t="str">
        <f>_xll.SNL.Clients.Office.Excel.Functions.SPG($D41, CA$1, $F41, "Options: Curr=USD, Mag=Actuals")</f>
        <v>Impaired Loans</v>
      </c>
      <c r="CB41" s="6">
        <f>_xll.SNL.Clients.Office.Excel.Functions.SPG($D41, CB$1, $F41, "Options: Curr=USD, Mag=Actuals")</f>
        <v>0</v>
      </c>
      <c r="CC41" s="6">
        <f>_xll.SNL.Clients.Office.Excel.Functions.SPG($D41, CC$1, $F41, "Options: Curr=USD, Mag=Actuals")</f>
        <v>0</v>
      </c>
      <c r="CD41" s="6">
        <f>_xll.SNL.Clients.Office.Excel.Functions.SPG($D41, CD$1, $F41, "Options: Curr=USD, Mag=Actuals")</f>
        <v>0</v>
      </c>
      <c r="CE41" s="6">
        <f>_xll.SNL.Clients.Office.Excel.Functions.SPG($D41, CE$1, $F41, "Options: Curr=USD, Mag=Actuals")</f>
        <v>0</v>
      </c>
      <c r="CF41" s="6">
        <f>_xll.SNL.Clients.Office.Excel.Functions.SPG($D41, CF$1, $F41, "Options: Curr=USD, Mag=Actuals")</f>
        <v>0</v>
      </c>
      <c r="CG41" s="6">
        <f>_xll.SNL.Clients.Office.Excel.Functions.SPG($D41, CG$1, $F41, "Options: Curr=USD, Mag=Actuals")</f>
        <v>0</v>
      </c>
    </row>
    <row r="42" spans="1:85" x14ac:dyDescent="0.3">
      <c r="A42" s="10" t="s">
        <v>100</v>
      </c>
      <c r="B42" s="10" t="s">
        <v>85</v>
      </c>
      <c r="C42" s="10" t="s">
        <v>13</v>
      </c>
      <c r="D42">
        <v>3001689</v>
      </c>
      <c r="E42" s="10" t="s">
        <v>20</v>
      </c>
      <c r="F42" s="10" t="s">
        <v>55</v>
      </c>
      <c r="G42">
        <v>15.27</v>
      </c>
      <c r="H42">
        <v>274.33</v>
      </c>
      <c r="I42">
        <v>259.05</v>
      </c>
      <c r="J42">
        <v>1606.3</v>
      </c>
      <c r="K42">
        <v>27875.93</v>
      </c>
      <c r="L42">
        <v>1.36</v>
      </c>
      <c r="M42">
        <v>2032.9710906626649</v>
      </c>
      <c r="N42">
        <v>57.62</v>
      </c>
      <c r="O42">
        <v>1.97</v>
      </c>
      <c r="P42">
        <v>-0.36</v>
      </c>
      <c r="Q42">
        <v>0.78</v>
      </c>
      <c r="R42">
        <v>0.8</v>
      </c>
      <c r="S42" t="str">
        <f>_xll.SNL.Clients.Office.Excel.Functions.SPG(D42, S$1, F42, "Options: Curr=USD, Mag=Actuals")</f>
        <v>BNP Paribas SA (ENXTPA:BNP)</v>
      </c>
      <c r="T42" t="str">
        <f>_xll.SNL.Clients.Office.Excel.Functions.SPG($D42, T$1, $F42, "Options: Curr=USD, Mag=Actuals")</f>
        <v>BNP Paribas SA</v>
      </c>
      <c r="U42" s="6">
        <f>_xll.SNL.Clients.Office.Excel.Functions.SPG($D42, U$1, $F42, "Options: Curr=USD, Mag=Actuals")</f>
        <v>355493741307.37134</v>
      </c>
      <c r="V42" t="str">
        <f>_xll.SNL.Clients.Office.Excel.Functions.SPG($D42, V$1, $F42, "Options: Curr=USD, Mag=Actuals")</f>
        <v>ENXTPA:BNP</v>
      </c>
      <c r="W42" t="str">
        <f>_xll.SNL.Clients.Office.Excel.Functions.SPG($D42, W$1, $F42, "Options: Curr=USD, Mag=Actuals")</f>
        <v>Bank</v>
      </c>
      <c r="X42" s="6">
        <f>_xll.SNL.Clients.Office.Excel.Functions.SPG($D42, X$1, $F42, "Options: Curr=USD, Mag=Actuals")</f>
        <v>6775470044.7536106</v>
      </c>
      <c r="Y42" s="6">
        <f>_xll.SNL.Clients.Office.Excel.Functions.SPG($D42, Y$1, $F42, "Options: Curr=USD, Mag=Actuals")</f>
        <v>0</v>
      </c>
      <c r="Z42" s="6">
        <f>_xll.SNL.Clients.Office.Excel.Functions.SPG($D42, Z$1, $F42, "Options: Curr=USD, Mag=Actuals")</f>
        <v>0</v>
      </c>
      <c r="AA42" s="6">
        <f>_xll.SNL.Clients.Office.Excel.Functions.SPG($D42, AA$1, $F42, "Options: Curr=USD, Mag=Actuals")</f>
        <v>799802534.79384959</v>
      </c>
      <c r="AB42" s="6">
        <f>_xll.SNL.Clients.Office.Excel.Functions.SPG($D42, AB$1, $F42, "Options: Curr=USD, Mag=Actuals")</f>
        <v>1.8090771620337074</v>
      </c>
      <c r="AC42" s="6">
        <f>_xll.SNL.Clients.Office.Excel.Functions.SPG($D42, AC$1, $F42, "Options: Curr=USD, Mag=Actuals")</f>
        <v>99.105199999999996</v>
      </c>
      <c r="AD42" s="6">
        <f>_xll.SNL.Clients.Office.Excel.Functions.SPG($D42, AD$1, $F42, "Options: Curr=USD, Mag=Actuals")</f>
        <v>0.23799999999999999</v>
      </c>
      <c r="AE42" s="6">
        <f>_xll.SNL.Clients.Office.Excel.Functions.SPG($D42, AE$1, $F42, "Options: Curr=USD, Mag=Actuals")</f>
        <v>7.6</v>
      </c>
      <c r="AF42" s="6">
        <f>_xll.SNL.Clients.Office.Excel.Functions.SPG($D42, AF$1, $F42, "Options: Curr=USD, Mag=Actuals")</f>
        <v>355493741307.37134</v>
      </c>
      <c r="AG42" s="6">
        <f>_xll.SNL.Clients.Office.Excel.Functions.SPG($D42, AG$1, $F42, "Options: Curr=USD, Mag=Actuals")</f>
        <v>56819406332.619125</v>
      </c>
      <c r="AH42" s="6">
        <f>_xll.SNL.Clients.Office.Excel.Functions.SPG($D42, AH$1, $F42, "Options: Curr=USD, Mag=Actuals")</f>
        <v>10971193725.01848</v>
      </c>
      <c r="AI42" s="6">
        <f>_xll.SNL.Clients.Office.Excel.Functions.SPG($D42, AI$1, $F42, "Options: Curr=USD, Mag=Actuals")</f>
        <v>35430</v>
      </c>
      <c r="AJ42" s="6" t="str">
        <f>_xll.SNL.Clients.Office.Excel.Functions.SPG($D42, AJ$1, $F42, "Options: Curr=USD, Mag=Actuals")</f>
        <v>#INVALID FUNCTION PARAMETER</v>
      </c>
      <c r="AK42" s="6" t="str">
        <f>_xll.SNL.Clients.Office.Excel.Functions.SPG($D42, AK$1, $F42, "Options: Curr=USD, Mag=Actuals")</f>
        <v>#INVALID FUNCTION PARAMETER</v>
      </c>
      <c r="AL42" s="6" t="str">
        <f>_xll.SNL.Clients.Office.Excel.Functions.SPG($D42, AL$1, $F42, "Options: Curr=USD, Mag=Actuals")</f>
        <v>#INVALID FUNCTION PARAMETER</v>
      </c>
      <c r="AM42" s="6" t="str">
        <f>_xll.SNL.Clients.Office.Excel.Functions.SPG($D42, AM$1, $F42, "Options: Curr=USD, Mag=Actuals")</f>
        <v>#INVALID FUNCTION PARAMETER</v>
      </c>
      <c r="AN42" s="6">
        <f>_xll.SNL.Clients.Office.Excel.Functions.SPG($D42, AN$1, $F42, "Options: Curr=USD, Mag=Actuals")</f>
        <v>0</v>
      </c>
      <c r="AO42" s="6">
        <f>_xll.SNL.Clients.Office.Excel.Functions.SPG($D42, AO$1, $F42, "Options: Curr=USD, Mag=Actuals")</f>
        <v>0</v>
      </c>
      <c r="AP42" s="6">
        <f>_xll.SNL.Clients.Office.Excel.Functions.SPG($D42, AP$1, $F42, "Options: Curr=USD, Mag=Actuals")</f>
        <v>0</v>
      </c>
      <c r="AQ42" s="6">
        <f>_xll.SNL.Clients.Office.Excel.Functions.SPG($D42, AQ$1, $F42, "Options: Curr=USD, Mag=Actuals")</f>
        <v>0</v>
      </c>
      <c r="AR42" s="6">
        <f>_xll.SNL.Clients.Office.Excel.Functions.SPG($D42, AR$1, $F42, "Options: Curr=USD, Mag=Actuals")</f>
        <v>0</v>
      </c>
      <c r="AS42" s="6">
        <f>_xll.SNL.Clients.Office.Excel.Functions.SPG($D42, AS$1, $F42, "Options: Curr=USD, Mag=Actuals")</f>
        <v>0</v>
      </c>
      <c r="AT42" s="6">
        <f>_xll.SNL.Clients.Office.Excel.Functions.SPG($D42, AT$1, $F42, "Options: Curr=USD, Mag=Actuals")</f>
        <v>0</v>
      </c>
      <c r="AU42" s="6">
        <f>_xll.SNL.Clients.Office.Excel.Functions.SPG($D42, AU$1, $F42, "Options: Curr=USD, Mag=Actuals")</f>
        <v>0</v>
      </c>
      <c r="AV42" s="6">
        <f>_xll.SNL.Clients.Office.Excel.Functions.SPG($D42, AV$1, $F42, "Options: Curr=USD, Mag=Actuals")</f>
        <v>0</v>
      </c>
      <c r="AW42" s="6">
        <f>_xll.SNL.Clients.Office.Excel.Functions.SPG($D42, AW$1, $F42, "Options: Curr=USD, Mag=Actuals")</f>
        <v>0</v>
      </c>
      <c r="AX42" s="6">
        <f>_xll.SNL.Clients.Office.Excel.Functions.SPG($D42, AX$1, $F42, "Options: Curr=USD, Mag=Actuals")</f>
        <v>0</v>
      </c>
      <c r="AY42" s="6">
        <f>_xll.SNL.Clients.Office.Excel.Functions.SPG($D42, AY$1, $F42, "Options: Curr=USD, Mag=Actuals")</f>
        <v>0</v>
      </c>
      <c r="AZ42" s="6">
        <f>_xll.SNL.Clients.Office.Excel.Functions.SPG($D42, AZ$1, $F42, "Options: Curr=USD, Mag=Actuals")</f>
        <v>0</v>
      </c>
      <c r="BA42" s="6">
        <f>_xll.SNL.Clients.Office.Excel.Functions.SPG($D42, BA$1, $F42, "Options: Curr=USD, Mag=Actuals")</f>
        <v>0</v>
      </c>
      <c r="BB42" s="6">
        <f>_xll.SNL.Clients.Office.Excel.Functions.SPG($D42, BB$1, $F42, "Options: Curr=USD, Mag=Actuals")</f>
        <v>0</v>
      </c>
      <c r="BC42" s="6">
        <f>_xll.SNL.Clients.Office.Excel.Functions.SPG($D42, BC$1, $F42, "Options: Curr=USD, Mag=Actuals")</f>
        <v>0</v>
      </c>
      <c r="BD42" s="6">
        <f>_xll.SNL.Clients.Office.Excel.Functions.SPG($D42, BD$1, $F42, "Options: Curr=USD, Mag=Actuals")</f>
        <v>0</v>
      </c>
      <c r="BE42" s="6">
        <f>_xll.SNL.Clients.Office.Excel.Functions.SPG($D42, BE$1, $F42, "Options: Curr=USD, Mag=Actuals")</f>
        <v>0</v>
      </c>
      <c r="BF42" s="6">
        <f>_xll.SNL.Clients.Office.Excel.Functions.SPG($D42, BF$1, $F42, "Options: Curr=USD, Mag=Actuals")</f>
        <v>0</v>
      </c>
      <c r="BG42" s="6">
        <f>_xll.SNL.Clients.Office.Excel.Functions.SPG($D42, BG$1, $F42, "Options: Curr=USD, Mag=Actuals")</f>
        <v>0</v>
      </c>
      <c r="BH42" s="6">
        <f>_xll.SNL.Clients.Office.Excel.Functions.SPG($D42, BH$1, $F42, "Options: Curr=USD, Mag=Actuals")</f>
        <v>0</v>
      </c>
      <c r="BI42" s="6">
        <f>_xll.SNL.Clients.Office.Excel.Functions.SPG($D42, BI$1, $F42, "Options: Curr=USD, Mag=Actuals")</f>
        <v>0</v>
      </c>
      <c r="BJ42" s="6">
        <f>_xll.SNL.Clients.Office.Excel.Functions.SPG($D42, BJ$1, $F42, "Options: Curr=USD, Mag=Actuals")</f>
        <v>0</v>
      </c>
      <c r="BK42" s="6">
        <f>_xll.SNL.Clients.Office.Excel.Functions.SPG($D42, BK$1, $F42, "Options: Curr=USD, Mag=Actuals")</f>
        <v>0</v>
      </c>
      <c r="BL42" s="6">
        <f>_xll.SNL.Clients.Office.Excel.Functions.SPG($D42, BL$1, $F42, "Options: Curr=USD, Mag=Actuals")</f>
        <v>0</v>
      </c>
      <c r="BM42" s="6">
        <f>_xll.SNL.Clients.Office.Excel.Functions.SPG($D42, BM$1, $F42, "Options: Curr=USD, Mag=Actuals")</f>
        <v>0</v>
      </c>
      <c r="BN42" s="6">
        <f>_xll.SNL.Clients.Office.Excel.Functions.SPG($D42, BN$1, $F42, "Options: Curr=USD, Mag=Actuals")</f>
        <v>0</v>
      </c>
      <c r="BO42" s="6">
        <f>_xll.SNL.Clients.Office.Excel.Functions.SPG($D42, BO$1, $F42, "Options: Curr=USD, Mag=Actuals")</f>
        <v>0</v>
      </c>
      <c r="BP42" s="6">
        <f>_xll.SNL.Clients.Office.Excel.Functions.SPG($D42, BP$1, $F42, "Options: Curr=USD, Mag=Actuals")</f>
        <v>0</v>
      </c>
      <c r="BQ42" s="6">
        <f>_xll.SNL.Clients.Office.Excel.Functions.SPG($D42, BQ$1, $F42, "Options: Curr=USD, Mag=Actuals")</f>
        <v>0</v>
      </c>
      <c r="BR42" s="6">
        <f>_xll.SNL.Clients.Office.Excel.Functions.SPG($D42, BR$1, $F42, "Options: Curr=USD, Mag=Actuals")</f>
        <v>0</v>
      </c>
      <c r="BS42" s="6">
        <f>_xll.SNL.Clients.Office.Excel.Functions.SPG($D42, BS$1, $F42, "Options: Curr=USD, Mag=Actuals")</f>
        <v>0</v>
      </c>
      <c r="BT42" s="6">
        <f>_xll.SNL.Clients.Office.Excel.Functions.SPG($D42, BT$1, $F42, "Options: Curr=USD, Mag=Actuals")</f>
        <v>0</v>
      </c>
      <c r="BU42" s="6">
        <f>_xll.SNL.Clients.Office.Excel.Functions.SPG($D42, BU$1, $F42, "Options: Curr=USD, Mag=Actuals")</f>
        <v>0</v>
      </c>
      <c r="BV42" s="6">
        <f>_xll.SNL.Clients.Office.Excel.Functions.SPG($D42, BV$1, $F42, "Options: Curr=USD, Mag=Actuals")</f>
        <v>0</v>
      </c>
      <c r="BW42" s="6">
        <f>_xll.SNL.Clients.Office.Excel.Functions.SPG($D42, BW$1, $F42, "Options: Curr=USD, Mag=Actuals")</f>
        <v>0</v>
      </c>
      <c r="BX42" s="6">
        <f>_xll.SNL.Clients.Office.Excel.Functions.SPG($D42, BX$1, $F42, "Options: Curr=USD, Mag=Actuals")</f>
        <v>0</v>
      </c>
      <c r="BY42" s="6">
        <f>_xll.SNL.Clients.Office.Excel.Functions.SPG($D42, BY$1, $F42, "Options: Curr=USD, Mag=Actuals")</f>
        <v>0</v>
      </c>
      <c r="BZ42" s="6">
        <f>_xll.SNL.Clients.Office.Excel.Functions.SPG($D42, BZ$1, $F42, "Options: Curr=USD, Mag=Actuals")</f>
        <v>0</v>
      </c>
      <c r="CA42" s="6" t="str">
        <f>_xll.SNL.Clients.Office.Excel.Functions.SPG($D42, CA$1, $F42, "Options: Curr=USD, Mag=Actuals")</f>
        <v>Impaired Loans</v>
      </c>
      <c r="CB42" s="6">
        <f>_xll.SNL.Clients.Office.Excel.Functions.SPG($D42, CB$1, $F42, "Options: Curr=USD, Mag=Actuals")</f>
        <v>0</v>
      </c>
      <c r="CC42" s="6">
        <f>_xll.SNL.Clients.Office.Excel.Functions.SPG($D42, CC$1, $F42, "Options: Curr=USD, Mag=Actuals")</f>
        <v>0</v>
      </c>
      <c r="CD42" s="6">
        <f>_xll.SNL.Clients.Office.Excel.Functions.SPG($D42, CD$1, $F42, "Options: Curr=USD, Mag=Actuals")</f>
        <v>0</v>
      </c>
      <c r="CE42" s="6">
        <f>_xll.SNL.Clients.Office.Excel.Functions.SPG($D42, CE$1, $F42, "Options: Curr=USD, Mag=Actuals")</f>
        <v>0</v>
      </c>
      <c r="CF42" s="6">
        <f>_xll.SNL.Clients.Office.Excel.Functions.SPG($D42, CF$1, $F42, "Options: Curr=USD, Mag=Actuals")</f>
        <v>0</v>
      </c>
      <c r="CG42" s="6">
        <f>_xll.SNL.Clients.Office.Excel.Functions.SPG($D42, CG$1, $F42, "Options: Curr=USD, Mag=Actuals")</f>
        <v>0</v>
      </c>
    </row>
    <row r="43" spans="1:85" x14ac:dyDescent="0.3">
      <c r="A43" s="10" t="s">
        <v>100</v>
      </c>
      <c r="B43" s="10" t="s">
        <v>85</v>
      </c>
      <c r="C43" s="10" t="s">
        <v>13</v>
      </c>
      <c r="D43">
        <v>3001689</v>
      </c>
      <c r="E43" s="10" t="s">
        <v>20</v>
      </c>
      <c r="F43" s="10" t="s">
        <v>56</v>
      </c>
      <c r="G43">
        <v>29.29</v>
      </c>
      <c r="H43">
        <v>282.08</v>
      </c>
      <c r="I43">
        <v>252.79</v>
      </c>
      <c r="J43">
        <v>1453.38</v>
      </c>
      <c r="K43">
        <v>25127.919999999998</v>
      </c>
      <c r="L43">
        <v>2.33</v>
      </c>
      <c r="M43">
        <v>1858.2613750245926</v>
      </c>
      <c r="N43">
        <v>57.84</v>
      </c>
      <c r="O43">
        <v>1.27</v>
      </c>
      <c r="P43">
        <v>-0.38</v>
      </c>
      <c r="Q43">
        <v>0.89</v>
      </c>
      <c r="R43">
        <v>0.91</v>
      </c>
      <c r="S43" t="str">
        <f>_xll.SNL.Clients.Office.Excel.Functions.SPG(D43, S$1, F43, "Options: Curr=USD, Mag=Actuals")</f>
        <v>BNP Paribas SA (ENXTPA:BNP)</v>
      </c>
      <c r="T43" t="str">
        <f>_xll.SNL.Clients.Office.Excel.Functions.SPG($D43, T$1, $F43, "Options: Curr=USD, Mag=Actuals")</f>
        <v>BNP Paribas SA</v>
      </c>
      <c r="U43" s="6">
        <f>_xll.SNL.Clients.Office.Excel.Functions.SPG($D43, U$1, $F43, "Options: Curr=USD, Mag=Actuals")</f>
        <v>364638590137.14362</v>
      </c>
      <c r="V43" t="str">
        <f>_xll.SNL.Clients.Office.Excel.Functions.SPG($D43, V$1, $F43, "Options: Curr=USD, Mag=Actuals")</f>
        <v>ENXTPA:BNP</v>
      </c>
      <c r="W43" t="str">
        <f>_xll.SNL.Clients.Office.Excel.Functions.SPG($D43, W$1, $F43, "Options: Curr=USD, Mag=Actuals")</f>
        <v>Bank</v>
      </c>
      <c r="X43" s="6">
        <f>_xll.SNL.Clients.Office.Excel.Functions.SPG($D43, X$1, $F43, "Options: Curr=USD, Mag=Actuals")</f>
        <v>7118328512.8609676</v>
      </c>
      <c r="Y43" s="6">
        <f>_xll.SNL.Clients.Office.Excel.Functions.SPG($D43, Y$1, $F43, "Options: Curr=USD, Mag=Actuals")</f>
        <v>0</v>
      </c>
      <c r="Z43" s="6">
        <f>_xll.SNL.Clients.Office.Excel.Functions.SPG($D43, Z$1, $F43, "Options: Curr=USD, Mag=Actuals")</f>
        <v>0</v>
      </c>
      <c r="AA43" s="6">
        <f>_xll.SNL.Clients.Office.Excel.Functions.SPG($D43, AA$1, $F43, "Options: Curr=USD, Mag=Actuals")</f>
        <v>1075063793.2439377</v>
      </c>
      <c r="AB43" s="6">
        <f>_xll.SNL.Clients.Office.Excel.Functions.SPG($D43, AB$1, $F43, "Options: Curr=USD, Mag=Actuals")</f>
        <v>2.4438422726167568</v>
      </c>
      <c r="AC43" s="6">
        <f>_xll.SNL.Clients.Office.Excel.Functions.SPG($D43, AC$1, $F43, "Options: Curr=USD, Mag=Actuals")</f>
        <v>51.190600000000003</v>
      </c>
      <c r="AD43" s="6">
        <f>_xll.SNL.Clients.Office.Excel.Functions.SPG($D43, AD$1, $F43, "Options: Curr=USD, Mag=Actuals")</f>
        <v>0.309</v>
      </c>
      <c r="AE43" s="6">
        <f>_xll.SNL.Clients.Office.Excel.Functions.SPG($D43, AE$1, $F43, "Options: Curr=USD, Mag=Actuals")</f>
        <v>10.114000000000001</v>
      </c>
      <c r="AF43" s="6">
        <f>_xll.SNL.Clients.Office.Excel.Functions.SPG($D43, AF$1, $F43, "Options: Curr=USD, Mag=Actuals")</f>
        <v>364638590137.14362</v>
      </c>
      <c r="AG43" s="6">
        <f>_xll.SNL.Clients.Office.Excel.Functions.SPG($D43, AG$1, $F43, "Options: Curr=USD, Mag=Actuals")</f>
        <v>67475320774.717865</v>
      </c>
      <c r="AH43" s="6">
        <f>_xll.SNL.Clients.Office.Excel.Functions.SPG($D43, AH$1, $F43, "Options: Curr=USD, Mag=Actuals")</f>
        <v>11031116803.957508</v>
      </c>
      <c r="AI43" s="6">
        <f>_xll.SNL.Clients.Office.Excel.Functions.SPG($D43, AI$1, $F43, "Options: Curr=USD, Mag=Actuals")</f>
        <v>35795</v>
      </c>
      <c r="AJ43" s="6" t="str">
        <f>_xll.SNL.Clients.Office.Excel.Functions.SPG($D43, AJ$1, $F43, "Options: Curr=USD, Mag=Actuals")</f>
        <v>#INVALID FUNCTION PARAMETER</v>
      </c>
      <c r="AK43" s="6" t="str">
        <f>_xll.SNL.Clients.Office.Excel.Functions.SPG($D43, AK$1, $F43, "Options: Curr=USD, Mag=Actuals")</f>
        <v>#INVALID FUNCTION PARAMETER</v>
      </c>
      <c r="AL43" s="6" t="str">
        <f>_xll.SNL.Clients.Office.Excel.Functions.SPG($D43, AL$1, $F43, "Options: Curr=USD, Mag=Actuals")</f>
        <v>#INVALID FUNCTION PARAMETER</v>
      </c>
      <c r="AM43" s="6" t="str">
        <f>_xll.SNL.Clients.Office.Excel.Functions.SPG($D43, AM$1, $F43, "Options: Curr=USD, Mag=Actuals")</f>
        <v>#INVALID FUNCTION PARAMETER</v>
      </c>
      <c r="AN43" s="6">
        <f>_xll.SNL.Clients.Office.Excel.Functions.SPG($D43, AN$1, $F43, "Options: Curr=USD, Mag=Actuals")</f>
        <v>0</v>
      </c>
      <c r="AO43" s="6">
        <f>_xll.SNL.Clients.Office.Excel.Functions.SPG($D43, AO$1, $F43, "Options: Curr=USD, Mag=Actuals")</f>
        <v>0</v>
      </c>
      <c r="AP43" s="6">
        <f>_xll.SNL.Clients.Office.Excel.Functions.SPG($D43, AP$1, $F43, "Options: Curr=USD, Mag=Actuals")</f>
        <v>0</v>
      </c>
      <c r="AQ43" s="6">
        <f>_xll.SNL.Clients.Office.Excel.Functions.SPG($D43, AQ$1, $F43, "Options: Curr=USD, Mag=Actuals")</f>
        <v>0</v>
      </c>
      <c r="AR43" s="6">
        <f>_xll.SNL.Clients.Office.Excel.Functions.SPG($D43, AR$1, $F43, "Options: Curr=USD, Mag=Actuals")</f>
        <v>0</v>
      </c>
      <c r="AS43" s="6">
        <f>_xll.SNL.Clients.Office.Excel.Functions.SPG($D43, AS$1, $F43, "Options: Curr=USD, Mag=Actuals")</f>
        <v>0</v>
      </c>
      <c r="AT43" s="6">
        <f>_xll.SNL.Clients.Office.Excel.Functions.SPG($D43, AT$1, $F43, "Options: Curr=USD, Mag=Actuals")</f>
        <v>0</v>
      </c>
      <c r="AU43" s="6">
        <f>_xll.SNL.Clients.Office.Excel.Functions.SPG($D43, AU$1, $F43, "Options: Curr=USD, Mag=Actuals")</f>
        <v>0</v>
      </c>
      <c r="AV43" s="6">
        <f>_xll.SNL.Clients.Office.Excel.Functions.SPG($D43, AV$1, $F43, "Options: Curr=USD, Mag=Actuals")</f>
        <v>0</v>
      </c>
      <c r="AW43" s="6">
        <f>_xll.SNL.Clients.Office.Excel.Functions.SPG($D43, AW$1, $F43, "Options: Curr=USD, Mag=Actuals")</f>
        <v>0</v>
      </c>
      <c r="AX43" s="6">
        <f>_xll.SNL.Clients.Office.Excel.Functions.SPG($D43, AX$1, $F43, "Options: Curr=USD, Mag=Actuals")</f>
        <v>0</v>
      </c>
      <c r="AY43" s="6">
        <f>_xll.SNL.Clients.Office.Excel.Functions.SPG($D43, AY$1, $F43, "Options: Curr=USD, Mag=Actuals")</f>
        <v>0</v>
      </c>
      <c r="AZ43" s="6">
        <f>_xll.SNL.Clients.Office.Excel.Functions.SPG($D43, AZ$1, $F43, "Options: Curr=USD, Mag=Actuals")</f>
        <v>0</v>
      </c>
      <c r="BA43" s="6">
        <f>_xll.SNL.Clients.Office.Excel.Functions.SPG($D43, BA$1, $F43, "Options: Curr=USD, Mag=Actuals")</f>
        <v>0</v>
      </c>
      <c r="BB43" s="6">
        <f>_xll.SNL.Clients.Office.Excel.Functions.SPG($D43, BB$1, $F43, "Options: Curr=USD, Mag=Actuals")</f>
        <v>0</v>
      </c>
      <c r="BC43" s="6">
        <f>_xll.SNL.Clients.Office.Excel.Functions.SPG($D43, BC$1, $F43, "Options: Curr=USD, Mag=Actuals")</f>
        <v>0</v>
      </c>
      <c r="BD43" s="6">
        <f>_xll.SNL.Clients.Office.Excel.Functions.SPG($D43, BD$1, $F43, "Options: Curr=USD, Mag=Actuals")</f>
        <v>0</v>
      </c>
      <c r="BE43" s="6">
        <f>_xll.SNL.Clients.Office.Excel.Functions.SPG($D43, BE$1, $F43, "Options: Curr=USD, Mag=Actuals")</f>
        <v>0</v>
      </c>
      <c r="BF43" s="6">
        <f>_xll.SNL.Clients.Office.Excel.Functions.SPG($D43, BF$1, $F43, "Options: Curr=USD, Mag=Actuals")</f>
        <v>0</v>
      </c>
      <c r="BG43" s="6">
        <f>_xll.SNL.Clients.Office.Excel.Functions.SPG($D43, BG$1, $F43, "Options: Curr=USD, Mag=Actuals")</f>
        <v>0</v>
      </c>
      <c r="BH43" s="6">
        <f>_xll.SNL.Clients.Office.Excel.Functions.SPG($D43, BH$1, $F43, "Options: Curr=USD, Mag=Actuals")</f>
        <v>0</v>
      </c>
      <c r="BI43" s="6">
        <f>_xll.SNL.Clients.Office.Excel.Functions.SPG($D43, BI$1, $F43, "Options: Curr=USD, Mag=Actuals")</f>
        <v>0</v>
      </c>
      <c r="BJ43" s="6">
        <f>_xll.SNL.Clients.Office.Excel.Functions.SPG($D43, BJ$1, $F43, "Options: Curr=USD, Mag=Actuals")</f>
        <v>0</v>
      </c>
      <c r="BK43" s="6">
        <f>_xll.SNL.Clients.Office.Excel.Functions.SPG($D43, BK$1, $F43, "Options: Curr=USD, Mag=Actuals")</f>
        <v>0</v>
      </c>
      <c r="BL43" s="6">
        <f>_xll.SNL.Clients.Office.Excel.Functions.SPG($D43, BL$1, $F43, "Options: Curr=USD, Mag=Actuals")</f>
        <v>0</v>
      </c>
      <c r="BM43" s="6">
        <f>_xll.SNL.Clients.Office.Excel.Functions.SPG($D43, BM$1, $F43, "Options: Curr=USD, Mag=Actuals")</f>
        <v>0</v>
      </c>
      <c r="BN43" s="6">
        <f>_xll.SNL.Clients.Office.Excel.Functions.SPG($D43, BN$1, $F43, "Options: Curr=USD, Mag=Actuals")</f>
        <v>0</v>
      </c>
      <c r="BO43" s="6">
        <f>_xll.SNL.Clients.Office.Excel.Functions.SPG($D43, BO$1, $F43, "Options: Curr=USD, Mag=Actuals")</f>
        <v>0</v>
      </c>
      <c r="BP43" s="6">
        <f>_xll.SNL.Clients.Office.Excel.Functions.SPG($D43, BP$1, $F43, "Options: Curr=USD, Mag=Actuals")</f>
        <v>0</v>
      </c>
      <c r="BQ43" s="6">
        <f>_xll.SNL.Clients.Office.Excel.Functions.SPG($D43, BQ$1, $F43, "Options: Curr=USD, Mag=Actuals")</f>
        <v>0</v>
      </c>
      <c r="BR43" s="6">
        <f>_xll.SNL.Clients.Office.Excel.Functions.SPG($D43, BR$1, $F43, "Options: Curr=USD, Mag=Actuals")</f>
        <v>0</v>
      </c>
      <c r="BS43" s="6">
        <f>_xll.SNL.Clients.Office.Excel.Functions.SPG($D43, BS$1, $F43, "Options: Curr=USD, Mag=Actuals")</f>
        <v>0</v>
      </c>
      <c r="BT43" s="6">
        <f>_xll.SNL.Clients.Office.Excel.Functions.SPG($D43, BT$1, $F43, "Options: Curr=USD, Mag=Actuals")</f>
        <v>0</v>
      </c>
      <c r="BU43" s="6">
        <f>_xll.SNL.Clients.Office.Excel.Functions.SPG($D43, BU$1, $F43, "Options: Curr=USD, Mag=Actuals")</f>
        <v>0</v>
      </c>
      <c r="BV43" s="6">
        <f>_xll.SNL.Clients.Office.Excel.Functions.SPG($D43, BV$1, $F43, "Options: Curr=USD, Mag=Actuals")</f>
        <v>0</v>
      </c>
      <c r="BW43" s="6">
        <f>_xll.SNL.Clients.Office.Excel.Functions.SPG($D43, BW$1, $F43, "Options: Curr=USD, Mag=Actuals")</f>
        <v>0</v>
      </c>
      <c r="BX43" s="6">
        <f>_xll.SNL.Clients.Office.Excel.Functions.SPG($D43, BX$1, $F43, "Options: Curr=USD, Mag=Actuals")</f>
        <v>0</v>
      </c>
      <c r="BY43" s="6">
        <f>_xll.SNL.Clients.Office.Excel.Functions.SPG($D43, BY$1, $F43, "Options: Curr=USD, Mag=Actuals")</f>
        <v>0</v>
      </c>
      <c r="BZ43" s="6">
        <f>_xll.SNL.Clients.Office.Excel.Functions.SPG($D43, BZ$1, $F43, "Options: Curr=USD, Mag=Actuals")</f>
        <v>0</v>
      </c>
      <c r="CA43" s="6" t="str">
        <f>_xll.SNL.Clients.Office.Excel.Functions.SPG($D43, CA$1, $F43, "Options: Curr=USD, Mag=Actuals")</f>
        <v>Impaired Loans</v>
      </c>
      <c r="CB43" s="6">
        <f>_xll.SNL.Clients.Office.Excel.Functions.SPG($D43, CB$1, $F43, "Options: Curr=USD, Mag=Actuals")</f>
        <v>0</v>
      </c>
      <c r="CC43" s="6">
        <f>_xll.SNL.Clients.Office.Excel.Functions.SPG($D43, CC$1, $F43, "Options: Curr=USD, Mag=Actuals")</f>
        <v>0</v>
      </c>
      <c r="CD43" s="6">
        <f>_xll.SNL.Clients.Office.Excel.Functions.SPG($D43, CD$1, $F43, "Options: Curr=USD, Mag=Actuals")</f>
        <v>0</v>
      </c>
      <c r="CE43" s="6">
        <f>_xll.SNL.Clients.Office.Excel.Functions.SPG($D43, CE$1, $F43, "Options: Curr=USD, Mag=Actuals")</f>
        <v>0</v>
      </c>
      <c r="CF43" s="6">
        <f>_xll.SNL.Clients.Office.Excel.Functions.SPG($D43, CF$1, $F43, "Options: Curr=USD, Mag=Actuals")</f>
        <v>0</v>
      </c>
      <c r="CG43" s="6">
        <f>_xll.SNL.Clients.Office.Excel.Functions.SPG($D43, CG$1, $F43, "Options: Curr=USD, Mag=Actuals")</f>
        <v>0</v>
      </c>
    </row>
    <row r="44" spans="1:85" x14ac:dyDescent="0.3">
      <c r="A44" s="10" t="s">
        <v>100</v>
      </c>
      <c r="B44" s="10" t="s">
        <v>85</v>
      </c>
      <c r="C44" s="10" t="s">
        <v>13</v>
      </c>
      <c r="D44">
        <v>3001689</v>
      </c>
      <c r="E44" s="10" t="s">
        <v>20</v>
      </c>
      <c r="F44" s="10" t="s">
        <v>57</v>
      </c>
      <c r="G44">
        <v>27.06</v>
      </c>
      <c r="H44">
        <v>297.94</v>
      </c>
      <c r="I44">
        <v>270.88</v>
      </c>
      <c r="J44">
        <v>1503.87</v>
      </c>
      <c r="K44">
        <v>25892.89</v>
      </c>
      <c r="L44">
        <v>3.6</v>
      </c>
      <c r="M44">
        <v>1902.5471099206513</v>
      </c>
      <c r="N44">
        <v>58.08</v>
      </c>
      <c r="O44">
        <v>0.68</v>
      </c>
      <c r="P44">
        <v>-0.57999999999999996</v>
      </c>
      <c r="Q44">
        <v>0.9</v>
      </c>
      <c r="R44">
        <v>0.86</v>
      </c>
      <c r="S44" t="str">
        <f>_xll.SNL.Clients.Office.Excel.Functions.SPG(D44, S$1, F44, "Options: Curr=USD, Mag=Actuals")</f>
        <v>BNP Paribas SA (ENXTPA:BNP)</v>
      </c>
      <c r="T44" t="str">
        <f>_xll.SNL.Clients.Office.Excel.Functions.SPG($D44, T$1, $F44, "Options: Curr=USD, Mag=Actuals")</f>
        <v>BNP Paribas SA</v>
      </c>
      <c r="U44" s="6">
        <f>_xll.SNL.Clients.Office.Excel.Functions.SPG($D44, U$1, $F44, "Options: Curr=USD, Mag=Actuals")</f>
        <v>407308844400</v>
      </c>
      <c r="V44" t="str">
        <f>_xll.SNL.Clients.Office.Excel.Functions.SPG($D44, V$1, $F44, "Options: Curr=USD, Mag=Actuals")</f>
        <v>ENXTPA:BNP</v>
      </c>
      <c r="W44" t="str">
        <f>_xll.SNL.Clients.Office.Excel.Functions.SPG($D44, W$1, $F44, "Options: Curr=USD, Mag=Actuals")</f>
        <v>Bank</v>
      </c>
      <c r="X44" s="6">
        <f>_xll.SNL.Clients.Office.Excel.Functions.SPG($D44, X$1, $F44, "Options: Curr=USD, Mag=Actuals")</f>
        <v>7705895754.6104307</v>
      </c>
      <c r="Y44" s="6">
        <f>_xll.SNL.Clients.Office.Excel.Functions.SPG($D44, Y$1, $F44, "Options: Curr=USD, Mag=Actuals")</f>
        <v>0</v>
      </c>
      <c r="Z44" s="6">
        <f>_xll.SNL.Clients.Office.Excel.Functions.SPG($D44, Z$1, $F44, "Options: Curr=USD, Mag=Actuals")</f>
        <v>0</v>
      </c>
      <c r="AA44" s="6">
        <f>_xll.SNL.Clients.Office.Excel.Functions.SPG($D44, AA$1, $F44, "Options: Curr=USD, Mag=Actuals")</f>
        <v>1307850544.7397282</v>
      </c>
      <c r="AB44" s="6">
        <f>_xll.SNL.Clients.Office.Excel.Functions.SPG($D44, AB$1, $F44, "Options: Curr=USD, Mag=Actuals")</f>
        <v>2.8745815314973466</v>
      </c>
      <c r="AC44" s="6">
        <f>_xll.SNL.Clients.Office.Excel.Functions.SPG($D44, AC$1, $F44, "Options: Curr=USD, Mag=Actuals")</f>
        <v>19.025500000000001</v>
      </c>
      <c r="AD44" s="6">
        <f>_xll.SNL.Clients.Office.Excel.Functions.SPG($D44, AD$1, $F44, "Options: Curr=USD, Mag=Actuals")</f>
        <v>0.34499999999999997</v>
      </c>
      <c r="AE44" s="6">
        <f>_xll.SNL.Clients.Office.Excel.Functions.SPG($D44, AE$1, $F44, "Options: Curr=USD, Mag=Actuals")</f>
        <v>10.928000000000001</v>
      </c>
      <c r="AF44" s="6">
        <f>_xll.SNL.Clients.Office.Excel.Functions.SPG($D44, AF$1, $F44, "Options: Curr=USD, Mag=Actuals")</f>
        <v>407308844400</v>
      </c>
      <c r="AG44" s="6">
        <f>_xll.SNL.Clients.Office.Excel.Functions.SPG($D44, AG$1, $F44, "Options: Curr=USD, Mag=Actuals")</f>
        <v>95679687000</v>
      </c>
      <c r="AH44" s="6">
        <f>_xll.SNL.Clients.Office.Excel.Functions.SPG($D44, AH$1, $F44, "Options: Curr=USD, Mag=Actuals")</f>
        <v>13348305600</v>
      </c>
      <c r="AI44" s="6">
        <f>_xll.SNL.Clients.Office.Excel.Functions.SPG($D44, AI$1, $F44, "Options: Curr=USD, Mag=Actuals")</f>
        <v>36160</v>
      </c>
      <c r="AJ44" s="6" t="str">
        <f>_xll.SNL.Clients.Office.Excel.Functions.SPG($D44, AJ$1, $F44, "Options: Curr=USD, Mag=Actuals")</f>
        <v>#INVALID FUNCTION PARAMETER</v>
      </c>
      <c r="AK44" s="6" t="str">
        <f>_xll.SNL.Clients.Office.Excel.Functions.SPG($D44, AK$1, $F44, "Options: Curr=USD, Mag=Actuals")</f>
        <v>#INVALID FUNCTION PARAMETER</v>
      </c>
      <c r="AL44" s="6" t="str">
        <f>_xll.SNL.Clients.Office.Excel.Functions.SPG($D44, AL$1, $F44, "Options: Curr=USD, Mag=Actuals")</f>
        <v>#INVALID FUNCTION PARAMETER</v>
      </c>
      <c r="AM44" s="6" t="str">
        <f>_xll.SNL.Clients.Office.Excel.Functions.SPG($D44, AM$1, $F44, "Options: Curr=USD, Mag=Actuals")</f>
        <v>#INVALID FUNCTION PARAMETER</v>
      </c>
      <c r="AN44" s="6">
        <f>_xll.SNL.Clients.Office.Excel.Functions.SPG($D44, AN$1, $F44, "Options: Curr=USD, Mag=Actuals")</f>
        <v>0</v>
      </c>
      <c r="AO44" s="6">
        <f>_xll.SNL.Clients.Office.Excel.Functions.SPG($D44, AO$1, $F44, "Options: Curr=USD, Mag=Actuals")</f>
        <v>0</v>
      </c>
      <c r="AP44" s="6">
        <f>_xll.SNL.Clients.Office.Excel.Functions.SPG($D44, AP$1, $F44, "Options: Curr=USD, Mag=Actuals")</f>
        <v>0</v>
      </c>
      <c r="AQ44" s="6">
        <f>_xll.SNL.Clients.Office.Excel.Functions.SPG($D44, AQ$1, $F44, "Options: Curr=USD, Mag=Actuals")</f>
        <v>0</v>
      </c>
      <c r="AR44" s="6">
        <f>_xll.SNL.Clients.Office.Excel.Functions.SPG($D44, AR$1, $F44, "Options: Curr=USD, Mag=Actuals")</f>
        <v>0</v>
      </c>
      <c r="AS44" s="6">
        <f>_xll.SNL.Clients.Office.Excel.Functions.SPG($D44, AS$1, $F44, "Options: Curr=USD, Mag=Actuals")</f>
        <v>0</v>
      </c>
      <c r="AT44" s="6">
        <f>_xll.SNL.Clients.Office.Excel.Functions.SPG($D44, AT$1, $F44, "Options: Curr=USD, Mag=Actuals")</f>
        <v>0</v>
      </c>
      <c r="AU44" s="6">
        <f>_xll.SNL.Clients.Office.Excel.Functions.SPG($D44, AU$1, $F44, "Options: Curr=USD, Mag=Actuals")</f>
        <v>0</v>
      </c>
      <c r="AV44" s="6">
        <f>_xll.SNL.Clients.Office.Excel.Functions.SPG($D44, AV$1, $F44, "Options: Curr=USD, Mag=Actuals")</f>
        <v>0</v>
      </c>
      <c r="AW44" s="6">
        <f>_xll.SNL.Clients.Office.Excel.Functions.SPG($D44, AW$1, $F44, "Options: Curr=USD, Mag=Actuals")</f>
        <v>0</v>
      </c>
      <c r="AX44" s="6">
        <f>_xll.SNL.Clients.Office.Excel.Functions.SPG($D44, AX$1, $F44, "Options: Curr=USD, Mag=Actuals")</f>
        <v>0</v>
      </c>
      <c r="AY44" s="6">
        <f>_xll.SNL.Clients.Office.Excel.Functions.SPG($D44, AY$1, $F44, "Options: Curr=USD, Mag=Actuals")</f>
        <v>0</v>
      </c>
      <c r="AZ44" s="6">
        <f>_xll.SNL.Clients.Office.Excel.Functions.SPG($D44, AZ$1, $F44, "Options: Curr=USD, Mag=Actuals")</f>
        <v>0</v>
      </c>
      <c r="BA44" s="6">
        <f>_xll.SNL.Clients.Office.Excel.Functions.SPG($D44, BA$1, $F44, "Options: Curr=USD, Mag=Actuals")</f>
        <v>0</v>
      </c>
      <c r="BB44" s="6">
        <f>_xll.SNL.Clients.Office.Excel.Functions.SPG($D44, BB$1, $F44, "Options: Curr=USD, Mag=Actuals")</f>
        <v>0</v>
      </c>
      <c r="BC44" s="6">
        <f>_xll.SNL.Clients.Office.Excel.Functions.SPG($D44, BC$1, $F44, "Options: Curr=USD, Mag=Actuals")</f>
        <v>0</v>
      </c>
      <c r="BD44" s="6">
        <f>_xll.SNL.Clients.Office.Excel.Functions.SPG($D44, BD$1, $F44, "Options: Curr=USD, Mag=Actuals")</f>
        <v>0</v>
      </c>
      <c r="BE44" s="6">
        <f>_xll.SNL.Clients.Office.Excel.Functions.SPG($D44, BE$1, $F44, "Options: Curr=USD, Mag=Actuals")</f>
        <v>0</v>
      </c>
      <c r="BF44" s="6">
        <f>_xll.SNL.Clients.Office.Excel.Functions.SPG($D44, BF$1, $F44, "Options: Curr=USD, Mag=Actuals")</f>
        <v>0</v>
      </c>
      <c r="BG44" s="6">
        <f>_xll.SNL.Clients.Office.Excel.Functions.SPG($D44, BG$1, $F44, "Options: Curr=USD, Mag=Actuals")</f>
        <v>0</v>
      </c>
      <c r="BH44" s="6">
        <f>_xll.SNL.Clients.Office.Excel.Functions.SPG($D44, BH$1, $F44, "Options: Curr=USD, Mag=Actuals")</f>
        <v>0</v>
      </c>
      <c r="BI44" s="6">
        <f>_xll.SNL.Clients.Office.Excel.Functions.SPG($D44, BI$1, $F44, "Options: Curr=USD, Mag=Actuals")</f>
        <v>0</v>
      </c>
      <c r="BJ44" s="6">
        <f>_xll.SNL.Clients.Office.Excel.Functions.SPG($D44, BJ$1, $F44, "Options: Curr=USD, Mag=Actuals")</f>
        <v>0</v>
      </c>
      <c r="BK44" s="6">
        <f>_xll.SNL.Clients.Office.Excel.Functions.SPG($D44, BK$1, $F44, "Options: Curr=USD, Mag=Actuals")</f>
        <v>0</v>
      </c>
      <c r="BL44" s="6">
        <f>_xll.SNL.Clients.Office.Excel.Functions.SPG($D44, BL$1, $F44, "Options: Curr=USD, Mag=Actuals")</f>
        <v>0</v>
      </c>
      <c r="BM44" s="6">
        <f>_xll.SNL.Clients.Office.Excel.Functions.SPG($D44, BM$1, $F44, "Options: Curr=USD, Mag=Actuals")</f>
        <v>0</v>
      </c>
      <c r="BN44" s="6">
        <f>_xll.SNL.Clients.Office.Excel.Functions.SPG($D44, BN$1, $F44, "Options: Curr=USD, Mag=Actuals")</f>
        <v>0</v>
      </c>
      <c r="BO44" s="6">
        <f>_xll.SNL.Clients.Office.Excel.Functions.SPG($D44, BO$1, $F44, "Options: Curr=USD, Mag=Actuals")</f>
        <v>0</v>
      </c>
      <c r="BP44" s="6">
        <f>_xll.SNL.Clients.Office.Excel.Functions.SPG($D44, BP$1, $F44, "Options: Curr=USD, Mag=Actuals")</f>
        <v>0</v>
      </c>
      <c r="BQ44" s="6">
        <f>_xll.SNL.Clients.Office.Excel.Functions.SPG($D44, BQ$1, $F44, "Options: Curr=USD, Mag=Actuals")</f>
        <v>0</v>
      </c>
      <c r="BR44" s="6">
        <f>_xll.SNL.Clients.Office.Excel.Functions.SPG($D44, BR$1, $F44, "Options: Curr=USD, Mag=Actuals")</f>
        <v>0</v>
      </c>
      <c r="BS44" s="6">
        <f>_xll.SNL.Clients.Office.Excel.Functions.SPG($D44, BS$1, $F44, "Options: Curr=USD, Mag=Actuals")</f>
        <v>0</v>
      </c>
      <c r="BT44" s="6">
        <f>_xll.SNL.Clients.Office.Excel.Functions.SPG($D44, BT$1, $F44, "Options: Curr=USD, Mag=Actuals")</f>
        <v>0</v>
      </c>
      <c r="BU44" s="6">
        <f>_xll.SNL.Clients.Office.Excel.Functions.SPG($D44, BU$1, $F44, "Options: Curr=USD, Mag=Actuals")</f>
        <v>0</v>
      </c>
      <c r="BV44" s="6">
        <f>_xll.SNL.Clients.Office.Excel.Functions.SPG($D44, BV$1, $F44, "Options: Curr=USD, Mag=Actuals")</f>
        <v>0</v>
      </c>
      <c r="BW44" s="6">
        <f>_xll.SNL.Clients.Office.Excel.Functions.SPG($D44, BW$1, $F44, "Options: Curr=USD, Mag=Actuals")</f>
        <v>0</v>
      </c>
      <c r="BX44" s="6">
        <f>_xll.SNL.Clients.Office.Excel.Functions.SPG($D44, BX$1, $F44, "Options: Curr=USD, Mag=Actuals")</f>
        <v>0</v>
      </c>
      <c r="BY44" s="6">
        <f>_xll.SNL.Clients.Office.Excel.Functions.SPG($D44, BY$1, $F44, "Options: Curr=USD, Mag=Actuals")</f>
        <v>0</v>
      </c>
      <c r="BZ44" s="6">
        <f>_xll.SNL.Clients.Office.Excel.Functions.SPG($D44, BZ$1, $F44, "Options: Curr=USD, Mag=Actuals")</f>
        <v>0</v>
      </c>
      <c r="CA44" s="6" t="str">
        <f>_xll.SNL.Clients.Office.Excel.Functions.SPG($D44, CA$1, $F44, "Options: Curr=USD, Mag=Actuals")</f>
        <v>Impaired Loans</v>
      </c>
      <c r="CB44" s="6">
        <f>_xll.SNL.Clients.Office.Excel.Functions.SPG($D44, CB$1, $F44, "Options: Curr=USD, Mag=Actuals")</f>
        <v>0</v>
      </c>
      <c r="CC44" s="6">
        <f>_xll.SNL.Clients.Office.Excel.Functions.SPG($D44, CC$1, $F44, "Options: Curr=USD, Mag=Actuals")</f>
        <v>0</v>
      </c>
      <c r="CD44" s="6">
        <f>_xll.SNL.Clients.Office.Excel.Functions.SPG($D44, CD$1, $F44, "Options: Curr=USD, Mag=Actuals")</f>
        <v>0</v>
      </c>
      <c r="CE44" s="6">
        <f>_xll.SNL.Clients.Office.Excel.Functions.SPG($D44, CE$1, $F44, "Options: Curr=USD, Mag=Actuals")</f>
        <v>0</v>
      </c>
      <c r="CF44" s="6">
        <f>_xll.SNL.Clients.Office.Excel.Functions.SPG($D44, CF$1, $F44, "Options: Curr=USD, Mag=Actuals")</f>
        <v>0</v>
      </c>
      <c r="CG44" s="6">
        <f>_xll.SNL.Clients.Office.Excel.Functions.SPG($D44, CG$1, $F44, "Options: Curr=USD, Mag=Actuals")</f>
        <v>0</v>
      </c>
    </row>
    <row r="45" spans="1:85" x14ac:dyDescent="0.3">
      <c r="A45" s="10" t="s">
        <v>100</v>
      </c>
      <c r="B45" s="10" t="s">
        <v>85</v>
      </c>
      <c r="C45" s="10" t="s">
        <v>13</v>
      </c>
      <c r="D45">
        <v>3001689</v>
      </c>
      <c r="E45" s="10" t="s">
        <v>20</v>
      </c>
      <c r="F45" s="10" t="s">
        <v>58</v>
      </c>
      <c r="G45">
        <v>22.8</v>
      </c>
      <c r="H45">
        <v>296.89</v>
      </c>
      <c r="I45">
        <v>274.08999999999997</v>
      </c>
      <c r="J45">
        <v>1491.51</v>
      </c>
      <c r="K45">
        <v>25560.54</v>
      </c>
      <c r="L45">
        <v>3.28</v>
      </c>
      <c r="M45">
        <v>1867.8996650759045</v>
      </c>
      <c r="N45">
        <v>58.35</v>
      </c>
      <c r="O45">
        <v>0.56999999999999995</v>
      </c>
      <c r="P45">
        <v>0.14000000000000001</v>
      </c>
      <c r="Q45">
        <v>0.94</v>
      </c>
      <c r="R45">
        <v>1</v>
      </c>
      <c r="S45" t="str">
        <f>_xll.SNL.Clients.Office.Excel.Functions.SPG(D45, S$1, F45, "Options: Curr=USD, Mag=Actuals")</f>
        <v>BNP Paribas SA (ENXTPA:BNP)</v>
      </c>
      <c r="T45" t="str">
        <f>_xll.SNL.Clients.Office.Excel.Functions.SPG($D45, T$1, $F45, "Options: Curr=USD, Mag=Actuals")</f>
        <v>BNP Paribas SA</v>
      </c>
      <c r="U45" s="6">
        <f>_xll.SNL.Clients.Office.Excel.Functions.SPG($D45, U$1, $F45, "Options: Curr=USD, Mag=Actuals")</f>
        <v>699122291400</v>
      </c>
      <c r="V45" t="str">
        <f>_xll.SNL.Clients.Office.Excel.Functions.SPG($D45, V$1, $F45, "Options: Curr=USD, Mag=Actuals")</f>
        <v>ENXTPA:BNP</v>
      </c>
      <c r="W45" t="str">
        <f>_xll.SNL.Clients.Office.Excel.Functions.SPG($D45, W$1, $F45, "Options: Curr=USD, Mag=Actuals")</f>
        <v>Bank</v>
      </c>
      <c r="X45" s="6">
        <f>_xll.SNL.Clients.Office.Excel.Functions.SPG($D45, X$1, $F45, "Options: Curr=USD, Mag=Actuals")</f>
        <v>11115609518.525566</v>
      </c>
      <c r="Y45" s="6">
        <f>_xll.SNL.Clients.Office.Excel.Functions.SPG($D45, Y$1, $F45, "Options: Curr=USD, Mag=Actuals")</f>
        <v>0</v>
      </c>
      <c r="Z45" s="6">
        <f>_xll.SNL.Clients.Office.Excel.Functions.SPG($D45, Z$1, $F45, "Options: Curr=USD, Mag=Actuals")</f>
        <v>0</v>
      </c>
      <c r="AA45" s="6">
        <f>_xll.SNL.Clients.Office.Excel.Functions.SPG($D45, AA$1, $F45, "Options: Curr=USD, Mag=Actuals")</f>
        <v>1754591611.7511606</v>
      </c>
      <c r="AB45" s="6">
        <f>_xll.SNL.Clients.Office.Excel.Functions.SPG($D45, AB$1, $F45, "Options: Curr=USD, Mag=Actuals")</f>
        <v>2.9349726110348797</v>
      </c>
      <c r="AC45" s="6">
        <f>_xll.SNL.Clients.Office.Excel.Functions.SPG($D45, AC$1, $F45, "Options: Curr=USD, Mag=Actuals")</f>
        <v>7.4074</v>
      </c>
      <c r="AD45" s="6">
        <f>_xll.SNL.Clients.Office.Excel.Functions.SPG($D45, AD$1, $F45, "Options: Curr=USD, Mag=Actuals")</f>
        <v>0.315</v>
      </c>
      <c r="AE45" s="6">
        <f>_xll.SNL.Clients.Office.Excel.Functions.SPG($D45, AE$1, $F45, "Options: Curr=USD, Mag=Actuals")</f>
        <v>9.6389999999999993</v>
      </c>
      <c r="AF45" s="6">
        <f>_xll.SNL.Clients.Office.Excel.Functions.SPG($D45, AF$1, $F45, "Options: Curr=USD, Mag=Actuals")</f>
        <v>699122291400</v>
      </c>
      <c r="AG45" s="6">
        <f>_xll.SNL.Clients.Office.Excel.Functions.SPG($D45, AG$1, $F45, "Options: Curr=USD, Mag=Actuals")</f>
        <v>211898247600</v>
      </c>
      <c r="AH45" s="6">
        <f>_xll.SNL.Clients.Office.Excel.Functions.SPG($D45, AH$1, $F45, "Options: Curr=USD, Mag=Actuals")</f>
        <v>22857451500</v>
      </c>
      <c r="AI45" s="6">
        <f>_xll.SNL.Clients.Office.Excel.Functions.SPG($D45, AI$1, $F45, "Options: Curr=USD, Mag=Actuals")</f>
        <v>36525</v>
      </c>
      <c r="AJ45" s="6" t="str">
        <f>_xll.SNL.Clients.Office.Excel.Functions.SPG($D45, AJ$1, $F45, "Options: Curr=USD, Mag=Actuals")</f>
        <v>#INVALID FUNCTION PARAMETER</v>
      </c>
      <c r="AK45" s="6" t="str">
        <f>_xll.SNL.Clients.Office.Excel.Functions.SPG($D45, AK$1, $F45, "Options: Curr=USD, Mag=Actuals")</f>
        <v>#INVALID FUNCTION PARAMETER</v>
      </c>
      <c r="AL45" s="6" t="str">
        <f>_xll.SNL.Clients.Office.Excel.Functions.SPG($D45, AL$1, $F45, "Options: Curr=USD, Mag=Actuals")</f>
        <v>#INVALID FUNCTION PARAMETER</v>
      </c>
      <c r="AM45" s="6" t="str">
        <f>_xll.SNL.Clients.Office.Excel.Functions.SPG($D45, AM$1, $F45, "Options: Curr=USD, Mag=Actuals")</f>
        <v>#INVALID FUNCTION PARAMETER</v>
      </c>
      <c r="AN45" s="6">
        <f>_xll.SNL.Clients.Office.Excel.Functions.SPG($D45, AN$1, $F45, "Options: Curr=USD, Mag=Actuals")</f>
        <v>0</v>
      </c>
      <c r="AO45" s="6">
        <f>_xll.SNL.Clients.Office.Excel.Functions.SPG($D45, AO$1, $F45, "Options: Curr=USD, Mag=Actuals")</f>
        <v>0</v>
      </c>
      <c r="AP45" s="6">
        <f>_xll.SNL.Clients.Office.Excel.Functions.SPG($D45, AP$1, $F45, "Options: Curr=USD, Mag=Actuals")</f>
        <v>0</v>
      </c>
      <c r="AQ45" s="6">
        <f>_xll.SNL.Clients.Office.Excel.Functions.SPG($D45, AQ$1, $F45, "Options: Curr=USD, Mag=Actuals")</f>
        <v>0</v>
      </c>
      <c r="AR45" s="6">
        <f>_xll.SNL.Clients.Office.Excel.Functions.SPG($D45, AR$1, $F45, "Options: Curr=USD, Mag=Actuals")</f>
        <v>0</v>
      </c>
      <c r="AS45" s="6">
        <f>_xll.SNL.Clients.Office.Excel.Functions.SPG($D45, AS$1, $F45, "Options: Curr=USD, Mag=Actuals")</f>
        <v>0</v>
      </c>
      <c r="AT45" s="6">
        <f>_xll.SNL.Clients.Office.Excel.Functions.SPG($D45, AT$1, $F45, "Options: Curr=USD, Mag=Actuals")</f>
        <v>0</v>
      </c>
      <c r="AU45" s="6">
        <f>_xll.SNL.Clients.Office.Excel.Functions.SPG($D45, AU$1, $F45, "Options: Curr=USD, Mag=Actuals")</f>
        <v>0</v>
      </c>
      <c r="AV45" s="6">
        <f>_xll.SNL.Clients.Office.Excel.Functions.SPG($D45, AV$1, $F45, "Options: Curr=USD, Mag=Actuals")</f>
        <v>0</v>
      </c>
      <c r="AW45" s="6">
        <f>_xll.SNL.Clients.Office.Excel.Functions.SPG($D45, AW$1, $F45, "Options: Curr=USD, Mag=Actuals")</f>
        <v>0</v>
      </c>
      <c r="AX45" s="6">
        <f>_xll.SNL.Clients.Office.Excel.Functions.SPG($D45, AX$1, $F45, "Options: Curr=USD, Mag=Actuals")</f>
        <v>0</v>
      </c>
      <c r="AY45" s="6">
        <f>_xll.SNL.Clients.Office.Excel.Functions.SPG($D45, AY$1, $F45, "Options: Curr=USD, Mag=Actuals")</f>
        <v>0</v>
      </c>
      <c r="AZ45" s="6">
        <f>_xll.SNL.Clients.Office.Excel.Functions.SPG($D45, AZ$1, $F45, "Options: Curr=USD, Mag=Actuals")</f>
        <v>0</v>
      </c>
      <c r="BA45" s="6">
        <f>_xll.SNL.Clients.Office.Excel.Functions.SPG($D45, BA$1, $F45, "Options: Curr=USD, Mag=Actuals")</f>
        <v>0</v>
      </c>
      <c r="BB45" s="6">
        <f>_xll.SNL.Clients.Office.Excel.Functions.SPG($D45, BB$1, $F45, "Options: Curr=USD, Mag=Actuals")</f>
        <v>0</v>
      </c>
      <c r="BC45" s="6">
        <f>_xll.SNL.Clients.Office.Excel.Functions.SPG($D45, BC$1, $F45, "Options: Curr=USD, Mag=Actuals")</f>
        <v>0</v>
      </c>
      <c r="BD45" s="6">
        <f>_xll.SNL.Clients.Office.Excel.Functions.SPG($D45, BD$1, $F45, "Options: Curr=USD, Mag=Actuals")</f>
        <v>0</v>
      </c>
      <c r="BE45" s="6">
        <f>_xll.SNL.Clients.Office.Excel.Functions.SPG($D45, BE$1, $F45, "Options: Curr=USD, Mag=Actuals")</f>
        <v>0</v>
      </c>
      <c r="BF45" s="6">
        <f>_xll.SNL.Clients.Office.Excel.Functions.SPG($D45, BF$1, $F45, "Options: Curr=USD, Mag=Actuals")</f>
        <v>0</v>
      </c>
      <c r="BG45" s="6">
        <f>_xll.SNL.Clients.Office.Excel.Functions.SPG($D45, BG$1, $F45, "Options: Curr=USD, Mag=Actuals")</f>
        <v>0</v>
      </c>
      <c r="BH45" s="6">
        <f>_xll.SNL.Clients.Office.Excel.Functions.SPG($D45, BH$1, $F45, "Options: Curr=USD, Mag=Actuals")</f>
        <v>0</v>
      </c>
      <c r="BI45" s="6">
        <f>_xll.SNL.Clients.Office.Excel.Functions.SPG($D45, BI$1, $F45, "Options: Curr=USD, Mag=Actuals")</f>
        <v>0</v>
      </c>
      <c r="BJ45" s="6">
        <f>_xll.SNL.Clients.Office.Excel.Functions.SPG($D45, BJ$1, $F45, "Options: Curr=USD, Mag=Actuals")</f>
        <v>0</v>
      </c>
      <c r="BK45" s="6">
        <f>_xll.SNL.Clients.Office.Excel.Functions.SPG($D45, BK$1, $F45, "Options: Curr=USD, Mag=Actuals")</f>
        <v>0</v>
      </c>
      <c r="BL45" s="6">
        <f>_xll.SNL.Clients.Office.Excel.Functions.SPG($D45, BL$1, $F45, "Options: Curr=USD, Mag=Actuals")</f>
        <v>0</v>
      </c>
      <c r="BM45" s="6">
        <f>_xll.SNL.Clients.Office.Excel.Functions.SPG($D45, BM$1, $F45, "Options: Curr=USD, Mag=Actuals")</f>
        <v>0</v>
      </c>
      <c r="BN45" s="6">
        <f>_xll.SNL.Clients.Office.Excel.Functions.SPG($D45, BN$1, $F45, "Options: Curr=USD, Mag=Actuals")</f>
        <v>0</v>
      </c>
      <c r="BO45" s="6">
        <f>_xll.SNL.Clients.Office.Excel.Functions.SPG($D45, BO$1, $F45, "Options: Curr=USD, Mag=Actuals")</f>
        <v>0</v>
      </c>
      <c r="BP45" s="6">
        <f>_xll.SNL.Clients.Office.Excel.Functions.SPG($D45, BP$1, $F45, "Options: Curr=USD, Mag=Actuals")</f>
        <v>0</v>
      </c>
      <c r="BQ45" s="6">
        <f>_xll.SNL.Clients.Office.Excel.Functions.SPG($D45, BQ$1, $F45, "Options: Curr=USD, Mag=Actuals")</f>
        <v>0</v>
      </c>
      <c r="BR45" s="6">
        <f>_xll.SNL.Clients.Office.Excel.Functions.SPG($D45, BR$1, $F45, "Options: Curr=USD, Mag=Actuals")</f>
        <v>0</v>
      </c>
      <c r="BS45" s="6">
        <f>_xll.SNL.Clients.Office.Excel.Functions.SPG($D45, BS$1, $F45, "Options: Curr=USD, Mag=Actuals")</f>
        <v>0</v>
      </c>
      <c r="BT45" s="6">
        <f>_xll.SNL.Clients.Office.Excel.Functions.SPG($D45, BT$1, $F45, "Options: Curr=USD, Mag=Actuals")</f>
        <v>0</v>
      </c>
      <c r="BU45" s="6">
        <f>_xll.SNL.Clients.Office.Excel.Functions.SPG($D45, BU$1, $F45, "Options: Curr=USD, Mag=Actuals")</f>
        <v>0</v>
      </c>
      <c r="BV45" s="6">
        <f>_xll.SNL.Clients.Office.Excel.Functions.SPG($D45, BV$1, $F45, "Options: Curr=USD, Mag=Actuals")</f>
        <v>0</v>
      </c>
      <c r="BW45" s="6">
        <f>_xll.SNL.Clients.Office.Excel.Functions.SPG($D45, BW$1, $F45, "Options: Curr=USD, Mag=Actuals")</f>
        <v>0</v>
      </c>
      <c r="BX45" s="6">
        <f>_xll.SNL.Clients.Office.Excel.Functions.SPG($D45, BX$1, $F45, "Options: Curr=USD, Mag=Actuals")</f>
        <v>0</v>
      </c>
      <c r="BY45" s="6">
        <f>_xll.SNL.Clients.Office.Excel.Functions.SPG($D45, BY$1, $F45, "Options: Curr=USD, Mag=Actuals")</f>
        <v>0</v>
      </c>
      <c r="BZ45" s="6">
        <f>_xll.SNL.Clients.Office.Excel.Functions.SPG($D45, BZ$1, $F45, "Options: Curr=USD, Mag=Actuals")</f>
        <v>0</v>
      </c>
      <c r="CA45" s="6" t="str">
        <f>_xll.SNL.Clients.Office.Excel.Functions.SPG($D45, CA$1, $F45, "Options: Curr=USD, Mag=Actuals")</f>
        <v>Impaired Loans</v>
      </c>
      <c r="CB45" s="6">
        <f>_xll.SNL.Clients.Office.Excel.Functions.SPG($D45, CB$1, $F45, "Options: Curr=USD, Mag=Actuals")</f>
        <v>0</v>
      </c>
      <c r="CC45" s="6">
        <f>_xll.SNL.Clients.Office.Excel.Functions.SPG($D45, CC$1, $F45, "Options: Curr=USD, Mag=Actuals")</f>
        <v>0</v>
      </c>
      <c r="CD45" s="6">
        <f>_xll.SNL.Clients.Office.Excel.Functions.SPG($D45, CD$1, $F45, "Options: Curr=USD, Mag=Actuals")</f>
        <v>0</v>
      </c>
      <c r="CE45" s="6">
        <f>_xll.SNL.Clients.Office.Excel.Functions.SPG($D45, CE$1, $F45, "Options: Curr=USD, Mag=Actuals")</f>
        <v>0</v>
      </c>
      <c r="CF45" s="6">
        <f>_xll.SNL.Clients.Office.Excel.Functions.SPG($D45, CF$1, $F45, "Options: Curr=USD, Mag=Actuals")</f>
        <v>0</v>
      </c>
      <c r="CG45" s="6">
        <f>_xll.SNL.Clients.Office.Excel.Functions.SPG($D45, CG$1, $F45, "Options: Curr=USD, Mag=Actuals")</f>
        <v>0</v>
      </c>
    </row>
    <row r="46" spans="1:85" x14ac:dyDescent="0.3">
      <c r="A46" s="10" t="s">
        <v>100</v>
      </c>
      <c r="B46" s="10" t="s">
        <v>85</v>
      </c>
      <c r="C46" s="10" t="s">
        <v>13</v>
      </c>
      <c r="D46">
        <v>3001689</v>
      </c>
      <c r="E46" s="10" t="s">
        <v>20</v>
      </c>
      <c r="F46" s="10" t="s">
        <v>7</v>
      </c>
      <c r="G46">
        <v>0.86</v>
      </c>
      <c r="H46">
        <v>293.58</v>
      </c>
      <c r="I46">
        <v>292.72000000000003</v>
      </c>
      <c r="J46">
        <v>1364.27</v>
      </c>
      <c r="K46">
        <v>23255.11</v>
      </c>
      <c r="L46">
        <v>4.1399999999999997</v>
      </c>
      <c r="M46">
        <v>1686.6038654460226</v>
      </c>
      <c r="N46">
        <v>58.67</v>
      </c>
      <c r="O46">
        <v>1.81</v>
      </c>
      <c r="P46">
        <v>4.3600000000000003</v>
      </c>
      <c r="Q46">
        <v>1.0900000000000001</v>
      </c>
      <c r="R46">
        <v>1.07</v>
      </c>
      <c r="S46" t="str">
        <f>_xll.SNL.Clients.Office.Excel.Functions.SPG(D46, S$1, F46, "Options: Curr=USD, Mag=Actuals")</f>
        <v>BNP Paribas SA (ENXTPA:BNP)</v>
      </c>
      <c r="T46" t="str">
        <f>_xll.SNL.Clients.Office.Excel.Functions.SPG($D46, T$1, $F46, "Options: Curr=USD, Mag=Actuals")</f>
        <v>BNP Paribas SA</v>
      </c>
      <c r="U46" s="6">
        <f>_xll.SNL.Clients.Office.Excel.Functions.SPG($D46, U$1, $F46, "Options: Curr=USD, Mag=Actuals")</f>
        <v>650911854600</v>
      </c>
      <c r="V46" t="str">
        <f>_xll.SNL.Clients.Office.Excel.Functions.SPG($D46, V$1, $F46, "Options: Curr=USD, Mag=Actuals")</f>
        <v>ENXTPA:BNP</v>
      </c>
      <c r="W46" t="str">
        <f>_xll.SNL.Clients.Office.Excel.Functions.SPG($D46, W$1, $F46, "Options: Curr=USD, Mag=Actuals")</f>
        <v>Bank</v>
      </c>
      <c r="X46" s="6">
        <f>_xll.SNL.Clients.Office.Excel.Functions.SPG($D46, X$1, $F46, "Options: Curr=USD, Mag=Actuals")</f>
        <v>15838785307.492126</v>
      </c>
      <c r="Y46" s="6">
        <f>_xll.SNL.Clients.Office.Excel.Functions.SPG($D46, Y$1, $F46, "Options: Curr=USD, Mag=Actuals")</f>
        <v>0</v>
      </c>
      <c r="Z46" s="6">
        <f>_xll.SNL.Clients.Office.Excel.Functions.SPG($D46, Z$1, $F46, "Options: Curr=USD, Mag=Actuals")</f>
        <v>0</v>
      </c>
      <c r="AA46" s="6">
        <f>_xll.SNL.Clients.Office.Excel.Functions.SPG($D46, AA$1, $F46, "Options: Curr=USD, Mag=Actuals")</f>
        <v>4204709320.5636058</v>
      </c>
      <c r="AB46" s="6">
        <f>_xll.SNL.Clients.Office.Excel.Functions.SPG($D46, AB$1, $F46, "Options: Curr=USD, Mag=Actuals")</f>
        <v>4.2859954409962944</v>
      </c>
      <c r="AC46" s="6">
        <f>_xll.SNL.Clients.Office.Excel.Functions.SPG($D46, AC$1, $F46, "Options: Curr=USD, Mag=Actuals")</f>
        <v>68.421000000000006</v>
      </c>
      <c r="AD46" s="6">
        <f>_xll.SNL.Clients.Office.Excel.Functions.SPG($D46, AD$1, $F46, "Options: Curr=USD, Mag=Actuals")</f>
        <v>0.65500000000000003</v>
      </c>
      <c r="AE46" s="6">
        <f>_xll.SNL.Clients.Office.Excel.Functions.SPG($D46, AE$1, $F46, "Options: Curr=USD, Mag=Actuals")</f>
        <v>19.276</v>
      </c>
      <c r="AF46" s="6">
        <f>_xll.SNL.Clients.Office.Excel.Functions.SPG($D46, AF$1, $F46, "Options: Curr=USD, Mag=Actuals")</f>
        <v>650911854600</v>
      </c>
      <c r="AG46" s="6">
        <f>_xll.SNL.Clients.Office.Excel.Functions.SPG($D46, AG$1, $F46, "Options: Curr=USD, Mag=Actuals")</f>
        <v>185158963640.00003</v>
      </c>
      <c r="AH46" s="6">
        <f>_xll.SNL.Clients.Office.Excel.Functions.SPG($D46, AH$1, $F46, "Options: Curr=USD, Mag=Actuals")</f>
        <v>22931167000</v>
      </c>
      <c r="AI46" s="6">
        <f>_xll.SNL.Clients.Office.Excel.Functions.SPG($D46, AI$1, $F46, "Options: Curr=USD, Mag=Actuals")</f>
        <v>36891</v>
      </c>
      <c r="AJ46" s="6" t="str">
        <f>_xll.SNL.Clients.Office.Excel.Functions.SPG($D46, AJ$1, $F46, "Options: Curr=USD, Mag=Actuals")</f>
        <v>#INVALID FUNCTION PARAMETER</v>
      </c>
      <c r="AK46" s="6" t="str">
        <f>_xll.SNL.Clients.Office.Excel.Functions.SPG($D46, AK$1, $F46, "Options: Curr=USD, Mag=Actuals")</f>
        <v>#INVALID FUNCTION PARAMETER</v>
      </c>
      <c r="AL46" s="6" t="str">
        <f>_xll.SNL.Clients.Office.Excel.Functions.SPG($D46, AL$1, $F46, "Options: Curr=USD, Mag=Actuals")</f>
        <v>#INVALID FUNCTION PARAMETER</v>
      </c>
      <c r="AM46" s="6" t="str">
        <f>_xll.SNL.Clients.Office.Excel.Functions.SPG($D46, AM$1, $F46, "Options: Curr=USD, Mag=Actuals")</f>
        <v>#INVALID FUNCTION PARAMETER</v>
      </c>
      <c r="AN46" s="6">
        <f>_xll.SNL.Clients.Office.Excel.Functions.SPG($D46, AN$1, $F46, "Options: Curr=USD, Mag=Actuals")</f>
        <v>0</v>
      </c>
      <c r="AO46" s="6">
        <f>_xll.SNL.Clients.Office.Excel.Functions.SPG($D46, AO$1, $F46, "Options: Curr=USD, Mag=Actuals")</f>
        <v>0</v>
      </c>
      <c r="AP46" s="6">
        <f>_xll.SNL.Clients.Office.Excel.Functions.SPG($D46, AP$1, $F46, "Options: Curr=USD, Mag=Actuals")</f>
        <v>0</v>
      </c>
      <c r="AQ46" s="6">
        <f>_xll.SNL.Clients.Office.Excel.Functions.SPG($D46, AQ$1, $F46, "Options: Curr=USD, Mag=Actuals")</f>
        <v>0</v>
      </c>
      <c r="AR46" s="6">
        <f>_xll.SNL.Clients.Office.Excel.Functions.SPG($D46, AR$1, $F46, "Options: Curr=USD, Mag=Actuals")</f>
        <v>0</v>
      </c>
      <c r="AS46" s="6">
        <f>_xll.SNL.Clients.Office.Excel.Functions.SPG($D46, AS$1, $F46, "Options: Curr=USD, Mag=Actuals")</f>
        <v>0</v>
      </c>
      <c r="AT46" s="6">
        <f>_xll.SNL.Clients.Office.Excel.Functions.SPG($D46, AT$1, $F46, "Options: Curr=USD, Mag=Actuals")</f>
        <v>0</v>
      </c>
      <c r="AU46" s="6">
        <f>_xll.SNL.Clients.Office.Excel.Functions.SPG($D46, AU$1, $F46, "Options: Curr=USD, Mag=Actuals")</f>
        <v>0</v>
      </c>
      <c r="AV46" s="6">
        <f>_xll.SNL.Clients.Office.Excel.Functions.SPG($D46, AV$1, $F46, "Options: Curr=USD, Mag=Actuals")</f>
        <v>0</v>
      </c>
      <c r="AW46" s="6">
        <f>_xll.SNL.Clients.Office.Excel.Functions.SPG($D46, AW$1, $F46, "Options: Curr=USD, Mag=Actuals")</f>
        <v>0</v>
      </c>
      <c r="AX46" s="6">
        <f>_xll.SNL.Clients.Office.Excel.Functions.SPG($D46, AX$1, $F46, "Options: Curr=USD, Mag=Actuals")</f>
        <v>0</v>
      </c>
      <c r="AY46" s="6">
        <f>_xll.SNL.Clients.Office.Excel.Functions.SPG($D46, AY$1, $F46, "Options: Curr=USD, Mag=Actuals")</f>
        <v>0</v>
      </c>
      <c r="AZ46" s="6">
        <f>_xll.SNL.Clients.Office.Excel.Functions.SPG($D46, AZ$1, $F46, "Options: Curr=USD, Mag=Actuals")</f>
        <v>0</v>
      </c>
      <c r="BA46" s="6">
        <f>_xll.SNL.Clients.Office.Excel.Functions.SPG($D46, BA$1, $F46, "Options: Curr=USD, Mag=Actuals")</f>
        <v>0</v>
      </c>
      <c r="BB46" s="6">
        <f>_xll.SNL.Clients.Office.Excel.Functions.SPG($D46, BB$1, $F46, "Options: Curr=USD, Mag=Actuals")</f>
        <v>0</v>
      </c>
      <c r="BC46" s="6">
        <f>_xll.SNL.Clients.Office.Excel.Functions.SPG($D46, BC$1, $F46, "Options: Curr=USD, Mag=Actuals")</f>
        <v>0</v>
      </c>
      <c r="BD46" s="6">
        <f>_xll.SNL.Clients.Office.Excel.Functions.SPG($D46, BD$1, $F46, "Options: Curr=USD, Mag=Actuals")</f>
        <v>0</v>
      </c>
      <c r="BE46" s="6">
        <f>_xll.SNL.Clients.Office.Excel.Functions.SPG($D46, BE$1, $F46, "Options: Curr=USD, Mag=Actuals")</f>
        <v>0</v>
      </c>
      <c r="BF46" s="6">
        <f>_xll.SNL.Clients.Office.Excel.Functions.SPG($D46, BF$1, $F46, "Options: Curr=USD, Mag=Actuals")</f>
        <v>0</v>
      </c>
      <c r="BG46" s="6">
        <f>_xll.SNL.Clients.Office.Excel.Functions.SPG($D46, BG$1, $F46, "Options: Curr=USD, Mag=Actuals")</f>
        <v>0</v>
      </c>
      <c r="BH46" s="6">
        <f>_xll.SNL.Clients.Office.Excel.Functions.SPG($D46, BH$1, $F46, "Options: Curr=USD, Mag=Actuals")</f>
        <v>0</v>
      </c>
      <c r="BI46" s="6">
        <f>_xll.SNL.Clients.Office.Excel.Functions.SPG($D46, BI$1, $F46, "Options: Curr=USD, Mag=Actuals")</f>
        <v>0</v>
      </c>
      <c r="BJ46" s="6">
        <f>_xll.SNL.Clients.Office.Excel.Functions.SPG($D46, BJ$1, $F46, "Options: Curr=USD, Mag=Actuals")</f>
        <v>0</v>
      </c>
      <c r="BK46" s="6">
        <f>_xll.SNL.Clients.Office.Excel.Functions.SPG($D46, BK$1, $F46, "Options: Curr=USD, Mag=Actuals")</f>
        <v>0</v>
      </c>
      <c r="BL46" s="6">
        <f>_xll.SNL.Clients.Office.Excel.Functions.SPG($D46, BL$1, $F46, "Options: Curr=USD, Mag=Actuals")</f>
        <v>0</v>
      </c>
      <c r="BM46" s="6">
        <f>_xll.SNL.Clients.Office.Excel.Functions.SPG($D46, BM$1, $F46, "Options: Curr=USD, Mag=Actuals")</f>
        <v>0</v>
      </c>
      <c r="BN46" s="6">
        <f>_xll.SNL.Clients.Office.Excel.Functions.SPG($D46, BN$1, $F46, "Options: Curr=USD, Mag=Actuals")</f>
        <v>0</v>
      </c>
      <c r="BO46" s="6">
        <f>_xll.SNL.Clients.Office.Excel.Functions.SPG($D46, BO$1, $F46, "Options: Curr=USD, Mag=Actuals")</f>
        <v>0</v>
      </c>
      <c r="BP46" s="6">
        <f>_xll.SNL.Clients.Office.Excel.Functions.SPG($D46, BP$1, $F46, "Options: Curr=USD, Mag=Actuals")</f>
        <v>0</v>
      </c>
      <c r="BQ46" s="6">
        <f>_xll.SNL.Clients.Office.Excel.Functions.SPG($D46, BQ$1, $F46, "Options: Curr=USD, Mag=Actuals")</f>
        <v>0</v>
      </c>
      <c r="BR46" s="6">
        <f>_xll.SNL.Clients.Office.Excel.Functions.SPG($D46, BR$1, $F46, "Options: Curr=USD, Mag=Actuals")</f>
        <v>0</v>
      </c>
      <c r="BS46" s="6">
        <f>_xll.SNL.Clients.Office.Excel.Functions.SPG($D46, BS$1, $F46, "Options: Curr=USD, Mag=Actuals")</f>
        <v>0</v>
      </c>
      <c r="BT46" s="6">
        <f>_xll.SNL.Clients.Office.Excel.Functions.SPG($D46, BT$1, $F46, "Options: Curr=USD, Mag=Actuals")</f>
        <v>0</v>
      </c>
      <c r="BU46" s="6">
        <f>_xll.SNL.Clients.Office.Excel.Functions.SPG($D46, BU$1, $F46, "Options: Curr=USD, Mag=Actuals")</f>
        <v>0</v>
      </c>
      <c r="BV46" s="6">
        <f>_xll.SNL.Clients.Office.Excel.Functions.SPG($D46, BV$1, $F46, "Options: Curr=USD, Mag=Actuals")</f>
        <v>0</v>
      </c>
      <c r="BW46" s="6">
        <f>_xll.SNL.Clients.Office.Excel.Functions.SPG($D46, BW$1, $F46, "Options: Curr=USD, Mag=Actuals")</f>
        <v>0</v>
      </c>
      <c r="BX46" s="6">
        <f>_xll.SNL.Clients.Office.Excel.Functions.SPG($D46, BX$1, $F46, "Options: Curr=USD, Mag=Actuals")</f>
        <v>0</v>
      </c>
      <c r="BY46" s="6">
        <f>_xll.SNL.Clients.Office.Excel.Functions.SPG($D46, BY$1, $F46, "Options: Curr=USD, Mag=Actuals")</f>
        <v>0</v>
      </c>
      <c r="BZ46" s="6">
        <f>_xll.SNL.Clients.Office.Excel.Functions.SPG($D46, BZ$1, $F46, "Options: Curr=USD, Mag=Actuals")</f>
        <v>0</v>
      </c>
      <c r="CA46" s="6" t="str">
        <f>_xll.SNL.Clients.Office.Excel.Functions.SPG($D46, CA$1, $F46, "Options: Curr=USD, Mag=Actuals")</f>
        <v>Impaired Loans</v>
      </c>
      <c r="CB46" s="6">
        <f>_xll.SNL.Clients.Office.Excel.Functions.SPG($D46, CB$1, $F46, "Options: Curr=USD, Mag=Actuals")</f>
        <v>0</v>
      </c>
      <c r="CC46" s="6">
        <f>_xll.SNL.Clients.Office.Excel.Functions.SPG($D46, CC$1, $F46, "Options: Curr=USD, Mag=Actuals")</f>
        <v>0</v>
      </c>
      <c r="CD46" s="6">
        <f>_xll.SNL.Clients.Office.Excel.Functions.SPG($D46, CD$1, $F46, "Options: Curr=USD, Mag=Actuals")</f>
        <v>0</v>
      </c>
      <c r="CE46" s="6">
        <f>_xll.SNL.Clients.Office.Excel.Functions.SPG($D46, CE$1, $F46, "Options: Curr=USD, Mag=Actuals")</f>
        <v>0</v>
      </c>
      <c r="CF46" s="6">
        <f>_xll.SNL.Clients.Office.Excel.Functions.SPG($D46, CF$1, $F46, "Options: Curr=USD, Mag=Actuals")</f>
        <v>0</v>
      </c>
      <c r="CG46" s="6">
        <f>_xll.SNL.Clients.Office.Excel.Functions.SPG($D46, CG$1, $F46, "Options: Curr=USD, Mag=Actuals")</f>
        <v>0</v>
      </c>
    </row>
    <row r="47" spans="1:85" x14ac:dyDescent="0.3">
      <c r="A47" s="10" t="s">
        <v>100</v>
      </c>
      <c r="B47" s="10" t="s">
        <v>85</v>
      </c>
      <c r="C47" s="10" t="s">
        <v>13</v>
      </c>
      <c r="D47">
        <v>3001689</v>
      </c>
      <c r="E47" s="10" t="s">
        <v>20</v>
      </c>
      <c r="F47" s="10" t="s">
        <v>59</v>
      </c>
      <c r="G47">
        <v>4.68</v>
      </c>
      <c r="H47">
        <v>291.43</v>
      </c>
      <c r="I47">
        <v>286.75</v>
      </c>
      <c r="J47">
        <v>1377.7</v>
      </c>
      <c r="K47">
        <v>23344.92</v>
      </c>
      <c r="L47">
        <v>1.93</v>
      </c>
      <c r="M47">
        <v>1665.996802638748</v>
      </c>
      <c r="N47">
        <v>59.01</v>
      </c>
      <c r="O47">
        <v>1.78</v>
      </c>
      <c r="P47">
        <v>1.42</v>
      </c>
      <c r="Q47">
        <v>1.1200000000000001</v>
      </c>
      <c r="R47">
        <v>1.1299999999999999</v>
      </c>
      <c r="S47" t="str">
        <f>_xll.SNL.Clients.Office.Excel.Functions.SPG(D47, S$1, F47, "Options: Curr=USD, Mag=Actuals")</f>
        <v>BNP Paribas SA (ENXTPA:BNP)</v>
      </c>
      <c r="T47" t="str">
        <f>_xll.SNL.Clients.Office.Excel.Functions.SPG($D47, T$1, $F47, "Options: Curr=USD, Mag=Actuals")</f>
        <v>BNP Paribas SA</v>
      </c>
      <c r="U47" s="6">
        <f>_xll.SNL.Clients.Office.Excel.Functions.SPG($D47, U$1, $F47, "Options: Curr=USD, Mag=Actuals")</f>
        <v>734818799520</v>
      </c>
      <c r="V47" t="str">
        <f>_xll.SNL.Clients.Office.Excel.Functions.SPG($D47, V$1, $F47, "Options: Curr=USD, Mag=Actuals")</f>
        <v>ENXTPA:BNP</v>
      </c>
      <c r="W47" t="str">
        <f>_xll.SNL.Clients.Office.Excel.Functions.SPG($D47, W$1, $F47, "Options: Curr=USD, Mag=Actuals")</f>
        <v>Bank</v>
      </c>
      <c r="X47" s="6">
        <f>_xll.SNL.Clients.Office.Excel.Functions.SPG($D47, X$1, $F47, "Options: Curr=USD, Mag=Actuals")</f>
        <v>15657632477.528702</v>
      </c>
      <c r="Y47" s="6">
        <f>_xll.SNL.Clients.Office.Excel.Functions.SPG($D47, Y$1, $F47, "Options: Curr=USD, Mag=Actuals")</f>
        <v>0</v>
      </c>
      <c r="Z47" s="6">
        <f>_xll.SNL.Clients.Office.Excel.Functions.SPG($D47, Z$1, $F47, "Options: Curr=USD, Mag=Actuals")</f>
        <v>0</v>
      </c>
      <c r="AA47" s="6">
        <f>_xll.SNL.Clients.Office.Excel.Functions.SPG($D47, AA$1, $F47, "Options: Curr=USD, Mag=Actuals")</f>
        <v>3952229568.8233504</v>
      </c>
      <c r="AB47" s="6">
        <f>_xll.SNL.Clients.Office.Excel.Functions.SPG($D47, AB$1, $F47, "Options: Curr=USD, Mag=Actuals")</f>
        <v>4.0999346376468733</v>
      </c>
      <c r="AC47" s="6">
        <f>_xll.SNL.Clients.Office.Excel.Functions.SPG($D47, AC$1, $F47, "Options: Curr=USD, Mag=Actuals")</f>
        <v>-1.2931999999999999</v>
      </c>
      <c r="AD47" s="6">
        <f>_xll.SNL.Clients.Office.Excel.Functions.SPG($D47, AD$1, $F47, "Options: Curr=USD, Mag=Actuals")</f>
        <v>0.58099999999999996</v>
      </c>
      <c r="AE47" s="6">
        <f>_xll.SNL.Clients.Office.Excel.Functions.SPG($D47, AE$1, $F47, "Options: Curr=USD, Mag=Actuals")</f>
        <v>16.943999999999999</v>
      </c>
      <c r="AF47" s="6">
        <f>_xll.SNL.Clients.Office.Excel.Functions.SPG($D47, AF$1, $F47, "Options: Curr=USD, Mag=Actuals")</f>
        <v>734818799520</v>
      </c>
      <c r="AG47" s="6">
        <f>_xll.SNL.Clients.Office.Excel.Functions.SPG($D47, AG$1, $F47, "Options: Curr=USD, Mag=Actuals")</f>
        <v>226711351620</v>
      </c>
      <c r="AH47" s="6">
        <f>_xll.SNL.Clients.Office.Excel.Functions.SPG($D47, AH$1, $F47, "Options: Curr=USD, Mag=Actuals")</f>
        <v>24653454930</v>
      </c>
      <c r="AI47" s="6">
        <f>_xll.SNL.Clients.Office.Excel.Functions.SPG($D47, AI$1, $F47, "Options: Curr=USD, Mag=Actuals")</f>
        <v>37256</v>
      </c>
      <c r="AJ47" s="6" t="str">
        <f>_xll.SNL.Clients.Office.Excel.Functions.SPG($D47, AJ$1, $F47, "Options: Curr=USD, Mag=Actuals")</f>
        <v>#INVALID FUNCTION PARAMETER</v>
      </c>
      <c r="AK47" s="6" t="str">
        <f>_xll.SNL.Clients.Office.Excel.Functions.SPG($D47, AK$1, $F47, "Options: Curr=USD, Mag=Actuals")</f>
        <v>#INVALID FUNCTION PARAMETER</v>
      </c>
      <c r="AL47" s="6" t="str">
        <f>_xll.SNL.Clients.Office.Excel.Functions.SPG($D47, AL$1, $F47, "Options: Curr=USD, Mag=Actuals")</f>
        <v>#INVALID FUNCTION PARAMETER</v>
      </c>
      <c r="AM47" s="6" t="str">
        <f>_xll.SNL.Clients.Office.Excel.Functions.SPG($D47, AM$1, $F47, "Options: Curr=USD, Mag=Actuals")</f>
        <v>#INVALID FUNCTION PARAMETER</v>
      </c>
      <c r="AN47" s="6">
        <f>_xll.SNL.Clients.Office.Excel.Functions.SPG($D47, AN$1, $F47, "Options: Curr=USD, Mag=Actuals")</f>
        <v>0</v>
      </c>
      <c r="AO47" s="6">
        <f>_xll.SNL.Clients.Office.Excel.Functions.SPG($D47, AO$1, $F47, "Options: Curr=USD, Mag=Actuals")</f>
        <v>0</v>
      </c>
      <c r="AP47" s="6">
        <f>_xll.SNL.Clients.Office.Excel.Functions.SPG($D47, AP$1, $F47, "Options: Curr=USD, Mag=Actuals")</f>
        <v>0</v>
      </c>
      <c r="AQ47" s="6">
        <f>_xll.SNL.Clients.Office.Excel.Functions.SPG($D47, AQ$1, $F47, "Options: Curr=USD, Mag=Actuals")</f>
        <v>0</v>
      </c>
      <c r="AR47" s="6">
        <f>_xll.SNL.Clients.Office.Excel.Functions.SPG($D47, AR$1, $F47, "Options: Curr=USD, Mag=Actuals")</f>
        <v>0</v>
      </c>
      <c r="AS47" s="6">
        <f>_xll.SNL.Clients.Office.Excel.Functions.SPG($D47, AS$1, $F47, "Options: Curr=USD, Mag=Actuals")</f>
        <v>0</v>
      </c>
      <c r="AT47" s="6">
        <f>_xll.SNL.Clients.Office.Excel.Functions.SPG($D47, AT$1, $F47, "Options: Curr=USD, Mag=Actuals")</f>
        <v>0</v>
      </c>
      <c r="AU47" s="6">
        <f>_xll.SNL.Clients.Office.Excel.Functions.SPG($D47, AU$1, $F47, "Options: Curr=USD, Mag=Actuals")</f>
        <v>0</v>
      </c>
      <c r="AV47" s="6">
        <f>_xll.SNL.Clients.Office.Excel.Functions.SPG($D47, AV$1, $F47, "Options: Curr=USD, Mag=Actuals")</f>
        <v>0</v>
      </c>
      <c r="AW47" s="6">
        <f>_xll.SNL.Clients.Office.Excel.Functions.SPG($D47, AW$1, $F47, "Options: Curr=USD, Mag=Actuals")</f>
        <v>0</v>
      </c>
      <c r="AX47" s="6">
        <f>_xll.SNL.Clients.Office.Excel.Functions.SPG($D47, AX$1, $F47, "Options: Curr=USD, Mag=Actuals")</f>
        <v>0</v>
      </c>
      <c r="AY47" s="6">
        <f>_xll.SNL.Clients.Office.Excel.Functions.SPG($D47, AY$1, $F47, "Options: Curr=USD, Mag=Actuals")</f>
        <v>0</v>
      </c>
      <c r="AZ47" s="6">
        <f>_xll.SNL.Clients.Office.Excel.Functions.SPG($D47, AZ$1, $F47, "Options: Curr=USD, Mag=Actuals")</f>
        <v>0</v>
      </c>
      <c r="BA47" s="6">
        <f>_xll.SNL.Clients.Office.Excel.Functions.SPG($D47, BA$1, $F47, "Options: Curr=USD, Mag=Actuals")</f>
        <v>0</v>
      </c>
      <c r="BB47" s="6">
        <f>_xll.SNL.Clients.Office.Excel.Functions.SPG($D47, BB$1, $F47, "Options: Curr=USD, Mag=Actuals")</f>
        <v>0</v>
      </c>
      <c r="BC47" s="6">
        <f>_xll.SNL.Clients.Office.Excel.Functions.SPG($D47, BC$1, $F47, "Options: Curr=USD, Mag=Actuals")</f>
        <v>0</v>
      </c>
      <c r="BD47" s="6">
        <f>_xll.SNL.Clients.Office.Excel.Functions.SPG($D47, BD$1, $F47, "Options: Curr=USD, Mag=Actuals")</f>
        <v>0</v>
      </c>
      <c r="BE47" s="6">
        <f>_xll.SNL.Clients.Office.Excel.Functions.SPG($D47, BE$1, $F47, "Options: Curr=USD, Mag=Actuals")</f>
        <v>0</v>
      </c>
      <c r="BF47" s="6">
        <f>_xll.SNL.Clients.Office.Excel.Functions.SPG($D47, BF$1, $F47, "Options: Curr=USD, Mag=Actuals")</f>
        <v>0</v>
      </c>
      <c r="BG47" s="6">
        <f>_xll.SNL.Clients.Office.Excel.Functions.SPG($D47, BG$1, $F47, "Options: Curr=USD, Mag=Actuals")</f>
        <v>0</v>
      </c>
      <c r="BH47" s="6">
        <f>_xll.SNL.Clients.Office.Excel.Functions.SPG($D47, BH$1, $F47, "Options: Curr=USD, Mag=Actuals")</f>
        <v>0</v>
      </c>
      <c r="BI47" s="6">
        <f>_xll.SNL.Clients.Office.Excel.Functions.SPG($D47, BI$1, $F47, "Options: Curr=USD, Mag=Actuals")</f>
        <v>0</v>
      </c>
      <c r="BJ47" s="6">
        <f>_xll.SNL.Clients.Office.Excel.Functions.SPG($D47, BJ$1, $F47, "Options: Curr=USD, Mag=Actuals")</f>
        <v>0</v>
      </c>
      <c r="BK47" s="6">
        <f>_xll.SNL.Clients.Office.Excel.Functions.SPG($D47, BK$1, $F47, "Options: Curr=USD, Mag=Actuals")</f>
        <v>0</v>
      </c>
      <c r="BL47" s="6">
        <f>_xll.SNL.Clients.Office.Excel.Functions.SPG($D47, BL$1, $F47, "Options: Curr=USD, Mag=Actuals")</f>
        <v>0</v>
      </c>
      <c r="BM47" s="6">
        <f>_xll.SNL.Clients.Office.Excel.Functions.SPG($D47, BM$1, $F47, "Options: Curr=USD, Mag=Actuals")</f>
        <v>0</v>
      </c>
      <c r="BN47" s="6">
        <f>_xll.SNL.Clients.Office.Excel.Functions.SPG($D47, BN$1, $F47, "Options: Curr=USD, Mag=Actuals")</f>
        <v>0</v>
      </c>
      <c r="BO47" s="6">
        <f>_xll.SNL.Clients.Office.Excel.Functions.SPG($D47, BO$1, $F47, "Options: Curr=USD, Mag=Actuals")</f>
        <v>0</v>
      </c>
      <c r="BP47" s="6">
        <f>_xll.SNL.Clients.Office.Excel.Functions.SPG($D47, BP$1, $F47, "Options: Curr=USD, Mag=Actuals")</f>
        <v>0</v>
      </c>
      <c r="BQ47" s="6">
        <f>_xll.SNL.Clients.Office.Excel.Functions.SPG($D47, BQ$1, $F47, "Options: Curr=USD, Mag=Actuals")</f>
        <v>0</v>
      </c>
      <c r="BR47" s="6">
        <f>_xll.SNL.Clients.Office.Excel.Functions.SPG($D47, BR$1, $F47, "Options: Curr=USD, Mag=Actuals")</f>
        <v>0</v>
      </c>
      <c r="BS47" s="6">
        <f>_xll.SNL.Clients.Office.Excel.Functions.SPG($D47, BS$1, $F47, "Options: Curr=USD, Mag=Actuals")</f>
        <v>0</v>
      </c>
      <c r="BT47" s="6">
        <f>_xll.SNL.Clients.Office.Excel.Functions.SPG($D47, BT$1, $F47, "Options: Curr=USD, Mag=Actuals")</f>
        <v>0</v>
      </c>
      <c r="BU47" s="6">
        <f>_xll.SNL.Clients.Office.Excel.Functions.SPG($D47, BU$1, $F47, "Options: Curr=USD, Mag=Actuals")</f>
        <v>0</v>
      </c>
      <c r="BV47" s="6">
        <f>_xll.SNL.Clients.Office.Excel.Functions.SPG($D47, BV$1, $F47, "Options: Curr=USD, Mag=Actuals")</f>
        <v>0</v>
      </c>
      <c r="BW47" s="6">
        <f>_xll.SNL.Clients.Office.Excel.Functions.SPG($D47, BW$1, $F47, "Options: Curr=USD, Mag=Actuals")</f>
        <v>0</v>
      </c>
      <c r="BX47" s="6">
        <f>_xll.SNL.Clients.Office.Excel.Functions.SPG($D47, BX$1, $F47, "Options: Curr=USD, Mag=Actuals")</f>
        <v>0</v>
      </c>
      <c r="BY47" s="6">
        <f>_xll.SNL.Clients.Office.Excel.Functions.SPG($D47, BY$1, $F47, "Options: Curr=USD, Mag=Actuals")</f>
        <v>0</v>
      </c>
      <c r="BZ47" s="6">
        <f>_xll.SNL.Clients.Office.Excel.Functions.SPG($D47, BZ$1, $F47, "Options: Curr=USD, Mag=Actuals")</f>
        <v>0</v>
      </c>
      <c r="CA47" s="6" t="str">
        <f>_xll.SNL.Clients.Office.Excel.Functions.SPG($D47, CA$1, $F47, "Options: Curr=USD, Mag=Actuals")</f>
        <v>Impaired Loans</v>
      </c>
      <c r="CB47" s="6">
        <f>_xll.SNL.Clients.Office.Excel.Functions.SPG($D47, CB$1, $F47, "Options: Curr=USD, Mag=Actuals")</f>
        <v>0</v>
      </c>
      <c r="CC47" s="6">
        <f>_xll.SNL.Clients.Office.Excel.Functions.SPG($D47, CC$1, $F47, "Options: Curr=USD, Mag=Actuals")</f>
        <v>0</v>
      </c>
      <c r="CD47" s="6">
        <f>_xll.SNL.Clients.Office.Excel.Functions.SPG($D47, CD$1, $F47, "Options: Curr=USD, Mag=Actuals")</f>
        <v>0</v>
      </c>
      <c r="CE47" s="6">
        <f>_xll.SNL.Clients.Office.Excel.Functions.SPG($D47, CE$1, $F47, "Options: Curr=USD, Mag=Actuals")</f>
        <v>0</v>
      </c>
      <c r="CF47" s="6">
        <f>_xll.SNL.Clients.Office.Excel.Functions.SPG($D47, CF$1, $F47, "Options: Curr=USD, Mag=Actuals")</f>
        <v>0</v>
      </c>
      <c r="CG47" s="6">
        <f>_xll.SNL.Clients.Office.Excel.Functions.SPG($D47, CG$1, $F47, "Options: Curr=USD, Mag=Actuals")</f>
        <v>0</v>
      </c>
    </row>
    <row r="48" spans="1:85" x14ac:dyDescent="0.3">
      <c r="A48" s="10" t="s">
        <v>100</v>
      </c>
      <c r="B48" s="10" t="s">
        <v>85</v>
      </c>
      <c r="C48" s="10" t="s">
        <v>13</v>
      </c>
      <c r="D48">
        <v>3001689</v>
      </c>
      <c r="E48" s="10" t="s">
        <v>20</v>
      </c>
      <c r="F48" s="10" t="s">
        <v>60</v>
      </c>
      <c r="G48">
        <v>9.4700000000000006</v>
      </c>
      <c r="H48">
        <v>305.73</v>
      </c>
      <c r="I48">
        <v>296.26</v>
      </c>
      <c r="J48">
        <v>1497.4</v>
      </c>
      <c r="K48">
        <v>25220.28</v>
      </c>
      <c r="L48">
        <v>1.18</v>
      </c>
      <c r="M48">
        <v>1780.9975310039742</v>
      </c>
      <c r="N48">
        <v>59.37</v>
      </c>
      <c r="O48">
        <v>1.94</v>
      </c>
      <c r="P48">
        <v>-0.23</v>
      </c>
      <c r="Q48">
        <v>1.06</v>
      </c>
      <c r="R48">
        <v>0.95</v>
      </c>
      <c r="S48" t="str">
        <f>_xll.SNL.Clients.Office.Excel.Functions.SPG(D48, S$1, F48, "Options: Curr=USD, Mag=Actuals")</f>
        <v>BNP Paribas SA (ENXTPA:BNP)</v>
      </c>
      <c r="T48" t="str">
        <f>_xll.SNL.Clients.Office.Excel.Functions.SPG($D48, T$1, $F48, "Options: Curr=USD, Mag=Actuals")</f>
        <v>BNP Paribas SA</v>
      </c>
      <c r="U48" s="6">
        <f>_xll.SNL.Clients.Office.Excel.Functions.SPG($D48, U$1, $F48, "Options: Curr=USD, Mag=Actuals")</f>
        <v>745366139459.99988</v>
      </c>
      <c r="V48" t="str">
        <f>_xll.SNL.Clients.Office.Excel.Functions.SPG($D48, V$1, $F48, "Options: Curr=USD, Mag=Actuals")</f>
        <v>ENXTPA:BNP</v>
      </c>
      <c r="W48" t="str">
        <f>_xll.SNL.Clients.Office.Excel.Functions.SPG($D48, W$1, $F48, "Options: Curr=USD, Mag=Actuals")</f>
        <v>Bank</v>
      </c>
      <c r="X48" s="6">
        <f>_xll.SNL.Clients.Office.Excel.Functions.SPG($D48, X$1, $F48, "Options: Curr=USD, Mag=Actuals")</f>
        <v>15422618966.734539</v>
      </c>
      <c r="Y48" s="6">
        <f>_xll.SNL.Clients.Office.Excel.Functions.SPG($D48, Y$1, $F48, "Options: Curr=USD, Mag=Actuals")</f>
        <v>0</v>
      </c>
      <c r="Z48" s="6">
        <f>_xll.SNL.Clients.Office.Excel.Functions.SPG($D48, Z$1, $F48, "Options: Curr=USD, Mag=Actuals")</f>
        <v>0</v>
      </c>
      <c r="AA48" s="6">
        <f>_xll.SNL.Clients.Office.Excel.Functions.SPG($D48, AA$1, $F48, "Options: Curr=USD, Mag=Actuals")</f>
        <v>3440910572.8554063</v>
      </c>
      <c r="AB48" s="6">
        <f>_xll.SNL.Clients.Office.Excel.Functions.SPG($D48, AB$1, $F48, "Options: Curr=USD, Mag=Actuals")</f>
        <v>3.5373847010663058</v>
      </c>
      <c r="AC48" s="6">
        <f>_xll.SNL.Clients.Office.Excel.Functions.SPG($D48, AC$1, $F48, "Options: Curr=USD, Mag=Actuals")</f>
        <v>-18.340699999999998</v>
      </c>
      <c r="AD48" s="6">
        <f>_xll.SNL.Clients.Office.Excel.Functions.SPG($D48, AD$1, $F48, "Options: Curr=USD, Mag=Actuals")</f>
        <v>0.47399999999999998</v>
      </c>
      <c r="AE48" s="6">
        <f>_xll.SNL.Clients.Office.Excel.Functions.SPG($D48, AE$1, $F48, "Options: Curr=USD, Mag=Actuals")</f>
        <v>12.401999999999999</v>
      </c>
      <c r="AF48" s="6">
        <f>_xll.SNL.Clients.Office.Excel.Functions.SPG($D48, AF$1, $F48, "Options: Curr=USD, Mag=Actuals")</f>
        <v>745366139459.99988</v>
      </c>
      <c r="AG48" s="6">
        <f>_xll.SNL.Clients.Office.Excel.Functions.SPG($D48, AG$1, $F48, "Options: Curr=USD, Mag=Actuals")</f>
        <v>172420203420</v>
      </c>
      <c r="AH48" s="6">
        <f>_xll.SNL.Clients.Office.Excel.Functions.SPG($D48, AH$1, $F48, "Options: Curr=USD, Mag=Actuals")</f>
        <v>32508553200</v>
      </c>
      <c r="AI48" s="6">
        <f>_xll.SNL.Clients.Office.Excel.Functions.SPG($D48, AI$1, $F48, "Options: Curr=USD, Mag=Actuals")</f>
        <v>37621</v>
      </c>
      <c r="AJ48" s="6" t="str">
        <f>_xll.SNL.Clients.Office.Excel.Functions.SPG($D48, AJ$1, $F48, "Options: Curr=USD, Mag=Actuals")</f>
        <v>#INVALID FUNCTION PARAMETER</v>
      </c>
      <c r="AK48" s="6" t="str">
        <f>_xll.SNL.Clients.Office.Excel.Functions.SPG($D48, AK$1, $F48, "Options: Curr=USD, Mag=Actuals")</f>
        <v>#INVALID FUNCTION PARAMETER</v>
      </c>
      <c r="AL48" s="6" t="str">
        <f>_xll.SNL.Clients.Office.Excel.Functions.SPG($D48, AL$1, $F48, "Options: Curr=USD, Mag=Actuals")</f>
        <v>#INVALID FUNCTION PARAMETER</v>
      </c>
      <c r="AM48" s="6" t="str">
        <f>_xll.SNL.Clients.Office.Excel.Functions.SPG($D48, AM$1, $F48, "Options: Curr=USD, Mag=Actuals")</f>
        <v>#INVALID FUNCTION PARAMETER</v>
      </c>
      <c r="AN48" s="6">
        <f>_xll.SNL.Clients.Office.Excel.Functions.SPG($D48, AN$1, $F48, "Options: Curr=USD, Mag=Actuals")</f>
        <v>0</v>
      </c>
      <c r="AO48" s="6">
        <f>_xll.SNL.Clients.Office.Excel.Functions.SPG($D48, AO$1, $F48, "Options: Curr=USD, Mag=Actuals")</f>
        <v>0</v>
      </c>
      <c r="AP48" s="6">
        <f>_xll.SNL.Clients.Office.Excel.Functions.SPG($D48, AP$1, $F48, "Options: Curr=USD, Mag=Actuals")</f>
        <v>0</v>
      </c>
      <c r="AQ48" s="6">
        <f>_xll.SNL.Clients.Office.Excel.Functions.SPG($D48, AQ$1, $F48, "Options: Curr=USD, Mag=Actuals")</f>
        <v>0</v>
      </c>
      <c r="AR48" s="6">
        <f>_xll.SNL.Clients.Office.Excel.Functions.SPG($D48, AR$1, $F48, "Options: Curr=USD, Mag=Actuals")</f>
        <v>0</v>
      </c>
      <c r="AS48" s="6">
        <f>_xll.SNL.Clients.Office.Excel.Functions.SPG($D48, AS$1, $F48, "Options: Curr=USD, Mag=Actuals")</f>
        <v>0</v>
      </c>
      <c r="AT48" s="6">
        <f>_xll.SNL.Clients.Office.Excel.Functions.SPG($D48, AT$1, $F48, "Options: Curr=USD, Mag=Actuals")</f>
        <v>0</v>
      </c>
      <c r="AU48" s="6">
        <f>_xll.SNL.Clients.Office.Excel.Functions.SPG($D48, AU$1, $F48, "Options: Curr=USD, Mag=Actuals")</f>
        <v>0</v>
      </c>
      <c r="AV48" s="6">
        <f>_xll.SNL.Clients.Office.Excel.Functions.SPG($D48, AV$1, $F48, "Options: Curr=USD, Mag=Actuals")</f>
        <v>0</v>
      </c>
      <c r="AW48" s="6">
        <f>_xll.SNL.Clients.Office.Excel.Functions.SPG($D48, AW$1, $F48, "Options: Curr=USD, Mag=Actuals")</f>
        <v>0</v>
      </c>
      <c r="AX48" s="6">
        <f>_xll.SNL.Clients.Office.Excel.Functions.SPG($D48, AX$1, $F48, "Options: Curr=USD, Mag=Actuals")</f>
        <v>0</v>
      </c>
      <c r="AY48" s="6">
        <f>_xll.SNL.Clients.Office.Excel.Functions.SPG($D48, AY$1, $F48, "Options: Curr=USD, Mag=Actuals")</f>
        <v>0</v>
      </c>
      <c r="AZ48" s="6">
        <f>_xll.SNL.Clients.Office.Excel.Functions.SPG($D48, AZ$1, $F48, "Options: Curr=USD, Mag=Actuals")</f>
        <v>0</v>
      </c>
      <c r="BA48" s="6">
        <f>_xll.SNL.Clients.Office.Excel.Functions.SPG($D48, BA$1, $F48, "Options: Curr=USD, Mag=Actuals")</f>
        <v>0</v>
      </c>
      <c r="BB48" s="6">
        <f>_xll.SNL.Clients.Office.Excel.Functions.SPG($D48, BB$1, $F48, "Options: Curr=USD, Mag=Actuals")</f>
        <v>0</v>
      </c>
      <c r="BC48" s="6">
        <f>_xll.SNL.Clients.Office.Excel.Functions.SPG($D48, BC$1, $F48, "Options: Curr=USD, Mag=Actuals")</f>
        <v>0</v>
      </c>
      <c r="BD48" s="6">
        <f>_xll.SNL.Clients.Office.Excel.Functions.SPG($D48, BD$1, $F48, "Options: Curr=USD, Mag=Actuals")</f>
        <v>0</v>
      </c>
      <c r="BE48" s="6">
        <f>_xll.SNL.Clients.Office.Excel.Functions.SPG($D48, BE$1, $F48, "Options: Curr=USD, Mag=Actuals")</f>
        <v>0</v>
      </c>
      <c r="BF48" s="6">
        <f>_xll.SNL.Clients.Office.Excel.Functions.SPG($D48, BF$1, $F48, "Options: Curr=USD, Mag=Actuals")</f>
        <v>0</v>
      </c>
      <c r="BG48" s="6">
        <f>_xll.SNL.Clients.Office.Excel.Functions.SPG($D48, BG$1, $F48, "Options: Curr=USD, Mag=Actuals")</f>
        <v>0</v>
      </c>
      <c r="BH48" s="6">
        <f>_xll.SNL.Clients.Office.Excel.Functions.SPG($D48, BH$1, $F48, "Options: Curr=USD, Mag=Actuals")</f>
        <v>0</v>
      </c>
      <c r="BI48" s="6">
        <f>_xll.SNL.Clients.Office.Excel.Functions.SPG($D48, BI$1, $F48, "Options: Curr=USD, Mag=Actuals")</f>
        <v>0</v>
      </c>
      <c r="BJ48" s="6">
        <f>_xll.SNL.Clients.Office.Excel.Functions.SPG($D48, BJ$1, $F48, "Options: Curr=USD, Mag=Actuals")</f>
        <v>0</v>
      </c>
      <c r="BK48" s="6">
        <f>_xll.SNL.Clients.Office.Excel.Functions.SPG($D48, BK$1, $F48, "Options: Curr=USD, Mag=Actuals")</f>
        <v>0</v>
      </c>
      <c r="BL48" s="6">
        <f>_xll.SNL.Clients.Office.Excel.Functions.SPG($D48, BL$1, $F48, "Options: Curr=USD, Mag=Actuals")</f>
        <v>0</v>
      </c>
      <c r="BM48" s="6">
        <f>_xll.SNL.Clients.Office.Excel.Functions.SPG($D48, BM$1, $F48, "Options: Curr=USD, Mag=Actuals")</f>
        <v>0</v>
      </c>
      <c r="BN48" s="6">
        <f>_xll.SNL.Clients.Office.Excel.Functions.SPG($D48, BN$1, $F48, "Options: Curr=USD, Mag=Actuals")</f>
        <v>0</v>
      </c>
      <c r="BO48" s="6">
        <f>_xll.SNL.Clients.Office.Excel.Functions.SPG($D48, BO$1, $F48, "Options: Curr=USD, Mag=Actuals")</f>
        <v>0</v>
      </c>
      <c r="BP48" s="6">
        <f>_xll.SNL.Clients.Office.Excel.Functions.SPG($D48, BP$1, $F48, "Options: Curr=USD, Mag=Actuals")</f>
        <v>0</v>
      </c>
      <c r="BQ48" s="6">
        <f>_xll.SNL.Clients.Office.Excel.Functions.SPG($D48, BQ$1, $F48, "Options: Curr=USD, Mag=Actuals")</f>
        <v>0</v>
      </c>
      <c r="BR48" s="6">
        <f>_xll.SNL.Clients.Office.Excel.Functions.SPG($D48, BR$1, $F48, "Options: Curr=USD, Mag=Actuals")</f>
        <v>0</v>
      </c>
      <c r="BS48" s="6">
        <f>_xll.SNL.Clients.Office.Excel.Functions.SPG($D48, BS$1, $F48, "Options: Curr=USD, Mag=Actuals")</f>
        <v>0</v>
      </c>
      <c r="BT48" s="6">
        <f>_xll.SNL.Clients.Office.Excel.Functions.SPG($D48, BT$1, $F48, "Options: Curr=USD, Mag=Actuals")</f>
        <v>0</v>
      </c>
      <c r="BU48" s="6">
        <f>_xll.SNL.Clients.Office.Excel.Functions.SPG($D48, BU$1, $F48, "Options: Curr=USD, Mag=Actuals")</f>
        <v>0</v>
      </c>
      <c r="BV48" s="6">
        <f>_xll.SNL.Clients.Office.Excel.Functions.SPG($D48, BV$1, $F48, "Options: Curr=USD, Mag=Actuals")</f>
        <v>0</v>
      </c>
      <c r="BW48" s="6">
        <f>_xll.SNL.Clients.Office.Excel.Functions.SPG($D48, BW$1, $F48, "Options: Curr=USD, Mag=Actuals")</f>
        <v>0</v>
      </c>
      <c r="BX48" s="6">
        <f>_xll.SNL.Clients.Office.Excel.Functions.SPG($D48, BX$1, $F48, "Options: Curr=USD, Mag=Actuals")</f>
        <v>0</v>
      </c>
      <c r="BY48" s="6">
        <f>_xll.SNL.Clients.Office.Excel.Functions.SPG($D48, BY$1, $F48, "Options: Curr=USD, Mag=Actuals")</f>
        <v>0</v>
      </c>
      <c r="BZ48" s="6">
        <f>_xll.SNL.Clients.Office.Excel.Functions.SPG($D48, BZ$1, $F48, "Options: Curr=USD, Mag=Actuals")</f>
        <v>0</v>
      </c>
      <c r="CA48" s="6" t="str">
        <f>_xll.SNL.Clients.Office.Excel.Functions.SPG($D48, CA$1, $F48, "Options: Curr=USD, Mag=Actuals")</f>
        <v>Impaired Loans</v>
      </c>
      <c r="CB48" s="6">
        <f>_xll.SNL.Clients.Office.Excel.Functions.SPG($D48, CB$1, $F48, "Options: Curr=USD, Mag=Actuals")</f>
        <v>0</v>
      </c>
      <c r="CC48" s="6">
        <f>_xll.SNL.Clients.Office.Excel.Functions.SPG($D48, CC$1, $F48, "Options: Curr=USD, Mag=Actuals")</f>
        <v>0</v>
      </c>
      <c r="CD48" s="6">
        <f>_xll.SNL.Clients.Office.Excel.Functions.SPG($D48, CD$1, $F48, "Options: Curr=USD, Mag=Actuals")</f>
        <v>0</v>
      </c>
      <c r="CE48" s="6">
        <f>_xll.SNL.Clients.Office.Excel.Functions.SPG($D48, CE$1, $F48, "Options: Curr=USD, Mag=Actuals")</f>
        <v>0</v>
      </c>
      <c r="CF48" s="6">
        <f>_xll.SNL.Clients.Office.Excel.Functions.SPG($D48, CF$1, $F48, "Options: Curr=USD, Mag=Actuals")</f>
        <v>0</v>
      </c>
      <c r="CG48" s="6">
        <f>_xll.SNL.Clients.Office.Excel.Functions.SPG($D48, CG$1, $F48, "Options: Curr=USD, Mag=Actuals")</f>
        <v>0</v>
      </c>
    </row>
    <row r="49" spans="1:85" x14ac:dyDescent="0.3">
      <c r="A49" s="10" t="s">
        <v>100</v>
      </c>
      <c r="B49" s="10" t="s">
        <v>85</v>
      </c>
      <c r="C49" s="10" t="s">
        <v>13</v>
      </c>
      <c r="D49">
        <v>3001689</v>
      </c>
      <c r="E49" s="10" t="s">
        <v>20</v>
      </c>
      <c r="F49" s="10" t="s">
        <v>61</v>
      </c>
      <c r="G49">
        <v>7.67</v>
      </c>
      <c r="H49">
        <v>359.54</v>
      </c>
      <c r="I49">
        <v>351.87</v>
      </c>
      <c r="J49">
        <v>1843.4</v>
      </c>
      <c r="K49">
        <v>30863.17</v>
      </c>
      <c r="L49">
        <v>0.84</v>
      </c>
      <c r="M49">
        <v>2150.4351747204605</v>
      </c>
      <c r="N49">
        <v>59.73</v>
      </c>
      <c r="O49">
        <v>2.17</v>
      </c>
      <c r="P49">
        <v>0.95</v>
      </c>
      <c r="Q49">
        <v>0.89</v>
      </c>
      <c r="R49">
        <v>0.79</v>
      </c>
      <c r="S49" t="str">
        <f>_xll.SNL.Clients.Office.Excel.Functions.SPG(D49, S$1, F49, "Options: Curr=USD, Mag=Actuals")</f>
        <v>BNP Paribas SA (ENXTPA:BNP)</v>
      </c>
      <c r="T49" t="str">
        <f>_xll.SNL.Clients.Office.Excel.Functions.SPG($D49, T$1, $F49, "Options: Curr=USD, Mag=Actuals")</f>
        <v>BNP Paribas SA</v>
      </c>
      <c r="U49" s="6">
        <f>_xll.SNL.Clients.Office.Excel.Functions.SPG($D49, U$1, $F49, "Options: Curr=USD, Mag=Actuals")</f>
        <v>987717251080</v>
      </c>
      <c r="V49" t="str">
        <f>_xll.SNL.Clients.Office.Excel.Functions.SPG($D49, V$1, $F49, "Options: Curr=USD, Mag=Actuals")</f>
        <v>ENXTPA:BNP</v>
      </c>
      <c r="W49" t="str">
        <f>_xll.SNL.Clients.Office.Excel.Functions.SPG($D49, W$1, $F49, "Options: Curr=USD, Mag=Actuals")</f>
        <v>Bank</v>
      </c>
      <c r="X49" s="6">
        <f>_xll.SNL.Clients.Office.Excel.Functions.SPG($D49, X$1, $F49, "Options: Curr=USD, Mag=Actuals")</f>
        <v>19950926852.838982</v>
      </c>
      <c r="Y49" s="6">
        <f>_xll.SNL.Clients.Office.Excel.Functions.SPG($D49, Y$1, $F49, "Options: Curr=USD, Mag=Actuals")</f>
        <v>0</v>
      </c>
      <c r="Z49" s="6">
        <f>_xll.SNL.Clients.Office.Excel.Functions.SPG($D49, Z$1, $F49, "Options: Curr=USD, Mag=Actuals")</f>
        <v>0</v>
      </c>
      <c r="AA49" s="6">
        <f>_xll.SNL.Clients.Office.Excel.Functions.SPG($D49, AA$1, $F49, "Options: Curr=USD, Mag=Actuals")</f>
        <v>4648836619.7936096</v>
      </c>
      <c r="AB49" s="6">
        <f>_xll.SNL.Clients.Office.Excel.Functions.SPG($D49, AB$1, $F49, "Options: Curr=USD, Mag=Actuals")</f>
        <v>4.8470208849492451</v>
      </c>
      <c r="AC49" s="6">
        <f>_xll.SNL.Clients.Office.Excel.Functions.SPG($D49, AC$1, $F49, "Options: Curr=USD, Mag=Actuals")</f>
        <v>14.438499999999999</v>
      </c>
      <c r="AD49" s="6">
        <f>_xll.SNL.Clients.Office.Excel.Functions.SPG($D49, AD$1, $F49, "Options: Curr=USD, Mag=Actuals")</f>
        <v>0.55000000000000004</v>
      </c>
      <c r="AE49" s="6">
        <f>_xll.SNL.Clients.Office.Excel.Functions.SPG($D49, AE$1, $F49, "Options: Curr=USD, Mag=Actuals")</f>
        <v>12.763999999999999</v>
      </c>
      <c r="AF49" s="6">
        <f>_xll.SNL.Clients.Office.Excel.Functions.SPG($D49, AF$1, $F49, "Options: Curr=USD, Mag=Actuals")</f>
        <v>987717251080</v>
      </c>
      <c r="AG49" s="6">
        <f>_xll.SNL.Clients.Office.Excel.Functions.SPG($D49, AG$1, $F49, "Options: Curr=USD, Mag=Actuals")</f>
        <v>232719168990</v>
      </c>
      <c r="AH49" s="6">
        <f>_xll.SNL.Clients.Office.Excel.Functions.SPG($D49, AH$1, $F49, "Options: Curr=USD, Mag=Actuals")</f>
        <v>42052742200</v>
      </c>
      <c r="AI49" s="6">
        <f>_xll.SNL.Clients.Office.Excel.Functions.SPG($D49, AI$1, $F49, "Options: Curr=USD, Mag=Actuals")</f>
        <v>37986</v>
      </c>
      <c r="AJ49" s="6" t="str">
        <f>_xll.SNL.Clients.Office.Excel.Functions.SPG($D49, AJ$1, $F49, "Options: Curr=USD, Mag=Actuals")</f>
        <v>#INVALID FUNCTION PARAMETER</v>
      </c>
      <c r="AK49" s="6" t="str">
        <f>_xll.SNL.Clients.Office.Excel.Functions.SPG($D49, AK$1, $F49, "Options: Curr=USD, Mag=Actuals")</f>
        <v>#INVALID FUNCTION PARAMETER</v>
      </c>
      <c r="AL49" s="6" t="str">
        <f>_xll.SNL.Clients.Office.Excel.Functions.SPG($D49, AL$1, $F49, "Options: Curr=USD, Mag=Actuals")</f>
        <v>#INVALID FUNCTION PARAMETER</v>
      </c>
      <c r="AM49" s="6" t="str">
        <f>_xll.SNL.Clients.Office.Excel.Functions.SPG($D49, AM$1, $F49, "Options: Curr=USD, Mag=Actuals")</f>
        <v>#INVALID FUNCTION PARAMETER</v>
      </c>
      <c r="AN49" s="6">
        <f>_xll.SNL.Clients.Office.Excel.Functions.SPG($D49, AN$1, $F49, "Options: Curr=USD, Mag=Actuals")</f>
        <v>0</v>
      </c>
      <c r="AO49" s="6">
        <f>_xll.SNL.Clients.Office.Excel.Functions.SPG($D49, AO$1, $F49, "Options: Curr=USD, Mag=Actuals")</f>
        <v>0</v>
      </c>
      <c r="AP49" s="6">
        <f>_xll.SNL.Clients.Office.Excel.Functions.SPG($D49, AP$1, $F49, "Options: Curr=USD, Mag=Actuals")</f>
        <v>0</v>
      </c>
      <c r="AQ49" s="6">
        <f>_xll.SNL.Clients.Office.Excel.Functions.SPG($D49, AQ$1, $F49, "Options: Curr=USD, Mag=Actuals")</f>
        <v>0</v>
      </c>
      <c r="AR49" s="6">
        <f>_xll.SNL.Clients.Office.Excel.Functions.SPG($D49, AR$1, $F49, "Options: Curr=USD, Mag=Actuals")</f>
        <v>0</v>
      </c>
      <c r="AS49" s="6">
        <f>_xll.SNL.Clients.Office.Excel.Functions.SPG($D49, AS$1, $F49, "Options: Curr=USD, Mag=Actuals")</f>
        <v>0</v>
      </c>
      <c r="AT49" s="6">
        <f>_xll.SNL.Clients.Office.Excel.Functions.SPG($D49, AT$1, $F49, "Options: Curr=USD, Mag=Actuals")</f>
        <v>0</v>
      </c>
      <c r="AU49" s="6">
        <f>_xll.SNL.Clients.Office.Excel.Functions.SPG($D49, AU$1, $F49, "Options: Curr=USD, Mag=Actuals")</f>
        <v>0</v>
      </c>
      <c r="AV49" s="6">
        <f>_xll.SNL.Clients.Office.Excel.Functions.SPG($D49, AV$1, $F49, "Options: Curr=USD, Mag=Actuals")</f>
        <v>0</v>
      </c>
      <c r="AW49" s="6">
        <f>_xll.SNL.Clients.Office.Excel.Functions.SPG($D49, AW$1, $F49, "Options: Curr=USD, Mag=Actuals")</f>
        <v>0</v>
      </c>
      <c r="AX49" s="6">
        <f>_xll.SNL.Clients.Office.Excel.Functions.SPG($D49, AX$1, $F49, "Options: Curr=USD, Mag=Actuals")</f>
        <v>0</v>
      </c>
      <c r="AY49" s="6">
        <f>_xll.SNL.Clients.Office.Excel.Functions.SPG($D49, AY$1, $F49, "Options: Curr=USD, Mag=Actuals")</f>
        <v>0</v>
      </c>
      <c r="AZ49" s="6">
        <f>_xll.SNL.Clients.Office.Excel.Functions.SPG($D49, AZ$1, $F49, "Options: Curr=USD, Mag=Actuals")</f>
        <v>0</v>
      </c>
      <c r="BA49" s="6">
        <f>_xll.SNL.Clients.Office.Excel.Functions.SPG($D49, BA$1, $F49, "Options: Curr=USD, Mag=Actuals")</f>
        <v>0</v>
      </c>
      <c r="BB49" s="6">
        <f>_xll.SNL.Clients.Office.Excel.Functions.SPG($D49, BB$1, $F49, "Options: Curr=USD, Mag=Actuals")</f>
        <v>0</v>
      </c>
      <c r="BC49" s="6">
        <f>_xll.SNL.Clients.Office.Excel.Functions.SPG($D49, BC$1, $F49, "Options: Curr=USD, Mag=Actuals")</f>
        <v>0</v>
      </c>
      <c r="BD49" s="6">
        <f>_xll.SNL.Clients.Office.Excel.Functions.SPG($D49, BD$1, $F49, "Options: Curr=USD, Mag=Actuals")</f>
        <v>0</v>
      </c>
      <c r="BE49" s="6">
        <f>_xll.SNL.Clients.Office.Excel.Functions.SPG($D49, BE$1, $F49, "Options: Curr=USD, Mag=Actuals")</f>
        <v>0</v>
      </c>
      <c r="BF49" s="6">
        <f>_xll.SNL.Clients.Office.Excel.Functions.SPG($D49, BF$1, $F49, "Options: Curr=USD, Mag=Actuals")</f>
        <v>0</v>
      </c>
      <c r="BG49" s="6">
        <f>_xll.SNL.Clients.Office.Excel.Functions.SPG($D49, BG$1, $F49, "Options: Curr=USD, Mag=Actuals")</f>
        <v>0</v>
      </c>
      <c r="BH49" s="6">
        <f>_xll.SNL.Clients.Office.Excel.Functions.SPG($D49, BH$1, $F49, "Options: Curr=USD, Mag=Actuals")</f>
        <v>0</v>
      </c>
      <c r="BI49" s="6">
        <f>_xll.SNL.Clients.Office.Excel.Functions.SPG($D49, BI$1, $F49, "Options: Curr=USD, Mag=Actuals")</f>
        <v>0</v>
      </c>
      <c r="BJ49" s="6">
        <f>_xll.SNL.Clients.Office.Excel.Functions.SPG($D49, BJ$1, $F49, "Options: Curr=USD, Mag=Actuals")</f>
        <v>0</v>
      </c>
      <c r="BK49" s="6">
        <f>_xll.SNL.Clients.Office.Excel.Functions.SPG($D49, BK$1, $F49, "Options: Curr=USD, Mag=Actuals")</f>
        <v>0</v>
      </c>
      <c r="BL49" s="6">
        <f>_xll.SNL.Clients.Office.Excel.Functions.SPG($D49, BL$1, $F49, "Options: Curr=USD, Mag=Actuals")</f>
        <v>0</v>
      </c>
      <c r="BM49" s="6">
        <f>_xll.SNL.Clients.Office.Excel.Functions.SPG($D49, BM$1, $F49, "Options: Curr=USD, Mag=Actuals")</f>
        <v>0</v>
      </c>
      <c r="BN49" s="6">
        <f>_xll.SNL.Clients.Office.Excel.Functions.SPG($D49, BN$1, $F49, "Options: Curr=USD, Mag=Actuals")</f>
        <v>0</v>
      </c>
      <c r="BO49" s="6">
        <f>_xll.SNL.Clients.Office.Excel.Functions.SPG($D49, BO$1, $F49, "Options: Curr=USD, Mag=Actuals")</f>
        <v>0</v>
      </c>
      <c r="BP49" s="6">
        <f>_xll.SNL.Clients.Office.Excel.Functions.SPG($D49, BP$1, $F49, "Options: Curr=USD, Mag=Actuals")</f>
        <v>0</v>
      </c>
      <c r="BQ49" s="6">
        <f>_xll.SNL.Clients.Office.Excel.Functions.SPG($D49, BQ$1, $F49, "Options: Curr=USD, Mag=Actuals")</f>
        <v>0</v>
      </c>
      <c r="BR49" s="6">
        <f>_xll.SNL.Clients.Office.Excel.Functions.SPG($D49, BR$1, $F49, "Options: Curr=USD, Mag=Actuals")</f>
        <v>0</v>
      </c>
      <c r="BS49" s="6">
        <f>_xll.SNL.Clients.Office.Excel.Functions.SPG($D49, BS$1, $F49, "Options: Curr=USD, Mag=Actuals")</f>
        <v>0</v>
      </c>
      <c r="BT49" s="6">
        <f>_xll.SNL.Clients.Office.Excel.Functions.SPG($D49, BT$1, $F49, "Options: Curr=USD, Mag=Actuals")</f>
        <v>0</v>
      </c>
      <c r="BU49" s="6">
        <f>_xll.SNL.Clients.Office.Excel.Functions.SPG($D49, BU$1, $F49, "Options: Curr=USD, Mag=Actuals")</f>
        <v>0</v>
      </c>
      <c r="BV49" s="6">
        <f>_xll.SNL.Clients.Office.Excel.Functions.SPG($D49, BV$1, $F49, "Options: Curr=USD, Mag=Actuals")</f>
        <v>0</v>
      </c>
      <c r="BW49" s="6">
        <f>_xll.SNL.Clients.Office.Excel.Functions.SPG($D49, BW$1, $F49, "Options: Curr=USD, Mag=Actuals")</f>
        <v>0</v>
      </c>
      <c r="BX49" s="6">
        <f>_xll.SNL.Clients.Office.Excel.Functions.SPG($D49, BX$1, $F49, "Options: Curr=USD, Mag=Actuals")</f>
        <v>0</v>
      </c>
      <c r="BY49" s="6">
        <f>_xll.SNL.Clients.Office.Excel.Functions.SPG($D49, BY$1, $F49, "Options: Curr=USD, Mag=Actuals")</f>
        <v>0</v>
      </c>
      <c r="BZ49" s="6">
        <f>_xll.SNL.Clients.Office.Excel.Functions.SPG($D49, BZ$1, $F49, "Options: Curr=USD, Mag=Actuals")</f>
        <v>0</v>
      </c>
      <c r="CA49" s="6" t="str">
        <f>_xll.SNL.Clients.Office.Excel.Functions.SPG($D49, CA$1, $F49, "Options: Curr=USD, Mag=Actuals")</f>
        <v>Impaired Loans</v>
      </c>
      <c r="CB49" s="6">
        <f>_xll.SNL.Clients.Office.Excel.Functions.SPG($D49, CB$1, $F49, "Options: Curr=USD, Mag=Actuals")</f>
        <v>0</v>
      </c>
      <c r="CC49" s="6">
        <f>_xll.SNL.Clients.Office.Excel.Functions.SPG($D49, CC$1, $F49, "Options: Curr=USD, Mag=Actuals")</f>
        <v>0</v>
      </c>
      <c r="CD49" s="6">
        <f>_xll.SNL.Clients.Office.Excel.Functions.SPG($D49, CD$1, $F49, "Options: Curr=USD, Mag=Actuals")</f>
        <v>0</v>
      </c>
      <c r="CE49" s="6">
        <f>_xll.SNL.Clients.Office.Excel.Functions.SPG($D49, CE$1, $F49, "Options: Curr=USD, Mag=Actuals")</f>
        <v>0</v>
      </c>
      <c r="CF49" s="6">
        <f>_xll.SNL.Clients.Office.Excel.Functions.SPG($D49, CF$1, $F49, "Options: Curr=USD, Mag=Actuals")</f>
        <v>0</v>
      </c>
      <c r="CG49" s="6">
        <f>_xll.SNL.Clients.Office.Excel.Functions.SPG($D49, CG$1, $F49, "Options: Curr=USD, Mag=Actuals")</f>
        <v>0</v>
      </c>
    </row>
    <row r="50" spans="1:85" x14ac:dyDescent="0.3">
      <c r="A50" s="10" t="s">
        <v>100</v>
      </c>
      <c r="B50" s="10" t="s">
        <v>85</v>
      </c>
      <c r="C50" s="10" t="s">
        <v>13</v>
      </c>
      <c r="D50">
        <v>3001689</v>
      </c>
      <c r="E50" s="10" t="s">
        <v>20</v>
      </c>
      <c r="F50" s="10" t="s">
        <v>62</v>
      </c>
      <c r="G50">
        <v>0.15</v>
      </c>
      <c r="H50">
        <v>416.75</v>
      </c>
      <c r="I50">
        <v>416.6</v>
      </c>
      <c r="J50">
        <v>2112.9499999999998</v>
      </c>
      <c r="K50">
        <v>35152.35</v>
      </c>
      <c r="L50">
        <v>2.5299999999999998</v>
      </c>
      <c r="M50">
        <v>2422.3396277046304</v>
      </c>
      <c r="N50">
        <v>60.11</v>
      </c>
      <c r="O50">
        <v>2.34</v>
      </c>
      <c r="P50">
        <v>1.99</v>
      </c>
      <c r="Q50">
        <v>0.81</v>
      </c>
      <c r="R50">
        <v>0.73</v>
      </c>
      <c r="S50" t="str">
        <f>_xll.SNL.Clients.Office.Excel.Functions.SPG(D50, S$1, F50, "Options: Curr=USD, Mag=Actuals")</f>
        <v>BNP Paribas SA (ENXTPA:BNP)</v>
      </c>
      <c r="T50" t="str">
        <f>_xll.SNL.Clients.Office.Excel.Functions.SPG($D50, T$1, $F50, "Options: Curr=USD, Mag=Actuals")</f>
        <v>BNP Paribas SA</v>
      </c>
      <c r="U50" s="6">
        <f>_xll.SNL.Clients.Office.Excel.Functions.SPG($D50, U$1, $F50, "Options: Curr=USD, Mag=Actuals")</f>
        <v>1362622127660</v>
      </c>
      <c r="V50" t="str">
        <f>_xll.SNL.Clients.Office.Excel.Functions.SPG($D50, V$1, $F50, "Options: Curr=USD, Mag=Actuals")</f>
        <v>ENXTPA:BNP</v>
      </c>
      <c r="W50" t="str">
        <f>_xll.SNL.Clients.Office.Excel.Functions.SPG($D50, W$1, $F50, "Options: Curr=USD, Mag=Actuals")</f>
        <v>Bank</v>
      </c>
      <c r="X50" s="6">
        <f>_xll.SNL.Clients.Office.Excel.Functions.SPG($D50, X$1, $F50, "Options: Curr=USD, Mag=Actuals")</f>
        <v>23833083651.544376</v>
      </c>
      <c r="Y50" s="6">
        <f>_xll.SNL.Clients.Office.Excel.Functions.SPG($D50, Y$1, $F50, "Options: Curr=USD, Mag=Actuals")</f>
        <v>0</v>
      </c>
      <c r="Z50" s="6">
        <f>_xll.SNL.Clients.Office.Excel.Functions.SPG($D50, Z$1, $F50, "Options: Curr=USD, Mag=Actuals")</f>
        <v>0</v>
      </c>
      <c r="AA50" s="6">
        <f>_xll.SNL.Clients.Office.Excel.Functions.SPG($D50, AA$1, $F50, "Options: Curr=USD, Mag=Actuals")</f>
        <v>6662811952.7026958</v>
      </c>
      <c r="AB50" s="6">
        <f>_xll.SNL.Clients.Office.Excel.Functions.SPG($D50, AB$1, $F50, "Options: Curr=USD, Mag=Actuals")</f>
        <v>6.6640561752895682</v>
      </c>
      <c r="AC50" s="6">
        <f>_xll.SNL.Clients.Office.Excel.Functions.SPG($D50, AC$1, $F50, "Options: Curr=USD, Mag=Actuals")</f>
        <v>25.150600000000001</v>
      </c>
      <c r="AD50" s="6">
        <f>_xll.SNL.Clients.Office.Excel.Functions.SPG($D50, AD$1, $F50, "Options: Curr=USD, Mag=Actuals")</f>
        <v>0.6</v>
      </c>
      <c r="AE50" s="6">
        <f>_xll.SNL.Clients.Office.Excel.Functions.SPG($D50, AE$1, $F50, "Options: Curr=USD, Mag=Actuals")</f>
        <v>15.199</v>
      </c>
      <c r="AF50" s="6">
        <f>_xll.SNL.Clients.Office.Excel.Functions.SPG($D50, AF$1, $F50, "Options: Curr=USD, Mag=Actuals")</f>
        <v>1362622127660</v>
      </c>
      <c r="AG50" s="6">
        <f>_xll.SNL.Clients.Office.Excel.Functions.SPG($D50, AG$1, $F50, "Options: Curr=USD, Mag=Actuals")</f>
        <v>420368687840.00006</v>
      </c>
      <c r="AH50" s="6">
        <f>_xll.SNL.Clients.Office.Excel.Functions.SPG($D50, AH$1, $F50, "Options: Curr=USD, Mag=Actuals")</f>
        <v>50461042500</v>
      </c>
      <c r="AI50" s="6">
        <f>_xll.SNL.Clients.Office.Excel.Functions.SPG($D50, AI$1, $F50, "Options: Curr=USD, Mag=Actuals")</f>
        <v>38352</v>
      </c>
      <c r="AJ50" s="6" t="str">
        <f>_xll.SNL.Clients.Office.Excel.Functions.SPG($D50, AJ$1, $F50, "Options: Curr=USD, Mag=Actuals")</f>
        <v>#INVALID FUNCTION PARAMETER</v>
      </c>
      <c r="AK50" s="6" t="str">
        <f>_xll.SNL.Clients.Office.Excel.Functions.SPG($D50, AK$1, $F50, "Options: Curr=USD, Mag=Actuals")</f>
        <v>#INVALID FUNCTION PARAMETER</v>
      </c>
      <c r="AL50" s="6" t="str">
        <f>_xll.SNL.Clients.Office.Excel.Functions.SPG($D50, AL$1, $F50, "Options: Curr=USD, Mag=Actuals")</f>
        <v>#INVALID FUNCTION PARAMETER</v>
      </c>
      <c r="AM50" s="6" t="str">
        <f>_xll.SNL.Clients.Office.Excel.Functions.SPG($D50, AM$1, $F50, "Options: Curr=USD, Mag=Actuals")</f>
        <v>#INVALID FUNCTION PARAMETER</v>
      </c>
      <c r="AN50" s="6">
        <f>_xll.SNL.Clients.Office.Excel.Functions.SPG($D50, AN$1, $F50, "Options: Curr=USD, Mag=Actuals")</f>
        <v>0</v>
      </c>
      <c r="AO50" s="6">
        <f>_xll.SNL.Clients.Office.Excel.Functions.SPG($D50, AO$1, $F50, "Options: Curr=USD, Mag=Actuals")</f>
        <v>0</v>
      </c>
      <c r="AP50" s="6">
        <f>_xll.SNL.Clients.Office.Excel.Functions.SPG($D50, AP$1, $F50, "Options: Curr=USD, Mag=Actuals")</f>
        <v>0</v>
      </c>
      <c r="AQ50" s="6">
        <f>_xll.SNL.Clients.Office.Excel.Functions.SPG($D50, AQ$1, $F50, "Options: Curr=USD, Mag=Actuals")</f>
        <v>0</v>
      </c>
      <c r="AR50" s="6">
        <f>_xll.SNL.Clients.Office.Excel.Functions.SPG($D50, AR$1, $F50, "Options: Curr=USD, Mag=Actuals")</f>
        <v>0</v>
      </c>
      <c r="AS50" s="6">
        <f>_xll.SNL.Clients.Office.Excel.Functions.SPG($D50, AS$1, $F50, "Options: Curr=USD, Mag=Actuals")</f>
        <v>0</v>
      </c>
      <c r="AT50" s="6">
        <f>_xll.SNL.Clients.Office.Excel.Functions.SPG($D50, AT$1, $F50, "Options: Curr=USD, Mag=Actuals")</f>
        <v>0</v>
      </c>
      <c r="AU50" s="6">
        <f>_xll.SNL.Clients.Office.Excel.Functions.SPG($D50, AU$1, $F50, "Options: Curr=USD, Mag=Actuals")</f>
        <v>0</v>
      </c>
      <c r="AV50" s="6">
        <f>_xll.SNL.Clients.Office.Excel.Functions.SPG($D50, AV$1, $F50, "Options: Curr=USD, Mag=Actuals")</f>
        <v>0</v>
      </c>
      <c r="AW50" s="6">
        <f>_xll.SNL.Clients.Office.Excel.Functions.SPG($D50, AW$1, $F50, "Options: Curr=USD, Mag=Actuals")</f>
        <v>0</v>
      </c>
      <c r="AX50" s="6">
        <f>_xll.SNL.Clients.Office.Excel.Functions.SPG($D50, AX$1, $F50, "Options: Curr=USD, Mag=Actuals")</f>
        <v>0</v>
      </c>
      <c r="AY50" s="6">
        <f>_xll.SNL.Clients.Office.Excel.Functions.SPG($D50, AY$1, $F50, "Options: Curr=USD, Mag=Actuals")</f>
        <v>0</v>
      </c>
      <c r="AZ50" s="6">
        <f>_xll.SNL.Clients.Office.Excel.Functions.SPG($D50, AZ$1, $F50, "Options: Curr=USD, Mag=Actuals")</f>
        <v>0</v>
      </c>
      <c r="BA50" s="6">
        <f>_xll.SNL.Clients.Office.Excel.Functions.SPG($D50, BA$1, $F50, "Options: Curr=USD, Mag=Actuals")</f>
        <v>0</v>
      </c>
      <c r="BB50" s="6">
        <f>_xll.SNL.Clients.Office.Excel.Functions.SPG($D50, BB$1, $F50, "Options: Curr=USD, Mag=Actuals")</f>
        <v>0</v>
      </c>
      <c r="BC50" s="6">
        <f>_xll.SNL.Clients.Office.Excel.Functions.SPG($D50, BC$1, $F50, "Options: Curr=USD, Mag=Actuals")</f>
        <v>0</v>
      </c>
      <c r="BD50" s="6">
        <f>_xll.SNL.Clients.Office.Excel.Functions.SPG($D50, BD$1, $F50, "Options: Curr=USD, Mag=Actuals")</f>
        <v>0</v>
      </c>
      <c r="BE50" s="6">
        <f>_xll.SNL.Clients.Office.Excel.Functions.SPG($D50, BE$1, $F50, "Options: Curr=USD, Mag=Actuals")</f>
        <v>0</v>
      </c>
      <c r="BF50" s="6">
        <f>_xll.SNL.Clients.Office.Excel.Functions.SPG($D50, BF$1, $F50, "Options: Curr=USD, Mag=Actuals")</f>
        <v>0</v>
      </c>
      <c r="BG50" s="6">
        <f>_xll.SNL.Clients.Office.Excel.Functions.SPG($D50, BG$1, $F50, "Options: Curr=USD, Mag=Actuals")</f>
        <v>0</v>
      </c>
      <c r="BH50" s="6">
        <f>_xll.SNL.Clients.Office.Excel.Functions.SPG($D50, BH$1, $F50, "Options: Curr=USD, Mag=Actuals")</f>
        <v>0</v>
      </c>
      <c r="BI50" s="6">
        <f>_xll.SNL.Clients.Office.Excel.Functions.SPG($D50, BI$1, $F50, "Options: Curr=USD, Mag=Actuals")</f>
        <v>0</v>
      </c>
      <c r="BJ50" s="6">
        <f>_xll.SNL.Clients.Office.Excel.Functions.SPG($D50, BJ$1, $F50, "Options: Curr=USD, Mag=Actuals")</f>
        <v>0</v>
      </c>
      <c r="BK50" s="6">
        <f>_xll.SNL.Clients.Office.Excel.Functions.SPG($D50, BK$1, $F50, "Options: Curr=USD, Mag=Actuals")</f>
        <v>0</v>
      </c>
      <c r="BL50" s="6">
        <f>_xll.SNL.Clients.Office.Excel.Functions.SPG($D50, BL$1, $F50, "Options: Curr=USD, Mag=Actuals")</f>
        <v>0</v>
      </c>
      <c r="BM50" s="6">
        <f>_xll.SNL.Clients.Office.Excel.Functions.SPG($D50, BM$1, $F50, "Options: Curr=USD, Mag=Actuals")</f>
        <v>0</v>
      </c>
      <c r="BN50" s="6">
        <f>_xll.SNL.Clients.Office.Excel.Functions.SPG($D50, BN$1, $F50, "Options: Curr=USD, Mag=Actuals")</f>
        <v>0</v>
      </c>
      <c r="BO50" s="6">
        <f>_xll.SNL.Clients.Office.Excel.Functions.SPG($D50, BO$1, $F50, "Options: Curr=USD, Mag=Actuals")</f>
        <v>0</v>
      </c>
      <c r="BP50" s="6">
        <f>_xll.SNL.Clients.Office.Excel.Functions.SPG($D50, BP$1, $F50, "Options: Curr=USD, Mag=Actuals")</f>
        <v>0</v>
      </c>
      <c r="BQ50" s="6">
        <f>_xll.SNL.Clients.Office.Excel.Functions.SPG($D50, BQ$1, $F50, "Options: Curr=USD, Mag=Actuals")</f>
        <v>0</v>
      </c>
      <c r="BR50" s="6">
        <f>_xll.SNL.Clients.Office.Excel.Functions.SPG($D50, BR$1, $F50, "Options: Curr=USD, Mag=Actuals")</f>
        <v>0</v>
      </c>
      <c r="BS50" s="6">
        <f>_xll.SNL.Clients.Office.Excel.Functions.SPG($D50, BS$1, $F50, "Options: Curr=USD, Mag=Actuals")</f>
        <v>0</v>
      </c>
      <c r="BT50" s="6">
        <f>_xll.SNL.Clients.Office.Excel.Functions.SPG($D50, BT$1, $F50, "Options: Curr=USD, Mag=Actuals")</f>
        <v>0</v>
      </c>
      <c r="BU50" s="6">
        <f>_xll.SNL.Clients.Office.Excel.Functions.SPG($D50, BU$1, $F50, "Options: Curr=USD, Mag=Actuals")</f>
        <v>0</v>
      </c>
      <c r="BV50" s="6">
        <f>_xll.SNL.Clients.Office.Excel.Functions.SPG($D50, BV$1, $F50, "Options: Curr=USD, Mag=Actuals")</f>
        <v>0</v>
      </c>
      <c r="BW50" s="6">
        <f>_xll.SNL.Clients.Office.Excel.Functions.SPG($D50, BW$1, $F50, "Options: Curr=USD, Mag=Actuals")</f>
        <v>0</v>
      </c>
      <c r="BX50" s="6">
        <f>_xll.SNL.Clients.Office.Excel.Functions.SPG($D50, BX$1, $F50, "Options: Curr=USD, Mag=Actuals")</f>
        <v>0</v>
      </c>
      <c r="BY50" s="6">
        <f>_xll.SNL.Clients.Office.Excel.Functions.SPG($D50, BY$1, $F50, "Options: Curr=USD, Mag=Actuals")</f>
        <v>0</v>
      </c>
      <c r="BZ50" s="6">
        <f>_xll.SNL.Clients.Office.Excel.Functions.SPG($D50, BZ$1, $F50, "Options: Curr=USD, Mag=Actuals")</f>
        <v>0</v>
      </c>
      <c r="CA50" s="6" t="str">
        <f>_xll.SNL.Clients.Office.Excel.Functions.SPG($D50, CA$1, $F50, "Options: Curr=USD, Mag=Actuals")</f>
        <v>Impaired Loans</v>
      </c>
      <c r="CB50" s="6">
        <f>_xll.SNL.Clients.Office.Excel.Functions.SPG($D50, CB$1, $F50, "Options: Curr=USD, Mag=Actuals")</f>
        <v>0</v>
      </c>
      <c r="CC50" s="6">
        <f>_xll.SNL.Clients.Office.Excel.Functions.SPG($D50, CC$1, $F50, "Options: Curr=USD, Mag=Actuals")</f>
        <v>0</v>
      </c>
      <c r="CD50" s="6">
        <f>_xll.SNL.Clients.Office.Excel.Functions.SPG($D50, CD$1, $F50, "Options: Curr=USD, Mag=Actuals")</f>
        <v>0</v>
      </c>
      <c r="CE50" s="6">
        <f>_xll.SNL.Clients.Office.Excel.Functions.SPG($D50, CE$1, $F50, "Options: Curr=USD, Mag=Actuals")</f>
        <v>0</v>
      </c>
      <c r="CF50" s="6">
        <f>_xll.SNL.Clients.Office.Excel.Functions.SPG($D50, CF$1, $F50, "Options: Curr=USD, Mag=Actuals")</f>
        <v>0</v>
      </c>
      <c r="CG50" s="6">
        <f>_xll.SNL.Clients.Office.Excel.Functions.SPG($D50, CG$1, $F50, "Options: Curr=USD, Mag=Actuals")</f>
        <v>0</v>
      </c>
    </row>
    <row r="51" spans="1:85" x14ac:dyDescent="0.3">
      <c r="A51" s="10" t="s">
        <v>100</v>
      </c>
      <c r="B51" s="10" t="s">
        <v>85</v>
      </c>
      <c r="C51" s="10" t="s">
        <v>13</v>
      </c>
      <c r="D51">
        <v>3001689</v>
      </c>
      <c r="E51" s="10" t="s">
        <v>20</v>
      </c>
      <c r="F51" s="10" t="s">
        <v>63</v>
      </c>
      <c r="G51">
        <v>-19.190000000000001</v>
      </c>
      <c r="H51">
        <v>439.68</v>
      </c>
      <c r="I51">
        <v>458.88</v>
      </c>
      <c r="J51">
        <v>2192.75</v>
      </c>
      <c r="K51">
        <v>36237.72</v>
      </c>
      <c r="L51">
        <v>1.75</v>
      </c>
      <c r="M51">
        <v>2464.4935545137487</v>
      </c>
      <c r="N51">
        <v>60.51</v>
      </c>
      <c r="O51">
        <v>1.89</v>
      </c>
      <c r="P51">
        <v>2.79</v>
      </c>
      <c r="Q51">
        <v>0.8</v>
      </c>
      <c r="R51">
        <v>0.85</v>
      </c>
      <c r="S51" t="str">
        <f>_xll.SNL.Clients.Office.Excel.Functions.SPG(D51, S$1, F51, "Options: Curr=USD, Mag=Actuals")</f>
        <v>BNP Paribas SA (ENXTPA:BNP)</v>
      </c>
      <c r="T51" t="str">
        <f>_xll.SNL.Clients.Office.Excel.Functions.SPG($D51, T$1, $F51, "Options: Curr=USD, Mag=Actuals")</f>
        <v>BNP Paribas SA</v>
      </c>
      <c r="U51" s="6">
        <f>_xll.SNL.Clients.Office.Excel.Functions.SPG($D51, U$1, $F51, "Options: Curr=USD, Mag=Actuals")</f>
        <v>1483992120222.1001</v>
      </c>
      <c r="V51" t="str">
        <f>_xll.SNL.Clients.Office.Excel.Functions.SPG($D51, V$1, $F51, "Options: Curr=USD, Mag=Actuals")</f>
        <v>ENXTPA:BNP</v>
      </c>
      <c r="W51" t="str">
        <f>_xll.SNL.Clients.Office.Excel.Functions.SPG($D51, W$1, $F51, "Options: Curr=USD, Mag=Actuals")</f>
        <v>Bank</v>
      </c>
      <c r="X51" s="6">
        <f>_xll.SNL.Clients.Office.Excel.Functions.SPG($D51, X$1, $F51, "Options: Curr=USD, Mag=Actuals")</f>
        <v>27977672522.820293</v>
      </c>
      <c r="Y51" s="6">
        <f>_xll.SNL.Clients.Office.Excel.Functions.SPG($D51, Y$1, $F51, "Options: Curr=USD, Mag=Actuals")</f>
        <v>41732615043.822655</v>
      </c>
      <c r="Z51" s="6">
        <f>_xll.SNL.Clients.Office.Excel.Functions.SPG($D51, Z$1, $F51, "Options: Curr=USD, Mag=Actuals")</f>
        <v>40779622463.224991</v>
      </c>
      <c r="AA51" s="6">
        <f>_xll.SNL.Clients.Office.Excel.Functions.SPG($D51, AA$1, $F51, "Options: Curr=USD, Mag=Actuals")</f>
        <v>7820510915.9751139</v>
      </c>
      <c r="AB51" s="6">
        <f>_xll.SNL.Clients.Office.Excel.Functions.SPG($D51, AB$1, $F51, "Options: Curr=USD, Mag=Actuals")</f>
        <v>8.6714860140544925</v>
      </c>
      <c r="AC51" s="6">
        <f>_xll.SNL.Clients.Office.Excel.Functions.SPG($D51, AC$1, $F51, "Options: Curr=USD, Mag=Actuals")</f>
        <v>0</v>
      </c>
      <c r="AD51" s="6">
        <f>_xll.SNL.Clients.Office.Excel.Functions.SPG($D51, AD$1, $F51, "Options: Curr=USD, Mag=Actuals")</f>
        <v>0</v>
      </c>
      <c r="AE51" s="6">
        <f>_xll.SNL.Clients.Office.Excel.Functions.SPG($D51, AE$1, $F51, "Options: Curr=USD, Mag=Actuals")</f>
        <v>0</v>
      </c>
      <c r="AF51" s="6">
        <f>_xll.SNL.Clients.Office.Excel.Functions.SPG($D51, AF$1, $F51, "Options: Curr=USD, Mag=Actuals")</f>
        <v>1483992120222.1001</v>
      </c>
      <c r="AG51" s="6">
        <f>_xll.SNL.Clients.Office.Excel.Functions.SPG($D51, AG$1, $F51, "Options: Curr=USD, Mag=Actuals")</f>
        <v>434397847933.20001</v>
      </c>
      <c r="AH51" s="6">
        <f>_xll.SNL.Clients.Office.Excel.Functions.SPG($D51, AH$1, $F51, "Options: Curr=USD, Mag=Actuals")</f>
        <v>54251958410.700005</v>
      </c>
      <c r="AI51" s="6">
        <f>_xll.SNL.Clients.Office.Excel.Functions.SPG($D51, AI$1, $F51, "Options: Curr=USD, Mag=Actuals")</f>
        <v>38717</v>
      </c>
      <c r="AJ51" s="6" t="str">
        <f>_xll.SNL.Clients.Office.Excel.Functions.SPG($D51, AJ$1, $F51, "Options: Curr=USD, Mag=Actuals")</f>
        <v>#INVALID FUNCTION PARAMETER</v>
      </c>
      <c r="AK51" s="6" t="str">
        <f>_xll.SNL.Clients.Office.Excel.Functions.SPG($D51, AK$1, $F51, "Options: Curr=USD, Mag=Actuals")</f>
        <v>#INVALID FUNCTION PARAMETER</v>
      </c>
      <c r="AL51" s="6" t="str">
        <f>_xll.SNL.Clients.Office.Excel.Functions.SPG($D51, AL$1, $F51, "Options: Curr=USD, Mag=Actuals")</f>
        <v>#INVALID FUNCTION PARAMETER</v>
      </c>
      <c r="AM51" s="6" t="str">
        <f>_xll.SNL.Clients.Office.Excel.Functions.SPG($D51, AM$1, $F51, "Options: Curr=USD, Mag=Actuals")</f>
        <v>#INVALID FUNCTION PARAMETER</v>
      </c>
      <c r="AN51" s="6">
        <f>_xll.SNL.Clients.Office.Excel.Functions.SPG($D51, AN$1, $F51, "Options: Curr=USD, Mag=Actuals")</f>
        <v>1483992120222.1001</v>
      </c>
      <c r="AO51" s="6">
        <f>_xll.SNL.Clients.Office.Excel.Functions.SPG($D51, AO$1, $F51, "Options: Curr=USD, Mag=Actuals")</f>
        <v>355281735600.39996</v>
      </c>
      <c r="AP51" s="6">
        <f>_xll.SNL.Clients.Office.Excel.Functions.SPG($D51, AP$1, $F51, "Options: Curr=USD, Mag=Actuals")</f>
        <v>291936472830.59998</v>
      </c>
      <c r="AQ51" s="6">
        <f>_xll.SNL.Clients.Office.Excel.Functions.SPG($D51, AQ$1, $F51, "Options: Curr=USD, Mag=Actuals")</f>
        <v>48029727188.199997</v>
      </c>
      <c r="AR51" s="6">
        <f>_xll.SNL.Clients.Office.Excel.Functions.SPG($D51, AR$1, $F51, "Options: Curr=USD, Mag=Actuals")</f>
        <v>54251958410.700005</v>
      </c>
      <c r="AS51" s="6">
        <f>_xll.SNL.Clients.Office.Excel.Functions.SPG($D51, AS$1, $F51, "Options: Curr=USD, Mag=Actuals")</f>
        <v>43277240061.099998</v>
      </c>
      <c r="AT51" s="6">
        <f>_xll.SNL.Clients.Office.Excel.Functions.SPG($D51, AT$1, $F51, "Options: Curr=USD, Mag=Actuals")</f>
        <v>23.9409448850191</v>
      </c>
      <c r="AU51" s="6">
        <f>_xll.SNL.Clients.Office.Excel.Functions.SPG($D51, AU$1, $F51, "Options: Curr=USD, Mag=Actuals")</f>
        <v>121.698303797264</v>
      </c>
      <c r="AV51" s="6">
        <f>_xll.SNL.Clients.Office.Excel.Functions.SPG($D51, AV$1, $F51, "Options: Curr=USD, Mag=Actuals")</f>
        <v>3.6558117574492499</v>
      </c>
      <c r="AW51" s="6">
        <f>_xll.SNL.Clients.Office.Excel.Functions.SPG($D51, AW$1, $F51, "Options: Curr=USD, Mag=Actuals")</f>
        <v>2.93799923925447</v>
      </c>
      <c r="AX51" s="6">
        <f>_xll.SNL.Clients.Office.Excel.Functions.SPG($D51, AX$1, $F51, "Options: Curr=USD, Mag=Actuals")</f>
        <v>7820510915.9751139</v>
      </c>
      <c r="AY51" s="6">
        <f>_xll.SNL.Clients.Office.Excel.Functions.SPG($D51, AY$1, $F51, "Options: Curr=USD, Mag=Actuals")</f>
        <v>7280564728.0124664</v>
      </c>
      <c r="AZ51" s="6">
        <f>_xll.SNL.Clients.Office.Excel.Functions.SPG($D51, AZ$1, $F51, "Options: Curr=USD, Mag=Actuals")</f>
        <v>0</v>
      </c>
      <c r="BA51" s="6">
        <f>_xll.SNL.Clients.Office.Excel.Functions.SPG($D51, BA$1, $F51, "Options: Curr=USD, Mag=Actuals")</f>
        <v>0</v>
      </c>
      <c r="BB51" s="6">
        <f>_xll.SNL.Clients.Office.Excel.Functions.SPG($D51, BB$1, $F51, "Options: Curr=USD, Mag=Actuals")</f>
        <v>0</v>
      </c>
      <c r="BC51" s="6">
        <f>_xll.SNL.Clients.Office.Excel.Functions.SPG($D51, BC$1, $F51, "Options: Curr=USD, Mag=Actuals")</f>
        <v>0</v>
      </c>
      <c r="BD51" s="6">
        <f>_xll.SNL.Clients.Office.Excel.Functions.SPG($D51, BD$1, $F51, "Options: Curr=USD, Mag=Actuals")</f>
        <v>0</v>
      </c>
      <c r="BE51" s="6">
        <f>_xll.SNL.Clients.Office.Excel.Functions.SPG($D51, BE$1, $F51, "Options: Curr=USD, Mag=Actuals")</f>
        <v>0</v>
      </c>
      <c r="BF51" s="6">
        <f>_xll.SNL.Clients.Office.Excel.Functions.SPG($D51, BF$1, $F51, "Options: Curr=USD, Mag=Actuals")</f>
        <v>0</v>
      </c>
      <c r="BG51" s="6">
        <f>_xll.SNL.Clients.Office.Excel.Functions.SPG($D51, BG$1, $F51, "Options: Curr=USD, Mag=Actuals")</f>
        <v>0</v>
      </c>
      <c r="BH51" s="6">
        <f>_xll.SNL.Clients.Office.Excel.Functions.SPG($D51, BH$1, $F51, "Options: Curr=USD, Mag=Actuals")</f>
        <v>0</v>
      </c>
      <c r="BI51" s="6">
        <f>_xll.SNL.Clients.Office.Excel.Functions.SPG($D51, BI$1, $F51, "Options: Curr=USD, Mag=Actuals")</f>
        <v>0</v>
      </c>
      <c r="BJ51" s="6">
        <f>_xll.SNL.Clients.Office.Excel.Functions.SPG($D51, BJ$1, $F51, "Options: Curr=USD, Mag=Actuals")</f>
        <v>0</v>
      </c>
      <c r="BK51" s="6">
        <f>_xll.SNL.Clients.Office.Excel.Functions.SPG($D51, BK$1, $F51, "Options: Curr=USD, Mag=Actuals")</f>
        <v>0</v>
      </c>
      <c r="BL51" s="6">
        <f>_xll.SNL.Clients.Office.Excel.Functions.SPG($D51, BL$1, $F51, "Options: Curr=USD, Mag=Actuals")</f>
        <v>0</v>
      </c>
      <c r="BM51" s="6">
        <f>_xll.SNL.Clients.Office.Excel.Functions.SPG($D51, BM$1, $F51, "Options: Curr=USD, Mag=Actuals")</f>
        <v>0</v>
      </c>
      <c r="BN51" s="6">
        <f>_xll.SNL.Clients.Office.Excel.Functions.SPG($D51, BN$1, $F51, "Options: Curr=USD, Mag=Actuals")</f>
        <v>0</v>
      </c>
      <c r="BO51" s="6">
        <f>_xll.SNL.Clients.Office.Excel.Functions.SPG($D51, BO$1, $F51, "Options: Curr=USD, Mag=Actuals")</f>
        <v>34.387228744219101</v>
      </c>
      <c r="BP51" s="6">
        <f>_xll.SNL.Clients.Office.Excel.Functions.SPG($D51, BP$1, $F51, "Options: Curr=USD, Mag=Actuals")</f>
        <v>20.2196727143365</v>
      </c>
      <c r="BQ51" s="6">
        <f>_xll.SNL.Clients.Office.Excel.Functions.SPG($D51, BQ$1, $F51, "Options: Curr=USD, Mag=Actuals")</f>
        <v>59.5562077552473</v>
      </c>
      <c r="BR51" s="6">
        <f>_xll.SNL.Clients.Office.Excel.Functions.SPG($D51, BR$1, $F51, "Options: Curr=USD, Mag=Actuals")</f>
        <v>6.0630129732592</v>
      </c>
      <c r="BS51" s="6">
        <f>_xll.SNL.Clients.Office.Excel.Functions.SPG($D51, BS$1, $F51, "Options: Curr=USD, Mag=Actuals")</f>
        <v>7.6250992851469404</v>
      </c>
      <c r="BT51" s="6">
        <f>_xll.SNL.Clients.Office.Excel.Functions.SPG($D51, BT$1, $F51, "Options: Curr=USD, Mag=Actuals")</f>
        <v>11.119936457506</v>
      </c>
      <c r="BU51" s="6">
        <f>_xll.SNL.Clients.Office.Excel.Functions.SPG($D51, BU$1, $F51, "Options: Curr=USD, Mag=Actuals")</f>
        <v>2.2008818904902698</v>
      </c>
      <c r="BV51" s="6">
        <f>_xll.SNL.Clients.Office.Excel.Functions.SPG($D51, BV$1, $F51, "Options: Curr=USD, Mag=Actuals")</f>
        <v>0</v>
      </c>
      <c r="BW51" s="6">
        <f>_xll.SNL.Clients.Office.Excel.Functions.SPG($D51, BW$1, $F51, "Options: Curr=USD, Mag=Actuals")</f>
        <v>0</v>
      </c>
      <c r="BX51" s="6">
        <f>_xll.SNL.Clients.Office.Excel.Functions.SPG($D51, BX$1, $F51, "Options: Curr=USD, Mag=Actuals")</f>
        <v>0</v>
      </c>
      <c r="BY51" s="6">
        <f>_xll.SNL.Clients.Office.Excel.Functions.SPG($D51, BY$1, $F51, "Options: Curr=USD, Mag=Actuals")</f>
        <v>30.021962054847101</v>
      </c>
      <c r="BZ51" s="6">
        <f>_xll.SNL.Clients.Office.Excel.Functions.SPG($D51, BZ$1, $F51, "Options: Curr=USD, Mag=Actuals")</f>
        <v>0</v>
      </c>
      <c r="CA51" s="6" t="str">
        <f>_xll.SNL.Clients.Office.Excel.Functions.SPG($D51, CA$1, $F51, "Options: Curr=USD, Mag=Actuals")</f>
        <v>Impaired Loans</v>
      </c>
      <c r="CB51" s="6">
        <f>_xll.SNL.Clients.Office.Excel.Functions.SPG($D51, CB$1, $F51, "Options: Curr=USD, Mag=Actuals")</f>
        <v>0</v>
      </c>
      <c r="CC51" s="6">
        <f>_xll.SNL.Clients.Office.Excel.Functions.SPG($D51, CC$1, $F51, "Options: Curr=USD, Mag=Actuals")</f>
        <v>0</v>
      </c>
      <c r="CD51" s="6">
        <f>_xll.SNL.Clients.Office.Excel.Functions.SPG($D51, CD$1, $F51, "Options: Curr=USD, Mag=Actuals")</f>
        <v>0</v>
      </c>
      <c r="CE51" s="6">
        <f>_xll.SNL.Clients.Office.Excel.Functions.SPG($D51, CE$1, $F51, "Options: Curr=USD, Mag=Actuals")</f>
        <v>7.4656404617921899</v>
      </c>
      <c r="CF51" s="6">
        <f>_xll.SNL.Clients.Office.Excel.Functions.SPG($D51, CF$1, $F51, "Options: Curr=USD, Mag=Actuals")</f>
        <v>3.3551040310007898</v>
      </c>
      <c r="CG51" s="6">
        <f>_xll.SNL.Clients.Office.Excel.Functions.SPG($D51, CG$1, $F51, "Options: Curr=USD, Mag=Actuals")</f>
        <v>0</v>
      </c>
    </row>
    <row r="52" spans="1:85" x14ac:dyDescent="0.3">
      <c r="A52" s="10" t="s">
        <v>100</v>
      </c>
      <c r="B52" s="10" t="s">
        <v>85</v>
      </c>
      <c r="C52" s="10" t="s">
        <v>13</v>
      </c>
      <c r="D52">
        <v>3001689</v>
      </c>
      <c r="E52" s="10" t="s">
        <v>20</v>
      </c>
      <c r="F52" s="10" t="s">
        <v>64</v>
      </c>
      <c r="G52">
        <v>-27.31</v>
      </c>
      <c r="H52">
        <v>485.05</v>
      </c>
      <c r="I52">
        <v>512.36</v>
      </c>
      <c r="J52">
        <v>2321.2199999999998</v>
      </c>
      <c r="K52">
        <v>38103.279999999999</v>
      </c>
      <c r="L52">
        <v>2.66</v>
      </c>
      <c r="M52">
        <v>2554.582679173915</v>
      </c>
      <c r="N52">
        <v>60.92</v>
      </c>
      <c r="O52">
        <v>1.89</v>
      </c>
      <c r="P52">
        <v>3.59</v>
      </c>
      <c r="Q52">
        <v>0.8</v>
      </c>
      <c r="R52">
        <v>0.76</v>
      </c>
      <c r="S52" t="str">
        <f>_xll.SNL.Clients.Office.Excel.Functions.SPG(D52, S$1, F52, "Options: Curr=USD, Mag=Actuals")</f>
        <v>BNP Paribas SA (ENXTPA:BNP)</v>
      </c>
      <c r="T52" t="str">
        <f>_xll.SNL.Clients.Office.Excel.Functions.SPG($D52, T$1, $F52, "Options: Curr=USD, Mag=Actuals")</f>
        <v>BNP Paribas SA</v>
      </c>
      <c r="U52" s="6">
        <f>_xll.SNL.Clients.Office.Excel.Functions.SPG($D52, U$1, $F52, "Options: Curr=USD, Mag=Actuals")</f>
        <v>1899308296950</v>
      </c>
      <c r="V52" t="str">
        <f>_xll.SNL.Clients.Office.Excel.Functions.SPG($D52, V$1, $F52, "Options: Curr=USD, Mag=Actuals")</f>
        <v>ENXTPA:BNP</v>
      </c>
      <c r="W52" t="str">
        <f>_xll.SNL.Clients.Office.Excel.Functions.SPG($D52, W$1, $F52, "Options: Curr=USD, Mag=Actuals")</f>
        <v>Bank</v>
      </c>
      <c r="X52" s="6">
        <f>_xll.SNL.Clients.Office.Excel.Functions.SPG($D52, X$1, $F52, "Options: Curr=USD, Mag=Actuals")</f>
        <v>35812446776.503036</v>
      </c>
      <c r="Y52" s="6">
        <f>_xll.SNL.Clients.Office.Excel.Functions.SPG($D52, Y$1, $F52, "Options: Curr=USD, Mag=Actuals")</f>
        <v>58960894817.425629</v>
      </c>
      <c r="Z52" s="6">
        <f>_xll.SNL.Clients.Office.Excel.Functions.SPG($D52, Z$1, $F52, "Options: Curr=USD, Mag=Actuals")</f>
        <v>57821499236.315475</v>
      </c>
      <c r="AA52" s="6">
        <f>_xll.SNL.Clients.Office.Excel.Functions.SPG($D52, AA$1, $F52, "Options: Curr=USD, Mag=Actuals")</f>
        <v>9808600548.2999744</v>
      </c>
      <c r="AB52" s="6">
        <f>_xll.SNL.Clients.Office.Excel.Functions.SPG($D52, AB$1, $F52, "Options: Curr=USD, Mag=Actuals")</f>
        <v>9.9920093187984111</v>
      </c>
      <c r="AC52" s="6">
        <f>_xll.SNL.Clients.Office.Excel.Functions.SPG($D52, AC$1, $F52, "Options: Curr=USD, Mag=Actuals")</f>
        <v>14.115563929559301</v>
      </c>
      <c r="AD52" s="6">
        <f>_xll.SNL.Clients.Office.Excel.Functions.SPG($D52, AD$1, $F52, "Options: Curr=USD, Mag=Actuals")</f>
        <v>0.57870859339273095</v>
      </c>
      <c r="AE52" s="6">
        <f>_xll.SNL.Clients.Office.Excel.Functions.SPG($D52, AE$1, $F52, "Options: Curr=USD, Mag=Actuals")</f>
        <v>15.4894511838281</v>
      </c>
      <c r="AF52" s="6">
        <f>_xll.SNL.Clients.Office.Excel.Functions.SPG($D52, AF$1, $F52, "Options: Curr=USD, Mag=Actuals")</f>
        <v>1899308296950</v>
      </c>
      <c r="AG52" s="6">
        <f>_xll.SNL.Clients.Office.Excel.Functions.SPG($D52, AG$1, $F52, "Options: Curr=USD, Mag=Actuals")</f>
        <v>645675653850</v>
      </c>
      <c r="AH52" s="6">
        <f>_xll.SNL.Clients.Office.Excel.Functions.SPG($D52, AH$1, $F52, "Options: Curr=USD, Mag=Actuals")</f>
        <v>72293667600.000015</v>
      </c>
      <c r="AI52" s="6">
        <f>_xll.SNL.Clients.Office.Excel.Functions.SPG($D52, AI$1, $F52, "Options: Curr=USD, Mag=Actuals")</f>
        <v>39082</v>
      </c>
      <c r="AJ52" s="6" t="str">
        <f>_xll.SNL.Clients.Office.Excel.Functions.SPG($D52, AJ$1, $F52, "Options: Curr=USD, Mag=Actuals")</f>
        <v>#INVALID FUNCTION PARAMETER</v>
      </c>
      <c r="AK52" s="6" t="str">
        <f>_xll.SNL.Clients.Office.Excel.Functions.SPG($D52, AK$1, $F52, "Options: Curr=USD, Mag=Actuals")</f>
        <v>#INVALID FUNCTION PARAMETER</v>
      </c>
      <c r="AL52" s="6" t="str">
        <f>_xll.SNL.Clients.Office.Excel.Functions.SPG($D52, AL$1, $F52, "Options: Curr=USD, Mag=Actuals")</f>
        <v>#INVALID FUNCTION PARAMETER</v>
      </c>
      <c r="AM52" s="6" t="str">
        <f>_xll.SNL.Clients.Office.Excel.Functions.SPG($D52, AM$1, $F52, "Options: Curr=USD, Mag=Actuals")</f>
        <v>#INVALID FUNCTION PARAMETER</v>
      </c>
      <c r="AN52" s="6">
        <f>_xll.SNL.Clients.Office.Excel.Functions.SPG($D52, AN$1, $F52, "Options: Curr=USD, Mag=Actuals")</f>
        <v>1899308296950</v>
      </c>
      <c r="AO52" s="6">
        <f>_xll.SNL.Clients.Office.Excel.Functions.SPG($D52, AO$1, $F52, "Options: Curr=USD, Mag=Actuals")</f>
        <v>518404830450.00006</v>
      </c>
      <c r="AP52" s="6">
        <f>_xll.SNL.Clients.Office.Excel.Functions.SPG($D52, AP$1, $F52, "Options: Curr=USD, Mag=Actuals")</f>
        <v>393817459800</v>
      </c>
      <c r="AQ52" s="6">
        <f>_xll.SNL.Clients.Office.Excel.Functions.SPG($D52, AQ$1, $F52, "Options: Curr=USD, Mag=Actuals")</f>
        <v>65288998800.000008</v>
      </c>
      <c r="AR52" s="6">
        <f>_xll.SNL.Clients.Office.Excel.Functions.SPG($D52, AR$1, $F52, "Options: Curr=USD, Mag=Actuals")</f>
        <v>72293667600.000015</v>
      </c>
      <c r="AS52" s="6">
        <f>_xll.SNL.Clients.Office.Excel.Functions.SPG($D52, AS$1, $F52, "Options: Curr=USD, Mag=Actuals")</f>
        <v>56824584450</v>
      </c>
      <c r="AT52" s="6">
        <f>_xll.SNL.Clients.Office.Excel.Functions.SPG($D52, AT$1, $F52, "Options: Curr=USD, Mag=Actuals")</f>
        <v>27.2944014029991</v>
      </c>
      <c r="AU52" s="6">
        <f>_xll.SNL.Clients.Office.Excel.Functions.SPG($D52, AU$1, $F52, "Options: Curr=USD, Mag=Actuals")</f>
        <v>131.63581693743899</v>
      </c>
      <c r="AV52" s="6">
        <f>_xll.SNL.Clients.Office.Excel.Functions.SPG($D52, AV$1, $F52, "Options: Curr=USD, Mag=Actuals")</f>
        <v>3.8063155789974998</v>
      </c>
      <c r="AW52" s="6">
        <f>_xll.SNL.Clients.Office.Excel.Functions.SPG($D52, AW$1, $F52, "Options: Curr=USD, Mag=Actuals")</f>
        <v>3.01642433354893</v>
      </c>
      <c r="AX52" s="6">
        <f>_xll.SNL.Clients.Office.Excel.Functions.SPG($D52, AX$1, $F52, "Options: Curr=USD, Mag=Actuals")</f>
        <v>9808600548.2999744</v>
      </c>
      <c r="AY52" s="6">
        <f>_xll.SNL.Clients.Office.Excel.Functions.SPG($D52, AY$1, $F52, "Options: Curr=USD, Mag=Actuals")</f>
        <v>9180488320.5656013</v>
      </c>
      <c r="AZ52" s="6">
        <f>_xll.SNL.Clients.Office.Excel.Functions.SPG($D52, AZ$1, $F52, "Options: Curr=USD, Mag=Actuals")</f>
        <v>0.57870859339273095</v>
      </c>
      <c r="BA52" s="6">
        <f>_xll.SNL.Clients.Office.Excel.Functions.SPG($D52, BA$1, $F52, "Options: Curr=USD, Mag=Actuals")</f>
        <v>15.4894511838281</v>
      </c>
      <c r="BB52" s="6">
        <f>_xll.SNL.Clients.Office.Excel.Functions.SPG($D52, BB$1, $F52, "Options: Curr=USD, Mag=Actuals")</f>
        <v>17.2266941781931</v>
      </c>
      <c r="BC52" s="6">
        <f>_xll.SNL.Clients.Office.Excel.Functions.SPG($D52, BC$1, $F52, "Options: Curr=USD, Mag=Actuals")</f>
        <v>0</v>
      </c>
      <c r="BD52" s="6">
        <f>_xll.SNL.Clients.Office.Excel.Functions.SPG($D52, BD$1, $F52, "Options: Curr=USD, Mag=Actuals")</f>
        <v>1.8586050940252301</v>
      </c>
      <c r="BE52" s="6">
        <f>_xll.SNL.Clients.Office.Excel.Functions.SPG($D52, BE$1, $F52, "Options: Curr=USD, Mag=Actuals")</f>
        <v>0.67624708070123996</v>
      </c>
      <c r="BF52" s="6">
        <f>_xll.SNL.Clients.Office.Excel.Functions.SPG($D52, BF$1, $F52, "Options: Curr=USD, Mag=Actuals")</f>
        <v>0.45241255815435799</v>
      </c>
      <c r="BG52" s="6">
        <f>_xll.SNL.Clients.Office.Excel.Functions.SPG($D52, BG$1, $F52, "Options: Curr=USD, Mag=Actuals")</f>
        <v>1.26325682195001</v>
      </c>
      <c r="BH52" s="6">
        <f>_xll.SNL.Clients.Office.Excel.Functions.SPG($D52, BH$1, $F52, "Options: Curr=USD, Mag=Actuals")</f>
        <v>0.84968177697928604</v>
      </c>
      <c r="BI52" s="6">
        <f>_xll.SNL.Clients.Office.Excel.Functions.SPG($D52, BI$1, $F52, "Options: Curr=USD, Mag=Actuals")</f>
        <v>2.1718638419423901</v>
      </c>
      <c r="BJ52" s="6">
        <f>_xll.SNL.Clients.Office.Excel.Functions.SPG($D52, BJ$1, $F52, "Options: Curr=USD, Mag=Actuals")</f>
        <v>1.4529873839562</v>
      </c>
      <c r="BK52" s="6">
        <f>_xll.SNL.Clients.Office.Excel.Functions.SPG($D52, BK$1, $F52, "Options: Curr=USD, Mag=Actuals")</f>
        <v>4.0571292549392997</v>
      </c>
      <c r="BL52" s="6">
        <f>_xll.SNL.Clients.Office.Excel.Functions.SPG($D52, BL$1, $F52, "Options: Curr=USD, Mag=Actuals")</f>
        <v>2.7288740776005702</v>
      </c>
      <c r="BM52" s="6">
        <f>_xll.SNL.Clients.Office.Excel.Functions.SPG($D52, BM$1, $F52, "Options: Curr=USD, Mag=Actuals")</f>
        <v>2.5160676029516802</v>
      </c>
      <c r="BN52" s="6">
        <f>_xll.SNL.Clients.Office.Excel.Functions.SPG($D52, BN$1, $F52, "Options: Curr=USD, Mag=Actuals")</f>
        <v>0.72927211465334196</v>
      </c>
      <c r="BO52" s="6">
        <f>_xll.SNL.Clients.Office.Excel.Functions.SPG($D52, BO$1, $F52, "Options: Curr=USD, Mag=Actuals")</f>
        <v>32.005051213694401</v>
      </c>
      <c r="BP52" s="6">
        <f>_xll.SNL.Clients.Office.Excel.Functions.SPG($D52, BP$1, $F52, "Options: Curr=USD, Mag=Actuals")</f>
        <v>21.411533604602202</v>
      </c>
      <c r="BQ52" s="6">
        <f>_xll.SNL.Clients.Office.Excel.Functions.SPG($D52, BQ$1, $F52, "Options: Curr=USD, Mag=Actuals")</f>
        <v>59.786726532903003</v>
      </c>
      <c r="BR52" s="6">
        <f>_xll.SNL.Clients.Office.Excel.Functions.SPG($D52, BR$1, $F52, "Options: Curr=USD, Mag=Actuals")</f>
        <v>5.8378378378378404</v>
      </c>
      <c r="BS52" s="6">
        <f>_xll.SNL.Clients.Office.Excel.Functions.SPG($D52, BS$1, $F52, "Options: Curr=USD, Mag=Actuals")</f>
        <v>7.43783783783784</v>
      </c>
      <c r="BT52" s="6">
        <f>_xll.SNL.Clients.Office.Excel.Functions.SPG($D52, BT$1, $F52, "Options: Curr=USD, Mag=Actuals")</f>
        <v>10.6810810810811</v>
      </c>
      <c r="BU52" s="6">
        <f>_xll.SNL.Clients.Office.Excel.Functions.SPG($D52, BU$1, $F52, "Options: Curr=USD, Mag=Actuals")</f>
        <v>2.1726902492075699</v>
      </c>
      <c r="BV52" s="6">
        <f>_xll.SNL.Clients.Office.Excel.Functions.SPG($D52, BV$1, $F52, "Options: Curr=USD, Mag=Actuals")</f>
        <v>0</v>
      </c>
      <c r="BW52" s="6">
        <f>_xll.SNL.Clients.Office.Excel.Functions.SPG($D52, BW$1, $F52, "Options: Curr=USD, Mag=Actuals")</f>
        <v>0</v>
      </c>
      <c r="BX52" s="6">
        <f>_xll.SNL.Clients.Office.Excel.Functions.SPG($D52, BX$1, $F52, "Options: Curr=USD, Mag=Actuals")</f>
        <v>0</v>
      </c>
      <c r="BY52" s="6">
        <f>_xll.SNL.Clients.Office.Excel.Functions.SPG($D52, BY$1, $F52, "Options: Curr=USD, Mag=Actuals")</f>
        <v>32.110407034990999</v>
      </c>
      <c r="BZ52" s="6">
        <f>_xll.SNL.Clients.Office.Excel.Functions.SPG($D52, BZ$1, $F52, "Options: Curr=USD, Mag=Actuals")</f>
        <v>0</v>
      </c>
      <c r="CA52" s="6" t="str">
        <f>_xll.SNL.Clients.Office.Excel.Functions.SPG($D52, CA$1, $F52, "Options: Curr=USD, Mag=Actuals")</f>
        <v>Impaired Loans</v>
      </c>
      <c r="CB52" s="6">
        <f>_xll.SNL.Clients.Office.Excel.Functions.SPG($D52, CB$1, $F52, "Options: Curr=USD, Mag=Actuals")</f>
        <v>0</v>
      </c>
      <c r="CC52" s="6">
        <f>_xll.SNL.Clients.Office.Excel.Functions.SPG($D52, CC$1, $F52, "Options: Curr=USD, Mag=Actuals")</f>
        <v>0</v>
      </c>
      <c r="CD52" s="6">
        <f>_xll.SNL.Clients.Office.Excel.Functions.SPG($D52, CD$1, $F52, "Options: Curr=USD, Mag=Actuals")</f>
        <v>0.21818384215066899</v>
      </c>
      <c r="CE52" s="6">
        <f>_xll.SNL.Clients.Office.Excel.Functions.SPG($D52, CE$1, $F52, "Options: Curr=USD, Mag=Actuals")</f>
        <v>7.4406838799720898</v>
      </c>
      <c r="CF52" s="6">
        <f>_xll.SNL.Clients.Office.Excel.Functions.SPG($D52, CF$1, $F52, "Options: Curr=USD, Mag=Actuals")</f>
        <v>3.32370013221077</v>
      </c>
      <c r="CG52" s="6">
        <f>_xll.SNL.Clients.Office.Excel.Functions.SPG($D52, CG$1, $F52, "Options: Curr=USD, Mag=Actuals")</f>
        <v>0</v>
      </c>
    </row>
    <row r="53" spans="1:85" x14ac:dyDescent="0.3">
      <c r="A53" s="10" t="s">
        <v>100</v>
      </c>
      <c r="B53" s="10" t="s">
        <v>85</v>
      </c>
      <c r="C53" s="10" t="s">
        <v>13</v>
      </c>
      <c r="D53">
        <v>3001689</v>
      </c>
      <c r="E53" s="10" t="s">
        <v>20</v>
      </c>
      <c r="F53" s="10" t="s">
        <v>65</v>
      </c>
      <c r="G53">
        <v>-45.9</v>
      </c>
      <c r="H53">
        <v>544.32000000000005</v>
      </c>
      <c r="I53">
        <v>590.22</v>
      </c>
      <c r="J53">
        <v>2659.03</v>
      </c>
      <c r="K53">
        <v>43356.61</v>
      </c>
      <c r="L53">
        <v>2.38</v>
      </c>
      <c r="M53">
        <v>2853.7992632067776</v>
      </c>
      <c r="N53">
        <v>61.33</v>
      </c>
      <c r="O53">
        <v>1.6</v>
      </c>
      <c r="P53">
        <v>2.4500000000000002</v>
      </c>
      <c r="Q53">
        <v>0.73</v>
      </c>
      <c r="R53">
        <v>0.68</v>
      </c>
      <c r="S53" t="str">
        <f>_xll.SNL.Clients.Office.Excel.Functions.SPG(D53, S$1, F53, "Options: Curr=USD, Mag=Actuals")</f>
        <v>BNP Paribas SA (ENXTPA:BNP)</v>
      </c>
      <c r="T53" t="str">
        <f>_xll.SNL.Clients.Office.Excel.Functions.SPG($D53, T$1, $F53, "Options: Curr=USD, Mag=Actuals")</f>
        <v>BNP Paribas SA</v>
      </c>
      <c r="U53" s="6">
        <f>_xll.SNL.Clients.Office.Excel.Functions.SPG($D53, U$1, $F53, "Options: Curr=USD, Mag=Actuals")</f>
        <v>2477393584685.3999</v>
      </c>
      <c r="V53" t="str">
        <f>_xll.SNL.Clients.Office.Excel.Functions.SPG($D53, V$1, $F53, "Options: Curr=USD, Mag=Actuals")</f>
        <v>ENXTPA:BNP</v>
      </c>
      <c r="W53" t="str">
        <f>_xll.SNL.Clients.Office.Excel.Functions.SPG($D53, W$1, $F53, "Options: Curr=USD, Mag=Actuals")</f>
        <v>Bank</v>
      </c>
      <c r="X53" s="6">
        <f>_xll.SNL.Clients.Office.Excel.Functions.SPG($D53, X$1, $F53, "Options: Curr=USD, Mag=Actuals")</f>
        <v>43320341089.929291</v>
      </c>
      <c r="Y53" s="6">
        <f>_xll.SNL.Clients.Office.Excel.Functions.SPG($D53, Y$1, $F53, "Options: Curr=USD, Mag=Actuals")</f>
        <v>84271997263.76207</v>
      </c>
      <c r="Z53" s="6">
        <f>_xll.SNL.Clients.Office.Excel.Functions.SPG($D53, Z$1, $F53, "Options: Curr=USD, Mag=Actuals")</f>
        <v>82919050497.450012</v>
      </c>
      <c r="AA53" s="6">
        <f>_xll.SNL.Clients.Office.Excel.Functions.SPG($D53, AA$1, $F53, "Options: Curr=USD, Mag=Actuals")</f>
        <v>11392442325.045164</v>
      </c>
      <c r="AB53" s="6">
        <f>_xll.SNL.Clients.Office.Excel.Functions.SPG($D53, AB$1, $F53, "Options: Curr=USD, Mag=Actuals")</f>
        <v>11.53774359883349</v>
      </c>
      <c r="AC53" s="6">
        <f>_xll.SNL.Clients.Office.Excel.Functions.SPG($D53, AC$1, $F53, "Options: Curr=USD, Mag=Actuals")</f>
        <v>5.8214758145845398</v>
      </c>
      <c r="AD53" s="6">
        <f>_xll.SNL.Clients.Office.Excel.Functions.SPG($D53, AD$1, $F53, "Options: Curr=USD, Mag=Actuals")</f>
        <v>0.53024167115127396</v>
      </c>
      <c r="AE53" s="6">
        <f>_xll.SNL.Clients.Office.Excel.Functions.SPG($D53, AE$1, $F53, "Options: Curr=USD, Mag=Actuals")</f>
        <v>14.5529999912447</v>
      </c>
      <c r="AF53" s="6">
        <f>_xll.SNL.Clients.Office.Excel.Functions.SPG($D53, AF$1, $F53, "Options: Curr=USD, Mag=Actuals")</f>
        <v>2477393584685.3999</v>
      </c>
      <c r="AG53" s="6">
        <f>_xll.SNL.Clients.Office.Excel.Functions.SPG($D53, AG$1, $F53, "Options: Curr=USD, Mag=Actuals")</f>
        <v>870332212207.80005</v>
      </c>
      <c r="AH53" s="6">
        <f>_xll.SNL.Clients.Office.Excel.Functions.SPG($D53, AH$1, $F53, "Options: Curr=USD, Mag=Actuals")</f>
        <v>86836135519.300003</v>
      </c>
      <c r="AI53" s="6">
        <f>_xll.SNL.Clients.Office.Excel.Functions.SPG($D53, AI$1, $F53, "Options: Curr=USD, Mag=Actuals")</f>
        <v>39447</v>
      </c>
      <c r="AJ53" s="6" t="str">
        <f>_xll.SNL.Clients.Office.Excel.Functions.SPG($D53, AJ$1, $F53, "Options: Curr=USD, Mag=Actuals")</f>
        <v>#INVALID FUNCTION PARAMETER</v>
      </c>
      <c r="AK53" s="6" t="str">
        <f>_xll.SNL.Clients.Office.Excel.Functions.SPG($D53, AK$1, $F53, "Options: Curr=USD, Mag=Actuals")</f>
        <v>#INVALID FUNCTION PARAMETER</v>
      </c>
      <c r="AL53" s="6" t="str">
        <f>_xll.SNL.Clients.Office.Excel.Functions.SPG($D53, AL$1, $F53, "Options: Curr=USD, Mag=Actuals")</f>
        <v>#INVALID FUNCTION PARAMETER</v>
      </c>
      <c r="AM53" s="6" t="str">
        <f>_xll.SNL.Clients.Office.Excel.Functions.SPG($D53, AM$1, $F53, "Options: Curr=USD, Mag=Actuals")</f>
        <v>#INVALID FUNCTION PARAMETER</v>
      </c>
      <c r="AN53" s="6">
        <f>_xll.SNL.Clients.Office.Excel.Functions.SPG($D53, AN$1, $F53, "Options: Curr=USD, Mag=Actuals")</f>
        <v>2477393584685.3999</v>
      </c>
      <c r="AO53" s="6">
        <f>_xll.SNL.Clients.Office.Excel.Functions.SPG($D53, AO$1, $F53, "Options: Curr=USD, Mag=Actuals")</f>
        <v>650767336690.30005</v>
      </c>
      <c r="AP53" s="6">
        <f>_xll.SNL.Clients.Office.Excel.Functions.SPG($D53, AP$1, $F53, "Options: Curr=USD, Mag=Actuals")</f>
        <v>506902084910.39996</v>
      </c>
      <c r="AQ53" s="6">
        <f>_xll.SNL.Clients.Office.Excel.Functions.SPG($D53, AQ$1, $F53, "Options: Curr=USD, Mag=Actuals")</f>
        <v>78657371319.899994</v>
      </c>
      <c r="AR53" s="6">
        <f>_xll.SNL.Clients.Office.Excel.Functions.SPG($D53, AR$1, $F53, "Options: Curr=USD, Mag=Actuals")</f>
        <v>86836135519.300003</v>
      </c>
      <c r="AS53" s="6">
        <f>_xll.SNL.Clients.Office.Excel.Functions.SPG($D53, AS$1, $F53, "Options: Curr=USD, Mag=Actuals")</f>
        <v>69392296466.199997</v>
      </c>
      <c r="AT53" s="6">
        <f>_xll.SNL.Clients.Office.Excel.Functions.SPG($D53, AT$1, $F53, "Options: Curr=USD, Mag=Actuals")</f>
        <v>26.268225634924299</v>
      </c>
      <c r="AU53" s="6">
        <f>_xll.SNL.Clients.Office.Excel.Functions.SPG($D53, AU$1, $F53, "Options: Curr=USD, Mag=Actuals")</f>
        <v>128.38127047856401</v>
      </c>
      <c r="AV53" s="6">
        <f>_xll.SNL.Clients.Office.Excel.Functions.SPG($D53, AV$1, $F53, "Options: Curr=USD, Mag=Actuals")</f>
        <v>3.5051408890415399</v>
      </c>
      <c r="AW53" s="6">
        <f>_xll.SNL.Clients.Office.Excel.Functions.SPG($D53, AW$1, $F53, "Options: Curr=USD, Mag=Actuals")</f>
        <v>2.8208826862990901</v>
      </c>
      <c r="AX53" s="6">
        <f>_xll.SNL.Clients.Office.Excel.Functions.SPG($D53, AX$1, $F53, "Options: Curr=USD, Mag=Actuals")</f>
        <v>11392442325.045164</v>
      </c>
      <c r="AY53" s="6">
        <f>_xll.SNL.Clients.Office.Excel.Functions.SPG($D53, AY$1, $F53, "Options: Curr=USD, Mag=Actuals")</f>
        <v>10722137392.191465</v>
      </c>
      <c r="AZ53" s="6">
        <f>_xll.SNL.Clients.Office.Excel.Functions.SPG($D53, AZ$1, $F53, "Options: Curr=USD, Mag=Actuals")</f>
        <v>0.53024167115127396</v>
      </c>
      <c r="BA53" s="6">
        <f>_xll.SNL.Clients.Office.Excel.Functions.SPG($D53, BA$1, $F53, "Options: Curr=USD, Mag=Actuals")</f>
        <v>14.5529999912447</v>
      </c>
      <c r="BB53" s="6">
        <f>_xll.SNL.Clients.Office.Excel.Functions.SPG($D53, BB$1, $F53, "Options: Curr=USD, Mag=Actuals")</f>
        <v>16.562998664799601</v>
      </c>
      <c r="BC53" s="6">
        <f>_xll.SNL.Clients.Office.Excel.Functions.SPG($D53, BC$1, $F53, "Options: Curr=USD, Mag=Actuals")</f>
        <v>0</v>
      </c>
      <c r="BD53" s="6">
        <f>_xll.SNL.Clients.Office.Excel.Functions.SPG($D53, BD$1, $F53, "Options: Curr=USD, Mag=Actuals")</f>
        <v>1.6573935586798301</v>
      </c>
      <c r="BE53" s="6">
        <f>_xll.SNL.Clients.Office.Excel.Functions.SPG($D53, BE$1, $F53, "Options: Curr=USD, Mag=Actuals")</f>
        <v>0.61937024949302899</v>
      </c>
      <c r="BF53" s="6">
        <f>_xll.SNL.Clients.Office.Excel.Functions.SPG($D53, BF$1, $F53, "Options: Curr=USD, Mag=Actuals")</f>
        <v>0.403343501987529</v>
      </c>
      <c r="BG53" s="6">
        <f>_xll.SNL.Clients.Office.Excel.Functions.SPG($D53, BG$1, $F53, "Options: Curr=USD, Mag=Actuals")</f>
        <v>1.1968877091562899</v>
      </c>
      <c r="BH53" s="6">
        <f>_xll.SNL.Clients.Office.Excel.Functions.SPG($D53, BH$1, $F53, "Options: Curr=USD, Mag=Actuals")</f>
        <v>0.81938320088988204</v>
      </c>
      <c r="BI53" s="6">
        <f>_xll.SNL.Clients.Office.Excel.Functions.SPG($D53, BI$1, $F53, "Options: Curr=USD, Mag=Actuals")</f>
        <v>1.93598564163925</v>
      </c>
      <c r="BJ53" s="6">
        <f>_xll.SNL.Clients.Office.Excel.Functions.SPG($D53, BJ$1, $F53, "Options: Curr=USD, Mag=Actuals")</f>
        <v>1.2607438428557201</v>
      </c>
      <c r="BK53" s="6">
        <f>_xll.SNL.Clients.Office.Excel.Functions.SPG($D53, BK$1, $F53, "Options: Curr=USD, Mag=Actuals")</f>
        <v>3.7411506630770801</v>
      </c>
      <c r="BL53" s="6">
        <f>_xll.SNL.Clients.Office.Excel.Functions.SPG($D53, BL$1, $F53, "Options: Curr=USD, Mag=Actuals")</f>
        <v>2.56117259946156</v>
      </c>
      <c r="BM53" s="6">
        <f>_xll.SNL.Clients.Office.Excel.Functions.SPG($D53, BM$1, $F53, "Options: Curr=USD, Mag=Actuals")</f>
        <v>2.2052049057732601</v>
      </c>
      <c r="BN53" s="6">
        <f>_xll.SNL.Clients.Office.Excel.Functions.SPG($D53, BN$1, $F53, "Options: Curr=USD, Mag=Actuals")</f>
        <v>0.66199379602435504</v>
      </c>
      <c r="BO53" s="6">
        <f>_xll.SNL.Clients.Office.Excel.Functions.SPG($D53, BO$1, $F53, "Options: Curr=USD, Mag=Actuals")</f>
        <v>30.718602664304001</v>
      </c>
      <c r="BP53" s="6">
        <f>_xll.SNL.Clients.Office.Excel.Functions.SPG($D53, BP$1, $F53, "Options: Curr=USD, Mag=Actuals")</f>
        <v>20.004429959181099</v>
      </c>
      <c r="BQ53" s="6">
        <f>_xll.SNL.Clients.Office.Excel.Functions.SPG($D53, BQ$1, $F53, "Options: Curr=USD, Mag=Actuals")</f>
        <v>59.3614530266114</v>
      </c>
      <c r="BR53" s="6">
        <f>_xll.SNL.Clients.Office.Excel.Functions.SPG($D53, BR$1, $F53, "Options: Curr=USD, Mag=Actuals")</f>
        <v>5.6069578090303498</v>
      </c>
      <c r="BS53" s="6">
        <f>_xll.SNL.Clients.Office.Excel.Functions.SPG($D53, BS$1, $F53, "Options: Curr=USD, Mag=Actuals")</f>
        <v>7.2538860103626899</v>
      </c>
      <c r="BT53" s="6">
        <f>_xll.SNL.Clients.Office.Excel.Functions.SPG($D53, BT$1, $F53, "Options: Curr=USD, Mag=Actuals")</f>
        <v>10.103626943005199</v>
      </c>
      <c r="BU53" s="6">
        <f>_xll.SNL.Clients.Office.Excel.Functions.SPG($D53, BU$1, $F53, "Options: Curr=USD, Mag=Actuals")</f>
        <v>2.1088955720848999</v>
      </c>
      <c r="BV53" s="6">
        <f>_xll.SNL.Clients.Office.Excel.Functions.SPG($D53, BV$1, $F53, "Options: Curr=USD, Mag=Actuals")</f>
        <v>0</v>
      </c>
      <c r="BW53" s="6">
        <f>_xll.SNL.Clients.Office.Excel.Functions.SPG($D53, BW$1, $F53, "Options: Curr=USD, Mag=Actuals")</f>
        <v>0</v>
      </c>
      <c r="BX53" s="6">
        <f>_xll.SNL.Clients.Office.Excel.Functions.SPG($D53, BX$1, $F53, "Options: Curr=USD, Mag=Actuals")</f>
        <v>0</v>
      </c>
      <c r="BY53" s="6">
        <f>_xll.SNL.Clients.Office.Excel.Functions.SPG($D53, BY$1, $F53, "Options: Curr=USD, Mag=Actuals")</f>
        <v>31.8922791648519</v>
      </c>
      <c r="BZ53" s="6">
        <f>_xll.SNL.Clients.Office.Excel.Functions.SPG($D53, BZ$1, $F53, "Options: Curr=USD, Mag=Actuals")</f>
        <v>0</v>
      </c>
      <c r="CA53" s="6" t="str">
        <f>_xll.SNL.Clients.Office.Excel.Functions.SPG($D53, CA$1, $F53, "Options: Curr=USD, Mag=Actuals")</f>
        <v>Impaired Loans</v>
      </c>
      <c r="CB53" s="6">
        <f>_xll.SNL.Clients.Office.Excel.Functions.SPG($D53, CB$1, $F53, "Options: Curr=USD, Mag=Actuals")</f>
        <v>0</v>
      </c>
      <c r="CC53" s="6">
        <f>_xll.SNL.Clients.Office.Excel.Functions.SPG($D53, CC$1, $F53, "Options: Curr=USD, Mag=Actuals")</f>
        <v>0</v>
      </c>
      <c r="CD53" s="6">
        <f>_xll.SNL.Clients.Office.Excel.Functions.SPG($D53, CD$1, $F53, "Options: Curr=USD, Mag=Actuals")</f>
        <v>0.35576357746446402</v>
      </c>
      <c r="CE53" s="6">
        <f>_xll.SNL.Clients.Office.Excel.Functions.SPG($D53, CE$1, $F53, "Options: Curr=USD, Mag=Actuals")</f>
        <v>13.4158685665343</v>
      </c>
      <c r="CF53" s="6">
        <f>_xll.SNL.Clients.Office.Excel.Functions.SPG($D53, CF$1, $F53, "Options: Curr=USD, Mag=Actuals")</f>
        <v>2.71420009381026</v>
      </c>
      <c r="CG53" s="6">
        <f>_xll.SNL.Clients.Office.Excel.Functions.SPG($D53, CG$1, $F53, "Options: Curr=USD, Mag=Actuals")</f>
        <v>0</v>
      </c>
    </row>
    <row r="54" spans="1:85" x14ac:dyDescent="0.3">
      <c r="A54" s="10" t="s">
        <v>100</v>
      </c>
      <c r="B54" s="10" t="s">
        <v>85</v>
      </c>
      <c r="C54" s="10" t="s">
        <v>13</v>
      </c>
      <c r="D54">
        <v>3001689</v>
      </c>
      <c r="E54" s="10" t="s">
        <v>20</v>
      </c>
      <c r="F54" s="10" t="s">
        <v>66</v>
      </c>
      <c r="G54">
        <v>-71.36</v>
      </c>
      <c r="H54">
        <v>603.02</v>
      </c>
      <c r="I54">
        <v>674.38</v>
      </c>
      <c r="J54">
        <v>2914.69</v>
      </c>
      <c r="K54">
        <v>47223.67</v>
      </c>
      <c r="L54">
        <v>0.15</v>
      </c>
      <c r="M54">
        <v>3066.7773184589119</v>
      </c>
      <c r="N54">
        <v>61.72</v>
      </c>
      <c r="O54">
        <v>3.16</v>
      </c>
      <c r="P54">
        <v>5.17</v>
      </c>
      <c r="Q54">
        <v>0.68</v>
      </c>
      <c r="R54">
        <v>0.72</v>
      </c>
      <c r="S54" t="str">
        <f>_xll.SNL.Clients.Office.Excel.Functions.SPG(D54, S$1, F54, "Options: Curr=USD, Mag=Actuals")</f>
        <v>BNP Paribas SA (ENXTPA:BNP)</v>
      </c>
      <c r="T54" t="str">
        <f>_xll.SNL.Clients.Office.Excel.Functions.SPG($D54, T$1, $F54, "Options: Curr=USD, Mag=Actuals")</f>
        <v>BNP Paribas SA</v>
      </c>
      <c r="U54" s="6">
        <f>_xll.SNL.Clients.Office.Excel.Functions.SPG($D54, U$1, $F54, "Options: Curr=USD, Mag=Actuals")</f>
        <v>2885015890000</v>
      </c>
      <c r="V54" t="str">
        <f>_xll.SNL.Clients.Office.Excel.Functions.SPG($D54, V$1, $F54, "Options: Curr=USD, Mag=Actuals")</f>
        <v>ENXTPA:BNP</v>
      </c>
      <c r="W54" t="str">
        <f>_xll.SNL.Clients.Office.Excel.Functions.SPG($D54, W$1, $F54, "Options: Curr=USD, Mag=Actuals")</f>
        <v>Bank</v>
      </c>
      <c r="X54" s="6">
        <f>_xll.SNL.Clients.Office.Excel.Functions.SPG($D54, X$1, $F54, "Options: Curr=USD, Mag=Actuals")</f>
        <v>43698263527.685516</v>
      </c>
      <c r="Y54" s="6">
        <f>_xll.SNL.Clients.Office.Excel.Functions.SPG($D54, Y$1, $F54, "Options: Curr=USD, Mag=Actuals")</f>
        <v>74027282501.60997</v>
      </c>
      <c r="Z54" s="6">
        <f>_xll.SNL.Clients.Office.Excel.Functions.SPG($D54, Z$1, $F54, "Options: Curr=USD, Mag=Actuals")</f>
        <v>72465159306.968735</v>
      </c>
      <c r="AA54" s="6">
        <f>_xll.SNL.Clients.Office.Excel.Functions.SPG($D54, AA$1, $F54, "Options: Curr=USD, Mag=Actuals")</f>
        <v>5077635845.4817019</v>
      </c>
      <c r="AB54" s="6">
        <f>_xll.SNL.Clients.Office.Excel.Functions.SPG($D54, AB$1, $F54, "Options: Curr=USD, Mag=Actuals")</f>
        <v>4.495149230530731</v>
      </c>
      <c r="AC54" s="6">
        <f>_xll.SNL.Clients.Office.Excel.Functions.SPG($D54, AC$1, $F54, "Options: Curr=USD, Mag=Actuals")</f>
        <v>-63.691934910116302</v>
      </c>
      <c r="AD54" s="6">
        <f>_xll.SNL.Clients.Office.Excel.Functions.SPG($D54, AD$1, $F54, "Options: Curr=USD, Mag=Actuals")</f>
        <v>0.183129730597174</v>
      </c>
      <c r="AE54" s="6">
        <f>_xll.SNL.Clients.Office.Excel.Functions.SPG($D54, AE$1, $F54, "Options: Curr=USD, Mag=Actuals")</f>
        <v>5.8330024247851897</v>
      </c>
      <c r="AF54" s="6">
        <f>_xll.SNL.Clients.Office.Excel.Functions.SPG($D54, AF$1, $F54, "Options: Curr=USD, Mag=Actuals")</f>
        <v>2885015890000</v>
      </c>
      <c r="AG54" s="6">
        <f>_xll.SNL.Clients.Office.Excel.Functions.SPG($D54, AG$1, $F54, "Options: Curr=USD, Mag=Actuals")</f>
        <v>836589570000</v>
      </c>
      <c r="AH54" s="6">
        <f>_xll.SNL.Clients.Office.Excel.Functions.SPG($D54, AH$1, $F54, "Options: Curr=USD, Mag=Actuals")</f>
        <v>81965520000</v>
      </c>
      <c r="AI54" s="6">
        <f>_xll.SNL.Clients.Office.Excel.Functions.SPG($D54, AI$1, $F54, "Options: Curr=USD, Mag=Actuals")</f>
        <v>39813</v>
      </c>
      <c r="AJ54" s="6" t="str">
        <f>_xll.SNL.Clients.Office.Excel.Functions.SPG($D54, AJ$1, $F54, "Options: Curr=USD, Mag=Actuals")</f>
        <v>#INVALID FUNCTION PARAMETER</v>
      </c>
      <c r="AK54" s="6" t="str">
        <f>_xll.SNL.Clients.Office.Excel.Functions.SPG($D54, AK$1, $F54, "Options: Curr=USD, Mag=Actuals")</f>
        <v>#INVALID FUNCTION PARAMETER</v>
      </c>
      <c r="AL54" s="6" t="str">
        <f>_xll.SNL.Clients.Office.Excel.Functions.SPG($D54, AL$1, $F54, "Options: Curr=USD, Mag=Actuals")</f>
        <v>#INVALID FUNCTION PARAMETER</v>
      </c>
      <c r="AM54" s="6" t="str">
        <f>_xll.SNL.Clients.Office.Excel.Functions.SPG($D54, AM$1, $F54, "Options: Curr=USD, Mag=Actuals")</f>
        <v>#INVALID FUNCTION PARAMETER</v>
      </c>
      <c r="AN54" s="6">
        <f>_xll.SNL.Clients.Office.Excel.Functions.SPG($D54, AN$1, $F54, "Options: Curr=USD, Mag=Actuals")</f>
        <v>2885015890000</v>
      </c>
      <c r="AO54" s="6">
        <f>_xll.SNL.Clients.Office.Excel.Functions.SPG($D54, AO$1, $F54, "Options: Curr=USD, Mag=Actuals")</f>
        <v>687217390000</v>
      </c>
      <c r="AP54" s="6">
        <f>_xll.SNL.Clients.Office.Excel.Functions.SPG($D54, AP$1, $F54, "Options: Curr=USD, Mag=Actuals")</f>
        <v>575397450000</v>
      </c>
      <c r="AQ54" s="6">
        <f>_xll.SNL.Clients.Office.Excel.Functions.SPG($D54, AQ$1, $F54, "Options: Curr=USD, Mag=Actuals")</f>
        <v>73986920000</v>
      </c>
      <c r="AR54" s="6">
        <f>_xll.SNL.Clients.Office.Excel.Functions.SPG($D54, AR$1, $F54, "Options: Curr=USD, Mag=Actuals")</f>
        <v>81965520000</v>
      </c>
      <c r="AS54" s="6">
        <f>_xll.SNL.Clients.Office.Excel.Functions.SPG($D54, AS$1, $F54, "Options: Curr=USD, Mag=Actuals")</f>
        <v>64273599999.999992</v>
      </c>
      <c r="AT54" s="6">
        <f>_xll.SNL.Clients.Office.Excel.Functions.SPG($D54, AT$1, $F54, "Options: Curr=USD, Mag=Actuals")</f>
        <v>23.820228941616001</v>
      </c>
      <c r="AU54" s="6">
        <f>_xll.SNL.Clients.Office.Excel.Functions.SPG($D54, AU$1, $F54, "Options: Curr=USD, Mag=Actuals")</f>
        <v>119.433513304586</v>
      </c>
      <c r="AV54" s="6">
        <f>_xll.SNL.Clients.Office.Excel.Functions.SPG($D54, AV$1, $F54, "Options: Curr=USD, Mag=Actuals")</f>
        <v>2.84107689957992</v>
      </c>
      <c r="AW54" s="6">
        <f>_xll.SNL.Clients.Office.Excel.Functions.SPG($D54, AW$1, $F54, "Options: Curr=USD, Mag=Actuals")</f>
        <v>2.2415883476187699</v>
      </c>
      <c r="AX54" s="6">
        <f>_xll.SNL.Clients.Office.Excel.Functions.SPG($D54, AX$1, $F54, "Options: Curr=USD, Mag=Actuals")</f>
        <v>5077635845.4817019</v>
      </c>
      <c r="AY54" s="6">
        <f>_xll.SNL.Clients.Office.Excel.Functions.SPG($D54, AY$1, $F54, "Options: Curr=USD, Mag=Actuals")</f>
        <v>4443666827.6941547</v>
      </c>
      <c r="AZ54" s="6">
        <f>_xll.SNL.Clients.Office.Excel.Functions.SPG($D54, AZ$1, $F54, "Options: Curr=USD, Mag=Actuals")</f>
        <v>0.183129730597174</v>
      </c>
      <c r="BA54" s="6">
        <f>_xll.SNL.Clients.Office.Excel.Functions.SPG($D54, BA$1, $F54, "Options: Curr=USD, Mag=Actuals")</f>
        <v>5.8330024247851897</v>
      </c>
      <c r="BB54" s="6">
        <f>_xll.SNL.Clients.Office.Excel.Functions.SPG($D54, BB$1, $F54, "Options: Curr=USD, Mag=Actuals")</f>
        <v>6.1539832670476704</v>
      </c>
      <c r="BC54" s="6">
        <f>_xll.SNL.Clients.Office.Excel.Functions.SPG($D54, BC$1, $F54, "Options: Curr=USD, Mag=Actuals")</f>
        <v>0</v>
      </c>
      <c r="BD54" s="6">
        <f>_xll.SNL.Clients.Office.Excel.Functions.SPG($D54, BD$1, $F54, "Options: Curr=USD, Mag=Actuals")</f>
        <v>0.66973158110831199</v>
      </c>
      <c r="BE54" s="6">
        <f>_xll.SNL.Clients.Office.Excel.Functions.SPG($D54, BE$1, $F54, "Options: Curr=USD, Mag=Actuals")</f>
        <v>0.71607332085766495</v>
      </c>
      <c r="BF54" s="6">
        <f>_xll.SNL.Clients.Office.Excel.Functions.SPG($D54, BF$1, $F54, "Options: Curr=USD, Mag=Actuals")</f>
        <v>0.31082186893651298</v>
      </c>
      <c r="BG54" s="6">
        <f>_xll.SNL.Clients.Office.Excel.Functions.SPG($D54, BG$1, $F54, "Options: Curr=USD, Mag=Actuals")</f>
        <v>0.97538332177278297</v>
      </c>
      <c r="BH54" s="6">
        <f>_xll.SNL.Clients.Office.Excel.Functions.SPG($D54, BH$1, $F54, "Options: Curr=USD, Mag=Actuals")</f>
        <v>0.60063580817532103</v>
      </c>
      <c r="BI54" s="6">
        <f>_xll.SNL.Clients.Office.Excel.Functions.SPG($D54, BI$1, $F54, "Options: Curr=USD, Mag=Actuals")</f>
        <v>2.6187824107184201</v>
      </c>
      <c r="BJ54" s="6">
        <f>_xll.SNL.Clients.Office.Excel.Functions.SPG($D54, BJ$1, $F54, "Options: Curr=USD, Mag=Actuals")</f>
        <v>1.1367199692101999</v>
      </c>
      <c r="BK54" s="6">
        <f>_xll.SNL.Clients.Office.Excel.Functions.SPG($D54, BK$1, $F54, "Options: Curr=USD, Mag=Actuals")</f>
        <v>3.5671161211637901</v>
      </c>
      <c r="BL54" s="6">
        <f>_xll.SNL.Clients.Office.Excel.Functions.SPG($D54, BL$1, $F54, "Options: Curr=USD, Mag=Actuals")</f>
        <v>2.1966109389653301</v>
      </c>
      <c r="BM54" s="6">
        <f>_xll.SNL.Clients.Office.Excel.Functions.SPG($D54, BM$1, $F54, "Options: Curr=USD, Mag=Actuals")</f>
        <v>0.76130554005475504</v>
      </c>
      <c r="BN54" s="6">
        <f>_xll.SNL.Clients.Office.Excel.Functions.SPG($D54, BN$1, $F54, "Options: Curr=USD, Mag=Actuals")</f>
        <v>0.762017670138595</v>
      </c>
      <c r="BO54" s="6">
        <f>_xll.SNL.Clients.Office.Excel.Functions.SPG($D54, BO$1, $F54, "Options: Curr=USD, Mag=Actuals")</f>
        <v>45.435572909653999</v>
      </c>
      <c r="BP54" s="6">
        <f>_xll.SNL.Clients.Office.Excel.Functions.SPG($D54, BP$1, $F54, "Options: Curr=USD, Mag=Actuals")</f>
        <v>19.721960414703101</v>
      </c>
      <c r="BQ54" s="6">
        <f>_xll.SNL.Clients.Office.Excel.Functions.SPG($D54, BQ$1, $F54, "Options: Curr=USD, Mag=Actuals")</f>
        <v>61.889053453615197</v>
      </c>
      <c r="BR54" s="6">
        <f>_xll.SNL.Clients.Office.Excel.Functions.SPG($D54, BR$1, $F54, "Options: Curr=USD, Mag=Actuals")</f>
        <v>5.4862852345241002</v>
      </c>
      <c r="BS54" s="6">
        <f>_xll.SNL.Clients.Office.Excel.Functions.SPG($D54, BS$1, $F54, "Options: Curr=USD, Mag=Actuals")</f>
        <v>7.9218335124317001</v>
      </c>
      <c r="BT54" s="6">
        <f>_xll.SNL.Clients.Office.Excel.Functions.SPG($D54, BT$1, $F54, "Options: Curr=USD, Mag=Actuals")</f>
        <v>11.276374366759301</v>
      </c>
      <c r="BU54" s="6">
        <f>_xll.SNL.Clients.Office.Excel.Functions.SPG($D54, BU$1, $F54, "Options: Curr=USD, Mag=Actuals")</f>
        <v>1.9153926826282699</v>
      </c>
      <c r="BV54" s="6">
        <f>_xll.SNL.Clients.Office.Excel.Functions.SPG($D54, BV$1, $F54, "Options: Curr=USD, Mag=Actuals")</f>
        <v>0</v>
      </c>
      <c r="BW54" s="6">
        <f>_xll.SNL.Clients.Office.Excel.Functions.SPG($D54, BW$1, $F54, "Options: Curr=USD, Mag=Actuals")</f>
        <v>0</v>
      </c>
      <c r="BX54" s="6">
        <f>_xll.SNL.Clients.Office.Excel.Functions.SPG($D54, BX$1, $F54, "Options: Curr=USD, Mag=Actuals")</f>
        <v>0</v>
      </c>
      <c r="BY54" s="6">
        <f>_xll.SNL.Clients.Office.Excel.Functions.SPG($D54, BY$1, $F54, "Options: Curr=USD, Mag=Actuals")</f>
        <v>25.421827745981702</v>
      </c>
      <c r="BZ54" s="6">
        <f>_xll.SNL.Clients.Office.Excel.Functions.SPG($D54, BZ$1, $F54, "Options: Curr=USD, Mag=Actuals")</f>
        <v>0</v>
      </c>
      <c r="CA54" s="6" t="str">
        <f>_xll.SNL.Clients.Office.Excel.Functions.SPG($D54, CA$1, $F54, "Options: Curr=USD, Mag=Actuals")</f>
        <v>Impaired Loans</v>
      </c>
      <c r="CB54" s="6">
        <f>_xll.SNL.Clients.Office.Excel.Functions.SPG($D54, CB$1, $F54, "Options: Curr=USD, Mag=Actuals")</f>
        <v>0</v>
      </c>
      <c r="CC54" s="6">
        <f>_xll.SNL.Clients.Office.Excel.Functions.SPG($D54, CC$1, $F54, "Options: Curr=USD, Mag=Actuals")</f>
        <v>0</v>
      </c>
      <c r="CD54" s="6">
        <f>_xll.SNL.Clients.Office.Excel.Functions.SPG($D54, CD$1, $F54, "Options: Curr=USD, Mag=Actuals")</f>
        <v>0.77264355061268997</v>
      </c>
      <c r="CE54" s="6">
        <f>_xll.SNL.Clients.Office.Excel.Functions.SPG($D54, CE$1, $F54, "Options: Curr=USD, Mag=Actuals")</f>
        <v>65.244656421127004</v>
      </c>
      <c r="CF54" s="6">
        <f>_xll.SNL.Clients.Office.Excel.Functions.SPG($D54, CF$1, $F54, "Options: Curr=USD, Mag=Actuals")</f>
        <v>2.8081876995958002</v>
      </c>
      <c r="CG54" s="6">
        <f>_xll.SNL.Clients.Office.Excel.Functions.SPG($D54, CG$1, $F54, "Options: Curr=USD, Mag=Actuals")</f>
        <v>0</v>
      </c>
    </row>
    <row r="55" spans="1:85" x14ac:dyDescent="0.3">
      <c r="A55" s="10" t="s">
        <v>100</v>
      </c>
      <c r="B55" s="10" t="s">
        <v>85</v>
      </c>
      <c r="C55" s="10" t="s">
        <v>13</v>
      </c>
      <c r="D55">
        <v>3001689</v>
      </c>
      <c r="E55" s="10" t="s">
        <v>20</v>
      </c>
      <c r="F55" s="10" t="s">
        <v>67</v>
      </c>
      <c r="G55">
        <v>-50.7</v>
      </c>
      <c r="H55">
        <v>471.02</v>
      </c>
      <c r="I55">
        <v>521.72</v>
      </c>
      <c r="J55">
        <v>2692.28</v>
      </c>
      <c r="K55">
        <v>43358.7</v>
      </c>
      <c r="L55">
        <v>-2.78</v>
      </c>
      <c r="M55">
        <v>2826.686694446365</v>
      </c>
      <c r="N55">
        <v>62.09</v>
      </c>
      <c r="O55">
        <v>0.1</v>
      </c>
      <c r="P55">
        <v>-5.19</v>
      </c>
      <c r="Q55">
        <v>0.72</v>
      </c>
      <c r="R55">
        <v>0.69</v>
      </c>
      <c r="S55" t="str">
        <f>_xll.SNL.Clients.Office.Excel.Functions.SPG(D55, S$1, F55, "Options: Curr=USD, Mag=Actuals")</f>
        <v>BNP Paribas SA (ENXTPA:BNP)</v>
      </c>
      <c r="T55" t="str">
        <f>_xll.SNL.Clients.Office.Excel.Functions.SPG($D55, T$1, $F55, "Options: Curr=USD, Mag=Actuals")</f>
        <v>BNP Paribas SA</v>
      </c>
      <c r="U55" s="6">
        <f>_xll.SNL.Clients.Office.Excel.Functions.SPG($D55, U$1, $F55, "Options: Curr=USD, Mag=Actuals")</f>
        <v>2952343936440</v>
      </c>
      <c r="V55" t="str">
        <f>_xll.SNL.Clients.Office.Excel.Functions.SPG($D55, V$1, $F55, "Options: Curr=USD, Mag=Actuals")</f>
        <v>ENXTPA:BNP</v>
      </c>
      <c r="W55" t="str">
        <f>_xll.SNL.Clients.Office.Excel.Functions.SPG($D55, W$1, $F55, "Options: Curr=USD, Mag=Actuals")</f>
        <v>Bank</v>
      </c>
      <c r="X55" s="6">
        <f>_xll.SNL.Clients.Office.Excel.Functions.SPG($D55, X$1, $F55, "Options: Curr=USD, Mag=Actuals")</f>
        <v>58125243470.45475</v>
      </c>
      <c r="Y55" s="6">
        <f>_xll.SNL.Clients.Office.Excel.Functions.SPG($D55, Y$1, $F55, "Options: Curr=USD, Mag=Actuals")</f>
        <v>49941771489.729965</v>
      </c>
      <c r="Z55" s="6">
        <f>_xll.SNL.Clients.Office.Excel.Functions.SPG($D55, Z$1, $F55, "Options: Curr=USD, Mag=Actuals")</f>
        <v>48028389833.705017</v>
      </c>
      <c r="AA55" s="6">
        <f>_xll.SNL.Clients.Office.Excel.Functions.SPG($D55, AA$1, $F55, "Options: Curr=USD, Mag=Actuals")</f>
        <v>9028595365.2372684</v>
      </c>
      <c r="AB55" s="6">
        <f>_xll.SNL.Clients.Office.Excel.Functions.SPG($D55, AB$1, $F55, "Options: Curr=USD, Mag=Actuals")</f>
        <v>7.251883827499813</v>
      </c>
      <c r="AC55" s="6">
        <f>_xll.SNL.Clients.Office.Excel.Functions.SPG($D55, AC$1, $F55, "Options: Curr=USD, Mag=Actuals")</f>
        <v>70.163471465712902</v>
      </c>
      <c r="AD55" s="6">
        <f>_xll.SNL.Clients.Office.Excel.Functions.SPG($D55, AD$1, $F55, "Options: Curr=USD, Mag=Actuals")</f>
        <v>0.31326445612156401</v>
      </c>
      <c r="AE55" s="6">
        <f>_xll.SNL.Clients.Office.Excel.Functions.SPG($D55, AE$1, $F55, "Options: Curr=USD, Mag=Actuals")</f>
        <v>9.2942460089583108</v>
      </c>
      <c r="AF55" s="6">
        <f>_xll.SNL.Clients.Office.Excel.Functions.SPG($D55, AF$1, $F55, "Options: Curr=USD, Mag=Actuals")</f>
        <v>2952343936440</v>
      </c>
      <c r="AG55" s="6">
        <f>_xll.SNL.Clients.Office.Excel.Functions.SPG($D55, AG$1, $F55, "Options: Curr=USD, Mag=Actuals")</f>
        <v>730602889020</v>
      </c>
      <c r="AH55" s="6">
        <f>_xll.SNL.Clients.Office.Excel.Functions.SPG($D55, AH$1, $F55, "Options: Curr=USD, Mag=Actuals")</f>
        <v>115275964320</v>
      </c>
      <c r="AI55" s="6">
        <f>_xll.SNL.Clients.Office.Excel.Functions.SPG($D55, AI$1, $F55, "Options: Curr=USD, Mag=Actuals")</f>
        <v>40178</v>
      </c>
      <c r="AJ55" s="6" t="str">
        <f>_xll.SNL.Clients.Office.Excel.Functions.SPG($D55, AJ$1, $F55, "Options: Curr=USD, Mag=Actuals")</f>
        <v>#INVALID FUNCTION PARAMETER</v>
      </c>
      <c r="AK55" s="6" t="str">
        <f>_xll.SNL.Clients.Office.Excel.Functions.SPG($D55, AK$1, $F55, "Options: Curr=USD, Mag=Actuals")</f>
        <v>#INVALID FUNCTION PARAMETER</v>
      </c>
      <c r="AL55" s="6" t="str">
        <f>_xll.SNL.Clients.Office.Excel.Functions.SPG($D55, AL$1, $F55, "Options: Curr=USD, Mag=Actuals")</f>
        <v>#INVALID FUNCTION PARAMETER</v>
      </c>
      <c r="AM55" s="6" t="str">
        <f>_xll.SNL.Clients.Office.Excel.Functions.SPG($D55, AM$1, $F55, "Options: Curr=USD, Mag=Actuals")</f>
        <v>#INVALID FUNCTION PARAMETER</v>
      </c>
      <c r="AN55" s="6">
        <f>_xll.SNL.Clients.Office.Excel.Functions.SPG($D55, AN$1, $F55, "Options: Curr=USD, Mag=Actuals")</f>
        <v>2952343936440</v>
      </c>
      <c r="AO55" s="6">
        <f>_xll.SNL.Clients.Office.Excel.Functions.SPG($D55, AO$1, $F55, "Options: Curr=USD, Mag=Actuals")</f>
        <v>973879881480</v>
      </c>
      <c r="AP55" s="6">
        <f>_xll.SNL.Clients.Office.Excel.Functions.SPG($D55, AP$1, $F55, "Options: Curr=USD, Mag=Actuals")</f>
        <v>867902726339.99988</v>
      </c>
      <c r="AQ55" s="6">
        <f>_xll.SNL.Clients.Office.Excel.Functions.SPG($D55, AQ$1, $F55, "Options: Curr=USD, Mag=Actuals")</f>
        <v>99718644780</v>
      </c>
      <c r="AR55" s="6">
        <f>_xll.SNL.Clients.Office.Excel.Functions.SPG($D55, AR$1, $F55, "Options: Curr=USD, Mag=Actuals")</f>
        <v>115275964320</v>
      </c>
      <c r="AS55" s="6">
        <f>_xll.SNL.Clients.Office.Excel.Functions.SPG($D55, AS$1, $F55, "Options: Curr=USD, Mag=Actuals")</f>
        <v>96368433479.999985</v>
      </c>
      <c r="AT55" s="6">
        <f>_xll.SNL.Clients.Office.Excel.Functions.SPG($D55, AT$1, $F55, "Options: Curr=USD, Mag=Actuals")</f>
        <v>32.986667625667103</v>
      </c>
      <c r="AU55" s="6">
        <f>_xll.SNL.Clients.Office.Excel.Functions.SPG($D55, AU$1, $F55, "Options: Curr=USD, Mag=Actuals")</f>
        <v>112.210718082073</v>
      </c>
      <c r="AV55" s="6">
        <f>_xll.SNL.Clients.Office.Excel.Functions.SPG($D55, AV$1, $F55, "Options: Curr=USD, Mag=Actuals")</f>
        <v>3.9045574229065698</v>
      </c>
      <c r="AW55" s="6">
        <f>_xll.SNL.Clients.Office.Excel.Functions.SPG($D55, AW$1, $F55, "Options: Curr=USD, Mag=Actuals")</f>
        <v>3.2851720697278601</v>
      </c>
      <c r="AX55" s="6">
        <f>_xll.SNL.Clients.Office.Excel.Functions.SPG($D55, AX$1, $F55, "Options: Curr=USD, Mag=Actuals")</f>
        <v>9028595365.2372684</v>
      </c>
      <c r="AY55" s="6">
        <f>_xll.SNL.Clients.Office.Excel.Functions.SPG($D55, AY$1, $F55, "Options: Curr=USD, Mag=Actuals")</f>
        <v>8133266631.1497898</v>
      </c>
      <c r="AZ55" s="6">
        <f>_xll.SNL.Clients.Office.Excel.Functions.SPG($D55, AZ$1, $F55, "Options: Curr=USD, Mag=Actuals")</f>
        <v>0.31326445612156401</v>
      </c>
      <c r="BA55" s="6">
        <f>_xll.SNL.Clients.Office.Excel.Functions.SPG($D55, BA$1, $F55, "Options: Curr=USD, Mag=Actuals")</f>
        <v>9.2942460089583108</v>
      </c>
      <c r="BB55" s="6">
        <f>_xll.SNL.Clients.Office.Excel.Functions.SPG($D55, BB$1, $F55, "Options: Curr=USD, Mag=Actuals")</f>
        <v>10.568051995430199</v>
      </c>
      <c r="BC55" s="6">
        <f>_xll.SNL.Clients.Office.Excel.Functions.SPG($D55, BC$1, $F55, "Options: Curr=USD, Mag=Actuals")</f>
        <v>0</v>
      </c>
      <c r="BD55" s="6">
        <f>_xll.SNL.Clients.Office.Excel.Functions.SPG($D55, BD$1, $F55, "Options: Curr=USD, Mag=Actuals")</f>
        <v>1.1029061807848799</v>
      </c>
      <c r="BE55" s="6">
        <f>_xll.SNL.Clients.Office.Excel.Functions.SPG($D55, BE$1, $F55, "Options: Curr=USD, Mag=Actuals")</f>
        <v>1.01716591475616</v>
      </c>
      <c r="BF55" s="6">
        <f>_xll.SNL.Clients.Office.Excel.Functions.SPG($D55, BF$1, $F55, "Options: Curr=USD, Mag=Actuals")</f>
        <v>0.36131382358043301</v>
      </c>
      <c r="BG55" s="6">
        <f>_xll.SNL.Clients.Office.Excel.Functions.SPG($D55, BG$1, $F55, "Options: Curr=USD, Mag=Actuals")</f>
        <v>1.1288940008211501</v>
      </c>
      <c r="BH55" s="6">
        <f>_xll.SNL.Clients.Office.Excel.Functions.SPG($D55, BH$1, $F55, "Options: Curr=USD, Mag=Actuals")</f>
        <v>0.88787295418204903</v>
      </c>
      <c r="BI55" s="6">
        <f>_xll.SNL.Clients.Office.Excel.Functions.SPG($D55, BI$1, $F55, "Options: Curr=USD, Mag=Actuals")</f>
        <v>3.5811230809822199</v>
      </c>
      <c r="BJ55" s="6">
        <f>_xll.SNL.Clients.Office.Excel.Functions.SPG($D55, BJ$1, $F55, "Options: Curr=USD, Mag=Actuals")</f>
        <v>1.27207297681814</v>
      </c>
      <c r="BK55" s="6">
        <f>_xll.SNL.Clients.Office.Excel.Functions.SPG($D55, BK$1, $F55, "Options: Curr=USD, Mag=Actuals")</f>
        <v>3.9744827305701498</v>
      </c>
      <c r="BL55" s="6">
        <f>_xll.SNL.Clients.Office.Excel.Functions.SPG($D55, BL$1, $F55, "Options: Curr=USD, Mag=Actuals")</f>
        <v>3.1259230014244199</v>
      </c>
      <c r="BM55" s="6">
        <f>_xll.SNL.Clients.Office.Excel.Functions.SPG($D55, BM$1, $F55, "Options: Curr=USD, Mag=Actuals")</f>
        <v>1.53323380090576</v>
      </c>
      <c r="BN55" s="6">
        <f>_xll.SNL.Clients.Office.Excel.Functions.SPG($D55, BN$1, $F55, "Options: Curr=USD, Mag=Actuals")</f>
        <v>1.09419008540211</v>
      </c>
      <c r="BO55" s="6">
        <f>_xll.SNL.Clients.Office.Excel.Functions.SPG($D55, BO$1, $F55, "Options: Curr=USD, Mag=Actuals")</f>
        <v>50.435471100554203</v>
      </c>
      <c r="BP55" s="6">
        <f>_xll.SNL.Clients.Office.Excel.Functions.SPG($D55, BP$1, $F55, "Options: Curr=USD, Mag=Actuals")</f>
        <v>17.915497012884199</v>
      </c>
      <c r="BQ55" s="6">
        <f>_xll.SNL.Clients.Office.Excel.Functions.SPG($D55, BQ$1, $F55, "Options: Curr=USD, Mag=Actuals")</f>
        <v>55.9754312723434</v>
      </c>
      <c r="BR55" s="6">
        <f>_xll.SNL.Clients.Office.Excel.Functions.SPG($D55, BR$1, $F55, "Options: Curr=USD, Mag=Actuals")</f>
        <v>7.9795203588125903</v>
      </c>
      <c r="BS55" s="6">
        <f>_xll.SNL.Clients.Office.Excel.Functions.SPG($D55, BS$1, $F55, "Options: Curr=USD, Mag=Actuals")</f>
        <v>10.1351024787583</v>
      </c>
      <c r="BT55" s="6">
        <f>_xll.SNL.Clients.Office.Excel.Functions.SPG($D55, BT$1, $F55, "Options: Curr=USD, Mag=Actuals")</f>
        <v>14.2439190996175</v>
      </c>
      <c r="BU55" s="6">
        <f>_xll.SNL.Clients.Office.Excel.Functions.SPG($D55, BU$1, $F55, "Options: Curr=USD, Mag=Actuals")</f>
        <v>2.9483827647294101</v>
      </c>
      <c r="BV55" s="6">
        <f>_xll.SNL.Clients.Office.Excel.Functions.SPG($D55, BV$1, $F55, "Options: Curr=USD, Mag=Actuals")</f>
        <v>0</v>
      </c>
      <c r="BW55" s="6">
        <f>_xll.SNL.Clients.Office.Excel.Functions.SPG($D55, BW$1, $F55, "Options: Curr=USD, Mag=Actuals")</f>
        <v>0</v>
      </c>
      <c r="BX55" s="6">
        <f>_xll.SNL.Clients.Office.Excel.Functions.SPG($D55, BX$1, $F55, "Options: Curr=USD, Mag=Actuals")</f>
        <v>0</v>
      </c>
      <c r="BY55" s="6">
        <f>_xll.SNL.Clients.Office.Excel.Functions.SPG($D55, BY$1, $F55, "Options: Curr=USD, Mag=Actuals")</f>
        <v>30.165456738549601</v>
      </c>
      <c r="BZ55" s="6">
        <f>_xll.SNL.Clients.Office.Excel.Functions.SPG($D55, BZ$1, $F55, "Options: Curr=USD, Mag=Actuals")</f>
        <v>55066856400</v>
      </c>
      <c r="CA55" s="6" t="str">
        <f>_xll.SNL.Clients.Office.Excel.Functions.SPG($D55, CA$1, $F55, "Options: Curr=USD, Mag=Actuals")</f>
        <v>Impaired Loans</v>
      </c>
      <c r="CB55" s="6">
        <f>_xll.SNL.Clients.Office.Excel.Functions.SPG($D55, CB$1, $F55, "Options: Curr=USD, Mag=Actuals")</f>
        <v>5.4179577489641897</v>
      </c>
      <c r="CC55" s="6">
        <f>_xll.SNL.Clients.Office.Excel.Functions.SPG($D55, CC$1, $F55, "Options: Curr=USD, Mag=Actuals")</f>
        <v>41.476198195277497</v>
      </c>
      <c r="CD55" s="6">
        <f>_xll.SNL.Clients.Office.Excel.Functions.SPG($D55, CD$1, $F55, "Options: Curr=USD, Mag=Actuals")</f>
        <v>1.3213539771621301</v>
      </c>
      <c r="CE55" s="6">
        <f>_xll.SNL.Clients.Office.Excel.Functions.SPG($D55, CE$1, $F55, "Options: Curr=USD, Mag=Actuals")</f>
        <v>52.237179137827702</v>
      </c>
      <c r="CF55" s="6">
        <f>_xll.SNL.Clients.Office.Excel.Functions.SPG($D55, CF$1, $F55, "Options: Curr=USD, Mag=Actuals")</f>
        <v>3.5812446621540501</v>
      </c>
      <c r="CG55" s="6">
        <f>_xll.SNL.Clients.Office.Excel.Functions.SPG($D55, CG$1, $F55, "Options: Curr=USD, Mag=Actuals")</f>
        <v>6.1832019255244797</v>
      </c>
    </row>
    <row r="56" spans="1:85" x14ac:dyDescent="0.3">
      <c r="A56" s="10" t="s">
        <v>100</v>
      </c>
      <c r="B56" s="10" t="s">
        <v>85</v>
      </c>
      <c r="C56" s="10" t="s">
        <v>13</v>
      </c>
      <c r="D56">
        <v>3001689</v>
      </c>
      <c r="E56" s="10" t="s">
        <v>20</v>
      </c>
      <c r="F56" s="10" t="s">
        <v>8</v>
      </c>
      <c r="G56">
        <v>-63.52</v>
      </c>
      <c r="H56">
        <v>507.69</v>
      </c>
      <c r="I56">
        <v>571.22</v>
      </c>
      <c r="J56">
        <v>2640.1</v>
      </c>
      <c r="K56">
        <v>42279.040000000001</v>
      </c>
      <c r="L56">
        <v>1.8</v>
      </c>
      <c r="M56">
        <v>2736.1677493430775</v>
      </c>
      <c r="N56">
        <v>62.44</v>
      </c>
      <c r="O56">
        <v>1.74</v>
      </c>
      <c r="P56">
        <v>2.63</v>
      </c>
      <c r="Q56">
        <v>0.76</v>
      </c>
      <c r="R56">
        <v>0.75</v>
      </c>
      <c r="S56" t="str">
        <f>_xll.SNL.Clients.Office.Excel.Functions.SPG(D56, S$1, F56, "Options: Curr=USD, Mag=Actuals")</f>
        <v>BNP Paribas SA (ENXTPA:BNP)</v>
      </c>
      <c r="T56" t="str">
        <f>_xll.SNL.Clients.Office.Excel.Functions.SPG($D56, T$1, $F56, "Options: Curr=USD, Mag=Actuals")</f>
        <v>BNP Paribas SA</v>
      </c>
      <c r="U56" s="6">
        <f>_xll.SNL.Clients.Office.Excel.Functions.SPG($D56, U$1, $F56, "Options: Curr=USD, Mag=Actuals")</f>
        <v>2680292421193.8213</v>
      </c>
      <c r="V56" t="str">
        <f>_xll.SNL.Clients.Office.Excel.Functions.SPG($D56, V$1, $F56, "Options: Curr=USD, Mag=Actuals")</f>
        <v>ENXTPA:BNP</v>
      </c>
      <c r="W56" t="str">
        <f>_xll.SNL.Clients.Office.Excel.Functions.SPG($D56, W$1, $F56, "Options: Curr=USD, Mag=Actuals")</f>
        <v>Bank</v>
      </c>
      <c r="X56" s="6">
        <f>_xll.SNL.Clients.Office.Excel.Functions.SPG($D56, X$1, $F56, "Options: Curr=USD, Mag=Actuals")</f>
        <v>59867676036.208511</v>
      </c>
      <c r="Y56" s="6">
        <f>_xll.SNL.Clients.Office.Excel.Functions.SPG($D56, Y$1, $F56, "Options: Curr=USD, Mag=Actuals")</f>
        <v>50338601679.192673</v>
      </c>
      <c r="Z56" s="6">
        <f>_xll.SNL.Clients.Office.Excel.Functions.SPG($D56, Z$1, $F56, "Options: Curr=USD, Mag=Actuals")</f>
        <v>48199665283.720001</v>
      </c>
      <c r="AA56" s="6">
        <f>_xll.SNL.Clients.Office.Excel.Functions.SPG($D56, AA$1, $F56, "Options: Curr=USD, Mag=Actuals")</f>
        <v>12152023018.048038</v>
      </c>
      <c r="AB56" s="6">
        <f>_xll.SNL.Clients.Office.Excel.Functions.SPG($D56, AB$1, $F56, "Options: Curr=USD, Mag=Actuals")</f>
        <v>8.3807055296883028</v>
      </c>
      <c r="AC56" s="6">
        <f>_xll.SNL.Clients.Office.Excel.Functions.SPG($D56, AC$1, $F56, "Options: Curr=USD, Mag=Actuals")</f>
        <v>21.538461538461501</v>
      </c>
      <c r="AD56" s="6">
        <f>_xll.SNL.Clients.Office.Excel.Functions.SPG($D56, AD$1, $F56, "Options: Curr=USD, Mag=Actuals")</f>
        <v>0.451889810683614</v>
      </c>
      <c r="AE56" s="6">
        <f>_xll.SNL.Clients.Office.Excel.Functions.SPG($D56, AE$1, $F56, "Options: Curr=USD, Mag=Actuals")</f>
        <v>11.042759966982601</v>
      </c>
      <c r="AF56" s="6">
        <f>_xll.SNL.Clients.Office.Excel.Functions.SPG($D56, AF$1, $F56, "Options: Curr=USD, Mag=Actuals")</f>
        <v>2680292421193.8213</v>
      </c>
      <c r="AG56" s="6">
        <f>_xll.SNL.Clients.Office.Excel.Functions.SPG($D56, AG$1, $F56, "Options: Curr=USD, Mag=Actuals")</f>
        <v>685408450704.22327</v>
      </c>
      <c r="AH56" s="6">
        <f>_xll.SNL.Clients.Office.Excel.Functions.SPG($D56, AH$1, $F56, "Options: Curr=USD, Mag=Actuals")</f>
        <v>114861167002.01173</v>
      </c>
      <c r="AI56" s="6">
        <f>_xll.SNL.Clients.Office.Excel.Functions.SPG($D56, AI$1, $F56, "Options: Curr=USD, Mag=Actuals")</f>
        <v>40543</v>
      </c>
      <c r="AJ56" s="6" t="str">
        <f>_xll.SNL.Clients.Office.Excel.Functions.SPG($D56, AJ$1, $F56, "Options: Curr=USD, Mag=Actuals")</f>
        <v>#INVALID FUNCTION PARAMETER</v>
      </c>
      <c r="AK56" s="6" t="str">
        <f>_xll.SNL.Clients.Office.Excel.Functions.SPG($D56, AK$1, $F56, "Options: Curr=USD, Mag=Actuals")</f>
        <v>#INVALID FUNCTION PARAMETER</v>
      </c>
      <c r="AL56" s="6" t="str">
        <f>_xll.SNL.Clients.Office.Excel.Functions.SPG($D56, AL$1, $F56, "Options: Curr=USD, Mag=Actuals")</f>
        <v>#INVALID FUNCTION PARAMETER</v>
      </c>
      <c r="AM56" s="6" t="str">
        <f>_xll.SNL.Clients.Office.Excel.Functions.SPG($D56, AM$1, $F56, "Options: Curr=USD, Mag=Actuals")</f>
        <v>#INVALID FUNCTION PARAMETER</v>
      </c>
      <c r="AN56" s="6">
        <f>_xll.SNL.Clients.Office.Excel.Functions.SPG($D56, AN$1, $F56, "Options: Curr=USD, Mag=Actuals")</f>
        <v>2680292421193.8213</v>
      </c>
      <c r="AO56" s="6">
        <f>_xll.SNL.Clients.Office.Excel.Functions.SPG($D56, AO$1, $F56, "Options: Curr=USD, Mag=Actuals")</f>
        <v>918425217974.51099</v>
      </c>
      <c r="AP56" s="6">
        <f>_xll.SNL.Clients.Office.Excel.Functions.SPG($D56, AP$1, $F56, "Options: Curr=USD, Mag=Actuals")</f>
        <v>779226022803.48523</v>
      </c>
      <c r="AQ56" s="6">
        <f>_xll.SNL.Clients.Office.Excel.Functions.SPG($D56, AQ$1, $F56, "Options: Curr=USD, Mag=Actuals")</f>
        <v>100109993293.09158</v>
      </c>
      <c r="AR56" s="6">
        <f>_xll.SNL.Clients.Office.Excel.Functions.SPG($D56, AR$1, $F56, "Options: Curr=USD, Mag=Actuals")</f>
        <v>114861167002.01173</v>
      </c>
      <c r="AS56" s="6">
        <f>_xll.SNL.Clients.Office.Excel.Functions.SPG($D56, AS$1, $F56, "Options: Curr=USD, Mag=Actuals")</f>
        <v>96320590207.913864</v>
      </c>
      <c r="AT56" s="6">
        <f>_xll.SNL.Clients.Office.Excel.Functions.SPG($D56, AT$1, $F56, "Options: Curr=USD, Mag=Actuals")</f>
        <v>34.265858856006403</v>
      </c>
      <c r="AU56" s="6">
        <f>_xll.SNL.Clients.Office.Excel.Functions.SPG($D56, AU$1, $F56, "Options: Curr=USD, Mag=Actuals")</f>
        <v>117.86377650353801</v>
      </c>
      <c r="AV56" s="6">
        <f>_xll.SNL.Clients.Office.Excel.Functions.SPG($D56, AV$1, $F56, "Options: Curr=USD, Mag=Actuals")</f>
        <v>4.2853968504993096</v>
      </c>
      <c r="AW56" s="6">
        <f>_xll.SNL.Clients.Office.Excel.Functions.SPG($D56, AW$1, $F56, "Options: Curr=USD, Mag=Actuals")</f>
        <v>3.61869159255287</v>
      </c>
      <c r="AX56" s="6">
        <f>_xll.SNL.Clients.Office.Excel.Functions.SPG($D56, AX$1, $F56, "Options: Curr=USD, Mag=Actuals")</f>
        <v>12152023018.048038</v>
      </c>
      <c r="AY56" s="6">
        <f>_xll.SNL.Clients.Office.Excel.Functions.SPG($D56, AY$1, $F56, "Options: Curr=USD, Mag=Actuals")</f>
        <v>10400296435.022999</v>
      </c>
      <c r="AZ56" s="6">
        <f>_xll.SNL.Clients.Office.Excel.Functions.SPG($D56, AZ$1, $F56, "Options: Curr=USD, Mag=Actuals")</f>
        <v>0.451889810683614</v>
      </c>
      <c r="BA56" s="6">
        <f>_xll.SNL.Clients.Office.Excel.Functions.SPG($D56, BA$1, $F56, "Options: Curr=USD, Mag=Actuals")</f>
        <v>11.042759966982601</v>
      </c>
      <c r="BB56" s="6">
        <f>_xll.SNL.Clients.Office.Excel.Functions.SPG($D56, BB$1, $F56, "Options: Curr=USD, Mag=Actuals")</f>
        <v>11.761766060956299</v>
      </c>
      <c r="BC56" s="6">
        <f>_xll.SNL.Clients.Office.Excel.Functions.SPG($D56, BC$1, $F56, "Options: Curr=USD, Mag=Actuals")</f>
        <v>0</v>
      </c>
      <c r="BD56" s="6">
        <f>_xll.SNL.Clients.Office.Excel.Functions.SPG($D56, BD$1, $F56, "Options: Curr=USD, Mag=Actuals")</f>
        <v>1.48490886825525</v>
      </c>
      <c r="BE56" s="6">
        <f>_xll.SNL.Clients.Office.Excel.Functions.SPG($D56, BE$1, $F56, "Options: Curr=USD, Mag=Actuals")</f>
        <v>1.18643265441377</v>
      </c>
      <c r="BF56" s="6">
        <f>_xll.SNL.Clients.Office.Excel.Functions.SPG($D56, BF$1, $F56, "Options: Curr=USD, Mag=Actuals")</f>
        <v>0.41845667104551998</v>
      </c>
      <c r="BG56" s="6">
        <f>_xll.SNL.Clients.Office.Excel.Functions.SPG($D56, BG$1, $F56, "Options: Curr=USD, Mag=Actuals")</f>
        <v>1.30857703034822</v>
      </c>
      <c r="BH56" s="6">
        <f>_xll.SNL.Clients.Office.Excel.Functions.SPG($D56, BH$1, $F56, "Options: Curr=USD, Mag=Actuals")</f>
        <v>0.91768544050873602</v>
      </c>
      <c r="BI56" s="6">
        <f>_xll.SNL.Clients.Office.Excel.Functions.SPG($D56, BI$1, $F56, "Options: Curr=USD, Mag=Actuals")</f>
        <v>3.8986149465540598</v>
      </c>
      <c r="BJ56" s="6">
        <f>_xll.SNL.Clients.Office.Excel.Functions.SPG($D56, BJ$1, $F56, "Options: Curr=USD, Mag=Actuals")</f>
        <v>1.3750476490630801</v>
      </c>
      <c r="BK56" s="6">
        <f>_xll.SNL.Clients.Office.Excel.Functions.SPG($D56, BK$1, $F56, "Options: Curr=USD, Mag=Actuals")</f>
        <v>4.2999810821573101</v>
      </c>
      <c r="BL56" s="6">
        <f>_xll.SNL.Clients.Office.Excel.Functions.SPG($D56, BL$1, $F56, "Options: Curr=USD, Mag=Actuals")</f>
        <v>3.0155122259090201</v>
      </c>
      <c r="BM56" s="6">
        <f>_xll.SNL.Clients.Office.Excel.Functions.SPG($D56, BM$1, $F56, "Options: Curr=USD, Mag=Actuals")</f>
        <v>2.1097242977611699</v>
      </c>
      <c r="BN56" s="6">
        <f>_xll.SNL.Clients.Office.Excel.Functions.SPG($D56, BN$1, $F56, "Options: Curr=USD, Mag=Actuals")</f>
        <v>1.2829406749249099</v>
      </c>
      <c r="BO56" s="6">
        <f>_xll.SNL.Clients.Office.Excel.Functions.SPG($D56, BO$1, $F56, "Options: Curr=USD, Mag=Actuals")</f>
        <v>53.292577579905597</v>
      </c>
      <c r="BP56" s="6">
        <f>_xll.SNL.Clients.Office.Excel.Functions.SPG($D56, BP$1, $F56, "Options: Curr=USD, Mag=Actuals")</f>
        <v>18.7963762819235</v>
      </c>
      <c r="BQ56" s="6">
        <f>_xll.SNL.Clients.Office.Excel.Functions.SPG($D56, BQ$1, $F56, "Options: Curr=USD, Mag=Actuals")</f>
        <v>58.779099386448699</v>
      </c>
      <c r="BR56" s="6">
        <f>_xll.SNL.Clients.Office.Excel.Functions.SPG($D56, BR$1, $F56, "Options: Curr=USD, Mag=Actuals")</f>
        <v>9.2314764233275195</v>
      </c>
      <c r="BS56" s="6">
        <f>_xll.SNL.Clients.Office.Excel.Functions.SPG($D56, BS$1, $F56, "Options: Curr=USD, Mag=Actuals")</f>
        <v>11.4146003490866</v>
      </c>
      <c r="BT56" s="6">
        <f>_xll.SNL.Clients.Office.Excel.Functions.SPG($D56, BT$1, $F56, "Options: Curr=USD, Mag=Actuals")</f>
        <v>14.7102714082049</v>
      </c>
      <c r="BU56" s="6">
        <f>_xll.SNL.Clients.Office.Excel.Functions.SPG($D56, BU$1, $F56, "Options: Curr=USD, Mag=Actuals")</f>
        <v>3.40035937261321</v>
      </c>
      <c r="BV56" s="6">
        <f>_xll.SNL.Clients.Office.Excel.Functions.SPG($D56, BV$1, $F56, "Options: Curr=USD, Mag=Actuals")</f>
        <v>447820254862.50702</v>
      </c>
      <c r="BW56" s="6">
        <f>_xll.SNL.Clients.Office.Excel.Functions.SPG($D56, BW$1, $F56, "Options: Curr=USD, Mag=Actuals")</f>
        <v>639605633802.81494</v>
      </c>
      <c r="BX56" s="6">
        <f>_xll.SNL.Clients.Office.Excel.Functions.SPG($D56, BX$1, $F56, "Options: Curr=USD, Mag=Actuals")</f>
        <v>1087425888665.322</v>
      </c>
      <c r="BY56" s="6">
        <f>_xll.SNL.Clients.Office.Excel.Functions.SPG($D56, BY$1, $F56, "Options: Curr=USD, Mag=Actuals")</f>
        <v>30.048875013887798</v>
      </c>
      <c r="BZ56" s="6">
        <f>_xll.SNL.Clients.Office.Excel.Functions.SPG($D56, BZ$1, $F56, "Options: Curr=USD, Mag=Actuals")</f>
        <v>56472166331.321091</v>
      </c>
      <c r="CA56" s="6" t="str">
        <f>_xll.SNL.Clients.Office.Excel.Functions.SPG($D56, CA$1, $F56, "Options: Curr=USD, Mag=Actuals")</f>
        <v>Impaired Loans</v>
      </c>
      <c r="CB56" s="6">
        <f>_xll.SNL.Clients.Office.Excel.Functions.SPG($D56, CB$1, $F56, "Options: Curr=USD, Mag=Actuals")</f>
        <v>5.9030718408049498</v>
      </c>
      <c r="CC56" s="6">
        <f>_xll.SNL.Clients.Office.Excel.Functions.SPG($D56, CC$1, $F56, "Options: Curr=USD, Mag=Actuals")</f>
        <v>42.750665123174699</v>
      </c>
      <c r="CD56" s="6">
        <f>_xll.SNL.Clients.Office.Excel.Functions.SPG($D56, CD$1, $F56, "Options: Curr=USD, Mag=Actuals")</f>
        <v>0.69514544803538103</v>
      </c>
      <c r="CE56" s="6">
        <f>_xll.SNL.Clients.Office.Excel.Functions.SPG($D56, CE$1, $F56, "Options: Curr=USD, Mag=Actuals")</f>
        <v>30.102095647501301</v>
      </c>
      <c r="CF56" s="6">
        <f>_xll.SNL.Clients.Office.Excel.Functions.SPG($D56, CF$1, $F56, "Options: Curr=USD, Mag=Actuals")</f>
        <v>3.7396871512139902</v>
      </c>
      <c r="CG56" s="6">
        <f>_xll.SNL.Clients.Office.Excel.Functions.SPG($D56, CG$1, $F56, "Options: Curr=USD, Mag=Actuals")</f>
        <v>7.0117117237152398</v>
      </c>
    </row>
    <row r="57" spans="1:85" x14ac:dyDescent="0.3">
      <c r="A57" s="10" t="s">
        <v>100</v>
      </c>
      <c r="B57" s="10" t="s">
        <v>85</v>
      </c>
      <c r="C57" s="10" t="s">
        <v>13</v>
      </c>
      <c r="D57">
        <v>3001689</v>
      </c>
      <c r="E57" s="10" t="s">
        <v>20</v>
      </c>
      <c r="F57" s="10" t="s">
        <v>68</v>
      </c>
      <c r="G57">
        <v>-90.36</v>
      </c>
      <c r="H57">
        <v>586.88</v>
      </c>
      <c r="I57">
        <v>677.24</v>
      </c>
      <c r="J57">
        <v>2860.47</v>
      </c>
      <c r="K57">
        <v>45566.9</v>
      </c>
      <c r="L57">
        <v>2.23</v>
      </c>
      <c r="M57">
        <v>2936.6951181249119</v>
      </c>
      <c r="N57">
        <v>62.78</v>
      </c>
      <c r="O57">
        <v>2.29</v>
      </c>
      <c r="P57">
        <v>5.39</v>
      </c>
      <c r="Q57">
        <v>0.72</v>
      </c>
      <c r="R57">
        <v>0.77</v>
      </c>
      <c r="S57" t="str">
        <f>_xll.SNL.Clients.Office.Excel.Functions.SPG(D57, S$1, F57, "Options: Curr=USD, Mag=Actuals")</f>
        <v>BNP Paribas SA (ENXTPA:BNP)</v>
      </c>
      <c r="T57" t="str">
        <f>_xll.SNL.Clients.Office.Excel.Functions.SPG($D57, T$1, $F57, "Options: Curr=USD, Mag=Actuals")</f>
        <v>BNP Paribas SA</v>
      </c>
      <c r="U57" s="6">
        <f>_xll.SNL.Clients.Office.Excel.Functions.SPG($D57, U$1, $F57, "Options: Curr=USD, Mag=Actuals")</f>
        <v>2552315584415.5869</v>
      </c>
      <c r="V57" t="str">
        <f>_xll.SNL.Clients.Office.Excel.Functions.SPG($D57, V$1, $F57, "Options: Curr=USD, Mag=Actuals")</f>
        <v>ENXTPA:BNP</v>
      </c>
      <c r="W57" t="str">
        <f>_xll.SNL.Clients.Office.Excel.Functions.SPG($D57, W$1, $F57, "Options: Curr=USD, Mag=Actuals")</f>
        <v>Bank</v>
      </c>
      <c r="X57" s="6">
        <f>_xll.SNL.Clients.Office.Excel.Functions.SPG($D57, X$1, $F57, "Options: Curr=USD, Mag=Actuals")</f>
        <v>60422920759.90657</v>
      </c>
      <c r="Y57" s="6">
        <f>_xll.SNL.Clients.Office.Excel.Functions.SPG($D57, Y$1, $F57, "Options: Curr=USD, Mag=Actuals")</f>
        <v>47731615360.323425</v>
      </c>
      <c r="Z57" s="6">
        <f>_xll.SNL.Clients.Office.Excel.Functions.SPG($D57, Z$1, $F57, "Options: Curr=USD, Mag=Actuals")</f>
        <v>45655843492.094101</v>
      </c>
      <c r="AA57" s="6">
        <f>_xll.SNL.Clients.Office.Excel.Functions.SPG($D57, AA$1, $F57, "Options: Curr=USD, Mag=Actuals")</f>
        <v>9597834513.4627285</v>
      </c>
      <c r="AB57" s="6">
        <f>_xll.SNL.Clients.Office.Excel.Functions.SPG($D57, AB$1, $F57, "Options: Curr=USD, Mag=Actuals")</f>
        <v>6.6964873817458255</v>
      </c>
      <c r="AC57" s="6">
        <f>_xll.SNL.Clients.Office.Excel.Functions.SPG($D57, AC$1, $F57, "Options: Curr=USD, Mag=Actuals")</f>
        <v>-23.8924050632911</v>
      </c>
      <c r="AD57" s="6">
        <f>_xll.SNL.Clients.Office.Excel.Functions.SPG($D57, AD$1, $F57, "Options: Curr=USD, Mag=Actuals")</f>
        <v>0.34787953195215998</v>
      </c>
      <c r="AE57" s="6">
        <f>_xll.SNL.Clients.Office.Excel.Functions.SPG($D57, AE$1, $F57, "Options: Curr=USD, Mag=Actuals")</f>
        <v>8.0511517911885804</v>
      </c>
      <c r="AF57" s="6">
        <f>_xll.SNL.Clients.Office.Excel.Functions.SPG($D57, AF$1, $F57, "Options: Curr=USD, Mag=Actuals")</f>
        <v>2552315584415.5869</v>
      </c>
      <c r="AG57" s="6">
        <f>_xll.SNL.Clients.Office.Excel.Functions.SPG($D57, AG$1, $F57, "Options: Curr=USD, Mag=Actuals")</f>
        <v>510109090909.09143</v>
      </c>
      <c r="AH57" s="6">
        <f>_xll.SNL.Clients.Office.Excel.Functions.SPG($D57, AH$1, $F57, "Options: Curr=USD, Mag=Actuals")</f>
        <v>111202597402.59752</v>
      </c>
      <c r="AI57" s="6">
        <f>_xll.SNL.Clients.Office.Excel.Functions.SPG($D57, AI$1, $F57, "Options: Curr=USD, Mag=Actuals")</f>
        <v>40908</v>
      </c>
      <c r="AJ57" s="6" t="str">
        <f>_xll.SNL.Clients.Office.Excel.Functions.SPG($D57, AJ$1, $F57, "Options: Curr=USD, Mag=Actuals")</f>
        <v>#INVALID FUNCTION PARAMETER</v>
      </c>
      <c r="AK57" s="6" t="str">
        <f>_xll.SNL.Clients.Office.Excel.Functions.SPG($D57, AK$1, $F57, "Options: Curr=USD, Mag=Actuals")</f>
        <v>#INVALID FUNCTION PARAMETER</v>
      </c>
      <c r="AL57" s="6" t="str">
        <f>_xll.SNL.Clients.Office.Excel.Functions.SPG($D57, AL$1, $F57, "Options: Curr=USD, Mag=Actuals")</f>
        <v>#INVALID FUNCTION PARAMETER</v>
      </c>
      <c r="AM57" s="6" t="str">
        <f>_xll.SNL.Clients.Office.Excel.Functions.SPG($D57, AM$1, $F57, "Options: Curr=USD, Mag=Actuals")</f>
        <v>#INVALID FUNCTION PARAMETER</v>
      </c>
      <c r="AN57" s="6">
        <f>_xll.SNL.Clients.Office.Excel.Functions.SPG($D57, AN$1, $F57, "Options: Curr=USD, Mag=Actuals")</f>
        <v>2552315584415.5869</v>
      </c>
      <c r="AO57" s="6">
        <f>_xll.SNL.Clients.Office.Excel.Functions.SPG($D57, AO$1, $F57, "Options: Curr=USD, Mag=Actuals")</f>
        <v>864719480519.48145</v>
      </c>
      <c r="AP57" s="6">
        <f>_xll.SNL.Clients.Office.Excel.Functions.SPG($D57, AP$1, $F57, "Options: Curr=USD, Mag=Actuals")</f>
        <v>709459740259.74097</v>
      </c>
      <c r="AQ57" s="6">
        <f>_xll.SNL.Clients.Office.Excel.Functions.SPG($D57, AQ$1, $F57, "Options: Curr=USD, Mag=Actuals")</f>
        <v>97883116883.116974</v>
      </c>
      <c r="AR57" s="6">
        <f>_xll.SNL.Clients.Office.Excel.Functions.SPG($D57, AR$1, $F57, "Options: Curr=USD, Mag=Actuals")</f>
        <v>111202597402.59752</v>
      </c>
      <c r="AS57" s="6">
        <f>_xll.SNL.Clients.Office.Excel.Functions.SPG($D57, AS$1, $F57, "Options: Curr=USD, Mag=Actuals")</f>
        <v>93179220779.220886</v>
      </c>
      <c r="AT57" s="6">
        <f>_xll.SNL.Clients.Office.Excel.Functions.SPG($D57, AT$1, $F57, "Options: Curr=USD, Mag=Actuals")</f>
        <v>33.879802552609497</v>
      </c>
      <c r="AU57" s="6">
        <f>_xll.SNL.Clients.Office.Excel.Functions.SPG($D57, AU$1, $F57, "Options: Curr=USD, Mag=Actuals")</f>
        <v>121.88422139399999</v>
      </c>
      <c r="AV57" s="6">
        <f>_xll.SNL.Clients.Office.Excel.Functions.SPG($D57, AV$1, $F57, "Options: Curr=USD, Mag=Actuals")</f>
        <v>4.3569297653315102</v>
      </c>
      <c r="AW57" s="6">
        <f>_xll.SNL.Clients.Office.Excel.Functions.SPG($D57, AW$1, $F57, "Options: Curr=USD, Mag=Actuals")</f>
        <v>3.6767354803334</v>
      </c>
      <c r="AX57" s="6">
        <f>_xll.SNL.Clients.Office.Excel.Functions.SPG($D57, AX$1, $F57, "Options: Curr=USD, Mag=Actuals")</f>
        <v>9597834513.4627285</v>
      </c>
      <c r="AY57" s="6">
        <f>_xll.SNL.Clients.Office.Excel.Functions.SPG($D57, AY$1, $F57, "Options: Curr=USD, Mag=Actuals")</f>
        <v>8422816769.139761</v>
      </c>
      <c r="AZ57" s="6">
        <f>_xll.SNL.Clients.Office.Excel.Functions.SPG($D57, AZ$1, $F57, "Options: Curr=USD, Mag=Actuals")</f>
        <v>0.34787953195215998</v>
      </c>
      <c r="BA57" s="6">
        <f>_xll.SNL.Clients.Office.Excel.Functions.SPG($D57, BA$1, $F57, "Options: Curr=USD, Mag=Actuals")</f>
        <v>8.0511517911885804</v>
      </c>
      <c r="BB57" s="6">
        <f>_xll.SNL.Clients.Office.Excel.Functions.SPG($D57, BB$1, $F57, "Options: Curr=USD, Mag=Actuals")</f>
        <v>8.5634538868103807</v>
      </c>
      <c r="BC57" s="6">
        <f>_xll.SNL.Clients.Office.Excel.Functions.SPG($D57, BC$1, $F57, "Options: Curr=USD, Mag=Actuals")</f>
        <v>0</v>
      </c>
      <c r="BD57" s="6">
        <f>_xll.SNL.Clients.Office.Excel.Functions.SPG($D57, BD$1, $F57, "Options: Curr=USD, Mag=Actuals")</f>
        <v>1.1533271392606099</v>
      </c>
      <c r="BE57" s="6">
        <f>_xll.SNL.Clients.Office.Excel.Functions.SPG($D57, BE$1, $F57, "Options: Curr=USD, Mag=Actuals")</f>
        <v>1.2101101038213999</v>
      </c>
      <c r="BF57" s="6">
        <f>_xll.SNL.Clients.Office.Excel.Functions.SPG($D57, BF$1, $F57, "Options: Curr=USD, Mag=Actuals")</f>
        <v>0.42483286618874899</v>
      </c>
      <c r="BG57" s="6">
        <f>_xll.SNL.Clients.Office.Excel.Functions.SPG($D57, BG$1, $F57, "Options: Curr=USD, Mag=Actuals")</f>
        <v>1.3169869313053999</v>
      </c>
      <c r="BH57" s="6">
        <f>_xll.SNL.Clients.Office.Excel.Functions.SPG($D57, BH$1, $F57, "Options: Curr=USD, Mag=Actuals")</f>
        <v>0.87307973046653098</v>
      </c>
      <c r="BI57" s="6">
        <f>_xll.SNL.Clients.Office.Excel.Functions.SPG($D57, BI$1, $F57, "Options: Curr=USD, Mag=Actuals")</f>
        <v>4.0118854259658798</v>
      </c>
      <c r="BJ57" s="6">
        <f>_xll.SNL.Clients.Office.Excel.Functions.SPG($D57, BJ$1, $F57, "Options: Curr=USD, Mag=Actuals")</f>
        <v>1.4084509987576299</v>
      </c>
      <c r="BK57" s="6">
        <f>_xll.SNL.Clients.Office.Excel.Functions.SPG($D57, BK$1, $F57, "Options: Curr=USD, Mag=Actuals")</f>
        <v>4.3662148255820599</v>
      </c>
      <c r="BL57" s="6">
        <f>_xll.SNL.Clients.Office.Excel.Functions.SPG($D57, BL$1, $F57, "Options: Curr=USD, Mag=Actuals")</f>
        <v>2.8945265685359902</v>
      </c>
      <c r="BM57" s="6">
        <f>_xll.SNL.Clients.Office.Excel.Functions.SPG($D57, BM$1, $F57, "Options: Curr=USD, Mag=Actuals")</f>
        <v>1.6145576183643999</v>
      </c>
      <c r="BN57" s="6">
        <f>_xll.SNL.Clients.Office.Excel.Functions.SPG($D57, BN$1, $F57, "Options: Curr=USD, Mag=Actuals")</f>
        <v>1.3082007071517401</v>
      </c>
      <c r="BO57" s="6">
        <f>_xll.SNL.Clients.Office.Excel.Functions.SPG($D57, BO$1, $F57, "Options: Curr=USD, Mag=Actuals")</f>
        <v>55.254487223796701</v>
      </c>
      <c r="BP57" s="6">
        <f>_xll.SNL.Clients.Office.Excel.Functions.SPG($D57, BP$1, $F57, "Options: Curr=USD, Mag=Actuals")</f>
        <v>19.3981705490657</v>
      </c>
      <c r="BQ57" s="6">
        <f>_xll.SNL.Clients.Office.Excel.Functions.SPG($D57, BQ$1, $F57, "Options: Curr=USD, Mag=Actuals")</f>
        <v>60.134559111541201</v>
      </c>
      <c r="BR57" s="6">
        <f>_xll.SNL.Clients.Office.Excel.Functions.SPG($D57, BR$1, $F57, "Options: Curr=USD, Mag=Actuals")</f>
        <v>9.5999295920412901</v>
      </c>
      <c r="BS57" s="6">
        <f>_xll.SNL.Clients.Office.Excel.Functions.SPG($D57, BS$1, $F57, "Options: Curr=USD, Mag=Actuals")</f>
        <v>11.570537528908799</v>
      </c>
      <c r="BT57" s="6">
        <f>_xll.SNL.Clients.Office.Excel.Functions.SPG($D57, BT$1, $F57, "Options: Curr=USD, Mag=Actuals")</f>
        <v>14.0102058943848</v>
      </c>
      <c r="BU57" s="6">
        <f>_xll.SNL.Clients.Office.Excel.Functions.SPG($D57, BU$1, $F57, "Options: Curr=USD, Mag=Actuals")</f>
        <v>3.95514255152422</v>
      </c>
      <c r="BV57" s="6">
        <f>_xll.SNL.Clients.Office.Excel.Functions.SPG($D57, BV$1, $F57, "Options: Curr=USD, Mag=Actuals")</f>
        <v>288440259740.26001</v>
      </c>
      <c r="BW57" s="6">
        <f>_xll.SNL.Clients.Office.Excel.Functions.SPG($D57, BW$1, $F57, "Options: Curr=USD, Mag=Actuals")</f>
        <v>576938961038.96167</v>
      </c>
      <c r="BX57" s="6">
        <f>_xll.SNL.Clients.Office.Excel.Functions.SPG($D57, BX$1, $F57, "Options: Curr=USD, Mag=Actuals")</f>
        <v>865379220779.22168</v>
      </c>
      <c r="BY57" s="6">
        <f>_xll.SNL.Clients.Office.Excel.Functions.SPG($D57, BY$1, $F57, "Options: Curr=USD, Mag=Actuals")</f>
        <v>31.220287358105701</v>
      </c>
      <c r="BZ57" s="6">
        <f>_xll.SNL.Clients.Office.Excel.Functions.SPG($D57, BZ$1, $F57, "Options: Curr=USD, Mag=Actuals")</f>
        <v>56748051948.052002</v>
      </c>
      <c r="CA57" s="6" t="str">
        <f>_xll.SNL.Clients.Office.Excel.Functions.SPG($D57, CA$1, $F57, "Options: Curr=USD, Mag=Actuals")</f>
        <v>Impaired Loans</v>
      </c>
      <c r="CB57" s="6">
        <f>_xll.SNL.Clients.Office.Excel.Functions.SPG($D57, CB$1, $F57, "Options: Curr=USD, Mag=Actuals")</f>
        <v>6.2928260976010204</v>
      </c>
      <c r="CC57" s="6">
        <f>_xll.SNL.Clients.Office.Excel.Functions.SPG($D57, CC$1, $F57, "Options: Curr=USD, Mag=Actuals")</f>
        <v>43.824845044430603</v>
      </c>
      <c r="CD57" s="6">
        <f>_xll.SNL.Clients.Office.Excel.Functions.SPG($D57, CD$1, $F57, "Options: Curr=USD, Mag=Actuals")</f>
        <v>0.68614899763137205</v>
      </c>
      <c r="CE57" s="6">
        <f>_xll.SNL.Clients.Office.Excel.Functions.SPG($D57, CE$1, $F57, "Options: Curr=USD, Mag=Actuals")</f>
        <v>24.800601086579601</v>
      </c>
      <c r="CF57" s="6">
        <f>_xll.SNL.Clients.Office.Excel.Functions.SPG($D57, CF$1, $F57, "Options: Curr=USD, Mag=Actuals")</f>
        <v>4.0263372399471198</v>
      </c>
      <c r="CG57" s="6">
        <f>_xll.SNL.Clients.Office.Excel.Functions.SPG($D57, CG$1, $F57, "Options: Curr=USD, Mag=Actuals")</f>
        <v>7.12163463810798</v>
      </c>
    </row>
    <row r="58" spans="1:85" x14ac:dyDescent="0.3">
      <c r="A58" s="10" t="s">
        <v>100</v>
      </c>
      <c r="B58" s="10" t="s">
        <v>85</v>
      </c>
      <c r="C58" s="10" t="s">
        <v>13</v>
      </c>
      <c r="D58">
        <v>3001689</v>
      </c>
      <c r="E58" s="10" t="s">
        <v>20</v>
      </c>
      <c r="F58" s="10" t="s">
        <v>69</v>
      </c>
      <c r="G58">
        <v>-69.61</v>
      </c>
      <c r="H58">
        <v>560.95000000000005</v>
      </c>
      <c r="I58">
        <v>630.55999999999995</v>
      </c>
      <c r="J58">
        <v>2683.6</v>
      </c>
      <c r="K58">
        <v>42548.62</v>
      </c>
      <c r="L58">
        <v>0.36</v>
      </c>
      <c r="M58">
        <v>2721.6602608287726</v>
      </c>
      <c r="N58">
        <v>63.07</v>
      </c>
      <c r="O58">
        <v>2.2200000000000002</v>
      </c>
      <c r="P58">
        <v>2.74</v>
      </c>
      <c r="Q58">
        <v>0.78</v>
      </c>
      <c r="R58">
        <v>0.76</v>
      </c>
      <c r="S58" t="str">
        <f>_xll.SNL.Clients.Office.Excel.Functions.SPG(D58, S$1, F58, "Options: Curr=USD, Mag=Actuals")</f>
        <v>BNP Paribas SA (ENXTPA:BNP)</v>
      </c>
      <c r="T58" t="str">
        <f>_xll.SNL.Clients.Office.Excel.Functions.SPG($D58, T$1, $F58, "Options: Curr=USD, Mag=Actuals")</f>
        <v>BNP Paribas SA</v>
      </c>
      <c r="U58" s="6">
        <f>_xll.SNL.Clients.Office.Excel.Functions.SPG($D58, U$1, $F58, "Options: Curr=USD, Mag=Actuals")</f>
        <v>2515099564816.0361</v>
      </c>
      <c r="V58" t="str">
        <f>_xll.SNL.Clients.Office.Excel.Functions.SPG($D58, V$1, $F58, "Options: Curr=USD, Mag=Actuals")</f>
        <v>ENXTPA:BNP</v>
      </c>
      <c r="W58" t="str">
        <f>_xll.SNL.Clients.Office.Excel.Functions.SPG($D58, W$1, $F58, "Options: Curr=USD, Mag=Actuals")</f>
        <v>Bank</v>
      </c>
      <c r="X58" s="6">
        <f>_xll.SNL.Clients.Office.Excel.Functions.SPG($D58, X$1, $F58, "Options: Curr=USD, Mag=Actuals")</f>
        <v>53760587223.478607</v>
      </c>
      <c r="Y58" s="6">
        <f>_xll.SNL.Clients.Office.Excel.Functions.SPG($D58, Y$1, $F58, "Options: Curr=USD, Mag=Actuals")</f>
        <v>44553228533.571068</v>
      </c>
      <c r="Z58" s="6">
        <f>_xll.SNL.Clients.Office.Excel.Functions.SPG($D58, Z$1, $F58, "Options: Curr=USD, Mag=Actuals")</f>
        <v>42565714356.721428</v>
      </c>
      <c r="AA58" s="6">
        <f>_xll.SNL.Clients.Office.Excel.Functions.SPG($D58, AA$1, $F58, "Options: Curr=USD, Mag=Actuals")</f>
        <v>9407909926.3813782</v>
      </c>
      <c r="AB58" s="6">
        <f>_xll.SNL.Clients.Office.Excel.Functions.SPG($D58, AB$1, $F58, "Options: Curr=USD, Mag=Actuals")</f>
        <v>6.6336178218267161</v>
      </c>
      <c r="AC58" s="6">
        <f>_xll.SNL.Clients.Office.Excel.Functions.SPG($D58, AC$1, $F58, "Options: Curr=USD, Mag=Actuals")</f>
        <v>7.2765072765072896</v>
      </c>
      <c r="AD58" s="6">
        <f>_xll.SNL.Clients.Office.Excel.Functions.SPG($D58, AD$1, $F58, "Options: Curr=USD, Mag=Actuals")</f>
        <v>0.377948721789095</v>
      </c>
      <c r="AE58" s="6">
        <f>_xll.SNL.Clients.Office.Excel.Functions.SPG($D58, AE$1, $F58, "Options: Curr=USD, Mag=Actuals")</f>
        <v>8.1472698630060698</v>
      </c>
      <c r="AF58" s="6">
        <f>_xll.SNL.Clients.Office.Excel.Functions.SPG($D58, AF$1, $F58, "Options: Curr=USD, Mag=Actuals")</f>
        <v>2515099564816.0361</v>
      </c>
      <c r="AG58" s="6">
        <f>_xll.SNL.Clients.Office.Excel.Functions.SPG($D58, AG$1, $F58, "Options: Curr=USD, Mag=Actuals")</f>
        <v>573670051430.83215</v>
      </c>
      <c r="AH58" s="6">
        <f>_xll.SNL.Clients.Office.Excel.Functions.SPG($D58, AH$1, $F58, "Options: Curr=USD, Mag=Actuals")</f>
        <v>123983911380.72005</v>
      </c>
      <c r="AI58" s="6">
        <f>_xll.SNL.Clients.Office.Excel.Functions.SPG($D58, AI$1, $F58, "Options: Curr=USD, Mag=Actuals")</f>
        <v>41274</v>
      </c>
      <c r="AJ58" s="6" t="str">
        <f>_xll.SNL.Clients.Office.Excel.Functions.SPG($D58, AJ$1, $F58, "Options: Curr=USD, Mag=Actuals")</f>
        <v>#INVALID FUNCTION PARAMETER</v>
      </c>
      <c r="AK58" s="6" t="str">
        <f>_xll.SNL.Clients.Office.Excel.Functions.SPG($D58, AK$1, $F58, "Options: Curr=USD, Mag=Actuals")</f>
        <v>#INVALID FUNCTION PARAMETER</v>
      </c>
      <c r="AL58" s="6" t="str">
        <f>_xll.SNL.Clients.Office.Excel.Functions.SPG($D58, AL$1, $F58, "Options: Curr=USD, Mag=Actuals")</f>
        <v>#INVALID FUNCTION PARAMETER</v>
      </c>
      <c r="AM58" s="6" t="str">
        <f>_xll.SNL.Clients.Office.Excel.Functions.SPG($D58, AM$1, $F58, "Options: Curr=USD, Mag=Actuals")</f>
        <v>#INVALID FUNCTION PARAMETER</v>
      </c>
      <c r="AN58" s="6">
        <f>_xll.SNL.Clients.Office.Excel.Functions.SPG($D58, AN$1, $F58, "Options: Curr=USD, Mag=Actuals")</f>
        <v>2515099564816.0361</v>
      </c>
      <c r="AO58" s="6">
        <f>_xll.SNL.Clients.Office.Excel.Functions.SPG($D58, AO$1, $F58, "Options: Curr=USD, Mag=Actuals")</f>
        <v>831491494131.61023</v>
      </c>
      <c r="AP58" s="6">
        <f>_xll.SNL.Clients.Office.Excel.Functions.SPG($D58, AP$1, $F58, "Options: Curr=USD, Mag=Actuals")</f>
        <v>711476987999.47266</v>
      </c>
      <c r="AQ58" s="6">
        <f>_xll.SNL.Clients.Office.Excel.Functions.SPG($D58, AQ$1, $F58, "Options: Curr=USD, Mag=Actuals")</f>
        <v>112678359488.32918</v>
      </c>
      <c r="AR58" s="6">
        <f>_xll.SNL.Clients.Office.Excel.Functions.SPG($D58, AR$1, $F58, "Options: Curr=USD, Mag=Actuals")</f>
        <v>123983911380.72005</v>
      </c>
      <c r="AS58" s="6">
        <f>_xll.SNL.Clients.Office.Excel.Functions.SPG($D58, AS$1, $F58, "Options: Curr=USD, Mag=Actuals")</f>
        <v>106608202558.35423</v>
      </c>
      <c r="AT58" s="6">
        <f>_xll.SNL.Clients.Office.Excel.Functions.SPG($D58, AT$1, $F58, "Options: Curr=USD, Mag=Actuals")</f>
        <v>33.0599832214765</v>
      </c>
      <c r="AU58" s="6">
        <f>_xll.SNL.Clients.Office.Excel.Functions.SPG($D58, AU$1, $F58, "Options: Curr=USD, Mag=Actuals")</f>
        <v>116.868360910673</v>
      </c>
      <c r="AV58" s="6">
        <f>_xll.SNL.Clients.Office.Excel.Functions.SPG($D58, AV$1, $F58, "Options: Curr=USD, Mag=Actuals")</f>
        <v>4.9295826342281899</v>
      </c>
      <c r="AW58" s="6">
        <f>_xll.SNL.Clients.Office.Excel.Functions.SPG($D58, AW$1, $F58, "Options: Curr=USD, Mag=Actuals")</f>
        <v>4.2682141303383698</v>
      </c>
      <c r="AX58" s="6">
        <f>_xll.SNL.Clients.Office.Excel.Functions.SPG($D58, AX$1, $F58, "Options: Curr=USD, Mag=Actuals")</f>
        <v>9407909926.3813782</v>
      </c>
      <c r="AY58" s="6">
        <f>_xll.SNL.Clients.Office.Excel.Functions.SPG($D58, AY$1, $F58, "Options: Curr=USD, Mag=Actuals")</f>
        <v>8438578950.0911942</v>
      </c>
      <c r="AZ58" s="6">
        <f>_xll.SNL.Clients.Office.Excel.Functions.SPG($D58, AZ$1, $F58, "Options: Curr=USD, Mag=Actuals")</f>
        <v>0.377948721789095</v>
      </c>
      <c r="BA58" s="6">
        <f>_xll.SNL.Clients.Office.Excel.Functions.SPG($D58, BA$1, $F58, "Options: Curr=USD, Mag=Actuals")</f>
        <v>8.1472698630060698</v>
      </c>
      <c r="BB58" s="6">
        <f>_xll.SNL.Clients.Office.Excel.Functions.SPG($D58, BB$1, $F58, "Options: Curr=USD, Mag=Actuals")</f>
        <v>8.5871288752802197</v>
      </c>
      <c r="BC58" s="6">
        <f>_xll.SNL.Clients.Office.Excel.Functions.SPG($D58, BC$1, $F58, "Options: Curr=USD, Mag=Actuals")</f>
        <v>0</v>
      </c>
      <c r="BD58" s="6">
        <f>_xll.SNL.Clients.Office.Excel.Functions.SPG($D58, BD$1, $F58, "Options: Curr=USD, Mag=Actuals")</f>
        <v>1.2719977125594599</v>
      </c>
      <c r="BE58" s="6">
        <f>_xll.SNL.Clients.Office.Excel.Functions.SPG($D58, BE$1, $F58, "Options: Curr=USD, Mag=Actuals")</f>
        <v>1.1230520572975999</v>
      </c>
      <c r="BF58" s="6">
        <f>_xll.SNL.Clients.Office.Excel.Functions.SPG($D58, BF$1, $F58, "Options: Curr=USD, Mag=Actuals")</f>
        <v>0.38900106210924601</v>
      </c>
      <c r="BG58" s="6">
        <f>_xll.SNL.Clients.Office.Excel.Functions.SPG($D58, BG$1, $F58, "Options: Curr=USD, Mag=Actuals")</f>
        <v>1.3710066641996901</v>
      </c>
      <c r="BH58" s="6">
        <f>_xll.SNL.Clients.Office.Excel.Functions.SPG($D58, BH$1, $F58, "Options: Curr=USD, Mag=Actuals")</f>
        <v>0.78874458583807905</v>
      </c>
      <c r="BI58" s="6">
        <f>_xll.SNL.Clients.Office.Excel.Functions.SPG($D58, BI$1, $F58, "Options: Curr=USD, Mag=Actuals")</f>
        <v>3.77966524454843</v>
      </c>
      <c r="BJ58" s="6">
        <f>_xll.SNL.Clients.Office.Excel.Functions.SPG($D58, BJ$1, $F58, "Options: Curr=USD, Mag=Actuals")</f>
        <v>1.30919469404179</v>
      </c>
      <c r="BK58" s="6">
        <f>_xll.SNL.Clients.Office.Excel.Functions.SPG($D58, BK$1, $F58, "Options: Curr=USD, Mag=Actuals")</f>
        <v>4.6141638805142602</v>
      </c>
      <c r="BL58" s="6">
        <f>_xll.SNL.Clients.Office.Excel.Functions.SPG($D58, BL$1, $F58, "Options: Curr=USD, Mag=Actuals")</f>
        <v>2.65454346354305</v>
      </c>
      <c r="BM58" s="6">
        <f>_xll.SNL.Clients.Office.Excel.Functions.SPG($D58, BM$1, $F58, "Options: Curr=USD, Mag=Actuals")</f>
        <v>1.8040536018932201</v>
      </c>
      <c r="BN58" s="6">
        <f>_xll.SNL.Clients.Office.Excel.Functions.SPG($D58, BN$1, $F58, "Options: Curr=USD, Mag=Actuals")</f>
        <v>1.21764109685692</v>
      </c>
      <c r="BO58" s="6">
        <f>_xll.SNL.Clients.Office.Excel.Functions.SPG($D58, BO$1, $F58, "Options: Curr=USD, Mag=Actuals")</f>
        <v>51.999139126691901</v>
      </c>
      <c r="BP58" s="6">
        <f>_xll.SNL.Clients.Office.Excel.Functions.SPG($D58, BP$1, $F58, "Options: Curr=USD, Mag=Actuals")</f>
        <v>18.0113826581855</v>
      </c>
      <c r="BQ58" s="6">
        <f>_xll.SNL.Clients.Office.Excel.Functions.SPG($D58, BQ$1, $F58, "Options: Curr=USD, Mag=Actuals")</f>
        <v>63.479841216700898</v>
      </c>
      <c r="BR58" s="6">
        <f>_xll.SNL.Clients.Office.Excel.Functions.SPG($D58, BR$1, $F58, "Options: Curr=USD, Mag=Actuals")</f>
        <v>11.7228032089069</v>
      </c>
      <c r="BS58" s="6">
        <f>_xll.SNL.Clients.Office.Excel.Functions.SPG($D58, BS$1, $F58, "Options: Curr=USD, Mag=Actuals")</f>
        <v>13.555765359099301</v>
      </c>
      <c r="BT58" s="6">
        <f>_xll.SNL.Clients.Office.Excel.Functions.SPG($D58, BT$1, $F58, "Options: Curr=USD, Mag=Actuals")</f>
        <v>15.4849512267165</v>
      </c>
      <c r="BU58" s="6">
        <f>_xll.SNL.Clients.Office.Excel.Functions.SPG($D58, BU$1, $F58, "Options: Curr=USD, Mag=Actuals")</f>
        <v>4.4005297696100802</v>
      </c>
      <c r="BV58" s="6">
        <f>_xll.SNL.Clients.Office.Excel.Functions.SPG($D58, BV$1, $F58, "Options: Curr=USD, Mag=Actuals")</f>
        <v>235243307398.12741</v>
      </c>
      <c r="BW58" s="6">
        <f>_xll.SNL.Clients.Office.Excel.Functions.SPG($D58, BW$1, $F58, "Options: Curr=USD, Mag=Actuals")</f>
        <v>566572596597.65271</v>
      </c>
      <c r="BX58" s="6">
        <f>_xll.SNL.Clients.Office.Excel.Functions.SPG($D58, BX$1, $F58, "Options: Curr=USD, Mag=Actuals")</f>
        <v>801815903995.78015</v>
      </c>
      <c r="BY58" s="6">
        <f>_xll.SNL.Clients.Office.Excel.Functions.SPG($D58, BY$1, $F58, "Options: Curr=USD, Mag=Actuals")</f>
        <v>28.934511325503401</v>
      </c>
      <c r="BZ58" s="6">
        <f>_xll.SNL.Clients.Office.Excel.Functions.SPG($D58, BZ$1, $F58, "Options: Curr=USD, Mag=Actuals")</f>
        <v>55984438876.434135</v>
      </c>
      <c r="CA58" s="6" t="str">
        <f>_xll.SNL.Clients.Office.Excel.Functions.SPG($D58, CA$1, $F58, "Options: Curr=USD, Mag=Actuals")</f>
        <v>Impaired Loans</v>
      </c>
      <c r="CB58" s="6">
        <f>_xll.SNL.Clients.Office.Excel.Functions.SPG($D58, CB$1, $F58, "Options: Curr=USD, Mag=Actuals")</f>
        <v>6.4489422659176601</v>
      </c>
      <c r="CC58" s="6">
        <f>_xll.SNL.Clients.Office.Excel.Functions.SPG($D58, CC$1, $F58, "Options: Curr=USD, Mag=Actuals")</f>
        <v>39.5404504219213</v>
      </c>
      <c r="CD58" s="6">
        <f>_xll.SNL.Clients.Office.Excel.Functions.SPG($D58, CD$1, $F58, "Options: Curr=USD, Mag=Actuals")</f>
        <v>0.56303375836862102</v>
      </c>
      <c r="CE58" s="6">
        <f>_xll.SNL.Clients.Office.Excel.Functions.SPG($D58, CE$1, $F58, "Options: Curr=USD, Mag=Actuals")</f>
        <v>28.3918281822944</v>
      </c>
      <c r="CF58" s="6">
        <f>_xll.SNL.Clients.Office.Excel.Functions.SPG($D58, CF$1, $F58, "Options: Curr=USD, Mag=Actuals")</f>
        <v>4.0293546652407599</v>
      </c>
      <c r="CG58" s="6">
        <f>_xll.SNL.Clients.Office.Excel.Functions.SPG($D58, CG$1, $F58, "Options: Curr=USD, Mag=Actuals")</f>
        <v>7.69300466259181</v>
      </c>
    </row>
    <row r="59" spans="1:85" x14ac:dyDescent="0.3">
      <c r="A59" s="10" t="s">
        <v>100</v>
      </c>
      <c r="B59" s="10" t="s">
        <v>85</v>
      </c>
      <c r="C59" s="10" t="s">
        <v>13</v>
      </c>
      <c r="D59">
        <v>3001689</v>
      </c>
      <c r="E59" s="10" t="s">
        <v>20</v>
      </c>
      <c r="F59" s="10" t="s">
        <v>70</v>
      </c>
      <c r="G59">
        <v>-56.63</v>
      </c>
      <c r="H59">
        <v>582.36</v>
      </c>
      <c r="I59">
        <v>638.99</v>
      </c>
      <c r="J59">
        <v>2814.16</v>
      </c>
      <c r="K59">
        <v>44432.79</v>
      </c>
      <c r="L59">
        <v>0.7</v>
      </c>
      <c r="M59">
        <v>2831.1789250689694</v>
      </c>
      <c r="N59">
        <v>63.34</v>
      </c>
      <c r="O59">
        <v>0.99</v>
      </c>
      <c r="P59">
        <v>0.31</v>
      </c>
      <c r="Q59">
        <v>0.75</v>
      </c>
      <c r="R59">
        <v>0.73</v>
      </c>
      <c r="S59" t="str">
        <f>_xll.SNL.Clients.Office.Excel.Functions.SPG(D59, S$1, F59, "Options: Curr=USD, Mag=Actuals")</f>
        <v>BNP Paribas SA (ENXTPA:BNP)</v>
      </c>
      <c r="T59" t="str">
        <f>_xll.SNL.Clients.Office.Excel.Functions.SPG($D59, T$1, $F59, "Options: Curr=USD, Mag=Actuals")</f>
        <v>BNP Paribas SA</v>
      </c>
      <c r="U59" s="6">
        <f>_xll.SNL.Clients.Office.Excel.Functions.SPG($D59, U$1, $F59, "Options: Curr=USD, Mag=Actuals")</f>
        <v>2494519151281.3442</v>
      </c>
      <c r="V59" t="str">
        <f>_xll.SNL.Clients.Office.Excel.Functions.SPG($D59, V$1, $F59, "Options: Curr=USD, Mag=Actuals")</f>
        <v>ENXTPA:BNP</v>
      </c>
      <c r="W59" t="str">
        <f>_xll.SNL.Clients.Office.Excel.Functions.SPG($D59, W$1, $F59, "Options: Curr=USD, Mag=Actuals")</f>
        <v>Bank</v>
      </c>
      <c r="X59" s="6">
        <f>_xll.SNL.Clients.Office.Excel.Functions.SPG($D59, X$1, $F59, "Options: Curr=USD, Mag=Actuals")</f>
        <v>50561556988.702576</v>
      </c>
      <c r="Y59" s="6">
        <f>_xll.SNL.Clients.Office.Excel.Functions.SPG($D59, Y$1, $F59, "Options: Curr=USD, Mag=Actuals")</f>
        <v>36037991448.976494</v>
      </c>
      <c r="Z59" s="6">
        <f>_xll.SNL.Clients.Office.Excel.Functions.SPG($D59, Z$1, $F59, "Options: Curr=USD, Mag=Actuals")</f>
        <v>34020682007.238754</v>
      </c>
      <c r="AA59" s="6">
        <f>_xll.SNL.Clients.Office.Excel.Functions.SPG($D59, AA$1, $F59, "Options: Curr=USD, Mag=Actuals")</f>
        <v>7199364373.7065735</v>
      </c>
      <c r="AB59" s="6">
        <f>_xll.SNL.Clients.Office.Excel.Functions.SPG($D59, AB$1, $F59, "Options: Curr=USD, Mag=Actuals")</f>
        <v>4.8739471041326548</v>
      </c>
      <c r="AC59" s="6">
        <f>_xll.SNL.Clients.Office.Excel.Functions.SPG($D59, AC$1, $F59, "Options: Curr=USD, Mag=Actuals")</f>
        <v>-28.875968992248101</v>
      </c>
      <c r="AD59" s="6">
        <f>_xll.SNL.Clients.Office.Excel.Functions.SPG($D59, AD$1, $F59, "Options: Curr=USD, Mag=Actuals")</f>
        <v>0.28764163704225798</v>
      </c>
      <c r="AE59" s="6">
        <f>_xll.SNL.Clients.Office.Excel.Functions.SPG($D59, AE$1, $F59, "Options: Curr=USD, Mag=Actuals")</f>
        <v>5.7591636942150704</v>
      </c>
      <c r="AF59" s="6">
        <f>_xll.SNL.Clients.Office.Excel.Functions.SPG($D59, AF$1, $F59, "Options: Curr=USD, Mag=Actuals")</f>
        <v>2494519151281.3442</v>
      </c>
      <c r="AG59" s="6">
        <f>_xll.SNL.Clients.Office.Excel.Functions.SPG($D59, AG$1, $F59, "Options: Curr=USD, Mag=Actuals")</f>
        <v>617958115183.24597</v>
      </c>
      <c r="AH59" s="6">
        <f>_xll.SNL.Clients.Office.Excel.Functions.SPG($D59, AH$1, $F59, "Options: Curr=USD, Mag=Actuals")</f>
        <v>125316891705.70406</v>
      </c>
      <c r="AI59" s="6">
        <f>_xll.SNL.Clients.Office.Excel.Functions.SPG($D59, AI$1, $F59, "Options: Curr=USD, Mag=Actuals")</f>
        <v>41639</v>
      </c>
      <c r="AJ59" s="6" t="str">
        <f>_xll.SNL.Clients.Office.Excel.Functions.SPG($D59, AJ$1, $F59, "Options: Curr=USD, Mag=Actuals")</f>
        <v>#INVALID FUNCTION PARAMETER</v>
      </c>
      <c r="AK59" s="6" t="str">
        <f>_xll.SNL.Clients.Office.Excel.Functions.SPG($D59, AK$1, $F59, "Options: Curr=USD, Mag=Actuals")</f>
        <v>#INVALID FUNCTION PARAMETER</v>
      </c>
      <c r="AL59" s="6" t="str">
        <f>_xll.SNL.Clients.Office.Excel.Functions.SPG($D59, AL$1, $F59, "Options: Curr=USD, Mag=Actuals")</f>
        <v>#INVALID FUNCTION PARAMETER</v>
      </c>
      <c r="AM59" s="6" t="str">
        <f>_xll.SNL.Clients.Office.Excel.Functions.SPG($D59, AM$1, $F59, "Options: Curr=USD, Mag=Actuals")</f>
        <v>#INVALID FUNCTION PARAMETER</v>
      </c>
      <c r="AN59" s="6">
        <f>_xll.SNL.Clients.Office.Excel.Functions.SPG($D59, AN$1, $F59, "Options: Curr=USD, Mag=Actuals")</f>
        <v>2494519151281.3442</v>
      </c>
      <c r="AO59" s="6">
        <f>_xll.SNL.Clients.Office.Excel.Functions.SPG($D59, AO$1, $F59, "Options: Curr=USD, Mag=Actuals")</f>
        <v>843834389639.01904</v>
      </c>
      <c r="AP59" s="6">
        <f>_xll.SNL.Clients.Office.Excel.Functions.SPG($D59, AP$1, $F59, "Options: Curr=USD, Mag=Actuals")</f>
        <v>762602645356.84766</v>
      </c>
      <c r="AQ59" s="6">
        <f>_xll.SNL.Clients.Office.Excel.Functions.SPG($D59, AQ$1, $F59, "Options: Curr=USD, Mag=Actuals")</f>
        <v>120464315238.35767</v>
      </c>
      <c r="AR59" s="6">
        <f>_xll.SNL.Clients.Office.Excel.Functions.SPG($D59, AR$1, $F59, "Options: Curr=USD, Mag=Actuals")</f>
        <v>125316891705.70406</v>
      </c>
      <c r="AS59" s="6">
        <f>_xll.SNL.Clients.Office.Excel.Functions.SPG($D59, AS$1, $F59, "Options: Curr=USD, Mag=Actuals")</f>
        <v>108255717828.60291</v>
      </c>
      <c r="AT59" s="6">
        <f>_xll.SNL.Clients.Office.Excel.Functions.SPG($D59, AT$1, $F59, "Options: Curr=USD, Mag=Actuals")</f>
        <v>33.827537030756901</v>
      </c>
      <c r="AU59" s="6">
        <f>_xll.SNL.Clients.Office.Excel.Functions.SPG($D59, AU$1, $F59, "Options: Curr=USD, Mag=Actuals")</f>
        <v>110.65190958577899</v>
      </c>
      <c r="AV59" s="6">
        <f>_xll.SNL.Clients.Office.Excel.Functions.SPG($D59, AV$1, $F59, "Options: Curr=USD, Mag=Actuals")</f>
        <v>5.0236893006547296</v>
      </c>
      <c r="AW59" s="6">
        <f>_xll.SNL.Clients.Office.Excel.Functions.SPG($D59, AW$1, $F59, "Options: Curr=USD, Mag=Actuals")</f>
        <v>4.36962882179854</v>
      </c>
      <c r="AX59" s="6">
        <f>_xll.SNL.Clients.Office.Excel.Functions.SPG($D59, AX$1, $F59, "Options: Curr=USD, Mag=Actuals")</f>
        <v>7199364373.7065735</v>
      </c>
      <c r="AY59" s="6">
        <f>_xll.SNL.Clients.Office.Excel.Functions.SPG($D59, AY$1, $F59, "Options: Curr=USD, Mag=Actuals")</f>
        <v>6398549631.5289183</v>
      </c>
      <c r="AZ59" s="6">
        <f>_xll.SNL.Clients.Office.Excel.Functions.SPG($D59, AZ$1, $F59, "Options: Curr=USD, Mag=Actuals")</f>
        <v>0.28764163704225798</v>
      </c>
      <c r="BA59" s="6">
        <f>_xll.SNL.Clients.Office.Excel.Functions.SPG($D59, BA$1, $F59, "Options: Curr=USD, Mag=Actuals")</f>
        <v>5.7591636942150704</v>
      </c>
      <c r="BB59" s="6">
        <f>_xll.SNL.Clients.Office.Excel.Functions.SPG($D59, BB$1, $F59, "Options: Curr=USD, Mag=Actuals")</f>
        <v>5.7426016526015298</v>
      </c>
      <c r="BC59" s="6">
        <f>_xll.SNL.Clients.Office.Excel.Functions.SPG($D59, BC$1, $F59, "Options: Curr=USD, Mag=Actuals")</f>
        <v>0</v>
      </c>
      <c r="BD59" s="6">
        <f>_xll.SNL.Clients.Office.Excel.Functions.SPG($D59, BD$1, $F59, "Options: Curr=USD, Mag=Actuals")</f>
        <v>0.96516585394188403</v>
      </c>
      <c r="BE59" s="6">
        <f>_xll.SNL.Clients.Office.Excel.Functions.SPG($D59, BE$1, $F59, "Options: Curr=USD, Mag=Actuals")</f>
        <v>1.0320821771091999</v>
      </c>
      <c r="BF59" s="6">
        <f>_xll.SNL.Clients.Office.Excel.Functions.SPG($D59, BF$1, $F59, "Options: Curr=USD, Mag=Actuals")</f>
        <v>0.36319996413101902</v>
      </c>
      <c r="BG59" s="6">
        <f>_xll.SNL.Clients.Office.Excel.Functions.SPG($D59, BG$1, $F59, "Options: Curr=USD, Mag=Actuals")</f>
        <v>1.34275212451418</v>
      </c>
      <c r="BH59" s="6">
        <f>_xll.SNL.Clients.Office.Excel.Functions.SPG($D59, BH$1, $F59, "Options: Curr=USD, Mag=Actuals")</f>
        <v>0.67737191265107199</v>
      </c>
      <c r="BI59" s="6">
        <f>_xll.SNL.Clients.Office.Excel.Functions.SPG($D59, BI$1, $F59, "Options: Curr=USD, Mag=Actuals")</f>
        <v>3.46309555894182</v>
      </c>
      <c r="BJ59" s="6">
        <f>_xll.SNL.Clients.Office.Excel.Functions.SPG($D59, BJ$1, $F59, "Options: Curr=USD, Mag=Actuals")</f>
        <v>1.2186977071079499</v>
      </c>
      <c r="BK59" s="6">
        <f>_xll.SNL.Clients.Office.Excel.Functions.SPG($D59, BK$1, $F59, "Options: Curr=USD, Mag=Actuals")</f>
        <v>4.5055316546492001</v>
      </c>
      <c r="BL59" s="6">
        <f>_xll.SNL.Clients.Office.Excel.Functions.SPG($D59, BL$1, $F59, "Options: Curr=USD, Mag=Actuals")</f>
        <v>2.27288457690871</v>
      </c>
      <c r="BM59" s="6">
        <f>_xll.SNL.Clients.Office.Excel.Functions.SPG($D59, BM$1, $F59, "Options: Curr=USD, Mag=Actuals")</f>
        <v>1.4423184989454401</v>
      </c>
      <c r="BN59" s="6">
        <f>_xll.SNL.Clients.Office.Excel.Functions.SPG($D59, BN$1, $F59, "Options: Curr=USD, Mag=Actuals")</f>
        <v>1.12698293715329</v>
      </c>
      <c r="BO59" s="6">
        <f>_xll.SNL.Clients.Office.Excel.Functions.SPG($D59, BO$1, $F59, "Options: Curr=USD, Mag=Actuals")</f>
        <v>51.090039924353903</v>
      </c>
      <c r="BP59" s="6">
        <f>_xll.SNL.Clients.Office.Excel.Functions.SPG($D59, BP$1, $F59, "Options: Curr=USD, Mag=Actuals")</f>
        <v>17.979092246270199</v>
      </c>
      <c r="BQ59" s="6">
        <f>_xll.SNL.Clients.Office.Excel.Functions.SPG($D59, BQ$1, $F59, "Options: Curr=USD, Mag=Actuals")</f>
        <v>66.468795965539002</v>
      </c>
      <c r="BR59" s="6">
        <f>_xll.SNL.Clients.Office.Excel.Functions.SPG($D59, BR$1, $F59, "Options: Curr=USD, Mag=Actuals")</f>
        <v>11.7398576207222</v>
      </c>
      <c r="BS59" s="6">
        <f>_xll.SNL.Clients.Office.Excel.Functions.SPG($D59, BS$1, $F59, "Options: Curr=USD, Mag=Actuals")</f>
        <v>12.847192440746801</v>
      </c>
      <c r="BT59" s="6">
        <f>_xll.SNL.Clients.Office.Excel.Functions.SPG($D59, BT$1, $F59, "Options: Curr=USD, Mag=Actuals")</f>
        <v>14.3036852788976</v>
      </c>
      <c r="BU59" s="6">
        <f>_xll.SNL.Clients.Office.Excel.Functions.SPG($D59, BU$1, $F59, "Options: Curr=USD, Mag=Actuals")</f>
        <v>4.4283069241330599</v>
      </c>
      <c r="BV59" s="6">
        <f>_xll.SNL.Clients.Office.Excel.Functions.SPG($D59, BV$1, $F59, "Options: Curr=USD, Mag=Actuals")</f>
        <v>264413061449.43509</v>
      </c>
      <c r="BW59" s="6">
        <f>_xll.SNL.Clients.Office.Excel.Functions.SPG($D59, BW$1, $F59, "Options: Curr=USD, Mag=Actuals")</f>
        <v>574407550289.33582</v>
      </c>
      <c r="BX59" s="6">
        <f>_xll.SNL.Clients.Office.Excel.Functions.SPG($D59, BX$1, $F59, "Options: Curr=USD, Mag=Actuals")</f>
        <v>838820611738.771</v>
      </c>
      <c r="BY59" s="6">
        <f>_xll.SNL.Clients.Office.Excel.Functions.SPG($D59, BY$1, $F59, "Options: Curr=USD, Mag=Actuals")</f>
        <v>30.909980657512001</v>
      </c>
      <c r="BZ59" s="6">
        <f>_xll.SNL.Clients.Office.Excel.Functions.SPG($D59, BZ$1, $F59, "Options: Curr=USD, Mag=Actuals")</f>
        <v>60050978230.917603</v>
      </c>
      <c r="CA59" s="6" t="str">
        <f>_xll.SNL.Clients.Office.Excel.Functions.SPG($D59, CA$1, $F59, "Options: Curr=USD, Mag=Actuals")</f>
        <v>Impaired Loans</v>
      </c>
      <c r="CB59" s="6">
        <f>_xll.SNL.Clients.Office.Excel.Functions.SPG($D59, CB$1, $F59, "Options: Curr=USD, Mag=Actuals")</f>
        <v>6.8285506583358897</v>
      </c>
      <c r="CC59" s="6">
        <f>_xll.SNL.Clients.Office.Excel.Functions.SPG($D59, CC$1, $F59, "Options: Curr=USD, Mag=Actuals")</f>
        <v>41.945759710513101</v>
      </c>
      <c r="CD59" s="6">
        <f>_xll.SNL.Clients.Office.Excel.Functions.SPG($D59, CD$1, $F59, "Options: Curr=USD, Mag=Actuals")</f>
        <v>0.539886006925966</v>
      </c>
      <c r="CE59" s="6">
        <f>_xll.SNL.Clients.Office.Excel.Functions.SPG($D59, CE$1, $F59, "Options: Curr=USD, Mag=Actuals")</f>
        <v>30.5107316308946</v>
      </c>
      <c r="CF59" s="6">
        <f>_xll.SNL.Clients.Office.Excel.Functions.SPG($D59, CF$1, $F59, "Options: Curr=USD, Mag=Actuals")</f>
        <v>3.9694426862360501</v>
      </c>
      <c r="CG59" s="6">
        <f>_xll.SNL.Clients.Office.Excel.Functions.SPG($D59, CG$1, $F59, "Options: Curr=USD, Mag=Actuals")</f>
        <v>7.7881536438230796</v>
      </c>
    </row>
    <row r="60" spans="1:85" x14ac:dyDescent="0.3">
      <c r="A60" s="10" t="s">
        <v>100</v>
      </c>
      <c r="B60" s="10" t="s">
        <v>85</v>
      </c>
      <c r="C60" s="10" t="s">
        <v>13</v>
      </c>
      <c r="D60">
        <v>3001689</v>
      </c>
      <c r="E60" s="10" t="s">
        <v>20</v>
      </c>
      <c r="F60" s="10" t="s">
        <v>71</v>
      </c>
      <c r="G60">
        <v>-56.49</v>
      </c>
      <c r="H60">
        <v>580.54999999999995</v>
      </c>
      <c r="I60">
        <v>637.04</v>
      </c>
      <c r="J60">
        <v>2855.49</v>
      </c>
      <c r="K60">
        <v>44905.71</v>
      </c>
      <c r="L60">
        <v>0.96</v>
      </c>
      <c r="M60">
        <v>2859.4476945183269</v>
      </c>
      <c r="N60">
        <v>63.59</v>
      </c>
      <c r="O60">
        <v>0.61</v>
      </c>
      <c r="P60">
        <v>-1.38</v>
      </c>
      <c r="Q60">
        <v>0.75</v>
      </c>
      <c r="R60">
        <v>0.82</v>
      </c>
      <c r="S60" t="str">
        <f>_xll.SNL.Clients.Office.Excel.Functions.SPG(D60, S$1, F60, "Options: Curr=USD, Mag=Actuals")</f>
        <v>BNP Paribas SA (ENXTPA:BNP)</v>
      </c>
      <c r="T60" t="str">
        <f>_xll.SNL.Clients.Office.Excel.Functions.SPG($D60, T$1, $F60, "Options: Curr=USD, Mag=Actuals")</f>
        <v>BNP Paribas SA</v>
      </c>
      <c r="U60" s="6">
        <f>_xll.SNL.Clients.Office.Excel.Functions.SPG($D60, U$1, $F60, "Options: Curr=USD, Mag=Actuals")</f>
        <v>2515141024089.0938</v>
      </c>
      <c r="V60" t="str">
        <f>_xll.SNL.Clients.Office.Excel.Functions.SPG($D60, V$1, $F60, "Options: Curr=USD, Mag=Actuals")</f>
        <v>ENXTPA:BNP</v>
      </c>
      <c r="W60" t="str">
        <f>_xll.SNL.Clients.Office.Excel.Functions.SPG($D60, W$1, $F60, "Options: Curr=USD, Mag=Actuals")</f>
        <v>Bank</v>
      </c>
      <c r="X60" s="6">
        <f>_xll.SNL.Clients.Office.Excel.Functions.SPG($D60, X$1, $F60, "Options: Curr=USD, Mag=Actuals")</f>
        <v>52661345581.811493</v>
      </c>
      <c r="Y60" s="6">
        <f>_xll.SNL.Clients.Office.Excel.Functions.SPG($D60, Y$1, $F60, "Options: Curr=USD, Mag=Actuals")</f>
        <v>30674280585.747509</v>
      </c>
      <c r="Z60" s="6">
        <f>_xll.SNL.Clients.Office.Excel.Functions.SPG($D60, Z$1, $F60, "Options: Curr=USD, Mag=Actuals")</f>
        <v>28613740536.871666</v>
      </c>
      <c r="AA60" s="6">
        <f>_xll.SNL.Clients.Office.Excel.Functions.SPG($D60, AA$1, $F60, "Options: Curr=USD, Mag=Actuals")</f>
        <v>673561447.31144643</v>
      </c>
      <c r="AB60" s="6">
        <f>_xll.SNL.Clients.Office.Excel.Functions.SPG($D60, AB$1, $F60, "Options: Curr=USD, Mag=Actuals")</f>
        <v>-9.2996649530179998E-2</v>
      </c>
      <c r="AC60" s="6" t="str">
        <f>_xll.SNL.Clients.Office.Excel.Functions.SPG($D60, AC$1, $F60, "Options: Curr=USD, Mag=Actuals")</f>
        <v>NM</v>
      </c>
      <c r="AD60" s="6">
        <f>_xll.SNL.Clients.Office.Excel.Functions.SPG($D60, AD$1, $F60, "Options: Curr=USD, Mag=Actuals")</f>
        <v>2.59928153192528E-2</v>
      </c>
      <c r="AE60" s="6">
        <f>_xll.SNL.Clients.Office.Excel.Functions.SPG($D60, AE$1, $F60, "Options: Curr=USD, Mag=Actuals")</f>
        <v>0.55452561809919099</v>
      </c>
      <c r="AF60" s="6">
        <f>_xll.SNL.Clients.Office.Excel.Functions.SPG($D60, AF$1, $F60, "Options: Curr=USD, Mag=Actuals")</f>
        <v>2515141024089.0938</v>
      </c>
      <c r="AG60" s="6">
        <f>_xll.SNL.Clients.Office.Excel.Functions.SPG($D60, AG$1, $F60, "Options: Curr=USD, Mag=Actuals")</f>
        <v>551234717346.56836</v>
      </c>
      <c r="AH60" s="6">
        <f>_xll.SNL.Clients.Office.Excel.Functions.SPG($D60, AH$1, $F60, "Options: Curr=USD, Mag=Actuals")</f>
        <v>113411209296.69534</v>
      </c>
      <c r="AI60" s="6">
        <f>_xll.SNL.Clients.Office.Excel.Functions.SPG($D60, AI$1, $F60, "Options: Curr=USD, Mag=Actuals")</f>
        <v>42004</v>
      </c>
      <c r="AJ60" s="6" t="str">
        <f>_xll.SNL.Clients.Office.Excel.Functions.SPG($D60, AJ$1, $F60, "Options: Curr=USD, Mag=Actuals")</f>
        <v>#INVALID FUNCTION PARAMETER</v>
      </c>
      <c r="AK60" s="6" t="str">
        <f>_xll.SNL.Clients.Office.Excel.Functions.SPG($D60, AK$1, $F60, "Options: Curr=USD, Mag=Actuals")</f>
        <v>#INVALID FUNCTION PARAMETER</v>
      </c>
      <c r="AL60" s="6" t="str">
        <f>_xll.SNL.Clients.Office.Excel.Functions.SPG($D60, AL$1, $F60, "Options: Curr=USD, Mag=Actuals")</f>
        <v>#INVALID FUNCTION PARAMETER</v>
      </c>
      <c r="AM60" s="6" t="str">
        <f>_xll.SNL.Clients.Office.Excel.Functions.SPG($D60, AM$1, $F60, "Options: Curr=USD, Mag=Actuals")</f>
        <v>#INVALID FUNCTION PARAMETER</v>
      </c>
      <c r="AN60" s="6">
        <f>_xll.SNL.Clients.Office.Excel.Functions.SPG($D60, AN$1, $F60, "Options: Curr=USD, Mag=Actuals")</f>
        <v>2515141024089.0938</v>
      </c>
      <c r="AO60" s="6">
        <f>_xll.SNL.Clients.Office.Excel.Functions.SPG($D60, AO$1, $F60, "Options: Curr=USD, Mag=Actuals")</f>
        <v>795791066456.84558</v>
      </c>
      <c r="AP60" s="6">
        <f>_xll.SNL.Clients.Office.Excel.Functions.SPG($D60, AP$1, $F60, "Options: Curr=USD, Mag=Actuals")</f>
        <v>776599685268.12744</v>
      </c>
      <c r="AQ60" s="6">
        <f>_xll.SNL.Clients.Office.Excel.Functions.SPG($D60, AQ$1, $F60, "Options: Curr=USD, Mag=Actuals")</f>
        <v>108289553322.84229</v>
      </c>
      <c r="AR60" s="6">
        <f>_xll.SNL.Clients.Office.Excel.Functions.SPG($D60, AR$1, $F60, "Options: Curr=USD, Mag=Actuals")</f>
        <v>113411209296.69534</v>
      </c>
      <c r="AS60" s="6">
        <f>_xll.SNL.Clients.Office.Excel.Functions.SPG($D60, AS$1, $F60, "Options: Curr=USD, Mag=Actuals")</f>
        <v>97035467861.033783</v>
      </c>
      <c r="AT60" s="6">
        <f>_xll.SNL.Clients.Office.Excel.Functions.SPG($D60, AT$1, $F60, "Options: Curr=USD, Mag=Actuals")</f>
        <v>31.640017749901599</v>
      </c>
      <c r="AU60" s="6">
        <f>_xll.SNL.Clients.Office.Excel.Functions.SPG($D60, AU$1, $F60, "Options: Curr=USD, Mag=Actuals")</f>
        <v>102.47120640823999</v>
      </c>
      <c r="AV60" s="6">
        <f>_xll.SNL.Clients.Office.Excel.Functions.SPG($D60, AV$1, $F60, "Options: Curr=USD, Mag=Actuals")</f>
        <v>4.5091391779023402</v>
      </c>
      <c r="AW60" s="6">
        <f>_xll.SNL.Clients.Office.Excel.Functions.SPG($D60, AW$1, $F60, "Options: Curr=USD, Mag=Actuals")</f>
        <v>3.8833366436879602</v>
      </c>
      <c r="AX60" s="6">
        <f>_xll.SNL.Clients.Office.Excel.Functions.SPG($D60, AX$1, $F60, "Options: Curr=USD, Mag=Actuals")</f>
        <v>673561447.31144643</v>
      </c>
      <c r="AY60" s="6">
        <f>_xll.SNL.Clients.Office.Excel.Functions.SPG($D60, AY$1, $F60, "Options: Curr=USD, Mag=Actuals")</f>
        <v>208578199.66054654</v>
      </c>
      <c r="AZ60" s="6">
        <f>_xll.SNL.Clients.Office.Excel.Functions.SPG($D60, AZ$1, $F60, "Options: Curr=USD, Mag=Actuals")</f>
        <v>2.59928153192528E-2</v>
      </c>
      <c r="BA60" s="6">
        <f>_xll.SNL.Clients.Office.Excel.Functions.SPG($D60, BA$1, $F60, "Options: Curr=USD, Mag=Actuals")</f>
        <v>0.55452561809919099</v>
      </c>
      <c r="BB60" s="6">
        <f>_xll.SNL.Clients.Office.Excel.Functions.SPG($D60, BB$1, $F60, "Options: Curr=USD, Mag=Actuals")</f>
        <v>-0.101412443184595</v>
      </c>
      <c r="BC60" s="6">
        <f>_xll.SNL.Clients.Office.Excel.Functions.SPG($D60, BC$1, $F60, "Options: Curr=USD, Mag=Actuals")</f>
        <v>0</v>
      </c>
      <c r="BD60" s="6">
        <f>_xll.SNL.Clients.Office.Excel.Functions.SPG($D60, BD$1, $F60, "Options: Curr=USD, Mag=Actuals")</f>
        <v>8.3421070113805201E-2</v>
      </c>
      <c r="BE60" s="6">
        <f>_xll.SNL.Clients.Office.Excel.Functions.SPG($D60, BE$1, $F60, "Options: Curr=USD, Mag=Actuals")</f>
        <v>1.0417120601023599</v>
      </c>
      <c r="BF60" s="6">
        <f>_xll.SNL.Clients.Office.Excel.Functions.SPG($D60, BF$1, $F60, "Options: Curr=USD, Mag=Actuals")</f>
        <v>0.37876709976063</v>
      </c>
      <c r="BG60" s="6">
        <f>_xll.SNL.Clients.Office.Excel.Functions.SPG($D60, BG$1, $F60, "Options: Curr=USD, Mag=Actuals")</f>
        <v>1.3539334512152801</v>
      </c>
      <c r="BH60" s="6">
        <f>_xll.SNL.Clients.Office.Excel.Functions.SPG($D60, BH$1, $F60, "Options: Curr=USD, Mag=Actuals")</f>
        <v>0.67827405655564899</v>
      </c>
      <c r="BI60" s="6">
        <f>_xll.SNL.Clients.Office.Excel.Functions.SPG($D60, BI$1, $F60, "Options: Curr=USD, Mag=Actuals")</f>
        <v>3.3432598099455801</v>
      </c>
      <c r="BJ60" s="6">
        <f>_xll.SNL.Clients.Office.Excel.Functions.SPG($D60, BJ$1, $F60, "Options: Curr=USD, Mag=Actuals")</f>
        <v>1.21561117554397</v>
      </c>
      <c r="BK60" s="6">
        <f>_xll.SNL.Clients.Office.Excel.Functions.SPG($D60, BK$1, $F60, "Options: Curr=USD, Mag=Actuals")</f>
        <v>4.3452998829102203</v>
      </c>
      <c r="BL60" s="6">
        <f>_xll.SNL.Clients.Office.Excel.Functions.SPG($D60, BL$1, $F60, "Options: Curr=USD, Mag=Actuals")</f>
        <v>2.1768456757507701</v>
      </c>
      <c r="BM60" s="6">
        <f>_xll.SNL.Clients.Office.Excel.Functions.SPG($D60, BM$1, $F60, "Options: Curr=USD, Mag=Actuals")</f>
        <v>0.51829658946446999</v>
      </c>
      <c r="BN60" s="6">
        <f>_xll.SNL.Clients.Office.Excel.Functions.SPG($D60, BN$1, $F60, "Options: Curr=USD, Mag=Actuals")</f>
        <v>1.1311013486347601</v>
      </c>
      <c r="BO60" s="6">
        <f>_xll.SNL.Clients.Office.Excel.Functions.SPG($D60, BO$1, $F60, "Options: Curr=USD, Mag=Actuals")</f>
        <v>51.2601226065239</v>
      </c>
      <c r="BP60" s="6">
        <f>_xll.SNL.Clients.Office.Excel.Functions.SPG($D60, BP$1, $F60, "Options: Curr=USD, Mag=Actuals")</f>
        <v>18.638209843840698</v>
      </c>
      <c r="BQ60" s="6">
        <f>_xll.SNL.Clients.Office.Excel.Functions.SPG($D60, BQ$1, $F60, "Options: Curr=USD, Mag=Actuals")</f>
        <v>66.623779610989203</v>
      </c>
      <c r="BR60" s="6">
        <f>_xll.SNL.Clients.Office.Excel.Functions.SPG($D60, BR$1, $F60, "Options: Curr=USD, Mag=Actuals")</f>
        <v>10.5003018964959</v>
      </c>
      <c r="BS60" s="6">
        <f>_xll.SNL.Clients.Office.Excel.Functions.SPG($D60, BS$1, $F60, "Options: Curr=USD, Mag=Actuals")</f>
        <v>11.461813755087899</v>
      </c>
      <c r="BT60" s="6">
        <f>_xll.SNL.Clients.Office.Excel.Functions.SPG($D60, BT$1, $F60, "Options: Curr=USD, Mag=Actuals")</f>
        <v>12.5668688532327</v>
      </c>
      <c r="BU60" s="6">
        <f>_xll.SNL.Clients.Office.Excel.Functions.SPG($D60, BU$1, $F60, "Options: Curr=USD, Mag=Actuals")</f>
        <v>3.9674165027899</v>
      </c>
      <c r="BV60" s="6">
        <f>_xll.SNL.Clients.Office.Excel.Functions.SPG($D60, BV$1, $F60, "Options: Curr=USD, Mag=Actuals")</f>
        <v>237543880886.09128</v>
      </c>
      <c r="BW60" s="6">
        <f>_xll.SNL.Clients.Office.Excel.Functions.SPG($D60, BW$1, $F60, "Options: Curr=USD, Mag=Actuals")</f>
        <v>526272848323.44757</v>
      </c>
      <c r="BX60" s="6">
        <f>_xll.SNL.Clients.Office.Excel.Functions.SPG($D60, BX$1, $F60, "Options: Curr=USD, Mag=Actuals")</f>
        <v>763816729209.53894</v>
      </c>
      <c r="BY60" s="6">
        <f>_xll.SNL.Clients.Office.Excel.Functions.SPG($D60, BY$1, $F60, "Options: Curr=USD, Mag=Actuals")</f>
        <v>29.572693258791499</v>
      </c>
      <c r="BZ60" s="6">
        <f>_xll.SNL.Clients.Office.Excel.Functions.SPG($D60, BZ$1, $F60, "Options: Curr=USD, Mag=Actuals")</f>
        <v>51925916959.205917</v>
      </c>
      <c r="CA60" s="6" t="str">
        <f>_xll.SNL.Clients.Office.Excel.Functions.SPG($D60, CA$1, $F60, "Options: Curr=USD, Mag=Actuals")</f>
        <v>Impaired Loans</v>
      </c>
      <c r="CB60" s="6">
        <f>_xll.SNL.Clients.Office.Excel.Functions.SPG($D60, CB$1, $F60, "Options: Curr=USD, Mag=Actuals")</f>
        <v>6.2643022683561904</v>
      </c>
      <c r="CC60" s="6">
        <f>_xll.SNL.Clients.Office.Excel.Functions.SPG($D60, CC$1, $F60, "Options: Curr=USD, Mag=Actuals")</f>
        <v>40.248078889837601</v>
      </c>
      <c r="CD60" s="6">
        <f>_xll.SNL.Clients.Office.Excel.Functions.SPG($D60, CD$1, $F60, "Options: Curr=USD, Mag=Actuals")</f>
        <v>0.56823464054510597</v>
      </c>
      <c r="CE60" s="6">
        <f>_xll.SNL.Clients.Office.Excel.Functions.SPG($D60, CE$1, $F60, "Options: Curr=USD, Mag=Actuals")</f>
        <v>29.538926681783799</v>
      </c>
      <c r="CF60" s="6">
        <f>_xll.SNL.Clients.Office.Excel.Functions.SPG($D60, CF$1, $F60, "Options: Curr=USD, Mag=Actuals")</f>
        <v>3.8579433356358099</v>
      </c>
      <c r="CG60" s="6">
        <f>_xll.SNL.Clients.Office.Excel.Functions.SPG($D60, CG$1, $F60, "Options: Curr=USD, Mag=Actuals")</f>
        <v>6.9812140633315396</v>
      </c>
    </row>
    <row r="61" spans="1:85" x14ac:dyDescent="0.3">
      <c r="A61" s="10" t="s">
        <v>100</v>
      </c>
      <c r="B61" s="10" t="s">
        <v>85</v>
      </c>
      <c r="C61" s="10" t="s">
        <v>13</v>
      </c>
      <c r="D61">
        <v>3001689</v>
      </c>
      <c r="E61" s="10" t="s">
        <v>20</v>
      </c>
      <c r="F61" s="10" t="s">
        <v>72</v>
      </c>
      <c r="G61">
        <v>-32.06</v>
      </c>
      <c r="H61">
        <v>521.96</v>
      </c>
      <c r="I61">
        <v>554.03</v>
      </c>
      <c r="J61">
        <v>2439.52</v>
      </c>
      <c r="K61">
        <v>38231.08</v>
      </c>
      <c r="L61">
        <v>1.05</v>
      </c>
      <c r="M61">
        <v>2414.0097888401851</v>
      </c>
      <c r="N61">
        <v>63.81</v>
      </c>
      <c r="O61">
        <v>0.09</v>
      </c>
      <c r="P61">
        <v>-2.13</v>
      </c>
      <c r="Q61">
        <v>0.9</v>
      </c>
      <c r="R61">
        <v>0.92</v>
      </c>
      <c r="S61" t="str">
        <f>_xll.SNL.Clients.Office.Excel.Functions.SPG(D61, S$1, F61, "Options: Curr=USD, Mag=Actuals")</f>
        <v>BNP Paribas SA (ENXTPA:BNP)</v>
      </c>
      <c r="T61" t="str">
        <f>_xll.SNL.Clients.Office.Excel.Functions.SPG($D61, T$1, $F61, "Options: Curr=USD, Mag=Actuals")</f>
        <v>BNP Paribas SA</v>
      </c>
      <c r="U61" s="6">
        <f>_xll.SNL.Clients.Office.Excel.Functions.SPG($D61, U$1, $F61, "Options: Curr=USD, Mag=Actuals")</f>
        <v>2165953079178.8855</v>
      </c>
      <c r="V61" t="str">
        <f>_xll.SNL.Clients.Office.Excel.Functions.SPG($D61, V$1, $F61, "Options: Curr=USD, Mag=Actuals")</f>
        <v>ENXTPA:BNP</v>
      </c>
      <c r="W61" t="str">
        <f>_xll.SNL.Clients.Office.Excel.Functions.SPG($D61, W$1, $F61, "Options: Curr=USD, Mag=Actuals")</f>
        <v>Bank</v>
      </c>
      <c r="X61" s="6">
        <f>_xll.SNL.Clients.Office.Excel.Functions.SPG($D61, X$1, $F61, "Options: Curr=USD, Mag=Actuals")</f>
        <v>48751472217.473495</v>
      </c>
      <c r="Y61" s="6">
        <f>_xll.SNL.Clients.Office.Excel.Functions.SPG($D61, Y$1, $F61, "Options: Curr=USD, Mag=Actuals")</f>
        <v>34261331065.932922</v>
      </c>
      <c r="Z61" s="6">
        <f>_xll.SNL.Clients.Office.Excel.Functions.SPG($D61, Z$1, $F61, "Options: Curr=USD, Mag=Actuals")</f>
        <v>32417736699.582184</v>
      </c>
      <c r="AA61" s="6">
        <f>_xll.SNL.Clients.Office.Excel.Functions.SPG($D61, AA$1, $F61, "Options: Curr=USD, Mag=Actuals")</f>
        <v>7818349618.6481628</v>
      </c>
      <c r="AB61" s="6">
        <f>_xll.SNL.Clients.Office.Excel.Functions.SPG($D61, AB$1, $F61, "Options: Curr=USD, Mag=Actuals")</f>
        <v>5.693942865369829</v>
      </c>
      <c r="AC61" s="6" t="str">
        <f>_xll.SNL.Clients.Office.Excel.Functions.SPG($D61, AC$1, $F61, "Options: Curr=USD, Mag=Actuals")</f>
        <v>NM</v>
      </c>
      <c r="AD61" s="6">
        <f>_xll.SNL.Clients.Office.Excel.Functions.SPG($D61, AD$1, $F61, "Options: Curr=USD, Mag=Actuals")</f>
        <v>0.32341310095094999</v>
      </c>
      <c r="AE61" s="6">
        <f>_xll.SNL.Clients.Office.Excel.Functions.SPG($D61, AE$1, $F61, "Options: Curr=USD, Mag=Actuals")</f>
        <v>7.2253564468150602</v>
      </c>
      <c r="AF61" s="6">
        <f>_xll.SNL.Clients.Office.Excel.Functions.SPG($D61, AF$1, $F61, "Options: Curr=USD, Mag=Actuals")</f>
        <v>2165953079178.8855</v>
      </c>
      <c r="AG61" s="6">
        <f>_xll.SNL.Clients.Office.Excel.Functions.SPG($D61, AG$1, $F61, "Options: Curr=USD, Mag=Actuals")</f>
        <v>419115890083.63202</v>
      </c>
      <c r="AH61" s="6">
        <f>_xll.SNL.Clients.Office.Excel.Functions.SPG($D61, AH$1, $F61, "Options: Curr=USD, Mag=Actuals")</f>
        <v>108696643857.93417</v>
      </c>
      <c r="AI61" s="6">
        <f>_xll.SNL.Clients.Office.Excel.Functions.SPG($D61, AI$1, $F61, "Options: Curr=USD, Mag=Actuals")</f>
        <v>42369</v>
      </c>
      <c r="AJ61" s="6" t="str">
        <f>_xll.SNL.Clients.Office.Excel.Functions.SPG($D61, AJ$1, $F61, "Options: Curr=USD, Mag=Actuals")</f>
        <v>#INVALID FUNCTION PARAMETER</v>
      </c>
      <c r="AK61" s="6" t="str">
        <f>_xll.SNL.Clients.Office.Excel.Functions.SPG($D61, AK$1, $F61, "Options: Curr=USD, Mag=Actuals")</f>
        <v>#INVALID FUNCTION PARAMETER</v>
      </c>
      <c r="AL61" s="6" t="str">
        <f>_xll.SNL.Clients.Office.Excel.Functions.SPG($D61, AL$1, $F61, "Options: Curr=USD, Mag=Actuals")</f>
        <v>#INVALID FUNCTION PARAMETER</v>
      </c>
      <c r="AM61" s="6" t="str">
        <f>_xll.SNL.Clients.Office.Excel.Functions.SPG($D61, AM$1, $F61, "Options: Curr=USD, Mag=Actuals")</f>
        <v>#INVALID FUNCTION PARAMETER</v>
      </c>
      <c r="AN61" s="6">
        <f>_xll.SNL.Clients.Office.Excel.Functions.SPG($D61, AN$1, $F61, "Options: Curr=USD, Mag=Actuals")</f>
        <v>2165953079178.8855</v>
      </c>
      <c r="AO61" s="6">
        <f>_xll.SNL.Clients.Office.Excel.Functions.SPG($D61, AO$1, $F61, "Options: Curr=USD, Mag=Actuals")</f>
        <v>741280547409.57959</v>
      </c>
      <c r="AP61" s="6">
        <f>_xll.SNL.Clients.Office.Excel.Functions.SPG($D61, AP$1, $F61, "Options: Curr=USD, Mag=Actuals")</f>
        <v>760626697078.30994</v>
      </c>
      <c r="AQ61" s="6">
        <f>_xll.SNL.Clients.Office.Excel.Functions.SPG($D61, AQ$1, $F61, "Options: Curr=USD, Mag=Actuals")</f>
        <v>104560660367.11198</v>
      </c>
      <c r="AR61" s="6">
        <f>_xll.SNL.Clients.Office.Excel.Functions.SPG($D61, AR$1, $F61, "Options: Curr=USD, Mag=Actuals")</f>
        <v>108696643857.93417</v>
      </c>
      <c r="AS61" s="6">
        <f>_xll.SNL.Clients.Office.Excel.Functions.SPG($D61, AS$1, $F61, "Options: Curr=USD, Mag=Actuals")</f>
        <v>94120777669.164764</v>
      </c>
      <c r="AT61" s="6">
        <f>_xll.SNL.Clients.Office.Excel.Functions.SPG($D61, AT$1, $F61, "Options: Curr=USD, Mag=Actuals")</f>
        <v>34.224220022836299</v>
      </c>
      <c r="AU61" s="6">
        <f>_xll.SNL.Clients.Office.Excel.Functions.SPG($D61, AU$1, $F61, "Options: Curr=USD, Mag=Actuals")</f>
        <v>97.456551322344893</v>
      </c>
      <c r="AV61" s="6">
        <f>_xll.SNL.Clients.Office.Excel.Functions.SPG($D61, AV$1, $F61, "Options: Curr=USD, Mag=Actuals")</f>
        <v>5.0184209853309101</v>
      </c>
      <c r="AW61" s="6">
        <f>_xll.SNL.Clients.Office.Excel.Functions.SPG($D61, AW$1, $F61, "Options: Curr=USD, Mag=Actuals")</f>
        <v>4.37490817978638</v>
      </c>
      <c r="AX61" s="6">
        <f>_xll.SNL.Clients.Office.Excel.Functions.SPG($D61, AX$1, $F61, "Options: Curr=USD, Mag=Actuals")</f>
        <v>7818349618.6481628</v>
      </c>
      <c r="AY61" s="6">
        <f>_xll.SNL.Clients.Office.Excel.Functions.SPG($D61, AY$1, $F61, "Options: Curr=USD, Mag=Actuals")</f>
        <v>7429873984.5586033</v>
      </c>
      <c r="AZ61" s="6">
        <f>_xll.SNL.Clients.Office.Excel.Functions.SPG($D61, AZ$1, $F61, "Options: Curr=USD, Mag=Actuals")</f>
        <v>0.32341310095094999</v>
      </c>
      <c r="BA61" s="6">
        <f>_xll.SNL.Clients.Office.Excel.Functions.SPG($D61, BA$1, $F61, "Options: Curr=USD, Mag=Actuals")</f>
        <v>7.2253564468150602</v>
      </c>
      <c r="BB61" s="6">
        <f>_xll.SNL.Clients.Office.Excel.Functions.SPG($D61, BB$1, $F61, "Options: Curr=USD, Mag=Actuals")</f>
        <v>7.3908910306588904</v>
      </c>
      <c r="BC61" s="6">
        <f>_xll.SNL.Clients.Office.Excel.Functions.SPG($D61, BC$1, $F61, "Options: Curr=USD, Mag=Actuals")</f>
        <v>0</v>
      </c>
      <c r="BD61" s="6">
        <f>_xll.SNL.Clients.Office.Excel.Functions.SPG($D61, BD$1, $F61, "Options: Curr=USD, Mag=Actuals")</f>
        <v>1.11905198313399</v>
      </c>
      <c r="BE61" s="6">
        <f>_xll.SNL.Clients.Office.Excel.Functions.SPG($D61, BE$1, $F61, "Options: Curr=USD, Mag=Actuals")</f>
        <v>1.03548206498393</v>
      </c>
      <c r="BF61" s="6">
        <f>_xll.SNL.Clients.Office.Excel.Functions.SPG($D61, BF$1, $F61, "Options: Curr=USD, Mag=Actuals")</f>
        <v>0.349629580315373</v>
      </c>
      <c r="BG61" s="6">
        <f>_xll.SNL.Clients.Office.Excel.Functions.SPG($D61, BG$1, $F61, "Options: Curr=USD, Mag=Actuals")</f>
        <v>1.3434683059235899</v>
      </c>
      <c r="BH61" s="6">
        <f>_xll.SNL.Clients.Office.Excel.Functions.SPG($D61, BH$1, $F61, "Options: Curr=USD, Mag=Actuals")</f>
        <v>0.67318042108785203</v>
      </c>
      <c r="BI61" s="6">
        <f>_xll.SNL.Clients.Office.Excel.Functions.SPG($D61, BI$1, $F61, "Options: Curr=USD, Mag=Actuals")</f>
        <v>3.5829045110194402</v>
      </c>
      <c r="BJ61" s="6">
        <f>_xll.SNL.Clients.Office.Excel.Functions.SPG($D61, BJ$1, $F61, "Options: Curr=USD, Mag=Actuals")</f>
        <v>1.2097644593363699</v>
      </c>
      <c r="BK61" s="6">
        <f>_xll.SNL.Clients.Office.Excel.Functions.SPG($D61, BK$1, $F61, "Options: Curr=USD, Mag=Actuals")</f>
        <v>4.6485775239187603</v>
      </c>
      <c r="BL61" s="6">
        <f>_xll.SNL.Clients.Office.Excel.Functions.SPG($D61, BL$1, $F61, "Options: Curr=USD, Mag=Actuals")</f>
        <v>2.3292930404188801</v>
      </c>
      <c r="BM61" s="6">
        <f>_xll.SNL.Clients.Office.Excel.Functions.SPG($D61, BM$1, $F61, "Options: Curr=USD, Mag=Actuals")</f>
        <v>1.64887003590967</v>
      </c>
      <c r="BN61" s="6">
        <f>_xll.SNL.Clients.Office.Excel.Functions.SPG($D61, BN$1, $F61, "Options: Curr=USD, Mag=Actuals")</f>
        <v>1.12636235663343</v>
      </c>
      <c r="BO61" s="6">
        <f>_xll.SNL.Clients.Office.Excel.Functions.SPG($D61, BO$1, $F61, "Options: Curr=USD, Mag=Actuals")</f>
        <v>51.346674862828102</v>
      </c>
      <c r="BP61" s="6">
        <f>_xll.SNL.Clients.Office.Excel.Functions.SPG($D61, BP$1, $F61, "Options: Curr=USD, Mag=Actuals")</f>
        <v>17.337158208683402</v>
      </c>
      <c r="BQ61" s="6">
        <f>_xll.SNL.Clients.Office.Excel.Functions.SPG($D61, BQ$1, $F61, "Options: Curr=USD, Mag=Actuals")</f>
        <v>66.618855724791104</v>
      </c>
      <c r="BR61" s="6">
        <f>_xll.SNL.Clients.Office.Excel.Functions.SPG($D61, BR$1, $F61, "Options: Curr=USD, Mag=Actuals")</f>
        <v>11.0481555717204</v>
      </c>
      <c r="BS61" s="6">
        <f>_xll.SNL.Clients.Office.Excel.Functions.SPG($D61, BS$1, $F61, "Options: Curr=USD, Mag=Actuals")</f>
        <v>12.2062351300613</v>
      </c>
      <c r="BT61" s="6">
        <f>_xll.SNL.Clients.Office.Excel.Functions.SPG($D61, BT$1, $F61, "Options: Curr=USD, Mag=Actuals")</f>
        <v>13.646196313367</v>
      </c>
      <c r="BU61" s="6">
        <f>_xll.SNL.Clients.Office.Excel.Functions.SPG($D61, BU$1, $F61, "Options: Curr=USD, Mag=Actuals")</f>
        <v>4.2677917040660001</v>
      </c>
      <c r="BV61" s="6">
        <f>_xll.SNL.Clients.Office.Excel.Functions.SPG($D61, BV$1, $F61, "Options: Curr=USD, Mag=Actuals")</f>
        <v>354516129032.25806</v>
      </c>
      <c r="BW61" s="6">
        <f>_xll.SNL.Clients.Office.Excel.Functions.SPG($D61, BW$1, $F61, "Options: Curr=USD, Mag=Actuals")</f>
        <v>253877484522.64581</v>
      </c>
      <c r="BX61" s="6">
        <f>_xll.SNL.Clients.Office.Excel.Functions.SPG($D61, BX$1, $F61, "Options: Curr=USD, Mag=Actuals")</f>
        <v>608393613554.90381</v>
      </c>
      <c r="BY61" s="6">
        <f>_xll.SNL.Clients.Office.Excel.Functions.SPG($D61, BY$1, $F61, "Options: Curr=USD, Mag=Actuals")</f>
        <v>31.572972124563702</v>
      </c>
      <c r="BZ61" s="6">
        <f>_xll.SNL.Clients.Office.Excel.Functions.SPG($D61, BZ$1, $F61, "Options: Curr=USD, Mag=Actuals")</f>
        <v>44803953513.630936</v>
      </c>
      <c r="CA61" s="6" t="str">
        <f>_xll.SNL.Clients.Office.Excel.Functions.SPG($D61, CA$1, $F61, "Options: Curr=USD, Mag=Actuals")</f>
        <v>Impaired Loans</v>
      </c>
      <c r="CB61" s="6">
        <f>_xll.SNL.Clients.Office.Excel.Functions.SPG($D61, CB$1, $F61, "Options: Curr=USD, Mag=Actuals")</f>
        <v>5.8169065524277404</v>
      </c>
      <c r="CC61" s="6">
        <f>_xll.SNL.Clients.Office.Excel.Functions.SPG($D61, CC$1, $F61, "Options: Curr=USD, Mag=Actuals")</f>
        <v>36.553508608696397</v>
      </c>
      <c r="CD61" s="6">
        <f>_xll.SNL.Clients.Office.Excel.Functions.SPG($D61, CD$1, $F61, "Options: Curr=USD, Mag=Actuals")</f>
        <v>0.53603993325327204</v>
      </c>
      <c r="CE61" s="6">
        <f>_xll.SNL.Clients.Office.Excel.Functions.SPG($D61, CE$1, $F61, "Options: Curr=USD, Mag=Actuals")</f>
        <v>28.052107488746401</v>
      </c>
      <c r="CF61" s="6">
        <f>_xll.SNL.Clients.Office.Excel.Functions.SPG($D61, CF$1, $F61, "Options: Curr=USD, Mag=Actuals")</f>
        <v>3.6936813709799101</v>
      </c>
      <c r="CG61" s="6">
        <f>_xll.SNL.Clients.Office.Excel.Functions.SPG($D61, CG$1, $F61, "Options: Curr=USD, Mag=Actuals")</f>
        <v>6.5516671801990398</v>
      </c>
    </row>
    <row r="62" spans="1:85" x14ac:dyDescent="0.3">
      <c r="A62" s="10" t="s">
        <v>100</v>
      </c>
      <c r="B62" s="10" t="s">
        <v>85</v>
      </c>
      <c r="C62" s="10" t="s">
        <v>13</v>
      </c>
      <c r="D62">
        <v>3001689</v>
      </c>
      <c r="E62" s="10" t="s">
        <v>20</v>
      </c>
      <c r="F62" s="10" t="s">
        <v>73</v>
      </c>
      <c r="G62">
        <v>-35.75</v>
      </c>
      <c r="H62">
        <v>521.16999999999996</v>
      </c>
      <c r="I62">
        <v>556.91</v>
      </c>
      <c r="J62">
        <v>2470.02</v>
      </c>
      <c r="K62">
        <v>38600.51</v>
      </c>
      <c r="L62">
        <v>0.98</v>
      </c>
      <c r="M62">
        <v>2430.1647327606402</v>
      </c>
      <c r="N62">
        <v>63.99</v>
      </c>
      <c r="O62">
        <v>0.3</v>
      </c>
      <c r="P62">
        <v>-2.33</v>
      </c>
      <c r="Q62">
        <v>0.9</v>
      </c>
      <c r="R62">
        <v>0.95</v>
      </c>
      <c r="S62" t="str">
        <f>_xll.SNL.Clients.Office.Excel.Functions.SPG(D62, S$1, F62, "Options: Curr=USD, Mag=Actuals")</f>
        <v>BNP Paribas SA (ENXTPA:BNP)</v>
      </c>
      <c r="T62" t="str">
        <f>_xll.SNL.Clients.Office.Excel.Functions.SPG($D62, T$1, $F62, "Options: Curr=USD, Mag=Actuals")</f>
        <v>BNP Paribas SA</v>
      </c>
      <c r="U62" s="6">
        <f>_xll.SNL.Clients.Office.Excel.Functions.SPG($D62, U$1, $F62, "Options: Curr=USD, Mag=Actuals")</f>
        <v>2190422906559.7974</v>
      </c>
      <c r="V62" t="str">
        <f>_xll.SNL.Clients.Office.Excel.Functions.SPG($D62, V$1, $F62, "Options: Curr=USD, Mag=Actuals")</f>
        <v>ENXTPA:BNP</v>
      </c>
      <c r="W62" t="str">
        <f>_xll.SNL.Clients.Office.Excel.Functions.SPG($D62, W$1, $F62, "Options: Curr=USD, Mag=Actuals")</f>
        <v>Bank</v>
      </c>
      <c r="X62" s="6">
        <f>_xll.SNL.Clients.Office.Excel.Functions.SPG($D62, X$1, $F62, "Options: Curr=USD, Mag=Actuals")</f>
        <v>48475387171.771278</v>
      </c>
      <c r="Y62" s="6">
        <f>_xll.SNL.Clients.Office.Excel.Functions.SPG($D62, Y$1, $F62, "Options: Curr=USD, Mag=Actuals")</f>
        <v>34788401270.63205</v>
      </c>
      <c r="Z62" s="6">
        <f>_xll.SNL.Clients.Office.Excel.Functions.SPG($D62, Z$1, $F62, "Options: Curr=USD, Mag=Actuals")</f>
        <v>32893024807.523602</v>
      </c>
      <c r="AA62" s="6">
        <f>_xll.SNL.Clients.Office.Excel.Functions.SPG($D62, AA$1, $F62, "Options: Curr=USD, Mag=Actuals")</f>
        <v>8978972561.6608601</v>
      </c>
      <c r="AB62" s="6">
        <f>_xll.SNL.Clients.Office.Excel.Functions.SPG($D62, AB$1, $F62, "Options: Curr=USD, Mag=Actuals")</f>
        <v>6.63879671841838</v>
      </c>
      <c r="AC62" s="6">
        <f>_xll.SNL.Clients.Office.Excel.Functions.SPG($D62, AC$1, $F62, "Options: Curr=USD, Mag=Actuals")</f>
        <v>16.9590643274854</v>
      </c>
      <c r="AD62" s="6">
        <f>_xll.SNL.Clients.Office.Excel.Functions.SPG($D62, AD$1, $F62, "Options: Curr=USD, Mag=Actuals")</f>
        <v>0.38177172896841799</v>
      </c>
      <c r="AE62" s="6">
        <f>_xll.SNL.Clients.Office.Excel.Functions.SPG($D62, AE$1, $F62, "Options: Curr=USD, Mag=Actuals")</f>
        <v>7.9218165999397199</v>
      </c>
      <c r="AF62" s="6">
        <f>_xll.SNL.Clients.Office.Excel.Functions.SPG($D62, AF$1, $F62, "Options: Curr=USD, Mag=Actuals")</f>
        <v>2190422906559.7974</v>
      </c>
      <c r="AG62" s="6">
        <f>_xll.SNL.Clients.Office.Excel.Functions.SPG($D62, AG$1, $F62, "Options: Curr=USD, Mag=Actuals")</f>
        <v>431425859523.30725</v>
      </c>
      <c r="AH62" s="6">
        <f>_xll.SNL.Clients.Office.Excel.Functions.SPG($D62, AH$1, $F62, "Options: Curr=USD, Mag=Actuals")</f>
        <v>110968150179.28706</v>
      </c>
      <c r="AI62" s="6">
        <f>_xll.SNL.Clients.Office.Excel.Functions.SPG($D62, AI$1, $F62, "Options: Curr=USD, Mag=Actuals")</f>
        <v>42735</v>
      </c>
      <c r="AJ62" s="6" t="str">
        <f>_xll.SNL.Clients.Office.Excel.Functions.SPG($D62, AJ$1, $F62, "Options: Curr=USD, Mag=Actuals")</f>
        <v>#INVALID FUNCTION PARAMETER</v>
      </c>
      <c r="AK62" s="6" t="str">
        <f>_xll.SNL.Clients.Office.Excel.Functions.SPG($D62, AK$1, $F62, "Options: Curr=USD, Mag=Actuals")</f>
        <v>#INVALID FUNCTION PARAMETER</v>
      </c>
      <c r="AL62" s="6" t="str">
        <f>_xll.SNL.Clients.Office.Excel.Functions.SPG($D62, AL$1, $F62, "Options: Curr=USD, Mag=Actuals")</f>
        <v>#INVALID FUNCTION PARAMETER</v>
      </c>
      <c r="AM62" s="6" t="str">
        <f>_xll.SNL.Clients.Office.Excel.Functions.SPG($D62, AM$1, $F62, "Options: Curr=USD, Mag=Actuals")</f>
        <v>#INVALID FUNCTION PARAMETER</v>
      </c>
      <c r="AN62" s="6">
        <f>_xll.SNL.Clients.Office.Excel.Functions.SPG($D62, AN$1, $F62, "Options: Curr=USD, Mag=Actuals")</f>
        <v>2190422906559.7974</v>
      </c>
      <c r="AO62" s="6">
        <f>_xll.SNL.Clients.Office.Excel.Functions.SPG($D62, AO$1, $F62, "Options: Curr=USD, Mag=Actuals")</f>
        <v>751142164100.40063</v>
      </c>
      <c r="AP62" s="6">
        <f>_xll.SNL.Clients.Office.Excel.Functions.SPG($D62, AP$1, $F62, "Options: Curr=USD, Mag=Actuals")</f>
        <v>807796878295.71802</v>
      </c>
      <c r="AQ62" s="6">
        <f>_xll.SNL.Clients.Office.Excel.Functions.SPG($D62, AQ$1, $F62, "Options: Curr=USD, Mag=Actuals")</f>
        <v>106164311326.7243</v>
      </c>
      <c r="AR62" s="6">
        <f>_xll.SNL.Clients.Office.Excel.Functions.SPG($D62, AR$1, $F62, "Options: Curr=USD, Mag=Actuals")</f>
        <v>110968150179.28706</v>
      </c>
      <c r="AS62" s="6">
        <f>_xll.SNL.Clients.Office.Excel.Functions.SPG($D62, AS$1, $F62, "Options: Curr=USD, Mag=Actuals")</f>
        <v>96778105884.834412</v>
      </c>
      <c r="AT62" s="6">
        <f>_xll.SNL.Clients.Office.Excel.Functions.SPG($D62, AT$1, $F62, "Options: Curr=USD, Mag=Actuals")</f>
        <v>34.2921068735589</v>
      </c>
      <c r="AU62" s="6">
        <f>_xll.SNL.Clients.Office.Excel.Functions.SPG($D62, AU$1, $F62, "Options: Curr=USD, Mag=Actuals")</f>
        <v>92.986514838377801</v>
      </c>
      <c r="AV62" s="6">
        <f>_xll.SNL.Clients.Office.Excel.Functions.SPG($D62, AV$1, $F62, "Options: Curr=USD, Mag=Actuals")</f>
        <v>5.0660605240642704</v>
      </c>
      <c r="AW62" s="6">
        <f>_xll.SNL.Clients.Office.Excel.Functions.SPG($D62, AW$1, $F62, "Options: Curr=USD, Mag=Actuals")</f>
        <v>4.4470473524645504</v>
      </c>
      <c r="AX62" s="6">
        <f>_xll.SNL.Clients.Office.Excel.Functions.SPG($D62, AX$1, $F62, "Options: Curr=USD, Mag=Actuals")</f>
        <v>8978972561.6608601</v>
      </c>
      <c r="AY62" s="6">
        <f>_xll.SNL.Clients.Office.Excel.Functions.SPG($D62, AY$1, $F62, "Options: Curr=USD, Mag=Actuals")</f>
        <v>8522002054.2097282</v>
      </c>
      <c r="AZ62" s="6">
        <f>_xll.SNL.Clients.Office.Excel.Functions.SPG($D62, AZ$1, $F62, "Options: Curr=USD, Mag=Actuals")</f>
        <v>0.38177172896841799</v>
      </c>
      <c r="BA62" s="6">
        <f>_xll.SNL.Clients.Office.Excel.Functions.SPG($D62, BA$1, $F62, "Options: Curr=USD, Mag=Actuals")</f>
        <v>7.9218165999397199</v>
      </c>
      <c r="BB62" s="6">
        <f>_xll.SNL.Clients.Office.Excel.Functions.SPG($D62, BB$1, $F62, "Options: Curr=USD, Mag=Actuals")</f>
        <v>8.2950575282227703</v>
      </c>
      <c r="BC62" s="6">
        <f>_xll.SNL.Clients.Office.Excel.Functions.SPG($D62, BC$1, $F62, "Options: Curr=USD, Mag=Actuals")</f>
        <v>0</v>
      </c>
      <c r="BD62" s="6">
        <f>_xll.SNL.Clients.Office.Excel.Functions.SPG($D62, BD$1, $F62, "Options: Curr=USD, Mag=Actuals")</f>
        <v>1.2871097308628201</v>
      </c>
      <c r="BE62" s="6">
        <f>_xll.SNL.Clients.Office.Excel.Functions.SPG($D62, BE$1, $F62, "Options: Curr=USD, Mag=Actuals")</f>
        <v>1.05268320485488</v>
      </c>
      <c r="BF62" s="6">
        <f>_xll.SNL.Clients.Office.Excel.Functions.SPG($D62, BF$1, $F62, "Options: Curr=USD, Mag=Actuals")</f>
        <v>0.33881946913500199</v>
      </c>
      <c r="BG62" s="6">
        <f>_xll.SNL.Clients.Office.Excel.Functions.SPG($D62, BG$1, $F62, "Options: Curr=USD, Mag=Actuals")</f>
        <v>1.3828463587551001</v>
      </c>
      <c r="BH62" s="6">
        <f>_xll.SNL.Clients.Office.Excel.Functions.SPG($D62, BH$1, $F62, "Options: Curr=USD, Mag=Actuals")</f>
        <v>0.67825052575941802</v>
      </c>
      <c r="BI62" s="6">
        <f>_xll.SNL.Clients.Office.Excel.Functions.SPG($D62, BI$1, $F62, "Options: Curr=USD, Mag=Actuals")</f>
        <v>3.5490286306576002</v>
      </c>
      <c r="BJ62" s="6">
        <f>_xll.SNL.Clients.Office.Excel.Functions.SPG($D62, BJ$1, $F62, "Options: Curr=USD, Mag=Actuals")</f>
        <v>1.142299973096</v>
      </c>
      <c r="BK62" s="6">
        <f>_xll.SNL.Clients.Office.Excel.Functions.SPG($D62, BK$1, $F62, "Options: Curr=USD, Mag=Actuals")</f>
        <v>4.66214459999774</v>
      </c>
      <c r="BL62" s="6">
        <f>_xll.SNL.Clients.Office.Excel.Functions.SPG($D62, BL$1, $F62, "Options: Curr=USD, Mag=Actuals")</f>
        <v>2.2866618595008301</v>
      </c>
      <c r="BM62" s="6">
        <f>_xll.SNL.Clients.Office.Excel.Functions.SPG($D62, BM$1, $F62, "Options: Curr=USD, Mag=Actuals")</f>
        <v>1.7780037070822201</v>
      </c>
      <c r="BN62" s="6">
        <f>_xll.SNL.Clients.Office.Excel.Functions.SPG($D62, BN$1, $F62, "Options: Curr=USD, Mag=Actuals")</f>
        <v>1.14790653329059</v>
      </c>
      <c r="BO62" s="6">
        <f>_xll.SNL.Clients.Office.Excel.Functions.SPG($D62, BO$1, $F62, "Options: Curr=USD, Mag=Actuals")</f>
        <v>51.073931204491998</v>
      </c>
      <c r="BP62" s="6">
        <f>_xll.SNL.Clients.Office.Excel.Functions.SPG($D62, BP$1, $F62, "Options: Curr=USD, Mag=Actuals")</f>
        <v>16.438793910205199</v>
      </c>
      <c r="BQ62" s="6">
        <f>_xll.SNL.Clients.Office.Excel.Functions.SPG($D62, BQ$1, $F62, "Options: Curr=USD, Mag=Actuals")</f>
        <v>67.092739266394304</v>
      </c>
      <c r="BR62" s="6">
        <f>_xll.SNL.Clients.Office.Excel.Functions.SPG($D62, BR$1, $F62, "Options: Curr=USD, Mag=Actuals")</f>
        <v>11.606735745612299</v>
      </c>
      <c r="BS62" s="6">
        <f>_xll.SNL.Clients.Office.Excel.Functions.SPG($D62, BS$1, $F62, "Options: Curr=USD, Mag=Actuals")</f>
        <v>12.8723125882355</v>
      </c>
      <c r="BT62" s="6">
        <f>_xll.SNL.Clients.Office.Excel.Functions.SPG($D62, BT$1, $F62, "Options: Curr=USD, Mag=Actuals")</f>
        <v>14.4865223979054</v>
      </c>
      <c r="BU62" s="6">
        <f>_xll.SNL.Clients.Office.Excel.Functions.SPG($D62, BU$1, $F62, "Options: Curr=USD, Mag=Actuals")</f>
        <v>4.3043436827400896</v>
      </c>
      <c r="BV62" s="6">
        <f>_xll.SNL.Clients.Office.Excel.Functions.SPG($D62, BV$1, $F62, "Options: Curr=USD, Mag=Actuals")</f>
        <v>430747732545.8764</v>
      </c>
      <c r="BW62" s="6">
        <f>_xll.SNL.Clients.Office.Excel.Functions.SPG($D62, BW$1, $F62, "Options: Curr=USD, Mag=Actuals")</f>
        <v>157371862476.27081</v>
      </c>
      <c r="BX62" s="6">
        <f>_xll.SNL.Clients.Office.Excel.Functions.SPG($D62, BX$1, $F62, "Options: Curr=USD, Mag=Actuals")</f>
        <v>588119595022.14722</v>
      </c>
      <c r="BY62" s="6">
        <f>_xll.SNL.Clients.Office.Excel.Functions.SPG($D62, BY$1, $F62, "Options: Curr=USD, Mag=Actuals")</f>
        <v>30.727953705393301</v>
      </c>
      <c r="BZ62" s="6">
        <f>_xll.SNL.Clients.Office.Excel.Functions.SPG($D62, BZ$1, $F62, "Options: Curr=USD, Mag=Actuals")</f>
        <v>44061379455.811012</v>
      </c>
      <c r="CA62" s="6" t="str">
        <f>_xll.SNL.Clients.Office.Excel.Functions.SPG($D62, CA$1, $F62, "Options: Curr=USD, Mag=Actuals")</f>
        <v>Impaired Loans</v>
      </c>
      <c r="CB62" s="6">
        <f>_xll.SNL.Clients.Office.Excel.Functions.SPG($D62, CB$1, $F62, "Options: Curr=USD, Mag=Actuals")</f>
        <v>5.6468486100148096</v>
      </c>
      <c r="CC62" s="6">
        <f>_xll.SNL.Clients.Office.Excel.Functions.SPG($D62, CC$1, $F62, "Options: Curr=USD, Mag=Actuals")</f>
        <v>35.164548438683603</v>
      </c>
      <c r="CD62" s="6">
        <f>_xll.SNL.Clients.Office.Excel.Functions.SPG($D62, CD$1, $F62, "Options: Curr=USD, Mag=Actuals")</f>
        <v>0.45409969903817798</v>
      </c>
      <c r="CE62" s="6">
        <f>_xll.SNL.Clients.Office.Excel.Functions.SPG($D62, CE$1, $F62, "Options: Curr=USD, Mag=Actuals")</f>
        <v>25.199417354512001</v>
      </c>
      <c r="CF62" s="6">
        <f>_xll.SNL.Clients.Office.Excel.Functions.SPG($D62, CF$1, $F62, "Options: Curr=USD, Mag=Actuals")</f>
        <v>3.6554015332547598</v>
      </c>
      <c r="CG62" s="6">
        <f>_xll.SNL.Clients.Office.Excel.Functions.SPG($D62, CG$1, $F62, "Options: Curr=USD, Mag=Actuals")</f>
        <v>6.5463086428071096</v>
      </c>
    </row>
    <row r="63" spans="1:85" x14ac:dyDescent="0.3">
      <c r="A63" s="10" t="s">
        <v>100</v>
      </c>
      <c r="B63" s="10" t="s">
        <v>85</v>
      </c>
      <c r="C63" s="10" t="s">
        <v>13</v>
      </c>
      <c r="D63">
        <v>3001689</v>
      </c>
      <c r="E63" s="10" t="s">
        <v>20</v>
      </c>
      <c r="F63" s="10" t="s">
        <v>74</v>
      </c>
      <c r="G63">
        <v>-51.54</v>
      </c>
      <c r="H63">
        <v>559.71</v>
      </c>
      <c r="I63">
        <v>611.25</v>
      </c>
      <c r="J63">
        <v>2591.77</v>
      </c>
      <c r="K63">
        <v>40405.4</v>
      </c>
      <c r="L63">
        <v>2.46</v>
      </c>
      <c r="M63">
        <v>2542.5690373126154</v>
      </c>
      <c r="N63">
        <v>64.14</v>
      </c>
      <c r="O63">
        <v>1.1599999999999999</v>
      </c>
      <c r="P63">
        <v>2.42</v>
      </c>
      <c r="Q63">
        <v>0.89</v>
      </c>
      <c r="R63">
        <v>0.83</v>
      </c>
      <c r="S63" t="str">
        <f>_xll.SNL.Clients.Office.Excel.Functions.SPG(D63, S$1, F63, "Options: Curr=USD, Mag=Actuals")</f>
        <v>BNP Paribas SA (ENXTPA:BNP)</v>
      </c>
      <c r="T63" t="str">
        <f>_xll.SNL.Clients.Office.Excel.Functions.SPG($D63, T$1, $F63, "Options: Curr=USD, Mag=Actuals")</f>
        <v>BNP Paribas SA</v>
      </c>
      <c r="U63" s="6">
        <f>_xll.SNL.Clients.Office.Excel.Functions.SPG($D63, U$1, $F63, "Options: Curr=USD, Mag=Actuals")</f>
        <v>2340108017282.7651</v>
      </c>
      <c r="V63" t="str">
        <f>_xll.SNL.Clients.Office.Excel.Functions.SPG($D63, V$1, $F63, "Options: Curr=USD, Mag=Actuals")</f>
        <v>ENXTPA:BNP</v>
      </c>
      <c r="W63" t="str">
        <f>_xll.SNL.Clients.Office.Excel.Functions.SPG($D63, W$1, $F63, "Options: Curr=USD, Mag=Actuals")</f>
        <v>Bank</v>
      </c>
      <c r="X63" s="6">
        <f>_xll.SNL.Clients.Office.Excel.Functions.SPG($D63, X$1, $F63, "Options: Curr=USD, Mag=Actuals")</f>
        <v>49794279080.581192</v>
      </c>
      <c r="Y63" s="6">
        <f>_xll.SNL.Clients.Office.Excel.Functions.SPG($D63, Y$1, $F63, "Options: Curr=USD, Mag=Actuals")</f>
        <v>28694050771.038551</v>
      </c>
      <c r="Z63" s="6">
        <f>_xll.SNL.Clients.Office.Excel.Functions.SPG($D63, Z$1, $F63, "Options: Curr=USD, Mag=Actuals")</f>
        <v>26760851807.84565</v>
      </c>
      <c r="AA63" s="6">
        <f>_xll.SNL.Clients.Office.Excel.Functions.SPG($D63, AA$1, $F63, "Options: Curr=USD, Mag=Actuals")</f>
        <v>9272801806.5015507</v>
      </c>
      <c r="AB63" s="6">
        <f>_xll.SNL.Clients.Office.Excel.Functions.SPG($D63, AB$1, $F63, "Options: Curr=USD, Mag=Actuals")</f>
        <v>6.8356830668130115</v>
      </c>
      <c r="AC63" s="6">
        <f>_xll.SNL.Clients.Office.Excel.Functions.SPG($D63, AC$1, $F63, "Options: Curr=USD, Mag=Actuals")</f>
        <v>0.83333333333333004</v>
      </c>
      <c r="AD63" s="6">
        <f>_xll.SNL.Clients.Office.Excel.Functions.SPG($D63, AD$1, $F63, "Options: Curr=USD, Mag=Actuals")</f>
        <v>0.38559112177264299</v>
      </c>
      <c r="AE63" s="6">
        <f>_xll.SNL.Clients.Office.Excel.Functions.SPG($D63, AE$1, $F63, "Options: Curr=USD, Mag=Actuals")</f>
        <v>7.7584363068727704</v>
      </c>
      <c r="AF63" s="6">
        <f>_xll.SNL.Clients.Office.Excel.Functions.SPG($D63, AF$1, $F63, "Options: Curr=USD, Mag=Actuals")</f>
        <v>2344099423631.124</v>
      </c>
      <c r="AG63" s="6">
        <f>_xll.SNL.Clients.Office.Excel.Functions.SPG($D63, AG$1, $F63, "Options: Curr=USD, Mag=Actuals")</f>
        <v>547945485110.47076</v>
      </c>
      <c r="AH63" s="6">
        <f>_xll.SNL.Clients.Office.Excel.Functions.SPG($D63, AH$1, $F63, "Options: Curr=USD, Mag=Actuals")</f>
        <v>128733189241.11432</v>
      </c>
      <c r="AI63" s="6">
        <f>_xll.SNL.Clients.Office.Excel.Functions.SPG($D63, AI$1, $F63, "Options: Curr=USD, Mag=Actuals")</f>
        <v>43100</v>
      </c>
      <c r="AJ63" s="6" t="str">
        <f>_xll.SNL.Clients.Office.Excel.Functions.SPG($D63, AJ$1, $F63, "Options: Curr=USD, Mag=Actuals")</f>
        <v>#INVALID FUNCTION PARAMETER</v>
      </c>
      <c r="AK63" s="6" t="str">
        <f>_xll.SNL.Clients.Office.Excel.Functions.SPG($D63, AK$1, $F63, "Options: Curr=USD, Mag=Actuals")</f>
        <v>#INVALID FUNCTION PARAMETER</v>
      </c>
      <c r="AL63" s="6" t="str">
        <f>_xll.SNL.Clients.Office.Excel.Functions.SPG($D63, AL$1, $F63, "Options: Curr=USD, Mag=Actuals")</f>
        <v>#INVALID FUNCTION PARAMETER</v>
      </c>
      <c r="AM63" s="6" t="str">
        <f>_xll.SNL.Clients.Office.Excel.Functions.SPG($D63, AM$1, $F63, "Options: Curr=USD, Mag=Actuals")</f>
        <v>#INVALID FUNCTION PARAMETER</v>
      </c>
      <c r="AN63" s="6">
        <f>_xll.SNL.Clients.Office.Excel.Functions.SPG($D63, AN$1, $F63, "Options: Curr=USD, Mag=Actuals")</f>
        <v>2344099423631.124</v>
      </c>
      <c r="AO63" s="6">
        <f>_xll.SNL.Clients.Office.Excel.Functions.SPG($D63, AO$1, $F63, "Options: Curr=USD, Mag=Actuals")</f>
        <v>882580451488.953</v>
      </c>
      <c r="AP63" s="6">
        <f>_xll.SNL.Clients.Office.Excel.Functions.SPG($D63, AP$1, $F63, "Options: Curr=USD, Mag=Actuals")</f>
        <v>913713976945.245</v>
      </c>
      <c r="AQ63" s="6">
        <f>_xll.SNL.Clients.Office.Excel.Functions.SPG($D63, AQ$1, $F63, "Options: Curr=USD, Mag=Actuals")</f>
        <v>122457973102.78578</v>
      </c>
      <c r="AR63" s="6">
        <f>_xll.SNL.Clients.Office.Excel.Functions.SPG($D63, AR$1, $F63, "Options: Curr=USD, Mag=Actuals")</f>
        <v>128733189241.11432</v>
      </c>
      <c r="AS63" s="6">
        <f>_xll.SNL.Clients.Office.Excel.Functions.SPG($D63, AS$1, $F63, "Options: Curr=USD, Mag=Actuals")</f>
        <v>113245677233.4294</v>
      </c>
      <c r="AT63" s="6">
        <f>_xll.SNL.Clients.Office.Excel.Functions.SPG($D63, AT$1, $F63, "Options: Curr=USD, Mag=Actuals")</f>
        <v>37.651152617144199</v>
      </c>
      <c r="AU63" s="6">
        <f>_xll.SNL.Clients.Office.Excel.Functions.SPG($D63, AU$1, $F63, "Options: Curr=USD, Mag=Actuals")</f>
        <v>96.592639902436602</v>
      </c>
      <c r="AV63" s="6">
        <f>_xll.SNL.Clients.Office.Excel.Functions.SPG($D63, AV$1, $F63, "Options: Curr=USD, Mag=Actuals")</f>
        <v>5.49179731641674</v>
      </c>
      <c r="AW63" s="6">
        <f>_xll.SNL.Clients.Office.Excel.Functions.SPG($D63, AW$1, $F63, "Options: Curr=USD, Mag=Actuals")</f>
        <v>4.8632267432866403</v>
      </c>
      <c r="AX63" s="6">
        <f>_xll.SNL.Clients.Office.Excel.Functions.SPG($D63, AX$1, $F63, "Options: Curr=USD, Mag=Actuals")</f>
        <v>9272801806.5015507</v>
      </c>
      <c r="AY63" s="6">
        <f>_xll.SNL.Clients.Office.Excel.Functions.SPG($D63, AY$1, $F63, "Options: Curr=USD, Mag=Actuals")</f>
        <v>8766622300.0664711</v>
      </c>
      <c r="AZ63" s="6">
        <f>_xll.SNL.Clients.Office.Excel.Functions.SPG($D63, AZ$1, $F63, "Options: Curr=USD, Mag=Actuals")</f>
        <v>0.38559112177264299</v>
      </c>
      <c r="BA63" s="6">
        <f>_xll.SNL.Clients.Office.Excel.Functions.SPG($D63, BA$1, $F63, "Options: Curr=USD, Mag=Actuals")</f>
        <v>7.7584363068727704</v>
      </c>
      <c r="BB63" s="6">
        <f>_xll.SNL.Clients.Office.Excel.Functions.SPG($D63, BB$1, $F63, "Options: Curr=USD, Mag=Actuals")</f>
        <v>8.1294543062001008</v>
      </c>
      <c r="BC63" s="6">
        <f>_xll.SNL.Clients.Office.Excel.Functions.SPG($D63, BC$1, $F63, "Options: Curr=USD, Mag=Actuals")</f>
        <v>0</v>
      </c>
      <c r="BD63" s="6">
        <f>_xll.SNL.Clients.Office.Excel.Functions.SPG($D63, BD$1, $F63, "Options: Curr=USD, Mag=Actuals")</f>
        <v>1.2859587508400101</v>
      </c>
      <c r="BE63" s="6">
        <f>_xll.SNL.Clients.Office.Excel.Functions.SPG($D63, BE$1, $F63, "Options: Curr=USD, Mag=Actuals")</f>
        <v>0.99562098958012502</v>
      </c>
      <c r="BF63" s="6">
        <f>_xll.SNL.Clients.Office.Excel.Functions.SPG($D63, BF$1, $F63, "Options: Curr=USD, Mag=Actuals")</f>
        <v>0.44305157527915501</v>
      </c>
      <c r="BG63" s="6">
        <f>_xll.SNL.Clients.Office.Excel.Functions.SPG($D63, BG$1, $F63, "Options: Curr=USD, Mag=Actuals")</f>
        <v>1.4064890729116399</v>
      </c>
      <c r="BH63" s="6">
        <f>_xll.SNL.Clients.Office.Excel.Functions.SPG($D63, BH$1, $F63, "Options: Curr=USD, Mag=Actuals")</f>
        <v>0.66410753091949704</v>
      </c>
      <c r="BI63" s="6">
        <f>_xll.SNL.Clients.Office.Excel.Functions.SPG($D63, BI$1, $F63, "Options: Curr=USD, Mag=Actuals")</f>
        <v>3.3204279138601902</v>
      </c>
      <c r="BJ63" s="6">
        <f>_xll.SNL.Clients.Office.Excel.Functions.SPG($D63, BJ$1, $F63, "Options: Curr=USD, Mag=Actuals")</f>
        <v>1.4775912051201701</v>
      </c>
      <c r="BK63" s="6">
        <f>_xll.SNL.Clients.Office.Excel.Functions.SPG($D63, BK$1, $F63, "Options: Curr=USD, Mag=Actuals")</f>
        <v>4.6906861417261503</v>
      </c>
      <c r="BL63" s="6">
        <f>_xll.SNL.Clients.Office.Excel.Functions.SPG($D63, BL$1, $F63, "Options: Curr=USD, Mag=Actuals")</f>
        <v>2.2148199029028302</v>
      </c>
      <c r="BM63" s="6">
        <f>_xll.SNL.Clients.Office.Excel.Functions.SPG($D63, BM$1, $F63, "Options: Curr=USD, Mag=Actuals")</f>
        <v>1.7721693032777499</v>
      </c>
      <c r="BN63" s="6">
        <f>_xll.SNL.Clients.Office.Excel.Functions.SPG($D63, BN$1, $F63, "Options: Curr=USD, Mag=Actuals")</f>
        <v>1.1019955631040801</v>
      </c>
      <c r="BO63" s="6">
        <f>_xll.SNL.Clients.Office.Excel.Functions.SPG($D63, BO$1, $F63, "Options: Curr=USD, Mag=Actuals")</f>
        <v>48.083773910281103</v>
      </c>
      <c r="BP63" s="6">
        <f>_xll.SNL.Clients.Office.Excel.Functions.SPG($D63, BP$1, $F63, "Options: Curr=USD, Mag=Actuals")</f>
        <v>21.397290735404201</v>
      </c>
      <c r="BQ63" s="6">
        <f>_xll.SNL.Clients.Office.Excel.Functions.SPG($D63, BQ$1, $F63, "Options: Curr=USD, Mag=Actuals")</f>
        <v>67.9267545551496</v>
      </c>
      <c r="BR63" s="6">
        <f>_xll.SNL.Clients.Office.Excel.Functions.SPG($D63, BR$1, $F63, "Options: Curr=USD, Mag=Actuals")</f>
        <v>11.8841353388153</v>
      </c>
      <c r="BS63" s="6">
        <f>_xll.SNL.Clients.Office.Excel.Functions.SPG($D63, BS$1, $F63, "Options: Curr=USD, Mag=Actuals")</f>
        <v>13.176896997396399</v>
      </c>
      <c r="BT63" s="6">
        <f>_xll.SNL.Clients.Office.Excel.Functions.SPG($D63, BT$1, $F63, "Options: Curr=USD, Mag=Actuals")</f>
        <v>14.7754447087618</v>
      </c>
      <c r="BU63" s="6">
        <f>_xll.SNL.Clients.Office.Excel.Functions.SPG($D63, BU$1, $F63, "Options: Curr=USD, Mag=Actuals")</f>
        <v>4.4955331046251397</v>
      </c>
      <c r="BV63" s="6">
        <f>_xll.SNL.Clients.Office.Excel.Functions.SPG($D63, BV$1, $F63, "Options: Curr=USD, Mag=Actuals")</f>
        <v>0</v>
      </c>
      <c r="BW63" s="6">
        <f>_xll.SNL.Clients.Office.Excel.Functions.SPG($D63, BW$1, $F63, "Options: Curr=USD, Mag=Actuals")</f>
        <v>0</v>
      </c>
      <c r="BX63" s="6">
        <f>_xll.SNL.Clients.Office.Excel.Functions.SPG($D63, BX$1, $F63, "Options: Curr=USD, Mag=Actuals")</f>
        <v>643334534101.8252</v>
      </c>
      <c r="BY63" s="6">
        <f>_xll.SNL.Clients.Office.Excel.Functions.SPG($D63, BY$1, $F63, "Options: Curr=USD, Mag=Actuals")</f>
        <v>32.817086251886401</v>
      </c>
      <c r="BZ63" s="6">
        <f>_xll.SNL.Clients.Office.Excel.Functions.SPG($D63, BZ$1, $F63, "Options: Curr=USD, Mag=Actuals")</f>
        <v>0</v>
      </c>
      <c r="CA63" s="6" t="str">
        <f>_xll.SNL.Clients.Office.Excel.Functions.SPG($D63, CA$1, $F63, "Options: Curr=USD, Mag=Actuals")</f>
        <v>Impaired Loans</v>
      </c>
      <c r="CB63" s="6">
        <f>_xll.SNL.Clients.Office.Excel.Functions.SPG($D63, CB$1, $F63, "Options: Curr=USD, Mag=Actuals")</f>
        <v>0</v>
      </c>
      <c r="CC63" s="6">
        <f>_xll.SNL.Clients.Office.Excel.Functions.SPG($D63, CC$1, $F63, "Options: Curr=USD, Mag=Actuals")</f>
        <v>0</v>
      </c>
      <c r="CD63" s="6">
        <f>_xll.SNL.Clients.Office.Excel.Functions.SPG($D63, CD$1, $F63, "Options: Curr=USD, Mag=Actuals")</f>
        <v>0</v>
      </c>
      <c r="CE63" s="6">
        <f>_xll.SNL.Clients.Office.Excel.Functions.SPG($D63, CE$1, $F63, "Options: Curr=USD, Mag=Actuals")</f>
        <v>22.398302087017999</v>
      </c>
      <c r="CF63" s="6">
        <f>_xll.SNL.Clients.Office.Excel.Functions.SPG($D63, CF$1, $F63, "Options: Curr=USD, Mag=Actuals")</f>
        <v>0</v>
      </c>
      <c r="CG63" s="6">
        <f>_xll.SNL.Clients.Office.Excel.Functions.SPG($D63, CG$1, $F63, "Options: Curr=USD, Mag=Actuals")</f>
        <v>0</v>
      </c>
    </row>
    <row r="64" spans="1:85" x14ac:dyDescent="0.3">
      <c r="A64" s="10" t="s">
        <v>100</v>
      </c>
      <c r="B64" s="10" t="s">
        <v>85</v>
      </c>
      <c r="C64" s="10" t="s">
        <v>13</v>
      </c>
      <c r="D64">
        <v>3001689</v>
      </c>
      <c r="E64" s="10" t="s">
        <v>20</v>
      </c>
      <c r="F64" s="10" t="s">
        <v>75</v>
      </c>
      <c r="G64">
        <v>-60.73</v>
      </c>
      <c r="H64">
        <v>613.29999999999995</v>
      </c>
      <c r="I64">
        <v>674.03</v>
      </c>
      <c r="J64">
        <v>2791.46</v>
      </c>
      <c r="K64">
        <v>43428.13</v>
      </c>
      <c r="L64">
        <v>1.82</v>
      </c>
      <c r="M64">
        <v>2705.8501327616673</v>
      </c>
      <c r="N64">
        <v>64.28</v>
      </c>
      <c r="O64">
        <v>2.1</v>
      </c>
      <c r="P64">
        <v>2.69</v>
      </c>
      <c r="Q64">
        <v>0.85</v>
      </c>
      <c r="R64">
        <v>0.87</v>
      </c>
      <c r="S64" t="str">
        <f>_xll.SNL.Clients.Office.Excel.Functions.SPG(D64, S$1, F64, "Options: Curr=USD, Mag=Actuals")</f>
        <v>BNP Paribas SA (ENXTPA:BNP)</v>
      </c>
      <c r="T64" t="str">
        <f>_xll.SNL.Clients.Office.Excel.Functions.SPG($D64, T$1, $F64, "Options: Curr=USD, Mag=Actuals")</f>
        <v>BNP Paribas SA</v>
      </c>
      <c r="U64" s="6">
        <f>_xll.SNL.Clients.Office.Excel.Functions.SPG($D64, U$1, $F64, "Options: Curr=USD, Mag=Actuals")</f>
        <v>2336656743760.0186</v>
      </c>
      <c r="V64" t="str">
        <f>_xll.SNL.Clients.Office.Excel.Functions.SPG($D64, V$1, $F64, "Options: Curr=USD, Mag=Actuals")</f>
        <v>ENXTPA:BNP</v>
      </c>
      <c r="W64" t="str">
        <f>_xll.SNL.Clients.Office.Excel.Functions.SPG($D64, W$1, $F64, "Options: Curr=USD, Mag=Actuals")</f>
        <v>Bank</v>
      </c>
      <c r="X64" s="6">
        <f>_xll.SNL.Clients.Office.Excel.Functions.SPG($D64, X$1, $F64, "Options: Curr=USD, Mag=Actuals")</f>
        <v>51036574112.23201</v>
      </c>
      <c r="Y64" s="6">
        <f>_xll.SNL.Clients.Office.Excel.Functions.SPG($D64, Y$1, $F64, "Options: Curr=USD, Mag=Actuals")</f>
        <v>31346348265.94257</v>
      </c>
      <c r="Z64" s="6">
        <f>_xll.SNL.Clients.Office.Excel.Functions.SPG($D64, Z$1, $F64, "Options: Curr=USD, Mag=Actuals")</f>
        <v>29369413217.259762</v>
      </c>
      <c r="AA64" s="6">
        <f>_xll.SNL.Clients.Office.Excel.Functions.SPG($D64, AA$1, $F64, "Options: Curr=USD, Mag=Actuals")</f>
        <v>9453623097.1958809</v>
      </c>
      <c r="AB64" s="6">
        <f>_xll.SNL.Clients.Office.Excel.Functions.SPG($D64, AB$1, $F64, "Options: Curr=USD, Mag=Actuals")</f>
        <v>6.76692821323328</v>
      </c>
      <c r="AC64" s="6">
        <f>_xll.SNL.Clients.Office.Excel.Functions.SPG($D64, AC$1, $F64, "Options: Curr=USD, Mag=Actuals")</f>
        <v>-5.2892561983470996</v>
      </c>
      <c r="AD64" s="6">
        <f>_xll.SNL.Clients.Office.Excel.Functions.SPG($D64, AD$1, $F64, "Options: Curr=USD, Mag=Actuals")</f>
        <v>0.37164585840617798</v>
      </c>
      <c r="AE64" s="6">
        <f>_xll.SNL.Clients.Office.Excel.Functions.SPG($D64, AE$1, $F64, "Options: Curr=USD, Mag=Actuals")</f>
        <v>7.6204438277855804</v>
      </c>
      <c r="AF64" s="6">
        <f>_xll.SNL.Clients.Office.Excel.Functions.SPG($D64, AF$1, $F64, "Options: Curr=USD, Mag=Actuals")</f>
        <v>2336656743760.0186</v>
      </c>
      <c r="AG64" s="6">
        <f>_xll.SNL.Clients.Office.Excel.Functions.SPG($D64, AG$1, $F64, "Options: Curr=USD, Mag=Actuals")</f>
        <v>576155255324.02112</v>
      </c>
      <c r="AH64" s="6">
        <f>_xll.SNL.Clients.Office.Excel.Functions.SPG($D64, AH$1, $F64, "Options: Curr=USD, Mag=Actuals")</f>
        <v>121051064804.21342</v>
      </c>
      <c r="AI64" s="6">
        <f>_xll.SNL.Clients.Office.Excel.Functions.SPG($D64, AI$1, $F64, "Options: Curr=USD, Mag=Actuals")</f>
        <v>43465</v>
      </c>
      <c r="AJ64" s="6" t="str">
        <f>_xll.SNL.Clients.Office.Excel.Functions.SPG($D64, AJ$1, $F64, "Options: Curr=USD, Mag=Actuals")</f>
        <v>#INVALID FUNCTION PARAMETER</v>
      </c>
      <c r="AK64" s="6" t="str">
        <f>_xll.SNL.Clients.Office.Excel.Functions.SPG($D64, AK$1, $F64, "Options: Curr=USD, Mag=Actuals")</f>
        <v>#INVALID FUNCTION PARAMETER</v>
      </c>
      <c r="AL64" s="6" t="str">
        <f>_xll.SNL.Clients.Office.Excel.Functions.SPG($D64, AL$1, $F64, "Options: Curr=USD, Mag=Actuals")</f>
        <v>#INVALID FUNCTION PARAMETER</v>
      </c>
      <c r="AM64" s="6" t="str">
        <f>_xll.SNL.Clients.Office.Excel.Functions.SPG($D64, AM$1, $F64, "Options: Curr=USD, Mag=Actuals")</f>
        <v>#INVALID FUNCTION PARAMETER</v>
      </c>
      <c r="AN64" s="6">
        <f>_xll.SNL.Clients.Office.Excel.Functions.SPG($D64, AN$1, $F64, "Options: Curr=USD, Mag=Actuals")</f>
        <v>2336656743760.0186</v>
      </c>
      <c r="AO64" s="6">
        <f>_xll.SNL.Clients.Office.Excel.Functions.SPG($D64, AO$1, $F64, "Options: Curr=USD, Mag=Actuals")</f>
        <v>876884588962.67456</v>
      </c>
      <c r="AP64" s="6">
        <f>_xll.SNL.Clients.Office.Excel.Functions.SPG($D64, AP$1, $F64, "Options: Curr=USD, Mag=Actuals")</f>
        <v>912008243645.52332</v>
      </c>
      <c r="AQ64" s="6">
        <f>_xll.SNL.Clients.Office.Excel.Functions.SPG($D64, AQ$1, $F64, "Options: Curr=USD, Mag=Actuals")</f>
        <v>116174719487.06207</v>
      </c>
      <c r="AR64" s="6">
        <f>_xll.SNL.Clients.Office.Excel.Functions.SPG($D64, AR$1, $F64, "Options: Curr=USD, Mag=Actuals")</f>
        <v>121051064804.21342</v>
      </c>
      <c r="AS64" s="6">
        <f>_xll.SNL.Clients.Office.Excel.Functions.SPG($D64, AS$1, $F64, "Options: Curr=USD, Mag=Actuals")</f>
        <v>107002518891.68767</v>
      </c>
      <c r="AT64" s="6">
        <f>_xll.SNL.Clients.Office.Excel.Functions.SPG($D64, AT$1, $F64, "Options: Curr=USD, Mag=Actuals")</f>
        <v>37.527317236661801</v>
      </c>
      <c r="AU64" s="6">
        <f>_xll.SNL.Clients.Office.Excel.Functions.SPG($D64, AU$1, $F64, "Options: Curr=USD, Mag=Actuals")</f>
        <v>96.148756885962896</v>
      </c>
      <c r="AV64" s="6">
        <f>_xll.SNL.Clients.Office.Excel.Functions.SPG($D64, AV$1, $F64, "Options: Curr=USD, Mag=Actuals")</f>
        <v>5.18052405974806</v>
      </c>
      <c r="AW64" s="6">
        <f>_xll.SNL.Clients.Office.Excel.Functions.SPG($D64, AW$1, $F64, "Options: Curr=USD, Mag=Actuals")</f>
        <v>4.6069982440798096</v>
      </c>
      <c r="AX64" s="6">
        <f>_xll.SNL.Clients.Office.Excel.Functions.SPG($D64, AX$1, $F64, "Options: Curr=USD, Mag=Actuals")</f>
        <v>9453623097.1958809</v>
      </c>
      <c r="AY64" s="6">
        <f>_xll.SNL.Clients.Office.Excel.Functions.SPG($D64, AY$1, $F64, "Options: Curr=USD, Mag=Actuals")</f>
        <v>8887940965.5835342</v>
      </c>
      <c r="AZ64" s="6">
        <f>_xll.SNL.Clients.Office.Excel.Functions.SPG($D64, AZ$1, $F64, "Options: Curr=USD, Mag=Actuals")</f>
        <v>0.37164585840617798</v>
      </c>
      <c r="BA64" s="6">
        <f>_xll.SNL.Clients.Office.Excel.Functions.SPG($D64, BA$1, $F64, "Options: Curr=USD, Mag=Actuals")</f>
        <v>7.6204438277855804</v>
      </c>
      <c r="BB64" s="6">
        <f>_xll.SNL.Clients.Office.Excel.Functions.SPG($D64, BB$1, $F64, "Options: Curr=USD, Mag=Actuals")</f>
        <v>7.7882518045484996</v>
      </c>
      <c r="BC64" s="6">
        <f>_xll.SNL.Clients.Office.Excel.Functions.SPG($D64, BC$1, $F64, "Options: Curr=USD, Mag=Actuals")</f>
        <v>0</v>
      </c>
      <c r="BD64" s="6">
        <f>_xll.SNL.Clients.Office.Excel.Functions.SPG($D64, BD$1, $F64, "Options: Curr=USD, Mag=Actuals")</f>
        <v>1.23920221229717</v>
      </c>
      <c r="BE64" s="6">
        <f>_xll.SNL.Clients.Office.Excel.Functions.SPG($D64, BE$1, $F64, "Options: Curr=USD, Mag=Actuals")</f>
        <v>0.97783948404133902</v>
      </c>
      <c r="BF64" s="6">
        <f>_xll.SNL.Clients.Office.Excel.Functions.SPG($D64, BF$1, $F64, "Options: Curr=USD, Mag=Actuals")</f>
        <v>0.42745077056160902</v>
      </c>
      <c r="BG64" s="6">
        <f>_xll.SNL.Clients.Office.Excel.Functions.SPG($D64, BG$1, $F64, "Options: Curr=USD, Mag=Actuals")</f>
        <v>1.41977538987125</v>
      </c>
      <c r="BH64" s="6">
        <f>_xll.SNL.Clients.Office.Excel.Functions.SPG($D64, BH$1, $F64, "Options: Curr=USD, Mag=Actuals")</f>
        <v>0.58660155165047601</v>
      </c>
      <c r="BI64" s="6">
        <f>_xll.SNL.Clients.Office.Excel.Functions.SPG($D64, BI$1, $F64, "Options: Curr=USD, Mag=Actuals")</f>
        <v>3.2604718295319102</v>
      </c>
      <c r="BJ64" s="6">
        <f>_xll.SNL.Clients.Office.Excel.Functions.SPG($D64, BJ$1, $F64, "Options: Curr=USD, Mag=Actuals")</f>
        <v>1.4252760485471601</v>
      </c>
      <c r="BK64" s="6">
        <f>_xll.SNL.Clients.Office.Excel.Functions.SPG($D64, BK$1, $F64, "Options: Curr=USD, Mag=Actuals")</f>
        <v>4.7340465776714096</v>
      </c>
      <c r="BL64" s="6">
        <f>_xll.SNL.Clients.Office.Excel.Functions.SPG($D64, BL$1, $F64, "Options: Curr=USD, Mag=Actuals")</f>
        <v>1.9559425299656099</v>
      </c>
      <c r="BM64" s="6">
        <f>_xll.SNL.Clients.Office.Excel.Functions.SPG($D64, BM$1, $F64, "Options: Curr=USD, Mag=Actuals")</f>
        <v>1.5802343764059299</v>
      </c>
      <c r="BN64" s="6">
        <f>_xll.SNL.Clients.Office.Excel.Functions.SPG($D64, BN$1, $F64, "Options: Curr=USD, Mag=Actuals")</f>
        <v>1.1935028553728499</v>
      </c>
      <c r="BO64" s="6">
        <f>_xll.SNL.Clients.Office.Excel.Functions.SPG($D64, BO$1, $F64, "Options: Curr=USD, Mag=Actuals")</f>
        <v>48.736579044798198</v>
      </c>
      <c r="BP64" s="6">
        <f>_xll.SNL.Clients.Office.Excel.Functions.SPG($D64, BP$1, $F64, "Options: Curr=USD, Mag=Actuals")</f>
        <v>21.304609403924498</v>
      </c>
      <c r="BQ64" s="6">
        <f>_xll.SNL.Clients.Office.Excel.Functions.SPG($D64, BQ$1, $F64, "Options: Curr=USD, Mag=Actuals")</f>
        <v>70.763143280266604</v>
      </c>
      <c r="BR64" s="6">
        <f>_xll.SNL.Clients.Office.Excel.Functions.SPG($D64, BR$1, $F64, "Options: Curr=USD, Mag=Actuals")</f>
        <v>11.782052887089799</v>
      </c>
      <c r="BS64" s="6">
        <f>_xll.SNL.Clients.Office.Excel.Functions.SPG($D64, BS$1, $F64, "Options: Curr=USD, Mag=Actuals")</f>
        <v>13.1245546761133</v>
      </c>
      <c r="BT64" s="6">
        <f>_xll.SNL.Clients.Office.Excel.Functions.SPG($D64, BT$1, $F64, "Options: Curr=USD, Mag=Actuals")</f>
        <v>15.022233350489399</v>
      </c>
      <c r="BU64" s="6">
        <f>_xll.SNL.Clients.Office.Excel.Functions.SPG($D64, BU$1, $F64, "Options: Curr=USD, Mag=Actuals")</f>
        <v>4.2619568772485996</v>
      </c>
      <c r="BV64" s="6">
        <f>_xll.SNL.Clients.Office.Excel.Functions.SPG($D64, BV$1, $F64, "Options: Curr=USD, Mag=Actuals")</f>
        <v>467498282573.84937</v>
      </c>
      <c r="BW64" s="6">
        <f>_xll.SNL.Clients.Office.Excel.Functions.SPG($D64, BW$1, $F64, "Options: Curr=USD, Mag=Actuals")</f>
        <v>201194183650.10306</v>
      </c>
      <c r="BX64" s="6">
        <f>_xll.SNL.Clients.Office.Excel.Functions.SPG($D64, BX$1, $F64, "Options: Curr=USD, Mag=Actuals")</f>
        <v>668692466223.95239</v>
      </c>
      <c r="BY64" s="6">
        <f>_xll.SNL.Clients.Office.Excel.Functions.SPG($D64, BY$1, $F64, "Options: Curr=USD, Mag=Actuals")</f>
        <v>31.702743385553799</v>
      </c>
      <c r="BZ64" s="6">
        <f>_xll.SNL.Clients.Office.Excel.Functions.SPG($D64, BZ$1, $F64, "Options: Curr=USD, Mag=Actuals")</f>
        <v>38879093198.992447</v>
      </c>
      <c r="CA64" s="6" t="str">
        <f>_xll.SNL.Clients.Office.Excel.Functions.SPG($D64, CA$1, $F64, "Options: Curr=USD, Mag=Actuals")</f>
        <v>Impaired Loans</v>
      </c>
      <c r="CB64" s="6">
        <f>_xll.SNL.Clients.Office.Excel.Functions.SPG($D64, CB$1, $F64, "Options: Curr=USD, Mag=Actuals")</f>
        <v>4.2774275223117302</v>
      </c>
      <c r="CC64" s="6">
        <f>_xll.SNL.Clients.Office.Excel.Functions.SPG($D64, CC$1, $F64, "Options: Curr=USD, Mag=Actuals")</f>
        <v>28.890477041272099</v>
      </c>
      <c r="CD64" s="6">
        <f>_xll.SNL.Clients.Office.Excel.Functions.SPG($D64, CD$1, $F64, "Options: Curr=USD, Mag=Actuals")</f>
        <v>0</v>
      </c>
      <c r="CE64" s="6">
        <f>_xll.SNL.Clients.Office.Excel.Functions.SPG($D64, CE$1, $F64, "Options: Curr=USD, Mag=Actuals")</f>
        <v>21.8361693707954</v>
      </c>
      <c r="CF64" s="6">
        <f>_xll.SNL.Clients.Office.Excel.Functions.SPG($D64, CF$1, $F64, "Options: Curr=USD, Mag=Actuals")</f>
        <v>3.03338728877076</v>
      </c>
      <c r="CG64" s="6">
        <f>_xll.SNL.Clients.Office.Excel.Functions.SPG($D64, CG$1, $F64, "Options: Curr=USD, Mag=Actuals")</f>
        <v>5.2483690133400103</v>
      </c>
    </row>
    <row r="65" spans="1:85" x14ac:dyDescent="0.3">
      <c r="A65" s="10" t="s">
        <v>100</v>
      </c>
      <c r="B65" s="10" t="s">
        <v>85</v>
      </c>
      <c r="C65" s="10" t="s">
        <v>13</v>
      </c>
      <c r="D65">
        <v>3001689</v>
      </c>
      <c r="E65" s="10" t="s">
        <v>20</v>
      </c>
      <c r="F65" s="10" t="s">
        <v>76</v>
      </c>
      <c r="G65">
        <v>-52.8</v>
      </c>
      <c r="H65">
        <v>596.38</v>
      </c>
      <c r="I65">
        <v>649.17999999999995</v>
      </c>
      <c r="J65">
        <v>2731.7</v>
      </c>
      <c r="K65">
        <v>42417.91</v>
      </c>
      <c r="L65">
        <v>1.89</v>
      </c>
      <c r="M65">
        <v>2613.6330903341013</v>
      </c>
      <c r="N65">
        <v>64.400000000000006</v>
      </c>
      <c r="O65">
        <v>1.3</v>
      </c>
      <c r="P65">
        <v>0.45</v>
      </c>
      <c r="Q65">
        <v>0.89</v>
      </c>
      <c r="R65">
        <v>0.89</v>
      </c>
      <c r="S65" t="str">
        <f>_xll.SNL.Clients.Office.Excel.Functions.SPG(D65, S$1, F65, "Options: Curr=USD, Mag=Actuals")</f>
        <v>BNP Paribas SA (ENXTPA:BNP)</v>
      </c>
      <c r="T65" t="str">
        <f>_xll.SNL.Clients.Office.Excel.Functions.SPG($D65, T$1, $F65, "Options: Curr=USD, Mag=Actuals")</f>
        <v>BNP Paribas SA</v>
      </c>
      <c r="U65" s="6">
        <f>_xll.SNL.Clients.Office.Excel.Functions.SPG($D65, U$1, $F65, "Options: Curr=USD, Mag=Actuals")</f>
        <v>2429259342385.8149</v>
      </c>
      <c r="V65" t="str">
        <f>_xll.SNL.Clients.Office.Excel.Functions.SPG($D65, V$1, $F65, "Options: Curr=USD, Mag=Actuals")</f>
        <v>ENXTPA:BNP</v>
      </c>
      <c r="W65" t="str">
        <f>_xll.SNL.Clients.Office.Excel.Functions.SPG($D65, W$1, $F65, "Options: Curr=USD, Mag=Actuals")</f>
        <v>Bank</v>
      </c>
      <c r="X65" s="6">
        <f>_xll.SNL.Clients.Office.Excel.Functions.SPG($D65, X$1, $F65, "Options: Curr=USD, Mag=Actuals")</f>
        <v>50718483218.455025</v>
      </c>
      <c r="Y65" s="6">
        <f>_xll.SNL.Clients.Office.Excel.Functions.SPG($D65, Y$1, $F65, "Options: Curr=USD, Mag=Actuals")</f>
        <v>33596992691.329674</v>
      </c>
      <c r="Z65" s="6">
        <f>_xll.SNL.Clients.Office.Excel.Functions.SPG($D65, Z$1, $F65, "Options: Curr=USD, Mag=Actuals")</f>
        <v>30893245903.713921</v>
      </c>
      <c r="AA65" s="6">
        <f>_xll.SNL.Clients.Office.Excel.Functions.SPG($D65, AA$1, $F65, "Options: Curr=USD, Mag=Actuals")</f>
        <v>9609216843.9362392</v>
      </c>
      <c r="AB65" s="6">
        <f>_xll.SNL.Clients.Office.Excel.Functions.SPG($D65, AB$1, $F65, "Options: Curr=USD, Mag=Actuals")</f>
        <v>6.9524917395833672</v>
      </c>
      <c r="AC65" s="6">
        <f>_xll.SNL.Clients.Office.Excel.Functions.SPG($D65, AC$1, $F65, "Options: Curr=USD, Mag=Actuals")</f>
        <v>8.3769633507853207</v>
      </c>
      <c r="AD65" s="6">
        <f>_xll.SNL.Clients.Office.Excel.Functions.SPG($D65, AD$1, $F65, "Options: Curr=USD, Mag=Actuals")</f>
        <v>0.37035221161984899</v>
      </c>
      <c r="AE65" s="6">
        <f>_xll.SNL.Clients.Office.Excel.Functions.SPG($D65, AE$1, $F65, "Options: Curr=USD, Mag=Actuals")</f>
        <v>7.8280171052616598</v>
      </c>
      <c r="AF65" s="6">
        <f>_xll.SNL.Clients.Office.Excel.Functions.SPG($D65, AF$1, $F65, "Options: Curr=USD, Mag=Actuals")</f>
        <v>2429259342385.8149</v>
      </c>
      <c r="AG65" s="6">
        <f>_xll.SNL.Clients.Office.Excel.Functions.SPG($D65, AG$1, $F65, "Options: Curr=USD, Mag=Actuals")</f>
        <v>589402985074.62695</v>
      </c>
      <c r="AH65" s="6">
        <f>_xll.SNL.Clients.Office.Excel.Functions.SPG($D65, AH$1, $F65, "Options: Curr=USD, Mag=Actuals")</f>
        <v>125513410391.65077</v>
      </c>
      <c r="AI65" s="6">
        <f>_xll.SNL.Clients.Office.Excel.Functions.SPG($D65, AI$1, $F65, "Options: Curr=USD, Mag=Actuals")</f>
        <v>43830</v>
      </c>
      <c r="AJ65" s="6" t="str">
        <f>_xll.SNL.Clients.Office.Excel.Functions.SPG($D65, AJ$1, $F65, "Options: Curr=USD, Mag=Actuals")</f>
        <v>#INVALID FUNCTION PARAMETER</v>
      </c>
      <c r="AK65" s="6" t="str">
        <f>_xll.SNL.Clients.Office.Excel.Functions.SPG($D65, AK$1, $F65, "Options: Curr=USD, Mag=Actuals")</f>
        <v>#INVALID FUNCTION PARAMETER</v>
      </c>
      <c r="AL65" s="6" t="str">
        <f>_xll.SNL.Clients.Office.Excel.Functions.SPG($D65, AL$1, $F65, "Options: Curr=USD, Mag=Actuals")</f>
        <v>#INVALID FUNCTION PARAMETER</v>
      </c>
      <c r="AM65" s="6" t="str">
        <f>_xll.SNL.Clients.Office.Excel.Functions.SPG($D65, AM$1, $F65, "Options: Curr=USD, Mag=Actuals")</f>
        <v>#INVALID FUNCTION PARAMETER</v>
      </c>
      <c r="AN65" s="6">
        <f>_xll.SNL.Clients.Office.Excel.Functions.SPG($D65, AN$1, $F65, "Options: Curr=USD, Mag=Actuals")</f>
        <v>2429259342385.8149</v>
      </c>
      <c r="AO65" s="6">
        <f>_xll.SNL.Clients.Office.Excel.Functions.SPG($D65, AO$1, $F65, "Options: Curr=USD, Mag=Actuals")</f>
        <v>904249803613.51147</v>
      </c>
      <c r="AP65" s="6">
        <f>_xll.SNL.Clients.Office.Excel.Functions.SPG($D65, AP$1, $F65, "Options: Curr=USD, Mag=Actuals")</f>
        <v>936670407361.68774</v>
      </c>
      <c r="AQ65" s="6">
        <f>_xll.SNL.Clients.Office.Excel.Functions.SPG($D65, AQ$1, $F65, "Options: Curr=USD, Mag=Actuals")</f>
        <v>120584670631.80339</v>
      </c>
      <c r="AR65" s="6">
        <f>_xll.SNL.Clients.Office.Excel.Functions.SPG($D65, AR$1, $F65, "Options: Curr=USD, Mag=Actuals")</f>
        <v>125513410391.65077</v>
      </c>
      <c r="AS65" s="6">
        <f>_xll.SNL.Clients.Office.Excel.Functions.SPG($D65, AS$1, $F65, "Options: Curr=USD, Mag=Actuals")</f>
        <v>112418359331.16373</v>
      </c>
      <c r="AT65" s="6">
        <f>_xll.SNL.Clients.Office.Excel.Functions.SPG($D65, AT$1, $F65, "Options: Curr=USD, Mag=Actuals")</f>
        <v>37.223271630003602</v>
      </c>
      <c r="AU65" s="6">
        <f>_xll.SNL.Clients.Office.Excel.Functions.SPG($D65, AU$1, $F65, "Options: Curr=USD, Mag=Actuals")</f>
        <v>96.538739401461896</v>
      </c>
      <c r="AV65" s="6">
        <f>_xll.SNL.Clients.Office.Excel.Functions.SPG($D65, AV$1, $F65, "Options: Curr=USD, Mag=Actuals")</f>
        <v>5.1667357289395897</v>
      </c>
      <c r="AW65" s="6">
        <f>_xll.SNL.Clients.Office.Excel.Functions.SPG($D65, AW$1, $F65, "Options: Curr=USD, Mag=Actuals")</f>
        <v>4.6527613927072604</v>
      </c>
      <c r="AX65" s="6">
        <f>_xll.SNL.Clients.Office.Excel.Functions.SPG($D65, AX$1, $F65, "Options: Curr=USD, Mag=Actuals")</f>
        <v>9609216843.9362392</v>
      </c>
      <c r="AY65" s="6">
        <f>_xll.SNL.Clients.Office.Excel.Functions.SPG($D65, AY$1, $F65, "Options: Curr=USD, Mag=Actuals")</f>
        <v>9150195650.1795273</v>
      </c>
      <c r="AZ65" s="6">
        <f>_xll.SNL.Clients.Office.Excel.Functions.SPG($D65, AZ$1, $F65, "Options: Curr=USD, Mag=Actuals")</f>
        <v>0.37035221161984899</v>
      </c>
      <c r="BA65" s="6">
        <f>_xll.SNL.Clients.Office.Excel.Functions.SPG($D65, BA$1, $F65, "Options: Curr=USD, Mag=Actuals")</f>
        <v>7.8280171052616598</v>
      </c>
      <c r="BB65" s="6">
        <f>_xll.SNL.Clients.Office.Excel.Functions.SPG($D65, BB$1, $F65, "Options: Curr=USD, Mag=Actuals")</f>
        <v>8.0720070975298004</v>
      </c>
      <c r="BC65" s="6">
        <f>_xll.SNL.Clients.Office.Excel.Functions.SPG($D65, BC$1, $F65, "Options: Curr=USD, Mag=Actuals")</f>
        <v>0</v>
      </c>
      <c r="BD65" s="6">
        <f>_xll.SNL.Clients.Office.Excel.Functions.SPG($D65, BD$1, $F65, "Options: Curr=USD, Mag=Actuals")</f>
        <v>1.28539714042941</v>
      </c>
      <c r="BE65" s="6">
        <f>_xll.SNL.Clients.Office.Excel.Functions.SPG($D65, BE$1, $F65, "Options: Curr=USD, Mag=Actuals")</f>
        <v>0.91161961725417195</v>
      </c>
      <c r="BF65" s="6">
        <f>_xll.SNL.Clients.Office.Excel.Functions.SPG($D65, BF$1, $F65, "Options: Curr=USD, Mag=Actuals")</f>
        <v>0.40409512545961601</v>
      </c>
      <c r="BG65" s="6">
        <f>_xll.SNL.Clients.Office.Excel.Functions.SPG($D65, BG$1, $F65, "Options: Curr=USD, Mag=Actuals")</f>
        <v>1.34389137025518</v>
      </c>
      <c r="BH65" s="6">
        <f>_xll.SNL.Clients.Office.Excel.Functions.SPG($D65, BH$1, $F65, "Options: Curr=USD, Mag=Actuals")</f>
        <v>0.61086755911711599</v>
      </c>
      <c r="BI65" s="6">
        <f>_xll.SNL.Clients.Office.Excel.Functions.SPG($D65, BI$1, $F65, "Options: Curr=USD, Mag=Actuals")</f>
        <v>3.1639968992021701</v>
      </c>
      <c r="BJ65" s="6">
        <f>_xll.SNL.Clients.Office.Excel.Functions.SPG($D65, BJ$1, $F65, "Options: Curr=USD, Mag=Actuals")</f>
        <v>1.4025101037075001</v>
      </c>
      <c r="BK65" s="6">
        <f>_xll.SNL.Clients.Office.Excel.Functions.SPG($D65, BK$1, $F65, "Options: Curr=USD, Mag=Actuals")</f>
        <v>4.6643008200715403</v>
      </c>
      <c r="BL65" s="6">
        <f>_xll.SNL.Clients.Office.Excel.Functions.SPG($D65, BL$1, $F65, "Options: Curr=USD, Mag=Actuals")</f>
        <v>2.12016396563663</v>
      </c>
      <c r="BM65" s="6">
        <f>_xll.SNL.Clients.Office.Excel.Functions.SPG($D65, BM$1, $F65, "Options: Curr=USD, Mag=Actuals")</f>
        <v>1.70637481277557</v>
      </c>
      <c r="BN65" s="6">
        <f>_xll.SNL.Clients.Office.Excel.Functions.SPG($D65, BN$1, $F65, "Options: Curr=USD, Mag=Actuals")</f>
        <v>1.11401966487001</v>
      </c>
      <c r="BO65" s="6">
        <f>_xll.SNL.Clients.Office.Excel.Functions.SPG($D65, BO$1, $F65, "Options: Curr=USD, Mag=Actuals")</f>
        <v>46.635910114343702</v>
      </c>
      <c r="BP65" s="6">
        <f>_xll.SNL.Clients.Office.Excel.Functions.SPG($D65, BP$1, $F65, "Options: Curr=USD, Mag=Actuals")</f>
        <v>20.672376495519</v>
      </c>
      <c r="BQ65" s="6">
        <f>_xll.SNL.Clients.Office.Excel.Functions.SPG($D65, BQ$1, $F65, "Options: Curr=USD, Mag=Actuals")</f>
        <v>68.749724073992297</v>
      </c>
      <c r="BR65" s="6">
        <f>_xll.SNL.Clients.Office.Excel.Functions.SPG($D65, BR$1, $F65, "Options: Curr=USD, Mag=Actuals")</f>
        <v>12.1412381060602</v>
      </c>
      <c r="BS65" s="6">
        <f>_xll.SNL.Clients.Office.Excel.Functions.SPG($D65, BS$1, $F65, "Options: Curr=USD, Mag=Actuals")</f>
        <v>13.4506928537681</v>
      </c>
      <c r="BT65" s="6">
        <f>_xll.SNL.Clients.Office.Excel.Functions.SPG($D65, BT$1, $F65, "Options: Curr=USD, Mag=Actuals")</f>
        <v>15.507125897839201</v>
      </c>
      <c r="BU65" s="6">
        <f>_xll.SNL.Clients.Office.Excel.Functions.SPG($D65, BU$1, $F65, "Options: Curr=USD, Mag=Actuals")</f>
        <v>4.2805318140653901</v>
      </c>
      <c r="BV65" s="6">
        <f>_xll.SNL.Clients.Office.Excel.Functions.SPG($D65, BV$1, $F65, "Options: Curr=USD, Mag=Actuals")</f>
        <v>486381999775.55829</v>
      </c>
      <c r="BW65" s="6">
        <f>_xll.SNL.Clients.Office.Excel.Functions.SPG($D65, BW$1, $F65, "Options: Curr=USD, Mag=Actuals")</f>
        <v>202588935024.12747</v>
      </c>
      <c r="BX65" s="6">
        <f>_xll.SNL.Clients.Office.Excel.Functions.SPG($D65, BX$1, $F65, "Options: Curr=USD, Mag=Actuals")</f>
        <v>688970934799.68579</v>
      </c>
      <c r="BY65" s="6">
        <f>_xll.SNL.Clients.Office.Excel.Functions.SPG($D65, BY$1, $F65, "Options: Curr=USD, Mag=Actuals")</f>
        <v>30.8968440620073</v>
      </c>
      <c r="BZ65" s="6">
        <f>_xll.SNL.Clients.Office.Excel.Functions.SPG($D65, BZ$1, $F65, "Options: Curr=USD, Mag=Actuals")</f>
        <v>33428346986.870163</v>
      </c>
      <c r="CA65" s="6" t="str">
        <f>_xll.SNL.Clients.Office.Excel.Functions.SPG($D65, CA$1, $F65, "Options: Curr=USD, Mag=Actuals")</f>
        <v>Impaired Loans</v>
      </c>
      <c r="CB65" s="6">
        <f>_xll.SNL.Clients.Office.Excel.Functions.SPG($D65, CB$1, $F65, "Options: Curr=USD, Mag=Actuals")</f>
        <v>3.5817736922161201</v>
      </c>
      <c r="CC65" s="6">
        <f>_xll.SNL.Clients.Office.Excel.Functions.SPG($D65, CC$1, $F65, "Options: Curr=USD, Mag=Actuals")</f>
        <v>24.546773023930399</v>
      </c>
      <c r="CD65" s="6">
        <f>_xll.SNL.Clients.Office.Excel.Functions.SPG($D65, CD$1, $F65, "Options: Curr=USD, Mag=Actuals")</f>
        <v>0.39482750135341299</v>
      </c>
      <c r="CE65" s="6">
        <f>_xll.SNL.Clients.Office.Excel.Functions.SPG($D65, CE$1, $F65, "Options: Curr=USD, Mag=Actuals")</f>
        <v>22.596595323868101</v>
      </c>
      <c r="CF65" s="6">
        <f>_xll.SNL.Clients.Office.Excel.Functions.SPG($D65, CF$1, $F65, "Options: Curr=USD, Mag=Actuals")</f>
        <v>2.5462481437615399</v>
      </c>
      <c r="CG65" s="6">
        <f>_xll.SNL.Clients.Office.Excel.Functions.SPG($D65, CG$1, $F65, "Options: Curr=USD, Mag=Actuals")</f>
        <v>4.4537609071390598</v>
      </c>
    </row>
    <row r="66" spans="1:85" x14ac:dyDescent="0.3">
      <c r="A66" s="10" t="s">
        <v>100</v>
      </c>
      <c r="B66" s="10" t="s">
        <v>85</v>
      </c>
      <c r="C66" s="10" t="s">
        <v>13</v>
      </c>
      <c r="D66">
        <v>3001689</v>
      </c>
      <c r="E66" s="10" t="s">
        <v>20</v>
      </c>
      <c r="F66" s="10" t="s">
        <v>9</v>
      </c>
      <c r="G66">
        <v>-65.67</v>
      </c>
      <c r="H66">
        <v>506.36</v>
      </c>
      <c r="I66">
        <v>572.03</v>
      </c>
      <c r="J66">
        <v>2640.4</v>
      </c>
      <c r="K66">
        <v>40949.11</v>
      </c>
      <c r="L66">
        <v>-7.68</v>
      </c>
      <c r="M66">
        <v>2460.8810577329582</v>
      </c>
      <c r="N66">
        <v>64.48</v>
      </c>
      <c r="O66">
        <v>0.52</v>
      </c>
      <c r="P66">
        <v>-2.2000000000000002</v>
      </c>
      <c r="Q66">
        <v>0.88</v>
      </c>
      <c r="R66">
        <v>0.81</v>
      </c>
      <c r="S66" t="str">
        <f>_xll.SNL.Clients.Office.Excel.Functions.SPG(D66, S$1, F66, "Options: Curr=USD, Mag=Actuals")</f>
        <v>BNP Paribas SA (ENXTPA:BNP)</v>
      </c>
      <c r="T66" t="str">
        <f>_xll.SNL.Clients.Office.Excel.Functions.SPG($D66, T$1, $F66, "Options: Curr=USD, Mag=Actuals")</f>
        <v>BNP Paribas SA</v>
      </c>
      <c r="U66" s="6">
        <f>_xll.SNL.Clients.Office.Excel.Functions.SPG($D66, U$1, $F66, "Options: Curr=USD, Mag=Actuals")</f>
        <v>3044025688073.3945</v>
      </c>
      <c r="V66" t="str">
        <f>_xll.SNL.Clients.Office.Excel.Functions.SPG($D66, V$1, $F66, "Options: Curr=USD, Mag=Actuals")</f>
        <v>ENXTPA:BNP</v>
      </c>
      <c r="W66" t="str">
        <f>_xll.SNL.Clients.Office.Excel.Functions.SPG($D66, W$1, $F66, "Options: Curr=USD, Mag=Actuals")</f>
        <v>Bank</v>
      </c>
      <c r="X66" s="6">
        <f>_xll.SNL.Clients.Office.Excel.Functions.SPG($D66, X$1, $F66, "Options: Curr=USD, Mag=Actuals")</f>
        <v>49206203077.602058</v>
      </c>
      <c r="Y66" s="6">
        <f>_xll.SNL.Clients.Office.Excel.Functions.SPG($D66, Y$1, $F66, "Options: Curr=USD, Mag=Actuals")</f>
        <v>26805077699.264088</v>
      </c>
      <c r="Z66" s="6">
        <f>_xll.SNL.Clients.Office.Excel.Functions.SPG($D66, Z$1, $F66, "Options: Curr=USD, Mag=Actuals")</f>
        <v>24229159515.180779</v>
      </c>
      <c r="AA66" s="6">
        <f>_xll.SNL.Clients.Office.Excel.Functions.SPG($D66, AA$1, $F66, "Options: Curr=USD, Mag=Actuals")</f>
        <v>8466504137.8447447</v>
      </c>
      <c r="AB66" s="6">
        <f>_xll.SNL.Clients.Office.Excel.Functions.SPG($D66, AB$1, $F66, "Options: Curr=USD, Mag=Actuals")</f>
        <v>6.062998917323748</v>
      </c>
      <c r="AC66" s="6">
        <f>_xll.SNL.Clients.Office.Excel.Functions.SPG($D66, AC$1, $F66, "Options: Curr=USD, Mag=Actuals")</f>
        <v>-14.492753623188401</v>
      </c>
      <c r="AD66" s="6">
        <f>_xll.SNL.Clients.Office.Excel.Functions.SPG($D66, AD$1, $F66, "Options: Curr=USD, Mag=Actuals")</f>
        <v>0.29026172878554701</v>
      </c>
      <c r="AE66" s="6">
        <f>_xll.SNL.Clients.Office.Excel.Functions.SPG($D66, AE$1, $F66, "Options: Curr=USD, Mag=Actuals")</f>
        <v>6.4399861038735402</v>
      </c>
      <c r="AF66" s="6">
        <f>_xll.SNL.Clients.Office.Excel.Functions.SPG($D66, AF$1, $F66, "Options: Curr=USD, Mag=Actuals")</f>
        <v>3044025688073.3945</v>
      </c>
      <c r="AG66" s="6">
        <f>_xll.SNL.Clients.Office.Excel.Functions.SPG($D66, AG$1, $F66, "Options: Curr=USD, Mag=Actuals")</f>
        <v>759971865443.42505</v>
      </c>
      <c r="AH66" s="6">
        <f>_xll.SNL.Clients.Office.Excel.Functions.SPG($D66, AH$1, $F66, "Options: Curr=USD, Mag=Actuals")</f>
        <v>143546177370.03058</v>
      </c>
      <c r="AI66" s="6">
        <f>_xll.SNL.Clients.Office.Excel.Functions.SPG($D66, AI$1, $F66, "Options: Curr=USD, Mag=Actuals")</f>
        <v>44196</v>
      </c>
      <c r="AJ66" s="6" t="str">
        <f>_xll.SNL.Clients.Office.Excel.Functions.SPG($D66, AJ$1, $F66, "Options: Curr=USD, Mag=Actuals")</f>
        <v>#INVALID FUNCTION PARAMETER</v>
      </c>
      <c r="AK66" s="6" t="str">
        <f>_xll.SNL.Clients.Office.Excel.Functions.SPG($D66, AK$1, $F66, "Options: Curr=USD, Mag=Actuals")</f>
        <v>#INVALID FUNCTION PARAMETER</v>
      </c>
      <c r="AL66" s="6" t="str">
        <f>_xll.SNL.Clients.Office.Excel.Functions.SPG($D66, AL$1, $F66, "Options: Curr=USD, Mag=Actuals")</f>
        <v>#INVALID FUNCTION PARAMETER</v>
      </c>
      <c r="AM66" s="6" t="str">
        <f>_xll.SNL.Clients.Office.Excel.Functions.SPG($D66, AM$1, $F66, "Options: Curr=USD, Mag=Actuals")</f>
        <v>#INVALID FUNCTION PARAMETER</v>
      </c>
      <c r="AN66" s="6">
        <f>_xll.SNL.Clients.Office.Excel.Functions.SPG($D66, AN$1, $F66, "Options: Curr=USD, Mag=Actuals")</f>
        <v>3044025688073.3945</v>
      </c>
      <c r="AO66" s="6">
        <f>_xll.SNL.Clients.Office.Excel.Functions.SPG($D66, AO$1, $F66, "Options: Curr=USD, Mag=Actuals")</f>
        <v>990254434250.76453</v>
      </c>
      <c r="AP66" s="6">
        <f>_xll.SNL.Clients.Office.Excel.Functions.SPG($D66, AP$1, $F66, "Options: Curr=USD, Mag=Actuals")</f>
        <v>1151059327217.1255</v>
      </c>
      <c r="AQ66" s="6">
        <f>_xll.SNL.Clients.Office.Excel.Functions.SPG($D66, AQ$1, $F66, "Options: Curr=USD, Mag=Actuals")</f>
        <v>137980428134.55655</v>
      </c>
      <c r="AR66" s="6">
        <f>_xll.SNL.Clients.Office.Excel.Functions.SPG($D66, AR$1, $F66, "Options: Curr=USD, Mag=Actuals")</f>
        <v>143546177370.03058</v>
      </c>
      <c r="AS66" s="6">
        <f>_xll.SNL.Clients.Office.Excel.Functions.SPG($D66, AS$1, $F66, "Options: Curr=USD, Mag=Actuals")</f>
        <v>129611009174.31192</v>
      </c>
      <c r="AT66" s="6">
        <f>_xll.SNL.Clients.Office.Excel.Functions.SPG($D66, AT$1, $F66, "Options: Curr=USD, Mag=Actuals")</f>
        <v>32.531080080257503</v>
      </c>
      <c r="AU66" s="6">
        <f>_xll.SNL.Clients.Office.Excel.Functions.SPG($D66, AU$1, $F66, "Options: Curr=USD, Mag=Actuals")</f>
        <v>86.029834504261999</v>
      </c>
      <c r="AV66" s="6">
        <f>_xll.SNL.Clients.Office.Excel.Functions.SPG($D66, AV$1, $F66, "Options: Curr=USD, Mag=Actuals")</f>
        <v>4.7156690540572601</v>
      </c>
      <c r="AW66" s="6">
        <f>_xll.SNL.Clients.Office.Excel.Functions.SPG($D66, AW$1, $F66, "Options: Curr=USD, Mag=Actuals")</f>
        <v>4.2774632745804704</v>
      </c>
      <c r="AX66" s="6">
        <f>_xll.SNL.Clients.Office.Excel.Functions.SPG($D66, AX$1, $F66, "Options: Curr=USD, Mag=Actuals")</f>
        <v>8466504137.8447447</v>
      </c>
      <c r="AY66" s="6">
        <f>_xll.SNL.Clients.Office.Excel.Functions.SPG($D66, AY$1, $F66, "Options: Curr=USD, Mag=Actuals")</f>
        <v>8069155056.2574253</v>
      </c>
      <c r="AZ66" s="6">
        <f>_xll.SNL.Clients.Office.Excel.Functions.SPG($D66, AZ$1, $F66, "Options: Curr=USD, Mag=Actuals")</f>
        <v>0.29026172878554701</v>
      </c>
      <c r="BA66" s="6">
        <f>_xll.SNL.Clients.Office.Excel.Functions.SPG($D66, BA$1, $F66, "Options: Curr=USD, Mag=Actuals")</f>
        <v>6.4399861038735402</v>
      </c>
      <c r="BB66" s="6">
        <f>_xll.SNL.Clients.Office.Excel.Functions.SPG($D66, BB$1, $F66, "Options: Curr=USD, Mag=Actuals")</f>
        <v>6.5889617984902404</v>
      </c>
      <c r="BC66" s="6">
        <f>_xll.SNL.Clients.Office.Excel.Functions.SPG($D66, BC$1, $F66, "Options: Curr=USD, Mag=Actuals")</f>
        <v>0</v>
      </c>
      <c r="BD66" s="6">
        <f>_xll.SNL.Clients.Office.Excel.Functions.SPG($D66, BD$1, $F66, "Options: Curr=USD, Mag=Actuals")</f>
        <v>1.0743408750300001</v>
      </c>
      <c r="BE66" s="6">
        <f>_xll.SNL.Clients.Office.Excel.Functions.SPG($D66, BE$1, $F66, "Options: Curr=USD, Mag=Actuals")</f>
        <v>0.75495451130924696</v>
      </c>
      <c r="BF66" s="6">
        <f>_xll.SNL.Clients.Office.Excel.Functions.SPG($D66, BF$1, $F66, "Options: Curr=USD, Mag=Actuals")</f>
        <v>0.37497196224366203</v>
      </c>
      <c r="BG66" s="6">
        <f>_xll.SNL.Clients.Office.Excel.Functions.SPG($D66, BG$1, $F66, "Options: Curr=USD, Mag=Actuals")</f>
        <v>1.09990209783092</v>
      </c>
      <c r="BH66" s="6">
        <f>_xll.SNL.Clients.Office.Excel.Functions.SPG($D66, BH$1, $F66, "Options: Curr=USD, Mag=Actuals")</f>
        <v>0.58706070756532103</v>
      </c>
      <c r="BI66" s="6">
        <f>_xll.SNL.Clients.Office.Excel.Functions.SPG($D66, BI$1, $F66, "Options: Curr=USD, Mag=Actuals")</f>
        <v>2.7943004876370199</v>
      </c>
      <c r="BJ66" s="6">
        <f>_xll.SNL.Clients.Office.Excel.Functions.SPG($D66, BJ$1, $F66, "Options: Curr=USD, Mag=Actuals")</f>
        <v>1.3878774432787999</v>
      </c>
      <c r="BK66" s="6">
        <f>_xll.SNL.Clients.Office.Excel.Functions.SPG($D66, BK$1, $F66, "Options: Curr=USD, Mag=Actuals")</f>
        <v>4.0710492119477903</v>
      </c>
      <c r="BL66" s="6">
        <f>_xll.SNL.Clients.Office.Excel.Functions.SPG($D66, BL$1, $F66, "Options: Curr=USD, Mag=Actuals")</f>
        <v>2.1728779639682898</v>
      </c>
      <c r="BM66" s="6">
        <f>_xll.SNL.Clients.Office.Excel.Functions.SPG($D66, BM$1, $F66, "Options: Curr=USD, Mag=Actuals")</f>
        <v>1.35281466623804</v>
      </c>
      <c r="BN66" s="6">
        <f>_xll.SNL.Clients.Office.Excel.Functions.SPG($D66, BN$1, $F66, "Options: Curr=USD, Mag=Actuals")</f>
        <v>0.91743970293334798</v>
      </c>
      <c r="BO66" s="6">
        <f>_xll.SNL.Clients.Office.Excel.Functions.SPG($D66, BO$1, $F66, "Options: Curr=USD, Mag=Actuals")</f>
        <v>44.752291449124002</v>
      </c>
      <c r="BP66" s="6">
        <f>_xll.SNL.Clients.Office.Excel.Functions.SPG($D66, BP$1, $F66, "Options: Curr=USD, Mag=Actuals")</f>
        <v>22.227636616776898</v>
      </c>
      <c r="BQ66" s="6">
        <f>_xll.SNL.Clients.Office.Excel.Functions.SPG($D66, BQ$1, $F66, "Options: Curr=USD, Mag=Actuals")</f>
        <v>65.200139227288503</v>
      </c>
      <c r="BR66" s="6">
        <f>_xll.SNL.Clients.Office.Excel.Functions.SPG($D66, BR$1, $F66, "Options: Curr=USD, Mag=Actuals")</f>
        <v>12.7626261101358</v>
      </c>
      <c r="BS66" s="6">
        <f>_xll.SNL.Clients.Office.Excel.Functions.SPG($D66, BS$1, $F66, "Options: Curr=USD, Mag=Actuals")</f>
        <v>14.206000376694901</v>
      </c>
      <c r="BT66" s="6">
        <f>_xll.SNL.Clients.Office.Excel.Functions.SPG($D66, BT$1, $F66, "Options: Curr=USD, Mag=Actuals")</f>
        <v>16.3661014804687</v>
      </c>
      <c r="BU66" s="6">
        <f>_xll.SNL.Clients.Office.Excel.Functions.SPG($D66, BU$1, $F66, "Options: Curr=USD, Mag=Actuals")</f>
        <v>4.0812076037991396</v>
      </c>
      <c r="BV66" s="6">
        <f>_xll.SNL.Clients.Office.Excel.Functions.SPG($D66, BV$1, $F66, "Options: Curr=USD, Mag=Actuals")</f>
        <v>611514373088.68494</v>
      </c>
      <c r="BW66" s="6">
        <f>_xll.SNL.Clients.Office.Excel.Functions.SPG($D66, BW$1, $F66, "Options: Curr=USD, Mag=Actuals")</f>
        <v>332343730886.8501</v>
      </c>
      <c r="BX66" s="6">
        <f>_xll.SNL.Clients.Office.Excel.Functions.SPG($D66, BX$1, $F66, "Options: Curr=USD, Mag=Actuals")</f>
        <v>943858103975.53516</v>
      </c>
      <c r="BY66" s="6">
        <f>_xll.SNL.Clients.Office.Excel.Functions.SPG($D66, BY$1, $F66, "Options: Curr=USD, Mag=Actuals")</f>
        <v>27.9495887266621</v>
      </c>
      <c r="BZ66" s="6">
        <f>_xll.SNL.Clients.Office.Excel.Functions.SPG($D66, BZ$1, $F66, "Options: Curr=USD, Mag=Actuals")</f>
        <v>36784097859.327209</v>
      </c>
      <c r="CA66" s="6" t="str">
        <f>_xll.SNL.Clients.Office.Excel.Functions.SPG($D66, CA$1, $F66, "Options: Curr=USD, Mag=Actuals")</f>
        <v>Impaired Loans</v>
      </c>
      <c r="CB66" s="6">
        <f>_xll.SNL.Clients.Office.Excel.Functions.SPG($D66, CB$1, $F66, "Options: Curr=USD, Mag=Actuals")</f>
        <v>3.5960718377265302</v>
      </c>
      <c r="CC66" s="6">
        <f>_xll.SNL.Clients.Office.Excel.Functions.SPG($D66, CC$1, $F66, "Options: Curr=USD, Mag=Actuals")</f>
        <v>23.603054873119198</v>
      </c>
      <c r="CD66" s="6">
        <f>_xll.SNL.Clients.Office.Excel.Functions.SPG($D66, CD$1, $F66, "Options: Curr=USD, Mag=Actuals")</f>
        <v>0.61779284154129199</v>
      </c>
      <c r="CE66" s="6">
        <f>_xll.SNL.Clients.Office.Excel.Functions.SPG($D66, CE$1, $F66, "Options: Curr=USD, Mag=Actuals")</f>
        <v>36.727345469093798</v>
      </c>
      <c r="CF66" s="6">
        <f>_xll.SNL.Clients.Office.Excel.Functions.SPG($D66, CF$1, $F66, "Options: Curr=USD, Mag=Actuals")</f>
        <v>2.5646422344412598</v>
      </c>
      <c r="CG66" s="6">
        <f>_xll.SNL.Clients.Office.Excel.Functions.SPG($D66, CG$1, $F66, "Options: Curr=USD, Mag=Actuals")</f>
        <v>4.3235090715907303</v>
      </c>
    </row>
    <row r="67" spans="1:85" x14ac:dyDescent="0.3">
      <c r="A67" s="10" t="s">
        <v>100</v>
      </c>
      <c r="B67" s="10" t="s">
        <v>85</v>
      </c>
      <c r="C67" s="10" t="s">
        <v>13</v>
      </c>
      <c r="D67">
        <v>3001689</v>
      </c>
      <c r="E67" s="10" t="s">
        <v>20</v>
      </c>
      <c r="F67" s="10" t="s">
        <v>77</v>
      </c>
      <c r="G67">
        <v>-79.45</v>
      </c>
      <c r="H67">
        <v>622.1</v>
      </c>
      <c r="I67">
        <v>701.55</v>
      </c>
      <c r="J67">
        <v>2956.72</v>
      </c>
      <c r="K67">
        <v>45818.35</v>
      </c>
      <c r="L67">
        <v>6.36</v>
      </c>
      <c r="M67">
        <v>2711.427080113308</v>
      </c>
      <c r="N67">
        <v>64.53</v>
      </c>
      <c r="O67">
        <v>2.0699999999999998</v>
      </c>
      <c r="P67">
        <v>9.2899999999999991</v>
      </c>
      <c r="Q67">
        <v>0.85</v>
      </c>
      <c r="R67">
        <v>0.88</v>
      </c>
      <c r="S67" t="str">
        <f>_xll.SNL.Clients.Office.Excel.Functions.SPG(D67, S$1, F67, "Options: Curr=USD, Mag=Actuals")</f>
        <v>BNP Paribas SA (ENXTPA:BNP)</v>
      </c>
      <c r="T67" t="str">
        <f>_xll.SNL.Clients.Office.Excel.Functions.SPG($D67, T$1, $F67, "Options: Curr=USD, Mag=Actuals")</f>
        <v>BNP Paribas SA</v>
      </c>
      <c r="U67" s="6">
        <f>_xll.SNL.Clients.Office.Excel.Functions.SPG($D67, U$1, $F67, "Options: Curr=USD, Mag=Actuals")</f>
        <v>2996069600818.833</v>
      </c>
      <c r="V67" t="str">
        <f>_xll.SNL.Clients.Office.Excel.Functions.SPG($D67, V$1, $F67, "Options: Curr=USD, Mag=Actuals")</f>
        <v>ENXTPA:BNP</v>
      </c>
      <c r="W67" t="str">
        <f>_xll.SNL.Clients.Office.Excel.Functions.SPG($D67, W$1, $F67, "Options: Curr=USD, Mag=Actuals")</f>
        <v>Bank</v>
      </c>
      <c r="X67" s="6">
        <f>_xll.SNL.Clients.Office.Excel.Functions.SPG($D67, X$1, $F67, "Options: Curr=USD, Mag=Actuals")</f>
        <v>52780346543.38047</v>
      </c>
      <c r="Y67" s="6">
        <f>_xll.SNL.Clients.Office.Excel.Functions.SPG($D67, Y$1, $F67, "Options: Curr=USD, Mag=Actuals")</f>
        <v>29964532523.529953</v>
      </c>
      <c r="Z67" s="6">
        <f>_xll.SNL.Clients.Office.Excel.Functions.SPG($D67, Z$1, $F67, "Options: Curr=USD, Mag=Actuals")</f>
        <v>27232312182.117065</v>
      </c>
      <c r="AA67" s="6">
        <f>_xll.SNL.Clients.Office.Excel.Functions.SPG($D67, AA$1, $F67, "Options: Curr=USD, Mag=Actuals")</f>
        <v>11685860161.540854</v>
      </c>
      <c r="AB67" s="6">
        <f>_xll.SNL.Clients.Office.Excel.Functions.SPG($D67, AB$1, $F67, "Options: Curr=USD, Mag=Actuals")</f>
        <v>8.5869782158690882</v>
      </c>
      <c r="AC67" s="6">
        <f>_xll.SNL.Clients.Office.Excel.Functions.SPG($D67, AC$1, $F67, "Options: Curr=USD, Mag=Actuals")</f>
        <v>36.723163841807903</v>
      </c>
      <c r="AD67" s="6">
        <f>_xll.SNL.Clients.Office.Excel.Functions.SPG($D67, AD$1, $F67, "Options: Curr=USD, Mag=Actuals")</f>
        <v>0.37215597196155098</v>
      </c>
      <c r="AE67" s="6">
        <f>_xll.SNL.Clients.Office.Excel.Functions.SPG($D67, AE$1, $F67, "Options: Curr=USD, Mag=Actuals")</f>
        <v>8.2414202269310106</v>
      </c>
      <c r="AF67" s="6">
        <f>_xll.SNL.Clients.Office.Excel.Functions.SPG($D67, AF$1, $F67, "Options: Curr=USD, Mag=Actuals")</f>
        <v>2996069600818.833</v>
      </c>
      <c r="AG67" s="6">
        <f>_xll.SNL.Clients.Office.Excel.Functions.SPG($D67, AG$1, $F67, "Options: Curr=USD, Mag=Actuals")</f>
        <v>743623336745.13818</v>
      </c>
      <c r="AH67" s="6">
        <f>_xll.SNL.Clients.Office.Excel.Functions.SPG($D67, AH$1, $F67, "Options: Curr=USD, Mag=Actuals")</f>
        <v>139323325372.45535</v>
      </c>
      <c r="AI67" s="6">
        <f>_xll.SNL.Clients.Office.Excel.Functions.SPG($D67, AI$1, $F67, "Options: Curr=USD, Mag=Actuals")</f>
        <v>44561</v>
      </c>
      <c r="AJ67" s="6" t="str">
        <f>_xll.SNL.Clients.Office.Excel.Functions.SPG($D67, AJ$1, $F67, "Options: Curr=USD, Mag=Actuals")</f>
        <v>#INVALID FUNCTION PARAMETER</v>
      </c>
      <c r="AK67" s="6" t="str">
        <f>_xll.SNL.Clients.Office.Excel.Functions.SPG($D67, AK$1, $F67, "Options: Curr=USD, Mag=Actuals")</f>
        <v>#INVALID FUNCTION PARAMETER</v>
      </c>
      <c r="AL67" s="6" t="str">
        <f>_xll.SNL.Clients.Office.Excel.Functions.SPG($D67, AL$1, $F67, "Options: Curr=USD, Mag=Actuals")</f>
        <v>#INVALID FUNCTION PARAMETER</v>
      </c>
      <c r="AM67" s="6" t="str">
        <f>_xll.SNL.Clients.Office.Excel.Functions.SPG($D67, AM$1, $F67, "Options: Curr=USD, Mag=Actuals")</f>
        <v>#INVALID FUNCTION PARAMETER</v>
      </c>
      <c r="AN67" s="6">
        <f>_xll.SNL.Clients.Office.Excel.Functions.SPG($D67, AN$1, $F67, "Options: Curr=USD, Mag=Actuals")</f>
        <v>2996069600818.833</v>
      </c>
      <c r="AO67" s="6">
        <f>_xll.SNL.Clients.Office.Excel.Functions.SPG($D67, AO$1, $F67, "Options: Curr=USD, Mag=Actuals")</f>
        <v>925736381212.328</v>
      </c>
      <c r="AP67" s="6">
        <f>_xll.SNL.Clients.Office.Excel.Functions.SPG($D67, AP$1, $F67, "Options: Curr=USD, Mag=Actuals")</f>
        <v>1089143636983.9645</v>
      </c>
      <c r="AQ67" s="6">
        <f>_xll.SNL.Clients.Office.Excel.Functions.SPG($D67, AQ$1, $F67, "Options: Curr=USD, Mag=Actuals")</f>
        <v>134068008643.23894</v>
      </c>
      <c r="AR67" s="6">
        <f>_xll.SNL.Clients.Office.Excel.Functions.SPG($D67, AR$1, $F67, "Options: Curr=USD, Mag=Actuals")</f>
        <v>139323325372.45535</v>
      </c>
      <c r="AS67" s="6">
        <f>_xll.SNL.Clients.Office.Excel.Functions.SPG($D67, AS$1, $F67, "Options: Curr=USD, Mag=Actuals")</f>
        <v>129338109860.116</v>
      </c>
      <c r="AT67" s="6">
        <f>_xll.SNL.Clients.Office.Excel.Functions.SPG($D67, AT$1, $F67, "Options: Curr=USD, Mag=Actuals")</f>
        <v>30.898360337133798</v>
      </c>
      <c r="AU67" s="6">
        <f>_xll.SNL.Clients.Office.Excel.Functions.SPG($D67, AU$1, $F67, "Options: Curr=USD, Mag=Actuals")</f>
        <v>84.996721256698507</v>
      </c>
      <c r="AV67" s="6">
        <f>_xll.SNL.Clients.Office.Excel.Functions.SPG($D67, AV$1, $F67, "Options: Curr=USD, Mag=Actuals")</f>
        <v>4.6502032307386303</v>
      </c>
      <c r="AW67" s="6">
        <f>_xll.SNL.Clients.Office.Excel.Functions.SPG($D67, AW$1, $F67, "Options: Curr=USD, Mag=Actuals")</f>
        <v>4.3313615146492497</v>
      </c>
      <c r="AX67" s="6">
        <f>_xll.SNL.Clients.Office.Excel.Functions.SPG($D67, AX$1, $F67, "Options: Curr=USD, Mag=Actuals")</f>
        <v>11685860161.540854</v>
      </c>
      <c r="AY67" s="6">
        <f>_xll.SNL.Clients.Office.Excel.Functions.SPG($D67, AY$1, $F67, "Options: Curr=USD, Mag=Actuals")</f>
        <v>11222210649.058664</v>
      </c>
      <c r="AZ67" s="6">
        <f>_xll.SNL.Clients.Office.Excel.Functions.SPG($D67, AZ$1, $F67, "Options: Curr=USD, Mag=Actuals")</f>
        <v>0.37215597196155098</v>
      </c>
      <c r="BA67" s="6">
        <f>_xll.SNL.Clients.Office.Excel.Functions.SPG($D67, BA$1, $F67, "Options: Curr=USD, Mag=Actuals")</f>
        <v>8.2414202269310106</v>
      </c>
      <c r="BB67" s="6">
        <f>_xll.SNL.Clients.Office.Excel.Functions.SPG($D67, BB$1, $F67, "Options: Curr=USD, Mag=Actuals")</f>
        <v>8.5377701064863292</v>
      </c>
      <c r="BC67" s="6">
        <f>_xll.SNL.Clients.Office.Excel.Functions.SPG($D67, BC$1, $F67, "Options: Curr=USD, Mag=Actuals")</f>
        <v>0</v>
      </c>
      <c r="BD67" s="6">
        <f>_xll.SNL.Clients.Office.Excel.Functions.SPG($D67, BD$1, $F67, "Options: Curr=USD, Mag=Actuals")</f>
        <v>1.39917430305931</v>
      </c>
      <c r="BE67" s="6">
        <f>_xll.SNL.Clients.Office.Excel.Functions.SPG($D67, BE$1, $F67, "Options: Curr=USD, Mag=Actuals")</f>
        <v>0.724649452287076</v>
      </c>
      <c r="BF67" s="6">
        <f>_xll.SNL.Clients.Office.Excel.Functions.SPG($D67, BF$1, $F67, "Options: Curr=USD, Mag=Actuals")</f>
        <v>0.39031175925765099</v>
      </c>
      <c r="BG67" s="6">
        <f>_xll.SNL.Clients.Office.Excel.Functions.SPG($D67, BG$1, $F67, "Options: Curr=USD, Mag=Actuals")</f>
        <v>1.1038115994292801</v>
      </c>
      <c r="BH67" s="6">
        <f>_xll.SNL.Clients.Office.Excel.Functions.SPG($D67, BH$1, $F67, "Options: Curr=USD, Mag=Actuals")</f>
        <v>0.577067762191392</v>
      </c>
      <c r="BI67" s="6">
        <f>_xll.SNL.Clients.Office.Excel.Functions.SPG($D67, BI$1, $F67, "Options: Curr=USD, Mag=Actuals")</f>
        <v>2.7244246196614399</v>
      </c>
      <c r="BJ67" s="6">
        <f>_xll.SNL.Clients.Office.Excel.Functions.SPG($D67, BJ$1, $F67, "Options: Curr=USD, Mag=Actuals")</f>
        <v>1.4674336162247601</v>
      </c>
      <c r="BK67" s="6">
        <f>_xll.SNL.Clients.Office.Excel.Functions.SPG($D67, BK$1, $F67, "Options: Curr=USD, Mag=Actuals")</f>
        <v>4.1499396535273396</v>
      </c>
      <c r="BL67" s="6">
        <f>_xll.SNL.Clients.Office.Excel.Functions.SPG($D67, BL$1, $F67, "Options: Curr=USD, Mag=Actuals")</f>
        <v>2.1695698707357001</v>
      </c>
      <c r="BM67" s="6">
        <f>_xll.SNL.Clients.Office.Excel.Functions.SPG($D67, BM$1, $F67, "Options: Curr=USD, Mag=Actuals")</f>
        <v>1.8047649107477599</v>
      </c>
      <c r="BN67" s="6">
        <f>_xll.SNL.Clients.Office.Excel.Functions.SPG($D67, BN$1, $F67, "Options: Curr=USD, Mag=Actuals")</f>
        <v>0.88664633558996897</v>
      </c>
      <c r="BO67" s="6">
        <f>_xll.SNL.Clients.Office.Excel.Functions.SPG($D67, BO$1, $F67, "Options: Curr=USD, Mag=Actuals")</f>
        <v>43.1113302258874</v>
      </c>
      <c r="BP67" s="6">
        <f>_xll.SNL.Clients.Office.Excel.Functions.SPG($D67, BP$1, $F67, "Options: Curr=USD, Mag=Actuals")</f>
        <v>23.2206884187881</v>
      </c>
      <c r="BQ67" s="6">
        <f>_xll.SNL.Clients.Office.Excel.Functions.SPG($D67, BQ$1, $F67, "Options: Curr=USD, Mag=Actuals")</f>
        <v>65.668698458228803</v>
      </c>
      <c r="BR67" s="6">
        <f>_xll.SNL.Clients.Office.Excel.Functions.SPG($D67, BR$1, $F67, "Options: Curr=USD, Mag=Actuals")</f>
        <v>12.8877311814548</v>
      </c>
      <c r="BS67" s="6">
        <f>_xll.SNL.Clients.Office.Excel.Functions.SPG($D67, BS$1, $F67, "Options: Curr=USD, Mag=Actuals")</f>
        <v>14.047789527667501</v>
      </c>
      <c r="BT67" s="6">
        <f>_xll.SNL.Clients.Office.Excel.Functions.SPG($D67, BT$1, $F67, "Options: Curr=USD, Mag=Actuals")</f>
        <v>16.429979640478599</v>
      </c>
      <c r="BU67" s="6">
        <f>_xll.SNL.Clients.Office.Excel.Functions.SPG($D67, BU$1, $F67, "Options: Curr=USD, Mag=Actuals")</f>
        <v>3.8697017532640201</v>
      </c>
      <c r="BV67" s="6">
        <f>_xll.SNL.Clients.Office.Excel.Functions.SPG($D67, BV$1, $F67, "Options: Curr=USD, Mag=Actuals")</f>
        <v>600999658819.5155</v>
      </c>
      <c r="BW67" s="6">
        <f>_xll.SNL.Clients.Office.Excel.Functions.SPG($D67, BW$1, $F67, "Options: Curr=USD, Mag=Actuals")</f>
        <v>333095644262.48151</v>
      </c>
      <c r="BX67" s="6">
        <f>_xll.SNL.Clients.Office.Excel.Functions.SPG($D67, BX$1, $F67, "Options: Curr=USD, Mag=Actuals")</f>
        <v>934095303081.99707</v>
      </c>
      <c r="BY67" s="6">
        <f>_xll.SNL.Clients.Office.Excel.Functions.SPG($D67, BY$1, $F67, "Options: Curr=USD, Mag=Actuals")</f>
        <v>27.090004570224298</v>
      </c>
      <c r="BZ67" s="6">
        <f>_xll.SNL.Clients.Office.Excel.Functions.SPG($D67, BZ$1, $F67, "Options: Curr=USD, Mag=Actuals")</f>
        <v>31637666325.486183</v>
      </c>
      <c r="CA67" s="6" t="str">
        <f>_xll.SNL.Clients.Office.Excel.Functions.SPG($D67, CA$1, $F67, "Options: Curr=USD, Mag=Actuals")</f>
        <v>Impaired Loans</v>
      </c>
      <c r="CB67" s="6">
        <f>_xll.SNL.Clients.Office.Excel.Functions.SPG($D67, CB$1, $F67, "Options: Curr=USD, Mag=Actuals")</f>
        <v>3.3008849347511902</v>
      </c>
      <c r="CC67" s="6">
        <f>_xll.SNL.Clients.Office.Excel.Functions.SPG($D67, CC$1, $F67, "Options: Curr=USD, Mag=Actuals")</f>
        <v>20.812946087893302</v>
      </c>
      <c r="CD67" s="6">
        <f>_xll.SNL.Clients.Office.Excel.Functions.SPG($D67, CD$1, $F67, "Options: Curr=USD, Mag=Actuals")</f>
        <v>0.35247338879518197</v>
      </c>
      <c r="CE67" s="6">
        <f>_xll.SNL.Clients.Office.Excel.Functions.SPG($D67, CE$1, $F67, "Options: Curr=USD, Mag=Actuals")</f>
        <v>19.954308093994801</v>
      </c>
      <c r="CF67" s="6">
        <f>_xll.SNL.Clients.Office.Excel.Functions.SPG($D67, CF$1, $F67, "Options: Curr=USD, Mag=Actuals")</f>
        <v>2.3654028244820098</v>
      </c>
      <c r="CG67" s="6">
        <f>_xll.SNL.Clients.Office.Excel.Functions.SPG($D67, CG$1, $F67, "Options: Curr=USD, Mag=Actuals")</f>
        <v>3.8980146313917801</v>
      </c>
    </row>
    <row r="68" spans="1:85" x14ac:dyDescent="0.3">
      <c r="A68" s="10" t="s">
        <v>100</v>
      </c>
      <c r="B68" s="10" t="s">
        <v>85</v>
      </c>
      <c r="C68" s="10" t="s">
        <v>13</v>
      </c>
      <c r="D68">
        <v>3001689</v>
      </c>
      <c r="E68" s="10" t="s">
        <v>20</v>
      </c>
      <c r="F68" s="10" t="s">
        <v>78</v>
      </c>
      <c r="G68">
        <v>-144.27000000000001</v>
      </c>
      <c r="H68">
        <v>669.61</v>
      </c>
      <c r="I68">
        <v>813.87</v>
      </c>
      <c r="J68">
        <v>2774.49</v>
      </c>
      <c r="K68">
        <v>0</v>
      </c>
      <c r="L68">
        <v>2.5299999999999998</v>
      </c>
      <c r="M68">
        <v>2476.0739976555942</v>
      </c>
      <c r="N68">
        <v>0</v>
      </c>
      <c r="O68">
        <v>5.91</v>
      </c>
      <c r="P68">
        <v>25.51</v>
      </c>
      <c r="Q68">
        <v>0.95</v>
      </c>
      <c r="R68">
        <v>0.94</v>
      </c>
      <c r="S68" t="str">
        <f>_xll.SNL.Clients.Office.Excel.Functions.SPG(D68, S$1, F68, "Options: Curr=USD, Mag=Actuals")</f>
        <v>BNP Paribas SA (ENXTPA:BNP)</v>
      </c>
      <c r="T68" t="str">
        <f>_xll.SNL.Clients.Office.Excel.Functions.SPG($D68, T$1, $F68, "Options: Curr=USD, Mag=Actuals")</f>
        <v>BNP Paribas SA</v>
      </c>
      <c r="U68" s="6">
        <f>_xll.SNL.Clients.Office.Excel.Functions.SPG($D68, U$1, $F68, "Options: Curr=USD, Mag=Actuals")</f>
        <v>2846797050336.6465</v>
      </c>
      <c r="V68" t="str">
        <f>_xll.SNL.Clients.Office.Excel.Functions.SPG($D68, V$1, $F68, "Options: Curr=USD, Mag=Actuals")</f>
        <v>ENXTPA:BNP</v>
      </c>
      <c r="W68" t="str">
        <f>_xll.SNL.Clients.Office.Excel.Functions.SPG($D68, W$1, $F68, "Options: Curr=USD, Mag=Actuals")</f>
        <v>Bank</v>
      </c>
      <c r="X68" s="6">
        <f>_xll.SNL.Clients.Office.Excel.Functions.SPG($D68, X$1, $F68, "Options: Curr=USD, Mag=Actuals")</f>
        <v>47979984799.974777</v>
      </c>
      <c r="Y68" s="6">
        <f>_xll.SNL.Clients.Office.Excel.Functions.SPG($D68, Y$1, $F68, "Options: Curr=USD, Mag=Actuals")</f>
        <v>37524956164.290924</v>
      </c>
      <c r="Z68" s="6">
        <f>_xll.SNL.Clients.Office.Excel.Functions.SPG($D68, Z$1, $F68, "Options: Curr=USD, Mag=Actuals")</f>
        <v>35148238650.979485</v>
      </c>
      <c r="AA68" s="6">
        <f>_xll.SNL.Clients.Office.Excel.Functions.SPG($D68, AA$1, $F68, "Options: Curr=USD, Mag=Actuals")</f>
        <v>10796365725.361559</v>
      </c>
      <c r="AB68" s="6">
        <f>_xll.SNL.Clients.Office.Excel.Functions.SPG($D68, AB$1, $F68, "Options: Curr=USD, Mag=Actuals")</f>
        <v>7.9223917110381468</v>
      </c>
      <c r="AC68" s="6">
        <f>_xll.SNL.Clients.Office.Excel.Functions.SPG($D68, AC$1, $F68, "Options: Curr=USD, Mag=Actuals")</f>
        <v>3.5812672176308502</v>
      </c>
      <c r="AD68" s="6">
        <f>_xll.SNL.Clients.Office.Excel.Functions.SPG($D68, AD$1, $F68, "Options: Curr=USD, Mag=Actuals")</f>
        <v>0.359255019092872</v>
      </c>
      <c r="AE68" s="6">
        <f>_xll.SNL.Clients.Office.Excel.Functions.SPG($D68, AE$1, $F68, "Options: Curr=USD, Mag=Actuals")</f>
        <v>8.3005549295175705</v>
      </c>
      <c r="AF68" s="6">
        <f>_xll.SNL.Clients.Office.Excel.Functions.SPG($D68, AF$1, $F68, "Options: Curr=USD, Mag=Actuals")</f>
        <v>2846797050336.6465</v>
      </c>
      <c r="AG68" s="6">
        <f>_xll.SNL.Clients.Office.Excel.Functions.SPG($D68, AG$1, $F68, "Options: Curr=USD, Mag=Actuals")</f>
        <v>621356203911.51013</v>
      </c>
      <c r="AH68" s="6">
        <f>_xll.SNL.Clients.Office.Excel.Functions.SPG($D68, AH$1, $F68, "Options: Curr=USD, Mag=Actuals")</f>
        <v>134669231591.32201</v>
      </c>
      <c r="AI68" s="6">
        <f>_xll.SNL.Clients.Office.Excel.Functions.SPG($D68, AI$1, $F68, "Options: Curr=USD, Mag=Actuals")</f>
        <v>44926</v>
      </c>
      <c r="AJ68" s="6" t="str">
        <f>_xll.SNL.Clients.Office.Excel.Functions.SPG($D68, AJ$1, $F68, "Options: Curr=USD, Mag=Actuals")</f>
        <v>#INVALID FUNCTION PARAMETER</v>
      </c>
      <c r="AK68" s="6" t="str">
        <f>_xll.SNL.Clients.Office.Excel.Functions.SPG($D68, AK$1, $F68, "Options: Curr=USD, Mag=Actuals")</f>
        <v>#INVALID FUNCTION PARAMETER</v>
      </c>
      <c r="AL68" s="6" t="str">
        <f>_xll.SNL.Clients.Office.Excel.Functions.SPG($D68, AL$1, $F68, "Options: Curr=USD, Mag=Actuals")</f>
        <v>#INVALID FUNCTION PARAMETER</v>
      </c>
      <c r="AM68" s="6" t="str">
        <f>_xll.SNL.Clients.Office.Excel.Functions.SPG($D68, AM$1, $F68, "Options: Curr=USD, Mag=Actuals")</f>
        <v>#INVALID FUNCTION PARAMETER</v>
      </c>
      <c r="AN68" s="6">
        <f>_xll.SNL.Clients.Office.Excel.Functions.SPG($D68, AN$1, $F68, "Options: Curr=USD, Mag=Actuals")</f>
        <v>2846797050336.6465</v>
      </c>
      <c r="AO68" s="6">
        <f>_xll.SNL.Clients.Office.Excel.Functions.SPG($D68, AO$1, $F68, "Options: Curr=USD, Mag=Actuals")</f>
        <v>915913220049.16113</v>
      </c>
      <c r="AP68" s="6">
        <f>_xll.SNL.Clients.Office.Excel.Functions.SPG($D68, AP$1, $F68, "Options: Curr=USD, Mag=Actuals")</f>
        <v>1077328203484.0226</v>
      </c>
      <c r="AQ68" s="6">
        <f>_xll.SNL.Clients.Office.Excel.Functions.SPG($D68, AQ$1, $F68, "Options: Curr=USD, Mag=Actuals")</f>
        <v>129568237683.01805</v>
      </c>
      <c r="AR68" s="6">
        <f>_xll.SNL.Clients.Office.Excel.Functions.SPG($D68, AR$1, $F68, "Options: Curr=USD, Mag=Actuals")</f>
        <v>134669231591.32201</v>
      </c>
      <c r="AS68" s="6">
        <f>_xll.SNL.Clients.Office.Excel.Functions.SPG($D68, AS$1, $F68, "Options: Curr=USD, Mag=Actuals")</f>
        <v>124960991770.86673</v>
      </c>
      <c r="AT68" s="6">
        <f>_xll.SNL.Clients.Office.Excel.Functions.SPG($D68, AT$1, $F68, "Options: Curr=USD, Mag=Actuals")</f>
        <v>32.173463856190601</v>
      </c>
      <c r="AU68" s="6">
        <f>_xll.SNL.Clients.Office.Excel.Functions.SPG($D68, AU$1, $F68, "Options: Curr=USD, Mag=Actuals")</f>
        <v>85.017102224479601</v>
      </c>
      <c r="AV68" s="6">
        <f>_xll.SNL.Clients.Office.Excel.Functions.SPG($D68, AV$1, $F68, "Options: Curr=USD, Mag=Actuals")</f>
        <v>4.73055258980955</v>
      </c>
      <c r="AW68" s="6">
        <f>_xll.SNL.Clients.Office.Excel.Functions.SPG($D68, AW$1, $F68, "Options: Curr=USD, Mag=Actuals")</f>
        <v>4.4045498790054003</v>
      </c>
      <c r="AX68" s="6">
        <f>_xll.SNL.Clients.Office.Excel.Functions.SPG($D68, AX$1, $F68, "Options: Curr=USD, Mag=Actuals")</f>
        <v>10796365725.361559</v>
      </c>
      <c r="AY68" s="6">
        <f>_xll.SNL.Clients.Office.Excel.Functions.SPG($D68, AY$1, $F68, "Options: Curr=USD, Mag=Actuals")</f>
        <v>10374961910.944637</v>
      </c>
      <c r="AZ68" s="6">
        <f>_xll.SNL.Clients.Office.Excel.Functions.SPG($D68, AZ$1, $F68, "Options: Curr=USD, Mag=Actuals")</f>
        <v>0.359255019092872</v>
      </c>
      <c r="BA68" s="6">
        <f>_xll.SNL.Clients.Office.Excel.Functions.SPG($D68, BA$1, $F68, "Options: Curr=USD, Mag=Actuals")</f>
        <v>8.3005549295175705</v>
      </c>
      <c r="BB68" s="6">
        <f>_xll.SNL.Clients.Office.Excel.Functions.SPG($D68, BB$1, $F68, "Options: Curr=USD, Mag=Actuals")</f>
        <v>8.4777838727372501</v>
      </c>
      <c r="BC68" s="6">
        <f>_xll.SNL.Clients.Office.Excel.Functions.SPG($D68, BC$1, $F68, "Options: Curr=USD, Mag=Actuals")</f>
        <v>0</v>
      </c>
      <c r="BD68" s="6">
        <f>_xll.SNL.Clients.Office.Excel.Functions.SPG($D68, BD$1, $F68, "Options: Curr=USD, Mag=Actuals")</f>
        <v>1.3679046951646801</v>
      </c>
      <c r="BE68" s="6">
        <f>_xll.SNL.Clients.Office.Excel.Functions.SPG($D68, BE$1, $F68, "Options: Curr=USD, Mag=Actuals")</f>
        <v>0.73382955841833497</v>
      </c>
      <c r="BF68" s="6">
        <f>_xll.SNL.Clients.Office.Excel.Functions.SPG($D68, BF$1, $F68, "Options: Curr=USD, Mag=Actuals")</f>
        <v>0.35634536193199101</v>
      </c>
      <c r="BG68" s="6">
        <f>_xll.SNL.Clients.Office.Excel.Functions.SPG($D68, BG$1, $F68, "Options: Curr=USD, Mag=Actuals")</f>
        <v>1.0280554927710399</v>
      </c>
      <c r="BH68" s="6">
        <f>_xll.SNL.Clients.Office.Excel.Functions.SPG($D68, BH$1, $F68, "Options: Curr=USD, Mag=Actuals")</f>
        <v>0.56850494190369905</v>
      </c>
      <c r="BI68" s="6">
        <f>_xll.SNL.Clients.Office.Excel.Functions.SPG($D68, BI$1, $F68, "Options: Curr=USD, Mag=Actuals")</f>
        <v>2.7941402209096702</v>
      </c>
      <c r="BJ68" s="6">
        <f>_xll.SNL.Clients.Office.Excel.Functions.SPG($D68, BJ$1, $F68, "Options: Curr=USD, Mag=Actuals")</f>
        <v>1.35682584175927</v>
      </c>
      <c r="BK68" s="6">
        <f>_xll.SNL.Clients.Office.Excel.Functions.SPG($D68, BK$1, $F68, "Options: Curr=USD, Mag=Actuals")</f>
        <v>3.9144392164714499</v>
      </c>
      <c r="BL68" s="6">
        <f>_xll.SNL.Clients.Office.Excel.Functions.SPG($D68, BL$1, $F68, "Options: Curr=USD, Mag=Actuals")</f>
        <v>2.1646477792238099</v>
      </c>
      <c r="BM68" s="6">
        <f>_xll.SNL.Clients.Office.Excel.Functions.SPG($D68, BM$1, $F68, "Options: Curr=USD, Mag=Actuals")</f>
        <v>1.7638068542062899</v>
      </c>
      <c r="BN68" s="6">
        <f>_xll.SNL.Clients.Office.Excel.Functions.SPG($D68, BN$1, $F68, "Options: Curr=USD, Mag=Actuals")</f>
        <v>0.93882042996231096</v>
      </c>
      <c r="BO68" s="6">
        <f>_xll.SNL.Clients.Office.Excel.Functions.SPG($D68, BO$1, $F68, "Options: Curr=USD, Mag=Actuals")</f>
        <v>45.963155699009697</v>
      </c>
      <c r="BP68" s="6">
        <f>_xll.SNL.Clients.Office.Excel.Functions.SPG($D68, BP$1, $F68, "Options: Curr=USD, Mag=Actuals")</f>
        <v>22.319566124322101</v>
      </c>
      <c r="BQ68" s="6">
        <f>_xll.SNL.Clients.Office.Excel.Functions.SPG($D68, BQ$1, $F68, "Options: Curr=USD, Mag=Actuals")</f>
        <v>64.391893375491307</v>
      </c>
      <c r="BR68" s="6">
        <f>_xll.SNL.Clients.Office.Excel.Functions.SPG($D68, BR$1, $F68, "Options: Curr=USD, Mag=Actuals")</f>
        <v>12.3283717146114</v>
      </c>
      <c r="BS68" s="6">
        <f>_xll.SNL.Clients.Office.Excel.Functions.SPG($D68, BS$1, $F68, "Options: Curr=USD, Mag=Actuals")</f>
        <v>13.8880125018292</v>
      </c>
      <c r="BT68" s="6">
        <f>_xll.SNL.Clients.Office.Excel.Functions.SPG($D68, BT$1, $F68, "Options: Curr=USD, Mag=Actuals")</f>
        <v>16.186056003146899</v>
      </c>
      <c r="BU68" s="6">
        <f>_xll.SNL.Clients.Office.Excel.Functions.SPG($D68, BU$1, $F68, "Options: Curr=USD, Mag=Actuals")</f>
        <v>3.9331095542421601</v>
      </c>
      <c r="BV68" s="6">
        <f>_xll.SNL.Clients.Office.Excel.Functions.SPG($D68, BV$1, $F68, "Options: Curr=USD, Mag=Actuals")</f>
        <v>557770652987.06848</v>
      </c>
      <c r="BW68" s="6">
        <f>_xll.SNL.Clients.Office.Excel.Functions.SPG($D68, BW$1, $F68, "Options: Curr=USD, Mag=Actuals")</f>
        <v>200376188949.44962</v>
      </c>
      <c r="BX68" s="6">
        <f>_xll.SNL.Clients.Office.Excel.Functions.SPG($D68, BX$1, $F68, "Options: Curr=USD, Mag=Actuals")</f>
        <v>758146841936.51819</v>
      </c>
      <c r="BY68" s="6">
        <f>_xll.SNL.Clients.Office.Excel.Functions.SPG($D68, BY$1, $F68, "Options: Curr=USD, Mag=Actuals")</f>
        <v>27.962517475376799</v>
      </c>
      <c r="BZ68" s="6">
        <f>_xll.SNL.Clients.Office.Excel.Functions.SPG($D68, BZ$1, $F68, "Options: Curr=USD, Mag=Actuals")</f>
        <v>27012931495.137329</v>
      </c>
      <c r="CA68" s="6" t="str">
        <f>_xll.SNL.Clients.Office.Excel.Functions.SPG($D68, CA$1, $F68, "Options: Curr=USD, Mag=Actuals")</f>
        <v>Impaired Loans</v>
      </c>
      <c r="CB68" s="6">
        <f>_xll.SNL.Clients.Office.Excel.Functions.SPG($D68, CB$1, $F68, "Options: Curr=USD, Mag=Actuals")</f>
        <v>2.85317268151499</v>
      </c>
      <c r="CC68" s="6">
        <f>_xll.SNL.Clients.Office.Excel.Functions.SPG($D68, CC$1, $F68, "Options: Curr=USD, Mag=Actuals")</f>
        <v>18.694298372125701</v>
      </c>
      <c r="CD68" s="6">
        <f>_xll.SNL.Clients.Office.Excel.Functions.SPG($D68, CD$1, $F68, "Options: Curr=USD, Mag=Actuals")</f>
        <v>0.34222940824277698</v>
      </c>
      <c r="CE68" s="6">
        <f>_xll.SNL.Clients.Office.Excel.Functions.SPG($D68, CE$1, $F68, "Options: Curr=USD, Mag=Actuals")</f>
        <v>19.393229327249198</v>
      </c>
      <c r="CF68" s="6">
        <f>_xll.SNL.Clients.Office.Excel.Functions.SPG($D68, CF$1, $F68, "Options: Curr=USD, Mag=Actuals")</f>
        <v>2.06357215503939</v>
      </c>
      <c r="CG68" s="6">
        <f>_xll.SNL.Clients.Office.Excel.Functions.SPG($D68, CG$1, $F68, "Options: Curr=USD, Mag=Actuals")</f>
        <v>3.39343036392513</v>
      </c>
    </row>
    <row r="69" spans="1:85" x14ac:dyDescent="0.3">
      <c r="A69" s="10" t="s">
        <v>100</v>
      </c>
      <c r="B69" s="10" t="s">
        <v>85</v>
      </c>
      <c r="C69" s="10" t="s">
        <v>13</v>
      </c>
      <c r="D69">
        <v>3001689</v>
      </c>
      <c r="E69" s="10" t="s">
        <v>20</v>
      </c>
      <c r="F69" s="10" t="s">
        <v>10</v>
      </c>
      <c r="G69">
        <v>-87.51</v>
      </c>
      <c r="H69">
        <v>691.52</v>
      </c>
      <c r="I69">
        <v>779.02</v>
      </c>
      <c r="J69">
        <v>3034.14</v>
      </c>
      <c r="K69">
        <v>0</v>
      </c>
      <c r="L69">
        <v>0.86</v>
      </c>
      <c r="M69">
        <v>2563.635977700339</v>
      </c>
      <c r="N69">
        <v>0</v>
      </c>
      <c r="O69">
        <v>5.66</v>
      </c>
      <c r="P69">
        <v>4.54</v>
      </c>
      <c r="Q69">
        <v>0.92</v>
      </c>
      <c r="R69">
        <v>0.9</v>
      </c>
      <c r="S69" t="str">
        <f>_xll.SNL.Clients.Office.Excel.Functions.SPG(D69, S$1, F69, "Options: Curr=USD, Mag=Actuals")</f>
        <v>BNP Paribas SA (ENXTPA:BNP)</v>
      </c>
      <c r="T69" t="str">
        <f>_xll.SNL.Clients.Office.Excel.Functions.SPG($D69, T$1, $F69, "Options: Curr=USD, Mag=Actuals")</f>
        <v>BNP Paribas SA</v>
      </c>
      <c r="U69" s="6">
        <f>_xll.SNL.Clients.Office.Excel.Functions.SPG($D69, U$1, $F69, "Options: Curr=USD, Mag=Actuals")</f>
        <v>2864484359456.1733</v>
      </c>
      <c r="V69" t="str">
        <f>_xll.SNL.Clients.Office.Excel.Functions.SPG($D69, V$1, $F69, "Options: Curr=USD, Mag=Actuals")</f>
        <v>ENXTPA:BNP</v>
      </c>
      <c r="W69" t="str">
        <f>_xll.SNL.Clients.Office.Excel.Functions.SPG($D69, W$1, $F69, "Options: Curr=USD, Mag=Actuals")</f>
        <v>Bank</v>
      </c>
      <c r="X69" s="6">
        <f>_xll.SNL.Clients.Office.Excel.Functions.SPG($D69, X$1, $F69, "Options: Curr=USD, Mag=Actuals")</f>
        <v>50136724063.249069</v>
      </c>
      <c r="Y69" s="6">
        <f>_xll.SNL.Clients.Office.Excel.Functions.SPG($D69, Y$1, $F69, "Options: Curr=USD, Mag=Actuals")</f>
        <v>80498431420.000824</v>
      </c>
      <c r="Z69" s="6">
        <f>_xll.SNL.Clients.Office.Excel.Functions.SPG($D69, Z$1, $F69, "Options: Curr=USD, Mag=Actuals")</f>
        <v>78093201058.7621</v>
      </c>
      <c r="AA69" s="6">
        <f>_xll.SNL.Clients.Office.Excel.Functions.SPG($D69, AA$1, $F69, "Options: Curr=USD, Mag=Actuals")</f>
        <v>12335457509.122692</v>
      </c>
      <c r="AB69" s="6">
        <f>_xll.SNL.Clients.Office.Excel.Functions.SPG($D69, AB$1, $F69, "Options: Curr=USD, Mag=Actuals")</f>
        <v>9.2791710878724096</v>
      </c>
      <c r="AC69" s="6">
        <f>_xll.SNL.Clients.Office.Excel.Functions.SPG($D69, AC$1, $F69, "Options: Curr=USD, Mag=Actuals")</f>
        <v>14.0957446808511</v>
      </c>
      <c r="AD69" s="6">
        <f>_xll.SNL.Clients.Office.Excel.Functions.SPG($D69, AD$1, $F69, "Options: Curr=USD, Mag=Actuals")</f>
        <v>0.42663325217383202</v>
      </c>
      <c r="AE69" s="6">
        <f>_xll.SNL.Clients.Office.Excel.Functions.SPG($D69, AE$1, $F69, "Options: Curr=USD, Mag=Actuals")</f>
        <v>8.8237256568622104</v>
      </c>
      <c r="AF69" s="6">
        <f>_xll.SNL.Clients.Office.Excel.Functions.SPG($D69, AF$1, $F69, "Options: Curr=USD, Mag=Actuals")</f>
        <v>2864484359456.1733</v>
      </c>
      <c r="AG69" s="6">
        <f>_xll.SNL.Clients.Office.Excel.Functions.SPG($D69, AG$1, $F69, "Options: Curr=USD, Mag=Actuals")</f>
        <v>753365756604.39929</v>
      </c>
      <c r="AH69" s="6">
        <f>_xll.SNL.Clients.Office.Excel.Functions.SPG($D69, AH$1, $F69, "Options: Curr=USD, Mag=Actuals")</f>
        <v>142441693379.02066</v>
      </c>
      <c r="AI69" s="6">
        <f>_xll.SNL.Clients.Office.Excel.Functions.SPG($D69, AI$1, $F69, "Options: Curr=USD, Mag=Actuals")</f>
        <v>45291</v>
      </c>
      <c r="AJ69" s="6" t="str">
        <f>_xll.SNL.Clients.Office.Excel.Functions.SPG($D69, AJ$1, $F69, "Options: Curr=USD, Mag=Actuals")</f>
        <v>#INVALID FUNCTION PARAMETER</v>
      </c>
      <c r="AK69" s="6" t="str">
        <f>_xll.SNL.Clients.Office.Excel.Functions.SPG($D69, AK$1, $F69, "Options: Curr=USD, Mag=Actuals")</f>
        <v>#INVALID FUNCTION PARAMETER</v>
      </c>
      <c r="AL69" s="6" t="str">
        <f>_xll.SNL.Clients.Office.Excel.Functions.SPG($D69, AL$1, $F69, "Options: Curr=USD, Mag=Actuals")</f>
        <v>#INVALID FUNCTION PARAMETER</v>
      </c>
      <c r="AM69" s="6" t="str">
        <f>_xll.SNL.Clients.Office.Excel.Functions.SPG($D69, AM$1, $F69, "Options: Curr=USD, Mag=Actuals")</f>
        <v>#INVALID FUNCTION PARAMETER</v>
      </c>
      <c r="AN69" s="6">
        <f>_xll.SNL.Clients.Office.Excel.Functions.SPG($D69, AN$1, $F69, "Options: Curr=USD, Mag=Actuals")</f>
        <v>2864484359456.1733</v>
      </c>
      <c r="AO69" s="6">
        <f>_xll.SNL.Clients.Office.Excel.Functions.SPG($D69, AO$1, $F69, "Options: Curr=USD, Mag=Actuals")</f>
        <v>949707085221.62048</v>
      </c>
      <c r="AP69" s="6">
        <f>_xll.SNL.Clients.Office.Excel.Functions.SPG($D69, AP$1, $F69, "Options: Curr=USD, Mag=Actuals")</f>
        <v>1092681551895.6561</v>
      </c>
      <c r="AQ69" s="6">
        <f>_xll.SNL.Clients.Office.Excel.Functions.SPG($D69, AQ$1, $F69, "Options: Curr=USD, Mag=Actuals")</f>
        <v>136776832099.03836</v>
      </c>
      <c r="AR69" s="6">
        <f>_xll.SNL.Clients.Office.Excel.Functions.SPG($D69, AR$1, $F69, "Options: Curr=USD, Mag=Actuals")</f>
        <v>142441693379.02066</v>
      </c>
      <c r="AS69" s="6">
        <f>_xll.SNL.Clients.Office.Excel.Functions.SPG($D69, AS$1, $F69, "Options: Curr=USD, Mag=Actuals")</f>
        <v>131729855200.619</v>
      </c>
      <c r="AT69" s="6">
        <f>_xll.SNL.Clients.Office.Excel.Functions.SPG($D69, AT$1, $F69, "Options: Curr=USD, Mag=Actuals")</f>
        <v>33.154556494137204</v>
      </c>
      <c r="AU69" s="6">
        <f>_xll.SNL.Clients.Office.Excel.Functions.SPG($D69, AU$1, $F69, "Options: Curr=USD, Mag=Actuals")</f>
        <v>86.915266719201597</v>
      </c>
      <c r="AV69" s="6">
        <f>_xll.SNL.Clients.Office.Excel.Functions.SPG($D69, AV$1, $F69, "Options: Curr=USD, Mag=Actuals")</f>
        <v>4.9726818339501602</v>
      </c>
      <c r="AW69" s="6">
        <f>_xll.SNL.Clients.Office.Excel.Functions.SPG($D69, AW$1, $F69, "Options: Curr=USD, Mag=Actuals")</f>
        <v>4.61599003489028</v>
      </c>
      <c r="AX69" s="6">
        <f>_xll.SNL.Clients.Office.Excel.Functions.SPG($D69, AX$1, $F69, "Options: Curr=USD, Mag=Actuals")</f>
        <v>12335457509.122692</v>
      </c>
      <c r="AY69" s="6">
        <f>_xll.SNL.Clients.Office.Excel.Functions.SPG($D69, AY$1, $F69, "Options: Curr=USD, Mag=Actuals")</f>
        <v>11869335977.785511</v>
      </c>
      <c r="AZ69" s="6">
        <f>_xll.SNL.Clients.Office.Excel.Functions.SPG($D69, AZ$1, $F69, "Options: Curr=USD, Mag=Actuals")</f>
        <v>0.42663325217383202</v>
      </c>
      <c r="BA69" s="6">
        <f>_xll.SNL.Clients.Office.Excel.Functions.SPG($D69, BA$1, $F69, "Options: Curr=USD, Mag=Actuals")</f>
        <v>8.8237256568622104</v>
      </c>
      <c r="BB69" s="6">
        <f>_xll.SNL.Clients.Office.Excel.Functions.SPG($D69, BB$1, $F69, "Options: Curr=USD, Mag=Actuals")</f>
        <v>9.2766312982712194</v>
      </c>
      <c r="BC69" s="6">
        <f>_xll.SNL.Clients.Office.Excel.Functions.SPG($D69, BC$1, $F69, "Options: Curr=USD, Mag=Actuals")</f>
        <v>0</v>
      </c>
      <c r="BD69" s="6">
        <f>_xll.SNL.Clients.Office.Excel.Functions.SPG($D69, BD$1, $F69, "Options: Curr=USD, Mag=Actuals")</f>
        <v>1.62047573237785</v>
      </c>
      <c r="BE69" s="6">
        <f>_xll.SNL.Clients.Office.Excel.Functions.SPG($D69, BE$1, $F69, "Options: Curr=USD, Mag=Actuals")</f>
        <v>0.71285082587488002</v>
      </c>
      <c r="BF69" s="6">
        <f>_xll.SNL.Clients.Office.Excel.Functions.SPG($D69, BF$1, $F69, "Options: Curr=USD, Mag=Actuals")</f>
        <v>0.36734746358050202</v>
      </c>
      <c r="BG69" s="6">
        <f>_xll.SNL.Clients.Office.Excel.Functions.SPG($D69, BG$1, $F69, "Options: Curr=USD, Mag=Actuals")</f>
        <v>1.1253078547825499</v>
      </c>
      <c r="BH69" s="6">
        <f>_xll.SNL.Clients.Office.Excel.Functions.SPG($D69, BH$1, $F69, "Options: Curr=USD, Mag=Actuals")</f>
        <v>0.60871730193555496</v>
      </c>
      <c r="BI69" s="6">
        <f>_xll.SNL.Clients.Office.Excel.Functions.SPG($D69, BI$1, $F69, "Options: Curr=USD, Mag=Actuals")</f>
        <v>2.70761235381879</v>
      </c>
      <c r="BJ69" s="6">
        <f>_xll.SNL.Clients.Office.Excel.Functions.SPG($D69, BJ$1, $F69, "Options: Curr=USD, Mag=Actuals")</f>
        <v>1.3952912649204701</v>
      </c>
      <c r="BK69" s="6">
        <f>_xll.SNL.Clients.Office.Excel.Functions.SPG($D69, BK$1, $F69, "Options: Curr=USD, Mag=Actuals")</f>
        <v>4.2742427151137701</v>
      </c>
      <c r="BL69" s="6">
        <f>_xll.SNL.Clients.Office.Excel.Functions.SPG($D69, BL$1, $F69, "Options: Curr=USD, Mag=Actuals")</f>
        <v>2.3120832955214001</v>
      </c>
      <c r="BM69" s="6">
        <f>_xll.SNL.Clients.Office.Excel.Functions.SPG($D69, BM$1, $F69, "Options: Curr=USD, Mag=Actuals")</f>
        <v>1.6657967703077601</v>
      </c>
      <c r="BN69" s="6">
        <f>_xll.SNL.Clients.Office.Excel.Functions.SPG($D69, BN$1, $F69, "Options: Curr=USD, Mag=Actuals")</f>
        <v>0.87811809128652196</v>
      </c>
      <c r="BO69" s="6">
        <f>_xll.SNL.Clients.Office.Excel.Functions.SPG($D69, BO$1, $F69, "Options: Curr=USD, Mag=Actuals")</f>
        <v>41.109601156194103</v>
      </c>
      <c r="BP69" s="6">
        <f>_xll.SNL.Clients.Office.Excel.Functions.SPG($D69, BP$1, $F69, "Options: Curr=USD, Mag=Actuals")</f>
        <v>21.184667486356499</v>
      </c>
      <c r="BQ69" s="6">
        <f>_xll.SNL.Clients.Office.Excel.Functions.SPG($D69, BQ$1, $F69, "Options: Curr=USD, Mag=Actuals")</f>
        <v>64.895705256800198</v>
      </c>
      <c r="BR69" s="6">
        <f>_xll.SNL.Clients.Office.Excel.Functions.SPG($D69, BR$1, $F69, "Options: Curr=USD, Mag=Actuals")</f>
        <v>13.195650382126299</v>
      </c>
      <c r="BS69" s="6">
        <f>_xll.SNL.Clients.Office.Excel.Functions.SPG($D69, BS$1, $F69, "Options: Curr=USD, Mag=Actuals")</f>
        <v>15.276668551955799</v>
      </c>
      <c r="BT69" s="6">
        <f>_xll.SNL.Clients.Office.Excel.Functions.SPG($D69, BT$1, $F69, "Options: Curr=USD, Mag=Actuals")</f>
        <v>17.300701725465899</v>
      </c>
      <c r="BU69" s="6">
        <f>_xll.SNL.Clients.Office.Excel.Functions.SPG($D69, BU$1, $F69, "Options: Curr=USD, Mag=Actuals")</f>
        <v>4.0743194622391501</v>
      </c>
      <c r="BV69" s="6">
        <f>_xll.SNL.Clients.Office.Excel.Functions.SPG($D69, BV$1, $F69, "Options: Curr=USD, Mag=Actuals")</f>
        <v>629549021775.17419</v>
      </c>
      <c r="BW69" s="6">
        <f>_xll.SNL.Clients.Office.Excel.Functions.SPG($D69, BW$1, $F69, "Options: Curr=USD, Mag=Actuals")</f>
        <v>234171548579.63968</v>
      </c>
      <c r="BX69" s="6">
        <f>_xll.SNL.Clients.Office.Excel.Functions.SPG($D69, BX$1, $F69, "Options: Curr=USD, Mag=Actuals")</f>
        <v>863720570354.81384</v>
      </c>
      <c r="BY69" s="6">
        <f>_xll.SNL.Clients.Office.Excel.Functions.SPG($D69, BY$1, $F69, "Options: Curr=USD, Mag=Actuals")</f>
        <v>27.1539367755882</v>
      </c>
      <c r="BZ69" s="6">
        <f>_xll.SNL.Clients.Office.Excel.Functions.SPG($D69, BZ$1, $F69, "Options: Curr=USD, Mag=Actuals")</f>
        <v>27973914004.642422</v>
      </c>
      <c r="CA69" s="6" t="str">
        <f>_xll.SNL.Clients.Office.Excel.Functions.SPG($D69, CA$1, $F69, "Options: Curr=USD, Mag=Actuals")</f>
        <v>Impaired Loans</v>
      </c>
      <c r="CB69" s="6">
        <f>_xll.SNL.Clients.Office.Excel.Functions.SPG($D69, CB$1, $F69, "Options: Curr=USD, Mag=Actuals")</f>
        <v>2.8511944192837499</v>
      </c>
      <c r="CC69" s="6">
        <f>_xll.SNL.Clients.Office.Excel.Functions.SPG($D69, CC$1, $F69, "Options: Curr=USD, Mag=Actuals")</f>
        <v>18.5151586093878</v>
      </c>
      <c r="CD69" s="6">
        <f>_xll.SNL.Clients.Office.Excel.Functions.SPG($D69, CD$1, $F69, "Options: Curr=USD, Mag=Actuals")</f>
        <v>0.41217489071162999</v>
      </c>
      <c r="CE69" s="6">
        <f>_xll.SNL.Clients.Office.Excel.Functions.SPG($D69, CE$1, $F69, "Options: Curr=USD, Mag=Actuals")</f>
        <v>22.6127565441809</v>
      </c>
      <c r="CF69" s="6">
        <f>_xll.SNL.Clients.Office.Excel.Functions.SPG($D69, CF$1, $F69, "Options: Curr=USD, Mag=Actuals")</f>
        <v>1.9728985566025401</v>
      </c>
      <c r="CG69" s="6">
        <f>_xll.SNL.Clients.Office.Excel.Functions.SPG($D69, CG$1, $F69, "Options: Curr=USD, Mag=Actuals")</f>
        <v>3.5964495931470202</v>
      </c>
    </row>
    <row r="70" spans="1:85" x14ac:dyDescent="0.3">
      <c r="A70" s="10" t="s">
        <v>87</v>
      </c>
      <c r="B70" s="10" t="s">
        <v>85</v>
      </c>
      <c r="C70" s="10" t="s">
        <v>3</v>
      </c>
      <c r="D70">
        <v>100369</v>
      </c>
      <c r="E70" s="10" t="s">
        <v>29</v>
      </c>
      <c r="F70" s="10" t="s">
        <v>6</v>
      </c>
      <c r="G70">
        <v>-111.04</v>
      </c>
      <c r="H70">
        <v>387.4</v>
      </c>
      <c r="I70">
        <v>498.44</v>
      </c>
      <c r="J70">
        <v>5963.14</v>
      </c>
      <c r="K70">
        <v>23795.86</v>
      </c>
      <c r="L70">
        <v>1.89</v>
      </c>
      <c r="M70">
        <v>10055.129999999999</v>
      </c>
      <c r="N70">
        <v>250.6</v>
      </c>
      <c r="O70">
        <v>5.42</v>
      </c>
      <c r="P70">
        <v>3.61</v>
      </c>
      <c r="Q70">
        <v>1</v>
      </c>
      <c r="R70">
        <v>1</v>
      </c>
      <c r="S70" t="str">
        <f>_xll.SNL.Clients.Office.Excel.Functions.SPG(D70, S$1, F70, "Options: Curr=USD, Mag=Actuals")</f>
        <v>Bank of America Corporation (NYSE:BAC)</v>
      </c>
      <c r="T70" t="str">
        <f>_xll.SNL.Clients.Office.Excel.Functions.SPG($D70, T$1, $F70, "Options: Curr=USD, Mag=Actuals")</f>
        <v>Bank of America Corporation</v>
      </c>
      <c r="U70" s="6">
        <f>_xll.SNL.Clients.Office.Excel.Functions.SPG($D70, U$1, $F70, "Options: Curr=USD, Mag=Actuals")</f>
        <v>116431000000</v>
      </c>
      <c r="V70" t="str">
        <f>_xll.SNL.Clients.Office.Excel.Functions.SPG($D70, V$1, $F70, "Options: Curr=USD, Mag=Actuals")</f>
        <v>NYSE:BAC</v>
      </c>
      <c r="W70" t="str">
        <f>_xll.SNL.Clients.Office.Excel.Functions.SPG($D70, W$1, $F70, "Options: Curr=USD, Mag=Actuals")</f>
        <v>Bank</v>
      </c>
      <c r="X70" s="6">
        <f>_xll.SNL.Clients.Office.Excel.Functions.SPG($D70, X$1, $F70, "Options: Curr=USD, Mag=Actuals")</f>
        <v>5280000000</v>
      </c>
      <c r="Y70" s="6">
        <f>_xll.SNL.Clients.Office.Excel.Functions.SPG($D70, Y$1, $F70, "Options: Curr=USD, Mag=Actuals")</f>
        <v>0</v>
      </c>
      <c r="Z70" s="6">
        <f>_xll.SNL.Clients.Office.Excel.Functions.SPG($D70, Z$1, $F70, "Options: Curr=USD, Mag=Actuals")</f>
        <v>7296000000</v>
      </c>
      <c r="AA70" s="6">
        <f>_xll.SNL.Clients.Office.Excel.Functions.SPG($D70, AA$1, $F70, "Options: Curr=USD, Mag=Actuals")</f>
        <v>595000000</v>
      </c>
      <c r="AB70" s="6">
        <f>_xll.SNL.Clients.Office.Excel.Functions.SPG($D70, AB$1, $F70, "Options: Curr=USD, Mag=Actuals")</f>
        <v>0</v>
      </c>
      <c r="AC70" s="6">
        <f>_xll.SNL.Clients.Office.Excel.Functions.SPG($D70, AC$1, $F70, "Options: Curr=USD, Mag=Actuals")</f>
        <v>-40</v>
      </c>
      <c r="AD70" s="6">
        <f>_xll.SNL.Clients.Office.Excel.Functions.SPG($D70, AD$1, $F70, "Options: Curr=USD, Mag=Actuals")</f>
        <v>0.52334377088977202</v>
      </c>
      <c r="AE70" s="6">
        <f>_xll.SNL.Clients.Office.Excel.Functions.SPG($D70, AE$1, $F70, "Options: Curr=USD, Mag=Actuals")</f>
        <v>9.5628415300546408</v>
      </c>
      <c r="AF70" s="6">
        <f>_xll.SNL.Clients.Office.Excel.Functions.SPG($D70, AF$1, $F70, "Options: Curr=USD, Mag=Actuals")</f>
        <v>116431000000</v>
      </c>
      <c r="AG70" s="6">
        <f>_xll.SNL.Clients.Office.Excel.Functions.SPG($D70, AG$1, $F70, "Options: Curr=USD, Mag=Actuals")</f>
        <v>18240000000</v>
      </c>
      <c r="AH70" s="6">
        <f>_xll.SNL.Clients.Office.Excel.Functions.SPG($D70, AH$1, $F70, "Options: Curr=USD, Mag=Actuals")</f>
        <v>6283279000</v>
      </c>
      <c r="AI70" s="6">
        <f>_xll.SNL.Clients.Office.Excel.Functions.SPG($D70, AI$1, $F70, "Options: Curr=USD, Mag=Actuals")</f>
        <v>33238</v>
      </c>
      <c r="AJ70" s="6" t="str">
        <f>_xll.SNL.Clients.Office.Excel.Functions.SPG($D70, AJ$1, $F70, "Options: Curr=USD, Mag=Actuals")</f>
        <v>#INVALID FUNCTION PARAMETER</v>
      </c>
      <c r="AK70" s="6" t="str">
        <f>_xll.SNL.Clients.Office.Excel.Functions.SPG($D70, AK$1, $F70, "Options: Curr=USD, Mag=Actuals")</f>
        <v>#INVALID FUNCTION PARAMETER</v>
      </c>
      <c r="AL70" s="6" t="str">
        <f>_xll.SNL.Clients.Office.Excel.Functions.SPG($D70, AL$1, $F70, "Options: Curr=USD, Mag=Actuals")</f>
        <v>#INVALID FUNCTION PARAMETER</v>
      </c>
      <c r="AM70" s="6" t="str">
        <f>_xll.SNL.Clients.Office.Excel.Functions.SPG($D70, AM$1, $F70, "Options: Curr=USD, Mag=Actuals")</f>
        <v>#INVALID FUNCTION PARAMETER</v>
      </c>
      <c r="AN70" s="6">
        <f>_xll.SNL.Clients.Office.Excel.Functions.SPG($D70, AN$1, $F70, "Options: Curr=USD, Mag=Actuals")</f>
        <v>116431000000</v>
      </c>
      <c r="AO70" s="6">
        <f>_xll.SNL.Clients.Office.Excel.Functions.SPG($D70, AO$1, $F70, "Options: Curr=USD, Mag=Actuals")</f>
        <v>69569326000</v>
      </c>
      <c r="AP70" s="6">
        <f>_xll.SNL.Clients.Office.Excel.Functions.SPG($D70, AP$1, $F70, "Options: Curr=USD, Mag=Actuals")</f>
        <v>89065000000</v>
      </c>
      <c r="AQ70" s="6">
        <f>_xll.SNL.Clients.Office.Excel.Functions.SPG($D70, AQ$1, $F70, "Options: Curr=USD, Mag=Actuals")</f>
        <v>6283279000</v>
      </c>
      <c r="AR70" s="6">
        <f>_xll.SNL.Clients.Office.Excel.Functions.SPG($D70, AR$1, $F70, "Options: Curr=USD, Mag=Actuals")</f>
        <v>6283279000</v>
      </c>
      <c r="AS70" s="6">
        <f>_xll.SNL.Clients.Office.Excel.Functions.SPG($D70, AS$1, $F70, "Options: Curr=USD, Mag=Actuals")</f>
        <v>0</v>
      </c>
      <c r="AT70" s="6">
        <f>_xll.SNL.Clients.Office.Excel.Functions.SPG($D70, AT$1, $F70, "Options: Curr=USD, Mag=Actuals")</f>
        <v>59.751548986094797</v>
      </c>
      <c r="AU70" s="6">
        <f>_xll.SNL.Clients.Office.Excel.Functions.SPG($D70, AU$1, $F70, "Options: Curr=USD, Mag=Actuals")</f>
        <v>78.110734856565401</v>
      </c>
      <c r="AV70" s="6">
        <f>_xll.SNL.Clients.Office.Excel.Functions.SPG($D70, AV$1, $F70, "Options: Curr=USD, Mag=Actuals")</f>
        <v>5.3965687832278304</v>
      </c>
      <c r="AW70" s="6">
        <f>_xll.SNL.Clients.Office.Excel.Functions.SPG($D70, AW$1, $F70, "Options: Curr=USD, Mag=Actuals")</f>
        <v>0</v>
      </c>
      <c r="AX70" s="6">
        <f>_xll.SNL.Clients.Office.Excel.Functions.SPG($D70, AX$1, $F70, "Options: Curr=USD, Mag=Actuals")</f>
        <v>595000000</v>
      </c>
      <c r="AY70" s="6">
        <f>_xll.SNL.Clients.Office.Excel.Functions.SPG($D70, AY$1, $F70, "Options: Curr=USD, Mag=Actuals")</f>
        <v>595000000</v>
      </c>
      <c r="AZ70" s="6">
        <f>_xll.SNL.Clients.Office.Excel.Functions.SPG($D70, AZ$1, $F70, "Options: Curr=USD, Mag=Actuals")</f>
        <v>0.52334377088977202</v>
      </c>
      <c r="BA70" s="6">
        <f>_xll.SNL.Clients.Office.Excel.Functions.SPG($D70, BA$1, $F70, "Options: Curr=USD, Mag=Actuals")</f>
        <v>9.5628415300546408</v>
      </c>
      <c r="BB70" s="6">
        <f>_xll.SNL.Clients.Office.Excel.Functions.SPG($D70, BB$1, $F70, "Options: Curr=USD, Mag=Actuals")</f>
        <v>9.56987333105101</v>
      </c>
      <c r="BC70" s="6">
        <f>_xll.SNL.Clients.Office.Excel.Functions.SPG($D70, BC$1, $F70, "Options: Curr=USD, Mag=Actuals")</f>
        <v>0</v>
      </c>
      <c r="BD70" s="6">
        <f>_xll.SNL.Clients.Office.Excel.Functions.SPG($D70, BD$1, $F70, "Options: Curr=USD, Mag=Actuals")</f>
        <v>0</v>
      </c>
      <c r="BE70" s="6">
        <f>_xll.SNL.Clients.Office.Excel.Functions.SPG($D70, BE$1, $F70, "Options: Curr=USD, Mag=Actuals")</f>
        <v>3.31685606726947</v>
      </c>
      <c r="BF70" s="6">
        <f>_xll.SNL.Clients.Office.Excel.Functions.SPG($D70, BF$1, $F70, "Options: Curr=USD, Mag=Actuals")</f>
        <v>0</v>
      </c>
      <c r="BG70" s="6">
        <f>_xll.SNL.Clients.Office.Excel.Functions.SPG($D70, BG$1, $F70, "Options: Curr=USD, Mag=Actuals")</f>
        <v>3.1119164057277602</v>
      </c>
      <c r="BH70" s="6">
        <f>_xll.SNL.Clients.Office.Excel.Functions.SPG($D70, BH$1, $F70, "Options: Curr=USD, Mag=Actuals")</f>
        <v>1.61664848889983</v>
      </c>
      <c r="BI70" s="6">
        <f>_xll.SNL.Clients.Office.Excel.Functions.SPG($D70, BI$1, $F70, "Options: Curr=USD, Mag=Actuals")</f>
        <v>0</v>
      </c>
      <c r="BJ70" s="6">
        <f>_xll.SNL.Clients.Office.Excel.Functions.SPG($D70, BJ$1, $F70, "Options: Curr=USD, Mag=Actuals")</f>
        <v>0</v>
      </c>
      <c r="BK70" s="6">
        <f>_xll.SNL.Clients.Office.Excel.Functions.SPG($D70, BK$1, $F70, "Options: Curr=USD, Mag=Actuals")</f>
        <v>0</v>
      </c>
      <c r="BL70" s="6">
        <f>_xll.SNL.Clients.Office.Excel.Functions.SPG($D70, BL$1, $F70, "Options: Curr=USD, Mag=Actuals")</f>
        <v>0</v>
      </c>
      <c r="BM70" s="6">
        <f>_xll.SNL.Clients.Office.Excel.Functions.SPG($D70, BM$1, $F70, "Options: Curr=USD, Mag=Actuals")</f>
        <v>0</v>
      </c>
      <c r="BN70" s="6">
        <f>_xll.SNL.Clients.Office.Excel.Functions.SPG($D70, BN$1, $F70, "Options: Curr=USD, Mag=Actuals")</f>
        <v>3.7463862423875098</v>
      </c>
      <c r="BO70" s="6">
        <f>_xll.SNL.Clients.Office.Excel.Functions.SPG($D70, BO$1, $F70, "Options: Curr=USD, Mag=Actuals")</f>
        <v>69.211586418568999</v>
      </c>
      <c r="BP70" s="6">
        <f>_xll.SNL.Clients.Office.Excel.Functions.SPG($D70, BP$1, $F70, "Options: Curr=USD, Mag=Actuals")</f>
        <v>0</v>
      </c>
      <c r="BQ70" s="6">
        <f>_xll.SNL.Clients.Office.Excel.Functions.SPG($D70, BQ$1, $F70, "Options: Curr=USD, Mag=Actuals")</f>
        <v>67.007575757575793</v>
      </c>
      <c r="BR70" s="6">
        <f>_xll.SNL.Clients.Office.Excel.Functions.SPG($D70, BR$1, $F70, "Options: Curr=USD, Mag=Actuals")</f>
        <v>0</v>
      </c>
      <c r="BS70" s="6">
        <f>_xll.SNL.Clients.Office.Excel.Functions.SPG($D70, BS$1, $F70, "Options: Curr=USD, Mag=Actuals")</f>
        <v>5.79</v>
      </c>
      <c r="BT70" s="6">
        <f>_xll.SNL.Clients.Office.Excel.Functions.SPG($D70, BT$1, $F70, "Options: Curr=USD, Mag=Actuals")</f>
        <v>9.58</v>
      </c>
      <c r="BU70" s="6">
        <f>_xll.SNL.Clients.Office.Excel.Functions.SPG($D70, BU$1, $F70, "Options: Curr=USD, Mag=Actuals")</f>
        <v>0</v>
      </c>
      <c r="BV70" s="6">
        <f>_xll.SNL.Clients.Office.Excel.Functions.SPG($D70, BV$1, $F70, "Options: Curr=USD, Mag=Actuals")</f>
        <v>0</v>
      </c>
      <c r="BW70" s="6">
        <f>_xll.SNL.Clients.Office.Excel.Functions.SPG($D70, BW$1, $F70, "Options: Curr=USD, Mag=Actuals")</f>
        <v>0</v>
      </c>
      <c r="BX70" s="6">
        <f>_xll.SNL.Clients.Office.Excel.Functions.SPG($D70, BX$1, $F70, "Options: Curr=USD, Mag=Actuals")</f>
        <v>0</v>
      </c>
      <c r="BY70" s="6">
        <f>_xll.SNL.Clients.Office.Excel.Functions.SPG($D70, BY$1, $F70, "Options: Curr=USD, Mag=Actuals")</f>
        <v>0</v>
      </c>
      <c r="BZ70" s="6">
        <f>_xll.SNL.Clients.Office.Excel.Functions.SPG($D70, BZ$1, $F70, "Options: Curr=USD, Mag=Actuals")</f>
        <v>1315932000</v>
      </c>
      <c r="CA70" s="6" t="str">
        <f>_xll.SNL.Clients.Office.Excel.Functions.SPG($D70, CA$1, $F70, "Options: Curr=USD, Mag=Actuals")</f>
        <v>Nonperforming Loans</v>
      </c>
      <c r="CB70" s="6">
        <f>_xll.SNL.Clients.Office.Excel.Functions.SPG($D70, CB$1, $F70, "Options: Curr=USD, Mag=Actuals")</f>
        <v>1.8562655691564101</v>
      </c>
      <c r="CC70" s="6">
        <f>_xll.SNL.Clients.Office.Excel.Functions.SPG($D70, CC$1, $F70, "Options: Curr=USD, Mag=Actuals")</f>
        <v>0</v>
      </c>
      <c r="CD70" s="6">
        <f>_xll.SNL.Clients.Office.Excel.Functions.SPG($D70, CD$1, $F70, "Options: Curr=USD, Mag=Actuals")</f>
        <v>2.3369087552807999</v>
      </c>
      <c r="CE70" s="6">
        <f>_xll.SNL.Clients.Office.Excel.Functions.SPG($D70, CE$1, $F70, "Options: Curr=USD, Mag=Actuals")</f>
        <v>58.840413318025298</v>
      </c>
      <c r="CF70" s="6">
        <f>_xll.SNL.Clients.Office.Excel.Functions.SPG($D70, CF$1, $F70, "Options: Curr=USD, Mag=Actuals")</f>
        <v>1.8648801585355299</v>
      </c>
      <c r="CG70" s="6">
        <f>_xll.SNL.Clients.Office.Excel.Functions.SPG($D70, CG$1, $F70, "Options: Curr=USD, Mag=Actuals")</f>
        <v>0</v>
      </c>
    </row>
    <row r="71" spans="1:85" x14ac:dyDescent="0.3">
      <c r="A71" s="10" t="s">
        <v>87</v>
      </c>
      <c r="B71" s="10" t="s">
        <v>85</v>
      </c>
      <c r="C71" s="10" t="s">
        <v>3</v>
      </c>
      <c r="D71">
        <v>100369</v>
      </c>
      <c r="E71" s="10" t="s">
        <v>29</v>
      </c>
      <c r="F71" s="10" t="s">
        <v>50</v>
      </c>
      <c r="G71">
        <v>-76.94</v>
      </c>
      <c r="H71">
        <v>414.08</v>
      </c>
      <c r="I71">
        <v>491.02</v>
      </c>
      <c r="J71">
        <v>6158.13</v>
      </c>
      <c r="K71">
        <v>24249.74</v>
      </c>
      <c r="L71">
        <v>-0.11</v>
      </c>
      <c r="M71">
        <v>10044.24</v>
      </c>
      <c r="N71">
        <v>253.95</v>
      </c>
      <c r="O71">
        <v>4.22</v>
      </c>
      <c r="P71">
        <v>0.22</v>
      </c>
      <c r="Q71">
        <v>1</v>
      </c>
      <c r="R71">
        <v>1</v>
      </c>
      <c r="S71" t="str">
        <f>_xll.SNL.Clients.Office.Excel.Functions.SPG(D71, S$1, F71, "Options: Curr=USD, Mag=Actuals")</f>
        <v>Bank of America Corporation (NYSE:BAC)</v>
      </c>
      <c r="T71" t="str">
        <f>_xll.SNL.Clients.Office.Excel.Functions.SPG($D71, T$1, $F71, "Options: Curr=USD, Mag=Actuals")</f>
        <v>Bank of America Corporation</v>
      </c>
      <c r="U71" s="6">
        <f>_xll.SNL.Clients.Office.Excel.Functions.SPG($D71, U$1, $F71, "Options: Curr=USD, Mag=Actuals")</f>
        <v>110319000000</v>
      </c>
      <c r="V71" t="str">
        <f>_xll.SNL.Clients.Office.Excel.Functions.SPG($D71, V$1, $F71, "Options: Curr=USD, Mag=Actuals")</f>
        <v>NYSE:BAC</v>
      </c>
      <c r="W71" t="str">
        <f>_xll.SNL.Clients.Office.Excel.Functions.SPG($D71, W$1, $F71, "Options: Curr=USD, Mag=Actuals")</f>
        <v>Bank</v>
      </c>
      <c r="X71" s="6">
        <f>_xll.SNL.Clients.Office.Excel.Functions.SPG($D71, X$1, $F71, "Options: Curr=USD, Mag=Actuals")</f>
        <v>5994629000</v>
      </c>
      <c r="Y71" s="6">
        <f>_xll.SNL.Clients.Office.Excel.Functions.SPG($D71, Y$1, $F71, "Options: Curr=USD, Mag=Actuals")</f>
        <v>0</v>
      </c>
      <c r="Z71" s="6">
        <f>_xll.SNL.Clients.Office.Excel.Functions.SPG($D71, Z$1, $F71, "Options: Curr=USD, Mag=Actuals")</f>
        <v>5707524000</v>
      </c>
      <c r="AA71" s="6">
        <f>_xll.SNL.Clients.Office.Excel.Functions.SPG($D71, AA$1, $F71, "Options: Curr=USD, Mag=Actuals")</f>
        <v>201850000</v>
      </c>
      <c r="AB71" s="6">
        <f>_xll.SNL.Clients.Office.Excel.Functions.SPG($D71, AB$1, $F71, "Options: Curr=USD, Mag=Actuals")</f>
        <v>0</v>
      </c>
      <c r="AC71" s="6">
        <f>_xll.SNL.Clients.Office.Excel.Functions.SPG($D71, AC$1, $F71, "Options: Curr=USD, Mag=Actuals")</f>
        <v>-71.212121212121204</v>
      </c>
      <c r="AD71" s="6">
        <f>_xll.SNL.Clients.Office.Excel.Functions.SPG($D71, AD$1, $F71, "Options: Curr=USD, Mag=Actuals")</f>
        <v>0.17432119662843701</v>
      </c>
      <c r="AE71" s="6">
        <f>_xll.SNL.Clients.Office.Excel.Functions.SPG($D71, AE$1, $F71, "Options: Curr=USD, Mag=Actuals")</f>
        <v>3.0560181680545</v>
      </c>
      <c r="AF71" s="6">
        <f>_xll.SNL.Clients.Office.Excel.Functions.SPG($D71, AF$1, $F71, "Options: Curr=USD, Mag=Actuals")</f>
        <v>110319000000</v>
      </c>
      <c r="AG71" s="6">
        <f>_xll.SNL.Clients.Office.Excel.Functions.SPG($D71, AG$1, $F71, "Options: Curr=USD, Mag=Actuals")</f>
        <v>12722000000</v>
      </c>
      <c r="AH71" s="6">
        <f>_xll.SNL.Clients.Office.Excel.Functions.SPG($D71, AH$1, $F71, "Options: Curr=USD, Mag=Actuals")</f>
        <v>6518000000</v>
      </c>
      <c r="AI71" s="6">
        <f>_xll.SNL.Clients.Office.Excel.Functions.SPG($D71, AI$1, $F71, "Options: Curr=USD, Mag=Actuals")</f>
        <v>33603</v>
      </c>
      <c r="AJ71" s="6" t="str">
        <f>_xll.SNL.Clients.Office.Excel.Functions.SPG($D71, AJ$1, $F71, "Options: Curr=USD, Mag=Actuals")</f>
        <v>#INVALID FUNCTION PARAMETER</v>
      </c>
      <c r="AK71" s="6" t="str">
        <f>_xll.SNL.Clients.Office.Excel.Functions.SPG($D71, AK$1, $F71, "Options: Curr=USD, Mag=Actuals")</f>
        <v>#INVALID FUNCTION PARAMETER</v>
      </c>
      <c r="AL71" s="6" t="str">
        <f>_xll.SNL.Clients.Office.Excel.Functions.SPG($D71, AL$1, $F71, "Options: Curr=USD, Mag=Actuals")</f>
        <v>#INVALID FUNCTION PARAMETER</v>
      </c>
      <c r="AM71" s="6" t="str">
        <f>_xll.SNL.Clients.Office.Excel.Functions.SPG($D71, AM$1, $F71, "Options: Curr=USD, Mag=Actuals")</f>
        <v>#INVALID FUNCTION PARAMETER</v>
      </c>
      <c r="AN71" s="6">
        <f>_xll.SNL.Clients.Office.Excel.Functions.SPG($D71, AN$1, $F71, "Options: Curr=USD, Mag=Actuals")</f>
        <v>110319000000</v>
      </c>
      <c r="AO71" s="6">
        <f>_xll.SNL.Clients.Office.Excel.Functions.SPG($D71, AO$1, $F71, "Options: Curr=USD, Mag=Actuals")</f>
        <v>68088100000</v>
      </c>
      <c r="AP71" s="6">
        <f>_xll.SNL.Clients.Office.Excel.Functions.SPG($D71, AP$1, $F71, "Options: Curr=USD, Mag=Actuals")</f>
        <v>88075000000</v>
      </c>
      <c r="AQ71" s="6">
        <f>_xll.SNL.Clients.Office.Excel.Functions.SPG($D71, AQ$1, $F71, "Options: Curr=USD, Mag=Actuals")</f>
        <v>6518000000</v>
      </c>
      <c r="AR71" s="6">
        <f>_xll.SNL.Clients.Office.Excel.Functions.SPG($D71, AR$1, $F71, "Options: Curr=USD, Mag=Actuals")</f>
        <v>6518000000</v>
      </c>
      <c r="AS71" s="6">
        <f>_xll.SNL.Clients.Office.Excel.Functions.SPG($D71, AS$1, $F71, "Options: Curr=USD, Mag=Actuals")</f>
        <v>0</v>
      </c>
      <c r="AT71" s="6">
        <f>_xll.SNL.Clients.Office.Excel.Functions.SPG($D71, AT$1, $F71, "Options: Curr=USD, Mag=Actuals")</f>
        <v>61.719286795565601</v>
      </c>
      <c r="AU71" s="6">
        <f>_xll.SNL.Clients.Office.Excel.Functions.SPG($D71, AU$1, $F71, "Options: Curr=USD, Mag=Actuals")</f>
        <v>77.306954300312199</v>
      </c>
      <c r="AV71" s="6">
        <f>_xll.SNL.Clients.Office.Excel.Functions.SPG($D71, AV$1, $F71, "Options: Curr=USD, Mag=Actuals")</f>
        <v>5.9083204162474301</v>
      </c>
      <c r="AW71" s="6">
        <f>_xll.SNL.Clients.Office.Excel.Functions.SPG($D71, AW$1, $F71, "Options: Curr=USD, Mag=Actuals")</f>
        <v>0</v>
      </c>
      <c r="AX71" s="6">
        <f>_xll.SNL.Clients.Office.Excel.Functions.SPG($D71, AX$1, $F71, "Options: Curr=USD, Mag=Actuals")</f>
        <v>201850000</v>
      </c>
      <c r="AY71" s="6">
        <f>_xll.SNL.Clients.Office.Excel.Functions.SPG($D71, AY$1, $F71, "Options: Curr=USD, Mag=Actuals")</f>
        <v>201850000</v>
      </c>
      <c r="AZ71" s="6">
        <f>_xll.SNL.Clients.Office.Excel.Functions.SPG($D71, AZ$1, $F71, "Options: Curr=USD, Mag=Actuals")</f>
        <v>0.17432119662843701</v>
      </c>
      <c r="BA71" s="6">
        <f>_xll.SNL.Clients.Office.Excel.Functions.SPG($D71, BA$1, $F71, "Options: Curr=USD, Mag=Actuals")</f>
        <v>3.0560181680545</v>
      </c>
      <c r="BB71" s="6">
        <f>_xll.SNL.Clients.Office.Excel.Functions.SPG($D71, BB$1, $F71, "Options: Curr=USD, Mag=Actuals")</f>
        <v>2.69352041620684</v>
      </c>
      <c r="BC71" s="6">
        <f>_xll.SNL.Clients.Office.Excel.Functions.SPG($D71, BC$1, $F71, "Options: Curr=USD, Mag=Actuals")</f>
        <v>0</v>
      </c>
      <c r="BD71" s="6">
        <f>_xll.SNL.Clients.Office.Excel.Functions.SPG($D71, BD$1, $F71, "Options: Curr=USD, Mag=Actuals")</f>
        <v>0</v>
      </c>
      <c r="BE71" s="6">
        <f>_xll.SNL.Clients.Office.Excel.Functions.SPG($D71, BE$1, $F71, "Options: Curr=USD, Mag=Actuals")</f>
        <v>3.4029034821058399</v>
      </c>
      <c r="BF71" s="6">
        <f>_xll.SNL.Clients.Office.Excel.Functions.SPG($D71, BF$1, $F71, "Options: Curr=USD, Mag=Actuals")</f>
        <v>0</v>
      </c>
      <c r="BG71" s="6">
        <f>_xll.SNL.Clients.Office.Excel.Functions.SPG($D71, BG$1, $F71, "Options: Curr=USD, Mag=Actuals")</f>
        <v>3.43174398922205</v>
      </c>
      <c r="BH71" s="6">
        <f>_xll.SNL.Clients.Office.Excel.Functions.SPG($D71, BH$1, $F71, "Options: Curr=USD, Mag=Actuals")</f>
        <v>1.4758567085809</v>
      </c>
      <c r="BI71" s="6">
        <f>_xll.SNL.Clients.Office.Excel.Functions.SPG($D71, BI$1, $F71, "Options: Curr=USD, Mag=Actuals")</f>
        <v>0</v>
      </c>
      <c r="BJ71" s="6">
        <f>_xll.SNL.Clients.Office.Excel.Functions.SPG($D71, BJ$1, $F71, "Options: Curr=USD, Mag=Actuals")</f>
        <v>0</v>
      </c>
      <c r="BK71" s="6">
        <f>_xll.SNL.Clients.Office.Excel.Functions.SPG($D71, BK$1, $F71, "Options: Curr=USD, Mag=Actuals")</f>
        <v>0</v>
      </c>
      <c r="BL71" s="6">
        <f>_xll.SNL.Clients.Office.Excel.Functions.SPG($D71, BL$1, $F71, "Options: Curr=USD, Mag=Actuals")</f>
        <v>0</v>
      </c>
      <c r="BM71" s="6">
        <f>_xll.SNL.Clients.Office.Excel.Functions.SPG($D71, BM$1, $F71, "Options: Curr=USD, Mag=Actuals")</f>
        <v>0</v>
      </c>
      <c r="BN71" s="6">
        <f>_xll.SNL.Clients.Office.Excel.Functions.SPG($D71, BN$1, $F71, "Options: Curr=USD, Mag=Actuals")</f>
        <v>3.8221844989814699</v>
      </c>
      <c r="BO71" s="6">
        <f>_xll.SNL.Clients.Office.Excel.Functions.SPG($D71, BO$1, $F71, "Options: Curr=USD, Mag=Actuals")</f>
        <v>68.556492933093395</v>
      </c>
      <c r="BP71" s="6">
        <f>_xll.SNL.Clients.Office.Excel.Functions.SPG($D71, BP$1, $F71, "Options: Curr=USD, Mag=Actuals")</f>
        <v>0</v>
      </c>
      <c r="BQ71" s="6">
        <f>_xll.SNL.Clients.Office.Excel.Functions.SPG($D71, BQ$1, $F71, "Options: Curr=USD, Mag=Actuals")</f>
        <v>66.287421623590006</v>
      </c>
      <c r="BR71" s="6">
        <f>_xll.SNL.Clients.Office.Excel.Functions.SPG($D71, BR$1, $F71, "Options: Curr=USD, Mag=Actuals")</f>
        <v>0</v>
      </c>
      <c r="BS71" s="6">
        <f>_xll.SNL.Clients.Office.Excel.Functions.SPG($D71, BS$1, $F71, "Options: Curr=USD, Mag=Actuals")</f>
        <v>6.38</v>
      </c>
      <c r="BT71" s="6">
        <f>_xll.SNL.Clients.Office.Excel.Functions.SPG($D71, BT$1, $F71, "Options: Curr=USD, Mag=Actuals")</f>
        <v>10.3</v>
      </c>
      <c r="BU71" s="6">
        <f>_xll.SNL.Clients.Office.Excel.Functions.SPG($D71, BU$1, $F71, "Options: Curr=USD, Mag=Actuals")</f>
        <v>0</v>
      </c>
      <c r="BV71" s="6">
        <f>_xll.SNL.Clients.Office.Excel.Functions.SPG($D71, BV$1, $F71, "Options: Curr=USD, Mag=Actuals")</f>
        <v>0</v>
      </c>
      <c r="BW71" s="6">
        <f>_xll.SNL.Clients.Office.Excel.Functions.SPG($D71, BW$1, $F71, "Options: Curr=USD, Mag=Actuals")</f>
        <v>0</v>
      </c>
      <c r="BX71" s="6">
        <f>_xll.SNL.Clients.Office.Excel.Functions.SPG($D71, BX$1, $F71, "Options: Curr=USD, Mag=Actuals")</f>
        <v>0</v>
      </c>
      <c r="BY71" s="6">
        <f>_xll.SNL.Clients.Office.Excel.Functions.SPG($D71, BY$1, $F71, "Options: Curr=USD, Mag=Actuals")</f>
        <v>82.996918028626098</v>
      </c>
      <c r="BZ71" s="6">
        <f>_xll.SNL.Clients.Office.Excel.Functions.SPG($D71, BZ$1, $F71, "Options: Curr=USD, Mag=Actuals")</f>
        <v>1961561000</v>
      </c>
      <c r="CA71" s="6" t="str">
        <f>_xll.SNL.Clients.Office.Excel.Functions.SPG($D71, CA$1, $F71, "Options: Curr=USD, Mag=Actuals")</f>
        <v>Nonperforming Loans</v>
      </c>
      <c r="CB71" s="6">
        <f>_xll.SNL.Clients.Office.Excel.Functions.SPG($D71, CB$1, $F71, "Options: Curr=USD, Mag=Actuals")</f>
        <v>2.8145739170361401</v>
      </c>
      <c r="CC71" s="6">
        <f>_xll.SNL.Clients.Office.Excel.Functions.SPG($D71, CC$1, $F71, "Options: Curr=USD, Mag=Actuals")</f>
        <v>0</v>
      </c>
      <c r="CD71" s="6">
        <f>_xll.SNL.Clients.Office.Excel.Functions.SPG($D71, CD$1, $F71, "Options: Curr=USD, Mag=Actuals")</f>
        <v>2.2274214399634902</v>
      </c>
      <c r="CE71" s="6">
        <f>_xll.SNL.Clients.Office.Excel.Functions.SPG($D71, CE$1, $F71, "Options: Curr=USD, Mag=Actuals")</f>
        <v>78.301031597114999</v>
      </c>
      <c r="CF71" s="6">
        <f>_xll.SNL.Clients.Office.Excel.Functions.SPG($D71, CF$1, $F71, "Options: Curr=USD, Mag=Actuals")</f>
        <v>2.30281376895815</v>
      </c>
      <c r="CG71" s="6">
        <f>_xll.SNL.Clients.Office.Excel.Functions.SPG($D71, CG$1, $F71, "Options: Curr=USD, Mag=Actuals")</f>
        <v>2.14234562021079</v>
      </c>
    </row>
    <row r="72" spans="1:85" x14ac:dyDescent="0.3">
      <c r="A72" s="10" t="s">
        <v>87</v>
      </c>
      <c r="B72" s="10" t="s">
        <v>85</v>
      </c>
      <c r="C72" s="10" t="s">
        <v>3</v>
      </c>
      <c r="D72">
        <v>100369</v>
      </c>
      <c r="E72" s="10" t="s">
        <v>29</v>
      </c>
      <c r="F72" s="10" t="s">
        <v>51</v>
      </c>
      <c r="G72">
        <v>-96.9</v>
      </c>
      <c r="H72">
        <v>439.63</v>
      </c>
      <c r="I72">
        <v>536.53</v>
      </c>
      <c r="J72">
        <v>6520.33</v>
      </c>
      <c r="K72">
        <v>25335.77</v>
      </c>
      <c r="L72">
        <v>3.52</v>
      </c>
      <c r="M72">
        <v>10398.049999999999</v>
      </c>
      <c r="N72">
        <v>257.36</v>
      </c>
      <c r="O72">
        <v>3.04</v>
      </c>
      <c r="P72">
        <v>0.56999999999999995</v>
      </c>
      <c r="Q72">
        <v>1</v>
      </c>
      <c r="R72">
        <v>1</v>
      </c>
      <c r="S72" t="str">
        <f>_xll.SNL.Clients.Office.Excel.Functions.SPG(D72, S$1, F72, "Options: Curr=USD, Mag=Actuals")</f>
        <v>Bank of America Corporation (NYSE:BAC)</v>
      </c>
      <c r="T72" t="str">
        <f>_xll.SNL.Clients.Office.Excel.Functions.SPG($D72, T$1, $F72, "Options: Curr=USD, Mag=Actuals")</f>
        <v>Bank of America Corporation</v>
      </c>
      <c r="U72" s="6">
        <f>_xll.SNL.Clients.Office.Excel.Functions.SPG($D72, U$1, $F72, "Options: Curr=USD, Mag=Actuals")</f>
        <v>118059000000</v>
      </c>
      <c r="V72" t="str">
        <f>_xll.SNL.Clients.Office.Excel.Functions.SPG($D72, V$1, $F72, "Options: Curr=USD, Mag=Actuals")</f>
        <v>NYSE:BAC</v>
      </c>
      <c r="W72" t="str">
        <f>_xll.SNL.Clients.Office.Excel.Functions.SPG($D72, W$1, $F72, "Options: Curr=USD, Mag=Actuals")</f>
        <v>Bank</v>
      </c>
      <c r="X72" s="6">
        <f>_xll.SNL.Clients.Office.Excel.Functions.SPG($D72, X$1, $F72, "Options: Curr=USD, Mag=Actuals")</f>
        <v>6205000000</v>
      </c>
      <c r="Y72" s="6">
        <f>_xll.SNL.Clients.Office.Excel.Functions.SPG($D72, Y$1, $F72, "Options: Curr=USD, Mag=Actuals")</f>
        <v>0</v>
      </c>
      <c r="Z72" s="6">
        <f>_xll.SNL.Clients.Office.Excel.Functions.SPG($D72, Z$1, $F72, "Options: Curr=USD, Mag=Actuals")</f>
        <v>5078000000</v>
      </c>
      <c r="AA72" s="6">
        <f>_xll.SNL.Clients.Office.Excel.Functions.SPG($D72, AA$1, $F72, "Options: Curr=USD, Mag=Actuals")</f>
        <v>1145000000</v>
      </c>
      <c r="AB72" s="6">
        <f>_xll.SNL.Clients.Office.Excel.Functions.SPG($D72, AB$1, $F72, "Options: Curr=USD, Mag=Actuals")</f>
        <v>0</v>
      </c>
      <c r="AC72" s="6">
        <f>_xll.SNL.Clients.Office.Excel.Functions.SPG($D72, AC$1, $F72, "Options: Curr=USD, Mag=Actuals")</f>
        <v>494.73684210526301</v>
      </c>
      <c r="AD72" s="6">
        <f>_xll.SNL.Clients.Office.Excel.Functions.SPG($D72, AD$1, $F72, "Options: Curr=USD, Mag=Actuals")</f>
        <v>0.995245421436456</v>
      </c>
      <c r="AE72" s="6">
        <f>_xll.SNL.Clients.Office.Excel.Functions.SPG($D72, AE$1, $F72, "Options: Curr=USD, Mag=Actuals")</f>
        <v>15.715069997255</v>
      </c>
      <c r="AF72" s="6">
        <f>_xll.SNL.Clients.Office.Excel.Functions.SPG($D72, AF$1, $F72, "Options: Curr=USD, Mag=Actuals")</f>
        <v>118059000000</v>
      </c>
      <c r="AG72" s="6">
        <f>_xll.SNL.Clients.Office.Excel.Functions.SPG($D72, AG$1, $F72, "Options: Curr=USD, Mag=Actuals")</f>
        <v>21981000000</v>
      </c>
      <c r="AH72" s="6">
        <f>_xll.SNL.Clients.Office.Excel.Functions.SPG($D72, AH$1, $F72, "Options: Curr=USD, Mag=Actuals")</f>
        <v>7814000000</v>
      </c>
      <c r="AI72" s="6">
        <f>_xll.SNL.Clients.Office.Excel.Functions.SPG($D72, AI$1, $F72, "Options: Curr=USD, Mag=Actuals")</f>
        <v>33969</v>
      </c>
      <c r="AJ72" s="6" t="str">
        <f>_xll.SNL.Clients.Office.Excel.Functions.SPG($D72, AJ$1, $F72, "Options: Curr=USD, Mag=Actuals")</f>
        <v>#INVALID FUNCTION PARAMETER</v>
      </c>
      <c r="AK72" s="6" t="str">
        <f>_xll.SNL.Clients.Office.Excel.Functions.SPG($D72, AK$1, $F72, "Options: Curr=USD, Mag=Actuals")</f>
        <v>#INVALID FUNCTION PARAMETER</v>
      </c>
      <c r="AL72" s="6" t="str">
        <f>_xll.SNL.Clients.Office.Excel.Functions.SPG($D72, AL$1, $F72, "Options: Curr=USD, Mag=Actuals")</f>
        <v>#INVALID FUNCTION PARAMETER</v>
      </c>
      <c r="AM72" s="6" t="str">
        <f>_xll.SNL.Clients.Office.Excel.Functions.SPG($D72, AM$1, $F72, "Options: Curr=USD, Mag=Actuals")</f>
        <v>#INVALID FUNCTION PARAMETER</v>
      </c>
      <c r="AN72" s="6">
        <f>_xll.SNL.Clients.Office.Excel.Functions.SPG($D72, AN$1, $F72, "Options: Curr=USD, Mag=Actuals")</f>
        <v>118059000000</v>
      </c>
      <c r="AO72" s="6">
        <f>_xll.SNL.Clients.Office.Excel.Functions.SPG($D72, AO$1, $F72, "Options: Curr=USD, Mag=Actuals")</f>
        <v>72496000000</v>
      </c>
      <c r="AP72" s="6">
        <f>_xll.SNL.Clients.Office.Excel.Functions.SPG($D72, AP$1, $F72, "Options: Curr=USD, Mag=Actuals")</f>
        <v>82727000000</v>
      </c>
      <c r="AQ72" s="6">
        <f>_xll.SNL.Clients.Office.Excel.Functions.SPG($D72, AQ$1, $F72, "Options: Curr=USD, Mag=Actuals")</f>
        <v>7814000000</v>
      </c>
      <c r="AR72" s="6">
        <f>_xll.SNL.Clients.Office.Excel.Functions.SPG($D72, AR$1, $F72, "Options: Curr=USD, Mag=Actuals")</f>
        <v>7814000000</v>
      </c>
      <c r="AS72" s="6">
        <f>_xll.SNL.Clients.Office.Excel.Functions.SPG($D72, AS$1, $F72, "Options: Curr=USD, Mag=Actuals")</f>
        <v>7045794000</v>
      </c>
      <c r="AT72" s="6">
        <f>_xll.SNL.Clients.Office.Excel.Functions.SPG($D72, AT$1, $F72, "Options: Curr=USD, Mag=Actuals")</f>
        <v>61.406584843171601</v>
      </c>
      <c r="AU72" s="6">
        <f>_xll.SNL.Clients.Office.Excel.Functions.SPG($D72, AU$1, $F72, "Options: Curr=USD, Mag=Actuals")</f>
        <v>87.632816371922104</v>
      </c>
      <c r="AV72" s="6">
        <f>_xll.SNL.Clients.Office.Excel.Functions.SPG($D72, AV$1, $F72, "Options: Curr=USD, Mag=Actuals")</f>
        <v>6.6187245360370701</v>
      </c>
      <c r="AW72" s="6">
        <f>_xll.SNL.Clients.Office.Excel.Functions.SPG($D72, AW$1, $F72, "Options: Curr=USD, Mag=Actuals")</f>
        <v>6.0071159548975297</v>
      </c>
      <c r="AX72" s="6">
        <f>_xll.SNL.Clients.Office.Excel.Functions.SPG($D72, AX$1, $F72, "Options: Curr=USD, Mag=Actuals")</f>
        <v>1145000000</v>
      </c>
      <c r="AY72" s="6">
        <f>_xll.SNL.Clients.Office.Excel.Functions.SPG($D72, AY$1, $F72, "Options: Curr=USD, Mag=Actuals")</f>
        <v>1145000000</v>
      </c>
      <c r="AZ72" s="6">
        <f>_xll.SNL.Clients.Office.Excel.Functions.SPG($D72, AZ$1, $F72, "Options: Curr=USD, Mag=Actuals")</f>
        <v>0.995245421436456</v>
      </c>
      <c r="BA72" s="6">
        <f>_xll.SNL.Clients.Office.Excel.Functions.SPG($D72, BA$1, $F72, "Options: Curr=USD, Mag=Actuals")</f>
        <v>15.715069997255</v>
      </c>
      <c r="BB72" s="6">
        <f>_xll.SNL.Clients.Office.Excel.Functions.SPG($D72, BB$1, $F72, "Options: Curr=USD, Mag=Actuals")</f>
        <v>15.831097302640901</v>
      </c>
      <c r="BC72" s="6">
        <f>_xll.SNL.Clients.Office.Excel.Functions.SPG($D72, BC$1, $F72, "Options: Curr=USD, Mag=Actuals")</f>
        <v>0</v>
      </c>
      <c r="BD72" s="6">
        <f>_xll.SNL.Clients.Office.Excel.Functions.SPG($D72, BD$1, $F72, "Options: Curr=USD, Mag=Actuals")</f>
        <v>1.2550743213154401</v>
      </c>
      <c r="BE72" s="6">
        <f>_xll.SNL.Clients.Office.Excel.Functions.SPG($D72, BE$1, $F72, "Options: Curr=USD, Mag=Actuals")</f>
        <v>3.6419897954748901</v>
      </c>
      <c r="BF72" s="6">
        <f>_xll.SNL.Clients.Office.Excel.Functions.SPG($D72, BF$1, $F72, "Options: Curr=USD, Mag=Actuals")</f>
        <v>0</v>
      </c>
      <c r="BG72" s="6">
        <f>_xll.SNL.Clients.Office.Excel.Functions.SPG($D72, BG$1, $F72, "Options: Curr=USD, Mag=Actuals")</f>
        <v>3.5628916877450099</v>
      </c>
      <c r="BH72" s="6">
        <f>_xll.SNL.Clients.Office.Excel.Functions.SPG($D72, BH$1, $F72, "Options: Curr=USD, Mag=Actuals")</f>
        <v>1.69409024137961</v>
      </c>
      <c r="BI72" s="6">
        <f>_xll.SNL.Clients.Office.Excel.Functions.SPG($D72, BI$1, $F72, "Options: Curr=USD, Mag=Actuals")</f>
        <v>4.491960322053</v>
      </c>
      <c r="BJ72" s="6">
        <f>_xll.SNL.Clients.Office.Excel.Functions.SPG($D72, BJ$1, $F72, "Options: Curr=USD, Mag=Actuals")</f>
        <v>0</v>
      </c>
      <c r="BK72" s="6">
        <f>_xll.SNL.Clients.Office.Excel.Functions.SPG($D72, BK$1, $F72, "Options: Curr=USD, Mag=Actuals")</f>
        <v>4.4930564568314404</v>
      </c>
      <c r="BL72" s="6">
        <f>_xll.SNL.Clients.Office.Excel.Functions.SPG($D72, BL$1, $F72, "Options: Curr=USD, Mag=Actuals")</f>
        <v>2.3084598433976602</v>
      </c>
      <c r="BM72" s="6">
        <f>_xll.SNL.Clients.Office.Excel.Functions.SPG($D72, BM$1, $F72, "Options: Curr=USD, Mag=Actuals")</f>
        <v>1.5302041507042401</v>
      </c>
      <c r="BN72" s="6">
        <f>_xll.SNL.Clients.Office.Excel.Functions.SPG($D72, BN$1, $F72, "Options: Curr=USD, Mag=Actuals")</f>
        <v>4.0990021522206996</v>
      </c>
      <c r="BO72" s="6">
        <f>_xll.SNL.Clients.Office.Excel.Functions.SPG($D72, BO$1, $F72, "Options: Curr=USD, Mag=Actuals")</f>
        <v>68.804566823371403</v>
      </c>
      <c r="BP72" s="6">
        <f>_xll.SNL.Clients.Office.Excel.Functions.SPG($D72, BP$1, $F72, "Options: Curr=USD, Mag=Actuals")</f>
        <v>0</v>
      </c>
      <c r="BQ72" s="6">
        <f>_xll.SNL.Clients.Office.Excel.Functions.SPG($D72, BQ$1, $F72, "Options: Curr=USD, Mag=Actuals")</f>
        <v>66.059629331184496</v>
      </c>
      <c r="BR72" s="6">
        <f>_xll.SNL.Clients.Office.Excel.Functions.SPG($D72, BR$1, $F72, "Options: Curr=USD, Mag=Actuals")</f>
        <v>0</v>
      </c>
      <c r="BS72" s="6">
        <f>_xll.SNL.Clients.Office.Excel.Functions.SPG($D72, BS$1, $F72, "Options: Curr=USD, Mag=Actuals")</f>
        <v>7.54</v>
      </c>
      <c r="BT72" s="6">
        <f>_xll.SNL.Clients.Office.Excel.Functions.SPG($D72, BT$1, $F72, "Options: Curr=USD, Mag=Actuals")</f>
        <v>11.52</v>
      </c>
      <c r="BU72" s="6">
        <f>_xll.SNL.Clients.Office.Excel.Functions.SPG($D72, BU$1, $F72, "Options: Curr=USD, Mag=Actuals")</f>
        <v>0</v>
      </c>
      <c r="BV72" s="6">
        <f>_xll.SNL.Clients.Office.Excel.Functions.SPG($D72, BV$1, $F72, "Options: Curr=USD, Mag=Actuals")</f>
        <v>0</v>
      </c>
      <c r="BW72" s="6">
        <f>_xll.SNL.Clients.Office.Excel.Functions.SPG($D72, BW$1, $F72, "Options: Curr=USD, Mag=Actuals")</f>
        <v>0</v>
      </c>
      <c r="BX72" s="6">
        <f>_xll.SNL.Clients.Office.Excel.Functions.SPG($D72, BX$1, $F72, "Options: Curr=USD, Mag=Actuals")</f>
        <v>0</v>
      </c>
      <c r="BY72" s="6">
        <f>_xll.SNL.Clients.Office.Excel.Functions.SPG($D72, BY$1, $F72, "Options: Curr=USD, Mag=Actuals")</f>
        <v>79.929876587130195</v>
      </c>
      <c r="BZ72" s="6">
        <f>_xll.SNL.Clients.Office.Excel.Functions.SPG($D72, BZ$1, $F72, "Options: Curr=USD, Mag=Actuals")</f>
        <v>1410000000</v>
      </c>
      <c r="CA72" s="6" t="str">
        <f>_xll.SNL.Clients.Office.Excel.Functions.SPG($D72, CA$1, $F72, "Options: Curr=USD, Mag=Actuals")</f>
        <v>Nonperforming Loans</v>
      </c>
      <c r="CB72" s="6">
        <f>_xll.SNL.Clients.Office.Excel.Functions.SPG($D72, CB$1, $F72, "Options: Curr=USD, Mag=Actuals")</f>
        <v>1.90669371196755</v>
      </c>
      <c r="CC72" s="6">
        <f>_xll.SNL.Clients.Office.Excel.Functions.SPG($D72, CC$1, $F72, "Options: Curr=USD, Mag=Actuals")</f>
        <v>16.588637324622201</v>
      </c>
      <c r="CD72" s="6">
        <f>_xll.SNL.Clients.Office.Excel.Functions.SPG($D72, CD$1, $F72, "Options: Curr=USD, Mag=Actuals")</f>
        <v>1.02593719901209</v>
      </c>
      <c r="CE72" s="6">
        <f>_xll.SNL.Clients.Office.Excel.Functions.SPG($D72, CE$1, $F72, "Options: Curr=USD, Mag=Actuals")</f>
        <v>33.950617283950599</v>
      </c>
      <c r="CF72" s="6">
        <f>_xll.SNL.Clients.Office.Excel.Functions.SPG($D72, CF$1, $F72, "Options: Curr=USD, Mag=Actuals")</f>
        <v>1.96619337390128</v>
      </c>
      <c r="CG72" s="6">
        <f>_xll.SNL.Clients.Office.Excel.Functions.SPG($D72, CG$1, $F72, "Options: Curr=USD, Mag=Actuals")</f>
        <v>1.4942073554783799</v>
      </c>
    </row>
    <row r="73" spans="1:85" x14ac:dyDescent="0.3">
      <c r="A73" s="10" t="s">
        <v>87</v>
      </c>
      <c r="B73" s="10" t="s">
        <v>85</v>
      </c>
      <c r="C73" s="10" t="s">
        <v>3</v>
      </c>
      <c r="D73">
        <v>100369</v>
      </c>
      <c r="E73" s="10" t="s">
        <v>29</v>
      </c>
      <c r="F73" s="10" t="s">
        <v>52</v>
      </c>
      <c r="G73">
        <v>-132.44999999999999</v>
      </c>
      <c r="H73">
        <v>456.94</v>
      </c>
      <c r="I73">
        <v>589.39</v>
      </c>
      <c r="J73">
        <v>6858.56</v>
      </c>
      <c r="K73">
        <v>26309.46</v>
      </c>
      <c r="L73">
        <v>2.75</v>
      </c>
      <c r="M73">
        <v>10684.18</v>
      </c>
      <c r="N73">
        <v>260.69</v>
      </c>
      <c r="O73">
        <v>2.97</v>
      </c>
      <c r="P73">
        <v>1.47</v>
      </c>
      <c r="Q73">
        <v>1</v>
      </c>
      <c r="R73">
        <v>1</v>
      </c>
      <c r="S73" t="str">
        <f>_xll.SNL.Clients.Office.Excel.Functions.SPG(D73, S$1, F73, "Options: Curr=USD, Mag=Actuals")</f>
        <v>Bank of America Corporation (NYSE:BAC)</v>
      </c>
      <c r="T73" t="str">
        <f>_xll.SNL.Clients.Office.Excel.Functions.SPG($D73, T$1, $F73, "Options: Curr=USD, Mag=Actuals")</f>
        <v>Bank of America Corporation</v>
      </c>
      <c r="U73" s="6">
        <f>_xll.SNL.Clients.Office.Excel.Functions.SPG($D73, U$1, $F73, "Options: Curr=USD, Mag=Actuals")</f>
        <v>157686000000</v>
      </c>
      <c r="V73" t="str">
        <f>_xll.SNL.Clients.Office.Excel.Functions.SPG($D73, V$1, $F73, "Options: Curr=USD, Mag=Actuals")</f>
        <v>NYSE:BAC</v>
      </c>
      <c r="W73" t="str">
        <f>_xll.SNL.Clients.Office.Excel.Functions.SPG($D73, W$1, $F73, "Options: Curr=USD, Mag=Actuals")</f>
        <v>Bank</v>
      </c>
      <c r="X73" s="6">
        <f>_xll.SNL.Clients.Office.Excel.Functions.SPG($D73, X$1, $F73, "Options: Curr=USD, Mag=Actuals")</f>
        <v>6822000000</v>
      </c>
      <c r="Y73" s="6">
        <f>_xll.SNL.Clients.Office.Excel.Functions.SPG($D73, Y$1, $F73, "Options: Curr=USD, Mag=Actuals")</f>
        <v>0</v>
      </c>
      <c r="Z73" s="6">
        <f>_xll.SNL.Clients.Office.Excel.Functions.SPG($D73, Z$1, $F73, "Options: Curr=USD, Mag=Actuals")</f>
        <v>5681000000</v>
      </c>
      <c r="AA73" s="6">
        <f>_xll.SNL.Clients.Office.Excel.Functions.SPG($D73, AA$1, $F73, "Options: Curr=USD, Mag=Actuals")</f>
        <v>1501000000</v>
      </c>
      <c r="AB73" s="6">
        <f>_xll.SNL.Clients.Office.Excel.Functions.SPG($D73, AB$1, $F73, "Options: Curr=USD, Mag=Actuals")</f>
        <v>1.43</v>
      </c>
      <c r="AC73" s="6">
        <f>_xll.SNL.Clients.Office.Excel.Functions.SPG($D73, AC$1, $F73, "Options: Curr=USD, Mag=Actuals")</f>
        <v>26.5486725663717</v>
      </c>
      <c r="AD73" s="6">
        <f>_xll.SNL.Clients.Office.Excel.Functions.SPG($D73, AD$1, $F73, "Options: Curr=USD, Mag=Actuals")</f>
        <v>1.11681547619048</v>
      </c>
      <c r="AE73" s="6">
        <f>_xll.SNL.Clients.Office.Excel.Functions.SPG($D73, AE$1, $F73, "Options: Curr=USD, Mag=Actuals")</f>
        <v>17.3505953069009</v>
      </c>
      <c r="AF73" s="6">
        <f>_xll.SNL.Clients.Office.Excel.Functions.SPG($D73, AF$1, $F73, "Options: Curr=USD, Mag=Actuals")</f>
        <v>157686000000</v>
      </c>
      <c r="AG73" s="6">
        <f>_xll.SNL.Clients.Office.Excel.Functions.SPG($D73, AG$1, $F73, "Options: Curr=USD, Mag=Actuals")</f>
        <v>44301000000</v>
      </c>
      <c r="AH73" s="6">
        <f>_xll.SNL.Clients.Office.Excel.Functions.SPG($D73, AH$1, $F73, "Options: Curr=USD, Mag=Actuals")</f>
        <v>9979000000</v>
      </c>
      <c r="AI73" s="6">
        <f>_xll.SNL.Clients.Office.Excel.Functions.SPG($D73, AI$1, $F73, "Options: Curr=USD, Mag=Actuals")</f>
        <v>34334</v>
      </c>
      <c r="AJ73" s="6" t="str">
        <f>_xll.SNL.Clients.Office.Excel.Functions.SPG($D73, AJ$1, $F73, "Options: Curr=USD, Mag=Actuals")</f>
        <v>#INVALID FUNCTION PARAMETER</v>
      </c>
      <c r="AK73" s="6" t="str">
        <f>_xll.SNL.Clients.Office.Excel.Functions.SPG($D73, AK$1, $F73, "Options: Curr=USD, Mag=Actuals")</f>
        <v>#INVALID FUNCTION PARAMETER</v>
      </c>
      <c r="AL73" s="6" t="str">
        <f>_xll.SNL.Clients.Office.Excel.Functions.SPG($D73, AL$1, $F73, "Options: Curr=USD, Mag=Actuals")</f>
        <v>#INVALID FUNCTION PARAMETER</v>
      </c>
      <c r="AM73" s="6" t="str">
        <f>_xll.SNL.Clients.Office.Excel.Functions.SPG($D73, AM$1, $F73, "Options: Curr=USD, Mag=Actuals")</f>
        <v>#INVALID FUNCTION PARAMETER</v>
      </c>
      <c r="AN73" s="6">
        <f>_xll.SNL.Clients.Office.Excel.Functions.SPG($D73, AN$1, $F73, "Options: Curr=USD, Mag=Actuals")</f>
        <v>157686000000</v>
      </c>
      <c r="AO73" s="6">
        <f>_xll.SNL.Clients.Office.Excel.Functions.SPG($D73, AO$1, $F73, "Options: Curr=USD, Mag=Actuals")</f>
        <v>91535000000</v>
      </c>
      <c r="AP73" s="6">
        <f>_xll.SNL.Clients.Office.Excel.Functions.SPG($D73, AP$1, $F73, "Options: Curr=USD, Mag=Actuals")</f>
        <v>91113000000</v>
      </c>
      <c r="AQ73" s="6">
        <f>_xll.SNL.Clients.Office.Excel.Functions.SPG($D73, AQ$1, $F73, "Options: Curr=USD, Mag=Actuals")</f>
        <v>9979000000</v>
      </c>
      <c r="AR73" s="6">
        <f>_xll.SNL.Clients.Office.Excel.Functions.SPG($D73, AR$1, $F73, "Options: Curr=USD, Mag=Actuals")</f>
        <v>9979000000</v>
      </c>
      <c r="AS73" s="6">
        <f>_xll.SNL.Clients.Office.Excel.Functions.SPG($D73, AS$1, $F73, "Options: Curr=USD, Mag=Actuals")</f>
        <v>8734194000</v>
      </c>
      <c r="AT73" s="6">
        <f>_xll.SNL.Clients.Office.Excel.Functions.SPG($D73, AT$1, $F73, "Options: Curr=USD, Mag=Actuals")</f>
        <v>58.048907322146498</v>
      </c>
      <c r="AU73" s="6">
        <f>_xll.SNL.Clients.Office.Excel.Functions.SPG($D73, AU$1, $F73, "Options: Curr=USD, Mag=Actuals")</f>
        <v>100.463161129586</v>
      </c>
      <c r="AV73" s="6">
        <f>_xll.SNL.Clients.Office.Excel.Functions.SPG($D73, AV$1, $F73, "Options: Curr=USD, Mag=Actuals")</f>
        <v>6.3283994774425096</v>
      </c>
      <c r="AW73" s="6">
        <f>_xll.SNL.Clients.Office.Excel.Functions.SPG($D73, AW$1, $F73, "Options: Curr=USD, Mag=Actuals")</f>
        <v>5.5830525047002597</v>
      </c>
      <c r="AX73" s="6">
        <f>_xll.SNL.Clients.Office.Excel.Functions.SPG($D73, AX$1, $F73, "Options: Curr=USD, Mag=Actuals")</f>
        <v>1501000000</v>
      </c>
      <c r="AY73" s="6">
        <f>_xll.SNL.Clients.Office.Excel.Functions.SPG($D73, AY$1, $F73, "Options: Curr=USD, Mag=Actuals")</f>
        <v>1501000000</v>
      </c>
      <c r="AZ73" s="6">
        <f>_xll.SNL.Clients.Office.Excel.Functions.SPG($D73, AZ$1, $F73, "Options: Curr=USD, Mag=Actuals")</f>
        <v>1.11681547619048</v>
      </c>
      <c r="BA73" s="6">
        <f>_xll.SNL.Clients.Office.Excel.Functions.SPG($D73, BA$1, $F73, "Options: Curr=USD, Mag=Actuals")</f>
        <v>17.3505953069009</v>
      </c>
      <c r="BB73" s="6">
        <f>_xll.SNL.Clients.Office.Excel.Functions.SPG($D73, BB$1, $F73, "Options: Curr=USD, Mag=Actuals")</f>
        <v>17.325122007901498</v>
      </c>
      <c r="BC73" s="6">
        <f>_xll.SNL.Clients.Office.Excel.Functions.SPG($D73, BC$1, $F73, "Options: Curr=USD, Mag=Actuals")</f>
        <v>20.225635245133699</v>
      </c>
      <c r="BD73" s="6">
        <f>_xll.SNL.Clients.Office.Excel.Functions.SPG($D73, BD$1, $F73, "Options: Curr=USD, Mag=Actuals")</f>
        <v>1.48239260408158</v>
      </c>
      <c r="BE73" s="6">
        <f>_xll.SNL.Clients.Office.Excel.Functions.SPG($D73, BE$1, $F73, "Options: Curr=USD, Mag=Actuals")</f>
        <v>3.5143154761904798</v>
      </c>
      <c r="BF73" s="6">
        <f>_xll.SNL.Clients.Office.Excel.Functions.SPG($D73, BF$1, $F73, "Options: Curr=USD, Mag=Actuals")</f>
        <v>0</v>
      </c>
      <c r="BG73" s="6">
        <f>_xll.SNL.Clients.Office.Excel.Functions.SPG($D73, BG$1, $F73, "Options: Curr=USD, Mag=Actuals")</f>
        <v>3.2522321428571401</v>
      </c>
      <c r="BH73" s="6">
        <f>_xll.SNL.Clients.Office.Excel.Functions.SPG($D73, BH$1, $F73, "Options: Curr=USD, Mag=Actuals")</f>
        <v>1.82532738095238</v>
      </c>
      <c r="BI73" s="6">
        <f>_xll.SNL.Clients.Office.Excel.Functions.SPG($D73, BI$1, $F73, "Options: Curr=USD, Mag=Actuals")</f>
        <v>4.5795166589782204</v>
      </c>
      <c r="BJ73" s="6">
        <f>_xll.SNL.Clients.Office.Excel.Functions.SPG($D73, BJ$1, $F73, "Options: Curr=USD, Mag=Actuals")</f>
        <v>0</v>
      </c>
      <c r="BK73" s="6">
        <f>_xll.SNL.Clients.Office.Excel.Functions.SPG($D73, BK$1, $F73, "Options: Curr=USD, Mag=Actuals")</f>
        <v>4.3168141721789501</v>
      </c>
      <c r="BL73" s="6">
        <f>_xll.SNL.Clients.Office.Excel.Functions.SPG($D73, BL$1, $F73, "Options: Curr=USD, Mag=Actuals")</f>
        <v>2.4206157712218301</v>
      </c>
      <c r="BM73" s="6">
        <f>_xll.SNL.Clients.Office.Excel.Functions.SPG($D73, BM$1, $F73, "Options: Curr=USD, Mag=Actuals")</f>
        <v>1.9663182376591799</v>
      </c>
      <c r="BN73" s="6">
        <f>_xll.SNL.Clients.Office.Excel.Functions.SPG($D73, BN$1, $F73, "Options: Curr=USD, Mag=Actuals")</f>
        <v>3.96304811129197</v>
      </c>
      <c r="BO73" s="6">
        <f>_xll.SNL.Clients.Office.Excel.Functions.SPG($D73, BO$1, $F73, "Options: Curr=USD, Mag=Actuals")</f>
        <v>68.818640546156104</v>
      </c>
      <c r="BP73" s="6">
        <f>_xll.SNL.Clients.Office.Excel.Functions.SPG($D73, BP$1, $F73, "Options: Curr=USD, Mag=Actuals")</f>
        <v>0</v>
      </c>
      <c r="BQ73" s="6">
        <f>_xll.SNL.Clients.Office.Excel.Functions.SPG($D73, BQ$1, $F73, "Options: Curr=USD, Mag=Actuals")</f>
        <v>64.072119613016696</v>
      </c>
      <c r="BR73" s="6">
        <f>_xll.SNL.Clients.Office.Excel.Functions.SPG($D73, BR$1, $F73, "Options: Curr=USD, Mag=Actuals")</f>
        <v>0</v>
      </c>
      <c r="BS73" s="6">
        <f>_xll.SNL.Clients.Office.Excel.Functions.SPG($D73, BS$1, $F73, "Options: Curr=USD, Mag=Actuals")</f>
        <v>7.41</v>
      </c>
      <c r="BT73" s="6">
        <f>_xll.SNL.Clients.Office.Excel.Functions.SPG($D73, BT$1, $F73, "Options: Curr=USD, Mag=Actuals")</f>
        <v>11.73</v>
      </c>
      <c r="BU73" s="6">
        <f>_xll.SNL.Clients.Office.Excel.Functions.SPG($D73, BU$1, $F73, "Options: Curr=USD, Mag=Actuals")</f>
        <v>0</v>
      </c>
      <c r="BV73" s="6">
        <f>_xll.SNL.Clients.Office.Excel.Functions.SPG($D73, BV$1, $F73, "Options: Curr=USD, Mag=Actuals")</f>
        <v>0</v>
      </c>
      <c r="BW73" s="6">
        <f>_xll.SNL.Clients.Office.Excel.Functions.SPG($D73, BW$1, $F73, "Options: Curr=USD, Mag=Actuals")</f>
        <v>0</v>
      </c>
      <c r="BX73" s="6">
        <f>_xll.SNL.Clients.Office.Excel.Functions.SPG($D73, BX$1, $F73, "Options: Curr=USD, Mag=Actuals")</f>
        <v>0</v>
      </c>
      <c r="BY73" s="6">
        <f>_xll.SNL.Clients.Office.Excel.Functions.SPG($D73, BY$1, $F73, "Options: Curr=USD, Mag=Actuals")</f>
        <v>73.006272592367097</v>
      </c>
      <c r="BZ73" s="6">
        <f>_xll.SNL.Clients.Office.Excel.Functions.SPG($D73, BZ$1, $F73, "Options: Curr=USD, Mag=Actuals")</f>
        <v>1122000000</v>
      </c>
      <c r="CA73" s="6" t="str">
        <f>_xll.SNL.Clients.Office.Excel.Functions.SPG($D73, CA$1, $F73, "Options: Curr=USD, Mag=Actuals")</f>
        <v>Nonperforming Loans</v>
      </c>
      <c r="CB73" s="6">
        <f>_xll.SNL.Clients.Office.Excel.Functions.SPG($D73, CB$1, $F73, "Options: Curr=USD, Mag=Actuals")</f>
        <v>1.19738751814224</v>
      </c>
      <c r="CC73" s="6">
        <f>_xll.SNL.Clients.Office.Excel.Functions.SPG($D73, CC$1, $F73, "Options: Curr=USD, Mag=Actuals")</f>
        <v>10.290562563593801</v>
      </c>
      <c r="CD73" s="6">
        <f>_xll.SNL.Clients.Office.Excel.Functions.SPG($D73, CD$1, $F73, "Options: Curr=USD, Mag=Actuals")</f>
        <v>0.53645391486601102</v>
      </c>
      <c r="CE73" s="6">
        <f>_xll.SNL.Clients.Office.Excel.Functions.SPG($D73, CE$1, $F73, "Options: Curr=USD, Mag=Actuals")</f>
        <v>17.543859649122801</v>
      </c>
      <c r="CF73" s="6">
        <f>_xll.SNL.Clients.Office.Excel.Functions.SPG($D73, CF$1, $F73, "Options: Curr=USD, Mag=Actuals")</f>
        <v>2.3147357636813801</v>
      </c>
      <c r="CG73" s="6">
        <f>_xll.SNL.Clients.Office.Excel.Functions.SPG($D73, CG$1, $F73, "Options: Curr=USD, Mag=Actuals")</f>
        <v>0.97462948248451398</v>
      </c>
    </row>
    <row r="74" spans="1:85" x14ac:dyDescent="0.3">
      <c r="A74" s="10" t="s">
        <v>87</v>
      </c>
      <c r="B74" s="10" t="s">
        <v>85</v>
      </c>
      <c r="C74" s="10" t="s">
        <v>3</v>
      </c>
      <c r="D74">
        <v>100369</v>
      </c>
      <c r="E74" s="10" t="s">
        <v>29</v>
      </c>
      <c r="F74" s="10" t="s">
        <v>53</v>
      </c>
      <c r="G74">
        <v>-165.83</v>
      </c>
      <c r="H74">
        <v>502.86</v>
      </c>
      <c r="I74">
        <v>668.69</v>
      </c>
      <c r="J74">
        <v>7287.24</v>
      </c>
      <c r="K74">
        <v>27618.560000000001</v>
      </c>
      <c r="L74">
        <v>4.03</v>
      </c>
      <c r="M74">
        <v>11114.65</v>
      </c>
      <c r="N74">
        <v>263.85000000000002</v>
      </c>
      <c r="O74">
        <v>2.6</v>
      </c>
      <c r="P74">
        <v>1.29</v>
      </c>
      <c r="Q74">
        <v>1</v>
      </c>
      <c r="R74">
        <v>1</v>
      </c>
      <c r="S74" t="str">
        <f>_xll.SNL.Clients.Office.Excel.Functions.SPG(D74, S$1, F74, "Options: Curr=USD, Mag=Actuals")</f>
        <v>Bank of America Corporation (NYSE:BAC)</v>
      </c>
      <c r="T74" t="str">
        <f>_xll.SNL.Clients.Office.Excel.Functions.SPG($D74, T$1, $F74, "Options: Curr=USD, Mag=Actuals")</f>
        <v>Bank of America Corporation</v>
      </c>
      <c r="U74" s="6">
        <f>_xll.SNL.Clients.Office.Excel.Functions.SPG($D74, U$1, $F74, "Options: Curr=USD, Mag=Actuals")</f>
        <v>169604000000</v>
      </c>
      <c r="V74" t="str">
        <f>_xll.SNL.Clients.Office.Excel.Functions.SPG($D74, V$1, $F74, "Options: Curr=USD, Mag=Actuals")</f>
        <v>NYSE:BAC</v>
      </c>
      <c r="W74" t="str">
        <f>_xll.SNL.Clients.Office.Excel.Functions.SPG($D74, W$1, $F74, "Options: Curr=USD, Mag=Actuals")</f>
        <v>Bank</v>
      </c>
      <c r="X74" s="6">
        <f>_xll.SNL.Clients.Office.Excel.Functions.SPG($D74, X$1, $F74, "Options: Curr=USD, Mag=Actuals")</f>
        <v>7795000000</v>
      </c>
      <c r="Y74" s="6">
        <f>_xll.SNL.Clients.Office.Excel.Functions.SPG($D74, Y$1, $F74, "Options: Curr=USD, Mag=Actuals")</f>
        <v>0</v>
      </c>
      <c r="Z74" s="6">
        <f>_xll.SNL.Clients.Office.Excel.Functions.SPG($D74, Z$1, $F74, "Options: Curr=USD, Mag=Actuals")</f>
        <v>7873000000</v>
      </c>
      <c r="AA74" s="6">
        <f>_xll.SNL.Clients.Office.Excel.Functions.SPG($D74, AA$1, $F74, "Options: Curr=USD, Mag=Actuals")</f>
        <v>1690000000</v>
      </c>
      <c r="AB74" s="6">
        <f>_xll.SNL.Clients.Office.Excel.Functions.SPG($D74, AB$1, $F74, "Options: Curr=USD, Mag=Actuals")</f>
        <v>1.52</v>
      </c>
      <c r="AC74" s="6">
        <f>_xll.SNL.Clients.Office.Excel.Functions.SPG($D74, AC$1, $F74, "Options: Curr=USD, Mag=Actuals")</f>
        <v>6.2937062937063004</v>
      </c>
      <c r="AD74" s="6">
        <f>_xll.SNL.Clients.Office.Excel.Functions.SPG($D74, AD$1, $F74, "Options: Curr=USD, Mag=Actuals")</f>
        <v>1.01611962553887</v>
      </c>
      <c r="AE74" s="6">
        <f>_xll.SNL.Clients.Office.Excel.Functions.SPG($D74, AE$1, $F74, "Options: Curr=USD, Mag=Actuals")</f>
        <v>16.1198016024418</v>
      </c>
      <c r="AF74" s="6">
        <f>_xll.SNL.Clients.Office.Excel.Functions.SPG($D74, AF$1, $F74, "Options: Curr=USD, Mag=Actuals")</f>
        <v>169604000000</v>
      </c>
      <c r="AG74" s="6">
        <f>_xll.SNL.Clients.Office.Excel.Functions.SPG($D74, AG$1, $F74, "Options: Curr=USD, Mag=Actuals")</f>
        <v>54043000000</v>
      </c>
      <c r="AH74" s="6">
        <f>_xll.SNL.Clients.Office.Excel.Functions.SPG($D74, AH$1, $F74, "Options: Curr=USD, Mag=Actuals")</f>
        <v>11011000000</v>
      </c>
      <c r="AI74" s="6">
        <f>_xll.SNL.Clients.Office.Excel.Functions.SPG($D74, AI$1, $F74, "Options: Curr=USD, Mag=Actuals")</f>
        <v>34699</v>
      </c>
      <c r="AJ74" s="6" t="str">
        <f>_xll.SNL.Clients.Office.Excel.Functions.SPG($D74, AJ$1, $F74, "Options: Curr=USD, Mag=Actuals")</f>
        <v>#INVALID FUNCTION PARAMETER</v>
      </c>
      <c r="AK74" s="6" t="str">
        <f>_xll.SNL.Clients.Office.Excel.Functions.SPG($D74, AK$1, $F74, "Options: Curr=USD, Mag=Actuals")</f>
        <v>#INVALID FUNCTION PARAMETER</v>
      </c>
      <c r="AL74" s="6" t="str">
        <f>_xll.SNL.Clients.Office.Excel.Functions.SPG($D74, AL$1, $F74, "Options: Curr=USD, Mag=Actuals")</f>
        <v>#INVALID FUNCTION PARAMETER</v>
      </c>
      <c r="AM74" s="6" t="str">
        <f>_xll.SNL.Clients.Office.Excel.Functions.SPG($D74, AM$1, $F74, "Options: Curr=USD, Mag=Actuals")</f>
        <v>#INVALID FUNCTION PARAMETER</v>
      </c>
      <c r="AN74" s="6">
        <f>_xll.SNL.Clients.Office.Excel.Functions.SPG($D74, AN$1, $F74, "Options: Curr=USD, Mag=Actuals")</f>
        <v>169604000000</v>
      </c>
      <c r="AO74" s="6">
        <f>_xll.SNL.Clients.Office.Excel.Functions.SPG($D74, AO$1, $F74, "Options: Curr=USD, Mag=Actuals")</f>
        <v>101503000000</v>
      </c>
      <c r="AP74" s="6">
        <f>_xll.SNL.Clients.Office.Excel.Functions.SPG($D74, AP$1, $F74, "Options: Curr=USD, Mag=Actuals")</f>
        <v>100470000000</v>
      </c>
      <c r="AQ74" s="6">
        <f>_xll.SNL.Clients.Office.Excel.Functions.SPG($D74, AQ$1, $F74, "Options: Curr=USD, Mag=Actuals")</f>
        <v>11011000000</v>
      </c>
      <c r="AR74" s="6">
        <f>_xll.SNL.Clients.Office.Excel.Functions.SPG($D74, AR$1, $F74, "Options: Curr=USD, Mag=Actuals")</f>
        <v>11011000000</v>
      </c>
      <c r="AS74" s="6">
        <f>_xll.SNL.Clients.Office.Excel.Functions.SPG($D74, AS$1, $F74, "Options: Curr=USD, Mag=Actuals")</f>
        <v>9557000000</v>
      </c>
      <c r="AT74" s="6">
        <f>_xll.SNL.Clients.Office.Excel.Functions.SPG($D74, AT$1, $F74, "Options: Curr=USD, Mag=Actuals")</f>
        <v>59.847055493974203</v>
      </c>
      <c r="AU74" s="6">
        <f>_xll.SNL.Clients.Office.Excel.Functions.SPG($D74, AU$1, $F74, "Options: Curr=USD, Mag=Actuals")</f>
        <v>101.028167612223</v>
      </c>
      <c r="AV74" s="6">
        <f>_xll.SNL.Clients.Office.Excel.Functions.SPG($D74, AV$1, $F74, "Options: Curr=USD, Mag=Actuals")</f>
        <v>6.4921817881653698</v>
      </c>
      <c r="AW74" s="6">
        <f>_xll.SNL.Clients.Office.Excel.Functions.SPG($D74, AW$1, $F74, "Options: Curr=USD, Mag=Actuals")</f>
        <v>5.6836158192090398</v>
      </c>
      <c r="AX74" s="6">
        <f>_xll.SNL.Clients.Office.Excel.Functions.SPG($D74, AX$1, $F74, "Options: Curr=USD, Mag=Actuals")</f>
        <v>1690000000</v>
      </c>
      <c r="AY74" s="6">
        <f>_xll.SNL.Clients.Office.Excel.Functions.SPG($D74, AY$1, $F74, "Options: Curr=USD, Mag=Actuals")</f>
        <v>1690000000</v>
      </c>
      <c r="AZ74" s="6">
        <f>_xll.SNL.Clients.Office.Excel.Functions.SPG($D74, AZ$1, $F74, "Options: Curr=USD, Mag=Actuals")</f>
        <v>1.01611962553887</v>
      </c>
      <c r="BA74" s="6">
        <f>_xll.SNL.Clients.Office.Excel.Functions.SPG($D74, BA$1, $F74, "Options: Curr=USD, Mag=Actuals")</f>
        <v>16.1198016024418</v>
      </c>
      <c r="BB74" s="6">
        <f>_xll.SNL.Clients.Office.Excel.Functions.SPG($D74, BB$1, $F74, "Options: Curr=USD, Mag=Actuals")</f>
        <v>16.099664590321002</v>
      </c>
      <c r="BC74" s="6">
        <f>_xll.SNL.Clients.Office.Excel.Functions.SPG($D74, BC$1, $F74, "Options: Curr=USD, Mag=Actuals")</f>
        <v>19.393003319874399</v>
      </c>
      <c r="BD74" s="6">
        <f>_xll.SNL.Clients.Office.Excel.Functions.SPG($D74, BD$1, $F74, "Options: Curr=USD, Mag=Actuals")</f>
        <v>1.39343593700284</v>
      </c>
      <c r="BE74" s="6">
        <f>_xll.SNL.Clients.Office.Excel.Functions.SPG($D74, BE$1, $F74, "Options: Curr=USD, Mag=Actuals")</f>
        <v>3.1894431784702899</v>
      </c>
      <c r="BF74" s="6">
        <f>_xll.SNL.Clients.Office.Excel.Functions.SPG($D74, BF$1, $F74, "Options: Curr=USD, Mag=Actuals")</f>
        <v>0</v>
      </c>
      <c r="BG74" s="6">
        <f>_xll.SNL.Clients.Office.Excel.Functions.SPG($D74, BG$1, $F74, "Options: Curr=USD, Mag=Actuals")</f>
        <v>2.9641832863353001</v>
      </c>
      <c r="BH74" s="6">
        <f>_xll.SNL.Clients.Office.Excel.Functions.SPG($D74, BH$1, $F74, "Options: Curr=USD, Mag=Actuals")</f>
        <v>1.7867170918536099</v>
      </c>
      <c r="BI74" s="6">
        <f>_xll.SNL.Clients.Office.Excel.Functions.SPG($D74, BI$1, $F74, "Options: Curr=USD, Mag=Actuals")</f>
        <v>4.2965648921430803</v>
      </c>
      <c r="BJ74" s="6">
        <f>_xll.SNL.Clients.Office.Excel.Functions.SPG($D74, BJ$1, $F74, "Options: Curr=USD, Mag=Actuals")</f>
        <v>0</v>
      </c>
      <c r="BK74" s="6">
        <f>_xll.SNL.Clients.Office.Excel.Functions.SPG($D74, BK$1, $F74, "Options: Curr=USD, Mag=Actuals")</f>
        <v>4.06487524817988</v>
      </c>
      <c r="BL74" s="6">
        <f>_xll.SNL.Clients.Office.Excel.Functions.SPG($D74, BL$1, $F74, "Options: Curr=USD, Mag=Actuals")</f>
        <v>2.36224494645748</v>
      </c>
      <c r="BM74" s="6">
        <f>_xll.SNL.Clients.Office.Excel.Functions.SPG($D74, BM$1, $F74, "Options: Curr=USD, Mag=Actuals")</f>
        <v>2.1066442716226401</v>
      </c>
      <c r="BN74" s="6">
        <f>_xll.SNL.Clients.Office.Excel.Functions.SPG($D74, BN$1, $F74, "Options: Curr=USD, Mag=Actuals")</f>
        <v>3.5750197127664598</v>
      </c>
      <c r="BO74" s="6">
        <f>_xll.SNL.Clients.Office.Excel.Functions.SPG($D74, BO$1, $F74, "Options: Curr=USD, Mag=Actuals")</f>
        <v>66.739241803278702</v>
      </c>
      <c r="BP74" s="6">
        <f>_xll.SNL.Clients.Office.Excel.Functions.SPG($D74, BP$1, $F74, "Options: Curr=USD, Mag=Actuals")</f>
        <v>0</v>
      </c>
      <c r="BQ74" s="6">
        <f>_xll.SNL.Clients.Office.Excel.Functions.SPG($D74, BQ$1, $F74, "Options: Curr=USD, Mag=Actuals")</f>
        <v>63.2456703014753</v>
      </c>
      <c r="BR74" s="6">
        <f>_xll.SNL.Clients.Office.Excel.Functions.SPG($D74, BR$1, $F74, "Options: Curr=USD, Mag=Actuals")</f>
        <v>0</v>
      </c>
      <c r="BS74" s="6">
        <f>_xll.SNL.Clients.Office.Excel.Functions.SPG($D74, BS$1, $F74, "Options: Curr=USD, Mag=Actuals")</f>
        <v>7.43</v>
      </c>
      <c r="BT74" s="6">
        <f>_xll.SNL.Clients.Office.Excel.Functions.SPG($D74, BT$1, $F74, "Options: Curr=USD, Mag=Actuals")</f>
        <v>11.47</v>
      </c>
      <c r="BU74" s="6">
        <f>_xll.SNL.Clients.Office.Excel.Functions.SPG($D74, BU$1, $F74, "Options: Curr=USD, Mag=Actuals")</f>
        <v>0</v>
      </c>
      <c r="BV74" s="6">
        <f>_xll.SNL.Clients.Office.Excel.Functions.SPG($D74, BV$1, $F74, "Options: Curr=USD, Mag=Actuals")</f>
        <v>0</v>
      </c>
      <c r="BW74" s="6">
        <f>_xll.SNL.Clients.Office.Excel.Functions.SPG($D74, BW$1, $F74, "Options: Curr=USD, Mag=Actuals")</f>
        <v>0</v>
      </c>
      <c r="BX74" s="6">
        <f>_xll.SNL.Clients.Office.Excel.Functions.SPG($D74, BX$1, $F74, "Options: Curr=USD, Mag=Actuals")</f>
        <v>0</v>
      </c>
      <c r="BY74" s="6">
        <f>_xll.SNL.Clients.Office.Excel.Functions.SPG($D74, BY$1, $F74, "Options: Curr=USD, Mag=Actuals")</f>
        <v>75.465790901158002</v>
      </c>
      <c r="BZ74" s="6">
        <f>_xll.SNL.Clients.Office.Excel.Functions.SPG($D74, BZ$1, $F74, "Options: Curr=USD, Mag=Actuals")</f>
        <v>801000000</v>
      </c>
      <c r="CA74" s="6" t="str">
        <f>_xll.SNL.Clients.Office.Excel.Functions.SPG($D74, CA$1, $F74, "Options: Curr=USD, Mag=Actuals")</f>
        <v>Nonperforming Loans</v>
      </c>
      <c r="CB74" s="6">
        <f>_xll.SNL.Clients.Office.Excel.Functions.SPG($D74, CB$1, $F74, "Options: Curr=USD, Mag=Actuals")</f>
        <v>0.77250238694557805</v>
      </c>
      <c r="CC74" s="6">
        <f>_xll.SNL.Clients.Office.Excel.Functions.SPG($D74, CC$1, $F74, "Options: Curr=USD, Mag=Actuals")</f>
        <v>6.8210849016435304</v>
      </c>
      <c r="CD74" s="6">
        <f>_xll.SNL.Clients.Office.Excel.Functions.SPG($D74, CD$1, $F74, "Options: Curr=USD, Mag=Actuals")</f>
        <v>0.31931055371671402</v>
      </c>
      <c r="CE74" s="6">
        <f>_xll.SNL.Clients.Office.Excel.Functions.SPG($D74, CE$1, $F74, "Options: Curr=USD, Mag=Actuals")</f>
        <v>10.820244328097701</v>
      </c>
      <c r="CF74" s="6">
        <f>_xll.SNL.Clients.Office.Excel.Functions.SPG($D74, CF$1, $F74, "Options: Curr=USD, Mag=Actuals")</f>
        <v>2.1082274879688301</v>
      </c>
      <c r="CG74" s="6">
        <f>_xll.SNL.Clients.Office.Excel.Functions.SPG($D74, CG$1, $F74, "Options: Curr=USD, Mag=Actuals")</f>
        <v>0.62581547428374995</v>
      </c>
    </row>
    <row r="75" spans="1:85" x14ac:dyDescent="0.3">
      <c r="A75" s="10" t="s">
        <v>87</v>
      </c>
      <c r="B75" s="10" t="s">
        <v>85</v>
      </c>
      <c r="C75" s="10" t="s">
        <v>3</v>
      </c>
      <c r="D75">
        <v>100369</v>
      </c>
      <c r="E75" s="10" t="s">
        <v>29</v>
      </c>
      <c r="F75" s="10" t="s">
        <v>54</v>
      </c>
      <c r="G75">
        <v>-174.17</v>
      </c>
      <c r="H75">
        <v>575.20000000000005</v>
      </c>
      <c r="I75">
        <v>749.37</v>
      </c>
      <c r="J75">
        <v>7639.75</v>
      </c>
      <c r="K75">
        <v>28615.46</v>
      </c>
      <c r="L75">
        <v>2.68</v>
      </c>
      <c r="M75">
        <v>11413.01</v>
      </c>
      <c r="N75">
        <v>266.98</v>
      </c>
      <c r="O75">
        <v>2.81</v>
      </c>
      <c r="P75">
        <v>3.57</v>
      </c>
      <c r="Q75">
        <v>1</v>
      </c>
      <c r="R75">
        <v>1</v>
      </c>
      <c r="S75" t="str">
        <f>_xll.SNL.Clients.Office.Excel.Functions.SPG(D75, S$1, F75, "Options: Curr=USD, Mag=Actuals")</f>
        <v>Bank of America Corporation (NYSE:BAC)</v>
      </c>
      <c r="T75" t="str">
        <f>_xll.SNL.Clients.Office.Excel.Functions.SPG($D75, T$1, $F75, "Options: Curr=USD, Mag=Actuals")</f>
        <v>Bank of America Corporation</v>
      </c>
      <c r="U75" s="6">
        <f>_xll.SNL.Clients.Office.Excel.Functions.SPG($D75, U$1, $F75, "Options: Curr=USD, Mag=Actuals")</f>
        <v>187298000000</v>
      </c>
      <c r="V75" t="str">
        <f>_xll.SNL.Clients.Office.Excel.Functions.SPG($D75, V$1, $F75, "Options: Curr=USD, Mag=Actuals")</f>
        <v>NYSE:BAC</v>
      </c>
      <c r="W75" t="str">
        <f>_xll.SNL.Clients.Office.Excel.Functions.SPG($D75, W$1, $F75, "Options: Curr=USD, Mag=Actuals")</f>
        <v>Bank</v>
      </c>
      <c r="X75" s="6">
        <f>_xll.SNL.Clients.Office.Excel.Functions.SPG($D75, X$1, $F75, "Options: Curr=USD, Mag=Actuals")</f>
        <v>8565000000</v>
      </c>
      <c r="Y75" s="6">
        <f>_xll.SNL.Clients.Office.Excel.Functions.SPG($D75, Y$1, $F75, "Options: Curr=USD, Mag=Actuals")</f>
        <v>0</v>
      </c>
      <c r="Z75" s="6">
        <f>_xll.SNL.Clients.Office.Excel.Functions.SPG($D75, Z$1, $F75, "Options: Curr=USD, Mag=Actuals")</f>
        <v>10764000000</v>
      </c>
      <c r="AA75" s="6">
        <f>_xll.SNL.Clients.Office.Excel.Functions.SPG($D75, AA$1, $F75, "Options: Curr=USD, Mag=Actuals")</f>
        <v>1950000000</v>
      </c>
      <c r="AB75" s="6">
        <f>_xll.SNL.Clients.Office.Excel.Functions.SPG($D75, AB$1, $F75, "Options: Curr=USD, Mag=Actuals")</f>
        <v>1.76</v>
      </c>
      <c r="AC75" s="6">
        <f>_xll.SNL.Clients.Office.Excel.Functions.SPG($D75, AC$1, $F75, "Options: Curr=USD, Mag=Actuals")</f>
        <v>15.789473684210501</v>
      </c>
      <c r="AD75" s="6">
        <f>_xll.SNL.Clients.Office.Excel.Functions.SPG($D75, AD$1, $F75, "Options: Curr=USD, Mag=Actuals")</f>
        <v>1.03422488822416</v>
      </c>
      <c r="AE75" s="6">
        <f>_xll.SNL.Clients.Office.Excel.Functions.SPG($D75, AE$1, $F75, "Options: Curr=USD, Mag=Actuals")</f>
        <v>17.029080429656801</v>
      </c>
      <c r="AF75" s="6">
        <f>_xll.SNL.Clients.Office.Excel.Functions.SPG($D75, AF$1, $F75, "Options: Curr=USD, Mag=Actuals")</f>
        <v>187298000000</v>
      </c>
      <c r="AG75" s="6">
        <f>_xll.SNL.Clients.Office.Excel.Functions.SPG($D75, AG$1, $F75, "Options: Curr=USD, Mag=Actuals")</f>
        <v>68842000000</v>
      </c>
      <c r="AH75" s="6">
        <f>_xll.SNL.Clients.Office.Excel.Functions.SPG($D75, AH$1, $F75, "Options: Curr=USD, Mag=Actuals")</f>
        <v>12801000000</v>
      </c>
      <c r="AI75" s="6">
        <f>_xll.SNL.Clients.Office.Excel.Functions.SPG($D75, AI$1, $F75, "Options: Curr=USD, Mag=Actuals")</f>
        <v>35064</v>
      </c>
      <c r="AJ75" s="6" t="str">
        <f>_xll.SNL.Clients.Office.Excel.Functions.SPG($D75, AJ$1, $F75, "Options: Curr=USD, Mag=Actuals")</f>
        <v>#INVALID FUNCTION PARAMETER</v>
      </c>
      <c r="AK75" s="6" t="str">
        <f>_xll.SNL.Clients.Office.Excel.Functions.SPG($D75, AK$1, $F75, "Options: Curr=USD, Mag=Actuals")</f>
        <v>#INVALID FUNCTION PARAMETER</v>
      </c>
      <c r="AL75" s="6" t="str">
        <f>_xll.SNL.Clients.Office.Excel.Functions.SPG($D75, AL$1, $F75, "Options: Curr=USD, Mag=Actuals")</f>
        <v>#INVALID FUNCTION PARAMETER</v>
      </c>
      <c r="AM75" s="6" t="str">
        <f>_xll.SNL.Clients.Office.Excel.Functions.SPG($D75, AM$1, $F75, "Options: Curr=USD, Mag=Actuals")</f>
        <v>#INVALID FUNCTION PARAMETER</v>
      </c>
      <c r="AN75" s="6">
        <f>_xll.SNL.Clients.Office.Excel.Functions.SPG($D75, AN$1, $F75, "Options: Curr=USD, Mag=Actuals")</f>
        <v>187298000000</v>
      </c>
      <c r="AO75" s="6">
        <f>_xll.SNL.Clients.Office.Excel.Functions.SPG($D75, AO$1, $F75, "Options: Curr=USD, Mag=Actuals")</f>
        <v>116533000000</v>
      </c>
      <c r="AP75" s="6">
        <f>_xll.SNL.Clients.Office.Excel.Functions.SPG($D75, AP$1, $F75, "Options: Curr=USD, Mag=Actuals")</f>
        <v>100691000000</v>
      </c>
      <c r="AQ75" s="6">
        <f>_xll.SNL.Clients.Office.Excel.Functions.SPG($D75, AQ$1, $F75, "Options: Curr=USD, Mag=Actuals")</f>
        <v>12801000000</v>
      </c>
      <c r="AR75" s="6">
        <f>_xll.SNL.Clients.Office.Excel.Functions.SPG($D75, AR$1, $F75, "Options: Curr=USD, Mag=Actuals")</f>
        <v>12801000000</v>
      </c>
      <c r="AS75" s="6">
        <f>_xll.SNL.Clients.Office.Excel.Functions.SPG($D75, AS$1, $F75, "Options: Curr=USD, Mag=Actuals")</f>
        <v>11337000000</v>
      </c>
      <c r="AT75" s="6">
        <f>_xll.SNL.Clients.Office.Excel.Functions.SPG($D75, AT$1, $F75, "Options: Curr=USD, Mag=Actuals")</f>
        <v>62.217962818609898</v>
      </c>
      <c r="AU75" s="6">
        <f>_xll.SNL.Clients.Office.Excel.Functions.SPG($D75, AU$1, $F75, "Options: Curr=USD, Mag=Actuals")</f>
        <v>115.733283014371</v>
      </c>
      <c r="AV75" s="6">
        <f>_xll.SNL.Clients.Office.Excel.Functions.SPG($D75, AV$1, $F75, "Options: Curr=USD, Mag=Actuals")</f>
        <v>6.8345631026492502</v>
      </c>
      <c r="AW75" s="6">
        <f>_xll.SNL.Clients.Office.Excel.Functions.SPG($D75, AW$1, $F75, "Options: Curr=USD, Mag=Actuals")</f>
        <v>6.1006059171088198</v>
      </c>
      <c r="AX75" s="6">
        <f>_xll.SNL.Clients.Office.Excel.Functions.SPG($D75, AX$1, $F75, "Options: Curr=USD, Mag=Actuals")</f>
        <v>1950000000</v>
      </c>
      <c r="AY75" s="6">
        <f>_xll.SNL.Clients.Office.Excel.Functions.SPG($D75, AY$1, $F75, "Options: Curr=USD, Mag=Actuals")</f>
        <v>1950000000</v>
      </c>
      <c r="AZ75" s="6">
        <f>_xll.SNL.Clients.Office.Excel.Functions.SPG($D75, AZ$1, $F75, "Options: Curr=USD, Mag=Actuals")</f>
        <v>1.03422488822416</v>
      </c>
      <c r="BA75" s="6">
        <f>_xll.SNL.Clients.Office.Excel.Functions.SPG($D75, BA$1, $F75, "Options: Curr=USD, Mag=Actuals")</f>
        <v>17.029080429656801</v>
      </c>
      <c r="BB75" s="6">
        <f>_xll.SNL.Clients.Office.Excel.Functions.SPG($D75, BB$1, $F75, "Options: Curr=USD, Mag=Actuals")</f>
        <v>17.011212333566899</v>
      </c>
      <c r="BC75" s="6">
        <f>_xll.SNL.Clients.Office.Excel.Functions.SPG($D75, BC$1, $F75, "Options: Curr=USD, Mag=Actuals")</f>
        <v>20.227380862945399</v>
      </c>
      <c r="BD75" s="6">
        <f>_xll.SNL.Clients.Office.Excel.Functions.SPG($D75, BD$1, $F75, "Options: Curr=USD, Mag=Actuals")</f>
        <v>1.4048230821913199</v>
      </c>
      <c r="BE75" s="6">
        <f>_xll.SNL.Clients.Office.Excel.Functions.SPG($D75, BE$1, $F75, "Options: Curr=USD, Mag=Actuals")</f>
        <v>2.94886686078272</v>
      </c>
      <c r="BF75" s="6">
        <f>_xll.SNL.Clients.Office.Excel.Functions.SPG($D75, BF$1, $F75, "Options: Curr=USD, Mag=Actuals")</f>
        <v>0</v>
      </c>
      <c r="BG75" s="6">
        <f>_xll.SNL.Clients.Office.Excel.Functions.SPG($D75, BG$1, $F75, "Options: Curr=USD, Mag=Actuals")</f>
        <v>2.7536900613640101</v>
      </c>
      <c r="BH75" s="6">
        <f>_xll.SNL.Clients.Office.Excel.Functions.SPG($D75, BH$1, $F75, "Options: Curr=USD, Mag=Actuals")</f>
        <v>1.8334950967132899</v>
      </c>
      <c r="BI75" s="6">
        <f>_xll.SNL.Clients.Office.Excel.Functions.SPG($D75, BI$1, $F75, "Options: Curr=USD, Mag=Actuals")</f>
        <v>3.9241391429210801</v>
      </c>
      <c r="BJ75" s="6">
        <f>_xll.SNL.Clients.Office.Excel.Functions.SPG($D75, BJ$1, $F75, "Options: Curr=USD, Mag=Actuals")</f>
        <v>0</v>
      </c>
      <c r="BK75" s="6">
        <f>_xll.SNL.Clients.Office.Excel.Functions.SPG($D75, BK$1, $F75, "Options: Curr=USD, Mag=Actuals")</f>
        <v>3.74043150909606</v>
      </c>
      <c r="BL75" s="6">
        <f>_xll.SNL.Clients.Office.Excel.Functions.SPG($D75, BL$1, $F75, "Options: Curr=USD, Mag=Actuals")</f>
        <v>2.4299837211442599</v>
      </c>
      <c r="BM75" s="6">
        <f>_xll.SNL.Clients.Office.Excel.Functions.SPG($D75, BM$1, $F75, "Options: Curr=USD, Mag=Actuals")</f>
        <v>2.15478248145345</v>
      </c>
      <c r="BN75" s="6">
        <f>_xll.SNL.Clients.Office.Excel.Functions.SPG($D75, BN$1, $F75, "Options: Curr=USD, Mag=Actuals")</f>
        <v>3.32926157457306</v>
      </c>
      <c r="BO75" s="6">
        <f>_xll.SNL.Clients.Office.Excel.Functions.SPG($D75, BO$1, $F75, "Options: Curr=USD, Mag=Actuals")</f>
        <v>63.8120899718838</v>
      </c>
      <c r="BP75" s="6">
        <f>_xll.SNL.Clients.Office.Excel.Functions.SPG($D75, BP$1, $F75, "Options: Curr=USD, Mag=Actuals")</f>
        <v>0</v>
      </c>
      <c r="BQ75" s="6">
        <f>_xll.SNL.Clients.Office.Excel.Functions.SPG($D75, BQ$1, $F75, "Options: Curr=USD, Mag=Actuals")</f>
        <v>60.618797431406897</v>
      </c>
      <c r="BR75" s="6">
        <f>_xll.SNL.Clients.Office.Excel.Functions.SPG($D75, BR$1, $F75, "Options: Curr=USD, Mag=Actuals")</f>
        <v>0</v>
      </c>
      <c r="BS75" s="6">
        <f>_xll.SNL.Clients.Office.Excel.Functions.SPG($D75, BS$1, $F75, "Options: Curr=USD, Mag=Actuals")</f>
        <v>7.24</v>
      </c>
      <c r="BT75" s="6">
        <f>_xll.SNL.Clients.Office.Excel.Functions.SPG($D75, BT$1, $F75, "Options: Curr=USD, Mag=Actuals")</f>
        <v>11.58</v>
      </c>
      <c r="BU75" s="6">
        <f>_xll.SNL.Clients.Office.Excel.Functions.SPG($D75, BU$1, $F75, "Options: Curr=USD, Mag=Actuals")</f>
        <v>0</v>
      </c>
      <c r="BV75" s="6">
        <f>_xll.SNL.Clients.Office.Excel.Functions.SPG($D75, BV$1, $F75, "Options: Curr=USD, Mag=Actuals")</f>
        <v>0</v>
      </c>
      <c r="BW75" s="6">
        <f>_xll.SNL.Clients.Office.Excel.Functions.SPG($D75, BW$1, $F75, "Options: Curr=USD, Mag=Actuals")</f>
        <v>0</v>
      </c>
      <c r="BX75" s="6">
        <f>_xll.SNL.Clients.Office.Excel.Functions.SPG($D75, BX$1, $F75, "Options: Curr=USD, Mag=Actuals")</f>
        <v>0</v>
      </c>
      <c r="BY75" s="6">
        <f>_xll.SNL.Clients.Office.Excel.Functions.SPG($D75, BY$1, $F75, "Options: Curr=USD, Mag=Actuals")</f>
        <v>79.580668239917102</v>
      </c>
      <c r="BZ75" s="6">
        <f>_xll.SNL.Clients.Office.Excel.Functions.SPG($D75, BZ$1, $F75, "Options: Curr=USD, Mag=Actuals")</f>
        <v>706000000</v>
      </c>
      <c r="CA75" s="6" t="str">
        <f>_xll.SNL.Clients.Office.Excel.Functions.SPG($D75, CA$1, $F75, "Options: Curr=USD, Mag=Actuals")</f>
        <v>Nonperforming Loans</v>
      </c>
      <c r="CB75" s="6">
        <f>_xll.SNL.Clients.Office.Excel.Functions.SPG($D75, CB$1, $F75, "Options: Curr=USD, Mag=Actuals")</f>
        <v>0.59479679180427303</v>
      </c>
      <c r="CC75" s="6">
        <f>_xll.SNL.Clients.Office.Excel.Functions.SPG($D75, CC$1, $F75, "Options: Curr=USD, Mag=Actuals")</f>
        <v>5.2296296296296303</v>
      </c>
      <c r="CD75" s="6">
        <f>_xll.SNL.Clients.Office.Excel.Functions.SPG($D75, CD$1, $F75, "Options: Curr=USD, Mag=Actuals")</f>
        <v>0.34416235994472699</v>
      </c>
      <c r="CE75" s="6">
        <f>_xll.SNL.Clients.Office.Excel.Functions.SPG($D75, CE$1, $F75, "Options: Curr=USD, Mag=Actuals")</f>
        <v>11.3252297657871</v>
      </c>
      <c r="CF75" s="6">
        <f>_xll.SNL.Clients.Office.Excel.Functions.SPG($D75, CF$1, $F75, "Options: Curr=USD, Mag=Actuals")</f>
        <v>1.8223023522275399</v>
      </c>
      <c r="CG75" s="6">
        <f>_xll.SNL.Clients.Office.Excel.Functions.SPG($D75, CG$1, $F75, "Options: Curr=USD, Mag=Actuals")</f>
        <v>0.47365702132798398</v>
      </c>
    </row>
    <row r="76" spans="1:85" x14ac:dyDescent="0.3">
      <c r="A76" s="10" t="s">
        <v>87</v>
      </c>
      <c r="B76" s="10" t="s">
        <v>85</v>
      </c>
      <c r="C76" s="10" t="s">
        <v>3</v>
      </c>
      <c r="D76">
        <v>100369</v>
      </c>
      <c r="E76" s="10" t="s">
        <v>29</v>
      </c>
      <c r="F76" s="10" t="s">
        <v>55</v>
      </c>
      <c r="G76">
        <v>-191</v>
      </c>
      <c r="H76">
        <v>612.11</v>
      </c>
      <c r="I76">
        <v>803.11</v>
      </c>
      <c r="J76">
        <v>8073.12</v>
      </c>
      <c r="K76">
        <v>29887.67</v>
      </c>
      <c r="L76">
        <v>3.77</v>
      </c>
      <c r="M76">
        <v>11843.6</v>
      </c>
      <c r="N76">
        <v>270.12</v>
      </c>
      <c r="O76">
        <v>2.94</v>
      </c>
      <c r="P76">
        <v>2.34</v>
      </c>
      <c r="Q76">
        <v>1</v>
      </c>
      <c r="R76">
        <v>1</v>
      </c>
      <c r="S76" t="str">
        <f>_xll.SNL.Clients.Office.Excel.Functions.SPG(D76, S$1, F76, "Options: Curr=USD, Mag=Actuals")</f>
        <v>Bank of America Corporation (NYSE:BAC)</v>
      </c>
      <c r="T76" t="str">
        <f>_xll.SNL.Clients.Office.Excel.Functions.SPG($D76, T$1, $F76, "Options: Curr=USD, Mag=Actuals")</f>
        <v>Bank of America Corporation</v>
      </c>
      <c r="U76" s="6">
        <f>_xll.SNL.Clients.Office.Excel.Functions.SPG($D76, U$1, $F76, "Options: Curr=USD, Mag=Actuals")</f>
        <v>185794000000</v>
      </c>
      <c r="V76" t="str">
        <f>_xll.SNL.Clients.Office.Excel.Functions.SPG($D76, V$1, $F76, "Options: Curr=USD, Mag=Actuals")</f>
        <v>NYSE:BAC</v>
      </c>
      <c r="W76" t="str">
        <f>_xll.SNL.Clients.Office.Excel.Functions.SPG($D76, W$1, $F76, "Options: Curr=USD, Mag=Actuals")</f>
        <v>Bank</v>
      </c>
      <c r="X76" s="6">
        <f>_xll.SNL.Clients.Office.Excel.Functions.SPG($D76, X$1, $F76, "Options: Curr=USD, Mag=Actuals")</f>
        <v>26705000000</v>
      </c>
      <c r="Y76" s="6">
        <f>_xll.SNL.Clients.Office.Excel.Functions.SPG($D76, Y$1, $F76, "Options: Curr=USD, Mag=Actuals")</f>
        <v>0</v>
      </c>
      <c r="Z76" s="6">
        <f>_xll.SNL.Clients.Office.Excel.Functions.SPG($D76, Z$1, $F76, "Options: Curr=USD, Mag=Actuals")</f>
        <v>25993000000</v>
      </c>
      <c r="AA76" s="6">
        <f>_xll.SNL.Clients.Office.Excel.Functions.SPG($D76, AA$1, $F76, "Options: Curr=USD, Mag=Actuals")</f>
        <v>5813000000</v>
      </c>
      <c r="AB76" s="6">
        <f>_xll.SNL.Clients.Office.Excel.Functions.SPG($D76, AB$1, $F76, "Options: Curr=USD, Mag=Actuals")</f>
        <v>1.68</v>
      </c>
      <c r="AC76" s="6">
        <f>_xll.SNL.Clients.Office.Excel.Functions.SPG($D76, AC$1, $F76, "Options: Curr=USD, Mag=Actuals")</f>
        <v>-4.5454545454545503</v>
      </c>
      <c r="AD76" s="6">
        <f>_xll.SNL.Clients.Office.Excel.Functions.SPG($D76, AD$1, $F76, "Options: Curr=USD, Mag=Actuals")</f>
        <v>1.2005617629442999</v>
      </c>
      <c r="AE76" s="6">
        <f>_xll.SNL.Clients.Office.Excel.Functions.SPG($D76, AE$1, $F76, "Options: Curr=USD, Mag=Actuals")</f>
        <v>15.7927624429472</v>
      </c>
      <c r="AF76" s="6">
        <f>_xll.SNL.Clients.Office.Excel.Functions.SPG($D76, AF$1, $F76, "Options: Curr=USD, Mag=Actuals")</f>
        <v>477702000000</v>
      </c>
      <c r="AG76" s="6">
        <f>_xll.SNL.Clients.Office.Excel.Functions.SPG($D76, AG$1, $F76, "Options: Curr=USD, Mag=Actuals")</f>
        <v>88595000000</v>
      </c>
      <c r="AH76" s="6">
        <f>_xll.SNL.Clients.Office.Excel.Functions.SPG($D76, AH$1, $F76, "Options: Curr=USD, Mag=Actuals")</f>
        <v>37793000000</v>
      </c>
      <c r="AI76" s="6">
        <f>_xll.SNL.Clients.Office.Excel.Functions.SPG($D76, AI$1, $F76, "Options: Curr=USD, Mag=Actuals")</f>
        <v>35430</v>
      </c>
      <c r="AJ76" s="6" t="str">
        <f>_xll.SNL.Clients.Office.Excel.Functions.SPG($D76, AJ$1, $F76, "Options: Curr=USD, Mag=Actuals")</f>
        <v>#INVALID FUNCTION PARAMETER</v>
      </c>
      <c r="AK76" s="6" t="str">
        <f>_xll.SNL.Clients.Office.Excel.Functions.SPG($D76, AK$1, $F76, "Options: Curr=USD, Mag=Actuals")</f>
        <v>#INVALID FUNCTION PARAMETER</v>
      </c>
      <c r="AL76" s="6" t="str">
        <f>_xll.SNL.Clients.Office.Excel.Functions.SPG($D76, AL$1, $F76, "Options: Curr=USD, Mag=Actuals")</f>
        <v>#INVALID FUNCTION PARAMETER</v>
      </c>
      <c r="AM76" s="6" t="str">
        <f>_xll.SNL.Clients.Office.Excel.Functions.SPG($D76, AM$1, $F76, "Options: Curr=USD, Mag=Actuals")</f>
        <v>#INVALID FUNCTION PARAMETER</v>
      </c>
      <c r="AN76" s="6">
        <f>_xll.SNL.Clients.Office.Excel.Functions.SPG($D76, AN$1, $F76, "Options: Curr=USD, Mag=Actuals")</f>
        <v>477702000000</v>
      </c>
      <c r="AO76" s="6">
        <f>_xll.SNL.Clients.Office.Excel.Functions.SPG($D76, AO$1, $F76, "Options: Curr=USD, Mag=Actuals")</f>
        <v>311393000000</v>
      </c>
      <c r="AP76" s="6">
        <f>_xll.SNL.Clients.Office.Excel.Functions.SPG($D76, AP$1, $F76, "Options: Curr=USD, Mag=Actuals")</f>
        <v>309100000000</v>
      </c>
      <c r="AQ76" s="6">
        <f>_xll.SNL.Clients.Office.Excel.Functions.SPG($D76, AQ$1, $F76, "Options: Curr=USD, Mag=Actuals")</f>
        <v>37793000000</v>
      </c>
      <c r="AR76" s="6">
        <f>_xll.SNL.Clients.Office.Excel.Functions.SPG($D76, AR$1, $F76, "Options: Curr=USD, Mag=Actuals")</f>
        <v>37793000000</v>
      </c>
      <c r="AS76" s="6">
        <f>_xll.SNL.Clients.Office.Excel.Functions.SPG($D76, AS$1, $F76, "Options: Curr=USD, Mag=Actuals")</f>
        <v>29615000000</v>
      </c>
      <c r="AT76" s="6">
        <f>_xll.SNL.Clients.Office.Excel.Functions.SPG($D76, AT$1, $F76, "Options: Curr=USD, Mag=Actuals")</f>
        <v>65.185617811941299</v>
      </c>
      <c r="AU76" s="6">
        <f>_xll.SNL.Clients.Office.Excel.Functions.SPG($D76, AU$1, $F76, "Options: Curr=USD, Mag=Actuals")</f>
        <v>100.741831122614</v>
      </c>
      <c r="AV76" s="6">
        <f>_xll.SNL.Clients.Office.Excel.Functions.SPG($D76, AV$1, $F76, "Options: Curr=USD, Mag=Actuals")</f>
        <v>7.9114175783228902</v>
      </c>
      <c r="AW76" s="6">
        <f>_xll.SNL.Clients.Office.Excel.Functions.SPG($D76, AW$1, $F76, "Options: Curr=USD, Mag=Actuals")</f>
        <v>6.3074518022507897</v>
      </c>
      <c r="AX76" s="6">
        <f>_xll.SNL.Clients.Office.Excel.Functions.SPG($D76, AX$1, $F76, "Options: Curr=USD, Mag=Actuals")</f>
        <v>5813000000</v>
      </c>
      <c r="AY76" s="6">
        <f>_xll.SNL.Clients.Office.Excel.Functions.SPG($D76, AY$1, $F76, "Options: Curr=USD, Mag=Actuals")</f>
        <v>5813000000</v>
      </c>
      <c r="AZ76" s="6">
        <f>_xll.SNL.Clients.Office.Excel.Functions.SPG($D76, AZ$1, $F76, "Options: Curr=USD, Mag=Actuals")</f>
        <v>1.2005617629442999</v>
      </c>
      <c r="BA76" s="6">
        <f>_xll.SNL.Clients.Office.Excel.Functions.SPG($D76, BA$1, $F76, "Options: Curr=USD, Mag=Actuals")</f>
        <v>15.7927624429472</v>
      </c>
      <c r="BB76" s="6">
        <f>_xll.SNL.Clients.Office.Excel.Functions.SPG($D76, BB$1, $F76, "Options: Curr=USD, Mag=Actuals")</f>
        <v>16.385112937843999</v>
      </c>
      <c r="BC76" s="6">
        <f>_xll.SNL.Clients.Office.Excel.Functions.SPG($D76, BC$1, $F76, "Options: Curr=USD, Mag=Actuals")</f>
        <v>18.836719064575</v>
      </c>
      <c r="BD76" s="6">
        <f>_xll.SNL.Clients.Office.Excel.Functions.SPG($D76, BD$1, $F76, "Options: Curr=USD, Mag=Actuals")</f>
        <v>0</v>
      </c>
      <c r="BE76" s="6">
        <f>_xll.SNL.Clients.Office.Excel.Functions.SPG($D76, BE$1, $F76, "Options: Curr=USD, Mag=Actuals")</f>
        <v>3.5279539023936901</v>
      </c>
      <c r="BF76" s="6">
        <f>_xll.SNL.Clients.Office.Excel.Functions.SPG($D76, BF$1, $F76, "Options: Curr=USD, Mag=Actuals")</f>
        <v>0</v>
      </c>
      <c r="BG76" s="6">
        <f>_xll.SNL.Clients.Office.Excel.Functions.SPG($D76, BG$1, $F76, "Options: Curr=USD, Mag=Actuals")</f>
        <v>3.17044961688593</v>
      </c>
      <c r="BH76" s="6">
        <f>_xll.SNL.Clients.Office.Excel.Functions.SPG($D76, BH$1, $F76, "Options: Curr=USD, Mag=Actuals")</f>
        <v>2.3410231520683999</v>
      </c>
      <c r="BI76" s="6">
        <f>_xll.SNL.Clients.Office.Excel.Functions.SPG($D76, BI$1, $F76, "Options: Curr=USD, Mag=Actuals")</f>
        <v>0</v>
      </c>
      <c r="BJ76" s="6">
        <f>_xll.SNL.Clients.Office.Excel.Functions.SPG($D76, BJ$1, $F76, "Options: Curr=USD, Mag=Actuals")</f>
        <v>0</v>
      </c>
      <c r="BK76" s="6">
        <f>_xll.SNL.Clients.Office.Excel.Functions.SPG($D76, BK$1, $F76, "Options: Curr=USD, Mag=Actuals")</f>
        <v>0</v>
      </c>
      <c r="BL76" s="6">
        <f>_xll.SNL.Clients.Office.Excel.Functions.SPG($D76, BL$1, $F76, "Options: Curr=USD, Mag=Actuals")</f>
        <v>0</v>
      </c>
      <c r="BM76" s="6">
        <f>_xll.SNL.Clients.Office.Excel.Functions.SPG($D76, BM$1, $F76, "Options: Curr=USD, Mag=Actuals")</f>
        <v>0</v>
      </c>
      <c r="BN76" s="6">
        <f>_xll.SNL.Clients.Office.Excel.Functions.SPG($D76, BN$1, $F76, "Options: Curr=USD, Mag=Actuals")</f>
        <v>4.0758282530630696</v>
      </c>
      <c r="BO76" s="6">
        <f>_xll.SNL.Clients.Office.Excel.Functions.SPG($D76, BO$1, $F76, "Options: Curr=USD, Mag=Actuals")</f>
        <v>63.837638376383801</v>
      </c>
      <c r="BP76" s="6">
        <f>_xll.SNL.Clients.Office.Excel.Functions.SPG($D76, BP$1, $F76, "Options: Curr=USD, Mag=Actuals")</f>
        <v>0</v>
      </c>
      <c r="BQ76" s="6">
        <f>_xll.SNL.Clients.Office.Excel.Functions.SPG($D76, BQ$1, $F76, "Options: Curr=USD, Mag=Actuals")</f>
        <v>57.483617300131101</v>
      </c>
      <c r="BR76" s="6">
        <f>_xll.SNL.Clients.Office.Excel.Functions.SPG($D76, BR$1, $F76, "Options: Curr=USD, Mag=Actuals")</f>
        <v>0</v>
      </c>
      <c r="BS76" s="6">
        <f>_xll.SNL.Clients.Office.Excel.Functions.SPG($D76, BS$1, $F76, "Options: Curr=USD, Mag=Actuals")</f>
        <v>7.76</v>
      </c>
      <c r="BT76" s="6">
        <f>_xll.SNL.Clients.Office.Excel.Functions.SPG($D76, BT$1, $F76, "Options: Curr=USD, Mag=Actuals")</f>
        <v>12.66</v>
      </c>
      <c r="BU76" s="6">
        <f>_xll.SNL.Clients.Office.Excel.Functions.SPG($D76, BU$1, $F76, "Options: Curr=USD, Mag=Actuals")</f>
        <v>0</v>
      </c>
      <c r="BV76" s="6">
        <f>_xll.SNL.Clients.Office.Excel.Functions.SPG($D76, BV$1, $F76, "Options: Curr=USD, Mag=Actuals")</f>
        <v>0</v>
      </c>
      <c r="BW76" s="6">
        <f>_xll.SNL.Clients.Office.Excel.Functions.SPG($D76, BW$1, $F76, "Options: Curr=USD, Mag=Actuals")</f>
        <v>0</v>
      </c>
      <c r="BX76" s="6">
        <f>_xll.SNL.Clients.Office.Excel.Functions.SPG($D76, BX$1, $F76, "Options: Curr=USD, Mag=Actuals")</f>
        <v>0</v>
      </c>
      <c r="BY76" s="6">
        <f>_xll.SNL.Clients.Office.Excel.Functions.SPG($D76, BY$1, $F76, "Options: Curr=USD, Mag=Actuals")</f>
        <v>0</v>
      </c>
      <c r="BZ76" s="6">
        <f>_xll.SNL.Clients.Office.Excel.Functions.SPG($D76, BZ$1, $F76, "Options: Curr=USD, Mag=Actuals")</f>
        <v>2198000000</v>
      </c>
      <c r="CA76" s="6" t="str">
        <f>_xll.SNL.Clients.Office.Excel.Functions.SPG($D76, CA$1, $F76, "Options: Curr=USD, Mag=Actuals")</f>
        <v>Nonperforming Loans</v>
      </c>
      <c r="CB76" s="6">
        <f>_xll.SNL.Clients.Office.Excel.Functions.SPG($D76, CB$1, $F76, "Options: Curr=USD, Mag=Actuals")</f>
        <v>0.69182805649194701</v>
      </c>
      <c r="CC76" s="6">
        <f>_xll.SNL.Clients.Office.Excel.Functions.SPG($D76, CC$1, $F76, "Options: Curr=USD, Mag=Actuals")</f>
        <v>6.1172803428794102</v>
      </c>
      <c r="CD76" s="6">
        <f>_xll.SNL.Clients.Office.Excel.Functions.SPG($D76, CD$1, $F76, "Options: Curr=USD, Mag=Actuals")</f>
        <v>1.1091623043268299</v>
      </c>
      <c r="CE76" s="6">
        <f>_xll.SNL.Clients.Office.Excel.Functions.SPG($D76, CE$1, $F76, "Options: Curr=USD, Mag=Actuals")</f>
        <v>14.4882860665845</v>
      </c>
      <c r="CF76" s="6">
        <f>_xll.SNL.Clients.Office.Excel.Functions.SPG($D76, CF$1, $F76, "Options: Curr=USD, Mag=Actuals")</f>
        <v>1.9879827137411901</v>
      </c>
      <c r="CG76" s="6">
        <f>_xll.SNL.Clients.Office.Excel.Functions.SPG($D76, CG$1, $F76, "Options: Curr=USD, Mag=Actuals")</f>
        <v>0</v>
      </c>
    </row>
    <row r="77" spans="1:85" x14ac:dyDescent="0.3">
      <c r="A77" s="10" t="s">
        <v>87</v>
      </c>
      <c r="B77" s="10" t="s">
        <v>85</v>
      </c>
      <c r="C77" s="10" t="s">
        <v>3</v>
      </c>
      <c r="D77">
        <v>100369</v>
      </c>
      <c r="E77" s="10" t="s">
        <v>29</v>
      </c>
      <c r="F77" s="10" t="s">
        <v>56</v>
      </c>
      <c r="G77">
        <v>-198.43</v>
      </c>
      <c r="H77">
        <v>678.37</v>
      </c>
      <c r="I77">
        <v>876.79</v>
      </c>
      <c r="J77">
        <v>8577.5499999999993</v>
      </c>
      <c r="K77">
        <v>31377.27</v>
      </c>
      <c r="L77">
        <v>4.45</v>
      </c>
      <c r="M77">
        <v>12370.3</v>
      </c>
      <c r="N77">
        <v>273.37</v>
      </c>
      <c r="O77">
        <v>2.34</v>
      </c>
      <c r="P77">
        <v>-0.06</v>
      </c>
      <c r="Q77">
        <v>1</v>
      </c>
      <c r="R77">
        <v>1</v>
      </c>
      <c r="S77" t="str">
        <f>_xll.SNL.Clients.Office.Excel.Functions.SPG(D77, S$1, F77, "Options: Curr=USD, Mag=Actuals")</f>
        <v>Bank of America Corporation (NYSE:BAC)</v>
      </c>
      <c r="T77" t="str">
        <f>_xll.SNL.Clients.Office.Excel.Functions.SPG($D77, T$1, $F77, "Options: Curr=USD, Mag=Actuals")</f>
        <v>Bank of America Corporation</v>
      </c>
      <c r="U77" s="6">
        <f>_xll.SNL.Clients.Office.Excel.Functions.SPG($D77, U$1, $F77, "Options: Curr=USD, Mag=Actuals")</f>
        <v>570983000000</v>
      </c>
      <c r="V77" t="str">
        <f>_xll.SNL.Clients.Office.Excel.Functions.SPG($D77, V$1, $F77, "Options: Curr=USD, Mag=Actuals")</f>
        <v>NYSE:BAC</v>
      </c>
      <c r="W77" t="str">
        <f>_xll.SNL.Clients.Office.Excel.Functions.SPG($D77, W$1, $F77, "Options: Curr=USD, Mag=Actuals")</f>
        <v>Bank</v>
      </c>
      <c r="X77" s="6">
        <f>_xll.SNL.Clients.Office.Excel.Functions.SPG($D77, X$1, $F77, "Options: Curr=USD, Mag=Actuals")</f>
        <v>30459000000</v>
      </c>
      <c r="Y77" s="6">
        <f>_xll.SNL.Clients.Office.Excel.Functions.SPG($D77, Y$1, $F77, "Options: Curr=USD, Mag=Actuals")</f>
        <v>0</v>
      </c>
      <c r="Z77" s="6">
        <f>_xll.SNL.Clients.Office.Excel.Functions.SPG($D77, Z$1, $F77, "Options: Curr=USD, Mag=Actuals")</f>
        <v>29457000000</v>
      </c>
      <c r="AA77" s="6">
        <f>_xll.SNL.Clients.Office.Excel.Functions.SPG($D77, AA$1, $F77, "Options: Curr=USD, Mag=Actuals")</f>
        <v>6542000000</v>
      </c>
      <c r="AB77" s="6">
        <f>_xll.SNL.Clients.Office.Excel.Functions.SPG($D77, AB$1, $F77, "Options: Curr=USD, Mag=Actuals")</f>
        <v>1.81</v>
      </c>
      <c r="AC77" s="6">
        <f>_xll.SNL.Clients.Office.Excel.Functions.SPG($D77, AC$1, $F77, "Options: Curr=USD, Mag=Actuals")</f>
        <v>7.7380952380952497</v>
      </c>
      <c r="AD77" s="6">
        <f>_xll.SNL.Clients.Office.Excel.Functions.SPG($D77, AD$1, $F77, "Options: Curr=USD, Mag=Actuals")</f>
        <v>1.2030246636606401</v>
      </c>
      <c r="AE77" s="6">
        <f>_xll.SNL.Clients.Office.Excel.Functions.SPG($D77, AE$1, $F77, "Options: Curr=USD, Mag=Actuals")</f>
        <v>15.001146526026099</v>
      </c>
      <c r="AF77" s="6">
        <f>_xll.SNL.Clients.Office.Excel.Functions.SPG($D77, AF$1, $F77, "Options: Curr=USD, Mag=Actuals")</f>
        <v>570983000000</v>
      </c>
      <c r="AG77" s="6">
        <f>_xll.SNL.Clients.Office.Excel.Functions.SPG($D77, AG$1, $F77, "Options: Curr=USD, Mag=Actuals")</f>
        <v>122346000000</v>
      </c>
      <c r="AH77" s="6">
        <f>_xll.SNL.Clients.Office.Excel.Functions.SPG($D77, AH$1, $F77, "Options: Curr=USD, Mag=Actuals")</f>
        <v>44584000000</v>
      </c>
      <c r="AI77" s="6">
        <f>_xll.SNL.Clients.Office.Excel.Functions.SPG($D77, AI$1, $F77, "Options: Curr=USD, Mag=Actuals")</f>
        <v>35795</v>
      </c>
      <c r="AJ77" s="6" t="str">
        <f>_xll.SNL.Clients.Office.Excel.Functions.SPG($D77, AJ$1, $F77, "Options: Curr=USD, Mag=Actuals")</f>
        <v>#INVALID FUNCTION PARAMETER</v>
      </c>
      <c r="AK77" s="6" t="str">
        <f>_xll.SNL.Clients.Office.Excel.Functions.SPG($D77, AK$1, $F77, "Options: Curr=USD, Mag=Actuals")</f>
        <v>#INVALID FUNCTION PARAMETER</v>
      </c>
      <c r="AL77" s="6" t="str">
        <f>_xll.SNL.Clients.Office.Excel.Functions.SPG($D77, AL$1, $F77, "Options: Curr=USD, Mag=Actuals")</f>
        <v>#INVALID FUNCTION PARAMETER</v>
      </c>
      <c r="AM77" s="6" t="str">
        <f>_xll.SNL.Clients.Office.Excel.Functions.SPG($D77, AM$1, $F77, "Options: Curr=USD, Mag=Actuals")</f>
        <v>#INVALID FUNCTION PARAMETER</v>
      </c>
      <c r="AN77" s="6">
        <f>_xll.SNL.Clients.Office.Excel.Functions.SPG($D77, AN$1, $F77, "Options: Curr=USD, Mag=Actuals")</f>
        <v>570983000000</v>
      </c>
      <c r="AO77" s="6">
        <f>_xll.SNL.Clients.Office.Excel.Functions.SPG($D77, AO$1, $F77, "Options: Curr=USD, Mag=Actuals")</f>
        <v>335362000000</v>
      </c>
      <c r="AP77" s="6">
        <f>_xll.SNL.Clients.Office.Excel.Functions.SPG($D77, AP$1, $F77, "Options: Curr=USD, Mag=Actuals")</f>
        <v>346297000000</v>
      </c>
      <c r="AQ77" s="6">
        <f>_xll.SNL.Clients.Office.Excel.Functions.SPG($D77, AQ$1, $F77, "Options: Curr=USD, Mag=Actuals")</f>
        <v>44584000000</v>
      </c>
      <c r="AR77" s="6">
        <f>_xll.SNL.Clients.Office.Excel.Functions.SPG($D77, AR$1, $F77, "Options: Curr=USD, Mag=Actuals")</f>
        <v>44584000000</v>
      </c>
      <c r="AS77" s="6">
        <f>_xll.SNL.Clients.Office.Excel.Functions.SPG($D77, AS$1, $F77, "Options: Curr=USD, Mag=Actuals")</f>
        <v>28830000000</v>
      </c>
      <c r="AT77" s="6">
        <f>_xll.SNL.Clients.Office.Excel.Functions.SPG($D77, AT$1, $F77, "Options: Curr=USD, Mag=Actuals")</f>
        <v>58.734147951865502</v>
      </c>
      <c r="AU77" s="6">
        <f>_xll.SNL.Clients.Office.Excel.Functions.SPG($D77, AU$1, $F77, "Options: Curr=USD, Mag=Actuals")</f>
        <v>96.842305881945293</v>
      </c>
      <c r="AV77" s="6">
        <f>_xll.SNL.Clients.Office.Excel.Functions.SPG($D77, AV$1, $F77, "Options: Curr=USD, Mag=Actuals")</f>
        <v>7.80828851296799</v>
      </c>
      <c r="AW77" s="6">
        <f>_xll.SNL.Clients.Office.Excel.Functions.SPG($D77, AW$1, $F77, "Options: Curr=USD, Mag=Actuals")</f>
        <v>5.1924521233581098</v>
      </c>
      <c r="AX77" s="6">
        <f>_xll.SNL.Clients.Office.Excel.Functions.SPG($D77, AX$1, $F77, "Options: Curr=USD, Mag=Actuals")</f>
        <v>6542000000</v>
      </c>
      <c r="AY77" s="6">
        <f>_xll.SNL.Clients.Office.Excel.Functions.SPG($D77, AY$1, $F77, "Options: Curr=USD, Mag=Actuals")</f>
        <v>6542000000</v>
      </c>
      <c r="AZ77" s="6">
        <f>_xll.SNL.Clients.Office.Excel.Functions.SPG($D77, AZ$1, $F77, "Options: Curr=USD, Mag=Actuals")</f>
        <v>1.2030246636606401</v>
      </c>
      <c r="BA77" s="6">
        <f>_xll.SNL.Clients.Office.Excel.Functions.SPG($D77, BA$1, $F77, "Options: Curr=USD, Mag=Actuals")</f>
        <v>15.001146526026099</v>
      </c>
      <c r="BB77" s="6">
        <f>_xll.SNL.Clients.Office.Excel.Functions.SPG($D77, BB$1, $F77, "Options: Curr=USD, Mag=Actuals")</f>
        <v>15.2882443836919</v>
      </c>
      <c r="BC77" s="6">
        <f>_xll.SNL.Clients.Office.Excel.Functions.SPG($D77, BC$1, $F77, "Options: Curr=USD, Mag=Actuals")</f>
        <v>22.736295741876699</v>
      </c>
      <c r="BD77" s="6">
        <f>_xll.SNL.Clients.Office.Excel.Functions.SPG($D77, BD$1, $F77, "Options: Curr=USD, Mag=Actuals")</f>
        <v>0</v>
      </c>
      <c r="BE77" s="6">
        <f>_xll.SNL.Clients.Office.Excel.Functions.SPG($D77, BE$1, $F77, "Options: Curr=USD, Mag=Actuals")</f>
        <v>3.41837747979022</v>
      </c>
      <c r="BF77" s="6">
        <f>_xll.SNL.Clients.Office.Excel.Functions.SPG($D77, BF$1, $F77, "Options: Curr=USD, Mag=Actuals")</f>
        <v>0</v>
      </c>
      <c r="BG77" s="6">
        <f>_xll.SNL.Clients.Office.Excel.Functions.SPG($D77, BG$1, $F77, "Options: Curr=USD, Mag=Actuals")</f>
        <v>3.23650780807509</v>
      </c>
      <c r="BH77" s="6">
        <f>_xll.SNL.Clients.Office.Excel.Functions.SPG($D77, BH$1, $F77, "Options: Curr=USD, Mag=Actuals")</f>
        <v>2.3437097735180101</v>
      </c>
      <c r="BI77" s="6">
        <f>_xll.SNL.Clients.Office.Excel.Functions.SPG($D77, BI$1, $F77, "Options: Curr=USD, Mag=Actuals")</f>
        <v>0</v>
      </c>
      <c r="BJ77" s="6">
        <f>_xll.SNL.Clients.Office.Excel.Functions.SPG($D77, BJ$1, $F77, "Options: Curr=USD, Mag=Actuals")</f>
        <v>0</v>
      </c>
      <c r="BK77" s="6">
        <f>_xll.SNL.Clients.Office.Excel.Functions.SPG($D77, BK$1, $F77, "Options: Curr=USD, Mag=Actuals")</f>
        <v>0</v>
      </c>
      <c r="BL77" s="6">
        <f>_xll.SNL.Clients.Office.Excel.Functions.SPG($D77, BL$1, $F77, "Options: Curr=USD, Mag=Actuals")</f>
        <v>0</v>
      </c>
      <c r="BM77" s="6">
        <f>_xll.SNL.Clients.Office.Excel.Functions.SPG($D77, BM$1, $F77, "Options: Curr=USD, Mag=Actuals")</f>
        <v>0</v>
      </c>
      <c r="BN77" s="6">
        <f>_xll.SNL.Clients.Office.Excel.Functions.SPG($D77, BN$1, $F77, "Options: Curr=USD, Mag=Actuals")</f>
        <v>3.9979611237047301</v>
      </c>
      <c r="BO77" s="6">
        <f>_xll.SNL.Clients.Office.Excel.Functions.SPG($D77, BO$1, $F77, "Options: Curr=USD, Mag=Actuals")</f>
        <v>61.057373790910297</v>
      </c>
      <c r="BP77" s="6">
        <f>_xll.SNL.Clients.Office.Excel.Functions.SPG($D77, BP$1, $F77, "Options: Curr=USD, Mag=Actuals")</f>
        <v>0</v>
      </c>
      <c r="BQ77" s="6">
        <f>_xll.SNL.Clients.Office.Excel.Functions.SPG($D77, BQ$1, $F77, "Options: Curr=USD, Mag=Actuals")</f>
        <v>57.782592993860597</v>
      </c>
      <c r="BR77" s="6">
        <f>_xll.SNL.Clients.Office.Excel.Functions.SPG($D77, BR$1, $F77, "Options: Curr=USD, Mag=Actuals")</f>
        <v>0</v>
      </c>
      <c r="BS77" s="6">
        <f>_xll.SNL.Clients.Office.Excel.Functions.SPG($D77, BS$1, $F77, "Options: Curr=USD, Mag=Actuals")</f>
        <v>6.5</v>
      </c>
      <c r="BT77" s="6">
        <f>_xll.SNL.Clients.Office.Excel.Functions.SPG($D77, BT$1, $F77, "Options: Curr=USD, Mag=Actuals")</f>
        <v>10.89</v>
      </c>
      <c r="BU77" s="6">
        <f>_xll.SNL.Clients.Office.Excel.Functions.SPG($D77, BU$1, $F77, "Options: Curr=USD, Mag=Actuals")</f>
        <v>0</v>
      </c>
      <c r="BV77" s="6">
        <f>_xll.SNL.Clients.Office.Excel.Functions.SPG($D77, BV$1, $F77, "Options: Curr=USD, Mag=Actuals")</f>
        <v>0</v>
      </c>
      <c r="BW77" s="6">
        <f>_xll.SNL.Clients.Office.Excel.Functions.SPG($D77, BW$1, $F77, "Options: Curr=USD, Mag=Actuals")</f>
        <v>0</v>
      </c>
      <c r="BX77" s="6">
        <f>_xll.SNL.Clients.Office.Excel.Functions.SPG($D77, BX$1, $F77, "Options: Curr=USD, Mag=Actuals")</f>
        <v>0</v>
      </c>
      <c r="BY77" s="6">
        <f>_xll.SNL.Clients.Office.Excel.Functions.SPG($D77, BY$1, $F77, "Options: Curr=USD, Mag=Actuals")</f>
        <v>0</v>
      </c>
      <c r="BZ77" s="6">
        <f>_xll.SNL.Clients.Office.Excel.Functions.SPG($D77, BZ$1, $F77, "Options: Curr=USD, Mag=Actuals")</f>
        <v>2111000000</v>
      </c>
      <c r="CA77" s="6" t="str">
        <f>_xll.SNL.Clients.Office.Excel.Functions.SPG($D77, CA$1, $F77, "Options: Curr=USD, Mag=Actuals")</f>
        <v>Nonperforming Loans</v>
      </c>
      <c r="CB77" s="6">
        <f>_xll.SNL.Clients.Office.Excel.Functions.SPG($D77, CB$1, $F77, "Options: Curr=USD, Mag=Actuals")</f>
        <v>0.61699888934354397</v>
      </c>
      <c r="CC77" s="6">
        <f>_xll.SNL.Clients.Office.Excel.Functions.SPG($D77, CC$1, $F77, "Options: Curr=USD, Mag=Actuals")</f>
        <v>5.9284430465064002</v>
      </c>
      <c r="CD77" s="6">
        <f>_xll.SNL.Clients.Office.Excel.Functions.SPG($D77, CD$1, $F77, "Options: Curr=USD, Mag=Actuals")</f>
        <v>0.74214359250703898</v>
      </c>
      <c r="CE77" s="6">
        <f>_xll.SNL.Clients.Office.Excel.Functions.SPG($D77, CE$1, $F77, "Options: Curr=USD, Mag=Actuals")</f>
        <v>14.8067501360915</v>
      </c>
      <c r="CF77" s="6">
        <f>_xll.SNL.Clients.Office.Excel.Functions.SPG($D77, CF$1, $F77, "Options: Curr=USD, Mag=Actuals")</f>
        <v>1.98106038463787</v>
      </c>
      <c r="CG77" s="6">
        <f>_xll.SNL.Clients.Office.Excel.Functions.SPG($D77, CG$1, $F77, "Options: Curr=USD, Mag=Actuals")</f>
        <v>0</v>
      </c>
    </row>
    <row r="78" spans="1:85" x14ac:dyDescent="0.3">
      <c r="A78" s="10" t="s">
        <v>87</v>
      </c>
      <c r="B78" s="10" t="s">
        <v>85</v>
      </c>
      <c r="C78" s="10" t="s">
        <v>3</v>
      </c>
      <c r="D78">
        <v>100369</v>
      </c>
      <c r="E78" s="10" t="s">
        <v>29</v>
      </c>
      <c r="F78" s="10" t="s">
        <v>57</v>
      </c>
      <c r="G78">
        <v>-248.22</v>
      </c>
      <c r="H78">
        <v>670.42</v>
      </c>
      <c r="I78">
        <v>918.64</v>
      </c>
      <c r="J78">
        <v>9062.82</v>
      </c>
      <c r="K78">
        <v>32770.620000000003</v>
      </c>
      <c r="L78">
        <v>4.4800000000000004</v>
      </c>
      <c r="M78">
        <v>12924.88</v>
      </c>
      <c r="N78">
        <v>276.55</v>
      </c>
      <c r="O78">
        <v>1.55</v>
      </c>
      <c r="P78">
        <v>-2.4700000000000002</v>
      </c>
      <c r="Q78">
        <v>1</v>
      </c>
      <c r="R78">
        <v>1</v>
      </c>
      <c r="S78" t="str">
        <f>_xll.SNL.Clients.Office.Excel.Functions.SPG(D78, S$1, F78, "Options: Curr=USD, Mag=Actuals")</f>
        <v>Bank of America Corporation (NYSE:BAC)</v>
      </c>
      <c r="T78" t="str">
        <f>_xll.SNL.Clients.Office.Excel.Functions.SPG($D78, T$1, $F78, "Options: Curr=USD, Mag=Actuals")</f>
        <v>Bank of America Corporation</v>
      </c>
      <c r="U78" s="6">
        <f>_xll.SNL.Clients.Office.Excel.Functions.SPG($D78, U$1, $F78, "Options: Curr=USD, Mag=Actuals")</f>
        <v>617679000000</v>
      </c>
      <c r="V78" t="str">
        <f>_xll.SNL.Clients.Office.Excel.Functions.SPG($D78, V$1, $F78, "Options: Curr=USD, Mag=Actuals")</f>
        <v>NYSE:BAC</v>
      </c>
      <c r="W78" t="str">
        <f>_xll.SNL.Clients.Office.Excel.Functions.SPG($D78, W$1, $F78, "Options: Curr=USD, Mag=Actuals")</f>
        <v>Bank</v>
      </c>
      <c r="X78" s="6">
        <f>_xll.SNL.Clients.Office.Excel.Functions.SPG($D78, X$1, $F78, "Options: Curr=USD, Mag=Actuals")</f>
        <v>30915000000</v>
      </c>
      <c r="Y78" s="6">
        <f>_xll.SNL.Clients.Office.Excel.Functions.SPG($D78, Y$1, $F78, "Options: Curr=USD, Mag=Actuals")</f>
        <v>0</v>
      </c>
      <c r="Z78" s="6">
        <f>_xll.SNL.Clients.Office.Excel.Functions.SPG($D78, Z$1, $F78, "Options: Curr=USD, Mag=Actuals")</f>
        <v>28338000000</v>
      </c>
      <c r="AA78" s="6">
        <f>_xll.SNL.Clients.Office.Excel.Functions.SPG($D78, AA$1, $F78, "Options: Curr=USD, Mag=Actuals")</f>
        <v>5165000000</v>
      </c>
      <c r="AB78" s="6">
        <f>_xll.SNL.Clients.Office.Excel.Functions.SPG($D78, AB$1, $F78, "Options: Curr=USD, Mag=Actuals")</f>
        <v>1.45</v>
      </c>
      <c r="AC78" s="6">
        <f>_xll.SNL.Clients.Office.Excel.Functions.SPG($D78, AC$1, $F78, "Options: Curr=USD, Mag=Actuals")</f>
        <v>-19.889502762430901</v>
      </c>
      <c r="AD78" s="6">
        <f>_xll.SNL.Clients.Office.Excel.Functions.SPG($D78, AD$1, $F78, "Options: Curr=USD, Mag=Actuals")</f>
        <v>0.883680903082532</v>
      </c>
      <c r="AE78" s="6">
        <f>_xll.SNL.Clients.Office.Excel.Functions.SPG($D78, AE$1, $F78, "Options: Curr=USD, Mag=Actuals")</f>
        <v>11.5215597046555</v>
      </c>
      <c r="AF78" s="6">
        <f>_xll.SNL.Clients.Office.Excel.Functions.SPG($D78, AF$1, $F78, "Options: Curr=USD, Mag=Actuals")</f>
        <v>617679000000</v>
      </c>
      <c r="AG78" s="6">
        <f>_xll.SNL.Clients.Office.Excel.Functions.SPG($D78, AG$1, $F78, "Options: Curr=USD, Mag=Actuals")</f>
        <v>144922000000</v>
      </c>
      <c r="AH78" s="6">
        <f>_xll.SNL.Clients.Office.Excel.Functions.SPG($D78, AH$1, $F78, "Options: Curr=USD, Mag=Actuals")</f>
        <v>45938000000</v>
      </c>
      <c r="AI78" s="6">
        <f>_xll.SNL.Clients.Office.Excel.Functions.SPG($D78, AI$1, $F78, "Options: Curr=USD, Mag=Actuals")</f>
        <v>36160</v>
      </c>
      <c r="AJ78" s="6" t="str">
        <f>_xll.SNL.Clients.Office.Excel.Functions.SPG($D78, AJ$1, $F78, "Options: Curr=USD, Mag=Actuals")</f>
        <v>#INVALID FUNCTION PARAMETER</v>
      </c>
      <c r="AK78" s="6" t="str">
        <f>_xll.SNL.Clients.Office.Excel.Functions.SPG($D78, AK$1, $F78, "Options: Curr=USD, Mag=Actuals")</f>
        <v>#INVALID FUNCTION PARAMETER</v>
      </c>
      <c r="AL78" s="6" t="str">
        <f>_xll.SNL.Clients.Office.Excel.Functions.SPG($D78, AL$1, $F78, "Options: Curr=USD, Mag=Actuals")</f>
        <v>#INVALID FUNCTION PARAMETER</v>
      </c>
      <c r="AM78" s="6" t="str">
        <f>_xll.SNL.Clients.Office.Excel.Functions.SPG($D78, AM$1, $F78, "Options: Curr=USD, Mag=Actuals")</f>
        <v>#INVALID FUNCTION PARAMETER</v>
      </c>
      <c r="AN78" s="6">
        <f>_xll.SNL.Clients.Office.Excel.Functions.SPG($D78, AN$1, $F78, "Options: Curr=USD, Mag=Actuals")</f>
        <v>617679000000</v>
      </c>
      <c r="AO78" s="6">
        <f>_xll.SNL.Clients.Office.Excel.Functions.SPG($D78, AO$1, $F78, "Options: Curr=USD, Mag=Actuals")</f>
        <v>358492000000</v>
      </c>
      <c r="AP78" s="6">
        <f>_xll.SNL.Clients.Office.Excel.Functions.SPG($D78, AP$1, $F78, "Options: Curr=USD, Mag=Actuals")</f>
        <v>357260000000</v>
      </c>
      <c r="AQ78" s="6">
        <f>_xll.SNL.Clients.Office.Excel.Functions.SPG($D78, AQ$1, $F78, "Options: Curr=USD, Mag=Actuals")</f>
        <v>45938000000</v>
      </c>
      <c r="AR78" s="6">
        <f>_xll.SNL.Clients.Office.Excel.Functions.SPG($D78, AR$1, $F78, "Options: Curr=USD, Mag=Actuals")</f>
        <v>45938000000</v>
      </c>
      <c r="AS78" s="6">
        <f>_xll.SNL.Clients.Office.Excel.Functions.SPG($D78, AS$1, $F78, "Options: Curr=USD, Mag=Actuals")</f>
        <v>31535000000</v>
      </c>
      <c r="AT78" s="6">
        <f>_xll.SNL.Clients.Office.Excel.Functions.SPG($D78, AT$1, $F78, "Options: Curr=USD, Mag=Actuals")</f>
        <v>58.038560482062699</v>
      </c>
      <c r="AU78" s="6">
        <f>_xll.SNL.Clients.Office.Excel.Functions.SPG($D78, AU$1, $F78, "Options: Curr=USD, Mag=Actuals")</f>
        <v>100.34484689022</v>
      </c>
      <c r="AV78" s="6">
        <f>_xll.SNL.Clients.Office.Excel.Functions.SPG($D78, AV$1, $F78, "Options: Curr=USD, Mag=Actuals")</f>
        <v>7.4371963430843504</v>
      </c>
      <c r="AW78" s="6">
        <f>_xll.SNL.Clients.Office.Excel.Functions.SPG($D78, AW$1, $F78, "Options: Curr=USD, Mag=Actuals")</f>
        <v>5.2272923172809804</v>
      </c>
      <c r="AX78" s="6">
        <f>_xll.SNL.Clients.Office.Excel.Functions.SPG($D78, AX$1, $F78, "Options: Curr=USD, Mag=Actuals")</f>
        <v>5165000000</v>
      </c>
      <c r="AY78" s="6">
        <f>_xll.SNL.Clients.Office.Excel.Functions.SPG($D78, AY$1, $F78, "Options: Curr=USD, Mag=Actuals")</f>
        <v>5165000000</v>
      </c>
      <c r="AZ78" s="6">
        <f>_xll.SNL.Clients.Office.Excel.Functions.SPG($D78, AZ$1, $F78, "Options: Curr=USD, Mag=Actuals")</f>
        <v>0.883680903082532</v>
      </c>
      <c r="BA78" s="6">
        <f>_xll.SNL.Clients.Office.Excel.Functions.SPG($D78, BA$1, $F78, "Options: Curr=USD, Mag=Actuals")</f>
        <v>11.5215597046555</v>
      </c>
      <c r="BB78" s="6">
        <f>_xll.SNL.Clients.Office.Excel.Functions.SPG($D78, BB$1, $F78, "Options: Curr=USD, Mag=Actuals")</f>
        <v>11.5591337396271</v>
      </c>
      <c r="BC78" s="6">
        <f>_xll.SNL.Clients.Office.Excel.Functions.SPG($D78, BC$1, $F78, "Options: Curr=USD, Mag=Actuals")</f>
        <v>19.5299383966065</v>
      </c>
      <c r="BD78" s="6">
        <f>_xll.SNL.Clients.Office.Excel.Functions.SPG($D78, BD$1, $F78, "Options: Curr=USD, Mag=Actuals")</f>
        <v>0</v>
      </c>
      <c r="BE78" s="6">
        <f>_xll.SNL.Clients.Office.Excel.Functions.SPG($D78, BE$1, $F78, "Options: Curr=USD, Mag=Actuals")</f>
        <v>3.1584962539799899</v>
      </c>
      <c r="BF78" s="6">
        <f>_xll.SNL.Clients.Office.Excel.Functions.SPG($D78, BF$1, $F78, "Options: Curr=USD, Mag=Actuals")</f>
        <v>0</v>
      </c>
      <c r="BG78" s="6">
        <f>_xll.SNL.Clients.Office.Excel.Functions.SPG($D78, BG$1, $F78, "Options: Curr=USD, Mag=Actuals")</f>
        <v>3.2064015110686799</v>
      </c>
      <c r="BH78" s="6">
        <f>_xll.SNL.Clients.Office.Excel.Functions.SPG($D78, BH$1, $F78, "Options: Curr=USD, Mag=Actuals")</f>
        <v>1.9367411080143799</v>
      </c>
      <c r="BI78" s="6">
        <f>_xll.SNL.Clients.Office.Excel.Functions.SPG($D78, BI$1, $F78, "Options: Curr=USD, Mag=Actuals")</f>
        <v>0</v>
      </c>
      <c r="BJ78" s="6">
        <f>_xll.SNL.Clients.Office.Excel.Functions.SPG($D78, BJ$1, $F78, "Options: Curr=USD, Mag=Actuals")</f>
        <v>0</v>
      </c>
      <c r="BK78" s="6">
        <f>_xll.SNL.Clients.Office.Excel.Functions.SPG($D78, BK$1, $F78, "Options: Curr=USD, Mag=Actuals")</f>
        <v>0</v>
      </c>
      <c r="BL78" s="6">
        <f>_xll.SNL.Clients.Office.Excel.Functions.SPG($D78, BL$1, $F78, "Options: Curr=USD, Mag=Actuals")</f>
        <v>0</v>
      </c>
      <c r="BM78" s="6">
        <f>_xll.SNL.Clients.Office.Excel.Functions.SPG($D78, BM$1, $F78, "Options: Curr=USD, Mag=Actuals")</f>
        <v>0</v>
      </c>
      <c r="BN78" s="6">
        <f>_xll.SNL.Clients.Office.Excel.Functions.SPG($D78, BN$1, $F78, "Options: Curr=USD, Mag=Actuals")</f>
        <v>3.69412833499086</v>
      </c>
      <c r="BO78" s="6">
        <f>_xll.SNL.Clients.Office.Excel.Functions.SPG($D78, BO$1, $F78, "Options: Curr=USD, Mag=Actuals")</f>
        <v>61.201418155060502</v>
      </c>
      <c r="BP78" s="6">
        <f>_xll.SNL.Clients.Office.Excel.Functions.SPG($D78, BP$1, $F78, "Options: Curr=USD, Mag=Actuals")</f>
        <v>0</v>
      </c>
      <c r="BQ78" s="6">
        <f>_xll.SNL.Clients.Office.Excel.Functions.SPG($D78, BQ$1, $F78, "Options: Curr=USD, Mag=Actuals")</f>
        <v>60.621057738961703</v>
      </c>
      <c r="BR78" s="6">
        <f>_xll.SNL.Clients.Office.Excel.Functions.SPG($D78, BR$1, $F78, "Options: Curr=USD, Mag=Actuals")</f>
        <v>0</v>
      </c>
      <c r="BS78" s="6">
        <f>_xll.SNL.Clients.Office.Excel.Functions.SPG($D78, BS$1, $F78, "Options: Curr=USD, Mag=Actuals")</f>
        <v>7.06</v>
      </c>
      <c r="BT78" s="6">
        <f>_xll.SNL.Clients.Office.Excel.Functions.SPG($D78, BT$1, $F78, "Options: Curr=USD, Mag=Actuals")</f>
        <v>10.94</v>
      </c>
      <c r="BU78" s="6">
        <f>_xll.SNL.Clients.Office.Excel.Functions.SPG($D78, BU$1, $F78, "Options: Curr=USD, Mag=Actuals")</f>
        <v>0</v>
      </c>
      <c r="BV78" s="6">
        <f>_xll.SNL.Clients.Office.Excel.Functions.SPG($D78, BV$1, $F78, "Options: Curr=USD, Mag=Actuals")</f>
        <v>0</v>
      </c>
      <c r="BW78" s="6">
        <f>_xll.SNL.Clients.Office.Excel.Functions.SPG($D78, BW$1, $F78, "Options: Curr=USD, Mag=Actuals")</f>
        <v>0</v>
      </c>
      <c r="BX78" s="6">
        <f>_xll.SNL.Clients.Office.Excel.Functions.SPG($D78, BX$1, $F78, "Options: Curr=USD, Mag=Actuals")</f>
        <v>0</v>
      </c>
      <c r="BY78" s="6">
        <f>_xll.SNL.Clients.Office.Excel.Functions.SPG($D78, BY$1, $F78, "Options: Curr=USD, Mag=Actuals")</f>
        <v>84.451146954971804</v>
      </c>
      <c r="BZ78" s="6">
        <f>_xll.SNL.Clients.Office.Excel.Functions.SPG($D78, BZ$1, $F78, "Options: Curr=USD, Mag=Actuals")</f>
        <v>2788000000</v>
      </c>
      <c r="CA78" s="6" t="str">
        <f>_xll.SNL.Clients.Office.Excel.Functions.SPG($D78, CA$1, $F78, "Options: Curr=USD, Mag=Actuals")</f>
        <v>Nonperforming Loans</v>
      </c>
      <c r="CB78" s="6">
        <f>_xll.SNL.Clients.Office.Excel.Functions.SPG($D78, CB$1, $F78, "Options: Curr=USD, Mag=Actuals")</f>
        <v>0.76255285629106095</v>
      </c>
      <c r="CC78" s="6">
        <f>_xll.SNL.Clients.Office.Excel.Functions.SPG($D78, CC$1, $F78, "Options: Curr=USD, Mag=Actuals")</f>
        <v>7.2121478645523398</v>
      </c>
      <c r="CD78" s="6">
        <f>_xll.SNL.Clients.Office.Excel.Functions.SPG($D78, CD$1, $F78, "Options: Curr=USD, Mag=Actuals")</f>
        <v>0.834823579191736</v>
      </c>
      <c r="CE78" s="6">
        <f>_xll.SNL.Clients.Office.Excel.Functions.SPG($D78, CE$1, $F78, "Options: Curr=USD, Mag=Actuals")</f>
        <v>23.9855429604074</v>
      </c>
      <c r="CF78" s="6">
        <f>_xll.SNL.Clients.Office.Excel.Functions.SPG($D78, CF$1, $F78, "Options: Curr=USD, Mag=Actuals")</f>
        <v>1.94795604107064</v>
      </c>
      <c r="CG78" s="6">
        <f>_xll.SNL.Clients.Office.Excel.Functions.SPG($D78, CG$1, $F78, "Options: Curr=USD, Mag=Actuals")</f>
        <v>0.53447128942157096</v>
      </c>
    </row>
    <row r="79" spans="1:85" x14ac:dyDescent="0.3">
      <c r="A79" s="10" t="s">
        <v>87</v>
      </c>
      <c r="B79" s="10" t="s">
        <v>85</v>
      </c>
      <c r="C79" s="10" t="s">
        <v>3</v>
      </c>
      <c r="D79">
        <v>100369</v>
      </c>
      <c r="E79" s="10" t="s">
        <v>29</v>
      </c>
      <c r="F79" s="10" t="s">
        <v>58</v>
      </c>
      <c r="G79">
        <v>-337.07</v>
      </c>
      <c r="H79">
        <v>698.52</v>
      </c>
      <c r="I79">
        <v>1035.5899999999999</v>
      </c>
      <c r="J79">
        <v>9631.17</v>
      </c>
      <c r="K79">
        <v>34430.089999999997</v>
      </c>
      <c r="L79">
        <v>4.79</v>
      </c>
      <c r="M79">
        <v>13543.77</v>
      </c>
      <c r="N79">
        <v>279.73</v>
      </c>
      <c r="O79">
        <v>2.19</v>
      </c>
      <c r="P79">
        <v>0.85</v>
      </c>
      <c r="Q79">
        <v>1</v>
      </c>
      <c r="R79">
        <v>1</v>
      </c>
      <c r="S79" t="str">
        <f>_xll.SNL.Clients.Office.Excel.Functions.SPG(D79, S$1, F79, "Options: Curr=USD, Mag=Actuals")</f>
        <v>Bank of America Corporation (NYSE:BAC)</v>
      </c>
      <c r="T79" t="str">
        <f>_xll.SNL.Clients.Office.Excel.Functions.SPG($D79, T$1, $F79, "Options: Curr=USD, Mag=Actuals")</f>
        <v>Bank of America Corporation</v>
      </c>
      <c r="U79" s="6">
        <f>_xll.SNL.Clients.Office.Excel.Functions.SPG($D79, U$1, $F79, "Options: Curr=USD, Mag=Actuals")</f>
        <v>632574000000</v>
      </c>
      <c r="V79" t="str">
        <f>_xll.SNL.Clients.Office.Excel.Functions.SPG($D79, V$1, $F79, "Options: Curr=USD, Mag=Actuals")</f>
        <v>NYSE:BAC</v>
      </c>
      <c r="W79" t="str">
        <f>_xll.SNL.Clients.Office.Excel.Functions.SPG($D79, W$1, $F79, "Options: Curr=USD, Mag=Actuals")</f>
        <v>Bank</v>
      </c>
      <c r="X79" s="6">
        <f>_xll.SNL.Clients.Office.Excel.Functions.SPG($D79, X$1, $F79, "Options: Curr=USD, Mag=Actuals")</f>
        <v>32546000000</v>
      </c>
      <c r="Y79" s="6">
        <f>_xll.SNL.Clients.Office.Excel.Functions.SPG($D79, Y$1, $F79, "Options: Curr=USD, Mag=Actuals")</f>
        <v>0</v>
      </c>
      <c r="Z79" s="6">
        <f>_xll.SNL.Clients.Office.Excel.Functions.SPG($D79, Z$1, $F79, "Options: Curr=USD, Mag=Actuals")</f>
        <v>31301000000</v>
      </c>
      <c r="AA79" s="6">
        <f>_xll.SNL.Clients.Office.Excel.Functions.SPG($D79, AA$1, $F79, "Options: Curr=USD, Mag=Actuals")</f>
        <v>7882000000</v>
      </c>
      <c r="AB79" s="6">
        <f>_xll.SNL.Clients.Office.Excel.Functions.SPG($D79, AB$1, $F79, "Options: Curr=USD, Mag=Actuals")</f>
        <v>2.2400000000000002</v>
      </c>
      <c r="AC79" s="6">
        <f>_xll.SNL.Clients.Office.Excel.Functions.SPG($D79, AC$1, $F79, "Options: Curr=USD, Mag=Actuals")</f>
        <v>54.482758620689701</v>
      </c>
      <c r="AD79" s="6">
        <f>_xll.SNL.Clients.Office.Excel.Functions.SPG($D79, AD$1, $F79, "Options: Curr=USD, Mag=Actuals")</f>
        <v>1.2778071389894901</v>
      </c>
      <c r="AE79" s="6">
        <f>_xll.SNL.Clients.Office.Excel.Functions.SPG($D79, AE$1, $F79, "Options: Curr=USD, Mag=Actuals")</f>
        <v>16.913800133044401</v>
      </c>
      <c r="AF79" s="6">
        <f>_xll.SNL.Clients.Office.Excel.Functions.SPG($D79, AF$1, $F79, "Options: Curr=USD, Mag=Actuals")</f>
        <v>633088000000</v>
      </c>
      <c r="AG79" s="6">
        <f>_xll.SNL.Clients.Office.Excel.Functions.SPG($D79, AG$1, $F79, "Options: Curr=USD, Mag=Actuals")</f>
        <v>177718000000</v>
      </c>
      <c r="AH79" s="6">
        <f>_xll.SNL.Clients.Office.Excel.Functions.SPG($D79, AH$1, $F79, "Options: Curr=USD, Mag=Actuals")</f>
        <v>44432000000</v>
      </c>
      <c r="AI79" s="6">
        <f>_xll.SNL.Clients.Office.Excel.Functions.SPG($D79, AI$1, $F79, "Options: Curr=USD, Mag=Actuals")</f>
        <v>36525</v>
      </c>
      <c r="AJ79" s="6" t="str">
        <f>_xll.SNL.Clients.Office.Excel.Functions.SPG($D79, AJ$1, $F79, "Options: Curr=USD, Mag=Actuals")</f>
        <v>#INVALID FUNCTION PARAMETER</v>
      </c>
      <c r="AK79" s="6" t="str">
        <f>_xll.SNL.Clients.Office.Excel.Functions.SPG($D79, AK$1, $F79, "Options: Curr=USD, Mag=Actuals")</f>
        <v>#INVALID FUNCTION PARAMETER</v>
      </c>
      <c r="AL79" s="6" t="str">
        <f>_xll.SNL.Clients.Office.Excel.Functions.SPG($D79, AL$1, $F79, "Options: Curr=USD, Mag=Actuals")</f>
        <v>#INVALID FUNCTION PARAMETER</v>
      </c>
      <c r="AM79" s="6" t="str">
        <f>_xll.SNL.Clients.Office.Excel.Functions.SPG($D79, AM$1, $F79, "Options: Curr=USD, Mag=Actuals")</f>
        <v>#INVALID FUNCTION PARAMETER</v>
      </c>
      <c r="AN79" s="6">
        <f>_xll.SNL.Clients.Office.Excel.Functions.SPG($D79, AN$1, $F79, "Options: Curr=USD, Mag=Actuals")</f>
        <v>633088000000</v>
      </c>
      <c r="AO79" s="6">
        <f>_xll.SNL.Clients.Office.Excel.Functions.SPG($D79, AO$1, $F79, "Options: Curr=USD, Mag=Actuals")</f>
        <v>368459000000</v>
      </c>
      <c r="AP79" s="6">
        <f>_xll.SNL.Clients.Office.Excel.Functions.SPG($D79, AP$1, $F79, "Options: Curr=USD, Mag=Actuals")</f>
        <v>347273000000</v>
      </c>
      <c r="AQ79" s="6">
        <f>_xll.SNL.Clients.Office.Excel.Functions.SPG($D79, AQ$1, $F79, "Options: Curr=USD, Mag=Actuals")</f>
        <v>44432000000</v>
      </c>
      <c r="AR79" s="6">
        <f>_xll.SNL.Clients.Office.Excel.Functions.SPG($D79, AR$1, $F79, "Options: Curr=USD, Mag=Actuals")</f>
        <v>44432000000</v>
      </c>
      <c r="AS79" s="6">
        <f>_xll.SNL.Clients.Office.Excel.Functions.SPG($D79, AS$1, $F79, "Options: Curr=USD, Mag=Actuals")</f>
        <v>30685000000</v>
      </c>
      <c r="AT79" s="6">
        <f>_xll.SNL.Clients.Office.Excel.Functions.SPG($D79, AT$1, $F79, "Options: Curr=USD, Mag=Actuals")</f>
        <v>58.200281793368397</v>
      </c>
      <c r="AU79" s="6">
        <f>_xll.SNL.Clients.Office.Excel.Functions.SPG($D79, AU$1, $F79, "Options: Curr=USD, Mag=Actuals")</f>
        <v>106.10067583716599</v>
      </c>
      <c r="AV79" s="6">
        <f>_xll.SNL.Clients.Office.Excel.Functions.SPG($D79, AV$1, $F79, "Options: Curr=USD, Mag=Actuals")</f>
        <v>7.0182976142337203</v>
      </c>
      <c r="AW79" s="6">
        <f>_xll.SNL.Clients.Office.Excel.Functions.SPG($D79, AW$1, $F79, "Options: Curr=USD, Mag=Actuals")</f>
        <v>4.9544596595413504</v>
      </c>
      <c r="AX79" s="6">
        <f>_xll.SNL.Clients.Office.Excel.Functions.SPG($D79, AX$1, $F79, "Options: Curr=USD, Mag=Actuals")</f>
        <v>7882000000</v>
      </c>
      <c r="AY79" s="6">
        <f>_xll.SNL.Clients.Office.Excel.Functions.SPG($D79, AY$1, $F79, "Options: Curr=USD, Mag=Actuals")</f>
        <v>7882000000</v>
      </c>
      <c r="AZ79" s="6">
        <f>_xll.SNL.Clients.Office.Excel.Functions.SPG($D79, AZ$1, $F79, "Options: Curr=USD, Mag=Actuals")</f>
        <v>1.2778071389894901</v>
      </c>
      <c r="BA79" s="6">
        <f>_xll.SNL.Clients.Office.Excel.Functions.SPG($D79, BA$1, $F79, "Options: Curr=USD, Mag=Actuals")</f>
        <v>16.913800133044401</v>
      </c>
      <c r="BB79" s="6">
        <f>_xll.SNL.Clients.Office.Excel.Functions.SPG($D79, BB$1, $F79, "Options: Curr=USD, Mag=Actuals")</f>
        <v>16.927805360328399</v>
      </c>
      <c r="BC79" s="6">
        <f>_xll.SNL.Clients.Office.Excel.Functions.SPG($D79, BC$1, $F79, "Options: Curr=USD, Mag=Actuals")</f>
        <v>26.115848690591701</v>
      </c>
      <c r="BD79" s="6">
        <f>_xll.SNL.Clients.Office.Excel.Functions.SPG($D79, BD$1, $F79, "Options: Curr=USD, Mag=Actuals")</f>
        <v>1.5216047312216101</v>
      </c>
      <c r="BE79" s="6">
        <f>_xll.SNL.Clients.Office.Excel.Functions.SPG($D79, BE$1, $F79, "Options: Curr=USD, Mag=Actuals")</f>
        <v>2.9735522130607999</v>
      </c>
      <c r="BF79" s="6">
        <f>_xll.SNL.Clients.Office.Excel.Functions.SPG($D79, BF$1, $F79, "Options: Curr=USD, Mag=Actuals")</f>
        <v>0</v>
      </c>
      <c r="BG79" s="6">
        <f>_xll.SNL.Clients.Office.Excel.Functions.SPG($D79, BG$1, $F79, "Options: Curr=USD, Mag=Actuals")</f>
        <v>2.9075705452647198</v>
      </c>
      <c r="BH79" s="6">
        <f>_xll.SNL.Clients.Office.Excel.Functions.SPG($D79, BH$1, $F79, "Options: Curr=USD, Mag=Actuals")</f>
        <v>2.3646403107461</v>
      </c>
      <c r="BI79" s="6">
        <f>_xll.SNL.Clients.Office.Excel.Functions.SPG($D79, BI$1, $F79, "Options: Curr=USD, Mag=Actuals")</f>
        <v>3.4993820049294801</v>
      </c>
      <c r="BJ79" s="6">
        <f>_xll.SNL.Clients.Office.Excel.Functions.SPG($D79, BJ$1, $F79, "Options: Curr=USD, Mag=Actuals")</f>
        <v>0</v>
      </c>
      <c r="BK79" s="6">
        <f>_xll.SNL.Clients.Office.Excel.Functions.SPG($D79, BK$1, $F79, "Options: Curr=USD, Mag=Actuals")</f>
        <v>3.4623167793021601</v>
      </c>
      <c r="BL79" s="6">
        <f>_xll.SNL.Clients.Office.Excel.Functions.SPG($D79, BL$1, $F79, "Options: Curr=USD, Mag=Actuals")</f>
        <v>2.8206250606291499</v>
      </c>
      <c r="BM79" s="6">
        <f>_xll.SNL.Clients.Office.Excel.Functions.SPG($D79, BM$1, $F79, "Options: Curr=USD, Mag=Actuals")</f>
        <v>2.3580819324881999</v>
      </c>
      <c r="BN79" s="6">
        <f>_xll.SNL.Clients.Office.Excel.Functions.SPG($D79, BN$1, $F79, "Options: Curr=USD, Mag=Actuals")</f>
        <v>3.4509163498027302</v>
      </c>
      <c r="BO79" s="6">
        <f>_xll.SNL.Clients.Office.Excel.Functions.SPG($D79, BO$1, $F79, "Options: Curr=USD, Mag=Actuals")</f>
        <v>56.110320064384297</v>
      </c>
      <c r="BP79" s="6">
        <f>_xll.SNL.Clients.Office.Excel.Functions.SPG($D79, BP$1, $F79, "Options: Curr=USD, Mag=Actuals")</f>
        <v>0</v>
      </c>
      <c r="BQ79" s="6">
        <f>_xll.SNL.Clients.Office.Excel.Functions.SPG($D79, BQ$1, $F79, "Options: Curr=USD, Mag=Actuals")</f>
        <v>55.106618324832503</v>
      </c>
      <c r="BR79" s="6">
        <f>_xll.SNL.Clients.Office.Excel.Functions.SPG($D79, BR$1, $F79, "Options: Curr=USD, Mag=Actuals")</f>
        <v>0</v>
      </c>
      <c r="BS79" s="6">
        <f>_xll.SNL.Clients.Office.Excel.Functions.SPG($D79, BS$1, $F79, "Options: Curr=USD, Mag=Actuals")</f>
        <v>7.35</v>
      </c>
      <c r="BT79" s="6">
        <f>_xll.SNL.Clients.Office.Excel.Functions.SPG($D79, BT$1, $F79, "Options: Curr=USD, Mag=Actuals")</f>
        <v>10.88</v>
      </c>
      <c r="BU79" s="6">
        <f>_xll.SNL.Clients.Office.Excel.Functions.SPG($D79, BU$1, $F79, "Options: Curr=USD, Mag=Actuals")</f>
        <v>0</v>
      </c>
      <c r="BV79" s="6">
        <f>_xll.SNL.Clients.Office.Excel.Functions.SPG($D79, BV$1, $F79, "Options: Curr=USD, Mag=Actuals")</f>
        <v>0</v>
      </c>
      <c r="BW79" s="6">
        <f>_xll.SNL.Clients.Office.Excel.Functions.SPG($D79, BW$1, $F79, "Options: Curr=USD, Mag=Actuals")</f>
        <v>0</v>
      </c>
      <c r="BX79" s="6">
        <f>_xll.SNL.Clients.Office.Excel.Functions.SPG($D79, BX$1, $F79, "Options: Curr=USD, Mag=Actuals")</f>
        <v>0</v>
      </c>
      <c r="BY79" s="6">
        <f>_xll.SNL.Clients.Office.Excel.Functions.SPG($D79, BY$1, $F79, "Options: Curr=USD, Mag=Actuals")</f>
        <v>83.025582541447605</v>
      </c>
      <c r="BZ79" s="6">
        <f>_xll.SNL.Clients.Office.Excel.Functions.SPG($D79, BZ$1, $F79, "Options: Curr=USD, Mag=Actuals")</f>
        <v>3286000000</v>
      </c>
      <c r="CA79" s="6" t="str">
        <f>_xll.SNL.Clients.Office.Excel.Functions.SPG($D79, CA$1, $F79, "Options: Curr=USD, Mag=Actuals")</f>
        <v>Nonperforming Loans</v>
      </c>
      <c r="CB79" s="6">
        <f>_xll.SNL.Clients.Office.Excel.Functions.SPG($D79, CB$1, $F79, "Options: Curr=USD, Mag=Actuals")</f>
        <v>0.87679742137240402</v>
      </c>
      <c r="CC79" s="6">
        <f>_xll.SNL.Clients.Office.Excel.Functions.SPG($D79, CC$1, $F79, "Options: Curr=USD, Mag=Actuals")</f>
        <v>8.8813211167869408</v>
      </c>
      <c r="CD79" s="6">
        <f>_xll.SNL.Clients.Office.Excel.Functions.SPG($D79, CD$1, $F79, "Options: Curr=USD, Mag=Actuals")</f>
        <v>0.50708231516548097</v>
      </c>
      <c r="CE79" s="6">
        <f>_xll.SNL.Clients.Office.Excel.Functions.SPG($D79, CE$1, $F79, "Options: Curr=USD, Mag=Actuals")</f>
        <v>12.8054205735405</v>
      </c>
      <c r="CF79" s="6">
        <f>_xll.SNL.Clients.Office.Excel.Functions.SPG($D79, CF$1, $F79, "Options: Curr=USD, Mag=Actuals")</f>
        <v>1.68475317058593</v>
      </c>
      <c r="CG79" s="6">
        <f>_xll.SNL.Clients.Office.Excel.Functions.SPG($D79, CG$1, $F79, "Options: Curr=USD, Mag=Actuals")</f>
        <v>0.62516052318668303</v>
      </c>
    </row>
    <row r="80" spans="1:85" x14ac:dyDescent="0.3">
      <c r="A80" s="10" t="s">
        <v>87</v>
      </c>
      <c r="B80" s="10" t="s">
        <v>85</v>
      </c>
      <c r="C80" s="10" t="s">
        <v>3</v>
      </c>
      <c r="D80">
        <v>100369</v>
      </c>
      <c r="E80" s="10" t="s">
        <v>29</v>
      </c>
      <c r="F80" s="10" t="s">
        <v>7</v>
      </c>
      <c r="G80">
        <v>-446.78</v>
      </c>
      <c r="H80">
        <v>784.94</v>
      </c>
      <c r="I80">
        <v>1231.72</v>
      </c>
      <c r="J80">
        <v>10250.950000000001</v>
      </c>
      <c r="K80">
        <v>36249.4</v>
      </c>
      <c r="L80">
        <v>4.08</v>
      </c>
      <c r="M80">
        <v>14096.03</v>
      </c>
      <c r="N80">
        <v>282.79000000000002</v>
      </c>
      <c r="O80">
        <v>3.37</v>
      </c>
      <c r="P80">
        <v>5.8</v>
      </c>
      <c r="Q80">
        <v>1</v>
      </c>
      <c r="R80">
        <v>1</v>
      </c>
      <c r="S80" t="str">
        <f>_xll.SNL.Clients.Office.Excel.Functions.SPG(D80, S$1, F80, "Options: Curr=USD, Mag=Actuals")</f>
        <v>Bank of America Corporation (NYSE:BAC)</v>
      </c>
      <c r="T80" t="str">
        <f>_xll.SNL.Clients.Office.Excel.Functions.SPG($D80, T$1, $F80, "Options: Curr=USD, Mag=Actuals")</f>
        <v>Bank of America Corporation</v>
      </c>
      <c r="U80" s="6">
        <f>_xll.SNL.Clients.Office.Excel.Functions.SPG($D80, U$1, $F80, "Options: Curr=USD, Mag=Actuals")</f>
        <v>642191000000</v>
      </c>
      <c r="V80" t="str">
        <f>_xll.SNL.Clients.Office.Excel.Functions.SPG($D80, V$1, $F80, "Options: Curr=USD, Mag=Actuals")</f>
        <v>NYSE:BAC</v>
      </c>
      <c r="W80" t="str">
        <f>_xll.SNL.Clients.Office.Excel.Functions.SPG($D80, W$1, $F80, "Options: Curr=USD, Mag=Actuals")</f>
        <v>Bank</v>
      </c>
      <c r="X80" s="6">
        <f>_xll.SNL.Clients.Office.Excel.Functions.SPG($D80, X$1, $F80, "Options: Curr=USD, Mag=Actuals")</f>
        <v>32769000000</v>
      </c>
      <c r="Y80" s="6">
        <f>_xll.SNL.Clients.Office.Excel.Functions.SPG($D80, Y$1, $F80, "Options: Curr=USD, Mag=Actuals")</f>
        <v>0</v>
      </c>
      <c r="Z80" s="6">
        <f>_xll.SNL.Clients.Office.Excel.Functions.SPG($D80, Z$1, $F80, "Options: Curr=USD, Mag=Actuals")</f>
        <v>36604000000</v>
      </c>
      <c r="AA80" s="6">
        <f>_xll.SNL.Clients.Office.Excel.Functions.SPG($D80, AA$1, $F80, "Options: Curr=USD, Mag=Actuals")</f>
        <v>7517000000</v>
      </c>
      <c r="AB80" s="6">
        <f>_xll.SNL.Clients.Office.Excel.Functions.SPG($D80, AB$1, $F80, "Options: Curr=USD, Mag=Actuals")</f>
        <v>2.2599999999999998</v>
      </c>
      <c r="AC80" s="6">
        <f>_xll.SNL.Clients.Office.Excel.Functions.SPG($D80, AC$1, $F80, "Options: Curr=USD, Mag=Actuals")</f>
        <v>0.89285714285712403</v>
      </c>
      <c r="AD80" s="6">
        <f>_xll.SNL.Clients.Office.Excel.Functions.SPG($D80, AD$1, $F80, "Options: Curr=USD, Mag=Actuals")</f>
        <v>1.1218096997663001</v>
      </c>
      <c r="AE80" s="6">
        <f>_xll.SNL.Clients.Office.Excel.Functions.SPG($D80, AE$1, $F80, "Options: Curr=USD, Mag=Actuals")</f>
        <v>15.9488245777816</v>
      </c>
      <c r="AF80" s="6">
        <f>_xll.SNL.Clients.Office.Excel.Functions.SPG($D80, AF$1, $F80, "Options: Curr=USD, Mag=Actuals")</f>
        <v>642664000000</v>
      </c>
      <c r="AG80" s="6">
        <f>_xll.SNL.Clients.Office.Excel.Functions.SPG($D80, AG$1, $F80, "Options: Curr=USD, Mag=Actuals")</f>
        <v>159156000000</v>
      </c>
      <c r="AH80" s="6">
        <f>_xll.SNL.Clients.Office.Excel.Functions.SPG($D80, AH$1, $F80, "Options: Curr=USD, Mag=Actuals")</f>
        <v>47628000000</v>
      </c>
      <c r="AI80" s="6">
        <f>_xll.SNL.Clients.Office.Excel.Functions.SPG($D80, AI$1, $F80, "Options: Curr=USD, Mag=Actuals")</f>
        <v>36891</v>
      </c>
      <c r="AJ80" s="6" t="str">
        <f>_xll.SNL.Clients.Office.Excel.Functions.SPG($D80, AJ$1, $F80, "Options: Curr=USD, Mag=Actuals")</f>
        <v>#INVALID FUNCTION PARAMETER</v>
      </c>
      <c r="AK80" s="6" t="str">
        <f>_xll.SNL.Clients.Office.Excel.Functions.SPG($D80, AK$1, $F80, "Options: Curr=USD, Mag=Actuals")</f>
        <v>#INVALID FUNCTION PARAMETER</v>
      </c>
      <c r="AL80" s="6" t="str">
        <f>_xll.SNL.Clients.Office.Excel.Functions.SPG($D80, AL$1, $F80, "Options: Curr=USD, Mag=Actuals")</f>
        <v>#INVALID FUNCTION PARAMETER</v>
      </c>
      <c r="AM80" s="6" t="str">
        <f>_xll.SNL.Clients.Office.Excel.Functions.SPG($D80, AM$1, $F80, "Options: Curr=USD, Mag=Actuals")</f>
        <v>#INVALID FUNCTION PARAMETER</v>
      </c>
      <c r="AN80" s="6">
        <f>_xll.SNL.Clients.Office.Excel.Functions.SPG($D80, AN$1, $F80, "Options: Curr=USD, Mag=Actuals")</f>
        <v>642664000000</v>
      </c>
      <c r="AO80" s="6">
        <f>_xll.SNL.Clients.Office.Excel.Functions.SPG($D80, AO$1, $F80, "Options: Curr=USD, Mag=Actuals")</f>
        <v>390274000000</v>
      </c>
      <c r="AP80" s="6">
        <f>_xll.SNL.Clients.Office.Excel.Functions.SPG($D80, AP$1, $F80, "Options: Curr=USD, Mag=Actuals")</f>
        <v>364244000000</v>
      </c>
      <c r="AQ80" s="6">
        <f>_xll.SNL.Clients.Office.Excel.Functions.SPG($D80, AQ$1, $F80, "Options: Curr=USD, Mag=Actuals")</f>
        <v>47628000000</v>
      </c>
      <c r="AR80" s="6">
        <f>_xll.SNL.Clients.Office.Excel.Functions.SPG($D80, AR$1, $F80, "Options: Curr=USD, Mag=Actuals")</f>
        <v>47628000000</v>
      </c>
      <c r="AS80" s="6">
        <f>_xll.SNL.Clients.Office.Excel.Functions.SPG($D80, AS$1, $F80, "Options: Curr=USD, Mag=Actuals")</f>
        <v>34691000000</v>
      </c>
      <c r="AT80" s="6">
        <f>_xll.SNL.Clients.Office.Excel.Functions.SPG($D80, AT$1, $F80, "Options: Curr=USD, Mag=Actuals")</f>
        <v>60.727534139145803</v>
      </c>
      <c r="AU80" s="6">
        <f>_xll.SNL.Clients.Office.Excel.Functions.SPG($D80, AU$1, $F80, "Options: Curr=USD, Mag=Actuals")</f>
        <v>107.146308518466</v>
      </c>
      <c r="AV80" s="6">
        <f>_xll.SNL.Clients.Office.Excel.Functions.SPG($D80, AV$1, $F80, "Options: Curr=USD, Mag=Actuals")</f>
        <v>7.4110266017701303</v>
      </c>
      <c r="AW80" s="6">
        <f>_xll.SNL.Clients.Office.Excel.Functions.SPG($D80, AW$1, $F80, "Options: Curr=USD, Mag=Actuals")</f>
        <v>5.5088951243951696</v>
      </c>
      <c r="AX80" s="6">
        <f>_xll.SNL.Clients.Office.Excel.Functions.SPG($D80, AX$1, $F80, "Options: Curr=USD, Mag=Actuals")</f>
        <v>7517000000</v>
      </c>
      <c r="AY80" s="6">
        <f>_xll.SNL.Clients.Office.Excel.Functions.SPG($D80, AY$1, $F80, "Options: Curr=USD, Mag=Actuals")</f>
        <v>7517000000</v>
      </c>
      <c r="AZ80" s="6">
        <f>_xll.SNL.Clients.Office.Excel.Functions.SPG($D80, AZ$1, $F80, "Options: Curr=USD, Mag=Actuals")</f>
        <v>1.1218096997663001</v>
      </c>
      <c r="BA80" s="6">
        <f>_xll.SNL.Clients.Office.Excel.Functions.SPG($D80, BA$1, $F80, "Options: Curr=USD, Mag=Actuals")</f>
        <v>15.9488245777816</v>
      </c>
      <c r="BB80" s="6">
        <f>_xll.SNL.Clients.Office.Excel.Functions.SPG($D80, BB$1, $F80, "Options: Curr=USD, Mag=Actuals")</f>
        <v>15.961493507873399</v>
      </c>
      <c r="BC80" s="6">
        <f>_xll.SNL.Clients.Office.Excel.Functions.SPG($D80, BC$1, $F80, "Options: Curr=USD, Mag=Actuals")</f>
        <v>23.8720156642859</v>
      </c>
      <c r="BD80" s="6">
        <f>_xll.SNL.Clients.Office.Excel.Functions.SPG($D80, BD$1, $F80, "Options: Curr=USD, Mag=Actuals")</f>
        <v>1.3891147511900901</v>
      </c>
      <c r="BE80" s="6">
        <f>_xll.SNL.Clients.Office.Excel.Functions.SPG($D80, BE$1, $F80, "Options: Curr=USD, Mag=Actuals")</f>
        <v>2.7863920319724</v>
      </c>
      <c r="BF80" s="6">
        <f>_xll.SNL.Clients.Office.Excel.Functions.SPG($D80, BF$1, $F80, "Options: Curr=USD, Mag=Actuals")</f>
        <v>0</v>
      </c>
      <c r="BG80" s="6">
        <f>_xll.SNL.Clients.Office.Excel.Functions.SPG($D80, BG$1, $F80, "Options: Curr=USD, Mag=Actuals")</f>
        <v>2.7634096329084099</v>
      </c>
      <c r="BH80" s="6">
        <f>_xll.SNL.Clients.Office.Excel.Functions.SPG($D80, BH$1, $F80, "Options: Curr=USD, Mag=Actuals")</f>
        <v>2.0139446452502501</v>
      </c>
      <c r="BI80" s="6">
        <f>_xll.SNL.Clients.Office.Excel.Functions.SPG($D80, BI$1, $F80, "Options: Curr=USD, Mag=Actuals")</f>
        <v>3.3908296620442901</v>
      </c>
      <c r="BJ80" s="6">
        <f>_xll.SNL.Clients.Office.Excel.Functions.SPG($D80, BJ$1, $F80, "Options: Curr=USD, Mag=Actuals")</f>
        <v>0</v>
      </c>
      <c r="BK80" s="6">
        <f>_xll.SNL.Clients.Office.Excel.Functions.SPG($D80, BK$1, $F80, "Options: Curr=USD, Mag=Actuals")</f>
        <v>3.4218754619910698</v>
      </c>
      <c r="BL80" s="6">
        <f>_xll.SNL.Clients.Office.Excel.Functions.SPG($D80, BL$1, $F80, "Options: Curr=USD, Mag=Actuals")</f>
        <v>2.63371869548505</v>
      </c>
      <c r="BM80" s="6">
        <f>_xll.SNL.Clients.Office.Excel.Functions.SPG($D80, BM$1, $F80, "Options: Curr=USD, Mag=Actuals")</f>
        <v>2.17838029626563</v>
      </c>
      <c r="BN80" s="6">
        <f>_xll.SNL.Clients.Office.Excel.Functions.SPG($D80, BN$1, $F80, "Options: Curr=USD, Mag=Actuals")</f>
        <v>3.2000095978007299</v>
      </c>
      <c r="BO80" s="6">
        <f>_xll.SNL.Clients.Office.Excel.Functions.SPG($D80, BO$1, $F80, "Options: Curr=USD, Mag=Actuals")</f>
        <v>57.9015462290944</v>
      </c>
      <c r="BP80" s="6">
        <f>_xll.SNL.Clients.Office.Excel.Functions.SPG($D80, BP$1, $F80, "Options: Curr=USD, Mag=Actuals")</f>
        <v>0</v>
      </c>
      <c r="BQ80" s="6">
        <f>_xll.SNL.Clients.Office.Excel.Functions.SPG($D80, BQ$1, $F80, "Options: Curr=USD, Mag=Actuals")</f>
        <v>56.507674936678001</v>
      </c>
      <c r="BR80" s="6">
        <f>_xll.SNL.Clients.Office.Excel.Functions.SPG($D80, BR$1, $F80, "Options: Curr=USD, Mag=Actuals")</f>
        <v>0</v>
      </c>
      <c r="BS80" s="6">
        <f>_xll.SNL.Clients.Office.Excel.Functions.SPG($D80, BS$1, $F80, "Options: Curr=USD, Mag=Actuals")</f>
        <v>7.5</v>
      </c>
      <c r="BT80" s="6">
        <f>_xll.SNL.Clients.Office.Excel.Functions.SPG($D80, BT$1, $F80, "Options: Curr=USD, Mag=Actuals")</f>
        <v>11.04</v>
      </c>
      <c r="BU80" s="6">
        <f>_xll.SNL.Clients.Office.Excel.Functions.SPG($D80, BU$1, $F80, "Options: Curr=USD, Mag=Actuals")</f>
        <v>0</v>
      </c>
      <c r="BV80" s="6">
        <f>_xll.SNL.Clients.Office.Excel.Functions.SPG($D80, BV$1, $F80, "Options: Curr=USD, Mag=Actuals")</f>
        <v>0</v>
      </c>
      <c r="BW80" s="6">
        <f>_xll.SNL.Clients.Office.Excel.Functions.SPG($D80, BW$1, $F80, "Options: Curr=USD, Mag=Actuals")</f>
        <v>0</v>
      </c>
      <c r="BX80" s="6">
        <f>_xll.SNL.Clients.Office.Excel.Functions.SPG($D80, BX$1, $F80, "Options: Curr=USD, Mag=Actuals")</f>
        <v>0</v>
      </c>
      <c r="BY80" s="6">
        <f>_xll.SNL.Clients.Office.Excel.Functions.SPG($D80, BY$1, $F80, "Options: Curr=USD, Mag=Actuals")</f>
        <v>84.362746318449496</v>
      </c>
      <c r="BZ80" s="6">
        <f>_xll.SNL.Clients.Office.Excel.Functions.SPG($D80, BZ$1, $F80, "Options: Curr=USD, Mag=Actuals")</f>
        <v>5720000000</v>
      </c>
      <c r="CA80" s="6" t="str">
        <f>_xll.SNL.Clients.Office.Excel.Functions.SPG($D80, CA$1, $F80, "Options: Curr=USD, Mag=Actuals")</f>
        <v>Nonperforming Loans</v>
      </c>
      <c r="CB80" s="6">
        <f>_xll.SNL.Clients.Office.Excel.Functions.SPG($D80, CB$1, $F80, "Options: Curr=USD, Mag=Actuals")</f>
        <v>1.4421173913810801</v>
      </c>
      <c r="CC80" s="6">
        <f>_xll.SNL.Clients.Office.Excel.Functions.SPG($D80, CC$1, $F80, "Options: Curr=USD, Mag=Actuals")</f>
        <v>13.9321901792673</v>
      </c>
      <c r="CD80" s="6">
        <f>_xll.SNL.Clients.Office.Excel.Functions.SPG($D80, CD$1, $F80, "Options: Curr=USD, Mag=Actuals")</f>
        <v>0.65193444971202597</v>
      </c>
      <c r="CE80" s="6">
        <f>_xll.SNL.Clients.Office.Excel.Functions.SPG($D80, CE$1, $F80, "Options: Curr=USD, Mag=Actuals")</f>
        <v>18.0746561886051</v>
      </c>
      <c r="CF80" s="6">
        <f>_xll.SNL.Clients.Office.Excel.Functions.SPG($D80, CF$1, $F80, "Options: Curr=USD, Mag=Actuals")</f>
        <v>1.6047337755490501</v>
      </c>
      <c r="CG80" s="6">
        <f>_xll.SNL.Clients.Office.Excel.Functions.SPG($D80, CG$1, $F80, "Options: Curr=USD, Mag=Actuals")</f>
        <v>1.05502158920927</v>
      </c>
    </row>
    <row r="81" spans="1:85" x14ac:dyDescent="0.3">
      <c r="A81" s="10" t="s">
        <v>87</v>
      </c>
      <c r="B81" s="10" t="s">
        <v>85</v>
      </c>
      <c r="C81" s="10" t="s">
        <v>3</v>
      </c>
      <c r="D81">
        <v>100369</v>
      </c>
      <c r="E81" s="10" t="s">
        <v>29</v>
      </c>
      <c r="F81" s="10" t="s">
        <v>59</v>
      </c>
      <c r="G81">
        <v>-422.37</v>
      </c>
      <c r="H81">
        <v>731.33</v>
      </c>
      <c r="I81">
        <v>1153.7</v>
      </c>
      <c r="J81">
        <v>10581.93</v>
      </c>
      <c r="K81">
        <v>37040.65</v>
      </c>
      <c r="L81">
        <v>0.96</v>
      </c>
      <c r="M81">
        <v>14230.73</v>
      </c>
      <c r="N81">
        <v>285.68</v>
      </c>
      <c r="O81">
        <v>2.82</v>
      </c>
      <c r="P81">
        <v>1.0900000000000001</v>
      </c>
      <c r="Q81">
        <v>1</v>
      </c>
      <c r="R81">
        <v>1</v>
      </c>
      <c r="S81" t="str">
        <f>_xll.SNL.Clients.Office.Excel.Functions.SPG(D81, S$1, F81, "Options: Curr=USD, Mag=Actuals")</f>
        <v>Bank of America Corporation (NYSE:BAC)</v>
      </c>
      <c r="T81" t="str">
        <f>_xll.SNL.Clients.Office.Excel.Functions.SPG($D81, T$1, $F81, "Options: Curr=USD, Mag=Actuals")</f>
        <v>Bank of America Corporation</v>
      </c>
      <c r="U81" s="6">
        <f>_xll.SNL.Clients.Office.Excel.Functions.SPG($D81, U$1, $F81, "Options: Curr=USD, Mag=Actuals")</f>
        <v>621764000000</v>
      </c>
      <c r="V81" t="str">
        <f>_xll.SNL.Clients.Office.Excel.Functions.SPG($D81, V$1, $F81, "Options: Curr=USD, Mag=Actuals")</f>
        <v>NYSE:BAC</v>
      </c>
      <c r="W81" t="str">
        <f>_xll.SNL.Clients.Office.Excel.Functions.SPG($D81, W$1, $F81, "Options: Curr=USD, Mag=Actuals")</f>
        <v>Bank</v>
      </c>
      <c r="X81" s="6">
        <f>_xll.SNL.Clients.Office.Excel.Functions.SPG($D81, X$1, $F81, "Options: Curr=USD, Mag=Actuals")</f>
        <v>35056000000</v>
      </c>
      <c r="Y81" s="6">
        <f>_xll.SNL.Clients.Office.Excel.Functions.SPG($D81, Y$1, $F81, "Options: Curr=USD, Mag=Actuals")</f>
        <v>0</v>
      </c>
      <c r="Z81" s="6">
        <f>_xll.SNL.Clients.Office.Excel.Functions.SPG($D81, Z$1, $F81, "Options: Curr=USD, Mag=Actuals")</f>
        <v>28120000000</v>
      </c>
      <c r="AA81" s="6">
        <f>_xll.SNL.Clients.Office.Excel.Functions.SPG($D81, AA$1, $F81, "Options: Curr=USD, Mag=Actuals")</f>
        <v>6792000000</v>
      </c>
      <c r="AB81" s="6">
        <f>_xll.SNL.Clients.Office.Excel.Functions.SPG($D81, AB$1, $F81, "Options: Curr=USD, Mag=Actuals")</f>
        <v>2.09</v>
      </c>
      <c r="AC81" s="6">
        <f>_xll.SNL.Clients.Office.Excel.Functions.SPG($D81, AC$1, $F81, "Options: Curr=USD, Mag=Actuals")</f>
        <v>-7.5221238938053103</v>
      </c>
      <c r="AD81" s="6">
        <f>_xll.SNL.Clients.Office.Excel.Functions.SPG($D81, AD$1, $F81, "Options: Curr=USD, Mag=Actuals")</f>
        <v>1.05320777128396</v>
      </c>
      <c r="AE81" s="6">
        <f>_xll.SNL.Clients.Office.Excel.Functions.SPG($D81, AE$1, $F81, "Options: Curr=USD, Mag=Actuals")</f>
        <v>13.952915074571701</v>
      </c>
      <c r="AF81" s="6">
        <f>_xll.SNL.Clients.Office.Excel.Functions.SPG($D81, AF$1, $F81, "Options: Curr=USD, Mag=Actuals")</f>
        <v>622361000000</v>
      </c>
      <c r="AG81" s="6">
        <f>_xll.SNL.Clients.Office.Excel.Functions.SPG($D81, AG$1, $F81, "Options: Curr=USD, Mag=Actuals")</f>
        <v>132440000000</v>
      </c>
      <c r="AH81" s="6">
        <f>_xll.SNL.Clients.Office.Excel.Functions.SPG($D81, AH$1, $F81, "Options: Curr=USD, Mag=Actuals")</f>
        <v>48520000000</v>
      </c>
      <c r="AI81" s="6">
        <f>_xll.SNL.Clients.Office.Excel.Functions.SPG($D81, AI$1, $F81, "Options: Curr=USD, Mag=Actuals")</f>
        <v>37256</v>
      </c>
      <c r="AJ81" s="6" t="str">
        <f>_xll.SNL.Clients.Office.Excel.Functions.SPG($D81, AJ$1, $F81, "Options: Curr=USD, Mag=Actuals")</f>
        <v>#INVALID FUNCTION PARAMETER</v>
      </c>
      <c r="AK81" s="6" t="str">
        <f>_xll.SNL.Clients.Office.Excel.Functions.SPG($D81, AK$1, $F81, "Options: Curr=USD, Mag=Actuals")</f>
        <v>#INVALID FUNCTION PARAMETER</v>
      </c>
      <c r="AL81" s="6" t="str">
        <f>_xll.SNL.Clients.Office.Excel.Functions.SPG($D81, AL$1, $F81, "Options: Curr=USD, Mag=Actuals")</f>
        <v>#INVALID FUNCTION PARAMETER</v>
      </c>
      <c r="AM81" s="6" t="str">
        <f>_xll.SNL.Clients.Office.Excel.Functions.SPG($D81, AM$1, $F81, "Options: Curr=USD, Mag=Actuals")</f>
        <v>#INVALID FUNCTION PARAMETER</v>
      </c>
      <c r="AN81" s="6">
        <f>_xll.SNL.Clients.Office.Excel.Functions.SPG($D81, AN$1, $F81, "Options: Curr=USD, Mag=Actuals")</f>
        <v>622361000000</v>
      </c>
      <c r="AO81" s="6">
        <f>_xll.SNL.Clients.Office.Excel.Functions.SPG($D81, AO$1, $F81, "Options: Curr=USD, Mag=Actuals")</f>
        <v>331673000000</v>
      </c>
      <c r="AP81" s="6">
        <f>_xll.SNL.Clients.Office.Excel.Functions.SPG($D81, AP$1, $F81, "Options: Curr=USD, Mag=Actuals")</f>
        <v>373495000000</v>
      </c>
      <c r="AQ81" s="6">
        <f>_xll.SNL.Clients.Office.Excel.Functions.SPG($D81, AQ$1, $F81, "Options: Curr=USD, Mag=Actuals")</f>
        <v>48520000000</v>
      </c>
      <c r="AR81" s="6">
        <f>_xll.SNL.Clients.Office.Excel.Functions.SPG($D81, AR$1, $F81, "Options: Curr=USD, Mag=Actuals")</f>
        <v>48520000000</v>
      </c>
      <c r="AS81" s="6">
        <f>_xll.SNL.Clients.Office.Excel.Functions.SPG($D81, AS$1, $F81, "Options: Curr=USD, Mag=Actuals")</f>
        <v>36543000000</v>
      </c>
      <c r="AT81" s="6">
        <f>_xll.SNL.Clients.Office.Excel.Functions.SPG($D81, AT$1, $F81, "Options: Curr=USD, Mag=Actuals")</f>
        <v>53.292703109610002</v>
      </c>
      <c r="AU81" s="6">
        <f>_xll.SNL.Clients.Office.Excel.Functions.SPG($D81, AU$1, $F81, "Options: Curr=USD, Mag=Actuals")</f>
        <v>88.802527476940796</v>
      </c>
      <c r="AV81" s="6">
        <f>_xll.SNL.Clients.Office.Excel.Functions.SPG($D81, AV$1, $F81, "Options: Curr=USD, Mag=Actuals")</f>
        <v>7.7961183300367498</v>
      </c>
      <c r="AW81" s="6">
        <f>_xll.SNL.Clients.Office.Excel.Functions.SPG($D81, AW$1, $F81, "Options: Curr=USD, Mag=Actuals")</f>
        <v>5.9868869433012701</v>
      </c>
      <c r="AX81" s="6">
        <f>_xll.SNL.Clients.Office.Excel.Functions.SPG($D81, AX$1, $F81, "Options: Curr=USD, Mag=Actuals")</f>
        <v>6792000000</v>
      </c>
      <c r="AY81" s="6">
        <f>_xll.SNL.Clients.Office.Excel.Functions.SPG($D81, AY$1, $F81, "Options: Curr=USD, Mag=Actuals")</f>
        <v>6792000000</v>
      </c>
      <c r="AZ81" s="6">
        <f>_xll.SNL.Clients.Office.Excel.Functions.SPG($D81, AZ$1, $F81, "Options: Curr=USD, Mag=Actuals")</f>
        <v>1.05320777128396</v>
      </c>
      <c r="BA81" s="6">
        <f>_xll.SNL.Clients.Office.Excel.Functions.SPG($D81, BA$1, $F81, "Options: Curr=USD, Mag=Actuals")</f>
        <v>13.952915074571701</v>
      </c>
      <c r="BB81" s="6">
        <f>_xll.SNL.Clients.Office.Excel.Functions.SPG($D81, BB$1, $F81, "Options: Curr=USD, Mag=Actuals")</f>
        <v>13.9624349400317</v>
      </c>
      <c r="BC81" s="6">
        <f>_xll.SNL.Clients.Office.Excel.Functions.SPG($D81, BC$1, $F81, "Options: Curr=USD, Mag=Actuals")</f>
        <v>20.450943356774999</v>
      </c>
      <c r="BD81" s="6">
        <f>_xll.SNL.Clients.Office.Excel.Functions.SPG($D81, BD$1, $F81, "Options: Curr=USD, Mag=Actuals")</f>
        <v>1.2885536284324099</v>
      </c>
      <c r="BE81" s="6">
        <f>_xll.SNL.Clients.Office.Excel.Functions.SPG($D81, BE$1, $F81, "Options: Curr=USD, Mag=Actuals")</f>
        <v>3.1994752569054699</v>
      </c>
      <c r="BF81" s="6">
        <f>_xll.SNL.Clients.Office.Excel.Functions.SPG($D81, BF$1, $F81, "Options: Curr=USD, Mag=Actuals")</f>
        <v>0</v>
      </c>
      <c r="BG81" s="6">
        <f>_xll.SNL.Clients.Office.Excel.Functions.SPG($D81, BG$1, $F81, "Options: Curr=USD, Mag=Actuals")</f>
        <v>2.9699776860132099</v>
      </c>
      <c r="BH81" s="6">
        <f>_xll.SNL.Clients.Office.Excel.Functions.SPG($D81, BH$1, $F81, "Options: Curr=USD, Mag=Actuals")</f>
        <v>2.4004205387920701</v>
      </c>
      <c r="BI81" s="6">
        <f>_xll.SNL.Clients.Office.Excel.Functions.SPG($D81, BI$1, $F81, "Options: Curr=USD, Mag=Actuals")</f>
        <v>3.84934527692781</v>
      </c>
      <c r="BJ81" s="6">
        <f>_xll.SNL.Clients.Office.Excel.Functions.SPG($D81, BJ$1, $F81, "Options: Curr=USD, Mag=Actuals")</f>
        <v>0</v>
      </c>
      <c r="BK81" s="6">
        <f>_xll.SNL.Clients.Office.Excel.Functions.SPG($D81, BK$1, $F81, "Options: Curr=USD, Mag=Actuals")</f>
        <v>3.6336377569737999</v>
      </c>
      <c r="BL81" s="6">
        <f>_xll.SNL.Clients.Office.Excel.Functions.SPG($D81, BL$1, $F81, "Options: Curr=USD, Mag=Actuals")</f>
        <v>3.0170595337103499</v>
      </c>
      <c r="BM81" s="6">
        <f>_xll.SNL.Clients.Office.Excel.Functions.SPG($D81, BM$1, $F81, "Options: Curr=USD, Mag=Actuals")</f>
        <v>1.91936057992502</v>
      </c>
      <c r="BN81" s="6">
        <f>_xll.SNL.Clients.Office.Excel.Functions.SPG($D81, BN$1, $F81, "Options: Curr=USD, Mag=Actuals")</f>
        <v>3.6823863676925201</v>
      </c>
      <c r="BO81" s="6">
        <f>_xll.SNL.Clients.Office.Excel.Functions.SPG($D81, BO$1, $F81, "Options: Curr=USD, Mag=Actuals")</f>
        <v>59.171770195392199</v>
      </c>
      <c r="BP81" s="6">
        <f>_xll.SNL.Clients.Office.Excel.Functions.SPG($D81, BP$1, $F81, "Options: Curr=USD, Mag=Actuals")</f>
        <v>0</v>
      </c>
      <c r="BQ81" s="6">
        <f>_xll.SNL.Clients.Office.Excel.Functions.SPG($D81, BQ$1, $F81, "Options: Curr=USD, Mag=Actuals")</f>
        <v>54.635440438156103</v>
      </c>
      <c r="BR81" s="6">
        <f>_xll.SNL.Clients.Office.Excel.Functions.SPG($D81, BR$1, $F81, "Options: Curr=USD, Mag=Actuals")</f>
        <v>0</v>
      </c>
      <c r="BS81" s="6">
        <f>_xll.SNL.Clients.Office.Excel.Functions.SPG($D81, BS$1, $F81, "Options: Curr=USD, Mag=Actuals")</f>
        <v>8.3000000000000007</v>
      </c>
      <c r="BT81" s="6">
        <f>_xll.SNL.Clients.Office.Excel.Functions.SPG($D81, BT$1, $F81, "Options: Curr=USD, Mag=Actuals")</f>
        <v>12.67</v>
      </c>
      <c r="BU81" s="6">
        <f>_xll.SNL.Clients.Office.Excel.Functions.SPG($D81, BU$1, $F81, "Options: Curr=USD, Mag=Actuals")</f>
        <v>0</v>
      </c>
      <c r="BV81" s="6">
        <f>_xll.SNL.Clients.Office.Excel.Functions.SPG($D81, BV$1, $F81, "Options: Curr=USD, Mag=Actuals")</f>
        <v>0</v>
      </c>
      <c r="BW81" s="6">
        <f>_xll.SNL.Clients.Office.Excel.Functions.SPG($D81, BW$1, $F81, "Options: Curr=USD, Mag=Actuals")</f>
        <v>0</v>
      </c>
      <c r="BX81" s="6">
        <f>_xll.SNL.Clients.Office.Excel.Functions.SPG($D81, BX$1, $F81, "Options: Curr=USD, Mag=Actuals")</f>
        <v>0</v>
      </c>
      <c r="BY81" s="6">
        <f>_xll.SNL.Clients.Office.Excel.Functions.SPG($D81, BY$1, $F81, "Options: Curr=USD, Mag=Actuals")</f>
        <v>81.306508601920697</v>
      </c>
      <c r="BZ81" s="6">
        <f>_xll.SNL.Clients.Office.Excel.Functions.SPG($D81, BZ$1, $F81, "Options: Curr=USD, Mag=Actuals")</f>
        <v>5554000000</v>
      </c>
      <c r="CA81" s="6" t="str">
        <f>_xll.SNL.Clients.Office.Excel.Functions.SPG($D81, CA$1, $F81, "Options: Curr=USD, Mag=Actuals")</f>
        <v>Nonperforming Loans</v>
      </c>
      <c r="CB81" s="6">
        <f>_xll.SNL.Clients.Office.Excel.Functions.SPG($D81, CB$1, $F81, "Options: Curr=USD, Mag=Actuals")</f>
        <v>1.64343351550964</v>
      </c>
      <c r="CC81" s="6">
        <f>_xll.SNL.Clients.Office.Excel.Functions.SPG($D81, CC$1, $F81, "Options: Curr=USD, Mag=Actuals")</f>
        <v>12.970271595712401</v>
      </c>
      <c r="CD81" s="6">
        <f>_xll.SNL.Clients.Office.Excel.Functions.SPG($D81, CD$1, $F81, "Options: Curr=USD, Mag=Actuals")</f>
        <v>1.1109250525874801</v>
      </c>
      <c r="CE81" s="6">
        <f>_xll.SNL.Clients.Office.Excel.Functions.SPG($D81, CE$1, $F81, "Options: Curr=USD, Mag=Actuals")</f>
        <v>26.177450795447399</v>
      </c>
      <c r="CF81" s="6">
        <f>_xll.SNL.Clients.Office.Excel.Functions.SPG($D81, CF$1, $F81, "Options: Curr=USD, Mag=Actuals")</f>
        <v>1.8576657562782799</v>
      </c>
      <c r="CG81" s="6">
        <f>_xll.SNL.Clients.Office.Excel.Functions.SPG($D81, CG$1, $F81, "Options: Curr=USD, Mag=Actuals")</f>
        <v>1.09758507568871</v>
      </c>
    </row>
    <row r="82" spans="1:85" x14ac:dyDescent="0.3">
      <c r="A82" s="10" t="s">
        <v>87</v>
      </c>
      <c r="B82" s="10" t="s">
        <v>85</v>
      </c>
      <c r="C82" s="10" t="s">
        <v>3</v>
      </c>
      <c r="D82">
        <v>100369</v>
      </c>
      <c r="E82" s="10" t="s">
        <v>29</v>
      </c>
      <c r="F82" s="10" t="s">
        <v>60</v>
      </c>
      <c r="G82">
        <v>-475.24</v>
      </c>
      <c r="H82">
        <v>698.04</v>
      </c>
      <c r="I82">
        <v>1173.28</v>
      </c>
      <c r="J82">
        <v>10929.11</v>
      </c>
      <c r="K82">
        <v>37890.870000000003</v>
      </c>
      <c r="L82">
        <v>1.7</v>
      </c>
      <c r="M82">
        <v>14472.71</v>
      </c>
      <c r="N82">
        <v>288.44</v>
      </c>
      <c r="O82">
        <v>1.6</v>
      </c>
      <c r="P82">
        <v>-2.2999999999999998</v>
      </c>
      <c r="Q82">
        <v>1</v>
      </c>
      <c r="R82">
        <v>1</v>
      </c>
      <c r="S82" t="str">
        <f>_xll.SNL.Clients.Office.Excel.Functions.SPG(D82, S$1, F82, "Options: Curr=USD, Mag=Actuals")</f>
        <v>Bank of America Corporation (NYSE:BAC)</v>
      </c>
      <c r="T82" t="str">
        <f>_xll.SNL.Clients.Office.Excel.Functions.SPG($D82, T$1, $F82, "Options: Curr=USD, Mag=Actuals")</f>
        <v>Bank of America Corporation</v>
      </c>
      <c r="U82" s="6">
        <f>_xll.SNL.Clients.Office.Excel.Functions.SPG($D82, U$1, $F82, "Options: Curr=USD, Mag=Actuals")</f>
        <v>660951000000</v>
      </c>
      <c r="V82" t="str">
        <f>_xll.SNL.Clients.Office.Excel.Functions.SPG($D82, V$1, $F82, "Options: Curr=USD, Mag=Actuals")</f>
        <v>NYSE:BAC</v>
      </c>
      <c r="W82" t="str">
        <f>_xll.SNL.Clients.Office.Excel.Functions.SPG($D82, W$1, $F82, "Options: Curr=USD, Mag=Actuals")</f>
        <v>Bank</v>
      </c>
      <c r="X82" s="6">
        <f>_xll.SNL.Clients.Office.Excel.Functions.SPG($D82, X$1, $F82, "Options: Curr=USD, Mag=Actuals")</f>
        <v>35133000000</v>
      </c>
      <c r="Y82" s="6">
        <f>_xll.SNL.Clients.Office.Excel.Functions.SPG($D82, Y$1, $F82, "Options: Curr=USD, Mag=Actuals")</f>
        <v>0</v>
      </c>
      <c r="Z82" s="6">
        <f>_xll.SNL.Clients.Office.Excel.Functions.SPG($D82, Z$1, $F82, "Options: Curr=USD, Mag=Actuals")</f>
        <v>24122000000</v>
      </c>
      <c r="AA82" s="6">
        <f>_xll.SNL.Clients.Office.Excel.Functions.SPG($D82, AA$1, $F82, "Options: Curr=USD, Mag=Actuals")</f>
        <v>9249000000</v>
      </c>
      <c r="AB82" s="6">
        <f>_xll.SNL.Clients.Office.Excel.Functions.SPG($D82, AB$1, $F82, "Options: Curr=USD, Mag=Actuals")</f>
        <v>2.95</v>
      </c>
      <c r="AC82" s="6">
        <f>_xll.SNL.Clients.Office.Excel.Functions.SPG($D82, AC$1, $F82, "Options: Curr=USD, Mag=Actuals")</f>
        <v>41.1483253588517</v>
      </c>
      <c r="AD82" s="6">
        <f>_xll.SNL.Clients.Office.Excel.Functions.SPG($D82, AD$1, $F82, "Options: Curr=USD, Mag=Actuals")</f>
        <v>1.4147090584819799</v>
      </c>
      <c r="AE82" s="6">
        <f>_xll.SNL.Clients.Office.Excel.Functions.SPG($D82, AE$1, $F82, "Options: Curr=USD, Mag=Actuals")</f>
        <v>19.425367021611699</v>
      </c>
      <c r="AF82" s="6">
        <f>_xll.SNL.Clients.Office.Excel.Functions.SPG($D82, AF$1, $F82, "Options: Curr=USD, Mag=Actuals")</f>
        <v>660951000000</v>
      </c>
      <c r="AG82" s="6">
        <f>_xll.SNL.Clients.Office.Excel.Functions.SPG($D82, AG$1, $F82, "Options: Curr=USD, Mag=Actuals")</f>
        <v>151458000000</v>
      </c>
      <c r="AH82" s="6">
        <f>_xll.SNL.Clients.Office.Excel.Functions.SPG($D82, AH$1, $F82, "Options: Curr=USD, Mag=Actuals")</f>
        <v>50319000000</v>
      </c>
      <c r="AI82" s="6">
        <f>_xll.SNL.Clients.Office.Excel.Functions.SPG($D82, AI$1, $F82, "Options: Curr=USD, Mag=Actuals")</f>
        <v>37621</v>
      </c>
      <c r="AJ82" s="6" t="str">
        <f>_xll.SNL.Clients.Office.Excel.Functions.SPG($D82, AJ$1, $F82, "Options: Curr=USD, Mag=Actuals")</f>
        <v>#INVALID FUNCTION PARAMETER</v>
      </c>
      <c r="AK82" s="6" t="str">
        <f>_xll.SNL.Clients.Office.Excel.Functions.SPG($D82, AK$1, $F82, "Options: Curr=USD, Mag=Actuals")</f>
        <v>#INVALID FUNCTION PARAMETER</v>
      </c>
      <c r="AL82" s="6" t="str">
        <f>_xll.SNL.Clients.Office.Excel.Functions.SPG($D82, AL$1, $F82, "Options: Curr=USD, Mag=Actuals")</f>
        <v>#INVALID FUNCTION PARAMETER</v>
      </c>
      <c r="AM82" s="6" t="str">
        <f>_xll.SNL.Clients.Office.Excel.Functions.SPG($D82, AM$1, $F82, "Options: Curr=USD, Mag=Actuals")</f>
        <v>#INVALID FUNCTION PARAMETER</v>
      </c>
      <c r="AN82" s="6">
        <f>_xll.SNL.Clients.Office.Excel.Functions.SPG($D82, AN$1, $F82, "Options: Curr=USD, Mag=Actuals")</f>
        <v>660951000000</v>
      </c>
      <c r="AO82" s="6">
        <f>_xll.SNL.Clients.Office.Excel.Functions.SPG($D82, AO$1, $F82, "Options: Curr=USD, Mag=Actuals")</f>
        <v>350230000000</v>
      </c>
      <c r="AP82" s="6">
        <f>_xll.SNL.Clients.Office.Excel.Functions.SPG($D82, AP$1, $F82, "Options: Curr=USD, Mag=Actuals")</f>
        <v>386458000000</v>
      </c>
      <c r="AQ82" s="6">
        <f>_xll.SNL.Clients.Office.Excel.Functions.SPG($D82, AQ$1, $F82, "Options: Curr=USD, Mag=Actuals")</f>
        <v>50319000000</v>
      </c>
      <c r="AR82" s="6">
        <f>_xll.SNL.Clients.Office.Excel.Functions.SPG($D82, AR$1, $F82, "Options: Curr=USD, Mag=Actuals")</f>
        <v>50319000000</v>
      </c>
      <c r="AS82" s="6">
        <f>_xll.SNL.Clients.Office.Excel.Functions.SPG($D82, AS$1, $F82, "Options: Curr=USD, Mag=Actuals")</f>
        <v>37957000000</v>
      </c>
      <c r="AT82" s="6">
        <f>_xll.SNL.Clients.Office.Excel.Functions.SPG($D82, AT$1, $F82, "Options: Curr=USD, Mag=Actuals")</f>
        <v>52.988799472275602</v>
      </c>
      <c r="AU82" s="6">
        <f>_xll.SNL.Clients.Office.Excel.Functions.SPG($D82, AU$1, $F82, "Options: Curr=USD, Mag=Actuals")</f>
        <v>90.625630728306803</v>
      </c>
      <c r="AV82" s="6">
        <f>_xll.SNL.Clients.Office.Excel.Functions.SPG($D82, AV$1, $F82, "Options: Curr=USD, Mag=Actuals")</f>
        <v>7.6131210936968099</v>
      </c>
      <c r="AW82" s="6">
        <f>_xll.SNL.Clients.Office.Excel.Functions.SPG($D82, AW$1, $F82, "Options: Curr=USD, Mag=Actuals")</f>
        <v>5.8522423291175203</v>
      </c>
      <c r="AX82" s="6">
        <f>_xll.SNL.Clients.Office.Excel.Functions.SPG($D82, AX$1, $F82, "Options: Curr=USD, Mag=Actuals")</f>
        <v>9249000000</v>
      </c>
      <c r="AY82" s="6">
        <f>_xll.SNL.Clients.Office.Excel.Functions.SPG($D82, AY$1, $F82, "Options: Curr=USD, Mag=Actuals")</f>
        <v>9249000000</v>
      </c>
      <c r="AZ82" s="6">
        <f>_xll.SNL.Clients.Office.Excel.Functions.SPG($D82, AZ$1, $F82, "Options: Curr=USD, Mag=Actuals")</f>
        <v>1.4147090584819799</v>
      </c>
      <c r="BA82" s="6">
        <f>_xll.SNL.Clients.Office.Excel.Functions.SPG($D82, BA$1, $F82, "Options: Curr=USD, Mag=Actuals")</f>
        <v>19.425367021611699</v>
      </c>
      <c r="BB82" s="6">
        <f>_xll.SNL.Clients.Office.Excel.Functions.SPG($D82, BB$1, $F82, "Options: Curr=USD, Mag=Actuals")</f>
        <v>19.4397711978466</v>
      </c>
      <c r="BC82" s="6">
        <f>_xll.SNL.Clients.Office.Excel.Functions.SPG($D82, BC$1, $F82, "Options: Curr=USD, Mag=Actuals")</f>
        <v>26.452558249564799</v>
      </c>
      <c r="BD82" s="6">
        <f>_xll.SNL.Clients.Office.Excel.Functions.SPG($D82, BD$1, $F82, "Options: Curr=USD, Mag=Actuals")</f>
        <v>1.82070961217153</v>
      </c>
      <c r="BE82" s="6">
        <f>_xll.SNL.Clients.Office.Excel.Functions.SPG($D82, BE$1, $F82, "Options: Curr=USD, Mag=Actuals")</f>
        <v>3.2902807392156901</v>
      </c>
      <c r="BF82" s="6">
        <f>_xll.SNL.Clients.Office.Excel.Functions.SPG($D82, BF$1, $F82, "Options: Curr=USD, Mag=Actuals")</f>
        <v>0</v>
      </c>
      <c r="BG82" s="6">
        <f>_xll.SNL.Clients.Office.Excel.Functions.SPG($D82, BG$1, $F82, "Options: Curr=USD, Mag=Actuals")</f>
        <v>2.8054037021967799</v>
      </c>
      <c r="BH82" s="6">
        <f>_xll.SNL.Clients.Office.Excel.Functions.SPG($D82, BH$1, $F82, "Options: Curr=USD, Mag=Actuals")</f>
        <v>2.60487569098802</v>
      </c>
      <c r="BI82" s="6">
        <f>_xll.SNL.Clients.Office.Excel.Functions.SPG($D82, BI$1, $F82, "Options: Curr=USD, Mag=Actuals")</f>
        <v>4.1187920008071002</v>
      </c>
      <c r="BJ82" s="6">
        <f>_xll.SNL.Clients.Office.Excel.Functions.SPG($D82, BJ$1, $F82, "Options: Curr=USD, Mag=Actuals")</f>
        <v>0</v>
      </c>
      <c r="BK82" s="6">
        <f>_xll.SNL.Clients.Office.Excel.Functions.SPG($D82, BK$1, $F82, "Options: Curr=USD, Mag=Actuals")</f>
        <v>3.6105130280936302</v>
      </c>
      <c r="BL82" s="6">
        <f>_xll.SNL.Clients.Office.Excel.Functions.SPG($D82, BL$1, $F82, "Options: Curr=USD, Mag=Actuals")</f>
        <v>3.3055850154161899</v>
      </c>
      <c r="BM82" s="6">
        <f>_xll.SNL.Clients.Office.Excel.Functions.SPG($D82, BM$1, $F82, "Options: Curr=USD, Mag=Actuals")</f>
        <v>2.5573400985750201</v>
      </c>
      <c r="BN82" s="6">
        <f>_xll.SNL.Clients.Office.Excel.Functions.SPG($D82, BN$1, $F82, "Options: Curr=USD, Mag=Actuals")</f>
        <v>3.7703538814786302</v>
      </c>
      <c r="BO82" s="6">
        <f>_xll.SNL.Clients.Office.Excel.Functions.SPG($D82, BO$1, $F82, "Options: Curr=USD, Mag=Actuals")</f>
        <v>60.152948279331902</v>
      </c>
      <c r="BP82" s="6">
        <f>_xll.SNL.Clients.Office.Excel.Functions.SPG($D82, BP$1, $F82, "Options: Curr=USD, Mag=Actuals")</f>
        <v>0</v>
      </c>
      <c r="BQ82" s="6">
        <f>_xll.SNL.Clients.Office.Excel.Functions.SPG($D82, BQ$1, $F82, "Options: Curr=USD, Mag=Actuals")</f>
        <v>52.204480118407197</v>
      </c>
      <c r="BR82" s="6">
        <f>_xll.SNL.Clients.Office.Excel.Functions.SPG($D82, BR$1, $F82, "Options: Curr=USD, Mag=Actuals")</f>
        <v>0</v>
      </c>
      <c r="BS82" s="6">
        <f>_xll.SNL.Clients.Office.Excel.Functions.SPG($D82, BS$1, $F82, "Options: Curr=USD, Mag=Actuals")</f>
        <v>8.2200000000000006</v>
      </c>
      <c r="BT82" s="6">
        <f>_xll.SNL.Clients.Office.Excel.Functions.SPG($D82, BT$1, $F82, "Options: Curr=USD, Mag=Actuals")</f>
        <v>12.43</v>
      </c>
      <c r="BU82" s="6">
        <f>_xll.SNL.Clients.Office.Excel.Functions.SPG($D82, BU$1, $F82, "Options: Curr=USD, Mag=Actuals")</f>
        <v>0</v>
      </c>
      <c r="BV82" s="6">
        <f>_xll.SNL.Clients.Office.Excel.Functions.SPG($D82, BV$1, $F82, "Options: Curr=USD, Mag=Actuals")</f>
        <v>0</v>
      </c>
      <c r="BW82" s="6">
        <f>_xll.SNL.Clients.Office.Excel.Functions.SPG($D82, BW$1, $F82, "Options: Curr=USD, Mag=Actuals")</f>
        <v>0</v>
      </c>
      <c r="BX82" s="6">
        <f>_xll.SNL.Clients.Office.Excel.Functions.SPG($D82, BX$1, $F82, "Options: Curr=USD, Mag=Actuals")</f>
        <v>0</v>
      </c>
      <c r="BY82" s="6">
        <f>_xll.SNL.Clients.Office.Excel.Functions.SPG($D82, BY$1, $F82, "Options: Curr=USD, Mag=Actuals")</f>
        <v>79.166231687371706</v>
      </c>
      <c r="BZ82" s="6">
        <f>_xll.SNL.Clients.Office.Excel.Functions.SPG($D82, BZ$1, $F82, "Options: Curr=USD, Mag=Actuals")</f>
        <v>5161000000</v>
      </c>
      <c r="CA82" s="6" t="str">
        <f>_xll.SNL.Clients.Office.Excel.Functions.SPG($D82, CA$1, $F82, "Options: Curr=USD, Mag=Actuals")</f>
        <v>Nonperforming Loans</v>
      </c>
      <c r="CB82" s="6">
        <f>_xll.SNL.Clients.Office.Excel.Functions.SPG($D82, CB$1, $F82, "Options: Curr=USD, Mag=Actuals")</f>
        <v>1.44732856966583</v>
      </c>
      <c r="CC82" s="6">
        <f>_xll.SNL.Clients.Office.Excel.Functions.SPG($D82, CC$1, $F82, "Options: Curr=USD, Mag=Actuals")</f>
        <v>11.646169468577201</v>
      </c>
      <c r="CD82" s="6">
        <f>_xll.SNL.Clients.Office.Excel.Functions.SPG($D82, CD$1, $F82, "Options: Curr=USD, Mag=Actuals")</f>
        <v>1.0998649764549799</v>
      </c>
      <c r="CE82" s="6">
        <f>_xll.SNL.Clients.Office.Excel.Functions.SPG($D82, CE$1, $F82, "Options: Curr=USD, Mag=Actuals")</f>
        <v>22.6357789423535</v>
      </c>
      <c r="CF82" s="6">
        <f>_xll.SNL.Clients.Office.Excel.Functions.SPG($D82, CF$1, $F82, "Options: Curr=USD, Mag=Actuals")</f>
        <v>1.7830100844672301</v>
      </c>
      <c r="CG82" s="6">
        <f>_xll.SNL.Clients.Office.Excel.Functions.SPG($D82, CG$1, $F82, "Options: Curr=USD, Mag=Actuals")</f>
        <v>0.98633540372670803</v>
      </c>
    </row>
    <row r="83" spans="1:85" x14ac:dyDescent="0.3">
      <c r="A83" s="10" t="s">
        <v>87</v>
      </c>
      <c r="B83" s="10" t="s">
        <v>85</v>
      </c>
      <c r="C83" s="10" t="s">
        <v>3</v>
      </c>
      <c r="D83">
        <v>100369</v>
      </c>
      <c r="E83" s="10" t="s">
        <v>29</v>
      </c>
      <c r="F83" s="10" t="s">
        <v>61</v>
      </c>
      <c r="G83">
        <v>-541.64</v>
      </c>
      <c r="H83">
        <v>730.45</v>
      </c>
      <c r="I83">
        <v>1272.0899999999999</v>
      </c>
      <c r="J83">
        <v>11456.45</v>
      </c>
      <c r="K83">
        <v>39353.599999999999</v>
      </c>
      <c r="L83">
        <v>2.8</v>
      </c>
      <c r="M83">
        <v>14877.31</v>
      </c>
      <c r="N83">
        <v>291.12</v>
      </c>
      <c r="O83">
        <v>2.2999999999999998</v>
      </c>
      <c r="P83">
        <v>5.33</v>
      </c>
      <c r="Q83">
        <v>1</v>
      </c>
      <c r="R83">
        <v>1</v>
      </c>
      <c r="S83" t="str">
        <f>_xll.SNL.Clients.Office.Excel.Functions.SPG(D83, S$1, F83, "Options: Curr=USD, Mag=Actuals")</f>
        <v>Bank of America Corporation (NYSE:BAC)</v>
      </c>
      <c r="T83" t="str">
        <f>_xll.SNL.Clients.Office.Excel.Functions.SPG($D83, T$1, $F83, "Options: Curr=USD, Mag=Actuals")</f>
        <v>Bank of America Corporation</v>
      </c>
      <c r="U83" s="6">
        <f>_xll.SNL.Clients.Office.Excel.Functions.SPG($D83, U$1, $F83, "Options: Curr=USD, Mag=Actuals")</f>
        <v>719483000000</v>
      </c>
      <c r="V83" t="str">
        <f>_xll.SNL.Clients.Office.Excel.Functions.SPG($D83, V$1, $F83, "Options: Curr=USD, Mag=Actuals")</f>
        <v>NYSE:BAC</v>
      </c>
      <c r="W83" t="str">
        <f>_xll.SNL.Clients.Office.Excel.Functions.SPG($D83, W$1, $F83, "Options: Curr=USD, Mag=Actuals")</f>
        <v>Bank</v>
      </c>
      <c r="X83" s="6">
        <f>_xll.SNL.Clients.Office.Excel.Functions.SPG($D83, X$1, $F83, "Options: Curr=USD, Mag=Actuals")</f>
        <v>38775000000</v>
      </c>
      <c r="Y83" s="6">
        <f>_xll.SNL.Clients.Office.Excel.Functions.SPG($D83, Y$1, $F83, "Options: Curr=USD, Mag=Actuals")</f>
        <v>0</v>
      </c>
      <c r="Z83" s="6">
        <f>_xll.SNL.Clients.Office.Excel.Functions.SPG($D83, Z$1, $F83, "Options: Curr=USD, Mag=Actuals")</f>
        <v>26448000000</v>
      </c>
      <c r="AA83" s="6">
        <f>_xll.SNL.Clients.Office.Excel.Functions.SPG($D83, AA$1, $F83, "Options: Curr=USD, Mag=Actuals")</f>
        <v>10762000000</v>
      </c>
      <c r="AB83" s="6">
        <f>_xll.SNL.Clients.Office.Excel.Functions.SPG($D83, AB$1, $F83, "Options: Curr=USD, Mag=Actuals")</f>
        <v>3.55</v>
      </c>
      <c r="AC83" s="6">
        <f>_xll.SNL.Clients.Office.Excel.Functions.SPG($D83, AC$1, $F83, "Options: Curr=USD, Mag=Actuals")</f>
        <v>20.3389830508474</v>
      </c>
      <c r="AD83" s="6">
        <f>_xll.SNL.Clients.Office.Excel.Functions.SPG($D83, AD$1, $F83, "Options: Curr=USD, Mag=Actuals")</f>
        <v>1.4366496507827999</v>
      </c>
      <c r="AE83" s="6">
        <f>_xll.SNL.Clients.Office.Excel.Functions.SPG($D83, AE$1, $F83, "Options: Curr=USD, Mag=Actuals")</f>
        <v>21.4848974865744</v>
      </c>
      <c r="AF83" s="6">
        <f>_xll.SNL.Clients.Office.Excel.Functions.SPG($D83, AF$1, $F83, "Options: Curr=USD, Mag=Actuals")</f>
        <v>719453000000</v>
      </c>
      <c r="AG83" s="6">
        <f>_xll.SNL.Clients.Office.Excel.Functions.SPG($D83, AG$1, $F83, "Options: Curr=USD, Mag=Actuals")</f>
        <v>0</v>
      </c>
      <c r="AH83" s="6">
        <f>_xll.SNL.Clients.Office.Excel.Functions.SPG($D83, AH$1, $F83, "Options: Curr=USD, Mag=Actuals")</f>
        <v>48657000000</v>
      </c>
      <c r="AI83" s="6">
        <f>_xll.SNL.Clients.Office.Excel.Functions.SPG($D83, AI$1, $F83, "Options: Curr=USD, Mag=Actuals")</f>
        <v>37986</v>
      </c>
      <c r="AJ83" s="6" t="str">
        <f>_xll.SNL.Clients.Office.Excel.Functions.SPG($D83, AJ$1, $F83, "Options: Curr=USD, Mag=Actuals")</f>
        <v>#INVALID FUNCTION PARAMETER</v>
      </c>
      <c r="AK83" s="6" t="str">
        <f>_xll.SNL.Clients.Office.Excel.Functions.SPG($D83, AK$1, $F83, "Options: Curr=USD, Mag=Actuals")</f>
        <v>#INVALID FUNCTION PARAMETER</v>
      </c>
      <c r="AL83" s="6" t="str">
        <f>_xll.SNL.Clients.Office.Excel.Functions.SPG($D83, AL$1, $F83, "Options: Curr=USD, Mag=Actuals")</f>
        <v>#INVALID FUNCTION PARAMETER</v>
      </c>
      <c r="AM83" s="6" t="str">
        <f>_xll.SNL.Clients.Office.Excel.Functions.SPG($D83, AM$1, $F83, "Options: Curr=USD, Mag=Actuals")</f>
        <v>#INVALID FUNCTION PARAMETER</v>
      </c>
      <c r="AN83" s="6">
        <f>_xll.SNL.Clients.Office.Excel.Functions.SPG($D83, AN$1, $F83, "Options: Curr=USD, Mag=Actuals")</f>
        <v>719453000000</v>
      </c>
      <c r="AO83" s="6">
        <f>_xll.SNL.Clients.Office.Excel.Functions.SPG($D83, AO$1, $F83, "Options: Curr=USD, Mag=Actuals")</f>
        <v>373676000000</v>
      </c>
      <c r="AP83" s="6">
        <f>_xll.SNL.Clients.Office.Excel.Functions.SPG($D83, AP$1, $F83, "Options: Curr=USD, Mag=Actuals")</f>
        <v>414113000000</v>
      </c>
      <c r="AQ83" s="6">
        <f>_xll.SNL.Clients.Office.Excel.Functions.SPG($D83, AQ$1, $F83, "Options: Curr=USD, Mag=Actuals")</f>
        <v>48657000000</v>
      </c>
      <c r="AR83" s="6">
        <f>_xll.SNL.Clients.Office.Excel.Functions.SPG($D83, AR$1, $F83, "Options: Curr=USD, Mag=Actuals")</f>
        <v>48657000000</v>
      </c>
      <c r="AS83" s="6">
        <f>_xll.SNL.Clients.Office.Excel.Functions.SPG($D83, AS$1, $F83, "Options: Curr=USD, Mag=Actuals")</f>
        <v>36399000000</v>
      </c>
      <c r="AT83" s="6">
        <f>_xll.SNL.Clients.Office.Excel.Functions.SPG($D83, AT$1, $F83, "Options: Curr=USD, Mag=Actuals")</f>
        <v>51.938903583694803</v>
      </c>
      <c r="AU83" s="6">
        <f>_xll.SNL.Clients.Office.Excel.Functions.SPG($D83, AU$1, $F83, "Options: Curr=USD, Mag=Actuals")</f>
        <v>90.235273946966203</v>
      </c>
      <c r="AV83" s="6">
        <f>_xll.SNL.Clients.Office.Excel.Functions.SPG($D83, AV$1, $F83, "Options: Curr=USD, Mag=Actuals")</f>
        <v>6.76305470961967</v>
      </c>
      <c r="AW83" s="6">
        <f>_xll.SNL.Clients.Office.Excel.Functions.SPG($D83, AW$1, $F83, "Options: Curr=USD, Mag=Actuals")</f>
        <v>5.1469538104766004</v>
      </c>
      <c r="AX83" s="6">
        <f>_xll.SNL.Clients.Office.Excel.Functions.SPG($D83, AX$1, $F83, "Options: Curr=USD, Mag=Actuals")</f>
        <v>10762000000</v>
      </c>
      <c r="AY83" s="6">
        <f>_xll.SNL.Clients.Office.Excel.Functions.SPG($D83, AY$1, $F83, "Options: Curr=USD, Mag=Actuals")</f>
        <v>10762000000</v>
      </c>
      <c r="AZ83" s="6">
        <f>_xll.SNL.Clients.Office.Excel.Functions.SPG($D83, AZ$1, $F83, "Options: Curr=USD, Mag=Actuals")</f>
        <v>1.4366496507827999</v>
      </c>
      <c r="BA83" s="6">
        <f>_xll.SNL.Clients.Office.Excel.Functions.SPG($D83, BA$1, $F83, "Options: Curr=USD, Mag=Actuals")</f>
        <v>21.4848974865744</v>
      </c>
      <c r="BB83" s="6">
        <f>_xll.SNL.Clients.Office.Excel.Functions.SPG($D83, BB$1, $F83, "Options: Curr=USD, Mag=Actuals")</f>
        <v>21.500949335465201</v>
      </c>
      <c r="BC83" s="6">
        <f>_xll.SNL.Clients.Office.Excel.Functions.SPG($D83, BC$1, $F83, "Options: Curr=USD, Mag=Actuals")</f>
        <v>28.853061089197499</v>
      </c>
      <c r="BD83" s="6">
        <f>_xll.SNL.Clients.Office.Excel.Functions.SPG($D83, BD$1, $F83, "Options: Curr=USD, Mag=Actuals")</f>
        <v>1.96174299882022</v>
      </c>
      <c r="BE83" s="6">
        <f>_xll.SNL.Clients.Office.Excel.Functions.SPG($D83, BE$1, $F83, "Options: Curr=USD, Mag=Actuals")</f>
        <v>2.8232394967854901</v>
      </c>
      <c r="BF83" s="6">
        <f>_xll.SNL.Clients.Office.Excel.Functions.SPG($D83, BF$1, $F83, "Options: Curr=USD, Mag=Actuals")</f>
        <v>0</v>
      </c>
      <c r="BG83" s="6">
        <f>_xll.SNL.Clients.Office.Excel.Functions.SPG($D83, BG$1, $F83, "Options: Curr=USD, Mag=Actuals")</f>
        <v>2.6669194130588001</v>
      </c>
      <c r="BH83" s="6">
        <f>_xll.SNL.Clients.Office.Excel.Functions.SPG($D83, BH$1, $F83, "Options: Curr=USD, Mag=Actuals")</f>
        <v>2.44091608107819</v>
      </c>
      <c r="BI83" s="6">
        <f>_xll.SNL.Clients.Office.Excel.Functions.SPG($D83, BI$1, $F83, "Options: Curr=USD, Mag=Actuals")</f>
        <v>3.73773835632861</v>
      </c>
      <c r="BJ83" s="6">
        <f>_xll.SNL.Clients.Office.Excel.Functions.SPG($D83, BJ$1, $F83, "Options: Curr=USD, Mag=Actuals")</f>
        <v>0</v>
      </c>
      <c r="BK83" s="6">
        <f>_xll.SNL.Clients.Office.Excel.Functions.SPG($D83, BK$1, $F83, "Options: Curr=USD, Mag=Actuals")</f>
        <v>3.6416745614597898</v>
      </c>
      <c r="BL83" s="6">
        <f>_xll.SNL.Clients.Office.Excel.Functions.SPG($D83, BL$1, $F83, "Options: Curr=USD, Mag=Actuals")</f>
        <v>3.42639687314845</v>
      </c>
      <c r="BM83" s="6">
        <f>_xll.SNL.Clients.Office.Excel.Functions.SPG($D83, BM$1, $F83, "Options: Curr=USD, Mag=Actuals")</f>
        <v>2.8766276030832398</v>
      </c>
      <c r="BN83" s="6">
        <f>_xll.SNL.Clients.Office.Excel.Functions.SPG($D83, BN$1, $F83, "Options: Curr=USD, Mag=Actuals")</f>
        <v>3.25570583653275</v>
      </c>
      <c r="BO83" s="6">
        <f>_xll.SNL.Clients.Office.Excel.Functions.SPG($D83, BO$1, $F83, "Options: Curr=USD, Mag=Actuals")</f>
        <v>54.507031021558198</v>
      </c>
      <c r="BP83" s="6">
        <f>_xll.SNL.Clients.Office.Excel.Functions.SPG($D83, BP$1, $F83, "Options: Curr=USD, Mag=Actuals")</f>
        <v>0</v>
      </c>
      <c r="BQ83" s="6">
        <f>_xll.SNL.Clients.Office.Excel.Functions.SPG($D83, BQ$1, $F83, "Options: Curr=USD, Mag=Actuals")</f>
        <v>51.522888459058699</v>
      </c>
      <c r="BR83" s="6">
        <f>_xll.SNL.Clients.Office.Excel.Functions.SPG($D83, BR$1, $F83, "Options: Curr=USD, Mag=Actuals")</f>
        <v>6.74</v>
      </c>
      <c r="BS83" s="6">
        <f>_xll.SNL.Clients.Office.Excel.Functions.SPG($D83, BS$1, $F83, "Options: Curr=USD, Mag=Actuals")</f>
        <v>8.02</v>
      </c>
      <c r="BT83" s="6">
        <f>_xll.SNL.Clients.Office.Excel.Functions.SPG($D83, BT$1, $F83, "Options: Curr=USD, Mag=Actuals")</f>
        <v>12.05</v>
      </c>
      <c r="BU83" s="6">
        <f>_xll.SNL.Clients.Office.Excel.Functions.SPG($D83, BU$1, $F83, "Options: Curr=USD, Mag=Actuals")</f>
        <v>0</v>
      </c>
      <c r="BV83" s="6">
        <f>_xll.SNL.Clients.Office.Excel.Functions.SPG($D83, BV$1, $F83, "Options: Curr=USD, Mag=Actuals")</f>
        <v>0</v>
      </c>
      <c r="BW83" s="6">
        <f>_xll.SNL.Clients.Office.Excel.Functions.SPG($D83, BW$1, $F83, "Options: Curr=USD, Mag=Actuals")</f>
        <v>0</v>
      </c>
      <c r="BX83" s="6">
        <f>_xll.SNL.Clients.Office.Excel.Functions.SPG($D83, BX$1, $F83, "Options: Curr=USD, Mag=Actuals")</f>
        <v>0</v>
      </c>
      <c r="BY83" s="6">
        <f>_xll.SNL.Clients.Office.Excel.Functions.SPG($D83, BY$1, $F83, "Options: Curr=USD, Mag=Actuals")</f>
        <v>77.997001193962603</v>
      </c>
      <c r="BZ83" s="6">
        <f>_xll.SNL.Clients.Office.Excel.Functions.SPG($D83, BZ$1, $F83, "Options: Curr=USD, Mag=Actuals")</f>
        <v>3089897000</v>
      </c>
      <c r="CA83" s="6" t="str">
        <f>_xll.SNL.Clients.Office.Excel.Functions.SPG($D83, CA$1, $F83, "Options: Curr=USD, Mag=Actuals")</f>
        <v>Nonperforming Loans</v>
      </c>
      <c r="CB83" s="6">
        <f>_xll.SNL.Clients.Office.Excel.Functions.SPG($D83, CB$1, $F83, "Options: Curr=USD, Mag=Actuals")</f>
        <v>0.81347544617587997</v>
      </c>
      <c r="CC83" s="6">
        <f>_xll.SNL.Clients.Office.Excel.Functions.SPG($D83, CC$1, $F83, "Options: Curr=USD, Mag=Actuals")</f>
        <v>7.2597551806776002</v>
      </c>
      <c r="CD83" s="6">
        <f>_xll.SNL.Clients.Office.Excel.Functions.SPG($D83, CD$1, $F83, "Options: Curr=USD, Mag=Actuals")</f>
        <v>0.783014545582704</v>
      </c>
      <c r="CE83" s="6">
        <f>_xll.SNL.Clients.Office.Excel.Functions.SPG($D83, CE$1, $F83, "Options: Curr=USD, Mag=Actuals")</f>
        <v>15.513113794754499</v>
      </c>
      <c r="CF83" s="6">
        <f>_xll.SNL.Clients.Office.Excel.Functions.SPG($D83, CF$1, $F83, "Options: Curr=USD, Mag=Actuals")</f>
        <v>1.62252954541266</v>
      </c>
      <c r="CG83" s="6">
        <f>_xll.SNL.Clients.Office.Excel.Functions.SPG($D83, CG$1, $F83, "Options: Curr=USD, Mag=Actuals")</f>
        <v>0.55063481801576397</v>
      </c>
    </row>
    <row r="84" spans="1:85" x14ac:dyDescent="0.3">
      <c r="A84" s="10" t="s">
        <v>87</v>
      </c>
      <c r="B84" s="10" t="s">
        <v>85</v>
      </c>
      <c r="C84" s="10" t="s">
        <v>3</v>
      </c>
      <c r="D84">
        <v>100369</v>
      </c>
      <c r="E84" s="10" t="s">
        <v>29</v>
      </c>
      <c r="F84" s="10" t="s">
        <v>62</v>
      </c>
      <c r="G84">
        <v>-664.76</v>
      </c>
      <c r="H84">
        <v>823.58</v>
      </c>
      <c r="I84">
        <v>1488.35</v>
      </c>
      <c r="J84">
        <v>12217.2</v>
      </c>
      <c r="K84">
        <v>41589.26</v>
      </c>
      <c r="L84">
        <v>3.85</v>
      </c>
      <c r="M84">
        <v>15449.76</v>
      </c>
      <c r="N84">
        <v>293.76</v>
      </c>
      <c r="O84">
        <v>2.67</v>
      </c>
      <c r="P84">
        <v>6.18</v>
      </c>
      <c r="Q84">
        <v>1</v>
      </c>
      <c r="R84">
        <v>1</v>
      </c>
      <c r="S84" t="str">
        <f>_xll.SNL.Clients.Office.Excel.Functions.SPG(D84, S$1, F84, "Options: Curr=USD, Mag=Actuals")</f>
        <v>Bank of America Corporation (NYSE:BAC)</v>
      </c>
      <c r="T84" t="str">
        <f>_xll.SNL.Clients.Office.Excel.Functions.SPG($D84, T$1, $F84, "Options: Curr=USD, Mag=Actuals")</f>
        <v>Bank of America Corporation</v>
      </c>
      <c r="U84" s="6">
        <f>_xll.SNL.Clients.Office.Excel.Functions.SPG($D84, U$1, $F84, "Options: Curr=USD, Mag=Actuals")</f>
        <v>1110432000000</v>
      </c>
      <c r="V84" t="str">
        <f>_xll.SNL.Clients.Office.Excel.Functions.SPG($D84, V$1, $F84, "Options: Curr=USD, Mag=Actuals")</f>
        <v>NYSE:BAC</v>
      </c>
      <c r="W84" t="str">
        <f>_xll.SNL.Clients.Office.Excel.Functions.SPG($D84, W$1, $F84, "Options: Curr=USD, Mag=Actuals")</f>
        <v>Bank</v>
      </c>
      <c r="X84" s="6">
        <f>_xll.SNL.Clients.Office.Excel.Functions.SPG($D84, X$1, $F84, "Options: Curr=USD, Mag=Actuals")</f>
        <v>50689000000</v>
      </c>
      <c r="Y84" s="6">
        <f>_xll.SNL.Clients.Office.Excel.Functions.SPG($D84, Y$1, $F84, "Options: Curr=USD, Mag=Actuals")</f>
        <v>0</v>
      </c>
      <c r="Z84" s="6">
        <f>_xll.SNL.Clients.Office.Excel.Functions.SPG($D84, Z$1, $F84, "Options: Curr=USD, Mag=Actuals")</f>
        <v>35901000000</v>
      </c>
      <c r="AA84" s="6">
        <f>_xll.SNL.Clients.Office.Excel.Functions.SPG($D84, AA$1, $F84, "Options: Curr=USD, Mag=Actuals")</f>
        <v>13947000000</v>
      </c>
      <c r="AB84" s="6">
        <f>_xll.SNL.Clients.Office.Excel.Functions.SPG($D84, AB$1, $F84, "Options: Curr=USD, Mag=Actuals")</f>
        <v>3.64</v>
      </c>
      <c r="AC84" s="6">
        <f>_xll.SNL.Clients.Office.Excel.Functions.SPG($D84, AC$1, $F84, "Options: Curr=USD, Mag=Actuals")</f>
        <v>2.5352112676056402</v>
      </c>
      <c r="AD84" s="6">
        <f>_xll.SNL.Clients.Office.Excel.Functions.SPG($D84, AD$1, $F84, "Options: Curr=USD, Mag=Actuals")</f>
        <v>1.33511258999589</v>
      </c>
      <c r="AE84" s="6">
        <f>_xll.SNL.Clients.Office.Excel.Functions.SPG($D84, AE$1, $F84, "Options: Curr=USD, Mag=Actuals")</f>
        <v>16.444025231386</v>
      </c>
      <c r="AF84" s="6">
        <f>_xll.SNL.Clients.Office.Excel.Functions.SPG($D84, AF$1, $F84, "Options: Curr=USD, Mag=Actuals")</f>
        <v>1110432000000</v>
      </c>
      <c r="AG84" s="6">
        <f>_xll.SNL.Clients.Office.Excel.Functions.SPG($D84, AG$1, $F84, "Options: Curr=USD, Mag=Actuals")</f>
        <v>295455000000</v>
      </c>
      <c r="AH84" s="6">
        <f>_xll.SNL.Clients.Office.Excel.Functions.SPG($D84, AH$1, $F84, "Options: Curr=USD, Mag=Actuals")</f>
        <v>100235000000</v>
      </c>
      <c r="AI84" s="6">
        <f>_xll.SNL.Clients.Office.Excel.Functions.SPG($D84, AI$1, $F84, "Options: Curr=USD, Mag=Actuals")</f>
        <v>38352</v>
      </c>
      <c r="AJ84" s="6" t="str">
        <f>_xll.SNL.Clients.Office.Excel.Functions.SPG($D84, AJ$1, $F84, "Options: Curr=USD, Mag=Actuals")</f>
        <v>#INVALID FUNCTION PARAMETER</v>
      </c>
      <c r="AK84" s="6" t="str">
        <f>_xll.SNL.Clients.Office.Excel.Functions.SPG($D84, AK$1, $F84, "Options: Curr=USD, Mag=Actuals")</f>
        <v>#INVALID FUNCTION PARAMETER</v>
      </c>
      <c r="AL84" s="6" t="str">
        <f>_xll.SNL.Clients.Office.Excel.Functions.SPG($D84, AL$1, $F84, "Options: Curr=USD, Mag=Actuals")</f>
        <v>#INVALID FUNCTION PARAMETER</v>
      </c>
      <c r="AM84" s="6" t="str">
        <f>_xll.SNL.Clients.Office.Excel.Functions.SPG($D84, AM$1, $F84, "Options: Curr=USD, Mag=Actuals")</f>
        <v>#INVALID FUNCTION PARAMETER</v>
      </c>
      <c r="AN84" s="6">
        <f>_xll.SNL.Clients.Office.Excel.Functions.SPG($D84, AN$1, $F84, "Options: Curr=USD, Mag=Actuals")</f>
        <v>1110432000000</v>
      </c>
      <c r="AO84" s="6">
        <f>_xll.SNL.Clients.Office.Excel.Functions.SPG($D84, AO$1, $F84, "Options: Curr=USD, Mag=Actuals")</f>
        <v>520587000000</v>
      </c>
      <c r="AP84" s="6">
        <f>_xll.SNL.Clients.Office.Excel.Functions.SPG($D84, AP$1, $F84, "Options: Curr=USD, Mag=Actuals")</f>
        <v>618570000000</v>
      </c>
      <c r="AQ84" s="6">
        <f>_xll.SNL.Clients.Office.Excel.Functions.SPG($D84, AQ$1, $F84, "Options: Curr=USD, Mag=Actuals")</f>
        <v>100235000000</v>
      </c>
      <c r="AR84" s="6">
        <f>_xll.SNL.Clients.Office.Excel.Functions.SPG($D84, AR$1, $F84, "Options: Curr=USD, Mag=Actuals")</f>
        <v>100235000000</v>
      </c>
      <c r="AS84" s="6">
        <f>_xll.SNL.Clients.Office.Excel.Functions.SPG($D84, AS$1, $F84, "Options: Curr=USD, Mag=Actuals")</f>
        <v>51757000000</v>
      </c>
      <c r="AT84" s="6">
        <f>_xll.SNL.Clients.Office.Excel.Functions.SPG($D84, AT$1, $F84, "Options: Curr=USD, Mag=Actuals")</f>
        <v>46.881483962998203</v>
      </c>
      <c r="AU84" s="6">
        <f>_xll.SNL.Clients.Office.Excel.Functions.SPG($D84, AU$1, $F84, "Options: Curr=USD, Mag=Actuals")</f>
        <v>84.159755565255395</v>
      </c>
      <c r="AV84" s="6">
        <f>_xll.SNL.Clients.Office.Excel.Functions.SPG($D84, AV$1, $F84, "Options: Curr=USD, Mag=Actuals")</f>
        <v>9.0266670989308704</v>
      </c>
      <c r="AW84" s="6">
        <f>_xll.SNL.Clients.Office.Excel.Functions.SPG($D84, AW$1, $F84, "Options: Curr=USD, Mag=Actuals")</f>
        <v>4.8737515937601801</v>
      </c>
      <c r="AX84" s="6">
        <f>_xll.SNL.Clients.Office.Excel.Functions.SPG($D84, AX$1, $F84, "Options: Curr=USD, Mag=Actuals")</f>
        <v>13947000000</v>
      </c>
      <c r="AY84" s="6">
        <f>_xll.SNL.Clients.Office.Excel.Functions.SPG($D84, AY$1, $F84, "Options: Curr=USD, Mag=Actuals")</f>
        <v>13947000000</v>
      </c>
      <c r="AZ84" s="6">
        <f>_xll.SNL.Clients.Office.Excel.Functions.SPG($D84, AZ$1, $F84, "Options: Curr=USD, Mag=Actuals")</f>
        <v>1.33511258999589</v>
      </c>
      <c r="BA84" s="6">
        <f>_xll.SNL.Clients.Office.Excel.Functions.SPG($D84, BA$1, $F84, "Options: Curr=USD, Mag=Actuals")</f>
        <v>16.444025231386</v>
      </c>
      <c r="BB84" s="6">
        <f>_xll.SNL.Clients.Office.Excel.Functions.SPG($D84, BB$1, $F84, "Options: Curr=USD, Mag=Actuals")</f>
        <v>16.470017970301701</v>
      </c>
      <c r="BC84" s="6">
        <f>_xll.SNL.Clients.Office.Excel.Functions.SPG($D84, BC$1, $F84, "Options: Curr=USD, Mag=Actuals")</f>
        <v>28.579864216095199</v>
      </c>
      <c r="BD84" s="6">
        <f>_xll.SNL.Clients.Office.Excel.Functions.SPG($D84, BD$1, $F84, "Options: Curr=USD, Mag=Actuals")</f>
        <v>2.0593092385652598</v>
      </c>
      <c r="BE84" s="6">
        <f>_xll.SNL.Clients.Office.Excel.Functions.SPG($D84, BE$1, $F84, "Options: Curr=USD, Mag=Actuals")</f>
        <v>2.7451798769134799</v>
      </c>
      <c r="BF84" s="6">
        <f>_xll.SNL.Clients.Office.Excel.Functions.SPG($D84, BF$1, $F84, "Options: Curr=USD, Mag=Actuals")</f>
        <v>0</v>
      </c>
      <c r="BG84" s="6">
        <f>_xll.SNL.Clients.Office.Excel.Functions.SPG($D84, BG$1, $F84, "Options: Curr=USD, Mag=Actuals")</f>
        <v>2.5171567759333202</v>
      </c>
      <c r="BH84" s="6">
        <f>_xll.SNL.Clients.Office.Excel.Functions.SPG($D84, BH$1, $F84, "Options: Curr=USD, Mag=Actuals")</f>
        <v>2.1407559224261998</v>
      </c>
      <c r="BI84" s="6">
        <f>_xll.SNL.Clients.Office.Excel.Functions.SPG($D84, BI$1, $F84, "Options: Curr=USD, Mag=Actuals")</f>
        <v>4.1283635412837603</v>
      </c>
      <c r="BJ84" s="6">
        <f>_xll.SNL.Clients.Office.Excel.Functions.SPG($D84, BJ$1, $F84, "Options: Curr=USD, Mag=Actuals")</f>
        <v>0</v>
      </c>
      <c r="BK84" s="6">
        <f>_xll.SNL.Clients.Office.Excel.Functions.SPG($D84, BK$1, $F84, "Options: Curr=USD, Mag=Actuals")</f>
        <v>3.8825221501450802</v>
      </c>
      <c r="BL84" s="6">
        <f>_xll.SNL.Clients.Office.Excel.Functions.SPG($D84, BL$1, $F84, "Options: Curr=USD, Mag=Actuals")</f>
        <v>3.6018347720341901</v>
      </c>
      <c r="BM84" s="6">
        <f>_xll.SNL.Clients.Office.Excel.Functions.SPG($D84, BM$1, $F84, "Options: Curr=USD, Mag=Actuals")</f>
        <v>3.0871182017582499</v>
      </c>
      <c r="BN84" s="6">
        <f>_xll.SNL.Clients.Office.Excel.Functions.SPG($D84, BN$1, $F84, "Options: Curr=USD, Mag=Actuals")</f>
        <v>3.1677736992045502</v>
      </c>
      <c r="BO84" s="6">
        <f>_xll.SNL.Clients.Office.Excel.Functions.SPG($D84, BO$1, $F84, "Options: Curr=USD, Mag=Actuals")</f>
        <v>58.321687073694697</v>
      </c>
      <c r="BP84" s="6">
        <f>_xll.SNL.Clients.Office.Excel.Functions.SPG($D84, BP$1, $F84, "Options: Curr=USD, Mag=Actuals")</f>
        <v>0</v>
      </c>
      <c r="BQ84" s="6">
        <f>_xll.SNL.Clients.Office.Excel.Functions.SPG($D84, BQ$1, $F84, "Options: Curr=USD, Mag=Actuals")</f>
        <v>51.875160291187399</v>
      </c>
      <c r="BR84" s="6">
        <f>_xll.SNL.Clients.Office.Excel.Functions.SPG($D84, BR$1, $F84, "Options: Curr=USD, Mag=Actuals")</f>
        <v>6.79</v>
      </c>
      <c r="BS84" s="6">
        <f>_xll.SNL.Clients.Office.Excel.Functions.SPG($D84, BS$1, $F84, "Options: Curr=USD, Mag=Actuals")</f>
        <v>8.1999999999999993</v>
      </c>
      <c r="BT84" s="6">
        <f>_xll.SNL.Clients.Office.Excel.Functions.SPG($D84, BT$1, $F84, "Options: Curr=USD, Mag=Actuals")</f>
        <v>11.73</v>
      </c>
      <c r="BU84" s="6">
        <f>_xll.SNL.Clients.Office.Excel.Functions.SPG($D84, BU$1, $F84, "Options: Curr=USD, Mag=Actuals")</f>
        <v>0</v>
      </c>
      <c r="BV84" s="6">
        <f>_xll.SNL.Clients.Office.Excel.Functions.SPG($D84, BV$1, $F84, "Options: Curr=USD, Mag=Actuals")</f>
        <v>0</v>
      </c>
      <c r="BW84" s="6">
        <f>_xll.SNL.Clients.Office.Excel.Functions.SPG($D84, BW$1, $F84, "Options: Curr=USD, Mag=Actuals")</f>
        <v>0</v>
      </c>
      <c r="BX84" s="6">
        <f>_xll.SNL.Clients.Office.Excel.Functions.SPG($D84, BX$1, $F84, "Options: Curr=USD, Mag=Actuals")</f>
        <v>0</v>
      </c>
      <c r="BY84" s="6">
        <f>_xll.SNL.Clients.Office.Excel.Functions.SPG($D84, BY$1, $F84, "Options: Curr=USD, Mag=Actuals")</f>
        <v>71.447878663439099</v>
      </c>
      <c r="BZ84" s="6">
        <f>_xll.SNL.Clients.Office.Excel.Functions.SPG($D84, BZ$1, $F84, "Options: Curr=USD, Mag=Actuals")</f>
        <v>2375314000</v>
      </c>
      <c r="CA84" s="6" t="str">
        <f>_xll.SNL.Clients.Office.Excel.Functions.SPG($D84, CA$1, $F84, "Options: Curr=USD, Mag=Actuals")</f>
        <v>Nonperforming Loans</v>
      </c>
      <c r="CB84" s="6">
        <f>_xll.SNL.Clients.Office.Excel.Functions.SPG($D84, CB$1, $F84, "Options: Curr=USD, Mag=Actuals")</f>
        <v>0.44883893630730898</v>
      </c>
      <c r="CC84" s="6">
        <f>_xll.SNL.Clients.Office.Excel.Functions.SPG($D84, CC$1, $F84, "Options: Curr=USD, Mag=Actuals")</f>
        <v>3.9337462530844798</v>
      </c>
      <c r="CD84" s="6">
        <f>_xll.SNL.Clients.Office.Excel.Functions.SPG($D84, CD$1, $F84, "Options: Curr=USD, Mag=Actuals")</f>
        <v>0.61464771074267299</v>
      </c>
      <c r="CE84" s="6">
        <f>_xll.SNL.Clients.Office.Excel.Functions.SPG($D84, CE$1, $F84, "Options: Curr=USD, Mag=Actuals")</f>
        <v>11.7569894236288</v>
      </c>
      <c r="CF84" s="6">
        <f>_xll.SNL.Clients.Office.Excel.Functions.SPG($D84, CF$1, $F84, "Options: Curr=USD, Mag=Actuals")</f>
        <v>1.6299675178047399</v>
      </c>
      <c r="CG84" s="6">
        <f>_xll.SNL.Clients.Office.Excel.Functions.SPG($D84, CG$1, $F84, "Options: Curr=USD, Mag=Actuals")</f>
        <v>0.29939167569852898</v>
      </c>
    </row>
    <row r="85" spans="1:85" x14ac:dyDescent="0.3">
      <c r="A85" s="10" t="s">
        <v>87</v>
      </c>
      <c r="B85" s="10" t="s">
        <v>85</v>
      </c>
      <c r="C85" s="10" t="s">
        <v>3</v>
      </c>
      <c r="D85">
        <v>100369</v>
      </c>
      <c r="E85" s="10" t="s">
        <v>29</v>
      </c>
      <c r="F85" s="10" t="s">
        <v>63</v>
      </c>
      <c r="G85">
        <v>-782.8</v>
      </c>
      <c r="H85">
        <v>913.02</v>
      </c>
      <c r="I85">
        <v>1695.82</v>
      </c>
      <c r="J85">
        <v>13039.2</v>
      </c>
      <c r="K85">
        <v>43983.02</v>
      </c>
      <c r="L85">
        <v>3.48</v>
      </c>
      <c r="M85">
        <v>15987.96</v>
      </c>
      <c r="N85">
        <v>296.45999999999998</v>
      </c>
      <c r="O85">
        <v>3.37</v>
      </c>
      <c r="P85">
        <v>7.31</v>
      </c>
      <c r="Q85">
        <v>1</v>
      </c>
      <c r="R85">
        <v>1</v>
      </c>
      <c r="S85" t="str">
        <f>_xll.SNL.Clients.Office.Excel.Functions.SPG(D85, S$1, F85, "Options: Curr=USD, Mag=Actuals")</f>
        <v>Bank of America Corporation (NYSE:BAC)</v>
      </c>
      <c r="T85" t="str">
        <f>_xll.SNL.Clients.Office.Excel.Functions.SPG($D85, T$1, $F85, "Options: Curr=USD, Mag=Actuals")</f>
        <v>Bank of America Corporation</v>
      </c>
      <c r="U85" s="6">
        <f>_xll.SNL.Clients.Office.Excel.Functions.SPG($D85, U$1, $F85, "Options: Curr=USD, Mag=Actuals")</f>
        <v>1291803000000</v>
      </c>
      <c r="V85" t="str">
        <f>_xll.SNL.Clients.Office.Excel.Functions.SPG($D85, V$1, $F85, "Options: Curr=USD, Mag=Actuals")</f>
        <v>NYSE:BAC</v>
      </c>
      <c r="W85" t="str">
        <f>_xll.SNL.Clients.Office.Excel.Functions.SPG($D85, W$1, $F85, "Options: Curr=USD, Mag=Actuals")</f>
        <v>Bank</v>
      </c>
      <c r="X85" s="6">
        <f>_xll.SNL.Clients.Office.Excel.Functions.SPG($D85, X$1, $F85, "Options: Curr=USD, Mag=Actuals")</f>
        <v>57175000000</v>
      </c>
      <c r="Y85" s="6">
        <f>_xll.SNL.Clients.Office.Excel.Functions.SPG($D85, Y$1, $F85, "Options: Curr=USD, Mag=Actuals")</f>
        <v>0</v>
      </c>
      <c r="Z85" s="6">
        <f>_xll.SNL.Clients.Office.Excel.Functions.SPG($D85, Z$1, $F85, "Options: Curr=USD, Mag=Actuals")</f>
        <v>52369000000</v>
      </c>
      <c r="AA85" s="6">
        <f>_xll.SNL.Clients.Office.Excel.Functions.SPG($D85, AA$1, $F85, "Options: Curr=USD, Mag=Actuals")</f>
        <v>16465000000</v>
      </c>
      <c r="AB85" s="6">
        <f>_xll.SNL.Clients.Office.Excel.Functions.SPG($D85, AB$1, $F85, "Options: Curr=USD, Mag=Actuals")</f>
        <v>4.04</v>
      </c>
      <c r="AC85" s="6">
        <f>_xll.SNL.Clients.Office.Excel.Functions.SPG($D85, AC$1, $F85, "Options: Curr=USD, Mag=Actuals")</f>
        <v>10.989010989011</v>
      </c>
      <c r="AD85" s="6">
        <f>_xll.SNL.Clients.Office.Excel.Functions.SPG($D85, AD$1, $F85, "Options: Curr=USD, Mag=Actuals")</f>
        <v>1.2965669521502601</v>
      </c>
      <c r="AE85" s="6">
        <f>_xll.SNL.Clients.Office.Excel.Functions.SPG($D85, AE$1, $F85, "Options: Curr=USD, Mag=Actuals")</f>
        <v>16.487918206306801</v>
      </c>
      <c r="AF85" s="6">
        <f>_xll.SNL.Clients.Office.Excel.Functions.SPG($D85, AF$1, $F85, "Options: Curr=USD, Mag=Actuals")</f>
        <v>1291803000000</v>
      </c>
      <c r="AG85" s="6">
        <f>_xll.SNL.Clients.Office.Excel.Functions.SPG($D85, AG$1, $F85, "Options: Curr=USD, Mag=Actuals")</f>
        <v>457772000000</v>
      </c>
      <c r="AH85" s="6">
        <f>_xll.SNL.Clients.Office.Excel.Functions.SPG($D85, AH$1, $F85, "Options: Curr=USD, Mag=Actuals")</f>
        <v>101533000000</v>
      </c>
      <c r="AI85" s="6">
        <f>_xll.SNL.Clients.Office.Excel.Functions.SPG($D85, AI$1, $F85, "Options: Curr=USD, Mag=Actuals")</f>
        <v>38717</v>
      </c>
      <c r="AJ85" s="6" t="str">
        <f>_xll.SNL.Clients.Office.Excel.Functions.SPG($D85, AJ$1, $F85, "Options: Curr=USD, Mag=Actuals")</f>
        <v>#INVALID FUNCTION PARAMETER</v>
      </c>
      <c r="AK85" s="6" t="str">
        <f>_xll.SNL.Clients.Office.Excel.Functions.SPG($D85, AK$1, $F85, "Options: Curr=USD, Mag=Actuals")</f>
        <v>#INVALID FUNCTION PARAMETER</v>
      </c>
      <c r="AL85" s="6" t="str">
        <f>_xll.SNL.Clients.Office.Excel.Functions.SPG($D85, AL$1, $F85, "Options: Curr=USD, Mag=Actuals")</f>
        <v>#INVALID FUNCTION PARAMETER</v>
      </c>
      <c r="AM85" s="6" t="str">
        <f>_xll.SNL.Clients.Office.Excel.Functions.SPG($D85, AM$1, $F85, "Options: Curr=USD, Mag=Actuals")</f>
        <v>#INVALID FUNCTION PARAMETER</v>
      </c>
      <c r="AN85" s="6">
        <f>_xll.SNL.Clients.Office.Excel.Functions.SPG($D85, AN$1, $F85, "Options: Curr=USD, Mag=Actuals")</f>
        <v>1291803000000</v>
      </c>
      <c r="AO85" s="6">
        <f>_xll.SNL.Clients.Office.Excel.Functions.SPG($D85, AO$1, $F85, "Options: Curr=USD, Mag=Actuals")</f>
        <v>580446000000</v>
      </c>
      <c r="AP85" s="6">
        <f>_xll.SNL.Clients.Office.Excel.Functions.SPG($D85, AP$1, $F85, "Options: Curr=USD, Mag=Actuals")</f>
        <v>634670000000</v>
      </c>
      <c r="AQ85" s="6">
        <f>_xll.SNL.Clients.Office.Excel.Functions.SPG($D85, AQ$1, $F85, "Options: Curr=USD, Mag=Actuals")</f>
        <v>101533000000</v>
      </c>
      <c r="AR85" s="6">
        <f>_xll.SNL.Clients.Office.Excel.Functions.SPG($D85, AR$1, $F85, "Options: Curr=USD, Mag=Actuals")</f>
        <v>101533000000</v>
      </c>
      <c r="AS85" s="6">
        <f>_xll.SNL.Clients.Office.Excel.Functions.SPG($D85, AS$1, $F85, "Options: Curr=USD, Mag=Actuals")</f>
        <v>53512000000</v>
      </c>
      <c r="AT85" s="6">
        <f>_xll.SNL.Clients.Office.Excel.Functions.SPG($D85, AT$1, $F85, "Options: Curr=USD, Mag=Actuals")</f>
        <v>44.933012231741202</v>
      </c>
      <c r="AU85" s="6">
        <f>_xll.SNL.Clients.Office.Excel.Functions.SPG($D85, AU$1, $F85, "Options: Curr=USD, Mag=Actuals")</f>
        <v>91.456347393133399</v>
      </c>
      <c r="AV85" s="6">
        <f>_xll.SNL.Clients.Office.Excel.Functions.SPG($D85, AV$1, $F85, "Options: Curr=USD, Mag=Actuals")</f>
        <v>7.8597897667059096</v>
      </c>
      <c r="AW85" s="6">
        <f>_xll.SNL.Clients.Office.Excel.Functions.SPG($D85, AW$1, $F85, "Options: Curr=USD, Mag=Actuals")</f>
        <v>4.3023616678807102</v>
      </c>
      <c r="AX85" s="6">
        <f>_xll.SNL.Clients.Office.Excel.Functions.SPG($D85, AX$1, $F85, "Options: Curr=USD, Mag=Actuals")</f>
        <v>16465000000</v>
      </c>
      <c r="AY85" s="6">
        <f>_xll.SNL.Clients.Office.Excel.Functions.SPG($D85, AY$1, $F85, "Options: Curr=USD, Mag=Actuals")</f>
        <v>16465000000</v>
      </c>
      <c r="AZ85" s="6">
        <f>_xll.SNL.Clients.Office.Excel.Functions.SPG($D85, AZ$1, $F85, "Options: Curr=USD, Mag=Actuals")</f>
        <v>1.2965669521502601</v>
      </c>
      <c r="BA85" s="6">
        <f>_xll.SNL.Clients.Office.Excel.Functions.SPG($D85, BA$1, $F85, "Options: Curr=USD, Mag=Actuals")</f>
        <v>16.487918206306801</v>
      </c>
      <c r="BB85" s="6">
        <f>_xll.SNL.Clients.Office.Excel.Functions.SPG($D85, BB$1, $F85, "Options: Curr=USD, Mag=Actuals")</f>
        <v>16.5147103122804</v>
      </c>
      <c r="BC85" s="6">
        <f>_xll.SNL.Clients.Office.Excel.Functions.SPG($D85, BC$1, $F85, "Options: Curr=USD, Mag=Actuals")</f>
        <v>32.881934552290197</v>
      </c>
      <c r="BD85" s="6">
        <f>_xll.SNL.Clients.Office.Excel.Functions.SPG($D85, BD$1, $F85, "Options: Curr=USD, Mag=Actuals")</f>
        <v>1.9325050351299899</v>
      </c>
      <c r="BE85" s="6">
        <f>_xll.SNL.Clients.Office.Excel.Functions.SPG($D85, BE$1, $F85, "Options: Curr=USD, Mag=Actuals")</f>
        <v>2.4859594359205399</v>
      </c>
      <c r="BF85" s="6">
        <f>_xll.SNL.Clients.Office.Excel.Functions.SPG($D85, BF$1, $F85, "Options: Curr=USD, Mag=Actuals")</f>
        <v>0</v>
      </c>
      <c r="BG85" s="6">
        <f>_xll.SNL.Clients.Office.Excel.Functions.SPG($D85, BG$1, $F85, "Options: Curr=USD, Mag=Actuals")</f>
        <v>2.2255435895336002</v>
      </c>
      <c r="BH85" s="6">
        <f>_xll.SNL.Clients.Office.Excel.Functions.SPG($D85, BH$1, $F85, "Options: Curr=USD, Mag=Actuals")</f>
        <v>2.0827755431170498</v>
      </c>
      <c r="BI85" s="6">
        <f>_xll.SNL.Clients.Office.Excel.Functions.SPG($D85, BI$1, $F85, "Options: Curr=USD, Mag=Actuals")</f>
        <v>3.6076165967075799</v>
      </c>
      <c r="BJ85" s="6">
        <f>_xll.SNL.Clients.Office.Excel.Functions.SPG($D85, BJ$1, $F85, "Options: Curr=USD, Mag=Actuals")</f>
        <v>0</v>
      </c>
      <c r="BK85" s="6">
        <f>_xll.SNL.Clients.Office.Excel.Functions.SPG($D85, BK$1, $F85, "Options: Curr=USD, Mag=Actuals")</f>
        <v>3.3171246463919601</v>
      </c>
      <c r="BL85" s="6">
        <f>_xll.SNL.Clients.Office.Excel.Functions.SPG($D85, BL$1, $F85, "Options: Curr=USD, Mag=Actuals")</f>
        <v>3.3935328321113398</v>
      </c>
      <c r="BM85" s="6">
        <f>_xll.SNL.Clients.Office.Excel.Functions.SPG($D85, BM$1, $F85, "Options: Curr=USD, Mag=Actuals")</f>
        <v>2.8732294722126999</v>
      </c>
      <c r="BN85" s="6">
        <f>_xll.SNL.Clients.Office.Excel.Functions.SPG($D85, BN$1, $F85, "Options: Curr=USD, Mag=Actuals")</f>
        <v>2.83895416701889</v>
      </c>
      <c r="BO85" s="6">
        <f>_xll.SNL.Clients.Office.Excel.Functions.SPG($D85, BO$1, $F85, "Options: Curr=USD, Mag=Actuals")</f>
        <v>57.0482005976354</v>
      </c>
      <c r="BP85" s="6">
        <f>_xll.SNL.Clients.Office.Excel.Functions.SPG($D85, BP$1, $F85, "Options: Curr=USD, Mag=Actuals")</f>
        <v>0</v>
      </c>
      <c r="BQ85" s="6">
        <f>_xll.SNL.Clients.Office.Excel.Functions.SPG($D85, BQ$1, $F85, "Options: Curr=USD, Mag=Actuals")</f>
        <v>49.430695233930898</v>
      </c>
      <c r="BR85" s="6">
        <f>_xll.SNL.Clients.Office.Excel.Functions.SPG($D85, BR$1, $F85, "Options: Curr=USD, Mag=Actuals")</f>
        <v>6.8</v>
      </c>
      <c r="BS85" s="6">
        <f>_xll.SNL.Clients.Office.Excel.Functions.SPG($D85, BS$1, $F85, "Options: Curr=USD, Mag=Actuals")</f>
        <v>8.25</v>
      </c>
      <c r="BT85" s="6">
        <f>_xll.SNL.Clients.Office.Excel.Functions.SPG($D85, BT$1, $F85, "Options: Curr=USD, Mag=Actuals")</f>
        <v>11.08</v>
      </c>
      <c r="BU85" s="6">
        <f>_xll.SNL.Clients.Office.Excel.Functions.SPG($D85, BU$1, $F85, "Options: Curr=USD, Mag=Actuals")</f>
        <v>0</v>
      </c>
      <c r="BV85" s="6">
        <f>_xll.SNL.Clients.Office.Excel.Functions.SPG($D85, BV$1, $F85, "Options: Curr=USD, Mag=Actuals")</f>
        <v>0</v>
      </c>
      <c r="BW85" s="6">
        <f>_xll.SNL.Clients.Office.Excel.Functions.SPG($D85, BW$1, $F85, "Options: Curr=USD, Mag=Actuals")</f>
        <v>0</v>
      </c>
      <c r="BX85" s="6">
        <f>_xll.SNL.Clients.Office.Excel.Functions.SPG($D85, BX$1, $F85, "Options: Curr=USD, Mag=Actuals")</f>
        <v>0</v>
      </c>
      <c r="BY85" s="6">
        <f>_xll.SNL.Clients.Office.Excel.Functions.SPG($D85, BY$1, $F85, "Options: Curr=USD, Mag=Actuals")</f>
        <v>69.783677851808704</v>
      </c>
      <c r="BZ85" s="6">
        <f>_xll.SNL.Clients.Office.Excel.Functions.SPG($D85, BZ$1, $F85, "Options: Curr=USD, Mag=Actuals")</f>
        <v>1611000000</v>
      </c>
      <c r="CA85" s="6" t="str">
        <f>_xll.SNL.Clients.Office.Excel.Functions.SPG($D85, CA$1, $F85, "Options: Curr=USD, Mag=Actuals")</f>
        <v>Nonperforming Loans</v>
      </c>
      <c r="CB85" s="6">
        <f>_xll.SNL.Clients.Office.Excel.Functions.SPG($D85, CB$1, $F85, "Options: Curr=USD, Mag=Actuals")</f>
        <v>0.27375100044010903</v>
      </c>
      <c r="CC85" s="6">
        <f>_xll.SNL.Clients.Office.Excel.Functions.SPG($D85, CC$1, $F85, "Options: Curr=USD, Mag=Actuals")</f>
        <v>2.6170866026609501</v>
      </c>
      <c r="CD85" s="6">
        <f>_xll.SNL.Clients.Office.Excel.Functions.SPG($D85, CD$1, $F85, "Options: Curr=USD, Mag=Actuals")</f>
        <v>0.72760205722650795</v>
      </c>
      <c r="CE85" s="6">
        <f>_xll.SNL.Clients.Office.Excel.Functions.SPG($D85, CE$1, $F85, "Options: Curr=USD, Mag=Actuals")</f>
        <v>13.9072389582541</v>
      </c>
      <c r="CF85" s="6">
        <f>_xll.SNL.Clients.Office.Excel.Functions.SPG($D85, CF$1, $F85, "Options: Curr=USD, Mag=Actuals")</f>
        <v>1.3670557408694399</v>
      </c>
      <c r="CG85" s="6">
        <f>_xll.SNL.Clients.Office.Excel.Functions.SPG($D85, CG$1, $F85, "Options: Curr=USD, Mag=Actuals")</f>
        <v>0.17870857714334101</v>
      </c>
    </row>
    <row r="86" spans="1:85" x14ac:dyDescent="0.3">
      <c r="A86" s="10" t="s">
        <v>87</v>
      </c>
      <c r="B86" s="10" t="s">
        <v>85</v>
      </c>
      <c r="C86" s="10" t="s">
        <v>3</v>
      </c>
      <c r="D86">
        <v>100369</v>
      </c>
      <c r="E86" s="10" t="s">
        <v>29</v>
      </c>
      <c r="F86" s="10" t="s">
        <v>64</v>
      </c>
      <c r="G86">
        <v>-837.29</v>
      </c>
      <c r="H86">
        <v>1040.9000000000001</v>
      </c>
      <c r="I86">
        <v>1878.19</v>
      </c>
      <c r="J86">
        <v>13815.58</v>
      </c>
      <c r="K86">
        <v>46162.48</v>
      </c>
      <c r="L86">
        <v>2.78</v>
      </c>
      <c r="M86">
        <v>16433.150000000001</v>
      </c>
      <c r="N86">
        <v>299.27999999999997</v>
      </c>
      <c r="O86">
        <v>3.22</v>
      </c>
      <c r="P86">
        <v>4.68</v>
      </c>
      <c r="Q86">
        <v>1</v>
      </c>
      <c r="R86">
        <v>1</v>
      </c>
      <c r="S86" t="str">
        <f>_xll.SNL.Clients.Office.Excel.Functions.SPG(D86, S$1, F86, "Options: Curr=USD, Mag=Actuals")</f>
        <v>Bank of America Corporation (NYSE:BAC)</v>
      </c>
      <c r="T86" t="str">
        <f>_xll.SNL.Clients.Office.Excel.Functions.SPG($D86, T$1, $F86, "Options: Curr=USD, Mag=Actuals")</f>
        <v>Bank of America Corporation</v>
      </c>
      <c r="U86" s="6">
        <f>_xll.SNL.Clients.Office.Excel.Functions.SPG($D86, U$1, $F86, "Options: Curr=USD, Mag=Actuals")</f>
        <v>1459737000000</v>
      </c>
      <c r="V86" t="str">
        <f>_xll.SNL.Clients.Office.Excel.Functions.SPG($D86, V$1, $F86, "Options: Curr=USD, Mag=Actuals")</f>
        <v>NYSE:BAC</v>
      </c>
      <c r="W86" t="str">
        <f>_xll.SNL.Clients.Office.Excel.Functions.SPG($D86, W$1, $F86, "Options: Curr=USD, Mag=Actuals")</f>
        <v>Bank</v>
      </c>
      <c r="X86" s="6">
        <f>_xll.SNL.Clients.Office.Excel.Functions.SPG($D86, X$1, $F86, "Options: Curr=USD, Mag=Actuals")</f>
        <v>71891000000</v>
      </c>
      <c r="Y86" s="6">
        <f>_xll.SNL.Clients.Office.Excel.Functions.SPG($D86, Y$1, $F86, "Options: Curr=USD, Mag=Actuals")</f>
        <v>0</v>
      </c>
      <c r="Z86" s="6">
        <f>_xll.SNL.Clients.Office.Excel.Functions.SPG($D86, Z$1, $F86, "Options: Curr=USD, Mag=Actuals")</f>
        <v>75964000000</v>
      </c>
      <c r="AA86" s="6">
        <f>_xll.SNL.Clients.Office.Excel.Functions.SPG($D86, AA$1, $F86, "Options: Curr=USD, Mag=Actuals")</f>
        <v>21133000000</v>
      </c>
      <c r="AB86" s="6">
        <f>_xll.SNL.Clients.Office.Excel.Functions.SPG($D86, AB$1, $F86, "Options: Curr=USD, Mag=Actuals")</f>
        <v>4.59</v>
      </c>
      <c r="AC86" s="6">
        <f>_xll.SNL.Clients.Office.Excel.Functions.SPG($D86, AC$1, $F86, "Options: Curr=USD, Mag=Actuals")</f>
        <v>13.6138613861386</v>
      </c>
      <c r="AD86" s="6">
        <f>_xll.SNL.Clients.Office.Excel.Functions.SPG($D86, AD$1, $F86, "Options: Curr=USD, Mag=Actuals")</f>
        <v>1.4408722823845099</v>
      </c>
      <c r="AE86" s="6">
        <f>_xll.SNL.Clients.Office.Excel.Functions.SPG($D86, AE$1, $F86, "Options: Curr=USD, Mag=Actuals")</f>
        <v>16.198462399301</v>
      </c>
      <c r="AF86" s="6">
        <f>_xll.SNL.Clients.Office.Excel.Functions.SPG($D86, AF$1, $F86, "Options: Curr=USD, Mag=Actuals")</f>
        <v>1459737000000</v>
      </c>
      <c r="AG86" s="6">
        <f>_xll.SNL.Clients.Office.Excel.Functions.SPG($D86, AG$1, $F86, "Options: Curr=USD, Mag=Actuals")</f>
        <v>504827000000</v>
      </c>
      <c r="AH86" s="6">
        <f>_xll.SNL.Clients.Office.Excel.Functions.SPG($D86, AH$1, $F86, "Options: Curr=USD, Mag=Actuals")</f>
        <v>135272000000</v>
      </c>
      <c r="AI86" s="6">
        <f>_xll.SNL.Clients.Office.Excel.Functions.SPG($D86, AI$1, $F86, "Options: Curr=USD, Mag=Actuals")</f>
        <v>39082</v>
      </c>
      <c r="AJ86" s="6" t="str">
        <f>_xll.SNL.Clients.Office.Excel.Functions.SPG($D86, AJ$1, $F86, "Options: Curr=USD, Mag=Actuals")</f>
        <v>#INVALID FUNCTION PARAMETER</v>
      </c>
      <c r="AK86" s="6" t="str">
        <f>_xll.SNL.Clients.Office.Excel.Functions.SPG($D86, AK$1, $F86, "Options: Curr=USD, Mag=Actuals")</f>
        <v>#INVALID FUNCTION PARAMETER</v>
      </c>
      <c r="AL86" s="6" t="str">
        <f>_xll.SNL.Clients.Office.Excel.Functions.SPG($D86, AL$1, $F86, "Options: Curr=USD, Mag=Actuals")</f>
        <v>#INVALID FUNCTION PARAMETER</v>
      </c>
      <c r="AM86" s="6" t="str">
        <f>_xll.SNL.Clients.Office.Excel.Functions.SPG($D86, AM$1, $F86, "Options: Curr=USD, Mag=Actuals")</f>
        <v>#INVALID FUNCTION PARAMETER</v>
      </c>
      <c r="AN86" s="6">
        <f>_xll.SNL.Clients.Office.Excel.Functions.SPG($D86, AN$1, $F86, "Options: Curr=USD, Mag=Actuals")</f>
        <v>1459737000000</v>
      </c>
      <c r="AO86" s="6">
        <f>_xll.SNL.Clients.Office.Excel.Functions.SPG($D86, AO$1, $F86, "Options: Curr=USD, Mag=Actuals")</f>
        <v>716013388000</v>
      </c>
      <c r="AP86" s="6">
        <f>_xll.SNL.Clients.Office.Excel.Functions.SPG($D86, AP$1, $F86, "Options: Curr=USD, Mag=Actuals")</f>
        <v>693497000000</v>
      </c>
      <c r="AQ86" s="6">
        <f>_xll.SNL.Clients.Office.Excel.Functions.SPG($D86, AQ$1, $F86, "Options: Curr=USD, Mag=Actuals")</f>
        <v>135272000000</v>
      </c>
      <c r="AR86" s="6">
        <f>_xll.SNL.Clients.Office.Excel.Functions.SPG($D86, AR$1, $F86, "Options: Curr=USD, Mag=Actuals")</f>
        <v>135272000000</v>
      </c>
      <c r="AS86" s="6">
        <f>_xll.SNL.Clients.Office.Excel.Functions.SPG($D86, AS$1, $F86, "Options: Curr=USD, Mag=Actuals")</f>
        <v>65819000000</v>
      </c>
      <c r="AT86" s="6">
        <f>_xll.SNL.Clients.Office.Excel.Functions.SPG($D86, AT$1, $F86, "Options: Curr=USD, Mag=Actuals")</f>
        <v>49.050848748781497</v>
      </c>
      <c r="AU86" s="6">
        <f>_xll.SNL.Clients.Office.Excel.Functions.SPG($D86, AU$1, $F86, "Options: Curr=USD, Mag=Actuals")</f>
        <v>103.246789531894</v>
      </c>
      <c r="AV86" s="6">
        <f>_xll.SNL.Clients.Office.Excel.Functions.SPG($D86, AV$1, $F86, "Options: Curr=USD, Mag=Actuals")</f>
        <v>9.2668747863485006</v>
      </c>
      <c r="AW86" s="6">
        <f>_xll.SNL.Clients.Office.Excel.Functions.SPG($D86, AW$1, $F86, "Options: Curr=USD, Mag=Actuals")</f>
        <v>4.7342125781495001</v>
      </c>
      <c r="AX86" s="6">
        <f>_xll.SNL.Clients.Office.Excel.Functions.SPG($D86, AX$1, $F86, "Options: Curr=USD, Mag=Actuals")</f>
        <v>21133000000</v>
      </c>
      <c r="AY86" s="6">
        <f>_xll.SNL.Clients.Office.Excel.Functions.SPG($D86, AY$1, $F86, "Options: Curr=USD, Mag=Actuals")</f>
        <v>21133000000</v>
      </c>
      <c r="AZ86" s="6">
        <f>_xll.SNL.Clients.Office.Excel.Functions.SPG($D86, AZ$1, $F86, "Options: Curr=USD, Mag=Actuals")</f>
        <v>1.4408722823845099</v>
      </c>
      <c r="BA86" s="6">
        <f>_xll.SNL.Clients.Office.Excel.Functions.SPG($D86, BA$1, $F86, "Options: Curr=USD, Mag=Actuals")</f>
        <v>16.198462399301</v>
      </c>
      <c r="BB86" s="6">
        <f>_xll.SNL.Clients.Office.Excel.Functions.SPG($D86, BB$1, $F86, "Options: Curr=USD, Mag=Actuals")</f>
        <v>16.267636565387299</v>
      </c>
      <c r="BC86" s="6">
        <f>_xll.SNL.Clients.Office.Excel.Functions.SPG($D86, BC$1, $F86, "Options: Curr=USD, Mag=Actuals")</f>
        <v>34.825771514426002</v>
      </c>
      <c r="BD86" s="6">
        <f>_xll.SNL.Clients.Office.Excel.Functions.SPG($D86, BD$1, $F86, "Options: Curr=USD, Mag=Actuals")</f>
        <v>2.1021058449334999</v>
      </c>
      <c r="BE86" s="6">
        <f>_xll.SNL.Clients.Office.Excel.Functions.SPG($D86, BE$1, $F86, "Options: Curr=USD, Mag=Actuals")</f>
        <v>2.4421124975369599</v>
      </c>
      <c r="BF86" s="6">
        <f>_xll.SNL.Clients.Office.Excel.Functions.SPG($D86, BF$1, $F86, "Options: Curr=USD, Mag=Actuals")</f>
        <v>0</v>
      </c>
      <c r="BG86" s="6">
        <f>_xll.SNL.Clients.Office.Excel.Functions.SPG($D86, BG$1, $F86, "Options: Curr=USD, Mag=Actuals")</f>
        <v>2.3861357718549598</v>
      </c>
      <c r="BH86" s="6">
        <f>_xll.SNL.Clients.Office.Excel.Functions.SPG($D86, BH$1, $F86, "Options: Curr=USD, Mag=Actuals")</f>
        <v>2.4117037038047102</v>
      </c>
      <c r="BI86" s="6">
        <f>_xll.SNL.Clients.Office.Excel.Functions.SPG($D86, BI$1, $F86, "Options: Curr=USD, Mag=Actuals")</f>
        <v>3.4410755500700101</v>
      </c>
      <c r="BJ86" s="6">
        <f>_xll.SNL.Clients.Office.Excel.Functions.SPG($D86, BJ$1, $F86, "Options: Curr=USD, Mag=Actuals")</f>
        <v>0</v>
      </c>
      <c r="BK86" s="6">
        <f>_xll.SNL.Clients.Office.Excel.Functions.SPG($D86, BK$1, $F86, "Options: Curr=USD, Mag=Actuals")</f>
        <v>3.4811620808753001</v>
      </c>
      <c r="BL86" s="6">
        <f>_xll.SNL.Clients.Office.Excel.Functions.SPG($D86, BL$1, $F86, "Options: Curr=USD, Mag=Actuals")</f>
        <v>3.6698572395294899</v>
      </c>
      <c r="BM86" s="6">
        <f>_xll.SNL.Clients.Office.Excel.Functions.SPG($D86, BM$1, $F86, "Options: Curr=USD, Mag=Actuals")</f>
        <v>3.1803638943859802</v>
      </c>
      <c r="BN86" s="6">
        <f>_xll.SNL.Clients.Office.Excel.Functions.SPG($D86, BN$1, $F86, "Options: Curr=USD, Mag=Actuals")</f>
        <v>2.82221717945324</v>
      </c>
      <c r="BO86" s="6">
        <f>_xll.SNL.Clients.Office.Excel.Functions.SPG($D86, BO$1, $F86, "Options: Curr=USD, Mag=Actuals")</f>
        <v>50.0310940776629</v>
      </c>
      <c r="BP86" s="6">
        <f>_xll.SNL.Clients.Office.Excel.Functions.SPG($D86, BP$1, $F86, "Options: Curr=USD, Mag=Actuals")</f>
        <v>0</v>
      </c>
      <c r="BQ86" s="6">
        <f>_xll.SNL.Clients.Office.Excel.Functions.SPG($D86, BQ$1, $F86, "Options: Curr=USD, Mag=Actuals")</f>
        <v>48.680641526755799</v>
      </c>
      <c r="BR86" s="6">
        <f>_xll.SNL.Clients.Office.Excel.Functions.SPG($D86, BR$1, $F86, "Options: Curr=USD, Mag=Actuals")</f>
        <v>6.82</v>
      </c>
      <c r="BS86" s="6">
        <f>_xll.SNL.Clients.Office.Excel.Functions.SPG($D86, BS$1, $F86, "Options: Curr=USD, Mag=Actuals")</f>
        <v>8.64</v>
      </c>
      <c r="BT86" s="6">
        <f>_xll.SNL.Clients.Office.Excel.Functions.SPG($D86, BT$1, $F86, "Options: Curr=USD, Mag=Actuals")</f>
        <v>11.88</v>
      </c>
      <c r="BU86" s="6">
        <f>_xll.SNL.Clients.Office.Excel.Functions.SPG($D86, BU$1, $F86, "Options: Curr=USD, Mag=Actuals")</f>
        <v>0</v>
      </c>
      <c r="BV86" s="6">
        <f>_xll.SNL.Clients.Office.Excel.Functions.SPG($D86, BV$1, $F86, "Options: Curr=USD, Mag=Actuals")</f>
        <v>0</v>
      </c>
      <c r="BW86" s="6">
        <f>_xll.SNL.Clients.Office.Excel.Functions.SPG($D86, BW$1, $F86, "Options: Curr=USD, Mag=Actuals")</f>
        <v>0</v>
      </c>
      <c r="BX86" s="6">
        <f>_xll.SNL.Clients.Office.Excel.Functions.SPG($D86, BX$1, $F86, "Options: Curr=USD, Mag=Actuals")</f>
        <v>0</v>
      </c>
      <c r="BY86" s="6">
        <f>_xll.SNL.Clients.Office.Excel.Functions.SPG($D86, BY$1, $F86, "Options: Curr=USD, Mag=Actuals")</f>
        <v>72.241271544120593</v>
      </c>
      <c r="BZ86" s="6">
        <f>_xll.SNL.Clients.Office.Excel.Functions.SPG($D86, BZ$1, $F86, "Options: Curr=USD, Mag=Actuals")</f>
        <v>1869000000</v>
      </c>
      <c r="CA86" s="6" t="str">
        <f>_xll.SNL.Clients.Office.Excel.Functions.SPG($D86, CA$1, $F86, "Options: Curr=USD, Mag=Actuals")</f>
        <v>Nonperforming Loans</v>
      </c>
      <c r="CB86" s="6">
        <f>_xll.SNL.Clients.Office.Excel.Functions.SPG($D86, CB$1, $F86, "Options: Curr=USD, Mag=Actuals")</f>
        <v>0.25778265418394303</v>
      </c>
      <c r="CC86" s="6">
        <f>_xll.SNL.Clients.Office.Excel.Functions.SPG($D86, CC$1, $F86, "Options: Curr=USD, Mag=Actuals")</f>
        <v>2.4974944878733201</v>
      </c>
      <c r="CD86" s="6">
        <f>_xll.SNL.Clients.Office.Excel.Functions.SPG($D86, CD$1, $F86, "Options: Curr=USD, Mag=Actuals")</f>
        <v>0.74586763657975697</v>
      </c>
      <c r="CE86" s="6">
        <f>_xll.SNL.Clients.Office.Excel.Functions.SPG($D86, CE$1, $F86, "Options: Curr=USD, Mag=Actuals")</f>
        <v>13.555049601561199</v>
      </c>
      <c r="CF86" s="6">
        <f>_xll.SNL.Clients.Office.Excel.Functions.SPG($D86, CF$1, $F86, "Options: Curr=USD, Mag=Actuals")</f>
        <v>1.2435357999584999</v>
      </c>
      <c r="CG86" s="6">
        <f>_xll.SNL.Clients.Office.Excel.Functions.SPG($D86, CG$1, $F86, "Options: Curr=USD, Mag=Actuals")</f>
        <v>0.17723492409532701</v>
      </c>
    </row>
    <row r="87" spans="1:85" x14ac:dyDescent="0.3">
      <c r="A87" s="10" t="s">
        <v>87</v>
      </c>
      <c r="B87" s="10" t="s">
        <v>85</v>
      </c>
      <c r="C87" s="10" t="s">
        <v>3</v>
      </c>
      <c r="D87">
        <v>100369</v>
      </c>
      <c r="E87" s="10" t="s">
        <v>29</v>
      </c>
      <c r="F87" s="10" t="s">
        <v>65</v>
      </c>
      <c r="G87">
        <v>-821.2</v>
      </c>
      <c r="H87">
        <v>1165.1500000000001</v>
      </c>
      <c r="I87">
        <v>1986.35</v>
      </c>
      <c r="J87">
        <v>14474.23</v>
      </c>
      <c r="K87">
        <v>47891.96</v>
      </c>
      <c r="L87">
        <v>2</v>
      </c>
      <c r="M87">
        <v>16762.45</v>
      </c>
      <c r="N87">
        <v>302.23</v>
      </c>
      <c r="O87">
        <v>2.87</v>
      </c>
      <c r="P87">
        <v>4.82</v>
      </c>
      <c r="Q87">
        <v>1</v>
      </c>
      <c r="R87">
        <v>1</v>
      </c>
      <c r="S87" t="str">
        <f>_xll.SNL.Clients.Office.Excel.Functions.SPG(D87, S$1, F87, "Options: Curr=USD, Mag=Actuals")</f>
        <v>Bank of America Corporation (NYSE:BAC)</v>
      </c>
      <c r="T87" t="str">
        <f>_xll.SNL.Clients.Office.Excel.Functions.SPG($D87, T$1, $F87, "Options: Curr=USD, Mag=Actuals")</f>
        <v>Bank of America Corporation</v>
      </c>
      <c r="U87" s="6">
        <f>_xll.SNL.Clients.Office.Excel.Functions.SPG($D87, U$1, $F87, "Options: Curr=USD, Mag=Actuals")</f>
        <v>1715746000000</v>
      </c>
      <c r="V87" t="str">
        <f>_xll.SNL.Clients.Office.Excel.Functions.SPG($D87, V$1, $F87, "Options: Curr=USD, Mag=Actuals")</f>
        <v>NYSE:BAC</v>
      </c>
      <c r="W87" t="str">
        <f>_xll.SNL.Clients.Office.Excel.Functions.SPG($D87, W$1, $F87, "Options: Curr=USD, Mag=Actuals")</f>
        <v>Bank</v>
      </c>
      <c r="X87" s="6">
        <f>_xll.SNL.Clients.Office.Excel.Functions.SPG($D87, X$1, $F87, "Options: Curr=USD, Mag=Actuals")</f>
        <v>65333000000</v>
      </c>
      <c r="Y87" s="6">
        <f>_xll.SNL.Clients.Office.Excel.Functions.SPG($D87, Y$1, $F87, "Options: Curr=USD, Mag=Actuals")</f>
        <v>0</v>
      </c>
      <c r="Z87" s="6">
        <f>_xll.SNL.Clients.Office.Excel.Functions.SPG($D87, Z$1, $F87, "Options: Curr=USD, Mag=Actuals")</f>
        <v>73787000000</v>
      </c>
      <c r="AA87" s="6">
        <f>_xll.SNL.Clients.Office.Excel.Functions.SPG($D87, AA$1, $F87, "Options: Curr=USD, Mag=Actuals")</f>
        <v>14982000000</v>
      </c>
      <c r="AB87" s="6">
        <f>_xll.SNL.Clients.Office.Excel.Functions.SPG($D87, AB$1, $F87, "Options: Curr=USD, Mag=Actuals")</f>
        <v>3.29</v>
      </c>
      <c r="AC87" s="6">
        <f>_xll.SNL.Clients.Office.Excel.Functions.SPG($D87, AC$1, $F87, "Options: Curr=USD, Mag=Actuals")</f>
        <v>-28.322440087145999</v>
      </c>
      <c r="AD87" s="6">
        <f>_xll.SNL.Clients.Office.Excel.Functions.SPG($D87, AD$1, $F87, "Options: Curr=USD, Mag=Actuals")</f>
        <v>0.93516337894715196</v>
      </c>
      <c r="AE87" s="6">
        <f>_xll.SNL.Clients.Office.Excel.Functions.SPG($D87, AE$1, $F87, "Options: Curr=USD, Mag=Actuals")</f>
        <v>10.9628133643588</v>
      </c>
      <c r="AF87" s="6">
        <f>_xll.SNL.Clients.Office.Excel.Functions.SPG($D87, AF$1, $F87, "Options: Curr=USD, Mag=Actuals")</f>
        <v>1715746000000</v>
      </c>
      <c r="AG87" s="6">
        <f>_xll.SNL.Clients.Office.Excel.Functions.SPG($D87, AG$1, $F87, "Options: Curr=USD, Mag=Actuals")</f>
        <v>610032000000</v>
      </c>
      <c r="AH87" s="6">
        <f>_xll.SNL.Clients.Office.Excel.Functions.SPG($D87, AH$1, $F87, "Options: Curr=USD, Mag=Actuals")</f>
        <v>146803000000</v>
      </c>
      <c r="AI87" s="6">
        <f>_xll.SNL.Clients.Office.Excel.Functions.SPG($D87, AI$1, $F87, "Options: Curr=USD, Mag=Actuals")</f>
        <v>39447</v>
      </c>
      <c r="AJ87" s="6" t="str">
        <f>_xll.SNL.Clients.Office.Excel.Functions.SPG($D87, AJ$1, $F87, "Options: Curr=USD, Mag=Actuals")</f>
        <v>#INVALID FUNCTION PARAMETER</v>
      </c>
      <c r="AK87" s="6" t="str">
        <f>_xll.SNL.Clients.Office.Excel.Functions.SPG($D87, AK$1, $F87, "Options: Curr=USD, Mag=Actuals")</f>
        <v>#INVALID FUNCTION PARAMETER</v>
      </c>
      <c r="AL87" s="6" t="str">
        <f>_xll.SNL.Clients.Office.Excel.Functions.SPG($D87, AL$1, $F87, "Options: Curr=USD, Mag=Actuals")</f>
        <v>#INVALID FUNCTION PARAMETER</v>
      </c>
      <c r="AM87" s="6" t="str">
        <f>_xll.SNL.Clients.Office.Excel.Functions.SPG($D87, AM$1, $F87, "Options: Curr=USD, Mag=Actuals")</f>
        <v>#INVALID FUNCTION PARAMETER</v>
      </c>
      <c r="AN87" s="6">
        <f>_xll.SNL.Clients.Office.Excel.Functions.SPG($D87, AN$1, $F87, "Options: Curr=USD, Mag=Actuals")</f>
        <v>1715746000000</v>
      </c>
      <c r="AO87" s="6">
        <f>_xll.SNL.Clients.Office.Excel.Functions.SPG($D87, AO$1, $F87, "Options: Curr=USD, Mag=Actuals")</f>
        <v>899180000000</v>
      </c>
      <c r="AP87" s="6">
        <f>_xll.SNL.Clients.Office.Excel.Functions.SPG($D87, AP$1, $F87, "Options: Curr=USD, Mag=Actuals")</f>
        <v>805177000000</v>
      </c>
      <c r="AQ87" s="6">
        <f>_xll.SNL.Clients.Office.Excel.Functions.SPG($D87, AQ$1, $F87, "Options: Curr=USD, Mag=Actuals")</f>
        <v>146803000000</v>
      </c>
      <c r="AR87" s="6">
        <f>_xll.SNL.Clients.Office.Excel.Functions.SPG($D87, AR$1, $F87, "Options: Curr=USD, Mag=Actuals")</f>
        <v>146803000000</v>
      </c>
      <c r="AS87" s="6">
        <f>_xll.SNL.Clients.Office.Excel.Functions.SPG($D87, AS$1, $F87, "Options: Curr=USD, Mag=Actuals")</f>
        <v>64034000000</v>
      </c>
      <c r="AT87" s="6">
        <f>_xll.SNL.Clients.Office.Excel.Functions.SPG($D87, AT$1, $F87, "Options: Curr=USD, Mag=Actuals")</f>
        <v>52.407524190643599</v>
      </c>
      <c r="AU87" s="6">
        <f>_xll.SNL.Clients.Office.Excel.Functions.SPG($D87, AU$1, $F87, "Options: Curr=USD, Mag=Actuals")</f>
        <v>111.674824293292</v>
      </c>
      <c r="AV87" s="6">
        <f>_xll.SNL.Clients.Office.Excel.Functions.SPG($D87, AV$1, $F87, "Options: Curr=USD, Mag=Actuals")</f>
        <v>8.5562198600492092</v>
      </c>
      <c r="AW87" s="6">
        <f>_xll.SNL.Clients.Office.Excel.Functions.SPG($D87, AW$1, $F87, "Options: Curr=USD, Mag=Actuals")</f>
        <v>3.9213044641780002</v>
      </c>
      <c r="AX87" s="6">
        <f>_xll.SNL.Clients.Office.Excel.Functions.SPG($D87, AX$1, $F87, "Options: Curr=USD, Mag=Actuals")</f>
        <v>14982000000</v>
      </c>
      <c r="AY87" s="6">
        <f>_xll.SNL.Clients.Office.Excel.Functions.SPG($D87, AY$1, $F87, "Options: Curr=USD, Mag=Actuals")</f>
        <v>14982000000</v>
      </c>
      <c r="AZ87" s="6">
        <f>_xll.SNL.Clients.Office.Excel.Functions.SPG($D87, AZ$1, $F87, "Options: Curr=USD, Mag=Actuals")</f>
        <v>0.93516337894715196</v>
      </c>
      <c r="BA87" s="6">
        <f>_xll.SNL.Clients.Office.Excel.Functions.SPG($D87, BA$1, $F87, "Options: Curr=USD, Mag=Actuals")</f>
        <v>10.9628133643588</v>
      </c>
      <c r="BB87" s="6">
        <f>_xll.SNL.Clients.Office.Excel.Functions.SPG($D87, BB$1, $F87, "Options: Curr=USD, Mag=Actuals")</f>
        <v>11.000711317434799</v>
      </c>
      <c r="BC87" s="6">
        <f>_xll.SNL.Clients.Office.Excel.Functions.SPG($D87, BC$1, $F87, "Options: Curr=USD, Mag=Actuals")</f>
        <v>24.639577213829401</v>
      </c>
      <c r="BD87" s="6">
        <f>_xll.SNL.Clients.Office.Excel.Functions.SPG($D87, BD$1, $F87, "Options: Curr=USD, Mag=Actuals")</f>
        <v>1.3446358201105</v>
      </c>
      <c r="BE87" s="6">
        <f>_xll.SNL.Clients.Office.Excel.Functions.SPG($D87, BE$1, $F87, "Options: Curr=USD, Mag=Actuals")</f>
        <v>2.2589482501733702</v>
      </c>
      <c r="BF87" s="6">
        <f>_xll.SNL.Clients.Office.Excel.Functions.SPG($D87, BF$1, $F87, "Options: Curr=USD, Mag=Actuals")</f>
        <v>0</v>
      </c>
      <c r="BG87" s="6">
        <f>_xll.SNL.Clients.Office.Excel.Functions.SPG($D87, BG$1, $F87, "Options: Curr=USD, Mag=Actuals")</f>
        <v>2.30401486074605</v>
      </c>
      <c r="BH87" s="6">
        <f>_xll.SNL.Clients.Office.Excel.Functions.SPG($D87, BH$1, $F87, "Options: Curr=USD, Mag=Actuals")</f>
        <v>1.6431211311844101</v>
      </c>
      <c r="BI87" s="6">
        <f>_xll.SNL.Clients.Office.Excel.Functions.SPG($D87, BI$1, $F87, "Options: Curr=USD, Mag=Actuals")</f>
        <v>3.0910827847033699</v>
      </c>
      <c r="BJ87" s="6">
        <f>_xll.SNL.Clients.Office.Excel.Functions.SPG($D87, BJ$1, $F87, "Options: Curr=USD, Mag=Actuals")</f>
        <v>0</v>
      </c>
      <c r="BK87" s="6">
        <f>_xll.SNL.Clients.Office.Excel.Functions.SPG($D87, BK$1, $F87, "Options: Curr=USD, Mag=Actuals")</f>
        <v>3.3128552524308401</v>
      </c>
      <c r="BL87" s="6">
        <f>_xll.SNL.Clients.Office.Excel.Functions.SPG($D87, BL$1, $F87, "Options: Curr=USD, Mag=Actuals")</f>
        <v>2.5507872542624899</v>
      </c>
      <c r="BM87" s="6">
        <f>_xll.SNL.Clients.Office.Excel.Functions.SPG($D87, BM$1, $F87, "Options: Curr=USD, Mag=Actuals")</f>
        <v>1.87793084367856</v>
      </c>
      <c r="BN87" s="6">
        <f>_xll.SNL.Clients.Office.Excel.Functions.SPG($D87, BN$1, $F87, "Options: Curr=USD, Mag=Actuals")</f>
        <v>2.6032375384119599</v>
      </c>
      <c r="BO87" s="6">
        <f>_xll.SNL.Clients.Office.Excel.Functions.SPG($D87, BO$1, $F87, "Options: Curr=USD, Mag=Actuals")</f>
        <v>56.0134662611609</v>
      </c>
      <c r="BP87" s="6">
        <f>_xll.SNL.Clients.Office.Excel.Functions.SPG($D87, BP$1, $F87, "Options: Curr=USD, Mag=Actuals")</f>
        <v>0</v>
      </c>
      <c r="BQ87" s="6">
        <f>_xll.SNL.Clients.Office.Excel.Functions.SPG($D87, BQ$1, $F87, "Options: Curr=USD, Mag=Actuals")</f>
        <v>56.498247440038</v>
      </c>
      <c r="BR87" s="6">
        <f>_xll.SNL.Clients.Office.Excel.Functions.SPG($D87, BR$1, $F87, "Options: Curr=USD, Mag=Actuals")</f>
        <v>4.93</v>
      </c>
      <c r="BS87" s="6">
        <f>_xll.SNL.Clients.Office.Excel.Functions.SPG($D87, BS$1, $F87, "Options: Curr=USD, Mag=Actuals")</f>
        <v>6.87</v>
      </c>
      <c r="BT87" s="6">
        <f>_xll.SNL.Clients.Office.Excel.Functions.SPG($D87, BT$1, $F87, "Options: Curr=USD, Mag=Actuals")</f>
        <v>11.02</v>
      </c>
      <c r="BU87" s="6">
        <f>_xll.SNL.Clients.Office.Excel.Functions.SPG($D87, BU$1, $F87, "Options: Curr=USD, Mag=Actuals")</f>
        <v>0</v>
      </c>
      <c r="BV87" s="6">
        <f>_xll.SNL.Clients.Office.Excel.Functions.SPG($D87, BV$1, $F87, "Options: Curr=USD, Mag=Actuals")</f>
        <v>0</v>
      </c>
      <c r="BW87" s="6">
        <f>_xll.SNL.Clients.Office.Excel.Functions.SPG($D87, BW$1, $F87, "Options: Curr=USD, Mag=Actuals")</f>
        <v>0</v>
      </c>
      <c r="BX87" s="6">
        <f>_xll.SNL.Clients.Office.Excel.Functions.SPG($D87, BX$1, $F87, "Options: Curr=USD, Mag=Actuals")</f>
        <v>0</v>
      </c>
      <c r="BY87" s="6">
        <f>_xll.SNL.Clients.Office.Excel.Functions.SPG($D87, BY$1, $F87, "Options: Curr=USD, Mag=Actuals")</f>
        <v>70.692573376245704</v>
      </c>
      <c r="BZ87" s="6">
        <f>_xll.SNL.Clients.Office.Excel.Functions.SPG($D87, BZ$1, $F87, "Options: Curr=USD, Mag=Actuals")</f>
        <v>5818000000</v>
      </c>
      <c r="CA87" s="6" t="str">
        <f>_xll.SNL.Clients.Office.Excel.Functions.SPG($D87, CA$1, $F87, "Options: Curr=USD, Mag=Actuals")</f>
        <v>Nonperforming Loans</v>
      </c>
      <c r="CB87" s="6">
        <f>_xll.SNL.Clients.Office.Excel.Functions.SPG($D87, CB$1, $F87, "Options: Curr=USD, Mag=Actuals")</f>
        <v>0.638801538920999</v>
      </c>
      <c r="CC87" s="6">
        <f>_xll.SNL.Clients.Office.Excel.Functions.SPG($D87, CC$1, $F87, "Options: Curr=USD, Mag=Actuals")</f>
        <v>7.6935283383142501</v>
      </c>
      <c r="CD87" s="6">
        <f>_xll.SNL.Clients.Office.Excel.Functions.SPG($D87, CD$1, $F87, "Options: Curr=USD, Mag=Actuals")</f>
        <v>1.0576219529089099</v>
      </c>
      <c r="CE87" s="6">
        <f>_xll.SNL.Clients.Office.Excel.Functions.SPG($D87, CE$1, $F87, "Options: Curr=USD, Mag=Actuals")</f>
        <v>29.404313711692101</v>
      </c>
      <c r="CF87" s="6">
        <f>_xll.SNL.Clients.Office.Excel.Functions.SPG($D87, CF$1, $F87, "Options: Curr=USD, Mag=Actuals")</f>
        <v>1.2723328004497301</v>
      </c>
      <c r="CG87" s="6">
        <f>_xll.SNL.Clients.Office.Excel.Functions.SPG($D87, CG$1, $F87, "Options: Curr=USD, Mag=Actuals")</f>
        <v>0.47967483026288099</v>
      </c>
    </row>
    <row r="88" spans="1:85" x14ac:dyDescent="0.3">
      <c r="A88" s="10" t="s">
        <v>87</v>
      </c>
      <c r="B88" s="10" t="s">
        <v>85</v>
      </c>
      <c r="C88" s="10" t="s">
        <v>3</v>
      </c>
      <c r="D88">
        <v>100369</v>
      </c>
      <c r="E88" s="10" t="s">
        <v>29</v>
      </c>
      <c r="F88" s="10" t="s">
        <v>66</v>
      </c>
      <c r="G88">
        <v>-832.49</v>
      </c>
      <c r="H88">
        <v>1308.8</v>
      </c>
      <c r="I88">
        <v>2141.29</v>
      </c>
      <c r="J88">
        <v>14769.86</v>
      </c>
      <c r="K88">
        <v>48434.07</v>
      </c>
      <c r="L88">
        <v>0.11</v>
      </c>
      <c r="M88">
        <v>16781.48</v>
      </c>
      <c r="N88">
        <v>304.95</v>
      </c>
      <c r="O88">
        <v>3.81</v>
      </c>
      <c r="P88">
        <v>9.7799999999999994</v>
      </c>
      <c r="Q88">
        <v>1</v>
      </c>
      <c r="R88">
        <v>1</v>
      </c>
      <c r="S88" t="str">
        <f>_xll.SNL.Clients.Office.Excel.Functions.SPG(D88, S$1, F88, "Options: Curr=USD, Mag=Actuals")</f>
        <v>Bank of America Corporation (NYSE:BAC)</v>
      </c>
      <c r="T88" t="str">
        <f>_xll.SNL.Clients.Office.Excel.Functions.SPG($D88, T$1, $F88, "Options: Curr=USD, Mag=Actuals")</f>
        <v>Bank of America Corporation</v>
      </c>
      <c r="U88" s="6">
        <f>_xll.SNL.Clients.Office.Excel.Functions.SPG($D88, U$1, $F88, "Options: Curr=USD, Mag=Actuals")</f>
        <v>1817943000000</v>
      </c>
      <c r="V88" t="str">
        <f>_xll.SNL.Clients.Office.Excel.Functions.SPG($D88, V$1, $F88, "Options: Curr=USD, Mag=Actuals")</f>
        <v>NYSE:BAC</v>
      </c>
      <c r="W88" t="str">
        <f>_xll.SNL.Clients.Office.Excel.Functions.SPG($D88, W$1, $F88, "Options: Curr=USD, Mag=Actuals")</f>
        <v>Bank</v>
      </c>
      <c r="X88" s="6">
        <f>_xll.SNL.Clients.Office.Excel.Functions.SPG($D88, X$1, $F88, "Options: Curr=USD, Mag=Actuals")</f>
        <v>72006000000</v>
      </c>
      <c r="Y88" s="6">
        <f>_xll.SNL.Clients.Office.Excel.Functions.SPG($D88, Y$1, $F88, "Options: Curr=USD, Mag=Actuals")</f>
        <v>0</v>
      </c>
      <c r="Z88" s="6">
        <f>_xll.SNL.Clients.Office.Excel.Functions.SPG($D88, Z$1, $F88, "Options: Curr=USD, Mag=Actuals")</f>
        <v>44752000000</v>
      </c>
      <c r="AA88" s="6">
        <f>_xll.SNL.Clients.Office.Excel.Functions.SPG($D88, AA$1, $F88, "Options: Curr=USD, Mag=Actuals")</f>
        <v>4008000000</v>
      </c>
      <c r="AB88" s="6">
        <f>_xll.SNL.Clients.Office.Excel.Functions.SPG($D88, AB$1, $F88, "Options: Curr=USD, Mag=Actuals")</f>
        <v>0.54</v>
      </c>
      <c r="AC88" s="6">
        <f>_xll.SNL.Clients.Office.Excel.Functions.SPG($D88, AC$1, $F88, "Options: Curr=USD, Mag=Actuals")</f>
        <v>-83.586626139817596</v>
      </c>
      <c r="AD88" s="6">
        <f>_xll.SNL.Clients.Office.Excel.Functions.SPG($D88, AD$1, $F88, "Options: Curr=USD, Mag=Actuals")</f>
        <v>0.217355347250656</v>
      </c>
      <c r="AE88" s="6">
        <f>_xll.SNL.Clients.Office.Excel.Functions.SPG($D88, AE$1, $F88, "Options: Curr=USD, Mag=Actuals")</f>
        <v>2.4315814379576701</v>
      </c>
      <c r="AF88" s="6">
        <f>_xll.SNL.Clients.Office.Excel.Functions.SPG($D88, AF$1, $F88, "Options: Curr=USD, Mag=Actuals")</f>
        <v>1817943000000</v>
      </c>
      <c r="AG88" s="6">
        <f>_xll.SNL.Clients.Office.Excel.Functions.SPG($D88, AG$1, $F88, "Options: Curr=USD, Mag=Actuals")</f>
        <v>632946000000</v>
      </c>
      <c r="AH88" s="6">
        <f>_xll.SNL.Clients.Office.Excel.Functions.SPG($D88, AH$1, $F88, "Options: Curr=USD, Mag=Actuals")</f>
        <v>177052000000</v>
      </c>
      <c r="AI88" s="6">
        <f>_xll.SNL.Clients.Office.Excel.Functions.SPG($D88, AI$1, $F88, "Options: Curr=USD, Mag=Actuals")</f>
        <v>39813</v>
      </c>
      <c r="AJ88" s="6" t="str">
        <f>_xll.SNL.Clients.Office.Excel.Functions.SPG($D88, AJ$1, $F88, "Options: Curr=USD, Mag=Actuals")</f>
        <v>#INVALID FUNCTION PARAMETER</v>
      </c>
      <c r="AK88" s="6" t="str">
        <f>_xll.SNL.Clients.Office.Excel.Functions.SPG($D88, AK$1, $F88, "Options: Curr=USD, Mag=Actuals")</f>
        <v>#INVALID FUNCTION PARAMETER</v>
      </c>
      <c r="AL88" s="6" t="str">
        <f>_xll.SNL.Clients.Office.Excel.Functions.SPG($D88, AL$1, $F88, "Options: Curr=USD, Mag=Actuals")</f>
        <v>#INVALID FUNCTION PARAMETER</v>
      </c>
      <c r="AM88" s="6" t="str">
        <f>_xll.SNL.Clients.Office.Excel.Functions.SPG($D88, AM$1, $F88, "Options: Curr=USD, Mag=Actuals")</f>
        <v>#INVALID FUNCTION PARAMETER</v>
      </c>
      <c r="AN88" s="6">
        <f>_xll.SNL.Clients.Office.Excel.Functions.SPG($D88, AN$1, $F88, "Options: Curr=USD, Mag=Actuals")</f>
        <v>1817943000000</v>
      </c>
      <c r="AO88" s="6">
        <f>_xll.SNL.Clients.Office.Excel.Functions.SPG($D88, AO$1, $F88, "Options: Curr=USD, Mag=Actuals")</f>
        <v>939829000000</v>
      </c>
      <c r="AP88" s="6">
        <f>_xll.SNL.Clients.Office.Excel.Functions.SPG($D88, AP$1, $F88, "Options: Curr=USD, Mag=Actuals")</f>
        <v>882997000000</v>
      </c>
      <c r="AQ88" s="6">
        <f>_xll.SNL.Clients.Office.Excel.Functions.SPG($D88, AQ$1, $F88, "Options: Curr=USD, Mag=Actuals")</f>
        <v>177052000000</v>
      </c>
      <c r="AR88" s="6">
        <f>_xll.SNL.Clients.Office.Excel.Functions.SPG($D88, AR$1, $F88, "Options: Curr=USD, Mag=Actuals")</f>
        <v>177052000000</v>
      </c>
      <c r="AS88" s="6">
        <f>_xll.SNL.Clients.Office.Excel.Functions.SPG($D88, AS$1, $F88, "Options: Curr=USD, Mag=Actuals")</f>
        <v>90923000000</v>
      </c>
      <c r="AT88" s="6">
        <f>_xll.SNL.Clients.Office.Excel.Functions.SPG($D88, AT$1, $F88, "Options: Curr=USD, Mag=Actuals")</f>
        <v>51.697385451579102</v>
      </c>
      <c r="AU88" s="6">
        <f>_xll.SNL.Clients.Office.Excel.Functions.SPG($D88, AU$1, $F88, "Options: Curr=USD, Mag=Actuals")</f>
        <v>106.436261957855</v>
      </c>
      <c r="AV88" s="6">
        <f>_xll.SNL.Clients.Office.Excel.Functions.SPG($D88, AV$1, $F88, "Options: Curr=USD, Mag=Actuals")</f>
        <v>9.7391392359386408</v>
      </c>
      <c r="AW88" s="6">
        <f>_xll.SNL.Clients.Office.Excel.Functions.SPG($D88, AW$1, $F88, "Options: Curr=USD, Mag=Actuals")</f>
        <v>5.2501596591781796</v>
      </c>
      <c r="AX88" s="6">
        <f>_xll.SNL.Clients.Office.Excel.Functions.SPG($D88, AX$1, $F88, "Options: Curr=USD, Mag=Actuals")</f>
        <v>4008000000</v>
      </c>
      <c r="AY88" s="6">
        <f>_xll.SNL.Clients.Office.Excel.Functions.SPG($D88, AY$1, $F88, "Options: Curr=USD, Mag=Actuals")</f>
        <v>4008000000</v>
      </c>
      <c r="AZ88" s="6">
        <f>_xll.SNL.Clients.Office.Excel.Functions.SPG($D88, AZ$1, $F88, "Options: Curr=USD, Mag=Actuals")</f>
        <v>0.217355347250656</v>
      </c>
      <c r="BA88" s="6">
        <f>_xll.SNL.Clients.Office.Excel.Functions.SPG($D88, BA$1, $F88, "Options: Curr=USD, Mag=Actuals")</f>
        <v>2.4315814379576701</v>
      </c>
      <c r="BB88" s="6">
        <f>_xll.SNL.Clients.Office.Excel.Functions.SPG($D88, BB$1, $F88, "Options: Curr=USD, Mag=Actuals")</f>
        <v>1.7558847202022101</v>
      </c>
      <c r="BC88" s="6">
        <f>_xll.SNL.Clients.Office.Excel.Functions.SPG($D88, BC$1, $F88, "Options: Curr=USD, Mag=Actuals")</f>
        <v>5.5135927424425697</v>
      </c>
      <c r="BD88" s="6">
        <f>_xll.SNL.Clients.Office.Excel.Functions.SPG($D88, BD$1, $F88, "Options: Curr=USD, Mag=Actuals")</f>
        <v>0.31582695511748698</v>
      </c>
      <c r="BE88" s="6">
        <f>_xll.SNL.Clients.Office.Excel.Functions.SPG($D88, BE$1, $F88, "Options: Curr=USD, Mag=Actuals")</f>
        <v>2.5206821096700902</v>
      </c>
      <c r="BF88" s="6">
        <f>_xll.SNL.Clients.Office.Excel.Functions.SPG($D88, BF$1, $F88, "Options: Curr=USD, Mag=Actuals")</f>
        <v>0</v>
      </c>
      <c r="BG88" s="6">
        <f>_xll.SNL.Clients.Office.Excel.Functions.SPG($D88, BG$1, $F88, "Options: Curr=USD, Mag=Actuals")</f>
        <v>2.1961675393237998</v>
      </c>
      <c r="BH88" s="6">
        <f>_xll.SNL.Clients.Office.Excel.Functions.SPG($D88, BH$1, $F88, "Options: Curr=USD, Mag=Actuals")</f>
        <v>1.9091261588353501</v>
      </c>
      <c r="BI88" s="6">
        <f>_xll.SNL.Clients.Office.Excel.Functions.SPG($D88, BI$1, $F88, "Options: Curr=USD, Mag=Actuals")</f>
        <v>3.5743290130062899</v>
      </c>
      <c r="BJ88" s="6">
        <f>_xll.SNL.Clients.Office.Excel.Functions.SPG($D88, BJ$1, $F88, "Options: Curr=USD, Mag=Actuals")</f>
        <v>0</v>
      </c>
      <c r="BK88" s="6">
        <f>_xll.SNL.Clients.Office.Excel.Functions.SPG($D88, BK$1, $F88, "Options: Curr=USD, Mag=Actuals")</f>
        <v>3.1911287927626901</v>
      </c>
      <c r="BL88" s="6">
        <f>_xll.SNL.Clients.Office.Excel.Functions.SPG($D88, BL$1, $F88, "Options: Curr=USD, Mag=Actuals")</f>
        <v>2.4828821179633001</v>
      </c>
      <c r="BM88" s="6">
        <f>_xll.SNL.Clients.Office.Excel.Functions.SPG($D88, BM$1, $F88, "Options: Curr=USD, Mag=Actuals")</f>
        <v>0.34892259412680499</v>
      </c>
      <c r="BN88" s="6">
        <f>_xll.SNL.Clients.Office.Excel.Functions.SPG($D88, BN$1, $F88, "Options: Curr=USD, Mag=Actuals")</f>
        <v>2.9743614027318999</v>
      </c>
      <c r="BO88" s="6">
        <f>_xll.SNL.Clients.Office.Excel.Functions.SPG($D88, BO$1, $F88, "Options: Curr=USD, Mag=Actuals")</f>
        <v>60.820595333869697</v>
      </c>
      <c r="BP88" s="6">
        <f>_xll.SNL.Clients.Office.Excel.Functions.SPG($D88, BP$1, $F88, "Options: Curr=USD, Mag=Actuals")</f>
        <v>0</v>
      </c>
      <c r="BQ88" s="6">
        <f>_xll.SNL.Clients.Office.Excel.Functions.SPG($D88, BQ$1, $F88, "Options: Curr=USD, Mag=Actuals")</f>
        <v>56.241146571119103</v>
      </c>
      <c r="BR88" s="6">
        <f>_xll.SNL.Clients.Office.Excel.Functions.SPG($D88, BR$1, $F88, "Options: Curr=USD, Mag=Actuals")</f>
        <v>4.8</v>
      </c>
      <c r="BS88" s="6">
        <f>_xll.SNL.Clients.Office.Excel.Functions.SPG($D88, BS$1, $F88, "Options: Curr=USD, Mag=Actuals")</f>
        <v>9.15</v>
      </c>
      <c r="BT88" s="6">
        <f>_xll.SNL.Clients.Office.Excel.Functions.SPG($D88, BT$1, $F88, "Options: Curr=USD, Mag=Actuals")</f>
        <v>13</v>
      </c>
      <c r="BU88" s="6">
        <f>_xll.SNL.Clients.Office.Excel.Functions.SPG($D88, BU$1, $F88, "Options: Curr=USD, Mag=Actuals")</f>
        <v>0</v>
      </c>
      <c r="BV88" s="6">
        <f>_xll.SNL.Clients.Office.Excel.Functions.SPG($D88, BV$1, $F88, "Options: Curr=USD, Mag=Actuals")</f>
        <v>0</v>
      </c>
      <c r="BW88" s="6">
        <f>_xll.SNL.Clients.Office.Excel.Functions.SPG($D88, BW$1, $F88, "Options: Curr=USD, Mag=Actuals")</f>
        <v>0</v>
      </c>
      <c r="BX88" s="6">
        <f>_xll.SNL.Clients.Office.Excel.Functions.SPG($D88, BX$1, $F88, "Options: Curr=USD, Mag=Actuals")</f>
        <v>0</v>
      </c>
      <c r="BY88" s="6">
        <f>_xll.SNL.Clients.Office.Excel.Functions.SPG($D88, BY$1, $F88, "Options: Curr=USD, Mag=Actuals")</f>
        <v>72.654863216283502</v>
      </c>
      <c r="BZ88" s="6">
        <f>_xll.SNL.Clients.Office.Excel.Functions.SPG($D88, BZ$1, $F88, "Options: Curr=USD, Mag=Actuals")</f>
        <v>23678000000</v>
      </c>
      <c r="CA88" s="6" t="str">
        <f>_xll.SNL.Clients.Office.Excel.Functions.SPG($D88, CA$1, $F88, "Options: Curr=USD, Mag=Actuals")</f>
        <v>Nonperforming Loans</v>
      </c>
      <c r="CB88" s="6">
        <f>_xll.SNL.Clients.Office.Excel.Functions.SPG($D88, CB$1, $F88, "Options: Curr=USD, Mag=Actuals")</f>
        <v>2.4590300135008798</v>
      </c>
      <c r="CC88" s="6">
        <f>_xll.SNL.Clients.Office.Excel.Functions.SPG($D88, CC$1, $F88, "Options: Curr=USD, Mag=Actuals")</f>
        <v>20.771268663263001</v>
      </c>
      <c r="CD88" s="6">
        <f>_xll.SNL.Clients.Office.Excel.Functions.SPG($D88, CD$1, $F88, "Options: Curr=USD, Mag=Actuals")</f>
        <v>2.9040097598545098</v>
      </c>
      <c r="CE88" s="6">
        <f>_xll.SNL.Clients.Office.Excel.Functions.SPG($D88, CE$1, $F88, "Options: Curr=USD, Mag=Actuals")</f>
        <v>85.442254593925597</v>
      </c>
      <c r="CF88" s="6">
        <f>_xll.SNL.Clients.Office.Excel.Functions.SPG($D88, CF$1, $F88, "Options: Curr=USD, Mag=Actuals")</f>
        <v>2.3959912763526798</v>
      </c>
      <c r="CG88" s="6">
        <f>_xll.SNL.Clients.Office.Excel.Functions.SPG($D88, CG$1, $F88, "Options: Curr=USD, Mag=Actuals")</f>
        <v>1.79266881885853</v>
      </c>
    </row>
    <row r="89" spans="1:85" x14ac:dyDescent="0.3">
      <c r="A89" s="10" t="s">
        <v>87</v>
      </c>
      <c r="B89" s="10" t="s">
        <v>85</v>
      </c>
      <c r="C89" s="10" t="s">
        <v>3</v>
      </c>
      <c r="D89">
        <v>100369</v>
      </c>
      <c r="E89" s="10" t="s">
        <v>29</v>
      </c>
      <c r="F89" s="10" t="s">
        <v>67</v>
      </c>
      <c r="G89">
        <v>-509.69</v>
      </c>
      <c r="H89">
        <v>1070.33</v>
      </c>
      <c r="I89">
        <v>1580.02</v>
      </c>
      <c r="J89">
        <v>14478.07</v>
      </c>
      <c r="K89">
        <v>47086.32</v>
      </c>
      <c r="L89">
        <v>-2.58</v>
      </c>
      <c r="M89">
        <v>16349.11</v>
      </c>
      <c r="N89">
        <v>307.48</v>
      </c>
      <c r="O89">
        <v>-0.32</v>
      </c>
      <c r="P89">
        <v>-8.75</v>
      </c>
      <c r="Q89">
        <v>1</v>
      </c>
      <c r="R89">
        <v>1</v>
      </c>
      <c r="S89" t="str">
        <f>_xll.SNL.Clients.Office.Excel.Functions.SPG(D89, S$1, F89, "Options: Curr=USD, Mag=Actuals")</f>
        <v>Bank of America Corporation (NYSE:BAC)</v>
      </c>
      <c r="T89" t="str">
        <f>_xll.SNL.Clients.Office.Excel.Functions.SPG($D89, T$1, $F89, "Options: Curr=USD, Mag=Actuals")</f>
        <v>Bank of America Corporation</v>
      </c>
      <c r="U89" s="6">
        <f>_xll.SNL.Clients.Office.Excel.Functions.SPG($D89, U$1, $F89, "Options: Curr=USD, Mag=Actuals")</f>
        <v>2230232000000</v>
      </c>
      <c r="V89" t="str">
        <f>_xll.SNL.Clients.Office.Excel.Functions.SPG($D89, V$1, $F89, "Options: Curr=USD, Mag=Actuals")</f>
        <v>NYSE:BAC</v>
      </c>
      <c r="W89" t="str">
        <f>_xll.SNL.Clients.Office.Excel.Functions.SPG($D89, W$1, $F89, "Options: Curr=USD, Mag=Actuals")</f>
        <v>Bank</v>
      </c>
      <c r="X89" s="6">
        <f>_xll.SNL.Clients.Office.Excel.Functions.SPG($D89, X$1, $F89, "Options: Curr=USD, Mag=Actuals")</f>
        <v>115843000000</v>
      </c>
      <c r="Y89" s="6">
        <f>_xll.SNL.Clients.Office.Excel.Functions.SPG($D89, Y$1, $F89, "Options: Curr=USD, Mag=Actuals")</f>
        <v>0</v>
      </c>
      <c r="Z89" s="6">
        <f>_xll.SNL.Clients.Office.Excel.Functions.SPG($D89, Z$1, $F89, "Options: Curr=USD, Mag=Actuals")</f>
        <v>35167000000</v>
      </c>
      <c r="AA89" s="6">
        <f>_xll.SNL.Clients.Office.Excel.Functions.SPG($D89, AA$1, $F89, "Options: Curr=USD, Mag=Actuals")</f>
        <v>6276000000</v>
      </c>
      <c r="AB89" s="6">
        <f>_xll.SNL.Clients.Office.Excel.Functions.SPG($D89, AB$1, $F89, "Options: Curr=USD, Mag=Actuals")</f>
        <v>-0.28999999999999998</v>
      </c>
      <c r="AC89" s="6" t="str">
        <f>_xll.SNL.Clients.Office.Excel.Functions.SPG($D89, AC$1, $F89, "Options: Curr=USD, Mag=Actuals")</f>
        <v>NM</v>
      </c>
      <c r="AD89" s="6">
        <f>_xll.SNL.Clients.Office.Excel.Functions.SPG($D89, AD$1, $F89, "Options: Curr=USD, Mag=Actuals")</f>
        <v>0.25689010702935799</v>
      </c>
      <c r="AE89" s="6">
        <f>_xll.SNL.Clients.Office.Excel.Functions.SPG($D89, AE$1, $F89, "Options: Curr=USD, Mag=Actuals")</f>
        <v>2.5653497925565598</v>
      </c>
      <c r="AF89" s="6">
        <f>_xll.SNL.Clients.Office.Excel.Functions.SPG($D89, AF$1, $F89, "Options: Curr=USD, Mag=Actuals")</f>
        <v>2230232000000</v>
      </c>
      <c r="AG89" s="6">
        <f>_xll.SNL.Clients.Office.Excel.Functions.SPG($D89, AG$1, $F89, "Options: Curr=USD, Mag=Actuals")</f>
        <v>763230000000</v>
      </c>
      <c r="AH89" s="6">
        <f>_xll.SNL.Clients.Office.Excel.Functions.SPG($D89, AH$1, $F89, "Options: Curr=USD, Mag=Actuals")</f>
        <v>231444000000</v>
      </c>
      <c r="AI89" s="6">
        <f>_xll.SNL.Clients.Office.Excel.Functions.SPG($D89, AI$1, $F89, "Options: Curr=USD, Mag=Actuals")</f>
        <v>40178</v>
      </c>
      <c r="AJ89" s="6" t="str">
        <f>_xll.SNL.Clients.Office.Excel.Functions.SPG($D89, AJ$1, $F89, "Options: Curr=USD, Mag=Actuals")</f>
        <v>#INVALID FUNCTION PARAMETER</v>
      </c>
      <c r="AK89" s="6" t="str">
        <f>_xll.SNL.Clients.Office.Excel.Functions.SPG($D89, AK$1, $F89, "Options: Curr=USD, Mag=Actuals")</f>
        <v>#INVALID FUNCTION PARAMETER</v>
      </c>
      <c r="AL89" s="6" t="str">
        <f>_xll.SNL.Clients.Office.Excel.Functions.SPG($D89, AL$1, $F89, "Options: Curr=USD, Mag=Actuals")</f>
        <v>#INVALID FUNCTION PARAMETER</v>
      </c>
      <c r="AM89" s="6" t="str">
        <f>_xll.SNL.Clients.Office.Excel.Functions.SPG($D89, AM$1, $F89, "Options: Curr=USD, Mag=Actuals")</f>
        <v>#INVALID FUNCTION PARAMETER</v>
      </c>
      <c r="AN89" s="6">
        <f>_xll.SNL.Clients.Office.Excel.Functions.SPG($D89, AN$1, $F89, "Options: Curr=USD, Mag=Actuals")</f>
        <v>2230232000000</v>
      </c>
      <c r="AO89" s="6">
        <f>_xll.SNL.Clients.Office.Excel.Functions.SPG($D89, AO$1, $F89, "Options: Curr=USD, Mag=Actuals")</f>
        <v>906802000000</v>
      </c>
      <c r="AP89" s="6">
        <f>_xll.SNL.Clients.Office.Excel.Functions.SPG($D89, AP$1, $F89, "Options: Curr=USD, Mag=Actuals")</f>
        <v>991611000000</v>
      </c>
      <c r="AQ89" s="6">
        <f>_xll.SNL.Clients.Office.Excel.Functions.SPG($D89, AQ$1, $F89, "Options: Curr=USD, Mag=Actuals")</f>
        <v>231444000000</v>
      </c>
      <c r="AR89" s="6">
        <f>_xll.SNL.Clients.Office.Excel.Functions.SPG($D89, AR$1, $F89, "Options: Curr=USD, Mag=Actuals")</f>
        <v>231444000000</v>
      </c>
      <c r="AS89" s="6">
        <f>_xll.SNL.Clients.Office.Excel.Functions.SPG($D89, AS$1, $F89, "Options: Curr=USD, Mag=Actuals")</f>
        <v>136831000000</v>
      </c>
      <c r="AT89" s="6">
        <f>_xll.SNL.Clients.Office.Excel.Functions.SPG($D89, AT$1, $F89, "Options: Curr=USD, Mag=Actuals")</f>
        <v>40.6595367656818</v>
      </c>
      <c r="AU89" s="6">
        <f>_xll.SNL.Clients.Office.Excel.Functions.SPG($D89, AU$1, $F89, "Options: Curr=USD, Mag=Actuals")</f>
        <v>91.447351834540001</v>
      </c>
      <c r="AV89" s="6">
        <f>_xll.SNL.Clients.Office.Excel.Functions.SPG($D89, AV$1, $F89, "Options: Curr=USD, Mag=Actuals")</f>
        <v>10.3775750684234</v>
      </c>
      <c r="AW89" s="6">
        <f>_xll.SNL.Clients.Office.Excel.Functions.SPG($D89, AW$1, $F89, "Options: Curr=USD, Mag=Actuals")</f>
        <v>6.4070885303043301</v>
      </c>
      <c r="AX89" s="6">
        <f>_xll.SNL.Clients.Office.Excel.Functions.SPG($D89, AX$1, $F89, "Options: Curr=USD, Mag=Actuals")</f>
        <v>6276000000</v>
      </c>
      <c r="AY89" s="6">
        <f>_xll.SNL.Clients.Office.Excel.Functions.SPG($D89, AY$1, $F89, "Options: Curr=USD, Mag=Actuals")</f>
        <v>6276000000</v>
      </c>
      <c r="AZ89" s="6">
        <f>_xll.SNL.Clients.Office.Excel.Functions.SPG($D89, AZ$1, $F89, "Options: Curr=USD, Mag=Actuals")</f>
        <v>0.25689010702935799</v>
      </c>
      <c r="BA89" s="6">
        <f>_xll.SNL.Clients.Office.Excel.Functions.SPG($D89, BA$1, $F89, "Options: Curr=USD, Mag=Actuals")</f>
        <v>2.5653497925565598</v>
      </c>
      <c r="BB89" s="6">
        <f>_xll.SNL.Clients.Office.Excel.Functions.SPG($D89, BB$1, $F89, "Options: Curr=USD, Mag=Actuals")</f>
        <v>-1.21236724304397</v>
      </c>
      <c r="BC89" s="6">
        <f>_xll.SNL.Clients.Office.Excel.Functions.SPG($D89, BC$1, $F89, "Options: Curr=USD, Mag=Actuals")</f>
        <v>-1.5759992728429599</v>
      </c>
      <c r="BD89" s="6">
        <f>_xll.SNL.Clients.Office.Excel.Functions.SPG($D89, BD$1, $F89, "Options: Curr=USD, Mag=Actuals")</f>
        <v>0.39901525083304601</v>
      </c>
      <c r="BE89" s="6">
        <f>_xll.SNL.Clients.Office.Excel.Functions.SPG($D89, BE$1, $F89, "Options: Curr=USD, Mag=Actuals")</f>
        <v>1.96601158870731</v>
      </c>
      <c r="BF89" s="6">
        <f>_xll.SNL.Clients.Office.Excel.Functions.SPG($D89, BF$1, $F89, "Options: Curr=USD, Mag=Actuals")</f>
        <v>0</v>
      </c>
      <c r="BG89" s="6">
        <f>_xll.SNL.Clients.Office.Excel.Functions.SPG($D89, BG$1, $F89, "Options: Curr=USD, Mag=Actuals")</f>
        <v>2.5980447535639599</v>
      </c>
      <c r="BH89" s="6">
        <f>_xll.SNL.Clients.Office.Excel.Functions.SPG($D89, BH$1, $F89, "Options: Curr=USD, Mag=Actuals")</f>
        <v>1.6942631150667899</v>
      </c>
      <c r="BI89" s="6">
        <f>_xll.SNL.Clients.Office.Excel.Functions.SPG($D89, BI$1, $F89, "Options: Curr=USD, Mag=Actuals")</f>
        <v>2.9950939215254899</v>
      </c>
      <c r="BJ89" s="6">
        <f>_xll.SNL.Clients.Office.Excel.Functions.SPG($D89, BJ$1, $F89, "Options: Curr=USD, Mag=Actuals")</f>
        <v>0</v>
      </c>
      <c r="BK89" s="6">
        <f>_xll.SNL.Clients.Office.Excel.Functions.SPG($D89, BK$1, $F89, "Options: Curr=USD, Mag=Actuals")</f>
        <v>4.0354200128864104</v>
      </c>
      <c r="BL89" s="6">
        <f>_xll.SNL.Clients.Office.Excel.Functions.SPG($D89, BL$1, $F89, "Options: Curr=USD, Mag=Actuals")</f>
        <v>3.3296411251398101</v>
      </c>
      <c r="BM89" s="6">
        <f>_xll.SNL.Clients.Office.Excel.Functions.SPG($D89, BM$1, $F89, "Options: Curr=USD, Mag=Actuals")</f>
        <v>0.27719988744934299</v>
      </c>
      <c r="BN89" s="6">
        <f>_xll.SNL.Clients.Office.Excel.Functions.SPG($D89, BN$1, $F89, "Options: Curr=USD, Mag=Actuals")</f>
        <v>2.6243680311311399</v>
      </c>
      <c r="BO89" s="6">
        <f>_xll.SNL.Clients.Office.Excel.Functions.SPG($D89, BO$1, $F89, "Options: Curr=USD, Mag=Actuals")</f>
        <v>45.322391333628403</v>
      </c>
      <c r="BP89" s="6">
        <f>_xll.SNL.Clients.Office.Excel.Functions.SPG($D89, BP$1, $F89, "Options: Curr=USD, Mag=Actuals")</f>
        <v>0</v>
      </c>
      <c r="BQ89" s="6">
        <f>_xll.SNL.Clients.Office.Excel.Functions.SPG($D89, BQ$1, $F89, "Options: Curr=USD, Mag=Actuals")</f>
        <v>54.791398703417599</v>
      </c>
      <c r="BR89" s="6">
        <f>_xll.SNL.Clients.Office.Excel.Functions.SPG($D89, BR$1, $F89, "Options: Curr=USD, Mag=Actuals")</f>
        <v>7.81</v>
      </c>
      <c r="BS89" s="6">
        <f>_xll.SNL.Clients.Office.Excel.Functions.SPG($D89, BS$1, $F89, "Options: Curr=USD, Mag=Actuals")</f>
        <v>10.4</v>
      </c>
      <c r="BT89" s="6">
        <f>_xll.SNL.Clients.Office.Excel.Functions.SPG($D89, BT$1, $F89, "Options: Curr=USD, Mag=Actuals")</f>
        <v>14.66</v>
      </c>
      <c r="BU89" s="6">
        <f>_xll.SNL.Clients.Office.Excel.Functions.SPG($D89, BU$1, $F89, "Options: Curr=USD, Mag=Actuals")</f>
        <v>0</v>
      </c>
      <c r="BV89" s="6">
        <f>_xll.SNL.Clients.Office.Excel.Functions.SPG($D89, BV$1, $F89, "Options: Curr=USD, Mag=Actuals")</f>
        <v>0</v>
      </c>
      <c r="BW89" s="6">
        <f>_xll.SNL.Clients.Office.Excel.Functions.SPG($D89, BW$1, $F89, "Options: Curr=USD, Mag=Actuals")</f>
        <v>0</v>
      </c>
      <c r="BX89" s="6">
        <f>_xll.SNL.Clients.Office.Excel.Functions.SPG($D89, BX$1, $F89, "Options: Curr=USD, Mag=Actuals")</f>
        <v>0</v>
      </c>
      <c r="BY89" s="6">
        <f>_xll.SNL.Clients.Office.Excel.Functions.SPG($D89, BY$1, $F89, "Options: Curr=USD, Mag=Actuals")</f>
        <v>69.163970385143799</v>
      </c>
      <c r="BZ89" s="6">
        <f>_xll.SNL.Clients.Office.Excel.Functions.SPG($D89, BZ$1, $F89, "Options: Curr=USD, Mag=Actuals")</f>
        <v>48222000000</v>
      </c>
      <c r="CA89" s="6" t="str">
        <f>_xll.SNL.Clients.Office.Excel.Functions.SPG($D89, CA$1, $F89, "Options: Curr=USD, Mag=Actuals")</f>
        <v>Nonperforming Loans</v>
      </c>
      <c r="CB89" s="6">
        <f>_xll.SNL.Clients.Office.Excel.Functions.SPG($D89, CB$1, $F89, "Options: Curr=USD, Mag=Actuals")</f>
        <v>5.1082518892968496</v>
      </c>
      <c r="CC89" s="6">
        <f>_xll.SNL.Clients.Office.Excel.Functions.SPG($D89, CC$1, $F89, "Options: Curr=USD, Mag=Actuals")</f>
        <v>27.7088564681005</v>
      </c>
      <c r="CD89" s="6">
        <f>_xll.SNL.Clients.Office.Excel.Functions.SPG($D89, CD$1, $F89, "Options: Curr=USD, Mag=Actuals")</f>
        <v>4.9374410618877302</v>
      </c>
      <c r="CE89" s="6">
        <f>_xll.SNL.Clients.Office.Excel.Functions.SPG($D89, CE$1, $F89, "Options: Curr=USD, Mag=Actuals")</f>
        <v>92.352637910293893</v>
      </c>
      <c r="CF89" s="6">
        <f>_xll.SNL.Clients.Office.Excel.Functions.SPG($D89, CF$1, $F89, "Options: Curr=USD, Mag=Actuals")</f>
        <v>3.9406696172253901</v>
      </c>
      <c r="CG89" s="6">
        <f>_xll.SNL.Clients.Office.Excel.Functions.SPG($D89, CG$1, $F89, "Options: Curr=USD, Mag=Actuals")</f>
        <v>3.1261892089357799</v>
      </c>
    </row>
    <row r="90" spans="1:85" x14ac:dyDescent="0.3">
      <c r="A90" s="10" t="s">
        <v>87</v>
      </c>
      <c r="B90" s="10" t="s">
        <v>85</v>
      </c>
      <c r="C90" s="10" t="s">
        <v>3</v>
      </c>
      <c r="D90">
        <v>100369</v>
      </c>
      <c r="E90" s="10" t="s">
        <v>29</v>
      </c>
      <c r="F90" s="10" t="s">
        <v>8</v>
      </c>
      <c r="G90">
        <v>-648.66999999999996</v>
      </c>
      <c r="H90">
        <v>1290.28</v>
      </c>
      <c r="I90">
        <v>1938.95</v>
      </c>
      <c r="J90">
        <v>15048.97</v>
      </c>
      <c r="K90">
        <v>48513.95</v>
      </c>
      <c r="L90">
        <v>2.7</v>
      </c>
      <c r="M90">
        <v>16789.75</v>
      </c>
      <c r="N90">
        <v>310.2</v>
      </c>
      <c r="O90">
        <v>1.64</v>
      </c>
      <c r="P90">
        <v>6.83</v>
      </c>
      <c r="Q90">
        <v>1</v>
      </c>
      <c r="R90">
        <v>1</v>
      </c>
      <c r="S90" t="str">
        <f>_xll.SNL.Clients.Office.Excel.Functions.SPG(D90, S$1, F90, "Options: Curr=USD, Mag=Actuals")</f>
        <v>Bank of America Corporation (NYSE:BAC)</v>
      </c>
      <c r="T90" t="str">
        <f>_xll.SNL.Clients.Office.Excel.Functions.SPG($D90, T$1, $F90, "Options: Curr=USD, Mag=Actuals")</f>
        <v>Bank of America Corporation</v>
      </c>
      <c r="U90" s="6">
        <f>_xll.SNL.Clients.Office.Excel.Functions.SPG($D90, U$1, $F90, "Options: Curr=USD, Mag=Actuals")</f>
        <v>2264909000000</v>
      </c>
      <c r="V90" t="str">
        <f>_xll.SNL.Clients.Office.Excel.Functions.SPG($D90, V$1, $F90, "Options: Curr=USD, Mag=Actuals")</f>
        <v>NYSE:BAC</v>
      </c>
      <c r="W90" t="str">
        <f>_xll.SNL.Clients.Office.Excel.Functions.SPG($D90, W$1, $F90, "Options: Curr=USD, Mag=Actuals")</f>
        <v>Bank</v>
      </c>
      <c r="X90" s="6">
        <f>_xll.SNL.Clients.Office.Excel.Functions.SPG($D90, X$1, $F90, "Options: Curr=USD, Mag=Actuals")</f>
        <v>108160000000</v>
      </c>
      <c r="Y90" s="6">
        <f>_xll.SNL.Clients.Office.Excel.Functions.SPG($D90, Y$1, $F90, "Options: Curr=USD, Mag=Actuals")</f>
        <v>0</v>
      </c>
      <c r="Z90" s="6">
        <f>_xll.SNL.Clients.Office.Excel.Functions.SPG($D90, Z$1, $F90, "Options: Curr=USD, Mag=Actuals")</f>
        <v>22651000000</v>
      </c>
      <c r="AA90" s="6">
        <f>_xll.SNL.Clients.Office.Excel.Functions.SPG($D90, AA$1, $F90, "Options: Curr=USD, Mag=Actuals")</f>
        <v>-2238000000</v>
      </c>
      <c r="AB90" s="6">
        <f>_xll.SNL.Clients.Office.Excel.Functions.SPG($D90, AB$1, $F90, "Options: Curr=USD, Mag=Actuals")</f>
        <v>-0.37</v>
      </c>
      <c r="AC90" s="6" t="str">
        <f>_xll.SNL.Clients.Office.Excel.Functions.SPG($D90, AC$1, $F90, "Options: Curr=USD, Mag=Actuals")</f>
        <v>NM</v>
      </c>
      <c r="AD90" s="6">
        <f>_xll.SNL.Clients.Office.Excel.Functions.SPG($D90, AD$1, $F90, "Options: Curr=USD, Mag=Actuals")</f>
        <v>-9.1736124603727001E-2</v>
      </c>
      <c r="AE90" s="6">
        <f>_xll.SNL.Clients.Office.Excel.Functions.SPG($D90, AE$1, $F90, "Options: Curr=USD, Mag=Actuals")</f>
        <v>-0.95954723776448603</v>
      </c>
      <c r="AF90" s="6">
        <f>_xll.SNL.Clients.Office.Excel.Functions.SPG($D90, AF$1, $F90, "Options: Curr=USD, Mag=Actuals")</f>
        <v>2264909000000</v>
      </c>
      <c r="AG90" s="6">
        <f>_xll.SNL.Clients.Office.Excel.Functions.SPG($D90, AG$1, $F90, "Options: Curr=USD, Mag=Actuals")</f>
        <v>753752000000</v>
      </c>
      <c r="AH90" s="6">
        <f>_xll.SNL.Clients.Office.Excel.Functions.SPG($D90, AH$1, $F90, "Options: Curr=USD, Mag=Actuals")</f>
        <v>228248000000</v>
      </c>
      <c r="AI90" s="6">
        <f>_xll.SNL.Clients.Office.Excel.Functions.SPG($D90, AI$1, $F90, "Options: Curr=USD, Mag=Actuals")</f>
        <v>40543</v>
      </c>
      <c r="AJ90" s="6" t="str">
        <f>_xll.SNL.Clients.Office.Excel.Functions.SPG($D90, AJ$1, $F90, "Options: Curr=USD, Mag=Actuals")</f>
        <v>#INVALID FUNCTION PARAMETER</v>
      </c>
      <c r="AK90" s="6" t="str">
        <f>_xll.SNL.Clients.Office.Excel.Functions.SPG($D90, AK$1, $F90, "Options: Curr=USD, Mag=Actuals")</f>
        <v>#INVALID FUNCTION PARAMETER</v>
      </c>
      <c r="AL90" s="6" t="str">
        <f>_xll.SNL.Clients.Office.Excel.Functions.SPG($D90, AL$1, $F90, "Options: Curr=USD, Mag=Actuals")</f>
        <v>#INVALID FUNCTION PARAMETER</v>
      </c>
      <c r="AM90" s="6" t="str">
        <f>_xll.SNL.Clients.Office.Excel.Functions.SPG($D90, AM$1, $F90, "Options: Curr=USD, Mag=Actuals")</f>
        <v>#INVALID FUNCTION PARAMETER</v>
      </c>
      <c r="AN90" s="6">
        <f>_xll.SNL.Clients.Office.Excel.Functions.SPG($D90, AN$1, $F90, "Options: Curr=USD, Mag=Actuals")</f>
        <v>2264909000000</v>
      </c>
      <c r="AO90" s="6">
        <f>_xll.SNL.Clients.Office.Excel.Functions.SPG($D90, AO$1, $F90, "Options: Curr=USD, Mag=Actuals")</f>
        <v>933613000000</v>
      </c>
      <c r="AP90" s="6">
        <f>_xll.SNL.Clients.Office.Excel.Functions.SPG($D90, AP$1, $F90, "Options: Curr=USD, Mag=Actuals")</f>
        <v>1010430000000</v>
      </c>
      <c r="AQ90" s="6">
        <f>_xll.SNL.Clients.Office.Excel.Functions.SPG($D90, AQ$1, $F90, "Options: Curr=USD, Mag=Actuals")</f>
        <v>228248000000</v>
      </c>
      <c r="AR90" s="6">
        <f>_xll.SNL.Clients.Office.Excel.Functions.SPG($D90, AR$1, $F90, "Options: Curr=USD, Mag=Actuals")</f>
        <v>228248000000</v>
      </c>
      <c r="AS90" s="6">
        <f>_xll.SNL.Clients.Office.Excel.Functions.SPG($D90, AS$1, $F90, "Options: Curr=USD, Mag=Actuals")</f>
        <v>147541000000</v>
      </c>
      <c r="AT90" s="6">
        <f>_xll.SNL.Clients.Office.Excel.Functions.SPG($D90, AT$1, $F90, "Options: Curr=USD, Mag=Actuals")</f>
        <v>41.220773108323598</v>
      </c>
      <c r="AU90" s="6">
        <f>_xll.SNL.Clients.Office.Excel.Functions.SPG($D90, AU$1, $F90, "Options: Curr=USD, Mag=Actuals")</f>
        <v>92.397593103926098</v>
      </c>
      <c r="AV90" s="6">
        <f>_xll.SNL.Clients.Office.Excel.Functions.SPG($D90, AV$1, $F90, "Options: Curr=USD, Mag=Actuals")</f>
        <v>10.077579275812001</v>
      </c>
      <c r="AW90" s="6">
        <f>_xll.SNL.Clients.Office.Excel.Functions.SPG($D90, AW$1, $F90, "Options: Curr=USD, Mag=Actuals")</f>
        <v>6.75491552521241</v>
      </c>
      <c r="AX90" s="6">
        <f>_xll.SNL.Clients.Office.Excel.Functions.SPG($D90, AX$1, $F90, "Options: Curr=USD, Mag=Actuals")</f>
        <v>-2238000000</v>
      </c>
      <c r="AY90" s="6">
        <f>_xll.SNL.Clients.Office.Excel.Functions.SPG($D90, AY$1, $F90, "Options: Curr=USD, Mag=Actuals")</f>
        <v>-2238000000</v>
      </c>
      <c r="AZ90" s="6">
        <f>_xll.SNL.Clients.Office.Excel.Functions.SPG($D90, AZ$1, $F90, "Options: Curr=USD, Mag=Actuals")</f>
        <v>-9.1736124603727001E-2</v>
      </c>
      <c r="BA90" s="6">
        <f>_xll.SNL.Clients.Office.Excel.Functions.SPG($D90, BA$1, $F90, "Options: Curr=USD, Mag=Actuals")</f>
        <v>-0.95954723776448603</v>
      </c>
      <c r="BB90" s="6">
        <f>_xll.SNL.Clients.Office.Excel.Functions.SPG($D90, BB$1, $F90, "Options: Curr=USD, Mag=Actuals")</f>
        <v>-1.6921659159512099</v>
      </c>
      <c r="BC90" s="6">
        <f>_xll.SNL.Clients.Office.Excel.Functions.SPG($D90, BC$1, $F90, "Options: Curr=USD, Mag=Actuals")</f>
        <v>4.20044807376983</v>
      </c>
      <c r="BD90" s="6">
        <f>_xll.SNL.Clients.Office.Excel.Functions.SPG($D90, BD$1, $F90, "Options: Curr=USD, Mag=Actuals")</f>
        <v>-0.14943109518870901</v>
      </c>
      <c r="BE90" s="6">
        <f>_xll.SNL.Clients.Office.Excel.Functions.SPG($D90, BE$1, $F90, "Options: Curr=USD, Mag=Actuals")</f>
        <v>2.1598979507346701</v>
      </c>
      <c r="BF90" s="6">
        <f>_xll.SNL.Clients.Office.Excel.Functions.SPG($D90, BF$1, $F90, "Options: Curr=USD, Mag=Actuals")</f>
        <v>0</v>
      </c>
      <c r="BG90" s="6">
        <f>_xll.SNL.Clients.Office.Excel.Functions.SPG($D90, BG$1, $F90, "Options: Curr=USD, Mag=Actuals")</f>
        <v>3.3244302563610701</v>
      </c>
      <c r="BH90" s="6">
        <f>_xll.SNL.Clients.Office.Excel.Functions.SPG($D90, BH$1, $F90, "Options: Curr=USD, Mag=Actuals")</f>
        <v>0.944742716651787</v>
      </c>
      <c r="BI90" s="6">
        <f>_xll.SNL.Clients.Office.Excel.Functions.SPG($D90, BI$1, $F90, "Options: Curr=USD, Mag=Actuals")</f>
        <v>3.4401869157318501</v>
      </c>
      <c r="BJ90" s="6">
        <f>_xll.SNL.Clients.Office.Excel.Functions.SPG($D90, BJ$1, $F90, "Options: Curr=USD, Mag=Actuals")</f>
        <v>0</v>
      </c>
      <c r="BK90" s="6">
        <f>_xll.SNL.Clients.Office.Excel.Functions.SPG($D90, BK$1, $F90, "Options: Curr=USD, Mag=Actuals")</f>
        <v>5.4152413373949502</v>
      </c>
      <c r="BL90" s="6">
        <f>_xll.SNL.Clients.Office.Excel.Functions.SPG($D90, BL$1, $F90, "Options: Curr=USD, Mag=Actuals")</f>
        <v>2.6345409842988801</v>
      </c>
      <c r="BM90" s="6">
        <f>_xll.SNL.Clients.Office.Excel.Functions.SPG($D90, BM$1, $F90, "Options: Curr=USD, Mag=Actuals")</f>
        <v>-8.8336612571341594E-2</v>
      </c>
      <c r="BN90" s="6">
        <f>_xll.SNL.Clients.Office.Excel.Functions.SPG($D90, BN$1, $F90, "Options: Curr=USD, Mag=Actuals")</f>
        <v>2.77686286640883</v>
      </c>
      <c r="BO90" s="6">
        <f>_xll.SNL.Clients.Office.Excel.Functions.SPG($D90, BO$1, $F90, "Options: Curr=USD, Mag=Actuals")</f>
        <v>50.031559219661901</v>
      </c>
      <c r="BP90" s="6">
        <f>_xll.SNL.Clients.Office.Excel.Functions.SPG($D90, BP$1, $F90, "Options: Curr=USD, Mag=Actuals")</f>
        <v>0</v>
      </c>
      <c r="BQ90" s="6">
        <f>_xll.SNL.Clients.Office.Excel.Functions.SPG($D90, BQ$1, $F90, "Options: Curr=USD, Mag=Actuals")</f>
        <v>74.984282544378701</v>
      </c>
      <c r="BR90" s="6">
        <f>_xll.SNL.Clients.Office.Excel.Functions.SPG($D90, BR$1, $F90, "Options: Curr=USD, Mag=Actuals")</f>
        <v>8.6</v>
      </c>
      <c r="BS90" s="6">
        <f>_xll.SNL.Clients.Office.Excel.Functions.SPG($D90, BS$1, $F90, "Options: Curr=USD, Mag=Actuals")</f>
        <v>11.24</v>
      </c>
      <c r="BT90" s="6">
        <f>_xll.SNL.Clients.Office.Excel.Functions.SPG($D90, BT$1, $F90, "Options: Curr=USD, Mag=Actuals")</f>
        <v>15.77</v>
      </c>
      <c r="BU90" s="6">
        <f>_xll.SNL.Clients.Office.Excel.Functions.SPG($D90, BU$1, $F90, "Options: Curr=USD, Mag=Actuals")</f>
        <v>0</v>
      </c>
      <c r="BV90" s="6">
        <f>_xll.SNL.Clients.Office.Excel.Functions.SPG($D90, BV$1, $F90, "Options: Curr=USD, Mag=Actuals")</f>
        <v>0</v>
      </c>
      <c r="BW90" s="6">
        <f>_xll.SNL.Clients.Office.Excel.Functions.SPG($D90, BW$1, $F90, "Options: Curr=USD, Mag=Actuals")</f>
        <v>0</v>
      </c>
      <c r="BX90" s="6">
        <f>_xll.SNL.Clients.Office.Excel.Functions.SPG($D90, BX$1, $F90, "Options: Curr=USD, Mag=Actuals")</f>
        <v>825737000000</v>
      </c>
      <c r="BY90" s="6">
        <f>_xll.SNL.Clients.Office.Excel.Functions.SPG($D90, BY$1, $F90, "Options: Curr=USD, Mag=Actuals")</f>
        <v>64.282980022596902</v>
      </c>
      <c r="BZ90" s="6">
        <f>_xll.SNL.Clients.Office.Excel.Functions.SPG($D90, BZ$1, $F90, "Options: Curr=USD, Mag=Actuals")</f>
        <v>51172000000</v>
      </c>
      <c r="CA90" s="6" t="str">
        <f>_xll.SNL.Clients.Office.Excel.Functions.SPG($D90, CA$1, $F90, "Options: Curr=USD, Mag=Actuals")</f>
        <v>Nonperforming Loans</v>
      </c>
      <c r="CB90" s="6">
        <f>_xll.SNL.Clients.Office.Excel.Functions.SPG($D90, CB$1, $F90, "Options: Curr=USD, Mag=Actuals")</f>
        <v>5.2457308984744202</v>
      </c>
      <c r="CC90" s="6">
        <f>_xll.SNL.Clients.Office.Excel.Functions.SPG($D90, CC$1, $F90, "Options: Curr=USD, Mag=Actuals")</f>
        <v>27.014243028940101</v>
      </c>
      <c r="CD90" s="6">
        <f>_xll.SNL.Clients.Office.Excel.Functions.SPG($D90, CD$1, $F90, "Options: Curr=USD, Mag=Actuals")</f>
        <v>2.8678322946192898</v>
      </c>
      <c r="CE90" s="6">
        <f>_xll.SNL.Clients.Office.Excel.Functions.SPG($D90, CE$1, $F90, "Options: Curr=USD, Mag=Actuals")</f>
        <v>71.457536051904597</v>
      </c>
      <c r="CF90" s="6">
        <f>_xll.SNL.Clients.Office.Excel.Functions.SPG($D90, CF$1, $F90, "Options: Curr=USD, Mag=Actuals")</f>
        <v>4.2937043438325899</v>
      </c>
      <c r="CG90" s="6">
        <f>_xll.SNL.Clients.Office.Excel.Functions.SPG($D90, CG$1, $F90, "Options: Curr=USD, Mag=Actuals")</f>
        <v>3.5146787220174298</v>
      </c>
    </row>
    <row r="91" spans="1:85" x14ac:dyDescent="0.3">
      <c r="A91" s="10" t="s">
        <v>87</v>
      </c>
      <c r="B91" s="10" t="s">
        <v>85</v>
      </c>
      <c r="C91" s="10" t="s">
        <v>3</v>
      </c>
      <c r="D91">
        <v>100369</v>
      </c>
      <c r="E91" s="10" t="s">
        <v>29</v>
      </c>
      <c r="F91" s="10" t="s">
        <v>68</v>
      </c>
      <c r="G91">
        <v>-741</v>
      </c>
      <c r="H91">
        <v>1498.89</v>
      </c>
      <c r="I91">
        <v>2239.89</v>
      </c>
      <c r="J91">
        <v>15599.73</v>
      </c>
      <c r="K91">
        <v>49912.6</v>
      </c>
      <c r="L91">
        <v>1.56</v>
      </c>
      <c r="M91">
        <v>17052.41</v>
      </c>
      <c r="N91">
        <v>312.54000000000002</v>
      </c>
      <c r="O91">
        <v>3.14</v>
      </c>
      <c r="P91">
        <v>8.8000000000000007</v>
      </c>
      <c r="Q91">
        <v>1</v>
      </c>
      <c r="R91">
        <v>1</v>
      </c>
      <c r="S91" t="str">
        <f>_xll.SNL.Clients.Office.Excel.Functions.SPG(D91, S$1, F91, "Options: Curr=USD, Mag=Actuals")</f>
        <v>Bank of America Corporation (NYSE:BAC)</v>
      </c>
      <c r="T91" t="str">
        <f>_xll.SNL.Clients.Office.Excel.Functions.SPG($D91, T$1, $F91, "Options: Curr=USD, Mag=Actuals")</f>
        <v>Bank of America Corporation</v>
      </c>
      <c r="U91" s="6">
        <f>_xll.SNL.Clients.Office.Excel.Functions.SPG($D91, U$1, $F91, "Options: Curr=USD, Mag=Actuals")</f>
        <v>2129046000000</v>
      </c>
      <c r="V91" t="str">
        <f>_xll.SNL.Clients.Office.Excel.Functions.SPG($D91, V$1, $F91, "Options: Curr=USD, Mag=Actuals")</f>
        <v>NYSE:BAC</v>
      </c>
      <c r="W91" t="str">
        <f>_xll.SNL.Clients.Office.Excel.Functions.SPG($D91, W$1, $F91, "Options: Curr=USD, Mag=Actuals")</f>
        <v>Bank</v>
      </c>
      <c r="X91" s="6">
        <f>_xll.SNL.Clients.Office.Excel.Functions.SPG($D91, X$1, $F91, "Options: Curr=USD, Mag=Actuals")</f>
        <v>85518000000</v>
      </c>
      <c r="Y91" s="6">
        <f>_xll.SNL.Clients.Office.Excel.Functions.SPG($D91, Y$1, $F91, "Options: Curr=USD, Mag=Actuals")</f>
        <v>0</v>
      </c>
      <c r="Z91" s="6">
        <f>_xll.SNL.Clients.Office.Excel.Functions.SPG($D91, Z$1, $F91, "Options: Curr=USD, Mag=Actuals")</f>
        <v>21825000000</v>
      </c>
      <c r="AA91" s="6">
        <f>_xll.SNL.Clients.Office.Excel.Functions.SPG($D91, AA$1, $F91, "Options: Curr=USD, Mag=Actuals")</f>
        <v>1716000000</v>
      </c>
      <c r="AB91" s="6">
        <f>_xll.SNL.Clients.Office.Excel.Functions.SPG($D91, AB$1, $F91, "Options: Curr=USD, Mag=Actuals")</f>
        <v>0.03</v>
      </c>
      <c r="AC91" s="6" t="str">
        <f>_xll.SNL.Clients.Office.Excel.Functions.SPG($D91, AC$1, $F91, "Options: Curr=USD, Mag=Actuals")</f>
        <v>NM</v>
      </c>
      <c r="AD91" s="6">
        <f>_xll.SNL.Clients.Office.Excel.Functions.SPG($D91, AD$1, $F91, "Options: Curr=USD, Mag=Actuals")</f>
        <v>7.4728195784389106E-2</v>
      </c>
      <c r="AE91" s="6">
        <f>_xll.SNL.Clients.Office.Excel.Functions.SPG($D91, AE$1, $F91, "Options: Curr=USD, Mag=Actuals")</f>
        <v>0.74859311608428203</v>
      </c>
      <c r="AF91" s="6">
        <f>_xll.SNL.Clients.Office.Excel.Functions.SPG($D91, AF$1, $F91, "Options: Curr=USD, Mag=Actuals")</f>
        <v>2129046000000</v>
      </c>
      <c r="AG91" s="6">
        <f>_xll.SNL.Clients.Office.Excel.Functions.SPG($D91, AG$1, $F91, "Options: Curr=USD, Mag=Actuals")</f>
        <v>622827000000</v>
      </c>
      <c r="AH91" s="6">
        <f>_xll.SNL.Clients.Office.Excel.Functions.SPG($D91, AH$1, $F91, "Options: Curr=USD, Mag=Actuals")</f>
        <v>230101000000</v>
      </c>
      <c r="AI91" s="6">
        <f>_xll.SNL.Clients.Office.Excel.Functions.SPG($D91, AI$1, $F91, "Options: Curr=USD, Mag=Actuals")</f>
        <v>40908</v>
      </c>
      <c r="AJ91" s="6" t="str">
        <f>_xll.SNL.Clients.Office.Excel.Functions.SPG($D91, AJ$1, $F91, "Options: Curr=USD, Mag=Actuals")</f>
        <v>#INVALID FUNCTION PARAMETER</v>
      </c>
      <c r="AK91" s="6" t="str">
        <f>_xll.SNL.Clients.Office.Excel.Functions.SPG($D91, AK$1, $F91, "Options: Curr=USD, Mag=Actuals")</f>
        <v>#INVALID FUNCTION PARAMETER</v>
      </c>
      <c r="AL91" s="6" t="str">
        <f>_xll.SNL.Clients.Office.Excel.Functions.SPG($D91, AL$1, $F91, "Options: Curr=USD, Mag=Actuals")</f>
        <v>#INVALID FUNCTION PARAMETER</v>
      </c>
      <c r="AM91" s="6" t="str">
        <f>_xll.SNL.Clients.Office.Excel.Functions.SPG($D91, AM$1, $F91, "Options: Curr=USD, Mag=Actuals")</f>
        <v>#INVALID FUNCTION PARAMETER</v>
      </c>
      <c r="AN91" s="6">
        <f>_xll.SNL.Clients.Office.Excel.Functions.SPG($D91, AN$1, $F91, "Options: Curr=USD, Mag=Actuals")</f>
        <v>2129046000000</v>
      </c>
      <c r="AO91" s="6">
        <f>_xll.SNL.Clients.Office.Excel.Functions.SPG($D91, AO$1, $F91, "Options: Curr=USD, Mag=Actuals")</f>
        <v>906179000000</v>
      </c>
      <c r="AP91" s="6">
        <f>_xll.SNL.Clients.Office.Excel.Functions.SPG($D91, AP$1, $F91, "Options: Curr=USD, Mag=Actuals")</f>
        <v>1033041000000</v>
      </c>
      <c r="AQ91" s="6">
        <f>_xll.SNL.Clients.Office.Excel.Functions.SPG($D91, AQ$1, $F91, "Options: Curr=USD, Mag=Actuals")</f>
        <v>230101000000</v>
      </c>
      <c r="AR91" s="6">
        <f>_xll.SNL.Clients.Office.Excel.Functions.SPG($D91, AR$1, $F91, "Options: Curr=USD, Mag=Actuals")</f>
        <v>230101000000</v>
      </c>
      <c r="AS91" s="6">
        <f>_xll.SNL.Clients.Office.Excel.Functions.SPG($D91, AS$1, $F91, "Options: Curr=USD, Mag=Actuals")</f>
        <v>154286000000</v>
      </c>
      <c r="AT91" s="6">
        <f>_xll.SNL.Clients.Office.Excel.Functions.SPG($D91, AT$1, $F91, "Options: Curr=USD, Mag=Actuals")</f>
        <v>42.5626783075612</v>
      </c>
      <c r="AU91" s="6">
        <f>_xll.SNL.Clients.Office.Excel.Functions.SPG($D91, AU$1, $F91, "Options: Curr=USD, Mag=Actuals")</f>
        <v>87.719558081431401</v>
      </c>
      <c r="AV91" s="6">
        <f>_xll.SNL.Clients.Office.Excel.Functions.SPG($D91, AV$1, $F91, "Options: Curr=USD, Mag=Actuals")</f>
        <v>10.8077044836044</v>
      </c>
      <c r="AW91" s="6">
        <f>_xll.SNL.Clients.Office.Excel.Functions.SPG($D91, AW$1, $F91, "Options: Curr=USD, Mag=Actuals")</f>
        <v>7.5143030667275097</v>
      </c>
      <c r="AX91" s="6">
        <f>_xll.SNL.Clients.Office.Excel.Functions.SPG($D91, AX$1, $F91, "Options: Curr=USD, Mag=Actuals")</f>
        <v>1716000000</v>
      </c>
      <c r="AY91" s="6">
        <f>_xll.SNL.Clients.Office.Excel.Functions.SPG($D91, AY$1, $F91, "Options: Curr=USD, Mag=Actuals")</f>
        <v>1716000000</v>
      </c>
      <c r="AZ91" s="6">
        <f>_xll.SNL.Clients.Office.Excel.Functions.SPG($D91, AZ$1, $F91, "Options: Curr=USD, Mag=Actuals")</f>
        <v>7.4728195784389106E-2</v>
      </c>
      <c r="BA91" s="6">
        <f>_xll.SNL.Clients.Office.Excel.Functions.SPG($D91, BA$1, $F91, "Options: Curr=USD, Mag=Actuals")</f>
        <v>0.74859311608428203</v>
      </c>
      <c r="BB91" s="6">
        <f>_xll.SNL.Clients.Office.Excel.Functions.SPG($D91, BB$1, $F91, "Options: Curr=USD, Mag=Actuals")</f>
        <v>0.167576140933895</v>
      </c>
      <c r="BC91" s="6">
        <f>_xll.SNL.Clients.Office.Excel.Functions.SPG($D91, BC$1, $F91, "Options: Curr=USD, Mag=Actuals")</f>
        <v>0</v>
      </c>
      <c r="BD91" s="6">
        <f>_xll.SNL.Clients.Office.Excel.Functions.SPG($D91, BD$1, $F91, "Options: Curr=USD, Mag=Actuals")</f>
        <v>0.123544406960748</v>
      </c>
      <c r="BE91" s="6">
        <f>_xll.SNL.Clients.Office.Excel.Functions.SPG($D91, BE$1, $F91, "Options: Curr=USD, Mag=Actuals")</f>
        <v>1.9999372910245199</v>
      </c>
      <c r="BF91" s="6">
        <f>_xll.SNL.Clients.Office.Excel.Functions.SPG($D91, BF$1, $F91, "Options: Curr=USD, Mag=Actuals")</f>
        <v>0</v>
      </c>
      <c r="BG91" s="6">
        <f>_xll.SNL.Clients.Office.Excel.Functions.SPG($D91, BG$1, $F91, "Options: Curr=USD, Mag=Actuals")</f>
        <v>3.4247374714870098</v>
      </c>
      <c r="BH91" s="6">
        <f>_xll.SNL.Clients.Office.Excel.Functions.SPG($D91, BH$1, $F91, "Options: Curr=USD, Mag=Actuals")</f>
        <v>0.21826207300195699</v>
      </c>
      <c r="BI91" s="6">
        <f>_xll.SNL.Clients.Office.Excel.Functions.SPG($D91, BI$1, $F91, "Options: Curr=USD, Mag=Actuals")</f>
        <v>3.2364170898056601</v>
      </c>
      <c r="BJ91" s="6">
        <f>_xll.SNL.Clients.Office.Excel.Functions.SPG($D91, BJ$1, $F91, "Options: Curr=USD, Mag=Actuals")</f>
        <v>0</v>
      </c>
      <c r="BK91" s="6">
        <f>_xll.SNL.Clients.Office.Excel.Functions.SPG($D91, BK$1, $F91, "Options: Curr=USD, Mag=Actuals")</f>
        <v>5.6619480166749003</v>
      </c>
      <c r="BL91" s="6">
        <f>_xll.SNL.Clients.Office.Excel.Functions.SPG($D91, BL$1, $F91, "Options: Curr=USD, Mag=Actuals")</f>
        <v>0.72420349045347698</v>
      </c>
      <c r="BM91" s="6">
        <f>_xll.SNL.Clients.Office.Excel.Functions.SPG($D91, BM$1, $F91, "Options: Curr=USD, Mag=Actuals")</f>
        <v>1.475909290615E-2</v>
      </c>
      <c r="BN91" s="6">
        <f>_xll.SNL.Clients.Office.Excel.Functions.SPG($D91, BN$1, $F91, "Options: Curr=USD, Mag=Actuals")</f>
        <v>2.50318996609179</v>
      </c>
      <c r="BO91" s="6">
        <f>_xll.SNL.Clients.Office.Excel.Functions.SPG($D91, BO$1, $F91, "Options: Curr=USD, Mag=Actuals")</f>
        <v>54.367886990070502</v>
      </c>
      <c r="BP91" s="6">
        <f>_xll.SNL.Clients.Office.Excel.Functions.SPG($D91, BP$1, $F91, "Options: Curr=USD, Mag=Actuals")</f>
        <v>0</v>
      </c>
      <c r="BQ91" s="6">
        <f>_xll.SNL.Clients.Office.Excel.Functions.SPG($D91, BQ$1, $F91, "Options: Curr=USD, Mag=Actuals")</f>
        <v>91.960756799738107</v>
      </c>
      <c r="BR91" s="6">
        <f>_xll.SNL.Clients.Office.Excel.Functions.SPG($D91, BR$1, $F91, "Options: Curr=USD, Mag=Actuals")</f>
        <v>9.86</v>
      </c>
      <c r="BS91" s="6">
        <f>_xll.SNL.Clients.Office.Excel.Functions.SPG($D91, BS$1, $F91, "Options: Curr=USD, Mag=Actuals")</f>
        <v>12.4</v>
      </c>
      <c r="BT91" s="6">
        <f>_xll.SNL.Clients.Office.Excel.Functions.SPG($D91, BT$1, $F91, "Options: Curr=USD, Mag=Actuals")</f>
        <v>16.75</v>
      </c>
      <c r="BU91" s="6">
        <f>_xll.SNL.Clients.Office.Excel.Functions.SPG($D91, BU$1, $F91, "Options: Curr=USD, Mag=Actuals")</f>
        <v>0</v>
      </c>
      <c r="BV91" s="6">
        <f>_xll.SNL.Clients.Office.Excel.Functions.SPG($D91, BV$1, $F91, "Options: Curr=USD, Mag=Actuals")</f>
        <v>0</v>
      </c>
      <c r="BW91" s="6">
        <f>_xll.SNL.Clients.Office.Excel.Functions.SPG($D91, BW$1, $F91, "Options: Curr=USD, Mag=Actuals")</f>
        <v>0</v>
      </c>
      <c r="BX91" s="6">
        <f>_xll.SNL.Clients.Office.Excel.Functions.SPG($D91, BX$1, $F91, "Options: Curr=USD, Mag=Actuals")</f>
        <v>683335000000</v>
      </c>
      <c r="BY91" s="6">
        <f>_xll.SNL.Clients.Office.Excel.Functions.SPG($D91, BY$1, $F91, "Options: Curr=USD, Mag=Actuals")</f>
        <v>60.330636350741102</v>
      </c>
      <c r="BZ91" s="6">
        <f>_xll.SNL.Clients.Office.Excel.Functions.SPG($D91, BZ$1, $F91, "Options: Curr=USD, Mag=Actuals")</f>
        <v>44071000000</v>
      </c>
      <c r="CA91" s="6" t="str">
        <f>_xll.SNL.Clients.Office.Excel.Functions.SPG($D91, CA$1, $F91, "Options: Curr=USD, Mag=Actuals")</f>
        <v>Nonperforming Loans</v>
      </c>
      <c r="CB91" s="6">
        <f>_xll.SNL.Clients.Office.Excel.Functions.SPG($D91, CB$1, $F91, "Options: Curr=USD, Mag=Actuals")</f>
        <v>4.6885937942172102</v>
      </c>
      <c r="CC91" s="6">
        <f>_xll.SNL.Clients.Office.Excel.Functions.SPG($D91, CC$1, $F91, "Options: Curr=USD, Mag=Actuals")</f>
        <v>23.433420712610801</v>
      </c>
      <c r="CD91" s="6">
        <f>_xll.SNL.Clients.Office.Excel.Functions.SPG($D91, CD$1, $F91, "Options: Curr=USD, Mag=Actuals")</f>
        <v>1.42260569402391</v>
      </c>
      <c r="CE91" s="6">
        <f>_xll.SNL.Clients.Office.Excel.Functions.SPG($D91, CE$1, $F91, "Options: Curr=USD, Mag=Actuals")</f>
        <v>135.490605427975</v>
      </c>
      <c r="CF91" s="6">
        <f>_xll.SNL.Clients.Office.Excel.Functions.SPG($D91, CF$1, $F91, "Options: Curr=USD, Mag=Actuals")</f>
        <v>3.5940814628676501</v>
      </c>
      <c r="CG91" s="6">
        <f>_xll.SNL.Clients.Office.Excel.Functions.SPG($D91, CG$1, $F91, "Options: Curr=USD, Mag=Actuals")</f>
        <v>3.4310729664522301</v>
      </c>
    </row>
    <row r="92" spans="1:85" x14ac:dyDescent="0.3">
      <c r="A92" s="10" t="s">
        <v>87</v>
      </c>
      <c r="B92" s="10" t="s">
        <v>85</v>
      </c>
      <c r="C92" s="10" t="s">
        <v>3</v>
      </c>
      <c r="D92">
        <v>100369</v>
      </c>
      <c r="E92" s="10" t="s">
        <v>29</v>
      </c>
      <c r="F92" s="10" t="s">
        <v>69</v>
      </c>
      <c r="G92">
        <v>-741.12</v>
      </c>
      <c r="H92">
        <v>1562.63</v>
      </c>
      <c r="I92">
        <v>2303.75</v>
      </c>
      <c r="J92">
        <v>16253.97</v>
      </c>
      <c r="K92">
        <v>51628</v>
      </c>
      <c r="L92">
        <v>2.29</v>
      </c>
      <c r="M92">
        <v>17442.759999999998</v>
      </c>
      <c r="N92">
        <v>314.83</v>
      </c>
      <c r="O92">
        <v>2.0699999999999998</v>
      </c>
      <c r="P92">
        <v>0.54</v>
      </c>
      <c r="Q92">
        <v>1</v>
      </c>
      <c r="R92">
        <v>1</v>
      </c>
      <c r="S92" t="str">
        <f>_xll.SNL.Clients.Office.Excel.Functions.SPG(D92, S$1, F92, "Options: Curr=USD, Mag=Actuals")</f>
        <v>Bank of America Corporation (NYSE:BAC)</v>
      </c>
      <c r="T92" t="str">
        <f>_xll.SNL.Clients.Office.Excel.Functions.SPG($D92, T$1, $F92, "Options: Curr=USD, Mag=Actuals")</f>
        <v>Bank of America Corporation</v>
      </c>
      <c r="U92" s="6">
        <f>_xll.SNL.Clients.Office.Excel.Functions.SPG($D92, U$1, $F92, "Options: Curr=USD, Mag=Actuals")</f>
        <v>2209974000000</v>
      </c>
      <c r="V92" t="str">
        <f>_xll.SNL.Clients.Office.Excel.Functions.SPG($D92, V$1, $F92, "Options: Curr=USD, Mag=Actuals")</f>
        <v>NYSE:BAC</v>
      </c>
      <c r="W92" t="str">
        <f>_xll.SNL.Clients.Office.Excel.Functions.SPG($D92, W$1, $F92, "Options: Curr=USD, Mag=Actuals")</f>
        <v>Bank</v>
      </c>
      <c r="X92" s="6">
        <f>_xll.SNL.Clients.Office.Excel.Functions.SPG($D92, X$1, $F92, "Options: Curr=USD, Mag=Actuals")</f>
        <v>84928000000</v>
      </c>
      <c r="Y92" s="6">
        <f>_xll.SNL.Clients.Office.Excel.Functions.SPG($D92, Y$1, $F92, "Options: Curr=USD, Mag=Actuals")</f>
        <v>0</v>
      </c>
      <c r="Z92" s="6">
        <f>_xll.SNL.Clients.Office.Excel.Functions.SPG($D92, Z$1, $F92, "Options: Curr=USD, Mag=Actuals")</f>
        <v>19279000000</v>
      </c>
      <c r="AA92" s="6">
        <f>_xll.SNL.Clients.Office.Excel.Functions.SPG($D92, AA$1, $F92, "Options: Curr=USD, Mag=Actuals")</f>
        <v>3855000000</v>
      </c>
      <c r="AB92" s="6">
        <f>_xll.SNL.Clients.Office.Excel.Functions.SPG($D92, AB$1, $F92, "Options: Curr=USD, Mag=Actuals")</f>
        <v>0.22</v>
      </c>
      <c r="AC92" s="6">
        <f>_xll.SNL.Clients.Office.Excel.Functions.SPG($D92, AC$1, $F92, "Options: Curr=USD, Mag=Actuals")</f>
        <v>633.33333333333303</v>
      </c>
      <c r="AD92" s="6">
        <f>_xll.SNL.Clients.Office.Excel.Functions.SPG($D92, AD$1, $F92, "Options: Curr=USD, Mag=Actuals")</f>
        <v>0.17591807100701301</v>
      </c>
      <c r="AE92" s="6">
        <f>_xll.SNL.Clients.Office.Excel.Functions.SPG($D92, AE$1, $F92, "Options: Curr=USD, Mag=Actuals")</f>
        <v>1.63568552407704</v>
      </c>
      <c r="AF92" s="6">
        <f>_xll.SNL.Clients.Office.Excel.Functions.SPG($D92, AF$1, $F92, "Options: Curr=USD, Mag=Actuals")</f>
        <v>2209981000000</v>
      </c>
      <c r="AG92" s="6">
        <f>_xll.SNL.Clients.Office.Excel.Functions.SPG($D92, AG$1, $F92, "Options: Curr=USD, Mag=Actuals")</f>
        <v>599575000000</v>
      </c>
      <c r="AH92" s="6">
        <f>_xll.SNL.Clients.Office.Excel.Functions.SPG($D92, AH$1, $F92, "Options: Curr=USD, Mag=Actuals")</f>
        <v>236962000000</v>
      </c>
      <c r="AI92" s="6">
        <f>_xll.SNL.Clients.Office.Excel.Functions.SPG($D92, AI$1, $F92, "Options: Curr=USD, Mag=Actuals")</f>
        <v>41274</v>
      </c>
      <c r="AJ92" s="6" t="str">
        <f>_xll.SNL.Clients.Office.Excel.Functions.SPG($D92, AJ$1, $F92, "Options: Curr=USD, Mag=Actuals")</f>
        <v>#INVALID FUNCTION PARAMETER</v>
      </c>
      <c r="AK92" s="6" t="str">
        <f>_xll.SNL.Clients.Office.Excel.Functions.SPG($D92, AK$1, $F92, "Options: Curr=USD, Mag=Actuals")</f>
        <v>#INVALID FUNCTION PARAMETER</v>
      </c>
      <c r="AL92" s="6" t="str">
        <f>_xll.SNL.Clients.Office.Excel.Functions.SPG($D92, AL$1, $F92, "Options: Curr=USD, Mag=Actuals")</f>
        <v>#INVALID FUNCTION PARAMETER</v>
      </c>
      <c r="AM92" s="6" t="str">
        <f>_xll.SNL.Clients.Office.Excel.Functions.SPG($D92, AM$1, $F92, "Options: Curr=USD, Mag=Actuals")</f>
        <v>#INVALID FUNCTION PARAMETER</v>
      </c>
      <c r="AN92" s="6">
        <f>_xll.SNL.Clients.Office.Excel.Functions.SPG($D92, AN$1, $F92, "Options: Curr=USD, Mag=Actuals")</f>
        <v>2209981000000</v>
      </c>
      <c r="AO92" s="6">
        <f>_xll.SNL.Clients.Office.Excel.Functions.SPG($D92, AO$1, $F92, "Options: Curr=USD, Mag=Actuals")</f>
        <v>903053000000</v>
      </c>
      <c r="AP92" s="6">
        <f>_xll.SNL.Clients.Office.Excel.Functions.SPG($D92, AP$1, $F92, "Options: Curr=USD, Mag=Actuals")</f>
        <v>1105261000000</v>
      </c>
      <c r="AQ92" s="6">
        <f>_xll.SNL.Clients.Office.Excel.Functions.SPG($D92, AQ$1, $F92, "Options: Curr=USD, Mag=Actuals")</f>
        <v>236962000000</v>
      </c>
      <c r="AR92" s="6">
        <f>_xll.SNL.Clients.Office.Excel.Functions.SPG($D92, AR$1, $F92, "Options: Curr=USD, Mag=Actuals")</f>
        <v>236962000000</v>
      </c>
      <c r="AS92" s="6">
        <f>_xll.SNL.Clients.Office.Excel.Functions.SPG($D92, AS$1, $F92, "Options: Curr=USD, Mag=Actuals")</f>
        <v>161992000000</v>
      </c>
      <c r="AT92" s="6">
        <f>_xll.SNL.Clients.Office.Excel.Functions.SPG($D92, AT$1, $F92, "Options: Curr=USD, Mag=Actuals")</f>
        <v>40.8624780032046</v>
      </c>
      <c r="AU92" s="6">
        <f>_xll.SNL.Clients.Office.Excel.Functions.SPG($D92, AU$1, $F92, "Options: Curr=USD, Mag=Actuals")</f>
        <v>81.704954757292597</v>
      </c>
      <c r="AV92" s="6">
        <f>_xll.SNL.Clients.Office.Excel.Functions.SPG($D92, AV$1, $F92, "Options: Curr=USD, Mag=Actuals")</f>
        <v>10.7223546265782</v>
      </c>
      <c r="AW92" s="6">
        <f>_xll.SNL.Clients.Office.Excel.Functions.SPG($D92, AW$1, $F92, "Options: Curr=USD, Mag=Actuals")</f>
        <v>7.5874082147586099</v>
      </c>
      <c r="AX92" s="6">
        <f>_xll.SNL.Clients.Office.Excel.Functions.SPG($D92, AX$1, $F92, "Options: Curr=USD, Mag=Actuals")</f>
        <v>3855000000</v>
      </c>
      <c r="AY92" s="6">
        <f>_xll.SNL.Clients.Office.Excel.Functions.SPG($D92, AY$1, $F92, "Options: Curr=USD, Mag=Actuals")</f>
        <v>3855000000</v>
      </c>
      <c r="AZ92" s="6">
        <f>_xll.SNL.Clients.Office.Excel.Functions.SPG($D92, AZ$1, $F92, "Options: Curr=USD, Mag=Actuals")</f>
        <v>0.17591807100701301</v>
      </c>
      <c r="BA92" s="6">
        <f>_xll.SNL.Clients.Office.Excel.Functions.SPG($D92, BA$1, $F92, "Options: Curr=USD, Mag=Actuals")</f>
        <v>1.63568552407704</v>
      </c>
      <c r="BB92" s="6">
        <f>_xll.SNL.Clients.Office.Excel.Functions.SPG($D92, BB$1, $F92, "Options: Curr=USD, Mag=Actuals")</f>
        <v>1.1184383338172099</v>
      </c>
      <c r="BC92" s="6">
        <f>_xll.SNL.Clients.Office.Excel.Functions.SPG($D92, BC$1, $F92, "Options: Curr=USD, Mag=Actuals")</f>
        <v>0</v>
      </c>
      <c r="BD92" s="6">
        <f>_xll.SNL.Clients.Office.Excel.Functions.SPG($D92, BD$1, $F92, "Options: Curr=USD, Mag=Actuals")</f>
        <v>0.31759811789130898</v>
      </c>
      <c r="BE92" s="6">
        <f>_xll.SNL.Clients.Office.Excel.Functions.SPG($D92, BE$1, $F92, "Options: Curr=USD, Mag=Actuals")</f>
        <v>1.8726261898427501</v>
      </c>
      <c r="BF92" s="6">
        <f>_xll.SNL.Clients.Office.Excel.Functions.SPG($D92, BF$1, $F92, "Options: Curr=USD, Mag=Actuals")</f>
        <v>0</v>
      </c>
      <c r="BG92" s="6">
        <f>_xll.SNL.Clients.Office.Excel.Functions.SPG($D92, BG$1, $F92, "Options: Curr=USD, Mag=Actuals")</f>
        <v>3.2215139358599498</v>
      </c>
      <c r="BH92" s="6">
        <f>_xll.SNL.Clients.Office.Excel.Functions.SPG($D92, BH$1, $F92, "Options: Curr=USD, Mag=Actuals")</f>
        <v>0.54418235972986695</v>
      </c>
      <c r="BI92" s="6">
        <f>_xll.SNL.Clients.Office.Excel.Functions.SPG($D92, BI$1, $F92, "Options: Curr=USD, Mag=Actuals")</f>
        <v>3.30656302504998</v>
      </c>
      <c r="BJ92" s="6">
        <f>_xll.SNL.Clients.Office.Excel.Functions.SPG($D92, BJ$1, $F92, "Options: Curr=USD, Mag=Actuals")</f>
        <v>0</v>
      </c>
      <c r="BK92" s="6">
        <f>_xll.SNL.Clients.Office.Excel.Functions.SPG($D92, BK$1, $F92, "Options: Curr=USD, Mag=Actuals")</f>
        <v>5.8160412795167202</v>
      </c>
      <c r="BL92" s="6">
        <f>_xll.SNL.Clients.Office.Excel.Functions.SPG($D92, BL$1, $F92, "Options: Curr=USD, Mag=Actuals")</f>
        <v>1.1808388647824</v>
      </c>
      <c r="BM92" s="6">
        <f>_xll.SNL.Clients.Office.Excel.Functions.SPG($D92, BM$1, $F92, "Options: Curr=USD, Mag=Actuals")</f>
        <v>0.20884856779623101</v>
      </c>
      <c r="BN92" s="6">
        <f>_xll.SNL.Clients.Office.Excel.Functions.SPG($D92, BN$1, $F92, "Options: Curr=USD, Mag=Actuals")</f>
        <v>2.21611375431358</v>
      </c>
      <c r="BO92" s="6">
        <f>_xll.SNL.Clients.Office.Excel.Functions.SPG($D92, BO$1, $F92, "Options: Curr=USD, Mag=Actuals")</f>
        <v>49.173599284480296</v>
      </c>
      <c r="BP92" s="6">
        <f>_xll.SNL.Clients.Office.Excel.Functions.SPG($D92, BP$1, $F92, "Options: Curr=USD, Mag=Actuals")</f>
        <v>0</v>
      </c>
      <c r="BQ92" s="6">
        <f>_xll.SNL.Clients.Office.Excel.Functions.SPG($D92, BQ$1, $F92, "Options: Curr=USD, Mag=Actuals")</f>
        <v>83.123351544838002</v>
      </c>
      <c r="BR92" s="6">
        <f>_xll.SNL.Clients.Office.Excel.Functions.SPG($D92, BR$1, $F92, "Options: Curr=USD, Mag=Actuals")</f>
        <v>11.06</v>
      </c>
      <c r="BS92" s="6">
        <f>_xll.SNL.Clients.Office.Excel.Functions.SPG($D92, BS$1, $F92, "Options: Curr=USD, Mag=Actuals")</f>
        <v>12.89</v>
      </c>
      <c r="BT92" s="6">
        <f>_xll.SNL.Clients.Office.Excel.Functions.SPG($D92, BT$1, $F92, "Options: Curr=USD, Mag=Actuals")</f>
        <v>16.309999999999999</v>
      </c>
      <c r="BU92" s="6">
        <f>_xll.SNL.Clients.Office.Excel.Functions.SPG($D92, BU$1, $F92, "Options: Curr=USD, Mag=Actuals")</f>
        <v>0</v>
      </c>
      <c r="BV92" s="6">
        <f>_xll.SNL.Clients.Office.Excel.Functions.SPG($D92, BV$1, $F92, "Options: Curr=USD, Mag=Actuals")</f>
        <v>0</v>
      </c>
      <c r="BW92" s="6">
        <f>_xll.SNL.Clients.Office.Excel.Functions.SPG($D92, BW$1, $F92, "Options: Curr=USD, Mag=Actuals")</f>
        <v>0</v>
      </c>
      <c r="BX92" s="6">
        <f>_xll.SNL.Clients.Office.Excel.Functions.SPG($D92, BX$1, $F92, "Options: Curr=USD, Mag=Actuals")</f>
        <v>673162000000</v>
      </c>
      <c r="BY92" s="6">
        <f>_xll.SNL.Clients.Office.Excel.Functions.SPG($D92, BY$1, $F92, "Options: Curr=USD, Mag=Actuals")</f>
        <v>54.5695189234659</v>
      </c>
      <c r="BZ92" s="6">
        <f>_xll.SNL.Clients.Office.Excel.Functions.SPG($D92, BZ$1, $F92, "Options: Curr=USD, Mag=Actuals")</f>
        <v>37505000000</v>
      </c>
      <c r="CA92" s="6" t="str">
        <f>_xll.SNL.Clients.Office.Excel.Functions.SPG($D92, CA$1, $F92, "Options: Curr=USD, Mag=Actuals")</f>
        <v>Nonperforming Loans</v>
      </c>
      <c r="CB92" s="6">
        <f>_xll.SNL.Clients.Office.Excel.Functions.SPG($D92, CB$1, $F92, "Options: Curr=USD, Mag=Actuals")</f>
        <v>4.0448345182219798</v>
      </c>
      <c r="CC92" s="6">
        <f>_xll.SNL.Clients.Office.Excel.Functions.SPG($D92, CC$1, $F92, "Options: Curr=USD, Mag=Actuals")</f>
        <v>20.145457670636102</v>
      </c>
      <c r="CD92" s="6">
        <f>_xll.SNL.Clients.Office.Excel.Functions.SPG($D92, CD$1, $F92, "Options: Curr=USD, Mag=Actuals")</f>
        <v>0.90722034400681895</v>
      </c>
      <c r="CE92" s="6">
        <f>_xll.SNL.Clients.Office.Excel.Functions.SPG($D92, CE$1, $F92, "Options: Curr=USD, Mag=Actuals")</f>
        <v>57.978092513779401</v>
      </c>
      <c r="CF92" s="6">
        <f>_xll.SNL.Clients.Office.Excel.Functions.SPG($D92, CF$1, $F92, "Options: Curr=USD, Mag=Actuals")</f>
        <v>2.6076537479293198</v>
      </c>
      <c r="CG92" s="6">
        <f>_xll.SNL.Clients.Office.Excel.Functions.SPG($D92, CG$1, $F92, "Options: Curr=USD, Mag=Actuals")</f>
        <v>3.1099292191552701</v>
      </c>
    </row>
    <row r="93" spans="1:85" x14ac:dyDescent="0.3">
      <c r="A93" s="10" t="s">
        <v>87</v>
      </c>
      <c r="B93" s="10" t="s">
        <v>85</v>
      </c>
      <c r="C93" s="10" t="s">
        <v>3</v>
      </c>
      <c r="D93">
        <v>100369</v>
      </c>
      <c r="E93" s="10" t="s">
        <v>29</v>
      </c>
      <c r="F93" s="10" t="s">
        <v>70</v>
      </c>
      <c r="G93">
        <v>-700.54</v>
      </c>
      <c r="H93">
        <v>1593.71</v>
      </c>
      <c r="I93">
        <v>2294.25</v>
      </c>
      <c r="J93">
        <v>16880.68</v>
      </c>
      <c r="K93">
        <v>53227.97</v>
      </c>
      <c r="L93">
        <v>2.12</v>
      </c>
      <c r="M93">
        <v>17812.169999999998</v>
      </c>
      <c r="N93">
        <v>317.14</v>
      </c>
      <c r="O93">
        <v>1.47</v>
      </c>
      <c r="P93">
        <v>0.61</v>
      </c>
      <c r="Q93">
        <v>1</v>
      </c>
      <c r="R93">
        <v>1</v>
      </c>
      <c r="S93" t="str">
        <f>_xll.SNL.Clients.Office.Excel.Functions.SPG(D93, S$1, F93, "Options: Curr=USD, Mag=Actuals")</f>
        <v>Bank of America Corporation (NYSE:BAC)</v>
      </c>
      <c r="T93" t="str">
        <f>_xll.SNL.Clients.Office.Excel.Functions.SPG($D93, T$1, $F93, "Options: Curr=USD, Mag=Actuals")</f>
        <v>Bank of America Corporation</v>
      </c>
      <c r="U93" s="6">
        <f>_xll.SNL.Clients.Office.Excel.Functions.SPG($D93, U$1, $F93, "Options: Curr=USD, Mag=Actuals")</f>
        <v>2102273000000</v>
      </c>
      <c r="V93" t="str">
        <f>_xll.SNL.Clients.Office.Excel.Functions.SPG($D93, V$1, $F93, "Options: Curr=USD, Mag=Actuals")</f>
        <v>NYSE:BAC</v>
      </c>
      <c r="W93" t="str">
        <f>_xll.SNL.Clients.Office.Excel.Functions.SPG($D93, W$1, $F93, "Options: Curr=USD, Mag=Actuals")</f>
        <v>Bank</v>
      </c>
      <c r="X93" s="6">
        <f>_xll.SNL.Clients.Office.Excel.Functions.SPG($D93, X$1, $F93, "Options: Curr=USD, Mag=Actuals")</f>
        <v>86749000000</v>
      </c>
      <c r="Y93" s="6">
        <f>_xll.SNL.Clients.Office.Excel.Functions.SPG($D93, Y$1, $F93, "Options: Curr=USD, Mag=Actuals")</f>
        <v>0</v>
      </c>
      <c r="Z93" s="6">
        <f>_xll.SNL.Clients.Office.Excel.Functions.SPG($D93, Z$1, $F93, "Options: Curr=USD, Mag=Actuals")</f>
        <v>27488000000</v>
      </c>
      <c r="AA93" s="6">
        <f>_xll.SNL.Clients.Office.Excel.Functions.SPG($D93, AA$1, $F93, "Options: Curr=USD, Mag=Actuals")</f>
        <v>10539000000</v>
      </c>
      <c r="AB93" s="6">
        <f>_xll.SNL.Clients.Office.Excel.Functions.SPG($D93, AB$1, $F93, "Options: Curr=USD, Mag=Actuals")</f>
        <v>0.83</v>
      </c>
      <c r="AC93" s="6">
        <f>_xll.SNL.Clients.Office.Excel.Functions.SPG($D93, AC$1, $F93, "Options: Curr=USD, Mag=Actuals")</f>
        <v>277.27272727272702</v>
      </c>
      <c r="AD93" s="6">
        <f>_xll.SNL.Clients.Office.Excel.Functions.SPG($D93, AD$1, $F93, "Options: Curr=USD, Mag=Actuals")</f>
        <v>0.48717327633389101</v>
      </c>
      <c r="AE93" s="6">
        <f>_xll.SNL.Clients.Office.Excel.Functions.SPG($D93, AE$1, $F93, "Options: Curr=USD, Mag=Actuals")</f>
        <v>4.5073325948703902</v>
      </c>
      <c r="AF93" s="6">
        <f>_xll.SNL.Clients.Office.Excel.Functions.SPG($D93, AF$1, $F93, "Options: Curr=USD, Mag=Actuals")</f>
        <v>2102064000000</v>
      </c>
      <c r="AG93" s="6">
        <f>_xll.SNL.Clients.Office.Excel.Functions.SPG($D93, AG$1, $F93, "Options: Curr=USD, Mag=Actuals")</f>
        <v>493779000000</v>
      </c>
      <c r="AH93" s="6">
        <f>_xll.SNL.Clients.Office.Excel.Functions.SPG($D93, AH$1, $F93, "Options: Curr=USD, Mag=Actuals")</f>
        <v>232475000000</v>
      </c>
      <c r="AI93" s="6">
        <f>_xll.SNL.Clients.Office.Excel.Functions.SPG($D93, AI$1, $F93, "Options: Curr=USD, Mag=Actuals")</f>
        <v>41639</v>
      </c>
      <c r="AJ93" s="6" t="str">
        <f>_xll.SNL.Clients.Office.Excel.Functions.SPG($D93, AJ$1, $F93, "Options: Curr=USD, Mag=Actuals")</f>
        <v>#INVALID FUNCTION PARAMETER</v>
      </c>
      <c r="AK93" s="6" t="str">
        <f>_xll.SNL.Clients.Office.Excel.Functions.SPG($D93, AK$1, $F93, "Options: Curr=USD, Mag=Actuals")</f>
        <v>#INVALID FUNCTION PARAMETER</v>
      </c>
      <c r="AL93" s="6" t="str">
        <f>_xll.SNL.Clients.Office.Excel.Functions.SPG($D93, AL$1, $F93, "Options: Curr=USD, Mag=Actuals")</f>
        <v>#INVALID FUNCTION PARAMETER</v>
      </c>
      <c r="AM93" s="6" t="str">
        <f>_xll.SNL.Clients.Office.Excel.Functions.SPG($D93, AM$1, $F93, "Options: Curr=USD, Mag=Actuals")</f>
        <v>#INVALID FUNCTION PARAMETER</v>
      </c>
      <c r="AN93" s="6">
        <f>_xll.SNL.Clients.Office.Excel.Functions.SPG($D93, AN$1, $F93, "Options: Curr=USD, Mag=Actuals")</f>
        <v>2102064000000</v>
      </c>
      <c r="AO93" s="6">
        <f>_xll.SNL.Clients.Office.Excel.Functions.SPG($D93, AO$1, $F93, "Options: Curr=USD, Mag=Actuals")</f>
        <v>922167000000</v>
      </c>
      <c r="AP93" s="6">
        <f>_xll.SNL.Clients.Office.Excel.Functions.SPG($D93, AP$1, $F93, "Options: Curr=USD, Mag=Actuals")</f>
        <v>1119271000000</v>
      </c>
      <c r="AQ93" s="6">
        <f>_xll.SNL.Clients.Office.Excel.Functions.SPG($D93, AQ$1, $F93, "Options: Curr=USD, Mag=Actuals")</f>
        <v>232475000000</v>
      </c>
      <c r="AR93" s="6">
        <f>_xll.SNL.Clients.Office.Excel.Functions.SPG($D93, AR$1, $F93, "Options: Curr=USD, Mag=Actuals")</f>
        <v>232475000000</v>
      </c>
      <c r="AS93" s="6">
        <f>_xll.SNL.Clients.Office.Excel.Functions.SPG($D93, AS$1, $F93, "Options: Curr=USD, Mag=Actuals")</f>
        <v>158368000000</v>
      </c>
      <c r="AT93" s="6">
        <f>_xll.SNL.Clients.Office.Excel.Functions.SPG($D93, AT$1, $F93, "Options: Curr=USD, Mag=Actuals")</f>
        <v>43.869596739204901</v>
      </c>
      <c r="AU93" s="6">
        <f>_xll.SNL.Clients.Office.Excel.Functions.SPG($D93, AU$1, $F93, "Options: Curr=USD, Mag=Actuals")</f>
        <v>82.389966326296303</v>
      </c>
      <c r="AV93" s="6">
        <f>_xll.SNL.Clients.Office.Excel.Functions.SPG($D93, AV$1, $F93, "Options: Curr=USD, Mag=Actuals")</f>
        <v>11.059368316093099</v>
      </c>
      <c r="AW93" s="6">
        <f>_xll.SNL.Clients.Office.Excel.Functions.SPG($D93, AW$1, $F93, "Options: Curr=USD, Mag=Actuals")</f>
        <v>7.8092385588057303</v>
      </c>
      <c r="AX93" s="6">
        <f>_xll.SNL.Clients.Office.Excel.Functions.SPG($D93, AX$1, $F93, "Options: Curr=USD, Mag=Actuals")</f>
        <v>10539000000</v>
      </c>
      <c r="AY93" s="6">
        <f>_xll.SNL.Clients.Office.Excel.Functions.SPG($D93, AY$1, $F93, "Options: Curr=USD, Mag=Actuals")</f>
        <v>10539000000</v>
      </c>
      <c r="AZ93" s="6">
        <f>_xll.SNL.Clients.Office.Excel.Functions.SPG($D93, AZ$1, $F93, "Options: Curr=USD, Mag=Actuals")</f>
        <v>0.48717327633389101</v>
      </c>
      <c r="BA93" s="6">
        <f>_xll.SNL.Clients.Office.Excel.Functions.SPG($D93, BA$1, $F93, "Options: Curr=USD, Mag=Actuals")</f>
        <v>4.5073325948703902</v>
      </c>
      <c r="BB93" s="6">
        <f>_xll.SNL.Clients.Office.Excel.Functions.SPG($D93, BB$1, $F93, "Options: Curr=USD, Mag=Actuals")</f>
        <v>4.2081157827241897</v>
      </c>
      <c r="BC93" s="6">
        <f>_xll.SNL.Clients.Office.Excel.Functions.SPG($D93, BC$1, $F93, "Options: Curr=USD, Mag=Actuals")</f>
        <v>0</v>
      </c>
      <c r="BD93" s="6">
        <f>_xll.SNL.Clients.Office.Excel.Functions.SPG($D93, BD$1, $F93, "Options: Curr=USD, Mag=Actuals")</f>
        <v>0.82211873039640504</v>
      </c>
      <c r="BE93" s="6">
        <f>_xll.SNL.Clients.Office.Excel.Functions.SPG($D93, BE$1, $F93, "Options: Curr=USD, Mag=Actuals")</f>
        <v>1.9219746165111</v>
      </c>
      <c r="BF93" s="6">
        <f>_xll.SNL.Clients.Office.Excel.Functions.SPG($D93, BF$1, $F93, "Options: Curr=USD, Mag=Actuals")</f>
        <v>0</v>
      </c>
      <c r="BG93" s="6">
        <f>_xll.SNL.Clients.Office.Excel.Functions.SPG($D93, BG$1, $F93, "Options: Curr=USD, Mag=Actuals")</f>
        <v>2.94176109048415</v>
      </c>
      <c r="BH93" s="6">
        <f>_xll.SNL.Clients.Office.Excel.Functions.SPG($D93, BH$1, $F93, "Options: Curr=USD, Mag=Actuals")</f>
        <v>0.94582525923405802</v>
      </c>
      <c r="BI93" s="6">
        <f>_xll.SNL.Clients.Office.Excel.Functions.SPG($D93, BI$1, $F93, "Options: Curr=USD, Mag=Actuals")</f>
        <v>3.1763784593425601</v>
      </c>
      <c r="BJ93" s="6">
        <f>_xll.SNL.Clients.Office.Excel.Functions.SPG($D93, BJ$1, $F93, "Options: Curr=USD, Mag=Actuals")</f>
        <v>0</v>
      </c>
      <c r="BK93" s="6">
        <f>_xll.SNL.Clients.Office.Excel.Functions.SPG($D93, BK$1, $F93, "Options: Curr=USD, Mag=Actuals")</f>
        <v>4.96430533102731</v>
      </c>
      <c r="BL93" s="6">
        <f>_xll.SNL.Clients.Office.Excel.Functions.SPG($D93, BL$1, $F93, "Options: Curr=USD, Mag=Actuals")</f>
        <v>1.8027482550015099</v>
      </c>
      <c r="BM93" s="6">
        <f>_xll.SNL.Clients.Office.Excel.Functions.SPG($D93, BM$1, $F93, "Options: Curr=USD, Mag=Actuals")</f>
        <v>1.1492812652936899</v>
      </c>
      <c r="BN93" s="6">
        <f>_xll.SNL.Clients.Office.Excel.Functions.SPG($D93, BN$1, $F93, "Options: Curr=USD, Mag=Actuals")</f>
        <v>2.28534052277343</v>
      </c>
      <c r="BO93" s="6">
        <f>_xll.SNL.Clients.Office.Excel.Functions.SPG($D93, BO$1, $F93, "Options: Curr=USD, Mag=Actuals")</f>
        <v>48.917000036039902</v>
      </c>
      <c r="BP93" s="6">
        <f>_xll.SNL.Clients.Office.Excel.Functions.SPG($D93, BP$1, $F93, "Options: Curr=USD, Mag=Actuals")</f>
        <v>0</v>
      </c>
      <c r="BQ93" s="6">
        <f>_xll.SNL.Clients.Office.Excel.Functions.SPG($D93, BQ$1, $F93, "Options: Curr=USD, Mag=Actuals")</f>
        <v>73.359923457330893</v>
      </c>
      <c r="BR93" s="6">
        <f>_xll.SNL.Clients.Office.Excel.Functions.SPG($D93, BR$1, $F93, "Options: Curr=USD, Mag=Actuals")</f>
        <v>10.91</v>
      </c>
      <c r="BS93" s="6">
        <f>_xll.SNL.Clients.Office.Excel.Functions.SPG($D93, BS$1, $F93, "Options: Curr=USD, Mag=Actuals")</f>
        <v>12.16</v>
      </c>
      <c r="BT93" s="6">
        <f>_xll.SNL.Clients.Office.Excel.Functions.SPG($D93, BT$1, $F93, "Options: Curr=USD, Mag=Actuals")</f>
        <v>15.15</v>
      </c>
      <c r="BU93" s="6">
        <f>_xll.SNL.Clients.Office.Excel.Functions.SPG($D93, BU$1, $F93, "Options: Curr=USD, Mag=Actuals")</f>
        <v>0</v>
      </c>
      <c r="BV93" s="6">
        <f>_xll.SNL.Clients.Office.Excel.Functions.SPG($D93, BV$1, $F93, "Options: Curr=USD, Mag=Actuals")</f>
        <v>0</v>
      </c>
      <c r="BW93" s="6">
        <f>_xll.SNL.Clients.Office.Excel.Functions.SPG($D93, BW$1, $F93, "Options: Curr=USD, Mag=Actuals")</f>
        <v>0</v>
      </c>
      <c r="BX93" s="6">
        <f>_xll.SNL.Clients.Office.Excel.Functions.SPG($D93, BX$1, $F93, "Options: Curr=USD, Mag=Actuals")</f>
        <v>577248000000</v>
      </c>
      <c r="BY93" s="6">
        <f>_xll.SNL.Clients.Office.Excel.Functions.SPG($D93, BY$1, $F93, "Options: Curr=USD, Mag=Actuals")</f>
        <v>61.729471605051003</v>
      </c>
      <c r="BZ93" s="6">
        <f>_xll.SNL.Clients.Office.Excel.Functions.SPG($D93, BZ$1, $F93, "Options: Curr=USD, Mag=Actuals")</f>
        <v>30097000000</v>
      </c>
      <c r="CA93" s="6" t="str">
        <f>_xll.SNL.Clients.Office.Excel.Functions.SPG($D93, CA$1, $F93, "Options: Curr=USD, Mag=Actuals")</f>
        <v>Nonperforming Loans</v>
      </c>
      <c r="CB93" s="6">
        <f>_xll.SNL.Clients.Office.Excel.Functions.SPG($D93, CB$1, $F93, "Options: Curr=USD, Mag=Actuals")</f>
        <v>3.2031886078576401</v>
      </c>
      <c r="CC93" s="6">
        <f>_xll.SNL.Clients.Office.Excel.Functions.SPG($D93, CC$1, $F93, "Options: Curr=USD, Mag=Actuals")</f>
        <v>17.120412296070398</v>
      </c>
      <c r="CD93" s="6">
        <f>_xll.SNL.Clients.Office.Excel.Functions.SPG($D93, CD$1, $F93, "Options: Curr=USD, Mag=Actuals")</f>
        <v>0.38124745736134102</v>
      </c>
      <c r="CE93" s="6">
        <f>_xll.SNL.Clients.Office.Excel.Functions.SPG($D93, CE$1, $F93, "Options: Curr=USD, Mag=Actuals")</f>
        <v>15.465166594547799</v>
      </c>
      <c r="CF93" s="6">
        <f>_xll.SNL.Clients.Office.Excel.Functions.SPG($D93, CF$1, $F93, "Options: Curr=USD, Mag=Actuals")</f>
        <v>1.8548417137170801</v>
      </c>
      <c r="CG93" s="6">
        <f>_xll.SNL.Clients.Office.Excel.Functions.SPG($D93, CG$1, $F93, "Options: Curr=USD, Mag=Actuals")</f>
        <v>2.3194483940650099</v>
      </c>
    </row>
    <row r="94" spans="1:85" x14ac:dyDescent="0.3">
      <c r="A94" s="10" t="s">
        <v>87</v>
      </c>
      <c r="B94" s="10" t="s">
        <v>85</v>
      </c>
      <c r="C94" s="10" t="s">
        <v>3</v>
      </c>
      <c r="D94">
        <v>100369</v>
      </c>
      <c r="E94" s="10" t="s">
        <v>29</v>
      </c>
      <c r="F94" s="10" t="s">
        <v>71</v>
      </c>
      <c r="G94">
        <v>-749.92</v>
      </c>
      <c r="H94">
        <v>1635.56</v>
      </c>
      <c r="I94">
        <v>2385.48</v>
      </c>
      <c r="J94">
        <v>17608.14</v>
      </c>
      <c r="K94">
        <v>55094.82</v>
      </c>
      <c r="L94">
        <v>2.52</v>
      </c>
      <c r="M94">
        <v>18261.71</v>
      </c>
      <c r="N94">
        <v>319.60000000000002</v>
      </c>
      <c r="O94">
        <v>1.62</v>
      </c>
      <c r="P94">
        <v>0.94</v>
      </c>
      <c r="Q94">
        <v>1</v>
      </c>
      <c r="R94">
        <v>1</v>
      </c>
      <c r="S94" t="str">
        <f>_xll.SNL.Clients.Office.Excel.Functions.SPG(D94, S$1, F94, "Options: Curr=USD, Mag=Actuals")</f>
        <v>Bank of America Corporation (NYSE:BAC)</v>
      </c>
      <c r="T94" t="str">
        <f>_xll.SNL.Clients.Office.Excel.Functions.SPG($D94, T$1, $F94, "Options: Curr=USD, Mag=Actuals")</f>
        <v>Bank of America Corporation</v>
      </c>
      <c r="U94" s="6">
        <f>_xll.SNL.Clients.Office.Excel.Functions.SPG($D94, U$1, $F94, "Options: Curr=USD, Mag=Actuals")</f>
        <v>2104539000000</v>
      </c>
      <c r="V94" t="str">
        <f>_xll.SNL.Clients.Office.Excel.Functions.SPG($D94, V$1, $F94, "Options: Curr=USD, Mag=Actuals")</f>
        <v>NYSE:BAC</v>
      </c>
      <c r="W94" t="str">
        <f>_xll.SNL.Clients.Office.Excel.Functions.SPG($D94, W$1, $F94, "Options: Curr=USD, Mag=Actuals")</f>
        <v>Bank</v>
      </c>
      <c r="X94" s="6">
        <f>_xll.SNL.Clients.Office.Excel.Functions.SPG($D94, X$1, $F94, "Options: Curr=USD, Mag=Actuals")</f>
        <v>85894000000</v>
      </c>
      <c r="Y94" s="6">
        <f>_xll.SNL.Clients.Office.Excel.Functions.SPG($D94, Y$1, $F94, "Options: Curr=USD, Mag=Actuals")</f>
        <v>0</v>
      </c>
      <c r="Z94" s="6">
        <f>_xll.SNL.Clients.Office.Excel.Functions.SPG($D94, Z$1, $F94, "Options: Curr=USD, Mag=Actuals")</f>
        <v>18898000000</v>
      </c>
      <c r="AA94" s="6">
        <f>_xll.SNL.Clients.Office.Excel.Functions.SPG($D94, AA$1, $F94, "Options: Curr=USD, Mag=Actuals")</f>
        <v>5520000000</v>
      </c>
      <c r="AB94" s="6">
        <f>_xll.SNL.Clients.Office.Excel.Functions.SPG($D94, AB$1, $F94, "Options: Curr=USD, Mag=Actuals")</f>
        <v>0.42</v>
      </c>
      <c r="AC94" s="6">
        <f>_xll.SNL.Clients.Office.Excel.Functions.SPG($D94, AC$1, $F94, "Options: Curr=USD, Mag=Actuals")</f>
        <v>-49.397590361445801</v>
      </c>
      <c r="AD94" s="6">
        <f>_xll.SNL.Clients.Office.Excel.Functions.SPG($D94, AD$1, $F94, "Options: Curr=USD, Mag=Actuals")</f>
        <v>0.25729551648579102</v>
      </c>
      <c r="AE94" s="6">
        <f>_xll.SNL.Clients.Office.Excel.Functions.SPG($D94, AE$1, $F94, "Options: Curr=USD, Mag=Actuals")</f>
        <v>2.31624265159431</v>
      </c>
      <c r="AF94" s="6">
        <f>_xll.SNL.Clients.Office.Excel.Functions.SPG($D94, AF$1, $F94, "Options: Curr=USD, Mag=Actuals")</f>
        <v>2104539000000</v>
      </c>
      <c r="AG94" s="6">
        <f>_xll.SNL.Clients.Office.Excel.Functions.SPG($D94, AG$1, $F94, "Options: Curr=USD, Mag=Actuals")</f>
        <v>475588000000</v>
      </c>
      <c r="AH94" s="6">
        <f>_xll.SNL.Clients.Office.Excel.Functions.SPG($D94, AH$1, $F94, "Options: Curr=USD, Mag=Actuals")</f>
        <v>243476000000</v>
      </c>
      <c r="AI94" s="6">
        <f>_xll.SNL.Clients.Office.Excel.Functions.SPG($D94, AI$1, $F94, "Options: Curr=USD, Mag=Actuals")</f>
        <v>42004</v>
      </c>
      <c r="AJ94" s="6" t="str">
        <f>_xll.SNL.Clients.Office.Excel.Functions.SPG($D94, AJ$1, $F94, "Options: Curr=USD, Mag=Actuals")</f>
        <v>#INVALID FUNCTION PARAMETER</v>
      </c>
      <c r="AK94" s="6" t="str">
        <f>_xll.SNL.Clients.Office.Excel.Functions.SPG($D94, AK$1, $F94, "Options: Curr=USD, Mag=Actuals")</f>
        <v>#INVALID FUNCTION PARAMETER</v>
      </c>
      <c r="AL94" s="6" t="str">
        <f>_xll.SNL.Clients.Office.Excel.Functions.SPG($D94, AL$1, $F94, "Options: Curr=USD, Mag=Actuals")</f>
        <v>#INVALID FUNCTION PARAMETER</v>
      </c>
      <c r="AM94" s="6" t="str">
        <f>_xll.SNL.Clients.Office.Excel.Functions.SPG($D94, AM$1, $F94, "Options: Curr=USD, Mag=Actuals")</f>
        <v>#INVALID FUNCTION PARAMETER</v>
      </c>
      <c r="AN94" s="6">
        <f>_xll.SNL.Clients.Office.Excel.Functions.SPG($D94, AN$1, $F94, "Options: Curr=USD, Mag=Actuals")</f>
        <v>2104539000000</v>
      </c>
      <c r="AO94" s="6">
        <f>_xll.SNL.Clients.Office.Excel.Functions.SPG($D94, AO$1, $F94, "Options: Curr=USD, Mag=Actuals")</f>
        <v>874521000000</v>
      </c>
      <c r="AP94" s="6">
        <f>_xll.SNL.Clients.Office.Excel.Functions.SPG($D94, AP$1, $F94, "Options: Curr=USD, Mag=Actuals")</f>
        <v>1118936000000</v>
      </c>
      <c r="AQ94" s="6">
        <f>_xll.SNL.Clients.Office.Excel.Functions.SPG($D94, AQ$1, $F94, "Options: Curr=USD, Mag=Actuals")</f>
        <v>243476000000</v>
      </c>
      <c r="AR94" s="6">
        <f>_xll.SNL.Clients.Office.Excel.Functions.SPG($D94, AR$1, $F94, "Options: Curr=USD, Mag=Actuals")</f>
        <v>243476000000</v>
      </c>
      <c r="AS94" s="6">
        <f>_xll.SNL.Clients.Office.Excel.Functions.SPG($D94, AS$1, $F94, "Options: Curr=USD, Mag=Actuals")</f>
        <v>170064000000</v>
      </c>
      <c r="AT94" s="6">
        <f>_xll.SNL.Clients.Office.Excel.Functions.SPG($D94, AT$1, $F94, "Options: Curr=USD, Mag=Actuals")</f>
        <v>41.554041051270602</v>
      </c>
      <c r="AU94" s="6">
        <f>_xll.SNL.Clients.Office.Excel.Functions.SPG($D94, AU$1, $F94, "Options: Curr=USD, Mag=Actuals")</f>
        <v>78.156480799616801</v>
      </c>
      <c r="AV94" s="6">
        <f>_xll.SNL.Clients.Office.Excel.Functions.SPG($D94, AV$1, $F94, "Options: Curr=USD, Mag=Actuals")</f>
        <v>11.569089477553</v>
      </c>
      <c r="AW94" s="6">
        <f>_xll.SNL.Clients.Office.Excel.Functions.SPG($D94, AW$1, $F94, "Options: Curr=USD, Mag=Actuals")</f>
        <v>8.3728885490665999</v>
      </c>
      <c r="AX94" s="6">
        <f>_xll.SNL.Clients.Office.Excel.Functions.SPG($D94, AX$1, $F94, "Options: Curr=USD, Mag=Actuals")</f>
        <v>5520000000</v>
      </c>
      <c r="AY94" s="6">
        <f>_xll.SNL.Clients.Office.Excel.Functions.SPG($D94, AY$1, $F94, "Options: Curr=USD, Mag=Actuals")</f>
        <v>5520000000</v>
      </c>
      <c r="AZ94" s="6">
        <f>_xll.SNL.Clients.Office.Excel.Functions.SPG($D94, AZ$1, $F94, "Options: Curr=USD, Mag=Actuals")</f>
        <v>0.25729551648579102</v>
      </c>
      <c r="BA94" s="6">
        <f>_xll.SNL.Clients.Office.Excel.Functions.SPG($D94, BA$1, $F94, "Options: Curr=USD, Mag=Actuals")</f>
        <v>2.31624265159431</v>
      </c>
      <c r="BB94" s="6">
        <f>_xll.SNL.Clients.Office.Excel.Functions.SPG($D94, BB$1, $F94, "Options: Curr=USD, Mag=Actuals")</f>
        <v>2.0080123100665301</v>
      </c>
      <c r="BC94" s="6">
        <f>_xll.SNL.Clients.Office.Excel.Functions.SPG($D94, BC$1, $F94, "Options: Curr=USD, Mag=Actuals")</f>
        <v>0</v>
      </c>
      <c r="BD94" s="6">
        <f>_xll.SNL.Clients.Office.Excel.Functions.SPG($D94, BD$1, $F94, "Options: Curr=USD, Mag=Actuals")</f>
        <v>0.43139049680731001</v>
      </c>
      <c r="BE94" s="6">
        <f>_xll.SNL.Clients.Office.Excel.Functions.SPG($D94, BE$1, $F94, "Options: Curr=USD, Mag=Actuals")</f>
        <v>1.94043702016367</v>
      </c>
      <c r="BF94" s="6">
        <f>_xll.SNL.Clients.Office.Excel.Functions.SPG($D94, BF$1, $F94, "Options: Curr=USD, Mag=Actuals")</f>
        <v>0</v>
      </c>
      <c r="BG94" s="6">
        <f>_xll.SNL.Clients.Office.Excel.Functions.SPG($D94, BG$1, $F94, "Options: Curr=USD, Mag=Actuals")</f>
        <v>3.0527740138986199</v>
      </c>
      <c r="BH94" s="6">
        <f>_xll.SNL.Clients.Office.Excel.Functions.SPG($D94, BH$1, $F94, "Options: Curr=USD, Mag=Actuals")</f>
        <v>0.86958426731139704</v>
      </c>
      <c r="BI94" s="6">
        <f>_xll.SNL.Clients.Office.Excel.Functions.SPG($D94, BI$1, $F94, "Options: Curr=USD, Mag=Actuals")</f>
        <v>3.186897295164</v>
      </c>
      <c r="BJ94" s="6">
        <f>_xll.SNL.Clients.Office.Excel.Functions.SPG($D94, BJ$1, $F94, "Options: Curr=USD, Mag=Actuals")</f>
        <v>0</v>
      </c>
      <c r="BK94" s="6">
        <f>_xll.SNL.Clients.Office.Excel.Functions.SPG($D94, BK$1, $F94, "Options: Curr=USD, Mag=Actuals")</f>
        <v>5.1183857242568704</v>
      </c>
      <c r="BL94" s="6">
        <f>_xll.SNL.Clients.Office.Excel.Functions.SPG($D94, BL$1, $F94, "Options: Curr=USD, Mag=Actuals")</f>
        <v>1.5942692273313599</v>
      </c>
      <c r="BM94" s="6">
        <f>_xll.SNL.Clients.Office.Excel.Functions.SPG($D94, BM$1, $F94, "Options: Curr=USD, Mag=Actuals")</f>
        <v>0.622312051825472</v>
      </c>
      <c r="BN94" s="6">
        <f>_xll.SNL.Clients.Office.Excel.Functions.SPG($D94, BN$1, $F94, "Options: Curr=USD, Mag=Actuals")</f>
        <v>2.30067622085607</v>
      </c>
      <c r="BO94" s="6">
        <f>_xll.SNL.Clients.Office.Excel.Functions.SPG($D94, BO$1, $F94, "Options: Curr=USD, Mag=Actuals")</f>
        <v>48.954969447412303</v>
      </c>
      <c r="BP94" s="6">
        <f>_xll.SNL.Clients.Office.Excel.Functions.SPG($D94, BP$1, $F94, "Options: Curr=USD, Mag=Actuals")</f>
        <v>0</v>
      </c>
      <c r="BQ94" s="6">
        <f>_xll.SNL.Clients.Office.Excel.Functions.SPG($D94, BQ$1, $F94, "Options: Curr=USD, Mag=Actuals")</f>
        <v>76.249796260507097</v>
      </c>
      <c r="BR94" s="6">
        <f>_xll.SNL.Clients.Office.Excel.Functions.SPG($D94, BR$1, $F94, "Options: Curr=USD, Mag=Actuals")</f>
        <v>12.32</v>
      </c>
      <c r="BS94" s="6">
        <f>_xll.SNL.Clients.Office.Excel.Functions.SPG($D94, BS$1, $F94, "Options: Curr=USD, Mag=Actuals")</f>
        <v>13.39</v>
      </c>
      <c r="BT94" s="6">
        <f>_xll.SNL.Clients.Office.Excel.Functions.SPG($D94, BT$1, $F94, "Options: Curr=USD, Mag=Actuals")</f>
        <v>16.54</v>
      </c>
      <c r="BU94" s="6">
        <f>_xll.SNL.Clients.Office.Excel.Functions.SPG($D94, BU$1, $F94, "Options: Curr=USD, Mag=Actuals")</f>
        <v>0</v>
      </c>
      <c r="BV94" s="6">
        <f>_xll.SNL.Clients.Office.Excel.Functions.SPG($D94, BV$1, $F94, "Options: Curr=USD, Mag=Actuals")</f>
        <v>0</v>
      </c>
      <c r="BW94" s="6">
        <f>_xll.SNL.Clients.Office.Excel.Functions.SPG($D94, BW$1, $F94, "Options: Curr=USD, Mag=Actuals")</f>
        <v>0</v>
      </c>
      <c r="BX94" s="6">
        <f>_xll.SNL.Clients.Office.Excel.Functions.SPG($D94, BX$1, $F94, "Options: Curr=USD, Mag=Actuals")</f>
        <v>549780000000</v>
      </c>
      <c r="BY94" s="6">
        <f>_xll.SNL.Clients.Office.Excel.Functions.SPG($D94, BY$1, $F94, "Options: Curr=USD, Mag=Actuals")</f>
        <v>59.943959223373902</v>
      </c>
      <c r="BZ94" s="6">
        <f>_xll.SNL.Clients.Office.Excel.Functions.SPG($D94, BZ$1, $F94, "Options: Curr=USD, Mag=Actuals")</f>
        <v>22244000000</v>
      </c>
      <c r="CA94" s="6" t="str">
        <f>_xll.SNL.Clients.Office.Excel.Functions.SPG($D94, CA$1, $F94, "Options: Curr=USD, Mag=Actuals")</f>
        <v>Nonperforming Loans</v>
      </c>
      <c r="CB94" s="6">
        <f>_xll.SNL.Clients.Office.Excel.Functions.SPG($D94, CB$1, $F94, "Options: Curr=USD, Mag=Actuals")</f>
        <v>2.5023061173982502</v>
      </c>
      <c r="CC94" s="6">
        <f>_xll.SNL.Clients.Office.Excel.Functions.SPG($D94, CC$1, $F94, "Options: Curr=USD, Mag=Actuals")</f>
        <v>12.0574795509613</v>
      </c>
      <c r="CD94" s="6">
        <f>_xll.SNL.Clients.Office.Excel.Functions.SPG($D94, CD$1, $F94, "Options: Curr=USD, Mag=Actuals")</f>
        <v>0.24361716343520401</v>
      </c>
      <c r="CE94" s="6">
        <f>_xll.SNL.Clients.Office.Excel.Functions.SPG($D94, CE$1, $F94, "Options: Curr=USD, Mag=Actuals")</f>
        <v>10.9362745098039</v>
      </c>
      <c r="CF94" s="6">
        <f>_xll.SNL.Clients.Office.Excel.Functions.SPG($D94, CF$1, $F94, "Options: Curr=USD, Mag=Actuals")</f>
        <v>1.62204423245663</v>
      </c>
      <c r="CG94" s="6">
        <f>_xll.SNL.Clients.Office.Excel.Functions.SPG($D94, CG$1, $F94, "Options: Curr=USD, Mag=Actuals")</f>
        <v>1.7632361614022201</v>
      </c>
    </row>
    <row r="95" spans="1:85" x14ac:dyDescent="0.3">
      <c r="A95" s="10" t="s">
        <v>87</v>
      </c>
      <c r="B95" s="10" t="s">
        <v>85</v>
      </c>
      <c r="C95" s="10" t="s">
        <v>3</v>
      </c>
      <c r="D95">
        <v>100369</v>
      </c>
      <c r="E95" s="10" t="s">
        <v>29</v>
      </c>
      <c r="F95" s="10" t="s">
        <v>72</v>
      </c>
      <c r="G95">
        <v>-761.87</v>
      </c>
      <c r="H95">
        <v>1511.38</v>
      </c>
      <c r="I95">
        <v>2273.25</v>
      </c>
      <c r="J95">
        <v>18295.02</v>
      </c>
      <c r="K95">
        <v>56810.53</v>
      </c>
      <c r="L95">
        <v>2.95</v>
      </c>
      <c r="M95">
        <v>18799.62</v>
      </c>
      <c r="N95">
        <v>322.04000000000002</v>
      </c>
      <c r="O95">
        <v>0.12</v>
      </c>
      <c r="P95">
        <v>-7.24</v>
      </c>
      <c r="Q95">
        <v>1</v>
      </c>
      <c r="R95">
        <v>1</v>
      </c>
      <c r="S95" t="str">
        <f>_xll.SNL.Clients.Office.Excel.Functions.SPG(D95, S$1, F95, "Options: Curr=USD, Mag=Actuals")</f>
        <v>Bank of America Corporation (NYSE:BAC)</v>
      </c>
      <c r="T95" t="str">
        <f>_xll.SNL.Clients.Office.Excel.Functions.SPG($D95, T$1, $F95, "Options: Curr=USD, Mag=Actuals")</f>
        <v>Bank of America Corporation</v>
      </c>
      <c r="U95" s="6">
        <f>_xll.SNL.Clients.Office.Excel.Functions.SPG($D95, U$1, $F95, "Options: Curr=USD, Mag=Actuals")</f>
        <v>2144287000000</v>
      </c>
      <c r="V95" t="str">
        <f>_xll.SNL.Clients.Office.Excel.Functions.SPG($D95, V$1, $F95, "Options: Curr=USD, Mag=Actuals")</f>
        <v>NYSE:BAC</v>
      </c>
      <c r="W95" t="str">
        <f>_xll.SNL.Clients.Office.Excel.Functions.SPG($D95, W$1, $F95, "Options: Curr=USD, Mag=Actuals")</f>
        <v>Bank</v>
      </c>
      <c r="X95" s="6">
        <f>_xll.SNL.Clients.Office.Excel.Functions.SPG($D95, X$1, $F95, "Options: Curr=USD, Mag=Actuals")</f>
        <v>82965000000</v>
      </c>
      <c r="Y95" s="6">
        <f>_xll.SNL.Clients.Office.Excel.Functions.SPG($D95, Y$1, $F95, "Options: Curr=USD, Mag=Actuals")</f>
        <v>0</v>
      </c>
      <c r="Z95" s="6">
        <f>_xll.SNL.Clients.Office.Excel.Functions.SPG($D95, Z$1, $F95, "Options: Curr=USD, Mag=Actuals")</f>
        <v>32736000000</v>
      </c>
      <c r="AA95" s="6">
        <f>_xll.SNL.Clients.Office.Excel.Functions.SPG($D95, AA$1, $F95, "Options: Curr=USD, Mag=Actuals")</f>
        <v>15910000000</v>
      </c>
      <c r="AB95" s="6">
        <f>_xll.SNL.Clients.Office.Excel.Functions.SPG($D95, AB$1, $F95, "Options: Curr=USD, Mag=Actuals")</f>
        <v>1.31</v>
      </c>
      <c r="AC95" s="6">
        <f>_xll.SNL.Clients.Office.Excel.Functions.SPG($D95, AC$1, $F95, "Options: Curr=USD, Mag=Actuals")</f>
        <v>211.90476190476201</v>
      </c>
      <c r="AD95" s="6">
        <f>_xll.SNL.Clients.Office.Excel.Functions.SPG($D95, AD$1, $F95, "Options: Curr=USD, Mag=Actuals")</f>
        <v>0.73639133992675898</v>
      </c>
      <c r="AE95" s="6">
        <f>_xll.SNL.Clients.Office.Excel.Functions.SPG($D95, AE$1, $F95, "Options: Curr=USD, Mag=Actuals")</f>
        <v>6.3289628615981899</v>
      </c>
      <c r="AF95" s="6">
        <f>_xll.SNL.Clients.Office.Excel.Functions.SPG($D95, AF$1, $F95, "Options: Curr=USD, Mag=Actuals")</f>
        <v>2144606000000</v>
      </c>
      <c r="AG95" s="6">
        <f>_xll.SNL.Clients.Office.Excel.Functions.SPG($D95, AG$1, $F95, "Options: Curr=USD, Mag=Actuals")</f>
        <v>439153000000</v>
      </c>
      <c r="AH95" s="6">
        <f>_xll.SNL.Clients.Office.Excel.Functions.SPG($D95, AH$1, $F95, "Options: Curr=USD, Mag=Actuals")</f>
        <v>255615000000</v>
      </c>
      <c r="AI95" s="6">
        <f>_xll.SNL.Clients.Office.Excel.Functions.SPG($D95, AI$1, $F95, "Options: Curr=USD, Mag=Actuals")</f>
        <v>42369</v>
      </c>
      <c r="AJ95" s="6" t="str">
        <f>_xll.SNL.Clients.Office.Excel.Functions.SPG($D95, AJ$1, $F95, "Options: Curr=USD, Mag=Actuals")</f>
        <v>#INVALID FUNCTION PARAMETER</v>
      </c>
      <c r="AK95" s="6" t="str">
        <f>_xll.SNL.Clients.Office.Excel.Functions.SPG($D95, AK$1, $F95, "Options: Curr=USD, Mag=Actuals")</f>
        <v>#INVALID FUNCTION PARAMETER</v>
      </c>
      <c r="AL95" s="6" t="str">
        <f>_xll.SNL.Clients.Office.Excel.Functions.SPG($D95, AL$1, $F95, "Options: Curr=USD, Mag=Actuals")</f>
        <v>#INVALID FUNCTION PARAMETER</v>
      </c>
      <c r="AM95" s="6" t="str">
        <f>_xll.SNL.Clients.Office.Excel.Functions.SPG($D95, AM$1, $F95, "Options: Curr=USD, Mag=Actuals")</f>
        <v>#INVALID FUNCTION PARAMETER</v>
      </c>
      <c r="AN95" s="6">
        <f>_xll.SNL.Clients.Office.Excel.Functions.SPG($D95, AN$1, $F95, "Options: Curr=USD, Mag=Actuals")</f>
        <v>2144606000000</v>
      </c>
      <c r="AO95" s="6">
        <f>_xll.SNL.Clients.Office.Excel.Functions.SPG($D95, AO$1, $F95, "Options: Curr=USD, Mag=Actuals")</f>
        <v>892202000000</v>
      </c>
      <c r="AP95" s="6">
        <f>_xll.SNL.Clients.Office.Excel.Functions.SPG($D95, AP$1, $F95, "Options: Curr=USD, Mag=Actuals")</f>
        <v>1197259000000</v>
      </c>
      <c r="AQ95" s="6">
        <f>_xll.SNL.Clients.Office.Excel.Functions.SPG($D95, AQ$1, $F95, "Options: Curr=USD, Mag=Actuals")</f>
        <v>255615000000</v>
      </c>
      <c r="AR95" s="6">
        <f>_xll.SNL.Clients.Office.Excel.Functions.SPG($D95, AR$1, $F95, "Options: Curr=USD, Mag=Actuals")</f>
        <v>255615000000</v>
      </c>
      <c r="AS95" s="6">
        <f>_xll.SNL.Clients.Office.Excel.Functions.SPG($D95, AS$1, $F95, "Options: Curr=USD, Mag=Actuals")</f>
        <v>182781000000</v>
      </c>
      <c r="AT95" s="6">
        <f>_xll.SNL.Clients.Office.Excel.Functions.SPG($D95, AT$1, $F95, "Options: Curr=USD, Mag=Actuals")</f>
        <v>41.602140439782403</v>
      </c>
      <c r="AU95" s="6">
        <f>_xll.SNL.Clients.Office.Excel.Functions.SPG($D95, AU$1, $F95, "Options: Curr=USD, Mag=Actuals")</f>
        <v>74.520383642971197</v>
      </c>
      <c r="AV95" s="6">
        <f>_xll.SNL.Clients.Office.Excel.Functions.SPG($D95, AV$1, $F95, "Options: Curr=USD, Mag=Actuals")</f>
        <v>11.918972529219801</v>
      </c>
      <c r="AW95" s="6">
        <f>_xll.SNL.Clients.Office.Excel.Functions.SPG($D95, AW$1, $F95, "Options: Curr=USD, Mag=Actuals")</f>
        <v>8.8224476438526995</v>
      </c>
      <c r="AX95" s="6">
        <f>_xll.SNL.Clients.Office.Excel.Functions.SPG($D95, AX$1, $F95, "Options: Curr=USD, Mag=Actuals")</f>
        <v>15910000000</v>
      </c>
      <c r="AY95" s="6">
        <f>_xll.SNL.Clients.Office.Excel.Functions.SPG($D95, AY$1, $F95, "Options: Curr=USD, Mag=Actuals")</f>
        <v>15910000000</v>
      </c>
      <c r="AZ95" s="6">
        <f>_xll.SNL.Clients.Office.Excel.Functions.SPG($D95, AZ$1, $F95, "Options: Curr=USD, Mag=Actuals")</f>
        <v>0.73639133992675898</v>
      </c>
      <c r="BA95" s="6">
        <f>_xll.SNL.Clients.Office.Excel.Functions.SPG($D95, BA$1, $F95, "Options: Curr=USD, Mag=Actuals")</f>
        <v>6.3289628615981899</v>
      </c>
      <c r="BB95" s="6">
        <f>_xll.SNL.Clients.Office.Excel.Functions.SPG($D95, BB$1, $F95, "Options: Curr=USD, Mag=Actuals")</f>
        <v>6.2841934697006696</v>
      </c>
      <c r="BC95" s="6">
        <f>_xll.SNL.Clients.Office.Excel.Functions.SPG($D95, BC$1, $F95, "Options: Curr=USD, Mag=Actuals")</f>
        <v>0</v>
      </c>
      <c r="BD95" s="6">
        <f>_xll.SNL.Clients.Office.Excel.Functions.SPG($D95, BD$1, $F95, "Options: Curr=USD, Mag=Actuals")</f>
        <v>1.12864047609906</v>
      </c>
      <c r="BE95" s="6">
        <f>_xll.SNL.Clients.Office.Excel.Functions.SPG($D95, BE$1, $F95, "Options: Curr=USD, Mag=Actuals")</f>
        <v>1.84431085619494</v>
      </c>
      <c r="BF95" s="6">
        <f>_xll.SNL.Clients.Office.Excel.Functions.SPG($D95, BF$1, $F95, "Options: Curr=USD, Mag=Actuals")</f>
        <v>0</v>
      </c>
      <c r="BG95" s="6">
        <f>_xll.SNL.Clients.Office.Excel.Functions.SPG($D95, BG$1, $F95, "Options: Curr=USD, Mag=Actuals")</f>
        <v>2.6343462918461</v>
      </c>
      <c r="BH95" s="6">
        <f>_xll.SNL.Clients.Office.Excel.Functions.SPG($D95, BH$1, $F95, "Options: Curr=USD, Mag=Actuals")</f>
        <v>1.1858168528550299</v>
      </c>
      <c r="BI95" s="6">
        <f>_xll.SNL.Clients.Office.Excel.Functions.SPG($D95, BI$1, $F95, "Options: Curr=USD, Mag=Actuals")</f>
        <v>2.7636439766101302</v>
      </c>
      <c r="BJ95" s="6">
        <f>_xll.SNL.Clients.Office.Excel.Functions.SPG($D95, BJ$1, $F95, "Options: Curr=USD, Mag=Actuals")</f>
        <v>0</v>
      </c>
      <c r="BK95" s="6">
        <f>_xll.SNL.Clients.Office.Excel.Functions.SPG($D95, BK$1, $F95, "Options: Curr=USD, Mag=Actuals")</f>
        <v>4.0375676516438697</v>
      </c>
      <c r="BL95" s="6">
        <f>_xll.SNL.Clients.Office.Excel.Functions.SPG($D95, BL$1, $F95, "Options: Curr=USD, Mag=Actuals")</f>
        <v>1.8478916255125299</v>
      </c>
      <c r="BM95" s="6">
        <f>_xll.SNL.Clients.Office.Excel.Functions.SPG($D95, BM$1, $F95, "Options: Curr=USD, Mag=Actuals")</f>
        <v>1.57392496814644</v>
      </c>
      <c r="BN95" s="6">
        <f>_xll.SNL.Clients.Office.Excel.Functions.SPG($D95, BN$1, $F95, "Options: Curr=USD, Mag=Actuals")</f>
        <v>2.1834798137573399</v>
      </c>
      <c r="BO95" s="6">
        <f>_xll.SNL.Clients.Office.Excel.Functions.SPG($D95, BO$1, $F95, "Options: Curr=USD, Mag=Actuals")</f>
        <v>47.715164059916503</v>
      </c>
      <c r="BP95" s="6">
        <f>_xll.SNL.Clients.Office.Excel.Functions.SPG($D95, BP$1, $F95, "Options: Curr=USD, Mag=Actuals")</f>
        <v>0</v>
      </c>
      <c r="BQ95" s="6">
        <f>_xll.SNL.Clients.Office.Excel.Functions.SPG($D95, BQ$1, $F95, "Options: Curr=USD, Mag=Actuals")</f>
        <v>68.602422708370995</v>
      </c>
      <c r="BR95" s="6">
        <f>_xll.SNL.Clients.Office.Excel.Functions.SPG($D95, BR$1, $F95, "Options: Curr=USD, Mag=Actuals")</f>
        <v>10.17</v>
      </c>
      <c r="BS95" s="6">
        <f>_xll.SNL.Clients.Office.Excel.Functions.SPG($D95, BS$1, $F95, "Options: Curr=USD, Mag=Actuals")</f>
        <v>11.28</v>
      </c>
      <c r="BT95" s="6">
        <f>_xll.SNL.Clients.Office.Excel.Functions.SPG($D95, BT$1, $F95, "Options: Curr=USD, Mag=Actuals")</f>
        <v>13.16</v>
      </c>
      <c r="BU95" s="6">
        <f>_xll.SNL.Clients.Office.Excel.Functions.SPG($D95, BU$1, $F95, "Options: Curr=USD, Mag=Actuals")</f>
        <v>0</v>
      </c>
      <c r="BV95" s="6">
        <f>_xll.SNL.Clients.Office.Excel.Functions.SPG($D95, BV$1, $F95, "Options: Curr=USD, Mag=Actuals")</f>
        <v>0</v>
      </c>
      <c r="BW95" s="6">
        <f>_xll.SNL.Clients.Office.Excel.Functions.SPG($D95, BW$1, $F95, "Options: Curr=USD, Mag=Actuals")</f>
        <v>0</v>
      </c>
      <c r="BX95" s="6">
        <f>_xll.SNL.Clients.Office.Excel.Functions.SPG($D95, BX$1, $F95, "Options: Curr=USD, Mag=Actuals")</f>
        <v>506116000000</v>
      </c>
      <c r="BY95" s="6">
        <f>_xll.SNL.Clients.Office.Excel.Functions.SPG($D95, BY$1, $F95, "Options: Curr=USD, Mag=Actuals")</f>
        <v>74.716428099147393</v>
      </c>
      <c r="BZ95" s="6">
        <f>_xll.SNL.Clients.Office.Excel.Functions.SPG($D95, BZ$1, $F95, "Options: Curr=USD, Mag=Actuals")</f>
        <v>19174000000</v>
      </c>
      <c r="CA95" s="6" t="str">
        <f>_xll.SNL.Clients.Office.Excel.Functions.SPG($D95, CA$1, $F95, "Options: Curr=USD, Mag=Actuals")</f>
        <v>Nonperforming Loans</v>
      </c>
      <c r="CB95" s="6">
        <f>_xll.SNL.Clients.Office.Excel.Functions.SPG($D95, CB$1, $F95, "Options: Curr=USD, Mag=Actuals")</f>
        <v>2.11999522354263</v>
      </c>
      <c r="CC95" s="6">
        <f>_xll.SNL.Clients.Office.Excel.Functions.SPG($D95, CC$1, $F95, "Options: Curr=USD, Mag=Actuals")</f>
        <v>9.8320642001897305</v>
      </c>
      <c r="CD95" s="6">
        <f>_xll.SNL.Clients.Office.Excel.Functions.SPG($D95, CD$1, $F95, "Options: Curr=USD, Mag=Actuals")</f>
        <v>0.34208326799126998</v>
      </c>
      <c r="CE95" s="6">
        <f>_xll.SNL.Clients.Office.Excel.Functions.SPG($D95, CE$1, $F95, "Options: Curr=USD, Mag=Actuals")</f>
        <v>11.681830396560301</v>
      </c>
      <c r="CF95" s="6">
        <f>_xll.SNL.Clients.Office.Excel.Functions.SPG($D95, CF$1, $F95, "Options: Curr=USD, Mag=Actuals")</f>
        <v>1.3526661919693601</v>
      </c>
      <c r="CG95" s="6">
        <f>_xll.SNL.Clients.Office.Excel.Functions.SPG($D95, CG$1, $F95, "Options: Curr=USD, Mag=Actuals")</f>
        <v>1.1966002921916401</v>
      </c>
    </row>
    <row r="96" spans="1:85" x14ac:dyDescent="0.3">
      <c r="A96" s="10" t="s">
        <v>87</v>
      </c>
      <c r="B96" s="10" t="s">
        <v>85</v>
      </c>
      <c r="C96" s="10" t="s">
        <v>3</v>
      </c>
      <c r="D96">
        <v>100369</v>
      </c>
      <c r="E96" s="10" t="s">
        <v>29</v>
      </c>
      <c r="F96" s="10" t="s">
        <v>73</v>
      </c>
      <c r="G96">
        <v>-749.8</v>
      </c>
      <c r="H96">
        <v>1457.39</v>
      </c>
      <c r="I96">
        <v>2207.1999999999998</v>
      </c>
      <c r="J96">
        <v>18804.91</v>
      </c>
      <c r="K96">
        <v>57950.5</v>
      </c>
      <c r="L96">
        <v>1.82</v>
      </c>
      <c r="M96">
        <v>19141.669999999998</v>
      </c>
      <c r="N96">
        <v>324.5</v>
      </c>
      <c r="O96">
        <v>1.27</v>
      </c>
      <c r="P96">
        <v>-2.65</v>
      </c>
      <c r="Q96">
        <v>1</v>
      </c>
      <c r="R96">
        <v>1</v>
      </c>
      <c r="S96" t="str">
        <f>_xll.SNL.Clients.Office.Excel.Functions.SPG(D96, S$1, F96, "Options: Curr=USD, Mag=Actuals")</f>
        <v>Bank of America Corporation (NYSE:BAC)</v>
      </c>
      <c r="T96" t="str">
        <f>_xll.SNL.Clients.Office.Excel.Functions.SPG($D96, T$1, $F96, "Options: Curr=USD, Mag=Actuals")</f>
        <v>Bank of America Corporation</v>
      </c>
      <c r="U96" s="6">
        <f>_xll.SNL.Clients.Office.Excel.Functions.SPG($D96, U$1, $F96, "Options: Curr=USD, Mag=Actuals")</f>
        <v>2188067000000</v>
      </c>
      <c r="V96" t="str">
        <f>_xll.SNL.Clients.Office.Excel.Functions.SPG($D96, V$1, $F96, "Options: Curr=USD, Mag=Actuals")</f>
        <v>NYSE:BAC</v>
      </c>
      <c r="W96" t="str">
        <f>_xll.SNL.Clients.Office.Excel.Functions.SPG($D96, W$1, $F96, "Options: Curr=USD, Mag=Actuals")</f>
        <v>Bank</v>
      </c>
      <c r="X96" s="6">
        <f>_xll.SNL.Clients.Office.Excel.Functions.SPG($D96, X$1, $F96, "Options: Curr=USD, Mag=Actuals")</f>
        <v>83498000000</v>
      </c>
      <c r="Y96" s="6">
        <f>_xll.SNL.Clients.Office.Excel.Functions.SPG($D96, Y$1, $F96, "Options: Curr=USD, Mag=Actuals")</f>
        <v>0</v>
      </c>
      <c r="Z96" s="6">
        <f>_xll.SNL.Clients.Office.Excel.Functions.SPG($D96, Z$1, $F96, "Options: Curr=USD, Mag=Actuals")</f>
        <v>34592000000</v>
      </c>
      <c r="AA96" s="6">
        <f>_xll.SNL.Clients.Office.Excel.Functions.SPG($D96, AA$1, $F96, "Options: Curr=USD, Mag=Actuals")</f>
        <v>17822000000</v>
      </c>
      <c r="AB96" s="6">
        <f>_xll.SNL.Clients.Office.Excel.Functions.SPG($D96, AB$1, $F96, "Options: Curr=USD, Mag=Actuals")</f>
        <v>1.49</v>
      </c>
      <c r="AC96" s="6">
        <f>_xll.SNL.Clients.Office.Excel.Functions.SPG($D96, AC$1, $F96, "Options: Curr=USD, Mag=Actuals")</f>
        <v>13.740458015267199</v>
      </c>
      <c r="AD96" s="6">
        <f>_xll.SNL.Clients.Office.Excel.Functions.SPG($D96, AD$1, $F96, "Options: Curr=USD, Mag=Actuals")</f>
        <v>0.81370895499899998</v>
      </c>
      <c r="AE96" s="6">
        <f>_xll.SNL.Clients.Office.Excel.Functions.SPG($D96, AE$1, $F96, "Options: Curr=USD, Mag=Actuals")</f>
        <v>6.7039568467102804</v>
      </c>
      <c r="AF96" s="6">
        <f>_xll.SNL.Clients.Office.Excel.Functions.SPG($D96, AF$1, $F96, "Options: Curr=USD, Mag=Actuals")</f>
        <v>2188067000000</v>
      </c>
      <c r="AG96" s="6">
        <f>_xll.SNL.Clients.Office.Excel.Functions.SPG($D96, AG$1, $F96, "Options: Curr=USD, Mag=Actuals")</f>
        <v>411058000000</v>
      </c>
      <c r="AH96" s="6">
        <f>_xll.SNL.Clients.Office.Excel.Functions.SPG($D96, AH$1, $F96, "Options: Curr=USD, Mag=Actuals")</f>
        <v>266195000000</v>
      </c>
      <c r="AI96" s="6">
        <f>_xll.SNL.Clients.Office.Excel.Functions.SPG($D96, AI$1, $F96, "Options: Curr=USD, Mag=Actuals")</f>
        <v>42735</v>
      </c>
      <c r="AJ96" s="6" t="str">
        <f>_xll.SNL.Clients.Office.Excel.Functions.SPG($D96, AJ$1, $F96, "Options: Curr=USD, Mag=Actuals")</f>
        <v>#INVALID FUNCTION PARAMETER</v>
      </c>
      <c r="AK96" s="6" t="str">
        <f>_xll.SNL.Clients.Office.Excel.Functions.SPG($D96, AK$1, $F96, "Options: Curr=USD, Mag=Actuals")</f>
        <v>#INVALID FUNCTION PARAMETER</v>
      </c>
      <c r="AL96" s="6" t="str">
        <f>_xll.SNL.Clients.Office.Excel.Functions.SPG($D96, AL$1, $F96, "Options: Curr=USD, Mag=Actuals")</f>
        <v>#INVALID FUNCTION PARAMETER</v>
      </c>
      <c r="AM96" s="6" t="str">
        <f>_xll.SNL.Clients.Office.Excel.Functions.SPG($D96, AM$1, $F96, "Options: Curr=USD, Mag=Actuals")</f>
        <v>#INVALID FUNCTION PARAMETER</v>
      </c>
      <c r="AN96" s="6">
        <f>_xll.SNL.Clients.Office.Excel.Functions.SPG($D96, AN$1, $F96, "Options: Curr=USD, Mag=Actuals")</f>
        <v>2188067000000</v>
      </c>
      <c r="AO96" s="6">
        <f>_xll.SNL.Clients.Office.Excel.Functions.SPG($D96, AO$1, $F96, "Options: Curr=USD, Mag=Actuals")</f>
        <v>904512000000</v>
      </c>
      <c r="AP96" s="6">
        <f>_xll.SNL.Clients.Office.Excel.Functions.SPG($D96, AP$1, $F96, "Options: Curr=USD, Mag=Actuals")</f>
        <v>1260934000000</v>
      </c>
      <c r="AQ96" s="6">
        <f>_xll.SNL.Clients.Office.Excel.Functions.SPG($D96, AQ$1, $F96, "Options: Curr=USD, Mag=Actuals")</f>
        <v>266195000000</v>
      </c>
      <c r="AR96" s="6">
        <f>_xll.SNL.Clients.Office.Excel.Functions.SPG($D96, AR$1, $F96, "Options: Curr=USD, Mag=Actuals")</f>
        <v>266195000000</v>
      </c>
      <c r="AS96" s="6">
        <f>_xll.SNL.Clients.Office.Excel.Functions.SPG($D96, AS$1, $F96, "Options: Curr=USD, Mag=Actuals")</f>
        <v>194760000000</v>
      </c>
      <c r="AT96" s="6">
        <f>_xll.SNL.Clients.Office.Excel.Functions.SPG($D96, AT$1, $F96, "Options: Curr=USD, Mag=Actuals")</f>
        <v>41.338405085401902</v>
      </c>
      <c r="AU96" s="6">
        <f>_xll.SNL.Clients.Office.Excel.Functions.SPG($D96, AU$1, $F96, "Options: Curr=USD, Mag=Actuals")</f>
        <v>71.733492791851106</v>
      </c>
      <c r="AV96" s="6">
        <f>_xll.SNL.Clients.Office.Excel.Functions.SPG($D96, AV$1, $F96, "Options: Curr=USD, Mag=Actuals")</f>
        <v>12.165760920483701</v>
      </c>
      <c r="AW96" s="6">
        <f>_xll.SNL.Clients.Office.Excel.Functions.SPG($D96, AW$1, $F96, "Options: Curr=USD, Mag=Actuals")</f>
        <v>9.2014105427868405</v>
      </c>
      <c r="AX96" s="6">
        <f>_xll.SNL.Clients.Office.Excel.Functions.SPG($D96, AX$1, $F96, "Options: Curr=USD, Mag=Actuals")</f>
        <v>17822000000</v>
      </c>
      <c r="AY96" s="6">
        <f>_xll.SNL.Clients.Office.Excel.Functions.SPG($D96, AY$1, $F96, "Options: Curr=USD, Mag=Actuals")</f>
        <v>17822000000</v>
      </c>
      <c r="AZ96" s="6">
        <f>_xll.SNL.Clients.Office.Excel.Functions.SPG($D96, AZ$1, $F96, "Options: Curr=USD, Mag=Actuals")</f>
        <v>0.81370895499899998</v>
      </c>
      <c r="BA96" s="6">
        <f>_xll.SNL.Clients.Office.Excel.Functions.SPG($D96, BA$1, $F96, "Options: Curr=USD, Mag=Actuals")</f>
        <v>6.7039568467102804</v>
      </c>
      <c r="BB96" s="6">
        <f>_xll.SNL.Clients.Office.Excel.Functions.SPG($D96, BB$1, $F96, "Options: Curr=USD, Mag=Actuals")</f>
        <v>6.69190296326087</v>
      </c>
      <c r="BC96" s="6">
        <f>_xll.SNL.Clients.Office.Excel.Functions.SPG($D96, BC$1, $F96, "Options: Curr=USD, Mag=Actuals")</f>
        <v>0</v>
      </c>
      <c r="BD96" s="6">
        <f>_xll.SNL.Clients.Office.Excel.Functions.SPG($D96, BD$1, $F96, "Options: Curr=USD, Mag=Actuals")</f>
        <v>1.1384369551889799</v>
      </c>
      <c r="BE96" s="6">
        <f>_xll.SNL.Clients.Office.Excel.Functions.SPG($D96, BE$1, $F96, "Options: Curr=USD, Mag=Actuals")</f>
        <v>1.9352411495111399</v>
      </c>
      <c r="BF96" s="6">
        <f>_xll.SNL.Clients.Office.Excel.Functions.SPG($D96, BF$1, $F96, "Options: Curr=USD, Mag=Actuals")</f>
        <v>0</v>
      </c>
      <c r="BG96" s="6">
        <f>_xll.SNL.Clients.Office.Excel.Functions.SPG($D96, BG$1, $F96, "Options: Curr=USD, Mag=Actuals")</f>
        <v>2.5004360296554999</v>
      </c>
      <c r="BH96" s="6">
        <f>_xll.SNL.Clients.Office.Excel.Functions.SPG($D96, BH$1, $F96, "Options: Curr=USD, Mag=Actuals")</f>
        <v>1.3314656349276599</v>
      </c>
      <c r="BI96" s="6">
        <f>_xll.SNL.Clients.Office.Excel.Functions.SPG($D96, BI$1, $F96, "Options: Curr=USD, Mag=Actuals")</f>
        <v>2.6500502481747201</v>
      </c>
      <c r="BJ96" s="6">
        <f>_xll.SNL.Clients.Office.Excel.Functions.SPG($D96, BJ$1, $F96, "Options: Curr=USD, Mag=Actuals")</f>
        <v>0</v>
      </c>
      <c r="BK96" s="6">
        <f>_xll.SNL.Clients.Office.Excel.Functions.SPG($D96, BK$1, $F96, "Options: Curr=USD, Mag=Actuals")</f>
        <v>3.4982886236631301</v>
      </c>
      <c r="BL96" s="6">
        <f>_xll.SNL.Clients.Office.Excel.Functions.SPG($D96, BL$1, $F96, "Options: Curr=USD, Mag=Actuals")</f>
        <v>1.8354117962880101</v>
      </c>
      <c r="BM96" s="6">
        <f>_xll.SNL.Clients.Office.Excel.Functions.SPG($D96, BM$1, $F96, "Options: Curr=USD, Mag=Actuals")</f>
        <v>1.5982959856235801</v>
      </c>
      <c r="BN96" s="6">
        <f>_xll.SNL.Clients.Office.Excel.Functions.SPG($D96, BN$1, $F96, "Options: Curr=USD, Mag=Actuals")</f>
        <v>2.27048720179299</v>
      </c>
      <c r="BO96" s="6">
        <f>_xll.SNL.Clients.Office.Excel.Functions.SPG($D96, BO$1, $F96, "Options: Curr=USD, Mag=Actuals")</f>
        <v>49.966878244426503</v>
      </c>
      <c r="BP96" s="6">
        <f>_xll.SNL.Clients.Office.Excel.Functions.SPG($D96, BP$1, $F96, "Options: Curr=USD, Mag=Actuals")</f>
        <v>0</v>
      </c>
      <c r="BQ96" s="6">
        <f>_xll.SNL.Clients.Office.Excel.Functions.SPG($D96, BQ$1, $F96, "Options: Curr=USD, Mag=Actuals")</f>
        <v>65.588397326882102</v>
      </c>
      <c r="BR96" s="6">
        <f>_xll.SNL.Clients.Office.Excel.Functions.SPG($D96, BR$1, $F96, "Options: Curr=USD, Mag=Actuals")</f>
        <v>11.04</v>
      </c>
      <c r="BS96" s="6">
        <f>_xll.SNL.Clients.Office.Excel.Functions.SPG($D96, BS$1, $F96, "Options: Curr=USD, Mag=Actuals")</f>
        <v>12.44</v>
      </c>
      <c r="BT96" s="6">
        <f>_xll.SNL.Clients.Office.Excel.Functions.SPG($D96, BT$1, $F96, "Options: Curr=USD, Mag=Actuals")</f>
        <v>14.31</v>
      </c>
      <c r="BU96" s="6">
        <f>_xll.SNL.Clients.Office.Excel.Functions.SPG($D96, BU$1, $F96, "Options: Curr=USD, Mag=Actuals")</f>
        <v>0</v>
      </c>
      <c r="BV96" s="6">
        <f>_xll.SNL.Clients.Office.Excel.Functions.SPG($D96, BV$1, $F96, "Options: Curr=USD, Mag=Actuals")</f>
        <v>0</v>
      </c>
      <c r="BW96" s="6">
        <f>_xll.SNL.Clients.Office.Excel.Functions.SPG($D96, BW$1, $F96, "Options: Curr=USD, Mag=Actuals")</f>
        <v>0</v>
      </c>
      <c r="BX96" s="6">
        <f>_xll.SNL.Clients.Office.Excel.Functions.SPG($D96, BX$1, $F96, "Options: Curr=USD, Mag=Actuals")</f>
        <v>474089000000</v>
      </c>
      <c r="BY96" s="6">
        <f>_xll.SNL.Clients.Office.Excel.Functions.SPG($D96, BY$1, $F96, "Options: Curr=USD, Mag=Actuals")</f>
        <v>69.920299515508404</v>
      </c>
      <c r="BZ96" s="6">
        <f>_xll.SNL.Clients.Office.Excel.Functions.SPG($D96, BZ$1, $F96, "Options: Curr=USD, Mag=Actuals")</f>
        <v>16706000000</v>
      </c>
      <c r="CA96" s="6" t="str">
        <f>_xll.SNL.Clients.Office.Excel.Functions.SPG($D96, CA$1, $F96, "Options: Curr=USD, Mag=Actuals")</f>
        <v>Nonperforming Loans</v>
      </c>
      <c r="CB96" s="6">
        <f>_xll.SNL.Clients.Office.Excel.Functions.SPG($D96, CB$1, $F96, "Options: Curr=USD, Mag=Actuals")</f>
        <v>1.82429901643354</v>
      </c>
      <c r="CC96" s="6">
        <f>_xll.SNL.Clients.Office.Excel.Functions.SPG($D96, CC$1, $F96, "Options: Curr=USD, Mag=Actuals")</f>
        <v>8.1098268421384798</v>
      </c>
      <c r="CD96" s="6">
        <f>_xll.SNL.Clients.Office.Excel.Functions.SPG($D96, CD$1, $F96, "Options: Curr=USD, Mag=Actuals")</f>
        <v>0.39297748897974399</v>
      </c>
      <c r="CE96" s="6">
        <f>_xll.SNL.Clients.Office.Excel.Functions.SPG($D96, CE$1, $F96, "Options: Curr=USD, Mag=Actuals")</f>
        <v>12.4630216127797</v>
      </c>
      <c r="CF96" s="6">
        <f>_xll.SNL.Clients.Office.Excel.Functions.SPG($D96, CF$1, $F96, "Options: Curr=USD, Mag=Actuals")</f>
        <v>1.22708296705757</v>
      </c>
      <c r="CG96" s="6">
        <f>_xll.SNL.Clients.Office.Excel.Functions.SPG($D96, CG$1, $F96, "Options: Curr=USD, Mag=Actuals")</f>
        <v>1.0919646539682599</v>
      </c>
    </row>
    <row r="97" spans="1:85" x14ac:dyDescent="0.3">
      <c r="A97" s="10" t="s">
        <v>87</v>
      </c>
      <c r="B97" s="10" t="s">
        <v>85</v>
      </c>
      <c r="C97" s="10" t="s">
        <v>3</v>
      </c>
      <c r="D97">
        <v>100369</v>
      </c>
      <c r="E97" s="10" t="s">
        <v>29</v>
      </c>
      <c r="F97" s="10" t="s">
        <v>74</v>
      </c>
      <c r="G97">
        <v>-799.34</v>
      </c>
      <c r="H97">
        <v>1557</v>
      </c>
      <c r="I97">
        <v>2356.35</v>
      </c>
      <c r="J97">
        <v>19612.099999999999</v>
      </c>
      <c r="K97">
        <v>60022.33</v>
      </c>
      <c r="L97">
        <v>2.46</v>
      </c>
      <c r="M97">
        <v>19612.099999999999</v>
      </c>
      <c r="N97">
        <v>326.75</v>
      </c>
      <c r="O97">
        <v>2.13</v>
      </c>
      <c r="P97">
        <v>4.41</v>
      </c>
      <c r="Q97">
        <v>1</v>
      </c>
      <c r="R97">
        <v>1</v>
      </c>
      <c r="S97" t="str">
        <f>_xll.SNL.Clients.Office.Excel.Functions.SPG(D97, S$1, F97, "Options: Curr=USD, Mag=Actuals")</f>
        <v>Bank of America Corporation (NYSE:BAC)</v>
      </c>
      <c r="T97" t="str">
        <f>_xll.SNL.Clients.Office.Excel.Functions.SPG($D97, T$1, $F97, "Options: Curr=USD, Mag=Actuals")</f>
        <v>Bank of America Corporation</v>
      </c>
      <c r="U97" s="6">
        <f>_xll.SNL.Clients.Office.Excel.Functions.SPG($D97, U$1, $F97, "Options: Curr=USD, Mag=Actuals")</f>
        <v>2281234000000</v>
      </c>
      <c r="V97" t="str">
        <f>_xll.SNL.Clients.Office.Excel.Functions.SPG($D97, V$1, $F97, "Options: Curr=USD, Mag=Actuals")</f>
        <v>NYSE:BAC</v>
      </c>
      <c r="W97" t="str">
        <f>_xll.SNL.Clients.Office.Excel.Functions.SPG($D97, W$1, $F97, "Options: Curr=USD, Mag=Actuals")</f>
        <v>Bank</v>
      </c>
      <c r="X97" s="6">
        <f>_xll.SNL.Clients.Office.Excel.Functions.SPG($D97, X$1, $F97, "Options: Curr=USD, Mag=Actuals")</f>
        <v>87279000000</v>
      </c>
      <c r="Y97" s="6">
        <f>_xll.SNL.Clients.Office.Excel.Functions.SPG($D97, Y$1, $F97, "Options: Curr=USD, Mag=Actuals")</f>
        <v>0</v>
      </c>
      <c r="Z97" s="6">
        <f>_xll.SNL.Clients.Office.Excel.Functions.SPG($D97, Z$1, $F97, "Options: Curr=USD, Mag=Actuals")</f>
        <v>41553000000</v>
      </c>
      <c r="AA97" s="6">
        <f>_xll.SNL.Clients.Office.Excel.Functions.SPG($D97, AA$1, $F97, "Options: Curr=USD, Mag=Actuals")</f>
        <v>18232000000</v>
      </c>
      <c r="AB97" s="6">
        <f>_xll.SNL.Clients.Office.Excel.Functions.SPG($D97, AB$1, $F97, "Options: Curr=USD, Mag=Actuals")</f>
        <v>1.56</v>
      </c>
      <c r="AC97" s="6">
        <f>_xll.SNL.Clients.Office.Excel.Functions.SPG($D97, AC$1, $F97, "Options: Curr=USD, Mag=Actuals")</f>
        <v>4.6979865771812097</v>
      </c>
      <c r="AD97" s="6">
        <f>_xll.SNL.Clients.Office.Excel.Functions.SPG($D97, AD$1, $F97, "Options: Curr=USD, Mag=Actuals")</f>
        <v>0.80365576979617204</v>
      </c>
      <c r="AE97" s="6">
        <f>_xll.SNL.Clients.Office.Excel.Functions.SPG($D97, AE$1, $F97, "Options: Curr=USD, Mag=Actuals")</f>
        <v>6.7205083877341103</v>
      </c>
      <c r="AF97" s="6">
        <f>_xll.SNL.Clients.Office.Excel.Functions.SPG($D97, AF$1, $F97, "Options: Curr=USD, Mag=Actuals")</f>
        <v>2281234000000</v>
      </c>
      <c r="AG97" s="6">
        <f>_xll.SNL.Clients.Office.Excel.Functions.SPG($D97, AG$1, $F97, "Options: Curr=USD, Mag=Actuals")</f>
        <v>436933000000</v>
      </c>
      <c r="AH97" s="6">
        <f>_xll.SNL.Clients.Office.Excel.Functions.SPG($D97, AH$1, $F97, "Options: Curr=USD, Mag=Actuals")</f>
        <v>267146000000</v>
      </c>
      <c r="AI97" s="6">
        <f>_xll.SNL.Clients.Office.Excel.Functions.SPG($D97, AI$1, $F97, "Options: Curr=USD, Mag=Actuals")</f>
        <v>43100</v>
      </c>
      <c r="AJ97" s="6" t="str">
        <f>_xll.SNL.Clients.Office.Excel.Functions.SPG($D97, AJ$1, $F97, "Options: Curr=USD, Mag=Actuals")</f>
        <v>#INVALID FUNCTION PARAMETER</v>
      </c>
      <c r="AK97" s="6" t="str">
        <f>_xll.SNL.Clients.Office.Excel.Functions.SPG($D97, AK$1, $F97, "Options: Curr=USD, Mag=Actuals")</f>
        <v>#INVALID FUNCTION PARAMETER</v>
      </c>
      <c r="AL97" s="6" t="str">
        <f>_xll.SNL.Clients.Office.Excel.Functions.SPG($D97, AL$1, $F97, "Options: Curr=USD, Mag=Actuals")</f>
        <v>#INVALID FUNCTION PARAMETER</v>
      </c>
      <c r="AM97" s="6" t="str">
        <f>_xll.SNL.Clients.Office.Excel.Functions.SPG($D97, AM$1, $F97, "Options: Curr=USD, Mag=Actuals")</f>
        <v>#INVALID FUNCTION PARAMETER</v>
      </c>
      <c r="AN97" s="6">
        <f>_xll.SNL.Clients.Office.Excel.Functions.SPG($D97, AN$1, $F97, "Options: Curr=USD, Mag=Actuals")</f>
        <v>2281234000000</v>
      </c>
      <c r="AO97" s="6">
        <f>_xll.SNL.Clients.Office.Excel.Functions.SPG($D97, AO$1, $F97, "Options: Curr=USD, Mag=Actuals")</f>
        <v>937786000000</v>
      </c>
      <c r="AP97" s="6">
        <f>_xll.SNL.Clients.Office.Excel.Functions.SPG($D97, AP$1, $F97, "Options: Curr=USD, Mag=Actuals")</f>
        <v>1309545000000</v>
      </c>
      <c r="AQ97" s="6">
        <f>_xll.SNL.Clients.Office.Excel.Functions.SPG($D97, AQ$1, $F97, "Options: Curr=USD, Mag=Actuals")</f>
        <v>267146000000</v>
      </c>
      <c r="AR97" s="6">
        <f>_xll.SNL.Clients.Office.Excel.Functions.SPG($D97, AR$1, $F97, "Options: Curr=USD, Mag=Actuals")</f>
        <v>267146000000</v>
      </c>
      <c r="AS97" s="6">
        <f>_xll.SNL.Clients.Office.Excel.Functions.SPG($D97, AS$1, $F97, "Options: Curr=USD, Mag=Actuals")</f>
        <v>196125000000</v>
      </c>
      <c r="AT97" s="6">
        <f>_xll.SNL.Clients.Office.Excel.Functions.SPG($D97, AT$1, $F97, "Options: Curr=USD, Mag=Actuals")</f>
        <v>41.108715721403399</v>
      </c>
      <c r="AU97" s="6">
        <f>_xll.SNL.Clients.Office.Excel.Functions.SPG($D97, AU$1, $F97, "Options: Curr=USD, Mag=Actuals")</f>
        <v>71.611590285175396</v>
      </c>
      <c r="AV97" s="6">
        <f>_xll.SNL.Clients.Office.Excel.Functions.SPG($D97, AV$1, $F97, "Options: Curr=USD, Mag=Actuals")</f>
        <v>11.710591723602199</v>
      </c>
      <c r="AW97" s="6">
        <f>_xll.SNL.Clients.Office.Excel.Functions.SPG($D97, AW$1, $F97, "Options: Curr=USD, Mag=Actuals")</f>
        <v>8.8735791527784897</v>
      </c>
      <c r="AX97" s="6">
        <f>_xll.SNL.Clients.Office.Excel.Functions.SPG($D97, AX$1, $F97, "Options: Curr=USD, Mag=Actuals")</f>
        <v>18232000000</v>
      </c>
      <c r="AY97" s="6">
        <f>_xll.SNL.Clients.Office.Excel.Functions.SPG($D97, AY$1, $F97, "Options: Curr=USD, Mag=Actuals")</f>
        <v>18232000000</v>
      </c>
      <c r="AZ97" s="6">
        <f>_xll.SNL.Clients.Office.Excel.Functions.SPG($D97, AZ$1, $F97, "Options: Curr=USD, Mag=Actuals")</f>
        <v>0.80365576979617204</v>
      </c>
      <c r="BA97" s="6">
        <f>_xll.SNL.Clients.Office.Excel.Functions.SPG($D97, BA$1, $F97, "Options: Curr=USD, Mag=Actuals")</f>
        <v>6.7205083877341103</v>
      </c>
      <c r="BB97" s="6">
        <f>_xll.SNL.Clients.Office.Excel.Functions.SPG($D97, BB$1, $F97, "Options: Curr=USD, Mag=Actuals")</f>
        <v>6.7251852481374002</v>
      </c>
      <c r="BC97" s="6">
        <f>_xll.SNL.Clients.Office.Excel.Functions.SPG($D97, BC$1, $F97, "Options: Curr=USD, Mag=Actuals")</f>
        <v>0</v>
      </c>
      <c r="BD97" s="6">
        <f>_xll.SNL.Clients.Office.Excel.Functions.SPG($D97, BD$1, $F97, "Options: Curr=USD, Mag=Actuals")</f>
        <v>1.22243444111147</v>
      </c>
      <c r="BE97" s="6">
        <f>_xll.SNL.Clients.Office.Excel.Functions.SPG($D97, BE$1, $F97, "Options: Curr=USD, Mag=Actuals")</f>
        <v>2.0348817988630201</v>
      </c>
      <c r="BF97" s="6">
        <f>_xll.SNL.Clients.Office.Excel.Functions.SPG($D97, BF$1, $F97, "Options: Curr=USD, Mag=Actuals")</f>
        <v>0</v>
      </c>
      <c r="BG97" s="6">
        <f>_xll.SNL.Clients.Office.Excel.Functions.SPG($D97, BG$1, $F97, "Options: Curr=USD, Mag=Actuals")</f>
        <v>2.4037382864482701</v>
      </c>
      <c r="BH97" s="6">
        <f>_xll.SNL.Clients.Office.Excel.Functions.SPG($D97, BH$1, $F97, "Options: Curr=USD, Mag=Actuals")</f>
        <v>1.4748088386266101</v>
      </c>
      <c r="BI97" s="6">
        <f>_xll.SNL.Clients.Office.Excel.Functions.SPG($D97, BI$1, $F97, "Options: Curr=USD, Mag=Actuals")</f>
        <v>3.0332224485213701</v>
      </c>
      <c r="BJ97" s="6">
        <f>_xll.SNL.Clients.Office.Excel.Functions.SPG($D97, BJ$1, $F97, "Options: Curr=USD, Mag=Actuals")</f>
        <v>0</v>
      </c>
      <c r="BK97" s="6">
        <f>_xll.SNL.Clients.Office.Excel.Functions.SPG($D97, BK$1, $F97, "Options: Curr=USD, Mag=Actuals")</f>
        <v>3.6563073136622699</v>
      </c>
      <c r="BL97" s="6">
        <f>_xll.SNL.Clients.Office.Excel.Functions.SPG($D97, BL$1, $F97, "Options: Curr=USD, Mag=Actuals")</f>
        <v>2.19564834593446</v>
      </c>
      <c r="BM97" s="6">
        <f>_xll.SNL.Clients.Office.Excel.Functions.SPG($D97, BM$1, $F97, "Options: Curr=USD, Mag=Actuals")</f>
        <v>1.9586977472679501</v>
      </c>
      <c r="BN97" s="6">
        <f>_xll.SNL.Clients.Office.Excel.Functions.SPG($D97, BN$1, $F97, "Options: Curr=USD, Mag=Actuals")</f>
        <v>2.4017968212247198</v>
      </c>
      <c r="BO97" s="6">
        <f>_xll.SNL.Clients.Office.Excel.Functions.SPG($D97, BO$1, $F97, "Options: Curr=USD, Mag=Actuals")</f>
        <v>51.960029862746197</v>
      </c>
      <c r="BP97" s="6">
        <f>_xll.SNL.Clients.Office.Excel.Functions.SPG($D97, BP$1, $F97, "Options: Curr=USD, Mag=Actuals")</f>
        <v>0</v>
      </c>
      <c r="BQ97" s="6">
        <f>_xll.SNL.Clients.Office.Excel.Functions.SPG($D97, BQ$1, $F97, "Options: Curr=USD, Mag=Actuals")</f>
        <v>62.480092576679397</v>
      </c>
      <c r="BR97" s="6">
        <f>_xll.SNL.Clients.Office.Excel.Functions.SPG($D97, BR$1, $F97, "Options: Curr=USD, Mag=Actuals")</f>
        <v>11.8</v>
      </c>
      <c r="BS97" s="6">
        <f>_xll.SNL.Clients.Office.Excel.Functions.SPG($D97, BS$1, $F97, "Options: Curr=USD, Mag=Actuals")</f>
        <v>13.21</v>
      </c>
      <c r="BT97" s="6">
        <f>_xll.SNL.Clients.Office.Excel.Functions.SPG($D97, BT$1, $F97, "Options: Curr=USD, Mag=Actuals")</f>
        <v>15.08</v>
      </c>
      <c r="BU97" s="6">
        <f>_xll.SNL.Clients.Office.Excel.Functions.SPG($D97, BU$1, $F97, "Options: Curr=USD, Mag=Actuals")</f>
        <v>0</v>
      </c>
      <c r="BV97" s="6">
        <f>_xll.SNL.Clients.Office.Excel.Functions.SPG($D97, BV$1, $F97, "Options: Curr=USD, Mag=Actuals")</f>
        <v>0</v>
      </c>
      <c r="BW97" s="6">
        <f>_xll.SNL.Clients.Office.Excel.Functions.SPG($D97, BW$1, $F97, "Options: Curr=USD, Mag=Actuals")</f>
        <v>0</v>
      </c>
      <c r="BX97" s="6">
        <f>_xll.SNL.Clients.Office.Excel.Functions.SPG($D97, BX$1, $F97, "Options: Curr=USD, Mag=Actuals")</f>
        <v>518120000000</v>
      </c>
      <c r="BY97" s="6">
        <f>_xll.SNL.Clients.Office.Excel.Functions.SPG($D97, BY$1, $F97, "Options: Curr=USD, Mag=Actuals")</f>
        <v>63.527985292170797</v>
      </c>
      <c r="BZ97" s="6">
        <f>_xll.SNL.Clients.Office.Excel.Functions.SPG($D97, BZ$1, $F97, "Options: Curr=USD, Mag=Actuals")</f>
        <v>14316000000</v>
      </c>
      <c r="CA97" s="6" t="str">
        <f>_xll.SNL.Clients.Office.Excel.Functions.SPG($D97, CA$1, $F97, "Options: Curr=USD, Mag=Actuals")</f>
        <v>Nonperforming Loans</v>
      </c>
      <c r="CB97" s="6">
        <f>_xll.SNL.Clients.Office.Excel.Functions.SPG($D97, CB$1, $F97, "Options: Curr=USD, Mag=Actuals")</f>
        <v>1.5098414961731901</v>
      </c>
      <c r="CC97" s="6">
        <f>_xll.SNL.Clients.Office.Excel.Functions.SPG($D97, CC$1, $F97, "Options: Curr=USD, Mag=Actuals")</f>
        <v>6.9320834019310702</v>
      </c>
      <c r="CD97" s="6">
        <f>_xll.SNL.Clients.Office.Excel.Functions.SPG($D97, CD$1, $F97, "Options: Curr=USD, Mag=Actuals")</f>
        <v>0.36395294231625702</v>
      </c>
      <c r="CE97" s="6">
        <f>_xll.SNL.Clients.Office.Excel.Functions.SPG($D97, CE$1, $F97, "Options: Curr=USD, Mag=Actuals")</f>
        <v>10.3246098879287</v>
      </c>
      <c r="CF97" s="6">
        <f>_xll.SNL.Clients.Office.Excel.Functions.SPG($D97, CF$1, $F97, "Options: Curr=USD, Mag=Actuals")</f>
        <v>1.09610105264934</v>
      </c>
      <c r="CG97" s="6">
        <f>_xll.SNL.Clients.Office.Excel.Functions.SPG($D97, CG$1, $F97, "Options: Curr=USD, Mag=Actuals")</f>
        <v>0.98784037228250798</v>
      </c>
    </row>
    <row r="98" spans="1:85" x14ac:dyDescent="0.3">
      <c r="A98" s="10" t="s">
        <v>87</v>
      </c>
      <c r="B98" s="10" t="s">
        <v>85</v>
      </c>
      <c r="C98" s="10" t="s">
        <v>3</v>
      </c>
      <c r="D98">
        <v>100369</v>
      </c>
      <c r="E98" s="10" t="s">
        <v>29</v>
      </c>
      <c r="F98" s="10" t="s">
        <v>75</v>
      </c>
      <c r="G98">
        <v>-878.75</v>
      </c>
      <c r="H98">
        <v>1676.91</v>
      </c>
      <c r="I98">
        <v>2555.66</v>
      </c>
      <c r="J98">
        <v>20656.52</v>
      </c>
      <c r="K98">
        <v>62836.17</v>
      </c>
      <c r="L98">
        <v>2.97</v>
      </c>
      <c r="M98">
        <v>20193.900000000001</v>
      </c>
      <c r="N98">
        <v>328.74</v>
      </c>
      <c r="O98">
        <v>2.44</v>
      </c>
      <c r="P98">
        <v>4.3499999999999996</v>
      </c>
      <c r="Q98">
        <v>1</v>
      </c>
      <c r="R98">
        <v>1</v>
      </c>
      <c r="S98" t="str">
        <f>_xll.SNL.Clients.Office.Excel.Functions.SPG(D98, S$1, F98, "Options: Curr=USD, Mag=Actuals")</f>
        <v>Bank of America Corporation (NYSE:BAC)</v>
      </c>
      <c r="T98" t="str">
        <f>_xll.SNL.Clients.Office.Excel.Functions.SPG($D98, T$1, $F98, "Options: Curr=USD, Mag=Actuals")</f>
        <v>Bank of America Corporation</v>
      </c>
      <c r="U98" s="6">
        <f>_xll.SNL.Clients.Office.Excel.Functions.SPG($D98, U$1, $F98, "Options: Curr=USD, Mag=Actuals")</f>
        <v>2354507000000</v>
      </c>
      <c r="V98" t="str">
        <f>_xll.SNL.Clients.Office.Excel.Functions.SPG($D98, V$1, $F98, "Options: Curr=USD, Mag=Actuals")</f>
        <v>NYSE:BAC</v>
      </c>
      <c r="W98" t="str">
        <f>_xll.SNL.Clients.Office.Excel.Functions.SPG($D98, W$1, $F98, "Options: Curr=USD, Mag=Actuals")</f>
        <v>Bank</v>
      </c>
      <c r="X98" s="6">
        <f>_xll.SNL.Clients.Office.Excel.Functions.SPG($D98, X$1, $F98, "Options: Curr=USD, Mag=Actuals")</f>
        <v>91750000000</v>
      </c>
      <c r="Y98" s="6">
        <f>_xll.SNL.Clients.Office.Excel.Functions.SPG($D98, Y$1, $F98, "Options: Curr=USD, Mag=Actuals")</f>
        <v>0</v>
      </c>
      <c r="Z98" s="6">
        <f>_xll.SNL.Clients.Office.Excel.Functions.SPG($D98, Z$1, $F98, "Options: Curr=USD, Mag=Actuals")</f>
        <v>53191000000</v>
      </c>
      <c r="AA98" s="6">
        <f>_xll.SNL.Clients.Office.Excel.Functions.SPG($D98, AA$1, $F98, "Options: Curr=USD, Mag=Actuals")</f>
        <v>28147000000</v>
      </c>
      <c r="AB98" s="6">
        <f>_xll.SNL.Clients.Office.Excel.Functions.SPG($D98, AB$1, $F98, "Options: Curr=USD, Mag=Actuals")</f>
        <v>2.61</v>
      </c>
      <c r="AC98" s="6">
        <f>_xll.SNL.Clients.Office.Excel.Functions.SPG($D98, AC$1, $F98, "Options: Curr=USD, Mag=Actuals")</f>
        <v>67.307692307692307</v>
      </c>
      <c r="AD98" s="6">
        <f>_xll.SNL.Clients.Office.Excel.Functions.SPG($D98, AD$1, $F98, "Options: Curr=USD, Mag=Actuals")</f>
        <v>1.2104955776722099</v>
      </c>
      <c r="AE98" s="6">
        <f>_xll.SNL.Clients.Office.Excel.Functions.SPG($D98, AE$1, $F98, "Options: Curr=USD, Mag=Actuals")</f>
        <v>10.6316195023192</v>
      </c>
      <c r="AF98" s="6">
        <f>_xll.SNL.Clients.Office.Excel.Functions.SPG($D98, AF$1, $F98, "Options: Curr=USD, Mag=Actuals")</f>
        <v>2354507000000</v>
      </c>
      <c r="AG98" s="6">
        <f>_xll.SNL.Clients.Office.Excel.Functions.SPG($D98, AG$1, $F98, "Options: Curr=USD, Mag=Actuals")</f>
        <v>436569000000</v>
      </c>
      <c r="AH98" s="6">
        <f>_xll.SNL.Clients.Office.Excel.Functions.SPG($D98, AH$1, $F98, "Options: Curr=USD, Mag=Actuals")</f>
        <v>265325000000</v>
      </c>
      <c r="AI98" s="6">
        <f>_xll.SNL.Clients.Office.Excel.Functions.SPG($D98, AI$1, $F98, "Options: Curr=USD, Mag=Actuals")</f>
        <v>43465</v>
      </c>
      <c r="AJ98" s="6" t="str">
        <f>_xll.SNL.Clients.Office.Excel.Functions.SPG($D98, AJ$1, $F98, "Options: Curr=USD, Mag=Actuals")</f>
        <v>#INVALID FUNCTION PARAMETER</v>
      </c>
      <c r="AK98" s="6" t="str">
        <f>_xll.SNL.Clients.Office.Excel.Functions.SPG($D98, AK$1, $F98, "Options: Curr=USD, Mag=Actuals")</f>
        <v>#INVALID FUNCTION PARAMETER</v>
      </c>
      <c r="AL98" s="6" t="str">
        <f>_xll.SNL.Clients.Office.Excel.Functions.SPG($D98, AL$1, $F98, "Options: Curr=USD, Mag=Actuals")</f>
        <v>#INVALID FUNCTION PARAMETER</v>
      </c>
      <c r="AM98" s="6" t="str">
        <f>_xll.SNL.Clients.Office.Excel.Functions.SPG($D98, AM$1, $F98, "Options: Curr=USD, Mag=Actuals")</f>
        <v>#INVALID FUNCTION PARAMETER</v>
      </c>
      <c r="AN98" s="6">
        <f>_xll.SNL.Clients.Office.Excel.Functions.SPG($D98, AN$1, $F98, "Options: Curr=USD, Mag=Actuals")</f>
        <v>2354507000000</v>
      </c>
      <c r="AO98" s="6">
        <f>_xll.SNL.Clients.Office.Excel.Functions.SPG($D98, AO$1, $F98, "Options: Curr=USD, Mag=Actuals")</f>
        <v>947661000000</v>
      </c>
      <c r="AP98" s="6">
        <f>_xll.SNL.Clients.Office.Excel.Functions.SPG($D98, AP$1, $F98, "Options: Curr=USD, Mag=Actuals")</f>
        <v>1381476000000</v>
      </c>
      <c r="AQ98" s="6">
        <f>_xll.SNL.Clients.Office.Excel.Functions.SPG($D98, AQ$1, $F98, "Options: Curr=USD, Mag=Actuals")</f>
        <v>265325000000</v>
      </c>
      <c r="AR98" s="6">
        <f>_xll.SNL.Clients.Office.Excel.Functions.SPG($D98, AR$1, $F98, "Options: Curr=USD, Mag=Actuals")</f>
        <v>265325000000</v>
      </c>
      <c r="AS98" s="6">
        <f>_xll.SNL.Clients.Office.Excel.Functions.SPG($D98, AS$1, $F98, "Options: Curr=USD, Mag=Actuals")</f>
        <v>194600000000</v>
      </c>
      <c r="AT98" s="6">
        <f>_xll.SNL.Clients.Office.Excel.Functions.SPG($D98, AT$1, $F98, "Options: Curr=USD, Mag=Actuals")</f>
        <v>40.248807924546398</v>
      </c>
      <c r="AU98" s="6">
        <f>_xll.SNL.Clients.Office.Excel.Functions.SPG($D98, AU$1, $F98, "Options: Curr=USD, Mag=Actuals")</f>
        <v>68.597717224186297</v>
      </c>
      <c r="AV98" s="6">
        <f>_xll.SNL.Clients.Office.Excel.Functions.SPG($D98, AV$1, $F98, "Options: Curr=USD, Mag=Actuals")</f>
        <v>11.268813386411701</v>
      </c>
      <c r="AW98" s="6">
        <f>_xll.SNL.Clients.Office.Excel.Functions.SPG($D98, AW$1, $F98, "Options: Curr=USD, Mag=Actuals")</f>
        <v>8.5209534009813499</v>
      </c>
      <c r="AX98" s="6">
        <f>_xll.SNL.Clients.Office.Excel.Functions.SPG($D98, AX$1, $F98, "Options: Curr=USD, Mag=Actuals")</f>
        <v>28147000000</v>
      </c>
      <c r="AY98" s="6">
        <f>_xll.SNL.Clients.Office.Excel.Functions.SPG($D98, AY$1, $F98, "Options: Curr=USD, Mag=Actuals")</f>
        <v>28147000000</v>
      </c>
      <c r="AZ98" s="6">
        <f>_xll.SNL.Clients.Office.Excel.Functions.SPG($D98, AZ$1, $F98, "Options: Curr=USD, Mag=Actuals")</f>
        <v>1.2104955776722099</v>
      </c>
      <c r="BA98" s="6">
        <f>_xll.SNL.Clients.Office.Excel.Functions.SPG($D98, BA$1, $F98, "Options: Curr=USD, Mag=Actuals")</f>
        <v>10.6316195023192</v>
      </c>
      <c r="BB98" s="6">
        <f>_xll.SNL.Clients.Office.Excel.Functions.SPG($D98, BB$1, $F98, "Options: Curr=USD, Mag=Actuals")</f>
        <v>11.0405750230563</v>
      </c>
      <c r="BC98" s="6">
        <f>_xll.SNL.Clients.Office.Excel.Functions.SPG($D98, BC$1, $F98, "Options: Curr=USD, Mag=Actuals")</f>
        <v>0</v>
      </c>
      <c r="BD98" s="6">
        <f>_xll.SNL.Clients.Office.Excel.Functions.SPG($D98, BD$1, $F98, "Options: Curr=USD, Mag=Actuals")</f>
        <v>1.9465145895234499</v>
      </c>
      <c r="BE98" s="6">
        <f>_xll.SNL.Clients.Office.Excel.Functions.SPG($D98, BE$1, $F98, "Options: Curr=USD, Mag=Actuals")</f>
        <v>2.0974985012338498</v>
      </c>
      <c r="BF98" s="6">
        <f>_xll.SNL.Clients.Office.Excel.Functions.SPG($D98, BF$1, $F98, "Options: Curr=USD, Mag=Actuals")</f>
        <v>0</v>
      </c>
      <c r="BG98" s="6">
        <f>_xll.SNL.Clients.Office.Excel.Functions.SPG($D98, BG$1, $F98, "Options: Curr=USD, Mag=Actuals")</f>
        <v>2.2868118039983698</v>
      </c>
      <c r="BH98" s="6">
        <f>_xll.SNL.Clients.Office.Excel.Functions.SPG($D98, BH$1, $F98, "Options: Curr=USD, Mag=Actuals")</f>
        <v>1.6800372949786799</v>
      </c>
      <c r="BI98" s="6">
        <f>_xll.SNL.Clients.Office.Excel.Functions.SPG($D98, BI$1, $F98, "Options: Curr=USD, Mag=Actuals")</f>
        <v>3.3306581753163198</v>
      </c>
      <c r="BJ98" s="6">
        <f>_xll.SNL.Clients.Office.Excel.Functions.SPG($D98, BJ$1, $F98, "Options: Curr=USD, Mag=Actuals")</f>
        <v>0</v>
      </c>
      <c r="BK98" s="6">
        <f>_xll.SNL.Clients.Office.Excel.Functions.SPG($D98, BK$1, $F98, "Options: Curr=USD, Mag=Actuals")</f>
        <v>3.6772646030951801</v>
      </c>
      <c r="BL98" s="6">
        <f>_xll.SNL.Clients.Office.Excel.Functions.SPG($D98, BL$1, $F98, "Options: Curr=USD, Mag=Actuals")</f>
        <v>2.66773534676721</v>
      </c>
      <c r="BM98" s="6">
        <f>_xll.SNL.Clients.Office.Excel.Functions.SPG($D98, BM$1, $F98, "Options: Curr=USD, Mag=Actuals")</f>
        <v>2.3916673380494999</v>
      </c>
      <c r="BN98" s="6">
        <f>_xll.SNL.Clients.Office.Excel.Functions.SPG($D98, BN$1, $F98, "Options: Curr=USD, Mag=Actuals")</f>
        <v>2.4629449796513598</v>
      </c>
      <c r="BO98" s="6">
        <f>_xll.SNL.Clients.Office.Excel.Functions.SPG($D98, BO$1, $F98, "Options: Curr=USD, Mag=Actuals")</f>
        <v>52.5619618243133</v>
      </c>
      <c r="BP98" s="6">
        <f>_xll.SNL.Clients.Office.Excel.Functions.SPG($D98, BP$1, $F98, "Options: Curr=USD, Mag=Actuals")</f>
        <v>0</v>
      </c>
      <c r="BQ98" s="6">
        <f>_xll.SNL.Clients.Office.Excel.Functions.SPG($D98, BQ$1, $F98, "Options: Curr=USD, Mag=Actuals")</f>
        <v>57.955313351498603</v>
      </c>
      <c r="BR98" s="6">
        <f>_xll.SNL.Clients.Office.Excel.Functions.SPG($D98, BR$1, $F98, "Options: Curr=USD, Mag=Actuals")</f>
        <v>11.64</v>
      </c>
      <c r="BS98" s="6">
        <f>_xll.SNL.Clients.Office.Excel.Functions.SPG($D98, BS$1, $F98, "Options: Curr=USD, Mag=Actuals")</f>
        <v>13.15</v>
      </c>
      <c r="BT98" s="6">
        <f>_xll.SNL.Clients.Office.Excel.Functions.SPG($D98, BT$1, $F98, "Options: Curr=USD, Mag=Actuals")</f>
        <v>15.11</v>
      </c>
      <c r="BU98" s="6">
        <f>_xll.SNL.Clients.Office.Excel.Functions.SPG($D98, BU$1, $F98, "Options: Curr=USD, Mag=Actuals")</f>
        <v>0</v>
      </c>
      <c r="BV98" s="6">
        <f>_xll.SNL.Clients.Office.Excel.Functions.SPG($D98, BV$1, $F98, "Options: Curr=USD, Mag=Actuals")</f>
        <v>0</v>
      </c>
      <c r="BW98" s="6">
        <f>_xll.SNL.Clients.Office.Excel.Functions.SPG($D98, BW$1, $F98, "Options: Curr=USD, Mag=Actuals")</f>
        <v>0</v>
      </c>
      <c r="BX98" s="6">
        <f>_xll.SNL.Clients.Office.Excel.Functions.SPG($D98, BX$1, $F98, "Options: Curr=USD, Mag=Actuals")</f>
        <v>504789000000</v>
      </c>
      <c r="BY98" s="6">
        <f>_xll.SNL.Clients.Office.Excel.Functions.SPG($D98, BY$1, $F98, "Options: Curr=USD, Mag=Actuals")</f>
        <v>61.040633984099401</v>
      </c>
      <c r="BZ98" s="6">
        <f>_xll.SNL.Clients.Office.Excel.Functions.SPG($D98, BZ$1, $F98, "Options: Curr=USD, Mag=Actuals")</f>
        <v>10514000000</v>
      </c>
      <c r="CA98" s="6" t="str">
        <f>_xll.SNL.Clients.Office.Excel.Functions.SPG($D98, CA$1, $F98, "Options: Curr=USD, Mag=Actuals")</f>
        <v>Nonperforming Loans</v>
      </c>
      <c r="CB98" s="6">
        <f>_xll.SNL.Clients.Office.Excel.Functions.SPG($D98, CB$1, $F98, "Options: Curr=USD, Mag=Actuals")</f>
        <v>1.0983408930888301</v>
      </c>
      <c r="CC98" s="6">
        <f>_xll.SNL.Clients.Office.Excel.Functions.SPG($D98, CC$1, $F98, "Options: Curr=USD, Mag=Actuals")</f>
        <v>5.1488484385482902</v>
      </c>
      <c r="CD98" s="6">
        <f>_xll.SNL.Clients.Office.Excel.Functions.SPG($D98, CD$1, $F98, "Options: Curr=USD, Mag=Actuals")</f>
        <v>0.34575801841013099</v>
      </c>
      <c r="CE98" s="6">
        <f>_xll.SNL.Clients.Office.Excel.Functions.SPG($D98, CE$1, $F98, "Options: Curr=USD, Mag=Actuals")</f>
        <v>8.4560348403152208</v>
      </c>
      <c r="CF98" s="6">
        <f>_xll.SNL.Clients.Office.Excel.Functions.SPG($D98, CF$1, $F98, "Options: Curr=USD, Mag=Actuals")</f>
        <v>1.00296470558739</v>
      </c>
      <c r="CG98" s="6">
        <f>_xll.SNL.Clients.Office.Excel.Functions.SPG($D98, CG$1, $F98, "Options: Curr=USD, Mag=Actuals")</f>
        <v>0.73155831523107995</v>
      </c>
    </row>
    <row r="99" spans="1:85" x14ac:dyDescent="0.3">
      <c r="A99" s="10" t="s">
        <v>87</v>
      </c>
      <c r="B99" s="10" t="s">
        <v>85</v>
      </c>
      <c r="C99" s="10" t="s">
        <v>3</v>
      </c>
      <c r="D99">
        <v>100369</v>
      </c>
      <c r="E99" s="10" t="s">
        <v>29</v>
      </c>
      <c r="F99" s="10" t="s">
        <v>76</v>
      </c>
      <c r="G99">
        <v>-857.26</v>
      </c>
      <c r="H99">
        <v>1655.1</v>
      </c>
      <c r="I99">
        <v>2512.36</v>
      </c>
      <c r="J99">
        <v>21521.4</v>
      </c>
      <c r="K99">
        <v>65107.73</v>
      </c>
      <c r="L99">
        <v>2.4700000000000002</v>
      </c>
      <c r="M99">
        <v>20692.09</v>
      </c>
      <c r="N99">
        <v>330.55</v>
      </c>
      <c r="O99">
        <v>1.81</v>
      </c>
      <c r="P99">
        <v>-1.04</v>
      </c>
      <c r="Q99">
        <v>1</v>
      </c>
      <c r="R99">
        <v>1</v>
      </c>
      <c r="S99" t="str">
        <f>_xll.SNL.Clients.Office.Excel.Functions.SPG(D99, S$1, F99, "Options: Curr=USD, Mag=Actuals")</f>
        <v>Bank of America Corporation (NYSE:BAC)</v>
      </c>
      <c r="T99" t="str">
        <f>_xll.SNL.Clients.Office.Excel.Functions.SPG($D99, T$1, $F99, "Options: Curr=USD, Mag=Actuals")</f>
        <v>Bank of America Corporation</v>
      </c>
      <c r="U99" s="6">
        <f>_xll.SNL.Clients.Office.Excel.Functions.SPG($D99, U$1, $F99, "Options: Curr=USD, Mag=Actuals")</f>
        <v>2434079000000</v>
      </c>
      <c r="V99" t="str">
        <f>_xll.SNL.Clients.Office.Excel.Functions.SPG($D99, V$1, $F99, "Options: Curr=USD, Mag=Actuals")</f>
        <v>NYSE:BAC</v>
      </c>
      <c r="W99" t="str">
        <f>_xll.SNL.Clients.Office.Excel.Functions.SPG($D99, W$1, $F99, "Options: Curr=USD, Mag=Actuals")</f>
        <v>Bank</v>
      </c>
      <c r="X99" s="6">
        <f>_xll.SNL.Clients.Office.Excel.Functions.SPG($D99, X$1, $F99, "Options: Curr=USD, Mag=Actuals")</f>
        <v>91244000000</v>
      </c>
      <c r="Y99" s="6">
        <f>_xll.SNL.Clients.Office.Excel.Functions.SPG($D99, Y$1, $F99, "Options: Curr=USD, Mag=Actuals")</f>
        <v>0</v>
      </c>
      <c r="Z99" s="6">
        <f>_xll.SNL.Clients.Office.Excel.Functions.SPG($D99, Z$1, $F99, "Options: Curr=USD, Mag=Actuals")</f>
        <v>55099000000</v>
      </c>
      <c r="AA99" s="6">
        <f>_xll.SNL.Clients.Office.Excel.Functions.SPG($D99, AA$1, $F99, "Options: Curr=USD, Mag=Actuals")</f>
        <v>27430000000</v>
      </c>
      <c r="AB99" s="6">
        <f>_xll.SNL.Clients.Office.Excel.Functions.SPG($D99, AB$1, $F99, "Options: Curr=USD, Mag=Actuals")</f>
        <v>2.75</v>
      </c>
      <c r="AC99" s="6">
        <f>_xll.SNL.Clients.Office.Excel.Functions.SPG($D99, AC$1, $F99, "Options: Curr=USD, Mag=Actuals")</f>
        <v>5.3639846743295099</v>
      </c>
      <c r="AD99" s="6">
        <f>_xll.SNL.Clients.Office.Excel.Functions.SPG($D99, AD$1, $F99, "Options: Curr=USD, Mag=Actuals")</f>
        <v>1.14014705943479</v>
      </c>
      <c r="AE99" s="6">
        <f>_xll.SNL.Clients.Office.Excel.Functions.SPG($D99, AE$1, $F99, "Options: Curr=USD, Mag=Actuals")</f>
        <v>10.2393155374054</v>
      </c>
      <c r="AF99" s="6">
        <f>_xll.SNL.Clients.Office.Excel.Functions.SPG($D99, AF$1, $F99, "Options: Curr=USD, Mag=Actuals")</f>
        <v>2434079000000</v>
      </c>
      <c r="AG99" s="6">
        <f>_xll.SNL.Clients.Office.Excel.Functions.SPG($D99, AG$1, $F99, "Options: Curr=USD, Mag=Actuals")</f>
        <v>440262000000</v>
      </c>
      <c r="AH99" s="6">
        <f>_xll.SNL.Clients.Office.Excel.Functions.SPG($D99, AH$1, $F99, "Options: Curr=USD, Mag=Actuals")</f>
        <v>264810000000</v>
      </c>
      <c r="AI99" s="6">
        <f>_xll.SNL.Clients.Office.Excel.Functions.SPG($D99, AI$1, $F99, "Options: Curr=USD, Mag=Actuals")</f>
        <v>43830</v>
      </c>
      <c r="AJ99" s="6" t="str">
        <f>_xll.SNL.Clients.Office.Excel.Functions.SPG($D99, AJ$1, $F99, "Options: Curr=USD, Mag=Actuals")</f>
        <v>#INVALID FUNCTION PARAMETER</v>
      </c>
      <c r="AK99" s="6" t="str">
        <f>_xll.SNL.Clients.Office.Excel.Functions.SPG($D99, AK$1, $F99, "Options: Curr=USD, Mag=Actuals")</f>
        <v>#INVALID FUNCTION PARAMETER</v>
      </c>
      <c r="AL99" s="6" t="str">
        <f>_xll.SNL.Clients.Office.Excel.Functions.SPG($D99, AL$1, $F99, "Options: Curr=USD, Mag=Actuals")</f>
        <v>#INVALID FUNCTION PARAMETER</v>
      </c>
      <c r="AM99" s="6" t="str">
        <f>_xll.SNL.Clients.Office.Excel.Functions.SPG($D99, AM$1, $F99, "Options: Curr=USD, Mag=Actuals")</f>
        <v>#INVALID FUNCTION PARAMETER</v>
      </c>
      <c r="AN99" s="6">
        <f>_xll.SNL.Clients.Office.Excel.Functions.SPG($D99, AN$1, $F99, "Options: Curr=USD, Mag=Actuals")</f>
        <v>2434079000000</v>
      </c>
      <c r="AO99" s="6">
        <f>_xll.SNL.Clients.Office.Excel.Functions.SPG($D99, AO$1, $F99, "Options: Curr=USD, Mag=Actuals")</f>
        <v>983168000000</v>
      </c>
      <c r="AP99" s="6">
        <f>_xll.SNL.Clients.Office.Excel.Functions.SPG($D99, AP$1, $F99, "Options: Curr=USD, Mag=Actuals")</f>
        <v>1434803000000</v>
      </c>
      <c r="AQ99" s="6">
        <f>_xll.SNL.Clients.Office.Excel.Functions.SPG($D99, AQ$1, $F99, "Options: Curr=USD, Mag=Actuals")</f>
        <v>264810000000</v>
      </c>
      <c r="AR99" s="6">
        <f>_xll.SNL.Clients.Office.Excel.Functions.SPG($D99, AR$1, $F99, "Options: Curr=USD, Mag=Actuals")</f>
        <v>264810000000</v>
      </c>
      <c r="AS99" s="6">
        <f>_xll.SNL.Clients.Office.Excel.Functions.SPG($D99, AS$1, $F99, "Options: Curr=USD, Mag=Actuals")</f>
        <v>194198000000</v>
      </c>
      <c r="AT99" s="6">
        <f>_xll.SNL.Clients.Office.Excel.Functions.SPG($D99, AT$1, $F99, "Options: Curr=USD, Mag=Actuals")</f>
        <v>40.391786790814898</v>
      </c>
      <c r="AU99" s="6">
        <f>_xll.SNL.Clients.Office.Excel.Functions.SPG($D99, AU$1, $F99, "Options: Curr=USD, Mag=Actuals")</f>
        <v>68.522856447888699</v>
      </c>
      <c r="AV99" s="6">
        <f>_xll.SNL.Clients.Office.Excel.Functions.SPG($D99, AV$1, $F99, "Options: Curr=USD, Mag=Actuals")</f>
        <v>10.8792689144436</v>
      </c>
      <c r="AW99" s="6">
        <f>_xll.SNL.Clients.Office.Excel.Functions.SPG($D99, AW$1, $F99, "Options: Curr=USD, Mag=Actuals")</f>
        <v>8.2166579859164504</v>
      </c>
      <c r="AX99" s="6">
        <f>_xll.SNL.Clients.Office.Excel.Functions.SPG($D99, AX$1, $F99, "Options: Curr=USD, Mag=Actuals")</f>
        <v>27430000000</v>
      </c>
      <c r="AY99" s="6">
        <f>_xll.SNL.Clients.Office.Excel.Functions.SPG($D99, AY$1, $F99, "Options: Curr=USD, Mag=Actuals")</f>
        <v>27430000000</v>
      </c>
      <c r="AZ99" s="6">
        <f>_xll.SNL.Clients.Office.Excel.Functions.SPG($D99, AZ$1, $F99, "Options: Curr=USD, Mag=Actuals")</f>
        <v>1.14014705943479</v>
      </c>
      <c r="BA99" s="6">
        <f>_xll.SNL.Clients.Office.Excel.Functions.SPG($D99, BA$1, $F99, "Options: Curr=USD, Mag=Actuals")</f>
        <v>10.2393155374054</v>
      </c>
      <c r="BB99" s="6">
        <f>_xll.SNL.Clients.Office.Excel.Functions.SPG($D99, BB$1, $F99, "Options: Curr=USD, Mag=Actuals")</f>
        <v>10.6177992509792</v>
      </c>
      <c r="BC99" s="6">
        <f>_xll.SNL.Clients.Office.Excel.Functions.SPG($D99, BC$1, $F99, "Options: Curr=USD, Mag=Actuals")</f>
        <v>14.976403527594</v>
      </c>
      <c r="BD99" s="6">
        <f>_xll.SNL.Clients.Office.Excel.Functions.SPG($D99, BD$1, $F99, "Options: Curr=USD, Mag=Actuals")</f>
        <v>1.869075136582</v>
      </c>
      <c r="BE99" s="6">
        <f>_xll.SNL.Clients.Office.Excel.Functions.SPG($D99, BE$1, $F99, "Options: Curr=USD, Mag=Actuals")</f>
        <v>2.0569200650087498</v>
      </c>
      <c r="BF99" s="6">
        <f>_xll.SNL.Clients.Office.Excel.Functions.SPG($D99, BF$1, $F99, "Options: Curr=USD, Mag=Actuals")</f>
        <v>0</v>
      </c>
      <c r="BG99" s="6">
        <f>_xll.SNL.Clients.Office.Excel.Functions.SPG($D99, BG$1, $F99, "Options: Curr=USD, Mag=Actuals")</f>
        <v>2.1964976743992701</v>
      </c>
      <c r="BH99" s="6">
        <f>_xll.SNL.Clients.Office.Excel.Functions.SPG($D99, BH$1, $F99, "Options: Curr=USD, Mag=Actuals")</f>
        <v>1.61283216187345</v>
      </c>
      <c r="BI99" s="6">
        <f>_xll.SNL.Clients.Office.Excel.Functions.SPG($D99, BI$1, $F99, "Options: Curr=USD, Mag=Actuals")</f>
        <v>3.3314237150065802</v>
      </c>
      <c r="BJ99" s="6">
        <f>_xll.SNL.Clients.Office.Excel.Functions.SPG($D99, BJ$1, $F99, "Options: Curr=USD, Mag=Actuals")</f>
        <v>0</v>
      </c>
      <c r="BK99" s="6">
        <f>_xll.SNL.Clients.Office.Excel.Functions.SPG($D99, BK$1, $F99, "Options: Curr=USD, Mag=Actuals")</f>
        <v>3.6007804053058399</v>
      </c>
      <c r="BL99" s="6">
        <f>_xll.SNL.Clients.Office.Excel.Functions.SPG($D99, BL$1, $F99, "Options: Curr=USD, Mag=Actuals")</f>
        <v>2.6165689115839901</v>
      </c>
      <c r="BM99" s="6">
        <f>_xll.SNL.Clients.Office.Excel.Functions.SPG($D99, BM$1, $F99, "Options: Curr=USD, Mag=Actuals")</f>
        <v>2.2318515138026598</v>
      </c>
      <c r="BN99" s="6">
        <f>_xll.SNL.Clients.Office.Excel.Functions.SPG($D99, BN$1, $F99, "Options: Curr=USD, Mag=Actuals")</f>
        <v>2.4254716181198201</v>
      </c>
      <c r="BO99" s="6">
        <f>_xll.SNL.Clients.Office.Excel.Functions.SPG($D99, BO$1, $F99, "Options: Curr=USD, Mag=Actuals")</f>
        <v>53.696280106753399</v>
      </c>
      <c r="BP99" s="6">
        <f>_xll.SNL.Clients.Office.Excel.Functions.SPG($D99, BP$1, $F99, "Options: Curr=USD, Mag=Actuals")</f>
        <v>0</v>
      </c>
      <c r="BQ99" s="6">
        <f>_xll.SNL.Clients.Office.Excel.Functions.SPG($D99, BQ$1, $F99, "Options: Curr=USD, Mag=Actuals")</f>
        <v>57.915040988996502</v>
      </c>
      <c r="BR99" s="6">
        <f>_xll.SNL.Clients.Office.Excel.Functions.SPG($D99, BR$1, $F99, "Options: Curr=USD, Mag=Actuals")</f>
        <v>11.17</v>
      </c>
      <c r="BS99" s="6">
        <f>_xll.SNL.Clients.Office.Excel.Functions.SPG($D99, BS$1, $F99, "Options: Curr=USD, Mag=Actuals")</f>
        <v>12.62</v>
      </c>
      <c r="BT99" s="6">
        <f>_xll.SNL.Clients.Office.Excel.Functions.SPG($D99, BT$1, $F99, "Options: Curr=USD, Mag=Actuals")</f>
        <v>14.73</v>
      </c>
      <c r="BU99" s="6">
        <f>_xll.SNL.Clients.Office.Excel.Functions.SPG($D99, BU$1, $F99, "Options: Curr=USD, Mag=Actuals")</f>
        <v>0</v>
      </c>
      <c r="BV99" s="6">
        <f>_xll.SNL.Clients.Office.Excel.Functions.SPG($D99, BV$1, $F99, "Options: Curr=USD, Mag=Actuals")</f>
        <v>0</v>
      </c>
      <c r="BW99" s="6">
        <f>_xll.SNL.Clients.Office.Excel.Functions.SPG($D99, BW$1, $F99, "Options: Curr=USD, Mag=Actuals")</f>
        <v>0</v>
      </c>
      <c r="BX99" s="6">
        <f>_xll.SNL.Clients.Office.Excel.Functions.SPG($D99, BX$1, $F99, "Options: Curr=USD, Mag=Actuals")</f>
        <v>523532000000</v>
      </c>
      <c r="BY99" s="6">
        <f>_xll.SNL.Clients.Office.Excel.Functions.SPG($D99, BY$1, $F99, "Options: Curr=USD, Mag=Actuals")</f>
        <v>61.356266579679598</v>
      </c>
      <c r="BZ99" s="6">
        <f>_xll.SNL.Clients.Office.Excel.Functions.SPG($D99, BZ$1, $F99, "Options: Curr=USD, Mag=Actuals")</f>
        <v>8340000000</v>
      </c>
      <c r="CA99" s="6" t="str">
        <f>_xll.SNL.Clients.Office.Excel.Functions.SPG($D99, CA$1, $F99, "Options: Curr=USD, Mag=Actuals")</f>
        <v>Nonperforming Loans</v>
      </c>
      <c r="CB99" s="6">
        <f>_xll.SNL.Clients.Office.Excel.Functions.SPG($D99, CB$1, $F99, "Options: Curr=USD, Mag=Actuals")</f>
        <v>0.84023115423984296</v>
      </c>
      <c r="CC99" s="6">
        <f>_xll.SNL.Clients.Office.Excel.Functions.SPG($D99, CC$1, $F99, "Options: Curr=USD, Mag=Actuals")</f>
        <v>4.0959855412692603</v>
      </c>
      <c r="CD99" s="6">
        <f>_xll.SNL.Clients.Office.Excel.Functions.SPG($D99, CD$1, $F99, "Options: Curr=USD, Mag=Actuals")</f>
        <v>0.36857025883449701</v>
      </c>
      <c r="CE99" s="6">
        <f>_xll.SNL.Clients.Office.Excel.Functions.SPG($D99, CE$1, $F99, "Options: Curr=USD, Mag=Actuals")</f>
        <v>9.3072916666666696</v>
      </c>
      <c r="CF99" s="6">
        <f>_xll.SNL.Clients.Office.Excel.Functions.SPG($D99, CF$1, $F99, "Options: Curr=USD, Mag=Actuals")</f>
        <v>0.94863507773649403</v>
      </c>
      <c r="CG99" s="6">
        <f>_xll.SNL.Clients.Office.Excel.Functions.SPG($D99, CG$1, $F99, "Options: Curr=USD, Mag=Actuals")</f>
        <v>0.55843477562171095</v>
      </c>
    </row>
    <row r="100" spans="1:85" x14ac:dyDescent="0.3">
      <c r="A100" s="10" t="s">
        <v>87</v>
      </c>
      <c r="B100" s="10" t="s">
        <v>85</v>
      </c>
      <c r="C100" s="10" t="s">
        <v>3</v>
      </c>
      <c r="D100">
        <v>100369</v>
      </c>
      <c r="E100" s="10" t="s">
        <v>29</v>
      </c>
      <c r="F100" s="10" t="s">
        <v>9</v>
      </c>
      <c r="G100">
        <v>-912.88</v>
      </c>
      <c r="H100">
        <v>1433.85</v>
      </c>
      <c r="I100">
        <v>2346.73</v>
      </c>
      <c r="J100">
        <v>21322.95</v>
      </c>
      <c r="K100">
        <v>64272.98</v>
      </c>
      <c r="L100">
        <v>-2.21</v>
      </c>
      <c r="M100">
        <v>20234.07</v>
      </c>
      <c r="N100">
        <v>331.76</v>
      </c>
      <c r="O100">
        <v>1.25</v>
      </c>
      <c r="P100">
        <v>-2.73</v>
      </c>
      <c r="Q100">
        <v>1</v>
      </c>
      <c r="R100">
        <v>1</v>
      </c>
      <c r="S100" t="str">
        <f>_xll.SNL.Clients.Office.Excel.Functions.SPG(D100, S$1, F100, "Options: Curr=USD, Mag=Actuals")</f>
        <v>Bank of America Corporation (NYSE:BAC)</v>
      </c>
      <c r="T100" t="str">
        <f>_xll.SNL.Clients.Office.Excel.Functions.SPG($D100, T$1, $F100, "Options: Curr=USD, Mag=Actuals")</f>
        <v>Bank of America Corporation</v>
      </c>
      <c r="U100" s="6">
        <f>_xll.SNL.Clients.Office.Excel.Functions.SPG($D100, U$1, $F100, "Options: Curr=USD, Mag=Actuals")</f>
        <v>2819627000000</v>
      </c>
      <c r="V100" t="str">
        <f>_xll.SNL.Clients.Office.Excel.Functions.SPG($D100, V$1, $F100, "Options: Curr=USD, Mag=Actuals")</f>
        <v>NYSE:BAC</v>
      </c>
      <c r="W100" t="str">
        <f>_xll.SNL.Clients.Office.Excel.Functions.SPG($D100, W$1, $F100, "Options: Curr=USD, Mag=Actuals")</f>
        <v>Bank</v>
      </c>
      <c r="X100" s="6">
        <f>_xll.SNL.Clients.Office.Excel.Functions.SPG($D100, X$1, $F100, "Options: Curr=USD, Mag=Actuals")</f>
        <v>85528000000</v>
      </c>
      <c r="Y100" s="6">
        <f>_xll.SNL.Clients.Office.Excel.Functions.SPG($D100, Y$1, $F100, "Options: Curr=USD, Mag=Actuals")</f>
        <v>0</v>
      </c>
      <c r="Z100" s="6">
        <f>_xll.SNL.Clients.Office.Excel.Functions.SPG($D100, Z$1, $F100, "Options: Curr=USD, Mag=Actuals")</f>
        <v>27220000000</v>
      </c>
      <c r="AA100" s="6">
        <f>_xll.SNL.Clients.Office.Excel.Functions.SPG($D100, AA$1, $F100, "Options: Curr=USD, Mag=Actuals")</f>
        <v>17894000000</v>
      </c>
      <c r="AB100" s="6">
        <f>_xll.SNL.Clients.Office.Excel.Functions.SPG($D100, AB$1, $F100, "Options: Curr=USD, Mag=Actuals")</f>
        <v>1.87</v>
      </c>
      <c r="AC100" s="6">
        <f>_xll.SNL.Clients.Office.Excel.Functions.SPG($D100, AC$1, $F100, "Options: Curr=USD, Mag=Actuals")</f>
        <v>-32</v>
      </c>
      <c r="AD100" s="6">
        <f>_xll.SNL.Clients.Office.Excel.Functions.SPG($D100, AD$1, $F100, "Options: Curr=USD, Mag=Actuals")</f>
        <v>0.66690966717130296</v>
      </c>
      <c r="AE100" s="6">
        <f>_xll.SNL.Clients.Office.Excel.Functions.SPG($D100, AE$1, $F100, "Options: Curr=USD, Mag=Actuals")</f>
        <v>6.6941255251413203</v>
      </c>
      <c r="AF100" s="6">
        <f>_xll.SNL.Clients.Office.Excel.Functions.SPG($D100, AF$1, $F100, "Options: Curr=USD, Mag=Actuals")</f>
        <v>2819627000000</v>
      </c>
      <c r="AG100" s="6">
        <f>_xll.SNL.Clients.Office.Excel.Functions.SPG($D100, AG$1, $F100, "Options: Curr=USD, Mag=Actuals")</f>
        <v>463052000000</v>
      </c>
      <c r="AH100" s="6">
        <f>_xll.SNL.Clients.Office.Excel.Functions.SPG($D100, AH$1, $F100, "Options: Curr=USD, Mag=Actuals")</f>
        <v>272924000000</v>
      </c>
      <c r="AI100" s="6">
        <f>_xll.SNL.Clients.Office.Excel.Functions.SPG($D100, AI$1, $F100, "Options: Curr=USD, Mag=Actuals")</f>
        <v>44196</v>
      </c>
      <c r="AJ100" s="6" t="str">
        <f>_xll.SNL.Clients.Office.Excel.Functions.SPG($D100, AJ$1, $F100, "Options: Curr=USD, Mag=Actuals")</f>
        <v>#INVALID FUNCTION PARAMETER</v>
      </c>
      <c r="AK100" s="6" t="str">
        <f>_xll.SNL.Clients.Office.Excel.Functions.SPG($D100, AK$1, $F100, "Options: Curr=USD, Mag=Actuals")</f>
        <v>#INVALID FUNCTION PARAMETER</v>
      </c>
      <c r="AL100" s="6" t="str">
        <f>_xll.SNL.Clients.Office.Excel.Functions.SPG($D100, AL$1, $F100, "Options: Curr=USD, Mag=Actuals")</f>
        <v>#INVALID FUNCTION PARAMETER</v>
      </c>
      <c r="AM100" s="6" t="str">
        <f>_xll.SNL.Clients.Office.Excel.Functions.SPG($D100, AM$1, $F100, "Options: Curr=USD, Mag=Actuals")</f>
        <v>#INVALID FUNCTION PARAMETER</v>
      </c>
      <c r="AN100" s="6">
        <f>_xll.SNL.Clients.Office.Excel.Functions.SPG($D100, AN$1, $F100, "Options: Curr=USD, Mag=Actuals")</f>
        <v>2819627000000</v>
      </c>
      <c r="AO100" s="6">
        <f>_xll.SNL.Clients.Office.Excel.Functions.SPG($D100, AO$1, $F100, "Options: Curr=USD, Mag=Actuals")</f>
        <v>918302000000</v>
      </c>
      <c r="AP100" s="6">
        <f>_xll.SNL.Clients.Office.Excel.Functions.SPG($D100, AP$1, $F100, "Options: Curr=USD, Mag=Actuals")</f>
        <v>1795480000000</v>
      </c>
      <c r="AQ100" s="6">
        <f>_xll.SNL.Clients.Office.Excel.Functions.SPG($D100, AQ$1, $F100, "Options: Curr=USD, Mag=Actuals")</f>
        <v>272924000000</v>
      </c>
      <c r="AR100" s="6">
        <f>_xll.SNL.Clients.Office.Excel.Functions.SPG($D100, AR$1, $F100, "Options: Curr=USD, Mag=Actuals")</f>
        <v>272924000000</v>
      </c>
      <c r="AS100" s="6">
        <f>_xll.SNL.Clients.Office.Excel.Functions.SPG($D100, AS$1, $F100, "Options: Curr=USD, Mag=Actuals")</f>
        <v>201822000000</v>
      </c>
      <c r="AT100" s="6">
        <f>_xll.SNL.Clients.Office.Excel.Functions.SPG($D100, AT$1, $F100, "Options: Curr=USD, Mag=Actuals")</f>
        <v>32.568208489988201</v>
      </c>
      <c r="AU100" s="6">
        <f>_xll.SNL.Clients.Office.Excel.Functions.SPG($D100, AU$1, $F100, "Options: Curr=USD, Mag=Actuals")</f>
        <v>51.145209080580102</v>
      </c>
      <c r="AV100" s="6">
        <f>_xll.SNL.Clients.Office.Excel.Functions.SPG($D100, AV$1, $F100, "Options: Curr=USD, Mag=Actuals")</f>
        <v>9.67943632260579</v>
      </c>
      <c r="AW100" s="6">
        <f>_xll.SNL.Clients.Office.Excel.Functions.SPG($D100, AW$1, $F100, "Options: Curr=USD, Mag=Actuals")</f>
        <v>7.3429202936120301</v>
      </c>
      <c r="AX100" s="6">
        <f>_xll.SNL.Clients.Office.Excel.Functions.SPG($D100, AX$1, $F100, "Options: Curr=USD, Mag=Actuals")</f>
        <v>17894000000</v>
      </c>
      <c r="AY100" s="6">
        <f>_xll.SNL.Clients.Office.Excel.Functions.SPG($D100, AY$1, $F100, "Options: Curr=USD, Mag=Actuals")</f>
        <v>17894000000</v>
      </c>
      <c r="AZ100" s="6">
        <f>_xll.SNL.Clients.Office.Excel.Functions.SPG($D100, AZ$1, $F100, "Options: Curr=USD, Mag=Actuals")</f>
        <v>0.66690966717130296</v>
      </c>
      <c r="BA100" s="6">
        <f>_xll.SNL.Clients.Office.Excel.Functions.SPG($D100, BA$1, $F100, "Options: Curr=USD, Mag=Actuals")</f>
        <v>6.6941255251413203</v>
      </c>
      <c r="BB100" s="6">
        <f>_xll.SNL.Clients.Office.Excel.Functions.SPG($D100, BB$1, $F100, "Options: Curr=USD, Mag=Actuals")</f>
        <v>6.7599565012208398</v>
      </c>
      <c r="BC100" s="6">
        <f>_xll.SNL.Clients.Office.Excel.Functions.SPG($D100, BC$1, $F100, "Options: Curr=USD, Mag=Actuals")</f>
        <v>9.5713081413423708</v>
      </c>
      <c r="BD100" s="6">
        <f>_xll.SNL.Clients.Office.Excel.Functions.SPG($D100, BD$1, $F100, "Options: Curr=USD, Mag=Actuals")</f>
        <v>1.1907119609442001</v>
      </c>
      <c r="BE100" s="6">
        <f>_xll.SNL.Clients.Office.Excel.Functions.SPG($D100, BE$1, $F100, "Options: Curr=USD, Mag=Actuals")</f>
        <v>1.6346256338698</v>
      </c>
      <c r="BF100" s="6">
        <f>_xll.SNL.Clients.Office.Excel.Functions.SPG($D100, BF$1, $F100, "Options: Curr=USD, Mag=Actuals")</f>
        <v>0</v>
      </c>
      <c r="BG100" s="6">
        <f>_xll.SNL.Clients.Office.Excel.Functions.SPG($D100, BG$1, $F100, "Options: Curr=USD, Mag=Actuals")</f>
        <v>2.0428813896647302</v>
      </c>
      <c r="BH100" s="6">
        <f>_xll.SNL.Clients.Office.Excel.Functions.SPG($D100, BH$1, $F100, "Options: Curr=USD, Mag=Actuals")</f>
        <v>1.14802830434099</v>
      </c>
      <c r="BI100" s="6">
        <f>_xll.SNL.Clients.Office.Excel.Functions.SPG($D100, BI$1, $F100, "Options: Curr=USD, Mag=Actuals")</f>
        <v>2.8852839290566799</v>
      </c>
      <c r="BJ100" s="6">
        <f>_xll.SNL.Clients.Office.Excel.Functions.SPG($D100, BJ$1, $F100, "Options: Curr=USD, Mag=Actuals")</f>
        <v>0</v>
      </c>
      <c r="BK100" s="6">
        <f>_xll.SNL.Clients.Office.Excel.Functions.SPG($D100, BK$1, $F100, "Options: Curr=USD, Mag=Actuals")</f>
        <v>3.6473954797828401</v>
      </c>
      <c r="BL100" s="6">
        <f>_xll.SNL.Clients.Office.Excel.Functions.SPG($D100, BL$1, $F100, "Options: Curr=USD, Mag=Actuals")</f>
        <v>2.0438536872918802</v>
      </c>
      <c r="BM100" s="6">
        <f>_xll.SNL.Clients.Office.Excel.Functions.SPG($D100, BM$1, $F100, "Options: Curr=USD, Mag=Actuals")</f>
        <v>1.2639752821132799</v>
      </c>
      <c r="BN100" s="6">
        <f>_xll.SNL.Clients.Office.Excel.Functions.SPG($D100, BN$1, $F100, "Options: Curr=USD, Mag=Actuals")</f>
        <v>1.8921877096456801</v>
      </c>
      <c r="BO100" s="6">
        <f>_xll.SNL.Clients.Office.Excel.Functions.SPG($D100, BO$1, $F100, "Options: Curr=USD, Mag=Actuals")</f>
        <v>50.941645029782499</v>
      </c>
      <c r="BP100" s="6">
        <f>_xll.SNL.Clients.Office.Excel.Functions.SPG($D100, BP$1, $F100, "Options: Curr=USD, Mag=Actuals")</f>
        <v>0</v>
      </c>
      <c r="BQ100" s="6">
        <f>_xll.SNL.Clients.Office.Excel.Functions.SPG($D100, BQ$1, $F100, "Options: Curr=USD, Mag=Actuals")</f>
        <v>64.087784117482002</v>
      </c>
      <c r="BR100" s="6">
        <f>_xll.SNL.Clients.Office.Excel.Functions.SPG($D100, BR$1, $F100, "Options: Curr=USD, Mag=Actuals")</f>
        <v>11.94</v>
      </c>
      <c r="BS100" s="6">
        <f>_xll.SNL.Clients.Office.Excel.Functions.SPG($D100, BS$1, $F100, "Options: Curr=USD, Mag=Actuals")</f>
        <v>13.52</v>
      </c>
      <c r="BT100" s="6">
        <f>_xll.SNL.Clients.Office.Excel.Functions.SPG($D100, BT$1, $F100, "Options: Curr=USD, Mag=Actuals")</f>
        <v>16.079999999999998</v>
      </c>
      <c r="BU100" s="6">
        <f>_xll.SNL.Clients.Office.Excel.Functions.SPG($D100, BU$1, $F100, "Options: Curr=USD, Mag=Actuals")</f>
        <v>0</v>
      </c>
      <c r="BV100" s="6">
        <f>_xll.SNL.Clients.Office.Excel.Functions.SPG($D100, BV$1, $F100, "Options: Curr=USD, Mag=Actuals")</f>
        <v>0</v>
      </c>
      <c r="BW100" s="6">
        <f>_xll.SNL.Clients.Office.Excel.Functions.SPG($D100, BW$1, $F100, "Options: Curr=USD, Mag=Actuals")</f>
        <v>0</v>
      </c>
      <c r="BX100" s="6">
        <f>_xll.SNL.Clients.Office.Excel.Functions.SPG($D100, BX$1, $F100, "Options: Curr=USD, Mag=Actuals")</f>
        <v>534372000000</v>
      </c>
      <c r="BY100" s="6">
        <f>_xll.SNL.Clients.Office.Excel.Functions.SPG($D100, BY$1, $F100, "Options: Curr=USD, Mag=Actuals")</f>
        <v>52.480310338920702</v>
      </c>
      <c r="BZ100" s="6">
        <f>_xll.SNL.Clients.Office.Excel.Functions.SPG($D100, BZ$1, $F100, "Options: Curr=USD, Mag=Actuals")</f>
        <v>9171000000</v>
      </c>
      <c r="CA100" s="6" t="str">
        <f>_xll.SNL.Clients.Office.Excel.Functions.SPG($D100, CA$1, $F100, "Options: Curr=USD, Mag=Actuals")</f>
        <v>Nonperforming Loans</v>
      </c>
      <c r="CB100" s="6">
        <f>_xll.SNL.Clients.Office.Excel.Functions.SPG($D100, CB$1, $F100, "Options: Curr=USD, Mag=Actuals")</f>
        <v>0.97865338318905903</v>
      </c>
      <c r="CC100" s="6">
        <f>_xll.SNL.Clients.Office.Excel.Functions.SPG($D100, CC$1, $F100, "Options: Curr=USD, Mag=Actuals")</f>
        <v>4.1568460366959199</v>
      </c>
      <c r="CD100" s="6">
        <f>_xll.SNL.Clients.Office.Excel.Functions.SPG($D100, CD$1, $F100, "Options: Curr=USD, Mag=Actuals")</f>
        <v>1.0593013223469501</v>
      </c>
      <c r="CE100" s="6">
        <f>_xll.SNL.Clients.Office.Excel.Functions.SPG($D100, CE$1, $F100, "Options: Curr=USD, Mag=Actuals")</f>
        <v>36.854956861468303</v>
      </c>
      <c r="CF100" s="6">
        <f>_xll.SNL.Clients.Office.Excel.Functions.SPG($D100, CF$1, $F100, "Options: Curr=USD, Mag=Actuals")</f>
        <v>2.0063941675630499</v>
      </c>
      <c r="CG100" s="6">
        <f>_xll.SNL.Clients.Office.Excel.Functions.SPG($D100, CG$1, $F100, "Options: Curr=USD, Mag=Actuals")</f>
        <v>0.61976727134128795</v>
      </c>
    </row>
    <row r="101" spans="1:85" x14ac:dyDescent="0.3">
      <c r="A101" s="10" t="s">
        <v>87</v>
      </c>
      <c r="B101" s="10" t="s">
        <v>85</v>
      </c>
      <c r="C101" s="10" t="s">
        <v>3</v>
      </c>
      <c r="D101">
        <v>100369</v>
      </c>
      <c r="E101" s="10" t="s">
        <v>29</v>
      </c>
      <c r="F101" s="10" t="s">
        <v>77</v>
      </c>
      <c r="G101">
        <v>-1083.51</v>
      </c>
      <c r="H101">
        <v>1765.88</v>
      </c>
      <c r="I101">
        <v>2849.4</v>
      </c>
      <c r="J101">
        <v>23594.03</v>
      </c>
      <c r="K101">
        <v>70950.960000000006</v>
      </c>
      <c r="L101">
        <v>5.8</v>
      </c>
      <c r="M101">
        <v>21407.69</v>
      </c>
      <c r="N101">
        <v>332.54</v>
      </c>
      <c r="O101">
        <v>4.68</v>
      </c>
      <c r="P101">
        <v>16.96</v>
      </c>
      <c r="Q101">
        <v>1</v>
      </c>
      <c r="R101">
        <v>1</v>
      </c>
      <c r="S101" t="str">
        <f>_xll.SNL.Clients.Office.Excel.Functions.SPG(D101, S$1, F101, "Options: Curr=USD, Mag=Actuals")</f>
        <v>Bank of America Corporation (NYSE:BAC)</v>
      </c>
      <c r="T101" t="str">
        <f>_xll.SNL.Clients.Office.Excel.Functions.SPG($D101, T$1, $F101, "Options: Curr=USD, Mag=Actuals")</f>
        <v>Bank of America Corporation</v>
      </c>
      <c r="U101" s="6">
        <f>_xll.SNL.Clients.Office.Excel.Functions.SPG($D101, U$1, $F101, "Options: Curr=USD, Mag=Actuals")</f>
        <v>3169495000000</v>
      </c>
      <c r="V101" t="str">
        <f>_xll.SNL.Clients.Office.Excel.Functions.SPG($D101, V$1, $F101, "Options: Curr=USD, Mag=Actuals")</f>
        <v>NYSE:BAC</v>
      </c>
      <c r="W101" t="str">
        <f>_xll.SNL.Clients.Office.Excel.Functions.SPG($D101, W$1, $F101, "Options: Curr=USD, Mag=Actuals")</f>
        <v>Bank</v>
      </c>
      <c r="X101" s="6">
        <f>_xll.SNL.Clients.Office.Excel.Functions.SPG($D101, X$1, $F101, "Options: Curr=USD, Mag=Actuals")</f>
        <v>89113000000</v>
      </c>
      <c r="Y101" s="6">
        <f>_xll.SNL.Clients.Office.Excel.Functions.SPG($D101, Y$1, $F101, "Options: Curr=USD, Mag=Actuals")</f>
        <v>0</v>
      </c>
      <c r="Z101" s="6">
        <f>_xll.SNL.Clients.Office.Excel.Functions.SPG($D101, Z$1, $F101, "Options: Curr=USD, Mag=Actuals")</f>
        <v>38714000000</v>
      </c>
      <c r="AA101" s="6">
        <f>_xll.SNL.Clients.Office.Excel.Functions.SPG($D101, AA$1, $F101, "Options: Curr=USD, Mag=Actuals")</f>
        <v>31978000000</v>
      </c>
      <c r="AB101" s="6">
        <f>_xll.SNL.Clients.Office.Excel.Functions.SPG($D101, AB$1, $F101, "Options: Curr=USD, Mag=Actuals")</f>
        <v>3.57</v>
      </c>
      <c r="AC101" s="6">
        <f>_xll.SNL.Clients.Office.Excel.Functions.SPG($D101, AC$1, $F101, "Options: Curr=USD, Mag=Actuals")</f>
        <v>90.909090909090907</v>
      </c>
      <c r="AD101" s="6">
        <f>_xll.SNL.Clients.Office.Excel.Functions.SPG($D101, AD$1, $F101, "Options: Curr=USD, Mag=Actuals")</f>
        <v>1.0537717535258899</v>
      </c>
      <c r="AE101" s="6">
        <f>_xll.SNL.Clients.Office.Excel.Functions.SPG($D101, AE$1, $F101, "Options: Curr=USD, Mag=Actuals")</f>
        <v>11.681162490822199</v>
      </c>
      <c r="AF101" s="6">
        <f>_xll.SNL.Clients.Office.Excel.Functions.SPG($D101, AF$1, $F101, "Options: Curr=USD, Mag=Actuals")</f>
        <v>3169495000000</v>
      </c>
      <c r="AG101" s="6">
        <f>_xll.SNL.Clients.Office.Excel.Functions.SPG($D101, AG$1, $F101, "Options: Curr=USD, Mag=Actuals")</f>
        <v>507057000000</v>
      </c>
      <c r="AH101" s="6">
        <f>_xll.SNL.Clients.Office.Excel.Functions.SPG($D101, AH$1, $F101, "Options: Curr=USD, Mag=Actuals")</f>
        <v>270066000000</v>
      </c>
      <c r="AI101" s="6">
        <f>_xll.SNL.Clients.Office.Excel.Functions.SPG($D101, AI$1, $F101, "Options: Curr=USD, Mag=Actuals")</f>
        <v>44561</v>
      </c>
      <c r="AJ101" s="6" t="str">
        <f>_xll.SNL.Clients.Office.Excel.Functions.SPG($D101, AJ$1, $F101, "Options: Curr=USD, Mag=Actuals")</f>
        <v>#INVALID FUNCTION PARAMETER</v>
      </c>
      <c r="AK101" s="6" t="str">
        <f>_xll.SNL.Clients.Office.Excel.Functions.SPG($D101, AK$1, $F101, "Options: Curr=USD, Mag=Actuals")</f>
        <v>#INVALID FUNCTION PARAMETER</v>
      </c>
      <c r="AL101" s="6" t="str">
        <f>_xll.SNL.Clients.Office.Excel.Functions.SPG($D101, AL$1, $F101, "Options: Curr=USD, Mag=Actuals")</f>
        <v>#INVALID FUNCTION PARAMETER</v>
      </c>
      <c r="AM101" s="6" t="str">
        <f>_xll.SNL.Clients.Office.Excel.Functions.SPG($D101, AM$1, $F101, "Options: Curr=USD, Mag=Actuals")</f>
        <v>#INVALID FUNCTION PARAMETER</v>
      </c>
      <c r="AN101" s="6">
        <f>_xll.SNL.Clients.Office.Excel.Functions.SPG($D101, AN$1, $F101, "Options: Curr=USD, Mag=Actuals")</f>
        <v>3169495000000</v>
      </c>
      <c r="AO101" s="6">
        <f>_xll.SNL.Clients.Office.Excel.Functions.SPG($D101, AO$1, $F101, "Options: Curr=USD, Mag=Actuals")</f>
        <v>982372000000</v>
      </c>
      <c r="AP101" s="6">
        <f>_xll.SNL.Clients.Office.Excel.Functions.SPG($D101, AP$1, $F101, "Options: Curr=USD, Mag=Actuals")</f>
        <v>2064446000000</v>
      </c>
      <c r="AQ101" s="6">
        <f>_xll.SNL.Clients.Office.Excel.Functions.SPG($D101, AQ$1, $F101, "Options: Curr=USD, Mag=Actuals")</f>
        <v>270066000000</v>
      </c>
      <c r="AR101" s="6">
        <f>_xll.SNL.Clients.Office.Excel.Functions.SPG($D101, AR$1, $F101, "Options: Curr=USD, Mag=Actuals")</f>
        <v>270066000000</v>
      </c>
      <c r="AS101" s="6">
        <f>_xll.SNL.Clients.Office.Excel.Functions.SPG($D101, AS$1, $F101, "Options: Curr=USD, Mag=Actuals")</f>
        <v>198891000000</v>
      </c>
      <c r="AT101" s="6">
        <f>_xll.SNL.Clients.Office.Excel.Functions.SPG($D101, AT$1, $F101, "Options: Curr=USD, Mag=Actuals")</f>
        <v>30.994590620903299</v>
      </c>
      <c r="AU101" s="6">
        <f>_xll.SNL.Clients.Office.Excel.Functions.SPG($D101, AU$1, $F101, "Options: Curr=USD, Mag=Actuals")</f>
        <v>47.585260161806097</v>
      </c>
      <c r="AV101" s="6">
        <f>_xll.SNL.Clients.Office.Excel.Functions.SPG($D101, AV$1, $F101, "Options: Curr=USD, Mag=Actuals")</f>
        <v>8.5207895895087393</v>
      </c>
      <c r="AW101" s="6">
        <f>_xll.SNL.Clients.Office.Excel.Functions.SPG($D101, AW$1, $F101, "Options: Curr=USD, Mag=Actuals")</f>
        <v>6.4193175656484804</v>
      </c>
      <c r="AX101" s="6">
        <f>_xll.SNL.Clients.Office.Excel.Functions.SPG($D101, AX$1, $F101, "Options: Curr=USD, Mag=Actuals")</f>
        <v>31978000000</v>
      </c>
      <c r="AY101" s="6">
        <f>_xll.SNL.Clients.Office.Excel.Functions.SPG($D101, AY$1, $F101, "Options: Curr=USD, Mag=Actuals")</f>
        <v>31978000000</v>
      </c>
      <c r="AZ101" s="6">
        <f>_xll.SNL.Clients.Office.Excel.Functions.SPG($D101, AZ$1, $F101, "Options: Curr=USD, Mag=Actuals")</f>
        <v>1.0537717535258899</v>
      </c>
      <c r="BA101" s="6">
        <f>_xll.SNL.Clients.Office.Excel.Functions.SPG($D101, BA$1, $F101, "Options: Curr=USD, Mag=Actuals")</f>
        <v>11.681162490822199</v>
      </c>
      <c r="BB101" s="6">
        <f>_xll.SNL.Clients.Office.Excel.Functions.SPG($D101, BB$1, $F101, "Options: Curr=USD, Mag=Actuals")</f>
        <v>12.2332227057453</v>
      </c>
      <c r="BC101" s="6">
        <f>_xll.SNL.Clients.Office.Excel.Functions.SPG($D101, BC$1, $F101, "Options: Curr=USD, Mag=Actuals")</f>
        <v>17.1400524412031</v>
      </c>
      <c r="BD101" s="6">
        <f>_xll.SNL.Clients.Office.Excel.Functions.SPG($D101, BD$1, $F101, "Options: Curr=USD, Mag=Actuals")</f>
        <v>2.0709153145524799</v>
      </c>
      <c r="BE101" s="6">
        <f>_xll.SNL.Clients.Office.Excel.Functions.SPG($D101, BE$1, $F101, "Options: Curr=USD, Mag=Actuals")</f>
        <v>1.4288760086508301</v>
      </c>
      <c r="BF101" s="6">
        <f>_xll.SNL.Clients.Office.Excel.Functions.SPG($D101, BF$1, $F101, "Options: Curr=USD, Mag=Actuals")</f>
        <v>0</v>
      </c>
      <c r="BG101" s="6">
        <f>_xll.SNL.Clients.Office.Excel.Functions.SPG($D101, BG$1, $F101, "Options: Curr=USD, Mag=Actuals")</f>
        <v>1.96831698698652</v>
      </c>
      <c r="BH101" s="6">
        <f>_xll.SNL.Clients.Office.Excel.Functions.SPG($D101, BH$1, $F101, "Options: Curr=USD, Mag=Actuals")</f>
        <v>0.98157168122696004</v>
      </c>
      <c r="BI101" s="6">
        <f>_xll.SNL.Clients.Office.Excel.Functions.SPG($D101, BI$1, $F101, "Options: Curr=USD, Mag=Actuals")</f>
        <v>2.7804327386014198</v>
      </c>
      <c r="BJ101" s="6">
        <f>_xll.SNL.Clients.Office.Excel.Functions.SPG($D101, BJ$1, $F101, "Options: Curr=USD, Mag=Actuals")</f>
        <v>0</v>
      </c>
      <c r="BK101" s="6">
        <f>_xll.SNL.Clients.Office.Excel.Functions.SPG($D101, BK$1, $F101, "Options: Curr=USD, Mag=Actuals")</f>
        <v>3.86821698209814</v>
      </c>
      <c r="BL101" s="6">
        <f>_xll.SNL.Clients.Office.Excel.Functions.SPG($D101, BL$1, $F101, "Options: Curr=USD, Mag=Actuals")</f>
        <v>1.9027967281312499</v>
      </c>
      <c r="BM101" s="6">
        <f>_xll.SNL.Clients.Office.Excel.Functions.SPG($D101, BM$1, $F101, "Options: Curr=USD, Mag=Actuals")</f>
        <v>2.2003070463204399</v>
      </c>
      <c r="BN101" s="6">
        <f>_xll.SNL.Clients.Office.Excel.Functions.SPG($D101, BN$1, $F101, "Options: Curr=USD, Mag=Actuals")</f>
        <v>1.6572594392049</v>
      </c>
      <c r="BO101" s="6">
        <f>_xll.SNL.Clients.Office.Excel.Functions.SPG($D101, BO$1, $F101, "Options: Curr=USD, Mag=Actuals")</f>
        <v>48.191175315127197</v>
      </c>
      <c r="BP101" s="6">
        <f>_xll.SNL.Clients.Office.Excel.Functions.SPG($D101, BP$1, $F101, "Options: Curr=USD, Mag=Actuals")</f>
        <v>0</v>
      </c>
      <c r="BQ101" s="6">
        <f>_xll.SNL.Clients.Office.Excel.Functions.SPG($D101, BQ$1, $F101, "Options: Curr=USD, Mag=Actuals")</f>
        <v>67.0283796976872</v>
      </c>
      <c r="BR101" s="6">
        <f>_xll.SNL.Clients.Office.Excel.Functions.SPG($D101, BR$1, $F101, "Options: Curr=USD, Mag=Actuals")</f>
        <v>10.62</v>
      </c>
      <c r="BS101" s="6">
        <f>_xll.SNL.Clients.Office.Excel.Functions.SPG($D101, BS$1, $F101, "Options: Curr=USD, Mag=Actuals")</f>
        <v>12.14</v>
      </c>
      <c r="BT101" s="6">
        <f>_xll.SNL.Clients.Office.Excel.Functions.SPG($D101, BT$1, $F101, "Options: Curr=USD, Mag=Actuals")</f>
        <v>14.07</v>
      </c>
      <c r="BU101" s="6">
        <f>_xll.SNL.Clients.Office.Excel.Functions.SPG($D101, BU$1, $F101, "Options: Curr=USD, Mag=Actuals")</f>
        <v>0</v>
      </c>
      <c r="BV101" s="6">
        <f>_xll.SNL.Clients.Office.Excel.Functions.SPG($D101, BV$1, $F101, "Options: Curr=USD, Mag=Actuals")</f>
        <v>0</v>
      </c>
      <c r="BW101" s="6">
        <f>_xll.SNL.Clients.Office.Excel.Functions.SPG($D101, BW$1, $F101, "Options: Curr=USD, Mag=Actuals")</f>
        <v>0</v>
      </c>
      <c r="BX101" s="6">
        <f>_xll.SNL.Clients.Office.Excel.Functions.SPG($D101, BX$1, $F101, "Options: Curr=USD, Mag=Actuals")</f>
        <v>607747000000</v>
      </c>
      <c r="BY101" s="6">
        <f>_xll.SNL.Clients.Office.Excel.Functions.SPG($D101, BY$1, $F101, "Options: Curr=USD, Mag=Actuals")</f>
        <v>51.044346181331697</v>
      </c>
      <c r="BZ101" s="6">
        <f>_xll.SNL.Clients.Office.Excel.Functions.SPG($D101, BZ$1, $F101, "Options: Curr=USD, Mag=Actuals")</f>
        <v>8356000000</v>
      </c>
      <c r="CA101" s="6" t="str">
        <f>_xll.SNL.Clients.Office.Excel.Functions.SPG($D101, CA$1, $F101, "Options: Curr=USD, Mag=Actuals")</f>
        <v>Nonperforming Loans</v>
      </c>
      <c r="CB101" s="6">
        <f>_xll.SNL.Clients.Office.Excel.Functions.SPG($D101, CB$1, $F101, "Options: Curr=USD, Mag=Actuals")</f>
        <v>0.84000245285541497</v>
      </c>
      <c r="CC101" s="6">
        <f>_xll.SNL.Clients.Office.Excel.Functions.SPG($D101, CC$1, $F101, "Options: Curr=USD, Mag=Actuals")</f>
        <v>3.9549787483789101</v>
      </c>
      <c r="CD101" s="6">
        <f>_xll.SNL.Clients.Office.Excel.Functions.SPG($D101, CD$1, $F101, "Options: Curr=USD, Mag=Actuals")</f>
        <v>-0.446158597727697</v>
      </c>
      <c r="CE101" s="6">
        <f>_xll.SNL.Clients.Office.Excel.Functions.SPG($D101, CE$1, $F101, "Options: Curr=USD, Mag=Actuals")</f>
        <v>-15.6354230481247</v>
      </c>
      <c r="CF101" s="6">
        <f>_xll.SNL.Clients.Office.Excel.Functions.SPG($D101, CF$1, $F101, "Options: Curr=USD, Mag=Actuals")</f>
        <v>1.24522623067497</v>
      </c>
      <c r="CG101" s="6">
        <f>_xll.SNL.Clients.Office.Excel.Functions.SPG($D101, CG$1, $F101, "Options: Curr=USD, Mag=Actuals")</f>
        <v>0.51648857000163195</v>
      </c>
    </row>
    <row r="102" spans="1:85" x14ac:dyDescent="0.3">
      <c r="A102" s="10" t="s">
        <v>87</v>
      </c>
      <c r="B102" s="10" t="s">
        <v>85</v>
      </c>
      <c r="C102" s="10" t="s">
        <v>3</v>
      </c>
      <c r="D102">
        <v>100369</v>
      </c>
      <c r="E102" s="10" t="s">
        <v>29</v>
      </c>
      <c r="F102" s="10" t="s">
        <v>78</v>
      </c>
      <c r="G102">
        <v>-1183.01</v>
      </c>
      <c r="H102">
        <v>2089.92</v>
      </c>
      <c r="I102">
        <v>3272.94</v>
      </c>
      <c r="J102">
        <v>25744.11</v>
      </c>
      <c r="K102">
        <v>76880.789999999994</v>
      </c>
      <c r="L102">
        <v>1.94</v>
      </c>
      <c r="M102">
        <v>21822.04</v>
      </c>
      <c r="N102">
        <v>334.86</v>
      </c>
      <c r="O102">
        <v>7.99</v>
      </c>
      <c r="P102">
        <v>16.309999999999999</v>
      </c>
      <c r="Q102">
        <v>1</v>
      </c>
      <c r="R102">
        <v>1</v>
      </c>
      <c r="S102" t="str">
        <f>_xll.SNL.Clients.Office.Excel.Functions.SPG(D102, S$1, F102, "Options: Curr=USD, Mag=Actuals")</f>
        <v>Bank of America Corporation (NYSE:BAC)</v>
      </c>
      <c r="T102" t="str">
        <f>_xll.SNL.Clients.Office.Excel.Functions.SPG($D102, T$1, $F102, "Options: Curr=USD, Mag=Actuals")</f>
        <v>Bank of America Corporation</v>
      </c>
      <c r="U102" s="6">
        <f>_xll.SNL.Clients.Office.Excel.Functions.SPG($D102, U$1, $F102, "Options: Curr=USD, Mag=Actuals")</f>
        <v>3051375000000</v>
      </c>
      <c r="V102" t="str">
        <f>_xll.SNL.Clients.Office.Excel.Functions.SPG($D102, V$1, $F102, "Options: Curr=USD, Mag=Actuals")</f>
        <v>NYSE:BAC</v>
      </c>
      <c r="W102" t="str">
        <f>_xll.SNL.Clients.Office.Excel.Functions.SPG($D102, W$1, $F102, "Options: Curr=USD, Mag=Actuals")</f>
        <v>Bank</v>
      </c>
      <c r="X102" s="6">
        <f>_xll.SNL.Clients.Office.Excel.Functions.SPG($D102, X$1, $F102, "Options: Curr=USD, Mag=Actuals")</f>
        <v>94950000000</v>
      </c>
      <c r="Y102" s="6">
        <f>_xll.SNL.Clients.Office.Excel.Functions.SPG($D102, Y$1, $F102, "Options: Curr=USD, Mag=Actuals")</f>
        <v>0</v>
      </c>
      <c r="Z102" s="6">
        <f>_xll.SNL.Clients.Office.Excel.Functions.SPG($D102, Z$1, $F102, "Options: Curr=USD, Mag=Actuals")</f>
        <v>51072000000</v>
      </c>
      <c r="AA102" s="6">
        <f>_xll.SNL.Clients.Office.Excel.Functions.SPG($D102, AA$1, $F102, "Options: Curr=USD, Mag=Actuals")</f>
        <v>27528000000</v>
      </c>
      <c r="AB102" s="6">
        <f>_xll.SNL.Clients.Office.Excel.Functions.SPG($D102, AB$1, $F102, "Options: Curr=USD, Mag=Actuals")</f>
        <v>3.19</v>
      </c>
      <c r="AC102" s="6">
        <f>_xll.SNL.Clients.Office.Excel.Functions.SPG($D102, AC$1, $F102, "Options: Curr=USD, Mag=Actuals")</f>
        <v>-10.6442577030812</v>
      </c>
      <c r="AD102" s="6">
        <f>_xll.SNL.Clients.Office.Excel.Functions.SPG($D102, AD$1, $F102, "Options: Curr=USD, Mag=Actuals")</f>
        <v>0.87783579419457403</v>
      </c>
      <c r="AE102" s="6">
        <f>_xll.SNL.Clients.Office.Excel.Functions.SPG($D102, AE$1, $F102, "Options: Curr=USD, Mag=Actuals")</f>
        <v>10.1842774113112</v>
      </c>
      <c r="AF102" s="6">
        <f>_xll.SNL.Clients.Office.Excel.Functions.SPG($D102, AF$1, $F102, "Options: Curr=USD, Mag=Actuals")</f>
        <v>3051375000000</v>
      </c>
      <c r="AG102" s="6">
        <f>_xll.SNL.Clients.Office.Excel.Functions.SPG($D102, AG$1, $F102, "Options: Curr=USD, Mag=Actuals")</f>
        <v>508908000000</v>
      </c>
      <c r="AH102" s="6">
        <f>_xll.SNL.Clients.Office.Excel.Functions.SPG($D102, AH$1, $F102, "Options: Curr=USD, Mag=Actuals")</f>
        <v>273197000000</v>
      </c>
      <c r="AI102" s="6">
        <f>_xll.SNL.Clients.Office.Excel.Functions.SPG($D102, AI$1, $F102, "Options: Curr=USD, Mag=Actuals")</f>
        <v>44926</v>
      </c>
      <c r="AJ102" s="6" t="str">
        <f>_xll.SNL.Clients.Office.Excel.Functions.SPG($D102, AJ$1, $F102, "Options: Curr=USD, Mag=Actuals")</f>
        <v>#INVALID FUNCTION PARAMETER</v>
      </c>
      <c r="AK102" s="6" t="str">
        <f>_xll.SNL.Clients.Office.Excel.Functions.SPG($D102, AK$1, $F102, "Options: Curr=USD, Mag=Actuals")</f>
        <v>#INVALID FUNCTION PARAMETER</v>
      </c>
      <c r="AL102" s="6" t="str">
        <f>_xll.SNL.Clients.Office.Excel.Functions.SPG($D102, AL$1, $F102, "Options: Curr=USD, Mag=Actuals")</f>
        <v>#INVALID FUNCTION PARAMETER</v>
      </c>
      <c r="AM102" s="6" t="str">
        <f>_xll.SNL.Clients.Office.Excel.Functions.SPG($D102, AM$1, $F102, "Options: Curr=USD, Mag=Actuals")</f>
        <v>#INVALID FUNCTION PARAMETER</v>
      </c>
      <c r="AN102" s="6">
        <f>_xll.SNL.Clients.Office.Excel.Functions.SPG($D102, AN$1, $F102, "Options: Curr=USD, Mag=Actuals")</f>
        <v>3051375000000</v>
      </c>
      <c r="AO102" s="6">
        <f>_xll.SNL.Clients.Office.Excel.Functions.SPG($D102, AO$1, $F102, "Options: Curr=USD, Mag=Actuals")</f>
        <v>1039936000000</v>
      </c>
      <c r="AP102" s="6">
        <f>_xll.SNL.Clients.Office.Excel.Functions.SPG($D102, AP$1, $F102, "Options: Curr=USD, Mag=Actuals")</f>
        <v>1930341000000</v>
      </c>
      <c r="AQ102" s="6">
        <f>_xll.SNL.Clients.Office.Excel.Functions.SPG($D102, AQ$1, $F102, "Options: Curr=USD, Mag=Actuals")</f>
        <v>273197000000</v>
      </c>
      <c r="AR102" s="6">
        <f>_xll.SNL.Clients.Office.Excel.Functions.SPG($D102, AR$1, $F102, "Options: Curr=USD, Mag=Actuals")</f>
        <v>273197000000</v>
      </c>
      <c r="AS102" s="6">
        <f>_xll.SNL.Clients.Office.Excel.Functions.SPG($D102, AS$1, $F102, "Options: Curr=USD, Mag=Actuals")</f>
        <v>202100000000</v>
      </c>
      <c r="AT102" s="6">
        <f>_xll.SNL.Clients.Office.Excel.Functions.SPG($D102, AT$1, $F102, "Options: Curr=USD, Mag=Actuals")</f>
        <v>34.080897955839603</v>
      </c>
      <c r="AU102" s="6">
        <f>_xll.SNL.Clients.Office.Excel.Functions.SPG($D102, AU$1, $F102, "Options: Curr=USD, Mag=Actuals")</f>
        <v>53.873175775679002</v>
      </c>
      <c r="AV102" s="6">
        <f>_xll.SNL.Clients.Office.Excel.Functions.SPG($D102, AV$1, $F102, "Options: Curr=USD, Mag=Actuals")</f>
        <v>8.9532423907254906</v>
      </c>
      <c r="AW102" s="6">
        <f>_xll.SNL.Clients.Office.Excel.Functions.SPG($D102, AW$1, $F102, "Options: Curr=USD, Mag=Actuals")</f>
        <v>6.78124658169473</v>
      </c>
      <c r="AX102" s="6">
        <f>_xll.SNL.Clients.Office.Excel.Functions.SPG($D102, AX$1, $F102, "Options: Curr=USD, Mag=Actuals")</f>
        <v>27528000000</v>
      </c>
      <c r="AY102" s="6">
        <f>_xll.SNL.Clients.Office.Excel.Functions.SPG($D102, AY$1, $F102, "Options: Curr=USD, Mag=Actuals")</f>
        <v>27528000000</v>
      </c>
      <c r="AZ102" s="6">
        <f>_xll.SNL.Clients.Office.Excel.Functions.SPG($D102, AZ$1, $F102, "Options: Curr=USD, Mag=Actuals")</f>
        <v>0.87783579419457403</v>
      </c>
      <c r="BA102" s="6">
        <f>_xll.SNL.Clients.Office.Excel.Functions.SPG($D102, BA$1, $F102, "Options: Curr=USD, Mag=Actuals")</f>
        <v>10.1842774113112</v>
      </c>
      <c r="BB102" s="6">
        <f>_xll.SNL.Clients.Office.Excel.Functions.SPG($D102, BB$1, $F102, "Options: Curr=USD, Mag=Actuals")</f>
        <v>10.7508440745348</v>
      </c>
      <c r="BC102" s="6">
        <f>_xll.SNL.Clients.Office.Excel.Functions.SPG($D102, BC$1, $F102, "Options: Curr=USD, Mag=Actuals")</f>
        <v>15.2632982187096</v>
      </c>
      <c r="BD102" s="6">
        <f>_xll.SNL.Clients.Office.Excel.Functions.SPG($D102, BD$1, $F102, "Options: Curr=USD, Mag=Actuals")</f>
        <v>1.6973337807681399</v>
      </c>
      <c r="BE102" s="6">
        <f>_xll.SNL.Clients.Office.Excel.Functions.SPG($D102, BE$1, $F102, "Options: Curr=USD, Mag=Actuals")</f>
        <v>1.68691926449045</v>
      </c>
      <c r="BF102" s="6">
        <f>_xll.SNL.Clients.Office.Excel.Functions.SPG($D102, BF$1, $F102, "Options: Curr=USD, Mag=Actuals")</f>
        <v>0</v>
      </c>
      <c r="BG102" s="6">
        <f>_xll.SNL.Clients.Office.Excel.Functions.SPG($D102, BG$1, $F102, "Options: Curr=USD, Mag=Actuals")</f>
        <v>1.9478974735753201</v>
      </c>
      <c r="BH102" s="6">
        <f>_xll.SNL.Clients.Office.Excel.Functions.SPG($D102, BH$1, $F102, "Options: Curr=USD, Mag=Actuals")</f>
        <v>1.09289408379237</v>
      </c>
      <c r="BI102" s="6">
        <f>_xll.SNL.Clients.Office.Excel.Functions.SPG($D102, BI$1, $F102, "Options: Curr=USD, Mag=Actuals")</f>
        <v>3.2347255451416101</v>
      </c>
      <c r="BJ102" s="6">
        <f>_xll.SNL.Clients.Office.Excel.Functions.SPG($D102, BJ$1, $F102, "Options: Curr=USD, Mag=Actuals")</f>
        <v>0</v>
      </c>
      <c r="BK102" s="6">
        <f>_xll.SNL.Clients.Office.Excel.Functions.SPG($D102, BK$1, $F102, "Options: Curr=USD, Mag=Actuals")</f>
        <v>3.7663446913848202</v>
      </c>
      <c r="BL102" s="6">
        <f>_xll.SNL.Clients.Office.Excel.Functions.SPG($D102, BL$1, $F102, "Options: Curr=USD, Mag=Actuals")</f>
        <v>2.0881250297694698</v>
      </c>
      <c r="BM102" s="6">
        <f>_xll.SNL.Clients.Office.Excel.Functions.SPG($D102, BM$1, $F102, "Options: Curr=USD, Mag=Actuals")</f>
        <v>1.9095005033641601</v>
      </c>
      <c r="BN102" s="6">
        <f>_xll.SNL.Clients.Office.Excel.Functions.SPG($D102, BN$1, $F102, "Options: Curr=USD, Mag=Actuals")</f>
        <v>1.95863539761409</v>
      </c>
      <c r="BO102" s="6">
        <f>_xll.SNL.Clients.Office.Excel.Functions.SPG($D102, BO$1, $F102, "Options: Curr=USD, Mag=Actuals")</f>
        <v>55.270865378537302</v>
      </c>
      <c r="BP102" s="6">
        <f>_xll.SNL.Clients.Office.Excel.Functions.SPG($D102, BP$1, $F102, "Options: Curr=USD, Mag=Actuals")</f>
        <v>0</v>
      </c>
      <c r="BQ102" s="6">
        <f>_xll.SNL.Clients.Office.Excel.Functions.SPG($D102, BQ$1, $F102, "Options: Curr=USD, Mag=Actuals")</f>
        <v>64.332806740389699</v>
      </c>
      <c r="BR102" s="6">
        <f>_xll.SNL.Clients.Office.Excel.Functions.SPG($D102, BR$1, $F102, "Options: Curr=USD, Mag=Actuals")</f>
        <v>11.22</v>
      </c>
      <c r="BS102" s="6">
        <f>_xll.SNL.Clients.Office.Excel.Functions.SPG($D102, BS$1, $F102, "Options: Curr=USD, Mag=Actuals")</f>
        <v>12.99</v>
      </c>
      <c r="BT102" s="6">
        <f>_xll.SNL.Clients.Office.Excel.Functions.SPG($D102, BT$1, $F102, "Options: Curr=USD, Mag=Actuals")</f>
        <v>14.88</v>
      </c>
      <c r="BU102" s="6">
        <f>_xll.SNL.Clients.Office.Excel.Functions.SPG($D102, BU$1, $F102, "Options: Curr=USD, Mag=Actuals")</f>
        <v>0</v>
      </c>
      <c r="BV102" s="6">
        <f>_xll.SNL.Clients.Office.Excel.Functions.SPG($D102, BV$1, $F102, "Options: Curr=USD, Mag=Actuals")</f>
        <v>0</v>
      </c>
      <c r="BW102" s="6">
        <f>_xll.SNL.Clients.Office.Excel.Functions.SPG($D102, BW$1, $F102, "Options: Curr=USD, Mag=Actuals")</f>
        <v>0</v>
      </c>
      <c r="BX102" s="6">
        <f>_xll.SNL.Clients.Office.Excel.Functions.SPG($D102, BX$1, $F102, "Options: Curr=USD, Mag=Actuals")</f>
        <v>589307000000</v>
      </c>
      <c r="BY102" s="6">
        <f>_xll.SNL.Clients.Office.Excel.Functions.SPG($D102, BY$1, $F102, "Options: Curr=USD, Mag=Actuals")</f>
        <v>52.594977673999402</v>
      </c>
      <c r="BZ102" s="6">
        <f>_xll.SNL.Clients.Office.Excel.Functions.SPG($D102, BZ$1, $F102, "Options: Curr=USD, Mag=Actuals")</f>
        <v>7987000000</v>
      </c>
      <c r="CA102" s="6" t="str">
        <f>_xll.SNL.Clients.Office.Excel.Functions.SPG($D102, CA$1, $F102, "Options: Curr=USD, Mag=Actuals")</f>
        <v>Nonperforming Loans</v>
      </c>
      <c r="CB102" s="6">
        <f>_xll.SNL.Clients.Office.Excel.Functions.SPG($D102, CB$1, $F102, "Options: Curr=USD, Mag=Actuals")</f>
        <v>0.75877478819476796</v>
      </c>
      <c r="CC102" s="6">
        <f>_xll.SNL.Clients.Office.Excel.Functions.SPG($D102, CC$1, $F102, "Options: Curr=USD, Mag=Actuals")</f>
        <v>3.7186542633926498</v>
      </c>
      <c r="CD102" s="6">
        <f>_xll.SNL.Clients.Office.Excel.Functions.SPG($D102, CD$1, $F102, "Options: Curr=USD, Mag=Actuals")</f>
        <v>0.23972995297857799</v>
      </c>
      <c r="CE102" s="6">
        <f>_xll.SNL.Clients.Office.Excel.Functions.SPG($D102, CE$1, $F102, "Options: Curr=USD, Mag=Actuals")</f>
        <v>7.5090060827969101</v>
      </c>
      <c r="CF102" s="6">
        <f>_xll.SNL.Clients.Office.Excel.Functions.SPG($D102, CF$1, $F102, "Options: Curr=USD, Mag=Actuals")</f>
        <v>1.20480554199149</v>
      </c>
      <c r="CG102" s="6">
        <f>_xll.SNL.Clients.Office.Excel.Functions.SPG($D102, CG$1, $F102, "Options: Curr=USD, Mag=Actuals")</f>
        <v>0.49767270869291602</v>
      </c>
    </row>
    <row r="103" spans="1:85" x14ac:dyDescent="0.3">
      <c r="A103" s="10" t="s">
        <v>87</v>
      </c>
      <c r="B103" s="10" t="s">
        <v>85</v>
      </c>
      <c r="C103" s="10" t="s">
        <v>3</v>
      </c>
      <c r="D103">
        <v>100369</v>
      </c>
      <c r="E103" s="10" t="s">
        <v>29</v>
      </c>
      <c r="F103" s="10" t="s">
        <v>10</v>
      </c>
      <c r="G103">
        <v>-1059.6300000000001</v>
      </c>
      <c r="H103">
        <v>2052.6799999999998</v>
      </c>
      <c r="I103">
        <v>3112.31</v>
      </c>
      <c r="J103">
        <v>27360.93</v>
      </c>
      <c r="K103">
        <v>80859.8</v>
      </c>
      <c r="L103">
        <v>2.54</v>
      </c>
      <c r="M103">
        <v>22376.91</v>
      </c>
      <c r="N103">
        <v>338.38</v>
      </c>
      <c r="O103">
        <v>4.13</v>
      </c>
      <c r="P103">
        <v>-3.29</v>
      </c>
      <c r="Q103">
        <v>1</v>
      </c>
      <c r="R103">
        <v>1</v>
      </c>
      <c r="S103" t="str">
        <f>_xll.SNL.Clients.Office.Excel.Functions.SPG(D103, S$1, F103, "Options: Curr=USD, Mag=Actuals")</f>
        <v>Bank of America Corporation (NYSE:BAC)</v>
      </c>
      <c r="T103" t="str">
        <f>_xll.SNL.Clients.Office.Excel.Functions.SPG($D103, T$1, $F103, "Options: Curr=USD, Mag=Actuals")</f>
        <v>Bank of America Corporation</v>
      </c>
      <c r="U103" s="6">
        <f>_xll.SNL.Clients.Office.Excel.Functions.SPG($D103, U$1, $F103, "Options: Curr=USD, Mag=Actuals")</f>
        <v>3180151000000</v>
      </c>
      <c r="V103" t="str">
        <f>_xll.SNL.Clients.Office.Excel.Functions.SPG($D103, V$1, $F103, "Options: Curr=USD, Mag=Actuals")</f>
        <v>NYSE:BAC</v>
      </c>
      <c r="W103" t="str">
        <f>_xll.SNL.Clients.Office.Excel.Functions.SPG($D103, W$1, $F103, "Options: Curr=USD, Mag=Actuals")</f>
        <v>Bank</v>
      </c>
      <c r="X103" s="6">
        <f>_xll.SNL.Clients.Office.Excel.Functions.SPG($D103, X$1, $F103, "Options: Curr=USD, Mag=Actuals")</f>
        <v>100181000000</v>
      </c>
      <c r="Y103" s="6">
        <f>_xll.SNL.Clients.Office.Excel.Functions.SPG($D103, Y$1, $F103, "Options: Curr=USD, Mag=Actuals")</f>
        <v>0</v>
      </c>
      <c r="Z103" s="6">
        <f>_xll.SNL.Clients.Office.Excel.Functions.SPG($D103, Z$1, $F103, "Options: Curr=USD, Mag=Actuals")</f>
        <v>101673000000</v>
      </c>
      <c r="AA103" s="6">
        <f>_xll.SNL.Clients.Office.Excel.Functions.SPG($D103, AA$1, $F103, "Options: Curr=USD, Mag=Actuals")</f>
        <v>26515000000</v>
      </c>
      <c r="AB103" s="6">
        <f>_xll.SNL.Clients.Office.Excel.Functions.SPG($D103, AB$1, $F103, "Options: Curr=USD, Mag=Actuals")</f>
        <v>3.08</v>
      </c>
      <c r="AC103" s="6">
        <f>_xll.SNL.Clients.Office.Excel.Functions.SPG($D103, AC$1, $F103, "Options: Curr=USD, Mag=Actuals")</f>
        <v>-3.44827586206896</v>
      </c>
      <c r="AD103" s="6">
        <f>_xll.SNL.Clients.Office.Excel.Functions.SPG($D103, AD$1, $F103, "Options: Curr=USD, Mag=Actuals")</f>
        <v>0.84080833026532598</v>
      </c>
      <c r="AE103" s="6">
        <f>_xll.SNL.Clients.Office.Excel.Functions.SPG($D103, AE$1, $F103, "Options: Curr=USD, Mag=Actuals")</f>
        <v>9.3575857675761291</v>
      </c>
      <c r="AF103" s="6">
        <f>_xll.SNL.Clients.Office.Excel.Functions.SPG($D103, AF$1, $F103, "Options: Curr=USD, Mag=Actuals")</f>
        <v>3180151000000</v>
      </c>
      <c r="AG103" s="6">
        <f>_xll.SNL.Clients.Office.Excel.Functions.SPG($D103, AG$1, $F103, "Options: Curr=USD, Mag=Actuals")</f>
        <v>627971000000</v>
      </c>
      <c r="AH103" s="6">
        <f>_xll.SNL.Clients.Office.Excel.Functions.SPG($D103, AH$1, $F103, "Options: Curr=USD, Mag=Actuals")</f>
        <v>291646000000</v>
      </c>
      <c r="AI103" s="6">
        <f>_xll.SNL.Clients.Office.Excel.Functions.SPG($D103, AI$1, $F103, "Options: Curr=USD, Mag=Actuals")</f>
        <v>45291</v>
      </c>
      <c r="AJ103" s="6" t="str">
        <f>_xll.SNL.Clients.Office.Excel.Functions.SPG($D103, AJ$1, $F103, "Options: Curr=USD, Mag=Actuals")</f>
        <v>#INVALID FUNCTION PARAMETER</v>
      </c>
      <c r="AK103" s="6" t="str">
        <f>_xll.SNL.Clients.Office.Excel.Functions.SPG($D103, AK$1, $F103, "Options: Curr=USD, Mag=Actuals")</f>
        <v>#INVALID FUNCTION PARAMETER</v>
      </c>
      <c r="AL103" s="6" t="str">
        <f>_xll.SNL.Clients.Office.Excel.Functions.SPG($D103, AL$1, $F103, "Options: Curr=USD, Mag=Actuals")</f>
        <v>#INVALID FUNCTION PARAMETER</v>
      </c>
      <c r="AM103" s="6" t="str">
        <f>_xll.SNL.Clients.Office.Excel.Functions.SPG($D103, AM$1, $F103, "Options: Curr=USD, Mag=Actuals")</f>
        <v>#INVALID FUNCTION PARAMETER</v>
      </c>
      <c r="AN103" s="6">
        <f>_xll.SNL.Clients.Office.Excel.Functions.SPG($D103, AN$1, $F103, "Options: Curr=USD, Mag=Actuals")</f>
        <v>3180151000000</v>
      </c>
      <c r="AO103" s="6">
        <f>_xll.SNL.Clients.Office.Excel.Functions.SPG($D103, AO$1, $F103, "Options: Curr=USD, Mag=Actuals")</f>
        <v>1046392000000</v>
      </c>
      <c r="AP103" s="6">
        <f>_xll.SNL.Clients.Office.Excel.Functions.SPG($D103, AP$1, $F103, "Options: Curr=USD, Mag=Actuals")</f>
        <v>1923827000000</v>
      </c>
      <c r="AQ103" s="6">
        <f>_xll.SNL.Clients.Office.Excel.Functions.SPG($D103, AQ$1, $F103, "Options: Curr=USD, Mag=Actuals")</f>
        <v>291646000000</v>
      </c>
      <c r="AR103" s="6">
        <f>_xll.SNL.Clients.Office.Excel.Functions.SPG($D103, AR$1, $F103, "Options: Curr=USD, Mag=Actuals")</f>
        <v>291646000000</v>
      </c>
      <c r="AS103" s="6">
        <f>_xll.SNL.Clients.Office.Excel.Functions.SPG($D103, AS$1, $F103, "Options: Curr=USD, Mag=Actuals")</f>
        <v>220628000000</v>
      </c>
      <c r="AT103" s="6">
        <f>_xll.SNL.Clients.Office.Excel.Functions.SPG($D103, AT$1, $F103, "Options: Curr=USD, Mag=Actuals")</f>
        <v>32.903846389683999</v>
      </c>
      <c r="AU103" s="6">
        <f>_xll.SNL.Clients.Office.Excel.Functions.SPG($D103, AU$1, $F103, "Options: Curr=USD, Mag=Actuals")</f>
        <v>54.391169268338601</v>
      </c>
      <c r="AV103" s="6">
        <f>_xll.SNL.Clients.Office.Excel.Functions.SPG($D103, AV$1, $F103, "Options: Curr=USD, Mag=Actuals")</f>
        <v>9.1708223917669294</v>
      </c>
      <c r="AW103" s="6">
        <f>_xll.SNL.Clients.Office.Excel.Functions.SPG($D103, AW$1, $F103, "Options: Curr=USD, Mag=Actuals")</f>
        <v>7.0961261547833399</v>
      </c>
      <c r="AX103" s="6">
        <f>_xll.SNL.Clients.Office.Excel.Functions.SPG($D103, AX$1, $F103, "Options: Curr=USD, Mag=Actuals")</f>
        <v>26515000000</v>
      </c>
      <c r="AY103" s="6">
        <f>_xll.SNL.Clients.Office.Excel.Functions.SPG($D103, AY$1, $F103, "Options: Curr=USD, Mag=Actuals")</f>
        <v>26515000000</v>
      </c>
      <c r="AZ103" s="6">
        <f>_xll.SNL.Clients.Office.Excel.Functions.SPG($D103, AZ$1, $F103, "Options: Curr=USD, Mag=Actuals")</f>
        <v>0.84080833026532598</v>
      </c>
      <c r="BA103" s="6">
        <f>_xll.SNL.Clients.Office.Excel.Functions.SPG($D103, BA$1, $F103, "Options: Curr=USD, Mag=Actuals")</f>
        <v>9.3575857675761291</v>
      </c>
      <c r="BB103" s="6">
        <f>_xll.SNL.Clients.Office.Excel.Functions.SPG($D103, BB$1, $F103, "Options: Curr=USD, Mag=Actuals")</f>
        <v>9.7530554291720897</v>
      </c>
      <c r="BC103" s="6">
        <f>_xll.SNL.Clients.Office.Excel.Functions.SPG($D103, BC$1, $F103, "Options: Curr=USD, Mag=Actuals")</f>
        <v>13.5550693281838</v>
      </c>
      <c r="BD103" s="6">
        <f>_xll.SNL.Clients.Office.Excel.Functions.SPG($D103, BD$1, $F103, "Options: Curr=USD, Mag=Actuals")</f>
        <v>1.62633067077783</v>
      </c>
      <c r="BE103" s="6">
        <f>_xll.SNL.Clients.Office.Excel.Functions.SPG($D103, BE$1, $F103, "Options: Curr=USD, Mag=Actuals")</f>
        <v>1.8232999198037201</v>
      </c>
      <c r="BF103" s="6">
        <f>_xll.SNL.Clients.Office.Excel.Functions.SPG($D103, BF$1, $F103, "Options: Curr=USD, Mag=Actuals")</f>
        <v>0</v>
      </c>
      <c r="BG103" s="6">
        <f>_xll.SNL.Clients.Office.Excel.Functions.SPG($D103, BG$1, $F103, "Options: Curr=USD, Mag=Actuals")</f>
        <v>2.0213964553182402</v>
      </c>
      <c r="BH103" s="6">
        <f>_xll.SNL.Clients.Office.Excel.Functions.SPG($D103, BH$1, $F103, "Options: Curr=USD, Mag=Actuals")</f>
        <v>1.1862326237437399</v>
      </c>
      <c r="BI103" s="6">
        <f>_xll.SNL.Clients.Office.Excel.Functions.SPG($D103, BI$1, $F103, "Options: Curr=USD, Mag=Actuals")</f>
        <v>3.4919340531040102</v>
      </c>
      <c r="BJ103" s="6">
        <f>_xll.SNL.Clients.Office.Excel.Functions.SPG($D103, BJ$1, $F103, "Options: Curr=USD, Mag=Actuals")</f>
        <v>0</v>
      </c>
      <c r="BK103" s="6">
        <f>_xll.SNL.Clients.Office.Excel.Functions.SPG($D103, BK$1, $F103, "Options: Curr=USD, Mag=Actuals")</f>
        <v>3.9098792611251301</v>
      </c>
      <c r="BL103" s="6">
        <f>_xll.SNL.Clients.Office.Excel.Functions.SPG($D103, BL$1, $F103, "Options: Curr=USD, Mag=Actuals")</f>
        <v>2.23484760778658</v>
      </c>
      <c r="BM103" s="6">
        <f>_xll.SNL.Clients.Office.Excel.Functions.SPG($D103, BM$1, $F103, "Options: Curr=USD, Mag=Actuals")</f>
        <v>1.7383919996675601</v>
      </c>
      <c r="BN103" s="6">
        <f>_xll.SNL.Clients.Office.Excel.Functions.SPG($D103, BN$1, $F103, "Options: Curr=USD, Mag=Actuals")</f>
        <v>2.0881028471818701</v>
      </c>
      <c r="BO103" s="6">
        <f>_xll.SNL.Clients.Office.Excel.Functions.SPG($D103, BO$1, $F103, "Options: Curr=USD, Mag=Actuals")</f>
        <v>56.599327938281697</v>
      </c>
      <c r="BP103" s="6">
        <f>_xll.SNL.Clients.Office.Excel.Functions.SPG($D103, BP$1, $F103, "Options: Curr=USD, Mag=Actuals")</f>
        <v>0</v>
      </c>
      <c r="BQ103" s="6">
        <f>_xll.SNL.Clients.Office.Excel.Functions.SPG($D103, BQ$1, $F103, "Options: Curr=USD, Mag=Actuals")</f>
        <v>63.629830007686103</v>
      </c>
      <c r="BR103" s="6">
        <f>_xll.SNL.Clients.Office.Excel.Functions.SPG($D103, BR$1, $F103, "Options: Curr=USD, Mag=Actuals")</f>
        <v>11.81</v>
      </c>
      <c r="BS103" s="6">
        <f>_xll.SNL.Clients.Office.Excel.Functions.SPG($D103, BS$1, $F103, "Options: Curr=USD, Mag=Actuals")</f>
        <v>13.52</v>
      </c>
      <c r="BT103" s="6">
        <f>_xll.SNL.Clients.Office.Excel.Functions.SPG($D103, BT$1, $F103, "Options: Curr=USD, Mag=Actuals")</f>
        <v>15.22</v>
      </c>
      <c r="BU103" s="6">
        <f>_xll.SNL.Clients.Office.Excel.Functions.SPG($D103, BU$1, $F103, "Options: Curr=USD, Mag=Actuals")</f>
        <v>0</v>
      </c>
      <c r="BV103" s="6">
        <f>_xll.SNL.Clients.Office.Excel.Functions.SPG($D103, BV$1, $F103, "Options: Curr=USD, Mag=Actuals")</f>
        <v>0</v>
      </c>
      <c r="BW103" s="6">
        <f>_xll.SNL.Clients.Office.Excel.Functions.SPG($D103, BW$1, $F103, "Options: Curr=USD, Mag=Actuals")</f>
        <v>0</v>
      </c>
      <c r="BX103" s="6">
        <f>_xll.SNL.Clients.Office.Excel.Functions.SPG($D103, BX$1, $F103, "Options: Curr=USD, Mag=Actuals")</f>
        <v>723501000000</v>
      </c>
      <c r="BY103" s="6">
        <f>_xll.SNL.Clients.Office.Excel.Functions.SPG($D103, BY$1, $F103, "Options: Curr=USD, Mag=Actuals")</f>
        <v>51.923069061814999</v>
      </c>
      <c r="BZ103" s="6">
        <f>_xll.SNL.Clients.Office.Excel.Functions.SPG($D103, BZ$1, $F103, "Options: Curr=USD, Mag=Actuals")</f>
        <v>5650000000</v>
      </c>
      <c r="CA103" s="6" t="str">
        <f>_xll.SNL.Clients.Office.Excel.Functions.SPG($D103, CA$1, $F103, "Options: Curr=USD, Mag=Actuals")</f>
        <v>Nonperforming Loans</v>
      </c>
      <c r="CB103" s="6">
        <f>_xll.SNL.Clients.Office.Excel.Functions.SPG($D103, CB$1, $F103, "Options: Curr=USD, Mag=Actuals")</f>
        <v>0.53315265906350096</v>
      </c>
      <c r="CC103" s="6">
        <f>_xll.SNL.Clients.Office.Excel.Functions.SPG($D103, CC$1, $F103, "Options: Curr=USD, Mag=Actuals")</f>
        <v>2.4148395093388002</v>
      </c>
      <c r="CD103" s="6">
        <f>_xll.SNL.Clients.Office.Excel.Functions.SPG($D103, CD$1, $F103, "Options: Curr=USD, Mag=Actuals")</f>
        <v>0.44742803451493002</v>
      </c>
      <c r="CE103" s="6">
        <f>_xll.SNL.Clients.Office.Excel.Functions.SPG($D103, CE$1, $F103, "Options: Curr=USD, Mag=Actuals")</f>
        <v>12.0595015918323</v>
      </c>
      <c r="CF103" s="6">
        <f>_xll.SNL.Clients.Office.Excel.Functions.SPG($D103, CF$1, $F103, "Options: Curr=USD, Mag=Actuals")</f>
        <v>1.25899518180977</v>
      </c>
      <c r="CG103" s="6">
        <f>_xll.SNL.Clients.Office.Excel.Functions.SPG($D103, CG$1, $F103, "Options: Curr=USD, Mag=Actuals")</f>
        <v>0.34216875641944899</v>
      </c>
    </row>
    <row r="104" spans="1:85" x14ac:dyDescent="0.3">
      <c r="A104" s="10" t="s">
        <v>96</v>
      </c>
      <c r="B104" s="10" t="s">
        <v>85</v>
      </c>
      <c r="C104" s="10" t="s">
        <v>4</v>
      </c>
      <c r="D104">
        <v>4055265</v>
      </c>
      <c r="E104" s="10" t="s">
        <v>19</v>
      </c>
      <c r="F104" s="10" t="s">
        <v>6</v>
      </c>
      <c r="G104">
        <v>6.96</v>
      </c>
      <c r="H104">
        <v>41.07</v>
      </c>
      <c r="I104">
        <v>34.11</v>
      </c>
      <c r="J104">
        <v>396.31</v>
      </c>
      <c r="K104">
        <v>343.51</v>
      </c>
      <c r="L104">
        <v>3.92</v>
      </c>
      <c r="M104">
        <v>1173.0428457418363</v>
      </c>
      <c r="N104">
        <v>1153.7</v>
      </c>
      <c r="O104">
        <v>3.23</v>
      </c>
      <c r="P104">
        <v>0</v>
      </c>
      <c r="Q104">
        <v>4.71</v>
      </c>
      <c r="R104">
        <v>5.22</v>
      </c>
      <c r="S104" t="str">
        <f>_xll.SNL.Clients.Office.Excel.Functions.SPG(D104, S$1, F104, "Options: Curr=USD, Mag=Actuals")</f>
        <v>Bank of China Limited (SEHK:3988)</v>
      </c>
      <c r="T104" t="str">
        <f>_xll.SNL.Clients.Office.Excel.Functions.SPG($D104, T$1, $F104, "Options: Curr=USD, Mag=Actuals")</f>
        <v>Bank of China Limited</v>
      </c>
      <c r="U104" s="6">
        <f>_xll.SNL.Clients.Office.Excel.Functions.SPG($D104, U$1, $F104, "Options: Curr=USD, Mag=Actuals")</f>
        <v>0</v>
      </c>
      <c r="V104" t="str">
        <f>_xll.SNL.Clients.Office.Excel.Functions.SPG($D104, V$1, $F104, "Options: Curr=USD, Mag=Actuals")</f>
        <v>SEHK:3988</v>
      </c>
      <c r="W104" t="str">
        <f>_xll.SNL.Clients.Office.Excel.Functions.SPG($D104, W$1, $F104, "Options: Curr=USD, Mag=Actuals")</f>
        <v>Bank</v>
      </c>
      <c r="X104" s="6">
        <f>_xll.SNL.Clients.Office.Excel.Functions.SPG($D104, X$1, $F104, "Options: Curr=USD, Mag=Actuals")</f>
        <v>0</v>
      </c>
      <c r="Y104" s="6">
        <f>_xll.SNL.Clients.Office.Excel.Functions.SPG($D104, Y$1, $F104, "Options: Curr=USD, Mag=Actuals")</f>
        <v>0</v>
      </c>
      <c r="Z104" s="6">
        <f>_xll.SNL.Clients.Office.Excel.Functions.SPG($D104, Z$1, $F104, "Options: Curr=USD, Mag=Actuals")</f>
        <v>0</v>
      </c>
      <c r="AA104" s="6">
        <f>_xll.SNL.Clients.Office.Excel.Functions.SPG($D104, AA$1, $F104, "Options: Curr=USD, Mag=Actuals")</f>
        <v>0</v>
      </c>
      <c r="AB104" s="6">
        <f>_xll.SNL.Clients.Office.Excel.Functions.SPG($D104, AB$1, $F104, "Options: Curr=USD, Mag=Actuals")</f>
        <v>0</v>
      </c>
      <c r="AC104" s="6">
        <f>_xll.SNL.Clients.Office.Excel.Functions.SPG($D104, AC$1, $F104, "Options: Curr=USD, Mag=Actuals")</f>
        <v>0</v>
      </c>
      <c r="AD104" s="6">
        <f>_xll.SNL.Clients.Office.Excel.Functions.SPG($D104, AD$1, $F104, "Options: Curr=USD, Mag=Actuals")</f>
        <v>0</v>
      </c>
      <c r="AE104" s="6">
        <f>_xll.SNL.Clients.Office.Excel.Functions.SPG($D104, AE$1, $F104, "Options: Curr=USD, Mag=Actuals")</f>
        <v>0</v>
      </c>
      <c r="AF104" s="6">
        <f>_xll.SNL.Clients.Office.Excel.Functions.SPG($D104, AF$1, $F104, "Options: Curr=USD, Mag=Actuals")</f>
        <v>0</v>
      </c>
      <c r="AG104" s="6">
        <f>_xll.SNL.Clients.Office.Excel.Functions.SPG($D104, AG$1, $F104, "Options: Curr=USD, Mag=Actuals")</f>
        <v>0</v>
      </c>
      <c r="AH104" s="6">
        <f>_xll.SNL.Clients.Office.Excel.Functions.SPG($D104, AH$1, $F104, "Options: Curr=USD, Mag=Actuals")</f>
        <v>0</v>
      </c>
      <c r="AI104" s="6" t="str">
        <f>_xll.SNL.Clients.Office.Excel.Functions.SPG($D104, AI$1, $F104, "Options: Curr=USD, Mag=Actuals")</f>
        <v/>
      </c>
      <c r="AJ104" s="6" t="str">
        <f>_xll.SNL.Clients.Office.Excel.Functions.SPG($D104, AJ$1, $F104, "Options: Curr=USD, Mag=Actuals")</f>
        <v>#INVALID FUNCTION PARAMETER</v>
      </c>
      <c r="AK104" s="6" t="str">
        <f>_xll.SNL.Clients.Office.Excel.Functions.SPG($D104, AK$1, $F104, "Options: Curr=USD, Mag=Actuals")</f>
        <v>#INVALID FUNCTION PARAMETER</v>
      </c>
      <c r="AL104" s="6" t="str">
        <f>_xll.SNL.Clients.Office.Excel.Functions.SPG($D104, AL$1, $F104, "Options: Curr=USD, Mag=Actuals")</f>
        <v>#INVALID FUNCTION PARAMETER</v>
      </c>
      <c r="AM104" s="6" t="str">
        <f>_xll.SNL.Clients.Office.Excel.Functions.SPG($D104, AM$1, $F104, "Options: Curr=USD, Mag=Actuals")</f>
        <v>#INVALID FUNCTION PARAMETER</v>
      </c>
      <c r="AN104" s="6">
        <f>_xll.SNL.Clients.Office.Excel.Functions.SPG($D104, AN$1, $F104, "Options: Curr=USD, Mag=Actuals")</f>
        <v>0</v>
      </c>
      <c r="AO104" s="6">
        <f>_xll.SNL.Clients.Office.Excel.Functions.SPG($D104, AO$1, $F104, "Options: Curr=USD, Mag=Actuals")</f>
        <v>0</v>
      </c>
      <c r="AP104" s="6">
        <f>_xll.SNL.Clients.Office.Excel.Functions.SPG($D104, AP$1, $F104, "Options: Curr=USD, Mag=Actuals")</f>
        <v>0</v>
      </c>
      <c r="AQ104" s="6">
        <f>_xll.SNL.Clients.Office.Excel.Functions.SPG($D104, AQ$1, $F104, "Options: Curr=USD, Mag=Actuals")</f>
        <v>0</v>
      </c>
      <c r="AR104" s="6">
        <f>_xll.SNL.Clients.Office.Excel.Functions.SPG($D104, AR$1, $F104, "Options: Curr=USD, Mag=Actuals")</f>
        <v>0</v>
      </c>
      <c r="AS104" s="6">
        <f>_xll.SNL.Clients.Office.Excel.Functions.SPG($D104, AS$1, $F104, "Options: Curr=USD, Mag=Actuals")</f>
        <v>0</v>
      </c>
      <c r="AT104" s="6">
        <f>_xll.SNL.Clients.Office.Excel.Functions.SPG($D104, AT$1, $F104, "Options: Curr=USD, Mag=Actuals")</f>
        <v>0</v>
      </c>
      <c r="AU104" s="6">
        <f>_xll.SNL.Clients.Office.Excel.Functions.SPG($D104, AU$1, $F104, "Options: Curr=USD, Mag=Actuals")</f>
        <v>0</v>
      </c>
      <c r="AV104" s="6">
        <f>_xll.SNL.Clients.Office.Excel.Functions.SPG($D104, AV$1, $F104, "Options: Curr=USD, Mag=Actuals")</f>
        <v>0</v>
      </c>
      <c r="AW104" s="6">
        <f>_xll.SNL.Clients.Office.Excel.Functions.SPG($D104, AW$1, $F104, "Options: Curr=USD, Mag=Actuals")</f>
        <v>0</v>
      </c>
      <c r="AX104" s="6">
        <f>_xll.SNL.Clients.Office.Excel.Functions.SPG($D104, AX$1, $F104, "Options: Curr=USD, Mag=Actuals")</f>
        <v>0</v>
      </c>
      <c r="AY104" s="6">
        <f>_xll.SNL.Clients.Office.Excel.Functions.SPG($D104, AY$1, $F104, "Options: Curr=USD, Mag=Actuals")</f>
        <v>0</v>
      </c>
      <c r="AZ104" s="6">
        <f>_xll.SNL.Clients.Office.Excel.Functions.SPG($D104, AZ$1, $F104, "Options: Curr=USD, Mag=Actuals")</f>
        <v>0</v>
      </c>
      <c r="BA104" s="6">
        <f>_xll.SNL.Clients.Office.Excel.Functions.SPG($D104, BA$1, $F104, "Options: Curr=USD, Mag=Actuals")</f>
        <v>0</v>
      </c>
      <c r="BB104" s="6">
        <f>_xll.SNL.Clients.Office.Excel.Functions.SPG($D104, BB$1, $F104, "Options: Curr=USD, Mag=Actuals")</f>
        <v>0</v>
      </c>
      <c r="BC104" s="6">
        <f>_xll.SNL.Clients.Office.Excel.Functions.SPG($D104, BC$1, $F104, "Options: Curr=USD, Mag=Actuals")</f>
        <v>0</v>
      </c>
      <c r="BD104" s="6">
        <f>_xll.SNL.Clients.Office.Excel.Functions.SPG($D104, BD$1, $F104, "Options: Curr=USD, Mag=Actuals")</f>
        <v>0</v>
      </c>
      <c r="BE104" s="6">
        <f>_xll.SNL.Clients.Office.Excel.Functions.SPG($D104, BE$1, $F104, "Options: Curr=USD, Mag=Actuals")</f>
        <v>0</v>
      </c>
      <c r="BF104" s="6">
        <f>_xll.SNL.Clients.Office.Excel.Functions.SPG($D104, BF$1, $F104, "Options: Curr=USD, Mag=Actuals")</f>
        <v>0</v>
      </c>
      <c r="BG104" s="6">
        <f>_xll.SNL.Clients.Office.Excel.Functions.SPG($D104, BG$1, $F104, "Options: Curr=USD, Mag=Actuals")</f>
        <v>0</v>
      </c>
      <c r="BH104" s="6">
        <f>_xll.SNL.Clients.Office.Excel.Functions.SPG($D104, BH$1, $F104, "Options: Curr=USD, Mag=Actuals")</f>
        <v>0</v>
      </c>
      <c r="BI104" s="6">
        <f>_xll.SNL.Clients.Office.Excel.Functions.SPG($D104, BI$1, $F104, "Options: Curr=USD, Mag=Actuals")</f>
        <v>0</v>
      </c>
      <c r="BJ104" s="6">
        <f>_xll.SNL.Clients.Office.Excel.Functions.SPG($D104, BJ$1, $F104, "Options: Curr=USD, Mag=Actuals")</f>
        <v>0</v>
      </c>
      <c r="BK104" s="6">
        <f>_xll.SNL.Clients.Office.Excel.Functions.SPG($D104, BK$1, $F104, "Options: Curr=USD, Mag=Actuals")</f>
        <v>0</v>
      </c>
      <c r="BL104" s="6">
        <f>_xll.SNL.Clients.Office.Excel.Functions.SPG($D104, BL$1, $F104, "Options: Curr=USD, Mag=Actuals")</f>
        <v>0</v>
      </c>
      <c r="BM104" s="6">
        <f>_xll.SNL.Clients.Office.Excel.Functions.SPG($D104, BM$1, $F104, "Options: Curr=USD, Mag=Actuals")</f>
        <v>0</v>
      </c>
      <c r="BN104" s="6">
        <f>_xll.SNL.Clients.Office.Excel.Functions.SPG($D104, BN$1, $F104, "Options: Curr=USD, Mag=Actuals")</f>
        <v>0</v>
      </c>
      <c r="BO104" s="6">
        <f>_xll.SNL.Clients.Office.Excel.Functions.SPG($D104, BO$1, $F104, "Options: Curr=USD, Mag=Actuals")</f>
        <v>0</v>
      </c>
      <c r="BP104" s="6">
        <f>_xll.SNL.Clients.Office.Excel.Functions.SPG($D104, BP$1, $F104, "Options: Curr=USD, Mag=Actuals")</f>
        <v>0</v>
      </c>
      <c r="BQ104" s="6">
        <f>_xll.SNL.Clients.Office.Excel.Functions.SPG($D104, BQ$1, $F104, "Options: Curr=USD, Mag=Actuals")</f>
        <v>0</v>
      </c>
      <c r="BR104" s="6">
        <f>_xll.SNL.Clients.Office.Excel.Functions.SPG($D104, BR$1, $F104, "Options: Curr=USD, Mag=Actuals")</f>
        <v>0</v>
      </c>
      <c r="BS104" s="6">
        <f>_xll.SNL.Clients.Office.Excel.Functions.SPG($D104, BS$1, $F104, "Options: Curr=USD, Mag=Actuals")</f>
        <v>0</v>
      </c>
      <c r="BT104" s="6">
        <f>_xll.SNL.Clients.Office.Excel.Functions.SPG($D104, BT$1, $F104, "Options: Curr=USD, Mag=Actuals")</f>
        <v>0</v>
      </c>
      <c r="BU104" s="6">
        <f>_xll.SNL.Clients.Office.Excel.Functions.SPG($D104, BU$1, $F104, "Options: Curr=USD, Mag=Actuals")</f>
        <v>0</v>
      </c>
      <c r="BV104" s="6">
        <f>_xll.SNL.Clients.Office.Excel.Functions.SPG($D104, BV$1, $F104, "Options: Curr=USD, Mag=Actuals")</f>
        <v>0</v>
      </c>
      <c r="BW104" s="6">
        <f>_xll.SNL.Clients.Office.Excel.Functions.SPG($D104, BW$1, $F104, "Options: Curr=USD, Mag=Actuals")</f>
        <v>0</v>
      </c>
      <c r="BX104" s="6">
        <f>_xll.SNL.Clients.Office.Excel.Functions.SPG($D104, BX$1, $F104, "Options: Curr=USD, Mag=Actuals")</f>
        <v>0</v>
      </c>
      <c r="BY104" s="6">
        <f>_xll.SNL.Clients.Office.Excel.Functions.SPG($D104, BY$1, $F104, "Options: Curr=USD, Mag=Actuals")</f>
        <v>0</v>
      </c>
      <c r="BZ104" s="6">
        <f>_xll.SNL.Clients.Office.Excel.Functions.SPG($D104, BZ$1, $F104, "Options: Curr=USD, Mag=Actuals")</f>
        <v>0</v>
      </c>
      <c r="CA104" s="6" t="str">
        <f>_xll.SNL.Clients.Office.Excel.Functions.SPG($D104, CA$1, $F104, "Options: Curr=USD, Mag=Actuals")</f>
        <v>Nonperforming Loans</v>
      </c>
      <c r="CB104" s="6">
        <f>_xll.SNL.Clients.Office.Excel.Functions.SPG($D104, CB$1, $F104, "Options: Curr=USD, Mag=Actuals")</f>
        <v>0</v>
      </c>
      <c r="CC104" s="6">
        <f>_xll.SNL.Clients.Office.Excel.Functions.SPG($D104, CC$1, $F104, "Options: Curr=USD, Mag=Actuals")</f>
        <v>0</v>
      </c>
      <c r="CD104" s="6">
        <f>_xll.SNL.Clients.Office.Excel.Functions.SPG($D104, CD$1, $F104, "Options: Curr=USD, Mag=Actuals")</f>
        <v>0</v>
      </c>
      <c r="CE104" s="6">
        <f>_xll.SNL.Clients.Office.Excel.Functions.SPG($D104, CE$1, $F104, "Options: Curr=USD, Mag=Actuals")</f>
        <v>0</v>
      </c>
      <c r="CF104" s="6">
        <f>_xll.SNL.Clients.Office.Excel.Functions.SPG($D104, CF$1, $F104, "Options: Curr=USD, Mag=Actuals")</f>
        <v>0</v>
      </c>
      <c r="CG104" s="6">
        <f>_xll.SNL.Clients.Office.Excel.Functions.SPG($D104, CG$1, $F104, "Options: Curr=USD, Mag=Actuals")</f>
        <v>0</v>
      </c>
    </row>
    <row r="105" spans="1:85" x14ac:dyDescent="0.3">
      <c r="A105" s="10" t="s">
        <v>96</v>
      </c>
      <c r="B105" s="10" t="s">
        <v>85</v>
      </c>
      <c r="C105" s="10" t="s">
        <v>4</v>
      </c>
      <c r="D105">
        <v>4055265</v>
      </c>
      <c r="E105" s="10" t="s">
        <v>19</v>
      </c>
      <c r="F105" s="10" t="s">
        <v>50</v>
      </c>
      <c r="G105">
        <v>6.17</v>
      </c>
      <c r="H105">
        <v>45.99</v>
      </c>
      <c r="I105">
        <v>39.82</v>
      </c>
      <c r="J105">
        <v>409.51</v>
      </c>
      <c r="K105">
        <v>349.82</v>
      </c>
      <c r="L105">
        <v>9.26</v>
      </c>
      <c r="M105">
        <v>1150.063541185106</v>
      </c>
      <c r="N105">
        <v>1170.6300000000001</v>
      </c>
      <c r="O105">
        <v>3.56</v>
      </c>
      <c r="P105">
        <v>0</v>
      </c>
      <c r="Q105">
        <v>5.32</v>
      </c>
      <c r="R105">
        <v>5.42</v>
      </c>
      <c r="S105" t="str">
        <f>_xll.SNL.Clients.Office.Excel.Functions.SPG(D105, S$1, F105, "Options: Curr=USD, Mag=Actuals")</f>
        <v>Bank of China Limited (SEHK:3988)</v>
      </c>
      <c r="T105" t="str">
        <f>_xll.SNL.Clients.Office.Excel.Functions.SPG($D105, T$1, $F105, "Options: Curr=USD, Mag=Actuals")</f>
        <v>Bank of China Limited</v>
      </c>
      <c r="U105" s="6">
        <f>_xll.SNL.Clients.Office.Excel.Functions.SPG($D105, U$1, $F105, "Options: Curr=USD, Mag=Actuals")</f>
        <v>0</v>
      </c>
      <c r="V105" t="str">
        <f>_xll.SNL.Clients.Office.Excel.Functions.SPG($D105, V$1, $F105, "Options: Curr=USD, Mag=Actuals")</f>
        <v>SEHK:3988</v>
      </c>
      <c r="W105" t="str">
        <f>_xll.SNL.Clients.Office.Excel.Functions.SPG($D105, W$1, $F105, "Options: Curr=USD, Mag=Actuals")</f>
        <v>Bank</v>
      </c>
      <c r="X105" s="6">
        <f>_xll.SNL.Clients.Office.Excel.Functions.SPG($D105, X$1, $F105, "Options: Curr=USD, Mag=Actuals")</f>
        <v>0</v>
      </c>
      <c r="Y105" s="6">
        <f>_xll.SNL.Clients.Office.Excel.Functions.SPG($D105, Y$1, $F105, "Options: Curr=USD, Mag=Actuals")</f>
        <v>0</v>
      </c>
      <c r="Z105" s="6">
        <f>_xll.SNL.Clients.Office.Excel.Functions.SPG($D105, Z$1, $F105, "Options: Curr=USD, Mag=Actuals")</f>
        <v>0</v>
      </c>
      <c r="AA105" s="6">
        <f>_xll.SNL.Clients.Office.Excel.Functions.SPG($D105, AA$1, $F105, "Options: Curr=USD, Mag=Actuals")</f>
        <v>0</v>
      </c>
      <c r="AB105" s="6">
        <f>_xll.SNL.Clients.Office.Excel.Functions.SPG($D105, AB$1, $F105, "Options: Curr=USD, Mag=Actuals")</f>
        <v>0</v>
      </c>
      <c r="AC105" s="6">
        <f>_xll.SNL.Clients.Office.Excel.Functions.SPG($D105, AC$1, $F105, "Options: Curr=USD, Mag=Actuals")</f>
        <v>0</v>
      </c>
      <c r="AD105" s="6">
        <f>_xll.SNL.Clients.Office.Excel.Functions.SPG($D105, AD$1, $F105, "Options: Curr=USD, Mag=Actuals")</f>
        <v>0</v>
      </c>
      <c r="AE105" s="6">
        <f>_xll.SNL.Clients.Office.Excel.Functions.SPG($D105, AE$1, $F105, "Options: Curr=USD, Mag=Actuals")</f>
        <v>0</v>
      </c>
      <c r="AF105" s="6">
        <f>_xll.SNL.Clients.Office.Excel.Functions.SPG($D105, AF$1, $F105, "Options: Curr=USD, Mag=Actuals")</f>
        <v>0</v>
      </c>
      <c r="AG105" s="6">
        <f>_xll.SNL.Clients.Office.Excel.Functions.SPG($D105, AG$1, $F105, "Options: Curr=USD, Mag=Actuals")</f>
        <v>0</v>
      </c>
      <c r="AH105" s="6">
        <f>_xll.SNL.Clients.Office.Excel.Functions.SPG($D105, AH$1, $F105, "Options: Curr=USD, Mag=Actuals")</f>
        <v>0</v>
      </c>
      <c r="AI105" s="6" t="str">
        <f>_xll.SNL.Clients.Office.Excel.Functions.SPG($D105, AI$1, $F105, "Options: Curr=USD, Mag=Actuals")</f>
        <v/>
      </c>
      <c r="AJ105" s="6" t="str">
        <f>_xll.SNL.Clients.Office.Excel.Functions.SPG($D105, AJ$1, $F105, "Options: Curr=USD, Mag=Actuals")</f>
        <v>#INVALID FUNCTION PARAMETER</v>
      </c>
      <c r="AK105" s="6" t="str">
        <f>_xll.SNL.Clients.Office.Excel.Functions.SPG($D105, AK$1, $F105, "Options: Curr=USD, Mag=Actuals")</f>
        <v>#INVALID FUNCTION PARAMETER</v>
      </c>
      <c r="AL105" s="6" t="str">
        <f>_xll.SNL.Clients.Office.Excel.Functions.SPG($D105, AL$1, $F105, "Options: Curr=USD, Mag=Actuals")</f>
        <v>#INVALID FUNCTION PARAMETER</v>
      </c>
      <c r="AM105" s="6" t="str">
        <f>_xll.SNL.Clients.Office.Excel.Functions.SPG($D105, AM$1, $F105, "Options: Curr=USD, Mag=Actuals")</f>
        <v>#INVALID FUNCTION PARAMETER</v>
      </c>
      <c r="AN105" s="6">
        <f>_xll.SNL.Clients.Office.Excel.Functions.SPG($D105, AN$1, $F105, "Options: Curr=USD, Mag=Actuals")</f>
        <v>0</v>
      </c>
      <c r="AO105" s="6">
        <f>_xll.SNL.Clients.Office.Excel.Functions.SPG($D105, AO$1, $F105, "Options: Curr=USD, Mag=Actuals")</f>
        <v>0</v>
      </c>
      <c r="AP105" s="6">
        <f>_xll.SNL.Clients.Office.Excel.Functions.SPG($D105, AP$1, $F105, "Options: Curr=USD, Mag=Actuals")</f>
        <v>0</v>
      </c>
      <c r="AQ105" s="6">
        <f>_xll.SNL.Clients.Office.Excel.Functions.SPG($D105, AQ$1, $F105, "Options: Curr=USD, Mag=Actuals")</f>
        <v>0</v>
      </c>
      <c r="AR105" s="6">
        <f>_xll.SNL.Clients.Office.Excel.Functions.SPG($D105, AR$1, $F105, "Options: Curr=USD, Mag=Actuals")</f>
        <v>0</v>
      </c>
      <c r="AS105" s="6">
        <f>_xll.SNL.Clients.Office.Excel.Functions.SPG($D105, AS$1, $F105, "Options: Curr=USD, Mag=Actuals")</f>
        <v>0</v>
      </c>
      <c r="AT105" s="6">
        <f>_xll.SNL.Clients.Office.Excel.Functions.SPG($D105, AT$1, $F105, "Options: Curr=USD, Mag=Actuals")</f>
        <v>0</v>
      </c>
      <c r="AU105" s="6">
        <f>_xll.SNL.Clients.Office.Excel.Functions.SPG($D105, AU$1, $F105, "Options: Curr=USD, Mag=Actuals")</f>
        <v>0</v>
      </c>
      <c r="AV105" s="6">
        <f>_xll.SNL.Clients.Office.Excel.Functions.SPG($D105, AV$1, $F105, "Options: Curr=USD, Mag=Actuals")</f>
        <v>0</v>
      </c>
      <c r="AW105" s="6">
        <f>_xll.SNL.Clients.Office.Excel.Functions.SPG($D105, AW$1, $F105, "Options: Curr=USD, Mag=Actuals")</f>
        <v>0</v>
      </c>
      <c r="AX105" s="6">
        <f>_xll.SNL.Clients.Office.Excel.Functions.SPG($D105, AX$1, $F105, "Options: Curr=USD, Mag=Actuals")</f>
        <v>0</v>
      </c>
      <c r="AY105" s="6">
        <f>_xll.SNL.Clients.Office.Excel.Functions.SPG($D105, AY$1, $F105, "Options: Curr=USD, Mag=Actuals")</f>
        <v>0</v>
      </c>
      <c r="AZ105" s="6">
        <f>_xll.SNL.Clients.Office.Excel.Functions.SPG($D105, AZ$1, $F105, "Options: Curr=USD, Mag=Actuals")</f>
        <v>0</v>
      </c>
      <c r="BA105" s="6">
        <f>_xll.SNL.Clients.Office.Excel.Functions.SPG($D105, BA$1, $F105, "Options: Curr=USD, Mag=Actuals")</f>
        <v>0</v>
      </c>
      <c r="BB105" s="6">
        <f>_xll.SNL.Clients.Office.Excel.Functions.SPG($D105, BB$1, $F105, "Options: Curr=USD, Mag=Actuals")</f>
        <v>0</v>
      </c>
      <c r="BC105" s="6">
        <f>_xll.SNL.Clients.Office.Excel.Functions.SPG($D105, BC$1, $F105, "Options: Curr=USD, Mag=Actuals")</f>
        <v>0</v>
      </c>
      <c r="BD105" s="6">
        <f>_xll.SNL.Clients.Office.Excel.Functions.SPG($D105, BD$1, $F105, "Options: Curr=USD, Mag=Actuals")</f>
        <v>0</v>
      </c>
      <c r="BE105" s="6">
        <f>_xll.SNL.Clients.Office.Excel.Functions.SPG($D105, BE$1, $F105, "Options: Curr=USD, Mag=Actuals")</f>
        <v>0</v>
      </c>
      <c r="BF105" s="6">
        <f>_xll.SNL.Clients.Office.Excel.Functions.SPG($D105, BF$1, $F105, "Options: Curr=USD, Mag=Actuals")</f>
        <v>0</v>
      </c>
      <c r="BG105" s="6">
        <f>_xll.SNL.Clients.Office.Excel.Functions.SPG($D105, BG$1, $F105, "Options: Curr=USD, Mag=Actuals")</f>
        <v>0</v>
      </c>
      <c r="BH105" s="6">
        <f>_xll.SNL.Clients.Office.Excel.Functions.SPG($D105, BH$1, $F105, "Options: Curr=USD, Mag=Actuals")</f>
        <v>0</v>
      </c>
      <c r="BI105" s="6">
        <f>_xll.SNL.Clients.Office.Excel.Functions.SPG($D105, BI$1, $F105, "Options: Curr=USD, Mag=Actuals")</f>
        <v>0</v>
      </c>
      <c r="BJ105" s="6">
        <f>_xll.SNL.Clients.Office.Excel.Functions.SPG($D105, BJ$1, $F105, "Options: Curr=USD, Mag=Actuals")</f>
        <v>0</v>
      </c>
      <c r="BK105" s="6">
        <f>_xll.SNL.Clients.Office.Excel.Functions.SPG($D105, BK$1, $F105, "Options: Curr=USD, Mag=Actuals")</f>
        <v>0</v>
      </c>
      <c r="BL105" s="6">
        <f>_xll.SNL.Clients.Office.Excel.Functions.SPG($D105, BL$1, $F105, "Options: Curr=USD, Mag=Actuals")</f>
        <v>0</v>
      </c>
      <c r="BM105" s="6">
        <f>_xll.SNL.Clients.Office.Excel.Functions.SPG($D105, BM$1, $F105, "Options: Curr=USD, Mag=Actuals")</f>
        <v>0</v>
      </c>
      <c r="BN105" s="6">
        <f>_xll.SNL.Clients.Office.Excel.Functions.SPG($D105, BN$1, $F105, "Options: Curr=USD, Mag=Actuals")</f>
        <v>0</v>
      </c>
      <c r="BO105" s="6">
        <f>_xll.SNL.Clients.Office.Excel.Functions.SPG($D105, BO$1, $F105, "Options: Curr=USD, Mag=Actuals")</f>
        <v>0</v>
      </c>
      <c r="BP105" s="6">
        <f>_xll.SNL.Clients.Office.Excel.Functions.SPG($D105, BP$1, $F105, "Options: Curr=USD, Mag=Actuals")</f>
        <v>0</v>
      </c>
      <c r="BQ105" s="6">
        <f>_xll.SNL.Clients.Office.Excel.Functions.SPG($D105, BQ$1, $F105, "Options: Curr=USD, Mag=Actuals")</f>
        <v>0</v>
      </c>
      <c r="BR105" s="6">
        <f>_xll.SNL.Clients.Office.Excel.Functions.SPG($D105, BR$1, $F105, "Options: Curr=USD, Mag=Actuals")</f>
        <v>0</v>
      </c>
      <c r="BS105" s="6">
        <f>_xll.SNL.Clients.Office.Excel.Functions.SPG($D105, BS$1, $F105, "Options: Curr=USD, Mag=Actuals")</f>
        <v>0</v>
      </c>
      <c r="BT105" s="6">
        <f>_xll.SNL.Clients.Office.Excel.Functions.SPG($D105, BT$1, $F105, "Options: Curr=USD, Mag=Actuals")</f>
        <v>0</v>
      </c>
      <c r="BU105" s="6">
        <f>_xll.SNL.Clients.Office.Excel.Functions.SPG($D105, BU$1, $F105, "Options: Curr=USD, Mag=Actuals")</f>
        <v>0</v>
      </c>
      <c r="BV105" s="6">
        <f>_xll.SNL.Clients.Office.Excel.Functions.SPG($D105, BV$1, $F105, "Options: Curr=USD, Mag=Actuals")</f>
        <v>0</v>
      </c>
      <c r="BW105" s="6">
        <f>_xll.SNL.Clients.Office.Excel.Functions.SPG($D105, BW$1, $F105, "Options: Curr=USD, Mag=Actuals")</f>
        <v>0</v>
      </c>
      <c r="BX105" s="6">
        <f>_xll.SNL.Clients.Office.Excel.Functions.SPG($D105, BX$1, $F105, "Options: Curr=USD, Mag=Actuals")</f>
        <v>0</v>
      </c>
      <c r="BY105" s="6">
        <f>_xll.SNL.Clients.Office.Excel.Functions.SPG($D105, BY$1, $F105, "Options: Curr=USD, Mag=Actuals")</f>
        <v>0</v>
      </c>
      <c r="BZ105" s="6">
        <f>_xll.SNL.Clients.Office.Excel.Functions.SPG($D105, BZ$1, $F105, "Options: Curr=USD, Mag=Actuals")</f>
        <v>0</v>
      </c>
      <c r="CA105" s="6" t="str">
        <f>_xll.SNL.Clients.Office.Excel.Functions.SPG($D105, CA$1, $F105, "Options: Curr=USD, Mag=Actuals")</f>
        <v>Nonperforming Loans</v>
      </c>
      <c r="CB105" s="6">
        <f>_xll.SNL.Clients.Office.Excel.Functions.SPG($D105, CB$1, $F105, "Options: Curr=USD, Mag=Actuals")</f>
        <v>0</v>
      </c>
      <c r="CC105" s="6">
        <f>_xll.SNL.Clients.Office.Excel.Functions.SPG($D105, CC$1, $F105, "Options: Curr=USD, Mag=Actuals")</f>
        <v>0</v>
      </c>
      <c r="CD105" s="6">
        <f>_xll.SNL.Clients.Office.Excel.Functions.SPG($D105, CD$1, $F105, "Options: Curr=USD, Mag=Actuals")</f>
        <v>0</v>
      </c>
      <c r="CE105" s="6">
        <f>_xll.SNL.Clients.Office.Excel.Functions.SPG($D105, CE$1, $F105, "Options: Curr=USD, Mag=Actuals")</f>
        <v>0</v>
      </c>
      <c r="CF105" s="6">
        <f>_xll.SNL.Clients.Office.Excel.Functions.SPG($D105, CF$1, $F105, "Options: Curr=USD, Mag=Actuals")</f>
        <v>0</v>
      </c>
      <c r="CG105" s="6">
        <f>_xll.SNL.Clients.Office.Excel.Functions.SPG($D105, CG$1, $F105, "Options: Curr=USD, Mag=Actuals")</f>
        <v>0</v>
      </c>
    </row>
    <row r="106" spans="1:85" x14ac:dyDescent="0.3">
      <c r="A106" s="10" t="s">
        <v>96</v>
      </c>
      <c r="B106" s="10" t="s">
        <v>85</v>
      </c>
      <c r="C106" s="10" t="s">
        <v>4</v>
      </c>
      <c r="D106">
        <v>4055265</v>
      </c>
      <c r="E106" s="10" t="s">
        <v>19</v>
      </c>
      <c r="F106" s="10" t="s">
        <v>51</v>
      </c>
      <c r="G106">
        <v>1.85</v>
      </c>
      <c r="H106">
        <v>54.27</v>
      </c>
      <c r="I106">
        <v>52.42</v>
      </c>
      <c r="J106">
        <v>493.51</v>
      </c>
      <c r="K106">
        <v>416.88</v>
      </c>
      <c r="L106">
        <v>14.22</v>
      </c>
      <c r="M106">
        <v>1267.8765609518066</v>
      </c>
      <c r="N106">
        <v>1183.81</v>
      </c>
      <c r="O106">
        <v>6.35</v>
      </c>
      <c r="P106">
        <v>0</v>
      </c>
      <c r="Q106">
        <v>5.51</v>
      </c>
      <c r="R106">
        <v>5.75</v>
      </c>
      <c r="S106" t="str">
        <f>_xll.SNL.Clients.Office.Excel.Functions.SPG(D106, S$1, F106, "Options: Curr=USD, Mag=Actuals")</f>
        <v>Bank of China Limited (SEHK:3988)</v>
      </c>
      <c r="T106" t="str">
        <f>_xll.SNL.Clients.Office.Excel.Functions.SPG($D106, T$1, $F106, "Options: Curr=USD, Mag=Actuals")</f>
        <v>Bank of China Limited</v>
      </c>
      <c r="U106" s="6">
        <f>_xll.SNL.Clients.Office.Excel.Functions.SPG($D106, U$1, $F106, "Options: Curr=USD, Mag=Actuals")</f>
        <v>0</v>
      </c>
      <c r="V106" t="str">
        <f>_xll.SNL.Clients.Office.Excel.Functions.SPG($D106, V$1, $F106, "Options: Curr=USD, Mag=Actuals")</f>
        <v>SEHK:3988</v>
      </c>
      <c r="W106" t="str">
        <f>_xll.SNL.Clients.Office.Excel.Functions.SPG($D106, W$1, $F106, "Options: Curr=USD, Mag=Actuals")</f>
        <v>Bank</v>
      </c>
      <c r="X106" s="6">
        <f>_xll.SNL.Clients.Office.Excel.Functions.SPG($D106, X$1, $F106, "Options: Curr=USD, Mag=Actuals")</f>
        <v>0</v>
      </c>
      <c r="Y106" s="6">
        <f>_xll.SNL.Clients.Office.Excel.Functions.SPG($D106, Y$1, $F106, "Options: Curr=USD, Mag=Actuals")</f>
        <v>0</v>
      </c>
      <c r="Z106" s="6">
        <f>_xll.SNL.Clients.Office.Excel.Functions.SPG($D106, Z$1, $F106, "Options: Curr=USD, Mag=Actuals")</f>
        <v>0</v>
      </c>
      <c r="AA106" s="6">
        <f>_xll.SNL.Clients.Office.Excel.Functions.SPG($D106, AA$1, $F106, "Options: Curr=USD, Mag=Actuals")</f>
        <v>0</v>
      </c>
      <c r="AB106" s="6">
        <f>_xll.SNL.Clients.Office.Excel.Functions.SPG($D106, AB$1, $F106, "Options: Curr=USD, Mag=Actuals")</f>
        <v>0</v>
      </c>
      <c r="AC106" s="6">
        <f>_xll.SNL.Clients.Office.Excel.Functions.SPG($D106, AC$1, $F106, "Options: Curr=USD, Mag=Actuals")</f>
        <v>0</v>
      </c>
      <c r="AD106" s="6">
        <f>_xll.SNL.Clients.Office.Excel.Functions.SPG($D106, AD$1, $F106, "Options: Curr=USD, Mag=Actuals")</f>
        <v>0</v>
      </c>
      <c r="AE106" s="6">
        <f>_xll.SNL.Clients.Office.Excel.Functions.SPG($D106, AE$1, $F106, "Options: Curr=USD, Mag=Actuals")</f>
        <v>0</v>
      </c>
      <c r="AF106" s="6">
        <f>_xll.SNL.Clients.Office.Excel.Functions.SPG($D106, AF$1, $F106, "Options: Curr=USD, Mag=Actuals")</f>
        <v>0</v>
      </c>
      <c r="AG106" s="6">
        <f>_xll.SNL.Clients.Office.Excel.Functions.SPG($D106, AG$1, $F106, "Options: Curr=USD, Mag=Actuals")</f>
        <v>0</v>
      </c>
      <c r="AH106" s="6">
        <f>_xll.SNL.Clients.Office.Excel.Functions.SPG($D106, AH$1, $F106, "Options: Curr=USD, Mag=Actuals")</f>
        <v>0</v>
      </c>
      <c r="AI106" s="6" t="str">
        <f>_xll.SNL.Clients.Office.Excel.Functions.SPG($D106, AI$1, $F106, "Options: Curr=USD, Mag=Actuals")</f>
        <v/>
      </c>
      <c r="AJ106" s="6" t="str">
        <f>_xll.SNL.Clients.Office.Excel.Functions.SPG($D106, AJ$1, $F106, "Options: Curr=USD, Mag=Actuals")</f>
        <v>#INVALID FUNCTION PARAMETER</v>
      </c>
      <c r="AK106" s="6" t="str">
        <f>_xll.SNL.Clients.Office.Excel.Functions.SPG($D106, AK$1, $F106, "Options: Curr=USD, Mag=Actuals")</f>
        <v>#INVALID FUNCTION PARAMETER</v>
      </c>
      <c r="AL106" s="6" t="str">
        <f>_xll.SNL.Clients.Office.Excel.Functions.SPG($D106, AL$1, $F106, "Options: Curr=USD, Mag=Actuals")</f>
        <v>#INVALID FUNCTION PARAMETER</v>
      </c>
      <c r="AM106" s="6" t="str">
        <f>_xll.SNL.Clients.Office.Excel.Functions.SPG($D106, AM$1, $F106, "Options: Curr=USD, Mag=Actuals")</f>
        <v>#INVALID FUNCTION PARAMETER</v>
      </c>
      <c r="AN106" s="6">
        <f>_xll.SNL.Clients.Office.Excel.Functions.SPG($D106, AN$1, $F106, "Options: Curr=USD, Mag=Actuals")</f>
        <v>0</v>
      </c>
      <c r="AO106" s="6">
        <f>_xll.SNL.Clients.Office.Excel.Functions.SPG($D106, AO$1, $F106, "Options: Curr=USD, Mag=Actuals")</f>
        <v>0</v>
      </c>
      <c r="AP106" s="6">
        <f>_xll.SNL.Clients.Office.Excel.Functions.SPG($D106, AP$1, $F106, "Options: Curr=USD, Mag=Actuals")</f>
        <v>0</v>
      </c>
      <c r="AQ106" s="6">
        <f>_xll.SNL.Clients.Office.Excel.Functions.SPG($D106, AQ$1, $F106, "Options: Curr=USD, Mag=Actuals")</f>
        <v>0</v>
      </c>
      <c r="AR106" s="6">
        <f>_xll.SNL.Clients.Office.Excel.Functions.SPG($D106, AR$1, $F106, "Options: Curr=USD, Mag=Actuals")</f>
        <v>0</v>
      </c>
      <c r="AS106" s="6">
        <f>_xll.SNL.Clients.Office.Excel.Functions.SPG($D106, AS$1, $F106, "Options: Curr=USD, Mag=Actuals")</f>
        <v>0</v>
      </c>
      <c r="AT106" s="6">
        <f>_xll.SNL.Clients.Office.Excel.Functions.SPG($D106, AT$1, $F106, "Options: Curr=USD, Mag=Actuals")</f>
        <v>0</v>
      </c>
      <c r="AU106" s="6">
        <f>_xll.SNL.Clients.Office.Excel.Functions.SPG($D106, AU$1, $F106, "Options: Curr=USD, Mag=Actuals")</f>
        <v>0</v>
      </c>
      <c r="AV106" s="6">
        <f>_xll.SNL.Clients.Office.Excel.Functions.SPG($D106, AV$1, $F106, "Options: Curr=USD, Mag=Actuals")</f>
        <v>0</v>
      </c>
      <c r="AW106" s="6">
        <f>_xll.SNL.Clients.Office.Excel.Functions.SPG($D106, AW$1, $F106, "Options: Curr=USD, Mag=Actuals")</f>
        <v>0</v>
      </c>
      <c r="AX106" s="6">
        <f>_xll.SNL.Clients.Office.Excel.Functions.SPG($D106, AX$1, $F106, "Options: Curr=USD, Mag=Actuals")</f>
        <v>0</v>
      </c>
      <c r="AY106" s="6">
        <f>_xll.SNL.Clients.Office.Excel.Functions.SPG($D106, AY$1, $F106, "Options: Curr=USD, Mag=Actuals")</f>
        <v>0</v>
      </c>
      <c r="AZ106" s="6">
        <f>_xll.SNL.Clients.Office.Excel.Functions.SPG($D106, AZ$1, $F106, "Options: Curr=USD, Mag=Actuals")</f>
        <v>0</v>
      </c>
      <c r="BA106" s="6">
        <f>_xll.SNL.Clients.Office.Excel.Functions.SPG($D106, BA$1, $F106, "Options: Curr=USD, Mag=Actuals")</f>
        <v>0</v>
      </c>
      <c r="BB106" s="6">
        <f>_xll.SNL.Clients.Office.Excel.Functions.SPG($D106, BB$1, $F106, "Options: Curr=USD, Mag=Actuals")</f>
        <v>0</v>
      </c>
      <c r="BC106" s="6">
        <f>_xll.SNL.Clients.Office.Excel.Functions.SPG($D106, BC$1, $F106, "Options: Curr=USD, Mag=Actuals")</f>
        <v>0</v>
      </c>
      <c r="BD106" s="6">
        <f>_xll.SNL.Clients.Office.Excel.Functions.SPG($D106, BD$1, $F106, "Options: Curr=USD, Mag=Actuals")</f>
        <v>0</v>
      </c>
      <c r="BE106" s="6">
        <f>_xll.SNL.Clients.Office.Excel.Functions.SPG($D106, BE$1, $F106, "Options: Curr=USD, Mag=Actuals")</f>
        <v>0</v>
      </c>
      <c r="BF106" s="6">
        <f>_xll.SNL.Clients.Office.Excel.Functions.SPG($D106, BF$1, $F106, "Options: Curr=USD, Mag=Actuals")</f>
        <v>0</v>
      </c>
      <c r="BG106" s="6">
        <f>_xll.SNL.Clients.Office.Excel.Functions.SPG($D106, BG$1, $F106, "Options: Curr=USD, Mag=Actuals")</f>
        <v>0</v>
      </c>
      <c r="BH106" s="6">
        <f>_xll.SNL.Clients.Office.Excel.Functions.SPG($D106, BH$1, $F106, "Options: Curr=USD, Mag=Actuals")</f>
        <v>0</v>
      </c>
      <c r="BI106" s="6">
        <f>_xll.SNL.Clients.Office.Excel.Functions.SPG($D106, BI$1, $F106, "Options: Curr=USD, Mag=Actuals")</f>
        <v>0</v>
      </c>
      <c r="BJ106" s="6">
        <f>_xll.SNL.Clients.Office.Excel.Functions.SPG($D106, BJ$1, $F106, "Options: Curr=USD, Mag=Actuals")</f>
        <v>0</v>
      </c>
      <c r="BK106" s="6">
        <f>_xll.SNL.Clients.Office.Excel.Functions.SPG($D106, BK$1, $F106, "Options: Curr=USD, Mag=Actuals")</f>
        <v>0</v>
      </c>
      <c r="BL106" s="6">
        <f>_xll.SNL.Clients.Office.Excel.Functions.SPG($D106, BL$1, $F106, "Options: Curr=USD, Mag=Actuals")</f>
        <v>0</v>
      </c>
      <c r="BM106" s="6">
        <f>_xll.SNL.Clients.Office.Excel.Functions.SPG($D106, BM$1, $F106, "Options: Curr=USD, Mag=Actuals")</f>
        <v>0</v>
      </c>
      <c r="BN106" s="6">
        <f>_xll.SNL.Clients.Office.Excel.Functions.SPG($D106, BN$1, $F106, "Options: Curr=USD, Mag=Actuals")</f>
        <v>0</v>
      </c>
      <c r="BO106" s="6">
        <f>_xll.SNL.Clients.Office.Excel.Functions.SPG($D106, BO$1, $F106, "Options: Curr=USD, Mag=Actuals")</f>
        <v>0</v>
      </c>
      <c r="BP106" s="6">
        <f>_xll.SNL.Clients.Office.Excel.Functions.SPG($D106, BP$1, $F106, "Options: Curr=USD, Mag=Actuals")</f>
        <v>0</v>
      </c>
      <c r="BQ106" s="6">
        <f>_xll.SNL.Clients.Office.Excel.Functions.SPG($D106, BQ$1, $F106, "Options: Curr=USD, Mag=Actuals")</f>
        <v>0</v>
      </c>
      <c r="BR106" s="6">
        <f>_xll.SNL.Clients.Office.Excel.Functions.SPG($D106, BR$1, $F106, "Options: Curr=USD, Mag=Actuals")</f>
        <v>0</v>
      </c>
      <c r="BS106" s="6">
        <f>_xll.SNL.Clients.Office.Excel.Functions.SPG($D106, BS$1, $F106, "Options: Curr=USD, Mag=Actuals")</f>
        <v>0</v>
      </c>
      <c r="BT106" s="6">
        <f>_xll.SNL.Clients.Office.Excel.Functions.SPG($D106, BT$1, $F106, "Options: Curr=USD, Mag=Actuals")</f>
        <v>0</v>
      </c>
      <c r="BU106" s="6">
        <f>_xll.SNL.Clients.Office.Excel.Functions.SPG($D106, BU$1, $F106, "Options: Curr=USD, Mag=Actuals")</f>
        <v>0</v>
      </c>
      <c r="BV106" s="6">
        <f>_xll.SNL.Clients.Office.Excel.Functions.SPG($D106, BV$1, $F106, "Options: Curr=USD, Mag=Actuals")</f>
        <v>0</v>
      </c>
      <c r="BW106" s="6">
        <f>_xll.SNL.Clients.Office.Excel.Functions.SPG($D106, BW$1, $F106, "Options: Curr=USD, Mag=Actuals")</f>
        <v>0</v>
      </c>
      <c r="BX106" s="6">
        <f>_xll.SNL.Clients.Office.Excel.Functions.SPG($D106, BX$1, $F106, "Options: Curr=USD, Mag=Actuals")</f>
        <v>0</v>
      </c>
      <c r="BY106" s="6">
        <f>_xll.SNL.Clients.Office.Excel.Functions.SPG($D106, BY$1, $F106, "Options: Curr=USD, Mag=Actuals")</f>
        <v>0</v>
      </c>
      <c r="BZ106" s="6">
        <f>_xll.SNL.Clients.Office.Excel.Functions.SPG($D106, BZ$1, $F106, "Options: Curr=USD, Mag=Actuals")</f>
        <v>0</v>
      </c>
      <c r="CA106" s="6" t="str">
        <f>_xll.SNL.Clients.Office.Excel.Functions.SPG($D106, CA$1, $F106, "Options: Curr=USD, Mag=Actuals")</f>
        <v>Nonperforming Loans</v>
      </c>
      <c r="CB106" s="6">
        <f>_xll.SNL.Clients.Office.Excel.Functions.SPG($D106, CB$1, $F106, "Options: Curr=USD, Mag=Actuals")</f>
        <v>0</v>
      </c>
      <c r="CC106" s="6">
        <f>_xll.SNL.Clients.Office.Excel.Functions.SPG($D106, CC$1, $F106, "Options: Curr=USD, Mag=Actuals")</f>
        <v>0</v>
      </c>
      <c r="CD106" s="6">
        <f>_xll.SNL.Clients.Office.Excel.Functions.SPG($D106, CD$1, $F106, "Options: Curr=USD, Mag=Actuals")</f>
        <v>0</v>
      </c>
      <c r="CE106" s="6">
        <f>_xll.SNL.Clients.Office.Excel.Functions.SPG($D106, CE$1, $F106, "Options: Curr=USD, Mag=Actuals")</f>
        <v>0</v>
      </c>
      <c r="CF106" s="6">
        <f>_xll.SNL.Clients.Office.Excel.Functions.SPG($D106, CF$1, $F106, "Options: Curr=USD, Mag=Actuals")</f>
        <v>0</v>
      </c>
      <c r="CG106" s="6">
        <f>_xll.SNL.Clients.Office.Excel.Functions.SPG($D106, CG$1, $F106, "Options: Curr=USD, Mag=Actuals")</f>
        <v>0</v>
      </c>
    </row>
    <row r="107" spans="1:85" x14ac:dyDescent="0.3">
      <c r="A107" s="10" t="s">
        <v>96</v>
      </c>
      <c r="B107" s="10" t="s">
        <v>85</v>
      </c>
      <c r="C107" s="10" t="s">
        <v>4</v>
      </c>
      <c r="D107">
        <v>4055265</v>
      </c>
      <c r="E107" s="10" t="s">
        <v>19</v>
      </c>
      <c r="F107" s="10" t="s">
        <v>52</v>
      </c>
      <c r="G107">
        <v>-14.34</v>
      </c>
      <c r="H107">
        <v>59.7</v>
      </c>
      <c r="I107">
        <v>74.040000000000006</v>
      </c>
      <c r="J107">
        <v>618.79</v>
      </c>
      <c r="K107">
        <v>517.45000000000005</v>
      </c>
      <c r="L107">
        <v>13.93</v>
      </c>
      <c r="M107">
        <v>1382.0997226919117</v>
      </c>
      <c r="N107">
        <v>1195.8599999999999</v>
      </c>
      <c r="O107">
        <v>14.61</v>
      </c>
      <c r="P107">
        <v>0</v>
      </c>
      <c r="Q107">
        <v>5.76</v>
      </c>
      <c r="R107">
        <v>5.81</v>
      </c>
      <c r="S107" t="str">
        <f>_xll.SNL.Clients.Office.Excel.Functions.SPG(D107, S$1, F107, "Options: Curr=USD, Mag=Actuals")</f>
        <v>Bank of China Limited (SEHK:3988)</v>
      </c>
      <c r="T107" t="str">
        <f>_xll.SNL.Clients.Office.Excel.Functions.SPG($D107, T$1, $F107, "Options: Curr=USD, Mag=Actuals")</f>
        <v>Bank of China Limited</v>
      </c>
      <c r="U107" s="6">
        <f>_xll.SNL.Clients.Office.Excel.Functions.SPG($D107, U$1, $F107, "Options: Curr=USD, Mag=Actuals")</f>
        <v>0</v>
      </c>
      <c r="V107" t="str">
        <f>_xll.SNL.Clients.Office.Excel.Functions.SPG($D107, V$1, $F107, "Options: Curr=USD, Mag=Actuals")</f>
        <v>SEHK:3988</v>
      </c>
      <c r="W107" t="str">
        <f>_xll.SNL.Clients.Office.Excel.Functions.SPG($D107, W$1, $F107, "Options: Curr=USD, Mag=Actuals")</f>
        <v>Bank</v>
      </c>
      <c r="X107" s="6">
        <f>_xll.SNL.Clients.Office.Excel.Functions.SPG($D107, X$1, $F107, "Options: Curr=USD, Mag=Actuals")</f>
        <v>0</v>
      </c>
      <c r="Y107" s="6">
        <f>_xll.SNL.Clients.Office.Excel.Functions.SPG($D107, Y$1, $F107, "Options: Curr=USD, Mag=Actuals")</f>
        <v>0</v>
      </c>
      <c r="Z107" s="6">
        <f>_xll.SNL.Clients.Office.Excel.Functions.SPG($D107, Z$1, $F107, "Options: Curr=USD, Mag=Actuals")</f>
        <v>0</v>
      </c>
      <c r="AA107" s="6">
        <f>_xll.SNL.Clients.Office.Excel.Functions.SPG($D107, AA$1, $F107, "Options: Curr=USD, Mag=Actuals")</f>
        <v>0</v>
      </c>
      <c r="AB107" s="6">
        <f>_xll.SNL.Clients.Office.Excel.Functions.SPG($D107, AB$1, $F107, "Options: Curr=USD, Mag=Actuals")</f>
        <v>0</v>
      </c>
      <c r="AC107" s="6">
        <f>_xll.SNL.Clients.Office.Excel.Functions.SPG($D107, AC$1, $F107, "Options: Curr=USD, Mag=Actuals")</f>
        <v>0</v>
      </c>
      <c r="AD107" s="6">
        <f>_xll.SNL.Clients.Office.Excel.Functions.SPG($D107, AD$1, $F107, "Options: Curr=USD, Mag=Actuals")</f>
        <v>0</v>
      </c>
      <c r="AE107" s="6">
        <f>_xll.SNL.Clients.Office.Excel.Functions.SPG($D107, AE$1, $F107, "Options: Curr=USD, Mag=Actuals")</f>
        <v>0</v>
      </c>
      <c r="AF107" s="6">
        <f>_xll.SNL.Clients.Office.Excel.Functions.SPG($D107, AF$1, $F107, "Options: Curr=USD, Mag=Actuals")</f>
        <v>0</v>
      </c>
      <c r="AG107" s="6">
        <f>_xll.SNL.Clients.Office.Excel.Functions.SPG($D107, AG$1, $F107, "Options: Curr=USD, Mag=Actuals")</f>
        <v>0</v>
      </c>
      <c r="AH107" s="6">
        <f>_xll.SNL.Clients.Office.Excel.Functions.SPG($D107, AH$1, $F107, "Options: Curr=USD, Mag=Actuals")</f>
        <v>0</v>
      </c>
      <c r="AI107" s="6" t="str">
        <f>_xll.SNL.Clients.Office.Excel.Functions.SPG($D107, AI$1, $F107, "Options: Curr=USD, Mag=Actuals")</f>
        <v/>
      </c>
      <c r="AJ107" s="6" t="str">
        <f>_xll.SNL.Clients.Office.Excel.Functions.SPG($D107, AJ$1, $F107, "Options: Curr=USD, Mag=Actuals")</f>
        <v>#INVALID FUNCTION PARAMETER</v>
      </c>
      <c r="AK107" s="6" t="str">
        <f>_xll.SNL.Clients.Office.Excel.Functions.SPG($D107, AK$1, $F107, "Options: Curr=USD, Mag=Actuals")</f>
        <v>#INVALID FUNCTION PARAMETER</v>
      </c>
      <c r="AL107" s="6" t="str">
        <f>_xll.SNL.Clients.Office.Excel.Functions.SPG($D107, AL$1, $F107, "Options: Curr=USD, Mag=Actuals")</f>
        <v>#INVALID FUNCTION PARAMETER</v>
      </c>
      <c r="AM107" s="6" t="str">
        <f>_xll.SNL.Clients.Office.Excel.Functions.SPG($D107, AM$1, $F107, "Options: Curr=USD, Mag=Actuals")</f>
        <v>#INVALID FUNCTION PARAMETER</v>
      </c>
      <c r="AN107" s="6">
        <f>_xll.SNL.Clients.Office.Excel.Functions.SPG($D107, AN$1, $F107, "Options: Curr=USD, Mag=Actuals")</f>
        <v>0</v>
      </c>
      <c r="AO107" s="6">
        <f>_xll.SNL.Clients.Office.Excel.Functions.SPG($D107, AO$1, $F107, "Options: Curr=USD, Mag=Actuals")</f>
        <v>0</v>
      </c>
      <c r="AP107" s="6">
        <f>_xll.SNL.Clients.Office.Excel.Functions.SPG($D107, AP$1, $F107, "Options: Curr=USD, Mag=Actuals")</f>
        <v>0</v>
      </c>
      <c r="AQ107" s="6">
        <f>_xll.SNL.Clients.Office.Excel.Functions.SPG($D107, AQ$1, $F107, "Options: Curr=USD, Mag=Actuals")</f>
        <v>0</v>
      </c>
      <c r="AR107" s="6">
        <f>_xll.SNL.Clients.Office.Excel.Functions.SPG($D107, AR$1, $F107, "Options: Curr=USD, Mag=Actuals")</f>
        <v>0</v>
      </c>
      <c r="AS107" s="6">
        <f>_xll.SNL.Clients.Office.Excel.Functions.SPG($D107, AS$1, $F107, "Options: Curr=USD, Mag=Actuals")</f>
        <v>0</v>
      </c>
      <c r="AT107" s="6">
        <f>_xll.SNL.Clients.Office.Excel.Functions.SPG($D107, AT$1, $F107, "Options: Curr=USD, Mag=Actuals")</f>
        <v>0</v>
      </c>
      <c r="AU107" s="6">
        <f>_xll.SNL.Clients.Office.Excel.Functions.SPG($D107, AU$1, $F107, "Options: Curr=USD, Mag=Actuals")</f>
        <v>0</v>
      </c>
      <c r="AV107" s="6">
        <f>_xll.SNL.Clients.Office.Excel.Functions.SPG($D107, AV$1, $F107, "Options: Curr=USD, Mag=Actuals")</f>
        <v>0</v>
      </c>
      <c r="AW107" s="6">
        <f>_xll.SNL.Clients.Office.Excel.Functions.SPG($D107, AW$1, $F107, "Options: Curr=USD, Mag=Actuals")</f>
        <v>0</v>
      </c>
      <c r="AX107" s="6">
        <f>_xll.SNL.Clients.Office.Excel.Functions.SPG($D107, AX$1, $F107, "Options: Curr=USD, Mag=Actuals")</f>
        <v>0</v>
      </c>
      <c r="AY107" s="6">
        <f>_xll.SNL.Clients.Office.Excel.Functions.SPG($D107, AY$1, $F107, "Options: Curr=USD, Mag=Actuals")</f>
        <v>0</v>
      </c>
      <c r="AZ107" s="6">
        <f>_xll.SNL.Clients.Office.Excel.Functions.SPG($D107, AZ$1, $F107, "Options: Curr=USD, Mag=Actuals")</f>
        <v>0</v>
      </c>
      <c r="BA107" s="6">
        <f>_xll.SNL.Clients.Office.Excel.Functions.SPG($D107, BA$1, $F107, "Options: Curr=USD, Mag=Actuals")</f>
        <v>0</v>
      </c>
      <c r="BB107" s="6">
        <f>_xll.SNL.Clients.Office.Excel.Functions.SPG($D107, BB$1, $F107, "Options: Curr=USD, Mag=Actuals")</f>
        <v>0</v>
      </c>
      <c r="BC107" s="6">
        <f>_xll.SNL.Clients.Office.Excel.Functions.SPG($D107, BC$1, $F107, "Options: Curr=USD, Mag=Actuals")</f>
        <v>0</v>
      </c>
      <c r="BD107" s="6">
        <f>_xll.SNL.Clients.Office.Excel.Functions.SPG($D107, BD$1, $F107, "Options: Curr=USD, Mag=Actuals")</f>
        <v>0</v>
      </c>
      <c r="BE107" s="6">
        <f>_xll.SNL.Clients.Office.Excel.Functions.SPG($D107, BE$1, $F107, "Options: Curr=USD, Mag=Actuals")</f>
        <v>0</v>
      </c>
      <c r="BF107" s="6">
        <f>_xll.SNL.Clients.Office.Excel.Functions.SPG($D107, BF$1, $F107, "Options: Curr=USD, Mag=Actuals")</f>
        <v>0</v>
      </c>
      <c r="BG107" s="6">
        <f>_xll.SNL.Clients.Office.Excel.Functions.SPG($D107, BG$1, $F107, "Options: Curr=USD, Mag=Actuals")</f>
        <v>0</v>
      </c>
      <c r="BH107" s="6">
        <f>_xll.SNL.Clients.Office.Excel.Functions.SPG($D107, BH$1, $F107, "Options: Curr=USD, Mag=Actuals")</f>
        <v>0</v>
      </c>
      <c r="BI107" s="6">
        <f>_xll.SNL.Clients.Office.Excel.Functions.SPG($D107, BI$1, $F107, "Options: Curr=USD, Mag=Actuals")</f>
        <v>0</v>
      </c>
      <c r="BJ107" s="6">
        <f>_xll.SNL.Clients.Office.Excel.Functions.SPG($D107, BJ$1, $F107, "Options: Curr=USD, Mag=Actuals")</f>
        <v>0</v>
      </c>
      <c r="BK107" s="6">
        <f>_xll.SNL.Clients.Office.Excel.Functions.SPG($D107, BK$1, $F107, "Options: Curr=USD, Mag=Actuals")</f>
        <v>0</v>
      </c>
      <c r="BL107" s="6">
        <f>_xll.SNL.Clients.Office.Excel.Functions.SPG($D107, BL$1, $F107, "Options: Curr=USD, Mag=Actuals")</f>
        <v>0</v>
      </c>
      <c r="BM107" s="6">
        <f>_xll.SNL.Clients.Office.Excel.Functions.SPG($D107, BM$1, $F107, "Options: Curr=USD, Mag=Actuals")</f>
        <v>0</v>
      </c>
      <c r="BN107" s="6">
        <f>_xll.SNL.Clients.Office.Excel.Functions.SPG($D107, BN$1, $F107, "Options: Curr=USD, Mag=Actuals")</f>
        <v>0</v>
      </c>
      <c r="BO107" s="6">
        <f>_xll.SNL.Clients.Office.Excel.Functions.SPG($D107, BO$1, $F107, "Options: Curr=USD, Mag=Actuals")</f>
        <v>0</v>
      </c>
      <c r="BP107" s="6">
        <f>_xll.SNL.Clients.Office.Excel.Functions.SPG($D107, BP$1, $F107, "Options: Curr=USD, Mag=Actuals")</f>
        <v>0</v>
      </c>
      <c r="BQ107" s="6">
        <f>_xll.SNL.Clients.Office.Excel.Functions.SPG($D107, BQ$1, $F107, "Options: Curr=USD, Mag=Actuals")</f>
        <v>0</v>
      </c>
      <c r="BR107" s="6">
        <f>_xll.SNL.Clients.Office.Excel.Functions.SPG($D107, BR$1, $F107, "Options: Curr=USD, Mag=Actuals")</f>
        <v>0</v>
      </c>
      <c r="BS107" s="6">
        <f>_xll.SNL.Clients.Office.Excel.Functions.SPG($D107, BS$1, $F107, "Options: Curr=USD, Mag=Actuals")</f>
        <v>0</v>
      </c>
      <c r="BT107" s="6">
        <f>_xll.SNL.Clients.Office.Excel.Functions.SPG($D107, BT$1, $F107, "Options: Curr=USD, Mag=Actuals")</f>
        <v>0</v>
      </c>
      <c r="BU107" s="6">
        <f>_xll.SNL.Clients.Office.Excel.Functions.SPG($D107, BU$1, $F107, "Options: Curr=USD, Mag=Actuals")</f>
        <v>0</v>
      </c>
      <c r="BV107" s="6">
        <f>_xll.SNL.Clients.Office.Excel.Functions.SPG($D107, BV$1, $F107, "Options: Curr=USD, Mag=Actuals")</f>
        <v>0</v>
      </c>
      <c r="BW107" s="6">
        <f>_xll.SNL.Clients.Office.Excel.Functions.SPG($D107, BW$1, $F107, "Options: Curr=USD, Mag=Actuals")</f>
        <v>0</v>
      </c>
      <c r="BX107" s="6">
        <f>_xll.SNL.Clients.Office.Excel.Functions.SPG($D107, BX$1, $F107, "Options: Curr=USD, Mag=Actuals")</f>
        <v>0</v>
      </c>
      <c r="BY107" s="6">
        <f>_xll.SNL.Clients.Office.Excel.Functions.SPG($D107, BY$1, $F107, "Options: Curr=USD, Mag=Actuals")</f>
        <v>0</v>
      </c>
      <c r="BZ107" s="6">
        <f>_xll.SNL.Clients.Office.Excel.Functions.SPG($D107, BZ$1, $F107, "Options: Curr=USD, Mag=Actuals")</f>
        <v>0</v>
      </c>
      <c r="CA107" s="6" t="str">
        <f>_xll.SNL.Clients.Office.Excel.Functions.SPG($D107, CA$1, $F107, "Options: Curr=USD, Mag=Actuals")</f>
        <v>Nonperforming Loans</v>
      </c>
      <c r="CB107" s="6">
        <f>_xll.SNL.Clients.Office.Excel.Functions.SPG($D107, CB$1, $F107, "Options: Curr=USD, Mag=Actuals")</f>
        <v>0</v>
      </c>
      <c r="CC107" s="6">
        <f>_xll.SNL.Clients.Office.Excel.Functions.SPG($D107, CC$1, $F107, "Options: Curr=USD, Mag=Actuals")</f>
        <v>0</v>
      </c>
      <c r="CD107" s="6">
        <f>_xll.SNL.Clients.Office.Excel.Functions.SPG($D107, CD$1, $F107, "Options: Curr=USD, Mag=Actuals")</f>
        <v>0</v>
      </c>
      <c r="CE107" s="6">
        <f>_xll.SNL.Clients.Office.Excel.Functions.SPG($D107, CE$1, $F107, "Options: Curr=USD, Mag=Actuals")</f>
        <v>0</v>
      </c>
      <c r="CF107" s="6">
        <f>_xll.SNL.Clients.Office.Excel.Functions.SPG($D107, CF$1, $F107, "Options: Curr=USD, Mag=Actuals")</f>
        <v>0</v>
      </c>
      <c r="CG107" s="6">
        <f>_xll.SNL.Clients.Office.Excel.Functions.SPG($D107, CG$1, $F107, "Options: Curr=USD, Mag=Actuals")</f>
        <v>0</v>
      </c>
    </row>
    <row r="108" spans="1:85" x14ac:dyDescent="0.3">
      <c r="A108" s="10" t="s">
        <v>96</v>
      </c>
      <c r="B108" s="10" t="s">
        <v>85</v>
      </c>
      <c r="C108" s="10" t="s">
        <v>4</v>
      </c>
      <c r="D108">
        <v>4055265</v>
      </c>
      <c r="E108" s="10" t="s">
        <v>19</v>
      </c>
      <c r="F108" s="10" t="s">
        <v>53</v>
      </c>
      <c r="G108">
        <v>3.46</v>
      </c>
      <c r="H108">
        <v>84.41</v>
      </c>
      <c r="I108">
        <v>80.95</v>
      </c>
      <c r="J108">
        <v>564.34</v>
      </c>
      <c r="K108">
        <v>467.45</v>
      </c>
      <c r="L108">
        <v>12.84</v>
      </c>
      <c r="M108">
        <v>1042.7663464673676</v>
      </c>
      <c r="N108">
        <v>1207.29</v>
      </c>
      <c r="O108">
        <v>24.25</v>
      </c>
      <c r="P108">
        <v>0</v>
      </c>
      <c r="Q108">
        <v>8.6199999999999992</v>
      </c>
      <c r="R108">
        <v>8.4499999999999993</v>
      </c>
      <c r="S108" t="str">
        <f>_xll.SNL.Clients.Office.Excel.Functions.SPG(D108, S$1, F108, "Options: Curr=USD, Mag=Actuals")</f>
        <v>Bank of China Limited (SEHK:3988)</v>
      </c>
      <c r="T108" t="str">
        <f>_xll.SNL.Clients.Office.Excel.Functions.SPG($D108, T$1, $F108, "Options: Curr=USD, Mag=Actuals")</f>
        <v>Bank of China Limited</v>
      </c>
      <c r="U108" s="6">
        <f>_xll.SNL.Clients.Office.Excel.Functions.SPG($D108, U$1, $F108, "Options: Curr=USD, Mag=Actuals")</f>
        <v>0</v>
      </c>
      <c r="V108" t="str">
        <f>_xll.SNL.Clients.Office.Excel.Functions.SPG($D108, V$1, $F108, "Options: Curr=USD, Mag=Actuals")</f>
        <v>SEHK:3988</v>
      </c>
      <c r="W108" t="str">
        <f>_xll.SNL.Clients.Office.Excel.Functions.SPG($D108, W$1, $F108, "Options: Curr=USD, Mag=Actuals")</f>
        <v>Bank</v>
      </c>
      <c r="X108" s="6">
        <f>_xll.SNL.Clients.Office.Excel.Functions.SPG($D108, X$1, $F108, "Options: Curr=USD, Mag=Actuals")</f>
        <v>0</v>
      </c>
      <c r="Y108" s="6">
        <f>_xll.SNL.Clients.Office.Excel.Functions.SPG($D108, Y$1, $F108, "Options: Curr=USD, Mag=Actuals")</f>
        <v>0</v>
      </c>
      <c r="Z108" s="6">
        <f>_xll.SNL.Clients.Office.Excel.Functions.SPG($D108, Z$1, $F108, "Options: Curr=USD, Mag=Actuals")</f>
        <v>0</v>
      </c>
      <c r="AA108" s="6">
        <f>_xll.SNL.Clients.Office.Excel.Functions.SPG($D108, AA$1, $F108, "Options: Curr=USD, Mag=Actuals")</f>
        <v>0</v>
      </c>
      <c r="AB108" s="6">
        <f>_xll.SNL.Clients.Office.Excel.Functions.SPG($D108, AB$1, $F108, "Options: Curr=USD, Mag=Actuals")</f>
        <v>0</v>
      </c>
      <c r="AC108" s="6">
        <f>_xll.SNL.Clients.Office.Excel.Functions.SPG($D108, AC$1, $F108, "Options: Curr=USD, Mag=Actuals")</f>
        <v>0</v>
      </c>
      <c r="AD108" s="6">
        <f>_xll.SNL.Clients.Office.Excel.Functions.SPG($D108, AD$1, $F108, "Options: Curr=USD, Mag=Actuals")</f>
        <v>0</v>
      </c>
      <c r="AE108" s="6">
        <f>_xll.SNL.Clients.Office.Excel.Functions.SPG($D108, AE$1, $F108, "Options: Curr=USD, Mag=Actuals")</f>
        <v>0</v>
      </c>
      <c r="AF108" s="6">
        <f>_xll.SNL.Clients.Office.Excel.Functions.SPG($D108, AF$1, $F108, "Options: Curr=USD, Mag=Actuals")</f>
        <v>0</v>
      </c>
      <c r="AG108" s="6">
        <f>_xll.SNL.Clients.Office.Excel.Functions.SPG($D108, AG$1, $F108, "Options: Curr=USD, Mag=Actuals")</f>
        <v>0</v>
      </c>
      <c r="AH108" s="6">
        <f>_xll.SNL.Clients.Office.Excel.Functions.SPG($D108, AH$1, $F108, "Options: Curr=USD, Mag=Actuals")</f>
        <v>0</v>
      </c>
      <c r="AI108" s="6" t="str">
        <f>_xll.SNL.Clients.Office.Excel.Functions.SPG($D108, AI$1, $F108, "Options: Curr=USD, Mag=Actuals")</f>
        <v/>
      </c>
      <c r="AJ108" s="6" t="str">
        <f>_xll.SNL.Clients.Office.Excel.Functions.SPG($D108, AJ$1, $F108, "Options: Curr=USD, Mag=Actuals")</f>
        <v>#INVALID FUNCTION PARAMETER</v>
      </c>
      <c r="AK108" s="6" t="str">
        <f>_xll.SNL.Clients.Office.Excel.Functions.SPG($D108, AK$1, $F108, "Options: Curr=USD, Mag=Actuals")</f>
        <v>#INVALID FUNCTION PARAMETER</v>
      </c>
      <c r="AL108" s="6" t="str">
        <f>_xll.SNL.Clients.Office.Excel.Functions.SPG($D108, AL$1, $F108, "Options: Curr=USD, Mag=Actuals")</f>
        <v>#INVALID FUNCTION PARAMETER</v>
      </c>
      <c r="AM108" s="6" t="str">
        <f>_xll.SNL.Clients.Office.Excel.Functions.SPG($D108, AM$1, $F108, "Options: Curr=USD, Mag=Actuals")</f>
        <v>#INVALID FUNCTION PARAMETER</v>
      </c>
      <c r="AN108" s="6">
        <f>_xll.SNL.Clients.Office.Excel.Functions.SPG($D108, AN$1, $F108, "Options: Curr=USD, Mag=Actuals")</f>
        <v>0</v>
      </c>
      <c r="AO108" s="6">
        <f>_xll.SNL.Clients.Office.Excel.Functions.SPG($D108, AO$1, $F108, "Options: Curr=USD, Mag=Actuals")</f>
        <v>0</v>
      </c>
      <c r="AP108" s="6">
        <f>_xll.SNL.Clients.Office.Excel.Functions.SPG($D108, AP$1, $F108, "Options: Curr=USD, Mag=Actuals")</f>
        <v>0</v>
      </c>
      <c r="AQ108" s="6">
        <f>_xll.SNL.Clients.Office.Excel.Functions.SPG($D108, AQ$1, $F108, "Options: Curr=USD, Mag=Actuals")</f>
        <v>0</v>
      </c>
      <c r="AR108" s="6">
        <f>_xll.SNL.Clients.Office.Excel.Functions.SPG($D108, AR$1, $F108, "Options: Curr=USD, Mag=Actuals")</f>
        <v>0</v>
      </c>
      <c r="AS108" s="6">
        <f>_xll.SNL.Clients.Office.Excel.Functions.SPG($D108, AS$1, $F108, "Options: Curr=USD, Mag=Actuals")</f>
        <v>0</v>
      </c>
      <c r="AT108" s="6">
        <f>_xll.SNL.Clients.Office.Excel.Functions.SPG($D108, AT$1, $F108, "Options: Curr=USD, Mag=Actuals")</f>
        <v>0</v>
      </c>
      <c r="AU108" s="6">
        <f>_xll.SNL.Clients.Office.Excel.Functions.SPG($D108, AU$1, $F108, "Options: Curr=USD, Mag=Actuals")</f>
        <v>0</v>
      </c>
      <c r="AV108" s="6">
        <f>_xll.SNL.Clients.Office.Excel.Functions.SPG($D108, AV$1, $F108, "Options: Curr=USD, Mag=Actuals")</f>
        <v>0</v>
      </c>
      <c r="AW108" s="6">
        <f>_xll.SNL.Clients.Office.Excel.Functions.SPG($D108, AW$1, $F108, "Options: Curr=USD, Mag=Actuals")</f>
        <v>0</v>
      </c>
      <c r="AX108" s="6">
        <f>_xll.SNL.Clients.Office.Excel.Functions.SPG($D108, AX$1, $F108, "Options: Curr=USD, Mag=Actuals")</f>
        <v>0</v>
      </c>
      <c r="AY108" s="6">
        <f>_xll.SNL.Clients.Office.Excel.Functions.SPG($D108, AY$1, $F108, "Options: Curr=USD, Mag=Actuals")</f>
        <v>0</v>
      </c>
      <c r="AZ108" s="6">
        <f>_xll.SNL.Clients.Office.Excel.Functions.SPG($D108, AZ$1, $F108, "Options: Curr=USD, Mag=Actuals")</f>
        <v>0</v>
      </c>
      <c r="BA108" s="6">
        <f>_xll.SNL.Clients.Office.Excel.Functions.SPG($D108, BA$1, $F108, "Options: Curr=USD, Mag=Actuals")</f>
        <v>0</v>
      </c>
      <c r="BB108" s="6">
        <f>_xll.SNL.Clients.Office.Excel.Functions.SPG($D108, BB$1, $F108, "Options: Curr=USD, Mag=Actuals")</f>
        <v>0</v>
      </c>
      <c r="BC108" s="6">
        <f>_xll.SNL.Clients.Office.Excel.Functions.SPG($D108, BC$1, $F108, "Options: Curr=USD, Mag=Actuals")</f>
        <v>0</v>
      </c>
      <c r="BD108" s="6">
        <f>_xll.SNL.Clients.Office.Excel.Functions.SPG($D108, BD$1, $F108, "Options: Curr=USD, Mag=Actuals")</f>
        <v>0</v>
      </c>
      <c r="BE108" s="6">
        <f>_xll.SNL.Clients.Office.Excel.Functions.SPG($D108, BE$1, $F108, "Options: Curr=USD, Mag=Actuals")</f>
        <v>0</v>
      </c>
      <c r="BF108" s="6">
        <f>_xll.SNL.Clients.Office.Excel.Functions.SPG($D108, BF$1, $F108, "Options: Curr=USD, Mag=Actuals")</f>
        <v>0</v>
      </c>
      <c r="BG108" s="6">
        <f>_xll.SNL.Clients.Office.Excel.Functions.SPG($D108, BG$1, $F108, "Options: Curr=USD, Mag=Actuals")</f>
        <v>0</v>
      </c>
      <c r="BH108" s="6">
        <f>_xll.SNL.Clients.Office.Excel.Functions.SPG($D108, BH$1, $F108, "Options: Curr=USD, Mag=Actuals")</f>
        <v>0</v>
      </c>
      <c r="BI108" s="6">
        <f>_xll.SNL.Clients.Office.Excel.Functions.SPG($D108, BI$1, $F108, "Options: Curr=USD, Mag=Actuals")</f>
        <v>0</v>
      </c>
      <c r="BJ108" s="6">
        <f>_xll.SNL.Clients.Office.Excel.Functions.SPG($D108, BJ$1, $F108, "Options: Curr=USD, Mag=Actuals")</f>
        <v>0</v>
      </c>
      <c r="BK108" s="6">
        <f>_xll.SNL.Clients.Office.Excel.Functions.SPG($D108, BK$1, $F108, "Options: Curr=USD, Mag=Actuals")</f>
        <v>0</v>
      </c>
      <c r="BL108" s="6">
        <f>_xll.SNL.Clients.Office.Excel.Functions.SPG($D108, BL$1, $F108, "Options: Curr=USD, Mag=Actuals")</f>
        <v>0</v>
      </c>
      <c r="BM108" s="6">
        <f>_xll.SNL.Clients.Office.Excel.Functions.SPG($D108, BM$1, $F108, "Options: Curr=USD, Mag=Actuals")</f>
        <v>0</v>
      </c>
      <c r="BN108" s="6">
        <f>_xll.SNL.Clients.Office.Excel.Functions.SPG($D108, BN$1, $F108, "Options: Curr=USD, Mag=Actuals")</f>
        <v>0</v>
      </c>
      <c r="BO108" s="6">
        <f>_xll.SNL.Clients.Office.Excel.Functions.SPG($D108, BO$1, $F108, "Options: Curr=USD, Mag=Actuals")</f>
        <v>0</v>
      </c>
      <c r="BP108" s="6">
        <f>_xll.SNL.Clients.Office.Excel.Functions.SPG($D108, BP$1, $F108, "Options: Curr=USD, Mag=Actuals")</f>
        <v>0</v>
      </c>
      <c r="BQ108" s="6">
        <f>_xll.SNL.Clients.Office.Excel.Functions.SPG($D108, BQ$1, $F108, "Options: Curr=USD, Mag=Actuals")</f>
        <v>0</v>
      </c>
      <c r="BR108" s="6">
        <f>_xll.SNL.Clients.Office.Excel.Functions.SPG($D108, BR$1, $F108, "Options: Curr=USD, Mag=Actuals")</f>
        <v>0</v>
      </c>
      <c r="BS108" s="6">
        <f>_xll.SNL.Clients.Office.Excel.Functions.SPG($D108, BS$1, $F108, "Options: Curr=USD, Mag=Actuals")</f>
        <v>0</v>
      </c>
      <c r="BT108" s="6">
        <f>_xll.SNL.Clients.Office.Excel.Functions.SPG($D108, BT$1, $F108, "Options: Curr=USD, Mag=Actuals")</f>
        <v>0</v>
      </c>
      <c r="BU108" s="6">
        <f>_xll.SNL.Clients.Office.Excel.Functions.SPG($D108, BU$1, $F108, "Options: Curr=USD, Mag=Actuals")</f>
        <v>0</v>
      </c>
      <c r="BV108" s="6">
        <f>_xll.SNL.Clients.Office.Excel.Functions.SPG($D108, BV$1, $F108, "Options: Curr=USD, Mag=Actuals")</f>
        <v>0</v>
      </c>
      <c r="BW108" s="6">
        <f>_xll.SNL.Clients.Office.Excel.Functions.SPG($D108, BW$1, $F108, "Options: Curr=USD, Mag=Actuals")</f>
        <v>0</v>
      </c>
      <c r="BX108" s="6">
        <f>_xll.SNL.Clients.Office.Excel.Functions.SPG($D108, BX$1, $F108, "Options: Curr=USD, Mag=Actuals")</f>
        <v>0</v>
      </c>
      <c r="BY108" s="6">
        <f>_xll.SNL.Clients.Office.Excel.Functions.SPG($D108, BY$1, $F108, "Options: Curr=USD, Mag=Actuals")</f>
        <v>0</v>
      </c>
      <c r="BZ108" s="6">
        <f>_xll.SNL.Clients.Office.Excel.Functions.SPG($D108, BZ$1, $F108, "Options: Curr=USD, Mag=Actuals")</f>
        <v>0</v>
      </c>
      <c r="CA108" s="6" t="str">
        <f>_xll.SNL.Clients.Office.Excel.Functions.SPG($D108, CA$1, $F108, "Options: Curr=USD, Mag=Actuals")</f>
        <v>Nonperforming Loans</v>
      </c>
      <c r="CB108" s="6">
        <f>_xll.SNL.Clients.Office.Excel.Functions.SPG($D108, CB$1, $F108, "Options: Curr=USD, Mag=Actuals")</f>
        <v>0</v>
      </c>
      <c r="CC108" s="6">
        <f>_xll.SNL.Clients.Office.Excel.Functions.SPG($D108, CC$1, $F108, "Options: Curr=USD, Mag=Actuals")</f>
        <v>0</v>
      </c>
      <c r="CD108" s="6">
        <f>_xll.SNL.Clients.Office.Excel.Functions.SPG($D108, CD$1, $F108, "Options: Curr=USD, Mag=Actuals")</f>
        <v>0</v>
      </c>
      <c r="CE108" s="6">
        <f>_xll.SNL.Clients.Office.Excel.Functions.SPG($D108, CE$1, $F108, "Options: Curr=USD, Mag=Actuals")</f>
        <v>0</v>
      </c>
      <c r="CF108" s="6">
        <f>_xll.SNL.Clients.Office.Excel.Functions.SPG($D108, CF$1, $F108, "Options: Curr=USD, Mag=Actuals")</f>
        <v>0</v>
      </c>
      <c r="CG108" s="6">
        <f>_xll.SNL.Clients.Office.Excel.Functions.SPG($D108, CG$1, $F108, "Options: Curr=USD, Mag=Actuals")</f>
        <v>0</v>
      </c>
    </row>
    <row r="109" spans="1:85" x14ac:dyDescent="0.3">
      <c r="A109" s="10" t="s">
        <v>96</v>
      </c>
      <c r="B109" s="10" t="s">
        <v>85</v>
      </c>
      <c r="C109" s="10" t="s">
        <v>4</v>
      </c>
      <c r="D109">
        <v>4055265</v>
      </c>
      <c r="E109" s="10" t="s">
        <v>19</v>
      </c>
      <c r="F109" s="10" t="s">
        <v>54</v>
      </c>
      <c r="G109">
        <v>12.76</v>
      </c>
      <c r="H109">
        <v>107.44</v>
      </c>
      <c r="I109">
        <v>94.68</v>
      </c>
      <c r="J109">
        <v>734.53</v>
      </c>
      <c r="K109">
        <v>602.99</v>
      </c>
      <c r="L109">
        <v>10.97</v>
      </c>
      <c r="M109">
        <v>1194.4396088431326</v>
      </c>
      <c r="N109">
        <v>1218.1400000000001</v>
      </c>
      <c r="O109">
        <v>16.79</v>
      </c>
      <c r="P109">
        <v>0</v>
      </c>
      <c r="Q109">
        <v>8.35</v>
      </c>
      <c r="R109">
        <v>8.32</v>
      </c>
      <c r="S109" t="str">
        <f>_xll.SNL.Clients.Office.Excel.Functions.SPG(D109, S$1, F109, "Options: Curr=USD, Mag=Actuals")</f>
        <v>Bank of China Limited (SEHK:3988)</v>
      </c>
      <c r="T109" t="str">
        <f>_xll.SNL.Clients.Office.Excel.Functions.SPG($D109, T$1, $F109, "Options: Curr=USD, Mag=Actuals")</f>
        <v>Bank of China Limited</v>
      </c>
      <c r="U109" s="6">
        <f>_xll.SNL.Clients.Office.Excel.Functions.SPG($D109, U$1, $F109, "Options: Curr=USD, Mag=Actuals")</f>
        <v>0</v>
      </c>
      <c r="V109" t="str">
        <f>_xll.SNL.Clients.Office.Excel.Functions.SPG($D109, V$1, $F109, "Options: Curr=USD, Mag=Actuals")</f>
        <v>SEHK:3988</v>
      </c>
      <c r="W109" t="str">
        <f>_xll.SNL.Clients.Office.Excel.Functions.SPG($D109, W$1, $F109, "Options: Curr=USD, Mag=Actuals")</f>
        <v>Bank</v>
      </c>
      <c r="X109" s="6">
        <f>_xll.SNL.Clients.Office.Excel.Functions.SPG($D109, X$1, $F109, "Options: Curr=USD, Mag=Actuals")</f>
        <v>0</v>
      </c>
      <c r="Y109" s="6">
        <f>_xll.SNL.Clients.Office.Excel.Functions.SPG($D109, Y$1, $F109, "Options: Curr=USD, Mag=Actuals")</f>
        <v>0</v>
      </c>
      <c r="Z109" s="6">
        <f>_xll.SNL.Clients.Office.Excel.Functions.SPG($D109, Z$1, $F109, "Options: Curr=USD, Mag=Actuals")</f>
        <v>0</v>
      </c>
      <c r="AA109" s="6">
        <f>_xll.SNL.Clients.Office.Excel.Functions.SPG($D109, AA$1, $F109, "Options: Curr=USD, Mag=Actuals")</f>
        <v>0</v>
      </c>
      <c r="AB109" s="6">
        <f>_xll.SNL.Clients.Office.Excel.Functions.SPG($D109, AB$1, $F109, "Options: Curr=USD, Mag=Actuals")</f>
        <v>0</v>
      </c>
      <c r="AC109" s="6">
        <f>_xll.SNL.Clients.Office.Excel.Functions.SPG($D109, AC$1, $F109, "Options: Curr=USD, Mag=Actuals")</f>
        <v>0</v>
      </c>
      <c r="AD109" s="6">
        <f>_xll.SNL.Clients.Office.Excel.Functions.SPG($D109, AD$1, $F109, "Options: Curr=USD, Mag=Actuals")</f>
        <v>0</v>
      </c>
      <c r="AE109" s="6">
        <f>_xll.SNL.Clients.Office.Excel.Functions.SPG($D109, AE$1, $F109, "Options: Curr=USD, Mag=Actuals")</f>
        <v>0</v>
      </c>
      <c r="AF109" s="6">
        <f>_xll.SNL.Clients.Office.Excel.Functions.SPG($D109, AF$1, $F109, "Options: Curr=USD, Mag=Actuals")</f>
        <v>0</v>
      </c>
      <c r="AG109" s="6">
        <f>_xll.SNL.Clients.Office.Excel.Functions.SPG($D109, AG$1, $F109, "Options: Curr=USD, Mag=Actuals")</f>
        <v>0</v>
      </c>
      <c r="AH109" s="6">
        <f>_xll.SNL.Clients.Office.Excel.Functions.SPG($D109, AH$1, $F109, "Options: Curr=USD, Mag=Actuals")</f>
        <v>0</v>
      </c>
      <c r="AI109" s="6" t="str">
        <f>_xll.SNL.Clients.Office.Excel.Functions.SPG($D109, AI$1, $F109, "Options: Curr=USD, Mag=Actuals")</f>
        <v/>
      </c>
      <c r="AJ109" s="6" t="str">
        <f>_xll.SNL.Clients.Office.Excel.Functions.SPG($D109, AJ$1, $F109, "Options: Curr=USD, Mag=Actuals")</f>
        <v>#INVALID FUNCTION PARAMETER</v>
      </c>
      <c r="AK109" s="6" t="str">
        <f>_xll.SNL.Clients.Office.Excel.Functions.SPG($D109, AK$1, $F109, "Options: Curr=USD, Mag=Actuals")</f>
        <v>#INVALID FUNCTION PARAMETER</v>
      </c>
      <c r="AL109" s="6" t="str">
        <f>_xll.SNL.Clients.Office.Excel.Functions.SPG($D109, AL$1, $F109, "Options: Curr=USD, Mag=Actuals")</f>
        <v>#INVALID FUNCTION PARAMETER</v>
      </c>
      <c r="AM109" s="6" t="str">
        <f>_xll.SNL.Clients.Office.Excel.Functions.SPG($D109, AM$1, $F109, "Options: Curr=USD, Mag=Actuals")</f>
        <v>#INVALID FUNCTION PARAMETER</v>
      </c>
      <c r="AN109" s="6">
        <f>_xll.SNL.Clients.Office.Excel.Functions.SPG($D109, AN$1, $F109, "Options: Curr=USD, Mag=Actuals")</f>
        <v>0</v>
      </c>
      <c r="AO109" s="6">
        <f>_xll.SNL.Clients.Office.Excel.Functions.SPG($D109, AO$1, $F109, "Options: Curr=USD, Mag=Actuals")</f>
        <v>0</v>
      </c>
      <c r="AP109" s="6">
        <f>_xll.SNL.Clients.Office.Excel.Functions.SPG($D109, AP$1, $F109, "Options: Curr=USD, Mag=Actuals")</f>
        <v>0</v>
      </c>
      <c r="AQ109" s="6">
        <f>_xll.SNL.Clients.Office.Excel.Functions.SPG($D109, AQ$1, $F109, "Options: Curr=USD, Mag=Actuals")</f>
        <v>0</v>
      </c>
      <c r="AR109" s="6">
        <f>_xll.SNL.Clients.Office.Excel.Functions.SPG($D109, AR$1, $F109, "Options: Curr=USD, Mag=Actuals")</f>
        <v>0</v>
      </c>
      <c r="AS109" s="6">
        <f>_xll.SNL.Clients.Office.Excel.Functions.SPG($D109, AS$1, $F109, "Options: Curr=USD, Mag=Actuals")</f>
        <v>0</v>
      </c>
      <c r="AT109" s="6">
        <f>_xll.SNL.Clients.Office.Excel.Functions.SPG($D109, AT$1, $F109, "Options: Curr=USD, Mag=Actuals")</f>
        <v>0</v>
      </c>
      <c r="AU109" s="6">
        <f>_xll.SNL.Clients.Office.Excel.Functions.SPG($D109, AU$1, $F109, "Options: Curr=USD, Mag=Actuals")</f>
        <v>0</v>
      </c>
      <c r="AV109" s="6">
        <f>_xll.SNL.Clients.Office.Excel.Functions.SPG($D109, AV$1, $F109, "Options: Curr=USD, Mag=Actuals")</f>
        <v>0</v>
      </c>
      <c r="AW109" s="6">
        <f>_xll.SNL.Clients.Office.Excel.Functions.SPG($D109, AW$1, $F109, "Options: Curr=USD, Mag=Actuals")</f>
        <v>0</v>
      </c>
      <c r="AX109" s="6">
        <f>_xll.SNL.Clients.Office.Excel.Functions.SPG($D109, AX$1, $F109, "Options: Curr=USD, Mag=Actuals")</f>
        <v>0</v>
      </c>
      <c r="AY109" s="6">
        <f>_xll.SNL.Clients.Office.Excel.Functions.SPG($D109, AY$1, $F109, "Options: Curr=USD, Mag=Actuals")</f>
        <v>0</v>
      </c>
      <c r="AZ109" s="6">
        <f>_xll.SNL.Clients.Office.Excel.Functions.SPG($D109, AZ$1, $F109, "Options: Curr=USD, Mag=Actuals")</f>
        <v>0</v>
      </c>
      <c r="BA109" s="6">
        <f>_xll.SNL.Clients.Office.Excel.Functions.SPG($D109, BA$1, $F109, "Options: Curr=USD, Mag=Actuals")</f>
        <v>0</v>
      </c>
      <c r="BB109" s="6">
        <f>_xll.SNL.Clients.Office.Excel.Functions.SPG($D109, BB$1, $F109, "Options: Curr=USD, Mag=Actuals")</f>
        <v>0</v>
      </c>
      <c r="BC109" s="6">
        <f>_xll.SNL.Clients.Office.Excel.Functions.SPG($D109, BC$1, $F109, "Options: Curr=USD, Mag=Actuals")</f>
        <v>0</v>
      </c>
      <c r="BD109" s="6">
        <f>_xll.SNL.Clients.Office.Excel.Functions.SPG($D109, BD$1, $F109, "Options: Curr=USD, Mag=Actuals")</f>
        <v>0</v>
      </c>
      <c r="BE109" s="6">
        <f>_xll.SNL.Clients.Office.Excel.Functions.SPG($D109, BE$1, $F109, "Options: Curr=USD, Mag=Actuals")</f>
        <v>0</v>
      </c>
      <c r="BF109" s="6">
        <f>_xll.SNL.Clients.Office.Excel.Functions.SPG($D109, BF$1, $F109, "Options: Curr=USD, Mag=Actuals")</f>
        <v>0</v>
      </c>
      <c r="BG109" s="6">
        <f>_xll.SNL.Clients.Office.Excel.Functions.SPG($D109, BG$1, $F109, "Options: Curr=USD, Mag=Actuals")</f>
        <v>0</v>
      </c>
      <c r="BH109" s="6">
        <f>_xll.SNL.Clients.Office.Excel.Functions.SPG($D109, BH$1, $F109, "Options: Curr=USD, Mag=Actuals")</f>
        <v>0</v>
      </c>
      <c r="BI109" s="6">
        <f>_xll.SNL.Clients.Office.Excel.Functions.SPG($D109, BI$1, $F109, "Options: Curr=USD, Mag=Actuals")</f>
        <v>0</v>
      </c>
      <c r="BJ109" s="6">
        <f>_xll.SNL.Clients.Office.Excel.Functions.SPG($D109, BJ$1, $F109, "Options: Curr=USD, Mag=Actuals")</f>
        <v>0</v>
      </c>
      <c r="BK109" s="6">
        <f>_xll.SNL.Clients.Office.Excel.Functions.SPG($D109, BK$1, $F109, "Options: Curr=USD, Mag=Actuals")</f>
        <v>0</v>
      </c>
      <c r="BL109" s="6">
        <f>_xll.SNL.Clients.Office.Excel.Functions.SPG($D109, BL$1, $F109, "Options: Curr=USD, Mag=Actuals")</f>
        <v>0</v>
      </c>
      <c r="BM109" s="6">
        <f>_xll.SNL.Clients.Office.Excel.Functions.SPG($D109, BM$1, $F109, "Options: Curr=USD, Mag=Actuals")</f>
        <v>0</v>
      </c>
      <c r="BN109" s="6">
        <f>_xll.SNL.Clients.Office.Excel.Functions.SPG($D109, BN$1, $F109, "Options: Curr=USD, Mag=Actuals")</f>
        <v>0</v>
      </c>
      <c r="BO109" s="6">
        <f>_xll.SNL.Clients.Office.Excel.Functions.SPG($D109, BO$1, $F109, "Options: Curr=USD, Mag=Actuals")</f>
        <v>0</v>
      </c>
      <c r="BP109" s="6">
        <f>_xll.SNL.Clients.Office.Excel.Functions.SPG($D109, BP$1, $F109, "Options: Curr=USD, Mag=Actuals")</f>
        <v>0</v>
      </c>
      <c r="BQ109" s="6">
        <f>_xll.SNL.Clients.Office.Excel.Functions.SPG($D109, BQ$1, $F109, "Options: Curr=USD, Mag=Actuals")</f>
        <v>0</v>
      </c>
      <c r="BR109" s="6">
        <f>_xll.SNL.Clients.Office.Excel.Functions.SPG($D109, BR$1, $F109, "Options: Curr=USD, Mag=Actuals")</f>
        <v>0</v>
      </c>
      <c r="BS109" s="6">
        <f>_xll.SNL.Clients.Office.Excel.Functions.SPG($D109, BS$1, $F109, "Options: Curr=USD, Mag=Actuals")</f>
        <v>0</v>
      </c>
      <c r="BT109" s="6">
        <f>_xll.SNL.Clients.Office.Excel.Functions.SPG($D109, BT$1, $F109, "Options: Curr=USD, Mag=Actuals")</f>
        <v>0</v>
      </c>
      <c r="BU109" s="6">
        <f>_xll.SNL.Clients.Office.Excel.Functions.SPG($D109, BU$1, $F109, "Options: Curr=USD, Mag=Actuals")</f>
        <v>0</v>
      </c>
      <c r="BV109" s="6">
        <f>_xll.SNL.Clients.Office.Excel.Functions.SPG($D109, BV$1, $F109, "Options: Curr=USD, Mag=Actuals")</f>
        <v>0</v>
      </c>
      <c r="BW109" s="6">
        <f>_xll.SNL.Clients.Office.Excel.Functions.SPG($D109, BW$1, $F109, "Options: Curr=USD, Mag=Actuals")</f>
        <v>0</v>
      </c>
      <c r="BX109" s="6">
        <f>_xll.SNL.Clients.Office.Excel.Functions.SPG($D109, BX$1, $F109, "Options: Curr=USD, Mag=Actuals")</f>
        <v>0</v>
      </c>
      <c r="BY109" s="6">
        <f>_xll.SNL.Clients.Office.Excel.Functions.SPG($D109, BY$1, $F109, "Options: Curr=USD, Mag=Actuals")</f>
        <v>0</v>
      </c>
      <c r="BZ109" s="6">
        <f>_xll.SNL.Clients.Office.Excel.Functions.SPG($D109, BZ$1, $F109, "Options: Curr=USD, Mag=Actuals")</f>
        <v>0</v>
      </c>
      <c r="CA109" s="6" t="str">
        <f>_xll.SNL.Clients.Office.Excel.Functions.SPG($D109, CA$1, $F109, "Options: Curr=USD, Mag=Actuals")</f>
        <v>Nonperforming Loans</v>
      </c>
      <c r="CB109" s="6">
        <f>_xll.SNL.Clients.Office.Excel.Functions.SPG($D109, CB$1, $F109, "Options: Curr=USD, Mag=Actuals")</f>
        <v>0</v>
      </c>
      <c r="CC109" s="6">
        <f>_xll.SNL.Clients.Office.Excel.Functions.SPG($D109, CC$1, $F109, "Options: Curr=USD, Mag=Actuals")</f>
        <v>0</v>
      </c>
      <c r="CD109" s="6">
        <f>_xll.SNL.Clients.Office.Excel.Functions.SPG($D109, CD$1, $F109, "Options: Curr=USD, Mag=Actuals")</f>
        <v>0</v>
      </c>
      <c r="CE109" s="6">
        <f>_xll.SNL.Clients.Office.Excel.Functions.SPG($D109, CE$1, $F109, "Options: Curr=USD, Mag=Actuals")</f>
        <v>0</v>
      </c>
      <c r="CF109" s="6">
        <f>_xll.SNL.Clients.Office.Excel.Functions.SPG($D109, CF$1, $F109, "Options: Curr=USD, Mag=Actuals")</f>
        <v>0</v>
      </c>
      <c r="CG109" s="6">
        <f>_xll.SNL.Clients.Office.Excel.Functions.SPG($D109, CG$1, $F109, "Options: Curr=USD, Mag=Actuals")</f>
        <v>0</v>
      </c>
    </row>
    <row r="110" spans="1:85" x14ac:dyDescent="0.3">
      <c r="A110" s="10" t="s">
        <v>96</v>
      </c>
      <c r="B110" s="10" t="s">
        <v>85</v>
      </c>
      <c r="C110" s="10" t="s">
        <v>4</v>
      </c>
      <c r="D110">
        <v>4055265</v>
      </c>
      <c r="E110" s="10" t="s">
        <v>19</v>
      </c>
      <c r="F110" s="10" t="s">
        <v>55</v>
      </c>
      <c r="G110">
        <v>12.15</v>
      </c>
      <c r="H110">
        <v>126.83</v>
      </c>
      <c r="I110">
        <v>114.68</v>
      </c>
      <c r="J110">
        <v>863.74</v>
      </c>
      <c r="K110">
        <v>703.2</v>
      </c>
      <c r="L110">
        <v>9.93</v>
      </c>
      <c r="M110">
        <v>1318.9451430367656</v>
      </c>
      <c r="N110">
        <v>1228.3</v>
      </c>
      <c r="O110">
        <v>8.31</v>
      </c>
      <c r="P110">
        <v>0</v>
      </c>
      <c r="Q110">
        <v>8.31</v>
      </c>
      <c r="R110">
        <v>8.3000000000000007</v>
      </c>
      <c r="S110" t="str">
        <f>_xll.SNL.Clients.Office.Excel.Functions.SPG(D110, S$1, F110, "Options: Curr=USD, Mag=Actuals")</f>
        <v>Bank of China Limited (SEHK:3988)</v>
      </c>
      <c r="T110" t="str">
        <f>_xll.SNL.Clients.Office.Excel.Functions.SPG($D110, T$1, $F110, "Options: Curr=USD, Mag=Actuals")</f>
        <v>Bank of China Limited</v>
      </c>
      <c r="U110" s="6">
        <f>_xll.SNL.Clients.Office.Excel.Functions.SPG($D110, U$1, $F110, "Options: Curr=USD, Mag=Actuals")</f>
        <v>0</v>
      </c>
      <c r="V110" t="str">
        <f>_xll.SNL.Clients.Office.Excel.Functions.SPG($D110, V$1, $F110, "Options: Curr=USD, Mag=Actuals")</f>
        <v>SEHK:3988</v>
      </c>
      <c r="W110" t="str">
        <f>_xll.SNL.Clients.Office.Excel.Functions.SPG($D110, W$1, $F110, "Options: Curr=USD, Mag=Actuals")</f>
        <v>Bank</v>
      </c>
      <c r="X110" s="6">
        <f>_xll.SNL.Clients.Office.Excel.Functions.SPG($D110, X$1, $F110, "Options: Curr=USD, Mag=Actuals")</f>
        <v>0</v>
      </c>
      <c r="Y110" s="6">
        <f>_xll.SNL.Clients.Office.Excel.Functions.SPG($D110, Y$1, $F110, "Options: Curr=USD, Mag=Actuals")</f>
        <v>0</v>
      </c>
      <c r="Z110" s="6">
        <f>_xll.SNL.Clients.Office.Excel.Functions.SPG($D110, Z$1, $F110, "Options: Curr=USD, Mag=Actuals")</f>
        <v>0</v>
      </c>
      <c r="AA110" s="6">
        <f>_xll.SNL.Clients.Office.Excel.Functions.SPG($D110, AA$1, $F110, "Options: Curr=USD, Mag=Actuals")</f>
        <v>0</v>
      </c>
      <c r="AB110" s="6">
        <f>_xll.SNL.Clients.Office.Excel.Functions.SPG($D110, AB$1, $F110, "Options: Curr=USD, Mag=Actuals")</f>
        <v>0</v>
      </c>
      <c r="AC110" s="6">
        <f>_xll.SNL.Clients.Office.Excel.Functions.SPG($D110, AC$1, $F110, "Options: Curr=USD, Mag=Actuals")</f>
        <v>0</v>
      </c>
      <c r="AD110" s="6">
        <f>_xll.SNL.Clients.Office.Excel.Functions.SPG($D110, AD$1, $F110, "Options: Curr=USD, Mag=Actuals")</f>
        <v>0</v>
      </c>
      <c r="AE110" s="6">
        <f>_xll.SNL.Clients.Office.Excel.Functions.SPG($D110, AE$1, $F110, "Options: Curr=USD, Mag=Actuals")</f>
        <v>0</v>
      </c>
      <c r="AF110" s="6">
        <f>_xll.SNL.Clients.Office.Excel.Functions.SPG($D110, AF$1, $F110, "Options: Curr=USD, Mag=Actuals")</f>
        <v>0</v>
      </c>
      <c r="AG110" s="6">
        <f>_xll.SNL.Clients.Office.Excel.Functions.SPG($D110, AG$1, $F110, "Options: Curr=USD, Mag=Actuals")</f>
        <v>0</v>
      </c>
      <c r="AH110" s="6">
        <f>_xll.SNL.Clients.Office.Excel.Functions.SPG($D110, AH$1, $F110, "Options: Curr=USD, Mag=Actuals")</f>
        <v>0</v>
      </c>
      <c r="AI110" s="6" t="str">
        <f>_xll.SNL.Clients.Office.Excel.Functions.SPG($D110, AI$1, $F110, "Options: Curr=USD, Mag=Actuals")</f>
        <v/>
      </c>
      <c r="AJ110" s="6" t="str">
        <f>_xll.SNL.Clients.Office.Excel.Functions.SPG($D110, AJ$1, $F110, "Options: Curr=USD, Mag=Actuals")</f>
        <v>#INVALID FUNCTION PARAMETER</v>
      </c>
      <c r="AK110" s="6" t="str">
        <f>_xll.SNL.Clients.Office.Excel.Functions.SPG($D110, AK$1, $F110, "Options: Curr=USD, Mag=Actuals")</f>
        <v>#INVALID FUNCTION PARAMETER</v>
      </c>
      <c r="AL110" s="6" t="str">
        <f>_xll.SNL.Clients.Office.Excel.Functions.SPG($D110, AL$1, $F110, "Options: Curr=USD, Mag=Actuals")</f>
        <v>#INVALID FUNCTION PARAMETER</v>
      </c>
      <c r="AM110" s="6" t="str">
        <f>_xll.SNL.Clients.Office.Excel.Functions.SPG($D110, AM$1, $F110, "Options: Curr=USD, Mag=Actuals")</f>
        <v>#INVALID FUNCTION PARAMETER</v>
      </c>
      <c r="AN110" s="6">
        <f>_xll.SNL.Clients.Office.Excel.Functions.SPG($D110, AN$1, $F110, "Options: Curr=USD, Mag=Actuals")</f>
        <v>0</v>
      </c>
      <c r="AO110" s="6">
        <f>_xll.SNL.Clients.Office.Excel.Functions.SPG($D110, AO$1, $F110, "Options: Curr=USD, Mag=Actuals")</f>
        <v>0</v>
      </c>
      <c r="AP110" s="6">
        <f>_xll.SNL.Clients.Office.Excel.Functions.SPG($D110, AP$1, $F110, "Options: Curr=USD, Mag=Actuals")</f>
        <v>0</v>
      </c>
      <c r="AQ110" s="6">
        <f>_xll.SNL.Clients.Office.Excel.Functions.SPG($D110, AQ$1, $F110, "Options: Curr=USD, Mag=Actuals")</f>
        <v>0</v>
      </c>
      <c r="AR110" s="6">
        <f>_xll.SNL.Clients.Office.Excel.Functions.SPG($D110, AR$1, $F110, "Options: Curr=USD, Mag=Actuals")</f>
        <v>0</v>
      </c>
      <c r="AS110" s="6">
        <f>_xll.SNL.Clients.Office.Excel.Functions.SPG($D110, AS$1, $F110, "Options: Curr=USD, Mag=Actuals")</f>
        <v>0</v>
      </c>
      <c r="AT110" s="6">
        <f>_xll.SNL.Clients.Office.Excel.Functions.SPG($D110, AT$1, $F110, "Options: Curr=USD, Mag=Actuals")</f>
        <v>0</v>
      </c>
      <c r="AU110" s="6">
        <f>_xll.SNL.Clients.Office.Excel.Functions.SPG($D110, AU$1, $F110, "Options: Curr=USD, Mag=Actuals")</f>
        <v>0</v>
      </c>
      <c r="AV110" s="6">
        <f>_xll.SNL.Clients.Office.Excel.Functions.SPG($D110, AV$1, $F110, "Options: Curr=USD, Mag=Actuals")</f>
        <v>0</v>
      </c>
      <c r="AW110" s="6">
        <f>_xll.SNL.Clients.Office.Excel.Functions.SPG($D110, AW$1, $F110, "Options: Curr=USD, Mag=Actuals")</f>
        <v>0</v>
      </c>
      <c r="AX110" s="6">
        <f>_xll.SNL.Clients.Office.Excel.Functions.SPG($D110, AX$1, $F110, "Options: Curr=USD, Mag=Actuals")</f>
        <v>0</v>
      </c>
      <c r="AY110" s="6">
        <f>_xll.SNL.Clients.Office.Excel.Functions.SPG($D110, AY$1, $F110, "Options: Curr=USD, Mag=Actuals")</f>
        <v>0</v>
      </c>
      <c r="AZ110" s="6">
        <f>_xll.SNL.Clients.Office.Excel.Functions.SPG($D110, AZ$1, $F110, "Options: Curr=USD, Mag=Actuals")</f>
        <v>0</v>
      </c>
      <c r="BA110" s="6">
        <f>_xll.SNL.Clients.Office.Excel.Functions.SPG($D110, BA$1, $F110, "Options: Curr=USD, Mag=Actuals")</f>
        <v>0</v>
      </c>
      <c r="BB110" s="6">
        <f>_xll.SNL.Clients.Office.Excel.Functions.SPG($D110, BB$1, $F110, "Options: Curr=USD, Mag=Actuals")</f>
        <v>0</v>
      </c>
      <c r="BC110" s="6">
        <f>_xll.SNL.Clients.Office.Excel.Functions.SPG($D110, BC$1, $F110, "Options: Curr=USD, Mag=Actuals")</f>
        <v>0</v>
      </c>
      <c r="BD110" s="6">
        <f>_xll.SNL.Clients.Office.Excel.Functions.SPG($D110, BD$1, $F110, "Options: Curr=USD, Mag=Actuals")</f>
        <v>0</v>
      </c>
      <c r="BE110" s="6">
        <f>_xll.SNL.Clients.Office.Excel.Functions.SPG($D110, BE$1, $F110, "Options: Curr=USD, Mag=Actuals")</f>
        <v>0</v>
      </c>
      <c r="BF110" s="6">
        <f>_xll.SNL.Clients.Office.Excel.Functions.SPG($D110, BF$1, $F110, "Options: Curr=USD, Mag=Actuals")</f>
        <v>0</v>
      </c>
      <c r="BG110" s="6">
        <f>_xll.SNL.Clients.Office.Excel.Functions.SPG($D110, BG$1, $F110, "Options: Curr=USD, Mag=Actuals")</f>
        <v>0</v>
      </c>
      <c r="BH110" s="6">
        <f>_xll.SNL.Clients.Office.Excel.Functions.SPG($D110, BH$1, $F110, "Options: Curr=USD, Mag=Actuals")</f>
        <v>0</v>
      </c>
      <c r="BI110" s="6">
        <f>_xll.SNL.Clients.Office.Excel.Functions.SPG($D110, BI$1, $F110, "Options: Curr=USD, Mag=Actuals")</f>
        <v>0</v>
      </c>
      <c r="BJ110" s="6">
        <f>_xll.SNL.Clients.Office.Excel.Functions.SPG($D110, BJ$1, $F110, "Options: Curr=USD, Mag=Actuals")</f>
        <v>0</v>
      </c>
      <c r="BK110" s="6">
        <f>_xll.SNL.Clients.Office.Excel.Functions.SPG($D110, BK$1, $F110, "Options: Curr=USD, Mag=Actuals")</f>
        <v>0</v>
      </c>
      <c r="BL110" s="6">
        <f>_xll.SNL.Clients.Office.Excel.Functions.SPG($D110, BL$1, $F110, "Options: Curr=USD, Mag=Actuals")</f>
        <v>0</v>
      </c>
      <c r="BM110" s="6">
        <f>_xll.SNL.Clients.Office.Excel.Functions.SPG($D110, BM$1, $F110, "Options: Curr=USD, Mag=Actuals")</f>
        <v>0</v>
      </c>
      <c r="BN110" s="6">
        <f>_xll.SNL.Clients.Office.Excel.Functions.SPG($D110, BN$1, $F110, "Options: Curr=USD, Mag=Actuals")</f>
        <v>0</v>
      </c>
      <c r="BO110" s="6">
        <f>_xll.SNL.Clients.Office.Excel.Functions.SPG($D110, BO$1, $F110, "Options: Curr=USD, Mag=Actuals")</f>
        <v>0</v>
      </c>
      <c r="BP110" s="6">
        <f>_xll.SNL.Clients.Office.Excel.Functions.SPG($D110, BP$1, $F110, "Options: Curr=USD, Mag=Actuals")</f>
        <v>0</v>
      </c>
      <c r="BQ110" s="6">
        <f>_xll.SNL.Clients.Office.Excel.Functions.SPG($D110, BQ$1, $F110, "Options: Curr=USD, Mag=Actuals")</f>
        <v>0</v>
      </c>
      <c r="BR110" s="6">
        <f>_xll.SNL.Clients.Office.Excel.Functions.SPG($D110, BR$1, $F110, "Options: Curr=USD, Mag=Actuals")</f>
        <v>0</v>
      </c>
      <c r="BS110" s="6">
        <f>_xll.SNL.Clients.Office.Excel.Functions.SPG($D110, BS$1, $F110, "Options: Curr=USD, Mag=Actuals")</f>
        <v>0</v>
      </c>
      <c r="BT110" s="6">
        <f>_xll.SNL.Clients.Office.Excel.Functions.SPG($D110, BT$1, $F110, "Options: Curr=USD, Mag=Actuals")</f>
        <v>0</v>
      </c>
      <c r="BU110" s="6">
        <f>_xll.SNL.Clients.Office.Excel.Functions.SPG($D110, BU$1, $F110, "Options: Curr=USD, Mag=Actuals")</f>
        <v>0</v>
      </c>
      <c r="BV110" s="6">
        <f>_xll.SNL.Clients.Office.Excel.Functions.SPG($D110, BV$1, $F110, "Options: Curr=USD, Mag=Actuals")</f>
        <v>0</v>
      </c>
      <c r="BW110" s="6">
        <f>_xll.SNL.Clients.Office.Excel.Functions.SPG($D110, BW$1, $F110, "Options: Curr=USD, Mag=Actuals")</f>
        <v>0</v>
      </c>
      <c r="BX110" s="6">
        <f>_xll.SNL.Clients.Office.Excel.Functions.SPG($D110, BX$1, $F110, "Options: Curr=USD, Mag=Actuals")</f>
        <v>0</v>
      </c>
      <c r="BY110" s="6">
        <f>_xll.SNL.Clients.Office.Excel.Functions.SPG($D110, BY$1, $F110, "Options: Curr=USD, Mag=Actuals")</f>
        <v>0</v>
      </c>
      <c r="BZ110" s="6">
        <f>_xll.SNL.Clients.Office.Excel.Functions.SPG($D110, BZ$1, $F110, "Options: Curr=USD, Mag=Actuals")</f>
        <v>0</v>
      </c>
      <c r="CA110" s="6" t="str">
        <f>_xll.SNL.Clients.Office.Excel.Functions.SPG($D110, CA$1, $F110, "Options: Curr=USD, Mag=Actuals")</f>
        <v>Nonperforming Loans</v>
      </c>
      <c r="CB110" s="6">
        <f>_xll.SNL.Clients.Office.Excel.Functions.SPG($D110, CB$1, $F110, "Options: Curr=USD, Mag=Actuals")</f>
        <v>0</v>
      </c>
      <c r="CC110" s="6">
        <f>_xll.SNL.Clients.Office.Excel.Functions.SPG($D110, CC$1, $F110, "Options: Curr=USD, Mag=Actuals")</f>
        <v>0</v>
      </c>
      <c r="CD110" s="6">
        <f>_xll.SNL.Clients.Office.Excel.Functions.SPG($D110, CD$1, $F110, "Options: Curr=USD, Mag=Actuals")</f>
        <v>0</v>
      </c>
      <c r="CE110" s="6">
        <f>_xll.SNL.Clients.Office.Excel.Functions.SPG($D110, CE$1, $F110, "Options: Curr=USD, Mag=Actuals")</f>
        <v>0</v>
      </c>
      <c r="CF110" s="6">
        <f>_xll.SNL.Clients.Office.Excel.Functions.SPG($D110, CF$1, $F110, "Options: Curr=USD, Mag=Actuals")</f>
        <v>0</v>
      </c>
      <c r="CG110" s="6">
        <f>_xll.SNL.Clients.Office.Excel.Functions.SPG($D110, CG$1, $F110, "Options: Curr=USD, Mag=Actuals")</f>
        <v>0</v>
      </c>
    </row>
    <row r="111" spans="1:85" x14ac:dyDescent="0.3">
      <c r="A111" s="10" t="s">
        <v>96</v>
      </c>
      <c r="B111" s="10" t="s">
        <v>85</v>
      </c>
      <c r="C111" s="10" t="s">
        <v>4</v>
      </c>
      <c r="D111">
        <v>4055265</v>
      </c>
      <c r="E111" s="10" t="s">
        <v>19</v>
      </c>
      <c r="F111" s="10" t="s">
        <v>56</v>
      </c>
      <c r="G111">
        <v>36.549999999999997</v>
      </c>
      <c r="H111">
        <v>153.21</v>
      </c>
      <c r="I111">
        <v>116.66</v>
      </c>
      <c r="J111">
        <v>961.62</v>
      </c>
      <c r="K111">
        <v>776.87</v>
      </c>
      <c r="L111">
        <v>9.25</v>
      </c>
      <c r="M111">
        <v>1447.6529368164524</v>
      </c>
      <c r="N111">
        <v>1237.8</v>
      </c>
      <c r="O111">
        <v>2.79</v>
      </c>
      <c r="P111">
        <v>-0.34</v>
      </c>
      <c r="Q111">
        <v>8.2899999999999991</v>
      </c>
      <c r="R111">
        <v>8.2799999999999994</v>
      </c>
      <c r="S111" t="str">
        <f>_xll.SNL.Clients.Office.Excel.Functions.SPG(D111, S$1, F111, "Options: Curr=USD, Mag=Actuals")</f>
        <v>Bank of China Limited (SEHK:3988)</v>
      </c>
      <c r="T111" t="str">
        <f>_xll.SNL.Clients.Office.Excel.Functions.SPG($D111, T$1, $F111, "Options: Curr=USD, Mag=Actuals")</f>
        <v>Bank of China Limited</v>
      </c>
      <c r="U111" s="6">
        <f>_xll.SNL.Clients.Office.Excel.Functions.SPG($D111, U$1, $F111, "Options: Curr=USD, Mag=Actuals")</f>
        <v>305446316800</v>
      </c>
      <c r="V111" t="str">
        <f>_xll.SNL.Clients.Office.Excel.Functions.SPG($D111, V$1, $F111, "Options: Curr=USD, Mag=Actuals")</f>
        <v>SEHK:3988</v>
      </c>
      <c r="W111" t="str">
        <f>_xll.SNL.Clients.Office.Excel.Functions.SPG($D111, W$1, $F111, "Options: Curr=USD, Mag=Actuals")</f>
        <v>Bank</v>
      </c>
      <c r="X111" s="6">
        <f>_xll.SNL.Clients.Office.Excel.Functions.SPG($D111, X$1, $F111, "Options: Curr=USD, Mag=Actuals")</f>
        <v>5671064785.1564302</v>
      </c>
      <c r="Y111" s="6">
        <f>_xll.SNL.Clients.Office.Excel.Functions.SPG($D111, Y$1, $F111, "Options: Curr=USD, Mag=Actuals")</f>
        <v>0</v>
      </c>
      <c r="Z111" s="6">
        <f>_xll.SNL.Clients.Office.Excel.Functions.SPG($D111, Z$1, $F111, "Options: Curr=USD, Mag=Actuals")</f>
        <v>17631066691.406811</v>
      </c>
      <c r="AA111" s="6">
        <f>_xll.SNL.Clients.Office.Excel.Functions.SPG($D111, AA$1, $F111, "Options: Curr=USD, Mag=Actuals")</f>
        <v>1126013246.0937858</v>
      </c>
      <c r="AB111" s="6">
        <f>_xll.SNL.Clients.Office.Excel.Functions.SPG($D111, AB$1, $F111, "Options: Curr=USD, Mag=Actuals")</f>
        <v>0</v>
      </c>
      <c r="AC111" s="6">
        <f>_xll.SNL.Clients.Office.Excel.Functions.SPG($D111, AC$1, $F111, "Options: Curr=USD, Mag=Actuals")</f>
        <v>0</v>
      </c>
      <c r="AD111" s="6">
        <f>_xll.SNL.Clients.Office.Excel.Functions.SPG($D111, AD$1, $F111, "Options: Curr=USD, Mag=Actuals")</f>
        <v>0</v>
      </c>
      <c r="AE111" s="6">
        <f>_xll.SNL.Clients.Office.Excel.Functions.SPG($D111, AE$1, $F111, "Options: Curr=USD, Mag=Actuals")</f>
        <v>0</v>
      </c>
      <c r="AF111" s="6">
        <f>_xll.SNL.Clients.Office.Excel.Functions.SPG($D111, AF$1, $F111, "Options: Curr=USD, Mag=Actuals")</f>
        <v>305446316800</v>
      </c>
      <c r="AG111" s="6">
        <f>_xll.SNL.Clients.Office.Excel.Functions.SPG($D111, AG$1, $F111, "Options: Curr=USD, Mag=Actuals")</f>
        <v>24333723500</v>
      </c>
      <c r="AH111" s="6">
        <f>_xll.SNL.Clients.Office.Excel.Functions.SPG($D111, AH$1, $F111, "Options: Curr=USD, Mag=Actuals")</f>
        <v>11239101200</v>
      </c>
      <c r="AI111" s="6">
        <f>_xll.SNL.Clients.Office.Excel.Functions.SPG($D111, AI$1, $F111, "Options: Curr=USD, Mag=Actuals")</f>
        <v>35795</v>
      </c>
      <c r="AJ111" s="6" t="str">
        <f>_xll.SNL.Clients.Office.Excel.Functions.SPG($D111, AJ$1, $F111, "Options: Curr=USD, Mag=Actuals")</f>
        <v>#INVALID FUNCTION PARAMETER</v>
      </c>
      <c r="AK111" s="6" t="str">
        <f>_xll.SNL.Clients.Office.Excel.Functions.SPG($D111, AK$1, $F111, "Options: Curr=USD, Mag=Actuals")</f>
        <v>#INVALID FUNCTION PARAMETER</v>
      </c>
      <c r="AL111" s="6" t="str">
        <f>_xll.SNL.Clients.Office.Excel.Functions.SPG($D111, AL$1, $F111, "Options: Curr=USD, Mag=Actuals")</f>
        <v>#INVALID FUNCTION PARAMETER</v>
      </c>
      <c r="AM111" s="6" t="str">
        <f>_xll.SNL.Clients.Office.Excel.Functions.SPG($D111, AM$1, $F111, "Options: Curr=USD, Mag=Actuals")</f>
        <v>#INVALID FUNCTION PARAMETER</v>
      </c>
      <c r="AN111" s="6">
        <f>_xll.SNL.Clients.Office.Excel.Functions.SPG($D111, AN$1, $F111, "Options: Curr=USD, Mag=Actuals")</f>
        <v>305446316800</v>
      </c>
      <c r="AO111" s="6">
        <f>_xll.SNL.Clients.Office.Excel.Functions.SPG($D111, AO$1, $F111, "Options: Curr=USD, Mag=Actuals")</f>
        <v>154726537000</v>
      </c>
      <c r="AP111" s="6">
        <f>_xll.SNL.Clients.Office.Excel.Functions.SPG($D111, AP$1, $F111, "Options: Curr=USD, Mag=Actuals")</f>
        <v>197903944500</v>
      </c>
      <c r="AQ111" s="6">
        <f>_xll.SNL.Clients.Office.Excel.Functions.SPG($D111, AQ$1, $F111, "Options: Curr=USD, Mag=Actuals")</f>
        <v>11239101200</v>
      </c>
      <c r="AR111" s="6">
        <f>_xll.SNL.Clients.Office.Excel.Functions.SPG($D111, AR$1, $F111, "Options: Curr=USD, Mag=Actuals")</f>
        <v>11239101200</v>
      </c>
      <c r="AS111" s="6">
        <f>_xll.SNL.Clients.Office.Excel.Functions.SPG($D111, AS$1, $F111, "Options: Curr=USD, Mag=Actuals")</f>
        <v>0</v>
      </c>
      <c r="AT111" s="6">
        <f>_xll.SNL.Clients.Office.Excel.Functions.SPG($D111, AT$1, $F111, "Options: Curr=USD, Mag=Actuals")</f>
        <v>50.655885662982698</v>
      </c>
      <c r="AU111" s="6">
        <f>_xll.SNL.Clients.Office.Excel.Functions.SPG($D111, AU$1, $F111, "Options: Curr=USD, Mag=Actuals")</f>
        <v>78.182644308031996</v>
      </c>
      <c r="AV111" s="6">
        <f>_xll.SNL.Clients.Office.Excel.Functions.SPG($D111, AV$1, $F111, "Options: Curr=USD, Mag=Actuals")</f>
        <v>3.67956677878658</v>
      </c>
      <c r="AW111" s="6">
        <f>_xll.SNL.Clients.Office.Excel.Functions.SPG($D111, AW$1, $F111, "Options: Curr=USD, Mag=Actuals")</f>
        <v>0</v>
      </c>
      <c r="AX111" s="6">
        <f>_xll.SNL.Clients.Office.Excel.Functions.SPG($D111, AX$1, $F111, "Options: Curr=USD, Mag=Actuals")</f>
        <v>1126013246.0937858</v>
      </c>
      <c r="AY111" s="6">
        <f>_xll.SNL.Clients.Office.Excel.Functions.SPG($D111, AY$1, $F111, "Options: Curr=USD, Mag=Actuals")</f>
        <v>1126013246.0937858</v>
      </c>
      <c r="AZ111" s="6">
        <f>_xll.SNL.Clients.Office.Excel.Functions.SPG($D111, AZ$1, $F111, "Options: Curr=USD, Mag=Actuals")</f>
        <v>0</v>
      </c>
      <c r="BA111" s="6">
        <f>_xll.SNL.Clients.Office.Excel.Functions.SPG($D111, BA$1, $F111, "Options: Curr=USD, Mag=Actuals")</f>
        <v>0</v>
      </c>
      <c r="BB111" s="6">
        <f>_xll.SNL.Clients.Office.Excel.Functions.SPG($D111, BB$1, $F111, "Options: Curr=USD, Mag=Actuals")</f>
        <v>0</v>
      </c>
      <c r="BC111" s="6">
        <f>_xll.SNL.Clients.Office.Excel.Functions.SPG($D111, BC$1, $F111, "Options: Curr=USD, Mag=Actuals")</f>
        <v>0</v>
      </c>
      <c r="BD111" s="6">
        <f>_xll.SNL.Clients.Office.Excel.Functions.SPG($D111, BD$1, $F111, "Options: Curr=USD, Mag=Actuals")</f>
        <v>0</v>
      </c>
      <c r="BE111" s="6">
        <f>_xll.SNL.Clients.Office.Excel.Functions.SPG($D111, BE$1, $F111, "Options: Curr=USD, Mag=Actuals")</f>
        <v>0</v>
      </c>
      <c r="BF111" s="6">
        <f>_xll.SNL.Clients.Office.Excel.Functions.SPG($D111, BF$1, $F111, "Options: Curr=USD, Mag=Actuals")</f>
        <v>0</v>
      </c>
      <c r="BG111" s="6">
        <f>_xll.SNL.Clients.Office.Excel.Functions.SPG($D111, BG$1, $F111, "Options: Curr=USD, Mag=Actuals")</f>
        <v>0</v>
      </c>
      <c r="BH111" s="6">
        <f>_xll.SNL.Clients.Office.Excel.Functions.SPG($D111, BH$1, $F111, "Options: Curr=USD, Mag=Actuals")</f>
        <v>0</v>
      </c>
      <c r="BI111" s="6">
        <f>_xll.SNL.Clients.Office.Excel.Functions.SPG($D111, BI$1, $F111, "Options: Curr=USD, Mag=Actuals")</f>
        <v>0</v>
      </c>
      <c r="BJ111" s="6">
        <f>_xll.SNL.Clients.Office.Excel.Functions.SPG($D111, BJ$1, $F111, "Options: Curr=USD, Mag=Actuals")</f>
        <v>0</v>
      </c>
      <c r="BK111" s="6">
        <f>_xll.SNL.Clients.Office.Excel.Functions.SPG($D111, BK$1, $F111, "Options: Curr=USD, Mag=Actuals")</f>
        <v>0</v>
      </c>
      <c r="BL111" s="6">
        <f>_xll.SNL.Clients.Office.Excel.Functions.SPG($D111, BL$1, $F111, "Options: Curr=USD, Mag=Actuals")</f>
        <v>0</v>
      </c>
      <c r="BM111" s="6">
        <f>_xll.SNL.Clients.Office.Excel.Functions.SPG($D111, BM$1, $F111, "Options: Curr=USD, Mag=Actuals")</f>
        <v>0</v>
      </c>
      <c r="BN111" s="6">
        <f>_xll.SNL.Clients.Office.Excel.Functions.SPG($D111, BN$1, $F111, "Options: Curr=USD, Mag=Actuals")</f>
        <v>0</v>
      </c>
      <c r="BO111" s="6">
        <f>_xll.SNL.Clients.Office.Excel.Functions.SPG($D111, BO$1, $F111, "Options: Curr=USD, Mag=Actuals")</f>
        <v>64.862853497767404</v>
      </c>
      <c r="BP111" s="6">
        <f>_xll.SNL.Clients.Office.Excel.Functions.SPG($D111, BP$1, $F111, "Options: Curr=USD, Mag=Actuals")</f>
        <v>10.6804167552626</v>
      </c>
      <c r="BQ111" s="6">
        <f>_xll.SNL.Clients.Office.Excel.Functions.SPG($D111, BQ$1, $F111, "Options: Curr=USD, Mag=Actuals")</f>
        <v>70.7569636402296</v>
      </c>
      <c r="BR111" s="6">
        <f>_xll.SNL.Clients.Office.Excel.Functions.SPG($D111, BR$1, $F111, "Options: Curr=USD, Mag=Actuals")</f>
        <v>0</v>
      </c>
      <c r="BS111" s="6">
        <f>_xll.SNL.Clients.Office.Excel.Functions.SPG($D111, BS$1, $F111, "Options: Curr=USD, Mag=Actuals")</f>
        <v>0</v>
      </c>
      <c r="BT111" s="6">
        <f>_xll.SNL.Clients.Office.Excel.Functions.SPG($D111, BT$1, $F111, "Options: Curr=USD, Mag=Actuals")</f>
        <v>0</v>
      </c>
      <c r="BU111" s="6">
        <f>_xll.SNL.Clients.Office.Excel.Functions.SPG($D111, BU$1, $F111, "Options: Curr=USD, Mag=Actuals")</f>
        <v>0</v>
      </c>
      <c r="BV111" s="6">
        <f>_xll.SNL.Clients.Office.Excel.Functions.SPG($D111, BV$1, $F111, "Options: Curr=USD, Mag=Actuals")</f>
        <v>0</v>
      </c>
      <c r="BW111" s="6">
        <f>_xll.SNL.Clients.Office.Excel.Functions.SPG($D111, BW$1, $F111, "Options: Curr=USD, Mag=Actuals")</f>
        <v>0</v>
      </c>
      <c r="BX111" s="6">
        <f>_xll.SNL.Clients.Office.Excel.Functions.SPG($D111, BX$1, $F111, "Options: Curr=USD, Mag=Actuals")</f>
        <v>80280225400</v>
      </c>
      <c r="BY111" s="6">
        <f>_xll.SNL.Clients.Office.Excel.Functions.SPG($D111, BY$1, $F111, "Options: Curr=USD, Mag=Actuals")</f>
        <v>0</v>
      </c>
      <c r="BZ111" s="6">
        <f>_xll.SNL.Clients.Office.Excel.Functions.SPG($D111, BZ$1, $F111, "Options: Curr=USD, Mag=Actuals")</f>
        <v>0</v>
      </c>
      <c r="CA111" s="6" t="str">
        <f>_xll.SNL.Clients.Office.Excel.Functions.SPG($D111, CA$1, $F111, "Options: Curr=USD, Mag=Actuals")</f>
        <v>Nonperforming Loans</v>
      </c>
      <c r="CB111" s="6">
        <f>_xll.SNL.Clients.Office.Excel.Functions.SPG($D111, CB$1, $F111, "Options: Curr=USD, Mag=Actuals")</f>
        <v>0</v>
      </c>
      <c r="CC111" s="6">
        <f>_xll.SNL.Clients.Office.Excel.Functions.SPG($D111, CC$1, $F111, "Options: Curr=USD, Mag=Actuals")</f>
        <v>0</v>
      </c>
      <c r="CD111" s="6">
        <f>_xll.SNL.Clients.Office.Excel.Functions.SPG($D111, CD$1, $F111, "Options: Curr=USD, Mag=Actuals")</f>
        <v>0</v>
      </c>
      <c r="CE111" s="6">
        <f>_xll.SNL.Clients.Office.Excel.Functions.SPG($D111, CE$1, $F111, "Options: Curr=USD, Mag=Actuals")</f>
        <v>0</v>
      </c>
      <c r="CF111" s="6">
        <f>_xll.SNL.Clients.Office.Excel.Functions.SPG($D111, CF$1, $F111, "Options: Curr=USD, Mag=Actuals")</f>
        <v>2.31265498095649</v>
      </c>
      <c r="CG111" s="6">
        <f>_xll.SNL.Clients.Office.Excel.Functions.SPG($D111, CG$1, $F111, "Options: Curr=USD, Mag=Actuals")</f>
        <v>0</v>
      </c>
    </row>
    <row r="112" spans="1:85" x14ac:dyDescent="0.3">
      <c r="A112" s="10" t="s">
        <v>96</v>
      </c>
      <c r="B112" s="10" t="s">
        <v>85</v>
      </c>
      <c r="C112" s="10" t="s">
        <v>4</v>
      </c>
      <c r="D112">
        <v>4055265</v>
      </c>
      <c r="E112" s="10" t="s">
        <v>19</v>
      </c>
      <c r="F112" s="10" t="s">
        <v>57</v>
      </c>
      <c r="G112">
        <v>45.63</v>
      </c>
      <c r="H112">
        <v>163.69999999999999</v>
      </c>
      <c r="I112">
        <v>118.07</v>
      </c>
      <c r="J112">
        <v>1029.06</v>
      </c>
      <c r="K112">
        <v>825.34</v>
      </c>
      <c r="L112">
        <v>7.86</v>
      </c>
      <c r="M112">
        <v>1563.2900106613786</v>
      </c>
      <c r="N112">
        <v>1246.8399999999999</v>
      </c>
      <c r="O112">
        <v>-0.77</v>
      </c>
      <c r="P112">
        <v>-4.2699999999999996</v>
      </c>
      <c r="Q112">
        <v>8.2799999999999994</v>
      </c>
      <c r="R112">
        <v>8.2799999999999994</v>
      </c>
      <c r="S112" t="str">
        <f>_xll.SNL.Clients.Office.Excel.Functions.SPG(D112, S$1, F112, "Options: Curr=USD, Mag=Actuals")</f>
        <v>Bank of China Limited (SEHK:3988)</v>
      </c>
      <c r="T112" t="str">
        <f>_xll.SNL.Clients.Office.Excel.Functions.SPG($D112, T$1, $F112, "Options: Curr=USD, Mag=Actuals")</f>
        <v>Bank of China Limited</v>
      </c>
      <c r="U112" s="6">
        <f>_xll.SNL.Clients.Office.Excel.Functions.SPG($D112, U$1, $F112, "Options: Curr=USD, Mag=Actuals")</f>
        <v>337929100800</v>
      </c>
      <c r="V112" t="str">
        <f>_xll.SNL.Clients.Office.Excel.Functions.SPG($D112, V$1, $F112, "Options: Curr=USD, Mag=Actuals")</f>
        <v>SEHK:3988</v>
      </c>
      <c r="W112" t="str">
        <f>_xll.SNL.Clients.Office.Excel.Functions.SPG($D112, W$1, $F112, "Options: Curr=USD, Mag=Actuals")</f>
        <v>Bank</v>
      </c>
      <c r="X112" s="6">
        <f>_xll.SNL.Clients.Office.Excel.Functions.SPG($D112, X$1, $F112, "Options: Curr=USD, Mag=Actuals")</f>
        <v>5736363371.2058592</v>
      </c>
      <c r="Y112" s="6">
        <f>_xll.SNL.Clients.Office.Excel.Functions.SPG($D112, Y$1, $F112, "Options: Curr=USD, Mag=Actuals")</f>
        <v>0</v>
      </c>
      <c r="Z112" s="6">
        <f>_xll.SNL.Clients.Office.Excel.Functions.SPG($D112, Z$1, $F112, "Options: Curr=USD, Mag=Actuals")</f>
        <v>17186030691.049488</v>
      </c>
      <c r="AA112" s="6">
        <f>_xll.SNL.Clients.Office.Excel.Functions.SPG($D112, AA$1, $F112, "Options: Curr=USD, Mag=Actuals")</f>
        <v>683935229.57194078</v>
      </c>
      <c r="AB112" s="6">
        <f>_xll.SNL.Clients.Office.Excel.Functions.SPG($D112, AB$1, $F112, "Options: Curr=USD, Mag=Actuals")</f>
        <v>0</v>
      </c>
      <c r="AC112" s="6">
        <f>_xll.SNL.Clients.Office.Excel.Functions.SPG($D112, AC$1, $F112, "Options: Curr=USD, Mag=Actuals")</f>
        <v>0</v>
      </c>
      <c r="AD112" s="6">
        <f>_xll.SNL.Clients.Office.Excel.Functions.SPG($D112, AD$1, $F112, "Options: Curr=USD, Mag=Actuals")</f>
        <v>0.21255568095861299</v>
      </c>
      <c r="AE112" s="6">
        <f>_xll.SNL.Clients.Office.Excel.Functions.SPG($D112, AE$1, $F112, "Options: Curr=USD, Mag=Actuals")</f>
        <v>4.8014374647732101</v>
      </c>
      <c r="AF112" s="6">
        <f>_xll.SNL.Clients.Office.Excel.Functions.SPG($D112, AF$1, $F112, "Options: Curr=USD, Mag=Actuals")</f>
        <v>337929100800</v>
      </c>
      <c r="AG112" s="6">
        <f>_xll.SNL.Clients.Office.Excel.Functions.SPG($D112, AG$1, $F112, "Options: Curr=USD, Mag=Actuals")</f>
        <v>17026424800</v>
      </c>
      <c r="AH112" s="6">
        <f>_xll.SNL.Clients.Office.Excel.Functions.SPG($D112, AH$1, $F112, "Options: Curr=USD, Mag=Actuals")</f>
        <v>17242598500</v>
      </c>
      <c r="AI112" s="6">
        <f>_xll.SNL.Clients.Office.Excel.Functions.SPG($D112, AI$1, $F112, "Options: Curr=USD, Mag=Actuals")</f>
        <v>36160</v>
      </c>
      <c r="AJ112" s="6" t="str">
        <f>_xll.SNL.Clients.Office.Excel.Functions.SPG($D112, AJ$1, $F112, "Options: Curr=USD, Mag=Actuals")</f>
        <v>#INVALID FUNCTION PARAMETER</v>
      </c>
      <c r="AK112" s="6" t="str">
        <f>_xll.SNL.Clients.Office.Excel.Functions.SPG($D112, AK$1, $F112, "Options: Curr=USD, Mag=Actuals")</f>
        <v>#INVALID FUNCTION PARAMETER</v>
      </c>
      <c r="AL112" s="6" t="str">
        <f>_xll.SNL.Clients.Office.Excel.Functions.SPG($D112, AL$1, $F112, "Options: Curr=USD, Mag=Actuals")</f>
        <v>#INVALID FUNCTION PARAMETER</v>
      </c>
      <c r="AM112" s="6" t="str">
        <f>_xll.SNL.Clients.Office.Excel.Functions.SPG($D112, AM$1, $F112, "Options: Curr=USD, Mag=Actuals")</f>
        <v>#INVALID FUNCTION PARAMETER</v>
      </c>
      <c r="AN112" s="6">
        <f>_xll.SNL.Clients.Office.Excel.Functions.SPG($D112, AN$1, $F112, "Options: Curr=USD, Mag=Actuals")</f>
        <v>337929100800</v>
      </c>
      <c r="AO112" s="6">
        <f>_xll.SNL.Clients.Office.Excel.Functions.SPG($D112, AO$1, $F112, "Options: Curr=USD, Mag=Actuals")</f>
        <v>170227313800</v>
      </c>
      <c r="AP112" s="6">
        <f>_xll.SNL.Clients.Office.Excel.Functions.SPG($D112, AP$1, $F112, "Options: Curr=USD, Mag=Actuals")</f>
        <v>224882325700.00003</v>
      </c>
      <c r="AQ112" s="6">
        <f>_xll.SNL.Clients.Office.Excel.Functions.SPG($D112, AQ$1, $F112, "Options: Curr=USD, Mag=Actuals")</f>
        <v>17242598500</v>
      </c>
      <c r="AR112" s="6">
        <f>_xll.SNL.Clients.Office.Excel.Functions.SPG($D112, AR$1, $F112, "Options: Curr=USD, Mag=Actuals")</f>
        <v>17242598500</v>
      </c>
      <c r="AS112" s="6">
        <f>_xll.SNL.Clients.Office.Excel.Functions.SPG($D112, AS$1, $F112, "Options: Curr=USD, Mag=Actuals")</f>
        <v>0</v>
      </c>
      <c r="AT112" s="6">
        <f>_xll.SNL.Clients.Office.Excel.Functions.SPG($D112, AT$1, $F112, "Options: Curr=USD, Mag=Actuals")</f>
        <v>50.373677021899098</v>
      </c>
      <c r="AU112" s="6">
        <f>_xll.SNL.Clients.Office.Excel.Functions.SPG($D112, AU$1, $F112, "Options: Curr=USD, Mag=Actuals")</f>
        <v>75.696172773972705</v>
      </c>
      <c r="AV112" s="6">
        <f>_xll.SNL.Clients.Office.Excel.Functions.SPG($D112, AV$1, $F112, "Options: Curr=USD, Mag=Actuals")</f>
        <v>5.1024307936725704</v>
      </c>
      <c r="AW112" s="6">
        <f>_xll.SNL.Clients.Office.Excel.Functions.SPG($D112, AW$1, $F112, "Options: Curr=USD, Mag=Actuals")</f>
        <v>0</v>
      </c>
      <c r="AX112" s="6">
        <f>_xll.SNL.Clients.Office.Excel.Functions.SPG($D112, AX$1, $F112, "Options: Curr=USD, Mag=Actuals")</f>
        <v>683935229.57194078</v>
      </c>
      <c r="AY112" s="6">
        <f>_xll.SNL.Clients.Office.Excel.Functions.SPG($D112, AY$1, $F112, "Options: Curr=USD, Mag=Actuals")</f>
        <v>683935229.57194078</v>
      </c>
      <c r="AZ112" s="6">
        <f>_xll.SNL.Clients.Office.Excel.Functions.SPG($D112, AZ$1, $F112, "Options: Curr=USD, Mag=Actuals")</f>
        <v>0.21255568095861299</v>
      </c>
      <c r="BA112" s="6">
        <f>_xll.SNL.Clients.Office.Excel.Functions.SPG($D112, BA$1, $F112, "Options: Curr=USD, Mag=Actuals")</f>
        <v>4.8014374647732101</v>
      </c>
      <c r="BB112" s="6">
        <f>_xll.SNL.Clients.Office.Excel.Functions.SPG($D112, BB$1, $F112, "Options: Curr=USD, Mag=Actuals")</f>
        <v>4.8014374647732101</v>
      </c>
      <c r="BC112" s="6">
        <f>_xll.SNL.Clients.Office.Excel.Functions.SPG($D112, BC$1, $F112, "Options: Curr=USD, Mag=Actuals")</f>
        <v>0</v>
      </c>
      <c r="BD112" s="6">
        <f>_xll.SNL.Clients.Office.Excel.Functions.SPG($D112, BD$1, $F112, "Options: Curr=USD, Mag=Actuals")</f>
        <v>0</v>
      </c>
      <c r="BE112" s="6">
        <f>_xll.SNL.Clients.Office.Excel.Functions.SPG($D112, BE$1, $F112, "Options: Curr=USD, Mag=Actuals")</f>
        <v>1.1319668735817101</v>
      </c>
      <c r="BF112" s="6">
        <f>_xll.SNL.Clients.Office.Excel.Functions.SPG($D112, BF$1, $F112, "Options: Curr=USD, Mag=Actuals")</f>
        <v>0.16073937109032599</v>
      </c>
      <c r="BG112" s="6">
        <f>_xll.SNL.Clients.Office.Excel.Functions.SPG($D112, BG$1, $F112, "Options: Curr=USD, Mag=Actuals")</f>
        <v>1.4631259980549201</v>
      </c>
      <c r="BH112" s="6">
        <f>_xll.SNL.Clients.Office.Excel.Functions.SPG($D112, BH$1, $F112, "Options: Curr=USD, Mag=Actuals")</f>
        <v>0.31964021996229902</v>
      </c>
      <c r="BI112" s="6">
        <f>_xll.SNL.Clients.Office.Excel.Functions.SPG($D112, BI$1, $F112, "Options: Curr=USD, Mag=Actuals")</f>
        <v>0</v>
      </c>
      <c r="BJ112" s="6">
        <f>_xll.SNL.Clients.Office.Excel.Functions.SPG($D112, BJ$1, $F112, "Options: Curr=USD, Mag=Actuals")</f>
        <v>0</v>
      </c>
      <c r="BK112" s="6">
        <f>_xll.SNL.Clients.Office.Excel.Functions.SPG($D112, BK$1, $F112, "Options: Curr=USD, Mag=Actuals")</f>
        <v>0</v>
      </c>
      <c r="BL112" s="6">
        <f>_xll.SNL.Clients.Office.Excel.Functions.SPG($D112, BL$1, $F112, "Options: Curr=USD, Mag=Actuals")</f>
        <v>0</v>
      </c>
      <c r="BM112" s="6">
        <f>_xll.SNL.Clients.Office.Excel.Functions.SPG($D112, BM$1, $F112, "Options: Curr=USD, Mag=Actuals")</f>
        <v>0</v>
      </c>
      <c r="BN112" s="6">
        <f>_xll.SNL.Clients.Office.Excel.Functions.SPG($D112, BN$1, $F112, "Options: Curr=USD, Mag=Actuals")</f>
        <v>1.2047887246886599</v>
      </c>
      <c r="BO112" s="6">
        <f>_xll.SNL.Clients.Office.Excel.Functions.SPG($D112, BO$1, $F112, "Options: Curr=USD, Mag=Actuals")</f>
        <v>63.494969903607398</v>
      </c>
      <c r="BP112" s="6">
        <f>_xll.SNL.Clients.Office.Excel.Functions.SPG($D112, BP$1, $F112, "Options: Curr=USD, Mag=Actuals")</f>
        <v>9.0162899355979302</v>
      </c>
      <c r="BQ112" s="6">
        <f>_xll.SNL.Clients.Office.Excel.Functions.SPG($D112, BQ$1, $F112, "Options: Curr=USD, Mag=Actuals")</f>
        <v>82.070547628067501</v>
      </c>
      <c r="BR112" s="6">
        <f>_xll.SNL.Clients.Office.Excel.Functions.SPG($D112, BR$1, $F112, "Options: Curr=USD, Mag=Actuals")</f>
        <v>0</v>
      </c>
      <c r="BS112" s="6">
        <f>_xll.SNL.Clients.Office.Excel.Functions.SPG($D112, BS$1, $F112, "Options: Curr=USD, Mag=Actuals")</f>
        <v>0</v>
      </c>
      <c r="BT112" s="6">
        <f>_xll.SNL.Clients.Office.Excel.Functions.SPG($D112, BT$1, $F112, "Options: Curr=USD, Mag=Actuals")</f>
        <v>0</v>
      </c>
      <c r="BU112" s="6">
        <f>_xll.SNL.Clients.Office.Excel.Functions.SPG($D112, BU$1, $F112, "Options: Curr=USD, Mag=Actuals")</f>
        <v>0</v>
      </c>
      <c r="BV112" s="6">
        <f>_xll.SNL.Clients.Office.Excel.Functions.SPG($D112, BV$1, $F112, "Options: Curr=USD, Mag=Actuals")</f>
        <v>0</v>
      </c>
      <c r="BW112" s="6">
        <f>_xll.SNL.Clients.Office.Excel.Functions.SPG($D112, BW$1, $F112, "Options: Curr=USD, Mag=Actuals")</f>
        <v>0</v>
      </c>
      <c r="BX112" s="6">
        <f>_xll.SNL.Clients.Office.Excel.Functions.SPG($D112, BX$1, $F112, "Options: Curr=USD, Mag=Actuals")</f>
        <v>80246791500</v>
      </c>
      <c r="BY112" s="6">
        <f>_xll.SNL.Clients.Office.Excel.Functions.SPG($D112, BY$1, $F112, "Options: Curr=USD, Mag=Actuals")</f>
        <v>0</v>
      </c>
      <c r="BZ112" s="6">
        <f>_xll.SNL.Clients.Office.Excel.Functions.SPG($D112, BZ$1, $F112, "Options: Curr=USD, Mag=Actuals")</f>
        <v>0</v>
      </c>
      <c r="CA112" s="6" t="str">
        <f>_xll.SNL.Clients.Office.Excel.Functions.SPG($D112, CA$1, $F112, "Options: Curr=USD, Mag=Actuals")</f>
        <v>Nonperforming Loans</v>
      </c>
      <c r="CB112" s="6">
        <f>_xll.SNL.Clients.Office.Excel.Functions.SPG($D112, CB$1, $F112, "Options: Curr=USD, Mag=Actuals")</f>
        <v>0</v>
      </c>
      <c r="CC112" s="6">
        <f>_xll.SNL.Clients.Office.Excel.Functions.SPG($D112, CC$1, $F112, "Options: Curr=USD, Mag=Actuals")</f>
        <v>0</v>
      </c>
      <c r="CD112" s="6">
        <f>_xll.SNL.Clients.Office.Excel.Functions.SPG($D112, CD$1, $F112, "Options: Curr=USD, Mag=Actuals")</f>
        <v>0</v>
      </c>
      <c r="CE112" s="6">
        <f>_xll.SNL.Clients.Office.Excel.Functions.SPG($D112, CE$1, $F112, "Options: Curr=USD, Mag=Actuals")</f>
        <v>0</v>
      </c>
      <c r="CF112" s="6">
        <f>_xll.SNL.Clients.Office.Excel.Functions.SPG($D112, CF$1, $F112, "Options: Curr=USD, Mag=Actuals")</f>
        <v>2.5545392612205</v>
      </c>
      <c r="CG112" s="6">
        <f>_xll.SNL.Clients.Office.Excel.Functions.SPG($D112, CG$1, $F112, "Options: Curr=USD, Mag=Actuals")</f>
        <v>0</v>
      </c>
    </row>
    <row r="113" spans="1:85" x14ac:dyDescent="0.3">
      <c r="A113" s="10" t="s">
        <v>96</v>
      </c>
      <c r="B113" s="10" t="s">
        <v>85</v>
      </c>
      <c r="C113" s="10" t="s">
        <v>4</v>
      </c>
      <c r="D113">
        <v>4055265</v>
      </c>
      <c r="E113" s="10" t="s">
        <v>19</v>
      </c>
      <c r="F113" s="10" t="s">
        <v>58</v>
      </c>
      <c r="G113">
        <v>32.92</v>
      </c>
      <c r="H113">
        <v>169.33</v>
      </c>
      <c r="I113">
        <v>136.41</v>
      </c>
      <c r="J113">
        <v>1094</v>
      </c>
      <c r="K113">
        <v>871.41</v>
      </c>
      <c r="L113">
        <v>7.68</v>
      </c>
      <c r="M113">
        <v>1684.0254084855601</v>
      </c>
      <c r="N113">
        <v>1255.43</v>
      </c>
      <c r="O113">
        <v>-1.4</v>
      </c>
      <c r="P113">
        <v>-2.93</v>
      </c>
      <c r="Q113">
        <v>8.2799999999999994</v>
      </c>
      <c r="R113">
        <v>8.2799999999999994</v>
      </c>
      <c r="S113" t="str">
        <f>_xll.SNL.Clients.Office.Excel.Functions.SPG(D113, S$1, F113, "Options: Curr=USD, Mag=Actuals")</f>
        <v>Bank of China Limited (SEHK:3988)</v>
      </c>
      <c r="T113" t="str">
        <f>_xll.SNL.Clients.Office.Excel.Functions.SPG($D113, T$1, $F113, "Options: Curr=USD, Mag=Actuals")</f>
        <v>Bank of China Limited</v>
      </c>
      <c r="U113" s="6">
        <f>_xll.SNL.Clients.Office.Excel.Functions.SPG($D113, U$1, $F113, "Options: Curr=USD, Mag=Actuals")</f>
        <v>350732795238</v>
      </c>
      <c r="V113" t="str">
        <f>_xll.SNL.Clients.Office.Excel.Functions.SPG($D113, V$1, $F113, "Options: Curr=USD, Mag=Actuals")</f>
        <v>SEHK:3988</v>
      </c>
      <c r="W113" t="str">
        <f>_xll.SNL.Clients.Office.Excel.Functions.SPG($D113, W$1, $F113, "Options: Curr=USD, Mag=Actuals")</f>
        <v>Bank</v>
      </c>
      <c r="X113" s="6">
        <f>_xll.SNL.Clients.Office.Excel.Functions.SPG($D113, X$1, $F113, "Options: Curr=USD, Mag=Actuals")</f>
        <v>5763838545.8638163</v>
      </c>
      <c r="Y113" s="6">
        <f>_xll.SNL.Clients.Office.Excel.Functions.SPG($D113, Y$1, $F113, "Options: Curr=USD, Mag=Actuals")</f>
        <v>0</v>
      </c>
      <c r="Z113" s="6">
        <f>_xll.SNL.Clients.Office.Excel.Functions.SPG($D113, Z$1, $F113, "Options: Curr=USD, Mag=Actuals")</f>
        <v>13439777750.895262</v>
      </c>
      <c r="AA113" s="6">
        <f>_xll.SNL.Clients.Office.Excel.Functions.SPG($D113, AA$1, $F113, "Options: Curr=USD, Mag=Actuals")</f>
        <v>534306045.74012071</v>
      </c>
      <c r="AB113" s="6">
        <f>_xll.SNL.Clients.Office.Excel.Functions.SPG($D113, AB$1, $F113, "Options: Curr=USD, Mag=Actuals")</f>
        <v>0</v>
      </c>
      <c r="AC113" s="6">
        <f>_xll.SNL.Clients.Office.Excel.Functions.SPG($D113, AC$1, $F113, "Options: Curr=USD, Mag=Actuals")</f>
        <v>0</v>
      </c>
      <c r="AD113" s="6">
        <f>_xll.SNL.Clients.Office.Excel.Functions.SPG($D113, AD$1, $F113, "Options: Curr=USD, Mag=Actuals")</f>
        <v>0.15512829818576299</v>
      </c>
      <c r="AE113" s="6">
        <f>_xll.SNL.Clients.Office.Excel.Functions.SPG($D113, AE$1, $F113, "Options: Curr=USD, Mag=Actuals")</f>
        <v>3.0380755192506399</v>
      </c>
      <c r="AF113" s="6">
        <f>_xll.SNL.Clients.Office.Excel.Functions.SPG($D113, AF$1, $F113, "Options: Curr=USD, Mag=Actuals")</f>
        <v>350732795238</v>
      </c>
      <c r="AG113" s="6">
        <f>_xll.SNL.Clients.Office.Excel.Functions.SPG($D113, AG$1, $F113, "Options: Curr=USD, Mag=Actuals")</f>
        <v>11899147080</v>
      </c>
      <c r="AH113" s="6">
        <f>_xll.SNL.Clients.Office.Excel.Functions.SPG($D113, AH$1, $F113, "Options: Curr=USD, Mag=Actuals")</f>
        <v>17921429577.999996</v>
      </c>
      <c r="AI113" s="6">
        <f>_xll.SNL.Clients.Office.Excel.Functions.SPG($D113, AI$1, $F113, "Options: Curr=USD, Mag=Actuals")</f>
        <v>36525</v>
      </c>
      <c r="AJ113" s="6" t="str">
        <f>_xll.SNL.Clients.Office.Excel.Functions.SPG($D113, AJ$1, $F113, "Options: Curr=USD, Mag=Actuals")</f>
        <v>#INVALID FUNCTION PARAMETER</v>
      </c>
      <c r="AK113" s="6" t="str">
        <f>_xll.SNL.Clients.Office.Excel.Functions.SPG($D113, AK$1, $F113, "Options: Curr=USD, Mag=Actuals")</f>
        <v>#INVALID FUNCTION PARAMETER</v>
      </c>
      <c r="AL113" s="6" t="str">
        <f>_xll.SNL.Clients.Office.Excel.Functions.SPG($D113, AL$1, $F113, "Options: Curr=USD, Mag=Actuals")</f>
        <v>#INVALID FUNCTION PARAMETER</v>
      </c>
      <c r="AM113" s="6" t="str">
        <f>_xll.SNL.Clients.Office.Excel.Functions.SPG($D113, AM$1, $F113, "Options: Curr=USD, Mag=Actuals")</f>
        <v>#INVALID FUNCTION PARAMETER</v>
      </c>
      <c r="AN113" s="6">
        <f>_xll.SNL.Clients.Office.Excel.Functions.SPG($D113, AN$1, $F113, "Options: Curr=USD, Mag=Actuals")</f>
        <v>350732795238</v>
      </c>
      <c r="AO113" s="6">
        <f>_xll.SNL.Clients.Office.Excel.Functions.SPG($D113, AO$1, $F113, "Options: Curr=USD, Mag=Actuals")</f>
        <v>175078339704</v>
      </c>
      <c r="AP113" s="6">
        <f>_xll.SNL.Clients.Office.Excel.Functions.SPG($D113, AP$1, $F113, "Options: Curr=USD, Mag=Actuals")</f>
        <v>239735444890</v>
      </c>
      <c r="AQ113" s="6">
        <f>_xll.SNL.Clients.Office.Excel.Functions.SPG($D113, AQ$1, $F113, "Options: Curr=USD, Mag=Actuals")</f>
        <v>17921429577.999996</v>
      </c>
      <c r="AR113" s="6">
        <f>_xll.SNL.Clients.Office.Excel.Functions.SPG($D113, AR$1, $F113, "Options: Curr=USD, Mag=Actuals")</f>
        <v>17921429577.999996</v>
      </c>
      <c r="AS113" s="6">
        <f>_xll.SNL.Clients.Office.Excel.Functions.SPG($D113, AS$1, $F113, "Options: Curr=USD, Mag=Actuals")</f>
        <v>0</v>
      </c>
      <c r="AT113" s="6">
        <f>_xll.SNL.Clients.Office.Excel.Functions.SPG($D113, AT$1, $F113, "Options: Curr=USD, Mag=Actuals")</f>
        <v>49.917869694847198</v>
      </c>
      <c r="AU113" s="6">
        <f>_xll.SNL.Clients.Office.Excel.Functions.SPG($D113, AU$1, $F113, "Options: Curr=USD, Mag=Actuals")</f>
        <v>73.029809915814795</v>
      </c>
      <c r="AV113" s="6">
        <f>_xll.SNL.Clients.Office.Excel.Functions.SPG($D113, AV$1, $F113, "Options: Curr=USD, Mag=Actuals")</f>
        <v>5.1097102470383202</v>
      </c>
      <c r="AW113" s="6">
        <f>_xll.SNL.Clients.Office.Excel.Functions.SPG($D113, AW$1, $F113, "Options: Curr=USD, Mag=Actuals")</f>
        <v>0</v>
      </c>
      <c r="AX113" s="6">
        <f>_xll.SNL.Clients.Office.Excel.Functions.SPG($D113, AX$1, $F113, "Options: Curr=USD, Mag=Actuals")</f>
        <v>534306045.74012071</v>
      </c>
      <c r="AY113" s="6">
        <f>_xll.SNL.Clients.Office.Excel.Functions.SPG($D113, AY$1, $F113, "Options: Curr=USD, Mag=Actuals")</f>
        <v>534306045.74012071</v>
      </c>
      <c r="AZ113" s="6">
        <f>_xll.SNL.Clients.Office.Excel.Functions.SPG($D113, AZ$1, $F113, "Options: Curr=USD, Mag=Actuals")</f>
        <v>0.15512829818576299</v>
      </c>
      <c r="BA113" s="6">
        <f>_xll.SNL.Clients.Office.Excel.Functions.SPG($D113, BA$1, $F113, "Options: Curr=USD, Mag=Actuals")</f>
        <v>3.0380755192506399</v>
      </c>
      <c r="BB113" s="6">
        <f>_xll.SNL.Clients.Office.Excel.Functions.SPG($D113, BB$1, $F113, "Options: Curr=USD, Mag=Actuals")</f>
        <v>3.0380755192506399</v>
      </c>
      <c r="BC113" s="6">
        <f>_xll.SNL.Clients.Office.Excel.Functions.SPG($D113, BC$1, $F113, "Options: Curr=USD, Mag=Actuals")</f>
        <v>0</v>
      </c>
      <c r="BD113" s="6">
        <f>_xll.SNL.Clients.Office.Excel.Functions.SPG($D113, BD$1, $F113, "Options: Curr=USD, Mag=Actuals")</f>
        <v>0</v>
      </c>
      <c r="BE113" s="6">
        <f>_xll.SNL.Clients.Office.Excel.Functions.SPG($D113, BE$1, $F113, "Options: Curr=USD, Mag=Actuals")</f>
        <v>1.3055112273404501</v>
      </c>
      <c r="BF113" s="6">
        <f>_xll.SNL.Clients.Office.Excel.Functions.SPG($D113, BF$1, $F113, "Options: Curr=USD, Mag=Actuals")</f>
        <v>0.14162820894491401</v>
      </c>
      <c r="BG113" s="6">
        <f>_xll.SNL.Clients.Office.Excel.Functions.SPG($D113, BG$1, $F113, "Options: Curr=USD, Mag=Actuals")</f>
        <v>0.88076686117314695</v>
      </c>
      <c r="BH113" s="6">
        <f>_xll.SNL.Clients.Office.Excel.Functions.SPG($D113, BH$1, $F113, "Options: Curr=USD, Mag=Actuals")</f>
        <v>0.79268316202246103</v>
      </c>
      <c r="BI113" s="6">
        <f>_xll.SNL.Clients.Office.Excel.Functions.SPG($D113, BI$1, $F113, "Options: Curr=USD, Mag=Actuals")</f>
        <v>0</v>
      </c>
      <c r="BJ113" s="6">
        <f>_xll.SNL.Clients.Office.Excel.Functions.SPG($D113, BJ$1, $F113, "Options: Curr=USD, Mag=Actuals")</f>
        <v>0</v>
      </c>
      <c r="BK113" s="6">
        <f>_xll.SNL.Clients.Office.Excel.Functions.SPG($D113, BK$1, $F113, "Options: Curr=USD, Mag=Actuals")</f>
        <v>0</v>
      </c>
      <c r="BL113" s="6">
        <f>_xll.SNL.Clients.Office.Excel.Functions.SPG($D113, BL$1, $F113, "Options: Curr=USD, Mag=Actuals")</f>
        <v>0</v>
      </c>
      <c r="BM113" s="6">
        <f>_xll.SNL.Clients.Office.Excel.Functions.SPG($D113, BM$1, $F113, "Options: Curr=USD, Mag=Actuals")</f>
        <v>0</v>
      </c>
      <c r="BN113" s="6">
        <f>_xll.SNL.Clients.Office.Excel.Functions.SPG($D113, BN$1, $F113, "Options: Curr=USD, Mag=Actuals")</f>
        <v>1.39043772029611</v>
      </c>
      <c r="BO113" s="6">
        <f>_xll.SNL.Clients.Office.Excel.Functions.SPG($D113, BO$1, $F113, "Options: Curr=USD, Mag=Actuals")</f>
        <v>78.013158997569306</v>
      </c>
      <c r="BP113" s="6">
        <f>_xll.SNL.Clients.Office.Excel.Functions.SPG($D113, BP$1, $F113, "Options: Curr=USD, Mag=Actuals")</f>
        <v>8.4632470036040601</v>
      </c>
      <c r="BQ113" s="6">
        <f>_xll.SNL.Clients.Office.Excel.Functions.SPG($D113, BQ$1, $F113, "Options: Curr=USD, Mag=Actuals")</f>
        <v>52.6317995138714</v>
      </c>
      <c r="BR113" s="6">
        <f>_xll.SNL.Clients.Office.Excel.Functions.SPG($D113, BR$1, $F113, "Options: Curr=USD, Mag=Actuals")</f>
        <v>0</v>
      </c>
      <c r="BS113" s="6">
        <f>_xll.SNL.Clients.Office.Excel.Functions.SPG($D113, BS$1, $F113, "Options: Curr=USD, Mag=Actuals")</f>
        <v>0</v>
      </c>
      <c r="BT113" s="6">
        <f>_xll.SNL.Clients.Office.Excel.Functions.SPG($D113, BT$1, $F113, "Options: Curr=USD, Mag=Actuals")</f>
        <v>0</v>
      </c>
      <c r="BU113" s="6">
        <f>_xll.SNL.Clients.Office.Excel.Functions.SPG($D113, BU$1, $F113, "Options: Curr=USD, Mag=Actuals")</f>
        <v>0</v>
      </c>
      <c r="BV113" s="6">
        <f>_xll.SNL.Clients.Office.Excel.Functions.SPG($D113, BV$1, $F113, "Options: Curr=USD, Mag=Actuals")</f>
        <v>0</v>
      </c>
      <c r="BW113" s="6">
        <f>_xll.SNL.Clients.Office.Excel.Functions.SPG($D113, BW$1, $F113, "Options: Curr=USD, Mag=Actuals")</f>
        <v>0</v>
      </c>
      <c r="BX113" s="6">
        <f>_xll.SNL.Clients.Office.Excel.Functions.SPG($D113, BX$1, $F113, "Options: Curr=USD, Mag=Actuals")</f>
        <v>75370564823</v>
      </c>
      <c r="BY113" s="6">
        <f>_xll.SNL.Clients.Office.Excel.Functions.SPG($D113, BY$1, $F113, "Options: Curr=USD, Mag=Actuals")</f>
        <v>0</v>
      </c>
      <c r="BZ113" s="6">
        <f>_xll.SNL.Clients.Office.Excel.Functions.SPG($D113, BZ$1, $F113, "Options: Curr=USD, Mag=Actuals")</f>
        <v>73126732561</v>
      </c>
      <c r="CA113" s="6" t="str">
        <f>_xll.SNL.Clients.Office.Excel.Functions.SPG($D113, CA$1, $F113, "Options: Curr=USD, Mag=Actuals")</f>
        <v>Nonperforming Loans</v>
      </c>
      <c r="CB113" s="6">
        <f>_xll.SNL.Clients.Office.Excel.Functions.SPG($D113, CB$1, $F113, "Options: Curr=USD, Mag=Actuals")</f>
        <v>40.658381330931903</v>
      </c>
      <c r="CC113" s="6">
        <f>_xll.SNL.Clients.Office.Excel.Functions.SPG($D113, CC$1, $F113, "Options: Curr=USD, Mag=Actuals")</f>
        <v>0</v>
      </c>
      <c r="CD113" s="6">
        <f>_xll.SNL.Clients.Office.Excel.Functions.SPG($D113, CD$1, $F113, "Options: Curr=USD, Mag=Actuals")</f>
        <v>1.08995815685848</v>
      </c>
      <c r="CE113" s="6">
        <f>_xll.SNL.Clients.Office.Excel.Functions.SPG($D113, CE$1, $F113, "Options: Curr=USD, Mag=Actuals")</f>
        <v>70.790940458285405</v>
      </c>
      <c r="CF113" s="6">
        <f>_xll.SNL.Clients.Office.Excel.Functions.SPG($D113, CF$1, $F113, "Options: Curr=USD, Mag=Actuals")</f>
        <v>2.6566393824073899</v>
      </c>
      <c r="CG113" s="6">
        <f>_xll.SNL.Clients.Office.Excel.Functions.SPG($D113, CG$1, $F113, "Options: Curr=USD, Mag=Actuals")</f>
        <v>0</v>
      </c>
    </row>
    <row r="114" spans="1:85" x14ac:dyDescent="0.3">
      <c r="A114" s="10" t="s">
        <v>96</v>
      </c>
      <c r="B114" s="10" t="s">
        <v>85</v>
      </c>
      <c r="C114" s="10" t="s">
        <v>4</v>
      </c>
      <c r="D114">
        <v>4055265</v>
      </c>
      <c r="E114" s="10" t="s">
        <v>19</v>
      </c>
      <c r="F114" s="10" t="s">
        <v>7</v>
      </c>
      <c r="G114">
        <v>29.92</v>
      </c>
      <c r="H114">
        <v>218.06</v>
      </c>
      <c r="I114">
        <v>188.14</v>
      </c>
      <c r="J114">
        <v>1211.54</v>
      </c>
      <c r="K114">
        <v>958.42</v>
      </c>
      <c r="L114">
        <v>8.4700000000000006</v>
      </c>
      <c r="M114">
        <v>1827.0148694492239</v>
      </c>
      <c r="N114">
        <v>1264.0999999999999</v>
      </c>
      <c r="O114">
        <v>0.35</v>
      </c>
      <c r="P114">
        <v>2.6</v>
      </c>
      <c r="Q114">
        <v>8.2799999999999994</v>
      </c>
      <c r="R114">
        <v>8.2799999999999994</v>
      </c>
      <c r="S114" t="str">
        <f>_xll.SNL.Clients.Office.Excel.Functions.SPG(D114, S$1, F114, "Options: Curr=USD, Mag=Actuals")</f>
        <v>Bank of China Limited (SEHK:3988)</v>
      </c>
      <c r="T114" t="str">
        <f>_xll.SNL.Clients.Office.Excel.Functions.SPG($D114, T$1, $F114, "Options: Curr=USD, Mag=Actuals")</f>
        <v>Bank of China Limited</v>
      </c>
      <c r="U114" s="6">
        <f>_xll.SNL.Clients.Office.Excel.Functions.SPG($D114, U$1, $F114, "Options: Curr=USD, Mag=Actuals")</f>
        <v>415744781910</v>
      </c>
      <c r="V114" t="str">
        <f>_xll.SNL.Clients.Office.Excel.Functions.SPG($D114, V$1, $F114, "Options: Curr=USD, Mag=Actuals")</f>
        <v>SEHK:3988</v>
      </c>
      <c r="W114" t="str">
        <f>_xll.SNL.Clients.Office.Excel.Functions.SPG($D114, W$1, $F114, "Options: Curr=USD, Mag=Actuals")</f>
        <v>Bank</v>
      </c>
      <c r="X114" s="6">
        <f>_xll.SNL.Clients.Office.Excel.Functions.SPG($D114, X$1, $F114, "Options: Curr=USD, Mag=Actuals")</f>
        <v>8202259271.8282537</v>
      </c>
      <c r="Y114" s="6">
        <f>_xll.SNL.Clients.Office.Excel.Functions.SPG($D114, Y$1, $F114, "Options: Curr=USD, Mag=Actuals")</f>
        <v>0</v>
      </c>
      <c r="Z114" s="6">
        <f>_xll.SNL.Clients.Office.Excel.Functions.SPG($D114, Z$1, $F114, "Options: Curr=USD, Mag=Actuals")</f>
        <v>15332442270.295649</v>
      </c>
      <c r="AA114" s="6">
        <f>_xll.SNL.Clients.Office.Excel.Functions.SPG($D114, AA$1, $F114, "Options: Curr=USD, Mag=Actuals")</f>
        <v>961305124.89078581</v>
      </c>
      <c r="AB114" s="6">
        <f>_xll.SNL.Clients.Office.Excel.Functions.SPG($D114, AB$1, $F114, "Options: Curr=USD, Mag=Actuals")</f>
        <v>0</v>
      </c>
      <c r="AC114" s="6">
        <f>_xll.SNL.Clients.Office.Excel.Functions.SPG($D114, AC$1, $F114, "Options: Curr=USD, Mag=Actuals")</f>
        <v>0</v>
      </c>
      <c r="AD114" s="6">
        <f>_xll.SNL.Clients.Office.Excel.Functions.SPG($D114, AD$1, $F114, "Options: Curr=USD, Mag=Actuals")</f>
        <v>0.250833972527092</v>
      </c>
      <c r="AE114" s="6">
        <f>_xll.SNL.Clients.Office.Excel.Functions.SPG($D114, AE$1, $F114, "Options: Curr=USD, Mag=Actuals")</f>
        <v>4.4593625319406502</v>
      </c>
      <c r="AF114" s="6">
        <f>_xll.SNL.Clients.Office.Excel.Functions.SPG($D114, AF$1, $F114, "Options: Curr=USD, Mag=Actuals")</f>
        <v>415744781910</v>
      </c>
      <c r="AG114" s="6">
        <f>_xll.SNL.Clients.Office.Excel.Functions.SPG($D114, AG$1, $F114, "Options: Curr=USD, Mag=Actuals")</f>
        <v>18220685010</v>
      </c>
      <c r="AH114" s="6">
        <f>_xll.SNL.Clients.Office.Excel.Functions.SPG($D114, AH$1, $F114, "Options: Curr=USD, Mag=Actuals")</f>
        <v>25192509300</v>
      </c>
      <c r="AI114" s="6">
        <f>_xll.SNL.Clients.Office.Excel.Functions.SPG($D114, AI$1, $F114, "Options: Curr=USD, Mag=Actuals")</f>
        <v>36891</v>
      </c>
      <c r="AJ114" s="6" t="str">
        <f>_xll.SNL.Clients.Office.Excel.Functions.SPG($D114, AJ$1, $F114, "Options: Curr=USD, Mag=Actuals")</f>
        <v>#INVALID FUNCTION PARAMETER</v>
      </c>
      <c r="AK114" s="6" t="str">
        <f>_xll.SNL.Clients.Office.Excel.Functions.SPG($D114, AK$1, $F114, "Options: Curr=USD, Mag=Actuals")</f>
        <v>#INVALID FUNCTION PARAMETER</v>
      </c>
      <c r="AL114" s="6" t="str">
        <f>_xll.SNL.Clients.Office.Excel.Functions.SPG($D114, AL$1, $F114, "Options: Curr=USD, Mag=Actuals")</f>
        <v>#INVALID FUNCTION PARAMETER</v>
      </c>
      <c r="AM114" s="6" t="str">
        <f>_xll.SNL.Clients.Office.Excel.Functions.SPG($D114, AM$1, $F114, "Options: Curr=USD, Mag=Actuals")</f>
        <v>#INVALID FUNCTION PARAMETER</v>
      </c>
      <c r="AN114" s="6">
        <f>_xll.SNL.Clients.Office.Excel.Functions.SPG($D114, AN$1, $F114, "Options: Curr=USD, Mag=Actuals")</f>
        <v>415744781910</v>
      </c>
      <c r="AO114" s="6">
        <f>_xll.SNL.Clients.Office.Excel.Functions.SPG($D114, AO$1, $F114, "Options: Curr=USD, Mag=Actuals")</f>
        <v>175998182580</v>
      </c>
      <c r="AP114" s="6">
        <f>_xll.SNL.Clients.Office.Excel.Functions.SPG($D114, AP$1, $F114, "Options: Curr=USD, Mag=Actuals")</f>
        <v>288789056400</v>
      </c>
      <c r="AQ114" s="6">
        <f>_xll.SNL.Clients.Office.Excel.Functions.SPG($D114, AQ$1, $F114, "Options: Curr=USD, Mag=Actuals")</f>
        <v>24432856020</v>
      </c>
      <c r="AR114" s="6">
        <f>_xll.SNL.Clients.Office.Excel.Functions.SPG($D114, AR$1, $F114, "Options: Curr=USD, Mag=Actuals")</f>
        <v>25192509300</v>
      </c>
      <c r="AS114" s="6">
        <f>_xll.SNL.Clients.Office.Excel.Functions.SPG($D114, AS$1, $F114, "Options: Curr=USD, Mag=Actuals")</f>
        <v>24898820190</v>
      </c>
      <c r="AT114" s="6">
        <f>_xll.SNL.Clients.Office.Excel.Functions.SPG($D114, AT$1, $F114, "Options: Curr=USD, Mag=Actuals")</f>
        <v>42.333227075379099</v>
      </c>
      <c r="AU114" s="6">
        <f>_xll.SNL.Clients.Office.Excel.Functions.SPG($D114, AU$1, $F114, "Options: Curr=USD, Mag=Actuals")</f>
        <v>60.943508308093897</v>
      </c>
      <c r="AV114" s="6">
        <f>_xll.SNL.Clients.Office.Excel.Functions.SPG($D114, AV$1, $F114, "Options: Curr=USD, Mag=Actuals")</f>
        <v>6.0596092593781803</v>
      </c>
      <c r="AW114" s="6">
        <f>_xll.SNL.Clients.Office.Excel.Functions.SPG($D114, AW$1, $F114, "Options: Curr=USD, Mag=Actuals")</f>
        <v>5.9932012748336696</v>
      </c>
      <c r="AX114" s="6">
        <f>_xll.SNL.Clients.Office.Excel.Functions.SPG($D114, AX$1, $F114, "Options: Curr=USD, Mag=Actuals")</f>
        <v>961305124.89078581</v>
      </c>
      <c r="AY114" s="6">
        <f>_xll.SNL.Clients.Office.Excel.Functions.SPG($D114, AY$1, $F114, "Options: Curr=USD, Mag=Actuals")</f>
        <v>932917753.14545596</v>
      </c>
      <c r="AZ114" s="6">
        <f>_xll.SNL.Clients.Office.Excel.Functions.SPG($D114, AZ$1, $F114, "Options: Curr=USD, Mag=Actuals")</f>
        <v>0.250833972527092</v>
      </c>
      <c r="BA114" s="6">
        <f>_xll.SNL.Clients.Office.Excel.Functions.SPG($D114, BA$1, $F114, "Options: Curr=USD, Mag=Actuals")</f>
        <v>4.4593625319406502</v>
      </c>
      <c r="BB114" s="6">
        <f>_xll.SNL.Clients.Office.Excel.Functions.SPG($D114, BB$1, $F114, "Options: Curr=USD, Mag=Actuals")</f>
        <v>4.4052888564388102</v>
      </c>
      <c r="BC114" s="6">
        <f>_xll.SNL.Clients.Office.Excel.Functions.SPG($D114, BC$1, $F114, "Options: Curr=USD, Mag=Actuals")</f>
        <v>0</v>
      </c>
      <c r="BD114" s="6">
        <f>_xll.SNL.Clients.Office.Excel.Functions.SPG($D114, BD$1, $F114, "Options: Curr=USD, Mag=Actuals")</f>
        <v>0</v>
      </c>
      <c r="BE114" s="6">
        <f>_xll.SNL.Clients.Office.Excel.Functions.SPG($D114, BE$1, $F114, "Options: Curr=USD, Mag=Actuals")</f>
        <v>1.67892967839006</v>
      </c>
      <c r="BF114" s="6">
        <f>_xll.SNL.Clients.Office.Excel.Functions.SPG($D114, BF$1, $F114, "Options: Curr=USD, Mag=Actuals")</f>
        <v>0.290580345906919</v>
      </c>
      <c r="BG114" s="6">
        <f>_xll.SNL.Clients.Office.Excel.Functions.SPG($D114, BG$1, $F114, "Options: Curr=USD, Mag=Actuals")</f>
        <v>0.98445557475982404</v>
      </c>
      <c r="BH114" s="6">
        <f>_xll.SNL.Clients.Office.Excel.Functions.SPG($D114, BH$1, $F114, "Options: Curr=USD, Mag=Actuals")</f>
        <v>1.1557652808021399</v>
      </c>
      <c r="BI114" s="6">
        <f>_xll.SNL.Clients.Office.Excel.Functions.SPG($D114, BI$1, $F114, "Options: Curr=USD, Mag=Actuals")</f>
        <v>0</v>
      </c>
      <c r="BJ114" s="6">
        <f>_xll.SNL.Clients.Office.Excel.Functions.SPG($D114, BJ$1, $F114, "Options: Curr=USD, Mag=Actuals")</f>
        <v>0</v>
      </c>
      <c r="BK114" s="6">
        <f>_xll.SNL.Clients.Office.Excel.Functions.SPG($D114, BK$1, $F114, "Options: Curr=USD, Mag=Actuals")</f>
        <v>0</v>
      </c>
      <c r="BL114" s="6">
        <f>_xll.SNL.Clients.Office.Excel.Functions.SPG($D114, BL$1, $F114, "Options: Curr=USD, Mag=Actuals")</f>
        <v>0</v>
      </c>
      <c r="BM114" s="6">
        <f>_xll.SNL.Clients.Office.Excel.Functions.SPG($D114, BM$1, $F114, "Options: Curr=USD, Mag=Actuals")</f>
        <v>0</v>
      </c>
      <c r="BN114" s="6">
        <f>_xll.SNL.Clients.Office.Excel.Functions.SPG($D114, BN$1, $F114, "Options: Curr=USD, Mag=Actuals")</f>
        <v>1.72986770893042</v>
      </c>
      <c r="BO114" s="6">
        <f>_xll.SNL.Clients.Office.Excel.Functions.SPG($D114, BO$1, $F114, "Options: Curr=USD, Mag=Actuals")</f>
        <v>78.446561906304794</v>
      </c>
      <c r="BP114" s="6">
        <f>_xll.SNL.Clients.Office.Excel.Functions.SPG($D114, BP$1, $F114, "Options: Curr=USD, Mag=Actuals")</f>
        <v>13.5771196300496</v>
      </c>
      <c r="BQ114" s="6">
        <f>_xll.SNL.Clients.Office.Excel.Functions.SPG($D114, BQ$1, $F114, "Options: Curr=USD, Mag=Actuals")</f>
        <v>45.997849810753898</v>
      </c>
      <c r="BR114" s="6">
        <f>_xll.SNL.Clients.Office.Excel.Functions.SPG($D114, BR$1, $F114, "Options: Curr=USD, Mag=Actuals")</f>
        <v>0</v>
      </c>
      <c r="BS114" s="6">
        <f>_xll.SNL.Clients.Office.Excel.Functions.SPG($D114, BS$1, $F114, "Options: Curr=USD, Mag=Actuals")</f>
        <v>0</v>
      </c>
      <c r="BT114" s="6">
        <f>_xll.SNL.Clients.Office.Excel.Functions.SPG($D114, BT$1, $F114, "Options: Curr=USD, Mag=Actuals")</f>
        <v>0</v>
      </c>
      <c r="BU114" s="6">
        <f>_xll.SNL.Clients.Office.Excel.Functions.SPG($D114, BU$1, $F114, "Options: Curr=USD, Mag=Actuals")</f>
        <v>0</v>
      </c>
      <c r="BV114" s="6">
        <f>_xll.SNL.Clients.Office.Excel.Functions.SPG($D114, BV$1, $F114, "Options: Curr=USD, Mag=Actuals")</f>
        <v>0</v>
      </c>
      <c r="BW114" s="6">
        <f>_xll.SNL.Clients.Office.Excel.Functions.SPG($D114, BW$1, $F114, "Options: Curr=USD, Mag=Actuals")</f>
        <v>0</v>
      </c>
      <c r="BX114" s="6">
        <f>_xll.SNL.Clients.Office.Excel.Functions.SPG($D114, BX$1, $F114, "Options: Curr=USD, Mag=Actuals")</f>
        <v>82790609760</v>
      </c>
      <c r="BY114" s="6">
        <f>_xll.SNL.Clients.Office.Excel.Functions.SPG($D114, BY$1, $F114, "Options: Curr=USD, Mag=Actuals")</f>
        <v>0</v>
      </c>
      <c r="BZ114" s="6">
        <f>_xll.SNL.Clients.Office.Excel.Functions.SPG($D114, BZ$1, $F114, "Options: Curr=USD, Mag=Actuals")</f>
        <v>49484259240</v>
      </c>
      <c r="CA114" s="6" t="str">
        <f>_xll.SNL.Clients.Office.Excel.Functions.SPG($D114, CA$1, $F114, "Options: Curr=USD, Mag=Actuals")</f>
        <v>Nonperforming Loans</v>
      </c>
      <c r="CB114" s="6">
        <f>_xll.SNL.Clients.Office.Excel.Functions.SPG($D114, CB$1, $F114, "Options: Curr=USD, Mag=Actuals")</f>
        <v>27.215398875116701</v>
      </c>
      <c r="CC114" s="6">
        <f>_xll.SNL.Clients.Office.Excel.Functions.SPG($D114, CC$1, $F114, "Options: Curr=USD, Mag=Actuals")</f>
        <v>161.05470931009799</v>
      </c>
      <c r="CD114" s="6">
        <f>_xll.SNL.Clients.Office.Excel.Functions.SPG($D114, CD$1, $F114, "Options: Curr=USD, Mag=Actuals")</f>
        <v>1.6559447622088399</v>
      </c>
      <c r="CE114" s="6">
        <f>_xll.SNL.Clients.Office.Excel.Functions.SPG($D114, CE$1, $F114, "Options: Curr=USD, Mag=Actuals")</f>
        <v>67.609359659648703</v>
      </c>
      <c r="CF114" s="6">
        <f>_xll.SNL.Clients.Office.Excel.Functions.SPG($D114, CF$1, $F114, "Options: Curr=USD, Mag=Actuals")</f>
        <v>3.2043560159330799</v>
      </c>
      <c r="CG114" s="6">
        <f>_xll.SNL.Clients.Office.Excel.Functions.SPG($D114, CG$1, $F114, "Options: Curr=USD, Mag=Actuals")</f>
        <v>0</v>
      </c>
    </row>
    <row r="115" spans="1:85" x14ac:dyDescent="0.3">
      <c r="A115" s="10" t="s">
        <v>96</v>
      </c>
      <c r="B115" s="10" t="s">
        <v>85</v>
      </c>
      <c r="C115" s="10" t="s">
        <v>4</v>
      </c>
      <c r="D115">
        <v>4055265</v>
      </c>
      <c r="E115" s="10" t="s">
        <v>19</v>
      </c>
      <c r="F115" s="10" t="s">
        <v>59</v>
      </c>
      <c r="G115">
        <v>28.18</v>
      </c>
      <c r="H115">
        <v>232.88</v>
      </c>
      <c r="I115">
        <v>204.7</v>
      </c>
      <c r="J115">
        <v>1339.41</v>
      </c>
      <c r="K115">
        <v>1052.3800000000001</v>
      </c>
      <c r="L115">
        <v>8.32</v>
      </c>
      <c r="M115">
        <v>1979.3779757692646</v>
      </c>
      <c r="N115">
        <v>1272.74</v>
      </c>
      <c r="O115">
        <v>0.72</v>
      </c>
      <c r="P115">
        <v>-1.29</v>
      </c>
      <c r="Q115">
        <v>8.2799999999999994</v>
      </c>
      <c r="R115">
        <v>8.2799999999999994</v>
      </c>
      <c r="S115" t="str">
        <f>_xll.SNL.Clients.Office.Excel.Functions.SPG(D115, S$1, F115, "Options: Curr=USD, Mag=Actuals")</f>
        <v>Bank of China Limited (SEHK:3988)</v>
      </c>
      <c r="T115" t="str">
        <f>_xll.SNL.Clients.Office.Excel.Functions.SPG($D115, T$1, $F115, "Options: Curr=USD, Mag=Actuals")</f>
        <v>Bank of China Limited</v>
      </c>
      <c r="U115" s="6">
        <f>_xll.SNL.Clients.Office.Excel.Functions.SPG($D115, U$1, $F115, "Options: Curr=USD, Mag=Actuals")</f>
        <v>406157530818</v>
      </c>
      <c r="V115" t="str">
        <f>_xll.SNL.Clients.Office.Excel.Functions.SPG($D115, V$1, $F115, "Options: Curr=USD, Mag=Actuals")</f>
        <v>SEHK:3988</v>
      </c>
      <c r="W115" t="str">
        <f>_xll.SNL.Clients.Office.Excel.Functions.SPG($D115, W$1, $F115, "Options: Curr=USD, Mag=Actuals")</f>
        <v>Bank</v>
      </c>
      <c r="X115" s="6">
        <f>_xll.SNL.Clients.Office.Excel.Functions.SPG($D115, X$1, $F115, "Options: Curr=USD, Mag=Actuals")</f>
        <v>8022467750.5554867</v>
      </c>
      <c r="Y115" s="6">
        <f>_xll.SNL.Clients.Office.Excel.Functions.SPG($D115, Y$1, $F115, "Options: Curr=USD, Mag=Actuals")</f>
        <v>0</v>
      </c>
      <c r="Z115" s="6">
        <f>_xll.SNL.Clients.Office.Excel.Functions.SPG($D115, Z$1, $F115, "Options: Curr=USD, Mag=Actuals")</f>
        <v>11257575412.322063</v>
      </c>
      <c r="AA115" s="6">
        <f>_xll.SNL.Clients.Office.Excel.Functions.SPG($D115, AA$1, $F115, "Options: Curr=USD, Mag=Actuals")</f>
        <v>985018215.87119186</v>
      </c>
      <c r="AB115" s="6">
        <f>_xll.SNL.Clients.Office.Excel.Functions.SPG($D115, AB$1, $F115, "Options: Curr=USD, Mag=Actuals")</f>
        <v>0</v>
      </c>
      <c r="AC115" s="6">
        <f>_xll.SNL.Clients.Office.Excel.Functions.SPG($D115, AC$1, $F115, "Options: Curr=USD, Mag=Actuals")</f>
        <v>0</v>
      </c>
      <c r="AD115" s="6">
        <f>_xll.SNL.Clients.Office.Excel.Functions.SPG($D115, AD$1, $F115, "Options: Curr=USD, Mag=Actuals")</f>
        <v>0.239690839094331</v>
      </c>
      <c r="AE115" s="6">
        <f>_xll.SNL.Clients.Office.Excel.Functions.SPG($D115, AE$1, $F115, "Options: Curr=USD, Mag=Actuals")</f>
        <v>3.7954383049245699</v>
      </c>
      <c r="AF115" s="6">
        <f>_xll.SNL.Clients.Office.Excel.Functions.SPG($D115, AF$1, $F115, "Options: Curr=USD, Mag=Actuals")</f>
        <v>406157530818</v>
      </c>
      <c r="AG115" s="6">
        <f>_xll.SNL.Clients.Office.Excel.Functions.SPG($D115, AG$1, $F115, "Options: Curr=USD, Mag=Actuals")</f>
        <v>12939311268</v>
      </c>
      <c r="AH115" s="6">
        <f>_xll.SNL.Clients.Office.Excel.Functions.SPG($D115, AH$1, $F115, "Options: Curr=USD, Mag=Actuals")</f>
        <v>26712656802</v>
      </c>
      <c r="AI115" s="6">
        <f>_xll.SNL.Clients.Office.Excel.Functions.SPG($D115, AI$1, $F115, "Options: Curr=USD, Mag=Actuals")</f>
        <v>37256</v>
      </c>
      <c r="AJ115" s="6" t="str">
        <f>_xll.SNL.Clients.Office.Excel.Functions.SPG($D115, AJ$1, $F115, "Options: Curr=USD, Mag=Actuals")</f>
        <v>#INVALID FUNCTION PARAMETER</v>
      </c>
      <c r="AK115" s="6" t="str">
        <f>_xll.SNL.Clients.Office.Excel.Functions.SPG($D115, AK$1, $F115, "Options: Curr=USD, Mag=Actuals")</f>
        <v>#INVALID FUNCTION PARAMETER</v>
      </c>
      <c r="AL115" s="6" t="str">
        <f>_xll.SNL.Clients.Office.Excel.Functions.SPG($D115, AL$1, $F115, "Options: Curr=USD, Mag=Actuals")</f>
        <v>#INVALID FUNCTION PARAMETER</v>
      </c>
      <c r="AM115" s="6" t="str">
        <f>_xll.SNL.Clients.Office.Excel.Functions.SPG($D115, AM$1, $F115, "Options: Curr=USD, Mag=Actuals")</f>
        <v>#INVALID FUNCTION PARAMETER</v>
      </c>
      <c r="AN115" s="6">
        <f>_xll.SNL.Clients.Office.Excel.Functions.SPG($D115, AN$1, $F115, "Options: Curr=USD, Mag=Actuals")</f>
        <v>406157530818</v>
      </c>
      <c r="AO115" s="6">
        <f>_xll.SNL.Clients.Office.Excel.Functions.SPG($D115, AO$1, $F115, "Options: Curr=USD, Mag=Actuals")</f>
        <v>182888261400</v>
      </c>
      <c r="AP115" s="6">
        <f>_xll.SNL.Clients.Office.Excel.Functions.SPG($D115, AP$1, $F115, "Options: Curr=USD, Mag=Actuals")</f>
        <v>299293371546</v>
      </c>
      <c r="AQ115" s="6">
        <f>_xll.SNL.Clients.Office.Excel.Functions.SPG($D115, AQ$1, $F115, "Options: Curr=USD, Mag=Actuals")</f>
        <v>26389941240</v>
      </c>
      <c r="AR115" s="6">
        <f>_xll.SNL.Clients.Office.Excel.Functions.SPG($D115, AR$1, $F115, "Options: Curr=USD, Mag=Actuals")</f>
        <v>26712656802</v>
      </c>
      <c r="AS115" s="6">
        <f>_xll.SNL.Clients.Office.Excel.Functions.SPG($D115, AS$1, $F115, "Options: Curr=USD, Mag=Actuals")</f>
        <v>26413622352</v>
      </c>
      <c r="AT115" s="6">
        <f>_xll.SNL.Clients.Office.Excel.Functions.SPG($D115, AT$1, $F115, "Options: Curr=USD, Mag=Actuals")</f>
        <v>45.0288982778834</v>
      </c>
      <c r="AU115" s="6">
        <f>_xll.SNL.Clients.Office.Excel.Functions.SPG($D115, AU$1, $F115, "Options: Curr=USD, Mag=Actuals")</f>
        <v>61.106686210687101</v>
      </c>
      <c r="AV115" s="6">
        <f>_xll.SNL.Clients.Office.Excel.Functions.SPG($D115, AV$1, $F115, "Options: Curr=USD, Mag=Actuals")</f>
        <v>6.5769202280210797</v>
      </c>
      <c r="AW115" s="6">
        <f>_xll.SNL.Clients.Office.Excel.Functions.SPG($D115, AW$1, $F115, "Options: Curr=USD, Mag=Actuals")</f>
        <v>6.5080865839630597</v>
      </c>
      <c r="AX115" s="6">
        <f>_xll.SNL.Clients.Office.Excel.Functions.SPG($D115, AX$1, $F115, "Options: Curr=USD, Mag=Actuals")</f>
        <v>985018215.87119186</v>
      </c>
      <c r="AY115" s="6">
        <f>_xll.SNL.Clients.Office.Excel.Functions.SPG($D115, AY$1, $F115, "Options: Curr=USD, Mag=Actuals")</f>
        <v>955418134.56511533</v>
      </c>
      <c r="AZ115" s="6">
        <f>_xll.SNL.Clients.Office.Excel.Functions.SPG($D115, AZ$1, $F115, "Options: Curr=USD, Mag=Actuals")</f>
        <v>0.239690839094331</v>
      </c>
      <c r="BA115" s="6">
        <f>_xll.SNL.Clients.Office.Excel.Functions.SPG($D115, BA$1, $F115, "Options: Curr=USD, Mag=Actuals")</f>
        <v>3.7954383049245699</v>
      </c>
      <c r="BB115" s="6">
        <f>_xll.SNL.Clients.Office.Excel.Functions.SPG($D115, BB$1, $F115, "Options: Curr=USD, Mag=Actuals")</f>
        <v>3.7597881434500899</v>
      </c>
      <c r="BC115" s="6">
        <f>_xll.SNL.Clients.Office.Excel.Functions.SPG($D115, BC$1, $F115, "Options: Curr=USD, Mag=Actuals")</f>
        <v>0</v>
      </c>
      <c r="BD115" s="6">
        <f>_xll.SNL.Clients.Office.Excel.Functions.SPG($D115, BD$1, $F115, "Options: Curr=USD, Mag=Actuals")</f>
        <v>0</v>
      </c>
      <c r="BE115" s="6">
        <f>_xll.SNL.Clients.Office.Excel.Functions.SPG($D115, BE$1, $F115, "Options: Curr=USD, Mag=Actuals")</f>
        <v>1.49729601803929</v>
      </c>
      <c r="BF115" s="6">
        <f>_xll.SNL.Clients.Office.Excel.Functions.SPG($D115, BF$1, $F115, "Options: Curr=USD, Mag=Actuals")</f>
        <v>0.19814991481611599</v>
      </c>
      <c r="BG115" s="6">
        <f>_xll.SNL.Clients.Office.Excel.Functions.SPG($D115, BG$1, $F115, "Options: Curr=USD, Mag=Actuals")</f>
        <v>0.94941444348244097</v>
      </c>
      <c r="BH115" s="6">
        <f>_xll.SNL.Clients.Office.Excel.Functions.SPG($D115, BH$1, $F115, "Options: Curr=USD, Mag=Actuals")</f>
        <v>1.0027444057193</v>
      </c>
      <c r="BI115" s="6">
        <f>_xll.SNL.Clients.Office.Excel.Functions.SPG($D115, BI$1, $F115, "Options: Curr=USD, Mag=Actuals")</f>
        <v>0</v>
      </c>
      <c r="BJ115" s="6">
        <f>_xll.SNL.Clients.Office.Excel.Functions.SPG($D115, BJ$1, $F115, "Options: Curr=USD, Mag=Actuals")</f>
        <v>0</v>
      </c>
      <c r="BK115" s="6">
        <f>_xll.SNL.Clients.Office.Excel.Functions.SPG($D115, BK$1, $F115, "Options: Curr=USD, Mag=Actuals")</f>
        <v>0</v>
      </c>
      <c r="BL115" s="6">
        <f>_xll.SNL.Clients.Office.Excel.Functions.SPG($D115, BL$1, $F115, "Options: Curr=USD, Mag=Actuals")</f>
        <v>0</v>
      </c>
      <c r="BM115" s="6">
        <f>_xll.SNL.Clients.Office.Excel.Functions.SPG($D115, BM$1, $F115, "Options: Curr=USD, Mag=Actuals")</f>
        <v>0</v>
      </c>
      <c r="BN115" s="6">
        <f>_xll.SNL.Clients.Office.Excel.Functions.SPG($D115, BN$1, $F115, "Options: Curr=USD, Mag=Actuals")</f>
        <v>1.5960864074110099</v>
      </c>
      <c r="BO115" s="6">
        <f>_xll.SNL.Clients.Office.Excel.Functions.SPG($D115, BO$1, $F115, "Options: Curr=USD, Mag=Actuals")</f>
        <v>76.699497003102294</v>
      </c>
      <c r="BP115" s="6">
        <f>_xll.SNL.Clients.Office.Excel.Functions.SPG($D115, BP$1, $F115, "Options: Curr=USD, Mag=Actuals")</f>
        <v>10.1502966778109</v>
      </c>
      <c r="BQ115" s="6">
        <f>_xll.SNL.Clients.Office.Excel.Functions.SPG($D115, BQ$1, $F115, "Options: Curr=USD, Mag=Actuals")</f>
        <v>48.634077286828699</v>
      </c>
      <c r="BR115" s="6">
        <f>_xll.SNL.Clients.Office.Excel.Functions.SPG($D115, BR$1, $F115, "Options: Curr=USD, Mag=Actuals")</f>
        <v>8.30478596287176</v>
      </c>
      <c r="BS115" s="6">
        <f>_xll.SNL.Clients.Office.Excel.Functions.SPG($D115, BS$1, $F115, "Options: Curr=USD, Mag=Actuals")</f>
        <v>8.30478596287176</v>
      </c>
      <c r="BT115" s="6">
        <f>_xll.SNL.Clients.Office.Excel.Functions.SPG($D115, BT$1, $F115, "Options: Curr=USD, Mag=Actuals")</f>
        <v>8.30478596287176</v>
      </c>
      <c r="BU115" s="6">
        <f>_xll.SNL.Clients.Office.Excel.Functions.SPG($D115, BU$1, $F115, "Options: Curr=USD, Mag=Actuals")</f>
        <v>0</v>
      </c>
      <c r="BV115" s="6">
        <f>_xll.SNL.Clients.Office.Excel.Functions.SPG($D115, BV$1, $F115, "Options: Curr=USD, Mag=Actuals")</f>
        <v>0</v>
      </c>
      <c r="BW115" s="6">
        <f>_xll.SNL.Clients.Office.Excel.Functions.SPG($D115, BW$1, $F115, "Options: Curr=USD, Mag=Actuals")</f>
        <v>0</v>
      </c>
      <c r="BX115" s="6">
        <f>_xll.SNL.Clients.Office.Excel.Functions.SPG($D115, BX$1, $F115, "Options: Curr=USD, Mag=Actuals")</f>
        <v>61478099904</v>
      </c>
      <c r="BY115" s="6">
        <f>_xll.SNL.Clients.Office.Excel.Functions.SPG($D115, BY$1, $F115, "Options: Curr=USD, Mag=Actuals")</f>
        <v>65.474998802660295</v>
      </c>
      <c r="BZ115" s="6">
        <f>_xll.SNL.Clients.Office.Excel.Functions.SPG($D115, BZ$1, $F115, "Options: Curr=USD, Mag=Actuals")</f>
        <v>52680808440</v>
      </c>
      <c r="CA115" s="6" t="str">
        <f>_xll.SNL.Clients.Office.Excel.Functions.SPG($D115, CA$1, $F115, "Options: Curr=USD, Mag=Actuals")</f>
        <v>Nonperforming Loans</v>
      </c>
      <c r="CB115" s="6">
        <f>_xll.SNL.Clients.Office.Excel.Functions.SPG($D115, CB$1, $F115, "Options: Curr=USD, Mag=Actuals")</f>
        <v>27.475570863871699</v>
      </c>
      <c r="CC115" s="6">
        <f>_xll.SNL.Clients.Office.Excel.Functions.SPG($D115, CC$1, $F115, "Options: Curr=USD, Mag=Actuals")</f>
        <v>149.397128006222</v>
      </c>
      <c r="CD115" s="6">
        <f>_xll.SNL.Clients.Office.Excel.Functions.SPG($D115, CD$1, $F115, "Options: Curr=USD, Mag=Actuals")</f>
        <v>1.50026746598137</v>
      </c>
      <c r="CE115" s="6">
        <f>_xll.SNL.Clients.Office.Excel.Functions.SPG($D115, CE$1, $F115, "Options: Curr=USD, Mag=Actuals")</f>
        <v>68.001641843555802</v>
      </c>
      <c r="CF115" s="6">
        <f>_xll.SNL.Clients.Office.Excel.Functions.SPG($D115, CF$1, $F115, "Options: Curr=USD, Mag=Actuals")</f>
        <v>4.6149910172867603</v>
      </c>
      <c r="CG115" s="6">
        <f>_xll.SNL.Clients.Office.Excel.Functions.SPG($D115, CG$1, $F115, "Options: Curr=USD, Mag=Actuals")</f>
        <v>19.8099063161625</v>
      </c>
    </row>
    <row r="116" spans="1:85" x14ac:dyDescent="0.3">
      <c r="A116" s="10" t="s">
        <v>96</v>
      </c>
      <c r="B116" s="10" t="s">
        <v>85</v>
      </c>
      <c r="C116" s="10" t="s">
        <v>4</v>
      </c>
      <c r="D116">
        <v>4055265</v>
      </c>
      <c r="E116" s="10" t="s">
        <v>19</v>
      </c>
      <c r="F116" s="10" t="s">
        <v>60</v>
      </c>
      <c r="G116">
        <v>37.69</v>
      </c>
      <c r="H116">
        <v>286.77999999999997</v>
      </c>
      <c r="I116">
        <v>249.09</v>
      </c>
      <c r="J116">
        <v>1470.55</v>
      </c>
      <c r="K116">
        <v>1148.04</v>
      </c>
      <c r="L116">
        <v>9.11</v>
      </c>
      <c r="M116">
        <v>2159.962917459316</v>
      </c>
      <c r="N116">
        <v>1280.93</v>
      </c>
      <c r="O116">
        <v>-0.77</v>
      </c>
      <c r="P116">
        <v>-2.27</v>
      </c>
      <c r="Q116">
        <v>8.2799999999999994</v>
      </c>
      <c r="R116">
        <v>8.2799999999999994</v>
      </c>
      <c r="S116" t="str">
        <f>_xll.SNL.Clients.Office.Excel.Functions.SPG(D116, S$1, F116, "Options: Curr=USD, Mag=Actuals")</f>
        <v>Bank of China Limited (SEHK:3988)</v>
      </c>
      <c r="T116" t="str">
        <f>_xll.SNL.Clients.Office.Excel.Functions.SPG($D116, T$1, $F116, "Options: Curr=USD, Mag=Actuals")</f>
        <v>Bank of China Limited</v>
      </c>
      <c r="U116" s="6">
        <f>_xll.SNL.Clients.Office.Excel.Functions.SPG($D116, U$1, $F116, "Options: Curr=USD, Mag=Actuals")</f>
        <v>427225793904.00006</v>
      </c>
      <c r="V116" t="str">
        <f>_xll.SNL.Clients.Office.Excel.Functions.SPG($D116, V$1, $F116, "Options: Curr=USD, Mag=Actuals")</f>
        <v>SEHK:3988</v>
      </c>
      <c r="W116" t="str">
        <f>_xll.SNL.Clients.Office.Excel.Functions.SPG($D116, W$1, $F116, "Options: Curr=USD, Mag=Actuals")</f>
        <v>Bank</v>
      </c>
      <c r="X116" s="6">
        <f>_xll.SNL.Clients.Office.Excel.Functions.SPG($D116, X$1, $F116, "Options: Curr=USD, Mag=Actuals")</f>
        <v>8960158893.9916401</v>
      </c>
      <c r="Y116" s="6">
        <f>_xll.SNL.Clients.Office.Excel.Functions.SPG($D116, Y$1, $F116, "Options: Curr=USD, Mag=Actuals")</f>
        <v>0</v>
      </c>
      <c r="Z116" s="6">
        <f>_xll.SNL.Clients.Office.Excel.Functions.SPG($D116, Z$1, $F116, "Options: Curr=USD, Mag=Actuals")</f>
        <v>7473867450.7699461</v>
      </c>
      <c r="AA116" s="6">
        <f>_xll.SNL.Clients.Office.Excel.Functions.SPG($D116, AA$1, $F116, "Options: Curr=USD, Mag=Actuals")</f>
        <v>1319912830.3189812</v>
      </c>
      <c r="AB116" s="6">
        <f>_xll.SNL.Clients.Office.Excel.Functions.SPG($D116, AB$1, $F116, "Options: Curr=USD, Mag=Actuals")</f>
        <v>0</v>
      </c>
      <c r="AC116" s="6">
        <f>_xll.SNL.Clients.Office.Excel.Functions.SPG($D116, AC$1, $F116, "Options: Curr=USD, Mag=Actuals")</f>
        <v>0</v>
      </c>
      <c r="AD116" s="6">
        <f>_xll.SNL.Clients.Office.Excel.Functions.SPG($D116, AD$1, $F116, "Options: Curr=USD, Mag=Actuals")</f>
        <v>0.31410991575476599</v>
      </c>
      <c r="AE116" s="6">
        <f>_xll.SNL.Clients.Office.Excel.Functions.SPG($D116, AE$1, $F116, "Options: Curr=USD, Mag=Actuals")</f>
        <v>4.7749972680581401</v>
      </c>
      <c r="AF116" s="6">
        <f>_xll.SNL.Clients.Office.Excel.Functions.SPG($D116, AF$1, $F116, "Options: Curr=USD, Mag=Actuals")</f>
        <v>434201588928.00006</v>
      </c>
      <c r="AG116" s="6">
        <f>_xll.SNL.Clients.Office.Excel.Functions.SPG($D116, AG$1, $F116, "Options: Curr=USD, Mag=Actuals")</f>
        <v>14535614592</v>
      </c>
      <c r="AH116" s="6">
        <f>_xll.SNL.Clients.Office.Excel.Functions.SPG($D116, AH$1, $F116, "Options: Curr=USD, Mag=Actuals")</f>
        <v>28568030544</v>
      </c>
      <c r="AI116" s="6">
        <f>_xll.SNL.Clients.Office.Excel.Functions.SPG($D116, AI$1, $F116, "Options: Curr=USD, Mag=Actuals")</f>
        <v>37621</v>
      </c>
      <c r="AJ116" s="6" t="str">
        <f>_xll.SNL.Clients.Office.Excel.Functions.SPG($D116, AJ$1, $F116, "Options: Curr=USD, Mag=Actuals")</f>
        <v>#INVALID FUNCTION PARAMETER</v>
      </c>
      <c r="AK116" s="6" t="str">
        <f>_xll.SNL.Clients.Office.Excel.Functions.SPG($D116, AK$1, $F116, "Options: Curr=USD, Mag=Actuals")</f>
        <v>#INVALID FUNCTION PARAMETER</v>
      </c>
      <c r="AL116" s="6" t="str">
        <f>_xll.SNL.Clients.Office.Excel.Functions.SPG($D116, AL$1, $F116, "Options: Curr=USD, Mag=Actuals")</f>
        <v>#INVALID FUNCTION PARAMETER</v>
      </c>
      <c r="AM116" s="6" t="str">
        <f>_xll.SNL.Clients.Office.Excel.Functions.SPG($D116, AM$1, $F116, "Options: Curr=USD, Mag=Actuals")</f>
        <v>#INVALID FUNCTION PARAMETER</v>
      </c>
      <c r="AN116" s="6">
        <f>_xll.SNL.Clients.Office.Excel.Functions.SPG($D116, AN$1, $F116, "Options: Curr=USD, Mag=Actuals")</f>
        <v>434201588928.00006</v>
      </c>
      <c r="AO116" s="6">
        <f>_xll.SNL.Clients.Office.Excel.Functions.SPG($D116, AO$1, $F116, "Options: Curr=USD, Mag=Actuals")</f>
        <v>198809252064</v>
      </c>
      <c r="AP116" s="6">
        <f>_xll.SNL.Clients.Office.Excel.Functions.SPG($D116, AP$1, $F116, "Options: Curr=USD, Mag=Actuals")</f>
        <v>332880821136.00006</v>
      </c>
      <c r="AQ116" s="6">
        <f>_xll.SNL.Clients.Office.Excel.Functions.SPG($D116, AQ$1, $F116, "Options: Curr=USD, Mag=Actuals")</f>
        <v>26538442560.000004</v>
      </c>
      <c r="AR116" s="6">
        <f>_xll.SNL.Clients.Office.Excel.Functions.SPG($D116, AR$1, $F116, "Options: Curr=USD, Mag=Actuals")</f>
        <v>28568030544</v>
      </c>
      <c r="AS116" s="6">
        <f>_xll.SNL.Clients.Office.Excel.Functions.SPG($D116, AS$1, $F116, "Options: Curr=USD, Mag=Actuals")</f>
        <v>28256325264.000004</v>
      </c>
      <c r="AT116" s="6">
        <f>_xll.SNL.Clients.Office.Excel.Functions.SPG($D116, AT$1, $F116, "Options: Curr=USD, Mag=Actuals")</f>
        <v>45.787315646365997</v>
      </c>
      <c r="AU116" s="6">
        <f>_xll.SNL.Clients.Office.Excel.Functions.SPG($D116, AU$1, $F116, "Options: Curr=USD, Mag=Actuals")</f>
        <v>59.723852934974502</v>
      </c>
      <c r="AV116" s="6">
        <f>_xll.SNL.Clients.Office.Excel.Functions.SPG($D116, AV$1, $F116, "Options: Curr=USD, Mag=Actuals")</f>
        <v>6.5794394291673601</v>
      </c>
      <c r="AW116" s="6">
        <f>_xll.SNL.Clients.Office.Excel.Functions.SPG($D116, AW$1, $F116, "Options: Curr=USD, Mag=Actuals")</f>
        <v>6.5123263594971004</v>
      </c>
      <c r="AX116" s="6">
        <f>_xll.SNL.Clients.Office.Excel.Functions.SPG($D116, AX$1, $F116, "Options: Curr=USD, Mag=Actuals")</f>
        <v>1319912830.3189812</v>
      </c>
      <c r="AY116" s="6">
        <f>_xll.SNL.Clients.Office.Excel.Functions.SPG($D116, AY$1, $F116, "Options: Curr=USD, Mag=Actuals")</f>
        <v>1141209875.7197709</v>
      </c>
      <c r="AZ116" s="6">
        <f>_xll.SNL.Clients.Office.Excel.Functions.SPG($D116, AZ$1, $F116, "Options: Curr=USD, Mag=Actuals")</f>
        <v>0.31410991575476599</v>
      </c>
      <c r="BA116" s="6">
        <f>_xll.SNL.Clients.Office.Excel.Functions.SPG($D116, BA$1, $F116, "Options: Curr=USD, Mag=Actuals")</f>
        <v>4.7749972680581401</v>
      </c>
      <c r="BB116" s="6">
        <f>_xll.SNL.Clients.Office.Excel.Functions.SPG($D116, BB$1, $F116, "Options: Curr=USD, Mag=Actuals")</f>
        <v>4.3119978086194299</v>
      </c>
      <c r="BC116" s="6">
        <f>_xll.SNL.Clients.Office.Excel.Functions.SPG($D116, BC$1, $F116, "Options: Curr=USD, Mag=Actuals")</f>
        <v>0</v>
      </c>
      <c r="BD116" s="6">
        <f>_xll.SNL.Clients.Office.Excel.Functions.SPG($D116, BD$1, $F116, "Options: Curr=USD, Mag=Actuals")</f>
        <v>0.48433997704661202</v>
      </c>
      <c r="BE116" s="6">
        <f>_xll.SNL.Clients.Office.Excel.Functions.SPG($D116, BE$1, $F116, "Options: Curr=USD, Mag=Actuals")</f>
        <v>1.5553386537066101</v>
      </c>
      <c r="BF116" s="6">
        <f>_xll.SNL.Clients.Office.Excel.Functions.SPG($D116, BF$1, $F116, "Options: Curr=USD, Mag=Actuals")</f>
        <v>0.221291643321922</v>
      </c>
      <c r="BG116" s="6">
        <f>_xll.SNL.Clients.Office.Excel.Functions.SPG($D116, BG$1, $F116, "Options: Curr=USD, Mag=Actuals")</f>
        <v>0.96771962785853605</v>
      </c>
      <c r="BH116" s="6">
        <f>_xll.SNL.Clients.Office.Excel.Functions.SPG($D116, BH$1, $F116, "Options: Curr=USD, Mag=Actuals")</f>
        <v>1.1645990303825999</v>
      </c>
      <c r="BI116" s="6">
        <f>_xll.SNL.Clients.Office.Excel.Functions.SPG($D116, BI$1, $F116, "Options: Curr=USD, Mag=Actuals")</f>
        <v>2.3982454868572201</v>
      </c>
      <c r="BJ116" s="6">
        <f>_xll.SNL.Clients.Office.Excel.Functions.SPG($D116, BJ$1, $F116, "Options: Curr=USD, Mag=Actuals")</f>
        <v>0.34121937599329299</v>
      </c>
      <c r="BK116" s="6">
        <f>_xll.SNL.Clients.Office.Excel.Functions.SPG($D116, BK$1, $F116, "Options: Curr=USD, Mag=Actuals")</f>
        <v>1.4921697114155701</v>
      </c>
      <c r="BL116" s="6">
        <f>_xll.SNL.Clients.Office.Excel.Functions.SPG($D116, BL$1, $F116, "Options: Curr=USD, Mag=Actuals")</f>
        <v>1.7957467731913099</v>
      </c>
      <c r="BM116" s="6">
        <f>_xll.SNL.Clients.Office.Excel.Functions.SPG($D116, BM$1, $F116, "Options: Curr=USD, Mag=Actuals")</f>
        <v>0.611454835540995</v>
      </c>
      <c r="BN116" s="6">
        <f>_xll.SNL.Clients.Office.Excel.Functions.SPG($D116, BN$1, $F116, "Options: Curr=USD, Mag=Actuals")</f>
        <v>1.6493069319006499</v>
      </c>
      <c r="BO116" s="6">
        <f>_xll.SNL.Clients.Office.Excel.Functions.SPG($D116, BO$1, $F116, "Options: Curr=USD, Mag=Actuals")</f>
        <v>72.941192335180801</v>
      </c>
      <c r="BP116" s="6">
        <f>_xll.SNL.Clients.Office.Excel.Functions.SPG($D116, BP$1, $F116, "Options: Curr=USD, Mag=Actuals")</f>
        <v>10.377981849319699</v>
      </c>
      <c r="BQ116" s="6">
        <f>_xll.SNL.Clients.Office.Excel.Functions.SPG($D116, BQ$1, $F116, "Options: Curr=USD, Mag=Actuals")</f>
        <v>45.383443235298103</v>
      </c>
      <c r="BR116" s="6">
        <f>_xll.SNL.Clients.Office.Excel.Functions.SPG($D116, BR$1, $F116, "Options: Curr=USD, Mag=Actuals")</f>
        <v>7.8534595804682601</v>
      </c>
      <c r="BS116" s="6">
        <f>_xll.SNL.Clients.Office.Excel.Functions.SPG($D116, BS$1, $F116, "Options: Curr=USD, Mag=Actuals")</f>
        <v>7.8534595804682601</v>
      </c>
      <c r="BT116" s="6">
        <f>_xll.SNL.Clients.Office.Excel.Functions.SPG($D116, BT$1, $F116, "Options: Curr=USD, Mag=Actuals")</f>
        <v>8.1467672730090701</v>
      </c>
      <c r="BU116" s="6">
        <f>_xll.SNL.Clients.Office.Excel.Functions.SPG($D116, BU$1, $F116, "Options: Curr=USD, Mag=Actuals")</f>
        <v>0</v>
      </c>
      <c r="BV116" s="6">
        <f>_xll.SNL.Clients.Office.Excel.Functions.SPG($D116, BV$1, $F116, "Options: Curr=USD, Mag=Actuals")</f>
        <v>0</v>
      </c>
      <c r="BW116" s="6">
        <f>_xll.SNL.Clients.Office.Excel.Functions.SPG($D116, BW$1, $F116, "Options: Curr=USD, Mag=Actuals")</f>
        <v>0</v>
      </c>
      <c r="BX116" s="6">
        <f>_xll.SNL.Clients.Office.Excel.Functions.SPG($D116, BX$1, $F116, "Options: Curr=USD, Mag=Actuals")</f>
        <v>53725667040.000008</v>
      </c>
      <c r="BY116" s="6">
        <f>_xll.SNL.Clients.Office.Excel.Functions.SPG($D116, BY$1, $F116, "Options: Curr=USD, Mag=Actuals")</f>
        <v>64.271567330048498</v>
      </c>
      <c r="BZ116" s="6">
        <f>_xll.SNL.Clients.Office.Excel.Functions.SPG($D116, BZ$1, $F116, "Options: Curr=USD, Mag=Actuals")</f>
        <v>49357081296</v>
      </c>
      <c r="CA116" s="6" t="str">
        <f>_xll.SNL.Clients.Office.Excel.Functions.SPG($D116, CA$1, $F116, "Options: Curr=USD, Mag=Actuals")</f>
        <v>Nonperforming Loans</v>
      </c>
      <c r="CB116" s="6">
        <f>_xll.SNL.Clients.Office.Excel.Functions.SPG($D116, CB$1, $F116, "Options: Curr=USD, Mag=Actuals")</f>
        <v>23.535467591499099</v>
      </c>
      <c r="CC116" s="6">
        <f>_xll.SNL.Clients.Office.Excel.Functions.SPG($D116, CC$1, $F116, "Options: Curr=USD, Mag=Actuals")</f>
        <v>126.037299273451</v>
      </c>
      <c r="CD116" s="6">
        <f>_xll.SNL.Clients.Office.Excel.Functions.SPG($D116, CD$1, $F116, "Options: Curr=USD, Mag=Actuals")</f>
        <v>1.60776610437087</v>
      </c>
      <c r="CE116" s="6">
        <f>_xll.SNL.Clients.Office.Excel.Functions.SPG($D116, CE$1, $F116, "Options: Curr=USD, Mag=Actuals")</f>
        <v>65.949829638042601</v>
      </c>
      <c r="CF116" s="6">
        <f>_xll.SNL.Clients.Office.Excel.Functions.SPG($D116, CF$1, $F116, "Options: Curr=USD, Mag=Actuals")</f>
        <v>5.1996474268497099</v>
      </c>
      <c r="CG116" s="6">
        <f>_xll.SNL.Clients.Office.Excel.Functions.SPG($D116, CG$1, $F116, "Options: Curr=USD, Mag=Actuals")</f>
        <v>17.686388921238098</v>
      </c>
    </row>
    <row r="117" spans="1:85" x14ac:dyDescent="0.3">
      <c r="A117" s="10" t="s">
        <v>96</v>
      </c>
      <c r="B117" s="10" t="s">
        <v>85</v>
      </c>
      <c r="C117" s="10" t="s">
        <v>4</v>
      </c>
      <c r="D117">
        <v>4055265</v>
      </c>
      <c r="E117" s="10" t="s">
        <v>19</v>
      </c>
      <c r="F117" s="10" t="s">
        <v>61</v>
      </c>
      <c r="G117">
        <v>39.799999999999997</v>
      </c>
      <c r="H117">
        <v>396.63</v>
      </c>
      <c r="I117">
        <v>356.83</v>
      </c>
      <c r="J117">
        <v>1660.29</v>
      </c>
      <c r="K117">
        <v>1288.17</v>
      </c>
      <c r="L117">
        <v>10.029999999999999</v>
      </c>
      <c r="M117">
        <v>2376.327040613864</v>
      </c>
      <c r="N117">
        <v>1288.8699999999999</v>
      </c>
      <c r="O117">
        <v>1.1599999999999999</v>
      </c>
      <c r="P117">
        <v>2.34</v>
      </c>
      <c r="Q117">
        <v>8.2799999999999994</v>
      </c>
      <c r="R117">
        <v>8.2799999999999994</v>
      </c>
      <c r="S117" t="str">
        <f>_xll.SNL.Clients.Office.Excel.Functions.SPG(D117, S$1, F117, "Options: Curr=USD, Mag=Actuals")</f>
        <v>Bank of China Limited (SEHK:3988)</v>
      </c>
      <c r="T117" t="str">
        <f>_xll.SNL.Clients.Office.Excel.Functions.SPG($D117, T$1, $F117, "Options: Curr=USD, Mag=Actuals")</f>
        <v>Bank of China Limited</v>
      </c>
      <c r="U117" s="6">
        <f>_xll.SNL.Clients.Office.Excel.Functions.SPG($D117, U$1, $F117, "Options: Curr=USD, Mag=Actuals")</f>
        <v>480055662880</v>
      </c>
      <c r="V117" t="str">
        <f>_xll.SNL.Clients.Office.Excel.Functions.SPG($D117, V$1, $F117, "Options: Curr=USD, Mag=Actuals")</f>
        <v>SEHK:3988</v>
      </c>
      <c r="W117" t="str">
        <f>_xll.SNL.Clients.Office.Excel.Functions.SPG($D117, W$1, $F117, "Options: Curr=USD, Mag=Actuals")</f>
        <v>Bank</v>
      </c>
      <c r="X117" s="6">
        <f>_xll.SNL.Clients.Office.Excel.Functions.SPG($D117, X$1, $F117, "Options: Curr=USD, Mag=Actuals")</f>
        <v>11238014865.164902</v>
      </c>
      <c r="Y117" s="6">
        <f>_xll.SNL.Clients.Office.Excel.Functions.SPG($D117, Y$1, $F117, "Options: Curr=USD, Mag=Actuals")</f>
        <v>0</v>
      </c>
      <c r="Z117" s="6">
        <f>_xll.SNL.Clients.Office.Excel.Functions.SPG($D117, Z$1, $F117, "Options: Curr=USD, Mag=Actuals")</f>
        <v>9537536901.467598</v>
      </c>
      <c r="AA117" s="6">
        <f>_xll.SNL.Clients.Office.Excel.Functions.SPG($D117, AA$1, $F117, "Options: Curr=USD, Mag=Actuals")</f>
        <v>3853651552.9700155</v>
      </c>
      <c r="AB117" s="6">
        <f>_xll.SNL.Clients.Office.Excel.Functions.SPG($D117, AB$1, $F117, "Options: Curr=USD, Mag=Actuals")</f>
        <v>1.8605584824823097E-2</v>
      </c>
      <c r="AC117" s="6">
        <f>_xll.SNL.Clients.Office.Excel.Functions.SPG($D117, AC$1, $F117, "Options: Curr=USD, Mag=Actuals")</f>
        <v>0</v>
      </c>
      <c r="AD117" s="6">
        <f>_xll.SNL.Clients.Office.Excel.Functions.SPG($D117, AD$1, $F117, "Options: Curr=USD, Mag=Actuals")</f>
        <v>0.84229033151202803</v>
      </c>
      <c r="AE117" s="6">
        <f>_xll.SNL.Clients.Office.Excel.Functions.SPG($D117, AE$1, $F117, "Options: Curr=USD, Mag=Actuals")</f>
        <v>13.6916093446511</v>
      </c>
      <c r="AF117" s="6">
        <f>_xll.SNL.Clients.Office.Excel.Functions.SPG($D117, AF$1, $F117, "Options: Curr=USD, Mag=Actuals")</f>
        <v>480863351265</v>
      </c>
      <c r="AG117" s="6">
        <f>_xll.SNL.Clients.Office.Excel.Functions.SPG($D117, AG$1, $F117, "Options: Curr=USD, Mag=Actuals")</f>
        <v>19197611153</v>
      </c>
      <c r="AH117" s="6">
        <f>_xll.SNL.Clients.Office.Excel.Functions.SPG($D117, AH$1, $F117, "Options: Curr=USD, Mag=Actuals")</f>
        <v>27725519796</v>
      </c>
      <c r="AI117" s="6">
        <f>_xll.SNL.Clients.Office.Excel.Functions.SPG($D117, AI$1, $F117, "Options: Curr=USD, Mag=Actuals")</f>
        <v>37986</v>
      </c>
      <c r="AJ117" s="6" t="str">
        <f>_xll.SNL.Clients.Office.Excel.Functions.SPG($D117, AJ$1, $F117, "Options: Curr=USD, Mag=Actuals")</f>
        <v>#INVALID FUNCTION PARAMETER</v>
      </c>
      <c r="AK117" s="6" t="str">
        <f>_xll.SNL.Clients.Office.Excel.Functions.SPG($D117, AK$1, $F117, "Options: Curr=USD, Mag=Actuals")</f>
        <v>#INVALID FUNCTION PARAMETER</v>
      </c>
      <c r="AL117" s="6" t="str">
        <f>_xll.SNL.Clients.Office.Excel.Functions.SPG($D117, AL$1, $F117, "Options: Curr=USD, Mag=Actuals")</f>
        <v>#INVALID FUNCTION PARAMETER</v>
      </c>
      <c r="AM117" s="6" t="str">
        <f>_xll.SNL.Clients.Office.Excel.Functions.SPG($D117, AM$1, $F117, "Options: Curr=USD, Mag=Actuals")</f>
        <v>#INVALID FUNCTION PARAMETER</v>
      </c>
      <c r="AN117" s="6">
        <f>_xll.SNL.Clients.Office.Excel.Functions.SPG($D117, AN$1, $F117, "Options: Curr=USD, Mag=Actuals")</f>
        <v>480863351265</v>
      </c>
      <c r="AO117" s="6">
        <f>_xll.SNL.Clients.Office.Excel.Functions.SPG($D117, AO$1, $F117, "Options: Curr=USD, Mag=Actuals")</f>
        <v>232112968551</v>
      </c>
      <c r="AP117" s="6">
        <f>_xll.SNL.Clients.Office.Excel.Functions.SPG($D117, AP$1, $F117, "Options: Curr=USD, Mag=Actuals")</f>
        <v>368960390917</v>
      </c>
      <c r="AQ117" s="6">
        <f>_xll.SNL.Clients.Office.Excel.Functions.SPG($D117, AQ$1, $F117, "Options: Curr=USD, Mag=Actuals")</f>
        <v>24617520392</v>
      </c>
      <c r="AR117" s="6">
        <f>_xll.SNL.Clients.Office.Excel.Functions.SPG($D117, AR$1, $F117, "Options: Curr=USD, Mag=Actuals")</f>
        <v>27725519796</v>
      </c>
      <c r="AS117" s="6">
        <f>_xll.SNL.Clients.Office.Excel.Functions.SPG($D117, AS$1, $F117, "Options: Curr=USD, Mag=Actuals")</f>
        <v>27668613105</v>
      </c>
      <c r="AT117" s="6">
        <f>_xll.SNL.Clients.Office.Excel.Functions.SPG($D117, AT$1, $F117, "Options: Curr=USD, Mag=Actuals")</f>
        <v>48.270047600921103</v>
      </c>
      <c r="AU117" s="6">
        <f>_xll.SNL.Clients.Office.Excel.Functions.SPG($D117, AU$1, $F117, "Options: Curr=USD, Mag=Actuals")</f>
        <v>62.909996374980899</v>
      </c>
      <c r="AV117" s="6">
        <f>_xll.SNL.Clients.Office.Excel.Functions.SPG($D117, AV$1, $F117, "Options: Curr=USD, Mag=Actuals")</f>
        <v>5.7657793473058199</v>
      </c>
      <c r="AW117" s="6">
        <f>_xll.SNL.Clients.Office.Excel.Functions.SPG($D117, AW$1, $F117, "Options: Curr=USD, Mag=Actuals")</f>
        <v>5.7546260906537396</v>
      </c>
      <c r="AX117" s="6">
        <f>_xll.SNL.Clients.Office.Excel.Functions.SPG($D117, AX$1, $F117, "Options: Curr=USD, Mag=Actuals")</f>
        <v>3853651552.9700155</v>
      </c>
      <c r="AY117" s="6">
        <f>_xll.SNL.Clients.Office.Excel.Functions.SPG($D117, AY$1, $F117, "Options: Curr=USD, Mag=Actuals")</f>
        <v>3468250153.0272512</v>
      </c>
      <c r="AZ117" s="6">
        <f>_xll.SNL.Clients.Office.Excel.Functions.SPG($D117, AZ$1, $F117, "Options: Curr=USD, Mag=Actuals")</f>
        <v>0.84229033151202803</v>
      </c>
      <c r="BA117" s="6">
        <f>_xll.SNL.Clients.Office.Excel.Functions.SPG($D117, BA$1, $F117, "Options: Curr=USD, Mag=Actuals")</f>
        <v>13.6916093446511</v>
      </c>
      <c r="BB117" s="6">
        <f>_xll.SNL.Clients.Office.Excel.Functions.SPG($D117, BB$1, $F117, "Options: Curr=USD, Mag=Actuals")</f>
        <v>13.559842422982801</v>
      </c>
      <c r="BC117" s="6">
        <f>_xll.SNL.Clients.Office.Excel.Functions.SPG($D117, BC$1, $F117, "Options: Curr=USD, Mag=Actuals")</f>
        <v>0</v>
      </c>
      <c r="BD117" s="6">
        <f>_xll.SNL.Clients.Office.Excel.Functions.SPG($D117, BD$1, $F117, "Options: Curr=USD, Mag=Actuals")</f>
        <v>0</v>
      </c>
      <c r="BE117" s="6">
        <f>_xll.SNL.Clients.Office.Excel.Functions.SPG($D117, BE$1, $F117, "Options: Curr=USD, Mag=Actuals")</f>
        <v>1.8987379376443201</v>
      </c>
      <c r="BF117" s="6">
        <f>_xll.SNL.Clients.Office.Excel.Functions.SPG($D117, BF$1, $F117, "Options: Curr=USD, Mag=Actuals")</f>
        <v>0.19416750188443899</v>
      </c>
      <c r="BG117" s="6">
        <f>_xll.SNL.Clients.Office.Excel.Functions.SPG($D117, BG$1, $F117, "Options: Curr=USD, Mag=Actuals")</f>
        <v>1.0037929075388501</v>
      </c>
      <c r="BH117" s="6">
        <f>_xll.SNL.Clients.Office.Excel.Functions.SPG($D117, BH$1, $F117, "Options: Curr=USD, Mag=Actuals")</f>
        <v>1.4524933280502601</v>
      </c>
      <c r="BI117" s="6">
        <f>_xll.SNL.Clients.Office.Excel.Functions.SPG($D117, BI$1, $F117, "Options: Curr=USD, Mag=Actuals")</f>
        <v>0</v>
      </c>
      <c r="BJ117" s="6">
        <f>_xll.SNL.Clients.Office.Excel.Functions.SPG($D117, BJ$1, $F117, "Options: Curr=USD, Mag=Actuals")</f>
        <v>0</v>
      </c>
      <c r="BK117" s="6">
        <f>_xll.SNL.Clients.Office.Excel.Functions.SPG($D117, BK$1, $F117, "Options: Curr=USD, Mag=Actuals")</f>
        <v>0</v>
      </c>
      <c r="BL117" s="6">
        <f>_xll.SNL.Clients.Office.Excel.Functions.SPG($D117, BL$1, $F117, "Options: Curr=USD, Mag=Actuals")</f>
        <v>0</v>
      </c>
      <c r="BM117" s="6">
        <f>_xll.SNL.Clients.Office.Excel.Functions.SPG($D117, BM$1, $F117, "Options: Curr=USD, Mag=Actuals")</f>
        <v>0</v>
      </c>
      <c r="BN117" s="6">
        <f>_xll.SNL.Clients.Office.Excel.Functions.SPG($D117, BN$1, $F117, "Options: Curr=USD, Mag=Actuals")</f>
        <v>1.96828042083272</v>
      </c>
      <c r="BO117" s="6">
        <f>_xll.SNL.Clients.Office.Excel.Functions.SPG($D117, BO$1, $F117, "Options: Curr=USD, Mag=Actuals")</f>
        <v>77.301167515964707</v>
      </c>
      <c r="BP117" s="6">
        <f>_xll.SNL.Clients.Office.Excel.Functions.SPG($D117, BP$1, $F117, "Options: Curr=USD, Mag=Actuals")</f>
        <v>7.9049216280719898</v>
      </c>
      <c r="BQ117" s="6">
        <f>_xll.SNL.Clients.Office.Excel.Functions.SPG($D117, BQ$1, $F117, "Options: Curr=USD, Mag=Actuals")</f>
        <v>40.866283945042902</v>
      </c>
      <c r="BR117" s="6">
        <f>_xll.SNL.Clients.Office.Excel.Functions.SPG($D117, BR$1, $F117, "Options: Curr=USD, Mag=Actuals")</f>
        <v>0</v>
      </c>
      <c r="BS117" s="6">
        <f>_xll.SNL.Clients.Office.Excel.Functions.SPG($D117, BS$1, $F117, "Options: Curr=USD, Mag=Actuals")</f>
        <v>0</v>
      </c>
      <c r="BT117" s="6">
        <f>_xll.SNL.Clients.Office.Excel.Functions.SPG($D117, BT$1, $F117, "Options: Curr=USD, Mag=Actuals")</f>
        <v>0</v>
      </c>
      <c r="BU117" s="6">
        <f>_xll.SNL.Clients.Office.Excel.Functions.SPG($D117, BU$1, $F117, "Options: Curr=USD, Mag=Actuals")</f>
        <v>0</v>
      </c>
      <c r="BV117" s="6">
        <f>_xll.SNL.Clients.Office.Excel.Functions.SPG($D117, BV$1, $F117, "Options: Curr=USD, Mag=Actuals")</f>
        <v>45273561835.999992</v>
      </c>
      <c r="BW117" s="6">
        <f>_xll.SNL.Clients.Office.Excel.Functions.SPG($D117, BW$1, $F117, "Options: Curr=USD, Mag=Actuals")</f>
        <v>5071340654</v>
      </c>
      <c r="BX117" s="6">
        <f>_xll.SNL.Clients.Office.Excel.Functions.SPG($D117, BX$1, $F117, "Options: Curr=USD, Mag=Actuals")</f>
        <v>50344902490</v>
      </c>
      <c r="BY117" s="6">
        <f>_xll.SNL.Clients.Office.Excel.Functions.SPG($D117, BY$1, $F117, "Options: Curr=USD, Mag=Actuals")</f>
        <v>0</v>
      </c>
      <c r="BZ117" s="6">
        <f>_xll.SNL.Clients.Office.Excel.Functions.SPG($D117, BZ$1, $F117, "Options: Curr=USD, Mag=Actuals")</f>
        <v>42435234904</v>
      </c>
      <c r="CA117" s="6" t="str">
        <f>_xll.SNL.Clients.Office.Excel.Functions.SPG($D117, CA$1, $F117, "Options: Curr=USD, Mag=Actuals")</f>
        <v>Nonperforming Loans</v>
      </c>
      <c r="CB117" s="6">
        <f>_xll.SNL.Clients.Office.Excel.Functions.SPG($D117, CB$1, $F117, "Options: Curr=USD, Mag=Actuals")</f>
        <v>16.279415779478999</v>
      </c>
      <c r="CC117" s="6">
        <f>_xll.SNL.Clients.Office.Excel.Functions.SPG($D117, CC$1, $F117, "Options: Curr=USD, Mag=Actuals")</f>
        <v>75.4757202689606</v>
      </c>
      <c r="CD117" s="6">
        <f>_xll.SNL.Clients.Office.Excel.Functions.SPG($D117, CD$1, $F117, "Options: Curr=USD, Mag=Actuals")</f>
        <v>0.75519811942774295</v>
      </c>
      <c r="CE117" s="6">
        <f>_xll.SNL.Clients.Office.Excel.Functions.SPG($D117, CE$1, $F117, "Options: Curr=USD, Mag=Actuals")</f>
        <v>26.726661212617</v>
      </c>
      <c r="CF117" s="6">
        <f>_xll.SNL.Clients.Office.Excel.Functions.SPG($D117, CF$1, $F117, "Options: Curr=USD, Mag=Actuals")</f>
        <v>10.954575097811199</v>
      </c>
      <c r="CG117" s="6">
        <f>_xll.SNL.Clients.Office.Excel.Functions.SPG($D117, CG$1, $F117, "Options: Curr=USD, Mag=Actuals")</f>
        <v>0</v>
      </c>
    </row>
    <row r="118" spans="1:85" x14ac:dyDescent="0.3">
      <c r="A118" s="10" t="s">
        <v>96</v>
      </c>
      <c r="B118" s="10" t="s">
        <v>85</v>
      </c>
      <c r="C118" s="10" t="s">
        <v>4</v>
      </c>
      <c r="D118">
        <v>4055265</v>
      </c>
      <c r="E118" s="10" t="s">
        <v>19</v>
      </c>
      <c r="F118" s="10" t="s">
        <v>62</v>
      </c>
      <c r="G118">
        <v>51.39</v>
      </c>
      <c r="H118">
        <v>534.85</v>
      </c>
      <c r="I118">
        <v>483.46</v>
      </c>
      <c r="J118">
        <v>1955.14</v>
      </c>
      <c r="K118">
        <v>1507.65</v>
      </c>
      <c r="L118">
        <v>10.11</v>
      </c>
      <c r="M118">
        <v>2616.7043956318621</v>
      </c>
      <c r="N118">
        <v>1296.82</v>
      </c>
      <c r="O118">
        <v>3.89</v>
      </c>
      <c r="P118">
        <v>6.05</v>
      </c>
      <c r="Q118">
        <v>8.2799999999999994</v>
      </c>
      <c r="R118">
        <v>8.2799999999999994</v>
      </c>
      <c r="S118" t="str">
        <f>_xll.SNL.Clients.Office.Excel.Functions.SPG(D118, S$1, F118, "Options: Curr=USD, Mag=Actuals")</f>
        <v>Bank of China Limited (SEHK:3988)</v>
      </c>
      <c r="T118" t="str">
        <f>_xll.SNL.Clients.Office.Excel.Functions.SPG($D118, T$1, $F118, "Options: Curr=USD, Mag=Actuals")</f>
        <v>Bank of China Limited</v>
      </c>
      <c r="U118" s="6">
        <f>_xll.SNL.Clients.Office.Excel.Functions.SPG($D118, U$1, $F118, "Options: Curr=USD, Mag=Actuals")</f>
        <v>515341062104.00006</v>
      </c>
      <c r="V118" t="str">
        <f>_xll.SNL.Clients.Office.Excel.Functions.SPG($D118, V$1, $F118, "Options: Curr=USD, Mag=Actuals")</f>
        <v>SEHK:3988</v>
      </c>
      <c r="W118" t="str">
        <f>_xll.SNL.Clients.Office.Excel.Functions.SPG($D118, W$1, $F118, "Options: Curr=USD, Mag=Actuals")</f>
        <v>Bank</v>
      </c>
      <c r="X118" s="6">
        <f>_xll.SNL.Clients.Office.Excel.Functions.SPG($D118, X$1, $F118, "Options: Curr=USD, Mag=Actuals")</f>
        <v>12843230180.85548</v>
      </c>
      <c r="Y118" s="6">
        <f>_xll.SNL.Clients.Office.Excel.Functions.SPG($D118, Y$1, $F118, "Options: Curr=USD, Mag=Actuals")</f>
        <v>0</v>
      </c>
      <c r="Z118" s="6">
        <f>_xll.SNL.Clients.Office.Excel.Functions.SPG($D118, Z$1, $F118, "Options: Curr=USD, Mag=Actuals")</f>
        <v>9483603256.9408588</v>
      </c>
      <c r="AA118" s="6">
        <f>_xll.SNL.Clients.Office.Excel.Functions.SPG($D118, AA$1, $F118, "Options: Curr=USD, Mag=Actuals")</f>
        <v>3050208268.4629259</v>
      </c>
      <c r="AB118" s="6">
        <f>_xll.SNL.Clients.Office.Excel.Functions.SPG($D118, AB$1, $F118, "Options: Curr=USD, Mag=Actuals")</f>
        <v>1.3531780324322574E-2</v>
      </c>
      <c r="AC118" s="6">
        <f>_xll.SNL.Clients.Office.Excel.Functions.SPG($D118, AC$1, $F118, "Options: Curr=USD, Mag=Actuals")</f>
        <v>-27.084199044255101</v>
      </c>
      <c r="AD118" s="6">
        <f>_xll.SNL.Clients.Office.Excel.Functions.SPG($D118, AD$1, $F118, "Options: Curr=USD, Mag=Actuals")</f>
        <v>0.61199397654031196</v>
      </c>
      <c r="AE118" s="6">
        <f>_xll.SNL.Clients.Office.Excel.Functions.SPG($D118, AE$1, $F118, "Options: Curr=USD, Mag=Actuals")</f>
        <v>10.9239443201634</v>
      </c>
      <c r="AF118" s="6">
        <f>_xll.SNL.Clients.Office.Excel.Functions.SPG($D118, AF$1, $F118, "Options: Curr=USD, Mag=Actuals")</f>
        <v>515972005032</v>
      </c>
      <c r="AG118" s="6">
        <f>_xll.SNL.Clients.Office.Excel.Functions.SPG($D118, AG$1, $F118, "Options: Curr=USD, Mag=Actuals")</f>
        <v>19984168776</v>
      </c>
      <c r="AH118" s="6">
        <f>_xll.SNL.Clients.Office.Excel.Functions.SPG($D118, AH$1, $F118, "Options: Curr=USD, Mag=Actuals")</f>
        <v>28120336112</v>
      </c>
      <c r="AI118" s="6">
        <f>_xll.SNL.Clients.Office.Excel.Functions.SPG($D118, AI$1, $F118, "Options: Curr=USD, Mag=Actuals")</f>
        <v>38352</v>
      </c>
      <c r="AJ118" s="6" t="str">
        <f>_xll.SNL.Clients.Office.Excel.Functions.SPG($D118, AJ$1, $F118, "Options: Curr=USD, Mag=Actuals")</f>
        <v>#INVALID FUNCTION PARAMETER</v>
      </c>
      <c r="AK118" s="6" t="str">
        <f>_xll.SNL.Clients.Office.Excel.Functions.SPG($D118, AK$1, $F118, "Options: Curr=USD, Mag=Actuals")</f>
        <v>#INVALID FUNCTION PARAMETER</v>
      </c>
      <c r="AL118" s="6" t="str">
        <f>_xll.SNL.Clients.Office.Excel.Functions.SPG($D118, AL$1, $F118, "Options: Curr=USD, Mag=Actuals")</f>
        <v>#INVALID FUNCTION PARAMETER</v>
      </c>
      <c r="AM118" s="6" t="str">
        <f>_xll.SNL.Clients.Office.Excel.Functions.SPG($D118, AM$1, $F118, "Options: Curr=USD, Mag=Actuals")</f>
        <v>#INVALID FUNCTION PARAMETER</v>
      </c>
      <c r="AN118" s="6">
        <f>_xll.SNL.Clients.Office.Excel.Functions.SPG($D118, AN$1, $F118, "Options: Curr=USD, Mag=Actuals")</f>
        <v>515972005032</v>
      </c>
      <c r="AO118" s="6">
        <f>_xll.SNL.Clients.Office.Excel.Functions.SPG($D118, AO$1, $F118, "Options: Curr=USD, Mag=Actuals")</f>
        <v>250310235032</v>
      </c>
      <c r="AP118" s="6">
        <f>_xll.SNL.Clients.Office.Excel.Functions.SPG($D118, AP$1, $F118, "Options: Curr=USD, Mag=Actuals")</f>
        <v>410398651960</v>
      </c>
      <c r="AQ118" s="6">
        <f>_xll.SNL.Clients.Office.Excel.Functions.SPG($D118, AQ$1, $F118, "Options: Curr=USD, Mag=Actuals")</f>
        <v>24811329224</v>
      </c>
      <c r="AR118" s="6">
        <f>_xll.SNL.Clients.Office.Excel.Functions.SPG($D118, AR$1, $F118, "Options: Curr=USD, Mag=Actuals")</f>
        <v>28120336112</v>
      </c>
      <c r="AS118" s="6">
        <f>_xll.SNL.Clients.Office.Excel.Functions.SPG($D118, AS$1, $F118, "Options: Curr=USD, Mag=Actuals")</f>
        <v>27921822280</v>
      </c>
      <c r="AT118" s="6">
        <f>_xll.SNL.Clients.Office.Excel.Functions.SPG($D118, AT$1, $F118, "Options: Curr=USD, Mag=Actuals")</f>
        <v>48.512367452276003</v>
      </c>
      <c r="AU118" s="6">
        <f>_xll.SNL.Clients.Office.Excel.Functions.SPG($D118, AU$1, $F118, "Options: Curr=USD, Mag=Actuals")</f>
        <v>60.991973008818903</v>
      </c>
      <c r="AV118" s="6">
        <f>_xll.SNL.Clients.Office.Excel.Functions.SPG($D118, AV$1, $F118, "Options: Curr=USD, Mag=Actuals")</f>
        <v>5.44997322291856</v>
      </c>
      <c r="AW118" s="6">
        <f>_xll.SNL.Clients.Office.Excel.Functions.SPG($D118, AW$1, $F118, "Options: Curr=USD, Mag=Actuals")</f>
        <v>5.4135822713643202</v>
      </c>
      <c r="AX118" s="6">
        <f>_xll.SNL.Clients.Office.Excel.Functions.SPG($D118, AX$1, $F118, "Options: Curr=USD, Mag=Actuals")</f>
        <v>3050208268.4629259</v>
      </c>
      <c r="AY118" s="6">
        <f>_xll.SNL.Clients.Office.Excel.Functions.SPG($D118, AY$1, $F118, "Options: Curr=USD, Mag=Actuals")</f>
        <v>2528993087.0421438</v>
      </c>
      <c r="AZ118" s="6">
        <f>_xll.SNL.Clients.Office.Excel.Functions.SPG($D118, AZ$1, $F118, "Options: Curr=USD, Mag=Actuals")</f>
        <v>0.61199397654031196</v>
      </c>
      <c r="BA118" s="6">
        <f>_xll.SNL.Clients.Office.Excel.Functions.SPG($D118, BA$1, $F118, "Options: Curr=USD, Mag=Actuals")</f>
        <v>10.9239443201634</v>
      </c>
      <c r="BB118" s="6">
        <f>_xll.SNL.Clients.Office.Excel.Functions.SPG($D118, BB$1, $F118, "Options: Curr=USD, Mag=Actuals")</f>
        <v>10.2331197766822</v>
      </c>
      <c r="BC118" s="6">
        <f>_xll.SNL.Clients.Office.Excel.Functions.SPG($D118, BC$1, $F118, "Options: Curr=USD, Mag=Actuals")</f>
        <v>0</v>
      </c>
      <c r="BD118" s="6">
        <f>_xll.SNL.Clients.Office.Excel.Functions.SPG($D118, BD$1, $F118, "Options: Curr=USD, Mag=Actuals")</f>
        <v>0</v>
      </c>
      <c r="BE118" s="6">
        <f>_xll.SNL.Clients.Office.Excel.Functions.SPG($D118, BE$1, $F118, "Options: Curr=USD, Mag=Actuals")</f>
        <v>2.0601405409283999</v>
      </c>
      <c r="BF118" s="6">
        <f>_xll.SNL.Clients.Office.Excel.Functions.SPG($D118, BF$1, $F118, "Options: Curr=USD, Mag=Actuals")</f>
        <v>0.20743216577895299</v>
      </c>
      <c r="BG118" s="6">
        <f>_xll.SNL.Clients.Office.Excel.Functions.SPG($D118, BG$1, $F118, "Options: Curr=USD, Mag=Actuals")</f>
        <v>1.16183345114569</v>
      </c>
      <c r="BH118" s="6">
        <f>_xll.SNL.Clients.Office.Excel.Functions.SPG($D118, BH$1, $F118, "Options: Curr=USD, Mag=Actuals")</f>
        <v>1.4150330504867199</v>
      </c>
      <c r="BI118" s="6">
        <f>_xll.SNL.Clients.Office.Excel.Functions.SPG($D118, BI$1, $F118, "Options: Curr=USD, Mag=Actuals")</f>
        <v>0</v>
      </c>
      <c r="BJ118" s="6">
        <f>_xll.SNL.Clients.Office.Excel.Functions.SPG($D118, BJ$1, $F118, "Options: Curr=USD, Mag=Actuals")</f>
        <v>0</v>
      </c>
      <c r="BK118" s="6">
        <f>_xll.SNL.Clients.Office.Excel.Functions.SPG($D118, BK$1, $F118, "Options: Curr=USD, Mag=Actuals")</f>
        <v>0</v>
      </c>
      <c r="BL118" s="6">
        <f>_xll.SNL.Clients.Office.Excel.Functions.SPG($D118, BL$1, $F118, "Options: Curr=USD, Mag=Actuals")</f>
        <v>0</v>
      </c>
      <c r="BM118" s="6">
        <f>_xll.SNL.Clients.Office.Excel.Functions.SPG($D118, BM$1, $F118, "Options: Curr=USD, Mag=Actuals")</f>
        <v>0</v>
      </c>
      <c r="BN118" s="6">
        <f>_xll.SNL.Clients.Office.Excel.Functions.SPG($D118, BN$1, $F118, "Options: Curr=USD, Mag=Actuals")</f>
        <v>2.1501483358203601</v>
      </c>
      <c r="BO118" s="6">
        <f>_xll.SNL.Clients.Office.Excel.Functions.SPG($D118, BO$1, $F118, "Options: Curr=USD, Mag=Actuals")</f>
        <v>79.947507549317507</v>
      </c>
      <c r="BP118" s="6">
        <f>_xll.SNL.Clients.Office.Excel.Functions.SPG($D118, BP$1, $F118, "Options: Curr=USD, Mag=Actuals")</f>
        <v>8.0497831629053405</v>
      </c>
      <c r="BQ118" s="6">
        <f>_xll.SNL.Clients.Office.Excel.Functions.SPG($D118, BQ$1, $F118, "Options: Curr=USD, Mag=Actuals")</f>
        <v>45.087064091588999</v>
      </c>
      <c r="BR118" s="6">
        <f>_xll.SNL.Clients.Office.Excel.Functions.SPG($D118, BR$1, $F118, "Options: Curr=USD, Mag=Actuals")</f>
        <v>8.4814087825408002</v>
      </c>
      <c r="BS118" s="6">
        <f>_xll.SNL.Clients.Office.Excel.Functions.SPG($D118, BS$1, $F118, "Options: Curr=USD, Mag=Actuals")</f>
        <v>8.4814087825408002</v>
      </c>
      <c r="BT118" s="6">
        <f>_xll.SNL.Clients.Office.Excel.Functions.SPG($D118, BT$1, $F118, "Options: Curr=USD, Mag=Actuals")</f>
        <v>10.041867412065301</v>
      </c>
      <c r="BU118" s="6">
        <f>_xll.SNL.Clients.Office.Excel.Functions.SPG($D118, BU$1, $F118, "Options: Curr=USD, Mag=Actuals")</f>
        <v>5.3820517701516799</v>
      </c>
      <c r="BV118" s="6">
        <f>_xll.SNL.Clients.Office.Excel.Functions.SPG($D118, BV$1, $F118, "Options: Curr=USD, Mag=Actuals")</f>
        <v>38153077776</v>
      </c>
      <c r="BW118" s="6">
        <f>_xll.SNL.Clients.Office.Excel.Functions.SPG($D118, BW$1, $F118, "Options: Curr=USD, Mag=Actuals")</f>
        <v>13755933224</v>
      </c>
      <c r="BX118" s="6">
        <f>_xll.SNL.Clients.Office.Excel.Functions.SPG($D118, BX$1, $F118, "Options: Curr=USD, Mag=Actuals")</f>
        <v>51909011000</v>
      </c>
      <c r="BY118" s="6">
        <f>_xll.SNL.Clients.Office.Excel.Functions.SPG($D118, BY$1, $F118, "Options: Curr=USD, Mag=Actuals")</f>
        <v>63.073151895482503</v>
      </c>
      <c r="BZ118" s="6">
        <f>_xll.SNL.Clients.Office.Excel.Functions.SPG($D118, BZ$1, $F118, "Options: Curr=USD, Mag=Actuals")</f>
        <v>13308280304</v>
      </c>
      <c r="CA118" s="6" t="str">
        <f>_xll.SNL.Clients.Office.Excel.Functions.SPG($D118, CA$1, $F118, "Options: Curr=USD, Mag=Actuals")</f>
        <v>Nonperforming Loans</v>
      </c>
      <c r="CB118" s="6">
        <f>_xll.SNL.Clients.Office.Excel.Functions.SPG($D118, CB$1, $F118, "Options: Curr=USD, Mag=Actuals")</f>
        <v>5.1315140915609003</v>
      </c>
      <c r="CC118" s="6">
        <f>_xll.SNL.Clients.Office.Excel.Functions.SPG($D118, CC$1, $F118, "Options: Curr=USD, Mag=Actuals")</f>
        <v>36.011429916564197</v>
      </c>
      <c r="CD118" s="6">
        <f>_xll.SNL.Clients.Office.Excel.Functions.SPG($D118, CD$1, $F118, "Options: Curr=USD, Mag=Actuals")</f>
        <v>1.0591702709264901</v>
      </c>
      <c r="CE118" s="6">
        <f>_xll.SNL.Clients.Office.Excel.Functions.SPG($D118, CE$1, $F118, "Options: Curr=USD, Mag=Actuals")</f>
        <v>39.047162215407802</v>
      </c>
      <c r="CF118" s="6">
        <f>_xll.SNL.Clients.Office.Excel.Functions.SPG($D118, CF$1, $F118, "Options: Curr=USD, Mag=Actuals")</f>
        <v>3.48336005948393</v>
      </c>
      <c r="CG118" s="6">
        <f>_xll.SNL.Clients.Office.Excel.Functions.SPG($D118, CG$1, $F118, "Options: Curr=USD, Mag=Actuals")</f>
        <v>4.0893216009040998</v>
      </c>
    </row>
    <row r="119" spans="1:85" x14ac:dyDescent="0.3">
      <c r="A119" s="10" t="s">
        <v>96</v>
      </c>
      <c r="B119" s="10" t="s">
        <v>85</v>
      </c>
      <c r="C119" s="10" t="s">
        <v>4</v>
      </c>
      <c r="D119">
        <v>4055265</v>
      </c>
      <c r="E119" s="10" t="s">
        <v>19</v>
      </c>
      <c r="F119" s="10" t="s">
        <v>63</v>
      </c>
      <c r="G119">
        <v>124.29</v>
      </c>
      <c r="H119">
        <v>689.03</v>
      </c>
      <c r="I119">
        <v>564.74</v>
      </c>
      <c r="J119">
        <v>2286.15</v>
      </c>
      <c r="K119">
        <v>1751.99</v>
      </c>
      <c r="L119">
        <v>11.39</v>
      </c>
      <c r="M119">
        <v>2944.9409026541857</v>
      </c>
      <c r="N119">
        <v>1304.8900000000001</v>
      </c>
      <c r="O119">
        <v>1.81</v>
      </c>
      <c r="P119">
        <v>4.92</v>
      </c>
      <c r="Q119">
        <v>8.19</v>
      </c>
      <c r="R119">
        <v>8.07</v>
      </c>
      <c r="S119" t="str">
        <f>_xll.SNL.Clients.Office.Excel.Functions.SPG(D119, S$1, F119, "Options: Curr=USD, Mag=Actuals")</f>
        <v>Bank of China Limited (SEHK:3988)</v>
      </c>
      <c r="T119" t="str">
        <f>_xll.SNL.Clients.Office.Excel.Functions.SPG($D119, T$1, $F119, "Options: Curr=USD, Mag=Actuals")</f>
        <v>Bank of China Limited</v>
      </c>
      <c r="U119" s="6">
        <f>_xll.SNL.Clients.Office.Excel.Functions.SPG($D119, U$1, $F119, "Options: Curr=USD, Mag=Actuals")</f>
        <v>587348827776</v>
      </c>
      <c r="V119" t="str">
        <f>_xll.SNL.Clients.Office.Excel.Functions.SPG($D119, V$1, $F119, "Options: Curr=USD, Mag=Actuals")</f>
        <v>SEHK:3988</v>
      </c>
      <c r="W119" t="str">
        <f>_xll.SNL.Clients.Office.Excel.Functions.SPG($D119, W$1, $F119, "Options: Curr=USD, Mag=Actuals")</f>
        <v>Bank</v>
      </c>
      <c r="X119" s="6">
        <f>_xll.SNL.Clients.Office.Excel.Functions.SPG($D119, X$1, $F119, "Options: Curr=USD, Mag=Actuals")</f>
        <v>14758225126.507919</v>
      </c>
      <c r="Y119" s="6">
        <f>_xll.SNL.Clients.Office.Excel.Functions.SPG($D119, Y$1, $F119, "Options: Curr=USD, Mag=Actuals")</f>
        <v>15510913040.634985</v>
      </c>
      <c r="Z119" s="6">
        <f>_xll.SNL.Clients.Office.Excel.Functions.SPG($D119, Z$1, $F119, "Options: Curr=USD, Mag=Actuals")</f>
        <v>14740158663.437727</v>
      </c>
      <c r="AA119" s="6">
        <f>_xll.SNL.Clients.Office.Excel.Functions.SPG($D119, AA$1, $F119, "Options: Curr=USD, Mag=Actuals")</f>
        <v>3852307037.6292357</v>
      </c>
      <c r="AB119" s="6">
        <f>_xll.SNL.Clients.Office.Excel.Functions.SPG($D119, AB$1, $F119, "Options: Curr=USD, Mag=Actuals")</f>
        <v>1.6967826802410286E-2</v>
      </c>
      <c r="AC119" s="6">
        <f>_xll.SNL.Clients.Office.Excel.Functions.SPG($D119, AC$1, $F119, "Options: Curr=USD, Mag=Actuals")</f>
        <v>23.811686345746299</v>
      </c>
      <c r="AD119" s="6">
        <f>_xll.SNL.Clients.Office.Excel.Functions.SPG($D119, AD$1, $F119, "Options: Curr=USD, Mag=Actuals")</f>
        <v>0.70047237159440001</v>
      </c>
      <c r="AE119" s="6">
        <f>_xll.SNL.Clients.Office.Excel.Functions.SPG($D119, AE$1, $F119, "Options: Curr=USD, Mag=Actuals")</f>
        <v>12.926798796535399</v>
      </c>
      <c r="AF119" s="6">
        <f>_xll.SNL.Clients.Office.Excel.Functions.SPG($D119, AF$1, $F119, "Options: Curr=USD, Mag=Actuals")</f>
        <v>587348827776</v>
      </c>
      <c r="AG119" s="6">
        <f>_xll.SNL.Clients.Office.Excel.Functions.SPG($D119, AG$1, $F119, "Options: Curr=USD, Mag=Actuals")</f>
        <v>17644820976</v>
      </c>
      <c r="AH119" s="6">
        <f>_xll.SNL.Clients.Office.Excel.Functions.SPG($D119, AH$1, $F119, "Options: Curr=USD, Mag=Actuals")</f>
        <v>31661870327.999996</v>
      </c>
      <c r="AI119" s="6">
        <f>_xll.SNL.Clients.Office.Excel.Functions.SPG($D119, AI$1, $F119, "Options: Curr=USD, Mag=Actuals")</f>
        <v>38717</v>
      </c>
      <c r="AJ119" s="6" t="str">
        <f>_xll.SNL.Clients.Office.Excel.Functions.SPG($D119, AJ$1, $F119, "Options: Curr=USD, Mag=Actuals")</f>
        <v>#INVALID FUNCTION PARAMETER</v>
      </c>
      <c r="AK119" s="6" t="str">
        <f>_xll.SNL.Clients.Office.Excel.Functions.SPG($D119, AK$1, $F119, "Options: Curr=USD, Mag=Actuals")</f>
        <v>#INVALID FUNCTION PARAMETER</v>
      </c>
      <c r="AL119" s="6" t="str">
        <f>_xll.SNL.Clients.Office.Excel.Functions.SPG($D119, AL$1, $F119, "Options: Curr=USD, Mag=Actuals")</f>
        <v>#INVALID FUNCTION PARAMETER</v>
      </c>
      <c r="AM119" s="6" t="str">
        <f>_xll.SNL.Clients.Office.Excel.Functions.SPG($D119, AM$1, $F119, "Options: Curr=USD, Mag=Actuals")</f>
        <v>#INVALID FUNCTION PARAMETER</v>
      </c>
      <c r="AN119" s="6">
        <f>_xll.SNL.Clients.Office.Excel.Functions.SPG($D119, AN$1, $F119, "Options: Curr=USD, Mag=Actuals")</f>
        <v>587348827776</v>
      </c>
      <c r="AO119" s="6">
        <f>_xll.SNL.Clients.Office.Excel.Functions.SPG($D119, AO$1, $F119, "Options: Curr=USD, Mag=Actuals")</f>
        <v>266672502144</v>
      </c>
      <c r="AP119" s="6">
        <f>_xll.SNL.Clients.Office.Excel.Functions.SPG($D119, AP$1, $F119, "Options: Curr=USD, Mag=Actuals")</f>
        <v>467090373095.99994</v>
      </c>
      <c r="AQ119" s="6">
        <f>_xll.SNL.Clients.Office.Excel.Functions.SPG($D119, AQ$1, $F119, "Options: Curr=USD, Mag=Actuals")</f>
        <v>28056031128</v>
      </c>
      <c r="AR119" s="6">
        <f>_xll.SNL.Clients.Office.Excel.Functions.SPG($D119, AR$1, $F119, "Options: Curr=USD, Mag=Actuals")</f>
        <v>31661870327.999996</v>
      </c>
      <c r="AS119" s="6">
        <f>_xll.SNL.Clients.Office.Excel.Functions.SPG($D119, AS$1, $F119, "Options: Curr=USD, Mag=Actuals")</f>
        <v>31261262832</v>
      </c>
      <c r="AT119" s="6">
        <f>_xll.SNL.Clients.Office.Excel.Functions.SPG($D119, AT$1, $F119, "Options: Curr=USD, Mag=Actuals")</f>
        <v>45.4027469764019</v>
      </c>
      <c r="AU119" s="6">
        <f>_xll.SNL.Clients.Office.Excel.Functions.SPG($D119, AU$1, $F119, "Options: Curr=USD, Mag=Actuals")</f>
        <v>57.092271111567399</v>
      </c>
      <c r="AV119" s="6">
        <f>_xll.SNL.Clients.Office.Excel.Functions.SPG($D119, AV$1, $F119, "Options: Curr=USD, Mag=Actuals")</f>
        <v>5.3906416137558102</v>
      </c>
      <c r="AW119" s="6">
        <f>_xll.SNL.Clients.Office.Excel.Functions.SPG($D119, AW$1, $F119, "Options: Curr=USD, Mag=Actuals")</f>
        <v>5.3260682547239</v>
      </c>
      <c r="AX119" s="6">
        <f>_xll.SNL.Clients.Office.Excel.Functions.SPG($D119, AX$1, $F119, "Options: Curr=USD, Mag=Actuals")</f>
        <v>3852307037.6292357</v>
      </c>
      <c r="AY119" s="6">
        <f>_xll.SNL.Clients.Office.Excel.Functions.SPG($D119, AY$1, $F119, "Options: Curr=USD, Mag=Actuals")</f>
        <v>3164194521.9084673</v>
      </c>
      <c r="AZ119" s="6">
        <f>_xll.SNL.Clients.Office.Excel.Functions.SPG($D119, AZ$1, $F119, "Options: Curr=USD, Mag=Actuals")</f>
        <v>0.70047237159440001</v>
      </c>
      <c r="BA119" s="6">
        <f>_xll.SNL.Clients.Office.Excel.Functions.SPG($D119, BA$1, $F119, "Options: Curr=USD, Mag=Actuals")</f>
        <v>12.926798796535399</v>
      </c>
      <c r="BB119" s="6">
        <f>_xll.SNL.Clients.Office.Excel.Functions.SPG($D119, BB$1, $F119, "Options: Curr=USD, Mag=Actuals")</f>
        <v>12.006855501771801</v>
      </c>
      <c r="BC119" s="6">
        <f>_xll.SNL.Clients.Office.Excel.Functions.SPG($D119, BC$1, $F119, "Options: Curr=USD, Mag=Actuals")</f>
        <v>12.5456342792356</v>
      </c>
      <c r="BD119" s="6">
        <f>_xll.SNL.Clients.Office.Excel.Functions.SPG($D119, BD$1, $F119, "Options: Curr=USD, Mag=Actuals")</f>
        <v>1.0836285658609599</v>
      </c>
      <c r="BE119" s="6">
        <f>_xll.SNL.Clients.Office.Excel.Functions.SPG($D119, BE$1, $F119, "Options: Curr=USD, Mag=Actuals")</f>
        <v>2.2420087873124799</v>
      </c>
      <c r="BF119" s="6">
        <f>_xll.SNL.Clients.Office.Excel.Functions.SPG($D119, BF$1, $F119, "Options: Curr=USD, Mag=Actuals")</f>
        <v>0.205249636229591</v>
      </c>
      <c r="BG119" s="6">
        <f>_xll.SNL.Clients.Office.Excel.Functions.SPG($D119, BG$1, $F119, "Options: Curr=USD, Mag=Actuals")</f>
        <v>1.2250830726094699</v>
      </c>
      <c r="BH119" s="6">
        <f>_xll.SNL.Clients.Office.Excel.Functions.SPG($D119, BH$1, $F119, "Options: Curr=USD, Mag=Actuals")</f>
        <v>1.4584332862659799</v>
      </c>
      <c r="BI119" s="6">
        <f>_xll.SNL.Clients.Office.Excel.Functions.SPG($D119, BI$1, $F119, "Options: Curr=USD, Mag=Actuals")</f>
        <v>3.4683805748299599</v>
      </c>
      <c r="BJ119" s="6">
        <f>_xll.SNL.Clients.Office.Excel.Functions.SPG($D119, BJ$1, $F119, "Options: Curr=USD, Mag=Actuals")</f>
        <v>0.31752054466431101</v>
      </c>
      <c r="BK119" s="6">
        <f>_xll.SNL.Clients.Office.Excel.Functions.SPG($D119, BK$1, $F119, "Options: Curr=USD, Mag=Actuals")</f>
        <v>1.89519967791254</v>
      </c>
      <c r="BL119" s="6">
        <f>_xll.SNL.Clients.Office.Excel.Functions.SPG($D119, BL$1, $F119, "Options: Curr=USD, Mag=Actuals")</f>
        <v>2.25619172788074</v>
      </c>
      <c r="BM119" s="6">
        <f>_xll.SNL.Clients.Office.Excel.Functions.SPG($D119, BM$1, $F119, "Options: Curr=USD, Mag=Actuals")</f>
        <v>1.84774500150657</v>
      </c>
      <c r="BN119" s="6">
        <f>_xll.SNL.Clients.Office.Excel.Functions.SPG($D119, BN$1, $F119, "Options: Curr=USD, Mag=Actuals")</f>
        <v>2.3300162834477902</v>
      </c>
      <c r="BO119" s="6">
        <f>_xll.SNL.Clients.Office.Excel.Functions.SPG($D119, BO$1, $F119, "Options: Curr=USD, Mag=Actuals")</f>
        <v>83.547423882745093</v>
      </c>
      <c r="BP119" s="6">
        <f>_xll.SNL.Clients.Office.Excel.Functions.SPG($D119, BP$1, $F119, "Options: Curr=USD, Mag=Actuals")</f>
        <v>7.6485330730609897</v>
      </c>
      <c r="BQ119" s="6">
        <f>_xll.SNL.Clients.Office.Excel.Functions.SPG($D119, BQ$1, $F119, "Options: Curr=USD, Mag=Actuals")</f>
        <v>45.652155931810903</v>
      </c>
      <c r="BR119" s="6">
        <f>_xll.SNL.Clients.Office.Excel.Functions.SPG($D119, BR$1, $F119, "Options: Curr=USD, Mag=Actuals")</f>
        <v>8.0795221465843792</v>
      </c>
      <c r="BS119" s="6">
        <f>_xll.SNL.Clients.Office.Excel.Functions.SPG($D119, BS$1, $F119, "Options: Curr=USD, Mag=Actuals")</f>
        <v>8.0795221465843792</v>
      </c>
      <c r="BT119" s="6">
        <f>_xll.SNL.Clients.Office.Excel.Functions.SPG($D119, BT$1, $F119, "Options: Curr=USD, Mag=Actuals")</f>
        <v>10.419571753707</v>
      </c>
      <c r="BU119" s="6">
        <f>_xll.SNL.Clients.Office.Excel.Functions.SPG($D119, BU$1, $F119, "Options: Curr=USD, Mag=Actuals")</f>
        <v>5.3583271394599103</v>
      </c>
      <c r="BV119" s="6">
        <f>_xll.SNL.Clients.Office.Excel.Functions.SPG($D119, BV$1, $F119, "Options: Curr=USD, Mag=Actuals")</f>
        <v>43312943952</v>
      </c>
      <c r="BW119" s="6">
        <f>_xll.SNL.Clients.Office.Excel.Functions.SPG($D119, BW$1, $F119, "Options: Curr=USD, Mag=Actuals")</f>
        <v>17973187776</v>
      </c>
      <c r="BX119" s="6">
        <f>_xll.SNL.Clients.Office.Excel.Functions.SPG($D119, BX$1, $F119, "Options: Curr=USD, Mag=Actuals")</f>
        <v>61286131728</v>
      </c>
      <c r="BY119" s="6">
        <f>_xll.SNL.Clients.Office.Excel.Functions.SPG($D119, BY$1, $F119, "Options: Curr=USD, Mag=Actuals")</f>
        <v>66.054225611217404</v>
      </c>
      <c r="BZ119" s="6">
        <f>_xll.SNL.Clients.Office.Excel.Functions.SPG($D119, BZ$1, $F119, "Options: Curr=USD, Mag=Actuals")</f>
        <v>12790940112</v>
      </c>
      <c r="CA119" s="6" t="str">
        <f>_xll.SNL.Clients.Office.Excel.Functions.SPG($D119, CA$1, $F119, "Options: Curr=USD, Mag=Actuals")</f>
        <v>Nonperforming Loans</v>
      </c>
      <c r="CB119" s="6">
        <f>_xll.SNL.Clients.Office.Excel.Functions.SPG($D119, CB$1, $F119, "Options: Curr=USD, Mag=Actuals")</f>
        <v>4.6180654195363902</v>
      </c>
      <c r="CC119" s="6">
        <f>_xll.SNL.Clients.Office.Excel.Functions.SPG($D119, CC$1, $F119, "Options: Curr=USD, Mag=Actuals")</f>
        <v>30.773404404377501</v>
      </c>
      <c r="CD119" s="6">
        <f>_xll.SNL.Clients.Office.Excel.Functions.SPG($D119, CD$1, $F119, "Options: Curr=USD, Mag=Actuals")</f>
        <v>0.52426817097459499</v>
      </c>
      <c r="CE119" s="6">
        <f>_xll.SNL.Clients.Office.Excel.Functions.SPG($D119, CE$1, $F119, "Options: Curr=USD, Mag=Actuals")</f>
        <v>17.444373420996602</v>
      </c>
      <c r="CF119" s="6">
        <f>_xll.SNL.Clients.Office.Excel.Functions.SPG($D119, CF$1, $F119, "Options: Curr=USD, Mag=Actuals")</f>
        <v>3.7200510901391999</v>
      </c>
      <c r="CG119" s="6">
        <f>_xll.SNL.Clients.Office.Excel.Functions.SPG($D119, CG$1, $F119, "Options: Curr=USD, Mag=Actuals")</f>
        <v>3.2968998422869098</v>
      </c>
    </row>
    <row r="120" spans="1:85" x14ac:dyDescent="0.3">
      <c r="A120" s="10" t="s">
        <v>96</v>
      </c>
      <c r="B120" s="10" t="s">
        <v>85</v>
      </c>
      <c r="C120" s="10" t="s">
        <v>4</v>
      </c>
      <c r="D120">
        <v>4055265</v>
      </c>
      <c r="E120" s="10" t="s">
        <v>19</v>
      </c>
      <c r="F120" s="10" t="s">
        <v>64</v>
      </c>
      <c r="G120">
        <v>206.77</v>
      </c>
      <c r="H120">
        <v>888.75</v>
      </c>
      <c r="I120">
        <v>681.97</v>
      </c>
      <c r="J120">
        <v>2752.32</v>
      </c>
      <c r="K120">
        <v>2096.0700000000002</v>
      </c>
      <c r="L120">
        <v>12.71</v>
      </c>
      <c r="M120">
        <v>3410.7596700471668</v>
      </c>
      <c r="N120">
        <v>1313.09</v>
      </c>
      <c r="O120">
        <v>1.47</v>
      </c>
      <c r="P120">
        <v>2.96</v>
      </c>
      <c r="Q120">
        <v>7.97</v>
      </c>
      <c r="R120">
        <v>7.81</v>
      </c>
      <c r="S120" t="str">
        <f>_xll.SNL.Clients.Office.Excel.Functions.SPG(D120, S$1, F120, "Options: Curr=USD, Mag=Actuals")</f>
        <v>Bank of China Limited (SEHK:3988)</v>
      </c>
      <c r="T120" t="str">
        <f>_xll.SNL.Clients.Office.Excel.Functions.SPG($D120, T$1, $F120, "Options: Curr=USD, Mag=Actuals")</f>
        <v>Bank of China Limited</v>
      </c>
      <c r="U120" s="6">
        <f>_xll.SNL.Clients.Office.Excel.Functions.SPG($D120, U$1, $F120, "Options: Curr=USD, Mag=Actuals")</f>
        <v>682584230013</v>
      </c>
      <c r="V120" t="str">
        <f>_xll.SNL.Clients.Office.Excel.Functions.SPG($D120, V$1, $F120, "Options: Curr=USD, Mag=Actuals")</f>
        <v>SEHK:3988</v>
      </c>
      <c r="W120" t="str">
        <f>_xll.SNL.Clients.Office.Excel.Functions.SPG($D120, W$1, $F120, "Options: Curr=USD, Mag=Actuals")</f>
        <v>Bank</v>
      </c>
      <c r="X120" s="6">
        <f>_xll.SNL.Clients.Office.Excel.Functions.SPG($D120, X$1, $F120, "Options: Curr=USD, Mag=Actuals")</f>
        <v>17740146484.18438</v>
      </c>
      <c r="Y120" s="6">
        <f>_xll.SNL.Clients.Office.Excel.Functions.SPG($D120, Y$1, $F120, "Options: Curr=USD, Mag=Actuals")</f>
        <v>21064542358.462112</v>
      </c>
      <c r="Z120" s="6">
        <f>_xll.SNL.Clients.Office.Excel.Functions.SPG($D120, Z$1, $F120, "Options: Curr=USD, Mag=Actuals")</f>
        <v>20308644330.449223</v>
      </c>
      <c r="AA120" s="6">
        <f>_xll.SNL.Clients.Office.Excel.Functions.SPG($D120, AA$1, $F120, "Options: Curr=USD, Mag=Actuals")</f>
        <v>6054208832.3953142</v>
      </c>
      <c r="AB120" s="6">
        <f>_xll.SNL.Clients.Office.Excel.Functions.SPG($D120, AB$1, $F120, "Options: Curr=USD, Mag=Actuals")</f>
        <v>2.2704537515820317E-2</v>
      </c>
      <c r="AC120" s="6">
        <f>_xll.SNL.Clients.Office.Excel.Functions.SPG($D120, AC$1, $F120, "Options: Curr=USD, Mag=Actuals")</f>
        <v>30.492725272038101</v>
      </c>
      <c r="AD120" s="6">
        <f>_xll.SNL.Clients.Office.Excel.Functions.SPG($D120, AD$1, $F120, "Options: Curr=USD, Mag=Actuals")</f>
        <v>0.95878890324613297</v>
      </c>
      <c r="AE120" s="6">
        <f>_xll.SNL.Clients.Office.Excel.Functions.SPG($D120, AE$1, $F120, "Options: Curr=USD, Mag=Actuals")</f>
        <v>14.4400314147874</v>
      </c>
      <c r="AF120" s="6">
        <f>_xll.SNL.Clients.Office.Excel.Functions.SPG($D120, AF$1, $F120, "Options: Curr=USD, Mag=Actuals")</f>
        <v>682584230013</v>
      </c>
      <c r="AG120" s="6">
        <f>_xll.SNL.Clients.Office.Excel.Functions.SPG($D120, AG$1, $F120, "Options: Curr=USD, Mag=Actuals")</f>
        <v>21261039345.000004</v>
      </c>
      <c r="AH120" s="6">
        <f>_xll.SNL.Clients.Office.Excel.Functions.SPG($D120, AH$1, $F120, "Options: Curr=USD, Mag=Actuals")</f>
        <v>52908335676.000008</v>
      </c>
      <c r="AI120" s="6">
        <f>_xll.SNL.Clients.Office.Excel.Functions.SPG($D120, AI$1, $F120, "Options: Curr=USD, Mag=Actuals")</f>
        <v>39082</v>
      </c>
      <c r="AJ120" s="6" t="str">
        <f>_xll.SNL.Clients.Office.Excel.Functions.SPG($D120, AJ$1, $F120, "Options: Curr=USD, Mag=Actuals")</f>
        <v>#INVALID FUNCTION PARAMETER</v>
      </c>
      <c r="AK120" s="6" t="str">
        <f>_xll.SNL.Clients.Office.Excel.Functions.SPG($D120, AK$1, $F120, "Options: Curr=USD, Mag=Actuals")</f>
        <v>#INVALID FUNCTION PARAMETER</v>
      </c>
      <c r="AL120" s="6" t="str">
        <f>_xll.SNL.Clients.Office.Excel.Functions.SPG($D120, AL$1, $F120, "Options: Curr=USD, Mag=Actuals")</f>
        <v>#INVALID FUNCTION PARAMETER</v>
      </c>
      <c r="AM120" s="6" t="str">
        <f>_xll.SNL.Clients.Office.Excel.Functions.SPG($D120, AM$1, $F120, "Options: Curr=USD, Mag=Actuals")</f>
        <v>#INVALID FUNCTION PARAMETER</v>
      </c>
      <c r="AN120" s="6">
        <f>_xll.SNL.Clients.Office.Excel.Functions.SPG($D120, AN$1, $F120, "Options: Curr=USD, Mag=Actuals")</f>
        <v>682584230013</v>
      </c>
      <c r="AO120" s="6">
        <f>_xll.SNL.Clients.Office.Excel.Functions.SPG($D120, AO$1, $F120, "Options: Curr=USD, Mag=Actuals")</f>
        <v>299511792846</v>
      </c>
      <c r="AP120" s="6">
        <f>_xll.SNL.Clients.Office.Excel.Functions.SPG($D120, AP$1, $F120, "Options: Curr=USD, Mag=Actuals")</f>
        <v>535845455019.00006</v>
      </c>
      <c r="AQ120" s="6">
        <f>_xll.SNL.Clients.Office.Excel.Functions.SPG($D120, AQ$1, $F120, "Options: Curr=USD, Mag=Actuals")</f>
        <v>49059708957</v>
      </c>
      <c r="AR120" s="6">
        <f>_xll.SNL.Clients.Office.Excel.Functions.SPG($D120, AR$1, $F120, "Options: Curr=USD, Mag=Actuals")</f>
        <v>52908335676.000008</v>
      </c>
      <c r="AS120" s="6">
        <f>_xll.SNL.Clients.Office.Excel.Functions.SPG($D120, AS$1, $F120, "Options: Curr=USD, Mag=Actuals")</f>
        <v>52139994039.000008</v>
      </c>
      <c r="AT120" s="6">
        <f>_xll.SNL.Clients.Office.Excel.Functions.SPG($D120, AT$1, $F120, "Options: Curr=USD, Mag=Actuals")</f>
        <v>43.879096480194903</v>
      </c>
      <c r="AU120" s="6">
        <f>_xll.SNL.Clients.Office.Excel.Functions.SPG($D120, AU$1, $F120, "Options: Curr=USD, Mag=Actuals")</f>
        <v>55.895182097864399</v>
      </c>
      <c r="AV120" s="6">
        <f>_xll.SNL.Clients.Office.Excel.Functions.SPG($D120, AV$1, $F120, "Options: Curr=USD, Mag=Actuals")</f>
        <v>7.7511804916724101</v>
      </c>
      <c r="AW120" s="6">
        <f>_xll.SNL.Clients.Office.Excel.Functions.SPG($D120, AW$1, $F120, "Options: Curr=USD, Mag=Actuals")</f>
        <v>7.6472248488064603</v>
      </c>
      <c r="AX120" s="6">
        <f>_xll.SNL.Clients.Office.Excel.Functions.SPG($D120, AX$1, $F120, "Options: Curr=USD, Mag=Actuals")</f>
        <v>6054208832.3953142</v>
      </c>
      <c r="AY120" s="6">
        <f>_xll.SNL.Clients.Office.Excel.Functions.SPG($D120, AY$1, $F120, "Options: Curr=USD, Mag=Actuals")</f>
        <v>5372570949.1855488</v>
      </c>
      <c r="AZ120" s="6">
        <f>_xll.SNL.Clients.Office.Excel.Functions.SPG($D120, AZ$1, $F120, "Options: Curr=USD, Mag=Actuals")</f>
        <v>0.95878890324613297</v>
      </c>
      <c r="BA120" s="6">
        <f>_xll.SNL.Clients.Office.Excel.Functions.SPG($D120, BA$1, $F120, "Options: Curr=USD, Mag=Actuals")</f>
        <v>14.4400314147874</v>
      </c>
      <c r="BB120" s="6">
        <f>_xll.SNL.Clients.Office.Excel.Functions.SPG($D120, BB$1, $F120, "Options: Curr=USD, Mag=Actuals")</f>
        <v>14.057925348247901</v>
      </c>
      <c r="BC120" s="6">
        <f>_xll.SNL.Clients.Office.Excel.Functions.SPG($D120, BC$1, $F120, "Options: Curr=USD, Mag=Actuals")</f>
        <v>14.4810816755706</v>
      </c>
      <c r="BD120" s="6">
        <f>_xll.SNL.Clients.Office.Excel.Functions.SPG($D120, BD$1, $F120, "Options: Curr=USD, Mag=Actuals")</f>
        <v>1.4625412441994501</v>
      </c>
      <c r="BE120" s="6">
        <f>_xll.SNL.Clients.Office.Excel.Functions.SPG($D120, BE$1, $F120, "Options: Curr=USD, Mag=Actuals")</f>
        <v>2.4110966346736</v>
      </c>
      <c r="BF120" s="6">
        <f>_xll.SNL.Clients.Office.Excel.Functions.SPG($D120, BF$1, $F120, "Options: Curr=USD, Mag=Actuals")</f>
        <v>0.28453367854289702</v>
      </c>
      <c r="BG120" s="6">
        <f>_xll.SNL.Clients.Office.Excel.Functions.SPG($D120, BG$1, $F120, "Options: Curr=USD, Mag=Actuals")</f>
        <v>1.2137627051101301</v>
      </c>
      <c r="BH120" s="6">
        <f>_xll.SNL.Clients.Office.Excel.Functions.SPG($D120, BH$1, $F120, "Options: Curr=USD, Mag=Actuals")</f>
        <v>1.59569697193033</v>
      </c>
      <c r="BI120" s="6">
        <f>_xll.SNL.Clients.Office.Excel.Functions.SPG($D120, BI$1, $F120, "Options: Curr=USD, Mag=Actuals")</f>
        <v>3.6778985030194602</v>
      </c>
      <c r="BJ120" s="6">
        <f>_xll.SNL.Clients.Office.Excel.Functions.SPG($D120, BJ$1, $F120, "Options: Curr=USD, Mag=Actuals")</f>
        <v>0.43402905355272497</v>
      </c>
      <c r="BK120" s="6">
        <f>_xll.SNL.Clients.Office.Excel.Functions.SPG($D120, BK$1, $F120, "Options: Curr=USD, Mag=Actuals")</f>
        <v>1.8514795184680499</v>
      </c>
      <c r="BL120" s="6">
        <f>_xll.SNL.Clients.Office.Excel.Functions.SPG($D120, BL$1, $F120, "Options: Curr=USD, Mag=Actuals")</f>
        <v>2.43408390187968</v>
      </c>
      <c r="BM120" s="6">
        <f>_xll.SNL.Clients.Office.Excel.Functions.SPG($D120, BM$1, $F120, "Options: Curr=USD, Mag=Actuals")</f>
        <v>2.0586910431621499</v>
      </c>
      <c r="BN120" s="6">
        <f>_xll.SNL.Clients.Office.Excel.Functions.SPG($D120, BN$1, $F120, "Options: Curr=USD, Mag=Actuals")</f>
        <v>2.4471637168676899</v>
      </c>
      <c r="BO120" s="6">
        <f>_xll.SNL.Clients.Office.Excel.Functions.SPG($D120, BO$1, $F120, "Options: Curr=USD, Mag=Actuals")</f>
        <v>85.820652788776997</v>
      </c>
      <c r="BP120" s="6">
        <f>_xll.SNL.Clients.Office.Excel.Functions.SPG($D120, BP$1, $F120, "Options: Curr=USD, Mag=Actuals")</f>
        <v>10.127701097409201</v>
      </c>
      <c r="BQ120" s="6">
        <f>_xll.SNL.Clients.Office.Excel.Functions.SPG($D120, BQ$1, $F120, "Options: Curr=USD, Mag=Actuals")</f>
        <v>43.202709582532002</v>
      </c>
      <c r="BR120" s="6">
        <f>_xll.SNL.Clients.Office.Excel.Functions.SPG($D120, BR$1, $F120, "Options: Curr=USD, Mag=Actuals")</f>
        <v>11.439984295262899</v>
      </c>
      <c r="BS120" s="6">
        <f>_xll.SNL.Clients.Office.Excel.Functions.SPG($D120, BS$1, $F120, "Options: Curr=USD, Mag=Actuals")</f>
        <v>11.439984295262899</v>
      </c>
      <c r="BT120" s="6">
        <f>_xll.SNL.Clients.Office.Excel.Functions.SPG($D120, BT$1, $F120, "Options: Curr=USD, Mag=Actuals")</f>
        <v>13.5877685234751</v>
      </c>
      <c r="BU120" s="6">
        <f>_xll.SNL.Clients.Office.Excel.Functions.SPG($D120, BU$1, $F120, "Options: Curr=USD, Mag=Actuals")</f>
        <v>7.4774844540562997</v>
      </c>
      <c r="BV120" s="6">
        <f>_xll.SNL.Clients.Office.Excel.Functions.SPG($D120, BV$1, $F120, "Options: Curr=USD, Mag=Actuals")</f>
        <v>54994273677.000008</v>
      </c>
      <c r="BW120" s="6">
        <f>_xll.SNL.Clients.Office.Excel.Functions.SPG($D120, BW$1, $F120, "Options: Curr=USD, Mag=Actuals")</f>
        <v>8955273537</v>
      </c>
      <c r="BX120" s="6">
        <f>_xll.SNL.Clients.Office.Excel.Functions.SPG($D120, BX$1, $F120, "Options: Curr=USD, Mag=Actuals")</f>
        <v>63949547214.000008</v>
      </c>
      <c r="BY120" s="6">
        <f>_xll.SNL.Clients.Office.Excel.Functions.SPG($D120, BY$1, $F120, "Options: Curr=USD, Mag=Actuals")</f>
        <v>65.113418610408701</v>
      </c>
      <c r="BZ120" s="6">
        <f>_xll.SNL.Clients.Office.Excel.Functions.SPG($D120, BZ$1, $F120, "Options: Curr=USD, Mag=Actuals")</f>
        <v>12584044620.000002</v>
      </c>
      <c r="CA120" s="6" t="str">
        <f>_xll.SNL.Clients.Office.Excel.Functions.SPG($D120, CA$1, $F120, "Options: Curr=USD, Mag=Actuals")</f>
        <v>Nonperforming Loans</v>
      </c>
      <c r="CB120" s="6">
        <f>_xll.SNL.Clients.Office.Excel.Functions.SPG($D120, CB$1, $F120, "Options: Curr=USD, Mag=Actuals")</f>
        <v>4.0386197640725703</v>
      </c>
      <c r="CC120" s="6">
        <f>_xll.SNL.Clients.Office.Excel.Functions.SPG($D120, CC$1, $F120, "Options: Curr=USD, Mag=Actuals")</f>
        <v>19.594934284551499</v>
      </c>
      <c r="CD120" s="6">
        <f>_xll.SNL.Clients.Office.Excel.Functions.SPG($D120, CD$1, $F120, "Options: Curr=USD, Mag=Actuals")</f>
        <v>0.52887289481419997</v>
      </c>
      <c r="CE120" s="6">
        <f>_xll.SNL.Clients.Office.Excel.Functions.SPG($D120, CE$1, $F120, "Options: Curr=USD, Mag=Actuals")</f>
        <v>15.4223467164644</v>
      </c>
      <c r="CF120" s="6">
        <f>_xll.SNL.Clients.Office.Excel.Functions.SPG($D120, CF$1, $F120, "Options: Curr=USD, Mag=Actuals")</f>
        <v>3.87714898608934</v>
      </c>
      <c r="CG120" s="6">
        <f>_xll.SNL.Clients.Office.Excel.Functions.SPG($D120, CG$1, $F120, "Options: Curr=USD, Mag=Actuals")</f>
        <v>2.8313496301690102</v>
      </c>
    </row>
    <row r="121" spans="1:85" x14ac:dyDescent="0.3">
      <c r="A121" s="10" t="s">
        <v>96</v>
      </c>
      <c r="B121" s="10" t="s">
        <v>85</v>
      </c>
      <c r="C121" s="10" t="s">
        <v>4</v>
      </c>
      <c r="D121">
        <v>4055265</v>
      </c>
      <c r="E121" s="10" t="s">
        <v>19</v>
      </c>
      <c r="F121" s="10" t="s">
        <v>65</v>
      </c>
      <c r="G121">
        <v>302.85000000000002</v>
      </c>
      <c r="H121">
        <v>1122.74</v>
      </c>
      <c r="I121">
        <v>819.89</v>
      </c>
      <c r="J121">
        <v>3551.03</v>
      </c>
      <c r="K121">
        <v>2687.09</v>
      </c>
      <c r="L121">
        <v>14.24</v>
      </c>
      <c r="M121">
        <v>4084.9955160967015</v>
      </c>
      <c r="N121">
        <v>1321.51</v>
      </c>
      <c r="O121">
        <v>4.7699999999999996</v>
      </c>
      <c r="P121">
        <v>3.14</v>
      </c>
      <c r="Q121">
        <v>7.61</v>
      </c>
      <c r="R121">
        <v>7.3</v>
      </c>
      <c r="S121" t="str">
        <f>_xll.SNL.Clients.Office.Excel.Functions.SPG(D121, S$1, F121, "Options: Curr=USD, Mag=Actuals")</f>
        <v>Bank of China Limited (SEHK:3988)</v>
      </c>
      <c r="T121" t="str">
        <f>_xll.SNL.Clients.Office.Excel.Functions.SPG($D121, T$1, $F121, "Options: Curr=USD, Mag=Actuals")</f>
        <v>Bank of China Limited</v>
      </c>
      <c r="U121" s="6">
        <f>_xll.SNL.Clients.Office.Excel.Functions.SPG($D121, U$1, $F121, "Options: Curr=USD, Mag=Actuals")</f>
        <v>820251528253</v>
      </c>
      <c r="V121" t="str">
        <f>_xll.SNL.Clients.Office.Excel.Functions.SPG($D121, V$1, $F121, "Options: Curr=USD, Mag=Actuals")</f>
        <v>SEHK:3988</v>
      </c>
      <c r="W121" t="str">
        <f>_xll.SNL.Clients.Office.Excel.Functions.SPG($D121, W$1, $F121, "Options: Curr=USD, Mag=Actuals")</f>
        <v>Bank</v>
      </c>
      <c r="X121" s="6">
        <f>_xll.SNL.Clients.Office.Excel.Functions.SPG($D121, X$1, $F121, "Options: Curr=USD, Mag=Actuals")</f>
        <v>24506348799.696247</v>
      </c>
      <c r="Y121" s="6">
        <f>_xll.SNL.Clients.Office.Excel.Functions.SPG($D121, Y$1, $F121, "Options: Curr=USD, Mag=Actuals")</f>
        <v>27210763364.958515</v>
      </c>
      <c r="Z121" s="6">
        <f>_xll.SNL.Clients.Office.Excel.Functions.SPG($D121, Z$1, $F121, "Options: Curr=USD, Mag=Actuals")</f>
        <v>26277861982.708549</v>
      </c>
      <c r="AA121" s="6">
        <f>_xll.SNL.Clients.Office.Excel.Functions.SPG($D121, AA$1, $F121, "Options: Curr=USD, Mag=Actuals")</f>
        <v>8158087136.9127054</v>
      </c>
      <c r="AB121" s="6">
        <f>_xll.SNL.Clients.Office.Excel.Functions.SPG($D121, AB$1, $F121, "Options: Curr=USD, Mag=Actuals")</f>
        <v>2.9194263724202411E-2</v>
      </c>
      <c r="AC121" s="6">
        <f>_xll.SNL.Clients.Office.Excel.Functions.SPG($D121, AC$1, $F121, "Options: Curr=USD, Mag=Actuals")</f>
        <v>22.1361213838107</v>
      </c>
      <c r="AD121" s="6">
        <f>_xll.SNL.Clients.Office.Excel.Functions.SPG($D121, AD$1, $F121, "Options: Curr=USD, Mag=Actuals")</f>
        <v>1.09615182434289</v>
      </c>
      <c r="AE121" s="6">
        <f>_xll.SNL.Clients.Office.Excel.Functions.SPG($D121, AE$1, $F121, "Options: Curr=USD, Mag=Actuals")</f>
        <v>14.3666202338316</v>
      </c>
      <c r="AF121" s="6">
        <f>_xll.SNL.Clients.Office.Excel.Functions.SPG($D121, AF$1, $F121, "Options: Curr=USD, Mag=Actuals")</f>
        <v>820251528253</v>
      </c>
      <c r="AG121" s="6">
        <f>_xll.SNL.Clients.Office.Excel.Functions.SPG($D121, AG$1, $F121, "Options: Curr=USD, Mag=Actuals")</f>
        <v>28283208856</v>
      </c>
      <c r="AH121" s="6">
        <f>_xll.SNL.Clients.Office.Excel.Functions.SPG($D121, AH$1, $F121, "Options: Curr=USD, Mag=Actuals")</f>
        <v>61698999213</v>
      </c>
      <c r="AI121" s="6">
        <f>_xll.SNL.Clients.Office.Excel.Functions.SPG($D121, AI$1, $F121, "Options: Curr=USD, Mag=Actuals")</f>
        <v>39447</v>
      </c>
      <c r="AJ121" s="6" t="str">
        <f>_xll.SNL.Clients.Office.Excel.Functions.SPG($D121, AJ$1, $F121, "Options: Curr=USD, Mag=Actuals")</f>
        <v>#INVALID FUNCTION PARAMETER</v>
      </c>
      <c r="AK121" s="6" t="str">
        <f>_xll.SNL.Clients.Office.Excel.Functions.SPG($D121, AK$1, $F121, "Options: Curr=USD, Mag=Actuals")</f>
        <v>#INVALID FUNCTION PARAMETER</v>
      </c>
      <c r="AL121" s="6" t="str">
        <f>_xll.SNL.Clients.Office.Excel.Functions.SPG($D121, AL$1, $F121, "Options: Curr=USD, Mag=Actuals")</f>
        <v>#INVALID FUNCTION PARAMETER</v>
      </c>
      <c r="AM121" s="6" t="str">
        <f>_xll.SNL.Clients.Office.Excel.Functions.SPG($D121, AM$1, $F121, "Options: Curr=USD, Mag=Actuals")</f>
        <v>#INVALID FUNCTION PARAMETER</v>
      </c>
      <c r="AN121" s="6">
        <f>_xll.SNL.Clients.Office.Excel.Functions.SPG($D121, AN$1, $F121, "Options: Curr=USD, Mag=Actuals")</f>
        <v>820251528253</v>
      </c>
      <c r="AO121" s="6">
        <f>_xll.SNL.Clients.Office.Excel.Functions.SPG($D121, AO$1, $F121, "Options: Curr=USD, Mag=Actuals")</f>
        <v>377114882137</v>
      </c>
      <c r="AP121" s="6">
        <f>_xll.SNL.Clients.Office.Excel.Functions.SPG($D121, AP$1, $F121, "Options: Curr=USD, Mag=Actuals")</f>
        <v>613543308055.00012</v>
      </c>
      <c r="AQ121" s="6">
        <f>_xll.SNL.Clients.Office.Excel.Functions.SPG($D121, AQ$1, $F121, "Options: Curr=USD, Mag=Actuals")</f>
        <v>57560650870.000008</v>
      </c>
      <c r="AR121" s="6">
        <f>_xll.SNL.Clients.Office.Excel.Functions.SPG($D121, AR$1, $F121, "Options: Curr=USD, Mag=Actuals")</f>
        <v>61698999213</v>
      </c>
      <c r="AS121" s="6">
        <f>_xll.SNL.Clients.Office.Excel.Functions.SPG($D121, AS$1, $F121, "Options: Curr=USD, Mag=Actuals")</f>
        <v>60633299557</v>
      </c>
      <c r="AT121" s="6">
        <f>_xll.SNL.Clients.Office.Excel.Functions.SPG($D121, AT$1, $F121, "Options: Curr=USD, Mag=Actuals")</f>
        <v>45.9755171612045</v>
      </c>
      <c r="AU121" s="6">
        <f>_xll.SNL.Clients.Office.Excel.Functions.SPG($D121, AU$1, $F121, "Options: Curr=USD, Mag=Actuals")</f>
        <v>61.465079512071597</v>
      </c>
      <c r="AV121" s="6">
        <f>_xll.SNL.Clients.Office.Excel.Functions.SPG($D121, AV$1, $F121, "Options: Curr=USD, Mag=Actuals")</f>
        <v>7.5219608970931997</v>
      </c>
      <c r="AW121" s="6">
        <f>_xll.SNL.Clients.Office.Excel.Functions.SPG($D121, AW$1, $F121, "Options: Curr=USD, Mag=Actuals")</f>
        <v>7.4016538666013298</v>
      </c>
      <c r="AX121" s="6">
        <f>_xll.SNL.Clients.Office.Excel.Functions.SPG($D121, AX$1, $F121, "Options: Curr=USD, Mag=Actuals")</f>
        <v>8158087136.9127054</v>
      </c>
      <c r="AY121" s="6">
        <f>_xll.SNL.Clients.Office.Excel.Functions.SPG($D121, AY$1, $F121, "Options: Curr=USD, Mag=Actuals")</f>
        <v>7396932189.004221</v>
      </c>
      <c r="AZ121" s="6">
        <f>_xll.SNL.Clients.Office.Excel.Functions.SPG($D121, AZ$1, $F121, "Options: Curr=USD, Mag=Actuals")</f>
        <v>1.09615182434289</v>
      </c>
      <c r="BA121" s="6">
        <f>_xll.SNL.Clients.Office.Excel.Functions.SPG($D121, BA$1, $F121, "Options: Curr=USD, Mag=Actuals")</f>
        <v>14.3666202338316</v>
      </c>
      <c r="BB121" s="6">
        <f>_xll.SNL.Clients.Office.Excel.Functions.SPG($D121, BB$1, $F121, "Options: Curr=USD, Mag=Actuals")</f>
        <v>14.0034132199411</v>
      </c>
      <c r="BC121" s="6">
        <f>_xll.SNL.Clients.Office.Excel.Functions.SPG($D121, BC$1, $F121, "Options: Curr=USD, Mag=Actuals")</f>
        <v>14.462091832728399</v>
      </c>
      <c r="BD121" s="6">
        <f>_xll.SNL.Clients.Office.Excel.Functions.SPG($D121, BD$1, $F121, "Options: Curr=USD, Mag=Actuals")</f>
        <v>1.71770528683915</v>
      </c>
      <c r="BE121" s="6">
        <f>_xll.SNL.Clients.Office.Excel.Functions.SPG($D121, BE$1, $F121, "Options: Curr=USD, Mag=Actuals")</f>
        <v>2.6989443292484099</v>
      </c>
      <c r="BF121" s="6">
        <f>_xll.SNL.Clients.Office.Excel.Functions.SPG($D121, BF$1, $F121, "Options: Curr=USD, Mag=Actuals")</f>
        <v>0.627889533142443</v>
      </c>
      <c r="BG121" s="6">
        <f>_xll.SNL.Clients.Office.Excel.Functions.SPG($D121, BG$1, $F121, "Options: Curr=USD, Mag=Actuals")</f>
        <v>1.3321471136253</v>
      </c>
      <c r="BH121" s="6">
        <f>_xll.SNL.Clients.Office.Excel.Functions.SPG($D121, BH$1, $F121, "Options: Curr=USD, Mag=Actuals")</f>
        <v>1.9606197438436901</v>
      </c>
      <c r="BI121" s="6">
        <f>_xll.SNL.Clients.Office.Excel.Functions.SPG($D121, BI$1, $F121, "Options: Curr=USD, Mag=Actuals")</f>
        <v>4.2293328718525602</v>
      </c>
      <c r="BJ121" s="6">
        <f>_xll.SNL.Clients.Office.Excel.Functions.SPG($D121, BJ$1, $F121, "Options: Curr=USD, Mag=Actuals")</f>
        <v>0.98392316345072295</v>
      </c>
      <c r="BK121" s="6">
        <f>_xll.SNL.Clients.Office.Excel.Functions.SPG($D121, BK$1, $F121, "Options: Curr=USD, Mag=Actuals")</f>
        <v>2.08751752184823</v>
      </c>
      <c r="BL121" s="6">
        <f>_xll.SNL.Clients.Office.Excel.Functions.SPG($D121, BL$1, $F121, "Options: Curr=USD, Mag=Actuals")</f>
        <v>3.0723544172363102</v>
      </c>
      <c r="BM121" s="6">
        <f>_xll.SNL.Clients.Office.Excel.Functions.SPG($D121, BM$1, $F121, "Options: Curr=USD, Mag=Actuals")</f>
        <v>2.5112953188543701</v>
      </c>
      <c r="BN121" s="6">
        <f>_xll.SNL.Clients.Office.Excel.Functions.SPG($D121, BN$1, $F121, "Options: Curr=USD, Mag=Actuals")</f>
        <v>2.7636774850163999</v>
      </c>
      <c r="BO121" s="6">
        <f>_xll.SNL.Clients.Office.Excel.Functions.SPG($D121, BO$1, $F121, "Options: Curr=USD, Mag=Actuals")</f>
        <v>81.965849574997804</v>
      </c>
      <c r="BP121" s="6">
        <f>_xll.SNL.Clients.Office.Excel.Functions.SPG($D121, BP$1, $F121, "Options: Curr=USD, Mag=Actuals")</f>
        <v>19.068751609856601</v>
      </c>
      <c r="BQ121" s="6">
        <f>_xll.SNL.Clients.Office.Excel.Functions.SPG($D121, BQ$1, $F121, "Options: Curr=USD, Mag=Actuals")</f>
        <v>40.456769983686797</v>
      </c>
      <c r="BR121" s="6">
        <f>_xll.SNL.Clients.Office.Excel.Functions.SPG($D121, BR$1, $F121, "Options: Curr=USD, Mag=Actuals")</f>
        <v>10.6670878941149</v>
      </c>
      <c r="BS121" s="6">
        <f>_xll.SNL.Clients.Office.Excel.Functions.SPG($D121, BS$1, $F121, "Options: Curr=USD, Mag=Actuals")</f>
        <v>10.6670878941149</v>
      </c>
      <c r="BT121" s="6">
        <f>_xll.SNL.Clients.Office.Excel.Functions.SPG($D121, BT$1, $F121, "Options: Curr=USD, Mag=Actuals")</f>
        <v>13.3357910853923</v>
      </c>
      <c r="BU121" s="6">
        <f>_xll.SNL.Clients.Office.Excel.Functions.SPG($D121, BU$1, $F121, "Options: Curr=USD, Mag=Actuals")</f>
        <v>6.7233462571843603</v>
      </c>
      <c r="BV121" s="6">
        <f>_xll.SNL.Clients.Office.Excel.Functions.SPG($D121, BV$1, $F121, "Options: Curr=USD, Mag=Actuals")</f>
        <v>101824015115.00002</v>
      </c>
      <c r="BW121" s="6">
        <f>_xll.SNL.Clients.Office.Excel.Functions.SPG($D121, BW$1, $F121, "Options: Curr=USD, Mag=Actuals")</f>
        <v>5688568950</v>
      </c>
      <c r="BX121" s="6">
        <f>_xll.SNL.Clients.Office.Excel.Functions.SPG($D121, BX$1, $F121, "Options: Curr=USD, Mag=Actuals")</f>
        <v>107512584065</v>
      </c>
      <c r="BY121" s="6">
        <f>_xll.SNL.Clients.Office.Excel.Functions.SPG($D121, BY$1, $F121, "Options: Curr=USD, Mag=Actuals")</f>
        <v>62.6601907425486</v>
      </c>
      <c r="BZ121" s="6">
        <f>_xll.SNL.Clients.Office.Excel.Functions.SPG($D121, BZ$1, $F121, "Options: Curr=USD, Mag=Actuals")</f>
        <v>12157793018.000002</v>
      </c>
      <c r="CA121" s="6" t="str">
        <f>_xll.SNL.Clients.Office.Excel.Functions.SPG($D121, CA$1, $F121, "Options: Curr=USD, Mag=Actuals")</f>
        <v>Nonperforming Loans</v>
      </c>
      <c r="CB121" s="6">
        <f>_xll.SNL.Clients.Office.Excel.Functions.SPG($D121, CB$1, $F121, "Options: Curr=USD, Mag=Actuals")</f>
        <v>3.1152464374556401</v>
      </c>
      <c r="CC121" s="6">
        <f>_xll.SNL.Clients.Office.Excel.Functions.SPG($D121, CC$1, $F121, "Options: Curr=USD, Mag=Actuals")</f>
        <v>16.4771282941918</v>
      </c>
      <c r="CD121" s="6">
        <f>_xll.SNL.Clients.Office.Excel.Functions.SPG($D121, CD$1, $F121, "Options: Curr=USD, Mag=Actuals")</f>
        <v>0.31242309629006998</v>
      </c>
      <c r="CE121" s="6">
        <f>_xll.SNL.Clients.Office.Excel.Functions.SPG($D121, CE$1, $F121, "Options: Curr=USD, Mag=Actuals")</f>
        <v>18.512076423936598</v>
      </c>
      <c r="CF121" s="6">
        <f>_xll.SNL.Clients.Office.Excel.Functions.SPG($D121, CF$1, $F121, "Options: Curr=USD, Mag=Actuals")</f>
        <v>3.3701436313764201</v>
      </c>
      <c r="CG121" s="6">
        <f>_xll.SNL.Clients.Office.Excel.Functions.SPG($D121, CG$1, $F121, "Options: Curr=USD, Mag=Actuals")</f>
        <v>2.3654620485079301</v>
      </c>
    </row>
    <row r="122" spans="1:85" x14ac:dyDescent="0.3">
      <c r="A122" s="10" t="s">
        <v>96</v>
      </c>
      <c r="B122" s="10" t="s">
        <v>85</v>
      </c>
      <c r="C122" s="10" t="s">
        <v>4</v>
      </c>
      <c r="D122">
        <v>4055265</v>
      </c>
      <c r="E122" s="10" t="s">
        <v>19</v>
      </c>
      <c r="F122" s="10" t="s">
        <v>66</v>
      </c>
      <c r="G122">
        <v>344.47</v>
      </c>
      <c r="H122">
        <v>1334.56</v>
      </c>
      <c r="I122">
        <v>990.09</v>
      </c>
      <c r="J122">
        <v>4593.55</v>
      </c>
      <c r="K122">
        <v>3453.36</v>
      </c>
      <c r="L122">
        <v>9.59</v>
      </c>
      <c r="M122">
        <v>4901.431515319734</v>
      </c>
      <c r="N122">
        <v>1330.17</v>
      </c>
      <c r="O122">
        <v>5.86</v>
      </c>
      <c r="P122">
        <v>6.86</v>
      </c>
      <c r="Q122">
        <v>6.95</v>
      </c>
      <c r="R122">
        <v>6.82</v>
      </c>
      <c r="S122" t="str">
        <f>_xll.SNL.Clients.Office.Excel.Functions.SPG(D122, S$1, F122, "Options: Curr=USD, Mag=Actuals")</f>
        <v>Bank of China Limited (SEHK:3988)</v>
      </c>
      <c r="T122" t="str">
        <f>_xll.SNL.Clients.Office.Excel.Functions.SPG($D122, T$1, $F122, "Options: Curr=USD, Mag=Actuals")</f>
        <v>Bank of China Limited</v>
      </c>
      <c r="U122" s="6">
        <f>_xll.SNL.Clients.Office.Excel.Functions.SPG($D122, U$1, $F122, "Options: Curr=USD, Mag=Actuals")</f>
        <v>1018852124160</v>
      </c>
      <c r="V122" t="str">
        <f>_xll.SNL.Clients.Office.Excel.Functions.SPG($D122, V$1, $F122, "Options: Curr=USD, Mag=Actuals")</f>
        <v>SEHK:3988</v>
      </c>
      <c r="W122" t="str">
        <f>_xll.SNL.Clients.Office.Excel.Functions.SPG($D122, W$1, $F122, "Options: Curr=USD, Mag=Actuals")</f>
        <v>Bank</v>
      </c>
      <c r="X122" s="6">
        <f>_xll.SNL.Clients.Office.Excel.Functions.SPG($D122, X$1, $F122, "Options: Curr=USD, Mag=Actuals")</f>
        <v>31860023286.710876</v>
      </c>
      <c r="Y122" s="6">
        <f>_xll.SNL.Clients.Office.Excel.Functions.SPG($D122, Y$1, $F122, "Options: Curr=USD, Mag=Actuals")</f>
        <v>31528591968.220909</v>
      </c>
      <c r="Z122" s="6">
        <f>_xll.SNL.Clients.Office.Excel.Functions.SPG($D122, Z$1, $F122, "Options: Curr=USD, Mag=Actuals")</f>
        <v>30403280419.429596</v>
      </c>
      <c r="AA122" s="6">
        <f>_xll.SNL.Clients.Office.Excel.Functions.SPG($D122, AA$1, $F122, "Options: Curr=USD, Mag=Actuals")</f>
        <v>9487113510.2424278</v>
      </c>
      <c r="AB122" s="6">
        <f>_xll.SNL.Clients.Office.Excel.Functions.SPG($D122, AB$1, $F122, "Options: Curr=USD, Mag=Actuals")</f>
        <v>3.656974582817217E-2</v>
      </c>
      <c r="AC122" s="6">
        <f>_xll.SNL.Clients.Office.Excel.Functions.SPG($D122, AC$1, $F122, "Options: Curr=USD, Mag=Actuals")</f>
        <v>14.416642223776501</v>
      </c>
      <c r="AD122" s="6">
        <f>_xll.SNL.Clients.Office.Excel.Functions.SPG($D122, AD$1, $F122, "Options: Curr=USD, Mag=Actuals")</f>
        <v>1.0182264449759599</v>
      </c>
      <c r="AE122" s="6">
        <f>_xll.SNL.Clients.Office.Excel.Functions.SPG($D122, AE$1, $F122, "Options: Curr=USD, Mag=Actuals")</f>
        <v>14.011890990745799</v>
      </c>
      <c r="AF122" s="6">
        <f>_xll.SNL.Clients.Office.Excel.Functions.SPG($D122, AF$1, $F122, "Options: Curr=USD, Mag=Actuals")</f>
        <v>1018852124160</v>
      </c>
      <c r="AG122" s="6">
        <f>_xll.SNL.Clients.Office.Excel.Functions.SPG($D122, AG$1, $F122, "Options: Curr=USD, Mag=Actuals")</f>
        <v>24010812774</v>
      </c>
      <c r="AH122" s="6">
        <f>_xll.SNL.Clients.Office.Excel.Functions.SPG($D122, AH$1, $F122, "Options: Curr=USD, Mag=Actuals")</f>
        <v>71798818494</v>
      </c>
      <c r="AI122" s="6">
        <f>_xll.SNL.Clients.Office.Excel.Functions.SPG($D122, AI$1, $F122, "Options: Curr=USD, Mag=Actuals")</f>
        <v>39813</v>
      </c>
      <c r="AJ122" s="6" t="str">
        <f>_xll.SNL.Clients.Office.Excel.Functions.SPG($D122, AJ$1, $F122, "Options: Curr=USD, Mag=Actuals")</f>
        <v>#INVALID FUNCTION PARAMETER</v>
      </c>
      <c r="AK122" s="6" t="str">
        <f>_xll.SNL.Clients.Office.Excel.Functions.SPG($D122, AK$1, $F122, "Options: Curr=USD, Mag=Actuals")</f>
        <v>#INVALID FUNCTION PARAMETER</v>
      </c>
      <c r="AL122" s="6" t="str">
        <f>_xll.SNL.Clients.Office.Excel.Functions.SPG($D122, AL$1, $F122, "Options: Curr=USD, Mag=Actuals")</f>
        <v>#INVALID FUNCTION PARAMETER</v>
      </c>
      <c r="AM122" s="6" t="str">
        <f>_xll.SNL.Clients.Office.Excel.Functions.SPG($D122, AM$1, $F122, "Options: Curr=USD, Mag=Actuals")</f>
        <v>#INVALID FUNCTION PARAMETER</v>
      </c>
      <c r="AN122" s="6">
        <f>_xll.SNL.Clients.Office.Excel.Functions.SPG($D122, AN$1, $F122, "Options: Curr=USD, Mag=Actuals")</f>
        <v>1018852124160</v>
      </c>
      <c r="AO122" s="6">
        <f>_xll.SNL.Clients.Office.Excel.Functions.SPG($D122, AO$1, $F122, "Options: Curr=USD, Mag=Actuals")</f>
        <v>467690187588</v>
      </c>
      <c r="AP122" s="6">
        <f>_xll.SNL.Clients.Office.Excel.Functions.SPG($D122, AP$1, $F122, "Options: Curr=USD, Mag=Actuals")</f>
        <v>756064259730</v>
      </c>
      <c r="AQ122" s="6">
        <f>_xll.SNL.Clients.Office.Excel.Functions.SPG($D122, AQ$1, $F122, "Options: Curr=USD, Mag=Actuals")</f>
        <v>68042580995.999992</v>
      </c>
      <c r="AR122" s="6">
        <f>_xll.SNL.Clients.Office.Excel.Functions.SPG($D122, AR$1, $F122, "Options: Curr=USD, Mag=Actuals")</f>
        <v>71798818494</v>
      </c>
      <c r="AS122" s="6">
        <f>_xll.SNL.Clients.Office.Excel.Functions.SPG($D122, AS$1, $F122, "Options: Curr=USD, Mag=Actuals")</f>
        <v>70680403872</v>
      </c>
      <c r="AT122" s="6">
        <f>_xll.SNL.Clients.Office.Excel.Functions.SPG($D122, AT$1, $F122, "Options: Curr=USD, Mag=Actuals")</f>
        <v>45.903637681826602</v>
      </c>
      <c r="AU122" s="6">
        <f>_xll.SNL.Clients.Office.Excel.Functions.SPG($D122, AU$1, $F122, "Options: Curr=USD, Mag=Actuals")</f>
        <v>61.858523474581098</v>
      </c>
      <c r="AV122" s="6">
        <f>_xll.SNL.Clients.Office.Excel.Functions.SPG($D122, AV$1, $F122, "Options: Curr=USD, Mag=Actuals")</f>
        <v>7.0470303581292599</v>
      </c>
      <c r="AW122" s="6">
        <f>_xll.SNL.Clients.Office.Excel.Functions.SPG($D122, AW$1, $F122, "Options: Curr=USD, Mag=Actuals")</f>
        <v>6.9448818693531704</v>
      </c>
      <c r="AX122" s="6">
        <f>_xll.SNL.Clients.Office.Excel.Functions.SPG($D122, AX$1, $F122, "Options: Curr=USD, Mag=Actuals")</f>
        <v>9487113510.2424278</v>
      </c>
      <c r="AY122" s="6">
        <f>_xll.SNL.Clients.Office.Excel.Functions.SPG($D122, AY$1, $F122, "Options: Curr=USD, Mag=Actuals")</f>
        <v>9266255281.5006332</v>
      </c>
      <c r="AZ122" s="6">
        <f>_xll.SNL.Clients.Office.Excel.Functions.SPG($D122, AZ$1, $F122, "Options: Curr=USD, Mag=Actuals")</f>
        <v>1.0182264449759599</v>
      </c>
      <c r="BA122" s="6">
        <f>_xll.SNL.Clients.Office.Excel.Functions.SPG($D122, BA$1, $F122, "Options: Curr=USD, Mag=Actuals")</f>
        <v>14.011890990745799</v>
      </c>
      <c r="BB122" s="6">
        <f>_xll.SNL.Clients.Office.Excel.Functions.SPG($D122, BB$1, $F122, "Options: Curr=USD, Mag=Actuals")</f>
        <v>14.549762176044</v>
      </c>
      <c r="BC122" s="6">
        <f>_xll.SNL.Clients.Office.Excel.Functions.SPG($D122, BC$1, $F122, "Options: Curr=USD, Mag=Actuals")</f>
        <v>14.992427005095101</v>
      </c>
      <c r="BD122" s="6">
        <f>_xll.SNL.Clients.Office.Excel.Functions.SPG($D122, BD$1, $F122, "Options: Curr=USD, Mag=Actuals")</f>
        <v>1.70686607302555</v>
      </c>
      <c r="BE122" s="6">
        <f>_xll.SNL.Clients.Office.Excel.Functions.SPG($D122, BE$1, $F122, "Options: Curr=USD, Mag=Actuals")</f>
        <v>2.5177670810483899</v>
      </c>
      <c r="BF122" s="6">
        <f>_xll.SNL.Clients.Office.Excel.Functions.SPG($D122, BF$1, $F122, "Options: Curr=USD, Mag=Actuals")</f>
        <v>0.61728065980900604</v>
      </c>
      <c r="BG122" s="6">
        <f>_xll.SNL.Clients.Office.Excel.Functions.SPG($D122, BG$1, $F122, "Options: Curr=USD, Mag=Actuals")</f>
        <v>1.3659074935078299</v>
      </c>
      <c r="BH122" s="6">
        <f>_xll.SNL.Clients.Office.Excel.Functions.SPG($D122, BH$1, $F122, "Options: Curr=USD, Mag=Actuals")</f>
        <v>2.0535433450486398</v>
      </c>
      <c r="BI122" s="6">
        <f>_xll.SNL.Clients.Office.Excel.Functions.SPG($D122, BI$1, $F122, "Options: Curr=USD, Mag=Actuals")</f>
        <v>4.2205653090492499</v>
      </c>
      <c r="BJ122" s="6">
        <f>_xll.SNL.Clients.Office.Excel.Functions.SPG($D122, BJ$1, $F122, "Options: Curr=USD, Mag=Actuals")</f>
        <v>1.0347555015502401</v>
      </c>
      <c r="BK122" s="6">
        <f>_xll.SNL.Clients.Office.Excel.Functions.SPG($D122, BK$1, $F122, "Options: Curr=USD, Mag=Actuals")</f>
        <v>2.2896882820745499</v>
      </c>
      <c r="BL122" s="6">
        <f>_xll.SNL.Clients.Office.Excel.Functions.SPG($D122, BL$1, $F122, "Options: Curr=USD, Mag=Actuals")</f>
        <v>3.4423810955270202</v>
      </c>
      <c r="BM122" s="6">
        <f>_xll.SNL.Clients.Office.Excel.Functions.SPG($D122, BM$1, $F122, "Options: Curr=USD, Mag=Actuals")</f>
        <v>2.25821588278591</v>
      </c>
      <c r="BN122" s="6">
        <f>_xll.SNL.Clients.Office.Excel.Functions.SPG($D122, BN$1, $F122, "Options: Curr=USD, Mag=Actuals")</f>
        <v>2.6317124123804301</v>
      </c>
      <c r="BO122" s="6">
        <f>_xll.SNL.Clients.Office.Excel.Functions.SPG($D122, BO$1, $F122, "Options: Curr=USD, Mag=Actuals")</f>
        <v>73.630743646289005</v>
      </c>
      <c r="BP122" s="6">
        <f>_xll.SNL.Clients.Office.Excel.Functions.SPG($D122, BP$1, $F122, "Options: Curr=USD, Mag=Actuals")</f>
        <v>18.052040779436801</v>
      </c>
      <c r="BQ122" s="6">
        <f>_xll.SNL.Clients.Office.Excel.Functions.SPG($D122, BQ$1, $F122, "Options: Curr=USD, Mag=Actuals")</f>
        <v>39.945229745851599</v>
      </c>
      <c r="BR122" s="6">
        <f>_xll.SNL.Clients.Office.Excel.Functions.SPG($D122, BR$1, $F122, "Options: Curr=USD, Mag=Actuals")</f>
        <v>10.8080958057628</v>
      </c>
      <c r="BS122" s="6">
        <f>_xll.SNL.Clients.Office.Excel.Functions.SPG($D122, BS$1, $F122, "Options: Curr=USD, Mag=Actuals")</f>
        <v>10.8080958057628</v>
      </c>
      <c r="BT122" s="6">
        <f>_xll.SNL.Clients.Office.Excel.Functions.SPG($D122, BT$1, $F122, "Options: Curr=USD, Mag=Actuals")</f>
        <v>13.430820659636399</v>
      </c>
      <c r="BU122" s="6">
        <f>_xll.SNL.Clients.Office.Excel.Functions.SPG($D122, BU$1, $F122, "Options: Curr=USD, Mag=Actuals")</f>
        <v>6.2277119243664796</v>
      </c>
      <c r="BV122" s="6">
        <f>_xll.SNL.Clients.Office.Excel.Functions.SPG($D122, BV$1, $F122, "Options: Curr=USD, Mag=Actuals")</f>
        <v>136436031419.99998</v>
      </c>
      <c r="BW122" s="6">
        <f>_xll.SNL.Clients.Office.Excel.Functions.SPG($D122, BW$1, $F122, "Options: Curr=USD, Mag=Actuals")</f>
        <v>6984998358</v>
      </c>
      <c r="BX122" s="6">
        <f>_xll.SNL.Clients.Office.Excel.Functions.SPG($D122, BX$1, $F122, "Options: Curr=USD, Mag=Actuals")</f>
        <v>143421029778</v>
      </c>
      <c r="BY122" s="6">
        <f>_xll.SNL.Clients.Office.Excel.Functions.SPG($D122, BY$1, $F122, "Options: Curr=USD, Mag=Actuals")</f>
        <v>57.064522532682801</v>
      </c>
      <c r="BZ122" s="6">
        <f>_xll.SNL.Clients.Office.Excel.Functions.SPG($D122, BZ$1, $F122, "Options: Curr=USD, Mag=Actuals")</f>
        <v>12822709379.999998</v>
      </c>
      <c r="CA122" s="6" t="str">
        <f>_xll.SNL.Clients.Office.Excel.Functions.SPG($D122, CA$1, $F122, "Options: Curr=USD, Mag=Actuals")</f>
        <v>Nonperforming Loans</v>
      </c>
      <c r="CB122" s="6">
        <f>_xll.SNL.Clients.Office.Excel.Functions.SPG($D122, CB$1, $F122, "Options: Curr=USD, Mag=Actuals")</f>
        <v>2.65316742520548</v>
      </c>
      <c r="CC122" s="6">
        <f>_xll.SNL.Clients.Office.Excel.Functions.SPG($D122, CC$1, $F122, "Options: Curr=USD, Mag=Actuals")</f>
        <v>14.8602972399151</v>
      </c>
      <c r="CD122" s="6">
        <f>_xll.SNL.Clients.Office.Excel.Functions.SPG($D122, CD$1, $F122, "Options: Curr=USD, Mag=Actuals")</f>
        <v>0.54624748439728599</v>
      </c>
      <c r="CE122" s="6">
        <f>_xll.SNL.Clients.Office.Excel.Functions.SPG($D122, CE$1, $F122, "Options: Curr=USD, Mag=Actuals")</f>
        <v>33.069965536442602</v>
      </c>
      <c r="CF122" s="6">
        <f>_xll.SNL.Clients.Office.Excel.Functions.SPG($D122, CF$1, $F122, "Options: Curr=USD, Mag=Actuals")</f>
        <v>3.2294709313045198</v>
      </c>
      <c r="CG122" s="6">
        <f>_xll.SNL.Clients.Office.Excel.Functions.SPG($D122, CG$1, $F122, "Options: Curr=USD, Mag=Actuals")</f>
        <v>2.2054766100748102</v>
      </c>
    </row>
    <row r="123" spans="1:85" x14ac:dyDescent="0.3">
      <c r="A123" s="10" t="s">
        <v>96</v>
      </c>
      <c r="B123" s="10" t="s">
        <v>85</v>
      </c>
      <c r="C123" s="10" t="s">
        <v>4</v>
      </c>
      <c r="D123">
        <v>4055265</v>
      </c>
      <c r="E123" s="10" t="s">
        <v>19</v>
      </c>
      <c r="F123" s="10" t="s">
        <v>67</v>
      </c>
      <c r="G123">
        <v>235.48</v>
      </c>
      <c r="H123">
        <v>1119.0899999999999</v>
      </c>
      <c r="I123">
        <v>883.61</v>
      </c>
      <c r="J123">
        <v>5101.8999999999996</v>
      </c>
      <c r="K123">
        <v>3809.88</v>
      </c>
      <c r="L123">
        <v>9.44</v>
      </c>
      <c r="M123">
        <v>5453.938890568752</v>
      </c>
      <c r="N123">
        <v>1339.13</v>
      </c>
      <c r="O123">
        <v>-0.69</v>
      </c>
      <c r="P123">
        <v>-5.46</v>
      </c>
      <c r="Q123">
        <v>6.83</v>
      </c>
      <c r="R123">
        <v>6.83</v>
      </c>
      <c r="S123" t="str">
        <f>_xll.SNL.Clients.Office.Excel.Functions.SPG(D123, S$1, F123, "Options: Curr=USD, Mag=Actuals")</f>
        <v>Bank of China Limited (SEHK:3988)</v>
      </c>
      <c r="T123" t="str">
        <f>_xll.SNL.Clients.Office.Excel.Functions.SPG($D123, T$1, $F123, "Options: Curr=USD, Mag=Actuals")</f>
        <v>Bank of China Limited</v>
      </c>
      <c r="U123" s="6">
        <f>_xll.SNL.Clients.Office.Excel.Functions.SPG($D123, U$1, $F123, "Options: Curr=USD, Mag=Actuals")</f>
        <v>1281949602868</v>
      </c>
      <c r="V123" t="str">
        <f>_xll.SNL.Clients.Office.Excel.Functions.SPG($D123, V$1, $F123, "Options: Curr=USD, Mag=Actuals")</f>
        <v>SEHK:3988</v>
      </c>
      <c r="W123" t="str">
        <f>_xll.SNL.Clients.Office.Excel.Functions.SPG($D123, W$1, $F123, "Options: Curr=USD, Mag=Actuals")</f>
        <v>Bank</v>
      </c>
      <c r="X123" s="6">
        <f>_xll.SNL.Clients.Office.Excel.Functions.SPG($D123, X$1, $F123, "Options: Curr=USD, Mag=Actuals")</f>
        <v>32572686639.676319</v>
      </c>
      <c r="Y123" s="6">
        <f>_xll.SNL.Clients.Office.Excel.Functions.SPG($D123, Y$1, $F123, "Options: Curr=USD, Mag=Actuals")</f>
        <v>32546629544.359444</v>
      </c>
      <c r="Z123" s="6">
        <f>_xll.SNL.Clients.Office.Excel.Functions.SPG($D123, Z$1, $F123, "Options: Curr=USD, Mag=Actuals")</f>
        <v>31274369907.286667</v>
      </c>
      <c r="AA123" s="6">
        <f>_xll.SNL.Clients.Office.Excel.Functions.SPG($D123, AA$1, $F123, "Options: Curr=USD, Mag=Actuals")</f>
        <v>12494084428.089354</v>
      </c>
      <c r="AB123" s="6">
        <f>_xll.SNL.Clients.Office.Excel.Functions.SPG($D123, AB$1, $F123, "Options: Curr=USD, Mag=Actuals")</f>
        <v>4.5087558188748794E-2</v>
      </c>
      <c r="AC123" s="6">
        <f>_xll.SNL.Clients.Office.Excel.Functions.SPG($D123, AC$1, $F123, "Options: Curr=USD, Mag=Actuals")</f>
        <v>21.429444731476298</v>
      </c>
      <c r="AD123" s="6">
        <f>_xll.SNL.Clients.Office.Excel.Functions.SPG($D123, AD$1, $F123, "Options: Curr=USD, Mag=Actuals")</f>
        <v>1.0869975673766501</v>
      </c>
      <c r="AE123" s="6">
        <f>_xll.SNL.Clients.Office.Excel.Functions.SPG($D123, AE$1, $F123, "Options: Curr=USD, Mag=Actuals")</f>
        <v>16.488083911517698</v>
      </c>
      <c r="AF123" s="6">
        <f>_xll.SNL.Clients.Office.Excel.Functions.SPG($D123, AF$1, $F123, "Options: Curr=USD, Mag=Actuals")</f>
        <v>1281949602868</v>
      </c>
      <c r="AG123" s="6">
        <f>_xll.SNL.Clients.Office.Excel.Functions.SPG($D123, AG$1, $F123, "Options: Curr=USD, Mag=Actuals")</f>
        <v>25721039123.999996</v>
      </c>
      <c r="AH123" s="6">
        <f>_xll.SNL.Clients.Office.Excel.Functions.SPG($D123, AH$1, $F123, "Options: Curr=USD, Mag=Actuals")</f>
        <v>79887131544</v>
      </c>
      <c r="AI123" s="6">
        <f>_xll.SNL.Clients.Office.Excel.Functions.SPG($D123, AI$1, $F123, "Options: Curr=USD, Mag=Actuals")</f>
        <v>40178</v>
      </c>
      <c r="AJ123" s="6" t="str">
        <f>_xll.SNL.Clients.Office.Excel.Functions.SPG($D123, AJ$1, $F123, "Options: Curr=USD, Mag=Actuals")</f>
        <v>#INVALID FUNCTION PARAMETER</v>
      </c>
      <c r="AK123" s="6" t="str">
        <f>_xll.SNL.Clients.Office.Excel.Functions.SPG($D123, AK$1, $F123, "Options: Curr=USD, Mag=Actuals")</f>
        <v>#INVALID FUNCTION PARAMETER</v>
      </c>
      <c r="AL123" s="6" t="str">
        <f>_xll.SNL.Clients.Office.Excel.Functions.SPG($D123, AL$1, $F123, "Options: Curr=USD, Mag=Actuals")</f>
        <v>#INVALID FUNCTION PARAMETER</v>
      </c>
      <c r="AM123" s="6" t="str">
        <f>_xll.SNL.Clients.Office.Excel.Functions.SPG($D123, AM$1, $F123, "Options: Curr=USD, Mag=Actuals")</f>
        <v>#INVALID FUNCTION PARAMETER</v>
      </c>
      <c r="AN123" s="6">
        <f>_xll.SNL.Clients.Office.Excel.Functions.SPG($D123, AN$1, $F123, "Options: Curr=USD, Mag=Actuals")</f>
        <v>1281949602868</v>
      </c>
      <c r="AO123" s="6">
        <f>_xll.SNL.Clients.Office.Excel.Functions.SPG($D123, AO$1, $F123, "Options: Curr=USD, Mag=Actuals")</f>
        <v>702887936255.99988</v>
      </c>
      <c r="AP123" s="6">
        <f>_xll.SNL.Clients.Office.Excel.Functions.SPG($D123, AP$1, $F123, "Options: Curr=USD, Mag=Actuals")</f>
        <v>974405517272</v>
      </c>
      <c r="AQ123" s="6">
        <f>_xll.SNL.Clients.Office.Excel.Functions.SPG($D123, AQ$1, $F123, "Options: Curr=USD, Mag=Actuals")</f>
        <v>75433968192</v>
      </c>
      <c r="AR123" s="6">
        <f>_xll.SNL.Clients.Office.Excel.Functions.SPG($D123, AR$1, $F123, "Options: Curr=USD, Mag=Actuals")</f>
        <v>79887131544</v>
      </c>
      <c r="AS123" s="6">
        <f>_xll.SNL.Clients.Office.Excel.Functions.SPG($D123, AS$1, $F123, "Options: Curr=USD, Mag=Actuals")</f>
        <v>77860050179.999985</v>
      </c>
      <c r="AT123" s="6">
        <f>_xll.SNL.Clients.Office.Excel.Functions.SPG($D123, AT$1, $F123, "Options: Curr=USD, Mag=Actuals")</f>
        <v>54.829607551146097</v>
      </c>
      <c r="AU123" s="6">
        <f>_xll.SNL.Clients.Office.Excel.Functions.SPG($D123, AU$1, $F123, "Options: Curr=USD, Mag=Actuals")</f>
        <v>72.135052993526202</v>
      </c>
      <c r="AV123" s="6">
        <f>_xll.SNL.Clients.Office.Excel.Functions.SPG($D123, AV$1, $F123, "Options: Curr=USD, Mag=Actuals")</f>
        <v>6.2316904943279496</v>
      </c>
      <c r="AW123" s="6">
        <f>_xll.SNL.Clients.Office.Excel.Functions.SPG($D123, AW$1, $F123, "Options: Curr=USD, Mag=Actuals")</f>
        <v>6.0831846359347503</v>
      </c>
      <c r="AX123" s="6">
        <f>_xll.SNL.Clients.Office.Excel.Functions.SPG($D123, AX$1, $F123, "Options: Curr=USD, Mag=Actuals")</f>
        <v>12494084428.089354</v>
      </c>
      <c r="AY123" s="6">
        <f>_xll.SNL.Clients.Office.Excel.Functions.SPG($D123, AY$1, $F123, "Options: Curr=USD, Mag=Actuals")</f>
        <v>11830945991.092495</v>
      </c>
      <c r="AZ123" s="6">
        <f>_xll.SNL.Clients.Office.Excel.Functions.SPG($D123, AZ$1, $F123, "Options: Curr=USD, Mag=Actuals")</f>
        <v>1.0869975673766501</v>
      </c>
      <c r="BA123" s="6">
        <f>_xll.SNL.Clients.Office.Excel.Functions.SPG($D123, BA$1, $F123, "Options: Curr=USD, Mag=Actuals")</f>
        <v>16.488083911517698</v>
      </c>
      <c r="BB123" s="6">
        <f>_xll.SNL.Clients.Office.Excel.Functions.SPG($D123, BB$1, $F123, "Options: Curr=USD, Mag=Actuals")</f>
        <v>16.506305846311001</v>
      </c>
      <c r="BC123" s="6">
        <f>_xll.SNL.Clients.Office.Excel.Functions.SPG($D123, BC$1, $F123, "Options: Curr=USD, Mag=Actuals")</f>
        <v>17.1088141326818</v>
      </c>
      <c r="BD123" s="6">
        <f>_xll.SNL.Clients.Office.Excel.Functions.SPG($D123, BD$1, $F123, "Options: Curr=USD, Mag=Actuals")</f>
        <v>1.8694765875157999</v>
      </c>
      <c r="BE123" s="6">
        <f>_xll.SNL.Clients.Office.Excel.Functions.SPG($D123, BE$1, $F123, "Options: Curr=USD, Mag=Actuals")</f>
        <v>2.0234948330076401</v>
      </c>
      <c r="BF123" s="6">
        <f>_xll.SNL.Clients.Office.Excel.Functions.SPG($D123, BF$1, $F123, "Options: Curr=USD, Mag=Actuals")</f>
        <v>0.58601763427458797</v>
      </c>
      <c r="BG123" s="6">
        <f>_xll.SNL.Clients.Office.Excel.Functions.SPG($D123, BG$1, $F123, "Options: Curr=USD, Mag=Actuals")</f>
        <v>1.19126649945684</v>
      </c>
      <c r="BH123" s="6">
        <f>_xll.SNL.Clients.Office.Excel.Functions.SPG($D123, BH$1, $F123, "Options: Curr=USD, Mag=Actuals")</f>
        <v>1.64258910189069</v>
      </c>
      <c r="BI123" s="6">
        <f>_xll.SNL.Clients.Office.Excel.Functions.SPG($D123, BI$1, $F123, "Options: Curr=USD, Mag=Actuals")</f>
        <v>3.48011470200117</v>
      </c>
      <c r="BJ123" s="6">
        <f>_xll.SNL.Clients.Office.Excel.Functions.SPG($D123, BJ$1, $F123, "Options: Curr=USD, Mag=Actuals")</f>
        <v>1.0078644884107</v>
      </c>
      <c r="BK123" s="6">
        <f>_xll.SNL.Clients.Office.Excel.Functions.SPG($D123, BK$1, $F123, "Options: Curr=USD, Mag=Actuals")</f>
        <v>2.04880387690398</v>
      </c>
      <c r="BL123" s="6">
        <f>_xll.SNL.Clients.Office.Excel.Functions.SPG($D123, BL$1, $F123, "Options: Curr=USD, Mag=Actuals")</f>
        <v>2.8250126412925201</v>
      </c>
      <c r="BM123" s="6">
        <f>_xll.SNL.Clients.Office.Excel.Functions.SPG($D123, BM$1, $F123, "Options: Curr=USD, Mag=Actuals")</f>
        <v>2.4334583936922898</v>
      </c>
      <c r="BN123" s="6">
        <f>_xll.SNL.Clients.Office.Excel.Functions.SPG($D123, BN$1, $F123, "Options: Curr=USD, Mag=Actuals")</f>
        <v>2.03911121081862</v>
      </c>
      <c r="BO123" s="6">
        <f>_xll.SNL.Clients.Office.Excel.Functions.SPG($D123, BO$1, $F123, "Options: Curr=USD, Mag=Actuals")</f>
        <v>71.404302747304598</v>
      </c>
      <c r="BP123" s="6">
        <f>_xll.SNL.Clients.Office.Excel.Functions.SPG($D123, BP$1, $F123, "Options: Curr=USD, Mag=Actuals")</f>
        <v>20.679163539452301</v>
      </c>
      <c r="BQ123" s="6">
        <f>_xll.SNL.Clients.Office.Excel.Functions.SPG($D123, BQ$1, $F123, "Options: Curr=USD, Mag=Actuals")</f>
        <v>42.036951314328903</v>
      </c>
      <c r="BR123" s="6">
        <f>_xll.SNL.Clients.Office.Excel.Functions.SPG($D123, BR$1, $F123, "Options: Curr=USD, Mag=Actuals")</f>
        <v>9.0674822341788506</v>
      </c>
      <c r="BS123" s="6">
        <f>_xll.SNL.Clients.Office.Excel.Functions.SPG($D123, BS$1, $F123, "Options: Curr=USD, Mag=Actuals")</f>
        <v>9.0674822341788506</v>
      </c>
      <c r="BT123" s="6">
        <f>_xll.SNL.Clients.Office.Excel.Functions.SPG($D123, BT$1, $F123, "Options: Curr=USD, Mag=Actuals")</f>
        <v>11.135571767410701</v>
      </c>
      <c r="BU123" s="6">
        <f>_xll.SNL.Clients.Office.Excel.Functions.SPG($D123, BU$1, $F123, "Options: Curr=USD, Mag=Actuals")</f>
        <v>5.3727756007224903</v>
      </c>
      <c r="BV123" s="6">
        <f>_xll.SNL.Clients.Office.Excel.Functions.SPG($D123, BV$1, $F123, "Options: Curr=USD, Mag=Actuals")</f>
        <v>158060347412</v>
      </c>
      <c r="BW123" s="6">
        <f>_xll.SNL.Clients.Office.Excel.Functions.SPG($D123, BW$1, $F123, "Options: Curr=USD, Mag=Actuals")</f>
        <v>29263707660</v>
      </c>
      <c r="BX123" s="6">
        <f>_xll.SNL.Clients.Office.Excel.Functions.SPG($D123, BX$1, $F123, "Options: Curr=USD, Mag=Actuals")</f>
        <v>187324055072</v>
      </c>
      <c r="BY123" s="6">
        <f>_xll.SNL.Clients.Office.Excel.Functions.SPG($D123, BY$1, $F123, "Options: Curr=USD, Mag=Actuals")</f>
        <v>59.002303831275</v>
      </c>
      <c r="BZ123" s="6">
        <f>_xll.SNL.Clients.Office.Excel.Functions.SPG($D123, BZ$1, $F123, "Options: Curr=USD, Mag=Actuals")</f>
        <v>10944393768</v>
      </c>
      <c r="CA123" s="6" t="str">
        <f>_xll.SNL.Clients.Office.Excel.Functions.SPG($D123, CA$1, $F123, "Options: Curr=USD, Mag=Actuals")</f>
        <v>Nonperforming Loans</v>
      </c>
      <c r="CB123" s="6">
        <f>_xll.SNL.Clients.Office.Excel.Functions.SPG($D123, CB$1, $F123, "Options: Curr=USD, Mag=Actuals")</f>
        <v>1.5212539442292401</v>
      </c>
      <c r="CC123" s="6">
        <f>_xll.SNL.Clients.Office.Excel.Functions.SPG($D123, CC$1, $F123, "Options: Curr=USD, Mag=Actuals")</f>
        <v>11.593083063746599</v>
      </c>
      <c r="CD123" s="6">
        <f>_xll.SNL.Clients.Office.Excel.Functions.SPG($D123, CD$1, $F123, "Options: Curr=USD, Mag=Actuals")</f>
        <v>0.37628633526345001</v>
      </c>
      <c r="CE123" s="6">
        <f>_xll.SNL.Clients.Office.Excel.Functions.SPG($D123, CE$1, $F123, "Options: Curr=USD, Mag=Actuals")</f>
        <v>11.313220596559001</v>
      </c>
      <c r="CF123" s="6">
        <f>_xll.SNL.Clients.Office.Excel.Functions.SPG($D123, CF$1, $F123, "Options: Curr=USD, Mag=Actuals")</f>
        <v>2.29965514334822</v>
      </c>
      <c r="CG123" s="6">
        <f>_xll.SNL.Clients.Office.Excel.Functions.SPG($D123, CG$1, $F123, "Options: Curr=USD, Mag=Actuals")</f>
        <v>1.4469442167933699</v>
      </c>
    </row>
    <row r="124" spans="1:85" x14ac:dyDescent="0.3">
      <c r="A124" s="10" t="s">
        <v>96</v>
      </c>
      <c r="B124" s="10" t="s">
        <v>85</v>
      </c>
      <c r="C124" s="10" t="s">
        <v>4</v>
      </c>
      <c r="D124">
        <v>4055265</v>
      </c>
      <c r="E124" s="10" t="s">
        <v>19</v>
      </c>
      <c r="F124" s="10" t="s">
        <v>8</v>
      </c>
      <c r="G124">
        <v>238.09</v>
      </c>
      <c r="H124">
        <v>1478.07</v>
      </c>
      <c r="I124">
        <v>1239.99</v>
      </c>
      <c r="J124">
        <v>6088.11</v>
      </c>
      <c r="K124">
        <v>4515.76</v>
      </c>
      <c r="L124">
        <v>10.62</v>
      </c>
      <c r="M124">
        <v>6088.3142262420824</v>
      </c>
      <c r="N124">
        <v>1348.19</v>
      </c>
      <c r="O124">
        <v>3.32</v>
      </c>
      <c r="P124">
        <v>5.54</v>
      </c>
      <c r="Q124">
        <v>6.77</v>
      </c>
      <c r="R124">
        <v>6.6</v>
      </c>
      <c r="S124" t="str">
        <f>_xll.SNL.Clients.Office.Excel.Functions.SPG(D124, S$1, F124, "Options: Curr=USD, Mag=Actuals")</f>
        <v>Bank of China Limited (SEHK:3988)</v>
      </c>
      <c r="T124" t="str">
        <f>_xll.SNL.Clients.Office.Excel.Functions.SPG($D124, T$1, $F124, "Options: Curr=USD, Mag=Actuals")</f>
        <v>Bank of China Limited</v>
      </c>
      <c r="U124" s="6">
        <f>_xll.SNL.Clients.Office.Excel.Functions.SPG($D124, U$1, $F124, "Options: Curr=USD, Mag=Actuals")</f>
        <v>1583628311884.9399</v>
      </c>
      <c r="V124" t="str">
        <f>_xll.SNL.Clients.Office.Excel.Functions.SPG($D124, V$1, $F124, "Options: Curr=USD, Mag=Actuals")</f>
        <v>SEHK:3988</v>
      </c>
      <c r="W124" t="str">
        <f>_xll.SNL.Clients.Office.Excel.Functions.SPG($D124, W$1, $F124, "Options: Curr=USD, Mag=Actuals")</f>
        <v>Bank</v>
      </c>
      <c r="X124" s="6">
        <f>_xll.SNL.Clients.Office.Excel.Functions.SPG($D124, X$1, $F124, "Options: Curr=USD, Mag=Actuals")</f>
        <v>39129741810.251511</v>
      </c>
      <c r="Y124" s="6">
        <f>_xll.SNL.Clients.Office.Excel.Functions.SPG($D124, Y$1, $F124, "Options: Curr=USD, Mag=Actuals")</f>
        <v>40188240696.76358</v>
      </c>
      <c r="Z124" s="6">
        <f>_xll.SNL.Clients.Office.Excel.Functions.SPG($D124, Z$1, $F124, "Options: Curr=USD, Mag=Actuals")</f>
        <v>38663795475.560783</v>
      </c>
      <c r="AA124" s="6">
        <f>_xll.SNL.Clients.Office.Excel.Functions.SPG($D124, AA$1, $F124, "Options: Curr=USD, Mag=Actuals")</f>
        <v>16204857133.34201</v>
      </c>
      <c r="AB124" s="6">
        <f>_xll.SNL.Clients.Office.Excel.Functions.SPG($D124, AB$1, $F124, "Options: Curr=USD, Mag=Actuals")</f>
        <v>5.7319967615726913E-2</v>
      </c>
      <c r="AC124" s="6">
        <f>_xll.SNL.Clients.Office.Excel.Functions.SPG($D124, AC$1, $F124, "Options: Curr=USD, Mag=Actuals")</f>
        <v>25.9393026035441</v>
      </c>
      <c r="AD124" s="6">
        <f>_xll.SNL.Clients.Office.Excel.Functions.SPG($D124, AD$1, $F124, "Options: Curr=USD, Mag=Actuals")</f>
        <v>1.14191230726437</v>
      </c>
      <c r="AE124" s="6">
        <f>_xll.SNL.Clients.Office.Excel.Functions.SPG($D124, AE$1, $F124, "Options: Curr=USD, Mag=Actuals")</f>
        <v>17.959402199184002</v>
      </c>
      <c r="AF124" s="6">
        <f>_xll.SNL.Clients.Office.Excel.Functions.SPG($D124, AF$1, $F124, "Options: Curr=USD, Mag=Actuals")</f>
        <v>1583628311884.9399</v>
      </c>
      <c r="AG124" s="6">
        <f>_xll.SNL.Clients.Office.Excel.Functions.SPG($D124, AG$1, $F124, "Options: Curr=USD, Mag=Actuals")</f>
        <v>34034973504.920601</v>
      </c>
      <c r="AH124" s="6">
        <f>_xll.SNL.Clients.Office.Excel.Functions.SPG($D124, AH$1, $F124, "Options: Curr=USD, Mag=Actuals")</f>
        <v>102369417108.25159</v>
      </c>
      <c r="AI124" s="6">
        <f>_xll.SNL.Clients.Office.Excel.Functions.SPG($D124, AI$1, $F124, "Options: Curr=USD, Mag=Actuals")</f>
        <v>40543</v>
      </c>
      <c r="AJ124" s="6" t="str">
        <f>_xll.SNL.Clients.Office.Excel.Functions.SPG($D124, AJ$1, $F124, "Options: Curr=USD, Mag=Actuals")</f>
        <v>#INVALID FUNCTION PARAMETER</v>
      </c>
      <c r="AK124" s="6" t="str">
        <f>_xll.SNL.Clients.Office.Excel.Functions.SPG($D124, AK$1, $F124, "Options: Curr=USD, Mag=Actuals")</f>
        <v>#INVALID FUNCTION PARAMETER</v>
      </c>
      <c r="AL124" s="6" t="str">
        <f>_xll.SNL.Clients.Office.Excel.Functions.SPG($D124, AL$1, $F124, "Options: Curr=USD, Mag=Actuals")</f>
        <v>#INVALID FUNCTION PARAMETER</v>
      </c>
      <c r="AM124" s="6" t="str">
        <f>_xll.SNL.Clients.Office.Excel.Functions.SPG($D124, AM$1, $F124, "Options: Curr=USD, Mag=Actuals")</f>
        <v>#INVALID FUNCTION PARAMETER</v>
      </c>
      <c r="AN124" s="6">
        <f>_xll.SNL.Clients.Office.Excel.Functions.SPG($D124, AN$1, $F124, "Options: Curr=USD, Mag=Actuals")</f>
        <v>1583628311884.9399</v>
      </c>
      <c r="AO124" s="6">
        <f>_xll.SNL.Clients.Office.Excel.Functions.SPG($D124, AO$1, $F124, "Options: Curr=USD, Mag=Actuals")</f>
        <v>838597577592.73499</v>
      </c>
      <c r="AP124" s="6">
        <f>_xll.SNL.Clients.Office.Excel.Functions.SPG($D124, AP$1, $F124, "Options: Curr=USD, Mag=Actuals")</f>
        <v>1170861014383.0461</v>
      </c>
      <c r="AQ124" s="6">
        <f>_xll.SNL.Clients.Office.Excel.Functions.SPG($D124, AQ$1, $F124, "Options: Curr=USD, Mag=Actuals")</f>
        <v>97526873580.620987</v>
      </c>
      <c r="AR124" s="6">
        <f>_xll.SNL.Clients.Office.Excel.Functions.SPG($D124, AR$1, $F124, "Options: Curr=USD, Mag=Actuals")</f>
        <v>102369417108.25159</v>
      </c>
      <c r="AS124" s="6">
        <f>_xll.SNL.Clients.Office.Excel.Functions.SPG($D124, AS$1, $F124, "Options: Curr=USD, Mag=Actuals")</f>
        <v>100368508705.52638</v>
      </c>
      <c r="AT124" s="6">
        <f>_xll.SNL.Clients.Office.Excel.Functions.SPG($D124, AT$1, $F124, "Options: Curr=USD, Mag=Actuals")</f>
        <v>52.954192047411702</v>
      </c>
      <c r="AU124" s="6">
        <f>_xll.SNL.Clients.Office.Excel.Functions.SPG($D124, AU$1, $F124, "Options: Curr=USD, Mag=Actuals")</f>
        <v>71.622299085140497</v>
      </c>
      <c r="AV124" s="6">
        <f>_xll.SNL.Clients.Office.Excel.Functions.SPG($D124, AV$1, $F124, "Options: Curr=USD, Mag=Actuals")</f>
        <v>6.4642325689671898</v>
      </c>
      <c r="AW124" s="6">
        <f>_xll.SNL.Clients.Office.Excel.Functions.SPG($D124, AW$1, $F124, "Options: Curr=USD, Mag=Actuals")</f>
        <v>6.3459009678606</v>
      </c>
      <c r="AX124" s="6">
        <f>_xll.SNL.Clients.Office.Excel.Functions.SPG($D124, AX$1, $F124, "Options: Curr=USD, Mag=Actuals")</f>
        <v>16204857133.34201</v>
      </c>
      <c r="AY124" s="6">
        <f>_xll.SNL.Clients.Office.Excel.Functions.SPG($D124, AY$1, $F124, "Options: Curr=USD, Mag=Actuals")</f>
        <v>15425866954.89426</v>
      </c>
      <c r="AZ124" s="6">
        <f>_xll.SNL.Clients.Office.Excel.Functions.SPG($D124, AZ$1, $F124, "Options: Curr=USD, Mag=Actuals")</f>
        <v>1.14191230726437</v>
      </c>
      <c r="BA124" s="6">
        <f>_xll.SNL.Clients.Office.Excel.Functions.SPG($D124, BA$1, $F124, "Options: Curr=USD, Mag=Actuals")</f>
        <v>17.959402199184002</v>
      </c>
      <c r="BB124" s="6">
        <f>_xll.SNL.Clients.Office.Excel.Functions.SPG($D124, BB$1, $F124, "Options: Curr=USD, Mag=Actuals")</f>
        <v>18.016196252966601</v>
      </c>
      <c r="BC124" s="6">
        <f>_xll.SNL.Clients.Office.Excel.Functions.SPG($D124, BC$1, $F124, "Options: Curr=USD, Mag=Actuals")</f>
        <v>18.666268587106099</v>
      </c>
      <c r="BD124" s="6">
        <f>_xll.SNL.Clients.Office.Excel.Functions.SPG($D124, BD$1, $F124, "Options: Curr=USD, Mag=Actuals")</f>
        <v>1.9851745784868</v>
      </c>
      <c r="BE124" s="6">
        <f>_xll.SNL.Clients.Office.Excel.Functions.SPG($D124, BE$1, $F124, "Options: Curr=USD, Mag=Actuals")</f>
        <v>2.0191956946477898</v>
      </c>
      <c r="BF124" s="6">
        <f>_xll.SNL.Clients.Office.Excel.Functions.SPG($D124, BF$1, $F124, "Options: Curr=USD, Mag=Actuals")</f>
        <v>0.56718243280382596</v>
      </c>
      <c r="BG124" s="6">
        <f>_xll.SNL.Clients.Office.Excel.Functions.SPG($D124, BG$1, $F124, "Options: Curr=USD, Mag=Actuals")</f>
        <v>1.1415271274832599</v>
      </c>
      <c r="BH124" s="6">
        <f>_xll.SNL.Clients.Office.Excel.Functions.SPG($D124, BH$1, $F124, "Options: Curr=USD, Mag=Actuals")</f>
        <v>1.6158395919842601</v>
      </c>
      <c r="BI124" s="6">
        <f>_xll.SNL.Clients.Office.Excel.Functions.SPG($D124, BI$1, $F124, "Options: Curr=USD, Mag=Actuals")</f>
        <v>3.5103010419492602</v>
      </c>
      <c r="BJ124" s="6">
        <f>_xll.SNL.Clients.Office.Excel.Functions.SPG($D124, BJ$1, $F124, "Options: Curr=USD, Mag=Actuals")</f>
        <v>0.986026807666045</v>
      </c>
      <c r="BK124" s="6">
        <f>_xll.SNL.Clients.Office.Excel.Functions.SPG($D124, BK$1, $F124, "Options: Curr=USD, Mag=Actuals")</f>
        <v>1.9845049569188999</v>
      </c>
      <c r="BL124" s="6">
        <f>_xll.SNL.Clients.Office.Excel.Functions.SPG($D124, BL$1, $F124, "Options: Curr=USD, Mag=Actuals")</f>
        <v>2.8090805752013099</v>
      </c>
      <c r="BM124" s="6">
        <f>_xll.SNL.Clients.Office.Excel.Functions.SPG($D124, BM$1, $F124, "Options: Curr=USD, Mag=Actuals")</f>
        <v>2.5725231829321098</v>
      </c>
      <c r="BN124" s="6">
        <f>_xll.SNL.Clients.Office.Excel.Functions.SPG($D124, BN$1, $F124, "Options: Curr=USD, Mag=Actuals")</f>
        <v>2.0651980870389601</v>
      </c>
      <c r="BO124" s="6">
        <f>_xll.SNL.Clients.Office.Excel.Functions.SPG($D124, BO$1, $F124, "Options: Curr=USD, Mag=Actuals")</f>
        <v>73.229131271944695</v>
      </c>
      <c r="BP124" s="6">
        <f>_xll.SNL.Clients.Office.Excel.Functions.SPG($D124, BP$1, $F124, "Options: Curr=USD, Mag=Actuals")</f>
        <v>20.5697134443312</v>
      </c>
      <c r="BQ124" s="6">
        <f>_xll.SNL.Clients.Office.Excel.Functions.SPG($D124, BQ$1, $F124, "Options: Curr=USD, Mag=Actuals")</f>
        <v>41.399176954732503</v>
      </c>
      <c r="BR124" s="6">
        <f>_xll.SNL.Clients.Office.Excel.Functions.SPG($D124, BR$1, $F124, "Options: Curr=USD, Mag=Actuals")</f>
        <v>10.0861194767605</v>
      </c>
      <c r="BS124" s="6">
        <f>_xll.SNL.Clients.Office.Excel.Functions.SPG($D124, BS$1, $F124, "Options: Curr=USD, Mag=Actuals")</f>
        <v>10.0861194767605</v>
      </c>
      <c r="BT124" s="6">
        <f>_xll.SNL.Clients.Office.Excel.Functions.SPG($D124, BT$1, $F124, "Options: Curr=USD, Mag=Actuals")</f>
        <v>12.5816648746342</v>
      </c>
      <c r="BU124" s="6">
        <f>_xll.SNL.Clients.Office.Excel.Functions.SPG($D124, BU$1, $F124, "Options: Curr=USD, Mag=Actuals")</f>
        <v>5.7034918467480997</v>
      </c>
      <c r="BV124" s="6">
        <f>_xll.SNL.Clients.Office.Excel.Functions.SPG($D124, BV$1, $F124, "Options: Curr=USD, Mag=Actuals")</f>
        <v>198444057532.17313</v>
      </c>
      <c r="BW124" s="6">
        <f>_xll.SNL.Clients.Office.Excel.Functions.SPG($D124, BW$1, $F124, "Options: Curr=USD, Mag=Actuals")</f>
        <v>66947009841.029694</v>
      </c>
      <c r="BX124" s="6">
        <f>_xll.SNL.Clients.Office.Excel.Functions.SPG($D124, BX$1, $F124, "Options: Curr=USD, Mag=Actuals")</f>
        <v>265391067373.20279</v>
      </c>
      <c r="BY124" s="6">
        <f>_xll.SNL.Clients.Office.Excel.Functions.SPG($D124, BY$1, $F124, "Options: Curr=USD, Mag=Actuals")</f>
        <v>56.283422395986904</v>
      </c>
      <c r="BZ124" s="6">
        <f>_xll.SNL.Clients.Office.Excel.Functions.SPG($D124, BZ$1, $F124, "Options: Curr=USD, Mag=Actuals")</f>
        <v>9457986373.9591465</v>
      </c>
      <c r="CA124" s="6" t="str">
        <f>_xll.SNL.Clients.Office.Excel.Functions.SPG($D124, CA$1, $F124, "Options: Curr=USD, Mag=Actuals")</f>
        <v>Nonperforming Loans</v>
      </c>
      <c r="CB124" s="6">
        <f>_xll.SNL.Clients.Office.Excel.Functions.SPG($D124, CB$1, $F124, "Options: Curr=USD, Mag=Actuals")</f>
        <v>1.10336071982851</v>
      </c>
      <c r="CC124" s="6">
        <f>_xll.SNL.Clients.Office.Excel.Functions.SPG($D124, CC$1, $F124, "Options: Curr=USD, Mag=Actuals")</f>
        <v>7.9499611855584797</v>
      </c>
      <c r="CD124" s="6">
        <f>_xll.SNL.Clients.Office.Excel.Functions.SPG($D124, CD$1, $F124, "Options: Curr=USD, Mag=Actuals")</f>
        <v>0.294399180433842</v>
      </c>
      <c r="CE124" s="6">
        <f>_xll.SNL.Clients.Office.Excel.Functions.SPG($D124, CE$1, $F124, "Options: Curr=USD, Mag=Actuals")</f>
        <v>8.4256777651788504</v>
      </c>
      <c r="CF124" s="6">
        <f>_xll.SNL.Clients.Office.Excel.Functions.SPG($D124, CF$1, $F124, "Options: Curr=USD, Mag=Actuals")</f>
        <v>2.1699133119137399</v>
      </c>
      <c r="CG124" s="6">
        <f>_xll.SNL.Clients.Office.Excel.Functions.SPG($D124, CG$1, $F124, "Options: Curr=USD, Mag=Actuals")</f>
        <v>1.06112104797381</v>
      </c>
    </row>
    <row r="125" spans="1:85" x14ac:dyDescent="0.3">
      <c r="A125" s="10" t="s">
        <v>96</v>
      </c>
      <c r="B125" s="10" t="s">
        <v>85</v>
      </c>
      <c r="C125" s="10" t="s">
        <v>4</v>
      </c>
      <c r="D125">
        <v>4055265</v>
      </c>
      <c r="E125" s="10" t="s">
        <v>19</v>
      </c>
      <c r="F125" s="10" t="s">
        <v>68</v>
      </c>
      <c r="G125">
        <v>228.7</v>
      </c>
      <c r="H125">
        <v>1807.81</v>
      </c>
      <c r="I125">
        <v>1579.1</v>
      </c>
      <c r="J125">
        <v>7549.07</v>
      </c>
      <c r="K125">
        <v>5562.67</v>
      </c>
      <c r="L125">
        <v>9.5500000000000007</v>
      </c>
      <c r="M125">
        <v>6985.2414680683023</v>
      </c>
      <c r="N125">
        <v>1357.1</v>
      </c>
      <c r="O125">
        <v>5.4</v>
      </c>
      <c r="P125">
        <v>6.04</v>
      </c>
      <c r="Q125">
        <v>6.46</v>
      </c>
      <c r="R125">
        <v>6.31</v>
      </c>
      <c r="S125" t="str">
        <f>_xll.SNL.Clients.Office.Excel.Functions.SPG(D125, S$1, F125, "Options: Curr=USD, Mag=Actuals")</f>
        <v>Bank of China Limited (SEHK:3988)</v>
      </c>
      <c r="T125" t="str">
        <f>_xll.SNL.Clients.Office.Excel.Functions.SPG($D125, T$1, $F125, "Options: Curr=USD, Mag=Actuals")</f>
        <v>Bank of China Limited</v>
      </c>
      <c r="U125" s="6">
        <f>_xll.SNL.Clients.Office.Excel.Functions.SPG($D125, U$1, $F125, "Options: Curr=USD, Mag=Actuals")</f>
        <v>1877952947152.853</v>
      </c>
      <c r="V125" t="str">
        <f>_xll.SNL.Clients.Office.Excel.Functions.SPG($D125, V$1, $F125, "Options: Curr=USD, Mag=Actuals")</f>
        <v>SEHK:3988</v>
      </c>
      <c r="W125" t="str">
        <f>_xll.SNL.Clients.Office.Excel.Functions.SPG($D125, W$1, $F125, "Options: Curr=USD, Mag=Actuals")</f>
        <v>Bank</v>
      </c>
      <c r="X125" s="6">
        <f>_xll.SNL.Clients.Office.Excel.Functions.SPG($D125, X$1, $F125, "Options: Curr=USD, Mag=Actuals")</f>
        <v>48714662041.299438</v>
      </c>
      <c r="Y125" s="6">
        <f>_xll.SNL.Clients.Office.Excel.Functions.SPG($D125, Y$1, $F125, "Options: Curr=USD, Mag=Actuals")</f>
        <v>56617167879.04248</v>
      </c>
      <c r="Z125" s="6">
        <f>_xll.SNL.Clients.Office.Excel.Functions.SPG($D125, Z$1, $F125, "Options: Curr=USD, Mag=Actuals")</f>
        <v>54720795459.886765</v>
      </c>
      <c r="AA125" s="6">
        <f>_xll.SNL.Clients.Office.Excel.Functions.SPG($D125, AA$1, $F125, "Options: Curr=USD, Mag=Actuals")</f>
        <v>20190943415.571453</v>
      </c>
      <c r="AB125" s="6">
        <f>_xll.SNL.Clients.Office.Excel.Functions.SPG($D125, AB$1, $F125, "Options: Curr=USD, Mag=Actuals")</f>
        <v>6.6837960763259319E-2</v>
      </c>
      <c r="AC125" s="6">
        <f>_xll.SNL.Clients.Office.Excel.Functions.SPG($D125, AC$1, $F125, "Options: Curr=USD, Mag=Actuals")</f>
        <v>11.336111741525499</v>
      </c>
      <c r="AD125" s="6">
        <f>_xll.SNL.Clients.Office.Excel.Functions.SPG($D125, AD$1, $F125, "Options: Curr=USD, Mag=Actuals")</f>
        <v>1.14968390784346</v>
      </c>
      <c r="AE125" s="6">
        <f>_xll.SNL.Clients.Office.Excel.Functions.SPG($D125, AE$1, $F125, "Options: Curr=USD, Mag=Actuals")</f>
        <v>18.270589229722699</v>
      </c>
      <c r="AF125" s="6">
        <f>_xll.SNL.Clients.Office.Excel.Functions.SPG($D125, AF$1, $F125, "Options: Curr=USD, Mag=Actuals")</f>
        <v>1877952947152.853</v>
      </c>
      <c r="AG125" s="6">
        <f>_xll.SNL.Clients.Office.Excel.Functions.SPG($D125, AG$1, $F125, "Options: Curr=USD, Mag=Actuals")</f>
        <v>44144904989.443153</v>
      </c>
      <c r="AH125" s="6">
        <f>_xll.SNL.Clients.Office.Excel.Functions.SPG($D125, AH$1, $F125, "Options: Curr=USD, Mag=Actuals")</f>
        <v>120193831060.5937</v>
      </c>
      <c r="AI125" s="6">
        <f>_xll.SNL.Clients.Office.Excel.Functions.SPG($D125, AI$1, $F125, "Options: Curr=USD, Mag=Actuals")</f>
        <v>40908</v>
      </c>
      <c r="AJ125" s="6" t="str">
        <f>_xll.SNL.Clients.Office.Excel.Functions.SPG($D125, AJ$1, $F125, "Options: Curr=USD, Mag=Actuals")</f>
        <v>#INVALID FUNCTION PARAMETER</v>
      </c>
      <c r="AK125" s="6" t="str">
        <f>_xll.SNL.Clients.Office.Excel.Functions.SPG($D125, AK$1, $F125, "Options: Curr=USD, Mag=Actuals")</f>
        <v>#INVALID FUNCTION PARAMETER</v>
      </c>
      <c r="AL125" s="6" t="str">
        <f>_xll.SNL.Clients.Office.Excel.Functions.SPG($D125, AL$1, $F125, "Options: Curr=USD, Mag=Actuals")</f>
        <v>#INVALID FUNCTION PARAMETER</v>
      </c>
      <c r="AM125" s="6" t="str">
        <f>_xll.SNL.Clients.Office.Excel.Functions.SPG($D125, AM$1, $F125, "Options: Curr=USD, Mag=Actuals")</f>
        <v>#INVALID FUNCTION PARAMETER</v>
      </c>
      <c r="AN125" s="6">
        <f>_xll.SNL.Clients.Office.Excel.Functions.SPG($D125, AN$1, $F125, "Options: Curr=USD, Mag=Actuals")</f>
        <v>1877952947152.853</v>
      </c>
      <c r="AO125" s="6">
        <f>_xll.SNL.Clients.Office.Excel.Functions.SPG($D125, AO$1, $F125, "Options: Curr=USD, Mag=Actuals")</f>
        <v>985434889590.9043</v>
      </c>
      <c r="AP125" s="6">
        <f>_xll.SNL.Clients.Office.Excel.Functions.SPG($D125, AP$1, $F125, "Options: Curr=USD, Mag=Actuals")</f>
        <v>1399831886082.5767</v>
      </c>
      <c r="AQ125" s="6">
        <f>_xll.SNL.Clients.Office.Excel.Functions.SPG($D125, AQ$1, $F125, "Options: Curr=USD, Mag=Actuals")</f>
        <v>114919752988.42697</v>
      </c>
      <c r="AR125" s="6">
        <f>_xll.SNL.Clients.Office.Excel.Functions.SPG($D125, AR$1, $F125, "Options: Curr=USD, Mag=Actuals")</f>
        <v>120193831060.5937</v>
      </c>
      <c r="AS125" s="6">
        <f>_xll.SNL.Clients.Office.Excel.Functions.SPG($D125, AS$1, $F125, "Options: Curr=USD, Mag=Actuals")</f>
        <v>118021843696.91838</v>
      </c>
      <c r="AT125" s="6">
        <f>_xll.SNL.Clients.Office.Excel.Functions.SPG($D125, AT$1, $F125, "Options: Curr=USD, Mag=Actuals")</f>
        <v>52.4738860515602</v>
      </c>
      <c r="AU125" s="6">
        <f>_xll.SNL.Clients.Office.Excel.Functions.SPG($D125, AU$1, $F125, "Options: Curr=USD, Mag=Actuals")</f>
        <v>70.396659726664694</v>
      </c>
      <c r="AV125" s="6">
        <f>_xll.SNL.Clients.Office.Excel.Functions.SPG($D125, AV$1, $F125, "Options: Curr=USD, Mag=Actuals")</f>
        <v>6.4002578575154603</v>
      </c>
      <c r="AW125" s="6">
        <f>_xll.SNL.Clients.Office.Excel.Functions.SPG($D125, AW$1, $F125, "Options: Curr=USD, Mag=Actuals")</f>
        <v>6.2918776886499099</v>
      </c>
      <c r="AX125" s="6">
        <f>_xll.SNL.Clients.Office.Excel.Functions.SPG($D125, AX$1, $F125, "Options: Curr=USD, Mag=Actuals")</f>
        <v>20190943415.571453</v>
      </c>
      <c r="AY125" s="6">
        <f>_xll.SNL.Clients.Office.Excel.Functions.SPG($D125, AY$1, $F125, "Options: Curr=USD, Mag=Actuals")</f>
        <v>19227672249.571331</v>
      </c>
      <c r="AZ125" s="6">
        <f>_xll.SNL.Clients.Office.Excel.Functions.SPG($D125, AZ$1, $F125, "Options: Curr=USD, Mag=Actuals")</f>
        <v>1.14968390784346</v>
      </c>
      <c r="BA125" s="6">
        <f>_xll.SNL.Clients.Office.Excel.Functions.SPG($D125, BA$1, $F125, "Options: Curr=USD, Mag=Actuals")</f>
        <v>18.270589229722699</v>
      </c>
      <c r="BB125" s="6">
        <f>_xll.SNL.Clients.Office.Excel.Functions.SPG($D125, BB$1, $F125, "Options: Curr=USD, Mag=Actuals")</f>
        <v>18.233867366280101</v>
      </c>
      <c r="BC125" s="6">
        <f>_xll.SNL.Clients.Office.Excel.Functions.SPG($D125, BC$1, $F125, "Options: Curr=USD, Mag=Actuals")</f>
        <v>18.822408851859802</v>
      </c>
      <c r="BD125" s="6">
        <f>_xll.SNL.Clients.Office.Excel.Functions.SPG($D125, BD$1, $F125, "Options: Curr=USD, Mag=Actuals")</f>
        <v>2.08083995125966</v>
      </c>
      <c r="BE125" s="6">
        <f>_xll.SNL.Clients.Office.Excel.Functions.SPG($D125, BE$1, $F125, "Options: Curr=USD, Mag=Actuals")</f>
        <v>2.0091761870194298</v>
      </c>
      <c r="BF125" s="6">
        <f>_xll.SNL.Clients.Office.Excel.Functions.SPG($D125, BF$1, $F125, "Options: Curr=USD, Mag=Actuals")</f>
        <v>0.56965303864288297</v>
      </c>
      <c r="BG125" s="6">
        <f>_xll.SNL.Clients.Office.Excel.Functions.SPG($D125, BG$1, $F125, "Options: Curr=USD, Mag=Actuals")</f>
        <v>1.13802867029861</v>
      </c>
      <c r="BH125" s="6">
        <f>_xll.SNL.Clients.Office.Excel.Functions.SPG($D125, BH$1, $F125, "Options: Curr=USD, Mag=Actuals")</f>
        <v>1.6358121489333199</v>
      </c>
      <c r="BI125" s="6">
        <f>_xll.SNL.Clients.Office.Excel.Functions.SPG($D125, BI$1, $F125, "Options: Curr=USD, Mag=Actuals")</f>
        <v>3.6364552470006899</v>
      </c>
      <c r="BJ125" s="6">
        <f>_xll.SNL.Clients.Office.Excel.Functions.SPG($D125, BJ$1, $F125, "Options: Curr=USD, Mag=Actuals")</f>
        <v>1.03102843579679</v>
      </c>
      <c r="BK125" s="6">
        <f>_xll.SNL.Clients.Office.Excel.Functions.SPG($D125, BK$1, $F125, "Options: Curr=USD, Mag=Actuals")</f>
        <v>2.0597448626363701</v>
      </c>
      <c r="BL125" s="6">
        <f>_xll.SNL.Clients.Office.Excel.Functions.SPG($D125, BL$1, $F125, "Options: Curr=USD, Mag=Actuals")</f>
        <v>2.9606948910342199</v>
      </c>
      <c r="BM125" s="6">
        <f>_xll.SNL.Clients.Office.Excel.Functions.SPG($D125, BM$1, $F125, "Options: Curr=USD, Mag=Actuals")</f>
        <v>2.6890099212290601</v>
      </c>
      <c r="BN125" s="6">
        <f>_xll.SNL.Clients.Office.Excel.Functions.SPG($D125, BN$1, $F125, "Options: Curr=USD, Mag=Actuals")</f>
        <v>2.1227949140192899</v>
      </c>
      <c r="BO125" s="6">
        <f>_xll.SNL.Clients.Office.Excel.Functions.SPG($D125, BO$1, $F125, "Options: Curr=USD, Mag=Actuals")</f>
        <v>72.433002394699898</v>
      </c>
      <c r="BP125" s="6">
        <f>_xll.SNL.Clients.Office.Excel.Functions.SPG($D125, BP$1, $F125, "Options: Curr=USD, Mag=Actuals")</f>
        <v>20.536616041313302</v>
      </c>
      <c r="BQ125" s="6">
        <f>_xll.SNL.Clients.Office.Excel.Functions.SPG($D125, BQ$1, $F125, "Options: Curr=USD, Mag=Actuals")</f>
        <v>41.027180161467598</v>
      </c>
      <c r="BR125" s="6">
        <f>_xll.SNL.Clients.Office.Excel.Functions.SPG($D125, BR$1, $F125, "Options: Curr=USD, Mag=Actuals")</f>
        <v>10.0847441584583</v>
      </c>
      <c r="BS125" s="6">
        <f>_xll.SNL.Clients.Office.Excel.Functions.SPG($D125, BS$1, $F125, "Options: Curr=USD, Mag=Actuals")</f>
        <v>10.0847441584583</v>
      </c>
      <c r="BT125" s="6">
        <f>_xll.SNL.Clients.Office.Excel.Functions.SPG($D125, BT$1, $F125, "Options: Curr=USD, Mag=Actuals")</f>
        <v>12.984774416717199</v>
      </c>
      <c r="BU125" s="6">
        <f>_xll.SNL.Clients.Office.Excel.Functions.SPG($D125, BU$1, $F125, "Options: Curr=USD, Mag=Actuals")</f>
        <v>5.6978597246973299</v>
      </c>
      <c r="BV125" s="6">
        <f>_xll.SNL.Clients.Office.Excel.Functions.SPG($D125, BV$1, $F125, "Options: Curr=USD, Mag=Actuals")</f>
        <v>221236645341.54529</v>
      </c>
      <c r="BW125" s="6">
        <f>_xll.SNL.Clients.Office.Excel.Functions.SPG($D125, BW$1, $F125, "Options: Curr=USD, Mag=Actuals")</f>
        <v>83077961043.290298</v>
      </c>
      <c r="BX125" s="6">
        <f>_xll.SNL.Clients.Office.Excel.Functions.SPG($D125, BX$1, $F125, "Options: Curr=USD, Mag=Actuals")</f>
        <v>304314606384.83557</v>
      </c>
      <c r="BY125" s="6">
        <f>_xll.SNL.Clients.Office.Excel.Functions.SPG($D125, BY$1, $F125, "Options: Curr=USD, Mag=Actuals")</f>
        <v>56.265027212235097</v>
      </c>
      <c r="BZ125" s="6">
        <f>_xll.SNL.Clients.Office.Excel.Functions.SPG($D125, BZ$1, $F125, "Options: Curr=USD, Mag=Actuals")</f>
        <v>10044608131.062153</v>
      </c>
      <c r="CA125" s="6" t="str">
        <f>_xll.SNL.Clients.Office.Excel.Functions.SPG($D125, CA$1, $F125, "Options: Curr=USD, Mag=Actuals")</f>
        <v>Nonperforming Loans</v>
      </c>
      <c r="CB125" s="6">
        <f>_xll.SNL.Clients.Office.Excel.Functions.SPG($D125, CB$1, $F125, "Options: Curr=USD, Mag=Actuals")</f>
        <v>0.99687643074313104</v>
      </c>
      <c r="CC125" s="6">
        <f>_xll.SNL.Clients.Office.Excel.Functions.SPG($D125, CC$1, $F125, "Options: Curr=USD, Mag=Actuals")</f>
        <v>7.1647354695962404</v>
      </c>
      <c r="CD125" s="6">
        <f>_xll.SNL.Clients.Office.Excel.Functions.SPG($D125, CD$1, $F125, "Options: Curr=USD, Mag=Actuals")</f>
        <v>0.31558264857920598</v>
      </c>
      <c r="CE125" s="6">
        <f>_xll.SNL.Clients.Office.Excel.Functions.SPG($D125, CE$1, $F125, "Options: Curr=USD, Mag=Actuals")</f>
        <v>10.3811334370944</v>
      </c>
      <c r="CF125" s="6">
        <f>_xll.SNL.Clients.Office.Excel.Functions.SPG($D125, CF$1, $F125, "Options: Curr=USD, Mag=Actuals")</f>
        <v>2.20058337295694</v>
      </c>
      <c r="CG125" s="6">
        <f>_xll.SNL.Clients.Office.Excel.Functions.SPG($D125, CG$1, $F125, "Options: Curr=USD, Mag=Actuals")</f>
        <v>0.95062615365245995</v>
      </c>
    </row>
    <row r="126" spans="1:85" x14ac:dyDescent="0.3">
      <c r="A126" s="10" t="s">
        <v>96</v>
      </c>
      <c r="B126" s="10" t="s">
        <v>85</v>
      </c>
      <c r="C126" s="10" t="s">
        <v>4</v>
      </c>
      <c r="D126">
        <v>4055265</v>
      </c>
      <c r="E126" s="10" t="s">
        <v>19</v>
      </c>
      <c r="F126" s="10" t="s">
        <v>69</v>
      </c>
      <c r="G126">
        <v>311.57</v>
      </c>
      <c r="H126">
        <v>1973.52</v>
      </c>
      <c r="I126">
        <v>1661.95</v>
      </c>
      <c r="J126">
        <v>8537.2099999999991</v>
      </c>
      <c r="K126">
        <v>6247.22</v>
      </c>
      <c r="L126">
        <v>7.85</v>
      </c>
      <c r="M126">
        <v>7716.375290812035</v>
      </c>
      <c r="N126">
        <v>1366.56</v>
      </c>
      <c r="O126">
        <v>2.65</v>
      </c>
      <c r="P126">
        <v>-1.71</v>
      </c>
      <c r="Q126">
        <v>6.31</v>
      </c>
      <c r="R126">
        <v>6.23</v>
      </c>
      <c r="S126" t="str">
        <f>_xll.SNL.Clients.Office.Excel.Functions.SPG(D126, S$1, F126, "Options: Curr=USD, Mag=Actuals")</f>
        <v>Bank of China Limited (SEHK:3988)</v>
      </c>
      <c r="T126" t="str">
        <f>_xll.SNL.Clients.Office.Excel.Functions.SPG($D126, T$1, $F126, "Options: Curr=USD, Mag=Actuals")</f>
        <v>Bank of China Limited</v>
      </c>
      <c r="U126" s="6">
        <f>_xll.SNL.Clients.Office.Excel.Functions.SPG($D126, U$1, $F126, "Options: Curr=USD, Mag=Actuals")</f>
        <v>2033779470729.7515</v>
      </c>
      <c r="V126" t="str">
        <f>_xll.SNL.Clients.Office.Excel.Functions.SPG($D126, V$1, $F126, "Options: Curr=USD, Mag=Actuals")</f>
        <v>SEHK:3988</v>
      </c>
      <c r="W126" t="str">
        <f>_xll.SNL.Clients.Office.Excel.Functions.SPG($D126, W$1, $F126, "Options: Curr=USD, Mag=Actuals")</f>
        <v>Bank</v>
      </c>
      <c r="X126" s="6">
        <f>_xll.SNL.Clients.Office.Excel.Functions.SPG($D126, X$1, $F126, "Options: Curr=USD, Mag=Actuals")</f>
        <v>55378649544.570923</v>
      </c>
      <c r="Y126" s="6">
        <f>_xll.SNL.Clients.Office.Excel.Functions.SPG($D126, Y$1, $F126, "Options: Curr=USD, Mag=Actuals")</f>
        <v>71520487971.942993</v>
      </c>
      <c r="Z126" s="6">
        <f>_xll.SNL.Clients.Office.Excel.Functions.SPG($D126, Z$1, $F126, "Options: Curr=USD, Mag=Actuals")</f>
        <v>69289989185.726135</v>
      </c>
      <c r="AA126" s="6">
        <f>_xll.SNL.Clients.Office.Excel.Functions.SPG($D126, AA$1, $F126, "Options: Curr=USD, Mag=Actuals")</f>
        <v>23096715886.036274</v>
      </c>
      <c r="AB126" s="6">
        <f>_xll.SNL.Clients.Office.Excel.Functions.SPG($D126, AB$1, $F126, "Options: Curr=USD, Mag=Actuals")</f>
        <v>7.6700633216977177E-2</v>
      </c>
      <c r="AC126" s="6">
        <f>_xll.SNL.Clients.Office.Excel.Functions.SPG($D126, AC$1, $F126, "Options: Curr=USD, Mag=Actuals")</f>
        <v>12.1742010803599</v>
      </c>
      <c r="AD126" s="6">
        <f>_xll.SNL.Clients.Office.Excel.Functions.SPG($D126, AD$1, $F126, "Options: Curr=USD, Mag=Actuals")</f>
        <v>1.1494474402261301</v>
      </c>
      <c r="AE126" s="6">
        <f>_xll.SNL.Clients.Office.Excel.Functions.SPG($D126, AE$1, $F126, "Options: Curr=USD, Mag=Actuals")</f>
        <v>18.0816992673454</v>
      </c>
      <c r="AF126" s="6">
        <f>_xll.SNL.Clients.Office.Excel.Functions.SPG($D126, AF$1, $F126, "Options: Curr=USD, Mag=Actuals")</f>
        <v>2033779470729.7515</v>
      </c>
      <c r="AG126" s="6">
        <f>_xll.SNL.Clients.Office.Excel.Functions.SPG($D126, AG$1, $F126, "Options: Curr=USD, Mag=Actuals")</f>
        <v>58251804330.392944</v>
      </c>
      <c r="AH126" s="6">
        <f>_xll.SNL.Clients.Office.Excel.Functions.SPG($D126, AH$1, $F126, "Options: Curr=USD, Mag=Actuals")</f>
        <v>138178348035.28467</v>
      </c>
      <c r="AI126" s="6">
        <f>_xll.SNL.Clients.Office.Excel.Functions.SPG($D126, AI$1, $F126, "Options: Curr=USD, Mag=Actuals")</f>
        <v>41274</v>
      </c>
      <c r="AJ126" s="6" t="str">
        <f>_xll.SNL.Clients.Office.Excel.Functions.SPG($D126, AJ$1, $F126, "Options: Curr=USD, Mag=Actuals")</f>
        <v>#INVALID FUNCTION PARAMETER</v>
      </c>
      <c r="AK126" s="6" t="str">
        <f>_xll.SNL.Clients.Office.Excel.Functions.SPG($D126, AK$1, $F126, "Options: Curr=USD, Mag=Actuals")</f>
        <v>#INVALID FUNCTION PARAMETER</v>
      </c>
      <c r="AL126" s="6" t="str">
        <f>_xll.SNL.Clients.Office.Excel.Functions.SPG($D126, AL$1, $F126, "Options: Curr=USD, Mag=Actuals")</f>
        <v>#INVALID FUNCTION PARAMETER</v>
      </c>
      <c r="AM126" s="6" t="str">
        <f>_xll.SNL.Clients.Office.Excel.Functions.SPG($D126, AM$1, $F126, "Options: Curr=USD, Mag=Actuals")</f>
        <v>#INVALID FUNCTION PARAMETER</v>
      </c>
      <c r="AN126" s="6">
        <f>_xll.SNL.Clients.Office.Excel.Functions.SPG($D126, AN$1, $F126, "Options: Curr=USD, Mag=Actuals")</f>
        <v>2033779470729.7515</v>
      </c>
      <c r="AO126" s="6">
        <f>_xll.SNL.Clients.Office.Excel.Functions.SPG($D126, AO$1, $F126, "Options: Curr=USD, Mag=Actuals")</f>
        <v>1076921571772.2533</v>
      </c>
      <c r="AP126" s="6">
        <f>_xll.SNL.Clients.Office.Excel.Functions.SPG($D126, AP$1, $F126, "Options: Curr=USD, Mag=Actuals")</f>
        <v>1471370489174.0176</v>
      </c>
      <c r="AQ126" s="6">
        <f>_xll.SNL.Clients.Office.Excel.Functions.SPG($D126, AQ$1, $F126, "Options: Curr=USD, Mag=Actuals")</f>
        <v>132265757818.76503</v>
      </c>
      <c r="AR126" s="6">
        <f>_xll.SNL.Clients.Office.Excel.Functions.SPG($D126, AR$1, $F126, "Options: Curr=USD, Mag=Actuals")</f>
        <v>138178348035.28467</v>
      </c>
      <c r="AS126" s="6">
        <f>_xll.SNL.Clients.Office.Excel.Functions.SPG($D126, AS$1, $F126, "Options: Curr=USD, Mag=Actuals")</f>
        <v>135908259823.57657</v>
      </c>
      <c r="AT126" s="6">
        <f>_xll.SNL.Clients.Office.Excel.Functions.SPG($D126, AT$1, $F126, "Options: Curr=USD, Mag=Actuals")</f>
        <v>52.951737750889798</v>
      </c>
      <c r="AU126" s="6">
        <f>_xll.SNL.Clients.Office.Excel.Functions.SPG($D126, AU$1, $F126, "Options: Curr=USD, Mag=Actuals")</f>
        <v>73.191733808444397</v>
      </c>
      <c r="AV126" s="6">
        <f>_xll.SNL.Clients.Office.Excel.Functions.SPG($D126, AV$1, $F126, "Options: Curr=USD, Mag=Actuals")</f>
        <v>6.7941657403840399</v>
      </c>
      <c r="AW126" s="6">
        <f>_xll.SNL.Clients.Office.Excel.Functions.SPG($D126, AW$1, $F126, "Options: Curr=USD, Mag=Actuals")</f>
        <v>6.6900138878570701</v>
      </c>
      <c r="AX126" s="6">
        <f>_xll.SNL.Clients.Office.Excel.Functions.SPG($D126, AX$1, $F126, "Options: Curr=USD, Mag=Actuals")</f>
        <v>23096715886.036274</v>
      </c>
      <c r="AY126" s="6">
        <f>_xll.SNL.Clients.Office.Excel.Functions.SPG($D126, AY$1, $F126, "Options: Curr=USD, Mag=Actuals")</f>
        <v>22131619075.516872</v>
      </c>
      <c r="AZ126" s="6">
        <f>_xll.SNL.Clients.Office.Excel.Functions.SPG($D126, AZ$1, $F126, "Options: Curr=USD, Mag=Actuals")</f>
        <v>1.1494474402261301</v>
      </c>
      <c r="BA126" s="6">
        <f>_xll.SNL.Clients.Office.Excel.Functions.SPG($D126, BA$1, $F126, "Options: Curr=USD, Mag=Actuals")</f>
        <v>18.0816992673454</v>
      </c>
      <c r="BB126" s="6">
        <f>_xll.SNL.Clients.Office.Excel.Functions.SPG($D126, BB$1, $F126, "Options: Curr=USD, Mag=Actuals")</f>
        <v>18.117792701593501</v>
      </c>
      <c r="BC126" s="6">
        <f>_xll.SNL.Clients.Office.Excel.Functions.SPG($D126, BC$1, $F126, "Options: Curr=USD, Mag=Actuals")</f>
        <v>18.6793020177134</v>
      </c>
      <c r="BD126" s="6">
        <f>_xll.SNL.Clients.Office.Excel.Functions.SPG($D126, BD$1, $F126, "Options: Curr=USD, Mag=Actuals")</f>
        <v>2.0956680382225801</v>
      </c>
      <c r="BE126" s="6">
        <f>_xll.SNL.Clients.Office.Excel.Functions.SPG($D126, BE$1, $F126, "Options: Curr=USD, Mag=Actuals")</f>
        <v>2.0265846886382302</v>
      </c>
      <c r="BF126" s="6">
        <f>_xll.SNL.Clients.Office.Excel.Functions.SPG($D126, BF$1, $F126, "Options: Curr=USD, Mag=Actuals")</f>
        <v>0.55145810768687897</v>
      </c>
      <c r="BG126" s="6">
        <f>_xll.SNL.Clients.Office.Excel.Functions.SPG($D126, BG$1, $F126, "Options: Curr=USD, Mag=Actuals")</f>
        <v>1.1230035085430801</v>
      </c>
      <c r="BH126" s="6">
        <f>_xll.SNL.Clients.Office.Excel.Functions.SPG($D126, BH$1, $F126, "Options: Curr=USD, Mag=Actuals")</f>
        <v>1.6330093928699401</v>
      </c>
      <c r="BI126" s="6">
        <f>_xll.SNL.Clients.Office.Excel.Functions.SPG($D126, BI$1, $F126, "Options: Curr=USD, Mag=Actuals")</f>
        <v>3.6948612090474402</v>
      </c>
      <c r="BJ126" s="6">
        <f>_xll.SNL.Clients.Office.Excel.Functions.SPG($D126, BJ$1, $F126, "Options: Curr=USD, Mag=Actuals")</f>
        <v>1.0054162463233101</v>
      </c>
      <c r="BK126" s="6">
        <f>_xll.SNL.Clients.Office.Excel.Functions.SPG($D126, BK$1, $F126, "Options: Curr=USD, Mag=Actuals")</f>
        <v>2.0474555663045901</v>
      </c>
      <c r="BL126" s="6">
        <f>_xll.SNL.Clients.Office.Excel.Functions.SPG($D126, BL$1, $F126, "Options: Curr=USD, Mag=Actuals")</f>
        <v>2.9772962825351499</v>
      </c>
      <c r="BM126" s="6">
        <f>_xll.SNL.Clients.Office.Excel.Functions.SPG($D126, BM$1, $F126, "Options: Curr=USD, Mag=Actuals")</f>
        <v>2.6985324313349701</v>
      </c>
      <c r="BN126" s="6">
        <f>_xll.SNL.Clients.Office.Excel.Functions.SPG($D126, BN$1, $F126, "Options: Curr=USD, Mag=Actuals")</f>
        <v>2.1473052181896701</v>
      </c>
      <c r="BO126" s="6">
        <f>_xll.SNL.Clients.Office.Excel.Functions.SPG($D126, BO$1, $F126, "Options: Curr=USD, Mag=Actuals")</f>
        <v>73.533207613041</v>
      </c>
      <c r="BP126" s="6">
        <f>_xll.SNL.Clients.Office.Excel.Functions.SPG($D126, BP$1, $F126, "Options: Curr=USD, Mag=Actuals")</f>
        <v>20.009271633095199</v>
      </c>
      <c r="BQ126" s="6">
        <f>_xll.SNL.Clients.Office.Excel.Functions.SPG($D126, BQ$1, $F126, "Options: Curr=USD, Mag=Actuals")</f>
        <v>40.7473966456147</v>
      </c>
      <c r="BR126" s="6">
        <f>_xll.SNL.Clients.Office.Excel.Functions.SPG($D126, BR$1, $F126, "Options: Curr=USD, Mag=Actuals")</f>
        <v>10.5368366920668</v>
      </c>
      <c r="BS126" s="6">
        <f>_xll.SNL.Clients.Office.Excel.Functions.SPG($D126, BS$1, $F126, "Options: Curr=USD, Mag=Actuals")</f>
        <v>10.5368366920668</v>
      </c>
      <c r="BT126" s="6">
        <f>_xll.SNL.Clients.Office.Excel.Functions.SPG($D126, BT$1, $F126, "Options: Curr=USD, Mag=Actuals")</f>
        <v>13.630589406374799</v>
      </c>
      <c r="BU126" s="6">
        <f>_xll.SNL.Clients.Office.Excel.Functions.SPG($D126, BU$1, $F126, "Options: Curr=USD, Mag=Actuals")</f>
        <v>6.0492382304137298</v>
      </c>
      <c r="BV126" s="6">
        <f>_xll.SNL.Clients.Office.Excel.Functions.SPG($D126, BV$1, $F126, "Options: Curr=USD, Mag=Actuals")</f>
        <v>283250360866.07855</v>
      </c>
      <c r="BW126" s="6">
        <f>_xll.SNL.Clients.Office.Excel.Functions.SPG($D126, BW$1, $F126, "Options: Curr=USD, Mag=Actuals")</f>
        <v>76566319165.998398</v>
      </c>
      <c r="BX126" s="6">
        <f>_xll.SNL.Clients.Office.Excel.Functions.SPG($D126, BX$1, $F126, "Options: Curr=USD, Mag=Actuals")</f>
        <v>359816680032.07697</v>
      </c>
      <c r="BY126" s="6">
        <f>_xll.SNL.Clients.Office.Excel.Functions.SPG($D126, BY$1, $F126, "Options: Curr=USD, Mag=Actuals")</f>
        <v>57.199355078598302</v>
      </c>
      <c r="BZ126" s="6">
        <f>_xll.SNL.Clients.Office.Excel.Functions.SPG($D126, BZ$1, $F126, "Options: Curr=USD, Mag=Actuals")</f>
        <v>10496872493.985565</v>
      </c>
      <c r="CA126" s="6" t="str">
        <f>_xll.SNL.Clients.Office.Excel.Functions.SPG($D126, CA$1, $F126, "Options: Curr=USD, Mag=Actuals")</f>
        <v>Nonperforming Loans</v>
      </c>
      <c r="CB126" s="6">
        <f>_xll.SNL.Clients.Office.Excel.Functions.SPG($D126, CB$1, $F126, "Options: Curr=USD, Mag=Actuals")</f>
        <v>0.95276610500516701</v>
      </c>
      <c r="CC126" s="6">
        <f>_xll.SNL.Clients.Office.Excel.Functions.SPG($D126, CC$1, $F126, "Options: Curr=USD, Mag=Actuals")</f>
        <v>6.5314497167789103</v>
      </c>
      <c r="CD126" s="6">
        <f>_xll.SNL.Clients.Office.Excel.Functions.SPG($D126, CD$1, $F126, "Options: Curr=USD, Mag=Actuals")</f>
        <v>0.28407398500499897</v>
      </c>
      <c r="CE126" s="6">
        <f>_xll.SNL.Clients.Office.Excel.Functions.SPG($D126, CE$1, $F126, "Options: Curr=USD, Mag=Actuals")</f>
        <v>9.2736404906790302</v>
      </c>
      <c r="CF126" s="6">
        <f>_xll.SNL.Clients.Office.Excel.Functions.SPG($D126, CF$1, $F126, "Options: Curr=USD, Mag=Actuals")</f>
        <v>2.25142089499571</v>
      </c>
      <c r="CG126" s="6">
        <f>_xll.SNL.Clients.Office.Excel.Functions.SPG($D126, CG$1, $F126, "Options: Curr=USD, Mag=Actuals")</f>
        <v>0.90232903134189901</v>
      </c>
    </row>
    <row r="127" spans="1:85" x14ac:dyDescent="0.3">
      <c r="A127" s="10" t="s">
        <v>96</v>
      </c>
      <c r="B127" s="10" t="s">
        <v>85</v>
      </c>
      <c r="C127" s="10" t="s">
        <v>4</v>
      </c>
      <c r="D127">
        <v>4055265</v>
      </c>
      <c r="E127" s="10" t="s">
        <v>19</v>
      </c>
      <c r="F127" s="10" t="s">
        <v>70</v>
      </c>
      <c r="G127">
        <v>358.98</v>
      </c>
      <c r="H127">
        <v>2148.59</v>
      </c>
      <c r="I127">
        <v>1789.61</v>
      </c>
      <c r="J127">
        <v>9643.9</v>
      </c>
      <c r="K127">
        <v>7008.14</v>
      </c>
      <c r="L127">
        <v>7.77</v>
      </c>
      <c r="M127">
        <v>8532.8092569498804</v>
      </c>
      <c r="N127">
        <v>1376.1</v>
      </c>
      <c r="O127">
        <v>2.62</v>
      </c>
      <c r="P127">
        <v>-1.91</v>
      </c>
      <c r="Q127">
        <v>6.15</v>
      </c>
      <c r="R127">
        <v>6.05</v>
      </c>
      <c r="S127" t="str">
        <f>_xll.SNL.Clients.Office.Excel.Functions.SPG(D127, S$1, F127, "Options: Curr=USD, Mag=Actuals")</f>
        <v>Bank of China Limited (SEHK:3988)</v>
      </c>
      <c r="T127" t="str">
        <f>_xll.SNL.Clients.Office.Excel.Functions.SPG($D127, T$1, $F127, "Options: Curr=USD, Mag=Actuals")</f>
        <v>Bank of China Limited</v>
      </c>
      <c r="U127" s="6">
        <f>_xll.SNL.Clients.Office.Excel.Functions.SPG($D127, U$1, $F127, "Options: Curr=USD, Mag=Actuals")</f>
        <v>2291757350512.0576</v>
      </c>
      <c r="V127" t="str">
        <f>_xll.SNL.Clients.Office.Excel.Functions.SPG($D127, V$1, $F127, "Options: Curr=USD, Mag=Actuals")</f>
        <v>SEHK:3988</v>
      </c>
      <c r="W127" t="str">
        <f>_xll.SNL.Clients.Office.Excel.Functions.SPG($D127, W$1, $F127, "Options: Curr=USD, Mag=Actuals")</f>
        <v>Bank</v>
      </c>
      <c r="X127" s="6">
        <f>_xll.SNL.Clients.Office.Excel.Functions.SPG($D127, X$1, $F127, "Options: Curr=USD, Mag=Actuals")</f>
        <v>63222074145.384125</v>
      </c>
      <c r="Y127" s="6">
        <f>_xll.SNL.Clients.Office.Excel.Functions.SPG($D127, Y$1, $F127, "Options: Curr=USD, Mag=Actuals")</f>
        <v>75427883111.473801</v>
      </c>
      <c r="Z127" s="6">
        <f>_xll.SNL.Clients.Office.Excel.Functions.SPG($D127, Z$1, $F127, "Options: Curr=USD, Mag=Actuals")</f>
        <v>72876638954.037628</v>
      </c>
      <c r="AA127" s="6">
        <f>_xll.SNL.Clients.Office.Excel.Functions.SPG($D127, AA$1, $F127, "Options: Curr=USD, Mag=Actuals")</f>
        <v>26624810043.515484</v>
      </c>
      <c r="AB127" s="6">
        <f>_xll.SNL.Clients.Office.Excel.Functions.SPG($D127, AB$1, $F127, "Options: Curr=USD, Mag=Actuals")</f>
        <v>8.78057262597539E-2</v>
      </c>
      <c r="AC127" s="6">
        <f>_xll.SNL.Clients.Office.Excel.Functions.SPG($D127, AC$1, $F127, "Options: Curr=USD, Mag=Actuals")</f>
        <v>11.4846210236131</v>
      </c>
      <c r="AD127" s="6">
        <f>_xll.SNL.Clients.Office.Excel.Functions.SPG($D127, AD$1, $F127, "Options: Curr=USD, Mag=Actuals")</f>
        <v>1.2332256093919201</v>
      </c>
      <c r="AE127" s="6">
        <f>_xll.SNL.Clients.Office.Excel.Functions.SPG($D127, AE$1, $F127, "Options: Curr=USD, Mag=Actuals")</f>
        <v>17.963718425315399</v>
      </c>
      <c r="AF127" s="6">
        <f>_xll.SNL.Clients.Office.Excel.Functions.SPG($D127, AF$1, $F127, "Options: Curr=USD, Mag=Actuals")</f>
        <v>2291757350512.0576</v>
      </c>
      <c r="AG127" s="6">
        <f>_xll.SNL.Clients.Office.Excel.Functions.SPG($D127, AG$1, $F127, "Options: Curr=USD, Mag=Actuals")</f>
        <v>75192104393.78923</v>
      </c>
      <c r="AH127" s="6">
        <f>_xll.SNL.Clients.Office.Excel.Functions.SPG($D127, AH$1, $F127, "Options: Curr=USD, Mag=Actuals")</f>
        <v>158816815328.70828</v>
      </c>
      <c r="AI127" s="6">
        <f>_xll.SNL.Clients.Office.Excel.Functions.SPG($D127, AI$1, $F127, "Options: Curr=USD, Mag=Actuals")</f>
        <v>41639</v>
      </c>
      <c r="AJ127" s="6" t="str">
        <f>_xll.SNL.Clients.Office.Excel.Functions.SPG($D127, AJ$1, $F127, "Options: Curr=USD, Mag=Actuals")</f>
        <v>#INVALID FUNCTION PARAMETER</v>
      </c>
      <c r="AK127" s="6" t="str">
        <f>_xll.SNL.Clients.Office.Excel.Functions.SPG($D127, AK$1, $F127, "Options: Curr=USD, Mag=Actuals")</f>
        <v>#INVALID FUNCTION PARAMETER</v>
      </c>
      <c r="AL127" s="6" t="str">
        <f>_xll.SNL.Clients.Office.Excel.Functions.SPG($D127, AL$1, $F127, "Options: Curr=USD, Mag=Actuals")</f>
        <v>#INVALID FUNCTION PARAMETER</v>
      </c>
      <c r="AM127" s="6" t="str">
        <f>_xll.SNL.Clients.Office.Excel.Functions.SPG($D127, AM$1, $F127, "Options: Curr=USD, Mag=Actuals")</f>
        <v>#INVALID FUNCTION PARAMETER</v>
      </c>
      <c r="AN127" s="6">
        <f>_xll.SNL.Clients.Office.Excel.Functions.SPG($D127, AN$1, $F127, "Options: Curr=USD, Mag=Actuals")</f>
        <v>2291757350512.0576</v>
      </c>
      <c r="AO127" s="6">
        <f>_xll.SNL.Clients.Office.Excel.Functions.SPG($D127, AO$1, $F127, "Options: Curr=USD, Mag=Actuals")</f>
        <v>1229610670630.9875</v>
      </c>
      <c r="AP127" s="6">
        <f>_xll.SNL.Clients.Office.Excel.Functions.SPG($D127, AP$1, $F127, "Options: Curr=USD, Mag=Actuals")</f>
        <v>1667952758506.7722</v>
      </c>
      <c r="AQ127" s="6">
        <f>_xll.SNL.Clients.Office.Excel.Functions.SPG($D127, AQ$1, $F127, "Options: Curr=USD, Mag=Actuals")</f>
        <v>152612487611.49652</v>
      </c>
      <c r="AR127" s="6">
        <f>_xll.SNL.Clients.Office.Excel.Functions.SPG($D127, AR$1, $F127, "Options: Curr=USD, Mag=Actuals")</f>
        <v>158816815328.70828</v>
      </c>
      <c r="AS127" s="6">
        <f>_xll.SNL.Clients.Office.Excel.Functions.SPG($D127, AS$1, $F127, "Options: Curr=USD, Mag=Actuals")</f>
        <v>156371985464.15591</v>
      </c>
      <c r="AT127" s="6">
        <f>_xll.SNL.Clients.Office.Excel.Functions.SPG($D127, AT$1, $F127, "Options: Curr=USD, Mag=Actuals")</f>
        <v>53.6536152204879</v>
      </c>
      <c r="AU127" s="6">
        <f>_xll.SNL.Clients.Office.Excel.Functions.SPG($D127, AU$1, $F127, "Options: Curr=USD, Mag=Actuals")</f>
        <v>73.719754013404497</v>
      </c>
      <c r="AV127" s="6">
        <f>_xll.SNL.Clients.Office.Excel.Functions.SPG($D127, AV$1, $F127, "Options: Curr=USD, Mag=Actuals")</f>
        <v>6.9299140807041901</v>
      </c>
      <c r="AW127" s="6">
        <f>_xll.SNL.Clients.Office.Excel.Functions.SPG($D127, AW$1, $F127, "Options: Curr=USD, Mag=Actuals")</f>
        <v>6.8305215672313704</v>
      </c>
      <c r="AX127" s="6">
        <f>_xll.SNL.Clients.Office.Excel.Functions.SPG($D127, AX$1, $F127, "Options: Curr=USD, Mag=Actuals")</f>
        <v>26624810043.515484</v>
      </c>
      <c r="AY127" s="6">
        <f>_xll.SNL.Clients.Office.Excel.Functions.SPG($D127, AY$1, $F127, "Options: Curr=USD, Mag=Actuals")</f>
        <v>25514230209.526375</v>
      </c>
      <c r="AZ127" s="6">
        <f>_xll.SNL.Clients.Office.Excel.Functions.SPG($D127, AZ$1, $F127, "Options: Curr=USD, Mag=Actuals")</f>
        <v>1.2332256093919201</v>
      </c>
      <c r="BA127" s="6">
        <f>_xll.SNL.Clients.Office.Excel.Functions.SPG($D127, BA$1, $F127, "Options: Curr=USD, Mag=Actuals")</f>
        <v>17.963718425315399</v>
      </c>
      <c r="BB127" s="6">
        <f>_xll.SNL.Clients.Office.Excel.Functions.SPG($D127, BB$1, $F127, "Options: Curr=USD, Mag=Actuals")</f>
        <v>17.947115194902398</v>
      </c>
      <c r="BC127" s="6">
        <f>_xll.SNL.Clients.Office.Excel.Functions.SPG($D127, BC$1, $F127, "Options: Curr=USD, Mag=Actuals")</f>
        <v>18.4863698057382</v>
      </c>
      <c r="BD127" s="6">
        <f>_xll.SNL.Clients.Office.Excel.Functions.SPG($D127, BD$1, $F127, "Options: Curr=USD, Mag=Actuals")</f>
        <v>1.9642686197108501</v>
      </c>
      <c r="BE127" s="6">
        <f>_xll.SNL.Clients.Office.Excel.Functions.SPG($D127, BE$1, $F127, "Options: Curr=USD, Mag=Actuals")</f>
        <v>2.13583821058505</v>
      </c>
      <c r="BF127" s="6">
        <f>_xll.SNL.Clients.Office.Excel.Functions.SPG($D127, BF$1, $F127, "Options: Curr=USD, Mag=Actuals")</f>
        <v>0.61828104583581001</v>
      </c>
      <c r="BG127" s="6">
        <f>_xll.SNL.Clients.Office.Excel.Functions.SPG($D127, BG$1, $F127, "Options: Curr=USD, Mag=Actuals")</f>
        <v>1.1487516020575299</v>
      </c>
      <c r="BH127" s="6">
        <f>_xll.SNL.Clients.Office.Excel.Functions.SPG($D127, BH$1, $F127, "Options: Curr=USD, Mag=Actuals")</f>
        <v>1.7796103576159199</v>
      </c>
      <c r="BI127" s="6">
        <f>_xll.SNL.Clients.Office.Excel.Functions.SPG($D127, BI$1, $F127, "Options: Curr=USD, Mag=Actuals")</f>
        <v>3.4019403602072802</v>
      </c>
      <c r="BJ127" s="6">
        <f>_xll.SNL.Clients.Office.Excel.Functions.SPG($D127, BJ$1, $F127, "Options: Curr=USD, Mag=Actuals")</f>
        <v>0.98479146658016603</v>
      </c>
      <c r="BK127" s="6">
        <f>_xll.SNL.Clients.Office.Excel.Functions.SPG($D127, BK$1, $F127, "Options: Curr=USD, Mag=Actuals")</f>
        <v>1.8297193202765201</v>
      </c>
      <c r="BL127" s="6">
        <f>_xll.SNL.Clients.Office.Excel.Functions.SPG($D127, BL$1, $F127, "Options: Curr=USD, Mag=Actuals")</f>
        <v>2.8345444289800201</v>
      </c>
      <c r="BM127" s="6">
        <f>_xll.SNL.Clients.Office.Excel.Functions.SPG($D127, BM$1, $F127, "Options: Curr=USD, Mag=Actuals")</f>
        <v>2.55251393417785</v>
      </c>
      <c r="BN127" s="6">
        <f>_xll.SNL.Clients.Office.Excel.Functions.SPG($D127, BN$1, $F127, "Options: Curr=USD, Mag=Actuals")</f>
        <v>2.2439630166471898</v>
      </c>
      <c r="BO127" s="6">
        <f>_xll.SNL.Clients.Office.Excel.Functions.SPG($D127, BO$1, $F127, "Options: Curr=USD, Mag=Actuals")</f>
        <v>72.936277686902699</v>
      </c>
      <c r="BP127" s="6">
        <f>_xll.SNL.Clients.Office.Excel.Functions.SPG($D127, BP$1, $F127, "Options: Curr=USD, Mag=Actuals")</f>
        <v>21.1135458782136</v>
      </c>
      <c r="BQ127" s="6">
        <f>_xll.SNL.Clients.Office.Excel.Functions.SPG($D127, BQ$1, $F127, "Options: Curr=USD, Mag=Actuals")</f>
        <v>39.2284703147022</v>
      </c>
      <c r="BR127" s="6">
        <f>_xll.SNL.Clients.Office.Excel.Functions.SPG($D127, BR$1, $F127, "Options: Curr=USD, Mag=Actuals")</f>
        <v>10.73</v>
      </c>
      <c r="BS127" s="6">
        <f>_xll.SNL.Clients.Office.Excel.Functions.SPG($D127, BS$1, $F127, "Options: Curr=USD, Mag=Actuals")</f>
        <v>0</v>
      </c>
      <c r="BT127" s="6">
        <f>_xll.SNL.Clients.Office.Excel.Functions.SPG($D127, BT$1, $F127, "Options: Curr=USD, Mag=Actuals")</f>
        <v>13.47</v>
      </c>
      <c r="BU127" s="6">
        <f>_xll.SNL.Clients.Office.Excel.Functions.SPG($D127, BU$1, $F127, "Options: Curr=USD, Mag=Actuals")</f>
        <v>0</v>
      </c>
      <c r="BV127" s="6">
        <f>_xll.SNL.Clients.Office.Excel.Functions.SPG($D127, BV$1, $F127, "Options: Curr=USD, Mag=Actuals")</f>
        <v>308750247770.06934</v>
      </c>
      <c r="BW127" s="6">
        <f>_xll.SNL.Clients.Office.Excel.Functions.SPG($D127, BW$1, $F127, "Options: Curr=USD, Mag=Actuals")</f>
        <v>80047737033.366364</v>
      </c>
      <c r="BX127" s="6">
        <f>_xll.SNL.Clients.Office.Excel.Functions.SPG($D127, BX$1, $F127, "Options: Curr=USD, Mag=Actuals")</f>
        <v>388797984803.43573</v>
      </c>
      <c r="BY127" s="6">
        <f>_xll.SNL.Clients.Office.Excel.Functions.SPG($D127, BY$1, $F127, "Options: Curr=USD, Mag=Actuals")</f>
        <v>67.886139688931294</v>
      </c>
      <c r="BZ127" s="6">
        <f>_xll.SNL.Clients.Office.Excel.Functions.SPG($D127, BZ$1, $F127, "Options: Curr=USD, Mag=Actuals")</f>
        <v>12102907168.814007</v>
      </c>
      <c r="CA127" s="6" t="str">
        <f>_xll.SNL.Clients.Office.Excel.Functions.SPG($D127, CA$1, $F127, "Options: Curr=USD, Mag=Actuals")</f>
        <v>Nonperforming Loans</v>
      </c>
      <c r="CB127" s="6">
        <f>_xll.SNL.Clients.Office.Excel.Functions.SPG($D127, CB$1, $F127, "Options: Curr=USD, Mag=Actuals")</f>
        <v>0.96255809163081196</v>
      </c>
      <c r="CC127" s="6">
        <f>_xll.SNL.Clients.Office.Excel.Functions.SPG($D127, CC$1, $F127, "Options: Curr=USD, Mag=Actuals")</f>
        <v>6.5730112808091699</v>
      </c>
      <c r="CD127" s="6">
        <f>_xll.SNL.Clients.Office.Excel.Functions.SPG($D127, CD$1, $F127, "Options: Curr=USD, Mag=Actuals")</f>
        <v>0.31679314407596998</v>
      </c>
      <c r="CE127" s="6">
        <f>_xll.SNL.Clients.Office.Excel.Functions.SPG($D127, CE$1, $F127, "Options: Curr=USD, Mag=Actuals")</f>
        <v>9.7999466750180897</v>
      </c>
      <c r="CF127" s="6">
        <f>_xll.SNL.Clients.Office.Excel.Functions.SPG($D127, CF$1, $F127, "Options: Curr=USD, Mag=Actuals")</f>
        <v>2.2076527512995101</v>
      </c>
      <c r="CG127" s="6">
        <f>_xll.SNL.Clients.Office.Excel.Functions.SPG($D127, CG$1, $F127, "Options: Curr=USD, Mag=Actuals")</f>
        <v>0.77792898954699397</v>
      </c>
    </row>
    <row r="128" spans="1:85" x14ac:dyDescent="0.3">
      <c r="A128" s="10" t="s">
        <v>96</v>
      </c>
      <c r="B128" s="10" t="s">
        <v>85</v>
      </c>
      <c r="C128" s="10" t="s">
        <v>4</v>
      </c>
      <c r="D128">
        <v>4055265</v>
      </c>
      <c r="E128" s="10" t="s">
        <v>19</v>
      </c>
      <c r="F128" s="10" t="s">
        <v>71</v>
      </c>
      <c r="G128">
        <v>435.04</v>
      </c>
      <c r="H128">
        <v>2243.7600000000002</v>
      </c>
      <c r="I128">
        <v>1808.72</v>
      </c>
      <c r="J128">
        <v>10444.93</v>
      </c>
      <c r="K128">
        <v>7540.43</v>
      </c>
      <c r="L128">
        <v>7.39</v>
      </c>
      <c r="M128">
        <v>9146.4625697024439</v>
      </c>
      <c r="N128">
        <v>1385.19</v>
      </c>
      <c r="O128">
        <v>1.99</v>
      </c>
      <c r="P128">
        <v>-1.88</v>
      </c>
      <c r="Q128">
        <v>6.16</v>
      </c>
      <c r="R128">
        <v>6.21</v>
      </c>
      <c r="S128" t="str">
        <f>_xll.SNL.Clients.Office.Excel.Functions.SPG(D128, S$1, F128, "Options: Curr=USD, Mag=Actuals")</f>
        <v>Bank of China Limited (SEHK:3988)</v>
      </c>
      <c r="T128" t="str">
        <f>_xll.SNL.Clients.Office.Excel.Functions.SPG($D128, T$1, $F128, "Options: Curr=USD, Mag=Actuals")</f>
        <v>Bank of China Limited</v>
      </c>
      <c r="U128" s="6">
        <f>_xll.SNL.Clients.Office.Excel.Functions.SPG($D128, U$1, $F128, "Options: Curr=USD, Mag=Actuals")</f>
        <v>2456097333161.5562</v>
      </c>
      <c r="V128" t="str">
        <f>_xll.SNL.Clients.Office.Excel.Functions.SPG($D128, V$1, $F128, "Options: Curr=USD, Mag=Actuals")</f>
        <v>SEHK:3988</v>
      </c>
      <c r="W128" t="str">
        <f>_xll.SNL.Clients.Office.Excel.Functions.SPG($D128, W$1, $F128, "Options: Curr=USD, Mag=Actuals")</f>
        <v>Bank</v>
      </c>
      <c r="X128" s="6">
        <f>_xll.SNL.Clients.Office.Excel.Functions.SPG($D128, X$1, $F128, "Options: Curr=USD, Mag=Actuals")</f>
        <v>71622103188.594772</v>
      </c>
      <c r="Y128" s="6">
        <f>_xll.SNL.Clients.Office.Excel.Functions.SPG($D128, Y$1, $F128, "Options: Curr=USD, Mag=Actuals")</f>
        <v>85795356737.606354</v>
      </c>
      <c r="Z128" s="6">
        <f>_xll.SNL.Clients.Office.Excel.Functions.SPG($D128, Z$1, $F128, "Options: Curr=USD, Mag=Actuals")</f>
        <v>83269467322.15332</v>
      </c>
      <c r="AA128" s="6">
        <f>_xll.SNL.Clients.Office.Excel.Functions.SPG($D128, AA$1, $F128, "Options: Curr=USD, Mag=Actuals")</f>
        <v>28759400670.786274</v>
      </c>
      <c r="AB128" s="6">
        <f>_xll.SNL.Clients.Office.Excel.Functions.SPG($D128, AB$1, $F128, "Options: Curr=USD, Mag=Actuals")</f>
        <v>9.4296841892836394E-2</v>
      </c>
      <c r="AC128" s="6">
        <f>_xll.SNL.Clients.Office.Excel.Functions.SPG($D128, AC$1, $F128, "Options: Curr=USD, Mag=Actuals")</f>
        <v>7.6014899579722099</v>
      </c>
      <c r="AD128" s="6">
        <f>_xll.SNL.Clients.Office.Excel.Functions.SPG($D128, AD$1, $F128, "Options: Curr=USD, Mag=Actuals")</f>
        <v>1.1702946444026301</v>
      </c>
      <c r="AE128" s="6">
        <f>_xll.SNL.Clients.Office.Excel.Functions.SPG($D128, AE$1, $F128, "Options: Curr=USD, Mag=Actuals")</f>
        <v>17.130781628527799</v>
      </c>
      <c r="AF128" s="6">
        <f>_xll.SNL.Clients.Office.Excel.Functions.SPG($D128, AF$1, $F128, "Options: Curr=USD, Mag=Actuals")</f>
        <v>2456097333161.5562</v>
      </c>
      <c r="AG128" s="6">
        <f>_xll.SNL.Clients.Office.Excel.Functions.SPG($D128, AG$1, $F128, "Options: Curr=USD, Mag=Actuals")</f>
        <v>105765749806.75084</v>
      </c>
      <c r="AH128" s="6">
        <f>_xll.SNL.Clients.Office.Excel.Functions.SPG($D128, AH$1, $F128, "Options: Curr=USD, Mag=Actuals")</f>
        <v>190580391651.63617</v>
      </c>
      <c r="AI128" s="6">
        <f>_xll.SNL.Clients.Office.Excel.Functions.SPG($D128, AI$1, $F128, "Options: Curr=USD, Mag=Actuals")</f>
        <v>42004</v>
      </c>
      <c r="AJ128" s="6" t="str">
        <f>_xll.SNL.Clients.Office.Excel.Functions.SPG($D128, AJ$1, $F128, "Options: Curr=USD, Mag=Actuals")</f>
        <v>#INVALID FUNCTION PARAMETER</v>
      </c>
      <c r="AK128" s="6" t="str">
        <f>_xll.SNL.Clients.Office.Excel.Functions.SPG($D128, AK$1, $F128, "Options: Curr=USD, Mag=Actuals")</f>
        <v>#INVALID FUNCTION PARAMETER</v>
      </c>
      <c r="AL128" s="6" t="str">
        <f>_xll.SNL.Clients.Office.Excel.Functions.SPG($D128, AL$1, $F128, "Options: Curr=USD, Mag=Actuals")</f>
        <v>#INVALID FUNCTION PARAMETER</v>
      </c>
      <c r="AM128" s="6" t="str">
        <f>_xll.SNL.Clients.Office.Excel.Functions.SPG($D128, AM$1, $F128, "Options: Curr=USD, Mag=Actuals")</f>
        <v>#INVALID FUNCTION PARAMETER</v>
      </c>
      <c r="AN128" s="6">
        <f>_xll.SNL.Clients.Office.Excel.Functions.SPG($D128, AN$1, $F128, "Options: Curr=USD, Mag=Actuals")</f>
        <v>2456097333161.5562</v>
      </c>
      <c r="AO128" s="6">
        <f>_xll.SNL.Clients.Office.Excel.Functions.SPG($D128, AO$1, $F128, "Options: Curr=USD, Mag=Actuals")</f>
        <v>1336460963669.1575</v>
      </c>
      <c r="AP128" s="6">
        <f>_xll.SNL.Clients.Office.Excel.Functions.SPG($D128, AP$1, $F128, "Options: Curr=USD, Mag=Actuals")</f>
        <v>1752966857768.6162</v>
      </c>
      <c r="AQ128" s="6">
        <f>_xll.SNL.Clients.Office.Excel.Functions.SPG($D128, AQ$1, $F128, "Options: Curr=USD, Mag=Actuals")</f>
        <v>183725038649.83252</v>
      </c>
      <c r="AR128" s="6">
        <f>_xll.SNL.Clients.Office.Excel.Functions.SPG($D128, AR$1, $F128, "Options: Curr=USD, Mag=Actuals")</f>
        <v>190580391651.63617</v>
      </c>
      <c r="AS128" s="6">
        <f>_xll.SNL.Clients.Office.Excel.Functions.SPG($D128, AS$1, $F128, "Options: Curr=USD, Mag=Actuals")</f>
        <v>188137400154.59933</v>
      </c>
      <c r="AT128" s="6">
        <f>_xll.SNL.Clients.Office.Excel.Functions.SPG($D128, AT$1, $F128, "Options: Curr=USD, Mag=Actuals")</f>
        <v>54.414006547078799</v>
      </c>
      <c r="AU128" s="6">
        <f>_xll.SNL.Clients.Office.Excel.Functions.SPG($D128, AU$1, $F128, "Options: Curr=USD, Mag=Actuals")</f>
        <v>76.239944739763303</v>
      </c>
      <c r="AV128" s="6">
        <f>_xll.SNL.Clients.Office.Excel.Functions.SPG($D128, AV$1, $F128, "Options: Curr=USD, Mag=Actuals")</f>
        <v>7.7594804195449303</v>
      </c>
      <c r="AW128" s="6">
        <f>_xll.SNL.Clients.Office.Excel.Functions.SPG($D128, AW$1, $F128, "Options: Curr=USD, Mag=Actuals")</f>
        <v>7.6676407495511398</v>
      </c>
      <c r="AX128" s="6">
        <f>_xll.SNL.Clients.Office.Excel.Functions.SPG($D128, AX$1, $F128, "Options: Curr=USD, Mag=Actuals")</f>
        <v>28759400670.786274</v>
      </c>
      <c r="AY128" s="6">
        <f>_xll.SNL.Clients.Office.Excel.Functions.SPG($D128, AY$1, $F128, "Options: Curr=USD, Mag=Actuals")</f>
        <v>27525426679.544903</v>
      </c>
      <c r="AZ128" s="6">
        <f>_xll.SNL.Clients.Office.Excel.Functions.SPG($D128, AZ$1, $F128, "Options: Curr=USD, Mag=Actuals")</f>
        <v>1.1702946444026301</v>
      </c>
      <c r="BA128" s="6">
        <f>_xll.SNL.Clients.Office.Excel.Functions.SPG($D128, BA$1, $F128, "Options: Curr=USD, Mag=Actuals")</f>
        <v>17.130781628527799</v>
      </c>
      <c r="BB128" s="6">
        <f>_xll.SNL.Clients.Office.Excel.Functions.SPG($D128, BB$1, $F128, "Options: Curr=USD, Mag=Actuals")</f>
        <v>17.2170498486865</v>
      </c>
      <c r="BC128" s="6">
        <f>_xll.SNL.Clients.Office.Excel.Functions.SPG($D128, BC$1, $F128, "Options: Curr=USD, Mag=Actuals")</f>
        <v>17.695755255643402</v>
      </c>
      <c r="BD128" s="6">
        <f>_xll.SNL.Clients.Office.Excel.Functions.SPG($D128, BD$1, $F128, "Options: Curr=USD, Mag=Actuals")</f>
        <v>1.8312359571579</v>
      </c>
      <c r="BE128" s="6">
        <f>_xll.SNL.Clients.Office.Excel.Functions.SPG($D128, BE$1, $F128, "Options: Curr=USD, Mag=Actuals")</f>
        <v>2.12070085952986</v>
      </c>
      <c r="BF128" s="6">
        <f>_xll.SNL.Clients.Office.Excel.Functions.SPG($D128, BF$1, $F128, "Options: Curr=USD, Mag=Actuals")</f>
        <v>0.60258966441661699</v>
      </c>
      <c r="BG128" s="6">
        <f>_xll.SNL.Clients.Office.Excel.Functions.SPG($D128, BG$1, $F128, "Options: Curr=USD, Mag=Actuals")</f>
        <v>1.06617555124691</v>
      </c>
      <c r="BH128" s="6">
        <f>_xll.SNL.Clients.Office.Excel.Functions.SPG($D128, BH$1, $F128, "Options: Curr=USD, Mag=Actuals")</f>
        <v>1.8483136880093201</v>
      </c>
      <c r="BI128" s="6">
        <f>_xll.SNL.Clients.Office.Excel.Functions.SPG($D128, BI$1, $F128, "Options: Curr=USD, Mag=Actuals")</f>
        <v>3.3183982229783302</v>
      </c>
      <c r="BJ128" s="6">
        <f>_xll.SNL.Clients.Office.Excel.Functions.SPG($D128, BJ$1, $F128, "Options: Curr=USD, Mag=Actuals")</f>
        <v>0.94291114307772295</v>
      </c>
      <c r="BK128" s="6">
        <f>_xll.SNL.Clients.Office.Excel.Functions.SPG($D128, BK$1, $F128, "Options: Curr=USD, Mag=Actuals")</f>
        <v>1.66831405699766</v>
      </c>
      <c r="BL128" s="6">
        <f>_xll.SNL.Clients.Office.Excel.Functions.SPG($D128, BL$1, $F128, "Options: Curr=USD, Mag=Actuals")</f>
        <v>2.8921763436057502</v>
      </c>
      <c r="BM128" s="6">
        <f>_xll.SNL.Clients.Office.Excel.Functions.SPG($D128, BM$1, $F128, "Options: Curr=USD, Mag=Actuals")</f>
        <v>2.3921874789275002</v>
      </c>
      <c r="BN128" s="6">
        <f>_xll.SNL.Clients.Office.Excel.Functions.SPG($D128, BN$1, $F128, "Options: Curr=USD, Mag=Actuals")</f>
        <v>2.2494725926835102</v>
      </c>
      <c r="BO128" s="6">
        <f>_xll.SNL.Clients.Office.Excel.Functions.SPG($D128, BO$1, $F128, "Options: Curr=USD, Mag=Actuals")</f>
        <v>72.764065516710005</v>
      </c>
      <c r="BP128" s="6">
        <f>_xll.SNL.Clients.Office.Excel.Functions.SPG($D128, BP$1, $F128, "Options: Curr=USD, Mag=Actuals")</f>
        <v>20.675652402490901</v>
      </c>
      <c r="BQ128" s="6">
        <f>_xll.SNL.Clients.Office.Excel.Functions.SPG($D128, BQ$1, $F128, "Options: Curr=USD, Mag=Actuals")</f>
        <v>36.581900419676799</v>
      </c>
      <c r="BR128" s="6">
        <f>_xll.SNL.Clients.Office.Excel.Functions.SPG($D128, BR$1, $F128, "Options: Curr=USD, Mag=Actuals")</f>
        <v>11.04</v>
      </c>
      <c r="BS128" s="6">
        <f>_xll.SNL.Clients.Office.Excel.Functions.SPG($D128, BS$1, $F128, "Options: Curr=USD, Mag=Actuals")</f>
        <v>0</v>
      </c>
      <c r="BT128" s="6">
        <f>_xll.SNL.Clients.Office.Excel.Functions.SPG($D128, BT$1, $F128, "Options: Curr=USD, Mag=Actuals")</f>
        <v>14.38</v>
      </c>
      <c r="BU128" s="6">
        <f>_xll.SNL.Clients.Office.Excel.Functions.SPG($D128, BU$1, $F128, "Options: Curr=USD, Mag=Actuals")</f>
        <v>0</v>
      </c>
      <c r="BV128" s="6">
        <f>_xll.SNL.Clients.Office.Excel.Functions.SPG($D128, BV$1, $F128, "Options: Curr=USD, Mag=Actuals")</f>
        <v>360782981190.41486</v>
      </c>
      <c r="BW128" s="6">
        <f>_xll.SNL.Clients.Office.Excel.Functions.SPG($D128, BW$1, $F128, "Options: Curr=USD, Mag=Actuals")</f>
        <v>70056364339.08786</v>
      </c>
      <c r="BX128" s="6">
        <f>_xll.SNL.Clients.Office.Excel.Functions.SPG($D128, BX$1, $F128, "Options: Curr=USD, Mag=Actuals")</f>
        <v>430839345529.50269</v>
      </c>
      <c r="BY128" s="6">
        <f>_xll.SNL.Clients.Office.Excel.Functions.SPG($D128, BY$1, $F128, "Options: Curr=USD, Mag=Actuals")</f>
        <v>65.135769335526405</v>
      </c>
      <c r="BZ128" s="6">
        <f>_xll.SNL.Clients.Office.Excel.Functions.SPG($D128, BZ$1, $F128, "Options: Curr=USD, Mag=Actuals")</f>
        <v>16183651120.845142</v>
      </c>
      <c r="CA128" s="6" t="str">
        <f>_xll.SNL.Clients.Office.Excel.Functions.SPG($D128, CA$1, $F128, "Options: Curr=USD, Mag=Actuals")</f>
        <v>Nonperforming Loans</v>
      </c>
      <c r="CB128" s="6">
        <f>_xll.SNL.Clients.Office.Excel.Functions.SPG($D128, CB$1, $F128, "Options: Curr=USD, Mag=Actuals")</f>
        <v>1.1840348638378799</v>
      </c>
      <c r="CC128" s="6">
        <f>_xll.SNL.Clients.Office.Excel.Functions.SPG($D128, CC$1, $F128, "Options: Curr=USD, Mag=Actuals")</f>
        <v>7.4067522658276301</v>
      </c>
      <c r="CD128" s="6">
        <f>_xll.SNL.Clients.Office.Excel.Functions.SPG($D128, CD$1, $F128, "Options: Curr=USD, Mag=Actuals")</f>
        <v>0.56353161999153401</v>
      </c>
      <c r="CE128" s="6">
        <f>_xll.SNL.Clients.Office.Excel.Functions.SPG($D128, CE$1, $F128, "Options: Curr=USD, Mag=Actuals")</f>
        <v>16.849199060955701</v>
      </c>
      <c r="CF128" s="6">
        <f>_xll.SNL.Clients.Office.Excel.Functions.SPG($D128, CF$1, $F128, "Options: Curr=USD, Mag=Actuals")</f>
        <v>2.2212995493683101</v>
      </c>
      <c r="CG128" s="6">
        <f>_xll.SNL.Clients.Office.Excel.Functions.SPG($D128, CG$1, $F128, "Options: Curr=USD, Mag=Actuals")</f>
        <v>1.01160597758932</v>
      </c>
    </row>
    <row r="129" spans="1:85" x14ac:dyDescent="0.3">
      <c r="A129" s="10" t="s">
        <v>96</v>
      </c>
      <c r="B129" s="10" t="s">
        <v>85</v>
      </c>
      <c r="C129" s="10" t="s">
        <v>4</v>
      </c>
      <c r="D129">
        <v>4055265</v>
      </c>
      <c r="E129" s="10" t="s">
        <v>19</v>
      </c>
      <c r="F129" s="10" t="s">
        <v>72</v>
      </c>
      <c r="G129">
        <v>576.19000000000005</v>
      </c>
      <c r="H129">
        <v>2142.75</v>
      </c>
      <c r="I129">
        <v>1566.56</v>
      </c>
      <c r="J129">
        <v>10961.29</v>
      </c>
      <c r="K129">
        <v>7864.8</v>
      </c>
      <c r="L129">
        <v>7.02</v>
      </c>
      <c r="M129">
        <v>9599.1258095389967</v>
      </c>
      <c r="N129">
        <v>1393.72</v>
      </c>
      <c r="O129">
        <v>1.44</v>
      </c>
      <c r="P129">
        <v>-5.21</v>
      </c>
      <c r="Q129">
        <v>6.28</v>
      </c>
      <c r="R129">
        <v>6.49</v>
      </c>
      <c r="S129" t="str">
        <f>_xll.SNL.Clients.Office.Excel.Functions.SPG(D129, S$1, F129, "Options: Curr=USD, Mag=Actuals")</f>
        <v>Bank of China Limited (SEHK:3988)</v>
      </c>
      <c r="T129" t="str">
        <f>_xll.SNL.Clients.Office.Excel.Functions.SPG($D129, T$1, $F129, "Options: Curr=USD, Mag=Actuals")</f>
        <v>Bank of China Limited</v>
      </c>
      <c r="U129" s="6">
        <f>_xll.SNL.Clients.Office.Excel.Functions.SPG($D129, U$1, $F129, "Options: Curr=USD, Mag=Actuals")</f>
        <v>2589803942707.5308</v>
      </c>
      <c r="V129" t="str">
        <f>_xll.SNL.Clients.Office.Excel.Functions.SPG($D129, V$1, $F129, "Options: Curr=USD, Mag=Actuals")</f>
        <v>SEHK:3988</v>
      </c>
      <c r="W129" t="str">
        <f>_xll.SNL.Clients.Office.Excel.Functions.SPG($D129, W$1, $F129, "Options: Curr=USD, Mag=Actuals")</f>
        <v>Bank</v>
      </c>
      <c r="X129" s="6">
        <f>_xll.SNL.Clients.Office.Excel.Functions.SPG($D129, X$1, $F129, "Options: Curr=USD, Mag=Actuals")</f>
        <v>72641816347.979691</v>
      </c>
      <c r="Y129" s="6">
        <f>_xll.SNL.Clients.Office.Excel.Functions.SPG($D129, Y$1, $F129, "Options: Curr=USD, Mag=Actuals")</f>
        <v>84926782594.296112</v>
      </c>
      <c r="Z129" s="6">
        <f>_xll.SNL.Clients.Office.Excel.Functions.SPG($D129, Z$1, $F129, "Options: Curr=USD, Mag=Actuals")</f>
        <v>82442572538.294205</v>
      </c>
      <c r="AA129" s="6">
        <f>_xll.SNL.Clients.Office.Excel.Functions.SPG($D129, AA$1, $F129, "Options: Curr=USD, Mag=Actuals")</f>
        <v>28556478448.083858</v>
      </c>
      <c r="AB129" s="6">
        <f>_xll.SNL.Clients.Office.Excel.Functions.SPG($D129, AB$1, $F129, "Options: Curr=USD, Mag=Actuals")</f>
        <v>8.9767713453682174E-2</v>
      </c>
      <c r="AC129" s="6">
        <f>_xll.SNL.Clients.Office.Excel.Functions.SPG($D129, AC$1, $F129, "Options: Curr=USD, Mag=Actuals")</f>
        <v>-2.9945603525442301</v>
      </c>
      <c r="AD129" s="6">
        <f>_xll.SNL.Clients.Office.Excel.Functions.SPG($D129, AD$1, $F129, "Options: Curr=USD, Mag=Actuals")</f>
        <v>1.103708884809</v>
      </c>
      <c r="AE129" s="6">
        <f>_xll.SNL.Clients.Office.Excel.Functions.SPG($D129, AE$1, $F129, "Options: Curr=USD, Mag=Actuals")</f>
        <v>14.0203253966262</v>
      </c>
      <c r="AF129" s="6">
        <f>_xll.SNL.Clients.Office.Excel.Functions.SPG($D129, AF$1, $F129, "Options: Curr=USD, Mag=Actuals")</f>
        <v>2589803942707.5308</v>
      </c>
      <c r="AG129" s="6">
        <f>_xll.SNL.Clients.Office.Excel.Functions.SPG($D129, AG$1, $F129, "Options: Curr=USD, Mag=Actuals")</f>
        <v>112262282458.03172</v>
      </c>
      <c r="AH129" s="6">
        <f>_xll.SNL.Clients.Office.Excel.Functions.SPG($D129, AH$1, $F129, "Options: Curr=USD, Mag=Actuals")</f>
        <v>209087478823.34824</v>
      </c>
      <c r="AI129" s="6">
        <f>_xll.SNL.Clients.Office.Excel.Functions.SPG($D129, AI$1, $F129, "Options: Curr=USD, Mag=Actuals")</f>
        <v>42369</v>
      </c>
      <c r="AJ129" s="6" t="str">
        <f>_xll.SNL.Clients.Office.Excel.Functions.SPG($D129, AJ$1, $F129, "Options: Curr=USD, Mag=Actuals")</f>
        <v>#INVALID FUNCTION PARAMETER</v>
      </c>
      <c r="AK129" s="6" t="str">
        <f>_xll.SNL.Clients.Office.Excel.Functions.SPG($D129, AK$1, $F129, "Options: Curr=USD, Mag=Actuals")</f>
        <v>#INVALID FUNCTION PARAMETER</v>
      </c>
      <c r="AL129" s="6" t="str">
        <f>_xll.SNL.Clients.Office.Excel.Functions.SPG($D129, AL$1, $F129, "Options: Curr=USD, Mag=Actuals")</f>
        <v>#INVALID FUNCTION PARAMETER</v>
      </c>
      <c r="AM129" s="6" t="str">
        <f>_xll.SNL.Clients.Office.Excel.Functions.SPG($D129, AM$1, $F129, "Options: Curr=USD, Mag=Actuals")</f>
        <v>#INVALID FUNCTION PARAMETER</v>
      </c>
      <c r="AN129" s="6">
        <f>_xll.SNL.Clients.Office.Excel.Functions.SPG($D129, AN$1, $F129, "Options: Curr=USD, Mag=Actuals")</f>
        <v>2589803942707.5308</v>
      </c>
      <c r="AO129" s="6">
        <f>_xll.SNL.Clients.Office.Excel.Functions.SPG($D129, AO$1, $F129, "Options: Curr=USD, Mag=Actuals")</f>
        <v>1376776990605.2673</v>
      </c>
      <c r="AP129" s="6">
        <f>_xll.SNL.Clients.Office.Excel.Functions.SPG($D129, AP$1, $F129, "Options: Curr=USD, Mag=Actuals")</f>
        <v>1806433235792.3918</v>
      </c>
      <c r="AQ129" s="6">
        <f>_xll.SNL.Clients.Office.Excel.Functions.SPG($D129, AQ$1, $F129, "Options: Curr=USD, Mag=Actuals")</f>
        <v>200977360234.09827</v>
      </c>
      <c r="AR129" s="6">
        <f>_xll.SNL.Clients.Office.Excel.Functions.SPG($D129, AR$1, $F129, "Options: Curr=USD, Mag=Actuals")</f>
        <v>209087478823.34824</v>
      </c>
      <c r="AS129" s="6">
        <f>_xll.SNL.Clients.Office.Excel.Functions.SPG($D129, AS$1, $F129, "Options: Curr=USD, Mag=Actuals")</f>
        <v>206576620976.43616</v>
      </c>
      <c r="AT129" s="6">
        <f>_xll.SNL.Clients.Office.Excel.Functions.SPG($D129, AT$1, $F129, "Options: Curr=USD, Mag=Actuals")</f>
        <v>53.1614369683098</v>
      </c>
      <c r="AU129" s="6">
        <f>_xll.SNL.Clients.Office.Excel.Functions.SPG($D129, AU$1, $F129, "Options: Curr=USD, Mag=Actuals")</f>
        <v>76.215215892069395</v>
      </c>
      <c r="AV129" s="6">
        <f>_xll.SNL.Clients.Office.Excel.Functions.SPG($D129, AV$1, $F129, "Options: Curr=USD, Mag=Actuals")</f>
        <v>8.0734867754026194</v>
      </c>
      <c r="AW129" s="6">
        <f>_xll.SNL.Clients.Office.Excel.Functions.SPG($D129, AW$1, $F129, "Options: Curr=USD, Mag=Actuals")</f>
        <v>7.9842760058845297</v>
      </c>
      <c r="AX129" s="6">
        <f>_xll.SNL.Clients.Office.Excel.Functions.SPG($D129, AX$1, $F129, "Options: Curr=USD, Mag=Actuals")</f>
        <v>28556478448.083858</v>
      </c>
      <c r="AY129" s="6">
        <f>_xll.SNL.Clients.Office.Excel.Functions.SPG($D129, AY$1, $F129, "Options: Curr=USD, Mag=Actuals")</f>
        <v>27192136533.677895</v>
      </c>
      <c r="AZ129" s="6">
        <f>_xll.SNL.Clients.Office.Excel.Functions.SPG($D129, AZ$1, $F129, "Options: Curr=USD, Mag=Actuals")</f>
        <v>1.103708884809</v>
      </c>
      <c r="BA129" s="6">
        <f>_xll.SNL.Clients.Office.Excel.Functions.SPG($D129, BA$1, $F129, "Options: Curr=USD, Mag=Actuals")</f>
        <v>14.0203253966262</v>
      </c>
      <c r="BB129" s="6">
        <f>_xll.SNL.Clients.Office.Excel.Functions.SPG($D129, BB$1, $F129, "Options: Curr=USD, Mag=Actuals")</f>
        <v>14.5964623825303</v>
      </c>
      <c r="BC129" s="6">
        <f>_xll.SNL.Clients.Office.Excel.Functions.SPG($D129, BC$1, $F129, "Options: Curr=USD, Mag=Actuals")</f>
        <v>14.9812631705957</v>
      </c>
      <c r="BD129" s="6">
        <f>_xll.SNL.Clients.Office.Excel.Functions.SPG($D129, BD$1, $F129, "Options: Curr=USD, Mag=Actuals")</f>
        <v>1.7429121730297199</v>
      </c>
      <c r="BE129" s="6">
        <f>_xll.SNL.Clients.Office.Excel.Functions.SPG($D129, BE$1, $F129, "Options: Curr=USD, Mag=Actuals")</f>
        <v>2.0217366525606701</v>
      </c>
      <c r="BF129" s="6">
        <f>_xll.SNL.Clients.Office.Excel.Functions.SPG($D129, BF$1, $F129, "Options: Curr=USD, Mag=Actuals")</f>
        <v>0.56847309923362799</v>
      </c>
      <c r="BG129" s="6">
        <f>_xll.SNL.Clients.Office.Excel.Functions.SPG($D129, BG$1, $F129, "Options: Curr=USD, Mag=Actuals")</f>
        <v>1.0184348441037001</v>
      </c>
      <c r="BH129" s="6">
        <f>_xll.SNL.Clients.Office.Excel.Functions.SPG($D129, BH$1, $F129, "Options: Curr=USD, Mag=Actuals")</f>
        <v>1.789173883201</v>
      </c>
      <c r="BI129" s="6">
        <f>_xll.SNL.Clients.Office.Excel.Functions.SPG($D129, BI$1, $F129, "Options: Curr=USD, Mag=Actuals")</f>
        <v>3.1926076440148701</v>
      </c>
      <c r="BJ129" s="6">
        <f>_xll.SNL.Clients.Office.Excel.Functions.SPG($D129, BJ$1, $F129, "Options: Curr=USD, Mag=Actuals")</f>
        <v>0.89769929220573397</v>
      </c>
      <c r="BK129" s="6">
        <f>_xll.SNL.Clients.Office.Excel.Functions.SPG($D129, BK$1, $F129, "Options: Curr=USD, Mag=Actuals")</f>
        <v>1.6082524220443699</v>
      </c>
      <c r="BL129" s="6">
        <f>_xll.SNL.Clients.Office.Excel.Functions.SPG($D129, BL$1, $F129, "Options: Curr=USD, Mag=Actuals")</f>
        <v>2.8253581932861902</v>
      </c>
      <c r="BM129" s="6">
        <f>_xll.SNL.Clients.Office.Excel.Functions.SPG($D129, BM$1, $F129, "Options: Curr=USD, Mag=Actuals")</f>
        <v>2.2495522432136599</v>
      </c>
      <c r="BN129" s="6">
        <f>_xll.SNL.Clients.Office.Excel.Functions.SPG($D129, BN$1, $F129, "Options: Curr=USD, Mag=Actuals")</f>
        <v>2.1169821194401801</v>
      </c>
      <c r="BO129" s="6">
        <f>_xll.SNL.Clients.Office.Excel.Functions.SPG($D129, BO$1, $F129, "Options: Curr=USD, Mag=Actuals")</f>
        <v>72.009202453987697</v>
      </c>
      <c r="BP129" s="6">
        <f>_xll.SNL.Clients.Office.Excel.Functions.SPG($D129, BP$1, $F129, "Options: Curr=USD, Mag=Actuals")</f>
        <v>20.247589833479399</v>
      </c>
      <c r="BQ129" s="6">
        <f>_xll.SNL.Clients.Office.Excel.Functions.SPG($D129, BQ$1, $F129, "Options: Curr=USD, Mag=Actuals")</f>
        <v>36.274101665205997</v>
      </c>
      <c r="BR129" s="6">
        <f>_xll.SNL.Clients.Office.Excel.Functions.SPG($D129, BR$1, $F129, "Options: Curr=USD, Mag=Actuals")</f>
        <v>11.38</v>
      </c>
      <c r="BS129" s="6">
        <f>_xll.SNL.Clients.Office.Excel.Functions.SPG($D129, BS$1, $F129, "Options: Curr=USD, Mag=Actuals")</f>
        <v>0</v>
      </c>
      <c r="BT129" s="6">
        <f>_xll.SNL.Clients.Office.Excel.Functions.SPG($D129, BT$1, $F129, "Options: Curr=USD, Mag=Actuals")</f>
        <v>14.45</v>
      </c>
      <c r="BU129" s="6">
        <f>_xll.SNL.Clients.Office.Excel.Functions.SPG($D129, BU$1, $F129, "Options: Curr=USD, Mag=Actuals")</f>
        <v>0</v>
      </c>
      <c r="BV129" s="6">
        <f>_xll.SNL.Clients.Office.Excel.Functions.SPG($D129, BV$1, $F129, "Options: Curr=USD, Mag=Actuals")</f>
        <v>385029724318.49683</v>
      </c>
      <c r="BW129" s="6">
        <f>_xll.SNL.Clients.Office.Excel.Functions.SPG($D129, BW$1, $F129, "Options: Curr=USD, Mag=Actuals")</f>
        <v>69276759587.247803</v>
      </c>
      <c r="BX129" s="6">
        <f>_xll.SNL.Clients.Office.Excel.Functions.SPG($D129, BX$1, $F129, "Options: Curr=USD, Mag=Actuals")</f>
        <v>454306483905.74469</v>
      </c>
      <c r="BY129" s="6">
        <f>_xll.SNL.Clients.Office.Excel.Functions.SPG($D129, BY$1, $F129, "Options: Curr=USD, Mag=Actuals")</f>
        <v>63.358327390933503</v>
      </c>
      <c r="BZ129" s="6">
        <f>_xll.SNL.Clients.Office.Excel.Functions.SPG($D129, BZ$1, $F129, "Options: Curr=USD, Mag=Actuals")</f>
        <v>20159710457.415676</v>
      </c>
      <c r="CA129" s="6" t="str">
        <f>_xll.SNL.Clients.Office.Excel.Functions.SPG($D129, CA$1, $F129, "Options: Curr=USD, Mag=Actuals")</f>
        <v>Nonperforming Loans</v>
      </c>
      <c r="CB129" s="6">
        <f>_xll.SNL.Clients.Office.Excel.Functions.SPG($D129, CB$1, $F129, "Options: Curr=USD, Mag=Actuals")</f>
        <v>1.43212125760852</v>
      </c>
      <c r="CC129" s="6">
        <f>_xll.SNL.Clients.Office.Excel.Functions.SPG($D129, CC$1, $F129, "Options: Curr=USD, Mag=Actuals")</f>
        <v>8.4889624745536096</v>
      </c>
      <c r="CD129" s="6">
        <f>_xll.SNL.Clients.Office.Excel.Functions.SPG($D129, CD$1, $F129, "Options: Curr=USD, Mag=Actuals")</f>
        <v>0.62860609155946701</v>
      </c>
      <c r="CE129" s="6">
        <f>_xll.SNL.Clients.Office.Excel.Functions.SPG($D129, CE$1, $F129, "Options: Curr=USD, Mag=Actuals")</f>
        <v>19.778920043322</v>
      </c>
      <c r="CF129" s="6">
        <f>_xll.SNL.Clients.Office.Excel.Functions.SPG($D129, CF$1, $F129, "Options: Curr=USD, Mag=Actuals")</f>
        <v>2.1954407828904698</v>
      </c>
      <c r="CG129" s="6">
        <f>_xll.SNL.Clients.Office.Excel.Functions.SPG($D129, CG$1, $F129, "Options: Curr=USD, Mag=Actuals")</f>
        <v>1.2286090184596901</v>
      </c>
    </row>
    <row r="130" spans="1:85" x14ac:dyDescent="0.3">
      <c r="A130" s="10" t="s">
        <v>96</v>
      </c>
      <c r="B130" s="10" t="s">
        <v>85</v>
      </c>
      <c r="C130" s="10" t="s">
        <v>4</v>
      </c>
      <c r="D130">
        <v>4055265</v>
      </c>
      <c r="E130" s="10" t="s">
        <v>19</v>
      </c>
      <c r="F130" s="10" t="s">
        <v>73</v>
      </c>
      <c r="G130">
        <v>488.88</v>
      </c>
      <c r="H130">
        <v>1989.52</v>
      </c>
      <c r="I130">
        <v>1500.64</v>
      </c>
      <c r="J130">
        <v>11234.35</v>
      </c>
      <c r="K130">
        <v>8013.72</v>
      </c>
      <c r="L130">
        <v>6.85</v>
      </c>
      <c r="M130">
        <v>9703.0529027912726</v>
      </c>
      <c r="N130">
        <v>1401.89</v>
      </c>
      <c r="O130">
        <v>2.0099999999999998</v>
      </c>
      <c r="P130">
        <v>-1.39</v>
      </c>
      <c r="Q130">
        <v>6.64</v>
      </c>
      <c r="R130">
        <v>6.94</v>
      </c>
      <c r="S130" t="str">
        <f>_xll.SNL.Clients.Office.Excel.Functions.SPG(D130, S$1, F130, "Options: Curr=USD, Mag=Actuals")</f>
        <v>Bank of China Limited (SEHK:3988)</v>
      </c>
      <c r="T130" t="str">
        <f>_xll.SNL.Clients.Office.Excel.Functions.SPG($D130, T$1, $F130, "Options: Curr=USD, Mag=Actuals")</f>
        <v>Bank of China Limited</v>
      </c>
      <c r="U130" s="6">
        <f>_xll.SNL.Clients.Office.Excel.Functions.SPG($D130, U$1, $F130, "Options: Curr=USD, Mag=Actuals")</f>
        <v>2611538815742.1396</v>
      </c>
      <c r="V130" t="str">
        <f>_xll.SNL.Clients.Office.Excel.Functions.SPG($D130, V$1, $F130, "Options: Curr=USD, Mag=Actuals")</f>
        <v>SEHK:3988</v>
      </c>
      <c r="W130" t="str">
        <f>_xll.SNL.Clients.Office.Excel.Functions.SPG($D130, W$1, $F130, "Options: Curr=USD, Mag=Actuals")</f>
        <v>Bank</v>
      </c>
      <c r="X130" s="6">
        <f>_xll.SNL.Clients.Office.Excel.Functions.SPG($D130, X$1, $F130, "Options: Curr=USD, Mag=Actuals")</f>
        <v>69792048368.721161</v>
      </c>
      <c r="Y130" s="6">
        <f>_xll.SNL.Clients.Office.Excel.Functions.SPG($D130, Y$1, $F130, "Options: Curr=USD, Mag=Actuals")</f>
        <v>75013709901.527817</v>
      </c>
      <c r="Z130" s="6">
        <f>_xll.SNL.Clients.Office.Excel.Functions.SPG($D130, Z$1, $F130, "Options: Curr=USD, Mag=Actuals")</f>
        <v>72651095895.608688</v>
      </c>
      <c r="AA130" s="6">
        <f>_xll.SNL.Clients.Office.Excel.Functions.SPG($D130, AA$1, $F130, "Options: Curr=USD, Mag=Actuals")</f>
        <v>27712795258.646423</v>
      </c>
      <c r="AB130" s="6">
        <f>_xll.SNL.Clients.Office.Excel.Functions.SPG($D130, AB$1, $F130, "Options: Curr=USD, Mag=Actuals")</f>
        <v>8.0706207837145591E-2</v>
      </c>
      <c r="AC130" s="6">
        <f>_xll.SNL.Clients.Office.Excel.Functions.SPG($D130, AC$1, $F130, "Options: Curr=USD, Mag=Actuals")</f>
        <v>-4.8393679772290197</v>
      </c>
      <c r="AD130" s="6">
        <f>_xll.SNL.Clients.Office.Excel.Functions.SPG($D130, AD$1, $F130, "Options: Curr=USD, Mag=Actuals")</f>
        <v>1.0520058149512701</v>
      </c>
      <c r="AE130" s="6">
        <f>_xll.SNL.Clients.Office.Excel.Functions.SPG($D130, AE$1, $F130, "Options: Curr=USD, Mag=Actuals")</f>
        <v>12.892089576245301</v>
      </c>
      <c r="AF130" s="6">
        <f>_xll.SNL.Clients.Office.Excel.Functions.SPG($D130, AF$1, $F130, "Options: Curr=USD, Mag=Actuals")</f>
        <v>2611538815742.1396</v>
      </c>
      <c r="AG130" s="6">
        <f>_xll.SNL.Clients.Office.Excel.Functions.SPG($D130, AG$1, $F130, "Options: Curr=USD, Mag=Actuals")</f>
        <v>180813583711.05838</v>
      </c>
      <c r="AH130" s="6">
        <f>_xll.SNL.Clients.Office.Excel.Functions.SPG($D130, AH$1, $F130, "Options: Curr=USD, Mag=Actuals")</f>
        <v>213985466580.32953</v>
      </c>
      <c r="AI130" s="6">
        <f>_xll.SNL.Clients.Office.Excel.Functions.SPG($D130, AI$1, $F130, "Options: Curr=USD, Mag=Actuals")</f>
        <v>42735</v>
      </c>
      <c r="AJ130" s="6" t="str">
        <f>_xll.SNL.Clients.Office.Excel.Functions.SPG($D130, AJ$1, $F130, "Options: Curr=USD, Mag=Actuals")</f>
        <v>#INVALID FUNCTION PARAMETER</v>
      </c>
      <c r="AK130" s="6" t="str">
        <f>_xll.SNL.Clients.Office.Excel.Functions.SPG($D130, AK$1, $F130, "Options: Curr=USD, Mag=Actuals")</f>
        <v>#INVALID FUNCTION PARAMETER</v>
      </c>
      <c r="AL130" s="6" t="str">
        <f>_xll.SNL.Clients.Office.Excel.Functions.SPG($D130, AL$1, $F130, "Options: Curr=USD, Mag=Actuals")</f>
        <v>#INVALID FUNCTION PARAMETER</v>
      </c>
      <c r="AM130" s="6" t="str">
        <f>_xll.SNL.Clients.Office.Excel.Functions.SPG($D130, AM$1, $F130, "Options: Curr=USD, Mag=Actuals")</f>
        <v>#INVALID FUNCTION PARAMETER</v>
      </c>
      <c r="AN130" s="6">
        <f>_xll.SNL.Clients.Office.Excel.Functions.SPG($D130, AN$1, $F130, "Options: Curr=USD, Mag=Actuals")</f>
        <v>2611538815742.1396</v>
      </c>
      <c r="AO130" s="6">
        <f>_xll.SNL.Clients.Office.Excel.Functions.SPG($D130, AO$1, $F130, "Options: Curr=USD, Mag=Actuals")</f>
        <v>1401779696381.0347</v>
      </c>
      <c r="AP130" s="6">
        <f>_xll.SNL.Clients.Office.Excel.Functions.SPG($D130, AP$1, $F130, "Options: Curr=USD, Mag=Actuals")</f>
        <v>1861968199151.0181</v>
      </c>
      <c r="AQ130" s="6">
        <f>_xll.SNL.Clients.Office.Excel.Functions.SPG($D130, AQ$1, $F130, "Options: Curr=USD, Mag=Actuals")</f>
        <v>203134326210.51874</v>
      </c>
      <c r="AR130" s="6">
        <f>_xll.SNL.Clients.Office.Excel.Functions.SPG($D130, AR$1, $F130, "Options: Curr=USD, Mag=Actuals")</f>
        <v>213985466580.32953</v>
      </c>
      <c r="AS130" s="6">
        <f>_xll.SNL.Clients.Office.Excel.Functions.SPG($D130, AS$1, $F130, "Options: Curr=USD, Mag=Actuals")</f>
        <v>211537088999.20859</v>
      </c>
      <c r="AT130" s="6">
        <f>_xll.SNL.Clients.Office.Excel.Functions.SPG($D130, AT$1, $F130, "Options: Curr=USD, Mag=Actuals")</f>
        <v>53.676387573917097</v>
      </c>
      <c r="AU130" s="6">
        <f>_xll.SNL.Clients.Office.Excel.Functions.SPG($D130, AU$1, $F130, "Options: Curr=USD, Mag=Actuals")</f>
        <v>75.284835531572995</v>
      </c>
      <c r="AV130" s="6">
        <f>_xll.SNL.Clients.Office.Excel.Functions.SPG($D130, AV$1, $F130, "Options: Curr=USD, Mag=Actuals")</f>
        <v>8.19384591530644</v>
      </c>
      <c r="AW130" s="6">
        <f>_xll.SNL.Clients.Office.Excel.Functions.SPG($D130, AW$1, $F130, "Options: Curr=USD, Mag=Actuals")</f>
        <v>8.1076947699945396</v>
      </c>
      <c r="AX130" s="6">
        <f>_xll.SNL.Clients.Office.Excel.Functions.SPG($D130, AX$1, $F130, "Options: Curr=USD, Mag=Actuals")</f>
        <v>27712795258.646423</v>
      </c>
      <c r="AY130" s="6">
        <f>_xll.SNL.Clients.Office.Excel.Functions.SPG($D130, AY$1, $F130, "Options: Curr=USD, Mag=Actuals")</f>
        <v>24780720659.368931</v>
      </c>
      <c r="AZ130" s="6">
        <f>_xll.SNL.Clients.Office.Excel.Functions.SPG($D130, AZ$1, $F130, "Options: Curr=USD, Mag=Actuals")</f>
        <v>1.0520058149512701</v>
      </c>
      <c r="BA130" s="6">
        <f>_xll.SNL.Clients.Office.Excel.Functions.SPG($D130, BA$1, $F130, "Options: Curr=USD, Mag=Actuals")</f>
        <v>12.892089576245301</v>
      </c>
      <c r="BB130" s="6">
        <f>_xll.SNL.Clients.Office.Excel.Functions.SPG($D130, BB$1, $F130, "Options: Curr=USD, Mag=Actuals")</f>
        <v>12.5150482236853</v>
      </c>
      <c r="BC130" s="6">
        <f>_xll.SNL.Clients.Office.Excel.Functions.SPG($D130, BC$1, $F130, "Options: Curr=USD, Mag=Actuals")</f>
        <v>12.8489720914207</v>
      </c>
      <c r="BD130" s="6">
        <f>_xll.SNL.Clients.Office.Excel.Functions.SPG($D130, BD$1, $F130, "Options: Curr=USD, Mag=Actuals")</f>
        <v>1.67901610282182</v>
      </c>
      <c r="BE130" s="6">
        <f>_xll.SNL.Clients.Office.Excel.Functions.SPG($D130, BE$1, $F130, "Options: Curr=USD, Mag=Actuals")</f>
        <v>1.7493209798056299</v>
      </c>
      <c r="BF130" s="6">
        <f>_xll.SNL.Clients.Office.Excel.Functions.SPG($D130, BF$1, $F130, "Options: Curr=USD, Mag=Actuals")</f>
        <v>0.50678911593438303</v>
      </c>
      <c r="BG130" s="6">
        <f>_xll.SNL.Clients.Office.Excel.Functions.SPG($D130, BG$1, $F130, "Options: Curr=USD, Mag=Actuals")</f>
        <v>0.86898466214721004</v>
      </c>
      <c r="BH130" s="6">
        <f>_xll.SNL.Clients.Office.Excel.Functions.SPG($D130, BH$1, $F130, "Options: Curr=USD, Mag=Actuals")</f>
        <v>1.7803922785764901</v>
      </c>
      <c r="BI130" s="6">
        <f>_xll.SNL.Clients.Office.Excel.Functions.SPG($D130, BI$1, $F130, "Options: Curr=USD, Mag=Actuals")</f>
        <v>2.7919409307007998</v>
      </c>
      <c r="BJ130" s="6">
        <f>_xll.SNL.Clients.Office.Excel.Functions.SPG($D130, BJ$1, $F130, "Options: Curr=USD, Mag=Actuals")</f>
        <v>0.80884256939975296</v>
      </c>
      <c r="BK130" s="6">
        <f>_xll.SNL.Clients.Office.Excel.Functions.SPG($D130, BK$1, $F130, "Options: Curr=USD, Mag=Actuals")</f>
        <v>1.38691176428329</v>
      </c>
      <c r="BL130" s="6">
        <f>_xll.SNL.Clients.Office.Excel.Functions.SPG($D130, BL$1, $F130, "Options: Curr=USD, Mag=Actuals")</f>
        <v>2.8415311613159</v>
      </c>
      <c r="BM130" s="6">
        <f>_xll.SNL.Clients.Office.Excel.Functions.SPG($D130, BM$1, $F130, "Options: Curr=USD, Mag=Actuals")</f>
        <v>2.0289665878523202</v>
      </c>
      <c r="BN130" s="6">
        <f>_xll.SNL.Clients.Office.Excel.Functions.SPG($D130, BN$1, $F130, "Options: Curr=USD, Mag=Actuals")</f>
        <v>1.8252618124225699</v>
      </c>
      <c r="BO130" s="6">
        <f>_xll.SNL.Clients.Office.Excel.Functions.SPG($D130, BO$1, $F130, "Options: Curr=USD, Mag=Actuals")</f>
        <v>66.0276366460632</v>
      </c>
      <c r="BP130" s="6">
        <f>_xll.SNL.Clients.Office.Excel.Functions.SPG($D130, BP$1, $F130, "Options: Curr=USD, Mag=Actuals")</f>
        <v>19.128615039427</v>
      </c>
      <c r="BQ130" s="6">
        <f>_xll.SNL.Clients.Office.Excel.Functions.SPG($D130, BQ$1, $F130, "Options: Curr=USD, Mag=Actuals")</f>
        <v>32.799585773923198</v>
      </c>
      <c r="BR130" s="6">
        <f>_xll.SNL.Clients.Office.Excel.Functions.SPG($D130, BR$1, $F130, "Options: Curr=USD, Mag=Actuals")</f>
        <v>11.77</v>
      </c>
      <c r="BS130" s="6">
        <f>_xll.SNL.Clients.Office.Excel.Functions.SPG($D130, BS$1, $F130, "Options: Curr=USD, Mag=Actuals")</f>
        <v>0</v>
      </c>
      <c r="BT130" s="6">
        <f>_xll.SNL.Clients.Office.Excel.Functions.SPG($D130, BT$1, $F130, "Options: Curr=USD, Mag=Actuals")</f>
        <v>14.67</v>
      </c>
      <c r="BU130" s="6">
        <f>_xll.SNL.Clients.Office.Excel.Functions.SPG($D130, BU$1, $F130, "Options: Curr=USD, Mag=Actuals")</f>
        <v>0</v>
      </c>
      <c r="BV130" s="6">
        <f>_xll.SNL.Clients.Office.Excel.Functions.SPG($D130, BV$1, $F130, "Options: Curr=USD, Mag=Actuals")</f>
        <v>372160730987.84088</v>
      </c>
      <c r="BW130" s="6">
        <f>_xll.SNL.Clients.Office.Excel.Functions.SPG($D130, BW$1, $F130, "Options: Curr=USD, Mag=Actuals")</f>
        <v>58350960500.755455</v>
      </c>
      <c r="BX130" s="6">
        <f>_xll.SNL.Clients.Office.Excel.Functions.SPG($D130, BX$1, $F130, "Options: Curr=USD, Mag=Actuals")</f>
        <v>430511691488.59631</v>
      </c>
      <c r="BY130" s="6">
        <f>_xll.SNL.Clients.Office.Excel.Functions.SPG($D130, BY$1, $F130, "Options: Curr=USD, Mag=Actuals")</f>
        <v>62.095216957908498</v>
      </c>
      <c r="BZ130" s="6">
        <f>_xll.SNL.Clients.Office.Excel.Functions.SPG($D130, BZ$1, $F130, "Options: Curr=USD, Mag=Actuals")</f>
        <v>21009137348.010651</v>
      </c>
      <c r="CA130" s="6" t="str">
        <f>_xll.SNL.Clients.Office.Excel.Functions.SPG($D130, CA$1, $F130, "Options: Curr=USD, Mag=Actuals")</f>
        <v>Nonperforming Loans</v>
      </c>
      <c r="CB130" s="6">
        <f>_xll.SNL.Clients.Office.Excel.Functions.SPG($D130, CB$1, $F130, "Options: Curr=USD, Mag=Actuals")</f>
        <v>1.46304621607907</v>
      </c>
      <c r="CC130" s="6">
        <f>_xll.SNL.Clients.Office.Excel.Functions.SPG($D130, CC$1, $F130, "Options: Curr=USD, Mag=Actuals")</f>
        <v>8.5492211292586404</v>
      </c>
      <c r="CD130" s="6">
        <f>_xll.SNL.Clients.Office.Excel.Functions.SPG($D130, CD$1, $F130, "Options: Curr=USD, Mag=Actuals")</f>
        <v>0.89838610853595202</v>
      </c>
      <c r="CE130" s="6">
        <f>_xll.SNL.Clients.Office.Excel.Functions.SPG($D130, CE$1, $F130, "Options: Curr=USD, Mag=Actuals")</f>
        <v>28.3927906409318</v>
      </c>
      <c r="CF130" s="6">
        <f>_xll.SNL.Clients.Office.Excel.Functions.SPG($D130, CF$1, $F130, "Options: Curr=USD, Mag=Actuals")</f>
        <v>2.3820708773206798</v>
      </c>
      <c r="CG130" s="6">
        <f>_xll.SNL.Clients.Office.Excel.Functions.SPG($D130, CG$1, $F130, "Options: Curr=USD, Mag=Actuals")</f>
        <v>1.29554823280204</v>
      </c>
    </row>
    <row r="131" spans="1:85" x14ac:dyDescent="0.3">
      <c r="A131" s="10" t="s">
        <v>96</v>
      </c>
      <c r="B131" s="10" t="s">
        <v>85</v>
      </c>
      <c r="C131" s="10" t="s">
        <v>4</v>
      </c>
      <c r="D131">
        <v>4055265</v>
      </c>
      <c r="E131" s="10" t="s">
        <v>19</v>
      </c>
      <c r="F131" s="10" t="s">
        <v>74</v>
      </c>
      <c r="G131">
        <v>475.94</v>
      </c>
      <c r="H131">
        <v>2216.21</v>
      </c>
      <c r="I131">
        <v>1740.27</v>
      </c>
      <c r="J131">
        <v>12310.28</v>
      </c>
      <c r="K131">
        <v>8728.99</v>
      </c>
      <c r="L131">
        <v>6.92</v>
      </c>
      <c r="M131">
        <v>10198.063938427838</v>
      </c>
      <c r="N131">
        <v>1410.28</v>
      </c>
      <c r="O131">
        <v>1.55</v>
      </c>
      <c r="P131">
        <v>6.33</v>
      </c>
      <c r="Q131">
        <v>6.76</v>
      </c>
      <c r="R131">
        <v>6.51</v>
      </c>
      <c r="S131" t="str">
        <f>_xll.SNL.Clients.Office.Excel.Functions.SPG(D131, S$1, F131, "Options: Curr=USD, Mag=Actuals")</f>
        <v>Bank of China Limited (SEHK:3988)</v>
      </c>
      <c r="T131" t="str">
        <f>_xll.SNL.Clients.Office.Excel.Functions.SPG($D131, T$1, $F131, "Options: Curr=USD, Mag=Actuals")</f>
        <v>Bank of China Limited</v>
      </c>
      <c r="U131" s="6">
        <f>_xll.SNL.Clients.Office.Excel.Functions.SPG($D131, U$1, $F131, "Options: Curr=USD, Mag=Actuals")</f>
        <v>2991904344752.332</v>
      </c>
      <c r="V131" t="str">
        <f>_xll.SNL.Clients.Office.Excel.Functions.SPG($D131, V$1, $F131, "Options: Curr=USD, Mag=Actuals")</f>
        <v>SEHK:3988</v>
      </c>
      <c r="W131" t="str">
        <f>_xll.SNL.Clients.Office.Excel.Functions.SPG($D131, W$1, $F131, "Options: Curr=USD, Mag=Actuals")</f>
        <v>Bank</v>
      </c>
      <c r="X131" s="6">
        <f>_xll.SNL.Clients.Office.Excel.Functions.SPG($D131, X$1, $F131, "Options: Curr=USD, Mag=Actuals")</f>
        <v>67347224477.692741</v>
      </c>
      <c r="Y131" s="6">
        <f>_xll.SNL.Clients.Office.Excel.Functions.SPG($D131, Y$1, $F131, "Options: Curr=USD, Mag=Actuals")</f>
        <v>77543666197.751129</v>
      </c>
      <c r="Z131" s="6">
        <f>_xll.SNL.Clients.Office.Excel.Functions.SPG($D131, Z$1, $F131, "Options: Curr=USD, Mag=Actuals")</f>
        <v>75061642489.994324</v>
      </c>
      <c r="AA131" s="6">
        <f>_xll.SNL.Clients.Office.Excel.Functions.SPG($D131, AA$1, $F131, "Options: Curr=USD, Mag=Actuals")</f>
        <v>27380263438.672707</v>
      </c>
      <c r="AB131" s="6">
        <f>_xll.SNL.Clients.Office.Excel.Functions.SPG($D131, AB$1, $F131, "Options: Curr=USD, Mag=Actuals")</f>
        <v>8.3331107845851751E-2</v>
      </c>
      <c r="AC131" s="6">
        <f>_xll.SNL.Clients.Office.Excel.Functions.SPG($D131, AC$1, $F131, "Options: Curr=USD, Mag=Actuals")</f>
        <v>4.94057842100651</v>
      </c>
      <c r="AD131" s="6">
        <f>_xll.SNL.Clients.Office.Excel.Functions.SPG($D131, AD$1, $F131, "Options: Curr=USD, Mag=Actuals")</f>
        <v>0.96631076684801998</v>
      </c>
      <c r="AE131" s="6">
        <f>_xll.SNL.Clients.Office.Excel.Functions.SPG($D131, AE$1, $F131, "Options: Curr=USD, Mag=Actuals")</f>
        <v>12.0312801185854</v>
      </c>
      <c r="AF131" s="6">
        <f>_xll.SNL.Clients.Office.Excel.Functions.SPG($D131, AF$1, $F131, "Options: Curr=USD, Mag=Actuals")</f>
        <v>2991904344752.332</v>
      </c>
      <c r="AG131" s="6">
        <f>_xll.SNL.Clients.Office.Excel.Functions.SPG($D131, AG$1, $F131, "Options: Curr=USD, Mag=Actuals")</f>
        <v>240899380638.41885</v>
      </c>
      <c r="AH131" s="6">
        <f>_xll.SNL.Clients.Office.Excel.Functions.SPG($D131, AH$1, $F131, "Options: Curr=USD, Mag=Actuals")</f>
        <v>242316227888.17679</v>
      </c>
      <c r="AI131" s="6">
        <f>_xll.SNL.Clients.Office.Excel.Functions.SPG($D131, AI$1, $F131, "Options: Curr=USD, Mag=Actuals")</f>
        <v>43100</v>
      </c>
      <c r="AJ131" s="6" t="str">
        <f>_xll.SNL.Clients.Office.Excel.Functions.SPG($D131, AJ$1, $F131, "Options: Curr=USD, Mag=Actuals")</f>
        <v>#INVALID FUNCTION PARAMETER</v>
      </c>
      <c r="AK131" s="6" t="str">
        <f>_xll.SNL.Clients.Office.Excel.Functions.SPG($D131, AK$1, $F131, "Options: Curr=USD, Mag=Actuals")</f>
        <v>#INVALID FUNCTION PARAMETER</v>
      </c>
      <c r="AL131" s="6" t="str">
        <f>_xll.SNL.Clients.Office.Excel.Functions.SPG($D131, AL$1, $F131, "Options: Curr=USD, Mag=Actuals")</f>
        <v>#INVALID FUNCTION PARAMETER</v>
      </c>
      <c r="AM131" s="6" t="str">
        <f>_xll.SNL.Clients.Office.Excel.Functions.SPG($D131, AM$1, $F131, "Options: Curr=USD, Mag=Actuals")</f>
        <v>#INVALID FUNCTION PARAMETER</v>
      </c>
      <c r="AN131" s="6">
        <f>_xll.SNL.Clients.Office.Excel.Functions.SPG($D131, AN$1, $F131, "Options: Curr=USD, Mag=Actuals")</f>
        <v>2991904344752.332</v>
      </c>
      <c r="AO131" s="6">
        <f>_xll.SNL.Clients.Office.Excel.Functions.SPG($D131, AO$1, $F131, "Options: Curr=USD, Mag=Actuals")</f>
        <v>1636743203159.8198</v>
      </c>
      <c r="AP131" s="6">
        <f>_xll.SNL.Clients.Office.Excel.Functions.SPG($D131, AP$1, $F131, "Options: Curr=USD, Mag=Actuals")</f>
        <v>2099055435166.8279</v>
      </c>
      <c r="AQ131" s="6">
        <f>_xll.SNL.Clients.Office.Excel.Functions.SPG($D131, AQ$1, $F131, "Options: Curr=USD, Mag=Actuals")</f>
        <v>229919313937.94086</v>
      </c>
      <c r="AR131" s="6">
        <f>_xll.SNL.Clients.Office.Excel.Functions.SPG($D131, AR$1, $F131, "Options: Curr=USD, Mag=Actuals")</f>
        <v>242316227888.17679</v>
      </c>
      <c r="AS131" s="6">
        <f>_xll.SNL.Clients.Office.Excel.Functions.SPG($D131, AS$1, $F131, "Options: Curr=USD, Mag=Actuals")</f>
        <v>239040220080.83972</v>
      </c>
      <c r="AT131" s="6">
        <f>_xll.SNL.Clients.Office.Excel.Functions.SPG($D131, AT$1, $F131, "Options: Curr=USD, Mag=Actuals")</f>
        <v>54.705733023537199</v>
      </c>
      <c r="AU131" s="6">
        <f>_xll.SNL.Clients.Office.Excel.Functions.SPG($D131, AU$1, $F131, "Options: Curr=USD, Mag=Actuals")</f>
        <v>77.975225224565605</v>
      </c>
      <c r="AV131" s="6">
        <f>_xll.SNL.Clients.Office.Excel.Functions.SPG($D131, AV$1, $F131, "Options: Curr=USD, Mag=Actuals")</f>
        <v>8.09906333780987</v>
      </c>
      <c r="AW131" s="6">
        <f>_xll.SNL.Clients.Office.Excel.Functions.SPG($D131, AW$1, $F131, "Options: Curr=USD, Mag=Actuals")</f>
        <v>7.9983254232672198</v>
      </c>
      <c r="AX131" s="6">
        <f>_xll.SNL.Clients.Office.Excel.Functions.SPG($D131, AX$1, $F131, "Options: Curr=USD, Mag=Actuals")</f>
        <v>27380263438.672707</v>
      </c>
      <c r="AY131" s="6">
        <f>_xll.SNL.Clients.Office.Excel.Functions.SPG($D131, AY$1, $F131, "Options: Curr=USD, Mag=Actuals")</f>
        <v>25518412629.448959</v>
      </c>
      <c r="AZ131" s="6">
        <f>_xll.SNL.Clients.Office.Excel.Functions.SPG($D131, AZ$1, $F131, "Options: Curr=USD, Mag=Actuals")</f>
        <v>0.96631076684801998</v>
      </c>
      <c r="BA131" s="6">
        <f>_xll.SNL.Clients.Office.Excel.Functions.SPG($D131, BA$1, $F131, "Options: Curr=USD, Mag=Actuals")</f>
        <v>12.0312801185854</v>
      </c>
      <c r="BB131" s="6">
        <f>_xll.SNL.Clients.Office.Excel.Functions.SPG($D131, BB$1, $F131, "Options: Curr=USD, Mag=Actuals")</f>
        <v>12.182490625204499</v>
      </c>
      <c r="BC131" s="6">
        <f>_xll.SNL.Clients.Office.Excel.Functions.SPG($D131, BC$1, $F131, "Options: Curr=USD, Mag=Actuals")</f>
        <v>12.5192316699841</v>
      </c>
      <c r="BD131" s="6">
        <f>_xll.SNL.Clients.Office.Excel.Functions.SPG($D131, BD$1, $F131, "Options: Curr=USD, Mag=Actuals")</f>
        <v>1.5792302360278401</v>
      </c>
      <c r="BE131" s="6">
        <f>_xll.SNL.Clients.Office.Excel.Functions.SPG($D131, BE$1, $F131, "Options: Curr=USD, Mag=Actuals")</f>
        <v>1.76764151926597</v>
      </c>
      <c r="BF131" s="6">
        <f>_xll.SNL.Clients.Office.Excel.Functions.SPG($D131, BF$1, $F131, "Options: Curr=USD, Mag=Actuals")</f>
        <v>0.46329488838354099</v>
      </c>
      <c r="BG131" s="6">
        <f>_xll.SNL.Clients.Office.Excel.Functions.SPG($D131, BG$1, $F131, "Options: Curr=USD, Mag=Actuals")</f>
        <v>0.75193025226073895</v>
      </c>
      <c r="BH131" s="6">
        <f>_xll.SNL.Clients.Office.Excel.Functions.SPG($D131, BH$1, $F131, "Options: Curr=USD, Mag=Actuals")</f>
        <v>1.6249040055940001</v>
      </c>
      <c r="BI131" s="6">
        <f>_xll.SNL.Clients.Office.Excel.Functions.SPG($D131, BI$1, $F131, "Options: Curr=USD, Mag=Actuals")</f>
        <v>2.8888355893917699</v>
      </c>
      <c r="BJ131" s="6">
        <f>_xll.SNL.Clients.Office.Excel.Functions.SPG($D131, BJ$1, $F131, "Options: Curr=USD, Mag=Actuals")</f>
        <v>0.757157346304832</v>
      </c>
      <c r="BK131" s="6">
        <f>_xll.SNL.Clients.Office.Excel.Functions.SPG($D131, BK$1, $F131, "Options: Curr=USD, Mag=Actuals")</f>
        <v>1.2288707013247699</v>
      </c>
      <c r="BL131" s="6">
        <f>_xll.SNL.Clients.Office.Excel.Functions.SPG($D131, BL$1, $F131, "Options: Curr=USD, Mag=Actuals")</f>
        <v>2.6555613621558698</v>
      </c>
      <c r="BM131" s="6">
        <f>_xll.SNL.Clients.Office.Excel.Functions.SPG($D131, BM$1, $F131, "Options: Curr=USD, Mag=Actuals")</f>
        <v>1.90292863947172</v>
      </c>
      <c r="BN131" s="6">
        <f>_xll.SNL.Clients.Office.Excel.Functions.SPG($D131, BN$1, $F131, "Options: Curr=USD, Mag=Actuals")</f>
        <v>1.8430632881884299</v>
      </c>
      <c r="BO131" s="6">
        <f>_xll.SNL.Clients.Office.Excel.Functions.SPG($D131, BO$1, $F131, "Options: Curr=USD, Mag=Actuals")</f>
        <v>74.369574295070393</v>
      </c>
      <c r="BP131" s="6">
        <f>_xll.SNL.Clients.Office.Excel.Functions.SPG($D131, BP$1, $F131, "Options: Curr=USD, Mag=Actuals")</f>
        <v>19.4920990747456</v>
      </c>
      <c r="BQ131" s="6">
        <f>_xll.SNL.Clients.Office.Excel.Functions.SPG($D131, BQ$1, $F131, "Options: Curr=USD, Mag=Actuals")</f>
        <v>31.635788224434599</v>
      </c>
      <c r="BR131" s="6">
        <f>_xll.SNL.Clients.Office.Excel.Functions.SPG($D131, BR$1, $F131, "Options: Curr=USD, Mag=Actuals")</f>
        <v>11.69</v>
      </c>
      <c r="BS131" s="6">
        <f>_xll.SNL.Clients.Office.Excel.Functions.SPG($D131, BS$1, $F131, "Options: Curr=USD, Mag=Actuals")</f>
        <v>0</v>
      </c>
      <c r="BT131" s="6">
        <f>_xll.SNL.Clients.Office.Excel.Functions.SPG($D131, BT$1, $F131, "Options: Curr=USD, Mag=Actuals")</f>
        <v>14.56</v>
      </c>
      <c r="BU131" s="6">
        <f>_xll.SNL.Clients.Office.Excel.Functions.SPG($D131, BU$1, $F131, "Options: Curr=USD, Mag=Actuals")</f>
        <v>0</v>
      </c>
      <c r="BV131" s="6">
        <f>_xll.SNL.Clients.Office.Excel.Functions.SPG($D131, BV$1, $F131, "Options: Curr=USD, Mag=Actuals")</f>
        <v>464922157161.08008</v>
      </c>
      <c r="BW131" s="6">
        <f>_xll.SNL.Clients.Office.Excel.Functions.SPG($D131, BW$1, $F131, "Options: Curr=USD, Mag=Actuals")</f>
        <v>74718367221.479401</v>
      </c>
      <c r="BX131" s="6">
        <f>_xll.SNL.Clients.Office.Excel.Functions.SPG($D131, BX$1, $F131, "Options: Curr=USD, Mag=Actuals")</f>
        <v>539640524382.55951</v>
      </c>
      <c r="BY131" s="6">
        <f>_xll.SNL.Clients.Office.Excel.Functions.SPG($D131, BY$1, $F131, "Options: Curr=USD, Mag=Actuals")</f>
        <v>62.451873447663097</v>
      </c>
      <c r="BZ131" s="6">
        <f>_xll.SNL.Clients.Office.Excel.Functions.SPG($D131, BZ$1, $F131, "Options: Curr=USD, Mag=Actuals")</f>
        <v>24354742035.133015</v>
      </c>
      <c r="CA131" s="6" t="str">
        <f>_xll.SNL.Clients.Office.Excel.Functions.SPG($D131, CA$1, $F131, "Options: Curr=USD, Mag=Actuals")</f>
        <v>Nonperforming Loans</v>
      </c>
      <c r="CB131" s="6">
        <f>_xll.SNL.Clients.Office.Excel.Functions.SPG($D131, CB$1, $F131, "Options: Curr=USD, Mag=Actuals")</f>
        <v>1.4535705253993001</v>
      </c>
      <c r="CC131" s="6">
        <f>_xll.SNL.Clients.Office.Excel.Functions.SPG($D131, CC$1, $F131, "Options: Curr=USD, Mag=Actuals")</f>
        <v>8.7667354312334993</v>
      </c>
      <c r="CD131" s="6">
        <f>_xll.SNL.Clients.Office.Excel.Functions.SPG($D131, CD$1, $F131, "Options: Curr=USD, Mag=Actuals")</f>
        <v>0.79512225028255401</v>
      </c>
      <c r="CE131" s="6">
        <f>_xll.SNL.Clients.Office.Excel.Functions.SPG($D131, CE$1, $F131, "Options: Curr=USD, Mag=Actuals")</f>
        <v>28.052426510300101</v>
      </c>
      <c r="CF131" s="6">
        <f>_xll.SNL.Clients.Office.Excel.Functions.SPG($D131, CF$1, $F131, "Options: Curr=USD, Mag=Actuals")</f>
        <v>2.3138215001929501</v>
      </c>
      <c r="CG131" s="6">
        <f>_xll.SNL.Clients.Office.Excel.Functions.SPG($D131, CG$1, $F131, "Options: Curr=USD, Mag=Actuals")</f>
        <v>1.3034379410502099</v>
      </c>
    </row>
    <row r="132" spans="1:85" x14ac:dyDescent="0.3">
      <c r="A132" s="10" t="s">
        <v>96</v>
      </c>
      <c r="B132" s="10" t="s">
        <v>85</v>
      </c>
      <c r="C132" s="10" t="s">
        <v>4</v>
      </c>
      <c r="D132">
        <v>4055265</v>
      </c>
      <c r="E132" s="10" t="s">
        <v>19</v>
      </c>
      <c r="F132" s="10" t="s">
        <v>75</v>
      </c>
      <c r="G132">
        <v>380.07</v>
      </c>
      <c r="H132">
        <v>2417.44</v>
      </c>
      <c r="I132">
        <v>2037.37</v>
      </c>
      <c r="J132">
        <v>13896.58</v>
      </c>
      <c r="K132">
        <v>9806.56</v>
      </c>
      <c r="L132">
        <v>6.74</v>
      </c>
      <c r="M132">
        <v>11133.745567530812</v>
      </c>
      <c r="N132">
        <v>1417.07</v>
      </c>
      <c r="O132">
        <v>2.11</v>
      </c>
      <c r="P132">
        <v>3.53</v>
      </c>
      <c r="Q132">
        <v>6.62</v>
      </c>
      <c r="R132">
        <v>6.88</v>
      </c>
      <c r="S132" t="str">
        <f>_xll.SNL.Clients.Office.Excel.Functions.SPG(D132, S$1, F132, "Options: Curr=USD, Mag=Actuals")</f>
        <v>Bank of China Limited (SEHK:3988)</v>
      </c>
      <c r="T132" t="str">
        <f>_xll.SNL.Clients.Office.Excel.Functions.SPG($D132, T$1, $F132, "Options: Curr=USD, Mag=Actuals")</f>
        <v>Bank of China Limited</v>
      </c>
      <c r="U132" s="6">
        <f>_xll.SNL.Clients.Office.Excel.Functions.SPG($D132, U$1, $F132, "Options: Curr=USD, Mag=Actuals")</f>
        <v>3092207423993.4863</v>
      </c>
      <c r="V132" t="str">
        <f>_xll.SNL.Clients.Office.Excel.Functions.SPG($D132, V$1, $F132, "Options: Curr=USD, Mag=Actuals")</f>
        <v>SEHK:3988</v>
      </c>
      <c r="W132" t="str">
        <f>_xll.SNL.Clients.Office.Excel.Functions.SPG($D132, W$1, $F132, "Options: Curr=USD, Mag=Actuals")</f>
        <v>Bank</v>
      </c>
      <c r="X132" s="6">
        <f>_xll.SNL.Clients.Office.Excel.Functions.SPG($D132, X$1, $F132, "Options: Curr=USD, Mag=Actuals")</f>
        <v>72929698702.338608</v>
      </c>
      <c r="Y132" s="6">
        <f>_xll.SNL.Clients.Office.Excel.Functions.SPG($D132, Y$1, $F132, "Options: Curr=USD, Mag=Actuals")</f>
        <v>87033056735.925873</v>
      </c>
      <c r="Z132" s="6">
        <f>_xll.SNL.Clients.Office.Excel.Functions.SPG($D132, Z$1, $F132, "Options: Curr=USD, Mag=Actuals")</f>
        <v>84452858458.110687</v>
      </c>
      <c r="AA132" s="6">
        <f>_xll.SNL.Clients.Office.Excel.Functions.SPG($D132, AA$1, $F132, "Options: Curr=USD, Mag=Actuals")</f>
        <v>29133395270.278831</v>
      </c>
      <c r="AB132" s="6">
        <f>_xll.SNL.Clients.Office.Excel.Functions.SPG($D132, AB$1, $F132, "Options: Curr=USD, Mag=Actuals")</f>
        <v>8.9170732009219891E-2</v>
      </c>
      <c r="AC132" s="6">
        <f>_xll.SNL.Clients.Office.Excel.Functions.SPG($D132, AC$1, $F132, "Options: Curr=USD, Mag=Actuals")</f>
        <v>4.6104199578140799</v>
      </c>
      <c r="AD132" s="6">
        <f>_xll.SNL.Clients.Office.Excel.Functions.SPG($D132, AD$1, $F132, "Options: Curr=USD, Mag=Actuals")</f>
        <v>0.94160383400373604</v>
      </c>
      <c r="AE132" s="6">
        <f>_xll.SNL.Clients.Office.Excel.Functions.SPG($D132, AE$1, $F132, "Options: Curr=USD, Mag=Actuals")</f>
        <v>11.7797231258519</v>
      </c>
      <c r="AF132" s="6">
        <f>_xll.SNL.Clients.Office.Excel.Functions.SPG($D132, AF$1, $F132, "Options: Curr=USD, Mag=Actuals")</f>
        <v>3092207423993.4863</v>
      </c>
      <c r="AG132" s="6">
        <f>_xll.SNL.Clients.Office.Excel.Functions.SPG($D132, AG$1, $F132, "Options: Curr=USD, Mag=Actuals")</f>
        <v>250433865972.63623</v>
      </c>
      <c r="AH132" s="6">
        <f>_xll.SNL.Clients.Office.Excel.Functions.SPG($D132, AH$1, $F132, "Options: Curr=USD, Mag=Actuals")</f>
        <v>250868313535.04807</v>
      </c>
      <c r="AI132" s="6">
        <f>_xll.SNL.Clients.Office.Excel.Functions.SPG($D132, AI$1, $F132, "Options: Curr=USD, Mag=Actuals")</f>
        <v>43465</v>
      </c>
      <c r="AJ132" s="6" t="str">
        <f>_xll.SNL.Clients.Office.Excel.Functions.SPG($D132, AJ$1, $F132, "Options: Curr=USD, Mag=Actuals")</f>
        <v>#INVALID FUNCTION PARAMETER</v>
      </c>
      <c r="AK132" s="6" t="str">
        <f>_xll.SNL.Clients.Office.Excel.Functions.SPG($D132, AK$1, $F132, "Options: Curr=USD, Mag=Actuals")</f>
        <v>#INVALID FUNCTION PARAMETER</v>
      </c>
      <c r="AL132" s="6" t="str">
        <f>_xll.SNL.Clients.Office.Excel.Functions.SPG($D132, AL$1, $F132, "Options: Curr=USD, Mag=Actuals")</f>
        <v>#INVALID FUNCTION PARAMETER</v>
      </c>
      <c r="AM132" s="6" t="str">
        <f>_xll.SNL.Clients.Office.Excel.Functions.SPG($D132, AM$1, $F132, "Options: Curr=USD, Mag=Actuals")</f>
        <v>#INVALID FUNCTION PARAMETER</v>
      </c>
      <c r="AN132" s="6">
        <f>_xll.SNL.Clients.Office.Excel.Functions.SPG($D132, AN$1, $F132, "Options: Curr=USD, Mag=Actuals")</f>
        <v>3092207423993.4863</v>
      </c>
      <c r="AO132" s="6">
        <f>_xll.SNL.Clients.Office.Excel.Functions.SPG($D132, AO$1, $F132, "Options: Curr=USD, Mag=Actuals")</f>
        <v>1674362650304.6079</v>
      </c>
      <c r="AP132" s="6">
        <f>_xll.SNL.Clients.Office.Excel.Functions.SPG($D132, AP$1, $F132, "Options: Curr=USD, Mag=Actuals")</f>
        <v>2164036814632.7986</v>
      </c>
      <c r="AQ132" s="6">
        <f>_xll.SNL.Clients.Office.Excel.Functions.SPG($D132, AQ$1, $F132, "Options: Curr=USD, Mag=Actuals")</f>
        <v>234523169082.68753</v>
      </c>
      <c r="AR132" s="6">
        <f>_xll.SNL.Clients.Office.Excel.Functions.SPG($D132, AR$1, $F132, "Options: Curr=USD, Mag=Actuals")</f>
        <v>250868313535.04807</v>
      </c>
      <c r="AS132" s="6">
        <f>_xll.SNL.Clients.Office.Excel.Functions.SPG($D132, AS$1, $F132, "Options: Curr=USD, Mag=Actuals")</f>
        <v>247659101153.00177</v>
      </c>
      <c r="AT132" s="6">
        <f>_xll.SNL.Clients.Office.Excel.Functions.SPG($D132, AT$1, $F132, "Options: Curr=USD, Mag=Actuals")</f>
        <v>54.147811602567799</v>
      </c>
      <c r="AU132" s="6">
        <f>_xll.SNL.Clients.Office.Excel.Functions.SPG($D132, AU$1, $F132, "Options: Curr=USD, Mag=Actuals")</f>
        <v>77.372188817809899</v>
      </c>
      <c r="AV132" s="6">
        <f>_xll.SNL.Clients.Office.Excel.Functions.SPG($D132, AV$1, $F132, "Options: Curr=USD, Mag=Actuals")</f>
        <v>8.1129199674147294</v>
      </c>
      <c r="AW132" s="6">
        <f>_xll.SNL.Clients.Office.Excel.Functions.SPG($D132, AW$1, $F132, "Options: Curr=USD, Mag=Actuals")</f>
        <v>8.0174569289829805</v>
      </c>
      <c r="AX132" s="6">
        <f>_xll.SNL.Clients.Office.Excel.Functions.SPG($D132, AX$1, $F132, "Options: Curr=USD, Mag=Actuals")</f>
        <v>29133395270.278831</v>
      </c>
      <c r="AY132" s="6">
        <f>_xll.SNL.Clients.Office.Excel.Functions.SPG($D132, AY$1, $F132, "Options: Curr=USD, Mag=Actuals")</f>
        <v>27263837766.744267</v>
      </c>
      <c r="AZ132" s="6">
        <f>_xll.SNL.Clients.Office.Excel.Functions.SPG($D132, AZ$1, $F132, "Options: Curr=USD, Mag=Actuals")</f>
        <v>0.94160383400373604</v>
      </c>
      <c r="BA132" s="6">
        <f>_xll.SNL.Clients.Office.Excel.Functions.SPG($D132, BA$1, $F132, "Options: Curr=USD, Mag=Actuals")</f>
        <v>11.7797231258519</v>
      </c>
      <c r="BB132" s="6">
        <f>_xll.SNL.Clients.Office.Excel.Functions.SPG($D132, BB$1, $F132, "Options: Curr=USD, Mag=Actuals")</f>
        <v>12.022780113969899</v>
      </c>
      <c r="BC132" s="6">
        <f>_xll.SNL.Clients.Office.Excel.Functions.SPG($D132, BC$1, $F132, "Options: Curr=USD, Mag=Actuals")</f>
        <v>12.3991267298144</v>
      </c>
      <c r="BD132" s="6">
        <f>_xll.SNL.Clients.Office.Excel.Functions.SPG($D132, BD$1, $F132, "Options: Curr=USD, Mag=Actuals")</f>
        <v>1.5395232913949499</v>
      </c>
      <c r="BE132" s="6">
        <f>_xll.SNL.Clients.Office.Excel.Functions.SPG($D132, BE$1, $F132, "Options: Curr=USD, Mag=Actuals")</f>
        <v>1.7600776818881601</v>
      </c>
      <c r="BF132" s="6">
        <f>_xll.SNL.Clients.Office.Excel.Functions.SPG($D132, BF$1, $F132, "Options: Curr=USD, Mag=Actuals")</f>
        <v>0.42671752620779901</v>
      </c>
      <c r="BG132" s="6">
        <f>_xll.SNL.Clients.Office.Excel.Functions.SPG($D132, BG$1, $F132, "Options: Curr=USD, Mag=Actuals")</f>
        <v>0.69771701560662402</v>
      </c>
      <c r="BH132" s="6">
        <f>_xll.SNL.Clients.Office.Excel.Functions.SPG($D132, BH$1, $F132, "Options: Curr=USD, Mag=Actuals")</f>
        <v>1.6594021349002099</v>
      </c>
      <c r="BI132" s="6">
        <f>_xll.SNL.Clients.Office.Excel.Functions.SPG($D132, BI$1, $F132, "Options: Curr=USD, Mag=Actuals")</f>
        <v>2.8777289217372801</v>
      </c>
      <c r="BJ132" s="6">
        <f>_xll.SNL.Clients.Office.Excel.Functions.SPG($D132, BJ$1, $F132, "Options: Curr=USD, Mag=Actuals")</f>
        <v>0.69768361886336305</v>
      </c>
      <c r="BK132" s="6">
        <f>_xll.SNL.Clients.Office.Excel.Functions.SPG($D132, BK$1, $F132, "Options: Curr=USD, Mag=Actuals")</f>
        <v>1.14076807839836</v>
      </c>
      <c r="BL132" s="6">
        <f>_xll.SNL.Clients.Office.Excel.Functions.SPG($D132, BL$1, $F132, "Options: Curr=USD, Mag=Actuals")</f>
        <v>2.7131242930551198</v>
      </c>
      <c r="BM132" s="6">
        <f>_xll.SNL.Clients.Office.Excel.Functions.SPG($D132, BM$1, $F132, "Options: Curr=USD, Mag=Actuals")</f>
        <v>1.83719566194201</v>
      </c>
      <c r="BN132" s="6">
        <f>_xll.SNL.Clients.Office.Excel.Functions.SPG($D132, BN$1, $F132, "Options: Curr=USD, Mag=Actuals")</f>
        <v>1.90456816583032</v>
      </c>
      <c r="BO132" s="6">
        <f>_xll.SNL.Clients.Office.Excel.Functions.SPG($D132, BO$1, $F132, "Options: Curr=USD, Mag=Actuals")</f>
        <v>74.670713252221702</v>
      </c>
      <c r="BP132" s="6">
        <f>_xll.SNL.Clients.Office.Excel.Functions.SPG($D132, BP$1, $F132, "Options: Curr=USD, Mag=Actuals")</f>
        <v>18.1033498504327</v>
      </c>
      <c r="BQ132" s="6">
        <f>_xll.SNL.Clients.Office.Excel.Functions.SPG($D132, BQ$1, $F132, "Options: Curr=USD, Mag=Actuals")</f>
        <v>29.600413515651098</v>
      </c>
      <c r="BR132" s="6">
        <f>_xll.SNL.Clients.Office.Excel.Functions.SPG($D132, BR$1, $F132, "Options: Curr=USD, Mag=Actuals")</f>
        <v>11.63</v>
      </c>
      <c r="BS132" s="6">
        <f>_xll.SNL.Clients.Office.Excel.Functions.SPG($D132, BS$1, $F132, "Options: Curr=USD, Mag=Actuals")</f>
        <v>0</v>
      </c>
      <c r="BT132" s="6">
        <f>_xll.SNL.Clients.Office.Excel.Functions.SPG($D132, BT$1, $F132, "Options: Curr=USD, Mag=Actuals")</f>
        <v>15.01</v>
      </c>
      <c r="BU132" s="6">
        <f>_xll.SNL.Clients.Office.Excel.Functions.SPG($D132, BU$1, $F132, "Options: Curr=USD, Mag=Actuals")</f>
        <v>0</v>
      </c>
      <c r="BV132" s="6">
        <f>_xll.SNL.Clients.Office.Excel.Functions.SPG($D132, BV$1, $F132, "Options: Curr=USD, Mag=Actuals")</f>
        <v>513807959056.07983</v>
      </c>
      <c r="BW132" s="6">
        <f>_xll.SNL.Clients.Office.Excel.Functions.SPG($D132, BW$1, $F132, "Options: Curr=USD, Mag=Actuals")</f>
        <v>79444436366.808685</v>
      </c>
      <c r="BX132" s="6">
        <f>_xll.SNL.Clients.Office.Excel.Functions.SPG($D132, BX$1, $F132, "Options: Curr=USD, Mag=Actuals")</f>
        <v>593252395422.88855</v>
      </c>
      <c r="BY132" s="6">
        <f>_xll.SNL.Clients.Office.Excel.Functions.SPG($D132, BY$1, $F132, "Options: Curr=USD, Mag=Actuals")</f>
        <v>60.381623879881197</v>
      </c>
      <c r="BZ132" s="6">
        <f>_xll.SNL.Clients.Office.Excel.Functions.SPG($D132, BZ$1, $F132, "Options: Curr=USD, Mag=Actuals")</f>
        <v>24272794684.269451</v>
      </c>
      <c r="CA132" s="6" t="str">
        <f>_xll.SNL.Clients.Office.Excel.Functions.SPG($D132, CA$1, $F132, "Options: Curr=USD, Mag=Actuals")</f>
        <v>Nonperforming Loans</v>
      </c>
      <c r="CB132" s="6">
        <f>_xll.SNL.Clients.Office.Excel.Functions.SPG($D132, CB$1, $F132, "Options: Curr=USD, Mag=Actuals")</f>
        <v>1.41241477569568</v>
      </c>
      <c r="CC132" s="6">
        <f>_xll.SNL.Clients.Office.Excel.Functions.SPG($D132, CC$1, $F132, "Options: Curr=USD, Mag=Actuals")</f>
        <v>8.3174979298552305</v>
      </c>
      <c r="CD132" s="6">
        <f>_xll.SNL.Clients.Office.Excel.Functions.SPG($D132, CD$1, $F132, "Options: Curr=USD, Mag=Actuals")</f>
        <v>0.94653307426078503</v>
      </c>
      <c r="CE132" s="6">
        <f>_xll.SNL.Clients.Office.Excel.Functions.SPG($D132, CE$1, $F132, "Options: Curr=USD, Mag=Actuals")</f>
        <v>32.1383182310081</v>
      </c>
      <c r="CF132" s="6">
        <f>_xll.SNL.Clients.Office.Excel.Functions.SPG($D132, CF$1, $F132, "Options: Curr=USD, Mag=Actuals")</f>
        <v>2.5701581575263699</v>
      </c>
      <c r="CG132" s="6">
        <f>_xll.SNL.Clients.Office.Excel.Functions.SPG($D132, CG$1, $F132, "Options: Curr=USD, Mag=Actuals")</f>
        <v>1.3000090487688101</v>
      </c>
    </row>
    <row r="133" spans="1:85" x14ac:dyDescent="0.3">
      <c r="A133" s="10" t="s">
        <v>96</v>
      </c>
      <c r="B133" s="10" t="s">
        <v>85</v>
      </c>
      <c r="C133" s="10" t="s">
        <v>4</v>
      </c>
      <c r="D133">
        <v>4055265</v>
      </c>
      <c r="E133" s="10" t="s">
        <v>19</v>
      </c>
      <c r="F133" s="10" t="s">
        <v>76</v>
      </c>
      <c r="G133">
        <v>392.99</v>
      </c>
      <c r="H133">
        <v>2386.64</v>
      </c>
      <c r="I133">
        <v>1993.65</v>
      </c>
      <c r="J133">
        <v>14278.33</v>
      </c>
      <c r="K133">
        <v>10041.98</v>
      </c>
      <c r="L133">
        <v>5.99</v>
      </c>
      <c r="M133">
        <v>11285.993727960038</v>
      </c>
      <c r="N133">
        <v>1421.86</v>
      </c>
      <c r="O133">
        <v>2.9</v>
      </c>
      <c r="P133">
        <v>-0.31</v>
      </c>
      <c r="Q133">
        <v>6.91</v>
      </c>
      <c r="R133">
        <v>6.96</v>
      </c>
      <c r="S133" t="str">
        <f>_xll.SNL.Clients.Office.Excel.Functions.SPG(D133, S$1, F133, "Options: Curr=USD, Mag=Actuals")</f>
        <v>Bank of China Limited (SEHK:3988)</v>
      </c>
      <c r="T133" t="str">
        <f>_xll.SNL.Clients.Office.Excel.Functions.SPG($D133, T$1, $F133, "Options: Curr=USD, Mag=Actuals")</f>
        <v>Bank of China Limited</v>
      </c>
      <c r="U133" s="6">
        <f>_xll.SNL.Clients.Office.Excel.Functions.SPG($D133, U$1, $F133, "Options: Curr=USD, Mag=Actuals")</f>
        <v>3270152379037.4697</v>
      </c>
      <c r="V133" t="str">
        <f>_xll.SNL.Clients.Office.Excel.Functions.SPG($D133, V$1, $F133, "Options: Curr=USD, Mag=Actuals")</f>
        <v>SEHK:3988</v>
      </c>
      <c r="W133" t="str">
        <f>_xll.SNL.Clients.Office.Excel.Functions.SPG($D133, W$1, $F133, "Options: Curr=USD, Mag=Actuals")</f>
        <v>Bank</v>
      </c>
      <c r="X133" s="6">
        <f>_xll.SNL.Clients.Office.Excel.Functions.SPG($D133, X$1, $F133, "Options: Curr=USD, Mag=Actuals")</f>
        <v>75244707514.624741</v>
      </c>
      <c r="Y133" s="6">
        <f>_xll.SNL.Clients.Office.Excel.Functions.SPG($D133, Y$1, $F133, "Options: Curr=USD, Mag=Actuals")</f>
        <v>93242779129.726089</v>
      </c>
      <c r="Z133" s="6">
        <f>_xll.SNL.Clients.Office.Excel.Functions.SPG($D133, Z$1, $F133, "Options: Curr=USD, Mag=Actuals")</f>
        <v>89571461534.243484</v>
      </c>
      <c r="AA133" s="6">
        <f>_xll.SNL.Clients.Office.Excel.Functions.SPG($D133, AA$1, $F133, "Options: Curr=USD, Mag=Actuals")</f>
        <v>29233128797.853786</v>
      </c>
      <c r="AB133" s="6">
        <f>_xll.SNL.Clients.Office.Excel.Functions.SPG($D133, AB$1, $F133, "Options: Curr=USD, Mag=Actuals")</f>
        <v>8.8760311024683472E-2</v>
      </c>
      <c r="AC133" s="6">
        <f>_xll.SNL.Clients.Office.Excel.Functions.SPG($D133, AC$1, $F133, "Options: Curr=USD, Mag=Actuals")</f>
        <v>4.2015179414702502</v>
      </c>
      <c r="AD133" s="6">
        <f>_xll.SNL.Clients.Office.Excel.Functions.SPG($D133, AD$1, $F133, "Options: Curr=USD, Mag=Actuals")</f>
        <v>0.91240630464029704</v>
      </c>
      <c r="AE133" s="6">
        <f>_xll.SNL.Clients.Office.Excel.Functions.SPG($D133, AE$1, $F133, "Options: Curr=USD, Mag=Actuals")</f>
        <v>10.676584681181099</v>
      </c>
      <c r="AF133" s="6">
        <f>_xll.SNL.Clients.Office.Excel.Functions.SPG($D133, AF$1, $F133, "Options: Curr=USD, Mag=Actuals")</f>
        <v>3270152379037.4697</v>
      </c>
      <c r="AG133" s="6">
        <f>_xll.SNL.Clients.Office.Excel.Functions.SPG($D133, AG$1, $F133, "Options: Curr=USD, Mag=Actuals")</f>
        <v>286082666704.9649</v>
      </c>
      <c r="AH133" s="6">
        <f>_xll.SNL.Clients.Office.Excel.Functions.SPG($D133, AH$1, $F133, "Options: Curr=USD, Mag=Actuals")</f>
        <v>283889758577.60413</v>
      </c>
      <c r="AI133" s="6">
        <f>_xll.SNL.Clients.Office.Excel.Functions.SPG($D133, AI$1, $F133, "Options: Curr=USD, Mag=Actuals")</f>
        <v>43830</v>
      </c>
      <c r="AJ133" s="6" t="str">
        <f>_xll.SNL.Clients.Office.Excel.Functions.SPG($D133, AJ$1, $F133, "Options: Curr=USD, Mag=Actuals")</f>
        <v>#INVALID FUNCTION PARAMETER</v>
      </c>
      <c r="AK133" s="6" t="str">
        <f>_xll.SNL.Clients.Office.Excel.Functions.SPG($D133, AK$1, $F133, "Options: Curr=USD, Mag=Actuals")</f>
        <v>#INVALID FUNCTION PARAMETER</v>
      </c>
      <c r="AL133" s="6" t="str">
        <f>_xll.SNL.Clients.Office.Excel.Functions.SPG($D133, AL$1, $F133, "Options: Curr=USD, Mag=Actuals")</f>
        <v>#INVALID FUNCTION PARAMETER</v>
      </c>
      <c r="AM133" s="6" t="str">
        <f>_xll.SNL.Clients.Office.Excel.Functions.SPG($D133, AM$1, $F133, "Options: Curr=USD, Mag=Actuals")</f>
        <v>#INVALID FUNCTION PARAMETER</v>
      </c>
      <c r="AN133" s="6">
        <f>_xll.SNL.Clients.Office.Excel.Functions.SPG($D133, AN$1, $F133, "Options: Curr=USD, Mag=Actuals")</f>
        <v>3270152379037.4697</v>
      </c>
      <c r="AO133" s="6">
        <f>_xll.SNL.Clients.Office.Excel.Functions.SPG($D133, AO$1, $F133, "Options: Curr=USD, Mag=Actuals")</f>
        <v>1830189288945.6978</v>
      </c>
      <c r="AP133" s="6">
        <f>_xll.SNL.Clients.Office.Excel.Functions.SPG($D133, AP$1, $F133, "Options: Curr=USD, Mag=Actuals")</f>
        <v>2271689669534.2456</v>
      </c>
      <c r="AQ133" s="6">
        <f>_xll.SNL.Clients.Office.Excel.Functions.SPG($D133, AQ$1, $F133, "Options: Curr=USD, Mag=Actuals")</f>
        <v>265938186675.09225</v>
      </c>
      <c r="AR133" s="6">
        <f>_xll.SNL.Clients.Office.Excel.Functions.SPG($D133, AR$1, $F133, "Options: Curr=USD, Mag=Actuals")</f>
        <v>283889758577.60413</v>
      </c>
      <c r="AS133" s="6">
        <f>_xll.SNL.Clients.Office.Excel.Functions.SPG($D133, AS$1, $F133, "Options: Curr=USD, Mag=Actuals")</f>
        <v>280595010699.56482</v>
      </c>
      <c r="AT133" s="6">
        <f>_xll.SNL.Clients.Office.Excel.Functions.SPG($D133, AT$1, $F133, "Options: Curr=USD, Mag=Actuals")</f>
        <v>55.966483417644</v>
      </c>
      <c r="AU133" s="6">
        <f>_xll.SNL.Clients.Office.Excel.Functions.SPG($D133, AU$1, $F133, "Options: Curr=USD, Mag=Actuals")</f>
        <v>80.565110344536293</v>
      </c>
      <c r="AV133" s="6">
        <f>_xll.SNL.Clients.Office.Excel.Functions.SPG($D133, AV$1, $F133, "Options: Curr=USD, Mag=Actuals")</f>
        <v>8.6812394553052492</v>
      </c>
      <c r="AW133" s="6">
        <f>_xll.SNL.Clients.Office.Excel.Functions.SPG($D133, AW$1, $F133, "Options: Curr=USD, Mag=Actuals")</f>
        <v>8.5891410762206899</v>
      </c>
      <c r="AX133" s="6">
        <f>_xll.SNL.Clients.Office.Excel.Functions.SPG($D133, AX$1, $F133, "Options: Curr=USD, Mag=Actuals")</f>
        <v>29233128797.853786</v>
      </c>
      <c r="AY133" s="6">
        <f>_xll.SNL.Clients.Office.Excel.Functions.SPG($D133, AY$1, $F133, "Options: Curr=USD, Mag=Actuals")</f>
        <v>27135605363.100826</v>
      </c>
      <c r="AZ133" s="6">
        <f>_xll.SNL.Clients.Office.Excel.Functions.SPG($D133, AZ$1, $F133, "Options: Curr=USD, Mag=Actuals")</f>
        <v>0.91240630464029704</v>
      </c>
      <c r="BA133" s="6">
        <f>_xll.SNL.Clients.Office.Excel.Functions.SPG($D133, BA$1, $F133, "Options: Curr=USD, Mag=Actuals")</f>
        <v>10.676584681181099</v>
      </c>
      <c r="BB133" s="6">
        <f>_xll.SNL.Clients.Office.Excel.Functions.SPG($D133, BB$1, $F133, "Options: Curr=USD, Mag=Actuals")</f>
        <v>11.373717139101901</v>
      </c>
      <c r="BC133" s="6">
        <f>_xll.SNL.Clients.Office.Excel.Functions.SPG($D133, BC$1, $F133, "Options: Curr=USD, Mag=Actuals")</f>
        <v>11.738604073276599</v>
      </c>
      <c r="BD133" s="6">
        <f>_xll.SNL.Clients.Office.Excel.Functions.SPG($D133, BD$1, $F133, "Options: Curr=USD, Mag=Actuals")</f>
        <v>1.4844653427474701</v>
      </c>
      <c r="BE133" s="6">
        <f>_xll.SNL.Clients.Office.Excel.Functions.SPG($D133, BE$1, $F133, "Options: Curr=USD, Mag=Actuals")</f>
        <v>1.7627535607082401</v>
      </c>
      <c r="BF133" s="6">
        <f>_xll.SNL.Clients.Office.Excel.Functions.SPG($D133, BF$1, $F133, "Options: Curr=USD, Mag=Actuals")</f>
        <v>0.33357868433020599</v>
      </c>
      <c r="BG133" s="6">
        <f>_xll.SNL.Clients.Office.Excel.Functions.SPG($D133, BG$1, $F133, "Options: Curr=USD, Mag=Actuals")</f>
        <v>0.76365801417202095</v>
      </c>
      <c r="BH133" s="6">
        <f>_xll.SNL.Clients.Office.Excel.Functions.SPG($D133, BH$1, $F133, "Options: Curr=USD, Mag=Actuals")</f>
        <v>1.5848331788815</v>
      </c>
      <c r="BI133" s="6">
        <f>_xll.SNL.Clients.Office.Excel.Functions.SPG($D133, BI$1, $F133, "Options: Curr=USD, Mag=Actuals")</f>
        <v>2.86796195441427</v>
      </c>
      <c r="BJ133" s="6">
        <f>_xll.SNL.Clients.Office.Excel.Functions.SPG($D133, BJ$1, $F133, "Options: Curr=USD, Mag=Actuals")</f>
        <v>0.54272531157345505</v>
      </c>
      <c r="BK133" s="6">
        <f>_xll.SNL.Clients.Office.Excel.Functions.SPG($D133, BK$1, $F133, "Options: Curr=USD, Mag=Actuals")</f>
        <v>1.24245508824782</v>
      </c>
      <c r="BL133" s="6">
        <f>_xll.SNL.Clients.Office.Excel.Functions.SPG($D133, BL$1, $F133, "Options: Curr=USD, Mag=Actuals")</f>
        <v>2.578489337613</v>
      </c>
      <c r="BM133" s="6">
        <f>_xll.SNL.Clients.Office.Excel.Functions.SPG($D133, BM$1, $F133, "Options: Curr=USD, Mag=Actuals")</f>
        <v>1.8429440432359101</v>
      </c>
      <c r="BN133" s="6">
        <f>_xll.SNL.Clients.Office.Excel.Functions.SPG($D133, BN$1, $F133, "Options: Curr=USD, Mag=Actuals")</f>
        <v>1.89154862572361</v>
      </c>
      <c r="BO133" s="6">
        <f>_xll.SNL.Clients.Office.Excel.Functions.SPG($D133, BO$1, $F133, "Options: Curr=USD, Mag=Actuals")</f>
        <v>75.058981099107498</v>
      </c>
      <c r="BP133" s="6">
        <f>_xll.SNL.Clients.Office.Excel.Functions.SPG($D133, BP$1, $F133, "Options: Curr=USD, Mag=Actuals")</f>
        <v>14.2039572180165</v>
      </c>
      <c r="BQ133" s="6">
        <f>_xll.SNL.Clients.Office.Excel.Functions.SPG($D133, BQ$1, $F133, "Options: Curr=USD, Mag=Actuals")</f>
        <v>32.516963079563901</v>
      </c>
      <c r="BR133" s="6">
        <f>_xll.SNL.Clients.Office.Excel.Functions.SPG($D133, BR$1, $F133, "Options: Curr=USD, Mag=Actuals")</f>
        <v>11.3026593547186</v>
      </c>
      <c r="BS133" s="6">
        <f>_xll.SNL.Clients.Office.Excel.Functions.SPG($D133, BS$1, $F133, "Options: Curr=USD, Mag=Actuals")</f>
        <v>12.7899027996133</v>
      </c>
      <c r="BT133" s="6">
        <f>_xll.SNL.Clients.Office.Excel.Functions.SPG($D133, BT$1, $F133, "Options: Curr=USD, Mag=Actuals")</f>
        <v>15.5854662110328</v>
      </c>
      <c r="BU133" s="6">
        <f>_xll.SNL.Clients.Office.Excel.Functions.SPG($D133, BU$1, $F133, "Options: Curr=USD, Mag=Actuals")</f>
        <v>7.0459288874839601</v>
      </c>
      <c r="BV133" s="6">
        <f>_xll.SNL.Clients.Office.Excel.Functions.SPG($D133, BV$1, $F133, "Options: Curr=USD, Mag=Actuals")</f>
        <v>535325223685.53326</v>
      </c>
      <c r="BW133" s="6">
        <f>_xll.SNL.Clients.Office.Excel.Functions.SPG($D133, BW$1, $F133, "Options: Curr=USD, Mag=Actuals")</f>
        <v>84985422740.524765</v>
      </c>
      <c r="BX133" s="6">
        <f>_xll.SNL.Clients.Office.Excel.Functions.SPG($D133, BX$1, $F133, "Options: Curr=USD, Mag=Actuals")</f>
        <v>620310646426.05811</v>
      </c>
      <c r="BY133" s="6">
        <f>_xll.SNL.Clients.Office.Excel.Functions.SPG($D133, BY$1, $F133, "Options: Curr=USD, Mag=Actuals")</f>
        <v>62.0293095961026</v>
      </c>
      <c r="BZ133" s="6">
        <f>_xll.SNL.Clients.Office.Excel.Functions.SPG($D133, BZ$1, $F133, "Options: Curr=USD, Mag=Actuals")</f>
        <v>25597811256.803913</v>
      </c>
      <c r="CA133" s="6" t="str">
        <f>_xll.SNL.Clients.Office.Excel.Functions.SPG($D133, CA$1, $F133, "Options: Curr=USD, Mag=Actuals")</f>
        <v>Nonperforming Loans</v>
      </c>
      <c r="CB133" s="6">
        <f>_xll.SNL.Clients.Office.Excel.Functions.SPG($D133, CB$1, $F133, "Options: Curr=USD, Mag=Actuals")</f>
        <v>1.3637635175067599</v>
      </c>
      <c r="CC133" s="6">
        <f>_xll.SNL.Clients.Office.Excel.Functions.SPG($D133, CC$1, $F133, "Options: Curr=USD, Mag=Actuals")</f>
        <v>7.8184287430066899</v>
      </c>
      <c r="CD133" s="6">
        <f>_xll.SNL.Clients.Office.Excel.Functions.SPG($D133, CD$1, $F133, "Options: Curr=USD, Mag=Actuals")</f>
        <v>0.78759491952197302</v>
      </c>
      <c r="CE133" s="6">
        <f>_xll.SNL.Clients.Office.Excel.Functions.SPG($D133, CE$1, $F133, "Options: Curr=USD, Mag=Actuals")</f>
        <v>28.2225156196087</v>
      </c>
      <c r="CF133" s="6">
        <f>_xll.SNL.Clients.Office.Excel.Functions.SPG($D133, CF$1, $F133, "Options: Curr=USD, Mag=Actuals")</f>
        <v>2.49379693615932</v>
      </c>
      <c r="CG133" s="6">
        <f>_xll.SNL.Clients.Office.Excel.Functions.SPG($D133, CG$1, $F133, "Options: Curr=USD, Mag=Actuals")</f>
        <v>1.2619376426436999</v>
      </c>
    </row>
    <row r="134" spans="1:85" x14ac:dyDescent="0.3">
      <c r="A134" s="10" t="s">
        <v>96</v>
      </c>
      <c r="B134" s="10" t="s">
        <v>85</v>
      </c>
      <c r="C134" s="10" t="s">
        <v>4</v>
      </c>
      <c r="D134">
        <v>4055265</v>
      </c>
      <c r="E134" s="10" t="s">
        <v>19</v>
      </c>
      <c r="F134" s="10" t="s">
        <v>9</v>
      </c>
      <c r="G134">
        <v>511.1</v>
      </c>
      <c r="H134">
        <v>2510.0100000000002</v>
      </c>
      <c r="I134">
        <v>1998.91</v>
      </c>
      <c r="J134">
        <v>14684.02</v>
      </c>
      <c r="K134">
        <v>10305.08</v>
      </c>
      <c r="L134">
        <v>2.21</v>
      </c>
      <c r="M134">
        <v>11554.424790336994</v>
      </c>
      <c r="N134">
        <v>1424.93</v>
      </c>
      <c r="O134">
        <v>2.48</v>
      </c>
      <c r="P134">
        <v>-1.84</v>
      </c>
      <c r="Q134">
        <v>6.9</v>
      </c>
      <c r="R134">
        <v>6.54</v>
      </c>
      <c r="S134" t="str">
        <f>_xll.SNL.Clients.Office.Excel.Functions.SPG(D134, S$1, F134, "Options: Curr=USD, Mag=Actuals")</f>
        <v>Bank of China Limited (SEHK:3988)</v>
      </c>
      <c r="T134" t="str">
        <f>_xll.SNL.Clients.Office.Excel.Functions.SPG($D134, T$1, $F134, "Options: Curr=USD, Mag=Actuals")</f>
        <v>Bank of China Limited</v>
      </c>
      <c r="U134" s="6">
        <f>_xll.SNL.Clients.Office.Excel.Functions.SPG($D134, U$1, $F134, "Options: Curr=USD, Mag=Actuals")</f>
        <v>3737808871733.6025</v>
      </c>
      <c r="V134" t="str">
        <f>_xll.SNL.Clients.Office.Excel.Functions.SPG($D134, V$1, $F134, "Options: Curr=USD, Mag=Actuals")</f>
        <v>SEHK:3988</v>
      </c>
      <c r="W134" t="str">
        <f>_xll.SNL.Clients.Office.Excel.Functions.SPG($D134, W$1, $F134, "Options: Curr=USD, Mag=Actuals")</f>
        <v>Bank</v>
      </c>
      <c r="X134" s="6">
        <f>_xll.SNL.Clients.Office.Excel.Functions.SPG($D134, X$1, $F134, "Options: Curr=USD, Mag=Actuals")</f>
        <v>76982953018.745972</v>
      </c>
      <c r="Y134" s="6">
        <f>_xll.SNL.Clients.Office.Excel.Functions.SPG($D134, Y$1, $F134, "Options: Curr=USD, Mag=Actuals")</f>
        <v>89634959216.077026</v>
      </c>
      <c r="Z134" s="6">
        <f>_xll.SNL.Clients.Office.Excel.Functions.SPG($D134, Z$1, $F134, "Options: Curr=USD, Mag=Actuals")</f>
        <v>85645710712.434174</v>
      </c>
      <c r="AA134" s="6">
        <f>_xll.SNL.Clients.Office.Excel.Functions.SPG($D134, AA$1, $F134, "Options: Curr=USD, Mag=Actuals")</f>
        <v>29745470482.917713</v>
      </c>
      <c r="AB134" s="6">
        <f>_xll.SNL.Clients.Office.Excel.Functions.SPG($D134, AB$1, $F134, "Options: Curr=USD, Mag=Actuals")</f>
        <v>8.904961031181241E-2</v>
      </c>
      <c r="AC134" s="6">
        <f>_xll.SNL.Clients.Office.Excel.Functions.SPG($D134, AC$1, $F134, "Options: Curr=USD, Mag=Actuals")</f>
        <v>0.14394564299523799</v>
      </c>
      <c r="AD134" s="6">
        <f>_xll.SNL.Clients.Office.Excel.Functions.SPG($D134, AD$1, $F134, "Options: Curr=USD, Mag=Actuals")</f>
        <v>0.85042447494321904</v>
      </c>
      <c r="AE134" s="6">
        <f>_xll.SNL.Clients.Office.Excel.Functions.SPG($D134, AE$1, $F134, "Options: Curr=USD, Mag=Actuals")</f>
        <v>9.8570833217937306</v>
      </c>
      <c r="AF134" s="6">
        <f>_xll.SNL.Clients.Office.Excel.Functions.SPG($D134, AF$1, $F134, "Options: Curr=USD, Mag=Actuals")</f>
        <v>3737808871733.6025</v>
      </c>
      <c r="AG134" s="6">
        <f>_xll.SNL.Clients.Office.Excel.Functions.SPG($D134, AG$1, $F134, "Options: Curr=USD, Mag=Actuals")</f>
        <v>333936984958.4903</v>
      </c>
      <c r="AH134" s="6">
        <f>_xll.SNL.Clients.Office.Excel.Functions.SPG($D134, AH$1, $F134, "Options: Curr=USD, Mag=Actuals")</f>
        <v>331286493275.74054</v>
      </c>
      <c r="AI134" s="6">
        <f>_xll.SNL.Clients.Office.Excel.Functions.SPG($D134, AI$1, $F134, "Options: Curr=USD, Mag=Actuals")</f>
        <v>44196</v>
      </c>
      <c r="AJ134" s="6" t="str">
        <f>_xll.SNL.Clients.Office.Excel.Functions.SPG($D134, AJ$1, $F134, "Options: Curr=USD, Mag=Actuals")</f>
        <v>#INVALID FUNCTION PARAMETER</v>
      </c>
      <c r="AK134" s="6" t="str">
        <f>_xll.SNL.Clients.Office.Excel.Functions.SPG($D134, AK$1, $F134, "Options: Curr=USD, Mag=Actuals")</f>
        <v>#INVALID FUNCTION PARAMETER</v>
      </c>
      <c r="AL134" s="6" t="str">
        <f>_xll.SNL.Clients.Office.Excel.Functions.SPG($D134, AL$1, $F134, "Options: Curr=USD, Mag=Actuals")</f>
        <v>#INVALID FUNCTION PARAMETER</v>
      </c>
      <c r="AM134" s="6" t="str">
        <f>_xll.SNL.Clients.Office.Excel.Functions.SPG($D134, AM$1, $F134, "Options: Curr=USD, Mag=Actuals")</f>
        <v>#INVALID FUNCTION PARAMETER</v>
      </c>
      <c r="AN134" s="6">
        <f>_xll.SNL.Clients.Office.Excel.Functions.SPG($D134, AN$1, $F134, "Options: Curr=USD, Mag=Actuals")</f>
        <v>3737808871733.6025</v>
      </c>
      <c r="AO134" s="6">
        <f>_xll.SNL.Clients.Office.Excel.Functions.SPG($D134, AO$1, $F134, "Options: Curr=USD, Mag=Actuals")</f>
        <v>2121175137089.1155</v>
      </c>
      <c r="AP134" s="6">
        <f>_xll.SNL.Clients.Office.Excel.Functions.SPG($D134, AP$1, $F134, "Options: Curr=USD, Mag=Actuals")</f>
        <v>2585419691817.541</v>
      </c>
      <c r="AQ134" s="6">
        <f>_xll.SNL.Clients.Office.Excel.Functions.SPG($D134, AQ$1, $F134, "Options: Curr=USD, Mag=Actuals")</f>
        <v>312229114971.05042</v>
      </c>
      <c r="AR134" s="6">
        <f>_xll.SNL.Clients.Office.Excel.Functions.SPG($D134, AR$1, $F134, "Options: Curr=USD, Mag=Actuals")</f>
        <v>331286493275.74054</v>
      </c>
      <c r="AS134" s="6">
        <f>_xll.SNL.Clients.Office.Excel.Functions.SPG($D134, AS$1, $F134, "Options: Curr=USD, Mag=Actuals")</f>
        <v>327508501056.88812</v>
      </c>
      <c r="AT134" s="6">
        <f>_xll.SNL.Clients.Office.Excel.Functions.SPG($D134, AT$1, $F134, "Options: Curr=USD, Mag=Actuals")</f>
        <v>56.749159999326302</v>
      </c>
      <c r="AU134" s="6">
        <f>_xll.SNL.Clients.Office.Excel.Functions.SPG($D134, AU$1, $F134, "Options: Curr=USD, Mag=Actuals")</f>
        <v>82.043744920885004</v>
      </c>
      <c r="AV134" s="6">
        <f>_xll.SNL.Clients.Office.Excel.Functions.SPG($D134, AV$1, $F134, "Options: Curr=USD, Mag=Actuals")</f>
        <v>8.8631202034171803</v>
      </c>
      <c r="AW134" s="6">
        <f>_xll.SNL.Clients.Office.Excel.Functions.SPG($D134, AW$1, $F134, "Options: Curr=USD, Mag=Actuals")</f>
        <v>8.7709103546419804</v>
      </c>
      <c r="AX134" s="6">
        <f>_xll.SNL.Clients.Office.Excel.Functions.SPG($D134, AX$1, $F134, "Options: Curr=USD, Mag=Actuals")</f>
        <v>29745470482.917713</v>
      </c>
      <c r="AY134" s="6">
        <f>_xll.SNL.Clients.Office.Excel.Functions.SPG($D134, AY$1, $F134, "Options: Curr=USD, Mag=Actuals")</f>
        <v>27972310001.366871</v>
      </c>
      <c r="AZ134" s="6">
        <f>_xll.SNL.Clients.Office.Excel.Functions.SPG($D134, AZ$1, $F134, "Options: Curr=USD, Mag=Actuals")</f>
        <v>0.85042447494321904</v>
      </c>
      <c r="BA134" s="6">
        <f>_xll.SNL.Clients.Office.Excel.Functions.SPG($D134, BA$1, $F134, "Options: Curr=USD, Mag=Actuals")</f>
        <v>9.8570833217937306</v>
      </c>
      <c r="BB134" s="6">
        <f>_xll.SNL.Clients.Office.Excel.Functions.SPG($D134, BB$1, $F134, "Options: Curr=USD, Mag=Actuals")</f>
        <v>10.582723188399299</v>
      </c>
      <c r="BC134" s="6">
        <f>_xll.SNL.Clients.Office.Excel.Functions.SPG($D134, BC$1, $F134, "Options: Curr=USD, Mag=Actuals")</f>
        <v>10.96066351959</v>
      </c>
      <c r="BD134" s="6">
        <f>_xll.SNL.Clients.Office.Excel.Functions.SPG($D134, BD$1, $F134, "Options: Curr=USD, Mag=Actuals")</f>
        <v>1.37619337529385</v>
      </c>
      <c r="BE134" s="6">
        <f>_xll.SNL.Clients.Office.Excel.Functions.SPG($D134, BE$1, $F134, "Options: Curr=USD, Mag=Actuals")</f>
        <v>1.7245916388883</v>
      </c>
      <c r="BF134" s="6">
        <f>_xll.SNL.Clients.Office.Excel.Functions.SPG($D134, BF$1, $F134, "Options: Curr=USD, Mag=Actuals")</f>
        <v>0.31314973084146802</v>
      </c>
      <c r="BG134" s="6">
        <f>_xll.SNL.Clients.Office.Excel.Functions.SPG($D134, BG$1, $F134, "Options: Curr=USD, Mag=Actuals")</f>
        <v>0.70846591736942</v>
      </c>
      <c r="BH134" s="6">
        <f>_xll.SNL.Clients.Office.Excel.Functions.SPG($D134, BH$1, $F134, "Options: Curr=USD, Mag=Actuals")</f>
        <v>1.49248052380867</v>
      </c>
      <c r="BI134" s="6">
        <f>_xll.SNL.Clients.Office.Excel.Functions.SPG($D134, BI$1, $F134, "Options: Curr=USD, Mag=Actuals")</f>
        <v>2.79080818867978</v>
      </c>
      <c r="BJ134" s="6">
        <f>_xll.SNL.Clients.Office.Excel.Functions.SPG($D134, BJ$1, $F134, "Options: Curr=USD, Mag=Actuals")</f>
        <v>0.50675233104956696</v>
      </c>
      <c r="BK134" s="6">
        <f>_xll.SNL.Clients.Office.Excel.Functions.SPG($D134, BK$1, $F134, "Options: Curr=USD, Mag=Actuals")</f>
        <v>1.1464699462822601</v>
      </c>
      <c r="BL134" s="6">
        <f>_xll.SNL.Clients.Office.Excel.Functions.SPG($D134, BL$1, $F134, "Options: Curr=USD, Mag=Actuals")</f>
        <v>2.4151960228540199</v>
      </c>
      <c r="BM134" s="6">
        <f>_xll.SNL.Clients.Office.Excel.Functions.SPG($D134, BM$1, $F134, "Options: Curr=USD, Mag=Actuals")</f>
        <v>1.65319543734713</v>
      </c>
      <c r="BN134" s="6">
        <f>_xll.SNL.Clients.Office.Excel.Functions.SPG($D134, BN$1, $F134, "Options: Curr=USD, Mag=Actuals")</f>
        <v>1.8516728643899101</v>
      </c>
      <c r="BO134" s="6">
        <f>_xll.SNL.Clients.Office.Excel.Functions.SPG($D134, BO$1, $F134, "Options: Curr=USD, Mag=Actuals")</f>
        <v>78.356819894498898</v>
      </c>
      <c r="BP134" s="6">
        <f>_xll.SNL.Clients.Office.Excel.Functions.SPG($D134, BP$1, $F134, "Options: Curr=USD, Mag=Actuals")</f>
        <v>14.2279577995479</v>
      </c>
      <c r="BQ134" s="6">
        <f>_xll.SNL.Clients.Office.Excel.Functions.SPG($D134, BQ$1, $F134, "Options: Curr=USD, Mag=Actuals")</f>
        <v>32.189148455161998</v>
      </c>
      <c r="BR134" s="6">
        <f>_xll.SNL.Clients.Office.Excel.Functions.SPG($D134, BR$1, $F134, "Options: Curr=USD, Mag=Actuals")</f>
        <v>11.283131969937299</v>
      </c>
      <c r="BS134" s="6">
        <f>_xll.SNL.Clients.Office.Excel.Functions.SPG($D134, BS$1, $F134, "Options: Curr=USD, Mag=Actuals")</f>
        <v>13.188230789620899</v>
      </c>
      <c r="BT134" s="6">
        <f>_xll.SNL.Clients.Office.Excel.Functions.SPG($D134, BT$1, $F134, "Options: Curr=USD, Mag=Actuals")</f>
        <v>16.222392024401199</v>
      </c>
      <c r="BU134" s="6">
        <f>_xll.SNL.Clients.Office.Excel.Functions.SPG($D134, BU$1, $F134, "Options: Curr=USD, Mag=Actuals")</f>
        <v>7.0544653297603697</v>
      </c>
      <c r="BV134" s="6">
        <f>_xll.SNL.Clients.Office.Excel.Functions.SPG($D134, BV$1, $F134, "Options: Curr=USD, Mag=Actuals")</f>
        <v>594417639310.1123</v>
      </c>
      <c r="BW134" s="6">
        <f>_xll.SNL.Clients.Office.Excel.Functions.SPG($D134, BW$1, $F134, "Options: Curr=USD, Mag=Actuals")</f>
        <v>98993658671.078033</v>
      </c>
      <c r="BX134" s="6">
        <f>_xll.SNL.Clients.Office.Excel.Functions.SPG($D134, BX$1, $F134, "Options: Curr=USD, Mag=Actuals")</f>
        <v>693411297981.19043</v>
      </c>
      <c r="BY134" s="6">
        <f>_xll.SNL.Clients.Office.Excel.Functions.SPG($D134, BY$1, $F134, "Options: Curr=USD, Mag=Actuals")</f>
        <v>61.915732215903198</v>
      </c>
      <c r="BZ134" s="6">
        <f>_xll.SNL.Clients.Office.Excel.Functions.SPG($D134, BZ$1, $F134, "Options: Curr=USD, Mag=Actuals")</f>
        <v>31748460619.42836</v>
      </c>
      <c r="CA134" s="6" t="str">
        <f>_xll.SNL.Clients.Office.Excel.Functions.SPG($D134, CA$1, $F134, "Options: Curr=USD, Mag=Actuals")</f>
        <v>Nonperforming Loans</v>
      </c>
      <c r="CB134" s="6">
        <f>_xll.SNL.Clients.Office.Excel.Functions.SPG($D134, CB$1, $F134, "Options: Curr=USD, Mag=Actuals")</f>
        <v>1.4579315088082001</v>
      </c>
      <c r="CC134" s="6">
        <f>_xll.SNL.Clients.Office.Excel.Functions.SPG($D134, CC$1, $F134, "Options: Curr=USD, Mag=Actuals")</f>
        <v>8.2684595564608294</v>
      </c>
      <c r="CD134" s="6">
        <f>_xll.SNL.Clients.Office.Excel.Functions.SPG($D134, CD$1, $F134, "Options: Curr=USD, Mag=Actuals")</f>
        <v>0.74292851534548798</v>
      </c>
      <c r="CE134" s="6">
        <f>_xll.SNL.Clients.Office.Excel.Functions.SPG($D134, CE$1, $F134, "Options: Curr=USD, Mag=Actuals")</f>
        <v>30.490081680279999</v>
      </c>
      <c r="CF134" s="6">
        <f>_xll.SNL.Clients.Office.Excel.Functions.SPG($D134, CF$1, $F134, "Options: Curr=USD, Mag=Actuals")</f>
        <v>2.59281843194902</v>
      </c>
      <c r="CG134" s="6">
        <f>_xll.SNL.Clients.Office.Excel.Functions.SPG($D134, CG$1, $F134, "Options: Curr=USD, Mag=Actuals")</f>
        <v>1.3718434968100299</v>
      </c>
    </row>
    <row r="135" spans="1:85" x14ac:dyDescent="0.3">
      <c r="A135" s="10" t="s">
        <v>96</v>
      </c>
      <c r="B135" s="10" t="s">
        <v>85</v>
      </c>
      <c r="C135" s="10" t="s">
        <v>4</v>
      </c>
      <c r="D135">
        <v>4055265</v>
      </c>
      <c r="E135" s="10" t="s">
        <v>19</v>
      </c>
      <c r="F135" s="10" t="s">
        <v>77</v>
      </c>
      <c r="G135">
        <v>562.71</v>
      </c>
      <c r="H135">
        <v>3215.84</v>
      </c>
      <c r="I135">
        <v>2653.13</v>
      </c>
      <c r="J135">
        <v>17818.349999999999</v>
      </c>
      <c r="K135">
        <v>12496.27</v>
      </c>
      <c r="L135">
        <v>8.4499999999999993</v>
      </c>
      <c r="M135">
        <v>13395.273351913929</v>
      </c>
      <c r="N135">
        <v>1425.89</v>
      </c>
      <c r="O135">
        <v>0.91</v>
      </c>
      <c r="P135">
        <v>8.11</v>
      </c>
      <c r="Q135">
        <v>6.45</v>
      </c>
      <c r="R135">
        <v>6.35</v>
      </c>
      <c r="S135" t="str">
        <f>_xll.SNL.Clients.Office.Excel.Functions.SPG(D135, S$1, F135, "Options: Curr=USD, Mag=Actuals")</f>
        <v>Bank of China Limited (SEHK:3988)</v>
      </c>
      <c r="T135" t="str">
        <f>_xll.SNL.Clients.Office.Excel.Functions.SPG($D135, T$1, $F135, "Options: Curr=USD, Mag=Actuals")</f>
        <v>Bank of China Limited</v>
      </c>
      <c r="U135" s="6">
        <f>_xll.SNL.Clients.Office.Excel.Functions.SPG($D135, U$1, $F135, "Options: Curr=USD, Mag=Actuals")</f>
        <v>4206530869250.3853</v>
      </c>
      <c r="V135" t="str">
        <f>_xll.SNL.Clients.Office.Excel.Functions.SPG($D135, V$1, $F135, "Options: Curr=USD, Mag=Actuals")</f>
        <v>SEHK:3988</v>
      </c>
      <c r="W135" t="str">
        <f>_xll.SNL.Clients.Office.Excel.Functions.SPG($D135, W$1, $F135, "Options: Curr=USD, Mag=Actuals")</f>
        <v>Bank</v>
      </c>
      <c r="X135" s="6">
        <f>_xll.SNL.Clients.Office.Excel.Functions.SPG($D135, X$1, $F135, "Options: Curr=USD, Mag=Actuals")</f>
        <v>87744334035.239761</v>
      </c>
      <c r="Y135" s="6">
        <f>_xll.SNL.Clients.Office.Excel.Functions.SPG($D135, Y$1, $F135, "Options: Curr=USD, Mag=Actuals")</f>
        <v>103835689201.77911</v>
      </c>
      <c r="Z135" s="6">
        <f>_xll.SNL.Clients.Office.Excel.Functions.SPG($D135, Z$1, $F135, "Options: Curr=USD, Mag=Actuals")</f>
        <v>99371931899.144974</v>
      </c>
      <c r="AA135" s="6">
        <f>_xll.SNL.Clients.Office.Excel.Functions.SPG($D135, AA$1, $F135, "Options: Curr=USD, Mag=Actuals")</f>
        <v>35245419610.43132</v>
      </c>
      <c r="AB135" s="6">
        <f>_xll.SNL.Clients.Office.Excel.Functions.SPG($D135, AB$1, $F135, "Options: Curr=USD, Mag=Actuals")</f>
        <v>0.10836921209159665</v>
      </c>
      <c r="AC135" s="6">
        <f>_xll.SNL.Clients.Office.Excel.Functions.SPG($D135, AC$1, $F135, "Options: Curr=USD, Mag=Actuals")</f>
        <v>13.862241966176599</v>
      </c>
      <c r="AD135" s="6">
        <f>_xll.SNL.Clients.Office.Excel.Functions.SPG($D135, AD$1, $F135, "Options: Curr=USD, Mag=Actuals")</f>
        <v>0.87485128359876096</v>
      </c>
      <c r="AE135" s="6">
        <f>_xll.SNL.Clients.Office.Excel.Functions.SPG($D135, AE$1, $F135, "Options: Curr=USD, Mag=Actuals")</f>
        <v>10.1489832110687</v>
      </c>
      <c r="AF135" s="6">
        <f>_xll.SNL.Clients.Office.Excel.Functions.SPG($D135, AF$1, $F135, "Options: Curr=USD, Mag=Actuals")</f>
        <v>4206530869250.3853</v>
      </c>
      <c r="AG135" s="6">
        <f>_xll.SNL.Clients.Office.Excel.Functions.SPG($D135, AG$1, $F135, "Options: Curr=USD, Mag=Actuals")</f>
        <v>376256650820.1366</v>
      </c>
      <c r="AH135" s="6">
        <f>_xll.SNL.Clients.Office.Excel.Functions.SPG($D135, AH$1, $F135, "Options: Curr=USD, Mag=Actuals")</f>
        <v>370014324843.37122</v>
      </c>
      <c r="AI135" s="6">
        <f>_xll.SNL.Clients.Office.Excel.Functions.SPG($D135, AI$1, $F135, "Options: Curr=USD, Mag=Actuals")</f>
        <v>44561</v>
      </c>
      <c r="AJ135" s="6" t="str">
        <f>_xll.SNL.Clients.Office.Excel.Functions.SPG($D135, AJ$1, $F135, "Options: Curr=USD, Mag=Actuals")</f>
        <v>#INVALID FUNCTION PARAMETER</v>
      </c>
      <c r="AK135" s="6" t="str">
        <f>_xll.SNL.Clients.Office.Excel.Functions.SPG($D135, AK$1, $F135, "Options: Curr=USD, Mag=Actuals")</f>
        <v>#INVALID FUNCTION PARAMETER</v>
      </c>
      <c r="AL135" s="6" t="str">
        <f>_xll.SNL.Clients.Office.Excel.Functions.SPG($D135, AL$1, $F135, "Options: Curr=USD, Mag=Actuals")</f>
        <v>#INVALID FUNCTION PARAMETER</v>
      </c>
      <c r="AM135" s="6" t="str">
        <f>_xll.SNL.Clients.Office.Excel.Functions.SPG($D135, AM$1, $F135, "Options: Curr=USD, Mag=Actuals")</f>
        <v>#INVALID FUNCTION PARAMETER</v>
      </c>
      <c r="AN135" s="6">
        <f>_xll.SNL.Clients.Office.Excel.Functions.SPG($D135, AN$1, $F135, "Options: Curr=USD, Mag=Actuals")</f>
        <v>4206530869250.3853</v>
      </c>
      <c r="AO135" s="6">
        <f>_xll.SNL.Clients.Office.Excel.Functions.SPG($D135, AO$1, $F135, "Options: Curr=USD, Mag=Actuals")</f>
        <v>2412002014923.0239</v>
      </c>
      <c r="AP135" s="6">
        <f>_xll.SNL.Clients.Office.Excel.Functions.SPG($D135, AP$1, $F135, "Options: Curr=USD, Mag=Actuals")</f>
        <v>2855978182161.6343</v>
      </c>
      <c r="AQ135" s="6">
        <f>_xll.SNL.Clients.Office.Excel.Functions.SPG($D135, AQ$1, $F135, "Options: Curr=USD, Mag=Actuals")</f>
        <v>350274375846.11023</v>
      </c>
      <c r="AR135" s="6">
        <f>_xll.SNL.Clients.Office.Excel.Functions.SPG($D135, AR$1, $F135, "Options: Curr=USD, Mag=Actuals")</f>
        <v>370014324843.37122</v>
      </c>
      <c r="AS135" s="6">
        <f>_xll.SNL.Clients.Office.Excel.Functions.SPG($D135, AS$1, $F135, "Options: Curr=USD, Mag=Actuals")</f>
        <v>365995025658.78534</v>
      </c>
      <c r="AT135" s="6">
        <f>_xll.SNL.Clients.Office.Excel.Functions.SPG($D135, AT$1, $F135, "Options: Curr=USD, Mag=Actuals")</f>
        <v>57.339458330252299</v>
      </c>
      <c r="AU135" s="6">
        <f>_xll.SNL.Clients.Office.Excel.Functions.SPG($D135, AU$1, $F135, "Options: Curr=USD, Mag=Actuals")</f>
        <v>84.454497236299801</v>
      </c>
      <c r="AV135" s="6">
        <f>_xll.SNL.Clients.Office.Excel.Functions.SPG($D135, AV$1, $F135, "Options: Curr=USD, Mag=Actuals")</f>
        <v>8.7961870801463693</v>
      </c>
      <c r="AW135" s="6">
        <f>_xll.SNL.Clients.Office.Excel.Functions.SPG($D135, AW$1, $F135, "Options: Curr=USD, Mag=Actuals")</f>
        <v>8.7089593819501392</v>
      </c>
      <c r="AX135" s="6">
        <f>_xll.SNL.Clients.Office.Excel.Functions.SPG($D135, AX$1, $F135, "Options: Curr=USD, Mag=Actuals")</f>
        <v>35245419610.43132</v>
      </c>
      <c r="AY135" s="6">
        <f>_xll.SNL.Clients.Office.Excel.Functions.SPG($D135, AY$1, $F135, "Options: Curr=USD, Mag=Actuals")</f>
        <v>33574146210.792675</v>
      </c>
      <c r="AZ135" s="6">
        <f>_xll.SNL.Clients.Office.Excel.Functions.SPG($D135, AZ$1, $F135, "Options: Curr=USD, Mag=Actuals")</f>
        <v>0.87485128359876096</v>
      </c>
      <c r="BA135" s="6">
        <f>_xll.SNL.Clients.Office.Excel.Functions.SPG($D135, BA$1, $F135, "Options: Curr=USD, Mag=Actuals")</f>
        <v>10.1489832110687</v>
      </c>
      <c r="BB135" s="6">
        <f>_xll.SNL.Clients.Office.Excel.Functions.SPG($D135, BB$1, $F135, "Options: Curr=USD, Mag=Actuals")</f>
        <v>11.2668033650538</v>
      </c>
      <c r="BC135" s="6">
        <f>_xll.SNL.Clients.Office.Excel.Functions.SPG($D135, BC$1, $F135, "Options: Curr=USD, Mag=Actuals")</f>
        <v>11.6920264107818</v>
      </c>
      <c r="BD135" s="6">
        <f>_xll.SNL.Clients.Office.Excel.Functions.SPG($D135, BD$1, $F135, "Options: Curr=USD, Mag=Actuals")</f>
        <v>1.42343028641845</v>
      </c>
      <c r="BE135" s="6">
        <f>_xll.SNL.Clients.Office.Excel.Functions.SPG($D135, BE$1, $F135, "Options: Curr=USD, Mag=Actuals")</f>
        <v>1.63604143772843</v>
      </c>
      <c r="BF135" s="6">
        <f>_xll.SNL.Clients.Office.Excel.Functions.SPG($D135, BF$1, $F135, "Options: Curr=USD, Mag=Actuals")</f>
        <v>0.31334544718817597</v>
      </c>
      <c r="BG135" s="6">
        <f>_xll.SNL.Clients.Office.Excel.Functions.SPG($D135, BG$1, $F135, "Options: Curr=USD, Mag=Actuals")</f>
        <v>0.700715321735079</v>
      </c>
      <c r="BH135" s="6">
        <f>_xll.SNL.Clients.Office.Excel.Functions.SPG($D135, BH$1, $F135, "Options: Curr=USD, Mag=Actuals")</f>
        <v>1.47724834298262</v>
      </c>
      <c r="BI135" s="6">
        <f>_xll.SNL.Clients.Office.Excel.Functions.SPG($D135, BI$1, $F135, "Options: Curr=USD, Mag=Actuals")</f>
        <v>2.6619277767057601</v>
      </c>
      <c r="BJ135" s="6">
        <f>_xll.SNL.Clients.Office.Excel.Functions.SPG($D135, BJ$1, $F135, "Options: Curr=USD, Mag=Actuals")</f>
        <v>0.50982996539048897</v>
      </c>
      <c r="BK135" s="6">
        <f>_xll.SNL.Clients.Office.Excel.Functions.SPG($D135, BK$1, $F135, "Options: Curr=USD, Mag=Actuals")</f>
        <v>1.14010167192326</v>
      </c>
      <c r="BL135" s="6">
        <f>_xll.SNL.Clients.Office.Excel.Functions.SPG($D135, BL$1, $F135, "Options: Curr=USD, Mag=Actuals")</f>
        <v>2.4035628356319898</v>
      </c>
      <c r="BM135" s="6">
        <f>_xll.SNL.Clients.Office.Excel.Functions.SPG($D135, BM$1, $F135, "Options: Curr=USD, Mag=Actuals")</f>
        <v>1.7319918088364501</v>
      </c>
      <c r="BN135" s="6">
        <f>_xll.SNL.Clients.Office.Excel.Functions.SPG($D135, BN$1, $F135, "Options: Curr=USD, Mag=Actuals")</f>
        <v>1.75159634550345</v>
      </c>
      <c r="BO135" s="6">
        <f>_xll.SNL.Clients.Office.Excel.Functions.SPG($D135, BO$1, $F135, "Options: Curr=USD, Mag=Actuals")</f>
        <v>75.117939946922604</v>
      </c>
      <c r="BP135" s="6">
        <f>_xll.SNL.Clients.Office.Excel.Functions.SPG($D135, BP$1, $F135, "Options: Curr=USD, Mag=Actuals")</f>
        <v>14.3870833230265</v>
      </c>
      <c r="BQ135" s="6">
        <f>_xll.SNL.Clients.Office.Excel.Functions.SPG($D135, BQ$1, $F135, "Options: Curr=USD, Mag=Actuals")</f>
        <v>32.172957386132701</v>
      </c>
      <c r="BR135" s="6">
        <f>_xll.SNL.Clients.Office.Excel.Functions.SPG($D135, BR$1, $F135, "Options: Curr=USD, Mag=Actuals")</f>
        <v>11.2957511566149</v>
      </c>
      <c r="BS135" s="6">
        <f>_xll.SNL.Clients.Office.Excel.Functions.SPG($D135, BS$1, $F135, "Options: Curr=USD, Mag=Actuals")</f>
        <v>13.3164005027533</v>
      </c>
      <c r="BT135" s="6">
        <f>_xll.SNL.Clients.Office.Excel.Functions.SPG($D135, BT$1, $F135, "Options: Curr=USD, Mag=Actuals")</f>
        <v>16.533242161265601</v>
      </c>
      <c r="BU135" s="6">
        <f>_xll.SNL.Clients.Office.Excel.Functions.SPG($D135, BU$1, $F135, "Options: Curr=USD, Mag=Actuals")</f>
        <v>6.9298899823224298</v>
      </c>
      <c r="BV135" s="6">
        <f>_xll.SNL.Clients.Office.Excel.Functions.SPG($D135, BV$1, $F135, "Options: Curr=USD, Mag=Actuals")</f>
        <v>762342505430.84717</v>
      </c>
      <c r="BW135" s="6">
        <f>_xll.SNL.Clients.Office.Excel.Functions.SPG($D135, BW$1, $F135, "Options: Curr=USD, Mag=Actuals")</f>
        <v>102369895790.69987</v>
      </c>
      <c r="BX135" s="6">
        <f>_xll.SNL.Clients.Office.Excel.Functions.SPG($D135, BX$1, $F135, "Options: Curr=USD, Mag=Actuals")</f>
        <v>864712401221.547</v>
      </c>
      <c r="BY135" s="6">
        <f>_xll.SNL.Clients.Office.Excel.Functions.SPG($D135, BY$1, $F135, "Options: Curr=USD, Mag=Actuals")</f>
        <v>61.086235192577</v>
      </c>
      <c r="BZ135" s="6">
        <f>_xll.SNL.Clients.Office.Excel.Functions.SPG($D135, BZ$1, $F135, "Options: Curr=USD, Mag=Actuals")</f>
        <v>32867172496.300728</v>
      </c>
      <c r="CA135" s="6" t="str">
        <f>_xll.SNL.Clients.Office.Excel.Functions.SPG($D135, CA$1, $F135, "Options: Curr=USD, Mag=Actuals")</f>
        <v>Nonperforming Loans</v>
      </c>
      <c r="CB135" s="6">
        <f>_xll.SNL.Clients.Office.Excel.Functions.SPG($D135, CB$1, $F135, "Options: Curr=USD, Mag=Actuals")</f>
        <v>1.3287829682699499</v>
      </c>
      <c r="CC135" s="6">
        <f>_xll.SNL.Clients.Office.Excel.Functions.SPG($D135, CC$1, $F135, "Options: Curr=USD, Mag=Actuals")</f>
        <v>7.68872435566721</v>
      </c>
      <c r="CD135" s="6">
        <f>_xll.SNL.Clients.Office.Excel.Functions.SPG($D135, CD$1, $F135, "Options: Curr=USD, Mag=Actuals")</f>
        <v>0.64549793134389</v>
      </c>
      <c r="CE135" s="6">
        <f>_xll.SNL.Clients.Office.Excel.Functions.SPG($D135, CE$1, $F135, "Options: Curr=USD, Mag=Actuals")</f>
        <v>25.993154074992599</v>
      </c>
      <c r="CF135" s="6">
        <f>_xll.SNL.Clients.Office.Excel.Functions.SPG($D135, CF$1, $F135, "Options: Curr=USD, Mag=Actuals")</f>
        <v>2.4854603107931199</v>
      </c>
      <c r="CG135" s="6">
        <f>_xll.SNL.Clients.Office.Excel.Functions.SPG($D135, CG$1, $F135, "Options: Curr=USD, Mag=Actuals")</f>
        <v>1.2790717406021499</v>
      </c>
    </row>
    <row r="136" spans="1:85" x14ac:dyDescent="0.3">
      <c r="A136" s="10" t="s">
        <v>96</v>
      </c>
      <c r="B136" s="10" t="s">
        <v>85</v>
      </c>
      <c r="C136" s="10" t="s">
        <v>4</v>
      </c>
      <c r="D136">
        <v>4055265</v>
      </c>
      <c r="E136" s="10" t="s">
        <v>19</v>
      </c>
      <c r="F136" s="10" t="s">
        <v>78</v>
      </c>
      <c r="G136">
        <v>665.05</v>
      </c>
      <c r="H136">
        <v>3346.82</v>
      </c>
      <c r="I136">
        <v>2681.78</v>
      </c>
      <c r="J136">
        <v>17898.650000000001</v>
      </c>
      <c r="K136">
        <v>0</v>
      </c>
      <c r="L136">
        <v>2.95</v>
      </c>
      <c r="M136">
        <v>13239.661541013966</v>
      </c>
      <c r="N136">
        <v>0</v>
      </c>
      <c r="O136">
        <v>1.96</v>
      </c>
      <c r="P136">
        <v>4.0599999999999996</v>
      </c>
      <c r="Q136">
        <v>6.73</v>
      </c>
      <c r="R136">
        <v>6.9</v>
      </c>
      <c r="S136" t="str">
        <f>_xll.SNL.Clients.Office.Excel.Functions.SPG(D136, S$1, F136, "Options: Curr=USD, Mag=Actuals")</f>
        <v>Bank of China Limited (SEHK:3988)</v>
      </c>
      <c r="T136" t="str">
        <f>_xll.SNL.Clients.Office.Excel.Functions.SPG($D136, T$1, $F136, "Options: Curr=USD, Mag=Actuals")</f>
        <v>Bank of China Limited</v>
      </c>
      <c r="U136" s="6">
        <f>_xll.SNL.Clients.Office.Excel.Functions.SPG($D136, U$1, $F136, "Options: Curr=USD, Mag=Actuals")</f>
        <v>4189170677956.2725</v>
      </c>
      <c r="V136" t="str">
        <f>_xll.SNL.Clients.Office.Excel.Functions.SPG($D136, V$1, $F136, "Options: Curr=USD, Mag=Actuals")</f>
        <v>SEHK:3988</v>
      </c>
      <c r="W136" t="str">
        <f>_xll.SNL.Clients.Office.Excel.Functions.SPG($D136, W$1, $F136, "Options: Curr=USD, Mag=Actuals")</f>
        <v>Bank</v>
      </c>
      <c r="X136" s="6">
        <f>_xll.SNL.Clients.Office.Excel.Functions.SPG($D136, X$1, $F136, "Options: Curr=USD, Mag=Actuals")</f>
        <v>85357937002.364792</v>
      </c>
      <c r="Y136" s="6">
        <f>_xll.SNL.Clients.Office.Excel.Functions.SPG($D136, Y$1, $F136, "Options: Curr=USD, Mag=Actuals")</f>
        <v>109263416454.95311</v>
      </c>
      <c r="Z136" s="6">
        <f>_xll.SNL.Clients.Office.Excel.Functions.SPG($D136, Z$1, $F136, "Options: Curr=USD, Mag=Actuals")</f>
        <v>104966651740.19487</v>
      </c>
      <c r="AA136" s="6">
        <f>_xll.SNL.Clients.Office.Excel.Functions.SPG($D136, AA$1, $F136, "Options: Curr=USD, Mag=Actuals")</f>
        <v>35234572090.243271</v>
      </c>
      <c r="AB136" s="6">
        <f>_xll.SNL.Clients.Office.Excel.Functions.SPG($D136, AB$1, $F136, "Options: Curr=USD, Mag=Actuals")</f>
        <v>0.10776145397966472</v>
      </c>
      <c r="AC136" s="6">
        <f>_xll.SNL.Clients.Office.Excel.Functions.SPG($D136, AC$1, $F136, "Options: Curr=USD, Mag=Actuals")</f>
        <v>3.49109177572605</v>
      </c>
      <c r="AD136" s="6">
        <f>_xll.SNL.Clients.Office.Excel.Functions.SPG($D136, AD$1, $F136, "Options: Curr=USD, Mag=Actuals")</f>
        <v>0.84575557488821695</v>
      </c>
      <c r="AE136" s="6">
        <f>_xll.SNL.Clients.Office.Excel.Functions.SPG($D136, AE$1, $F136, "Options: Curr=USD, Mag=Actuals")</f>
        <v>9.6470773298471109</v>
      </c>
      <c r="AF136" s="6">
        <f>_xll.SNL.Clients.Office.Excel.Functions.SPG($D136, AF$1, $F136, "Options: Curr=USD, Mag=Actuals")</f>
        <v>4189170677956.2725</v>
      </c>
      <c r="AG136" s="6">
        <f>_xll.SNL.Clients.Office.Excel.Functions.SPG($D136, AG$1, $F136, "Options: Curr=USD, Mag=Actuals")</f>
        <v>362657165226.46875</v>
      </c>
      <c r="AH136" s="6">
        <f>_xll.SNL.Clients.Office.Excel.Functions.SPG($D136, AH$1, $F136, "Options: Curr=USD, Mag=Actuals")</f>
        <v>371643710491.21387</v>
      </c>
      <c r="AI136" s="6">
        <f>_xll.SNL.Clients.Office.Excel.Functions.SPG($D136, AI$1, $F136, "Options: Curr=USD, Mag=Actuals")</f>
        <v>44926</v>
      </c>
      <c r="AJ136" s="6" t="str">
        <f>_xll.SNL.Clients.Office.Excel.Functions.SPG($D136, AJ$1, $F136, "Options: Curr=USD, Mag=Actuals")</f>
        <v>#INVALID FUNCTION PARAMETER</v>
      </c>
      <c r="AK136" s="6" t="str">
        <f>_xll.SNL.Clients.Office.Excel.Functions.SPG($D136, AK$1, $F136, "Options: Curr=USD, Mag=Actuals")</f>
        <v>#INVALID FUNCTION PARAMETER</v>
      </c>
      <c r="AL136" s="6" t="str">
        <f>_xll.SNL.Clients.Office.Excel.Functions.SPG($D136, AL$1, $F136, "Options: Curr=USD, Mag=Actuals")</f>
        <v>#INVALID FUNCTION PARAMETER</v>
      </c>
      <c r="AM136" s="6" t="str">
        <f>_xll.SNL.Clients.Office.Excel.Functions.SPG($D136, AM$1, $F136, "Options: Curr=USD, Mag=Actuals")</f>
        <v>#INVALID FUNCTION PARAMETER</v>
      </c>
      <c r="AN136" s="6">
        <f>_xll.SNL.Clients.Office.Excel.Functions.SPG($D136, AN$1, $F136, "Options: Curr=USD, Mag=Actuals")</f>
        <v>4189170677956.2725</v>
      </c>
      <c r="AO136" s="6">
        <f>_xll.SNL.Clients.Office.Excel.Functions.SPG($D136, AO$1, $F136, "Options: Curr=USD, Mag=Actuals")</f>
        <v>2481587455779.1572</v>
      </c>
      <c r="AP136" s="6">
        <f>_xll.SNL.Clients.Office.Excel.Functions.SPG($D136, AP$1, $F136, "Options: Curr=USD, Mag=Actuals")</f>
        <v>2928989300005.7998</v>
      </c>
      <c r="AQ136" s="6">
        <f>_xll.SNL.Clients.Office.Excel.Functions.SPG($D136, AQ$1, $F136, "Options: Curr=USD, Mag=Actuals")</f>
        <v>351443049353.36084</v>
      </c>
      <c r="AR136" s="6">
        <f>_xll.SNL.Clients.Office.Excel.Functions.SPG($D136, AR$1, $F136, "Options: Curr=USD, Mag=Actuals")</f>
        <v>371643710491.21387</v>
      </c>
      <c r="AS136" s="6">
        <f>_xll.SNL.Clients.Office.Excel.Functions.SPG($D136, AS$1, $F136, "Options: Curr=USD, Mag=Actuals")</f>
        <v>367662819694.94873</v>
      </c>
      <c r="AT136" s="6">
        <f>_xll.SNL.Clients.Office.Excel.Functions.SPG($D136, AT$1, $F136, "Options: Curr=USD, Mag=Actuals")</f>
        <v>59.238155867877502</v>
      </c>
      <c r="AU136" s="6">
        <f>_xll.SNL.Clients.Office.Excel.Functions.SPG($D136, AU$1, $F136, "Options: Curr=USD, Mag=Actuals")</f>
        <v>84.725043405731896</v>
      </c>
      <c r="AV136" s="6">
        <f>_xll.SNL.Clients.Office.Excel.Functions.SPG($D136, AV$1, $F136, "Options: Curr=USD, Mag=Actuals")</f>
        <v>8.8715342262570207</v>
      </c>
      <c r="AW136" s="6">
        <f>_xll.SNL.Clients.Office.Excel.Functions.SPG($D136, AW$1, $F136, "Options: Curr=USD, Mag=Actuals")</f>
        <v>8.7848541737085206</v>
      </c>
      <c r="AX136" s="6">
        <f>_xll.SNL.Clients.Office.Excel.Functions.SPG($D136, AX$1, $F136, "Options: Curr=USD, Mag=Actuals")</f>
        <v>35234572090.243271</v>
      </c>
      <c r="AY136" s="6">
        <f>_xll.SNL.Clients.Office.Excel.Functions.SPG($D136, AY$1, $F136, "Options: Curr=USD, Mag=Actuals")</f>
        <v>33715939334.781231</v>
      </c>
      <c r="AZ136" s="6">
        <f>_xll.SNL.Clients.Office.Excel.Functions.SPG($D136, AZ$1, $F136, "Options: Curr=USD, Mag=Actuals")</f>
        <v>0.84575557488821695</v>
      </c>
      <c r="BA136" s="6">
        <f>_xll.SNL.Clients.Office.Excel.Functions.SPG($D136, BA$1, $F136, "Options: Curr=USD, Mag=Actuals")</f>
        <v>9.6470773298471109</v>
      </c>
      <c r="BB136" s="6">
        <f>_xll.SNL.Clients.Office.Excel.Functions.SPG($D136, BB$1, $F136, "Options: Curr=USD, Mag=Actuals")</f>
        <v>10.805593577987899</v>
      </c>
      <c r="BC136" s="6">
        <f>_xll.SNL.Clients.Office.Excel.Functions.SPG($D136, BC$1, $F136, "Options: Curr=USD, Mag=Actuals")</f>
        <v>11.2090100230958</v>
      </c>
      <c r="BD136" s="6">
        <f>_xll.SNL.Clients.Office.Excel.Functions.SPG($D136, BD$1, $F136, "Options: Curr=USD, Mag=Actuals")</f>
        <v>1.4216044841866</v>
      </c>
      <c r="BE136" s="6">
        <f>_xll.SNL.Clients.Office.Excel.Functions.SPG($D136, BE$1, $F136, "Options: Curr=USD, Mag=Actuals")</f>
        <v>1.64083548360592</v>
      </c>
      <c r="BF136" s="6">
        <f>_xll.SNL.Clients.Office.Excel.Functions.SPG($D136, BF$1, $F136, "Options: Curr=USD, Mag=Actuals")</f>
        <v>0.26756208682386101</v>
      </c>
      <c r="BG136" s="6">
        <f>_xll.SNL.Clients.Office.Excel.Functions.SPG($D136, BG$1, $F136, "Options: Curr=USD, Mag=Actuals")</f>
        <v>0.68475744004319605</v>
      </c>
      <c r="BH136" s="6">
        <f>_xll.SNL.Clients.Office.Excel.Functions.SPG($D136, BH$1, $F136, "Options: Curr=USD, Mag=Actuals")</f>
        <v>1.3641379146615</v>
      </c>
      <c r="BI136" s="6">
        <f>_xll.SNL.Clients.Office.Excel.Functions.SPG($D136, BI$1, $F136, "Options: Curr=USD, Mag=Actuals")</f>
        <v>2.75802980265897</v>
      </c>
      <c r="BJ136" s="6">
        <f>_xll.SNL.Clients.Office.Excel.Functions.SPG($D136, BJ$1, $F136, "Options: Curr=USD, Mag=Actuals")</f>
        <v>0.44973686691618903</v>
      </c>
      <c r="BK136" s="6">
        <f>_xll.SNL.Clients.Office.Excel.Functions.SPG($D136, BK$1, $F136, "Options: Curr=USD, Mag=Actuals")</f>
        <v>1.15098768042316</v>
      </c>
      <c r="BL136" s="6">
        <f>_xll.SNL.Clients.Office.Excel.Functions.SPG($D136, BL$1, $F136, "Options: Curr=USD, Mag=Actuals")</f>
        <v>2.2929373853528201</v>
      </c>
      <c r="BM136" s="6">
        <f>_xll.SNL.Clients.Office.Excel.Functions.SPG($D136, BM$1, $F136, "Options: Curr=USD, Mag=Actuals")</f>
        <v>1.70334910761083</v>
      </c>
      <c r="BN136" s="6">
        <f>_xll.SNL.Clients.Office.Excel.Functions.SPG($D136, BN$1, $F136, "Options: Curr=USD, Mag=Actuals")</f>
        <v>1.75264003077365</v>
      </c>
      <c r="BO136" s="6">
        <f>_xll.SNL.Clients.Office.Excel.Functions.SPG($D136, BO$1, $F136, "Options: Curr=USD, Mag=Actuals")</f>
        <v>80.083908621209801</v>
      </c>
      <c r="BP136" s="6">
        <f>_xll.SNL.Clients.Office.Excel.Functions.SPG($D136, BP$1, $F136, "Options: Curr=USD, Mag=Actuals")</f>
        <v>13.0588458902736</v>
      </c>
      <c r="BQ136" s="6">
        <f>_xll.SNL.Clients.Office.Excel.Functions.SPG($D136, BQ$1, $F136, "Options: Curr=USD, Mag=Actuals")</f>
        <v>33.420810802798997</v>
      </c>
      <c r="BR136" s="6">
        <f>_xll.SNL.Clients.Office.Excel.Functions.SPG($D136, BR$1, $F136, "Options: Curr=USD, Mag=Actuals")</f>
        <v>11.840346289973301</v>
      </c>
      <c r="BS136" s="6">
        <f>_xll.SNL.Clients.Office.Excel.Functions.SPG($D136, BS$1, $F136, "Options: Curr=USD, Mag=Actuals")</f>
        <v>14.109592095503301</v>
      </c>
      <c r="BT136" s="6">
        <f>_xll.SNL.Clients.Office.Excel.Functions.SPG($D136, BT$1, $F136, "Options: Curr=USD, Mag=Actuals")</f>
        <v>17.5194602300176</v>
      </c>
      <c r="BU136" s="6">
        <f>_xll.SNL.Clients.Office.Excel.Functions.SPG($D136, BU$1, $F136, "Options: Curr=USD, Mag=Actuals")</f>
        <v>6.9311676440858401</v>
      </c>
      <c r="BV136" s="6">
        <f>_xll.SNL.Clients.Office.Excel.Functions.SPG($D136, BV$1, $F136, "Options: Curr=USD, Mag=Actuals")</f>
        <v>649634199385.25781</v>
      </c>
      <c r="BW136" s="6">
        <f>_xll.SNL.Clients.Office.Excel.Functions.SPG($D136, BW$1, $F136, "Options: Curr=USD, Mag=Actuals")</f>
        <v>113261613408.33963</v>
      </c>
      <c r="BX136" s="6">
        <f>_xll.SNL.Clients.Office.Excel.Functions.SPG($D136, BX$1, $F136, "Options: Curr=USD, Mag=Actuals")</f>
        <v>762895812793.59741</v>
      </c>
      <c r="BY136" s="6">
        <f>_xll.SNL.Clients.Office.Excel.Functions.SPG($D136, BY$1, $F136, "Options: Curr=USD, Mag=Actuals")</f>
        <v>58.207718207538903</v>
      </c>
      <c r="BZ136" s="6">
        <f>_xll.SNL.Clients.Office.Excel.Functions.SPG($D136, BZ$1, $F136, "Options: Curr=USD, Mag=Actuals")</f>
        <v>33590007539.291306</v>
      </c>
      <c r="CA136" s="6" t="str">
        <f>_xll.SNL.Clients.Office.Excel.Functions.SPG($D136, CA$1, $F136, "Options: Curr=USD, Mag=Actuals")</f>
        <v>Nonperforming Loans</v>
      </c>
      <c r="CB136" s="6">
        <f>_xll.SNL.Clients.Office.Excel.Functions.SPG($D136, CB$1, $F136, "Options: Curr=USD, Mag=Actuals")</f>
        <v>1.3198892185679501</v>
      </c>
      <c r="CC136" s="6">
        <f>_xll.SNL.Clients.Office.Excel.Functions.SPG($D136, CC$1, $F136, "Options: Curr=USD, Mag=Actuals")</f>
        <v>7.7937495794927001</v>
      </c>
      <c r="CD136" s="6">
        <f>_xll.SNL.Clients.Office.Excel.Functions.SPG($D136, CD$1, $F136, "Options: Curr=USD, Mag=Actuals")</f>
        <v>0.54985822231677595</v>
      </c>
      <c r="CE136" s="6">
        <f>_xll.SNL.Clients.Office.Excel.Functions.SPG($D136, CE$1, $F136, "Options: Curr=USD, Mag=Actuals")</f>
        <v>24.192614825349199</v>
      </c>
      <c r="CF136" s="6">
        <f>_xll.SNL.Clients.Office.Excel.Functions.SPG($D136, CF$1, $F136, "Options: Curr=USD, Mag=Actuals")</f>
        <v>2.4882467208435202</v>
      </c>
      <c r="CG136" s="6">
        <f>_xll.SNL.Clients.Office.Excel.Functions.SPG($D136, CG$1, $F136, "Options: Curr=USD, Mag=Actuals")</f>
        <v>1.3775312866509799</v>
      </c>
    </row>
    <row r="137" spans="1:85" x14ac:dyDescent="0.3">
      <c r="A137" s="10" t="s">
        <v>96</v>
      </c>
      <c r="B137" s="10" t="s">
        <v>85</v>
      </c>
      <c r="C137" s="10" t="s">
        <v>4</v>
      </c>
      <c r="D137">
        <v>4055265</v>
      </c>
      <c r="E137" s="10" t="s">
        <v>19</v>
      </c>
      <c r="F137" s="10" t="s">
        <v>10</v>
      </c>
      <c r="G137">
        <v>593.9</v>
      </c>
      <c r="H137">
        <v>3179.19</v>
      </c>
      <c r="I137">
        <v>2585.3000000000002</v>
      </c>
      <c r="J137">
        <v>17799.18</v>
      </c>
      <c r="K137">
        <v>0</v>
      </c>
      <c r="L137">
        <v>5.24</v>
      </c>
      <c r="M137">
        <v>13229.112902100429</v>
      </c>
      <c r="N137">
        <v>0</v>
      </c>
      <c r="O137">
        <v>0.24</v>
      </c>
      <c r="P137">
        <v>-3.05</v>
      </c>
      <c r="Q137">
        <v>7.08</v>
      </c>
      <c r="R137">
        <v>7.1</v>
      </c>
      <c r="S137" t="str">
        <f>_xll.SNL.Clients.Office.Excel.Functions.SPG(D137, S$1, F137, "Options: Curr=USD, Mag=Actuals")</f>
        <v>Bank of China Limited (SEHK:3988)</v>
      </c>
      <c r="T137" t="str">
        <f>_xll.SNL.Clients.Office.Excel.Functions.SPG($D137, T$1, $F137, "Options: Curr=USD, Mag=Actuals")</f>
        <v>Bank of China Limited</v>
      </c>
      <c r="U137" s="6">
        <f>_xll.SNL.Clients.Office.Excel.Functions.SPG($D137, U$1, $F137, "Options: Curr=USD, Mag=Actuals")</f>
        <v>4573772863811.3633</v>
      </c>
      <c r="V137" t="str">
        <f>_xll.SNL.Clients.Office.Excel.Functions.SPG($D137, V$1, $F137, "Options: Curr=USD, Mag=Actuals")</f>
        <v>SEHK:3988</v>
      </c>
      <c r="W137" t="str">
        <f>_xll.SNL.Clients.Office.Excel.Functions.SPG($D137, W$1, $F137, "Options: Curr=USD, Mag=Actuals")</f>
        <v>Bank</v>
      </c>
      <c r="X137" s="6">
        <f>_xll.SNL.Clients.Office.Excel.Functions.SPG($D137, X$1, $F137, "Options: Curr=USD, Mag=Actuals")</f>
        <v>84103961221.230743</v>
      </c>
      <c r="Y137" s="6">
        <f>_xll.SNL.Clients.Office.Excel.Functions.SPG($D137, Y$1, $F137, "Options: Curr=USD, Mag=Actuals")</f>
        <v>128361171294.76692</v>
      </c>
      <c r="Z137" s="6">
        <f>_xll.SNL.Clients.Office.Excel.Functions.SPG($D137, Z$1, $F137, "Options: Curr=USD, Mag=Actuals")</f>
        <v>124062916931.15277</v>
      </c>
      <c r="AA137" s="6">
        <f>_xll.SNL.Clients.Office.Excel.Functions.SPG($D137, AA$1, $F137, "Options: Curr=USD, Mag=Actuals")</f>
        <v>34816058187.071899</v>
      </c>
      <c r="AB137" s="6">
        <f>_xll.SNL.Clients.Office.Excel.Functions.SPG($D137, AB$1, $F137, "Options: Curr=USD, Mag=Actuals")</f>
        <v>0.10400825919318799</v>
      </c>
      <c r="AC137" s="6">
        <f>_xll.SNL.Clients.Office.Excel.Functions.SPG($D137, AC$1, $F137, "Options: Curr=USD, Mag=Actuals")</f>
        <v>1.64473638768589</v>
      </c>
      <c r="AD137" s="6">
        <f>_xll.SNL.Clients.Office.Excel.Functions.SPG($D137, AD$1, $F137, "Options: Curr=USD, Mag=Actuals")</f>
        <v>0.79539552542195602</v>
      </c>
      <c r="AE137" s="6">
        <f>_xll.SNL.Clients.Office.Excel.Functions.SPG($D137, AE$1, $F137, "Options: Curr=USD, Mag=Actuals")</f>
        <v>9.2711715413782301</v>
      </c>
      <c r="AF137" s="6">
        <f>_xll.SNL.Clients.Office.Excel.Functions.SPG($D137, AF$1, $F137, "Options: Curr=USD, Mag=Actuals")</f>
        <v>4573772863811.3633</v>
      </c>
      <c r="AG137" s="6">
        <f>_xll.SNL.Clients.Office.Excel.Functions.SPG($D137, AG$1, $F137, "Options: Curr=USD, Mag=Actuals")</f>
        <v>436156059174.43475</v>
      </c>
      <c r="AH137" s="6">
        <f>_xll.SNL.Clients.Office.Excel.Functions.SPG($D137, AH$1, $F137, "Options: Curr=USD, Mag=Actuals")</f>
        <v>388782101002.69354</v>
      </c>
      <c r="AI137" s="6">
        <f>_xll.SNL.Clients.Office.Excel.Functions.SPG($D137, AI$1, $F137, "Options: Curr=USD, Mag=Actuals")</f>
        <v>45291</v>
      </c>
      <c r="AJ137" s="6" t="str">
        <f>_xll.SNL.Clients.Office.Excel.Functions.SPG($D137, AJ$1, $F137, "Options: Curr=USD, Mag=Actuals")</f>
        <v>#INVALID FUNCTION PARAMETER</v>
      </c>
      <c r="AK137" s="6" t="str">
        <f>_xll.SNL.Clients.Office.Excel.Functions.SPG($D137, AK$1, $F137, "Options: Curr=USD, Mag=Actuals")</f>
        <v>#INVALID FUNCTION PARAMETER</v>
      </c>
      <c r="AL137" s="6" t="str">
        <f>_xll.SNL.Clients.Office.Excel.Functions.SPG($D137, AL$1, $F137, "Options: Curr=USD, Mag=Actuals")</f>
        <v>#INVALID FUNCTION PARAMETER</v>
      </c>
      <c r="AM137" s="6" t="str">
        <f>_xll.SNL.Clients.Office.Excel.Functions.SPG($D137, AM$1, $F137, "Options: Curr=USD, Mag=Actuals")</f>
        <v>#INVALID FUNCTION PARAMETER</v>
      </c>
      <c r="AN137" s="6">
        <f>_xll.SNL.Clients.Office.Excel.Functions.SPG($D137, AN$1, $F137, "Options: Curr=USD, Mag=Actuals")</f>
        <v>4573772863811.3633</v>
      </c>
      <c r="AO137" s="6">
        <f>_xll.SNL.Clients.Office.Excel.Functions.SPG($D137, AO$1, $F137, "Options: Curr=USD, Mag=Actuals")</f>
        <v>2746741739412.4858</v>
      </c>
      <c r="AP137" s="6">
        <f>_xll.SNL.Clients.Office.Excel.Functions.SPG($D137, AP$1, $F137, "Options: Curr=USD, Mag=Actuals")</f>
        <v>3230485551904.5532</v>
      </c>
      <c r="AQ137" s="6">
        <f>_xll.SNL.Clients.Office.Excel.Functions.SPG($D137, AQ$1, $F137, "Options: Curr=USD, Mag=Actuals")</f>
        <v>370828808754.883</v>
      </c>
      <c r="AR137" s="6">
        <f>_xll.SNL.Clients.Office.Excel.Functions.SPG($D137, AR$1, $F137, "Options: Curr=USD, Mag=Actuals")</f>
        <v>388782101002.69354</v>
      </c>
      <c r="AS137" s="6">
        <f>_xll.SNL.Clients.Office.Excel.Functions.SPG($D137, AS$1, $F137, "Options: Curr=USD, Mag=Actuals")</f>
        <v>384678249587.49945</v>
      </c>
      <c r="AT137" s="6">
        <f>_xll.SNL.Clients.Office.Excel.Functions.SPG($D137, AT$1, $F137, "Options: Curr=USD, Mag=Actuals")</f>
        <v>60.054178928413201</v>
      </c>
      <c r="AU137" s="6">
        <f>_xll.SNL.Clients.Office.Excel.Functions.SPG($D137, AU$1, $F137, "Options: Curr=USD, Mag=Actuals")</f>
        <v>85.025662405242102</v>
      </c>
      <c r="AV137" s="6">
        <f>_xll.SNL.Clients.Office.Excel.Functions.SPG($D137, AV$1, $F137, "Options: Curr=USD, Mag=Actuals")</f>
        <v>8.5002494128822601</v>
      </c>
      <c r="AW137" s="6">
        <f>_xll.SNL.Clients.Office.Excel.Functions.SPG($D137, AW$1, $F137, "Options: Curr=USD, Mag=Actuals")</f>
        <v>8.4180768572949205</v>
      </c>
      <c r="AX137" s="6">
        <f>_xll.SNL.Clients.Office.Excel.Functions.SPG($D137, AX$1, $F137, "Options: Curr=USD, Mag=Actuals")</f>
        <v>34816058187.071899</v>
      </c>
      <c r="AY137" s="6">
        <f>_xll.SNL.Clients.Office.Excel.Functions.SPG($D137, AY$1, $F137, "Options: Curr=USD, Mag=Actuals")</f>
        <v>32771645842.305798</v>
      </c>
      <c r="AZ137" s="6">
        <f>_xll.SNL.Clients.Office.Excel.Functions.SPG($D137, AZ$1, $F137, "Options: Curr=USD, Mag=Actuals")</f>
        <v>0.79539552542195602</v>
      </c>
      <c r="BA137" s="6">
        <f>_xll.SNL.Clients.Office.Excel.Functions.SPG($D137, BA$1, $F137, "Options: Curr=USD, Mag=Actuals")</f>
        <v>9.2711715413782301</v>
      </c>
      <c r="BB137" s="6">
        <f>_xll.SNL.Clients.Office.Excel.Functions.SPG($D137, BB$1, $F137, "Options: Curr=USD, Mag=Actuals")</f>
        <v>10.1555717763126</v>
      </c>
      <c r="BC137" s="6">
        <f>_xll.SNL.Clients.Office.Excel.Functions.SPG($D137, BC$1, $F137, "Options: Curr=USD, Mag=Actuals")</f>
        <v>10.5710567544497</v>
      </c>
      <c r="BD137" s="6">
        <f>_xll.SNL.Clients.Office.Excel.Functions.SPG($D137, BD$1, $F137, "Options: Curr=USD, Mag=Actuals")</f>
        <v>1.3714369326565601</v>
      </c>
      <c r="BE137" s="6">
        <f>_xll.SNL.Clients.Office.Excel.Functions.SPG($D137, BE$1, $F137, "Options: Curr=USD, Mag=Actuals")</f>
        <v>1.50621544503203</v>
      </c>
      <c r="BF137" s="6">
        <f>_xll.SNL.Clients.Office.Excel.Functions.SPG($D137, BF$1, $F137, "Options: Curr=USD, Mag=Actuals")</f>
        <v>0.25461141170187501</v>
      </c>
      <c r="BG137" s="6">
        <f>_xll.SNL.Clients.Office.Excel.Functions.SPG($D137, BG$1, $F137, "Options: Curr=USD, Mag=Actuals")</f>
        <v>0.62044602437428498</v>
      </c>
      <c r="BH137" s="6">
        <f>_xll.SNL.Clients.Office.Excel.Functions.SPG($D137, BH$1, $F137, "Options: Curr=USD, Mag=Actuals")</f>
        <v>1.3009637476966001</v>
      </c>
      <c r="BI137" s="6">
        <f>_xll.SNL.Clients.Office.Excel.Functions.SPG($D137, BI$1, $F137, "Options: Curr=USD, Mag=Actuals")</f>
        <v>2.5970469079001099</v>
      </c>
      <c r="BJ137" s="6">
        <f>_xll.SNL.Clients.Office.Excel.Functions.SPG($D137, BJ$1, $F137, "Options: Curr=USD, Mag=Actuals")</f>
        <v>0.43900610743131302</v>
      </c>
      <c r="BK137" s="6">
        <f>_xll.SNL.Clients.Office.Excel.Functions.SPG($D137, BK$1, $F137, "Options: Curr=USD, Mag=Actuals")</f>
        <v>1.0697854908040001</v>
      </c>
      <c r="BL137" s="6">
        <f>_xll.SNL.Clients.Office.Excel.Functions.SPG($D137, BL$1, $F137, "Options: Curr=USD, Mag=Actuals")</f>
        <v>2.2431478108855498</v>
      </c>
      <c r="BM137" s="6">
        <f>_xll.SNL.Clients.Office.Excel.Functions.SPG($D137, BM$1, $F137, "Options: Curr=USD, Mag=Actuals")</f>
        <v>1.6455172434610501</v>
      </c>
      <c r="BN137" s="6">
        <f>_xll.SNL.Clients.Office.Excel.Functions.SPG($D137, BN$1, $F137, "Options: Curr=USD, Mag=Actuals")</f>
        <v>1.59412895030361</v>
      </c>
      <c r="BO137" s="6">
        <f>_xll.SNL.Clients.Office.Excel.Functions.SPG($D137, BO$1, $F137, "Options: Curr=USD, Mag=Actuals")</f>
        <v>78.391161891959996</v>
      </c>
      <c r="BP137" s="6">
        <f>_xll.SNL.Clients.Office.Excel.Functions.SPG($D137, BP$1, $F137, "Options: Curr=USD, Mag=Actuals")</f>
        <v>13.251281189616099</v>
      </c>
      <c r="BQ137" s="6">
        <f>_xll.SNL.Clients.Office.Excel.Functions.SPG($D137, BQ$1, $F137, "Options: Curr=USD, Mag=Actuals")</f>
        <v>32.291187095690198</v>
      </c>
      <c r="BR137" s="6">
        <f>_xll.SNL.Clients.Office.Excel.Functions.SPG($D137, BR$1, $F137, "Options: Curr=USD, Mag=Actuals")</f>
        <v>11.6281677892181</v>
      </c>
      <c r="BS137" s="6">
        <f>_xll.SNL.Clients.Office.Excel.Functions.SPG($D137, BS$1, $F137, "Options: Curr=USD, Mag=Actuals")</f>
        <v>13.825149621236401</v>
      </c>
      <c r="BT137" s="6">
        <f>_xll.SNL.Clients.Office.Excel.Functions.SPG($D137, BT$1, $F137, "Options: Curr=USD, Mag=Actuals")</f>
        <v>17.736316997680301</v>
      </c>
      <c r="BU137" s="6">
        <f>_xll.SNL.Clients.Office.Excel.Functions.SPG($D137, BU$1, $F137, "Options: Curr=USD, Mag=Actuals")</f>
        <v>6.6997823448179901</v>
      </c>
      <c r="BV137" s="6">
        <f>_xll.SNL.Clients.Office.Excel.Functions.SPG($D137, BV$1, $F137, "Options: Curr=USD, Mag=Actuals")</f>
        <v>689208704113.72314</v>
      </c>
      <c r="BW137" s="6">
        <f>_xll.SNL.Clients.Office.Excel.Functions.SPG($D137, BW$1, $F137, "Options: Curr=USD, Mag=Actuals")</f>
        <v>138238023382.08124</v>
      </c>
      <c r="BX137" s="6">
        <f>_xll.SNL.Clients.Office.Excel.Functions.SPG($D137, BX$1, $F137, "Options: Curr=USD, Mag=Actuals")</f>
        <v>827446727495.80432</v>
      </c>
      <c r="BY137" s="6">
        <f>_xll.SNL.Clients.Office.Excel.Functions.SPG($D137, BY$1, $F137, "Options: Curr=USD, Mag=Actuals")</f>
        <v>57.323578079860603</v>
      </c>
      <c r="BZ137" s="6">
        <f>_xll.SNL.Clients.Office.Excel.Functions.SPG($D137, BZ$1, $F137, "Options: Curr=USD, Mag=Actuals")</f>
        <v>35708443215.952835</v>
      </c>
      <c r="CA137" s="6" t="str">
        <f>_xll.SNL.Clients.Office.Excel.Functions.SPG($D137, CA$1, $F137, "Options: Curr=USD, Mag=Actuals")</f>
        <v>Nonperforming Loans</v>
      </c>
      <c r="CB137" s="6">
        <f>_xll.SNL.Clients.Office.Excel.Functions.SPG($D137, CB$1, $F137, "Options: Curr=USD, Mag=Actuals")</f>
        <v>1.2684490695944499</v>
      </c>
      <c r="CC137" s="6">
        <f>_xll.SNL.Clients.Office.Excel.Functions.SPG($D137, CC$1, $F137, "Options: Curr=USD, Mag=Actuals")</f>
        <v>7.8815659353742999</v>
      </c>
      <c r="CD137" s="6">
        <f>_xll.SNL.Clients.Office.Excel.Functions.SPG($D137, CD$1, $F137, "Options: Curr=USD, Mag=Actuals")</f>
        <v>0.55592595660774002</v>
      </c>
      <c r="CE137" s="6">
        <f>_xll.SNL.Clients.Office.Excel.Functions.SPG($D137, CE$1, $F137, "Options: Curr=USD, Mag=Actuals")</f>
        <v>27.0839692383285</v>
      </c>
      <c r="CF137" s="6">
        <f>_xll.SNL.Clients.Office.Excel.Functions.SPG($D137, CF$1, $F137, "Options: Curr=USD, Mag=Actuals")</f>
        <v>2.4291822888130401</v>
      </c>
      <c r="CG137" s="6">
        <f>_xll.SNL.Clients.Office.Excel.Functions.SPG($D137, CG$1, $F137, "Options: Curr=USD, Mag=Actuals")</f>
        <v>1.36195585908618</v>
      </c>
    </row>
    <row r="138" spans="1:85" x14ac:dyDescent="0.3">
      <c r="A138" s="10" t="s">
        <v>92</v>
      </c>
      <c r="B138" s="10" t="s">
        <v>85</v>
      </c>
      <c r="C138" s="10" t="s">
        <v>11</v>
      </c>
      <c r="D138">
        <v>114508</v>
      </c>
      <c r="E138" s="10" t="s">
        <v>28</v>
      </c>
      <c r="F138" s="10" t="s">
        <v>6</v>
      </c>
      <c r="G138">
        <v>-32.549999999999997</v>
      </c>
      <c r="H138">
        <v>182.8</v>
      </c>
      <c r="I138">
        <v>215.35</v>
      </c>
      <c r="J138">
        <v>1191.0899999999999</v>
      </c>
      <c r="K138">
        <v>20819.52</v>
      </c>
      <c r="L138">
        <v>0.56000000000000005</v>
      </c>
      <c r="M138">
        <v>2261.50727110757</v>
      </c>
      <c r="N138">
        <v>57.21</v>
      </c>
      <c r="O138">
        <v>7</v>
      </c>
      <c r="P138">
        <v>5.57</v>
      </c>
      <c r="Q138">
        <v>0.56000000000000005</v>
      </c>
      <c r="R138">
        <v>0.52</v>
      </c>
      <c r="S138" t="str">
        <f>_xll.SNL.Clients.Office.Excel.Functions.SPG(D138, S$1, F138, "Options: Curr=USD, Mag=Actuals")</f>
        <v>Barclays PLC (LSE:BARC)</v>
      </c>
      <c r="T138" t="str">
        <f>_xll.SNL.Clients.Office.Excel.Functions.SPG($D138, T$1, $F138, "Options: Curr=USD, Mag=Actuals")</f>
        <v>Barclays PLC</v>
      </c>
      <c r="U138" s="6">
        <f>_xll.SNL.Clients.Office.Excel.Functions.SPG($D138, U$1, $F138, "Options: Curr=USD, Mag=Actuals")</f>
        <v>260349353406.67822</v>
      </c>
      <c r="V138" t="str">
        <f>_xll.SNL.Clients.Office.Excel.Functions.SPG($D138, V$1, $F138, "Options: Curr=USD, Mag=Actuals")</f>
        <v>LSE:BARC</v>
      </c>
      <c r="W138" t="str">
        <f>_xll.SNL.Clients.Office.Excel.Functions.SPG($D138, W$1, $F138, "Options: Curr=USD, Mag=Actuals")</f>
        <v>Bank</v>
      </c>
      <c r="X138" s="6">
        <f>_xll.SNL.Clients.Office.Excel.Functions.SPG($D138, X$1, $F138, "Options: Curr=USD, Mag=Actuals")</f>
        <v>8074451626.9909763</v>
      </c>
      <c r="Y138" s="6">
        <f>_xll.SNL.Clients.Office.Excel.Functions.SPG($D138, Y$1, $F138, "Options: Curr=USD, Mag=Actuals")</f>
        <v>0</v>
      </c>
      <c r="Z138" s="6">
        <f>_xll.SNL.Clients.Office.Excel.Functions.SPG($D138, Z$1, $F138, "Options: Curr=USD, Mag=Actuals")</f>
        <v>0</v>
      </c>
      <c r="AA138" s="6">
        <f>_xll.SNL.Clients.Office.Excel.Functions.SPG($D138, AA$1, $F138, "Options: Curr=USD, Mag=Actuals")</f>
        <v>1118028471.2444925</v>
      </c>
      <c r="AB138" s="6">
        <f>_xll.SNL.Clients.Office.Excel.Functions.SPG($D138, AB$1, $F138, "Options: Curr=USD, Mag=Actuals")</f>
        <v>0.16609688151076329</v>
      </c>
      <c r="AC138" s="6">
        <f>_xll.SNL.Clients.Office.Excel.Functions.SPG($D138, AC$1, $F138, "Options: Curr=USD, Mag=Actuals")</f>
        <v>-14.261799999999999</v>
      </c>
      <c r="AD138" s="6">
        <f>_xll.SNL.Clients.Office.Excel.Functions.SPG($D138, AD$1, $F138, "Options: Curr=USD, Mag=Actuals")</f>
        <v>0.32600000000000001</v>
      </c>
      <c r="AE138" s="6">
        <f>_xll.SNL.Clients.Office.Excel.Functions.SPG($D138, AE$1, $F138, "Options: Curr=USD, Mag=Actuals")</f>
        <v>6.4589999999999996</v>
      </c>
      <c r="AF138" s="6">
        <f>_xll.SNL.Clients.Office.Excel.Functions.SPG($D138, AF$1, $F138, "Options: Curr=USD, Mag=Actuals")</f>
        <v>260349353406.67822</v>
      </c>
      <c r="AG138" s="6">
        <f>_xll.SNL.Clients.Office.Excel.Functions.SPG($D138, AG$1, $F138, "Options: Curr=USD, Mag=Actuals")</f>
        <v>6749662227.3692341</v>
      </c>
      <c r="AH138" s="6">
        <f>_xll.SNL.Clients.Office.Excel.Functions.SPG($D138, AH$1, $F138, "Options: Curr=USD, Mag=Actuals")</f>
        <v>12700250916.811426</v>
      </c>
      <c r="AI138" s="6">
        <f>_xll.SNL.Clients.Office.Excel.Functions.SPG($D138, AI$1, $F138, "Options: Curr=USD, Mag=Actuals")</f>
        <v>33238</v>
      </c>
      <c r="AJ138" s="6" t="str">
        <f>_xll.SNL.Clients.Office.Excel.Functions.SPG($D138, AJ$1, $F138, "Options: Curr=USD, Mag=Actuals")</f>
        <v>#INVALID FUNCTION PARAMETER</v>
      </c>
      <c r="AK138" s="6" t="str">
        <f>_xll.SNL.Clients.Office.Excel.Functions.SPG($D138, AK$1, $F138, "Options: Curr=USD, Mag=Actuals")</f>
        <v>#INVALID FUNCTION PARAMETER</v>
      </c>
      <c r="AL138" s="6" t="str">
        <f>_xll.SNL.Clients.Office.Excel.Functions.SPG($D138, AL$1, $F138, "Options: Curr=USD, Mag=Actuals")</f>
        <v>#INVALID FUNCTION PARAMETER</v>
      </c>
      <c r="AM138" s="6" t="str">
        <f>_xll.SNL.Clients.Office.Excel.Functions.SPG($D138, AM$1, $F138, "Options: Curr=USD, Mag=Actuals")</f>
        <v>#INVALID FUNCTION PARAMETER</v>
      </c>
      <c r="AN138" s="6">
        <f>_xll.SNL.Clients.Office.Excel.Functions.SPG($D138, AN$1, $F138, "Options: Curr=USD, Mag=Actuals")</f>
        <v>0</v>
      </c>
      <c r="AO138" s="6">
        <f>_xll.SNL.Clients.Office.Excel.Functions.SPG($D138, AO$1, $F138, "Options: Curr=USD, Mag=Actuals")</f>
        <v>0</v>
      </c>
      <c r="AP138" s="6">
        <f>_xll.SNL.Clients.Office.Excel.Functions.SPG($D138, AP$1, $F138, "Options: Curr=USD, Mag=Actuals")</f>
        <v>0</v>
      </c>
      <c r="AQ138" s="6">
        <f>_xll.SNL.Clients.Office.Excel.Functions.SPG($D138, AQ$1, $F138, "Options: Curr=USD, Mag=Actuals")</f>
        <v>0</v>
      </c>
      <c r="AR138" s="6">
        <f>_xll.SNL.Clients.Office.Excel.Functions.SPG($D138, AR$1, $F138, "Options: Curr=USD, Mag=Actuals")</f>
        <v>0</v>
      </c>
      <c r="AS138" s="6">
        <f>_xll.SNL.Clients.Office.Excel.Functions.SPG($D138, AS$1, $F138, "Options: Curr=USD, Mag=Actuals")</f>
        <v>0</v>
      </c>
      <c r="AT138" s="6">
        <f>_xll.SNL.Clients.Office.Excel.Functions.SPG($D138, AT$1, $F138, "Options: Curr=USD, Mag=Actuals")</f>
        <v>0</v>
      </c>
      <c r="AU138" s="6">
        <f>_xll.SNL.Clients.Office.Excel.Functions.SPG($D138, AU$1, $F138, "Options: Curr=USD, Mag=Actuals")</f>
        <v>0</v>
      </c>
      <c r="AV138" s="6">
        <f>_xll.SNL.Clients.Office.Excel.Functions.SPG($D138, AV$1, $F138, "Options: Curr=USD, Mag=Actuals")</f>
        <v>0</v>
      </c>
      <c r="AW138" s="6">
        <f>_xll.SNL.Clients.Office.Excel.Functions.SPG($D138, AW$1, $F138, "Options: Curr=USD, Mag=Actuals")</f>
        <v>0</v>
      </c>
      <c r="AX138" s="6">
        <f>_xll.SNL.Clients.Office.Excel.Functions.SPG($D138, AX$1, $F138, "Options: Curr=USD, Mag=Actuals")</f>
        <v>0</v>
      </c>
      <c r="AY138" s="6">
        <f>_xll.SNL.Clients.Office.Excel.Functions.SPG($D138, AY$1, $F138, "Options: Curr=USD, Mag=Actuals")</f>
        <v>0</v>
      </c>
      <c r="AZ138" s="6">
        <f>_xll.SNL.Clients.Office.Excel.Functions.SPG($D138, AZ$1, $F138, "Options: Curr=USD, Mag=Actuals")</f>
        <v>0</v>
      </c>
      <c r="BA138" s="6">
        <f>_xll.SNL.Clients.Office.Excel.Functions.SPG($D138, BA$1, $F138, "Options: Curr=USD, Mag=Actuals")</f>
        <v>0</v>
      </c>
      <c r="BB138" s="6">
        <f>_xll.SNL.Clients.Office.Excel.Functions.SPG($D138, BB$1, $F138, "Options: Curr=USD, Mag=Actuals")</f>
        <v>0</v>
      </c>
      <c r="BC138" s="6">
        <f>_xll.SNL.Clients.Office.Excel.Functions.SPG($D138, BC$1, $F138, "Options: Curr=USD, Mag=Actuals")</f>
        <v>0</v>
      </c>
      <c r="BD138" s="6">
        <f>_xll.SNL.Clients.Office.Excel.Functions.SPG($D138, BD$1, $F138, "Options: Curr=USD, Mag=Actuals")</f>
        <v>0</v>
      </c>
      <c r="BE138" s="6">
        <f>_xll.SNL.Clients.Office.Excel.Functions.SPG($D138, BE$1, $F138, "Options: Curr=USD, Mag=Actuals")</f>
        <v>0</v>
      </c>
      <c r="BF138" s="6">
        <f>_xll.SNL.Clients.Office.Excel.Functions.SPG($D138, BF$1, $F138, "Options: Curr=USD, Mag=Actuals")</f>
        <v>0</v>
      </c>
      <c r="BG138" s="6">
        <f>_xll.SNL.Clients.Office.Excel.Functions.SPG($D138, BG$1, $F138, "Options: Curr=USD, Mag=Actuals")</f>
        <v>0</v>
      </c>
      <c r="BH138" s="6">
        <f>_xll.SNL.Clients.Office.Excel.Functions.SPG($D138, BH$1, $F138, "Options: Curr=USD, Mag=Actuals")</f>
        <v>0</v>
      </c>
      <c r="BI138" s="6">
        <f>_xll.SNL.Clients.Office.Excel.Functions.SPG($D138, BI$1, $F138, "Options: Curr=USD, Mag=Actuals")</f>
        <v>0</v>
      </c>
      <c r="BJ138" s="6">
        <f>_xll.SNL.Clients.Office.Excel.Functions.SPG($D138, BJ$1, $F138, "Options: Curr=USD, Mag=Actuals")</f>
        <v>0</v>
      </c>
      <c r="BK138" s="6">
        <f>_xll.SNL.Clients.Office.Excel.Functions.SPG($D138, BK$1, $F138, "Options: Curr=USD, Mag=Actuals")</f>
        <v>0</v>
      </c>
      <c r="BL138" s="6">
        <f>_xll.SNL.Clients.Office.Excel.Functions.SPG($D138, BL$1, $F138, "Options: Curr=USD, Mag=Actuals")</f>
        <v>0</v>
      </c>
      <c r="BM138" s="6">
        <f>_xll.SNL.Clients.Office.Excel.Functions.SPG($D138, BM$1, $F138, "Options: Curr=USD, Mag=Actuals")</f>
        <v>0</v>
      </c>
      <c r="BN138" s="6">
        <f>_xll.SNL.Clients.Office.Excel.Functions.SPG($D138, BN$1, $F138, "Options: Curr=USD, Mag=Actuals")</f>
        <v>0</v>
      </c>
      <c r="BO138" s="6">
        <f>_xll.SNL.Clients.Office.Excel.Functions.SPG($D138, BO$1, $F138, "Options: Curr=USD, Mag=Actuals")</f>
        <v>0</v>
      </c>
      <c r="BP138" s="6">
        <f>_xll.SNL.Clients.Office.Excel.Functions.SPG($D138, BP$1, $F138, "Options: Curr=USD, Mag=Actuals")</f>
        <v>0</v>
      </c>
      <c r="BQ138" s="6">
        <f>_xll.SNL.Clients.Office.Excel.Functions.SPG($D138, BQ$1, $F138, "Options: Curr=USD, Mag=Actuals")</f>
        <v>0</v>
      </c>
      <c r="BR138" s="6">
        <f>_xll.SNL.Clients.Office.Excel.Functions.SPG($D138, BR$1, $F138, "Options: Curr=USD, Mag=Actuals")</f>
        <v>0</v>
      </c>
      <c r="BS138" s="6">
        <f>_xll.SNL.Clients.Office.Excel.Functions.SPG($D138, BS$1, $F138, "Options: Curr=USD, Mag=Actuals")</f>
        <v>0</v>
      </c>
      <c r="BT138" s="6">
        <f>_xll.SNL.Clients.Office.Excel.Functions.SPG($D138, BT$1, $F138, "Options: Curr=USD, Mag=Actuals")</f>
        <v>0</v>
      </c>
      <c r="BU138" s="6">
        <f>_xll.SNL.Clients.Office.Excel.Functions.SPG($D138, BU$1, $F138, "Options: Curr=USD, Mag=Actuals")</f>
        <v>0</v>
      </c>
      <c r="BV138" s="6">
        <f>_xll.SNL.Clients.Office.Excel.Functions.SPG($D138, BV$1, $F138, "Options: Curr=USD, Mag=Actuals")</f>
        <v>0</v>
      </c>
      <c r="BW138" s="6">
        <f>_xll.SNL.Clients.Office.Excel.Functions.SPG($D138, BW$1, $F138, "Options: Curr=USD, Mag=Actuals")</f>
        <v>0</v>
      </c>
      <c r="BX138" s="6">
        <f>_xll.SNL.Clients.Office.Excel.Functions.SPG($D138, BX$1, $F138, "Options: Curr=USD, Mag=Actuals")</f>
        <v>0</v>
      </c>
      <c r="BY138" s="6">
        <f>_xll.SNL.Clients.Office.Excel.Functions.SPG($D138, BY$1, $F138, "Options: Curr=USD, Mag=Actuals")</f>
        <v>0</v>
      </c>
      <c r="BZ138" s="6">
        <f>_xll.SNL.Clients.Office.Excel.Functions.SPG($D138, BZ$1, $F138, "Options: Curr=USD, Mag=Actuals")</f>
        <v>0</v>
      </c>
      <c r="CA138" s="6" t="str">
        <f>_xll.SNL.Clients.Office.Excel.Functions.SPG($D138, CA$1, $F138, "Options: Curr=USD, Mag=Actuals")</f>
        <v>Impaired Loans</v>
      </c>
      <c r="CB138" s="6">
        <f>_xll.SNL.Clients.Office.Excel.Functions.SPG($D138, CB$1, $F138, "Options: Curr=USD, Mag=Actuals")</f>
        <v>0</v>
      </c>
      <c r="CC138" s="6">
        <f>_xll.SNL.Clients.Office.Excel.Functions.SPG($D138, CC$1, $F138, "Options: Curr=USD, Mag=Actuals")</f>
        <v>0</v>
      </c>
      <c r="CD138" s="6">
        <f>_xll.SNL.Clients.Office.Excel.Functions.SPG($D138, CD$1, $F138, "Options: Curr=USD, Mag=Actuals")</f>
        <v>0</v>
      </c>
      <c r="CE138" s="6">
        <f>_xll.SNL.Clients.Office.Excel.Functions.SPG($D138, CE$1, $F138, "Options: Curr=USD, Mag=Actuals")</f>
        <v>0</v>
      </c>
      <c r="CF138" s="6">
        <f>_xll.SNL.Clients.Office.Excel.Functions.SPG($D138, CF$1, $F138, "Options: Curr=USD, Mag=Actuals")</f>
        <v>0</v>
      </c>
      <c r="CG138" s="6">
        <f>_xll.SNL.Clients.Office.Excel.Functions.SPG($D138, CG$1, $F138, "Options: Curr=USD, Mag=Actuals")</f>
        <v>0</v>
      </c>
    </row>
    <row r="139" spans="1:85" x14ac:dyDescent="0.3">
      <c r="A139" s="10" t="s">
        <v>92</v>
      </c>
      <c r="B139" s="10" t="s">
        <v>85</v>
      </c>
      <c r="C139" s="10" t="s">
        <v>11</v>
      </c>
      <c r="D139">
        <v>114508</v>
      </c>
      <c r="E139" s="10" t="s">
        <v>28</v>
      </c>
      <c r="F139" s="10" t="s">
        <v>50</v>
      </c>
      <c r="G139">
        <v>-18.170000000000002</v>
      </c>
      <c r="H139">
        <v>183.51</v>
      </c>
      <c r="I139">
        <v>201.67</v>
      </c>
      <c r="J139">
        <v>1244.9100000000001</v>
      </c>
      <c r="K139">
        <v>21703.69</v>
      </c>
      <c r="L139">
        <v>-1.4</v>
      </c>
      <c r="M139">
        <v>2209.0583816663657</v>
      </c>
      <c r="N139">
        <v>57.36</v>
      </c>
      <c r="O139">
        <v>7.52</v>
      </c>
      <c r="P139">
        <v>1.99</v>
      </c>
      <c r="Q139">
        <v>0.56999999999999995</v>
      </c>
      <c r="R139">
        <v>0.53</v>
      </c>
      <c r="S139" t="str">
        <f>_xll.SNL.Clients.Office.Excel.Functions.SPG(D139, S$1, F139, "Options: Curr=USD, Mag=Actuals")</f>
        <v>Barclays PLC (LSE:BARC)</v>
      </c>
      <c r="T139" t="str">
        <f>_xll.SNL.Clients.Office.Excel.Functions.SPG($D139, T$1, $F139, "Options: Curr=USD, Mag=Actuals")</f>
        <v>Barclays PLC</v>
      </c>
      <c r="U139" s="6">
        <f>_xll.SNL.Clients.Office.Excel.Functions.SPG($D139, U$1, $F139, "Options: Curr=USD, Mag=Actuals")</f>
        <v>260597460791.63556</v>
      </c>
      <c r="V139" t="str">
        <f>_xll.SNL.Clients.Office.Excel.Functions.SPG($D139, V$1, $F139, "Options: Curr=USD, Mag=Actuals")</f>
        <v>LSE:BARC</v>
      </c>
      <c r="W139" t="str">
        <f>_xll.SNL.Clients.Office.Excel.Functions.SPG($D139, W$1, $F139, "Options: Curr=USD, Mag=Actuals")</f>
        <v>Bank</v>
      </c>
      <c r="X139" s="6">
        <f>_xll.SNL.Clients.Office.Excel.Functions.SPG($D139, X$1, $F139, "Options: Curr=USD, Mag=Actuals")</f>
        <v>8526866973.1110449</v>
      </c>
      <c r="Y139" s="6">
        <f>_xll.SNL.Clients.Office.Excel.Functions.SPG($D139, Y$1, $F139, "Options: Curr=USD, Mag=Actuals")</f>
        <v>0</v>
      </c>
      <c r="Z139" s="6">
        <f>_xll.SNL.Clients.Office.Excel.Functions.SPG($D139, Z$1, $F139, "Options: Curr=USD, Mag=Actuals")</f>
        <v>0</v>
      </c>
      <c r="AA139" s="6">
        <f>_xll.SNL.Clients.Office.Excel.Functions.SPG($D139, AA$1, $F139, "Options: Curr=USD, Mag=Actuals")</f>
        <v>523750285.12987542</v>
      </c>
      <c r="AB139" s="6">
        <f>_xll.SNL.Clients.Office.Excel.Functions.SPG($D139, AB$1, $F139, "Options: Curr=USD, Mag=Actuals")</f>
        <v>6.7238212280186699E-2</v>
      </c>
      <c r="AC139" s="6">
        <f>_xll.SNL.Clients.Office.Excel.Functions.SPG($D139, AC$1, $F139, "Options: Curr=USD, Mag=Actuals")</f>
        <v>-38.535899999999998</v>
      </c>
      <c r="AD139" s="6">
        <f>_xll.SNL.Clients.Office.Excel.Functions.SPG($D139, AD$1, $F139, "Options: Curr=USD, Mag=Actuals")</f>
        <v>0.216</v>
      </c>
      <c r="AE139" s="6">
        <f>_xll.SNL.Clients.Office.Excel.Functions.SPG($D139, AE$1, $F139, "Options: Curr=USD, Mag=Actuals")</f>
        <v>4.5940000000000003</v>
      </c>
      <c r="AF139" s="6">
        <f>_xll.SNL.Clients.Office.Excel.Functions.SPG($D139, AF$1, $F139, "Options: Curr=USD, Mag=Actuals")</f>
        <v>260597460791.63556</v>
      </c>
      <c r="AG139" s="6">
        <f>_xll.SNL.Clients.Office.Excel.Functions.SPG($D139, AG$1, $F139, "Options: Curr=USD, Mag=Actuals")</f>
        <v>7464525765.4966393</v>
      </c>
      <c r="AH139" s="6">
        <f>_xll.SNL.Clients.Office.Excel.Functions.SPG($D139, AH$1, $F139, "Options: Curr=USD, Mag=Actuals")</f>
        <v>11771844660.194176</v>
      </c>
      <c r="AI139" s="6">
        <f>_xll.SNL.Clients.Office.Excel.Functions.SPG($D139, AI$1, $F139, "Options: Curr=USD, Mag=Actuals")</f>
        <v>33603</v>
      </c>
      <c r="AJ139" s="6" t="str">
        <f>_xll.SNL.Clients.Office.Excel.Functions.SPG($D139, AJ$1, $F139, "Options: Curr=USD, Mag=Actuals")</f>
        <v>#INVALID FUNCTION PARAMETER</v>
      </c>
      <c r="AK139" s="6" t="str">
        <f>_xll.SNL.Clients.Office.Excel.Functions.SPG($D139, AK$1, $F139, "Options: Curr=USD, Mag=Actuals")</f>
        <v>#INVALID FUNCTION PARAMETER</v>
      </c>
      <c r="AL139" s="6" t="str">
        <f>_xll.SNL.Clients.Office.Excel.Functions.SPG($D139, AL$1, $F139, "Options: Curr=USD, Mag=Actuals")</f>
        <v>#INVALID FUNCTION PARAMETER</v>
      </c>
      <c r="AM139" s="6" t="str">
        <f>_xll.SNL.Clients.Office.Excel.Functions.SPG($D139, AM$1, $F139, "Options: Curr=USD, Mag=Actuals")</f>
        <v>#INVALID FUNCTION PARAMETER</v>
      </c>
      <c r="AN139" s="6">
        <f>_xll.SNL.Clients.Office.Excel.Functions.SPG($D139, AN$1, $F139, "Options: Curr=USD, Mag=Actuals")</f>
        <v>0</v>
      </c>
      <c r="AO139" s="6">
        <f>_xll.SNL.Clients.Office.Excel.Functions.SPG($D139, AO$1, $F139, "Options: Curr=USD, Mag=Actuals")</f>
        <v>0</v>
      </c>
      <c r="AP139" s="6">
        <f>_xll.SNL.Clients.Office.Excel.Functions.SPG($D139, AP$1, $F139, "Options: Curr=USD, Mag=Actuals")</f>
        <v>0</v>
      </c>
      <c r="AQ139" s="6">
        <f>_xll.SNL.Clients.Office.Excel.Functions.SPG($D139, AQ$1, $F139, "Options: Curr=USD, Mag=Actuals")</f>
        <v>0</v>
      </c>
      <c r="AR139" s="6">
        <f>_xll.SNL.Clients.Office.Excel.Functions.SPG($D139, AR$1, $F139, "Options: Curr=USD, Mag=Actuals")</f>
        <v>0</v>
      </c>
      <c r="AS139" s="6">
        <f>_xll.SNL.Clients.Office.Excel.Functions.SPG($D139, AS$1, $F139, "Options: Curr=USD, Mag=Actuals")</f>
        <v>0</v>
      </c>
      <c r="AT139" s="6">
        <f>_xll.SNL.Clients.Office.Excel.Functions.SPG($D139, AT$1, $F139, "Options: Curr=USD, Mag=Actuals")</f>
        <v>0</v>
      </c>
      <c r="AU139" s="6">
        <f>_xll.SNL.Clients.Office.Excel.Functions.SPG($D139, AU$1, $F139, "Options: Curr=USD, Mag=Actuals")</f>
        <v>0</v>
      </c>
      <c r="AV139" s="6">
        <f>_xll.SNL.Clients.Office.Excel.Functions.SPG($D139, AV$1, $F139, "Options: Curr=USD, Mag=Actuals")</f>
        <v>0</v>
      </c>
      <c r="AW139" s="6">
        <f>_xll.SNL.Clients.Office.Excel.Functions.SPG($D139, AW$1, $F139, "Options: Curr=USD, Mag=Actuals")</f>
        <v>0</v>
      </c>
      <c r="AX139" s="6">
        <f>_xll.SNL.Clients.Office.Excel.Functions.SPG($D139, AX$1, $F139, "Options: Curr=USD, Mag=Actuals")</f>
        <v>0</v>
      </c>
      <c r="AY139" s="6">
        <f>_xll.SNL.Clients.Office.Excel.Functions.SPG($D139, AY$1, $F139, "Options: Curr=USD, Mag=Actuals")</f>
        <v>0</v>
      </c>
      <c r="AZ139" s="6">
        <f>_xll.SNL.Clients.Office.Excel.Functions.SPG($D139, AZ$1, $F139, "Options: Curr=USD, Mag=Actuals")</f>
        <v>0</v>
      </c>
      <c r="BA139" s="6">
        <f>_xll.SNL.Clients.Office.Excel.Functions.SPG($D139, BA$1, $F139, "Options: Curr=USD, Mag=Actuals")</f>
        <v>0</v>
      </c>
      <c r="BB139" s="6">
        <f>_xll.SNL.Clients.Office.Excel.Functions.SPG($D139, BB$1, $F139, "Options: Curr=USD, Mag=Actuals")</f>
        <v>0</v>
      </c>
      <c r="BC139" s="6">
        <f>_xll.SNL.Clients.Office.Excel.Functions.SPG($D139, BC$1, $F139, "Options: Curr=USD, Mag=Actuals")</f>
        <v>0</v>
      </c>
      <c r="BD139" s="6">
        <f>_xll.SNL.Clients.Office.Excel.Functions.SPG($D139, BD$1, $F139, "Options: Curr=USD, Mag=Actuals")</f>
        <v>0</v>
      </c>
      <c r="BE139" s="6">
        <f>_xll.SNL.Clients.Office.Excel.Functions.SPG($D139, BE$1, $F139, "Options: Curr=USD, Mag=Actuals")</f>
        <v>0</v>
      </c>
      <c r="BF139" s="6">
        <f>_xll.SNL.Clients.Office.Excel.Functions.SPG($D139, BF$1, $F139, "Options: Curr=USD, Mag=Actuals")</f>
        <v>0</v>
      </c>
      <c r="BG139" s="6">
        <f>_xll.SNL.Clients.Office.Excel.Functions.SPG($D139, BG$1, $F139, "Options: Curr=USD, Mag=Actuals")</f>
        <v>0</v>
      </c>
      <c r="BH139" s="6">
        <f>_xll.SNL.Clients.Office.Excel.Functions.SPG($D139, BH$1, $F139, "Options: Curr=USD, Mag=Actuals")</f>
        <v>0</v>
      </c>
      <c r="BI139" s="6">
        <f>_xll.SNL.Clients.Office.Excel.Functions.SPG($D139, BI$1, $F139, "Options: Curr=USD, Mag=Actuals")</f>
        <v>0</v>
      </c>
      <c r="BJ139" s="6">
        <f>_xll.SNL.Clients.Office.Excel.Functions.SPG($D139, BJ$1, $F139, "Options: Curr=USD, Mag=Actuals")</f>
        <v>0</v>
      </c>
      <c r="BK139" s="6">
        <f>_xll.SNL.Clients.Office.Excel.Functions.SPG($D139, BK$1, $F139, "Options: Curr=USD, Mag=Actuals")</f>
        <v>0</v>
      </c>
      <c r="BL139" s="6">
        <f>_xll.SNL.Clients.Office.Excel.Functions.SPG($D139, BL$1, $F139, "Options: Curr=USD, Mag=Actuals")</f>
        <v>0</v>
      </c>
      <c r="BM139" s="6">
        <f>_xll.SNL.Clients.Office.Excel.Functions.SPG($D139, BM$1, $F139, "Options: Curr=USD, Mag=Actuals")</f>
        <v>0</v>
      </c>
      <c r="BN139" s="6">
        <f>_xll.SNL.Clients.Office.Excel.Functions.SPG($D139, BN$1, $F139, "Options: Curr=USD, Mag=Actuals")</f>
        <v>0</v>
      </c>
      <c r="BO139" s="6">
        <f>_xll.SNL.Clients.Office.Excel.Functions.SPG($D139, BO$1, $F139, "Options: Curr=USD, Mag=Actuals")</f>
        <v>0</v>
      </c>
      <c r="BP139" s="6">
        <f>_xll.SNL.Clients.Office.Excel.Functions.SPG($D139, BP$1, $F139, "Options: Curr=USD, Mag=Actuals")</f>
        <v>0</v>
      </c>
      <c r="BQ139" s="6">
        <f>_xll.SNL.Clients.Office.Excel.Functions.SPG($D139, BQ$1, $F139, "Options: Curr=USD, Mag=Actuals")</f>
        <v>0</v>
      </c>
      <c r="BR139" s="6">
        <f>_xll.SNL.Clients.Office.Excel.Functions.SPG($D139, BR$1, $F139, "Options: Curr=USD, Mag=Actuals")</f>
        <v>0</v>
      </c>
      <c r="BS139" s="6">
        <f>_xll.SNL.Clients.Office.Excel.Functions.SPG($D139, BS$1, $F139, "Options: Curr=USD, Mag=Actuals")</f>
        <v>0</v>
      </c>
      <c r="BT139" s="6">
        <f>_xll.SNL.Clients.Office.Excel.Functions.SPG($D139, BT$1, $F139, "Options: Curr=USD, Mag=Actuals")</f>
        <v>0</v>
      </c>
      <c r="BU139" s="6">
        <f>_xll.SNL.Clients.Office.Excel.Functions.SPG($D139, BU$1, $F139, "Options: Curr=USD, Mag=Actuals")</f>
        <v>0</v>
      </c>
      <c r="BV139" s="6">
        <f>_xll.SNL.Clients.Office.Excel.Functions.SPG($D139, BV$1, $F139, "Options: Curr=USD, Mag=Actuals")</f>
        <v>0</v>
      </c>
      <c r="BW139" s="6">
        <f>_xll.SNL.Clients.Office.Excel.Functions.SPG($D139, BW$1, $F139, "Options: Curr=USD, Mag=Actuals")</f>
        <v>0</v>
      </c>
      <c r="BX139" s="6">
        <f>_xll.SNL.Clients.Office.Excel.Functions.SPG($D139, BX$1, $F139, "Options: Curr=USD, Mag=Actuals")</f>
        <v>0</v>
      </c>
      <c r="BY139" s="6">
        <f>_xll.SNL.Clients.Office.Excel.Functions.SPG($D139, BY$1, $F139, "Options: Curr=USD, Mag=Actuals")</f>
        <v>0</v>
      </c>
      <c r="BZ139" s="6">
        <f>_xll.SNL.Clients.Office.Excel.Functions.SPG($D139, BZ$1, $F139, "Options: Curr=USD, Mag=Actuals")</f>
        <v>0</v>
      </c>
      <c r="CA139" s="6" t="str">
        <f>_xll.SNL.Clients.Office.Excel.Functions.SPG($D139, CA$1, $F139, "Options: Curr=USD, Mag=Actuals")</f>
        <v>Impaired Loans</v>
      </c>
      <c r="CB139" s="6">
        <f>_xll.SNL.Clients.Office.Excel.Functions.SPG($D139, CB$1, $F139, "Options: Curr=USD, Mag=Actuals")</f>
        <v>0</v>
      </c>
      <c r="CC139" s="6">
        <f>_xll.SNL.Clients.Office.Excel.Functions.SPG($D139, CC$1, $F139, "Options: Curr=USD, Mag=Actuals")</f>
        <v>0</v>
      </c>
      <c r="CD139" s="6">
        <f>_xll.SNL.Clients.Office.Excel.Functions.SPG($D139, CD$1, $F139, "Options: Curr=USD, Mag=Actuals")</f>
        <v>0</v>
      </c>
      <c r="CE139" s="6">
        <f>_xll.SNL.Clients.Office.Excel.Functions.SPG($D139, CE$1, $F139, "Options: Curr=USD, Mag=Actuals")</f>
        <v>0</v>
      </c>
      <c r="CF139" s="6">
        <f>_xll.SNL.Clients.Office.Excel.Functions.SPG($D139, CF$1, $F139, "Options: Curr=USD, Mag=Actuals")</f>
        <v>0</v>
      </c>
      <c r="CG139" s="6">
        <f>_xll.SNL.Clients.Office.Excel.Functions.SPG($D139, CG$1, $F139, "Options: Curr=USD, Mag=Actuals")</f>
        <v>0</v>
      </c>
    </row>
    <row r="140" spans="1:85" x14ac:dyDescent="0.3">
      <c r="A140" s="10" t="s">
        <v>92</v>
      </c>
      <c r="B140" s="10" t="s">
        <v>85</v>
      </c>
      <c r="C140" s="10" t="s">
        <v>11</v>
      </c>
      <c r="D140">
        <v>114508</v>
      </c>
      <c r="E140" s="10" t="s">
        <v>28</v>
      </c>
      <c r="F140" s="10" t="s">
        <v>51</v>
      </c>
      <c r="G140">
        <v>-23.33</v>
      </c>
      <c r="H140">
        <v>189.37</v>
      </c>
      <c r="I140">
        <v>212.7</v>
      </c>
      <c r="J140">
        <v>1282.74</v>
      </c>
      <c r="K140">
        <v>22304.99</v>
      </c>
      <c r="L140">
        <v>0.25</v>
      </c>
      <c r="M140">
        <v>2212.4118570971773</v>
      </c>
      <c r="N140">
        <v>57.51</v>
      </c>
      <c r="O140">
        <v>4.2300000000000004</v>
      </c>
      <c r="P140">
        <v>-7.0000000000000007E-2</v>
      </c>
      <c r="Q140">
        <v>0.56999999999999995</v>
      </c>
      <c r="R140">
        <v>0.66</v>
      </c>
      <c r="S140" t="str">
        <f>_xll.SNL.Clients.Office.Excel.Functions.SPG(D140, S$1, F140, "Options: Curr=USD, Mag=Actuals")</f>
        <v>Barclays PLC (LSE:BARC)</v>
      </c>
      <c r="T140" t="str">
        <f>_xll.SNL.Clients.Office.Excel.Functions.SPG($D140, T$1, $F140, "Options: Curr=USD, Mag=Actuals")</f>
        <v>Barclays PLC</v>
      </c>
      <c r="U140" s="6">
        <f>_xll.SNL.Clients.Office.Excel.Functions.SPG($D140, U$1, $F140, "Options: Curr=USD, Mag=Actuals")</f>
        <v>241987587042.08298</v>
      </c>
      <c r="V140" t="str">
        <f>_xll.SNL.Clients.Office.Excel.Functions.SPG($D140, V$1, $F140, "Options: Curr=USD, Mag=Actuals")</f>
        <v>LSE:BARC</v>
      </c>
      <c r="W140" t="str">
        <f>_xll.SNL.Clients.Office.Excel.Functions.SPG($D140, W$1, $F140, "Options: Curr=USD, Mag=Actuals")</f>
        <v>Bank</v>
      </c>
      <c r="X140" s="6">
        <f>_xll.SNL.Clients.Office.Excel.Functions.SPG($D140, X$1, $F140, "Options: Curr=USD, Mag=Actuals")</f>
        <v>7362803139.2304907</v>
      </c>
      <c r="Y140" s="6">
        <f>_xll.SNL.Clients.Office.Excel.Functions.SPG($D140, Y$1, $F140, "Options: Curr=USD, Mag=Actuals")</f>
        <v>0</v>
      </c>
      <c r="Z140" s="6">
        <f>_xll.SNL.Clients.Office.Excel.Functions.SPG($D140, Z$1, $F140, "Options: Curr=USD, Mag=Actuals")</f>
        <v>0</v>
      </c>
      <c r="AA140" s="6">
        <f>_xll.SNL.Clients.Office.Excel.Functions.SPG($D140, AA$1, $F140, "Options: Curr=USD, Mag=Actuals")</f>
        <v>-507352821.35873967</v>
      </c>
      <c r="AB140" s="6">
        <f>_xll.SNL.Clients.Office.Excel.Functions.SPG($D140, AB$1, $F140, "Options: Curr=USD, Mag=Actuals")</f>
        <v>-9.5460112729518959E-2</v>
      </c>
      <c r="AC140" s="6" t="str">
        <f>_xll.SNL.Clients.Office.Excel.Functions.SPG($D140, AC$1, $F140, "Options: Curr=USD, Mag=Actuals")</f>
        <v>NM</v>
      </c>
      <c r="AD140" s="6">
        <f>_xll.SNL.Clients.Office.Excel.Functions.SPG($D140, AD$1, $F140, "Options: Curr=USD, Mag=Actuals")</f>
        <v>-0.192</v>
      </c>
      <c r="AE140" s="6">
        <f>_xll.SNL.Clients.Office.Excel.Functions.SPG($D140, AE$1, $F140, "Options: Curr=USD, Mag=Actuals")</f>
        <v>-4.6790000000000003</v>
      </c>
      <c r="AF140" s="6">
        <f>_xll.SNL.Clients.Office.Excel.Functions.SPG($D140, AF$1, $F140, "Options: Curr=USD, Mag=Actuals")</f>
        <v>241987587042.08298</v>
      </c>
      <c r="AG140" s="6">
        <f>_xll.SNL.Clients.Office.Excel.Functions.SPG($D140, AG$1, $F140, "Options: Curr=USD, Mag=Actuals")</f>
        <v>31447169240.084774</v>
      </c>
      <c r="AH140" s="6">
        <f>_xll.SNL.Clients.Office.Excel.Functions.SPG($D140, AH$1, $F140, "Options: Curr=USD, Mag=Actuals")</f>
        <v>9025128670.9052372</v>
      </c>
      <c r="AI140" s="6">
        <f>_xll.SNL.Clients.Office.Excel.Functions.SPG($D140, AI$1, $F140, "Options: Curr=USD, Mag=Actuals")</f>
        <v>33969</v>
      </c>
      <c r="AJ140" s="6" t="str">
        <f>_xll.SNL.Clients.Office.Excel.Functions.SPG($D140, AJ$1, $F140, "Options: Curr=USD, Mag=Actuals")</f>
        <v>#INVALID FUNCTION PARAMETER</v>
      </c>
      <c r="AK140" s="6" t="str">
        <f>_xll.SNL.Clients.Office.Excel.Functions.SPG($D140, AK$1, $F140, "Options: Curr=USD, Mag=Actuals")</f>
        <v>#INVALID FUNCTION PARAMETER</v>
      </c>
      <c r="AL140" s="6" t="str">
        <f>_xll.SNL.Clients.Office.Excel.Functions.SPG($D140, AL$1, $F140, "Options: Curr=USD, Mag=Actuals")</f>
        <v>#INVALID FUNCTION PARAMETER</v>
      </c>
      <c r="AM140" s="6" t="str">
        <f>_xll.SNL.Clients.Office.Excel.Functions.SPG($D140, AM$1, $F140, "Options: Curr=USD, Mag=Actuals")</f>
        <v>#INVALID FUNCTION PARAMETER</v>
      </c>
      <c r="AN140" s="6">
        <f>_xll.SNL.Clients.Office.Excel.Functions.SPG($D140, AN$1, $F140, "Options: Curr=USD, Mag=Actuals")</f>
        <v>0</v>
      </c>
      <c r="AO140" s="6">
        <f>_xll.SNL.Clients.Office.Excel.Functions.SPG($D140, AO$1, $F140, "Options: Curr=USD, Mag=Actuals")</f>
        <v>0</v>
      </c>
      <c r="AP140" s="6">
        <f>_xll.SNL.Clients.Office.Excel.Functions.SPG($D140, AP$1, $F140, "Options: Curr=USD, Mag=Actuals")</f>
        <v>0</v>
      </c>
      <c r="AQ140" s="6">
        <f>_xll.SNL.Clients.Office.Excel.Functions.SPG($D140, AQ$1, $F140, "Options: Curr=USD, Mag=Actuals")</f>
        <v>0</v>
      </c>
      <c r="AR140" s="6">
        <f>_xll.SNL.Clients.Office.Excel.Functions.SPG($D140, AR$1, $F140, "Options: Curr=USD, Mag=Actuals")</f>
        <v>0</v>
      </c>
      <c r="AS140" s="6">
        <f>_xll.SNL.Clients.Office.Excel.Functions.SPG($D140, AS$1, $F140, "Options: Curr=USD, Mag=Actuals")</f>
        <v>0</v>
      </c>
      <c r="AT140" s="6">
        <f>_xll.SNL.Clients.Office.Excel.Functions.SPG($D140, AT$1, $F140, "Options: Curr=USD, Mag=Actuals")</f>
        <v>0</v>
      </c>
      <c r="AU140" s="6">
        <f>_xll.SNL.Clients.Office.Excel.Functions.SPG($D140, AU$1, $F140, "Options: Curr=USD, Mag=Actuals")</f>
        <v>0</v>
      </c>
      <c r="AV140" s="6">
        <f>_xll.SNL.Clients.Office.Excel.Functions.SPG($D140, AV$1, $F140, "Options: Curr=USD, Mag=Actuals")</f>
        <v>0</v>
      </c>
      <c r="AW140" s="6">
        <f>_xll.SNL.Clients.Office.Excel.Functions.SPG($D140, AW$1, $F140, "Options: Curr=USD, Mag=Actuals")</f>
        <v>0</v>
      </c>
      <c r="AX140" s="6">
        <f>_xll.SNL.Clients.Office.Excel.Functions.SPG($D140, AX$1, $F140, "Options: Curr=USD, Mag=Actuals")</f>
        <v>0</v>
      </c>
      <c r="AY140" s="6">
        <f>_xll.SNL.Clients.Office.Excel.Functions.SPG($D140, AY$1, $F140, "Options: Curr=USD, Mag=Actuals")</f>
        <v>0</v>
      </c>
      <c r="AZ140" s="6">
        <f>_xll.SNL.Clients.Office.Excel.Functions.SPG($D140, AZ$1, $F140, "Options: Curr=USD, Mag=Actuals")</f>
        <v>0</v>
      </c>
      <c r="BA140" s="6">
        <f>_xll.SNL.Clients.Office.Excel.Functions.SPG($D140, BA$1, $F140, "Options: Curr=USD, Mag=Actuals")</f>
        <v>0</v>
      </c>
      <c r="BB140" s="6">
        <f>_xll.SNL.Clients.Office.Excel.Functions.SPG($D140, BB$1, $F140, "Options: Curr=USD, Mag=Actuals")</f>
        <v>0</v>
      </c>
      <c r="BC140" s="6">
        <f>_xll.SNL.Clients.Office.Excel.Functions.SPG($D140, BC$1, $F140, "Options: Curr=USD, Mag=Actuals")</f>
        <v>0</v>
      </c>
      <c r="BD140" s="6">
        <f>_xll.SNL.Clients.Office.Excel.Functions.SPG($D140, BD$1, $F140, "Options: Curr=USD, Mag=Actuals")</f>
        <v>0</v>
      </c>
      <c r="BE140" s="6">
        <f>_xll.SNL.Clients.Office.Excel.Functions.SPG($D140, BE$1, $F140, "Options: Curr=USD, Mag=Actuals")</f>
        <v>0</v>
      </c>
      <c r="BF140" s="6">
        <f>_xll.SNL.Clients.Office.Excel.Functions.SPG($D140, BF$1, $F140, "Options: Curr=USD, Mag=Actuals")</f>
        <v>0</v>
      </c>
      <c r="BG140" s="6">
        <f>_xll.SNL.Clients.Office.Excel.Functions.SPG($D140, BG$1, $F140, "Options: Curr=USD, Mag=Actuals")</f>
        <v>0</v>
      </c>
      <c r="BH140" s="6">
        <f>_xll.SNL.Clients.Office.Excel.Functions.SPG($D140, BH$1, $F140, "Options: Curr=USD, Mag=Actuals")</f>
        <v>0</v>
      </c>
      <c r="BI140" s="6">
        <f>_xll.SNL.Clients.Office.Excel.Functions.SPG($D140, BI$1, $F140, "Options: Curr=USD, Mag=Actuals")</f>
        <v>0</v>
      </c>
      <c r="BJ140" s="6">
        <f>_xll.SNL.Clients.Office.Excel.Functions.SPG($D140, BJ$1, $F140, "Options: Curr=USD, Mag=Actuals")</f>
        <v>0</v>
      </c>
      <c r="BK140" s="6">
        <f>_xll.SNL.Clients.Office.Excel.Functions.SPG($D140, BK$1, $F140, "Options: Curr=USD, Mag=Actuals")</f>
        <v>0</v>
      </c>
      <c r="BL140" s="6">
        <f>_xll.SNL.Clients.Office.Excel.Functions.SPG($D140, BL$1, $F140, "Options: Curr=USD, Mag=Actuals")</f>
        <v>0</v>
      </c>
      <c r="BM140" s="6">
        <f>_xll.SNL.Clients.Office.Excel.Functions.SPG($D140, BM$1, $F140, "Options: Curr=USD, Mag=Actuals")</f>
        <v>0</v>
      </c>
      <c r="BN140" s="6">
        <f>_xll.SNL.Clients.Office.Excel.Functions.SPG($D140, BN$1, $F140, "Options: Curr=USD, Mag=Actuals")</f>
        <v>0</v>
      </c>
      <c r="BO140" s="6">
        <f>_xll.SNL.Clients.Office.Excel.Functions.SPG($D140, BO$1, $F140, "Options: Curr=USD, Mag=Actuals")</f>
        <v>0</v>
      </c>
      <c r="BP140" s="6">
        <f>_xll.SNL.Clients.Office.Excel.Functions.SPG($D140, BP$1, $F140, "Options: Curr=USD, Mag=Actuals")</f>
        <v>0</v>
      </c>
      <c r="BQ140" s="6">
        <f>_xll.SNL.Clients.Office.Excel.Functions.SPG($D140, BQ$1, $F140, "Options: Curr=USD, Mag=Actuals")</f>
        <v>0</v>
      </c>
      <c r="BR140" s="6">
        <f>_xll.SNL.Clients.Office.Excel.Functions.SPG($D140, BR$1, $F140, "Options: Curr=USD, Mag=Actuals")</f>
        <v>0</v>
      </c>
      <c r="BS140" s="6">
        <f>_xll.SNL.Clients.Office.Excel.Functions.SPG($D140, BS$1, $F140, "Options: Curr=USD, Mag=Actuals")</f>
        <v>0</v>
      </c>
      <c r="BT140" s="6">
        <f>_xll.SNL.Clients.Office.Excel.Functions.SPG($D140, BT$1, $F140, "Options: Curr=USD, Mag=Actuals")</f>
        <v>0</v>
      </c>
      <c r="BU140" s="6">
        <f>_xll.SNL.Clients.Office.Excel.Functions.SPG($D140, BU$1, $F140, "Options: Curr=USD, Mag=Actuals")</f>
        <v>0</v>
      </c>
      <c r="BV140" s="6">
        <f>_xll.SNL.Clients.Office.Excel.Functions.SPG($D140, BV$1, $F140, "Options: Curr=USD, Mag=Actuals")</f>
        <v>0</v>
      </c>
      <c r="BW140" s="6">
        <f>_xll.SNL.Clients.Office.Excel.Functions.SPG($D140, BW$1, $F140, "Options: Curr=USD, Mag=Actuals")</f>
        <v>0</v>
      </c>
      <c r="BX140" s="6">
        <f>_xll.SNL.Clients.Office.Excel.Functions.SPG($D140, BX$1, $F140, "Options: Curr=USD, Mag=Actuals")</f>
        <v>0</v>
      </c>
      <c r="BY140" s="6">
        <f>_xll.SNL.Clients.Office.Excel.Functions.SPG($D140, BY$1, $F140, "Options: Curr=USD, Mag=Actuals")</f>
        <v>0</v>
      </c>
      <c r="BZ140" s="6">
        <f>_xll.SNL.Clients.Office.Excel.Functions.SPG($D140, BZ$1, $F140, "Options: Curr=USD, Mag=Actuals")</f>
        <v>0</v>
      </c>
      <c r="CA140" s="6" t="str">
        <f>_xll.SNL.Clients.Office.Excel.Functions.SPG($D140, CA$1, $F140, "Options: Curr=USD, Mag=Actuals")</f>
        <v>Impaired Loans</v>
      </c>
      <c r="CB140" s="6">
        <f>_xll.SNL.Clients.Office.Excel.Functions.SPG($D140, CB$1, $F140, "Options: Curr=USD, Mag=Actuals")</f>
        <v>0</v>
      </c>
      <c r="CC140" s="6">
        <f>_xll.SNL.Clients.Office.Excel.Functions.SPG($D140, CC$1, $F140, "Options: Curr=USD, Mag=Actuals")</f>
        <v>0</v>
      </c>
      <c r="CD140" s="6">
        <f>_xll.SNL.Clients.Office.Excel.Functions.SPG($D140, CD$1, $F140, "Options: Curr=USD, Mag=Actuals")</f>
        <v>0</v>
      </c>
      <c r="CE140" s="6">
        <f>_xll.SNL.Clients.Office.Excel.Functions.SPG($D140, CE$1, $F140, "Options: Curr=USD, Mag=Actuals")</f>
        <v>0</v>
      </c>
      <c r="CF140" s="6">
        <f>_xll.SNL.Clients.Office.Excel.Functions.SPG($D140, CF$1, $F140, "Options: Curr=USD, Mag=Actuals")</f>
        <v>0</v>
      </c>
      <c r="CG140" s="6">
        <f>_xll.SNL.Clients.Office.Excel.Functions.SPG($D140, CG$1, $F140, "Options: Curr=USD, Mag=Actuals")</f>
        <v>0</v>
      </c>
    </row>
    <row r="141" spans="1:85" x14ac:dyDescent="0.3">
      <c r="A141" s="10" t="s">
        <v>92</v>
      </c>
      <c r="B141" s="10" t="s">
        <v>85</v>
      </c>
      <c r="C141" s="10" t="s">
        <v>11</v>
      </c>
      <c r="D141">
        <v>114508</v>
      </c>
      <c r="E141" s="10" t="s">
        <v>28</v>
      </c>
      <c r="F141" s="10" t="s">
        <v>52</v>
      </c>
      <c r="G141">
        <v>-19.649999999999999</v>
      </c>
      <c r="H141">
        <v>183.31</v>
      </c>
      <c r="I141">
        <v>202.96</v>
      </c>
      <c r="J141">
        <v>1154.6300000000001</v>
      </c>
      <c r="K141">
        <v>20029.099999999999</v>
      </c>
      <c r="L141">
        <v>2.2599999999999998</v>
      </c>
      <c r="M141">
        <v>1922.1544741493674</v>
      </c>
      <c r="N141">
        <v>57.65</v>
      </c>
      <c r="O141">
        <v>2.5299999999999998</v>
      </c>
      <c r="P141">
        <v>2.54</v>
      </c>
      <c r="Q141">
        <v>0.67</v>
      </c>
      <c r="R141">
        <v>0.68</v>
      </c>
      <c r="S141" t="str">
        <f>_xll.SNL.Clients.Office.Excel.Functions.SPG(D141, S$1, F141, "Options: Curr=USD, Mag=Actuals")</f>
        <v>Barclays PLC (LSE:BARC)</v>
      </c>
      <c r="T141" t="str">
        <f>_xll.SNL.Clients.Office.Excel.Functions.SPG($D141, T$1, $F141, "Options: Curr=USD, Mag=Actuals")</f>
        <v>Barclays PLC</v>
      </c>
      <c r="U141" s="6">
        <f>_xll.SNL.Clients.Office.Excel.Functions.SPG($D141, U$1, $F141, "Options: Curr=USD, Mag=Actuals")</f>
        <v>245673916259.80179</v>
      </c>
      <c r="V141" t="str">
        <f>_xll.SNL.Clients.Office.Excel.Functions.SPG($D141, V$1, $F141, "Options: Curr=USD, Mag=Actuals")</f>
        <v>LSE:BARC</v>
      </c>
      <c r="W141" t="str">
        <f>_xll.SNL.Clients.Office.Excel.Functions.SPG($D141, W$1, $F141, "Options: Curr=USD, Mag=Actuals")</f>
        <v>Bank</v>
      </c>
      <c r="X141" s="6">
        <f>_xll.SNL.Clients.Office.Excel.Functions.SPG($D141, X$1, $F141, "Options: Curr=USD, Mag=Actuals")</f>
        <v>8308609588.2124557</v>
      </c>
      <c r="Y141" s="6">
        <f>_xll.SNL.Clients.Office.Excel.Functions.SPG($D141, Y$1, $F141, "Options: Curr=USD, Mag=Actuals")</f>
        <v>0</v>
      </c>
      <c r="Z141" s="6">
        <f>_xll.SNL.Clients.Office.Excel.Functions.SPG($D141, Z$1, $F141, "Options: Curr=USD, Mag=Actuals")</f>
        <v>0</v>
      </c>
      <c r="AA141" s="6">
        <f>_xll.SNL.Clients.Office.Excel.Functions.SPG($D141, AA$1, $F141, "Options: Curr=USD, Mag=Actuals")</f>
        <v>569226868.02829373</v>
      </c>
      <c r="AB141" s="6">
        <f>_xll.SNL.Clients.Office.Excel.Functions.SPG($D141, AB$1, $F141, "Options: Curr=USD, Mag=Actuals")</f>
        <v>7.2092057164533249E-2</v>
      </c>
      <c r="AC141" s="6" t="str">
        <f>_xll.SNL.Clients.Office.Excel.Functions.SPG($D141, AC$1, $F141, "Options: Curr=USD, Mag=Actuals")</f>
        <v>NM</v>
      </c>
      <c r="AD141" s="6">
        <f>_xll.SNL.Clients.Office.Excel.Functions.SPG($D141, AD$1, $F141, "Options: Curr=USD, Mag=Actuals")</f>
        <v>0.23300000000000001</v>
      </c>
      <c r="AE141" s="6">
        <f>_xll.SNL.Clients.Office.Excel.Functions.SPG($D141, AE$1, $F141, "Options: Curr=USD, Mag=Actuals")</f>
        <v>6.3979999999999997</v>
      </c>
      <c r="AF141" s="6">
        <f>_xll.SNL.Clients.Office.Excel.Functions.SPG($D141, AF$1, $F141, "Options: Curr=USD, Mag=Actuals")</f>
        <v>245673916259.80179</v>
      </c>
      <c r="AG141" s="6">
        <f>_xll.SNL.Clients.Office.Excel.Functions.SPG($D141, AG$1, $F141, "Options: Curr=USD, Mag=Actuals")</f>
        <v>26098535286.284958</v>
      </c>
      <c r="AH141" s="6">
        <f>_xll.SNL.Clients.Office.Excel.Functions.SPG($D141, AH$1, $F141, "Options: Curr=USD, Mag=Actuals")</f>
        <v>8706909306.1103725</v>
      </c>
      <c r="AI141" s="6">
        <f>_xll.SNL.Clients.Office.Excel.Functions.SPG($D141, AI$1, $F141, "Options: Curr=USD, Mag=Actuals")</f>
        <v>34334</v>
      </c>
      <c r="AJ141" s="6" t="str">
        <f>_xll.SNL.Clients.Office.Excel.Functions.SPG($D141, AJ$1, $F141, "Options: Curr=USD, Mag=Actuals")</f>
        <v>#INVALID FUNCTION PARAMETER</v>
      </c>
      <c r="AK141" s="6" t="str">
        <f>_xll.SNL.Clients.Office.Excel.Functions.SPG($D141, AK$1, $F141, "Options: Curr=USD, Mag=Actuals")</f>
        <v>#INVALID FUNCTION PARAMETER</v>
      </c>
      <c r="AL141" s="6" t="str">
        <f>_xll.SNL.Clients.Office.Excel.Functions.SPG($D141, AL$1, $F141, "Options: Curr=USD, Mag=Actuals")</f>
        <v>#INVALID FUNCTION PARAMETER</v>
      </c>
      <c r="AM141" s="6" t="str">
        <f>_xll.SNL.Clients.Office.Excel.Functions.SPG($D141, AM$1, $F141, "Options: Curr=USD, Mag=Actuals")</f>
        <v>#INVALID FUNCTION PARAMETER</v>
      </c>
      <c r="AN141" s="6">
        <f>_xll.SNL.Clients.Office.Excel.Functions.SPG($D141, AN$1, $F141, "Options: Curr=USD, Mag=Actuals")</f>
        <v>0</v>
      </c>
      <c r="AO141" s="6">
        <f>_xll.SNL.Clients.Office.Excel.Functions.SPG($D141, AO$1, $F141, "Options: Curr=USD, Mag=Actuals")</f>
        <v>0</v>
      </c>
      <c r="AP141" s="6">
        <f>_xll.SNL.Clients.Office.Excel.Functions.SPG($D141, AP$1, $F141, "Options: Curr=USD, Mag=Actuals")</f>
        <v>0</v>
      </c>
      <c r="AQ141" s="6">
        <f>_xll.SNL.Clients.Office.Excel.Functions.SPG($D141, AQ$1, $F141, "Options: Curr=USD, Mag=Actuals")</f>
        <v>0</v>
      </c>
      <c r="AR141" s="6">
        <f>_xll.SNL.Clients.Office.Excel.Functions.SPG($D141, AR$1, $F141, "Options: Curr=USD, Mag=Actuals")</f>
        <v>0</v>
      </c>
      <c r="AS141" s="6">
        <f>_xll.SNL.Clients.Office.Excel.Functions.SPG($D141, AS$1, $F141, "Options: Curr=USD, Mag=Actuals")</f>
        <v>0</v>
      </c>
      <c r="AT141" s="6">
        <f>_xll.SNL.Clients.Office.Excel.Functions.SPG($D141, AT$1, $F141, "Options: Curr=USD, Mag=Actuals")</f>
        <v>0</v>
      </c>
      <c r="AU141" s="6">
        <f>_xll.SNL.Clients.Office.Excel.Functions.SPG($D141, AU$1, $F141, "Options: Curr=USD, Mag=Actuals")</f>
        <v>0</v>
      </c>
      <c r="AV141" s="6">
        <f>_xll.SNL.Clients.Office.Excel.Functions.SPG($D141, AV$1, $F141, "Options: Curr=USD, Mag=Actuals")</f>
        <v>0</v>
      </c>
      <c r="AW141" s="6">
        <f>_xll.SNL.Clients.Office.Excel.Functions.SPG($D141, AW$1, $F141, "Options: Curr=USD, Mag=Actuals")</f>
        <v>0</v>
      </c>
      <c r="AX141" s="6">
        <f>_xll.SNL.Clients.Office.Excel.Functions.SPG($D141, AX$1, $F141, "Options: Curr=USD, Mag=Actuals")</f>
        <v>0</v>
      </c>
      <c r="AY141" s="6">
        <f>_xll.SNL.Clients.Office.Excel.Functions.SPG($D141, AY$1, $F141, "Options: Curr=USD, Mag=Actuals")</f>
        <v>0</v>
      </c>
      <c r="AZ141" s="6">
        <f>_xll.SNL.Clients.Office.Excel.Functions.SPG($D141, AZ$1, $F141, "Options: Curr=USD, Mag=Actuals")</f>
        <v>0</v>
      </c>
      <c r="BA141" s="6">
        <f>_xll.SNL.Clients.Office.Excel.Functions.SPG($D141, BA$1, $F141, "Options: Curr=USD, Mag=Actuals")</f>
        <v>0</v>
      </c>
      <c r="BB141" s="6">
        <f>_xll.SNL.Clients.Office.Excel.Functions.SPG($D141, BB$1, $F141, "Options: Curr=USD, Mag=Actuals")</f>
        <v>0</v>
      </c>
      <c r="BC141" s="6">
        <f>_xll.SNL.Clients.Office.Excel.Functions.SPG($D141, BC$1, $F141, "Options: Curr=USD, Mag=Actuals")</f>
        <v>0</v>
      </c>
      <c r="BD141" s="6">
        <f>_xll.SNL.Clients.Office.Excel.Functions.SPG($D141, BD$1, $F141, "Options: Curr=USD, Mag=Actuals")</f>
        <v>0</v>
      </c>
      <c r="BE141" s="6">
        <f>_xll.SNL.Clients.Office.Excel.Functions.SPG($D141, BE$1, $F141, "Options: Curr=USD, Mag=Actuals")</f>
        <v>0</v>
      </c>
      <c r="BF141" s="6">
        <f>_xll.SNL.Clients.Office.Excel.Functions.SPG($D141, BF$1, $F141, "Options: Curr=USD, Mag=Actuals")</f>
        <v>0</v>
      </c>
      <c r="BG141" s="6">
        <f>_xll.SNL.Clients.Office.Excel.Functions.SPG($D141, BG$1, $F141, "Options: Curr=USD, Mag=Actuals")</f>
        <v>0</v>
      </c>
      <c r="BH141" s="6">
        <f>_xll.SNL.Clients.Office.Excel.Functions.SPG($D141, BH$1, $F141, "Options: Curr=USD, Mag=Actuals")</f>
        <v>0</v>
      </c>
      <c r="BI141" s="6">
        <f>_xll.SNL.Clients.Office.Excel.Functions.SPG($D141, BI$1, $F141, "Options: Curr=USD, Mag=Actuals")</f>
        <v>0</v>
      </c>
      <c r="BJ141" s="6">
        <f>_xll.SNL.Clients.Office.Excel.Functions.SPG($D141, BJ$1, $F141, "Options: Curr=USD, Mag=Actuals")</f>
        <v>0</v>
      </c>
      <c r="BK141" s="6">
        <f>_xll.SNL.Clients.Office.Excel.Functions.SPG($D141, BK$1, $F141, "Options: Curr=USD, Mag=Actuals")</f>
        <v>0</v>
      </c>
      <c r="BL141" s="6">
        <f>_xll.SNL.Clients.Office.Excel.Functions.SPG($D141, BL$1, $F141, "Options: Curr=USD, Mag=Actuals")</f>
        <v>0</v>
      </c>
      <c r="BM141" s="6">
        <f>_xll.SNL.Clients.Office.Excel.Functions.SPG($D141, BM$1, $F141, "Options: Curr=USD, Mag=Actuals")</f>
        <v>0</v>
      </c>
      <c r="BN141" s="6">
        <f>_xll.SNL.Clients.Office.Excel.Functions.SPG($D141, BN$1, $F141, "Options: Curr=USD, Mag=Actuals")</f>
        <v>0</v>
      </c>
      <c r="BO141" s="6">
        <f>_xll.SNL.Clients.Office.Excel.Functions.SPG($D141, BO$1, $F141, "Options: Curr=USD, Mag=Actuals")</f>
        <v>0</v>
      </c>
      <c r="BP141" s="6">
        <f>_xll.SNL.Clients.Office.Excel.Functions.SPG($D141, BP$1, $F141, "Options: Curr=USD, Mag=Actuals")</f>
        <v>0</v>
      </c>
      <c r="BQ141" s="6">
        <f>_xll.SNL.Clients.Office.Excel.Functions.SPG($D141, BQ$1, $F141, "Options: Curr=USD, Mag=Actuals")</f>
        <v>0</v>
      </c>
      <c r="BR141" s="6">
        <f>_xll.SNL.Clients.Office.Excel.Functions.SPG($D141, BR$1, $F141, "Options: Curr=USD, Mag=Actuals")</f>
        <v>0</v>
      </c>
      <c r="BS141" s="6">
        <f>_xll.SNL.Clients.Office.Excel.Functions.SPG($D141, BS$1, $F141, "Options: Curr=USD, Mag=Actuals")</f>
        <v>0</v>
      </c>
      <c r="BT141" s="6">
        <f>_xll.SNL.Clients.Office.Excel.Functions.SPG($D141, BT$1, $F141, "Options: Curr=USD, Mag=Actuals")</f>
        <v>0</v>
      </c>
      <c r="BU141" s="6">
        <f>_xll.SNL.Clients.Office.Excel.Functions.SPG($D141, BU$1, $F141, "Options: Curr=USD, Mag=Actuals")</f>
        <v>0</v>
      </c>
      <c r="BV141" s="6">
        <f>_xll.SNL.Clients.Office.Excel.Functions.SPG($D141, BV$1, $F141, "Options: Curr=USD, Mag=Actuals")</f>
        <v>0</v>
      </c>
      <c r="BW141" s="6">
        <f>_xll.SNL.Clients.Office.Excel.Functions.SPG($D141, BW$1, $F141, "Options: Curr=USD, Mag=Actuals")</f>
        <v>0</v>
      </c>
      <c r="BX141" s="6">
        <f>_xll.SNL.Clients.Office.Excel.Functions.SPG($D141, BX$1, $F141, "Options: Curr=USD, Mag=Actuals")</f>
        <v>0</v>
      </c>
      <c r="BY141" s="6">
        <f>_xll.SNL.Clients.Office.Excel.Functions.SPG($D141, BY$1, $F141, "Options: Curr=USD, Mag=Actuals")</f>
        <v>0</v>
      </c>
      <c r="BZ141" s="6">
        <f>_xll.SNL.Clients.Office.Excel.Functions.SPG($D141, BZ$1, $F141, "Options: Curr=USD, Mag=Actuals")</f>
        <v>0</v>
      </c>
      <c r="CA141" s="6" t="str">
        <f>_xll.SNL.Clients.Office.Excel.Functions.SPG($D141, CA$1, $F141, "Options: Curr=USD, Mag=Actuals")</f>
        <v>Impaired Loans</v>
      </c>
      <c r="CB141" s="6">
        <f>_xll.SNL.Clients.Office.Excel.Functions.SPG($D141, CB$1, $F141, "Options: Curr=USD, Mag=Actuals")</f>
        <v>0</v>
      </c>
      <c r="CC141" s="6">
        <f>_xll.SNL.Clients.Office.Excel.Functions.SPG($D141, CC$1, $F141, "Options: Curr=USD, Mag=Actuals")</f>
        <v>0</v>
      </c>
      <c r="CD141" s="6">
        <f>_xll.SNL.Clients.Office.Excel.Functions.SPG($D141, CD$1, $F141, "Options: Curr=USD, Mag=Actuals")</f>
        <v>0</v>
      </c>
      <c r="CE141" s="6">
        <f>_xll.SNL.Clients.Office.Excel.Functions.SPG($D141, CE$1, $F141, "Options: Curr=USD, Mag=Actuals")</f>
        <v>0</v>
      </c>
      <c r="CF141" s="6">
        <f>_xll.SNL.Clients.Office.Excel.Functions.SPG($D141, CF$1, $F141, "Options: Curr=USD, Mag=Actuals")</f>
        <v>0</v>
      </c>
      <c r="CG141" s="6">
        <f>_xll.SNL.Clients.Office.Excel.Functions.SPG($D141, CG$1, $F141, "Options: Curr=USD, Mag=Actuals")</f>
        <v>0</v>
      </c>
    </row>
    <row r="142" spans="1:85" x14ac:dyDescent="0.3">
      <c r="A142" s="10" t="s">
        <v>92</v>
      </c>
      <c r="B142" s="10" t="s">
        <v>85</v>
      </c>
      <c r="C142" s="10" t="s">
        <v>11</v>
      </c>
      <c r="D142">
        <v>114508</v>
      </c>
      <c r="E142" s="10" t="s">
        <v>28</v>
      </c>
      <c r="F142" s="10" t="s">
        <v>53</v>
      </c>
      <c r="G142">
        <v>-16.95</v>
      </c>
      <c r="H142">
        <v>207.19</v>
      </c>
      <c r="I142">
        <v>224.14</v>
      </c>
      <c r="J142">
        <v>1240.83</v>
      </c>
      <c r="K142">
        <v>21472.959999999999</v>
      </c>
      <c r="L142">
        <v>3.41</v>
      </c>
      <c r="M142">
        <v>2028.0666227561021</v>
      </c>
      <c r="N142">
        <v>57.79</v>
      </c>
      <c r="O142">
        <v>1.99</v>
      </c>
      <c r="P142">
        <v>1.02</v>
      </c>
      <c r="Q142">
        <v>0.65</v>
      </c>
      <c r="R142">
        <v>0.64</v>
      </c>
      <c r="S142" t="str">
        <f>_xll.SNL.Clients.Office.Excel.Functions.SPG(D142, S$1, F142, "Options: Curr=USD, Mag=Actuals")</f>
        <v>Barclays PLC (LSE:BARC)</v>
      </c>
      <c r="T142" t="str">
        <f>_xll.SNL.Clients.Office.Excel.Functions.SPG($D142, T$1, $F142, "Options: Curr=USD, Mag=Actuals")</f>
        <v>Barclays PLC</v>
      </c>
      <c r="U142" s="6">
        <f>_xll.SNL.Clients.Office.Excel.Functions.SPG($D142, U$1, $F142, "Options: Curr=USD, Mag=Actuals")</f>
        <v>254072277847.30914</v>
      </c>
      <c r="V142" t="str">
        <f>_xll.SNL.Clients.Office.Excel.Functions.SPG($D142, V$1, $F142, "Options: Curr=USD, Mag=Actuals")</f>
        <v>LSE:BARC</v>
      </c>
      <c r="W142" t="str">
        <f>_xll.SNL.Clients.Office.Excel.Functions.SPG($D142, W$1, $F142, "Options: Curr=USD, Mag=Actuals")</f>
        <v>Bank</v>
      </c>
      <c r="X142" s="6">
        <f>_xll.SNL.Clients.Office.Excel.Functions.SPG($D142, X$1, $F142, "Options: Curr=USD, Mag=Actuals")</f>
        <v>9861126093.6918297</v>
      </c>
      <c r="Y142" s="6">
        <f>_xll.SNL.Clients.Office.Excel.Functions.SPG($D142, Y$1, $F142, "Options: Curr=USD, Mag=Actuals")</f>
        <v>0</v>
      </c>
      <c r="Z142" s="6">
        <f>_xll.SNL.Clients.Office.Excel.Functions.SPG($D142, Z$1, $F142, "Options: Curr=USD, Mag=Actuals")</f>
        <v>0</v>
      </c>
      <c r="AA142" s="6">
        <f>_xll.SNL.Clients.Office.Excel.Functions.SPG($D142, AA$1, $F142, "Options: Curr=USD, Mag=Actuals")</f>
        <v>1917058079.7526777</v>
      </c>
      <c r="AB142" s="6">
        <f>_xll.SNL.Clients.Office.Excel.Functions.SPG($D142, AB$1, $F142, "Options: Curr=USD, Mag=Actuals")</f>
        <v>0.27736811545582302</v>
      </c>
      <c r="AC142" s="6">
        <f>_xll.SNL.Clients.Office.Excel.Functions.SPG($D142, AC$1, $F142, "Options: Curr=USD, Mag=Actuals")</f>
        <v>277.29419999999999</v>
      </c>
      <c r="AD142" s="6">
        <f>_xll.SNL.Clients.Office.Excel.Functions.SPG($D142, AD$1, $F142, "Options: Curr=USD, Mag=Actuals")</f>
        <v>0.76200000000000001</v>
      </c>
      <c r="AE142" s="6">
        <f>_xll.SNL.Clients.Office.Excel.Functions.SPG($D142, AE$1, $F142, "Options: Curr=USD, Mag=Actuals")</f>
        <v>20.218</v>
      </c>
      <c r="AF142" s="6">
        <f>_xll.SNL.Clients.Office.Excel.Functions.SPG($D142, AF$1, $F142, "Options: Curr=USD, Mag=Actuals")</f>
        <v>254072277847.30914</v>
      </c>
      <c r="AG142" s="6">
        <f>_xll.SNL.Clients.Office.Excel.Functions.SPG($D142, AG$1, $F142, "Options: Curr=USD, Mag=Actuals")</f>
        <v>31739674593.241554</v>
      </c>
      <c r="AH142" s="6">
        <f>_xll.SNL.Clients.Office.Excel.Functions.SPG($D142, AH$1, $F142, "Options: Curr=USD, Mag=Actuals")</f>
        <v>10153316645.807261</v>
      </c>
      <c r="AI142" s="6">
        <f>_xll.SNL.Clients.Office.Excel.Functions.SPG($D142, AI$1, $F142, "Options: Curr=USD, Mag=Actuals")</f>
        <v>34699</v>
      </c>
      <c r="AJ142" s="6" t="str">
        <f>_xll.SNL.Clients.Office.Excel.Functions.SPG($D142, AJ$1, $F142, "Options: Curr=USD, Mag=Actuals")</f>
        <v>#INVALID FUNCTION PARAMETER</v>
      </c>
      <c r="AK142" s="6" t="str">
        <f>_xll.SNL.Clients.Office.Excel.Functions.SPG($D142, AK$1, $F142, "Options: Curr=USD, Mag=Actuals")</f>
        <v>#INVALID FUNCTION PARAMETER</v>
      </c>
      <c r="AL142" s="6" t="str">
        <f>_xll.SNL.Clients.Office.Excel.Functions.SPG($D142, AL$1, $F142, "Options: Curr=USD, Mag=Actuals")</f>
        <v>#INVALID FUNCTION PARAMETER</v>
      </c>
      <c r="AM142" s="6" t="str">
        <f>_xll.SNL.Clients.Office.Excel.Functions.SPG($D142, AM$1, $F142, "Options: Curr=USD, Mag=Actuals")</f>
        <v>#INVALID FUNCTION PARAMETER</v>
      </c>
      <c r="AN142" s="6">
        <f>_xll.SNL.Clients.Office.Excel.Functions.SPG($D142, AN$1, $F142, "Options: Curr=USD, Mag=Actuals")</f>
        <v>0</v>
      </c>
      <c r="AO142" s="6">
        <f>_xll.SNL.Clients.Office.Excel.Functions.SPG($D142, AO$1, $F142, "Options: Curr=USD, Mag=Actuals")</f>
        <v>0</v>
      </c>
      <c r="AP142" s="6">
        <f>_xll.SNL.Clients.Office.Excel.Functions.SPG($D142, AP$1, $F142, "Options: Curr=USD, Mag=Actuals")</f>
        <v>0</v>
      </c>
      <c r="AQ142" s="6">
        <f>_xll.SNL.Clients.Office.Excel.Functions.SPG($D142, AQ$1, $F142, "Options: Curr=USD, Mag=Actuals")</f>
        <v>0</v>
      </c>
      <c r="AR142" s="6">
        <f>_xll.SNL.Clients.Office.Excel.Functions.SPG($D142, AR$1, $F142, "Options: Curr=USD, Mag=Actuals")</f>
        <v>0</v>
      </c>
      <c r="AS142" s="6">
        <f>_xll.SNL.Clients.Office.Excel.Functions.SPG($D142, AS$1, $F142, "Options: Curr=USD, Mag=Actuals")</f>
        <v>0</v>
      </c>
      <c r="AT142" s="6">
        <f>_xll.SNL.Clients.Office.Excel.Functions.SPG($D142, AT$1, $F142, "Options: Curr=USD, Mag=Actuals")</f>
        <v>0</v>
      </c>
      <c r="AU142" s="6">
        <f>_xll.SNL.Clients.Office.Excel.Functions.SPG($D142, AU$1, $F142, "Options: Curr=USD, Mag=Actuals")</f>
        <v>0</v>
      </c>
      <c r="AV142" s="6">
        <f>_xll.SNL.Clients.Office.Excel.Functions.SPG($D142, AV$1, $F142, "Options: Curr=USD, Mag=Actuals")</f>
        <v>0</v>
      </c>
      <c r="AW142" s="6">
        <f>_xll.SNL.Clients.Office.Excel.Functions.SPG($D142, AW$1, $F142, "Options: Curr=USD, Mag=Actuals")</f>
        <v>0</v>
      </c>
      <c r="AX142" s="6">
        <f>_xll.SNL.Clients.Office.Excel.Functions.SPG($D142, AX$1, $F142, "Options: Curr=USD, Mag=Actuals")</f>
        <v>0</v>
      </c>
      <c r="AY142" s="6">
        <f>_xll.SNL.Clients.Office.Excel.Functions.SPG($D142, AY$1, $F142, "Options: Curr=USD, Mag=Actuals")</f>
        <v>0</v>
      </c>
      <c r="AZ142" s="6">
        <f>_xll.SNL.Clients.Office.Excel.Functions.SPG($D142, AZ$1, $F142, "Options: Curr=USD, Mag=Actuals")</f>
        <v>0</v>
      </c>
      <c r="BA142" s="6">
        <f>_xll.SNL.Clients.Office.Excel.Functions.SPG($D142, BA$1, $F142, "Options: Curr=USD, Mag=Actuals")</f>
        <v>0</v>
      </c>
      <c r="BB142" s="6">
        <f>_xll.SNL.Clients.Office.Excel.Functions.SPG($D142, BB$1, $F142, "Options: Curr=USD, Mag=Actuals")</f>
        <v>0</v>
      </c>
      <c r="BC142" s="6">
        <f>_xll.SNL.Clients.Office.Excel.Functions.SPG($D142, BC$1, $F142, "Options: Curr=USD, Mag=Actuals")</f>
        <v>0</v>
      </c>
      <c r="BD142" s="6">
        <f>_xll.SNL.Clients.Office.Excel.Functions.SPG($D142, BD$1, $F142, "Options: Curr=USD, Mag=Actuals")</f>
        <v>0</v>
      </c>
      <c r="BE142" s="6">
        <f>_xll.SNL.Clients.Office.Excel.Functions.SPG($D142, BE$1, $F142, "Options: Curr=USD, Mag=Actuals")</f>
        <v>0</v>
      </c>
      <c r="BF142" s="6">
        <f>_xll.SNL.Clients.Office.Excel.Functions.SPG($D142, BF$1, $F142, "Options: Curr=USD, Mag=Actuals")</f>
        <v>0</v>
      </c>
      <c r="BG142" s="6">
        <f>_xll.SNL.Clients.Office.Excel.Functions.SPG($D142, BG$1, $F142, "Options: Curr=USD, Mag=Actuals")</f>
        <v>0</v>
      </c>
      <c r="BH142" s="6">
        <f>_xll.SNL.Clients.Office.Excel.Functions.SPG($D142, BH$1, $F142, "Options: Curr=USD, Mag=Actuals")</f>
        <v>0</v>
      </c>
      <c r="BI142" s="6">
        <f>_xll.SNL.Clients.Office.Excel.Functions.SPG($D142, BI$1, $F142, "Options: Curr=USD, Mag=Actuals")</f>
        <v>0</v>
      </c>
      <c r="BJ142" s="6">
        <f>_xll.SNL.Clients.Office.Excel.Functions.SPG($D142, BJ$1, $F142, "Options: Curr=USD, Mag=Actuals")</f>
        <v>0</v>
      </c>
      <c r="BK142" s="6">
        <f>_xll.SNL.Clients.Office.Excel.Functions.SPG($D142, BK$1, $F142, "Options: Curr=USD, Mag=Actuals")</f>
        <v>0</v>
      </c>
      <c r="BL142" s="6">
        <f>_xll.SNL.Clients.Office.Excel.Functions.SPG($D142, BL$1, $F142, "Options: Curr=USD, Mag=Actuals")</f>
        <v>0</v>
      </c>
      <c r="BM142" s="6">
        <f>_xll.SNL.Clients.Office.Excel.Functions.SPG($D142, BM$1, $F142, "Options: Curr=USD, Mag=Actuals")</f>
        <v>0</v>
      </c>
      <c r="BN142" s="6">
        <f>_xll.SNL.Clients.Office.Excel.Functions.SPG($D142, BN$1, $F142, "Options: Curr=USD, Mag=Actuals")</f>
        <v>0</v>
      </c>
      <c r="BO142" s="6">
        <f>_xll.SNL.Clients.Office.Excel.Functions.SPG($D142, BO$1, $F142, "Options: Curr=USD, Mag=Actuals")</f>
        <v>0</v>
      </c>
      <c r="BP142" s="6">
        <f>_xll.SNL.Clients.Office.Excel.Functions.SPG($D142, BP$1, $F142, "Options: Curr=USD, Mag=Actuals")</f>
        <v>0</v>
      </c>
      <c r="BQ142" s="6">
        <f>_xll.SNL.Clients.Office.Excel.Functions.SPG($D142, BQ$1, $F142, "Options: Curr=USD, Mag=Actuals")</f>
        <v>0</v>
      </c>
      <c r="BR142" s="6">
        <f>_xll.SNL.Clients.Office.Excel.Functions.SPG($D142, BR$1, $F142, "Options: Curr=USD, Mag=Actuals")</f>
        <v>0</v>
      </c>
      <c r="BS142" s="6">
        <f>_xll.SNL.Clients.Office.Excel.Functions.SPG($D142, BS$1, $F142, "Options: Curr=USD, Mag=Actuals")</f>
        <v>0</v>
      </c>
      <c r="BT142" s="6">
        <f>_xll.SNL.Clients.Office.Excel.Functions.SPG($D142, BT$1, $F142, "Options: Curr=USD, Mag=Actuals")</f>
        <v>0</v>
      </c>
      <c r="BU142" s="6">
        <f>_xll.SNL.Clients.Office.Excel.Functions.SPG($D142, BU$1, $F142, "Options: Curr=USD, Mag=Actuals")</f>
        <v>0</v>
      </c>
      <c r="BV142" s="6">
        <f>_xll.SNL.Clients.Office.Excel.Functions.SPG($D142, BV$1, $F142, "Options: Curr=USD, Mag=Actuals")</f>
        <v>0</v>
      </c>
      <c r="BW142" s="6">
        <f>_xll.SNL.Clients.Office.Excel.Functions.SPG($D142, BW$1, $F142, "Options: Curr=USD, Mag=Actuals")</f>
        <v>0</v>
      </c>
      <c r="BX142" s="6">
        <f>_xll.SNL.Clients.Office.Excel.Functions.SPG($D142, BX$1, $F142, "Options: Curr=USD, Mag=Actuals")</f>
        <v>0</v>
      </c>
      <c r="BY142" s="6">
        <f>_xll.SNL.Clients.Office.Excel.Functions.SPG($D142, BY$1, $F142, "Options: Curr=USD, Mag=Actuals")</f>
        <v>0</v>
      </c>
      <c r="BZ142" s="6">
        <f>_xll.SNL.Clients.Office.Excel.Functions.SPG($D142, BZ$1, $F142, "Options: Curr=USD, Mag=Actuals")</f>
        <v>0</v>
      </c>
      <c r="CA142" s="6" t="str">
        <f>_xll.SNL.Clients.Office.Excel.Functions.SPG($D142, CA$1, $F142, "Options: Curr=USD, Mag=Actuals")</f>
        <v>Impaired Loans</v>
      </c>
      <c r="CB142" s="6">
        <f>_xll.SNL.Clients.Office.Excel.Functions.SPG($D142, CB$1, $F142, "Options: Curr=USD, Mag=Actuals")</f>
        <v>0</v>
      </c>
      <c r="CC142" s="6">
        <f>_xll.SNL.Clients.Office.Excel.Functions.SPG($D142, CC$1, $F142, "Options: Curr=USD, Mag=Actuals")</f>
        <v>0</v>
      </c>
      <c r="CD142" s="6">
        <f>_xll.SNL.Clients.Office.Excel.Functions.SPG($D142, CD$1, $F142, "Options: Curr=USD, Mag=Actuals")</f>
        <v>0</v>
      </c>
      <c r="CE142" s="6">
        <f>_xll.SNL.Clients.Office.Excel.Functions.SPG($D142, CE$1, $F142, "Options: Curr=USD, Mag=Actuals")</f>
        <v>0</v>
      </c>
      <c r="CF142" s="6">
        <f>_xll.SNL.Clients.Office.Excel.Functions.SPG($D142, CF$1, $F142, "Options: Curr=USD, Mag=Actuals")</f>
        <v>0</v>
      </c>
      <c r="CG142" s="6">
        <f>_xll.SNL.Clients.Office.Excel.Functions.SPG($D142, CG$1, $F142, "Options: Curr=USD, Mag=Actuals")</f>
        <v>0</v>
      </c>
    </row>
    <row r="143" spans="1:85" x14ac:dyDescent="0.3">
      <c r="A143" s="10" t="s">
        <v>92</v>
      </c>
      <c r="B143" s="10" t="s">
        <v>85</v>
      </c>
      <c r="C143" s="10" t="s">
        <v>11</v>
      </c>
      <c r="D143">
        <v>114508</v>
      </c>
      <c r="E143" s="10" t="s">
        <v>28</v>
      </c>
      <c r="F143" s="10" t="s">
        <v>54</v>
      </c>
      <c r="G143">
        <v>-19.010000000000002</v>
      </c>
      <c r="H143">
        <v>242.32</v>
      </c>
      <c r="I143">
        <v>261.32</v>
      </c>
      <c r="J143">
        <v>1344.31</v>
      </c>
      <c r="K143">
        <v>23205.58</v>
      </c>
      <c r="L143">
        <v>2.39</v>
      </c>
      <c r="M143">
        <v>2138.9637578969568</v>
      </c>
      <c r="N143">
        <v>57.93</v>
      </c>
      <c r="O143">
        <v>2.63</v>
      </c>
      <c r="P143">
        <v>3.59</v>
      </c>
      <c r="Q143">
        <v>0.63</v>
      </c>
      <c r="R143">
        <v>0.65</v>
      </c>
      <c r="S143" t="str">
        <f>_xll.SNL.Clients.Office.Excel.Functions.SPG(D143, S$1, F143, "Options: Curr=USD, Mag=Actuals")</f>
        <v>Barclays PLC (LSE:BARC)</v>
      </c>
      <c r="T143" t="str">
        <f>_xll.SNL.Clients.Office.Excel.Functions.SPG($D143, T$1, $F143, "Options: Curr=USD, Mag=Actuals")</f>
        <v>Barclays PLC</v>
      </c>
      <c r="U143" s="6">
        <f>_xll.SNL.Clients.Office.Excel.Functions.SPG($D143, U$1, $F143, "Options: Curr=USD, Mag=Actuals")</f>
        <v>262136130200</v>
      </c>
      <c r="V143" t="str">
        <f>_xll.SNL.Clients.Office.Excel.Functions.SPG($D143, V$1, $F143, "Options: Curr=USD, Mag=Actuals")</f>
        <v>LSE:BARC</v>
      </c>
      <c r="W143" t="str">
        <f>_xll.SNL.Clients.Office.Excel.Functions.SPG($D143, W$1, $F143, "Options: Curr=USD, Mag=Actuals")</f>
        <v>Bank</v>
      </c>
      <c r="X143" s="6">
        <f>_xll.SNL.Clients.Office.Excel.Functions.SPG($D143, X$1, $F143, "Options: Curr=USD, Mag=Actuals")</f>
        <v>11196639115.852987</v>
      </c>
      <c r="Y143" s="6">
        <f>_xll.SNL.Clients.Office.Excel.Functions.SPG($D143, Y$1, $F143, "Options: Curr=USD, Mag=Actuals")</f>
        <v>0</v>
      </c>
      <c r="Z143" s="6">
        <f>_xll.SNL.Clients.Office.Excel.Functions.SPG($D143, Z$1, $F143, "Options: Curr=USD, Mag=Actuals")</f>
        <v>0</v>
      </c>
      <c r="AA143" s="6">
        <f>_xll.SNL.Clients.Office.Excel.Functions.SPG($D143, AA$1, $F143, "Options: Curr=USD, Mag=Actuals")</f>
        <v>2221016669.393085</v>
      </c>
      <c r="AB143" s="6">
        <f>_xll.SNL.Clients.Office.Excel.Functions.SPG($D143, AB$1, $F143, "Options: Curr=USD, Mag=Actuals")</f>
        <v>0.32991647754310927</v>
      </c>
      <c r="AC143" s="6">
        <f>_xll.SNL.Clients.Office.Excel.Functions.SPG($D143, AC$1, $F143, "Options: Curr=USD, Mag=Actuals")</f>
        <v>15.4786</v>
      </c>
      <c r="AD143" s="6">
        <f>_xll.SNL.Clients.Office.Excel.Functions.SPG($D143, AD$1, $F143, "Options: Curr=USD, Mag=Actuals")</f>
        <v>0.85</v>
      </c>
      <c r="AE143" s="6">
        <f>_xll.SNL.Clients.Office.Excel.Functions.SPG($D143, AE$1, $F143, "Options: Curr=USD, Mag=Actuals")</f>
        <v>20.303000000000001</v>
      </c>
      <c r="AF143" s="6">
        <f>_xll.SNL.Clients.Office.Excel.Functions.SPG($D143, AF$1, $F143, "Options: Curr=USD, Mag=Actuals")</f>
        <v>262136130200</v>
      </c>
      <c r="AG143" s="6">
        <f>_xll.SNL.Clients.Office.Excel.Functions.SPG($D143, AG$1, $F143, "Options: Curr=USD, Mag=Actuals")</f>
        <v>37378147100</v>
      </c>
      <c r="AH143" s="6">
        <f>_xll.SNL.Clients.Office.Excel.Functions.SPG($D143, AH$1, $F143, "Options: Curr=USD, Mag=Actuals")</f>
        <v>11443399000</v>
      </c>
      <c r="AI143" s="6">
        <f>_xll.SNL.Clients.Office.Excel.Functions.SPG($D143, AI$1, $F143, "Options: Curr=USD, Mag=Actuals")</f>
        <v>35064</v>
      </c>
      <c r="AJ143" s="6" t="str">
        <f>_xll.SNL.Clients.Office.Excel.Functions.SPG($D143, AJ$1, $F143, "Options: Curr=USD, Mag=Actuals")</f>
        <v>#INVALID FUNCTION PARAMETER</v>
      </c>
      <c r="AK143" s="6" t="str">
        <f>_xll.SNL.Clients.Office.Excel.Functions.SPG($D143, AK$1, $F143, "Options: Curr=USD, Mag=Actuals")</f>
        <v>#INVALID FUNCTION PARAMETER</v>
      </c>
      <c r="AL143" s="6" t="str">
        <f>_xll.SNL.Clients.Office.Excel.Functions.SPG($D143, AL$1, $F143, "Options: Curr=USD, Mag=Actuals")</f>
        <v>#INVALID FUNCTION PARAMETER</v>
      </c>
      <c r="AM143" s="6" t="str">
        <f>_xll.SNL.Clients.Office.Excel.Functions.SPG($D143, AM$1, $F143, "Options: Curr=USD, Mag=Actuals")</f>
        <v>#INVALID FUNCTION PARAMETER</v>
      </c>
      <c r="AN143" s="6">
        <f>_xll.SNL.Clients.Office.Excel.Functions.SPG($D143, AN$1, $F143, "Options: Curr=USD, Mag=Actuals")</f>
        <v>0</v>
      </c>
      <c r="AO143" s="6">
        <f>_xll.SNL.Clients.Office.Excel.Functions.SPG($D143, AO$1, $F143, "Options: Curr=USD, Mag=Actuals")</f>
        <v>0</v>
      </c>
      <c r="AP143" s="6">
        <f>_xll.SNL.Clients.Office.Excel.Functions.SPG($D143, AP$1, $F143, "Options: Curr=USD, Mag=Actuals")</f>
        <v>0</v>
      </c>
      <c r="AQ143" s="6">
        <f>_xll.SNL.Clients.Office.Excel.Functions.SPG($D143, AQ$1, $F143, "Options: Curr=USD, Mag=Actuals")</f>
        <v>0</v>
      </c>
      <c r="AR143" s="6">
        <f>_xll.SNL.Clients.Office.Excel.Functions.SPG($D143, AR$1, $F143, "Options: Curr=USD, Mag=Actuals")</f>
        <v>0</v>
      </c>
      <c r="AS143" s="6">
        <f>_xll.SNL.Clients.Office.Excel.Functions.SPG($D143, AS$1, $F143, "Options: Curr=USD, Mag=Actuals")</f>
        <v>0</v>
      </c>
      <c r="AT143" s="6">
        <f>_xll.SNL.Clients.Office.Excel.Functions.SPG($D143, AT$1, $F143, "Options: Curr=USD, Mag=Actuals")</f>
        <v>0</v>
      </c>
      <c r="AU143" s="6">
        <f>_xll.SNL.Clients.Office.Excel.Functions.SPG($D143, AU$1, $F143, "Options: Curr=USD, Mag=Actuals")</f>
        <v>0</v>
      </c>
      <c r="AV143" s="6">
        <f>_xll.SNL.Clients.Office.Excel.Functions.SPG($D143, AV$1, $F143, "Options: Curr=USD, Mag=Actuals")</f>
        <v>0</v>
      </c>
      <c r="AW143" s="6">
        <f>_xll.SNL.Clients.Office.Excel.Functions.SPG($D143, AW$1, $F143, "Options: Curr=USD, Mag=Actuals")</f>
        <v>0</v>
      </c>
      <c r="AX143" s="6">
        <f>_xll.SNL.Clients.Office.Excel.Functions.SPG($D143, AX$1, $F143, "Options: Curr=USD, Mag=Actuals")</f>
        <v>0</v>
      </c>
      <c r="AY143" s="6">
        <f>_xll.SNL.Clients.Office.Excel.Functions.SPG($D143, AY$1, $F143, "Options: Curr=USD, Mag=Actuals")</f>
        <v>0</v>
      </c>
      <c r="AZ143" s="6">
        <f>_xll.SNL.Clients.Office.Excel.Functions.SPG($D143, AZ$1, $F143, "Options: Curr=USD, Mag=Actuals")</f>
        <v>0</v>
      </c>
      <c r="BA143" s="6">
        <f>_xll.SNL.Clients.Office.Excel.Functions.SPG($D143, BA$1, $F143, "Options: Curr=USD, Mag=Actuals")</f>
        <v>0</v>
      </c>
      <c r="BB143" s="6">
        <f>_xll.SNL.Clients.Office.Excel.Functions.SPG($D143, BB$1, $F143, "Options: Curr=USD, Mag=Actuals")</f>
        <v>0</v>
      </c>
      <c r="BC143" s="6">
        <f>_xll.SNL.Clients.Office.Excel.Functions.SPG($D143, BC$1, $F143, "Options: Curr=USD, Mag=Actuals")</f>
        <v>0</v>
      </c>
      <c r="BD143" s="6">
        <f>_xll.SNL.Clients.Office.Excel.Functions.SPG($D143, BD$1, $F143, "Options: Curr=USD, Mag=Actuals")</f>
        <v>0</v>
      </c>
      <c r="BE143" s="6">
        <f>_xll.SNL.Clients.Office.Excel.Functions.SPG($D143, BE$1, $F143, "Options: Curr=USD, Mag=Actuals")</f>
        <v>0</v>
      </c>
      <c r="BF143" s="6">
        <f>_xll.SNL.Clients.Office.Excel.Functions.SPG($D143, BF$1, $F143, "Options: Curr=USD, Mag=Actuals")</f>
        <v>0</v>
      </c>
      <c r="BG143" s="6">
        <f>_xll.SNL.Clients.Office.Excel.Functions.SPG($D143, BG$1, $F143, "Options: Curr=USD, Mag=Actuals")</f>
        <v>0</v>
      </c>
      <c r="BH143" s="6">
        <f>_xll.SNL.Clients.Office.Excel.Functions.SPG($D143, BH$1, $F143, "Options: Curr=USD, Mag=Actuals")</f>
        <v>0</v>
      </c>
      <c r="BI143" s="6">
        <f>_xll.SNL.Clients.Office.Excel.Functions.SPG($D143, BI$1, $F143, "Options: Curr=USD, Mag=Actuals")</f>
        <v>0</v>
      </c>
      <c r="BJ143" s="6">
        <f>_xll.SNL.Clients.Office.Excel.Functions.SPG($D143, BJ$1, $F143, "Options: Curr=USD, Mag=Actuals")</f>
        <v>0</v>
      </c>
      <c r="BK143" s="6">
        <f>_xll.SNL.Clients.Office.Excel.Functions.SPG($D143, BK$1, $F143, "Options: Curr=USD, Mag=Actuals")</f>
        <v>0</v>
      </c>
      <c r="BL143" s="6">
        <f>_xll.SNL.Clients.Office.Excel.Functions.SPG($D143, BL$1, $F143, "Options: Curr=USD, Mag=Actuals")</f>
        <v>0</v>
      </c>
      <c r="BM143" s="6">
        <f>_xll.SNL.Clients.Office.Excel.Functions.SPG($D143, BM$1, $F143, "Options: Curr=USD, Mag=Actuals")</f>
        <v>0</v>
      </c>
      <c r="BN143" s="6">
        <f>_xll.SNL.Clients.Office.Excel.Functions.SPG($D143, BN$1, $F143, "Options: Curr=USD, Mag=Actuals")</f>
        <v>0</v>
      </c>
      <c r="BO143" s="6">
        <f>_xll.SNL.Clients.Office.Excel.Functions.SPG($D143, BO$1, $F143, "Options: Curr=USD, Mag=Actuals")</f>
        <v>0</v>
      </c>
      <c r="BP143" s="6">
        <f>_xll.SNL.Clients.Office.Excel.Functions.SPG($D143, BP$1, $F143, "Options: Curr=USD, Mag=Actuals")</f>
        <v>0</v>
      </c>
      <c r="BQ143" s="6">
        <f>_xll.SNL.Clients.Office.Excel.Functions.SPG($D143, BQ$1, $F143, "Options: Curr=USD, Mag=Actuals")</f>
        <v>0</v>
      </c>
      <c r="BR143" s="6">
        <f>_xll.SNL.Clients.Office.Excel.Functions.SPG($D143, BR$1, $F143, "Options: Curr=USD, Mag=Actuals")</f>
        <v>0</v>
      </c>
      <c r="BS143" s="6">
        <f>_xll.SNL.Clients.Office.Excel.Functions.SPG($D143, BS$1, $F143, "Options: Curr=USD, Mag=Actuals")</f>
        <v>0</v>
      </c>
      <c r="BT143" s="6">
        <f>_xll.SNL.Clients.Office.Excel.Functions.SPG($D143, BT$1, $F143, "Options: Curr=USD, Mag=Actuals")</f>
        <v>0</v>
      </c>
      <c r="BU143" s="6">
        <f>_xll.SNL.Clients.Office.Excel.Functions.SPG($D143, BU$1, $F143, "Options: Curr=USD, Mag=Actuals")</f>
        <v>0</v>
      </c>
      <c r="BV143" s="6">
        <f>_xll.SNL.Clients.Office.Excel.Functions.SPG($D143, BV$1, $F143, "Options: Curr=USD, Mag=Actuals")</f>
        <v>0</v>
      </c>
      <c r="BW143" s="6">
        <f>_xll.SNL.Clients.Office.Excel.Functions.SPG($D143, BW$1, $F143, "Options: Curr=USD, Mag=Actuals")</f>
        <v>0</v>
      </c>
      <c r="BX143" s="6">
        <f>_xll.SNL.Clients.Office.Excel.Functions.SPG($D143, BX$1, $F143, "Options: Curr=USD, Mag=Actuals")</f>
        <v>0</v>
      </c>
      <c r="BY143" s="6">
        <f>_xll.SNL.Clients.Office.Excel.Functions.SPG($D143, BY$1, $F143, "Options: Curr=USD, Mag=Actuals")</f>
        <v>0</v>
      </c>
      <c r="BZ143" s="6">
        <f>_xll.SNL.Clients.Office.Excel.Functions.SPG($D143, BZ$1, $F143, "Options: Curr=USD, Mag=Actuals")</f>
        <v>0</v>
      </c>
      <c r="CA143" s="6" t="str">
        <f>_xll.SNL.Clients.Office.Excel.Functions.SPG($D143, CA$1, $F143, "Options: Curr=USD, Mag=Actuals")</f>
        <v>Impaired Loans</v>
      </c>
      <c r="CB143" s="6">
        <f>_xll.SNL.Clients.Office.Excel.Functions.SPG($D143, CB$1, $F143, "Options: Curr=USD, Mag=Actuals")</f>
        <v>0</v>
      </c>
      <c r="CC143" s="6">
        <f>_xll.SNL.Clients.Office.Excel.Functions.SPG($D143, CC$1, $F143, "Options: Curr=USD, Mag=Actuals")</f>
        <v>0</v>
      </c>
      <c r="CD143" s="6">
        <f>_xll.SNL.Clients.Office.Excel.Functions.SPG($D143, CD$1, $F143, "Options: Curr=USD, Mag=Actuals")</f>
        <v>0</v>
      </c>
      <c r="CE143" s="6">
        <f>_xll.SNL.Clients.Office.Excel.Functions.SPG($D143, CE$1, $F143, "Options: Curr=USD, Mag=Actuals")</f>
        <v>0</v>
      </c>
      <c r="CF143" s="6">
        <f>_xll.SNL.Clients.Office.Excel.Functions.SPG($D143, CF$1, $F143, "Options: Curr=USD, Mag=Actuals")</f>
        <v>0</v>
      </c>
      <c r="CG143" s="6">
        <f>_xll.SNL.Clients.Office.Excel.Functions.SPG($D143, CG$1, $F143, "Options: Curr=USD, Mag=Actuals")</f>
        <v>0</v>
      </c>
    </row>
    <row r="144" spans="1:85" x14ac:dyDescent="0.3">
      <c r="A144" s="10" t="s">
        <v>92</v>
      </c>
      <c r="B144" s="10" t="s">
        <v>85</v>
      </c>
      <c r="C144" s="10" t="s">
        <v>11</v>
      </c>
      <c r="D144">
        <v>114508</v>
      </c>
      <c r="E144" s="10" t="s">
        <v>28</v>
      </c>
      <c r="F144" s="10" t="s">
        <v>55</v>
      </c>
      <c r="G144">
        <v>-21.23</v>
      </c>
      <c r="H144">
        <v>261.25</v>
      </c>
      <c r="I144">
        <v>282.48</v>
      </c>
      <c r="J144">
        <v>1419.74</v>
      </c>
      <c r="K144">
        <v>24445.119999999999</v>
      </c>
      <c r="L144">
        <v>2.58</v>
      </c>
      <c r="M144">
        <v>2171.1123275719792</v>
      </c>
      <c r="N144">
        <v>58.08</v>
      </c>
      <c r="O144">
        <v>2.4300000000000002</v>
      </c>
      <c r="P144">
        <v>2.67</v>
      </c>
      <c r="Q144">
        <v>0.64</v>
      </c>
      <c r="R144">
        <v>0.59</v>
      </c>
      <c r="S144" t="str">
        <f>_xll.SNL.Clients.Office.Excel.Functions.SPG(D144, S$1, F144, "Options: Curr=USD, Mag=Actuals")</f>
        <v>Barclays PLC (LSE:BARC)</v>
      </c>
      <c r="T144" t="str">
        <f>_xll.SNL.Clients.Office.Excel.Functions.SPG($D144, T$1, $F144, "Options: Curr=USD, Mag=Actuals")</f>
        <v>Barclays PLC</v>
      </c>
      <c r="U144" s="6">
        <f>_xll.SNL.Clients.Office.Excel.Functions.SPG($D144, U$1, $F144, "Options: Curr=USD, Mag=Actuals")</f>
        <v>318323822800</v>
      </c>
      <c r="V144" t="str">
        <f>_xll.SNL.Clients.Office.Excel.Functions.SPG($D144, V$1, $F144, "Options: Curr=USD, Mag=Actuals")</f>
        <v>LSE:BARC</v>
      </c>
      <c r="W144" t="str">
        <f>_xll.SNL.Clients.Office.Excel.Functions.SPG($D144, W$1, $F144, "Options: Curr=USD, Mag=Actuals")</f>
        <v>Bank</v>
      </c>
      <c r="X144" s="6">
        <f>_xll.SNL.Clients.Office.Excel.Functions.SPG($D144, X$1, $F144, "Options: Curr=USD, Mag=Actuals")</f>
        <v>11563042396.108921</v>
      </c>
      <c r="Y144" s="6">
        <f>_xll.SNL.Clients.Office.Excel.Functions.SPG($D144, Y$1, $F144, "Options: Curr=USD, Mag=Actuals")</f>
        <v>0</v>
      </c>
      <c r="Z144" s="6">
        <f>_xll.SNL.Clients.Office.Excel.Functions.SPG($D144, Z$1, $F144, "Options: Curr=USD, Mag=Actuals")</f>
        <v>0</v>
      </c>
      <c r="AA144" s="6">
        <f>_xll.SNL.Clients.Office.Excel.Functions.SPG($D144, AA$1, $F144, "Options: Curr=USD, Mag=Actuals")</f>
        <v>2633430971.2062192</v>
      </c>
      <c r="AB144" s="6">
        <f>_xll.SNL.Clients.Office.Excel.Functions.SPG($D144, AB$1, $F144, "Options: Curr=USD, Mag=Actuals")</f>
        <v>0.40141859999999907</v>
      </c>
      <c r="AC144" s="6">
        <f>_xll.SNL.Clients.Office.Excel.Functions.SPG($D144, AC$1, $F144, "Options: Curr=USD, Mag=Actuals")</f>
        <v>22.758900000000001</v>
      </c>
      <c r="AD144" s="6">
        <f>_xll.SNL.Clients.Office.Excel.Functions.SPG($D144, AD$1, $F144, "Options: Curr=USD, Mag=Actuals")</f>
        <v>0.95</v>
      </c>
      <c r="AE144" s="6">
        <f>_xll.SNL.Clients.Office.Excel.Functions.SPG($D144, AE$1, $F144, "Options: Curr=USD, Mag=Actuals")</f>
        <v>22.545000000000002</v>
      </c>
      <c r="AF144" s="6">
        <f>_xll.SNL.Clients.Office.Excel.Functions.SPG($D144, AF$1, $F144, "Options: Curr=USD, Mag=Actuals")</f>
        <v>318323822800</v>
      </c>
      <c r="AG144" s="6">
        <f>_xll.SNL.Clients.Office.Excel.Functions.SPG($D144, AG$1, $F144, "Options: Curr=USD, Mag=Actuals")</f>
        <v>46960816000</v>
      </c>
      <c r="AH144" s="6">
        <f>_xll.SNL.Clients.Office.Excel.Functions.SPG($D144, AH$1, $F144, "Options: Curr=USD, Mag=Actuals")</f>
        <v>12984391800</v>
      </c>
      <c r="AI144" s="6">
        <f>_xll.SNL.Clients.Office.Excel.Functions.SPG($D144, AI$1, $F144, "Options: Curr=USD, Mag=Actuals")</f>
        <v>35430</v>
      </c>
      <c r="AJ144" s="6" t="str">
        <f>_xll.SNL.Clients.Office.Excel.Functions.SPG($D144, AJ$1, $F144, "Options: Curr=USD, Mag=Actuals")</f>
        <v>#INVALID FUNCTION PARAMETER</v>
      </c>
      <c r="AK144" s="6" t="str">
        <f>_xll.SNL.Clients.Office.Excel.Functions.SPG($D144, AK$1, $F144, "Options: Curr=USD, Mag=Actuals")</f>
        <v>#INVALID FUNCTION PARAMETER</v>
      </c>
      <c r="AL144" s="6" t="str">
        <f>_xll.SNL.Clients.Office.Excel.Functions.SPG($D144, AL$1, $F144, "Options: Curr=USD, Mag=Actuals")</f>
        <v>#INVALID FUNCTION PARAMETER</v>
      </c>
      <c r="AM144" s="6" t="str">
        <f>_xll.SNL.Clients.Office.Excel.Functions.SPG($D144, AM$1, $F144, "Options: Curr=USD, Mag=Actuals")</f>
        <v>#INVALID FUNCTION PARAMETER</v>
      </c>
      <c r="AN144" s="6">
        <f>_xll.SNL.Clients.Office.Excel.Functions.SPG($D144, AN$1, $F144, "Options: Curr=USD, Mag=Actuals")</f>
        <v>0</v>
      </c>
      <c r="AO144" s="6">
        <f>_xll.SNL.Clients.Office.Excel.Functions.SPG($D144, AO$1, $F144, "Options: Curr=USD, Mag=Actuals")</f>
        <v>0</v>
      </c>
      <c r="AP144" s="6">
        <f>_xll.SNL.Clients.Office.Excel.Functions.SPG($D144, AP$1, $F144, "Options: Curr=USD, Mag=Actuals")</f>
        <v>0</v>
      </c>
      <c r="AQ144" s="6">
        <f>_xll.SNL.Clients.Office.Excel.Functions.SPG($D144, AQ$1, $F144, "Options: Curr=USD, Mag=Actuals")</f>
        <v>0</v>
      </c>
      <c r="AR144" s="6">
        <f>_xll.SNL.Clients.Office.Excel.Functions.SPG($D144, AR$1, $F144, "Options: Curr=USD, Mag=Actuals")</f>
        <v>0</v>
      </c>
      <c r="AS144" s="6">
        <f>_xll.SNL.Clients.Office.Excel.Functions.SPG($D144, AS$1, $F144, "Options: Curr=USD, Mag=Actuals")</f>
        <v>0</v>
      </c>
      <c r="AT144" s="6">
        <f>_xll.SNL.Clients.Office.Excel.Functions.SPG($D144, AT$1, $F144, "Options: Curr=USD, Mag=Actuals")</f>
        <v>0</v>
      </c>
      <c r="AU144" s="6">
        <f>_xll.SNL.Clients.Office.Excel.Functions.SPG($D144, AU$1, $F144, "Options: Curr=USD, Mag=Actuals")</f>
        <v>0</v>
      </c>
      <c r="AV144" s="6">
        <f>_xll.SNL.Clients.Office.Excel.Functions.SPG($D144, AV$1, $F144, "Options: Curr=USD, Mag=Actuals")</f>
        <v>0</v>
      </c>
      <c r="AW144" s="6">
        <f>_xll.SNL.Clients.Office.Excel.Functions.SPG($D144, AW$1, $F144, "Options: Curr=USD, Mag=Actuals")</f>
        <v>0</v>
      </c>
      <c r="AX144" s="6">
        <f>_xll.SNL.Clients.Office.Excel.Functions.SPG($D144, AX$1, $F144, "Options: Curr=USD, Mag=Actuals")</f>
        <v>0</v>
      </c>
      <c r="AY144" s="6">
        <f>_xll.SNL.Clients.Office.Excel.Functions.SPG($D144, AY$1, $F144, "Options: Curr=USD, Mag=Actuals")</f>
        <v>0</v>
      </c>
      <c r="AZ144" s="6">
        <f>_xll.SNL.Clients.Office.Excel.Functions.SPG($D144, AZ$1, $F144, "Options: Curr=USD, Mag=Actuals")</f>
        <v>0</v>
      </c>
      <c r="BA144" s="6">
        <f>_xll.SNL.Clients.Office.Excel.Functions.SPG($D144, BA$1, $F144, "Options: Curr=USD, Mag=Actuals")</f>
        <v>0</v>
      </c>
      <c r="BB144" s="6">
        <f>_xll.SNL.Clients.Office.Excel.Functions.SPG($D144, BB$1, $F144, "Options: Curr=USD, Mag=Actuals")</f>
        <v>0</v>
      </c>
      <c r="BC144" s="6">
        <f>_xll.SNL.Clients.Office.Excel.Functions.SPG($D144, BC$1, $F144, "Options: Curr=USD, Mag=Actuals")</f>
        <v>0</v>
      </c>
      <c r="BD144" s="6">
        <f>_xll.SNL.Clients.Office.Excel.Functions.SPG($D144, BD$1, $F144, "Options: Curr=USD, Mag=Actuals")</f>
        <v>0</v>
      </c>
      <c r="BE144" s="6">
        <f>_xll.SNL.Clients.Office.Excel.Functions.SPG($D144, BE$1, $F144, "Options: Curr=USD, Mag=Actuals")</f>
        <v>0</v>
      </c>
      <c r="BF144" s="6">
        <f>_xll.SNL.Clients.Office.Excel.Functions.SPG($D144, BF$1, $F144, "Options: Curr=USD, Mag=Actuals")</f>
        <v>0</v>
      </c>
      <c r="BG144" s="6">
        <f>_xll.SNL.Clients.Office.Excel.Functions.SPG($D144, BG$1, $F144, "Options: Curr=USD, Mag=Actuals")</f>
        <v>0</v>
      </c>
      <c r="BH144" s="6">
        <f>_xll.SNL.Clients.Office.Excel.Functions.SPG($D144, BH$1, $F144, "Options: Curr=USD, Mag=Actuals")</f>
        <v>0</v>
      </c>
      <c r="BI144" s="6">
        <f>_xll.SNL.Clients.Office.Excel.Functions.SPG($D144, BI$1, $F144, "Options: Curr=USD, Mag=Actuals")</f>
        <v>0</v>
      </c>
      <c r="BJ144" s="6">
        <f>_xll.SNL.Clients.Office.Excel.Functions.SPG($D144, BJ$1, $F144, "Options: Curr=USD, Mag=Actuals")</f>
        <v>0</v>
      </c>
      <c r="BK144" s="6">
        <f>_xll.SNL.Clients.Office.Excel.Functions.SPG($D144, BK$1, $F144, "Options: Curr=USD, Mag=Actuals")</f>
        <v>0</v>
      </c>
      <c r="BL144" s="6">
        <f>_xll.SNL.Clients.Office.Excel.Functions.SPG($D144, BL$1, $F144, "Options: Curr=USD, Mag=Actuals")</f>
        <v>0</v>
      </c>
      <c r="BM144" s="6">
        <f>_xll.SNL.Clients.Office.Excel.Functions.SPG($D144, BM$1, $F144, "Options: Curr=USD, Mag=Actuals")</f>
        <v>0</v>
      </c>
      <c r="BN144" s="6">
        <f>_xll.SNL.Clients.Office.Excel.Functions.SPG($D144, BN$1, $F144, "Options: Curr=USD, Mag=Actuals")</f>
        <v>0</v>
      </c>
      <c r="BO144" s="6">
        <f>_xll.SNL.Clients.Office.Excel.Functions.SPG($D144, BO$1, $F144, "Options: Curr=USD, Mag=Actuals")</f>
        <v>0</v>
      </c>
      <c r="BP144" s="6">
        <f>_xll.SNL.Clients.Office.Excel.Functions.SPG($D144, BP$1, $F144, "Options: Curr=USD, Mag=Actuals")</f>
        <v>0</v>
      </c>
      <c r="BQ144" s="6">
        <f>_xll.SNL.Clients.Office.Excel.Functions.SPG($D144, BQ$1, $F144, "Options: Curr=USD, Mag=Actuals")</f>
        <v>0</v>
      </c>
      <c r="BR144" s="6">
        <f>_xll.SNL.Clients.Office.Excel.Functions.SPG($D144, BR$1, $F144, "Options: Curr=USD, Mag=Actuals")</f>
        <v>0</v>
      </c>
      <c r="BS144" s="6">
        <f>_xll.SNL.Clients.Office.Excel.Functions.SPG($D144, BS$1, $F144, "Options: Curr=USD, Mag=Actuals")</f>
        <v>0</v>
      </c>
      <c r="BT144" s="6">
        <f>_xll.SNL.Clients.Office.Excel.Functions.SPG($D144, BT$1, $F144, "Options: Curr=USD, Mag=Actuals")</f>
        <v>0</v>
      </c>
      <c r="BU144" s="6">
        <f>_xll.SNL.Clients.Office.Excel.Functions.SPG($D144, BU$1, $F144, "Options: Curr=USD, Mag=Actuals")</f>
        <v>0</v>
      </c>
      <c r="BV144" s="6">
        <f>_xll.SNL.Clients.Office.Excel.Functions.SPG($D144, BV$1, $F144, "Options: Curr=USD, Mag=Actuals")</f>
        <v>0</v>
      </c>
      <c r="BW144" s="6">
        <f>_xll.SNL.Clients.Office.Excel.Functions.SPG($D144, BW$1, $F144, "Options: Curr=USD, Mag=Actuals")</f>
        <v>0</v>
      </c>
      <c r="BX144" s="6">
        <f>_xll.SNL.Clients.Office.Excel.Functions.SPG($D144, BX$1, $F144, "Options: Curr=USD, Mag=Actuals")</f>
        <v>0</v>
      </c>
      <c r="BY144" s="6">
        <f>_xll.SNL.Clients.Office.Excel.Functions.SPG($D144, BY$1, $F144, "Options: Curr=USD, Mag=Actuals")</f>
        <v>0</v>
      </c>
      <c r="BZ144" s="6">
        <f>_xll.SNL.Clients.Office.Excel.Functions.SPG($D144, BZ$1, $F144, "Options: Curr=USD, Mag=Actuals")</f>
        <v>0</v>
      </c>
      <c r="CA144" s="6" t="str">
        <f>_xll.SNL.Clients.Office.Excel.Functions.SPG($D144, CA$1, $F144, "Options: Curr=USD, Mag=Actuals")</f>
        <v>Impaired Loans</v>
      </c>
      <c r="CB144" s="6">
        <f>_xll.SNL.Clients.Office.Excel.Functions.SPG($D144, CB$1, $F144, "Options: Curr=USD, Mag=Actuals")</f>
        <v>0</v>
      </c>
      <c r="CC144" s="6">
        <f>_xll.SNL.Clients.Office.Excel.Functions.SPG($D144, CC$1, $F144, "Options: Curr=USD, Mag=Actuals")</f>
        <v>0</v>
      </c>
      <c r="CD144" s="6">
        <f>_xll.SNL.Clients.Office.Excel.Functions.SPG($D144, CD$1, $F144, "Options: Curr=USD, Mag=Actuals")</f>
        <v>0</v>
      </c>
      <c r="CE144" s="6">
        <f>_xll.SNL.Clients.Office.Excel.Functions.SPG($D144, CE$1, $F144, "Options: Curr=USD, Mag=Actuals")</f>
        <v>0</v>
      </c>
      <c r="CF144" s="6">
        <f>_xll.SNL.Clients.Office.Excel.Functions.SPG($D144, CF$1, $F144, "Options: Curr=USD, Mag=Actuals")</f>
        <v>0</v>
      </c>
      <c r="CG144" s="6">
        <f>_xll.SNL.Clients.Office.Excel.Functions.SPG($D144, CG$1, $F144, "Options: Curr=USD, Mag=Actuals")</f>
        <v>0</v>
      </c>
    </row>
    <row r="145" spans="1:85" x14ac:dyDescent="0.3">
      <c r="A145" s="10" t="s">
        <v>92</v>
      </c>
      <c r="B145" s="10" t="s">
        <v>85</v>
      </c>
      <c r="C145" s="10" t="s">
        <v>11</v>
      </c>
      <c r="D145">
        <v>114508</v>
      </c>
      <c r="E145" s="10" t="s">
        <v>28</v>
      </c>
      <c r="F145" s="10" t="s">
        <v>56</v>
      </c>
      <c r="G145">
        <v>-20.2</v>
      </c>
      <c r="H145">
        <v>281.54000000000002</v>
      </c>
      <c r="I145">
        <v>301.74</v>
      </c>
      <c r="J145">
        <v>1560.82</v>
      </c>
      <c r="K145">
        <v>26795.09</v>
      </c>
      <c r="L145">
        <v>4.92</v>
      </c>
      <c r="M145">
        <v>2389.62390463672</v>
      </c>
      <c r="N145">
        <v>58.25</v>
      </c>
      <c r="O145">
        <v>1.82</v>
      </c>
      <c r="P145">
        <v>-0.7</v>
      </c>
      <c r="Q145">
        <v>0.61</v>
      </c>
      <c r="R145">
        <v>0.6</v>
      </c>
      <c r="S145" t="str">
        <f>_xll.SNL.Clients.Office.Excel.Functions.SPG(D145, S$1, F145, "Options: Curr=USD, Mag=Actuals")</f>
        <v>Barclays PLC (LSE:BARC)</v>
      </c>
      <c r="T145" t="str">
        <f>_xll.SNL.Clients.Office.Excel.Functions.SPG($D145, T$1, $F145, "Options: Curr=USD, Mag=Actuals")</f>
        <v>Barclays PLC</v>
      </c>
      <c r="U145" s="6">
        <f>_xll.SNL.Clients.Office.Excel.Functions.SPG($D145, U$1, $F145, "Options: Curr=USD, Mag=Actuals")</f>
        <v>382461919500</v>
      </c>
      <c r="V145" t="str">
        <f>_xll.SNL.Clients.Office.Excel.Functions.SPG($D145, V$1, $F145, "Options: Curr=USD, Mag=Actuals")</f>
        <v>LSE:BARC</v>
      </c>
      <c r="W145" t="str">
        <f>_xll.SNL.Clients.Office.Excel.Functions.SPG($D145, W$1, $F145, "Options: Curr=USD, Mag=Actuals")</f>
        <v>Bank</v>
      </c>
      <c r="X145" s="6">
        <f>_xll.SNL.Clients.Office.Excel.Functions.SPG($D145, X$1, $F145, "Options: Curr=USD, Mag=Actuals")</f>
        <v>12099921517.578131</v>
      </c>
      <c r="Y145" s="6">
        <f>_xll.SNL.Clients.Office.Excel.Functions.SPG($D145, Y$1, $F145, "Options: Curr=USD, Mag=Actuals")</f>
        <v>0</v>
      </c>
      <c r="Z145" s="6">
        <f>_xll.SNL.Clients.Office.Excel.Functions.SPG($D145, Z$1, $F145, "Options: Curr=USD, Mag=Actuals")</f>
        <v>0</v>
      </c>
      <c r="AA145" s="6">
        <f>_xll.SNL.Clients.Office.Excel.Functions.SPG($D145, AA$1, $F145, "Options: Curr=USD, Mag=Actuals")</f>
        <v>1928450592.578126</v>
      </c>
      <c r="AB145" s="6">
        <f>_xll.SNL.Clients.Office.Excel.Functions.SPG($D145, AB$1, $F145, "Options: Curr=USD, Mag=Actuals")</f>
        <v>0.29983556367187514</v>
      </c>
      <c r="AC145" s="6">
        <f>_xll.SNL.Clients.Office.Excel.Functions.SPG($D145, AC$1, $F145, "Options: Curr=USD, Mag=Actuals")</f>
        <v>-28.5381</v>
      </c>
      <c r="AD145" s="6">
        <f>_xll.SNL.Clients.Office.Excel.Functions.SPG($D145, AD$1, $F145, "Options: Curr=USD, Mag=Actuals")</f>
        <v>0.56299999999999994</v>
      </c>
      <c r="AE145" s="6">
        <f>_xll.SNL.Clients.Office.Excel.Functions.SPG($D145, AE$1, $F145, "Options: Curr=USD, Mag=Actuals")</f>
        <v>15.154999999999999</v>
      </c>
      <c r="AF145" s="6">
        <f>_xll.SNL.Clients.Office.Excel.Functions.SPG($D145, AF$1, $F145, "Options: Curr=USD, Mag=Actuals")</f>
        <v>382461919500</v>
      </c>
      <c r="AG145" s="6">
        <f>_xll.SNL.Clients.Office.Excel.Functions.SPG($D145, AG$1, $F145, "Options: Curr=USD, Mag=Actuals")</f>
        <v>60690976500</v>
      </c>
      <c r="AH145" s="6">
        <f>_xll.SNL.Clients.Office.Excel.Functions.SPG($D145, AH$1, $F145, "Options: Curr=USD, Mag=Actuals")</f>
        <v>13075143000</v>
      </c>
      <c r="AI145" s="6">
        <f>_xll.SNL.Clients.Office.Excel.Functions.SPG($D145, AI$1, $F145, "Options: Curr=USD, Mag=Actuals")</f>
        <v>35795</v>
      </c>
      <c r="AJ145" s="6" t="str">
        <f>_xll.SNL.Clients.Office.Excel.Functions.SPG($D145, AJ$1, $F145, "Options: Curr=USD, Mag=Actuals")</f>
        <v>#INVALID FUNCTION PARAMETER</v>
      </c>
      <c r="AK145" s="6" t="str">
        <f>_xll.SNL.Clients.Office.Excel.Functions.SPG($D145, AK$1, $F145, "Options: Curr=USD, Mag=Actuals")</f>
        <v>#INVALID FUNCTION PARAMETER</v>
      </c>
      <c r="AL145" s="6" t="str">
        <f>_xll.SNL.Clients.Office.Excel.Functions.SPG($D145, AL$1, $F145, "Options: Curr=USD, Mag=Actuals")</f>
        <v>#INVALID FUNCTION PARAMETER</v>
      </c>
      <c r="AM145" s="6" t="str">
        <f>_xll.SNL.Clients.Office.Excel.Functions.SPG($D145, AM$1, $F145, "Options: Curr=USD, Mag=Actuals")</f>
        <v>#INVALID FUNCTION PARAMETER</v>
      </c>
      <c r="AN145" s="6">
        <f>_xll.SNL.Clients.Office.Excel.Functions.SPG($D145, AN$1, $F145, "Options: Curr=USD, Mag=Actuals")</f>
        <v>0</v>
      </c>
      <c r="AO145" s="6">
        <f>_xll.SNL.Clients.Office.Excel.Functions.SPG($D145, AO$1, $F145, "Options: Curr=USD, Mag=Actuals")</f>
        <v>0</v>
      </c>
      <c r="AP145" s="6">
        <f>_xll.SNL.Clients.Office.Excel.Functions.SPG($D145, AP$1, $F145, "Options: Curr=USD, Mag=Actuals")</f>
        <v>0</v>
      </c>
      <c r="AQ145" s="6">
        <f>_xll.SNL.Clients.Office.Excel.Functions.SPG($D145, AQ$1, $F145, "Options: Curr=USD, Mag=Actuals")</f>
        <v>0</v>
      </c>
      <c r="AR145" s="6">
        <f>_xll.SNL.Clients.Office.Excel.Functions.SPG($D145, AR$1, $F145, "Options: Curr=USD, Mag=Actuals")</f>
        <v>0</v>
      </c>
      <c r="AS145" s="6">
        <f>_xll.SNL.Clients.Office.Excel.Functions.SPG($D145, AS$1, $F145, "Options: Curr=USD, Mag=Actuals")</f>
        <v>0</v>
      </c>
      <c r="AT145" s="6">
        <f>_xll.SNL.Clients.Office.Excel.Functions.SPG($D145, AT$1, $F145, "Options: Curr=USD, Mag=Actuals")</f>
        <v>0</v>
      </c>
      <c r="AU145" s="6">
        <f>_xll.SNL.Clients.Office.Excel.Functions.SPG($D145, AU$1, $F145, "Options: Curr=USD, Mag=Actuals")</f>
        <v>0</v>
      </c>
      <c r="AV145" s="6">
        <f>_xll.SNL.Clients.Office.Excel.Functions.SPG($D145, AV$1, $F145, "Options: Curr=USD, Mag=Actuals")</f>
        <v>0</v>
      </c>
      <c r="AW145" s="6">
        <f>_xll.SNL.Clients.Office.Excel.Functions.SPG($D145, AW$1, $F145, "Options: Curr=USD, Mag=Actuals")</f>
        <v>0</v>
      </c>
      <c r="AX145" s="6">
        <f>_xll.SNL.Clients.Office.Excel.Functions.SPG($D145, AX$1, $F145, "Options: Curr=USD, Mag=Actuals")</f>
        <v>0</v>
      </c>
      <c r="AY145" s="6">
        <f>_xll.SNL.Clients.Office.Excel.Functions.SPG($D145, AY$1, $F145, "Options: Curr=USD, Mag=Actuals")</f>
        <v>0</v>
      </c>
      <c r="AZ145" s="6">
        <f>_xll.SNL.Clients.Office.Excel.Functions.SPG($D145, AZ$1, $F145, "Options: Curr=USD, Mag=Actuals")</f>
        <v>0</v>
      </c>
      <c r="BA145" s="6">
        <f>_xll.SNL.Clients.Office.Excel.Functions.SPG($D145, BA$1, $F145, "Options: Curr=USD, Mag=Actuals")</f>
        <v>0</v>
      </c>
      <c r="BB145" s="6">
        <f>_xll.SNL.Clients.Office.Excel.Functions.SPG($D145, BB$1, $F145, "Options: Curr=USD, Mag=Actuals")</f>
        <v>0</v>
      </c>
      <c r="BC145" s="6">
        <f>_xll.SNL.Clients.Office.Excel.Functions.SPG($D145, BC$1, $F145, "Options: Curr=USD, Mag=Actuals")</f>
        <v>0</v>
      </c>
      <c r="BD145" s="6">
        <f>_xll.SNL.Clients.Office.Excel.Functions.SPG($D145, BD$1, $F145, "Options: Curr=USD, Mag=Actuals")</f>
        <v>0</v>
      </c>
      <c r="BE145" s="6">
        <f>_xll.SNL.Clients.Office.Excel.Functions.SPG($D145, BE$1, $F145, "Options: Curr=USD, Mag=Actuals")</f>
        <v>0</v>
      </c>
      <c r="BF145" s="6">
        <f>_xll.SNL.Clients.Office.Excel.Functions.SPG($D145, BF$1, $F145, "Options: Curr=USD, Mag=Actuals")</f>
        <v>0</v>
      </c>
      <c r="BG145" s="6">
        <f>_xll.SNL.Clients.Office.Excel.Functions.SPG($D145, BG$1, $F145, "Options: Curr=USD, Mag=Actuals")</f>
        <v>0</v>
      </c>
      <c r="BH145" s="6">
        <f>_xll.SNL.Clients.Office.Excel.Functions.SPG($D145, BH$1, $F145, "Options: Curr=USD, Mag=Actuals")</f>
        <v>0</v>
      </c>
      <c r="BI145" s="6">
        <f>_xll.SNL.Clients.Office.Excel.Functions.SPG($D145, BI$1, $F145, "Options: Curr=USD, Mag=Actuals")</f>
        <v>0</v>
      </c>
      <c r="BJ145" s="6">
        <f>_xll.SNL.Clients.Office.Excel.Functions.SPG($D145, BJ$1, $F145, "Options: Curr=USD, Mag=Actuals")</f>
        <v>0</v>
      </c>
      <c r="BK145" s="6">
        <f>_xll.SNL.Clients.Office.Excel.Functions.SPG($D145, BK$1, $F145, "Options: Curr=USD, Mag=Actuals")</f>
        <v>0</v>
      </c>
      <c r="BL145" s="6">
        <f>_xll.SNL.Clients.Office.Excel.Functions.SPG($D145, BL$1, $F145, "Options: Curr=USD, Mag=Actuals")</f>
        <v>0</v>
      </c>
      <c r="BM145" s="6">
        <f>_xll.SNL.Clients.Office.Excel.Functions.SPG($D145, BM$1, $F145, "Options: Curr=USD, Mag=Actuals")</f>
        <v>0</v>
      </c>
      <c r="BN145" s="6">
        <f>_xll.SNL.Clients.Office.Excel.Functions.SPG($D145, BN$1, $F145, "Options: Curr=USD, Mag=Actuals")</f>
        <v>0</v>
      </c>
      <c r="BO145" s="6">
        <f>_xll.SNL.Clients.Office.Excel.Functions.SPG($D145, BO$1, $F145, "Options: Curr=USD, Mag=Actuals")</f>
        <v>0</v>
      </c>
      <c r="BP145" s="6">
        <f>_xll.SNL.Clients.Office.Excel.Functions.SPG($D145, BP$1, $F145, "Options: Curr=USD, Mag=Actuals")</f>
        <v>0</v>
      </c>
      <c r="BQ145" s="6">
        <f>_xll.SNL.Clients.Office.Excel.Functions.SPG($D145, BQ$1, $F145, "Options: Curr=USD, Mag=Actuals")</f>
        <v>0</v>
      </c>
      <c r="BR145" s="6">
        <f>_xll.SNL.Clients.Office.Excel.Functions.SPG($D145, BR$1, $F145, "Options: Curr=USD, Mag=Actuals")</f>
        <v>0</v>
      </c>
      <c r="BS145" s="6">
        <f>_xll.SNL.Clients.Office.Excel.Functions.SPG($D145, BS$1, $F145, "Options: Curr=USD, Mag=Actuals")</f>
        <v>0</v>
      </c>
      <c r="BT145" s="6">
        <f>_xll.SNL.Clients.Office.Excel.Functions.SPG($D145, BT$1, $F145, "Options: Curr=USD, Mag=Actuals")</f>
        <v>0</v>
      </c>
      <c r="BU145" s="6">
        <f>_xll.SNL.Clients.Office.Excel.Functions.SPG($D145, BU$1, $F145, "Options: Curr=USD, Mag=Actuals")</f>
        <v>0</v>
      </c>
      <c r="BV145" s="6">
        <f>_xll.SNL.Clients.Office.Excel.Functions.SPG($D145, BV$1, $F145, "Options: Curr=USD, Mag=Actuals")</f>
        <v>0</v>
      </c>
      <c r="BW145" s="6">
        <f>_xll.SNL.Clients.Office.Excel.Functions.SPG($D145, BW$1, $F145, "Options: Curr=USD, Mag=Actuals")</f>
        <v>0</v>
      </c>
      <c r="BX145" s="6">
        <f>_xll.SNL.Clients.Office.Excel.Functions.SPG($D145, BX$1, $F145, "Options: Curr=USD, Mag=Actuals")</f>
        <v>0</v>
      </c>
      <c r="BY145" s="6">
        <f>_xll.SNL.Clients.Office.Excel.Functions.SPG($D145, BY$1, $F145, "Options: Curr=USD, Mag=Actuals")</f>
        <v>0</v>
      </c>
      <c r="BZ145" s="6">
        <f>_xll.SNL.Clients.Office.Excel.Functions.SPG($D145, BZ$1, $F145, "Options: Curr=USD, Mag=Actuals")</f>
        <v>0</v>
      </c>
      <c r="CA145" s="6" t="str">
        <f>_xll.SNL.Clients.Office.Excel.Functions.SPG($D145, CA$1, $F145, "Options: Curr=USD, Mag=Actuals")</f>
        <v>Impaired Loans</v>
      </c>
      <c r="CB145" s="6">
        <f>_xll.SNL.Clients.Office.Excel.Functions.SPG($D145, CB$1, $F145, "Options: Curr=USD, Mag=Actuals")</f>
        <v>0</v>
      </c>
      <c r="CC145" s="6">
        <f>_xll.SNL.Clients.Office.Excel.Functions.SPG($D145, CC$1, $F145, "Options: Curr=USD, Mag=Actuals")</f>
        <v>0</v>
      </c>
      <c r="CD145" s="6">
        <f>_xll.SNL.Clients.Office.Excel.Functions.SPG($D145, CD$1, $F145, "Options: Curr=USD, Mag=Actuals")</f>
        <v>0</v>
      </c>
      <c r="CE145" s="6">
        <f>_xll.SNL.Clients.Office.Excel.Functions.SPG($D145, CE$1, $F145, "Options: Curr=USD, Mag=Actuals")</f>
        <v>0</v>
      </c>
      <c r="CF145" s="6">
        <f>_xll.SNL.Clients.Office.Excel.Functions.SPG($D145, CF$1, $F145, "Options: Curr=USD, Mag=Actuals")</f>
        <v>0</v>
      </c>
      <c r="CG145" s="6">
        <f>_xll.SNL.Clients.Office.Excel.Functions.SPG($D145, CG$1, $F145, "Options: Curr=USD, Mag=Actuals")</f>
        <v>0</v>
      </c>
    </row>
    <row r="146" spans="1:85" x14ac:dyDescent="0.3">
      <c r="A146" s="10" t="s">
        <v>92</v>
      </c>
      <c r="B146" s="10" t="s">
        <v>85</v>
      </c>
      <c r="C146" s="10" t="s">
        <v>11</v>
      </c>
      <c r="D146">
        <v>114508</v>
      </c>
      <c r="E146" s="10" t="s">
        <v>28</v>
      </c>
      <c r="F146" s="10" t="s">
        <v>57</v>
      </c>
      <c r="G146">
        <v>-36.130000000000003</v>
      </c>
      <c r="H146">
        <v>271.72000000000003</v>
      </c>
      <c r="I146">
        <v>307.85000000000002</v>
      </c>
      <c r="J146">
        <v>1653.63</v>
      </c>
      <c r="K146">
        <v>28297.02</v>
      </c>
      <c r="L146">
        <v>3.41</v>
      </c>
      <c r="M146">
        <v>2500.0559181455296</v>
      </c>
      <c r="N146">
        <v>58.44</v>
      </c>
      <c r="O146">
        <v>1.56</v>
      </c>
      <c r="P146">
        <v>-2.2400000000000002</v>
      </c>
      <c r="Q146">
        <v>0.6</v>
      </c>
      <c r="R146">
        <v>0.6</v>
      </c>
      <c r="S146" t="str">
        <f>_xll.SNL.Clients.Office.Excel.Functions.SPG(D146, S$1, F146, "Options: Curr=USD, Mag=Actuals")</f>
        <v>Barclays PLC (LSE:BARC)</v>
      </c>
      <c r="T146" t="str">
        <f>_xll.SNL.Clients.Office.Excel.Functions.SPG($D146, T$1, $F146, "Options: Curr=USD, Mag=Actuals")</f>
        <v>Barclays PLC</v>
      </c>
      <c r="U146" s="6">
        <f>_xll.SNL.Clients.Office.Excel.Functions.SPG($D146, U$1, $F146, "Options: Curr=USD, Mag=Actuals")</f>
        <v>365194117200</v>
      </c>
      <c r="V146" t="str">
        <f>_xll.SNL.Clients.Office.Excel.Functions.SPG($D146, V$1, $F146, "Options: Curr=USD, Mag=Actuals")</f>
        <v>LSE:BARC</v>
      </c>
      <c r="W146" t="str">
        <f>_xll.SNL.Clients.Office.Excel.Functions.SPG($D146, W$1, $F146, "Options: Curr=USD, Mag=Actuals")</f>
        <v>Bank</v>
      </c>
      <c r="X146" s="6">
        <f>_xll.SNL.Clients.Office.Excel.Functions.SPG($D146, X$1, $F146, "Options: Curr=USD, Mag=Actuals")</f>
        <v>11361027450.817141</v>
      </c>
      <c r="Y146" s="6">
        <f>_xll.SNL.Clients.Office.Excel.Functions.SPG($D146, Y$1, $F146, "Options: Curr=USD, Mag=Actuals")</f>
        <v>0</v>
      </c>
      <c r="Z146" s="6">
        <f>_xll.SNL.Clients.Office.Excel.Functions.SPG($D146, Z$1, $F146, "Options: Curr=USD, Mag=Actuals")</f>
        <v>0</v>
      </c>
      <c r="AA146" s="6">
        <f>_xll.SNL.Clients.Office.Excel.Functions.SPG($D146, AA$1, $F146, "Options: Curr=USD, Mag=Actuals")</f>
        <v>2257618819.3774357</v>
      </c>
      <c r="AB146" s="6">
        <f>_xll.SNL.Clients.Office.Excel.Functions.SPG($D146, AB$1, $F146, "Options: Curr=USD, Mag=Actuals")</f>
        <v>0.35637888852140143</v>
      </c>
      <c r="AC146" s="6">
        <f>_xll.SNL.Clients.Office.Excel.Functions.SPG($D146, AC$1, $F146, "Options: Curr=USD, Mag=Actuals")</f>
        <v>17.184899999999999</v>
      </c>
      <c r="AD146" s="6">
        <f>_xll.SNL.Clients.Office.Excel.Functions.SPG($D146, AD$1, $F146, "Options: Curr=USD, Mag=Actuals")</f>
        <v>0.60299999999999998</v>
      </c>
      <c r="AE146" s="6">
        <f>_xll.SNL.Clients.Office.Excel.Functions.SPG($D146, AE$1, $F146, "Options: Curr=USD, Mag=Actuals")</f>
        <v>16.917000000000002</v>
      </c>
      <c r="AF146" s="6">
        <f>_xll.SNL.Clients.Office.Excel.Functions.SPG($D146, AF$1, $F146, "Options: Curr=USD, Mag=Actuals")</f>
        <v>365194117200</v>
      </c>
      <c r="AG146" s="6">
        <f>_xll.SNL.Clients.Office.Excel.Functions.SPG($D146, AG$1, $F146, "Options: Curr=USD, Mag=Actuals")</f>
        <v>57292953000</v>
      </c>
      <c r="AH146" s="6">
        <f>_xll.SNL.Clients.Office.Excel.Functions.SPG($D146, AH$1, $F146, "Options: Curr=USD, Mag=Actuals")</f>
        <v>13569952799.999998</v>
      </c>
      <c r="AI146" s="6">
        <f>_xll.SNL.Clients.Office.Excel.Functions.SPG($D146, AI$1, $F146, "Options: Curr=USD, Mag=Actuals")</f>
        <v>36160</v>
      </c>
      <c r="AJ146" s="6" t="str">
        <f>_xll.SNL.Clients.Office.Excel.Functions.SPG($D146, AJ$1, $F146, "Options: Curr=USD, Mag=Actuals")</f>
        <v>#INVALID FUNCTION PARAMETER</v>
      </c>
      <c r="AK146" s="6" t="str">
        <f>_xll.SNL.Clients.Office.Excel.Functions.SPG($D146, AK$1, $F146, "Options: Curr=USD, Mag=Actuals")</f>
        <v>#INVALID FUNCTION PARAMETER</v>
      </c>
      <c r="AL146" s="6" t="str">
        <f>_xll.SNL.Clients.Office.Excel.Functions.SPG($D146, AL$1, $F146, "Options: Curr=USD, Mag=Actuals")</f>
        <v>#INVALID FUNCTION PARAMETER</v>
      </c>
      <c r="AM146" s="6" t="str">
        <f>_xll.SNL.Clients.Office.Excel.Functions.SPG($D146, AM$1, $F146, "Options: Curr=USD, Mag=Actuals")</f>
        <v>#INVALID FUNCTION PARAMETER</v>
      </c>
      <c r="AN146" s="6">
        <f>_xll.SNL.Clients.Office.Excel.Functions.SPG($D146, AN$1, $F146, "Options: Curr=USD, Mag=Actuals")</f>
        <v>0</v>
      </c>
      <c r="AO146" s="6">
        <f>_xll.SNL.Clients.Office.Excel.Functions.SPG($D146, AO$1, $F146, "Options: Curr=USD, Mag=Actuals")</f>
        <v>0</v>
      </c>
      <c r="AP146" s="6">
        <f>_xll.SNL.Clients.Office.Excel.Functions.SPG($D146, AP$1, $F146, "Options: Curr=USD, Mag=Actuals")</f>
        <v>0</v>
      </c>
      <c r="AQ146" s="6">
        <f>_xll.SNL.Clients.Office.Excel.Functions.SPG($D146, AQ$1, $F146, "Options: Curr=USD, Mag=Actuals")</f>
        <v>0</v>
      </c>
      <c r="AR146" s="6">
        <f>_xll.SNL.Clients.Office.Excel.Functions.SPG($D146, AR$1, $F146, "Options: Curr=USD, Mag=Actuals")</f>
        <v>0</v>
      </c>
      <c r="AS146" s="6">
        <f>_xll.SNL.Clients.Office.Excel.Functions.SPG($D146, AS$1, $F146, "Options: Curr=USD, Mag=Actuals")</f>
        <v>0</v>
      </c>
      <c r="AT146" s="6">
        <f>_xll.SNL.Clients.Office.Excel.Functions.SPG($D146, AT$1, $F146, "Options: Curr=USD, Mag=Actuals")</f>
        <v>0</v>
      </c>
      <c r="AU146" s="6">
        <f>_xll.SNL.Clients.Office.Excel.Functions.SPG($D146, AU$1, $F146, "Options: Curr=USD, Mag=Actuals")</f>
        <v>0</v>
      </c>
      <c r="AV146" s="6">
        <f>_xll.SNL.Clients.Office.Excel.Functions.SPG($D146, AV$1, $F146, "Options: Curr=USD, Mag=Actuals")</f>
        <v>0</v>
      </c>
      <c r="AW146" s="6">
        <f>_xll.SNL.Clients.Office.Excel.Functions.SPG($D146, AW$1, $F146, "Options: Curr=USD, Mag=Actuals")</f>
        <v>0</v>
      </c>
      <c r="AX146" s="6">
        <f>_xll.SNL.Clients.Office.Excel.Functions.SPG($D146, AX$1, $F146, "Options: Curr=USD, Mag=Actuals")</f>
        <v>0</v>
      </c>
      <c r="AY146" s="6">
        <f>_xll.SNL.Clients.Office.Excel.Functions.SPG($D146, AY$1, $F146, "Options: Curr=USD, Mag=Actuals")</f>
        <v>0</v>
      </c>
      <c r="AZ146" s="6">
        <f>_xll.SNL.Clients.Office.Excel.Functions.SPG($D146, AZ$1, $F146, "Options: Curr=USD, Mag=Actuals")</f>
        <v>0</v>
      </c>
      <c r="BA146" s="6">
        <f>_xll.SNL.Clients.Office.Excel.Functions.SPG($D146, BA$1, $F146, "Options: Curr=USD, Mag=Actuals")</f>
        <v>0</v>
      </c>
      <c r="BB146" s="6">
        <f>_xll.SNL.Clients.Office.Excel.Functions.SPG($D146, BB$1, $F146, "Options: Curr=USD, Mag=Actuals")</f>
        <v>0</v>
      </c>
      <c r="BC146" s="6">
        <f>_xll.SNL.Clients.Office.Excel.Functions.SPG($D146, BC$1, $F146, "Options: Curr=USD, Mag=Actuals")</f>
        <v>0</v>
      </c>
      <c r="BD146" s="6">
        <f>_xll.SNL.Clients.Office.Excel.Functions.SPG($D146, BD$1, $F146, "Options: Curr=USD, Mag=Actuals")</f>
        <v>0</v>
      </c>
      <c r="BE146" s="6">
        <f>_xll.SNL.Clients.Office.Excel.Functions.SPG($D146, BE$1, $F146, "Options: Curr=USD, Mag=Actuals")</f>
        <v>0</v>
      </c>
      <c r="BF146" s="6">
        <f>_xll.SNL.Clients.Office.Excel.Functions.SPG($D146, BF$1, $F146, "Options: Curr=USD, Mag=Actuals")</f>
        <v>0</v>
      </c>
      <c r="BG146" s="6">
        <f>_xll.SNL.Clients.Office.Excel.Functions.SPG($D146, BG$1, $F146, "Options: Curr=USD, Mag=Actuals")</f>
        <v>0</v>
      </c>
      <c r="BH146" s="6">
        <f>_xll.SNL.Clients.Office.Excel.Functions.SPG($D146, BH$1, $F146, "Options: Curr=USD, Mag=Actuals")</f>
        <v>0</v>
      </c>
      <c r="BI146" s="6">
        <f>_xll.SNL.Clients.Office.Excel.Functions.SPG($D146, BI$1, $F146, "Options: Curr=USD, Mag=Actuals")</f>
        <v>0</v>
      </c>
      <c r="BJ146" s="6">
        <f>_xll.SNL.Clients.Office.Excel.Functions.SPG($D146, BJ$1, $F146, "Options: Curr=USD, Mag=Actuals")</f>
        <v>0</v>
      </c>
      <c r="BK146" s="6">
        <f>_xll.SNL.Clients.Office.Excel.Functions.SPG($D146, BK$1, $F146, "Options: Curr=USD, Mag=Actuals")</f>
        <v>0</v>
      </c>
      <c r="BL146" s="6">
        <f>_xll.SNL.Clients.Office.Excel.Functions.SPG($D146, BL$1, $F146, "Options: Curr=USD, Mag=Actuals")</f>
        <v>0</v>
      </c>
      <c r="BM146" s="6">
        <f>_xll.SNL.Clients.Office.Excel.Functions.SPG($D146, BM$1, $F146, "Options: Curr=USD, Mag=Actuals")</f>
        <v>0</v>
      </c>
      <c r="BN146" s="6">
        <f>_xll.SNL.Clients.Office.Excel.Functions.SPG($D146, BN$1, $F146, "Options: Curr=USD, Mag=Actuals")</f>
        <v>0</v>
      </c>
      <c r="BO146" s="6">
        <f>_xll.SNL.Clients.Office.Excel.Functions.SPG($D146, BO$1, $F146, "Options: Curr=USD, Mag=Actuals")</f>
        <v>0</v>
      </c>
      <c r="BP146" s="6">
        <f>_xll.SNL.Clients.Office.Excel.Functions.SPG($D146, BP$1, $F146, "Options: Curr=USD, Mag=Actuals")</f>
        <v>0</v>
      </c>
      <c r="BQ146" s="6">
        <f>_xll.SNL.Clients.Office.Excel.Functions.SPG($D146, BQ$1, $F146, "Options: Curr=USD, Mag=Actuals")</f>
        <v>0</v>
      </c>
      <c r="BR146" s="6">
        <f>_xll.SNL.Clients.Office.Excel.Functions.SPG($D146, BR$1, $F146, "Options: Curr=USD, Mag=Actuals")</f>
        <v>0</v>
      </c>
      <c r="BS146" s="6">
        <f>_xll.SNL.Clients.Office.Excel.Functions.SPG($D146, BS$1, $F146, "Options: Curr=USD, Mag=Actuals")</f>
        <v>0</v>
      </c>
      <c r="BT146" s="6">
        <f>_xll.SNL.Clients.Office.Excel.Functions.SPG($D146, BT$1, $F146, "Options: Curr=USD, Mag=Actuals")</f>
        <v>0</v>
      </c>
      <c r="BU146" s="6">
        <f>_xll.SNL.Clients.Office.Excel.Functions.SPG($D146, BU$1, $F146, "Options: Curr=USD, Mag=Actuals")</f>
        <v>0</v>
      </c>
      <c r="BV146" s="6">
        <f>_xll.SNL.Clients.Office.Excel.Functions.SPG($D146, BV$1, $F146, "Options: Curr=USD, Mag=Actuals")</f>
        <v>0</v>
      </c>
      <c r="BW146" s="6">
        <f>_xll.SNL.Clients.Office.Excel.Functions.SPG($D146, BW$1, $F146, "Options: Curr=USD, Mag=Actuals")</f>
        <v>0</v>
      </c>
      <c r="BX146" s="6">
        <f>_xll.SNL.Clients.Office.Excel.Functions.SPG($D146, BX$1, $F146, "Options: Curr=USD, Mag=Actuals")</f>
        <v>0</v>
      </c>
      <c r="BY146" s="6">
        <f>_xll.SNL.Clients.Office.Excel.Functions.SPG($D146, BY$1, $F146, "Options: Curr=USD, Mag=Actuals")</f>
        <v>0</v>
      </c>
      <c r="BZ146" s="6">
        <f>_xll.SNL.Clients.Office.Excel.Functions.SPG($D146, BZ$1, $F146, "Options: Curr=USD, Mag=Actuals")</f>
        <v>0</v>
      </c>
      <c r="CA146" s="6" t="str">
        <f>_xll.SNL.Clients.Office.Excel.Functions.SPG($D146, CA$1, $F146, "Options: Curr=USD, Mag=Actuals")</f>
        <v>Impaired Loans</v>
      </c>
      <c r="CB146" s="6">
        <f>_xll.SNL.Clients.Office.Excel.Functions.SPG($D146, CB$1, $F146, "Options: Curr=USD, Mag=Actuals")</f>
        <v>0</v>
      </c>
      <c r="CC146" s="6">
        <f>_xll.SNL.Clients.Office.Excel.Functions.SPG($D146, CC$1, $F146, "Options: Curr=USD, Mag=Actuals")</f>
        <v>0</v>
      </c>
      <c r="CD146" s="6">
        <f>_xll.SNL.Clients.Office.Excel.Functions.SPG($D146, CD$1, $F146, "Options: Curr=USD, Mag=Actuals")</f>
        <v>0</v>
      </c>
      <c r="CE146" s="6">
        <f>_xll.SNL.Clients.Office.Excel.Functions.SPG($D146, CE$1, $F146, "Options: Curr=USD, Mag=Actuals")</f>
        <v>0</v>
      </c>
      <c r="CF146" s="6">
        <f>_xll.SNL.Clients.Office.Excel.Functions.SPG($D146, CF$1, $F146, "Options: Curr=USD, Mag=Actuals")</f>
        <v>0</v>
      </c>
      <c r="CG146" s="6">
        <f>_xll.SNL.Clients.Office.Excel.Functions.SPG($D146, CG$1, $F146, "Options: Curr=USD, Mag=Actuals")</f>
        <v>0</v>
      </c>
    </row>
    <row r="147" spans="1:85" x14ac:dyDescent="0.3">
      <c r="A147" s="10" t="s">
        <v>92</v>
      </c>
      <c r="B147" s="10" t="s">
        <v>85</v>
      </c>
      <c r="C147" s="10" t="s">
        <v>11</v>
      </c>
      <c r="D147">
        <v>114508</v>
      </c>
      <c r="E147" s="10" t="s">
        <v>28</v>
      </c>
      <c r="F147" s="10" t="s">
        <v>58</v>
      </c>
      <c r="G147">
        <v>-54.04</v>
      </c>
      <c r="H147">
        <v>269.17</v>
      </c>
      <c r="I147">
        <v>323.20999999999998</v>
      </c>
      <c r="J147">
        <v>1687.95</v>
      </c>
      <c r="K147">
        <v>28787.279999999999</v>
      </c>
      <c r="L147">
        <v>3.07</v>
      </c>
      <c r="M147">
        <v>2514.7526901588644</v>
      </c>
      <c r="N147">
        <v>58.64</v>
      </c>
      <c r="O147">
        <v>1.33</v>
      </c>
      <c r="P147">
        <v>-0.46</v>
      </c>
      <c r="Q147">
        <v>0.62</v>
      </c>
      <c r="R147">
        <v>0.62</v>
      </c>
      <c r="S147" t="str">
        <f>_xll.SNL.Clients.Office.Excel.Functions.SPG(D147, S$1, F147, "Options: Curr=USD, Mag=Actuals")</f>
        <v>Barclays PLC (LSE:BARC)</v>
      </c>
      <c r="T147" t="str">
        <f>_xll.SNL.Clients.Office.Excel.Functions.SPG($D147, T$1, $F147, "Options: Curr=USD, Mag=Actuals")</f>
        <v>Barclays PLC</v>
      </c>
      <c r="U147" s="6">
        <f>_xll.SNL.Clients.Office.Excel.Functions.SPG($D147, U$1, $F147, "Options: Curr=USD, Mag=Actuals")</f>
        <v>410647304690.70001</v>
      </c>
      <c r="V147" t="str">
        <f>_xll.SNL.Clients.Office.Excel.Functions.SPG($D147, V$1, $F147, "Options: Curr=USD, Mag=Actuals")</f>
        <v>LSE:BARC</v>
      </c>
      <c r="W147" t="str">
        <f>_xll.SNL.Clients.Office.Excel.Functions.SPG($D147, W$1, $F147, "Options: Curr=USD, Mag=Actuals")</f>
        <v>Bank</v>
      </c>
      <c r="X147" s="6">
        <f>_xll.SNL.Clients.Office.Excel.Functions.SPG($D147, X$1, $F147, "Options: Curr=USD, Mag=Actuals")</f>
        <v>12365806307.823277</v>
      </c>
      <c r="Y147" s="6">
        <f>_xll.SNL.Clients.Office.Excel.Functions.SPG($D147, Y$1, $F147, "Options: Curr=USD, Mag=Actuals")</f>
        <v>0</v>
      </c>
      <c r="Z147" s="6">
        <f>_xll.SNL.Clients.Office.Excel.Functions.SPG($D147, Z$1, $F147, "Options: Curr=USD, Mag=Actuals")</f>
        <v>0</v>
      </c>
      <c r="AA147" s="6">
        <f>_xll.SNL.Clients.Office.Excel.Functions.SPG($D147, AA$1, $F147, "Options: Curr=USD, Mag=Actuals")</f>
        <v>2929680170.5217099</v>
      </c>
      <c r="AB147" s="6">
        <f>_xll.SNL.Clients.Office.Excel.Functions.SPG($D147, AB$1, $F147, "Options: Curr=USD, Mag=Actuals")</f>
        <v>0.46913707865891546</v>
      </c>
      <c r="AC147" s="6">
        <f>_xll.SNL.Clients.Office.Excel.Functions.SPG($D147, AC$1, $F147, "Options: Curr=USD, Mag=Actuals")</f>
        <v>34.776499999999999</v>
      </c>
      <c r="AD147" s="6">
        <f>_xll.SNL.Clients.Office.Excel.Functions.SPG($D147, AD$1, $F147, "Options: Curr=USD, Mag=Actuals")</f>
        <v>0.76400000000000001</v>
      </c>
      <c r="AE147" s="6">
        <f>_xll.SNL.Clients.Office.Excel.Functions.SPG($D147, AE$1, $F147, "Options: Curr=USD, Mag=Actuals")</f>
        <v>21.317</v>
      </c>
      <c r="AF147" s="6">
        <f>_xll.SNL.Clients.Office.Excel.Functions.SPG($D147, AF$1, $F147, "Options: Curr=USD, Mag=Actuals")</f>
        <v>410647304690.70001</v>
      </c>
      <c r="AG147" s="6">
        <f>_xll.SNL.Clients.Office.Excel.Functions.SPG($D147, AG$1, $F147, "Options: Curr=USD, Mag=Actuals")</f>
        <v>61439230677.900002</v>
      </c>
      <c r="AH147" s="6">
        <f>_xll.SNL.Clients.Office.Excel.Functions.SPG($D147, AH$1, $F147, "Options: Curr=USD, Mag=Actuals")</f>
        <v>14239280266.5</v>
      </c>
      <c r="AI147" s="6">
        <f>_xll.SNL.Clients.Office.Excel.Functions.SPG($D147, AI$1, $F147, "Options: Curr=USD, Mag=Actuals")</f>
        <v>36525</v>
      </c>
      <c r="AJ147" s="6" t="str">
        <f>_xll.SNL.Clients.Office.Excel.Functions.SPG($D147, AJ$1, $F147, "Options: Curr=USD, Mag=Actuals")</f>
        <v>#INVALID FUNCTION PARAMETER</v>
      </c>
      <c r="AK147" s="6" t="str">
        <f>_xll.SNL.Clients.Office.Excel.Functions.SPG($D147, AK$1, $F147, "Options: Curr=USD, Mag=Actuals")</f>
        <v>#INVALID FUNCTION PARAMETER</v>
      </c>
      <c r="AL147" s="6" t="str">
        <f>_xll.SNL.Clients.Office.Excel.Functions.SPG($D147, AL$1, $F147, "Options: Curr=USD, Mag=Actuals")</f>
        <v>#INVALID FUNCTION PARAMETER</v>
      </c>
      <c r="AM147" s="6" t="str">
        <f>_xll.SNL.Clients.Office.Excel.Functions.SPG($D147, AM$1, $F147, "Options: Curr=USD, Mag=Actuals")</f>
        <v>#INVALID FUNCTION PARAMETER</v>
      </c>
      <c r="AN147" s="6">
        <f>_xll.SNL.Clients.Office.Excel.Functions.SPG($D147, AN$1, $F147, "Options: Curr=USD, Mag=Actuals")</f>
        <v>0</v>
      </c>
      <c r="AO147" s="6">
        <f>_xll.SNL.Clients.Office.Excel.Functions.SPG($D147, AO$1, $F147, "Options: Curr=USD, Mag=Actuals")</f>
        <v>0</v>
      </c>
      <c r="AP147" s="6">
        <f>_xll.SNL.Clients.Office.Excel.Functions.SPG($D147, AP$1, $F147, "Options: Curr=USD, Mag=Actuals")</f>
        <v>0</v>
      </c>
      <c r="AQ147" s="6">
        <f>_xll.SNL.Clients.Office.Excel.Functions.SPG($D147, AQ$1, $F147, "Options: Curr=USD, Mag=Actuals")</f>
        <v>0</v>
      </c>
      <c r="AR147" s="6">
        <f>_xll.SNL.Clients.Office.Excel.Functions.SPG($D147, AR$1, $F147, "Options: Curr=USD, Mag=Actuals")</f>
        <v>0</v>
      </c>
      <c r="AS147" s="6">
        <f>_xll.SNL.Clients.Office.Excel.Functions.SPG($D147, AS$1, $F147, "Options: Curr=USD, Mag=Actuals")</f>
        <v>0</v>
      </c>
      <c r="AT147" s="6">
        <f>_xll.SNL.Clients.Office.Excel.Functions.SPG($D147, AT$1, $F147, "Options: Curr=USD, Mag=Actuals")</f>
        <v>0</v>
      </c>
      <c r="AU147" s="6">
        <f>_xll.SNL.Clients.Office.Excel.Functions.SPG($D147, AU$1, $F147, "Options: Curr=USD, Mag=Actuals")</f>
        <v>0</v>
      </c>
      <c r="AV147" s="6">
        <f>_xll.SNL.Clients.Office.Excel.Functions.SPG($D147, AV$1, $F147, "Options: Curr=USD, Mag=Actuals")</f>
        <v>0</v>
      </c>
      <c r="AW147" s="6">
        <f>_xll.SNL.Clients.Office.Excel.Functions.SPG($D147, AW$1, $F147, "Options: Curr=USD, Mag=Actuals")</f>
        <v>0</v>
      </c>
      <c r="AX147" s="6">
        <f>_xll.SNL.Clients.Office.Excel.Functions.SPG($D147, AX$1, $F147, "Options: Curr=USD, Mag=Actuals")</f>
        <v>0</v>
      </c>
      <c r="AY147" s="6">
        <f>_xll.SNL.Clients.Office.Excel.Functions.SPG($D147, AY$1, $F147, "Options: Curr=USD, Mag=Actuals")</f>
        <v>0</v>
      </c>
      <c r="AZ147" s="6">
        <f>_xll.SNL.Clients.Office.Excel.Functions.SPG($D147, AZ$1, $F147, "Options: Curr=USD, Mag=Actuals")</f>
        <v>0</v>
      </c>
      <c r="BA147" s="6">
        <f>_xll.SNL.Clients.Office.Excel.Functions.SPG($D147, BA$1, $F147, "Options: Curr=USD, Mag=Actuals")</f>
        <v>0</v>
      </c>
      <c r="BB147" s="6">
        <f>_xll.SNL.Clients.Office.Excel.Functions.SPG($D147, BB$1, $F147, "Options: Curr=USD, Mag=Actuals")</f>
        <v>0</v>
      </c>
      <c r="BC147" s="6">
        <f>_xll.SNL.Clients.Office.Excel.Functions.SPG($D147, BC$1, $F147, "Options: Curr=USD, Mag=Actuals")</f>
        <v>0</v>
      </c>
      <c r="BD147" s="6">
        <f>_xll.SNL.Clients.Office.Excel.Functions.SPG($D147, BD$1, $F147, "Options: Curr=USD, Mag=Actuals")</f>
        <v>0</v>
      </c>
      <c r="BE147" s="6">
        <f>_xll.SNL.Clients.Office.Excel.Functions.SPG($D147, BE$1, $F147, "Options: Curr=USD, Mag=Actuals")</f>
        <v>0</v>
      </c>
      <c r="BF147" s="6">
        <f>_xll.SNL.Clients.Office.Excel.Functions.SPG($D147, BF$1, $F147, "Options: Curr=USD, Mag=Actuals")</f>
        <v>0</v>
      </c>
      <c r="BG147" s="6">
        <f>_xll.SNL.Clients.Office.Excel.Functions.SPG($D147, BG$1, $F147, "Options: Curr=USD, Mag=Actuals")</f>
        <v>0</v>
      </c>
      <c r="BH147" s="6">
        <f>_xll.SNL.Clients.Office.Excel.Functions.SPG($D147, BH$1, $F147, "Options: Curr=USD, Mag=Actuals")</f>
        <v>0</v>
      </c>
      <c r="BI147" s="6">
        <f>_xll.SNL.Clients.Office.Excel.Functions.SPG($D147, BI$1, $F147, "Options: Curr=USD, Mag=Actuals")</f>
        <v>0</v>
      </c>
      <c r="BJ147" s="6">
        <f>_xll.SNL.Clients.Office.Excel.Functions.SPG($D147, BJ$1, $F147, "Options: Curr=USD, Mag=Actuals")</f>
        <v>0</v>
      </c>
      <c r="BK147" s="6">
        <f>_xll.SNL.Clients.Office.Excel.Functions.SPG($D147, BK$1, $F147, "Options: Curr=USD, Mag=Actuals")</f>
        <v>0</v>
      </c>
      <c r="BL147" s="6">
        <f>_xll.SNL.Clients.Office.Excel.Functions.SPG($D147, BL$1, $F147, "Options: Curr=USD, Mag=Actuals")</f>
        <v>0</v>
      </c>
      <c r="BM147" s="6">
        <f>_xll.SNL.Clients.Office.Excel.Functions.SPG($D147, BM$1, $F147, "Options: Curr=USD, Mag=Actuals")</f>
        <v>0</v>
      </c>
      <c r="BN147" s="6">
        <f>_xll.SNL.Clients.Office.Excel.Functions.SPG($D147, BN$1, $F147, "Options: Curr=USD, Mag=Actuals")</f>
        <v>0</v>
      </c>
      <c r="BO147" s="6">
        <f>_xll.SNL.Clients.Office.Excel.Functions.SPG($D147, BO$1, $F147, "Options: Curr=USD, Mag=Actuals")</f>
        <v>0</v>
      </c>
      <c r="BP147" s="6">
        <f>_xll.SNL.Clients.Office.Excel.Functions.SPG($D147, BP$1, $F147, "Options: Curr=USD, Mag=Actuals")</f>
        <v>0</v>
      </c>
      <c r="BQ147" s="6">
        <f>_xll.SNL.Clients.Office.Excel.Functions.SPG($D147, BQ$1, $F147, "Options: Curr=USD, Mag=Actuals")</f>
        <v>0</v>
      </c>
      <c r="BR147" s="6">
        <f>_xll.SNL.Clients.Office.Excel.Functions.SPG($D147, BR$1, $F147, "Options: Curr=USD, Mag=Actuals")</f>
        <v>0</v>
      </c>
      <c r="BS147" s="6">
        <f>_xll.SNL.Clients.Office.Excel.Functions.SPG($D147, BS$1, $F147, "Options: Curr=USD, Mag=Actuals")</f>
        <v>0</v>
      </c>
      <c r="BT147" s="6">
        <f>_xll.SNL.Clients.Office.Excel.Functions.SPG($D147, BT$1, $F147, "Options: Curr=USD, Mag=Actuals")</f>
        <v>0</v>
      </c>
      <c r="BU147" s="6">
        <f>_xll.SNL.Clients.Office.Excel.Functions.SPG($D147, BU$1, $F147, "Options: Curr=USD, Mag=Actuals")</f>
        <v>0</v>
      </c>
      <c r="BV147" s="6">
        <f>_xll.SNL.Clients.Office.Excel.Functions.SPG($D147, BV$1, $F147, "Options: Curr=USD, Mag=Actuals")</f>
        <v>0</v>
      </c>
      <c r="BW147" s="6">
        <f>_xll.SNL.Clients.Office.Excel.Functions.SPG($D147, BW$1, $F147, "Options: Curr=USD, Mag=Actuals")</f>
        <v>0</v>
      </c>
      <c r="BX147" s="6">
        <f>_xll.SNL.Clients.Office.Excel.Functions.SPG($D147, BX$1, $F147, "Options: Curr=USD, Mag=Actuals")</f>
        <v>0</v>
      </c>
      <c r="BY147" s="6">
        <f>_xll.SNL.Clients.Office.Excel.Functions.SPG($D147, BY$1, $F147, "Options: Curr=USD, Mag=Actuals")</f>
        <v>0</v>
      </c>
      <c r="BZ147" s="6">
        <f>_xll.SNL.Clients.Office.Excel.Functions.SPG($D147, BZ$1, $F147, "Options: Curr=USD, Mag=Actuals")</f>
        <v>0</v>
      </c>
      <c r="CA147" s="6" t="str">
        <f>_xll.SNL.Clients.Office.Excel.Functions.SPG($D147, CA$1, $F147, "Options: Curr=USD, Mag=Actuals")</f>
        <v>Impaired Loans</v>
      </c>
      <c r="CB147" s="6">
        <f>_xll.SNL.Clients.Office.Excel.Functions.SPG($D147, CB$1, $F147, "Options: Curr=USD, Mag=Actuals")</f>
        <v>0</v>
      </c>
      <c r="CC147" s="6">
        <f>_xll.SNL.Clients.Office.Excel.Functions.SPG($D147, CC$1, $F147, "Options: Curr=USD, Mag=Actuals")</f>
        <v>0</v>
      </c>
      <c r="CD147" s="6">
        <f>_xll.SNL.Clients.Office.Excel.Functions.SPG($D147, CD$1, $F147, "Options: Curr=USD, Mag=Actuals")</f>
        <v>0</v>
      </c>
      <c r="CE147" s="6">
        <f>_xll.SNL.Clients.Office.Excel.Functions.SPG($D147, CE$1, $F147, "Options: Curr=USD, Mag=Actuals")</f>
        <v>0</v>
      </c>
      <c r="CF147" s="6">
        <f>_xll.SNL.Clients.Office.Excel.Functions.SPG($D147, CF$1, $F147, "Options: Curr=USD, Mag=Actuals")</f>
        <v>0</v>
      </c>
      <c r="CG147" s="6">
        <f>_xll.SNL.Clients.Office.Excel.Functions.SPG($D147, CG$1, $F147, "Options: Curr=USD, Mag=Actuals")</f>
        <v>0</v>
      </c>
    </row>
    <row r="148" spans="1:85" x14ac:dyDescent="0.3">
      <c r="A148" s="10" t="s">
        <v>92</v>
      </c>
      <c r="B148" s="10" t="s">
        <v>85</v>
      </c>
      <c r="C148" s="10" t="s">
        <v>11</v>
      </c>
      <c r="D148">
        <v>114508</v>
      </c>
      <c r="E148" s="10" t="s">
        <v>28</v>
      </c>
      <c r="F148" s="10" t="s">
        <v>7</v>
      </c>
      <c r="G148">
        <v>-60.14</v>
      </c>
      <c r="H148">
        <v>282.73</v>
      </c>
      <c r="I148">
        <v>342.87</v>
      </c>
      <c r="J148">
        <v>1665.46</v>
      </c>
      <c r="K148">
        <v>28300.02</v>
      </c>
      <c r="L148">
        <v>4.32</v>
      </c>
      <c r="M148">
        <v>2458.0468113813531</v>
      </c>
      <c r="N148">
        <v>58.85</v>
      </c>
      <c r="O148">
        <v>0.8</v>
      </c>
      <c r="P148">
        <v>2.15</v>
      </c>
      <c r="Q148">
        <v>0.66</v>
      </c>
      <c r="R148">
        <v>0.67</v>
      </c>
      <c r="S148" t="str">
        <f>_xll.SNL.Clients.Office.Excel.Functions.SPG(D148, S$1, F148, "Options: Curr=USD, Mag=Actuals")</f>
        <v>Barclays PLC (LSE:BARC)</v>
      </c>
      <c r="T148" t="str">
        <f>_xll.SNL.Clients.Office.Excel.Functions.SPG($D148, T$1, $F148, "Options: Curr=USD, Mag=Actuals")</f>
        <v>Barclays PLC</v>
      </c>
      <c r="U148" s="6">
        <f>_xll.SNL.Clients.Office.Excel.Functions.SPG($D148, U$1, $F148, "Options: Curr=USD, Mag=Actuals")</f>
        <v>472321460099.99994</v>
      </c>
      <c r="V148" t="str">
        <f>_xll.SNL.Clients.Office.Excel.Functions.SPG($D148, V$1, $F148, "Options: Curr=USD, Mag=Actuals")</f>
        <v>LSE:BARC</v>
      </c>
      <c r="W148" t="str">
        <f>_xll.SNL.Clients.Office.Excel.Functions.SPG($D148, W$1, $F148, "Options: Curr=USD, Mag=Actuals")</f>
        <v>Bank</v>
      </c>
      <c r="X148" s="6">
        <f>_xll.SNL.Clients.Office.Excel.Functions.SPG($D148, X$1, $F148, "Options: Curr=USD, Mag=Actuals")</f>
        <v>13476785353.094156</v>
      </c>
      <c r="Y148" s="6">
        <f>_xll.SNL.Clients.Office.Excel.Functions.SPG($D148, Y$1, $F148, "Options: Curr=USD, Mag=Actuals")</f>
        <v>0</v>
      </c>
      <c r="Z148" s="6">
        <f>_xll.SNL.Clients.Office.Excel.Functions.SPG($D148, Z$1, $F148, "Options: Curr=USD, Mag=Actuals")</f>
        <v>0</v>
      </c>
      <c r="AA148" s="6">
        <f>_xll.SNL.Clients.Office.Excel.Functions.SPG($D148, AA$1, $F148, "Options: Curr=USD, Mag=Actuals")</f>
        <v>3775803881.9657569</v>
      </c>
      <c r="AB148" s="6">
        <f>_xll.SNL.Clients.Office.Excel.Functions.SPG($D148, AB$1, $F148, "Options: Curr=USD, Mag=Actuals")</f>
        <v>0.60631134194552505</v>
      </c>
      <c r="AC148" s="6">
        <f>_xll.SNL.Clients.Office.Excel.Functions.SPG($D148, AC$1, $F148, "Options: Curr=USD, Mag=Actuals")</f>
        <v>38.169199999999996</v>
      </c>
      <c r="AD148" s="6">
        <f>_xll.SNL.Clients.Office.Excel.Functions.SPG($D148, AD$1, $F148, "Options: Curr=USD, Mag=Actuals")</f>
        <v>0.873</v>
      </c>
      <c r="AE148" s="6">
        <f>_xll.SNL.Clients.Office.Excel.Functions.SPG($D148, AE$1, $F148, "Options: Curr=USD, Mag=Actuals")</f>
        <v>21.091000000000001</v>
      </c>
      <c r="AF148" s="6">
        <f>_xll.SNL.Clients.Office.Excel.Functions.SPG($D148, AF$1, $F148, "Options: Curr=USD, Mag=Actuals")</f>
        <v>472321460099.99994</v>
      </c>
      <c r="AG148" s="6">
        <f>_xll.SNL.Clients.Office.Excel.Functions.SPG($D148, AG$1, $F148, "Options: Curr=USD, Mag=Actuals")</f>
        <v>53990051970</v>
      </c>
      <c r="AH148" s="6">
        <f>_xll.SNL.Clients.Office.Excel.Functions.SPG($D148, AH$1, $F148, "Options: Curr=USD, Mag=Actuals")</f>
        <v>22088672730</v>
      </c>
      <c r="AI148" s="6">
        <f>_xll.SNL.Clients.Office.Excel.Functions.SPG($D148, AI$1, $F148, "Options: Curr=USD, Mag=Actuals")</f>
        <v>36891</v>
      </c>
      <c r="AJ148" s="6" t="str">
        <f>_xll.SNL.Clients.Office.Excel.Functions.SPG($D148, AJ$1, $F148, "Options: Curr=USD, Mag=Actuals")</f>
        <v>#INVALID FUNCTION PARAMETER</v>
      </c>
      <c r="AK148" s="6" t="str">
        <f>_xll.SNL.Clients.Office.Excel.Functions.SPG($D148, AK$1, $F148, "Options: Curr=USD, Mag=Actuals")</f>
        <v>#INVALID FUNCTION PARAMETER</v>
      </c>
      <c r="AL148" s="6" t="str">
        <f>_xll.SNL.Clients.Office.Excel.Functions.SPG($D148, AL$1, $F148, "Options: Curr=USD, Mag=Actuals")</f>
        <v>#INVALID FUNCTION PARAMETER</v>
      </c>
      <c r="AM148" s="6" t="str">
        <f>_xll.SNL.Clients.Office.Excel.Functions.SPG($D148, AM$1, $F148, "Options: Curr=USD, Mag=Actuals")</f>
        <v>#INVALID FUNCTION PARAMETER</v>
      </c>
      <c r="AN148" s="6">
        <f>_xll.SNL.Clients.Office.Excel.Functions.SPG($D148, AN$1, $F148, "Options: Curr=USD, Mag=Actuals")</f>
        <v>0</v>
      </c>
      <c r="AO148" s="6">
        <f>_xll.SNL.Clients.Office.Excel.Functions.SPG($D148, AO$1, $F148, "Options: Curr=USD, Mag=Actuals")</f>
        <v>0</v>
      </c>
      <c r="AP148" s="6">
        <f>_xll.SNL.Clients.Office.Excel.Functions.SPG($D148, AP$1, $F148, "Options: Curr=USD, Mag=Actuals")</f>
        <v>0</v>
      </c>
      <c r="AQ148" s="6">
        <f>_xll.SNL.Clients.Office.Excel.Functions.SPG($D148, AQ$1, $F148, "Options: Curr=USD, Mag=Actuals")</f>
        <v>0</v>
      </c>
      <c r="AR148" s="6">
        <f>_xll.SNL.Clients.Office.Excel.Functions.SPG($D148, AR$1, $F148, "Options: Curr=USD, Mag=Actuals")</f>
        <v>0</v>
      </c>
      <c r="AS148" s="6">
        <f>_xll.SNL.Clients.Office.Excel.Functions.SPG($D148, AS$1, $F148, "Options: Curr=USD, Mag=Actuals")</f>
        <v>0</v>
      </c>
      <c r="AT148" s="6">
        <f>_xll.SNL.Clients.Office.Excel.Functions.SPG($D148, AT$1, $F148, "Options: Curr=USD, Mag=Actuals")</f>
        <v>0</v>
      </c>
      <c r="AU148" s="6">
        <f>_xll.SNL.Clients.Office.Excel.Functions.SPG($D148, AU$1, $F148, "Options: Curr=USD, Mag=Actuals")</f>
        <v>0</v>
      </c>
      <c r="AV148" s="6">
        <f>_xll.SNL.Clients.Office.Excel.Functions.SPG($D148, AV$1, $F148, "Options: Curr=USD, Mag=Actuals")</f>
        <v>0</v>
      </c>
      <c r="AW148" s="6">
        <f>_xll.SNL.Clients.Office.Excel.Functions.SPG($D148, AW$1, $F148, "Options: Curr=USD, Mag=Actuals")</f>
        <v>0</v>
      </c>
      <c r="AX148" s="6">
        <f>_xll.SNL.Clients.Office.Excel.Functions.SPG($D148, AX$1, $F148, "Options: Curr=USD, Mag=Actuals")</f>
        <v>0</v>
      </c>
      <c r="AY148" s="6">
        <f>_xll.SNL.Clients.Office.Excel.Functions.SPG($D148, AY$1, $F148, "Options: Curr=USD, Mag=Actuals")</f>
        <v>0</v>
      </c>
      <c r="AZ148" s="6">
        <f>_xll.SNL.Clients.Office.Excel.Functions.SPG($D148, AZ$1, $F148, "Options: Curr=USD, Mag=Actuals")</f>
        <v>0</v>
      </c>
      <c r="BA148" s="6">
        <f>_xll.SNL.Clients.Office.Excel.Functions.SPG($D148, BA$1, $F148, "Options: Curr=USD, Mag=Actuals")</f>
        <v>0</v>
      </c>
      <c r="BB148" s="6">
        <f>_xll.SNL.Clients.Office.Excel.Functions.SPG($D148, BB$1, $F148, "Options: Curr=USD, Mag=Actuals")</f>
        <v>0</v>
      </c>
      <c r="BC148" s="6">
        <f>_xll.SNL.Clients.Office.Excel.Functions.SPG($D148, BC$1, $F148, "Options: Curr=USD, Mag=Actuals")</f>
        <v>0</v>
      </c>
      <c r="BD148" s="6">
        <f>_xll.SNL.Clients.Office.Excel.Functions.SPG($D148, BD$1, $F148, "Options: Curr=USD, Mag=Actuals")</f>
        <v>0</v>
      </c>
      <c r="BE148" s="6">
        <f>_xll.SNL.Clients.Office.Excel.Functions.SPG($D148, BE$1, $F148, "Options: Curr=USD, Mag=Actuals")</f>
        <v>0</v>
      </c>
      <c r="BF148" s="6">
        <f>_xll.SNL.Clients.Office.Excel.Functions.SPG($D148, BF$1, $F148, "Options: Curr=USD, Mag=Actuals")</f>
        <v>0</v>
      </c>
      <c r="BG148" s="6">
        <f>_xll.SNL.Clients.Office.Excel.Functions.SPG($D148, BG$1, $F148, "Options: Curr=USD, Mag=Actuals")</f>
        <v>0</v>
      </c>
      <c r="BH148" s="6">
        <f>_xll.SNL.Clients.Office.Excel.Functions.SPG($D148, BH$1, $F148, "Options: Curr=USD, Mag=Actuals")</f>
        <v>0</v>
      </c>
      <c r="BI148" s="6">
        <f>_xll.SNL.Clients.Office.Excel.Functions.SPG($D148, BI$1, $F148, "Options: Curr=USD, Mag=Actuals")</f>
        <v>0</v>
      </c>
      <c r="BJ148" s="6">
        <f>_xll.SNL.Clients.Office.Excel.Functions.SPG($D148, BJ$1, $F148, "Options: Curr=USD, Mag=Actuals")</f>
        <v>0</v>
      </c>
      <c r="BK148" s="6">
        <f>_xll.SNL.Clients.Office.Excel.Functions.SPG($D148, BK$1, $F148, "Options: Curr=USD, Mag=Actuals")</f>
        <v>0</v>
      </c>
      <c r="BL148" s="6">
        <f>_xll.SNL.Clients.Office.Excel.Functions.SPG($D148, BL$1, $F148, "Options: Curr=USD, Mag=Actuals")</f>
        <v>0</v>
      </c>
      <c r="BM148" s="6">
        <f>_xll.SNL.Clients.Office.Excel.Functions.SPG($D148, BM$1, $F148, "Options: Curr=USD, Mag=Actuals")</f>
        <v>0</v>
      </c>
      <c r="BN148" s="6">
        <f>_xll.SNL.Clients.Office.Excel.Functions.SPG($D148, BN$1, $F148, "Options: Curr=USD, Mag=Actuals")</f>
        <v>0</v>
      </c>
      <c r="BO148" s="6">
        <f>_xll.SNL.Clients.Office.Excel.Functions.SPG($D148, BO$1, $F148, "Options: Curr=USD, Mag=Actuals")</f>
        <v>0</v>
      </c>
      <c r="BP148" s="6">
        <f>_xll.SNL.Clients.Office.Excel.Functions.SPG($D148, BP$1, $F148, "Options: Curr=USD, Mag=Actuals")</f>
        <v>0</v>
      </c>
      <c r="BQ148" s="6">
        <f>_xll.SNL.Clients.Office.Excel.Functions.SPG($D148, BQ$1, $F148, "Options: Curr=USD, Mag=Actuals")</f>
        <v>0</v>
      </c>
      <c r="BR148" s="6">
        <f>_xll.SNL.Clients.Office.Excel.Functions.SPG($D148, BR$1, $F148, "Options: Curr=USD, Mag=Actuals")</f>
        <v>0</v>
      </c>
      <c r="BS148" s="6">
        <f>_xll.SNL.Clients.Office.Excel.Functions.SPG($D148, BS$1, $F148, "Options: Curr=USD, Mag=Actuals")</f>
        <v>0</v>
      </c>
      <c r="BT148" s="6">
        <f>_xll.SNL.Clients.Office.Excel.Functions.SPG($D148, BT$1, $F148, "Options: Curr=USD, Mag=Actuals")</f>
        <v>0</v>
      </c>
      <c r="BU148" s="6">
        <f>_xll.SNL.Clients.Office.Excel.Functions.SPG($D148, BU$1, $F148, "Options: Curr=USD, Mag=Actuals")</f>
        <v>0</v>
      </c>
      <c r="BV148" s="6">
        <f>_xll.SNL.Clients.Office.Excel.Functions.SPG($D148, BV$1, $F148, "Options: Curr=USD, Mag=Actuals")</f>
        <v>0</v>
      </c>
      <c r="BW148" s="6">
        <f>_xll.SNL.Clients.Office.Excel.Functions.SPG($D148, BW$1, $F148, "Options: Curr=USD, Mag=Actuals")</f>
        <v>0</v>
      </c>
      <c r="BX148" s="6">
        <f>_xll.SNL.Clients.Office.Excel.Functions.SPG($D148, BX$1, $F148, "Options: Curr=USD, Mag=Actuals")</f>
        <v>0</v>
      </c>
      <c r="BY148" s="6">
        <f>_xll.SNL.Clients.Office.Excel.Functions.SPG($D148, BY$1, $F148, "Options: Curr=USD, Mag=Actuals")</f>
        <v>0</v>
      </c>
      <c r="BZ148" s="6">
        <f>_xll.SNL.Clients.Office.Excel.Functions.SPG($D148, BZ$1, $F148, "Options: Curr=USD, Mag=Actuals")</f>
        <v>0</v>
      </c>
      <c r="CA148" s="6" t="str">
        <f>_xll.SNL.Clients.Office.Excel.Functions.SPG($D148, CA$1, $F148, "Options: Curr=USD, Mag=Actuals")</f>
        <v>Impaired Loans</v>
      </c>
      <c r="CB148" s="6">
        <f>_xll.SNL.Clients.Office.Excel.Functions.SPG($D148, CB$1, $F148, "Options: Curr=USD, Mag=Actuals")</f>
        <v>0</v>
      </c>
      <c r="CC148" s="6">
        <f>_xll.SNL.Clients.Office.Excel.Functions.SPG($D148, CC$1, $F148, "Options: Curr=USD, Mag=Actuals")</f>
        <v>0</v>
      </c>
      <c r="CD148" s="6">
        <f>_xll.SNL.Clients.Office.Excel.Functions.SPG($D148, CD$1, $F148, "Options: Curr=USD, Mag=Actuals")</f>
        <v>0</v>
      </c>
      <c r="CE148" s="6">
        <f>_xll.SNL.Clients.Office.Excel.Functions.SPG($D148, CE$1, $F148, "Options: Curr=USD, Mag=Actuals")</f>
        <v>0</v>
      </c>
      <c r="CF148" s="6">
        <f>_xll.SNL.Clients.Office.Excel.Functions.SPG($D148, CF$1, $F148, "Options: Curr=USD, Mag=Actuals")</f>
        <v>0</v>
      </c>
      <c r="CG148" s="6">
        <f>_xll.SNL.Clients.Office.Excel.Functions.SPG($D148, CG$1, $F148, "Options: Curr=USD, Mag=Actuals")</f>
        <v>0</v>
      </c>
    </row>
    <row r="149" spans="1:85" x14ac:dyDescent="0.3">
      <c r="A149" s="10" t="s">
        <v>92</v>
      </c>
      <c r="B149" s="10" t="s">
        <v>85</v>
      </c>
      <c r="C149" s="10" t="s">
        <v>11</v>
      </c>
      <c r="D149">
        <v>114508</v>
      </c>
      <c r="E149" s="10" t="s">
        <v>28</v>
      </c>
      <c r="F149" s="10" t="s">
        <v>59</v>
      </c>
      <c r="G149">
        <v>-69.98</v>
      </c>
      <c r="H149">
        <v>274.57</v>
      </c>
      <c r="I149">
        <v>344.54</v>
      </c>
      <c r="J149">
        <v>1649.93</v>
      </c>
      <c r="K149">
        <v>27921.439999999999</v>
      </c>
      <c r="L149">
        <v>2.58</v>
      </c>
      <c r="M149">
        <v>2394.8840606532021</v>
      </c>
      <c r="N149">
        <v>59.09</v>
      </c>
      <c r="O149">
        <v>1.23</v>
      </c>
      <c r="P149">
        <v>-0.59</v>
      </c>
      <c r="Q149">
        <v>0.69</v>
      </c>
      <c r="R149">
        <v>0.69</v>
      </c>
      <c r="S149" t="str">
        <f>_xll.SNL.Clients.Office.Excel.Functions.SPG(D149, S$1, F149, "Options: Curr=USD, Mag=Actuals")</f>
        <v>Barclays PLC (LSE:BARC)</v>
      </c>
      <c r="T149" t="str">
        <f>_xll.SNL.Clients.Office.Excel.Functions.SPG($D149, T$1, $F149, "Options: Curr=USD, Mag=Actuals")</f>
        <v>Barclays PLC</v>
      </c>
      <c r="U149" s="6">
        <f>_xll.SNL.Clients.Office.Excel.Functions.SPG($D149, U$1, $F149, "Options: Curr=USD, Mag=Actuals")</f>
        <v>519013104800</v>
      </c>
      <c r="V149" t="str">
        <f>_xll.SNL.Clients.Office.Excel.Functions.SPG($D149, V$1, $F149, "Options: Curr=USD, Mag=Actuals")</f>
        <v>LSE:BARC</v>
      </c>
      <c r="W149" t="str">
        <f>_xll.SNL.Clients.Office.Excel.Functions.SPG($D149, W$1, $F149, "Options: Curr=USD, Mag=Actuals")</f>
        <v>Bank</v>
      </c>
      <c r="X149" s="6">
        <f>_xll.SNL.Clients.Office.Excel.Functions.SPG($D149, X$1, $F149, "Options: Curr=USD, Mag=Actuals")</f>
        <v>14381167495.380013</v>
      </c>
      <c r="Y149" s="6">
        <f>_xll.SNL.Clients.Office.Excel.Functions.SPG($D149, Y$1, $F149, "Options: Curr=USD, Mag=Actuals")</f>
        <v>0</v>
      </c>
      <c r="Z149" s="6">
        <f>_xll.SNL.Clients.Office.Excel.Functions.SPG($D149, Z$1, $F149, "Options: Curr=USD, Mag=Actuals")</f>
        <v>0</v>
      </c>
      <c r="AA149" s="6">
        <f>_xll.SNL.Clients.Office.Excel.Functions.SPG($D149, AA$1, $F149, "Options: Curr=USD, Mag=Actuals")</f>
        <v>3573336442.4400034</v>
      </c>
      <c r="AB149" s="6">
        <f>_xll.SNL.Clients.Office.Excel.Functions.SPG($D149, AB$1, $F149, "Options: Curr=USD, Mag=Actuals")</f>
        <v>0.52405095288000048</v>
      </c>
      <c r="AC149" s="6">
        <f>_xll.SNL.Clients.Office.Excel.Functions.SPG($D149, AC$1, $F149, "Options: Curr=USD, Mag=Actuals")</f>
        <v>-9</v>
      </c>
      <c r="AD149" s="6">
        <f>_xll.SNL.Clients.Office.Excel.Functions.SPG($D149, AD$1, $F149, "Options: Curr=USD, Mag=Actuals")</f>
        <v>0.73799999999999999</v>
      </c>
      <c r="AE149" s="6">
        <f>_xll.SNL.Clients.Office.Excel.Functions.SPG($D149, AE$1, $F149, "Options: Curr=USD, Mag=Actuals")</f>
        <v>16.881</v>
      </c>
      <c r="AF149" s="6">
        <f>_xll.SNL.Clients.Office.Excel.Functions.SPG($D149, AF$1, $F149, "Options: Curr=USD, Mag=Actuals")</f>
        <v>519013104800</v>
      </c>
      <c r="AG149" s="6">
        <f>_xll.SNL.Clients.Office.Excel.Functions.SPG($D149, AG$1, $F149, "Options: Curr=USD, Mag=Actuals")</f>
        <v>86584656800</v>
      </c>
      <c r="AH149" s="6">
        <f>_xll.SNL.Clients.Office.Excel.Functions.SPG($D149, AH$1, $F149, "Options: Curr=USD, Mag=Actuals")</f>
        <v>21276492600</v>
      </c>
      <c r="AI149" s="6">
        <f>_xll.SNL.Clients.Office.Excel.Functions.SPG($D149, AI$1, $F149, "Options: Curr=USD, Mag=Actuals")</f>
        <v>37256</v>
      </c>
      <c r="AJ149" s="6" t="str">
        <f>_xll.SNL.Clients.Office.Excel.Functions.SPG($D149, AJ$1, $F149, "Options: Curr=USD, Mag=Actuals")</f>
        <v>#INVALID FUNCTION PARAMETER</v>
      </c>
      <c r="AK149" s="6" t="str">
        <f>_xll.SNL.Clients.Office.Excel.Functions.SPG($D149, AK$1, $F149, "Options: Curr=USD, Mag=Actuals")</f>
        <v>#INVALID FUNCTION PARAMETER</v>
      </c>
      <c r="AL149" s="6" t="str">
        <f>_xll.SNL.Clients.Office.Excel.Functions.SPG($D149, AL$1, $F149, "Options: Curr=USD, Mag=Actuals")</f>
        <v>#INVALID FUNCTION PARAMETER</v>
      </c>
      <c r="AM149" s="6" t="str">
        <f>_xll.SNL.Clients.Office.Excel.Functions.SPG($D149, AM$1, $F149, "Options: Curr=USD, Mag=Actuals")</f>
        <v>#INVALID FUNCTION PARAMETER</v>
      </c>
      <c r="AN149" s="6">
        <f>_xll.SNL.Clients.Office.Excel.Functions.SPG($D149, AN$1, $F149, "Options: Curr=USD, Mag=Actuals")</f>
        <v>0</v>
      </c>
      <c r="AO149" s="6">
        <f>_xll.SNL.Clients.Office.Excel.Functions.SPG($D149, AO$1, $F149, "Options: Curr=USD, Mag=Actuals")</f>
        <v>0</v>
      </c>
      <c r="AP149" s="6">
        <f>_xll.SNL.Clients.Office.Excel.Functions.SPG($D149, AP$1, $F149, "Options: Curr=USD, Mag=Actuals")</f>
        <v>0</v>
      </c>
      <c r="AQ149" s="6">
        <f>_xll.SNL.Clients.Office.Excel.Functions.SPG($D149, AQ$1, $F149, "Options: Curr=USD, Mag=Actuals")</f>
        <v>0</v>
      </c>
      <c r="AR149" s="6">
        <f>_xll.SNL.Clients.Office.Excel.Functions.SPG($D149, AR$1, $F149, "Options: Curr=USD, Mag=Actuals")</f>
        <v>0</v>
      </c>
      <c r="AS149" s="6">
        <f>_xll.SNL.Clients.Office.Excel.Functions.SPG($D149, AS$1, $F149, "Options: Curr=USD, Mag=Actuals")</f>
        <v>0</v>
      </c>
      <c r="AT149" s="6">
        <f>_xll.SNL.Clients.Office.Excel.Functions.SPG($D149, AT$1, $F149, "Options: Curr=USD, Mag=Actuals")</f>
        <v>0</v>
      </c>
      <c r="AU149" s="6">
        <f>_xll.SNL.Clients.Office.Excel.Functions.SPG($D149, AU$1, $F149, "Options: Curr=USD, Mag=Actuals")</f>
        <v>0</v>
      </c>
      <c r="AV149" s="6">
        <f>_xll.SNL.Clients.Office.Excel.Functions.SPG($D149, AV$1, $F149, "Options: Curr=USD, Mag=Actuals")</f>
        <v>0</v>
      </c>
      <c r="AW149" s="6">
        <f>_xll.SNL.Clients.Office.Excel.Functions.SPG($D149, AW$1, $F149, "Options: Curr=USD, Mag=Actuals")</f>
        <v>0</v>
      </c>
      <c r="AX149" s="6">
        <f>_xll.SNL.Clients.Office.Excel.Functions.SPG($D149, AX$1, $F149, "Options: Curr=USD, Mag=Actuals")</f>
        <v>0</v>
      </c>
      <c r="AY149" s="6">
        <f>_xll.SNL.Clients.Office.Excel.Functions.SPG($D149, AY$1, $F149, "Options: Curr=USD, Mag=Actuals")</f>
        <v>0</v>
      </c>
      <c r="AZ149" s="6">
        <f>_xll.SNL.Clients.Office.Excel.Functions.SPG($D149, AZ$1, $F149, "Options: Curr=USD, Mag=Actuals")</f>
        <v>0</v>
      </c>
      <c r="BA149" s="6">
        <f>_xll.SNL.Clients.Office.Excel.Functions.SPG($D149, BA$1, $F149, "Options: Curr=USD, Mag=Actuals")</f>
        <v>0</v>
      </c>
      <c r="BB149" s="6">
        <f>_xll.SNL.Clients.Office.Excel.Functions.SPG($D149, BB$1, $F149, "Options: Curr=USD, Mag=Actuals")</f>
        <v>0</v>
      </c>
      <c r="BC149" s="6">
        <f>_xll.SNL.Clients.Office.Excel.Functions.SPG($D149, BC$1, $F149, "Options: Curr=USD, Mag=Actuals")</f>
        <v>0</v>
      </c>
      <c r="BD149" s="6">
        <f>_xll.SNL.Clients.Office.Excel.Functions.SPG($D149, BD$1, $F149, "Options: Curr=USD, Mag=Actuals")</f>
        <v>0</v>
      </c>
      <c r="BE149" s="6">
        <f>_xll.SNL.Clients.Office.Excel.Functions.SPG($D149, BE$1, $F149, "Options: Curr=USD, Mag=Actuals")</f>
        <v>0</v>
      </c>
      <c r="BF149" s="6">
        <f>_xll.SNL.Clients.Office.Excel.Functions.SPG($D149, BF$1, $F149, "Options: Curr=USD, Mag=Actuals")</f>
        <v>0</v>
      </c>
      <c r="BG149" s="6">
        <f>_xll.SNL.Clients.Office.Excel.Functions.SPG($D149, BG$1, $F149, "Options: Curr=USD, Mag=Actuals")</f>
        <v>0</v>
      </c>
      <c r="BH149" s="6">
        <f>_xll.SNL.Clients.Office.Excel.Functions.SPG($D149, BH$1, $F149, "Options: Curr=USD, Mag=Actuals")</f>
        <v>0</v>
      </c>
      <c r="BI149" s="6">
        <f>_xll.SNL.Clients.Office.Excel.Functions.SPG($D149, BI$1, $F149, "Options: Curr=USD, Mag=Actuals")</f>
        <v>0</v>
      </c>
      <c r="BJ149" s="6">
        <f>_xll.SNL.Clients.Office.Excel.Functions.SPG($D149, BJ$1, $F149, "Options: Curr=USD, Mag=Actuals")</f>
        <v>0</v>
      </c>
      <c r="BK149" s="6">
        <f>_xll.SNL.Clients.Office.Excel.Functions.SPG($D149, BK$1, $F149, "Options: Curr=USD, Mag=Actuals")</f>
        <v>0</v>
      </c>
      <c r="BL149" s="6">
        <f>_xll.SNL.Clients.Office.Excel.Functions.SPG($D149, BL$1, $F149, "Options: Curr=USD, Mag=Actuals")</f>
        <v>0</v>
      </c>
      <c r="BM149" s="6">
        <f>_xll.SNL.Clients.Office.Excel.Functions.SPG($D149, BM$1, $F149, "Options: Curr=USD, Mag=Actuals")</f>
        <v>0</v>
      </c>
      <c r="BN149" s="6">
        <f>_xll.SNL.Clients.Office.Excel.Functions.SPG($D149, BN$1, $F149, "Options: Curr=USD, Mag=Actuals")</f>
        <v>0</v>
      </c>
      <c r="BO149" s="6">
        <f>_xll.SNL.Clients.Office.Excel.Functions.SPG($D149, BO$1, $F149, "Options: Curr=USD, Mag=Actuals")</f>
        <v>0</v>
      </c>
      <c r="BP149" s="6">
        <f>_xll.SNL.Clients.Office.Excel.Functions.SPG($D149, BP$1, $F149, "Options: Curr=USD, Mag=Actuals")</f>
        <v>0</v>
      </c>
      <c r="BQ149" s="6">
        <f>_xll.SNL.Clients.Office.Excel.Functions.SPG($D149, BQ$1, $F149, "Options: Curr=USD, Mag=Actuals")</f>
        <v>0</v>
      </c>
      <c r="BR149" s="6">
        <f>_xll.SNL.Clients.Office.Excel.Functions.SPG($D149, BR$1, $F149, "Options: Curr=USD, Mag=Actuals")</f>
        <v>0</v>
      </c>
      <c r="BS149" s="6">
        <f>_xll.SNL.Clients.Office.Excel.Functions.SPG($D149, BS$1, $F149, "Options: Curr=USD, Mag=Actuals")</f>
        <v>0</v>
      </c>
      <c r="BT149" s="6">
        <f>_xll.SNL.Clients.Office.Excel.Functions.SPG($D149, BT$1, $F149, "Options: Curr=USD, Mag=Actuals")</f>
        <v>0</v>
      </c>
      <c r="BU149" s="6">
        <f>_xll.SNL.Clients.Office.Excel.Functions.SPG($D149, BU$1, $F149, "Options: Curr=USD, Mag=Actuals")</f>
        <v>0</v>
      </c>
      <c r="BV149" s="6">
        <f>_xll.SNL.Clients.Office.Excel.Functions.SPG($D149, BV$1, $F149, "Options: Curr=USD, Mag=Actuals")</f>
        <v>0</v>
      </c>
      <c r="BW149" s="6">
        <f>_xll.SNL.Clients.Office.Excel.Functions.SPG($D149, BW$1, $F149, "Options: Curr=USD, Mag=Actuals")</f>
        <v>0</v>
      </c>
      <c r="BX149" s="6">
        <f>_xll.SNL.Clients.Office.Excel.Functions.SPG($D149, BX$1, $F149, "Options: Curr=USD, Mag=Actuals")</f>
        <v>0</v>
      </c>
      <c r="BY149" s="6">
        <f>_xll.SNL.Clients.Office.Excel.Functions.SPG($D149, BY$1, $F149, "Options: Curr=USD, Mag=Actuals")</f>
        <v>0</v>
      </c>
      <c r="BZ149" s="6">
        <f>_xll.SNL.Clients.Office.Excel.Functions.SPG($D149, BZ$1, $F149, "Options: Curr=USD, Mag=Actuals")</f>
        <v>0</v>
      </c>
      <c r="CA149" s="6" t="str">
        <f>_xll.SNL.Clients.Office.Excel.Functions.SPG($D149, CA$1, $F149, "Options: Curr=USD, Mag=Actuals")</f>
        <v>Impaired Loans</v>
      </c>
      <c r="CB149" s="6">
        <f>_xll.SNL.Clients.Office.Excel.Functions.SPG($D149, CB$1, $F149, "Options: Curr=USD, Mag=Actuals")</f>
        <v>0</v>
      </c>
      <c r="CC149" s="6">
        <f>_xll.SNL.Clients.Office.Excel.Functions.SPG($D149, CC$1, $F149, "Options: Curr=USD, Mag=Actuals")</f>
        <v>0</v>
      </c>
      <c r="CD149" s="6">
        <f>_xll.SNL.Clients.Office.Excel.Functions.SPG($D149, CD$1, $F149, "Options: Curr=USD, Mag=Actuals")</f>
        <v>0</v>
      </c>
      <c r="CE149" s="6">
        <f>_xll.SNL.Clients.Office.Excel.Functions.SPG($D149, CE$1, $F149, "Options: Curr=USD, Mag=Actuals")</f>
        <v>0</v>
      </c>
      <c r="CF149" s="6">
        <f>_xll.SNL.Clients.Office.Excel.Functions.SPG($D149, CF$1, $F149, "Options: Curr=USD, Mag=Actuals")</f>
        <v>0</v>
      </c>
      <c r="CG149" s="6">
        <f>_xll.SNL.Clients.Office.Excel.Functions.SPG($D149, CG$1, $F149, "Options: Curr=USD, Mag=Actuals")</f>
        <v>0</v>
      </c>
    </row>
    <row r="150" spans="1:85" x14ac:dyDescent="0.3">
      <c r="A150" s="10" t="s">
        <v>92</v>
      </c>
      <c r="B150" s="10" t="s">
        <v>85</v>
      </c>
      <c r="C150" s="10" t="s">
        <v>11</v>
      </c>
      <c r="D150">
        <v>114508</v>
      </c>
      <c r="E150" s="10" t="s">
        <v>28</v>
      </c>
      <c r="F150" s="10" t="s">
        <v>60</v>
      </c>
      <c r="G150">
        <v>-82.08</v>
      </c>
      <c r="H150">
        <v>281.20999999999998</v>
      </c>
      <c r="I150">
        <v>363.29</v>
      </c>
      <c r="J150">
        <v>1785.67</v>
      </c>
      <c r="K150">
        <v>30084.18</v>
      </c>
      <c r="L150">
        <v>1.79</v>
      </c>
      <c r="M150">
        <v>2545.0812499622389</v>
      </c>
      <c r="N150">
        <v>59.36</v>
      </c>
      <c r="O150">
        <v>1.26</v>
      </c>
      <c r="P150">
        <v>-0.32</v>
      </c>
      <c r="Q150">
        <v>0.67</v>
      </c>
      <c r="R150">
        <v>0.62</v>
      </c>
      <c r="S150" t="str">
        <f>_xll.SNL.Clients.Office.Excel.Functions.SPG(D150, S$1, F150, "Options: Curr=USD, Mag=Actuals")</f>
        <v>Barclays PLC (LSE:BARC)</v>
      </c>
      <c r="T150" t="str">
        <f>_xll.SNL.Clients.Office.Excel.Functions.SPG($D150, T$1, $F150, "Options: Curr=USD, Mag=Actuals")</f>
        <v>Barclays PLC</v>
      </c>
      <c r="U150" s="6">
        <f>_xll.SNL.Clients.Office.Excel.Functions.SPG($D150, U$1, $F150, "Options: Curr=USD, Mag=Actuals")</f>
        <v>648889513800.00012</v>
      </c>
      <c r="V150" t="str">
        <f>_xll.SNL.Clients.Office.Excel.Functions.SPG($D150, V$1, $F150, "Options: Curr=USD, Mag=Actuals")</f>
        <v>LSE:BARC</v>
      </c>
      <c r="W150" t="str">
        <f>_xll.SNL.Clients.Office.Excel.Functions.SPG($D150, W$1, $F150, "Options: Curr=USD, Mag=Actuals")</f>
        <v>Bank</v>
      </c>
      <c r="X150" s="6">
        <f>_xll.SNL.Clients.Office.Excel.Functions.SPG($D150, X$1, $F150, "Options: Curr=USD, Mag=Actuals")</f>
        <v>14707412303.342354</v>
      </c>
      <c r="Y150" s="6">
        <f>_xll.SNL.Clients.Office.Excel.Functions.SPG($D150, Y$1, $F150, "Options: Curr=USD, Mag=Actuals")</f>
        <v>0</v>
      </c>
      <c r="Z150" s="6">
        <f>_xll.SNL.Clients.Office.Excel.Functions.SPG($D150, Z$1, $F150, "Options: Curr=USD, Mag=Actuals")</f>
        <v>0</v>
      </c>
      <c r="AA150" s="6">
        <f>_xll.SNL.Clients.Office.Excel.Functions.SPG($D150, AA$1, $F150, "Options: Curr=USD, Mag=Actuals")</f>
        <v>3381878148.4435668</v>
      </c>
      <c r="AB150" s="6">
        <f>_xll.SNL.Clients.Office.Excel.Functions.SPG($D150, AB$1, $F150, "Options: Curr=USD, Mag=Actuals")</f>
        <v>0.50202102292451167</v>
      </c>
      <c r="AC150" s="6">
        <f>_xll.SNL.Clients.Office.Excel.Functions.SPG($D150, AC$1, $F150, "Options: Curr=USD, Mag=Actuals")</f>
        <v>-8.2417999999999996</v>
      </c>
      <c r="AD150" s="6">
        <f>_xll.SNL.Clients.Office.Excel.Functions.SPG($D150, AD$1, $F150, "Options: Curr=USD, Mag=Actuals")</f>
        <v>0.59199999999999997</v>
      </c>
      <c r="AE150" s="6">
        <f>_xll.SNL.Clients.Office.Excel.Functions.SPG($D150, AE$1, $F150, "Options: Curr=USD, Mag=Actuals")</f>
        <v>15.012</v>
      </c>
      <c r="AF150" s="6">
        <f>_xll.SNL.Clients.Office.Excel.Functions.SPG($D150, AF$1, $F150, "Options: Curr=USD, Mag=Actuals")</f>
        <v>648889513800.00012</v>
      </c>
      <c r="AG150" s="6">
        <f>_xll.SNL.Clients.Office.Excel.Functions.SPG($D150, AG$1, $F150, "Options: Curr=USD, Mag=Actuals")</f>
        <v>124623968900</v>
      </c>
      <c r="AH150" s="6">
        <f>_xll.SNL.Clients.Office.Excel.Functions.SPG($D150, AH$1, $F150, "Options: Curr=USD, Mag=Actuals")</f>
        <v>24723234300</v>
      </c>
      <c r="AI150" s="6">
        <f>_xll.SNL.Clients.Office.Excel.Functions.SPG($D150, AI$1, $F150, "Options: Curr=USD, Mag=Actuals")</f>
        <v>37621</v>
      </c>
      <c r="AJ150" s="6" t="str">
        <f>_xll.SNL.Clients.Office.Excel.Functions.SPG($D150, AJ$1, $F150, "Options: Curr=USD, Mag=Actuals")</f>
        <v>#INVALID FUNCTION PARAMETER</v>
      </c>
      <c r="AK150" s="6" t="str">
        <f>_xll.SNL.Clients.Office.Excel.Functions.SPG($D150, AK$1, $F150, "Options: Curr=USD, Mag=Actuals")</f>
        <v>#INVALID FUNCTION PARAMETER</v>
      </c>
      <c r="AL150" s="6" t="str">
        <f>_xll.SNL.Clients.Office.Excel.Functions.SPG($D150, AL$1, $F150, "Options: Curr=USD, Mag=Actuals")</f>
        <v>#INVALID FUNCTION PARAMETER</v>
      </c>
      <c r="AM150" s="6" t="str">
        <f>_xll.SNL.Clients.Office.Excel.Functions.SPG($D150, AM$1, $F150, "Options: Curr=USD, Mag=Actuals")</f>
        <v>#INVALID FUNCTION PARAMETER</v>
      </c>
      <c r="AN150" s="6">
        <f>_xll.SNL.Clients.Office.Excel.Functions.SPG($D150, AN$1, $F150, "Options: Curr=USD, Mag=Actuals")</f>
        <v>0</v>
      </c>
      <c r="AO150" s="6">
        <f>_xll.SNL.Clients.Office.Excel.Functions.SPG($D150, AO$1, $F150, "Options: Curr=USD, Mag=Actuals")</f>
        <v>0</v>
      </c>
      <c r="AP150" s="6">
        <f>_xll.SNL.Clients.Office.Excel.Functions.SPG($D150, AP$1, $F150, "Options: Curr=USD, Mag=Actuals")</f>
        <v>0</v>
      </c>
      <c r="AQ150" s="6">
        <f>_xll.SNL.Clients.Office.Excel.Functions.SPG($D150, AQ$1, $F150, "Options: Curr=USD, Mag=Actuals")</f>
        <v>0</v>
      </c>
      <c r="AR150" s="6">
        <f>_xll.SNL.Clients.Office.Excel.Functions.SPG($D150, AR$1, $F150, "Options: Curr=USD, Mag=Actuals")</f>
        <v>0</v>
      </c>
      <c r="AS150" s="6">
        <f>_xll.SNL.Clients.Office.Excel.Functions.SPG($D150, AS$1, $F150, "Options: Curr=USD, Mag=Actuals")</f>
        <v>0</v>
      </c>
      <c r="AT150" s="6">
        <f>_xll.SNL.Clients.Office.Excel.Functions.SPG($D150, AT$1, $F150, "Options: Curr=USD, Mag=Actuals")</f>
        <v>0</v>
      </c>
      <c r="AU150" s="6">
        <f>_xll.SNL.Clients.Office.Excel.Functions.SPG($D150, AU$1, $F150, "Options: Curr=USD, Mag=Actuals")</f>
        <v>0</v>
      </c>
      <c r="AV150" s="6">
        <f>_xll.SNL.Clients.Office.Excel.Functions.SPG($D150, AV$1, $F150, "Options: Curr=USD, Mag=Actuals")</f>
        <v>0</v>
      </c>
      <c r="AW150" s="6">
        <f>_xll.SNL.Clients.Office.Excel.Functions.SPG($D150, AW$1, $F150, "Options: Curr=USD, Mag=Actuals")</f>
        <v>0</v>
      </c>
      <c r="AX150" s="6">
        <f>_xll.SNL.Clients.Office.Excel.Functions.SPG($D150, AX$1, $F150, "Options: Curr=USD, Mag=Actuals")</f>
        <v>0</v>
      </c>
      <c r="AY150" s="6">
        <f>_xll.SNL.Clients.Office.Excel.Functions.SPG($D150, AY$1, $F150, "Options: Curr=USD, Mag=Actuals")</f>
        <v>0</v>
      </c>
      <c r="AZ150" s="6">
        <f>_xll.SNL.Clients.Office.Excel.Functions.SPG($D150, AZ$1, $F150, "Options: Curr=USD, Mag=Actuals")</f>
        <v>0</v>
      </c>
      <c r="BA150" s="6">
        <f>_xll.SNL.Clients.Office.Excel.Functions.SPG($D150, BA$1, $F150, "Options: Curr=USD, Mag=Actuals")</f>
        <v>0</v>
      </c>
      <c r="BB150" s="6">
        <f>_xll.SNL.Clients.Office.Excel.Functions.SPG($D150, BB$1, $F150, "Options: Curr=USD, Mag=Actuals")</f>
        <v>0</v>
      </c>
      <c r="BC150" s="6">
        <f>_xll.SNL.Clients.Office.Excel.Functions.SPG($D150, BC$1, $F150, "Options: Curr=USD, Mag=Actuals")</f>
        <v>0</v>
      </c>
      <c r="BD150" s="6">
        <f>_xll.SNL.Clients.Office.Excel.Functions.SPG($D150, BD$1, $F150, "Options: Curr=USD, Mag=Actuals")</f>
        <v>0</v>
      </c>
      <c r="BE150" s="6">
        <f>_xll.SNL.Clients.Office.Excel.Functions.SPG($D150, BE$1, $F150, "Options: Curr=USD, Mag=Actuals")</f>
        <v>0</v>
      </c>
      <c r="BF150" s="6">
        <f>_xll.SNL.Clients.Office.Excel.Functions.SPG($D150, BF$1, $F150, "Options: Curr=USD, Mag=Actuals")</f>
        <v>0</v>
      </c>
      <c r="BG150" s="6">
        <f>_xll.SNL.Clients.Office.Excel.Functions.SPG($D150, BG$1, $F150, "Options: Curr=USD, Mag=Actuals")</f>
        <v>0</v>
      </c>
      <c r="BH150" s="6">
        <f>_xll.SNL.Clients.Office.Excel.Functions.SPG($D150, BH$1, $F150, "Options: Curr=USD, Mag=Actuals")</f>
        <v>0</v>
      </c>
      <c r="BI150" s="6">
        <f>_xll.SNL.Clients.Office.Excel.Functions.SPG($D150, BI$1, $F150, "Options: Curr=USD, Mag=Actuals")</f>
        <v>0</v>
      </c>
      <c r="BJ150" s="6">
        <f>_xll.SNL.Clients.Office.Excel.Functions.SPG($D150, BJ$1, $F150, "Options: Curr=USD, Mag=Actuals")</f>
        <v>0</v>
      </c>
      <c r="BK150" s="6">
        <f>_xll.SNL.Clients.Office.Excel.Functions.SPG($D150, BK$1, $F150, "Options: Curr=USD, Mag=Actuals")</f>
        <v>0</v>
      </c>
      <c r="BL150" s="6">
        <f>_xll.SNL.Clients.Office.Excel.Functions.SPG($D150, BL$1, $F150, "Options: Curr=USD, Mag=Actuals")</f>
        <v>0</v>
      </c>
      <c r="BM150" s="6">
        <f>_xll.SNL.Clients.Office.Excel.Functions.SPG($D150, BM$1, $F150, "Options: Curr=USD, Mag=Actuals")</f>
        <v>0</v>
      </c>
      <c r="BN150" s="6">
        <f>_xll.SNL.Clients.Office.Excel.Functions.SPG($D150, BN$1, $F150, "Options: Curr=USD, Mag=Actuals")</f>
        <v>0</v>
      </c>
      <c r="BO150" s="6">
        <f>_xll.SNL.Clients.Office.Excel.Functions.SPG($D150, BO$1, $F150, "Options: Curr=USD, Mag=Actuals")</f>
        <v>0</v>
      </c>
      <c r="BP150" s="6">
        <f>_xll.SNL.Clients.Office.Excel.Functions.SPG($D150, BP$1, $F150, "Options: Curr=USD, Mag=Actuals")</f>
        <v>0</v>
      </c>
      <c r="BQ150" s="6">
        <f>_xll.SNL.Clients.Office.Excel.Functions.SPG($D150, BQ$1, $F150, "Options: Curr=USD, Mag=Actuals")</f>
        <v>0</v>
      </c>
      <c r="BR150" s="6">
        <f>_xll.SNL.Clients.Office.Excel.Functions.SPG($D150, BR$1, $F150, "Options: Curr=USD, Mag=Actuals")</f>
        <v>0</v>
      </c>
      <c r="BS150" s="6">
        <f>_xll.SNL.Clients.Office.Excel.Functions.SPG($D150, BS$1, $F150, "Options: Curr=USD, Mag=Actuals")</f>
        <v>0</v>
      </c>
      <c r="BT150" s="6">
        <f>_xll.SNL.Clients.Office.Excel.Functions.SPG($D150, BT$1, $F150, "Options: Curr=USD, Mag=Actuals")</f>
        <v>0</v>
      </c>
      <c r="BU150" s="6">
        <f>_xll.SNL.Clients.Office.Excel.Functions.SPG($D150, BU$1, $F150, "Options: Curr=USD, Mag=Actuals")</f>
        <v>0</v>
      </c>
      <c r="BV150" s="6">
        <f>_xll.SNL.Clients.Office.Excel.Functions.SPG($D150, BV$1, $F150, "Options: Curr=USD, Mag=Actuals")</f>
        <v>0</v>
      </c>
      <c r="BW150" s="6">
        <f>_xll.SNL.Clients.Office.Excel.Functions.SPG($D150, BW$1, $F150, "Options: Curr=USD, Mag=Actuals")</f>
        <v>0</v>
      </c>
      <c r="BX150" s="6">
        <f>_xll.SNL.Clients.Office.Excel.Functions.SPG($D150, BX$1, $F150, "Options: Curr=USD, Mag=Actuals")</f>
        <v>0</v>
      </c>
      <c r="BY150" s="6">
        <f>_xll.SNL.Clients.Office.Excel.Functions.SPG($D150, BY$1, $F150, "Options: Curr=USD, Mag=Actuals")</f>
        <v>0</v>
      </c>
      <c r="BZ150" s="6">
        <f>_xll.SNL.Clients.Office.Excel.Functions.SPG($D150, BZ$1, $F150, "Options: Curr=USD, Mag=Actuals")</f>
        <v>0</v>
      </c>
      <c r="CA150" s="6" t="str">
        <f>_xll.SNL.Clients.Office.Excel.Functions.SPG($D150, CA$1, $F150, "Options: Curr=USD, Mag=Actuals")</f>
        <v>Impaired Loans</v>
      </c>
      <c r="CB150" s="6">
        <f>_xll.SNL.Clients.Office.Excel.Functions.SPG($D150, CB$1, $F150, "Options: Curr=USD, Mag=Actuals")</f>
        <v>0</v>
      </c>
      <c r="CC150" s="6">
        <f>_xll.SNL.Clients.Office.Excel.Functions.SPG($D150, CC$1, $F150, "Options: Curr=USD, Mag=Actuals")</f>
        <v>0</v>
      </c>
      <c r="CD150" s="6">
        <f>_xll.SNL.Clients.Office.Excel.Functions.SPG($D150, CD$1, $F150, "Options: Curr=USD, Mag=Actuals")</f>
        <v>0</v>
      </c>
      <c r="CE150" s="6">
        <f>_xll.SNL.Clients.Office.Excel.Functions.SPG($D150, CE$1, $F150, "Options: Curr=USD, Mag=Actuals")</f>
        <v>0</v>
      </c>
      <c r="CF150" s="6">
        <f>_xll.SNL.Clients.Office.Excel.Functions.SPG($D150, CF$1, $F150, "Options: Curr=USD, Mag=Actuals")</f>
        <v>0</v>
      </c>
      <c r="CG150" s="6">
        <f>_xll.SNL.Clients.Office.Excel.Functions.SPG($D150, CG$1, $F150, "Options: Curr=USD, Mag=Actuals")</f>
        <v>0</v>
      </c>
    </row>
    <row r="151" spans="1:85" x14ac:dyDescent="0.3">
      <c r="A151" s="10" t="s">
        <v>92</v>
      </c>
      <c r="B151" s="10" t="s">
        <v>85</v>
      </c>
      <c r="C151" s="10" t="s">
        <v>11</v>
      </c>
      <c r="D151">
        <v>114508</v>
      </c>
      <c r="E151" s="10" t="s">
        <v>28</v>
      </c>
      <c r="F151" s="10" t="s">
        <v>61</v>
      </c>
      <c r="G151">
        <v>-93.7</v>
      </c>
      <c r="H151">
        <v>307.08</v>
      </c>
      <c r="I151">
        <v>400.78</v>
      </c>
      <c r="J151">
        <v>2054.52</v>
      </c>
      <c r="K151">
        <v>34442.949999999997</v>
      </c>
      <c r="L151">
        <v>3.15</v>
      </c>
      <c r="M151">
        <v>2856.4708203966402</v>
      </c>
      <c r="N151">
        <v>59.65</v>
      </c>
      <c r="O151">
        <v>1.36</v>
      </c>
      <c r="P151">
        <v>1.65</v>
      </c>
      <c r="Q151">
        <v>0.61</v>
      </c>
      <c r="R151">
        <v>0.56000000000000005</v>
      </c>
      <c r="S151" t="str">
        <f>_xll.SNL.Clients.Office.Excel.Functions.SPG(D151, S$1, F151, "Options: Curr=USD, Mag=Actuals")</f>
        <v>Barclays PLC (LSE:BARC)</v>
      </c>
      <c r="T151" t="str">
        <f>_xll.SNL.Clients.Office.Excel.Functions.SPG($D151, T$1, $F151, "Options: Curr=USD, Mag=Actuals")</f>
        <v>Barclays PLC</v>
      </c>
      <c r="U151" s="6">
        <f>_xll.SNL.Clients.Office.Excel.Functions.SPG($D151, U$1, $F151, "Options: Curr=USD, Mag=Actuals")</f>
        <v>793501036680.00012</v>
      </c>
      <c r="V151" t="str">
        <f>_xll.SNL.Clients.Office.Excel.Functions.SPG($D151, V$1, $F151, "Options: Curr=USD, Mag=Actuals")</f>
        <v>LSE:BARC</v>
      </c>
      <c r="W151" t="str">
        <f>_xll.SNL.Clients.Office.Excel.Functions.SPG($D151, W$1, $F151, "Options: Curr=USD, Mag=Actuals")</f>
        <v>Bank</v>
      </c>
      <c r="X151" s="6">
        <f>_xll.SNL.Clients.Office.Excel.Functions.SPG($D151, X$1, $F151, "Options: Curr=USD, Mag=Actuals")</f>
        <v>17975706843.193424</v>
      </c>
      <c r="Y151" s="6">
        <f>_xll.SNL.Clients.Office.Excel.Functions.SPG($D151, Y$1, $F151, "Options: Curr=USD, Mag=Actuals")</f>
        <v>0</v>
      </c>
      <c r="Z151" s="6">
        <f>_xll.SNL.Clients.Office.Excel.Functions.SPG($D151, Z$1, $F151, "Options: Curr=USD, Mag=Actuals")</f>
        <v>0</v>
      </c>
      <c r="AA151" s="6">
        <f>_xll.SNL.Clients.Office.Excel.Functions.SPG($D151, AA$1, $F151, "Options: Curr=USD, Mag=Actuals")</f>
        <v>4528680943.3902817</v>
      </c>
      <c r="AB151" s="6">
        <f>_xll.SNL.Clients.Office.Excel.Functions.SPG($D151, AB$1, $F151, "Options: Curr=USD, Mag=Actuals")</f>
        <v>0.6885426786447485</v>
      </c>
      <c r="AC151" s="6">
        <f>_xll.SNL.Clients.Office.Excel.Functions.SPG($D151, AC$1, $F151, "Options: Curr=USD, Mag=Actuals")</f>
        <v>26.047899999999998</v>
      </c>
      <c r="AD151" s="6">
        <f>_xll.SNL.Clients.Office.Excel.Functions.SPG($D151, AD$1, $F151, "Options: Curr=USD, Mag=Actuals")</f>
        <v>0.65400000000000003</v>
      </c>
      <c r="AE151" s="6">
        <f>_xll.SNL.Clients.Office.Excel.Functions.SPG($D151, AE$1, $F151, "Options: Curr=USD, Mag=Actuals")</f>
        <v>17.298999999999999</v>
      </c>
      <c r="AF151" s="6">
        <f>_xll.SNL.Clients.Office.Excel.Functions.SPG($D151, AF$1, $F151, "Options: Curr=USD, Mag=Actuals")</f>
        <v>793501036680.00012</v>
      </c>
      <c r="AG151" s="6">
        <f>_xll.SNL.Clients.Office.Excel.Functions.SPG($D151, AG$1, $F151, "Options: Curr=USD, Mag=Actuals")</f>
        <v>141145378440</v>
      </c>
      <c r="AH151" s="6">
        <f>_xll.SNL.Clients.Office.Excel.Functions.SPG($D151, AH$1, $F151, "Options: Curr=USD, Mag=Actuals")</f>
        <v>29818361980</v>
      </c>
      <c r="AI151" s="6">
        <f>_xll.SNL.Clients.Office.Excel.Functions.SPG($D151, AI$1, $F151, "Options: Curr=USD, Mag=Actuals")</f>
        <v>37986</v>
      </c>
      <c r="AJ151" s="6" t="str">
        <f>_xll.SNL.Clients.Office.Excel.Functions.SPG($D151, AJ$1, $F151, "Options: Curr=USD, Mag=Actuals")</f>
        <v>#INVALID FUNCTION PARAMETER</v>
      </c>
      <c r="AK151" s="6" t="str">
        <f>_xll.SNL.Clients.Office.Excel.Functions.SPG($D151, AK$1, $F151, "Options: Curr=USD, Mag=Actuals")</f>
        <v>#INVALID FUNCTION PARAMETER</v>
      </c>
      <c r="AL151" s="6" t="str">
        <f>_xll.SNL.Clients.Office.Excel.Functions.SPG($D151, AL$1, $F151, "Options: Curr=USD, Mag=Actuals")</f>
        <v>#INVALID FUNCTION PARAMETER</v>
      </c>
      <c r="AM151" s="6" t="str">
        <f>_xll.SNL.Clients.Office.Excel.Functions.SPG($D151, AM$1, $F151, "Options: Curr=USD, Mag=Actuals")</f>
        <v>#INVALID FUNCTION PARAMETER</v>
      </c>
      <c r="AN151" s="6">
        <f>_xll.SNL.Clients.Office.Excel.Functions.SPG($D151, AN$1, $F151, "Options: Curr=USD, Mag=Actuals")</f>
        <v>0</v>
      </c>
      <c r="AO151" s="6">
        <f>_xll.SNL.Clients.Office.Excel.Functions.SPG($D151, AO$1, $F151, "Options: Curr=USD, Mag=Actuals")</f>
        <v>0</v>
      </c>
      <c r="AP151" s="6">
        <f>_xll.SNL.Clients.Office.Excel.Functions.SPG($D151, AP$1, $F151, "Options: Curr=USD, Mag=Actuals")</f>
        <v>0</v>
      </c>
      <c r="AQ151" s="6">
        <f>_xll.SNL.Clients.Office.Excel.Functions.SPG($D151, AQ$1, $F151, "Options: Curr=USD, Mag=Actuals")</f>
        <v>0</v>
      </c>
      <c r="AR151" s="6">
        <f>_xll.SNL.Clients.Office.Excel.Functions.SPG($D151, AR$1, $F151, "Options: Curr=USD, Mag=Actuals")</f>
        <v>0</v>
      </c>
      <c r="AS151" s="6">
        <f>_xll.SNL.Clients.Office.Excel.Functions.SPG($D151, AS$1, $F151, "Options: Curr=USD, Mag=Actuals")</f>
        <v>0</v>
      </c>
      <c r="AT151" s="6">
        <f>_xll.SNL.Clients.Office.Excel.Functions.SPG($D151, AT$1, $F151, "Options: Curr=USD, Mag=Actuals")</f>
        <v>0</v>
      </c>
      <c r="AU151" s="6">
        <f>_xll.SNL.Clients.Office.Excel.Functions.SPG($D151, AU$1, $F151, "Options: Curr=USD, Mag=Actuals")</f>
        <v>0</v>
      </c>
      <c r="AV151" s="6">
        <f>_xll.SNL.Clients.Office.Excel.Functions.SPG($D151, AV$1, $F151, "Options: Curr=USD, Mag=Actuals")</f>
        <v>0</v>
      </c>
      <c r="AW151" s="6">
        <f>_xll.SNL.Clients.Office.Excel.Functions.SPG($D151, AW$1, $F151, "Options: Curr=USD, Mag=Actuals")</f>
        <v>0</v>
      </c>
      <c r="AX151" s="6">
        <f>_xll.SNL.Clients.Office.Excel.Functions.SPG($D151, AX$1, $F151, "Options: Curr=USD, Mag=Actuals")</f>
        <v>0</v>
      </c>
      <c r="AY151" s="6">
        <f>_xll.SNL.Clients.Office.Excel.Functions.SPG($D151, AY$1, $F151, "Options: Curr=USD, Mag=Actuals")</f>
        <v>0</v>
      </c>
      <c r="AZ151" s="6">
        <f>_xll.SNL.Clients.Office.Excel.Functions.SPG($D151, AZ$1, $F151, "Options: Curr=USD, Mag=Actuals")</f>
        <v>0</v>
      </c>
      <c r="BA151" s="6">
        <f>_xll.SNL.Clients.Office.Excel.Functions.SPG($D151, BA$1, $F151, "Options: Curr=USD, Mag=Actuals")</f>
        <v>0</v>
      </c>
      <c r="BB151" s="6">
        <f>_xll.SNL.Clients.Office.Excel.Functions.SPG($D151, BB$1, $F151, "Options: Curr=USD, Mag=Actuals")</f>
        <v>0</v>
      </c>
      <c r="BC151" s="6">
        <f>_xll.SNL.Clients.Office.Excel.Functions.SPG($D151, BC$1, $F151, "Options: Curr=USD, Mag=Actuals")</f>
        <v>0</v>
      </c>
      <c r="BD151" s="6">
        <f>_xll.SNL.Clients.Office.Excel.Functions.SPG($D151, BD$1, $F151, "Options: Curr=USD, Mag=Actuals")</f>
        <v>0</v>
      </c>
      <c r="BE151" s="6">
        <f>_xll.SNL.Clients.Office.Excel.Functions.SPG($D151, BE$1, $F151, "Options: Curr=USD, Mag=Actuals")</f>
        <v>0</v>
      </c>
      <c r="BF151" s="6">
        <f>_xll.SNL.Clients.Office.Excel.Functions.SPG($D151, BF$1, $F151, "Options: Curr=USD, Mag=Actuals")</f>
        <v>0</v>
      </c>
      <c r="BG151" s="6">
        <f>_xll.SNL.Clients.Office.Excel.Functions.SPG($D151, BG$1, $F151, "Options: Curr=USD, Mag=Actuals")</f>
        <v>0</v>
      </c>
      <c r="BH151" s="6">
        <f>_xll.SNL.Clients.Office.Excel.Functions.SPG($D151, BH$1, $F151, "Options: Curr=USD, Mag=Actuals")</f>
        <v>0</v>
      </c>
      <c r="BI151" s="6">
        <f>_xll.SNL.Clients.Office.Excel.Functions.SPG($D151, BI$1, $F151, "Options: Curr=USD, Mag=Actuals")</f>
        <v>0</v>
      </c>
      <c r="BJ151" s="6">
        <f>_xll.SNL.Clients.Office.Excel.Functions.SPG($D151, BJ$1, $F151, "Options: Curr=USD, Mag=Actuals")</f>
        <v>0</v>
      </c>
      <c r="BK151" s="6">
        <f>_xll.SNL.Clients.Office.Excel.Functions.SPG($D151, BK$1, $F151, "Options: Curr=USD, Mag=Actuals")</f>
        <v>0</v>
      </c>
      <c r="BL151" s="6">
        <f>_xll.SNL.Clients.Office.Excel.Functions.SPG($D151, BL$1, $F151, "Options: Curr=USD, Mag=Actuals")</f>
        <v>0</v>
      </c>
      <c r="BM151" s="6">
        <f>_xll.SNL.Clients.Office.Excel.Functions.SPG($D151, BM$1, $F151, "Options: Curr=USD, Mag=Actuals")</f>
        <v>0</v>
      </c>
      <c r="BN151" s="6">
        <f>_xll.SNL.Clients.Office.Excel.Functions.SPG($D151, BN$1, $F151, "Options: Curr=USD, Mag=Actuals")</f>
        <v>0</v>
      </c>
      <c r="BO151" s="6">
        <f>_xll.SNL.Clients.Office.Excel.Functions.SPG($D151, BO$1, $F151, "Options: Curr=USD, Mag=Actuals")</f>
        <v>0</v>
      </c>
      <c r="BP151" s="6">
        <f>_xll.SNL.Clients.Office.Excel.Functions.SPG($D151, BP$1, $F151, "Options: Curr=USD, Mag=Actuals")</f>
        <v>0</v>
      </c>
      <c r="BQ151" s="6">
        <f>_xll.SNL.Clients.Office.Excel.Functions.SPG($D151, BQ$1, $F151, "Options: Curr=USD, Mag=Actuals")</f>
        <v>0</v>
      </c>
      <c r="BR151" s="6">
        <f>_xll.SNL.Clients.Office.Excel.Functions.SPG($D151, BR$1, $F151, "Options: Curr=USD, Mag=Actuals")</f>
        <v>0</v>
      </c>
      <c r="BS151" s="6">
        <f>_xll.SNL.Clients.Office.Excel.Functions.SPG($D151, BS$1, $F151, "Options: Curr=USD, Mag=Actuals")</f>
        <v>0</v>
      </c>
      <c r="BT151" s="6">
        <f>_xll.SNL.Clients.Office.Excel.Functions.SPG($D151, BT$1, $F151, "Options: Curr=USD, Mag=Actuals")</f>
        <v>0</v>
      </c>
      <c r="BU151" s="6">
        <f>_xll.SNL.Clients.Office.Excel.Functions.SPG($D151, BU$1, $F151, "Options: Curr=USD, Mag=Actuals")</f>
        <v>0</v>
      </c>
      <c r="BV151" s="6">
        <f>_xll.SNL.Clients.Office.Excel.Functions.SPG($D151, BV$1, $F151, "Options: Curr=USD, Mag=Actuals")</f>
        <v>0</v>
      </c>
      <c r="BW151" s="6">
        <f>_xll.SNL.Clients.Office.Excel.Functions.SPG($D151, BW$1, $F151, "Options: Curr=USD, Mag=Actuals")</f>
        <v>0</v>
      </c>
      <c r="BX151" s="6">
        <f>_xll.SNL.Clients.Office.Excel.Functions.SPG($D151, BX$1, $F151, "Options: Curr=USD, Mag=Actuals")</f>
        <v>0</v>
      </c>
      <c r="BY151" s="6">
        <f>_xll.SNL.Clients.Office.Excel.Functions.SPG($D151, BY$1, $F151, "Options: Curr=USD, Mag=Actuals")</f>
        <v>0</v>
      </c>
      <c r="BZ151" s="6">
        <f>_xll.SNL.Clients.Office.Excel.Functions.SPG($D151, BZ$1, $F151, "Options: Curr=USD, Mag=Actuals")</f>
        <v>0</v>
      </c>
      <c r="CA151" s="6" t="str">
        <f>_xll.SNL.Clients.Office.Excel.Functions.SPG($D151, CA$1, $F151, "Options: Curr=USD, Mag=Actuals")</f>
        <v>Impaired Loans</v>
      </c>
      <c r="CB151" s="6">
        <f>_xll.SNL.Clients.Office.Excel.Functions.SPG($D151, CB$1, $F151, "Options: Curr=USD, Mag=Actuals")</f>
        <v>0</v>
      </c>
      <c r="CC151" s="6">
        <f>_xll.SNL.Clients.Office.Excel.Functions.SPG($D151, CC$1, $F151, "Options: Curr=USD, Mag=Actuals")</f>
        <v>0</v>
      </c>
      <c r="CD151" s="6">
        <f>_xll.SNL.Clients.Office.Excel.Functions.SPG($D151, CD$1, $F151, "Options: Curr=USD, Mag=Actuals")</f>
        <v>0</v>
      </c>
      <c r="CE151" s="6">
        <f>_xll.SNL.Clients.Office.Excel.Functions.SPG($D151, CE$1, $F151, "Options: Curr=USD, Mag=Actuals")</f>
        <v>0</v>
      </c>
      <c r="CF151" s="6">
        <f>_xll.SNL.Clients.Office.Excel.Functions.SPG($D151, CF$1, $F151, "Options: Curr=USD, Mag=Actuals")</f>
        <v>0</v>
      </c>
      <c r="CG151" s="6">
        <f>_xll.SNL.Clients.Office.Excel.Functions.SPG($D151, CG$1, $F151, "Options: Curr=USD, Mag=Actuals")</f>
        <v>0</v>
      </c>
    </row>
    <row r="152" spans="1:85" x14ac:dyDescent="0.3">
      <c r="A152" s="10" t="s">
        <v>92</v>
      </c>
      <c r="B152" s="10" t="s">
        <v>85</v>
      </c>
      <c r="C152" s="10" t="s">
        <v>11</v>
      </c>
      <c r="D152">
        <v>114508</v>
      </c>
      <c r="E152" s="10" t="s">
        <v>28</v>
      </c>
      <c r="F152" s="10" t="s">
        <v>62</v>
      </c>
      <c r="G152">
        <v>-123.32</v>
      </c>
      <c r="H152">
        <v>349.99</v>
      </c>
      <c r="I152">
        <v>473.32</v>
      </c>
      <c r="J152">
        <v>2421.61</v>
      </c>
      <c r="K152">
        <v>40363.019999999997</v>
      </c>
      <c r="L152">
        <v>2.4300000000000002</v>
      </c>
      <c r="M152">
        <v>3278.8255534932896</v>
      </c>
      <c r="N152">
        <v>60</v>
      </c>
      <c r="O152">
        <v>1.34</v>
      </c>
      <c r="P152">
        <v>2.7</v>
      </c>
      <c r="Q152">
        <v>0.55000000000000004</v>
      </c>
      <c r="R152">
        <v>0.52</v>
      </c>
      <c r="S152" t="str">
        <f>_xll.SNL.Clients.Office.Excel.Functions.SPG(D152, S$1, F152, "Options: Curr=USD, Mag=Actuals")</f>
        <v>Barclays PLC (LSE:BARC)</v>
      </c>
      <c r="T152" t="str">
        <f>_xll.SNL.Clients.Office.Excel.Functions.SPG($D152, T$1, $F152, "Options: Curr=USD, Mag=Actuals")</f>
        <v>Barclays PLC</v>
      </c>
      <c r="U152" s="6">
        <f>_xll.SNL.Clients.Office.Excel.Functions.SPG($D152, U$1, $F152, "Options: Curr=USD, Mag=Actuals")</f>
        <v>1033253701900</v>
      </c>
      <c r="V152" t="str">
        <f>_xll.SNL.Clients.Office.Excel.Functions.SPG($D152, V$1, $F152, "Options: Curr=USD, Mag=Actuals")</f>
        <v>LSE:BARC</v>
      </c>
      <c r="W152" t="str">
        <f>_xll.SNL.Clients.Office.Excel.Functions.SPG($D152, W$1, $F152, "Options: Curr=USD, Mag=Actuals")</f>
        <v>Bank</v>
      </c>
      <c r="X152" s="6">
        <f>_xll.SNL.Clients.Office.Excel.Functions.SPG($D152, X$1, $F152, "Options: Curr=USD, Mag=Actuals")</f>
        <v>23854435097.35717</v>
      </c>
      <c r="Y152" s="6">
        <f>_xll.SNL.Clients.Office.Excel.Functions.SPG($D152, Y$1, $F152, "Options: Curr=USD, Mag=Actuals")</f>
        <v>0</v>
      </c>
      <c r="Z152" s="6">
        <f>_xll.SNL.Clients.Office.Excel.Functions.SPG($D152, Z$1, $F152, "Options: Curr=USD, Mag=Actuals")</f>
        <v>0</v>
      </c>
      <c r="AA152" s="6">
        <f>_xll.SNL.Clients.Office.Excel.Functions.SPG($D152, AA$1, $F152, "Options: Curr=USD, Mag=Actuals")</f>
        <v>6050210546.0142927</v>
      </c>
      <c r="AB152" s="6">
        <f>_xll.SNL.Clients.Office.Excel.Functions.SPG($D152, AB$1, $F152, "Options: Curr=USD, Mag=Actuals")</f>
        <v>0.91275518082857243</v>
      </c>
      <c r="AC152" s="6">
        <f>_xll.SNL.Clients.Office.Excel.Functions.SPG($D152, AC$1, $F152, "Options: Curr=USD, Mag=Actuals")</f>
        <v>18.235099999999999</v>
      </c>
      <c r="AD152" s="6">
        <f>_xll.SNL.Clients.Office.Excel.Functions.SPG($D152, AD$1, $F152, "Options: Curr=USD, Mag=Actuals")</f>
        <v>0.67300000000000004</v>
      </c>
      <c r="AE152" s="6">
        <f>_xll.SNL.Clients.Office.Excel.Functions.SPG($D152, AE$1, $F152, "Options: Curr=USD, Mag=Actuals")</f>
        <v>19.754000000000001</v>
      </c>
      <c r="AF152" s="6">
        <f>_xll.SNL.Clients.Office.Excel.Functions.SPG($D152, AF$1, $F152, "Options: Curr=USD, Mag=Actuals")</f>
        <v>1033253701900</v>
      </c>
      <c r="AG152" s="6">
        <f>_xll.SNL.Clients.Office.Excel.Functions.SPG($D152, AG$1, $F152, "Options: Curr=USD, Mag=Actuals")</f>
        <v>242243382500</v>
      </c>
      <c r="AH152" s="6">
        <f>_xll.SNL.Clients.Office.Excel.Functions.SPG($D152, AH$1, $F152, "Options: Curr=USD, Mag=Actuals")</f>
        <v>32185203599.999996</v>
      </c>
      <c r="AI152" s="6">
        <f>_xll.SNL.Clients.Office.Excel.Functions.SPG($D152, AI$1, $F152, "Options: Curr=USD, Mag=Actuals")</f>
        <v>38352</v>
      </c>
      <c r="AJ152" s="6" t="str">
        <f>_xll.SNL.Clients.Office.Excel.Functions.SPG($D152, AJ$1, $F152, "Options: Curr=USD, Mag=Actuals")</f>
        <v>#INVALID FUNCTION PARAMETER</v>
      </c>
      <c r="AK152" s="6" t="str">
        <f>_xll.SNL.Clients.Office.Excel.Functions.SPG($D152, AK$1, $F152, "Options: Curr=USD, Mag=Actuals")</f>
        <v>#INVALID FUNCTION PARAMETER</v>
      </c>
      <c r="AL152" s="6" t="str">
        <f>_xll.SNL.Clients.Office.Excel.Functions.SPG($D152, AL$1, $F152, "Options: Curr=USD, Mag=Actuals")</f>
        <v>#INVALID FUNCTION PARAMETER</v>
      </c>
      <c r="AM152" s="6" t="str">
        <f>_xll.SNL.Clients.Office.Excel.Functions.SPG($D152, AM$1, $F152, "Options: Curr=USD, Mag=Actuals")</f>
        <v>#INVALID FUNCTION PARAMETER</v>
      </c>
      <c r="AN152" s="6">
        <f>_xll.SNL.Clients.Office.Excel.Functions.SPG($D152, AN$1, $F152, "Options: Curr=USD, Mag=Actuals")</f>
        <v>0</v>
      </c>
      <c r="AO152" s="6">
        <f>_xll.SNL.Clients.Office.Excel.Functions.SPG($D152, AO$1, $F152, "Options: Curr=USD, Mag=Actuals")</f>
        <v>0</v>
      </c>
      <c r="AP152" s="6">
        <f>_xll.SNL.Clients.Office.Excel.Functions.SPG($D152, AP$1, $F152, "Options: Curr=USD, Mag=Actuals")</f>
        <v>0</v>
      </c>
      <c r="AQ152" s="6">
        <f>_xll.SNL.Clients.Office.Excel.Functions.SPG($D152, AQ$1, $F152, "Options: Curr=USD, Mag=Actuals")</f>
        <v>0</v>
      </c>
      <c r="AR152" s="6">
        <f>_xll.SNL.Clients.Office.Excel.Functions.SPG($D152, AR$1, $F152, "Options: Curr=USD, Mag=Actuals")</f>
        <v>0</v>
      </c>
      <c r="AS152" s="6">
        <f>_xll.SNL.Clients.Office.Excel.Functions.SPG($D152, AS$1, $F152, "Options: Curr=USD, Mag=Actuals")</f>
        <v>0</v>
      </c>
      <c r="AT152" s="6">
        <f>_xll.SNL.Clients.Office.Excel.Functions.SPG($D152, AT$1, $F152, "Options: Curr=USD, Mag=Actuals")</f>
        <v>0</v>
      </c>
      <c r="AU152" s="6">
        <f>_xll.SNL.Clients.Office.Excel.Functions.SPG($D152, AU$1, $F152, "Options: Curr=USD, Mag=Actuals")</f>
        <v>0</v>
      </c>
      <c r="AV152" s="6">
        <f>_xll.SNL.Clients.Office.Excel.Functions.SPG($D152, AV$1, $F152, "Options: Curr=USD, Mag=Actuals")</f>
        <v>0</v>
      </c>
      <c r="AW152" s="6">
        <f>_xll.SNL.Clients.Office.Excel.Functions.SPG($D152, AW$1, $F152, "Options: Curr=USD, Mag=Actuals")</f>
        <v>0</v>
      </c>
      <c r="AX152" s="6">
        <f>_xll.SNL.Clients.Office.Excel.Functions.SPG($D152, AX$1, $F152, "Options: Curr=USD, Mag=Actuals")</f>
        <v>0</v>
      </c>
      <c r="AY152" s="6">
        <f>_xll.SNL.Clients.Office.Excel.Functions.SPG($D152, AY$1, $F152, "Options: Curr=USD, Mag=Actuals")</f>
        <v>0</v>
      </c>
      <c r="AZ152" s="6">
        <f>_xll.SNL.Clients.Office.Excel.Functions.SPG($D152, AZ$1, $F152, "Options: Curr=USD, Mag=Actuals")</f>
        <v>0</v>
      </c>
      <c r="BA152" s="6">
        <f>_xll.SNL.Clients.Office.Excel.Functions.SPG($D152, BA$1, $F152, "Options: Curr=USD, Mag=Actuals")</f>
        <v>0</v>
      </c>
      <c r="BB152" s="6">
        <f>_xll.SNL.Clients.Office.Excel.Functions.SPG($D152, BB$1, $F152, "Options: Curr=USD, Mag=Actuals")</f>
        <v>0</v>
      </c>
      <c r="BC152" s="6">
        <f>_xll.SNL.Clients.Office.Excel.Functions.SPG($D152, BC$1, $F152, "Options: Curr=USD, Mag=Actuals")</f>
        <v>0</v>
      </c>
      <c r="BD152" s="6">
        <f>_xll.SNL.Clients.Office.Excel.Functions.SPG($D152, BD$1, $F152, "Options: Curr=USD, Mag=Actuals")</f>
        <v>0</v>
      </c>
      <c r="BE152" s="6">
        <f>_xll.SNL.Clients.Office.Excel.Functions.SPG($D152, BE$1, $F152, "Options: Curr=USD, Mag=Actuals")</f>
        <v>0</v>
      </c>
      <c r="BF152" s="6">
        <f>_xll.SNL.Clients.Office.Excel.Functions.SPG($D152, BF$1, $F152, "Options: Curr=USD, Mag=Actuals")</f>
        <v>0</v>
      </c>
      <c r="BG152" s="6">
        <f>_xll.SNL.Clients.Office.Excel.Functions.SPG($D152, BG$1, $F152, "Options: Curr=USD, Mag=Actuals")</f>
        <v>0</v>
      </c>
      <c r="BH152" s="6">
        <f>_xll.SNL.Clients.Office.Excel.Functions.SPG($D152, BH$1, $F152, "Options: Curr=USD, Mag=Actuals")</f>
        <v>0</v>
      </c>
      <c r="BI152" s="6">
        <f>_xll.SNL.Clients.Office.Excel.Functions.SPG($D152, BI$1, $F152, "Options: Curr=USD, Mag=Actuals")</f>
        <v>0</v>
      </c>
      <c r="BJ152" s="6">
        <f>_xll.SNL.Clients.Office.Excel.Functions.SPG($D152, BJ$1, $F152, "Options: Curr=USD, Mag=Actuals")</f>
        <v>0</v>
      </c>
      <c r="BK152" s="6">
        <f>_xll.SNL.Clients.Office.Excel.Functions.SPG($D152, BK$1, $F152, "Options: Curr=USD, Mag=Actuals")</f>
        <v>0</v>
      </c>
      <c r="BL152" s="6">
        <f>_xll.SNL.Clients.Office.Excel.Functions.SPG($D152, BL$1, $F152, "Options: Curr=USD, Mag=Actuals")</f>
        <v>0</v>
      </c>
      <c r="BM152" s="6">
        <f>_xll.SNL.Clients.Office.Excel.Functions.SPG($D152, BM$1, $F152, "Options: Curr=USD, Mag=Actuals")</f>
        <v>0</v>
      </c>
      <c r="BN152" s="6">
        <f>_xll.SNL.Clients.Office.Excel.Functions.SPG($D152, BN$1, $F152, "Options: Curr=USD, Mag=Actuals")</f>
        <v>0</v>
      </c>
      <c r="BO152" s="6">
        <f>_xll.SNL.Clients.Office.Excel.Functions.SPG($D152, BO$1, $F152, "Options: Curr=USD, Mag=Actuals")</f>
        <v>0</v>
      </c>
      <c r="BP152" s="6">
        <f>_xll.SNL.Clients.Office.Excel.Functions.SPG($D152, BP$1, $F152, "Options: Curr=USD, Mag=Actuals")</f>
        <v>0</v>
      </c>
      <c r="BQ152" s="6">
        <f>_xll.SNL.Clients.Office.Excel.Functions.SPG($D152, BQ$1, $F152, "Options: Curr=USD, Mag=Actuals")</f>
        <v>0</v>
      </c>
      <c r="BR152" s="6">
        <f>_xll.SNL.Clients.Office.Excel.Functions.SPG($D152, BR$1, $F152, "Options: Curr=USD, Mag=Actuals")</f>
        <v>0</v>
      </c>
      <c r="BS152" s="6">
        <f>_xll.SNL.Clients.Office.Excel.Functions.SPG($D152, BS$1, $F152, "Options: Curr=USD, Mag=Actuals")</f>
        <v>0</v>
      </c>
      <c r="BT152" s="6">
        <f>_xll.SNL.Clients.Office.Excel.Functions.SPG($D152, BT$1, $F152, "Options: Curr=USD, Mag=Actuals")</f>
        <v>0</v>
      </c>
      <c r="BU152" s="6">
        <f>_xll.SNL.Clients.Office.Excel.Functions.SPG($D152, BU$1, $F152, "Options: Curr=USD, Mag=Actuals")</f>
        <v>0</v>
      </c>
      <c r="BV152" s="6">
        <f>_xll.SNL.Clients.Office.Excel.Functions.SPG($D152, BV$1, $F152, "Options: Curr=USD, Mag=Actuals")</f>
        <v>0</v>
      </c>
      <c r="BW152" s="6">
        <f>_xll.SNL.Clients.Office.Excel.Functions.SPG($D152, BW$1, $F152, "Options: Curr=USD, Mag=Actuals")</f>
        <v>0</v>
      </c>
      <c r="BX152" s="6">
        <f>_xll.SNL.Clients.Office.Excel.Functions.SPG($D152, BX$1, $F152, "Options: Curr=USD, Mag=Actuals")</f>
        <v>0</v>
      </c>
      <c r="BY152" s="6">
        <f>_xll.SNL.Clients.Office.Excel.Functions.SPG($D152, BY$1, $F152, "Options: Curr=USD, Mag=Actuals")</f>
        <v>0</v>
      </c>
      <c r="BZ152" s="6">
        <f>_xll.SNL.Clients.Office.Excel.Functions.SPG($D152, BZ$1, $F152, "Options: Curr=USD, Mag=Actuals")</f>
        <v>0</v>
      </c>
      <c r="CA152" s="6" t="str">
        <f>_xll.SNL.Clients.Office.Excel.Functions.SPG($D152, CA$1, $F152, "Options: Curr=USD, Mag=Actuals")</f>
        <v>Impaired Loans</v>
      </c>
      <c r="CB152" s="6">
        <f>_xll.SNL.Clients.Office.Excel.Functions.SPG($D152, CB$1, $F152, "Options: Curr=USD, Mag=Actuals")</f>
        <v>0</v>
      </c>
      <c r="CC152" s="6">
        <f>_xll.SNL.Clients.Office.Excel.Functions.SPG($D152, CC$1, $F152, "Options: Curr=USD, Mag=Actuals")</f>
        <v>0</v>
      </c>
      <c r="CD152" s="6">
        <f>_xll.SNL.Clients.Office.Excel.Functions.SPG($D152, CD$1, $F152, "Options: Curr=USD, Mag=Actuals")</f>
        <v>0</v>
      </c>
      <c r="CE152" s="6">
        <f>_xll.SNL.Clients.Office.Excel.Functions.SPG($D152, CE$1, $F152, "Options: Curr=USD, Mag=Actuals")</f>
        <v>0</v>
      </c>
      <c r="CF152" s="6">
        <f>_xll.SNL.Clients.Office.Excel.Functions.SPG($D152, CF$1, $F152, "Options: Curr=USD, Mag=Actuals")</f>
        <v>0</v>
      </c>
      <c r="CG152" s="6">
        <f>_xll.SNL.Clients.Office.Excel.Functions.SPG($D152, CG$1, $F152, "Options: Curr=USD, Mag=Actuals")</f>
        <v>0</v>
      </c>
    </row>
    <row r="153" spans="1:85" x14ac:dyDescent="0.3">
      <c r="A153" s="10" t="s">
        <v>92</v>
      </c>
      <c r="B153" s="10" t="s">
        <v>85</v>
      </c>
      <c r="C153" s="10" t="s">
        <v>11</v>
      </c>
      <c r="D153">
        <v>114508</v>
      </c>
      <c r="E153" s="10" t="s">
        <v>28</v>
      </c>
      <c r="F153" s="10" t="s">
        <v>63</v>
      </c>
      <c r="G153">
        <v>-134.69</v>
      </c>
      <c r="H153">
        <v>385.92</v>
      </c>
      <c r="I153">
        <v>520.61</v>
      </c>
      <c r="J153">
        <v>2543.19</v>
      </c>
      <c r="K153">
        <v>42117.09</v>
      </c>
      <c r="L153">
        <v>2.74</v>
      </c>
      <c r="M153">
        <v>3343.5178338755304</v>
      </c>
      <c r="N153">
        <v>60.38</v>
      </c>
      <c r="O153">
        <v>2.06</v>
      </c>
      <c r="P153">
        <v>3.98</v>
      </c>
      <c r="Q153">
        <v>0.55000000000000004</v>
      </c>
      <c r="R153">
        <v>0.57999999999999996</v>
      </c>
      <c r="S153" t="str">
        <f>_xll.SNL.Clients.Office.Excel.Functions.SPG(D153, S$1, F153, "Options: Curr=USD, Mag=Actuals")</f>
        <v>Barclays PLC (LSE:BARC)</v>
      </c>
      <c r="T153" t="str">
        <f>_xll.SNL.Clients.Office.Excel.Functions.SPG($D153, T$1, $F153, "Options: Curr=USD, Mag=Actuals")</f>
        <v>Barclays PLC</v>
      </c>
      <c r="U153" s="6">
        <f>_xll.SNL.Clients.Office.Excel.Functions.SPG($D153, U$1, $F153, "Options: Curr=USD, Mag=Actuals")</f>
        <v>1586880636179.9998</v>
      </c>
      <c r="V153" t="str">
        <f>_xll.SNL.Clients.Office.Excel.Functions.SPG($D153, V$1, $F153, "Options: Curr=USD, Mag=Actuals")</f>
        <v>LSE:BARC</v>
      </c>
      <c r="W153" t="str">
        <f>_xll.SNL.Clients.Office.Excel.Functions.SPG($D153, W$1, $F153, "Options: Curr=USD, Mag=Actuals")</f>
        <v>Bank</v>
      </c>
      <c r="X153" s="6">
        <f>_xll.SNL.Clients.Office.Excel.Functions.SPG($D153, X$1, $F153, "Options: Curr=USD, Mag=Actuals")</f>
        <v>31613637579.825653</v>
      </c>
      <c r="Y153" s="6">
        <f>_xll.SNL.Clients.Office.Excel.Functions.SPG($D153, Y$1, $F153, "Options: Curr=USD, Mag=Actuals")</f>
        <v>27065698003.950172</v>
      </c>
      <c r="Z153" s="6">
        <f>_xll.SNL.Clients.Office.Excel.Functions.SPG($D153, Z$1, $F153, "Options: Curr=USD, Mag=Actuals")</f>
        <v>26263441462.765739</v>
      </c>
      <c r="AA153" s="6">
        <f>_xll.SNL.Clients.Office.Excel.Functions.SPG($D153, AA$1, $F153, "Options: Curr=USD, Mag=Actuals")</f>
        <v>6987454364.3750916</v>
      </c>
      <c r="AB153" s="6">
        <f>_xll.SNL.Clients.Office.Excel.Functions.SPG($D153, AB$1, $F153, "Options: Curr=USD, Mag=Actuals")</f>
        <v>0.96416319008560236</v>
      </c>
      <c r="AC153" s="6">
        <f>_xll.SNL.Clients.Office.Excel.Functions.SPG($D153, AC$1, $F153, "Options: Curr=USD, Mag=Actuals")</f>
        <v>0</v>
      </c>
      <c r="AD153" s="6">
        <f>_xll.SNL.Clients.Office.Excel.Functions.SPG($D153, AD$1, $F153, "Options: Curr=USD, Mag=Actuals")</f>
        <v>0.394495752058239</v>
      </c>
      <c r="AE153" s="6">
        <f>_xll.SNL.Clients.Office.Excel.Functions.SPG($D153, AE$1, $F153, "Options: Curr=USD, Mag=Actuals")</f>
        <v>0</v>
      </c>
      <c r="AF153" s="6">
        <f>_xll.SNL.Clients.Office.Excel.Functions.SPG($D153, AF$1, $F153, "Options: Curr=USD, Mag=Actuals")</f>
        <v>1586880636179.9998</v>
      </c>
      <c r="AG153" s="6">
        <f>_xll.SNL.Clients.Office.Excel.Functions.SPG($D153, AG$1, $F153, "Options: Curr=USD, Mag=Actuals")</f>
        <v>560366253620</v>
      </c>
      <c r="AH153" s="6">
        <f>_xll.SNL.Clients.Office.Excel.Functions.SPG($D153, AH$1, $F153, "Options: Curr=USD, Mag=Actuals")</f>
        <v>41939958199.999992</v>
      </c>
      <c r="AI153" s="6">
        <f>_xll.SNL.Clients.Office.Excel.Functions.SPG($D153, AI$1, $F153, "Options: Curr=USD, Mag=Actuals")</f>
        <v>38717</v>
      </c>
      <c r="AJ153" s="6" t="str">
        <f>_xll.SNL.Clients.Office.Excel.Functions.SPG($D153, AJ$1, $F153, "Options: Curr=USD, Mag=Actuals")</f>
        <v>#INVALID FUNCTION PARAMETER</v>
      </c>
      <c r="AK153" s="6" t="str">
        <f>_xll.SNL.Clients.Office.Excel.Functions.SPG($D153, AK$1, $F153, "Options: Curr=USD, Mag=Actuals")</f>
        <v>#INVALID FUNCTION PARAMETER</v>
      </c>
      <c r="AL153" s="6" t="str">
        <f>_xll.SNL.Clients.Office.Excel.Functions.SPG($D153, AL$1, $F153, "Options: Curr=USD, Mag=Actuals")</f>
        <v>#INVALID FUNCTION PARAMETER</v>
      </c>
      <c r="AM153" s="6" t="str">
        <f>_xll.SNL.Clients.Office.Excel.Functions.SPG($D153, AM$1, $F153, "Options: Curr=USD, Mag=Actuals")</f>
        <v>#INVALID FUNCTION PARAMETER</v>
      </c>
      <c r="AN153" s="6">
        <f>_xll.SNL.Clients.Office.Excel.Functions.SPG($D153, AN$1, $F153, "Options: Curr=USD, Mag=Actuals")</f>
        <v>1586880636179.9998</v>
      </c>
      <c r="AO153" s="6">
        <f>_xll.SNL.Clients.Office.Excel.Functions.SPG($D153, AO$1, $F153, "Options: Curr=USD, Mag=Actuals")</f>
        <v>461624519039.99994</v>
      </c>
      <c r="AP153" s="6">
        <f>_xll.SNL.Clients.Office.Excel.Functions.SPG($D153, AP$1, $F153, "Options: Curr=USD, Mag=Actuals")</f>
        <v>422520615320</v>
      </c>
      <c r="AQ153" s="6">
        <f>_xll.SNL.Clients.Office.Excel.Functions.SPG($D153, AQ$1, $F153, "Options: Curr=USD, Mag=Actuals")</f>
        <v>29915911240</v>
      </c>
      <c r="AR153" s="6">
        <f>_xll.SNL.Clients.Office.Excel.Functions.SPG($D153, AR$1, $F153, "Options: Curr=USD, Mag=Actuals")</f>
        <v>41939958199.999992</v>
      </c>
      <c r="AS153" s="6">
        <f>_xll.SNL.Clients.Office.Excel.Functions.SPG($D153, AS$1, $F153, "Options: Curr=USD, Mag=Actuals")</f>
        <v>29423206860</v>
      </c>
      <c r="AT153" s="6">
        <f>_xll.SNL.Clients.Office.Excel.Functions.SPG($D153, AT$1, $F153, "Options: Curr=USD, Mag=Actuals")</f>
        <v>29.090059360182298</v>
      </c>
      <c r="AU153" s="6">
        <f>_xll.SNL.Clients.Office.Excel.Functions.SPG($D153, AU$1, $F153, "Options: Curr=USD, Mag=Actuals")</f>
        <v>109.254910246305</v>
      </c>
      <c r="AV153" s="6">
        <f>_xll.SNL.Clients.Office.Excel.Functions.SPG($D153, AV$1, $F153, "Options: Curr=USD, Mag=Actuals")</f>
        <v>2.6429182664273698</v>
      </c>
      <c r="AW153" s="6">
        <f>_xll.SNL.Clients.Office.Excel.Functions.SPG($D153, AW$1, $F153, "Options: Curr=USD, Mag=Actuals")</f>
        <v>1.8688949323167601</v>
      </c>
      <c r="AX153" s="6">
        <f>_xll.SNL.Clients.Office.Excel.Functions.SPG($D153, AX$1, $F153, "Options: Curr=USD, Mag=Actuals")</f>
        <v>6987454364.3750916</v>
      </c>
      <c r="AY153" s="6">
        <f>_xll.SNL.Clients.Office.Excel.Functions.SPG($D153, AY$1, $F153, "Options: Curr=USD, Mag=Actuals")</f>
        <v>6270699087.2171154</v>
      </c>
      <c r="AZ153" s="6">
        <f>_xll.SNL.Clients.Office.Excel.Functions.SPG($D153, AZ$1, $F153, "Options: Curr=USD, Mag=Actuals")</f>
        <v>0.394495752058239</v>
      </c>
      <c r="BA153" s="6">
        <f>_xll.SNL.Clients.Office.Excel.Functions.SPG($D153, BA$1, $F153, "Options: Curr=USD, Mag=Actuals")</f>
        <v>0</v>
      </c>
      <c r="BB153" s="6">
        <f>_xll.SNL.Clients.Office.Excel.Functions.SPG($D153, BB$1, $F153, "Options: Curr=USD, Mag=Actuals")</f>
        <v>0</v>
      </c>
      <c r="BC153" s="6">
        <f>_xll.SNL.Clients.Office.Excel.Functions.SPG($D153, BC$1, $F153, "Options: Curr=USD, Mag=Actuals")</f>
        <v>0</v>
      </c>
      <c r="BD153" s="6">
        <f>_xll.SNL.Clients.Office.Excel.Functions.SPG($D153, BD$1, $F153, "Options: Curr=USD, Mag=Actuals")</f>
        <v>0</v>
      </c>
      <c r="BE153" s="6">
        <f>_xll.SNL.Clients.Office.Excel.Functions.SPG($D153, BE$1, $F153, "Options: Curr=USD, Mag=Actuals")</f>
        <v>0.82935516737054904</v>
      </c>
      <c r="BF153" s="6">
        <f>_xll.SNL.Clients.Office.Excel.Functions.SPG($D153, BF$1, $F153, "Options: Curr=USD, Mag=Actuals")</f>
        <v>0.58594070957882105</v>
      </c>
      <c r="BG153" s="6">
        <f>_xll.SNL.Clients.Office.Excel.Functions.SPG($D153, BG$1, $F153, "Options: Curr=USD, Mag=Actuals")</f>
        <v>1.0802672012883501</v>
      </c>
      <c r="BH153" s="6">
        <f>_xll.SNL.Clients.Office.Excel.Functions.SPG($D153, BH$1, $F153, "Options: Curr=USD, Mag=Actuals")</f>
        <v>0.70456674280643505</v>
      </c>
      <c r="BI153" s="6">
        <f>_xll.SNL.Clients.Office.Excel.Functions.SPG($D153, BI$1, $F153, "Options: Curr=USD, Mag=Actuals")</f>
        <v>0</v>
      </c>
      <c r="BJ153" s="6">
        <f>_xll.SNL.Clients.Office.Excel.Functions.SPG($D153, BJ$1, $F153, "Options: Curr=USD, Mag=Actuals")</f>
        <v>0</v>
      </c>
      <c r="BK153" s="6">
        <f>_xll.SNL.Clients.Office.Excel.Functions.SPG($D153, BK$1, $F153, "Options: Curr=USD, Mag=Actuals")</f>
        <v>0</v>
      </c>
      <c r="BL153" s="6">
        <f>_xll.SNL.Clients.Office.Excel.Functions.SPG($D153, BL$1, $F153, "Options: Curr=USD, Mag=Actuals")</f>
        <v>0</v>
      </c>
      <c r="BM153" s="6">
        <f>_xll.SNL.Clients.Office.Excel.Functions.SPG($D153, BM$1, $F153, "Options: Curr=USD, Mag=Actuals")</f>
        <v>0</v>
      </c>
      <c r="BN153" s="6">
        <f>_xll.SNL.Clients.Office.Excel.Functions.SPG($D153, BN$1, $F153, "Options: Curr=USD, Mag=Actuals")</f>
        <v>0</v>
      </c>
      <c r="BO153" s="6">
        <f>_xll.SNL.Clients.Office.Excel.Functions.SPG($D153, BO$1, $F153, "Options: Curr=USD, Mag=Actuals")</f>
        <v>46.466797099781303</v>
      </c>
      <c r="BP153" s="6">
        <f>_xll.SNL.Clients.Office.Excel.Functions.SPG($D153, BP$1, $F153, "Options: Curr=USD, Mag=Actuals")</f>
        <v>32.828864081021997</v>
      </c>
      <c r="BQ153" s="6">
        <f>_xll.SNL.Clients.Office.Excel.Functions.SPG($D153, BQ$1, $F153, "Options: Curr=USD, Mag=Actuals")</f>
        <v>60.5248014731269</v>
      </c>
      <c r="BR153" s="6">
        <f>_xll.SNL.Clients.Office.Excel.Functions.SPG($D153, BR$1, $F153, "Options: Curr=USD, Mag=Actuals")</f>
        <v>6.6558176170731302</v>
      </c>
      <c r="BS153" s="6">
        <f>_xll.SNL.Clients.Office.Excel.Functions.SPG($D153, BS$1, $F153, "Options: Curr=USD, Mag=Actuals")</f>
        <v>7.0203010982805001</v>
      </c>
      <c r="BT153" s="6">
        <f>_xll.SNL.Clients.Office.Excel.Functions.SPG($D153, BT$1, $F153, "Options: Curr=USD, Mag=Actuals")</f>
        <v>11.332798311709499</v>
      </c>
      <c r="BU153" s="6">
        <f>_xll.SNL.Clients.Office.Excel.Functions.SPG($D153, BU$1, $F153, "Options: Curr=USD, Mag=Actuals")</f>
        <v>2.2993344842413301</v>
      </c>
      <c r="BV153" s="6">
        <f>_xll.SNL.Clients.Office.Excel.Functions.SPG($D153, BV$1, $F153, "Options: Curr=USD, Mag=Actuals")</f>
        <v>0</v>
      </c>
      <c r="BW153" s="6">
        <f>_xll.SNL.Clients.Office.Excel.Functions.SPG($D153, BW$1, $F153, "Options: Curr=USD, Mag=Actuals")</f>
        <v>0</v>
      </c>
      <c r="BX153" s="6">
        <f>_xll.SNL.Clients.Office.Excel.Functions.SPG($D153, BX$1, $F153, "Options: Curr=USD, Mag=Actuals")</f>
        <v>0</v>
      </c>
      <c r="BY153" s="6">
        <f>_xll.SNL.Clients.Office.Excel.Functions.SPG($D153, BY$1, $F153, "Options: Curr=USD, Mag=Actuals")</f>
        <v>29.117321554334499</v>
      </c>
      <c r="BZ153" s="6">
        <f>_xll.SNL.Clients.Office.Excel.Functions.SPG($D153, BZ$1, $F153, "Options: Curr=USD, Mag=Actuals")</f>
        <v>7811167000</v>
      </c>
      <c r="CA153" s="6" t="str">
        <f>_xll.SNL.Clients.Office.Excel.Functions.SPG($D153, CA$1, $F153, "Options: Curr=USD, Mag=Actuals")</f>
        <v>Impaired Loans</v>
      </c>
      <c r="CB153" s="6">
        <f>_xll.SNL.Clients.Office.Excel.Functions.SPG($D153, CB$1, $F153, "Options: Curr=USD, Mag=Actuals")</f>
        <v>1.6172027723476099</v>
      </c>
      <c r="CC153" s="6">
        <f>_xll.SNL.Clients.Office.Excel.Functions.SPG($D153, CC$1, $F153, "Options: Curr=USD, Mag=Actuals")</f>
        <v>22.103473402963299</v>
      </c>
      <c r="CD153" s="6">
        <f>_xll.SNL.Clients.Office.Excel.Functions.SPG($D153, CD$1, $F153, "Options: Curr=USD, Mag=Actuals")</f>
        <v>0</v>
      </c>
      <c r="CE153" s="6">
        <f>_xll.SNL.Clients.Office.Excel.Functions.SPG($D153, CE$1, $F153, "Options: Curr=USD, Mag=Actuals")</f>
        <v>22.900874635568499</v>
      </c>
      <c r="CF153" s="6">
        <f>_xll.SNL.Clients.Office.Excel.Functions.SPG($D153, CF$1, $F153, "Options: Curr=USD, Mag=Actuals")</f>
        <v>1.22480895681535</v>
      </c>
      <c r="CG153" s="6">
        <f>_xll.SNL.Clients.Office.Excel.Functions.SPG($D153, CG$1, $F153, "Options: Curr=USD, Mag=Actuals")</f>
        <v>1.69051971406067</v>
      </c>
    </row>
    <row r="154" spans="1:85" x14ac:dyDescent="0.3">
      <c r="A154" s="10" t="s">
        <v>92</v>
      </c>
      <c r="B154" s="10" t="s">
        <v>85</v>
      </c>
      <c r="C154" s="10" t="s">
        <v>11</v>
      </c>
      <c r="D154">
        <v>114508</v>
      </c>
      <c r="E154" s="10" t="s">
        <v>28</v>
      </c>
      <c r="F154" s="10" t="s">
        <v>64</v>
      </c>
      <c r="G154">
        <v>-151.55000000000001</v>
      </c>
      <c r="H154">
        <v>452.71</v>
      </c>
      <c r="I154">
        <v>604.26</v>
      </c>
      <c r="J154">
        <v>2708.51</v>
      </c>
      <c r="K154">
        <v>44545.120000000003</v>
      </c>
      <c r="L154">
        <v>2.39</v>
      </c>
      <c r="M154">
        <v>3468.3854409638607</v>
      </c>
      <c r="N154">
        <v>60.8</v>
      </c>
      <c r="O154">
        <v>2.33</v>
      </c>
      <c r="P154">
        <v>3.26</v>
      </c>
      <c r="Q154">
        <v>0.54</v>
      </c>
      <c r="R154">
        <v>0.51</v>
      </c>
      <c r="S154" t="str">
        <f>_xll.SNL.Clients.Office.Excel.Functions.SPG(D154, S$1, F154, "Options: Curr=USD, Mag=Actuals")</f>
        <v>Barclays PLC (LSE:BARC)</v>
      </c>
      <c r="T154" t="str">
        <f>_xll.SNL.Clients.Office.Excel.Functions.SPG($D154, T$1, $F154, "Options: Curr=USD, Mag=Actuals")</f>
        <v>Barclays PLC</v>
      </c>
      <c r="U154" s="6">
        <f>_xll.SNL.Clients.Office.Excel.Functions.SPG($D154, U$1, $F154, "Options: Curr=USD, Mag=Actuals")</f>
        <v>1950861677050</v>
      </c>
      <c r="V154" t="str">
        <f>_xll.SNL.Clients.Office.Excel.Functions.SPG($D154, V$1, $F154, "Options: Curr=USD, Mag=Actuals")</f>
        <v>LSE:BARC</v>
      </c>
      <c r="W154" t="str">
        <f>_xll.SNL.Clients.Office.Excel.Functions.SPG($D154, W$1, $F154, "Options: Curr=USD, Mag=Actuals")</f>
        <v>Bank</v>
      </c>
      <c r="X154" s="6">
        <f>_xll.SNL.Clients.Office.Excel.Functions.SPG($D154, X$1, $F154, "Options: Curr=USD, Mag=Actuals")</f>
        <v>40823724947.607346</v>
      </c>
      <c r="Y154" s="6">
        <f>_xll.SNL.Clients.Office.Excel.Functions.SPG($D154, Y$1, $F154, "Options: Curr=USD, Mag=Actuals")</f>
        <v>37579797189.794853</v>
      </c>
      <c r="Z154" s="6">
        <f>_xll.SNL.Clients.Office.Excel.Functions.SPG($D154, Z$1, $F154, "Options: Curr=USD, Mag=Actuals")</f>
        <v>36490500993.847588</v>
      </c>
      <c r="AA154" s="6">
        <f>_xll.SNL.Clients.Office.Excel.Functions.SPG($D154, AA$1, $F154, "Options: Curr=USD, Mag=Actuals")</f>
        <v>9575116307.8613091</v>
      </c>
      <c r="AB154" s="6">
        <f>_xll.SNL.Clients.Office.Excel.Functions.SPG($D154, AB$1, $F154, "Options: Curr=USD, Mag=Actuals")</f>
        <v>1.2901985400390599</v>
      </c>
      <c r="AC154" s="6">
        <f>_xll.SNL.Clients.Office.Excel.Functions.SPG($D154, AC$1, $F154, "Options: Curr=USD, Mag=Actuals")</f>
        <v>32.075471698113198</v>
      </c>
      <c r="AD154" s="6">
        <f>_xll.SNL.Clients.Office.Excel.Functions.SPG($D154, AD$1, $F154, "Options: Curr=USD, Mag=Actuals")</f>
        <v>0.47164629523877799</v>
      </c>
      <c r="AE154" s="6">
        <f>_xll.SNL.Clients.Office.Excel.Functions.SPG($D154, AE$1, $F154, "Options: Curr=USD, Mag=Actuals")</f>
        <v>20.0501736781166</v>
      </c>
      <c r="AF154" s="6">
        <f>_xll.SNL.Clients.Office.Excel.Functions.SPG($D154, AF$1, $F154, "Options: Curr=USD, Mag=Actuals")</f>
        <v>1950861677050</v>
      </c>
      <c r="AG154" s="6">
        <f>_xll.SNL.Clients.Office.Excel.Functions.SPG($D154, AG$1, $F154, "Options: Curr=USD, Mag=Actuals")</f>
        <v>690658663500</v>
      </c>
      <c r="AH154" s="6">
        <f>_xll.SNL.Clients.Office.Excel.Functions.SPG($D154, AH$1, $F154, "Options: Curr=USD, Mag=Actuals")</f>
        <v>53606338500</v>
      </c>
      <c r="AI154" s="6">
        <f>_xll.SNL.Clients.Office.Excel.Functions.SPG($D154, AI$1, $F154, "Options: Curr=USD, Mag=Actuals")</f>
        <v>39082</v>
      </c>
      <c r="AJ154" s="6" t="str">
        <f>_xll.SNL.Clients.Office.Excel.Functions.SPG($D154, AJ$1, $F154, "Options: Curr=USD, Mag=Actuals")</f>
        <v>#INVALID FUNCTION PARAMETER</v>
      </c>
      <c r="AK154" s="6" t="str">
        <f>_xll.SNL.Clients.Office.Excel.Functions.SPG($D154, AK$1, $F154, "Options: Curr=USD, Mag=Actuals")</f>
        <v>#INVALID FUNCTION PARAMETER</v>
      </c>
      <c r="AL154" s="6" t="str">
        <f>_xll.SNL.Clients.Office.Excel.Functions.SPG($D154, AL$1, $F154, "Options: Curr=USD, Mag=Actuals")</f>
        <v>#INVALID FUNCTION PARAMETER</v>
      </c>
      <c r="AM154" s="6" t="str">
        <f>_xll.SNL.Clients.Office.Excel.Functions.SPG($D154, AM$1, $F154, "Options: Curr=USD, Mag=Actuals")</f>
        <v>#INVALID FUNCTION PARAMETER</v>
      </c>
      <c r="AN154" s="6">
        <f>_xll.SNL.Clients.Office.Excel.Functions.SPG($D154, AN$1, $F154, "Options: Curr=USD, Mag=Actuals")</f>
        <v>1950861677050</v>
      </c>
      <c r="AO154" s="6">
        <f>_xll.SNL.Clients.Office.Excel.Functions.SPG($D154, AO$1, $F154, "Options: Curr=USD, Mag=Actuals")</f>
        <v>552503445000</v>
      </c>
      <c r="AP154" s="6">
        <f>_xll.SNL.Clients.Office.Excel.Functions.SPG($D154, AP$1, $F154, "Options: Curr=USD, Mag=Actuals")</f>
        <v>541629519600</v>
      </c>
      <c r="AQ154" s="6">
        <f>_xll.SNL.Clients.Office.Excel.Functions.SPG($D154, AQ$1, $F154, "Options: Curr=USD, Mag=Actuals")</f>
        <v>38749612850</v>
      </c>
      <c r="AR154" s="6">
        <f>_xll.SNL.Clients.Office.Excel.Functions.SPG($D154, AR$1, $F154, "Options: Curr=USD, Mag=Actuals")</f>
        <v>53606338500</v>
      </c>
      <c r="AS154" s="6">
        <f>_xll.SNL.Clients.Office.Excel.Functions.SPG($D154, AS$1, $F154, "Options: Curr=USD, Mag=Actuals")</f>
        <v>39305443449.999992</v>
      </c>
      <c r="AT154" s="6">
        <f>_xll.SNL.Clients.Office.Excel.Functions.SPG($D154, AT$1, $F154, "Options: Curr=USD, Mag=Actuals")</f>
        <v>28.320995358085501</v>
      </c>
      <c r="AU154" s="6">
        <f>_xll.SNL.Clients.Office.Excel.Functions.SPG($D154, AU$1, $F154, "Options: Curr=USD, Mag=Actuals")</f>
        <v>102.00763160176901</v>
      </c>
      <c r="AV154" s="6">
        <f>_xll.SNL.Clients.Office.Excel.Functions.SPG($D154, AV$1, $F154, "Options: Curr=USD, Mag=Actuals")</f>
        <v>2.7478287738503799</v>
      </c>
      <c r="AW154" s="6">
        <f>_xll.SNL.Clients.Office.Excel.Functions.SPG($D154, AW$1, $F154, "Options: Curr=USD, Mag=Actuals")</f>
        <v>2.0296519383918801</v>
      </c>
      <c r="AX154" s="6">
        <f>_xll.SNL.Clients.Office.Excel.Functions.SPG($D154, AX$1, $F154, "Options: Curr=USD, Mag=Actuals")</f>
        <v>9575116307.8613091</v>
      </c>
      <c r="AY154" s="6">
        <f>_xll.SNL.Clients.Office.Excel.Functions.SPG($D154, AY$1, $F154, "Options: Curr=USD, Mag=Actuals")</f>
        <v>8424996466.4550629</v>
      </c>
      <c r="AZ154" s="6">
        <f>_xll.SNL.Clients.Office.Excel.Functions.SPG($D154, AZ$1, $F154, "Options: Curr=USD, Mag=Actuals")</f>
        <v>0.47164629523877799</v>
      </c>
      <c r="BA154" s="6">
        <f>_xll.SNL.Clients.Office.Excel.Functions.SPG($D154, BA$1, $F154, "Options: Curr=USD, Mag=Actuals")</f>
        <v>20.0501736781166</v>
      </c>
      <c r="BB154" s="6">
        <f>_xll.SNL.Clients.Office.Excel.Functions.SPG($D154, BB$1, $F154, "Options: Curr=USD, Mag=Actuals")</f>
        <v>24.558764271323</v>
      </c>
      <c r="BC154" s="6">
        <f>_xll.SNL.Clients.Office.Excel.Functions.SPG($D154, BC$1, $F154, "Options: Curr=USD, Mag=Actuals")</f>
        <v>41.363680558624701</v>
      </c>
      <c r="BD154" s="6">
        <f>_xll.SNL.Clients.Office.Excel.Functions.SPG($D154, BD$1, $F154, "Options: Curr=USD, Mag=Actuals")</f>
        <v>1.83251290607622</v>
      </c>
      <c r="BE154" s="6">
        <f>_xll.SNL.Clients.Office.Excel.Functions.SPG($D154, BE$1, $F154, "Options: Curr=USD, Mag=Actuals")</f>
        <v>0.83007932191879696</v>
      </c>
      <c r="BF154" s="6">
        <f>_xll.SNL.Clients.Office.Excel.Functions.SPG($D154, BF$1, $F154, "Options: Curr=USD, Mag=Actuals")</f>
        <v>0.651589116636903</v>
      </c>
      <c r="BG154" s="6">
        <f>_xll.SNL.Clients.Office.Excel.Functions.SPG($D154, BG$1, $F154, "Options: Curr=USD, Mag=Actuals")</f>
        <v>1.1879676175552301</v>
      </c>
      <c r="BH154" s="6">
        <f>_xll.SNL.Clients.Office.Excel.Functions.SPG($D154, BH$1, $F154, "Options: Curr=USD, Mag=Actuals")</f>
        <v>0.82290702984490605</v>
      </c>
      <c r="BI154" s="6">
        <f>_xll.SNL.Clients.Office.Excel.Functions.SPG($D154, BI$1, $F154, "Options: Curr=USD, Mag=Actuals")</f>
        <v>3.2251521655928501</v>
      </c>
      <c r="BJ154" s="6">
        <f>_xll.SNL.Clients.Office.Excel.Functions.SPG($D154, BJ$1, $F154, "Options: Curr=USD, Mag=Actuals")</f>
        <v>2.53165449988624</v>
      </c>
      <c r="BK154" s="6">
        <f>_xll.SNL.Clients.Office.Excel.Functions.SPG($D154, BK$1, $F154, "Options: Curr=USD, Mag=Actuals")</f>
        <v>4.6156749520706999</v>
      </c>
      <c r="BL154" s="6">
        <f>_xll.SNL.Clients.Office.Excel.Functions.SPG($D154, BL$1, $F154, "Options: Curr=USD, Mag=Actuals")</f>
        <v>3.1972852705822601</v>
      </c>
      <c r="BM154" s="6">
        <f>_xll.SNL.Clients.Office.Excel.Functions.SPG($D154, BM$1, $F154, "Options: Curr=USD, Mag=Actuals")</f>
        <v>2.5171919341212501</v>
      </c>
      <c r="BN154" s="6">
        <f>_xll.SNL.Clients.Office.Excel.Functions.SPG($D154, BN$1, $F154, "Options: Curr=USD, Mag=Actuals")</f>
        <v>0</v>
      </c>
      <c r="BO154" s="6">
        <f>_xll.SNL.Clients.Office.Excel.Functions.SPG($D154, BO$1, $F154, "Options: Curr=USD, Mag=Actuals")</f>
        <v>41.279516005237298</v>
      </c>
      <c r="BP154" s="6">
        <f>_xll.SNL.Clients.Office.Excel.Functions.SPG($D154, BP$1, $F154, "Options: Curr=USD, Mag=Actuals")</f>
        <v>32.403268770599098</v>
      </c>
      <c r="BQ154" s="6">
        <f>_xll.SNL.Clients.Office.Excel.Functions.SPG($D154, BQ$1, $F154, "Options: Curr=USD, Mag=Actuals")</f>
        <v>59.077159239694801</v>
      </c>
      <c r="BR154" s="6">
        <f>_xll.SNL.Clients.Office.Excel.Functions.SPG($D154, BR$1, $F154, "Options: Curr=USD, Mag=Actuals")</f>
        <v>7.41892268486031</v>
      </c>
      <c r="BS154" s="6">
        <f>_xll.SNL.Clients.Office.Excel.Functions.SPG($D154, BS$1, $F154, "Options: Curr=USD, Mag=Actuals")</f>
        <v>7.7241272793814</v>
      </c>
      <c r="BT154" s="6">
        <f>_xll.SNL.Clients.Office.Excel.Functions.SPG($D154, BT$1, $F154, "Options: Curr=USD, Mag=Actuals")</f>
        <v>11.6545178002438</v>
      </c>
      <c r="BU154" s="6">
        <f>_xll.SNL.Clients.Office.Excel.Functions.SPG($D154, BU$1, $F154, "Options: Curr=USD, Mag=Actuals")</f>
        <v>2.6032566627748199</v>
      </c>
      <c r="BV154" s="6">
        <f>_xll.SNL.Clients.Office.Excel.Functions.SPG($D154, BV$1, $F154, "Options: Curr=USD, Mag=Actuals")</f>
        <v>0</v>
      </c>
      <c r="BW154" s="6">
        <f>_xll.SNL.Clients.Office.Excel.Functions.SPG($D154, BW$1, $F154, "Options: Curr=USD, Mag=Actuals")</f>
        <v>0</v>
      </c>
      <c r="BX154" s="6">
        <f>_xll.SNL.Clients.Office.Excel.Functions.SPG($D154, BX$1, $F154, "Options: Curr=USD, Mag=Actuals")</f>
        <v>0</v>
      </c>
      <c r="BY154" s="6">
        <f>_xll.SNL.Clients.Office.Excel.Functions.SPG($D154, BY$1, $F154, "Options: Curr=USD, Mag=Actuals")</f>
        <v>29.879302197962101</v>
      </c>
      <c r="BZ154" s="6">
        <f>_xll.SNL.Clients.Office.Excel.Functions.SPG($D154, BZ$1, $F154, "Options: Curr=USD, Mag=Actuals")</f>
        <v>8456845150</v>
      </c>
      <c r="CA154" s="6" t="str">
        <f>_xll.SNL.Clients.Office.Excel.Functions.SPG($D154, CA$1, $F154, "Options: Curr=USD, Mag=Actuals")</f>
        <v>Impaired Loans</v>
      </c>
      <c r="CB154" s="6">
        <f>_xll.SNL.Clients.Office.Excel.Functions.SPG($D154, CB$1, $F154, "Options: Curr=USD, Mag=Actuals")</f>
        <v>1.4371237569428299</v>
      </c>
      <c r="CC154" s="6">
        <f>_xll.SNL.Clients.Office.Excel.Functions.SPG($D154, CC$1, $F154, "Options: Curr=USD, Mag=Actuals")</f>
        <v>18.454770650038402</v>
      </c>
      <c r="CD154" s="6">
        <f>_xll.SNL.Clients.Office.Excel.Functions.SPG($D154, CD$1, $F154, "Options: Curr=USD, Mag=Actuals")</f>
        <v>0.72196831723995702</v>
      </c>
      <c r="CE154" s="6">
        <f>_xll.SNL.Clients.Office.Excel.Functions.SPG($D154, CE$1, $F154, "Options: Curr=USD, Mag=Actuals")</f>
        <v>23.764342453662799</v>
      </c>
      <c r="CF154" s="6">
        <f>_xll.SNL.Clients.Office.Excel.Functions.SPG($D154, CF$1, $F154, "Options: Curr=USD, Mag=Actuals")</f>
        <v>1.10785911464396</v>
      </c>
      <c r="CG154" s="6">
        <f>_xll.SNL.Clients.Office.Excel.Functions.SPG($D154, CG$1, $F154, "Options: Curr=USD, Mag=Actuals")</f>
        <v>1.4508130395221499</v>
      </c>
    </row>
    <row r="155" spans="1:85" x14ac:dyDescent="0.3">
      <c r="A155" s="10" t="s">
        <v>92</v>
      </c>
      <c r="B155" s="10" t="s">
        <v>85</v>
      </c>
      <c r="C155" s="10" t="s">
        <v>11</v>
      </c>
      <c r="D155">
        <v>114508</v>
      </c>
      <c r="E155" s="10" t="s">
        <v>28</v>
      </c>
      <c r="F155" s="10" t="s">
        <v>65</v>
      </c>
      <c r="G155">
        <v>-187.36</v>
      </c>
      <c r="H155">
        <v>446.23</v>
      </c>
      <c r="I155">
        <v>633.59</v>
      </c>
      <c r="J155">
        <v>3090.69</v>
      </c>
      <c r="K155">
        <v>50451.38</v>
      </c>
      <c r="L155">
        <v>2.62</v>
      </c>
      <c r="M155">
        <v>3865.780442916709</v>
      </c>
      <c r="N155">
        <v>61.26</v>
      </c>
      <c r="O155">
        <v>2.3199999999999998</v>
      </c>
      <c r="P155">
        <v>3.29</v>
      </c>
      <c r="Q155">
        <v>0.5</v>
      </c>
      <c r="R155">
        <v>0.5</v>
      </c>
      <c r="S155" t="str">
        <f>_xll.SNL.Clients.Office.Excel.Functions.SPG(D155, S$1, F155, "Options: Curr=USD, Mag=Actuals")</f>
        <v>Barclays PLC (LSE:BARC)</v>
      </c>
      <c r="T155" t="str">
        <f>_xll.SNL.Clients.Office.Excel.Functions.SPG($D155, T$1, $F155, "Options: Curr=USD, Mag=Actuals")</f>
        <v>Barclays PLC</v>
      </c>
      <c r="U155" s="6">
        <f>_xll.SNL.Clients.Office.Excel.Functions.SPG($D155, U$1, $F155, "Options: Curr=USD, Mag=Actuals")</f>
        <v>2443172532990.0005</v>
      </c>
      <c r="V155" t="str">
        <f>_xll.SNL.Clients.Office.Excel.Functions.SPG($D155, V$1, $F155, "Options: Curr=USD, Mag=Actuals")</f>
        <v>LSE:BARC</v>
      </c>
      <c r="W155" t="str">
        <f>_xll.SNL.Clients.Office.Excel.Functions.SPG($D155, W$1, $F155, "Options: Curr=USD, Mag=Actuals")</f>
        <v>Bank</v>
      </c>
      <c r="X155" s="6">
        <f>_xll.SNL.Clients.Office.Excel.Functions.SPG($D155, X$1, $F155, "Options: Curr=USD, Mag=Actuals")</f>
        <v>46771561277.986008</v>
      </c>
      <c r="Y155" s="6">
        <f>_xll.SNL.Clients.Office.Excel.Functions.SPG($D155, Y$1, $F155, "Options: Curr=USD, Mag=Actuals")</f>
        <v>46897678739.059151</v>
      </c>
      <c r="Z155" s="6">
        <f>_xll.SNL.Clients.Office.Excel.Functions.SPG($D155, Z$1, $F155, "Options: Curr=USD, Mag=Actuals")</f>
        <v>45590461245.713631</v>
      </c>
      <c r="AA155" s="6">
        <f>_xll.SNL.Clients.Office.Excel.Functions.SPG($D155, AA$1, $F155, "Options: Curr=USD, Mag=Actuals")</f>
        <v>10199499431.233465</v>
      </c>
      <c r="AB155" s="6">
        <f>_xll.SNL.Clients.Office.Excel.Functions.SPG($D155, AB$1, $F155, "Options: Curr=USD, Mag=Actuals")</f>
        <v>1.3352435958062261</v>
      </c>
      <c r="AC155" s="6">
        <f>_xll.SNL.Clients.Office.Excel.Functions.SPG($D155, AC$1, $F155, "Options: Curr=USD, Mag=Actuals")</f>
        <v>-4.7142857142857002</v>
      </c>
      <c r="AD155" s="6">
        <f>_xll.SNL.Clients.Office.Excel.Functions.SPG($D155, AD$1, $F155, "Options: Curr=USD, Mag=Actuals")</f>
        <v>0.38710098967173501</v>
      </c>
      <c r="AE155" s="6">
        <f>_xll.SNL.Clients.Office.Excel.Functions.SPG($D155, AE$1, $F155, "Options: Curr=USD, Mag=Actuals")</f>
        <v>17.0213476764775</v>
      </c>
      <c r="AF155" s="6">
        <f>_xll.SNL.Clients.Office.Excel.Functions.SPG($D155, AF$1, $F155, "Options: Curr=USD, Mag=Actuals")</f>
        <v>2443172532990.0005</v>
      </c>
      <c r="AG155" s="6">
        <f>_xll.SNL.Clients.Office.Excel.Functions.SPG($D155, AG$1, $F155, "Options: Curr=USD, Mag=Actuals")</f>
        <v>818369370210</v>
      </c>
      <c r="AH155" s="6">
        <f>_xll.SNL.Clients.Office.Excel.Functions.SPG($D155, AH$1, $F155, "Options: Curr=USD, Mag=Actuals")</f>
        <v>64646400840</v>
      </c>
      <c r="AI155" s="6">
        <f>_xll.SNL.Clients.Office.Excel.Functions.SPG($D155, AI$1, $F155, "Options: Curr=USD, Mag=Actuals")</f>
        <v>39447</v>
      </c>
      <c r="AJ155" s="6" t="str">
        <f>_xll.SNL.Clients.Office.Excel.Functions.SPG($D155, AJ$1, $F155, "Options: Curr=USD, Mag=Actuals")</f>
        <v>#INVALID FUNCTION PARAMETER</v>
      </c>
      <c r="AK155" s="6" t="str">
        <f>_xll.SNL.Clients.Office.Excel.Functions.SPG($D155, AK$1, $F155, "Options: Curr=USD, Mag=Actuals")</f>
        <v>#INVALID FUNCTION PARAMETER</v>
      </c>
      <c r="AL155" s="6" t="str">
        <f>_xll.SNL.Clients.Office.Excel.Functions.SPG($D155, AL$1, $F155, "Options: Curr=USD, Mag=Actuals")</f>
        <v>#INVALID FUNCTION PARAMETER</v>
      </c>
      <c r="AM155" s="6" t="str">
        <f>_xll.SNL.Clients.Office.Excel.Functions.SPG($D155, AM$1, $F155, "Options: Curr=USD, Mag=Actuals")</f>
        <v>#INVALID FUNCTION PARAMETER</v>
      </c>
      <c r="AN155" s="6">
        <f>_xll.SNL.Clients.Office.Excel.Functions.SPG($D155, AN$1, $F155, "Options: Curr=USD, Mag=Actuals")</f>
        <v>2443172532990.0005</v>
      </c>
      <c r="AO155" s="6">
        <f>_xll.SNL.Clients.Office.Excel.Functions.SPG($D155, AO$1, $F155, "Options: Curr=USD, Mag=Actuals")</f>
        <v>687545804820</v>
      </c>
      <c r="AP155" s="6">
        <f>_xll.SNL.Clients.Office.Excel.Functions.SPG($D155, AP$1, $F155, "Options: Curr=USD, Mag=Actuals")</f>
        <v>621673200540.00012</v>
      </c>
      <c r="AQ155" s="6">
        <f>_xll.SNL.Clients.Office.Excel.Functions.SPG($D155, AQ$1, $F155, "Options: Curr=USD, Mag=Actuals")</f>
        <v>46362831690.000008</v>
      </c>
      <c r="AR155" s="6">
        <f>_xll.SNL.Clients.Office.Excel.Functions.SPG($D155, AR$1, $F155, "Options: Curr=USD, Mag=Actuals")</f>
        <v>64646400840</v>
      </c>
      <c r="AS155" s="6">
        <f>_xll.SNL.Clients.Office.Excel.Functions.SPG($D155, AS$1, $F155, "Options: Curr=USD, Mag=Actuals")</f>
        <v>48132466200</v>
      </c>
      <c r="AT155" s="6">
        <f>_xll.SNL.Clients.Office.Excel.Functions.SPG($D155, AT$1, $F155, "Options: Curr=USD, Mag=Actuals")</f>
        <v>28.141516636099698</v>
      </c>
      <c r="AU155" s="6">
        <f>_xll.SNL.Clients.Office.Excel.Functions.SPG($D155, AU$1, $F155, "Options: Curr=USD, Mag=Actuals")</f>
        <v>110.596018007979</v>
      </c>
      <c r="AV155" s="6">
        <f>_xll.SNL.Clients.Office.Excel.Functions.SPG($D155, AV$1, $F155, "Options: Curr=USD, Mag=Actuals")</f>
        <v>2.64600227642886</v>
      </c>
      <c r="AW155" s="6">
        <f>_xll.SNL.Clients.Office.Excel.Functions.SPG($D155, AW$1, $F155, "Options: Curr=USD, Mag=Actuals")</f>
        <v>1.98348734480934</v>
      </c>
      <c r="AX155" s="6">
        <f>_xll.SNL.Clients.Office.Excel.Functions.SPG($D155, AX$1, $F155, "Options: Curr=USD, Mag=Actuals")</f>
        <v>10199499431.233465</v>
      </c>
      <c r="AY155" s="6">
        <f>_xll.SNL.Clients.Office.Excel.Functions.SPG($D155, AY$1, $F155, "Options: Curr=USD, Mag=Actuals")</f>
        <v>8842235326.3509731</v>
      </c>
      <c r="AZ155" s="6">
        <f>_xll.SNL.Clients.Office.Excel.Functions.SPG($D155, AZ$1, $F155, "Options: Curr=USD, Mag=Actuals")</f>
        <v>0.38710098967173501</v>
      </c>
      <c r="BA155" s="6">
        <f>_xll.SNL.Clients.Office.Excel.Functions.SPG($D155, BA$1, $F155, "Options: Curr=USD, Mag=Actuals")</f>
        <v>17.0213476764775</v>
      </c>
      <c r="BB155" s="6">
        <f>_xll.SNL.Clients.Office.Excel.Functions.SPG($D155, BB$1, $F155, "Options: Curr=USD, Mag=Actuals")</f>
        <v>20.5012763982363</v>
      </c>
      <c r="BC155" s="6">
        <f>_xll.SNL.Clients.Office.Excel.Functions.SPG($D155, BC$1, $F155, "Options: Curr=USD, Mag=Actuals")</f>
        <v>33.244806635864201</v>
      </c>
      <c r="BD155" s="6">
        <f>_xll.SNL.Clients.Office.Excel.Functions.SPG($D155, BD$1, $F155, "Options: Curr=USD, Mag=Actuals")</f>
        <v>1.5635764932615801</v>
      </c>
      <c r="BE155" s="6">
        <f>_xll.SNL.Clients.Office.Excel.Functions.SPG($D155, BE$1, $F155, "Options: Curr=USD, Mag=Actuals")</f>
        <v>0.73013552713353802</v>
      </c>
      <c r="BF155" s="6">
        <f>_xll.SNL.Clients.Office.Excel.Functions.SPG($D155, BF$1, $F155, "Options: Curr=USD, Mag=Actuals")</f>
        <v>0.58562795454165595</v>
      </c>
      <c r="BG155" s="6">
        <f>_xll.SNL.Clients.Office.Excel.Functions.SPG($D155, BG$1, $F155, "Options: Curr=USD, Mag=Actuals")</f>
        <v>1.0218858314199899</v>
      </c>
      <c r="BH155" s="6">
        <f>_xll.SNL.Clients.Office.Excel.Functions.SPG($D155, BH$1, $F155, "Options: Curr=USD, Mag=Actuals")</f>
        <v>0.753232426222882</v>
      </c>
      <c r="BI155" s="6">
        <f>_xll.SNL.Clients.Office.Excel.Functions.SPG($D155, BI$1, $F155, "Options: Curr=USD, Mag=Actuals")</f>
        <v>2.9491599804207702</v>
      </c>
      <c r="BJ155" s="6">
        <f>_xll.SNL.Clients.Office.Excel.Functions.SPG($D155, BJ$1, $F155, "Options: Curr=USD, Mag=Actuals")</f>
        <v>2.3654656742022202</v>
      </c>
      <c r="BK155" s="6">
        <f>_xll.SNL.Clients.Office.Excel.Functions.SPG($D155, BK$1, $F155, "Options: Curr=USD, Mag=Actuals")</f>
        <v>4.1275964346159597</v>
      </c>
      <c r="BL155" s="6">
        <f>_xll.SNL.Clients.Office.Excel.Functions.SPG($D155, BL$1, $F155, "Options: Curr=USD, Mag=Actuals")</f>
        <v>3.0424528663778898</v>
      </c>
      <c r="BM155" s="6">
        <f>_xll.SNL.Clients.Office.Excel.Functions.SPG($D155, BM$1, $F155, "Options: Curr=USD, Mag=Actuals")</f>
        <v>2.1715146744492602</v>
      </c>
      <c r="BN155" s="6">
        <f>_xll.SNL.Clients.Office.Excel.Functions.SPG($D155, BN$1, $F155, "Options: Curr=USD, Mag=Actuals")</f>
        <v>0</v>
      </c>
      <c r="BO155" s="6">
        <f>_xll.SNL.Clients.Office.Excel.Functions.SPG($D155, BO$1, $F155, "Options: Curr=USD, Mag=Actuals")</f>
        <v>41.131655538435197</v>
      </c>
      <c r="BP155" s="6">
        <f>_xll.SNL.Clients.Office.Excel.Functions.SPG($D155, BP$1, $F155, "Options: Curr=USD, Mag=Actuals")</f>
        <v>32.990926211265197</v>
      </c>
      <c r="BQ155" s="6">
        <f>_xll.SNL.Clients.Office.Excel.Functions.SPG($D155, BQ$1, $F155, "Options: Curr=USD, Mag=Actuals")</f>
        <v>57.567197397705897</v>
      </c>
      <c r="BR155" s="6">
        <f>_xll.SNL.Clients.Office.Excel.Functions.SPG($D155, BR$1, $F155, "Options: Curr=USD, Mag=Actuals")</f>
        <v>4.7253573265362601</v>
      </c>
      <c r="BS155" s="6">
        <f>_xll.SNL.Clients.Office.Excel.Functions.SPG($D155, BS$1, $F155, "Options: Curr=USD, Mag=Actuals")</f>
        <v>7.5571242066474902</v>
      </c>
      <c r="BT155" s="6">
        <f>_xll.SNL.Clients.Office.Excel.Functions.SPG($D155, BT$1, $F155, "Options: Curr=USD, Mag=Actuals")</f>
        <v>11.242009958234201</v>
      </c>
      <c r="BU155" s="6">
        <f>_xll.SNL.Clients.Office.Excel.Functions.SPG($D155, BU$1, $F155, "Options: Curr=USD, Mag=Actuals")</f>
        <v>1.72253771978529</v>
      </c>
      <c r="BV155" s="6">
        <f>_xll.SNL.Clients.Office.Excel.Functions.SPG($D155, BV$1, $F155, "Options: Curr=USD, Mag=Actuals")</f>
        <v>0</v>
      </c>
      <c r="BW155" s="6">
        <f>_xll.SNL.Clients.Office.Excel.Functions.SPG($D155, BW$1, $F155, "Options: Curr=USD, Mag=Actuals")</f>
        <v>0</v>
      </c>
      <c r="BX155" s="6">
        <f>_xll.SNL.Clients.Office.Excel.Functions.SPG($D155, BX$1, $F155, "Options: Curr=USD, Mag=Actuals")</f>
        <v>0</v>
      </c>
      <c r="BY155" s="6">
        <f>_xll.SNL.Clients.Office.Excel.Functions.SPG($D155, BY$1, $F155, "Options: Curr=USD, Mag=Actuals")</f>
        <v>28.832429904486101</v>
      </c>
      <c r="BZ155" s="6">
        <f>_xll.SNL.Clients.Office.Excel.Functions.SPG($D155, BZ$1, $F155, "Options: Curr=USD, Mag=Actuals")</f>
        <v>17604777960</v>
      </c>
      <c r="CA155" s="6" t="str">
        <f>_xll.SNL.Clients.Office.Excel.Functions.SPG($D155, CA$1, $F155, "Options: Curr=USD, Mag=Actuals")</f>
        <v>Impaired Loans</v>
      </c>
      <c r="CB155" s="6">
        <f>_xll.SNL.Clients.Office.Excel.Functions.SPG($D155, CB$1, $F155, "Options: Curr=USD, Mag=Actuals")</f>
        <v>2.3619397603875698</v>
      </c>
      <c r="CC155" s="6">
        <f>_xll.SNL.Clients.Office.Excel.Functions.SPG($D155, CC$1, $F155, "Options: Curr=USD, Mag=Actuals")</f>
        <v>31.6433503882071</v>
      </c>
      <c r="CD155" s="6">
        <f>_xll.SNL.Clients.Office.Excel.Functions.SPG($D155, CD$1, $F155, "Options: Curr=USD, Mag=Actuals")</f>
        <v>0.82801566564164497</v>
      </c>
      <c r="CE155" s="6">
        <f>_xll.SNL.Clients.Office.Excel.Functions.SPG($D155, CE$1, $F155, "Options: Curr=USD, Mag=Actuals")</f>
        <v>28.192455113980198</v>
      </c>
      <c r="CF155" s="6">
        <f>_xll.SNL.Clients.Office.Excel.Functions.SPG($D155, CF$1, $F155, "Options: Curr=USD, Mag=Actuals")</f>
        <v>1.00657518734744</v>
      </c>
      <c r="CG155" s="6">
        <f>_xll.SNL.Clients.Office.Excel.Functions.SPG($D155, CG$1, $F155, "Options: Curr=USD, Mag=Actuals")</f>
        <v>2.4991663793736798</v>
      </c>
    </row>
    <row r="156" spans="1:85" x14ac:dyDescent="0.3">
      <c r="A156" s="10" t="s">
        <v>92</v>
      </c>
      <c r="B156" s="10" t="s">
        <v>85</v>
      </c>
      <c r="C156" s="10" t="s">
        <v>11</v>
      </c>
      <c r="D156">
        <v>114508</v>
      </c>
      <c r="E156" s="10" t="s">
        <v>28</v>
      </c>
      <c r="F156" s="10" t="s">
        <v>66</v>
      </c>
      <c r="G156">
        <v>-178.64</v>
      </c>
      <c r="H156">
        <v>469.29</v>
      </c>
      <c r="I156">
        <v>647.91999999999996</v>
      </c>
      <c r="J156">
        <v>2929.59</v>
      </c>
      <c r="K156">
        <v>47448.84</v>
      </c>
      <c r="L156">
        <v>-0.23</v>
      </c>
      <c r="M156">
        <v>3569.5468055664378</v>
      </c>
      <c r="N156">
        <v>61.74</v>
      </c>
      <c r="O156">
        <v>3.6</v>
      </c>
      <c r="P156">
        <v>9.84</v>
      </c>
      <c r="Q156">
        <v>0.54</v>
      </c>
      <c r="R156">
        <v>0.69</v>
      </c>
      <c r="S156" t="str">
        <f>_xll.SNL.Clients.Office.Excel.Functions.SPG(D156, S$1, F156, "Options: Curr=USD, Mag=Actuals")</f>
        <v>Barclays PLC (LSE:BARC)</v>
      </c>
      <c r="T156" t="str">
        <f>_xll.SNL.Clients.Office.Excel.Functions.SPG($D156, T$1, $F156, "Options: Curr=USD, Mag=Actuals")</f>
        <v>Barclays PLC</v>
      </c>
      <c r="U156" s="6">
        <f>_xll.SNL.Clients.Office.Excel.Functions.SPG($D156, U$1, $F156, "Options: Curr=USD, Mag=Actuals")</f>
        <v>2951671995000</v>
      </c>
      <c r="V156" t="str">
        <f>_xll.SNL.Clients.Office.Excel.Functions.SPG($D156, V$1, $F156, "Options: Curr=USD, Mag=Actuals")</f>
        <v>LSE:BARC</v>
      </c>
      <c r="W156" t="str">
        <f>_xll.SNL.Clients.Office.Excel.Functions.SPG($D156, W$1, $F156, "Options: Curr=USD, Mag=Actuals")</f>
        <v>Bank</v>
      </c>
      <c r="X156" s="6">
        <f>_xll.SNL.Clients.Office.Excel.Functions.SPG($D156, X$1, $F156, "Options: Curr=USD, Mag=Actuals")</f>
        <v>44592935014.575996</v>
      </c>
      <c r="Y156" s="6">
        <f>_xll.SNL.Clients.Office.Excel.Functions.SPG($D156, Y$1, $F156, "Options: Curr=USD, Mag=Actuals")</f>
        <v>41793602866.38221</v>
      </c>
      <c r="Z156" s="6">
        <f>_xll.SNL.Clients.Office.Excel.Functions.SPG($D156, Z$1, $F156, "Options: Curr=USD, Mag=Actuals")</f>
        <v>40159578409.263138</v>
      </c>
      <c r="AA156" s="6">
        <f>_xll.SNL.Clients.Office.Excel.Functions.SPG($D156, AA$1, $F156, "Options: Curr=USD, Mag=Actuals")</f>
        <v>9794883565.5198708</v>
      </c>
      <c r="AB156" s="6">
        <f>_xll.SNL.Clients.Office.Excel.Functions.SPG($D156, AB$1, $F156, "Options: Curr=USD, Mag=Actuals")</f>
        <v>1.0745285545680963</v>
      </c>
      <c r="AC156" s="6">
        <f>_xll.SNL.Clients.Office.Excel.Functions.SPG($D156, AC$1, $F156, "Options: Curr=USD, Mag=Actuals")</f>
        <v>-13.0434782608696</v>
      </c>
      <c r="AD156" s="6">
        <f>_xll.SNL.Clients.Office.Excel.Functions.SPG($D156, AD$1, $F156, "Options: Curr=USD, Mag=Actuals")</f>
        <v>0.301406067571512</v>
      </c>
      <c r="AE156" s="6">
        <f>_xll.SNL.Clients.Office.Excel.Functions.SPG($D156, AE$1, $F156, "Options: Curr=USD, Mag=Actuals")</f>
        <v>13.2361961270294</v>
      </c>
      <c r="AF156" s="6">
        <f>_xll.SNL.Clients.Office.Excel.Functions.SPG($D156, AF$1, $F156, "Options: Curr=USD, Mag=Actuals")</f>
        <v>2951671995000</v>
      </c>
      <c r="AG156" s="6">
        <f>_xll.SNL.Clients.Office.Excel.Functions.SPG($D156, AG$1, $F156, "Options: Curr=USD, Mag=Actuals")</f>
        <v>671974157250</v>
      </c>
      <c r="AH156" s="6">
        <f>_xll.SNL.Clients.Office.Excel.Functions.SPG($D156, AH$1, $F156, "Options: Curr=USD, Mag=Actuals")</f>
        <v>68165165250</v>
      </c>
      <c r="AI156" s="6">
        <f>_xll.SNL.Clients.Office.Excel.Functions.SPG($D156, AI$1, $F156, "Options: Curr=USD, Mag=Actuals")</f>
        <v>39813</v>
      </c>
      <c r="AJ156" s="6" t="str">
        <f>_xll.SNL.Clients.Office.Excel.Functions.SPG($D156, AJ$1, $F156, "Options: Curr=USD, Mag=Actuals")</f>
        <v>#INVALID FUNCTION PARAMETER</v>
      </c>
      <c r="AK156" s="6" t="str">
        <f>_xll.SNL.Clients.Office.Excel.Functions.SPG($D156, AK$1, $F156, "Options: Curr=USD, Mag=Actuals")</f>
        <v>#INVALID FUNCTION PARAMETER</v>
      </c>
      <c r="AL156" s="6" t="str">
        <f>_xll.SNL.Clients.Office.Excel.Functions.SPG($D156, AL$1, $F156, "Options: Curr=USD, Mag=Actuals")</f>
        <v>#INVALID FUNCTION PARAMETER</v>
      </c>
      <c r="AM156" s="6" t="str">
        <f>_xll.SNL.Clients.Office.Excel.Functions.SPG($D156, AM$1, $F156, "Options: Curr=USD, Mag=Actuals")</f>
        <v>#INVALID FUNCTION PARAMETER</v>
      </c>
      <c r="AN156" s="6">
        <f>_xll.SNL.Clients.Office.Excel.Functions.SPG($D156, AN$1, $F156, "Options: Curr=USD, Mag=Actuals")</f>
        <v>2951671995000</v>
      </c>
      <c r="AO156" s="6">
        <f>_xll.SNL.Clients.Office.Excel.Functions.SPG($D156, AO$1, $F156, "Options: Curr=USD, Mag=Actuals")</f>
        <v>663974516250</v>
      </c>
      <c r="AP156" s="6">
        <f>_xll.SNL.Clients.Office.Excel.Functions.SPG($D156, AP$1, $F156, "Options: Curr=USD, Mag=Actuals")</f>
        <v>497494568250</v>
      </c>
      <c r="AQ156" s="6">
        <f>_xll.SNL.Clients.Office.Excel.Functions.SPG($D156, AQ$1, $F156, "Options: Curr=USD, Mag=Actuals")</f>
        <v>52647529500</v>
      </c>
      <c r="AR156" s="6">
        <f>_xll.SNL.Clients.Office.Excel.Functions.SPG($D156, AR$1, $F156, "Options: Curr=USD, Mag=Actuals")</f>
        <v>68165165250</v>
      </c>
      <c r="AS156" s="6">
        <f>_xll.SNL.Clients.Office.Excel.Functions.SPG($D156, AS$1, $F156, "Options: Curr=USD, Mag=Actuals")</f>
        <v>53209689750</v>
      </c>
      <c r="AT156" s="6">
        <f>_xll.SNL.Clients.Office.Excel.Functions.SPG($D156, AT$1, $F156, "Options: Curr=USD, Mag=Actuals")</f>
        <v>22.494861128700698</v>
      </c>
      <c r="AU156" s="6">
        <f>_xll.SNL.Clients.Office.Excel.Functions.SPG($D156, AU$1, $F156, "Options: Curr=USD, Mag=Actuals")</f>
        <v>133.46367149004499</v>
      </c>
      <c r="AV156" s="6">
        <f>_xll.SNL.Clients.Office.Excel.Functions.SPG($D156, AV$1, $F156, "Options: Curr=USD, Mag=Actuals")</f>
        <v>2.3093746651209499</v>
      </c>
      <c r="AW156" s="6">
        <f>_xll.SNL.Clients.Office.Excel.Functions.SPG($D156, AW$1, $F156, "Options: Curr=USD, Mag=Actuals")</f>
        <v>1.8118769515778601</v>
      </c>
      <c r="AX156" s="6">
        <f>_xll.SNL.Clients.Office.Excel.Functions.SPG($D156, AX$1, $F156, "Options: Curr=USD, Mag=Actuals")</f>
        <v>9794883565.5198708</v>
      </c>
      <c r="AY156" s="6">
        <f>_xll.SNL.Clients.Office.Excel.Functions.SPG($D156, AY$1, $F156, "Options: Curr=USD, Mag=Actuals")</f>
        <v>8118248493.3058586</v>
      </c>
      <c r="AZ156" s="6">
        <f>_xll.SNL.Clients.Office.Excel.Functions.SPG($D156, AZ$1, $F156, "Options: Curr=USD, Mag=Actuals")</f>
        <v>0.301406067571512</v>
      </c>
      <c r="BA156" s="6">
        <f>_xll.SNL.Clients.Office.Excel.Functions.SPG($D156, BA$1, $F156, "Options: Curr=USD, Mag=Actuals")</f>
        <v>13.2361961270294</v>
      </c>
      <c r="BB156" s="6">
        <f>_xll.SNL.Clients.Office.Excel.Functions.SPG($D156, BB$1, $F156, "Options: Curr=USD, Mag=Actuals")</f>
        <v>15.5785057859466</v>
      </c>
      <c r="BC156" s="6">
        <f>_xll.SNL.Clients.Office.Excel.Functions.SPG($D156, BC$1, $F156, "Options: Curr=USD, Mag=Actuals")</f>
        <v>24.892036529194101</v>
      </c>
      <c r="BD156" s="6">
        <f>_xll.SNL.Clients.Office.Excel.Functions.SPG($D156, BD$1, $F156, "Options: Curr=USD, Mag=Actuals")</f>
        <v>1.3432759978658</v>
      </c>
      <c r="BE156" s="6">
        <f>_xll.SNL.Clients.Office.Excel.Functions.SPG($D156, BE$1, $F156, "Options: Curr=USD, Mag=Actuals")</f>
        <v>0.65383510288966695</v>
      </c>
      <c r="BF156" s="6">
        <f>_xll.SNL.Clients.Office.Excel.Functions.SPG($D156, BF$1, $F156, "Options: Curr=USD, Mag=Actuals")</f>
        <v>0.37004478619381198</v>
      </c>
      <c r="BG156" s="6">
        <f>_xll.SNL.Clients.Office.Excel.Functions.SPG($D156, BG$1, $F156, "Options: Curr=USD, Mag=Actuals")</f>
        <v>0.76374826692936404</v>
      </c>
      <c r="BH156" s="6">
        <f>_xll.SNL.Clients.Office.Excel.Functions.SPG($D156, BH$1, $F156, "Options: Curr=USD, Mag=Actuals")</f>
        <v>0.60845601649153502</v>
      </c>
      <c r="BI156" s="6">
        <f>_xll.SNL.Clients.Office.Excel.Functions.SPG($D156, BI$1, $F156, "Options: Curr=USD, Mag=Actuals")</f>
        <v>2.91394598440001</v>
      </c>
      <c r="BJ156" s="6">
        <f>_xll.SNL.Clients.Office.Excel.Functions.SPG($D156, BJ$1, $F156, "Options: Curr=USD, Mag=Actuals")</f>
        <v>1.6491780787113499</v>
      </c>
      <c r="BK156" s="6">
        <f>_xll.SNL.Clients.Office.Excel.Functions.SPG($D156, BK$1, $F156, "Options: Curr=USD, Mag=Actuals")</f>
        <v>3.4037958281460399</v>
      </c>
      <c r="BL156" s="6">
        <f>_xll.SNL.Clients.Office.Excel.Functions.SPG($D156, BL$1, $F156, "Options: Curr=USD, Mag=Actuals")</f>
        <v>2.7117050738077699</v>
      </c>
      <c r="BM156" s="6">
        <f>_xll.SNL.Clients.Office.Excel.Functions.SPG($D156, BM$1, $F156, "Options: Curr=USD, Mag=Actuals")</f>
        <v>1.30491120201225</v>
      </c>
      <c r="BN156" s="6">
        <f>_xll.SNL.Clients.Office.Excel.Functions.SPG($D156, BN$1, $F156, "Options: Curr=USD, Mag=Actuals")</f>
        <v>0</v>
      </c>
      <c r="BO156" s="6">
        <f>_xll.SNL.Clients.Office.Excel.Functions.SPG($D156, BO$1, $F156, "Options: Curr=USD, Mag=Actuals")</f>
        <v>47.648525135022901</v>
      </c>
      <c r="BP156" s="6">
        <f>_xll.SNL.Clients.Office.Excel.Functions.SPG($D156, BP$1, $F156, "Options: Curr=USD, Mag=Actuals")</f>
        <v>26.967179061071899</v>
      </c>
      <c r="BQ156" s="6">
        <f>_xll.SNL.Clients.Office.Excel.Functions.SPG($D156, BQ$1, $F156, "Options: Curr=USD, Mag=Actuals")</f>
        <v>55.658496053178197</v>
      </c>
      <c r="BR156" s="6">
        <f>_xll.SNL.Clients.Office.Excel.Functions.SPG($D156, BR$1, $F156, "Options: Curr=USD, Mag=Actuals")</f>
        <v>5.6214833995688904</v>
      </c>
      <c r="BS156" s="6">
        <f>_xll.SNL.Clients.Office.Excel.Functions.SPG($D156, BS$1, $F156, "Options: Curr=USD, Mag=Actuals")</f>
        <v>8.5967754591485797</v>
      </c>
      <c r="BT156" s="6">
        <f>_xll.SNL.Clients.Office.Excel.Functions.SPG($D156, BT$1, $F156, "Options: Curr=USD, Mag=Actuals")</f>
        <v>13.5533646279039</v>
      </c>
      <c r="BU156" s="6">
        <f>_xll.SNL.Clients.Office.Excel.Functions.SPG($D156, BU$1, $F156, "Options: Curr=USD, Mag=Actuals")</f>
        <v>2.2669021857486098</v>
      </c>
      <c r="BV156" s="6">
        <f>_xll.SNL.Clients.Office.Excel.Functions.SPG($D156, BV$1, $F156, "Options: Curr=USD, Mag=Actuals")</f>
        <v>0</v>
      </c>
      <c r="BW156" s="6">
        <f>_xll.SNL.Clients.Office.Excel.Functions.SPG($D156, BW$1, $F156, "Options: Curr=USD, Mag=Actuals")</f>
        <v>0</v>
      </c>
      <c r="BX156" s="6">
        <f>_xll.SNL.Clients.Office.Excel.Functions.SPG($D156, BX$1, $F156, "Options: Curr=USD, Mag=Actuals")</f>
        <v>0</v>
      </c>
      <c r="BY156" s="6">
        <f>_xll.SNL.Clients.Office.Excel.Functions.SPG($D156, BY$1, $F156, "Options: Curr=USD, Mag=Actuals")</f>
        <v>21.1060020068388</v>
      </c>
      <c r="BZ156" s="6">
        <f>_xll.SNL.Clients.Office.Excel.Functions.SPG($D156, BZ$1, $F156, "Options: Curr=USD, Mag=Actuals")</f>
        <v>18257987250</v>
      </c>
      <c r="CA156" s="6" t="str">
        <f>_xll.SNL.Clients.Office.Excel.Functions.SPG($D156, CA$1, $F156, "Options: Curr=USD, Mag=Actuals")</f>
        <v>Impaired Loans</v>
      </c>
      <c r="CB156" s="6">
        <f>_xll.SNL.Clients.Office.Excel.Functions.SPG($D156, CB$1, $F156, "Options: Curr=USD, Mag=Actuals")</f>
        <v>2.5418589057136298</v>
      </c>
      <c r="CC156" s="6">
        <f>_xll.SNL.Clients.Office.Excel.Functions.SPG($D156, CC$1, $F156, "Options: Curr=USD, Mag=Actuals")</f>
        <v>29.171643848203601</v>
      </c>
      <c r="CD156" s="6">
        <f>_xll.SNL.Clients.Office.Excel.Functions.SPG($D156, CD$1, $F156, "Options: Curr=USD, Mag=Actuals")</f>
        <v>1.1150608729876299</v>
      </c>
      <c r="CE156" s="6">
        <f>_xll.SNL.Clients.Office.Excel.Functions.SPG($D156, CE$1, $F156, "Options: Curr=USD, Mag=Actuals")</f>
        <v>50.772978543989502</v>
      </c>
      <c r="CF156" s="6">
        <f>_xll.SNL.Clients.Office.Excel.Functions.SPG($D156, CF$1, $F156, "Options: Curr=USD, Mag=Actuals")</f>
        <v>1.3056575826419401</v>
      </c>
      <c r="CG156" s="6">
        <f>_xll.SNL.Clients.Office.Excel.Functions.SPG($D156, CG$1, $F156, "Options: Curr=USD, Mag=Actuals")</f>
        <v>2.9307503773349799</v>
      </c>
    </row>
    <row r="157" spans="1:85" x14ac:dyDescent="0.3">
      <c r="A157" s="10" t="s">
        <v>92</v>
      </c>
      <c r="B157" s="10" t="s">
        <v>85</v>
      </c>
      <c r="C157" s="10" t="s">
        <v>11</v>
      </c>
      <c r="D157">
        <v>114508</v>
      </c>
      <c r="E157" s="10" t="s">
        <v>28</v>
      </c>
      <c r="F157" s="10" t="s">
        <v>67</v>
      </c>
      <c r="G157">
        <v>-139.33000000000001</v>
      </c>
      <c r="H157">
        <v>356.84</v>
      </c>
      <c r="I157">
        <v>496.17</v>
      </c>
      <c r="J157">
        <v>2412.77</v>
      </c>
      <c r="K157">
        <v>38763.440000000002</v>
      </c>
      <c r="L157">
        <v>-4.6100000000000003</v>
      </c>
      <c r="M157">
        <v>2879.2565828459965</v>
      </c>
      <c r="N157">
        <v>62.24</v>
      </c>
      <c r="O157">
        <v>2.17</v>
      </c>
      <c r="P157">
        <v>-3.19</v>
      </c>
      <c r="Q157">
        <v>0.64</v>
      </c>
      <c r="R157">
        <v>0.62</v>
      </c>
      <c r="S157" t="str">
        <f>_xll.SNL.Clients.Office.Excel.Functions.SPG(D157, S$1, F157, "Options: Curr=USD, Mag=Actuals")</f>
        <v>Barclays PLC (LSE:BARC)</v>
      </c>
      <c r="T157" t="str">
        <f>_xll.SNL.Clients.Office.Excel.Functions.SPG($D157, T$1, $F157, "Options: Curr=USD, Mag=Actuals")</f>
        <v>Barclays PLC</v>
      </c>
      <c r="U157" s="6">
        <f>_xll.SNL.Clients.Office.Excel.Functions.SPG($D157, U$1, $F157, "Options: Curr=USD, Mag=Actuals")</f>
        <v>2226763495650</v>
      </c>
      <c r="V157" t="str">
        <f>_xll.SNL.Clients.Office.Excel.Functions.SPG($D157, V$1, $F157, "Options: Curr=USD, Mag=Actuals")</f>
        <v>LSE:BARC</v>
      </c>
      <c r="W157" t="str">
        <f>_xll.SNL.Clients.Office.Excel.Functions.SPG($D157, W$1, $F157, "Options: Curr=USD, Mag=Actuals")</f>
        <v>Bank</v>
      </c>
      <c r="X157" s="6">
        <f>_xll.SNL.Clients.Office.Excel.Functions.SPG($D157, X$1, $F157, "Options: Curr=USD, Mag=Actuals")</f>
        <v>44103313743.292404</v>
      </c>
      <c r="Y157" s="6">
        <f>_xll.SNL.Clients.Office.Excel.Functions.SPG($D157, Y$1, $F157, "Options: Curr=USD, Mag=Actuals")</f>
        <v>23670809823.715141</v>
      </c>
      <c r="Z157" s="6">
        <f>_xll.SNL.Clients.Office.Excel.Functions.SPG($D157, Z$1, $F157, "Options: Curr=USD, Mag=Actuals")</f>
        <v>21781406378.92062</v>
      </c>
      <c r="AA157" s="6">
        <f>_xll.SNL.Clients.Office.Excel.Functions.SPG($D157, AA$1, $F157, "Options: Curr=USD, Mag=Actuals")</f>
        <v>16117896053.10619</v>
      </c>
      <c r="AB157" s="6">
        <f>_xll.SNL.Clients.Office.Excel.Functions.SPG($D157, AB$1, $F157, "Options: Curr=USD, Mag=Actuals")</f>
        <v>1.2846690088984325</v>
      </c>
      <c r="AC157" s="6">
        <f>_xll.SNL.Clients.Office.Excel.Functions.SPG($D157, AC$1, $F157, "Options: Curr=USD, Mag=Actuals")</f>
        <v>41.379310344827601</v>
      </c>
      <c r="AD157" s="6">
        <f>_xll.SNL.Clients.Office.Excel.Functions.SPG($D157, AD$1, $F157, "Options: Curr=USD, Mag=Actuals")</f>
        <v>0.55172916790682403</v>
      </c>
      <c r="AE157" s="6">
        <f>_xll.SNL.Clients.Office.Excel.Functions.SPG($D157, AE$1, $F157, "Options: Curr=USD, Mag=Actuals")</f>
        <v>19.431669011889799</v>
      </c>
      <c r="AF157" s="6">
        <f>_xll.SNL.Clients.Office.Excel.Functions.SPG($D157, AF$1, $F157, "Options: Curr=USD, Mag=Actuals")</f>
        <v>2226763495650</v>
      </c>
      <c r="AG157" s="6">
        <f>_xll.SNL.Clients.Office.Excel.Functions.SPG($D157, AG$1, $F157, "Options: Curr=USD, Mag=Actuals")</f>
        <v>770926160300</v>
      </c>
      <c r="AH157" s="6">
        <f>_xll.SNL.Clients.Office.Excel.Functions.SPG($D157, AH$1, $F157, "Options: Curr=USD, Mag=Actuals")</f>
        <v>94433198300</v>
      </c>
      <c r="AI157" s="6">
        <f>_xll.SNL.Clients.Office.Excel.Functions.SPG($D157, AI$1, $F157, "Options: Curr=USD, Mag=Actuals")</f>
        <v>40178</v>
      </c>
      <c r="AJ157" s="6" t="str">
        <f>_xll.SNL.Clients.Office.Excel.Functions.SPG($D157, AJ$1, $F157, "Options: Curr=USD, Mag=Actuals")</f>
        <v>#INVALID FUNCTION PARAMETER</v>
      </c>
      <c r="AK157" s="6" t="str">
        <f>_xll.SNL.Clients.Office.Excel.Functions.SPG($D157, AK$1, $F157, "Options: Curr=USD, Mag=Actuals")</f>
        <v>#INVALID FUNCTION PARAMETER</v>
      </c>
      <c r="AL157" s="6" t="str">
        <f>_xll.SNL.Clients.Office.Excel.Functions.SPG($D157, AL$1, $F157, "Options: Curr=USD, Mag=Actuals")</f>
        <v>#INVALID FUNCTION PARAMETER</v>
      </c>
      <c r="AM157" s="6" t="str">
        <f>_xll.SNL.Clients.Office.Excel.Functions.SPG($D157, AM$1, $F157, "Options: Curr=USD, Mag=Actuals")</f>
        <v>#INVALID FUNCTION PARAMETER</v>
      </c>
      <c r="AN157" s="6">
        <f>_xll.SNL.Clients.Office.Excel.Functions.SPG($D157, AN$1, $F157, "Options: Curr=USD, Mag=Actuals")</f>
        <v>2226763495650</v>
      </c>
      <c r="AO157" s="6">
        <f>_xll.SNL.Clients.Office.Excel.Functions.SPG($D157, AO$1, $F157, "Options: Curr=USD, Mag=Actuals")</f>
        <v>678598726400</v>
      </c>
      <c r="AP157" s="6">
        <f>_xll.SNL.Clients.Office.Excel.Functions.SPG($D157, AP$1, $F157, "Options: Curr=USD, Mag=Actuals")</f>
        <v>530807654400</v>
      </c>
      <c r="AQ157" s="6">
        <f>_xll.SNL.Clients.Office.Excel.Functions.SPG($D157, AQ$1, $F157, "Options: Curr=USD, Mag=Actuals")</f>
        <v>76345263449.999985</v>
      </c>
      <c r="AR157" s="6">
        <f>_xll.SNL.Clients.Office.Excel.Functions.SPG($D157, AR$1, $F157, "Options: Curr=USD, Mag=Actuals")</f>
        <v>94433198300</v>
      </c>
      <c r="AS157" s="6">
        <f>_xll.SNL.Clients.Office.Excel.Functions.SPG($D157, AS$1, $F157, "Options: Curr=USD, Mag=Actuals")</f>
        <v>80230592550</v>
      </c>
      <c r="AT157" s="6">
        <f>_xll.SNL.Clients.Office.Excel.Functions.SPG($D157, AT$1, $F157, "Options: Curr=USD, Mag=Actuals")</f>
        <v>30.4746654831395</v>
      </c>
      <c r="AU157" s="6">
        <f>_xll.SNL.Clients.Office.Excel.Functions.SPG($D157, AU$1, $F157, "Options: Curr=USD, Mag=Actuals")</f>
        <v>127.842679127726</v>
      </c>
      <c r="AV157" s="6">
        <f>_xll.SNL.Clients.Office.Excel.Functions.SPG($D157, AV$1, $F157, "Options: Curr=USD, Mag=Actuals")</f>
        <v>4.2408274827783004</v>
      </c>
      <c r="AW157" s="6">
        <f>_xll.SNL.Clients.Office.Excel.Functions.SPG($D157, AW$1, $F157, "Options: Curr=USD, Mag=Actuals")</f>
        <v>3.6261416766535199</v>
      </c>
      <c r="AX157" s="6">
        <f>_xll.SNL.Clients.Office.Excel.Functions.SPG($D157, AX$1, $F157, "Options: Curr=USD, Mag=Actuals")</f>
        <v>16117896053.10619</v>
      </c>
      <c r="AY157" s="6">
        <f>_xll.SNL.Clients.Office.Excel.Functions.SPG($D157, AY$1, $F157, "Options: Curr=USD, Mag=Actuals")</f>
        <v>14715726829.97924</v>
      </c>
      <c r="AZ157" s="6">
        <f>_xll.SNL.Clients.Office.Excel.Functions.SPG($D157, AZ$1, $F157, "Options: Curr=USD, Mag=Actuals")</f>
        <v>0.55172916790682403</v>
      </c>
      <c r="BA157" s="6">
        <f>_xll.SNL.Clients.Office.Excel.Functions.SPG($D157, BA$1, $F157, "Options: Curr=USD, Mag=Actuals")</f>
        <v>19.431669011889799</v>
      </c>
      <c r="BB157" s="6">
        <f>_xll.SNL.Clients.Office.Excel.Functions.SPG($D157, BB$1, $F157, "Options: Curr=USD, Mag=Actuals")</f>
        <v>23.411387909225699</v>
      </c>
      <c r="BC157" s="6">
        <f>_xll.SNL.Clients.Office.Excel.Functions.SPG($D157, BC$1, $F157, "Options: Curr=USD, Mag=Actuals")</f>
        <v>31.9562297284015</v>
      </c>
      <c r="BD157" s="6">
        <f>_xll.SNL.Clients.Office.Excel.Functions.SPG($D157, BD$1, $F157, "Options: Curr=USD, Mag=Actuals")</f>
        <v>2.5217076922134201</v>
      </c>
      <c r="BE157" s="6">
        <f>_xll.SNL.Clients.Office.Excel.Functions.SPG($D157, BE$1, $F157, "Options: Curr=USD, Mag=Actuals")</f>
        <v>0.63914348980496904</v>
      </c>
      <c r="BF157" s="6">
        <f>_xll.SNL.Clients.Office.Excel.Functions.SPG($D157, BF$1, $F157, "Options: Curr=USD, Mag=Actuals")</f>
        <v>0.45144402560649699</v>
      </c>
      <c r="BG157" s="6">
        <f>_xll.SNL.Clients.Office.Excel.Functions.SPG($D157, BG$1, $F157, "Options: Curr=USD, Mag=Actuals")</f>
        <v>0.89462927478826204</v>
      </c>
      <c r="BH157" s="6">
        <f>_xll.SNL.Clients.Office.Excel.Functions.SPG($D157, BH$1, $F157, "Options: Curr=USD, Mag=Actuals")</f>
        <v>0.615064329969223</v>
      </c>
      <c r="BI157" s="6">
        <f>_xll.SNL.Clients.Office.Excel.Functions.SPG($D157, BI$1, $F157, "Options: Curr=USD, Mag=Actuals")</f>
        <v>2.9212395291407001</v>
      </c>
      <c r="BJ157" s="6">
        <f>_xll.SNL.Clients.Office.Excel.Functions.SPG($D157, BJ$1, $F157, "Options: Curr=USD, Mag=Actuals")</f>
        <v>2.0633490817508302</v>
      </c>
      <c r="BK157" s="6">
        <f>_xll.SNL.Clients.Office.Excel.Functions.SPG($D157, BK$1, $F157, "Options: Curr=USD, Mag=Actuals")</f>
        <v>4.0889509838165097</v>
      </c>
      <c r="BL157" s="6">
        <f>_xll.SNL.Clients.Office.Excel.Functions.SPG($D157, BL$1, $F157, "Options: Curr=USD, Mag=Actuals")</f>
        <v>2.8111844403183999</v>
      </c>
      <c r="BM157" s="6">
        <f>_xll.SNL.Clients.Office.Excel.Functions.SPG($D157, BM$1, $F157, "Options: Curr=USD, Mag=Actuals")</f>
        <v>1.1238364860807299</v>
      </c>
      <c r="BN157" s="6">
        <f>_xll.SNL.Clients.Office.Excel.Functions.SPG($D157, BN$1, $F157, "Options: Curr=USD, Mag=Actuals")</f>
        <v>0</v>
      </c>
      <c r="BO157" s="6">
        <f>_xll.SNL.Clients.Office.Excel.Functions.SPG($D157, BO$1, $F157, "Options: Curr=USD, Mag=Actuals")</f>
        <v>42.3359738552805</v>
      </c>
      <c r="BP157" s="6">
        <f>_xll.SNL.Clients.Office.Excel.Functions.SPG($D157, BP$1, $F157, "Options: Curr=USD, Mag=Actuals")</f>
        <v>29.9030229831978</v>
      </c>
      <c r="BQ157" s="6">
        <f>_xll.SNL.Clients.Office.Excel.Functions.SPG($D157, BQ$1, $F157, "Options: Curr=USD, Mag=Actuals")</f>
        <v>59.258996128023902</v>
      </c>
      <c r="BR157" s="6">
        <f>_xll.SNL.Clients.Office.Excel.Functions.SPG($D157, BR$1, $F157, "Options: Curr=USD, Mag=Actuals")</f>
        <v>10.0448709405127</v>
      </c>
      <c r="BS157" s="6">
        <f>_xll.SNL.Clients.Office.Excel.Functions.SPG($D157, BS$1, $F157, "Options: Curr=USD, Mag=Actuals")</f>
        <v>12.971804742155401</v>
      </c>
      <c r="BT157" s="6">
        <f>_xll.SNL.Clients.Office.Excel.Functions.SPG($D157, BT$1, $F157, "Options: Curr=USD, Mag=Actuals")</f>
        <v>16.584215986807902</v>
      </c>
      <c r="BU157" s="6">
        <f>_xll.SNL.Clients.Office.Excel.Functions.SPG($D157, BU$1, $F157, "Options: Curr=USD, Mag=Actuals")</f>
        <v>3.9760302383942401</v>
      </c>
      <c r="BV157" s="6">
        <f>_xll.SNL.Clients.Office.Excel.Functions.SPG($D157, BV$1, $F157, "Options: Curr=USD, Mag=Actuals")</f>
        <v>0</v>
      </c>
      <c r="BW157" s="6">
        <f>_xll.SNL.Clients.Office.Excel.Functions.SPG($D157, BW$1, $F157, "Options: Curr=USD, Mag=Actuals")</f>
        <v>0</v>
      </c>
      <c r="BX157" s="6">
        <f>_xll.SNL.Clients.Office.Excel.Functions.SPG($D157, BX$1, $F157, "Options: Curr=USD, Mag=Actuals")</f>
        <v>0</v>
      </c>
      <c r="BY157" s="6">
        <f>_xll.SNL.Clients.Office.Excel.Functions.SPG($D157, BY$1, $F157, "Options: Curr=USD, Mag=Actuals")</f>
        <v>27.750014685310099</v>
      </c>
      <c r="BZ157" s="6">
        <f>_xll.SNL.Clients.Office.Excel.Functions.SPG($D157, BZ$1, $F157, "Options: Curr=USD, Mag=Actuals")</f>
        <v>27735048750</v>
      </c>
      <c r="CA157" s="6" t="str">
        <f>_xll.SNL.Clients.Office.Excel.Functions.SPG($D157, CA$1, $F157, "Options: Curr=USD, Mag=Actuals")</f>
        <v>Impaired Loans</v>
      </c>
      <c r="CB157" s="6">
        <f>_xll.SNL.Clients.Office.Excel.Functions.SPG($D157, CB$1, $F157, "Options: Curr=USD, Mag=Actuals")</f>
        <v>3.7638803359989099</v>
      </c>
      <c r="CC157" s="6">
        <f>_xll.SNL.Clients.Office.Excel.Functions.SPG($D157, CC$1, $F157, "Options: Curr=USD, Mag=Actuals")</f>
        <v>28.426958853321899</v>
      </c>
      <c r="CD157" s="6">
        <f>_xll.SNL.Clients.Office.Excel.Functions.SPG($D157, CD$1, $F157, "Options: Curr=USD, Mag=Actuals")</f>
        <v>1.53718043405942</v>
      </c>
      <c r="CE157" s="6">
        <f>_xll.SNL.Clients.Office.Excel.Functions.SPG($D157, CE$1, $F157, "Options: Curr=USD, Mag=Actuals")</f>
        <v>70.372307960589396</v>
      </c>
      <c r="CF157" s="6">
        <f>_xll.SNL.Clients.Office.Excel.Functions.SPG($D157, CF$1, $F157, "Options: Curr=USD, Mag=Actuals")</f>
        <v>2.35256217798826</v>
      </c>
      <c r="CG157" s="6">
        <f>_xll.SNL.Clients.Office.Excel.Functions.SPG($D157, CG$1, $F157, "Options: Curr=USD, Mag=Actuals")</f>
        <v>4.4884007181441197</v>
      </c>
    </row>
    <row r="158" spans="1:85" x14ac:dyDescent="0.3">
      <c r="A158" s="10" t="s">
        <v>92</v>
      </c>
      <c r="B158" s="10" t="s">
        <v>85</v>
      </c>
      <c r="C158" s="10" t="s">
        <v>11</v>
      </c>
      <c r="D158">
        <v>114508</v>
      </c>
      <c r="E158" s="10" t="s">
        <v>28</v>
      </c>
      <c r="F158" s="10" t="s">
        <v>8</v>
      </c>
      <c r="G158">
        <v>-153.91999999999999</v>
      </c>
      <c r="H158">
        <v>411.13</v>
      </c>
      <c r="I158">
        <v>565.04999999999995</v>
      </c>
      <c r="J158">
        <v>2485.48</v>
      </c>
      <c r="K158">
        <v>39602.949999999997</v>
      </c>
      <c r="L158">
        <v>2.2400000000000002</v>
      </c>
      <c r="M158">
        <v>2903.4485340411566</v>
      </c>
      <c r="N158">
        <v>62.76</v>
      </c>
      <c r="O158">
        <v>3.3</v>
      </c>
      <c r="P158">
        <v>4.1900000000000004</v>
      </c>
      <c r="Q158">
        <v>0.65</v>
      </c>
      <c r="R158">
        <v>0.64</v>
      </c>
      <c r="S158" t="str">
        <f>_xll.SNL.Clients.Office.Excel.Functions.SPG(D158, S$1, F158, "Options: Curr=USD, Mag=Actuals")</f>
        <v>Barclays PLC (LSE:BARC)</v>
      </c>
      <c r="T158" t="str">
        <f>_xll.SNL.Clients.Office.Excel.Functions.SPG($D158, T$1, $F158, "Options: Curr=USD, Mag=Actuals")</f>
        <v>Barclays PLC</v>
      </c>
      <c r="U158" s="6">
        <f>_xll.SNL.Clients.Office.Excel.Functions.SPG($D158, U$1, $F158, "Options: Curr=USD, Mag=Actuals")</f>
        <v>2332673034763.5435</v>
      </c>
      <c r="V158" t="str">
        <f>_xll.SNL.Clients.Office.Excel.Functions.SPG($D158, V$1, $F158, "Options: Curr=USD, Mag=Actuals")</f>
        <v>LSE:BARC</v>
      </c>
      <c r="W158" t="str">
        <f>_xll.SNL.Clients.Office.Excel.Functions.SPG($D158, W$1, $F158, "Options: Curr=USD, Mag=Actuals")</f>
        <v>Bank</v>
      </c>
      <c r="X158" s="6">
        <f>_xll.SNL.Clients.Office.Excel.Functions.SPG($D158, X$1, $F158, "Options: Curr=USD, Mag=Actuals")</f>
        <v>48996543895.227669</v>
      </c>
      <c r="Y158" s="6">
        <f>_xll.SNL.Clients.Office.Excel.Functions.SPG($D158, Y$1, $F158, "Options: Curr=USD, Mag=Actuals")</f>
        <v>22875767497.948483</v>
      </c>
      <c r="Z158" s="6">
        <f>_xll.SNL.Clients.Office.Excel.Functions.SPG($D158, Z$1, $F158, "Options: Curr=USD, Mag=Actuals")</f>
        <v>20979755155.339539</v>
      </c>
      <c r="AA158" s="6">
        <f>_xll.SNL.Clients.Office.Excel.Functions.SPG($D158, AA$1, $F158, "Options: Curr=USD, Mag=Actuals")</f>
        <v>7029307372.8835211</v>
      </c>
      <c r="AB158" s="6">
        <f>_xll.SNL.Clients.Office.Excel.Functions.SPG($D158, AB$1, $F158, "Options: Curr=USD, Mag=Actuals")</f>
        <v>0.44812027657424069</v>
      </c>
      <c r="AC158" s="6">
        <f>_xll.SNL.Clients.Office.Excel.Functions.SPG($D158, AC$1, $F158, "Options: Curr=USD, Mag=Actuals")</f>
        <v>-64.634146341463406</v>
      </c>
      <c r="AD158" s="6">
        <f>_xll.SNL.Clients.Office.Excel.Functions.SPG($D158, AD$1, $F158, "Options: Curr=USD, Mag=Actuals")</f>
        <v>0.26098665462613002</v>
      </c>
      <c r="AE158" s="6">
        <f>_xll.SNL.Clients.Office.Excel.Functions.SPG($D158, AE$1, $F158, "Options: Curr=USD, Mag=Actuals")</f>
        <v>7.5351996024515504</v>
      </c>
      <c r="AF158" s="6">
        <f>_xll.SNL.Clients.Office.Excel.Functions.SPG($D158, AF$1, $F158, "Options: Curr=USD, Mag=Actuals")</f>
        <v>2332673034763.5435</v>
      </c>
      <c r="AG158" s="6">
        <f>_xll.SNL.Clients.Office.Excel.Functions.SPG($D158, AG$1, $F158, "Options: Curr=USD, Mag=Actuals")</f>
        <v>864657062323.83276</v>
      </c>
      <c r="AH158" s="6">
        <f>_xll.SNL.Clients.Office.Excel.Functions.SPG($D158, AH$1, $F158, "Options: Curr=USD, Mag=Actuals")</f>
        <v>97497651111.807007</v>
      </c>
      <c r="AI158" s="6">
        <f>_xll.SNL.Clients.Office.Excel.Functions.SPG($D158, AI$1, $F158, "Options: Curr=USD, Mag=Actuals")</f>
        <v>40543</v>
      </c>
      <c r="AJ158" s="6" t="str">
        <f>_xll.SNL.Clients.Office.Excel.Functions.SPG($D158, AJ$1, $F158, "Options: Curr=USD, Mag=Actuals")</f>
        <v>#INVALID FUNCTION PARAMETER</v>
      </c>
      <c r="AK158" s="6" t="str">
        <f>_xll.SNL.Clients.Office.Excel.Functions.SPG($D158, AK$1, $F158, "Options: Curr=USD, Mag=Actuals")</f>
        <v>#INVALID FUNCTION PARAMETER</v>
      </c>
      <c r="AL158" s="6" t="str">
        <f>_xll.SNL.Clients.Office.Excel.Functions.SPG($D158, AL$1, $F158, "Options: Curr=USD, Mag=Actuals")</f>
        <v>#INVALID FUNCTION PARAMETER</v>
      </c>
      <c r="AM158" s="6" t="str">
        <f>_xll.SNL.Clients.Office.Excel.Functions.SPG($D158, AM$1, $F158, "Options: Curr=USD, Mag=Actuals")</f>
        <v>#INVALID FUNCTION PARAMETER</v>
      </c>
      <c r="AN158" s="6">
        <f>_xll.SNL.Clients.Office.Excel.Functions.SPG($D158, AN$1, $F158, "Options: Curr=USD, Mag=Actuals")</f>
        <v>2332673034763.5435</v>
      </c>
      <c r="AO158" s="6">
        <f>_xll.SNL.Clients.Office.Excel.Functions.SPG($D158, AO$1, $F158, "Options: Curr=USD, Mag=Actuals")</f>
        <v>670125274036.95532</v>
      </c>
      <c r="AP158" s="6">
        <f>_xll.SNL.Clients.Office.Excel.Functions.SPG($D158, AP$1, $F158, "Options: Curr=USD, Mag=Actuals")</f>
        <v>557518008142.81201</v>
      </c>
      <c r="AQ158" s="6">
        <f>_xll.SNL.Clients.Office.Excel.Functions.SPG($D158, AQ$1, $F158, "Options: Curr=USD, Mag=Actuals")</f>
        <v>79639837143.751892</v>
      </c>
      <c r="AR158" s="6">
        <f>_xll.SNL.Clients.Office.Excel.Functions.SPG($D158, AR$1, $F158, "Options: Curr=USD, Mag=Actuals")</f>
        <v>97497651111.807007</v>
      </c>
      <c r="AS158" s="6">
        <f>_xll.SNL.Clients.Office.Excel.Functions.SPG($D158, AS$1, $F158, "Options: Curr=USD, Mag=Actuals")</f>
        <v>83878797369.245163</v>
      </c>
      <c r="AT158" s="6">
        <f>_xll.SNL.Clients.Office.Excel.Functions.SPG($D158, AT$1, $F158, "Options: Curr=USD, Mag=Actuals")</f>
        <v>28.7277841364889</v>
      </c>
      <c r="AU158" s="6">
        <f>_xll.SNL.Clients.Office.Excel.Functions.SPG($D158, AU$1, $F158, "Options: Curr=USD, Mag=Actuals")</f>
        <v>120.197960289975</v>
      </c>
      <c r="AV158" s="6">
        <f>_xll.SNL.Clients.Office.Excel.Functions.SPG($D158, AV$1, $F158, "Options: Curr=USD, Mag=Actuals")</f>
        <v>4.17965354161562</v>
      </c>
      <c r="AW158" s="6">
        <f>_xll.SNL.Clients.Office.Excel.Functions.SPG($D158, AW$1, $F158, "Options: Curr=USD, Mag=Actuals")</f>
        <v>3.6169399600796202</v>
      </c>
      <c r="AX158" s="6">
        <f>_xll.SNL.Clients.Office.Excel.Functions.SPG($D158, AX$1, $F158, "Options: Curr=USD, Mag=Actuals")</f>
        <v>7029307372.8835211</v>
      </c>
      <c r="AY158" s="6">
        <f>_xll.SNL.Clients.Office.Excel.Functions.SPG($D158, AY$1, $F158, "Options: Curr=USD, Mag=Actuals")</f>
        <v>5507243674.8641167</v>
      </c>
      <c r="AZ158" s="6">
        <f>_xll.SNL.Clients.Office.Excel.Functions.SPG($D158, AZ$1, $F158, "Options: Curr=USD, Mag=Actuals")</f>
        <v>0.26098665462613002</v>
      </c>
      <c r="BA158" s="6">
        <f>_xll.SNL.Clients.Office.Excel.Functions.SPG($D158, BA$1, $F158, "Options: Curr=USD, Mag=Actuals")</f>
        <v>7.5351996024515504</v>
      </c>
      <c r="BB158" s="6">
        <f>_xll.SNL.Clients.Office.Excel.Functions.SPG($D158, BB$1, $F158, "Options: Curr=USD, Mag=Actuals")</f>
        <v>7.2634635960666403</v>
      </c>
      <c r="BC158" s="6">
        <f>_xll.SNL.Clients.Office.Excel.Functions.SPG($D158, BC$1, $F158, "Options: Curr=USD, Mag=Actuals")</f>
        <v>10.256364470567799</v>
      </c>
      <c r="BD158" s="6">
        <f>_xll.SNL.Clients.Office.Excel.Functions.SPG($D158, BD$1, $F158, "Options: Curr=USD, Mag=Actuals")</f>
        <v>1.1334479903972099</v>
      </c>
      <c r="BE158" s="6">
        <f>_xll.SNL.Clients.Office.Excel.Functions.SPG($D158, BE$1, $F158, "Options: Curr=USD, Mag=Actuals")</f>
        <v>0.71847348337723305</v>
      </c>
      <c r="BF158" s="6">
        <f>_xll.SNL.Clients.Office.Excel.Functions.SPG($D158, BF$1, $F158, "Options: Curr=USD, Mag=Actuals")</f>
        <v>0.50894979406207996</v>
      </c>
      <c r="BG158" s="6">
        <f>_xll.SNL.Clients.Office.Excel.Functions.SPG($D158, BG$1, $F158, "Options: Curr=USD, Mag=Actuals")</f>
        <v>1.1246694637582</v>
      </c>
      <c r="BH158" s="6">
        <f>_xll.SNL.Clients.Office.Excel.Functions.SPG($D158, BH$1, $F158, "Options: Curr=USD, Mag=Actuals")</f>
        <v>0.69449185628694399</v>
      </c>
      <c r="BI158" s="6">
        <f>_xll.SNL.Clients.Office.Excel.Functions.SPG($D158, BI$1, $F158, "Options: Curr=USD, Mag=Actuals")</f>
        <v>3.1202833993722301</v>
      </c>
      <c r="BJ158" s="6">
        <f>_xll.SNL.Clients.Office.Excel.Functions.SPG($D158, BJ$1, $F158, "Options: Curr=USD, Mag=Actuals")</f>
        <v>2.21033570516897</v>
      </c>
      <c r="BK158" s="6">
        <f>_xll.SNL.Clients.Office.Excel.Functions.SPG($D158, BK$1, $F158, "Options: Curr=USD, Mag=Actuals")</f>
        <v>4.8843660047827102</v>
      </c>
      <c r="BL158" s="6">
        <f>_xll.SNL.Clients.Office.Excel.Functions.SPG($D158, BL$1, $F158, "Options: Curr=USD, Mag=Actuals")</f>
        <v>3.01613275967427</v>
      </c>
      <c r="BM158" s="6">
        <f>_xll.SNL.Clients.Office.Excel.Functions.SPG($D158, BM$1, $F158, "Options: Curr=USD, Mag=Actuals")</f>
        <v>1.5111809324596801</v>
      </c>
      <c r="BN158" s="6">
        <f>_xll.SNL.Clients.Office.Excel.Functions.SPG($D158, BN$1, $F158, "Options: Curr=USD, Mag=Actuals")</f>
        <v>0</v>
      </c>
      <c r="BO158" s="6">
        <f>_xll.SNL.Clients.Office.Excel.Functions.SPG($D158, BO$1, $F158, "Options: Curr=USD, Mag=Actuals")</f>
        <v>39.494764728144297</v>
      </c>
      <c r="BP158" s="6">
        <f>_xll.SNL.Clients.Office.Excel.Functions.SPG($D158, BP$1, $F158, "Options: Curr=USD, Mag=Actuals")</f>
        <v>27.9771666456415</v>
      </c>
      <c r="BQ158" s="6">
        <f>_xll.SNL.Clients.Office.Excel.Functions.SPG($D158, BQ$1, $F158, "Options: Curr=USD, Mag=Actuals")</f>
        <v>61.823514570455401</v>
      </c>
      <c r="BR158" s="6">
        <f>_xll.SNL.Clients.Office.Excel.Functions.SPG($D158, BR$1, $F158, "Options: Curr=USD, Mag=Actuals")</f>
        <v>10.7682567438215</v>
      </c>
      <c r="BS158" s="6">
        <f>_xll.SNL.Clients.Office.Excel.Functions.SPG($D158, BS$1, $F158, "Options: Curr=USD, Mag=Actuals")</f>
        <v>13.452721019217099</v>
      </c>
      <c r="BT158" s="6">
        <f>_xll.SNL.Clients.Office.Excel.Functions.SPG($D158, BT$1, $F158, "Options: Curr=USD, Mag=Actuals")</f>
        <v>16.911999316636098</v>
      </c>
      <c r="BU158" s="6">
        <f>_xll.SNL.Clients.Office.Excel.Functions.SPG($D158, BU$1, $F158, "Options: Curr=USD, Mag=Actuals")</f>
        <v>3.9854681653512301</v>
      </c>
      <c r="BV158" s="6">
        <f>_xll.SNL.Clients.Office.Excel.Functions.SPG($D158, BV$1, $F158, "Options: Curr=USD, Mag=Actuals")</f>
        <v>781988725336.67334</v>
      </c>
      <c r="BW158" s="6">
        <f>_xll.SNL.Clients.Office.Excel.Functions.SPG($D158, BW$1, $F158, "Options: Curr=USD, Mag=Actuals")</f>
        <v>236067961165.04837</v>
      </c>
      <c r="BX158" s="6">
        <f>_xll.SNL.Clients.Office.Excel.Functions.SPG($D158, BX$1, $F158, "Options: Curr=USD, Mag=Actuals")</f>
        <v>1018056686501.7217</v>
      </c>
      <c r="BY158" s="6">
        <f>_xll.SNL.Clients.Office.Excel.Functions.SPG($D158, BY$1, $F158, "Options: Curr=USD, Mag=Actuals")</f>
        <v>26.719856073091201</v>
      </c>
      <c r="BZ158" s="6">
        <f>_xll.SNL.Clients.Office.Excel.Functions.SPG($D158, BZ$1, $F158, "Options: Curr=USD, Mag=Actuals")</f>
        <v>62652677732.539886</v>
      </c>
      <c r="CA158" s="6" t="str">
        <f>_xll.SNL.Clients.Office.Excel.Functions.SPG($D158, CA$1, $F158, "Options: Curr=USD, Mag=Actuals")</f>
        <v>Impaired Loans</v>
      </c>
      <c r="CB158" s="6">
        <f>_xll.SNL.Clients.Office.Excel.Functions.SPG($D158, CB$1, $F158, "Options: Curr=USD, Mag=Actuals")</f>
        <v>8.6268793810898607</v>
      </c>
      <c r="CC158" s="6">
        <f>_xll.SNL.Clients.Office.Excel.Functions.SPG($D158, CC$1, $F158, "Options: Curr=USD, Mag=Actuals")</f>
        <v>60.668092010492998</v>
      </c>
      <c r="CD158" s="6">
        <f>_xll.SNL.Clients.Office.Excel.Functions.SPG($D158, CD$1, $F158, "Options: Curr=USD, Mag=Actuals")</f>
        <v>1.20614486242243</v>
      </c>
      <c r="CE158" s="6">
        <f>_xll.SNL.Clients.Office.Excel.Functions.SPG($D158, CE$1, $F158, "Options: Curr=USD, Mag=Actuals")</f>
        <v>46.8566707971912</v>
      </c>
      <c r="CF158" s="6">
        <f>_xll.SNL.Clients.Office.Excel.Functions.SPG($D158, CF$1, $F158, "Options: Curr=USD, Mag=Actuals")</f>
        <v>2.6702143028097201</v>
      </c>
      <c r="CG158" s="6">
        <f>_xll.SNL.Clients.Office.Excel.Functions.SPG($D158, CG$1, $F158, "Options: Curr=USD, Mag=Actuals")</f>
        <v>10.0519808758614</v>
      </c>
    </row>
    <row r="159" spans="1:85" x14ac:dyDescent="0.3">
      <c r="A159" s="10" t="s">
        <v>92</v>
      </c>
      <c r="B159" s="10" t="s">
        <v>85</v>
      </c>
      <c r="C159" s="10" t="s">
        <v>11</v>
      </c>
      <c r="D159">
        <v>114508</v>
      </c>
      <c r="E159" s="10" t="s">
        <v>28</v>
      </c>
      <c r="F159" s="10" t="s">
        <v>68</v>
      </c>
      <c r="G159">
        <v>-166.8</v>
      </c>
      <c r="H159">
        <v>484.75</v>
      </c>
      <c r="I159">
        <v>651.54999999999995</v>
      </c>
      <c r="J159">
        <v>2664.71</v>
      </c>
      <c r="K159">
        <v>42105.52</v>
      </c>
      <c r="L159">
        <v>1.1499999999999999</v>
      </c>
      <c r="M159">
        <v>3047.8115069920132</v>
      </c>
      <c r="N159">
        <v>63.29</v>
      </c>
      <c r="O159">
        <v>4.46</v>
      </c>
      <c r="P159">
        <v>7.53</v>
      </c>
      <c r="Q159">
        <v>0.62</v>
      </c>
      <c r="R159">
        <v>0.65</v>
      </c>
      <c r="S159" t="str">
        <f>_xll.SNL.Clients.Office.Excel.Functions.SPG(D159, S$1, F159, "Options: Curr=USD, Mag=Actuals")</f>
        <v>Barclays PLC (LSE:BARC)</v>
      </c>
      <c r="T159" t="str">
        <f>_xll.SNL.Clients.Office.Excel.Functions.SPG($D159, T$1, $F159, "Options: Curr=USD, Mag=Actuals")</f>
        <v>Barclays PLC</v>
      </c>
      <c r="U159" s="6">
        <f>_xll.SNL.Clients.Office.Excel.Functions.SPG($D159, U$1, $F159, "Options: Curr=USD, Mag=Actuals")</f>
        <v>2427561013524.0171</v>
      </c>
      <c r="V159" t="str">
        <f>_xll.SNL.Clients.Office.Excel.Functions.SPG($D159, V$1, $F159, "Options: Curr=USD, Mag=Actuals")</f>
        <v>LSE:BARC</v>
      </c>
      <c r="W159" t="str">
        <f>_xll.SNL.Clients.Office.Excel.Functions.SPG($D159, W$1, $F159, "Options: Curr=USD, Mag=Actuals")</f>
        <v>Bank</v>
      </c>
      <c r="X159" s="6">
        <f>_xll.SNL.Clients.Office.Excel.Functions.SPG($D159, X$1, $F159, "Options: Curr=USD, Mag=Actuals")</f>
        <v>50013180700.166756</v>
      </c>
      <c r="Y159" s="6">
        <f>_xll.SNL.Clients.Office.Excel.Functions.SPG($D159, Y$1, $F159, "Options: Curr=USD, Mag=Actuals")</f>
        <v>24456519132.865486</v>
      </c>
      <c r="Z159" s="6">
        <f>_xll.SNL.Clients.Office.Excel.Functions.SPG($D159, Z$1, $F159, "Options: Curr=USD, Mag=Actuals")</f>
        <v>22705271992.335052</v>
      </c>
      <c r="AA159" s="6">
        <f>_xll.SNL.Clients.Office.Excel.Functions.SPG($D159, AA$1, $F159, "Options: Curr=USD, Mag=Actuals")</f>
        <v>6203135475.798275</v>
      </c>
      <c r="AB159" s="6">
        <f>_xll.SNL.Clients.Office.Excel.Functions.SPG($D159, AB$1, $F159, "Options: Curr=USD, Mag=Actuals")</f>
        <v>0.35281535798232178</v>
      </c>
      <c r="AC159" s="6">
        <f>_xll.SNL.Clients.Office.Excel.Functions.SPG($D159, AC$1, $F159, "Options: Curr=USD, Mag=Actuals")</f>
        <v>-24.137931034482801</v>
      </c>
      <c r="AD159" s="6">
        <f>_xll.SNL.Clients.Office.Excel.Functions.SPG($D159, AD$1, $F159, "Options: Curr=USD, Mag=Actuals")</f>
        <v>0.25130549893204901</v>
      </c>
      <c r="AE159" s="6">
        <f>_xll.SNL.Clients.Office.Excel.Functions.SPG($D159, AE$1, $F159, "Options: Curr=USD, Mag=Actuals")</f>
        <v>6.1289325864951198</v>
      </c>
      <c r="AF159" s="6">
        <f>_xll.SNL.Clients.Office.Excel.Functions.SPG($D159, AF$1, $F159, "Options: Curr=USD, Mag=Actuals")</f>
        <v>2469578734649.4639</v>
      </c>
      <c r="AG159" s="6">
        <f>_xll.SNL.Clients.Office.Excel.Functions.SPG($D159, AG$1, $F159, "Options: Curr=USD, Mag=Actuals")</f>
        <v>720544069640.91406</v>
      </c>
      <c r="AH159" s="6">
        <f>_xll.SNL.Clients.Office.Excel.Functions.SPG($D159, AH$1, $F159, "Options: Curr=USD, Mag=Actuals")</f>
        <v>99423286180.631134</v>
      </c>
      <c r="AI159" s="6">
        <f>_xll.SNL.Clients.Office.Excel.Functions.SPG($D159, AI$1, $F159, "Options: Curr=USD, Mag=Actuals")</f>
        <v>40908</v>
      </c>
      <c r="AJ159" s="6" t="str">
        <f>_xll.SNL.Clients.Office.Excel.Functions.SPG($D159, AJ$1, $F159, "Options: Curr=USD, Mag=Actuals")</f>
        <v>#INVALID FUNCTION PARAMETER</v>
      </c>
      <c r="AK159" s="6" t="str">
        <f>_xll.SNL.Clients.Office.Excel.Functions.SPG($D159, AK$1, $F159, "Options: Curr=USD, Mag=Actuals")</f>
        <v>#INVALID FUNCTION PARAMETER</v>
      </c>
      <c r="AL159" s="6" t="str">
        <f>_xll.SNL.Clients.Office.Excel.Functions.SPG($D159, AL$1, $F159, "Options: Curr=USD, Mag=Actuals")</f>
        <v>#INVALID FUNCTION PARAMETER</v>
      </c>
      <c r="AM159" s="6" t="str">
        <f>_xll.SNL.Clients.Office.Excel.Functions.SPG($D159, AM$1, $F159, "Options: Curr=USD, Mag=Actuals")</f>
        <v>#INVALID FUNCTION PARAMETER</v>
      </c>
      <c r="AN159" s="6">
        <f>_xll.SNL.Clients.Office.Excel.Functions.SPG($D159, AN$1, $F159, "Options: Curr=USD, Mag=Actuals")</f>
        <v>2469578734649.4639</v>
      </c>
      <c r="AO159" s="6">
        <f>_xll.SNL.Clients.Office.Excel.Functions.SPG($D159, AO$1, $F159, "Options: Curr=USD, Mag=Actuals")</f>
        <v>679861650862.73914</v>
      </c>
      <c r="AP159" s="6">
        <f>_xll.SNL.Clients.Office.Excel.Functions.SPG($D159, AP$1, $F159, "Options: Curr=USD, Mag=Actuals")</f>
        <v>594685216850.61401</v>
      </c>
      <c r="AQ159" s="6">
        <f>_xll.SNL.Clients.Office.Excel.Functions.SPG($D159, AQ$1, $F159, "Options: Curr=USD, Mag=Actuals")</f>
        <v>84489351779.884979</v>
      </c>
      <c r="AR159" s="6">
        <f>_xll.SNL.Clients.Office.Excel.Functions.SPG($D159, AR$1, $F159, "Options: Curr=USD, Mag=Actuals")</f>
        <v>99423286180.631134</v>
      </c>
      <c r="AS159" s="6">
        <f>_xll.SNL.Clients.Office.Excel.Functions.SPG($D159, AS$1, $F159, "Options: Curr=USD, Mag=Actuals")</f>
        <v>87226799316.026749</v>
      </c>
      <c r="AT159" s="6">
        <f>_xll.SNL.Clients.Office.Excel.Functions.SPG($D159, AT$1, $F159, "Options: Curr=USD, Mag=Actuals")</f>
        <v>27.529458418309499</v>
      </c>
      <c r="AU159" s="6">
        <f>_xll.SNL.Clients.Office.Excel.Functions.SPG($D159, AU$1, $F159, "Options: Curr=USD, Mag=Actuals")</f>
        <v>114.322944576159</v>
      </c>
      <c r="AV159" s="6">
        <f>_xll.SNL.Clients.Office.Excel.Functions.SPG($D159, AV$1, $F159, "Options: Curr=USD, Mag=Actuals")</f>
        <v>4.0259208902988703</v>
      </c>
      <c r="AW159" s="6">
        <f>_xll.SNL.Clients.Office.Excel.Functions.SPG($D159, AW$1, $F159, "Options: Curr=USD, Mag=Actuals")</f>
        <v>3.5495820560539602</v>
      </c>
      <c r="AX159" s="6">
        <f>_xll.SNL.Clients.Office.Excel.Functions.SPG($D159, AX$1, $F159, "Options: Curr=USD, Mag=Actuals")</f>
        <v>6203135475.798275</v>
      </c>
      <c r="AY159" s="6">
        <f>_xll.SNL.Clients.Office.Excel.Functions.SPG($D159, AY$1, $F159, "Options: Curr=USD, Mag=Actuals")</f>
        <v>4689236848.8195858</v>
      </c>
      <c r="AZ159" s="6">
        <f>_xll.SNL.Clients.Office.Excel.Functions.SPG($D159, AZ$1, $F159, "Options: Curr=USD, Mag=Actuals")</f>
        <v>0.25130549893204901</v>
      </c>
      <c r="BA159" s="6">
        <f>_xll.SNL.Clients.Office.Excel.Functions.SPG($D159, BA$1, $F159, "Options: Curr=USD, Mag=Actuals")</f>
        <v>6.1289325864951198</v>
      </c>
      <c r="BB159" s="6">
        <f>_xll.SNL.Clients.Office.Excel.Functions.SPG($D159, BB$1, $F159, "Options: Curr=USD, Mag=Actuals")</f>
        <v>5.5584069955327404</v>
      </c>
      <c r="BC159" s="6">
        <f>_xll.SNL.Clients.Office.Excel.Functions.SPG($D159, BC$1, $F159, "Options: Curr=USD, Mag=Actuals")</f>
        <v>8.3440287818466903</v>
      </c>
      <c r="BD159" s="6">
        <f>_xll.SNL.Clients.Office.Excel.Functions.SPG($D159, BD$1, $F159, "Options: Curr=USD, Mag=Actuals")</f>
        <v>0.984433705656104</v>
      </c>
      <c r="BE159" s="6">
        <f>_xll.SNL.Clients.Office.Excel.Functions.SPG($D159, BE$1, $F159, "Options: Curr=USD, Mag=Actuals")</f>
        <v>0.79270382432004405</v>
      </c>
      <c r="BF159" s="6">
        <f>_xll.SNL.Clients.Office.Excel.Functions.SPG($D159, BF$1, $F159, "Options: Curr=USD, Mag=Actuals")</f>
        <v>0.56017477037024999</v>
      </c>
      <c r="BG159" s="6">
        <f>_xll.SNL.Clients.Office.Excel.Functions.SPG($D159, BG$1, $F159, "Options: Curr=USD, Mag=Actuals")</f>
        <v>1.2004580413049299</v>
      </c>
      <c r="BH159" s="6">
        <f>_xll.SNL.Clients.Office.Excel.Functions.SPG($D159, BH$1, $F159, "Options: Curr=USD, Mag=Actuals")</f>
        <v>0.825708786434181</v>
      </c>
      <c r="BI159" s="6">
        <f>_xll.SNL.Clients.Office.Excel.Functions.SPG($D159, BI$1, $F159, "Options: Curr=USD, Mag=Actuals")</f>
        <v>3.10524189315153</v>
      </c>
      <c r="BJ159" s="6">
        <f>_xll.SNL.Clients.Office.Excel.Functions.SPG($D159, BJ$1, $F159, "Options: Curr=USD, Mag=Actuals")</f>
        <v>2.1943607575405699</v>
      </c>
      <c r="BK159" s="6">
        <f>_xll.SNL.Clients.Office.Excel.Functions.SPG($D159, BK$1, $F159, "Options: Curr=USD, Mag=Actuals")</f>
        <v>4.7025288467962296</v>
      </c>
      <c r="BL159" s="6">
        <f>_xll.SNL.Clients.Office.Excel.Functions.SPG($D159, BL$1, $F159, "Options: Curr=USD, Mag=Actuals")</f>
        <v>3.2345315318468</v>
      </c>
      <c r="BM159" s="6">
        <f>_xll.SNL.Clients.Office.Excel.Functions.SPG($D159, BM$1, $F159, "Options: Curr=USD, Mag=Actuals")</f>
        <v>1.468506329275</v>
      </c>
      <c r="BN159" s="6">
        <f>_xll.SNL.Clients.Office.Excel.Functions.SPG($D159, BN$1, $F159, "Options: Curr=USD, Mag=Actuals")</f>
        <v>0</v>
      </c>
      <c r="BO159" s="6">
        <f>_xll.SNL.Clients.Office.Excel.Functions.SPG($D159, BO$1, $F159, "Options: Curr=USD, Mag=Actuals")</f>
        <v>39.123324568716697</v>
      </c>
      <c r="BP159" s="6">
        <f>_xll.SNL.Clients.Office.Excel.Functions.SPG($D159, BP$1, $F159, "Options: Curr=USD, Mag=Actuals")</f>
        <v>27.647021099211202</v>
      </c>
      <c r="BQ159" s="6">
        <f>_xll.SNL.Clients.Office.Excel.Functions.SPG($D159, BQ$1, $F159, "Options: Curr=USD, Mag=Actuals")</f>
        <v>59.2477393702302</v>
      </c>
      <c r="BR159" s="6">
        <f>_xll.SNL.Clients.Office.Excel.Functions.SPG($D159, BR$1, $F159, "Options: Curr=USD, Mag=Actuals")</f>
        <v>11.014350420333599</v>
      </c>
      <c r="BS159" s="6">
        <f>_xll.SNL.Clients.Office.Excel.Functions.SPG($D159, BS$1, $F159, "Options: Curr=USD, Mag=Actuals")</f>
        <v>12.908728666825199</v>
      </c>
      <c r="BT159" s="6">
        <f>_xll.SNL.Clients.Office.Excel.Functions.SPG($D159, BT$1, $F159, "Options: Curr=USD, Mag=Actuals")</f>
        <v>16.355029040994999</v>
      </c>
      <c r="BU159" s="6">
        <f>_xll.SNL.Clients.Office.Excel.Functions.SPG($D159, BU$1, $F159, "Options: Curr=USD, Mag=Actuals")</f>
        <v>4.1735068660419197</v>
      </c>
      <c r="BV159" s="6">
        <f>_xll.SNL.Clients.Office.Excel.Functions.SPG($D159, BV$1, $F159, "Options: Curr=USD, Mag=Actuals")</f>
        <v>0</v>
      </c>
      <c r="BW159" s="6">
        <f>_xll.SNL.Clients.Office.Excel.Functions.SPG($D159, BW$1, $F159, "Options: Curr=USD, Mag=Actuals")</f>
        <v>0</v>
      </c>
      <c r="BX159" s="6">
        <f>_xll.SNL.Clients.Office.Excel.Functions.SPG($D159, BX$1, $F159, "Options: Curr=USD, Mag=Actuals")</f>
        <v>896783771179.85388</v>
      </c>
      <c r="BY159" s="6">
        <f>_xll.SNL.Clients.Office.Excel.Functions.SPG($D159, BY$1, $F159, "Options: Curr=USD, Mag=Actuals")</f>
        <v>24.611564317546598</v>
      </c>
      <c r="BZ159" s="6">
        <f>_xll.SNL.Clients.Office.Excel.Functions.SPG($D159, BZ$1, $F159, "Options: Curr=USD, Mag=Actuals")</f>
        <v>45833981035.286804</v>
      </c>
      <c r="CA159" s="6" t="str">
        <f>_xll.SNL.Clients.Office.Excel.Functions.SPG($D159, CA$1, $F159, "Options: Curr=USD, Mag=Actuals")</f>
        <v>Impaired Loans</v>
      </c>
      <c r="CB159" s="6">
        <f>_xll.SNL.Clients.Office.Excel.Functions.SPG($D159, CB$1, $F159, "Options: Curr=USD, Mag=Actuals")</f>
        <v>6.2636888740655499</v>
      </c>
      <c r="CC159" s="6">
        <f>_xll.SNL.Clients.Office.Excel.Functions.SPG($D159, CC$1, $F159, "Options: Curr=USD, Mag=Actuals")</f>
        <v>44.228605715142898</v>
      </c>
      <c r="CD159" s="6">
        <f>_xll.SNL.Clients.Office.Excel.Functions.SPG($D159, CD$1, $F159, "Options: Curr=USD, Mag=Actuals")</f>
        <v>0.791039347099871</v>
      </c>
      <c r="CE159" s="6">
        <f>_xll.SNL.Clients.Office.Excel.Functions.SPG($D159, CE$1, $F159, "Options: Curr=USD, Mag=Actuals")</f>
        <v>44.078999134471601</v>
      </c>
      <c r="CF159" s="6">
        <f>_xll.SNL.Clients.Office.Excel.Functions.SPG($D159, CF$1, $F159, "Options: Curr=USD, Mag=Actuals")</f>
        <v>2.2416294725840098</v>
      </c>
      <c r="CG159" s="6">
        <f>_xll.SNL.Clients.Office.Excel.Functions.SPG($D159, CG$1, $F159, "Options: Curr=USD, Mag=Actuals")</f>
        <v>7.5409400024041</v>
      </c>
    </row>
    <row r="160" spans="1:85" x14ac:dyDescent="0.3">
      <c r="A160" s="10" t="s">
        <v>92</v>
      </c>
      <c r="B160" s="10" t="s">
        <v>85</v>
      </c>
      <c r="C160" s="10" t="s">
        <v>11</v>
      </c>
      <c r="D160">
        <v>114508</v>
      </c>
      <c r="E160" s="10" t="s">
        <v>28</v>
      </c>
      <c r="F160" s="10" t="s">
        <v>69</v>
      </c>
      <c r="G160">
        <v>-177.9</v>
      </c>
      <c r="H160">
        <v>471.39</v>
      </c>
      <c r="I160">
        <v>649.29</v>
      </c>
      <c r="J160">
        <v>2716.27</v>
      </c>
      <c r="K160">
        <v>42568.87</v>
      </c>
      <c r="L160">
        <v>1.51</v>
      </c>
      <c r="M160">
        <v>3057.6263999617977</v>
      </c>
      <c r="N160">
        <v>63.81</v>
      </c>
      <c r="O160">
        <v>2.83</v>
      </c>
      <c r="P160">
        <v>2.06</v>
      </c>
      <c r="Q160">
        <v>0.63</v>
      </c>
      <c r="R160">
        <v>0.62</v>
      </c>
      <c r="S160" t="str">
        <f>_xll.SNL.Clients.Office.Excel.Functions.SPG(D160, S$1, F160, "Options: Curr=USD, Mag=Actuals")</f>
        <v>Barclays PLC (LSE:BARC)</v>
      </c>
      <c r="T160" t="str">
        <f>_xll.SNL.Clients.Office.Excel.Functions.SPG($D160, T$1, $F160, "Options: Curr=USD, Mag=Actuals")</f>
        <v>Barclays PLC</v>
      </c>
      <c r="U160" s="6">
        <f>_xll.SNL.Clients.Office.Excel.Functions.SPG($D160, U$1, $F160, "Options: Curr=USD, Mag=Actuals")</f>
        <v>2456710526315.7891</v>
      </c>
      <c r="V160" t="str">
        <f>_xll.SNL.Clients.Office.Excel.Functions.SPG($D160, V$1, $F160, "Options: Curr=USD, Mag=Actuals")</f>
        <v>LSE:BARC</v>
      </c>
      <c r="W160" t="str">
        <f>_xll.SNL.Clients.Office.Excel.Functions.SPG($D160, W$1, $F160, "Options: Curr=USD, Mag=Actuals")</f>
        <v>Bank</v>
      </c>
      <c r="X160" s="6">
        <f>_xll.SNL.Clients.Office.Excel.Functions.SPG($D160, X$1, $F160, "Options: Curr=USD, Mag=Actuals")</f>
        <v>32864376476.422112</v>
      </c>
      <c r="Y160" s="6">
        <f>_xll.SNL.Clients.Office.Excel.Functions.SPG($D160, Y$1, $F160, "Options: Curr=USD, Mag=Actuals")</f>
        <v>0</v>
      </c>
      <c r="Z160" s="6">
        <f>_xll.SNL.Clients.Office.Excel.Functions.SPG($D160, Z$1, $F160, "Options: Curr=USD, Mag=Actuals")</f>
        <v>0</v>
      </c>
      <c r="AA160" s="6">
        <f>_xll.SNL.Clients.Office.Excel.Functions.SPG($D160, AA$1, $F160, "Options: Curr=USD, Mag=Actuals")</f>
        <v>286865940.50117683</v>
      </c>
      <c r="AB160" s="6">
        <f>_xll.SNL.Clients.Office.Excel.Functions.SPG($D160, AB$1, $F160, "Options: Curr=USD, Mag=Actuals")</f>
        <v>-7.9244734945076473E-2</v>
      </c>
      <c r="AC160" s="6" t="str">
        <f>_xll.SNL.Clients.Office.Excel.Functions.SPG($D160, AC$1, $F160, "Options: Curr=USD, Mag=Actuals")</f>
        <v>NM</v>
      </c>
      <c r="AD160" s="6">
        <f>_xll.SNL.Clients.Office.Excel.Functions.SPG($D160, AD$1, $F160, "Options: Curr=USD, Mag=Actuals")</f>
        <v>1.16735369623844E-2</v>
      </c>
      <c r="AE160" s="6">
        <f>_xll.SNL.Clients.Office.Excel.Functions.SPG($D160, AE$1, $F160, "Options: Curr=USD, Mag=Actuals")</f>
        <v>0.28689856312957202</v>
      </c>
      <c r="AF160" s="6">
        <f>_xll.SNL.Clients.Office.Excel.Functions.SPG($D160, AF$1, $F160, "Options: Curr=USD, Mag=Actuals")</f>
        <v>2456710526315.7891</v>
      </c>
      <c r="AG160" s="6">
        <f>_xll.SNL.Clients.Office.Excel.Functions.SPG($D160, AG$1, $F160, "Options: Curr=USD, Mag=Actuals")</f>
        <v>749449317738.79138</v>
      </c>
      <c r="AH160" s="6">
        <f>_xll.SNL.Clients.Office.Excel.Functions.SPG($D160, AH$1, $F160, "Options: Curr=USD, Mag=Actuals")</f>
        <v>97443144899.285248</v>
      </c>
      <c r="AI160" s="6">
        <f>_xll.SNL.Clients.Office.Excel.Functions.SPG($D160, AI$1, $F160, "Options: Curr=USD, Mag=Actuals")</f>
        <v>41274</v>
      </c>
      <c r="AJ160" s="6" t="str">
        <f>_xll.SNL.Clients.Office.Excel.Functions.SPG($D160, AJ$1, $F160, "Options: Curr=USD, Mag=Actuals")</f>
        <v>#INVALID FUNCTION PARAMETER</v>
      </c>
      <c r="AK160" s="6" t="str">
        <f>_xll.SNL.Clients.Office.Excel.Functions.SPG($D160, AK$1, $F160, "Options: Curr=USD, Mag=Actuals")</f>
        <v>#INVALID FUNCTION PARAMETER</v>
      </c>
      <c r="AL160" s="6" t="str">
        <f>_xll.SNL.Clients.Office.Excel.Functions.SPG($D160, AL$1, $F160, "Options: Curr=USD, Mag=Actuals")</f>
        <v>#INVALID FUNCTION PARAMETER</v>
      </c>
      <c r="AM160" s="6" t="str">
        <f>_xll.SNL.Clients.Office.Excel.Functions.SPG($D160, AM$1, $F160, "Options: Curr=USD, Mag=Actuals")</f>
        <v>#INVALID FUNCTION PARAMETER</v>
      </c>
      <c r="AN160" s="6">
        <f>_xll.SNL.Clients.Office.Excel.Functions.SPG($D160, AN$1, $F160, "Options: Curr=USD, Mag=Actuals")</f>
        <v>2456710526315.7891</v>
      </c>
      <c r="AO160" s="6">
        <f>_xll.SNL.Clients.Office.Excel.Functions.SPG($D160, AO$1, $F160, "Options: Curr=USD, Mag=Actuals")</f>
        <v>699481806367.77124</v>
      </c>
      <c r="AP160" s="6">
        <f>_xll.SNL.Clients.Office.Excel.Functions.SPG($D160, AP$1, $F160, "Options: Curr=USD, Mag=Actuals")</f>
        <v>653409681611.43604</v>
      </c>
      <c r="AQ160" s="6">
        <f>_xll.SNL.Clients.Office.Excel.Functions.SPG($D160, AQ$1, $F160, "Options: Curr=USD, Mag=Actuals")</f>
        <v>82220597790.773224</v>
      </c>
      <c r="AR160" s="6">
        <f>_xll.SNL.Clients.Office.Excel.Functions.SPG($D160, AR$1, $F160, "Options: Curr=USD, Mag=Actuals")</f>
        <v>97443144899.285248</v>
      </c>
      <c r="AS160" s="6">
        <f>_xll.SNL.Clients.Office.Excel.Functions.SPG($D160, AS$1, $F160, "Options: Curr=USD, Mag=Actuals")</f>
        <v>84585769980.506821</v>
      </c>
      <c r="AT160" s="6">
        <f>_xll.SNL.Clients.Office.Excel.Functions.SPG($D160, AT$1, $F160, "Options: Curr=USD, Mag=Actuals")</f>
        <v>28.472292477077101</v>
      </c>
      <c r="AU160" s="6">
        <f>_xll.SNL.Clients.Office.Excel.Functions.SPG($D160, AU$1, $F160, "Options: Curr=USD, Mag=Actuals")</f>
        <v>107.051031849224</v>
      </c>
      <c r="AV160" s="6">
        <f>_xll.SNL.Clients.Office.Excel.Functions.SPG($D160, AV$1, $F160, "Options: Curr=USD, Mag=Actuals")</f>
        <v>3.9664072692119801</v>
      </c>
      <c r="AW160" s="6">
        <f>_xll.SNL.Clients.Office.Excel.Functions.SPG($D160, AW$1, $F160, "Options: Curr=USD, Mag=Actuals")</f>
        <v>3.4611641837871501</v>
      </c>
      <c r="AX160" s="6">
        <f>_xll.SNL.Clients.Office.Excel.Functions.SPG($D160, AX$1, $F160, "Options: Curr=USD, Mag=Actuals")</f>
        <v>286865940.50117683</v>
      </c>
      <c r="AY160" s="6">
        <f>_xll.SNL.Clients.Office.Excel.Functions.SPG($D160, AY$1, $F160, "Options: Curr=USD, Mag=Actuals")</f>
        <v>-988974292.11455429</v>
      </c>
      <c r="AZ160" s="6">
        <f>_xll.SNL.Clients.Office.Excel.Functions.SPG($D160, AZ$1, $F160, "Options: Curr=USD, Mag=Actuals")</f>
        <v>1.16735369623844E-2</v>
      </c>
      <c r="BA160" s="6">
        <f>_xll.SNL.Clients.Office.Excel.Functions.SPG($D160, BA$1, $F160, "Options: Curr=USD, Mag=Actuals")</f>
        <v>0.28689856312957202</v>
      </c>
      <c r="BB160" s="6">
        <f>_xll.SNL.Clients.Office.Excel.Functions.SPG($D160, BB$1, $F160, "Options: Curr=USD, Mag=Actuals")</f>
        <v>-1.16433116265184</v>
      </c>
      <c r="BC160" s="6">
        <f>_xll.SNL.Clients.Office.Excel.Functions.SPG($D160, BC$1, $F160, "Options: Curr=USD, Mag=Actuals")</f>
        <v>0</v>
      </c>
      <c r="BD160" s="6">
        <f>_xll.SNL.Clients.Office.Excel.Functions.SPG($D160, BD$1, $F160, "Options: Curr=USD, Mag=Actuals")</f>
        <v>4.6642764732201601E-2</v>
      </c>
      <c r="BE160" s="6">
        <f>_xll.SNL.Clients.Office.Excel.Functions.SPG($D160, BE$1, $F160, "Options: Curr=USD, Mag=Actuals")</f>
        <v>0.60895876242449698</v>
      </c>
      <c r="BF160" s="6">
        <f>_xll.SNL.Clients.Office.Excel.Functions.SPG($D160, BF$1, $F160, "Options: Curr=USD, Mag=Actuals")</f>
        <v>0</v>
      </c>
      <c r="BG160" s="6">
        <f>_xll.SNL.Clients.Office.Excel.Functions.SPG($D160, BG$1, $F160, "Options: Curr=USD, Mag=Actuals")</f>
        <v>1.1911522329186599</v>
      </c>
      <c r="BH160" s="6">
        <f>_xll.SNL.Clients.Office.Excel.Functions.SPG($D160, BH$1, $F160, "Options: Curr=USD, Mag=Actuals")</f>
        <v>0.146209438086881</v>
      </c>
      <c r="BI160" s="6">
        <f>_xll.SNL.Clients.Office.Excel.Functions.SPG($D160, BI$1, $F160, "Options: Curr=USD, Mag=Actuals")</f>
        <v>2.43315461105772</v>
      </c>
      <c r="BJ160" s="6">
        <f>_xll.SNL.Clients.Office.Excel.Functions.SPG($D160, BJ$1, $F160, "Options: Curr=USD, Mag=Actuals")</f>
        <v>0</v>
      </c>
      <c r="BK160" s="6">
        <f>_xll.SNL.Clients.Office.Excel.Functions.SPG($D160, BK$1, $F160, "Options: Curr=USD, Mag=Actuals")</f>
        <v>4.7593658665139902</v>
      </c>
      <c r="BL160" s="6">
        <f>_xll.SNL.Clients.Office.Excel.Functions.SPG($D160, BL$1, $F160, "Options: Curr=USD, Mag=Actuals")</f>
        <v>0.58419418590000605</v>
      </c>
      <c r="BM160" s="6">
        <f>_xll.SNL.Clients.Office.Excel.Functions.SPG($D160, BM$1, $F160, "Options: Curr=USD, Mag=Actuals")</f>
        <v>-4.50965957355541E-2</v>
      </c>
      <c r="BN160" s="6">
        <f>_xll.SNL.Clients.Office.Excel.Functions.SPG($D160, BN$1, $F160, "Options: Curr=USD, Mag=Actuals")</f>
        <v>0</v>
      </c>
      <c r="BO160" s="6">
        <f>_xll.SNL.Clients.Office.Excel.Functions.SPG($D160, BO$1, $F160, "Options: Curr=USD, Mag=Actuals")</f>
        <v>45.534336419753103</v>
      </c>
      <c r="BP160" s="6">
        <f>_xll.SNL.Clients.Office.Excel.Functions.SPG($D160, BP$1, $F160, "Options: Curr=USD, Mag=Actuals")</f>
        <v>0</v>
      </c>
      <c r="BQ160" s="6">
        <f>_xll.SNL.Clients.Office.Excel.Functions.SPG($D160, BQ$1, $F160, "Options: Curr=USD, Mag=Actuals")</f>
        <v>89.067322530864203</v>
      </c>
      <c r="BR160" s="6">
        <f>_xll.SNL.Clients.Office.Excel.Functions.SPG($D160, BR$1, $F160, "Options: Curr=USD, Mag=Actuals")</f>
        <v>10.770497685693099</v>
      </c>
      <c r="BS160" s="6">
        <f>_xll.SNL.Clients.Office.Excel.Functions.SPG($D160, BS$1, $F160, "Options: Curr=USD, Mag=Actuals")</f>
        <v>13.2262702872942</v>
      </c>
      <c r="BT160" s="6">
        <f>_xll.SNL.Clients.Office.Excel.Functions.SPG($D160, BT$1, $F160, "Options: Curr=USD, Mag=Actuals")</f>
        <v>17.0050571413082</v>
      </c>
      <c r="BU160" s="6">
        <f>_xll.SNL.Clients.Office.Excel.Functions.SPG($D160, BU$1, $F160, "Options: Curr=USD, Mag=Actuals")</f>
        <v>4.0766076277371903</v>
      </c>
      <c r="BV160" s="6">
        <f>_xll.SNL.Clients.Office.Excel.Functions.SPG($D160, BV$1, $F160, "Options: Curr=USD, Mag=Actuals")</f>
        <v>0</v>
      </c>
      <c r="BW160" s="6">
        <f>_xll.SNL.Clients.Office.Excel.Functions.SPG($D160, BW$1, $F160, "Options: Curr=USD, Mag=Actuals")</f>
        <v>0</v>
      </c>
      <c r="BX160" s="6">
        <f>_xll.SNL.Clients.Office.Excel.Functions.SPG($D160, BX$1, $F160, "Options: Curr=USD, Mag=Actuals")</f>
        <v>896031513970.11047</v>
      </c>
      <c r="BY160" s="6">
        <f>_xll.SNL.Clients.Office.Excel.Functions.SPG($D160, BY$1, $F160, "Options: Curr=USD, Mag=Actuals")</f>
        <v>25.613961309246299</v>
      </c>
      <c r="BZ160" s="6">
        <f>_xll.SNL.Clients.Office.Excel.Functions.SPG($D160, BZ$1, $F160, "Options: Curr=USD, Mag=Actuals")</f>
        <v>39645873944.11956</v>
      </c>
      <c r="CA160" s="6" t="str">
        <f>_xll.SNL.Clients.Office.Excel.Functions.SPG($D160, CA$1, $F160, "Options: Curr=USD, Mag=Actuals")</f>
        <v>Impaired Loans</v>
      </c>
      <c r="CB160" s="6">
        <f>_xll.SNL.Clients.Office.Excel.Functions.SPG($D160, CB$1, $F160, "Options: Curr=USD, Mag=Actuals")</f>
        <v>5.2857730708422697</v>
      </c>
      <c r="CC160" s="6">
        <f>_xll.SNL.Clients.Office.Excel.Functions.SPG($D160, CC$1, $F160, "Options: Curr=USD, Mag=Actuals")</f>
        <v>40.792926507212201</v>
      </c>
      <c r="CD160" s="6">
        <f>_xll.SNL.Clients.Office.Excel.Functions.SPG($D160, CD$1, $F160, "Options: Curr=USD, Mag=Actuals")</f>
        <v>0.57031998189732702</v>
      </c>
      <c r="CE160" s="6">
        <f>_xll.SNL.Clients.Office.Excel.Functions.SPG($D160, CE$1, $F160, "Options: Curr=USD, Mag=Actuals")</f>
        <v>117.291574768416</v>
      </c>
      <c r="CF160" s="6">
        <f>_xll.SNL.Clients.Office.Excel.Functions.SPG($D160, CF$1, $F160, "Options: Curr=USD, Mag=Actuals")</f>
        <v>1.68020271587291</v>
      </c>
      <c r="CG160" s="6">
        <f>_xll.SNL.Clients.Office.Excel.Functions.SPG($D160, CG$1, $F160, "Options: Curr=USD, Mag=Actuals")</f>
        <v>6.3003874818327601</v>
      </c>
    </row>
    <row r="161" spans="1:85" x14ac:dyDescent="0.3">
      <c r="A161" s="10" t="s">
        <v>92</v>
      </c>
      <c r="B161" s="10" t="s">
        <v>85</v>
      </c>
      <c r="C161" s="10" t="s">
        <v>11</v>
      </c>
      <c r="D161">
        <v>114508</v>
      </c>
      <c r="E161" s="10" t="s">
        <v>28</v>
      </c>
      <c r="F161" s="10" t="s">
        <v>70</v>
      </c>
      <c r="G161">
        <v>-195.7</v>
      </c>
      <c r="H161">
        <v>468.76</v>
      </c>
      <c r="I161">
        <v>664.46</v>
      </c>
      <c r="J161">
        <v>2784.55</v>
      </c>
      <c r="K161">
        <v>43304.08</v>
      </c>
      <c r="L161">
        <v>1.79</v>
      </c>
      <c r="M161">
        <v>3072.500439766503</v>
      </c>
      <c r="N161">
        <v>64.3</v>
      </c>
      <c r="O161">
        <v>2.56</v>
      </c>
      <c r="P161">
        <v>1.08</v>
      </c>
      <c r="Q161">
        <v>0.64</v>
      </c>
      <c r="R161">
        <v>0.61</v>
      </c>
      <c r="S161" t="str">
        <f>_xll.SNL.Clients.Office.Excel.Functions.SPG(D161, S$1, F161, "Options: Curr=USD, Mag=Actuals")</f>
        <v>Barclays PLC (LSE:BARC)</v>
      </c>
      <c r="T161" t="str">
        <f>_xll.SNL.Clients.Office.Excel.Functions.SPG($D161, T$1, $F161, "Options: Curr=USD, Mag=Actuals")</f>
        <v>Barclays PLC</v>
      </c>
      <c r="U161" s="6">
        <f>_xll.SNL.Clients.Office.Excel.Functions.SPG($D161, U$1, $F161, "Options: Curr=USD, Mag=Actuals")</f>
        <v>2224549668874.1724</v>
      </c>
      <c r="V161" t="str">
        <f>_xll.SNL.Clients.Office.Excel.Functions.SPG($D161, V$1, $F161, "Options: Curr=USD, Mag=Actuals")</f>
        <v>LSE:BARC</v>
      </c>
      <c r="W161" t="str">
        <f>_xll.SNL.Clients.Office.Excel.Functions.SPG($D161, W$1, $F161, "Options: Curr=USD, Mag=Actuals")</f>
        <v>Bank</v>
      </c>
      <c r="X161" s="6">
        <f>_xll.SNL.Clients.Office.Excel.Functions.SPG($D161, X$1, $F161, "Options: Curr=USD, Mag=Actuals")</f>
        <v>37163016251.966202</v>
      </c>
      <c r="Y161" s="6">
        <f>_xll.SNL.Clients.Office.Excel.Functions.SPG($D161, Y$1, $F161, "Options: Curr=USD, Mag=Actuals")</f>
        <v>0</v>
      </c>
      <c r="Z161" s="6">
        <f>_xll.SNL.Clients.Office.Excel.Functions.SPG($D161, Z$1, $F161, "Options: Curr=USD, Mag=Actuals")</f>
        <v>0</v>
      </c>
      <c r="AA161" s="6">
        <f>_xll.SNL.Clients.Office.Excel.Functions.SPG($D161, AA$1, $F161, "Options: Curr=USD, Mag=Actuals")</f>
        <v>2029235552.5112689</v>
      </c>
      <c r="AB161" s="6">
        <f>_xll.SNL.Clients.Office.Excel.Functions.SPG($D161, AB$1, $F161, "Options: Curr=USD, Mag=Actuals")</f>
        <v>6.2582438011141675E-2</v>
      </c>
      <c r="AC161" s="6" t="str">
        <f>_xll.SNL.Clients.Office.Excel.Functions.SPG($D161, AC$1, $F161, "Options: Curr=USD, Mag=Actuals")</f>
        <v>NM</v>
      </c>
      <c r="AD161" s="6">
        <f>_xll.SNL.Clients.Office.Excel.Functions.SPG($D161, AD$1, $F161, "Options: Curr=USD, Mag=Actuals")</f>
        <v>8.7198091524885002E-2</v>
      </c>
      <c r="AE161" s="6">
        <f>_xll.SNL.Clients.Office.Excel.Functions.SPG($D161, AE$1, $F161, "Options: Curr=USD, Mag=Actuals")</f>
        <v>2.1460230527881099</v>
      </c>
      <c r="AF161" s="6">
        <f>_xll.SNL.Clients.Office.Excel.Functions.SPG($D161, AF$1, $F161, "Options: Curr=USD, Mag=Actuals")</f>
        <v>2224549668874.1724</v>
      </c>
      <c r="AG161" s="6">
        <f>_xll.SNL.Clients.Office.Excel.Functions.SPG($D161, AG$1, $F161, "Options: Curr=USD, Mag=Actuals")</f>
        <v>662468543046.35767</v>
      </c>
      <c r="AH161" s="6">
        <f>_xll.SNL.Clients.Office.Excel.Functions.SPG($D161, AH$1, $F161, "Options: Curr=USD, Mag=Actuals")</f>
        <v>105875827814.56953</v>
      </c>
      <c r="AI161" s="6">
        <f>_xll.SNL.Clients.Office.Excel.Functions.SPG($D161, AI$1, $F161, "Options: Curr=USD, Mag=Actuals")</f>
        <v>41639</v>
      </c>
      <c r="AJ161" s="6" t="str">
        <f>_xll.SNL.Clients.Office.Excel.Functions.SPG($D161, AJ$1, $F161, "Options: Curr=USD, Mag=Actuals")</f>
        <v>#INVALID FUNCTION PARAMETER</v>
      </c>
      <c r="AK161" s="6" t="str">
        <f>_xll.SNL.Clients.Office.Excel.Functions.SPG($D161, AK$1, $F161, "Options: Curr=USD, Mag=Actuals")</f>
        <v>#INVALID FUNCTION PARAMETER</v>
      </c>
      <c r="AL161" s="6" t="str">
        <f>_xll.SNL.Clients.Office.Excel.Functions.SPG($D161, AL$1, $F161, "Options: Curr=USD, Mag=Actuals")</f>
        <v>#INVALID FUNCTION PARAMETER</v>
      </c>
      <c r="AM161" s="6" t="str">
        <f>_xll.SNL.Clients.Office.Excel.Functions.SPG($D161, AM$1, $F161, "Options: Curr=USD, Mag=Actuals")</f>
        <v>#INVALID FUNCTION PARAMETER</v>
      </c>
      <c r="AN161" s="6">
        <f>_xll.SNL.Clients.Office.Excel.Functions.SPG($D161, AN$1, $F161, "Options: Curr=USD, Mag=Actuals")</f>
        <v>2224549668874.1724</v>
      </c>
      <c r="AO161" s="6">
        <f>_xll.SNL.Clients.Office.Excel.Functions.SPG($D161, AO$1, $F161, "Options: Curr=USD, Mag=Actuals")</f>
        <v>718935430463.57617</v>
      </c>
      <c r="AP161" s="6">
        <f>_xll.SNL.Clients.Office.Excel.Functions.SPG($D161, AP$1, $F161, "Options: Curr=USD, Mag=Actuals")</f>
        <v>728591059602.64893</v>
      </c>
      <c r="AQ161" s="6">
        <f>_xll.SNL.Clients.Office.Excel.Functions.SPG($D161, AQ$1, $F161, "Options: Curr=USD, Mag=Actuals")</f>
        <v>91697019867.549667</v>
      </c>
      <c r="AR161" s="6">
        <f>_xll.SNL.Clients.Office.Excel.Functions.SPG($D161, AR$1, $F161, "Options: Curr=USD, Mag=Actuals")</f>
        <v>105875827814.56953</v>
      </c>
      <c r="AS161" s="6">
        <f>_xll.SNL.Clients.Office.Excel.Functions.SPG($D161, AS$1, $F161, "Options: Curr=USD, Mag=Actuals")</f>
        <v>93152317880.794708</v>
      </c>
      <c r="AT161" s="6">
        <f>_xll.SNL.Clients.Office.Excel.Functions.SPG($D161, AT$1, $F161, "Options: Curr=USD, Mag=Actuals")</f>
        <v>32.318245823993003</v>
      </c>
      <c r="AU161" s="6">
        <f>_xll.SNL.Clients.Office.Excel.Functions.SPG($D161, AU$1, $F161, "Options: Curr=USD, Mag=Actuals")</f>
        <v>98.674753277327</v>
      </c>
      <c r="AV161" s="6">
        <f>_xll.SNL.Clients.Office.Excel.Functions.SPG($D161, AV$1, $F161, "Options: Curr=USD, Mag=Actuals")</f>
        <v>4.75942746057689</v>
      </c>
      <c r="AW161" s="6">
        <f>_xll.SNL.Clients.Office.Excel.Functions.SPG($D161, AW$1, $F161, "Options: Curr=USD, Mag=Actuals")</f>
        <v>4.2115569301983697</v>
      </c>
      <c r="AX161" s="6">
        <f>_xll.SNL.Clients.Office.Excel.Functions.SPG($D161, AX$1, $F161, "Options: Curr=USD, Mag=Actuals")</f>
        <v>2029235552.5112689</v>
      </c>
      <c r="AY161" s="6">
        <f>_xll.SNL.Clients.Office.Excel.Functions.SPG($D161, AY$1, $F161, "Options: Curr=USD, Mag=Actuals")</f>
        <v>844862913.15041256</v>
      </c>
      <c r="AZ161" s="6">
        <f>_xll.SNL.Clients.Office.Excel.Functions.SPG($D161, AZ$1, $F161, "Options: Curr=USD, Mag=Actuals")</f>
        <v>8.7198091524885002E-2</v>
      </c>
      <c r="BA161" s="6">
        <f>_xll.SNL.Clients.Office.Excel.Functions.SPG($D161, BA$1, $F161, "Options: Curr=USD, Mag=Actuals")</f>
        <v>2.1460230527881099</v>
      </c>
      <c r="BB161" s="6">
        <f>_xll.SNL.Clients.Office.Excel.Functions.SPG($D161, BB$1, $F161, "Options: Curr=USD, Mag=Actuals")</f>
        <v>1.05557659649852</v>
      </c>
      <c r="BC161" s="6">
        <f>_xll.SNL.Clients.Office.Excel.Functions.SPG($D161, BC$1, $F161, "Options: Curr=USD, Mag=Actuals")</f>
        <v>0</v>
      </c>
      <c r="BD161" s="6">
        <f>_xll.SNL.Clients.Office.Excel.Functions.SPG($D161, BD$1, $F161, "Options: Curr=USD, Mag=Actuals")</f>
        <v>0.339694419072126</v>
      </c>
      <c r="BE161" s="6">
        <f>_xll.SNL.Clients.Office.Excel.Functions.SPG($D161, BE$1, $F161, "Options: Curr=USD, Mag=Actuals")</f>
        <v>0.63579980844320605</v>
      </c>
      <c r="BF161" s="6">
        <f>_xll.SNL.Clients.Office.Excel.Functions.SPG($D161, BF$1, $F161, "Options: Curr=USD, Mag=Actuals")</f>
        <v>0</v>
      </c>
      <c r="BG161" s="6">
        <f>_xll.SNL.Clients.Office.Excel.Functions.SPG($D161, BG$1, $F161, "Options: Curr=USD, Mag=Actuals")</f>
        <v>1.3038030755143399</v>
      </c>
      <c r="BH161" s="6">
        <f>_xll.SNL.Clients.Office.Excel.Functions.SPG($D161, BH$1, $F161, "Options: Curr=USD, Mag=Actuals")</f>
        <v>0.29312542717694601</v>
      </c>
      <c r="BI161" s="6">
        <f>_xll.SNL.Clients.Office.Excel.Functions.SPG($D161, BI$1, $F161, "Options: Curr=USD, Mag=Actuals")</f>
        <v>2.47686208262536</v>
      </c>
      <c r="BJ161" s="6">
        <f>_xll.SNL.Clients.Office.Excel.Functions.SPG($D161, BJ$1, $F161, "Options: Curr=USD, Mag=Actuals")</f>
        <v>0</v>
      </c>
      <c r="BK161" s="6">
        <f>_xll.SNL.Clients.Office.Excel.Functions.SPG($D161, BK$1, $F161, "Options: Curr=USD, Mag=Actuals")</f>
        <v>5.0791780023637196</v>
      </c>
      <c r="BL161" s="6">
        <f>_xll.SNL.Clients.Office.Excel.Functions.SPG($D161, BL$1, $F161, "Options: Curr=USD, Mag=Actuals")</f>
        <v>1.14191801631031</v>
      </c>
      <c r="BM161" s="6">
        <f>_xll.SNL.Clients.Office.Excel.Functions.SPG($D161, BM$1, $F161, "Options: Curr=USD, Mag=Actuals")</f>
        <v>0.49212475978143799</v>
      </c>
      <c r="BN161" s="6">
        <f>_xll.SNL.Clients.Office.Excel.Functions.SPG($D161, BN$1, $F161, "Options: Curr=USD, Mag=Actuals")</f>
        <v>0</v>
      </c>
      <c r="BO161" s="6">
        <f>_xll.SNL.Clients.Office.Excel.Functions.SPG($D161, BO$1, $F161, "Options: Curr=USD, Mag=Actuals")</f>
        <v>39.8139182419063</v>
      </c>
      <c r="BP161" s="6">
        <f>_xll.SNL.Clients.Office.Excel.Functions.SPG($D161, BP$1, $F161, "Options: Curr=USD, Mag=Actuals")</f>
        <v>0</v>
      </c>
      <c r="BQ161" s="6">
        <f>_xll.SNL.Clients.Office.Excel.Functions.SPG($D161, BQ$1, $F161, "Options: Curr=USD, Mag=Actuals")</f>
        <v>81.644423862248999</v>
      </c>
      <c r="BR161" s="6">
        <f>_xll.SNL.Clients.Office.Excel.Functions.SPG($D161, BR$1, $F161, "Options: Curr=USD, Mag=Actuals")</f>
        <v>13.1856858196945</v>
      </c>
      <c r="BS161" s="6">
        <f>_xll.SNL.Clients.Office.Excel.Functions.SPG($D161, BS$1, $F161, "Options: Curr=USD, Mag=Actuals")</f>
        <v>15.732408140718</v>
      </c>
      <c r="BT161" s="6">
        <f>_xll.SNL.Clients.Office.Excel.Functions.SPG($D161, BT$1, $F161, "Options: Curr=USD, Mag=Actuals")</f>
        <v>19.917758568694701</v>
      </c>
      <c r="BU161" s="6">
        <f>_xll.SNL.Clients.Office.Excel.Functions.SPG($D161, BU$1, $F161, "Options: Curr=USD, Mag=Actuals")</f>
        <v>4.7312719641999301</v>
      </c>
      <c r="BV161" s="6">
        <f>_xll.SNL.Clients.Office.Excel.Functions.SPG($D161, BV$1, $F161, "Options: Curr=USD, Mag=Actuals")</f>
        <v>600476821192.05298</v>
      </c>
      <c r="BW161" s="6">
        <f>_xll.SNL.Clients.Office.Excel.Functions.SPG($D161, BW$1, $F161, "Options: Curr=USD, Mag=Actuals")</f>
        <v>181475165562.91388</v>
      </c>
      <c r="BX161" s="6">
        <f>_xll.SNL.Clients.Office.Excel.Functions.SPG($D161, BX$1, $F161, "Options: Curr=USD, Mag=Actuals")</f>
        <v>781951986754.9668</v>
      </c>
      <c r="BY161" s="6">
        <f>_xll.SNL.Clients.Office.Excel.Functions.SPG($D161, BY$1, $F161, "Options: Curr=USD, Mag=Actuals")</f>
        <v>26.4067881883974</v>
      </c>
      <c r="BZ161" s="6">
        <f>_xll.SNL.Clients.Office.Excel.Functions.SPG($D161, BZ$1, $F161, "Options: Curr=USD, Mag=Actuals")</f>
        <v>41622516556.291397</v>
      </c>
      <c r="CA161" s="6" t="str">
        <f>_xll.SNL.Clients.Office.Excel.Functions.SPG($D161, CA$1, $F161, "Options: Curr=USD, Mag=Actuals")</f>
        <v>Impaired Loans</v>
      </c>
      <c r="CB161" s="6">
        <f>_xll.SNL.Clients.Office.Excel.Functions.SPG($D161, CB$1, $F161, "Options: Curr=USD, Mag=Actuals")</f>
        <v>5.4494495275626402</v>
      </c>
      <c r="CC161" s="6">
        <f>_xll.SNL.Clients.Office.Excel.Functions.SPG($D161, CC$1, $F161, "Options: Curr=USD, Mag=Actuals")</f>
        <v>39.583070915732499</v>
      </c>
      <c r="CD161" s="6">
        <f>_xll.SNL.Clients.Office.Excel.Functions.SPG($D161, CD$1, $F161, "Options: Curr=USD, Mag=Actuals")</f>
        <v>0.52998133552851401</v>
      </c>
      <c r="CE161" s="6">
        <f>_xll.SNL.Clients.Office.Excel.Functions.SPG($D161, CE$1, $F161, "Options: Curr=USD, Mag=Actuals")</f>
        <v>59.655963302752298</v>
      </c>
      <c r="CF161" s="6">
        <f>_xll.SNL.Clients.Office.Excel.Functions.SPG($D161, CF$1, $F161, "Options: Curr=USD, Mag=Actuals")</f>
        <v>1.5711062122424</v>
      </c>
      <c r="CG161" s="6">
        <f>_xll.SNL.Clients.Office.Excel.Functions.SPG($D161, CG$1, $F161, "Options: Curr=USD, Mag=Actuals")</f>
        <v>7.0855023406959798</v>
      </c>
    </row>
    <row r="162" spans="1:85" x14ac:dyDescent="0.3">
      <c r="A162" s="10" t="s">
        <v>92</v>
      </c>
      <c r="B162" s="10" t="s">
        <v>85</v>
      </c>
      <c r="C162" s="10" t="s">
        <v>11</v>
      </c>
      <c r="D162">
        <v>114508</v>
      </c>
      <c r="E162" s="10" t="s">
        <v>28</v>
      </c>
      <c r="F162" s="10" t="s">
        <v>71</v>
      </c>
      <c r="G162">
        <v>-215.42</v>
      </c>
      <c r="H162">
        <v>475.94</v>
      </c>
      <c r="I162">
        <v>691.36</v>
      </c>
      <c r="J162">
        <v>3066.12</v>
      </c>
      <c r="K162">
        <v>47336.07</v>
      </c>
      <c r="L162">
        <v>3.2</v>
      </c>
      <c r="M162">
        <v>3338.9132783858649</v>
      </c>
      <c r="N162">
        <v>64.77</v>
      </c>
      <c r="O162">
        <v>1.46</v>
      </c>
      <c r="P162">
        <v>-1</v>
      </c>
      <c r="Q162">
        <v>0.61</v>
      </c>
      <c r="R162">
        <v>0.64</v>
      </c>
      <c r="S162" t="str">
        <f>_xll.SNL.Clients.Office.Excel.Functions.SPG(D162, S$1, F162, "Options: Curr=USD, Mag=Actuals")</f>
        <v>Barclays PLC (LSE:BARC)</v>
      </c>
      <c r="T162" t="str">
        <f>_xll.SNL.Clients.Office.Excel.Functions.SPG($D162, T$1, $F162, "Options: Curr=USD, Mag=Actuals")</f>
        <v>Barclays PLC</v>
      </c>
      <c r="U162" s="6">
        <f>_xll.SNL.Clients.Office.Excel.Functions.SPG($D162, U$1, $F162, "Options: Curr=USD, Mag=Actuals")</f>
        <v>2117096975366.3862</v>
      </c>
      <c r="V162" t="str">
        <f>_xll.SNL.Clients.Office.Excel.Functions.SPG($D162, V$1, $F162, "Options: Curr=USD, Mag=Actuals")</f>
        <v>LSE:BARC</v>
      </c>
      <c r="W162" t="str">
        <f>_xll.SNL.Clients.Office.Excel.Functions.SPG($D162, W$1, $F162, "Options: Curr=USD, Mag=Actuals")</f>
        <v>Bank</v>
      </c>
      <c r="X162" s="6">
        <f>_xll.SNL.Clients.Office.Excel.Functions.SPG($D162, X$1, $F162, "Options: Curr=USD, Mag=Actuals")</f>
        <v>36638632509.48394</v>
      </c>
      <c r="Y162" s="6">
        <f>_xll.SNL.Clients.Office.Excel.Functions.SPG($D162, Y$1, $F162, "Options: Curr=USD, Mag=Actuals")</f>
        <v>10495012549.933119</v>
      </c>
      <c r="Z162" s="6">
        <f>_xll.SNL.Clients.Office.Excel.Functions.SPG($D162, Z$1, $F162, "Options: Curr=USD, Mag=Actuals")</f>
        <v>8931469863.9226742</v>
      </c>
      <c r="AA162" s="6">
        <f>_xll.SNL.Clients.Office.Excel.Functions.SPG($D162, AA$1, $F162, "Options: Curr=USD, Mag=Actuals")</f>
        <v>1392195542.3380668</v>
      </c>
      <c r="AB162" s="6">
        <f>_xll.SNL.Clients.Office.Excel.Functions.SPG($D162, AB$1, $F162, "Options: Curr=USD, Mag=Actuals")</f>
        <v>-1.6475686891574755E-2</v>
      </c>
      <c r="AC162" s="6" t="str">
        <f>_xll.SNL.Clients.Office.Excel.Functions.SPG($D162, AC$1, $F162, "Options: Curr=USD, Mag=Actuals")</f>
        <v>NM</v>
      </c>
      <c r="AD162" s="6">
        <f>_xll.SNL.Clients.Office.Excel.Functions.SPG($D162, AD$1, $F162, "Options: Curr=USD, Mag=Actuals")</f>
        <v>6.2669838971888298E-2</v>
      </c>
      <c r="AE162" s="6">
        <f>_xll.SNL.Clients.Office.Excel.Functions.SPG($D162, AE$1, $F162, "Options: Curr=USD, Mag=Actuals")</f>
        <v>1.2930795377814499</v>
      </c>
      <c r="AF162" s="6">
        <f>_xll.SNL.Clients.Office.Excel.Functions.SPG($D162, AF$1, $F162, "Options: Curr=USD, Mag=Actuals")</f>
        <v>2117096975366.3862</v>
      </c>
      <c r="AG162" s="6">
        <f>_xll.SNL.Clients.Office.Excel.Functions.SPG($D162, AG$1, $F162, "Options: Curr=USD, Mag=Actuals")</f>
        <v>480648581228.56262</v>
      </c>
      <c r="AH162" s="6">
        <f>_xll.SNL.Clients.Office.Excel.Functions.SPG($D162, AH$1, $F162, "Options: Curr=USD, Mag=Actuals")</f>
        <v>102834424695.97755</v>
      </c>
      <c r="AI162" s="6">
        <f>_xll.SNL.Clients.Office.Excel.Functions.SPG($D162, AI$1, $F162, "Options: Curr=USD, Mag=Actuals")</f>
        <v>42004</v>
      </c>
      <c r="AJ162" s="6" t="str">
        <f>_xll.SNL.Clients.Office.Excel.Functions.SPG($D162, AJ$1, $F162, "Options: Curr=USD, Mag=Actuals")</f>
        <v>#INVALID FUNCTION PARAMETER</v>
      </c>
      <c r="AK162" s="6" t="str">
        <f>_xll.SNL.Clients.Office.Excel.Functions.SPG($D162, AK$1, $F162, "Options: Curr=USD, Mag=Actuals")</f>
        <v>#INVALID FUNCTION PARAMETER</v>
      </c>
      <c r="AL162" s="6" t="str">
        <f>_xll.SNL.Clients.Office.Excel.Functions.SPG($D162, AL$1, $F162, "Options: Curr=USD, Mag=Actuals")</f>
        <v>#INVALID FUNCTION PARAMETER</v>
      </c>
      <c r="AM162" s="6" t="str">
        <f>_xll.SNL.Clients.Office.Excel.Functions.SPG($D162, AM$1, $F162, "Options: Curr=USD, Mag=Actuals")</f>
        <v>#INVALID FUNCTION PARAMETER</v>
      </c>
      <c r="AN162" s="6">
        <f>_xll.SNL.Clients.Office.Excel.Functions.SPG($D162, AN$1, $F162, "Options: Curr=USD, Mag=Actuals")</f>
        <v>2117096975366.3862</v>
      </c>
      <c r="AO162" s="6">
        <f>_xll.SNL.Clients.Office.Excel.Functions.SPG($D162, AO$1, $F162, "Options: Curr=USD, Mag=Actuals")</f>
        <v>666927034611.78687</v>
      </c>
      <c r="AP162" s="6">
        <f>_xll.SNL.Clients.Office.Excel.Functions.SPG($D162, AP$1, $F162, "Options: Curr=USD, Mag=Actuals")</f>
        <v>678063610851.26294</v>
      </c>
      <c r="AQ162" s="6">
        <f>_xll.SNL.Clients.Office.Excel.Functions.SPG($D162, AQ$1, $F162, "Options: Curr=USD, Mag=Actuals")</f>
        <v>92870283754.287506</v>
      </c>
      <c r="AR162" s="6">
        <f>_xll.SNL.Clients.Office.Excel.Functions.SPG($D162, AR$1, $F162, "Options: Curr=USD, Mag=Actuals")</f>
        <v>102834424695.97755</v>
      </c>
      <c r="AS162" s="6">
        <f>_xll.SNL.Clients.Office.Excel.Functions.SPG($D162, AS$1, $F162, "Options: Curr=USD, Mag=Actuals")</f>
        <v>90081072653.570328</v>
      </c>
      <c r="AT162" s="6">
        <f>_xll.SNL.Clients.Office.Excel.Functions.SPG($D162, AT$1, $F162, "Options: Curr=USD, Mag=Actuals")</f>
        <v>31.501959634908498</v>
      </c>
      <c r="AU162" s="6">
        <f>_xll.SNL.Clients.Office.Excel.Functions.SPG($D162, AU$1, $F162, "Options: Curr=USD, Mag=Actuals")</f>
        <v>98.357591225770804</v>
      </c>
      <c r="AV162" s="6">
        <f>_xll.SNL.Clients.Office.Excel.Functions.SPG($D162, AV$1, $F162, "Options: Curr=USD, Mag=Actuals")</f>
        <v>4.8573318035269004</v>
      </c>
      <c r="AW162" s="6">
        <f>_xll.SNL.Clients.Office.Excel.Functions.SPG($D162, AW$1, $F162, "Options: Curr=USD, Mag=Actuals")</f>
        <v>4.2807206796045998</v>
      </c>
      <c r="AX162" s="6">
        <f>_xll.SNL.Clients.Office.Excel.Functions.SPG($D162, AX$1, $F162, "Options: Curr=USD, Mag=Actuals")</f>
        <v>1392195542.3380668</v>
      </c>
      <c r="AY162" s="6">
        <f>_xll.SNL.Clients.Office.Excel.Functions.SPG($D162, AY$1, $F162, "Options: Curr=USD, Mag=Actuals")</f>
        <v>125215220.37596813</v>
      </c>
      <c r="AZ162" s="6">
        <f>_xll.SNL.Clients.Office.Excel.Functions.SPG($D162, AZ$1, $F162, "Options: Curr=USD, Mag=Actuals")</f>
        <v>6.2669838971888298E-2</v>
      </c>
      <c r="BA162" s="6">
        <f>_xll.SNL.Clients.Office.Excel.Functions.SPG($D162, BA$1, $F162, "Options: Curr=USD, Mag=Actuals")</f>
        <v>1.2930795377814499</v>
      </c>
      <c r="BB162" s="6">
        <f>_xll.SNL.Clients.Office.Excel.Functions.SPG($D162, BB$1, $F162, "Options: Curr=USD, Mag=Actuals")</f>
        <v>-0.22057860525390699</v>
      </c>
      <c r="BC162" s="6">
        <f>_xll.SNL.Clients.Office.Excel.Functions.SPG($D162, BC$1, $F162, "Options: Curr=USD, Mag=Actuals")</f>
        <v>0.64719255719959801</v>
      </c>
      <c r="BD162" s="6">
        <f>_xll.SNL.Clients.Office.Excel.Functions.SPG($D162, BD$1, $F162, "Options: Curr=USD, Mag=Actuals")</f>
        <v>0.20715436401618401</v>
      </c>
      <c r="BE162" s="6">
        <f>_xll.SNL.Clients.Office.Excel.Functions.SPG($D162, BE$1, $F162, "Options: Curr=USD, Mag=Actuals")</f>
        <v>0.74803313120765202</v>
      </c>
      <c r="BF162" s="6">
        <f>_xll.SNL.Clients.Office.Excel.Functions.SPG($D162, BF$1, $F162, "Options: Curr=USD, Mag=Actuals")</f>
        <v>0.52820661912164302</v>
      </c>
      <c r="BG162" s="6">
        <f>_xll.SNL.Clients.Office.Excel.Functions.SPG($D162, BG$1, $F162, "Options: Curr=USD, Mag=Actuals")</f>
        <v>1.24457108613877</v>
      </c>
      <c r="BH162" s="6">
        <f>_xll.SNL.Clients.Office.Excel.Functions.SPG($D162, BH$1, $F162, "Options: Curr=USD, Mag=Actuals")</f>
        <v>0.40472107842555599</v>
      </c>
      <c r="BI162" s="6">
        <f>_xll.SNL.Clients.Office.Excel.Functions.SPG($D162, BI$1, $F162, "Options: Curr=USD, Mag=Actuals")</f>
        <v>2.4726141011446501</v>
      </c>
      <c r="BJ162" s="6">
        <f>_xll.SNL.Clients.Office.Excel.Functions.SPG($D162, BJ$1, $F162, "Options: Curr=USD, Mag=Actuals")</f>
        <v>1.7459803319801901</v>
      </c>
      <c r="BK162" s="6">
        <f>_xll.SNL.Clients.Office.Excel.Functions.SPG($D162, BK$1, $F162, "Options: Curr=USD, Mag=Actuals")</f>
        <v>4.11391406219595</v>
      </c>
      <c r="BL162" s="6">
        <f>_xll.SNL.Clients.Office.Excel.Functions.SPG($D162, BL$1, $F162, "Options: Curr=USD, Mag=Actuals")</f>
        <v>1.33780043128558</v>
      </c>
      <c r="BM162" s="6">
        <f>_xll.SNL.Clients.Office.Excel.Functions.SPG($D162, BM$1, $F162, "Options: Curr=USD, Mag=Actuals")</f>
        <v>0.32188601177899301</v>
      </c>
      <c r="BN162" s="6">
        <f>_xll.SNL.Clients.Office.Excel.Functions.SPG($D162, BN$1, $F162, "Options: Curr=USD, Mag=Actuals")</f>
        <v>0</v>
      </c>
      <c r="BO162" s="6">
        <f>_xll.SNL.Clients.Office.Excel.Functions.SPG($D162, BO$1, $F162, "Options: Curr=USD, Mag=Actuals")</f>
        <v>45.3547980933537</v>
      </c>
      <c r="BP162" s="6">
        <f>_xll.SNL.Clients.Office.Excel.Functions.SPG($D162, BP$1, $F162, "Options: Curr=USD, Mag=Actuals")</f>
        <v>32.026261354438397</v>
      </c>
      <c r="BQ162" s="6">
        <f>_xll.SNL.Clients.Office.Excel.Functions.SPG($D162, BQ$1, $F162, "Options: Curr=USD, Mag=Actuals")</f>
        <v>75.460922744851203</v>
      </c>
      <c r="BR162" s="6">
        <f>_xll.SNL.Clients.Office.Excel.Functions.SPG($D162, BR$1, $F162, "Options: Curr=USD, Mag=Actuals")</f>
        <v>10.169196317491901</v>
      </c>
      <c r="BS162" s="6">
        <f>_xll.SNL.Clients.Office.Excel.Functions.SPG($D162, BS$1, $F162, "Options: Curr=USD, Mag=Actuals")</f>
        <v>12.9539686489176</v>
      </c>
      <c r="BT162" s="6">
        <f>_xll.SNL.Clients.Office.Excel.Functions.SPG($D162, BT$1, $F162, "Options: Curr=USD, Mag=Actuals")</f>
        <v>16.507340134361801</v>
      </c>
      <c r="BU162" s="6">
        <f>_xll.SNL.Clients.Office.Excel.Functions.SPG($D162, BU$1, $F162, "Options: Curr=USD, Mag=Actuals")</f>
        <v>4.48920591472376</v>
      </c>
      <c r="BV162" s="6">
        <f>_xll.SNL.Clients.Office.Excel.Functions.SPG($D162, BV$1, $F162, "Options: Curr=USD, Mag=Actuals")</f>
        <v>442675397567.82043</v>
      </c>
      <c r="BW162" s="6">
        <f>_xll.SNL.Clients.Office.Excel.Functions.SPG($D162, BW$1, $F162, "Options: Curr=USD, Mag=Actuals")</f>
        <v>159426255067.04086</v>
      </c>
      <c r="BX162" s="6">
        <f>_xll.SNL.Clients.Office.Excel.Functions.SPG($D162, BX$1, $F162, "Options: Curr=USD, Mag=Actuals")</f>
        <v>602101652634.86133</v>
      </c>
      <c r="BY162" s="6">
        <f>_xll.SNL.Clients.Office.Excel.Functions.SPG($D162, BY$1, $F162, "Options: Curr=USD, Mag=Actuals")</f>
        <v>29.597041326866499</v>
      </c>
      <c r="BZ162" s="6">
        <f>_xll.SNL.Clients.Office.Excel.Functions.SPG($D162, BZ$1, $F162, "Options: Curr=USD, Mag=Actuals")</f>
        <v>27859370127.845345</v>
      </c>
      <c r="CA162" s="6" t="str">
        <f>_xll.SNL.Clients.Office.Excel.Functions.SPG($D162, CA$1, $F162, "Options: Curr=USD, Mag=Actuals")</f>
        <v>Impaired Loans</v>
      </c>
      <c r="CB162" s="6">
        <f>_xll.SNL.Clients.Office.Excel.Functions.SPG($D162, CB$1, $F162, "Options: Curr=USD, Mag=Actuals")</f>
        <v>3.9176695248765099</v>
      </c>
      <c r="CC162" s="6">
        <f>_xll.SNL.Clients.Office.Excel.Functions.SPG($D162, CC$1, $F162, "Options: Curr=USD, Mag=Actuals")</f>
        <v>28.2589786978318</v>
      </c>
      <c r="CD162" s="6">
        <f>_xll.SNL.Clients.Office.Excel.Functions.SPG($D162, CD$1, $F162, "Options: Curr=USD, Mag=Actuals")</f>
        <v>0.393888680313838</v>
      </c>
      <c r="CE162" s="6">
        <f>_xll.SNL.Clients.Office.Excel.Functions.SPG($D162, CE$1, $F162, "Options: Curr=USD, Mag=Actuals")</f>
        <v>33.369983507421701</v>
      </c>
      <c r="CF162" s="6">
        <f>_xll.SNL.Clients.Office.Excel.Functions.SPG($D162, CF$1, $F162, "Options: Curr=USD, Mag=Actuals")</f>
        <v>1.1959755586883101</v>
      </c>
      <c r="CG162" s="6">
        <f>_xll.SNL.Clients.Office.Excel.Functions.SPG($D162, CG$1, $F162, "Options: Curr=USD, Mag=Actuals")</f>
        <v>4.4461308783279403</v>
      </c>
    </row>
    <row r="163" spans="1:85" x14ac:dyDescent="0.3">
      <c r="A163" s="10" t="s">
        <v>92</v>
      </c>
      <c r="B163" s="10" t="s">
        <v>85</v>
      </c>
      <c r="C163" s="10" t="s">
        <v>11</v>
      </c>
      <c r="D163">
        <v>114508</v>
      </c>
      <c r="E163" s="10" t="s">
        <v>28</v>
      </c>
      <c r="F163" s="10" t="s">
        <v>72</v>
      </c>
      <c r="G163">
        <v>-191.42</v>
      </c>
      <c r="H163">
        <v>429.13</v>
      </c>
      <c r="I163">
        <v>620.54999999999995</v>
      </c>
      <c r="J163">
        <v>2929.24</v>
      </c>
      <c r="K163">
        <v>44910.19</v>
      </c>
      <c r="L163">
        <v>2.2200000000000002</v>
      </c>
      <c r="M163">
        <v>3165.8177190131573</v>
      </c>
      <c r="N163">
        <v>65.22</v>
      </c>
      <c r="O163">
        <v>0.04</v>
      </c>
      <c r="P163">
        <v>-3.05</v>
      </c>
      <c r="Q163">
        <v>0.65</v>
      </c>
      <c r="R163">
        <v>0.67</v>
      </c>
      <c r="S163" t="str">
        <f>_xll.SNL.Clients.Office.Excel.Functions.SPG(D163, S$1, F163, "Options: Curr=USD, Mag=Actuals")</f>
        <v>Barclays PLC (LSE:BARC)</v>
      </c>
      <c r="T163" t="str">
        <f>_xll.SNL.Clients.Office.Excel.Functions.SPG($D163, T$1, $F163, "Options: Curr=USD, Mag=Actuals")</f>
        <v>Barclays PLC</v>
      </c>
      <c r="U163" s="6">
        <f>_xll.SNL.Clients.Office.Excel.Functions.SPG($D163, U$1, $F163, "Options: Curr=USD, Mag=Actuals")</f>
        <v>1650717759764.1855</v>
      </c>
      <c r="V163" t="str">
        <f>_xll.SNL.Clients.Office.Excel.Functions.SPG($D163, V$1, $F163, "Options: Curr=USD, Mag=Actuals")</f>
        <v>LSE:BARC</v>
      </c>
      <c r="W163" t="str">
        <f>_xll.SNL.Clients.Office.Excel.Functions.SPG($D163, W$1, $F163, "Options: Curr=USD, Mag=Actuals")</f>
        <v>Bank</v>
      </c>
      <c r="X163" s="6">
        <f>_xll.SNL.Clients.Office.Excel.Functions.SPG($D163, X$1, $F163, "Options: Curr=USD, Mag=Actuals")</f>
        <v>32899710293.168076</v>
      </c>
      <c r="Y163" s="6">
        <f>_xll.SNL.Clients.Office.Excel.Functions.SPG($D163, Y$1, $F163, "Options: Curr=USD, Mag=Actuals")</f>
        <v>8460274813.4047966</v>
      </c>
      <c r="Z163" s="6">
        <f>_xll.SNL.Clients.Office.Excel.Functions.SPG($D163, Z$1, $F163, "Options: Curr=USD, Mag=Actuals")</f>
        <v>6863275684.0680895</v>
      </c>
      <c r="AA163" s="6">
        <f>_xll.SNL.Clients.Office.Excel.Functions.SPG($D163, AA$1, $F163, "Options: Curr=USD, Mag=Actuals")</f>
        <v>1059062580.5075008</v>
      </c>
      <c r="AB163" s="6">
        <f>_xll.SNL.Clients.Office.Excel.Functions.SPG($D163, AB$1, $F163, "Options: Curr=USD, Mag=Actuals")</f>
        <v>-3.056457663802311E-2</v>
      </c>
      <c r="AC163" s="6" t="str">
        <f>_xll.SNL.Clients.Office.Excel.Functions.SPG($D163, AC$1, $F163, "Options: Curr=USD, Mag=Actuals")</f>
        <v>NM</v>
      </c>
      <c r="AD163" s="6">
        <f>_xll.SNL.Clients.Office.Excel.Functions.SPG($D163, AD$1, $F163, "Options: Curr=USD, Mag=Actuals")</f>
        <v>5.4474536887829599E-2</v>
      </c>
      <c r="AE163" s="6">
        <f>_xll.SNL.Clients.Office.Excel.Functions.SPG($D163, AE$1, $F163, "Options: Curr=USD, Mag=Actuals")</f>
        <v>1.03956887143773</v>
      </c>
      <c r="AF163" s="6">
        <f>_xll.SNL.Clients.Office.Excel.Functions.SPG($D163, AF$1, $F163, "Options: Curr=USD, Mag=Actuals")</f>
        <v>1650717759764.1855</v>
      </c>
      <c r="AG163" s="6">
        <f>_xll.SNL.Clients.Office.Excel.Functions.SPG($D163, AG$1, $F163, "Options: Curr=USD, Mag=Actuals")</f>
        <v>331100957995.57849</v>
      </c>
      <c r="AH163" s="6">
        <f>_xll.SNL.Clients.Office.Excel.Functions.SPG($D163, AH$1, $F163, "Options: Curr=USD, Mag=Actuals")</f>
        <v>97072955047.89978</v>
      </c>
      <c r="AI163" s="6">
        <f>_xll.SNL.Clients.Office.Excel.Functions.SPG($D163, AI$1, $F163, "Options: Curr=USD, Mag=Actuals")</f>
        <v>42369</v>
      </c>
      <c r="AJ163" s="6" t="str">
        <f>_xll.SNL.Clients.Office.Excel.Functions.SPG($D163, AJ$1, $F163, "Options: Curr=USD, Mag=Actuals")</f>
        <v>#INVALID FUNCTION PARAMETER</v>
      </c>
      <c r="AK163" s="6" t="str">
        <f>_xll.SNL.Clients.Office.Excel.Functions.SPG($D163, AK$1, $F163, "Options: Curr=USD, Mag=Actuals")</f>
        <v>#INVALID FUNCTION PARAMETER</v>
      </c>
      <c r="AL163" s="6" t="str">
        <f>_xll.SNL.Clients.Office.Excel.Functions.SPG($D163, AL$1, $F163, "Options: Curr=USD, Mag=Actuals")</f>
        <v>#INVALID FUNCTION PARAMETER</v>
      </c>
      <c r="AM163" s="6" t="str">
        <f>_xll.SNL.Clients.Office.Excel.Functions.SPG($D163, AM$1, $F163, "Options: Curr=USD, Mag=Actuals")</f>
        <v>#INVALID FUNCTION PARAMETER</v>
      </c>
      <c r="AN163" s="6">
        <f>_xll.SNL.Clients.Office.Excel.Functions.SPG($D163, AN$1, $F163, "Options: Curr=USD, Mag=Actuals")</f>
        <v>1650717759764.1855</v>
      </c>
      <c r="AO163" s="6">
        <f>_xll.SNL.Clients.Office.Excel.Functions.SPG($D163, AO$1, $F163, "Options: Curr=USD, Mag=Actuals")</f>
        <v>588381724392.04138</v>
      </c>
      <c r="AP163" s="6">
        <f>_xll.SNL.Clients.Office.Excel.Functions.SPG($D163, AP$1, $F163, "Options: Curr=USD, Mag=Actuals")</f>
        <v>625307295504.78992</v>
      </c>
      <c r="AQ163" s="6">
        <f>_xll.SNL.Clients.Office.Excel.Functions.SPG($D163, AQ$1, $F163, "Options: Curr=USD, Mag=Actuals")</f>
        <v>88150331613.854095</v>
      </c>
      <c r="AR163" s="6">
        <f>_xll.SNL.Clients.Office.Excel.Functions.SPG($D163, AR$1, $F163, "Options: Curr=USD, Mag=Actuals")</f>
        <v>97072955047.89978</v>
      </c>
      <c r="AS163" s="6">
        <f>_xll.SNL.Clients.Office.Excel.Functions.SPG($D163, AS$1, $F163, "Options: Curr=USD, Mag=Actuals")</f>
        <v>84955047899.778915</v>
      </c>
      <c r="AT163" s="6">
        <f>_xll.SNL.Clients.Office.Excel.Functions.SPG($D163, AT$1, $F163, "Options: Curr=USD, Mag=Actuals")</f>
        <v>35.643993100073899</v>
      </c>
      <c r="AU163" s="6">
        <f>_xll.SNL.Clients.Office.Excel.Functions.SPG($D163, AU$1, $F163, "Options: Curr=USD, Mag=Actuals")</f>
        <v>94.094812042303204</v>
      </c>
      <c r="AV163" s="6">
        <f>_xll.SNL.Clients.Office.Excel.Functions.SPG($D163, AV$1, $F163, "Options: Curr=USD, Mag=Actuals")</f>
        <v>5.8806512787363001</v>
      </c>
      <c r="AW163" s="6">
        <f>_xll.SNL.Clients.Office.Excel.Functions.SPG($D163, AW$1, $F163, "Options: Curr=USD, Mag=Actuals")</f>
        <v>5.1846122019446099</v>
      </c>
      <c r="AX163" s="6">
        <f>_xll.SNL.Clients.Office.Excel.Functions.SPG($D163, AX$1, $F163, "Options: Curr=USD, Mag=Actuals")</f>
        <v>1059062580.5075008</v>
      </c>
      <c r="AY163" s="6">
        <f>_xll.SNL.Clients.Office.Excel.Functions.SPG($D163, AY$1, $F163, "Options: Curr=USD, Mag=Actuals")</f>
        <v>32092805.469924264</v>
      </c>
      <c r="AZ163" s="6">
        <f>_xll.SNL.Clients.Office.Excel.Functions.SPG($D163, AZ$1, $F163, "Options: Curr=USD, Mag=Actuals")</f>
        <v>5.4474536887829599E-2</v>
      </c>
      <c r="BA163" s="6">
        <f>_xll.SNL.Clients.Office.Excel.Functions.SPG($D163, BA$1, $F163, "Options: Curr=USD, Mag=Actuals")</f>
        <v>1.03956887143773</v>
      </c>
      <c r="BB163" s="6">
        <f>_xll.SNL.Clients.Office.Excel.Functions.SPG($D163, BB$1, $F163, "Options: Curr=USD, Mag=Actuals")</f>
        <v>-0.58160407840884598</v>
      </c>
      <c r="BC163" s="6">
        <f>_xll.SNL.Clients.Office.Excel.Functions.SPG($D163, BC$1, $F163, "Options: Curr=USD, Mag=Actuals")</f>
        <v>0.577009703833119</v>
      </c>
      <c r="BD163" s="6">
        <f>_xll.SNL.Clients.Office.Excel.Functions.SPG($D163, BD$1, $F163, "Options: Curr=USD, Mag=Actuals")</f>
        <v>0.180636803380228</v>
      </c>
      <c r="BE163" s="6">
        <f>_xll.SNL.Clients.Office.Excel.Functions.SPG($D163, BE$1, $F163, "Options: Curr=USD, Mag=Actuals")</f>
        <v>0.83386130924400703</v>
      </c>
      <c r="BF163" s="6">
        <f>_xll.SNL.Clients.Office.Excel.Functions.SPG($D163, BF$1, $F163, "Options: Curr=USD, Mag=Actuals")</f>
        <v>0.53916428356944202</v>
      </c>
      <c r="BG163" s="6">
        <f>_xll.SNL.Clients.Office.Excel.Functions.SPG($D163, BG$1, $F163, "Options: Curr=USD, Mag=Actuals")</f>
        <v>1.3734972338254601</v>
      </c>
      <c r="BH163" s="6">
        <f>_xll.SNL.Clients.Office.Excel.Functions.SPG($D163, BH$1, $F163, "Options: Curr=USD, Mag=Actuals")</f>
        <v>0.31875071728737198</v>
      </c>
      <c r="BI163" s="6">
        <f>_xll.SNL.Clients.Office.Excel.Functions.SPG($D163, BI$1, $F163, "Options: Curr=USD, Mag=Actuals")</f>
        <v>2.7650724534739699</v>
      </c>
      <c r="BJ163" s="6">
        <f>_xll.SNL.Clients.Office.Excel.Functions.SPG($D163, BJ$1, $F163, "Options: Curr=USD, Mag=Actuals")</f>
        <v>1.78786123287877</v>
      </c>
      <c r="BK163" s="6">
        <f>_xll.SNL.Clients.Office.Excel.Functions.SPG($D163, BK$1, $F163, "Options: Curr=USD, Mag=Actuals")</f>
        <v>4.5544976413603502</v>
      </c>
      <c r="BL163" s="6">
        <f>_xll.SNL.Clients.Office.Excel.Functions.SPG($D163, BL$1, $F163, "Options: Curr=USD, Mag=Actuals")</f>
        <v>1.05697292598387</v>
      </c>
      <c r="BM163" s="6">
        <f>_xll.SNL.Clients.Office.Excel.Functions.SPG($D163, BM$1, $F163, "Options: Curr=USD, Mag=Actuals")</f>
        <v>0.29871540645561501</v>
      </c>
      <c r="BN163" s="6">
        <f>_xll.SNL.Clients.Office.Excel.Functions.SPG($D163, BN$1, $F163, "Options: Curr=USD, Mag=Actuals")</f>
        <v>0</v>
      </c>
      <c r="BO163" s="6">
        <f>_xll.SNL.Clients.Office.Excel.Functions.SPG($D163, BO$1, $F163, "Options: Curr=USD, Mag=Actuals")</f>
        <v>49.2753623188406</v>
      </c>
      <c r="BP163" s="6">
        <f>_xll.SNL.Clients.Office.Excel.Functions.SPG($D163, BP$1, $F163, "Options: Curr=USD, Mag=Actuals")</f>
        <v>31.860832404310699</v>
      </c>
      <c r="BQ163" s="6">
        <f>_xll.SNL.Clients.Office.Excel.Functions.SPG($D163, BQ$1, $F163, "Options: Curr=USD, Mag=Actuals")</f>
        <v>81.164065403195806</v>
      </c>
      <c r="BR163" s="6">
        <f>_xll.SNL.Clients.Office.Excel.Functions.SPG($D163, BR$1, $F163, "Options: Curr=USD, Mag=Actuals")</f>
        <v>11.3682277831105</v>
      </c>
      <c r="BS163" s="6">
        <f>_xll.SNL.Clients.Office.Excel.Functions.SPG($D163, BS$1, $F163, "Options: Curr=USD, Mag=Actuals")</f>
        <v>14.686809384557</v>
      </c>
      <c r="BT163" s="6">
        <f>_xll.SNL.Clients.Office.Excel.Functions.SPG($D163, BT$1, $F163, "Options: Curr=USD, Mag=Actuals")</f>
        <v>18.563464071254799</v>
      </c>
      <c r="BU163" s="6">
        <f>_xll.SNL.Clients.Office.Excel.Functions.SPG($D163, BU$1, $F163, "Options: Curr=USD, Mag=Actuals")</f>
        <v>5.1732106895159298</v>
      </c>
      <c r="BV163" s="6">
        <f>_xll.SNL.Clients.Office.Excel.Functions.SPG($D163, BV$1, $F163, "Options: Curr=USD, Mag=Actuals")</f>
        <v>279392778187.17761</v>
      </c>
      <c r="BW163" s="6">
        <f>_xll.SNL.Clients.Office.Excel.Functions.SPG($D163, BW$1, $F163, "Options: Curr=USD, Mag=Actuals")</f>
        <v>138334561532.79294</v>
      </c>
      <c r="BX163" s="6">
        <f>_xll.SNL.Clients.Office.Excel.Functions.SPG($D163, BX$1, $F163, "Options: Curr=USD, Mag=Actuals")</f>
        <v>417727339719.97052</v>
      </c>
      <c r="BY163" s="6">
        <f>_xll.SNL.Clients.Office.Excel.Functions.SPG($D163, BY$1, $F163, "Options: Curr=USD, Mag=Actuals")</f>
        <v>31.997514312346699</v>
      </c>
      <c r="BZ163" s="6">
        <f>_xll.SNL.Clients.Office.Excel.Functions.SPG($D163, BZ$1, $F163, "Options: Curr=USD, Mag=Actuals")</f>
        <v>21596168017.686073</v>
      </c>
      <c r="CA163" s="6" t="str">
        <f>_xll.SNL.Clients.Office.Excel.Functions.SPG($D163, CA$1, $F163, "Options: Curr=USD, Mag=Actuals")</f>
        <v>Impaired Loans</v>
      </c>
      <c r="CB163" s="6">
        <f>_xll.SNL.Clients.Office.Excel.Functions.SPG($D163, CB$1, $F163, "Options: Curr=USD, Mag=Actuals")</f>
        <v>3.4516224015075698</v>
      </c>
      <c r="CC163" s="6">
        <f>_xll.SNL.Clients.Office.Excel.Functions.SPG($D163, CC$1, $F163, "Options: Curr=USD, Mag=Actuals")</f>
        <v>23.421191439029499</v>
      </c>
      <c r="CD163" s="6">
        <f>_xll.SNL.Clients.Office.Excel.Functions.SPG($D163, CD$1, $F163, "Options: Curr=USD, Mag=Actuals")</f>
        <v>0.39607648091497299</v>
      </c>
      <c r="CE163" s="6">
        <f>_xll.SNL.Clients.Office.Excel.Functions.SPG($D163, CE$1, $F163, "Options: Curr=USD, Mag=Actuals")</f>
        <v>43.452527743526502</v>
      </c>
      <c r="CF163" s="6">
        <f>_xll.SNL.Clients.Office.Excel.Functions.SPG($D163, CF$1, $F163, "Options: Curr=USD, Mag=Actuals")</f>
        <v>1.1591779047170401</v>
      </c>
      <c r="CG163" s="6">
        <f>_xll.SNL.Clients.Office.Excel.Functions.SPG($D163, CG$1, $F163, "Options: Curr=USD, Mag=Actuals")</f>
        <v>4.0887224590932396</v>
      </c>
    </row>
    <row r="164" spans="1:85" x14ac:dyDescent="0.3">
      <c r="A164" s="10" t="s">
        <v>92</v>
      </c>
      <c r="B164" s="10" t="s">
        <v>85</v>
      </c>
      <c r="C164" s="10" t="s">
        <v>11</v>
      </c>
      <c r="D164">
        <v>114508</v>
      </c>
      <c r="E164" s="10" t="s">
        <v>28</v>
      </c>
      <c r="F164" s="10" t="s">
        <v>73</v>
      </c>
      <c r="G164">
        <v>-188.19</v>
      </c>
      <c r="H164">
        <v>404.57</v>
      </c>
      <c r="I164">
        <v>592.76</v>
      </c>
      <c r="J164">
        <v>2689.11</v>
      </c>
      <c r="K164">
        <v>40958.01</v>
      </c>
      <c r="L164">
        <v>1.92</v>
      </c>
      <c r="M164">
        <v>2860.6822122942972</v>
      </c>
      <c r="N164">
        <v>65.66</v>
      </c>
      <c r="O164">
        <v>0.66</v>
      </c>
      <c r="P164">
        <v>0.18</v>
      </c>
      <c r="Q164">
        <v>0.74</v>
      </c>
      <c r="R164">
        <v>0.81</v>
      </c>
      <c r="S164" t="str">
        <f>_xll.SNL.Clients.Office.Excel.Functions.SPG(D164, S$1, F164, "Options: Curr=USD, Mag=Actuals")</f>
        <v>Barclays PLC (LSE:BARC)</v>
      </c>
      <c r="T164" t="str">
        <f>_xll.SNL.Clients.Office.Excel.Functions.SPG($D164, T$1, $F164, "Options: Curr=USD, Mag=Actuals")</f>
        <v>Barclays PLC</v>
      </c>
      <c r="U164" s="6">
        <f>_xll.SNL.Clients.Office.Excel.Functions.SPG($D164, U$1, $F164, "Options: Curr=USD, Mag=Actuals")</f>
        <v>1498426383399.2095</v>
      </c>
      <c r="V164" t="str">
        <f>_xll.SNL.Clients.Office.Excel.Functions.SPG($D164, V$1, $F164, "Options: Curr=USD, Mag=Actuals")</f>
        <v>LSE:BARC</v>
      </c>
      <c r="W164" t="str">
        <f>_xll.SNL.Clients.Office.Excel.Functions.SPG($D164, W$1, $F164, "Options: Curr=USD, Mag=Actuals")</f>
        <v>Bank</v>
      </c>
      <c r="X164" s="6">
        <f>_xll.SNL.Clients.Office.Excel.Functions.SPG($D164, X$1, $F164, "Options: Curr=USD, Mag=Actuals")</f>
        <v>28786210917.325623</v>
      </c>
      <c r="Y164" s="6">
        <f>_xll.SNL.Clients.Office.Excel.Functions.SPG($D164, Y$1, $F164, "Options: Curr=USD, Mag=Actuals")</f>
        <v>11375742580.338224</v>
      </c>
      <c r="Z164" s="6">
        <f>_xll.SNL.Clients.Office.Excel.Functions.SPG($D164, Z$1, $F164, "Options: Curr=USD, Mag=Actuals")</f>
        <v>9801348478.5810757</v>
      </c>
      <c r="AA164" s="6">
        <f>_xll.SNL.Clients.Office.Excel.Functions.SPG($D164, AA$1, $F164, "Options: Curr=USD, Mag=Actuals")</f>
        <v>4005085167.6369452</v>
      </c>
      <c r="AB164" s="6">
        <f>_xll.SNL.Clients.Office.Excel.Functions.SPG($D164, AB$1, $F164, "Options: Curr=USD, Mag=Actuals")</f>
        <v>0.13549002596877355</v>
      </c>
      <c r="AC164" s="6" t="str">
        <f>_xll.SNL.Clients.Office.Excel.Functions.SPG($D164, AC$1, $F164, "Options: Curr=USD, Mag=Actuals")</f>
        <v>NM</v>
      </c>
      <c r="AD164" s="6">
        <f>_xll.SNL.Clients.Office.Excel.Functions.SPG($D164, AD$1, $F164, "Options: Curr=USD, Mag=Actuals")</f>
        <v>0.23226380799891899</v>
      </c>
      <c r="AE164" s="6">
        <f>_xll.SNL.Clients.Office.Excel.Functions.SPG($D164, AE$1, $F164, "Options: Curr=USD, Mag=Actuals")</f>
        <v>4.2759630771456196</v>
      </c>
      <c r="AF164" s="6">
        <f>_xll.SNL.Clients.Office.Excel.Functions.SPG($D164, AF$1, $F164, "Options: Curr=USD, Mag=Actuals")</f>
        <v>1498426383399.2095</v>
      </c>
      <c r="AG164" s="6">
        <f>_xll.SNL.Clients.Office.Excel.Functions.SPG($D164, AG$1, $F164, "Options: Curr=USD, Mag=Actuals")</f>
        <v>292257905138.33997</v>
      </c>
      <c r="AH164" s="6">
        <f>_xll.SNL.Clients.Office.Excel.Functions.SPG($D164, AH$1, $F164, "Options: Curr=USD, Mag=Actuals")</f>
        <v>88148468379.44664</v>
      </c>
      <c r="AI164" s="6">
        <f>_xll.SNL.Clients.Office.Excel.Functions.SPG($D164, AI$1, $F164, "Options: Curr=USD, Mag=Actuals")</f>
        <v>42735</v>
      </c>
      <c r="AJ164" s="6" t="str">
        <f>_xll.SNL.Clients.Office.Excel.Functions.SPG($D164, AJ$1, $F164, "Options: Curr=USD, Mag=Actuals")</f>
        <v>#INVALID FUNCTION PARAMETER</v>
      </c>
      <c r="AK164" s="6" t="str">
        <f>_xll.SNL.Clients.Office.Excel.Functions.SPG($D164, AK$1, $F164, "Options: Curr=USD, Mag=Actuals")</f>
        <v>#INVALID FUNCTION PARAMETER</v>
      </c>
      <c r="AL164" s="6" t="str">
        <f>_xll.SNL.Clients.Office.Excel.Functions.SPG($D164, AL$1, $F164, "Options: Curr=USD, Mag=Actuals")</f>
        <v>#INVALID FUNCTION PARAMETER</v>
      </c>
      <c r="AM164" s="6" t="str">
        <f>_xll.SNL.Clients.Office.Excel.Functions.SPG($D164, AM$1, $F164, "Options: Curr=USD, Mag=Actuals")</f>
        <v>#INVALID FUNCTION PARAMETER</v>
      </c>
      <c r="AN164" s="6">
        <f>_xll.SNL.Clients.Office.Excel.Functions.SPG($D164, AN$1, $F164, "Options: Curr=USD, Mag=Actuals")</f>
        <v>1498426383399.2095</v>
      </c>
      <c r="AO164" s="6">
        <f>_xll.SNL.Clients.Office.Excel.Functions.SPG($D164, AO$1, $F164, "Options: Curr=USD, Mag=Actuals")</f>
        <v>0</v>
      </c>
      <c r="AP164" s="6">
        <f>_xll.SNL.Clients.Office.Excel.Functions.SPG($D164, AP$1, $F164, "Options: Curr=USD, Mag=Actuals")</f>
        <v>0</v>
      </c>
      <c r="AQ164" s="6">
        <f>_xll.SNL.Clients.Office.Excel.Functions.SPG($D164, AQ$1, $F164, "Options: Curr=USD, Mag=Actuals")</f>
        <v>80129693675.889328</v>
      </c>
      <c r="AR164" s="6">
        <f>_xll.SNL.Clients.Office.Excel.Functions.SPG($D164, AR$1, $F164, "Options: Curr=USD, Mag=Actuals")</f>
        <v>88148468379.44664</v>
      </c>
      <c r="AS164" s="6">
        <f>_xll.SNL.Clients.Office.Excel.Functions.SPG($D164, AS$1, $F164, "Options: Curr=USD, Mag=Actuals")</f>
        <v>78605484189.723312</v>
      </c>
      <c r="AT164" s="6">
        <f>_xll.SNL.Clients.Office.Excel.Functions.SPG($D164, AT$1, $F164, "Options: Curr=USD, Mag=Actuals")</f>
        <v>0</v>
      </c>
      <c r="AU164" s="6">
        <f>_xll.SNL.Clients.Office.Excel.Functions.SPG($D164, AU$1, $F164, "Options: Curr=USD, Mag=Actuals")</f>
        <v>0</v>
      </c>
      <c r="AV164" s="6">
        <f>_xll.SNL.Clients.Office.Excel.Functions.SPG($D164, AV$1, $F164, "Options: Curr=USD, Mag=Actuals")</f>
        <v>5.88273600598784</v>
      </c>
      <c r="AW164" s="6">
        <f>_xll.SNL.Clients.Office.Excel.Functions.SPG($D164, AW$1, $F164, "Options: Curr=USD, Mag=Actuals")</f>
        <v>5.2794922847187697</v>
      </c>
      <c r="AX164" s="6">
        <f>_xll.SNL.Clients.Office.Excel.Functions.SPG($D164, AX$1, $F164, "Options: Curr=USD, Mag=Actuals")</f>
        <v>4005085167.6369452</v>
      </c>
      <c r="AY164" s="6">
        <f>_xll.SNL.Clients.Office.Excel.Functions.SPG($D164, AY$1, $F164, "Options: Curr=USD, Mag=Actuals")</f>
        <v>2991619773.3905196</v>
      </c>
      <c r="AZ164" s="6">
        <f>_xll.SNL.Clients.Office.Excel.Functions.SPG($D164, AZ$1, $F164, "Options: Curr=USD, Mag=Actuals")</f>
        <v>0.23226380799891899</v>
      </c>
      <c r="BA164" s="6">
        <f>_xll.SNL.Clients.Office.Excel.Functions.SPG($D164, BA$1, $F164, "Options: Curr=USD, Mag=Actuals")</f>
        <v>4.2759630771456196</v>
      </c>
      <c r="BB164" s="6">
        <f>_xll.SNL.Clients.Office.Excel.Functions.SPG($D164, BB$1, $F164, "Options: Curr=USD, Mag=Actuals")</f>
        <v>3.0672818163703699</v>
      </c>
      <c r="BC164" s="6">
        <f>_xll.SNL.Clients.Office.Excel.Functions.SPG($D164, BC$1, $F164, "Options: Curr=USD, Mag=Actuals")</f>
        <v>4.6771609439298798</v>
      </c>
      <c r="BD164" s="6">
        <f>_xll.SNL.Clients.Office.Excel.Functions.SPG($D164, BD$1, $F164, "Options: Curr=USD, Mag=Actuals")</f>
        <v>0.80726125490755596</v>
      </c>
      <c r="BE164" s="6">
        <f>_xll.SNL.Clients.Office.Excel.Functions.SPG($D164, BE$1, $F164, "Options: Curr=USD, Mag=Actuals")</f>
        <v>0.82793090151712001</v>
      </c>
      <c r="BF164" s="6">
        <f>_xll.SNL.Clients.Office.Excel.Functions.SPG($D164, BF$1, $F164, "Options: Curr=USD, Mag=Actuals")</f>
        <v>0.53178668895016301</v>
      </c>
      <c r="BG164" s="6">
        <f>_xll.SNL.Clients.Office.Excel.Functions.SPG($D164, BG$1, $F164, "Options: Curr=USD, Mag=Actuals")</f>
        <v>1.27627233874372</v>
      </c>
      <c r="BH164" s="6">
        <f>_xll.SNL.Clients.Office.Excel.Functions.SPG($D164, BH$1, $F164, "Options: Curr=USD, Mag=Actuals")</f>
        <v>0.39310413782766901</v>
      </c>
      <c r="BI164" s="6">
        <f>_xll.SNL.Clients.Office.Excel.Functions.SPG($D164, BI$1, $F164, "Options: Curr=USD, Mag=Actuals")</f>
        <v>2.8775750483629601</v>
      </c>
      <c r="BJ164" s="6">
        <f>_xll.SNL.Clients.Office.Excel.Functions.SPG($D164, BJ$1, $F164, "Options: Curr=USD, Mag=Actuals")</f>
        <v>1.84828963911175</v>
      </c>
      <c r="BK164" s="6">
        <f>_xll.SNL.Clients.Office.Excel.Functions.SPG($D164, BK$1, $F164, "Options: Curr=USD, Mag=Actuals")</f>
        <v>4.4358405153800504</v>
      </c>
      <c r="BL164" s="6">
        <f>_xll.SNL.Clients.Office.Excel.Functions.SPG($D164, BL$1, $F164, "Options: Curr=USD, Mag=Actuals")</f>
        <v>1.3662814811578201</v>
      </c>
      <c r="BM164" s="6">
        <f>_xll.SNL.Clients.Office.Excel.Functions.SPG($D164, BM$1, $F164, "Options: Curr=USD, Mag=Actuals")</f>
        <v>0.88208858367774301</v>
      </c>
      <c r="BN164" s="6">
        <f>_xll.SNL.Clients.Office.Excel.Functions.SPG($D164, BN$1, $F164, "Options: Curr=USD, Mag=Actuals")</f>
        <v>0</v>
      </c>
      <c r="BO164" s="6">
        <f>_xll.SNL.Clients.Office.Excel.Functions.SPG($D164, BO$1, $F164, "Options: Curr=USD, Mag=Actuals")</f>
        <v>49.595217923373802</v>
      </c>
      <c r="BP164" s="6">
        <f>_xll.SNL.Clients.Office.Excel.Functions.SPG($D164, BP$1, $F164, "Options: Curr=USD, Mag=Actuals")</f>
        <v>31.855408076814498</v>
      </c>
      <c r="BQ164" s="6">
        <f>_xll.SNL.Clients.Office.Excel.Functions.SPG($D164, BQ$1, $F164, "Options: Curr=USD, Mag=Actuals")</f>
        <v>76.452038030688101</v>
      </c>
      <c r="BR164" s="6">
        <f>_xll.SNL.Clients.Office.Excel.Functions.SPG($D164, BR$1, $F164, "Options: Curr=USD, Mag=Actuals")</f>
        <v>12.3626756807758</v>
      </c>
      <c r="BS164" s="6">
        <f>_xll.SNL.Clients.Office.Excel.Functions.SPG($D164, BS$1, $F164, "Options: Curr=USD, Mag=Actuals")</f>
        <v>15.5799687678621</v>
      </c>
      <c r="BT164" s="6">
        <f>_xll.SNL.Clients.Office.Excel.Functions.SPG($D164, BT$1, $F164, "Options: Curr=USD, Mag=Actuals")</f>
        <v>19.648898260353501</v>
      </c>
      <c r="BU164" s="6">
        <f>_xll.SNL.Clients.Office.Excel.Functions.SPG($D164, BU$1, $F164, "Options: Curr=USD, Mag=Actuals")</f>
        <v>5.22642161697188</v>
      </c>
      <c r="BV164" s="6">
        <f>_xll.SNL.Clients.Office.Excel.Functions.SPG($D164, BV$1, $F164, "Options: Curr=USD, Mag=Actuals")</f>
        <v>0</v>
      </c>
      <c r="BW164" s="6">
        <f>_xll.SNL.Clients.Office.Excel.Functions.SPG($D164, BW$1, $F164, "Options: Curr=USD, Mag=Actuals")</f>
        <v>0</v>
      </c>
      <c r="BX164" s="6">
        <f>_xll.SNL.Clients.Office.Excel.Functions.SPG($D164, BX$1, $F164, "Options: Curr=USD, Mag=Actuals")</f>
        <v>0</v>
      </c>
      <c r="BY164" s="6">
        <f>_xll.SNL.Clients.Office.Excel.Functions.SPG($D164, BY$1, $F164, "Options: Curr=USD, Mag=Actuals")</f>
        <v>30.141057070741201</v>
      </c>
      <c r="BZ164" s="6">
        <f>_xll.SNL.Clients.Office.Excel.Functions.SPG($D164, BZ$1, $F164, "Options: Curr=USD, Mag=Actuals")</f>
        <v>0</v>
      </c>
      <c r="CA164" s="6" t="str">
        <f>_xll.SNL.Clients.Office.Excel.Functions.SPG($D164, CA$1, $F164, "Options: Curr=USD, Mag=Actuals")</f>
        <v>Impaired Loans</v>
      </c>
      <c r="CB164" s="6">
        <f>_xll.SNL.Clients.Office.Excel.Functions.SPG($D164, CB$1, $F164, "Options: Curr=USD, Mag=Actuals")</f>
        <v>0</v>
      </c>
      <c r="CC164" s="6">
        <f>_xll.SNL.Clients.Office.Excel.Functions.SPG($D164, CC$1, $F164, "Options: Curr=USD, Mag=Actuals")</f>
        <v>0</v>
      </c>
      <c r="CD164" s="6">
        <f>_xll.SNL.Clients.Office.Excel.Functions.SPG($D164, CD$1, $F164, "Options: Curr=USD, Mag=Actuals")</f>
        <v>0</v>
      </c>
      <c r="CE164" s="6">
        <f>_xll.SNL.Clients.Office.Excel.Functions.SPG($D164, CE$1, $F164, "Options: Curr=USD, Mag=Actuals")</f>
        <v>47.431541075354801</v>
      </c>
      <c r="CF164" s="6">
        <f>_xll.SNL.Clients.Office.Excel.Functions.SPG($D164, CF$1, $F164, "Options: Curr=USD, Mag=Actuals")</f>
        <v>0</v>
      </c>
      <c r="CG164" s="6">
        <f>_xll.SNL.Clients.Office.Excel.Functions.SPG($D164, CG$1, $F164, "Options: Curr=USD, Mag=Actuals")</f>
        <v>0</v>
      </c>
    </row>
    <row r="165" spans="1:85" x14ac:dyDescent="0.3">
      <c r="A165" s="10" t="s">
        <v>92</v>
      </c>
      <c r="B165" s="10" t="s">
        <v>85</v>
      </c>
      <c r="C165" s="10" t="s">
        <v>11</v>
      </c>
      <c r="D165">
        <v>114508</v>
      </c>
      <c r="E165" s="10" t="s">
        <v>28</v>
      </c>
      <c r="F165" s="10" t="s">
        <v>74</v>
      </c>
      <c r="G165">
        <v>-180.1</v>
      </c>
      <c r="H165">
        <v>437.92</v>
      </c>
      <c r="I165">
        <v>618.02</v>
      </c>
      <c r="J165">
        <v>2681.27</v>
      </c>
      <c r="K165">
        <v>40585.49</v>
      </c>
      <c r="L165">
        <v>2.66</v>
      </c>
      <c r="M165">
        <v>2792.9835924676668</v>
      </c>
      <c r="N165">
        <v>66.06</v>
      </c>
      <c r="O165">
        <v>2.68</v>
      </c>
      <c r="P165">
        <v>3.9</v>
      </c>
      <c r="Q165">
        <v>0.78</v>
      </c>
      <c r="R165">
        <v>0.74</v>
      </c>
      <c r="S165" t="str">
        <f>_xll.SNL.Clients.Office.Excel.Functions.SPG(D165, S$1, F165, "Options: Curr=USD, Mag=Actuals")</f>
        <v>Barclays PLC (LSE:BARC)</v>
      </c>
      <c r="T165" t="str">
        <f>_xll.SNL.Clients.Office.Excel.Functions.SPG($D165, T$1, $F165, "Options: Curr=USD, Mag=Actuals")</f>
        <v>Barclays PLC</v>
      </c>
      <c r="U165" s="6">
        <f>_xll.SNL.Clients.Office.Excel.Functions.SPG($D165, U$1, $F165, "Options: Curr=USD, Mag=Actuals")</f>
        <v>1531726701358.3833</v>
      </c>
      <c r="V165" t="str">
        <f>_xll.SNL.Clients.Office.Excel.Functions.SPG($D165, V$1, $F165, "Options: Curr=USD, Mag=Actuals")</f>
        <v>LSE:BARC</v>
      </c>
      <c r="W165" t="str">
        <f>_xll.SNL.Clients.Office.Excel.Functions.SPG($D165, W$1, $F165, "Options: Curr=USD, Mag=Actuals")</f>
        <v>Bank</v>
      </c>
      <c r="X165" s="6">
        <f>_xll.SNL.Clients.Office.Excel.Functions.SPG($D165, X$1, $F165, "Options: Curr=USD, Mag=Actuals")</f>
        <v>27113880913.303455</v>
      </c>
      <c r="Y165" s="6">
        <f>_xll.SNL.Clients.Office.Excel.Functions.SPG($D165, Y$1, $F165, "Options: Curr=USD, Mag=Actuals")</f>
        <v>10937817650.877796</v>
      </c>
      <c r="Z165" s="6">
        <f>_xll.SNL.Clients.Office.Excel.Functions.SPG($D165, Z$1, $F165, "Options: Curr=USD, Mag=Actuals")</f>
        <v>9441728313.8526878</v>
      </c>
      <c r="AA165" s="6">
        <f>_xll.SNL.Clients.Office.Excel.Functions.SPG($D165, AA$1, $F165, "Options: Curr=USD, Mag=Actuals")</f>
        <v>-927807340.79076505</v>
      </c>
      <c r="AB165" s="6">
        <f>_xll.SNL.Clients.Office.Excel.Functions.SPG($D165, AB$1, $F165, "Options: Curr=USD, Mag=Actuals")</f>
        <v>-0.12886213066538404</v>
      </c>
      <c r="AC165" s="6" t="str">
        <f>_xll.SNL.Clients.Office.Excel.Functions.SPG($D165, AC$1, $F165, "Options: Curr=USD, Mag=Actuals")</f>
        <v>NM</v>
      </c>
      <c r="AD165" s="6">
        <f>_xll.SNL.Clients.Office.Excel.Functions.SPG($D165, AD$1, $F165, "Options: Curr=USD, Mag=Actuals")</f>
        <v>-6.1782038545556403E-2</v>
      </c>
      <c r="AE165" s="6">
        <f>_xll.SNL.Clients.Office.Excel.Functions.SPG($D165, AE$1, $F165, "Options: Curr=USD, Mag=Actuals")</f>
        <v>-1.05353840751085</v>
      </c>
      <c r="AF165" s="6">
        <f>_xll.SNL.Clients.Office.Excel.Functions.SPG($D165, AF$1, $F165, "Options: Curr=USD, Mag=Actuals")</f>
        <v>1531726701358.3833</v>
      </c>
      <c r="AG165" s="6">
        <f>_xll.SNL.Clients.Office.Excel.Functions.SPG($D165, AG$1, $F165, "Options: Curr=USD, Mag=Actuals")</f>
        <v>453844698249.6452</v>
      </c>
      <c r="AH165" s="6">
        <f>_xll.SNL.Clients.Office.Excel.Functions.SPG($D165, AH$1, $F165, "Options: Curr=USD, Mag=Actuals")</f>
        <v>89228897749.543823</v>
      </c>
      <c r="AI165" s="6">
        <f>_xll.SNL.Clients.Office.Excel.Functions.SPG($D165, AI$1, $F165, "Options: Curr=USD, Mag=Actuals")</f>
        <v>43100</v>
      </c>
      <c r="AJ165" s="6" t="str">
        <f>_xll.SNL.Clients.Office.Excel.Functions.SPG($D165, AJ$1, $F165, "Options: Curr=USD, Mag=Actuals")</f>
        <v>#INVALID FUNCTION PARAMETER</v>
      </c>
      <c r="AK165" s="6" t="str">
        <f>_xll.SNL.Clients.Office.Excel.Functions.SPG($D165, AK$1, $F165, "Options: Curr=USD, Mag=Actuals")</f>
        <v>#INVALID FUNCTION PARAMETER</v>
      </c>
      <c r="AL165" s="6" t="str">
        <f>_xll.SNL.Clients.Office.Excel.Functions.SPG($D165, AL$1, $F165, "Options: Curr=USD, Mag=Actuals")</f>
        <v>#INVALID FUNCTION PARAMETER</v>
      </c>
      <c r="AM165" s="6" t="str">
        <f>_xll.SNL.Clients.Office.Excel.Functions.SPG($D165, AM$1, $F165, "Options: Curr=USD, Mag=Actuals")</f>
        <v>#INVALID FUNCTION PARAMETER</v>
      </c>
      <c r="AN165" s="6">
        <f>_xll.SNL.Clients.Office.Excel.Functions.SPG($D165, AN$1, $F165, "Options: Curr=USD, Mag=Actuals")</f>
        <v>1531726701358.3833</v>
      </c>
      <c r="AO165" s="6">
        <f>_xll.SNL.Clients.Office.Excel.Functions.SPG($D165, AO$1, $F165, "Options: Curr=USD, Mag=Actuals")</f>
        <v>423619652632.29028</v>
      </c>
      <c r="AP165" s="6">
        <f>_xll.SNL.Clients.Office.Excel.Functions.SPG($D165, AP$1, $F165, "Options: Curr=USD, Mag=Actuals")</f>
        <v>528480097317.02368</v>
      </c>
      <c r="AQ165" s="6">
        <f>_xll.SNL.Clients.Office.Excel.Functions.SPG($D165, AQ$1, $F165, "Options: Curr=USD, Mag=Actuals")</f>
        <v>86375616679.056549</v>
      </c>
      <c r="AR165" s="6">
        <f>_xll.SNL.Clients.Office.Excel.Functions.SPG($D165, AR$1, $F165, "Options: Curr=USD, Mag=Actuals")</f>
        <v>89228897749.543823</v>
      </c>
      <c r="AS165" s="6">
        <f>_xll.SNL.Clients.Office.Excel.Functions.SPG($D165, AS$1, $F165, "Options: Curr=USD, Mag=Actuals")</f>
        <v>78619990538.622696</v>
      </c>
      <c r="AT165" s="6">
        <f>_xll.SNL.Clients.Office.Excel.Functions.SPG($D165, AT$1, $F165, "Options: Curr=USD, Mag=Actuals")</f>
        <v>27.656347066132</v>
      </c>
      <c r="AU165" s="6">
        <f>_xll.SNL.Clients.Office.Excel.Functions.SPG($D165, AU$1, $F165, "Options: Curr=USD, Mag=Actuals")</f>
        <v>80.158109034363505</v>
      </c>
      <c r="AV165" s="6">
        <f>_xll.SNL.Clients.Office.Excel.Functions.SPG($D165, AV$1, $F165, "Options: Curr=USD, Mag=Actuals")</f>
        <v>5.8253797933020799</v>
      </c>
      <c r="AW165" s="6">
        <f>_xll.SNL.Clients.Office.Excel.Functions.SPG($D165, AW$1, $F165, "Options: Curr=USD, Mag=Actuals")</f>
        <v>5.1685668816126498</v>
      </c>
      <c r="AX165" s="6">
        <f>_xll.SNL.Clients.Office.Excel.Functions.SPG($D165, AX$1, $F165, "Options: Curr=USD, Mag=Actuals")</f>
        <v>-927807340.79076505</v>
      </c>
      <c r="AY165" s="6">
        <f>_xll.SNL.Clients.Office.Excel.Functions.SPG($D165, AY$1, $F165, "Options: Curr=USD, Mag=Actuals")</f>
        <v>-1429081029.079109</v>
      </c>
      <c r="AZ165" s="6">
        <f>_xll.SNL.Clients.Office.Excel.Functions.SPG($D165, AZ$1, $F165, "Options: Curr=USD, Mag=Actuals")</f>
        <v>-6.1782038545556403E-2</v>
      </c>
      <c r="BA165" s="6">
        <f>_xll.SNL.Clients.Office.Excel.Functions.SPG($D165, BA$1, $F165, "Options: Curr=USD, Mag=Actuals")</f>
        <v>-1.05353840751085</v>
      </c>
      <c r="BB165" s="6">
        <f>_xll.SNL.Clients.Office.Excel.Functions.SPG($D165, BB$1, $F165, "Options: Curr=USD, Mag=Actuals")</f>
        <v>-3.08805278662315</v>
      </c>
      <c r="BC165" s="6">
        <f>_xll.SNL.Clients.Office.Excel.Functions.SPG($D165, BC$1, $F165, "Options: Curr=USD, Mag=Actuals")</f>
        <v>-2.3842649319686999</v>
      </c>
      <c r="BD165" s="6">
        <f>_xll.SNL.Clients.Office.Excel.Functions.SPG($D165, BD$1, $F165, "Options: Curr=USD, Mag=Actuals")</f>
        <v>-0.21302893864988501</v>
      </c>
      <c r="BE165" s="6">
        <f>_xll.SNL.Clients.Office.Excel.Functions.SPG($D165, BE$1, $F165, "Options: Curr=USD, Mag=Actuals")</f>
        <v>0.84478356872361504</v>
      </c>
      <c r="BF165" s="6">
        <f>_xll.SNL.Clients.Office.Excel.Functions.SPG($D165, BF$1, $F165, "Options: Curr=USD, Mag=Actuals")</f>
        <v>0.58469834812419696</v>
      </c>
      <c r="BG165" s="6">
        <f>_xll.SNL.Clients.Office.Excel.Functions.SPG($D165, BG$1, $F165, "Options: Curr=USD, Mag=Actuals")</f>
        <v>1.3191323313345</v>
      </c>
      <c r="BH165" s="6">
        <f>_xll.SNL.Clients.Office.Excel.Functions.SPG($D165, BH$1, $F165, "Options: Curr=USD, Mag=Actuals")</f>
        <v>0.48636193677251899</v>
      </c>
      <c r="BI165" s="6">
        <f>_xll.SNL.Clients.Office.Excel.Functions.SPG($D165, BI$1, $F165, "Options: Curr=USD, Mag=Actuals")</f>
        <v>2.9128748625112699</v>
      </c>
      <c r="BJ165" s="6">
        <f>_xll.SNL.Clients.Office.Excel.Functions.SPG($D165, BJ$1, $F165, "Options: Curr=USD, Mag=Actuals")</f>
        <v>2.0160822055004401</v>
      </c>
      <c r="BK165" s="6">
        <f>_xll.SNL.Clients.Office.Excel.Functions.SPG($D165, BK$1, $F165, "Options: Curr=USD, Mag=Actuals")</f>
        <v>4.54846371370094</v>
      </c>
      <c r="BL165" s="6">
        <f>_xll.SNL.Clients.Office.Excel.Functions.SPG($D165, BL$1, $F165, "Options: Curr=USD, Mag=Actuals")</f>
        <v>1.6770111448160401</v>
      </c>
      <c r="BM165" s="6">
        <f>_xll.SNL.Clients.Office.Excel.Functions.SPG($D165, BM$1, $F165, "Options: Curr=USD, Mag=Actuals")</f>
        <v>1.0476881552211701</v>
      </c>
      <c r="BN165" s="6">
        <f>_xll.SNL.Clients.Office.Excel.Functions.SPG($D165, BN$1, $F165, "Options: Curr=USD, Mag=Actuals")</f>
        <v>0</v>
      </c>
      <c r="BO165" s="6">
        <f>_xll.SNL.Clients.Office.Excel.Functions.SPG($D165, BO$1, $F165, "Options: Curr=USD, Mag=Actuals")</f>
        <v>46.789601254693203</v>
      </c>
      <c r="BP165" s="6">
        <f>_xll.SNL.Clients.Office.Excel.Functions.SPG($D165, BP$1, $F165, "Options: Curr=USD, Mag=Actuals")</f>
        <v>32.384392376788199</v>
      </c>
      <c r="BQ165" s="6">
        <f>_xll.SNL.Clients.Office.Excel.Functions.SPG($D165, BQ$1, $F165, "Options: Curr=USD, Mag=Actuals")</f>
        <v>73.062116819542794</v>
      </c>
      <c r="BR165" s="6">
        <f>_xll.SNL.Clients.Office.Excel.Functions.SPG($D165, BR$1, $F165, "Options: Curr=USD, Mag=Actuals")</f>
        <v>13.278152782614001</v>
      </c>
      <c r="BS165" s="6">
        <f>_xll.SNL.Clients.Office.Excel.Functions.SPG($D165, BS$1, $F165, "Options: Curr=USD, Mag=Actuals")</f>
        <v>17.223104273351399</v>
      </c>
      <c r="BT165" s="6">
        <f>_xll.SNL.Clients.Office.Excel.Functions.SPG($D165, BT$1, $F165, "Options: Curr=USD, Mag=Actuals")</f>
        <v>21.4593988493226</v>
      </c>
      <c r="BU165" s="6">
        <f>_xll.SNL.Clients.Office.Excel.Functions.SPG($D165, BU$1, $F165, "Options: Curr=USD, Mag=Actuals")</f>
        <v>4.6857350285326502</v>
      </c>
      <c r="BV165" s="6">
        <f>_xll.SNL.Clients.Office.Excel.Functions.SPG($D165, BV$1, $F165, "Options: Curr=USD, Mag=Actuals")</f>
        <v>333302696492.53223</v>
      </c>
      <c r="BW165" s="6">
        <f>_xll.SNL.Clients.Office.Excel.Functions.SPG($D165, BW$1, $F165, "Options: Curr=USD, Mag=Actuals")</f>
        <v>148819355274.71783</v>
      </c>
      <c r="BX165" s="6">
        <f>_xll.SNL.Clients.Office.Excel.Functions.SPG($D165, BX$1, $F165, "Options: Curr=USD, Mag=Actuals")</f>
        <v>482122051767.25006</v>
      </c>
      <c r="BY165" s="6">
        <f>_xll.SNL.Clients.Office.Excel.Functions.SPG($D165, BY$1, $F165, "Options: Curr=USD, Mag=Actuals")</f>
        <v>27.6226386457333</v>
      </c>
      <c r="BZ165" s="6">
        <f>_xll.SNL.Clients.Office.Excel.Functions.SPG($D165, BZ$1, $F165, "Options: Curr=USD, Mag=Actuals")</f>
        <v>0</v>
      </c>
      <c r="CA165" s="6" t="str">
        <f>_xll.SNL.Clients.Office.Excel.Functions.SPG($D165, CA$1, $F165, "Options: Curr=USD, Mag=Actuals")</f>
        <v>Impaired Loans</v>
      </c>
      <c r="CB165" s="6">
        <f>_xll.SNL.Clients.Office.Excel.Functions.SPG($D165, CB$1, $F165, "Options: Curr=USD, Mag=Actuals")</f>
        <v>0</v>
      </c>
      <c r="CC165" s="6">
        <f>_xll.SNL.Clients.Office.Excel.Functions.SPG($D165, CC$1, $F165, "Options: Curr=USD, Mag=Actuals")</f>
        <v>0</v>
      </c>
      <c r="CD165" s="6">
        <f>_xll.SNL.Clients.Office.Excel.Functions.SPG($D165, CD$1, $F165, "Options: Curr=USD, Mag=Actuals")</f>
        <v>0.57813423469077996</v>
      </c>
      <c r="CE165" s="6">
        <f>_xll.SNL.Clients.Office.Excel.Functions.SPG($D165, CE$1, $F165, "Options: Curr=USD, Mag=Actuals")</f>
        <v>41.213832039520099</v>
      </c>
      <c r="CF165" s="6">
        <f>_xll.SNL.Clients.Office.Excel.Functions.SPG($D165, CF$1, $F165, "Options: Curr=USD, Mag=Actuals")</f>
        <v>1.4001757744308401</v>
      </c>
      <c r="CG165" s="6">
        <f>_xll.SNL.Clients.Office.Excel.Functions.SPG($D165, CG$1, $F165, "Options: Curr=USD, Mag=Actuals")</f>
        <v>0</v>
      </c>
    </row>
    <row r="166" spans="1:85" x14ac:dyDescent="0.3">
      <c r="A166" s="10" t="s">
        <v>92</v>
      </c>
      <c r="B166" s="10" t="s">
        <v>85</v>
      </c>
      <c r="C166" s="10" t="s">
        <v>11</v>
      </c>
      <c r="D166">
        <v>114508</v>
      </c>
      <c r="E166" s="10" t="s">
        <v>28</v>
      </c>
      <c r="F166" s="10" t="s">
        <v>75</v>
      </c>
      <c r="G166">
        <v>-188.5</v>
      </c>
      <c r="H166">
        <v>472.46</v>
      </c>
      <c r="I166">
        <v>660.96</v>
      </c>
      <c r="J166">
        <v>2871.43</v>
      </c>
      <c r="K166">
        <v>43223.01</v>
      </c>
      <c r="L166">
        <v>1.4</v>
      </c>
      <c r="M166">
        <v>2934.5239225951505</v>
      </c>
      <c r="N166">
        <v>66.430000000000007</v>
      </c>
      <c r="O166">
        <v>2.48</v>
      </c>
      <c r="P166">
        <v>3.44</v>
      </c>
      <c r="Q166">
        <v>0.75</v>
      </c>
      <c r="R166">
        <v>0.79</v>
      </c>
      <c r="S166" t="str">
        <f>_xll.SNL.Clients.Office.Excel.Functions.SPG(D166, S$1, F166, "Options: Curr=USD, Mag=Actuals")</f>
        <v>Barclays PLC (LSE:BARC)</v>
      </c>
      <c r="T166" t="str">
        <f>_xll.SNL.Clients.Office.Excel.Functions.SPG($D166, T$1, $F166, "Options: Curr=USD, Mag=Actuals")</f>
        <v>Barclays PLC</v>
      </c>
      <c r="U166" s="6">
        <f>_xll.SNL.Clients.Office.Excel.Functions.SPG($D166, U$1, $F166, "Options: Curr=USD, Mag=Actuals")</f>
        <v>1444390206599.457</v>
      </c>
      <c r="V166" t="str">
        <f>_xll.SNL.Clients.Office.Excel.Functions.SPG($D166, V$1, $F166, "Options: Curr=USD, Mag=Actuals")</f>
        <v>LSE:BARC</v>
      </c>
      <c r="W166" t="str">
        <f>_xll.SNL.Clients.Office.Excel.Functions.SPG($D166, W$1, $F166, "Options: Curr=USD, Mag=Actuals")</f>
        <v>Bank</v>
      </c>
      <c r="X166" s="6">
        <f>_xll.SNL.Clients.Office.Excel.Functions.SPG($D166, X$1, $F166, "Options: Curr=USD, Mag=Actuals")</f>
        <v>28089630857.367588</v>
      </c>
      <c r="Y166" s="6">
        <f>_xll.SNL.Clients.Office.Excel.Functions.SPG($D166, Y$1, $F166, "Options: Curr=USD, Mag=Actuals")</f>
        <v>13652270915.323868</v>
      </c>
      <c r="Z166" s="6">
        <f>_xll.SNL.Clients.Office.Excel.Functions.SPG($D166, Z$1, $F166, "Options: Curr=USD, Mag=Actuals")</f>
        <v>11980618769.995216</v>
      </c>
      <c r="AA166" s="6">
        <f>_xll.SNL.Clients.Office.Excel.Functions.SPG($D166, AA$1, $F166, "Options: Curr=USD, Mag=Actuals")</f>
        <v>3448783938.8050418</v>
      </c>
      <c r="AB166" s="6">
        <f>_xll.SNL.Clients.Office.Excel.Functions.SPG($D166, AB$1, $F166, "Options: Curr=USD, Mag=Actuals")</f>
        <v>0.12016668776324188</v>
      </c>
      <c r="AC166" s="6" t="str">
        <f>_xll.SNL.Clients.Office.Excel.Functions.SPG($D166, AC$1, $F166, "Options: Curr=USD, Mag=Actuals")</f>
        <v>NM</v>
      </c>
      <c r="AD166" s="6">
        <f>_xll.SNL.Clients.Office.Excel.Functions.SPG($D166, AD$1, $F166, "Options: Curr=USD, Mag=Actuals")</f>
        <v>0.22481334910856399</v>
      </c>
      <c r="AE166" s="6">
        <f>_xll.SNL.Clients.Office.Excel.Functions.SPG($D166, AE$1, $F166, "Options: Curr=USD, Mag=Actuals")</f>
        <v>4.0521222460805397</v>
      </c>
      <c r="AF166" s="6">
        <f>_xll.SNL.Clients.Office.Excel.Functions.SPG($D166, AF$1, $F166, "Options: Curr=USD, Mag=Actuals")</f>
        <v>1444390206599.457</v>
      </c>
      <c r="AG166" s="6">
        <f>_xll.SNL.Clients.Office.Excel.Functions.SPG($D166, AG$1, $F166, "Options: Curr=USD, Mag=Actuals")</f>
        <v>423076432877.48059</v>
      </c>
      <c r="AH166" s="6">
        <f>_xll.SNL.Clients.Office.Excel.Functions.SPG($D166, AH$1, $F166, "Options: Curr=USD, Mag=Actuals")</f>
        <v>81287518639.833801</v>
      </c>
      <c r="AI166" s="6">
        <f>_xll.SNL.Clients.Office.Excel.Functions.SPG($D166, AI$1, $F166, "Options: Curr=USD, Mag=Actuals")</f>
        <v>43465</v>
      </c>
      <c r="AJ166" s="6" t="str">
        <f>_xll.SNL.Clients.Office.Excel.Functions.SPG($D166, AJ$1, $F166, "Options: Curr=USD, Mag=Actuals")</f>
        <v>#INVALID FUNCTION PARAMETER</v>
      </c>
      <c r="AK166" s="6" t="str">
        <f>_xll.SNL.Clients.Office.Excel.Functions.SPG($D166, AK$1, $F166, "Options: Curr=USD, Mag=Actuals")</f>
        <v>#INVALID FUNCTION PARAMETER</v>
      </c>
      <c r="AL166" s="6" t="str">
        <f>_xll.SNL.Clients.Office.Excel.Functions.SPG($D166, AL$1, $F166, "Options: Curr=USD, Mag=Actuals")</f>
        <v>#INVALID FUNCTION PARAMETER</v>
      </c>
      <c r="AM166" s="6" t="str">
        <f>_xll.SNL.Clients.Office.Excel.Functions.SPG($D166, AM$1, $F166, "Options: Curr=USD, Mag=Actuals")</f>
        <v>#INVALID FUNCTION PARAMETER</v>
      </c>
      <c r="AN166" s="6">
        <f>_xll.SNL.Clients.Office.Excel.Functions.SPG($D166, AN$1, $F166, "Options: Curr=USD, Mag=Actuals")</f>
        <v>1444390206599.457</v>
      </c>
      <c r="AO166" s="6">
        <f>_xll.SNL.Clients.Office.Excel.Functions.SPG($D166, AO$1, $F166, "Options: Curr=USD, Mag=Actuals")</f>
        <v>402532468360.07703</v>
      </c>
      <c r="AP166" s="6">
        <f>_xll.SNL.Clients.Office.Excel.Functions.SPG($D166, AP$1, $F166, "Options: Curr=USD, Mag=Actuals")</f>
        <v>525552822421.33038</v>
      </c>
      <c r="AQ166" s="6">
        <f>_xll.SNL.Clients.Office.Excel.Functions.SPG($D166, AQ$1, $F166, "Options: Curr=USD, Mag=Actuals")</f>
        <v>79728782452.428589</v>
      </c>
      <c r="AR166" s="6">
        <f>_xll.SNL.Clients.Office.Excel.Functions.SPG($D166, AR$1, $F166, "Options: Curr=USD, Mag=Actuals")</f>
        <v>81287518639.833801</v>
      </c>
      <c r="AS166" s="6">
        <f>_xll.SNL.Clients.Office.Excel.Functions.SPG($D166, AS$1, $F166, "Options: Curr=USD, Mag=Actuals")</f>
        <v>71125782235.760452</v>
      </c>
      <c r="AT166" s="6">
        <f>_xll.SNL.Clients.Office.Excel.Functions.SPG($D166, AT$1, $F166, "Options: Curr=USD, Mag=Actuals")</f>
        <v>27.8686788736794</v>
      </c>
      <c r="AU166" s="6">
        <f>_xll.SNL.Clients.Office.Excel.Functions.SPG($D166, AU$1, $F166, "Options: Curr=USD, Mag=Actuals")</f>
        <v>76.592199905906099</v>
      </c>
      <c r="AV166" s="6">
        <f>_xll.SNL.Clients.Office.Excel.Functions.SPG($D166, AV$1, $F166, "Options: Curr=USD, Mag=Actuals")</f>
        <v>5.6278087644480701</v>
      </c>
      <c r="AW166" s="6">
        <f>_xll.SNL.Clients.Office.Excel.Functions.SPG($D166, AW$1, $F166, "Options: Curr=USD, Mag=Actuals")</f>
        <v>4.9591668073686401</v>
      </c>
      <c r="AX166" s="6">
        <f>_xll.SNL.Clients.Office.Excel.Functions.SPG($D166, AX$1, $F166, "Options: Curr=USD, Mag=Actuals")</f>
        <v>3448783938.8050418</v>
      </c>
      <c r="AY166" s="6">
        <f>_xll.SNL.Clients.Office.Excel.Functions.SPG($D166, AY$1, $F166, "Options: Curr=USD, Mag=Actuals")</f>
        <v>3136350550.6206131</v>
      </c>
      <c r="AZ166" s="6">
        <f>_xll.SNL.Clients.Office.Excel.Functions.SPG($D166, AZ$1, $F166, "Options: Curr=USD, Mag=Actuals")</f>
        <v>0.22481334910856399</v>
      </c>
      <c r="BA166" s="6">
        <f>_xll.SNL.Clients.Office.Excel.Functions.SPG($D166, BA$1, $F166, "Options: Curr=USD, Mag=Actuals")</f>
        <v>4.0521222460805397</v>
      </c>
      <c r="BB166" s="6">
        <f>_xll.SNL.Clients.Office.Excel.Functions.SPG($D166, BB$1, $F166, "Options: Curr=USD, Mag=Actuals")</f>
        <v>3.05697126313019</v>
      </c>
      <c r="BC166" s="6">
        <f>_xll.SNL.Clients.Office.Excel.Functions.SPG($D166, BC$1, $F166, "Options: Curr=USD, Mag=Actuals")</f>
        <v>5.0375211267605602</v>
      </c>
      <c r="BD166" s="6">
        <f>_xll.SNL.Clients.Office.Excel.Functions.SPG($D166, BD$1, $F166, "Options: Curr=USD, Mag=Actuals")</f>
        <v>0.81618369346819997</v>
      </c>
      <c r="BE166" s="6">
        <f>_xll.SNL.Clients.Office.Excel.Functions.SPG($D166, BE$1, $F166, "Options: Curr=USD, Mag=Actuals")</f>
        <v>0.78871799056206104</v>
      </c>
      <c r="BF166" s="6">
        <f>_xll.SNL.Clients.Office.Excel.Functions.SPG($D166, BF$1, $F166, "Options: Curr=USD, Mag=Actuals")</f>
        <v>0.59262643982973595</v>
      </c>
      <c r="BG166" s="6">
        <f>_xll.SNL.Clients.Office.Excel.Functions.SPG($D166, BG$1, $F166, "Options: Curr=USD, Mag=Actuals")</f>
        <v>1.2771626344634399</v>
      </c>
      <c r="BH166" s="6">
        <f>_xll.SNL.Clients.Office.Excel.Functions.SPG($D166, BH$1, $F166, "Options: Curr=USD, Mag=Actuals")</f>
        <v>0.55389552989814095</v>
      </c>
      <c r="BI166" s="6">
        <f>_xll.SNL.Clients.Office.Excel.Functions.SPG($D166, BI$1, $F166, "Options: Curr=USD, Mag=Actuals")</f>
        <v>2.8634365583464301</v>
      </c>
      <c r="BJ166" s="6">
        <f>_xll.SNL.Clients.Office.Excel.Functions.SPG($D166, BJ$1, $F166, "Options: Curr=USD, Mag=Actuals")</f>
        <v>2.1515272043457099</v>
      </c>
      <c r="BK166" s="6">
        <f>_xll.SNL.Clients.Office.Excel.Functions.SPG($D166, BK$1, $F166, "Options: Curr=USD, Mag=Actuals")</f>
        <v>4.6367322949873699</v>
      </c>
      <c r="BL166" s="6">
        <f>_xll.SNL.Clients.Office.Excel.Functions.SPG($D166, BL$1, $F166, "Options: Curr=USD, Mag=Actuals")</f>
        <v>2.0109148374880501</v>
      </c>
      <c r="BM166" s="6">
        <f>_xll.SNL.Clients.Office.Excel.Functions.SPG($D166, BM$1, $F166, "Options: Curr=USD, Mag=Actuals")</f>
        <v>1.10404406696782</v>
      </c>
      <c r="BN166" s="6">
        <f>_xll.SNL.Clients.Office.Excel.Functions.SPG($D166, BN$1, $F166, "Options: Curr=USD, Mag=Actuals")</f>
        <v>0</v>
      </c>
      <c r="BO166" s="6">
        <f>_xll.SNL.Clients.Office.Excel.Functions.SPG($D166, BO$1, $F166, "Options: Curr=USD, Mag=Actuals")</f>
        <v>43.074436733529801</v>
      </c>
      <c r="BP166" s="6">
        <f>_xll.SNL.Clients.Office.Excel.Functions.SPG($D166, BP$1, $F166, "Options: Curr=USD, Mag=Actuals")</f>
        <v>32.365243844471898</v>
      </c>
      <c r="BQ166" s="6">
        <f>_xll.SNL.Clients.Office.Excel.Functions.SPG($D166, BQ$1, $F166, "Options: Curr=USD, Mag=Actuals")</f>
        <v>69.7499762334823</v>
      </c>
      <c r="BR166" s="6">
        <f>_xll.SNL.Clients.Office.Excel.Functions.SPG($D166, BR$1, $F166, "Options: Curr=USD, Mag=Actuals")</f>
        <v>13.176202047921601</v>
      </c>
      <c r="BS166" s="6">
        <f>_xll.SNL.Clients.Office.Excel.Functions.SPG($D166, BS$1, $F166, "Options: Curr=USD, Mag=Actuals")</f>
        <v>16.990568275809</v>
      </c>
      <c r="BT166" s="6">
        <f>_xll.SNL.Clients.Office.Excel.Functions.SPG($D166, BT$1, $F166, "Options: Curr=USD, Mag=Actuals")</f>
        <v>20.708116668697102</v>
      </c>
      <c r="BU166" s="6">
        <f>_xll.SNL.Clients.Office.Excel.Functions.SPG($D166, BU$1, $F166, "Options: Curr=USD, Mag=Actuals")</f>
        <v>4.5380918152036003</v>
      </c>
      <c r="BV166" s="6">
        <f>_xll.SNL.Clients.Office.Excel.Functions.SPG($D166, BV$1, $F166, "Options: Curr=USD, Mag=Actuals")</f>
        <v>304109047807.19086</v>
      </c>
      <c r="BW166" s="6">
        <f>_xll.SNL.Clients.Office.Excel.Functions.SPG($D166, BW$1, $F166, "Options: Curr=USD, Mag=Actuals")</f>
        <v>153315660009.43146</v>
      </c>
      <c r="BX166" s="6">
        <f>_xll.SNL.Clients.Office.Excel.Functions.SPG($D166, BX$1, $F166, "Options: Curr=USD, Mag=Actuals")</f>
        <v>457424707816.62231</v>
      </c>
      <c r="BY166" s="6">
        <f>_xll.SNL.Clients.Office.Excel.Functions.SPG($D166, BY$1, $F166, "Options: Curr=USD, Mag=Actuals")</f>
        <v>27.524104747004898</v>
      </c>
      <c r="BZ166" s="6">
        <f>_xll.SNL.Clients.Office.Excel.Functions.SPG($D166, BZ$1, $F166, "Options: Curr=USD, Mag=Actuals")</f>
        <v>10837231235.900639</v>
      </c>
      <c r="CA166" s="6" t="str">
        <f>_xll.SNL.Clients.Office.Excel.Functions.SPG($D166, CA$1, $F166, "Options: Curr=USD, Mag=Actuals")</f>
        <v>Impaired Loans</v>
      </c>
      <c r="CB166" s="6">
        <f>_xll.SNL.Clients.Office.Excel.Functions.SPG($D166, CB$1, $F166, "Options: Curr=USD, Mag=Actuals")</f>
        <v>2.4292481129973198</v>
      </c>
      <c r="CC166" s="6">
        <f>_xll.SNL.Clients.Office.Excel.Functions.SPG($D166, CC$1, $F166, "Options: Curr=USD, Mag=Actuals")</f>
        <v>13.588493807431099</v>
      </c>
      <c r="CD166" s="6">
        <f>_xll.SNL.Clients.Office.Excel.Functions.SPG($D166, CD$1, $F166, "Options: Curr=USD, Mag=Actuals")</f>
        <v>0.39533742349732298</v>
      </c>
      <c r="CE166" s="6">
        <f>_xll.SNL.Clients.Office.Excel.Functions.SPG($D166, CE$1, $F166, "Options: Curr=USD, Mag=Actuals")</f>
        <v>20.725958516656199</v>
      </c>
      <c r="CF166" s="6">
        <f>_xll.SNL.Clients.Office.Excel.Functions.SPG($D166, CF$1, $F166, "Options: Curr=USD, Mag=Actuals")</f>
        <v>1.9338563421003001</v>
      </c>
      <c r="CG166" s="6">
        <f>_xll.SNL.Clients.Office.Excel.Functions.SPG($D166, CG$1, $F166, "Options: Curr=USD, Mag=Actuals")</f>
        <v>2.7259670562889902</v>
      </c>
    </row>
    <row r="167" spans="1:85" x14ac:dyDescent="0.3">
      <c r="A167" s="10" t="s">
        <v>92</v>
      </c>
      <c r="B167" s="10" t="s">
        <v>85</v>
      </c>
      <c r="C167" s="10" t="s">
        <v>11</v>
      </c>
      <c r="D167">
        <v>114508</v>
      </c>
      <c r="E167" s="10" t="s">
        <v>28</v>
      </c>
      <c r="F167" s="10" t="s">
        <v>76</v>
      </c>
      <c r="G167">
        <v>-185.43</v>
      </c>
      <c r="H167">
        <v>470.25</v>
      </c>
      <c r="I167">
        <v>655.68</v>
      </c>
      <c r="J167">
        <v>2850.9</v>
      </c>
      <c r="K167">
        <v>42691.76</v>
      </c>
      <c r="L167">
        <v>1.64</v>
      </c>
      <c r="M167">
        <v>2851.8152705823036</v>
      </c>
      <c r="N167">
        <v>66.78</v>
      </c>
      <c r="O167">
        <v>1.79</v>
      </c>
      <c r="P167">
        <v>1.43</v>
      </c>
      <c r="Q167">
        <v>0.78</v>
      </c>
      <c r="R167">
        <v>0.76</v>
      </c>
      <c r="S167" t="str">
        <f>_xll.SNL.Clients.Office.Excel.Functions.SPG(D167, S$1, F167, "Options: Curr=USD, Mag=Actuals")</f>
        <v>Barclays PLC (LSE:BARC)</v>
      </c>
      <c r="T167" t="str">
        <f>_xll.SNL.Clients.Office.Excel.Functions.SPG($D167, T$1, $F167, "Options: Curr=USD, Mag=Actuals")</f>
        <v>Barclays PLC</v>
      </c>
      <c r="U167" s="6">
        <f>_xll.SNL.Clients.Office.Excel.Functions.SPG($D167, U$1, $F167, "Options: Curr=USD, Mag=Actuals")</f>
        <v>1510137077014.7673</v>
      </c>
      <c r="V167" t="str">
        <f>_xll.SNL.Clients.Office.Excel.Functions.SPG($D167, V$1, $F167, "Options: Curr=USD, Mag=Actuals")</f>
        <v>LSE:BARC</v>
      </c>
      <c r="W167" t="str">
        <f>_xll.SNL.Clients.Office.Excel.Functions.SPG($D167, W$1, $F167, "Options: Curr=USD, Mag=Actuals")</f>
        <v>Bank</v>
      </c>
      <c r="X167" s="6">
        <f>_xll.SNL.Clients.Office.Excel.Functions.SPG($D167, X$1, $F167, "Options: Curr=USD, Mag=Actuals")</f>
        <v>27476194343.907982</v>
      </c>
      <c r="Y167" s="6">
        <f>_xll.SNL.Clients.Office.Excel.Functions.SPG($D167, Y$1, $F167, "Options: Curr=USD, Mag=Actuals")</f>
        <v>15182566525.674749</v>
      </c>
      <c r="Z167" s="6">
        <f>_xll.SNL.Clients.Office.Excel.Functions.SPG($D167, Z$1, $F167, "Options: Curr=USD, Mag=Actuals")</f>
        <v>13284266986.140707</v>
      </c>
      <c r="AA167" s="6">
        <f>_xll.SNL.Clients.Office.Excel.Functions.SPG($D167, AA$1, $F167, "Options: Curr=USD, Mag=Actuals")</f>
        <v>4281705888.0949392</v>
      </c>
      <c r="AB167" s="6">
        <f>_xll.SNL.Clients.Office.Excel.Functions.SPG($D167, AB$1, $F167, "Options: Curr=USD, Mag=Actuals")</f>
        <v>0.17872356122042085</v>
      </c>
      <c r="AC167" s="6">
        <f>_xll.SNL.Clients.Office.Excel.Functions.SPG($D167, AC$1, $F167, "Options: Curr=USD, Mag=Actuals")</f>
        <v>55.5555555555556</v>
      </c>
      <c r="AD167" s="6">
        <f>_xll.SNL.Clients.Office.Excel.Functions.SPG($D167, AD$1, $F167, "Options: Curr=USD, Mag=Actuals")</f>
        <v>0.27642067369503698</v>
      </c>
      <c r="AE167" s="6">
        <f>_xll.SNL.Clients.Office.Excel.Functions.SPG($D167, AE$1, $F167, "Options: Curr=USD, Mag=Actuals")</f>
        <v>5.0281371044361602</v>
      </c>
      <c r="AF167" s="6">
        <f>_xll.SNL.Clients.Office.Excel.Functions.SPG($D167, AF$1, $F167, "Options: Curr=USD, Mag=Actuals")</f>
        <v>1510137077014.7673</v>
      </c>
      <c r="AG167" s="6">
        <f>_xll.SNL.Clients.Office.Excel.Functions.SPG($D167, AG$1, $F167, "Options: Curr=USD, Mag=Actuals")</f>
        <v>413816303556.05591</v>
      </c>
      <c r="AH167" s="6">
        <f>_xll.SNL.Clients.Office.Excel.Functions.SPG($D167, AH$1, $F167, "Options: Curr=USD, Mag=Actuals")</f>
        <v>86961128402.092575</v>
      </c>
      <c r="AI167" s="6">
        <f>_xll.SNL.Clients.Office.Excel.Functions.SPG($D167, AI$1, $F167, "Options: Curr=USD, Mag=Actuals")</f>
        <v>43830</v>
      </c>
      <c r="AJ167" s="6" t="str">
        <f>_xll.SNL.Clients.Office.Excel.Functions.SPG($D167, AJ$1, $F167, "Options: Curr=USD, Mag=Actuals")</f>
        <v>#INVALID FUNCTION PARAMETER</v>
      </c>
      <c r="AK167" s="6" t="str">
        <f>_xll.SNL.Clients.Office.Excel.Functions.SPG($D167, AK$1, $F167, "Options: Curr=USD, Mag=Actuals")</f>
        <v>#INVALID FUNCTION PARAMETER</v>
      </c>
      <c r="AL167" s="6" t="str">
        <f>_xll.SNL.Clients.Office.Excel.Functions.SPG($D167, AL$1, $F167, "Options: Curr=USD, Mag=Actuals")</f>
        <v>#INVALID FUNCTION PARAMETER</v>
      </c>
      <c r="AM167" s="6" t="str">
        <f>_xll.SNL.Clients.Office.Excel.Functions.SPG($D167, AM$1, $F167, "Options: Curr=USD, Mag=Actuals")</f>
        <v>#INVALID FUNCTION PARAMETER</v>
      </c>
      <c r="AN167" s="6">
        <f>_xll.SNL.Clients.Office.Excel.Functions.SPG($D167, AN$1, $F167, "Options: Curr=USD, Mag=Actuals")</f>
        <v>1510137077014.7673</v>
      </c>
      <c r="AO167" s="6">
        <f>_xll.SNL.Clients.Office.Excel.Functions.SPG($D167, AO$1, $F167, "Options: Curr=USD, Mag=Actuals")</f>
        <v>436383020991.9873</v>
      </c>
      <c r="AP167" s="6">
        <f>_xll.SNL.Clients.Office.Excel.Functions.SPG($D167, AP$1, $F167, "Options: Curr=USD, Mag=Actuals")</f>
        <v>564083173299.78149</v>
      </c>
      <c r="AQ167" s="6">
        <f>_xll.SNL.Clients.Office.Excel.Functions.SPG($D167, AQ$1, $F167, "Options: Curr=USD, Mag=Actuals")</f>
        <v>85330772796.50354</v>
      </c>
      <c r="AR167" s="6">
        <f>_xll.SNL.Clients.Office.Excel.Functions.SPG($D167, AR$1, $F167, "Options: Curr=USD, Mag=Actuals")</f>
        <v>86961128402.092575</v>
      </c>
      <c r="AS167" s="6">
        <f>_xll.SNL.Clients.Office.Excel.Functions.SPG($D167, AS$1, $F167, "Options: Curr=USD, Mag=Actuals")</f>
        <v>76208198132.574005</v>
      </c>
      <c r="AT167" s="6">
        <f>_xll.SNL.Clients.Office.Excel.Functions.SPG($D167, AT$1, $F167, "Options: Curr=USD, Mag=Actuals")</f>
        <v>28.896914567161499</v>
      </c>
      <c r="AU167" s="6">
        <f>_xll.SNL.Clients.Office.Excel.Functions.SPG($D167, AU$1, $F167, "Options: Curr=USD, Mag=Actuals")</f>
        <v>77.361467536644994</v>
      </c>
      <c r="AV167" s="6">
        <f>_xll.SNL.Clients.Office.Excel.Functions.SPG($D167, AV$1, $F167, "Options: Curr=USD, Mag=Actuals")</f>
        <v>5.7584923730233104</v>
      </c>
      <c r="AW167" s="6">
        <f>_xll.SNL.Clients.Office.Excel.Functions.SPG($D167, AW$1, $F167, "Options: Curr=USD, Mag=Actuals")</f>
        <v>5.0826333130172898</v>
      </c>
      <c r="AX167" s="6">
        <f>_xll.SNL.Clients.Office.Excel.Functions.SPG($D167, AX$1, $F167, "Options: Curr=USD, Mag=Actuals")</f>
        <v>4281705888.0949392</v>
      </c>
      <c r="AY167" s="6">
        <f>_xll.SNL.Clients.Office.Excel.Functions.SPG($D167, AY$1, $F167, "Options: Curr=USD, Mag=Actuals")</f>
        <v>4179578138.8261271</v>
      </c>
      <c r="AZ167" s="6">
        <f>_xll.SNL.Clients.Office.Excel.Functions.SPG($D167, AZ$1, $F167, "Options: Curr=USD, Mag=Actuals")</f>
        <v>0.27642067369503698</v>
      </c>
      <c r="BA167" s="6">
        <f>_xll.SNL.Clients.Office.Excel.Functions.SPG($D167, BA$1, $F167, "Options: Curr=USD, Mag=Actuals")</f>
        <v>5.0281371044361602</v>
      </c>
      <c r="BB167" s="6">
        <f>_xll.SNL.Clients.Office.Excel.Functions.SPG($D167, BB$1, $F167, "Options: Curr=USD, Mag=Actuals")</f>
        <v>4.5244584576211198</v>
      </c>
      <c r="BC167" s="6">
        <f>_xll.SNL.Clients.Office.Excel.Functions.SPG($D167, BC$1, $F167, "Options: Curr=USD, Mag=Actuals")</f>
        <v>6.7357891616589001</v>
      </c>
      <c r="BD167" s="6">
        <f>_xll.SNL.Clients.Office.Excel.Functions.SPG($D167, BD$1, $F167, "Options: Curr=USD, Mag=Actuals")</f>
        <v>1.0685208083197399</v>
      </c>
      <c r="BE167" s="6">
        <f>_xll.SNL.Clients.Office.Excel.Functions.SPG($D167, BE$1, $F167, "Options: Curr=USD, Mag=Actuals")</f>
        <v>0.775280046943714</v>
      </c>
      <c r="BF167" s="6">
        <f>_xll.SNL.Clients.Office.Excel.Functions.SPG($D167, BF$1, $F167, "Options: Curr=USD, Mag=Actuals")</f>
        <v>0.55712693923030798</v>
      </c>
      <c r="BG167" s="6">
        <f>_xll.SNL.Clients.Office.Excel.Functions.SPG($D167, BG$1, $F167, "Options: Curr=USD, Mag=Actuals")</f>
        <v>1.26927692175828</v>
      </c>
      <c r="BH167" s="6">
        <f>_xll.SNL.Clients.Office.Excel.Functions.SPG($D167, BH$1, $F167, "Options: Curr=USD, Mag=Actuals")</f>
        <v>0.50454602395975501</v>
      </c>
      <c r="BI167" s="6">
        <f>_xll.SNL.Clients.Office.Excel.Functions.SPG($D167, BI$1, $F167, "Options: Curr=USD, Mag=Actuals")</f>
        <v>2.9968918437280401</v>
      </c>
      <c r="BJ167" s="6">
        <f>_xll.SNL.Clients.Office.Excel.Functions.SPG($D167, BJ$1, $F167, "Options: Curr=USD, Mag=Actuals")</f>
        <v>2.1536078307219602</v>
      </c>
      <c r="BK167" s="6">
        <f>_xll.SNL.Clients.Office.Excel.Functions.SPG($D167, BK$1, $F167, "Options: Curr=USD, Mag=Actuals")</f>
        <v>4.9064665977735196</v>
      </c>
      <c r="BL167" s="6">
        <f>_xll.SNL.Clients.Office.Excel.Functions.SPG($D167, BL$1, $F167, "Options: Curr=USD, Mag=Actuals")</f>
        <v>1.9503531271715799</v>
      </c>
      <c r="BM167" s="6">
        <f>_xll.SNL.Clients.Office.Excel.Functions.SPG($D167, BM$1, $F167, "Options: Curr=USD, Mag=Actuals")</f>
        <v>1.38805759148751</v>
      </c>
      <c r="BN167" s="6">
        <f>_xll.SNL.Clients.Office.Excel.Functions.SPG($D167, BN$1, $F167, "Options: Curr=USD, Mag=Actuals")</f>
        <v>0</v>
      </c>
      <c r="BO167" s="6">
        <f>_xll.SNL.Clients.Office.Excel.Functions.SPG($D167, BO$1, $F167, "Options: Curr=USD, Mag=Actuals")</f>
        <v>43.7067323328532</v>
      </c>
      <c r="BP167" s="6">
        <f>_xll.SNL.Clients.Office.Excel.Functions.SPG($D167, BP$1, $F167, "Options: Curr=USD, Mag=Actuals")</f>
        <v>31.4082609301677</v>
      </c>
      <c r="BQ167" s="6">
        <f>_xll.SNL.Clients.Office.Excel.Functions.SPG($D167, BQ$1, $F167, "Options: Curr=USD, Mag=Actuals")</f>
        <v>71.556009849928003</v>
      </c>
      <c r="BR167" s="6">
        <f>_xll.SNL.Clients.Office.Excel.Functions.SPG($D167, BR$1, $F167, "Options: Curr=USD, Mag=Actuals")</f>
        <v>13.8287743408859</v>
      </c>
      <c r="BS167" s="6">
        <f>_xll.SNL.Clients.Office.Excel.Functions.SPG($D167, BS$1, $F167, "Options: Curr=USD, Mag=Actuals")</f>
        <v>17.700953136064999</v>
      </c>
      <c r="BT167" s="6">
        <f>_xll.SNL.Clients.Office.Excel.Functions.SPG($D167, BT$1, $F167, "Options: Curr=USD, Mag=Actuals")</f>
        <v>21.563644618830299</v>
      </c>
      <c r="BU167" s="6">
        <f>_xll.SNL.Clients.Office.Excel.Functions.SPG($D167, BU$1, $F167, "Options: Curr=USD, Mag=Actuals")</f>
        <v>4.5201826103713998</v>
      </c>
      <c r="BV167" s="6">
        <f>_xll.SNL.Clients.Office.Excel.Functions.SPG($D167, BV$1, $F167, "Options: Curr=USD, Mag=Actuals")</f>
        <v>292397854446.72534</v>
      </c>
      <c r="BW167" s="6">
        <f>_xll.SNL.Clients.Office.Excel.Functions.SPG($D167, BW$1, $F167, "Options: Curr=USD, Mag=Actuals")</f>
        <v>160467518707.37036</v>
      </c>
      <c r="BX167" s="6">
        <f>_xll.SNL.Clients.Office.Excel.Functions.SPG($D167, BX$1, $F167, "Options: Curr=USD, Mag=Actuals")</f>
        <v>452865373154.09576</v>
      </c>
      <c r="BY167" s="6">
        <f>_xll.SNL.Clients.Office.Excel.Functions.SPG($D167, BY$1, $F167, "Options: Curr=USD, Mag=Actuals")</f>
        <v>25.883484808753298</v>
      </c>
      <c r="BZ167" s="6">
        <f>_xll.SNL.Clients.Office.Excel.Functions.SPG($D167, BZ$1, $F167, "Options: Curr=USD, Mag=Actuals")</f>
        <v>10493344811.601881</v>
      </c>
      <c r="CA167" s="6" t="str">
        <f>_xll.SNL.Clients.Office.Excel.Functions.SPG($D167, CA$1, $F167, "Options: Curr=USD, Mag=Actuals")</f>
        <v>Impaired Loans</v>
      </c>
      <c r="CB167" s="6">
        <f>_xll.SNL.Clients.Office.Excel.Functions.SPG($D167, CB$1, $F167, "Options: Curr=USD, Mag=Actuals")</f>
        <v>2.1737042961044502</v>
      </c>
      <c r="CC167" s="6">
        <f>_xll.SNL.Clients.Office.Excel.Functions.SPG($D167, CC$1, $F167, "Options: Curr=USD, Mag=Actuals")</f>
        <v>12.4089649015646</v>
      </c>
      <c r="CD167" s="6">
        <f>_xll.SNL.Clients.Office.Excel.Functions.SPG($D167, CD$1, $F167, "Options: Curr=USD, Mag=Actuals")</f>
        <v>0.50397863693748202</v>
      </c>
      <c r="CE167" s="6">
        <f>_xll.SNL.Clients.Office.Excel.Functions.SPG($D167, CE$1, $F167, "Options: Curr=USD, Mag=Actuals")</f>
        <v>28.765109441359002</v>
      </c>
      <c r="CF167" s="6">
        <f>_xll.SNL.Clients.Office.Excel.Functions.SPG($D167, CF$1, $F167, "Options: Curr=USD, Mag=Actuals")</f>
        <v>1.73062308466829</v>
      </c>
      <c r="CG167" s="6">
        <f>_xll.SNL.Clients.Office.Excel.Functions.SPG($D167, CG$1, $F167, "Options: Curr=USD, Mag=Actuals")</f>
        <v>2.68457058052187</v>
      </c>
    </row>
    <row r="168" spans="1:85" x14ac:dyDescent="0.3">
      <c r="A168" s="10" t="s">
        <v>92</v>
      </c>
      <c r="B168" s="10" t="s">
        <v>85</v>
      </c>
      <c r="C168" s="10" t="s">
        <v>11</v>
      </c>
      <c r="D168">
        <v>114508</v>
      </c>
      <c r="E168" s="10" t="s">
        <v>28</v>
      </c>
      <c r="F168" s="10" t="s">
        <v>9</v>
      </c>
      <c r="G168">
        <v>-164.88</v>
      </c>
      <c r="H168">
        <v>403.46</v>
      </c>
      <c r="I168">
        <v>568.34</v>
      </c>
      <c r="J168">
        <v>2698.75</v>
      </c>
      <c r="K168">
        <v>40244.199999999997</v>
      </c>
      <c r="L168">
        <v>-10.36</v>
      </c>
      <c r="M168">
        <v>2571.1403447560292</v>
      </c>
      <c r="N168">
        <v>67.06</v>
      </c>
      <c r="O168">
        <v>0.85</v>
      </c>
      <c r="P168">
        <v>-1.01</v>
      </c>
      <c r="Q168">
        <v>0.78</v>
      </c>
      <c r="R168">
        <v>0.73</v>
      </c>
      <c r="S168" t="str">
        <f>_xll.SNL.Clients.Office.Excel.Functions.SPG(D168, S$1, F168, "Options: Curr=USD, Mag=Actuals")</f>
        <v>Barclays PLC (LSE:BARC)</v>
      </c>
      <c r="T168" t="str">
        <f>_xll.SNL.Clients.Office.Excel.Functions.SPG($D168, T$1, $F168, "Options: Curr=USD, Mag=Actuals")</f>
        <v>Barclays PLC</v>
      </c>
      <c r="U168" s="6">
        <f>_xll.SNL.Clients.Office.Excel.Functions.SPG($D168, U$1, $F168, "Options: Curr=USD, Mag=Actuals")</f>
        <v>1842490852493.0369</v>
      </c>
      <c r="V168" t="str">
        <f>_xll.SNL.Clients.Office.Excel.Functions.SPG($D168, V$1, $F168, "Options: Curr=USD, Mag=Actuals")</f>
        <v>LSE:BARC</v>
      </c>
      <c r="W168" t="str">
        <f>_xll.SNL.Clients.Office.Excel.Functions.SPG($D168, W$1, $F168, "Options: Curr=USD, Mag=Actuals")</f>
        <v>Bank</v>
      </c>
      <c r="X168" s="6">
        <f>_xll.SNL.Clients.Office.Excel.Functions.SPG($D168, X$1, $F168, "Options: Curr=USD, Mag=Actuals")</f>
        <v>28383476801.96994</v>
      </c>
      <c r="Y168" s="6">
        <f>_xll.SNL.Clients.Office.Excel.Functions.SPG($D168, Y$1, $F168, "Options: Curr=USD, Mag=Actuals")</f>
        <v>10751978410.372581</v>
      </c>
      <c r="Z168" s="6">
        <f>_xll.SNL.Clients.Office.Excel.Functions.SPG($D168, Z$1, $F168, "Options: Curr=USD, Mag=Actuals")</f>
        <v>8775946075.3399315</v>
      </c>
      <c r="AA168" s="6">
        <f>_xll.SNL.Clients.Office.Excel.Functions.SPG($D168, AA$1, $F168, "Options: Curr=USD, Mag=Actuals")</f>
        <v>3159854175.7734561</v>
      </c>
      <c r="AB168" s="6">
        <f>_xll.SNL.Clients.Office.Excel.Functions.SPG($D168, AB$1, $F168, "Options: Curr=USD, Mag=Actuals")</f>
        <v>0.11555744649313736</v>
      </c>
      <c r="AC168" s="6">
        <f>_xll.SNL.Clients.Office.Excel.Functions.SPG($D168, AC$1, $F168, "Options: Curr=USD, Mag=Actuals")</f>
        <v>-35.714285714285701</v>
      </c>
      <c r="AD168" s="6">
        <f>_xll.SNL.Clients.Office.Excel.Functions.SPG($D168, AD$1, $F168, "Options: Curr=USD, Mag=Actuals")</f>
        <v>0.17911359694000301</v>
      </c>
      <c r="AE168" s="6">
        <f>_xll.SNL.Clients.Office.Excel.Functions.SPG($D168, AE$1, $F168, "Options: Curr=USD, Mag=Actuals")</f>
        <v>3.5865616882052298</v>
      </c>
      <c r="AF168" s="6">
        <f>_xll.SNL.Clients.Office.Excel.Functions.SPG($D168, AF$1, $F168, "Options: Curr=USD, Mag=Actuals")</f>
        <v>1842490852493.0369</v>
      </c>
      <c r="AG168" s="6">
        <f>_xll.SNL.Clients.Office.Excel.Functions.SPG($D168, AG$1, $F168, "Options: Curr=USD, Mag=Actuals")</f>
        <v>499242258751.57007</v>
      </c>
      <c r="AH168" s="6">
        <f>_xll.SNL.Clients.Office.Excel.Functions.SPG($D168, AH$1, $F168, "Options: Curr=USD, Mag=Actuals")</f>
        <v>91313964283.763855</v>
      </c>
      <c r="AI168" s="6">
        <f>_xll.SNL.Clients.Office.Excel.Functions.SPG($D168, AI$1, $F168, "Options: Curr=USD, Mag=Actuals")</f>
        <v>44196</v>
      </c>
      <c r="AJ168" s="6" t="str">
        <f>_xll.SNL.Clients.Office.Excel.Functions.SPG($D168, AJ$1, $F168, "Options: Curr=USD, Mag=Actuals")</f>
        <v>#INVALID FUNCTION PARAMETER</v>
      </c>
      <c r="AK168" s="6" t="str">
        <f>_xll.SNL.Clients.Office.Excel.Functions.SPG($D168, AK$1, $F168, "Options: Curr=USD, Mag=Actuals")</f>
        <v>#INVALID FUNCTION PARAMETER</v>
      </c>
      <c r="AL168" s="6" t="str">
        <f>_xll.SNL.Clients.Office.Excel.Functions.SPG($D168, AL$1, $F168, "Options: Curr=USD, Mag=Actuals")</f>
        <v>#INVALID FUNCTION PARAMETER</v>
      </c>
      <c r="AM168" s="6" t="str">
        <f>_xll.SNL.Clients.Office.Excel.Functions.SPG($D168, AM$1, $F168, "Options: Curr=USD, Mag=Actuals")</f>
        <v>#INVALID FUNCTION PARAMETER</v>
      </c>
      <c r="AN168" s="6">
        <f>_xll.SNL.Clients.Office.Excel.Functions.SPG($D168, AN$1, $F168, "Options: Curr=USD, Mag=Actuals")</f>
        <v>1842490852493.0369</v>
      </c>
      <c r="AO168" s="6">
        <f>_xll.SNL.Clients.Office.Excel.Functions.SPG($D168, AO$1, $F168, "Options: Curr=USD, Mag=Actuals")</f>
        <v>455644148326.1427</v>
      </c>
      <c r="AP168" s="6">
        <f>_xll.SNL.Clients.Office.Excel.Functions.SPG($D168, AP$1, $F168, "Options: Curr=USD, Mag=Actuals")</f>
        <v>662715034678.6084</v>
      </c>
      <c r="AQ168" s="6">
        <f>_xll.SNL.Clients.Office.Excel.Functions.SPG($D168, AQ$1, $F168, "Options: Curr=USD, Mag=Actuals")</f>
        <v>89832614275.572067</v>
      </c>
      <c r="AR168" s="6">
        <f>_xll.SNL.Clients.Office.Excel.Functions.SPG($D168, AR$1, $F168, "Options: Curr=USD, Mag=Actuals")</f>
        <v>91313964283.763855</v>
      </c>
      <c r="AS168" s="6">
        <f>_xll.SNL.Clients.Office.Excel.Functions.SPG($D168, AS$1, $F168, "Options: Curr=USD, Mag=Actuals")</f>
        <v>80462563486.428909</v>
      </c>
      <c r="AT168" s="6">
        <f>_xll.SNL.Clients.Office.Excel.Functions.SPG($D168, AT$1, $F168, "Options: Curr=USD, Mag=Actuals")</f>
        <v>24.729791613869899</v>
      </c>
      <c r="AU168" s="6">
        <f>_xll.SNL.Clients.Office.Excel.Functions.SPG($D168, AU$1, $F168, "Options: Curr=USD, Mag=Actuals")</f>
        <v>68.754158949647604</v>
      </c>
      <c r="AV168" s="6">
        <f>_xll.SNL.Clients.Office.Excel.Functions.SPG($D168, AV$1, $F168, "Options: Curr=USD, Mag=Actuals")</f>
        <v>4.9560063845206503</v>
      </c>
      <c r="AW168" s="6">
        <f>_xll.SNL.Clients.Office.Excel.Functions.SPG($D168, AW$1, $F168, "Options: Curr=USD, Mag=Actuals")</f>
        <v>4.3929258791591304</v>
      </c>
      <c r="AX168" s="6">
        <f>_xll.SNL.Clients.Office.Excel.Functions.SPG($D168, AX$1, $F168, "Options: Curr=USD, Mag=Actuals")</f>
        <v>3159854175.7734561</v>
      </c>
      <c r="AY168" s="6">
        <f>_xll.SNL.Clients.Office.Excel.Functions.SPG($D168, AY$1, $F168, "Options: Curr=USD, Mag=Actuals")</f>
        <v>3059704388.812737</v>
      </c>
      <c r="AZ168" s="6">
        <f>_xll.SNL.Clients.Office.Excel.Functions.SPG($D168, AZ$1, $F168, "Options: Curr=USD, Mag=Actuals")</f>
        <v>0.17911359694000301</v>
      </c>
      <c r="BA168" s="6">
        <f>_xll.SNL.Clients.Office.Excel.Functions.SPG($D168, BA$1, $F168, "Options: Curr=USD, Mag=Actuals")</f>
        <v>3.5865616882052298</v>
      </c>
      <c r="BB168" s="6">
        <f>_xll.SNL.Clients.Office.Excel.Functions.SPG($D168, BB$1, $F168, "Options: Curr=USD, Mag=Actuals")</f>
        <v>2.7149824420163999</v>
      </c>
      <c r="BC168" s="6">
        <f>_xll.SNL.Clients.Office.Excel.Functions.SPG($D168, BC$1, $F168, "Options: Curr=USD, Mag=Actuals")</f>
        <v>4.8367506163592697</v>
      </c>
      <c r="BD168" s="6">
        <f>_xll.SNL.Clients.Office.Excel.Functions.SPG($D168, BD$1, $F168, "Options: Curr=USD, Mag=Actuals")</f>
        <v>0.78375047372158901</v>
      </c>
      <c r="BE168" s="6">
        <f>_xll.SNL.Clients.Office.Excel.Functions.SPG($D168, BE$1, $F168, "Options: Curr=USD, Mag=Actuals")</f>
        <v>0.59112581647570295</v>
      </c>
      <c r="BF168" s="6">
        <f>_xll.SNL.Clients.Office.Excel.Functions.SPG($D168, BF$1, $F168, "Options: Curr=USD, Mag=Actuals")</f>
        <v>0.47824276533635202</v>
      </c>
      <c r="BG168" s="6">
        <f>_xll.SNL.Clients.Office.Excel.Functions.SPG($D168, BG$1, $F168, "Options: Curr=USD, Mag=Actuals")</f>
        <v>0.962817461974524</v>
      </c>
      <c r="BH168" s="6">
        <f>_xll.SNL.Clients.Office.Excel.Functions.SPG($D168, BH$1, $F168, "Options: Curr=USD, Mag=Actuals")</f>
        <v>0.64607533524437599</v>
      </c>
      <c r="BI168" s="6">
        <f>_xll.SNL.Clients.Office.Excel.Functions.SPG($D168, BI$1, $F168, "Options: Curr=USD, Mag=Actuals")</f>
        <v>2.58659949108766</v>
      </c>
      <c r="BJ168" s="6">
        <f>_xll.SNL.Clients.Office.Excel.Functions.SPG($D168, BJ$1, $F168, "Options: Curr=USD, Mag=Actuals")</f>
        <v>2.0926551657149801</v>
      </c>
      <c r="BK168" s="6">
        <f>_xll.SNL.Clients.Office.Excel.Functions.SPG($D168, BK$1, $F168, "Options: Curr=USD, Mag=Actuals")</f>
        <v>4.2130170730852896</v>
      </c>
      <c r="BL168" s="6">
        <f>_xll.SNL.Clients.Office.Excel.Functions.SPG($D168, BL$1, $F168, "Options: Curr=USD, Mag=Actuals")</f>
        <v>2.8270430537287901</v>
      </c>
      <c r="BM168" s="6">
        <f>_xll.SNL.Clients.Office.Excel.Functions.SPG($D168, BM$1, $F168, "Options: Curr=USD, Mag=Actuals")</f>
        <v>0.97610532383448601</v>
      </c>
      <c r="BN168" s="6">
        <f>_xll.SNL.Clients.Office.Excel.Functions.SPG($D168, BN$1, $F168, "Options: Curr=USD, Mag=Actuals")</f>
        <v>0</v>
      </c>
      <c r="BO168" s="6">
        <f>_xll.SNL.Clients.Office.Excel.Functions.SPG($D168, BO$1, $F168, "Options: Curr=USD, Mag=Actuals")</f>
        <v>36.741156247172697</v>
      </c>
      <c r="BP168" s="6">
        <f>_xll.SNL.Clients.Office.Excel.Functions.SPG($D168, BP$1, $F168, "Options: Curr=USD, Mag=Actuals")</f>
        <v>29.724961548900801</v>
      </c>
      <c r="BQ168" s="6">
        <f>_xll.SNL.Clients.Office.Excel.Functions.SPG($D168, BQ$1, $F168, "Options: Curr=USD, Mag=Actuals")</f>
        <v>59.843481407762603</v>
      </c>
      <c r="BR168" s="6">
        <f>_xll.SNL.Clients.Office.Excel.Functions.SPG($D168, BR$1, $F168, "Options: Curr=USD, Mag=Actuals")</f>
        <v>15.119381586725099</v>
      </c>
      <c r="BS168" s="6">
        <f>_xll.SNL.Clients.Office.Excel.Functions.SPG($D168, BS$1, $F168, "Options: Curr=USD, Mag=Actuals")</f>
        <v>18.952786223518402</v>
      </c>
      <c r="BT168" s="6">
        <f>_xll.SNL.Clients.Office.Excel.Functions.SPG($D168, BT$1, $F168, "Options: Curr=USD, Mag=Actuals")</f>
        <v>22.096452353503999</v>
      </c>
      <c r="BU168" s="6">
        <f>_xll.SNL.Clients.Office.Excel.Functions.SPG($D168, BU$1, $F168, "Options: Curr=USD, Mag=Actuals")</f>
        <v>4.4481552972690999</v>
      </c>
      <c r="BV168" s="6">
        <f>_xll.SNL.Clients.Office.Excel.Functions.SPG($D168, BV$1, $F168, "Options: Curr=USD, Mag=Actuals")</f>
        <v>387046037900.71539</v>
      </c>
      <c r="BW168" s="6">
        <f>_xll.SNL.Clients.Office.Excel.Functions.SPG($D168, BW$1, $F168, "Options: Curr=USD, Mag=Actuals")</f>
        <v>159961225492.87314</v>
      </c>
      <c r="BX168" s="6">
        <f>_xll.SNL.Clients.Office.Excel.Functions.SPG($D168, BX$1, $F168, "Options: Curr=USD, Mag=Actuals")</f>
        <v>547007263393.58856</v>
      </c>
      <c r="BY168" s="6">
        <f>_xll.SNL.Clients.Office.Excel.Functions.SPG($D168, BY$1, $F168, "Options: Curr=USD, Mag=Actuals")</f>
        <v>22.6898720576445</v>
      </c>
      <c r="BZ168" s="6">
        <f>_xll.SNL.Clients.Office.Excel.Functions.SPG($D168, BZ$1, $F168, "Options: Curr=USD, Mag=Actuals")</f>
        <v>12283600021.844793</v>
      </c>
      <c r="CA168" s="6" t="str">
        <f>_xll.SNL.Clients.Office.Excel.Functions.SPG($D168, CA$1, $F168, "Options: Curr=USD, Mag=Actuals")</f>
        <v>Impaired Loans</v>
      </c>
      <c r="CB168" s="6">
        <f>_xll.SNL.Clients.Office.Excel.Functions.SPG($D168, CB$1, $F168, "Options: Curr=USD, Mag=Actuals")</f>
        <v>2.3584151408312302</v>
      </c>
      <c r="CC168" s="6">
        <f>_xll.SNL.Clients.Office.Excel.Functions.SPG($D168, CC$1, $F168, "Options: Curr=USD, Mag=Actuals")</f>
        <v>13.3746599473755</v>
      </c>
      <c r="CD168" s="6">
        <f>_xll.SNL.Clients.Office.Excel.Functions.SPG($D168, CD$1, $F168, "Options: Curr=USD, Mag=Actuals")</f>
        <v>1.3228083206968899</v>
      </c>
      <c r="CE168" s="6">
        <f>_xll.SNL.Clients.Office.Excel.Functions.SPG($D168, CE$1, $F168, "Options: Curr=USD, Mag=Actuals")</f>
        <v>56.167624197363999</v>
      </c>
      <c r="CF168" s="6">
        <f>_xll.SNL.Clients.Office.Excel.Functions.SPG($D168, CF$1, $F168, "Options: Curr=USD, Mag=Actuals")</f>
        <v>2.18488276079007</v>
      </c>
      <c r="CG168" s="6">
        <f>_xll.SNL.Clients.Office.Excel.Functions.SPG($D168, CG$1, $F168, "Options: Curr=USD, Mag=Actuals")</f>
        <v>2.9382468493123799</v>
      </c>
    </row>
    <row r="169" spans="1:85" x14ac:dyDescent="0.3">
      <c r="A169" s="10" t="s">
        <v>92</v>
      </c>
      <c r="B169" s="10" t="s">
        <v>85</v>
      </c>
      <c r="C169" s="10" t="s">
        <v>11</v>
      </c>
      <c r="D169">
        <v>114508</v>
      </c>
      <c r="E169" s="10" t="s">
        <v>28</v>
      </c>
      <c r="F169" s="10" t="s">
        <v>77</v>
      </c>
      <c r="G169">
        <v>-224.61</v>
      </c>
      <c r="H169">
        <v>455.31</v>
      </c>
      <c r="I169">
        <v>679.92</v>
      </c>
      <c r="J169">
        <v>3141.67</v>
      </c>
      <c r="K169">
        <v>46694.71</v>
      </c>
      <c r="L169">
        <v>8.67</v>
      </c>
      <c r="M169">
        <v>2993.861005435811</v>
      </c>
      <c r="N169">
        <v>67.28</v>
      </c>
      <c r="O169">
        <v>2.59</v>
      </c>
      <c r="P169">
        <v>5.16</v>
      </c>
      <c r="Q169">
        <v>0.73</v>
      </c>
      <c r="R169">
        <v>0.74</v>
      </c>
      <c r="S169" t="str">
        <f>_xll.SNL.Clients.Office.Excel.Functions.SPG(D169, S$1, F169, "Options: Curr=USD, Mag=Actuals")</f>
        <v>Barclays PLC (LSE:BARC)</v>
      </c>
      <c r="T169" t="str">
        <f>_xll.SNL.Clients.Office.Excel.Functions.SPG($D169, T$1, $F169, "Options: Curr=USD, Mag=Actuals")</f>
        <v>Barclays PLC</v>
      </c>
      <c r="U169" s="6">
        <f>_xll.SNL.Clients.Office.Excel.Functions.SPG($D169, U$1, $F169, "Options: Curr=USD, Mag=Actuals")</f>
        <v>1874404213833.0718</v>
      </c>
      <c r="V169" t="str">
        <f>_xll.SNL.Clients.Office.Excel.Functions.SPG($D169, V$1, $F169, "Options: Curr=USD, Mag=Actuals")</f>
        <v>LSE:BARC</v>
      </c>
      <c r="W169" t="str">
        <f>_xll.SNL.Clients.Office.Excel.Functions.SPG($D169, W$1, $F169, "Options: Curr=USD, Mag=Actuals")</f>
        <v>Bank</v>
      </c>
      <c r="X169" s="6">
        <f>_xll.SNL.Clients.Office.Excel.Functions.SPG($D169, X$1, $F169, "Options: Curr=USD, Mag=Actuals")</f>
        <v>30193119881.582462</v>
      </c>
      <c r="Y169" s="6">
        <f>_xll.SNL.Clients.Office.Excel.Functions.SPG($D169, Y$1, $F169, "Options: Curr=USD, Mag=Actuals")</f>
        <v>17931249124.552139</v>
      </c>
      <c r="Z169" s="6">
        <f>_xll.SNL.Clients.Office.Excel.Functions.SPG($D169, Z$1, $F169, "Options: Curr=USD, Mag=Actuals")</f>
        <v>15629654849.166552</v>
      </c>
      <c r="AA169" s="6">
        <f>_xll.SNL.Clients.Office.Excel.Functions.SPG($D169, AA$1, $F169, "Options: Curr=USD, Mag=Actuals")</f>
        <v>9707142383.2161942</v>
      </c>
      <c r="AB169" s="6">
        <f>_xll.SNL.Clients.Office.Excel.Functions.SPG($D169, AB$1, $F169, "Options: Curr=USD, Mag=Actuals")</f>
        <v>0.49526236649062216</v>
      </c>
      <c r="AC169" s="6">
        <f>_xll.SNL.Clients.Office.Excel.Functions.SPG($D169, AC$1, $F169, "Options: Curr=USD, Mag=Actuals")</f>
        <v>300</v>
      </c>
      <c r="AD169" s="6">
        <f>_xll.SNL.Clients.Office.Excel.Functions.SPG($D169, AD$1, $F169, "Options: Curr=USD, Mag=Actuals")</f>
        <v>0.51043499011601901</v>
      </c>
      <c r="AE169" s="6">
        <f>_xll.SNL.Clients.Office.Excel.Functions.SPG($D169, AE$1, $F169, "Options: Curr=USD, Mag=Actuals")</f>
        <v>10.3571461335927</v>
      </c>
      <c r="AF169" s="6">
        <f>_xll.SNL.Clients.Office.Excel.Functions.SPG($D169, AF$1, $F169, "Options: Curr=USD, Mag=Actuals")</f>
        <v>1874404213833.0718</v>
      </c>
      <c r="AG169" s="6">
        <f>_xll.SNL.Clients.Office.Excel.Functions.SPG($D169, AG$1, $F169, "Options: Curr=USD, Mag=Actuals")</f>
        <v>538860152737.90826</v>
      </c>
      <c r="AH169" s="6">
        <f>_xll.SNL.Clients.Office.Excel.Functions.SPG($D169, AH$1, $F169, "Options: Curr=USD, Mag=Actuals")</f>
        <v>94839679358.717438</v>
      </c>
      <c r="AI169" s="6">
        <f>_xll.SNL.Clients.Office.Excel.Functions.SPG($D169, AI$1, $F169, "Options: Curr=USD, Mag=Actuals")</f>
        <v>44561</v>
      </c>
      <c r="AJ169" s="6" t="str">
        <f>_xll.SNL.Clients.Office.Excel.Functions.SPG($D169, AJ$1, $F169, "Options: Curr=USD, Mag=Actuals")</f>
        <v>#INVALID FUNCTION PARAMETER</v>
      </c>
      <c r="AK169" s="6" t="str">
        <f>_xll.SNL.Clients.Office.Excel.Functions.SPG($D169, AK$1, $F169, "Options: Curr=USD, Mag=Actuals")</f>
        <v>#INVALID FUNCTION PARAMETER</v>
      </c>
      <c r="AL169" s="6" t="str">
        <f>_xll.SNL.Clients.Office.Excel.Functions.SPG($D169, AL$1, $F169, "Options: Curr=USD, Mag=Actuals")</f>
        <v>#INVALID FUNCTION PARAMETER</v>
      </c>
      <c r="AM169" s="6" t="str">
        <f>_xll.SNL.Clients.Office.Excel.Functions.SPG($D169, AM$1, $F169, "Options: Curr=USD, Mag=Actuals")</f>
        <v>#INVALID FUNCTION PARAMETER</v>
      </c>
      <c r="AN169" s="6">
        <f>_xll.SNL.Clients.Office.Excel.Functions.SPG($D169, AN$1, $F169, "Options: Curr=USD, Mag=Actuals")</f>
        <v>1874404213833.0718</v>
      </c>
      <c r="AO169" s="6">
        <f>_xll.SNL.Clients.Office.Excel.Functions.SPG($D169, AO$1, $F169, "Options: Curr=USD, Mag=Actuals")</f>
        <v>476294480853.59912</v>
      </c>
      <c r="AP169" s="6">
        <f>_xll.SNL.Clients.Office.Excel.Functions.SPG($D169, AP$1, $F169, "Options: Curr=USD, Mag=Actuals")</f>
        <v>718816010399.17676</v>
      </c>
      <c r="AQ169" s="6">
        <f>_xll.SNL.Clients.Office.Excel.Functions.SPG($D169, AQ$1, $F169, "Options: Curr=USD, Mag=Actuals")</f>
        <v>93500514542.598709</v>
      </c>
      <c r="AR169" s="6">
        <f>_xll.SNL.Clients.Office.Excel.Functions.SPG($D169, AR$1, $F169, "Options: Curr=USD, Mag=Actuals")</f>
        <v>94839679358.717438</v>
      </c>
      <c r="AS169" s="6">
        <f>_xll.SNL.Clients.Office.Excel.Functions.SPG($D169, AS$1, $F169, "Options: Curr=USD, Mag=Actuals")</f>
        <v>83924605968.694153</v>
      </c>
      <c r="AT169" s="6">
        <f>_xll.SNL.Clients.Office.Excel.Functions.SPG($D169, AT$1, $F169, "Options: Curr=USD, Mag=Actuals")</f>
        <v>25.410446548218001</v>
      </c>
      <c r="AU169" s="6">
        <f>_xll.SNL.Clients.Office.Excel.Functions.SPG($D169, AU$1, $F169, "Options: Curr=USD, Mag=Actuals")</f>
        <v>66.26097276118</v>
      </c>
      <c r="AV169" s="6">
        <f>_xll.SNL.Clients.Office.Excel.Functions.SPG($D169, AV$1, $F169, "Options: Curr=USD, Mag=Actuals")</f>
        <v>5.0597239730257897</v>
      </c>
      <c r="AW169" s="6">
        <f>_xll.SNL.Clients.Office.Excel.Functions.SPG($D169, AW$1, $F169, "Options: Curr=USD, Mag=Actuals")</f>
        <v>4.5036273164833602</v>
      </c>
      <c r="AX169" s="6">
        <f>_xll.SNL.Clients.Office.Excel.Functions.SPG($D169, AX$1, $F169, "Options: Curr=USD, Mag=Actuals")</f>
        <v>9707142383.2161942</v>
      </c>
      <c r="AY169" s="6">
        <f>_xll.SNL.Clients.Office.Excel.Functions.SPG($D169, AY$1, $F169, "Options: Curr=USD, Mag=Actuals")</f>
        <v>9642483129.8132515</v>
      </c>
      <c r="AZ169" s="6">
        <f>_xll.SNL.Clients.Office.Excel.Functions.SPG($D169, AZ$1, $F169, "Options: Curr=USD, Mag=Actuals")</f>
        <v>0.51043499011601901</v>
      </c>
      <c r="BA169" s="6">
        <f>_xll.SNL.Clients.Office.Excel.Functions.SPG($D169, BA$1, $F169, "Options: Curr=USD, Mag=Actuals")</f>
        <v>10.3571461335927</v>
      </c>
      <c r="BB169" s="6">
        <f>_xll.SNL.Clients.Office.Excel.Functions.SPG($D169, BB$1, $F169, "Options: Curr=USD, Mag=Actuals")</f>
        <v>11.1819430991373</v>
      </c>
      <c r="BC169" s="6">
        <f>_xll.SNL.Clients.Office.Excel.Functions.SPG($D169, BC$1, $F169, "Options: Curr=USD, Mag=Actuals")</f>
        <v>14.882701231353799</v>
      </c>
      <c r="BD169" s="6">
        <f>_xll.SNL.Clients.Office.Excel.Functions.SPG($D169, BD$1, $F169, "Options: Curr=USD, Mag=Actuals")</f>
        <v>2.2808867044039798</v>
      </c>
      <c r="BE169" s="6">
        <f>_xll.SNL.Clients.Office.Excel.Functions.SPG($D169, BE$1, $F169, "Options: Curr=USD, Mag=Actuals")</f>
        <v>0.58400533945672095</v>
      </c>
      <c r="BF169" s="6">
        <f>_xll.SNL.Clients.Office.Excel.Functions.SPG($D169, BF$1, $F169, "Options: Curr=USD, Mag=Actuals")</f>
        <v>0.555141456087065</v>
      </c>
      <c r="BG169" s="6">
        <f>_xll.SNL.Clients.Office.Excel.Functions.SPG($D169, BG$1, $F169, "Options: Curr=USD, Mag=Actuals")</f>
        <v>0.984048635281775</v>
      </c>
      <c r="BH169" s="6">
        <f>_xll.SNL.Clients.Office.Excel.Functions.SPG($D169, BH$1, $F169, "Options: Curr=USD, Mag=Actuals")</f>
        <v>0.60360963116894295</v>
      </c>
      <c r="BI169" s="6">
        <f>_xll.SNL.Clients.Office.Excel.Functions.SPG($D169, BI$1, $F169, "Options: Curr=USD, Mag=Actuals")</f>
        <v>2.6096369564418</v>
      </c>
      <c r="BJ169" s="6">
        <f>_xll.SNL.Clients.Office.Excel.Functions.SPG($D169, BJ$1, $F169, "Options: Curr=USD, Mag=Actuals")</f>
        <v>2.4806582439903901</v>
      </c>
      <c r="BK169" s="6">
        <f>_xll.SNL.Clients.Office.Excel.Functions.SPG($D169, BK$1, $F169, "Options: Curr=USD, Mag=Actuals")</f>
        <v>4.3972366553298503</v>
      </c>
      <c r="BL169" s="6">
        <f>_xll.SNL.Clients.Office.Excel.Functions.SPG($D169, BL$1, $F169, "Options: Curr=USD, Mag=Actuals")</f>
        <v>2.6972390393348702</v>
      </c>
      <c r="BM169" s="6">
        <f>_xll.SNL.Clients.Office.Excel.Functions.SPG($D169, BM$1, $F169, "Options: Curr=USD, Mag=Actuals")</f>
        <v>2.6487508015711798</v>
      </c>
      <c r="BN169" s="6">
        <f>_xll.SNL.Clients.Office.Excel.Functions.SPG($D169, BN$1, $F169, "Options: Curr=USD, Mag=Actuals")</f>
        <v>0</v>
      </c>
      <c r="BO169" s="6">
        <f>_xll.SNL.Clients.Office.Excel.Functions.SPG($D169, BO$1, $F169, "Options: Curr=USD, Mag=Actuals")</f>
        <v>36.784070715815403</v>
      </c>
      <c r="BP169" s="6">
        <f>_xll.SNL.Clients.Office.Excel.Functions.SPG($D169, BP$1, $F169, "Options: Curr=USD, Mag=Actuals")</f>
        <v>34.966054586048202</v>
      </c>
      <c r="BQ169" s="6">
        <f>_xll.SNL.Clients.Office.Excel.Functions.SPG($D169, BQ$1, $F169, "Options: Curr=USD, Mag=Actuals")</f>
        <v>61.981136373991902</v>
      </c>
      <c r="BR169" s="6">
        <f>_xll.SNL.Clients.Office.Excel.Functions.SPG($D169, BR$1, $F169, "Options: Curr=USD, Mag=Actuals")</f>
        <v>15.065767692973701</v>
      </c>
      <c r="BS169" s="6">
        <f>_xll.SNL.Clients.Office.Excel.Functions.SPG($D169, BS$1, $F169, "Options: Curr=USD, Mag=Actuals")</f>
        <v>19.1455293248784</v>
      </c>
      <c r="BT169" s="6">
        <f>_xll.SNL.Clients.Office.Excel.Functions.SPG($D169, BT$1, $F169, "Options: Curr=USD, Mag=Actuals")</f>
        <v>22.245778898311599</v>
      </c>
      <c r="BU169" s="6">
        <f>_xll.SNL.Clients.Office.Excel.Functions.SPG($D169, BU$1, $F169, "Options: Curr=USD, Mag=Actuals")</f>
        <v>4.2281127913656302</v>
      </c>
      <c r="BV169" s="6">
        <f>_xll.SNL.Clients.Office.Excel.Functions.SPG($D169, BV$1, $F169, "Options: Curr=USD, Mag=Actuals")</f>
        <v>417006986946.86676</v>
      </c>
      <c r="BW169" s="6">
        <f>_xll.SNL.Clients.Office.Excel.Functions.SPG($D169, BW$1, $F169, "Options: Curr=USD, Mag=Actuals")</f>
        <v>172278340464.71323</v>
      </c>
      <c r="BX169" s="6">
        <f>_xll.SNL.Clients.Office.Excel.Functions.SPG($D169, BX$1, $F169, "Options: Curr=USD, Mag=Actuals")</f>
        <v>589285327411.57996</v>
      </c>
      <c r="BY169" s="6">
        <f>_xll.SNL.Clients.Office.Excel.Functions.SPG($D169, BY$1, $F169, "Options: Curr=USD, Mag=Actuals")</f>
        <v>22.693014805477201</v>
      </c>
      <c r="BZ169" s="6">
        <f>_xll.SNL.Clients.Office.Excel.Functions.SPG($D169, BZ$1, $F169, "Options: Curr=USD, Mag=Actuals")</f>
        <v>9796620267.562151</v>
      </c>
      <c r="CA169" s="6" t="str">
        <f>_xll.SNL.Clients.Office.Excel.Functions.SPG($D169, CA$1, $F169, "Options: Curr=USD, Mag=Actuals")</f>
        <v>Impaired Loans</v>
      </c>
      <c r="CB169" s="6">
        <f>_xll.SNL.Clients.Office.Excel.Functions.SPG($D169, CB$1, $F169, "Options: Curr=USD, Mag=Actuals")</f>
        <v>1.7700738855996501</v>
      </c>
      <c r="CC169" s="6">
        <f>_xll.SNL.Clients.Office.Excel.Functions.SPG($D169, CC$1, $F169, "Options: Curr=USD, Mag=Actuals")</f>
        <v>10.6833820619592</v>
      </c>
      <c r="CD169" s="6">
        <f>_xll.SNL.Clients.Office.Excel.Functions.SPG($D169, CD$1, $F169, "Options: Curr=USD, Mag=Actuals")</f>
        <v>-0.174936129372844</v>
      </c>
      <c r="CE169" s="6">
        <f>_xll.SNL.Clients.Office.Excel.Functions.SPG($D169, CE$1, $F169, "Options: Curr=USD, Mag=Actuals")</f>
        <v>-7.7780441035474599</v>
      </c>
      <c r="CF169" s="6">
        <f>_xll.SNL.Clients.Office.Excel.Functions.SPG($D169, CF$1, $F169, "Options: Curr=USD, Mag=Actuals")</f>
        <v>1.40480501052014</v>
      </c>
      <c r="CG169" s="6">
        <f>_xll.SNL.Clients.Office.Excel.Functions.SPG($D169, CG$1, $F169, "Options: Curr=USD, Mag=Actuals")</f>
        <v>2.3031425879237002</v>
      </c>
    </row>
    <row r="170" spans="1:85" x14ac:dyDescent="0.3">
      <c r="A170" s="10" t="s">
        <v>92</v>
      </c>
      <c r="B170" s="10" t="s">
        <v>85</v>
      </c>
      <c r="C170" s="10" t="s">
        <v>11</v>
      </c>
      <c r="D170">
        <v>114508</v>
      </c>
      <c r="E170" s="10" t="s">
        <v>28</v>
      </c>
      <c r="F170" s="10" t="s">
        <v>78</v>
      </c>
      <c r="G170">
        <v>-271.61</v>
      </c>
      <c r="H170">
        <v>522.25</v>
      </c>
      <c r="I170">
        <v>793.85</v>
      </c>
      <c r="J170">
        <v>3089.13</v>
      </c>
      <c r="K170">
        <v>0</v>
      </c>
      <c r="L170">
        <v>4.3499999999999996</v>
      </c>
      <c r="M170">
        <v>2808.0390464578963</v>
      </c>
      <c r="N170">
        <v>0</v>
      </c>
      <c r="O170">
        <v>9.07</v>
      </c>
      <c r="P170">
        <v>16.03</v>
      </c>
      <c r="Q170">
        <v>0.81</v>
      </c>
      <c r="R170">
        <v>0.83</v>
      </c>
      <c r="S170" t="str">
        <f>_xll.SNL.Clients.Office.Excel.Functions.SPG(D170, S$1, F170, "Options: Curr=USD, Mag=Actuals")</f>
        <v>Barclays PLC (LSE:BARC)</v>
      </c>
      <c r="T170" t="str">
        <f>_xll.SNL.Clients.Office.Excel.Functions.SPG($D170, T$1, $F170, "Options: Curr=USD, Mag=Actuals")</f>
        <v>Barclays PLC</v>
      </c>
      <c r="U170" s="6">
        <f>_xll.SNL.Clients.Office.Excel.Functions.SPG($D170, U$1, $F170, "Options: Curr=USD, Mag=Actuals")</f>
        <v>1823843605036.448</v>
      </c>
      <c r="V170" t="str">
        <f>_xll.SNL.Clients.Office.Excel.Functions.SPG($D170, V$1, $F170, "Options: Curr=USD, Mag=Actuals")</f>
        <v>LSE:BARC</v>
      </c>
      <c r="W170" t="str">
        <f>_xll.SNL.Clients.Office.Excel.Functions.SPG($D170, W$1, $F170, "Options: Curr=USD, Mag=Actuals")</f>
        <v>Bank</v>
      </c>
      <c r="X170" s="6">
        <f>_xll.SNL.Clients.Office.Excel.Functions.SPG($D170, X$1, $F170, "Options: Curr=USD, Mag=Actuals")</f>
        <v>30785345902.503712</v>
      </c>
      <c r="Y170" s="6">
        <f>_xll.SNL.Clients.Office.Excel.Functions.SPG($D170, Y$1, $F170, "Options: Curr=USD, Mag=Actuals")</f>
        <v>21342610360.767685</v>
      </c>
      <c r="Z170" s="6">
        <f>_xll.SNL.Clients.Office.Excel.Functions.SPG($D170, Z$1, $F170, "Options: Curr=USD, Mag=Actuals")</f>
        <v>19211935486.696026</v>
      </c>
      <c r="AA170" s="6">
        <f>_xll.SNL.Clients.Office.Excel.Functions.SPG($D170, AA$1, $F170, "Options: Curr=USD, Mag=Actuals")</f>
        <v>7386257122.9425449</v>
      </c>
      <c r="AB170" s="6">
        <f>_xll.SNL.Clients.Office.Excel.Functions.SPG($D170, AB$1, $F170, "Options: Curr=USD, Mag=Actuals")</f>
        <v>0.37098227639088621</v>
      </c>
      <c r="AC170" s="6">
        <f>_xll.SNL.Clients.Office.Excel.Functions.SPG($D170, AC$1, $F170, "Options: Curr=USD, Mag=Actuals")</f>
        <v>-16.6666666666667</v>
      </c>
      <c r="AD170" s="6">
        <f>_xll.SNL.Clients.Office.Excel.Functions.SPG($D170, AD$1, $F170, "Options: Curr=USD, Mag=Actuals")</f>
        <v>0.38158721884055802</v>
      </c>
      <c r="AE170" s="6">
        <f>_xll.SNL.Clients.Office.Excel.Functions.SPG($D170, AE$1, $F170, "Options: Curr=USD, Mag=Actuals")</f>
        <v>8.6040402112476997</v>
      </c>
      <c r="AF170" s="6">
        <f>_xll.SNL.Clients.Office.Excel.Functions.SPG($D170, AF$1, $F170, "Options: Curr=USD, Mag=Actuals")</f>
        <v>1823843605036.448</v>
      </c>
      <c r="AG170" s="6">
        <f>_xll.SNL.Clients.Office.Excel.Functions.SPG($D170, AG$1, $F170, "Options: Curr=USD, Mag=Actuals")</f>
        <v>509301765166.57635</v>
      </c>
      <c r="AH170" s="6">
        <f>_xll.SNL.Clients.Office.Excel.Functions.SPG($D170, AH$1, $F170, "Options: Curr=USD, Mag=Actuals")</f>
        <v>83450810289.776489</v>
      </c>
      <c r="AI170" s="6">
        <f>_xll.SNL.Clients.Office.Excel.Functions.SPG($D170, AI$1, $F170, "Options: Curr=USD, Mag=Actuals")</f>
        <v>44926</v>
      </c>
      <c r="AJ170" s="6" t="str">
        <f>_xll.SNL.Clients.Office.Excel.Functions.SPG($D170, AJ$1, $F170, "Options: Curr=USD, Mag=Actuals")</f>
        <v>#INVALID FUNCTION PARAMETER</v>
      </c>
      <c r="AK170" s="6" t="str">
        <f>_xll.SNL.Clients.Office.Excel.Functions.SPG($D170, AK$1, $F170, "Options: Curr=USD, Mag=Actuals")</f>
        <v>#INVALID FUNCTION PARAMETER</v>
      </c>
      <c r="AL170" s="6" t="str">
        <f>_xll.SNL.Clients.Office.Excel.Functions.SPG($D170, AL$1, $F170, "Options: Curr=USD, Mag=Actuals")</f>
        <v>#INVALID FUNCTION PARAMETER</v>
      </c>
      <c r="AM170" s="6" t="str">
        <f>_xll.SNL.Clients.Office.Excel.Functions.SPG($D170, AM$1, $F170, "Options: Curr=USD, Mag=Actuals")</f>
        <v>#INVALID FUNCTION PARAMETER</v>
      </c>
      <c r="AN170" s="6">
        <f>_xll.SNL.Clients.Office.Excel.Functions.SPG($D170, AN$1, $F170, "Options: Curr=USD, Mag=Actuals")</f>
        <v>1823843605036.448</v>
      </c>
      <c r="AO170" s="6">
        <f>_xll.SNL.Clients.Office.Excel.Functions.SPG($D170, AO$1, $F170, "Options: Curr=USD, Mag=Actuals")</f>
        <v>413611663353.21411</v>
      </c>
      <c r="AP170" s="6">
        <f>_xll.SNL.Clients.Office.Excel.Functions.SPG($D170, AP$1, $F170, "Options: Curr=USD, Mag=Actuals")</f>
        <v>682980902464.00391</v>
      </c>
      <c r="AQ170" s="6">
        <f>_xll.SNL.Clients.Office.Excel.Functions.SPG($D170, AQ$1, $F170, "Options: Curr=USD, Mag=Actuals")</f>
        <v>82284474968.371582</v>
      </c>
      <c r="AR170" s="6">
        <f>_xll.SNL.Clients.Office.Excel.Functions.SPG($D170, AR$1, $F170, "Options: Curr=USD, Mag=Actuals")</f>
        <v>83450810289.776489</v>
      </c>
      <c r="AS170" s="6">
        <f>_xll.SNL.Clients.Office.Excel.Functions.SPG($D170, AS$1, $F170, "Options: Curr=USD, Mag=Actuals")</f>
        <v>73523706247.364304</v>
      </c>
      <c r="AT170" s="6">
        <f>_xll.SNL.Clients.Office.Excel.Functions.SPG($D170, AT$1, $F170, "Options: Curr=USD, Mag=Actuals")</f>
        <v>22.678022513062398</v>
      </c>
      <c r="AU170" s="6">
        <f>_xll.SNL.Clients.Office.Excel.Functions.SPG($D170, AU$1, $F170, "Options: Curr=USD, Mag=Actuals")</f>
        <v>60.559769952720302</v>
      </c>
      <c r="AV170" s="6">
        <f>_xll.SNL.Clients.Office.Excel.Functions.SPG($D170, AV$1, $F170, "Options: Curr=USD, Mag=Actuals")</f>
        <v>4.5755463933054097</v>
      </c>
      <c r="AW170" s="6">
        <f>_xll.SNL.Clients.Office.Excel.Functions.SPG($D170, AW$1, $F170, "Options: Curr=USD, Mag=Actuals")</f>
        <v>4.0533126087707396</v>
      </c>
      <c r="AX170" s="6">
        <f>_xll.SNL.Clients.Office.Excel.Functions.SPG($D170, AX$1, $F170, "Options: Curr=USD, Mag=Actuals")</f>
        <v>7386257122.9425449</v>
      </c>
      <c r="AY170" s="6">
        <f>_xll.SNL.Clients.Office.Excel.Functions.SPG($D170, AY$1, $F170, "Options: Curr=USD, Mag=Actuals")</f>
        <v>7330609781.4839115</v>
      </c>
      <c r="AZ170" s="6">
        <f>_xll.SNL.Clients.Office.Excel.Functions.SPG($D170, AZ$1, $F170, "Options: Curr=USD, Mag=Actuals")</f>
        <v>0.38158721884055802</v>
      </c>
      <c r="BA170" s="6">
        <f>_xll.SNL.Clients.Office.Excel.Functions.SPG($D170, BA$1, $F170, "Options: Curr=USD, Mag=Actuals")</f>
        <v>8.6040402112476997</v>
      </c>
      <c r="BB170" s="6">
        <f>_xll.SNL.Clients.Office.Excel.Functions.SPG($D170, BB$1, $F170, "Options: Curr=USD, Mag=Actuals")</f>
        <v>8.9584248296218405</v>
      </c>
      <c r="BC170" s="6">
        <f>_xll.SNL.Clients.Office.Excel.Functions.SPG($D170, BC$1, $F170, "Options: Curr=USD, Mag=Actuals")</f>
        <v>12.283002164847</v>
      </c>
      <c r="BD170" s="6">
        <f>_xll.SNL.Clients.Office.Excel.Functions.SPG($D170, BD$1, $F170, "Options: Curr=USD, Mag=Actuals")</f>
        <v>1.77050302827751</v>
      </c>
      <c r="BE170" s="6">
        <f>_xll.SNL.Clients.Office.Excel.Functions.SPG($D170, BE$1, $F170, "Options: Curr=USD, Mag=Actuals")</f>
        <v>0.67539596142346803</v>
      </c>
      <c r="BF170" s="6">
        <f>_xll.SNL.Clients.Office.Excel.Functions.SPG($D170, BF$1, $F170, "Options: Curr=USD, Mag=Actuals")</f>
        <v>0.421579450381523</v>
      </c>
      <c r="BG170" s="6">
        <f>_xll.SNL.Clients.Office.Excel.Functions.SPG($D170, BG$1, $F170, "Options: Curr=USD, Mag=Actuals")</f>
        <v>0.98351502327982299</v>
      </c>
      <c r="BH170" s="6">
        <f>_xll.SNL.Clients.Office.Excel.Functions.SPG($D170, BH$1, $F170, "Options: Curr=USD, Mag=Actuals")</f>
        <v>0.60691086204341105</v>
      </c>
      <c r="BI170" s="6">
        <f>_xll.SNL.Clients.Office.Excel.Functions.SPG($D170, BI$1, $F170, "Options: Curr=USD, Mag=Actuals")</f>
        <v>3.1337281123304601</v>
      </c>
      <c r="BJ170" s="6">
        <f>_xll.SNL.Clients.Office.Excel.Functions.SPG($D170, BJ$1, $F170, "Options: Curr=USD, Mag=Actuals")</f>
        <v>1.9560605196054399</v>
      </c>
      <c r="BK170" s="6">
        <f>_xll.SNL.Clients.Office.Excel.Functions.SPG($D170, BK$1, $F170, "Options: Curr=USD, Mag=Actuals")</f>
        <v>4.56335076516529</v>
      </c>
      <c r="BL170" s="6">
        <f>_xll.SNL.Clients.Office.Excel.Functions.SPG($D170, BL$1, $F170, "Options: Curr=USD, Mag=Actuals")</f>
        <v>2.8159683188743201</v>
      </c>
      <c r="BM170" s="6">
        <f>_xll.SNL.Clients.Office.Excel.Functions.SPG($D170, BM$1, $F170, "Options: Curr=USD, Mag=Actuals")</f>
        <v>2.0784810370470299</v>
      </c>
      <c r="BN170" s="6">
        <f>_xll.SNL.Clients.Office.Excel.Functions.SPG($D170, BN$1, $F170, "Options: Curr=USD, Mag=Actuals")</f>
        <v>0.75397359220330595</v>
      </c>
      <c r="BO170" s="6">
        <f>_xll.SNL.Clients.Office.Excel.Functions.SPG($D170, BO$1, $F170, "Options: Curr=USD, Mag=Actuals")</f>
        <v>42.466358706567597</v>
      </c>
      <c r="BP170" s="6">
        <f>_xll.SNL.Clients.Office.Excel.Functions.SPG($D170, BP$1, $F170, "Options: Curr=USD, Mag=Actuals")</f>
        <v>26.507330789315098</v>
      </c>
      <c r="BQ170" s="6">
        <f>_xll.SNL.Clients.Office.Excel.Functions.SPG($D170, BQ$1, $F170, "Options: Curr=USD, Mag=Actuals")</f>
        <v>61.839726852781702</v>
      </c>
      <c r="BR170" s="6">
        <f>_xll.SNL.Clients.Office.Excel.Functions.SPG($D170, BR$1, $F170, "Options: Curr=USD, Mag=Actuals")</f>
        <v>13.9303098199799</v>
      </c>
      <c r="BS170" s="6">
        <f>_xll.SNL.Clients.Office.Excel.Functions.SPG($D170, BS$1, $F170, "Options: Curr=USD, Mag=Actuals")</f>
        <v>17.859965885925899</v>
      </c>
      <c r="BT170" s="6">
        <f>_xll.SNL.Clients.Office.Excel.Functions.SPG($D170, BT$1, $F170, "Options: Curr=USD, Mag=Actuals")</f>
        <v>20.822660303460701</v>
      </c>
      <c r="BU170" s="6">
        <f>_xll.SNL.Clients.Office.Excel.Functions.SPG($D170, BU$1, $F170, "Options: Curr=USD, Mag=Actuals")</f>
        <v>3.8556060007895798</v>
      </c>
      <c r="BV170" s="6">
        <f>_xll.SNL.Clients.Office.Excel.Functions.SPG($D170, BV$1, $F170, "Options: Curr=USD, Mag=Actuals")</f>
        <v>412569431893.48755</v>
      </c>
      <c r="BW170" s="6">
        <f>_xll.SNL.Clients.Office.Excel.Functions.SPG($D170, BW$1, $F170, "Options: Curr=USD, Mag=Actuals")</f>
        <v>161151876619.07346</v>
      </c>
      <c r="BX170" s="6">
        <f>_xll.SNL.Clients.Office.Excel.Functions.SPG($D170, BX$1, $F170, "Options: Curr=USD, Mag=Actuals")</f>
        <v>573721308512.56091</v>
      </c>
      <c r="BY170" s="6">
        <f>_xll.SNL.Clients.Office.Excel.Functions.SPG($D170, BY$1, $F170, "Options: Curr=USD, Mag=Actuals")</f>
        <v>22.231500450221599</v>
      </c>
      <c r="BZ170" s="6">
        <f>_xll.SNL.Clients.Office.Excel.Functions.SPG($D170, BZ$1, $F170, "Options: Curr=USD, Mag=Actuals")</f>
        <v>8537863726.730526</v>
      </c>
      <c r="CA170" s="6" t="str">
        <f>_xll.SNL.Clients.Office.Excel.Functions.SPG($D170, CA$1, $F170, "Options: Curr=USD, Mag=Actuals")</f>
        <v>Impaired Loans</v>
      </c>
      <c r="CB170" s="6">
        <f>_xll.SNL.Clients.Office.Excel.Functions.SPG($D170, CB$1, $F170, "Options: Curr=USD, Mag=Actuals")</f>
        <v>1.76410838586323</v>
      </c>
      <c r="CC170" s="6">
        <f>_xll.SNL.Clients.Office.Excel.Functions.SPG($D170, CC$1, $F170, "Options: Curr=USD, Mag=Actuals")</f>
        <v>10.644274533956199</v>
      </c>
      <c r="CD170" s="6">
        <f>_xll.SNL.Clients.Office.Excel.Functions.SPG($D170, CD$1, $F170, "Options: Curr=USD, Mag=Actuals")</f>
        <v>0.29747423503482101</v>
      </c>
      <c r="CE170" s="6">
        <f>_xll.SNL.Clients.Office.Excel.Functions.SPG($D170, CE$1, $F170, "Options: Curr=USD, Mag=Actuals")</f>
        <v>12.5473684210526</v>
      </c>
      <c r="CF170" s="6">
        <f>_xll.SNL.Clients.Office.Excel.Functions.SPG($D170, CF$1, $F170, "Options: Curr=USD, Mag=Actuals")</f>
        <v>1.3817106324500299</v>
      </c>
      <c r="CG170" s="6">
        <f>_xll.SNL.Clients.Office.Excel.Functions.SPG($D170, CG$1, $F170, "Options: Curr=USD, Mag=Actuals")</f>
        <v>2.1056823111988101</v>
      </c>
    </row>
    <row r="171" spans="1:85" x14ac:dyDescent="0.3">
      <c r="A171" s="10" t="s">
        <v>92</v>
      </c>
      <c r="B171" s="10" t="s">
        <v>85</v>
      </c>
      <c r="C171" s="10" t="s">
        <v>11</v>
      </c>
      <c r="D171">
        <v>114508</v>
      </c>
      <c r="E171" s="10" t="s">
        <v>28</v>
      </c>
      <c r="F171" s="10" t="s">
        <v>10</v>
      </c>
      <c r="G171">
        <v>-231.89</v>
      </c>
      <c r="H171">
        <v>490.57</v>
      </c>
      <c r="I171">
        <v>722.46</v>
      </c>
      <c r="J171">
        <v>3340.12</v>
      </c>
      <c r="K171">
        <v>0</v>
      </c>
      <c r="L171">
        <v>0.1</v>
      </c>
      <c r="M171">
        <v>2826.8905075655402</v>
      </c>
      <c r="N171">
        <v>0</v>
      </c>
      <c r="O171">
        <v>7.3</v>
      </c>
      <c r="P171">
        <v>3.18</v>
      </c>
      <c r="Q171">
        <v>0.8</v>
      </c>
      <c r="R171">
        <v>0.78</v>
      </c>
      <c r="S171" t="str">
        <f>_xll.SNL.Clients.Office.Excel.Functions.SPG(D171, S$1, F171, "Options: Curr=USD, Mag=Actuals")</f>
        <v>Barclays PLC (LSE:BARC)</v>
      </c>
      <c r="T171" t="str">
        <f>_xll.SNL.Clients.Office.Excel.Functions.SPG($D171, T$1, $F171, "Options: Curr=USD, Mag=Actuals")</f>
        <v>Barclays PLC</v>
      </c>
      <c r="U171" s="6">
        <f>_xll.SNL.Clients.Office.Excel.Functions.SPG($D171, U$1, $F171, "Options: Curr=USD, Mag=Actuals")</f>
        <v>1881957252764.0496</v>
      </c>
      <c r="V171" t="str">
        <f>_xll.SNL.Clients.Office.Excel.Functions.SPG($D171, V$1, $F171, "Options: Curr=USD, Mag=Actuals")</f>
        <v>LSE:BARC</v>
      </c>
      <c r="W171" t="str">
        <f>_xll.SNL.Clients.Office.Excel.Functions.SPG($D171, W$1, $F171, "Options: Curr=USD, Mag=Actuals")</f>
        <v>Bank</v>
      </c>
      <c r="X171" s="6">
        <f>_xll.SNL.Clients.Office.Excel.Functions.SPG($D171, X$1, $F171, "Options: Curr=USD, Mag=Actuals")</f>
        <v>31562448227.069931</v>
      </c>
      <c r="Y171" s="6">
        <f>_xll.SNL.Clients.Office.Excel.Functions.SPG($D171, Y$1, $F171, "Options: Curr=USD, Mag=Actuals")</f>
        <v>38188584960.346603</v>
      </c>
      <c r="Z171" s="6">
        <f>_xll.SNL.Clients.Office.Excel.Functions.SPG($D171, Z$1, $F171, "Options: Curr=USD, Mag=Actuals")</f>
        <v>35969923561.666878</v>
      </c>
      <c r="AA171" s="6">
        <f>_xll.SNL.Clients.Office.Excel.Functions.SPG($D171, AA$1, $F171, "Options: Curr=USD, Mag=Actuals")</f>
        <v>6619918511.8678141</v>
      </c>
      <c r="AB171" s="6">
        <f>_xll.SNL.Clients.Office.Excel.Functions.SPG($D171, AB$1, $F171, "Options: Curr=USD, Mag=Actuals")</f>
        <v>0.3357839560782096</v>
      </c>
      <c r="AC171" s="6">
        <f>_xll.SNL.Clients.Office.Excel.Functions.SPG($D171, AC$1, $F171, "Options: Curr=USD, Mag=Actuals")</f>
        <v>-9.9999999999999893</v>
      </c>
      <c r="AD171" s="6">
        <f>_xll.SNL.Clients.Office.Excel.Functions.SPG($D171, AD$1, $F171, "Options: Curr=USD, Mag=Actuals")</f>
        <v>0.344749531984538</v>
      </c>
      <c r="AE171" s="6">
        <f>_xll.SNL.Clients.Office.Excel.Functions.SPG($D171, AE$1, $F171, "Options: Curr=USD, Mag=Actuals")</f>
        <v>7.6387418964830598</v>
      </c>
      <c r="AF171" s="6">
        <f>_xll.SNL.Clients.Office.Excel.Functions.SPG($D171, AF$1, $F171, "Options: Curr=USD, Mag=Actuals")</f>
        <v>1881957252764.0496</v>
      </c>
      <c r="AG171" s="6">
        <f>_xll.SNL.Clients.Office.Excel.Functions.SPG($D171, AG$1, $F171, "Options: Curr=USD, Mag=Actuals")</f>
        <v>566076068680.8988</v>
      </c>
      <c r="AH171" s="6">
        <f>_xll.SNL.Clients.Office.Excel.Functions.SPG($D171, AH$1, $F171, "Options: Curr=USD, Mag=Actuals")</f>
        <v>91537168186.68161</v>
      </c>
      <c r="AI171" s="6">
        <f>_xll.SNL.Clients.Office.Excel.Functions.SPG($D171, AI$1, $F171, "Options: Curr=USD, Mag=Actuals")</f>
        <v>45291</v>
      </c>
      <c r="AJ171" s="6" t="str">
        <f>_xll.SNL.Clients.Office.Excel.Functions.SPG($D171, AJ$1, $F171, "Options: Curr=USD, Mag=Actuals")</f>
        <v>#INVALID FUNCTION PARAMETER</v>
      </c>
      <c r="AK171" s="6" t="str">
        <f>_xll.SNL.Clients.Office.Excel.Functions.SPG($D171, AK$1, $F171, "Options: Curr=USD, Mag=Actuals")</f>
        <v>#INVALID FUNCTION PARAMETER</v>
      </c>
      <c r="AL171" s="6" t="str">
        <f>_xll.SNL.Clients.Office.Excel.Functions.SPG($D171, AL$1, $F171, "Options: Curr=USD, Mag=Actuals")</f>
        <v>#INVALID FUNCTION PARAMETER</v>
      </c>
      <c r="AM171" s="6" t="str">
        <f>_xll.SNL.Clients.Office.Excel.Functions.SPG($D171, AM$1, $F171, "Options: Curr=USD, Mag=Actuals")</f>
        <v>#INVALID FUNCTION PARAMETER</v>
      </c>
      <c r="AN171" s="6">
        <f>_xll.SNL.Clients.Office.Excel.Functions.SPG($D171, AN$1, $F171, "Options: Curr=USD, Mag=Actuals")</f>
        <v>1881957252764.0496</v>
      </c>
      <c r="AO171" s="6">
        <f>_xll.SNL.Clients.Office.Excel.Functions.SPG($D171, AO$1, $F171, "Options: Curr=USD, Mag=Actuals")</f>
        <v>424527436694.34961</v>
      </c>
      <c r="AP171" s="6">
        <f>_xll.SNL.Clients.Office.Excel.Functions.SPG($D171, AP$1, $F171, "Options: Curr=USD, Mag=Actuals")</f>
        <v>723326285219.3407</v>
      </c>
      <c r="AQ171" s="6">
        <f>_xll.SNL.Clients.Office.Excel.Functions.SPG($D171, AQ$1, $F171, "Options: Curr=USD, Mag=Actuals")</f>
        <v>90696489529.729462</v>
      </c>
      <c r="AR171" s="6">
        <f>_xll.SNL.Clients.Office.Excel.Functions.SPG($D171, AR$1, $F171, "Options: Curr=USD, Mag=Actuals")</f>
        <v>91537168186.68161</v>
      </c>
      <c r="AS171" s="6">
        <f>_xll.SNL.Clients.Office.Excel.Functions.SPG($D171, AS$1, $F171, "Options: Curr=USD, Mag=Actuals")</f>
        <v>81609517501.401123</v>
      </c>
      <c r="AT171" s="6">
        <f>_xll.SNL.Clients.Office.Excel.Functions.SPG($D171, AT$1, $F171, "Options: Curr=USD, Mag=Actuals")</f>
        <v>22.557761929546601</v>
      </c>
      <c r="AU171" s="6">
        <f>_xll.SNL.Clients.Office.Excel.Functions.SPG($D171, AU$1, $F171, "Options: Curr=USD, Mag=Actuals")</f>
        <v>58.691000917465097</v>
      </c>
      <c r="AV171" s="6">
        <f>_xll.SNL.Clients.Office.Excel.Functions.SPG($D171, AV$1, $F171, "Options: Curr=USD, Mag=Actuals")</f>
        <v>4.8639345050074896</v>
      </c>
      <c r="AW171" s="6">
        <f>_xll.SNL.Clients.Office.Excel.Functions.SPG($D171, AW$1, $F171, "Options: Curr=USD, Mag=Actuals")</f>
        <v>4.3594138367672697</v>
      </c>
      <c r="AX171" s="6">
        <f>_xll.SNL.Clients.Office.Excel.Functions.SPG($D171, AX$1, $F171, "Options: Curr=USD, Mag=Actuals")</f>
        <v>6619918511.8678141</v>
      </c>
      <c r="AY171" s="6">
        <f>_xll.SNL.Clients.Office.Excel.Functions.SPG($D171, AY$1, $F171, "Options: Curr=USD, Mag=Actuals")</f>
        <v>6540325277.8344603</v>
      </c>
      <c r="AZ171" s="6">
        <f>_xll.SNL.Clients.Office.Excel.Functions.SPG($D171, AZ$1, $F171, "Options: Curr=USD, Mag=Actuals")</f>
        <v>0.344749531984538</v>
      </c>
      <c r="BA171" s="6">
        <f>_xll.SNL.Clients.Office.Excel.Functions.SPG($D171, BA$1, $F171, "Options: Curr=USD, Mag=Actuals")</f>
        <v>7.6387418964830598</v>
      </c>
      <c r="BB171" s="6">
        <f>_xll.SNL.Clients.Office.Excel.Functions.SPG($D171, BB$1, $F171, "Options: Curr=USD, Mag=Actuals")</f>
        <v>7.6746446279507703</v>
      </c>
      <c r="BC171" s="6">
        <f>_xll.SNL.Clients.Office.Excel.Functions.SPG($D171, BC$1, $F171, "Options: Curr=USD, Mag=Actuals")</f>
        <v>11.530820741304501</v>
      </c>
      <c r="BD171" s="6">
        <f>_xll.SNL.Clients.Office.Excel.Functions.SPG($D171, BD$1, $F171, "Options: Curr=USD, Mag=Actuals")</f>
        <v>1.56918871572605</v>
      </c>
      <c r="BE171" s="6">
        <f>_xll.SNL.Clients.Office.Excel.Functions.SPG($D171, BE$1, $F171, "Options: Curr=USD, Mag=Actuals")</f>
        <v>0.823111366145311</v>
      </c>
      <c r="BF171" s="6">
        <f>_xll.SNL.Clients.Office.Excel.Functions.SPG($D171, BF$1, $F171, "Options: Curr=USD, Mag=Actuals")</f>
        <v>0.42285735380932699</v>
      </c>
      <c r="BG171" s="6">
        <f>_xll.SNL.Clients.Office.Excel.Functions.SPG($D171, BG$1, $F171, "Options: Curr=USD, Mag=Actuals")</f>
        <v>1.01300534092996</v>
      </c>
      <c r="BH171" s="6">
        <f>_xll.SNL.Clients.Office.Excel.Functions.SPG($D171, BH$1, $F171, "Options: Curr=USD, Mag=Actuals")</f>
        <v>0.63069151652553601</v>
      </c>
      <c r="BI171" s="6">
        <f>_xll.SNL.Clients.Office.Excel.Functions.SPG($D171, BI$1, $F171, "Options: Curr=USD, Mag=Actuals")</f>
        <v>3.7465375517870201</v>
      </c>
      <c r="BJ171" s="6">
        <f>_xll.SNL.Clients.Office.Excel.Functions.SPG($D171, BJ$1, $F171, "Options: Curr=USD, Mag=Actuals")</f>
        <v>1.92471033721123</v>
      </c>
      <c r="BK171" s="6">
        <f>_xll.SNL.Clients.Office.Excel.Functions.SPG($D171, BK$1, $F171, "Options: Curr=USD, Mag=Actuals")</f>
        <v>4.6108736995437001</v>
      </c>
      <c r="BL171" s="6">
        <f>_xll.SNL.Clients.Office.Excel.Functions.SPG($D171, BL$1, $F171, "Options: Curr=USD, Mag=Actuals")</f>
        <v>2.8707044361713798</v>
      </c>
      <c r="BM171" s="6">
        <f>_xll.SNL.Clients.Office.Excel.Functions.SPG($D171, BM$1, $F171, "Options: Curr=USD, Mag=Actuals")</f>
        <v>1.93296457054587</v>
      </c>
      <c r="BN171" s="6">
        <f>_xll.SNL.Clients.Office.Excel.Functions.SPG($D171, BN$1, $F171, "Options: Curr=USD, Mag=Actuals")</f>
        <v>0.91685777639625099</v>
      </c>
      <c r="BO171" s="6">
        <f>_xll.SNL.Clients.Office.Excel.Functions.SPG($D171, BO$1, $F171, "Options: Curr=USD, Mag=Actuals")</f>
        <v>50.076835178690999</v>
      </c>
      <c r="BP171" s="6">
        <f>_xll.SNL.Clients.Office.Excel.Functions.SPG($D171, BP$1, $F171, "Options: Curr=USD, Mag=Actuals")</f>
        <v>25.725993931990999</v>
      </c>
      <c r="BQ171" s="6">
        <f>_xll.SNL.Clients.Office.Excel.Functions.SPG($D171, BQ$1, $F171, "Options: Curr=USD, Mag=Actuals")</f>
        <v>61.629693841364897</v>
      </c>
      <c r="BR171" s="6">
        <f>_xll.SNL.Clients.Office.Excel.Functions.SPG($D171, BR$1, $F171, "Options: Curr=USD, Mag=Actuals")</f>
        <v>13.802641829848</v>
      </c>
      <c r="BS171" s="6">
        <f>_xll.SNL.Clients.Office.Excel.Functions.SPG($D171, BS$1, $F171, "Options: Curr=USD, Mag=Actuals")</f>
        <v>17.6550915186582</v>
      </c>
      <c r="BT171" s="6">
        <f>_xll.SNL.Clients.Office.Excel.Functions.SPG($D171, BT$1, $F171, "Options: Curr=USD, Mag=Actuals")</f>
        <v>20.098798717308998</v>
      </c>
      <c r="BU171" s="6">
        <f>_xll.SNL.Clients.Office.Excel.Functions.SPG($D171, BU$1, $F171, "Options: Curr=USD, Mag=Actuals")</f>
        <v>3.8784929106652801</v>
      </c>
      <c r="BV171" s="6">
        <f>_xll.SNL.Clients.Office.Excel.Functions.SPG($D171, BV$1, $F171, "Options: Curr=USD, Mag=Actuals")</f>
        <v>429230142151.11835</v>
      </c>
      <c r="BW171" s="6">
        <f>_xll.SNL.Clients.Office.Excel.Functions.SPG($D171, BW$1, $F171, "Options: Curr=USD, Mag=Actuals")</f>
        <v>178488816426.35147</v>
      </c>
      <c r="BX171" s="6">
        <f>_xll.SNL.Clients.Office.Excel.Functions.SPG($D171, BX$1, $F171, "Options: Curr=USD, Mag=Actuals")</f>
        <v>607718958577.46985</v>
      </c>
      <c r="BY171" s="6">
        <f>_xll.SNL.Clients.Office.Excel.Functions.SPG($D171, BY$1, $F171, "Options: Curr=USD, Mag=Actuals")</f>
        <v>23.195940133483401</v>
      </c>
      <c r="BZ171" s="6">
        <f>_xll.SNL.Clients.Office.Excel.Functions.SPG($D171, BZ$1, $F171, "Options: Curr=USD, Mag=Actuals")</f>
        <v>9159576094.1560097</v>
      </c>
      <c r="CA171" s="6" t="str">
        <f>_xll.SNL.Clients.Office.Excel.Functions.SPG($D171, CA$1, $F171, "Options: Curr=USD, Mag=Actuals")</f>
        <v>Impaired Loans</v>
      </c>
      <c r="CB171" s="6">
        <f>_xll.SNL.Clients.Office.Excel.Functions.SPG($D171, CB$1, $F171, "Options: Curr=USD, Mag=Actuals")</f>
        <v>1.7974264632366199</v>
      </c>
      <c r="CC171" s="6">
        <f>_xll.SNL.Clients.Office.Excel.Functions.SPG($D171, CC$1, $F171, "Options: Curr=USD, Mag=Actuals")</f>
        <v>10.303620810706301</v>
      </c>
      <c r="CD171" s="6">
        <f>_xll.SNL.Clients.Office.Excel.Functions.SPG($D171, CD$1, $F171, "Options: Curr=USD, Mag=Actuals")</f>
        <v>0.52363300639872301</v>
      </c>
      <c r="CE171" s="6">
        <f>_xll.SNL.Clients.Office.Excel.Functions.SPG($D171, CE$1, $F171, "Options: Curr=USD, Mag=Actuals")</f>
        <v>19.275005134524498</v>
      </c>
      <c r="CF171" s="6">
        <f>_xll.SNL.Clients.Office.Excel.Functions.SPG($D171, CF$1, $F171, "Options: Curr=USD, Mag=Actuals")</f>
        <v>1.4299926013317601</v>
      </c>
      <c r="CG171" s="6">
        <f>_xll.SNL.Clients.Office.Excel.Functions.SPG($D171, CG$1, $F171, "Options: Curr=USD, Mag=Actuals")</f>
        <v>2.0982326525967498</v>
      </c>
    </row>
    <row r="172" spans="1:85" x14ac:dyDescent="0.3">
      <c r="A172" s="10" t="s">
        <v>94</v>
      </c>
      <c r="B172" s="10" t="s">
        <v>85</v>
      </c>
      <c r="C172" s="10" t="s">
        <v>4</v>
      </c>
      <c r="D172">
        <v>4147550</v>
      </c>
      <c r="E172" s="10" t="s">
        <v>19</v>
      </c>
      <c r="F172" s="10" t="s">
        <v>6</v>
      </c>
      <c r="G172">
        <v>6.96</v>
      </c>
      <c r="H172">
        <v>41.07</v>
      </c>
      <c r="I172">
        <v>34.11</v>
      </c>
      <c r="J172">
        <v>396.31</v>
      </c>
      <c r="K172">
        <v>343.51</v>
      </c>
      <c r="L172">
        <v>3.92</v>
      </c>
      <c r="M172">
        <v>1173.0428457418363</v>
      </c>
      <c r="N172">
        <v>1153.7</v>
      </c>
      <c r="O172">
        <v>3.23</v>
      </c>
      <c r="P172">
        <v>0</v>
      </c>
      <c r="Q172">
        <v>4.71</v>
      </c>
      <c r="R172">
        <v>5.22</v>
      </c>
      <c r="S172" t="str">
        <f>_xll.SNL.Clients.Office.Excel.Functions.SPG(D172, S$1, F172, "Options: Curr=USD, Mag=Actuals")</f>
        <v>China Construction Bank Corporation (SEHK:939)</v>
      </c>
      <c r="T172" t="str">
        <f>_xll.SNL.Clients.Office.Excel.Functions.SPG($D172, T$1, $F172, "Options: Curr=USD, Mag=Actuals")</f>
        <v>China Construction Bank Corporation</v>
      </c>
      <c r="U172" s="6">
        <f>_xll.SNL.Clients.Office.Excel.Functions.SPG($D172, U$1, $F172, "Options: Curr=USD, Mag=Actuals")</f>
        <v>0</v>
      </c>
      <c r="V172" t="str">
        <f>_xll.SNL.Clients.Office.Excel.Functions.SPG($D172, V$1, $F172, "Options: Curr=USD, Mag=Actuals")</f>
        <v>SEHK:939</v>
      </c>
      <c r="W172" t="str">
        <f>_xll.SNL.Clients.Office.Excel.Functions.SPG($D172, W$1, $F172, "Options: Curr=USD, Mag=Actuals")</f>
        <v>Bank</v>
      </c>
      <c r="X172" s="6">
        <f>_xll.SNL.Clients.Office.Excel.Functions.SPG($D172, X$1, $F172, "Options: Curr=USD, Mag=Actuals")</f>
        <v>0</v>
      </c>
      <c r="Y172" s="6">
        <f>_xll.SNL.Clients.Office.Excel.Functions.SPG($D172, Y$1, $F172, "Options: Curr=USD, Mag=Actuals")</f>
        <v>0</v>
      </c>
      <c r="Z172" s="6">
        <f>_xll.SNL.Clients.Office.Excel.Functions.SPG($D172, Z$1, $F172, "Options: Curr=USD, Mag=Actuals")</f>
        <v>0</v>
      </c>
      <c r="AA172" s="6">
        <f>_xll.SNL.Clients.Office.Excel.Functions.SPG($D172, AA$1, $F172, "Options: Curr=USD, Mag=Actuals")</f>
        <v>0</v>
      </c>
      <c r="AB172" s="6">
        <f>_xll.SNL.Clients.Office.Excel.Functions.SPG($D172, AB$1, $F172, "Options: Curr=USD, Mag=Actuals")</f>
        <v>0</v>
      </c>
      <c r="AC172" s="6">
        <f>_xll.SNL.Clients.Office.Excel.Functions.SPG($D172, AC$1, $F172, "Options: Curr=USD, Mag=Actuals")</f>
        <v>0</v>
      </c>
      <c r="AD172" s="6">
        <f>_xll.SNL.Clients.Office.Excel.Functions.SPG($D172, AD$1, $F172, "Options: Curr=USD, Mag=Actuals")</f>
        <v>0</v>
      </c>
      <c r="AE172" s="6">
        <f>_xll.SNL.Clients.Office.Excel.Functions.SPG($D172, AE$1, $F172, "Options: Curr=USD, Mag=Actuals")</f>
        <v>0</v>
      </c>
      <c r="AF172" s="6">
        <f>_xll.SNL.Clients.Office.Excel.Functions.SPG($D172, AF$1, $F172, "Options: Curr=USD, Mag=Actuals")</f>
        <v>0</v>
      </c>
      <c r="AG172" s="6">
        <f>_xll.SNL.Clients.Office.Excel.Functions.SPG($D172, AG$1, $F172, "Options: Curr=USD, Mag=Actuals")</f>
        <v>0</v>
      </c>
      <c r="AH172" s="6">
        <f>_xll.SNL.Clients.Office.Excel.Functions.SPG($D172, AH$1, $F172, "Options: Curr=USD, Mag=Actuals")</f>
        <v>0</v>
      </c>
      <c r="AI172" s="6" t="str">
        <f>_xll.SNL.Clients.Office.Excel.Functions.SPG($D172, AI$1, $F172, "Options: Curr=USD, Mag=Actuals")</f>
        <v/>
      </c>
      <c r="AJ172" s="6" t="str">
        <f>_xll.SNL.Clients.Office.Excel.Functions.SPG($D172, AJ$1, $F172, "Options: Curr=USD, Mag=Actuals")</f>
        <v>#INVALID FUNCTION PARAMETER</v>
      </c>
      <c r="AK172" s="6" t="str">
        <f>_xll.SNL.Clients.Office.Excel.Functions.SPG($D172, AK$1, $F172, "Options: Curr=USD, Mag=Actuals")</f>
        <v>#INVALID FUNCTION PARAMETER</v>
      </c>
      <c r="AL172" s="6" t="str">
        <f>_xll.SNL.Clients.Office.Excel.Functions.SPG($D172, AL$1, $F172, "Options: Curr=USD, Mag=Actuals")</f>
        <v>#INVALID FUNCTION PARAMETER</v>
      </c>
      <c r="AM172" s="6" t="str">
        <f>_xll.SNL.Clients.Office.Excel.Functions.SPG($D172, AM$1, $F172, "Options: Curr=USD, Mag=Actuals")</f>
        <v>#INVALID FUNCTION PARAMETER</v>
      </c>
      <c r="AN172" s="6">
        <f>_xll.SNL.Clients.Office.Excel.Functions.SPG($D172, AN$1, $F172, "Options: Curr=USD, Mag=Actuals")</f>
        <v>0</v>
      </c>
      <c r="AO172" s="6">
        <f>_xll.SNL.Clients.Office.Excel.Functions.SPG($D172, AO$1, $F172, "Options: Curr=USD, Mag=Actuals")</f>
        <v>0</v>
      </c>
      <c r="AP172" s="6">
        <f>_xll.SNL.Clients.Office.Excel.Functions.SPG($D172, AP$1, $F172, "Options: Curr=USD, Mag=Actuals")</f>
        <v>0</v>
      </c>
      <c r="AQ172" s="6">
        <f>_xll.SNL.Clients.Office.Excel.Functions.SPG($D172, AQ$1, $F172, "Options: Curr=USD, Mag=Actuals")</f>
        <v>0</v>
      </c>
      <c r="AR172" s="6">
        <f>_xll.SNL.Clients.Office.Excel.Functions.SPG($D172, AR$1, $F172, "Options: Curr=USD, Mag=Actuals")</f>
        <v>0</v>
      </c>
      <c r="AS172" s="6">
        <f>_xll.SNL.Clients.Office.Excel.Functions.SPG($D172, AS$1, $F172, "Options: Curr=USD, Mag=Actuals")</f>
        <v>0</v>
      </c>
      <c r="AT172" s="6">
        <f>_xll.SNL.Clients.Office.Excel.Functions.SPG($D172, AT$1, $F172, "Options: Curr=USD, Mag=Actuals")</f>
        <v>0</v>
      </c>
      <c r="AU172" s="6">
        <f>_xll.SNL.Clients.Office.Excel.Functions.SPG($D172, AU$1, $F172, "Options: Curr=USD, Mag=Actuals")</f>
        <v>0</v>
      </c>
      <c r="AV172" s="6">
        <f>_xll.SNL.Clients.Office.Excel.Functions.SPG($D172, AV$1, $F172, "Options: Curr=USD, Mag=Actuals")</f>
        <v>0</v>
      </c>
      <c r="AW172" s="6">
        <f>_xll.SNL.Clients.Office.Excel.Functions.SPG($D172, AW$1, $F172, "Options: Curr=USD, Mag=Actuals")</f>
        <v>0</v>
      </c>
      <c r="AX172" s="6">
        <f>_xll.SNL.Clients.Office.Excel.Functions.SPG($D172, AX$1, $F172, "Options: Curr=USD, Mag=Actuals")</f>
        <v>0</v>
      </c>
      <c r="AY172" s="6">
        <f>_xll.SNL.Clients.Office.Excel.Functions.SPG($D172, AY$1, $F172, "Options: Curr=USD, Mag=Actuals")</f>
        <v>0</v>
      </c>
      <c r="AZ172" s="6">
        <f>_xll.SNL.Clients.Office.Excel.Functions.SPG($D172, AZ$1, $F172, "Options: Curr=USD, Mag=Actuals")</f>
        <v>0</v>
      </c>
      <c r="BA172" s="6">
        <f>_xll.SNL.Clients.Office.Excel.Functions.SPG($D172, BA$1, $F172, "Options: Curr=USD, Mag=Actuals")</f>
        <v>0</v>
      </c>
      <c r="BB172" s="6">
        <f>_xll.SNL.Clients.Office.Excel.Functions.SPG($D172, BB$1, $F172, "Options: Curr=USD, Mag=Actuals")</f>
        <v>0</v>
      </c>
      <c r="BC172" s="6">
        <f>_xll.SNL.Clients.Office.Excel.Functions.SPG($D172, BC$1, $F172, "Options: Curr=USD, Mag=Actuals")</f>
        <v>0</v>
      </c>
      <c r="BD172" s="6">
        <f>_xll.SNL.Clients.Office.Excel.Functions.SPG($D172, BD$1, $F172, "Options: Curr=USD, Mag=Actuals")</f>
        <v>0</v>
      </c>
      <c r="BE172" s="6">
        <f>_xll.SNL.Clients.Office.Excel.Functions.SPG($D172, BE$1, $F172, "Options: Curr=USD, Mag=Actuals")</f>
        <v>0</v>
      </c>
      <c r="BF172" s="6">
        <f>_xll.SNL.Clients.Office.Excel.Functions.SPG($D172, BF$1, $F172, "Options: Curr=USD, Mag=Actuals")</f>
        <v>0</v>
      </c>
      <c r="BG172" s="6">
        <f>_xll.SNL.Clients.Office.Excel.Functions.SPG($D172, BG$1, $F172, "Options: Curr=USD, Mag=Actuals")</f>
        <v>0</v>
      </c>
      <c r="BH172" s="6">
        <f>_xll.SNL.Clients.Office.Excel.Functions.SPG($D172, BH$1, $F172, "Options: Curr=USD, Mag=Actuals")</f>
        <v>0</v>
      </c>
      <c r="BI172" s="6">
        <f>_xll.SNL.Clients.Office.Excel.Functions.SPG($D172, BI$1, $F172, "Options: Curr=USD, Mag=Actuals")</f>
        <v>0</v>
      </c>
      <c r="BJ172" s="6">
        <f>_xll.SNL.Clients.Office.Excel.Functions.SPG($D172, BJ$1, $F172, "Options: Curr=USD, Mag=Actuals")</f>
        <v>0</v>
      </c>
      <c r="BK172" s="6">
        <f>_xll.SNL.Clients.Office.Excel.Functions.SPG($D172, BK$1, $F172, "Options: Curr=USD, Mag=Actuals")</f>
        <v>0</v>
      </c>
      <c r="BL172" s="6">
        <f>_xll.SNL.Clients.Office.Excel.Functions.SPG($D172, BL$1, $F172, "Options: Curr=USD, Mag=Actuals")</f>
        <v>0</v>
      </c>
      <c r="BM172" s="6">
        <f>_xll.SNL.Clients.Office.Excel.Functions.SPG($D172, BM$1, $F172, "Options: Curr=USD, Mag=Actuals")</f>
        <v>0</v>
      </c>
      <c r="BN172" s="6">
        <f>_xll.SNL.Clients.Office.Excel.Functions.SPG($D172, BN$1, $F172, "Options: Curr=USD, Mag=Actuals")</f>
        <v>0</v>
      </c>
      <c r="BO172" s="6">
        <f>_xll.SNL.Clients.Office.Excel.Functions.SPG($D172, BO$1, $F172, "Options: Curr=USD, Mag=Actuals")</f>
        <v>0</v>
      </c>
      <c r="BP172" s="6">
        <f>_xll.SNL.Clients.Office.Excel.Functions.SPG($D172, BP$1, $F172, "Options: Curr=USD, Mag=Actuals")</f>
        <v>0</v>
      </c>
      <c r="BQ172" s="6">
        <f>_xll.SNL.Clients.Office.Excel.Functions.SPG($D172, BQ$1, $F172, "Options: Curr=USD, Mag=Actuals")</f>
        <v>0</v>
      </c>
      <c r="BR172" s="6">
        <f>_xll.SNL.Clients.Office.Excel.Functions.SPG($D172, BR$1, $F172, "Options: Curr=USD, Mag=Actuals")</f>
        <v>0</v>
      </c>
      <c r="BS172" s="6">
        <f>_xll.SNL.Clients.Office.Excel.Functions.SPG($D172, BS$1, $F172, "Options: Curr=USD, Mag=Actuals")</f>
        <v>0</v>
      </c>
      <c r="BT172" s="6">
        <f>_xll.SNL.Clients.Office.Excel.Functions.SPG($D172, BT$1, $F172, "Options: Curr=USD, Mag=Actuals")</f>
        <v>0</v>
      </c>
      <c r="BU172" s="6">
        <f>_xll.SNL.Clients.Office.Excel.Functions.SPG($D172, BU$1, $F172, "Options: Curr=USD, Mag=Actuals")</f>
        <v>0</v>
      </c>
      <c r="BV172" s="6">
        <f>_xll.SNL.Clients.Office.Excel.Functions.SPG($D172, BV$1, $F172, "Options: Curr=USD, Mag=Actuals")</f>
        <v>0</v>
      </c>
      <c r="BW172" s="6">
        <f>_xll.SNL.Clients.Office.Excel.Functions.SPG($D172, BW$1, $F172, "Options: Curr=USD, Mag=Actuals")</f>
        <v>0</v>
      </c>
      <c r="BX172" s="6">
        <f>_xll.SNL.Clients.Office.Excel.Functions.SPG($D172, BX$1, $F172, "Options: Curr=USD, Mag=Actuals")</f>
        <v>0</v>
      </c>
      <c r="BY172" s="6">
        <f>_xll.SNL.Clients.Office.Excel.Functions.SPG($D172, BY$1, $F172, "Options: Curr=USD, Mag=Actuals")</f>
        <v>0</v>
      </c>
      <c r="BZ172" s="6">
        <f>_xll.SNL.Clients.Office.Excel.Functions.SPG($D172, BZ$1, $F172, "Options: Curr=USD, Mag=Actuals")</f>
        <v>0</v>
      </c>
      <c r="CA172" s="6" t="str">
        <f>_xll.SNL.Clients.Office.Excel.Functions.SPG($D172, CA$1, $F172, "Options: Curr=USD, Mag=Actuals")</f>
        <v>Nonperforming Loans</v>
      </c>
      <c r="CB172" s="6">
        <f>_xll.SNL.Clients.Office.Excel.Functions.SPG($D172, CB$1, $F172, "Options: Curr=USD, Mag=Actuals")</f>
        <v>0</v>
      </c>
      <c r="CC172" s="6">
        <f>_xll.SNL.Clients.Office.Excel.Functions.SPG($D172, CC$1, $F172, "Options: Curr=USD, Mag=Actuals")</f>
        <v>0</v>
      </c>
      <c r="CD172" s="6">
        <f>_xll.SNL.Clients.Office.Excel.Functions.SPG($D172, CD$1, $F172, "Options: Curr=USD, Mag=Actuals")</f>
        <v>0</v>
      </c>
      <c r="CE172" s="6">
        <f>_xll.SNL.Clients.Office.Excel.Functions.SPG($D172, CE$1, $F172, "Options: Curr=USD, Mag=Actuals")</f>
        <v>0</v>
      </c>
      <c r="CF172" s="6">
        <f>_xll.SNL.Clients.Office.Excel.Functions.SPG($D172, CF$1, $F172, "Options: Curr=USD, Mag=Actuals")</f>
        <v>0</v>
      </c>
      <c r="CG172" s="6">
        <f>_xll.SNL.Clients.Office.Excel.Functions.SPG($D172, CG$1, $F172, "Options: Curr=USD, Mag=Actuals")</f>
        <v>0</v>
      </c>
    </row>
    <row r="173" spans="1:85" x14ac:dyDescent="0.3">
      <c r="A173" s="10" t="s">
        <v>94</v>
      </c>
      <c r="B173" s="10" t="s">
        <v>85</v>
      </c>
      <c r="C173" s="10" t="s">
        <v>4</v>
      </c>
      <c r="D173">
        <v>4147550</v>
      </c>
      <c r="E173" s="10" t="s">
        <v>19</v>
      </c>
      <c r="F173" s="10" t="s">
        <v>50</v>
      </c>
      <c r="G173">
        <v>6.17</v>
      </c>
      <c r="H173">
        <v>45.99</v>
      </c>
      <c r="I173">
        <v>39.82</v>
      </c>
      <c r="J173">
        <v>409.51</v>
      </c>
      <c r="K173">
        <v>349.82</v>
      </c>
      <c r="L173">
        <v>9.26</v>
      </c>
      <c r="M173">
        <v>1150.063541185106</v>
      </c>
      <c r="N173">
        <v>1170.6300000000001</v>
      </c>
      <c r="O173">
        <v>3.56</v>
      </c>
      <c r="P173">
        <v>0</v>
      </c>
      <c r="Q173">
        <v>5.32</v>
      </c>
      <c r="R173">
        <v>5.42</v>
      </c>
      <c r="S173" t="str">
        <f>_xll.SNL.Clients.Office.Excel.Functions.SPG(D173, S$1, F173, "Options: Curr=USD, Mag=Actuals")</f>
        <v>China Construction Bank Corporation (SEHK:939)</v>
      </c>
      <c r="T173" t="str">
        <f>_xll.SNL.Clients.Office.Excel.Functions.SPG($D173, T$1, $F173, "Options: Curr=USD, Mag=Actuals")</f>
        <v>China Construction Bank Corporation</v>
      </c>
      <c r="U173" s="6">
        <f>_xll.SNL.Clients.Office.Excel.Functions.SPG($D173, U$1, $F173, "Options: Curr=USD, Mag=Actuals")</f>
        <v>0</v>
      </c>
      <c r="V173" t="str">
        <f>_xll.SNL.Clients.Office.Excel.Functions.SPG($D173, V$1, $F173, "Options: Curr=USD, Mag=Actuals")</f>
        <v>SEHK:939</v>
      </c>
      <c r="W173" t="str">
        <f>_xll.SNL.Clients.Office.Excel.Functions.SPG($D173, W$1, $F173, "Options: Curr=USD, Mag=Actuals")</f>
        <v>Bank</v>
      </c>
      <c r="X173" s="6">
        <f>_xll.SNL.Clients.Office.Excel.Functions.SPG($D173, X$1, $F173, "Options: Curr=USD, Mag=Actuals")</f>
        <v>0</v>
      </c>
      <c r="Y173" s="6">
        <f>_xll.SNL.Clients.Office.Excel.Functions.SPG($D173, Y$1, $F173, "Options: Curr=USD, Mag=Actuals")</f>
        <v>0</v>
      </c>
      <c r="Z173" s="6">
        <f>_xll.SNL.Clients.Office.Excel.Functions.SPG($D173, Z$1, $F173, "Options: Curr=USD, Mag=Actuals")</f>
        <v>0</v>
      </c>
      <c r="AA173" s="6">
        <f>_xll.SNL.Clients.Office.Excel.Functions.SPG($D173, AA$1, $F173, "Options: Curr=USD, Mag=Actuals")</f>
        <v>0</v>
      </c>
      <c r="AB173" s="6">
        <f>_xll.SNL.Clients.Office.Excel.Functions.SPG($D173, AB$1, $F173, "Options: Curr=USD, Mag=Actuals")</f>
        <v>0</v>
      </c>
      <c r="AC173" s="6">
        <f>_xll.SNL.Clients.Office.Excel.Functions.SPG($D173, AC$1, $F173, "Options: Curr=USD, Mag=Actuals")</f>
        <v>0</v>
      </c>
      <c r="AD173" s="6">
        <f>_xll.SNL.Clients.Office.Excel.Functions.SPG($D173, AD$1, $F173, "Options: Curr=USD, Mag=Actuals")</f>
        <v>0</v>
      </c>
      <c r="AE173" s="6">
        <f>_xll.SNL.Clients.Office.Excel.Functions.SPG($D173, AE$1, $F173, "Options: Curr=USD, Mag=Actuals")</f>
        <v>0</v>
      </c>
      <c r="AF173" s="6">
        <f>_xll.SNL.Clients.Office.Excel.Functions.SPG($D173, AF$1, $F173, "Options: Curr=USD, Mag=Actuals")</f>
        <v>0</v>
      </c>
      <c r="AG173" s="6">
        <f>_xll.SNL.Clients.Office.Excel.Functions.SPG($D173, AG$1, $F173, "Options: Curr=USD, Mag=Actuals")</f>
        <v>0</v>
      </c>
      <c r="AH173" s="6">
        <f>_xll.SNL.Clients.Office.Excel.Functions.SPG($D173, AH$1, $F173, "Options: Curr=USD, Mag=Actuals")</f>
        <v>0</v>
      </c>
      <c r="AI173" s="6" t="str">
        <f>_xll.SNL.Clients.Office.Excel.Functions.SPG($D173, AI$1, $F173, "Options: Curr=USD, Mag=Actuals")</f>
        <v/>
      </c>
      <c r="AJ173" s="6" t="str">
        <f>_xll.SNL.Clients.Office.Excel.Functions.SPG($D173, AJ$1, $F173, "Options: Curr=USD, Mag=Actuals")</f>
        <v>#INVALID FUNCTION PARAMETER</v>
      </c>
      <c r="AK173" s="6" t="str">
        <f>_xll.SNL.Clients.Office.Excel.Functions.SPG($D173, AK$1, $F173, "Options: Curr=USD, Mag=Actuals")</f>
        <v>#INVALID FUNCTION PARAMETER</v>
      </c>
      <c r="AL173" s="6" t="str">
        <f>_xll.SNL.Clients.Office.Excel.Functions.SPG($D173, AL$1, $F173, "Options: Curr=USD, Mag=Actuals")</f>
        <v>#INVALID FUNCTION PARAMETER</v>
      </c>
      <c r="AM173" s="6" t="str">
        <f>_xll.SNL.Clients.Office.Excel.Functions.SPG($D173, AM$1, $F173, "Options: Curr=USD, Mag=Actuals")</f>
        <v>#INVALID FUNCTION PARAMETER</v>
      </c>
      <c r="AN173" s="6">
        <f>_xll.SNL.Clients.Office.Excel.Functions.SPG($D173, AN$1, $F173, "Options: Curr=USD, Mag=Actuals")</f>
        <v>0</v>
      </c>
      <c r="AO173" s="6">
        <f>_xll.SNL.Clients.Office.Excel.Functions.SPG($D173, AO$1, $F173, "Options: Curr=USD, Mag=Actuals")</f>
        <v>0</v>
      </c>
      <c r="AP173" s="6">
        <f>_xll.SNL.Clients.Office.Excel.Functions.SPG($D173, AP$1, $F173, "Options: Curr=USD, Mag=Actuals")</f>
        <v>0</v>
      </c>
      <c r="AQ173" s="6">
        <f>_xll.SNL.Clients.Office.Excel.Functions.SPG($D173, AQ$1, $F173, "Options: Curr=USD, Mag=Actuals")</f>
        <v>0</v>
      </c>
      <c r="AR173" s="6">
        <f>_xll.SNL.Clients.Office.Excel.Functions.SPG($D173, AR$1, $F173, "Options: Curr=USD, Mag=Actuals")</f>
        <v>0</v>
      </c>
      <c r="AS173" s="6">
        <f>_xll.SNL.Clients.Office.Excel.Functions.SPG($D173, AS$1, $F173, "Options: Curr=USD, Mag=Actuals")</f>
        <v>0</v>
      </c>
      <c r="AT173" s="6">
        <f>_xll.SNL.Clients.Office.Excel.Functions.SPG($D173, AT$1, $F173, "Options: Curr=USD, Mag=Actuals")</f>
        <v>0</v>
      </c>
      <c r="AU173" s="6">
        <f>_xll.SNL.Clients.Office.Excel.Functions.SPG($D173, AU$1, $F173, "Options: Curr=USD, Mag=Actuals")</f>
        <v>0</v>
      </c>
      <c r="AV173" s="6">
        <f>_xll.SNL.Clients.Office.Excel.Functions.SPG($D173, AV$1, $F173, "Options: Curr=USD, Mag=Actuals")</f>
        <v>0</v>
      </c>
      <c r="AW173" s="6">
        <f>_xll.SNL.Clients.Office.Excel.Functions.SPG($D173, AW$1, $F173, "Options: Curr=USD, Mag=Actuals")</f>
        <v>0</v>
      </c>
      <c r="AX173" s="6">
        <f>_xll.SNL.Clients.Office.Excel.Functions.SPG($D173, AX$1, $F173, "Options: Curr=USD, Mag=Actuals")</f>
        <v>0</v>
      </c>
      <c r="AY173" s="6">
        <f>_xll.SNL.Clients.Office.Excel.Functions.SPG($D173, AY$1, $F173, "Options: Curr=USD, Mag=Actuals")</f>
        <v>0</v>
      </c>
      <c r="AZ173" s="6">
        <f>_xll.SNL.Clients.Office.Excel.Functions.SPG($D173, AZ$1, $F173, "Options: Curr=USD, Mag=Actuals")</f>
        <v>0</v>
      </c>
      <c r="BA173" s="6">
        <f>_xll.SNL.Clients.Office.Excel.Functions.SPG($D173, BA$1, $F173, "Options: Curr=USD, Mag=Actuals")</f>
        <v>0</v>
      </c>
      <c r="BB173" s="6">
        <f>_xll.SNL.Clients.Office.Excel.Functions.SPG($D173, BB$1, $F173, "Options: Curr=USD, Mag=Actuals")</f>
        <v>0</v>
      </c>
      <c r="BC173" s="6">
        <f>_xll.SNL.Clients.Office.Excel.Functions.SPG($D173, BC$1, $F173, "Options: Curr=USD, Mag=Actuals")</f>
        <v>0</v>
      </c>
      <c r="BD173" s="6">
        <f>_xll.SNL.Clients.Office.Excel.Functions.SPG($D173, BD$1, $F173, "Options: Curr=USD, Mag=Actuals")</f>
        <v>0</v>
      </c>
      <c r="BE173" s="6">
        <f>_xll.SNL.Clients.Office.Excel.Functions.SPG($D173, BE$1, $F173, "Options: Curr=USD, Mag=Actuals")</f>
        <v>0</v>
      </c>
      <c r="BF173" s="6">
        <f>_xll.SNL.Clients.Office.Excel.Functions.SPG($D173, BF$1, $F173, "Options: Curr=USD, Mag=Actuals")</f>
        <v>0</v>
      </c>
      <c r="BG173" s="6">
        <f>_xll.SNL.Clients.Office.Excel.Functions.SPG($D173, BG$1, $F173, "Options: Curr=USD, Mag=Actuals")</f>
        <v>0</v>
      </c>
      <c r="BH173" s="6">
        <f>_xll.SNL.Clients.Office.Excel.Functions.SPG($D173, BH$1, $F173, "Options: Curr=USD, Mag=Actuals")</f>
        <v>0</v>
      </c>
      <c r="BI173" s="6">
        <f>_xll.SNL.Clients.Office.Excel.Functions.SPG($D173, BI$1, $F173, "Options: Curr=USD, Mag=Actuals")</f>
        <v>0</v>
      </c>
      <c r="BJ173" s="6">
        <f>_xll.SNL.Clients.Office.Excel.Functions.SPG($D173, BJ$1, $F173, "Options: Curr=USD, Mag=Actuals")</f>
        <v>0</v>
      </c>
      <c r="BK173" s="6">
        <f>_xll.SNL.Clients.Office.Excel.Functions.SPG($D173, BK$1, $F173, "Options: Curr=USD, Mag=Actuals")</f>
        <v>0</v>
      </c>
      <c r="BL173" s="6">
        <f>_xll.SNL.Clients.Office.Excel.Functions.SPG($D173, BL$1, $F173, "Options: Curr=USD, Mag=Actuals")</f>
        <v>0</v>
      </c>
      <c r="BM173" s="6">
        <f>_xll.SNL.Clients.Office.Excel.Functions.SPG($D173, BM$1, $F173, "Options: Curr=USD, Mag=Actuals")</f>
        <v>0</v>
      </c>
      <c r="BN173" s="6">
        <f>_xll.SNL.Clients.Office.Excel.Functions.SPG($D173, BN$1, $F173, "Options: Curr=USD, Mag=Actuals")</f>
        <v>0</v>
      </c>
      <c r="BO173" s="6">
        <f>_xll.SNL.Clients.Office.Excel.Functions.SPG($D173, BO$1, $F173, "Options: Curr=USD, Mag=Actuals")</f>
        <v>0</v>
      </c>
      <c r="BP173" s="6">
        <f>_xll.SNL.Clients.Office.Excel.Functions.SPG($D173, BP$1, $F173, "Options: Curr=USD, Mag=Actuals")</f>
        <v>0</v>
      </c>
      <c r="BQ173" s="6">
        <f>_xll.SNL.Clients.Office.Excel.Functions.SPG($D173, BQ$1, $F173, "Options: Curr=USD, Mag=Actuals")</f>
        <v>0</v>
      </c>
      <c r="BR173" s="6">
        <f>_xll.SNL.Clients.Office.Excel.Functions.SPG($D173, BR$1, $F173, "Options: Curr=USD, Mag=Actuals")</f>
        <v>0</v>
      </c>
      <c r="BS173" s="6">
        <f>_xll.SNL.Clients.Office.Excel.Functions.SPG($D173, BS$1, $F173, "Options: Curr=USD, Mag=Actuals")</f>
        <v>0</v>
      </c>
      <c r="BT173" s="6">
        <f>_xll.SNL.Clients.Office.Excel.Functions.SPG($D173, BT$1, $F173, "Options: Curr=USD, Mag=Actuals")</f>
        <v>0</v>
      </c>
      <c r="BU173" s="6">
        <f>_xll.SNL.Clients.Office.Excel.Functions.SPG($D173, BU$1, $F173, "Options: Curr=USD, Mag=Actuals")</f>
        <v>0</v>
      </c>
      <c r="BV173" s="6">
        <f>_xll.SNL.Clients.Office.Excel.Functions.SPG($D173, BV$1, $F173, "Options: Curr=USD, Mag=Actuals")</f>
        <v>0</v>
      </c>
      <c r="BW173" s="6">
        <f>_xll.SNL.Clients.Office.Excel.Functions.SPG($D173, BW$1, $F173, "Options: Curr=USD, Mag=Actuals")</f>
        <v>0</v>
      </c>
      <c r="BX173" s="6">
        <f>_xll.SNL.Clients.Office.Excel.Functions.SPG($D173, BX$1, $F173, "Options: Curr=USD, Mag=Actuals")</f>
        <v>0</v>
      </c>
      <c r="BY173" s="6">
        <f>_xll.SNL.Clients.Office.Excel.Functions.SPG($D173, BY$1, $F173, "Options: Curr=USD, Mag=Actuals")</f>
        <v>0</v>
      </c>
      <c r="BZ173" s="6">
        <f>_xll.SNL.Clients.Office.Excel.Functions.SPG($D173, BZ$1, $F173, "Options: Curr=USD, Mag=Actuals")</f>
        <v>0</v>
      </c>
      <c r="CA173" s="6" t="str">
        <f>_xll.SNL.Clients.Office.Excel.Functions.SPG($D173, CA$1, $F173, "Options: Curr=USD, Mag=Actuals")</f>
        <v>Nonperforming Loans</v>
      </c>
      <c r="CB173" s="6">
        <f>_xll.SNL.Clients.Office.Excel.Functions.SPG($D173, CB$1, $F173, "Options: Curr=USD, Mag=Actuals")</f>
        <v>0</v>
      </c>
      <c r="CC173" s="6">
        <f>_xll.SNL.Clients.Office.Excel.Functions.SPG($D173, CC$1, $F173, "Options: Curr=USD, Mag=Actuals")</f>
        <v>0</v>
      </c>
      <c r="CD173" s="6">
        <f>_xll.SNL.Clients.Office.Excel.Functions.SPG($D173, CD$1, $F173, "Options: Curr=USD, Mag=Actuals")</f>
        <v>0</v>
      </c>
      <c r="CE173" s="6">
        <f>_xll.SNL.Clients.Office.Excel.Functions.SPG($D173, CE$1, $F173, "Options: Curr=USD, Mag=Actuals")</f>
        <v>0</v>
      </c>
      <c r="CF173" s="6">
        <f>_xll.SNL.Clients.Office.Excel.Functions.SPG($D173, CF$1, $F173, "Options: Curr=USD, Mag=Actuals")</f>
        <v>0</v>
      </c>
      <c r="CG173" s="6">
        <f>_xll.SNL.Clients.Office.Excel.Functions.SPG($D173, CG$1, $F173, "Options: Curr=USD, Mag=Actuals")</f>
        <v>0</v>
      </c>
    </row>
    <row r="174" spans="1:85" x14ac:dyDescent="0.3">
      <c r="A174" s="10" t="s">
        <v>94</v>
      </c>
      <c r="B174" s="10" t="s">
        <v>85</v>
      </c>
      <c r="C174" s="10" t="s">
        <v>4</v>
      </c>
      <c r="D174">
        <v>4147550</v>
      </c>
      <c r="E174" s="10" t="s">
        <v>19</v>
      </c>
      <c r="F174" s="10" t="s">
        <v>51</v>
      </c>
      <c r="G174">
        <v>1.85</v>
      </c>
      <c r="H174">
        <v>54.27</v>
      </c>
      <c r="I174">
        <v>52.42</v>
      </c>
      <c r="J174">
        <v>493.51</v>
      </c>
      <c r="K174">
        <v>416.88</v>
      </c>
      <c r="L174">
        <v>14.22</v>
      </c>
      <c r="M174">
        <v>1267.8765609518066</v>
      </c>
      <c r="N174">
        <v>1183.81</v>
      </c>
      <c r="O174">
        <v>6.35</v>
      </c>
      <c r="P174">
        <v>0</v>
      </c>
      <c r="Q174">
        <v>5.51</v>
      </c>
      <c r="R174">
        <v>5.75</v>
      </c>
      <c r="S174" t="str">
        <f>_xll.SNL.Clients.Office.Excel.Functions.SPG(D174, S$1, F174, "Options: Curr=USD, Mag=Actuals")</f>
        <v>China Construction Bank Corporation (SEHK:939)</v>
      </c>
      <c r="T174" t="str">
        <f>_xll.SNL.Clients.Office.Excel.Functions.SPG($D174, T$1, $F174, "Options: Curr=USD, Mag=Actuals")</f>
        <v>China Construction Bank Corporation</v>
      </c>
      <c r="U174" s="6">
        <f>_xll.SNL.Clients.Office.Excel.Functions.SPG($D174, U$1, $F174, "Options: Curr=USD, Mag=Actuals")</f>
        <v>0</v>
      </c>
      <c r="V174" t="str">
        <f>_xll.SNL.Clients.Office.Excel.Functions.SPG($D174, V$1, $F174, "Options: Curr=USD, Mag=Actuals")</f>
        <v>SEHK:939</v>
      </c>
      <c r="W174" t="str">
        <f>_xll.SNL.Clients.Office.Excel.Functions.SPG($D174, W$1, $F174, "Options: Curr=USD, Mag=Actuals")</f>
        <v>Bank</v>
      </c>
      <c r="X174" s="6">
        <f>_xll.SNL.Clients.Office.Excel.Functions.SPG($D174, X$1, $F174, "Options: Curr=USD, Mag=Actuals")</f>
        <v>0</v>
      </c>
      <c r="Y174" s="6">
        <f>_xll.SNL.Clients.Office.Excel.Functions.SPG($D174, Y$1, $F174, "Options: Curr=USD, Mag=Actuals")</f>
        <v>0</v>
      </c>
      <c r="Z174" s="6">
        <f>_xll.SNL.Clients.Office.Excel.Functions.SPG($D174, Z$1, $F174, "Options: Curr=USD, Mag=Actuals")</f>
        <v>0</v>
      </c>
      <c r="AA174" s="6">
        <f>_xll.SNL.Clients.Office.Excel.Functions.SPG($D174, AA$1, $F174, "Options: Curr=USD, Mag=Actuals")</f>
        <v>0</v>
      </c>
      <c r="AB174" s="6">
        <f>_xll.SNL.Clients.Office.Excel.Functions.SPG($D174, AB$1, $F174, "Options: Curr=USD, Mag=Actuals")</f>
        <v>0</v>
      </c>
      <c r="AC174" s="6">
        <f>_xll.SNL.Clients.Office.Excel.Functions.SPG($D174, AC$1, $F174, "Options: Curr=USD, Mag=Actuals")</f>
        <v>0</v>
      </c>
      <c r="AD174" s="6">
        <f>_xll.SNL.Clients.Office.Excel.Functions.SPG($D174, AD$1, $F174, "Options: Curr=USD, Mag=Actuals")</f>
        <v>0</v>
      </c>
      <c r="AE174" s="6">
        <f>_xll.SNL.Clients.Office.Excel.Functions.SPG($D174, AE$1, $F174, "Options: Curr=USD, Mag=Actuals")</f>
        <v>0</v>
      </c>
      <c r="AF174" s="6">
        <f>_xll.SNL.Clients.Office.Excel.Functions.SPG($D174, AF$1, $F174, "Options: Curr=USD, Mag=Actuals")</f>
        <v>0</v>
      </c>
      <c r="AG174" s="6">
        <f>_xll.SNL.Clients.Office.Excel.Functions.SPG($D174, AG$1, $F174, "Options: Curr=USD, Mag=Actuals")</f>
        <v>0</v>
      </c>
      <c r="AH174" s="6">
        <f>_xll.SNL.Clients.Office.Excel.Functions.SPG($D174, AH$1, $F174, "Options: Curr=USD, Mag=Actuals")</f>
        <v>0</v>
      </c>
      <c r="AI174" s="6" t="str">
        <f>_xll.SNL.Clients.Office.Excel.Functions.SPG($D174, AI$1, $F174, "Options: Curr=USD, Mag=Actuals")</f>
        <v/>
      </c>
      <c r="AJ174" s="6" t="str">
        <f>_xll.SNL.Clients.Office.Excel.Functions.SPG($D174, AJ$1, $F174, "Options: Curr=USD, Mag=Actuals")</f>
        <v>#INVALID FUNCTION PARAMETER</v>
      </c>
      <c r="AK174" s="6" t="str">
        <f>_xll.SNL.Clients.Office.Excel.Functions.SPG($D174, AK$1, $F174, "Options: Curr=USD, Mag=Actuals")</f>
        <v>#INVALID FUNCTION PARAMETER</v>
      </c>
      <c r="AL174" s="6" t="str">
        <f>_xll.SNL.Clients.Office.Excel.Functions.SPG($D174, AL$1, $F174, "Options: Curr=USD, Mag=Actuals")</f>
        <v>#INVALID FUNCTION PARAMETER</v>
      </c>
      <c r="AM174" s="6" t="str">
        <f>_xll.SNL.Clients.Office.Excel.Functions.SPG($D174, AM$1, $F174, "Options: Curr=USD, Mag=Actuals")</f>
        <v>#INVALID FUNCTION PARAMETER</v>
      </c>
      <c r="AN174" s="6">
        <f>_xll.SNL.Clients.Office.Excel.Functions.SPG($D174, AN$1, $F174, "Options: Curr=USD, Mag=Actuals")</f>
        <v>0</v>
      </c>
      <c r="AO174" s="6">
        <f>_xll.SNL.Clients.Office.Excel.Functions.SPG($D174, AO$1, $F174, "Options: Curr=USD, Mag=Actuals")</f>
        <v>0</v>
      </c>
      <c r="AP174" s="6">
        <f>_xll.SNL.Clients.Office.Excel.Functions.SPG($D174, AP$1, $F174, "Options: Curr=USD, Mag=Actuals")</f>
        <v>0</v>
      </c>
      <c r="AQ174" s="6">
        <f>_xll.SNL.Clients.Office.Excel.Functions.SPG($D174, AQ$1, $F174, "Options: Curr=USD, Mag=Actuals")</f>
        <v>0</v>
      </c>
      <c r="AR174" s="6">
        <f>_xll.SNL.Clients.Office.Excel.Functions.SPG($D174, AR$1, $F174, "Options: Curr=USD, Mag=Actuals")</f>
        <v>0</v>
      </c>
      <c r="AS174" s="6">
        <f>_xll.SNL.Clients.Office.Excel.Functions.SPG($D174, AS$1, $F174, "Options: Curr=USD, Mag=Actuals")</f>
        <v>0</v>
      </c>
      <c r="AT174" s="6">
        <f>_xll.SNL.Clients.Office.Excel.Functions.SPG($D174, AT$1, $F174, "Options: Curr=USD, Mag=Actuals")</f>
        <v>0</v>
      </c>
      <c r="AU174" s="6">
        <f>_xll.SNL.Clients.Office.Excel.Functions.SPG($D174, AU$1, $F174, "Options: Curr=USD, Mag=Actuals")</f>
        <v>0</v>
      </c>
      <c r="AV174" s="6">
        <f>_xll.SNL.Clients.Office.Excel.Functions.SPG($D174, AV$1, $F174, "Options: Curr=USD, Mag=Actuals")</f>
        <v>0</v>
      </c>
      <c r="AW174" s="6">
        <f>_xll.SNL.Clients.Office.Excel.Functions.SPG($D174, AW$1, $F174, "Options: Curr=USD, Mag=Actuals")</f>
        <v>0</v>
      </c>
      <c r="AX174" s="6">
        <f>_xll.SNL.Clients.Office.Excel.Functions.SPG($D174, AX$1, $F174, "Options: Curr=USD, Mag=Actuals")</f>
        <v>0</v>
      </c>
      <c r="AY174" s="6">
        <f>_xll.SNL.Clients.Office.Excel.Functions.SPG($D174, AY$1, $F174, "Options: Curr=USD, Mag=Actuals")</f>
        <v>0</v>
      </c>
      <c r="AZ174" s="6">
        <f>_xll.SNL.Clients.Office.Excel.Functions.SPG($D174, AZ$1, $F174, "Options: Curr=USD, Mag=Actuals")</f>
        <v>0</v>
      </c>
      <c r="BA174" s="6">
        <f>_xll.SNL.Clients.Office.Excel.Functions.SPG($D174, BA$1, $F174, "Options: Curr=USD, Mag=Actuals")</f>
        <v>0</v>
      </c>
      <c r="BB174" s="6">
        <f>_xll.SNL.Clients.Office.Excel.Functions.SPG($D174, BB$1, $F174, "Options: Curr=USD, Mag=Actuals")</f>
        <v>0</v>
      </c>
      <c r="BC174" s="6">
        <f>_xll.SNL.Clients.Office.Excel.Functions.SPG($D174, BC$1, $F174, "Options: Curr=USD, Mag=Actuals")</f>
        <v>0</v>
      </c>
      <c r="BD174" s="6">
        <f>_xll.SNL.Clients.Office.Excel.Functions.SPG($D174, BD$1, $F174, "Options: Curr=USD, Mag=Actuals")</f>
        <v>0</v>
      </c>
      <c r="BE174" s="6">
        <f>_xll.SNL.Clients.Office.Excel.Functions.SPG($D174, BE$1, $F174, "Options: Curr=USD, Mag=Actuals")</f>
        <v>0</v>
      </c>
      <c r="BF174" s="6">
        <f>_xll.SNL.Clients.Office.Excel.Functions.SPG($D174, BF$1, $F174, "Options: Curr=USD, Mag=Actuals")</f>
        <v>0</v>
      </c>
      <c r="BG174" s="6">
        <f>_xll.SNL.Clients.Office.Excel.Functions.SPG($D174, BG$1, $F174, "Options: Curr=USD, Mag=Actuals")</f>
        <v>0</v>
      </c>
      <c r="BH174" s="6">
        <f>_xll.SNL.Clients.Office.Excel.Functions.SPG($D174, BH$1, $F174, "Options: Curr=USD, Mag=Actuals")</f>
        <v>0</v>
      </c>
      <c r="BI174" s="6">
        <f>_xll.SNL.Clients.Office.Excel.Functions.SPG($D174, BI$1, $F174, "Options: Curr=USD, Mag=Actuals")</f>
        <v>0</v>
      </c>
      <c r="BJ174" s="6">
        <f>_xll.SNL.Clients.Office.Excel.Functions.SPG($D174, BJ$1, $F174, "Options: Curr=USD, Mag=Actuals")</f>
        <v>0</v>
      </c>
      <c r="BK174" s="6">
        <f>_xll.SNL.Clients.Office.Excel.Functions.SPG($D174, BK$1, $F174, "Options: Curr=USD, Mag=Actuals")</f>
        <v>0</v>
      </c>
      <c r="BL174" s="6">
        <f>_xll.SNL.Clients.Office.Excel.Functions.SPG($D174, BL$1, $F174, "Options: Curr=USD, Mag=Actuals")</f>
        <v>0</v>
      </c>
      <c r="BM174" s="6">
        <f>_xll.SNL.Clients.Office.Excel.Functions.SPG($D174, BM$1, $F174, "Options: Curr=USD, Mag=Actuals")</f>
        <v>0</v>
      </c>
      <c r="BN174" s="6">
        <f>_xll.SNL.Clients.Office.Excel.Functions.SPG($D174, BN$1, $F174, "Options: Curr=USD, Mag=Actuals")</f>
        <v>0</v>
      </c>
      <c r="BO174" s="6">
        <f>_xll.SNL.Clients.Office.Excel.Functions.SPG($D174, BO$1, $F174, "Options: Curr=USD, Mag=Actuals")</f>
        <v>0</v>
      </c>
      <c r="BP174" s="6">
        <f>_xll.SNL.Clients.Office.Excel.Functions.SPG($D174, BP$1, $F174, "Options: Curr=USD, Mag=Actuals")</f>
        <v>0</v>
      </c>
      <c r="BQ174" s="6">
        <f>_xll.SNL.Clients.Office.Excel.Functions.SPG($D174, BQ$1, $F174, "Options: Curr=USD, Mag=Actuals")</f>
        <v>0</v>
      </c>
      <c r="BR174" s="6">
        <f>_xll.SNL.Clients.Office.Excel.Functions.SPG($D174, BR$1, $F174, "Options: Curr=USD, Mag=Actuals")</f>
        <v>0</v>
      </c>
      <c r="BS174" s="6">
        <f>_xll.SNL.Clients.Office.Excel.Functions.SPG($D174, BS$1, $F174, "Options: Curr=USD, Mag=Actuals")</f>
        <v>0</v>
      </c>
      <c r="BT174" s="6">
        <f>_xll.SNL.Clients.Office.Excel.Functions.SPG($D174, BT$1, $F174, "Options: Curr=USD, Mag=Actuals")</f>
        <v>0</v>
      </c>
      <c r="BU174" s="6">
        <f>_xll.SNL.Clients.Office.Excel.Functions.SPG($D174, BU$1, $F174, "Options: Curr=USD, Mag=Actuals")</f>
        <v>0</v>
      </c>
      <c r="BV174" s="6">
        <f>_xll.SNL.Clients.Office.Excel.Functions.SPG($D174, BV$1, $F174, "Options: Curr=USD, Mag=Actuals")</f>
        <v>0</v>
      </c>
      <c r="BW174" s="6">
        <f>_xll.SNL.Clients.Office.Excel.Functions.SPG($D174, BW$1, $F174, "Options: Curr=USD, Mag=Actuals")</f>
        <v>0</v>
      </c>
      <c r="BX174" s="6">
        <f>_xll.SNL.Clients.Office.Excel.Functions.SPG($D174, BX$1, $F174, "Options: Curr=USD, Mag=Actuals")</f>
        <v>0</v>
      </c>
      <c r="BY174" s="6">
        <f>_xll.SNL.Clients.Office.Excel.Functions.SPG($D174, BY$1, $F174, "Options: Curr=USD, Mag=Actuals")</f>
        <v>0</v>
      </c>
      <c r="BZ174" s="6">
        <f>_xll.SNL.Clients.Office.Excel.Functions.SPG($D174, BZ$1, $F174, "Options: Curr=USD, Mag=Actuals")</f>
        <v>0</v>
      </c>
      <c r="CA174" s="6" t="str">
        <f>_xll.SNL.Clients.Office.Excel.Functions.SPG($D174, CA$1, $F174, "Options: Curr=USD, Mag=Actuals")</f>
        <v>Nonperforming Loans</v>
      </c>
      <c r="CB174" s="6">
        <f>_xll.SNL.Clients.Office.Excel.Functions.SPG($D174, CB$1, $F174, "Options: Curr=USD, Mag=Actuals")</f>
        <v>0</v>
      </c>
      <c r="CC174" s="6">
        <f>_xll.SNL.Clients.Office.Excel.Functions.SPG($D174, CC$1, $F174, "Options: Curr=USD, Mag=Actuals")</f>
        <v>0</v>
      </c>
      <c r="CD174" s="6">
        <f>_xll.SNL.Clients.Office.Excel.Functions.SPG($D174, CD$1, $F174, "Options: Curr=USD, Mag=Actuals")</f>
        <v>0</v>
      </c>
      <c r="CE174" s="6">
        <f>_xll.SNL.Clients.Office.Excel.Functions.SPG($D174, CE$1, $F174, "Options: Curr=USD, Mag=Actuals")</f>
        <v>0</v>
      </c>
      <c r="CF174" s="6">
        <f>_xll.SNL.Clients.Office.Excel.Functions.SPG($D174, CF$1, $F174, "Options: Curr=USD, Mag=Actuals")</f>
        <v>0</v>
      </c>
      <c r="CG174" s="6">
        <f>_xll.SNL.Clients.Office.Excel.Functions.SPG($D174, CG$1, $F174, "Options: Curr=USD, Mag=Actuals")</f>
        <v>0</v>
      </c>
    </row>
    <row r="175" spans="1:85" x14ac:dyDescent="0.3">
      <c r="A175" s="10" t="s">
        <v>94</v>
      </c>
      <c r="B175" s="10" t="s">
        <v>85</v>
      </c>
      <c r="C175" s="10" t="s">
        <v>4</v>
      </c>
      <c r="D175">
        <v>4147550</v>
      </c>
      <c r="E175" s="10" t="s">
        <v>19</v>
      </c>
      <c r="F175" s="10" t="s">
        <v>52</v>
      </c>
      <c r="G175">
        <v>-14.34</v>
      </c>
      <c r="H175">
        <v>59.7</v>
      </c>
      <c r="I175">
        <v>74.040000000000006</v>
      </c>
      <c r="J175">
        <v>618.79</v>
      </c>
      <c r="K175">
        <v>517.45000000000005</v>
      </c>
      <c r="L175">
        <v>13.93</v>
      </c>
      <c r="M175">
        <v>1382.0997226919117</v>
      </c>
      <c r="N175">
        <v>1195.8599999999999</v>
      </c>
      <c r="O175">
        <v>14.61</v>
      </c>
      <c r="P175">
        <v>0</v>
      </c>
      <c r="Q175">
        <v>5.76</v>
      </c>
      <c r="R175">
        <v>5.81</v>
      </c>
      <c r="S175" t="str">
        <f>_xll.SNL.Clients.Office.Excel.Functions.SPG(D175, S$1, F175, "Options: Curr=USD, Mag=Actuals")</f>
        <v>China Construction Bank Corporation (SEHK:939)</v>
      </c>
      <c r="T175" t="str">
        <f>_xll.SNL.Clients.Office.Excel.Functions.SPG($D175, T$1, $F175, "Options: Curr=USD, Mag=Actuals")</f>
        <v>China Construction Bank Corporation</v>
      </c>
      <c r="U175" s="6">
        <f>_xll.SNL.Clients.Office.Excel.Functions.SPG($D175, U$1, $F175, "Options: Curr=USD, Mag=Actuals")</f>
        <v>0</v>
      </c>
      <c r="V175" t="str">
        <f>_xll.SNL.Clients.Office.Excel.Functions.SPG($D175, V$1, $F175, "Options: Curr=USD, Mag=Actuals")</f>
        <v>SEHK:939</v>
      </c>
      <c r="W175" t="str">
        <f>_xll.SNL.Clients.Office.Excel.Functions.SPG($D175, W$1, $F175, "Options: Curr=USD, Mag=Actuals")</f>
        <v>Bank</v>
      </c>
      <c r="X175" s="6">
        <f>_xll.SNL.Clients.Office.Excel.Functions.SPG($D175, X$1, $F175, "Options: Curr=USD, Mag=Actuals")</f>
        <v>0</v>
      </c>
      <c r="Y175" s="6">
        <f>_xll.SNL.Clients.Office.Excel.Functions.SPG($D175, Y$1, $F175, "Options: Curr=USD, Mag=Actuals")</f>
        <v>0</v>
      </c>
      <c r="Z175" s="6">
        <f>_xll.SNL.Clients.Office.Excel.Functions.SPG($D175, Z$1, $F175, "Options: Curr=USD, Mag=Actuals")</f>
        <v>0</v>
      </c>
      <c r="AA175" s="6">
        <f>_xll.SNL.Clients.Office.Excel.Functions.SPG($D175, AA$1, $F175, "Options: Curr=USD, Mag=Actuals")</f>
        <v>0</v>
      </c>
      <c r="AB175" s="6">
        <f>_xll.SNL.Clients.Office.Excel.Functions.SPG($D175, AB$1, $F175, "Options: Curr=USD, Mag=Actuals")</f>
        <v>0</v>
      </c>
      <c r="AC175" s="6">
        <f>_xll.SNL.Clients.Office.Excel.Functions.SPG($D175, AC$1, $F175, "Options: Curr=USD, Mag=Actuals")</f>
        <v>0</v>
      </c>
      <c r="AD175" s="6">
        <f>_xll.SNL.Clients.Office.Excel.Functions.SPG($D175, AD$1, $F175, "Options: Curr=USD, Mag=Actuals")</f>
        <v>0</v>
      </c>
      <c r="AE175" s="6">
        <f>_xll.SNL.Clients.Office.Excel.Functions.SPG($D175, AE$1, $F175, "Options: Curr=USD, Mag=Actuals")</f>
        <v>0</v>
      </c>
      <c r="AF175" s="6">
        <f>_xll.SNL.Clients.Office.Excel.Functions.SPG($D175, AF$1, $F175, "Options: Curr=USD, Mag=Actuals")</f>
        <v>0</v>
      </c>
      <c r="AG175" s="6">
        <f>_xll.SNL.Clients.Office.Excel.Functions.SPG($D175, AG$1, $F175, "Options: Curr=USD, Mag=Actuals")</f>
        <v>0</v>
      </c>
      <c r="AH175" s="6">
        <f>_xll.SNL.Clients.Office.Excel.Functions.SPG($D175, AH$1, $F175, "Options: Curr=USD, Mag=Actuals")</f>
        <v>0</v>
      </c>
      <c r="AI175" s="6" t="str">
        <f>_xll.SNL.Clients.Office.Excel.Functions.SPG($D175, AI$1, $F175, "Options: Curr=USD, Mag=Actuals")</f>
        <v/>
      </c>
      <c r="AJ175" s="6" t="str">
        <f>_xll.SNL.Clients.Office.Excel.Functions.SPG($D175, AJ$1, $F175, "Options: Curr=USD, Mag=Actuals")</f>
        <v>#INVALID FUNCTION PARAMETER</v>
      </c>
      <c r="AK175" s="6" t="str">
        <f>_xll.SNL.Clients.Office.Excel.Functions.SPG($D175, AK$1, $F175, "Options: Curr=USD, Mag=Actuals")</f>
        <v>#INVALID FUNCTION PARAMETER</v>
      </c>
      <c r="AL175" s="6" t="str">
        <f>_xll.SNL.Clients.Office.Excel.Functions.SPG($D175, AL$1, $F175, "Options: Curr=USD, Mag=Actuals")</f>
        <v>#INVALID FUNCTION PARAMETER</v>
      </c>
      <c r="AM175" s="6" t="str">
        <f>_xll.SNL.Clients.Office.Excel.Functions.SPG($D175, AM$1, $F175, "Options: Curr=USD, Mag=Actuals")</f>
        <v>#INVALID FUNCTION PARAMETER</v>
      </c>
      <c r="AN175" s="6">
        <f>_xll.SNL.Clients.Office.Excel.Functions.SPG($D175, AN$1, $F175, "Options: Curr=USD, Mag=Actuals")</f>
        <v>0</v>
      </c>
      <c r="AO175" s="6">
        <f>_xll.SNL.Clients.Office.Excel.Functions.SPG($D175, AO$1, $F175, "Options: Curr=USD, Mag=Actuals")</f>
        <v>0</v>
      </c>
      <c r="AP175" s="6">
        <f>_xll.SNL.Clients.Office.Excel.Functions.SPG($D175, AP$1, $F175, "Options: Curr=USD, Mag=Actuals")</f>
        <v>0</v>
      </c>
      <c r="AQ175" s="6">
        <f>_xll.SNL.Clients.Office.Excel.Functions.SPG($D175, AQ$1, $F175, "Options: Curr=USD, Mag=Actuals")</f>
        <v>0</v>
      </c>
      <c r="AR175" s="6">
        <f>_xll.SNL.Clients.Office.Excel.Functions.SPG($D175, AR$1, $F175, "Options: Curr=USD, Mag=Actuals")</f>
        <v>0</v>
      </c>
      <c r="AS175" s="6">
        <f>_xll.SNL.Clients.Office.Excel.Functions.SPG($D175, AS$1, $F175, "Options: Curr=USD, Mag=Actuals")</f>
        <v>0</v>
      </c>
      <c r="AT175" s="6">
        <f>_xll.SNL.Clients.Office.Excel.Functions.SPG($D175, AT$1, $F175, "Options: Curr=USD, Mag=Actuals")</f>
        <v>0</v>
      </c>
      <c r="AU175" s="6">
        <f>_xll.SNL.Clients.Office.Excel.Functions.SPG($D175, AU$1, $F175, "Options: Curr=USD, Mag=Actuals")</f>
        <v>0</v>
      </c>
      <c r="AV175" s="6">
        <f>_xll.SNL.Clients.Office.Excel.Functions.SPG($D175, AV$1, $F175, "Options: Curr=USD, Mag=Actuals")</f>
        <v>0</v>
      </c>
      <c r="AW175" s="6">
        <f>_xll.SNL.Clients.Office.Excel.Functions.SPG($D175, AW$1, $F175, "Options: Curr=USD, Mag=Actuals")</f>
        <v>0</v>
      </c>
      <c r="AX175" s="6">
        <f>_xll.SNL.Clients.Office.Excel.Functions.SPG($D175, AX$1, $F175, "Options: Curr=USD, Mag=Actuals")</f>
        <v>0</v>
      </c>
      <c r="AY175" s="6">
        <f>_xll.SNL.Clients.Office.Excel.Functions.SPG($D175, AY$1, $F175, "Options: Curr=USD, Mag=Actuals")</f>
        <v>0</v>
      </c>
      <c r="AZ175" s="6">
        <f>_xll.SNL.Clients.Office.Excel.Functions.SPG($D175, AZ$1, $F175, "Options: Curr=USD, Mag=Actuals")</f>
        <v>0</v>
      </c>
      <c r="BA175" s="6">
        <f>_xll.SNL.Clients.Office.Excel.Functions.SPG($D175, BA$1, $F175, "Options: Curr=USD, Mag=Actuals")</f>
        <v>0</v>
      </c>
      <c r="BB175" s="6">
        <f>_xll.SNL.Clients.Office.Excel.Functions.SPG($D175, BB$1, $F175, "Options: Curr=USD, Mag=Actuals")</f>
        <v>0</v>
      </c>
      <c r="BC175" s="6">
        <f>_xll.SNL.Clients.Office.Excel.Functions.SPG($D175, BC$1, $F175, "Options: Curr=USD, Mag=Actuals")</f>
        <v>0</v>
      </c>
      <c r="BD175" s="6">
        <f>_xll.SNL.Clients.Office.Excel.Functions.SPG($D175, BD$1, $F175, "Options: Curr=USD, Mag=Actuals")</f>
        <v>0</v>
      </c>
      <c r="BE175" s="6">
        <f>_xll.SNL.Clients.Office.Excel.Functions.SPG($D175, BE$1, $F175, "Options: Curr=USD, Mag=Actuals")</f>
        <v>0</v>
      </c>
      <c r="BF175" s="6">
        <f>_xll.SNL.Clients.Office.Excel.Functions.SPG($D175, BF$1, $F175, "Options: Curr=USD, Mag=Actuals")</f>
        <v>0</v>
      </c>
      <c r="BG175" s="6">
        <f>_xll.SNL.Clients.Office.Excel.Functions.SPG($D175, BG$1, $F175, "Options: Curr=USD, Mag=Actuals")</f>
        <v>0</v>
      </c>
      <c r="BH175" s="6">
        <f>_xll.SNL.Clients.Office.Excel.Functions.SPG($D175, BH$1, $F175, "Options: Curr=USD, Mag=Actuals")</f>
        <v>0</v>
      </c>
      <c r="BI175" s="6">
        <f>_xll.SNL.Clients.Office.Excel.Functions.SPG($D175, BI$1, $F175, "Options: Curr=USD, Mag=Actuals")</f>
        <v>0</v>
      </c>
      <c r="BJ175" s="6">
        <f>_xll.SNL.Clients.Office.Excel.Functions.SPG($D175, BJ$1, $F175, "Options: Curr=USD, Mag=Actuals")</f>
        <v>0</v>
      </c>
      <c r="BK175" s="6">
        <f>_xll.SNL.Clients.Office.Excel.Functions.SPG($D175, BK$1, $F175, "Options: Curr=USD, Mag=Actuals")</f>
        <v>0</v>
      </c>
      <c r="BL175" s="6">
        <f>_xll.SNL.Clients.Office.Excel.Functions.SPG($D175, BL$1, $F175, "Options: Curr=USD, Mag=Actuals")</f>
        <v>0</v>
      </c>
      <c r="BM175" s="6">
        <f>_xll.SNL.Clients.Office.Excel.Functions.SPG($D175, BM$1, $F175, "Options: Curr=USD, Mag=Actuals")</f>
        <v>0</v>
      </c>
      <c r="BN175" s="6">
        <f>_xll.SNL.Clients.Office.Excel.Functions.SPG($D175, BN$1, $F175, "Options: Curr=USD, Mag=Actuals")</f>
        <v>0</v>
      </c>
      <c r="BO175" s="6">
        <f>_xll.SNL.Clients.Office.Excel.Functions.SPG($D175, BO$1, $F175, "Options: Curr=USD, Mag=Actuals")</f>
        <v>0</v>
      </c>
      <c r="BP175" s="6">
        <f>_xll.SNL.Clients.Office.Excel.Functions.SPG($D175, BP$1, $F175, "Options: Curr=USD, Mag=Actuals")</f>
        <v>0</v>
      </c>
      <c r="BQ175" s="6">
        <f>_xll.SNL.Clients.Office.Excel.Functions.SPG($D175, BQ$1, $F175, "Options: Curr=USD, Mag=Actuals")</f>
        <v>0</v>
      </c>
      <c r="BR175" s="6">
        <f>_xll.SNL.Clients.Office.Excel.Functions.SPG($D175, BR$1, $F175, "Options: Curr=USD, Mag=Actuals")</f>
        <v>0</v>
      </c>
      <c r="BS175" s="6">
        <f>_xll.SNL.Clients.Office.Excel.Functions.SPG($D175, BS$1, $F175, "Options: Curr=USD, Mag=Actuals")</f>
        <v>0</v>
      </c>
      <c r="BT175" s="6">
        <f>_xll.SNL.Clients.Office.Excel.Functions.SPG($D175, BT$1, $F175, "Options: Curr=USD, Mag=Actuals")</f>
        <v>0</v>
      </c>
      <c r="BU175" s="6">
        <f>_xll.SNL.Clients.Office.Excel.Functions.SPG($D175, BU$1, $F175, "Options: Curr=USD, Mag=Actuals")</f>
        <v>0</v>
      </c>
      <c r="BV175" s="6">
        <f>_xll.SNL.Clients.Office.Excel.Functions.SPG($D175, BV$1, $F175, "Options: Curr=USD, Mag=Actuals")</f>
        <v>0</v>
      </c>
      <c r="BW175" s="6">
        <f>_xll.SNL.Clients.Office.Excel.Functions.SPG($D175, BW$1, $F175, "Options: Curr=USD, Mag=Actuals")</f>
        <v>0</v>
      </c>
      <c r="BX175" s="6">
        <f>_xll.SNL.Clients.Office.Excel.Functions.SPG($D175, BX$1, $F175, "Options: Curr=USD, Mag=Actuals")</f>
        <v>0</v>
      </c>
      <c r="BY175" s="6">
        <f>_xll.SNL.Clients.Office.Excel.Functions.SPG($D175, BY$1, $F175, "Options: Curr=USD, Mag=Actuals")</f>
        <v>0</v>
      </c>
      <c r="BZ175" s="6">
        <f>_xll.SNL.Clients.Office.Excel.Functions.SPG($D175, BZ$1, $F175, "Options: Curr=USD, Mag=Actuals")</f>
        <v>0</v>
      </c>
      <c r="CA175" s="6" t="str">
        <f>_xll.SNL.Clients.Office.Excel.Functions.SPG($D175, CA$1, $F175, "Options: Curr=USD, Mag=Actuals")</f>
        <v>Nonperforming Loans</v>
      </c>
      <c r="CB175" s="6">
        <f>_xll.SNL.Clients.Office.Excel.Functions.SPG($D175, CB$1, $F175, "Options: Curr=USD, Mag=Actuals")</f>
        <v>0</v>
      </c>
      <c r="CC175" s="6">
        <f>_xll.SNL.Clients.Office.Excel.Functions.SPG($D175, CC$1, $F175, "Options: Curr=USD, Mag=Actuals")</f>
        <v>0</v>
      </c>
      <c r="CD175" s="6">
        <f>_xll.SNL.Clients.Office.Excel.Functions.SPG($D175, CD$1, $F175, "Options: Curr=USD, Mag=Actuals")</f>
        <v>0</v>
      </c>
      <c r="CE175" s="6">
        <f>_xll.SNL.Clients.Office.Excel.Functions.SPG($D175, CE$1, $F175, "Options: Curr=USD, Mag=Actuals")</f>
        <v>0</v>
      </c>
      <c r="CF175" s="6">
        <f>_xll.SNL.Clients.Office.Excel.Functions.SPG($D175, CF$1, $F175, "Options: Curr=USD, Mag=Actuals")</f>
        <v>0</v>
      </c>
      <c r="CG175" s="6">
        <f>_xll.SNL.Clients.Office.Excel.Functions.SPG($D175, CG$1, $F175, "Options: Curr=USD, Mag=Actuals")</f>
        <v>0</v>
      </c>
    </row>
    <row r="176" spans="1:85" x14ac:dyDescent="0.3">
      <c r="A176" s="10" t="s">
        <v>94</v>
      </c>
      <c r="B176" s="10" t="s">
        <v>85</v>
      </c>
      <c r="C176" s="10" t="s">
        <v>4</v>
      </c>
      <c r="D176">
        <v>4147550</v>
      </c>
      <c r="E176" s="10" t="s">
        <v>19</v>
      </c>
      <c r="F176" s="10" t="s">
        <v>53</v>
      </c>
      <c r="G176">
        <v>3.46</v>
      </c>
      <c r="H176">
        <v>84.41</v>
      </c>
      <c r="I176">
        <v>80.95</v>
      </c>
      <c r="J176">
        <v>564.34</v>
      </c>
      <c r="K176">
        <v>467.45</v>
      </c>
      <c r="L176">
        <v>12.84</v>
      </c>
      <c r="M176">
        <v>1042.7663464673676</v>
      </c>
      <c r="N176">
        <v>1207.29</v>
      </c>
      <c r="O176">
        <v>24.25</v>
      </c>
      <c r="P176">
        <v>0</v>
      </c>
      <c r="Q176">
        <v>8.6199999999999992</v>
      </c>
      <c r="R176">
        <v>8.4499999999999993</v>
      </c>
      <c r="S176" t="str">
        <f>_xll.SNL.Clients.Office.Excel.Functions.SPG(D176, S$1, F176, "Options: Curr=USD, Mag=Actuals")</f>
        <v>China Construction Bank Corporation (SEHK:939)</v>
      </c>
      <c r="T176" t="str">
        <f>_xll.SNL.Clients.Office.Excel.Functions.SPG($D176, T$1, $F176, "Options: Curr=USD, Mag=Actuals")</f>
        <v>China Construction Bank Corporation</v>
      </c>
      <c r="U176" s="6">
        <f>_xll.SNL.Clients.Office.Excel.Functions.SPG($D176, U$1, $F176, "Options: Curr=USD, Mag=Actuals")</f>
        <v>0</v>
      </c>
      <c r="V176" t="str">
        <f>_xll.SNL.Clients.Office.Excel.Functions.SPG($D176, V$1, $F176, "Options: Curr=USD, Mag=Actuals")</f>
        <v>SEHK:939</v>
      </c>
      <c r="W176" t="str">
        <f>_xll.SNL.Clients.Office.Excel.Functions.SPG($D176, W$1, $F176, "Options: Curr=USD, Mag=Actuals")</f>
        <v>Bank</v>
      </c>
      <c r="X176" s="6">
        <f>_xll.SNL.Clients.Office.Excel.Functions.SPG($D176, X$1, $F176, "Options: Curr=USD, Mag=Actuals")</f>
        <v>0</v>
      </c>
      <c r="Y176" s="6">
        <f>_xll.SNL.Clients.Office.Excel.Functions.SPG($D176, Y$1, $F176, "Options: Curr=USD, Mag=Actuals")</f>
        <v>0</v>
      </c>
      <c r="Z176" s="6">
        <f>_xll.SNL.Clients.Office.Excel.Functions.SPG($D176, Z$1, $F176, "Options: Curr=USD, Mag=Actuals")</f>
        <v>0</v>
      </c>
      <c r="AA176" s="6">
        <f>_xll.SNL.Clients.Office.Excel.Functions.SPG($D176, AA$1, $F176, "Options: Curr=USD, Mag=Actuals")</f>
        <v>0</v>
      </c>
      <c r="AB176" s="6">
        <f>_xll.SNL.Clients.Office.Excel.Functions.SPG($D176, AB$1, $F176, "Options: Curr=USD, Mag=Actuals")</f>
        <v>0</v>
      </c>
      <c r="AC176" s="6">
        <f>_xll.SNL.Clients.Office.Excel.Functions.SPG($D176, AC$1, $F176, "Options: Curr=USD, Mag=Actuals")</f>
        <v>0</v>
      </c>
      <c r="AD176" s="6">
        <f>_xll.SNL.Clients.Office.Excel.Functions.SPG($D176, AD$1, $F176, "Options: Curr=USD, Mag=Actuals")</f>
        <v>0</v>
      </c>
      <c r="AE176" s="6">
        <f>_xll.SNL.Clients.Office.Excel.Functions.SPG($D176, AE$1, $F176, "Options: Curr=USD, Mag=Actuals")</f>
        <v>0</v>
      </c>
      <c r="AF176" s="6">
        <f>_xll.SNL.Clients.Office.Excel.Functions.SPG($D176, AF$1, $F176, "Options: Curr=USD, Mag=Actuals")</f>
        <v>0</v>
      </c>
      <c r="AG176" s="6">
        <f>_xll.SNL.Clients.Office.Excel.Functions.SPG($D176, AG$1, $F176, "Options: Curr=USD, Mag=Actuals")</f>
        <v>0</v>
      </c>
      <c r="AH176" s="6">
        <f>_xll.SNL.Clients.Office.Excel.Functions.SPG($D176, AH$1, $F176, "Options: Curr=USD, Mag=Actuals")</f>
        <v>0</v>
      </c>
      <c r="AI176" s="6" t="str">
        <f>_xll.SNL.Clients.Office.Excel.Functions.SPG($D176, AI$1, $F176, "Options: Curr=USD, Mag=Actuals")</f>
        <v/>
      </c>
      <c r="AJ176" s="6" t="str">
        <f>_xll.SNL.Clients.Office.Excel.Functions.SPG($D176, AJ$1, $F176, "Options: Curr=USD, Mag=Actuals")</f>
        <v>#INVALID FUNCTION PARAMETER</v>
      </c>
      <c r="AK176" s="6" t="str">
        <f>_xll.SNL.Clients.Office.Excel.Functions.SPG($D176, AK$1, $F176, "Options: Curr=USD, Mag=Actuals")</f>
        <v>#INVALID FUNCTION PARAMETER</v>
      </c>
      <c r="AL176" s="6" t="str">
        <f>_xll.SNL.Clients.Office.Excel.Functions.SPG($D176, AL$1, $F176, "Options: Curr=USD, Mag=Actuals")</f>
        <v>#INVALID FUNCTION PARAMETER</v>
      </c>
      <c r="AM176" s="6" t="str">
        <f>_xll.SNL.Clients.Office.Excel.Functions.SPG($D176, AM$1, $F176, "Options: Curr=USD, Mag=Actuals")</f>
        <v>#INVALID FUNCTION PARAMETER</v>
      </c>
      <c r="AN176" s="6">
        <f>_xll.SNL.Clients.Office.Excel.Functions.SPG($D176, AN$1, $F176, "Options: Curr=USD, Mag=Actuals")</f>
        <v>0</v>
      </c>
      <c r="AO176" s="6">
        <f>_xll.SNL.Clients.Office.Excel.Functions.SPG($D176, AO$1, $F176, "Options: Curr=USD, Mag=Actuals")</f>
        <v>0</v>
      </c>
      <c r="AP176" s="6">
        <f>_xll.SNL.Clients.Office.Excel.Functions.SPG($D176, AP$1, $F176, "Options: Curr=USD, Mag=Actuals")</f>
        <v>0</v>
      </c>
      <c r="AQ176" s="6">
        <f>_xll.SNL.Clients.Office.Excel.Functions.SPG($D176, AQ$1, $F176, "Options: Curr=USD, Mag=Actuals")</f>
        <v>0</v>
      </c>
      <c r="AR176" s="6">
        <f>_xll.SNL.Clients.Office.Excel.Functions.SPG($D176, AR$1, $F176, "Options: Curr=USD, Mag=Actuals")</f>
        <v>0</v>
      </c>
      <c r="AS176" s="6">
        <f>_xll.SNL.Clients.Office.Excel.Functions.SPG($D176, AS$1, $F176, "Options: Curr=USD, Mag=Actuals")</f>
        <v>0</v>
      </c>
      <c r="AT176" s="6">
        <f>_xll.SNL.Clients.Office.Excel.Functions.SPG($D176, AT$1, $F176, "Options: Curr=USD, Mag=Actuals")</f>
        <v>0</v>
      </c>
      <c r="AU176" s="6">
        <f>_xll.SNL.Clients.Office.Excel.Functions.SPG($D176, AU$1, $F176, "Options: Curr=USD, Mag=Actuals")</f>
        <v>0</v>
      </c>
      <c r="AV176" s="6">
        <f>_xll.SNL.Clients.Office.Excel.Functions.SPG($D176, AV$1, $F176, "Options: Curr=USD, Mag=Actuals")</f>
        <v>0</v>
      </c>
      <c r="AW176" s="6">
        <f>_xll.SNL.Clients.Office.Excel.Functions.SPG($D176, AW$1, $F176, "Options: Curr=USD, Mag=Actuals")</f>
        <v>0</v>
      </c>
      <c r="AX176" s="6">
        <f>_xll.SNL.Clients.Office.Excel.Functions.SPG($D176, AX$1, $F176, "Options: Curr=USD, Mag=Actuals")</f>
        <v>0</v>
      </c>
      <c r="AY176" s="6">
        <f>_xll.SNL.Clients.Office.Excel.Functions.SPG($D176, AY$1, $F176, "Options: Curr=USD, Mag=Actuals")</f>
        <v>0</v>
      </c>
      <c r="AZ176" s="6">
        <f>_xll.SNL.Clients.Office.Excel.Functions.SPG($D176, AZ$1, $F176, "Options: Curr=USD, Mag=Actuals")</f>
        <v>0</v>
      </c>
      <c r="BA176" s="6">
        <f>_xll.SNL.Clients.Office.Excel.Functions.SPG($D176, BA$1, $F176, "Options: Curr=USD, Mag=Actuals")</f>
        <v>0</v>
      </c>
      <c r="BB176" s="6">
        <f>_xll.SNL.Clients.Office.Excel.Functions.SPG($D176, BB$1, $F176, "Options: Curr=USD, Mag=Actuals")</f>
        <v>0</v>
      </c>
      <c r="BC176" s="6">
        <f>_xll.SNL.Clients.Office.Excel.Functions.SPG($D176, BC$1, $F176, "Options: Curr=USD, Mag=Actuals")</f>
        <v>0</v>
      </c>
      <c r="BD176" s="6">
        <f>_xll.SNL.Clients.Office.Excel.Functions.SPG($D176, BD$1, $F176, "Options: Curr=USD, Mag=Actuals")</f>
        <v>0</v>
      </c>
      <c r="BE176" s="6">
        <f>_xll.SNL.Clients.Office.Excel.Functions.SPG($D176, BE$1, $F176, "Options: Curr=USD, Mag=Actuals")</f>
        <v>0</v>
      </c>
      <c r="BF176" s="6">
        <f>_xll.SNL.Clients.Office.Excel.Functions.SPG($D176, BF$1, $F176, "Options: Curr=USD, Mag=Actuals")</f>
        <v>0</v>
      </c>
      <c r="BG176" s="6">
        <f>_xll.SNL.Clients.Office.Excel.Functions.SPG($D176, BG$1, $F176, "Options: Curr=USD, Mag=Actuals")</f>
        <v>0</v>
      </c>
      <c r="BH176" s="6">
        <f>_xll.SNL.Clients.Office.Excel.Functions.SPG($D176, BH$1, $F176, "Options: Curr=USD, Mag=Actuals")</f>
        <v>0</v>
      </c>
      <c r="BI176" s="6">
        <f>_xll.SNL.Clients.Office.Excel.Functions.SPG($D176, BI$1, $F176, "Options: Curr=USD, Mag=Actuals")</f>
        <v>0</v>
      </c>
      <c r="BJ176" s="6">
        <f>_xll.SNL.Clients.Office.Excel.Functions.SPG($D176, BJ$1, $F176, "Options: Curr=USD, Mag=Actuals")</f>
        <v>0</v>
      </c>
      <c r="BK176" s="6">
        <f>_xll.SNL.Clients.Office.Excel.Functions.SPG($D176, BK$1, $F176, "Options: Curr=USD, Mag=Actuals")</f>
        <v>0</v>
      </c>
      <c r="BL176" s="6">
        <f>_xll.SNL.Clients.Office.Excel.Functions.SPG($D176, BL$1, $F176, "Options: Curr=USD, Mag=Actuals")</f>
        <v>0</v>
      </c>
      <c r="BM176" s="6">
        <f>_xll.SNL.Clients.Office.Excel.Functions.SPG($D176, BM$1, $F176, "Options: Curr=USD, Mag=Actuals")</f>
        <v>0</v>
      </c>
      <c r="BN176" s="6">
        <f>_xll.SNL.Clients.Office.Excel.Functions.SPG($D176, BN$1, $F176, "Options: Curr=USD, Mag=Actuals")</f>
        <v>0</v>
      </c>
      <c r="BO176" s="6">
        <f>_xll.SNL.Clients.Office.Excel.Functions.SPG($D176, BO$1, $F176, "Options: Curr=USD, Mag=Actuals")</f>
        <v>0</v>
      </c>
      <c r="BP176" s="6">
        <f>_xll.SNL.Clients.Office.Excel.Functions.SPG($D176, BP$1, $F176, "Options: Curr=USD, Mag=Actuals")</f>
        <v>0</v>
      </c>
      <c r="BQ176" s="6">
        <f>_xll.SNL.Clients.Office.Excel.Functions.SPG($D176, BQ$1, $F176, "Options: Curr=USD, Mag=Actuals")</f>
        <v>0</v>
      </c>
      <c r="BR176" s="6">
        <f>_xll.SNL.Clients.Office.Excel.Functions.SPG($D176, BR$1, $F176, "Options: Curr=USD, Mag=Actuals")</f>
        <v>0</v>
      </c>
      <c r="BS176" s="6">
        <f>_xll.SNL.Clients.Office.Excel.Functions.SPG($D176, BS$1, $F176, "Options: Curr=USD, Mag=Actuals")</f>
        <v>0</v>
      </c>
      <c r="BT176" s="6">
        <f>_xll.SNL.Clients.Office.Excel.Functions.SPG($D176, BT$1, $F176, "Options: Curr=USD, Mag=Actuals")</f>
        <v>0</v>
      </c>
      <c r="BU176" s="6">
        <f>_xll.SNL.Clients.Office.Excel.Functions.SPG($D176, BU$1, $F176, "Options: Curr=USD, Mag=Actuals")</f>
        <v>0</v>
      </c>
      <c r="BV176" s="6">
        <f>_xll.SNL.Clients.Office.Excel.Functions.SPG($D176, BV$1, $F176, "Options: Curr=USD, Mag=Actuals")</f>
        <v>0</v>
      </c>
      <c r="BW176" s="6">
        <f>_xll.SNL.Clients.Office.Excel.Functions.SPG($D176, BW$1, $F176, "Options: Curr=USD, Mag=Actuals")</f>
        <v>0</v>
      </c>
      <c r="BX176" s="6">
        <f>_xll.SNL.Clients.Office.Excel.Functions.SPG($D176, BX$1, $F176, "Options: Curr=USD, Mag=Actuals")</f>
        <v>0</v>
      </c>
      <c r="BY176" s="6">
        <f>_xll.SNL.Clients.Office.Excel.Functions.SPG($D176, BY$1, $F176, "Options: Curr=USD, Mag=Actuals")</f>
        <v>0</v>
      </c>
      <c r="BZ176" s="6">
        <f>_xll.SNL.Clients.Office.Excel.Functions.SPG($D176, BZ$1, $F176, "Options: Curr=USD, Mag=Actuals")</f>
        <v>0</v>
      </c>
      <c r="CA176" s="6" t="str">
        <f>_xll.SNL.Clients.Office.Excel.Functions.SPG($D176, CA$1, $F176, "Options: Curr=USD, Mag=Actuals")</f>
        <v>Nonperforming Loans</v>
      </c>
      <c r="CB176" s="6">
        <f>_xll.SNL.Clients.Office.Excel.Functions.SPG($D176, CB$1, $F176, "Options: Curr=USD, Mag=Actuals")</f>
        <v>0</v>
      </c>
      <c r="CC176" s="6">
        <f>_xll.SNL.Clients.Office.Excel.Functions.SPG($D176, CC$1, $F176, "Options: Curr=USD, Mag=Actuals")</f>
        <v>0</v>
      </c>
      <c r="CD176" s="6">
        <f>_xll.SNL.Clients.Office.Excel.Functions.SPG($D176, CD$1, $F176, "Options: Curr=USD, Mag=Actuals")</f>
        <v>0</v>
      </c>
      <c r="CE176" s="6">
        <f>_xll.SNL.Clients.Office.Excel.Functions.SPG($D176, CE$1, $F176, "Options: Curr=USD, Mag=Actuals")</f>
        <v>0</v>
      </c>
      <c r="CF176" s="6">
        <f>_xll.SNL.Clients.Office.Excel.Functions.SPG($D176, CF$1, $F176, "Options: Curr=USD, Mag=Actuals")</f>
        <v>0</v>
      </c>
      <c r="CG176" s="6">
        <f>_xll.SNL.Clients.Office.Excel.Functions.SPG($D176, CG$1, $F176, "Options: Curr=USD, Mag=Actuals")</f>
        <v>0</v>
      </c>
    </row>
    <row r="177" spans="1:85" x14ac:dyDescent="0.3">
      <c r="A177" s="10" t="s">
        <v>94</v>
      </c>
      <c r="B177" s="10" t="s">
        <v>85</v>
      </c>
      <c r="C177" s="10" t="s">
        <v>4</v>
      </c>
      <c r="D177">
        <v>4147550</v>
      </c>
      <c r="E177" s="10" t="s">
        <v>19</v>
      </c>
      <c r="F177" s="10" t="s">
        <v>54</v>
      </c>
      <c r="G177">
        <v>12.76</v>
      </c>
      <c r="H177">
        <v>107.44</v>
      </c>
      <c r="I177">
        <v>94.68</v>
      </c>
      <c r="J177">
        <v>734.53</v>
      </c>
      <c r="K177">
        <v>602.99</v>
      </c>
      <c r="L177">
        <v>10.97</v>
      </c>
      <c r="M177">
        <v>1194.4396088431326</v>
      </c>
      <c r="N177">
        <v>1218.1400000000001</v>
      </c>
      <c r="O177">
        <v>16.79</v>
      </c>
      <c r="P177">
        <v>0</v>
      </c>
      <c r="Q177">
        <v>8.35</v>
      </c>
      <c r="R177">
        <v>8.32</v>
      </c>
      <c r="S177" t="str">
        <f>_xll.SNL.Clients.Office.Excel.Functions.SPG(D177, S$1, F177, "Options: Curr=USD, Mag=Actuals")</f>
        <v>China Construction Bank Corporation (SEHK:939)</v>
      </c>
      <c r="T177" t="str">
        <f>_xll.SNL.Clients.Office.Excel.Functions.SPG($D177, T$1, $F177, "Options: Curr=USD, Mag=Actuals")</f>
        <v>China Construction Bank Corporation</v>
      </c>
      <c r="U177" s="6">
        <f>_xll.SNL.Clients.Office.Excel.Functions.SPG($D177, U$1, $F177, "Options: Curr=USD, Mag=Actuals")</f>
        <v>0</v>
      </c>
      <c r="V177" t="str">
        <f>_xll.SNL.Clients.Office.Excel.Functions.SPG($D177, V$1, $F177, "Options: Curr=USD, Mag=Actuals")</f>
        <v>SEHK:939</v>
      </c>
      <c r="W177" t="str">
        <f>_xll.SNL.Clients.Office.Excel.Functions.SPG($D177, W$1, $F177, "Options: Curr=USD, Mag=Actuals")</f>
        <v>Bank</v>
      </c>
      <c r="X177" s="6">
        <f>_xll.SNL.Clients.Office.Excel.Functions.SPG($D177, X$1, $F177, "Options: Curr=USD, Mag=Actuals")</f>
        <v>0</v>
      </c>
      <c r="Y177" s="6">
        <f>_xll.SNL.Clients.Office.Excel.Functions.SPG($D177, Y$1, $F177, "Options: Curr=USD, Mag=Actuals")</f>
        <v>0</v>
      </c>
      <c r="Z177" s="6">
        <f>_xll.SNL.Clients.Office.Excel.Functions.SPG($D177, Z$1, $F177, "Options: Curr=USD, Mag=Actuals")</f>
        <v>0</v>
      </c>
      <c r="AA177" s="6">
        <f>_xll.SNL.Clients.Office.Excel.Functions.SPG($D177, AA$1, $F177, "Options: Curr=USD, Mag=Actuals")</f>
        <v>0</v>
      </c>
      <c r="AB177" s="6">
        <f>_xll.SNL.Clients.Office.Excel.Functions.SPG($D177, AB$1, $F177, "Options: Curr=USD, Mag=Actuals")</f>
        <v>0</v>
      </c>
      <c r="AC177" s="6">
        <f>_xll.SNL.Clients.Office.Excel.Functions.SPG($D177, AC$1, $F177, "Options: Curr=USD, Mag=Actuals")</f>
        <v>0</v>
      </c>
      <c r="AD177" s="6">
        <f>_xll.SNL.Clients.Office.Excel.Functions.SPG($D177, AD$1, $F177, "Options: Curr=USD, Mag=Actuals")</f>
        <v>0</v>
      </c>
      <c r="AE177" s="6">
        <f>_xll.SNL.Clients.Office.Excel.Functions.SPG($D177, AE$1, $F177, "Options: Curr=USD, Mag=Actuals")</f>
        <v>0</v>
      </c>
      <c r="AF177" s="6">
        <f>_xll.SNL.Clients.Office.Excel.Functions.SPG($D177, AF$1, $F177, "Options: Curr=USD, Mag=Actuals")</f>
        <v>0</v>
      </c>
      <c r="AG177" s="6">
        <f>_xll.SNL.Clients.Office.Excel.Functions.SPG($D177, AG$1, $F177, "Options: Curr=USD, Mag=Actuals")</f>
        <v>0</v>
      </c>
      <c r="AH177" s="6">
        <f>_xll.SNL.Clients.Office.Excel.Functions.SPG($D177, AH$1, $F177, "Options: Curr=USD, Mag=Actuals")</f>
        <v>0</v>
      </c>
      <c r="AI177" s="6" t="str">
        <f>_xll.SNL.Clients.Office.Excel.Functions.SPG($D177, AI$1, $F177, "Options: Curr=USD, Mag=Actuals")</f>
        <v/>
      </c>
      <c r="AJ177" s="6" t="str">
        <f>_xll.SNL.Clients.Office.Excel.Functions.SPG($D177, AJ$1, $F177, "Options: Curr=USD, Mag=Actuals")</f>
        <v>#INVALID FUNCTION PARAMETER</v>
      </c>
      <c r="AK177" s="6" t="str">
        <f>_xll.SNL.Clients.Office.Excel.Functions.SPG($D177, AK$1, $F177, "Options: Curr=USD, Mag=Actuals")</f>
        <v>#INVALID FUNCTION PARAMETER</v>
      </c>
      <c r="AL177" s="6" t="str">
        <f>_xll.SNL.Clients.Office.Excel.Functions.SPG($D177, AL$1, $F177, "Options: Curr=USD, Mag=Actuals")</f>
        <v>#INVALID FUNCTION PARAMETER</v>
      </c>
      <c r="AM177" s="6" t="str">
        <f>_xll.SNL.Clients.Office.Excel.Functions.SPG($D177, AM$1, $F177, "Options: Curr=USD, Mag=Actuals")</f>
        <v>#INVALID FUNCTION PARAMETER</v>
      </c>
      <c r="AN177" s="6">
        <f>_xll.SNL.Clients.Office.Excel.Functions.SPG($D177, AN$1, $F177, "Options: Curr=USD, Mag=Actuals")</f>
        <v>0</v>
      </c>
      <c r="AO177" s="6">
        <f>_xll.SNL.Clients.Office.Excel.Functions.SPG($D177, AO$1, $F177, "Options: Curr=USD, Mag=Actuals")</f>
        <v>0</v>
      </c>
      <c r="AP177" s="6">
        <f>_xll.SNL.Clients.Office.Excel.Functions.SPG($D177, AP$1, $F177, "Options: Curr=USD, Mag=Actuals")</f>
        <v>0</v>
      </c>
      <c r="AQ177" s="6">
        <f>_xll.SNL.Clients.Office.Excel.Functions.SPG($D177, AQ$1, $F177, "Options: Curr=USD, Mag=Actuals")</f>
        <v>0</v>
      </c>
      <c r="AR177" s="6">
        <f>_xll.SNL.Clients.Office.Excel.Functions.SPG($D177, AR$1, $F177, "Options: Curr=USD, Mag=Actuals")</f>
        <v>0</v>
      </c>
      <c r="AS177" s="6">
        <f>_xll.SNL.Clients.Office.Excel.Functions.SPG($D177, AS$1, $F177, "Options: Curr=USD, Mag=Actuals")</f>
        <v>0</v>
      </c>
      <c r="AT177" s="6">
        <f>_xll.SNL.Clients.Office.Excel.Functions.SPG($D177, AT$1, $F177, "Options: Curr=USD, Mag=Actuals")</f>
        <v>0</v>
      </c>
      <c r="AU177" s="6">
        <f>_xll.SNL.Clients.Office.Excel.Functions.SPG($D177, AU$1, $F177, "Options: Curr=USD, Mag=Actuals")</f>
        <v>0</v>
      </c>
      <c r="AV177" s="6">
        <f>_xll.SNL.Clients.Office.Excel.Functions.SPG($D177, AV$1, $F177, "Options: Curr=USD, Mag=Actuals")</f>
        <v>0</v>
      </c>
      <c r="AW177" s="6">
        <f>_xll.SNL.Clients.Office.Excel.Functions.SPG($D177, AW$1, $F177, "Options: Curr=USD, Mag=Actuals")</f>
        <v>0</v>
      </c>
      <c r="AX177" s="6">
        <f>_xll.SNL.Clients.Office.Excel.Functions.SPG($D177, AX$1, $F177, "Options: Curr=USD, Mag=Actuals")</f>
        <v>0</v>
      </c>
      <c r="AY177" s="6">
        <f>_xll.SNL.Clients.Office.Excel.Functions.SPG($D177, AY$1, $F177, "Options: Curr=USD, Mag=Actuals")</f>
        <v>0</v>
      </c>
      <c r="AZ177" s="6">
        <f>_xll.SNL.Clients.Office.Excel.Functions.SPG($D177, AZ$1, $F177, "Options: Curr=USD, Mag=Actuals")</f>
        <v>0</v>
      </c>
      <c r="BA177" s="6">
        <f>_xll.SNL.Clients.Office.Excel.Functions.SPG($D177, BA$1, $F177, "Options: Curr=USD, Mag=Actuals")</f>
        <v>0</v>
      </c>
      <c r="BB177" s="6">
        <f>_xll.SNL.Clients.Office.Excel.Functions.SPG($D177, BB$1, $F177, "Options: Curr=USD, Mag=Actuals")</f>
        <v>0</v>
      </c>
      <c r="BC177" s="6">
        <f>_xll.SNL.Clients.Office.Excel.Functions.SPG($D177, BC$1, $F177, "Options: Curr=USD, Mag=Actuals")</f>
        <v>0</v>
      </c>
      <c r="BD177" s="6">
        <f>_xll.SNL.Clients.Office.Excel.Functions.SPG($D177, BD$1, $F177, "Options: Curr=USD, Mag=Actuals")</f>
        <v>0</v>
      </c>
      <c r="BE177" s="6">
        <f>_xll.SNL.Clients.Office.Excel.Functions.SPG($D177, BE$1, $F177, "Options: Curr=USD, Mag=Actuals")</f>
        <v>0</v>
      </c>
      <c r="BF177" s="6">
        <f>_xll.SNL.Clients.Office.Excel.Functions.SPG($D177, BF$1, $F177, "Options: Curr=USD, Mag=Actuals")</f>
        <v>0</v>
      </c>
      <c r="BG177" s="6">
        <f>_xll.SNL.Clients.Office.Excel.Functions.SPG($D177, BG$1, $F177, "Options: Curr=USD, Mag=Actuals")</f>
        <v>0</v>
      </c>
      <c r="BH177" s="6">
        <f>_xll.SNL.Clients.Office.Excel.Functions.SPG($D177, BH$1, $F177, "Options: Curr=USD, Mag=Actuals")</f>
        <v>0</v>
      </c>
      <c r="BI177" s="6">
        <f>_xll.SNL.Clients.Office.Excel.Functions.SPG($D177, BI$1, $F177, "Options: Curr=USD, Mag=Actuals")</f>
        <v>0</v>
      </c>
      <c r="BJ177" s="6">
        <f>_xll.SNL.Clients.Office.Excel.Functions.SPG($D177, BJ$1, $F177, "Options: Curr=USD, Mag=Actuals")</f>
        <v>0</v>
      </c>
      <c r="BK177" s="6">
        <f>_xll.SNL.Clients.Office.Excel.Functions.SPG($D177, BK$1, $F177, "Options: Curr=USD, Mag=Actuals")</f>
        <v>0</v>
      </c>
      <c r="BL177" s="6">
        <f>_xll.SNL.Clients.Office.Excel.Functions.SPG($D177, BL$1, $F177, "Options: Curr=USD, Mag=Actuals")</f>
        <v>0</v>
      </c>
      <c r="BM177" s="6">
        <f>_xll.SNL.Clients.Office.Excel.Functions.SPG($D177, BM$1, $F177, "Options: Curr=USD, Mag=Actuals")</f>
        <v>0</v>
      </c>
      <c r="BN177" s="6">
        <f>_xll.SNL.Clients.Office.Excel.Functions.SPG($D177, BN$1, $F177, "Options: Curr=USD, Mag=Actuals")</f>
        <v>0</v>
      </c>
      <c r="BO177" s="6">
        <f>_xll.SNL.Clients.Office.Excel.Functions.SPG($D177, BO$1, $F177, "Options: Curr=USD, Mag=Actuals")</f>
        <v>0</v>
      </c>
      <c r="BP177" s="6">
        <f>_xll.SNL.Clients.Office.Excel.Functions.SPG($D177, BP$1, $F177, "Options: Curr=USD, Mag=Actuals")</f>
        <v>0</v>
      </c>
      <c r="BQ177" s="6">
        <f>_xll.SNL.Clients.Office.Excel.Functions.SPG($D177, BQ$1, $F177, "Options: Curr=USD, Mag=Actuals")</f>
        <v>0</v>
      </c>
      <c r="BR177" s="6">
        <f>_xll.SNL.Clients.Office.Excel.Functions.SPG($D177, BR$1, $F177, "Options: Curr=USD, Mag=Actuals")</f>
        <v>0</v>
      </c>
      <c r="BS177" s="6">
        <f>_xll.SNL.Clients.Office.Excel.Functions.SPG($D177, BS$1, $F177, "Options: Curr=USD, Mag=Actuals")</f>
        <v>0</v>
      </c>
      <c r="BT177" s="6">
        <f>_xll.SNL.Clients.Office.Excel.Functions.SPG($D177, BT$1, $F177, "Options: Curr=USD, Mag=Actuals")</f>
        <v>0</v>
      </c>
      <c r="BU177" s="6">
        <f>_xll.SNL.Clients.Office.Excel.Functions.SPG($D177, BU$1, $F177, "Options: Curr=USD, Mag=Actuals")</f>
        <v>0</v>
      </c>
      <c r="BV177" s="6">
        <f>_xll.SNL.Clients.Office.Excel.Functions.SPG($D177, BV$1, $F177, "Options: Curr=USD, Mag=Actuals")</f>
        <v>0</v>
      </c>
      <c r="BW177" s="6">
        <f>_xll.SNL.Clients.Office.Excel.Functions.SPG($D177, BW$1, $F177, "Options: Curr=USD, Mag=Actuals")</f>
        <v>0</v>
      </c>
      <c r="BX177" s="6">
        <f>_xll.SNL.Clients.Office.Excel.Functions.SPG($D177, BX$1, $F177, "Options: Curr=USD, Mag=Actuals")</f>
        <v>0</v>
      </c>
      <c r="BY177" s="6">
        <f>_xll.SNL.Clients.Office.Excel.Functions.SPG($D177, BY$1, $F177, "Options: Curr=USD, Mag=Actuals")</f>
        <v>0</v>
      </c>
      <c r="BZ177" s="6">
        <f>_xll.SNL.Clients.Office.Excel.Functions.SPG($D177, BZ$1, $F177, "Options: Curr=USD, Mag=Actuals")</f>
        <v>0</v>
      </c>
      <c r="CA177" s="6" t="str">
        <f>_xll.SNL.Clients.Office.Excel.Functions.SPG($D177, CA$1, $F177, "Options: Curr=USD, Mag=Actuals")</f>
        <v>Nonperforming Loans</v>
      </c>
      <c r="CB177" s="6">
        <f>_xll.SNL.Clients.Office.Excel.Functions.SPG($D177, CB$1, $F177, "Options: Curr=USD, Mag=Actuals")</f>
        <v>0</v>
      </c>
      <c r="CC177" s="6">
        <f>_xll.SNL.Clients.Office.Excel.Functions.SPG($D177, CC$1, $F177, "Options: Curr=USD, Mag=Actuals")</f>
        <v>0</v>
      </c>
      <c r="CD177" s="6">
        <f>_xll.SNL.Clients.Office.Excel.Functions.SPG($D177, CD$1, $F177, "Options: Curr=USD, Mag=Actuals")</f>
        <v>0</v>
      </c>
      <c r="CE177" s="6">
        <f>_xll.SNL.Clients.Office.Excel.Functions.SPG($D177, CE$1, $F177, "Options: Curr=USD, Mag=Actuals")</f>
        <v>0</v>
      </c>
      <c r="CF177" s="6">
        <f>_xll.SNL.Clients.Office.Excel.Functions.SPG($D177, CF$1, $F177, "Options: Curr=USD, Mag=Actuals")</f>
        <v>0</v>
      </c>
      <c r="CG177" s="6">
        <f>_xll.SNL.Clients.Office.Excel.Functions.SPG($D177, CG$1, $F177, "Options: Curr=USD, Mag=Actuals")</f>
        <v>0</v>
      </c>
    </row>
    <row r="178" spans="1:85" x14ac:dyDescent="0.3">
      <c r="A178" s="10" t="s">
        <v>94</v>
      </c>
      <c r="B178" s="10" t="s">
        <v>85</v>
      </c>
      <c r="C178" s="10" t="s">
        <v>4</v>
      </c>
      <c r="D178">
        <v>4147550</v>
      </c>
      <c r="E178" s="10" t="s">
        <v>19</v>
      </c>
      <c r="F178" s="10" t="s">
        <v>55</v>
      </c>
      <c r="G178">
        <v>12.15</v>
      </c>
      <c r="H178">
        <v>126.83</v>
      </c>
      <c r="I178">
        <v>114.68</v>
      </c>
      <c r="J178">
        <v>863.74</v>
      </c>
      <c r="K178">
        <v>703.2</v>
      </c>
      <c r="L178">
        <v>9.93</v>
      </c>
      <c r="M178">
        <v>1318.9451430367656</v>
      </c>
      <c r="N178">
        <v>1228.3</v>
      </c>
      <c r="O178">
        <v>8.31</v>
      </c>
      <c r="P178">
        <v>0</v>
      </c>
      <c r="Q178">
        <v>8.31</v>
      </c>
      <c r="R178">
        <v>8.3000000000000007</v>
      </c>
      <c r="S178" t="str">
        <f>_xll.SNL.Clients.Office.Excel.Functions.SPG(D178, S$1, F178, "Options: Curr=USD, Mag=Actuals")</f>
        <v>China Construction Bank Corporation (SEHK:939)</v>
      </c>
      <c r="T178" t="str">
        <f>_xll.SNL.Clients.Office.Excel.Functions.SPG($D178, T$1, $F178, "Options: Curr=USD, Mag=Actuals")</f>
        <v>China Construction Bank Corporation</v>
      </c>
      <c r="U178" s="6">
        <f>_xll.SNL.Clients.Office.Excel.Functions.SPG($D178, U$1, $F178, "Options: Curr=USD, Mag=Actuals")</f>
        <v>0</v>
      </c>
      <c r="V178" t="str">
        <f>_xll.SNL.Clients.Office.Excel.Functions.SPG($D178, V$1, $F178, "Options: Curr=USD, Mag=Actuals")</f>
        <v>SEHK:939</v>
      </c>
      <c r="W178" t="str">
        <f>_xll.SNL.Clients.Office.Excel.Functions.SPG($D178, W$1, $F178, "Options: Curr=USD, Mag=Actuals")</f>
        <v>Bank</v>
      </c>
      <c r="X178" s="6">
        <f>_xll.SNL.Clients.Office.Excel.Functions.SPG($D178, X$1, $F178, "Options: Curr=USD, Mag=Actuals")</f>
        <v>4512294775.1045542</v>
      </c>
      <c r="Y178" s="6">
        <f>_xll.SNL.Clients.Office.Excel.Functions.SPG($D178, Y$1, $F178, "Options: Curr=USD, Mag=Actuals")</f>
        <v>0</v>
      </c>
      <c r="Z178" s="6">
        <f>_xll.SNL.Clients.Office.Excel.Functions.SPG($D178, Z$1, $F178, "Options: Curr=USD, Mag=Actuals")</f>
        <v>11580016283.996874</v>
      </c>
      <c r="AA178" s="6">
        <f>_xll.SNL.Clients.Office.Excel.Functions.SPG($D178, AA$1, $F178, "Options: Curr=USD, Mag=Actuals")</f>
        <v>580075027.21320152</v>
      </c>
      <c r="AB178" s="6">
        <f>_xll.SNL.Clients.Office.Excel.Functions.SPG($D178, AB$1, $F178, "Options: Curr=USD, Mag=Actuals")</f>
        <v>0</v>
      </c>
      <c r="AC178" s="6">
        <f>_xll.SNL.Clients.Office.Excel.Functions.SPG($D178, AC$1, $F178, "Options: Curr=USD, Mag=Actuals")</f>
        <v>0</v>
      </c>
      <c r="AD178" s="6">
        <f>_xll.SNL.Clients.Office.Excel.Functions.SPG($D178, AD$1, $F178, "Options: Curr=USD, Mag=Actuals")</f>
        <v>0</v>
      </c>
      <c r="AE178" s="6">
        <f>_xll.SNL.Clients.Office.Excel.Functions.SPG($D178, AE$1, $F178, "Options: Curr=USD, Mag=Actuals")</f>
        <v>0</v>
      </c>
      <c r="AF178" s="6">
        <f>_xll.SNL.Clients.Office.Excel.Functions.SPG($D178, AF$1, $F178, "Options: Curr=USD, Mag=Actuals")</f>
        <v>197172583500</v>
      </c>
      <c r="AG178" s="6">
        <f>_xll.SNL.Clients.Office.Excel.Functions.SPG($D178, AG$1, $F178, "Options: Curr=USD, Mag=Actuals")</f>
        <v>21355612500</v>
      </c>
      <c r="AH178" s="6">
        <f>_xll.SNL.Clients.Office.Excel.Functions.SPG($D178, AH$1, $F178, "Options: Curr=USD, Mag=Actuals")</f>
        <v>5560593000</v>
      </c>
      <c r="AI178" s="6">
        <f>_xll.SNL.Clients.Office.Excel.Functions.SPG($D178, AI$1, $F178, "Options: Curr=USD, Mag=Actuals")</f>
        <v>35430</v>
      </c>
      <c r="AJ178" s="6" t="str">
        <f>_xll.SNL.Clients.Office.Excel.Functions.SPG($D178, AJ$1, $F178, "Options: Curr=USD, Mag=Actuals")</f>
        <v>#INVALID FUNCTION PARAMETER</v>
      </c>
      <c r="AK178" s="6" t="str">
        <f>_xll.SNL.Clients.Office.Excel.Functions.SPG($D178, AK$1, $F178, "Options: Curr=USD, Mag=Actuals")</f>
        <v>#INVALID FUNCTION PARAMETER</v>
      </c>
      <c r="AL178" s="6" t="str">
        <f>_xll.SNL.Clients.Office.Excel.Functions.SPG($D178, AL$1, $F178, "Options: Curr=USD, Mag=Actuals")</f>
        <v>#INVALID FUNCTION PARAMETER</v>
      </c>
      <c r="AM178" s="6" t="str">
        <f>_xll.SNL.Clients.Office.Excel.Functions.SPG($D178, AM$1, $F178, "Options: Curr=USD, Mag=Actuals")</f>
        <v>#INVALID FUNCTION PARAMETER</v>
      </c>
      <c r="AN178" s="6">
        <f>_xll.SNL.Clients.Office.Excel.Functions.SPG($D178, AN$1, $F178, "Options: Curr=USD, Mag=Actuals")</f>
        <v>197172583500</v>
      </c>
      <c r="AO178" s="6">
        <f>_xll.SNL.Clients.Office.Excel.Functions.SPG($D178, AO$1, $F178, "Options: Curr=USD, Mag=Actuals")</f>
        <v>123012545500</v>
      </c>
      <c r="AP178" s="6">
        <f>_xll.SNL.Clients.Office.Excel.Functions.SPG($D178, AP$1, $F178, "Options: Curr=USD, Mag=Actuals")</f>
        <v>144285736000</v>
      </c>
      <c r="AQ178" s="6">
        <f>_xll.SNL.Clients.Office.Excel.Functions.SPG($D178, AQ$1, $F178, "Options: Curr=USD, Mag=Actuals")</f>
        <v>5560593000</v>
      </c>
      <c r="AR178" s="6">
        <f>_xll.SNL.Clients.Office.Excel.Functions.SPG($D178, AR$1, $F178, "Options: Curr=USD, Mag=Actuals")</f>
        <v>5560593000</v>
      </c>
      <c r="AS178" s="6">
        <f>_xll.SNL.Clients.Office.Excel.Functions.SPG($D178, AS$1, $F178, "Options: Curr=USD, Mag=Actuals")</f>
        <v>4508869000</v>
      </c>
      <c r="AT178" s="6">
        <f>_xll.SNL.Clients.Office.Excel.Functions.SPG($D178, AT$1, $F178, "Options: Curr=USD, Mag=Actuals")</f>
        <v>62.388260739100197</v>
      </c>
      <c r="AU178" s="6">
        <f>_xll.SNL.Clients.Office.Excel.Functions.SPG($D178, AU$1, $F178, "Options: Curr=USD, Mag=Actuals")</f>
        <v>85.256206822828304</v>
      </c>
      <c r="AV178" s="6">
        <f>_xll.SNL.Clients.Office.Excel.Functions.SPG($D178, AV$1, $F178, "Options: Curr=USD, Mag=Actuals")</f>
        <v>2.8201654110800898</v>
      </c>
      <c r="AW178" s="6">
        <f>_xll.SNL.Clients.Office.Excel.Functions.SPG($D178, AW$1, $F178, "Options: Curr=USD, Mag=Actuals")</f>
        <v>2.2990257188833101</v>
      </c>
      <c r="AX178" s="6">
        <f>_xll.SNL.Clients.Office.Excel.Functions.SPG($D178, AX$1, $F178, "Options: Curr=USD, Mag=Actuals")</f>
        <v>580075027.21320152</v>
      </c>
      <c r="AY178" s="6">
        <f>_xll.SNL.Clients.Office.Excel.Functions.SPG($D178, AY$1, $F178, "Options: Curr=USD, Mag=Actuals")</f>
        <v>580075027.21320152</v>
      </c>
      <c r="AZ178" s="6">
        <f>_xll.SNL.Clients.Office.Excel.Functions.SPG($D178, AZ$1, $F178, "Options: Curr=USD, Mag=Actuals")</f>
        <v>0</v>
      </c>
      <c r="BA178" s="6">
        <f>_xll.SNL.Clients.Office.Excel.Functions.SPG($D178, BA$1, $F178, "Options: Curr=USD, Mag=Actuals")</f>
        <v>0</v>
      </c>
      <c r="BB178" s="6">
        <f>_xll.SNL.Clients.Office.Excel.Functions.SPG($D178, BB$1, $F178, "Options: Curr=USD, Mag=Actuals")</f>
        <v>0</v>
      </c>
      <c r="BC178" s="6">
        <f>_xll.SNL.Clients.Office.Excel.Functions.SPG($D178, BC$1, $F178, "Options: Curr=USD, Mag=Actuals")</f>
        <v>0</v>
      </c>
      <c r="BD178" s="6">
        <f>_xll.SNL.Clients.Office.Excel.Functions.SPG($D178, BD$1, $F178, "Options: Curr=USD, Mag=Actuals")</f>
        <v>0</v>
      </c>
      <c r="BE178" s="6">
        <f>_xll.SNL.Clients.Office.Excel.Functions.SPG($D178, BE$1, $F178, "Options: Curr=USD, Mag=Actuals")</f>
        <v>0</v>
      </c>
      <c r="BF178" s="6">
        <f>_xll.SNL.Clients.Office.Excel.Functions.SPG($D178, BF$1, $F178, "Options: Curr=USD, Mag=Actuals")</f>
        <v>0</v>
      </c>
      <c r="BG178" s="6">
        <f>_xll.SNL.Clients.Office.Excel.Functions.SPG($D178, BG$1, $F178, "Options: Curr=USD, Mag=Actuals")</f>
        <v>0</v>
      </c>
      <c r="BH178" s="6">
        <f>_xll.SNL.Clients.Office.Excel.Functions.SPG($D178, BH$1, $F178, "Options: Curr=USD, Mag=Actuals")</f>
        <v>0</v>
      </c>
      <c r="BI178" s="6">
        <f>_xll.SNL.Clients.Office.Excel.Functions.SPG($D178, BI$1, $F178, "Options: Curr=USD, Mag=Actuals")</f>
        <v>0</v>
      </c>
      <c r="BJ178" s="6">
        <f>_xll.SNL.Clients.Office.Excel.Functions.SPG($D178, BJ$1, $F178, "Options: Curr=USD, Mag=Actuals")</f>
        <v>0</v>
      </c>
      <c r="BK178" s="6">
        <f>_xll.SNL.Clients.Office.Excel.Functions.SPG($D178, BK$1, $F178, "Options: Curr=USD, Mag=Actuals")</f>
        <v>0</v>
      </c>
      <c r="BL178" s="6">
        <f>_xll.SNL.Clients.Office.Excel.Functions.SPG($D178, BL$1, $F178, "Options: Curr=USD, Mag=Actuals")</f>
        <v>0</v>
      </c>
      <c r="BM178" s="6">
        <f>_xll.SNL.Clients.Office.Excel.Functions.SPG($D178, BM$1, $F178, "Options: Curr=USD, Mag=Actuals")</f>
        <v>0</v>
      </c>
      <c r="BN178" s="6">
        <f>_xll.SNL.Clients.Office.Excel.Functions.SPG($D178, BN$1, $F178, "Options: Curr=USD, Mag=Actuals")</f>
        <v>0</v>
      </c>
      <c r="BO178" s="6">
        <f>_xll.SNL.Clients.Office.Excel.Functions.SPG($D178, BO$1, $F178, "Options: Curr=USD, Mag=Actuals")</f>
        <v>79.148822981779503</v>
      </c>
      <c r="BP178" s="6">
        <f>_xll.SNL.Clients.Office.Excel.Functions.SPG($D178, BP$1, $F178, "Options: Curr=USD, Mag=Actuals")</f>
        <v>-2.7423859555791998</v>
      </c>
      <c r="BQ178" s="6">
        <f>_xll.SNL.Clients.Office.Excel.Functions.SPG($D178, BQ$1, $F178, "Options: Curr=USD, Mag=Actuals")</f>
        <v>87.144567096688405</v>
      </c>
      <c r="BR178" s="6">
        <f>_xll.SNL.Clients.Office.Excel.Functions.SPG($D178, BR$1, $F178, "Options: Curr=USD, Mag=Actuals")</f>
        <v>0</v>
      </c>
      <c r="BS178" s="6">
        <f>_xll.SNL.Clients.Office.Excel.Functions.SPG($D178, BS$1, $F178, "Options: Curr=USD, Mag=Actuals")</f>
        <v>0</v>
      </c>
      <c r="BT178" s="6">
        <f>_xll.SNL.Clients.Office.Excel.Functions.SPG($D178, BT$1, $F178, "Options: Curr=USD, Mag=Actuals")</f>
        <v>0</v>
      </c>
      <c r="BU178" s="6">
        <f>_xll.SNL.Clients.Office.Excel.Functions.SPG($D178, BU$1, $F178, "Options: Curr=USD, Mag=Actuals")</f>
        <v>0</v>
      </c>
      <c r="BV178" s="6">
        <f>_xll.SNL.Clients.Office.Excel.Functions.SPG($D178, BV$1, $F178, "Options: Curr=USD, Mag=Actuals")</f>
        <v>0</v>
      </c>
      <c r="BW178" s="6">
        <f>_xll.SNL.Clients.Office.Excel.Functions.SPG($D178, BW$1, $F178, "Options: Curr=USD, Mag=Actuals")</f>
        <v>0</v>
      </c>
      <c r="BX178" s="6">
        <f>_xll.SNL.Clients.Office.Excel.Functions.SPG($D178, BX$1, $F178, "Options: Curr=USD, Mag=Actuals")</f>
        <v>30815947000</v>
      </c>
      <c r="BY178" s="6">
        <f>_xll.SNL.Clients.Office.Excel.Functions.SPG($D178, BY$1, $F178, "Options: Curr=USD, Mag=Actuals")</f>
        <v>0</v>
      </c>
      <c r="BZ178" s="6">
        <f>_xll.SNL.Clients.Office.Excel.Functions.SPG($D178, BZ$1, $F178, "Options: Curr=USD, Mag=Actuals")</f>
        <v>0</v>
      </c>
      <c r="CA178" s="6" t="str">
        <f>_xll.SNL.Clients.Office.Excel.Functions.SPG($D178, CA$1, $F178, "Options: Curr=USD, Mag=Actuals")</f>
        <v>Nonperforming Loans</v>
      </c>
      <c r="CB178" s="6">
        <f>_xll.SNL.Clients.Office.Excel.Functions.SPG($D178, CB$1, $F178, "Options: Curr=USD, Mag=Actuals")</f>
        <v>0</v>
      </c>
      <c r="CC178" s="6">
        <f>_xll.SNL.Clients.Office.Excel.Functions.SPG($D178, CC$1, $F178, "Options: Curr=USD, Mag=Actuals")</f>
        <v>0</v>
      </c>
      <c r="CD178" s="6">
        <f>_xll.SNL.Clients.Office.Excel.Functions.SPG($D178, CD$1, $F178, "Options: Curr=USD, Mag=Actuals")</f>
        <v>0</v>
      </c>
      <c r="CE178" s="6">
        <f>_xll.SNL.Clients.Office.Excel.Functions.SPG($D178, CE$1, $F178, "Options: Curr=USD, Mag=Actuals")</f>
        <v>0</v>
      </c>
      <c r="CF178" s="6">
        <f>_xll.SNL.Clients.Office.Excel.Functions.SPG($D178, CF$1, $F178, "Options: Curr=USD, Mag=Actuals")</f>
        <v>0.62137740767926297</v>
      </c>
      <c r="CG178" s="6">
        <f>_xll.SNL.Clients.Office.Excel.Functions.SPG($D178, CG$1, $F178, "Options: Curr=USD, Mag=Actuals")</f>
        <v>0</v>
      </c>
    </row>
    <row r="179" spans="1:85" x14ac:dyDescent="0.3">
      <c r="A179" s="10" t="s">
        <v>94</v>
      </c>
      <c r="B179" s="10" t="s">
        <v>85</v>
      </c>
      <c r="C179" s="10" t="s">
        <v>4</v>
      </c>
      <c r="D179">
        <v>4147550</v>
      </c>
      <c r="E179" s="10" t="s">
        <v>19</v>
      </c>
      <c r="F179" s="10" t="s">
        <v>56</v>
      </c>
      <c r="G179">
        <v>36.549999999999997</v>
      </c>
      <c r="H179">
        <v>153.21</v>
      </c>
      <c r="I179">
        <v>116.66</v>
      </c>
      <c r="J179">
        <v>961.62</v>
      </c>
      <c r="K179">
        <v>776.87</v>
      </c>
      <c r="L179">
        <v>9.25</v>
      </c>
      <c r="M179">
        <v>1447.6529368164524</v>
      </c>
      <c r="N179">
        <v>1237.8</v>
      </c>
      <c r="O179">
        <v>2.79</v>
      </c>
      <c r="P179">
        <v>-0.34</v>
      </c>
      <c r="Q179">
        <v>8.2899999999999991</v>
      </c>
      <c r="R179">
        <v>8.2799999999999994</v>
      </c>
      <c r="S179" t="str">
        <f>_xll.SNL.Clients.Office.Excel.Functions.SPG(D179, S$1, F179, "Options: Curr=USD, Mag=Actuals")</f>
        <v>China Construction Bank Corporation (SEHK:939)</v>
      </c>
      <c r="T179" t="str">
        <f>_xll.SNL.Clients.Office.Excel.Functions.SPG($D179, T$1, $F179, "Options: Curr=USD, Mag=Actuals")</f>
        <v>China Construction Bank Corporation</v>
      </c>
      <c r="U179" s="6">
        <f>_xll.SNL.Clients.Office.Excel.Functions.SPG($D179, U$1, $F179, "Options: Curr=USD, Mag=Actuals")</f>
        <v>0</v>
      </c>
      <c r="V179" t="str">
        <f>_xll.SNL.Clients.Office.Excel.Functions.SPG($D179, V$1, $F179, "Options: Curr=USD, Mag=Actuals")</f>
        <v>SEHK:939</v>
      </c>
      <c r="W179" t="str">
        <f>_xll.SNL.Clients.Office.Excel.Functions.SPG($D179, W$1, $F179, "Options: Curr=USD, Mag=Actuals")</f>
        <v>Bank</v>
      </c>
      <c r="X179" s="6">
        <f>_xll.SNL.Clients.Office.Excel.Functions.SPG($D179, X$1, $F179, "Options: Curr=USD, Mag=Actuals")</f>
        <v>6330659179.6877012</v>
      </c>
      <c r="Y179" s="6">
        <f>_xll.SNL.Clients.Office.Excel.Functions.SPG($D179, Y$1, $F179, "Options: Curr=USD, Mag=Actuals")</f>
        <v>0</v>
      </c>
      <c r="Z179" s="6">
        <f>_xll.SNL.Clients.Office.Excel.Functions.SPG($D179, Z$1, $F179, "Options: Curr=USD, Mag=Actuals")</f>
        <v>9660465324.2190571</v>
      </c>
      <c r="AA179" s="6">
        <f>_xll.SNL.Clients.Office.Excel.Functions.SPG($D179, AA$1, $F179, "Options: Curr=USD, Mag=Actuals")</f>
        <v>120222232.42187883</v>
      </c>
      <c r="AB179" s="6">
        <f>_xll.SNL.Clients.Office.Excel.Functions.SPG($D179, AB$1, $F179, "Options: Curr=USD, Mag=Actuals")</f>
        <v>0</v>
      </c>
      <c r="AC179" s="6">
        <f>_xll.SNL.Clients.Office.Excel.Functions.SPG($D179, AC$1, $F179, "Options: Curr=USD, Mag=Actuals")</f>
        <v>0</v>
      </c>
      <c r="AD179" s="6">
        <f>_xll.SNL.Clients.Office.Excel.Functions.SPG($D179, AD$1, $F179, "Options: Curr=USD, Mag=Actuals")</f>
        <v>5.9856997610222902E-2</v>
      </c>
      <c r="AE179" s="6">
        <f>_xll.SNL.Clients.Office.Excel.Functions.SPG($D179, AE$1, $F179, "Options: Curr=USD, Mag=Actuals")</f>
        <v>2.0746197224129701</v>
      </c>
      <c r="AF179" s="6">
        <f>_xll.SNL.Clients.Office.Excel.Functions.SPG($D179, AF$1, $F179, "Options: Curr=USD, Mag=Actuals")</f>
        <v>204584810200</v>
      </c>
      <c r="AG179" s="6">
        <f>_xll.SNL.Clients.Office.Excel.Functions.SPG($D179, AG$1, $F179, "Options: Curr=USD, Mag=Actuals")</f>
        <v>9597339800</v>
      </c>
      <c r="AH179" s="6">
        <f>_xll.SNL.Clients.Office.Excel.Functions.SPG($D179, AH$1, $F179, "Options: Curr=USD, Mag=Actuals")</f>
        <v>6031137600</v>
      </c>
      <c r="AI179" s="6">
        <f>_xll.SNL.Clients.Office.Excel.Functions.SPG($D179, AI$1, $F179, "Options: Curr=USD, Mag=Actuals")</f>
        <v>35795</v>
      </c>
      <c r="AJ179" s="6" t="str">
        <f>_xll.SNL.Clients.Office.Excel.Functions.SPG($D179, AJ$1, $F179, "Options: Curr=USD, Mag=Actuals")</f>
        <v>#INVALID FUNCTION PARAMETER</v>
      </c>
      <c r="AK179" s="6" t="str">
        <f>_xll.SNL.Clients.Office.Excel.Functions.SPG($D179, AK$1, $F179, "Options: Curr=USD, Mag=Actuals")</f>
        <v>#INVALID FUNCTION PARAMETER</v>
      </c>
      <c r="AL179" s="6" t="str">
        <f>_xll.SNL.Clients.Office.Excel.Functions.SPG($D179, AL$1, $F179, "Options: Curr=USD, Mag=Actuals")</f>
        <v>#INVALID FUNCTION PARAMETER</v>
      </c>
      <c r="AM179" s="6" t="str">
        <f>_xll.SNL.Clients.Office.Excel.Functions.SPG($D179, AM$1, $F179, "Options: Curr=USD, Mag=Actuals")</f>
        <v>#INVALID FUNCTION PARAMETER</v>
      </c>
      <c r="AN179" s="6">
        <f>_xll.SNL.Clients.Office.Excel.Functions.SPG($D179, AN$1, $F179, "Options: Curr=USD, Mag=Actuals")</f>
        <v>204584810200</v>
      </c>
      <c r="AO179" s="6">
        <f>_xll.SNL.Clients.Office.Excel.Functions.SPG($D179, AO$1, $F179, "Options: Curr=USD, Mag=Actuals")</f>
        <v>139049417500</v>
      </c>
      <c r="AP179" s="6">
        <f>_xll.SNL.Clients.Office.Excel.Functions.SPG($D179, AP$1, $F179, "Options: Curr=USD, Mag=Actuals")</f>
        <v>160316757500</v>
      </c>
      <c r="AQ179" s="6">
        <f>_xll.SNL.Clients.Office.Excel.Functions.SPG($D179, AQ$1, $F179, "Options: Curr=USD, Mag=Actuals")</f>
        <v>6031137600</v>
      </c>
      <c r="AR179" s="6">
        <f>_xll.SNL.Clients.Office.Excel.Functions.SPG($D179, AR$1, $F179, "Options: Curr=USD, Mag=Actuals")</f>
        <v>6031137600</v>
      </c>
      <c r="AS179" s="6">
        <f>_xll.SNL.Clients.Office.Excel.Functions.SPG($D179, AS$1, $F179, "Options: Curr=USD, Mag=Actuals")</f>
        <v>0</v>
      </c>
      <c r="AT179" s="6">
        <f>_xll.SNL.Clients.Office.Excel.Functions.SPG($D179, AT$1, $F179, "Options: Curr=USD, Mag=Actuals")</f>
        <v>67.966638072526806</v>
      </c>
      <c r="AU179" s="6">
        <f>_xll.SNL.Clients.Office.Excel.Functions.SPG($D179, AU$1, $F179, "Options: Curr=USD, Mag=Actuals")</f>
        <v>86.734175309153201</v>
      </c>
      <c r="AV179" s="6">
        <f>_xll.SNL.Clients.Office.Excel.Functions.SPG($D179, AV$1, $F179, "Options: Curr=USD, Mag=Actuals")</f>
        <v>2.9479889509411898</v>
      </c>
      <c r="AW179" s="6">
        <f>_xll.SNL.Clients.Office.Excel.Functions.SPG($D179, AW$1, $F179, "Options: Curr=USD, Mag=Actuals")</f>
        <v>0</v>
      </c>
      <c r="AX179" s="6">
        <f>_xll.SNL.Clients.Office.Excel.Functions.SPG($D179, AX$1, $F179, "Options: Curr=USD, Mag=Actuals")</f>
        <v>120222232.42187883</v>
      </c>
      <c r="AY179" s="6">
        <f>_xll.SNL.Clients.Office.Excel.Functions.SPG($D179, AY$1, $F179, "Options: Curr=USD, Mag=Actuals")</f>
        <v>120222232.42187883</v>
      </c>
      <c r="AZ179" s="6">
        <f>_xll.SNL.Clients.Office.Excel.Functions.SPG($D179, AZ$1, $F179, "Options: Curr=USD, Mag=Actuals")</f>
        <v>5.9856997610222902E-2</v>
      </c>
      <c r="BA179" s="6">
        <f>_xll.SNL.Clients.Office.Excel.Functions.SPG($D179, BA$1, $F179, "Options: Curr=USD, Mag=Actuals")</f>
        <v>2.0746197224129701</v>
      </c>
      <c r="BB179" s="6">
        <f>_xll.SNL.Clients.Office.Excel.Functions.SPG($D179, BB$1, $F179, "Options: Curr=USD, Mag=Actuals")</f>
        <v>2.0746197224129701</v>
      </c>
      <c r="BC179" s="6">
        <f>_xll.SNL.Clients.Office.Excel.Functions.SPG($D179, BC$1, $F179, "Options: Curr=USD, Mag=Actuals")</f>
        <v>0</v>
      </c>
      <c r="BD179" s="6">
        <f>_xll.SNL.Clients.Office.Excel.Functions.SPG($D179, BD$1, $F179, "Options: Curr=USD, Mag=Actuals")</f>
        <v>0</v>
      </c>
      <c r="BE179" s="6">
        <f>_xll.SNL.Clients.Office.Excel.Functions.SPG($D179, BE$1, $F179, "Options: Curr=USD, Mag=Actuals")</f>
        <v>2.9125202287533898</v>
      </c>
      <c r="BF179" s="6">
        <f>_xll.SNL.Clients.Office.Excel.Functions.SPG($D179, BF$1, $F179, "Options: Curr=USD, Mag=Actuals")</f>
        <v>7.3065161576370302E-2</v>
      </c>
      <c r="BG179" s="6">
        <f>_xll.SNL.Clients.Office.Excel.Functions.SPG($D179, BG$1, $F179, "Options: Curr=USD, Mag=Actuals")</f>
        <v>2.3382052446617299</v>
      </c>
      <c r="BH179" s="6">
        <f>_xll.SNL.Clients.Office.Excel.Functions.SPG($D179, BH$1, $F179, "Options: Curr=USD, Mag=Actuals")</f>
        <v>0.81374297453255895</v>
      </c>
      <c r="BI179" s="6">
        <f>_xll.SNL.Clients.Office.Excel.Functions.SPG($D179, BI$1, $F179, "Options: Curr=USD, Mag=Actuals")</f>
        <v>0</v>
      </c>
      <c r="BJ179" s="6">
        <f>_xll.SNL.Clients.Office.Excel.Functions.SPG($D179, BJ$1, $F179, "Options: Curr=USD, Mag=Actuals")</f>
        <v>0</v>
      </c>
      <c r="BK179" s="6">
        <f>_xll.SNL.Clients.Office.Excel.Functions.SPG($D179, BK$1, $F179, "Options: Curr=USD, Mag=Actuals")</f>
        <v>0</v>
      </c>
      <c r="BL179" s="6">
        <f>_xll.SNL.Clients.Office.Excel.Functions.SPG($D179, BL$1, $F179, "Options: Curr=USD, Mag=Actuals")</f>
        <v>0</v>
      </c>
      <c r="BM179" s="6">
        <f>_xll.SNL.Clients.Office.Excel.Functions.SPG($D179, BM$1, $F179, "Options: Curr=USD, Mag=Actuals")</f>
        <v>0</v>
      </c>
      <c r="BN179" s="6">
        <f>_xll.SNL.Clients.Office.Excel.Functions.SPG($D179, BN$1, $F179, "Options: Curr=USD, Mag=Actuals")</f>
        <v>3.1930967186705499</v>
      </c>
      <c r="BO179" s="6">
        <f>_xll.SNL.Clients.Office.Excel.Functions.SPG($D179, BO$1, $F179, "Options: Curr=USD, Mag=Actuals")</f>
        <v>92.4038095238095</v>
      </c>
      <c r="BP179" s="6">
        <f>_xll.SNL.Clients.Office.Excel.Functions.SPG($D179, BP$1, $F179, "Options: Curr=USD, Mag=Actuals")</f>
        <v>2.31809523809524</v>
      </c>
      <c r="BQ179" s="6">
        <f>_xll.SNL.Clients.Office.Excel.Functions.SPG($D179, BQ$1, $F179, "Options: Curr=USD, Mag=Actuals")</f>
        <v>74.182857142857102</v>
      </c>
      <c r="BR179" s="6">
        <f>_xll.SNL.Clients.Office.Excel.Functions.SPG($D179, BR$1, $F179, "Options: Curr=USD, Mag=Actuals")</f>
        <v>0</v>
      </c>
      <c r="BS179" s="6">
        <f>_xll.SNL.Clients.Office.Excel.Functions.SPG($D179, BS$1, $F179, "Options: Curr=USD, Mag=Actuals")</f>
        <v>0</v>
      </c>
      <c r="BT179" s="6">
        <f>_xll.SNL.Clients.Office.Excel.Functions.SPG($D179, BT$1, $F179, "Options: Curr=USD, Mag=Actuals")</f>
        <v>0</v>
      </c>
      <c r="BU179" s="6">
        <f>_xll.SNL.Clients.Office.Excel.Functions.SPG($D179, BU$1, $F179, "Options: Curr=USD, Mag=Actuals")</f>
        <v>0</v>
      </c>
      <c r="BV179" s="6">
        <f>_xll.SNL.Clients.Office.Excel.Functions.SPG($D179, BV$1, $F179, "Options: Curr=USD, Mag=Actuals")</f>
        <v>0</v>
      </c>
      <c r="BW179" s="6">
        <f>_xll.SNL.Clients.Office.Excel.Functions.SPG($D179, BW$1, $F179, "Options: Curr=USD, Mag=Actuals")</f>
        <v>0</v>
      </c>
      <c r="BX179" s="6">
        <f>_xll.SNL.Clients.Office.Excel.Functions.SPG($D179, BX$1, $F179, "Options: Curr=USD, Mag=Actuals")</f>
        <v>21508257200</v>
      </c>
      <c r="BY179" s="6">
        <f>_xll.SNL.Clients.Office.Excel.Functions.SPG($D179, BY$1, $F179, "Options: Curr=USD, Mag=Actuals")</f>
        <v>0</v>
      </c>
      <c r="BZ179" s="6">
        <f>_xll.SNL.Clients.Office.Excel.Functions.SPG($D179, BZ$1, $F179, "Options: Curr=USD, Mag=Actuals")</f>
        <v>0</v>
      </c>
      <c r="CA179" s="6" t="str">
        <f>_xll.SNL.Clients.Office.Excel.Functions.SPG($D179, CA$1, $F179, "Options: Curr=USD, Mag=Actuals")</f>
        <v>Nonperforming Loans</v>
      </c>
      <c r="CB179" s="6">
        <f>_xll.SNL.Clients.Office.Excel.Functions.SPG($D179, CB$1, $F179, "Options: Curr=USD, Mag=Actuals")</f>
        <v>0</v>
      </c>
      <c r="CC179" s="6">
        <f>_xll.SNL.Clients.Office.Excel.Functions.SPG($D179, CC$1, $F179, "Options: Curr=USD, Mag=Actuals")</f>
        <v>0</v>
      </c>
      <c r="CD179" s="6">
        <f>_xll.SNL.Clients.Office.Excel.Functions.SPG($D179, CD$1, $F179, "Options: Curr=USD, Mag=Actuals")</f>
        <v>1.1061739900968099</v>
      </c>
      <c r="CE179" s="6">
        <f>_xll.SNL.Clients.Office.Excel.Functions.SPG($D179, CE$1, $F179, "Options: Curr=USD, Mag=Actuals")</f>
        <v>0</v>
      </c>
      <c r="CF179" s="6">
        <f>_xll.SNL.Clients.Office.Excel.Functions.SPG($D179, CF$1, $F179, "Options: Curr=USD, Mag=Actuals")</f>
        <v>9.0974213276858201E-2</v>
      </c>
      <c r="CG179" s="6">
        <f>_xll.SNL.Clients.Office.Excel.Functions.SPG($D179, CG$1, $F179, "Options: Curr=USD, Mag=Actuals")</f>
        <v>0</v>
      </c>
    </row>
    <row r="180" spans="1:85" x14ac:dyDescent="0.3">
      <c r="A180" s="10" t="s">
        <v>94</v>
      </c>
      <c r="B180" s="10" t="s">
        <v>85</v>
      </c>
      <c r="C180" s="10" t="s">
        <v>4</v>
      </c>
      <c r="D180">
        <v>4147550</v>
      </c>
      <c r="E180" s="10" t="s">
        <v>19</v>
      </c>
      <c r="F180" s="10" t="s">
        <v>57</v>
      </c>
      <c r="G180">
        <v>45.63</v>
      </c>
      <c r="H180">
        <v>163.69999999999999</v>
      </c>
      <c r="I180">
        <v>118.07</v>
      </c>
      <c r="J180">
        <v>1029.06</v>
      </c>
      <c r="K180">
        <v>825.34</v>
      </c>
      <c r="L180">
        <v>7.86</v>
      </c>
      <c r="M180">
        <v>1563.2900106613786</v>
      </c>
      <c r="N180">
        <v>1246.8399999999999</v>
      </c>
      <c r="O180">
        <v>-0.77</v>
      </c>
      <c r="P180">
        <v>-4.2699999999999996</v>
      </c>
      <c r="Q180">
        <v>8.2799999999999994</v>
      </c>
      <c r="R180">
        <v>8.2799999999999994</v>
      </c>
      <c r="S180" t="str">
        <f>_xll.SNL.Clients.Office.Excel.Functions.SPG(D180, S$1, F180, "Options: Curr=USD, Mag=Actuals")</f>
        <v>China Construction Bank Corporation (SEHK:939)</v>
      </c>
      <c r="T180" t="str">
        <f>_xll.SNL.Clients.Office.Excel.Functions.SPG($D180, T$1, $F180, "Options: Curr=USD, Mag=Actuals")</f>
        <v>China Construction Bank Corporation</v>
      </c>
      <c r="U180" s="6">
        <f>_xll.SNL.Clients.Office.Excel.Functions.SPG($D180, U$1, $F180, "Options: Curr=USD, Mag=Actuals")</f>
        <v>0</v>
      </c>
      <c r="V180" t="str">
        <f>_xll.SNL.Clients.Office.Excel.Functions.SPG($D180, V$1, $F180, "Options: Curr=USD, Mag=Actuals")</f>
        <v>SEHK:939</v>
      </c>
      <c r="W180" t="str">
        <f>_xll.SNL.Clients.Office.Excel.Functions.SPG($D180, W$1, $F180, "Options: Curr=USD, Mag=Actuals")</f>
        <v>Bank</v>
      </c>
      <c r="X180" s="6">
        <f>_xll.SNL.Clients.Office.Excel.Functions.SPG($D180, X$1, $F180, "Options: Curr=USD, Mag=Actuals")</f>
        <v>7486102697.2757854</v>
      </c>
      <c r="Y180" s="6">
        <f>_xll.SNL.Clients.Office.Excel.Functions.SPG($D180, Y$1, $F180, "Options: Curr=USD, Mag=Actuals")</f>
        <v>0</v>
      </c>
      <c r="Z180" s="6">
        <f>_xll.SNL.Clients.Office.Excel.Functions.SPG($D180, Z$1, $F180, "Options: Curr=USD, Mag=Actuals")</f>
        <v>8200582607.0033665</v>
      </c>
      <c r="AA180" s="6">
        <f>_xll.SNL.Clients.Office.Excel.Functions.SPG($D180, AA$1, $F180, "Options: Curr=USD, Mag=Actuals")</f>
        <v>164675666.92605948</v>
      </c>
      <c r="AB180" s="6">
        <f>_xll.SNL.Clients.Office.Excel.Functions.SPG($D180, AB$1, $F180, "Options: Curr=USD, Mag=Actuals")</f>
        <v>0</v>
      </c>
      <c r="AC180" s="6">
        <f>_xll.SNL.Clients.Office.Excel.Functions.SPG($D180, AC$1, $F180, "Options: Curr=USD, Mag=Actuals")</f>
        <v>0</v>
      </c>
      <c r="AD180" s="6">
        <f>_xll.SNL.Clients.Office.Excel.Functions.SPG($D180, AD$1, $F180, "Options: Curr=USD, Mag=Actuals")</f>
        <v>7.5072141355778693E-2</v>
      </c>
      <c r="AE180" s="6">
        <f>_xll.SNL.Clients.Office.Excel.Functions.SPG($D180, AE$1, $F180, "Options: Curr=USD, Mag=Actuals")</f>
        <v>1.8068498685265</v>
      </c>
      <c r="AF180" s="6">
        <f>_xll.SNL.Clients.Office.Excel.Functions.SPG($D180, AF$1, $F180, "Options: Curr=USD, Mag=Actuals")</f>
        <v>234019436400</v>
      </c>
      <c r="AG180" s="6">
        <f>_xll.SNL.Clients.Office.Excel.Functions.SPG($D180, AG$1, $F180, "Options: Curr=USD, Mag=Actuals")</f>
        <v>5534457100</v>
      </c>
      <c r="AH180" s="6">
        <f>_xll.SNL.Clients.Office.Excel.Functions.SPG($D180, AH$1, $F180, "Options: Curr=USD, Mag=Actuals")</f>
        <v>12192269100</v>
      </c>
      <c r="AI180" s="6">
        <f>_xll.SNL.Clients.Office.Excel.Functions.SPG($D180, AI$1, $F180, "Options: Curr=USD, Mag=Actuals")</f>
        <v>36160</v>
      </c>
      <c r="AJ180" s="6" t="str">
        <f>_xll.SNL.Clients.Office.Excel.Functions.SPG($D180, AJ$1, $F180, "Options: Curr=USD, Mag=Actuals")</f>
        <v>#INVALID FUNCTION PARAMETER</v>
      </c>
      <c r="AK180" s="6" t="str">
        <f>_xll.SNL.Clients.Office.Excel.Functions.SPG($D180, AK$1, $F180, "Options: Curr=USD, Mag=Actuals")</f>
        <v>#INVALID FUNCTION PARAMETER</v>
      </c>
      <c r="AL180" s="6" t="str">
        <f>_xll.SNL.Clients.Office.Excel.Functions.SPG($D180, AL$1, $F180, "Options: Curr=USD, Mag=Actuals")</f>
        <v>#INVALID FUNCTION PARAMETER</v>
      </c>
      <c r="AM180" s="6" t="str">
        <f>_xll.SNL.Clients.Office.Excel.Functions.SPG($D180, AM$1, $F180, "Options: Curr=USD, Mag=Actuals")</f>
        <v>#INVALID FUNCTION PARAMETER</v>
      </c>
      <c r="AN180" s="6">
        <f>_xll.SNL.Clients.Office.Excel.Functions.SPG($D180, AN$1, $F180, "Options: Curr=USD, Mag=Actuals")</f>
        <v>234019436400</v>
      </c>
      <c r="AO180" s="6">
        <f>_xll.SNL.Clients.Office.Excel.Functions.SPG($D180, AO$1, $F180, "Options: Curr=USD, Mag=Actuals")</f>
        <v>155953331800</v>
      </c>
      <c r="AP180" s="6">
        <f>_xll.SNL.Clients.Office.Excel.Functions.SPG($D180, AP$1, $F180, "Options: Curr=USD, Mag=Actuals")</f>
        <v>187357299200</v>
      </c>
      <c r="AQ180" s="6">
        <f>_xll.SNL.Clients.Office.Excel.Functions.SPG($D180, AQ$1, $F180, "Options: Curr=USD, Mag=Actuals")</f>
        <v>12192269100</v>
      </c>
      <c r="AR180" s="6">
        <f>_xll.SNL.Clients.Office.Excel.Functions.SPG($D180, AR$1, $F180, "Options: Curr=USD, Mag=Actuals")</f>
        <v>12192269100</v>
      </c>
      <c r="AS180" s="6">
        <f>_xll.SNL.Clients.Office.Excel.Functions.SPG($D180, AS$1, $F180, "Options: Curr=USD, Mag=Actuals")</f>
        <v>0</v>
      </c>
      <c r="AT180" s="6">
        <f>_xll.SNL.Clients.Office.Excel.Functions.SPG($D180, AT$1, $F180, "Options: Curr=USD, Mag=Actuals")</f>
        <v>66.641187671880104</v>
      </c>
      <c r="AU180" s="6">
        <f>_xll.SNL.Clients.Office.Excel.Functions.SPG($D180, AU$1, $F180, "Options: Curr=USD, Mag=Actuals")</f>
        <v>83.238460666281895</v>
      </c>
      <c r="AV180" s="6">
        <f>_xll.SNL.Clients.Office.Excel.Functions.SPG($D180, AV$1, $F180, "Options: Curr=USD, Mag=Actuals")</f>
        <v>5.2099386647356303</v>
      </c>
      <c r="AW180" s="6">
        <f>_xll.SNL.Clients.Office.Excel.Functions.SPG($D180, AW$1, $F180, "Options: Curr=USD, Mag=Actuals")</f>
        <v>0</v>
      </c>
      <c r="AX180" s="6">
        <f>_xll.SNL.Clients.Office.Excel.Functions.SPG($D180, AX$1, $F180, "Options: Curr=USD, Mag=Actuals")</f>
        <v>164675666.92605948</v>
      </c>
      <c r="AY180" s="6">
        <f>_xll.SNL.Clients.Office.Excel.Functions.SPG($D180, AY$1, $F180, "Options: Curr=USD, Mag=Actuals")</f>
        <v>164675666.92605948</v>
      </c>
      <c r="AZ180" s="6">
        <f>_xll.SNL.Clients.Office.Excel.Functions.SPG($D180, AZ$1, $F180, "Options: Curr=USD, Mag=Actuals")</f>
        <v>7.5072141355778693E-2</v>
      </c>
      <c r="BA180" s="6">
        <f>_xll.SNL.Clients.Office.Excel.Functions.SPG($D180, BA$1, $F180, "Options: Curr=USD, Mag=Actuals")</f>
        <v>1.8068498685265</v>
      </c>
      <c r="BB180" s="6">
        <f>_xll.SNL.Clients.Office.Excel.Functions.SPG($D180, BB$1, $F180, "Options: Curr=USD, Mag=Actuals")</f>
        <v>1.8068498685265</v>
      </c>
      <c r="BC180" s="6">
        <f>_xll.SNL.Clients.Office.Excel.Functions.SPG($D180, BC$1, $F180, "Options: Curr=USD, Mag=Actuals")</f>
        <v>0</v>
      </c>
      <c r="BD180" s="6">
        <f>_xll.SNL.Clients.Office.Excel.Functions.SPG($D180, BD$1, $F180, "Options: Curr=USD, Mag=Actuals")</f>
        <v>0</v>
      </c>
      <c r="BE180" s="6">
        <f>_xll.SNL.Clients.Office.Excel.Functions.SPG($D180, BE$1, $F180, "Options: Curr=USD, Mag=Actuals")</f>
        <v>3.23613765941134</v>
      </c>
      <c r="BF180" s="6">
        <f>_xll.SNL.Clients.Office.Excel.Functions.SPG($D180, BF$1, $F180, "Options: Curr=USD, Mag=Actuals")</f>
        <v>7.6393058798988805E-2</v>
      </c>
      <c r="BG180" s="6">
        <f>_xll.SNL.Clients.Office.Excel.Functions.SPG($D180, BG$1, $F180, "Options: Curr=USD, Mag=Actuals")</f>
        <v>2.2014189955633698</v>
      </c>
      <c r="BH180" s="6">
        <f>_xll.SNL.Clients.Office.Excel.Functions.SPG($D180, BH$1, $F180, "Options: Curr=USD, Mag=Actuals")</f>
        <v>1.2113363336505401</v>
      </c>
      <c r="BI180" s="6">
        <f>_xll.SNL.Clients.Office.Excel.Functions.SPG($D180, BI$1, $F180, "Options: Curr=USD, Mag=Actuals")</f>
        <v>0</v>
      </c>
      <c r="BJ180" s="6">
        <f>_xll.SNL.Clients.Office.Excel.Functions.SPG($D180, BJ$1, $F180, "Options: Curr=USD, Mag=Actuals")</f>
        <v>0</v>
      </c>
      <c r="BK180" s="6">
        <f>_xll.SNL.Clients.Office.Excel.Functions.SPG($D180, BK$1, $F180, "Options: Curr=USD, Mag=Actuals")</f>
        <v>0</v>
      </c>
      <c r="BL180" s="6">
        <f>_xll.SNL.Clients.Office.Excel.Functions.SPG($D180, BL$1, $F180, "Options: Curr=USD, Mag=Actuals")</f>
        <v>0</v>
      </c>
      <c r="BM180" s="6">
        <f>_xll.SNL.Clients.Office.Excel.Functions.SPG($D180, BM$1, $F180, "Options: Curr=USD, Mag=Actuals")</f>
        <v>0</v>
      </c>
      <c r="BN180" s="6">
        <f>_xll.SNL.Clients.Office.Excel.Functions.SPG($D180, BN$1, $F180, "Options: Curr=USD, Mag=Actuals")</f>
        <v>3.51149606167544</v>
      </c>
      <c r="BO180" s="6">
        <f>_xll.SNL.Clients.Office.Excel.Functions.SPG($D180, BO$1, $F180, "Options: Curr=USD, Mag=Actuals")</f>
        <v>94.824777847662403</v>
      </c>
      <c r="BP180" s="6">
        <f>_xll.SNL.Clients.Office.Excel.Functions.SPG($D180, BP$1, $F180, "Options: Curr=USD, Mag=Actuals")</f>
        <v>2.2384569484090502</v>
      </c>
      <c r="BQ180" s="6">
        <f>_xll.SNL.Clients.Office.Excel.Functions.SPG($D180, BQ$1, $F180, "Options: Curr=USD, Mag=Actuals")</f>
        <v>64.505620333188205</v>
      </c>
      <c r="BR180" s="6">
        <f>_xll.SNL.Clients.Office.Excel.Functions.SPG($D180, BR$1, $F180, "Options: Curr=USD, Mag=Actuals")</f>
        <v>0</v>
      </c>
      <c r="BS180" s="6">
        <f>_xll.SNL.Clients.Office.Excel.Functions.SPG($D180, BS$1, $F180, "Options: Curr=USD, Mag=Actuals")</f>
        <v>0</v>
      </c>
      <c r="BT180" s="6">
        <f>_xll.SNL.Clients.Office.Excel.Functions.SPG($D180, BT$1, $F180, "Options: Curr=USD, Mag=Actuals")</f>
        <v>0</v>
      </c>
      <c r="BU180" s="6">
        <f>_xll.SNL.Clients.Office.Excel.Functions.SPG($D180, BU$1, $F180, "Options: Curr=USD, Mag=Actuals")</f>
        <v>0</v>
      </c>
      <c r="BV180" s="6">
        <f>_xll.SNL.Clients.Office.Excel.Functions.SPG($D180, BV$1, $F180, "Options: Curr=USD, Mag=Actuals")</f>
        <v>0</v>
      </c>
      <c r="BW180" s="6">
        <f>_xll.SNL.Clients.Office.Excel.Functions.SPG($D180, BW$1, $F180, "Options: Curr=USD, Mag=Actuals")</f>
        <v>0</v>
      </c>
      <c r="BX180" s="6">
        <f>_xll.SNL.Clients.Office.Excel.Functions.SPG($D180, BX$1, $F180, "Options: Curr=USD, Mag=Actuals")</f>
        <v>20664564200</v>
      </c>
      <c r="BY180" s="6">
        <f>_xll.SNL.Clients.Office.Excel.Functions.SPG($D180, BY$1, $F180, "Options: Curr=USD, Mag=Actuals")</f>
        <v>0</v>
      </c>
      <c r="BZ180" s="6">
        <f>_xll.SNL.Clients.Office.Excel.Functions.SPG($D180, BZ$1, $F180, "Options: Curr=USD, Mag=Actuals")</f>
        <v>0</v>
      </c>
      <c r="CA180" s="6" t="str">
        <f>_xll.SNL.Clients.Office.Excel.Functions.SPG($D180, CA$1, $F180, "Options: Curr=USD, Mag=Actuals")</f>
        <v>Nonperforming Loans</v>
      </c>
      <c r="CB180" s="6">
        <f>_xll.SNL.Clients.Office.Excel.Functions.SPG($D180, CB$1, $F180, "Options: Curr=USD, Mag=Actuals")</f>
        <v>0</v>
      </c>
      <c r="CC180" s="6">
        <f>_xll.SNL.Clients.Office.Excel.Functions.SPG($D180, CC$1, $F180, "Options: Curr=USD, Mag=Actuals")</f>
        <v>0</v>
      </c>
      <c r="CD180" s="6">
        <f>_xll.SNL.Clients.Office.Excel.Functions.SPG($D180, CD$1, $F180, "Options: Curr=USD, Mag=Actuals")</f>
        <v>1.6299750042177099</v>
      </c>
      <c r="CE180" s="6">
        <f>_xll.SNL.Clients.Office.Excel.Functions.SPG($D180, CE$1, $F180, "Options: Curr=USD, Mag=Actuals")</f>
        <v>0</v>
      </c>
      <c r="CF180" s="6">
        <f>_xll.SNL.Clients.Office.Excel.Functions.SPG($D180, CF$1, $F180, "Options: Curr=USD, Mag=Actuals")</f>
        <v>0.221245942859084</v>
      </c>
      <c r="CG180" s="6">
        <f>_xll.SNL.Clients.Office.Excel.Functions.SPG($D180, CG$1, $F180, "Options: Curr=USD, Mag=Actuals")</f>
        <v>0</v>
      </c>
    </row>
    <row r="181" spans="1:85" x14ac:dyDescent="0.3">
      <c r="A181" s="10" t="s">
        <v>94</v>
      </c>
      <c r="B181" s="10" t="s">
        <v>85</v>
      </c>
      <c r="C181" s="10" t="s">
        <v>4</v>
      </c>
      <c r="D181">
        <v>4147550</v>
      </c>
      <c r="E181" s="10" t="s">
        <v>19</v>
      </c>
      <c r="F181" s="10" t="s">
        <v>58</v>
      </c>
      <c r="G181">
        <v>32.92</v>
      </c>
      <c r="H181">
        <v>169.33</v>
      </c>
      <c r="I181">
        <v>136.41</v>
      </c>
      <c r="J181">
        <v>1094</v>
      </c>
      <c r="K181">
        <v>871.41</v>
      </c>
      <c r="L181">
        <v>7.68</v>
      </c>
      <c r="M181">
        <v>1684.0254084855601</v>
      </c>
      <c r="N181">
        <v>1255.43</v>
      </c>
      <c r="O181">
        <v>-1.4</v>
      </c>
      <c r="P181">
        <v>-2.93</v>
      </c>
      <c r="Q181">
        <v>8.2799999999999994</v>
      </c>
      <c r="R181">
        <v>8.2799999999999994</v>
      </c>
      <c r="S181" t="str">
        <f>_xll.SNL.Clients.Office.Excel.Functions.SPG(D181, S$1, F181, "Options: Curr=USD, Mag=Actuals")</f>
        <v>China Construction Bank Corporation (SEHK:939)</v>
      </c>
      <c r="T181" t="str">
        <f>_xll.SNL.Clients.Office.Excel.Functions.SPG($D181, T$1, $F181, "Options: Curr=USD, Mag=Actuals")</f>
        <v>China Construction Bank Corporation</v>
      </c>
      <c r="U181" s="6">
        <f>_xll.SNL.Clients.Office.Excel.Functions.SPG($D181, U$1, $F181, "Options: Curr=USD, Mag=Actuals")</f>
        <v>0</v>
      </c>
      <c r="V181" t="str">
        <f>_xll.SNL.Clients.Office.Excel.Functions.SPG($D181, V$1, $F181, "Options: Curr=USD, Mag=Actuals")</f>
        <v>SEHK:939</v>
      </c>
      <c r="W181" t="str">
        <f>_xll.SNL.Clients.Office.Excel.Functions.SPG($D181, W$1, $F181, "Options: Curr=USD, Mag=Actuals")</f>
        <v>Bank</v>
      </c>
      <c r="X181" s="6">
        <f>_xll.SNL.Clients.Office.Excel.Functions.SPG($D181, X$1, $F181, "Options: Curr=USD, Mag=Actuals")</f>
        <v>6622786239.6485672</v>
      </c>
      <c r="Y181" s="6">
        <f>_xll.SNL.Clients.Office.Excel.Functions.SPG($D181, Y$1, $F181, "Options: Curr=USD, Mag=Actuals")</f>
        <v>0</v>
      </c>
      <c r="Z181" s="6">
        <f>_xll.SNL.Clients.Office.Excel.Functions.SPG($D181, Z$1, $F181, "Options: Curr=USD, Mag=Actuals")</f>
        <v>8100702849.4410305</v>
      </c>
      <c r="AA181" s="6">
        <f>_xll.SNL.Clients.Office.Excel.Functions.SPG($D181, AA$1, $F181, "Options: Curr=USD, Mag=Actuals")</f>
        <v>598799587.42755854</v>
      </c>
      <c r="AB181" s="6">
        <f>_xll.SNL.Clients.Office.Excel.Functions.SPG($D181, AB$1, $F181, "Options: Curr=USD, Mag=Actuals")</f>
        <v>0</v>
      </c>
      <c r="AC181" s="6">
        <f>_xll.SNL.Clients.Office.Excel.Functions.SPG($D181, AC$1, $F181, "Options: Curr=USD, Mag=Actuals")</f>
        <v>0</v>
      </c>
      <c r="AD181" s="6">
        <f>_xll.SNL.Clients.Office.Excel.Functions.SPG($D181, AD$1, $F181, "Options: Curr=USD, Mag=Actuals")</f>
        <v>0.239521710217862</v>
      </c>
      <c r="AE181" s="6">
        <f>_xll.SNL.Clients.Office.Excel.Functions.SPG($D181, AE$1, $F181, "Options: Curr=USD, Mag=Actuals")</f>
        <v>4.77001375780491</v>
      </c>
      <c r="AF181" s="6">
        <f>_xll.SNL.Clients.Office.Excel.Functions.SPG($D181, AF$1, $F181, "Options: Curr=USD, Mag=Actuals")</f>
        <v>265842429635</v>
      </c>
      <c r="AG181" s="6">
        <f>_xll.SNL.Clients.Office.Excel.Functions.SPG($D181, AG$1, $F181, "Options: Curr=USD, Mag=Actuals")</f>
        <v>5194100895</v>
      </c>
      <c r="AH181" s="6">
        <f>_xll.SNL.Clients.Office.Excel.Functions.SPG($D181, AH$1, $F181, "Options: Curr=USD, Mag=Actuals")</f>
        <v>12907530951</v>
      </c>
      <c r="AI181" s="6">
        <f>_xll.SNL.Clients.Office.Excel.Functions.SPG($D181, AI$1, $F181, "Options: Curr=USD, Mag=Actuals")</f>
        <v>36525</v>
      </c>
      <c r="AJ181" s="6" t="str">
        <f>_xll.SNL.Clients.Office.Excel.Functions.SPG($D181, AJ$1, $F181, "Options: Curr=USD, Mag=Actuals")</f>
        <v>#INVALID FUNCTION PARAMETER</v>
      </c>
      <c r="AK181" s="6" t="str">
        <f>_xll.SNL.Clients.Office.Excel.Functions.SPG($D181, AK$1, $F181, "Options: Curr=USD, Mag=Actuals")</f>
        <v>#INVALID FUNCTION PARAMETER</v>
      </c>
      <c r="AL181" s="6" t="str">
        <f>_xll.SNL.Clients.Office.Excel.Functions.SPG($D181, AL$1, $F181, "Options: Curr=USD, Mag=Actuals")</f>
        <v>#INVALID FUNCTION PARAMETER</v>
      </c>
      <c r="AM181" s="6" t="str">
        <f>_xll.SNL.Clients.Office.Excel.Functions.SPG($D181, AM$1, $F181, "Options: Curr=USD, Mag=Actuals")</f>
        <v>#INVALID FUNCTION PARAMETER</v>
      </c>
      <c r="AN181" s="6">
        <f>_xll.SNL.Clients.Office.Excel.Functions.SPG($D181, AN$1, $F181, "Options: Curr=USD, Mag=Actuals")</f>
        <v>265842429635</v>
      </c>
      <c r="AO181" s="6">
        <f>_xll.SNL.Clients.Office.Excel.Functions.SPG($D181, AO$1, $F181, "Options: Curr=USD, Mag=Actuals")</f>
        <v>143637875098</v>
      </c>
      <c r="AP181" s="6">
        <f>_xll.SNL.Clients.Office.Excel.Functions.SPG($D181, AP$1, $F181, "Options: Curr=USD, Mag=Actuals")</f>
        <v>213106453306.99997</v>
      </c>
      <c r="AQ181" s="6">
        <f>_xll.SNL.Clients.Office.Excel.Functions.SPG($D181, AQ$1, $F181, "Options: Curr=USD, Mag=Actuals")</f>
        <v>12907530951</v>
      </c>
      <c r="AR181" s="6">
        <f>_xll.SNL.Clients.Office.Excel.Functions.SPG($D181, AR$1, $F181, "Options: Curr=USD, Mag=Actuals")</f>
        <v>12907530951</v>
      </c>
      <c r="AS181" s="6">
        <f>_xll.SNL.Clients.Office.Excel.Functions.SPG($D181, AS$1, $F181, "Options: Curr=USD, Mag=Actuals")</f>
        <v>12548454984</v>
      </c>
      <c r="AT181" s="6">
        <f>_xll.SNL.Clients.Office.Excel.Functions.SPG($D181, AT$1, $F181, "Options: Curr=USD, Mag=Actuals")</f>
        <v>54.031207619947601</v>
      </c>
      <c r="AU181" s="6">
        <f>_xll.SNL.Clients.Office.Excel.Functions.SPG($D181, AU$1, $F181, "Options: Curr=USD, Mag=Actuals")</f>
        <v>67.401935919357697</v>
      </c>
      <c r="AV181" s="6">
        <f>_xll.SNL.Clients.Office.Excel.Functions.SPG($D181, AV$1, $F181, "Options: Curr=USD, Mag=Actuals")</f>
        <v>4.8553313963921996</v>
      </c>
      <c r="AW181" s="6">
        <f>_xll.SNL.Clients.Office.Excel.Functions.SPG($D181, AW$1, $F181, "Options: Curr=USD, Mag=Actuals")</f>
        <v>4.7266447446239699</v>
      </c>
      <c r="AX181" s="6">
        <f>_xll.SNL.Clients.Office.Excel.Functions.SPG($D181, AX$1, $F181, "Options: Curr=USD, Mag=Actuals")</f>
        <v>598799587.42755854</v>
      </c>
      <c r="AY181" s="6">
        <f>_xll.SNL.Clients.Office.Excel.Functions.SPG($D181, AY$1, $F181, "Options: Curr=USD, Mag=Actuals")</f>
        <v>598799587.42755854</v>
      </c>
      <c r="AZ181" s="6">
        <f>_xll.SNL.Clients.Office.Excel.Functions.SPG($D181, AZ$1, $F181, "Options: Curr=USD, Mag=Actuals")</f>
        <v>0.239521710217862</v>
      </c>
      <c r="BA181" s="6">
        <f>_xll.SNL.Clients.Office.Excel.Functions.SPG($D181, BA$1, $F181, "Options: Curr=USD, Mag=Actuals")</f>
        <v>4.77001375780491</v>
      </c>
      <c r="BB181" s="6">
        <f>_xll.SNL.Clients.Office.Excel.Functions.SPG($D181, BB$1, $F181, "Options: Curr=USD, Mag=Actuals")</f>
        <v>4.77001375780491</v>
      </c>
      <c r="BC181" s="6">
        <f>_xll.SNL.Clients.Office.Excel.Functions.SPG($D181, BC$1, $F181, "Options: Curr=USD, Mag=Actuals")</f>
        <v>0</v>
      </c>
      <c r="BD181" s="6">
        <f>_xll.SNL.Clients.Office.Excel.Functions.SPG($D181, BD$1, $F181, "Options: Curr=USD, Mag=Actuals")</f>
        <v>0</v>
      </c>
      <c r="BE181" s="6">
        <f>_xll.SNL.Clients.Office.Excel.Functions.SPG($D181, BE$1, $F181, "Options: Curr=USD, Mag=Actuals")</f>
        <v>2.4723200972386601</v>
      </c>
      <c r="BF181" s="6">
        <f>_xll.SNL.Clients.Office.Excel.Functions.SPG($D181, BF$1, $F181, "Options: Curr=USD, Mag=Actuals")</f>
        <v>4.9179729931783697E-2</v>
      </c>
      <c r="BG181" s="6">
        <f>_xll.SNL.Clients.Office.Excel.Functions.SPG($D181, BG$1, $F181, "Options: Curr=USD, Mag=Actuals")</f>
        <v>1.7625957235374501</v>
      </c>
      <c r="BH181" s="6">
        <f>_xll.SNL.Clients.Office.Excel.Functions.SPG($D181, BH$1, $F181, "Options: Curr=USD, Mag=Actuals")</f>
        <v>0.88653951274868603</v>
      </c>
      <c r="BI181" s="6">
        <f>_xll.SNL.Clients.Office.Excel.Functions.SPG($D181, BI$1, $F181, "Options: Curr=USD, Mag=Actuals")</f>
        <v>0</v>
      </c>
      <c r="BJ181" s="6">
        <f>_xll.SNL.Clients.Office.Excel.Functions.SPG($D181, BJ$1, $F181, "Options: Curr=USD, Mag=Actuals")</f>
        <v>0</v>
      </c>
      <c r="BK181" s="6">
        <f>_xll.SNL.Clients.Office.Excel.Functions.SPG($D181, BK$1, $F181, "Options: Curr=USD, Mag=Actuals")</f>
        <v>0</v>
      </c>
      <c r="BL181" s="6">
        <f>_xll.SNL.Clients.Office.Excel.Functions.SPG($D181, BL$1, $F181, "Options: Curr=USD, Mag=Actuals")</f>
        <v>0</v>
      </c>
      <c r="BM181" s="6">
        <f>_xll.SNL.Clients.Office.Excel.Functions.SPG($D181, BM$1, $F181, "Options: Curr=USD, Mag=Actuals")</f>
        <v>0</v>
      </c>
      <c r="BN181" s="6">
        <f>_xll.SNL.Clients.Office.Excel.Functions.SPG($D181, BN$1, $F181, "Options: Curr=USD, Mag=Actuals")</f>
        <v>2.6810631838411099</v>
      </c>
      <c r="BO181" s="6">
        <f>_xll.SNL.Clients.Office.Excel.Functions.SPG($D181, BO$1, $F181, "Options: Curr=USD, Mag=Actuals")</f>
        <v>93.325552556714598</v>
      </c>
      <c r="BP181" s="6">
        <f>_xll.SNL.Clients.Office.Excel.Functions.SPG($D181, BP$1, $F181, "Options: Curr=USD, Mag=Actuals")</f>
        <v>1.8564446713837599</v>
      </c>
      <c r="BQ181" s="6">
        <f>_xll.SNL.Clients.Office.Excel.Functions.SPG($D181, BQ$1, $F181, "Options: Curr=USD, Mag=Actuals")</f>
        <v>66.534758188051597</v>
      </c>
      <c r="BR181" s="6">
        <f>_xll.SNL.Clients.Office.Excel.Functions.SPG($D181, BR$1, $F181, "Options: Curr=USD, Mag=Actuals")</f>
        <v>0</v>
      </c>
      <c r="BS181" s="6">
        <f>_xll.SNL.Clients.Office.Excel.Functions.SPG($D181, BS$1, $F181, "Options: Curr=USD, Mag=Actuals")</f>
        <v>0</v>
      </c>
      <c r="BT181" s="6">
        <f>_xll.SNL.Clients.Office.Excel.Functions.SPG($D181, BT$1, $F181, "Options: Curr=USD, Mag=Actuals")</f>
        <v>0</v>
      </c>
      <c r="BU181" s="6">
        <f>_xll.SNL.Clients.Office.Excel.Functions.SPG($D181, BU$1, $F181, "Options: Curr=USD, Mag=Actuals")</f>
        <v>0</v>
      </c>
      <c r="BV181" s="6">
        <f>_xll.SNL.Clients.Office.Excel.Functions.SPG($D181, BV$1, $F181, "Options: Curr=USD, Mag=Actuals")</f>
        <v>0</v>
      </c>
      <c r="BW181" s="6">
        <f>_xll.SNL.Clients.Office.Excel.Functions.SPG($D181, BW$1, $F181, "Options: Curr=USD, Mag=Actuals")</f>
        <v>0</v>
      </c>
      <c r="BX181" s="6">
        <f>_xll.SNL.Clients.Office.Excel.Functions.SPG($D181, BX$1, $F181, "Options: Curr=USD, Mag=Actuals")</f>
        <v>26227884524</v>
      </c>
      <c r="BY181" s="6">
        <f>_xll.SNL.Clients.Office.Excel.Functions.SPG($D181, BY$1, $F181, "Options: Curr=USD, Mag=Actuals")</f>
        <v>0</v>
      </c>
      <c r="BZ181" s="6">
        <f>_xll.SNL.Clients.Office.Excel.Functions.SPG($D181, BZ$1, $F181, "Options: Curr=USD, Mag=Actuals")</f>
        <v>0</v>
      </c>
      <c r="CA181" s="6" t="str">
        <f>_xll.SNL.Clients.Office.Excel.Functions.SPG($D181, CA$1, $F181, "Options: Curr=USD, Mag=Actuals")</f>
        <v>Nonperforming Loans</v>
      </c>
      <c r="CB181" s="6">
        <f>_xll.SNL.Clients.Office.Excel.Functions.SPG($D181, CB$1, $F181, "Options: Curr=USD, Mag=Actuals")</f>
        <v>0</v>
      </c>
      <c r="CC181" s="6">
        <f>_xll.SNL.Clients.Office.Excel.Functions.SPG($D181, CC$1, $F181, "Options: Curr=USD, Mag=Actuals")</f>
        <v>0</v>
      </c>
      <c r="CD181" s="6">
        <f>_xll.SNL.Clients.Office.Excel.Functions.SPG($D181, CD$1, $F181, "Options: Curr=USD, Mag=Actuals")</f>
        <v>0.84250710369552395</v>
      </c>
      <c r="CE181" s="6">
        <f>_xll.SNL.Clients.Office.Excel.Functions.SPG($D181, CE$1, $F181, "Options: Curr=USD, Mag=Actuals")</f>
        <v>59.860498065500501</v>
      </c>
      <c r="CF181" s="6">
        <f>_xll.SNL.Clients.Office.Excel.Functions.SPG($D181, CF$1, $F181, "Options: Curr=USD, Mag=Actuals")</f>
        <v>0.97281723975702505</v>
      </c>
      <c r="CG181" s="6">
        <f>_xll.SNL.Clients.Office.Excel.Functions.SPG($D181, CG$1, $F181, "Options: Curr=USD, Mag=Actuals")</f>
        <v>0</v>
      </c>
    </row>
    <row r="182" spans="1:85" x14ac:dyDescent="0.3">
      <c r="A182" s="10" t="s">
        <v>94</v>
      </c>
      <c r="B182" s="10" t="s">
        <v>85</v>
      </c>
      <c r="C182" s="10" t="s">
        <v>4</v>
      </c>
      <c r="D182">
        <v>4147550</v>
      </c>
      <c r="E182" s="10" t="s">
        <v>19</v>
      </c>
      <c r="F182" s="10" t="s">
        <v>7</v>
      </c>
      <c r="G182">
        <v>29.92</v>
      </c>
      <c r="H182">
        <v>218.06</v>
      </c>
      <c r="I182">
        <v>188.14</v>
      </c>
      <c r="J182">
        <v>1211.54</v>
      </c>
      <c r="K182">
        <v>958.42</v>
      </c>
      <c r="L182">
        <v>8.4700000000000006</v>
      </c>
      <c r="M182">
        <v>1827.0148694492239</v>
      </c>
      <c r="N182">
        <v>1264.0999999999999</v>
      </c>
      <c r="O182">
        <v>0.35</v>
      </c>
      <c r="P182">
        <v>2.6</v>
      </c>
      <c r="Q182">
        <v>8.2799999999999994</v>
      </c>
      <c r="R182">
        <v>8.2799999999999994</v>
      </c>
      <c r="S182" t="str">
        <f>_xll.SNL.Clients.Office.Excel.Functions.SPG(D182, S$1, F182, "Options: Curr=USD, Mag=Actuals")</f>
        <v>China Construction Bank Corporation (SEHK:939)</v>
      </c>
      <c r="T182" t="str">
        <f>_xll.SNL.Clients.Office.Excel.Functions.SPG($D182, T$1, $F182, "Options: Curr=USD, Mag=Actuals")</f>
        <v>China Construction Bank Corporation</v>
      </c>
      <c r="U182" s="6">
        <f>_xll.SNL.Clients.Office.Excel.Functions.SPG($D182, U$1, $F182, "Options: Curr=USD, Mag=Actuals")</f>
        <v>0</v>
      </c>
      <c r="V182" t="str">
        <f>_xll.SNL.Clients.Office.Excel.Functions.SPG($D182, V$1, $F182, "Options: Curr=USD, Mag=Actuals")</f>
        <v>SEHK:939</v>
      </c>
      <c r="W182" t="str">
        <f>_xll.SNL.Clients.Office.Excel.Functions.SPG($D182, W$1, $F182, "Options: Curr=USD, Mag=Actuals")</f>
        <v>Bank</v>
      </c>
      <c r="X182" s="6">
        <f>_xll.SNL.Clients.Office.Excel.Functions.SPG($D182, X$1, $F182, "Options: Curr=USD, Mag=Actuals")</f>
        <v>6255006367.4252043</v>
      </c>
      <c r="Y182" s="6">
        <f>_xll.SNL.Clients.Office.Excel.Functions.SPG($D182, Y$1, $F182, "Options: Curr=USD, Mag=Actuals")</f>
        <v>0</v>
      </c>
      <c r="Z182" s="6">
        <f>_xll.SNL.Clients.Office.Excel.Functions.SPG($D182, Z$1, $F182, "Options: Curr=USD, Mag=Actuals")</f>
        <v>6958529997.4030809</v>
      </c>
      <c r="AA182" s="6">
        <f>_xll.SNL.Clients.Office.Excel.Functions.SPG($D182, AA$1, $F182, "Options: Curr=USD, Mag=Actuals")</f>
        <v>910811842.38207138</v>
      </c>
      <c r="AB182" s="6">
        <f>_xll.SNL.Clients.Office.Excel.Functions.SPG($D182, AB$1, $F182, "Options: Curr=USD, Mag=Actuals")</f>
        <v>0</v>
      </c>
      <c r="AC182" s="6">
        <f>_xll.SNL.Clients.Office.Excel.Functions.SPG($D182, AC$1, $F182, "Options: Curr=USD, Mag=Actuals")</f>
        <v>0</v>
      </c>
      <c r="AD182" s="6">
        <f>_xll.SNL.Clients.Office.Excel.Functions.SPG($D182, AD$1, $F182, "Options: Curr=USD, Mag=Actuals")</f>
        <v>0.31863014393292699</v>
      </c>
      <c r="AE182" s="6">
        <f>_xll.SNL.Clients.Office.Excel.Functions.SPG($D182, AE$1, $F182, "Options: Curr=USD, Mag=Actuals")</f>
        <v>6.8014017743179398</v>
      </c>
      <c r="AF182" s="6">
        <f>_xll.SNL.Clients.Office.Excel.Functions.SPG($D182, AF$1, $F182, "Options: Curr=USD, Mag=Actuals")</f>
        <v>305854072950</v>
      </c>
      <c r="AG182" s="6">
        <f>_xll.SNL.Clients.Office.Excel.Functions.SPG($D182, AG$1, $F182, "Options: Curr=USD, Mag=Actuals")</f>
        <v>5049978810</v>
      </c>
      <c r="AH182" s="6">
        <f>_xll.SNL.Clients.Office.Excel.Functions.SPG($D182, AH$1, $F182, "Options: Curr=USD, Mag=Actuals")</f>
        <v>13875028500</v>
      </c>
      <c r="AI182" s="6">
        <f>_xll.SNL.Clients.Office.Excel.Functions.SPG($D182, AI$1, $F182, "Options: Curr=USD, Mag=Actuals")</f>
        <v>36891</v>
      </c>
      <c r="AJ182" s="6" t="str">
        <f>_xll.SNL.Clients.Office.Excel.Functions.SPG($D182, AJ$1, $F182, "Options: Curr=USD, Mag=Actuals")</f>
        <v>#INVALID FUNCTION PARAMETER</v>
      </c>
      <c r="AK182" s="6" t="str">
        <f>_xll.SNL.Clients.Office.Excel.Functions.SPG($D182, AK$1, $F182, "Options: Curr=USD, Mag=Actuals")</f>
        <v>#INVALID FUNCTION PARAMETER</v>
      </c>
      <c r="AL182" s="6" t="str">
        <f>_xll.SNL.Clients.Office.Excel.Functions.SPG($D182, AL$1, $F182, "Options: Curr=USD, Mag=Actuals")</f>
        <v>#INVALID FUNCTION PARAMETER</v>
      </c>
      <c r="AM182" s="6" t="str">
        <f>_xll.SNL.Clients.Office.Excel.Functions.SPG($D182, AM$1, $F182, "Options: Curr=USD, Mag=Actuals")</f>
        <v>#INVALID FUNCTION PARAMETER</v>
      </c>
      <c r="AN182" s="6">
        <f>_xll.SNL.Clients.Office.Excel.Functions.SPG($D182, AN$1, $F182, "Options: Curr=USD, Mag=Actuals")</f>
        <v>305854072950</v>
      </c>
      <c r="AO182" s="6">
        <f>_xll.SNL.Clients.Office.Excel.Functions.SPG($D182, AO$1, $F182, "Options: Curr=USD, Mag=Actuals")</f>
        <v>166215351210</v>
      </c>
      <c r="AP182" s="6">
        <f>_xll.SNL.Clients.Office.Excel.Functions.SPG($D182, AP$1, $F182, "Options: Curr=USD, Mag=Actuals")</f>
        <v>242862410040</v>
      </c>
      <c r="AQ182" s="6">
        <f>_xll.SNL.Clients.Office.Excel.Functions.SPG($D182, AQ$1, $F182, "Options: Curr=USD, Mag=Actuals")</f>
        <v>13875028500</v>
      </c>
      <c r="AR182" s="6">
        <f>_xll.SNL.Clients.Office.Excel.Functions.SPG($D182, AR$1, $F182, "Options: Curr=USD, Mag=Actuals")</f>
        <v>13875028500</v>
      </c>
      <c r="AS182" s="6">
        <f>_xll.SNL.Clients.Office.Excel.Functions.SPG($D182, AS$1, $F182, "Options: Curr=USD, Mag=Actuals")</f>
        <v>13528907850</v>
      </c>
      <c r="AT182" s="6">
        <f>_xll.SNL.Clients.Office.Excel.Functions.SPG($D182, AT$1, $F182, "Options: Curr=USD, Mag=Actuals")</f>
        <v>54.344658420544299</v>
      </c>
      <c r="AU182" s="6">
        <f>_xll.SNL.Clients.Office.Excel.Functions.SPG($D182, AU$1, $F182, "Options: Curr=USD, Mag=Actuals")</f>
        <v>68.440130847183795</v>
      </c>
      <c r="AV182" s="6">
        <f>_xll.SNL.Clients.Office.Excel.Functions.SPG($D182, AV$1, $F182, "Options: Curr=USD, Mag=Actuals")</f>
        <v>4.5364864251025496</v>
      </c>
      <c r="AW182" s="6">
        <f>_xll.SNL.Clients.Office.Excel.Functions.SPG($D182, AW$1, $F182, "Options: Curr=USD, Mag=Actuals")</f>
        <v>4.4283324699564597</v>
      </c>
      <c r="AX182" s="6">
        <f>_xll.SNL.Clients.Office.Excel.Functions.SPG($D182, AX$1, $F182, "Options: Curr=USD, Mag=Actuals")</f>
        <v>910811842.38207138</v>
      </c>
      <c r="AY182" s="6">
        <f>_xll.SNL.Clients.Office.Excel.Functions.SPG($D182, AY$1, $F182, "Options: Curr=USD, Mag=Actuals")</f>
        <v>910811842.38207138</v>
      </c>
      <c r="AZ182" s="6">
        <f>_xll.SNL.Clients.Office.Excel.Functions.SPG($D182, AZ$1, $F182, "Options: Curr=USD, Mag=Actuals")</f>
        <v>0.31863014393292699</v>
      </c>
      <c r="BA182" s="6">
        <f>_xll.SNL.Clients.Office.Excel.Functions.SPG($D182, BA$1, $F182, "Options: Curr=USD, Mag=Actuals")</f>
        <v>6.8014017743179398</v>
      </c>
      <c r="BB182" s="6">
        <f>_xll.SNL.Clients.Office.Excel.Functions.SPG($D182, BB$1, $F182, "Options: Curr=USD, Mag=Actuals")</f>
        <v>6.8014017743179398</v>
      </c>
      <c r="BC182" s="6">
        <f>_xll.SNL.Clients.Office.Excel.Functions.SPG($D182, BC$1, $F182, "Options: Curr=USD, Mag=Actuals")</f>
        <v>9.0293078131007398</v>
      </c>
      <c r="BD182" s="6">
        <f>_xll.SNL.Clients.Office.Excel.Functions.SPG($D182, BD$1, $F182, "Options: Curr=USD, Mag=Actuals")</f>
        <v>0</v>
      </c>
      <c r="BE182" s="6">
        <f>_xll.SNL.Clients.Office.Excel.Functions.SPG($D182, BE$1, $F182, "Options: Curr=USD, Mag=Actuals")</f>
        <v>2.1177917325197102</v>
      </c>
      <c r="BF182" s="6">
        <f>_xll.SNL.Clients.Office.Excel.Functions.SPG($D182, BF$1, $F182, "Options: Curr=USD, Mag=Actuals")</f>
        <v>8.6672470186529599E-2</v>
      </c>
      <c r="BG182" s="6">
        <f>_xll.SNL.Clients.Office.Excel.Functions.SPG($D182, BG$1, $F182, "Options: Curr=USD, Mag=Actuals")</f>
        <v>1.6000388779485999</v>
      </c>
      <c r="BH182" s="6">
        <f>_xll.SNL.Clients.Office.Excel.Functions.SPG($D182, BH$1, $F182, "Options: Curr=USD, Mag=Actuals")</f>
        <v>0.58815574844276897</v>
      </c>
      <c r="BI182" s="6">
        <f>_xll.SNL.Clients.Office.Excel.Functions.SPG($D182, BI$1, $F182, "Options: Curr=USD, Mag=Actuals")</f>
        <v>0</v>
      </c>
      <c r="BJ182" s="6">
        <f>_xll.SNL.Clients.Office.Excel.Functions.SPG($D182, BJ$1, $F182, "Options: Curr=USD, Mag=Actuals")</f>
        <v>0</v>
      </c>
      <c r="BK182" s="6">
        <f>_xll.SNL.Clients.Office.Excel.Functions.SPG($D182, BK$1, $F182, "Options: Curr=USD, Mag=Actuals")</f>
        <v>0</v>
      </c>
      <c r="BL182" s="6">
        <f>_xll.SNL.Clients.Office.Excel.Functions.SPG($D182, BL$1, $F182, "Options: Curr=USD, Mag=Actuals")</f>
        <v>0</v>
      </c>
      <c r="BM182" s="6">
        <f>_xll.SNL.Clients.Office.Excel.Functions.SPG($D182, BM$1, $F182, "Options: Curr=USD, Mag=Actuals")</f>
        <v>0</v>
      </c>
      <c r="BN182" s="6">
        <f>_xll.SNL.Clients.Office.Excel.Functions.SPG($D182, BN$1, $F182, "Options: Curr=USD, Mag=Actuals")</f>
        <v>2.2860085692820502</v>
      </c>
      <c r="BO182" s="6">
        <f>_xll.SNL.Clients.Office.Excel.Functions.SPG($D182, BO$1, $F182, "Options: Curr=USD, Mag=Actuals")</f>
        <v>96.782603657712301</v>
      </c>
      <c r="BP182" s="6">
        <f>_xll.SNL.Clients.Office.Excel.Functions.SPG($D182, BP$1, $F182, "Options: Curr=USD, Mag=Actuals")</f>
        <v>3.9609123037407499</v>
      </c>
      <c r="BQ182" s="6">
        <f>_xll.SNL.Clients.Office.Excel.Functions.SPG($D182, BQ$1, $F182, "Options: Curr=USD, Mag=Actuals")</f>
        <v>73.121415190900095</v>
      </c>
      <c r="BR182" s="6">
        <f>_xll.SNL.Clients.Office.Excel.Functions.SPG($D182, BR$1, $F182, "Options: Curr=USD, Mag=Actuals")</f>
        <v>0</v>
      </c>
      <c r="BS182" s="6">
        <f>_xll.SNL.Clients.Office.Excel.Functions.SPG($D182, BS$1, $F182, "Options: Curr=USD, Mag=Actuals")</f>
        <v>0</v>
      </c>
      <c r="BT182" s="6">
        <f>_xll.SNL.Clients.Office.Excel.Functions.SPG($D182, BT$1, $F182, "Options: Curr=USD, Mag=Actuals")</f>
        <v>0</v>
      </c>
      <c r="BU182" s="6">
        <f>_xll.SNL.Clients.Office.Excel.Functions.SPG($D182, BU$1, $F182, "Options: Curr=USD, Mag=Actuals")</f>
        <v>0</v>
      </c>
      <c r="BV182" s="6">
        <f>_xll.SNL.Clients.Office.Excel.Functions.SPG($D182, BV$1, $F182, "Options: Curr=USD, Mag=Actuals")</f>
        <v>0</v>
      </c>
      <c r="BW182" s="6">
        <f>_xll.SNL.Clients.Office.Excel.Functions.SPG($D182, BW$1, $F182, "Options: Curr=USD, Mag=Actuals")</f>
        <v>0</v>
      </c>
      <c r="BX182" s="6">
        <f>_xll.SNL.Clients.Office.Excel.Functions.SPG($D182, BX$1, $F182, "Options: Curr=USD, Mag=Actuals")</f>
        <v>35614788000</v>
      </c>
      <c r="BY182" s="6">
        <f>_xll.SNL.Clients.Office.Excel.Functions.SPG($D182, BY$1, $F182, "Options: Curr=USD, Mag=Actuals")</f>
        <v>0</v>
      </c>
      <c r="BZ182" s="6">
        <f>_xll.SNL.Clients.Office.Excel.Functions.SPG($D182, BZ$1, $F182, "Options: Curr=USD, Mag=Actuals")</f>
        <v>0</v>
      </c>
      <c r="CA182" s="6" t="str">
        <f>_xll.SNL.Clients.Office.Excel.Functions.SPG($D182, CA$1, $F182, "Options: Curr=USD, Mag=Actuals")</f>
        <v>Nonperforming Loans</v>
      </c>
      <c r="CB182" s="6">
        <f>_xll.SNL.Clients.Office.Excel.Functions.SPG($D182, CB$1, $F182, "Options: Curr=USD, Mag=Actuals")</f>
        <v>0</v>
      </c>
      <c r="CC182" s="6">
        <f>_xll.SNL.Clients.Office.Excel.Functions.SPG($D182, CC$1, $F182, "Options: Curr=USD, Mag=Actuals")</f>
        <v>0</v>
      </c>
      <c r="CD182" s="6">
        <f>_xll.SNL.Clients.Office.Excel.Functions.SPG($D182, CD$1, $F182, "Options: Curr=USD, Mag=Actuals")</f>
        <v>0.26003630768540997</v>
      </c>
      <c r="CE182" s="6">
        <f>_xll.SNL.Clients.Office.Excel.Functions.SPG($D182, CE$1, $F182, "Options: Curr=USD, Mag=Actuals")</f>
        <v>39.050150883747698</v>
      </c>
      <c r="CF182" s="6">
        <f>_xll.SNL.Clients.Office.Excel.Functions.SPG($D182, CF$1, $F182, "Options: Curr=USD, Mag=Actuals")</f>
        <v>0.76061068129655096</v>
      </c>
      <c r="CG182" s="6">
        <f>_xll.SNL.Clients.Office.Excel.Functions.SPG($D182, CG$1, $F182, "Options: Curr=USD, Mag=Actuals")</f>
        <v>0</v>
      </c>
    </row>
    <row r="183" spans="1:85" x14ac:dyDescent="0.3">
      <c r="A183" s="10" t="s">
        <v>94</v>
      </c>
      <c r="B183" s="10" t="s">
        <v>85</v>
      </c>
      <c r="C183" s="10" t="s">
        <v>4</v>
      </c>
      <c r="D183">
        <v>4147550</v>
      </c>
      <c r="E183" s="10" t="s">
        <v>19</v>
      </c>
      <c r="F183" s="10" t="s">
        <v>59</v>
      </c>
      <c r="G183">
        <v>28.18</v>
      </c>
      <c r="H183">
        <v>232.88</v>
      </c>
      <c r="I183">
        <v>204.7</v>
      </c>
      <c r="J183">
        <v>1339.41</v>
      </c>
      <c r="K183">
        <v>1052.3800000000001</v>
      </c>
      <c r="L183">
        <v>8.32</v>
      </c>
      <c r="M183">
        <v>1979.3779757692646</v>
      </c>
      <c r="N183">
        <v>1272.74</v>
      </c>
      <c r="O183">
        <v>0.72</v>
      </c>
      <c r="P183">
        <v>-1.29</v>
      </c>
      <c r="Q183">
        <v>8.2799999999999994</v>
      </c>
      <c r="R183">
        <v>8.2799999999999994</v>
      </c>
      <c r="S183" t="str">
        <f>_xll.SNL.Clients.Office.Excel.Functions.SPG(D183, S$1, F183, "Options: Curr=USD, Mag=Actuals")</f>
        <v>China Construction Bank Corporation (SEHK:939)</v>
      </c>
      <c r="T183" t="str">
        <f>_xll.SNL.Clients.Office.Excel.Functions.SPG($D183, T$1, $F183, "Options: Curr=USD, Mag=Actuals")</f>
        <v>China Construction Bank Corporation</v>
      </c>
      <c r="U183" s="6">
        <f>_xll.SNL.Clients.Office.Excel.Functions.SPG($D183, U$1, $F183, "Options: Curr=USD, Mag=Actuals")</f>
        <v>0</v>
      </c>
      <c r="V183" t="str">
        <f>_xll.SNL.Clients.Office.Excel.Functions.SPG($D183, V$1, $F183, "Options: Curr=USD, Mag=Actuals")</f>
        <v>SEHK:939</v>
      </c>
      <c r="W183" t="str">
        <f>_xll.SNL.Clients.Office.Excel.Functions.SPG($D183, W$1, $F183, "Options: Curr=USD, Mag=Actuals")</f>
        <v>Bank</v>
      </c>
      <c r="X183" s="6">
        <f>_xll.SNL.Clients.Office.Excel.Functions.SPG($D183, X$1, $F183, "Options: Curr=USD, Mag=Actuals")</f>
        <v>7417417925.3276033</v>
      </c>
      <c r="Y183" s="6">
        <f>_xll.SNL.Clients.Office.Excel.Functions.SPG($D183, Y$1, $F183, "Options: Curr=USD, Mag=Actuals")</f>
        <v>0</v>
      </c>
      <c r="Z183" s="6">
        <f>_xll.SNL.Clients.Office.Excel.Functions.SPG($D183, Z$1, $F183, "Options: Curr=USD, Mag=Actuals")</f>
        <v>5935480793.489502</v>
      </c>
      <c r="AA183" s="6">
        <f>_xll.SNL.Clients.Office.Excel.Functions.SPG($D183, AA$1, $F183, "Options: Curr=USD, Mag=Actuals")</f>
        <v>624259673.91223454</v>
      </c>
      <c r="AB183" s="6">
        <f>_xll.SNL.Clients.Office.Excel.Functions.SPG($D183, AB$1, $F183, "Options: Curr=USD, Mag=Actuals")</f>
        <v>0</v>
      </c>
      <c r="AC183" s="6">
        <f>_xll.SNL.Clients.Office.Excel.Functions.SPG($D183, AC$1, $F183, "Options: Curr=USD, Mag=Actuals")</f>
        <v>0</v>
      </c>
      <c r="AD183" s="6">
        <f>_xll.SNL.Clients.Office.Excel.Functions.SPG($D183, AD$1, $F183, "Options: Curr=USD, Mag=Actuals")</f>
        <v>0.19556905694042101</v>
      </c>
      <c r="AE183" s="6">
        <f>_xll.SNL.Clients.Office.Excel.Functions.SPG($D183, AE$1, $F183, "Options: Curr=USD, Mag=Actuals")</f>
        <v>4.6462275815247898</v>
      </c>
      <c r="AF183" s="6">
        <f>_xll.SNL.Clients.Office.Excel.Functions.SPG($D183, AF$1, $F183, "Options: Curr=USD, Mag=Actuals")</f>
        <v>332547089784</v>
      </c>
      <c r="AG183" s="6">
        <f>_xll.SNL.Clients.Office.Excel.Functions.SPG($D183, AG$1, $F183, "Options: Curr=USD, Mag=Actuals")</f>
        <v>4792525452</v>
      </c>
      <c r="AH183" s="6">
        <f>_xll.SNL.Clients.Office.Excel.Functions.SPG($D183, AH$1, $F183, "Options: Curr=USD, Mag=Actuals")</f>
        <v>12996460074</v>
      </c>
      <c r="AI183" s="6">
        <f>_xll.SNL.Clients.Office.Excel.Functions.SPG($D183, AI$1, $F183, "Options: Curr=USD, Mag=Actuals")</f>
        <v>37256</v>
      </c>
      <c r="AJ183" s="6" t="str">
        <f>_xll.SNL.Clients.Office.Excel.Functions.SPG($D183, AJ$1, $F183, "Options: Curr=USD, Mag=Actuals")</f>
        <v>#INVALID FUNCTION PARAMETER</v>
      </c>
      <c r="AK183" s="6" t="str">
        <f>_xll.SNL.Clients.Office.Excel.Functions.SPG($D183, AK$1, $F183, "Options: Curr=USD, Mag=Actuals")</f>
        <v>#INVALID FUNCTION PARAMETER</v>
      </c>
      <c r="AL183" s="6" t="str">
        <f>_xll.SNL.Clients.Office.Excel.Functions.SPG($D183, AL$1, $F183, "Options: Curr=USD, Mag=Actuals")</f>
        <v>#INVALID FUNCTION PARAMETER</v>
      </c>
      <c r="AM183" s="6" t="str">
        <f>_xll.SNL.Clients.Office.Excel.Functions.SPG($D183, AM$1, $F183, "Options: Curr=USD, Mag=Actuals")</f>
        <v>#INVALID FUNCTION PARAMETER</v>
      </c>
      <c r="AN183" s="6">
        <f>_xll.SNL.Clients.Office.Excel.Functions.SPG($D183, AN$1, $F183, "Options: Curr=USD, Mag=Actuals")</f>
        <v>332547089784</v>
      </c>
      <c r="AO183" s="6">
        <f>_xll.SNL.Clients.Office.Excel.Functions.SPG($D183, AO$1, $F183, "Options: Curr=USD, Mag=Actuals")</f>
        <v>177649661124</v>
      </c>
      <c r="AP183" s="6">
        <f>_xll.SNL.Clients.Office.Excel.Functions.SPG($D183, AP$1, $F183, "Options: Curr=USD, Mag=Actuals")</f>
        <v>273726590592</v>
      </c>
      <c r="AQ183" s="6">
        <f>_xll.SNL.Clients.Office.Excel.Functions.SPG($D183, AQ$1, $F183, "Options: Curr=USD, Mag=Actuals")</f>
        <v>12996460074</v>
      </c>
      <c r="AR183" s="6">
        <f>_xll.SNL.Clients.Office.Excel.Functions.SPG($D183, AR$1, $F183, "Options: Curr=USD, Mag=Actuals")</f>
        <v>12996460074</v>
      </c>
      <c r="AS183" s="6">
        <f>_xll.SNL.Clients.Office.Excel.Functions.SPG($D183, AS$1, $F183, "Options: Curr=USD, Mag=Actuals")</f>
        <v>12605842548</v>
      </c>
      <c r="AT183" s="6">
        <f>_xll.SNL.Clients.Office.Excel.Functions.SPG($D183, AT$1, $F183, "Options: Curr=USD, Mag=Actuals")</f>
        <v>53.420903860379298</v>
      </c>
      <c r="AU183" s="6">
        <f>_xll.SNL.Clients.Office.Excel.Functions.SPG($D183, AU$1, $F183, "Options: Curr=USD, Mag=Actuals")</f>
        <v>64.9004032599791</v>
      </c>
      <c r="AV183" s="6">
        <f>_xll.SNL.Clients.Office.Excel.Functions.SPG($D183, AV$1, $F183, "Options: Curr=USD, Mag=Actuals")</f>
        <v>3.9081563102661998</v>
      </c>
      <c r="AW183" s="6">
        <f>_xll.SNL.Clients.Office.Excel.Functions.SPG($D183, AW$1, $F183, "Options: Curr=USD, Mag=Actuals")</f>
        <v>3.7951518639108501</v>
      </c>
      <c r="AX183" s="6">
        <f>_xll.SNL.Clients.Office.Excel.Functions.SPG($D183, AX$1, $F183, "Options: Curr=USD, Mag=Actuals")</f>
        <v>624259673.91223454</v>
      </c>
      <c r="AY183" s="6">
        <f>_xll.SNL.Clients.Office.Excel.Functions.SPG($D183, AY$1, $F183, "Options: Curr=USD, Mag=Actuals")</f>
        <v>624259673.91223454</v>
      </c>
      <c r="AZ183" s="6">
        <f>_xll.SNL.Clients.Office.Excel.Functions.SPG($D183, AZ$1, $F183, "Options: Curr=USD, Mag=Actuals")</f>
        <v>0.19556905694042101</v>
      </c>
      <c r="BA183" s="6">
        <f>_xll.SNL.Clients.Office.Excel.Functions.SPG($D183, BA$1, $F183, "Options: Curr=USD, Mag=Actuals")</f>
        <v>4.6462275815247898</v>
      </c>
      <c r="BB183" s="6">
        <f>_xll.SNL.Clients.Office.Excel.Functions.SPG($D183, BB$1, $F183, "Options: Curr=USD, Mag=Actuals")</f>
        <v>4.6462275815247898</v>
      </c>
      <c r="BC183" s="6">
        <f>_xll.SNL.Clients.Office.Excel.Functions.SPG($D183, BC$1, $F183, "Options: Curr=USD, Mag=Actuals")</f>
        <v>6.7882340432416903</v>
      </c>
      <c r="BD183" s="6">
        <f>_xll.SNL.Clients.Office.Excel.Functions.SPG($D183, BD$1, $F183, "Options: Curr=USD, Mag=Actuals")</f>
        <v>0</v>
      </c>
      <c r="BE183" s="6">
        <f>_xll.SNL.Clients.Office.Excel.Functions.SPG($D183, BE$1, $F183, "Options: Curr=USD, Mag=Actuals")</f>
        <v>2.0940309803036201</v>
      </c>
      <c r="BF183" s="6">
        <f>_xll.SNL.Clients.Office.Excel.Functions.SPG($D183, BF$1, $F183, "Options: Curr=USD, Mag=Actuals")</f>
        <v>0.110520930185026</v>
      </c>
      <c r="BG183" s="6">
        <f>_xll.SNL.Clients.Office.Excel.Functions.SPG($D183, BG$1, $F183, "Options: Curr=USD, Mag=Actuals")</f>
        <v>1.4108829430058301</v>
      </c>
      <c r="BH183" s="6">
        <f>_xll.SNL.Clients.Office.Excel.Functions.SPG($D183, BH$1, $F183, "Options: Curr=USD, Mag=Actuals")</f>
        <v>0.91285746376796495</v>
      </c>
      <c r="BI183" s="6">
        <f>_xll.SNL.Clients.Office.Excel.Functions.SPG($D183, BI$1, $F183, "Options: Curr=USD, Mag=Actuals")</f>
        <v>0</v>
      </c>
      <c r="BJ183" s="6">
        <f>_xll.SNL.Clients.Office.Excel.Functions.SPG($D183, BJ$1, $F183, "Options: Curr=USD, Mag=Actuals")</f>
        <v>0</v>
      </c>
      <c r="BK183" s="6">
        <f>_xll.SNL.Clients.Office.Excel.Functions.SPG($D183, BK$1, $F183, "Options: Curr=USD, Mag=Actuals")</f>
        <v>0</v>
      </c>
      <c r="BL183" s="6">
        <f>_xll.SNL.Clients.Office.Excel.Functions.SPG($D183, BL$1, $F183, "Options: Curr=USD, Mag=Actuals")</f>
        <v>0</v>
      </c>
      <c r="BM183" s="6">
        <f>_xll.SNL.Clients.Office.Excel.Functions.SPG($D183, BM$1, $F183, "Options: Curr=USD, Mag=Actuals")</f>
        <v>0</v>
      </c>
      <c r="BN183" s="6">
        <f>_xll.SNL.Clients.Office.Excel.Functions.SPG($D183, BN$1, $F183, "Options: Curr=USD, Mag=Actuals")</f>
        <v>2.2410026730007502</v>
      </c>
      <c r="BO183" s="6">
        <f>_xll.SNL.Clients.Office.Excel.Functions.SPG($D183, BO$1, $F183, "Options: Curr=USD, Mag=Actuals")</f>
        <v>90.114669185913897</v>
      </c>
      <c r="BP183" s="6">
        <f>_xll.SNL.Clients.Office.Excel.Functions.SPG($D183, BP$1, $F183, "Options: Curr=USD, Mag=Actuals")</f>
        <v>4.7561650975665399</v>
      </c>
      <c r="BQ183" s="6">
        <f>_xll.SNL.Clients.Office.Excel.Functions.SPG($D183, BQ$1, $F183, "Options: Curr=USD, Mag=Actuals")</f>
        <v>60.716030882496703</v>
      </c>
      <c r="BR183" s="6">
        <f>_xll.SNL.Clients.Office.Excel.Functions.SPG($D183, BR$1, $F183, "Options: Curr=USD, Mag=Actuals")</f>
        <v>6.6811012789290096</v>
      </c>
      <c r="BS183" s="6">
        <f>_xll.SNL.Clients.Office.Excel.Functions.SPG($D183, BS$1, $F183, "Options: Curr=USD, Mag=Actuals")</f>
        <v>6.6811012789290096</v>
      </c>
      <c r="BT183" s="6">
        <f>_xll.SNL.Clients.Office.Excel.Functions.SPG($D183, BT$1, $F183, "Options: Curr=USD, Mag=Actuals")</f>
        <v>6.88</v>
      </c>
      <c r="BU183" s="6">
        <f>_xll.SNL.Clients.Office.Excel.Functions.SPG($D183, BU$1, $F183, "Options: Curr=USD, Mag=Actuals")</f>
        <v>0</v>
      </c>
      <c r="BV183" s="6">
        <f>_xll.SNL.Clients.Office.Excel.Functions.SPG($D183, BV$1, $F183, "Options: Curr=USD, Mag=Actuals")</f>
        <v>0</v>
      </c>
      <c r="BW183" s="6">
        <f>_xll.SNL.Clients.Office.Excel.Functions.SPG($D183, BW$1, $F183, "Options: Curr=USD, Mag=Actuals")</f>
        <v>0</v>
      </c>
      <c r="BX183" s="6">
        <f>_xll.SNL.Clients.Office.Excel.Functions.SPG($D183, BX$1, $F183, "Options: Curr=USD, Mag=Actuals")</f>
        <v>34337854044</v>
      </c>
      <c r="BY183" s="6">
        <f>_xll.SNL.Clients.Office.Excel.Functions.SPG($D183, BY$1, $F183, "Options: Curr=USD, Mag=Actuals")</f>
        <v>58.495690262798803</v>
      </c>
      <c r="BZ183" s="6">
        <f>_xll.SNL.Clients.Office.Excel.Functions.SPG($D183, BZ$1, $F183, "Options: Curr=USD, Mag=Actuals")</f>
        <v>0</v>
      </c>
      <c r="CA183" s="6" t="str">
        <f>_xll.SNL.Clients.Office.Excel.Functions.SPG($D183, CA$1, $F183, "Options: Curr=USD, Mag=Actuals")</f>
        <v>Nonperforming Loans</v>
      </c>
      <c r="CB183" s="6">
        <f>_xll.SNL.Clients.Office.Excel.Functions.SPG($D183, CB$1, $F183, "Options: Curr=USD, Mag=Actuals")</f>
        <v>0</v>
      </c>
      <c r="CC183" s="6">
        <f>_xll.SNL.Clients.Office.Excel.Functions.SPG($D183, CC$1, $F183, "Options: Curr=USD, Mag=Actuals")</f>
        <v>0</v>
      </c>
      <c r="CD183" s="6">
        <f>_xll.SNL.Clients.Office.Excel.Functions.SPG($D183, CD$1, $F183, "Options: Curr=USD, Mag=Actuals")</f>
        <v>1.30878901577019</v>
      </c>
      <c r="CE183" s="6">
        <f>_xll.SNL.Clients.Office.Excel.Functions.SPG($D183, CE$1, $F183, "Options: Curr=USD, Mag=Actuals")</f>
        <v>0</v>
      </c>
      <c r="CF183" s="6">
        <f>_xll.SNL.Clients.Office.Excel.Functions.SPG($D183, CF$1, $F183, "Options: Curr=USD, Mag=Actuals")</f>
        <v>2.36163478995369</v>
      </c>
      <c r="CG183" s="6">
        <f>_xll.SNL.Clients.Office.Excel.Functions.SPG($D183, CG$1, $F183, "Options: Curr=USD, Mag=Actuals")</f>
        <v>0</v>
      </c>
    </row>
    <row r="184" spans="1:85" x14ac:dyDescent="0.3">
      <c r="A184" s="10" t="s">
        <v>94</v>
      </c>
      <c r="B184" s="10" t="s">
        <v>85</v>
      </c>
      <c r="C184" s="10" t="s">
        <v>4</v>
      </c>
      <c r="D184">
        <v>4147550</v>
      </c>
      <c r="E184" s="10" t="s">
        <v>19</v>
      </c>
      <c r="F184" s="10" t="s">
        <v>60</v>
      </c>
      <c r="G184">
        <v>37.69</v>
      </c>
      <c r="H184">
        <v>286.77999999999997</v>
      </c>
      <c r="I184">
        <v>249.09</v>
      </c>
      <c r="J184">
        <v>1470.55</v>
      </c>
      <c r="K184">
        <v>1148.04</v>
      </c>
      <c r="L184">
        <v>9.11</v>
      </c>
      <c r="M184">
        <v>2159.962917459316</v>
      </c>
      <c r="N184">
        <v>1280.93</v>
      </c>
      <c r="O184">
        <v>-0.77</v>
      </c>
      <c r="P184">
        <v>-2.27</v>
      </c>
      <c r="Q184">
        <v>8.2799999999999994</v>
      </c>
      <c r="R184">
        <v>8.2799999999999994</v>
      </c>
      <c r="S184" t="str">
        <f>_xll.SNL.Clients.Office.Excel.Functions.SPG(D184, S$1, F184, "Options: Curr=USD, Mag=Actuals")</f>
        <v>China Construction Bank Corporation (SEHK:939)</v>
      </c>
      <c r="T184" t="str">
        <f>_xll.SNL.Clients.Office.Excel.Functions.SPG($D184, T$1, $F184, "Options: Curr=USD, Mag=Actuals")</f>
        <v>China Construction Bank Corporation</v>
      </c>
      <c r="U184" s="6">
        <f>_xll.SNL.Clients.Office.Excel.Functions.SPG($D184, U$1, $F184, "Options: Curr=USD, Mag=Actuals")</f>
        <v>0</v>
      </c>
      <c r="V184" t="str">
        <f>_xll.SNL.Clients.Office.Excel.Functions.SPG($D184, V$1, $F184, "Options: Curr=USD, Mag=Actuals")</f>
        <v>SEHK:939</v>
      </c>
      <c r="W184" t="str">
        <f>_xll.SNL.Clients.Office.Excel.Functions.SPG($D184, W$1, $F184, "Options: Curr=USD, Mag=Actuals")</f>
        <v>Bank</v>
      </c>
      <c r="X184" s="6">
        <f>_xll.SNL.Clients.Office.Excel.Functions.SPG($D184, X$1, $F184, "Options: Curr=USD, Mag=Actuals")</f>
        <v>7263870334.4119835</v>
      </c>
      <c r="Y184" s="6">
        <f>_xll.SNL.Clients.Office.Excel.Functions.SPG($D184, Y$1, $F184, "Options: Curr=USD, Mag=Actuals")</f>
        <v>0</v>
      </c>
      <c r="Z184" s="6">
        <f>_xll.SNL.Clients.Office.Excel.Functions.SPG($D184, Z$1, $F184, "Options: Curr=USD, Mag=Actuals")</f>
        <v>5129946817.7272959</v>
      </c>
      <c r="AA184" s="6">
        <f>_xll.SNL.Clients.Office.Excel.Functions.SPG($D184, AA$1, $F184, "Options: Curr=USD, Mag=Actuals")</f>
        <v>520038888.84043336</v>
      </c>
      <c r="AB184" s="6">
        <f>_xll.SNL.Clients.Office.Excel.Functions.SPG($D184, AB$1, $F184, "Options: Curr=USD, Mag=Actuals")</f>
        <v>0</v>
      </c>
      <c r="AC184" s="6">
        <f>_xll.SNL.Clients.Office.Excel.Functions.SPG($D184, AC$1, $F184, "Options: Curr=USD, Mag=Actuals")</f>
        <v>0</v>
      </c>
      <c r="AD184" s="6">
        <f>_xll.SNL.Clients.Office.Excel.Functions.SPG($D184, AD$1, $F184, "Options: Curr=USD, Mag=Actuals")</f>
        <v>0.14750923089393</v>
      </c>
      <c r="AE184" s="6">
        <f>_xll.SNL.Clients.Office.Excel.Functions.SPG($D184, AE$1, $F184, "Options: Curr=USD, Mag=Actuals")</f>
        <v>4.0073928203982296</v>
      </c>
      <c r="AF184" s="6">
        <f>_xll.SNL.Clients.Office.Excel.Functions.SPG($D184, AF$1, $F184, "Options: Curr=USD, Mag=Actuals")</f>
        <v>372499287120</v>
      </c>
      <c r="AG184" s="6">
        <f>_xll.SNL.Clients.Office.Excel.Functions.SPG($D184, AG$1, $F184, "Options: Curr=USD, Mag=Actuals")</f>
        <v>4399997904</v>
      </c>
      <c r="AH184" s="6">
        <f>_xll.SNL.Clients.Office.Excel.Functions.SPG($D184, AH$1, $F184, "Options: Curr=USD, Mag=Actuals")</f>
        <v>12955824576.000002</v>
      </c>
      <c r="AI184" s="6">
        <f>_xll.SNL.Clients.Office.Excel.Functions.SPG($D184, AI$1, $F184, "Options: Curr=USD, Mag=Actuals")</f>
        <v>37621</v>
      </c>
      <c r="AJ184" s="6" t="str">
        <f>_xll.SNL.Clients.Office.Excel.Functions.SPG($D184, AJ$1, $F184, "Options: Curr=USD, Mag=Actuals")</f>
        <v>#INVALID FUNCTION PARAMETER</v>
      </c>
      <c r="AK184" s="6" t="str">
        <f>_xll.SNL.Clients.Office.Excel.Functions.SPG($D184, AK$1, $F184, "Options: Curr=USD, Mag=Actuals")</f>
        <v>#INVALID FUNCTION PARAMETER</v>
      </c>
      <c r="AL184" s="6" t="str">
        <f>_xll.SNL.Clients.Office.Excel.Functions.SPG($D184, AL$1, $F184, "Options: Curr=USD, Mag=Actuals")</f>
        <v>#INVALID FUNCTION PARAMETER</v>
      </c>
      <c r="AM184" s="6" t="str">
        <f>_xll.SNL.Clients.Office.Excel.Functions.SPG($D184, AM$1, $F184, "Options: Curr=USD, Mag=Actuals")</f>
        <v>#INVALID FUNCTION PARAMETER</v>
      </c>
      <c r="AN184" s="6">
        <f>_xll.SNL.Clients.Office.Excel.Functions.SPG($D184, AN$1, $F184, "Options: Curr=USD, Mag=Actuals")</f>
        <v>372499287120</v>
      </c>
      <c r="AO184" s="6">
        <f>_xll.SNL.Clients.Office.Excel.Functions.SPG($D184, AO$1, $F184, "Options: Curr=USD, Mag=Actuals")</f>
        <v>207930739248.00003</v>
      </c>
      <c r="AP184" s="6">
        <f>_xll.SNL.Clients.Office.Excel.Functions.SPG($D184, AP$1, $F184, "Options: Curr=USD, Mag=Actuals")</f>
        <v>314079556032</v>
      </c>
      <c r="AQ184" s="6">
        <f>_xll.SNL.Clients.Office.Excel.Functions.SPG($D184, AQ$1, $F184, "Options: Curr=USD, Mag=Actuals")</f>
        <v>12955824576.000002</v>
      </c>
      <c r="AR184" s="6">
        <f>_xll.SNL.Clients.Office.Excel.Functions.SPG($D184, AR$1, $F184, "Options: Curr=USD, Mag=Actuals")</f>
        <v>12955824576.000002</v>
      </c>
      <c r="AS184" s="6">
        <f>_xll.SNL.Clients.Office.Excel.Functions.SPG($D184, AS$1, $F184, "Options: Curr=USD, Mag=Actuals")</f>
        <v>12607391232</v>
      </c>
      <c r="AT184" s="6">
        <f>_xll.SNL.Clients.Office.Excel.Functions.SPG($D184, AT$1, $F184, "Options: Curr=USD, Mag=Actuals")</f>
        <v>55.820439511610502</v>
      </c>
      <c r="AU184" s="6">
        <f>_xll.SNL.Clients.Office.Excel.Functions.SPG($D184, AU$1, $F184, "Options: Curr=USD, Mag=Actuals")</f>
        <v>66.203207198502</v>
      </c>
      <c r="AV184" s="6">
        <f>_xll.SNL.Clients.Office.Excel.Functions.SPG($D184, AV$1, $F184, "Options: Curr=USD, Mag=Actuals")</f>
        <v>3.4780803679300201</v>
      </c>
      <c r="AW184" s="6">
        <f>_xll.SNL.Clients.Office.Excel.Functions.SPG($D184, AW$1, $F184, "Options: Curr=USD, Mag=Actuals")</f>
        <v>3.3877098773468002</v>
      </c>
      <c r="AX184" s="6">
        <f>_xll.SNL.Clients.Office.Excel.Functions.SPG($D184, AX$1, $F184, "Options: Curr=USD, Mag=Actuals")</f>
        <v>520038888.84043336</v>
      </c>
      <c r="AY184" s="6">
        <f>_xll.SNL.Clients.Office.Excel.Functions.SPG($D184, AY$1, $F184, "Options: Curr=USD, Mag=Actuals")</f>
        <v>520038888.84043336</v>
      </c>
      <c r="AZ184" s="6">
        <f>_xll.SNL.Clients.Office.Excel.Functions.SPG($D184, AZ$1, $F184, "Options: Curr=USD, Mag=Actuals")</f>
        <v>0.14750923089393</v>
      </c>
      <c r="BA184" s="6">
        <f>_xll.SNL.Clients.Office.Excel.Functions.SPG($D184, BA$1, $F184, "Options: Curr=USD, Mag=Actuals")</f>
        <v>4.0073928203982296</v>
      </c>
      <c r="BB184" s="6">
        <f>_xll.SNL.Clients.Office.Excel.Functions.SPG($D184, BB$1, $F184, "Options: Curr=USD, Mag=Actuals")</f>
        <v>4.0073928203982296</v>
      </c>
      <c r="BC184" s="6">
        <f>_xll.SNL.Clients.Office.Excel.Functions.SPG($D184, BC$1, $F184, "Options: Curr=USD, Mag=Actuals")</f>
        <v>5.3419587322580302</v>
      </c>
      <c r="BD184" s="6">
        <f>_xll.SNL.Clients.Office.Excel.Functions.SPG($D184, BD$1, $F184, "Options: Curr=USD, Mag=Actuals")</f>
        <v>0.248317338481226</v>
      </c>
      <c r="BE184" s="6">
        <f>_xll.SNL.Clients.Office.Excel.Functions.SPG($D184, BE$1, $F184, "Options: Curr=USD, Mag=Actuals")</f>
        <v>2.2267587708272401</v>
      </c>
      <c r="BF184" s="6">
        <f>_xll.SNL.Clients.Office.Excel.Functions.SPG($D184, BF$1, $F184, "Options: Curr=USD, Mag=Actuals")</f>
        <v>0.119919795282961</v>
      </c>
      <c r="BG184" s="6">
        <f>_xll.SNL.Clients.Office.Excel.Functions.SPG($D184, BG$1, $F184, "Options: Curr=USD, Mag=Actuals")</f>
        <v>1.3807055938180499</v>
      </c>
      <c r="BH184" s="6">
        <f>_xll.SNL.Clients.Office.Excel.Functions.SPG($D184, BH$1, $F184, "Options: Curr=USD, Mag=Actuals")</f>
        <v>0.67969402116366795</v>
      </c>
      <c r="BI184" s="6">
        <f>_xll.SNL.Clients.Office.Excel.Functions.SPG($D184, BI$1, $F184, "Options: Curr=USD, Mag=Actuals")</f>
        <v>3.7485302313666802</v>
      </c>
      <c r="BJ184" s="6">
        <f>_xll.SNL.Clients.Office.Excel.Functions.SPG($D184, BJ$1, $F184, "Options: Curr=USD, Mag=Actuals")</f>
        <v>0.201873226613803</v>
      </c>
      <c r="BK184" s="6">
        <f>_xll.SNL.Clients.Office.Excel.Functions.SPG($D184, BK$1, $F184, "Options: Curr=USD, Mag=Actuals")</f>
        <v>2.3242825971316599</v>
      </c>
      <c r="BL184" s="6">
        <f>_xll.SNL.Clients.Office.Excel.Functions.SPG($D184, BL$1, $F184, "Options: Curr=USD, Mag=Actuals")</f>
        <v>1.1441982938568001</v>
      </c>
      <c r="BM184" s="6">
        <f>_xll.SNL.Clients.Office.Excel.Functions.SPG($D184, BM$1, $F184, "Options: Curr=USD, Mag=Actuals")</f>
        <v>0.25022125859504502</v>
      </c>
      <c r="BN184" s="6">
        <f>_xll.SNL.Clients.Office.Excel.Functions.SPG($D184, BN$1, $F184, "Options: Curr=USD, Mag=Actuals")</f>
        <v>2.3595803293977302</v>
      </c>
      <c r="BO184" s="6">
        <f>_xll.SNL.Clients.Office.Excel.Functions.SPG($D184, BO$1, $F184, "Options: Curr=USD, Mag=Actuals")</f>
        <v>108.07412089557199</v>
      </c>
      <c r="BP184" s="6">
        <f>_xll.SNL.Clients.Office.Excel.Functions.SPG($D184, BP$1, $F184, "Options: Curr=USD, Mag=Actuals")</f>
        <v>5.8202202335406996</v>
      </c>
      <c r="BQ184" s="6">
        <f>_xll.SNL.Clients.Office.Excel.Functions.SPG($D184, BQ$1, $F184, "Options: Curr=USD, Mag=Actuals")</f>
        <v>67.011543963538401</v>
      </c>
      <c r="BR184" s="6">
        <f>_xll.SNL.Clients.Office.Excel.Functions.SPG($D184, BR$1, $F184, "Options: Curr=USD, Mag=Actuals")</f>
        <v>5.7762051760477799</v>
      </c>
      <c r="BS184" s="6">
        <f>_xll.SNL.Clients.Office.Excel.Functions.SPG($D184, BS$1, $F184, "Options: Curr=USD, Mag=Actuals")</f>
        <v>5.7762051760477799</v>
      </c>
      <c r="BT184" s="6">
        <f>_xll.SNL.Clients.Office.Excel.Functions.SPG($D184, BT$1, $F184, "Options: Curr=USD, Mag=Actuals")</f>
        <v>6.9120442463909502</v>
      </c>
      <c r="BU184" s="6">
        <f>_xll.SNL.Clients.Office.Excel.Functions.SPG($D184, BU$1, $F184, "Options: Curr=USD, Mag=Actuals")</f>
        <v>0</v>
      </c>
      <c r="BV184" s="6">
        <f>_xll.SNL.Clients.Office.Excel.Functions.SPG($D184, BV$1, $F184, "Options: Curr=USD, Mag=Actuals")</f>
        <v>0</v>
      </c>
      <c r="BW184" s="6">
        <f>_xll.SNL.Clients.Office.Excel.Functions.SPG($D184, BW$1, $F184, "Options: Curr=USD, Mag=Actuals")</f>
        <v>0</v>
      </c>
      <c r="BX184" s="6">
        <f>_xll.SNL.Clients.Office.Excel.Functions.SPG($D184, BX$1, $F184, "Options: Curr=USD, Mag=Actuals")</f>
        <v>33990856704.000004</v>
      </c>
      <c r="BY184" s="6">
        <f>_xll.SNL.Clients.Office.Excel.Functions.SPG($D184, BY$1, $F184, "Options: Curr=USD, Mag=Actuals")</f>
        <v>60.213933922440802</v>
      </c>
      <c r="BZ184" s="6">
        <f>_xll.SNL.Clients.Office.Excel.Functions.SPG($D184, BZ$1, $F184, "Options: Curr=USD, Mag=Actuals")</f>
        <v>32382554112.000004</v>
      </c>
      <c r="CA184" s="6" t="str">
        <f>_xll.SNL.Clients.Office.Excel.Functions.SPG($D184, CA$1, $F184, "Options: Curr=USD, Mag=Actuals")</f>
        <v>Nonperforming Loans</v>
      </c>
      <c r="CB184" s="6">
        <f>_xll.SNL.Clients.Office.Excel.Functions.SPG($D184, CB$1, $F184, "Options: Curr=USD, Mag=Actuals")</f>
        <v>15.174016127827</v>
      </c>
      <c r="CC184" s="6">
        <f>_xll.SNL.Clients.Office.Excel.Functions.SPG($D184, CC$1, $F184, "Options: Curr=USD, Mag=Actuals")</f>
        <v>179.061641959556</v>
      </c>
      <c r="CD184" s="6">
        <f>_xll.SNL.Clients.Office.Excel.Functions.SPG($D184, CD$1, $F184, "Options: Curr=USD, Mag=Actuals")</f>
        <v>0.94704204451067098</v>
      </c>
      <c r="CE184" s="6">
        <f>_xll.SNL.Clients.Office.Excel.Functions.SPG($D184, CE$1, $F184, "Options: Curr=USD, Mag=Actuals")</f>
        <v>0</v>
      </c>
      <c r="CF184" s="6">
        <f>_xll.SNL.Clients.Office.Excel.Functions.SPG($D184, CF$1, $F184, "Options: Curr=USD, Mag=Actuals")</f>
        <v>2.5665369103503899</v>
      </c>
      <c r="CG184" s="6">
        <f>_xll.SNL.Clients.Office.Excel.Functions.SPG($D184, CG$1, $F184, "Options: Curr=USD, Mag=Actuals")</f>
        <v>14.4373888036335</v>
      </c>
    </row>
    <row r="185" spans="1:85" x14ac:dyDescent="0.3">
      <c r="A185" s="10" t="s">
        <v>94</v>
      </c>
      <c r="B185" s="10" t="s">
        <v>85</v>
      </c>
      <c r="C185" s="10" t="s">
        <v>4</v>
      </c>
      <c r="D185">
        <v>4147550</v>
      </c>
      <c r="E185" s="10" t="s">
        <v>19</v>
      </c>
      <c r="F185" s="10" t="s">
        <v>61</v>
      </c>
      <c r="G185">
        <v>39.799999999999997</v>
      </c>
      <c r="H185">
        <v>396.63</v>
      </c>
      <c r="I185">
        <v>356.83</v>
      </c>
      <c r="J185">
        <v>1660.29</v>
      </c>
      <c r="K185">
        <v>1288.17</v>
      </c>
      <c r="L185">
        <v>10.029999999999999</v>
      </c>
      <c r="M185">
        <v>2376.327040613864</v>
      </c>
      <c r="N185">
        <v>1288.8699999999999</v>
      </c>
      <c r="O185">
        <v>1.1599999999999999</v>
      </c>
      <c r="P185">
        <v>2.34</v>
      </c>
      <c r="Q185">
        <v>8.2799999999999994</v>
      </c>
      <c r="R185">
        <v>8.2799999999999994</v>
      </c>
      <c r="S185" t="str">
        <f>_xll.SNL.Clients.Office.Excel.Functions.SPG(D185, S$1, F185, "Options: Curr=USD, Mag=Actuals")</f>
        <v>China Construction Bank Corporation (SEHK:939)</v>
      </c>
      <c r="T185" t="str">
        <f>_xll.SNL.Clients.Office.Excel.Functions.SPG($D185, T$1, $F185, "Options: Curr=USD, Mag=Actuals")</f>
        <v>China Construction Bank Corporation</v>
      </c>
      <c r="U185" s="6">
        <f>_xll.SNL.Clients.Office.Excel.Functions.SPG($D185, U$1, $F185, "Options: Curr=USD, Mag=Actuals")</f>
        <v>429285470469.99994</v>
      </c>
      <c r="V185" t="str">
        <f>_xll.SNL.Clients.Office.Excel.Functions.SPG($D185, V$1, $F185, "Options: Curr=USD, Mag=Actuals")</f>
        <v>SEHK:939</v>
      </c>
      <c r="W185" t="str">
        <f>_xll.SNL.Clients.Office.Excel.Functions.SPG($D185, W$1, $F185, "Options: Curr=USD, Mag=Actuals")</f>
        <v>Bank</v>
      </c>
      <c r="X185" s="6">
        <f>_xll.SNL.Clients.Office.Excel.Functions.SPG($D185, X$1, $F185, "Options: Curr=USD, Mag=Actuals")</f>
        <v>11009311150.40263</v>
      </c>
      <c r="Y185" s="6">
        <f>_xll.SNL.Clients.Office.Excel.Functions.SPG($D185, Y$1, $F185, "Options: Curr=USD, Mag=Actuals")</f>
        <v>0</v>
      </c>
      <c r="Z185" s="6">
        <f>_xll.SNL.Clients.Office.Excel.Functions.SPG($D185, Z$1, $F185, "Options: Curr=USD, Mag=Actuals")</f>
        <v>9524005567.0495434</v>
      </c>
      <c r="AA185" s="6">
        <f>_xll.SNL.Clients.Office.Excel.Functions.SPG($D185, AA$1, $F185, "Options: Curr=USD, Mag=Actuals")</f>
        <v>2704696282.2942514</v>
      </c>
      <c r="AB185" s="6">
        <f>_xll.SNL.Clients.Office.Excel.Functions.SPG($D185, AB$1, $F185, "Options: Curr=USD, Mag=Actuals")</f>
        <v>0</v>
      </c>
      <c r="AC185" s="6">
        <f>_xll.SNL.Clients.Office.Excel.Functions.SPG($D185, AC$1, $F185, "Options: Curr=USD, Mag=Actuals")</f>
        <v>0</v>
      </c>
      <c r="AD185" s="6">
        <f>_xll.SNL.Clients.Office.Excel.Functions.SPG($D185, AD$1, $F185, "Options: Curr=USD, Mag=Actuals")</f>
        <v>0.67468674020702901</v>
      </c>
      <c r="AE185" s="6">
        <f>_xll.SNL.Clients.Office.Excel.Functions.SPG($D185, AE$1, $F185, "Options: Curr=USD, Mag=Actuals")</f>
        <v>15.2569633279494</v>
      </c>
      <c r="AF185" s="6">
        <f>_xll.SNL.Clients.Office.Excel.Functions.SPG($D185, AF$1, $F185, "Options: Curr=USD, Mag=Actuals")</f>
        <v>429285470469.99994</v>
      </c>
      <c r="AG185" s="6">
        <f>_xll.SNL.Clients.Office.Excel.Functions.SPG($D185, AG$1, $F185, "Options: Curr=USD, Mag=Actuals")</f>
        <v>914735791</v>
      </c>
      <c r="AH185" s="6">
        <f>_xll.SNL.Clients.Office.Excel.Functions.SPG($D185, AH$1, $F185, "Options: Curr=USD, Mag=Actuals")</f>
        <v>22500494830</v>
      </c>
      <c r="AI185" s="6">
        <f>_xll.SNL.Clients.Office.Excel.Functions.SPG($D185, AI$1, $F185, "Options: Curr=USD, Mag=Actuals")</f>
        <v>37986</v>
      </c>
      <c r="AJ185" s="6" t="str">
        <f>_xll.SNL.Clients.Office.Excel.Functions.SPG($D185, AJ$1, $F185, "Options: Curr=USD, Mag=Actuals")</f>
        <v>#INVALID FUNCTION PARAMETER</v>
      </c>
      <c r="AK185" s="6" t="str">
        <f>_xll.SNL.Clients.Office.Excel.Functions.SPG($D185, AK$1, $F185, "Options: Curr=USD, Mag=Actuals")</f>
        <v>#INVALID FUNCTION PARAMETER</v>
      </c>
      <c r="AL185" s="6" t="str">
        <f>_xll.SNL.Clients.Office.Excel.Functions.SPG($D185, AL$1, $F185, "Options: Curr=USD, Mag=Actuals")</f>
        <v>#INVALID FUNCTION PARAMETER</v>
      </c>
      <c r="AM185" s="6" t="str">
        <f>_xll.SNL.Clients.Office.Excel.Functions.SPG($D185, AM$1, $F185, "Options: Curr=USD, Mag=Actuals")</f>
        <v>#INVALID FUNCTION PARAMETER</v>
      </c>
      <c r="AN185" s="6">
        <f>_xll.SNL.Clients.Office.Excel.Functions.SPG($D185, AN$1, $F185, "Options: Curr=USD, Mag=Actuals")</f>
        <v>429285470469.99994</v>
      </c>
      <c r="AO185" s="6">
        <f>_xll.SNL.Clients.Office.Excel.Functions.SPG($D185, AO$1, $F185, "Options: Curr=USD, Mag=Actuals")</f>
        <v>234589799051</v>
      </c>
      <c r="AP185" s="6">
        <f>_xll.SNL.Clients.Office.Excel.Functions.SPG($D185, AP$1, $F185, "Options: Curr=USD, Mag=Actuals")</f>
        <v>381770437442</v>
      </c>
      <c r="AQ185" s="6">
        <f>_xll.SNL.Clients.Office.Excel.Functions.SPG($D185, AQ$1, $F185, "Options: Curr=USD, Mag=Actuals")</f>
        <v>22500494830</v>
      </c>
      <c r="AR185" s="6">
        <f>_xll.SNL.Clients.Office.Excel.Functions.SPG($D185, AR$1, $F185, "Options: Curr=USD, Mag=Actuals")</f>
        <v>22500494830</v>
      </c>
      <c r="AS185" s="6">
        <f>_xll.SNL.Clients.Office.Excel.Functions.SPG($D185, AS$1, $F185, "Options: Curr=USD, Mag=Actuals")</f>
        <v>22304885631</v>
      </c>
      <c r="AT185" s="6">
        <f>_xll.SNL.Clients.Office.Excel.Functions.SPG($D185, AT$1, $F185, "Options: Curr=USD, Mag=Actuals")</f>
        <v>54.646573245109202</v>
      </c>
      <c r="AU185" s="6">
        <f>_xll.SNL.Clients.Office.Excel.Functions.SPG($D185, AU$1, $F185, "Options: Curr=USD, Mag=Actuals")</f>
        <v>61.447869201930999</v>
      </c>
      <c r="AV185" s="6">
        <f>_xll.SNL.Clients.Office.Excel.Functions.SPG($D185, AV$1, $F185, "Options: Curr=USD, Mag=Actuals")</f>
        <v>5.2413828041665402</v>
      </c>
      <c r="AW185" s="6">
        <f>_xll.SNL.Clients.Office.Excel.Functions.SPG($D185, AW$1, $F185, "Options: Curr=USD, Mag=Actuals")</f>
        <v>5.1981851924748499</v>
      </c>
      <c r="AX185" s="6">
        <f>_xll.SNL.Clients.Office.Excel.Functions.SPG($D185, AX$1, $F185, "Options: Curr=USD, Mag=Actuals")</f>
        <v>2704696282.2942514</v>
      </c>
      <c r="AY185" s="6">
        <f>_xll.SNL.Clients.Office.Excel.Functions.SPG($D185, AY$1, $F185, "Options: Curr=USD, Mag=Actuals")</f>
        <v>2704696282.2942514</v>
      </c>
      <c r="AZ185" s="6">
        <f>_xll.SNL.Clients.Office.Excel.Functions.SPG($D185, AZ$1, $F185, "Options: Curr=USD, Mag=Actuals")</f>
        <v>0.67468674020702901</v>
      </c>
      <c r="BA185" s="6">
        <f>_xll.SNL.Clients.Office.Excel.Functions.SPG($D185, BA$1, $F185, "Options: Curr=USD, Mag=Actuals")</f>
        <v>15.2569633279494</v>
      </c>
      <c r="BB185" s="6">
        <f>_xll.SNL.Clients.Office.Excel.Functions.SPG($D185, BB$1, $F185, "Options: Curr=USD, Mag=Actuals")</f>
        <v>15.2569633279494</v>
      </c>
      <c r="BC185" s="6">
        <f>_xll.SNL.Clients.Office.Excel.Functions.SPG($D185, BC$1, $F185, "Options: Curr=USD, Mag=Actuals")</f>
        <v>15.7934960531279</v>
      </c>
      <c r="BD185" s="6">
        <f>_xll.SNL.Clients.Office.Excel.Functions.SPG($D185, BD$1, $F185, "Options: Curr=USD, Mag=Actuals")</f>
        <v>0</v>
      </c>
      <c r="BE185" s="6">
        <f>_xll.SNL.Clients.Office.Excel.Functions.SPG($D185, BE$1, $F185, "Options: Curr=USD, Mag=Actuals")</f>
        <v>1.9968762549415999</v>
      </c>
      <c r="BF185" s="6">
        <f>_xll.SNL.Clients.Office.Excel.Functions.SPG($D185, BF$1, $F185, "Options: Curr=USD, Mag=Actuals")</f>
        <v>0.138059586228097</v>
      </c>
      <c r="BG185" s="6">
        <f>_xll.SNL.Clients.Office.Excel.Functions.SPG($D185, BG$1, $F185, "Options: Curr=USD, Mag=Actuals")</f>
        <v>1.3707409212863</v>
      </c>
      <c r="BH185" s="6">
        <f>_xll.SNL.Clients.Office.Excel.Functions.SPG($D185, BH$1, $F185, "Options: Curr=USD, Mag=Actuals")</f>
        <v>1.3755327733295799</v>
      </c>
      <c r="BI185" s="6">
        <f>_xll.SNL.Clients.Office.Excel.Functions.SPG($D185, BI$1, $F185, "Options: Curr=USD, Mag=Actuals")</f>
        <v>0</v>
      </c>
      <c r="BJ185" s="6">
        <f>_xll.SNL.Clients.Office.Excel.Functions.SPG($D185, BJ$1, $F185, "Options: Curr=USD, Mag=Actuals")</f>
        <v>0</v>
      </c>
      <c r="BK185" s="6">
        <f>_xll.SNL.Clients.Office.Excel.Functions.SPG($D185, BK$1, $F185, "Options: Curr=USD, Mag=Actuals")</f>
        <v>0</v>
      </c>
      <c r="BL185" s="6">
        <f>_xll.SNL.Clients.Office.Excel.Functions.SPG($D185, BL$1, $F185, "Options: Curr=USD, Mag=Actuals")</f>
        <v>0</v>
      </c>
      <c r="BM185" s="6">
        <f>_xll.SNL.Clients.Office.Excel.Functions.SPG($D185, BM$1, $F185, "Options: Curr=USD, Mag=Actuals")</f>
        <v>0</v>
      </c>
      <c r="BN185" s="6">
        <f>_xll.SNL.Clients.Office.Excel.Functions.SPG($D185, BN$1, $F185, "Options: Curr=USD, Mag=Actuals")</f>
        <v>2.1328527206916998</v>
      </c>
      <c r="BO185" s="6">
        <f>_xll.SNL.Clients.Office.Excel.Functions.SPG($D185, BO$1, $F185, "Options: Curr=USD, Mag=Actuals")</f>
        <v>72.712208504801097</v>
      </c>
      <c r="BP185" s="6">
        <f>_xll.SNL.Clients.Office.Excel.Functions.SPG($D185, BP$1, $F185, "Options: Curr=USD, Mag=Actuals")</f>
        <v>5.0271604938271599</v>
      </c>
      <c r="BQ185" s="6">
        <f>_xll.SNL.Clients.Office.Excel.Functions.SPG($D185, BQ$1, $F185, "Options: Curr=USD, Mag=Actuals")</f>
        <v>49.912757201646102</v>
      </c>
      <c r="BR185" s="6">
        <f>_xll.SNL.Clients.Office.Excel.Functions.SPG($D185, BR$1, $F185, "Options: Curr=USD, Mag=Actuals")</f>
        <v>0</v>
      </c>
      <c r="BS185" s="6">
        <f>_xll.SNL.Clients.Office.Excel.Functions.SPG($D185, BS$1, $F185, "Options: Curr=USD, Mag=Actuals")</f>
        <v>0</v>
      </c>
      <c r="BT185" s="6">
        <f>_xll.SNL.Clients.Office.Excel.Functions.SPG($D185, BT$1, $F185, "Options: Curr=USD, Mag=Actuals")</f>
        <v>0</v>
      </c>
      <c r="BU185" s="6">
        <f>_xll.SNL.Clients.Office.Excel.Functions.SPG($D185, BU$1, $F185, "Options: Curr=USD, Mag=Actuals")</f>
        <v>0</v>
      </c>
      <c r="BV185" s="6">
        <f>_xll.SNL.Clients.Office.Excel.Functions.SPG($D185, BV$1, $F185, "Options: Curr=USD, Mag=Actuals")</f>
        <v>0</v>
      </c>
      <c r="BW185" s="6">
        <f>_xll.SNL.Clients.Office.Excel.Functions.SPG($D185, BW$1, $F185, "Options: Curr=USD, Mag=Actuals")</f>
        <v>0</v>
      </c>
      <c r="BX185" s="6">
        <f>_xll.SNL.Clients.Office.Excel.Functions.SPG($D185, BX$1, $F185, "Options: Curr=USD, Mag=Actuals")</f>
        <v>14082533297</v>
      </c>
      <c r="BY185" s="6">
        <f>_xll.SNL.Clients.Office.Excel.Functions.SPG($D185, BY$1, $F185, "Options: Curr=USD, Mag=Actuals")</f>
        <v>0</v>
      </c>
      <c r="BZ185" s="6">
        <f>_xll.SNL.Clients.Office.Excel.Functions.SPG($D185, BZ$1, $F185, "Options: Curr=USD, Mag=Actuals")</f>
        <v>10300231892</v>
      </c>
      <c r="CA185" s="6" t="str">
        <f>_xll.SNL.Clients.Office.Excel.Functions.SPG($D185, CA$1, $F185, "Options: Curr=USD, Mag=Actuals")</f>
        <v>Nonperforming Loans</v>
      </c>
      <c r="CB185" s="6">
        <f>_xll.SNL.Clients.Office.Excel.Functions.SPG($D185, CB$1, $F185, "Options: Curr=USD, Mag=Actuals")</f>
        <v>4.2711636831847803</v>
      </c>
      <c r="CC185" s="6">
        <f>_xll.SNL.Clients.Office.Excel.Functions.SPG($D185, CC$1, $F185, "Options: Curr=USD, Mag=Actuals")</f>
        <v>35.674770891743698</v>
      </c>
      <c r="CD185" s="6">
        <f>_xll.SNL.Clients.Office.Excel.Functions.SPG($D185, CD$1, $F185, "Options: Curr=USD, Mag=Actuals")</f>
        <v>0.407029809338668</v>
      </c>
      <c r="CE185" s="6">
        <f>_xll.SNL.Clients.Office.Excel.Functions.SPG($D185, CE$1, $F185, "Options: Curr=USD, Mag=Actuals")</f>
        <v>16.9383462600237</v>
      </c>
      <c r="CF185" s="6">
        <f>_xll.SNL.Clients.Office.Excel.Functions.SPG($D185, CF$1, $F185, "Options: Curr=USD, Mag=Actuals")</f>
        <v>2.7234104379280502</v>
      </c>
      <c r="CG185" s="6">
        <f>_xll.SNL.Clients.Office.Excel.Functions.SPG($D185, CG$1, $F185, "Options: Curr=USD, Mag=Actuals")</f>
        <v>0</v>
      </c>
    </row>
    <row r="186" spans="1:85" x14ac:dyDescent="0.3">
      <c r="A186" s="10" t="s">
        <v>94</v>
      </c>
      <c r="B186" s="10" t="s">
        <v>85</v>
      </c>
      <c r="C186" s="10" t="s">
        <v>4</v>
      </c>
      <c r="D186">
        <v>4147550</v>
      </c>
      <c r="E186" s="10" t="s">
        <v>19</v>
      </c>
      <c r="F186" s="10" t="s">
        <v>62</v>
      </c>
      <c r="G186">
        <v>51.39</v>
      </c>
      <c r="H186">
        <v>534.85</v>
      </c>
      <c r="I186">
        <v>483.46</v>
      </c>
      <c r="J186">
        <v>1955.14</v>
      </c>
      <c r="K186">
        <v>1507.65</v>
      </c>
      <c r="L186">
        <v>10.11</v>
      </c>
      <c r="M186">
        <v>2616.7043956318621</v>
      </c>
      <c r="N186">
        <v>1296.82</v>
      </c>
      <c r="O186">
        <v>3.89</v>
      </c>
      <c r="P186">
        <v>6.05</v>
      </c>
      <c r="Q186">
        <v>8.2799999999999994</v>
      </c>
      <c r="R186">
        <v>8.2799999999999994</v>
      </c>
      <c r="S186" t="str">
        <f>_xll.SNL.Clients.Office.Excel.Functions.SPG(D186, S$1, F186, "Options: Curr=USD, Mag=Actuals")</f>
        <v>China Construction Bank Corporation (SEHK:939)</v>
      </c>
      <c r="T186" t="str">
        <f>_xll.SNL.Clients.Office.Excel.Functions.SPG($D186, T$1, $F186, "Options: Curr=USD, Mag=Actuals")</f>
        <v>China Construction Bank Corporation</v>
      </c>
      <c r="U186" s="6">
        <f>_xll.SNL.Clients.Office.Excel.Functions.SPG($D186, U$1, $F186, "Options: Curr=USD, Mag=Actuals")</f>
        <v>472412174080</v>
      </c>
      <c r="V186" t="str">
        <f>_xll.SNL.Clients.Office.Excel.Functions.SPG($D186, V$1, $F186, "Options: Curr=USD, Mag=Actuals")</f>
        <v>SEHK:939</v>
      </c>
      <c r="W186" t="str">
        <f>_xll.SNL.Clients.Office.Excel.Functions.SPG($D186, W$1, $F186, "Options: Curr=USD, Mag=Actuals")</f>
        <v>Bank</v>
      </c>
      <c r="X186" s="6">
        <f>_xll.SNL.Clients.Office.Excel.Functions.SPG($D186, X$1, $F186, "Options: Curr=USD, Mag=Actuals")</f>
        <v>13770519591.473122</v>
      </c>
      <c r="Y186" s="6">
        <f>_xll.SNL.Clients.Office.Excel.Functions.SPG($D186, Y$1, $F186, "Options: Curr=USD, Mag=Actuals")</f>
        <v>12739083800.145069</v>
      </c>
      <c r="Z186" s="6">
        <f>_xll.SNL.Clients.Office.Excel.Functions.SPG($D186, Z$1, $F186, "Options: Curr=USD, Mag=Actuals")</f>
        <v>11708252106.152925</v>
      </c>
      <c r="AA186" s="6">
        <f>_xll.SNL.Clients.Office.Excel.Functions.SPG($D186, AA$1, $F186, "Options: Curr=USD, Mag=Actuals")</f>
        <v>5924986670.5783834</v>
      </c>
      <c r="AB186" s="6">
        <f>_xll.SNL.Clients.Office.Excel.Functions.SPG($D186, AB$1, $F186, "Options: Curr=USD, Mag=Actuals")</f>
        <v>3.1413061467177407E-2</v>
      </c>
      <c r="AC186" s="6">
        <f>_xll.SNL.Clients.Office.Excel.Functions.SPG($D186, AC$1, $F186, "Options: Curr=USD, Mag=Actuals")</f>
        <v>0</v>
      </c>
      <c r="AD186" s="6">
        <f>_xll.SNL.Clients.Office.Excel.Functions.SPG($D186, AD$1, $F186, "Options: Curr=USD, Mag=Actuals")</f>
        <v>1.2964312188251099</v>
      </c>
      <c r="AE186" s="6">
        <f>_xll.SNL.Clients.Office.Excel.Functions.SPG($D186, AE$1, $F186, "Options: Curr=USD, Mag=Actuals")</f>
        <v>25.690120776046999</v>
      </c>
      <c r="AF186" s="6">
        <f>_xll.SNL.Clients.Office.Excel.Functions.SPG($D186, AF$1, $F186, "Options: Curr=USD, Mag=Actuals")</f>
        <v>472412174080</v>
      </c>
      <c r="AG186" s="6">
        <f>_xll.SNL.Clients.Office.Excel.Functions.SPG($D186, AG$1, $F186, "Options: Curr=USD, Mag=Actuals")</f>
        <v>5543888416</v>
      </c>
      <c r="AH186" s="6">
        <f>_xll.SNL.Clients.Office.Excel.Functions.SPG($D186, AH$1, $F186, "Options: Curr=USD, Mag=Actuals")</f>
        <v>23627254024</v>
      </c>
      <c r="AI186" s="6">
        <f>_xll.SNL.Clients.Office.Excel.Functions.SPG($D186, AI$1, $F186, "Options: Curr=USD, Mag=Actuals")</f>
        <v>38352</v>
      </c>
      <c r="AJ186" s="6" t="str">
        <f>_xll.SNL.Clients.Office.Excel.Functions.SPG($D186, AJ$1, $F186, "Options: Curr=USD, Mag=Actuals")</f>
        <v>#INVALID FUNCTION PARAMETER</v>
      </c>
      <c r="AK186" s="6" t="str">
        <f>_xll.SNL.Clients.Office.Excel.Functions.SPG($D186, AK$1, $F186, "Options: Curr=USD, Mag=Actuals")</f>
        <v>#INVALID FUNCTION PARAMETER</v>
      </c>
      <c r="AL186" s="6" t="str">
        <f>_xll.SNL.Clients.Office.Excel.Functions.SPG($D186, AL$1, $F186, "Options: Curr=USD, Mag=Actuals")</f>
        <v>#INVALID FUNCTION PARAMETER</v>
      </c>
      <c r="AM186" s="6" t="str">
        <f>_xll.SNL.Clients.Office.Excel.Functions.SPG($D186, AM$1, $F186, "Options: Curr=USD, Mag=Actuals")</f>
        <v>#INVALID FUNCTION PARAMETER</v>
      </c>
      <c r="AN186" s="6">
        <f>_xll.SNL.Clients.Office.Excel.Functions.SPG($D186, AN$1, $F186, "Options: Curr=USD, Mag=Actuals")</f>
        <v>472412174080</v>
      </c>
      <c r="AO186" s="6">
        <f>_xll.SNL.Clients.Office.Excel.Functions.SPG($D186, AO$1, $F186, "Options: Curr=USD, Mag=Actuals")</f>
        <v>262618455088</v>
      </c>
      <c r="AP186" s="6">
        <f>_xll.SNL.Clients.Office.Excel.Functions.SPG($D186, AP$1, $F186, "Options: Curr=USD, Mag=Actuals")</f>
        <v>421811203704</v>
      </c>
      <c r="AQ186" s="6">
        <f>_xll.SNL.Clients.Office.Excel.Functions.SPG($D186, AQ$1, $F186, "Options: Curr=USD, Mag=Actuals")</f>
        <v>23623025184</v>
      </c>
      <c r="AR186" s="6">
        <f>_xll.SNL.Clients.Office.Excel.Functions.SPG($D186, AR$1, $F186, "Options: Curr=USD, Mag=Actuals")</f>
        <v>23627254024</v>
      </c>
      <c r="AS186" s="6">
        <f>_xll.SNL.Clients.Office.Excel.Functions.SPG($D186, AS$1, $F186, "Options: Curr=USD, Mag=Actuals")</f>
        <v>21216211104</v>
      </c>
      <c r="AT186" s="6">
        <f>_xll.SNL.Clients.Office.Excel.Functions.SPG($D186, AT$1, $F186, "Options: Curr=USD, Mag=Actuals")</f>
        <v>55.590958382780201</v>
      </c>
      <c r="AU186" s="6">
        <f>_xll.SNL.Clients.Office.Excel.Functions.SPG($D186, AU$1, $F186, "Options: Curr=USD, Mag=Actuals")</f>
        <v>62.2597154323783</v>
      </c>
      <c r="AV186" s="6">
        <f>_xll.SNL.Clients.Office.Excel.Functions.SPG($D186, AV$1, $F186, "Options: Curr=USD, Mag=Actuals")</f>
        <v>5.00140667839751</v>
      </c>
      <c r="AW186" s="6">
        <f>_xll.SNL.Clients.Office.Excel.Functions.SPG($D186, AW$1, $F186, "Options: Curr=USD, Mag=Actuals")</f>
        <v>4.5140766048023604</v>
      </c>
      <c r="AX186" s="6">
        <f>_xll.SNL.Clients.Office.Excel.Functions.SPG($D186, AX$1, $F186, "Options: Curr=USD, Mag=Actuals")</f>
        <v>5924986670.5783834</v>
      </c>
      <c r="AY186" s="6">
        <f>_xll.SNL.Clients.Office.Excel.Functions.SPG($D186, AY$1, $F186, "Options: Curr=USD, Mag=Actuals")</f>
        <v>5925228309.5127468</v>
      </c>
      <c r="AZ186" s="6">
        <f>_xll.SNL.Clients.Office.Excel.Functions.SPG($D186, AZ$1, $F186, "Options: Curr=USD, Mag=Actuals")</f>
        <v>1.2964312188251099</v>
      </c>
      <c r="BA186" s="6">
        <f>_xll.SNL.Clients.Office.Excel.Functions.SPG($D186, BA$1, $F186, "Options: Curr=USD, Mag=Actuals")</f>
        <v>25.690120776046999</v>
      </c>
      <c r="BB186" s="6">
        <f>_xll.SNL.Clients.Office.Excel.Functions.SPG($D186, BB$1, $F186, "Options: Curr=USD, Mag=Actuals")</f>
        <v>25.6935239661974</v>
      </c>
      <c r="BC186" s="6">
        <f>_xll.SNL.Clients.Office.Excel.Functions.SPG($D186, BC$1, $F186, "Options: Curr=USD, Mag=Actuals")</f>
        <v>27.669335761802699</v>
      </c>
      <c r="BD186" s="6">
        <f>_xll.SNL.Clients.Office.Excel.Functions.SPG($D186, BD$1, $F186, "Options: Curr=USD, Mag=Actuals")</f>
        <v>0</v>
      </c>
      <c r="BE186" s="6">
        <f>_xll.SNL.Clients.Office.Excel.Functions.SPG($D186, BE$1, $F186, "Options: Curr=USD, Mag=Actuals")</f>
        <v>2.6829570052227401</v>
      </c>
      <c r="BF186" s="6">
        <f>_xll.SNL.Clients.Office.Excel.Functions.SPG($D186, BF$1, $F186, "Options: Curr=USD, Mag=Actuals")</f>
        <v>0.171068646350271</v>
      </c>
      <c r="BG186" s="6">
        <f>_xll.SNL.Clients.Office.Excel.Functions.SPG($D186, BG$1, $F186, "Options: Curr=USD, Mag=Actuals")</f>
        <v>1.4121953360199599</v>
      </c>
      <c r="BH186" s="6">
        <f>_xll.SNL.Clients.Office.Excel.Functions.SPG($D186, BH$1, $F186, "Options: Curr=USD, Mag=Actuals")</f>
        <v>1.6008969273734199</v>
      </c>
      <c r="BI186" s="6">
        <f>_xll.SNL.Clients.Office.Excel.Functions.SPG($D186, BI$1, $F186, "Options: Curr=USD, Mag=Actuals")</f>
        <v>0</v>
      </c>
      <c r="BJ186" s="6">
        <f>_xll.SNL.Clients.Office.Excel.Functions.SPG($D186, BJ$1, $F186, "Options: Curr=USD, Mag=Actuals")</f>
        <v>0</v>
      </c>
      <c r="BK186" s="6">
        <f>_xll.SNL.Clients.Office.Excel.Functions.SPG($D186, BK$1, $F186, "Options: Curr=USD, Mag=Actuals")</f>
        <v>0</v>
      </c>
      <c r="BL186" s="6">
        <f>_xll.SNL.Clients.Office.Excel.Functions.SPG($D186, BL$1, $F186, "Options: Curr=USD, Mag=Actuals")</f>
        <v>0</v>
      </c>
      <c r="BM186" s="6">
        <f>_xll.SNL.Clients.Office.Excel.Functions.SPG($D186, BM$1, $F186, "Options: Curr=USD, Mag=Actuals")</f>
        <v>0</v>
      </c>
      <c r="BN186" s="6">
        <f>_xll.SNL.Clients.Office.Excel.Functions.SPG($D186, BN$1, $F186, "Options: Curr=USD, Mag=Actuals")</f>
        <v>2.8196390101924602</v>
      </c>
      <c r="BO186" s="6">
        <f>_xll.SNL.Clients.Office.Excel.Functions.SPG($D186, BO$1, $F186, "Options: Curr=USD, Mag=Actuals")</f>
        <v>89.043307362953598</v>
      </c>
      <c r="BP186" s="6">
        <f>_xll.SNL.Clients.Office.Excel.Functions.SPG($D186, BP$1, $F186, "Options: Curr=USD, Mag=Actuals")</f>
        <v>5.6775110549589396</v>
      </c>
      <c r="BQ186" s="6">
        <f>_xll.SNL.Clients.Office.Excel.Functions.SPG($D186, BQ$1, $F186, "Options: Curr=USD, Mag=Actuals")</f>
        <v>46.868639011721797</v>
      </c>
      <c r="BR186" s="6">
        <f>_xll.SNL.Clients.Office.Excel.Functions.SPG($D186, BR$1, $F186, "Options: Curr=USD, Mag=Actuals")</f>
        <v>8.6</v>
      </c>
      <c r="BS186" s="6">
        <f>_xll.SNL.Clients.Office.Excel.Functions.SPG($D186, BS$1, $F186, "Options: Curr=USD, Mag=Actuals")</f>
        <v>8.6</v>
      </c>
      <c r="BT186" s="6">
        <f>_xll.SNL.Clients.Office.Excel.Functions.SPG($D186, BT$1, $F186, "Options: Curr=USD, Mag=Actuals")</f>
        <v>11.32</v>
      </c>
      <c r="BU186" s="6">
        <f>_xll.SNL.Clients.Office.Excel.Functions.SPG($D186, BU$1, $F186, "Options: Curr=USD, Mag=Actuals")</f>
        <v>0</v>
      </c>
      <c r="BV186" s="6">
        <f>_xll.SNL.Clients.Office.Excel.Functions.SPG($D186, BV$1, $F186, "Options: Curr=USD, Mag=Actuals")</f>
        <v>13921220456</v>
      </c>
      <c r="BW186" s="6">
        <f>_xll.SNL.Clients.Office.Excel.Functions.SPG($D186, BW$1, $F186, "Options: Curr=USD, Mag=Actuals")</f>
        <v>5159668096</v>
      </c>
      <c r="BX186" s="6">
        <f>_xll.SNL.Clients.Office.Excel.Functions.SPG($D186, BX$1, $F186, "Options: Curr=USD, Mag=Actuals")</f>
        <v>19080888552</v>
      </c>
      <c r="BY186" s="6">
        <f>_xll.SNL.Clients.Office.Excel.Functions.SPG($D186, BY$1, $F186, "Options: Curr=USD, Mag=Actuals")</f>
        <v>0</v>
      </c>
      <c r="BZ186" s="6">
        <f>_xll.SNL.Clients.Office.Excel.Functions.SPG($D186, BZ$1, $F186, "Options: Curr=USD, Mag=Actuals")</f>
        <v>10557601120</v>
      </c>
      <c r="CA186" s="6" t="str">
        <f>_xll.SNL.Clients.Office.Excel.Functions.SPG($D186, CA$1, $F186, "Options: Curr=USD, Mag=Actuals")</f>
        <v>Nonperforming Loans</v>
      </c>
      <c r="CB186" s="6">
        <f>_xll.SNL.Clients.Office.Excel.Functions.SPG($D186, CB$1, $F186, "Options: Curr=USD, Mag=Actuals")</f>
        <v>3.92291371295837</v>
      </c>
      <c r="CC186" s="6">
        <f>_xll.SNL.Clients.Office.Excel.Functions.SPG($D186, CC$1, $F186, "Options: Curr=USD, Mag=Actuals")</f>
        <v>38.0807112350737</v>
      </c>
      <c r="CD186" s="6">
        <f>_xll.SNL.Clients.Office.Excel.Functions.SPG($D186, CD$1, $F186, "Options: Curr=USD, Mag=Actuals")</f>
        <v>0.28929189073489298</v>
      </c>
      <c r="CE186" s="6">
        <f>_xll.SNL.Clients.Office.Excel.Functions.SPG($D186, CE$1, $F186, "Options: Curr=USD, Mag=Actuals")</f>
        <v>13.5211453671747</v>
      </c>
      <c r="CF186" s="6">
        <f>_xll.SNL.Clients.Office.Excel.Functions.SPG($D186, CF$1, $F186, "Options: Curr=USD, Mag=Actuals")</f>
        <v>2.4182172606407599</v>
      </c>
      <c r="CG186" s="6">
        <f>_xll.SNL.Clients.Office.Excel.Functions.SPG($D186, CG$1, $F186, "Options: Curr=USD, Mag=Actuals")</f>
        <v>0</v>
      </c>
    </row>
    <row r="187" spans="1:85" x14ac:dyDescent="0.3">
      <c r="A187" s="10" t="s">
        <v>94</v>
      </c>
      <c r="B187" s="10" t="s">
        <v>85</v>
      </c>
      <c r="C187" s="10" t="s">
        <v>4</v>
      </c>
      <c r="D187">
        <v>4147550</v>
      </c>
      <c r="E187" s="10" t="s">
        <v>19</v>
      </c>
      <c r="F187" s="10" t="s">
        <v>63</v>
      </c>
      <c r="G187">
        <v>124.29</v>
      </c>
      <c r="H187">
        <v>689.03</v>
      </c>
      <c r="I187">
        <v>564.74</v>
      </c>
      <c r="J187">
        <v>2286.15</v>
      </c>
      <c r="K187">
        <v>1751.99</v>
      </c>
      <c r="L187">
        <v>11.39</v>
      </c>
      <c r="M187">
        <v>2944.9409026541857</v>
      </c>
      <c r="N187">
        <v>1304.8900000000001</v>
      </c>
      <c r="O187">
        <v>1.81</v>
      </c>
      <c r="P187">
        <v>4.92</v>
      </c>
      <c r="Q187">
        <v>8.19</v>
      </c>
      <c r="R187">
        <v>8.07</v>
      </c>
      <c r="S187" t="str">
        <f>_xll.SNL.Clients.Office.Excel.Functions.SPG(D187, S$1, F187, "Options: Curr=USD, Mag=Actuals")</f>
        <v>China Construction Bank Corporation (SEHK:939)</v>
      </c>
      <c r="T187" t="str">
        <f>_xll.SNL.Clients.Office.Excel.Functions.SPG($D187, T$1, $F187, "Options: Curr=USD, Mag=Actuals")</f>
        <v>China Construction Bank Corporation</v>
      </c>
      <c r="U187" s="6">
        <f>_xll.SNL.Clients.Office.Excel.Functions.SPG($D187, U$1, $F187, "Options: Curr=USD, Mag=Actuals")</f>
        <v>568228462704</v>
      </c>
      <c r="V187" t="str">
        <f>_xll.SNL.Clients.Office.Excel.Functions.SPG($D187, V$1, $F187, "Options: Curr=USD, Mag=Actuals")</f>
        <v>SEHK:939</v>
      </c>
      <c r="W187" t="str">
        <f>_xll.SNL.Clients.Office.Excel.Functions.SPG($D187, W$1, $F187, "Options: Curr=USD, Mag=Actuals")</f>
        <v>Bank</v>
      </c>
      <c r="X187" s="6">
        <f>_xll.SNL.Clients.Office.Excel.Functions.SPG($D187, X$1, $F187, "Options: Curr=USD, Mag=Actuals")</f>
        <v>15712207619.031923</v>
      </c>
      <c r="Y187" s="6">
        <f>_xll.SNL.Clients.Office.Excel.Functions.SPG($D187, Y$1, $F187, "Options: Curr=USD, Mag=Actuals")</f>
        <v>14538619943.647947</v>
      </c>
      <c r="Z187" s="6">
        <f>_xll.SNL.Clients.Office.Excel.Functions.SPG($D187, Z$1, $F187, "Options: Curr=USD, Mag=Actuals")</f>
        <v>13722455267.382372</v>
      </c>
      <c r="AA187" s="6">
        <f>_xll.SNL.Clients.Office.Excel.Functions.SPG($D187, AA$1, $F187, "Options: Curr=USD, Mag=Actuals")</f>
        <v>5749041518.6065807</v>
      </c>
      <c r="AB187" s="6">
        <f>_xll.SNL.Clients.Office.Excel.Functions.SPG($D187, AB$1, $F187, "Options: Curr=USD, Mag=Actuals")</f>
        <v>2.8808684355171414E-2</v>
      </c>
      <c r="AC187" s="6">
        <f>_xll.SNL.Clients.Office.Excel.Functions.SPG($D187, AC$1, $F187, "Options: Curr=USD, Mag=Actuals")</f>
        <v>-9.2458814709444201</v>
      </c>
      <c r="AD187" s="6">
        <f>_xll.SNL.Clients.Office.Excel.Functions.SPG($D187, AD$1, $F187, "Options: Curr=USD, Mag=Actuals")</f>
        <v>1.09963081020955</v>
      </c>
      <c r="AE187" s="6">
        <f>_xll.SNL.Clients.Office.Excel.Functions.SPG($D187, AE$1, $F187, "Options: Curr=USD, Mag=Actuals")</f>
        <v>19.4922479657636</v>
      </c>
      <c r="AF187" s="6">
        <f>_xll.SNL.Clients.Office.Excel.Functions.SPG($D187, AF$1, $F187, "Options: Curr=USD, Mag=Actuals")</f>
        <v>568228462704</v>
      </c>
      <c r="AG187" s="6">
        <f>_xll.SNL.Clients.Office.Excel.Functions.SPG($D187, AG$1, $F187, "Options: Curr=USD, Mag=Actuals")</f>
        <v>5620276584</v>
      </c>
      <c r="AH187" s="6">
        <f>_xll.SNL.Clients.Office.Excel.Functions.SPG($D187, AH$1, $F187, "Options: Curr=USD, Mag=Actuals")</f>
        <v>35646632423.999992</v>
      </c>
      <c r="AI187" s="6">
        <f>_xll.SNL.Clients.Office.Excel.Functions.SPG($D187, AI$1, $F187, "Options: Curr=USD, Mag=Actuals")</f>
        <v>38717</v>
      </c>
      <c r="AJ187" s="6" t="str">
        <f>_xll.SNL.Clients.Office.Excel.Functions.SPG($D187, AJ$1, $F187, "Options: Curr=USD, Mag=Actuals")</f>
        <v>#INVALID FUNCTION PARAMETER</v>
      </c>
      <c r="AK187" s="6" t="str">
        <f>_xll.SNL.Clients.Office.Excel.Functions.SPG($D187, AK$1, $F187, "Options: Curr=USD, Mag=Actuals")</f>
        <v>#INVALID FUNCTION PARAMETER</v>
      </c>
      <c r="AL187" s="6" t="str">
        <f>_xll.SNL.Clients.Office.Excel.Functions.SPG($D187, AL$1, $F187, "Options: Curr=USD, Mag=Actuals")</f>
        <v>#INVALID FUNCTION PARAMETER</v>
      </c>
      <c r="AM187" s="6" t="str">
        <f>_xll.SNL.Clients.Office.Excel.Functions.SPG($D187, AM$1, $F187, "Options: Curr=USD, Mag=Actuals")</f>
        <v>#INVALID FUNCTION PARAMETER</v>
      </c>
      <c r="AN187" s="6">
        <f>_xll.SNL.Clients.Office.Excel.Functions.SPG($D187, AN$1, $F187, "Options: Curr=USD, Mag=Actuals")</f>
        <v>568228462704</v>
      </c>
      <c r="AO187" s="6">
        <f>_xll.SNL.Clients.Office.Excel.Functions.SPG($D187, AO$1, $F187, "Options: Curr=USD, Mag=Actuals")</f>
        <v>296808024456</v>
      </c>
      <c r="AP187" s="6">
        <f>_xll.SNL.Clients.Office.Excel.Functions.SPG($D187, AP$1, $F187, "Options: Curr=USD, Mag=Actuals")</f>
        <v>496397171951.99994</v>
      </c>
      <c r="AQ187" s="6">
        <f>_xll.SNL.Clients.Office.Excel.Functions.SPG($D187, AQ$1, $F187, "Options: Curr=USD, Mag=Actuals")</f>
        <v>35634489048</v>
      </c>
      <c r="AR187" s="6">
        <f>_xll.SNL.Clients.Office.Excel.Functions.SPG($D187, AR$1, $F187, "Options: Curr=USD, Mag=Actuals")</f>
        <v>35646632423.999992</v>
      </c>
      <c r="AS187" s="6">
        <f>_xll.SNL.Clients.Office.Excel.Functions.SPG($D187, AS$1, $F187, "Options: Curr=USD, Mag=Actuals")</f>
        <v>33239394000</v>
      </c>
      <c r="AT187" s="6">
        <f>_xll.SNL.Clients.Office.Excel.Functions.SPG($D187, AT$1, $F187, "Options: Curr=USD, Mag=Actuals")</f>
        <v>52.233924193729202</v>
      </c>
      <c r="AU187" s="6">
        <f>_xll.SNL.Clients.Office.Excel.Functions.SPG($D187, AU$1, $F187, "Options: Curr=USD, Mag=Actuals")</f>
        <v>59.792448713769097</v>
      </c>
      <c r="AV187" s="6">
        <f>_xll.SNL.Clients.Office.Excel.Functions.SPG($D187, AV$1, $F187, "Options: Curr=USD, Mag=Actuals")</f>
        <v>6.2732923047131699</v>
      </c>
      <c r="AW187" s="6">
        <f>_xll.SNL.Clients.Office.Excel.Functions.SPG($D187, AW$1, $F187, "Options: Curr=USD, Mag=Actuals")</f>
        <v>5.8745399736986998</v>
      </c>
      <c r="AX187" s="6">
        <f>_xll.SNL.Clients.Office.Excel.Functions.SPG($D187, AX$1, $F187, "Options: Curr=USD, Mag=Actuals")</f>
        <v>5749041518.6065807</v>
      </c>
      <c r="AY187" s="6">
        <f>_xll.SNL.Clients.Office.Excel.Functions.SPG($D187, AY$1, $F187, "Options: Curr=USD, Mag=Actuals")</f>
        <v>5749896013.4815216</v>
      </c>
      <c r="AZ187" s="6">
        <f>_xll.SNL.Clients.Office.Excel.Functions.SPG($D187, AZ$1, $F187, "Options: Curr=USD, Mag=Actuals")</f>
        <v>1.09963081020955</v>
      </c>
      <c r="BA187" s="6">
        <f>_xll.SNL.Clients.Office.Excel.Functions.SPG($D187, BA$1, $F187, "Options: Curr=USD, Mag=Actuals")</f>
        <v>19.4922479657636</v>
      </c>
      <c r="BB187" s="6">
        <f>_xll.SNL.Clients.Office.Excel.Functions.SPG($D187, BB$1, $F187, "Options: Curr=USD, Mag=Actuals")</f>
        <v>19.500512321593099</v>
      </c>
      <c r="BC187" s="6">
        <f>_xll.SNL.Clients.Office.Excel.Functions.SPG($D187, BC$1, $F187, "Options: Curr=USD, Mag=Actuals")</f>
        <v>21.588585414445799</v>
      </c>
      <c r="BD187" s="6">
        <f>_xll.SNL.Clients.Office.Excel.Functions.SPG($D187, BD$1, $F187, "Options: Curr=USD, Mag=Actuals")</f>
        <v>0</v>
      </c>
      <c r="BE187" s="6">
        <f>_xll.SNL.Clients.Office.Excel.Functions.SPG($D187, BE$1, $F187, "Options: Curr=USD, Mag=Actuals")</f>
        <v>2.7213154102414898</v>
      </c>
      <c r="BF187" s="6">
        <f>_xll.SNL.Clients.Office.Excel.Functions.SPG($D187, BF$1, $F187, "Options: Curr=USD, Mag=Actuals")</f>
        <v>0.197413336595926</v>
      </c>
      <c r="BG187" s="6">
        <f>_xll.SNL.Clients.Office.Excel.Functions.SPG($D187, BG$1, $F187, "Options: Curr=USD, Mag=Actuals")</f>
        <v>1.35637321697582</v>
      </c>
      <c r="BH187" s="6">
        <f>_xll.SNL.Clients.Office.Excel.Functions.SPG($D187, BH$1, $F187, "Options: Curr=USD, Mag=Actuals")</f>
        <v>1.64893254371112</v>
      </c>
      <c r="BI187" s="6">
        <f>_xll.SNL.Clients.Office.Excel.Functions.SPG($D187, BI$1, $F187, "Options: Curr=USD, Mag=Actuals")</f>
        <v>0</v>
      </c>
      <c r="BJ187" s="6">
        <f>_xll.SNL.Clients.Office.Excel.Functions.SPG($D187, BJ$1, $F187, "Options: Curr=USD, Mag=Actuals")</f>
        <v>0</v>
      </c>
      <c r="BK187" s="6">
        <f>_xll.SNL.Clients.Office.Excel.Functions.SPG($D187, BK$1, $F187, "Options: Curr=USD, Mag=Actuals")</f>
        <v>0</v>
      </c>
      <c r="BL187" s="6">
        <f>_xll.SNL.Clients.Office.Excel.Functions.SPG($D187, BL$1, $F187, "Options: Curr=USD, Mag=Actuals")</f>
        <v>0</v>
      </c>
      <c r="BM187" s="6">
        <f>_xll.SNL.Clients.Office.Excel.Functions.SPG($D187, BM$1, $F187, "Options: Curr=USD, Mag=Actuals")</f>
        <v>0</v>
      </c>
      <c r="BN187" s="6">
        <f>_xll.SNL.Clients.Office.Excel.Functions.SPG($D187, BN$1, $F187, "Options: Curr=USD, Mag=Actuals")</f>
        <v>2.7815850388046299</v>
      </c>
      <c r="BO187" s="6">
        <f>_xll.SNL.Clients.Office.Excel.Functions.SPG($D187, BO$1, $F187, "Options: Curr=USD, Mag=Actuals")</f>
        <v>90.550367481392897</v>
      </c>
      <c r="BP187" s="6">
        <f>_xll.SNL.Clients.Office.Excel.Functions.SPG($D187, BP$1, $F187, "Options: Curr=USD, Mag=Actuals")</f>
        <v>6.5688270118246699</v>
      </c>
      <c r="BQ187" s="6">
        <f>_xll.SNL.Clients.Office.Excel.Functions.SPG($D187, BQ$1, $F187, "Options: Curr=USD, Mag=Actuals")</f>
        <v>45.1326196062588</v>
      </c>
      <c r="BR187" s="6">
        <f>_xll.SNL.Clients.Office.Excel.Functions.SPG($D187, BR$1, $F187, "Options: Curr=USD, Mag=Actuals")</f>
        <v>11.081051756081701</v>
      </c>
      <c r="BS187" s="6">
        <f>_xll.SNL.Clients.Office.Excel.Functions.SPG($D187, BS$1, $F187, "Options: Curr=USD, Mag=Actuals")</f>
        <v>11.081051756081701</v>
      </c>
      <c r="BT187" s="6">
        <f>_xll.SNL.Clients.Office.Excel.Functions.SPG($D187, BT$1, $F187, "Options: Curr=USD, Mag=Actuals")</f>
        <v>13.5863861369715</v>
      </c>
      <c r="BU187" s="6">
        <f>_xll.SNL.Clients.Office.Excel.Functions.SPG($D187, BU$1, $F187, "Options: Curr=USD, Mag=Actuals")</f>
        <v>6.2209550103257696</v>
      </c>
      <c r="BV187" s="6">
        <f>_xll.SNL.Clients.Office.Excel.Functions.SPG($D187, BV$1, $F187, "Options: Curr=USD, Mag=Actuals")</f>
        <v>20614248143.999996</v>
      </c>
      <c r="BW187" s="6">
        <f>_xll.SNL.Clients.Office.Excel.Functions.SPG($D187, BW$1, $F187, "Options: Curr=USD, Mag=Actuals")</f>
        <v>5392526328</v>
      </c>
      <c r="BX187" s="6">
        <f>_xll.SNL.Clients.Office.Excel.Functions.SPG($D187, BX$1, $F187, "Options: Curr=USD, Mag=Actuals")</f>
        <v>26006774472</v>
      </c>
      <c r="BY187" s="6">
        <f>_xll.SNL.Clients.Office.Excel.Functions.SPG($D187, BY$1, $F187, "Options: Curr=USD, Mag=Actuals")</f>
        <v>55.872157657364902</v>
      </c>
      <c r="BZ187" s="6">
        <f>_xll.SNL.Clients.Office.Excel.Functions.SPG($D187, BZ$1, $F187, "Options: Curr=USD, Mag=Actuals")</f>
        <v>11705842728</v>
      </c>
      <c r="CA187" s="6" t="str">
        <f>_xll.SNL.Clients.Office.Excel.Functions.SPG($D187, CA$1, $F187, "Options: Curr=USD, Mag=Actuals")</f>
        <v>Nonperforming Loans</v>
      </c>
      <c r="CB187" s="6">
        <f>_xll.SNL.Clients.Office.Excel.Functions.SPG($D187, CB$1, $F187, "Options: Curr=USD, Mag=Actuals")</f>
        <v>3.8427056969620099</v>
      </c>
      <c r="CC187" s="6">
        <f>_xll.SNL.Clients.Office.Excel.Functions.SPG($D187, CC$1, $F187, "Options: Curr=USD, Mag=Actuals")</f>
        <v>28.511627205094499</v>
      </c>
      <c r="CD187" s="6">
        <f>_xll.SNL.Clients.Office.Excel.Functions.SPG($D187, CD$1, $F187, "Options: Curr=USD, Mag=Actuals")</f>
        <v>0.58499849759615397</v>
      </c>
      <c r="CE187" s="6">
        <f>_xll.SNL.Clients.Office.Excel.Functions.SPG($D187, CE$1, $F187, "Options: Curr=USD, Mag=Actuals")</f>
        <v>20.772563790320302</v>
      </c>
      <c r="CF187" s="6">
        <f>_xll.SNL.Clients.Office.Excel.Functions.SPG($D187, CF$1, $F187, "Options: Curr=USD, Mag=Actuals")</f>
        <v>2.5661019899951101</v>
      </c>
      <c r="CG187" s="6">
        <f>_xll.SNL.Clients.Office.Excel.Functions.SPG($D187, CG$1, $F187, "Options: Curr=USD, Mag=Actuals")</f>
        <v>3.68709440849161</v>
      </c>
    </row>
    <row r="188" spans="1:85" x14ac:dyDescent="0.3">
      <c r="A188" s="10" t="s">
        <v>94</v>
      </c>
      <c r="B188" s="10" t="s">
        <v>85</v>
      </c>
      <c r="C188" s="10" t="s">
        <v>4</v>
      </c>
      <c r="D188">
        <v>4147550</v>
      </c>
      <c r="E188" s="10" t="s">
        <v>19</v>
      </c>
      <c r="F188" s="10" t="s">
        <v>64</v>
      </c>
      <c r="G188">
        <v>206.77</v>
      </c>
      <c r="H188">
        <v>888.75</v>
      </c>
      <c r="I188">
        <v>681.97</v>
      </c>
      <c r="J188">
        <v>2752.32</v>
      </c>
      <c r="K188">
        <v>2096.0700000000002</v>
      </c>
      <c r="L188">
        <v>12.71</v>
      </c>
      <c r="M188">
        <v>3410.7596700471668</v>
      </c>
      <c r="N188">
        <v>1313.09</v>
      </c>
      <c r="O188">
        <v>1.47</v>
      </c>
      <c r="P188">
        <v>2.96</v>
      </c>
      <c r="Q188">
        <v>7.97</v>
      </c>
      <c r="R188">
        <v>7.81</v>
      </c>
      <c r="S188" t="str">
        <f>_xll.SNL.Clients.Office.Excel.Functions.SPG(D188, S$1, F188, "Options: Curr=USD, Mag=Actuals")</f>
        <v>China Construction Bank Corporation (SEHK:939)</v>
      </c>
      <c r="T188" t="str">
        <f>_xll.SNL.Clients.Office.Excel.Functions.SPG($D188, T$1, $F188, "Options: Curr=USD, Mag=Actuals")</f>
        <v>China Construction Bank Corporation</v>
      </c>
      <c r="U188" s="6">
        <f>_xll.SNL.Clients.Office.Excel.Functions.SPG($D188, U$1, $F188, "Options: Curr=USD, Mag=Actuals")</f>
        <v>698068677831.00012</v>
      </c>
      <c r="V188" t="str">
        <f>_xll.SNL.Clients.Office.Excel.Functions.SPG($D188, V$1, $F188, "Options: Curr=USD, Mag=Actuals")</f>
        <v>SEHK:939</v>
      </c>
      <c r="W188" t="str">
        <f>_xll.SNL.Clients.Office.Excel.Functions.SPG($D188, W$1, $F188, "Options: Curr=USD, Mag=Actuals")</f>
        <v>Bank</v>
      </c>
      <c r="X188" s="6">
        <f>_xll.SNL.Clients.Office.Excel.Functions.SPG($D188, X$1, $F188, "Options: Curr=USD, Mag=Actuals")</f>
        <v>19015740086.385353</v>
      </c>
      <c r="Y188" s="6">
        <f>_xll.SNL.Clients.Office.Excel.Functions.SPG($D188, Y$1, $F188, "Options: Curr=USD, Mag=Actuals")</f>
        <v>18506330545.767975</v>
      </c>
      <c r="Z188" s="6">
        <f>_xll.SNL.Clients.Office.Excel.Functions.SPG($D188, Z$1, $F188, "Options: Curr=USD, Mag=Actuals")</f>
        <v>17629007145.847267</v>
      </c>
      <c r="AA188" s="6">
        <f>_xll.SNL.Clients.Office.Excel.Functions.SPG($D188, AA$1, $F188, "Options: Curr=USD, Mag=Actuals")</f>
        <v>5810229133.6755877</v>
      </c>
      <c r="AB188" s="6">
        <f>_xll.SNL.Clients.Office.Excel.Functions.SPG($D188, AB$1, $F188, "Options: Curr=USD, Mag=Actuals")</f>
        <v>2.5840523360546878E-2</v>
      </c>
      <c r="AC188" s="6">
        <f>_xll.SNL.Clients.Office.Excel.Functions.SPG($D188, AC$1, $F188, "Options: Curr=USD, Mag=Actuals")</f>
        <v>-12.664791405429201</v>
      </c>
      <c r="AD188" s="6">
        <f>_xll.SNL.Clients.Office.Excel.Functions.SPG($D188, AD$1, $F188, "Options: Curr=USD, Mag=Actuals")</f>
        <v>0.90664984865354104</v>
      </c>
      <c r="AE188" s="6">
        <f>_xll.SNL.Clients.Office.Excel.Functions.SPG($D188, AE$1, $F188, "Options: Curr=USD, Mag=Actuals")</f>
        <v>14.992854611163001</v>
      </c>
      <c r="AF188" s="6">
        <f>_xll.SNL.Clients.Office.Excel.Functions.SPG($D188, AF$1, $F188, "Options: Curr=USD, Mag=Actuals")</f>
        <v>698068677831.00012</v>
      </c>
      <c r="AG188" s="6">
        <f>_xll.SNL.Clients.Office.Excel.Functions.SPG($D188, AG$1, $F188, "Options: Curr=USD, Mag=Actuals")</f>
        <v>6166463730</v>
      </c>
      <c r="AH188" s="6">
        <f>_xll.SNL.Clients.Office.Excel.Functions.SPG($D188, AH$1, $F188, "Options: Curr=USD, Mag=Actuals")</f>
        <v>42306066684.000008</v>
      </c>
      <c r="AI188" s="6">
        <f>_xll.SNL.Clients.Office.Excel.Functions.SPG($D188, AI$1, $F188, "Options: Curr=USD, Mag=Actuals")</f>
        <v>39082</v>
      </c>
      <c r="AJ188" s="6" t="str">
        <f>_xll.SNL.Clients.Office.Excel.Functions.SPG($D188, AJ$1, $F188, "Options: Curr=USD, Mag=Actuals")</f>
        <v>#INVALID FUNCTION PARAMETER</v>
      </c>
      <c r="AK188" s="6" t="str">
        <f>_xll.SNL.Clients.Office.Excel.Functions.SPG($D188, AK$1, $F188, "Options: Curr=USD, Mag=Actuals")</f>
        <v>#INVALID FUNCTION PARAMETER</v>
      </c>
      <c r="AL188" s="6" t="str">
        <f>_xll.SNL.Clients.Office.Excel.Functions.SPG($D188, AL$1, $F188, "Options: Curr=USD, Mag=Actuals")</f>
        <v>#INVALID FUNCTION PARAMETER</v>
      </c>
      <c r="AM188" s="6" t="str">
        <f>_xll.SNL.Clients.Office.Excel.Functions.SPG($D188, AM$1, $F188, "Options: Curr=USD, Mag=Actuals")</f>
        <v>#INVALID FUNCTION PARAMETER</v>
      </c>
      <c r="AN188" s="6">
        <f>_xll.SNL.Clients.Office.Excel.Functions.SPG($D188, AN$1, $F188, "Options: Curr=USD, Mag=Actuals")</f>
        <v>698068677831.00012</v>
      </c>
      <c r="AO188" s="6">
        <f>_xll.SNL.Clients.Office.Excel.Functions.SPG($D188, AO$1, $F188, "Options: Curr=USD, Mag=Actuals")</f>
        <v>358223241096</v>
      </c>
      <c r="AP188" s="6">
        <f>_xll.SNL.Clients.Office.Excel.Functions.SPG($D188, AP$1, $F188, "Options: Curr=USD, Mag=Actuals")</f>
        <v>604892039976.00012</v>
      </c>
      <c r="AQ188" s="6">
        <f>_xll.SNL.Clients.Office.Excel.Functions.SPG($D188, AQ$1, $F188, "Options: Curr=USD, Mag=Actuals")</f>
        <v>42293895189</v>
      </c>
      <c r="AR188" s="6">
        <f>_xll.SNL.Clients.Office.Excel.Functions.SPG($D188, AR$1, $F188, "Options: Curr=USD, Mag=Actuals")</f>
        <v>42306066684.000008</v>
      </c>
      <c r="AS188" s="6">
        <f>_xll.SNL.Clients.Office.Excel.Functions.SPG($D188, AS$1, $F188, "Options: Curr=USD, Mag=Actuals")</f>
        <v>39623469186.000008</v>
      </c>
      <c r="AT188" s="6">
        <f>_xll.SNL.Clients.Office.Excel.Functions.SPG($D188, AT$1, $F188, "Options: Curr=USD, Mag=Actuals")</f>
        <v>51.316332113489402</v>
      </c>
      <c r="AU188" s="6">
        <f>_xll.SNL.Clients.Office.Excel.Functions.SPG($D188, AU$1, $F188, "Options: Curr=USD, Mag=Actuals")</f>
        <v>59.221020846995003</v>
      </c>
      <c r="AV188" s="6">
        <f>_xll.SNL.Clients.Office.Excel.Functions.SPG($D188, AV$1, $F188, "Options: Curr=USD, Mag=Actuals")</f>
        <v>6.0604447710576297</v>
      </c>
      <c r="AW188" s="6">
        <f>_xll.SNL.Clients.Office.Excel.Functions.SPG($D188, AW$1, $F188, "Options: Curr=USD, Mag=Actuals")</f>
        <v>5.6980532551105298</v>
      </c>
      <c r="AX188" s="6">
        <f>_xll.SNL.Clients.Office.Excel.Functions.SPG($D188, AX$1, $F188, "Options: Curr=USD, Mag=Actuals")</f>
        <v>5810229133.6755877</v>
      </c>
      <c r="AY188" s="6">
        <f>_xll.SNL.Clients.Office.Excel.Functions.SPG($D188, AY$1, $F188, "Options: Curr=USD, Mag=Actuals")</f>
        <v>5810605451.9769545</v>
      </c>
      <c r="AZ188" s="6">
        <f>_xll.SNL.Clients.Office.Excel.Functions.SPG($D188, AZ$1, $F188, "Options: Curr=USD, Mag=Actuals")</f>
        <v>0.90664984865354104</v>
      </c>
      <c r="BA188" s="6">
        <f>_xll.SNL.Clients.Office.Excel.Functions.SPG($D188, BA$1, $F188, "Options: Curr=USD, Mag=Actuals")</f>
        <v>14.992854611163001</v>
      </c>
      <c r="BB188" s="6">
        <f>_xll.SNL.Clients.Office.Excel.Functions.SPG($D188, BB$1, $F188, "Options: Curr=USD, Mag=Actuals")</f>
        <v>14.9985105749181</v>
      </c>
      <c r="BC188" s="6">
        <f>_xll.SNL.Clients.Office.Excel.Functions.SPG($D188, BC$1, $F188, "Options: Curr=USD, Mag=Actuals")</f>
        <v>16.313086435149799</v>
      </c>
      <c r="BD188" s="6">
        <f>_xll.SNL.Clients.Office.Excel.Functions.SPG($D188, BD$1, $F188, "Options: Curr=USD, Mag=Actuals")</f>
        <v>1.63867034172604</v>
      </c>
      <c r="BE188" s="6">
        <f>_xll.SNL.Clients.Office.Excel.Functions.SPG($D188, BE$1, $F188, "Options: Curr=USD, Mag=Actuals")</f>
        <v>2.74756851304649</v>
      </c>
      <c r="BF188" s="6">
        <f>_xll.SNL.Clients.Office.Excel.Functions.SPG($D188, BF$1, $F188, "Options: Curr=USD, Mag=Actuals")</f>
        <v>0.26563926457991799</v>
      </c>
      <c r="BG188" s="6">
        <f>_xll.SNL.Clients.Office.Excel.Functions.SPG($D188, BG$1, $F188, "Options: Curr=USD, Mag=Actuals")</f>
        <v>1.3048444960155099</v>
      </c>
      <c r="BH188" s="6">
        <f>_xll.SNL.Clients.Office.Excel.Functions.SPG($D188, BH$1, $F188, "Options: Curr=USD, Mag=Actuals")</f>
        <v>1.66244258934765</v>
      </c>
      <c r="BI188" s="6">
        <f>_xll.SNL.Clients.Office.Excel.Functions.SPG($D188, BI$1, $F188, "Options: Curr=USD, Mag=Actuals")</f>
        <v>4.9659292844707501</v>
      </c>
      <c r="BJ188" s="6">
        <f>_xll.SNL.Clients.Office.Excel.Functions.SPG($D188, BJ$1, $F188, "Options: Curr=USD, Mag=Actuals")</f>
        <v>0.48011388863239901</v>
      </c>
      <c r="BK188" s="6">
        <f>_xll.SNL.Clients.Office.Excel.Functions.SPG($D188, BK$1, $F188, "Options: Curr=USD, Mag=Actuals")</f>
        <v>2.3583635726190399</v>
      </c>
      <c r="BL188" s="6">
        <f>_xll.SNL.Clients.Office.Excel.Functions.SPG($D188, BL$1, $F188, "Options: Curr=USD, Mag=Actuals")</f>
        <v>3.0046829765999798</v>
      </c>
      <c r="BM188" s="6">
        <f>_xll.SNL.Clients.Office.Excel.Functions.SPG($D188, BM$1, $F188, "Options: Curr=USD, Mag=Actuals")</f>
        <v>2.3249314287270901</v>
      </c>
      <c r="BN188" s="6">
        <f>_xll.SNL.Clients.Office.Excel.Functions.SPG($D188, BN$1, $F188, "Options: Curr=USD, Mag=Actuals")</f>
        <v>2.7924966572918999</v>
      </c>
      <c r="BO188" s="6">
        <f>_xll.SNL.Clients.Office.Excel.Functions.SPG($D188, BO$1, $F188, "Options: Curr=USD, Mag=Actuals")</f>
        <v>92.595304532531202</v>
      </c>
      <c r="BP188" s="6">
        <f>_xll.SNL.Clients.Office.Excel.Functions.SPG($D188, BP$1, $F188, "Options: Curr=USD, Mag=Actuals")</f>
        <v>8.9522603286431401</v>
      </c>
      <c r="BQ188" s="6">
        <f>_xll.SNL.Clients.Office.Excel.Functions.SPG($D188, BQ$1, $F188, "Options: Curr=USD, Mag=Actuals")</f>
        <v>43.974325991305697</v>
      </c>
      <c r="BR188" s="6">
        <f>_xll.SNL.Clients.Office.Excel.Functions.SPG($D188, BR$1, $F188, "Options: Curr=USD, Mag=Actuals")</f>
        <v>9.9228621369362102</v>
      </c>
      <c r="BS188" s="6">
        <f>_xll.SNL.Clients.Office.Excel.Functions.SPG($D188, BS$1, $F188, "Options: Curr=USD, Mag=Actuals")</f>
        <v>9.9228621369362102</v>
      </c>
      <c r="BT188" s="6">
        <f>_xll.SNL.Clients.Office.Excel.Functions.SPG($D188, BT$1, $F188, "Options: Curr=USD, Mag=Actuals")</f>
        <v>12.112074417786101</v>
      </c>
      <c r="BU188" s="6">
        <f>_xll.SNL.Clients.Office.Excel.Functions.SPG($D188, BU$1, $F188, "Options: Curr=USD, Mag=Actuals")</f>
        <v>5.6540558296641104</v>
      </c>
      <c r="BV188" s="6">
        <f>_xll.SNL.Clients.Office.Excel.Functions.SPG($D188, BV$1, $F188, "Options: Curr=USD, Mag=Actuals")</f>
        <v>31617700380.000004</v>
      </c>
      <c r="BW188" s="6">
        <f>_xll.SNL.Clients.Office.Excel.Functions.SPG($D188, BW$1, $F188, "Options: Curr=USD, Mag=Actuals")</f>
        <v>5806187478</v>
      </c>
      <c r="BX188" s="6">
        <f>_xll.SNL.Clients.Office.Excel.Functions.SPG($D188, BX$1, $F188, "Options: Curr=USD, Mag=Actuals")</f>
        <v>37423887858</v>
      </c>
      <c r="BY188" s="6">
        <f>_xll.SNL.Clients.Office.Excel.Functions.SPG($D188, BY$1, $F188, "Options: Curr=USD, Mag=Actuals")</f>
        <v>56.7327293640409</v>
      </c>
      <c r="BZ188" s="6">
        <f>_xll.SNL.Clients.Office.Excel.Functions.SPG($D188, BZ$1, $F188, "Options: Curr=USD, Mag=Actuals")</f>
        <v>12094494279.000002</v>
      </c>
      <c r="CA188" s="6" t="str">
        <f>_xll.SNL.Clients.Office.Excel.Functions.SPG($D188, CA$1, $F188, "Options: Curr=USD, Mag=Actuals")</f>
        <v>Nonperforming Loans</v>
      </c>
      <c r="CB188" s="6">
        <f>_xll.SNL.Clients.Office.Excel.Functions.SPG($D188, CB$1, $F188, "Options: Curr=USD, Mag=Actuals")</f>
        <v>3.28503286285643</v>
      </c>
      <c r="CC188" s="6">
        <f>_xll.SNL.Clients.Office.Excel.Functions.SPG($D188, CC$1, $F188, "Options: Curr=USD, Mag=Actuals")</f>
        <v>24.398874124771599</v>
      </c>
      <c r="CD188" s="6">
        <f>_xll.SNL.Clients.Office.Excel.Functions.SPG($D188, CD$1, $F188, "Options: Curr=USD, Mag=Actuals")</f>
        <v>0.71256470593530696</v>
      </c>
      <c r="CE188" s="6">
        <f>_xll.SNL.Clients.Office.Excel.Functions.SPG($D188, CE$1, $F188, "Options: Curr=USD, Mag=Actuals")</f>
        <v>22.698425780928002</v>
      </c>
      <c r="CF188" s="6">
        <f>_xll.SNL.Clients.Office.Excel.Functions.SPG($D188, CF$1, $F188, "Options: Curr=USD, Mag=Actuals")</f>
        <v>2.7015853583420699</v>
      </c>
      <c r="CG188" s="6">
        <f>_xll.SNL.Clients.Office.Excel.Functions.SPG($D188, CG$1, $F188, "Options: Curr=USD, Mag=Actuals")</f>
        <v>3.0539075387347299</v>
      </c>
    </row>
    <row r="189" spans="1:85" x14ac:dyDescent="0.3">
      <c r="A189" s="10" t="s">
        <v>94</v>
      </c>
      <c r="B189" s="10" t="s">
        <v>85</v>
      </c>
      <c r="C189" s="10" t="s">
        <v>4</v>
      </c>
      <c r="D189">
        <v>4147550</v>
      </c>
      <c r="E189" s="10" t="s">
        <v>19</v>
      </c>
      <c r="F189" s="10" t="s">
        <v>65</v>
      </c>
      <c r="G189">
        <v>302.85000000000002</v>
      </c>
      <c r="H189">
        <v>1122.74</v>
      </c>
      <c r="I189">
        <v>819.89</v>
      </c>
      <c r="J189">
        <v>3551.03</v>
      </c>
      <c r="K189">
        <v>2687.09</v>
      </c>
      <c r="L189">
        <v>14.24</v>
      </c>
      <c r="M189">
        <v>4084.9955160967015</v>
      </c>
      <c r="N189">
        <v>1321.51</v>
      </c>
      <c r="O189">
        <v>4.7699999999999996</v>
      </c>
      <c r="P189">
        <v>3.14</v>
      </c>
      <c r="Q189">
        <v>7.61</v>
      </c>
      <c r="R189">
        <v>7.3</v>
      </c>
      <c r="S189" t="str">
        <f>_xll.SNL.Clients.Office.Excel.Functions.SPG(D189, S$1, F189, "Options: Curr=USD, Mag=Actuals")</f>
        <v>China Construction Bank Corporation (SEHK:939)</v>
      </c>
      <c r="T189" t="str">
        <f>_xll.SNL.Clients.Office.Excel.Functions.SPG($D189, T$1, $F189, "Options: Curr=USD, Mag=Actuals")</f>
        <v>China Construction Bank Corporation</v>
      </c>
      <c r="U189" s="6">
        <f>_xll.SNL.Clients.Office.Excel.Functions.SPG($D189, U$1, $F189, "Options: Curr=USD, Mag=Actuals")</f>
        <v>903349814893</v>
      </c>
      <c r="V189" t="str">
        <f>_xll.SNL.Clients.Office.Excel.Functions.SPG($D189, V$1, $F189, "Options: Curr=USD, Mag=Actuals")</f>
        <v>SEHK:939</v>
      </c>
      <c r="W189" t="str">
        <f>_xll.SNL.Clients.Office.Excel.Functions.SPG($D189, W$1, $F189, "Options: Curr=USD, Mag=Actuals")</f>
        <v>Bank</v>
      </c>
      <c r="X189" s="6">
        <f>_xll.SNL.Clients.Office.Excel.Functions.SPG($D189, X$1, $F189, "Options: Curr=USD, Mag=Actuals")</f>
        <v>29028303540.328789</v>
      </c>
      <c r="Y189" s="6">
        <f>_xll.SNL.Clients.Office.Excel.Functions.SPG($D189, Y$1, $F189, "Options: Curr=USD, Mag=Actuals")</f>
        <v>26394639037.605362</v>
      </c>
      <c r="Z189" s="6">
        <f>_xll.SNL.Clients.Office.Excel.Functions.SPG($D189, Z$1, $F189, "Options: Curr=USD, Mag=Actuals")</f>
        <v>25362713868.939518</v>
      </c>
      <c r="AA189" s="6">
        <f>_xll.SNL.Clients.Office.Excel.Functions.SPG($D189, AA$1, $F189, "Options: Curr=USD, Mag=Actuals")</f>
        <v>9092566587.472084</v>
      </c>
      <c r="AB189" s="6">
        <f>_xll.SNL.Clients.Office.Excel.Functions.SPG($D189, AB$1, $F189, "Options: Curr=USD, Mag=Actuals")</f>
        <v>3.997773050521411E-2</v>
      </c>
      <c r="AC189" s="6">
        <f>_xll.SNL.Clients.Office.Excel.Functions.SPG($D189, AC$1, $F189, "Options: Curr=USD, Mag=Actuals")</f>
        <v>47.485933255723701</v>
      </c>
      <c r="AD189" s="6">
        <f>_xll.SNL.Clients.Office.Excel.Functions.SPG($D189, AD$1, $F189, "Options: Curr=USD, Mag=Actuals")</f>
        <v>1.12156876230989</v>
      </c>
      <c r="AE189" s="6">
        <f>_xll.SNL.Clients.Office.Excel.Functions.SPG($D189, AE$1, $F189, "Options: Curr=USD, Mag=Actuals")</f>
        <v>18.3769776141717</v>
      </c>
      <c r="AF189" s="6">
        <f>_xll.SNL.Clients.Office.Excel.Functions.SPG($D189, AF$1, $F189, "Options: Curr=USD, Mag=Actuals")</f>
        <v>903349814893</v>
      </c>
      <c r="AG189" s="6">
        <f>_xll.SNL.Clients.Office.Excel.Functions.SPG($D189, AG$1, $F189, "Options: Curr=USD, Mag=Actuals")</f>
        <v>23215385312</v>
      </c>
      <c r="AH189" s="6">
        <f>_xll.SNL.Clients.Office.Excel.Functions.SPG($D189, AH$1, $F189, "Options: Curr=USD, Mag=Actuals")</f>
        <v>57814069429</v>
      </c>
      <c r="AI189" s="6">
        <f>_xll.SNL.Clients.Office.Excel.Functions.SPG($D189, AI$1, $F189, "Options: Curr=USD, Mag=Actuals")</f>
        <v>39447</v>
      </c>
      <c r="AJ189" s="6" t="str">
        <f>_xll.SNL.Clients.Office.Excel.Functions.SPG($D189, AJ$1, $F189, "Options: Curr=USD, Mag=Actuals")</f>
        <v>#INVALID FUNCTION PARAMETER</v>
      </c>
      <c r="AK189" s="6" t="str">
        <f>_xll.SNL.Clients.Office.Excel.Functions.SPG($D189, AK$1, $F189, "Options: Curr=USD, Mag=Actuals")</f>
        <v>#INVALID FUNCTION PARAMETER</v>
      </c>
      <c r="AL189" s="6" t="str">
        <f>_xll.SNL.Clients.Office.Excel.Functions.SPG($D189, AL$1, $F189, "Options: Curr=USD, Mag=Actuals")</f>
        <v>#INVALID FUNCTION PARAMETER</v>
      </c>
      <c r="AM189" s="6" t="str">
        <f>_xll.SNL.Clients.Office.Excel.Functions.SPG($D189, AM$1, $F189, "Options: Curr=USD, Mag=Actuals")</f>
        <v>#INVALID FUNCTION PARAMETER</v>
      </c>
      <c r="AN189" s="6">
        <f>_xll.SNL.Clients.Office.Excel.Functions.SPG($D189, AN$1, $F189, "Options: Curr=USD, Mag=Actuals")</f>
        <v>903349814893</v>
      </c>
      <c r="AO189" s="6">
        <f>_xll.SNL.Clients.Office.Excel.Functions.SPG($D189, AO$1, $F189, "Options: Curr=USD, Mag=Actuals")</f>
        <v>435812699161</v>
      </c>
      <c r="AP189" s="6">
        <f>_xll.SNL.Clients.Office.Excel.Functions.SPG($D189, AP$1, $F189, "Options: Curr=USD, Mag=Actuals")</f>
        <v>729657473863</v>
      </c>
      <c r="AQ189" s="6">
        <f>_xll.SNL.Clients.Office.Excel.Functions.SPG($D189, AQ$1, $F189, "Options: Curr=USD, Mag=Actuals")</f>
        <v>57635540093</v>
      </c>
      <c r="AR189" s="6">
        <f>_xll.SNL.Clients.Office.Excel.Functions.SPG($D189, AR$1, $F189, "Options: Curr=USD, Mag=Actuals")</f>
        <v>57814069429</v>
      </c>
      <c r="AS189" s="6">
        <f>_xll.SNL.Clients.Office.Excel.Functions.SPG($D189, AS$1, $F189, "Options: Curr=USD, Mag=Actuals")</f>
        <v>55020030557</v>
      </c>
      <c r="AT189" s="6">
        <f>_xll.SNL.Clients.Office.Excel.Functions.SPG($D189, AT$1, $F189, "Options: Curr=USD, Mag=Actuals")</f>
        <v>48.244068020606299</v>
      </c>
      <c r="AU189" s="6">
        <f>_xll.SNL.Clients.Office.Excel.Functions.SPG($D189, AU$1, $F189, "Options: Curr=USD, Mag=Actuals")</f>
        <v>59.728395140488601</v>
      </c>
      <c r="AV189" s="6">
        <f>_xll.SNL.Clients.Office.Excel.Functions.SPG($D189, AV$1, $F189, "Options: Curr=USD, Mag=Actuals")</f>
        <v>6.39996471752728</v>
      </c>
      <c r="AW189" s="6">
        <f>_xll.SNL.Clients.Office.Excel.Functions.SPG($D189, AW$1, $F189, "Options: Curr=USD, Mag=Actuals")</f>
        <v>6.1095638962085799</v>
      </c>
      <c r="AX189" s="6">
        <f>_xll.SNL.Clients.Office.Excel.Functions.SPG($D189, AX$1, $F189, "Options: Curr=USD, Mag=Actuals")</f>
        <v>9092566587.472084</v>
      </c>
      <c r="AY189" s="6">
        <f>_xll.SNL.Clients.Office.Excel.Functions.SPG($D189, AY$1, $F189, "Options: Curr=USD, Mag=Actuals")</f>
        <v>9080862580.843914</v>
      </c>
      <c r="AZ189" s="6">
        <f>_xll.SNL.Clients.Office.Excel.Functions.SPG($D189, AZ$1, $F189, "Options: Curr=USD, Mag=Actuals")</f>
        <v>1.12156876230989</v>
      </c>
      <c r="BA189" s="6">
        <f>_xll.SNL.Clients.Office.Excel.Functions.SPG($D189, BA$1, $F189, "Options: Curr=USD, Mag=Actuals")</f>
        <v>18.3769776141717</v>
      </c>
      <c r="BB189" s="6">
        <f>_xll.SNL.Clients.Office.Excel.Functions.SPG($D189, BB$1, $F189, "Options: Curr=USD, Mag=Actuals")</f>
        <v>18.3875082214287</v>
      </c>
      <c r="BC189" s="6">
        <f>_xll.SNL.Clients.Office.Excel.Functions.SPG($D189, BC$1, $F189, "Options: Curr=USD, Mag=Actuals")</f>
        <v>19.697252515005498</v>
      </c>
      <c r="BD189" s="6">
        <f>_xll.SNL.Clients.Office.Excel.Functions.SPG($D189, BD$1, $F189, "Options: Curr=USD, Mag=Actuals")</f>
        <v>2.04132967790202</v>
      </c>
      <c r="BE189" s="6">
        <f>_xll.SNL.Clients.Office.Excel.Functions.SPG($D189, BE$1, $F189, "Options: Curr=USD, Mag=Actuals")</f>
        <v>3.1270489449869698</v>
      </c>
      <c r="BF189" s="6">
        <f>_xll.SNL.Clients.Office.Excel.Functions.SPG($D189, BF$1, $F189, "Options: Curr=USD, Mag=Actuals")</f>
        <v>0.50793559130788302</v>
      </c>
      <c r="BG189" s="6">
        <f>_xll.SNL.Clients.Office.Excel.Functions.SPG($D189, BG$1, $F189, "Options: Curr=USD, Mag=Actuals")</f>
        <v>1.4976581400275599</v>
      </c>
      <c r="BH189" s="6">
        <f>_xll.SNL.Clients.Office.Excel.Functions.SPG($D189, BH$1, $F189, "Options: Curr=USD, Mag=Actuals")</f>
        <v>2.0829852526246802</v>
      </c>
      <c r="BI189" s="6">
        <f>_xll.SNL.Clients.Office.Excel.Functions.SPG($D189, BI$1, $F189, "Options: Curr=USD, Mag=Actuals")</f>
        <v>5.6914368785624099</v>
      </c>
      <c r="BJ189" s="6">
        <f>_xll.SNL.Clients.Office.Excel.Functions.SPG($D189, BJ$1, $F189, "Options: Curr=USD, Mag=Actuals")</f>
        <v>0.92447652952107195</v>
      </c>
      <c r="BK189" s="6">
        <f>_xll.SNL.Clients.Office.Excel.Functions.SPG($D189, BK$1, $F189, "Options: Curr=USD, Mag=Actuals")</f>
        <v>2.72583733724306</v>
      </c>
      <c r="BL189" s="6">
        <f>_xll.SNL.Clients.Office.Excel.Functions.SPG($D189, BL$1, $F189, "Options: Curr=USD, Mag=Actuals")</f>
        <v>3.7911715783326501</v>
      </c>
      <c r="BM189" s="6">
        <f>_xll.SNL.Clients.Office.Excel.Functions.SPG($D189, BM$1, $F189, "Options: Curr=USD, Mag=Actuals")</f>
        <v>2.9764642736306501</v>
      </c>
      <c r="BN189" s="6">
        <f>_xll.SNL.Clients.Office.Excel.Functions.SPG($D189, BN$1, $F189, "Options: Curr=USD, Mag=Actuals")</f>
        <v>3.1785386521182399</v>
      </c>
      <c r="BO189" s="6">
        <f>_xll.SNL.Clients.Office.Excel.Functions.SPG($D189, BO$1, $F189, "Options: Curr=USD, Mag=Actuals")</f>
        <v>87.332040699834195</v>
      </c>
      <c r="BP189" s="6">
        <f>_xll.SNL.Clients.Office.Excel.Functions.SPG($D189, BP$1, $F189, "Options: Curr=USD, Mag=Actuals")</f>
        <v>14.185595592965401</v>
      </c>
      <c r="BQ189" s="6">
        <f>_xll.SNL.Clients.Office.Excel.Functions.SPG($D189, BQ$1, $F189, "Options: Curr=USD, Mag=Actuals")</f>
        <v>41.826509255316303</v>
      </c>
      <c r="BR189" s="6">
        <f>_xll.SNL.Clients.Office.Excel.Functions.SPG($D189, BR$1, $F189, "Options: Curr=USD, Mag=Actuals")</f>
        <v>10.3724610880495</v>
      </c>
      <c r="BS189" s="6">
        <f>_xll.SNL.Clients.Office.Excel.Functions.SPG($D189, BS$1, $F189, "Options: Curr=USD, Mag=Actuals")</f>
        <v>10.3724610880495</v>
      </c>
      <c r="BT189" s="6">
        <f>_xll.SNL.Clients.Office.Excel.Functions.SPG($D189, BT$1, $F189, "Options: Curr=USD, Mag=Actuals")</f>
        <v>12.575795052188001</v>
      </c>
      <c r="BU189" s="6">
        <f>_xll.SNL.Clients.Office.Excel.Functions.SPG($D189, BU$1, $F189, "Options: Curr=USD, Mag=Actuals")</f>
        <v>5.8149336579694699</v>
      </c>
      <c r="BV189" s="6">
        <f>_xll.SNL.Clients.Office.Excel.Functions.SPG($D189, BV$1, $F189, "Options: Curr=USD, Mag=Actuals")</f>
        <v>91943840221</v>
      </c>
      <c r="BW189" s="6">
        <f>_xll.SNL.Clients.Office.Excel.Functions.SPG($D189, BW$1, $F189, "Options: Curr=USD, Mag=Actuals")</f>
        <v>6227442774</v>
      </c>
      <c r="BX189" s="6">
        <f>_xll.SNL.Clients.Office.Excel.Functions.SPG($D189, BX$1, $F189, "Options: Curr=USD, Mag=Actuals")</f>
        <v>98171282995</v>
      </c>
      <c r="BY189" s="6">
        <f>_xll.SNL.Clients.Office.Excel.Functions.SPG($D189, BY$1, $F189, "Options: Curr=USD, Mag=Actuals")</f>
        <v>55.8203121862296</v>
      </c>
      <c r="BZ189" s="6">
        <f>_xll.SNL.Clients.Office.Excel.Functions.SPG($D189, BZ$1, $F189, "Options: Curr=USD, Mag=Actuals")</f>
        <v>11660539530</v>
      </c>
      <c r="CA189" s="6" t="str">
        <f>_xll.SNL.Clients.Office.Excel.Functions.SPG($D189, CA$1, $F189, "Options: Curr=USD, Mag=Actuals")</f>
        <v>Nonperforming Loans</v>
      </c>
      <c r="CB189" s="6">
        <f>_xll.SNL.Clients.Office.Excel.Functions.SPG($D189, CB$1, $F189, "Options: Curr=USD, Mag=Actuals")</f>
        <v>2.6028702168019402</v>
      </c>
      <c r="CC189" s="6">
        <f>_xll.SNL.Clients.Office.Excel.Functions.SPG($D189, CC$1, $F189, "Options: Curr=USD, Mag=Actuals")</f>
        <v>17.353265376394901</v>
      </c>
      <c r="CD189" s="6">
        <f>_xll.SNL.Clients.Office.Excel.Functions.SPG($D189, CD$1, $F189, "Options: Curr=USD, Mag=Actuals")</f>
        <v>0.65430411766409602</v>
      </c>
      <c r="CE189" s="6">
        <f>_xll.SNL.Clients.Office.Excel.Functions.SPG($D189, CE$1, $F189, "Options: Curr=USD, Mag=Actuals")</f>
        <v>21.154729734991601</v>
      </c>
      <c r="CF189" s="6">
        <f>_xll.SNL.Clients.Office.Excel.Functions.SPG($D189, CF$1, $F189, "Options: Curr=USD, Mag=Actuals")</f>
        <v>2.71771800680713</v>
      </c>
      <c r="CG189" s="6">
        <f>_xll.SNL.Clients.Office.Excel.Functions.SPG($D189, CG$1, $F189, "Options: Curr=USD, Mag=Actuals")</f>
        <v>2.3124397420341398</v>
      </c>
    </row>
    <row r="190" spans="1:85" x14ac:dyDescent="0.3">
      <c r="A190" s="10" t="s">
        <v>94</v>
      </c>
      <c r="B190" s="10" t="s">
        <v>85</v>
      </c>
      <c r="C190" s="10" t="s">
        <v>4</v>
      </c>
      <c r="D190">
        <v>4147550</v>
      </c>
      <c r="E190" s="10" t="s">
        <v>19</v>
      </c>
      <c r="F190" s="10" t="s">
        <v>66</v>
      </c>
      <c r="G190">
        <v>344.47</v>
      </c>
      <c r="H190">
        <v>1334.56</v>
      </c>
      <c r="I190">
        <v>990.09</v>
      </c>
      <c r="J190">
        <v>4593.55</v>
      </c>
      <c r="K190">
        <v>3453.36</v>
      </c>
      <c r="L190">
        <v>9.59</v>
      </c>
      <c r="M190">
        <v>4901.431515319734</v>
      </c>
      <c r="N190">
        <v>1330.17</v>
      </c>
      <c r="O190">
        <v>5.86</v>
      </c>
      <c r="P190">
        <v>6.86</v>
      </c>
      <c r="Q190">
        <v>6.95</v>
      </c>
      <c r="R190">
        <v>6.82</v>
      </c>
      <c r="S190" t="str">
        <f>_xll.SNL.Clients.Office.Excel.Functions.SPG(D190, S$1, F190, "Options: Curr=USD, Mag=Actuals")</f>
        <v>China Construction Bank Corporation (SEHK:939)</v>
      </c>
      <c r="T190" t="str">
        <f>_xll.SNL.Clients.Office.Excel.Functions.SPG($D190, T$1, $F190, "Options: Curr=USD, Mag=Actuals")</f>
        <v>China Construction Bank Corporation</v>
      </c>
      <c r="U190" s="6">
        <f>_xll.SNL.Clients.Office.Excel.Functions.SPG($D190, U$1, $F190, "Options: Curr=USD, Mag=Actuals")</f>
        <v>1107342156024</v>
      </c>
      <c r="V190" t="str">
        <f>_xll.SNL.Clients.Office.Excel.Functions.SPG($D190, V$1, $F190, "Options: Curr=USD, Mag=Actuals")</f>
        <v>SEHK:939</v>
      </c>
      <c r="W190" t="str">
        <f>_xll.SNL.Clients.Office.Excel.Functions.SPG($D190, W$1, $F190, "Options: Curr=USD, Mag=Actuals")</f>
        <v>Bank</v>
      </c>
      <c r="X190" s="6">
        <f>_xll.SNL.Clients.Office.Excel.Functions.SPG($D190, X$1, $F190, "Options: Curr=USD, Mag=Actuals")</f>
        <v>38839229700.177986</v>
      </c>
      <c r="Y190" s="6">
        <f>_xll.SNL.Clients.Office.Excel.Functions.SPG($D190, Y$1, $F190, "Options: Curr=USD, Mag=Actuals")</f>
        <v>37530349545.359436</v>
      </c>
      <c r="Z190" s="6">
        <f>_xll.SNL.Clients.Office.Excel.Functions.SPG($D190, Z$1, $F190, "Options: Curr=USD, Mag=Actuals")</f>
        <v>36184035792.449051</v>
      </c>
      <c r="AA190" s="6">
        <f>_xll.SNL.Clients.Office.Excel.Functions.SPG($D190, AA$1, $F190, "Options: Curr=USD, Mag=Actuals")</f>
        <v>13338166901.628057</v>
      </c>
      <c r="AB190" s="6">
        <f>_xll.SNL.Clients.Office.Excel.Functions.SPG($D190, AB$1, $F190, "Options: Curr=USD, Mag=Actuals")</f>
        <v>5.7014249401402282E-2</v>
      </c>
      <c r="AC190" s="6">
        <f>_xll.SNL.Clients.Office.Excel.Functions.SPG($D190, AC$1, $F190, "Options: Curr=USD, Mag=Actuals")</f>
        <v>30.320630671222801</v>
      </c>
      <c r="AD190" s="6">
        <f>_xll.SNL.Clients.Office.Excel.Functions.SPG($D190, AD$1, $F190, "Options: Curr=USD, Mag=Actuals")</f>
        <v>1.31366266171747</v>
      </c>
      <c r="AE190" s="6">
        <f>_xll.SNL.Clients.Office.Excel.Functions.SPG($D190, AE$1, $F190, "Options: Curr=USD, Mag=Actuals")</f>
        <v>20.8221000783284</v>
      </c>
      <c r="AF190" s="6">
        <f>_xll.SNL.Clients.Office.Excel.Functions.SPG($D190, AF$1, $F190, "Options: Curr=USD, Mag=Actuals")</f>
        <v>1107342156024</v>
      </c>
      <c r="AG190" s="6">
        <f>_xll.SNL.Clients.Office.Excel.Functions.SPG($D190, AG$1, $F190, "Options: Curr=USD, Mag=Actuals")</f>
        <v>8596594110</v>
      </c>
      <c r="AH190" s="6">
        <f>_xll.SNL.Clients.Office.Excel.Functions.SPG($D190, AH$1, $F190, "Options: Curr=USD, Mag=Actuals")</f>
        <v>68526821844</v>
      </c>
      <c r="AI190" s="6">
        <f>_xll.SNL.Clients.Office.Excel.Functions.SPG($D190, AI$1, $F190, "Options: Curr=USD, Mag=Actuals")</f>
        <v>39813</v>
      </c>
      <c r="AJ190" s="6" t="str">
        <f>_xll.SNL.Clients.Office.Excel.Functions.SPG($D190, AJ$1, $F190, "Options: Curr=USD, Mag=Actuals")</f>
        <v>#INVALID FUNCTION PARAMETER</v>
      </c>
      <c r="AK190" s="6" t="str">
        <f>_xll.SNL.Clients.Office.Excel.Functions.SPG($D190, AK$1, $F190, "Options: Curr=USD, Mag=Actuals")</f>
        <v>#INVALID FUNCTION PARAMETER</v>
      </c>
      <c r="AL190" s="6" t="str">
        <f>_xll.SNL.Clients.Office.Excel.Functions.SPG($D190, AL$1, $F190, "Options: Curr=USD, Mag=Actuals")</f>
        <v>#INVALID FUNCTION PARAMETER</v>
      </c>
      <c r="AM190" s="6" t="str">
        <f>_xll.SNL.Clients.Office.Excel.Functions.SPG($D190, AM$1, $F190, "Options: Curr=USD, Mag=Actuals")</f>
        <v>#INVALID FUNCTION PARAMETER</v>
      </c>
      <c r="AN190" s="6">
        <f>_xll.SNL.Clients.Office.Excel.Functions.SPG($D190, AN$1, $F190, "Options: Curr=USD, Mag=Actuals")</f>
        <v>1107342156024</v>
      </c>
      <c r="AO190" s="6">
        <f>_xll.SNL.Clients.Office.Excel.Functions.SPG($D190, AO$1, $F190, "Options: Curr=USD, Mag=Actuals")</f>
        <v>539872119150</v>
      </c>
      <c r="AP190" s="6">
        <f>_xll.SNL.Clients.Office.Excel.Functions.SPG($D190, AP$1, $F190, "Options: Curr=USD, Mag=Actuals")</f>
        <v>934466854230</v>
      </c>
      <c r="AQ190" s="6">
        <f>_xll.SNL.Clients.Office.Excel.Functions.SPG($D190, AQ$1, $F190, "Options: Curr=USD, Mag=Actuals")</f>
        <v>68292908892.000008</v>
      </c>
      <c r="AR190" s="6">
        <f>_xll.SNL.Clients.Office.Excel.Functions.SPG($D190, AR$1, $F190, "Options: Curr=USD, Mag=Actuals")</f>
        <v>68526821844</v>
      </c>
      <c r="AS190" s="6">
        <f>_xll.SNL.Clients.Office.Excel.Functions.SPG($D190, AS$1, $F190, "Options: Curr=USD, Mag=Actuals")</f>
        <v>65584589694</v>
      </c>
      <c r="AT190" s="6">
        <f>_xll.SNL.Clients.Office.Excel.Functions.SPG($D190, AT$1, $F190, "Options: Curr=USD, Mag=Actuals")</f>
        <v>48.7538667441736</v>
      </c>
      <c r="AU190" s="6">
        <f>_xll.SNL.Clients.Office.Excel.Functions.SPG($D190, AU$1, $F190, "Options: Curr=USD, Mag=Actuals")</f>
        <v>57.773276463064498</v>
      </c>
      <c r="AV190" s="6">
        <f>_xll.SNL.Clients.Office.Excel.Functions.SPG($D190, AV$1, $F190, "Options: Curr=USD, Mag=Actuals")</f>
        <v>6.1884054057917401</v>
      </c>
      <c r="AW190" s="6">
        <f>_xll.SNL.Clients.Office.Excel.Functions.SPG($D190, AW$1, $F190, "Options: Curr=USD, Mag=Actuals")</f>
        <v>5.93848191006236</v>
      </c>
      <c r="AX190" s="6">
        <f>_xll.SNL.Clients.Office.Excel.Functions.SPG($D190, AX$1, $F190, "Options: Curr=USD, Mag=Actuals")</f>
        <v>13338166901.628057</v>
      </c>
      <c r="AY190" s="6">
        <f>_xll.SNL.Clients.Office.Excel.Functions.SPG($D190, AY$1, $F190, "Options: Curr=USD, Mag=Actuals")</f>
        <v>13331975960.405176</v>
      </c>
      <c r="AZ190" s="6">
        <f>_xll.SNL.Clients.Office.Excel.Functions.SPG($D190, AZ$1, $F190, "Options: Curr=USD, Mag=Actuals")</f>
        <v>1.31366266171747</v>
      </c>
      <c r="BA190" s="6">
        <f>_xll.SNL.Clients.Office.Excel.Functions.SPG($D190, BA$1, $F190, "Options: Curr=USD, Mag=Actuals")</f>
        <v>20.8221000783284</v>
      </c>
      <c r="BB190" s="6">
        <f>_xll.SNL.Clients.Office.Excel.Functions.SPG($D190, BB$1, $F190, "Options: Curr=USD, Mag=Actuals")</f>
        <v>20.880484991707501</v>
      </c>
      <c r="BC190" s="6">
        <f>_xll.SNL.Clients.Office.Excel.Functions.SPG($D190, BC$1, $F190, "Options: Curr=USD, Mag=Actuals")</f>
        <v>22.181518323370302</v>
      </c>
      <c r="BD190" s="6">
        <f>_xll.SNL.Clients.Office.Excel.Functions.SPG($D190, BD$1, $F190, "Options: Curr=USD, Mag=Actuals")</f>
        <v>2.3514343846197598</v>
      </c>
      <c r="BE190" s="6">
        <f>_xll.SNL.Clients.Office.Excel.Functions.SPG($D190, BE$1, $F190, "Options: Curr=USD, Mag=Actuals")</f>
        <v>3.18936341911329</v>
      </c>
      <c r="BF190" s="6">
        <f>_xll.SNL.Clients.Office.Excel.Functions.SPG($D190, BF$1, $F190, "Options: Curr=USD, Mag=Actuals")</f>
        <v>0.54516390721691999</v>
      </c>
      <c r="BG190" s="6">
        <f>_xll.SNL.Clients.Office.Excel.Functions.SPG($D190, BG$1, $F190, "Options: Curr=USD, Mag=Actuals")</f>
        <v>1.40655577819716</v>
      </c>
      <c r="BH190" s="6">
        <f>_xll.SNL.Clients.Office.Excel.Functions.SPG($D190, BH$1, $F190, "Options: Curr=USD, Mag=Actuals")</f>
        <v>2.4186809461059702</v>
      </c>
      <c r="BI190" s="6">
        <f>_xll.SNL.Clients.Office.Excel.Functions.SPG($D190, BI$1, $F190, "Options: Curr=USD, Mag=Actuals")</f>
        <v>5.7089076421998204</v>
      </c>
      <c r="BJ190" s="6">
        <f>_xll.SNL.Clients.Office.Excel.Functions.SPG($D190, BJ$1, $F190, "Options: Curr=USD, Mag=Actuals")</f>
        <v>0.97583435537975405</v>
      </c>
      <c r="BK190" s="6">
        <f>_xll.SNL.Clients.Office.Excel.Functions.SPG($D190, BK$1, $F190, "Options: Curr=USD, Mag=Actuals")</f>
        <v>2.51771152299807</v>
      </c>
      <c r="BL190" s="6">
        <f>_xll.SNL.Clients.Office.Excel.Functions.SPG($D190, BL$1, $F190, "Options: Curr=USD, Mag=Actuals")</f>
        <v>4.3293987930376296</v>
      </c>
      <c r="BM190" s="6">
        <f>_xll.SNL.Clients.Office.Excel.Functions.SPG($D190, BM$1, $F190, "Options: Curr=USD, Mag=Actuals")</f>
        <v>3.0392597811873099</v>
      </c>
      <c r="BN190" s="6">
        <f>_xll.SNL.Clients.Office.Excel.Functions.SPG($D190, BN$1, $F190, "Options: Curr=USD, Mag=Actuals")</f>
        <v>3.2386980353261698</v>
      </c>
      <c r="BO190" s="6">
        <f>_xll.SNL.Clients.Office.Excel.Functions.SPG($D190, BO$1, $F190, "Options: Curr=USD, Mag=Actuals")</f>
        <v>83.376890085000497</v>
      </c>
      <c r="BP190" s="6">
        <f>_xll.SNL.Clients.Office.Excel.Functions.SPG($D190, BP$1, $F190, "Options: Curr=USD, Mag=Actuals")</f>
        <v>14.251769145509201</v>
      </c>
      <c r="BQ190" s="6">
        <f>_xll.SNL.Clients.Office.Excel.Functions.SPG($D190, BQ$1, $F190, "Options: Curr=USD, Mag=Actuals")</f>
        <v>36.770424409574296</v>
      </c>
      <c r="BR190" s="6">
        <f>_xll.SNL.Clients.Office.Excel.Functions.SPG($D190, BR$1, $F190, "Options: Curr=USD, Mag=Actuals")</f>
        <v>10.168586007411401</v>
      </c>
      <c r="BS190" s="6">
        <f>_xll.SNL.Clients.Office.Excel.Functions.SPG($D190, BS$1, $F190, "Options: Curr=USD, Mag=Actuals")</f>
        <v>10.168586007411401</v>
      </c>
      <c r="BT190" s="6">
        <f>_xll.SNL.Clients.Office.Excel.Functions.SPG($D190, BT$1, $F190, "Options: Curr=USD, Mag=Actuals")</f>
        <v>12.162917941242799</v>
      </c>
      <c r="BU190" s="6">
        <f>_xll.SNL.Clients.Office.Excel.Functions.SPG($D190, BU$1, $F190, "Options: Curr=USD, Mag=Actuals")</f>
        <v>5.6769279316816803</v>
      </c>
      <c r="BV190" s="6">
        <f>_xll.SNL.Clients.Office.Excel.Functions.SPG($D190, BV$1, $F190, "Options: Curr=USD, Mag=Actuals")</f>
        <v>58885680360</v>
      </c>
      <c r="BW190" s="6">
        <f>_xll.SNL.Clients.Office.Excel.Functions.SPG($D190, BW$1, $F190, "Options: Curr=USD, Mag=Actuals")</f>
        <v>21610127213.999996</v>
      </c>
      <c r="BX190" s="6">
        <f>_xll.SNL.Clients.Office.Excel.Functions.SPG($D190, BX$1, $F190, "Options: Curr=USD, Mag=Actuals")</f>
        <v>80495807574</v>
      </c>
      <c r="BY190" s="6">
        <f>_xll.SNL.Clients.Office.Excel.Functions.SPG($D190, BY$1, $F190, "Options: Curr=USD, Mag=Actuals")</f>
        <v>55.542580377719297</v>
      </c>
      <c r="BZ190" s="6">
        <f>_xll.SNL.Clients.Office.Excel.Functions.SPG($D190, BZ$1, $F190, "Options: Curr=USD, Mag=Actuals")</f>
        <v>12293913684</v>
      </c>
      <c r="CA190" s="6" t="str">
        <f>_xll.SNL.Clients.Office.Excel.Functions.SPG($D190, CA$1, $F190, "Options: Curr=USD, Mag=Actuals")</f>
        <v>Nonperforming Loans</v>
      </c>
      <c r="CB190" s="6">
        <f>_xll.SNL.Clients.Office.Excel.Functions.SPG($D190, CB$1, $F190, "Options: Curr=USD, Mag=Actuals")</f>
        <v>2.2109451828875701</v>
      </c>
      <c r="CC190" s="6">
        <f>_xll.SNL.Clients.Office.Excel.Functions.SPG($D190, CC$1, $F190, "Options: Curr=USD, Mag=Actuals")</f>
        <v>15.036523827876399</v>
      </c>
      <c r="CD190" s="6">
        <f>_xll.SNL.Clients.Office.Excel.Functions.SPG($D190, CD$1, $F190, "Options: Curr=USD, Mag=Actuals")</f>
        <v>1.0259124552440499</v>
      </c>
      <c r="CE190" s="6">
        <f>_xll.SNL.Clients.Office.Excel.Functions.SPG($D190, CE$1, $F190, "Options: Curr=USD, Mag=Actuals")</f>
        <v>28.949404936389801</v>
      </c>
      <c r="CF190" s="6">
        <f>_xll.SNL.Clients.Office.Excel.Functions.SPG($D190, CF$1, $F190, "Options: Curr=USD, Mag=Actuals")</f>
        <v>2.90905793787624</v>
      </c>
      <c r="CG190" s="6">
        <f>_xll.SNL.Clients.Office.Excel.Functions.SPG($D190, CG$1, $F190, "Options: Curr=USD, Mag=Actuals")</f>
        <v>1.9988595238929301</v>
      </c>
    </row>
    <row r="191" spans="1:85" x14ac:dyDescent="0.3">
      <c r="A191" s="10" t="s">
        <v>94</v>
      </c>
      <c r="B191" s="10" t="s">
        <v>85</v>
      </c>
      <c r="C191" s="10" t="s">
        <v>4</v>
      </c>
      <c r="D191">
        <v>4147550</v>
      </c>
      <c r="E191" s="10" t="s">
        <v>19</v>
      </c>
      <c r="F191" s="10" t="s">
        <v>67</v>
      </c>
      <c r="G191">
        <v>235.48</v>
      </c>
      <c r="H191">
        <v>1119.0899999999999</v>
      </c>
      <c r="I191">
        <v>883.61</v>
      </c>
      <c r="J191">
        <v>5101.8999999999996</v>
      </c>
      <c r="K191">
        <v>3809.88</v>
      </c>
      <c r="L191">
        <v>9.44</v>
      </c>
      <c r="M191">
        <v>5453.938890568752</v>
      </c>
      <c r="N191">
        <v>1339.13</v>
      </c>
      <c r="O191">
        <v>-0.69</v>
      </c>
      <c r="P191">
        <v>-5.46</v>
      </c>
      <c r="Q191">
        <v>6.83</v>
      </c>
      <c r="R191">
        <v>6.83</v>
      </c>
      <c r="S191" t="str">
        <f>_xll.SNL.Clients.Office.Excel.Functions.SPG(D191, S$1, F191, "Options: Curr=USD, Mag=Actuals")</f>
        <v>China Construction Bank Corporation (SEHK:939)</v>
      </c>
      <c r="T191" t="str">
        <f>_xll.SNL.Clients.Office.Excel.Functions.SPG($D191, T$1, $F191, "Options: Curr=USD, Mag=Actuals")</f>
        <v>China Construction Bank Corporation</v>
      </c>
      <c r="U191" s="6">
        <f>_xll.SNL.Clients.Office.Excel.Functions.SPG($D191, U$1, $F191, "Options: Curr=USD, Mag=Actuals")</f>
        <v>1409590546980</v>
      </c>
      <c r="V191" t="str">
        <f>_xll.SNL.Clients.Office.Excel.Functions.SPG($D191, V$1, $F191, "Options: Curr=USD, Mag=Actuals")</f>
        <v>SEHK:939</v>
      </c>
      <c r="W191" t="str">
        <f>_xll.SNL.Clients.Office.Excel.Functions.SPG($D191, W$1, $F191, "Options: Curr=USD, Mag=Actuals")</f>
        <v>Bank</v>
      </c>
      <c r="X191" s="6">
        <f>_xll.SNL.Clients.Office.Excel.Functions.SPG($D191, X$1, $F191, "Options: Curr=USD, Mag=Actuals")</f>
        <v>39357632206.203323</v>
      </c>
      <c r="Y191" s="6">
        <f>_xll.SNL.Clients.Office.Excel.Functions.SPG($D191, Y$1, $F191, "Options: Curr=USD, Mag=Actuals")</f>
        <v>40575728218.17923</v>
      </c>
      <c r="Z191" s="6">
        <f>_xll.SNL.Clients.Office.Excel.Functions.SPG($D191, Z$1, $F191, "Options: Curr=USD, Mag=Actuals")</f>
        <v>38983610416.683022</v>
      </c>
      <c r="AA191" s="6">
        <f>_xll.SNL.Clients.Office.Excel.Functions.SPG($D191, AA$1, $F191, "Options: Curr=USD, Mag=Actuals")</f>
        <v>15639527164.458332</v>
      </c>
      <c r="AB191" s="6">
        <f>_xll.SNL.Clients.Office.Excel.Functions.SPG($D191, AB$1, $F191, "Options: Curr=USD, Mag=Actuals")</f>
        <v>6.6899396403435715E-2</v>
      </c>
      <c r="AC191" s="6">
        <f>_xll.SNL.Clients.Office.Excel.Functions.SPG($D191, AC$1, $F191, "Options: Curr=USD, Mag=Actuals")</f>
        <v>15.2883666583386</v>
      </c>
      <c r="AD191" s="6">
        <f>_xll.SNL.Clients.Office.Excel.Functions.SPG($D191, AD$1, $F191, "Options: Curr=USD, Mag=Actuals")</f>
        <v>1.19933519945981</v>
      </c>
      <c r="AE191" s="6">
        <f>_xll.SNL.Clients.Office.Excel.Functions.SPG($D191, AE$1, $F191, "Options: Curr=USD, Mag=Actuals")</f>
        <v>20.813924265182902</v>
      </c>
      <c r="AF191" s="6">
        <f>_xll.SNL.Clients.Office.Excel.Functions.SPG($D191, AF$1, $F191, "Options: Curr=USD, Mag=Actuals")</f>
        <v>1409590546980</v>
      </c>
      <c r="AG191" s="6">
        <f>_xll.SNL.Clients.Office.Excel.Functions.SPG($D191, AG$1, $F191, "Options: Curr=USD, Mag=Actuals")</f>
        <v>14457620627.999998</v>
      </c>
      <c r="AH191" s="6">
        <f>_xll.SNL.Clients.Office.Excel.Functions.SPG($D191, AH$1, $F191, "Options: Curr=USD, Mag=Actuals")</f>
        <v>81883013520</v>
      </c>
      <c r="AI191" s="6">
        <f>_xll.SNL.Clients.Office.Excel.Functions.SPG($D191, AI$1, $F191, "Options: Curr=USD, Mag=Actuals")</f>
        <v>40178</v>
      </c>
      <c r="AJ191" s="6" t="str">
        <f>_xll.SNL.Clients.Office.Excel.Functions.SPG($D191, AJ$1, $F191, "Options: Curr=USD, Mag=Actuals")</f>
        <v>#INVALID FUNCTION PARAMETER</v>
      </c>
      <c r="AK191" s="6" t="str">
        <f>_xll.SNL.Clients.Office.Excel.Functions.SPG($D191, AK$1, $F191, "Options: Curr=USD, Mag=Actuals")</f>
        <v>#INVALID FUNCTION PARAMETER</v>
      </c>
      <c r="AL191" s="6" t="str">
        <f>_xll.SNL.Clients.Office.Excel.Functions.SPG($D191, AL$1, $F191, "Options: Curr=USD, Mag=Actuals")</f>
        <v>#INVALID FUNCTION PARAMETER</v>
      </c>
      <c r="AM191" s="6" t="str">
        <f>_xll.SNL.Clients.Office.Excel.Functions.SPG($D191, AM$1, $F191, "Options: Curr=USD, Mag=Actuals")</f>
        <v>#INVALID FUNCTION PARAMETER</v>
      </c>
      <c r="AN191" s="6">
        <f>_xll.SNL.Clients.Office.Excel.Functions.SPG($D191, AN$1, $F191, "Options: Curr=USD, Mag=Actuals")</f>
        <v>1409590546980</v>
      </c>
      <c r="AO191" s="6">
        <f>_xll.SNL.Clients.Office.Excel.Functions.SPG($D191, AO$1, $F191, "Options: Curr=USD, Mag=Actuals")</f>
        <v>687404104772</v>
      </c>
      <c r="AP191" s="6">
        <f>_xll.SNL.Clients.Office.Excel.Functions.SPG($D191, AP$1, $F191, "Options: Curr=USD, Mag=Actuals")</f>
        <v>1172001787748</v>
      </c>
      <c r="AQ191" s="6">
        <f>_xll.SNL.Clients.Office.Excel.Functions.SPG($D191, AQ$1, $F191, "Options: Curr=USD, Mag=Actuals")</f>
        <v>81363756100</v>
      </c>
      <c r="AR191" s="6">
        <f>_xll.SNL.Clients.Office.Excel.Functions.SPG($D191, AR$1, $F191, "Options: Curr=USD, Mag=Actuals")</f>
        <v>81883013520</v>
      </c>
      <c r="AS191" s="6">
        <f>_xll.SNL.Clients.Office.Excel.Functions.SPG($D191, AS$1, $F191, "Options: Curr=USD, Mag=Actuals")</f>
        <v>78956130088</v>
      </c>
      <c r="AT191" s="6">
        <f>_xll.SNL.Clients.Office.Excel.Functions.SPG($D191, AT$1, $F191, "Options: Curr=USD, Mag=Actuals")</f>
        <v>48.766225500358203</v>
      </c>
      <c r="AU191" s="6">
        <f>_xll.SNL.Clients.Office.Excel.Functions.SPG($D191, AU$1, $F191, "Options: Curr=USD, Mag=Actuals")</f>
        <v>58.652137902694299</v>
      </c>
      <c r="AV191" s="6">
        <f>_xll.SNL.Clients.Office.Excel.Functions.SPG($D191, AV$1, $F191, "Options: Curr=USD, Mag=Actuals")</f>
        <v>5.8089928096802002</v>
      </c>
      <c r="AW191" s="6">
        <f>_xll.SNL.Clients.Office.Excel.Functions.SPG($D191, AW$1, $F191, "Options: Curr=USD, Mag=Actuals")</f>
        <v>5.6130070132650296</v>
      </c>
      <c r="AX191" s="6">
        <f>_xll.SNL.Clients.Office.Excel.Functions.SPG($D191, AX$1, $F191, "Options: Curr=USD, Mag=Actuals")</f>
        <v>15639527164.458332</v>
      </c>
      <c r="AY191" s="6">
        <f>_xll.SNL.Clients.Office.Excel.Functions.SPG($D191, AY$1, $F191, "Options: Curr=USD, Mag=Actuals")</f>
        <v>15627816110.383331</v>
      </c>
      <c r="AZ191" s="6">
        <f>_xll.SNL.Clients.Office.Excel.Functions.SPG($D191, AZ$1, $F191, "Options: Curr=USD, Mag=Actuals")</f>
        <v>1.19933519945981</v>
      </c>
      <c r="BA191" s="6">
        <f>_xll.SNL.Clients.Office.Excel.Functions.SPG($D191, BA$1, $F191, "Options: Curr=USD, Mag=Actuals")</f>
        <v>20.813924265182902</v>
      </c>
      <c r="BB191" s="6">
        <f>_xll.SNL.Clients.Office.Excel.Functions.SPG($D191, BB$1, $F191, "Options: Curr=USD, Mag=Actuals")</f>
        <v>20.903018382853201</v>
      </c>
      <c r="BC191" s="6">
        <f>_xll.SNL.Clients.Office.Excel.Functions.SPG($D191, BC$1, $F191, "Options: Curr=USD, Mag=Actuals")</f>
        <v>22.046000342373599</v>
      </c>
      <c r="BD191" s="6">
        <f>_xll.SNL.Clients.Office.Excel.Functions.SPG($D191, BD$1, $F191, "Options: Curr=USD, Mag=Actuals")</f>
        <v>2.2745490277982698</v>
      </c>
      <c r="BE191" s="6">
        <f>_xll.SNL.Clients.Office.Excel.Functions.SPG($D191, BE$1, $F191, "Options: Curr=USD, Mag=Actuals")</f>
        <v>2.3786096328722599</v>
      </c>
      <c r="BF191" s="6">
        <f>_xll.SNL.Clients.Office.Excel.Functions.SPG($D191, BF$1, $F191, "Options: Curr=USD, Mag=Actuals")</f>
        <v>0.53950775348046398</v>
      </c>
      <c r="BG191" s="6">
        <f>_xll.SNL.Clients.Office.Excel.Functions.SPG($D191, BG$1, $F191, "Options: Curr=USD, Mag=Actuals")</f>
        <v>1.18036335020406</v>
      </c>
      <c r="BH191" s="6">
        <f>_xll.SNL.Clients.Office.Excel.Functions.SPG($D191, BH$1, $F191, "Options: Curr=USD, Mag=Actuals")</f>
        <v>1.8378221215130099</v>
      </c>
      <c r="BI191" s="6">
        <f>_xll.SNL.Clients.Office.Excel.Functions.SPG($D191, BI$1, $F191, "Options: Curr=USD, Mag=Actuals")</f>
        <v>4.5110526484989704</v>
      </c>
      <c r="BJ191" s="6">
        <f>_xll.SNL.Clients.Office.Excel.Functions.SPG($D191, BJ$1, $F191, "Options: Curr=USD, Mag=Actuals")</f>
        <v>1.0231808728046401</v>
      </c>
      <c r="BK191" s="6">
        <f>_xll.SNL.Clients.Office.Excel.Functions.SPG($D191, BK$1, $F191, "Options: Curr=USD, Mag=Actuals")</f>
        <v>2.2385687603137199</v>
      </c>
      <c r="BL191" s="6">
        <f>_xll.SNL.Clients.Office.Excel.Functions.SPG($D191, BL$1, $F191, "Options: Curr=USD, Mag=Actuals")</f>
        <v>3.4854447043965502</v>
      </c>
      <c r="BM191" s="6">
        <f>_xll.SNL.Clients.Office.Excel.Functions.SPG($D191, BM$1, $F191, "Options: Curr=USD, Mag=Actuals")</f>
        <v>2.9534689981028399</v>
      </c>
      <c r="BN191" s="6">
        <f>_xll.SNL.Clients.Office.Excel.Functions.SPG($D191, BN$1, $F191, "Options: Curr=USD, Mag=Actuals")</f>
        <v>2.40500221391643</v>
      </c>
      <c r="BO191" s="6">
        <f>_xll.SNL.Clients.Office.Excel.Functions.SPG($D191, BO$1, $F191, "Options: Curr=USD, Mag=Actuals")</f>
        <v>78.809259906716605</v>
      </c>
      <c r="BP191" s="6">
        <f>_xll.SNL.Clients.Office.Excel.Functions.SPG($D191, BP$1, $F191, "Options: Curr=USD, Mag=Actuals")</f>
        <v>17.875235254297799</v>
      </c>
      <c r="BQ191" s="6">
        <f>_xll.SNL.Clients.Office.Excel.Functions.SPG($D191, BQ$1, $F191, "Options: Curr=USD, Mag=Actuals")</f>
        <v>39.108376912719699</v>
      </c>
      <c r="BR191" s="6">
        <f>_xll.SNL.Clients.Office.Excel.Functions.SPG($D191, BR$1, $F191, "Options: Curr=USD, Mag=Actuals")</f>
        <v>9.2237489045308898</v>
      </c>
      <c r="BS191" s="6">
        <f>_xll.SNL.Clients.Office.Excel.Functions.SPG($D191, BS$1, $F191, "Options: Curr=USD, Mag=Actuals")</f>
        <v>9.2237489045308898</v>
      </c>
      <c r="BT191" s="6">
        <f>_xll.SNL.Clients.Office.Excel.Functions.SPG($D191, BT$1, $F191, "Options: Curr=USD, Mag=Actuals")</f>
        <v>11.702313303684701</v>
      </c>
      <c r="BU191" s="6">
        <f>_xll.SNL.Clients.Office.Excel.Functions.SPG($D191, BU$1, $F191, "Options: Curr=USD, Mag=Actuals")</f>
        <v>4.9965460450548296</v>
      </c>
      <c r="BV191" s="6">
        <f>_xll.SNL.Clients.Office.Excel.Functions.SPG($D191, BV$1, $F191, "Options: Curr=USD, Mag=Actuals")</f>
        <v>106068691212</v>
      </c>
      <c r="BW191" s="6">
        <f>_xll.SNL.Clients.Office.Excel.Functions.SPG($D191, BW$1, $F191, "Options: Curr=USD, Mag=Actuals")</f>
        <v>28622875160</v>
      </c>
      <c r="BX191" s="6">
        <f>_xll.SNL.Clients.Office.Excel.Functions.SPG($D191, BX$1, $F191, "Options: Curr=USD, Mag=Actuals")</f>
        <v>134691566372.00002</v>
      </c>
      <c r="BY191" s="6">
        <f>_xll.SNL.Clients.Office.Excel.Functions.SPG($D191, BY$1, $F191, "Options: Curr=USD, Mag=Actuals")</f>
        <v>54.009698280900999</v>
      </c>
      <c r="BZ191" s="6">
        <f>_xll.SNL.Clients.Office.Excel.Functions.SPG($D191, BZ$1, $F191, "Options: Curr=USD, Mag=Actuals")</f>
        <v>10569122256</v>
      </c>
      <c r="CA191" s="6" t="str">
        <f>_xll.SNL.Clients.Office.Excel.Functions.SPG($D191, CA$1, $F191, "Options: Curr=USD, Mag=Actuals")</f>
        <v>Nonperforming Loans</v>
      </c>
      <c r="CB191" s="6">
        <f>_xll.SNL.Clients.Office.Excel.Functions.SPG($D191, CB$1, $F191, "Options: Curr=USD, Mag=Actuals")</f>
        <v>1.4970829539067501</v>
      </c>
      <c r="CC191" s="6">
        <f>_xll.SNL.Clients.Office.Excel.Functions.SPG($D191, CC$1, $F191, "Options: Curr=USD, Mag=Actuals")</f>
        <v>10.8364470822871</v>
      </c>
      <c r="CD191" s="6">
        <f>_xll.SNL.Clients.Office.Excel.Functions.SPG($D191, CD$1, $F191, "Options: Curr=USD, Mag=Actuals")</f>
        <v>0.56319479304866804</v>
      </c>
      <c r="CE191" s="6">
        <f>_xll.SNL.Clients.Office.Excel.Functions.SPG($D191, CE$1, $F191, "Options: Curr=USD, Mag=Actuals")</f>
        <v>15.441140539484</v>
      </c>
      <c r="CF191" s="6">
        <f>_xll.SNL.Clients.Office.Excel.Functions.SPG($D191, CF$1, $F191, "Options: Curr=USD, Mag=Actuals")</f>
        <v>2.63136873873521</v>
      </c>
      <c r="CG191" s="6">
        <f>_xll.SNL.Clients.Office.Excel.Functions.SPG($D191, CG$1, $F191, "Options: Curr=USD, Mag=Actuals")</f>
        <v>1.38827080862215</v>
      </c>
    </row>
    <row r="192" spans="1:85" x14ac:dyDescent="0.3">
      <c r="A192" s="10" t="s">
        <v>94</v>
      </c>
      <c r="B192" s="10" t="s">
        <v>85</v>
      </c>
      <c r="C192" s="10" t="s">
        <v>4</v>
      </c>
      <c r="D192">
        <v>4147550</v>
      </c>
      <c r="E192" s="10" t="s">
        <v>19</v>
      </c>
      <c r="F192" s="10" t="s">
        <v>8</v>
      </c>
      <c r="G192">
        <v>238.09</v>
      </c>
      <c r="H192">
        <v>1478.07</v>
      </c>
      <c r="I192">
        <v>1239.99</v>
      </c>
      <c r="J192">
        <v>6088.11</v>
      </c>
      <c r="K192">
        <v>4515.76</v>
      </c>
      <c r="L192">
        <v>10.62</v>
      </c>
      <c r="M192">
        <v>6088.3142262420824</v>
      </c>
      <c r="N192">
        <v>1348.19</v>
      </c>
      <c r="O192">
        <v>3.32</v>
      </c>
      <c r="P192">
        <v>5.54</v>
      </c>
      <c r="Q192">
        <v>6.77</v>
      </c>
      <c r="R192">
        <v>6.6</v>
      </c>
      <c r="S192" t="str">
        <f>_xll.SNL.Clients.Office.Excel.Functions.SPG(D192, S$1, F192, "Options: Curr=USD, Mag=Actuals")</f>
        <v>China Construction Bank Corporation (SEHK:939)</v>
      </c>
      <c r="T192" t="str">
        <f>_xll.SNL.Clients.Office.Excel.Functions.SPG($D192, T$1, $F192, "Options: Curr=USD, Mag=Actuals")</f>
        <v>China Construction Bank Corporation</v>
      </c>
      <c r="U192" s="6">
        <f>_xll.SNL.Clients.Office.Excel.Functions.SPG($D192, U$1, $F192, "Options: Curr=USD, Mag=Actuals")</f>
        <v>1636686903860.7158</v>
      </c>
      <c r="V192" t="str">
        <f>_xll.SNL.Clients.Office.Excel.Functions.SPG($D192, V$1, $F192, "Options: Curr=USD, Mag=Actuals")</f>
        <v>SEHK:939</v>
      </c>
      <c r="W192" t="str">
        <f>_xll.SNL.Clients.Office.Excel.Functions.SPG($D192, W$1, $F192, "Options: Curr=USD, Mag=Actuals")</f>
        <v>Bank</v>
      </c>
      <c r="X192" s="6">
        <f>_xll.SNL.Clients.Office.Excel.Functions.SPG($D192, X$1, $F192, "Options: Curr=USD, Mag=Actuals")</f>
        <v>48133113218.428986</v>
      </c>
      <c r="Y192" s="6">
        <f>_xll.SNL.Clients.Office.Excel.Functions.SPG($D192, Y$1, $F192, "Options: Curr=USD, Mag=Actuals")</f>
        <v>46279373647.186356</v>
      </c>
      <c r="Z192" s="6">
        <f>_xll.SNL.Clients.Office.Excel.Functions.SPG($D192, Z$1, $F192, "Options: Curr=USD, Mag=Actuals")</f>
        <v>44532148758.033775</v>
      </c>
      <c r="AA192" s="6">
        <f>_xll.SNL.Clients.Office.Excel.Functions.SPG($D192, AA$1, $F192, "Options: Curr=USD, Mag=Actuals")</f>
        <v>19948382853.400051</v>
      </c>
      <c r="AB192" s="6">
        <f>_xll.SNL.Clients.Office.Excel.Functions.SPG($D192, AB$1, $F192, "Options: Curr=USD, Mag=Actuals")</f>
        <v>8.2729850167028537E-2</v>
      </c>
      <c r="AC192" s="6">
        <f>_xll.SNL.Clients.Office.Excel.Functions.SPG($D192, AC$1, $F192, "Options: Curr=USD, Mag=Actuals")</f>
        <v>22.490472364933002</v>
      </c>
      <c r="AD192" s="6">
        <f>_xll.SNL.Clients.Office.Excel.Functions.SPG($D192, AD$1, $F192, "Options: Curr=USD, Mag=Actuals")</f>
        <v>1.3229802704667799</v>
      </c>
      <c r="AE192" s="6">
        <f>_xll.SNL.Clients.Office.Excel.Functions.SPG($D192, AE$1, $F192, "Options: Curr=USD, Mag=Actuals")</f>
        <v>21.4347679425363</v>
      </c>
      <c r="AF192" s="6">
        <f>_xll.SNL.Clients.Office.Excel.Functions.SPG($D192, AF$1, $F192, "Options: Curr=USD, Mag=Actuals")</f>
        <v>1636686903860.7158</v>
      </c>
      <c r="AG192" s="6">
        <f>_xll.SNL.Clients.Office.Excel.Functions.SPG($D192, AG$1, $F192, "Options: Curr=USD, Mag=Actuals")</f>
        <v>15509462528.387625</v>
      </c>
      <c r="AH192" s="6">
        <f>_xll.SNL.Clients.Office.Excel.Functions.SPG($D192, AH$1, $F192, "Options: Curr=USD, Mag=Actuals")</f>
        <v>106117335352.00633</v>
      </c>
      <c r="AI192" s="6">
        <f>_xll.SNL.Clients.Office.Excel.Functions.SPG($D192, AI$1, $F192, "Options: Curr=USD, Mag=Actuals")</f>
        <v>40543</v>
      </c>
      <c r="AJ192" s="6" t="str">
        <f>_xll.SNL.Clients.Office.Excel.Functions.SPG($D192, AJ$1, $F192, "Options: Curr=USD, Mag=Actuals")</f>
        <v>#INVALID FUNCTION PARAMETER</v>
      </c>
      <c r="AK192" s="6" t="str">
        <f>_xll.SNL.Clients.Office.Excel.Functions.SPG($D192, AK$1, $F192, "Options: Curr=USD, Mag=Actuals")</f>
        <v>#INVALID FUNCTION PARAMETER</v>
      </c>
      <c r="AL192" s="6" t="str">
        <f>_xll.SNL.Clients.Office.Excel.Functions.SPG($D192, AL$1, $F192, "Options: Curr=USD, Mag=Actuals")</f>
        <v>#INVALID FUNCTION PARAMETER</v>
      </c>
      <c r="AM192" s="6" t="str">
        <f>_xll.SNL.Clients.Office.Excel.Functions.SPG($D192, AM$1, $F192, "Options: Curr=USD, Mag=Actuals")</f>
        <v>#INVALID FUNCTION PARAMETER</v>
      </c>
      <c r="AN192" s="6">
        <f>_xll.SNL.Clients.Office.Excel.Functions.SPG($D192, AN$1, $F192, "Options: Curr=USD, Mag=Actuals")</f>
        <v>1636686903860.7158</v>
      </c>
      <c r="AO192" s="6">
        <f>_xll.SNL.Clients.Office.Excel.Functions.SPG($D192, AO$1, $F192, "Options: Curr=USD, Mag=Actuals")</f>
        <v>836642846328.54114</v>
      </c>
      <c r="AP192" s="6">
        <f>_xll.SNL.Clients.Office.Excel.Functions.SPG($D192, AP$1, $F192, "Options: Curr=USD, Mag=Actuals")</f>
        <v>1374014988644.9695</v>
      </c>
      <c r="AQ192" s="6">
        <f>_xll.SNL.Clients.Office.Excel.Functions.SPG($D192, AQ$1, $F192, "Options: Curr=USD, Mag=Actuals")</f>
        <v>105494625283.87611</v>
      </c>
      <c r="AR192" s="6">
        <f>_xll.SNL.Clients.Office.Excel.Functions.SPG($D192, AR$1, $F192, "Options: Curr=USD, Mag=Actuals")</f>
        <v>106117335352.00633</v>
      </c>
      <c r="AS192" s="6">
        <f>_xll.SNL.Clients.Office.Excel.Functions.SPG($D192, AS$1, $F192, "Options: Curr=USD, Mag=Actuals")</f>
        <v>103124753974.26219</v>
      </c>
      <c r="AT192" s="6">
        <f>_xll.SNL.Clients.Office.Excel.Functions.SPG($D192, AT$1, $F192, "Options: Curr=USD, Mag=Actuals")</f>
        <v>51.118075445891201</v>
      </c>
      <c r="AU192" s="6">
        <f>_xll.SNL.Clients.Office.Excel.Functions.SPG($D192, AU$1, $F192, "Options: Curr=USD, Mag=Actuals")</f>
        <v>60.890372611846402</v>
      </c>
      <c r="AV192" s="6">
        <f>_xll.SNL.Clients.Office.Excel.Functions.SPG($D192, AV$1, $F192, "Options: Curr=USD, Mag=Actuals")</f>
        <v>6.4836674077180199</v>
      </c>
      <c r="AW192" s="6">
        <f>_xll.SNL.Clients.Office.Excel.Functions.SPG($D192, AW$1, $F192, "Options: Curr=USD, Mag=Actuals")</f>
        <v>6.3123653277761296</v>
      </c>
      <c r="AX192" s="6">
        <f>_xll.SNL.Clients.Office.Excel.Functions.SPG($D192, AX$1, $F192, "Options: Curr=USD, Mag=Actuals")</f>
        <v>19948382853.400051</v>
      </c>
      <c r="AY192" s="6">
        <f>_xll.SNL.Clients.Office.Excel.Functions.SPG($D192, AY$1, $F192, "Options: Curr=USD, Mag=Actuals")</f>
        <v>19920756992.719276</v>
      </c>
      <c r="AZ192" s="6">
        <f>_xll.SNL.Clients.Office.Excel.Functions.SPG($D192, AZ$1, $F192, "Options: Curr=USD, Mag=Actuals")</f>
        <v>1.3229802704667799</v>
      </c>
      <c r="BA192" s="6">
        <f>_xll.SNL.Clients.Office.Excel.Functions.SPG($D192, BA$1, $F192, "Options: Curr=USD, Mag=Actuals")</f>
        <v>21.4347679425363</v>
      </c>
      <c r="BB192" s="6">
        <f>_xll.SNL.Clients.Office.Excel.Functions.SPG($D192, BB$1, $F192, "Options: Curr=USD, Mag=Actuals")</f>
        <v>21.5359823424238</v>
      </c>
      <c r="BC192" s="6">
        <f>_xll.SNL.Clients.Office.Excel.Functions.SPG($D192, BC$1, $F192, "Options: Curr=USD, Mag=Actuals")</f>
        <v>22.489168417154701</v>
      </c>
      <c r="BD192" s="6">
        <f>_xll.SNL.Clients.Office.Excel.Functions.SPG($D192, BD$1, $F192, "Options: Curr=USD, Mag=Actuals")</f>
        <v>2.40849937313128</v>
      </c>
      <c r="BE192" s="6">
        <f>_xll.SNL.Clients.Office.Excel.Functions.SPG($D192, BE$1, $F192, "Options: Curr=USD, Mag=Actuals")</f>
        <v>2.4640974148335899</v>
      </c>
      <c r="BF192" s="6">
        <f>_xll.SNL.Clients.Office.Excel.Functions.SPG($D192, BF$1, $F192, "Options: Curr=USD, Mag=Actuals")</f>
        <v>0.64793515005079605</v>
      </c>
      <c r="BG192" s="6">
        <f>_xll.SNL.Clients.Office.Excel.Functions.SPG($D192, BG$1, $F192, "Options: Curr=USD, Mag=Actuals")</f>
        <v>1.1890960113268101</v>
      </c>
      <c r="BH192" s="6">
        <f>_xll.SNL.Clients.Office.Excel.Functions.SPG($D192, BH$1, $F192, "Options: Curr=USD, Mag=Actuals")</f>
        <v>2.0031005497729599</v>
      </c>
      <c r="BI192" s="6">
        <f>_xll.SNL.Clients.Office.Excel.Functions.SPG($D192, BI$1, $F192, "Options: Curr=USD, Mag=Actuals")</f>
        <v>4.4859150294563204</v>
      </c>
      <c r="BJ192" s="6">
        <f>_xll.SNL.Clients.Office.Excel.Functions.SPG($D192, BJ$1, $F192, "Options: Curr=USD, Mag=Actuals")</f>
        <v>1.1795726947435601</v>
      </c>
      <c r="BK192" s="6">
        <f>_xll.SNL.Clients.Office.Excel.Functions.SPG($D192, BK$1, $F192, "Options: Curr=USD, Mag=Actuals")</f>
        <v>2.1647616837574399</v>
      </c>
      <c r="BL192" s="6">
        <f>_xll.SNL.Clients.Office.Excel.Functions.SPG($D192, BL$1, $F192, "Options: Curr=USD, Mag=Actuals")</f>
        <v>3.6466654311820501</v>
      </c>
      <c r="BM192" s="6">
        <f>_xll.SNL.Clients.Office.Excel.Functions.SPG($D192, BM$1, $F192, "Options: Curr=USD, Mag=Actuals")</f>
        <v>3.1241945642125302</v>
      </c>
      <c r="BN192" s="6">
        <f>_xll.SNL.Clients.Office.Excel.Functions.SPG($D192, BN$1, $F192, "Options: Curr=USD, Mag=Actuals")</f>
        <v>2.4889065525932699</v>
      </c>
      <c r="BO192" s="6">
        <f>_xll.SNL.Clients.Office.Excel.Functions.SPG($D192, BO$1, $F192, "Options: Curr=USD, Mag=Actuals")</f>
        <v>77.191280914877794</v>
      </c>
      <c r="BP192" s="6">
        <f>_xll.SNL.Clients.Office.Excel.Functions.SPG($D192, BP$1, $F192, "Options: Curr=USD, Mag=Actuals")</f>
        <v>20.297470335835801</v>
      </c>
      <c r="BQ192" s="6">
        <f>_xll.SNL.Clients.Office.Excel.Functions.SPG($D192, BQ$1, $F192, "Options: Curr=USD, Mag=Actuals")</f>
        <v>37.250087473220901</v>
      </c>
      <c r="BR192" s="6">
        <f>_xll.SNL.Clients.Office.Excel.Functions.SPG($D192, BR$1, $F192, "Options: Curr=USD, Mag=Actuals")</f>
        <v>10.3958736089082</v>
      </c>
      <c r="BS192" s="6">
        <f>_xll.SNL.Clients.Office.Excel.Functions.SPG($D192, BS$1, $F192, "Options: Curr=USD, Mag=Actuals")</f>
        <v>10.3958736089082</v>
      </c>
      <c r="BT192" s="6">
        <f>_xll.SNL.Clients.Office.Excel.Functions.SPG($D192, BT$1, $F192, "Options: Curr=USD, Mag=Actuals")</f>
        <v>12.6751005639093</v>
      </c>
      <c r="BU192" s="6">
        <f>_xll.SNL.Clients.Office.Excel.Functions.SPG($D192, BU$1, $F192, "Options: Curr=USD, Mag=Actuals")</f>
        <v>5.8003413907904298</v>
      </c>
      <c r="BV192" s="6">
        <f>_xll.SNL.Clients.Office.Excel.Functions.SPG($D192, BV$1, $F192, "Options: Curr=USD, Mag=Actuals")</f>
        <v>106326267978.80421</v>
      </c>
      <c r="BW192" s="6">
        <f>_xll.SNL.Clients.Office.Excel.Functions.SPG($D192, BW$1, $F192, "Options: Curr=USD, Mag=Actuals")</f>
        <v>24652384557.153736</v>
      </c>
      <c r="BX192" s="6">
        <f>_xll.SNL.Clients.Office.Excel.Functions.SPG($D192, BX$1, $F192, "Options: Curr=USD, Mag=Actuals")</f>
        <v>130978652535.95795</v>
      </c>
      <c r="BY192" s="6">
        <f>_xll.SNL.Clients.Office.Excel.Functions.SPG($D192, BY$1, $F192, "Options: Curr=USD, Mag=Actuals")</f>
        <v>55.644334944109403</v>
      </c>
      <c r="BZ192" s="6">
        <f>_xll.SNL.Clients.Office.Excel.Functions.SPG($D192, BZ$1, $F192, "Options: Curr=USD, Mag=Actuals")</f>
        <v>9797426192.2786026</v>
      </c>
      <c r="CA192" s="6" t="str">
        <f>_xll.SNL.Clients.Office.Excel.Functions.SPG($D192, CA$1, $F192, "Options: Curr=USD, Mag=Actuals")</f>
        <v>Nonperforming Loans</v>
      </c>
      <c r="CB192" s="6">
        <f>_xll.SNL.Clients.Office.Excel.Functions.SPG($D192, CB$1, $F192, "Options: Curr=USD, Mag=Actuals")</f>
        <v>1.1414806651040501</v>
      </c>
      <c r="CC192" s="6">
        <f>_xll.SNL.Clients.Office.Excel.Functions.SPG($D192, CC$1, $F192, "Options: Curr=USD, Mag=Actuals")</f>
        <v>7.8511018015362</v>
      </c>
      <c r="CD192" s="6">
        <f>_xll.SNL.Clients.Office.Excel.Functions.SPG($D192, CD$1, $F192, "Options: Curr=USD, Mag=Actuals")</f>
        <v>0.48891680834817702</v>
      </c>
      <c r="CE192" s="6">
        <f>_xll.SNL.Clients.Office.Excel.Functions.SPG($D192, CE$1, $F192, "Options: Curr=USD, Mag=Actuals")</f>
        <v>13.239552355611201</v>
      </c>
      <c r="CF192" s="6">
        <f>_xll.SNL.Clients.Office.Excel.Functions.SPG($D192, CF$1, $F192, "Options: Curr=USD, Mag=Actuals")</f>
        <v>2.5242330037353198</v>
      </c>
      <c r="CG192" s="6">
        <f>_xll.SNL.Clients.Office.Excel.Functions.SPG($D192, CG$1, $F192, "Options: Curr=USD, Mag=Actuals")</f>
        <v>1.07578488225665</v>
      </c>
    </row>
    <row r="193" spans="1:85" x14ac:dyDescent="0.3">
      <c r="A193" s="10" t="s">
        <v>94</v>
      </c>
      <c r="B193" s="10" t="s">
        <v>85</v>
      </c>
      <c r="C193" s="10" t="s">
        <v>4</v>
      </c>
      <c r="D193">
        <v>4147550</v>
      </c>
      <c r="E193" s="10" t="s">
        <v>19</v>
      </c>
      <c r="F193" s="10" t="s">
        <v>68</v>
      </c>
      <c r="G193">
        <v>228.7</v>
      </c>
      <c r="H193">
        <v>1807.81</v>
      </c>
      <c r="I193">
        <v>1579.1</v>
      </c>
      <c r="J193">
        <v>7549.07</v>
      </c>
      <c r="K193">
        <v>5562.67</v>
      </c>
      <c r="L193">
        <v>9.5500000000000007</v>
      </c>
      <c r="M193">
        <v>6985.2414680683023</v>
      </c>
      <c r="N193">
        <v>1357.1</v>
      </c>
      <c r="O193">
        <v>5.4</v>
      </c>
      <c r="P193">
        <v>6.04</v>
      </c>
      <c r="Q193">
        <v>6.46</v>
      </c>
      <c r="R193">
        <v>6.31</v>
      </c>
      <c r="S193" t="str">
        <f>_xll.SNL.Clients.Office.Excel.Functions.SPG(D193, S$1, F193, "Options: Curr=USD, Mag=Actuals")</f>
        <v>China Construction Bank Corporation (SEHK:939)</v>
      </c>
      <c r="T193" t="str">
        <f>_xll.SNL.Clients.Office.Excel.Functions.SPG($D193, T$1, $F193, "Options: Curr=USD, Mag=Actuals")</f>
        <v>China Construction Bank Corporation</v>
      </c>
      <c r="U193" s="6">
        <f>_xll.SNL.Clients.Office.Excel.Functions.SPG($D193, U$1, $F193, "Options: Curr=USD, Mag=Actuals")</f>
        <v>1949714095216.9236</v>
      </c>
      <c r="V193" t="str">
        <f>_xll.SNL.Clients.Office.Excel.Functions.SPG($D193, V$1, $F193, "Options: Curr=USD, Mag=Actuals")</f>
        <v>SEHK:939</v>
      </c>
      <c r="W193" t="str">
        <f>_xll.SNL.Clients.Office.Excel.Functions.SPG($D193, W$1, $F193, "Options: Curr=USD, Mag=Actuals")</f>
        <v>Bank</v>
      </c>
      <c r="X193" s="6">
        <f>_xll.SNL.Clients.Office.Excel.Functions.SPG($D193, X$1, $F193, "Options: Curr=USD, Mag=Actuals")</f>
        <v>61798347578.209213</v>
      </c>
      <c r="Y193" s="6">
        <f>_xll.SNL.Clients.Office.Excel.Functions.SPG($D193, Y$1, $F193, "Options: Curr=USD, Mag=Actuals")</f>
        <v>63322624405.615768</v>
      </c>
      <c r="Z193" s="6">
        <f>_xll.SNL.Clients.Office.Excel.Functions.SPG($D193, Z$1, $F193, "Options: Curr=USD, Mag=Actuals")</f>
        <v>61389119786.036018</v>
      </c>
      <c r="AA193" s="6">
        <f>_xll.SNL.Clients.Office.Excel.Functions.SPG($D193, AA$1, $F193, "Options: Curr=USD, Mag=Actuals")</f>
        <v>26215178781.865501</v>
      </c>
      <c r="AB193" s="6">
        <f>_xll.SNL.Clients.Office.Excel.Functions.SPG($D193, AB$1, $F193, "Options: Curr=USD, Mag=Actuals")</f>
        <v>0.10474374869612631</v>
      </c>
      <c r="AC193" s="6">
        <f>_xll.SNL.Clients.Office.Excel.Functions.SPG($D193, AC$1, $F193, "Options: Curr=USD, Mag=Actuals")</f>
        <v>20.985681914034299</v>
      </c>
      <c r="AD193" s="6">
        <f>_xll.SNL.Clients.Office.Excel.Functions.SPG($D193, AD$1, $F193, "Options: Curr=USD, Mag=Actuals")</f>
        <v>1.4719122323717</v>
      </c>
      <c r="AE193" s="6">
        <f>_xll.SNL.Clients.Office.Excel.Functions.SPG($D193, AE$1, $F193, "Options: Curr=USD, Mag=Actuals")</f>
        <v>22.401010060947399</v>
      </c>
      <c r="AF193" s="6">
        <f>_xll.SNL.Clients.Office.Excel.Functions.SPG($D193, AF$1, $F193, "Options: Curr=USD, Mag=Actuals")</f>
        <v>1949714095216.9236</v>
      </c>
      <c r="AG193" s="6">
        <f>_xll.SNL.Clients.Office.Excel.Functions.SPG($D193, AG$1, $F193, "Options: Curr=USD, Mag=Actuals")</f>
        <v>30531170130.014362</v>
      </c>
      <c r="AH193" s="6">
        <f>_xll.SNL.Clients.Office.Excel.Functions.SPG($D193, AH$1, $F193, "Options: Curr=USD, Mag=Actuals")</f>
        <v>129643134951.50218</v>
      </c>
      <c r="AI193" s="6">
        <f>_xll.SNL.Clients.Office.Excel.Functions.SPG($D193, AI$1, $F193, "Options: Curr=USD, Mag=Actuals")</f>
        <v>40908</v>
      </c>
      <c r="AJ193" s="6" t="str">
        <f>_xll.SNL.Clients.Office.Excel.Functions.SPG($D193, AJ$1, $F193, "Options: Curr=USD, Mag=Actuals")</f>
        <v>#INVALID FUNCTION PARAMETER</v>
      </c>
      <c r="AK193" s="6" t="str">
        <f>_xll.SNL.Clients.Office.Excel.Functions.SPG($D193, AK$1, $F193, "Options: Curr=USD, Mag=Actuals")</f>
        <v>#INVALID FUNCTION PARAMETER</v>
      </c>
      <c r="AL193" s="6" t="str">
        <f>_xll.SNL.Clients.Office.Excel.Functions.SPG($D193, AL$1, $F193, "Options: Curr=USD, Mag=Actuals")</f>
        <v>#INVALID FUNCTION PARAMETER</v>
      </c>
      <c r="AM193" s="6" t="str">
        <f>_xll.SNL.Clients.Office.Excel.Functions.SPG($D193, AM$1, $F193, "Options: Curr=USD, Mag=Actuals")</f>
        <v>#INVALID FUNCTION PARAMETER</v>
      </c>
      <c r="AN193" s="6">
        <f>_xll.SNL.Clients.Office.Excel.Functions.SPG($D193, AN$1, $F193, "Options: Curr=USD, Mag=Actuals")</f>
        <v>1949714095216.9236</v>
      </c>
      <c r="AO193" s="6">
        <f>_xll.SNL.Clients.Office.Excel.Functions.SPG($D193, AO$1, $F193, "Options: Curr=USD, Mag=Actuals")</f>
        <v>1004110615465.2076</v>
      </c>
      <c r="AP193" s="6">
        <f>_xll.SNL.Clients.Office.Excel.Functions.SPG($D193, AP$1, $F193, "Options: Curr=USD, Mag=Actuals")</f>
        <v>1585485688886.0625</v>
      </c>
      <c r="AQ193" s="6">
        <f>_xll.SNL.Clients.Office.Excel.Functions.SPG($D193, AQ$1, $F193, "Options: Curr=USD, Mag=Actuals")</f>
        <v>128766847109.99599</v>
      </c>
      <c r="AR193" s="6">
        <f>_xll.SNL.Clients.Office.Excel.Functions.SPG($D193, AR$1, $F193, "Options: Curr=USD, Mag=Actuals")</f>
        <v>129643134951.50218</v>
      </c>
      <c r="AS193" s="6">
        <f>_xll.SNL.Clients.Office.Excel.Functions.SPG($D193, AS$1, $F193, "Options: Curr=USD, Mag=Actuals")</f>
        <v>126503262267.2357</v>
      </c>
      <c r="AT193" s="6">
        <f>_xll.SNL.Clients.Office.Excel.Functions.SPG($D193, AT$1, $F193, "Options: Curr=USD, Mag=Actuals")</f>
        <v>51.500402952848901</v>
      </c>
      <c r="AU193" s="6">
        <f>_xll.SNL.Clients.Office.Excel.Functions.SPG($D193, AU$1, $F193, "Options: Curr=USD, Mag=Actuals")</f>
        <v>63.331420933271303</v>
      </c>
      <c r="AV193" s="6">
        <f>_xll.SNL.Clients.Office.Excel.Functions.SPG($D193, AV$1, $F193, "Options: Curr=USD, Mag=Actuals")</f>
        <v>6.6493408069185804</v>
      </c>
      <c r="AW193" s="6">
        <f>_xll.SNL.Clients.Office.Excel.Functions.SPG($D193, AW$1, $F193, "Options: Curr=USD, Mag=Actuals")</f>
        <v>6.49876386951453</v>
      </c>
      <c r="AX193" s="6">
        <f>_xll.SNL.Clients.Office.Excel.Functions.SPG($D193, AX$1, $F193, "Options: Curr=USD, Mag=Actuals")</f>
        <v>26215178781.865501</v>
      </c>
      <c r="AY193" s="6">
        <f>_xll.SNL.Clients.Office.Excel.Functions.SPG($D193, AY$1, $F193, "Options: Curr=USD, Mag=Actuals")</f>
        <v>26187174914.045712</v>
      </c>
      <c r="AZ193" s="6">
        <f>_xll.SNL.Clients.Office.Excel.Functions.SPG($D193, AZ$1, $F193, "Options: Curr=USD, Mag=Actuals")</f>
        <v>1.4719122323717</v>
      </c>
      <c r="BA193" s="6">
        <f>_xll.SNL.Clients.Office.Excel.Functions.SPG($D193, BA$1, $F193, "Options: Curr=USD, Mag=Actuals")</f>
        <v>22.401010060947399</v>
      </c>
      <c r="BB193" s="6">
        <f>_xll.SNL.Clients.Office.Excel.Functions.SPG($D193, BB$1, $F193, "Options: Curr=USD, Mag=Actuals")</f>
        <v>22.5227216740677</v>
      </c>
      <c r="BC193" s="6">
        <f>_xll.SNL.Clients.Office.Excel.Functions.SPG($D193, BC$1, $F193, "Options: Curr=USD, Mag=Actuals")</f>
        <v>23.347448290233999</v>
      </c>
      <c r="BD193" s="6">
        <f>_xll.SNL.Clients.Office.Excel.Functions.SPG($D193, BD$1, $F193, "Options: Curr=USD, Mag=Actuals")</f>
        <v>2.6525727555812901</v>
      </c>
      <c r="BE193" s="6">
        <f>_xll.SNL.Clients.Office.Excel.Functions.SPG($D193, BE$1, $F193, "Options: Curr=USD, Mag=Actuals")</f>
        <v>2.64580912563172</v>
      </c>
      <c r="BF193" s="6">
        <f>_xll.SNL.Clients.Office.Excel.Functions.SPG($D193, BF$1, $F193, "Options: Curr=USD, Mag=Actuals")</f>
        <v>0.755714639150039</v>
      </c>
      <c r="BG193" s="6">
        <f>_xll.SNL.Clients.Office.Excel.Functions.SPG($D193, BG$1, $F193, "Options: Curr=USD, Mag=Actuals")</f>
        <v>1.2555891992416599</v>
      </c>
      <c r="BH193" s="6">
        <f>_xll.SNL.Clients.Office.Excel.Functions.SPG($D193, BH$1, $F193, "Options: Curr=USD, Mag=Actuals")</f>
        <v>2.21422287023189</v>
      </c>
      <c r="BI193" s="6">
        <f>_xll.SNL.Clients.Office.Excel.Functions.SPG($D193, BI$1, $F193, "Options: Curr=USD, Mag=Actuals")</f>
        <v>4.7680840261858597</v>
      </c>
      <c r="BJ193" s="6">
        <f>_xll.SNL.Clients.Office.Excel.Functions.SPG($D193, BJ$1, $F193, "Options: Curr=USD, Mag=Actuals")</f>
        <v>1.3618937452359801</v>
      </c>
      <c r="BK193" s="6">
        <f>_xll.SNL.Clients.Office.Excel.Functions.SPG($D193, BK$1, $F193, "Options: Curr=USD, Mag=Actuals")</f>
        <v>2.2627311797959901</v>
      </c>
      <c r="BL193" s="6">
        <f>_xll.SNL.Clients.Office.Excel.Functions.SPG($D193, BL$1, $F193, "Options: Curr=USD, Mag=Actuals")</f>
        <v>3.9903107883670001</v>
      </c>
      <c r="BM193" s="6">
        <f>_xll.SNL.Clients.Office.Excel.Functions.SPG($D193, BM$1, $F193, "Options: Curr=USD, Mag=Actuals")</f>
        <v>3.43012682296962</v>
      </c>
      <c r="BN193" s="6">
        <f>_xll.SNL.Clients.Office.Excel.Functions.SPG($D193, BN$1, $F193, "Options: Curr=USD, Mag=Actuals")</f>
        <v>2.6970459053556199</v>
      </c>
      <c r="BO193" s="6">
        <f>_xll.SNL.Clients.Office.Excel.Functions.SPG($D193, BO$1, $F193, "Options: Curr=USD, Mag=Actuals")</f>
        <v>76.252231321367901</v>
      </c>
      <c r="BP193" s="6">
        <f>_xll.SNL.Clients.Office.Excel.Functions.SPG($D193, BP$1, $F193, "Options: Curr=USD, Mag=Actuals")</f>
        <v>21.7796994194183</v>
      </c>
      <c r="BQ193" s="6">
        <f>_xll.SNL.Clients.Office.Excel.Functions.SPG($D193, BQ$1, $F193, "Options: Curr=USD, Mag=Actuals")</f>
        <v>36.186086569010101</v>
      </c>
      <c r="BR193" s="6">
        <f>_xll.SNL.Clients.Office.Excel.Functions.SPG($D193, BR$1, $F193, "Options: Curr=USD, Mag=Actuals")</f>
        <v>10.973545280355401</v>
      </c>
      <c r="BS193" s="6">
        <f>_xll.SNL.Clients.Office.Excel.Functions.SPG($D193, BS$1, $F193, "Options: Curr=USD, Mag=Actuals")</f>
        <v>10.973545280355401</v>
      </c>
      <c r="BT193" s="6">
        <f>_xll.SNL.Clients.Office.Excel.Functions.SPG($D193, BT$1, $F193, "Options: Curr=USD, Mag=Actuals")</f>
        <v>13.675887562301099</v>
      </c>
      <c r="BU193" s="6">
        <f>_xll.SNL.Clients.Office.Excel.Functions.SPG($D193, BU$1, $F193, "Options: Curr=USD, Mag=Actuals")</f>
        <v>6.05633066897874</v>
      </c>
      <c r="BV193" s="6">
        <f>_xll.SNL.Clients.Office.Excel.Functions.SPG($D193, BV$1, $F193, "Options: Curr=USD, Mag=Actuals")</f>
        <v>169076087819.28104</v>
      </c>
      <c r="BW193" s="6">
        <f>_xll.SNL.Clients.Office.Excel.Functions.SPG($D193, BW$1, $F193, "Options: Curr=USD, Mag=Actuals")</f>
        <v>30883113996.793209</v>
      </c>
      <c r="BX193" s="6">
        <f>_xll.SNL.Clients.Office.Excel.Functions.SPG($D193, BX$1, $F193, "Options: Curr=USD, Mag=Actuals")</f>
        <v>199959201816.07425</v>
      </c>
      <c r="BY193" s="6">
        <f>_xll.SNL.Clients.Office.Excel.Functions.SPG($D193, BY$1, $F193, "Options: Curr=USD, Mag=Actuals")</f>
        <v>55.041592322449603</v>
      </c>
      <c r="BZ193" s="6">
        <f>_xll.SNL.Clients.Office.Excel.Functions.SPG($D193, BZ$1, $F193, "Options: Curr=USD, Mag=Actuals")</f>
        <v>11257600050.799263</v>
      </c>
      <c r="CA193" s="6" t="str">
        <f>_xll.SNL.Clients.Office.Excel.Functions.SPG($D193, CA$1, $F193, "Options: Curr=USD, Mag=Actuals")</f>
        <v>Nonperforming Loans</v>
      </c>
      <c r="CB193" s="6">
        <f>_xll.SNL.Clients.Office.Excel.Functions.SPG($D193, CB$1, $F193, "Options: Curr=USD, Mag=Actuals")</f>
        <v>1.0916027326472999</v>
      </c>
      <c r="CC193" s="6">
        <f>_xll.SNL.Clients.Office.Excel.Functions.SPG($D193, CC$1, $F193, "Options: Curr=USD, Mag=Actuals")</f>
        <v>7.3251805858698296</v>
      </c>
      <c r="CD193" s="6">
        <f>_xll.SNL.Clients.Office.Excel.Functions.SPG($D193, CD$1, $F193, "Options: Curr=USD, Mag=Actuals")</f>
        <v>0.529571295545886</v>
      </c>
      <c r="CE193" s="6">
        <f>_xll.SNL.Clients.Office.Excel.Functions.SPG($D193, CE$1, $F193, "Options: Curr=USD, Mag=Actuals")</f>
        <v>13.3233944054298</v>
      </c>
      <c r="CF193" s="6">
        <f>_xll.SNL.Clients.Office.Excel.Functions.SPG($D193, CF$1, $F193, "Options: Curr=USD, Mag=Actuals")</f>
        <v>2.63556292851545</v>
      </c>
      <c r="CG193" s="6">
        <f>_xll.SNL.Clients.Office.Excel.Functions.SPG($D193, CG$1, $F193, "Options: Curr=USD, Mag=Actuals")</f>
        <v>1.04902030541779</v>
      </c>
    </row>
    <row r="194" spans="1:85" x14ac:dyDescent="0.3">
      <c r="A194" s="10" t="s">
        <v>94</v>
      </c>
      <c r="B194" s="10" t="s">
        <v>85</v>
      </c>
      <c r="C194" s="10" t="s">
        <v>4</v>
      </c>
      <c r="D194">
        <v>4147550</v>
      </c>
      <c r="E194" s="10" t="s">
        <v>19</v>
      </c>
      <c r="F194" s="10" t="s">
        <v>69</v>
      </c>
      <c r="G194">
        <v>311.57</v>
      </c>
      <c r="H194">
        <v>1973.52</v>
      </c>
      <c r="I194">
        <v>1661.95</v>
      </c>
      <c r="J194">
        <v>8537.2099999999991</v>
      </c>
      <c r="K194">
        <v>6247.22</v>
      </c>
      <c r="L194">
        <v>7.85</v>
      </c>
      <c r="M194">
        <v>7716.375290812035</v>
      </c>
      <c r="N194">
        <v>1366.56</v>
      </c>
      <c r="O194">
        <v>2.65</v>
      </c>
      <c r="P194">
        <v>-1.71</v>
      </c>
      <c r="Q194">
        <v>6.31</v>
      </c>
      <c r="R194">
        <v>6.23</v>
      </c>
      <c r="S194" t="str">
        <f>_xll.SNL.Clients.Office.Excel.Functions.SPG(D194, S$1, F194, "Options: Curr=USD, Mag=Actuals")</f>
        <v>China Construction Bank Corporation (SEHK:939)</v>
      </c>
      <c r="T194" t="str">
        <f>_xll.SNL.Clients.Office.Excel.Functions.SPG($D194, T$1, $F194, "Options: Curr=USD, Mag=Actuals")</f>
        <v>China Construction Bank Corporation</v>
      </c>
      <c r="U194" s="6">
        <f>_xll.SNL.Clients.Office.Excel.Functions.SPG($D194, U$1, $F194, "Options: Curr=USD, Mag=Actuals")</f>
        <v>2241030954290.2964</v>
      </c>
      <c r="V194" t="str">
        <f>_xll.SNL.Clients.Office.Excel.Functions.SPG($D194, V$1, $F194, "Options: Curr=USD, Mag=Actuals")</f>
        <v>SEHK:939</v>
      </c>
      <c r="W194" t="str">
        <f>_xll.SNL.Clients.Office.Excel.Functions.SPG($D194, W$1, $F194, "Options: Curr=USD, Mag=Actuals")</f>
        <v>Bank</v>
      </c>
      <c r="X194" s="6">
        <f>_xll.SNL.Clients.Office.Excel.Functions.SPG($D194, X$1, $F194, "Options: Curr=USD, Mag=Actuals")</f>
        <v>73303143804.706985</v>
      </c>
      <c r="Y194" s="6">
        <f>_xll.SNL.Clients.Office.Excel.Functions.SPG($D194, Y$1, $F194, "Options: Curr=USD, Mag=Actuals")</f>
        <v>81671436444.491486</v>
      </c>
      <c r="Z194" s="6">
        <f>_xll.SNL.Clients.Office.Excel.Functions.SPG($D194, Z$1, $F194, "Options: Curr=USD, Mag=Actuals")</f>
        <v>79470413521.453064</v>
      </c>
      <c r="AA194" s="6">
        <f>_xll.SNL.Clients.Office.Excel.Functions.SPG($D194, AA$1, $F194, "Options: Curr=USD, Mag=Actuals")</f>
        <v>30680570231.556232</v>
      </c>
      <c r="AB194" s="6">
        <f>_xll.SNL.Clients.Office.Excel.Functions.SPG($D194, AB$1, $F194, "Options: Curr=USD, Mag=Actuals")</f>
        <v>0.12249915181141191</v>
      </c>
      <c r="AC194" s="6">
        <f>_xll.SNL.Clients.Office.Excel.Functions.SPG($D194, AC$1, $F194, "Options: Curr=USD, Mag=Actuals")</f>
        <v>14.132897687155999</v>
      </c>
      <c r="AD194" s="6">
        <f>_xll.SNL.Clients.Office.Excel.Functions.SPG($D194, AD$1, $F194, "Options: Curr=USD, Mag=Actuals")</f>
        <v>1.4705204335286399</v>
      </c>
      <c r="AE194" s="6">
        <f>_xll.SNL.Clients.Office.Excel.Functions.SPG($D194, AE$1, $F194, "Options: Curr=USD, Mag=Actuals")</f>
        <v>21.879931162559899</v>
      </c>
      <c r="AF194" s="6">
        <f>_xll.SNL.Clients.Office.Excel.Functions.SPG($D194, AF$1, $F194, "Options: Curr=USD, Mag=Actuals")</f>
        <v>2241030954290.2964</v>
      </c>
      <c r="AG194" s="6">
        <f>_xll.SNL.Clients.Office.Excel.Functions.SPG($D194, AG$1, $F194, "Options: Curr=USD, Mag=Actuals")</f>
        <v>44386367281.47554</v>
      </c>
      <c r="AH194" s="6">
        <f>_xll.SNL.Clients.Office.Excel.Functions.SPG($D194, AH$1, $F194, "Options: Curr=USD, Mag=Actuals")</f>
        <v>152292702485.96634</v>
      </c>
      <c r="AI194" s="6">
        <f>_xll.SNL.Clients.Office.Excel.Functions.SPG($D194, AI$1, $F194, "Options: Curr=USD, Mag=Actuals")</f>
        <v>41274</v>
      </c>
      <c r="AJ194" s="6" t="str">
        <f>_xll.SNL.Clients.Office.Excel.Functions.SPG($D194, AJ$1, $F194, "Options: Curr=USD, Mag=Actuals")</f>
        <v>#INVALID FUNCTION PARAMETER</v>
      </c>
      <c r="AK194" s="6" t="str">
        <f>_xll.SNL.Clients.Office.Excel.Functions.SPG($D194, AK$1, $F194, "Options: Curr=USD, Mag=Actuals")</f>
        <v>#INVALID FUNCTION PARAMETER</v>
      </c>
      <c r="AL194" s="6" t="str">
        <f>_xll.SNL.Clients.Office.Excel.Functions.SPG($D194, AL$1, $F194, "Options: Curr=USD, Mag=Actuals")</f>
        <v>#INVALID FUNCTION PARAMETER</v>
      </c>
      <c r="AM194" s="6" t="str">
        <f>_xll.SNL.Clients.Office.Excel.Functions.SPG($D194, AM$1, $F194, "Options: Curr=USD, Mag=Actuals")</f>
        <v>#INVALID FUNCTION PARAMETER</v>
      </c>
      <c r="AN194" s="6">
        <f>_xll.SNL.Clients.Office.Excel.Functions.SPG($D194, AN$1, $F194, "Options: Curr=USD, Mag=Actuals")</f>
        <v>2241030954290.2964</v>
      </c>
      <c r="AO194" s="6">
        <f>_xll.SNL.Clients.Office.Excel.Functions.SPG($D194, AO$1, $F194, "Options: Curr=USD, Mag=Actuals")</f>
        <v>1172394386527.6663</v>
      </c>
      <c r="AP194" s="6">
        <f>_xll.SNL.Clients.Office.Excel.Functions.SPG($D194, AP$1, $F194, "Options: Curr=USD, Mag=Actuals")</f>
        <v>1819258861267.041</v>
      </c>
      <c r="AQ194" s="6">
        <f>_xll.SNL.Clients.Office.Excel.Functions.SPG($D194, AQ$1, $F194, "Options: Curr=USD, Mag=Actuals")</f>
        <v>151029350441.05853</v>
      </c>
      <c r="AR194" s="6">
        <f>_xll.SNL.Clients.Office.Excel.Functions.SPG($D194, AR$1, $F194, "Options: Curr=USD, Mag=Actuals")</f>
        <v>152292702485.96634</v>
      </c>
      <c r="AS194" s="6">
        <f>_xll.SNL.Clients.Office.Excel.Functions.SPG($D194, AS$1, $F194, "Options: Curr=USD, Mag=Actuals")</f>
        <v>149093985565.35684</v>
      </c>
      <c r="AT194" s="6">
        <f>_xll.SNL.Clients.Office.Excel.Functions.SPG($D194, AT$1, $F194, "Options: Curr=USD, Mag=Actuals")</f>
        <v>52.314957287100398</v>
      </c>
      <c r="AU194" s="6">
        <f>_xll.SNL.Clients.Office.Excel.Functions.SPG($D194, AU$1, $F194, "Options: Curr=USD, Mag=Actuals")</f>
        <v>64.443516614845095</v>
      </c>
      <c r="AV194" s="6">
        <f>_xll.SNL.Clients.Office.Excel.Functions.SPG($D194, AV$1, $F194, "Options: Curr=USD, Mag=Actuals")</f>
        <v>6.7956536786969703</v>
      </c>
      <c r="AW194" s="6">
        <f>_xll.SNL.Clients.Office.Excel.Functions.SPG($D194, AW$1, $F194, "Options: Curr=USD, Mag=Actuals")</f>
        <v>6.6624290720112098</v>
      </c>
      <c r="AX194" s="6">
        <f>_xll.SNL.Clients.Office.Excel.Functions.SPG($D194, AX$1, $F194, "Options: Curr=USD, Mag=Actuals")</f>
        <v>30680570231.556232</v>
      </c>
      <c r="AY194" s="6">
        <f>_xll.SNL.Clients.Office.Excel.Functions.SPG($D194, AY$1, $F194, "Options: Curr=USD, Mag=Actuals")</f>
        <v>30613536413.682716</v>
      </c>
      <c r="AZ194" s="6">
        <f>_xll.SNL.Clients.Office.Excel.Functions.SPG($D194, AZ$1, $F194, "Options: Curr=USD, Mag=Actuals")</f>
        <v>1.4705204335286399</v>
      </c>
      <c r="BA194" s="6">
        <f>_xll.SNL.Clients.Office.Excel.Functions.SPG($D194, BA$1, $F194, "Options: Curr=USD, Mag=Actuals")</f>
        <v>21.879931162559899</v>
      </c>
      <c r="BB194" s="6">
        <f>_xll.SNL.Clients.Office.Excel.Functions.SPG($D194, BB$1, $F194, "Options: Curr=USD, Mag=Actuals")</f>
        <v>22.0012587750874</v>
      </c>
      <c r="BC194" s="6">
        <f>_xll.SNL.Clients.Office.Excel.Functions.SPG($D194, BC$1, $F194, "Options: Curr=USD, Mag=Actuals")</f>
        <v>22.694040652179499</v>
      </c>
      <c r="BD194" s="6">
        <f>_xll.SNL.Clients.Office.Excel.Functions.SPG($D194, BD$1, $F194, "Options: Curr=USD, Mag=Actuals")</f>
        <v>2.6893234268349802</v>
      </c>
      <c r="BE194" s="6">
        <f>_xll.SNL.Clients.Office.Excel.Functions.SPG($D194, BE$1, $F194, "Options: Curr=USD, Mag=Actuals")</f>
        <v>2.6827757882831</v>
      </c>
      <c r="BF194" s="6">
        <f>_xll.SNL.Clients.Office.Excel.Functions.SPG($D194, BF$1, $F194, "Options: Curr=USD, Mag=Actuals")</f>
        <v>0.71024036000641999</v>
      </c>
      <c r="BG194" s="6">
        <f>_xll.SNL.Clients.Office.Excel.Functions.SPG($D194, BG$1, $F194, "Options: Curr=USD, Mag=Actuals")</f>
        <v>1.2994602653304901</v>
      </c>
      <c r="BH194" s="6">
        <f>_xll.SNL.Clients.Office.Excel.Functions.SPG($D194, BH$1, $F194, "Options: Curr=USD, Mag=Actuals")</f>
        <v>2.2139610952620798</v>
      </c>
      <c r="BI194" s="6">
        <f>_xll.SNL.Clients.Office.Excel.Functions.SPG($D194, BI$1, $F194, "Options: Curr=USD, Mag=Actuals")</f>
        <v>4.9063254150523603</v>
      </c>
      <c r="BJ194" s="6">
        <f>_xll.SNL.Clients.Office.Excel.Functions.SPG($D194, BJ$1, $F194, "Options: Curr=USD, Mag=Actuals")</f>
        <v>1.29890479268323</v>
      </c>
      <c r="BK194" s="6">
        <f>_xll.SNL.Clients.Office.Excel.Functions.SPG($D194, BK$1, $F194, "Options: Curr=USD, Mag=Actuals")</f>
        <v>2.37648444327204</v>
      </c>
      <c r="BL194" s="6">
        <f>_xll.SNL.Clients.Office.Excel.Functions.SPG($D194, BL$1, $F194, "Options: Curr=USD, Mag=Actuals")</f>
        <v>4.04894573637596</v>
      </c>
      <c r="BM194" s="6">
        <f>_xll.SNL.Clients.Office.Excel.Functions.SPG($D194, BM$1, $F194, "Options: Curr=USD, Mag=Actuals")</f>
        <v>3.4927366097455601</v>
      </c>
      <c r="BN194" s="6">
        <f>_xll.SNL.Clients.Office.Excel.Functions.SPG($D194, BN$1, $F194, "Options: Curr=USD, Mag=Actuals")</f>
        <v>2.7496970835003198</v>
      </c>
      <c r="BO194" s="6">
        <f>_xll.SNL.Clients.Office.Excel.Functions.SPG($D194, BO$1, $F194, "Options: Curr=USD, Mag=Actuals")</f>
        <v>76.357929008282198</v>
      </c>
      <c r="BP194" s="6">
        <f>_xll.SNL.Clients.Office.Excel.Functions.SPG($D194, BP$1, $F194, "Options: Curr=USD, Mag=Actuals")</f>
        <v>20.215063526756499</v>
      </c>
      <c r="BQ194" s="6">
        <f>_xll.SNL.Clients.Office.Excel.Functions.SPG($D194, BQ$1, $F194, "Options: Curr=USD, Mag=Actuals")</f>
        <v>36.985608384623902</v>
      </c>
      <c r="BR194" s="6">
        <f>_xll.SNL.Clients.Office.Excel.Functions.SPG($D194, BR$1, $F194, "Options: Curr=USD, Mag=Actuals")</f>
        <v>11.32</v>
      </c>
      <c r="BS194" s="6">
        <f>_xll.SNL.Clients.Office.Excel.Functions.SPG($D194, BS$1, $F194, "Options: Curr=USD, Mag=Actuals")</f>
        <v>11.32</v>
      </c>
      <c r="BT194" s="6">
        <f>_xll.SNL.Clients.Office.Excel.Functions.SPG($D194, BT$1, $F194, "Options: Curr=USD, Mag=Actuals")</f>
        <v>14.315360438770499</v>
      </c>
      <c r="BU194" s="6">
        <f>_xll.SNL.Clients.Office.Excel.Functions.SPG($D194, BU$1, $F194, "Options: Curr=USD, Mag=Actuals")</f>
        <v>0</v>
      </c>
      <c r="BV194" s="6">
        <f>_xll.SNL.Clients.Office.Excel.Functions.SPG($D194, BV$1, $F194, "Options: Curr=USD, Mag=Actuals")</f>
        <v>196984923817.16116</v>
      </c>
      <c r="BW194" s="6">
        <f>_xll.SNL.Clients.Office.Excel.Functions.SPG($D194, BW$1, $F194, "Options: Curr=USD, Mag=Actuals")</f>
        <v>28616680032.076984</v>
      </c>
      <c r="BX194" s="6">
        <f>_xll.SNL.Clients.Office.Excel.Functions.SPG($D194, BX$1, $F194, "Options: Curr=USD, Mag=Actuals")</f>
        <v>225601603849.23816</v>
      </c>
      <c r="BY194" s="6">
        <f>_xll.SNL.Clients.Office.Excel.Functions.SPG($D194, BY$1, $F194, "Options: Curr=USD, Mag=Actuals")</f>
        <v>54.661125149468702</v>
      </c>
      <c r="BZ194" s="6">
        <f>_xll.SNL.Clients.Office.Excel.Functions.SPG($D194, BZ$1, $F194, "Options: Curr=USD, Mag=Actuals")</f>
        <v>11967602245.388933</v>
      </c>
      <c r="CA194" s="6" t="str">
        <f>_xll.SNL.Clients.Office.Excel.Functions.SPG($D194, CA$1, $F194, "Options: Curr=USD, Mag=Actuals")</f>
        <v>Nonperforming Loans</v>
      </c>
      <c r="CB194" s="6">
        <f>_xll.SNL.Clients.Office.Excel.Functions.SPG($D194, CB$1, $F194, "Options: Curr=USD, Mag=Actuals")</f>
        <v>0.99327610461333304</v>
      </c>
      <c r="CC194" s="6">
        <f>_xll.SNL.Clients.Office.Excel.Functions.SPG($D194, CC$1, $F194, "Options: Curr=USD, Mag=Actuals")</f>
        <v>6.5914981352150201</v>
      </c>
      <c r="CD194" s="6">
        <f>_xll.SNL.Clients.Office.Excel.Functions.SPG($D194, CD$1, $F194, "Options: Curr=USD, Mag=Actuals")</f>
        <v>0.54446947900020204</v>
      </c>
      <c r="CE194" s="6">
        <f>_xll.SNL.Clients.Office.Excel.Functions.SPG($D194, CE$1, $F194, "Options: Curr=USD, Mag=Actuals")</f>
        <v>13.591327020721801</v>
      </c>
      <c r="CF194" s="6">
        <f>_xll.SNL.Clients.Office.Excel.Functions.SPG($D194, CF$1, $F194, "Options: Curr=USD, Mag=Actuals")</f>
        <v>2.6946830749308601</v>
      </c>
      <c r="CG194" s="6">
        <f>_xll.SNL.Clients.Office.Excel.Functions.SPG($D194, CG$1, $F194, "Options: Curr=USD, Mag=Actuals")</f>
        <v>0.97696886695676299</v>
      </c>
    </row>
    <row r="195" spans="1:85" x14ac:dyDescent="0.3">
      <c r="A195" s="10" t="s">
        <v>94</v>
      </c>
      <c r="B195" s="10" t="s">
        <v>85</v>
      </c>
      <c r="C195" s="10" t="s">
        <v>4</v>
      </c>
      <c r="D195">
        <v>4147550</v>
      </c>
      <c r="E195" s="10" t="s">
        <v>19</v>
      </c>
      <c r="F195" s="10" t="s">
        <v>70</v>
      </c>
      <c r="G195">
        <v>358.98</v>
      </c>
      <c r="H195">
        <v>2148.59</v>
      </c>
      <c r="I195">
        <v>1789.61</v>
      </c>
      <c r="J195">
        <v>9643.9</v>
      </c>
      <c r="K195">
        <v>7008.14</v>
      </c>
      <c r="L195">
        <v>7.77</v>
      </c>
      <c r="M195">
        <v>8532.8092569498804</v>
      </c>
      <c r="N195">
        <v>1376.1</v>
      </c>
      <c r="O195">
        <v>2.62</v>
      </c>
      <c r="P195">
        <v>-1.91</v>
      </c>
      <c r="Q195">
        <v>6.15</v>
      </c>
      <c r="R195">
        <v>6.05</v>
      </c>
      <c r="S195" t="str">
        <f>_xll.SNL.Clients.Office.Excel.Functions.SPG(D195, S$1, F195, "Options: Curr=USD, Mag=Actuals")</f>
        <v>China Construction Bank Corporation (SEHK:939)</v>
      </c>
      <c r="T195" t="str">
        <f>_xll.SNL.Clients.Office.Excel.Functions.SPG($D195, T$1, $F195, "Options: Curr=USD, Mag=Actuals")</f>
        <v>China Construction Bank Corporation</v>
      </c>
      <c r="U195" s="6">
        <f>_xll.SNL.Clients.Office.Excel.Functions.SPG($D195, U$1, $F195, "Options: Curr=USD, Mag=Actuals")</f>
        <v>2537695738354.8066</v>
      </c>
      <c r="V195" t="str">
        <f>_xll.SNL.Clients.Office.Excel.Functions.SPG($D195, V$1, $F195, "Options: Curr=USD, Mag=Actuals")</f>
        <v>SEHK:939</v>
      </c>
      <c r="W195" t="str">
        <f>_xll.SNL.Clients.Office.Excel.Functions.SPG($D195, W$1, $F195, "Options: Curr=USD, Mag=Actuals")</f>
        <v>Bank</v>
      </c>
      <c r="X195" s="6">
        <f>_xll.SNL.Clients.Office.Excel.Functions.SPG($D195, X$1, $F195, "Options: Curr=USD, Mag=Actuals")</f>
        <v>83122754192.567017</v>
      </c>
      <c r="Y195" s="6">
        <f>_xll.SNL.Clients.Office.Excel.Functions.SPG($D195, Y$1, $F195, "Options: Curr=USD, Mag=Actuals")</f>
        <v>89745745000.50412</v>
      </c>
      <c r="Z195" s="6">
        <f>_xll.SNL.Clients.Office.Excel.Functions.SPG($D195, Z$1, $F195, "Options: Curr=USD, Mag=Actuals")</f>
        <v>87239054118.984924</v>
      </c>
      <c r="AA195" s="6">
        <f>_xll.SNL.Clients.Office.Excel.Functions.SPG($D195, AA$1, $F195, "Options: Curr=USD, Mag=Actuals")</f>
        <v>34979524897.131073</v>
      </c>
      <c r="AB195" s="6">
        <f>_xll.SNL.Clients.Office.Excel.Functions.SPG($D195, AB$1, $F195, "Options: Curr=USD, Mag=Actuals")</f>
        <v>0.1396761460317196</v>
      </c>
      <c r="AC195" s="6">
        <f>_xll.SNL.Clients.Office.Excel.Functions.SPG($D195, AC$1, $F195, "Options: Curr=USD, Mag=Actuals")</f>
        <v>11.1181572755674</v>
      </c>
      <c r="AD195" s="6">
        <f>_xll.SNL.Clients.Office.Excel.Functions.SPG($D195, AD$1, $F195, "Options: Curr=USD, Mag=Actuals")</f>
        <v>1.48137069035626</v>
      </c>
      <c r="AE195" s="6">
        <f>_xll.SNL.Clients.Office.Excel.Functions.SPG($D195, AE$1, $F195, "Options: Curr=USD, Mag=Actuals")</f>
        <v>21.1272353626483</v>
      </c>
      <c r="AF195" s="6">
        <f>_xll.SNL.Clients.Office.Excel.Functions.SPG($D195, AF$1, $F195, "Options: Curr=USD, Mag=Actuals")</f>
        <v>2537695738354.8066</v>
      </c>
      <c r="AG195" s="6">
        <f>_xll.SNL.Clients.Office.Excel.Functions.SPG($D195, AG$1, $F195, "Options: Curr=USD, Mag=Actuals")</f>
        <v>138915427816.31976</v>
      </c>
      <c r="AH195" s="6">
        <f>_xll.SNL.Clients.Office.Excel.Functions.SPG($D195, AH$1, $F195, "Options: Curr=USD, Mag=Actuals")</f>
        <v>177457713908.15988</v>
      </c>
      <c r="AI195" s="6">
        <f>_xll.SNL.Clients.Office.Excel.Functions.SPG($D195, AI$1, $F195, "Options: Curr=USD, Mag=Actuals")</f>
        <v>41639</v>
      </c>
      <c r="AJ195" s="6" t="str">
        <f>_xll.SNL.Clients.Office.Excel.Functions.SPG($D195, AJ$1, $F195, "Options: Curr=USD, Mag=Actuals")</f>
        <v>#INVALID FUNCTION PARAMETER</v>
      </c>
      <c r="AK195" s="6" t="str">
        <f>_xll.SNL.Clients.Office.Excel.Functions.SPG($D195, AK$1, $F195, "Options: Curr=USD, Mag=Actuals")</f>
        <v>#INVALID FUNCTION PARAMETER</v>
      </c>
      <c r="AL195" s="6" t="str">
        <f>_xll.SNL.Clients.Office.Excel.Functions.SPG($D195, AL$1, $F195, "Options: Curr=USD, Mag=Actuals")</f>
        <v>#INVALID FUNCTION PARAMETER</v>
      </c>
      <c r="AM195" s="6" t="str">
        <f>_xll.SNL.Clients.Office.Excel.Functions.SPG($D195, AM$1, $F195, "Options: Curr=USD, Mag=Actuals")</f>
        <v>#INVALID FUNCTION PARAMETER</v>
      </c>
      <c r="AN195" s="6">
        <f>_xll.SNL.Clients.Office.Excel.Functions.SPG($D195, AN$1, $F195, "Options: Curr=USD, Mag=Actuals")</f>
        <v>2537695738354.8066</v>
      </c>
      <c r="AO195" s="6">
        <f>_xll.SNL.Clients.Office.Excel.Functions.SPG($D195, AO$1, $F195, "Options: Curr=USD, Mag=Actuals")</f>
        <v>1381129996696.3989</v>
      </c>
      <c r="AP195" s="6">
        <f>_xll.SNL.Clients.Office.Excel.Functions.SPG($D195, AP$1, $F195, "Options: Curr=USD, Mag=Actuals")</f>
        <v>2019001816980.5085</v>
      </c>
      <c r="AQ195" s="6">
        <f>_xll.SNL.Clients.Office.Excel.Functions.SPG($D195, AQ$1, $F195, "Options: Curr=USD, Mag=Actuals")</f>
        <v>176073835480.67392</v>
      </c>
      <c r="AR195" s="6">
        <f>_xll.SNL.Clients.Office.Excel.Functions.SPG($D195, AR$1, $F195, "Options: Curr=USD, Mag=Actuals")</f>
        <v>177457713908.15988</v>
      </c>
      <c r="AS195" s="6">
        <f>_xll.SNL.Clients.Office.Excel.Functions.SPG($D195, AS$1, $F195, "Options: Curr=USD, Mag=Actuals")</f>
        <v>174254212091.17938</v>
      </c>
      <c r="AT195" s="6">
        <f>_xll.SNL.Clients.Office.Excel.Functions.SPG($D195, AT$1, $F195, "Options: Curr=USD, Mag=Actuals")</f>
        <v>54.424570125644301</v>
      </c>
      <c r="AU195" s="6">
        <f>_xll.SNL.Clients.Office.Excel.Functions.SPG($D195, AU$1, $F195, "Options: Curr=USD, Mag=Actuals")</f>
        <v>68.406575223489895</v>
      </c>
      <c r="AV195" s="6">
        <f>_xll.SNL.Clients.Office.Excel.Functions.SPG($D195, AV$1, $F195, "Options: Curr=USD, Mag=Actuals")</f>
        <v>6.99286802692927</v>
      </c>
      <c r="AW195" s="6">
        <f>_xll.SNL.Clients.Office.Excel.Functions.SPG($D195, AW$1, $F195, "Options: Curr=USD, Mag=Actuals")</f>
        <v>6.8753105485623696</v>
      </c>
      <c r="AX195" s="6">
        <f>_xll.SNL.Clients.Office.Excel.Functions.SPG($D195, AX$1, $F195, "Options: Curr=USD, Mag=Actuals")</f>
        <v>34979524897.131073</v>
      </c>
      <c r="AY195" s="6">
        <f>_xll.SNL.Clients.Office.Excel.Functions.SPG($D195, AY$1, $F195, "Options: Curr=USD, Mag=Actuals")</f>
        <v>34903914410.629616</v>
      </c>
      <c r="AZ195" s="6">
        <f>_xll.SNL.Clients.Office.Excel.Functions.SPG($D195, AZ$1, $F195, "Options: Curr=USD, Mag=Actuals")</f>
        <v>1.48137069035626</v>
      </c>
      <c r="BA195" s="6">
        <f>_xll.SNL.Clients.Office.Excel.Functions.SPG($D195, BA$1, $F195, "Options: Curr=USD, Mag=Actuals")</f>
        <v>21.1272353626483</v>
      </c>
      <c r="BB195" s="6">
        <f>_xll.SNL.Clients.Office.Excel.Functions.SPG($D195, BB$1, $F195, "Options: Curr=USD, Mag=Actuals")</f>
        <v>21.251261489532201</v>
      </c>
      <c r="BC195" s="6">
        <f>_xll.SNL.Clients.Office.Excel.Functions.SPG($D195, BC$1, $F195, "Options: Curr=USD, Mag=Actuals")</f>
        <v>21.8532169111268</v>
      </c>
      <c r="BD195" s="6">
        <f>_xll.SNL.Clients.Office.Excel.Functions.SPG($D195, BD$1, $F195, "Options: Curr=USD, Mag=Actuals")</f>
        <v>2.4570636067112899</v>
      </c>
      <c r="BE195" s="6">
        <f>_xll.SNL.Clients.Office.Excel.Functions.SPG($D195, BE$1, $F195, "Options: Curr=USD, Mag=Actuals")</f>
        <v>2.6824734997077799</v>
      </c>
      <c r="BF195" s="6">
        <f>_xll.SNL.Clients.Office.Excel.Functions.SPG($D195, BF$1, $F195, "Options: Curr=USD, Mag=Actuals")</f>
        <v>0.71811241854585595</v>
      </c>
      <c r="BG195" s="6">
        <f>_xll.SNL.Clients.Office.Excel.Functions.SPG($D195, BG$1, $F195, "Options: Curr=USD, Mag=Actuals")</f>
        <v>1.29587742473895</v>
      </c>
      <c r="BH195" s="6">
        <f>_xll.SNL.Clients.Office.Excel.Functions.SPG($D195, BH$1, $F195, "Options: Curr=USD, Mag=Actuals")</f>
        <v>2.2243422501902499</v>
      </c>
      <c r="BI195" s="6">
        <f>_xll.SNL.Clients.Office.Excel.Functions.SPG($D195, BI$1, $F195, "Options: Curr=USD, Mag=Actuals")</f>
        <v>4.4492631419043303</v>
      </c>
      <c r="BJ195" s="6">
        <f>_xll.SNL.Clients.Office.Excel.Functions.SPG($D195, BJ$1, $F195, "Options: Curr=USD, Mag=Actuals")</f>
        <v>1.19109139975769</v>
      </c>
      <c r="BK195" s="6">
        <f>_xll.SNL.Clients.Office.Excel.Functions.SPG($D195, BK$1, $F195, "Options: Curr=USD, Mag=Actuals")</f>
        <v>2.1493966903848198</v>
      </c>
      <c r="BL195" s="6">
        <f>_xll.SNL.Clients.Office.Excel.Functions.SPG($D195, BL$1, $F195, "Options: Curr=USD, Mag=Actuals")</f>
        <v>3.6893874216576998</v>
      </c>
      <c r="BM195" s="6">
        <f>_xll.SNL.Clients.Office.Excel.Functions.SPG($D195, BM$1, $F195, "Options: Curr=USD, Mag=Actuals")</f>
        <v>3.1958662504972</v>
      </c>
      <c r="BN195" s="6">
        <f>_xll.SNL.Clients.Office.Excel.Functions.SPG($D195, BN$1, $F195, "Options: Curr=USD, Mag=Actuals")</f>
        <v>2.7393555358513</v>
      </c>
      <c r="BO195" s="6">
        <f>_xll.SNL.Clients.Office.Excel.Functions.SPG($D195, BO$1, $F195, "Options: Curr=USD, Mag=Actuals")</f>
        <v>76.201877934272304</v>
      </c>
      <c r="BP195" s="6">
        <f>_xll.SNL.Clients.Office.Excel.Functions.SPG($D195, BP$1, $F195, "Options: Curr=USD, Mag=Actuals")</f>
        <v>20.399647887323901</v>
      </c>
      <c r="BQ195" s="6">
        <f>_xll.SNL.Clients.Office.Excel.Functions.SPG($D195, BQ$1, $F195, "Options: Curr=USD, Mag=Actuals")</f>
        <v>36.812402190923301</v>
      </c>
      <c r="BR195" s="6">
        <f>_xll.SNL.Clients.Office.Excel.Functions.SPG($D195, BR$1, $F195, "Options: Curr=USD, Mag=Actuals")</f>
        <v>11.14</v>
      </c>
      <c r="BS195" s="6">
        <f>_xll.SNL.Clients.Office.Excel.Functions.SPG($D195, BS$1, $F195, "Options: Curr=USD, Mag=Actuals")</f>
        <v>0</v>
      </c>
      <c r="BT195" s="6">
        <f>_xll.SNL.Clients.Office.Excel.Functions.SPG($D195, BT$1, $F195, "Options: Curr=USD, Mag=Actuals")</f>
        <v>13.88</v>
      </c>
      <c r="BU195" s="6">
        <f>_xll.SNL.Clients.Office.Excel.Functions.SPG($D195, BU$1, $F195, "Options: Curr=USD, Mag=Actuals")</f>
        <v>0</v>
      </c>
      <c r="BV195" s="6">
        <f>_xll.SNL.Clients.Office.Excel.Functions.SPG($D195, BV$1, $F195, "Options: Curr=USD, Mag=Actuals")</f>
        <v>258496696399.07498</v>
      </c>
      <c r="BW195" s="6">
        <f>_xll.SNL.Clients.Office.Excel.Functions.SPG($D195, BW$1, $F195, "Options: Curr=USD, Mag=Actuals")</f>
        <v>26762966633.630657</v>
      </c>
      <c r="BX195" s="6">
        <f>_xll.SNL.Clients.Office.Excel.Functions.SPG($D195, BX$1, $F195, "Options: Curr=USD, Mag=Actuals")</f>
        <v>285259663032.70563</v>
      </c>
      <c r="BY195" s="6">
        <f>_xll.SNL.Clients.Office.Excel.Functions.SPG($D195, BY$1, $F195, "Options: Curr=USD, Mag=Actuals")</f>
        <v>64.2625466943432</v>
      </c>
      <c r="BZ195" s="6">
        <f>_xll.SNL.Clients.Office.Excel.Functions.SPG($D195, BZ$1, $F195, "Options: Curr=USD, Mag=Actuals")</f>
        <v>14083911463.495209</v>
      </c>
      <c r="CA195" s="6" t="str">
        <f>_xll.SNL.Clients.Office.Excel.Functions.SPG($D195, CA$1, $F195, "Options: Curr=USD, Mag=Actuals")</f>
        <v>Nonperforming Loans</v>
      </c>
      <c r="CB195" s="6">
        <f>_xll.SNL.Clients.Office.Excel.Functions.SPG($D195, CB$1, $F195, "Options: Curr=USD, Mag=Actuals")</f>
        <v>0.99258945545995803</v>
      </c>
      <c r="CC195" s="6">
        <f>_xll.SNL.Clients.Office.Excel.Functions.SPG($D195, CC$1, $F195, "Options: Curr=USD, Mag=Actuals")</f>
        <v>6.6424073585009999</v>
      </c>
      <c r="CD195" s="6">
        <f>_xll.SNL.Clients.Office.Excel.Functions.SPG($D195, CD$1, $F195, "Options: Curr=USD, Mag=Actuals")</f>
        <v>0.52701124878311401</v>
      </c>
      <c r="CE195" s="6">
        <f>_xll.SNL.Clients.Office.Excel.Functions.SPG($D195, CE$1, $F195, "Options: Curr=USD, Mag=Actuals")</f>
        <v>13.166261628716899</v>
      </c>
      <c r="CF195" s="6">
        <f>_xll.SNL.Clients.Office.Excel.Functions.SPG($D195, CF$1, $F195, "Options: Curr=USD, Mag=Actuals")</f>
        <v>2.6623339053512698</v>
      </c>
      <c r="CG195" s="6">
        <f>_xll.SNL.Clients.Office.Excel.Functions.SPG($D195, CG$1, $F195, "Options: Curr=USD, Mag=Actuals")</f>
        <v>0.86362618874705099</v>
      </c>
    </row>
    <row r="196" spans="1:85" x14ac:dyDescent="0.3">
      <c r="A196" s="10" t="s">
        <v>94</v>
      </c>
      <c r="B196" s="10" t="s">
        <v>85</v>
      </c>
      <c r="C196" s="10" t="s">
        <v>4</v>
      </c>
      <c r="D196">
        <v>4147550</v>
      </c>
      <c r="E196" s="10" t="s">
        <v>19</v>
      </c>
      <c r="F196" s="10" t="s">
        <v>71</v>
      </c>
      <c r="G196">
        <v>435.04</v>
      </c>
      <c r="H196">
        <v>2243.7600000000002</v>
      </c>
      <c r="I196">
        <v>1808.72</v>
      </c>
      <c r="J196">
        <v>10444.93</v>
      </c>
      <c r="K196">
        <v>7540.43</v>
      </c>
      <c r="L196">
        <v>7.39</v>
      </c>
      <c r="M196">
        <v>9146.4625697024439</v>
      </c>
      <c r="N196">
        <v>1385.19</v>
      </c>
      <c r="O196">
        <v>1.99</v>
      </c>
      <c r="P196">
        <v>-1.88</v>
      </c>
      <c r="Q196">
        <v>6.16</v>
      </c>
      <c r="R196">
        <v>6.21</v>
      </c>
      <c r="S196" t="str">
        <f>_xll.SNL.Clients.Office.Excel.Functions.SPG(D196, S$1, F196, "Options: Curr=USD, Mag=Actuals")</f>
        <v>China Construction Bank Corporation (SEHK:939)</v>
      </c>
      <c r="T196" t="str">
        <f>_xll.SNL.Clients.Office.Excel.Functions.SPG($D196, T$1, $F196, "Options: Curr=USD, Mag=Actuals")</f>
        <v>China Construction Bank Corporation</v>
      </c>
      <c r="U196" s="6">
        <f>_xll.SNL.Clients.Office.Excel.Functions.SPG($D196, U$1, $F196, "Options: Curr=USD, Mag=Actuals")</f>
        <v>2696484958773.5117</v>
      </c>
      <c r="V196" t="str">
        <f>_xll.SNL.Clients.Office.Excel.Functions.SPG($D196, V$1, $F196, "Options: Curr=USD, Mag=Actuals")</f>
        <v>SEHK:939</v>
      </c>
      <c r="W196" t="str">
        <f>_xll.SNL.Clients.Office.Excel.Functions.SPG($D196, W$1, $F196, "Options: Curr=USD, Mag=Actuals")</f>
        <v>Bank</v>
      </c>
      <c r="X196" s="6">
        <f>_xll.SNL.Clients.Office.Excel.Functions.SPG($D196, X$1, $F196, "Options: Curr=USD, Mag=Actuals")</f>
        <v>90399184994.288269</v>
      </c>
      <c r="Y196" s="6">
        <f>_xll.SNL.Clients.Office.Excel.Functions.SPG($D196, Y$1, $F196, "Options: Curr=USD, Mag=Actuals")</f>
        <v>100403414485.29417</v>
      </c>
      <c r="Z196" s="6">
        <f>_xll.SNL.Clients.Office.Excel.Functions.SPG($D196, Z$1, $F196, "Options: Curr=USD, Mag=Actuals")</f>
        <v>97512672573.154236</v>
      </c>
      <c r="AA196" s="6">
        <f>_xll.SNL.Clients.Office.Excel.Functions.SPG($D196, AA$1, $F196, "Options: Curr=USD, Mag=Actuals")</f>
        <v>37044700983.67337</v>
      </c>
      <c r="AB196" s="6">
        <f>_xll.SNL.Clients.Office.Excel.Functions.SPG($D196, AB$1, $F196, "Options: Curr=USD, Mag=Actuals")</f>
        <v>0.14785614968050598</v>
      </c>
      <c r="AC196" s="6">
        <f>_xll.SNL.Clients.Office.Excel.Functions.SPG($D196, AC$1, $F196, "Options: Curr=USD, Mag=Actuals")</f>
        <v>6.1368056930549102</v>
      </c>
      <c r="AD196" s="6">
        <f>_xll.SNL.Clients.Office.Excel.Functions.SPG($D196, AD$1, $F196, "Options: Curr=USD, Mag=Actuals")</f>
        <v>1.3978404933103701</v>
      </c>
      <c r="AE196" s="6">
        <f>_xll.SNL.Clients.Office.Excel.Functions.SPG($D196, AE$1, $F196, "Options: Curr=USD, Mag=Actuals")</f>
        <v>19.566830122212899</v>
      </c>
      <c r="AF196" s="6">
        <f>_xll.SNL.Clients.Office.Excel.Functions.SPG($D196, AF$1, $F196, "Options: Curr=USD, Mag=Actuals")</f>
        <v>2696484958773.5117</v>
      </c>
      <c r="AG196" s="6">
        <f>_xll.SNL.Clients.Office.Excel.Functions.SPG($D196, AG$1, $F196, "Options: Curr=USD, Mag=Actuals")</f>
        <v>155165228034.01184</v>
      </c>
      <c r="AH196" s="6">
        <f>_xll.SNL.Clients.Office.Excel.Functions.SPG($D196, AH$1, $F196, "Options: Curr=USD, Mag=Actuals")</f>
        <v>201598814738.46945</v>
      </c>
      <c r="AI196" s="6">
        <f>_xll.SNL.Clients.Office.Excel.Functions.SPG($D196, AI$1, $F196, "Options: Curr=USD, Mag=Actuals")</f>
        <v>42004</v>
      </c>
      <c r="AJ196" s="6" t="str">
        <f>_xll.SNL.Clients.Office.Excel.Functions.SPG($D196, AJ$1, $F196, "Options: Curr=USD, Mag=Actuals")</f>
        <v>#INVALID FUNCTION PARAMETER</v>
      </c>
      <c r="AK196" s="6" t="str">
        <f>_xll.SNL.Clients.Office.Excel.Functions.SPG($D196, AK$1, $F196, "Options: Curr=USD, Mag=Actuals")</f>
        <v>#INVALID FUNCTION PARAMETER</v>
      </c>
      <c r="AL196" s="6" t="str">
        <f>_xll.SNL.Clients.Office.Excel.Functions.SPG($D196, AL$1, $F196, "Options: Curr=USD, Mag=Actuals")</f>
        <v>#INVALID FUNCTION PARAMETER</v>
      </c>
      <c r="AM196" s="6" t="str">
        <f>_xll.SNL.Clients.Office.Excel.Functions.SPG($D196, AM$1, $F196, "Options: Curr=USD, Mag=Actuals")</f>
        <v>#INVALID FUNCTION PARAMETER</v>
      </c>
      <c r="AN196" s="6">
        <f>_xll.SNL.Clients.Office.Excel.Functions.SPG($D196, AN$1, $F196, "Options: Curr=USD, Mag=Actuals")</f>
        <v>2696484958773.5117</v>
      </c>
      <c r="AO196" s="6">
        <f>_xll.SNL.Clients.Office.Excel.Functions.SPG($D196, AO$1, $F196, "Options: Curr=USD, Mag=Actuals")</f>
        <v>1485264268229.8376</v>
      </c>
      <c r="AP196" s="6">
        <f>_xll.SNL.Clients.Office.Excel.Functions.SPG($D196, AP$1, $F196, "Options: Curr=USD, Mag=Actuals")</f>
        <v>2077292096109.25</v>
      </c>
      <c r="AQ196" s="6">
        <f>_xll.SNL.Clients.Office.Excel.Functions.SPG($D196, AQ$1, $F196, "Options: Curr=USD, Mag=Actuals")</f>
        <v>199933973202.78278</v>
      </c>
      <c r="AR196" s="6">
        <f>_xll.SNL.Clients.Office.Excel.Functions.SPG($D196, AR$1, $F196, "Options: Curr=USD, Mag=Actuals")</f>
        <v>201598814738.46945</v>
      </c>
      <c r="AS196" s="6">
        <f>_xll.SNL.Clients.Office.Excel.Functions.SPG($D196, AS$1, $F196, "Options: Curr=USD, Mag=Actuals")</f>
        <v>198306171089.92526</v>
      </c>
      <c r="AT196" s="6">
        <f>_xll.SNL.Clients.Office.Excel.Functions.SPG($D196, AT$1, $F196, "Options: Curr=USD, Mag=Actuals")</f>
        <v>55.081496501482597</v>
      </c>
      <c r="AU196" s="6">
        <f>_xll.SNL.Clients.Office.Excel.Functions.SPG($D196, AU$1, $F196, "Options: Curr=USD, Mag=Actuals")</f>
        <v>71.500020195124407</v>
      </c>
      <c r="AV196" s="6">
        <f>_xll.SNL.Clients.Office.Excel.Functions.SPG($D196, AV$1, $F196, "Options: Curr=USD, Mag=Actuals")</f>
        <v>7.4763559901393304</v>
      </c>
      <c r="AW196" s="6">
        <f>_xll.SNL.Clients.Office.Excel.Functions.SPG($D196, AW$1, $F196, "Options: Curr=USD, Mag=Actuals")</f>
        <v>7.3632384132480198</v>
      </c>
      <c r="AX196" s="6">
        <f>_xll.SNL.Clients.Office.Excel.Functions.SPG($D196, AX$1, $F196, "Options: Curr=USD, Mag=Actuals")</f>
        <v>37044700983.67337</v>
      </c>
      <c r="AY196" s="6">
        <f>_xll.SNL.Clients.Office.Excel.Functions.SPG($D196, AY$1, $F196, "Options: Curr=USD, Mag=Actuals")</f>
        <v>36977021494.741684</v>
      </c>
      <c r="AZ196" s="6">
        <f>_xll.SNL.Clients.Office.Excel.Functions.SPG($D196, AZ$1, $F196, "Options: Curr=USD, Mag=Actuals")</f>
        <v>1.3978404933103701</v>
      </c>
      <c r="BA196" s="6">
        <f>_xll.SNL.Clients.Office.Excel.Functions.SPG($D196, BA$1, $F196, "Options: Curr=USD, Mag=Actuals")</f>
        <v>19.566830122212899</v>
      </c>
      <c r="BB196" s="6">
        <f>_xll.SNL.Clients.Office.Excel.Functions.SPG($D196, BB$1, $F196, "Options: Curr=USD, Mag=Actuals")</f>
        <v>19.6888546525376</v>
      </c>
      <c r="BC196" s="6">
        <f>_xll.SNL.Clients.Office.Excel.Functions.SPG($D196, BC$1, $F196, "Options: Curr=USD, Mag=Actuals")</f>
        <v>20.191557388046402</v>
      </c>
      <c r="BD196" s="6">
        <f>_xll.SNL.Clients.Office.Excel.Functions.SPG($D196, BD$1, $F196, "Options: Curr=USD, Mag=Actuals")</f>
        <v>2.2737678357390601</v>
      </c>
      <c r="BE196" s="6">
        <f>_xll.SNL.Clients.Office.Excel.Functions.SPG($D196, BE$1, $F196, "Options: Curr=USD, Mag=Actuals")</f>
        <v>2.6787324087193598</v>
      </c>
      <c r="BF196" s="6">
        <f>_xll.SNL.Clients.Office.Excel.Functions.SPG($D196, BF$1, $F196, "Options: Curr=USD, Mag=Actuals")</f>
        <v>0.66458466841869102</v>
      </c>
      <c r="BG196" s="6">
        <f>_xll.SNL.Clients.Office.Excel.Functions.SPG($D196, BG$1, $F196, "Options: Curr=USD, Mag=Actuals")</f>
        <v>1.20027848165764</v>
      </c>
      <c r="BH196" s="6">
        <f>_xll.SNL.Clients.Office.Excel.Functions.SPG($D196, BH$1, $F196, "Options: Curr=USD, Mag=Actuals")</f>
        <v>2.2108339849529801</v>
      </c>
      <c r="BI196" s="6">
        <f>_xll.SNL.Clients.Office.Excel.Functions.SPG($D196, BI$1, $F196, "Options: Curr=USD, Mag=Actuals")</f>
        <v>4.3573037271753501</v>
      </c>
      <c r="BJ196" s="6">
        <f>_xll.SNL.Clients.Office.Excel.Functions.SPG($D196, BJ$1, $F196, "Options: Curr=USD, Mag=Actuals")</f>
        <v>1.08103267175865</v>
      </c>
      <c r="BK196" s="6">
        <f>_xll.SNL.Clients.Office.Excel.Functions.SPG($D196, BK$1, $F196, "Options: Curr=USD, Mag=Actuals")</f>
        <v>1.9524077450780399</v>
      </c>
      <c r="BL196" s="6">
        <f>_xll.SNL.Clients.Office.Excel.Functions.SPG($D196, BL$1, $F196, "Options: Curr=USD, Mag=Actuals")</f>
        <v>3.5962065981077198</v>
      </c>
      <c r="BM196" s="6">
        <f>_xll.SNL.Clients.Office.Excel.Functions.SPG($D196, BM$1, $F196, "Options: Curr=USD, Mag=Actuals")</f>
        <v>2.97945702208508</v>
      </c>
      <c r="BN196" s="6">
        <f>_xll.SNL.Clients.Office.Excel.Functions.SPG($D196, BN$1, $F196, "Options: Curr=USD, Mag=Actuals")</f>
        <v>2.7961185554574399</v>
      </c>
      <c r="BO196" s="6">
        <f>_xll.SNL.Clients.Office.Excel.Functions.SPG($D196, BO$1, $F196, "Options: Curr=USD, Mag=Actuals")</f>
        <v>78.529583381958204</v>
      </c>
      <c r="BP196" s="6">
        <f>_xll.SNL.Clients.Office.Excel.Functions.SPG($D196, BP$1, $F196, "Options: Curr=USD, Mag=Actuals")</f>
        <v>19.482930420029302</v>
      </c>
      <c r="BQ196" s="6">
        <f>_xll.SNL.Clients.Office.Excel.Functions.SPG($D196, BQ$1, $F196, "Options: Curr=USD, Mag=Actuals")</f>
        <v>35.187303069202898</v>
      </c>
      <c r="BR196" s="6">
        <f>_xll.SNL.Clients.Office.Excel.Functions.SPG($D196, BR$1, $F196, "Options: Curr=USD, Mag=Actuals")</f>
        <v>12.09</v>
      </c>
      <c r="BS196" s="6">
        <f>_xll.SNL.Clients.Office.Excel.Functions.SPG($D196, BS$1, $F196, "Options: Curr=USD, Mag=Actuals")</f>
        <v>0</v>
      </c>
      <c r="BT196" s="6">
        <f>_xll.SNL.Clients.Office.Excel.Functions.SPG($D196, BT$1, $F196, "Options: Curr=USD, Mag=Actuals")</f>
        <v>14.71</v>
      </c>
      <c r="BU196" s="6">
        <f>_xll.SNL.Clients.Office.Excel.Functions.SPG($D196, BU$1, $F196, "Options: Curr=USD, Mag=Actuals")</f>
        <v>0</v>
      </c>
      <c r="BV196" s="6">
        <f>_xll.SNL.Clients.Office.Excel.Functions.SPG($D196, BV$1, $F196, "Options: Curr=USD, Mag=Actuals")</f>
        <v>320973492656.5318</v>
      </c>
      <c r="BW196" s="6">
        <f>_xll.SNL.Clients.Office.Excel.Functions.SPG($D196, BW$1, $F196, "Options: Curr=USD, Mag=Actuals")</f>
        <v>34431847461.994331</v>
      </c>
      <c r="BX196" s="6">
        <f>_xll.SNL.Clients.Office.Excel.Functions.SPG($D196, BX$1, $F196, "Options: Curr=USD, Mag=Actuals")</f>
        <v>355405340118.52618</v>
      </c>
      <c r="BY196" s="6">
        <f>_xll.SNL.Clients.Office.Excel.Functions.SPG($D196, BY$1, $F196, "Options: Curr=USD, Mag=Actuals")</f>
        <v>60.939425025888198</v>
      </c>
      <c r="BZ196" s="6">
        <f>_xll.SNL.Clients.Office.Excel.Functions.SPG($D196, BZ$1, $F196, "Options: Curr=USD, Mag=Actuals")</f>
        <v>18225167482.607574</v>
      </c>
      <c r="CA196" s="6" t="str">
        <f>_xll.SNL.Clients.Office.Excel.Functions.SPG($D196, CA$1, $F196, "Options: Curr=USD, Mag=Actuals")</f>
        <v>Nonperforming Loans</v>
      </c>
      <c r="CB196" s="6">
        <f>_xll.SNL.Clients.Office.Excel.Functions.SPG($D196, CB$1, $F196, "Options: Curr=USD, Mag=Actuals")</f>
        <v>1.1944786590546601</v>
      </c>
      <c r="CC196" s="6">
        <f>_xll.SNL.Clients.Office.Excel.Functions.SPG($D196, CC$1, $F196, "Options: Curr=USD, Mag=Actuals")</f>
        <v>7.6311433127783603</v>
      </c>
      <c r="CD196" s="6">
        <f>_xll.SNL.Clients.Office.Excel.Functions.SPG($D196, CD$1, $F196, "Options: Curr=USD, Mag=Actuals")</f>
        <v>0.64958414582388002</v>
      </c>
      <c r="CE196" s="6">
        <f>_xll.SNL.Clients.Office.Excel.Functions.SPG($D196, CE$1, $F196, "Options: Curr=USD, Mag=Actuals")</f>
        <v>16.648337797821</v>
      </c>
      <c r="CF196" s="6">
        <f>_xll.SNL.Clients.Office.Excel.Functions.SPG($D196, CF$1, $F196, "Options: Curr=USD, Mag=Actuals")</f>
        <v>2.6556835129204601</v>
      </c>
      <c r="CG196" s="6">
        <f>_xll.SNL.Clients.Office.Excel.Functions.SPG($D196, CG$1, $F196, "Options: Curr=USD, Mag=Actuals")</f>
        <v>1.1091114113492</v>
      </c>
    </row>
    <row r="197" spans="1:85" x14ac:dyDescent="0.3">
      <c r="A197" s="10" t="s">
        <v>94</v>
      </c>
      <c r="B197" s="10" t="s">
        <v>85</v>
      </c>
      <c r="C197" s="10" t="s">
        <v>4</v>
      </c>
      <c r="D197">
        <v>4147550</v>
      </c>
      <c r="E197" s="10" t="s">
        <v>19</v>
      </c>
      <c r="F197" s="10" t="s">
        <v>72</v>
      </c>
      <c r="G197">
        <v>576.19000000000005</v>
      </c>
      <c r="H197">
        <v>2142.75</v>
      </c>
      <c r="I197">
        <v>1566.56</v>
      </c>
      <c r="J197">
        <v>10961.29</v>
      </c>
      <c r="K197">
        <v>7864.8</v>
      </c>
      <c r="L197">
        <v>7.02</v>
      </c>
      <c r="M197">
        <v>9599.1258095389967</v>
      </c>
      <c r="N197">
        <v>1393.72</v>
      </c>
      <c r="O197">
        <v>1.44</v>
      </c>
      <c r="P197">
        <v>-5.21</v>
      </c>
      <c r="Q197">
        <v>6.28</v>
      </c>
      <c r="R197">
        <v>6.49</v>
      </c>
      <c r="S197" t="str">
        <f>_xll.SNL.Clients.Office.Excel.Functions.SPG(D197, S$1, F197, "Options: Curr=USD, Mag=Actuals")</f>
        <v>China Construction Bank Corporation (SEHK:939)</v>
      </c>
      <c r="T197" t="str">
        <f>_xll.SNL.Clients.Office.Excel.Functions.SPG($D197, T$1, $F197, "Options: Curr=USD, Mag=Actuals")</f>
        <v>China Construction Bank Corporation</v>
      </c>
      <c r="U197" s="6">
        <f>_xll.SNL.Clients.Office.Excel.Functions.SPG($D197, U$1, $F197, "Options: Curr=USD, Mag=Actuals")</f>
        <v>2826041737255.5059</v>
      </c>
      <c r="V197" t="str">
        <f>_xll.SNL.Clients.Office.Excel.Functions.SPG($D197, V$1, $F197, "Options: Curr=USD, Mag=Actuals")</f>
        <v>SEHK:939</v>
      </c>
      <c r="W197" t="str">
        <f>_xll.SNL.Clients.Office.Excel.Functions.SPG($D197, W$1, $F197, "Options: Curr=USD, Mag=Actuals")</f>
        <v>Bank</v>
      </c>
      <c r="X197" s="6">
        <f>_xll.SNL.Clients.Office.Excel.Functions.SPG($D197, X$1, $F197, "Options: Curr=USD, Mag=Actuals")</f>
        <v>93422405362.057083</v>
      </c>
      <c r="Y197" s="6">
        <f>_xll.SNL.Clients.Office.Excel.Functions.SPG($D197, Y$1, $F197, "Options: Curr=USD, Mag=Actuals")</f>
        <v>100437974996.11986</v>
      </c>
      <c r="Z197" s="6">
        <f>_xll.SNL.Clients.Office.Excel.Functions.SPG($D197, Z$1, $F197, "Options: Curr=USD, Mag=Actuals")</f>
        <v>97296741675.69101</v>
      </c>
      <c r="AA197" s="6">
        <f>_xll.SNL.Clients.Office.Excel.Functions.SPG($D197, AA$1, $F197, "Options: Curr=USD, Mag=Actuals")</f>
        <v>36430093726.169327</v>
      </c>
      <c r="AB197" s="6">
        <f>_xll.SNL.Clients.Office.Excel.Functions.SPG($D197, AB$1, $F197, "Options: Curr=USD, Mag=Actuals")</f>
        <v>0.1453154652184607</v>
      </c>
      <c r="AC197" s="6">
        <f>_xll.SNL.Clients.Office.Excel.Functions.SPG($D197, AC$1, $F197, "Options: Curr=USD, Mag=Actuals")</f>
        <v>0.13826705293653299</v>
      </c>
      <c r="AD197" s="6">
        <f>_xll.SNL.Clients.Office.Excel.Functions.SPG($D197, AD$1, $F197, "Options: Curr=USD, Mag=Actuals")</f>
        <v>1.2691329051951901</v>
      </c>
      <c r="AE197" s="6">
        <f>_xll.SNL.Clients.Office.Excel.Functions.SPG($D197, AE$1, $F197, "Options: Curr=USD, Mag=Actuals")</f>
        <v>17.107101189199401</v>
      </c>
      <c r="AF197" s="6">
        <f>_xll.SNL.Clients.Office.Excel.Functions.SPG($D197, AF$1, $F197, "Options: Curr=USD, Mag=Actuals")</f>
        <v>2826041737255.5059</v>
      </c>
      <c r="AG197" s="6">
        <f>_xll.SNL.Clients.Office.Excel.Functions.SPG($D197, AG$1, $F197, "Options: Curr=USD, Mag=Actuals")</f>
        <v>153246265208.68625</v>
      </c>
      <c r="AH197" s="6">
        <f>_xll.SNL.Clients.Office.Excel.Functions.SPG($D197, AH$1, $F197, "Options: Curr=USD, Mag=Actuals")</f>
        <v>222560141691.05191</v>
      </c>
      <c r="AI197" s="6">
        <f>_xll.SNL.Clients.Office.Excel.Functions.SPG($D197, AI$1, $F197, "Options: Curr=USD, Mag=Actuals")</f>
        <v>42369</v>
      </c>
      <c r="AJ197" s="6" t="str">
        <f>_xll.SNL.Clients.Office.Excel.Functions.SPG($D197, AJ$1, $F197, "Options: Curr=USD, Mag=Actuals")</f>
        <v>#INVALID FUNCTION PARAMETER</v>
      </c>
      <c r="AK197" s="6" t="str">
        <f>_xll.SNL.Clients.Office.Excel.Functions.SPG($D197, AK$1, $F197, "Options: Curr=USD, Mag=Actuals")</f>
        <v>#INVALID FUNCTION PARAMETER</v>
      </c>
      <c r="AL197" s="6" t="str">
        <f>_xll.SNL.Clients.Office.Excel.Functions.SPG($D197, AL$1, $F197, "Options: Curr=USD, Mag=Actuals")</f>
        <v>#INVALID FUNCTION PARAMETER</v>
      </c>
      <c r="AM197" s="6" t="str">
        <f>_xll.SNL.Clients.Office.Excel.Functions.SPG($D197, AM$1, $F197, "Options: Curr=USD, Mag=Actuals")</f>
        <v>#INVALID FUNCTION PARAMETER</v>
      </c>
      <c r="AN197" s="6">
        <f>_xll.SNL.Clients.Office.Excel.Functions.SPG($D197, AN$1, $F197, "Options: Curr=USD, Mag=Actuals")</f>
        <v>2826041737255.5059</v>
      </c>
      <c r="AO197" s="6">
        <f>_xll.SNL.Clients.Office.Excel.Functions.SPG($D197, AO$1, $F197, "Options: Curr=USD, Mag=Actuals")</f>
        <v>1576239488680.1172</v>
      </c>
      <c r="AP197" s="6">
        <f>_xll.SNL.Clients.Office.Excel.Functions.SPG($D197, AP$1, $F197, "Options: Curr=USD, Mag=Actuals")</f>
        <v>2105118281225.9358</v>
      </c>
      <c r="AQ197" s="6">
        <f>_xll.SNL.Clients.Office.Excel.Functions.SPG($D197, AQ$1, $F197, "Options: Curr=USD, Mag=Actuals")</f>
        <v>220856306791.92978</v>
      </c>
      <c r="AR197" s="6">
        <f>_xll.SNL.Clients.Office.Excel.Functions.SPG($D197, AR$1, $F197, "Options: Curr=USD, Mag=Actuals")</f>
        <v>222560141691.05191</v>
      </c>
      <c r="AS197" s="6">
        <f>_xll.SNL.Clients.Office.Excel.Functions.SPG($D197, AS$1, $F197, "Options: Curr=USD, Mag=Actuals")</f>
        <v>219560911751.11658</v>
      </c>
      <c r="AT197" s="6">
        <f>_xll.SNL.Clients.Office.Excel.Functions.SPG($D197, AT$1, $F197, "Options: Curr=USD, Mag=Actuals")</f>
        <v>55.775520506320397</v>
      </c>
      <c r="AU197" s="6">
        <f>_xll.SNL.Clients.Office.Excel.Functions.SPG($D197, AU$1, $F197, "Options: Curr=USD, Mag=Actuals")</f>
        <v>74.876528446761597</v>
      </c>
      <c r="AV197" s="6">
        <f>_xll.SNL.Clients.Office.Excel.Functions.SPG($D197, AV$1, $F197, "Options: Curr=USD, Mag=Actuals")</f>
        <v>7.8753310242045398</v>
      </c>
      <c r="AW197" s="6">
        <f>_xll.SNL.Clients.Office.Excel.Functions.SPG($D197, AW$1, $F197, "Options: Curr=USD, Mag=Actuals")</f>
        <v>7.7774568105918096</v>
      </c>
      <c r="AX197" s="6">
        <f>_xll.SNL.Clients.Office.Excel.Functions.SPG($D197, AX$1, $F197, "Options: Curr=USD, Mag=Actuals")</f>
        <v>36430093726.169327</v>
      </c>
      <c r="AY197" s="6">
        <f>_xll.SNL.Clients.Office.Excel.Functions.SPG($D197, AY$1, $F197, "Options: Curr=USD, Mag=Actuals")</f>
        <v>36312154230.301994</v>
      </c>
      <c r="AZ197" s="6">
        <f>_xll.SNL.Clients.Office.Excel.Functions.SPG($D197, AZ$1, $F197, "Options: Curr=USD, Mag=Actuals")</f>
        <v>1.2691329051951901</v>
      </c>
      <c r="BA197" s="6">
        <f>_xll.SNL.Clients.Office.Excel.Functions.SPG($D197, BA$1, $F197, "Options: Curr=USD, Mag=Actuals")</f>
        <v>17.107101189199401</v>
      </c>
      <c r="BB197" s="6">
        <f>_xll.SNL.Clients.Office.Excel.Functions.SPG($D197, BB$1, $F197, "Options: Curr=USD, Mag=Actuals")</f>
        <v>17.221954453480599</v>
      </c>
      <c r="BC197" s="6">
        <f>_xll.SNL.Clients.Office.Excel.Functions.SPG($D197, BC$1, $F197, "Options: Curr=USD, Mag=Actuals")</f>
        <v>17.634135844715502</v>
      </c>
      <c r="BD197" s="6">
        <f>_xll.SNL.Clients.Office.Excel.Functions.SPG($D197, BD$1, $F197, "Options: Curr=USD, Mag=Actuals")</f>
        <v>2.1875924096891501</v>
      </c>
      <c r="BE197" s="6">
        <f>_xll.SNL.Clients.Office.Excel.Functions.SPG($D197, BE$1, $F197, "Options: Curr=USD, Mag=Actuals")</f>
        <v>2.5381549138824901</v>
      </c>
      <c r="BF197" s="6">
        <f>_xll.SNL.Clients.Office.Excel.Functions.SPG($D197, BF$1, $F197, "Options: Curr=USD, Mag=Actuals")</f>
        <v>0.62950402701261499</v>
      </c>
      <c r="BG197" s="6">
        <f>_xll.SNL.Clients.Office.Excel.Functions.SPG($D197, BG$1, $F197, "Options: Curr=USD, Mag=Actuals")</f>
        <v>1.08027615226601</v>
      </c>
      <c r="BH197" s="6">
        <f>_xll.SNL.Clients.Office.Excel.Functions.SPG($D197, BH$1, $F197, "Options: Curr=USD, Mag=Actuals")</f>
        <v>2.1743256508113999</v>
      </c>
      <c r="BI197" s="6">
        <f>_xll.SNL.Clients.Office.Excel.Functions.SPG($D197, BI$1, $F197, "Options: Curr=USD, Mag=Actuals")</f>
        <v>4.3749936681143797</v>
      </c>
      <c r="BJ197" s="6">
        <f>_xll.SNL.Clients.Office.Excel.Functions.SPG($D197, BJ$1, $F197, "Options: Curr=USD, Mag=Actuals")</f>
        <v>1.08507014964659</v>
      </c>
      <c r="BK197" s="6">
        <f>_xll.SNL.Clients.Office.Excel.Functions.SPG($D197, BK$1, $F197, "Options: Curr=USD, Mag=Actuals")</f>
        <v>1.8620618072319799</v>
      </c>
      <c r="BL197" s="6">
        <f>_xll.SNL.Clients.Office.Excel.Functions.SPG($D197, BL$1, $F197, "Options: Curr=USD, Mag=Actuals")</f>
        <v>3.7478646014429202</v>
      </c>
      <c r="BM197" s="6">
        <f>_xll.SNL.Clients.Office.Excel.Functions.SPG($D197, BM$1, $F197, "Options: Curr=USD, Mag=Actuals")</f>
        <v>2.8529039413288002</v>
      </c>
      <c r="BN197" s="6">
        <f>_xll.SNL.Clients.Office.Excel.Functions.SPG($D197, BN$1, $F197, "Options: Curr=USD, Mag=Actuals")</f>
        <v>2.63395524326851</v>
      </c>
      <c r="BO197" s="6">
        <f>_xll.SNL.Clients.Office.Excel.Functions.SPG($D197, BO$1, $F197, "Options: Curr=USD, Mag=Actuals")</f>
        <v>77.986649902378701</v>
      </c>
      <c r="BP197" s="6">
        <f>_xll.SNL.Clients.Office.Excel.Functions.SPG($D197, BP$1, $F197, "Options: Curr=USD, Mag=Actuals")</f>
        <v>19.341967623117</v>
      </c>
      <c r="BQ197" s="6">
        <f>_xll.SNL.Clients.Office.Excel.Functions.SPG($D197, BQ$1, $F197, "Options: Curr=USD, Mag=Actuals")</f>
        <v>33.192267983276601</v>
      </c>
      <c r="BR197" s="6">
        <f>_xll.SNL.Clients.Office.Excel.Functions.SPG($D197, BR$1, $F197, "Options: Curr=USD, Mag=Actuals")</f>
        <v>12.35</v>
      </c>
      <c r="BS197" s="6">
        <f>_xll.SNL.Clients.Office.Excel.Functions.SPG($D197, BS$1, $F197, "Options: Curr=USD, Mag=Actuals")</f>
        <v>0</v>
      </c>
      <c r="BT197" s="6">
        <f>_xll.SNL.Clients.Office.Excel.Functions.SPG($D197, BT$1, $F197, "Options: Curr=USD, Mag=Actuals")</f>
        <v>15.43</v>
      </c>
      <c r="BU197" s="6">
        <f>_xll.SNL.Clients.Office.Excel.Functions.SPG($D197, BU$1, $F197, "Options: Curr=USD, Mag=Actuals")</f>
        <v>0</v>
      </c>
      <c r="BV197" s="6">
        <f>_xll.SNL.Clients.Office.Excel.Functions.SPG($D197, BV$1, $F197, "Options: Curr=USD, Mag=Actuals")</f>
        <v>380897582011.39691</v>
      </c>
      <c r="BW197" s="6">
        <f>_xll.SNL.Clients.Office.Excel.Functions.SPG($D197, BW$1, $F197, "Options: Curr=USD, Mag=Actuals")</f>
        <v>48697366394.578773</v>
      </c>
      <c r="BX197" s="6">
        <f>_xll.SNL.Clients.Office.Excel.Functions.SPG($D197, BX$1, $F197, "Options: Curr=USD, Mag=Actuals")</f>
        <v>429594948405.97565</v>
      </c>
      <c r="BY197" s="6">
        <f>_xll.SNL.Clients.Office.Excel.Functions.SPG($D197, BY$1, $F197, "Options: Curr=USD, Mag=Actuals")</f>
        <v>58.432591774081601</v>
      </c>
      <c r="BZ197" s="6">
        <f>_xll.SNL.Clients.Office.Excel.Functions.SPG($D197, BZ$1, $F197, "Options: Curr=USD, Mag=Actuals")</f>
        <v>25562913907.284767</v>
      </c>
      <c r="CA197" s="6" t="str">
        <f>_xll.SNL.Clients.Office.Excel.Functions.SPG($D197, CA$1, $F197, "Options: Curr=USD, Mag=Actuals")</f>
        <v>Nonperforming Loans</v>
      </c>
      <c r="CB197" s="6">
        <f>_xll.SNL.Clients.Office.Excel.Functions.SPG($D197, CB$1, $F197, "Options: Curr=USD, Mag=Actuals")</f>
        <v>1.5830022298224</v>
      </c>
      <c r="CC197" s="6">
        <f>_xll.SNL.Clients.Office.Excel.Functions.SPG($D197, CC$1, $F197, "Options: Curr=USD, Mag=Actuals")</f>
        <v>9.9020060540762405</v>
      </c>
      <c r="CD197" s="6">
        <f>_xll.SNL.Clients.Office.Excel.Functions.SPG($D197, CD$1, $F197, "Options: Curr=USD, Mag=Actuals")</f>
        <v>0.91900647619973796</v>
      </c>
      <c r="CE197" s="6">
        <f>_xll.SNL.Clients.Office.Excel.Functions.SPG($D197, CE$1, $F197, "Options: Curr=USD, Mag=Actuals")</f>
        <v>23.343941897709001</v>
      </c>
      <c r="CF197" s="6">
        <f>_xll.SNL.Clients.Office.Excel.Functions.SPG($D197, CF$1, $F197, "Options: Curr=USD, Mag=Actuals")</f>
        <v>2.3902112895011398</v>
      </c>
      <c r="CG197" s="6">
        <f>_xll.SNL.Clients.Office.Excel.Functions.SPG($D197, CG$1, $F197, "Options: Curr=USD, Mag=Actuals")</f>
        <v>1.5480202445756299</v>
      </c>
    </row>
    <row r="198" spans="1:85" x14ac:dyDescent="0.3">
      <c r="A198" s="10" t="s">
        <v>94</v>
      </c>
      <c r="B198" s="10" t="s">
        <v>85</v>
      </c>
      <c r="C198" s="10" t="s">
        <v>4</v>
      </c>
      <c r="D198">
        <v>4147550</v>
      </c>
      <c r="E198" s="10" t="s">
        <v>19</v>
      </c>
      <c r="F198" s="10" t="s">
        <v>73</v>
      </c>
      <c r="G198">
        <v>488.88</v>
      </c>
      <c r="H198">
        <v>1989.52</v>
      </c>
      <c r="I198">
        <v>1500.64</v>
      </c>
      <c r="J198">
        <v>11234.35</v>
      </c>
      <c r="K198">
        <v>8013.72</v>
      </c>
      <c r="L198">
        <v>6.85</v>
      </c>
      <c r="M198">
        <v>9703.0529027912726</v>
      </c>
      <c r="N198">
        <v>1401.89</v>
      </c>
      <c r="O198">
        <v>2.0099999999999998</v>
      </c>
      <c r="P198">
        <v>-1.39</v>
      </c>
      <c r="Q198">
        <v>6.64</v>
      </c>
      <c r="R198">
        <v>6.94</v>
      </c>
      <c r="S198" t="str">
        <f>_xll.SNL.Clients.Office.Excel.Functions.SPG(D198, S$1, F198, "Options: Curr=USD, Mag=Actuals")</f>
        <v>China Construction Bank Corporation (SEHK:939)</v>
      </c>
      <c r="T198" t="str">
        <f>_xll.SNL.Clients.Office.Excel.Functions.SPG($D198, T$1, $F198, "Options: Curr=USD, Mag=Actuals")</f>
        <v>China Construction Bank Corporation</v>
      </c>
      <c r="U198" s="6">
        <f>_xll.SNL.Clients.Office.Excel.Functions.SPG($D198, U$1, $F198, "Options: Curr=USD, Mag=Actuals")</f>
        <v>3016577451615.2241</v>
      </c>
      <c r="V198" t="str">
        <f>_xll.SNL.Clients.Office.Excel.Functions.SPG($D198, V$1, $F198, "Options: Curr=USD, Mag=Actuals")</f>
        <v>SEHK:939</v>
      </c>
      <c r="W198" t="str">
        <f>_xll.SNL.Clients.Office.Excel.Functions.SPG($D198, W$1, $F198, "Options: Curr=USD, Mag=Actuals")</f>
        <v>Bank</v>
      </c>
      <c r="X198" s="6">
        <f>_xll.SNL.Clients.Office.Excel.Functions.SPG($D198, X$1, $F198, "Options: Curr=USD, Mag=Actuals")</f>
        <v>84309228074.710999</v>
      </c>
      <c r="Y198" s="6">
        <f>_xll.SNL.Clients.Office.Excel.Functions.SPG($D198, Y$1, $F198, "Options: Curr=USD, Mag=Actuals")</f>
        <v>88846844267.584534</v>
      </c>
      <c r="Z198" s="6">
        <f>_xll.SNL.Clients.Office.Excel.Functions.SPG($D198, Z$1, $F198, "Options: Curr=USD, Mag=Actuals")</f>
        <v>86435144023.316696</v>
      </c>
      <c r="AA198" s="6">
        <f>_xll.SNL.Clients.Office.Excel.Functions.SPG($D198, AA$1, $F198, "Options: Curr=USD, Mag=Actuals")</f>
        <v>34991109949.750793</v>
      </c>
      <c r="AB198" s="6">
        <f>_xll.SNL.Clients.Office.Excel.Functions.SPG($D198, AB$1, $F198, "Options: Curr=USD, Mag=Actuals")</f>
        <v>0.13882672318255268</v>
      </c>
      <c r="AC198" s="6">
        <f>_xll.SNL.Clients.Office.Excel.Functions.SPG($D198, AC$1, $F198, "Options: Curr=USD, Mag=Actuals")</f>
        <v>0.98538146273040095</v>
      </c>
      <c r="AD198" s="6">
        <f>_xll.SNL.Clients.Office.Excel.Functions.SPG($D198, AD$1, $F198, "Options: Curr=USD, Mag=Actuals")</f>
        <v>1.1803811968565201</v>
      </c>
      <c r="AE198" s="6">
        <f>_xll.SNL.Clients.Office.Excel.Functions.SPG($D198, AE$1, $F198, "Options: Curr=USD, Mag=Actuals")</f>
        <v>15.2261412591203</v>
      </c>
      <c r="AF198" s="6">
        <f>_xll.SNL.Clients.Office.Excel.Functions.SPG($D198, AF$1, $F198, "Options: Curr=USD, Mag=Actuals")</f>
        <v>3016577451615.2241</v>
      </c>
      <c r="AG198" s="6">
        <f>_xll.SNL.Clients.Office.Excel.Functions.SPG($D198, AG$1, $F198, "Options: Curr=USD, Mag=Actuals")</f>
        <v>208180588531.54904</v>
      </c>
      <c r="AH198" s="6">
        <f>_xll.SNL.Clients.Office.Excel.Functions.SPG($D198, AH$1, $F198, "Options: Curr=USD, Mag=Actuals")</f>
        <v>228743650622.34692</v>
      </c>
      <c r="AI198" s="6">
        <f>_xll.SNL.Clients.Office.Excel.Functions.SPG($D198, AI$1, $F198, "Options: Curr=USD, Mag=Actuals")</f>
        <v>42735</v>
      </c>
      <c r="AJ198" s="6" t="str">
        <f>_xll.SNL.Clients.Office.Excel.Functions.SPG($D198, AJ$1, $F198, "Options: Curr=USD, Mag=Actuals")</f>
        <v>#INVALID FUNCTION PARAMETER</v>
      </c>
      <c r="AK198" s="6" t="str">
        <f>_xll.SNL.Clients.Office.Excel.Functions.SPG($D198, AK$1, $F198, "Options: Curr=USD, Mag=Actuals")</f>
        <v>#INVALID FUNCTION PARAMETER</v>
      </c>
      <c r="AL198" s="6" t="str">
        <f>_xll.SNL.Clients.Office.Excel.Functions.SPG($D198, AL$1, $F198, "Options: Curr=USD, Mag=Actuals")</f>
        <v>#INVALID FUNCTION PARAMETER</v>
      </c>
      <c r="AM198" s="6" t="str">
        <f>_xll.SNL.Clients.Office.Excel.Functions.SPG($D198, AM$1, $F198, "Options: Curr=USD, Mag=Actuals")</f>
        <v>#INVALID FUNCTION PARAMETER</v>
      </c>
      <c r="AN198" s="6">
        <f>_xll.SNL.Clients.Office.Excel.Functions.SPG($D198, AN$1, $F198, "Options: Curr=USD, Mag=Actuals")</f>
        <v>3016577451615.2241</v>
      </c>
      <c r="AO198" s="6">
        <f>_xll.SNL.Clients.Office.Excel.Functions.SPG($D198, AO$1, $F198, "Options: Curr=USD, Mag=Actuals")</f>
        <v>1653119648895.6042</v>
      </c>
      <c r="AP198" s="6">
        <f>_xll.SNL.Clients.Office.Excel.Functions.SPG($D198, AP$1, $F198, "Options: Curr=USD, Mag=Actuals")</f>
        <v>2216406216274.5522</v>
      </c>
      <c r="AQ198" s="6">
        <f>_xll.SNL.Clients.Office.Excel.Functions.SPG($D198, AQ$1, $F198, "Options: Curr=USD, Mag=Actuals")</f>
        <v>226850852579.32227</v>
      </c>
      <c r="AR198" s="6">
        <f>_xll.SNL.Clients.Office.Excel.Functions.SPG($D198, AR$1, $F198, "Options: Curr=USD, Mag=Actuals")</f>
        <v>228743650622.34692</v>
      </c>
      <c r="AS198" s="6">
        <f>_xll.SNL.Clients.Office.Excel.Functions.SPG($D198, AS$1, $F198, "Options: Curr=USD, Mag=Actuals")</f>
        <v>225824303906.75589</v>
      </c>
      <c r="AT198" s="6">
        <f>_xll.SNL.Clients.Office.Excel.Functions.SPG($D198, AT$1, $F198, "Options: Curr=USD, Mag=Actuals")</f>
        <v>54.801167064695903</v>
      </c>
      <c r="AU198" s="6">
        <f>_xll.SNL.Clients.Office.Excel.Functions.SPG($D198, AU$1, $F198, "Options: Curr=USD, Mag=Actuals")</f>
        <v>74.585589805566002</v>
      </c>
      <c r="AV198" s="6">
        <f>_xll.SNL.Clients.Office.Excel.Functions.SPG($D198, AV$1, $F198, "Options: Curr=USD, Mag=Actuals")</f>
        <v>7.5828867082417002</v>
      </c>
      <c r="AW198" s="6">
        <f>_xll.SNL.Clients.Office.Excel.Functions.SPG($D198, AW$1, $F198, "Options: Curr=USD, Mag=Actuals")</f>
        <v>7.4933617565844202</v>
      </c>
      <c r="AX198" s="6">
        <f>_xll.SNL.Clients.Office.Excel.Functions.SPG($D198, AX$1, $F198, "Options: Curr=USD, Mag=Actuals")</f>
        <v>34991109949.750793</v>
      </c>
      <c r="AY198" s="6">
        <f>_xll.SNL.Clients.Office.Excel.Functions.SPG($D198, AY$1, $F198, "Options: Curr=USD, Mag=Actuals")</f>
        <v>34851229227.585297</v>
      </c>
      <c r="AZ198" s="6">
        <f>_xll.SNL.Clients.Office.Excel.Functions.SPG($D198, AZ$1, $F198, "Options: Curr=USD, Mag=Actuals")</f>
        <v>1.1803811968565201</v>
      </c>
      <c r="BA198" s="6">
        <f>_xll.SNL.Clients.Office.Excel.Functions.SPG($D198, BA$1, $F198, "Options: Curr=USD, Mag=Actuals")</f>
        <v>15.2261412591203</v>
      </c>
      <c r="BB198" s="6">
        <f>_xll.SNL.Clients.Office.Excel.Functions.SPG($D198, BB$1, $F198, "Options: Curr=USD, Mag=Actuals")</f>
        <v>15.410137657042799</v>
      </c>
      <c r="BC198" s="6">
        <f>_xll.SNL.Clients.Office.Excel.Functions.SPG($D198, BC$1, $F198, "Options: Curr=USD, Mag=Actuals")</f>
        <v>15.7269836246489</v>
      </c>
      <c r="BD198" s="6">
        <f>_xll.SNL.Clients.Office.Excel.Functions.SPG($D198, BD$1, $F198, "Options: Curr=USD, Mag=Actuals")</f>
        <v>2.0511074739398198</v>
      </c>
      <c r="BE198" s="6">
        <f>_xll.SNL.Clients.Office.Excel.Functions.SPG($D198, BE$1, $F198, "Options: Curr=USD, Mag=Actuals")</f>
        <v>2.1221403924689102</v>
      </c>
      <c r="BF198" s="6">
        <f>_xll.SNL.Clients.Office.Excel.Functions.SPG($D198, BF$1, $F198, "Options: Curr=USD, Mag=Actuals")</f>
        <v>0.60194671545671097</v>
      </c>
      <c r="BG198" s="6">
        <f>_xll.SNL.Clients.Office.Excel.Functions.SPG($D198, BG$1, $F198, "Options: Curr=USD, Mag=Actuals")</f>
        <v>0.87118185877492704</v>
      </c>
      <c r="BH198" s="6">
        <f>_xll.SNL.Clients.Office.Excel.Functions.SPG($D198, BH$1, $F198, "Options: Curr=USD, Mag=Actuals")</f>
        <v>1.9728841821077101</v>
      </c>
      <c r="BI198" s="6">
        <f>_xll.SNL.Clients.Office.Excel.Functions.SPG($D198, BI$1, $F198, "Options: Curr=USD, Mag=Actuals")</f>
        <v>3.68756977096412</v>
      </c>
      <c r="BJ198" s="6">
        <f>_xll.SNL.Clients.Office.Excel.Functions.SPG($D198, BJ$1, $F198, "Options: Curr=USD, Mag=Actuals")</f>
        <v>1.0459819338657801</v>
      </c>
      <c r="BK198" s="6">
        <f>_xll.SNL.Clients.Office.Excel.Functions.SPG($D198, BK$1, $F198, "Options: Curr=USD, Mag=Actuals")</f>
        <v>1.5138225061977399</v>
      </c>
      <c r="BL198" s="6">
        <f>_xll.SNL.Clients.Office.Excel.Functions.SPG($D198, BL$1, $F198, "Options: Curr=USD, Mag=Actuals")</f>
        <v>3.4282124299465999</v>
      </c>
      <c r="BM198" s="6">
        <f>_xll.SNL.Clients.Office.Excel.Functions.SPG($D198, BM$1, $F198, "Options: Curr=USD, Mag=Actuals")</f>
        <v>2.6055770169060199</v>
      </c>
      <c r="BN198" s="6">
        <f>_xll.SNL.Clients.Office.Excel.Functions.SPG($D198, BN$1, $F198, "Options: Curr=USD, Mag=Actuals")</f>
        <v>2.2032132080047599</v>
      </c>
      <c r="BO198" s="6">
        <f>_xll.SNL.Clients.Office.Excel.Functions.SPG($D198, BO$1, $F198, "Options: Curr=USD, Mag=Actuals")</f>
        <v>74.616424582402402</v>
      </c>
      <c r="BP198" s="6">
        <f>_xll.SNL.Clients.Office.Excel.Functions.SPG($D198, BP$1, $F198, "Options: Curr=USD, Mag=Actuals")</f>
        <v>21.165004848829</v>
      </c>
      <c r="BQ198" s="6">
        <f>_xll.SNL.Clients.Office.Excel.Functions.SPG($D198, BQ$1, $F198, "Options: Curr=USD, Mag=Actuals")</f>
        <v>30.6315622159238</v>
      </c>
      <c r="BR198" s="6">
        <f>_xll.SNL.Clients.Office.Excel.Functions.SPG($D198, BR$1, $F198, "Options: Curr=USD, Mag=Actuals")</f>
        <v>12.55</v>
      </c>
      <c r="BS198" s="6">
        <f>_xll.SNL.Clients.Office.Excel.Functions.SPG($D198, BS$1, $F198, "Options: Curr=USD, Mag=Actuals")</f>
        <v>0</v>
      </c>
      <c r="BT198" s="6">
        <f>_xll.SNL.Clients.Office.Excel.Functions.SPG($D198, BT$1, $F198, "Options: Curr=USD, Mag=Actuals")</f>
        <v>15.31</v>
      </c>
      <c r="BU198" s="6">
        <f>_xll.SNL.Clients.Office.Excel.Functions.SPG($D198, BU$1, $F198, "Options: Curr=USD, Mag=Actuals")</f>
        <v>0</v>
      </c>
      <c r="BV198" s="6">
        <f>_xll.SNL.Clients.Office.Excel.Functions.SPG($D198, BV$1, $F198, "Options: Curr=USD, Mag=Actuals")</f>
        <v>443653500251.81671</v>
      </c>
      <c r="BW198" s="6">
        <f>_xll.SNL.Clients.Office.Excel.Functions.SPG($D198, BW$1, $F198, "Options: Curr=USD, Mag=Actuals")</f>
        <v>47548025037.772507</v>
      </c>
      <c r="BX198" s="6">
        <f>_xll.SNL.Clients.Office.Excel.Functions.SPG($D198, BX$1, $F198, "Options: Curr=USD, Mag=Actuals")</f>
        <v>491201525289.58923</v>
      </c>
      <c r="BY198" s="6">
        <f>_xll.SNL.Clients.Office.Excel.Functions.SPG($D198, BY$1, $F198, "Options: Curr=USD, Mag=Actuals")</f>
        <v>56.944962734402097</v>
      </c>
      <c r="BZ198" s="6">
        <f>_xll.SNL.Clients.Office.Excel.Functions.SPG($D198, BZ$1, $F198, "Options: Curr=USD, Mag=Actuals")</f>
        <v>25712641197.208435</v>
      </c>
      <c r="CA198" s="6" t="str">
        <f>_xll.SNL.Clients.Office.Excel.Functions.SPG($D198, CA$1, $F198, "Options: Curr=USD, Mag=Actuals")</f>
        <v>Nonperforming Loans</v>
      </c>
      <c r="CB198" s="6">
        <f>_xll.SNL.Clients.Office.Excel.Functions.SPG($D198, CB$1, $F198, "Options: Curr=USD, Mag=Actuals")</f>
        <v>1.5198563719142699</v>
      </c>
      <c r="CC198" s="6">
        <f>_xll.SNL.Clients.Office.Excel.Functions.SPG($D198, CC$1, $F198, "Options: Curr=USD, Mag=Actuals")</f>
        <v>9.7217529731350094</v>
      </c>
      <c r="CD198" s="6">
        <f>_xll.SNL.Clients.Office.Excel.Functions.SPG($D198, CD$1, $F198, "Options: Curr=USD, Mag=Actuals")</f>
        <v>0.80344006295473203</v>
      </c>
      <c r="CE198" s="6">
        <f>_xll.SNL.Clients.Office.Excel.Functions.SPG($D198, CE$1, $F198, "Options: Curr=USD, Mag=Actuals")</f>
        <v>23.2810866755575</v>
      </c>
      <c r="CF198" s="6">
        <f>_xll.SNL.Clients.Office.Excel.Functions.SPG($D198, CF$1, $F198, "Options: Curr=USD, Mag=Actuals")</f>
        <v>2.2852451196866701</v>
      </c>
      <c r="CG198" s="6">
        <f>_xll.SNL.Clients.Office.Excel.Functions.SPG($D198, CG$1, $F198, "Options: Curr=USD, Mag=Actuals")</f>
        <v>1.4968452242436501</v>
      </c>
    </row>
    <row r="199" spans="1:85" x14ac:dyDescent="0.3">
      <c r="A199" s="10" t="s">
        <v>94</v>
      </c>
      <c r="B199" s="10" t="s">
        <v>85</v>
      </c>
      <c r="C199" s="10" t="s">
        <v>4</v>
      </c>
      <c r="D199">
        <v>4147550</v>
      </c>
      <c r="E199" s="10" t="s">
        <v>19</v>
      </c>
      <c r="F199" s="10" t="s">
        <v>74</v>
      </c>
      <c r="G199">
        <v>475.94</v>
      </c>
      <c r="H199">
        <v>2216.21</v>
      </c>
      <c r="I199">
        <v>1740.27</v>
      </c>
      <c r="J199">
        <v>12310.28</v>
      </c>
      <c r="K199">
        <v>8728.99</v>
      </c>
      <c r="L199">
        <v>6.92</v>
      </c>
      <c r="M199">
        <v>10198.063938427838</v>
      </c>
      <c r="N199">
        <v>1410.28</v>
      </c>
      <c r="O199">
        <v>1.55</v>
      </c>
      <c r="P199">
        <v>6.33</v>
      </c>
      <c r="Q199">
        <v>6.76</v>
      </c>
      <c r="R199">
        <v>6.51</v>
      </c>
      <c r="S199" t="str">
        <f>_xll.SNL.Clients.Office.Excel.Functions.SPG(D199, S$1, F199, "Options: Curr=USD, Mag=Actuals")</f>
        <v>China Construction Bank Corporation (SEHK:939)</v>
      </c>
      <c r="T199" t="str">
        <f>_xll.SNL.Clients.Office.Excel.Functions.SPG($D199, T$1, $F199, "Options: Curr=USD, Mag=Actuals")</f>
        <v>China Construction Bank Corporation</v>
      </c>
      <c r="U199" s="6">
        <f>_xll.SNL.Clients.Office.Excel.Functions.SPG($D199, U$1, $F199, "Options: Curr=USD, Mag=Actuals")</f>
        <v>3400246361442.8203</v>
      </c>
      <c r="V199" t="str">
        <f>_xll.SNL.Clients.Office.Excel.Functions.SPG($D199, V$1, $F199, "Options: Curr=USD, Mag=Actuals")</f>
        <v>SEHK:939</v>
      </c>
      <c r="W199" t="str">
        <f>_xll.SNL.Clients.Office.Excel.Functions.SPG($D199, W$1, $F199, "Options: Curr=USD, Mag=Actuals")</f>
        <v>Bank</v>
      </c>
      <c r="X199" s="6">
        <f>_xll.SNL.Clients.Office.Excel.Functions.SPG($D199, X$1, $F199, "Options: Curr=USD, Mag=Actuals")</f>
        <v>87947917643.236847</v>
      </c>
      <c r="Y199" s="6">
        <f>_xll.SNL.Clients.Office.Excel.Functions.SPG($D199, Y$1, $F199, "Options: Curr=USD, Mag=Actuals")</f>
        <v>90856069698.21962</v>
      </c>
      <c r="Z199" s="6">
        <f>_xll.SNL.Clients.Office.Excel.Functions.SPG($D199, Z$1, $F199, "Options: Curr=USD, Mag=Actuals")</f>
        <v>88435323217.191376</v>
      </c>
      <c r="AA199" s="6">
        <f>_xll.SNL.Clients.Office.Excel.Functions.SPG($D199, AA$1, $F199, "Options: Curr=USD, Mag=Actuals")</f>
        <v>36058095626.762299</v>
      </c>
      <c r="AB199" s="6">
        <f>_xll.SNL.Clients.Office.Excel.Functions.SPG($D199, AB$1, $F199, "Options: Curr=USD, Mag=Actuals")</f>
        <v>0.14283218307503898</v>
      </c>
      <c r="AC199" s="6">
        <f>_xll.SNL.Clients.Office.Excel.Functions.SPG($D199, AC$1, $F199, "Options: Curr=USD, Mag=Actuals")</f>
        <v>4.6989144164282903</v>
      </c>
      <c r="AD199" s="6">
        <f>_xll.SNL.Clients.Office.Excel.Functions.SPG($D199, AD$1, $F199, "Options: Curr=USD, Mag=Actuals")</f>
        <v>1.10194518440704</v>
      </c>
      <c r="AE199" s="6">
        <f>_xll.SNL.Clients.Office.Excel.Functions.SPG($D199, AE$1, $F199, "Options: Curr=USD, Mag=Actuals")</f>
        <v>14.5516167181271</v>
      </c>
      <c r="AF199" s="6">
        <f>_xll.SNL.Clients.Office.Excel.Functions.SPG($D199, AF$1, $F199, "Options: Curr=USD, Mag=Actuals")</f>
        <v>3400246361442.8203</v>
      </c>
      <c r="AG199" s="6">
        <f>_xll.SNL.Clients.Office.Excel.Functions.SPG($D199, AG$1, $F199, "Options: Curr=USD, Mag=Actuals")</f>
        <v>244718981972.42841</v>
      </c>
      <c r="AH199" s="6">
        <f>_xll.SNL.Clients.Office.Excel.Functions.SPG($D199, AH$1, $F199, "Options: Curr=USD, Mag=Actuals")</f>
        <v>275996588132.23291</v>
      </c>
      <c r="AI199" s="6">
        <f>_xll.SNL.Clients.Office.Excel.Functions.SPG($D199, AI$1, $F199, "Options: Curr=USD, Mag=Actuals")</f>
        <v>43100</v>
      </c>
      <c r="AJ199" s="6" t="str">
        <f>_xll.SNL.Clients.Office.Excel.Functions.SPG($D199, AJ$1, $F199, "Options: Curr=USD, Mag=Actuals")</f>
        <v>#INVALID FUNCTION PARAMETER</v>
      </c>
      <c r="AK199" s="6" t="str">
        <f>_xll.SNL.Clients.Office.Excel.Functions.SPG($D199, AK$1, $F199, "Options: Curr=USD, Mag=Actuals")</f>
        <v>#INVALID FUNCTION PARAMETER</v>
      </c>
      <c r="AL199" s="6" t="str">
        <f>_xll.SNL.Clients.Office.Excel.Functions.SPG($D199, AL$1, $F199, "Options: Curr=USD, Mag=Actuals")</f>
        <v>#INVALID FUNCTION PARAMETER</v>
      </c>
      <c r="AM199" s="6" t="str">
        <f>_xll.SNL.Clients.Office.Excel.Functions.SPG($D199, AM$1, $F199, "Options: Curr=USD, Mag=Actuals")</f>
        <v>#INVALID FUNCTION PARAMETER</v>
      </c>
      <c r="AN199" s="6">
        <f>_xll.SNL.Clients.Office.Excel.Functions.SPG($D199, AN$1, $F199, "Options: Curr=USD, Mag=Actuals")</f>
        <v>3400246361442.8203</v>
      </c>
      <c r="AO199" s="6">
        <f>_xll.SNL.Clients.Office.Excel.Functions.SPG($D199, AO$1, $F199, "Options: Curr=USD, Mag=Actuals")</f>
        <v>1932542302549.6794</v>
      </c>
      <c r="AP199" s="6">
        <f>_xll.SNL.Clients.Office.Excel.Functions.SPG($D199, AP$1, $F199, "Options: Curr=USD, Mag=Actuals")</f>
        <v>2514908325264.7271</v>
      </c>
      <c r="AQ199" s="6">
        <f>_xll.SNL.Clients.Office.Excel.Functions.SPG($D199, AQ$1, $F199, "Options: Curr=USD, Mag=Actuals")</f>
        <v>273527287257.74966</v>
      </c>
      <c r="AR199" s="6">
        <f>_xll.SNL.Clients.Office.Excel.Functions.SPG($D199, AR$1, $F199, "Options: Curr=USD, Mag=Actuals")</f>
        <v>275996588132.23291</v>
      </c>
      <c r="AS199" s="6">
        <f>_xll.SNL.Clients.Office.Excel.Functions.SPG($D199, AS$1, $F199, "Options: Curr=USD, Mag=Actuals")</f>
        <v>272915456375.73575</v>
      </c>
      <c r="AT199" s="6">
        <f>_xll.SNL.Clients.Office.Excel.Functions.SPG($D199, AT$1, $F199, "Options: Curr=USD, Mag=Actuals")</f>
        <v>56.835361239226401</v>
      </c>
      <c r="AU199" s="6">
        <f>_xll.SNL.Clients.Office.Excel.Functions.SPG($D199, AU$1, $F199, "Options: Curr=USD, Mag=Actuals")</f>
        <v>76.843449247648195</v>
      </c>
      <c r="AV199" s="6">
        <f>_xll.SNL.Clients.Office.Excel.Functions.SPG($D199, AV$1, $F199, "Options: Curr=USD, Mag=Actuals")</f>
        <v>8.1169585610590804</v>
      </c>
      <c r="AW199" s="6">
        <f>_xll.SNL.Clients.Office.Excel.Functions.SPG($D199, AW$1, $F199, "Options: Curr=USD, Mag=Actuals")</f>
        <v>8.0336232689198805</v>
      </c>
      <c r="AX199" s="6">
        <f>_xll.SNL.Clients.Office.Excel.Functions.SPG($D199, AX$1, $F199, "Options: Curr=USD, Mag=Actuals")</f>
        <v>36058095626.762299</v>
      </c>
      <c r="AY199" s="6">
        <f>_xll.SNL.Clients.Office.Excel.Functions.SPG($D199, AY$1, $F199, "Options: Curr=USD, Mag=Actuals")</f>
        <v>35858130570.457253</v>
      </c>
      <c r="AZ199" s="6">
        <f>_xll.SNL.Clients.Office.Excel.Functions.SPG($D199, AZ$1, $F199, "Options: Curr=USD, Mag=Actuals")</f>
        <v>1.10194518440704</v>
      </c>
      <c r="BA199" s="6">
        <f>_xll.SNL.Clients.Office.Excel.Functions.SPG($D199, BA$1, $F199, "Options: Curr=USD, Mag=Actuals")</f>
        <v>14.5516167181271</v>
      </c>
      <c r="BB199" s="6">
        <f>_xll.SNL.Clients.Office.Excel.Functions.SPG($D199, BB$1, $F199, "Options: Curr=USD, Mag=Actuals")</f>
        <v>14.781716083647099</v>
      </c>
      <c r="BC199" s="6">
        <f>_xll.SNL.Clients.Office.Excel.Functions.SPG($D199, BC$1, $F199, "Options: Curr=USD, Mag=Actuals")</f>
        <v>15.071098953268899</v>
      </c>
      <c r="BD199" s="6">
        <f>_xll.SNL.Clients.Office.Excel.Functions.SPG($D199, BD$1, $F199, "Options: Curr=USD, Mag=Actuals")</f>
        <v>1.96007249890718</v>
      </c>
      <c r="BE199" s="6">
        <f>_xll.SNL.Clients.Office.Excel.Functions.SPG($D199, BE$1, $F199, "Options: Curr=USD, Mag=Actuals")</f>
        <v>2.0465969269383</v>
      </c>
      <c r="BF199" s="6">
        <f>_xll.SNL.Clients.Office.Excel.Functions.SPG($D199, BF$1, $F199, "Options: Curr=USD, Mag=Actuals")</f>
        <v>0.53283639690815798</v>
      </c>
      <c r="BG199" s="6">
        <f>_xll.SNL.Clients.Office.Excel.Functions.SPG($D199, BG$1, $F199, "Options: Curr=USD, Mag=Actuals")</f>
        <v>0.755586599507032</v>
      </c>
      <c r="BH199" s="6">
        <f>_xll.SNL.Clients.Office.Excel.Functions.SPG($D199, BH$1, $F199, "Options: Curr=USD, Mag=Actuals")</f>
        <v>1.93212562270092</v>
      </c>
      <c r="BI199" s="6">
        <f>_xll.SNL.Clients.Office.Excel.Functions.SPG($D199, BI$1, $F199, "Options: Curr=USD, Mag=Actuals")</f>
        <v>3.64036107204215</v>
      </c>
      <c r="BJ199" s="6">
        <f>_xll.SNL.Clients.Office.Excel.Functions.SPG($D199, BJ$1, $F199, "Options: Curr=USD, Mag=Actuals")</f>
        <v>0.94777669776601703</v>
      </c>
      <c r="BK199" s="6">
        <f>_xll.SNL.Clients.Office.Excel.Functions.SPG($D199, BK$1, $F199, "Options: Curr=USD, Mag=Actuals")</f>
        <v>1.3439910942879201</v>
      </c>
      <c r="BL199" s="6">
        <f>_xll.SNL.Clients.Office.Excel.Functions.SPG($D199, BL$1, $F199, "Options: Curr=USD, Mag=Actuals")</f>
        <v>3.43674653792133</v>
      </c>
      <c r="BM199" s="6">
        <f>_xll.SNL.Clients.Office.Excel.Functions.SPG($D199, BM$1, $F199, "Options: Curr=USD, Mag=Actuals")</f>
        <v>2.4120200079218699</v>
      </c>
      <c r="BN199" s="6">
        <f>_xll.SNL.Clients.Office.Excel.Functions.SPG($D199, BN$1, $F199, "Options: Curr=USD, Mag=Actuals")</f>
        <v>2.2052829192538401</v>
      </c>
      <c r="BO199" s="6">
        <f>_xll.SNL.Clients.Office.Excel.Functions.SPG($D199, BO$1, $F199, "Options: Curr=USD, Mag=Actuals")</f>
        <v>76.146430783315793</v>
      </c>
      <c r="BP199" s="6">
        <f>_xll.SNL.Clients.Office.Excel.Functions.SPG($D199, BP$1, $F199, "Options: Curr=USD, Mag=Actuals")</f>
        <v>19.8249050811859</v>
      </c>
      <c r="BQ199" s="6">
        <f>_xll.SNL.Clients.Office.Excel.Functions.SPG($D199, BQ$1, $F199, "Options: Curr=USD, Mag=Actuals")</f>
        <v>28.112630260925801</v>
      </c>
      <c r="BR199" s="6">
        <f>_xll.SNL.Clients.Office.Excel.Functions.SPG($D199, BR$1, $F199, "Options: Curr=USD, Mag=Actuals")</f>
        <v>12.38</v>
      </c>
      <c r="BS199" s="6">
        <f>_xll.SNL.Clients.Office.Excel.Functions.SPG($D199, BS$1, $F199, "Options: Curr=USD, Mag=Actuals")</f>
        <v>0</v>
      </c>
      <c r="BT199" s="6">
        <f>_xll.SNL.Clients.Office.Excel.Functions.SPG($D199, BT$1, $F199, "Options: Curr=USD, Mag=Actuals")</f>
        <v>15.4</v>
      </c>
      <c r="BU199" s="6">
        <f>_xll.SNL.Clients.Office.Excel.Functions.SPG($D199, BU$1, $F199, "Options: Curr=USD, Mag=Actuals")</f>
        <v>0</v>
      </c>
      <c r="BV199" s="6">
        <f>_xll.SNL.Clients.Office.Excel.Functions.SPG($D199, BV$1, $F199, "Options: Curr=USD, Mag=Actuals")</f>
        <v>457884795672.15332</v>
      </c>
      <c r="BW199" s="6">
        <f>_xll.SNL.Clients.Office.Excel.Functions.SPG($D199, BW$1, $F199, "Options: Curr=USD, Mag=Actuals")</f>
        <v>57410822690.45752</v>
      </c>
      <c r="BX199" s="6">
        <f>_xll.SNL.Clients.Office.Excel.Functions.SPG($D199, BX$1, $F199, "Options: Curr=USD, Mag=Actuals")</f>
        <v>515295618362.61084</v>
      </c>
      <c r="BY199" s="6">
        <f>_xll.SNL.Clients.Office.Excel.Functions.SPG($D199, BY$1, $F199, "Options: Curr=USD, Mag=Actuals")</f>
        <v>58.397018348489098</v>
      </c>
      <c r="BZ199" s="6">
        <f>_xll.SNL.Clients.Office.Excel.Functions.SPG($D199, BZ$1, $F199, "Options: Curr=USD, Mag=Actuals")</f>
        <v>29552768684.586655</v>
      </c>
      <c r="CA199" s="6" t="str">
        <f>_xll.SNL.Clients.Office.Excel.Functions.SPG($D199, CA$1, $F199, "Options: Curr=USD, Mag=Actuals")</f>
        <v>Nonperforming Loans</v>
      </c>
      <c r="CB199" s="6">
        <f>_xll.SNL.Clients.Office.Excel.Functions.SPG($D199, CB$1, $F199, "Options: Curr=USD, Mag=Actuals")</f>
        <v>1.4902303966825601</v>
      </c>
      <c r="CC199" s="6">
        <f>_xll.SNL.Clients.Office.Excel.Functions.SPG($D199, CC$1, $F199, "Options: Curr=USD, Mag=Actuals")</f>
        <v>9.1360624341072807</v>
      </c>
      <c r="CD199" s="6">
        <f>_xll.SNL.Clients.Office.Excel.Functions.SPG($D199, CD$1, $F199, "Options: Curr=USD, Mag=Actuals")</f>
        <v>0.99175499024477998</v>
      </c>
      <c r="CE199" s="6">
        <f>_xll.SNL.Clients.Office.Excel.Functions.SPG($D199, CE$1, $F199, "Options: Curr=USD, Mag=Actuals")</f>
        <v>29.343858934470202</v>
      </c>
      <c r="CF199" s="6">
        <f>_xll.SNL.Clients.Office.Excel.Functions.SPG($D199, CF$1, $F199, "Options: Curr=USD, Mag=Actuals")</f>
        <v>2.5494594813895</v>
      </c>
      <c r="CG199" s="6">
        <f>_xll.SNL.Clients.Office.Excel.Functions.SPG($D199, CG$1, $F199, "Options: Curr=USD, Mag=Actuals")</f>
        <v>1.4883227373417001</v>
      </c>
    </row>
    <row r="200" spans="1:85" x14ac:dyDescent="0.3">
      <c r="A200" s="10" t="s">
        <v>94</v>
      </c>
      <c r="B200" s="10" t="s">
        <v>85</v>
      </c>
      <c r="C200" s="10" t="s">
        <v>4</v>
      </c>
      <c r="D200">
        <v>4147550</v>
      </c>
      <c r="E200" s="10" t="s">
        <v>19</v>
      </c>
      <c r="F200" s="10" t="s">
        <v>75</v>
      </c>
      <c r="G200">
        <v>380.07</v>
      </c>
      <c r="H200">
        <v>2417.44</v>
      </c>
      <c r="I200">
        <v>2037.37</v>
      </c>
      <c r="J200">
        <v>13896.58</v>
      </c>
      <c r="K200">
        <v>9806.56</v>
      </c>
      <c r="L200">
        <v>6.74</v>
      </c>
      <c r="M200">
        <v>11133.745567530812</v>
      </c>
      <c r="N200">
        <v>1417.07</v>
      </c>
      <c r="O200">
        <v>2.11</v>
      </c>
      <c r="P200">
        <v>3.53</v>
      </c>
      <c r="Q200">
        <v>6.62</v>
      </c>
      <c r="R200">
        <v>6.88</v>
      </c>
      <c r="S200" t="str">
        <f>_xll.SNL.Clients.Office.Excel.Functions.SPG(D200, S$1, F200, "Options: Curr=USD, Mag=Actuals")</f>
        <v>China Construction Bank Corporation (SEHK:939)</v>
      </c>
      <c r="T200" t="str">
        <f>_xll.SNL.Clients.Office.Excel.Functions.SPG($D200, T$1, $F200, "Options: Curr=USD, Mag=Actuals")</f>
        <v>China Construction Bank Corporation</v>
      </c>
      <c r="U200" s="6">
        <f>_xll.SNL.Clients.Office.Excel.Functions.SPG($D200, U$1, $F200, "Options: Curr=USD, Mag=Actuals")</f>
        <v>3376520202974.832</v>
      </c>
      <c r="V200" t="str">
        <f>_xll.SNL.Clients.Office.Excel.Functions.SPG($D200, V$1, $F200, "Options: Curr=USD, Mag=Actuals")</f>
        <v>SEHK:939</v>
      </c>
      <c r="W200" t="str">
        <f>_xll.SNL.Clients.Office.Excel.Functions.SPG($D200, W$1, $F200, "Options: Curr=USD, Mag=Actuals")</f>
        <v>Bank</v>
      </c>
      <c r="X200" s="6">
        <f>_xll.SNL.Clients.Office.Excel.Functions.SPG($D200, X$1, $F200, "Options: Curr=USD, Mag=Actuals")</f>
        <v>95970113869.997635</v>
      </c>
      <c r="Y200" s="6">
        <f>_xll.SNL.Clients.Office.Excel.Functions.SPG($D200, Y$1, $F200, "Options: Curr=USD, Mag=Actuals")</f>
        <v>98524121083.911957</v>
      </c>
      <c r="Z200" s="6">
        <f>_xll.SNL.Clients.Office.Excel.Functions.SPG($D200, Z$1, $F200, "Options: Curr=USD, Mag=Actuals")</f>
        <v>95818114863.312973</v>
      </c>
      <c r="AA200" s="6">
        <f>_xll.SNL.Clients.Office.Excel.Functions.SPG($D200, AA$1, $F200, "Options: Curr=USD, Mag=Actuals")</f>
        <v>38700097692.001434</v>
      </c>
      <c r="AB200" s="6">
        <f>_xll.SNL.Clients.Office.Excel.Functions.SPG($D200, AB$1, $F200, "Options: Curr=USD, Mag=Actuals")</f>
        <v>0.15184761325169363</v>
      </c>
      <c r="AC200" s="6">
        <f>_xll.SNL.Clients.Office.Excel.Functions.SPG($D200, AC$1, $F200, "Options: Curr=USD, Mag=Actuals")</f>
        <v>3.9382940485099001</v>
      </c>
      <c r="AD200" s="6">
        <f>_xll.SNL.Clients.Office.Excel.Functions.SPG($D200, AD$1, $F200, "Options: Curr=USD, Mag=Actuals")</f>
        <v>1.1163568334571099</v>
      </c>
      <c r="AE200" s="6">
        <f>_xll.SNL.Clients.Office.Excel.Functions.SPG($D200, AE$1, $F200, "Options: Curr=USD, Mag=Actuals")</f>
        <v>13.5417496468067</v>
      </c>
      <c r="AF200" s="6">
        <f>_xll.SNL.Clients.Office.Excel.Functions.SPG($D200, AF$1, $F200, "Options: Curr=USD, Mag=Actuals")</f>
        <v>3376520202974.832</v>
      </c>
      <c r="AG200" s="6">
        <f>_xll.SNL.Clients.Office.Excel.Functions.SPG($D200, AG$1, $F200, "Options: Curr=USD, Mag=Actuals")</f>
        <v>255091673088.38715</v>
      </c>
      <c r="AH200" s="6">
        <f>_xll.SNL.Clients.Office.Excel.Functions.SPG($D200, AH$1, $F200, "Options: Curr=USD, Mag=Actuals")</f>
        <v>289572676912.3399</v>
      </c>
      <c r="AI200" s="6">
        <f>_xll.SNL.Clients.Office.Excel.Functions.SPG($D200, AI$1, $F200, "Options: Curr=USD, Mag=Actuals")</f>
        <v>43465</v>
      </c>
      <c r="AJ200" s="6" t="str">
        <f>_xll.SNL.Clients.Office.Excel.Functions.SPG($D200, AJ$1, $F200, "Options: Curr=USD, Mag=Actuals")</f>
        <v>#INVALID FUNCTION PARAMETER</v>
      </c>
      <c r="AK200" s="6" t="str">
        <f>_xll.SNL.Clients.Office.Excel.Functions.SPG($D200, AK$1, $F200, "Options: Curr=USD, Mag=Actuals")</f>
        <v>#INVALID FUNCTION PARAMETER</v>
      </c>
      <c r="AL200" s="6" t="str">
        <f>_xll.SNL.Clients.Office.Excel.Functions.SPG($D200, AL$1, $F200, "Options: Curr=USD, Mag=Actuals")</f>
        <v>#INVALID FUNCTION PARAMETER</v>
      </c>
      <c r="AM200" s="6" t="str">
        <f>_xll.SNL.Clients.Office.Excel.Functions.SPG($D200, AM$1, $F200, "Options: Curr=USD, Mag=Actuals")</f>
        <v>#INVALID FUNCTION PARAMETER</v>
      </c>
      <c r="AN200" s="6">
        <f>_xll.SNL.Clients.Office.Excel.Functions.SPG($D200, AN$1, $F200, "Options: Curr=USD, Mag=Actuals")</f>
        <v>3376520202974.832</v>
      </c>
      <c r="AO200" s="6">
        <f>_xll.SNL.Clients.Office.Excel.Functions.SPG($D200, AO$1, $F200, "Options: Curr=USD, Mag=Actuals")</f>
        <v>1943299358797.2725</v>
      </c>
      <c r="AP200" s="6">
        <f>_xll.SNL.Clients.Office.Excel.Functions.SPG($D200, AP$1, $F200, "Options: Curr=USD, Mag=Actuals")</f>
        <v>2487558049929.4824</v>
      </c>
      <c r="AQ200" s="6">
        <f>_xll.SNL.Clients.Office.Excel.Functions.SPG($D200, AQ$1, $F200, "Options: Curr=USD, Mag=Actuals")</f>
        <v>287372668188.49323</v>
      </c>
      <c r="AR200" s="6">
        <f>_xll.SNL.Clients.Office.Excel.Functions.SPG($D200, AR$1, $F200, "Options: Curr=USD, Mag=Actuals")</f>
        <v>289572676912.3399</v>
      </c>
      <c r="AS200" s="6">
        <f>_xll.SNL.Clients.Office.Excel.Functions.SPG($D200, AS$1, $F200, "Options: Curr=USD, Mag=Actuals")</f>
        <v>286554080579.26343</v>
      </c>
      <c r="AT200" s="6">
        <f>_xll.SNL.Clients.Office.Excel.Functions.SPG($D200, AT$1, $F200, "Options: Curr=USD, Mag=Actuals")</f>
        <v>57.553316490899697</v>
      </c>
      <c r="AU200" s="6">
        <f>_xll.SNL.Clients.Office.Excel.Functions.SPG($D200, AU$1, $F200, "Options: Curr=USD, Mag=Actuals")</f>
        <v>78.120764211004499</v>
      </c>
      <c r="AV200" s="6">
        <f>_xll.SNL.Clients.Office.Excel.Functions.SPG($D200, AV$1, $F200, "Options: Curr=USD, Mag=Actuals")</f>
        <v>8.5760682449705605</v>
      </c>
      <c r="AW200" s="6">
        <f>_xll.SNL.Clients.Office.Excel.Functions.SPG($D200, AW$1, $F200, "Options: Curr=USD, Mag=Actuals")</f>
        <v>8.4942624605571595</v>
      </c>
      <c r="AX200" s="6">
        <f>_xll.SNL.Clients.Office.Excel.Functions.SPG($D200, AX$1, $F200, "Options: Curr=USD, Mag=Actuals")</f>
        <v>38700097692.001434</v>
      </c>
      <c r="AY200" s="6">
        <f>_xll.SNL.Clients.Office.Excel.Functions.SPG($D200, AY$1, $F200, "Options: Curr=USD, Mag=Actuals")</f>
        <v>38553094668.604233</v>
      </c>
      <c r="AZ200" s="6">
        <f>_xll.SNL.Clients.Office.Excel.Functions.SPG($D200, AZ$1, $F200, "Options: Curr=USD, Mag=Actuals")</f>
        <v>1.1163568334571099</v>
      </c>
      <c r="BA200" s="6">
        <f>_xll.SNL.Clients.Office.Excel.Functions.SPG($D200, BA$1, $F200, "Options: Curr=USD, Mag=Actuals")</f>
        <v>13.5417496468067</v>
      </c>
      <c r="BB200" s="6">
        <f>_xll.SNL.Clients.Office.Excel.Functions.SPG($D200, BB$1, $F200, "Options: Curr=USD, Mag=Actuals")</f>
        <v>13.992316668395601</v>
      </c>
      <c r="BC200" s="6">
        <f>_xll.SNL.Clients.Office.Excel.Functions.SPG($D200, BC$1, $F200, "Options: Curr=USD, Mag=Actuals")</f>
        <v>14.252443220766899</v>
      </c>
      <c r="BD200" s="6">
        <f>_xll.SNL.Clients.Office.Excel.Functions.SPG($D200, BD$1, $F200, "Options: Curr=USD, Mag=Actuals")</f>
        <v>1.92348404748521</v>
      </c>
      <c r="BE200" s="6">
        <f>_xll.SNL.Clients.Office.Excel.Functions.SPG($D200, BE$1, $F200, "Options: Curr=USD, Mag=Actuals")</f>
        <v>2.1236484874772401</v>
      </c>
      <c r="BF200" s="6">
        <f>_xll.SNL.Clients.Office.Excel.Functions.SPG($D200, BF$1, $F200, "Options: Curr=USD, Mag=Actuals")</f>
        <v>0.53731217874706005</v>
      </c>
      <c r="BG200" s="6">
        <f>_xll.SNL.Clients.Office.Excel.Functions.SPG($D200, BG$1, $F200, "Options: Curr=USD, Mag=Actuals")</f>
        <v>0.76322043001220097</v>
      </c>
      <c r="BH200" s="6">
        <f>_xll.SNL.Clients.Office.Excel.Functions.SPG($D200, BH$1, $F200, "Options: Curr=USD, Mag=Actuals")</f>
        <v>2.0051677347694099</v>
      </c>
      <c r="BI200" s="6">
        <f>_xll.SNL.Clients.Office.Excel.Functions.SPG($D200, BI$1, $F200, "Options: Curr=USD, Mag=Actuals")</f>
        <v>3.6590486712737</v>
      </c>
      <c r="BJ200" s="6">
        <f>_xll.SNL.Clients.Office.Excel.Functions.SPG($D200, BJ$1, $F200, "Options: Curr=USD, Mag=Actuals")</f>
        <v>0.92578947283274204</v>
      </c>
      <c r="BK200" s="6">
        <f>_xll.SNL.Clients.Office.Excel.Functions.SPG($D200, BK$1, $F200, "Options: Curr=USD, Mag=Actuals")</f>
        <v>1.31502963734012</v>
      </c>
      <c r="BL200" s="6">
        <f>_xll.SNL.Clients.Office.Excel.Functions.SPG($D200, BL$1, $F200, "Options: Curr=USD, Mag=Actuals")</f>
        <v>3.4549062045126</v>
      </c>
      <c r="BM200" s="6">
        <f>_xll.SNL.Clients.Office.Excel.Functions.SPG($D200, BM$1, $F200, "Options: Curr=USD, Mag=Actuals")</f>
        <v>2.3187815170328601</v>
      </c>
      <c r="BN200" s="6">
        <f>_xll.SNL.Clients.Office.Excel.Functions.SPG($D200, BN$1, $F200, "Options: Curr=USD, Mag=Actuals")</f>
        <v>2.2889027159155901</v>
      </c>
      <c r="BO200" s="6">
        <f>_xll.SNL.Clients.Office.Excel.Functions.SPG($D200, BO$1, $F200, "Options: Curr=USD, Mag=Actuals")</f>
        <v>76.710647534673598</v>
      </c>
      <c r="BP200" s="6">
        <f>_xll.SNL.Clients.Office.Excel.Functions.SPG($D200, BP$1, $F200, "Options: Curr=USD, Mag=Actuals")</f>
        <v>19.408845391789399</v>
      </c>
      <c r="BQ200" s="6">
        <f>_xll.SNL.Clients.Office.Excel.Functions.SPG($D200, BQ$1, $F200, "Options: Curr=USD, Mag=Actuals")</f>
        <v>27.569126314062501</v>
      </c>
      <c r="BR200" s="6">
        <f>_xll.SNL.Clients.Office.Excel.Functions.SPG($D200, BR$1, $F200, "Options: Curr=USD, Mag=Actuals")</f>
        <v>12.89</v>
      </c>
      <c r="BS200" s="6">
        <f>_xll.SNL.Clients.Office.Excel.Functions.SPG($D200, BS$1, $F200, "Options: Curr=USD, Mag=Actuals")</f>
        <v>0</v>
      </c>
      <c r="BT200" s="6">
        <f>_xll.SNL.Clients.Office.Excel.Functions.SPG($D200, BT$1, $F200, "Options: Curr=USD, Mag=Actuals")</f>
        <v>16.37</v>
      </c>
      <c r="BU200" s="6">
        <f>_xll.SNL.Clients.Office.Excel.Functions.SPG($D200, BU$1, $F200, "Options: Curr=USD, Mag=Actuals")</f>
        <v>0</v>
      </c>
      <c r="BV200" s="6">
        <f>_xll.SNL.Clients.Office.Excel.Functions.SPG($D200, BV$1, $F200, "Options: Curr=USD, Mag=Actuals")</f>
        <v>464202422321.41559</v>
      </c>
      <c r="BW200" s="6">
        <f>_xll.SNL.Clients.Office.Excel.Functions.SPG($D200, BW$1, $F200, "Options: Curr=USD, Mag=Actuals")</f>
        <v>65040347790.685844</v>
      </c>
      <c r="BX200" s="6">
        <f>_xll.SNL.Clients.Office.Excel.Functions.SPG($D200, BX$1, $F200, "Options: Curr=USD, Mag=Actuals")</f>
        <v>529242770112.10144</v>
      </c>
      <c r="BY200" s="6">
        <f>_xll.SNL.Clients.Office.Excel.Functions.SPG($D200, BY$1, $F200, "Options: Curr=USD, Mag=Actuals")</f>
        <v>58.819608044596698</v>
      </c>
      <c r="BZ200" s="6">
        <f>_xll.SNL.Clients.Office.Excel.Functions.SPG($D200, BZ$1, $F200, "Options: Curr=USD, Mag=Actuals")</f>
        <v>29207583930.6745</v>
      </c>
      <c r="CA200" s="6" t="str">
        <f>_xll.SNL.Clients.Office.Excel.Functions.SPG($D200, CA$1, $F200, "Options: Curr=USD, Mag=Actuals")</f>
        <v>Nonperforming Loans</v>
      </c>
      <c r="CB200" s="6">
        <f>_xll.SNL.Clients.Office.Excel.Functions.SPG($D200, CB$1, $F200, "Options: Curr=USD, Mag=Actuals")</f>
        <v>1.45734920613387</v>
      </c>
      <c r="CC200" s="6">
        <f>_xll.SNL.Clients.Office.Excel.Functions.SPG($D200, CC$1, $F200, "Options: Curr=USD, Mag=Actuals")</f>
        <v>8.4071663119056605</v>
      </c>
      <c r="CD200" s="6">
        <f>_xll.SNL.Clients.Office.Excel.Functions.SPG($D200, CD$1, $F200, "Options: Curr=USD, Mag=Actuals")</f>
        <v>1.0652348060083201</v>
      </c>
      <c r="CE200" s="6">
        <f>_xll.SNL.Clients.Office.Excel.Functions.SPG($D200, CE$1, $F200, "Options: Curr=USD, Mag=Actuals")</f>
        <v>31.417538571441</v>
      </c>
      <c r="CF200" s="6">
        <f>_xll.SNL.Clients.Office.Excel.Functions.SPG($D200, CF$1, $F200, "Options: Curr=USD, Mag=Actuals")</f>
        <v>3.0366296457218298</v>
      </c>
      <c r="CG200" s="6">
        <f>_xll.SNL.Clients.Office.Excel.Functions.SPG($D200, CG$1, $F200, "Options: Curr=USD, Mag=Actuals")</f>
        <v>1.47063248375837</v>
      </c>
    </row>
    <row r="201" spans="1:85" x14ac:dyDescent="0.3">
      <c r="A201" s="10" t="s">
        <v>94</v>
      </c>
      <c r="B201" s="10" t="s">
        <v>85</v>
      </c>
      <c r="C201" s="10" t="s">
        <v>4</v>
      </c>
      <c r="D201">
        <v>4147550</v>
      </c>
      <c r="E201" s="10" t="s">
        <v>19</v>
      </c>
      <c r="F201" s="10" t="s">
        <v>76</v>
      </c>
      <c r="G201">
        <v>392.99</v>
      </c>
      <c r="H201">
        <v>2386.64</v>
      </c>
      <c r="I201">
        <v>1993.65</v>
      </c>
      <c r="J201">
        <v>14278.33</v>
      </c>
      <c r="K201">
        <v>10041.98</v>
      </c>
      <c r="L201">
        <v>5.99</v>
      </c>
      <c r="M201">
        <v>11285.993727960038</v>
      </c>
      <c r="N201">
        <v>1421.86</v>
      </c>
      <c r="O201">
        <v>2.9</v>
      </c>
      <c r="P201">
        <v>-0.31</v>
      </c>
      <c r="Q201">
        <v>6.91</v>
      </c>
      <c r="R201">
        <v>6.96</v>
      </c>
      <c r="S201" t="str">
        <f>_xll.SNL.Clients.Office.Excel.Functions.SPG(D201, S$1, F201, "Options: Curr=USD, Mag=Actuals")</f>
        <v>China Construction Bank Corporation (SEHK:939)</v>
      </c>
      <c r="T201" t="str">
        <f>_xll.SNL.Clients.Office.Excel.Functions.SPG($D201, T$1, $F201, "Options: Curr=USD, Mag=Actuals")</f>
        <v>China Construction Bank Corporation</v>
      </c>
      <c r="U201" s="6">
        <f>_xll.SNL.Clients.Office.Excel.Functions.SPG($D201, U$1, $F201, "Options: Curr=USD, Mag=Actuals")</f>
        <v>3653113070703.2983</v>
      </c>
      <c r="V201" t="str">
        <f>_xll.SNL.Clients.Office.Excel.Functions.SPG($D201, V$1, $F201, "Options: Curr=USD, Mag=Actuals")</f>
        <v>SEHK:939</v>
      </c>
      <c r="W201" t="str">
        <f>_xll.SNL.Clients.Office.Excel.Functions.SPG($D201, W$1, $F201, "Options: Curr=USD, Mag=Actuals")</f>
        <v>Bank</v>
      </c>
      <c r="X201" s="6">
        <f>_xll.SNL.Clients.Office.Excel.Functions.SPG($D201, X$1, $F201, "Options: Curr=USD, Mag=Actuals")</f>
        <v>98208288666.381027</v>
      </c>
      <c r="Y201" s="6">
        <f>_xll.SNL.Clients.Office.Excel.Functions.SPG($D201, Y$1, $F201, "Options: Curr=USD, Mag=Actuals")</f>
        <v>104737601398.90314</v>
      </c>
      <c r="Z201" s="6">
        <f>_xll.SNL.Clients.Office.Excel.Functions.SPG($D201, Z$1, $F201, "Options: Curr=USD, Mag=Actuals")</f>
        <v>101273053337.09627</v>
      </c>
      <c r="AA201" s="6">
        <f>_xll.SNL.Clients.Office.Excel.Functions.SPG($D201, AA$1, $F201, "Options: Curr=USD, Mag=Actuals")</f>
        <v>38982428147.940186</v>
      </c>
      <c r="AB201" s="6">
        <f>_xll.SNL.Clients.Office.Excel.Functions.SPG($D201, AB$1, $F201, "Options: Curr=USD, Mag=Actuals")</f>
        <v>0.15218121841263021</v>
      </c>
      <c r="AC201" s="6">
        <f>_xll.SNL.Clients.Office.Excel.Functions.SPG($D201, AC$1, $F201, "Options: Curr=USD, Mag=Actuals")</f>
        <v>4.8069866139094097</v>
      </c>
      <c r="AD201" s="6">
        <f>_xll.SNL.Clients.Office.Excel.Functions.SPG($D201, AD$1, $F201, "Options: Curr=USD, Mag=Actuals")</f>
        <v>1.0999365994749699</v>
      </c>
      <c r="AE201" s="6">
        <f>_xll.SNL.Clients.Office.Excel.Functions.SPG($D201, AE$1, $F201, "Options: Curr=USD, Mag=Actuals")</f>
        <v>12.8088303292789</v>
      </c>
      <c r="AF201" s="6">
        <f>_xll.SNL.Clients.Office.Excel.Functions.SPG($D201, AF$1, $F201, "Options: Curr=USD, Mag=Actuals")</f>
        <v>3653113070703.2983</v>
      </c>
      <c r="AG201" s="6">
        <f>_xll.SNL.Clients.Office.Excel.Functions.SPG($D201, AG$1, $F201, "Options: Curr=USD, Mag=Actuals")</f>
        <v>289149779545.87885</v>
      </c>
      <c r="AH201" s="6">
        <f>_xll.SNL.Clients.Office.Excel.Functions.SPG($D201, AH$1, $F201, "Options: Curr=USD, Mag=Actuals")</f>
        <v>321005184621.35028</v>
      </c>
      <c r="AI201" s="6">
        <f>_xll.SNL.Clients.Office.Excel.Functions.SPG($D201, AI$1, $F201, "Options: Curr=USD, Mag=Actuals")</f>
        <v>43830</v>
      </c>
      <c r="AJ201" s="6" t="str">
        <f>_xll.SNL.Clients.Office.Excel.Functions.SPG($D201, AJ$1, $F201, "Options: Curr=USD, Mag=Actuals")</f>
        <v>#INVALID FUNCTION PARAMETER</v>
      </c>
      <c r="AK201" s="6" t="str">
        <f>_xll.SNL.Clients.Office.Excel.Functions.SPG($D201, AK$1, $F201, "Options: Curr=USD, Mag=Actuals")</f>
        <v>#INVALID FUNCTION PARAMETER</v>
      </c>
      <c r="AL201" s="6" t="str">
        <f>_xll.SNL.Clients.Office.Excel.Functions.SPG($D201, AL$1, $F201, "Options: Curr=USD, Mag=Actuals")</f>
        <v>#INVALID FUNCTION PARAMETER</v>
      </c>
      <c r="AM201" s="6" t="str">
        <f>_xll.SNL.Clients.Office.Excel.Functions.SPG($D201, AM$1, $F201, "Options: Curr=USD, Mag=Actuals")</f>
        <v>#INVALID FUNCTION PARAMETER</v>
      </c>
      <c r="AN201" s="6">
        <f>_xll.SNL.Clients.Office.Excel.Functions.SPG($D201, AN$1, $F201, "Options: Curr=USD, Mag=Actuals")</f>
        <v>3653113070703.2983</v>
      </c>
      <c r="AO201" s="6">
        <f>_xll.SNL.Clients.Office.Excel.Functions.SPG($D201, AO$1, $F201, "Options: Curr=USD, Mag=Actuals")</f>
        <v>2088497752373.2925</v>
      </c>
      <c r="AP201" s="6">
        <f>_xll.SNL.Clients.Office.Excel.Functions.SPG($D201, AP$1, $F201, "Options: Curr=USD, Mag=Actuals")</f>
        <v>2637736144422.582</v>
      </c>
      <c r="AQ201" s="6">
        <f>_xll.SNL.Clients.Office.Excel.Functions.SPG($D201, AQ$1, $F201, "Options: Curr=USD, Mag=Actuals")</f>
        <v>318295106923.83917</v>
      </c>
      <c r="AR201" s="6">
        <f>_xll.SNL.Clients.Office.Excel.Functions.SPG($D201, AR$1, $F201, "Options: Curr=USD, Mag=Actuals")</f>
        <v>321005184621.35028</v>
      </c>
      <c r="AS201" s="6">
        <f>_xll.SNL.Clients.Office.Excel.Functions.SPG($D201, AS$1, $F201, "Options: Curr=USD, Mag=Actuals")</f>
        <v>317838544284.70892</v>
      </c>
      <c r="AT201" s="6">
        <f>_xll.SNL.Clients.Office.Excel.Functions.SPG($D201, AT$1, $F201, "Options: Curr=USD, Mag=Actuals")</f>
        <v>57.170356130564898</v>
      </c>
      <c r="AU201" s="6">
        <f>_xll.SNL.Clients.Office.Excel.Functions.SPG($D201, AU$1, $F201, "Options: Curr=USD, Mag=Actuals")</f>
        <v>79.177659857653396</v>
      </c>
      <c r="AV201" s="6">
        <f>_xll.SNL.Clients.Office.Excel.Functions.SPG($D201, AV$1, $F201, "Options: Curr=USD, Mag=Actuals")</f>
        <v>8.7871680511534294</v>
      </c>
      <c r="AW201" s="6">
        <f>_xll.SNL.Clients.Office.Excel.Functions.SPG($D201, AW$1, $F201, "Options: Curr=USD, Mag=Actuals")</f>
        <v>8.7080331272911398</v>
      </c>
      <c r="AX201" s="6">
        <f>_xll.SNL.Clients.Office.Excel.Functions.SPG($D201, AX$1, $F201, "Options: Curr=USD, Mag=Actuals")</f>
        <v>38982428147.940186</v>
      </c>
      <c r="AY201" s="6">
        <f>_xll.SNL.Clients.Office.Excel.Functions.SPG($D201, AY$1, $F201, "Options: Curr=USD, Mag=Actuals")</f>
        <v>38622029429.929688</v>
      </c>
      <c r="AZ201" s="6">
        <f>_xll.SNL.Clients.Office.Excel.Functions.SPG($D201, AZ$1, $F201, "Options: Curr=USD, Mag=Actuals")</f>
        <v>1.0999365994749699</v>
      </c>
      <c r="BA201" s="6">
        <f>_xll.SNL.Clients.Office.Excel.Functions.SPG($D201, BA$1, $F201, "Options: Curr=USD, Mag=Actuals")</f>
        <v>12.8088303292789</v>
      </c>
      <c r="BB201" s="6">
        <f>_xll.SNL.Clients.Office.Excel.Functions.SPG($D201, BB$1, $F201, "Options: Curr=USD, Mag=Actuals")</f>
        <v>13.134111491197899</v>
      </c>
      <c r="BC201" s="6">
        <f>_xll.SNL.Clients.Office.Excel.Functions.SPG($D201, BC$1, $F201, "Options: Curr=USD, Mag=Actuals")</f>
        <v>13.371143589293901</v>
      </c>
      <c r="BD201" s="6">
        <f>_xll.SNL.Clients.Office.Excel.Functions.SPG($D201, BD$1, $F201, "Options: Curr=USD, Mag=Actuals")</f>
        <v>1.87091459295245</v>
      </c>
      <c r="BE201" s="6">
        <f>_xll.SNL.Clients.Office.Excel.Functions.SPG($D201, BE$1, $F201, "Options: Curr=USD, Mag=Actuals")</f>
        <v>2.19424322578995</v>
      </c>
      <c r="BF201" s="6">
        <f>_xll.SNL.Clients.Office.Excel.Functions.SPG($D201, BF$1, $F201, "Options: Curr=USD, Mag=Actuals")</f>
        <v>0.45308618541045997</v>
      </c>
      <c r="BG201" s="6">
        <f>_xll.SNL.Clients.Office.Excel.Functions.SPG($D201, BG$1, $F201, "Options: Curr=USD, Mag=Actuals")</f>
        <v>0.76863433275298598</v>
      </c>
      <c r="BH201" s="6">
        <f>_xll.SNL.Clients.Office.Excel.Functions.SPG($D201, BH$1, $F201, "Options: Curr=USD, Mag=Actuals")</f>
        <v>2.0024319196108502</v>
      </c>
      <c r="BI201" s="6">
        <f>_xll.SNL.Clients.Office.Excel.Functions.SPG($D201, BI$1, $F201, "Options: Curr=USD, Mag=Actuals")</f>
        <v>3.73225299856104</v>
      </c>
      <c r="BJ201" s="6">
        <f>_xll.SNL.Clients.Office.Excel.Functions.SPG($D201, BJ$1, $F201, "Options: Curr=USD, Mag=Actuals")</f>
        <v>0.77066765171212004</v>
      </c>
      <c r="BK201" s="6">
        <f>_xll.SNL.Clients.Office.Excel.Functions.SPG($D201, BK$1, $F201, "Options: Curr=USD, Mag=Actuals")</f>
        <v>1.3073927992561201</v>
      </c>
      <c r="BL201" s="6">
        <f>_xll.SNL.Clients.Office.Excel.Functions.SPG($D201, BL$1, $F201, "Options: Curr=USD, Mag=Actuals")</f>
        <v>3.40599549245109</v>
      </c>
      <c r="BM201" s="6">
        <f>_xll.SNL.Clients.Office.Excel.Functions.SPG($D201, BM$1, $F201, "Options: Curr=USD, Mag=Actuals")</f>
        <v>2.26963284320929</v>
      </c>
      <c r="BN201" s="6">
        <f>_xll.SNL.Clients.Office.Excel.Functions.SPG($D201, BN$1, $F201, "Options: Curr=USD, Mag=Actuals")</f>
        <v>2.3160949073391301</v>
      </c>
      <c r="BO201" s="6">
        <f>_xll.SNL.Clients.Office.Excel.Functions.SPG($D201, BO$1, $F201, "Options: Curr=USD, Mag=Actuals")</f>
        <v>79.184076667895297</v>
      </c>
      <c r="BP201" s="6">
        <f>_xll.SNL.Clients.Office.Excel.Functions.SPG($D201, BP$1, $F201, "Options: Curr=USD, Mag=Actuals")</f>
        <v>16.3506081828234</v>
      </c>
      <c r="BQ201" s="6">
        <f>_xll.SNL.Clients.Office.Excel.Functions.SPG($D201, BQ$1, $F201, "Options: Curr=USD, Mag=Actuals")</f>
        <v>27.7378547733137</v>
      </c>
      <c r="BR201" s="6">
        <f>_xll.SNL.Clients.Office.Excel.Functions.SPG($D201, BR$1, $F201, "Options: Curr=USD, Mag=Actuals")</f>
        <v>13.883847724726801</v>
      </c>
      <c r="BS201" s="6">
        <f>_xll.SNL.Clients.Office.Excel.Functions.SPG($D201, BS$1, $F201, "Options: Curr=USD, Mag=Actuals")</f>
        <v>14.679128969206801</v>
      </c>
      <c r="BT201" s="6">
        <f>_xll.SNL.Clients.Office.Excel.Functions.SPG($D201, BT$1, $F201, "Options: Curr=USD, Mag=Actuals")</f>
        <v>17.5216701783019</v>
      </c>
      <c r="BU201" s="6">
        <f>_xll.SNL.Clients.Office.Excel.Functions.SPG($D201, BU$1, $F201, "Options: Curr=USD, Mag=Actuals")</f>
        <v>8.2345964981680808</v>
      </c>
      <c r="BV201" s="6">
        <f>_xll.SNL.Clients.Office.Excel.Functions.SPG($D201, BV$1, $F201, "Options: Curr=USD, Mag=Actuals")</f>
        <v>553238449496.61768</v>
      </c>
      <c r="BW201" s="6">
        <f>_xll.SNL.Clients.Office.Excel.Functions.SPG($D201, BW$1, $F201, "Options: Curr=USD, Mag=Actuals")</f>
        <v>55507475333.553543</v>
      </c>
      <c r="BX201" s="6">
        <f>_xll.SNL.Clients.Office.Excel.Functions.SPG($D201, BX$1, $F201, "Options: Curr=USD, Mag=Actuals")</f>
        <v>608745924830.17126</v>
      </c>
      <c r="BY201" s="6">
        <f>_xll.SNL.Clients.Office.Excel.Functions.SPG($D201, BY$1, $F201, "Options: Curr=USD, Mag=Actuals")</f>
        <v>59.180439294910499</v>
      </c>
      <c r="BZ201" s="6">
        <f>_xll.SNL.Clients.Office.Excel.Functions.SPG($D201, BZ$1, $F201, "Options: Curr=USD, Mag=Actuals")</f>
        <v>30515015295.351074</v>
      </c>
      <c r="CA201" s="6" t="str">
        <f>_xll.SNL.Clients.Office.Excel.Functions.SPG($D201, CA$1, $F201, "Options: Curr=USD, Mag=Actuals")</f>
        <v>Nonperforming Loans</v>
      </c>
      <c r="CB201" s="6">
        <f>_xll.SNL.Clients.Office.Excel.Functions.SPG($D201, CB$1, $F201, "Options: Curr=USD, Mag=Actuals")</f>
        <v>1.4140562810013</v>
      </c>
      <c r="CC201" s="6">
        <f>_xll.SNL.Clients.Office.Excel.Functions.SPG($D201, CC$1, $F201, "Options: Curr=USD, Mag=Actuals")</f>
        <v>7.8785386549829504</v>
      </c>
      <c r="CD201" s="6">
        <f>_xll.SNL.Clients.Office.Excel.Functions.SPG($D201, CD$1, $F201, "Options: Curr=USD, Mag=Actuals")</f>
        <v>1.02638205425329</v>
      </c>
      <c r="CE201" s="6">
        <f>_xll.SNL.Clients.Office.Excel.Functions.SPG($D201, CE$1, $F201, "Options: Curr=USD, Mag=Actuals")</f>
        <v>31.896400458665099</v>
      </c>
      <c r="CF201" s="6">
        <f>_xll.SNL.Clients.Office.Excel.Functions.SPG($D201, CF$1, $F201, "Options: Curr=USD, Mag=Actuals")</f>
        <v>3.2196662522899802</v>
      </c>
      <c r="CG201" s="6">
        <f>_xll.SNL.Clients.Office.Excel.Functions.SPG($D201, CG$1, $F201, "Options: Curr=USD, Mag=Actuals")</f>
        <v>1.41147208274921</v>
      </c>
    </row>
    <row r="202" spans="1:85" x14ac:dyDescent="0.3">
      <c r="A202" s="10" t="s">
        <v>94</v>
      </c>
      <c r="B202" s="10" t="s">
        <v>85</v>
      </c>
      <c r="C202" s="10" t="s">
        <v>4</v>
      </c>
      <c r="D202">
        <v>4147550</v>
      </c>
      <c r="E202" s="10" t="s">
        <v>19</v>
      </c>
      <c r="F202" s="10" t="s">
        <v>9</v>
      </c>
      <c r="G202">
        <v>511.1</v>
      </c>
      <c r="H202">
        <v>2510.0100000000002</v>
      </c>
      <c r="I202">
        <v>1998.91</v>
      </c>
      <c r="J202">
        <v>14684.02</v>
      </c>
      <c r="K202">
        <v>10305.08</v>
      </c>
      <c r="L202">
        <v>2.21</v>
      </c>
      <c r="M202">
        <v>11554.424790336994</v>
      </c>
      <c r="N202">
        <v>1424.93</v>
      </c>
      <c r="O202">
        <v>2.48</v>
      </c>
      <c r="P202">
        <v>-1.84</v>
      </c>
      <c r="Q202">
        <v>6.9</v>
      </c>
      <c r="R202">
        <v>6.54</v>
      </c>
      <c r="S202" t="str">
        <f>_xll.SNL.Clients.Office.Excel.Functions.SPG(D202, S$1, F202, "Options: Curr=USD, Mag=Actuals")</f>
        <v>China Construction Bank Corporation (SEHK:939)</v>
      </c>
      <c r="T202" t="str">
        <f>_xll.SNL.Clients.Office.Excel.Functions.SPG($D202, T$1, $F202, "Options: Curr=USD, Mag=Actuals")</f>
        <v>China Construction Bank Corporation</v>
      </c>
      <c r="U202" s="6">
        <f>_xll.SNL.Clients.Office.Excel.Functions.SPG($D202, U$1, $F202, "Options: Curr=USD, Mag=Actuals")</f>
        <v>4309079128756.5479</v>
      </c>
      <c r="V202" t="str">
        <f>_xll.SNL.Clients.Office.Excel.Functions.SPG($D202, V$1, $F202, "Options: Curr=USD, Mag=Actuals")</f>
        <v>SEHK:939</v>
      </c>
      <c r="W202" t="str">
        <f>_xll.SNL.Clients.Office.Excel.Functions.SPG($D202, W$1, $F202, "Options: Curr=USD, Mag=Actuals")</f>
        <v>Bank</v>
      </c>
      <c r="X202" s="6">
        <f>_xll.SNL.Clients.Office.Excel.Functions.SPG($D202, X$1, $F202, "Options: Curr=USD, Mag=Actuals")</f>
        <v>103715094912.98531</v>
      </c>
      <c r="Y202" s="6">
        <f>_xll.SNL.Clients.Office.Excel.Functions.SPG($D202, Y$1, $F202, "Options: Curr=USD, Mag=Actuals")</f>
        <v>112602507079.5937</v>
      </c>
      <c r="Z202" s="6">
        <f>_xll.SNL.Clients.Office.Excel.Functions.SPG($D202, Z$1, $F202, "Options: Curr=USD, Mag=Actuals")</f>
        <v>108805280862.68185</v>
      </c>
      <c r="AA202" s="6">
        <f>_xll.SNL.Clients.Office.Excel.Functions.SPG($D202, AA$1, $F202, "Options: Curr=USD, Mag=Actuals")</f>
        <v>39677692735.334412</v>
      </c>
      <c r="AB202" s="6">
        <f>_xll.SNL.Clients.Office.Excel.Functions.SPG($D202, AB$1, $F202, "Options: Curr=USD, Mag=Actuals")</f>
        <v>0.15402391881293939</v>
      </c>
      <c r="AC202" s="6">
        <f>_xll.SNL.Clients.Office.Excel.Functions.SPG($D202, AC$1, $F202, "Options: Curr=USD, Mag=Actuals")</f>
        <v>1.0103345454684001</v>
      </c>
      <c r="AD202" s="6">
        <f>_xll.SNL.Clients.Office.Excel.Functions.SPG($D202, AD$1, $F202, "Options: Curr=USD, Mag=Actuals")</f>
        <v>0.99311377372670495</v>
      </c>
      <c r="AE202" s="6">
        <f>_xll.SNL.Clients.Office.Excel.Functions.SPG($D202, AE$1, $F202, "Options: Curr=USD, Mag=Actuals")</f>
        <v>11.773824512221299</v>
      </c>
      <c r="AF202" s="6">
        <f>_xll.SNL.Clients.Office.Excel.Functions.SPG($D202, AF$1, $F202, "Options: Curr=USD, Mag=Actuals")</f>
        <v>4309079128756.5479</v>
      </c>
      <c r="AG202" s="6">
        <f>_xll.SNL.Clients.Office.Excel.Functions.SPG($D202, AG$1, $F202, "Options: Curr=USD, Mag=Actuals")</f>
        <v>310067855282.90906</v>
      </c>
      <c r="AH202" s="6">
        <f>_xll.SNL.Clients.Office.Excel.Functions.SPG($D202, AH$1, $F202, "Options: Curr=USD, Mag=Actuals")</f>
        <v>365982446466.31744</v>
      </c>
      <c r="AI202" s="6">
        <f>_xll.SNL.Clients.Office.Excel.Functions.SPG($D202, AI$1, $F202, "Options: Curr=USD, Mag=Actuals")</f>
        <v>44196</v>
      </c>
      <c r="AJ202" s="6" t="str">
        <f>_xll.SNL.Clients.Office.Excel.Functions.SPG($D202, AJ$1, $F202, "Options: Curr=USD, Mag=Actuals")</f>
        <v>#INVALID FUNCTION PARAMETER</v>
      </c>
      <c r="AK202" s="6" t="str">
        <f>_xll.SNL.Clients.Office.Excel.Functions.SPG($D202, AK$1, $F202, "Options: Curr=USD, Mag=Actuals")</f>
        <v>#INVALID FUNCTION PARAMETER</v>
      </c>
      <c r="AL202" s="6" t="str">
        <f>_xll.SNL.Clients.Office.Excel.Functions.SPG($D202, AL$1, $F202, "Options: Curr=USD, Mag=Actuals")</f>
        <v>#INVALID FUNCTION PARAMETER</v>
      </c>
      <c r="AM202" s="6" t="str">
        <f>_xll.SNL.Clients.Office.Excel.Functions.SPG($D202, AM$1, $F202, "Options: Curr=USD, Mag=Actuals")</f>
        <v>#INVALID FUNCTION PARAMETER</v>
      </c>
      <c r="AN202" s="6">
        <f>_xll.SNL.Clients.Office.Excel.Functions.SPG($D202, AN$1, $F202, "Options: Curr=USD, Mag=Actuals")</f>
        <v>4309079128756.5479</v>
      </c>
      <c r="AO202" s="6">
        <f>_xll.SNL.Clients.Office.Excel.Functions.SPG($D202, AO$1, $F202, "Options: Curr=USD, Mag=Actuals")</f>
        <v>2486194436785.8345</v>
      </c>
      <c r="AP202" s="6">
        <f>_xll.SNL.Clients.Office.Excel.Functions.SPG($D202, AP$1, $F202, "Options: Curr=USD, Mag=Actuals")</f>
        <v>3157641148178.7822</v>
      </c>
      <c r="AQ202" s="6">
        <f>_xll.SNL.Clients.Office.Excel.Functions.SPG($D202, AQ$1, $F202, "Options: Curr=USD, Mag=Actuals")</f>
        <v>362222834911.00696</v>
      </c>
      <c r="AR202" s="6">
        <f>_xll.SNL.Clients.Office.Excel.Functions.SPG($D202, AR$1, $F202, "Options: Curr=USD, Mag=Actuals")</f>
        <v>365982446466.31744</v>
      </c>
      <c r="AS202" s="6">
        <f>_xll.SNL.Clients.Office.Excel.Functions.SPG($D202, AS$1, $F202, "Options: Curr=USD, Mag=Actuals")</f>
        <v>362672854823.39246</v>
      </c>
      <c r="AT202" s="6">
        <f>_xll.SNL.Clients.Office.Excel.Functions.SPG($D202, AT$1, $F202, "Options: Curr=USD, Mag=Actuals")</f>
        <v>57.696653101454302</v>
      </c>
      <c r="AU202" s="6">
        <f>_xll.SNL.Clients.Office.Excel.Functions.SPG($D202, AU$1, $F202, "Options: Curr=USD, Mag=Actuals")</f>
        <v>78.735813226268107</v>
      </c>
      <c r="AV202" s="6">
        <f>_xll.SNL.Clients.Office.Excel.Functions.SPG($D202, AV$1, $F202, "Options: Curr=USD, Mag=Actuals")</f>
        <v>8.4932867448161105</v>
      </c>
      <c r="AW202" s="6">
        <f>_xll.SNL.Clients.Office.Excel.Functions.SPG($D202, AW$1, $F202, "Options: Curr=USD, Mag=Actuals")</f>
        <v>8.4229509196284305</v>
      </c>
      <c r="AX202" s="6">
        <f>_xll.SNL.Clients.Office.Excel.Functions.SPG($D202, AX$1, $F202, "Options: Curr=USD, Mag=Actuals")</f>
        <v>39677692735.334412</v>
      </c>
      <c r="AY202" s="6">
        <f>_xll.SNL.Clients.Office.Excel.Functions.SPG($D202, AY$1, $F202, "Options: Curr=USD, Mag=Actuals")</f>
        <v>39310906962.568001</v>
      </c>
      <c r="AZ202" s="6">
        <f>_xll.SNL.Clients.Office.Excel.Functions.SPG($D202, AZ$1, $F202, "Options: Curr=USD, Mag=Actuals")</f>
        <v>0.99311377372670495</v>
      </c>
      <c r="BA202" s="6">
        <f>_xll.SNL.Clients.Office.Excel.Functions.SPG($D202, BA$1, $F202, "Options: Curr=USD, Mag=Actuals")</f>
        <v>11.773824512221299</v>
      </c>
      <c r="BB202" s="6">
        <f>_xll.SNL.Clients.Office.Excel.Functions.SPG($D202, BB$1, $F202, "Options: Curr=USD, Mag=Actuals")</f>
        <v>12.145855884363</v>
      </c>
      <c r="BC202" s="6">
        <f>_xll.SNL.Clients.Office.Excel.Functions.SPG($D202, BC$1, $F202, "Options: Curr=USD, Mag=Actuals")</f>
        <v>12.378235625367299</v>
      </c>
      <c r="BD202" s="6">
        <f>_xll.SNL.Clients.Office.Excel.Functions.SPG($D202, BD$1, $F202, "Options: Curr=USD, Mag=Actuals")</f>
        <v>1.68803015006373</v>
      </c>
      <c r="BE202" s="6">
        <f>_xll.SNL.Clients.Office.Excel.Functions.SPG($D202, BE$1, $F202, "Options: Curr=USD, Mag=Actuals")</f>
        <v>2.0905959898719302</v>
      </c>
      <c r="BF202" s="6">
        <f>_xll.SNL.Clients.Office.Excel.Functions.SPG($D202, BF$1, $F202, "Options: Curr=USD, Mag=Actuals")</f>
        <v>0.41594187573298103</v>
      </c>
      <c r="BG202" s="6">
        <f>_xll.SNL.Clients.Office.Excel.Functions.SPG($D202, BG$1, $F202, "Options: Curr=USD, Mag=Actuals")</f>
        <v>0.68453878684672298</v>
      </c>
      <c r="BH202" s="6">
        <f>_xll.SNL.Clients.Office.Excel.Functions.SPG($D202, BH$1, $F202, "Options: Curr=USD, Mag=Actuals")</f>
        <v>1.9114006995673201</v>
      </c>
      <c r="BI202" s="6">
        <f>_xll.SNL.Clients.Office.Excel.Functions.SPG($D202, BI$1, $F202, "Options: Curr=USD, Mag=Actuals")</f>
        <v>3.5534589851306402</v>
      </c>
      <c r="BJ202" s="6">
        <f>_xll.SNL.Clients.Office.Excel.Functions.SPG($D202, BJ$1, $F202, "Options: Curr=USD, Mag=Actuals")</f>
        <v>0.70699092640371697</v>
      </c>
      <c r="BK202" s="6">
        <f>_xll.SNL.Clients.Office.Excel.Functions.SPG($D202, BK$1, $F202, "Options: Curr=USD, Mag=Actuals")</f>
        <v>1.1635344727414001</v>
      </c>
      <c r="BL202" s="6">
        <f>_xll.SNL.Clients.Office.Excel.Functions.SPG($D202, BL$1, $F202, "Options: Curr=USD, Mag=Actuals")</f>
        <v>3.2488744946260799</v>
      </c>
      <c r="BM202" s="6">
        <f>_xll.SNL.Clients.Office.Excel.Functions.SPG($D202, BM$1, $F202, "Options: Curr=USD, Mag=Actuals")</f>
        <v>2.07697943553362</v>
      </c>
      <c r="BN202" s="6">
        <f>_xll.SNL.Clients.Office.Excel.Functions.SPG($D202, BN$1, $F202, "Options: Curr=USD, Mag=Actuals")</f>
        <v>2.19207432306156</v>
      </c>
      <c r="BO202" s="6">
        <f>_xll.SNL.Clients.Office.Excel.Functions.SPG($D202, BO$1, $F202, "Options: Curr=USD, Mag=Actuals")</f>
        <v>80.533309840739804</v>
      </c>
      <c r="BP202" s="6">
        <f>_xll.SNL.Clients.Office.Excel.Functions.SPG($D202, BP$1, $F202, "Options: Curr=USD, Mag=Actuals")</f>
        <v>16.022787815734201</v>
      </c>
      <c r="BQ202" s="6">
        <f>_xll.SNL.Clients.Office.Excel.Functions.SPG($D202, BQ$1, $F202, "Options: Curr=USD, Mag=Actuals")</f>
        <v>26.369597227873999</v>
      </c>
      <c r="BR202" s="6">
        <f>_xll.SNL.Clients.Office.Excel.Functions.SPG($D202, BR$1, $F202, "Options: Curr=USD, Mag=Actuals")</f>
        <v>13.6194200748456</v>
      </c>
      <c r="BS202" s="6">
        <f>_xll.SNL.Clients.Office.Excel.Functions.SPG($D202, BS$1, $F202, "Options: Curr=USD, Mag=Actuals")</f>
        <v>14.2220726785743</v>
      </c>
      <c r="BT202" s="6">
        <f>_xll.SNL.Clients.Office.Excel.Functions.SPG($D202, BT$1, $F202, "Options: Curr=USD, Mag=Actuals")</f>
        <v>17.059625256653401</v>
      </c>
      <c r="BU202" s="6">
        <f>_xll.SNL.Clients.Office.Excel.Functions.SPG($D202, BU$1, $F202, "Options: Curr=USD, Mag=Actuals")</f>
        <v>8.0683361202990191</v>
      </c>
      <c r="BV202" s="6">
        <f>_xll.SNL.Clients.Office.Excel.Functions.SPG($D202, BV$1, $F202, "Options: Curr=USD, Mag=Actuals")</f>
        <v>585554636522.37842</v>
      </c>
      <c r="BW202" s="6">
        <f>_xll.SNL.Clients.Office.Excel.Functions.SPG($D202, BW$1, $F202, "Options: Curr=USD, Mag=Actuals")</f>
        <v>80596452531.936386</v>
      </c>
      <c r="BX202" s="6">
        <f>_xll.SNL.Clients.Office.Excel.Functions.SPG($D202, BX$1, $F202, "Options: Curr=USD, Mag=Actuals")</f>
        <v>666151089054.31482</v>
      </c>
      <c r="BY202" s="6">
        <f>_xll.SNL.Clients.Office.Excel.Functions.SPG($D202, BY$1, $F202, "Options: Curr=USD, Mag=Actuals")</f>
        <v>59.023322482443099</v>
      </c>
      <c r="BZ202" s="6">
        <f>_xll.SNL.Clients.Office.Excel.Functions.SPG($D202, BZ$1, $F202, "Options: Curr=USD, Mag=Actuals")</f>
        <v>39936433538.584076</v>
      </c>
      <c r="CA202" s="6" t="str">
        <f>_xll.SNL.Clients.Office.Excel.Functions.SPG($D202, CA$1, $F202, "Options: Curr=USD, Mag=Actuals")</f>
        <v>Nonperforming Loans</v>
      </c>
      <c r="CB202" s="6">
        <f>_xll.SNL.Clients.Office.Excel.Functions.SPG($D202, CB$1, $F202, "Options: Curr=USD, Mag=Actuals")</f>
        <v>1.5530425049105701</v>
      </c>
      <c r="CC202" s="6">
        <f>_xll.SNL.Clients.Office.Excel.Functions.SPG($D202, CC$1, $F202, "Options: Curr=USD, Mag=Actuals")</f>
        <v>8.9148817516221595</v>
      </c>
      <c r="CD202" s="6">
        <f>_xll.SNL.Clients.Office.Excel.Functions.SPG($D202, CD$1, $F202, "Options: Curr=USD, Mag=Actuals")</f>
        <v>1.02731252285185</v>
      </c>
      <c r="CE202" s="6">
        <f>_xll.SNL.Clients.Office.Excel.Functions.SPG($D202, CE$1, $F202, "Options: Curr=USD, Mag=Actuals")</f>
        <v>33.231727582637802</v>
      </c>
      <c r="CF202" s="6">
        <f>_xll.SNL.Clients.Office.Excel.Functions.SPG($D202, CF$1, $F202, "Options: Curr=USD, Mag=Actuals")</f>
        <v>3.3172145411987599</v>
      </c>
      <c r="CG202" s="6">
        <f>_xll.SNL.Clients.Office.Excel.Functions.SPG($D202, CG$1, $F202, "Options: Curr=USD, Mag=Actuals")</f>
        <v>1.5702223559737201</v>
      </c>
    </row>
    <row r="203" spans="1:85" x14ac:dyDescent="0.3">
      <c r="A203" s="10" t="s">
        <v>94</v>
      </c>
      <c r="B203" s="10" t="s">
        <v>85</v>
      </c>
      <c r="C203" s="10" t="s">
        <v>4</v>
      </c>
      <c r="D203">
        <v>4147550</v>
      </c>
      <c r="E203" s="10" t="s">
        <v>19</v>
      </c>
      <c r="F203" s="10" t="s">
        <v>77</v>
      </c>
      <c r="G203">
        <v>562.71</v>
      </c>
      <c r="H203">
        <v>3215.84</v>
      </c>
      <c r="I203">
        <v>2653.13</v>
      </c>
      <c r="J203">
        <v>17818.349999999999</v>
      </c>
      <c r="K203">
        <v>12496.27</v>
      </c>
      <c r="L203">
        <v>8.4499999999999993</v>
      </c>
      <c r="M203">
        <v>13395.273351913929</v>
      </c>
      <c r="N203">
        <v>1425.89</v>
      </c>
      <c r="O203">
        <v>0.91</v>
      </c>
      <c r="P203">
        <v>8.11</v>
      </c>
      <c r="Q203">
        <v>6.45</v>
      </c>
      <c r="R203">
        <v>6.35</v>
      </c>
      <c r="S203" t="str">
        <f>_xll.SNL.Clients.Office.Excel.Functions.SPG(D203, S$1, F203, "Options: Curr=USD, Mag=Actuals")</f>
        <v>China Construction Bank Corporation (SEHK:939)</v>
      </c>
      <c r="T203" t="str">
        <f>_xll.SNL.Clients.Office.Excel.Functions.SPG($D203, T$1, $F203, "Options: Curr=USD, Mag=Actuals")</f>
        <v>China Construction Bank Corporation</v>
      </c>
      <c r="U203" s="6">
        <f>_xll.SNL.Clients.Office.Excel.Functions.SPG($D203, U$1, $F203, "Options: Curr=USD, Mag=Actuals")</f>
        <v>4762456159682.6494</v>
      </c>
      <c r="V203" t="str">
        <f>_xll.SNL.Clients.Office.Excel.Functions.SPG($D203, V$1, $F203, "Options: Curr=USD, Mag=Actuals")</f>
        <v>SEHK:939</v>
      </c>
      <c r="W203" t="str">
        <f>_xll.SNL.Clients.Office.Excel.Functions.SPG($D203, W$1, $F203, "Options: Curr=USD, Mag=Actuals")</f>
        <v>Bank</v>
      </c>
      <c r="X203" s="6">
        <f>_xll.SNL.Clients.Office.Excel.Functions.SPG($D203, X$1, $F203, "Options: Curr=USD, Mag=Actuals")</f>
        <v>118804438553.21794</v>
      </c>
      <c r="Y203" s="6">
        <f>_xll.SNL.Clients.Office.Excel.Functions.SPG($D203, Y$1, $F203, "Options: Curr=USD, Mag=Actuals")</f>
        <v>132960961435.20346</v>
      </c>
      <c r="Z203" s="6">
        <f>_xll.SNL.Clients.Office.Excel.Functions.SPG($D203, Z$1, $F203, "Options: Curr=USD, Mag=Actuals")</f>
        <v>128729290985.93289</v>
      </c>
      <c r="AA203" s="6">
        <f>_xll.SNL.Clients.Office.Excel.Functions.SPG($D203, AA$1, $F203, "Options: Curr=USD, Mag=Actuals")</f>
        <v>47119367514.413147</v>
      </c>
      <c r="AB203" s="6">
        <f>_xll.SNL.Clients.Office.Excel.Functions.SPG($D203, AB$1, $F203, "Options: Curr=USD, Mag=Actuals")</f>
        <v>0.1848012887170003</v>
      </c>
      <c r="AC203" s="6">
        <f>_xll.SNL.Clients.Office.Excel.Functions.SPG($D203, AC$1, $F203, "Options: Curr=USD, Mag=Actuals")</f>
        <v>12.2630001968621</v>
      </c>
      <c r="AD203" s="6">
        <f>_xll.SNL.Clients.Office.Excel.Functions.SPG($D203, AD$1, $F203, "Options: Curr=USD, Mag=Actuals")</f>
        <v>1.0262998972511499</v>
      </c>
      <c r="AE203" s="6">
        <f>_xll.SNL.Clients.Office.Excel.Functions.SPG($D203, AE$1, $F203, "Options: Curr=USD, Mag=Actuals")</f>
        <v>12.1796078188964</v>
      </c>
      <c r="AF203" s="6">
        <f>_xll.SNL.Clients.Office.Excel.Functions.SPG($D203, AF$1, $F203, "Options: Curr=USD, Mag=Actuals")</f>
        <v>4762456159682.6494</v>
      </c>
      <c r="AG203" s="6">
        <f>_xll.SNL.Clients.Office.Excel.Functions.SPG($D203, AG$1, $F203, "Options: Curr=USD, Mag=Actuals")</f>
        <v>356343701791.39252</v>
      </c>
      <c r="AH203" s="6">
        <f>_xll.SNL.Clients.Office.Excel.Functions.SPG($D203, AH$1, $F203, "Options: Curr=USD, Mag=Actuals")</f>
        <v>411504265969.83911</v>
      </c>
      <c r="AI203" s="6">
        <f>_xll.SNL.Clients.Office.Excel.Functions.SPG($D203, AI$1, $F203, "Options: Curr=USD, Mag=Actuals")</f>
        <v>44561</v>
      </c>
      <c r="AJ203" s="6" t="str">
        <f>_xll.SNL.Clients.Office.Excel.Functions.SPG($D203, AJ$1, $F203, "Options: Curr=USD, Mag=Actuals")</f>
        <v>#INVALID FUNCTION PARAMETER</v>
      </c>
      <c r="AK203" s="6" t="str">
        <f>_xll.SNL.Clients.Office.Excel.Functions.SPG($D203, AK$1, $F203, "Options: Curr=USD, Mag=Actuals")</f>
        <v>#INVALID FUNCTION PARAMETER</v>
      </c>
      <c r="AL203" s="6" t="str">
        <f>_xll.SNL.Clients.Office.Excel.Functions.SPG($D203, AL$1, $F203, "Options: Curr=USD, Mag=Actuals")</f>
        <v>#INVALID FUNCTION PARAMETER</v>
      </c>
      <c r="AM203" s="6" t="str">
        <f>_xll.SNL.Clients.Office.Excel.Functions.SPG($D203, AM$1, $F203, "Options: Curr=USD, Mag=Actuals")</f>
        <v>#INVALID FUNCTION PARAMETER</v>
      </c>
      <c r="AN203" s="6">
        <f>_xll.SNL.Clients.Office.Excel.Functions.SPG($D203, AN$1, $F203, "Options: Curr=USD, Mag=Actuals")</f>
        <v>4762456159682.6494</v>
      </c>
      <c r="AO203" s="6">
        <f>_xll.SNL.Clients.Office.Excel.Functions.SPG($D203, AO$1, $F203, "Options: Curr=USD, Mag=Actuals")</f>
        <v>2860323647010.6724</v>
      </c>
      <c r="AP203" s="6">
        <f>_xll.SNL.Clients.Office.Excel.Functions.SPG($D203, AP$1, $F203, "Options: Curr=USD, Mag=Actuals")</f>
        <v>3522780278940.9063</v>
      </c>
      <c r="AQ203" s="6">
        <f>_xll.SNL.Clients.Office.Excel.Functions.SPG($D203, AQ$1, $F203, "Options: Curr=USD, Mag=Actuals")</f>
        <v>407428611906.93573</v>
      </c>
      <c r="AR203" s="6">
        <f>_xll.SNL.Clients.Office.Excel.Functions.SPG($D203, AR$1, $F203, "Options: Curr=USD, Mag=Actuals")</f>
        <v>411504265969.83911</v>
      </c>
      <c r="AS203" s="6">
        <f>_xll.SNL.Clients.Office.Excel.Functions.SPG($D203, AS$1, $F203, "Options: Curr=USD, Mag=Actuals")</f>
        <v>408099518307.46466</v>
      </c>
      <c r="AT203" s="6">
        <f>_xll.SNL.Clients.Office.Excel.Functions.SPG($D203, AT$1, $F203, "Options: Curr=USD, Mag=Actuals")</f>
        <v>60.059842045900801</v>
      </c>
      <c r="AU203" s="6">
        <f>_xll.SNL.Clients.Office.Excel.Functions.SPG($D203, AU$1, $F203, "Options: Curr=USD, Mag=Actuals")</f>
        <v>81.195062437178294</v>
      </c>
      <c r="AV203" s="6">
        <f>_xll.SNL.Clients.Office.Excel.Functions.SPG($D203, AV$1, $F203, "Options: Curr=USD, Mag=Actuals")</f>
        <v>8.64058906102896</v>
      </c>
      <c r="AW203" s="6">
        <f>_xll.SNL.Clients.Office.Excel.Functions.SPG($D203, AW$1, $F203, "Options: Curr=USD, Mag=Actuals")</f>
        <v>8.5752281909940802</v>
      </c>
      <c r="AX203" s="6">
        <f>_xll.SNL.Clients.Office.Excel.Functions.SPG($D203, AX$1, $F203, "Options: Curr=USD, Mag=Actuals")</f>
        <v>47119367514.413147</v>
      </c>
      <c r="AY203" s="6">
        <f>_xll.SNL.Clients.Office.Excel.Functions.SPG($D203, AY$1, $F203, "Options: Curr=USD, Mag=Actuals")</f>
        <v>46899993501.380798</v>
      </c>
      <c r="AZ203" s="6">
        <f>_xll.SNL.Clients.Office.Excel.Functions.SPG($D203, AZ$1, $F203, "Options: Curr=USD, Mag=Actuals")</f>
        <v>1.0262998972511499</v>
      </c>
      <c r="BA203" s="6">
        <f>_xll.SNL.Clients.Office.Excel.Functions.SPG($D203, BA$1, $F203, "Options: Curr=USD, Mag=Actuals")</f>
        <v>12.1796078188964</v>
      </c>
      <c r="BB203" s="6">
        <f>_xll.SNL.Clients.Office.Excel.Functions.SPG($D203, BB$1, $F203, "Options: Curr=USD, Mag=Actuals")</f>
        <v>12.571606553541899</v>
      </c>
      <c r="BC203" s="6">
        <f>_xll.SNL.Clients.Office.Excel.Functions.SPG($D203, BC$1, $F203, "Options: Curr=USD, Mag=Actuals")</f>
        <v>12.790273450124101</v>
      </c>
      <c r="BD203" s="6">
        <f>_xll.SNL.Clients.Office.Excel.Functions.SPG($D203, BD$1, $F203, "Options: Curr=USD, Mag=Actuals")</f>
        <v>1.72489084146629</v>
      </c>
      <c r="BE203" s="6">
        <f>_xll.SNL.Clients.Office.Excel.Functions.SPG($D203, BE$1, $F203, "Options: Curr=USD, Mag=Actuals")</f>
        <v>2.0443739431503198</v>
      </c>
      <c r="BF203" s="6">
        <f>_xll.SNL.Clients.Office.Excel.Functions.SPG($D203, BF$1, $F203, "Options: Curr=USD, Mag=Actuals")</f>
        <v>0.41025251742793201</v>
      </c>
      <c r="BG203" s="6">
        <f>_xll.SNL.Clients.Office.Excel.Functions.SPG($D203, BG$1, $F203, "Options: Curr=USD, Mag=Actuals")</f>
        <v>0.74926159814649596</v>
      </c>
      <c r="BH203" s="6">
        <f>_xll.SNL.Clients.Office.Excel.Functions.SPG($D203, BH$1, $F203, "Options: Curr=USD, Mag=Actuals")</f>
        <v>1.8384001110827599</v>
      </c>
      <c r="BI203" s="6">
        <f>_xll.SNL.Clients.Office.Excel.Functions.SPG($D203, BI$1, $F203, "Options: Curr=USD, Mag=Actuals")</f>
        <v>3.4359565859036398</v>
      </c>
      <c r="BJ203" s="6">
        <f>_xll.SNL.Clients.Office.Excel.Functions.SPG($D203, BJ$1, $F203, "Options: Curr=USD, Mag=Actuals")</f>
        <v>0.68950685067326001</v>
      </c>
      <c r="BK203" s="6">
        <f>_xll.SNL.Clients.Office.Excel.Functions.SPG($D203, BK$1, $F203, "Options: Curr=USD, Mag=Actuals")</f>
        <v>1.2592756483429901</v>
      </c>
      <c r="BL203" s="6">
        <f>_xll.SNL.Clients.Office.Excel.Functions.SPG($D203, BL$1, $F203, "Options: Curr=USD, Mag=Actuals")</f>
        <v>3.0897786534429299</v>
      </c>
      <c r="BM203" s="6">
        <f>_xll.SNL.Clients.Office.Excel.Functions.SPG($D203, BM$1, $F203, "Options: Curr=USD, Mag=Actuals")</f>
        <v>2.1476119117058698</v>
      </c>
      <c r="BN203" s="6">
        <f>_xll.SNL.Clients.Office.Excel.Functions.SPG($D203, BN$1, $F203, "Options: Curr=USD, Mag=Actuals")</f>
        <v>2.1255338717771002</v>
      </c>
      <c r="BO203" s="6">
        <f>_xll.SNL.Clients.Office.Excel.Functions.SPG($D203, BO$1, $F203, "Options: Curr=USD, Mag=Actuals")</f>
        <v>79.004683489297406</v>
      </c>
      <c r="BP203" s="6">
        <f>_xll.SNL.Clients.Office.Excel.Functions.SPG($D203, BP$1, $F203, "Options: Curr=USD, Mag=Actuals")</f>
        <v>15.854178927821501</v>
      </c>
      <c r="BQ203" s="6">
        <f>_xll.SNL.Clients.Office.Excel.Functions.SPG($D203, BQ$1, $F203, "Options: Curr=USD, Mag=Actuals")</f>
        <v>28.955160385692999</v>
      </c>
      <c r="BR203" s="6">
        <f>_xll.SNL.Clients.Office.Excel.Functions.SPG($D203, BR$1, $F203, "Options: Curr=USD, Mag=Actuals")</f>
        <v>13.5895725781876</v>
      </c>
      <c r="BS203" s="6">
        <f>_xll.SNL.Clients.Office.Excel.Functions.SPG($D203, BS$1, $F203, "Options: Curr=USD, Mag=Actuals")</f>
        <v>14.1389060640618</v>
      </c>
      <c r="BT203" s="6">
        <f>_xll.SNL.Clients.Office.Excel.Functions.SPG($D203, BT$1, $F203, "Options: Curr=USD, Mag=Actuals")</f>
        <v>17.854090381404902</v>
      </c>
      <c r="BU203" s="6">
        <f>_xll.SNL.Clients.Office.Excel.Functions.SPG($D203, BU$1, $F203, "Options: Curr=USD, Mag=Actuals")</f>
        <v>8.1966153005326596</v>
      </c>
      <c r="BV203" s="6">
        <f>_xll.SNL.Clients.Office.Excel.Functions.SPG($D203, BV$1, $F203, "Options: Curr=USD, Mag=Actuals")</f>
        <v>633827881497.3396</v>
      </c>
      <c r="BW203" s="6">
        <f>_xll.SNL.Clients.Office.Excel.Functions.SPG($D203, BW$1, $F203, "Options: Curr=USD, Mag=Actuals")</f>
        <v>78838113528.319107</v>
      </c>
      <c r="BX203" s="6">
        <f>_xll.SNL.Clients.Office.Excel.Functions.SPG($D203, BX$1, $F203, "Options: Curr=USD, Mag=Actuals")</f>
        <v>712665995025.65869</v>
      </c>
      <c r="BY203" s="6">
        <f>_xll.SNL.Clients.Office.Excel.Functions.SPG($D203, BY$1, $F203, "Options: Curr=USD, Mag=Actuals")</f>
        <v>60.209908257026299</v>
      </c>
      <c r="BZ203" s="6">
        <f>_xll.SNL.Clients.Office.Excel.Functions.SPG($D203, BZ$1, $F203, "Options: Curr=USD, Mag=Actuals")</f>
        <v>41883795611.245789</v>
      </c>
      <c r="CA203" s="6" t="str">
        <f>_xll.SNL.Clients.Office.Excel.Functions.SPG($D203, CA$1, $F203, "Options: Curr=USD, Mag=Actuals")</f>
        <v>Nonperforming Loans</v>
      </c>
      <c r="CB203" s="6">
        <f>_xll.SNL.Clients.Office.Excel.Functions.SPG($D203, CB$1, $F203, "Options: Curr=USD, Mag=Actuals")</f>
        <v>1.41459813856662</v>
      </c>
      <c r="CC203" s="6">
        <f>_xll.SNL.Clients.Office.Excel.Functions.SPG($D203, CC$1, $F203, "Options: Curr=USD, Mag=Actuals")</f>
        <v>8.2350778270271796</v>
      </c>
      <c r="CD203" s="6">
        <f>_xll.SNL.Clients.Office.Excel.Functions.SPG($D203, CD$1, $F203, "Options: Curr=USD, Mag=Actuals")</f>
        <v>0.89011411006500996</v>
      </c>
      <c r="CE203" s="6">
        <f>_xll.SNL.Clients.Office.Excel.Functions.SPG($D203, CE$1, $F203, "Options: Curr=USD, Mag=Actuals")</f>
        <v>32.427726234931299</v>
      </c>
      <c r="CF203" s="6">
        <f>_xll.SNL.Clients.Office.Excel.Functions.SPG($D203, CF$1, $F203, "Options: Curr=USD, Mag=Actuals")</f>
        <v>3.3944166781062601</v>
      </c>
      <c r="CG203" s="6">
        <f>_xll.SNL.Clients.Office.Excel.Functions.SPG($D203, CG$1, $F203, "Options: Curr=USD, Mag=Actuals")</f>
        <v>1.46065306817514</v>
      </c>
    </row>
    <row r="204" spans="1:85" x14ac:dyDescent="0.3">
      <c r="A204" s="10" t="s">
        <v>94</v>
      </c>
      <c r="B204" s="10" t="s">
        <v>85</v>
      </c>
      <c r="C204" s="10" t="s">
        <v>4</v>
      </c>
      <c r="D204">
        <v>4147550</v>
      </c>
      <c r="E204" s="10" t="s">
        <v>19</v>
      </c>
      <c r="F204" s="10" t="s">
        <v>78</v>
      </c>
      <c r="G204">
        <v>665.05</v>
      </c>
      <c r="H204">
        <v>3346.82</v>
      </c>
      <c r="I204">
        <v>2681.78</v>
      </c>
      <c r="J204">
        <v>17898.650000000001</v>
      </c>
      <c r="K204">
        <v>0</v>
      </c>
      <c r="L204">
        <v>2.95</v>
      </c>
      <c r="M204">
        <v>13239.661541013966</v>
      </c>
      <c r="N204">
        <v>0</v>
      </c>
      <c r="O204">
        <v>1.96</v>
      </c>
      <c r="P204">
        <v>4.0599999999999996</v>
      </c>
      <c r="Q204">
        <v>6.73</v>
      </c>
      <c r="R204">
        <v>6.9</v>
      </c>
      <c r="S204" t="str">
        <f>_xll.SNL.Clients.Office.Excel.Functions.SPG(D204, S$1, F204, "Options: Curr=USD, Mag=Actuals")</f>
        <v>China Construction Bank Corporation (SEHK:939)</v>
      </c>
      <c r="T204" t="str">
        <f>_xll.SNL.Clients.Office.Excel.Functions.SPG($D204, T$1, $F204, "Options: Curr=USD, Mag=Actuals")</f>
        <v>China Construction Bank Corporation</v>
      </c>
      <c r="U204" s="6">
        <f>_xll.SNL.Clients.Office.Excel.Functions.SPG($D204, U$1, $F204, "Options: Curr=USD, Mag=Actuals")</f>
        <v>5016631531636.0264</v>
      </c>
      <c r="V204" t="str">
        <f>_xll.SNL.Clients.Office.Excel.Functions.SPG($D204, V$1, $F204, "Options: Curr=USD, Mag=Actuals")</f>
        <v>SEHK:939</v>
      </c>
      <c r="W204" t="str">
        <f>_xll.SNL.Clients.Office.Excel.Functions.SPG($D204, W$1, $F204, "Options: Curr=USD, Mag=Actuals")</f>
        <v>Bank</v>
      </c>
      <c r="X204" s="6">
        <f>_xll.SNL.Clients.Office.Excel.Functions.SPG($D204, X$1, $F204, "Options: Curr=USD, Mag=Actuals")</f>
        <v>112926859364.89992</v>
      </c>
      <c r="Y204" s="6">
        <f>_xll.SNL.Clients.Office.Excel.Functions.SPG($D204, Y$1, $F204, "Options: Curr=USD, Mag=Actuals")</f>
        <v>139268581191.43735</v>
      </c>
      <c r="Z204" s="6">
        <f>_xll.SNL.Clients.Office.Excel.Functions.SPG($D204, Z$1, $F204, "Options: Curr=USD, Mag=Actuals")</f>
        <v>135535778008.62518</v>
      </c>
      <c r="AA204" s="6">
        <f>_xll.SNL.Clients.Office.Excel.Functions.SPG($D204, AA$1, $F204, "Options: Curr=USD, Mag=Actuals")</f>
        <v>48353189536.182068</v>
      </c>
      <c r="AB204" s="6">
        <f>_xll.SNL.Clients.Office.Excel.Functions.SPG($D204, AB$1, $F204, "Options: Curr=USD, Mag=Actuals")</f>
        <v>0.19066632948611947</v>
      </c>
      <c r="AC204" s="6">
        <f>_xll.SNL.Clients.Office.Excel.Functions.SPG($D204, AC$1, $F204, "Options: Curr=USD, Mag=Actuals")</f>
        <v>7.4549774803498403</v>
      </c>
      <c r="AD204" s="6">
        <f>_xll.SNL.Clients.Office.Excel.Functions.SPG($D204, AD$1, $F204, "Options: Curr=USD, Mag=Actuals")</f>
        <v>0.98098902142522904</v>
      </c>
      <c r="AE204" s="6">
        <f>_xll.SNL.Clients.Office.Excel.Functions.SPG($D204, AE$1, $F204, "Options: Curr=USD, Mag=Actuals")</f>
        <v>11.8795613898439</v>
      </c>
      <c r="AF204" s="6">
        <f>_xll.SNL.Clients.Office.Excel.Functions.SPG($D204, AF$1, $F204, "Options: Curr=USD, Mag=Actuals")</f>
        <v>5016631531636.0264</v>
      </c>
      <c r="AG204" s="6">
        <f>_xll.SNL.Clients.Office.Excel.Functions.SPG($D204, AG$1, $F204, "Options: Curr=USD, Mag=Actuals")</f>
        <v>429582874209.82434</v>
      </c>
      <c r="AH204" s="6">
        <f>_xll.SNL.Clients.Office.Excel.Functions.SPG($D204, AH$1, $F204, "Options: Curr=USD, Mag=Actuals")</f>
        <v>417016180479.03503</v>
      </c>
      <c r="AI204" s="6">
        <f>_xll.SNL.Clients.Office.Excel.Functions.SPG($D204, AI$1, $F204, "Options: Curr=USD, Mag=Actuals")</f>
        <v>44926</v>
      </c>
      <c r="AJ204" s="6" t="str">
        <f>_xll.SNL.Clients.Office.Excel.Functions.SPG($D204, AJ$1, $F204, "Options: Curr=USD, Mag=Actuals")</f>
        <v>#INVALID FUNCTION PARAMETER</v>
      </c>
      <c r="AK204" s="6" t="str">
        <f>_xll.SNL.Clients.Office.Excel.Functions.SPG($D204, AK$1, $F204, "Options: Curr=USD, Mag=Actuals")</f>
        <v>#INVALID FUNCTION PARAMETER</v>
      </c>
      <c r="AL204" s="6" t="str">
        <f>_xll.SNL.Clients.Office.Excel.Functions.SPG($D204, AL$1, $F204, "Options: Curr=USD, Mag=Actuals")</f>
        <v>#INVALID FUNCTION PARAMETER</v>
      </c>
      <c r="AM204" s="6" t="str">
        <f>_xll.SNL.Clients.Office.Excel.Functions.SPG($D204, AM$1, $F204, "Options: Curr=USD, Mag=Actuals")</f>
        <v>#INVALID FUNCTION PARAMETER</v>
      </c>
      <c r="AN204" s="6">
        <f>_xll.SNL.Clients.Office.Excel.Functions.SPG($D204, AN$1, $F204, "Options: Curr=USD, Mag=Actuals")</f>
        <v>5016631531636.0264</v>
      </c>
      <c r="AO204" s="6">
        <f>_xll.SNL.Clients.Office.Excel.Functions.SPG($D204, AO$1, $F204, "Options: Curr=USD, Mag=Actuals")</f>
        <v>2971211796091.168</v>
      </c>
      <c r="AP204" s="6">
        <f>_xll.SNL.Clients.Office.Excel.Functions.SPG($D204, AP$1, $F204, "Options: Curr=USD, Mag=Actuals")</f>
        <v>3627676013454.7358</v>
      </c>
      <c r="AQ204" s="6">
        <f>_xll.SNL.Clients.Office.Excel.Functions.SPG($D204, AQ$1, $F204, "Options: Curr=USD, Mag=Actuals")</f>
        <v>414001333874.61584</v>
      </c>
      <c r="AR204" s="6">
        <f>_xll.SNL.Clients.Office.Excel.Functions.SPG($D204, AR$1, $F204, "Options: Curr=USD, Mag=Actuals")</f>
        <v>417016180479.03503</v>
      </c>
      <c r="AS204" s="6">
        <f>_xll.SNL.Clients.Office.Excel.Functions.SPG($D204, AS$1, $F204, "Options: Curr=USD, Mag=Actuals")</f>
        <v>413829814997.39026</v>
      </c>
      <c r="AT204" s="6">
        <f>_xll.SNL.Clients.Office.Excel.Functions.SPG($D204, AT$1, $F204, "Options: Curr=USD, Mag=Actuals")</f>
        <v>59.227228018522503</v>
      </c>
      <c r="AU204" s="6">
        <f>_xll.SNL.Clients.Office.Excel.Functions.SPG($D204, AU$1, $F204, "Options: Curr=USD, Mag=Actuals")</f>
        <v>81.904000938099202</v>
      </c>
      <c r="AV204" s="6">
        <f>_xll.SNL.Clients.Office.Excel.Functions.SPG($D204, AV$1, $F204, "Options: Curr=USD, Mag=Actuals")</f>
        <v>8.3126731124109003</v>
      </c>
      <c r="AW204" s="6">
        <f>_xll.SNL.Clients.Office.Excel.Functions.SPG($D204, AW$1, $F204, "Options: Curr=USD, Mag=Actuals")</f>
        <v>8.2543999441969191</v>
      </c>
      <c r="AX204" s="6">
        <f>_xll.SNL.Clients.Office.Excel.Functions.SPG($D204, AX$1, $F204, "Options: Curr=USD, Mag=Actuals")</f>
        <v>48353189536.182068</v>
      </c>
      <c r="AY204" s="6">
        <f>_xll.SNL.Clients.Office.Excel.Functions.SPG($D204, AY$1, $F204, "Options: Curr=USD, Mag=Actuals")</f>
        <v>48332947053.114067</v>
      </c>
      <c r="AZ204" s="6">
        <f>_xll.SNL.Clients.Office.Excel.Functions.SPG($D204, AZ$1, $F204, "Options: Curr=USD, Mag=Actuals")</f>
        <v>0.98098902142522904</v>
      </c>
      <c r="BA204" s="6">
        <f>_xll.SNL.Clients.Office.Excel.Functions.SPG($D204, BA$1, $F204, "Options: Curr=USD, Mag=Actuals")</f>
        <v>11.8795613898439</v>
      </c>
      <c r="BB204" s="6">
        <f>_xll.SNL.Clients.Office.Excel.Functions.SPG($D204, BB$1, $F204, "Options: Curr=USD, Mag=Actuals")</f>
        <v>12.331930393258901</v>
      </c>
      <c r="BC204" s="6">
        <f>_xll.SNL.Clients.Office.Excel.Functions.SPG($D204, BC$1, $F204, "Options: Curr=USD, Mag=Actuals")</f>
        <v>12.5266095467053</v>
      </c>
      <c r="BD204" s="6">
        <f>_xll.SNL.Clients.Office.Excel.Functions.SPG($D204, BD$1, $F204, "Options: Curr=USD, Mag=Actuals")</f>
        <v>1.7142479283894101</v>
      </c>
      <c r="BE204" s="6">
        <f>_xll.SNL.Clients.Office.Excel.Functions.SPG($D204, BE$1, $F204, "Options: Curr=USD, Mag=Actuals")</f>
        <v>1.9436877158425401</v>
      </c>
      <c r="BF204" s="6">
        <f>_xll.SNL.Clients.Office.Excel.Functions.SPG($D204, BF$1, $F204, "Options: Curr=USD, Mag=Actuals")</f>
        <v>0.35054195322997</v>
      </c>
      <c r="BG204" s="6">
        <f>_xll.SNL.Clients.Office.Excel.Functions.SPG($D204, BG$1, $F204, "Options: Curr=USD, Mag=Actuals")</f>
        <v>0.68298080089407298</v>
      </c>
      <c r="BH204" s="6">
        <f>_xll.SNL.Clients.Office.Excel.Functions.SPG($D204, BH$1, $F204, "Options: Curr=USD, Mag=Actuals")</f>
        <v>1.6080781824663199</v>
      </c>
      <c r="BI204" s="6">
        <f>_xll.SNL.Clients.Office.Excel.Functions.SPG($D204, BI$1, $F204, "Options: Curr=USD, Mag=Actuals")</f>
        <v>3.39653407688313</v>
      </c>
      <c r="BJ204" s="6">
        <f>_xll.SNL.Clients.Office.Excel.Functions.SPG($D204, BJ$1, $F204, "Options: Curr=USD, Mag=Actuals")</f>
        <v>0.61256120508363499</v>
      </c>
      <c r="BK204" s="6">
        <f>_xll.SNL.Clients.Office.Excel.Functions.SPG($D204, BK$1, $F204, "Options: Curr=USD, Mag=Actuals")</f>
        <v>1.1934877939422901</v>
      </c>
      <c r="BL204" s="6">
        <f>_xll.SNL.Clients.Office.Excel.Functions.SPG($D204, BL$1, $F204, "Options: Curr=USD, Mag=Actuals")</f>
        <v>2.8100668129558799</v>
      </c>
      <c r="BM204" s="6">
        <f>_xll.SNL.Clients.Office.Excel.Functions.SPG($D204, BM$1, $F204, "Options: Curr=USD, Mag=Actuals")</f>
        <v>2.0247156982330701</v>
      </c>
      <c r="BN204" s="6">
        <f>_xll.SNL.Clients.Office.Excel.Functions.SPG($D204, BN$1, $F204, "Options: Curr=USD, Mag=Actuals")</f>
        <v>2.0109160165162399</v>
      </c>
      <c r="BO204" s="6">
        <f>_xll.SNL.Clients.Office.Excel.Functions.SPG($D204, BO$1, $F204, "Options: Curr=USD, Mag=Actuals")</f>
        <v>84.837960522153594</v>
      </c>
      <c r="BP204" s="6">
        <f>_xll.SNL.Clients.Office.Excel.Functions.SPG($D204, BP$1, $F204, "Options: Curr=USD, Mag=Actuals")</f>
        <v>15.300433370589801</v>
      </c>
      <c r="BQ204" s="6">
        <f>_xll.SNL.Clients.Office.Excel.Functions.SPG($D204, BQ$1, $F204, "Options: Curr=USD, Mag=Actuals")</f>
        <v>29.8107035154685</v>
      </c>
      <c r="BR204" s="6">
        <f>_xll.SNL.Clients.Office.Excel.Functions.SPG($D204, BR$1, $F204, "Options: Curr=USD, Mag=Actuals")</f>
        <v>13.691226868861801</v>
      </c>
      <c r="BS204" s="6">
        <f>_xll.SNL.Clients.Office.Excel.Functions.SPG($D204, BS$1, $F204, "Options: Curr=USD, Mag=Actuals")</f>
        <v>14.3998224590514</v>
      </c>
      <c r="BT204" s="6">
        <f>_xll.SNL.Clients.Office.Excel.Functions.SPG($D204, BT$1, $F204, "Options: Curr=USD, Mag=Actuals")</f>
        <v>18.415968082289599</v>
      </c>
      <c r="BU204" s="6">
        <f>_xll.SNL.Clients.Office.Excel.Functions.SPG($D204, BU$1, $F204, "Options: Curr=USD, Mag=Actuals")</f>
        <v>7.8375420447134996</v>
      </c>
      <c r="BV204" s="6">
        <f>_xll.SNL.Clients.Office.Excel.Functions.SPG($D204, BV$1, $F204, "Options: Curr=USD, Mag=Actuals")</f>
        <v>766579046569.62256</v>
      </c>
      <c r="BW204" s="6">
        <f>_xll.SNL.Clients.Office.Excel.Functions.SPG($D204, BW$1, $F204, "Options: Curr=USD, Mag=Actuals")</f>
        <v>92782578437.626862</v>
      </c>
      <c r="BX204" s="6">
        <f>_xll.SNL.Clients.Office.Excel.Functions.SPG($D204, BX$1, $F204, "Options: Curr=USD, Mag=Actuals")</f>
        <v>859361625007.24939</v>
      </c>
      <c r="BY204" s="6">
        <f>_xll.SNL.Clients.Office.Excel.Functions.SPG($D204, BY$1, $F204, "Options: Curr=USD, Mag=Actuals")</f>
        <v>57.1312942095323</v>
      </c>
      <c r="BZ204" s="6">
        <f>_xll.SNL.Clients.Office.Excel.Functions.SPG($D204, BZ$1, $F204, "Options: Curr=USD, Mag=Actuals")</f>
        <v>42455634170.387993</v>
      </c>
      <c r="CA204" s="6" t="str">
        <f>_xll.SNL.Clients.Office.Excel.Functions.SPG($D204, CA$1, $F204, "Options: Curr=USD, Mag=Actuals")</f>
        <v>Nonperforming Loans</v>
      </c>
      <c r="CB204" s="6">
        <f>_xll.SNL.Clients.Office.Excel.Functions.SPG($D204, CB$1, $F204, "Options: Curr=USD, Mag=Actuals")</f>
        <v>1.3814370152940501</v>
      </c>
      <c r="CC204" s="6">
        <f>_xll.SNL.Clients.Office.Excel.Functions.SPG($D204, CC$1, $F204, "Options: Curr=USD, Mag=Actuals")</f>
        <v>8.2292238969973504</v>
      </c>
      <c r="CD204" s="6">
        <f>_xll.SNL.Clients.Office.Excel.Functions.SPG($D204, CD$1, $F204, "Options: Curr=USD, Mag=Actuals")</f>
        <v>0.68955936551567398</v>
      </c>
      <c r="CE204" s="6">
        <f>_xll.SNL.Clients.Office.Excel.Functions.SPG($D204, CE$1, $F204, "Options: Curr=USD, Mag=Actuals")</f>
        <v>27.116269724277899</v>
      </c>
      <c r="CF204" s="6">
        <f>_xll.SNL.Clients.Office.Excel.Functions.SPG($D204, CF$1, $F204, "Options: Curr=USD, Mag=Actuals")</f>
        <v>3.3216194833923298</v>
      </c>
      <c r="CG204" s="6">
        <f>_xll.SNL.Clients.Office.Excel.Functions.SPG($D204, CG$1, $F204, "Options: Curr=USD, Mag=Actuals")</f>
        <v>1.4813206140844799</v>
      </c>
    </row>
    <row r="205" spans="1:85" x14ac:dyDescent="0.3">
      <c r="A205" s="10" t="s">
        <v>94</v>
      </c>
      <c r="B205" s="10" t="s">
        <v>85</v>
      </c>
      <c r="C205" s="10" t="s">
        <v>4</v>
      </c>
      <c r="D205">
        <v>4147550</v>
      </c>
      <c r="E205" s="10" t="s">
        <v>19</v>
      </c>
      <c r="F205" s="10" t="s">
        <v>10</v>
      </c>
      <c r="G205">
        <v>593.9</v>
      </c>
      <c r="H205">
        <v>3179.19</v>
      </c>
      <c r="I205">
        <v>2585.3000000000002</v>
      </c>
      <c r="J205">
        <v>17799.18</v>
      </c>
      <c r="K205">
        <v>0</v>
      </c>
      <c r="L205">
        <v>5.24</v>
      </c>
      <c r="M205">
        <v>13229.112902100429</v>
      </c>
      <c r="N205">
        <v>0</v>
      </c>
      <c r="O205">
        <v>0.24</v>
      </c>
      <c r="P205">
        <v>-3.05</v>
      </c>
      <c r="Q205">
        <v>7.08</v>
      </c>
      <c r="R205">
        <v>7.1</v>
      </c>
      <c r="S205" t="str">
        <f>_xll.SNL.Clients.Office.Excel.Functions.SPG(D205, S$1, F205, "Options: Curr=USD, Mag=Actuals")</f>
        <v>China Construction Bank Corporation (SEHK:939)</v>
      </c>
      <c r="T205" t="str">
        <f>_xll.SNL.Clients.Office.Excel.Functions.SPG($D205, T$1, $F205, "Options: Curr=USD, Mag=Actuals")</f>
        <v>China Construction Bank Corporation</v>
      </c>
      <c r="U205" s="6">
        <f>_xll.SNL.Clients.Office.Excel.Functions.SPG($D205, U$1, $F205, "Options: Curr=USD, Mag=Actuals")</f>
        <v>5404790083064.208</v>
      </c>
      <c r="V205" t="str">
        <f>_xll.SNL.Clients.Office.Excel.Functions.SPG($D205, V$1, $F205, "Options: Curr=USD, Mag=Actuals")</f>
        <v>SEHK:939</v>
      </c>
      <c r="W205" t="str">
        <f>_xll.SNL.Clients.Office.Excel.Functions.SPG($D205, W$1, $F205, "Options: Curr=USD, Mag=Actuals")</f>
        <v>Bank</v>
      </c>
      <c r="X205" s="6">
        <f>_xll.SNL.Clients.Office.Excel.Functions.SPG($D205, X$1, $F205, "Options: Curr=USD, Mag=Actuals")</f>
        <v>105529662615.02747</v>
      </c>
      <c r="Y205" s="6">
        <f>_xll.SNL.Clients.Office.Excel.Functions.SPG($D205, Y$1, $F205, "Options: Curr=USD, Mag=Actuals")</f>
        <v>147575001393.87372</v>
      </c>
      <c r="Z205" s="6">
        <f>_xll.SNL.Clients.Office.Excel.Functions.SPG($D205, Z$1, $F205, "Options: Curr=USD, Mag=Actuals")</f>
        <v>144072636317.99878</v>
      </c>
      <c r="AA205" s="6">
        <f>_xll.SNL.Clients.Office.Excel.Functions.SPG($D205, AA$1, $F205, "Options: Curr=USD, Mag=Actuals")</f>
        <v>46981774254.575111</v>
      </c>
      <c r="AB205" s="6">
        <f>_xll.SNL.Clients.Office.Excel.Functions.SPG($D205, AB$1, $F205, "Options: Curr=USD, Mag=Actuals")</f>
        <v>0.18512339611831016</v>
      </c>
      <c r="AC205" s="6">
        <f>_xll.SNL.Clients.Office.Excel.Functions.SPG($D205, AC$1, $F205, "Options: Curr=USD, Mag=Actuals")</f>
        <v>2.29671273522293</v>
      </c>
      <c r="AD205" s="6">
        <f>_xll.SNL.Clients.Office.Excel.Functions.SPG($D205, AD$1, $F205, "Options: Curr=USD, Mag=Actuals")</f>
        <v>0.89385798095318403</v>
      </c>
      <c r="AE205" s="6">
        <f>_xll.SNL.Clients.Office.Excel.Functions.SPG($D205, AE$1, $F205, "Options: Curr=USD, Mag=Actuals")</f>
        <v>11.044092074296</v>
      </c>
      <c r="AF205" s="6">
        <f>_xll.SNL.Clients.Office.Excel.Functions.SPG($D205, AF$1, $F205, "Options: Curr=USD, Mag=Actuals")</f>
        <v>5404790083064.208</v>
      </c>
      <c r="AG205" s="6">
        <f>_xll.SNL.Clients.Office.Excel.Functions.SPG($D205, AG$1, $F205, "Options: Curr=USD, Mag=Actuals")</f>
        <v>500659154691.22394</v>
      </c>
      <c r="AH205" s="6">
        <f>_xll.SNL.Clients.Office.Excel.Functions.SPG($D205, AH$1, $F205, "Options: Curr=USD, Mag=Actuals")</f>
        <v>447344342749.15729</v>
      </c>
      <c r="AI205" s="6">
        <f>_xll.SNL.Clients.Office.Excel.Functions.SPG($D205, AI$1, $F205, "Options: Curr=USD, Mag=Actuals")</f>
        <v>45291</v>
      </c>
      <c r="AJ205" s="6" t="str">
        <f>_xll.SNL.Clients.Office.Excel.Functions.SPG($D205, AJ$1, $F205, "Options: Curr=USD, Mag=Actuals")</f>
        <v>#INVALID FUNCTION PARAMETER</v>
      </c>
      <c r="AK205" s="6" t="str">
        <f>_xll.SNL.Clients.Office.Excel.Functions.SPG($D205, AK$1, $F205, "Options: Curr=USD, Mag=Actuals")</f>
        <v>#INVALID FUNCTION PARAMETER</v>
      </c>
      <c r="AL205" s="6" t="str">
        <f>_xll.SNL.Clients.Office.Excel.Functions.SPG($D205, AL$1, $F205, "Options: Curr=USD, Mag=Actuals")</f>
        <v>#INVALID FUNCTION PARAMETER</v>
      </c>
      <c r="AM205" s="6" t="str">
        <f>_xll.SNL.Clients.Office.Excel.Functions.SPG($D205, AM$1, $F205, "Options: Curr=USD, Mag=Actuals")</f>
        <v>#INVALID FUNCTION PARAMETER</v>
      </c>
      <c r="AN205" s="6">
        <f>_xll.SNL.Clients.Office.Excel.Functions.SPG($D205, AN$1, $F205, "Options: Curr=USD, Mag=Actuals")</f>
        <v>5404790083064.208</v>
      </c>
      <c r="AO205" s="6">
        <f>_xll.SNL.Clients.Office.Excel.Functions.SPG($D205, AO$1, $F205, "Options: Curr=USD, Mag=Actuals")</f>
        <v>3255352211990.0151</v>
      </c>
      <c r="AP205" s="6">
        <f>_xll.SNL.Clients.Office.Excel.Functions.SPG($D205, AP$1, $F205, "Options: Curr=USD, Mag=Actuals")</f>
        <v>3899929628114.9072</v>
      </c>
      <c r="AQ205" s="6">
        <f>_xll.SNL.Clients.Office.Excel.Functions.SPG($D205, AQ$1, $F205, "Options: Curr=USD, Mag=Actuals")</f>
        <v>444251787502.29163</v>
      </c>
      <c r="AR205" s="6">
        <f>_xll.SNL.Clients.Office.Excel.Functions.SPG($D205, AR$1, $F205, "Options: Curr=USD, Mag=Actuals")</f>
        <v>447344342749.15729</v>
      </c>
      <c r="AS205" s="6">
        <f>_xll.SNL.Clients.Office.Excel.Functions.SPG($D205, AS$1, $F205, "Options: Curr=USD, Mag=Actuals")</f>
        <v>444254890070.37183</v>
      </c>
      <c r="AT205" s="6">
        <f>_xll.SNL.Clients.Office.Excel.Functions.SPG($D205, AT$1, $F205, "Options: Curr=USD, Mag=Actuals")</f>
        <v>60.230872281064002</v>
      </c>
      <c r="AU205" s="6">
        <f>_xll.SNL.Clients.Office.Excel.Functions.SPG($D205, AU$1, $F205, "Options: Curr=USD, Mag=Actuals")</f>
        <v>83.472075714441601</v>
      </c>
      <c r="AV205" s="6">
        <f>_xll.SNL.Clients.Office.Excel.Functions.SPG($D205, AV$1, $F205, "Options: Curr=USD, Mag=Actuals")</f>
        <v>8.2768125287770395</v>
      </c>
      <c r="AW205" s="6">
        <f>_xll.SNL.Clients.Office.Excel.Functions.SPG($D205, AW$1, $F205, "Options: Curr=USD, Mag=Actuals")</f>
        <v>8.2243523006693007</v>
      </c>
      <c r="AX205" s="6">
        <f>_xll.SNL.Clients.Office.Excel.Functions.SPG($D205, AX$1, $F205, "Options: Curr=USD, Mag=Actuals")</f>
        <v>46981774254.575111</v>
      </c>
      <c r="AY205" s="6">
        <f>_xll.SNL.Clients.Office.Excel.Functions.SPG($D205, AY$1, $F205, "Options: Curr=USD, Mag=Actuals")</f>
        <v>47009048159.499405</v>
      </c>
      <c r="AZ205" s="6">
        <f>_xll.SNL.Clients.Office.Excel.Functions.SPG($D205, AZ$1, $F205, "Options: Curr=USD, Mag=Actuals")</f>
        <v>0.89385798095318403</v>
      </c>
      <c r="BA205" s="6">
        <f>_xll.SNL.Clients.Office.Excel.Functions.SPG($D205, BA$1, $F205, "Options: Curr=USD, Mag=Actuals")</f>
        <v>11.044092074296</v>
      </c>
      <c r="BB205" s="6">
        <f>_xll.SNL.Clients.Office.Excel.Functions.SPG($D205, BB$1, $F205, "Options: Curr=USD, Mag=Actuals")</f>
        <v>11.5875089432107</v>
      </c>
      <c r="BC205" s="6">
        <f>_xll.SNL.Clients.Office.Excel.Functions.SPG($D205, BC$1, $F205, "Options: Curr=USD, Mag=Actuals")</f>
        <v>11.7710984425921</v>
      </c>
      <c r="BD205" s="6">
        <f>_xll.SNL.Clients.Office.Excel.Functions.SPG($D205, BD$1, $F205, "Options: Curr=USD, Mag=Actuals")</f>
        <v>1.54011815308768</v>
      </c>
      <c r="BE205" s="6">
        <f>_xll.SNL.Clients.Office.Excel.Functions.SPG($D205, BE$1, $F205, "Options: Curr=USD, Mag=Actuals")</f>
        <v>1.65950382950634</v>
      </c>
      <c r="BF205" s="6">
        <f>_xll.SNL.Clients.Office.Excel.Functions.SPG($D205, BF$1, $F205, "Options: Curr=USD, Mag=Actuals")</f>
        <v>0.31119679318837501</v>
      </c>
      <c r="BG205" s="6">
        <f>_xll.SNL.Clients.Office.Excel.Functions.SPG($D205, BG$1, $F205, "Options: Curr=USD, Mag=Actuals")</f>
        <v>0.57547988876003797</v>
      </c>
      <c r="BH205" s="6">
        <f>_xll.SNL.Clients.Office.Excel.Functions.SPG($D205, BH$1, $F205, "Options: Curr=USD, Mag=Actuals")</f>
        <v>1.4322887119873799</v>
      </c>
      <c r="BI205" s="6">
        <f>_xll.SNL.Clients.Office.Excel.Functions.SPG($D205, BI$1, $F205, "Options: Curr=USD, Mag=Actuals")</f>
        <v>2.8593266798555201</v>
      </c>
      <c r="BJ205" s="6">
        <f>_xll.SNL.Clients.Office.Excel.Functions.SPG($D205, BJ$1, $F205, "Options: Curr=USD, Mag=Actuals")</f>
        <v>0.536192371254547</v>
      </c>
      <c r="BK205" s="6">
        <f>_xll.SNL.Clients.Office.Excel.Functions.SPG($D205, BK$1, $F205, "Options: Curr=USD, Mag=Actuals")</f>
        <v>0.99155239680366403</v>
      </c>
      <c r="BL205" s="6">
        <f>_xll.SNL.Clients.Office.Excel.Functions.SPG($D205, BL$1, $F205, "Options: Curr=USD, Mag=Actuals")</f>
        <v>2.4678348158194301</v>
      </c>
      <c r="BM205" s="6">
        <f>_xll.SNL.Clients.Office.Excel.Functions.SPG($D205, BM$1, $F205, "Options: Curr=USD, Mag=Actuals")</f>
        <v>1.80378567675757</v>
      </c>
      <c r="BN205" s="6">
        <f>_xll.SNL.Clients.Office.Excel.Functions.SPG($D205, BN$1, $F205, "Options: Curr=USD, Mag=Actuals")</f>
        <v>1.7048596591860601</v>
      </c>
      <c r="BO205" s="6">
        <f>_xll.SNL.Clients.Office.Excel.Functions.SPG($D205, BO$1, $F205, "Options: Curr=USD, Mag=Actuals")</f>
        <v>82.654137976287103</v>
      </c>
      <c r="BP205" s="6">
        <f>_xll.SNL.Clients.Office.Excel.Functions.SPG($D205, BP$1, $F205, "Options: Curr=USD, Mag=Actuals")</f>
        <v>15.499634423634699</v>
      </c>
      <c r="BQ205" s="6">
        <f>_xll.SNL.Clients.Office.Excel.Functions.SPG($D205, BQ$1, $F205, "Options: Curr=USD, Mag=Actuals")</f>
        <v>28.662660056831701</v>
      </c>
      <c r="BR205" s="6">
        <f>_xll.SNL.Clients.Office.Excel.Functions.SPG($D205, BR$1, $F205, "Options: Curr=USD, Mag=Actuals")</f>
        <v>13.146982029038501</v>
      </c>
      <c r="BS205" s="6">
        <f>_xll.SNL.Clients.Office.Excel.Functions.SPG($D205, BS$1, $F205, "Options: Curr=USD, Mag=Actuals")</f>
        <v>14.040395236487001</v>
      </c>
      <c r="BT205" s="6">
        <f>_xll.SNL.Clients.Office.Excel.Functions.SPG($D205, BT$1, $F205, "Options: Curr=USD, Mag=Actuals")</f>
        <v>17.952659030390699</v>
      </c>
      <c r="BU205" s="6">
        <f>_xll.SNL.Clients.Office.Excel.Functions.SPG($D205, BU$1, $F205, "Options: Curr=USD, Mag=Actuals")</f>
        <v>7.6955178256864896</v>
      </c>
      <c r="BV205" s="6">
        <f>_xll.SNL.Clients.Office.Excel.Functions.SPG($D205, BV$1, $F205, "Options: Curr=USD, Mag=Actuals")</f>
        <v>810448039035.94727</v>
      </c>
      <c r="BW205" s="6">
        <f>_xll.SNL.Clients.Office.Excel.Functions.SPG($D205, BW$1, $F205, "Options: Curr=USD, Mag=Actuals")</f>
        <v>143186901521.66858</v>
      </c>
      <c r="BX205" s="6">
        <f>_xll.SNL.Clients.Office.Excel.Functions.SPG($D205, BX$1, $F205, "Options: Curr=USD, Mag=Actuals")</f>
        <v>953634940557.61597</v>
      </c>
      <c r="BY205" s="6">
        <f>_xll.SNL.Clients.Office.Excel.Functions.SPG($D205, BY$1, $F205, "Options: Curr=USD, Mag=Actuals")</f>
        <v>58.437076791946801</v>
      </c>
      <c r="BZ205" s="6">
        <f>_xll.SNL.Clients.Office.Excel.Functions.SPG($D205, BZ$1, $F205, "Options: Curr=USD, Mag=Actuals")</f>
        <v>45869494704.480385</v>
      </c>
      <c r="CA205" s="6" t="str">
        <f>_xll.SNL.Clients.Office.Excel.Functions.SPG($D205, CA$1, $F205, "Options: Curr=USD, Mag=Actuals")</f>
        <v>Nonperforming Loans</v>
      </c>
      <c r="CB205" s="6">
        <f>_xll.SNL.Clients.Office.Excel.Functions.SPG($D205, CB$1, $F205, "Options: Curr=USD, Mag=Actuals")</f>
        <v>1.3630938411506399</v>
      </c>
      <c r="CC205" s="6">
        <f>_xll.SNL.Clients.Office.Excel.Functions.SPG($D205, CC$1, $F205, "Options: Curr=USD, Mag=Actuals")</f>
        <v>8.2796260045463903</v>
      </c>
      <c r="CD205" s="6">
        <f>_xll.SNL.Clients.Office.Excel.Functions.SPG($D205, CD$1, $F205, "Options: Curr=USD, Mag=Actuals")</f>
        <v>0.63008793574768396</v>
      </c>
      <c r="CE205" s="6">
        <f>_xll.SNL.Clients.Office.Excel.Functions.SPG($D205, CE$1, $F205, "Options: Curr=USD, Mag=Actuals")</f>
        <v>25.655359351858301</v>
      </c>
      <c r="CF205" s="6">
        <f>_xll.SNL.Clients.Office.Excel.Functions.SPG($D205, CF$1, $F205, "Options: Curr=USD, Mag=Actuals")</f>
        <v>3.2614032587923698</v>
      </c>
      <c r="CG205" s="6">
        <f>_xll.SNL.Clients.Office.Excel.Functions.SPG($D205, CG$1, $F205, "Options: Curr=USD, Mag=Actuals")</f>
        <v>1.4523010185610701</v>
      </c>
    </row>
    <row r="206" spans="1:85" x14ac:dyDescent="0.3">
      <c r="A206" s="10" t="s">
        <v>86</v>
      </c>
      <c r="B206" s="10" t="s">
        <v>85</v>
      </c>
      <c r="C206" s="10" t="s">
        <v>3</v>
      </c>
      <c r="D206">
        <v>4041896</v>
      </c>
      <c r="E206" s="10" t="s">
        <v>29</v>
      </c>
      <c r="F206" s="10" t="s">
        <v>6</v>
      </c>
      <c r="G206">
        <v>-111.04</v>
      </c>
      <c r="H206">
        <v>387.4</v>
      </c>
      <c r="I206">
        <v>498.44</v>
      </c>
      <c r="J206">
        <v>5963.14</v>
      </c>
      <c r="K206">
        <v>23795.86</v>
      </c>
      <c r="L206">
        <v>1.89</v>
      </c>
      <c r="M206">
        <v>10055.129999999999</v>
      </c>
      <c r="N206">
        <v>250.6</v>
      </c>
      <c r="O206">
        <v>5.42</v>
      </c>
      <c r="P206">
        <v>3.61</v>
      </c>
      <c r="Q206">
        <v>1</v>
      </c>
      <c r="R206">
        <v>1</v>
      </c>
      <c r="S206" t="str">
        <f>_xll.SNL.Clients.Office.Excel.Functions.SPG(D206, S$1, F206, "Options: Curr=USD, Mag=Actuals")</f>
        <v>Citigroup Inc. (NYSE:C)</v>
      </c>
      <c r="T206" t="str">
        <f>_xll.SNL.Clients.Office.Excel.Functions.SPG($D206, T$1, $F206, "Options: Curr=USD, Mag=Actuals")</f>
        <v>Citigroup Inc.</v>
      </c>
      <c r="U206" s="6">
        <f>_xll.SNL.Clients.Office.Excel.Functions.SPG($D206, U$1, $F206, "Options: Curr=USD, Mag=Actuals")</f>
        <v>0</v>
      </c>
      <c r="V206" t="str">
        <f>_xll.SNL.Clients.Office.Excel.Functions.SPG($D206, V$1, $F206, "Options: Curr=USD, Mag=Actuals")</f>
        <v>NYSE:C</v>
      </c>
      <c r="W206" t="str">
        <f>_xll.SNL.Clients.Office.Excel.Functions.SPG($D206, W$1, $F206, "Options: Curr=USD, Mag=Actuals")</f>
        <v>Bank</v>
      </c>
      <c r="X206" s="6">
        <f>_xll.SNL.Clients.Office.Excel.Functions.SPG($D206, X$1, $F206, "Options: Curr=USD, Mag=Actuals")</f>
        <v>5061000000</v>
      </c>
      <c r="Y206" s="6">
        <f>_xll.SNL.Clients.Office.Excel.Functions.SPG($D206, Y$1, $F206, "Options: Curr=USD, Mag=Actuals")</f>
        <v>0</v>
      </c>
      <c r="Z206" s="6">
        <f>_xll.SNL.Clients.Office.Excel.Functions.SPG($D206, Z$1, $F206, "Options: Curr=USD, Mag=Actuals")</f>
        <v>0</v>
      </c>
      <c r="AA206" s="6">
        <f>_xll.SNL.Clients.Office.Excel.Functions.SPG($D206, AA$1, $F206, "Options: Curr=USD, Mag=Actuals")</f>
        <v>387000000</v>
      </c>
      <c r="AB206" s="6">
        <f>_xll.SNL.Clients.Office.Excel.Functions.SPG($D206, AB$1, $F206, "Options: Curr=USD, Mag=Actuals")</f>
        <v>1.34</v>
      </c>
      <c r="AC206" s="6">
        <f>_xll.SNL.Clients.Office.Excel.Functions.SPG($D206, AC$1, $F206, "Options: Curr=USD, Mag=Actuals")</f>
        <v>0</v>
      </c>
      <c r="AD206" s="6">
        <f>_xll.SNL.Clients.Office.Excel.Functions.SPG($D206, AD$1, $F206, "Options: Curr=USD, Mag=Actuals")</f>
        <v>0</v>
      </c>
      <c r="AE206" s="6">
        <f>_xll.SNL.Clients.Office.Excel.Functions.SPG($D206, AE$1, $F206, "Options: Curr=USD, Mag=Actuals")</f>
        <v>0</v>
      </c>
      <c r="AF206" s="6">
        <f>_xll.SNL.Clients.Office.Excel.Functions.SPG($D206, AF$1, $F206, "Options: Curr=USD, Mag=Actuals")</f>
        <v>0</v>
      </c>
      <c r="AG206" s="6">
        <f>_xll.SNL.Clients.Office.Excel.Functions.SPG($D206, AG$1, $F206, "Options: Curr=USD, Mag=Actuals")</f>
        <v>0</v>
      </c>
      <c r="AH206" s="6">
        <f>_xll.SNL.Clients.Office.Excel.Functions.SPG($D206, AH$1, $F206, "Options: Curr=USD, Mag=Actuals")</f>
        <v>0</v>
      </c>
      <c r="AI206" s="6">
        <f>_xll.SNL.Clients.Office.Excel.Functions.SPG($D206, AI$1, $F206, "Options: Curr=USD, Mag=Actuals")</f>
        <v>33238</v>
      </c>
      <c r="AJ206" s="6" t="str">
        <f>_xll.SNL.Clients.Office.Excel.Functions.SPG($D206, AJ$1, $F206, "Options: Curr=USD, Mag=Actuals")</f>
        <v>#INVALID FUNCTION PARAMETER</v>
      </c>
      <c r="AK206" s="6" t="str">
        <f>_xll.SNL.Clients.Office.Excel.Functions.SPG($D206, AK$1, $F206, "Options: Curr=USD, Mag=Actuals")</f>
        <v>#INVALID FUNCTION PARAMETER</v>
      </c>
      <c r="AL206" s="6" t="str">
        <f>_xll.SNL.Clients.Office.Excel.Functions.SPG($D206, AL$1, $F206, "Options: Curr=USD, Mag=Actuals")</f>
        <v>#INVALID FUNCTION PARAMETER</v>
      </c>
      <c r="AM206" s="6" t="str">
        <f>_xll.SNL.Clients.Office.Excel.Functions.SPG($D206, AM$1, $F206, "Options: Curr=USD, Mag=Actuals")</f>
        <v>#INVALID FUNCTION PARAMETER</v>
      </c>
      <c r="AN206" s="6">
        <f>_xll.SNL.Clients.Office.Excel.Functions.SPG($D206, AN$1, $F206, "Options: Curr=USD, Mag=Actuals")</f>
        <v>0</v>
      </c>
      <c r="AO206" s="6">
        <f>_xll.SNL.Clients.Office.Excel.Functions.SPG($D206, AO$1, $F206, "Options: Curr=USD, Mag=Actuals")</f>
        <v>0</v>
      </c>
      <c r="AP206" s="6">
        <f>_xll.SNL.Clients.Office.Excel.Functions.SPG($D206, AP$1, $F206, "Options: Curr=USD, Mag=Actuals")</f>
        <v>0</v>
      </c>
      <c r="AQ206" s="6">
        <f>_xll.SNL.Clients.Office.Excel.Functions.SPG($D206, AQ$1, $F206, "Options: Curr=USD, Mag=Actuals")</f>
        <v>0</v>
      </c>
      <c r="AR206" s="6">
        <f>_xll.SNL.Clients.Office.Excel.Functions.SPG($D206, AR$1, $F206, "Options: Curr=USD, Mag=Actuals")</f>
        <v>0</v>
      </c>
      <c r="AS206" s="6">
        <f>_xll.SNL.Clients.Office.Excel.Functions.SPG($D206, AS$1, $F206, "Options: Curr=USD, Mag=Actuals")</f>
        <v>0</v>
      </c>
      <c r="AT206" s="6">
        <f>_xll.SNL.Clients.Office.Excel.Functions.SPG($D206, AT$1, $F206, "Options: Curr=USD, Mag=Actuals")</f>
        <v>0</v>
      </c>
      <c r="AU206" s="6">
        <f>_xll.SNL.Clients.Office.Excel.Functions.SPG($D206, AU$1, $F206, "Options: Curr=USD, Mag=Actuals")</f>
        <v>0</v>
      </c>
      <c r="AV206" s="6">
        <f>_xll.SNL.Clients.Office.Excel.Functions.SPG($D206, AV$1, $F206, "Options: Curr=USD, Mag=Actuals")</f>
        <v>0</v>
      </c>
      <c r="AW206" s="6">
        <f>_xll.SNL.Clients.Office.Excel.Functions.SPG($D206, AW$1, $F206, "Options: Curr=USD, Mag=Actuals")</f>
        <v>0</v>
      </c>
      <c r="AX206" s="6">
        <f>_xll.SNL.Clients.Office.Excel.Functions.SPG($D206, AX$1, $F206, "Options: Curr=USD, Mag=Actuals")</f>
        <v>0</v>
      </c>
      <c r="AY206" s="6">
        <f>_xll.SNL.Clients.Office.Excel.Functions.SPG($D206, AY$1, $F206, "Options: Curr=USD, Mag=Actuals")</f>
        <v>0</v>
      </c>
      <c r="AZ206" s="6">
        <f>_xll.SNL.Clients.Office.Excel.Functions.SPG($D206, AZ$1, $F206, "Options: Curr=USD, Mag=Actuals")</f>
        <v>0</v>
      </c>
      <c r="BA206" s="6">
        <f>_xll.SNL.Clients.Office.Excel.Functions.SPG($D206, BA$1, $F206, "Options: Curr=USD, Mag=Actuals")</f>
        <v>0</v>
      </c>
      <c r="BB206" s="6">
        <f>_xll.SNL.Clients.Office.Excel.Functions.SPG($D206, BB$1, $F206, "Options: Curr=USD, Mag=Actuals")</f>
        <v>0</v>
      </c>
      <c r="BC206" s="6">
        <f>_xll.SNL.Clients.Office.Excel.Functions.SPG($D206, BC$1, $F206, "Options: Curr=USD, Mag=Actuals")</f>
        <v>0</v>
      </c>
      <c r="BD206" s="6">
        <f>_xll.SNL.Clients.Office.Excel.Functions.SPG($D206, BD$1, $F206, "Options: Curr=USD, Mag=Actuals")</f>
        <v>0</v>
      </c>
      <c r="BE206" s="6">
        <f>_xll.SNL.Clients.Office.Excel.Functions.SPG($D206, BE$1, $F206, "Options: Curr=USD, Mag=Actuals")</f>
        <v>0</v>
      </c>
      <c r="BF206" s="6">
        <f>_xll.SNL.Clients.Office.Excel.Functions.SPG($D206, BF$1, $F206, "Options: Curr=USD, Mag=Actuals")</f>
        <v>0</v>
      </c>
      <c r="BG206" s="6">
        <f>_xll.SNL.Clients.Office.Excel.Functions.SPG($D206, BG$1, $F206, "Options: Curr=USD, Mag=Actuals")</f>
        <v>0</v>
      </c>
      <c r="BH206" s="6">
        <f>_xll.SNL.Clients.Office.Excel.Functions.SPG($D206, BH$1, $F206, "Options: Curr=USD, Mag=Actuals")</f>
        <v>0</v>
      </c>
      <c r="BI206" s="6">
        <f>_xll.SNL.Clients.Office.Excel.Functions.SPG($D206, BI$1, $F206, "Options: Curr=USD, Mag=Actuals")</f>
        <v>0</v>
      </c>
      <c r="BJ206" s="6">
        <f>_xll.SNL.Clients.Office.Excel.Functions.SPG($D206, BJ$1, $F206, "Options: Curr=USD, Mag=Actuals")</f>
        <v>0</v>
      </c>
      <c r="BK206" s="6">
        <f>_xll.SNL.Clients.Office.Excel.Functions.SPG($D206, BK$1, $F206, "Options: Curr=USD, Mag=Actuals")</f>
        <v>0</v>
      </c>
      <c r="BL206" s="6">
        <f>_xll.SNL.Clients.Office.Excel.Functions.SPG($D206, BL$1, $F206, "Options: Curr=USD, Mag=Actuals")</f>
        <v>0</v>
      </c>
      <c r="BM206" s="6">
        <f>_xll.SNL.Clients.Office.Excel.Functions.SPG($D206, BM$1, $F206, "Options: Curr=USD, Mag=Actuals")</f>
        <v>0</v>
      </c>
      <c r="BN206" s="6">
        <f>_xll.SNL.Clients.Office.Excel.Functions.SPG($D206, BN$1, $F206, "Options: Curr=USD, Mag=Actuals")</f>
        <v>0</v>
      </c>
      <c r="BO206" s="6">
        <f>_xll.SNL.Clients.Office.Excel.Functions.SPG($D206, BO$1, $F206, "Options: Curr=USD, Mag=Actuals")</f>
        <v>0</v>
      </c>
      <c r="BP206" s="6">
        <f>_xll.SNL.Clients.Office.Excel.Functions.SPG($D206, BP$1, $F206, "Options: Curr=USD, Mag=Actuals")</f>
        <v>0</v>
      </c>
      <c r="BQ206" s="6">
        <f>_xll.SNL.Clients.Office.Excel.Functions.SPG($D206, BQ$1, $F206, "Options: Curr=USD, Mag=Actuals")</f>
        <v>0</v>
      </c>
      <c r="BR206" s="6">
        <f>_xll.SNL.Clients.Office.Excel.Functions.SPG($D206, BR$1, $F206, "Options: Curr=USD, Mag=Actuals")</f>
        <v>0</v>
      </c>
      <c r="BS206" s="6">
        <f>_xll.SNL.Clients.Office.Excel.Functions.SPG($D206, BS$1, $F206, "Options: Curr=USD, Mag=Actuals")</f>
        <v>0</v>
      </c>
      <c r="BT206" s="6">
        <f>_xll.SNL.Clients.Office.Excel.Functions.SPG($D206, BT$1, $F206, "Options: Curr=USD, Mag=Actuals")</f>
        <v>0</v>
      </c>
      <c r="BU206" s="6">
        <f>_xll.SNL.Clients.Office.Excel.Functions.SPG($D206, BU$1, $F206, "Options: Curr=USD, Mag=Actuals")</f>
        <v>0</v>
      </c>
      <c r="BV206" s="6">
        <f>_xll.SNL.Clients.Office.Excel.Functions.SPG($D206, BV$1, $F206, "Options: Curr=USD, Mag=Actuals")</f>
        <v>0</v>
      </c>
      <c r="BW206" s="6">
        <f>_xll.SNL.Clients.Office.Excel.Functions.SPG($D206, BW$1, $F206, "Options: Curr=USD, Mag=Actuals")</f>
        <v>0</v>
      </c>
      <c r="BX206" s="6">
        <f>_xll.SNL.Clients.Office.Excel.Functions.SPG($D206, BX$1, $F206, "Options: Curr=USD, Mag=Actuals")</f>
        <v>0</v>
      </c>
      <c r="BY206" s="6">
        <f>_xll.SNL.Clients.Office.Excel.Functions.SPG($D206, BY$1, $F206, "Options: Curr=USD, Mag=Actuals")</f>
        <v>0</v>
      </c>
      <c r="BZ206" s="6">
        <f>_xll.SNL.Clients.Office.Excel.Functions.SPG($D206, BZ$1, $F206, "Options: Curr=USD, Mag=Actuals")</f>
        <v>0</v>
      </c>
      <c r="CA206" s="6" t="str">
        <f>_xll.SNL.Clients.Office.Excel.Functions.SPG($D206, CA$1, $F206, "Options: Curr=USD, Mag=Actuals")</f>
        <v>Nonperforming Loans</v>
      </c>
      <c r="CB206" s="6">
        <f>_xll.SNL.Clients.Office.Excel.Functions.SPG($D206, CB$1, $F206, "Options: Curr=USD, Mag=Actuals")</f>
        <v>0</v>
      </c>
      <c r="CC206" s="6">
        <f>_xll.SNL.Clients.Office.Excel.Functions.SPG($D206, CC$1, $F206, "Options: Curr=USD, Mag=Actuals")</f>
        <v>0</v>
      </c>
      <c r="CD206" s="6">
        <f>_xll.SNL.Clients.Office.Excel.Functions.SPG($D206, CD$1, $F206, "Options: Curr=USD, Mag=Actuals")</f>
        <v>0</v>
      </c>
      <c r="CE206" s="6">
        <f>_xll.SNL.Clients.Office.Excel.Functions.SPG($D206, CE$1, $F206, "Options: Curr=USD, Mag=Actuals")</f>
        <v>0</v>
      </c>
      <c r="CF206" s="6">
        <f>_xll.SNL.Clients.Office.Excel.Functions.SPG($D206, CF$1, $F206, "Options: Curr=USD, Mag=Actuals")</f>
        <v>0</v>
      </c>
      <c r="CG206" s="6">
        <f>_xll.SNL.Clients.Office.Excel.Functions.SPG($D206, CG$1, $F206, "Options: Curr=USD, Mag=Actuals")</f>
        <v>0</v>
      </c>
    </row>
    <row r="207" spans="1:85" x14ac:dyDescent="0.3">
      <c r="A207" s="10" t="s">
        <v>86</v>
      </c>
      <c r="B207" s="10" t="s">
        <v>85</v>
      </c>
      <c r="C207" s="10" t="s">
        <v>3</v>
      </c>
      <c r="D207">
        <v>4041896</v>
      </c>
      <c r="E207" s="10" t="s">
        <v>29</v>
      </c>
      <c r="F207" s="10" t="s">
        <v>50</v>
      </c>
      <c r="G207">
        <v>-76.94</v>
      </c>
      <c r="H207">
        <v>414.08</v>
      </c>
      <c r="I207">
        <v>491.02</v>
      </c>
      <c r="J207">
        <v>6158.13</v>
      </c>
      <c r="K207">
        <v>24249.74</v>
      </c>
      <c r="L207">
        <v>-0.11</v>
      </c>
      <c r="M207">
        <v>10044.24</v>
      </c>
      <c r="N207">
        <v>253.95</v>
      </c>
      <c r="O207">
        <v>4.22</v>
      </c>
      <c r="P207">
        <v>0.22</v>
      </c>
      <c r="Q207">
        <v>1</v>
      </c>
      <c r="R207">
        <v>1</v>
      </c>
      <c r="S207" t="str">
        <f>_xll.SNL.Clients.Office.Excel.Functions.SPG(D207, S$1, F207, "Options: Curr=USD, Mag=Actuals")</f>
        <v>Citigroup Inc. (NYSE:C)</v>
      </c>
      <c r="T207" t="str">
        <f>_xll.SNL.Clients.Office.Excel.Functions.SPG($D207, T$1, $F207, "Options: Curr=USD, Mag=Actuals")</f>
        <v>Citigroup Inc.</v>
      </c>
      <c r="U207" s="6">
        <f>_xll.SNL.Clients.Office.Excel.Functions.SPG($D207, U$1, $F207, "Options: Curr=USD, Mag=Actuals")</f>
        <v>21561000000</v>
      </c>
      <c r="V207" t="str">
        <f>_xll.SNL.Clients.Office.Excel.Functions.SPG($D207, V$1, $F207, "Options: Curr=USD, Mag=Actuals")</f>
        <v>NYSE:C</v>
      </c>
      <c r="W207" t="str">
        <f>_xll.SNL.Clients.Office.Excel.Functions.SPG($D207, W$1, $F207, "Options: Curr=USD, Mag=Actuals")</f>
        <v>Bank</v>
      </c>
      <c r="X207" s="6">
        <f>_xll.SNL.Clients.Office.Excel.Functions.SPG($D207, X$1, $F207, "Options: Curr=USD, Mag=Actuals")</f>
        <v>5630000000</v>
      </c>
      <c r="Y207" s="6">
        <f>_xll.SNL.Clients.Office.Excel.Functions.SPG($D207, Y$1, $F207, "Options: Curr=USD, Mag=Actuals")</f>
        <v>0</v>
      </c>
      <c r="Z207" s="6">
        <f>_xll.SNL.Clients.Office.Excel.Functions.SPG($D207, Z$1, $F207, "Options: Curr=USD, Mag=Actuals")</f>
        <v>0</v>
      </c>
      <c r="AA207" s="6">
        <f>_xll.SNL.Clients.Office.Excel.Functions.SPG($D207, AA$1, $F207, "Options: Curr=USD, Mag=Actuals")</f>
        <v>504000000</v>
      </c>
      <c r="AB207" s="6">
        <f>_xll.SNL.Clients.Office.Excel.Functions.SPG($D207, AB$1, $F207, "Options: Curr=USD, Mag=Actuals")</f>
        <v>1.7629999999999999</v>
      </c>
      <c r="AC207" s="6">
        <f>_xll.SNL.Clients.Office.Excel.Functions.SPG($D207, AC$1, $F207, "Options: Curr=USD, Mag=Actuals")</f>
        <v>31.552399999999999</v>
      </c>
      <c r="AD207" s="6">
        <f>_xll.SNL.Clients.Office.Excel.Functions.SPG($D207, AD$1, $F207, "Options: Curr=USD, Mag=Actuals")</f>
        <v>0</v>
      </c>
      <c r="AE207" s="6">
        <f>_xll.SNL.Clients.Office.Excel.Functions.SPG($D207, AE$1, $F207, "Options: Curr=USD, Mag=Actuals")</f>
        <v>0</v>
      </c>
      <c r="AF207" s="6">
        <f>_xll.SNL.Clients.Office.Excel.Functions.SPG($D207, AF$1, $F207, "Options: Curr=USD, Mag=Actuals")</f>
        <v>21561000000</v>
      </c>
      <c r="AG207" s="6">
        <f>_xll.SNL.Clients.Office.Excel.Functions.SPG($D207, AG$1, $F207, "Options: Curr=USD, Mag=Actuals")</f>
        <v>11278000000</v>
      </c>
      <c r="AH207" s="6">
        <f>_xll.SNL.Clients.Office.Excel.Functions.SPG($D207, AH$1, $F207, "Options: Curr=USD, Mag=Actuals")</f>
        <v>3280000000</v>
      </c>
      <c r="AI207" s="6">
        <f>_xll.SNL.Clients.Office.Excel.Functions.SPG($D207, AI$1, $F207, "Options: Curr=USD, Mag=Actuals")</f>
        <v>33603</v>
      </c>
      <c r="AJ207" s="6" t="str">
        <f>_xll.SNL.Clients.Office.Excel.Functions.SPG($D207, AJ$1, $F207, "Options: Curr=USD, Mag=Actuals")</f>
        <v>#INVALID FUNCTION PARAMETER</v>
      </c>
      <c r="AK207" s="6" t="str">
        <f>_xll.SNL.Clients.Office.Excel.Functions.SPG($D207, AK$1, $F207, "Options: Curr=USD, Mag=Actuals")</f>
        <v>#INVALID FUNCTION PARAMETER</v>
      </c>
      <c r="AL207" s="6" t="str">
        <f>_xll.SNL.Clients.Office.Excel.Functions.SPG($D207, AL$1, $F207, "Options: Curr=USD, Mag=Actuals")</f>
        <v>#INVALID FUNCTION PARAMETER</v>
      </c>
      <c r="AM207" s="6" t="str">
        <f>_xll.SNL.Clients.Office.Excel.Functions.SPG($D207, AM$1, $F207, "Options: Curr=USD, Mag=Actuals")</f>
        <v>#INVALID FUNCTION PARAMETER</v>
      </c>
      <c r="AN207" s="6">
        <f>_xll.SNL.Clients.Office.Excel.Functions.SPG($D207, AN$1, $F207, "Options: Curr=USD, Mag=Actuals")</f>
        <v>0</v>
      </c>
      <c r="AO207" s="6">
        <f>_xll.SNL.Clients.Office.Excel.Functions.SPG($D207, AO$1, $F207, "Options: Curr=USD, Mag=Actuals")</f>
        <v>0</v>
      </c>
      <c r="AP207" s="6">
        <f>_xll.SNL.Clients.Office.Excel.Functions.SPG($D207, AP$1, $F207, "Options: Curr=USD, Mag=Actuals")</f>
        <v>0</v>
      </c>
      <c r="AQ207" s="6">
        <f>_xll.SNL.Clients.Office.Excel.Functions.SPG($D207, AQ$1, $F207, "Options: Curr=USD, Mag=Actuals")</f>
        <v>0</v>
      </c>
      <c r="AR207" s="6">
        <f>_xll.SNL.Clients.Office.Excel.Functions.SPG($D207, AR$1, $F207, "Options: Curr=USD, Mag=Actuals")</f>
        <v>0</v>
      </c>
      <c r="AS207" s="6">
        <f>_xll.SNL.Clients.Office.Excel.Functions.SPG($D207, AS$1, $F207, "Options: Curr=USD, Mag=Actuals")</f>
        <v>0</v>
      </c>
      <c r="AT207" s="6">
        <f>_xll.SNL.Clients.Office.Excel.Functions.SPG($D207, AT$1, $F207, "Options: Curr=USD, Mag=Actuals")</f>
        <v>0</v>
      </c>
      <c r="AU207" s="6">
        <f>_xll.SNL.Clients.Office.Excel.Functions.SPG($D207, AU$1, $F207, "Options: Curr=USD, Mag=Actuals")</f>
        <v>0</v>
      </c>
      <c r="AV207" s="6">
        <f>_xll.SNL.Clients.Office.Excel.Functions.SPG($D207, AV$1, $F207, "Options: Curr=USD, Mag=Actuals")</f>
        <v>0</v>
      </c>
      <c r="AW207" s="6">
        <f>_xll.SNL.Clients.Office.Excel.Functions.SPG($D207, AW$1, $F207, "Options: Curr=USD, Mag=Actuals")</f>
        <v>0</v>
      </c>
      <c r="AX207" s="6">
        <f>_xll.SNL.Clients.Office.Excel.Functions.SPG($D207, AX$1, $F207, "Options: Curr=USD, Mag=Actuals")</f>
        <v>0</v>
      </c>
      <c r="AY207" s="6">
        <f>_xll.SNL.Clients.Office.Excel.Functions.SPG($D207, AY$1, $F207, "Options: Curr=USD, Mag=Actuals")</f>
        <v>0</v>
      </c>
      <c r="AZ207" s="6">
        <f>_xll.SNL.Clients.Office.Excel.Functions.SPG($D207, AZ$1, $F207, "Options: Curr=USD, Mag=Actuals")</f>
        <v>0</v>
      </c>
      <c r="BA207" s="6">
        <f>_xll.SNL.Clients.Office.Excel.Functions.SPG($D207, BA$1, $F207, "Options: Curr=USD, Mag=Actuals")</f>
        <v>0</v>
      </c>
      <c r="BB207" s="6">
        <f>_xll.SNL.Clients.Office.Excel.Functions.SPG($D207, BB$1, $F207, "Options: Curr=USD, Mag=Actuals")</f>
        <v>0</v>
      </c>
      <c r="BC207" s="6">
        <f>_xll.SNL.Clients.Office.Excel.Functions.SPG($D207, BC$1, $F207, "Options: Curr=USD, Mag=Actuals")</f>
        <v>0</v>
      </c>
      <c r="BD207" s="6">
        <f>_xll.SNL.Clients.Office.Excel.Functions.SPG($D207, BD$1, $F207, "Options: Curr=USD, Mag=Actuals")</f>
        <v>0</v>
      </c>
      <c r="BE207" s="6">
        <f>_xll.SNL.Clients.Office.Excel.Functions.SPG($D207, BE$1, $F207, "Options: Curr=USD, Mag=Actuals")</f>
        <v>0</v>
      </c>
      <c r="BF207" s="6">
        <f>_xll.SNL.Clients.Office.Excel.Functions.SPG($D207, BF$1, $F207, "Options: Curr=USD, Mag=Actuals")</f>
        <v>0</v>
      </c>
      <c r="BG207" s="6">
        <f>_xll.SNL.Clients.Office.Excel.Functions.SPG($D207, BG$1, $F207, "Options: Curr=USD, Mag=Actuals")</f>
        <v>0</v>
      </c>
      <c r="BH207" s="6">
        <f>_xll.SNL.Clients.Office.Excel.Functions.SPG($D207, BH$1, $F207, "Options: Curr=USD, Mag=Actuals")</f>
        <v>0</v>
      </c>
      <c r="BI207" s="6">
        <f>_xll.SNL.Clients.Office.Excel.Functions.SPG($D207, BI$1, $F207, "Options: Curr=USD, Mag=Actuals")</f>
        <v>0</v>
      </c>
      <c r="BJ207" s="6">
        <f>_xll.SNL.Clients.Office.Excel.Functions.SPG($D207, BJ$1, $F207, "Options: Curr=USD, Mag=Actuals")</f>
        <v>0</v>
      </c>
      <c r="BK207" s="6">
        <f>_xll.SNL.Clients.Office.Excel.Functions.SPG($D207, BK$1, $F207, "Options: Curr=USD, Mag=Actuals")</f>
        <v>0</v>
      </c>
      <c r="BL207" s="6">
        <f>_xll.SNL.Clients.Office.Excel.Functions.SPG($D207, BL$1, $F207, "Options: Curr=USD, Mag=Actuals")</f>
        <v>0</v>
      </c>
      <c r="BM207" s="6">
        <f>_xll.SNL.Clients.Office.Excel.Functions.SPG($D207, BM$1, $F207, "Options: Curr=USD, Mag=Actuals")</f>
        <v>0</v>
      </c>
      <c r="BN207" s="6">
        <f>_xll.SNL.Clients.Office.Excel.Functions.SPG($D207, BN$1, $F207, "Options: Curr=USD, Mag=Actuals")</f>
        <v>0</v>
      </c>
      <c r="BO207" s="6">
        <f>_xll.SNL.Clients.Office.Excel.Functions.SPG($D207, BO$1, $F207, "Options: Curr=USD, Mag=Actuals")</f>
        <v>0</v>
      </c>
      <c r="BP207" s="6">
        <f>_xll.SNL.Clients.Office.Excel.Functions.SPG($D207, BP$1, $F207, "Options: Curr=USD, Mag=Actuals")</f>
        <v>0</v>
      </c>
      <c r="BQ207" s="6">
        <f>_xll.SNL.Clients.Office.Excel.Functions.SPG($D207, BQ$1, $F207, "Options: Curr=USD, Mag=Actuals")</f>
        <v>0</v>
      </c>
      <c r="BR207" s="6">
        <f>_xll.SNL.Clients.Office.Excel.Functions.SPG($D207, BR$1, $F207, "Options: Curr=USD, Mag=Actuals")</f>
        <v>0</v>
      </c>
      <c r="BS207" s="6">
        <f>_xll.SNL.Clients.Office.Excel.Functions.SPG($D207, BS$1, $F207, "Options: Curr=USD, Mag=Actuals")</f>
        <v>0</v>
      </c>
      <c r="BT207" s="6">
        <f>_xll.SNL.Clients.Office.Excel.Functions.SPG($D207, BT$1, $F207, "Options: Curr=USD, Mag=Actuals")</f>
        <v>0</v>
      </c>
      <c r="BU207" s="6">
        <f>_xll.SNL.Clients.Office.Excel.Functions.SPG($D207, BU$1, $F207, "Options: Curr=USD, Mag=Actuals")</f>
        <v>0</v>
      </c>
      <c r="BV207" s="6">
        <f>_xll.SNL.Clients.Office.Excel.Functions.SPG($D207, BV$1, $F207, "Options: Curr=USD, Mag=Actuals")</f>
        <v>0</v>
      </c>
      <c r="BW207" s="6">
        <f>_xll.SNL.Clients.Office.Excel.Functions.SPG($D207, BW$1, $F207, "Options: Curr=USD, Mag=Actuals")</f>
        <v>0</v>
      </c>
      <c r="BX207" s="6">
        <f>_xll.SNL.Clients.Office.Excel.Functions.SPG($D207, BX$1, $F207, "Options: Curr=USD, Mag=Actuals")</f>
        <v>0</v>
      </c>
      <c r="BY207" s="6">
        <f>_xll.SNL.Clients.Office.Excel.Functions.SPG($D207, BY$1, $F207, "Options: Curr=USD, Mag=Actuals")</f>
        <v>0</v>
      </c>
      <c r="BZ207" s="6">
        <f>_xll.SNL.Clients.Office.Excel.Functions.SPG($D207, BZ$1, $F207, "Options: Curr=USD, Mag=Actuals")</f>
        <v>0</v>
      </c>
      <c r="CA207" s="6" t="str">
        <f>_xll.SNL.Clients.Office.Excel.Functions.SPG($D207, CA$1, $F207, "Options: Curr=USD, Mag=Actuals")</f>
        <v>Nonperforming Loans</v>
      </c>
      <c r="CB207" s="6">
        <f>_xll.SNL.Clients.Office.Excel.Functions.SPG($D207, CB$1, $F207, "Options: Curr=USD, Mag=Actuals")</f>
        <v>0</v>
      </c>
      <c r="CC207" s="6">
        <f>_xll.SNL.Clients.Office.Excel.Functions.SPG($D207, CC$1, $F207, "Options: Curr=USD, Mag=Actuals")</f>
        <v>0</v>
      </c>
      <c r="CD207" s="6">
        <f>_xll.SNL.Clients.Office.Excel.Functions.SPG($D207, CD$1, $F207, "Options: Curr=USD, Mag=Actuals")</f>
        <v>0</v>
      </c>
      <c r="CE207" s="6">
        <f>_xll.SNL.Clients.Office.Excel.Functions.SPG($D207, CE$1, $F207, "Options: Curr=USD, Mag=Actuals")</f>
        <v>0</v>
      </c>
      <c r="CF207" s="6">
        <f>_xll.SNL.Clients.Office.Excel.Functions.SPG($D207, CF$1, $F207, "Options: Curr=USD, Mag=Actuals")</f>
        <v>0</v>
      </c>
      <c r="CG207" s="6">
        <f>_xll.SNL.Clients.Office.Excel.Functions.SPG($D207, CG$1, $F207, "Options: Curr=USD, Mag=Actuals")</f>
        <v>0</v>
      </c>
    </row>
    <row r="208" spans="1:85" x14ac:dyDescent="0.3">
      <c r="A208" s="10" t="s">
        <v>86</v>
      </c>
      <c r="B208" s="10" t="s">
        <v>85</v>
      </c>
      <c r="C208" s="10" t="s">
        <v>3</v>
      </c>
      <c r="D208">
        <v>4041896</v>
      </c>
      <c r="E208" s="10" t="s">
        <v>29</v>
      </c>
      <c r="F208" s="10" t="s">
        <v>51</v>
      </c>
      <c r="G208">
        <v>-96.9</v>
      </c>
      <c r="H208">
        <v>439.63</v>
      </c>
      <c r="I208">
        <v>536.53</v>
      </c>
      <c r="J208">
        <v>6520.33</v>
      </c>
      <c r="K208">
        <v>25335.77</v>
      </c>
      <c r="L208">
        <v>3.52</v>
      </c>
      <c r="M208">
        <v>10398.049999999999</v>
      </c>
      <c r="N208">
        <v>257.36</v>
      </c>
      <c r="O208">
        <v>3.04</v>
      </c>
      <c r="P208">
        <v>0.56999999999999995</v>
      </c>
      <c r="Q208">
        <v>1</v>
      </c>
      <c r="R208">
        <v>1</v>
      </c>
      <c r="S208" t="str">
        <f>_xll.SNL.Clients.Office.Excel.Functions.SPG(D208, S$1, F208, "Options: Curr=USD, Mag=Actuals")</f>
        <v>Citigroup Inc. (NYSE:C)</v>
      </c>
      <c r="T208" t="str">
        <f>_xll.SNL.Clients.Office.Excel.Functions.SPG($D208, T$1, $F208, "Options: Curr=USD, Mag=Actuals")</f>
        <v>Citigroup Inc.</v>
      </c>
      <c r="U208" s="6">
        <f>_xll.SNL.Clients.Office.Excel.Functions.SPG($D208, U$1, $F208, "Options: Curr=USD, Mag=Actuals")</f>
        <v>24151000000</v>
      </c>
      <c r="V208" t="str">
        <f>_xll.SNL.Clients.Office.Excel.Functions.SPG($D208, V$1, $F208, "Options: Curr=USD, Mag=Actuals")</f>
        <v>NYSE:C</v>
      </c>
      <c r="W208" t="str">
        <f>_xll.SNL.Clients.Office.Excel.Functions.SPG($D208, W$1, $F208, "Options: Curr=USD, Mag=Actuals")</f>
        <v>Bank</v>
      </c>
      <c r="X208" s="6">
        <f>_xll.SNL.Clients.Office.Excel.Functions.SPG($D208, X$1, $F208, "Options: Curr=USD, Mag=Actuals")</f>
        <v>4474000000</v>
      </c>
      <c r="Y208" s="6">
        <f>_xll.SNL.Clients.Office.Excel.Functions.SPG($D208, Y$1, $F208, "Options: Curr=USD, Mag=Actuals")</f>
        <v>0</v>
      </c>
      <c r="Z208" s="6">
        <f>_xll.SNL.Clients.Office.Excel.Functions.SPG($D208, Z$1, $F208, "Options: Curr=USD, Mag=Actuals")</f>
        <v>0</v>
      </c>
      <c r="AA208" s="6">
        <f>_xll.SNL.Clients.Office.Excel.Functions.SPG($D208, AA$1, $F208, "Options: Curr=USD, Mag=Actuals")</f>
        <v>728000000</v>
      </c>
      <c r="AB208" s="6">
        <f>_xll.SNL.Clients.Office.Excel.Functions.SPG($D208, AB$1, $F208, "Options: Curr=USD, Mag=Actuals")</f>
        <v>2.72</v>
      </c>
      <c r="AC208" s="6">
        <f>_xll.SNL.Clients.Office.Excel.Functions.SPG($D208, AC$1, $F208, "Options: Curr=USD, Mag=Actuals")</f>
        <v>60.2866</v>
      </c>
      <c r="AD208" s="6">
        <f>_xll.SNL.Clients.Office.Excel.Functions.SPG($D208, AD$1, $F208, "Options: Curr=USD, Mag=Actuals")</f>
        <v>3.3079999999999998</v>
      </c>
      <c r="AE208" s="6">
        <f>_xll.SNL.Clients.Office.Excel.Functions.SPG($D208, AE$1, $F208, "Options: Curr=USD, Mag=Actuals")</f>
        <v>20.135999999999999</v>
      </c>
      <c r="AF208" s="6">
        <f>_xll.SNL.Clients.Office.Excel.Functions.SPG($D208, AF$1, $F208, "Options: Curr=USD, Mag=Actuals")</f>
        <v>24151000000</v>
      </c>
      <c r="AG208" s="6">
        <f>_xll.SNL.Clients.Office.Excel.Functions.SPG($D208, AG$1, $F208, "Options: Curr=USD, Mag=Actuals")</f>
        <v>11074000000</v>
      </c>
      <c r="AH208" s="6">
        <f>_xll.SNL.Clients.Office.Excel.Functions.SPG($D208, AH$1, $F208, "Options: Curr=USD, Mag=Actuals")</f>
        <v>4229000000</v>
      </c>
      <c r="AI208" s="6">
        <f>_xll.SNL.Clients.Office.Excel.Functions.SPG($D208, AI$1, $F208, "Options: Curr=USD, Mag=Actuals")</f>
        <v>33969</v>
      </c>
      <c r="AJ208" s="6" t="str">
        <f>_xll.SNL.Clients.Office.Excel.Functions.SPG($D208, AJ$1, $F208, "Options: Curr=USD, Mag=Actuals")</f>
        <v>#INVALID FUNCTION PARAMETER</v>
      </c>
      <c r="AK208" s="6" t="str">
        <f>_xll.SNL.Clients.Office.Excel.Functions.SPG($D208, AK$1, $F208, "Options: Curr=USD, Mag=Actuals")</f>
        <v>#INVALID FUNCTION PARAMETER</v>
      </c>
      <c r="AL208" s="6" t="str">
        <f>_xll.SNL.Clients.Office.Excel.Functions.SPG($D208, AL$1, $F208, "Options: Curr=USD, Mag=Actuals")</f>
        <v>#INVALID FUNCTION PARAMETER</v>
      </c>
      <c r="AM208" s="6" t="str">
        <f>_xll.SNL.Clients.Office.Excel.Functions.SPG($D208, AM$1, $F208, "Options: Curr=USD, Mag=Actuals")</f>
        <v>#INVALID FUNCTION PARAMETER</v>
      </c>
      <c r="AN208" s="6">
        <f>_xll.SNL.Clients.Office.Excel.Functions.SPG($D208, AN$1, $F208, "Options: Curr=USD, Mag=Actuals")</f>
        <v>0</v>
      </c>
      <c r="AO208" s="6">
        <f>_xll.SNL.Clients.Office.Excel.Functions.SPG($D208, AO$1, $F208, "Options: Curr=USD, Mag=Actuals")</f>
        <v>0</v>
      </c>
      <c r="AP208" s="6">
        <f>_xll.SNL.Clients.Office.Excel.Functions.SPG($D208, AP$1, $F208, "Options: Curr=USD, Mag=Actuals")</f>
        <v>0</v>
      </c>
      <c r="AQ208" s="6">
        <f>_xll.SNL.Clients.Office.Excel.Functions.SPG($D208, AQ$1, $F208, "Options: Curr=USD, Mag=Actuals")</f>
        <v>0</v>
      </c>
      <c r="AR208" s="6">
        <f>_xll.SNL.Clients.Office.Excel.Functions.SPG($D208, AR$1, $F208, "Options: Curr=USD, Mag=Actuals")</f>
        <v>0</v>
      </c>
      <c r="AS208" s="6">
        <f>_xll.SNL.Clients.Office.Excel.Functions.SPG($D208, AS$1, $F208, "Options: Curr=USD, Mag=Actuals")</f>
        <v>0</v>
      </c>
      <c r="AT208" s="6">
        <f>_xll.SNL.Clients.Office.Excel.Functions.SPG($D208, AT$1, $F208, "Options: Curr=USD, Mag=Actuals")</f>
        <v>0</v>
      </c>
      <c r="AU208" s="6">
        <f>_xll.SNL.Clients.Office.Excel.Functions.SPG($D208, AU$1, $F208, "Options: Curr=USD, Mag=Actuals")</f>
        <v>0</v>
      </c>
      <c r="AV208" s="6">
        <f>_xll.SNL.Clients.Office.Excel.Functions.SPG($D208, AV$1, $F208, "Options: Curr=USD, Mag=Actuals")</f>
        <v>0</v>
      </c>
      <c r="AW208" s="6">
        <f>_xll.SNL.Clients.Office.Excel.Functions.SPG($D208, AW$1, $F208, "Options: Curr=USD, Mag=Actuals")</f>
        <v>0</v>
      </c>
      <c r="AX208" s="6">
        <f>_xll.SNL.Clients.Office.Excel.Functions.SPG($D208, AX$1, $F208, "Options: Curr=USD, Mag=Actuals")</f>
        <v>0</v>
      </c>
      <c r="AY208" s="6">
        <f>_xll.SNL.Clients.Office.Excel.Functions.SPG($D208, AY$1, $F208, "Options: Curr=USD, Mag=Actuals")</f>
        <v>0</v>
      </c>
      <c r="AZ208" s="6">
        <f>_xll.SNL.Clients.Office.Excel.Functions.SPG($D208, AZ$1, $F208, "Options: Curr=USD, Mag=Actuals")</f>
        <v>0</v>
      </c>
      <c r="BA208" s="6">
        <f>_xll.SNL.Clients.Office.Excel.Functions.SPG($D208, BA$1, $F208, "Options: Curr=USD, Mag=Actuals")</f>
        <v>0</v>
      </c>
      <c r="BB208" s="6">
        <f>_xll.SNL.Clients.Office.Excel.Functions.SPG($D208, BB$1, $F208, "Options: Curr=USD, Mag=Actuals")</f>
        <v>0</v>
      </c>
      <c r="BC208" s="6">
        <f>_xll.SNL.Clients.Office.Excel.Functions.SPG($D208, BC$1, $F208, "Options: Curr=USD, Mag=Actuals")</f>
        <v>0</v>
      </c>
      <c r="BD208" s="6">
        <f>_xll.SNL.Clients.Office.Excel.Functions.SPG($D208, BD$1, $F208, "Options: Curr=USD, Mag=Actuals")</f>
        <v>0</v>
      </c>
      <c r="BE208" s="6">
        <f>_xll.SNL.Clients.Office.Excel.Functions.SPG($D208, BE$1, $F208, "Options: Curr=USD, Mag=Actuals")</f>
        <v>0</v>
      </c>
      <c r="BF208" s="6">
        <f>_xll.SNL.Clients.Office.Excel.Functions.SPG($D208, BF$1, $F208, "Options: Curr=USD, Mag=Actuals")</f>
        <v>0</v>
      </c>
      <c r="BG208" s="6">
        <f>_xll.SNL.Clients.Office.Excel.Functions.SPG($D208, BG$1, $F208, "Options: Curr=USD, Mag=Actuals")</f>
        <v>0</v>
      </c>
      <c r="BH208" s="6">
        <f>_xll.SNL.Clients.Office.Excel.Functions.SPG($D208, BH$1, $F208, "Options: Curr=USD, Mag=Actuals")</f>
        <v>0</v>
      </c>
      <c r="BI208" s="6">
        <f>_xll.SNL.Clients.Office.Excel.Functions.SPG($D208, BI$1, $F208, "Options: Curr=USD, Mag=Actuals")</f>
        <v>0</v>
      </c>
      <c r="BJ208" s="6">
        <f>_xll.SNL.Clients.Office.Excel.Functions.SPG($D208, BJ$1, $F208, "Options: Curr=USD, Mag=Actuals")</f>
        <v>0</v>
      </c>
      <c r="BK208" s="6">
        <f>_xll.SNL.Clients.Office.Excel.Functions.SPG($D208, BK$1, $F208, "Options: Curr=USD, Mag=Actuals")</f>
        <v>0</v>
      </c>
      <c r="BL208" s="6">
        <f>_xll.SNL.Clients.Office.Excel.Functions.SPG($D208, BL$1, $F208, "Options: Curr=USD, Mag=Actuals")</f>
        <v>0</v>
      </c>
      <c r="BM208" s="6">
        <f>_xll.SNL.Clients.Office.Excel.Functions.SPG($D208, BM$1, $F208, "Options: Curr=USD, Mag=Actuals")</f>
        <v>0</v>
      </c>
      <c r="BN208" s="6">
        <f>_xll.SNL.Clients.Office.Excel.Functions.SPG($D208, BN$1, $F208, "Options: Curr=USD, Mag=Actuals")</f>
        <v>0</v>
      </c>
      <c r="BO208" s="6">
        <f>_xll.SNL.Clients.Office.Excel.Functions.SPG($D208, BO$1, $F208, "Options: Curr=USD, Mag=Actuals")</f>
        <v>0</v>
      </c>
      <c r="BP208" s="6">
        <f>_xll.SNL.Clients.Office.Excel.Functions.SPG($D208, BP$1, $F208, "Options: Curr=USD, Mag=Actuals")</f>
        <v>0</v>
      </c>
      <c r="BQ208" s="6">
        <f>_xll.SNL.Clients.Office.Excel.Functions.SPG($D208, BQ$1, $F208, "Options: Curr=USD, Mag=Actuals")</f>
        <v>0</v>
      </c>
      <c r="BR208" s="6">
        <f>_xll.SNL.Clients.Office.Excel.Functions.SPG($D208, BR$1, $F208, "Options: Curr=USD, Mag=Actuals")</f>
        <v>0</v>
      </c>
      <c r="BS208" s="6">
        <f>_xll.SNL.Clients.Office.Excel.Functions.SPG($D208, BS$1, $F208, "Options: Curr=USD, Mag=Actuals")</f>
        <v>0</v>
      </c>
      <c r="BT208" s="6">
        <f>_xll.SNL.Clients.Office.Excel.Functions.SPG($D208, BT$1, $F208, "Options: Curr=USD, Mag=Actuals")</f>
        <v>0</v>
      </c>
      <c r="BU208" s="6">
        <f>_xll.SNL.Clients.Office.Excel.Functions.SPG($D208, BU$1, $F208, "Options: Curr=USD, Mag=Actuals")</f>
        <v>0</v>
      </c>
      <c r="BV208" s="6">
        <f>_xll.SNL.Clients.Office.Excel.Functions.SPG($D208, BV$1, $F208, "Options: Curr=USD, Mag=Actuals")</f>
        <v>0</v>
      </c>
      <c r="BW208" s="6">
        <f>_xll.SNL.Clients.Office.Excel.Functions.SPG($D208, BW$1, $F208, "Options: Curr=USD, Mag=Actuals")</f>
        <v>0</v>
      </c>
      <c r="BX208" s="6">
        <f>_xll.SNL.Clients.Office.Excel.Functions.SPG($D208, BX$1, $F208, "Options: Curr=USD, Mag=Actuals")</f>
        <v>0</v>
      </c>
      <c r="BY208" s="6">
        <f>_xll.SNL.Clients.Office.Excel.Functions.SPG($D208, BY$1, $F208, "Options: Curr=USD, Mag=Actuals")</f>
        <v>0</v>
      </c>
      <c r="BZ208" s="6">
        <f>_xll.SNL.Clients.Office.Excel.Functions.SPG($D208, BZ$1, $F208, "Options: Curr=USD, Mag=Actuals")</f>
        <v>0</v>
      </c>
      <c r="CA208" s="6" t="str">
        <f>_xll.SNL.Clients.Office.Excel.Functions.SPG($D208, CA$1, $F208, "Options: Curr=USD, Mag=Actuals")</f>
        <v>Nonperforming Loans</v>
      </c>
      <c r="CB208" s="6">
        <f>_xll.SNL.Clients.Office.Excel.Functions.SPG($D208, CB$1, $F208, "Options: Curr=USD, Mag=Actuals")</f>
        <v>0</v>
      </c>
      <c r="CC208" s="6">
        <f>_xll.SNL.Clients.Office.Excel.Functions.SPG($D208, CC$1, $F208, "Options: Curr=USD, Mag=Actuals")</f>
        <v>0</v>
      </c>
      <c r="CD208" s="6">
        <f>_xll.SNL.Clients.Office.Excel.Functions.SPG($D208, CD$1, $F208, "Options: Curr=USD, Mag=Actuals")</f>
        <v>0</v>
      </c>
      <c r="CE208" s="6">
        <f>_xll.SNL.Clients.Office.Excel.Functions.SPG($D208, CE$1, $F208, "Options: Curr=USD, Mag=Actuals")</f>
        <v>0</v>
      </c>
      <c r="CF208" s="6">
        <f>_xll.SNL.Clients.Office.Excel.Functions.SPG($D208, CF$1, $F208, "Options: Curr=USD, Mag=Actuals")</f>
        <v>0</v>
      </c>
      <c r="CG208" s="6">
        <f>_xll.SNL.Clients.Office.Excel.Functions.SPG($D208, CG$1, $F208, "Options: Curr=USD, Mag=Actuals")</f>
        <v>0</v>
      </c>
    </row>
    <row r="209" spans="1:85" x14ac:dyDescent="0.3">
      <c r="A209" s="10" t="s">
        <v>86</v>
      </c>
      <c r="B209" s="10" t="s">
        <v>85</v>
      </c>
      <c r="C209" s="10" t="s">
        <v>3</v>
      </c>
      <c r="D209">
        <v>4041896</v>
      </c>
      <c r="E209" s="10" t="s">
        <v>29</v>
      </c>
      <c r="F209" s="10" t="s">
        <v>52</v>
      </c>
      <c r="G209">
        <v>-132.44999999999999</v>
      </c>
      <c r="H209">
        <v>456.94</v>
      </c>
      <c r="I209">
        <v>589.39</v>
      </c>
      <c r="J209">
        <v>6858.56</v>
      </c>
      <c r="K209">
        <v>26309.46</v>
      </c>
      <c r="L209">
        <v>2.75</v>
      </c>
      <c r="M209">
        <v>10684.18</v>
      </c>
      <c r="N209">
        <v>260.69</v>
      </c>
      <c r="O209">
        <v>2.97</v>
      </c>
      <c r="P209">
        <v>1.47</v>
      </c>
      <c r="Q209">
        <v>1</v>
      </c>
      <c r="R209">
        <v>1</v>
      </c>
      <c r="S209" t="str">
        <f>_xll.SNL.Clients.Office.Excel.Functions.SPG(D209, S$1, F209, "Options: Curr=USD, Mag=Actuals")</f>
        <v>Citigroup Inc. (NYSE:C)</v>
      </c>
      <c r="T209" t="str">
        <f>_xll.SNL.Clients.Office.Excel.Functions.SPG($D209, T$1, $F209, "Options: Curr=USD, Mag=Actuals")</f>
        <v>Citigroup Inc.</v>
      </c>
      <c r="U209" s="6">
        <f>_xll.SNL.Clients.Office.Excel.Functions.SPG($D209, U$1, $F209, "Options: Curr=USD, Mag=Actuals")</f>
        <v>101290000000</v>
      </c>
      <c r="V209" t="str">
        <f>_xll.SNL.Clients.Office.Excel.Functions.SPG($D209, V$1, $F209, "Options: Curr=USD, Mag=Actuals")</f>
        <v>NYSE:C</v>
      </c>
      <c r="W209" t="str">
        <f>_xll.SNL.Clients.Office.Excel.Functions.SPG($D209, W$1, $F209, "Options: Curr=USD, Mag=Actuals")</f>
        <v>Bank</v>
      </c>
      <c r="X209" s="6">
        <f>_xll.SNL.Clients.Office.Excel.Functions.SPG($D209, X$1, $F209, "Options: Curr=USD, Mag=Actuals")</f>
        <v>5969000000</v>
      </c>
      <c r="Y209" s="6">
        <f>_xll.SNL.Clients.Office.Excel.Functions.SPG($D209, Y$1, $F209, "Options: Curr=USD, Mag=Actuals")</f>
        <v>0</v>
      </c>
      <c r="Z209" s="6">
        <f>_xll.SNL.Clients.Office.Excel.Functions.SPG($D209, Z$1, $F209, "Options: Curr=USD, Mag=Actuals")</f>
        <v>0</v>
      </c>
      <c r="AA209" s="6">
        <f>_xll.SNL.Clients.Office.Excel.Functions.SPG($D209, AA$1, $F209, "Options: Curr=USD, Mag=Actuals")</f>
        <v>938000000</v>
      </c>
      <c r="AB209" s="6">
        <f>_xll.SNL.Clients.Office.Excel.Functions.SPG($D209, AB$1, $F209, "Options: Curr=USD, Mag=Actuals")</f>
        <v>4.673</v>
      </c>
      <c r="AC209" s="6">
        <f>_xll.SNL.Clients.Office.Excel.Functions.SPG($D209, AC$1, $F209, "Options: Curr=USD, Mag=Actuals")</f>
        <v>71.923100000000005</v>
      </c>
      <c r="AD209" s="6">
        <f>_xll.SNL.Clients.Office.Excel.Functions.SPG($D209, AD$1, $F209, "Options: Curr=USD, Mag=Actuals")</f>
        <v>1.5509999999999999</v>
      </c>
      <c r="AE209" s="6">
        <f>_xll.SNL.Clients.Office.Excel.Functions.SPG($D209, AE$1, $F209, "Options: Curr=USD, Mag=Actuals")</f>
        <v>14.241</v>
      </c>
      <c r="AF209" s="6">
        <f>_xll.SNL.Clients.Office.Excel.Functions.SPG($D209, AF$1, $F209, "Options: Curr=USD, Mag=Actuals")</f>
        <v>101290000000</v>
      </c>
      <c r="AG209" s="6">
        <f>_xll.SNL.Clients.Office.Excel.Functions.SPG($D209, AG$1, $F209, "Options: Curr=USD, Mag=Actuals")</f>
        <v>23124000000</v>
      </c>
      <c r="AH209" s="6">
        <f>_xll.SNL.Clients.Office.Excel.Functions.SPG($D209, AH$1, $F209, "Options: Curr=USD, Mag=Actuals")</f>
        <v>9436000000</v>
      </c>
      <c r="AI209" s="6">
        <f>_xll.SNL.Clients.Office.Excel.Functions.SPG($D209, AI$1, $F209, "Options: Curr=USD, Mag=Actuals")</f>
        <v>34334</v>
      </c>
      <c r="AJ209" s="6" t="str">
        <f>_xll.SNL.Clients.Office.Excel.Functions.SPG($D209, AJ$1, $F209, "Options: Curr=USD, Mag=Actuals")</f>
        <v>#INVALID FUNCTION PARAMETER</v>
      </c>
      <c r="AK209" s="6" t="str">
        <f>_xll.SNL.Clients.Office.Excel.Functions.SPG($D209, AK$1, $F209, "Options: Curr=USD, Mag=Actuals")</f>
        <v>#INVALID FUNCTION PARAMETER</v>
      </c>
      <c r="AL209" s="6" t="str">
        <f>_xll.SNL.Clients.Office.Excel.Functions.SPG($D209, AL$1, $F209, "Options: Curr=USD, Mag=Actuals")</f>
        <v>#INVALID FUNCTION PARAMETER</v>
      </c>
      <c r="AM209" s="6" t="str">
        <f>_xll.SNL.Clients.Office.Excel.Functions.SPG($D209, AM$1, $F209, "Options: Curr=USD, Mag=Actuals")</f>
        <v>#INVALID FUNCTION PARAMETER</v>
      </c>
      <c r="AN209" s="6">
        <f>_xll.SNL.Clients.Office.Excel.Functions.SPG($D209, AN$1, $F209, "Options: Curr=USD, Mag=Actuals")</f>
        <v>0</v>
      </c>
      <c r="AO209" s="6">
        <f>_xll.SNL.Clients.Office.Excel.Functions.SPG($D209, AO$1, $F209, "Options: Curr=USD, Mag=Actuals")</f>
        <v>0</v>
      </c>
      <c r="AP209" s="6">
        <f>_xll.SNL.Clients.Office.Excel.Functions.SPG($D209, AP$1, $F209, "Options: Curr=USD, Mag=Actuals")</f>
        <v>0</v>
      </c>
      <c r="AQ209" s="6">
        <f>_xll.SNL.Clients.Office.Excel.Functions.SPG($D209, AQ$1, $F209, "Options: Curr=USD, Mag=Actuals")</f>
        <v>0</v>
      </c>
      <c r="AR209" s="6">
        <f>_xll.SNL.Clients.Office.Excel.Functions.SPG($D209, AR$1, $F209, "Options: Curr=USD, Mag=Actuals")</f>
        <v>0</v>
      </c>
      <c r="AS209" s="6">
        <f>_xll.SNL.Clients.Office.Excel.Functions.SPG($D209, AS$1, $F209, "Options: Curr=USD, Mag=Actuals")</f>
        <v>0</v>
      </c>
      <c r="AT209" s="6">
        <f>_xll.SNL.Clients.Office.Excel.Functions.SPG($D209, AT$1, $F209, "Options: Curr=USD, Mag=Actuals")</f>
        <v>0</v>
      </c>
      <c r="AU209" s="6">
        <f>_xll.SNL.Clients.Office.Excel.Functions.SPG($D209, AU$1, $F209, "Options: Curr=USD, Mag=Actuals")</f>
        <v>0</v>
      </c>
      <c r="AV209" s="6">
        <f>_xll.SNL.Clients.Office.Excel.Functions.SPG($D209, AV$1, $F209, "Options: Curr=USD, Mag=Actuals")</f>
        <v>0</v>
      </c>
      <c r="AW209" s="6">
        <f>_xll.SNL.Clients.Office.Excel.Functions.SPG($D209, AW$1, $F209, "Options: Curr=USD, Mag=Actuals")</f>
        <v>0</v>
      </c>
      <c r="AX209" s="6">
        <f>_xll.SNL.Clients.Office.Excel.Functions.SPG($D209, AX$1, $F209, "Options: Curr=USD, Mag=Actuals")</f>
        <v>0</v>
      </c>
      <c r="AY209" s="6">
        <f>_xll.SNL.Clients.Office.Excel.Functions.SPG($D209, AY$1, $F209, "Options: Curr=USD, Mag=Actuals")</f>
        <v>0</v>
      </c>
      <c r="AZ209" s="6">
        <f>_xll.SNL.Clients.Office.Excel.Functions.SPG($D209, AZ$1, $F209, "Options: Curr=USD, Mag=Actuals")</f>
        <v>0</v>
      </c>
      <c r="BA209" s="6">
        <f>_xll.SNL.Clients.Office.Excel.Functions.SPG($D209, BA$1, $F209, "Options: Curr=USD, Mag=Actuals")</f>
        <v>0</v>
      </c>
      <c r="BB209" s="6">
        <f>_xll.SNL.Clients.Office.Excel.Functions.SPG($D209, BB$1, $F209, "Options: Curr=USD, Mag=Actuals")</f>
        <v>0</v>
      </c>
      <c r="BC209" s="6">
        <f>_xll.SNL.Clients.Office.Excel.Functions.SPG($D209, BC$1, $F209, "Options: Curr=USD, Mag=Actuals")</f>
        <v>0</v>
      </c>
      <c r="BD209" s="6">
        <f>_xll.SNL.Clients.Office.Excel.Functions.SPG($D209, BD$1, $F209, "Options: Curr=USD, Mag=Actuals")</f>
        <v>0</v>
      </c>
      <c r="BE209" s="6">
        <f>_xll.SNL.Clients.Office.Excel.Functions.SPG($D209, BE$1, $F209, "Options: Curr=USD, Mag=Actuals")</f>
        <v>0</v>
      </c>
      <c r="BF209" s="6">
        <f>_xll.SNL.Clients.Office.Excel.Functions.SPG($D209, BF$1, $F209, "Options: Curr=USD, Mag=Actuals")</f>
        <v>0</v>
      </c>
      <c r="BG209" s="6">
        <f>_xll.SNL.Clients.Office.Excel.Functions.SPG($D209, BG$1, $F209, "Options: Curr=USD, Mag=Actuals")</f>
        <v>0</v>
      </c>
      <c r="BH209" s="6">
        <f>_xll.SNL.Clients.Office.Excel.Functions.SPG($D209, BH$1, $F209, "Options: Curr=USD, Mag=Actuals")</f>
        <v>0</v>
      </c>
      <c r="BI209" s="6">
        <f>_xll.SNL.Clients.Office.Excel.Functions.SPG($D209, BI$1, $F209, "Options: Curr=USD, Mag=Actuals")</f>
        <v>0</v>
      </c>
      <c r="BJ209" s="6">
        <f>_xll.SNL.Clients.Office.Excel.Functions.SPG($D209, BJ$1, $F209, "Options: Curr=USD, Mag=Actuals")</f>
        <v>0</v>
      </c>
      <c r="BK209" s="6">
        <f>_xll.SNL.Clients.Office.Excel.Functions.SPG($D209, BK$1, $F209, "Options: Curr=USD, Mag=Actuals")</f>
        <v>0</v>
      </c>
      <c r="BL209" s="6">
        <f>_xll.SNL.Clients.Office.Excel.Functions.SPG($D209, BL$1, $F209, "Options: Curr=USD, Mag=Actuals")</f>
        <v>0</v>
      </c>
      <c r="BM209" s="6">
        <f>_xll.SNL.Clients.Office.Excel.Functions.SPG($D209, BM$1, $F209, "Options: Curr=USD, Mag=Actuals")</f>
        <v>0</v>
      </c>
      <c r="BN209" s="6">
        <f>_xll.SNL.Clients.Office.Excel.Functions.SPG($D209, BN$1, $F209, "Options: Curr=USD, Mag=Actuals")</f>
        <v>0</v>
      </c>
      <c r="BO209" s="6">
        <f>_xll.SNL.Clients.Office.Excel.Functions.SPG($D209, BO$1, $F209, "Options: Curr=USD, Mag=Actuals")</f>
        <v>0</v>
      </c>
      <c r="BP209" s="6">
        <f>_xll.SNL.Clients.Office.Excel.Functions.SPG($D209, BP$1, $F209, "Options: Curr=USD, Mag=Actuals")</f>
        <v>0</v>
      </c>
      <c r="BQ209" s="6">
        <f>_xll.SNL.Clients.Office.Excel.Functions.SPG($D209, BQ$1, $F209, "Options: Curr=USD, Mag=Actuals")</f>
        <v>0</v>
      </c>
      <c r="BR209" s="6">
        <f>_xll.SNL.Clients.Office.Excel.Functions.SPG($D209, BR$1, $F209, "Options: Curr=USD, Mag=Actuals")</f>
        <v>0</v>
      </c>
      <c r="BS209" s="6">
        <f>_xll.SNL.Clients.Office.Excel.Functions.SPG($D209, BS$1, $F209, "Options: Curr=USD, Mag=Actuals")</f>
        <v>0</v>
      </c>
      <c r="BT209" s="6">
        <f>_xll.SNL.Clients.Office.Excel.Functions.SPG($D209, BT$1, $F209, "Options: Curr=USD, Mag=Actuals")</f>
        <v>0</v>
      </c>
      <c r="BU209" s="6">
        <f>_xll.SNL.Clients.Office.Excel.Functions.SPG($D209, BU$1, $F209, "Options: Curr=USD, Mag=Actuals")</f>
        <v>0</v>
      </c>
      <c r="BV209" s="6">
        <f>_xll.SNL.Clients.Office.Excel.Functions.SPG($D209, BV$1, $F209, "Options: Curr=USD, Mag=Actuals")</f>
        <v>0</v>
      </c>
      <c r="BW209" s="6">
        <f>_xll.SNL.Clients.Office.Excel.Functions.SPG($D209, BW$1, $F209, "Options: Curr=USD, Mag=Actuals")</f>
        <v>0</v>
      </c>
      <c r="BX209" s="6">
        <f>_xll.SNL.Clients.Office.Excel.Functions.SPG($D209, BX$1, $F209, "Options: Curr=USD, Mag=Actuals")</f>
        <v>0</v>
      </c>
      <c r="BY209" s="6">
        <f>_xll.SNL.Clients.Office.Excel.Functions.SPG($D209, BY$1, $F209, "Options: Curr=USD, Mag=Actuals")</f>
        <v>0</v>
      </c>
      <c r="BZ209" s="6">
        <f>_xll.SNL.Clients.Office.Excel.Functions.SPG($D209, BZ$1, $F209, "Options: Curr=USD, Mag=Actuals")</f>
        <v>0</v>
      </c>
      <c r="CA209" s="6" t="str">
        <f>_xll.SNL.Clients.Office.Excel.Functions.SPG($D209, CA$1, $F209, "Options: Curr=USD, Mag=Actuals")</f>
        <v>Nonperforming Loans</v>
      </c>
      <c r="CB209" s="6">
        <f>_xll.SNL.Clients.Office.Excel.Functions.SPG($D209, CB$1, $F209, "Options: Curr=USD, Mag=Actuals")</f>
        <v>0</v>
      </c>
      <c r="CC209" s="6">
        <f>_xll.SNL.Clients.Office.Excel.Functions.SPG($D209, CC$1, $F209, "Options: Curr=USD, Mag=Actuals")</f>
        <v>0</v>
      </c>
      <c r="CD209" s="6">
        <f>_xll.SNL.Clients.Office.Excel.Functions.SPG($D209, CD$1, $F209, "Options: Curr=USD, Mag=Actuals")</f>
        <v>0</v>
      </c>
      <c r="CE209" s="6">
        <f>_xll.SNL.Clients.Office.Excel.Functions.SPG($D209, CE$1, $F209, "Options: Curr=USD, Mag=Actuals")</f>
        <v>0</v>
      </c>
      <c r="CF209" s="6">
        <f>_xll.SNL.Clients.Office.Excel.Functions.SPG($D209, CF$1, $F209, "Options: Curr=USD, Mag=Actuals")</f>
        <v>0</v>
      </c>
      <c r="CG209" s="6">
        <f>_xll.SNL.Clients.Office.Excel.Functions.SPG($D209, CG$1, $F209, "Options: Curr=USD, Mag=Actuals")</f>
        <v>0</v>
      </c>
    </row>
    <row r="210" spans="1:85" x14ac:dyDescent="0.3">
      <c r="A210" s="10" t="s">
        <v>86</v>
      </c>
      <c r="B210" s="10" t="s">
        <v>85</v>
      </c>
      <c r="C210" s="10" t="s">
        <v>3</v>
      </c>
      <c r="D210">
        <v>4041896</v>
      </c>
      <c r="E210" s="10" t="s">
        <v>29</v>
      </c>
      <c r="F210" s="10" t="s">
        <v>53</v>
      </c>
      <c r="G210">
        <v>-165.83</v>
      </c>
      <c r="H210">
        <v>502.86</v>
      </c>
      <c r="I210">
        <v>668.69</v>
      </c>
      <c r="J210">
        <v>7287.24</v>
      </c>
      <c r="K210">
        <v>27618.560000000001</v>
      </c>
      <c r="L210">
        <v>4.03</v>
      </c>
      <c r="M210">
        <v>11114.65</v>
      </c>
      <c r="N210">
        <v>263.85000000000002</v>
      </c>
      <c r="O210">
        <v>2.6</v>
      </c>
      <c r="P210">
        <v>1.29</v>
      </c>
      <c r="Q210">
        <v>1</v>
      </c>
      <c r="R210">
        <v>1</v>
      </c>
      <c r="S210" t="str">
        <f>_xll.SNL.Clients.Office.Excel.Functions.SPG(D210, S$1, F210, "Options: Curr=USD, Mag=Actuals")</f>
        <v>Citigroup Inc. (NYSE:C)</v>
      </c>
      <c r="T210" t="str">
        <f>_xll.SNL.Clients.Office.Excel.Functions.SPG($D210, T$1, $F210, "Options: Curr=USD, Mag=Actuals")</f>
        <v>Citigroup Inc.</v>
      </c>
      <c r="U210" s="6">
        <f>_xll.SNL.Clients.Office.Excel.Functions.SPG($D210, U$1, $F210, "Options: Curr=USD, Mag=Actuals")</f>
        <v>115297000000</v>
      </c>
      <c r="V210" t="str">
        <f>_xll.SNL.Clients.Office.Excel.Functions.SPG($D210, V$1, $F210, "Options: Curr=USD, Mag=Actuals")</f>
        <v>NYSE:C</v>
      </c>
      <c r="W210" t="str">
        <f>_xll.SNL.Clients.Office.Excel.Functions.SPG($D210, W$1, $F210, "Options: Curr=USD, Mag=Actuals")</f>
        <v>Bank</v>
      </c>
      <c r="X210" s="6">
        <f>_xll.SNL.Clients.Office.Excel.Functions.SPG($D210, X$1, $F210, "Options: Curr=USD, Mag=Actuals")</f>
        <v>13733000000</v>
      </c>
      <c r="Y210" s="6">
        <f>_xll.SNL.Clients.Office.Excel.Functions.SPG($D210, Y$1, $F210, "Options: Curr=USD, Mag=Actuals")</f>
        <v>0</v>
      </c>
      <c r="Z210" s="6">
        <f>_xll.SNL.Clients.Office.Excel.Functions.SPG($D210, Z$1, $F210, "Options: Curr=USD, Mag=Actuals")</f>
        <v>0</v>
      </c>
      <c r="AA210" s="6">
        <f>_xll.SNL.Clients.Office.Excel.Functions.SPG($D210, AA$1, $F210, "Options: Curr=USD, Mag=Actuals")</f>
        <v>1326000000</v>
      </c>
      <c r="AB210" s="6">
        <f>_xll.SNL.Clients.Office.Excel.Functions.SPG($D210, AB$1, $F210, "Options: Curr=USD, Mag=Actuals")</f>
        <v>6.4340000000000002</v>
      </c>
      <c r="AC210" s="6">
        <f>_xll.SNL.Clients.Office.Excel.Functions.SPG($D210, AC$1, $F210, "Options: Curr=USD, Mag=Actuals")</f>
        <v>14.452299999999999</v>
      </c>
      <c r="AD210" s="6">
        <f>_xll.SNL.Clients.Office.Excel.Functions.SPG($D210, AD$1, $F210, "Options: Curr=USD, Mag=Actuals")</f>
        <v>1.0680000000000001</v>
      </c>
      <c r="AE210" s="6">
        <f>_xll.SNL.Clients.Office.Excel.Functions.SPG($D210, AE$1, $F210, "Options: Curr=USD, Mag=Actuals")</f>
        <v>12.705</v>
      </c>
      <c r="AF210" s="6">
        <f>_xll.SNL.Clients.Office.Excel.Functions.SPG($D210, AF$1, $F210, "Options: Curr=USD, Mag=Actuals")</f>
        <v>115297000000</v>
      </c>
      <c r="AG210" s="6">
        <f>_xll.SNL.Clients.Office.Excel.Functions.SPG($D210, AG$1, $F210, "Options: Curr=USD, Mag=Actuals")</f>
        <v>36012000000</v>
      </c>
      <c r="AH210" s="6">
        <f>_xll.SNL.Clients.Office.Excel.Functions.SPG($D210, AH$1, $F210, "Options: Curr=USD, Mag=Actuals")</f>
        <v>8778000000</v>
      </c>
      <c r="AI210" s="6">
        <f>_xll.SNL.Clients.Office.Excel.Functions.SPG($D210, AI$1, $F210, "Options: Curr=USD, Mag=Actuals")</f>
        <v>34699</v>
      </c>
      <c r="AJ210" s="6" t="str">
        <f>_xll.SNL.Clients.Office.Excel.Functions.SPG($D210, AJ$1, $F210, "Options: Curr=USD, Mag=Actuals")</f>
        <v>#INVALID FUNCTION PARAMETER</v>
      </c>
      <c r="AK210" s="6" t="str">
        <f>_xll.SNL.Clients.Office.Excel.Functions.SPG($D210, AK$1, $F210, "Options: Curr=USD, Mag=Actuals")</f>
        <v>#INVALID FUNCTION PARAMETER</v>
      </c>
      <c r="AL210" s="6" t="str">
        <f>_xll.SNL.Clients.Office.Excel.Functions.SPG($D210, AL$1, $F210, "Options: Curr=USD, Mag=Actuals")</f>
        <v>#INVALID FUNCTION PARAMETER</v>
      </c>
      <c r="AM210" s="6" t="str">
        <f>_xll.SNL.Clients.Office.Excel.Functions.SPG($D210, AM$1, $F210, "Options: Curr=USD, Mag=Actuals")</f>
        <v>#INVALID FUNCTION PARAMETER</v>
      </c>
      <c r="AN210" s="6">
        <f>_xll.SNL.Clients.Office.Excel.Functions.SPG($D210, AN$1, $F210, "Options: Curr=USD, Mag=Actuals")</f>
        <v>0</v>
      </c>
      <c r="AO210" s="6">
        <f>_xll.SNL.Clients.Office.Excel.Functions.SPG($D210, AO$1, $F210, "Options: Curr=USD, Mag=Actuals")</f>
        <v>0</v>
      </c>
      <c r="AP210" s="6">
        <f>_xll.SNL.Clients.Office.Excel.Functions.SPG($D210, AP$1, $F210, "Options: Curr=USD, Mag=Actuals")</f>
        <v>0</v>
      </c>
      <c r="AQ210" s="6">
        <f>_xll.SNL.Clients.Office.Excel.Functions.SPG($D210, AQ$1, $F210, "Options: Curr=USD, Mag=Actuals")</f>
        <v>0</v>
      </c>
      <c r="AR210" s="6">
        <f>_xll.SNL.Clients.Office.Excel.Functions.SPG($D210, AR$1, $F210, "Options: Curr=USD, Mag=Actuals")</f>
        <v>0</v>
      </c>
      <c r="AS210" s="6">
        <f>_xll.SNL.Clients.Office.Excel.Functions.SPG($D210, AS$1, $F210, "Options: Curr=USD, Mag=Actuals")</f>
        <v>0</v>
      </c>
      <c r="AT210" s="6">
        <f>_xll.SNL.Clients.Office.Excel.Functions.SPG($D210, AT$1, $F210, "Options: Curr=USD, Mag=Actuals")</f>
        <v>0</v>
      </c>
      <c r="AU210" s="6">
        <f>_xll.SNL.Clients.Office.Excel.Functions.SPG($D210, AU$1, $F210, "Options: Curr=USD, Mag=Actuals")</f>
        <v>0</v>
      </c>
      <c r="AV210" s="6">
        <f>_xll.SNL.Clients.Office.Excel.Functions.SPG($D210, AV$1, $F210, "Options: Curr=USD, Mag=Actuals")</f>
        <v>0</v>
      </c>
      <c r="AW210" s="6">
        <f>_xll.SNL.Clients.Office.Excel.Functions.SPG($D210, AW$1, $F210, "Options: Curr=USD, Mag=Actuals")</f>
        <v>0</v>
      </c>
      <c r="AX210" s="6">
        <f>_xll.SNL.Clients.Office.Excel.Functions.SPG($D210, AX$1, $F210, "Options: Curr=USD, Mag=Actuals")</f>
        <v>0</v>
      </c>
      <c r="AY210" s="6">
        <f>_xll.SNL.Clients.Office.Excel.Functions.SPG($D210, AY$1, $F210, "Options: Curr=USD, Mag=Actuals")</f>
        <v>0</v>
      </c>
      <c r="AZ210" s="6">
        <f>_xll.SNL.Clients.Office.Excel.Functions.SPG($D210, AZ$1, $F210, "Options: Curr=USD, Mag=Actuals")</f>
        <v>0</v>
      </c>
      <c r="BA210" s="6">
        <f>_xll.SNL.Clients.Office.Excel.Functions.SPG($D210, BA$1, $F210, "Options: Curr=USD, Mag=Actuals")</f>
        <v>0</v>
      </c>
      <c r="BB210" s="6">
        <f>_xll.SNL.Clients.Office.Excel.Functions.SPG($D210, BB$1, $F210, "Options: Curr=USD, Mag=Actuals")</f>
        <v>0</v>
      </c>
      <c r="BC210" s="6">
        <f>_xll.SNL.Clients.Office.Excel.Functions.SPG($D210, BC$1, $F210, "Options: Curr=USD, Mag=Actuals")</f>
        <v>0</v>
      </c>
      <c r="BD210" s="6">
        <f>_xll.SNL.Clients.Office.Excel.Functions.SPG($D210, BD$1, $F210, "Options: Curr=USD, Mag=Actuals")</f>
        <v>0</v>
      </c>
      <c r="BE210" s="6">
        <f>_xll.SNL.Clients.Office.Excel.Functions.SPG($D210, BE$1, $F210, "Options: Curr=USD, Mag=Actuals")</f>
        <v>0</v>
      </c>
      <c r="BF210" s="6">
        <f>_xll.SNL.Clients.Office.Excel.Functions.SPG($D210, BF$1, $F210, "Options: Curr=USD, Mag=Actuals")</f>
        <v>0</v>
      </c>
      <c r="BG210" s="6">
        <f>_xll.SNL.Clients.Office.Excel.Functions.SPG($D210, BG$1, $F210, "Options: Curr=USD, Mag=Actuals")</f>
        <v>0</v>
      </c>
      <c r="BH210" s="6">
        <f>_xll.SNL.Clients.Office.Excel.Functions.SPG($D210, BH$1, $F210, "Options: Curr=USD, Mag=Actuals")</f>
        <v>0</v>
      </c>
      <c r="BI210" s="6">
        <f>_xll.SNL.Clients.Office.Excel.Functions.SPG($D210, BI$1, $F210, "Options: Curr=USD, Mag=Actuals")</f>
        <v>0</v>
      </c>
      <c r="BJ210" s="6">
        <f>_xll.SNL.Clients.Office.Excel.Functions.SPG($D210, BJ$1, $F210, "Options: Curr=USD, Mag=Actuals")</f>
        <v>0</v>
      </c>
      <c r="BK210" s="6">
        <f>_xll.SNL.Clients.Office.Excel.Functions.SPG($D210, BK$1, $F210, "Options: Curr=USD, Mag=Actuals")</f>
        <v>0</v>
      </c>
      <c r="BL210" s="6">
        <f>_xll.SNL.Clients.Office.Excel.Functions.SPG($D210, BL$1, $F210, "Options: Curr=USD, Mag=Actuals")</f>
        <v>0</v>
      </c>
      <c r="BM210" s="6">
        <f>_xll.SNL.Clients.Office.Excel.Functions.SPG($D210, BM$1, $F210, "Options: Curr=USD, Mag=Actuals")</f>
        <v>0</v>
      </c>
      <c r="BN210" s="6">
        <f>_xll.SNL.Clients.Office.Excel.Functions.SPG($D210, BN$1, $F210, "Options: Curr=USD, Mag=Actuals")</f>
        <v>0</v>
      </c>
      <c r="BO210" s="6">
        <f>_xll.SNL.Clients.Office.Excel.Functions.SPG($D210, BO$1, $F210, "Options: Curr=USD, Mag=Actuals")</f>
        <v>0</v>
      </c>
      <c r="BP210" s="6">
        <f>_xll.SNL.Clients.Office.Excel.Functions.SPG($D210, BP$1, $F210, "Options: Curr=USD, Mag=Actuals")</f>
        <v>0</v>
      </c>
      <c r="BQ210" s="6">
        <f>_xll.SNL.Clients.Office.Excel.Functions.SPG($D210, BQ$1, $F210, "Options: Curr=USD, Mag=Actuals")</f>
        <v>0</v>
      </c>
      <c r="BR210" s="6">
        <f>_xll.SNL.Clients.Office.Excel.Functions.SPG($D210, BR$1, $F210, "Options: Curr=USD, Mag=Actuals")</f>
        <v>0</v>
      </c>
      <c r="BS210" s="6">
        <f>_xll.SNL.Clients.Office.Excel.Functions.SPG($D210, BS$1, $F210, "Options: Curr=USD, Mag=Actuals")</f>
        <v>0</v>
      </c>
      <c r="BT210" s="6">
        <f>_xll.SNL.Clients.Office.Excel.Functions.SPG($D210, BT$1, $F210, "Options: Curr=USD, Mag=Actuals")</f>
        <v>0</v>
      </c>
      <c r="BU210" s="6">
        <f>_xll.SNL.Clients.Office.Excel.Functions.SPG($D210, BU$1, $F210, "Options: Curr=USD, Mag=Actuals")</f>
        <v>0</v>
      </c>
      <c r="BV210" s="6">
        <f>_xll.SNL.Clients.Office.Excel.Functions.SPG($D210, BV$1, $F210, "Options: Curr=USD, Mag=Actuals")</f>
        <v>0</v>
      </c>
      <c r="BW210" s="6">
        <f>_xll.SNL.Clients.Office.Excel.Functions.SPG($D210, BW$1, $F210, "Options: Curr=USD, Mag=Actuals")</f>
        <v>0</v>
      </c>
      <c r="BX210" s="6">
        <f>_xll.SNL.Clients.Office.Excel.Functions.SPG($D210, BX$1, $F210, "Options: Curr=USD, Mag=Actuals")</f>
        <v>0</v>
      </c>
      <c r="BY210" s="6">
        <f>_xll.SNL.Clients.Office.Excel.Functions.SPG($D210, BY$1, $F210, "Options: Curr=USD, Mag=Actuals")</f>
        <v>0</v>
      </c>
      <c r="BZ210" s="6">
        <f>_xll.SNL.Clients.Office.Excel.Functions.SPG($D210, BZ$1, $F210, "Options: Curr=USD, Mag=Actuals")</f>
        <v>0</v>
      </c>
      <c r="CA210" s="6" t="str">
        <f>_xll.SNL.Clients.Office.Excel.Functions.SPG($D210, CA$1, $F210, "Options: Curr=USD, Mag=Actuals")</f>
        <v>Nonperforming Loans</v>
      </c>
      <c r="CB210" s="6">
        <f>_xll.SNL.Clients.Office.Excel.Functions.SPG($D210, CB$1, $F210, "Options: Curr=USD, Mag=Actuals")</f>
        <v>0</v>
      </c>
      <c r="CC210" s="6">
        <f>_xll.SNL.Clients.Office.Excel.Functions.SPG($D210, CC$1, $F210, "Options: Curr=USD, Mag=Actuals")</f>
        <v>0</v>
      </c>
      <c r="CD210" s="6">
        <f>_xll.SNL.Clients.Office.Excel.Functions.SPG($D210, CD$1, $F210, "Options: Curr=USD, Mag=Actuals")</f>
        <v>0</v>
      </c>
      <c r="CE210" s="6">
        <f>_xll.SNL.Clients.Office.Excel.Functions.SPG($D210, CE$1, $F210, "Options: Curr=USD, Mag=Actuals")</f>
        <v>0</v>
      </c>
      <c r="CF210" s="6">
        <f>_xll.SNL.Clients.Office.Excel.Functions.SPG($D210, CF$1, $F210, "Options: Curr=USD, Mag=Actuals")</f>
        <v>0</v>
      </c>
      <c r="CG210" s="6">
        <f>_xll.SNL.Clients.Office.Excel.Functions.SPG($D210, CG$1, $F210, "Options: Curr=USD, Mag=Actuals")</f>
        <v>0</v>
      </c>
    </row>
    <row r="211" spans="1:85" x14ac:dyDescent="0.3">
      <c r="A211" s="10" t="s">
        <v>86</v>
      </c>
      <c r="B211" s="10" t="s">
        <v>85</v>
      </c>
      <c r="C211" s="10" t="s">
        <v>3</v>
      </c>
      <c r="D211">
        <v>4041896</v>
      </c>
      <c r="E211" s="10" t="s">
        <v>29</v>
      </c>
      <c r="F211" s="10" t="s">
        <v>54</v>
      </c>
      <c r="G211">
        <v>-174.17</v>
      </c>
      <c r="H211">
        <v>575.20000000000005</v>
      </c>
      <c r="I211">
        <v>749.37</v>
      </c>
      <c r="J211">
        <v>7639.75</v>
      </c>
      <c r="K211">
        <v>28615.46</v>
      </c>
      <c r="L211">
        <v>2.68</v>
      </c>
      <c r="M211">
        <v>11413.01</v>
      </c>
      <c r="N211">
        <v>266.98</v>
      </c>
      <c r="O211">
        <v>2.81</v>
      </c>
      <c r="P211">
        <v>3.57</v>
      </c>
      <c r="Q211">
        <v>1</v>
      </c>
      <c r="R211">
        <v>1</v>
      </c>
      <c r="S211" t="str">
        <f>_xll.SNL.Clients.Office.Excel.Functions.SPG(D211, S$1, F211, "Options: Curr=USD, Mag=Actuals")</f>
        <v>Citigroup Inc. (NYSE:C)</v>
      </c>
      <c r="T211" t="str">
        <f>_xll.SNL.Clients.Office.Excel.Functions.SPG($D211, T$1, $F211, "Options: Curr=USD, Mag=Actuals")</f>
        <v>Citigroup Inc.</v>
      </c>
      <c r="U211" s="6">
        <f>_xll.SNL.Clients.Office.Excel.Functions.SPG($D211, U$1, $F211, "Options: Curr=USD, Mag=Actuals")</f>
        <v>113916000000</v>
      </c>
      <c r="V211" t="str">
        <f>_xll.SNL.Clients.Office.Excel.Functions.SPG($D211, V$1, $F211, "Options: Curr=USD, Mag=Actuals")</f>
        <v>NYSE:C</v>
      </c>
      <c r="W211" t="str">
        <f>_xll.SNL.Clients.Office.Excel.Functions.SPG($D211, W$1, $F211, "Options: Curr=USD, Mag=Actuals")</f>
        <v>Bank</v>
      </c>
      <c r="X211" s="6">
        <f>_xll.SNL.Clients.Office.Excel.Functions.SPG($D211, X$1, $F211, "Options: Curr=USD, Mag=Actuals")</f>
        <v>17718000000</v>
      </c>
      <c r="Y211" s="6">
        <f>_xll.SNL.Clients.Office.Excel.Functions.SPG($D211, Y$1, $F211, "Options: Curr=USD, Mag=Actuals")</f>
        <v>0</v>
      </c>
      <c r="Z211" s="6">
        <f>_xll.SNL.Clients.Office.Excel.Functions.SPG($D211, Z$1, $F211, "Options: Curr=USD, Mag=Actuals")</f>
        <v>0</v>
      </c>
      <c r="AA211" s="6">
        <f>_xll.SNL.Clients.Office.Excel.Functions.SPG($D211, AA$1, $F211, "Options: Curr=USD, Mag=Actuals")</f>
        <v>2291000000</v>
      </c>
      <c r="AB211" s="6">
        <f>_xll.SNL.Clients.Office.Excel.Functions.SPG($D211, AB$1, $F211, "Options: Curr=USD, Mag=Actuals")</f>
        <v>9.3209999999999997</v>
      </c>
      <c r="AC211" s="6">
        <f>_xll.SNL.Clients.Office.Excel.Functions.SPG($D211, AC$1, $F211, "Options: Curr=USD, Mag=Actuals")</f>
        <v>56.285800000000002</v>
      </c>
      <c r="AD211" s="6">
        <f>_xll.SNL.Clients.Office.Excel.Functions.SPG($D211, AD$1, $F211, "Options: Curr=USD, Mag=Actuals")</f>
        <v>1.8680000000000001</v>
      </c>
      <c r="AE211" s="6">
        <f>_xll.SNL.Clients.Office.Excel.Functions.SPG($D211, AE$1, $F211, "Options: Curr=USD, Mag=Actuals")</f>
        <v>20.73</v>
      </c>
      <c r="AF211" s="6">
        <f>_xll.SNL.Clients.Office.Excel.Functions.SPG($D211, AF$1, $F211, "Options: Curr=USD, Mag=Actuals")</f>
        <v>113916000000</v>
      </c>
      <c r="AG211" s="6">
        <f>_xll.SNL.Clients.Office.Excel.Functions.SPG($D211, AG$1, $F211, "Options: Curr=USD, Mag=Actuals")</f>
        <v>34232000000</v>
      </c>
      <c r="AH211" s="6">
        <f>_xll.SNL.Clients.Office.Excel.Functions.SPG($D211, AH$1, $F211, "Options: Curr=USD, Mag=Actuals")</f>
        <v>11878000000</v>
      </c>
      <c r="AI211" s="6">
        <f>_xll.SNL.Clients.Office.Excel.Functions.SPG($D211, AI$1, $F211, "Options: Curr=USD, Mag=Actuals")</f>
        <v>35064</v>
      </c>
      <c r="AJ211" s="6" t="str">
        <f>_xll.SNL.Clients.Office.Excel.Functions.SPG($D211, AJ$1, $F211, "Options: Curr=USD, Mag=Actuals")</f>
        <v>#INVALID FUNCTION PARAMETER</v>
      </c>
      <c r="AK211" s="6" t="str">
        <f>_xll.SNL.Clients.Office.Excel.Functions.SPG($D211, AK$1, $F211, "Options: Curr=USD, Mag=Actuals")</f>
        <v>#INVALID FUNCTION PARAMETER</v>
      </c>
      <c r="AL211" s="6" t="str">
        <f>_xll.SNL.Clients.Office.Excel.Functions.SPG($D211, AL$1, $F211, "Options: Curr=USD, Mag=Actuals")</f>
        <v>#INVALID FUNCTION PARAMETER</v>
      </c>
      <c r="AM211" s="6" t="str">
        <f>_xll.SNL.Clients.Office.Excel.Functions.SPG($D211, AM$1, $F211, "Options: Curr=USD, Mag=Actuals")</f>
        <v>#INVALID FUNCTION PARAMETER</v>
      </c>
      <c r="AN211" s="6">
        <f>_xll.SNL.Clients.Office.Excel.Functions.SPG($D211, AN$1, $F211, "Options: Curr=USD, Mag=Actuals")</f>
        <v>0</v>
      </c>
      <c r="AO211" s="6">
        <f>_xll.SNL.Clients.Office.Excel.Functions.SPG($D211, AO$1, $F211, "Options: Curr=USD, Mag=Actuals")</f>
        <v>0</v>
      </c>
      <c r="AP211" s="6">
        <f>_xll.SNL.Clients.Office.Excel.Functions.SPG($D211, AP$1, $F211, "Options: Curr=USD, Mag=Actuals")</f>
        <v>0</v>
      </c>
      <c r="AQ211" s="6">
        <f>_xll.SNL.Clients.Office.Excel.Functions.SPG($D211, AQ$1, $F211, "Options: Curr=USD, Mag=Actuals")</f>
        <v>0</v>
      </c>
      <c r="AR211" s="6">
        <f>_xll.SNL.Clients.Office.Excel.Functions.SPG($D211, AR$1, $F211, "Options: Curr=USD, Mag=Actuals")</f>
        <v>0</v>
      </c>
      <c r="AS211" s="6">
        <f>_xll.SNL.Clients.Office.Excel.Functions.SPG($D211, AS$1, $F211, "Options: Curr=USD, Mag=Actuals")</f>
        <v>0</v>
      </c>
      <c r="AT211" s="6">
        <f>_xll.SNL.Clients.Office.Excel.Functions.SPG($D211, AT$1, $F211, "Options: Curr=USD, Mag=Actuals")</f>
        <v>0</v>
      </c>
      <c r="AU211" s="6">
        <f>_xll.SNL.Clients.Office.Excel.Functions.SPG($D211, AU$1, $F211, "Options: Curr=USD, Mag=Actuals")</f>
        <v>0</v>
      </c>
      <c r="AV211" s="6">
        <f>_xll.SNL.Clients.Office.Excel.Functions.SPG($D211, AV$1, $F211, "Options: Curr=USD, Mag=Actuals")</f>
        <v>0</v>
      </c>
      <c r="AW211" s="6">
        <f>_xll.SNL.Clients.Office.Excel.Functions.SPG($D211, AW$1, $F211, "Options: Curr=USD, Mag=Actuals")</f>
        <v>0</v>
      </c>
      <c r="AX211" s="6">
        <f>_xll.SNL.Clients.Office.Excel.Functions.SPG($D211, AX$1, $F211, "Options: Curr=USD, Mag=Actuals")</f>
        <v>0</v>
      </c>
      <c r="AY211" s="6">
        <f>_xll.SNL.Clients.Office.Excel.Functions.SPG($D211, AY$1, $F211, "Options: Curr=USD, Mag=Actuals")</f>
        <v>0</v>
      </c>
      <c r="AZ211" s="6">
        <f>_xll.SNL.Clients.Office.Excel.Functions.SPG($D211, AZ$1, $F211, "Options: Curr=USD, Mag=Actuals")</f>
        <v>0</v>
      </c>
      <c r="BA211" s="6">
        <f>_xll.SNL.Clients.Office.Excel.Functions.SPG($D211, BA$1, $F211, "Options: Curr=USD, Mag=Actuals")</f>
        <v>0</v>
      </c>
      <c r="BB211" s="6">
        <f>_xll.SNL.Clients.Office.Excel.Functions.SPG($D211, BB$1, $F211, "Options: Curr=USD, Mag=Actuals")</f>
        <v>0</v>
      </c>
      <c r="BC211" s="6">
        <f>_xll.SNL.Clients.Office.Excel.Functions.SPG($D211, BC$1, $F211, "Options: Curr=USD, Mag=Actuals")</f>
        <v>0</v>
      </c>
      <c r="BD211" s="6">
        <f>_xll.SNL.Clients.Office.Excel.Functions.SPG($D211, BD$1, $F211, "Options: Curr=USD, Mag=Actuals")</f>
        <v>0</v>
      </c>
      <c r="BE211" s="6">
        <f>_xll.SNL.Clients.Office.Excel.Functions.SPG($D211, BE$1, $F211, "Options: Curr=USD, Mag=Actuals")</f>
        <v>0</v>
      </c>
      <c r="BF211" s="6">
        <f>_xll.SNL.Clients.Office.Excel.Functions.SPG($D211, BF$1, $F211, "Options: Curr=USD, Mag=Actuals")</f>
        <v>0</v>
      </c>
      <c r="BG211" s="6">
        <f>_xll.SNL.Clients.Office.Excel.Functions.SPG($D211, BG$1, $F211, "Options: Curr=USD, Mag=Actuals")</f>
        <v>0</v>
      </c>
      <c r="BH211" s="6">
        <f>_xll.SNL.Clients.Office.Excel.Functions.SPG($D211, BH$1, $F211, "Options: Curr=USD, Mag=Actuals")</f>
        <v>0</v>
      </c>
      <c r="BI211" s="6">
        <f>_xll.SNL.Clients.Office.Excel.Functions.SPG($D211, BI$1, $F211, "Options: Curr=USD, Mag=Actuals")</f>
        <v>0</v>
      </c>
      <c r="BJ211" s="6">
        <f>_xll.SNL.Clients.Office.Excel.Functions.SPG($D211, BJ$1, $F211, "Options: Curr=USD, Mag=Actuals")</f>
        <v>0</v>
      </c>
      <c r="BK211" s="6">
        <f>_xll.SNL.Clients.Office.Excel.Functions.SPG($D211, BK$1, $F211, "Options: Curr=USD, Mag=Actuals")</f>
        <v>0</v>
      </c>
      <c r="BL211" s="6">
        <f>_xll.SNL.Clients.Office.Excel.Functions.SPG($D211, BL$1, $F211, "Options: Curr=USD, Mag=Actuals")</f>
        <v>0</v>
      </c>
      <c r="BM211" s="6">
        <f>_xll.SNL.Clients.Office.Excel.Functions.SPG($D211, BM$1, $F211, "Options: Curr=USD, Mag=Actuals")</f>
        <v>0</v>
      </c>
      <c r="BN211" s="6">
        <f>_xll.SNL.Clients.Office.Excel.Functions.SPG($D211, BN$1, $F211, "Options: Curr=USD, Mag=Actuals")</f>
        <v>0</v>
      </c>
      <c r="BO211" s="6">
        <f>_xll.SNL.Clients.Office.Excel.Functions.SPG($D211, BO$1, $F211, "Options: Curr=USD, Mag=Actuals")</f>
        <v>0</v>
      </c>
      <c r="BP211" s="6">
        <f>_xll.SNL.Clients.Office.Excel.Functions.SPG($D211, BP$1, $F211, "Options: Curr=USD, Mag=Actuals")</f>
        <v>0</v>
      </c>
      <c r="BQ211" s="6">
        <f>_xll.SNL.Clients.Office.Excel.Functions.SPG($D211, BQ$1, $F211, "Options: Curr=USD, Mag=Actuals")</f>
        <v>0</v>
      </c>
      <c r="BR211" s="6">
        <f>_xll.SNL.Clients.Office.Excel.Functions.SPG($D211, BR$1, $F211, "Options: Curr=USD, Mag=Actuals")</f>
        <v>0</v>
      </c>
      <c r="BS211" s="6">
        <f>_xll.SNL.Clients.Office.Excel.Functions.SPG($D211, BS$1, $F211, "Options: Curr=USD, Mag=Actuals")</f>
        <v>0</v>
      </c>
      <c r="BT211" s="6">
        <f>_xll.SNL.Clients.Office.Excel.Functions.SPG($D211, BT$1, $F211, "Options: Curr=USD, Mag=Actuals")</f>
        <v>0</v>
      </c>
      <c r="BU211" s="6">
        <f>_xll.SNL.Clients.Office.Excel.Functions.SPG($D211, BU$1, $F211, "Options: Curr=USD, Mag=Actuals")</f>
        <v>0</v>
      </c>
      <c r="BV211" s="6">
        <f>_xll.SNL.Clients.Office.Excel.Functions.SPG($D211, BV$1, $F211, "Options: Curr=USD, Mag=Actuals")</f>
        <v>0</v>
      </c>
      <c r="BW211" s="6">
        <f>_xll.SNL.Clients.Office.Excel.Functions.SPG($D211, BW$1, $F211, "Options: Curr=USD, Mag=Actuals")</f>
        <v>0</v>
      </c>
      <c r="BX211" s="6">
        <f>_xll.SNL.Clients.Office.Excel.Functions.SPG($D211, BX$1, $F211, "Options: Curr=USD, Mag=Actuals")</f>
        <v>0</v>
      </c>
      <c r="BY211" s="6">
        <f>_xll.SNL.Clients.Office.Excel.Functions.SPG($D211, BY$1, $F211, "Options: Curr=USD, Mag=Actuals")</f>
        <v>0</v>
      </c>
      <c r="BZ211" s="6">
        <f>_xll.SNL.Clients.Office.Excel.Functions.SPG($D211, BZ$1, $F211, "Options: Curr=USD, Mag=Actuals")</f>
        <v>0</v>
      </c>
      <c r="CA211" s="6" t="str">
        <f>_xll.SNL.Clients.Office.Excel.Functions.SPG($D211, CA$1, $F211, "Options: Curr=USD, Mag=Actuals")</f>
        <v>Nonperforming Loans</v>
      </c>
      <c r="CB211" s="6">
        <f>_xll.SNL.Clients.Office.Excel.Functions.SPG($D211, CB$1, $F211, "Options: Curr=USD, Mag=Actuals")</f>
        <v>0</v>
      </c>
      <c r="CC211" s="6">
        <f>_xll.SNL.Clients.Office.Excel.Functions.SPG($D211, CC$1, $F211, "Options: Curr=USD, Mag=Actuals")</f>
        <v>0</v>
      </c>
      <c r="CD211" s="6">
        <f>_xll.SNL.Clients.Office.Excel.Functions.SPG($D211, CD$1, $F211, "Options: Curr=USD, Mag=Actuals")</f>
        <v>0</v>
      </c>
      <c r="CE211" s="6">
        <f>_xll.SNL.Clients.Office.Excel.Functions.SPG($D211, CE$1, $F211, "Options: Curr=USD, Mag=Actuals")</f>
        <v>0</v>
      </c>
      <c r="CF211" s="6">
        <f>_xll.SNL.Clients.Office.Excel.Functions.SPG($D211, CF$1, $F211, "Options: Curr=USD, Mag=Actuals")</f>
        <v>0</v>
      </c>
      <c r="CG211" s="6">
        <f>_xll.SNL.Clients.Office.Excel.Functions.SPG($D211, CG$1, $F211, "Options: Curr=USD, Mag=Actuals")</f>
        <v>0</v>
      </c>
    </row>
    <row r="212" spans="1:85" x14ac:dyDescent="0.3">
      <c r="A212" s="10" t="s">
        <v>86</v>
      </c>
      <c r="B212" s="10" t="s">
        <v>85</v>
      </c>
      <c r="C212" s="10" t="s">
        <v>3</v>
      </c>
      <c r="D212">
        <v>4041896</v>
      </c>
      <c r="E212" s="10" t="s">
        <v>29</v>
      </c>
      <c r="F212" s="10" t="s">
        <v>55</v>
      </c>
      <c r="G212">
        <v>-191</v>
      </c>
      <c r="H212">
        <v>612.11</v>
      </c>
      <c r="I212">
        <v>803.11</v>
      </c>
      <c r="J212">
        <v>8073.12</v>
      </c>
      <c r="K212">
        <v>29887.67</v>
      </c>
      <c r="L212">
        <v>3.77</v>
      </c>
      <c r="M212">
        <v>11843.6</v>
      </c>
      <c r="N212">
        <v>270.12</v>
      </c>
      <c r="O212">
        <v>2.94</v>
      </c>
      <c r="P212">
        <v>2.34</v>
      </c>
      <c r="Q212">
        <v>1</v>
      </c>
      <c r="R212">
        <v>1</v>
      </c>
      <c r="S212" t="str">
        <f>_xll.SNL.Clients.Office.Excel.Functions.SPG(D212, S$1, F212, "Options: Curr=USD, Mag=Actuals")</f>
        <v>Citigroup Inc. (NYSE:C)</v>
      </c>
      <c r="T212" t="str">
        <f>_xll.SNL.Clients.Office.Excel.Functions.SPG($D212, T$1, $F212, "Options: Curr=USD, Mag=Actuals")</f>
        <v>Citigroup Inc.</v>
      </c>
      <c r="U212" s="6">
        <f>_xll.SNL.Clients.Office.Excel.Functions.SPG($D212, U$1, $F212, "Options: Curr=USD, Mag=Actuals")</f>
        <v>345948000000</v>
      </c>
      <c r="V212" t="str">
        <f>_xll.SNL.Clients.Office.Excel.Functions.SPG($D212, V$1, $F212, "Options: Curr=USD, Mag=Actuals")</f>
        <v>NYSE:C</v>
      </c>
      <c r="W212" t="str">
        <f>_xll.SNL.Clients.Office.Excel.Functions.SPG($D212, W$1, $F212, "Options: Curr=USD, Mag=Actuals")</f>
        <v>Bank</v>
      </c>
      <c r="X212" s="6">
        <f>_xll.SNL.Clients.Office.Excel.Functions.SPG($D212, X$1, $F212, "Options: Curr=USD, Mag=Actuals")</f>
        <v>43765000000</v>
      </c>
      <c r="Y212" s="6">
        <f>_xll.SNL.Clients.Office.Excel.Functions.SPG($D212, Y$1, $F212, "Options: Curr=USD, Mag=Actuals")</f>
        <v>0</v>
      </c>
      <c r="Z212" s="6">
        <f>_xll.SNL.Clients.Office.Excel.Functions.SPG($D212, Z$1, $F212, "Options: Curr=USD, Mag=Actuals")</f>
        <v>32423000000</v>
      </c>
      <c r="AA212" s="6">
        <f>_xll.SNL.Clients.Office.Excel.Functions.SPG($D212, AA$1, $F212, "Options: Curr=USD, Mag=Actuals")</f>
        <v>6739000000</v>
      </c>
      <c r="AB212" s="6">
        <f>_xll.SNL.Clients.Office.Excel.Functions.SPG($D212, AB$1, $F212, "Options: Curr=USD, Mag=Actuals")</f>
        <v>13.5</v>
      </c>
      <c r="AC212" s="6">
        <f>_xll.SNL.Clients.Office.Excel.Functions.SPG($D212, AC$1, $F212, "Options: Curr=USD, Mag=Actuals")</f>
        <v>0</v>
      </c>
      <c r="AD212" s="6">
        <f>_xll.SNL.Clients.Office.Excel.Functions.SPG($D212, AD$1, $F212, "Options: Curr=USD, Mag=Actuals")</f>
        <v>1.13874854255733</v>
      </c>
      <c r="AE212" s="6">
        <f>_xll.SNL.Clients.Office.Excel.Functions.SPG($D212, AE$1, $F212, "Options: Curr=USD, Mag=Actuals")</f>
        <v>18.512210532099001</v>
      </c>
      <c r="AF212" s="6">
        <f>_xll.SNL.Clients.Office.Excel.Functions.SPG($D212, AF$1, $F212, "Options: Curr=USD, Mag=Actuals")</f>
        <v>626906000000</v>
      </c>
      <c r="AG212" s="6">
        <f>_xll.SNL.Clients.Office.Excel.Functions.SPG($D212, AG$1, $F212, "Options: Curr=USD, Mag=Actuals")</f>
        <v>176586000000</v>
      </c>
      <c r="AH212" s="6">
        <f>_xll.SNL.Clients.Office.Excel.Functions.SPG($D212, AH$1, $F212, "Options: Curr=USD, Mag=Actuals")</f>
        <v>38416000000</v>
      </c>
      <c r="AI212" s="6">
        <f>_xll.SNL.Clients.Office.Excel.Functions.SPG($D212, AI$1, $F212, "Options: Curr=USD, Mag=Actuals")</f>
        <v>35430</v>
      </c>
      <c r="AJ212" s="6" t="str">
        <f>_xll.SNL.Clients.Office.Excel.Functions.SPG($D212, AJ$1, $F212, "Options: Curr=USD, Mag=Actuals")</f>
        <v>#INVALID FUNCTION PARAMETER</v>
      </c>
      <c r="AK212" s="6" t="str">
        <f>_xll.SNL.Clients.Office.Excel.Functions.SPG($D212, AK$1, $F212, "Options: Curr=USD, Mag=Actuals")</f>
        <v>#INVALID FUNCTION PARAMETER</v>
      </c>
      <c r="AL212" s="6" t="str">
        <f>_xll.SNL.Clients.Office.Excel.Functions.SPG($D212, AL$1, $F212, "Options: Curr=USD, Mag=Actuals")</f>
        <v>#INVALID FUNCTION PARAMETER</v>
      </c>
      <c r="AM212" s="6" t="str">
        <f>_xll.SNL.Clients.Office.Excel.Functions.SPG($D212, AM$1, $F212, "Options: Curr=USD, Mag=Actuals")</f>
        <v>#INVALID FUNCTION PARAMETER</v>
      </c>
      <c r="AN212" s="6">
        <f>_xll.SNL.Clients.Office.Excel.Functions.SPG($D212, AN$1, $F212, "Options: Curr=USD, Mag=Actuals")</f>
        <v>626906000000</v>
      </c>
      <c r="AO212" s="6">
        <f>_xll.SNL.Clients.Office.Excel.Functions.SPG($D212, AO$1, $F212, "Options: Curr=USD, Mag=Actuals")</f>
        <v>180713000000</v>
      </c>
      <c r="AP212" s="6">
        <f>_xll.SNL.Clients.Office.Excel.Functions.SPG($D212, AP$1, $F212, "Options: Curr=USD, Mag=Actuals")</f>
        <v>184955000000</v>
      </c>
      <c r="AQ212" s="6">
        <f>_xll.SNL.Clients.Office.Excel.Functions.SPG($D212, AQ$1, $F212, "Options: Curr=USD, Mag=Actuals")</f>
        <v>38416000000</v>
      </c>
      <c r="AR212" s="6">
        <f>_xll.SNL.Clients.Office.Excel.Functions.SPG($D212, AR$1, $F212, "Options: Curr=USD, Mag=Actuals")</f>
        <v>38416000000</v>
      </c>
      <c r="AS212" s="6">
        <f>_xll.SNL.Clients.Office.Excel.Functions.SPG($D212, AS$1, $F212, "Options: Curr=USD, Mag=Actuals")</f>
        <v>0</v>
      </c>
      <c r="AT212" s="6">
        <f>_xll.SNL.Clients.Office.Excel.Functions.SPG($D212, AT$1, $F212, "Options: Curr=USD, Mag=Actuals")</f>
        <v>28.826171706763098</v>
      </c>
      <c r="AU212" s="6">
        <f>_xll.SNL.Clients.Office.Excel.Functions.SPG($D212, AU$1, $F212, "Options: Curr=USD, Mag=Actuals")</f>
        <v>97.706469141142406</v>
      </c>
      <c r="AV212" s="6">
        <f>_xll.SNL.Clients.Office.Excel.Functions.SPG($D212, AV$1, $F212, "Options: Curr=USD, Mag=Actuals")</f>
        <v>6.1278724402063496</v>
      </c>
      <c r="AW212" s="6">
        <f>_xll.SNL.Clients.Office.Excel.Functions.SPG($D212, AW$1, $F212, "Options: Curr=USD, Mag=Actuals")</f>
        <v>0</v>
      </c>
      <c r="AX212" s="6">
        <f>_xll.SNL.Clients.Office.Excel.Functions.SPG($D212, AX$1, $F212, "Options: Curr=USD, Mag=Actuals")</f>
        <v>6739000000</v>
      </c>
      <c r="AY212" s="6">
        <f>_xll.SNL.Clients.Office.Excel.Functions.SPG($D212, AY$1, $F212, "Options: Curr=USD, Mag=Actuals")</f>
        <v>6739000000</v>
      </c>
      <c r="AZ212" s="6">
        <f>_xll.SNL.Clients.Office.Excel.Functions.SPG($D212, AZ$1, $F212, "Options: Curr=USD, Mag=Actuals")</f>
        <v>1.13874854255733</v>
      </c>
      <c r="BA212" s="6">
        <f>_xll.SNL.Clients.Office.Excel.Functions.SPG($D212, BA$1, $F212, "Options: Curr=USD, Mag=Actuals")</f>
        <v>18.512210532099001</v>
      </c>
      <c r="BB212" s="6">
        <f>_xll.SNL.Clients.Office.Excel.Functions.SPG($D212, BB$1, $F212, "Options: Curr=USD, Mag=Actuals")</f>
        <v>18.463131255032799</v>
      </c>
      <c r="BC212" s="6">
        <f>_xll.SNL.Clients.Office.Excel.Functions.SPG($D212, BC$1, $F212, "Options: Curr=USD, Mag=Actuals")</f>
        <v>0</v>
      </c>
      <c r="BD212" s="6">
        <f>_xll.SNL.Clients.Office.Excel.Functions.SPG($D212, BD$1, $F212, "Options: Curr=USD, Mag=Actuals")</f>
        <v>0</v>
      </c>
      <c r="BE212" s="6">
        <f>_xll.SNL.Clients.Office.Excel.Functions.SPG($D212, BE$1, $F212, "Options: Curr=USD, Mag=Actuals")</f>
        <v>2.81468088342148</v>
      </c>
      <c r="BF212" s="6">
        <f>_xll.SNL.Clients.Office.Excel.Functions.SPG($D212, BF$1, $F212, "Options: Curr=USD, Mag=Actuals")</f>
        <v>0</v>
      </c>
      <c r="BG212" s="6">
        <f>_xll.SNL.Clients.Office.Excel.Functions.SPG($D212, BG$1, $F212, "Options: Curr=USD, Mag=Actuals")</f>
        <v>5.2114770442217697</v>
      </c>
      <c r="BH212" s="6">
        <f>_xll.SNL.Clients.Office.Excel.Functions.SPG($D212, BH$1, $F212, "Options: Curr=USD, Mag=Actuals")</f>
        <v>2.1701955085418798</v>
      </c>
      <c r="BI212" s="6">
        <f>_xll.SNL.Clients.Office.Excel.Functions.SPG($D212, BI$1, $F212, "Options: Curr=USD, Mag=Actuals")</f>
        <v>0</v>
      </c>
      <c r="BJ212" s="6">
        <f>_xll.SNL.Clients.Office.Excel.Functions.SPG($D212, BJ$1, $F212, "Options: Curr=USD, Mag=Actuals")</f>
        <v>0</v>
      </c>
      <c r="BK212" s="6">
        <f>_xll.SNL.Clients.Office.Excel.Functions.SPG($D212, BK$1, $F212, "Options: Curr=USD, Mag=Actuals")</f>
        <v>0</v>
      </c>
      <c r="BL212" s="6">
        <f>_xll.SNL.Clients.Office.Excel.Functions.SPG($D212, BL$1, $F212, "Options: Curr=USD, Mag=Actuals")</f>
        <v>0</v>
      </c>
      <c r="BM212" s="6">
        <f>_xll.SNL.Clients.Office.Excel.Functions.SPG($D212, BM$1, $F212, "Options: Curr=USD, Mag=Actuals")</f>
        <v>0</v>
      </c>
      <c r="BN212" s="6">
        <f>_xll.SNL.Clients.Office.Excel.Functions.SPG($D212, BN$1, $F212, "Options: Curr=USD, Mag=Actuals")</f>
        <v>3.2697841867842401</v>
      </c>
      <c r="BO212" s="6">
        <f>_xll.SNL.Clients.Office.Excel.Functions.SPG($D212, BO$1, $F212, "Options: Curr=USD, Mag=Actuals")</f>
        <v>37.853250247188903</v>
      </c>
      <c r="BP212" s="6">
        <f>_xll.SNL.Clients.Office.Excel.Functions.SPG($D212, BP$1, $F212, "Options: Curr=USD, Mag=Actuals")</f>
        <v>0</v>
      </c>
      <c r="BQ212" s="6">
        <f>_xll.SNL.Clients.Office.Excel.Functions.SPG($D212, BQ$1, $F212, "Options: Curr=USD, Mag=Actuals")</f>
        <v>70.469553296012805</v>
      </c>
      <c r="BR212" s="6">
        <f>_xll.SNL.Clients.Office.Excel.Functions.SPG($D212, BR$1, $F212, "Options: Curr=USD, Mag=Actuals")</f>
        <v>0</v>
      </c>
      <c r="BS212" s="6">
        <f>_xll.SNL.Clients.Office.Excel.Functions.SPG($D212, BS$1, $F212, "Options: Curr=USD, Mag=Actuals")</f>
        <v>0</v>
      </c>
      <c r="BT212" s="6">
        <f>_xll.SNL.Clients.Office.Excel.Functions.SPG($D212, BT$1, $F212, "Options: Curr=USD, Mag=Actuals")</f>
        <v>0</v>
      </c>
      <c r="BU212" s="6">
        <f>_xll.SNL.Clients.Office.Excel.Functions.SPG($D212, BU$1, $F212, "Options: Curr=USD, Mag=Actuals")</f>
        <v>0</v>
      </c>
      <c r="BV212" s="6">
        <f>_xll.SNL.Clients.Office.Excel.Functions.SPG($D212, BV$1, $F212, "Options: Curr=USD, Mag=Actuals")</f>
        <v>0</v>
      </c>
      <c r="BW212" s="6">
        <f>_xll.SNL.Clients.Office.Excel.Functions.SPG($D212, BW$1, $F212, "Options: Curr=USD, Mag=Actuals")</f>
        <v>0</v>
      </c>
      <c r="BX212" s="6">
        <f>_xll.SNL.Clients.Office.Excel.Functions.SPG($D212, BX$1, $F212, "Options: Curr=USD, Mag=Actuals")</f>
        <v>0</v>
      </c>
      <c r="BY212" s="6">
        <f>_xll.SNL.Clients.Office.Excel.Functions.SPG($D212, BY$1, $F212, "Options: Curr=USD, Mag=Actuals")</f>
        <v>0</v>
      </c>
      <c r="BZ212" s="6">
        <f>_xll.SNL.Clients.Office.Excel.Functions.SPG($D212, BZ$1, $F212, "Options: Curr=USD, Mag=Actuals")</f>
        <v>0</v>
      </c>
      <c r="CA212" s="6" t="str">
        <f>_xll.SNL.Clients.Office.Excel.Functions.SPG($D212, CA$1, $F212, "Options: Curr=USD, Mag=Actuals")</f>
        <v>Nonperforming Loans</v>
      </c>
      <c r="CB212" s="6">
        <f>_xll.SNL.Clients.Office.Excel.Functions.SPG($D212, CB$1, $F212, "Options: Curr=USD, Mag=Actuals")</f>
        <v>0</v>
      </c>
      <c r="CC212" s="6">
        <f>_xll.SNL.Clients.Office.Excel.Functions.SPG($D212, CC$1, $F212, "Options: Curr=USD, Mag=Actuals")</f>
        <v>0</v>
      </c>
      <c r="CD212" s="6">
        <f>_xll.SNL.Clients.Office.Excel.Functions.SPG($D212, CD$1, $F212, "Options: Curr=USD, Mag=Actuals")</f>
        <v>0</v>
      </c>
      <c r="CE212" s="6">
        <f>_xll.SNL.Clients.Office.Excel.Functions.SPG($D212, CE$1, $F212, "Options: Curr=USD, Mag=Actuals")</f>
        <v>17.0225936242649</v>
      </c>
      <c r="CF212" s="6">
        <f>_xll.SNL.Clients.Office.Excel.Functions.SPG($D212, CF$1, $F212, "Options: Curr=USD, Mag=Actuals")</f>
        <v>3.0800832367958102</v>
      </c>
      <c r="CG212" s="6">
        <f>_xll.SNL.Clients.Office.Excel.Functions.SPG($D212, CG$1, $F212, "Options: Curr=USD, Mag=Actuals")</f>
        <v>0</v>
      </c>
    </row>
    <row r="213" spans="1:85" x14ac:dyDescent="0.3">
      <c r="A213" s="10" t="s">
        <v>86</v>
      </c>
      <c r="B213" s="10" t="s">
        <v>85</v>
      </c>
      <c r="C213" s="10" t="s">
        <v>3</v>
      </c>
      <c r="D213">
        <v>4041896</v>
      </c>
      <c r="E213" s="10" t="s">
        <v>29</v>
      </c>
      <c r="F213" s="10" t="s">
        <v>56</v>
      </c>
      <c r="G213">
        <v>-198.43</v>
      </c>
      <c r="H213">
        <v>678.37</v>
      </c>
      <c r="I213">
        <v>876.79</v>
      </c>
      <c r="J213">
        <v>8577.5499999999993</v>
      </c>
      <c r="K213">
        <v>31377.27</v>
      </c>
      <c r="L213">
        <v>4.45</v>
      </c>
      <c r="M213">
        <v>12370.3</v>
      </c>
      <c r="N213">
        <v>273.37</v>
      </c>
      <c r="O213">
        <v>2.34</v>
      </c>
      <c r="P213">
        <v>-0.06</v>
      </c>
      <c r="Q213">
        <v>1</v>
      </c>
      <c r="R213">
        <v>1</v>
      </c>
      <c r="S213" t="str">
        <f>_xll.SNL.Clients.Office.Excel.Functions.SPG(D213, S$1, F213, "Options: Curr=USD, Mag=Actuals")</f>
        <v>Citigroup Inc. (NYSE:C)</v>
      </c>
      <c r="T213" t="str">
        <f>_xll.SNL.Clients.Office.Excel.Functions.SPG($D213, T$1, $F213, "Options: Curr=USD, Mag=Actuals")</f>
        <v>Citigroup Inc.</v>
      </c>
      <c r="U213" s="6">
        <f>_xll.SNL.Clients.Office.Excel.Functions.SPG($D213, U$1, $F213, "Options: Curr=USD, Mag=Actuals")</f>
        <v>697384000000</v>
      </c>
      <c r="V213" t="str">
        <f>_xll.SNL.Clients.Office.Excel.Functions.SPG($D213, V$1, $F213, "Options: Curr=USD, Mag=Actuals")</f>
        <v>NYSE:C</v>
      </c>
      <c r="W213" t="str">
        <f>_xll.SNL.Clients.Office.Excel.Functions.SPG($D213, W$1, $F213, "Options: Curr=USD, Mag=Actuals")</f>
        <v>Bank</v>
      </c>
      <c r="X213" s="6">
        <f>_xll.SNL.Clients.Office.Excel.Functions.SPG($D213, X$1, $F213, "Options: Curr=USD, Mag=Actuals")</f>
        <v>47782000000</v>
      </c>
      <c r="Y213" s="6">
        <f>_xll.SNL.Clients.Office.Excel.Functions.SPG($D213, Y$1, $F213, "Options: Curr=USD, Mag=Actuals")</f>
        <v>0</v>
      </c>
      <c r="Z213" s="6">
        <f>_xll.SNL.Clients.Office.Excel.Functions.SPG($D213, Z$1, $F213, "Options: Curr=USD, Mag=Actuals")</f>
        <v>35274000000</v>
      </c>
      <c r="AA213" s="6">
        <f>_xll.SNL.Clients.Office.Excel.Functions.SPG($D213, AA$1, $F213, "Options: Curr=USD, Mag=Actuals")</f>
        <v>6705000000</v>
      </c>
      <c r="AB213" s="6">
        <f>_xll.SNL.Clients.Office.Excel.Functions.SPG($D213, AB$1, $F213, "Options: Curr=USD, Mag=Actuals")</f>
        <v>13.7</v>
      </c>
      <c r="AC213" s="6">
        <f>_xll.SNL.Clients.Office.Excel.Functions.SPG($D213, AC$1, $F213, "Options: Curr=USD, Mag=Actuals")</f>
        <v>1.4814814814814801</v>
      </c>
      <c r="AD213" s="6">
        <f>_xll.SNL.Clients.Office.Excel.Functions.SPG($D213, AD$1, $F213, "Options: Curr=USD, Mag=Actuals")</f>
        <v>0.98847151786767296</v>
      </c>
      <c r="AE213" s="6">
        <f>_xll.SNL.Clients.Office.Excel.Functions.SPG($D213, AE$1, $F213, "Options: Curr=USD, Mag=Actuals")</f>
        <v>16.7713049350909</v>
      </c>
      <c r="AF213" s="6">
        <f>_xll.SNL.Clients.Office.Excel.Functions.SPG($D213, AF$1, $F213, "Options: Curr=USD, Mag=Actuals")</f>
        <v>697384000000</v>
      </c>
      <c r="AG213" s="6">
        <f>_xll.SNL.Clients.Office.Excel.Functions.SPG($D213, AG$1, $F213, "Options: Curr=USD, Mag=Actuals")</f>
        <v>204982000000</v>
      </c>
      <c r="AH213" s="6">
        <f>_xll.SNL.Clients.Office.Excel.Functions.SPG($D213, AH$1, $F213, "Options: Curr=USD, Mag=Actuals")</f>
        <v>41851000000</v>
      </c>
      <c r="AI213" s="6">
        <f>_xll.SNL.Clients.Office.Excel.Functions.SPG($D213, AI$1, $F213, "Options: Curr=USD, Mag=Actuals")</f>
        <v>35795</v>
      </c>
      <c r="AJ213" s="6" t="str">
        <f>_xll.SNL.Clients.Office.Excel.Functions.SPG($D213, AJ$1, $F213, "Options: Curr=USD, Mag=Actuals")</f>
        <v>#INVALID FUNCTION PARAMETER</v>
      </c>
      <c r="AK213" s="6" t="str">
        <f>_xll.SNL.Clients.Office.Excel.Functions.SPG($D213, AK$1, $F213, "Options: Curr=USD, Mag=Actuals")</f>
        <v>#INVALID FUNCTION PARAMETER</v>
      </c>
      <c r="AL213" s="6" t="str">
        <f>_xll.SNL.Clients.Office.Excel.Functions.SPG($D213, AL$1, $F213, "Options: Curr=USD, Mag=Actuals")</f>
        <v>#INVALID FUNCTION PARAMETER</v>
      </c>
      <c r="AM213" s="6" t="str">
        <f>_xll.SNL.Clients.Office.Excel.Functions.SPG($D213, AM$1, $F213, "Options: Curr=USD, Mag=Actuals")</f>
        <v>#INVALID FUNCTION PARAMETER</v>
      </c>
      <c r="AN213" s="6">
        <f>_xll.SNL.Clients.Office.Excel.Functions.SPG($D213, AN$1, $F213, "Options: Curr=USD, Mag=Actuals")</f>
        <v>697384000000</v>
      </c>
      <c r="AO213" s="6">
        <f>_xll.SNL.Clients.Office.Excel.Functions.SPG($D213, AO$1, $F213, "Options: Curr=USD, Mag=Actuals")</f>
        <v>192469000000</v>
      </c>
      <c r="AP213" s="6">
        <f>_xll.SNL.Clients.Office.Excel.Functions.SPG($D213, AP$1, $F213, "Options: Curr=USD, Mag=Actuals")</f>
        <v>199121000000</v>
      </c>
      <c r="AQ213" s="6">
        <f>_xll.SNL.Clients.Office.Excel.Functions.SPG($D213, AQ$1, $F213, "Options: Curr=USD, Mag=Actuals")</f>
        <v>41851000000</v>
      </c>
      <c r="AR213" s="6">
        <f>_xll.SNL.Clients.Office.Excel.Functions.SPG($D213, AR$1, $F213, "Options: Curr=USD, Mag=Actuals")</f>
        <v>41851000000</v>
      </c>
      <c r="AS213" s="6">
        <f>_xll.SNL.Clients.Office.Excel.Functions.SPG($D213, AS$1, $F213, "Options: Curr=USD, Mag=Actuals")</f>
        <v>36952000000</v>
      </c>
      <c r="AT213" s="6">
        <f>_xll.SNL.Clients.Office.Excel.Functions.SPG($D213, AT$1, $F213, "Options: Curr=USD, Mag=Actuals")</f>
        <v>27.5987117570807</v>
      </c>
      <c r="AU213" s="6">
        <f>_xll.SNL.Clients.Office.Excel.Functions.SPG($D213, AU$1, $F213, "Options: Curr=USD, Mag=Actuals")</f>
        <v>96.659317701297198</v>
      </c>
      <c r="AV213" s="6">
        <f>_xll.SNL.Clients.Office.Excel.Functions.SPG($D213, AV$1, $F213, "Options: Curr=USD, Mag=Actuals")</f>
        <v>6.0011414084636296</v>
      </c>
      <c r="AW213" s="6">
        <f>_xll.SNL.Clients.Office.Excel.Functions.SPG($D213, AW$1, $F213, "Options: Curr=USD, Mag=Actuals")</f>
        <v>5.3361444652230698</v>
      </c>
      <c r="AX213" s="6">
        <f>_xll.SNL.Clients.Office.Excel.Functions.SPG($D213, AX$1, $F213, "Options: Curr=USD, Mag=Actuals")</f>
        <v>6705000000</v>
      </c>
      <c r="AY213" s="6">
        <f>_xll.SNL.Clients.Office.Excel.Functions.SPG($D213, AY$1, $F213, "Options: Curr=USD, Mag=Actuals")</f>
        <v>6705000000</v>
      </c>
      <c r="AZ213" s="6">
        <f>_xll.SNL.Clients.Office.Excel.Functions.SPG($D213, AZ$1, $F213, "Options: Curr=USD, Mag=Actuals")</f>
        <v>0.98847151786767296</v>
      </c>
      <c r="BA213" s="6">
        <f>_xll.SNL.Clients.Office.Excel.Functions.SPG($D213, BA$1, $F213, "Options: Curr=USD, Mag=Actuals")</f>
        <v>16.7713049350909</v>
      </c>
      <c r="BB213" s="6">
        <f>_xll.SNL.Clients.Office.Excel.Functions.SPG($D213, BB$1, $F213, "Options: Curr=USD, Mag=Actuals")</f>
        <v>17.615131578947398</v>
      </c>
      <c r="BC213" s="6">
        <f>_xll.SNL.Clients.Office.Excel.Functions.SPG($D213, BC$1, $F213, "Options: Curr=USD, Mag=Actuals")</f>
        <v>0</v>
      </c>
      <c r="BD213" s="6">
        <f>_xll.SNL.Clients.Office.Excel.Functions.SPG($D213, BD$1, $F213, "Options: Curr=USD, Mag=Actuals")</f>
        <v>0</v>
      </c>
      <c r="BE213" s="6">
        <f>_xll.SNL.Clients.Office.Excel.Functions.SPG($D213, BE$1, $F213, "Options: Curr=USD, Mag=Actuals")</f>
        <v>2.6272260879820699</v>
      </c>
      <c r="BF213" s="6">
        <f>_xll.SNL.Clients.Office.Excel.Functions.SPG($D213, BF$1, $F213, "Options: Curr=USD, Mag=Actuals")</f>
        <v>0</v>
      </c>
      <c r="BG213" s="6">
        <f>_xll.SNL.Clients.Office.Excel.Functions.SPG($D213, BG$1, $F213, "Options: Curr=USD, Mag=Actuals")</f>
        <v>4.8822089869088297</v>
      </c>
      <c r="BH213" s="6">
        <f>_xll.SNL.Clients.Office.Excel.Functions.SPG($D213, BH$1, $F213, "Options: Curr=USD, Mag=Actuals")</f>
        <v>2.0512442505012398</v>
      </c>
      <c r="BI213" s="6">
        <f>_xll.SNL.Clients.Office.Excel.Functions.SPG($D213, BI$1, $F213, "Options: Curr=USD, Mag=Actuals")</f>
        <v>0</v>
      </c>
      <c r="BJ213" s="6">
        <f>_xll.SNL.Clients.Office.Excel.Functions.SPG($D213, BJ$1, $F213, "Options: Curr=USD, Mag=Actuals")</f>
        <v>0</v>
      </c>
      <c r="BK213" s="6">
        <f>_xll.SNL.Clients.Office.Excel.Functions.SPG($D213, BK$1, $F213, "Options: Curr=USD, Mag=Actuals")</f>
        <v>0</v>
      </c>
      <c r="BL213" s="6">
        <f>_xll.SNL.Clients.Office.Excel.Functions.SPG($D213, BL$1, $F213, "Options: Curr=USD, Mag=Actuals")</f>
        <v>0</v>
      </c>
      <c r="BM213" s="6">
        <f>_xll.SNL.Clients.Office.Excel.Functions.SPG($D213, BM$1, $F213, "Options: Curr=USD, Mag=Actuals")</f>
        <v>0</v>
      </c>
      <c r="BN213" s="6">
        <f>_xll.SNL.Clients.Office.Excel.Functions.SPG($D213, BN$1, $F213, "Options: Curr=USD, Mag=Actuals")</f>
        <v>3.0471842485487399</v>
      </c>
      <c r="BO213" s="6">
        <f>_xll.SNL.Clients.Office.Excel.Functions.SPG($D213, BO$1, $F213, "Options: Curr=USD, Mag=Actuals")</f>
        <v>37.568127898775302</v>
      </c>
      <c r="BP213" s="6">
        <f>_xll.SNL.Clients.Office.Excel.Functions.SPG($D213, BP$1, $F213, "Options: Curr=USD, Mag=Actuals")</f>
        <v>0</v>
      </c>
      <c r="BQ213" s="6">
        <f>_xll.SNL.Clients.Office.Excel.Functions.SPG($D213, BQ$1, $F213, "Options: Curr=USD, Mag=Actuals")</f>
        <v>69.308526223263996</v>
      </c>
      <c r="BR213" s="6">
        <f>_xll.SNL.Clients.Office.Excel.Functions.SPG($D213, BR$1, $F213, "Options: Curr=USD, Mag=Actuals")</f>
        <v>0</v>
      </c>
      <c r="BS213" s="6">
        <f>_xll.SNL.Clients.Office.Excel.Functions.SPG($D213, BS$1, $F213, "Options: Curr=USD, Mag=Actuals")</f>
        <v>8.3699999999999992</v>
      </c>
      <c r="BT213" s="6">
        <f>_xll.SNL.Clients.Office.Excel.Functions.SPG($D213, BT$1, $F213, "Options: Curr=USD, Mag=Actuals")</f>
        <v>11.07</v>
      </c>
      <c r="BU213" s="6">
        <f>_xll.SNL.Clients.Office.Excel.Functions.SPG($D213, BU$1, $F213, "Options: Curr=USD, Mag=Actuals")</f>
        <v>0</v>
      </c>
      <c r="BV213" s="6">
        <f>_xll.SNL.Clients.Office.Excel.Functions.SPG($D213, BV$1, $F213, "Options: Curr=USD, Mag=Actuals")</f>
        <v>0</v>
      </c>
      <c r="BW213" s="6">
        <f>_xll.SNL.Clients.Office.Excel.Functions.SPG($D213, BW$1, $F213, "Options: Curr=USD, Mag=Actuals")</f>
        <v>0</v>
      </c>
      <c r="BX213" s="6">
        <f>_xll.SNL.Clients.Office.Excel.Functions.SPG($D213, BX$1, $F213, "Options: Curr=USD, Mag=Actuals")</f>
        <v>0</v>
      </c>
      <c r="BY213" s="6">
        <f>_xll.SNL.Clients.Office.Excel.Functions.SPG($D213, BY$1, $F213, "Options: Curr=USD, Mag=Actuals")</f>
        <v>67.6951292257924</v>
      </c>
      <c r="BZ213" s="6">
        <f>_xll.SNL.Clients.Office.Excel.Functions.SPG($D213, BZ$1, $F213, "Options: Curr=USD, Mag=Actuals")</f>
        <v>0</v>
      </c>
      <c r="CA213" s="6" t="str">
        <f>_xll.SNL.Clients.Office.Excel.Functions.SPG($D213, CA$1, $F213, "Options: Curr=USD, Mag=Actuals")</f>
        <v>Nonperforming Loans</v>
      </c>
      <c r="CB213" s="6">
        <f>_xll.SNL.Clients.Office.Excel.Functions.SPG($D213, CB$1, $F213, "Options: Curr=USD, Mag=Actuals")</f>
        <v>0</v>
      </c>
      <c r="CC213" s="6">
        <f>_xll.SNL.Clients.Office.Excel.Functions.SPG($D213, CC$1, $F213, "Options: Curr=USD, Mag=Actuals")</f>
        <v>0</v>
      </c>
      <c r="CD213" s="6">
        <f>_xll.SNL.Clients.Office.Excel.Functions.SPG($D213, CD$1, $F213, "Options: Curr=USD, Mag=Actuals")</f>
        <v>1.14111493733477</v>
      </c>
      <c r="CE213" s="6">
        <f>_xll.SNL.Clients.Office.Excel.Functions.SPG($D213, CE$1, $F213, "Options: Curr=USD, Mag=Actuals")</f>
        <v>14.981247869076</v>
      </c>
      <c r="CF213" s="6">
        <f>_xll.SNL.Clients.Office.Excel.Functions.SPG($D213, CF$1, $F213, "Options: Curr=USD, Mag=Actuals")</f>
        <v>3.09003756180579</v>
      </c>
      <c r="CG213" s="6">
        <f>_xll.SNL.Clients.Office.Excel.Functions.SPG($D213, CG$1, $F213, "Options: Curr=USD, Mag=Actuals")</f>
        <v>0</v>
      </c>
    </row>
    <row r="214" spans="1:85" x14ac:dyDescent="0.3">
      <c r="A214" s="10" t="s">
        <v>86</v>
      </c>
      <c r="B214" s="10" t="s">
        <v>85</v>
      </c>
      <c r="C214" s="10" t="s">
        <v>3</v>
      </c>
      <c r="D214">
        <v>4041896</v>
      </c>
      <c r="E214" s="10" t="s">
        <v>29</v>
      </c>
      <c r="F214" s="10" t="s">
        <v>57</v>
      </c>
      <c r="G214">
        <v>-248.22</v>
      </c>
      <c r="H214">
        <v>670.42</v>
      </c>
      <c r="I214">
        <v>918.64</v>
      </c>
      <c r="J214">
        <v>9062.82</v>
      </c>
      <c r="K214">
        <v>32770.620000000003</v>
      </c>
      <c r="L214">
        <v>4.4800000000000004</v>
      </c>
      <c r="M214">
        <v>12924.88</v>
      </c>
      <c r="N214">
        <v>276.55</v>
      </c>
      <c r="O214">
        <v>1.55</v>
      </c>
      <c r="P214">
        <v>-2.4700000000000002</v>
      </c>
      <c r="Q214">
        <v>1</v>
      </c>
      <c r="R214">
        <v>1</v>
      </c>
      <c r="S214" t="str">
        <f>_xll.SNL.Clients.Office.Excel.Functions.SPG(D214, S$1, F214, "Options: Curr=USD, Mag=Actuals")</f>
        <v>Citigroup Inc. (NYSE:C)</v>
      </c>
      <c r="T214" t="str">
        <f>_xll.SNL.Clients.Office.Excel.Functions.SPG($D214, T$1, $F214, "Options: Curr=USD, Mag=Actuals")</f>
        <v>Citigroup Inc.</v>
      </c>
      <c r="U214" s="6">
        <f>_xll.SNL.Clients.Office.Excel.Functions.SPG($D214, U$1, $F214, "Options: Curr=USD, Mag=Actuals")</f>
        <v>668641000000</v>
      </c>
      <c r="V214" t="str">
        <f>_xll.SNL.Clients.Office.Excel.Functions.SPG($D214, V$1, $F214, "Options: Curr=USD, Mag=Actuals")</f>
        <v>NYSE:C</v>
      </c>
      <c r="W214" t="str">
        <f>_xll.SNL.Clients.Office.Excel.Functions.SPG($D214, W$1, $F214, "Options: Curr=USD, Mag=Actuals")</f>
        <v>Bank</v>
      </c>
      <c r="X214" s="6">
        <f>_xll.SNL.Clients.Office.Excel.Functions.SPG($D214, X$1, $F214, "Options: Curr=USD, Mag=Actuals")</f>
        <v>55233000000</v>
      </c>
      <c r="Y214" s="6">
        <f>_xll.SNL.Clients.Office.Excel.Functions.SPG($D214, Y$1, $F214, "Options: Curr=USD, Mag=Actuals")</f>
        <v>0</v>
      </c>
      <c r="Z214" s="6">
        <f>_xll.SNL.Clients.Office.Excel.Functions.SPG($D214, Z$1, $F214, "Options: Curr=USD, Mag=Actuals")</f>
        <v>41777000000</v>
      </c>
      <c r="AA214" s="6">
        <f>_xll.SNL.Clients.Office.Excel.Functions.SPG($D214, AA$1, $F214, "Options: Curr=USD, Mag=Actuals")</f>
        <v>6950000000</v>
      </c>
      <c r="AB214" s="6">
        <f>_xll.SNL.Clients.Office.Excel.Functions.SPG($D214, AB$1, $F214, "Options: Curr=USD, Mag=Actuals")</f>
        <v>13.1</v>
      </c>
      <c r="AC214" s="6">
        <f>_xll.SNL.Clients.Office.Excel.Functions.SPG($D214, AC$1, $F214, "Options: Curr=USD, Mag=Actuals")</f>
        <v>-4.3795620437956204</v>
      </c>
      <c r="AD214" s="6">
        <f>_xll.SNL.Clients.Office.Excel.Functions.SPG($D214, AD$1, $F214, "Options: Curr=USD, Mag=Actuals")</f>
        <v>0.87823937646267902</v>
      </c>
      <c r="AE214" s="6">
        <f>_xll.SNL.Clients.Office.Excel.Functions.SPG($D214, AE$1, $F214, "Options: Curr=USD, Mag=Actuals")</f>
        <v>14.050906738370101</v>
      </c>
      <c r="AF214" s="6">
        <f>_xll.SNL.Clients.Office.Excel.Functions.SPG($D214, AF$1, $F214, "Options: Curr=USD, Mag=Actuals")</f>
        <v>740336000000</v>
      </c>
      <c r="AG214" s="6">
        <f>_xll.SNL.Clients.Office.Excel.Functions.SPG($D214, AG$1, $F214, "Options: Curr=USD, Mag=Actuals")</f>
        <v>122847000000</v>
      </c>
      <c r="AH214" s="6">
        <f>_xll.SNL.Clients.Office.Excel.Functions.SPG($D214, AH$1, $F214, "Options: Curr=USD, Mag=Actuals")</f>
        <v>49035000000</v>
      </c>
      <c r="AI214" s="6">
        <f>_xll.SNL.Clients.Office.Excel.Functions.SPG($D214, AI$1, $F214, "Options: Curr=USD, Mag=Actuals")</f>
        <v>36160</v>
      </c>
      <c r="AJ214" s="6" t="str">
        <f>_xll.SNL.Clients.Office.Excel.Functions.SPG($D214, AJ$1, $F214, "Options: Curr=USD, Mag=Actuals")</f>
        <v>#INVALID FUNCTION PARAMETER</v>
      </c>
      <c r="AK214" s="6" t="str">
        <f>_xll.SNL.Clients.Office.Excel.Functions.SPG($D214, AK$1, $F214, "Options: Curr=USD, Mag=Actuals")</f>
        <v>#INVALID FUNCTION PARAMETER</v>
      </c>
      <c r="AL214" s="6" t="str">
        <f>_xll.SNL.Clients.Office.Excel.Functions.SPG($D214, AL$1, $F214, "Options: Curr=USD, Mag=Actuals")</f>
        <v>#INVALID FUNCTION PARAMETER</v>
      </c>
      <c r="AM214" s="6" t="str">
        <f>_xll.SNL.Clients.Office.Excel.Functions.SPG($D214, AM$1, $F214, "Options: Curr=USD, Mag=Actuals")</f>
        <v>#INVALID FUNCTION PARAMETER</v>
      </c>
      <c r="AN214" s="6">
        <f>_xll.SNL.Clients.Office.Excel.Functions.SPG($D214, AN$1, $F214, "Options: Curr=USD, Mag=Actuals")</f>
        <v>740336000000</v>
      </c>
      <c r="AO214" s="6">
        <f>_xll.SNL.Clients.Office.Excel.Functions.SPG($D214, AO$1, $F214, "Options: Curr=USD, Mag=Actuals")</f>
        <v>277082000000</v>
      </c>
      <c r="AP214" s="6">
        <f>_xll.SNL.Clients.Office.Excel.Functions.SPG($D214, AP$1, $F214, "Options: Curr=USD, Mag=Actuals")</f>
        <v>229413000000</v>
      </c>
      <c r="AQ214" s="6">
        <f>_xll.SNL.Clients.Office.Excel.Functions.SPG($D214, AQ$1, $F214, "Options: Curr=USD, Mag=Actuals")</f>
        <v>49035000000</v>
      </c>
      <c r="AR214" s="6">
        <f>_xll.SNL.Clients.Office.Excel.Functions.SPG($D214, AR$1, $F214, "Options: Curr=USD, Mag=Actuals")</f>
        <v>49035000000</v>
      </c>
      <c r="AS214" s="6">
        <f>_xll.SNL.Clients.Office.Excel.Functions.SPG($D214, AS$1, $F214, "Options: Curr=USD, Mag=Actuals")</f>
        <v>0</v>
      </c>
      <c r="AT214" s="6">
        <f>_xll.SNL.Clients.Office.Excel.Functions.SPG($D214, AT$1, $F214, "Options: Curr=USD, Mag=Actuals")</f>
        <v>37.426519850446297</v>
      </c>
      <c r="AU214" s="6">
        <f>_xll.SNL.Clients.Office.Excel.Functions.SPG($D214, AU$1, $F214, "Options: Curr=USD, Mag=Actuals")</f>
        <v>120.778682986579</v>
      </c>
      <c r="AV214" s="6">
        <f>_xll.SNL.Clients.Office.Excel.Functions.SPG($D214, AV$1, $F214, "Options: Curr=USD, Mag=Actuals")</f>
        <v>6.6233439951589501</v>
      </c>
      <c r="AW214" s="6">
        <f>_xll.SNL.Clients.Office.Excel.Functions.SPG($D214, AW$1, $F214, "Options: Curr=USD, Mag=Actuals")</f>
        <v>0</v>
      </c>
      <c r="AX214" s="6">
        <f>_xll.SNL.Clients.Office.Excel.Functions.SPG($D214, AX$1, $F214, "Options: Curr=USD, Mag=Actuals")</f>
        <v>6950000000</v>
      </c>
      <c r="AY214" s="6">
        <f>_xll.SNL.Clients.Office.Excel.Functions.SPG($D214, AY$1, $F214, "Options: Curr=USD, Mag=Actuals")</f>
        <v>6950000000</v>
      </c>
      <c r="AZ214" s="6">
        <f>_xll.SNL.Clients.Office.Excel.Functions.SPG($D214, AZ$1, $F214, "Options: Curr=USD, Mag=Actuals")</f>
        <v>0.87823937646267902</v>
      </c>
      <c r="BA214" s="6">
        <f>_xll.SNL.Clients.Office.Excel.Functions.SPG($D214, BA$1, $F214, "Options: Curr=USD, Mag=Actuals")</f>
        <v>14.050906738370101</v>
      </c>
      <c r="BB214" s="6">
        <f>_xll.SNL.Clients.Office.Excel.Functions.SPG($D214, BB$1, $F214, "Options: Curr=USD, Mag=Actuals")</f>
        <v>14.4342271665273</v>
      </c>
      <c r="BC214" s="6">
        <f>_xll.SNL.Clients.Office.Excel.Functions.SPG($D214, BC$1, $F214, "Options: Curr=USD, Mag=Actuals")</f>
        <v>0</v>
      </c>
      <c r="BD214" s="6">
        <f>_xll.SNL.Clients.Office.Excel.Functions.SPG($D214, BD$1, $F214, "Options: Curr=USD, Mag=Actuals")</f>
        <v>0</v>
      </c>
      <c r="BE214" s="6">
        <f>_xll.SNL.Clients.Office.Excel.Functions.SPG($D214, BE$1, $F214, "Options: Curr=USD, Mag=Actuals")</f>
        <v>3.0547566455552202</v>
      </c>
      <c r="BF214" s="6">
        <f>_xll.SNL.Clients.Office.Excel.Functions.SPG($D214, BF$1, $F214, "Options: Curr=USD, Mag=Actuals")</f>
        <v>0</v>
      </c>
      <c r="BG214" s="6">
        <f>_xll.SNL.Clients.Office.Excel.Functions.SPG($D214, BG$1, $F214, "Options: Curr=USD, Mag=Actuals")</f>
        <v>4.7294769989739098</v>
      </c>
      <c r="BH214" s="6">
        <f>_xll.SNL.Clients.Office.Excel.Functions.SPG($D214, BH$1, $F214, "Options: Curr=USD, Mag=Actuals")</f>
        <v>2.1854892109240298</v>
      </c>
      <c r="BI214" s="6">
        <f>_xll.SNL.Clients.Office.Excel.Functions.SPG($D214, BI$1, $F214, "Options: Curr=USD, Mag=Actuals")</f>
        <v>0</v>
      </c>
      <c r="BJ214" s="6">
        <f>_xll.SNL.Clients.Office.Excel.Functions.SPG($D214, BJ$1, $F214, "Options: Curr=USD, Mag=Actuals")</f>
        <v>0</v>
      </c>
      <c r="BK214" s="6">
        <f>_xll.SNL.Clients.Office.Excel.Functions.SPG($D214, BK$1, $F214, "Options: Curr=USD, Mag=Actuals")</f>
        <v>0</v>
      </c>
      <c r="BL214" s="6">
        <f>_xll.SNL.Clients.Office.Excel.Functions.SPG($D214, BL$1, $F214, "Options: Curr=USD, Mag=Actuals")</f>
        <v>0</v>
      </c>
      <c r="BM214" s="6">
        <f>_xll.SNL.Clients.Office.Excel.Functions.SPG($D214, BM$1, $F214, "Options: Curr=USD, Mag=Actuals")</f>
        <v>0</v>
      </c>
      <c r="BN214" s="6">
        <f>_xll.SNL.Clients.Office.Excel.Functions.SPG($D214, BN$1, $F214, "Options: Curr=USD, Mag=Actuals")</f>
        <v>3.5703472426326699</v>
      </c>
      <c r="BO214" s="6">
        <f>_xll.SNL.Clients.Office.Excel.Functions.SPG($D214, BO$1, $F214, "Options: Curr=USD, Mag=Actuals")</f>
        <v>43.837329018973399</v>
      </c>
      <c r="BP214" s="6">
        <f>_xll.SNL.Clients.Office.Excel.Functions.SPG($D214, BP$1, $F214, "Options: Curr=USD, Mag=Actuals")</f>
        <v>0</v>
      </c>
      <c r="BQ214" s="6">
        <f>_xll.SNL.Clients.Office.Excel.Functions.SPG($D214, BQ$1, $F214, "Options: Curr=USD, Mag=Actuals")</f>
        <v>67.762026324841997</v>
      </c>
      <c r="BR214" s="6">
        <f>_xll.SNL.Clients.Office.Excel.Functions.SPG($D214, BR$1, $F214, "Options: Curr=USD, Mag=Actuals")</f>
        <v>0</v>
      </c>
      <c r="BS214" s="6">
        <f>_xll.SNL.Clients.Office.Excel.Functions.SPG($D214, BS$1, $F214, "Options: Curr=USD, Mag=Actuals")</f>
        <v>0</v>
      </c>
      <c r="BT214" s="6">
        <f>_xll.SNL.Clients.Office.Excel.Functions.SPG($D214, BT$1, $F214, "Options: Curr=USD, Mag=Actuals")</f>
        <v>0</v>
      </c>
      <c r="BU214" s="6">
        <f>_xll.SNL.Clients.Office.Excel.Functions.SPG($D214, BU$1, $F214, "Options: Curr=USD, Mag=Actuals")</f>
        <v>0</v>
      </c>
      <c r="BV214" s="6">
        <f>_xll.SNL.Clients.Office.Excel.Functions.SPG($D214, BV$1, $F214, "Options: Curr=USD, Mag=Actuals")</f>
        <v>0</v>
      </c>
      <c r="BW214" s="6">
        <f>_xll.SNL.Clients.Office.Excel.Functions.SPG($D214, BW$1, $F214, "Options: Curr=USD, Mag=Actuals")</f>
        <v>0</v>
      </c>
      <c r="BX214" s="6">
        <f>_xll.SNL.Clients.Office.Excel.Functions.SPG($D214, BX$1, $F214, "Options: Curr=USD, Mag=Actuals")</f>
        <v>0</v>
      </c>
      <c r="BY214" s="6">
        <f>_xll.SNL.Clients.Office.Excel.Functions.SPG($D214, BY$1, $F214, "Options: Curr=USD, Mag=Actuals")</f>
        <v>0</v>
      </c>
      <c r="BZ214" s="6">
        <f>_xll.SNL.Clients.Office.Excel.Functions.SPG($D214, BZ$1, $F214, "Options: Curr=USD, Mag=Actuals")</f>
        <v>0</v>
      </c>
      <c r="CA214" s="6" t="str">
        <f>_xll.SNL.Clients.Office.Excel.Functions.SPG($D214, CA$1, $F214, "Options: Curr=USD, Mag=Actuals")</f>
        <v>Nonperforming Loans</v>
      </c>
      <c r="CB214" s="6">
        <f>_xll.SNL.Clients.Office.Excel.Functions.SPG($D214, CB$1, $F214, "Options: Curr=USD, Mag=Actuals")</f>
        <v>0</v>
      </c>
      <c r="CC214" s="6">
        <f>_xll.SNL.Clients.Office.Excel.Functions.SPG($D214, CC$1, $F214, "Options: Curr=USD, Mag=Actuals")</f>
        <v>0</v>
      </c>
      <c r="CD214" s="6">
        <f>_xll.SNL.Clients.Office.Excel.Functions.SPG($D214, CD$1, $F214, "Options: Curr=USD, Mag=Actuals")</f>
        <v>1.7597112438156099</v>
      </c>
      <c r="CE214" s="6">
        <f>_xll.SNL.Clients.Office.Excel.Functions.SPG($D214, CE$1, $F214, "Options: Curr=USD, Mag=Actuals")</f>
        <v>23.9301359092441</v>
      </c>
      <c r="CF214" s="6">
        <f>_xll.SNL.Clients.Office.Excel.Functions.SPG($D214, CF$1, $F214, "Options: Curr=USD, Mag=Actuals")</f>
        <v>3.0089821407318702</v>
      </c>
      <c r="CG214" s="6">
        <f>_xll.SNL.Clients.Office.Excel.Functions.SPG($D214, CG$1, $F214, "Options: Curr=USD, Mag=Actuals")</f>
        <v>0</v>
      </c>
    </row>
    <row r="215" spans="1:85" x14ac:dyDescent="0.3">
      <c r="A215" s="10" t="s">
        <v>86</v>
      </c>
      <c r="B215" s="10" t="s">
        <v>85</v>
      </c>
      <c r="C215" s="10" t="s">
        <v>3</v>
      </c>
      <c r="D215">
        <v>4041896</v>
      </c>
      <c r="E215" s="10" t="s">
        <v>29</v>
      </c>
      <c r="F215" s="10" t="s">
        <v>58</v>
      </c>
      <c r="G215">
        <v>-337.07</v>
      </c>
      <c r="H215">
        <v>698.52</v>
      </c>
      <c r="I215">
        <v>1035.5899999999999</v>
      </c>
      <c r="J215">
        <v>9631.17</v>
      </c>
      <c r="K215">
        <v>34430.089999999997</v>
      </c>
      <c r="L215">
        <v>4.79</v>
      </c>
      <c r="M215">
        <v>13543.77</v>
      </c>
      <c r="N215">
        <v>279.73</v>
      </c>
      <c r="O215">
        <v>2.19</v>
      </c>
      <c r="P215">
        <v>0.85</v>
      </c>
      <c r="Q215">
        <v>1</v>
      </c>
      <c r="R215">
        <v>1</v>
      </c>
      <c r="S215" t="str">
        <f>_xll.SNL.Clients.Office.Excel.Functions.SPG(D215, S$1, F215, "Options: Curr=USD, Mag=Actuals")</f>
        <v>Citigroup Inc. (NYSE:C)</v>
      </c>
      <c r="T215" t="str">
        <f>_xll.SNL.Clients.Office.Excel.Functions.SPG($D215, T$1, $F215, "Options: Curr=USD, Mag=Actuals")</f>
        <v>Citigroup Inc.</v>
      </c>
      <c r="U215" s="6">
        <f>_xll.SNL.Clients.Office.Excel.Functions.SPG($D215, U$1, $F215, "Options: Curr=USD, Mag=Actuals")</f>
        <v>795584000000</v>
      </c>
      <c r="V215" t="str">
        <f>_xll.SNL.Clients.Office.Excel.Functions.SPG($D215, V$1, $F215, "Options: Curr=USD, Mag=Actuals")</f>
        <v>NYSE:C</v>
      </c>
      <c r="W215" t="str">
        <f>_xll.SNL.Clients.Office.Excel.Functions.SPG($D215, W$1, $F215, "Options: Curr=USD, Mag=Actuals")</f>
        <v>Bank</v>
      </c>
      <c r="X215" s="6">
        <f>_xll.SNL.Clients.Office.Excel.Functions.SPG($D215, X$1, $F215, "Options: Curr=USD, Mag=Actuals")</f>
        <v>65722000000</v>
      </c>
      <c r="Y215" s="6">
        <f>_xll.SNL.Clients.Office.Excel.Functions.SPG($D215, Y$1, $F215, "Options: Curr=USD, Mag=Actuals")</f>
        <v>0</v>
      </c>
      <c r="Z215" s="6">
        <f>_xll.SNL.Clients.Office.Excel.Functions.SPG($D215, Z$1, $F215, "Options: Curr=USD, Mag=Actuals")</f>
        <v>46825000000</v>
      </c>
      <c r="AA215" s="6">
        <f>_xll.SNL.Clients.Office.Excel.Functions.SPG($D215, AA$1, $F215, "Options: Curr=USD, Mag=Actuals")</f>
        <v>11243000000</v>
      </c>
      <c r="AB215" s="6">
        <f>_xll.SNL.Clients.Office.Excel.Functions.SPG($D215, AB$1, $F215, "Options: Curr=USD, Mag=Actuals")</f>
        <v>21.7</v>
      </c>
      <c r="AC215" s="6">
        <f>_xll.SNL.Clients.Office.Excel.Functions.SPG($D215, AC$1, $F215, "Options: Curr=USD, Mag=Actuals")</f>
        <v>65.6488549618321</v>
      </c>
      <c r="AD215" s="6">
        <f>_xll.SNL.Clients.Office.Excel.Functions.SPG($D215, AD$1, $F215, "Options: Curr=USD, Mag=Actuals")</f>
        <v>1.44683589100151</v>
      </c>
      <c r="AE215" s="6">
        <f>_xll.SNL.Clients.Office.Excel.Functions.SPG($D215, AE$1, $F215, "Options: Curr=USD, Mag=Actuals")</f>
        <v>20.9211016002977</v>
      </c>
      <c r="AF215" s="6">
        <f>_xll.SNL.Clients.Office.Excel.Functions.SPG($D215, AF$1, $F215, "Options: Curr=USD, Mag=Actuals")</f>
        <v>795584000000</v>
      </c>
      <c r="AG215" s="6">
        <f>_xll.SNL.Clients.Office.Excel.Functions.SPG($D215, AG$1, $F215, "Options: Curr=USD, Mag=Actuals")</f>
        <v>239130000000</v>
      </c>
      <c r="AH215" s="6">
        <f>_xll.SNL.Clients.Office.Excel.Functions.SPG($D215, AH$1, $F215, "Options: Curr=USD, Mag=Actuals")</f>
        <v>58290000000</v>
      </c>
      <c r="AI215" s="6">
        <f>_xll.SNL.Clients.Office.Excel.Functions.SPG($D215, AI$1, $F215, "Options: Curr=USD, Mag=Actuals")</f>
        <v>36525</v>
      </c>
      <c r="AJ215" s="6" t="str">
        <f>_xll.SNL.Clients.Office.Excel.Functions.SPG($D215, AJ$1, $F215, "Options: Curr=USD, Mag=Actuals")</f>
        <v>#INVALID FUNCTION PARAMETER</v>
      </c>
      <c r="AK215" s="6" t="str">
        <f>_xll.SNL.Clients.Office.Excel.Functions.SPG($D215, AK$1, $F215, "Options: Curr=USD, Mag=Actuals")</f>
        <v>#INVALID FUNCTION PARAMETER</v>
      </c>
      <c r="AL215" s="6" t="str">
        <f>_xll.SNL.Clients.Office.Excel.Functions.SPG($D215, AL$1, $F215, "Options: Curr=USD, Mag=Actuals")</f>
        <v>#INVALID FUNCTION PARAMETER</v>
      </c>
      <c r="AM215" s="6" t="str">
        <f>_xll.SNL.Clients.Office.Excel.Functions.SPG($D215, AM$1, $F215, "Options: Curr=USD, Mag=Actuals")</f>
        <v>#INVALID FUNCTION PARAMETER</v>
      </c>
      <c r="AN215" s="6">
        <f>_xll.SNL.Clients.Office.Excel.Functions.SPG($D215, AN$1, $F215, "Options: Curr=USD, Mag=Actuals")</f>
        <v>795584000000</v>
      </c>
      <c r="AO215" s="6">
        <f>_xll.SNL.Clients.Office.Excel.Functions.SPG($D215, AO$1, $F215, "Options: Curr=USD, Mag=Actuals")</f>
        <v>310511000000</v>
      </c>
      <c r="AP215" s="6">
        <f>_xll.SNL.Clients.Office.Excel.Functions.SPG($D215, AP$1, $F215, "Options: Curr=USD, Mag=Actuals")</f>
        <v>261573000000</v>
      </c>
      <c r="AQ215" s="6">
        <f>_xll.SNL.Clients.Office.Excel.Functions.SPG($D215, AQ$1, $F215, "Options: Curr=USD, Mag=Actuals")</f>
        <v>58290000000</v>
      </c>
      <c r="AR215" s="6">
        <f>_xll.SNL.Clients.Office.Excel.Functions.SPG($D215, AR$1, $F215, "Options: Curr=USD, Mag=Actuals")</f>
        <v>58290000000</v>
      </c>
      <c r="AS215" s="6">
        <f>_xll.SNL.Clients.Office.Excel.Functions.SPG($D215, AS$1, $F215, "Options: Curr=USD, Mag=Actuals")</f>
        <v>46937000000</v>
      </c>
      <c r="AT215" s="6">
        <f>_xll.SNL.Clients.Office.Excel.Functions.SPG($D215, AT$1, $F215, "Options: Curr=USD, Mag=Actuals")</f>
        <v>39.029316828895503</v>
      </c>
      <c r="AU215" s="6">
        <f>_xll.SNL.Clients.Office.Excel.Functions.SPG($D215, AU$1, $F215, "Options: Curr=USD, Mag=Actuals")</f>
        <v>118.709117531244</v>
      </c>
      <c r="AV215" s="6">
        <f>_xll.SNL.Clients.Office.Excel.Functions.SPG($D215, AV$1, $F215, "Options: Curr=USD, Mag=Actuals")</f>
        <v>7.3266933472769704</v>
      </c>
      <c r="AW215" s="6">
        <f>_xll.SNL.Clients.Office.Excel.Functions.SPG($D215, AW$1, $F215, "Options: Curr=USD, Mag=Actuals")</f>
        <v>5.98509877829364</v>
      </c>
      <c r="AX215" s="6">
        <f>_xll.SNL.Clients.Office.Excel.Functions.SPG($D215, AX$1, $F215, "Options: Curr=USD, Mag=Actuals")</f>
        <v>11243000000</v>
      </c>
      <c r="AY215" s="6">
        <f>_xll.SNL.Clients.Office.Excel.Functions.SPG($D215, AY$1, $F215, "Options: Curr=USD, Mag=Actuals")</f>
        <v>11243000000</v>
      </c>
      <c r="AZ215" s="6">
        <f>_xll.SNL.Clients.Office.Excel.Functions.SPG($D215, AZ$1, $F215, "Options: Curr=USD, Mag=Actuals")</f>
        <v>1.44683589100151</v>
      </c>
      <c r="BA215" s="6">
        <f>_xll.SNL.Clients.Office.Excel.Functions.SPG($D215, BA$1, $F215, "Options: Curr=USD, Mag=Actuals")</f>
        <v>20.9211016002977</v>
      </c>
      <c r="BB215" s="6">
        <f>_xll.SNL.Clients.Office.Excel.Functions.SPG($D215, BB$1, $F215, "Options: Curr=USD, Mag=Actuals")</f>
        <v>21.476899846095801</v>
      </c>
      <c r="BC215" s="6">
        <f>_xll.SNL.Clients.Office.Excel.Functions.SPG($D215, BC$1, $F215, "Options: Curr=USD, Mag=Actuals")</f>
        <v>0</v>
      </c>
      <c r="BD215" s="6">
        <f>_xll.SNL.Clients.Office.Excel.Functions.SPG($D215, BD$1, $F215, "Options: Curr=USD, Mag=Actuals")</f>
        <v>2.27712670479431</v>
      </c>
      <c r="BE215" s="6">
        <f>_xll.SNL.Clients.Office.Excel.Functions.SPG($D215, BE$1, $F215, "Options: Curr=USD, Mag=Actuals")</f>
        <v>3.4286265804459002</v>
      </c>
      <c r="BF215" s="6">
        <f>_xll.SNL.Clients.Office.Excel.Functions.SPG($D215, BF$1, $F215, "Options: Curr=USD, Mag=Actuals")</f>
        <v>0</v>
      </c>
      <c r="BG215" s="6">
        <f>_xll.SNL.Clients.Office.Excel.Functions.SPG($D215, BG$1, $F215, "Options: Curr=USD, Mag=Actuals")</f>
        <v>5.4875012064472504</v>
      </c>
      <c r="BH215" s="6">
        <f>_xll.SNL.Clients.Office.Excel.Functions.SPG($D215, BH$1, $F215, "Options: Curr=USD, Mag=Actuals")</f>
        <v>2.94270179841071</v>
      </c>
      <c r="BI215" s="6">
        <f>_xll.SNL.Clients.Office.Excel.Functions.SPG($D215, BI$1, $F215, "Options: Curr=USD, Mag=Actuals")</f>
        <v>5.3297686771024004</v>
      </c>
      <c r="BJ215" s="6">
        <f>_xll.SNL.Clients.Office.Excel.Functions.SPG($D215, BJ$1, $F215, "Options: Curr=USD, Mag=Actuals")</f>
        <v>0</v>
      </c>
      <c r="BK215" s="6">
        <f>_xll.SNL.Clients.Office.Excel.Functions.SPG($D215, BK$1, $F215, "Options: Curr=USD, Mag=Actuals")</f>
        <v>8.6365949431503193</v>
      </c>
      <c r="BL215" s="6">
        <f>_xll.SNL.Clients.Office.Excel.Functions.SPG($D215, BL$1, $F215, "Options: Curr=USD, Mag=Actuals")</f>
        <v>4.6745605573826099</v>
      </c>
      <c r="BM215" s="6">
        <f>_xll.SNL.Clients.Office.Excel.Functions.SPG($D215, BM$1, $F215, "Options: Curr=USD, Mag=Actuals")</f>
        <v>3.6762542754355199</v>
      </c>
      <c r="BN215" s="6">
        <f>_xll.SNL.Clients.Office.Excel.Functions.SPG($D215, BN$1, $F215, "Options: Curr=USD, Mag=Actuals")</f>
        <v>4.0464192310846601</v>
      </c>
      <c r="BO215" s="6">
        <f>_xll.SNL.Clients.Office.Excel.Functions.SPG($D215, BO$1, $F215, "Options: Curr=USD, Mag=Actuals")</f>
        <v>40.372194351114601</v>
      </c>
      <c r="BP215" s="6">
        <f>_xll.SNL.Clients.Office.Excel.Functions.SPG($D215, BP$1, $F215, "Options: Curr=USD, Mag=Actuals")</f>
        <v>0</v>
      </c>
      <c r="BQ215" s="6">
        <f>_xll.SNL.Clients.Office.Excel.Functions.SPG($D215, BQ$1, $F215, "Options: Curr=USD, Mag=Actuals")</f>
        <v>64.882383372386698</v>
      </c>
      <c r="BR215" s="6">
        <f>_xll.SNL.Clients.Office.Excel.Functions.SPG($D215, BR$1, $F215, "Options: Curr=USD, Mag=Actuals")</f>
        <v>0</v>
      </c>
      <c r="BS215" s="6">
        <f>_xll.SNL.Clients.Office.Excel.Functions.SPG($D215, BS$1, $F215, "Options: Curr=USD, Mag=Actuals")</f>
        <v>8.8699999999999992</v>
      </c>
      <c r="BT215" s="6">
        <f>_xll.SNL.Clients.Office.Excel.Functions.SPG($D215, BT$1, $F215, "Options: Curr=USD, Mag=Actuals")</f>
        <v>11.32</v>
      </c>
      <c r="BU215" s="6">
        <f>_xll.SNL.Clients.Office.Excel.Functions.SPG($D215, BU$1, $F215, "Options: Curr=USD, Mag=Actuals")</f>
        <v>0</v>
      </c>
      <c r="BV215" s="6">
        <f>_xll.SNL.Clients.Office.Excel.Functions.SPG($D215, BV$1, $F215, "Options: Curr=USD, Mag=Actuals")</f>
        <v>0</v>
      </c>
      <c r="BW215" s="6">
        <f>_xll.SNL.Clients.Office.Excel.Functions.SPG($D215, BW$1, $F215, "Options: Curr=USD, Mag=Actuals")</f>
        <v>0</v>
      </c>
      <c r="BX215" s="6">
        <f>_xll.SNL.Clients.Office.Excel.Functions.SPG($D215, BX$1, $F215, "Options: Curr=USD, Mag=Actuals")</f>
        <v>0</v>
      </c>
      <c r="BY215" s="6">
        <f>_xll.SNL.Clients.Office.Excel.Functions.SPG($D215, BY$1, $F215, "Options: Curr=USD, Mag=Actuals")</f>
        <v>73.135960501970899</v>
      </c>
      <c r="BZ215" s="6">
        <f>_xll.SNL.Clients.Office.Excel.Functions.SPG($D215, BZ$1, $F215, "Options: Curr=USD, Mag=Actuals")</f>
        <v>0</v>
      </c>
      <c r="CA215" s="6" t="str">
        <f>_xll.SNL.Clients.Office.Excel.Functions.SPG($D215, CA$1, $F215, "Options: Curr=USD, Mag=Actuals")</f>
        <v>Nonperforming Loans</v>
      </c>
      <c r="CB215" s="6">
        <f>_xll.SNL.Clients.Office.Excel.Functions.SPG($D215, CB$1, $F215, "Options: Curr=USD, Mag=Actuals")</f>
        <v>0</v>
      </c>
      <c r="CC215" s="6">
        <f>_xll.SNL.Clients.Office.Excel.Functions.SPG($D215, CC$1, $F215, "Options: Curr=USD, Mag=Actuals")</f>
        <v>0</v>
      </c>
      <c r="CD215" s="6">
        <f>_xll.SNL.Clients.Office.Excel.Functions.SPG($D215, CD$1, $F215, "Options: Curr=USD, Mag=Actuals")</f>
        <v>1.9301956502676101</v>
      </c>
      <c r="CE215" s="6">
        <f>_xll.SNL.Clients.Office.Excel.Functions.SPG($D215, CE$1, $F215, "Options: Curr=USD, Mag=Actuals")</f>
        <v>20.623916811091899</v>
      </c>
      <c r="CF215" s="6">
        <f>_xll.SNL.Clients.Office.Excel.Functions.SPG($D215, CF$1, $F215, "Options: Curr=USD, Mag=Actuals")</f>
        <v>2.7720719930862598</v>
      </c>
      <c r="CG215" s="6">
        <f>_xll.SNL.Clients.Office.Excel.Functions.SPG($D215, CG$1, $F215, "Options: Curr=USD, Mag=Actuals")</f>
        <v>0</v>
      </c>
    </row>
    <row r="216" spans="1:85" x14ac:dyDescent="0.3">
      <c r="A216" s="10" t="s">
        <v>86</v>
      </c>
      <c r="B216" s="10" t="s">
        <v>85</v>
      </c>
      <c r="C216" s="10" t="s">
        <v>3</v>
      </c>
      <c r="D216">
        <v>4041896</v>
      </c>
      <c r="E216" s="10" t="s">
        <v>29</v>
      </c>
      <c r="F216" s="10" t="s">
        <v>7</v>
      </c>
      <c r="G216">
        <v>-446.78</v>
      </c>
      <c r="H216">
        <v>784.94</v>
      </c>
      <c r="I216">
        <v>1231.72</v>
      </c>
      <c r="J216">
        <v>10250.950000000001</v>
      </c>
      <c r="K216">
        <v>36249.4</v>
      </c>
      <c r="L216">
        <v>4.08</v>
      </c>
      <c r="M216">
        <v>14096.03</v>
      </c>
      <c r="N216">
        <v>282.79000000000002</v>
      </c>
      <c r="O216">
        <v>3.37</v>
      </c>
      <c r="P216">
        <v>5.8</v>
      </c>
      <c r="Q216">
        <v>1</v>
      </c>
      <c r="R216">
        <v>1</v>
      </c>
      <c r="S216" t="str">
        <f>_xll.SNL.Clients.Office.Excel.Functions.SPG(D216, S$1, F216, "Options: Curr=USD, Mag=Actuals")</f>
        <v>Citigroup Inc. (NYSE:C)</v>
      </c>
      <c r="T216" t="str">
        <f>_xll.SNL.Clients.Office.Excel.Functions.SPG($D216, T$1, $F216, "Options: Curr=USD, Mag=Actuals")</f>
        <v>Citigroup Inc.</v>
      </c>
      <c r="U216" s="6">
        <f>_xll.SNL.Clients.Office.Excel.Functions.SPG($D216, U$1, $F216, "Options: Curr=USD, Mag=Actuals")</f>
        <v>902210000000</v>
      </c>
      <c r="V216" t="str">
        <f>_xll.SNL.Clients.Office.Excel.Functions.SPG($D216, V$1, $F216, "Options: Curr=USD, Mag=Actuals")</f>
        <v>NYSE:C</v>
      </c>
      <c r="W216" t="str">
        <f>_xll.SNL.Clients.Office.Excel.Functions.SPG($D216, W$1, $F216, "Options: Curr=USD, Mag=Actuals")</f>
        <v>Bank</v>
      </c>
      <c r="X216" s="6">
        <f>_xll.SNL.Clients.Office.Excel.Functions.SPG($D216, X$1, $F216, "Options: Curr=USD, Mag=Actuals")</f>
        <v>75188000000</v>
      </c>
      <c r="Y216" s="6">
        <f>_xll.SNL.Clients.Office.Excel.Functions.SPG($D216, Y$1, $F216, "Options: Curr=USD, Mag=Actuals")</f>
        <v>0</v>
      </c>
      <c r="Z216" s="6">
        <f>_xll.SNL.Clients.Office.Excel.Functions.SPG($D216, Z$1, $F216, "Options: Curr=USD, Mag=Actuals")</f>
        <v>57781000000</v>
      </c>
      <c r="AA216" s="6">
        <f>_xll.SNL.Clients.Office.Excel.Functions.SPG($D216, AA$1, $F216, "Options: Curr=USD, Mag=Actuals")</f>
        <v>13519000000</v>
      </c>
      <c r="AB216" s="6">
        <f>_xll.SNL.Clients.Office.Excel.Functions.SPG($D216, AB$1, $F216, "Options: Curr=USD, Mag=Actuals")</f>
        <v>26.2</v>
      </c>
      <c r="AC216" s="6">
        <f>_xll.SNL.Clients.Office.Excel.Functions.SPG($D216, AC$1, $F216, "Options: Curr=USD, Mag=Actuals")</f>
        <v>20.7373271889401</v>
      </c>
      <c r="AD216" s="6">
        <f>_xll.SNL.Clients.Office.Excel.Functions.SPG($D216, AD$1, $F216, "Options: Curr=USD, Mag=Actuals")</f>
        <v>1.54211705442981</v>
      </c>
      <c r="AE216" s="6">
        <f>_xll.SNL.Clients.Office.Excel.Functions.SPG($D216, AE$1, $F216, "Options: Curr=USD, Mag=Actuals")</f>
        <v>21.9717531570479</v>
      </c>
      <c r="AF216" s="6">
        <f>_xll.SNL.Clients.Office.Excel.Functions.SPG($D216, AF$1, $F216, "Options: Curr=USD, Mag=Actuals")</f>
        <v>902210000000</v>
      </c>
      <c r="AG216" s="6">
        <f>_xll.SNL.Clients.Office.Excel.Functions.SPG($D216, AG$1, $F216, "Options: Curr=USD, Mag=Actuals")</f>
        <v>292305000000</v>
      </c>
      <c r="AH216" s="6">
        <f>_xll.SNL.Clients.Office.Excel.Functions.SPG($D216, AH$1, $F216, "Options: Curr=USD, Mag=Actuals")</f>
        <v>66206000000</v>
      </c>
      <c r="AI216" s="6">
        <f>_xll.SNL.Clients.Office.Excel.Functions.SPG($D216, AI$1, $F216, "Options: Curr=USD, Mag=Actuals")</f>
        <v>36891</v>
      </c>
      <c r="AJ216" s="6" t="str">
        <f>_xll.SNL.Clients.Office.Excel.Functions.SPG($D216, AJ$1, $F216, "Options: Curr=USD, Mag=Actuals")</f>
        <v>#INVALID FUNCTION PARAMETER</v>
      </c>
      <c r="AK216" s="6" t="str">
        <f>_xll.SNL.Clients.Office.Excel.Functions.SPG($D216, AK$1, $F216, "Options: Curr=USD, Mag=Actuals")</f>
        <v>#INVALID FUNCTION PARAMETER</v>
      </c>
      <c r="AL216" s="6" t="str">
        <f>_xll.SNL.Clients.Office.Excel.Functions.SPG($D216, AL$1, $F216, "Options: Curr=USD, Mag=Actuals")</f>
        <v>#INVALID FUNCTION PARAMETER</v>
      </c>
      <c r="AM216" s="6" t="str">
        <f>_xll.SNL.Clients.Office.Excel.Functions.SPG($D216, AM$1, $F216, "Options: Curr=USD, Mag=Actuals")</f>
        <v>#INVALID FUNCTION PARAMETER</v>
      </c>
      <c r="AN216" s="6">
        <f>_xll.SNL.Clients.Office.Excel.Functions.SPG($D216, AN$1, $F216, "Options: Curr=USD, Mag=Actuals")</f>
        <v>902210000000</v>
      </c>
      <c r="AO216" s="6">
        <f>_xll.SNL.Clients.Office.Excel.Functions.SPG($D216, AO$1, $F216, "Options: Curr=USD, Mag=Actuals")</f>
        <v>376207000000</v>
      </c>
      <c r="AP216" s="6">
        <f>_xll.SNL.Clients.Office.Excel.Functions.SPG($D216, AP$1, $F216, "Options: Curr=USD, Mag=Actuals")</f>
        <v>300586000000</v>
      </c>
      <c r="AQ216" s="6">
        <f>_xll.SNL.Clients.Office.Excel.Functions.SPG($D216, AQ$1, $F216, "Options: Curr=USD, Mag=Actuals")</f>
        <v>66206000000</v>
      </c>
      <c r="AR216" s="6">
        <f>_xll.SNL.Clients.Office.Excel.Functions.SPG($D216, AR$1, $F216, "Options: Curr=USD, Mag=Actuals")</f>
        <v>66206000000</v>
      </c>
      <c r="AS216" s="6">
        <f>_xll.SNL.Clients.Office.Excel.Functions.SPG($D216, AS$1, $F216, "Options: Curr=USD, Mag=Actuals")</f>
        <v>50662000000</v>
      </c>
      <c r="AT216" s="6">
        <f>_xll.SNL.Clients.Office.Excel.Functions.SPG($D216, AT$1, $F216, "Options: Curr=USD, Mag=Actuals")</f>
        <v>41.698385076645103</v>
      </c>
      <c r="AU216" s="6">
        <f>_xll.SNL.Clients.Office.Excel.Functions.SPG($D216, AU$1, $F216, "Options: Curr=USD, Mag=Actuals")</f>
        <v>125.157858316755</v>
      </c>
      <c r="AV216" s="6">
        <f>_xll.SNL.Clients.Office.Excel.Functions.SPG($D216, AV$1, $F216, "Options: Curr=USD, Mag=Actuals")</f>
        <v>7.3382028574278699</v>
      </c>
      <c r="AW216" s="6">
        <f>_xll.SNL.Clients.Office.Excel.Functions.SPG($D216, AW$1, $F216, "Options: Curr=USD, Mag=Actuals")</f>
        <v>5.7137636945591703</v>
      </c>
      <c r="AX216" s="6">
        <f>_xll.SNL.Clients.Office.Excel.Functions.SPG($D216, AX$1, $F216, "Options: Curr=USD, Mag=Actuals")</f>
        <v>13519000000</v>
      </c>
      <c r="AY216" s="6">
        <f>_xll.SNL.Clients.Office.Excel.Functions.SPG($D216, AY$1, $F216, "Options: Curr=USD, Mag=Actuals")</f>
        <v>13519000000</v>
      </c>
      <c r="AZ216" s="6">
        <f>_xll.SNL.Clients.Office.Excel.Functions.SPG($D216, AZ$1, $F216, "Options: Curr=USD, Mag=Actuals")</f>
        <v>1.54211705442981</v>
      </c>
      <c r="BA216" s="6">
        <f>_xll.SNL.Clients.Office.Excel.Functions.SPG($D216, BA$1, $F216, "Options: Curr=USD, Mag=Actuals")</f>
        <v>21.9717531570479</v>
      </c>
      <c r="BB216" s="6">
        <f>_xll.SNL.Clients.Office.Excel.Functions.SPG($D216, BB$1, $F216, "Options: Curr=USD, Mag=Actuals")</f>
        <v>22.447202264315301</v>
      </c>
      <c r="BC216" s="6">
        <f>_xll.SNL.Clients.Office.Excel.Functions.SPG($D216, BC$1, $F216, "Options: Curr=USD, Mag=Actuals")</f>
        <v>0</v>
      </c>
      <c r="BD216" s="6">
        <f>_xll.SNL.Clients.Office.Excel.Functions.SPG($D216, BD$1, $F216, "Options: Curr=USD, Mag=Actuals")</f>
        <v>2.4623348285413398</v>
      </c>
      <c r="BE216" s="6">
        <f>_xll.SNL.Clients.Office.Excel.Functions.SPG($D216, BE$1, $F216, "Options: Curr=USD, Mag=Actuals")</f>
        <v>3.2641230499673801</v>
      </c>
      <c r="BF216" s="6">
        <f>_xll.SNL.Clients.Office.Excel.Functions.SPG($D216, BF$1, $F216, "Options: Curr=USD, Mag=Actuals")</f>
        <v>0</v>
      </c>
      <c r="BG216" s="6">
        <f>_xll.SNL.Clients.Office.Excel.Functions.SPG($D216, BG$1, $F216, "Options: Curr=USD, Mag=Actuals")</f>
        <v>5.4693310458425897</v>
      </c>
      <c r="BH216" s="6">
        <f>_xll.SNL.Clients.Office.Excel.Functions.SPG($D216, BH$1, $F216, "Options: Curr=USD, Mag=Actuals")</f>
        <v>3.0512677778639601</v>
      </c>
      <c r="BI216" s="6">
        <f>_xll.SNL.Clients.Office.Excel.Functions.SPG($D216, BI$1, $F216, "Options: Curr=USD, Mag=Actuals")</f>
        <v>5.1547109980433703</v>
      </c>
      <c r="BJ216" s="6">
        <f>_xll.SNL.Clients.Office.Excel.Functions.SPG($D216, BJ$1, $F216, "Options: Curr=USD, Mag=Actuals")</f>
        <v>0</v>
      </c>
      <c r="BK216" s="6">
        <f>_xll.SNL.Clients.Office.Excel.Functions.SPG($D216, BK$1, $F216, "Options: Curr=USD, Mag=Actuals")</f>
        <v>8.7330104315460808</v>
      </c>
      <c r="BL216" s="6">
        <f>_xll.SNL.Clients.Office.Excel.Functions.SPG($D216, BL$1, $F216, "Options: Curr=USD, Mag=Actuals")</f>
        <v>4.9616438393590201</v>
      </c>
      <c r="BM216" s="6">
        <f>_xll.SNL.Clients.Office.Excel.Functions.SPG($D216, BM$1, $F216, "Options: Curr=USD, Mag=Actuals")</f>
        <v>3.8509612604371202</v>
      </c>
      <c r="BN216" s="6">
        <f>_xll.SNL.Clients.Office.Excel.Functions.SPG($D216, BN$1, $F216, "Options: Curr=USD, Mag=Actuals")</f>
        <v>3.86107940208929</v>
      </c>
      <c r="BO216" s="6">
        <f>_xll.SNL.Clients.Office.Excel.Functions.SPG($D216, BO$1, $F216, "Options: Curr=USD, Mag=Actuals")</f>
        <v>38.048183700357598</v>
      </c>
      <c r="BP216" s="6">
        <f>_xll.SNL.Clients.Office.Excel.Functions.SPG($D216, BP$1, $F216, "Options: Curr=USD, Mag=Actuals")</f>
        <v>0</v>
      </c>
      <c r="BQ216" s="6">
        <f>_xll.SNL.Clients.Office.Excel.Functions.SPG($D216, BQ$1, $F216, "Options: Curr=USD, Mag=Actuals")</f>
        <v>63.769484492206203</v>
      </c>
      <c r="BR216" s="6">
        <f>_xll.SNL.Clients.Office.Excel.Functions.SPG($D216, BR$1, $F216, "Options: Curr=USD, Mag=Actuals")</f>
        <v>0</v>
      </c>
      <c r="BS216" s="6">
        <f>_xll.SNL.Clients.Office.Excel.Functions.SPG($D216, BS$1, $F216, "Options: Curr=USD, Mag=Actuals")</f>
        <v>8.3800000000000008</v>
      </c>
      <c r="BT216" s="6">
        <f>_xll.SNL.Clients.Office.Excel.Functions.SPG($D216, BT$1, $F216, "Options: Curr=USD, Mag=Actuals")</f>
        <v>11.23</v>
      </c>
      <c r="BU216" s="6">
        <f>_xll.SNL.Clients.Office.Excel.Functions.SPG($D216, BU$1, $F216, "Options: Curr=USD, Mag=Actuals")</f>
        <v>0</v>
      </c>
      <c r="BV216" s="6">
        <f>_xll.SNL.Clients.Office.Excel.Functions.SPG($D216, BV$1, $F216, "Options: Curr=USD, Mag=Actuals")</f>
        <v>0</v>
      </c>
      <c r="BW216" s="6">
        <f>_xll.SNL.Clients.Office.Excel.Functions.SPG($D216, BW$1, $F216, "Options: Curr=USD, Mag=Actuals")</f>
        <v>0</v>
      </c>
      <c r="BX216" s="6">
        <f>_xll.SNL.Clients.Office.Excel.Functions.SPG($D216, BX$1, $F216, "Options: Curr=USD, Mag=Actuals")</f>
        <v>0</v>
      </c>
      <c r="BY216" s="6">
        <f>_xll.SNL.Clients.Office.Excel.Functions.SPG($D216, BY$1, $F216, "Options: Curr=USD, Mag=Actuals")</f>
        <v>72.084215426563702</v>
      </c>
      <c r="BZ216" s="6">
        <f>_xll.SNL.Clients.Office.Excel.Functions.SPG($D216, BZ$1, $F216, "Options: Curr=USD, Mag=Actuals")</f>
        <v>0</v>
      </c>
      <c r="CA216" s="6" t="str">
        <f>_xll.SNL.Clients.Office.Excel.Functions.SPG($D216, CA$1, $F216, "Options: Curr=USD, Mag=Actuals")</f>
        <v>Nonperforming Loans</v>
      </c>
      <c r="CB216" s="6">
        <f>_xll.SNL.Clients.Office.Excel.Functions.SPG($D216, CB$1, $F216, "Options: Curr=USD, Mag=Actuals")</f>
        <v>0</v>
      </c>
      <c r="CC216" s="6">
        <f>_xll.SNL.Clients.Office.Excel.Functions.SPG($D216, CC$1, $F216, "Options: Curr=USD, Mag=Actuals")</f>
        <v>0</v>
      </c>
      <c r="CD216" s="6">
        <f>_xll.SNL.Clients.Office.Excel.Functions.SPG($D216, CD$1, $F216, "Options: Curr=USD, Mag=Actuals")</f>
        <v>1.8545414599347101</v>
      </c>
      <c r="CE216" s="6">
        <f>_xll.SNL.Clients.Office.Excel.Functions.SPG($D216, CE$1, $F216, "Options: Curr=USD, Mag=Actuals")</f>
        <v>19.599133658823099</v>
      </c>
      <c r="CF216" s="6">
        <f>_xll.SNL.Clients.Office.Excel.Functions.SPG($D216, CF$1, $F216, "Options: Curr=USD, Mag=Actuals")</f>
        <v>2.3265172600008301</v>
      </c>
      <c r="CG216" s="6">
        <f>_xll.SNL.Clients.Office.Excel.Functions.SPG($D216, CG$1, $F216, "Options: Curr=USD, Mag=Actuals")</f>
        <v>0</v>
      </c>
    </row>
    <row r="217" spans="1:85" x14ac:dyDescent="0.3">
      <c r="A217" s="10" t="s">
        <v>86</v>
      </c>
      <c r="B217" s="10" t="s">
        <v>85</v>
      </c>
      <c r="C217" s="10" t="s">
        <v>3</v>
      </c>
      <c r="D217">
        <v>4041896</v>
      </c>
      <c r="E217" s="10" t="s">
        <v>29</v>
      </c>
      <c r="F217" s="10" t="s">
        <v>59</v>
      </c>
      <c r="G217">
        <v>-422.37</v>
      </c>
      <c r="H217">
        <v>731.33</v>
      </c>
      <c r="I217">
        <v>1153.7</v>
      </c>
      <c r="J217">
        <v>10581.93</v>
      </c>
      <c r="K217">
        <v>37040.65</v>
      </c>
      <c r="L217">
        <v>0.96</v>
      </c>
      <c r="M217">
        <v>14230.73</v>
      </c>
      <c r="N217">
        <v>285.68</v>
      </c>
      <c r="O217">
        <v>2.82</v>
      </c>
      <c r="P217">
        <v>1.0900000000000001</v>
      </c>
      <c r="Q217">
        <v>1</v>
      </c>
      <c r="R217">
        <v>1</v>
      </c>
      <c r="S217" t="str">
        <f>_xll.SNL.Clients.Office.Excel.Functions.SPG(D217, S$1, F217, "Options: Curr=USD, Mag=Actuals")</f>
        <v>Citigroup Inc. (NYSE:C)</v>
      </c>
      <c r="T217" t="str">
        <f>_xll.SNL.Clients.Office.Excel.Functions.SPG($D217, T$1, $F217, "Options: Curr=USD, Mag=Actuals")</f>
        <v>Citigroup Inc.</v>
      </c>
      <c r="U217" s="6">
        <f>_xll.SNL.Clients.Office.Excel.Functions.SPG($D217, U$1, $F217, "Options: Curr=USD, Mag=Actuals")</f>
        <v>1051450000000</v>
      </c>
      <c r="V217" t="str">
        <f>_xll.SNL.Clients.Office.Excel.Functions.SPG($D217, V$1, $F217, "Options: Curr=USD, Mag=Actuals")</f>
        <v>NYSE:C</v>
      </c>
      <c r="W217" t="str">
        <f>_xll.SNL.Clients.Office.Excel.Functions.SPG($D217, W$1, $F217, "Options: Curr=USD, Mag=Actuals")</f>
        <v>Bank</v>
      </c>
      <c r="X217" s="6">
        <f>_xll.SNL.Clients.Office.Excel.Functions.SPG($D217, X$1, $F217, "Options: Curr=USD, Mag=Actuals")</f>
        <v>67367000000</v>
      </c>
      <c r="Y217" s="6">
        <f>_xll.SNL.Clients.Office.Excel.Functions.SPG($D217, Y$1, $F217, "Options: Curr=USD, Mag=Actuals")</f>
        <v>0</v>
      </c>
      <c r="Z217" s="6">
        <f>_xll.SNL.Clients.Office.Excel.Functions.SPG($D217, Z$1, $F217, "Options: Curr=USD, Mag=Actuals")</f>
        <v>52312000000</v>
      </c>
      <c r="AA217" s="6">
        <f>_xll.SNL.Clients.Office.Excel.Functions.SPG($D217, AA$1, $F217, "Options: Curr=USD, Mag=Actuals")</f>
        <v>14126000000</v>
      </c>
      <c r="AB217" s="6">
        <f>_xll.SNL.Clients.Office.Excel.Functions.SPG($D217, AB$1, $F217, "Options: Curr=USD, Mag=Actuals")</f>
        <v>27.2</v>
      </c>
      <c r="AC217" s="6">
        <f>_xll.SNL.Clients.Office.Excel.Functions.SPG($D217, AC$1, $F217, "Options: Curr=USD, Mag=Actuals")</f>
        <v>3.8167938931297698</v>
      </c>
      <c r="AD217" s="6">
        <f>_xll.SNL.Clients.Office.Excel.Functions.SPG($D217, AD$1, $F217, "Options: Curr=USD, Mag=Actuals")</f>
        <v>1.4360959661013799</v>
      </c>
      <c r="AE217" s="6">
        <f>_xll.SNL.Clients.Office.Excel.Functions.SPG($D217, AE$1, $F217, "Options: Curr=USD, Mag=Actuals")</f>
        <v>19.407845023013</v>
      </c>
      <c r="AF217" s="6">
        <f>_xll.SNL.Clients.Office.Excel.Functions.SPG($D217, AF$1, $F217, "Options: Curr=USD, Mag=Actuals")</f>
        <v>1051450000000</v>
      </c>
      <c r="AG217" s="6">
        <f>_xll.SNL.Clients.Office.Excel.Functions.SPG($D217, AG$1, $F217, "Options: Curr=USD, Mag=Actuals")</f>
        <v>316083000000</v>
      </c>
      <c r="AH217" s="6">
        <f>_xll.SNL.Clients.Office.Excel.Functions.SPG($D217, AH$1, $F217, "Options: Curr=USD, Mag=Actuals")</f>
        <v>81247000000</v>
      </c>
      <c r="AI217" s="6">
        <f>_xll.SNL.Clients.Office.Excel.Functions.SPG($D217, AI$1, $F217, "Options: Curr=USD, Mag=Actuals")</f>
        <v>37256</v>
      </c>
      <c r="AJ217" s="6" t="str">
        <f>_xll.SNL.Clients.Office.Excel.Functions.SPG($D217, AJ$1, $F217, "Options: Curr=USD, Mag=Actuals")</f>
        <v>#INVALID FUNCTION PARAMETER</v>
      </c>
      <c r="AK217" s="6" t="str">
        <f>_xll.SNL.Clients.Office.Excel.Functions.SPG($D217, AK$1, $F217, "Options: Curr=USD, Mag=Actuals")</f>
        <v>#INVALID FUNCTION PARAMETER</v>
      </c>
      <c r="AL217" s="6" t="str">
        <f>_xll.SNL.Clients.Office.Excel.Functions.SPG($D217, AL$1, $F217, "Options: Curr=USD, Mag=Actuals")</f>
        <v>#INVALID FUNCTION PARAMETER</v>
      </c>
      <c r="AM217" s="6" t="str">
        <f>_xll.SNL.Clients.Office.Excel.Functions.SPG($D217, AM$1, $F217, "Options: Curr=USD, Mag=Actuals")</f>
        <v>#INVALID FUNCTION PARAMETER</v>
      </c>
      <c r="AN217" s="6">
        <f>_xll.SNL.Clients.Office.Excel.Functions.SPG($D217, AN$1, $F217, "Options: Curr=USD, Mag=Actuals")</f>
        <v>1051450000000</v>
      </c>
      <c r="AO217" s="6">
        <f>_xll.SNL.Clients.Office.Excel.Functions.SPG($D217, AO$1, $F217, "Options: Curr=USD, Mag=Actuals")</f>
        <v>393206000000</v>
      </c>
      <c r="AP217" s="6">
        <f>_xll.SNL.Clients.Office.Excel.Functions.SPG($D217, AP$1, $F217, "Options: Curr=USD, Mag=Actuals")</f>
        <v>374525000000</v>
      </c>
      <c r="AQ217" s="6">
        <f>_xll.SNL.Clients.Office.Excel.Functions.SPG($D217, AQ$1, $F217, "Options: Curr=USD, Mag=Actuals")</f>
        <v>81247000000</v>
      </c>
      <c r="AR217" s="6">
        <f>_xll.SNL.Clients.Office.Excel.Functions.SPG($D217, AR$1, $F217, "Options: Curr=USD, Mag=Actuals")</f>
        <v>81247000000</v>
      </c>
      <c r="AS217" s="6">
        <f>_xll.SNL.Clients.Office.Excel.Functions.SPG($D217, AS$1, $F217, "Options: Curr=USD, Mag=Actuals")</f>
        <v>52504000000</v>
      </c>
      <c r="AT217" s="6">
        <f>_xll.SNL.Clients.Office.Excel.Functions.SPG($D217, AT$1, $F217, "Options: Curr=USD, Mag=Actuals")</f>
        <v>37.396547624708703</v>
      </c>
      <c r="AU217" s="6">
        <f>_xll.SNL.Clients.Office.Excel.Functions.SPG($D217, AU$1, $F217, "Options: Curr=USD, Mag=Actuals")</f>
        <v>104.987918029504</v>
      </c>
      <c r="AV217" s="6">
        <f>_xll.SNL.Clients.Office.Excel.Functions.SPG($D217, AV$1, $F217, "Options: Curr=USD, Mag=Actuals")</f>
        <v>7.7271387132055702</v>
      </c>
      <c r="AW217" s="6">
        <f>_xll.SNL.Clients.Office.Excel.Functions.SPG($D217, AW$1, $F217, "Options: Curr=USD, Mag=Actuals")</f>
        <v>5.1338262082883999</v>
      </c>
      <c r="AX217" s="6">
        <f>_xll.SNL.Clients.Office.Excel.Functions.SPG($D217, AX$1, $F217, "Options: Curr=USD, Mag=Actuals")</f>
        <v>14126000000</v>
      </c>
      <c r="AY217" s="6">
        <f>_xll.SNL.Clients.Office.Excel.Functions.SPG($D217, AY$1, $F217, "Options: Curr=USD, Mag=Actuals")</f>
        <v>14126000000</v>
      </c>
      <c r="AZ217" s="6">
        <f>_xll.SNL.Clients.Office.Excel.Functions.SPG($D217, AZ$1, $F217, "Options: Curr=USD, Mag=Actuals")</f>
        <v>1.4360959661013799</v>
      </c>
      <c r="BA217" s="6">
        <f>_xll.SNL.Clients.Office.Excel.Functions.SPG($D217, BA$1, $F217, "Options: Curr=USD, Mag=Actuals")</f>
        <v>19.407845023013</v>
      </c>
      <c r="BB217" s="6">
        <f>_xll.SNL.Clients.Office.Excel.Functions.SPG($D217, BB$1, $F217, "Options: Curr=USD, Mag=Actuals")</f>
        <v>19.699226985242401</v>
      </c>
      <c r="BC217" s="6">
        <f>_xll.SNL.Clients.Office.Excel.Functions.SPG($D217, BC$1, $F217, "Options: Curr=USD, Mag=Actuals")</f>
        <v>0</v>
      </c>
      <c r="BD217" s="6">
        <f>_xll.SNL.Clients.Office.Excel.Functions.SPG($D217, BD$1, $F217, "Options: Curr=USD, Mag=Actuals")</f>
        <v>2.10368849147918</v>
      </c>
      <c r="BE217" s="6">
        <f>_xll.SNL.Clients.Office.Excel.Functions.SPG($D217, BE$1, $F217, "Options: Curr=USD, Mag=Actuals")</f>
        <v>3.33669161145502</v>
      </c>
      <c r="BF217" s="6">
        <f>_xll.SNL.Clients.Office.Excel.Functions.SPG($D217, BF$1, $F217, "Options: Curr=USD, Mag=Actuals")</f>
        <v>0</v>
      </c>
      <c r="BG217" s="6">
        <f>_xll.SNL.Clients.Office.Excel.Functions.SPG($D217, BG$1, $F217, "Options: Curr=USD, Mag=Actuals")</f>
        <v>4.0252572335989099</v>
      </c>
      <c r="BH217" s="6">
        <f>_xll.SNL.Clients.Office.Excel.Functions.SPG($D217, BH$1, $F217, "Options: Curr=USD, Mag=Actuals")</f>
        <v>2.8126172305083501</v>
      </c>
      <c r="BI217" s="6">
        <f>_xll.SNL.Clients.Office.Excel.Functions.SPG($D217, BI$1, $F217, "Options: Curr=USD, Mag=Actuals")</f>
        <v>4.8684468692443499</v>
      </c>
      <c r="BJ217" s="6">
        <f>_xll.SNL.Clients.Office.Excel.Functions.SPG($D217, BJ$1, $F217, "Options: Curr=USD, Mag=Actuals")</f>
        <v>0</v>
      </c>
      <c r="BK217" s="6">
        <f>_xll.SNL.Clients.Office.Excel.Functions.SPG($D217, BK$1, $F217, "Options: Curr=USD, Mag=Actuals")</f>
        <v>5.8964634101392104</v>
      </c>
      <c r="BL217" s="6">
        <f>_xll.SNL.Clients.Office.Excel.Functions.SPG($D217, BL$1, $F217, "Options: Curr=USD, Mag=Actuals")</f>
        <v>4.13604279157944</v>
      </c>
      <c r="BM217" s="6">
        <f>_xll.SNL.Clients.Office.Excel.Functions.SPG($D217, BM$1, $F217, "Options: Curr=USD, Mag=Actuals")</f>
        <v>3.0557542231814501</v>
      </c>
      <c r="BN217" s="6">
        <f>_xll.SNL.Clients.Office.Excel.Functions.SPG($D217, BN$1, $F217, "Options: Curr=USD, Mag=Actuals")</f>
        <v>3.9350508591625601</v>
      </c>
      <c r="BO217" s="6">
        <f>_xll.SNL.Clients.Office.Excel.Functions.SPG($D217, BO$1, $F217, "Options: Curr=USD, Mag=Actuals")</f>
        <v>48.698048562490698</v>
      </c>
      <c r="BP217" s="6">
        <f>_xll.SNL.Clients.Office.Excel.Functions.SPG($D217, BP$1, $F217, "Options: Curr=USD, Mag=Actuals")</f>
        <v>0</v>
      </c>
      <c r="BQ217" s="6">
        <f>_xll.SNL.Clients.Office.Excel.Functions.SPG($D217, BQ$1, $F217, "Options: Curr=USD, Mag=Actuals")</f>
        <v>58.773583505277102</v>
      </c>
      <c r="BR217" s="6">
        <f>_xll.SNL.Clients.Office.Excel.Functions.SPG($D217, BR$1, $F217, "Options: Curr=USD, Mag=Actuals")</f>
        <v>0</v>
      </c>
      <c r="BS217" s="6">
        <f>_xll.SNL.Clients.Office.Excel.Functions.SPG($D217, BS$1, $F217, "Options: Curr=USD, Mag=Actuals")</f>
        <v>8.42</v>
      </c>
      <c r="BT217" s="6">
        <f>_xll.SNL.Clients.Office.Excel.Functions.SPG($D217, BT$1, $F217, "Options: Curr=USD, Mag=Actuals")</f>
        <v>10.92</v>
      </c>
      <c r="BU217" s="6">
        <f>_xll.SNL.Clients.Office.Excel.Functions.SPG($D217, BU$1, $F217, "Options: Curr=USD, Mag=Actuals")</f>
        <v>0</v>
      </c>
      <c r="BV217" s="6">
        <f>_xll.SNL.Clients.Office.Excel.Functions.SPG($D217, BV$1, $F217, "Options: Curr=USD, Mag=Actuals")</f>
        <v>0</v>
      </c>
      <c r="BW217" s="6">
        <f>_xll.SNL.Clients.Office.Excel.Functions.SPG($D217, BW$1, $F217, "Options: Curr=USD, Mag=Actuals")</f>
        <v>0</v>
      </c>
      <c r="BX217" s="6">
        <f>_xll.SNL.Clients.Office.Excel.Functions.SPG($D217, BX$1, $F217, "Options: Curr=USD, Mag=Actuals")</f>
        <v>0</v>
      </c>
      <c r="BY217" s="6">
        <f>_xll.SNL.Clients.Office.Excel.Functions.SPG($D217, BY$1, $F217, "Options: Curr=USD, Mag=Actuals")</f>
        <v>66.007418327072102</v>
      </c>
      <c r="BZ217" s="6">
        <f>_xll.SNL.Clients.Office.Excel.Functions.SPG($D217, BZ$1, $F217, "Options: Curr=USD, Mag=Actuals")</f>
        <v>0</v>
      </c>
      <c r="CA217" s="6" t="str">
        <f>_xll.SNL.Clients.Office.Excel.Functions.SPG($D217, CA$1, $F217, "Options: Curr=USD, Mag=Actuals")</f>
        <v>Nonperforming Loans</v>
      </c>
      <c r="CB217" s="6">
        <f>_xll.SNL.Clients.Office.Excel.Functions.SPG($D217, CB$1, $F217, "Options: Curr=USD, Mag=Actuals")</f>
        <v>0</v>
      </c>
      <c r="CC217" s="6">
        <f>_xll.SNL.Clients.Office.Excel.Functions.SPG($D217, CC$1, $F217, "Options: Curr=USD, Mag=Actuals")</f>
        <v>0</v>
      </c>
      <c r="CD217" s="6">
        <f>_xll.SNL.Clients.Office.Excel.Functions.SPG($D217, CD$1, $F217, "Options: Curr=USD, Mag=Actuals")</f>
        <v>1.7794653622487699</v>
      </c>
      <c r="CE217" s="6">
        <f>_xll.SNL.Clients.Office.Excel.Functions.SPG($D217, CE$1, $F217, "Options: Curr=USD, Mag=Actuals")</f>
        <v>24.484211284340901</v>
      </c>
      <c r="CF217" s="6">
        <f>_xll.SNL.Clients.Office.Excel.Functions.SPG($D217, CF$1, $F217, "Options: Curr=USD, Mag=Actuals")</f>
        <v>2.5014009630691301</v>
      </c>
      <c r="CG217" s="6">
        <f>_xll.SNL.Clients.Office.Excel.Functions.SPG($D217, CG$1, $F217, "Options: Curr=USD, Mag=Actuals")</f>
        <v>0</v>
      </c>
    </row>
    <row r="218" spans="1:85" x14ac:dyDescent="0.3">
      <c r="A218" s="10" t="s">
        <v>86</v>
      </c>
      <c r="B218" s="10" t="s">
        <v>85</v>
      </c>
      <c r="C218" s="10" t="s">
        <v>3</v>
      </c>
      <c r="D218">
        <v>4041896</v>
      </c>
      <c r="E218" s="10" t="s">
        <v>29</v>
      </c>
      <c r="F218" s="10" t="s">
        <v>60</v>
      </c>
      <c r="G218">
        <v>-475.24</v>
      </c>
      <c r="H218">
        <v>698.04</v>
      </c>
      <c r="I218">
        <v>1173.28</v>
      </c>
      <c r="J218">
        <v>10929.11</v>
      </c>
      <c r="K218">
        <v>37890.870000000003</v>
      </c>
      <c r="L218">
        <v>1.7</v>
      </c>
      <c r="M218">
        <v>14472.71</v>
      </c>
      <c r="N218">
        <v>288.44</v>
      </c>
      <c r="O218">
        <v>1.6</v>
      </c>
      <c r="P218">
        <v>-2.2999999999999998</v>
      </c>
      <c r="Q218">
        <v>1</v>
      </c>
      <c r="R218">
        <v>1</v>
      </c>
      <c r="S218" t="str">
        <f>_xll.SNL.Clients.Office.Excel.Functions.SPG(D218, S$1, F218, "Options: Curr=USD, Mag=Actuals")</f>
        <v>Citigroup Inc. (NYSE:C)</v>
      </c>
      <c r="T218" t="str">
        <f>_xll.SNL.Clients.Office.Excel.Functions.SPG($D218, T$1, $F218, "Options: Curr=USD, Mag=Actuals")</f>
        <v>Citigroup Inc.</v>
      </c>
      <c r="U218" s="6">
        <f>_xll.SNL.Clients.Office.Excel.Functions.SPG($D218, U$1, $F218, "Options: Curr=USD, Mag=Actuals")</f>
        <v>1097590000000</v>
      </c>
      <c r="V218" t="str">
        <f>_xll.SNL.Clients.Office.Excel.Functions.SPG($D218, V$1, $F218, "Options: Curr=USD, Mag=Actuals")</f>
        <v>NYSE:C</v>
      </c>
      <c r="W218" t="str">
        <f>_xll.SNL.Clients.Office.Excel.Functions.SPG($D218, W$1, $F218, "Options: Curr=USD, Mag=Actuals")</f>
        <v>Bank</v>
      </c>
      <c r="X218" s="6">
        <f>_xll.SNL.Clients.Office.Excel.Functions.SPG($D218, X$1, $F218, "Options: Curr=USD, Mag=Actuals")</f>
        <v>70781000000</v>
      </c>
      <c r="Y218" s="6">
        <f>_xll.SNL.Clients.Office.Excel.Functions.SPG($D218, Y$1, $F218, "Options: Curr=USD, Mag=Actuals")</f>
        <v>0</v>
      </c>
      <c r="Z218" s="6">
        <f>_xll.SNL.Clients.Office.Excel.Functions.SPG($D218, Z$1, $F218, "Options: Curr=USD, Mag=Actuals")</f>
        <v>41785000000</v>
      </c>
      <c r="AA218" s="6">
        <f>_xll.SNL.Clients.Office.Excel.Functions.SPG($D218, AA$1, $F218, "Options: Curr=USD, Mag=Actuals")</f>
        <v>15276000000</v>
      </c>
      <c r="AB218" s="6">
        <f>_xll.SNL.Clients.Office.Excel.Functions.SPG($D218, AB$1, $F218, "Options: Curr=USD, Mag=Actuals")</f>
        <v>29.4</v>
      </c>
      <c r="AC218" s="6">
        <f>_xll.SNL.Clients.Office.Excel.Functions.SPG($D218, AC$1, $F218, "Options: Curr=USD, Mag=Actuals")</f>
        <v>8.0882352941176503</v>
      </c>
      <c r="AD218" s="6">
        <f>_xll.SNL.Clients.Office.Excel.Functions.SPG($D218, AD$1, $F218, "Options: Curr=USD, Mag=Actuals")</f>
        <v>1.4403100117385801</v>
      </c>
      <c r="AE218" s="6">
        <f>_xll.SNL.Clients.Office.Excel.Functions.SPG($D218, AE$1, $F218, "Options: Curr=USD, Mag=Actuals")</f>
        <v>18.324456599971199</v>
      </c>
      <c r="AF218" s="6">
        <f>_xll.SNL.Clients.Office.Excel.Functions.SPG($D218, AF$1, $F218, "Options: Curr=USD, Mag=Actuals")</f>
        <v>1097590000000</v>
      </c>
      <c r="AG218" s="6">
        <f>_xll.SNL.Clients.Office.Excel.Functions.SPG($D218, AG$1, $F218, "Options: Curr=USD, Mag=Actuals")</f>
        <v>341552000000</v>
      </c>
      <c r="AH218" s="6">
        <f>_xll.SNL.Clients.Office.Excel.Functions.SPG($D218, AH$1, $F218, "Options: Curr=USD, Mag=Actuals")</f>
        <v>86718000000</v>
      </c>
      <c r="AI218" s="6">
        <f>_xll.SNL.Clients.Office.Excel.Functions.SPG($D218, AI$1, $F218, "Options: Curr=USD, Mag=Actuals")</f>
        <v>37621</v>
      </c>
      <c r="AJ218" s="6" t="str">
        <f>_xll.SNL.Clients.Office.Excel.Functions.SPG($D218, AJ$1, $F218, "Options: Curr=USD, Mag=Actuals")</f>
        <v>#INVALID FUNCTION PARAMETER</v>
      </c>
      <c r="AK218" s="6" t="str">
        <f>_xll.SNL.Clients.Office.Excel.Functions.SPG($D218, AK$1, $F218, "Options: Curr=USD, Mag=Actuals")</f>
        <v>#INVALID FUNCTION PARAMETER</v>
      </c>
      <c r="AL218" s="6" t="str">
        <f>_xll.SNL.Clients.Office.Excel.Functions.SPG($D218, AL$1, $F218, "Options: Curr=USD, Mag=Actuals")</f>
        <v>#INVALID FUNCTION PARAMETER</v>
      </c>
      <c r="AM218" s="6" t="str">
        <f>_xll.SNL.Clients.Office.Excel.Functions.SPG($D218, AM$1, $F218, "Options: Curr=USD, Mag=Actuals")</f>
        <v>#INVALID FUNCTION PARAMETER</v>
      </c>
      <c r="AN218" s="6">
        <f>_xll.SNL.Clients.Office.Excel.Functions.SPG($D218, AN$1, $F218, "Options: Curr=USD, Mag=Actuals")</f>
        <v>1097590000000</v>
      </c>
      <c r="AO218" s="6">
        <f>_xll.SNL.Clients.Office.Excel.Functions.SPG($D218, AO$1, $F218, "Options: Curr=USD, Mag=Actuals")</f>
        <v>452604000000</v>
      </c>
      <c r="AP218" s="6">
        <f>_xll.SNL.Clients.Office.Excel.Functions.SPG($D218, AP$1, $F218, "Options: Curr=USD, Mag=Actuals")</f>
        <v>430895000000</v>
      </c>
      <c r="AQ218" s="6">
        <f>_xll.SNL.Clients.Office.Excel.Functions.SPG($D218, AQ$1, $F218, "Options: Curr=USD, Mag=Actuals")</f>
        <v>86718000000</v>
      </c>
      <c r="AR218" s="6">
        <f>_xll.SNL.Clients.Office.Excel.Functions.SPG($D218, AR$1, $F218, "Options: Curr=USD, Mag=Actuals")</f>
        <v>86718000000</v>
      </c>
      <c r="AS218" s="6">
        <f>_xll.SNL.Clients.Office.Excel.Functions.SPG($D218, AS$1, $F218, "Options: Curr=USD, Mag=Actuals")</f>
        <v>55492000000</v>
      </c>
      <c r="AT218" s="6">
        <f>_xll.SNL.Clients.Office.Excel.Functions.SPG($D218, AT$1, $F218, "Options: Curr=USD, Mag=Actuals")</f>
        <v>41.236162865915297</v>
      </c>
      <c r="AU218" s="6">
        <f>_xll.SNL.Clients.Office.Excel.Functions.SPG($D218, AU$1, $F218, "Options: Curr=USD, Mag=Actuals")</f>
        <v>105.038118335093</v>
      </c>
      <c r="AV218" s="6">
        <f>_xll.SNL.Clients.Office.Excel.Functions.SPG($D218, AV$1, $F218, "Options: Curr=USD, Mag=Actuals")</f>
        <v>7.9007644020080399</v>
      </c>
      <c r="AW218" s="6">
        <f>_xll.SNL.Clients.Office.Excel.Functions.SPG($D218, AW$1, $F218, "Options: Curr=USD, Mag=Actuals")</f>
        <v>5.20385159288948</v>
      </c>
      <c r="AX218" s="6">
        <f>_xll.SNL.Clients.Office.Excel.Functions.SPG($D218, AX$1, $F218, "Options: Curr=USD, Mag=Actuals")</f>
        <v>15276000000</v>
      </c>
      <c r="AY218" s="6">
        <f>_xll.SNL.Clients.Office.Excel.Functions.SPG($D218, AY$1, $F218, "Options: Curr=USD, Mag=Actuals")</f>
        <v>15276000000</v>
      </c>
      <c r="AZ218" s="6">
        <f>_xll.SNL.Clients.Office.Excel.Functions.SPG($D218, AZ$1, $F218, "Options: Curr=USD, Mag=Actuals")</f>
        <v>1.4403100117385801</v>
      </c>
      <c r="BA218" s="6">
        <f>_xll.SNL.Clients.Office.Excel.Functions.SPG($D218, BA$1, $F218, "Options: Curr=USD, Mag=Actuals")</f>
        <v>18.324456599971199</v>
      </c>
      <c r="BB218" s="6">
        <f>_xll.SNL.Clients.Office.Excel.Functions.SPG($D218, BB$1, $F218, "Options: Curr=USD, Mag=Actuals")</f>
        <v>18.550331801004901</v>
      </c>
      <c r="BC218" s="6">
        <f>_xll.SNL.Clients.Office.Excel.Functions.SPG($D218, BC$1, $F218, "Options: Curr=USD, Mag=Actuals")</f>
        <v>0</v>
      </c>
      <c r="BD218" s="6">
        <f>_xll.SNL.Clients.Office.Excel.Functions.SPG($D218, BD$1, $F218, "Options: Curr=USD, Mag=Actuals")</f>
        <v>2.2700380903059401</v>
      </c>
      <c r="BE218" s="6">
        <f>_xll.SNL.Clients.Office.Excel.Functions.SPG($D218, BE$1, $F218, "Options: Curr=USD, Mag=Actuals")</f>
        <v>3.5675864247292801</v>
      </c>
      <c r="BF218" s="6">
        <f>_xll.SNL.Clients.Office.Excel.Functions.SPG($D218, BF$1, $F218, "Options: Curr=USD, Mag=Actuals")</f>
        <v>0</v>
      </c>
      <c r="BG218" s="6">
        <f>_xll.SNL.Clients.Office.Excel.Functions.SPG($D218, BG$1, $F218, "Options: Curr=USD, Mag=Actuals")</f>
        <v>3.8460124174409902</v>
      </c>
      <c r="BH218" s="6">
        <f>_xll.SNL.Clients.Office.Excel.Functions.SPG($D218, BH$1, $F218, "Options: Curr=USD, Mag=Actuals")</f>
        <v>2.8872200300771702</v>
      </c>
      <c r="BI218" s="6">
        <f>_xll.SNL.Clients.Office.Excel.Functions.SPG($D218, BI$1, $F218, "Options: Curr=USD, Mag=Actuals")</f>
        <v>5.6009430257738302</v>
      </c>
      <c r="BJ218" s="6">
        <f>_xll.SNL.Clients.Office.Excel.Functions.SPG($D218, BJ$1, $F218, "Options: Curr=USD, Mag=Actuals")</f>
        <v>0</v>
      </c>
      <c r="BK218" s="6">
        <f>_xll.SNL.Clients.Office.Excel.Functions.SPG($D218, BK$1, $F218, "Options: Curr=USD, Mag=Actuals")</f>
        <v>6.0616079956578597</v>
      </c>
      <c r="BL218" s="6">
        <f>_xll.SNL.Clients.Office.Excel.Functions.SPG($D218, BL$1, $F218, "Options: Curr=USD, Mag=Actuals")</f>
        <v>4.4565620796200003</v>
      </c>
      <c r="BM218" s="6">
        <f>_xll.SNL.Clients.Office.Excel.Functions.SPG($D218, BM$1, $F218, "Options: Curr=USD, Mag=Actuals")</f>
        <v>3.0518311246800902</v>
      </c>
      <c r="BN218" s="6">
        <f>_xll.SNL.Clients.Office.Excel.Functions.SPG($D218, BN$1, $F218, "Options: Curr=USD, Mag=Actuals")</f>
        <v>4.36414888255044</v>
      </c>
      <c r="BO218" s="6">
        <f>_xll.SNL.Clients.Office.Excel.Functions.SPG($D218, BO$1, $F218, "Options: Curr=USD, Mag=Actuals")</f>
        <v>52.887772570370203</v>
      </c>
      <c r="BP218" s="6">
        <f>_xll.SNL.Clients.Office.Excel.Functions.SPG($D218, BP$1, $F218, "Options: Curr=USD, Mag=Actuals")</f>
        <v>0</v>
      </c>
      <c r="BQ218" s="6">
        <f>_xll.SNL.Clients.Office.Excel.Functions.SPG($D218, BQ$1, $F218, "Options: Curr=USD, Mag=Actuals")</f>
        <v>57.629872423390502</v>
      </c>
      <c r="BR218" s="6">
        <f>_xll.SNL.Clients.Office.Excel.Functions.SPG($D218, BR$1, $F218, "Options: Curr=USD, Mag=Actuals")</f>
        <v>0</v>
      </c>
      <c r="BS218" s="6">
        <f>_xll.SNL.Clients.Office.Excel.Functions.SPG($D218, BS$1, $F218, "Options: Curr=USD, Mag=Actuals")</f>
        <v>8.4700000000000006</v>
      </c>
      <c r="BT218" s="6">
        <f>_xll.SNL.Clients.Office.Excel.Functions.SPG($D218, BT$1, $F218, "Options: Curr=USD, Mag=Actuals")</f>
        <v>11.25</v>
      </c>
      <c r="BU218" s="6">
        <f>_xll.SNL.Clients.Office.Excel.Functions.SPG($D218, BU$1, $F218, "Options: Curr=USD, Mag=Actuals")</f>
        <v>0</v>
      </c>
      <c r="BV218" s="6">
        <f>_xll.SNL.Clients.Office.Excel.Functions.SPG($D218, BV$1, $F218, "Options: Curr=USD, Mag=Actuals")</f>
        <v>0</v>
      </c>
      <c r="BW218" s="6">
        <f>_xll.SNL.Clients.Office.Excel.Functions.SPG($D218, BW$1, $F218, "Options: Curr=USD, Mag=Actuals")</f>
        <v>0</v>
      </c>
      <c r="BX218" s="6">
        <f>_xll.SNL.Clients.Office.Excel.Functions.SPG($D218, BX$1, $F218, "Options: Curr=USD, Mag=Actuals")</f>
        <v>0</v>
      </c>
      <c r="BY218" s="6">
        <f>_xll.SNL.Clients.Office.Excel.Functions.SPG($D218, BY$1, $F218, "Options: Curr=USD, Mag=Actuals")</f>
        <v>63.4425422972148</v>
      </c>
      <c r="BZ218" s="6">
        <f>_xll.SNL.Clients.Office.Excel.Functions.SPG($D218, BZ$1, $F218, "Options: Curr=USD, Mag=Actuals")</f>
        <v>0</v>
      </c>
      <c r="CA218" s="6" t="str">
        <f>_xll.SNL.Clients.Office.Excel.Functions.SPG($D218, CA$1, $F218, "Options: Curr=USD, Mag=Actuals")</f>
        <v>Nonperforming Loans</v>
      </c>
      <c r="CB218" s="6">
        <f>_xll.SNL.Clients.Office.Excel.Functions.SPG($D218, CB$1, $F218, "Options: Curr=USD, Mag=Actuals")</f>
        <v>0</v>
      </c>
      <c r="CC218" s="6">
        <f>_xll.SNL.Clients.Office.Excel.Functions.SPG($D218, CC$1, $F218, "Options: Curr=USD, Mag=Actuals")</f>
        <v>0</v>
      </c>
      <c r="CD218" s="6">
        <f>_xll.SNL.Clients.Office.Excel.Functions.SPG($D218, CD$1, $F218, "Options: Curr=USD, Mag=Actuals")</f>
        <v>2.4012711481385498</v>
      </c>
      <c r="CE218" s="6">
        <f>_xll.SNL.Clients.Office.Excel.Functions.SPG($D218, CE$1, $F218, "Options: Curr=USD, Mag=Actuals")</f>
        <v>33.327775925308401</v>
      </c>
      <c r="CF218" s="6">
        <f>_xll.SNL.Clients.Office.Excel.Functions.SPG($D218, CF$1, $F218, "Options: Curr=USD, Mag=Actuals")</f>
        <v>2.3939789305700798</v>
      </c>
      <c r="CG218" s="6">
        <f>_xll.SNL.Clients.Office.Excel.Functions.SPG($D218, CG$1, $F218, "Options: Curr=USD, Mag=Actuals")</f>
        <v>0</v>
      </c>
    </row>
    <row r="219" spans="1:85" x14ac:dyDescent="0.3">
      <c r="A219" s="10" t="s">
        <v>86</v>
      </c>
      <c r="B219" s="10" t="s">
        <v>85</v>
      </c>
      <c r="C219" s="10" t="s">
        <v>3</v>
      </c>
      <c r="D219">
        <v>4041896</v>
      </c>
      <c r="E219" s="10" t="s">
        <v>29</v>
      </c>
      <c r="F219" s="10" t="s">
        <v>61</v>
      </c>
      <c r="G219">
        <v>-541.64</v>
      </c>
      <c r="H219">
        <v>730.45</v>
      </c>
      <c r="I219">
        <v>1272.0899999999999</v>
      </c>
      <c r="J219">
        <v>11456.45</v>
      </c>
      <c r="K219">
        <v>39353.599999999999</v>
      </c>
      <c r="L219">
        <v>2.8</v>
      </c>
      <c r="M219">
        <v>14877.31</v>
      </c>
      <c r="N219">
        <v>291.12</v>
      </c>
      <c r="O219">
        <v>2.2999999999999998</v>
      </c>
      <c r="P219">
        <v>5.33</v>
      </c>
      <c r="Q219">
        <v>1</v>
      </c>
      <c r="R219">
        <v>1</v>
      </c>
      <c r="S219" t="str">
        <f>_xll.SNL.Clients.Office.Excel.Functions.SPG(D219, S$1, F219, "Options: Curr=USD, Mag=Actuals")</f>
        <v>Citigroup Inc. (NYSE:C)</v>
      </c>
      <c r="T219" t="str">
        <f>_xll.SNL.Clients.Office.Excel.Functions.SPG($D219, T$1, $F219, "Options: Curr=USD, Mag=Actuals")</f>
        <v>Citigroup Inc.</v>
      </c>
      <c r="U219" s="6">
        <f>_xll.SNL.Clients.Office.Excel.Functions.SPG($D219, U$1, $F219, "Options: Curr=USD, Mag=Actuals")</f>
        <v>1264032000000</v>
      </c>
      <c r="V219" t="str">
        <f>_xll.SNL.Clients.Office.Excel.Functions.SPG($D219, V$1, $F219, "Options: Curr=USD, Mag=Actuals")</f>
        <v>NYSE:C</v>
      </c>
      <c r="W219" t="str">
        <f>_xll.SNL.Clients.Office.Excel.Functions.SPG($D219, W$1, $F219, "Options: Curr=USD, Mag=Actuals")</f>
        <v>Bank</v>
      </c>
      <c r="X219" s="6">
        <f>_xll.SNL.Clients.Office.Excel.Functions.SPG($D219, X$1, $F219, "Options: Curr=USD, Mag=Actuals")</f>
        <v>77442000000</v>
      </c>
      <c r="Y219" s="6">
        <f>_xll.SNL.Clients.Office.Excel.Functions.SPG($D219, Y$1, $F219, "Options: Curr=USD, Mag=Actuals")</f>
        <v>0</v>
      </c>
      <c r="Z219" s="6">
        <f>_xll.SNL.Clients.Office.Excel.Functions.SPG($D219, Z$1, $F219, "Options: Curr=USD, Mag=Actuals")</f>
        <v>43604000000</v>
      </c>
      <c r="AA219" s="6">
        <f>_xll.SNL.Clients.Office.Excel.Functions.SPG($D219, AA$1, $F219, "Options: Curr=USD, Mag=Actuals")</f>
        <v>17853000000</v>
      </c>
      <c r="AB219" s="6">
        <f>_xll.SNL.Clients.Office.Excel.Functions.SPG($D219, AB$1, $F219, "Options: Curr=USD, Mag=Actuals")</f>
        <v>34.200000000000003</v>
      </c>
      <c r="AC219" s="6">
        <f>_xll.SNL.Clients.Office.Excel.Functions.SPG($D219, AC$1, $F219, "Options: Curr=USD, Mag=Actuals")</f>
        <v>16.326530612244898</v>
      </c>
      <c r="AD219" s="6">
        <f>_xll.SNL.Clients.Office.Excel.Functions.SPG($D219, AD$1, $F219, "Options: Curr=USD, Mag=Actuals")</f>
        <v>1.50898391870944</v>
      </c>
      <c r="AE219" s="6">
        <f>_xll.SNL.Clients.Office.Excel.Functions.SPG($D219, AE$1, $F219, "Options: Curr=USD, Mag=Actuals")</f>
        <v>19.599297398177601</v>
      </c>
      <c r="AF219" s="6">
        <f>_xll.SNL.Clients.Office.Excel.Functions.SPG($D219, AF$1, $F219, "Options: Curr=USD, Mag=Actuals")</f>
        <v>1264032000000</v>
      </c>
      <c r="AG219" s="6">
        <f>_xll.SNL.Clients.Office.Excel.Functions.SPG($D219, AG$1, $F219, "Options: Curr=USD, Mag=Actuals")</f>
        <v>408544000000</v>
      </c>
      <c r="AH219" s="6">
        <f>_xll.SNL.Clients.Office.Excel.Functions.SPG($D219, AH$1, $F219, "Options: Curr=USD, Mag=Actuals")</f>
        <v>98014000000</v>
      </c>
      <c r="AI219" s="6">
        <f>_xll.SNL.Clients.Office.Excel.Functions.SPG($D219, AI$1, $F219, "Options: Curr=USD, Mag=Actuals")</f>
        <v>37986</v>
      </c>
      <c r="AJ219" s="6" t="str">
        <f>_xll.SNL.Clients.Office.Excel.Functions.SPG($D219, AJ$1, $F219, "Options: Curr=USD, Mag=Actuals")</f>
        <v>#INVALID FUNCTION PARAMETER</v>
      </c>
      <c r="AK219" s="6" t="str">
        <f>_xll.SNL.Clients.Office.Excel.Functions.SPG($D219, AK$1, $F219, "Options: Curr=USD, Mag=Actuals")</f>
        <v>#INVALID FUNCTION PARAMETER</v>
      </c>
      <c r="AL219" s="6" t="str">
        <f>_xll.SNL.Clients.Office.Excel.Functions.SPG($D219, AL$1, $F219, "Options: Curr=USD, Mag=Actuals")</f>
        <v>#INVALID FUNCTION PARAMETER</v>
      </c>
      <c r="AM219" s="6" t="str">
        <f>_xll.SNL.Clients.Office.Excel.Functions.SPG($D219, AM$1, $F219, "Options: Curr=USD, Mag=Actuals")</f>
        <v>#INVALID FUNCTION PARAMETER</v>
      </c>
      <c r="AN219" s="6">
        <f>_xll.SNL.Clients.Office.Excel.Functions.SPG($D219, AN$1, $F219, "Options: Curr=USD, Mag=Actuals")</f>
        <v>1264032000000</v>
      </c>
      <c r="AO219" s="6">
        <f>_xll.SNL.Clients.Office.Excel.Functions.SPG($D219, AO$1, $F219, "Options: Curr=USD, Mag=Actuals")</f>
        <v>474563000000</v>
      </c>
      <c r="AP219" s="6">
        <f>_xll.SNL.Clients.Office.Excel.Functions.SPG($D219, AP$1, $F219, "Options: Curr=USD, Mag=Actuals")</f>
        <v>474015000000</v>
      </c>
      <c r="AQ219" s="6">
        <f>_xll.SNL.Clients.Office.Excel.Functions.SPG($D219, AQ$1, $F219, "Options: Curr=USD, Mag=Actuals")</f>
        <v>98014000000</v>
      </c>
      <c r="AR219" s="6">
        <f>_xll.SNL.Clients.Office.Excel.Functions.SPG($D219, AR$1, $F219, "Options: Curr=USD, Mag=Actuals")</f>
        <v>98014000000</v>
      </c>
      <c r="AS219" s="6">
        <f>_xll.SNL.Clients.Office.Excel.Functions.SPG($D219, AS$1, $F219, "Options: Curr=USD, Mag=Actuals")</f>
        <v>63823000000</v>
      </c>
      <c r="AT219" s="6">
        <f>_xll.SNL.Clients.Office.Excel.Functions.SPG($D219, AT$1, $F219, "Options: Curr=USD, Mag=Actuals")</f>
        <v>37.543590668590703</v>
      </c>
      <c r="AU219" s="6">
        <f>_xll.SNL.Clients.Office.Excel.Functions.SPG($D219, AU$1, $F219, "Options: Curr=USD, Mag=Actuals")</f>
        <v>100.11560815586</v>
      </c>
      <c r="AV219" s="6">
        <f>_xll.SNL.Clients.Office.Excel.Functions.SPG($D219, AV$1, $F219, "Options: Curr=USD, Mag=Actuals")</f>
        <v>7.7540758461811103</v>
      </c>
      <c r="AW219" s="6">
        <f>_xll.SNL.Clients.Office.Excel.Functions.SPG($D219, AW$1, $F219, "Options: Curr=USD, Mag=Actuals")</f>
        <v>5.18953263064087</v>
      </c>
      <c r="AX219" s="6">
        <f>_xll.SNL.Clients.Office.Excel.Functions.SPG($D219, AX$1, $F219, "Options: Curr=USD, Mag=Actuals")</f>
        <v>17853000000</v>
      </c>
      <c r="AY219" s="6">
        <f>_xll.SNL.Clients.Office.Excel.Functions.SPG($D219, AY$1, $F219, "Options: Curr=USD, Mag=Actuals")</f>
        <v>17853000000</v>
      </c>
      <c r="AZ219" s="6">
        <f>_xll.SNL.Clients.Office.Excel.Functions.SPG($D219, AZ$1, $F219, "Options: Curr=USD, Mag=Actuals")</f>
        <v>1.50898391870944</v>
      </c>
      <c r="BA219" s="6">
        <f>_xll.SNL.Clients.Office.Excel.Functions.SPG($D219, BA$1, $F219, "Options: Curr=USD, Mag=Actuals")</f>
        <v>19.599297398177601</v>
      </c>
      <c r="BB219" s="6">
        <f>_xll.SNL.Clients.Office.Excel.Functions.SPG($D219, BB$1, $F219, "Options: Curr=USD, Mag=Actuals")</f>
        <v>19.795719573627199</v>
      </c>
      <c r="BC219" s="6">
        <f>_xll.SNL.Clients.Office.Excel.Functions.SPG($D219, BC$1, $F219, "Options: Curr=USD, Mag=Actuals")</f>
        <v>0</v>
      </c>
      <c r="BD219" s="6">
        <f>_xll.SNL.Clients.Office.Excel.Functions.SPG($D219, BD$1, $F219, "Options: Curr=USD, Mag=Actuals")</f>
        <v>2.51863441005084</v>
      </c>
      <c r="BE219" s="6">
        <f>_xll.SNL.Clients.Office.Excel.Functions.SPG($D219, BE$1, $F219, "Options: Curr=USD, Mag=Actuals")</f>
        <v>3.3745691454923201</v>
      </c>
      <c r="BF219" s="6">
        <f>_xll.SNL.Clients.Office.Excel.Functions.SPG($D219, BF$1, $F219, "Options: Curr=USD, Mag=Actuals")</f>
        <v>0</v>
      </c>
      <c r="BG219" s="6">
        <f>_xll.SNL.Clients.Office.Excel.Functions.SPG($D219, BG$1, $F219, "Options: Curr=USD, Mag=Actuals")</f>
        <v>3.61427554741132</v>
      </c>
      <c r="BH219" s="6">
        <f>_xll.SNL.Clients.Office.Excel.Functions.SPG($D219, BH$1, $F219, "Options: Curr=USD, Mag=Actuals")</f>
        <v>2.9008193631382899</v>
      </c>
      <c r="BI219" s="6">
        <f>_xll.SNL.Clients.Office.Excel.Functions.SPG($D219, BI$1, $F219, "Options: Curr=USD, Mag=Actuals")</f>
        <v>5.6114491846850401</v>
      </c>
      <c r="BJ219" s="6">
        <f>_xll.SNL.Clients.Office.Excel.Functions.SPG($D219, BJ$1, $F219, "Options: Curr=USD, Mag=Actuals")</f>
        <v>0</v>
      </c>
      <c r="BK219" s="6">
        <f>_xll.SNL.Clients.Office.Excel.Functions.SPG($D219, BK$1, $F219, "Options: Curr=USD, Mag=Actuals")</f>
        <v>6.0325618107984003</v>
      </c>
      <c r="BL219" s="6">
        <f>_xll.SNL.Clients.Office.Excel.Functions.SPG($D219, BL$1, $F219, "Options: Curr=USD, Mag=Actuals")</f>
        <v>4.8926656570309204</v>
      </c>
      <c r="BM219" s="6">
        <f>_xll.SNL.Clients.Office.Excel.Functions.SPG($D219, BM$1, $F219, "Options: Curr=USD, Mag=Actuals")</f>
        <v>3.7149610664800701</v>
      </c>
      <c r="BN219" s="6">
        <f>_xll.SNL.Clients.Office.Excel.Functions.SPG($D219, BN$1, $F219, "Options: Curr=USD, Mag=Actuals")</f>
        <v>3.9642231959433398</v>
      </c>
      <c r="BO219" s="6">
        <f>_xll.SNL.Clients.Office.Excel.Functions.SPG($D219, BO$1, $F219, "Options: Curr=USD, Mag=Actuals")</f>
        <v>51.7028024749129</v>
      </c>
      <c r="BP219" s="6">
        <f>_xll.SNL.Clients.Office.Excel.Functions.SPG($D219, BP$1, $F219, "Options: Curr=USD, Mag=Actuals")</f>
        <v>0</v>
      </c>
      <c r="BQ219" s="6">
        <f>_xll.SNL.Clients.Office.Excel.Functions.SPG($D219, BQ$1, $F219, "Options: Curr=USD, Mag=Actuals")</f>
        <v>55.2168074171638</v>
      </c>
      <c r="BR219" s="6">
        <f>_xll.SNL.Clients.Office.Excel.Functions.SPG($D219, BR$1, $F219, "Options: Curr=USD, Mag=Actuals")</f>
        <v>7.77</v>
      </c>
      <c r="BS219" s="6">
        <f>_xll.SNL.Clients.Office.Excel.Functions.SPG($D219, BS$1, $F219, "Options: Curr=USD, Mag=Actuals")</f>
        <v>8.91</v>
      </c>
      <c r="BT219" s="6">
        <f>_xll.SNL.Clients.Office.Excel.Functions.SPG($D219, BT$1, $F219, "Options: Curr=USD, Mag=Actuals")</f>
        <v>12.04</v>
      </c>
      <c r="BU219" s="6">
        <f>_xll.SNL.Clients.Office.Excel.Functions.SPG($D219, BU$1, $F219, "Options: Curr=USD, Mag=Actuals")</f>
        <v>0</v>
      </c>
      <c r="BV219" s="6">
        <f>_xll.SNL.Clients.Office.Excel.Functions.SPG($D219, BV$1, $F219, "Options: Curr=USD, Mag=Actuals")</f>
        <v>0</v>
      </c>
      <c r="BW219" s="6">
        <f>_xll.SNL.Clients.Office.Excel.Functions.SPG($D219, BW$1, $F219, "Options: Curr=USD, Mag=Actuals")</f>
        <v>0</v>
      </c>
      <c r="BX219" s="6">
        <f>_xll.SNL.Clients.Office.Excel.Functions.SPG($D219, BX$1, $F219, "Options: Curr=USD, Mag=Actuals")</f>
        <v>0</v>
      </c>
      <c r="BY219" s="6">
        <f>_xll.SNL.Clients.Office.Excel.Functions.SPG($D219, BY$1, $F219, "Options: Curr=USD, Mag=Actuals")</f>
        <v>59.357120705804903</v>
      </c>
      <c r="BZ219" s="6">
        <f>_xll.SNL.Clients.Office.Excel.Functions.SPG($D219, BZ$1, $F219, "Options: Curr=USD, Mag=Actuals")</f>
        <v>0</v>
      </c>
      <c r="CA219" s="6" t="str">
        <f>_xll.SNL.Clients.Office.Excel.Functions.SPG($D219, CA$1, $F219, "Options: Curr=USD, Mag=Actuals")</f>
        <v>Nonperforming Loans</v>
      </c>
      <c r="CB219" s="6">
        <f>_xll.SNL.Clients.Office.Excel.Functions.SPG($D219, CB$1, $F219, "Options: Curr=USD, Mag=Actuals")</f>
        <v>0</v>
      </c>
      <c r="CC219" s="6">
        <f>_xll.SNL.Clients.Office.Excel.Functions.SPG($D219, CC$1, $F219, "Options: Curr=USD, Mag=Actuals")</f>
        <v>0</v>
      </c>
      <c r="CD219" s="6">
        <f>_xll.SNL.Clients.Office.Excel.Functions.SPG($D219, CD$1, $F219, "Options: Curr=USD, Mag=Actuals")</f>
        <v>1.7496215649664699</v>
      </c>
      <c r="CE219" s="6">
        <f>_xll.SNL.Clients.Office.Excel.Functions.SPG($D219, CE$1, $F219, "Options: Curr=USD, Mag=Actuals")</f>
        <v>23.200023067385601</v>
      </c>
      <c r="CF219" s="6">
        <f>_xll.SNL.Clients.Office.Excel.Functions.SPG($D219, CF$1, $F219, "Options: Curr=USD, Mag=Actuals")</f>
        <v>2.59500088258355</v>
      </c>
      <c r="CG219" s="6">
        <f>_xll.SNL.Clients.Office.Excel.Functions.SPG($D219, CG$1, $F219, "Options: Curr=USD, Mag=Actuals")</f>
        <v>0</v>
      </c>
    </row>
    <row r="220" spans="1:85" x14ac:dyDescent="0.3">
      <c r="A220" s="10" t="s">
        <v>86</v>
      </c>
      <c r="B220" s="10" t="s">
        <v>85</v>
      </c>
      <c r="C220" s="10" t="s">
        <v>3</v>
      </c>
      <c r="D220">
        <v>4041896</v>
      </c>
      <c r="E220" s="10" t="s">
        <v>29</v>
      </c>
      <c r="F220" s="10" t="s">
        <v>62</v>
      </c>
      <c r="G220">
        <v>-664.76</v>
      </c>
      <c r="H220">
        <v>823.58</v>
      </c>
      <c r="I220">
        <v>1488.35</v>
      </c>
      <c r="J220">
        <v>12217.2</v>
      </c>
      <c r="K220">
        <v>41589.26</v>
      </c>
      <c r="L220">
        <v>3.85</v>
      </c>
      <c r="M220">
        <v>15449.76</v>
      </c>
      <c r="N220">
        <v>293.76</v>
      </c>
      <c r="O220">
        <v>2.67</v>
      </c>
      <c r="P220">
        <v>6.18</v>
      </c>
      <c r="Q220">
        <v>1</v>
      </c>
      <c r="R220">
        <v>1</v>
      </c>
      <c r="S220" t="str">
        <f>_xll.SNL.Clients.Office.Excel.Functions.SPG(D220, S$1, F220, "Options: Curr=USD, Mag=Actuals")</f>
        <v>Citigroup Inc. (NYSE:C)</v>
      </c>
      <c r="T220" t="str">
        <f>_xll.SNL.Clients.Office.Excel.Functions.SPG($D220, T$1, $F220, "Options: Curr=USD, Mag=Actuals")</f>
        <v>Citigroup Inc.</v>
      </c>
      <c r="U220" s="6">
        <f>_xll.SNL.Clients.Office.Excel.Functions.SPG($D220, U$1, $F220, "Options: Curr=USD, Mag=Actuals")</f>
        <v>1484101000000</v>
      </c>
      <c r="V220" t="str">
        <f>_xll.SNL.Clients.Office.Excel.Functions.SPG($D220, V$1, $F220, "Options: Curr=USD, Mag=Actuals")</f>
        <v>NYSE:C</v>
      </c>
      <c r="W220" t="str">
        <f>_xll.SNL.Clients.Office.Excel.Functions.SPG($D220, W$1, $F220, "Options: Curr=USD, Mag=Actuals")</f>
        <v>Bank</v>
      </c>
      <c r="X220" s="6">
        <f>_xll.SNL.Clients.Office.Excel.Functions.SPG($D220, X$1, $F220, "Options: Curr=USD, Mag=Actuals")</f>
        <v>84767000000</v>
      </c>
      <c r="Y220" s="6">
        <f>_xll.SNL.Clients.Office.Excel.Functions.SPG($D220, Y$1, $F220, "Options: Curr=USD, Mag=Actuals")</f>
        <v>0</v>
      </c>
      <c r="Z220" s="6">
        <f>_xll.SNL.Clients.Office.Excel.Functions.SPG($D220, Z$1, $F220, "Options: Curr=USD, Mag=Actuals")</f>
        <v>46268000000</v>
      </c>
      <c r="AA220" s="6">
        <f>_xll.SNL.Clients.Office.Excel.Functions.SPG($D220, AA$1, $F220, "Options: Curr=USD, Mag=Actuals")</f>
        <v>17046000000</v>
      </c>
      <c r="AB220" s="6">
        <f>_xll.SNL.Clients.Office.Excel.Functions.SPG($D220, AB$1, $F220, "Options: Curr=USD, Mag=Actuals")</f>
        <v>32.6</v>
      </c>
      <c r="AC220" s="6">
        <f>_xll.SNL.Clients.Office.Excel.Functions.SPG($D220, AC$1, $F220, "Options: Curr=USD, Mag=Actuals")</f>
        <v>-4.6783625730994203</v>
      </c>
      <c r="AD220" s="6">
        <f>_xll.SNL.Clients.Office.Excel.Functions.SPG($D220, AD$1, $F220, "Options: Curr=USD, Mag=Actuals")</f>
        <v>1.2143326299712101</v>
      </c>
      <c r="AE220" s="6">
        <f>_xll.SNL.Clients.Office.Excel.Functions.SPG($D220, AE$1, $F220, "Options: Curr=USD, Mag=Actuals")</f>
        <v>16.844539309854099</v>
      </c>
      <c r="AF220" s="6">
        <f>_xll.SNL.Clients.Office.Excel.Functions.SPG($D220, AF$1, $F220, "Options: Curr=USD, Mag=Actuals")</f>
        <v>1484101000000</v>
      </c>
      <c r="AG220" s="6">
        <f>_xll.SNL.Clients.Office.Excel.Functions.SPG($D220, AG$1, $F220, "Options: Curr=USD, Mag=Actuals")</f>
        <v>474232000000</v>
      </c>
      <c r="AH220" s="6">
        <f>_xll.SNL.Clients.Office.Excel.Functions.SPG($D220, AH$1, $F220, "Options: Curr=USD, Mag=Actuals")</f>
        <v>109291000000</v>
      </c>
      <c r="AI220" s="6">
        <f>_xll.SNL.Clients.Office.Excel.Functions.SPG($D220, AI$1, $F220, "Options: Curr=USD, Mag=Actuals")</f>
        <v>38352</v>
      </c>
      <c r="AJ220" s="6" t="str">
        <f>_xll.SNL.Clients.Office.Excel.Functions.SPG($D220, AJ$1, $F220, "Options: Curr=USD, Mag=Actuals")</f>
        <v>#INVALID FUNCTION PARAMETER</v>
      </c>
      <c r="AK220" s="6" t="str">
        <f>_xll.SNL.Clients.Office.Excel.Functions.SPG($D220, AK$1, $F220, "Options: Curr=USD, Mag=Actuals")</f>
        <v>#INVALID FUNCTION PARAMETER</v>
      </c>
      <c r="AL220" s="6" t="str">
        <f>_xll.SNL.Clients.Office.Excel.Functions.SPG($D220, AL$1, $F220, "Options: Curr=USD, Mag=Actuals")</f>
        <v>#INVALID FUNCTION PARAMETER</v>
      </c>
      <c r="AM220" s="6" t="str">
        <f>_xll.SNL.Clients.Office.Excel.Functions.SPG($D220, AM$1, $F220, "Options: Curr=USD, Mag=Actuals")</f>
        <v>#INVALID FUNCTION PARAMETER</v>
      </c>
      <c r="AN220" s="6">
        <f>_xll.SNL.Clients.Office.Excel.Functions.SPG($D220, AN$1, $F220, "Options: Curr=USD, Mag=Actuals")</f>
        <v>1484101000000</v>
      </c>
      <c r="AO220" s="6">
        <f>_xll.SNL.Clients.Office.Excel.Functions.SPG($D220, AO$1, $F220, "Options: Curr=USD, Mag=Actuals")</f>
        <v>548960000000</v>
      </c>
      <c r="AP220" s="6">
        <f>_xll.SNL.Clients.Office.Excel.Functions.SPG($D220, AP$1, $F220, "Options: Curr=USD, Mag=Actuals")</f>
        <v>562081000000</v>
      </c>
      <c r="AQ220" s="6">
        <f>_xll.SNL.Clients.Office.Excel.Functions.SPG($D220, AQ$1, $F220, "Options: Curr=USD, Mag=Actuals")</f>
        <v>109291000000</v>
      </c>
      <c r="AR220" s="6">
        <f>_xll.SNL.Clients.Office.Excel.Functions.SPG($D220, AR$1, $F220, "Options: Curr=USD, Mag=Actuals")</f>
        <v>109291000000</v>
      </c>
      <c r="AS220" s="6">
        <f>_xll.SNL.Clients.Office.Excel.Functions.SPG($D220, AS$1, $F220, "Options: Curr=USD, Mag=Actuals")</f>
        <v>70851000000</v>
      </c>
      <c r="AT220" s="6">
        <f>_xll.SNL.Clients.Office.Excel.Functions.SPG($D220, AT$1, $F220, "Options: Curr=USD, Mag=Actuals")</f>
        <v>36.9893962742428</v>
      </c>
      <c r="AU220" s="6">
        <f>_xll.SNL.Clients.Office.Excel.Functions.SPG($D220, AU$1, $F220, "Options: Curr=USD, Mag=Actuals")</f>
        <v>97.6656389381602</v>
      </c>
      <c r="AV220" s="6">
        <f>_xll.SNL.Clients.Office.Excel.Functions.SPG($D220, AV$1, $F220, "Options: Curr=USD, Mag=Actuals")</f>
        <v>7.36412144456476</v>
      </c>
      <c r="AW220" s="6">
        <f>_xll.SNL.Clients.Office.Excel.Functions.SPG($D220, AW$1, $F220, "Options: Curr=USD, Mag=Actuals")</f>
        <v>4.90094150703381</v>
      </c>
      <c r="AX220" s="6">
        <f>_xll.SNL.Clients.Office.Excel.Functions.SPG($D220, AX$1, $F220, "Options: Curr=USD, Mag=Actuals")</f>
        <v>17046000000</v>
      </c>
      <c r="AY220" s="6">
        <f>_xll.SNL.Clients.Office.Excel.Functions.SPG($D220, AY$1, $F220, "Options: Curr=USD, Mag=Actuals")</f>
        <v>17046000000</v>
      </c>
      <c r="AZ220" s="6">
        <f>_xll.SNL.Clients.Office.Excel.Functions.SPG($D220, AZ$1, $F220, "Options: Curr=USD, Mag=Actuals")</f>
        <v>1.2143326299712101</v>
      </c>
      <c r="BA220" s="6">
        <f>_xll.SNL.Clients.Office.Excel.Functions.SPG($D220, BA$1, $F220, "Options: Curr=USD, Mag=Actuals")</f>
        <v>16.844539309854099</v>
      </c>
      <c r="BB220" s="6">
        <f>_xll.SNL.Clients.Office.Excel.Functions.SPG($D220, BB$1, $F220, "Options: Curr=USD, Mag=Actuals")</f>
        <v>16.965954172537501</v>
      </c>
      <c r="BC220" s="6">
        <f>_xll.SNL.Clients.Office.Excel.Functions.SPG($D220, BC$1, $F220, "Options: Curr=USD, Mag=Actuals")</f>
        <v>0</v>
      </c>
      <c r="BD220" s="6">
        <f>_xll.SNL.Clients.Office.Excel.Functions.SPG($D220, BD$1, $F220, "Options: Curr=USD, Mag=Actuals")</f>
        <v>2.1237634818208999</v>
      </c>
      <c r="BE220" s="6">
        <f>_xll.SNL.Clients.Office.Excel.Functions.SPG($D220, BE$1, $F220, "Options: Curr=USD, Mag=Actuals")</f>
        <v>3.1895644046521601</v>
      </c>
      <c r="BF220" s="6">
        <f>_xll.SNL.Clients.Office.Excel.Functions.SPG($D220, BF$1, $F220, "Options: Curr=USD, Mag=Actuals")</f>
        <v>0</v>
      </c>
      <c r="BG220" s="6">
        <f>_xll.SNL.Clients.Office.Excel.Functions.SPG($D220, BG$1, $F220, "Options: Curr=USD, Mag=Actuals")</f>
        <v>3.3813386296834</v>
      </c>
      <c r="BH220" s="6">
        <f>_xll.SNL.Clients.Office.Excel.Functions.SPG($D220, BH$1, $F220, "Options: Curr=USD, Mag=Actuals")</f>
        <v>2.6088275983911502</v>
      </c>
      <c r="BI220" s="6">
        <f>_xll.SNL.Clients.Office.Excel.Functions.SPG($D220, BI$1, $F220, "Options: Curr=USD, Mag=Actuals")</f>
        <v>5.55958570041616</v>
      </c>
      <c r="BJ220" s="6">
        <f>_xll.SNL.Clients.Office.Excel.Functions.SPG($D220, BJ$1, $F220, "Options: Curr=USD, Mag=Actuals")</f>
        <v>0</v>
      </c>
      <c r="BK220" s="6">
        <f>_xll.SNL.Clients.Office.Excel.Functions.SPG($D220, BK$1, $F220, "Options: Curr=USD, Mag=Actuals")</f>
        <v>5.9136708708570298</v>
      </c>
      <c r="BL220" s="6">
        <f>_xll.SNL.Clients.Office.Excel.Functions.SPG($D220, BL$1, $F220, "Options: Curr=USD, Mag=Actuals")</f>
        <v>4.64746130463939</v>
      </c>
      <c r="BM220" s="6">
        <f>_xll.SNL.Clients.Office.Excel.Functions.SPG($D220, BM$1, $F220, "Options: Curr=USD, Mag=Actuals")</f>
        <v>3.0128387021819201</v>
      </c>
      <c r="BN220" s="6">
        <f>_xll.SNL.Clients.Office.Excel.Functions.SPG($D220, BN$1, $F220, "Options: Curr=USD, Mag=Actuals")</f>
        <v>3.7452090133286</v>
      </c>
      <c r="BO220" s="6">
        <f>_xll.SNL.Clients.Office.Excel.Functions.SPG($D220, BO$1, $F220, "Options: Curr=USD, Mag=Actuals")</f>
        <v>53.163124285169701</v>
      </c>
      <c r="BP220" s="6">
        <f>_xll.SNL.Clients.Office.Excel.Functions.SPG($D220, BP$1, $F220, "Options: Curr=USD, Mag=Actuals")</f>
        <v>0</v>
      </c>
      <c r="BQ220" s="6">
        <f>_xll.SNL.Clients.Office.Excel.Functions.SPG($D220, BQ$1, $F220, "Options: Curr=USD, Mag=Actuals")</f>
        <v>55.994667736265299</v>
      </c>
      <c r="BR220" s="6">
        <f>_xll.SNL.Clients.Office.Excel.Functions.SPG($D220, BR$1, $F220, "Options: Curr=USD, Mag=Actuals")</f>
        <v>7.77</v>
      </c>
      <c r="BS220" s="6">
        <f>_xll.SNL.Clients.Office.Excel.Functions.SPG($D220, BS$1, $F220, "Options: Curr=USD, Mag=Actuals")</f>
        <v>8.74</v>
      </c>
      <c r="BT220" s="6">
        <f>_xll.SNL.Clients.Office.Excel.Functions.SPG($D220, BT$1, $F220, "Options: Curr=USD, Mag=Actuals")</f>
        <v>11.85</v>
      </c>
      <c r="BU220" s="6">
        <f>_xll.SNL.Clients.Office.Excel.Functions.SPG($D220, BU$1, $F220, "Options: Curr=USD, Mag=Actuals")</f>
        <v>0</v>
      </c>
      <c r="BV220" s="6">
        <f>_xll.SNL.Clients.Office.Excel.Functions.SPG($D220, BV$1, $F220, "Options: Curr=USD, Mag=Actuals")</f>
        <v>0</v>
      </c>
      <c r="BW220" s="6">
        <f>_xll.SNL.Clients.Office.Excel.Functions.SPG($D220, BW$1, $F220, "Options: Curr=USD, Mag=Actuals")</f>
        <v>0</v>
      </c>
      <c r="BX220" s="6">
        <f>_xll.SNL.Clients.Office.Excel.Functions.SPG($D220, BX$1, $F220, "Options: Curr=USD, Mag=Actuals")</f>
        <v>0</v>
      </c>
      <c r="BY220" s="6">
        <f>_xll.SNL.Clients.Office.Excel.Functions.SPG($D220, BY$1, $F220, "Options: Curr=USD, Mag=Actuals")</f>
        <v>57.379046304799999</v>
      </c>
      <c r="BZ220" s="6">
        <f>_xll.SNL.Clients.Office.Excel.Functions.SPG($D220, BZ$1, $F220, "Options: Curr=USD, Mag=Actuals")</f>
        <v>0</v>
      </c>
      <c r="CA220" s="6" t="str">
        <f>_xll.SNL.Clients.Office.Excel.Functions.SPG($D220, CA$1, $F220, "Options: Curr=USD, Mag=Actuals")</f>
        <v>Nonperforming Loans</v>
      </c>
      <c r="CB220" s="6">
        <f>_xll.SNL.Clients.Office.Excel.Functions.SPG($D220, CB$1, $F220, "Options: Curr=USD, Mag=Actuals")</f>
        <v>0</v>
      </c>
      <c r="CC220" s="6">
        <f>_xll.SNL.Clients.Office.Excel.Functions.SPG($D220, CC$1, $F220, "Options: Curr=USD, Mag=Actuals")</f>
        <v>0</v>
      </c>
      <c r="CD220" s="6">
        <f>_xll.SNL.Clients.Office.Excel.Functions.SPG($D220, CD$1, $F220, "Options: Curr=USD, Mag=Actuals")</f>
        <v>1.1972439187600901</v>
      </c>
      <c r="CE220" s="6">
        <f>_xll.SNL.Clients.Office.Excel.Functions.SPG($D220, CE$1, $F220, "Options: Curr=USD, Mag=Actuals")</f>
        <v>16.709559809125501</v>
      </c>
      <c r="CF220" s="6">
        <f>_xll.SNL.Clients.Office.Excel.Functions.SPG($D220, CF$1, $F220, "Options: Curr=USD, Mag=Actuals")</f>
        <v>2.0114988692124101</v>
      </c>
      <c r="CG220" s="6">
        <f>_xll.SNL.Clients.Office.Excel.Functions.SPG($D220, CG$1, $F220, "Options: Curr=USD, Mag=Actuals")</f>
        <v>0</v>
      </c>
    </row>
    <row r="221" spans="1:85" x14ac:dyDescent="0.3">
      <c r="A221" s="10" t="s">
        <v>86</v>
      </c>
      <c r="B221" s="10" t="s">
        <v>85</v>
      </c>
      <c r="C221" s="10" t="s">
        <v>3</v>
      </c>
      <c r="D221">
        <v>4041896</v>
      </c>
      <c r="E221" s="10" t="s">
        <v>29</v>
      </c>
      <c r="F221" s="10" t="s">
        <v>63</v>
      </c>
      <c r="G221">
        <v>-782.8</v>
      </c>
      <c r="H221">
        <v>913.02</v>
      </c>
      <c r="I221">
        <v>1695.82</v>
      </c>
      <c r="J221">
        <v>13039.2</v>
      </c>
      <c r="K221">
        <v>43983.02</v>
      </c>
      <c r="L221">
        <v>3.48</v>
      </c>
      <c r="M221">
        <v>15987.96</v>
      </c>
      <c r="N221">
        <v>296.45999999999998</v>
      </c>
      <c r="O221">
        <v>3.37</v>
      </c>
      <c r="P221">
        <v>7.31</v>
      </c>
      <c r="Q221">
        <v>1</v>
      </c>
      <c r="R221">
        <v>1</v>
      </c>
      <c r="S221" t="str">
        <f>_xll.SNL.Clients.Office.Excel.Functions.SPG(D221, S$1, F221, "Options: Curr=USD, Mag=Actuals")</f>
        <v>Citigroup Inc. (NYSE:C)</v>
      </c>
      <c r="T221" t="str">
        <f>_xll.SNL.Clients.Office.Excel.Functions.SPG($D221, T$1, $F221, "Options: Curr=USD, Mag=Actuals")</f>
        <v>Citigroup Inc.</v>
      </c>
      <c r="U221" s="6">
        <f>_xll.SNL.Clients.Office.Excel.Functions.SPG($D221, U$1, $F221, "Options: Curr=USD, Mag=Actuals")</f>
        <v>1494037000000</v>
      </c>
      <c r="V221" t="str">
        <f>_xll.SNL.Clients.Office.Excel.Functions.SPG($D221, V$1, $F221, "Options: Curr=USD, Mag=Actuals")</f>
        <v>NYSE:C</v>
      </c>
      <c r="W221" t="str">
        <f>_xll.SNL.Clients.Office.Excel.Functions.SPG($D221, W$1, $F221, "Options: Curr=USD, Mag=Actuals")</f>
        <v>Bank</v>
      </c>
      <c r="X221" s="6">
        <f>_xll.SNL.Clients.Office.Excel.Functions.SPG($D221, X$1, $F221, "Options: Curr=USD, Mag=Actuals")</f>
        <v>79408000000</v>
      </c>
      <c r="Y221" s="6">
        <f>_xll.SNL.Clients.Office.Excel.Functions.SPG($D221, Y$1, $F221, "Options: Curr=USD, Mag=Actuals")</f>
        <v>0</v>
      </c>
      <c r="Z221" s="6">
        <f>_xll.SNL.Clients.Office.Excel.Functions.SPG($D221, Z$1, $F221, "Options: Curr=USD, Mag=Actuals")</f>
        <v>64188000000</v>
      </c>
      <c r="AA221" s="6">
        <f>_xll.SNL.Clients.Office.Excel.Functions.SPG($D221, AA$1, $F221, "Options: Curr=USD, Mag=Actuals")</f>
        <v>24589000000</v>
      </c>
      <c r="AB221" s="6">
        <f>_xll.SNL.Clients.Office.Excel.Functions.SPG($D221, AB$1, $F221, "Options: Curr=USD, Mag=Actuals")</f>
        <v>47.5</v>
      </c>
      <c r="AC221" s="6">
        <f>_xll.SNL.Clients.Office.Excel.Functions.SPG($D221, AC$1, $F221, "Options: Curr=USD, Mag=Actuals")</f>
        <v>45.705521472392597</v>
      </c>
      <c r="AD221" s="6">
        <f>_xll.SNL.Clients.Office.Excel.Functions.SPG($D221, AD$1, $F221, "Options: Curr=USD, Mag=Actuals")</f>
        <v>1.6514941920400199</v>
      </c>
      <c r="AE221" s="6">
        <f>_xll.SNL.Clients.Office.Excel.Functions.SPG($D221, AE$1, $F221, "Options: Curr=USD, Mag=Actuals")</f>
        <v>22.077789437651202</v>
      </c>
      <c r="AF221" s="6">
        <f>_xll.SNL.Clients.Office.Excel.Functions.SPG($D221, AF$1, $F221, "Options: Curr=USD, Mag=Actuals")</f>
        <v>1493886000000</v>
      </c>
      <c r="AG221" s="6">
        <f>_xll.SNL.Clients.Office.Excel.Functions.SPG($D221, AG$1, $F221, "Options: Curr=USD, Mag=Actuals")</f>
        <v>526821000000</v>
      </c>
      <c r="AH221" s="6">
        <f>_xll.SNL.Clients.Office.Excel.Functions.SPG($D221, AH$1, $F221, "Options: Curr=USD, Mag=Actuals")</f>
        <v>112386000000</v>
      </c>
      <c r="AI221" s="6">
        <f>_xll.SNL.Clients.Office.Excel.Functions.SPG($D221, AI$1, $F221, "Options: Curr=USD, Mag=Actuals")</f>
        <v>38717</v>
      </c>
      <c r="AJ221" s="6" t="str">
        <f>_xll.SNL.Clients.Office.Excel.Functions.SPG($D221, AJ$1, $F221, "Options: Curr=USD, Mag=Actuals")</f>
        <v>#INVALID FUNCTION PARAMETER</v>
      </c>
      <c r="AK221" s="6" t="str">
        <f>_xll.SNL.Clients.Office.Excel.Functions.SPG($D221, AK$1, $F221, "Options: Curr=USD, Mag=Actuals")</f>
        <v>#INVALID FUNCTION PARAMETER</v>
      </c>
      <c r="AL221" s="6" t="str">
        <f>_xll.SNL.Clients.Office.Excel.Functions.SPG($D221, AL$1, $F221, "Options: Curr=USD, Mag=Actuals")</f>
        <v>#INVALID FUNCTION PARAMETER</v>
      </c>
      <c r="AM221" s="6" t="str">
        <f>_xll.SNL.Clients.Office.Excel.Functions.SPG($D221, AM$1, $F221, "Options: Curr=USD, Mag=Actuals")</f>
        <v>#INVALID FUNCTION PARAMETER</v>
      </c>
      <c r="AN221" s="6">
        <f>_xll.SNL.Clients.Office.Excel.Functions.SPG($D221, AN$1, $F221, "Options: Curr=USD, Mag=Actuals")</f>
        <v>1493886000000</v>
      </c>
      <c r="AO221" s="6">
        <f>_xll.SNL.Clients.Office.Excel.Functions.SPG($D221, AO$1, $F221, "Options: Curr=USD, Mag=Actuals")</f>
        <v>588052000000</v>
      </c>
      <c r="AP221" s="6">
        <f>_xll.SNL.Clients.Office.Excel.Functions.SPG($D221, AP$1, $F221, "Options: Curr=USD, Mag=Actuals")</f>
        <v>591828000000</v>
      </c>
      <c r="AQ221" s="6">
        <f>_xll.SNL.Clients.Office.Excel.Functions.SPG($D221, AQ$1, $F221, "Options: Curr=USD, Mag=Actuals")</f>
        <v>112386000000</v>
      </c>
      <c r="AR221" s="6">
        <f>_xll.SNL.Clients.Office.Excel.Functions.SPG($D221, AR$1, $F221, "Options: Curr=USD, Mag=Actuals")</f>
        <v>112386000000</v>
      </c>
      <c r="AS221" s="6">
        <f>_xll.SNL.Clients.Office.Excel.Functions.SPG($D221, AS$1, $F221, "Options: Curr=USD, Mag=Actuals")</f>
        <v>73609000000</v>
      </c>
      <c r="AT221" s="6">
        <f>_xll.SNL.Clients.Office.Excel.Functions.SPG($D221, AT$1, $F221, "Options: Curr=USD, Mag=Actuals")</f>
        <v>39.363913980049297</v>
      </c>
      <c r="AU221" s="6">
        <f>_xll.SNL.Clients.Office.Excel.Functions.SPG($D221, AU$1, $F221, "Options: Curr=USD, Mag=Actuals")</f>
        <v>99.361976790553996</v>
      </c>
      <c r="AV221" s="6">
        <f>_xll.SNL.Clients.Office.Excel.Functions.SPG($D221, AV$1, $F221, "Options: Curr=USD, Mag=Actuals")</f>
        <v>7.5230640089002803</v>
      </c>
      <c r="AW221" s="6">
        <f>_xll.SNL.Clients.Office.Excel.Functions.SPG($D221, AW$1, $F221, "Options: Curr=USD, Mag=Actuals")</f>
        <v>5.0586588358672797</v>
      </c>
      <c r="AX221" s="6">
        <f>_xll.SNL.Clients.Office.Excel.Functions.SPG($D221, AX$1, $F221, "Options: Curr=USD, Mag=Actuals")</f>
        <v>24589000000</v>
      </c>
      <c r="AY221" s="6">
        <f>_xll.SNL.Clients.Office.Excel.Functions.SPG($D221, AY$1, $F221, "Options: Curr=USD, Mag=Actuals")</f>
        <v>24589000000</v>
      </c>
      <c r="AZ221" s="6">
        <f>_xll.SNL.Clients.Office.Excel.Functions.SPG($D221, AZ$1, $F221, "Options: Curr=USD, Mag=Actuals")</f>
        <v>1.6514941920400199</v>
      </c>
      <c r="BA221" s="6">
        <f>_xll.SNL.Clients.Office.Excel.Functions.SPG($D221, BA$1, $F221, "Options: Curr=USD, Mag=Actuals")</f>
        <v>22.077789437651202</v>
      </c>
      <c r="BB221" s="6">
        <f>_xll.SNL.Clients.Office.Excel.Functions.SPG($D221, BB$1, $F221, "Options: Curr=USD, Mag=Actuals")</f>
        <v>22.241395926280799</v>
      </c>
      <c r="BC221" s="6">
        <f>_xll.SNL.Clients.Office.Excel.Functions.SPG($D221, BC$1, $F221, "Options: Curr=USD, Mag=Actuals")</f>
        <v>34.913849035032001</v>
      </c>
      <c r="BD221" s="6">
        <f>_xll.SNL.Clients.Office.Excel.Functions.SPG($D221, BD$1, $F221, "Options: Curr=USD, Mag=Actuals")</f>
        <v>2.8390531159196799</v>
      </c>
      <c r="BE221" s="6">
        <f>_xll.SNL.Clients.Office.Excel.Functions.SPG($D221, BE$1, $F221, "Options: Curr=USD, Mag=Actuals")</f>
        <v>2.5182448752022601</v>
      </c>
      <c r="BF221" s="6">
        <f>_xll.SNL.Clients.Office.Excel.Functions.SPG($D221, BF$1, $F221, "Options: Curr=USD, Mag=Actuals")</f>
        <v>0</v>
      </c>
      <c r="BG221" s="6">
        <f>_xll.SNL.Clients.Office.Excel.Functions.SPG($D221, BG$1, $F221, "Options: Curr=USD, Mag=Actuals")</f>
        <v>2.9758999821427898</v>
      </c>
      <c r="BH221" s="6">
        <f>_xll.SNL.Clients.Office.Excel.Functions.SPG($D221, BH$1, $F221, "Options: Curr=USD, Mag=Actuals")</f>
        <v>2.2256787399171198</v>
      </c>
      <c r="BI221" s="6">
        <f>_xll.SNL.Clients.Office.Excel.Functions.SPG($D221, BI$1, $F221, "Options: Curr=USD, Mag=Actuals")</f>
        <v>4.3290681820445096</v>
      </c>
      <c r="BJ221" s="6">
        <f>_xll.SNL.Clients.Office.Excel.Functions.SPG($D221, BJ$1, $F221, "Options: Curr=USD, Mag=Actuals")</f>
        <v>0</v>
      </c>
      <c r="BK221" s="6">
        <f>_xll.SNL.Clients.Office.Excel.Functions.SPG($D221, BK$1, $F221, "Options: Curr=USD, Mag=Actuals")</f>
        <v>5.1158146106051099</v>
      </c>
      <c r="BL221" s="6">
        <f>_xll.SNL.Clients.Office.Excel.Functions.SPG($D221, BL$1, $F221, "Options: Curr=USD, Mag=Actuals")</f>
        <v>4.0526562433926001</v>
      </c>
      <c r="BM221" s="6">
        <f>_xll.SNL.Clients.Office.Excel.Functions.SPG($D221, BM$1, $F221, "Options: Curr=USD, Mag=Actuals")</f>
        <v>3.2971995539191599</v>
      </c>
      <c r="BN221" s="6">
        <f>_xll.SNL.Clients.Office.Excel.Functions.SPG($D221, BN$1, $F221, "Options: Curr=USD, Mag=Actuals")</f>
        <v>2.8422363261817498</v>
      </c>
      <c r="BO221" s="6">
        <f>_xll.SNL.Clients.Office.Excel.Functions.SPG($D221, BO$1, $F221, "Options: Curr=USD, Mag=Actuals")</f>
        <v>48.413087828938899</v>
      </c>
      <c r="BP221" s="6">
        <f>_xll.SNL.Clients.Office.Excel.Functions.SPG($D221, BP$1, $F221, "Options: Curr=USD, Mag=Actuals")</f>
        <v>0</v>
      </c>
      <c r="BQ221" s="6">
        <f>_xll.SNL.Clients.Office.Excel.Functions.SPG($D221, BQ$1, $F221, "Options: Curr=USD, Mag=Actuals")</f>
        <v>55.797904493250101</v>
      </c>
      <c r="BR221" s="6">
        <f>_xll.SNL.Clients.Office.Excel.Functions.SPG($D221, BR$1, $F221, "Options: Curr=USD, Mag=Actuals")</f>
        <v>7.9</v>
      </c>
      <c r="BS221" s="6">
        <f>_xll.SNL.Clients.Office.Excel.Functions.SPG($D221, BS$1, $F221, "Options: Curr=USD, Mag=Actuals")</f>
        <v>8.7899999999999991</v>
      </c>
      <c r="BT221" s="6">
        <f>_xll.SNL.Clients.Office.Excel.Functions.SPG($D221, BT$1, $F221, "Options: Curr=USD, Mag=Actuals")</f>
        <v>12.02</v>
      </c>
      <c r="BU221" s="6">
        <f>_xll.SNL.Clients.Office.Excel.Functions.SPG($D221, BU$1, $F221, "Options: Curr=USD, Mag=Actuals")</f>
        <v>0</v>
      </c>
      <c r="BV221" s="6">
        <f>_xll.SNL.Clients.Office.Excel.Functions.SPG($D221, BV$1, $F221, "Options: Curr=USD, Mag=Actuals")</f>
        <v>0</v>
      </c>
      <c r="BW221" s="6">
        <f>_xll.SNL.Clients.Office.Excel.Functions.SPG($D221, BW$1, $F221, "Options: Curr=USD, Mag=Actuals")</f>
        <v>0</v>
      </c>
      <c r="BX221" s="6">
        <f>_xll.SNL.Clients.Office.Excel.Functions.SPG($D221, BX$1, $F221, "Options: Curr=USD, Mag=Actuals")</f>
        <v>0</v>
      </c>
      <c r="BY221" s="6">
        <f>_xll.SNL.Clients.Office.Excel.Functions.SPG($D221, BY$1, $F221, "Options: Curr=USD, Mag=Actuals")</f>
        <v>59.273063674202703</v>
      </c>
      <c r="BZ221" s="6">
        <f>_xll.SNL.Clients.Office.Excel.Functions.SPG($D221, BZ$1, $F221, "Options: Curr=USD, Mag=Actuals")</f>
        <v>0</v>
      </c>
      <c r="CA221" s="6" t="str">
        <f>_xll.SNL.Clients.Office.Excel.Functions.SPG($D221, CA$1, $F221, "Options: Curr=USD, Mag=Actuals")</f>
        <v>Nonperforming Loans</v>
      </c>
      <c r="CB221" s="6">
        <f>_xll.SNL.Clients.Office.Excel.Functions.SPG($D221, CB$1, $F221, "Options: Curr=USD, Mag=Actuals")</f>
        <v>0</v>
      </c>
      <c r="CC221" s="6">
        <f>_xll.SNL.Clients.Office.Excel.Functions.SPG($D221, CC$1, $F221, "Options: Curr=USD, Mag=Actuals")</f>
        <v>0</v>
      </c>
      <c r="CD221" s="6">
        <f>_xll.SNL.Clients.Office.Excel.Functions.SPG($D221, CD$1, $F221, "Options: Curr=USD, Mag=Actuals")</f>
        <v>1.2024326718184699</v>
      </c>
      <c r="CE221" s="6">
        <f>_xll.SNL.Clients.Office.Excel.Functions.SPG($D221, CE$1, $F221, "Options: Curr=USD, Mag=Actuals")</f>
        <v>19.527065527065499</v>
      </c>
      <c r="CF221" s="6">
        <f>_xll.SNL.Clients.Office.Excel.Functions.SPG($D221, CF$1, $F221, "Options: Curr=USD, Mag=Actuals")</f>
        <v>1.63624016031206</v>
      </c>
      <c r="CG221" s="6">
        <f>_xll.SNL.Clients.Office.Excel.Functions.SPG($D221, CG$1, $F221, "Options: Curr=USD, Mag=Actuals")</f>
        <v>0</v>
      </c>
    </row>
    <row r="222" spans="1:85" x14ac:dyDescent="0.3">
      <c r="A222" s="10" t="s">
        <v>86</v>
      </c>
      <c r="B222" s="10" t="s">
        <v>85</v>
      </c>
      <c r="C222" s="10" t="s">
        <v>3</v>
      </c>
      <c r="D222">
        <v>4041896</v>
      </c>
      <c r="E222" s="10" t="s">
        <v>29</v>
      </c>
      <c r="F222" s="10" t="s">
        <v>64</v>
      </c>
      <c r="G222">
        <v>-837.29</v>
      </c>
      <c r="H222">
        <v>1040.9000000000001</v>
      </c>
      <c r="I222">
        <v>1878.19</v>
      </c>
      <c r="J222">
        <v>13815.58</v>
      </c>
      <c r="K222">
        <v>46162.48</v>
      </c>
      <c r="L222">
        <v>2.78</v>
      </c>
      <c r="M222">
        <v>16433.150000000001</v>
      </c>
      <c r="N222">
        <v>299.27999999999997</v>
      </c>
      <c r="O222">
        <v>3.22</v>
      </c>
      <c r="P222">
        <v>4.68</v>
      </c>
      <c r="Q222">
        <v>1</v>
      </c>
      <c r="R222">
        <v>1</v>
      </c>
      <c r="S222" t="str">
        <f>_xll.SNL.Clients.Office.Excel.Functions.SPG(D222, S$1, F222, "Options: Curr=USD, Mag=Actuals")</f>
        <v>Citigroup Inc. (NYSE:C)</v>
      </c>
      <c r="T222" t="str">
        <f>_xll.SNL.Clients.Office.Excel.Functions.SPG($D222, T$1, $F222, "Options: Curr=USD, Mag=Actuals")</f>
        <v>Citigroup Inc.</v>
      </c>
      <c r="U222" s="6">
        <f>_xll.SNL.Clients.Office.Excel.Functions.SPG($D222, U$1, $F222, "Options: Curr=USD, Mag=Actuals")</f>
        <v>1884318000000</v>
      </c>
      <c r="V222" t="str">
        <f>_xll.SNL.Clients.Office.Excel.Functions.SPG($D222, V$1, $F222, "Options: Curr=USD, Mag=Actuals")</f>
        <v>NYSE:C</v>
      </c>
      <c r="W222" t="str">
        <f>_xll.SNL.Clients.Office.Excel.Functions.SPG($D222, W$1, $F222, "Options: Curr=USD, Mag=Actuals")</f>
        <v>Bank</v>
      </c>
      <c r="X222" s="6">
        <f>_xll.SNL.Clients.Office.Excel.Functions.SPG($D222, X$1, $F222, "Options: Curr=USD, Mag=Actuals")</f>
        <v>86204000000</v>
      </c>
      <c r="Y222" s="6">
        <f>_xll.SNL.Clients.Office.Excel.Functions.SPG($D222, Y$1, $F222, "Options: Curr=USD, Mag=Actuals")</f>
        <v>0</v>
      </c>
      <c r="Z222" s="6">
        <f>_xll.SNL.Clients.Office.Excel.Functions.SPG($D222, Z$1, $F222, "Options: Curr=USD, Mag=Actuals")</f>
        <v>84172000000</v>
      </c>
      <c r="AA222" s="6">
        <f>_xll.SNL.Clients.Office.Excel.Functions.SPG($D222, AA$1, $F222, "Options: Curr=USD, Mag=Actuals")</f>
        <v>21827000000</v>
      </c>
      <c r="AB222" s="6">
        <f>_xll.SNL.Clients.Office.Excel.Functions.SPG($D222, AB$1, $F222, "Options: Curr=USD, Mag=Actuals")</f>
        <v>42.7</v>
      </c>
      <c r="AC222" s="6">
        <f>_xll.SNL.Clients.Office.Excel.Functions.SPG($D222, AC$1, $F222, "Options: Curr=USD, Mag=Actuals")</f>
        <v>-10.105263157894701</v>
      </c>
      <c r="AD222" s="6">
        <f>_xll.SNL.Clients.Office.Excel.Functions.SPG($D222, AD$1, $F222, "Options: Curr=USD, Mag=Actuals")</f>
        <v>1.2996950090330199</v>
      </c>
      <c r="AE222" s="6">
        <f>_xll.SNL.Clients.Office.Excel.Functions.SPG($D222, AE$1, $F222, "Options: Curr=USD, Mag=Actuals")</f>
        <v>18.911753238313899</v>
      </c>
      <c r="AF222" s="6">
        <f>_xll.SNL.Clients.Office.Excel.Functions.SPG($D222, AF$1, $F222, "Options: Curr=USD, Mag=Actuals")</f>
        <v>1884167000000</v>
      </c>
      <c r="AG222" s="6">
        <f>_xll.SNL.Clients.Office.Excel.Functions.SPG($D222, AG$1, $F222, "Options: Curr=USD, Mag=Actuals")</f>
        <v>738562000000</v>
      </c>
      <c r="AH222" s="6">
        <f>_xll.SNL.Clients.Office.Excel.Functions.SPG($D222, AH$1, $F222, "Options: Curr=USD, Mag=Actuals")</f>
        <v>122345000000</v>
      </c>
      <c r="AI222" s="6">
        <f>_xll.SNL.Clients.Office.Excel.Functions.SPG($D222, AI$1, $F222, "Options: Curr=USD, Mag=Actuals")</f>
        <v>39082</v>
      </c>
      <c r="AJ222" s="6" t="str">
        <f>_xll.SNL.Clients.Office.Excel.Functions.SPG($D222, AJ$1, $F222, "Options: Curr=USD, Mag=Actuals")</f>
        <v>#INVALID FUNCTION PARAMETER</v>
      </c>
      <c r="AK222" s="6" t="str">
        <f>_xll.SNL.Clients.Office.Excel.Functions.SPG($D222, AK$1, $F222, "Options: Curr=USD, Mag=Actuals")</f>
        <v>#INVALID FUNCTION PARAMETER</v>
      </c>
      <c r="AL222" s="6" t="str">
        <f>_xll.SNL.Clients.Office.Excel.Functions.SPG($D222, AL$1, $F222, "Options: Curr=USD, Mag=Actuals")</f>
        <v>#INVALID FUNCTION PARAMETER</v>
      </c>
      <c r="AM222" s="6" t="str">
        <f>_xll.SNL.Clients.Office.Excel.Functions.SPG($D222, AM$1, $F222, "Options: Curr=USD, Mag=Actuals")</f>
        <v>#INVALID FUNCTION PARAMETER</v>
      </c>
      <c r="AN222" s="6">
        <f>_xll.SNL.Clients.Office.Excel.Functions.SPG($D222, AN$1, $F222, "Options: Curr=USD, Mag=Actuals")</f>
        <v>1884167000000</v>
      </c>
      <c r="AO222" s="6">
        <f>_xll.SNL.Clients.Office.Excel.Functions.SPG($D222, AO$1, $F222, "Options: Curr=USD, Mag=Actuals")</f>
        <v>684473000000</v>
      </c>
      <c r="AP222" s="6">
        <f>_xll.SNL.Clients.Office.Excel.Functions.SPG($D222, AP$1, $F222, "Options: Curr=USD, Mag=Actuals")</f>
        <v>712041000000</v>
      </c>
      <c r="AQ222" s="6">
        <f>_xll.SNL.Clients.Office.Excel.Functions.SPG($D222, AQ$1, $F222, "Options: Curr=USD, Mag=Actuals")</f>
        <v>119632000000</v>
      </c>
      <c r="AR222" s="6">
        <f>_xll.SNL.Clients.Office.Excel.Functions.SPG($D222, AR$1, $F222, "Options: Curr=USD, Mag=Actuals")</f>
        <v>122345000000</v>
      </c>
      <c r="AS222" s="6">
        <f>_xll.SNL.Clients.Office.Excel.Functions.SPG($D222, AS$1, $F222, "Options: Curr=USD, Mag=Actuals")</f>
        <v>83498000000</v>
      </c>
      <c r="AT222" s="6">
        <f>_xll.SNL.Clients.Office.Excel.Functions.SPG($D222, AT$1, $F222, "Options: Curr=USD, Mag=Actuals")</f>
        <v>36.327618517891501</v>
      </c>
      <c r="AU222" s="6">
        <f>_xll.SNL.Clients.Office.Excel.Functions.SPG($D222, AU$1, $F222, "Options: Curr=USD, Mag=Actuals")</f>
        <v>96.128312835918194</v>
      </c>
      <c r="AV222" s="6">
        <f>_xll.SNL.Clients.Office.Excel.Functions.SPG($D222, AV$1, $F222, "Options: Curr=USD, Mag=Actuals")</f>
        <v>6.4933203903900196</v>
      </c>
      <c r="AW222" s="6">
        <f>_xll.SNL.Clients.Office.Excel.Functions.SPG($D222, AW$1, $F222, "Options: Curr=USD, Mag=Actuals")</f>
        <v>4.5248520581796097</v>
      </c>
      <c r="AX222" s="6">
        <f>_xll.SNL.Clients.Office.Excel.Functions.SPG($D222, AX$1, $F222, "Options: Curr=USD, Mag=Actuals")</f>
        <v>21827000000</v>
      </c>
      <c r="AY222" s="6">
        <f>_xll.SNL.Clients.Office.Excel.Functions.SPG($D222, AY$1, $F222, "Options: Curr=USD, Mag=Actuals")</f>
        <v>21538000000</v>
      </c>
      <c r="AZ222" s="6">
        <f>_xll.SNL.Clients.Office.Excel.Functions.SPG($D222, AZ$1, $F222, "Options: Curr=USD, Mag=Actuals")</f>
        <v>1.2996950090330199</v>
      </c>
      <c r="BA222" s="6">
        <f>_xll.SNL.Clients.Office.Excel.Functions.SPG($D222, BA$1, $F222, "Options: Curr=USD, Mag=Actuals")</f>
        <v>18.911753238313899</v>
      </c>
      <c r="BB222" s="6">
        <f>_xll.SNL.Clients.Office.Excel.Functions.SPG($D222, BB$1, $F222, "Options: Curr=USD, Mag=Actuals")</f>
        <v>18.295020515567501</v>
      </c>
      <c r="BC222" s="6">
        <f>_xll.SNL.Clients.Office.Excel.Functions.SPG($D222, BC$1, $F222, "Options: Curr=USD, Mag=Actuals")</f>
        <v>0</v>
      </c>
      <c r="BD222" s="6">
        <f>_xll.SNL.Clients.Office.Excel.Functions.SPG($D222, BD$1, $F222, "Options: Curr=USD, Mag=Actuals")</f>
        <v>2.2639428044053398</v>
      </c>
      <c r="BE222" s="6">
        <f>_xll.SNL.Clients.Office.Excel.Functions.SPG($D222, BE$1, $F222, "Options: Curr=USD, Mag=Actuals")</f>
        <v>2.2642691351761401</v>
      </c>
      <c r="BF222" s="6">
        <f>_xll.SNL.Clients.Office.Excel.Functions.SPG($D222, BF$1, $F222, "Options: Curr=USD, Mag=Actuals")</f>
        <v>0</v>
      </c>
      <c r="BG222" s="6">
        <f>_xll.SNL.Clients.Office.Excel.Functions.SPG($D222, BG$1, $F222, "Options: Curr=USD, Mag=Actuals")</f>
        <v>3.0676541657288299</v>
      </c>
      <c r="BH222" s="6">
        <f>_xll.SNL.Clients.Office.Excel.Functions.SPG($D222, BH$1, $F222, "Options: Curr=USD, Mag=Actuals")</f>
        <v>1.96457769886042</v>
      </c>
      <c r="BI222" s="6">
        <f>_xll.SNL.Clients.Office.Excel.Functions.SPG($D222, BI$1, $F222, "Options: Curr=USD, Mag=Actuals")</f>
        <v>3.9339727257747699</v>
      </c>
      <c r="BJ222" s="6">
        <f>_xll.SNL.Clients.Office.Excel.Functions.SPG($D222, BJ$1, $F222, "Options: Curr=USD, Mag=Actuals")</f>
        <v>0</v>
      </c>
      <c r="BK222" s="6">
        <f>_xll.SNL.Clients.Office.Excel.Functions.SPG($D222, BK$1, $F222, "Options: Curr=USD, Mag=Actuals")</f>
        <v>5.3435563933364403</v>
      </c>
      <c r="BL222" s="6">
        <f>_xll.SNL.Clients.Office.Excel.Functions.SPG($D222, BL$1, $F222, "Options: Curr=USD, Mag=Actuals")</f>
        <v>3.59770559919383</v>
      </c>
      <c r="BM222" s="6">
        <f>_xll.SNL.Clients.Office.Excel.Functions.SPG($D222, BM$1, $F222, "Options: Curr=USD, Mag=Actuals")</f>
        <v>2.9549395956706799</v>
      </c>
      <c r="BN222" s="6">
        <f>_xll.SNL.Clients.Office.Excel.Functions.SPG($D222, BN$1, $F222, "Options: Curr=USD, Mag=Actuals")</f>
        <v>2.6113476122163202</v>
      </c>
      <c r="BO222" s="6">
        <f>_xll.SNL.Clients.Office.Excel.Functions.SPG($D222, BO$1, $F222, "Options: Curr=USD, Mag=Actuals")</f>
        <v>44.931467901863499</v>
      </c>
      <c r="BP222" s="6">
        <f>_xll.SNL.Clients.Office.Excel.Functions.SPG($D222, BP$1, $F222, "Options: Curr=USD, Mag=Actuals")</f>
        <v>0</v>
      </c>
      <c r="BQ222" s="6">
        <f>_xll.SNL.Clients.Office.Excel.Functions.SPG($D222, BQ$1, $F222, "Options: Curr=USD, Mag=Actuals")</f>
        <v>59.762888033037903</v>
      </c>
      <c r="BR222" s="6">
        <f>_xll.SNL.Clients.Office.Excel.Functions.SPG($D222, BR$1, $F222, "Options: Curr=USD, Mag=Actuals")</f>
        <v>7.49</v>
      </c>
      <c r="BS222" s="6">
        <f>_xll.SNL.Clients.Office.Excel.Functions.SPG($D222, BS$1, $F222, "Options: Curr=USD, Mag=Actuals")</f>
        <v>8.59</v>
      </c>
      <c r="BT222" s="6">
        <f>_xll.SNL.Clients.Office.Excel.Functions.SPG($D222, BT$1, $F222, "Options: Curr=USD, Mag=Actuals")</f>
        <v>11.65</v>
      </c>
      <c r="BU222" s="6">
        <f>_xll.SNL.Clients.Office.Excel.Functions.SPG($D222, BU$1, $F222, "Options: Curr=USD, Mag=Actuals")</f>
        <v>0</v>
      </c>
      <c r="BV222" s="6">
        <f>_xll.SNL.Clients.Office.Excel.Functions.SPG($D222, BV$1, $F222, "Options: Curr=USD, Mag=Actuals")</f>
        <v>0</v>
      </c>
      <c r="BW222" s="6">
        <f>_xll.SNL.Clients.Office.Excel.Functions.SPG($D222, BW$1, $F222, "Options: Curr=USD, Mag=Actuals")</f>
        <v>0</v>
      </c>
      <c r="BX222" s="6">
        <f>_xll.SNL.Clients.Office.Excel.Functions.SPG($D222, BX$1, $F222, "Options: Curr=USD, Mag=Actuals")</f>
        <v>0</v>
      </c>
      <c r="BY222" s="6">
        <f>_xll.SNL.Clients.Office.Excel.Functions.SPG($D222, BY$1, $F222, "Options: Curr=USD, Mag=Actuals")</f>
        <v>56.145357603651902</v>
      </c>
      <c r="BZ222" s="6">
        <f>_xll.SNL.Clients.Office.Excel.Functions.SPG($D222, BZ$1, $F222, "Options: Curr=USD, Mag=Actuals")</f>
        <v>9573000000</v>
      </c>
      <c r="CA222" s="6" t="str">
        <f>_xll.SNL.Clients.Office.Excel.Functions.SPG($D222, CA$1, $F222, "Options: Curr=USD, Mag=Actuals")</f>
        <v>Nonperforming Loans</v>
      </c>
      <c r="CB222" s="6">
        <f>_xll.SNL.Clients.Office.Excel.Functions.SPG($D222, CB$1, $F222, "Options: Curr=USD, Mag=Actuals")</f>
        <v>1.3805625219025299</v>
      </c>
      <c r="CC222" s="6">
        <f>_xll.SNL.Clients.Office.Excel.Functions.SPG($D222, CC$1, $F222, "Options: Curr=USD, Mag=Actuals")</f>
        <v>10.356130595642499</v>
      </c>
      <c r="CD222" s="6">
        <f>_xll.SNL.Clients.Office.Excel.Functions.SPG($D222, CD$1, $F222, "Options: Curr=USD, Mag=Actuals")</f>
        <v>0.98824832788422001</v>
      </c>
      <c r="CE222" s="6">
        <f>_xll.SNL.Clients.Office.Excel.Functions.SPG($D222, CE$1, $F222, "Options: Curr=USD, Mag=Actuals")</f>
        <v>18.220607737992299</v>
      </c>
      <c r="CF222" s="6">
        <f>_xll.SNL.Clients.Office.Excel.Functions.SPG($D222, CF$1, $F222, "Options: Curr=USD, Mag=Actuals")</f>
        <v>1.2892749342743799</v>
      </c>
      <c r="CG222" s="6">
        <f>_xll.SNL.Clients.Office.Excel.Functions.SPG($D222, CG$1, $F222, "Options: Curr=USD, Mag=Actuals")</f>
        <v>0.90492964037341805</v>
      </c>
    </row>
    <row r="223" spans="1:85" x14ac:dyDescent="0.3">
      <c r="A223" s="10" t="s">
        <v>86</v>
      </c>
      <c r="B223" s="10" t="s">
        <v>85</v>
      </c>
      <c r="C223" s="10" t="s">
        <v>3</v>
      </c>
      <c r="D223">
        <v>4041896</v>
      </c>
      <c r="E223" s="10" t="s">
        <v>29</v>
      </c>
      <c r="F223" s="10" t="s">
        <v>65</v>
      </c>
      <c r="G223">
        <v>-821.2</v>
      </c>
      <c r="H223">
        <v>1165.1500000000001</v>
      </c>
      <c r="I223">
        <v>1986.35</v>
      </c>
      <c r="J223">
        <v>14474.23</v>
      </c>
      <c r="K223">
        <v>47891.96</v>
      </c>
      <c r="L223">
        <v>2</v>
      </c>
      <c r="M223">
        <v>16762.45</v>
      </c>
      <c r="N223">
        <v>302.23</v>
      </c>
      <c r="O223">
        <v>2.87</v>
      </c>
      <c r="P223">
        <v>4.82</v>
      </c>
      <c r="Q223">
        <v>1</v>
      </c>
      <c r="R223">
        <v>1</v>
      </c>
      <c r="S223" t="str">
        <f>_xll.SNL.Clients.Office.Excel.Functions.SPG(D223, S$1, F223, "Options: Curr=USD, Mag=Actuals")</f>
        <v>Citigroup Inc. (NYSE:C)</v>
      </c>
      <c r="T223" t="str">
        <f>_xll.SNL.Clients.Office.Excel.Functions.SPG($D223, T$1, $F223, "Options: Curr=USD, Mag=Actuals")</f>
        <v>Citigroup Inc.</v>
      </c>
      <c r="U223" s="6">
        <f>_xll.SNL.Clients.Office.Excel.Functions.SPG($D223, U$1, $F223, "Options: Curr=USD, Mag=Actuals")</f>
        <v>2187480000000</v>
      </c>
      <c r="V223" t="str">
        <f>_xll.SNL.Clients.Office.Excel.Functions.SPG($D223, V$1, $F223, "Options: Curr=USD, Mag=Actuals")</f>
        <v>NYSE:C</v>
      </c>
      <c r="W223" t="str">
        <f>_xll.SNL.Clients.Office.Excel.Functions.SPG($D223, W$1, $F223, "Options: Curr=USD, Mag=Actuals")</f>
        <v>Bank</v>
      </c>
      <c r="X223" s="6">
        <f>_xll.SNL.Clients.Office.Excel.Functions.SPG($D223, X$1, $F223, "Options: Curr=USD, Mag=Actuals")</f>
        <v>75143000000</v>
      </c>
      <c r="Y223" s="6">
        <f>_xll.SNL.Clients.Office.Excel.Functions.SPG($D223, Y$1, $F223, "Options: Curr=USD, Mag=Actuals")</f>
        <v>0</v>
      </c>
      <c r="Z223" s="6">
        <f>_xll.SNL.Clients.Office.Excel.Functions.SPG($D223, Z$1, $F223, "Options: Curr=USD, Mag=Actuals")</f>
        <v>76604000000</v>
      </c>
      <c r="AA223" s="6">
        <f>_xll.SNL.Clients.Office.Excel.Functions.SPG($D223, AA$1, $F223, "Options: Curr=USD, Mag=Actuals")</f>
        <v>3900000000</v>
      </c>
      <c r="AB223" s="6">
        <f>_xll.SNL.Clients.Office.Excel.Functions.SPG($D223, AB$1, $F223, "Options: Curr=USD, Mag=Actuals")</f>
        <v>6.74</v>
      </c>
      <c r="AC223" s="6">
        <f>_xll.SNL.Clients.Office.Excel.Functions.SPG($D223, AC$1, $F223, "Options: Curr=USD, Mag=Actuals")</f>
        <v>-84.215456674473103</v>
      </c>
      <c r="AD223" s="6">
        <f>_xll.SNL.Clients.Office.Excel.Functions.SPG($D223, AD$1, $F223, "Options: Curr=USD, Mag=Actuals")</f>
        <v>0.179596708683086</v>
      </c>
      <c r="AE223" s="6">
        <f>_xll.SNL.Clients.Office.Excel.Functions.SPG($D223, AE$1, $F223, "Options: Curr=USD, Mag=Actuals")</f>
        <v>3.0941821441888901</v>
      </c>
      <c r="AF223" s="6">
        <f>_xll.SNL.Clients.Office.Excel.Functions.SPG($D223, AF$1, $F223, "Options: Curr=USD, Mag=Actuals")</f>
        <v>2187480000000</v>
      </c>
      <c r="AG223" s="6">
        <f>_xll.SNL.Clients.Office.Excel.Functions.SPG($D223, AG$1, $F223, "Options: Curr=USD, Mag=Actuals")</f>
        <v>877843000000</v>
      </c>
      <c r="AH223" s="6">
        <f>_xll.SNL.Clients.Office.Excel.Functions.SPG($D223, AH$1, $F223, "Options: Curr=USD, Mag=Actuals")</f>
        <v>118755000000</v>
      </c>
      <c r="AI223" s="6">
        <f>_xll.SNL.Clients.Office.Excel.Functions.SPG($D223, AI$1, $F223, "Options: Curr=USD, Mag=Actuals")</f>
        <v>39447</v>
      </c>
      <c r="AJ223" s="6" t="str">
        <f>_xll.SNL.Clients.Office.Excel.Functions.SPG($D223, AJ$1, $F223, "Options: Curr=USD, Mag=Actuals")</f>
        <v>#INVALID FUNCTION PARAMETER</v>
      </c>
      <c r="AK223" s="6" t="str">
        <f>_xll.SNL.Clients.Office.Excel.Functions.SPG($D223, AK$1, $F223, "Options: Curr=USD, Mag=Actuals")</f>
        <v>#INVALID FUNCTION PARAMETER</v>
      </c>
      <c r="AL223" s="6" t="str">
        <f>_xll.SNL.Clients.Office.Excel.Functions.SPG($D223, AL$1, $F223, "Options: Curr=USD, Mag=Actuals")</f>
        <v>#INVALID FUNCTION PARAMETER</v>
      </c>
      <c r="AM223" s="6" t="str">
        <f>_xll.SNL.Clients.Office.Excel.Functions.SPG($D223, AM$1, $F223, "Options: Curr=USD, Mag=Actuals")</f>
        <v>#INVALID FUNCTION PARAMETER</v>
      </c>
      <c r="AN223" s="6">
        <f>_xll.SNL.Clients.Office.Excel.Functions.SPG($D223, AN$1, $F223, "Options: Curr=USD, Mag=Actuals")</f>
        <v>2187480000000</v>
      </c>
      <c r="AO223" s="6">
        <f>_xll.SNL.Clients.Office.Excel.Functions.SPG($D223, AO$1, $F223, "Options: Curr=USD, Mag=Actuals")</f>
        <v>810740000000</v>
      </c>
      <c r="AP223" s="6">
        <f>_xll.SNL.Clients.Office.Excel.Functions.SPG($D223, AP$1, $F223, "Options: Curr=USD, Mag=Actuals")</f>
        <v>826230000000</v>
      </c>
      <c r="AQ223" s="6">
        <f>_xll.SNL.Clients.Office.Excel.Functions.SPG($D223, AQ$1, $F223, "Options: Curr=USD, Mag=Actuals")</f>
        <v>113447000000</v>
      </c>
      <c r="AR223" s="6">
        <f>_xll.SNL.Clients.Office.Excel.Functions.SPG($D223, AR$1, $F223, "Options: Curr=USD, Mag=Actuals")</f>
        <v>118755000000</v>
      </c>
      <c r="AS223" s="6">
        <f>_xll.SNL.Clients.Office.Excel.Functions.SPG($D223, AS$1, $F223, "Options: Curr=USD, Mag=Actuals")</f>
        <v>67849000000</v>
      </c>
      <c r="AT223" s="6">
        <f>_xll.SNL.Clients.Office.Excel.Functions.SPG($D223, AT$1, $F223, "Options: Curr=USD, Mag=Actuals")</f>
        <v>37.0627388593267</v>
      </c>
      <c r="AU223" s="6">
        <f>_xll.SNL.Clients.Office.Excel.Functions.SPG($D223, AU$1, $F223, "Options: Curr=USD, Mag=Actuals")</f>
        <v>98.125219369909104</v>
      </c>
      <c r="AV223" s="6">
        <f>_xll.SNL.Clients.Office.Excel.Functions.SPG($D223, AV$1, $F223, "Options: Curr=USD, Mag=Actuals")</f>
        <v>5.4288496351966602</v>
      </c>
      <c r="AW223" s="6">
        <f>_xll.SNL.Clients.Office.Excel.Functions.SPG($D223, AW$1, $F223, "Options: Curr=USD, Mag=Actuals")</f>
        <v>3.17559794324933</v>
      </c>
      <c r="AX223" s="6">
        <f>_xll.SNL.Clients.Office.Excel.Functions.SPG($D223, AX$1, $F223, "Options: Curr=USD, Mag=Actuals")</f>
        <v>3900000000</v>
      </c>
      <c r="AY223" s="6">
        <f>_xll.SNL.Clients.Office.Excel.Functions.SPG($D223, AY$1, $F223, "Options: Curr=USD, Mag=Actuals")</f>
        <v>3617000000</v>
      </c>
      <c r="AZ223" s="6">
        <f>_xll.SNL.Clients.Office.Excel.Functions.SPG($D223, AZ$1, $F223, "Options: Curr=USD, Mag=Actuals")</f>
        <v>0.179596708683086</v>
      </c>
      <c r="BA223" s="6">
        <f>_xll.SNL.Clients.Office.Excel.Functions.SPG($D223, BA$1, $F223, "Options: Curr=USD, Mag=Actuals")</f>
        <v>3.0941821441888901</v>
      </c>
      <c r="BB223" s="6">
        <f>_xll.SNL.Clients.Office.Excel.Functions.SPG($D223, BB$1, $F223, "Options: Curr=USD, Mag=Actuals")</f>
        <v>2.70613659265207</v>
      </c>
      <c r="BC223" s="6">
        <f>_xll.SNL.Clients.Office.Excel.Functions.SPG($D223, BC$1, $F223, "Options: Curr=USD, Mag=Actuals")</f>
        <v>4.7488608052461103</v>
      </c>
      <c r="BD223" s="6">
        <f>_xll.SNL.Clients.Office.Excel.Functions.SPG($D223, BD$1, $F223, "Options: Curr=USD, Mag=Actuals")</f>
        <v>0.33242926424677599</v>
      </c>
      <c r="BE223" s="6">
        <f>_xll.SNL.Clients.Office.Excel.Functions.SPG($D223, BE$1, $F223, "Options: Curr=USD, Mag=Actuals")</f>
        <v>2.0959396407697399</v>
      </c>
      <c r="BF223" s="6">
        <f>_xll.SNL.Clients.Office.Excel.Functions.SPG($D223, BF$1, $F223, "Options: Curr=USD, Mag=Actuals")</f>
        <v>0</v>
      </c>
      <c r="BG223" s="6">
        <f>_xll.SNL.Clients.Office.Excel.Functions.SPG($D223, BG$1, $F223, "Options: Curr=USD, Mag=Actuals")</f>
        <v>2.63173648834095</v>
      </c>
      <c r="BH223" s="6">
        <f>_xll.SNL.Clients.Office.Excel.Functions.SPG($D223, BH$1, $F223, "Options: Curr=USD, Mag=Actuals")</f>
        <v>0.78060097663769201</v>
      </c>
      <c r="BI223" s="6">
        <f>_xll.SNL.Clients.Office.Excel.Functions.SPG($D223, BI$1, $F223, "Options: Curr=USD, Mag=Actuals")</f>
        <v>3.8688799679222798</v>
      </c>
      <c r="BJ223" s="6">
        <f>_xll.SNL.Clients.Office.Excel.Functions.SPG($D223, BJ$1, $F223, "Options: Curr=USD, Mag=Actuals")</f>
        <v>0</v>
      </c>
      <c r="BK223" s="6">
        <f>_xll.SNL.Clients.Office.Excel.Functions.SPG($D223, BK$1, $F223, "Options: Curr=USD, Mag=Actuals")</f>
        <v>4.8712820570356303</v>
      </c>
      <c r="BL223" s="6">
        <f>_xll.SNL.Clients.Office.Excel.Functions.SPG($D223, BL$1, $F223, "Options: Curr=USD, Mag=Actuals")</f>
        <v>1.5337774822708901</v>
      </c>
      <c r="BM223" s="6">
        <f>_xll.SNL.Clients.Office.Excel.Functions.SPG($D223, BM$1, $F223, "Options: Curr=USD, Mag=Actuals")</f>
        <v>5.5063924282927397E-2</v>
      </c>
      <c r="BN223" s="6">
        <f>_xll.SNL.Clients.Office.Excel.Functions.SPG($D223, BN$1, $F223, "Options: Curr=USD, Mag=Actuals")</f>
        <v>2.4281942406011101</v>
      </c>
      <c r="BO223" s="6">
        <f>_xll.SNL.Clients.Office.Excel.Functions.SPG($D223, BO$1, $F223, "Options: Curr=USD, Mag=Actuals")</f>
        <v>61.357215275430903</v>
      </c>
      <c r="BP223" s="6">
        <f>_xll.SNL.Clients.Office.Excel.Functions.SPG($D223, BP$1, $F223, "Options: Curr=USD, Mag=Actuals")</f>
        <v>0</v>
      </c>
      <c r="BQ223" s="6">
        <f>_xll.SNL.Clients.Office.Excel.Functions.SPG($D223, BQ$1, $F223, "Options: Curr=USD, Mag=Actuals")</f>
        <v>76.053657692665993</v>
      </c>
      <c r="BR223" s="6">
        <f>_xll.SNL.Clients.Office.Excel.Functions.SPG($D223, BR$1, $F223, "Options: Curr=USD, Mag=Actuals")</f>
        <v>5.0199999999999996</v>
      </c>
      <c r="BS223" s="6">
        <f>_xll.SNL.Clients.Office.Excel.Functions.SPG($D223, BS$1, $F223, "Options: Curr=USD, Mag=Actuals")</f>
        <v>7.12</v>
      </c>
      <c r="BT223" s="6">
        <f>_xll.SNL.Clients.Office.Excel.Functions.SPG($D223, BT$1, $F223, "Options: Curr=USD, Mag=Actuals")</f>
        <v>10.7</v>
      </c>
      <c r="BU223" s="6">
        <f>_xll.SNL.Clients.Office.Excel.Functions.SPG($D223, BU$1, $F223, "Options: Curr=USD, Mag=Actuals")</f>
        <v>0</v>
      </c>
      <c r="BV223" s="6">
        <f>_xll.SNL.Clients.Office.Excel.Functions.SPG($D223, BV$1, $F223, "Options: Curr=USD, Mag=Actuals")</f>
        <v>0</v>
      </c>
      <c r="BW223" s="6">
        <f>_xll.SNL.Clients.Office.Excel.Functions.SPG($D223, BW$1, $F223, "Options: Curr=USD, Mag=Actuals")</f>
        <v>0</v>
      </c>
      <c r="BX223" s="6">
        <f>_xll.SNL.Clients.Office.Excel.Functions.SPG($D223, BX$1, $F223, "Options: Curr=USD, Mag=Actuals")</f>
        <v>0</v>
      </c>
      <c r="BY223" s="6">
        <f>_xll.SNL.Clients.Office.Excel.Functions.SPG($D223, BY$1, $F223, "Options: Curr=USD, Mag=Actuals")</f>
        <v>57.295198127525701</v>
      </c>
      <c r="BZ223" s="6">
        <f>_xll.SNL.Clients.Office.Excel.Functions.SPG($D223, BZ$1, $F223, "Options: Curr=USD, Mag=Actuals")</f>
        <v>15684000000</v>
      </c>
      <c r="CA223" s="6" t="str">
        <f>_xll.SNL.Clients.Office.Excel.Functions.SPG($D223, CA$1, $F223, "Options: Curr=USD, Mag=Actuals")</f>
        <v>Nonperforming Loans</v>
      </c>
      <c r="CB223" s="6">
        <f>_xll.SNL.Clients.Office.Excel.Functions.SPG($D223, CB$1, $F223, "Options: Curr=USD, Mag=Actuals")</f>
        <v>1.8968213367003</v>
      </c>
      <c r="CC223" s="6">
        <f>_xll.SNL.Clients.Office.Excel.Functions.SPG($D223, CC$1, $F223, "Options: Curr=USD, Mag=Actuals")</f>
        <v>18.678989114641599</v>
      </c>
      <c r="CD223" s="6">
        <f>_xll.SNL.Clients.Office.Excel.Functions.SPG($D223, CD$1, $F223, "Options: Curr=USD, Mag=Actuals")</f>
        <v>2.20058505335752</v>
      </c>
      <c r="CE223" s="6">
        <f>_xll.SNL.Clients.Office.Excel.Functions.SPG($D223, CE$1, $F223, "Options: Curr=USD, Mag=Actuals")</f>
        <v>93.542291875069495</v>
      </c>
      <c r="CF223" s="6">
        <f>_xll.SNL.Clients.Office.Excel.Functions.SPG($D223, CF$1, $F223, "Options: Curr=USD, Mag=Actuals")</f>
        <v>1.94918831188464</v>
      </c>
      <c r="CG223" s="6">
        <f>_xll.SNL.Clients.Office.Excel.Functions.SPG($D223, CG$1, $F223, "Options: Curr=USD, Mag=Actuals")</f>
        <v>1.2513952929856</v>
      </c>
    </row>
    <row r="224" spans="1:85" x14ac:dyDescent="0.3">
      <c r="A224" s="10" t="s">
        <v>86</v>
      </c>
      <c r="B224" s="10" t="s">
        <v>85</v>
      </c>
      <c r="C224" s="10" t="s">
        <v>3</v>
      </c>
      <c r="D224">
        <v>4041896</v>
      </c>
      <c r="E224" s="10" t="s">
        <v>29</v>
      </c>
      <c r="F224" s="10" t="s">
        <v>66</v>
      </c>
      <c r="G224">
        <v>-832.49</v>
      </c>
      <c r="H224">
        <v>1308.8</v>
      </c>
      <c r="I224">
        <v>2141.29</v>
      </c>
      <c r="J224">
        <v>14769.86</v>
      </c>
      <c r="K224">
        <v>48434.07</v>
      </c>
      <c r="L224">
        <v>0.11</v>
      </c>
      <c r="M224">
        <v>16781.48</v>
      </c>
      <c r="N224">
        <v>304.95</v>
      </c>
      <c r="O224">
        <v>3.81</v>
      </c>
      <c r="P224">
        <v>9.7799999999999994</v>
      </c>
      <c r="Q224">
        <v>1</v>
      </c>
      <c r="R224">
        <v>1</v>
      </c>
      <c r="S224" t="str">
        <f>_xll.SNL.Clients.Office.Excel.Functions.SPG(D224, S$1, F224, "Options: Curr=USD, Mag=Actuals")</f>
        <v>Citigroup Inc. (NYSE:C)</v>
      </c>
      <c r="T224" t="str">
        <f>_xll.SNL.Clients.Office.Excel.Functions.SPG($D224, T$1, $F224, "Options: Curr=USD, Mag=Actuals")</f>
        <v>Citigroup Inc.</v>
      </c>
      <c r="U224" s="6">
        <f>_xll.SNL.Clients.Office.Excel.Functions.SPG($D224, U$1, $F224, "Options: Curr=USD, Mag=Actuals")</f>
        <v>1938470000000</v>
      </c>
      <c r="V224" t="str">
        <f>_xll.SNL.Clients.Office.Excel.Functions.SPG($D224, V$1, $F224, "Options: Curr=USD, Mag=Actuals")</f>
        <v>NYSE:C</v>
      </c>
      <c r="W224" t="str">
        <f>_xll.SNL.Clients.Office.Excel.Functions.SPG($D224, W$1, $F224, "Options: Curr=USD, Mag=Actuals")</f>
        <v>Bank</v>
      </c>
      <c r="X224" s="6">
        <f>_xll.SNL.Clients.Office.Excel.Functions.SPG($D224, X$1, $F224, "Options: Curr=USD, Mag=Actuals")</f>
        <v>49046000000</v>
      </c>
      <c r="Y224" s="6">
        <f>_xll.SNL.Clients.Office.Excel.Functions.SPG($D224, Y$1, $F224, "Options: Curr=USD, Mag=Actuals")</f>
        <v>0</v>
      </c>
      <c r="Z224" s="6">
        <f>_xll.SNL.Clients.Office.Excel.Functions.SPG($D224, Z$1, $F224, "Options: Curr=USD, Mag=Actuals")</f>
        <v>0</v>
      </c>
      <c r="AA224" s="6">
        <f>_xll.SNL.Clients.Office.Excel.Functions.SPG($D224, AA$1, $F224, "Options: Curr=USD, Mag=Actuals")</f>
        <v>-28027000000</v>
      </c>
      <c r="AB224" s="6">
        <f>_xll.SNL.Clients.Office.Excel.Functions.SPG($D224, AB$1, $F224, "Options: Curr=USD, Mag=Actuals")</f>
        <v>-56.29</v>
      </c>
      <c r="AC224" s="6" t="str">
        <f>_xll.SNL.Clients.Office.Excel.Functions.SPG($D224, AC$1, $F224, "Options: Curr=USD, Mag=Actuals")</f>
        <v>NM</v>
      </c>
      <c r="AD224" s="6">
        <f>_xll.SNL.Clients.Office.Excel.Functions.SPG($D224, AD$1, $F224, "Options: Curr=USD, Mag=Actuals")</f>
        <v>-1.2930696413066201</v>
      </c>
      <c r="AE224" s="6">
        <f>_xll.SNL.Clients.Office.Excel.Functions.SPG($D224, AE$1, $F224, "Options: Curr=USD, Mag=Actuals")</f>
        <v>-20.263020908643998</v>
      </c>
      <c r="AF224" s="6">
        <f>_xll.SNL.Clients.Office.Excel.Functions.SPG($D224, AF$1, $F224, "Options: Curr=USD, Mag=Actuals")</f>
        <v>1938470000000</v>
      </c>
      <c r="AG224" s="6">
        <f>_xll.SNL.Clients.Office.Excel.Functions.SPG($D224, AG$1, $F224, "Options: Curr=USD, Mag=Actuals")</f>
        <v>691577000000</v>
      </c>
      <c r="AH224" s="6">
        <f>_xll.SNL.Clients.Office.Excel.Functions.SPG($D224, AH$1, $F224, "Options: Curr=USD, Mag=Actuals")</f>
        <v>144022000000</v>
      </c>
      <c r="AI224" s="6">
        <f>_xll.SNL.Clients.Office.Excel.Functions.SPG($D224, AI$1, $F224, "Options: Curr=USD, Mag=Actuals")</f>
        <v>39813</v>
      </c>
      <c r="AJ224" s="6" t="str">
        <f>_xll.SNL.Clients.Office.Excel.Functions.SPG($D224, AJ$1, $F224, "Options: Curr=USD, Mag=Actuals")</f>
        <v>#INVALID FUNCTION PARAMETER</v>
      </c>
      <c r="AK224" s="6" t="str">
        <f>_xll.SNL.Clients.Office.Excel.Functions.SPG($D224, AK$1, $F224, "Options: Curr=USD, Mag=Actuals")</f>
        <v>#INVALID FUNCTION PARAMETER</v>
      </c>
      <c r="AL224" s="6" t="str">
        <f>_xll.SNL.Clients.Office.Excel.Functions.SPG($D224, AL$1, $F224, "Options: Curr=USD, Mag=Actuals")</f>
        <v>#INVALID FUNCTION PARAMETER</v>
      </c>
      <c r="AM224" s="6" t="str">
        <f>_xll.SNL.Clients.Office.Excel.Functions.SPG($D224, AM$1, $F224, "Options: Curr=USD, Mag=Actuals")</f>
        <v>#INVALID FUNCTION PARAMETER</v>
      </c>
      <c r="AN224" s="6">
        <f>_xll.SNL.Clients.Office.Excel.Functions.SPG($D224, AN$1, $F224, "Options: Curr=USD, Mag=Actuals")</f>
        <v>1938470000000</v>
      </c>
      <c r="AO224" s="6">
        <f>_xll.SNL.Clients.Office.Excel.Functions.SPG($D224, AO$1, $F224, "Options: Curr=USD, Mag=Actuals")</f>
        <v>672837000000</v>
      </c>
      <c r="AP224" s="6">
        <f>_xll.SNL.Clients.Office.Excel.Functions.SPG($D224, AP$1, $F224, "Options: Curr=USD, Mag=Actuals")</f>
        <v>774185000000</v>
      </c>
      <c r="AQ224" s="6">
        <f>_xll.SNL.Clients.Office.Excel.Functions.SPG($D224, AQ$1, $F224, "Options: Curr=USD, Mag=Actuals")</f>
        <v>141630000000</v>
      </c>
      <c r="AR224" s="6">
        <f>_xll.SNL.Clients.Office.Excel.Functions.SPG($D224, AR$1, $F224, "Options: Curr=USD, Mag=Actuals")</f>
        <v>144022000000</v>
      </c>
      <c r="AS224" s="6">
        <f>_xll.SNL.Clients.Office.Excel.Functions.SPG($D224, AS$1, $F224, "Options: Curr=USD, Mag=Actuals")</f>
        <v>106661000000</v>
      </c>
      <c r="AT224" s="6">
        <f>_xll.SNL.Clients.Office.Excel.Functions.SPG($D224, AT$1, $F224, "Options: Curr=USD, Mag=Actuals")</f>
        <v>34.709693727527402</v>
      </c>
      <c r="AU224" s="6">
        <f>_xll.SNL.Clients.Office.Excel.Functions.SPG($D224, AU$1, $F224, "Options: Curr=USD, Mag=Actuals")</f>
        <v>86.909072121004698</v>
      </c>
      <c r="AV224" s="6">
        <f>_xll.SNL.Clients.Office.Excel.Functions.SPG($D224, AV$1, $F224, "Options: Curr=USD, Mag=Actuals")</f>
        <v>7.4296739180900397</v>
      </c>
      <c r="AW224" s="6">
        <f>_xll.SNL.Clients.Office.Excel.Functions.SPG($D224, AW$1, $F224, "Options: Curr=USD, Mag=Actuals")</f>
        <v>5.61046210396142</v>
      </c>
      <c r="AX224" s="6">
        <f>_xll.SNL.Clients.Office.Excel.Functions.SPG($D224, AX$1, $F224, "Options: Curr=USD, Mag=Actuals")</f>
        <v>-28027000000</v>
      </c>
      <c r="AY224" s="6">
        <f>_xll.SNL.Clients.Office.Excel.Functions.SPG($D224, AY$1, $F224, "Options: Curr=USD, Mag=Actuals")</f>
        <v>-27684000000</v>
      </c>
      <c r="AZ224" s="6">
        <f>_xll.SNL.Clients.Office.Excel.Functions.SPG($D224, AZ$1, $F224, "Options: Curr=USD, Mag=Actuals")</f>
        <v>-1.2930696413066201</v>
      </c>
      <c r="BA224" s="6">
        <f>_xll.SNL.Clients.Office.Excel.Functions.SPG($D224, BA$1, $F224, "Options: Curr=USD, Mag=Actuals")</f>
        <v>-20.263020908643998</v>
      </c>
      <c r="BB224" s="6">
        <f>_xll.SNL.Clients.Office.Excel.Functions.SPG($D224, BB$1, $F224, "Options: Curr=USD, Mag=Actuals")</f>
        <v>-28.8239484734356</v>
      </c>
      <c r="BC224" s="6">
        <f>_xll.SNL.Clients.Office.Excel.Functions.SPG($D224, BC$1, $F224, "Options: Curr=USD, Mag=Actuals")</f>
        <v>-44.112398634588999</v>
      </c>
      <c r="BD224" s="6">
        <f>_xll.SNL.Clients.Office.Excel.Functions.SPG($D224, BD$1, $F224, "Options: Curr=USD, Mag=Actuals")</f>
        <v>-2.33102666183999</v>
      </c>
      <c r="BE224" s="6">
        <f>_xll.SNL.Clients.Office.Excel.Functions.SPG($D224, BE$1, $F224, "Options: Curr=USD, Mag=Actuals")</f>
        <v>2.4534505079175002</v>
      </c>
      <c r="BF224" s="6">
        <f>_xll.SNL.Clients.Office.Excel.Functions.SPG($D224, BF$1, $F224, "Options: Curr=USD, Mag=Actuals")</f>
        <v>0</v>
      </c>
      <c r="BG224" s="6">
        <f>_xll.SNL.Clients.Office.Excel.Functions.SPG($D224, BG$1, $F224, "Options: Curr=USD, Mag=Actuals")</f>
        <v>3.1847151389771899</v>
      </c>
      <c r="BH224" s="6">
        <f>_xll.SNL.Clients.Office.Excel.Functions.SPG($D224, BH$1, $F224, "Options: Curr=USD, Mag=Actuals")</f>
        <v>-0.826813467080173</v>
      </c>
      <c r="BI224" s="6">
        <f>_xll.SNL.Clients.Office.Excel.Functions.SPG($D224, BI$1, $F224, "Options: Curr=USD, Mag=Actuals")</f>
        <v>4.4228542413860596</v>
      </c>
      <c r="BJ224" s="6">
        <f>_xll.SNL.Clients.Office.Excel.Functions.SPG($D224, BJ$1, $F224, "Options: Curr=USD, Mag=Actuals")</f>
        <v>0</v>
      </c>
      <c r="BK224" s="6">
        <f>_xll.SNL.Clients.Office.Excel.Functions.SPG($D224, BK$1, $F224, "Options: Curr=USD, Mag=Actuals")</f>
        <v>5.7411106580615403</v>
      </c>
      <c r="BL224" s="6">
        <f>_xll.SNL.Clients.Office.Excel.Functions.SPG($D224, BL$1, $F224, "Options: Curr=USD, Mag=Actuals")</f>
        <v>-0.86614020966930705</v>
      </c>
      <c r="BM224" s="6">
        <f>_xll.SNL.Clients.Office.Excel.Functions.SPG($D224, BM$1, $F224, "Options: Curr=USD, Mag=Actuals")</f>
        <v>-4.3465866619481099</v>
      </c>
      <c r="BN224" s="6">
        <f>_xll.SNL.Clients.Office.Excel.Functions.SPG($D224, BN$1, $F224, "Options: Curr=USD, Mag=Actuals")</f>
        <v>3.0609249429292702</v>
      </c>
      <c r="BO224" s="6">
        <f>_xll.SNL.Clients.Office.Excel.Functions.SPG($D224, BO$1, $F224, "Options: Curr=USD, Mag=Actuals")</f>
        <v>104.05228246619799</v>
      </c>
      <c r="BP224" s="6">
        <f>_xll.SNL.Clients.Office.Excel.Functions.SPG($D224, BP$1, $F224, "Options: Curr=USD, Mag=Actuals")</f>
        <v>0</v>
      </c>
      <c r="BQ224" s="6">
        <f>_xll.SNL.Clients.Office.Excel.Functions.SPG($D224, BQ$1, $F224, "Options: Curr=USD, Mag=Actuals")</f>
        <v>140.74134485992701</v>
      </c>
      <c r="BR224" s="6">
        <f>_xll.SNL.Clients.Office.Excel.Functions.SPG($D224, BR$1, $F224, "Options: Curr=USD, Mag=Actuals")</f>
        <v>2.2999999999999998</v>
      </c>
      <c r="BS224" s="6">
        <f>_xll.SNL.Clients.Office.Excel.Functions.SPG($D224, BS$1, $F224, "Options: Curr=USD, Mag=Actuals")</f>
        <v>11.92</v>
      </c>
      <c r="BT224" s="6">
        <f>_xll.SNL.Clients.Office.Excel.Functions.SPG($D224, BT$1, $F224, "Options: Curr=USD, Mag=Actuals")</f>
        <v>15.7</v>
      </c>
      <c r="BU224" s="6">
        <f>_xll.SNL.Clients.Office.Excel.Functions.SPG($D224, BU$1, $F224, "Options: Curr=USD, Mag=Actuals")</f>
        <v>0</v>
      </c>
      <c r="BV224" s="6">
        <f>_xll.SNL.Clients.Office.Excel.Functions.SPG($D224, BV$1, $F224, "Options: Curr=USD, Mag=Actuals")</f>
        <v>0</v>
      </c>
      <c r="BW224" s="6">
        <f>_xll.SNL.Clients.Office.Excel.Functions.SPG($D224, BW$1, $F224, "Options: Curr=USD, Mag=Actuals")</f>
        <v>0</v>
      </c>
      <c r="BX224" s="6">
        <f>_xll.SNL.Clients.Office.Excel.Functions.SPG($D224, BX$1, $F224, "Options: Curr=USD, Mag=Actuals")</f>
        <v>0</v>
      </c>
      <c r="BY224" s="6">
        <f>_xll.SNL.Clients.Office.Excel.Functions.SPG($D224, BY$1, $F224, "Options: Curr=USD, Mag=Actuals")</f>
        <v>51.393470107868602</v>
      </c>
      <c r="BZ224" s="6">
        <f>_xll.SNL.Clients.Office.Excel.Functions.SPG($D224, BZ$1, $F224, "Options: Curr=USD, Mag=Actuals")</f>
        <v>34083000000</v>
      </c>
      <c r="CA224" s="6" t="str">
        <f>_xll.SNL.Clients.Office.Excel.Functions.SPG($D224, CA$1, $F224, "Options: Curr=USD, Mag=Actuals")</f>
        <v>Nonperforming Loans</v>
      </c>
      <c r="CB224" s="6">
        <f>_xll.SNL.Clients.Office.Excel.Functions.SPG($D224, CB$1, $F224, "Options: Curr=USD, Mag=Actuals")</f>
        <v>4.8519972154720703</v>
      </c>
      <c r="CC224" s="6">
        <f>_xll.SNL.Clients.Office.Excel.Functions.SPG($D224, CC$1, $F224, "Options: Curr=USD, Mag=Actuals")</f>
        <v>25.0100897436838</v>
      </c>
      <c r="CD224" s="6">
        <f>_xll.SNL.Clients.Office.Excel.Functions.SPG($D224, CD$1, $F224, "Options: Curr=USD, Mag=Actuals")</f>
        <v>4.2717812989525701</v>
      </c>
      <c r="CE224" s="6" t="str">
        <f>_xll.SNL.Clients.Office.Excel.Functions.SPG($D224, CE$1, $F224, "Options: Curr=USD, Mag=Actuals")</f>
        <v>NM</v>
      </c>
      <c r="CF224" s="6">
        <f>_xll.SNL.Clients.Office.Excel.Functions.SPG($D224, CF$1, $F224, "Options: Curr=USD, Mag=Actuals")</f>
        <v>4.2160827841862698</v>
      </c>
      <c r="CG224" s="6">
        <f>_xll.SNL.Clients.Office.Excel.Functions.SPG($D224, CG$1, $F224, "Options: Curr=USD, Mag=Actuals")</f>
        <v>3.4211395366811601</v>
      </c>
    </row>
    <row r="225" spans="1:85" x14ac:dyDescent="0.3">
      <c r="A225" s="10" t="s">
        <v>86</v>
      </c>
      <c r="B225" s="10" t="s">
        <v>85</v>
      </c>
      <c r="C225" s="10" t="s">
        <v>3</v>
      </c>
      <c r="D225">
        <v>4041896</v>
      </c>
      <c r="E225" s="10" t="s">
        <v>29</v>
      </c>
      <c r="F225" s="10" t="s">
        <v>67</v>
      </c>
      <c r="G225">
        <v>-509.69</v>
      </c>
      <c r="H225">
        <v>1070.33</v>
      </c>
      <c r="I225">
        <v>1580.02</v>
      </c>
      <c r="J225">
        <v>14478.07</v>
      </c>
      <c r="K225">
        <v>47086.32</v>
      </c>
      <c r="L225">
        <v>-2.58</v>
      </c>
      <c r="M225">
        <v>16349.11</v>
      </c>
      <c r="N225">
        <v>307.48</v>
      </c>
      <c r="O225">
        <v>-0.32</v>
      </c>
      <c r="P225">
        <v>-8.75</v>
      </c>
      <c r="Q225">
        <v>1</v>
      </c>
      <c r="R225">
        <v>1</v>
      </c>
      <c r="S225" t="str">
        <f>_xll.SNL.Clients.Office.Excel.Functions.SPG(D225, S$1, F225, "Options: Curr=USD, Mag=Actuals")</f>
        <v>Citigroup Inc. (NYSE:C)</v>
      </c>
      <c r="T225" t="str">
        <f>_xll.SNL.Clients.Office.Excel.Functions.SPG($D225, T$1, $F225, "Options: Curr=USD, Mag=Actuals")</f>
        <v>Citigroup Inc.</v>
      </c>
      <c r="U225" s="6">
        <f>_xll.SNL.Clients.Office.Excel.Functions.SPG($D225, U$1, $F225, "Options: Curr=USD, Mag=Actuals")</f>
        <v>1856646000000</v>
      </c>
      <c r="V225" t="str">
        <f>_xll.SNL.Clients.Office.Excel.Functions.SPG($D225, V$1, $F225, "Options: Curr=USD, Mag=Actuals")</f>
        <v>NYSE:C</v>
      </c>
      <c r="W225" t="str">
        <f>_xll.SNL.Clients.Office.Excel.Functions.SPG($D225, W$1, $F225, "Options: Curr=USD, Mag=Actuals")</f>
        <v>Bank</v>
      </c>
      <c r="X225" s="6">
        <f>_xll.SNL.Clients.Office.Excel.Functions.SPG($D225, X$1, $F225, "Options: Curr=USD, Mag=Actuals")</f>
        <v>78570000000</v>
      </c>
      <c r="Y225" s="6">
        <f>_xll.SNL.Clients.Office.Excel.Functions.SPG($D225, Y$1, $F225, "Options: Curr=USD, Mag=Actuals")</f>
        <v>0</v>
      </c>
      <c r="Z225" s="6">
        <f>_xll.SNL.Clients.Office.Excel.Functions.SPG($D225, Z$1, $F225, "Options: Curr=USD, Mag=Actuals")</f>
        <v>0</v>
      </c>
      <c r="AA225" s="6">
        <f>_xll.SNL.Clients.Office.Excel.Functions.SPG($D225, AA$1, $F225, "Options: Curr=USD, Mag=Actuals")</f>
        <v>-1511000000</v>
      </c>
      <c r="AB225" s="6">
        <f>_xll.SNL.Clients.Office.Excel.Functions.SPG($D225, AB$1, $F225, "Options: Curr=USD, Mag=Actuals")</f>
        <v>-7.99</v>
      </c>
      <c r="AC225" s="6" t="str">
        <f>_xll.SNL.Clients.Office.Excel.Functions.SPG($D225, AC$1, $F225, "Options: Curr=USD, Mag=Actuals")</f>
        <v>NM</v>
      </c>
      <c r="AD225" s="6">
        <f>_xll.SNL.Clients.Office.Excel.Functions.SPG($D225, AD$1, $F225, "Options: Curr=USD, Mag=Actuals")</f>
        <v>-7.9888716234328305E-2</v>
      </c>
      <c r="AE225" s="6">
        <f>_xll.SNL.Clients.Office.Excel.Functions.SPG($D225, AE$1, $F225, "Options: Curr=USD, Mag=Actuals")</f>
        <v>-1.0322166356978899</v>
      </c>
      <c r="AF225" s="6">
        <f>_xll.SNL.Clients.Office.Excel.Functions.SPG($D225, AF$1, $F225, "Options: Curr=USD, Mag=Actuals")</f>
        <v>1856646000000</v>
      </c>
      <c r="AG225" s="6">
        <f>_xll.SNL.Clients.Office.Excel.Functions.SPG($D225, AG$1, $F225, "Options: Curr=USD, Mag=Actuals")</f>
        <v>587179000000</v>
      </c>
      <c r="AH225" s="6">
        <f>_xll.SNL.Clients.Office.Excel.Functions.SPG($D225, AH$1, $F225, "Options: Curr=USD, Mag=Actuals")</f>
        <v>154973000000</v>
      </c>
      <c r="AI225" s="6">
        <f>_xll.SNL.Clients.Office.Excel.Functions.SPG($D225, AI$1, $F225, "Options: Curr=USD, Mag=Actuals")</f>
        <v>40178</v>
      </c>
      <c r="AJ225" s="6" t="str">
        <f>_xll.SNL.Clients.Office.Excel.Functions.SPG($D225, AJ$1, $F225, "Options: Curr=USD, Mag=Actuals")</f>
        <v>#INVALID FUNCTION PARAMETER</v>
      </c>
      <c r="AK225" s="6" t="str">
        <f>_xll.SNL.Clients.Office.Excel.Functions.SPG($D225, AK$1, $F225, "Options: Curr=USD, Mag=Actuals")</f>
        <v>#INVALID FUNCTION PARAMETER</v>
      </c>
      <c r="AL225" s="6" t="str">
        <f>_xll.SNL.Clients.Office.Excel.Functions.SPG($D225, AL$1, $F225, "Options: Curr=USD, Mag=Actuals")</f>
        <v>#INVALID FUNCTION PARAMETER</v>
      </c>
      <c r="AM225" s="6" t="str">
        <f>_xll.SNL.Clients.Office.Excel.Functions.SPG($D225, AM$1, $F225, "Options: Curr=USD, Mag=Actuals")</f>
        <v>#INVALID FUNCTION PARAMETER</v>
      </c>
      <c r="AN225" s="6">
        <f>_xll.SNL.Clients.Office.Excel.Functions.SPG($D225, AN$1, $F225, "Options: Curr=USD, Mag=Actuals")</f>
        <v>1856646000000</v>
      </c>
      <c r="AO225" s="6">
        <f>_xll.SNL.Clients.Office.Excel.Functions.SPG($D225, AO$1, $F225, "Options: Curr=USD, Mag=Actuals")</f>
        <v>564981000000</v>
      </c>
      <c r="AP225" s="6">
        <f>_xll.SNL.Clients.Office.Excel.Functions.SPG($D225, AP$1, $F225, "Options: Curr=USD, Mag=Actuals")</f>
        <v>835903000000</v>
      </c>
      <c r="AQ225" s="6">
        <f>_xll.SNL.Clients.Office.Excel.Functions.SPG($D225, AQ$1, $F225, "Options: Curr=USD, Mag=Actuals")</f>
        <v>152700000000</v>
      </c>
      <c r="AR225" s="6">
        <f>_xll.SNL.Clients.Office.Excel.Functions.SPG($D225, AR$1, $F225, "Options: Curr=USD, Mag=Actuals")</f>
        <v>154973000000</v>
      </c>
      <c r="AS225" s="6">
        <f>_xll.SNL.Clients.Office.Excel.Functions.SPG($D225, AS$1, $F225, "Options: Curr=USD, Mag=Actuals")</f>
        <v>124177000000</v>
      </c>
      <c r="AT225" s="6">
        <f>_xll.SNL.Clients.Office.Excel.Functions.SPG($D225, AT$1, $F225, "Options: Curr=USD, Mag=Actuals")</f>
        <v>30.430195093733499</v>
      </c>
      <c r="AU225" s="6">
        <f>_xll.SNL.Clients.Office.Excel.Functions.SPG($D225, AU$1, $F225, "Options: Curr=USD, Mag=Actuals")</f>
        <v>67.589301629495296</v>
      </c>
      <c r="AV225" s="6">
        <f>_xll.SNL.Clients.Office.Excel.Functions.SPG($D225, AV$1, $F225, "Options: Curr=USD, Mag=Actuals")</f>
        <v>8.3469331256470003</v>
      </c>
      <c r="AW225" s="6">
        <f>_xll.SNL.Clients.Office.Excel.Functions.SPG($D225, AW$1, $F225, "Options: Curr=USD, Mag=Actuals")</f>
        <v>6.80105156502451</v>
      </c>
      <c r="AX225" s="6">
        <f>_xll.SNL.Clients.Office.Excel.Functions.SPG($D225, AX$1, $F225, "Options: Curr=USD, Mag=Actuals")</f>
        <v>-1511000000</v>
      </c>
      <c r="AY225" s="6">
        <f>_xll.SNL.Clients.Office.Excel.Functions.SPG($D225, AY$1, $F225, "Options: Curr=USD, Mag=Actuals")</f>
        <v>-1606000000</v>
      </c>
      <c r="AZ225" s="6">
        <f>_xll.SNL.Clients.Office.Excel.Functions.SPG($D225, AZ$1, $F225, "Options: Curr=USD, Mag=Actuals")</f>
        <v>-7.9888716234328305E-2</v>
      </c>
      <c r="BA225" s="6">
        <f>_xll.SNL.Clients.Office.Excel.Functions.SPG($D225, BA$1, $F225, "Options: Curr=USD, Mag=Actuals")</f>
        <v>-1.0322166356978899</v>
      </c>
      <c r="BB225" s="6">
        <f>_xll.SNL.Clients.Office.Excel.Functions.SPG($D225, BB$1, $F225, "Options: Curr=USD, Mag=Actuals")</f>
        <v>-9.2484045851921497</v>
      </c>
      <c r="BC225" s="6">
        <f>_xll.SNL.Clients.Office.Excel.Functions.SPG($D225, BC$1, $F225, "Options: Curr=USD, Mag=Actuals")</f>
        <v>-13.3010548028691</v>
      </c>
      <c r="BD225" s="6">
        <f>_xll.SNL.Clients.Office.Excel.Functions.SPG($D225, BD$1, $F225, "Options: Curr=USD, Mag=Actuals")</f>
        <v>-0.14921432264931</v>
      </c>
      <c r="BE225" s="6">
        <f>_xll.SNL.Clients.Office.Excel.Functions.SPG($D225, BE$1, $F225, "Options: Curr=USD, Mag=Actuals")</f>
        <v>2.6139630249008499</v>
      </c>
      <c r="BF225" s="6">
        <f>_xll.SNL.Clients.Office.Excel.Functions.SPG($D225, BF$1, $F225, "Options: Curr=USD, Mag=Actuals")</f>
        <v>0</v>
      </c>
      <c r="BG225" s="6">
        <f>_xll.SNL.Clients.Office.Excel.Functions.SPG($D225, BG$1, $F225, "Options: Curr=USD, Mag=Actuals")</f>
        <v>2.6631334458789602</v>
      </c>
      <c r="BH225" s="6">
        <f>_xll.SNL.Clients.Office.Excel.Functions.SPG($D225, BH$1, $F225, "Options: Curr=USD, Mag=Actuals")</f>
        <v>1.4032074975903901</v>
      </c>
      <c r="BI225" s="6">
        <f>_xll.SNL.Clients.Office.Excel.Functions.SPG($D225, BI$1, $F225, "Options: Curr=USD, Mag=Actuals")</f>
        <v>4.8823005372480903</v>
      </c>
      <c r="BJ225" s="6">
        <f>_xll.SNL.Clients.Office.Excel.Functions.SPG($D225, BJ$1, $F225, "Options: Curr=USD, Mag=Actuals")</f>
        <v>0</v>
      </c>
      <c r="BK225" s="6">
        <f>_xll.SNL.Clients.Office.Excel.Functions.SPG($D225, BK$1, $F225, "Options: Curr=USD, Mag=Actuals")</f>
        <v>4.9741399284220602</v>
      </c>
      <c r="BL225" s="6">
        <f>_xll.SNL.Clients.Office.Excel.Functions.SPG($D225, BL$1, $F225, "Options: Curr=USD, Mag=Actuals")</f>
        <v>2.7848073452750102</v>
      </c>
      <c r="BM225" s="6">
        <f>_xll.SNL.Clients.Office.Excel.Functions.SPG($D225, BM$1, $F225, "Options: Curr=USD, Mag=Actuals")</f>
        <v>-0.76789581265455498</v>
      </c>
      <c r="BN225" s="6">
        <f>_xll.SNL.Clients.Office.Excel.Functions.SPG($D225, BN$1, $F225, "Options: Curr=USD, Mag=Actuals")</f>
        <v>3.0668472202664998</v>
      </c>
      <c r="BO225" s="6">
        <f>_xll.SNL.Clients.Office.Excel.Functions.SPG($D225, BO$1, $F225, "Options: Curr=USD, Mag=Actuals")</f>
        <v>64.282928097776605</v>
      </c>
      <c r="BP225" s="6">
        <f>_xll.SNL.Clients.Office.Excel.Functions.SPG($D225, BP$1, $F225, "Options: Curr=USD, Mag=Actuals")</f>
        <v>0</v>
      </c>
      <c r="BQ225" s="6">
        <f>_xll.SNL.Clients.Office.Excel.Functions.SPG($D225, BQ$1, $F225, "Options: Curr=USD, Mag=Actuals")</f>
        <v>64.108438335242496</v>
      </c>
      <c r="BR225" s="6">
        <f>_xll.SNL.Clients.Office.Excel.Functions.SPG($D225, BR$1, $F225, "Options: Curr=USD, Mag=Actuals")</f>
        <v>9.6</v>
      </c>
      <c r="BS225" s="6">
        <f>_xll.SNL.Clients.Office.Excel.Functions.SPG($D225, BS$1, $F225, "Options: Curr=USD, Mag=Actuals")</f>
        <v>11.67</v>
      </c>
      <c r="BT225" s="6">
        <f>_xll.SNL.Clients.Office.Excel.Functions.SPG($D225, BT$1, $F225, "Options: Curr=USD, Mag=Actuals")</f>
        <v>15.25</v>
      </c>
      <c r="BU225" s="6">
        <f>_xll.SNL.Clients.Office.Excel.Functions.SPG($D225, BU$1, $F225, "Options: Curr=USD, Mag=Actuals")</f>
        <v>0</v>
      </c>
      <c r="BV225" s="6">
        <f>_xll.SNL.Clients.Office.Excel.Functions.SPG($D225, BV$1, $F225, "Options: Curr=USD, Mag=Actuals")</f>
        <v>0</v>
      </c>
      <c r="BW225" s="6">
        <f>_xll.SNL.Clients.Office.Excel.Functions.SPG($D225, BW$1, $F225, "Options: Curr=USD, Mag=Actuals")</f>
        <v>0</v>
      </c>
      <c r="BX225" s="6">
        <f>_xll.SNL.Clients.Office.Excel.Functions.SPG($D225, BX$1, $F225, "Options: Curr=USD, Mag=Actuals")</f>
        <v>0</v>
      </c>
      <c r="BY225" s="6">
        <f>_xll.SNL.Clients.Office.Excel.Functions.SPG($D225, BY$1, $F225, "Options: Curr=USD, Mag=Actuals")</f>
        <v>58.628623873371701</v>
      </c>
      <c r="BZ225" s="6">
        <f>_xll.SNL.Clients.Office.Excel.Functions.SPG($D225, BZ$1, $F225, "Options: Curr=USD, Mag=Actuals")</f>
        <v>47896000000</v>
      </c>
      <c r="CA225" s="6" t="str">
        <f>_xll.SNL.Clients.Office.Excel.Functions.SPG($D225, CA$1, $F225, "Options: Curr=USD, Mag=Actuals")</f>
        <v>Nonperforming Loans</v>
      </c>
      <c r="CB225" s="6">
        <f>_xll.SNL.Clients.Office.Excel.Functions.SPG($D225, CB$1, $F225, "Options: Curr=USD, Mag=Actuals")</f>
        <v>7.9691987208284703</v>
      </c>
      <c r="CC225" s="6">
        <f>_xll.SNL.Clients.Office.Excel.Functions.SPG($D225, CC$1, $F225, "Options: Curr=USD, Mag=Actuals")</f>
        <v>29.895761812620901</v>
      </c>
      <c r="CD225" s="6">
        <f>_xll.SNL.Clients.Office.Excel.Functions.SPG($D225, CD$1, $F225, "Options: Curr=USD, Mag=Actuals")</f>
        <v>5.9038540304781</v>
      </c>
      <c r="CE225" s="6">
        <f>_xll.SNL.Clients.Office.Excel.Functions.SPG($D225, CE$1, $F225, "Options: Curr=USD, Mag=Actuals")</f>
        <v>136.41134751773001</v>
      </c>
      <c r="CF225" s="6">
        <f>_xll.SNL.Clients.Office.Excel.Functions.SPG($D225, CF$1, $F225, "Options: Curr=USD, Mag=Actuals")</f>
        <v>5.9953678283700498</v>
      </c>
      <c r="CG225" s="6">
        <f>_xll.SNL.Clients.Office.Excel.Functions.SPG($D225, CG$1, $F225, "Options: Curr=USD, Mag=Actuals")</f>
        <v>4.4000786384523698</v>
      </c>
    </row>
    <row r="226" spans="1:85" x14ac:dyDescent="0.3">
      <c r="A226" s="10" t="s">
        <v>86</v>
      </c>
      <c r="B226" s="10" t="s">
        <v>85</v>
      </c>
      <c r="C226" s="10" t="s">
        <v>3</v>
      </c>
      <c r="D226">
        <v>4041896</v>
      </c>
      <c r="E226" s="10" t="s">
        <v>29</v>
      </c>
      <c r="F226" s="10" t="s">
        <v>8</v>
      </c>
      <c r="G226">
        <v>-648.66999999999996</v>
      </c>
      <c r="H226">
        <v>1290.28</v>
      </c>
      <c r="I226">
        <v>1938.95</v>
      </c>
      <c r="J226">
        <v>15048.97</v>
      </c>
      <c r="K226">
        <v>48513.95</v>
      </c>
      <c r="L226">
        <v>2.7</v>
      </c>
      <c r="M226">
        <v>16789.75</v>
      </c>
      <c r="N226">
        <v>310.2</v>
      </c>
      <c r="O226">
        <v>1.64</v>
      </c>
      <c r="P226">
        <v>6.83</v>
      </c>
      <c r="Q226">
        <v>1</v>
      </c>
      <c r="R226">
        <v>1</v>
      </c>
      <c r="S226" t="str">
        <f>_xll.SNL.Clients.Office.Excel.Functions.SPG(D226, S$1, F226, "Options: Curr=USD, Mag=Actuals")</f>
        <v>Citigroup Inc. (NYSE:C)</v>
      </c>
      <c r="T226" t="str">
        <f>_xll.SNL.Clients.Office.Excel.Functions.SPG($D226, T$1, $F226, "Options: Curr=USD, Mag=Actuals")</f>
        <v>Citigroup Inc.</v>
      </c>
      <c r="U226" s="6">
        <f>_xll.SNL.Clients.Office.Excel.Functions.SPG($D226, U$1, $F226, "Options: Curr=USD, Mag=Actuals")</f>
        <v>1913902000000</v>
      </c>
      <c r="V226" t="str">
        <f>_xll.SNL.Clients.Office.Excel.Functions.SPG($D226, V$1, $F226, "Options: Curr=USD, Mag=Actuals")</f>
        <v>NYSE:C</v>
      </c>
      <c r="W226" t="str">
        <f>_xll.SNL.Clients.Office.Excel.Functions.SPG($D226, W$1, $F226, "Options: Curr=USD, Mag=Actuals")</f>
        <v>Bank</v>
      </c>
      <c r="X226" s="6">
        <f>_xll.SNL.Clients.Office.Excel.Functions.SPG($D226, X$1, $F226, "Options: Curr=USD, Mag=Actuals")</f>
        <v>87127000000</v>
      </c>
      <c r="Y226" s="6">
        <f>_xll.SNL.Clients.Office.Excel.Functions.SPG($D226, Y$1, $F226, "Options: Curr=USD, Mag=Actuals")</f>
        <v>0</v>
      </c>
      <c r="Z226" s="6">
        <f>_xll.SNL.Clients.Office.Excel.Functions.SPG($D226, Z$1, $F226, "Options: Curr=USD, Mag=Actuals")</f>
        <v>37589000000</v>
      </c>
      <c r="AA226" s="6">
        <f>_xll.SNL.Clients.Office.Excel.Functions.SPG($D226, AA$1, $F226, "Options: Curr=USD, Mag=Actuals")</f>
        <v>10850000000</v>
      </c>
      <c r="AB226" s="6">
        <f>_xll.SNL.Clients.Office.Excel.Functions.SPG($D226, AB$1, $F226, "Options: Curr=USD, Mag=Actuals")</f>
        <v>3.53</v>
      </c>
      <c r="AC226" s="6" t="str">
        <f>_xll.SNL.Clients.Office.Excel.Functions.SPG($D226, AC$1, $F226, "Options: Curr=USD, Mag=Actuals")</f>
        <v>NM</v>
      </c>
      <c r="AD226" s="6">
        <f>_xll.SNL.Clients.Office.Excel.Functions.SPG($D226, AD$1, $F226, "Options: Curr=USD, Mag=Actuals")</f>
        <v>0.54308082494227605</v>
      </c>
      <c r="AE226" s="6">
        <f>_xll.SNL.Clients.Office.Excel.Functions.SPG($D226, AE$1, $F226, "Options: Curr=USD, Mag=Actuals")</f>
        <v>6.8239101004875797</v>
      </c>
      <c r="AF226" s="6">
        <f>_xll.SNL.Clients.Office.Excel.Functions.SPG($D226, AF$1, $F226, "Options: Curr=USD, Mag=Actuals")</f>
        <v>1913692000000</v>
      </c>
      <c r="AG226" s="6">
        <f>_xll.SNL.Clients.Office.Excel.Functions.SPG($D226, AG$1, $F226, "Options: Curr=USD, Mag=Actuals")</f>
        <v>649531000000</v>
      </c>
      <c r="AH226" s="6">
        <f>_xll.SNL.Clients.Office.Excel.Functions.SPG($D226, AH$1, $F226, "Options: Curr=USD, Mag=Actuals")</f>
        <v>165579000000</v>
      </c>
      <c r="AI226" s="6">
        <f>_xll.SNL.Clients.Office.Excel.Functions.SPG($D226, AI$1, $F226, "Options: Curr=USD, Mag=Actuals")</f>
        <v>40543</v>
      </c>
      <c r="AJ226" s="6" t="str">
        <f>_xll.SNL.Clients.Office.Excel.Functions.SPG($D226, AJ$1, $F226, "Options: Curr=USD, Mag=Actuals")</f>
        <v>#INVALID FUNCTION PARAMETER</v>
      </c>
      <c r="AK226" s="6" t="str">
        <f>_xll.SNL.Clients.Office.Excel.Functions.SPG($D226, AK$1, $F226, "Options: Curr=USD, Mag=Actuals")</f>
        <v>#INVALID FUNCTION PARAMETER</v>
      </c>
      <c r="AL226" s="6" t="str">
        <f>_xll.SNL.Clients.Office.Excel.Functions.SPG($D226, AL$1, $F226, "Options: Curr=USD, Mag=Actuals")</f>
        <v>#INVALID FUNCTION PARAMETER</v>
      </c>
      <c r="AM226" s="6" t="str">
        <f>_xll.SNL.Clients.Office.Excel.Functions.SPG($D226, AM$1, $F226, "Options: Curr=USD, Mag=Actuals")</f>
        <v>#INVALID FUNCTION PARAMETER</v>
      </c>
      <c r="AN226" s="6">
        <f>_xll.SNL.Clients.Office.Excel.Functions.SPG($D226, AN$1, $F226, "Options: Curr=USD, Mag=Actuals")</f>
        <v>1913692000000</v>
      </c>
      <c r="AO226" s="6">
        <f>_xll.SNL.Clients.Office.Excel.Functions.SPG($D226, AO$1, $F226, "Options: Curr=USD, Mag=Actuals")</f>
        <v>619482000000</v>
      </c>
      <c r="AP226" s="6">
        <f>_xll.SNL.Clients.Office.Excel.Functions.SPG($D226, AP$1, $F226, "Options: Curr=USD, Mag=Actuals")</f>
        <v>844968000000</v>
      </c>
      <c r="AQ226" s="6">
        <f>_xll.SNL.Clients.Office.Excel.Functions.SPG($D226, AQ$1, $F226, "Options: Curr=USD, Mag=Actuals")</f>
        <v>163258000000</v>
      </c>
      <c r="AR226" s="6">
        <f>_xll.SNL.Clients.Office.Excel.Functions.SPG($D226, AR$1, $F226, "Options: Curr=USD, Mag=Actuals")</f>
        <v>165579000000</v>
      </c>
      <c r="AS226" s="6">
        <f>_xll.SNL.Clients.Office.Excel.Functions.SPG($D226, AS$1, $F226, "Options: Curr=USD, Mag=Actuals")</f>
        <v>134671000000</v>
      </c>
      <c r="AT226" s="6">
        <f>_xll.SNL.Clients.Office.Excel.Functions.SPG($D226, AT$1, $F226, "Options: Curr=USD, Mag=Actuals")</f>
        <v>32.371039853853198</v>
      </c>
      <c r="AU226" s="6">
        <f>_xll.SNL.Clients.Office.Excel.Functions.SPG($D226, AU$1, $F226, "Options: Curr=USD, Mag=Actuals")</f>
        <v>73.314255687789398</v>
      </c>
      <c r="AV226" s="6">
        <f>_xll.SNL.Clients.Office.Excel.Functions.SPG($D226, AV$1, $F226, "Options: Curr=USD, Mag=Actuals")</f>
        <v>8.6523327682824593</v>
      </c>
      <c r="AW226" s="6">
        <f>_xll.SNL.Clients.Office.Excel.Functions.SPG($D226, AW$1, $F226, "Options: Curr=USD, Mag=Actuals")</f>
        <v>7.1527588932134503</v>
      </c>
      <c r="AX226" s="6">
        <f>_xll.SNL.Clients.Office.Excel.Functions.SPG($D226, AX$1, $F226, "Options: Curr=USD, Mag=Actuals")</f>
        <v>10850000000</v>
      </c>
      <c r="AY226" s="6">
        <f>_xll.SNL.Clients.Office.Excel.Functions.SPG($D226, AY$1, $F226, "Options: Curr=USD, Mag=Actuals")</f>
        <v>10569000000</v>
      </c>
      <c r="AZ226" s="6">
        <f>_xll.SNL.Clients.Office.Excel.Functions.SPG($D226, AZ$1, $F226, "Options: Curr=USD, Mag=Actuals")</f>
        <v>0.54308082494227605</v>
      </c>
      <c r="BA226" s="6">
        <f>_xll.SNL.Clients.Office.Excel.Functions.SPG($D226, BA$1, $F226, "Options: Curr=USD, Mag=Actuals")</f>
        <v>6.8239101004875797</v>
      </c>
      <c r="BB226" s="6">
        <f>_xll.SNL.Clients.Office.Excel.Functions.SPG($D226, BB$1, $F226, "Options: Curr=USD, Mag=Actuals")</f>
        <v>6.6975637372021799</v>
      </c>
      <c r="BC226" s="6">
        <f>_xll.SNL.Clients.Office.Excel.Functions.SPG($D226, BC$1, $F226, "Options: Curr=USD, Mag=Actuals")</f>
        <v>8.5800234213922</v>
      </c>
      <c r="BD226" s="6">
        <f>_xll.SNL.Clients.Office.Excel.Functions.SPG($D226, BD$1, $F226, "Options: Curr=USD, Mag=Actuals")</f>
        <v>0</v>
      </c>
      <c r="BE226" s="6">
        <f>_xll.SNL.Clients.Office.Excel.Functions.SPG($D226, BE$1, $F226, "Options: Curr=USD, Mag=Actuals")</f>
        <v>2.7289185784196199</v>
      </c>
      <c r="BF226" s="6">
        <f>_xll.SNL.Clients.Office.Excel.Functions.SPG($D226, BF$1, $F226, "Options: Curr=USD, Mag=Actuals")</f>
        <v>0</v>
      </c>
      <c r="BG226" s="6">
        <f>_xll.SNL.Clients.Office.Excel.Functions.SPG($D226, BG$1, $F226, "Options: Curr=USD, Mag=Actuals")</f>
        <v>2.4151830382594199</v>
      </c>
      <c r="BH226" s="6">
        <f>_xll.SNL.Clients.Office.Excel.Functions.SPG($D226, BH$1, $F226, "Options: Curr=USD, Mag=Actuals")</f>
        <v>1.8957775340726899</v>
      </c>
      <c r="BI226" s="6">
        <f>_xll.SNL.Clients.Office.Excel.Functions.SPG($D226, BI$1, $F226, "Options: Curr=USD, Mag=Actuals")</f>
        <v>0</v>
      </c>
      <c r="BJ226" s="6">
        <f>_xll.SNL.Clients.Office.Excel.Functions.SPG($D226, BJ$1, $F226, "Options: Curr=USD, Mag=Actuals")</f>
        <v>0</v>
      </c>
      <c r="BK226" s="6">
        <f>_xll.SNL.Clients.Office.Excel.Functions.SPG($D226, BK$1, $F226, "Options: Curr=USD, Mag=Actuals")</f>
        <v>0</v>
      </c>
      <c r="BL226" s="6">
        <f>_xll.SNL.Clients.Office.Excel.Functions.SPG($D226, BL$1, $F226, "Options: Curr=USD, Mag=Actuals")</f>
        <v>0</v>
      </c>
      <c r="BM226" s="6">
        <f>_xll.SNL.Clients.Office.Excel.Functions.SPG($D226, BM$1, $F226, "Options: Curr=USD, Mag=Actuals")</f>
        <v>0</v>
      </c>
      <c r="BN226" s="6">
        <f>_xll.SNL.Clients.Office.Excel.Functions.SPG($D226, BN$1, $F226, "Options: Curr=USD, Mag=Actuals")</f>
        <v>3.1090310737733402</v>
      </c>
      <c r="BO226" s="6">
        <f>_xll.SNL.Clients.Office.Excel.Functions.SPG($D226, BO$1, $F226, "Options: Curr=USD, Mag=Actuals")</f>
        <v>63.301868171421297</v>
      </c>
      <c r="BP226" s="6">
        <f>_xll.SNL.Clients.Office.Excel.Functions.SPG($D226, BP$1, $F226, "Options: Curr=USD, Mag=Actuals")</f>
        <v>0</v>
      </c>
      <c r="BQ226" s="6">
        <f>_xll.SNL.Clients.Office.Excel.Functions.SPG($D226, BQ$1, $F226, "Options: Curr=USD, Mag=Actuals")</f>
        <v>55.3812251081754</v>
      </c>
      <c r="BR226" s="6">
        <f>_xll.SNL.Clients.Office.Excel.Functions.SPG($D226, BR$1, $F226, "Options: Curr=USD, Mag=Actuals")</f>
        <v>0</v>
      </c>
      <c r="BS226" s="6">
        <f>_xll.SNL.Clients.Office.Excel.Functions.SPG($D226, BS$1, $F226, "Options: Curr=USD, Mag=Actuals")</f>
        <v>0</v>
      </c>
      <c r="BT226" s="6">
        <f>_xll.SNL.Clients.Office.Excel.Functions.SPG($D226, BT$1, $F226, "Options: Curr=USD, Mag=Actuals")</f>
        <v>0</v>
      </c>
      <c r="BU226" s="6">
        <f>_xll.SNL.Clients.Office.Excel.Functions.SPG($D226, BU$1, $F226, "Options: Curr=USD, Mag=Actuals")</f>
        <v>0</v>
      </c>
      <c r="BV226" s="6">
        <f>_xll.SNL.Clients.Office.Excel.Functions.SPG($D226, BV$1, $F226, "Options: Curr=USD, Mag=Actuals")</f>
        <v>0</v>
      </c>
      <c r="BW226" s="6">
        <f>_xll.SNL.Clients.Office.Excel.Functions.SPG($D226, BW$1, $F226, "Options: Curr=USD, Mag=Actuals")</f>
        <v>0</v>
      </c>
      <c r="BX226" s="6">
        <f>_xll.SNL.Clients.Office.Excel.Functions.SPG($D226, BX$1, $F226, "Options: Curr=USD, Mag=Actuals")</f>
        <v>649531000000</v>
      </c>
      <c r="BY226" s="6">
        <f>_xll.SNL.Clients.Office.Excel.Functions.SPG($D226, BY$1, $F226, "Options: Curr=USD, Mag=Actuals")</f>
        <v>0</v>
      </c>
      <c r="BZ226" s="6">
        <f>_xll.SNL.Clients.Office.Excel.Functions.SPG($D226, BZ$1, $F226, "Options: Curr=USD, Mag=Actuals")</f>
        <v>45829000000</v>
      </c>
      <c r="CA226" s="6" t="str">
        <f>_xll.SNL.Clients.Office.Excel.Functions.SPG($D226, CA$1, $F226, "Options: Curr=USD, Mag=Actuals")</f>
        <v>Nonperforming Loans</v>
      </c>
      <c r="CB226" s="6">
        <f>_xll.SNL.Clients.Office.Excel.Functions.SPG($D226, CB$1, $F226, "Options: Curr=USD, Mag=Actuals")</f>
        <v>6.9423468158882198</v>
      </c>
      <c r="CC226" s="6">
        <f>_xll.SNL.Clients.Office.Excel.Functions.SPG($D226, CC$1, $F226, "Options: Curr=USD, Mag=Actuals")</f>
        <v>26.1393062067235</v>
      </c>
      <c r="CD226" s="6">
        <f>_xll.SNL.Clients.Office.Excel.Functions.SPG($D226, CD$1, $F226, "Options: Curr=USD, Mag=Actuals")</f>
        <v>3.6433798073107302</v>
      </c>
      <c r="CE226" s="6">
        <f>_xll.SNL.Clients.Office.Excel.Functions.SPG($D226, CE$1, $F226, "Options: Curr=USD, Mag=Actuals")</f>
        <v>64.2083601286174</v>
      </c>
      <c r="CF226" s="6">
        <f>_xll.SNL.Clients.Office.Excel.Functions.SPG($D226, CF$1, $F226, "Options: Curr=USD, Mag=Actuals")</f>
        <v>6.1585701149912797</v>
      </c>
      <c r="CG226" s="6">
        <f>_xll.SNL.Clients.Office.Excel.Functions.SPG($D226, CG$1, $F226, "Options: Curr=USD, Mag=Actuals")</f>
        <v>0</v>
      </c>
    </row>
    <row r="227" spans="1:85" x14ac:dyDescent="0.3">
      <c r="A227" s="10" t="s">
        <v>86</v>
      </c>
      <c r="B227" s="10" t="s">
        <v>85</v>
      </c>
      <c r="C227" s="10" t="s">
        <v>3</v>
      </c>
      <c r="D227">
        <v>4041896</v>
      </c>
      <c r="E227" s="10" t="s">
        <v>29</v>
      </c>
      <c r="F227" s="10" t="s">
        <v>68</v>
      </c>
      <c r="G227">
        <v>-741</v>
      </c>
      <c r="H227">
        <v>1498.89</v>
      </c>
      <c r="I227">
        <v>2239.89</v>
      </c>
      <c r="J227">
        <v>15599.73</v>
      </c>
      <c r="K227">
        <v>49912.6</v>
      </c>
      <c r="L227">
        <v>1.56</v>
      </c>
      <c r="M227">
        <v>17052.41</v>
      </c>
      <c r="N227">
        <v>312.54000000000002</v>
      </c>
      <c r="O227">
        <v>3.14</v>
      </c>
      <c r="P227">
        <v>8.8000000000000007</v>
      </c>
      <c r="Q227">
        <v>1</v>
      </c>
      <c r="R227">
        <v>1</v>
      </c>
      <c r="S227" t="str">
        <f>_xll.SNL.Clients.Office.Excel.Functions.SPG(D227, S$1, F227, "Options: Curr=USD, Mag=Actuals")</f>
        <v>Citigroup Inc. (NYSE:C)</v>
      </c>
      <c r="T227" t="str">
        <f>_xll.SNL.Clients.Office.Excel.Functions.SPG($D227, T$1, $F227, "Options: Curr=USD, Mag=Actuals")</f>
        <v>Citigroup Inc.</v>
      </c>
      <c r="U227" s="6">
        <f>_xll.SNL.Clients.Office.Excel.Functions.SPG($D227, U$1, $F227, "Options: Curr=USD, Mag=Actuals")</f>
        <v>1873878000000</v>
      </c>
      <c r="V227" t="str">
        <f>_xll.SNL.Clients.Office.Excel.Functions.SPG($D227, V$1, $F227, "Options: Curr=USD, Mag=Actuals")</f>
        <v>NYSE:C</v>
      </c>
      <c r="W227" t="str">
        <f>_xll.SNL.Clients.Office.Excel.Functions.SPG($D227, W$1, $F227, "Options: Curr=USD, Mag=Actuals")</f>
        <v>Bank</v>
      </c>
      <c r="X227" s="6">
        <f>_xll.SNL.Clients.Office.Excel.Functions.SPG($D227, X$1, $F227, "Options: Curr=USD, Mag=Actuals")</f>
        <v>78768000000</v>
      </c>
      <c r="Y227" s="6">
        <f>_xll.SNL.Clients.Office.Excel.Functions.SPG($D227, Y$1, $F227, "Options: Curr=USD, Mag=Actuals")</f>
        <v>0</v>
      </c>
      <c r="Z227" s="6">
        <f>_xll.SNL.Clients.Office.Excel.Functions.SPG($D227, Z$1, $F227, "Options: Curr=USD, Mag=Actuals")</f>
        <v>37973000000</v>
      </c>
      <c r="AA227" s="6">
        <f>_xll.SNL.Clients.Office.Excel.Functions.SPG($D227, AA$1, $F227, "Options: Curr=USD, Mag=Actuals")</f>
        <v>11144000000</v>
      </c>
      <c r="AB227" s="6">
        <f>_xll.SNL.Clients.Office.Excel.Functions.SPG($D227, AB$1, $F227, "Options: Curr=USD, Mag=Actuals")</f>
        <v>3.6</v>
      </c>
      <c r="AC227" s="6">
        <f>_xll.SNL.Clients.Office.Excel.Functions.SPG($D227, AC$1, $F227, "Options: Curr=USD, Mag=Actuals")</f>
        <v>1.9830028328611999</v>
      </c>
      <c r="AD227" s="6">
        <f>_xll.SNL.Clients.Office.Excel.Functions.SPG($D227, AD$1, $F227, "Options: Curr=USD, Mag=Actuals")</f>
        <v>0.57071568894560998</v>
      </c>
      <c r="AE227" s="6">
        <f>_xll.SNL.Clients.Office.Excel.Functions.SPG($D227, AE$1, $F227, "Options: Curr=USD, Mag=Actuals")</f>
        <v>6.3401170708533998</v>
      </c>
      <c r="AF227" s="6">
        <f>_xll.SNL.Clients.Office.Excel.Functions.SPG($D227, AF$1, $F227, "Options: Curr=USD, Mag=Actuals")</f>
        <v>1873597000000</v>
      </c>
      <c r="AG227" s="6">
        <f>_xll.SNL.Clients.Office.Excel.Functions.SPG($D227, AG$1, $F227, "Options: Curr=USD, Mag=Actuals")</f>
        <v>576319000000</v>
      </c>
      <c r="AH227" s="6">
        <f>_xll.SNL.Clients.Office.Excel.Functions.SPG($D227, AH$1, $F227, "Options: Curr=USD, Mag=Actuals")</f>
        <v>179292000000</v>
      </c>
      <c r="AI227" s="6">
        <f>_xll.SNL.Clients.Office.Excel.Functions.SPG($D227, AI$1, $F227, "Options: Curr=USD, Mag=Actuals")</f>
        <v>40908</v>
      </c>
      <c r="AJ227" s="6" t="str">
        <f>_xll.SNL.Clients.Office.Excel.Functions.SPG($D227, AJ$1, $F227, "Options: Curr=USD, Mag=Actuals")</f>
        <v>#INVALID FUNCTION PARAMETER</v>
      </c>
      <c r="AK227" s="6" t="str">
        <f>_xll.SNL.Clients.Office.Excel.Functions.SPG($D227, AK$1, $F227, "Options: Curr=USD, Mag=Actuals")</f>
        <v>#INVALID FUNCTION PARAMETER</v>
      </c>
      <c r="AL227" s="6" t="str">
        <f>_xll.SNL.Clients.Office.Excel.Functions.SPG($D227, AL$1, $F227, "Options: Curr=USD, Mag=Actuals")</f>
        <v>#INVALID FUNCTION PARAMETER</v>
      </c>
      <c r="AM227" s="6" t="str">
        <f>_xll.SNL.Clients.Office.Excel.Functions.SPG($D227, AM$1, $F227, "Options: Curr=USD, Mag=Actuals")</f>
        <v>#INVALID FUNCTION PARAMETER</v>
      </c>
      <c r="AN227" s="6">
        <f>_xll.SNL.Clients.Office.Excel.Functions.SPG($D227, AN$1, $F227, "Options: Curr=USD, Mag=Actuals")</f>
        <v>1873597000000</v>
      </c>
      <c r="AO227" s="6">
        <f>_xll.SNL.Clients.Office.Excel.Functions.SPG($D227, AO$1, $F227, "Options: Curr=USD, Mag=Actuals")</f>
        <v>629009000000</v>
      </c>
      <c r="AP227" s="6">
        <f>_xll.SNL.Clients.Office.Excel.Functions.SPG($D227, AP$1, $F227, "Options: Curr=USD, Mag=Actuals")</f>
        <v>865936000000</v>
      </c>
      <c r="AQ227" s="6">
        <f>_xll.SNL.Clients.Office.Excel.Functions.SPG($D227, AQ$1, $F227, "Options: Curr=USD, Mag=Actuals")</f>
        <v>177525000000</v>
      </c>
      <c r="AR227" s="6">
        <f>_xll.SNL.Clients.Office.Excel.Functions.SPG($D227, AR$1, $F227, "Options: Curr=USD, Mag=Actuals")</f>
        <v>179292000000</v>
      </c>
      <c r="AS227" s="6">
        <f>_xll.SNL.Clients.Office.Excel.Functions.SPG($D227, AS$1, $F227, "Options: Curr=USD, Mag=Actuals")</f>
        <v>149586000000</v>
      </c>
      <c r="AT227" s="6">
        <f>_xll.SNL.Clients.Office.Excel.Functions.SPG($D227, AT$1, $F227, "Options: Curr=USD, Mag=Actuals")</f>
        <v>33.572267675492697</v>
      </c>
      <c r="AU227" s="6">
        <f>_xll.SNL.Clients.Office.Excel.Functions.SPG($D227, AU$1, $F227, "Options: Curr=USD, Mag=Actuals")</f>
        <v>72.639201973355995</v>
      </c>
      <c r="AV227" s="6">
        <f>_xll.SNL.Clients.Office.Excel.Functions.SPG($D227, AV$1, $F227, "Options: Curr=USD, Mag=Actuals")</f>
        <v>9.5694004633867404</v>
      </c>
      <c r="AW227" s="6">
        <f>_xll.SNL.Clients.Office.Excel.Functions.SPG($D227, AW$1, $F227, "Options: Curr=USD, Mag=Actuals")</f>
        <v>8.1125185816298195</v>
      </c>
      <c r="AX227" s="6">
        <f>_xll.SNL.Clients.Office.Excel.Functions.SPG($D227, AX$1, $F227, "Options: Curr=USD, Mag=Actuals")</f>
        <v>11144000000</v>
      </c>
      <c r="AY227" s="6">
        <f>_xll.SNL.Clients.Office.Excel.Functions.SPG($D227, AY$1, $F227, "Options: Curr=USD, Mag=Actuals")</f>
        <v>10996000000</v>
      </c>
      <c r="AZ227" s="6">
        <f>_xll.SNL.Clients.Office.Excel.Functions.SPG($D227, AZ$1, $F227, "Options: Curr=USD, Mag=Actuals")</f>
        <v>0.57071568894560998</v>
      </c>
      <c r="BA227" s="6">
        <f>_xll.SNL.Clients.Office.Excel.Functions.SPG($D227, BA$1, $F227, "Options: Curr=USD, Mag=Actuals")</f>
        <v>6.3401170708533998</v>
      </c>
      <c r="BB227" s="6">
        <f>_xll.SNL.Clients.Office.Excel.Functions.SPG($D227, BB$1, $F227, "Options: Curr=USD, Mag=Actuals")</f>
        <v>6.22407327394997</v>
      </c>
      <c r="BC227" s="6">
        <f>_xll.SNL.Clients.Office.Excel.Functions.SPG($D227, BC$1, $F227, "Options: Curr=USD, Mag=Actuals")</f>
        <v>7.7695406633432098</v>
      </c>
      <c r="BD227" s="6">
        <f>_xll.SNL.Clients.Office.Excel.Functions.SPG($D227, BD$1, $F227, "Options: Curr=USD, Mag=Actuals")</f>
        <v>0</v>
      </c>
      <c r="BE227" s="6">
        <f>_xll.SNL.Clients.Office.Excel.Functions.SPG($D227, BE$1, $F227, "Options: Curr=USD, Mag=Actuals")</f>
        <v>2.5350859043877101</v>
      </c>
      <c r="BF227" s="6">
        <f>_xll.SNL.Clients.Office.Excel.Functions.SPG($D227, BF$1, $F227, "Options: Curr=USD, Mag=Actuals")</f>
        <v>0</v>
      </c>
      <c r="BG227" s="6">
        <f>_xll.SNL.Clients.Office.Excel.Functions.SPG($D227, BG$1, $F227, "Options: Curr=USD, Mag=Actuals")</f>
        <v>2.6904656064929702</v>
      </c>
      <c r="BH227" s="6">
        <f>_xll.SNL.Clients.Office.Excel.Functions.SPG($D227, BH$1, $F227, "Options: Curr=USD, Mag=Actuals")</f>
        <v>1.38325832361997</v>
      </c>
      <c r="BI227" s="6">
        <f>_xll.SNL.Clients.Office.Excel.Functions.SPG($D227, BI$1, $F227, "Options: Curr=USD, Mag=Actuals")</f>
        <v>0</v>
      </c>
      <c r="BJ227" s="6">
        <f>_xll.SNL.Clients.Office.Excel.Functions.SPG($D227, BJ$1, $F227, "Options: Curr=USD, Mag=Actuals")</f>
        <v>0</v>
      </c>
      <c r="BK227" s="6">
        <f>_xll.SNL.Clients.Office.Excel.Functions.SPG($D227, BK$1, $F227, "Options: Curr=USD, Mag=Actuals")</f>
        <v>0</v>
      </c>
      <c r="BL227" s="6">
        <f>_xll.SNL.Clients.Office.Excel.Functions.SPG($D227, BL$1, $F227, "Options: Curr=USD, Mag=Actuals")</f>
        <v>0</v>
      </c>
      <c r="BM227" s="6">
        <f>_xll.SNL.Clients.Office.Excel.Functions.SPG($D227, BM$1, $F227, "Options: Curr=USD, Mag=Actuals")</f>
        <v>0</v>
      </c>
      <c r="BN227" s="6">
        <f>_xll.SNL.Clients.Office.Excel.Functions.SPG($D227, BN$1, $F227, "Options: Curr=USD, Mag=Actuals")</f>
        <v>2.8949883208588201</v>
      </c>
      <c r="BO227" s="6">
        <f>_xll.SNL.Clients.Office.Excel.Functions.SPG($D227, BO$1, $F227, "Options: Curr=USD, Mag=Actuals")</f>
        <v>61.9816513761468</v>
      </c>
      <c r="BP227" s="6">
        <f>_xll.SNL.Clients.Office.Excel.Functions.SPG($D227, BP$1, $F227, "Options: Curr=USD, Mag=Actuals")</f>
        <v>0</v>
      </c>
      <c r="BQ227" s="6">
        <f>_xll.SNL.Clients.Office.Excel.Functions.SPG($D227, BQ$1, $F227, "Options: Curr=USD, Mag=Actuals")</f>
        <v>66.695866341661599</v>
      </c>
      <c r="BR227" s="6">
        <f>_xll.SNL.Clients.Office.Excel.Functions.SPG($D227, BR$1, $F227, "Options: Curr=USD, Mag=Actuals")</f>
        <v>0</v>
      </c>
      <c r="BS227" s="6">
        <f>_xll.SNL.Clients.Office.Excel.Functions.SPG($D227, BS$1, $F227, "Options: Curr=USD, Mag=Actuals")</f>
        <v>0</v>
      </c>
      <c r="BT227" s="6">
        <f>_xll.SNL.Clients.Office.Excel.Functions.SPG($D227, BT$1, $F227, "Options: Curr=USD, Mag=Actuals")</f>
        <v>0</v>
      </c>
      <c r="BU227" s="6">
        <f>_xll.SNL.Clients.Office.Excel.Functions.SPG($D227, BU$1, $F227, "Options: Curr=USD, Mag=Actuals")</f>
        <v>0</v>
      </c>
      <c r="BV227" s="6">
        <f>_xll.SNL.Clients.Office.Excel.Functions.SPG($D227, BV$1, $F227, "Options: Curr=USD, Mag=Actuals")</f>
        <v>0</v>
      </c>
      <c r="BW227" s="6">
        <f>_xll.SNL.Clients.Office.Excel.Functions.SPG($D227, BW$1, $F227, "Options: Curr=USD, Mag=Actuals")</f>
        <v>0</v>
      </c>
      <c r="BX227" s="6">
        <f>_xll.SNL.Clients.Office.Excel.Functions.SPG($D227, BX$1, $F227, "Options: Curr=USD, Mag=Actuals")</f>
        <v>576319000000</v>
      </c>
      <c r="BY227" s="6">
        <f>_xll.SNL.Clients.Office.Excel.Functions.SPG($D227, BY$1, $F227, "Options: Curr=USD, Mag=Actuals")</f>
        <v>0</v>
      </c>
      <c r="BZ227" s="6">
        <f>_xll.SNL.Clients.Office.Excel.Functions.SPG($D227, BZ$1, $F227, "Options: Curr=USD, Mag=Actuals")</f>
        <v>41439000000</v>
      </c>
      <c r="CA227" s="6" t="str">
        <f>_xll.SNL.Clients.Office.Excel.Functions.SPG($D227, CA$1, $F227, "Options: Curr=USD, Mag=Actuals")</f>
        <v>Nonperforming Loans</v>
      </c>
      <c r="CB227" s="6">
        <f>_xll.SNL.Clients.Office.Excel.Functions.SPG($D227, CB$1, $F227, "Options: Curr=USD, Mag=Actuals")</f>
        <v>6.2869809019243696</v>
      </c>
      <c r="CC227" s="6">
        <f>_xll.SNL.Clients.Office.Excel.Functions.SPG($D227, CC$1, $F227, "Options: Curr=USD, Mag=Actuals")</f>
        <v>23.059971842115502</v>
      </c>
      <c r="CD227" s="6">
        <f>_xll.SNL.Clients.Office.Excel.Functions.SPG($D227, CD$1, $F227, "Options: Curr=USD, Mag=Actuals")</f>
        <v>1.7351284882467299</v>
      </c>
      <c r="CE227" s="6">
        <f>_xll.SNL.Clients.Office.Excel.Functions.SPG($D227, CE$1, $F227, "Options: Curr=USD, Mag=Actuals")</f>
        <v>43.212747303015298</v>
      </c>
      <c r="CF227" s="6">
        <f>_xll.SNL.Clients.Office.Excel.Functions.SPG($D227, CF$1, $F227, "Options: Curr=USD, Mag=Actuals")</f>
        <v>4.5689430213434798</v>
      </c>
      <c r="CG227" s="6">
        <f>_xll.SNL.Clients.Office.Excel.Functions.SPG($D227, CG$1, $F227, "Options: Curr=USD, Mag=Actuals")</f>
        <v>0</v>
      </c>
    </row>
    <row r="228" spans="1:85" x14ac:dyDescent="0.3">
      <c r="A228" s="10" t="s">
        <v>86</v>
      </c>
      <c r="B228" s="10" t="s">
        <v>85</v>
      </c>
      <c r="C228" s="10" t="s">
        <v>3</v>
      </c>
      <c r="D228">
        <v>4041896</v>
      </c>
      <c r="E228" s="10" t="s">
        <v>29</v>
      </c>
      <c r="F228" s="10" t="s">
        <v>69</v>
      </c>
      <c r="G228">
        <v>-741.12</v>
      </c>
      <c r="H228">
        <v>1562.63</v>
      </c>
      <c r="I228">
        <v>2303.75</v>
      </c>
      <c r="J228">
        <v>16253.97</v>
      </c>
      <c r="K228">
        <v>51628</v>
      </c>
      <c r="L228">
        <v>2.29</v>
      </c>
      <c r="M228">
        <v>17442.759999999998</v>
      </c>
      <c r="N228">
        <v>314.83</v>
      </c>
      <c r="O228">
        <v>2.0699999999999998</v>
      </c>
      <c r="P228">
        <v>0.54</v>
      </c>
      <c r="Q228">
        <v>1</v>
      </c>
      <c r="R228">
        <v>1</v>
      </c>
      <c r="S228" t="str">
        <f>_xll.SNL.Clients.Office.Excel.Functions.SPG(D228, S$1, F228, "Options: Curr=USD, Mag=Actuals")</f>
        <v>Citigroup Inc. (NYSE:C)</v>
      </c>
      <c r="T228" t="str">
        <f>_xll.SNL.Clients.Office.Excel.Functions.SPG($D228, T$1, $F228, "Options: Curr=USD, Mag=Actuals")</f>
        <v>Citigroup Inc.</v>
      </c>
      <c r="U228" s="6">
        <f>_xll.SNL.Clients.Office.Excel.Functions.SPG($D228, U$1, $F228, "Options: Curr=USD, Mag=Actuals")</f>
        <v>1864660000000</v>
      </c>
      <c r="V228" t="str">
        <f>_xll.SNL.Clients.Office.Excel.Functions.SPG($D228, V$1, $F228, "Options: Curr=USD, Mag=Actuals")</f>
        <v>NYSE:C</v>
      </c>
      <c r="W228" t="str">
        <f>_xll.SNL.Clients.Office.Excel.Functions.SPG($D228, W$1, $F228, "Options: Curr=USD, Mag=Actuals")</f>
        <v>Bank</v>
      </c>
      <c r="X228" s="6">
        <f>_xll.SNL.Clients.Office.Excel.Functions.SPG($D228, X$1, $F228, "Options: Curr=USD, Mag=Actuals")</f>
        <v>72560000000</v>
      </c>
      <c r="Y228" s="6">
        <f>_xll.SNL.Clients.Office.Excel.Functions.SPG($D228, Y$1, $F228, "Options: Curr=USD, Mag=Actuals")</f>
        <v>0</v>
      </c>
      <c r="Z228" s="6">
        <f>_xll.SNL.Clients.Office.Excel.Functions.SPG($D228, Z$1, $F228, "Options: Curr=USD, Mag=Actuals")</f>
        <v>27515000000</v>
      </c>
      <c r="AA228" s="6">
        <f>_xll.SNL.Clients.Office.Excel.Functions.SPG($D228, AA$1, $F228, "Options: Curr=USD, Mag=Actuals")</f>
        <v>7710000000</v>
      </c>
      <c r="AB228" s="6">
        <f>_xll.SNL.Clients.Office.Excel.Functions.SPG($D228, AB$1, $F228, "Options: Curr=USD, Mag=Actuals")</f>
        <v>2.42</v>
      </c>
      <c r="AC228" s="6">
        <f>_xll.SNL.Clients.Office.Excel.Functions.SPG($D228, AC$1, $F228, "Options: Curr=USD, Mag=Actuals")</f>
        <v>-32.7777777777778</v>
      </c>
      <c r="AD228" s="6">
        <f>_xll.SNL.Clients.Office.Excel.Functions.SPG($D228, AD$1, $F228, "Options: Curr=USD, Mag=Actuals")</f>
        <v>0.40351703564138802</v>
      </c>
      <c r="AE228" s="6">
        <f>_xll.SNL.Clients.Office.Excel.Functions.SPG($D228, AE$1, $F228, "Options: Curr=USD, Mag=Actuals")</f>
        <v>4.1545844910330896</v>
      </c>
      <c r="AF228" s="6">
        <f>_xll.SNL.Clients.Office.Excel.Functions.SPG($D228, AF$1, $F228, "Options: Curr=USD, Mag=Actuals")</f>
        <v>1864328000000</v>
      </c>
      <c r="AG228" s="6">
        <f>_xll.SNL.Clients.Office.Excel.Functions.SPG($D228, AG$1, $F228, "Options: Curr=USD, Mag=Actuals")</f>
        <v>502726000000</v>
      </c>
      <c r="AH228" s="6">
        <f>_xll.SNL.Clients.Office.Excel.Functions.SPG($D228, AH$1, $F228, "Options: Curr=USD, Mag=Actuals")</f>
        <v>190665000000</v>
      </c>
      <c r="AI228" s="6">
        <f>_xll.SNL.Clients.Office.Excel.Functions.SPG($D228, AI$1, $F228, "Options: Curr=USD, Mag=Actuals")</f>
        <v>41274</v>
      </c>
      <c r="AJ228" s="6" t="str">
        <f>_xll.SNL.Clients.Office.Excel.Functions.SPG($D228, AJ$1, $F228, "Options: Curr=USD, Mag=Actuals")</f>
        <v>#INVALID FUNCTION PARAMETER</v>
      </c>
      <c r="AK228" s="6" t="str">
        <f>_xll.SNL.Clients.Office.Excel.Functions.SPG($D228, AK$1, $F228, "Options: Curr=USD, Mag=Actuals")</f>
        <v>#INVALID FUNCTION PARAMETER</v>
      </c>
      <c r="AL228" s="6" t="str">
        <f>_xll.SNL.Clients.Office.Excel.Functions.SPG($D228, AL$1, $F228, "Options: Curr=USD, Mag=Actuals")</f>
        <v>#INVALID FUNCTION PARAMETER</v>
      </c>
      <c r="AM228" s="6" t="str">
        <f>_xll.SNL.Clients.Office.Excel.Functions.SPG($D228, AM$1, $F228, "Options: Curr=USD, Mag=Actuals")</f>
        <v>#INVALID FUNCTION PARAMETER</v>
      </c>
      <c r="AN228" s="6">
        <f>_xll.SNL.Clients.Office.Excel.Functions.SPG($D228, AN$1, $F228, "Options: Curr=USD, Mag=Actuals")</f>
        <v>1864328000000</v>
      </c>
      <c r="AO228" s="6">
        <f>_xll.SNL.Clients.Office.Excel.Functions.SPG($D228, AO$1, $F228, "Options: Curr=USD, Mag=Actuals")</f>
        <v>640276000000</v>
      </c>
      <c r="AP228" s="6">
        <f>_xll.SNL.Clients.Office.Excel.Functions.SPG($D228, AP$1, $F228, "Options: Curr=USD, Mag=Actuals")</f>
        <v>930560000000</v>
      </c>
      <c r="AQ228" s="6">
        <f>_xll.SNL.Clients.Office.Excel.Functions.SPG($D228, AQ$1, $F228, "Options: Curr=USD, Mag=Actuals")</f>
        <v>188717000000</v>
      </c>
      <c r="AR228" s="6">
        <f>_xll.SNL.Clients.Office.Excel.Functions.SPG($D228, AR$1, $F228, "Options: Curr=USD, Mag=Actuals")</f>
        <v>190665000000</v>
      </c>
      <c r="AS228" s="6">
        <f>_xll.SNL.Clients.Office.Excel.Functions.SPG($D228, AS$1, $F228, "Options: Curr=USD, Mag=Actuals")</f>
        <v>161201000000</v>
      </c>
      <c r="AT228" s="6">
        <f>_xll.SNL.Clients.Office.Excel.Functions.SPG($D228, AT$1, $F228, "Options: Curr=USD, Mag=Actuals")</f>
        <v>34.343527533781597</v>
      </c>
      <c r="AU228" s="6">
        <f>_xll.SNL.Clients.Office.Excel.Functions.SPG($D228, AU$1, $F228, "Options: Curr=USD, Mag=Actuals")</f>
        <v>68.805450481430498</v>
      </c>
      <c r="AV228" s="6">
        <f>_xll.SNL.Clients.Office.Excel.Functions.SPG($D228, AV$1, $F228, "Options: Curr=USD, Mag=Actuals")</f>
        <v>10.227009410361299</v>
      </c>
      <c r="AW228" s="6">
        <f>_xll.SNL.Clients.Office.Excel.Functions.SPG($D228, AW$1, $F228, "Options: Curr=USD, Mag=Actuals")</f>
        <v>8.7854467688068407</v>
      </c>
      <c r="AX228" s="6">
        <f>_xll.SNL.Clients.Office.Excel.Functions.SPG($D228, AX$1, $F228, "Options: Curr=USD, Mag=Actuals")</f>
        <v>7710000000</v>
      </c>
      <c r="AY228" s="6">
        <f>_xll.SNL.Clients.Office.Excel.Functions.SPG($D228, AY$1, $F228, "Options: Curr=USD, Mag=Actuals")</f>
        <v>7491000000</v>
      </c>
      <c r="AZ228" s="6">
        <f>_xll.SNL.Clients.Office.Excel.Functions.SPG($D228, AZ$1, $F228, "Options: Curr=USD, Mag=Actuals")</f>
        <v>0.40351703564138802</v>
      </c>
      <c r="BA228" s="6">
        <f>_xll.SNL.Clients.Office.Excel.Functions.SPG($D228, BA$1, $F228, "Options: Curr=USD, Mag=Actuals")</f>
        <v>4.1545844910330896</v>
      </c>
      <c r="BB228" s="6">
        <f>_xll.SNL.Clients.Office.Excel.Functions.SPG($D228, BB$1, $F228, "Options: Curr=USD, Mag=Actuals")</f>
        <v>3.9880375261166998</v>
      </c>
      <c r="BC228" s="6">
        <f>_xll.SNL.Clients.Office.Excel.Functions.SPG($D228, BC$1, $F228, "Options: Curr=USD, Mag=Actuals")</f>
        <v>4.9543848435387901</v>
      </c>
      <c r="BD228" s="6">
        <f>_xll.SNL.Clients.Office.Excel.Functions.SPG($D228, BD$1, $F228, "Options: Curr=USD, Mag=Actuals")</f>
        <v>0</v>
      </c>
      <c r="BE228" s="6">
        <f>_xll.SNL.Clients.Office.Excel.Functions.SPG($D228, BE$1, $F228, "Options: Curr=USD, Mag=Actuals")</f>
        <v>2.5378133668289098</v>
      </c>
      <c r="BF228" s="6">
        <f>_xll.SNL.Clients.Office.Excel.Functions.SPG($D228, BF$1, $F228, "Options: Curr=USD, Mag=Actuals")</f>
        <v>0</v>
      </c>
      <c r="BG228" s="6">
        <f>_xll.SNL.Clients.Office.Excel.Functions.SPG($D228, BG$1, $F228, "Options: Curr=USD, Mag=Actuals")</f>
        <v>2.71439786465693</v>
      </c>
      <c r="BH228" s="6">
        <f>_xll.SNL.Clients.Office.Excel.Functions.SPG($D228, BH$1, $F228, "Options: Curr=USD, Mag=Actuals")</f>
        <v>1.2015491704610901</v>
      </c>
      <c r="BI228" s="6">
        <f>_xll.SNL.Clients.Office.Excel.Functions.SPG($D228, BI$1, $F228, "Options: Curr=USD, Mag=Actuals")</f>
        <v>0</v>
      </c>
      <c r="BJ228" s="6">
        <f>_xll.SNL.Clients.Office.Excel.Functions.SPG($D228, BJ$1, $F228, "Options: Curr=USD, Mag=Actuals")</f>
        <v>0</v>
      </c>
      <c r="BK228" s="6">
        <f>_xll.SNL.Clients.Office.Excel.Functions.SPG($D228, BK$1, $F228, "Options: Curr=USD, Mag=Actuals")</f>
        <v>0</v>
      </c>
      <c r="BL228" s="6">
        <f>_xll.SNL.Clients.Office.Excel.Functions.SPG($D228, BL$1, $F228, "Options: Curr=USD, Mag=Actuals")</f>
        <v>0</v>
      </c>
      <c r="BM228" s="6">
        <f>_xll.SNL.Clients.Office.Excel.Functions.SPG($D228, BM$1, $F228, "Options: Curr=USD, Mag=Actuals")</f>
        <v>0</v>
      </c>
      <c r="BN228" s="6">
        <f>_xll.SNL.Clients.Office.Excel.Functions.SPG($D228, BN$1, $F228, "Options: Curr=USD, Mag=Actuals")</f>
        <v>2.89868067884961</v>
      </c>
      <c r="BO228" s="6">
        <f>_xll.SNL.Clients.Office.Excel.Functions.SPG($D228, BO$1, $F228, "Options: Curr=USD, Mag=Actuals")</f>
        <v>64.550350026925102</v>
      </c>
      <c r="BP228" s="6">
        <f>_xll.SNL.Clients.Office.Excel.Functions.SPG($D228, BP$1, $F228, "Options: Curr=USD, Mag=Actuals")</f>
        <v>0</v>
      </c>
      <c r="BQ228" s="6">
        <f>_xll.SNL.Clients.Office.Excel.Functions.SPG($D228, BQ$1, $F228, "Options: Curr=USD, Mag=Actuals")</f>
        <v>71.477398015435497</v>
      </c>
      <c r="BR228" s="6">
        <f>_xll.SNL.Clients.Office.Excel.Functions.SPG($D228, BR$1, $F228, "Options: Curr=USD, Mag=Actuals")</f>
        <v>0</v>
      </c>
      <c r="BS228" s="6">
        <f>_xll.SNL.Clients.Office.Excel.Functions.SPG($D228, BS$1, $F228, "Options: Curr=USD, Mag=Actuals")</f>
        <v>0</v>
      </c>
      <c r="BT228" s="6">
        <f>_xll.SNL.Clients.Office.Excel.Functions.SPG($D228, BT$1, $F228, "Options: Curr=USD, Mag=Actuals")</f>
        <v>0</v>
      </c>
      <c r="BU228" s="6">
        <f>_xll.SNL.Clients.Office.Excel.Functions.SPG($D228, BU$1, $F228, "Options: Curr=USD, Mag=Actuals")</f>
        <v>0</v>
      </c>
      <c r="BV228" s="6">
        <f>_xll.SNL.Clients.Office.Excel.Functions.SPG($D228, BV$1, $F228, "Options: Curr=USD, Mag=Actuals")</f>
        <v>0</v>
      </c>
      <c r="BW228" s="6">
        <f>_xll.SNL.Clients.Office.Excel.Functions.SPG($D228, BW$1, $F228, "Options: Curr=USD, Mag=Actuals")</f>
        <v>0</v>
      </c>
      <c r="BX228" s="6">
        <f>_xll.SNL.Clients.Office.Excel.Functions.SPG($D228, BX$1, $F228, "Options: Curr=USD, Mag=Actuals")</f>
        <v>502726000000</v>
      </c>
      <c r="BY228" s="6">
        <f>_xll.SNL.Clients.Office.Excel.Functions.SPG($D228, BY$1, $F228, "Options: Curr=USD, Mag=Actuals")</f>
        <v>0</v>
      </c>
      <c r="BZ228" s="6">
        <f>_xll.SNL.Clients.Office.Excel.Functions.SPG($D228, BZ$1, $F228, "Options: Curr=USD, Mag=Actuals")</f>
        <v>38349000000</v>
      </c>
      <c r="CA228" s="6" t="str">
        <f>_xll.SNL.Clients.Office.Excel.Functions.SPG($D228, CA$1, $F228, "Options: Curr=USD, Mag=Actuals")</f>
        <v>Nonperforming Loans</v>
      </c>
      <c r="CB228" s="6">
        <f>_xll.SNL.Clients.Office.Excel.Functions.SPG($D228, CB$1, $F228, "Options: Curr=USD, Mag=Actuals")</f>
        <v>5.7604347701999803</v>
      </c>
      <c r="CC228" s="6">
        <f>_xll.SNL.Clients.Office.Excel.Functions.SPG($D228, CC$1, $F228, "Options: Curr=USD, Mag=Actuals")</f>
        <v>20.545281158923402</v>
      </c>
      <c r="CD228" s="6">
        <f>_xll.SNL.Clients.Office.Excel.Functions.SPG($D228, CD$1, $F228, "Options: Curr=USD, Mag=Actuals")</f>
        <v>1.5809461073567199</v>
      </c>
      <c r="CE228" s="6">
        <f>_xll.SNL.Clients.Office.Excel.Functions.SPG($D228, CE$1, $F228, "Options: Curr=USD, Mag=Actuals")</f>
        <v>50.531503672207201</v>
      </c>
      <c r="CF228" s="6">
        <f>_xll.SNL.Clients.Office.Excel.Functions.SPG($D228, CF$1, $F228, "Options: Curr=USD, Mag=Actuals")</f>
        <v>3.8236164456815098</v>
      </c>
      <c r="CG228" s="6">
        <f>_xll.SNL.Clients.Office.Excel.Functions.SPG($D228, CG$1, $F228, "Options: Curr=USD, Mag=Actuals")</f>
        <v>0</v>
      </c>
    </row>
    <row r="229" spans="1:85" x14ac:dyDescent="0.3">
      <c r="A229" s="10" t="s">
        <v>86</v>
      </c>
      <c r="B229" s="10" t="s">
        <v>85</v>
      </c>
      <c r="C229" s="10" t="s">
        <v>3</v>
      </c>
      <c r="D229">
        <v>4041896</v>
      </c>
      <c r="E229" s="10" t="s">
        <v>29</v>
      </c>
      <c r="F229" s="10" t="s">
        <v>70</v>
      </c>
      <c r="G229">
        <v>-700.54</v>
      </c>
      <c r="H229">
        <v>1593.71</v>
      </c>
      <c r="I229">
        <v>2294.25</v>
      </c>
      <c r="J229">
        <v>16880.68</v>
      </c>
      <c r="K229">
        <v>53227.97</v>
      </c>
      <c r="L229">
        <v>2.12</v>
      </c>
      <c r="M229">
        <v>17812.169999999998</v>
      </c>
      <c r="N229">
        <v>317.14</v>
      </c>
      <c r="O229">
        <v>1.47</v>
      </c>
      <c r="P229">
        <v>0.61</v>
      </c>
      <c r="Q229">
        <v>1</v>
      </c>
      <c r="R229">
        <v>1</v>
      </c>
      <c r="S229" t="str">
        <f>_xll.SNL.Clients.Office.Excel.Functions.SPG(D229, S$1, F229, "Options: Curr=USD, Mag=Actuals")</f>
        <v>Citigroup Inc. (NYSE:C)</v>
      </c>
      <c r="T229" t="str">
        <f>_xll.SNL.Clients.Office.Excel.Functions.SPG($D229, T$1, $F229, "Options: Curr=USD, Mag=Actuals")</f>
        <v>Citigroup Inc.</v>
      </c>
      <c r="U229" s="6">
        <f>_xll.SNL.Clients.Office.Excel.Functions.SPG($D229, U$1, $F229, "Options: Curr=USD, Mag=Actuals")</f>
        <v>1880382000000</v>
      </c>
      <c r="V229" t="str">
        <f>_xll.SNL.Clients.Office.Excel.Functions.SPG($D229, V$1, $F229, "Options: Curr=USD, Mag=Actuals")</f>
        <v>NYSE:C</v>
      </c>
      <c r="W229" t="str">
        <f>_xll.SNL.Clients.Office.Excel.Functions.SPG($D229, W$1, $F229, "Options: Curr=USD, Mag=Actuals")</f>
        <v>Bank</v>
      </c>
      <c r="X229" s="6">
        <f>_xll.SNL.Clients.Office.Excel.Functions.SPG($D229, X$1, $F229, "Options: Curr=USD, Mag=Actuals")</f>
        <v>78488000000</v>
      </c>
      <c r="Y229" s="6">
        <f>_xll.SNL.Clients.Office.Excel.Functions.SPG($D229, Y$1, $F229, "Options: Curr=USD, Mag=Actuals")</f>
        <v>0</v>
      </c>
      <c r="Z229" s="6">
        <f>_xll.SNL.Clients.Office.Excel.Functions.SPG($D229, Z$1, $F229, "Options: Curr=USD, Mag=Actuals")</f>
        <v>34598000000</v>
      </c>
      <c r="AA229" s="6">
        <f>_xll.SNL.Clients.Office.Excel.Functions.SPG($D229, AA$1, $F229, "Options: Curr=USD, Mag=Actuals")</f>
        <v>13886000000</v>
      </c>
      <c r="AB229" s="6">
        <f>_xll.SNL.Clients.Office.Excel.Functions.SPG($D229, AB$1, $F229, "Options: Curr=USD, Mag=Actuals")</f>
        <v>4.34</v>
      </c>
      <c r="AC229" s="6">
        <f>_xll.SNL.Clients.Office.Excel.Functions.SPG($D229, AC$1, $F229, "Options: Curr=USD, Mag=Actuals")</f>
        <v>79.338842975206603</v>
      </c>
      <c r="AD229" s="6">
        <f>_xll.SNL.Clients.Office.Excel.Functions.SPG($D229, AD$1, $F229, "Options: Curr=USD, Mag=Actuals")</f>
        <v>0.73732278447406197</v>
      </c>
      <c r="AE229" s="6">
        <f>_xll.SNL.Clients.Office.Excel.Functions.SPG($D229, AE$1, $F229, "Options: Curr=USD, Mag=Actuals")</f>
        <v>7.0038061696894696</v>
      </c>
      <c r="AF229" s="6">
        <f>_xll.SNL.Clients.Office.Excel.Functions.SPG($D229, AF$1, $F229, "Options: Curr=USD, Mag=Actuals")</f>
        <v>1880035000000</v>
      </c>
      <c r="AG229" s="6">
        <f>_xll.SNL.Clients.Office.Excel.Functions.SPG($D229, AG$1, $F229, "Options: Curr=USD, Mag=Actuals")</f>
        <v>483572000000</v>
      </c>
      <c r="AH229" s="6">
        <f>_xll.SNL.Clients.Office.Excel.Functions.SPG($D229, AH$1, $F229, "Options: Curr=USD, Mag=Actuals")</f>
        <v>205786000000</v>
      </c>
      <c r="AI229" s="6">
        <f>_xll.SNL.Clients.Office.Excel.Functions.SPG($D229, AI$1, $F229, "Options: Curr=USD, Mag=Actuals")</f>
        <v>41639</v>
      </c>
      <c r="AJ229" s="6" t="str">
        <f>_xll.SNL.Clients.Office.Excel.Functions.SPG($D229, AJ$1, $F229, "Options: Curr=USD, Mag=Actuals")</f>
        <v>#INVALID FUNCTION PARAMETER</v>
      </c>
      <c r="AK229" s="6" t="str">
        <f>_xll.SNL.Clients.Office.Excel.Functions.SPG($D229, AK$1, $F229, "Options: Curr=USD, Mag=Actuals")</f>
        <v>#INVALID FUNCTION PARAMETER</v>
      </c>
      <c r="AL229" s="6" t="str">
        <f>_xll.SNL.Clients.Office.Excel.Functions.SPG($D229, AL$1, $F229, "Options: Curr=USD, Mag=Actuals")</f>
        <v>#INVALID FUNCTION PARAMETER</v>
      </c>
      <c r="AM229" s="6" t="str">
        <f>_xll.SNL.Clients.Office.Excel.Functions.SPG($D229, AM$1, $F229, "Options: Curr=USD, Mag=Actuals")</f>
        <v>#INVALID FUNCTION PARAMETER</v>
      </c>
      <c r="AN229" s="6">
        <f>_xll.SNL.Clients.Office.Excel.Functions.SPG($D229, AN$1, $F229, "Options: Curr=USD, Mag=Actuals")</f>
        <v>1880035000000</v>
      </c>
      <c r="AO229" s="6">
        <f>_xll.SNL.Clients.Office.Excel.Functions.SPG($D229, AO$1, $F229, "Options: Curr=USD, Mag=Actuals")</f>
        <v>651770000000</v>
      </c>
      <c r="AP229" s="6">
        <f>_xll.SNL.Clients.Office.Excel.Functions.SPG($D229, AP$1, $F229, "Options: Curr=USD, Mag=Actuals")</f>
        <v>968273000000</v>
      </c>
      <c r="AQ229" s="6">
        <f>_xll.SNL.Clients.Office.Excel.Functions.SPG($D229, AQ$1, $F229, "Options: Curr=USD, Mag=Actuals")</f>
        <v>203992000000</v>
      </c>
      <c r="AR229" s="6">
        <f>_xll.SNL.Clients.Office.Excel.Functions.SPG($D229, AR$1, $F229, "Options: Curr=USD, Mag=Actuals")</f>
        <v>205786000000</v>
      </c>
      <c r="AS229" s="6">
        <f>_xll.SNL.Clients.Office.Excel.Functions.SPG($D229, AS$1, $F229, "Options: Curr=USD, Mag=Actuals")</f>
        <v>177267000000</v>
      </c>
      <c r="AT229" s="6">
        <f>_xll.SNL.Clients.Office.Excel.Functions.SPG($D229, AT$1, $F229, "Options: Curr=USD, Mag=Actuals")</f>
        <v>34.6679716069116</v>
      </c>
      <c r="AU229" s="6">
        <f>_xll.SNL.Clients.Office.Excel.Functions.SPG($D229, AU$1, $F229, "Options: Curr=USD, Mag=Actuals")</f>
        <v>67.312627740316998</v>
      </c>
      <c r="AV229" s="6">
        <f>_xll.SNL.Clients.Office.Excel.Functions.SPG($D229, AV$1, $F229, "Options: Curr=USD, Mag=Actuals")</f>
        <v>10.945860050477799</v>
      </c>
      <c r="AW229" s="6">
        <f>_xll.SNL.Clients.Office.Excel.Functions.SPG($D229, AW$1, $F229, "Options: Curr=USD, Mag=Actuals")</f>
        <v>9.5741543686363002</v>
      </c>
      <c r="AX229" s="6">
        <f>_xll.SNL.Clients.Office.Excel.Functions.SPG($D229, AX$1, $F229, "Options: Curr=USD, Mag=Actuals")</f>
        <v>13886000000</v>
      </c>
      <c r="AY229" s="6">
        <f>_xll.SNL.Clients.Office.Excel.Functions.SPG($D229, AY$1, $F229, "Options: Curr=USD, Mag=Actuals")</f>
        <v>13659000000</v>
      </c>
      <c r="AZ229" s="6">
        <f>_xll.SNL.Clients.Office.Excel.Functions.SPG($D229, AZ$1, $F229, "Options: Curr=USD, Mag=Actuals")</f>
        <v>0.73732278447406197</v>
      </c>
      <c r="BA229" s="6">
        <f>_xll.SNL.Clients.Office.Excel.Functions.SPG($D229, BA$1, $F229, "Options: Curr=USD, Mag=Actuals")</f>
        <v>7.0038061696894696</v>
      </c>
      <c r="BB229" s="6">
        <f>_xll.SNL.Clients.Office.Excel.Functions.SPG($D229, BB$1, $F229, "Options: Curr=USD, Mag=Actuals")</f>
        <v>6.8752583527267399</v>
      </c>
      <c r="BC229" s="6">
        <f>_xll.SNL.Clients.Office.Excel.Functions.SPG($D229, BC$1, $F229, "Options: Curr=USD, Mag=Actuals")</f>
        <v>8.2529795973335105</v>
      </c>
      <c r="BD229" s="6">
        <f>_xll.SNL.Clients.Office.Excel.Functions.SPG($D229, BD$1, $F229, "Options: Curr=USD, Mag=Actuals")</f>
        <v>0</v>
      </c>
      <c r="BE229" s="6">
        <f>_xll.SNL.Clients.Office.Excel.Functions.SPG($D229, BE$1, $F229, "Options: Curr=USD, Mag=Actuals")</f>
        <v>2.5954972654383299</v>
      </c>
      <c r="BF229" s="6">
        <f>_xll.SNL.Clients.Office.Excel.Functions.SPG($D229, BF$1, $F229, "Options: Curr=USD, Mag=Actuals")</f>
        <v>0</v>
      </c>
      <c r="BG229" s="6">
        <f>_xll.SNL.Clients.Office.Excel.Functions.SPG($D229, BG$1, $F229, "Options: Curr=USD, Mag=Actuals")</f>
        <v>2.71873838475017</v>
      </c>
      <c r="BH229" s="6">
        <f>_xll.SNL.Clients.Office.Excel.Functions.SPG($D229, BH$1, $F229, "Options: Curr=USD, Mag=Actuals")</f>
        <v>1.4651940742314</v>
      </c>
      <c r="BI229" s="6">
        <f>_xll.SNL.Clients.Office.Excel.Functions.SPG($D229, BI$1, $F229, "Options: Curr=USD, Mag=Actuals")</f>
        <v>0</v>
      </c>
      <c r="BJ229" s="6">
        <f>_xll.SNL.Clients.Office.Excel.Functions.SPG($D229, BJ$1, $F229, "Options: Curr=USD, Mag=Actuals")</f>
        <v>0</v>
      </c>
      <c r="BK229" s="6">
        <f>_xll.SNL.Clients.Office.Excel.Functions.SPG($D229, BK$1, $F229, "Options: Curr=USD, Mag=Actuals")</f>
        <v>0</v>
      </c>
      <c r="BL229" s="6">
        <f>_xll.SNL.Clients.Office.Excel.Functions.SPG($D229, BL$1, $F229, "Options: Curr=USD, Mag=Actuals")</f>
        <v>0</v>
      </c>
      <c r="BM229" s="6">
        <f>_xll.SNL.Clients.Office.Excel.Functions.SPG($D229, BM$1, $F229, "Options: Curr=USD, Mag=Actuals")</f>
        <v>0</v>
      </c>
      <c r="BN229" s="6">
        <f>_xll.SNL.Clients.Office.Excel.Functions.SPG($D229, BN$1, $F229, "Options: Curr=USD, Mag=Actuals")</f>
        <v>2.9484377761464899</v>
      </c>
      <c r="BO229" s="6">
        <f>_xll.SNL.Clients.Office.Excel.Functions.SPG($D229, BO$1, $F229, "Options: Curr=USD, Mag=Actuals")</f>
        <v>61.782178217821802</v>
      </c>
      <c r="BP229" s="6">
        <f>_xll.SNL.Clients.Office.Excel.Functions.SPG($D229, BP$1, $F229, "Options: Curr=USD, Mag=Actuals")</f>
        <v>0</v>
      </c>
      <c r="BQ229" s="6">
        <f>_xll.SNL.Clients.Office.Excel.Functions.SPG($D229, BQ$1, $F229, "Options: Curr=USD, Mag=Actuals")</f>
        <v>65.235450005096297</v>
      </c>
      <c r="BR229" s="6">
        <f>_xll.SNL.Clients.Office.Excel.Functions.SPG($D229, BR$1, $F229, "Options: Curr=USD, Mag=Actuals")</f>
        <v>0</v>
      </c>
      <c r="BS229" s="6">
        <f>_xll.SNL.Clients.Office.Excel.Functions.SPG($D229, BS$1, $F229, "Options: Curr=USD, Mag=Actuals")</f>
        <v>0</v>
      </c>
      <c r="BT229" s="6">
        <f>_xll.SNL.Clients.Office.Excel.Functions.SPG($D229, BT$1, $F229, "Options: Curr=USD, Mag=Actuals")</f>
        <v>0</v>
      </c>
      <c r="BU229" s="6">
        <f>_xll.SNL.Clients.Office.Excel.Functions.SPG($D229, BU$1, $F229, "Options: Curr=USD, Mag=Actuals")</f>
        <v>0</v>
      </c>
      <c r="BV229" s="6">
        <f>_xll.SNL.Clients.Office.Excel.Functions.SPG($D229, BV$1, $F229, "Options: Curr=USD, Mag=Actuals")</f>
        <v>0</v>
      </c>
      <c r="BW229" s="6">
        <f>_xll.SNL.Clients.Office.Excel.Functions.SPG($D229, BW$1, $F229, "Options: Curr=USD, Mag=Actuals")</f>
        <v>0</v>
      </c>
      <c r="BX229" s="6">
        <f>_xll.SNL.Clients.Office.Excel.Functions.SPG($D229, BX$1, $F229, "Options: Curr=USD, Mag=Actuals")</f>
        <v>483572000000</v>
      </c>
      <c r="BY229" s="6">
        <f>_xll.SNL.Clients.Office.Excel.Functions.SPG($D229, BY$1, $F229, "Options: Curr=USD, Mag=Actuals")</f>
        <v>0</v>
      </c>
      <c r="BZ229" s="6">
        <f>_xll.SNL.Clients.Office.Excel.Functions.SPG($D229, BZ$1, $F229, "Options: Curr=USD, Mag=Actuals")</f>
        <v>30211000000</v>
      </c>
      <c r="CA229" s="6" t="str">
        <f>_xll.SNL.Clients.Office.Excel.Functions.SPG($D229, CA$1, $F229, "Options: Curr=USD, Mag=Actuals")</f>
        <v>Nonperforming Loans</v>
      </c>
      <c r="CB229" s="6">
        <f>_xll.SNL.Clients.Office.Excel.Functions.SPG($D229, CB$1, $F229, "Options: Curr=USD, Mag=Actuals")</f>
        <v>4.49958148277228</v>
      </c>
      <c r="CC229" s="6">
        <f>_xll.SNL.Clients.Office.Excel.Functions.SPG($D229, CC$1, $F229, "Options: Curr=USD, Mag=Actuals")</f>
        <v>15.3421527054821</v>
      </c>
      <c r="CD229" s="6">
        <f>_xll.SNL.Clients.Office.Excel.Functions.SPG($D229, CD$1, $F229, "Options: Curr=USD, Mag=Actuals")</f>
        <v>1.1475603119043001</v>
      </c>
      <c r="CE229" s="6">
        <f>_xll.SNL.Clients.Office.Excel.Functions.SPG($D229, CE$1, $F229, "Options: Curr=USD, Mag=Actuals")</f>
        <v>27.867771018104499</v>
      </c>
      <c r="CF229" s="6">
        <f>_xll.SNL.Clients.Office.Excel.Functions.SPG($D229, CF$1, $F229, "Options: Curr=USD, Mag=Actuals")</f>
        <v>2.9263439466919299</v>
      </c>
      <c r="CG229" s="6">
        <f>_xll.SNL.Clients.Office.Excel.Functions.SPG($D229, CG$1, $F229, "Options: Curr=USD, Mag=Actuals")</f>
        <v>0</v>
      </c>
    </row>
    <row r="230" spans="1:85" x14ac:dyDescent="0.3">
      <c r="A230" s="10" t="s">
        <v>86</v>
      </c>
      <c r="B230" s="10" t="s">
        <v>85</v>
      </c>
      <c r="C230" s="10" t="s">
        <v>3</v>
      </c>
      <c r="D230">
        <v>4041896</v>
      </c>
      <c r="E230" s="10" t="s">
        <v>29</v>
      </c>
      <c r="F230" s="10" t="s">
        <v>71</v>
      </c>
      <c r="G230">
        <v>-749.92</v>
      </c>
      <c r="H230">
        <v>1635.56</v>
      </c>
      <c r="I230">
        <v>2385.48</v>
      </c>
      <c r="J230">
        <v>17608.14</v>
      </c>
      <c r="K230">
        <v>55094.82</v>
      </c>
      <c r="L230">
        <v>2.52</v>
      </c>
      <c r="M230">
        <v>18261.71</v>
      </c>
      <c r="N230">
        <v>319.60000000000002</v>
      </c>
      <c r="O230">
        <v>1.62</v>
      </c>
      <c r="P230">
        <v>0.94</v>
      </c>
      <c r="Q230">
        <v>1</v>
      </c>
      <c r="R230">
        <v>1</v>
      </c>
      <c r="S230" t="str">
        <f>_xll.SNL.Clients.Office.Excel.Functions.SPG(D230, S$1, F230, "Options: Curr=USD, Mag=Actuals")</f>
        <v>Citigroup Inc. (NYSE:C)</v>
      </c>
      <c r="T230" t="str">
        <f>_xll.SNL.Clients.Office.Excel.Functions.SPG($D230, T$1, $F230, "Options: Curr=USD, Mag=Actuals")</f>
        <v>Citigroup Inc.</v>
      </c>
      <c r="U230" s="6">
        <f>_xll.SNL.Clients.Office.Excel.Functions.SPG($D230, U$1, $F230, "Options: Curr=USD, Mag=Actuals")</f>
        <v>1842181000000</v>
      </c>
      <c r="V230" t="str">
        <f>_xll.SNL.Clients.Office.Excel.Functions.SPG($D230, V$1, $F230, "Options: Curr=USD, Mag=Actuals")</f>
        <v>NYSE:C</v>
      </c>
      <c r="W230" t="str">
        <f>_xll.SNL.Clients.Office.Excel.Functions.SPG($D230, W$1, $F230, "Options: Curr=USD, Mag=Actuals")</f>
        <v>Bank</v>
      </c>
      <c r="X230" s="6">
        <f>_xll.SNL.Clients.Office.Excel.Functions.SPG($D230, X$1, $F230, "Options: Curr=USD, Mag=Actuals")</f>
        <v>78762000000</v>
      </c>
      <c r="Y230" s="6">
        <f>_xll.SNL.Clients.Office.Excel.Functions.SPG($D230, Y$1, $F230, "Options: Curr=USD, Mag=Actuals")</f>
        <v>0</v>
      </c>
      <c r="Z230" s="6">
        <f>_xll.SNL.Clients.Office.Excel.Functions.SPG($D230, Z$1, $F230, "Options: Curr=USD, Mag=Actuals")</f>
        <v>27353000000</v>
      </c>
      <c r="AA230" s="6">
        <f>_xll.SNL.Clients.Office.Excel.Functions.SPG($D230, AA$1, $F230, "Options: Curr=USD, Mag=Actuals")</f>
        <v>7502000000</v>
      </c>
      <c r="AB230" s="6">
        <f>_xll.SNL.Clients.Office.Excel.Functions.SPG($D230, AB$1, $F230, "Options: Curr=USD, Mag=Actuals")</f>
        <v>2.2000000000000002</v>
      </c>
      <c r="AC230" s="6">
        <f>_xll.SNL.Clients.Office.Excel.Functions.SPG($D230, AC$1, $F230, "Options: Curr=USD, Mag=Actuals")</f>
        <v>-49.308755760368697</v>
      </c>
      <c r="AD230" s="6">
        <f>_xll.SNL.Clients.Office.Excel.Functions.SPG($D230, AD$1, $F230, "Options: Curr=USD, Mag=Actuals")</f>
        <v>0.39550822437790001</v>
      </c>
      <c r="AE230" s="6">
        <f>_xll.SNL.Clients.Office.Excel.Functions.SPG($D230, AE$1, $F230, "Options: Curr=USD, Mag=Actuals")</f>
        <v>3.5294892543942198</v>
      </c>
      <c r="AF230" s="6">
        <f>_xll.SNL.Clients.Office.Excel.Functions.SPG($D230, AF$1, $F230, "Options: Curr=USD, Mag=Actuals")</f>
        <v>1842181000000</v>
      </c>
      <c r="AG230" s="6">
        <f>_xll.SNL.Clients.Office.Excel.Functions.SPG($D230, AG$1, $F230, "Options: Curr=USD, Mag=Actuals")</f>
        <v>454853000000</v>
      </c>
      <c r="AH230" s="6">
        <f>_xll.SNL.Clients.Office.Excel.Functions.SPG($D230, AH$1, $F230, "Options: Curr=USD, Mag=Actuals")</f>
        <v>211696000000</v>
      </c>
      <c r="AI230" s="6">
        <f>_xll.SNL.Clients.Office.Excel.Functions.SPG($D230, AI$1, $F230, "Options: Curr=USD, Mag=Actuals")</f>
        <v>42004</v>
      </c>
      <c r="AJ230" s="6" t="str">
        <f>_xll.SNL.Clients.Office.Excel.Functions.SPG($D230, AJ$1, $F230, "Options: Curr=USD, Mag=Actuals")</f>
        <v>#INVALID FUNCTION PARAMETER</v>
      </c>
      <c r="AK230" s="6" t="str">
        <f>_xll.SNL.Clients.Office.Excel.Functions.SPG($D230, AK$1, $F230, "Options: Curr=USD, Mag=Actuals")</f>
        <v>#INVALID FUNCTION PARAMETER</v>
      </c>
      <c r="AL230" s="6" t="str">
        <f>_xll.SNL.Clients.Office.Excel.Functions.SPG($D230, AL$1, $F230, "Options: Curr=USD, Mag=Actuals")</f>
        <v>#INVALID FUNCTION PARAMETER</v>
      </c>
      <c r="AM230" s="6" t="str">
        <f>_xll.SNL.Clients.Office.Excel.Functions.SPG($D230, AM$1, $F230, "Options: Curr=USD, Mag=Actuals")</f>
        <v>#INVALID FUNCTION PARAMETER</v>
      </c>
      <c r="AN230" s="6">
        <f>_xll.SNL.Clients.Office.Excel.Functions.SPG($D230, AN$1, $F230, "Options: Curr=USD, Mag=Actuals")</f>
        <v>1842181000000</v>
      </c>
      <c r="AO230" s="6">
        <f>_xll.SNL.Clients.Office.Excel.Functions.SPG($D230, AO$1, $F230, "Options: Curr=USD, Mag=Actuals")</f>
        <v>636275000000</v>
      </c>
      <c r="AP230" s="6">
        <f>_xll.SNL.Clients.Office.Excel.Functions.SPG($D230, AP$1, $F230, "Options: Curr=USD, Mag=Actuals")</f>
        <v>899332000000</v>
      </c>
      <c r="AQ230" s="6">
        <f>_xll.SNL.Clients.Office.Excel.Functions.SPG($D230, AQ$1, $F230, "Options: Curr=USD, Mag=Actuals")</f>
        <v>210185000000</v>
      </c>
      <c r="AR230" s="6">
        <f>_xll.SNL.Clients.Office.Excel.Functions.SPG($D230, AR$1, $F230, "Options: Curr=USD, Mag=Actuals")</f>
        <v>211696000000</v>
      </c>
      <c r="AS230" s="6">
        <f>_xll.SNL.Clients.Office.Excel.Functions.SPG($D230, AS$1, $F230, "Options: Curr=USD, Mag=Actuals")</f>
        <v>184870000000</v>
      </c>
      <c r="AT230" s="6">
        <f>_xll.SNL.Clients.Office.Excel.Functions.SPG($D230, AT$1, $F230, "Options: Curr=USD, Mag=Actuals")</f>
        <v>34.539222801668203</v>
      </c>
      <c r="AU230" s="6">
        <f>_xll.SNL.Clients.Office.Excel.Functions.SPG($D230, AU$1, $F230, "Options: Curr=USD, Mag=Actuals")</f>
        <v>70.749734247196798</v>
      </c>
      <c r="AV230" s="6">
        <f>_xll.SNL.Clients.Office.Excel.Functions.SPG($D230, AV$1, $F230, "Options: Curr=USD, Mag=Actuals")</f>
        <v>11.491596102663101</v>
      </c>
      <c r="AW230" s="6">
        <f>_xll.SNL.Clients.Office.Excel.Functions.SPG($D230, AW$1, $F230, "Options: Curr=USD, Mag=Actuals")</f>
        <v>10.183683081270599</v>
      </c>
      <c r="AX230" s="6">
        <f>_xll.SNL.Clients.Office.Excel.Functions.SPG($D230, AX$1, $F230, "Options: Curr=USD, Mag=Actuals")</f>
        <v>7502000000</v>
      </c>
      <c r="AY230" s="6">
        <f>_xll.SNL.Clients.Office.Excel.Functions.SPG($D230, AY$1, $F230, "Options: Curr=USD, Mag=Actuals")</f>
        <v>7310000000</v>
      </c>
      <c r="AZ230" s="6">
        <f>_xll.SNL.Clients.Office.Excel.Functions.SPG($D230, AZ$1, $F230, "Options: Curr=USD, Mag=Actuals")</f>
        <v>0.39550822437790001</v>
      </c>
      <c r="BA230" s="6">
        <f>_xll.SNL.Clients.Office.Excel.Functions.SPG($D230, BA$1, $F230, "Options: Curr=USD, Mag=Actuals")</f>
        <v>3.5294892543942198</v>
      </c>
      <c r="BB230" s="6">
        <f>_xll.SNL.Clients.Office.Excel.Functions.SPG($D230, BB$1, $F230, "Options: Curr=USD, Mag=Actuals")</f>
        <v>3.3262410157243099</v>
      </c>
      <c r="BC230" s="6">
        <f>_xll.SNL.Clients.Office.Excel.Functions.SPG($D230, BC$1, $F230, "Options: Curr=USD, Mag=Actuals")</f>
        <v>4.0280119572394302</v>
      </c>
      <c r="BD230" s="6">
        <f>_xll.SNL.Clients.Office.Excel.Functions.SPG($D230, BD$1, $F230, "Options: Curr=USD, Mag=Actuals")</f>
        <v>0</v>
      </c>
      <c r="BE230" s="6">
        <f>_xll.SNL.Clients.Office.Excel.Functions.SPG($D230, BE$1, $F230, "Options: Curr=USD, Mag=Actuals")</f>
        <v>2.6349641501476202</v>
      </c>
      <c r="BF230" s="6">
        <f>_xll.SNL.Clients.Office.Excel.Functions.SPG($D230, BF$1, $F230, "Options: Curr=USD, Mag=Actuals")</f>
        <v>0</v>
      </c>
      <c r="BG230" s="6">
        <f>_xll.SNL.Clients.Office.Excel.Functions.SPG($D230, BG$1, $F230, "Options: Curr=USD, Mag=Actuals")</f>
        <v>2.8435259384226099</v>
      </c>
      <c r="BH230" s="6">
        <f>_xll.SNL.Clients.Office.Excel.Functions.SPG($D230, BH$1, $F230, "Options: Curr=USD, Mag=Actuals")</f>
        <v>1.3273407844791201</v>
      </c>
      <c r="BI230" s="6">
        <f>_xll.SNL.Clients.Office.Excel.Functions.SPG($D230, BI$1, $F230, "Options: Curr=USD, Mag=Actuals")</f>
        <v>0</v>
      </c>
      <c r="BJ230" s="6">
        <f>_xll.SNL.Clients.Office.Excel.Functions.SPG($D230, BJ$1, $F230, "Options: Curr=USD, Mag=Actuals")</f>
        <v>0</v>
      </c>
      <c r="BK230" s="6">
        <f>_xll.SNL.Clients.Office.Excel.Functions.SPG($D230, BK$1, $F230, "Options: Curr=USD, Mag=Actuals")</f>
        <v>0</v>
      </c>
      <c r="BL230" s="6">
        <f>_xll.SNL.Clients.Office.Excel.Functions.SPG($D230, BL$1, $F230, "Options: Curr=USD, Mag=Actuals")</f>
        <v>0</v>
      </c>
      <c r="BM230" s="6">
        <f>_xll.SNL.Clients.Office.Excel.Functions.SPG($D230, BM$1, $F230, "Options: Curr=USD, Mag=Actuals")</f>
        <v>0</v>
      </c>
      <c r="BN230" s="6">
        <f>_xll.SNL.Clients.Office.Excel.Functions.SPG($D230, BN$1, $F230, "Options: Curr=USD, Mag=Actuals")</f>
        <v>2.9860662192147802</v>
      </c>
      <c r="BO230" s="6">
        <f>_xll.SNL.Clients.Office.Excel.Functions.SPG($D230, BO$1, $F230, "Options: Curr=USD, Mag=Actuals")</f>
        <v>62.9426579831078</v>
      </c>
      <c r="BP230" s="6">
        <f>_xll.SNL.Clients.Office.Excel.Functions.SPG($D230, BP$1, $F230, "Options: Curr=USD, Mag=Actuals")</f>
        <v>0</v>
      </c>
      <c r="BQ230" s="6">
        <f>_xll.SNL.Clients.Office.Excel.Functions.SPG($D230, BQ$1, $F230, "Options: Curr=USD, Mag=Actuals")</f>
        <v>68.479723724638802</v>
      </c>
      <c r="BR230" s="6">
        <f>_xll.SNL.Clients.Office.Excel.Functions.SPG($D230, BR$1, $F230, "Options: Curr=USD, Mag=Actuals")</f>
        <v>13.07</v>
      </c>
      <c r="BS230" s="6">
        <f>_xll.SNL.Clients.Office.Excel.Functions.SPG($D230, BS$1, $F230, "Options: Curr=USD, Mag=Actuals")</f>
        <v>13.07</v>
      </c>
      <c r="BT230" s="6">
        <f>_xll.SNL.Clients.Office.Excel.Functions.SPG($D230, BT$1, $F230, "Options: Curr=USD, Mag=Actuals")</f>
        <v>14.51</v>
      </c>
      <c r="BU230" s="6">
        <f>_xll.SNL.Clients.Office.Excel.Functions.SPG($D230, BU$1, $F230, "Options: Curr=USD, Mag=Actuals")</f>
        <v>0</v>
      </c>
      <c r="BV230" s="6">
        <f>_xll.SNL.Clients.Office.Excel.Functions.SPG($D230, BV$1, $F230, "Options: Curr=USD, Mag=Actuals")</f>
        <v>0</v>
      </c>
      <c r="BW230" s="6">
        <f>_xll.SNL.Clients.Office.Excel.Functions.SPG($D230, BW$1, $F230, "Options: Curr=USD, Mag=Actuals")</f>
        <v>0</v>
      </c>
      <c r="BX230" s="6">
        <f>_xll.SNL.Clients.Office.Excel.Functions.SPG($D230, BX$1, $F230, "Options: Curr=USD, Mag=Actuals")</f>
        <v>454853000000</v>
      </c>
      <c r="BY230" s="6">
        <f>_xll.SNL.Clients.Office.Excel.Functions.SPG($D230, BY$1, $F230, "Options: Curr=USD, Mag=Actuals")</f>
        <v>69.193635153114698</v>
      </c>
      <c r="BZ230" s="6">
        <f>_xll.SNL.Clients.Office.Excel.Functions.SPG($D230, BZ$1, $F230, "Options: Curr=USD, Mag=Actuals")</f>
        <v>24201000000</v>
      </c>
      <c r="CA230" s="6" t="str">
        <f>_xll.SNL.Clients.Office.Excel.Functions.SPG($D230, CA$1, $F230, "Options: Curr=USD, Mag=Actuals")</f>
        <v>Nonperforming Loans</v>
      </c>
      <c r="CB230" s="6">
        <f>_xll.SNL.Clients.Office.Excel.Functions.SPG($D230, CB$1, $F230, "Options: Curr=USD, Mag=Actuals")</f>
        <v>3.71027904131578</v>
      </c>
      <c r="CC230" s="6">
        <f>_xll.SNL.Clients.Office.Excel.Functions.SPG($D230, CC$1, $F230, "Options: Curr=USD, Mag=Actuals")</f>
        <v>12.048450693006201</v>
      </c>
      <c r="CD230" s="6">
        <f>_xll.SNL.Clients.Office.Excel.Functions.SPG($D230, CD$1, $F230, "Options: Curr=USD, Mag=Actuals")</f>
        <v>1.02264155818043</v>
      </c>
      <c r="CE230" s="6">
        <f>_xll.SNL.Clients.Office.Excel.Functions.SPG($D230, CE$1, $F230, "Options: Curr=USD, Mag=Actuals")</f>
        <v>27.503423829855802</v>
      </c>
      <c r="CF230" s="6">
        <f>_xll.SNL.Clients.Office.Excel.Functions.SPG($D230, CF$1, $F230, "Options: Curr=USD, Mag=Actuals")</f>
        <v>2.4520558235942498</v>
      </c>
      <c r="CG230" s="6">
        <f>_xll.SNL.Clients.Office.Excel.Functions.SPG($D230, CG$1, $F230, "Options: Curr=USD, Mag=Actuals")</f>
        <v>1.8986060727779399</v>
      </c>
    </row>
    <row r="231" spans="1:85" x14ac:dyDescent="0.3">
      <c r="A231" s="10" t="s">
        <v>86</v>
      </c>
      <c r="B231" s="10" t="s">
        <v>85</v>
      </c>
      <c r="C231" s="10" t="s">
        <v>3</v>
      </c>
      <c r="D231">
        <v>4041896</v>
      </c>
      <c r="E231" s="10" t="s">
        <v>29</v>
      </c>
      <c r="F231" s="10" t="s">
        <v>72</v>
      </c>
      <c r="G231">
        <v>-761.87</v>
      </c>
      <c r="H231">
        <v>1511.38</v>
      </c>
      <c r="I231">
        <v>2273.25</v>
      </c>
      <c r="J231">
        <v>18295.02</v>
      </c>
      <c r="K231">
        <v>56810.53</v>
      </c>
      <c r="L231">
        <v>2.95</v>
      </c>
      <c r="M231">
        <v>18799.62</v>
      </c>
      <c r="N231">
        <v>322.04000000000002</v>
      </c>
      <c r="O231">
        <v>0.12</v>
      </c>
      <c r="P231">
        <v>-7.24</v>
      </c>
      <c r="Q231">
        <v>1</v>
      </c>
      <c r="R231">
        <v>1</v>
      </c>
      <c r="S231" t="str">
        <f>_xll.SNL.Clients.Office.Excel.Functions.SPG(D231, S$1, F231, "Options: Curr=USD, Mag=Actuals")</f>
        <v>Citigroup Inc. (NYSE:C)</v>
      </c>
      <c r="T231" t="str">
        <f>_xll.SNL.Clients.Office.Excel.Functions.SPG($D231, T$1, $F231, "Options: Curr=USD, Mag=Actuals")</f>
        <v>Citigroup Inc.</v>
      </c>
      <c r="U231" s="6">
        <f>_xll.SNL.Clients.Office.Excel.Functions.SPG($D231, U$1, $F231, "Options: Curr=USD, Mag=Actuals")</f>
        <v>1731210000000</v>
      </c>
      <c r="V231" t="str">
        <f>_xll.SNL.Clients.Office.Excel.Functions.SPG($D231, V$1, $F231, "Options: Curr=USD, Mag=Actuals")</f>
        <v>NYSE:C</v>
      </c>
      <c r="W231" t="str">
        <f>_xll.SNL.Clients.Office.Excel.Functions.SPG($D231, W$1, $F231, "Options: Curr=USD, Mag=Actuals")</f>
        <v>Bank</v>
      </c>
      <c r="X231" s="6">
        <f>_xll.SNL.Clients.Office.Excel.Functions.SPG($D231, X$1, $F231, "Options: Curr=USD, Mag=Actuals")</f>
        <v>75169000000</v>
      </c>
      <c r="Y231" s="6">
        <f>_xll.SNL.Clients.Office.Excel.Functions.SPG($D231, Y$1, $F231, "Options: Curr=USD, Mag=Actuals")</f>
        <v>0</v>
      </c>
      <c r="Z231" s="6">
        <f>_xll.SNL.Clients.Office.Excel.Functions.SPG($D231, Z$1, $F231, "Options: Curr=USD, Mag=Actuals")</f>
        <v>35629000000</v>
      </c>
      <c r="AA231" s="6">
        <f>_xll.SNL.Clients.Office.Excel.Functions.SPG($D231, AA$1, $F231, "Options: Curr=USD, Mag=Actuals")</f>
        <v>17332000000</v>
      </c>
      <c r="AB231" s="6">
        <f>_xll.SNL.Clients.Office.Excel.Functions.SPG($D231, AB$1, $F231, "Options: Curr=USD, Mag=Actuals")</f>
        <v>5.4</v>
      </c>
      <c r="AC231" s="6">
        <f>_xll.SNL.Clients.Office.Excel.Functions.SPG($D231, AC$1, $F231, "Options: Curr=USD, Mag=Actuals")</f>
        <v>145.45454545454501</v>
      </c>
      <c r="AD231" s="6">
        <f>_xll.SNL.Clients.Office.Excel.Functions.SPG($D231, AD$1, $F231, "Options: Curr=USD, Mag=Actuals")</f>
        <v>0.95030422126538705</v>
      </c>
      <c r="AE231" s="6">
        <f>_xll.SNL.Clients.Office.Excel.Functions.SPG($D231, AE$1, $F231, "Options: Curr=USD, Mag=Actuals")</f>
        <v>7.9072950408321603</v>
      </c>
      <c r="AF231" s="6">
        <f>_xll.SNL.Clients.Office.Excel.Functions.SPG($D231, AF$1, $F231, "Options: Curr=USD, Mag=Actuals")</f>
        <v>1731210000000</v>
      </c>
      <c r="AG231" s="6">
        <f>_xll.SNL.Clients.Office.Excel.Functions.SPG($D231, AG$1, $F231, "Options: Curr=USD, Mag=Actuals")</f>
        <v>368850000000</v>
      </c>
      <c r="AH231" s="6">
        <f>_xll.SNL.Clients.Office.Excel.Functions.SPG($D231, AH$1, $F231, "Options: Curr=USD, Mag=Actuals")</f>
        <v>223092000000</v>
      </c>
      <c r="AI231" s="6">
        <f>_xll.SNL.Clients.Office.Excel.Functions.SPG($D231, AI$1, $F231, "Options: Curr=USD, Mag=Actuals")</f>
        <v>42369</v>
      </c>
      <c r="AJ231" s="6" t="str">
        <f>_xll.SNL.Clients.Office.Excel.Functions.SPG($D231, AJ$1, $F231, "Options: Curr=USD, Mag=Actuals")</f>
        <v>#INVALID FUNCTION PARAMETER</v>
      </c>
      <c r="AK231" s="6" t="str">
        <f>_xll.SNL.Clients.Office.Excel.Functions.SPG($D231, AK$1, $F231, "Options: Curr=USD, Mag=Actuals")</f>
        <v>#INVALID FUNCTION PARAMETER</v>
      </c>
      <c r="AL231" s="6" t="str">
        <f>_xll.SNL.Clients.Office.Excel.Functions.SPG($D231, AL$1, $F231, "Options: Curr=USD, Mag=Actuals")</f>
        <v>#INVALID FUNCTION PARAMETER</v>
      </c>
      <c r="AM231" s="6" t="str">
        <f>_xll.SNL.Clients.Office.Excel.Functions.SPG($D231, AM$1, $F231, "Options: Curr=USD, Mag=Actuals")</f>
        <v>#INVALID FUNCTION PARAMETER</v>
      </c>
      <c r="AN231" s="6">
        <f>_xll.SNL.Clients.Office.Excel.Functions.SPG($D231, AN$1, $F231, "Options: Curr=USD, Mag=Actuals")</f>
        <v>1731210000000</v>
      </c>
      <c r="AO231" s="6">
        <f>_xll.SNL.Clients.Office.Excel.Functions.SPG($D231, AO$1, $F231, "Options: Curr=USD, Mag=Actuals")</f>
        <v>619288000000</v>
      </c>
      <c r="AP231" s="6">
        <f>_xll.SNL.Clients.Office.Excel.Functions.SPG($D231, AP$1, $F231, "Options: Curr=USD, Mag=Actuals")</f>
        <v>907887000000</v>
      </c>
      <c r="AQ231" s="6">
        <f>_xll.SNL.Clients.Office.Excel.Functions.SPG($D231, AQ$1, $F231, "Options: Curr=USD, Mag=Actuals")</f>
        <v>221857000000</v>
      </c>
      <c r="AR231" s="6">
        <f>_xll.SNL.Clients.Office.Excel.Functions.SPG($D231, AR$1, $F231, "Options: Curr=USD, Mag=Actuals")</f>
        <v>223092000000</v>
      </c>
      <c r="AS231" s="6">
        <f>_xll.SNL.Clients.Office.Excel.Functions.SPG($D231, AS$1, $F231, "Options: Curr=USD, Mag=Actuals")</f>
        <v>198108000000</v>
      </c>
      <c r="AT231" s="6">
        <f>_xll.SNL.Clients.Office.Excel.Functions.SPG($D231, AT$1, $F231, "Options: Curr=USD, Mag=Actuals")</f>
        <v>35.771974514934598</v>
      </c>
      <c r="AU231" s="6">
        <f>_xll.SNL.Clients.Office.Excel.Functions.SPG($D231, AU$1, $F231, "Options: Curr=USD, Mag=Actuals")</f>
        <v>68.212013169039807</v>
      </c>
      <c r="AV231" s="6">
        <f>_xll.SNL.Clients.Office.Excel.Functions.SPG($D231, AV$1, $F231, "Options: Curr=USD, Mag=Actuals")</f>
        <v>12.8864782435406</v>
      </c>
      <c r="AW231" s="6">
        <f>_xll.SNL.Clients.Office.Excel.Functions.SPG($D231, AW$1, $F231, "Options: Curr=USD, Mag=Actuals")</f>
        <v>11.6108885927187</v>
      </c>
      <c r="AX231" s="6">
        <f>_xll.SNL.Clients.Office.Excel.Functions.SPG($D231, AX$1, $F231, "Options: Curr=USD, Mag=Actuals")</f>
        <v>17332000000</v>
      </c>
      <c r="AY231" s="6">
        <f>_xll.SNL.Clients.Office.Excel.Functions.SPG($D231, AY$1, $F231, "Options: Curr=USD, Mag=Actuals")</f>
        <v>17242000000</v>
      </c>
      <c r="AZ231" s="6">
        <f>_xll.SNL.Clients.Office.Excel.Functions.SPG($D231, AZ$1, $F231, "Options: Curr=USD, Mag=Actuals")</f>
        <v>0.95030422126538705</v>
      </c>
      <c r="BA231" s="6">
        <f>_xll.SNL.Clients.Office.Excel.Functions.SPG($D231, BA$1, $F231, "Options: Curr=USD, Mag=Actuals")</f>
        <v>7.9072950408321603</v>
      </c>
      <c r="BB231" s="6">
        <f>_xll.SNL.Clients.Office.Excel.Functions.SPG($D231, BB$1, $F231, "Options: Curr=USD, Mag=Actuals")</f>
        <v>7.9578623621368498</v>
      </c>
      <c r="BC231" s="6">
        <f>_xll.SNL.Clients.Office.Excel.Functions.SPG($D231, BC$1, $F231, "Options: Curr=USD, Mag=Actuals")</f>
        <v>9.2514149033213595</v>
      </c>
      <c r="BD231" s="6">
        <f>_xll.SNL.Clients.Office.Excel.Functions.SPG($D231, BD$1, $F231, "Options: Curr=USD, Mag=Actuals")</f>
        <v>1.3930657561089901</v>
      </c>
      <c r="BE231" s="6">
        <f>_xll.SNL.Clients.Office.Excel.Functions.SPG($D231, BE$1, $F231, "Options: Curr=USD, Mag=Actuals")</f>
        <v>2.6702495891902598</v>
      </c>
      <c r="BF231" s="6">
        <f>_xll.SNL.Clients.Office.Excel.Functions.SPG($D231, BF$1, $F231, "Options: Curr=USD, Mag=Actuals")</f>
        <v>0</v>
      </c>
      <c r="BG231" s="6">
        <f>_xll.SNL.Clients.Office.Excel.Functions.SPG($D231, BG$1, $F231, "Options: Curr=USD, Mag=Actuals")</f>
        <v>2.5474315961349601</v>
      </c>
      <c r="BH231" s="6">
        <f>_xll.SNL.Clients.Office.Excel.Functions.SPG($D231, BH$1, $F231, "Options: Curr=USD, Mag=Actuals")</f>
        <v>1.57804672237705</v>
      </c>
      <c r="BI231" s="6">
        <f>_xll.SNL.Clients.Office.Excel.Functions.SPG($D231, BI$1, $F231, "Options: Curr=USD, Mag=Actuals")</f>
        <v>3.8749765271042298</v>
      </c>
      <c r="BJ231" s="6">
        <f>_xll.SNL.Clients.Office.Excel.Functions.SPG($D231, BJ$1, $F231, "Options: Curr=USD, Mag=Actuals")</f>
        <v>0</v>
      </c>
      <c r="BK231" s="6">
        <f>_xll.SNL.Clients.Office.Excel.Functions.SPG($D231, BK$1, $F231, "Options: Curr=USD, Mag=Actuals")</f>
        <v>3.73431964542926</v>
      </c>
      <c r="BL231" s="6">
        <f>_xll.SNL.Clients.Office.Excel.Functions.SPG($D231, BL$1, $F231, "Options: Curr=USD, Mag=Actuals")</f>
        <v>2.3099074985469801</v>
      </c>
      <c r="BM231" s="6">
        <f>_xll.SNL.Clients.Office.Excel.Functions.SPG($D231, BM$1, $F231, "Options: Curr=USD, Mag=Actuals")</f>
        <v>1.99539871112173</v>
      </c>
      <c r="BN231" s="6">
        <f>_xll.SNL.Clients.Office.Excel.Functions.SPG($D231, BN$1, $F231, "Options: Curr=USD, Mag=Actuals")</f>
        <v>3.0327958690058399</v>
      </c>
      <c r="BO231" s="6">
        <f>_xll.SNL.Clients.Office.Excel.Functions.SPG($D231, BO$1, $F231, "Options: Curr=USD, Mag=Actuals")</f>
        <v>64.494595462328803</v>
      </c>
      <c r="BP231" s="6">
        <f>_xll.SNL.Clients.Office.Excel.Functions.SPG($D231, BP$1, $F231, "Options: Curr=USD, Mag=Actuals")</f>
        <v>0</v>
      </c>
      <c r="BQ231" s="6">
        <f>_xll.SNL.Clients.Office.Excel.Functions.SPG($D231, BQ$1, $F231, "Options: Curr=USD, Mag=Actuals")</f>
        <v>61.808724341151297</v>
      </c>
      <c r="BR231" s="6">
        <f>_xll.SNL.Clients.Office.Excel.Functions.SPG($D231, BR$1, $F231, "Options: Curr=USD, Mag=Actuals")</f>
        <v>14.6</v>
      </c>
      <c r="BS231" s="6">
        <f>_xll.SNL.Clients.Office.Excel.Functions.SPG($D231, BS$1, $F231, "Options: Curr=USD, Mag=Actuals")</f>
        <v>14.81</v>
      </c>
      <c r="BT231" s="6">
        <f>_xll.SNL.Clients.Office.Excel.Functions.SPG($D231, BT$1, $F231, "Options: Curr=USD, Mag=Actuals")</f>
        <v>16.690000000000001</v>
      </c>
      <c r="BU231" s="6">
        <f>_xll.SNL.Clients.Office.Excel.Functions.SPG($D231, BU$1, $F231, "Options: Curr=USD, Mag=Actuals")</f>
        <v>0</v>
      </c>
      <c r="BV231" s="6">
        <f>_xll.SNL.Clients.Office.Excel.Functions.SPG($D231, BV$1, $F231, "Options: Curr=USD, Mag=Actuals")</f>
        <v>0</v>
      </c>
      <c r="BW231" s="6">
        <f>_xll.SNL.Clients.Office.Excel.Functions.SPG($D231, BW$1, $F231, "Options: Curr=USD, Mag=Actuals")</f>
        <v>0</v>
      </c>
      <c r="BX231" s="6">
        <f>_xll.SNL.Clients.Office.Excel.Functions.SPG($D231, BX$1, $F231, "Options: Curr=USD, Mag=Actuals")</f>
        <v>368850000000</v>
      </c>
      <c r="BY231" s="6">
        <f>_xll.SNL.Clients.Office.Excel.Functions.SPG($D231, BY$1, $F231, "Options: Curr=USD, Mag=Actuals")</f>
        <v>68.787332905886601</v>
      </c>
      <c r="BZ231" s="6">
        <f>_xll.SNL.Clients.Office.Excel.Functions.SPG($D231, BZ$1, $F231, "Options: Curr=USD, Mag=Actuals")</f>
        <v>13816000000</v>
      </c>
      <c r="CA231" s="6" t="str">
        <f>_xll.SNL.Clients.Office.Excel.Functions.SPG($D231, CA$1, $F231, "Options: Curr=USD, Mag=Actuals")</f>
        <v>Nonperforming Loans</v>
      </c>
      <c r="CB231" s="6">
        <f>_xll.SNL.Clients.Office.Excel.Functions.SPG($D231, CB$1, $F231, "Options: Curr=USD, Mag=Actuals")</f>
        <v>2.18637346221163</v>
      </c>
      <c r="CC231" s="6">
        <f>_xll.SNL.Clients.Office.Excel.Functions.SPG($D231, CC$1, $F231, "Options: Curr=USD, Mag=Actuals")</f>
        <v>6.5561323754116598</v>
      </c>
      <c r="CD231" s="6">
        <f>_xll.SNL.Clients.Office.Excel.Functions.SPG($D231, CD$1, $F231, "Options: Curr=USD, Mag=Actuals")</f>
        <v>1.1050696508314899</v>
      </c>
      <c r="CE231" s="6">
        <f>_xll.SNL.Clients.Office.Excel.Functions.SPG($D231, CE$1, $F231, "Options: Curr=USD, Mag=Actuals")</f>
        <v>24.732941299279702</v>
      </c>
      <c r="CF231" s="6">
        <f>_xll.SNL.Clients.Office.Excel.Functions.SPG($D231, CF$1, $F231, "Options: Curr=USD, Mag=Actuals")</f>
        <v>1.9980566975886001</v>
      </c>
      <c r="CG231" s="6">
        <f>_xll.SNL.Clients.Office.Excel.Functions.SPG($D231, CG$1, $F231, "Options: Curr=USD, Mag=Actuals")</f>
        <v>1.16017659963669</v>
      </c>
    </row>
    <row r="232" spans="1:85" x14ac:dyDescent="0.3">
      <c r="A232" s="10" t="s">
        <v>86</v>
      </c>
      <c r="B232" s="10" t="s">
        <v>85</v>
      </c>
      <c r="C232" s="10" t="s">
        <v>3</v>
      </c>
      <c r="D232">
        <v>4041896</v>
      </c>
      <c r="E232" s="10" t="s">
        <v>29</v>
      </c>
      <c r="F232" s="10" t="s">
        <v>73</v>
      </c>
      <c r="G232">
        <v>-749.8</v>
      </c>
      <c r="H232">
        <v>1457.39</v>
      </c>
      <c r="I232">
        <v>2207.1999999999998</v>
      </c>
      <c r="J232">
        <v>18804.91</v>
      </c>
      <c r="K232">
        <v>57950.5</v>
      </c>
      <c r="L232">
        <v>1.82</v>
      </c>
      <c r="M232">
        <v>19141.669999999998</v>
      </c>
      <c r="N232">
        <v>324.5</v>
      </c>
      <c r="O232">
        <v>1.27</v>
      </c>
      <c r="P232">
        <v>-2.65</v>
      </c>
      <c r="Q232">
        <v>1</v>
      </c>
      <c r="R232">
        <v>1</v>
      </c>
      <c r="S232" t="str">
        <f>_xll.SNL.Clients.Office.Excel.Functions.SPG(D232, S$1, F232, "Options: Curr=USD, Mag=Actuals")</f>
        <v>Citigroup Inc. (NYSE:C)</v>
      </c>
      <c r="T232" t="str">
        <f>_xll.SNL.Clients.Office.Excel.Functions.SPG($D232, T$1, $F232, "Options: Curr=USD, Mag=Actuals")</f>
        <v>Citigroup Inc.</v>
      </c>
      <c r="U232" s="6">
        <f>_xll.SNL.Clients.Office.Excel.Functions.SPG($D232, U$1, $F232, "Options: Curr=USD, Mag=Actuals")</f>
        <v>1792077000000</v>
      </c>
      <c r="V232" t="str">
        <f>_xll.SNL.Clients.Office.Excel.Functions.SPG($D232, V$1, $F232, "Options: Curr=USD, Mag=Actuals")</f>
        <v>NYSE:C</v>
      </c>
      <c r="W232" t="str">
        <f>_xll.SNL.Clients.Office.Excel.Functions.SPG($D232, W$1, $F232, "Options: Curr=USD, Mag=Actuals")</f>
        <v>Bank</v>
      </c>
      <c r="X232" s="6">
        <f>_xll.SNL.Clients.Office.Excel.Functions.SPG($D232, X$1, $F232, "Options: Curr=USD, Mag=Actuals")</f>
        <v>71538000000</v>
      </c>
      <c r="Y232" s="6">
        <f>_xll.SNL.Clients.Office.Excel.Functions.SPG($D232, Y$1, $F232, "Options: Curr=USD, Mag=Actuals")</f>
        <v>0</v>
      </c>
      <c r="Z232" s="6">
        <f>_xll.SNL.Clients.Office.Excel.Functions.SPG($D232, Z$1, $F232, "Options: Curr=USD, Mag=Actuals")</f>
        <v>32844000000</v>
      </c>
      <c r="AA232" s="6">
        <f>_xll.SNL.Clients.Office.Excel.Functions.SPG($D232, AA$1, $F232, "Options: Curr=USD, Mag=Actuals")</f>
        <v>14975000000</v>
      </c>
      <c r="AB232" s="6">
        <f>_xll.SNL.Clients.Office.Excel.Functions.SPG($D232, AB$1, $F232, "Options: Curr=USD, Mag=Actuals")</f>
        <v>4.72</v>
      </c>
      <c r="AC232" s="6">
        <f>_xll.SNL.Clients.Office.Excel.Functions.SPG($D232, AC$1, $F232, "Options: Curr=USD, Mag=Actuals")</f>
        <v>-12.592592592592601</v>
      </c>
      <c r="AD232" s="6">
        <f>_xll.SNL.Clients.Office.Excel.Functions.SPG($D232, AD$1, $F232, "Options: Curr=USD, Mag=Actuals")</f>
        <v>0.82793127755739504</v>
      </c>
      <c r="AE232" s="6">
        <f>_xll.SNL.Clients.Office.Excel.Functions.SPG($D232, AE$1, $F232, "Options: Curr=USD, Mag=Actuals")</f>
        <v>6.5260497243588302</v>
      </c>
      <c r="AF232" s="6">
        <f>_xll.SNL.Clients.Office.Excel.Functions.SPG($D232, AF$1, $F232, "Options: Curr=USD, Mag=Actuals")</f>
        <v>1792077000000</v>
      </c>
      <c r="AG232" s="6">
        <f>_xll.SNL.Clients.Office.Excel.Functions.SPG($D232, AG$1, $F232, "Options: Curr=USD, Mag=Actuals")</f>
        <v>378700000000</v>
      </c>
      <c r="AH232" s="6">
        <f>_xll.SNL.Clients.Office.Excel.Functions.SPG($D232, AH$1, $F232, "Options: Curr=USD, Mag=Actuals")</f>
        <v>226143000000</v>
      </c>
      <c r="AI232" s="6">
        <f>_xll.SNL.Clients.Office.Excel.Functions.SPG($D232, AI$1, $F232, "Options: Curr=USD, Mag=Actuals")</f>
        <v>42735</v>
      </c>
      <c r="AJ232" s="6" t="str">
        <f>_xll.SNL.Clients.Office.Excel.Functions.SPG($D232, AJ$1, $F232, "Options: Curr=USD, Mag=Actuals")</f>
        <v>#INVALID FUNCTION PARAMETER</v>
      </c>
      <c r="AK232" s="6" t="str">
        <f>_xll.SNL.Clients.Office.Excel.Functions.SPG($D232, AK$1, $F232, "Options: Curr=USD, Mag=Actuals")</f>
        <v>#INVALID FUNCTION PARAMETER</v>
      </c>
      <c r="AL232" s="6" t="str">
        <f>_xll.SNL.Clients.Office.Excel.Functions.SPG($D232, AL$1, $F232, "Options: Curr=USD, Mag=Actuals")</f>
        <v>#INVALID FUNCTION PARAMETER</v>
      </c>
      <c r="AM232" s="6" t="str">
        <f>_xll.SNL.Clients.Office.Excel.Functions.SPG($D232, AM$1, $F232, "Options: Curr=USD, Mag=Actuals")</f>
        <v>#INVALID FUNCTION PARAMETER</v>
      </c>
      <c r="AN232" s="6">
        <f>_xll.SNL.Clients.Office.Excel.Functions.SPG($D232, AN$1, $F232, "Options: Curr=USD, Mag=Actuals")</f>
        <v>1792077000000</v>
      </c>
      <c r="AO232" s="6">
        <f>_xll.SNL.Clients.Office.Excel.Functions.SPG($D232, AO$1, $F232, "Options: Curr=USD, Mag=Actuals")</f>
        <v>622470000000</v>
      </c>
      <c r="AP232" s="6">
        <f>_xll.SNL.Clients.Office.Excel.Functions.SPG($D232, AP$1, $F232, "Options: Curr=USD, Mag=Actuals")</f>
        <v>929406000000</v>
      </c>
      <c r="AQ232" s="6">
        <f>_xll.SNL.Clients.Office.Excel.Functions.SPG($D232, AQ$1, $F232, "Options: Curr=USD, Mag=Actuals")</f>
        <v>225120000000</v>
      </c>
      <c r="AR232" s="6">
        <f>_xll.SNL.Clients.Office.Excel.Functions.SPG($D232, AR$1, $F232, "Options: Curr=USD, Mag=Actuals")</f>
        <v>226143000000</v>
      </c>
      <c r="AS232" s="6">
        <f>_xll.SNL.Clients.Office.Excel.Functions.SPG($D232, AS$1, $F232, "Options: Curr=USD, Mag=Actuals")</f>
        <v>201036000000</v>
      </c>
      <c r="AT232" s="6">
        <f>_xll.SNL.Clients.Office.Excel.Functions.SPG($D232, AT$1, $F232, "Options: Curr=USD, Mag=Actuals")</f>
        <v>34.734556606663702</v>
      </c>
      <c r="AU232" s="6">
        <f>_xll.SNL.Clients.Office.Excel.Functions.SPG($D232, AU$1, $F232, "Options: Curr=USD, Mag=Actuals")</f>
        <v>66.975035667942706</v>
      </c>
      <c r="AV232" s="6">
        <f>_xll.SNL.Clients.Office.Excel.Functions.SPG($D232, AV$1, $F232, "Options: Curr=USD, Mag=Actuals")</f>
        <v>12.619044828988899</v>
      </c>
      <c r="AW232" s="6">
        <f>_xll.SNL.Clients.Office.Excel.Functions.SPG($D232, AW$1, $F232, "Options: Curr=USD, Mag=Actuals")</f>
        <v>11.3774427409633</v>
      </c>
      <c r="AX232" s="6">
        <f>_xll.SNL.Clients.Office.Excel.Functions.SPG($D232, AX$1, $F232, "Options: Curr=USD, Mag=Actuals")</f>
        <v>14975000000</v>
      </c>
      <c r="AY232" s="6">
        <f>_xll.SNL.Clients.Office.Excel.Functions.SPG($D232, AY$1, $F232, "Options: Curr=USD, Mag=Actuals")</f>
        <v>14912000000</v>
      </c>
      <c r="AZ232" s="6">
        <f>_xll.SNL.Clients.Office.Excel.Functions.SPG($D232, AZ$1, $F232, "Options: Curr=USD, Mag=Actuals")</f>
        <v>0.82793127755739504</v>
      </c>
      <c r="BA232" s="6">
        <f>_xll.SNL.Clients.Office.Excel.Functions.SPG($D232, BA$1, $F232, "Options: Curr=USD, Mag=Actuals")</f>
        <v>6.5260497243588302</v>
      </c>
      <c r="BB232" s="6">
        <f>_xll.SNL.Clients.Office.Excel.Functions.SPG($D232, BB$1, $F232, "Options: Curr=USD, Mag=Actuals")</f>
        <v>6.5067333241106899</v>
      </c>
      <c r="BC232" s="6">
        <f>_xll.SNL.Clients.Office.Excel.Functions.SPG($D232, BC$1, $F232, "Options: Curr=USD, Mag=Actuals")</f>
        <v>7.5496497132164899</v>
      </c>
      <c r="BD232" s="6">
        <f>_xll.SNL.Clients.Office.Excel.Functions.SPG($D232, BD$1, $F232, "Options: Curr=USD, Mag=Actuals")</f>
        <v>1.2485128703181601</v>
      </c>
      <c r="BE232" s="6">
        <f>_xll.SNL.Clients.Office.Excel.Functions.SPG($D232, BE$1, $F232, "Options: Curr=USD, Mag=Actuals")</f>
        <v>2.6031043967435599</v>
      </c>
      <c r="BF232" s="6">
        <f>_xll.SNL.Clients.Office.Excel.Functions.SPG($D232, BF$1, $F232, "Options: Curr=USD, Mag=Actuals")</f>
        <v>0</v>
      </c>
      <c r="BG232" s="6">
        <f>_xll.SNL.Clients.Office.Excel.Functions.SPG($D232, BG$1, $F232, "Options: Curr=USD, Mag=Actuals")</f>
        <v>2.4169511672586999</v>
      </c>
      <c r="BH232" s="6">
        <f>_xll.SNL.Clients.Office.Excel.Functions.SPG($D232, BH$1, $F232, "Options: Curr=USD, Mag=Actuals")</f>
        <v>1.5455638640478799</v>
      </c>
      <c r="BI232" s="6">
        <f>_xll.SNL.Clients.Office.Excel.Functions.SPG($D232, BI$1, $F232, "Options: Curr=USD, Mag=Actuals")</f>
        <v>3.8869394675861799</v>
      </c>
      <c r="BJ232" s="6">
        <f>_xll.SNL.Clients.Office.Excel.Functions.SPG($D232, BJ$1, $F232, "Options: Curr=USD, Mag=Actuals")</f>
        <v>0</v>
      </c>
      <c r="BK232" s="6">
        <f>_xll.SNL.Clients.Office.Excel.Functions.SPG($D232, BK$1, $F232, "Options: Curr=USD, Mag=Actuals")</f>
        <v>3.64474047671645</v>
      </c>
      <c r="BL232" s="6">
        <f>_xll.SNL.Clients.Office.Excel.Functions.SPG($D232, BL$1, $F232, "Options: Curr=USD, Mag=Actuals")</f>
        <v>2.3196076846739202</v>
      </c>
      <c r="BM232" s="6">
        <f>_xll.SNL.Clients.Office.Excel.Functions.SPG($D232, BM$1, $F232, "Options: Curr=USD, Mag=Actuals")</f>
        <v>1.7906050695040501</v>
      </c>
      <c r="BN232" s="6">
        <f>_xll.SNL.Clients.Office.Excel.Functions.SPG($D232, BN$1, $F232, "Options: Curr=USD, Mag=Actuals")</f>
        <v>2.9536084673078702</v>
      </c>
      <c r="BO232" s="6">
        <f>_xll.SNL.Clients.Office.Excel.Functions.SPG($D232, BO$1, $F232, "Options: Curr=USD, Mag=Actuals")</f>
        <v>65.470656799000096</v>
      </c>
      <c r="BP232" s="6">
        <f>_xll.SNL.Clients.Office.Excel.Functions.SPG($D232, BP$1, $F232, "Options: Curr=USD, Mag=Actuals")</f>
        <v>0</v>
      </c>
      <c r="BQ232" s="6">
        <f>_xll.SNL.Clients.Office.Excel.Functions.SPG($D232, BQ$1, $F232, "Options: Curr=USD, Mag=Actuals")</f>
        <v>61.1087813469764</v>
      </c>
      <c r="BR232" s="6">
        <f>_xll.SNL.Clients.Office.Excel.Functions.SPG($D232, BR$1, $F232, "Options: Curr=USD, Mag=Actuals")</f>
        <v>14.35</v>
      </c>
      <c r="BS232" s="6">
        <f>_xll.SNL.Clients.Office.Excel.Functions.SPG($D232, BS$1, $F232, "Options: Curr=USD, Mag=Actuals")</f>
        <v>15.29</v>
      </c>
      <c r="BT232" s="6">
        <f>_xll.SNL.Clients.Office.Excel.Functions.SPG($D232, BT$1, $F232, "Options: Curr=USD, Mag=Actuals")</f>
        <v>17.329999999999998</v>
      </c>
      <c r="BU232" s="6">
        <f>_xll.SNL.Clients.Office.Excel.Functions.SPG($D232, BU$1, $F232, "Options: Curr=USD, Mag=Actuals")</f>
        <v>0</v>
      </c>
      <c r="BV232" s="6">
        <f>_xll.SNL.Clients.Office.Excel.Functions.SPG($D232, BV$1, $F232, "Options: Curr=USD, Mag=Actuals")</f>
        <v>0</v>
      </c>
      <c r="BW232" s="6">
        <f>_xll.SNL.Clients.Office.Excel.Functions.SPG($D232, BW$1, $F232, "Options: Curr=USD, Mag=Actuals")</f>
        <v>0</v>
      </c>
      <c r="BX232" s="6">
        <f>_xll.SNL.Clients.Office.Excel.Functions.SPG($D232, BX$1, $F232, "Options: Curr=USD, Mag=Actuals")</f>
        <v>378700000000</v>
      </c>
      <c r="BY232" s="6">
        <f>_xll.SNL.Clients.Office.Excel.Functions.SPG($D232, BY$1, $F232, "Options: Curr=USD, Mag=Actuals")</f>
        <v>65.106796973567498</v>
      </c>
      <c r="BZ232" s="6">
        <f>_xll.SNL.Clients.Office.Excel.Functions.SPG($D232, BZ$1, $F232, "Options: Curr=USD, Mag=Actuals")</f>
        <v>11814000000</v>
      </c>
      <c r="CA232" s="6" t="str">
        <f>_xll.SNL.Clients.Office.Excel.Functions.SPG($D232, CA$1, $F232, "Options: Curr=USD, Mag=Actuals")</f>
        <v>Nonperforming Loans</v>
      </c>
      <c r="CB232" s="6">
        <f>_xll.SNL.Clients.Office.Excel.Functions.SPG($D232, CB$1, $F232, "Options: Curr=USD, Mag=Actuals")</f>
        <v>1.8618505035222901</v>
      </c>
      <c r="CC232" s="6">
        <f>_xll.SNL.Clients.Office.Excel.Functions.SPG($D232, CC$1, $F232, "Options: Curr=USD, Mag=Actuals")</f>
        <v>5.5439801779479696</v>
      </c>
      <c r="CD232" s="6">
        <f>_xll.SNL.Clients.Office.Excel.Functions.SPG($D232, CD$1, $F232, "Options: Curr=USD, Mag=Actuals")</f>
        <v>1.0556669166752</v>
      </c>
      <c r="CE232" s="6">
        <f>_xll.SNL.Clients.Office.Excel.Functions.SPG($D232, CE$1, $F232, "Options: Curr=USD, Mag=Actuals")</f>
        <v>24.257781611674201</v>
      </c>
      <c r="CF232" s="6">
        <f>_xll.SNL.Clients.Office.Excel.Functions.SPG($D232, CF$1, $F232, "Options: Curr=USD, Mag=Actuals")</f>
        <v>1.90061935605882</v>
      </c>
      <c r="CG232" s="6">
        <f>_xll.SNL.Clients.Office.Excel.Functions.SPG($D232, CG$1, $F232, "Options: Curr=USD, Mag=Actuals")</f>
        <v>1.0125441535974</v>
      </c>
    </row>
    <row r="233" spans="1:85" x14ac:dyDescent="0.3">
      <c r="A233" s="10" t="s">
        <v>86</v>
      </c>
      <c r="B233" s="10" t="s">
        <v>85</v>
      </c>
      <c r="C233" s="10" t="s">
        <v>3</v>
      </c>
      <c r="D233">
        <v>4041896</v>
      </c>
      <c r="E233" s="10" t="s">
        <v>29</v>
      </c>
      <c r="F233" s="10" t="s">
        <v>74</v>
      </c>
      <c r="G233">
        <v>-799.34</v>
      </c>
      <c r="H233">
        <v>1557</v>
      </c>
      <c r="I233">
        <v>2356.35</v>
      </c>
      <c r="J233">
        <v>19612.099999999999</v>
      </c>
      <c r="K233">
        <v>60022.33</v>
      </c>
      <c r="L233">
        <v>2.46</v>
      </c>
      <c r="M233">
        <v>19612.099999999999</v>
      </c>
      <c r="N233">
        <v>326.75</v>
      </c>
      <c r="O233">
        <v>2.13</v>
      </c>
      <c r="P233">
        <v>4.41</v>
      </c>
      <c r="Q233">
        <v>1</v>
      </c>
      <c r="R233">
        <v>1</v>
      </c>
      <c r="S233" t="str">
        <f>_xll.SNL.Clients.Office.Excel.Functions.SPG(D233, S$1, F233, "Options: Curr=USD, Mag=Actuals")</f>
        <v>Citigroup Inc. (NYSE:C)</v>
      </c>
      <c r="T233" t="str">
        <f>_xll.SNL.Clients.Office.Excel.Functions.SPG($D233, T$1, $F233, "Options: Curr=USD, Mag=Actuals")</f>
        <v>Citigroup Inc.</v>
      </c>
      <c r="U233" s="6">
        <f>_xll.SNL.Clients.Office.Excel.Functions.SPG($D233, U$1, $F233, "Options: Curr=USD, Mag=Actuals")</f>
        <v>1842465000000</v>
      </c>
      <c r="V233" t="str">
        <f>_xll.SNL.Clients.Office.Excel.Functions.SPG($D233, V$1, $F233, "Options: Curr=USD, Mag=Actuals")</f>
        <v>NYSE:C</v>
      </c>
      <c r="W233" t="str">
        <f>_xll.SNL.Clients.Office.Excel.Functions.SPG($D233, W$1, $F233, "Options: Curr=USD, Mag=Actuals")</f>
        <v>Bank</v>
      </c>
      <c r="X233" s="6">
        <f>_xll.SNL.Clients.Office.Excel.Functions.SPG($D233, X$1, $F233, "Options: Curr=USD, Mag=Actuals")</f>
        <v>73094000000</v>
      </c>
      <c r="Y233" s="6">
        <f>_xll.SNL.Clients.Office.Excel.Functions.SPG($D233, Y$1, $F233, "Options: Curr=USD, Mag=Actuals")</f>
        <v>0</v>
      </c>
      <c r="Z233" s="6">
        <f>_xll.SNL.Clients.Office.Excel.Functions.SPG($D233, Z$1, $F233, "Options: Curr=USD, Mag=Actuals")</f>
        <v>38030000000</v>
      </c>
      <c r="AA233" s="6">
        <f>_xll.SNL.Clients.Office.Excel.Functions.SPG($D233, AA$1, $F233, "Options: Curr=USD, Mag=Actuals")</f>
        <v>-6738000000</v>
      </c>
      <c r="AB233" s="6">
        <f>_xll.SNL.Clients.Office.Excel.Functions.SPG($D233, AB$1, $F233, "Options: Curr=USD, Mag=Actuals")</f>
        <v>-2.98</v>
      </c>
      <c r="AC233" s="6" t="str">
        <f>_xll.SNL.Clients.Office.Excel.Functions.SPG($D233, AC$1, $F233, "Options: Curr=USD, Mag=Actuals")</f>
        <v>NM</v>
      </c>
      <c r="AD233" s="6">
        <f>_xll.SNL.Clients.Office.Excel.Functions.SPG($D233, AD$1, $F233, "Options: Curr=USD, Mag=Actuals")</f>
        <v>-0.35927607310932203</v>
      </c>
      <c r="AE233" s="6">
        <f>_xll.SNL.Clients.Office.Excel.Functions.SPG($D233, AE$1, $F233, "Options: Curr=USD, Mag=Actuals")</f>
        <v>-2.9443381138407498</v>
      </c>
      <c r="AF233" s="6">
        <f>_xll.SNL.Clients.Office.Excel.Functions.SPG($D233, AF$1, $F233, "Options: Curr=USD, Mag=Actuals")</f>
        <v>1842465000000</v>
      </c>
      <c r="AG233" s="6">
        <f>_xll.SNL.Clients.Office.Excel.Functions.SPG($D233, AG$1, $F233, "Options: Curr=USD, Mag=Actuals")</f>
        <v>437438000000</v>
      </c>
      <c r="AH233" s="6">
        <f>_xll.SNL.Clients.Office.Excel.Functions.SPG($D233, AH$1, $F233, "Options: Curr=USD, Mag=Actuals")</f>
        <v>201672000000</v>
      </c>
      <c r="AI233" s="6">
        <f>_xll.SNL.Clients.Office.Excel.Functions.SPG($D233, AI$1, $F233, "Options: Curr=USD, Mag=Actuals")</f>
        <v>43100</v>
      </c>
      <c r="AJ233" s="6" t="str">
        <f>_xll.SNL.Clients.Office.Excel.Functions.SPG($D233, AJ$1, $F233, "Options: Curr=USD, Mag=Actuals")</f>
        <v>#INVALID FUNCTION PARAMETER</v>
      </c>
      <c r="AK233" s="6" t="str">
        <f>_xll.SNL.Clients.Office.Excel.Functions.SPG($D233, AK$1, $F233, "Options: Curr=USD, Mag=Actuals")</f>
        <v>#INVALID FUNCTION PARAMETER</v>
      </c>
      <c r="AL233" s="6" t="str">
        <f>_xll.SNL.Clients.Office.Excel.Functions.SPG($D233, AL$1, $F233, "Options: Curr=USD, Mag=Actuals")</f>
        <v>#INVALID FUNCTION PARAMETER</v>
      </c>
      <c r="AM233" s="6" t="str">
        <f>_xll.SNL.Clients.Office.Excel.Functions.SPG($D233, AM$1, $F233, "Options: Curr=USD, Mag=Actuals")</f>
        <v>#INVALID FUNCTION PARAMETER</v>
      </c>
      <c r="AN233" s="6">
        <f>_xll.SNL.Clients.Office.Excel.Functions.SPG($D233, AN$1, $F233, "Options: Curr=USD, Mag=Actuals")</f>
        <v>1842465000000</v>
      </c>
      <c r="AO233" s="6">
        <f>_xll.SNL.Clients.Office.Excel.Functions.SPG($D233, AO$1, $F233, "Options: Curr=USD, Mag=Actuals")</f>
        <v>662125000000</v>
      </c>
      <c r="AP233" s="6">
        <f>_xll.SNL.Clients.Office.Excel.Functions.SPG($D233, AP$1, $F233, "Options: Curr=USD, Mag=Actuals")</f>
        <v>959822000000</v>
      </c>
      <c r="AQ233" s="6">
        <f>_xll.SNL.Clients.Office.Excel.Functions.SPG($D233, AQ$1, $F233, "Options: Curr=USD, Mag=Actuals")</f>
        <v>200740000000</v>
      </c>
      <c r="AR233" s="6">
        <f>_xll.SNL.Clients.Office.Excel.Functions.SPG($D233, AR$1, $F233, "Options: Curr=USD, Mag=Actuals")</f>
        <v>201672000000</v>
      </c>
      <c r="AS233" s="6">
        <f>_xll.SNL.Clients.Office.Excel.Functions.SPG($D233, AS$1, $F233, "Options: Curr=USD, Mag=Actuals")</f>
        <v>176367000000</v>
      </c>
      <c r="AT233" s="6">
        <f>_xll.SNL.Clients.Office.Excel.Functions.SPG($D233, AT$1, $F233, "Options: Curr=USD, Mag=Actuals")</f>
        <v>35.936910606171601</v>
      </c>
      <c r="AU233" s="6">
        <f>_xll.SNL.Clients.Office.Excel.Functions.SPG($D233, AU$1, $F233, "Options: Curr=USD, Mag=Actuals")</f>
        <v>68.984144976881097</v>
      </c>
      <c r="AV233" s="6">
        <f>_xll.SNL.Clients.Office.Excel.Functions.SPG($D233, AV$1, $F233, "Options: Curr=USD, Mag=Actuals")</f>
        <v>10.945771018716799</v>
      </c>
      <c r="AW233" s="6">
        <f>_xll.SNL.Clients.Office.Excel.Functions.SPG($D233, AW$1, $F233, "Options: Curr=USD, Mag=Actuals")</f>
        <v>9.70563956943802</v>
      </c>
      <c r="AX233" s="6">
        <f>_xll.SNL.Clients.Office.Excel.Functions.SPG($D233, AX$1, $F233, "Options: Curr=USD, Mag=Actuals")</f>
        <v>-6738000000</v>
      </c>
      <c r="AY233" s="6">
        <f>_xll.SNL.Clients.Office.Excel.Functions.SPG($D233, AY$1, $F233, "Options: Curr=USD, Mag=Actuals")</f>
        <v>-6798000000</v>
      </c>
      <c r="AZ233" s="6">
        <f>_xll.SNL.Clients.Office.Excel.Functions.SPG($D233, AZ$1, $F233, "Options: Curr=USD, Mag=Actuals")</f>
        <v>-0.35927607310932203</v>
      </c>
      <c r="BA233" s="6">
        <f>_xll.SNL.Clients.Office.Excel.Functions.SPG($D233, BA$1, $F233, "Options: Curr=USD, Mag=Actuals")</f>
        <v>-2.9443381138407498</v>
      </c>
      <c r="BB233" s="6">
        <f>_xll.SNL.Clients.Office.Excel.Functions.SPG($D233, BB$1, $F233, "Options: Curr=USD, Mag=Actuals")</f>
        <v>-3.9370002936263799</v>
      </c>
      <c r="BC233" s="6">
        <f>_xll.SNL.Clients.Office.Excel.Functions.SPG($D233, BC$1, $F233, "Options: Curr=USD, Mag=Actuals")</f>
        <v>-4.3156302165990201</v>
      </c>
      <c r="BD233" s="6">
        <f>_xll.SNL.Clients.Office.Excel.Functions.SPG($D233, BD$1, $F233, "Options: Curr=USD, Mag=Actuals")</f>
        <v>-0.58070944913581701</v>
      </c>
      <c r="BE233" s="6">
        <f>_xll.SNL.Clients.Office.Excel.Functions.SPG($D233, BE$1, $F233, "Options: Curr=USD, Mag=Actuals")</f>
        <v>2.49573699583777</v>
      </c>
      <c r="BF233" s="6">
        <f>_xll.SNL.Clients.Office.Excel.Functions.SPG($D233, BF$1, $F233, "Options: Curr=USD, Mag=Actuals")</f>
        <v>0</v>
      </c>
      <c r="BG233" s="6">
        <f>_xll.SNL.Clients.Office.Excel.Functions.SPG($D233, BG$1, $F233, "Options: Curr=USD, Mag=Actuals")</f>
        <v>2.3156723922625</v>
      </c>
      <c r="BH233" s="6">
        <f>_xll.SNL.Clients.Office.Excel.Functions.SPG($D233, BH$1, $F233, "Options: Curr=USD, Mag=Actuals")</f>
        <v>1.57008656111266</v>
      </c>
      <c r="BI233" s="6">
        <f>_xll.SNL.Clients.Office.Excel.Functions.SPG($D233, BI$1, $F233, "Options: Curr=USD, Mag=Actuals")</f>
        <v>3.99119242942708</v>
      </c>
      <c r="BJ233" s="6">
        <f>_xll.SNL.Clients.Office.Excel.Functions.SPG($D233, BJ$1, $F233, "Options: Curr=USD, Mag=Actuals")</f>
        <v>0</v>
      </c>
      <c r="BK233" s="6">
        <f>_xll.SNL.Clients.Office.Excel.Functions.SPG($D233, BK$1, $F233, "Options: Curr=USD, Mag=Actuals")</f>
        <v>3.7428956168773202</v>
      </c>
      <c r="BL233" s="6">
        <f>_xll.SNL.Clients.Office.Excel.Functions.SPG($D233, BL$1, $F233, "Options: Curr=USD, Mag=Actuals")</f>
        <v>2.5590688146615901</v>
      </c>
      <c r="BM233" s="6">
        <f>_xll.SNL.Clients.Office.Excel.Functions.SPG($D233, BM$1, $F233, "Options: Curr=USD, Mag=Actuals")</f>
        <v>1.96163962181364</v>
      </c>
      <c r="BN233" s="6">
        <f>_xll.SNL.Clients.Office.Excel.Functions.SPG($D233, BN$1, $F233, "Options: Curr=USD, Mag=Actuals")</f>
        <v>2.7997686299820401</v>
      </c>
      <c r="BO233" s="6">
        <f>_xll.SNL.Clients.Office.Excel.Functions.SPG($D233, BO$1, $F233, "Options: Curr=USD, Mag=Actuals")</f>
        <v>63.982646900344001</v>
      </c>
      <c r="BP233" s="6">
        <f>_xll.SNL.Clients.Office.Excel.Functions.SPG($D233, BP$1, $F233, "Options: Curr=USD, Mag=Actuals")</f>
        <v>0</v>
      </c>
      <c r="BQ233" s="6">
        <f>_xll.SNL.Clients.Office.Excel.Functions.SPG($D233, BQ$1, $F233, "Options: Curr=USD, Mag=Actuals")</f>
        <v>59.4152734834597</v>
      </c>
      <c r="BR233" s="6">
        <f>_xll.SNL.Clients.Office.Excel.Functions.SPG($D233, BR$1, $F233, "Options: Curr=USD, Mag=Actuals")</f>
        <v>12.99</v>
      </c>
      <c r="BS233" s="6">
        <f>_xll.SNL.Clients.Office.Excel.Functions.SPG($D233, BS$1, $F233, "Options: Curr=USD, Mag=Actuals")</f>
        <v>14.48</v>
      </c>
      <c r="BT233" s="6">
        <f>_xll.SNL.Clients.Office.Excel.Functions.SPG($D233, BT$1, $F233, "Options: Curr=USD, Mag=Actuals")</f>
        <v>16.77</v>
      </c>
      <c r="BU233" s="6">
        <f>_xll.SNL.Clients.Office.Excel.Functions.SPG($D233, BU$1, $F233, "Options: Curr=USD, Mag=Actuals")</f>
        <v>0</v>
      </c>
      <c r="BV233" s="6">
        <f>_xll.SNL.Clients.Office.Excel.Functions.SPG($D233, BV$1, $F233, "Options: Curr=USD, Mag=Actuals")</f>
        <v>0</v>
      </c>
      <c r="BW233" s="6">
        <f>_xll.SNL.Clients.Office.Excel.Functions.SPG($D233, BW$1, $F233, "Options: Curr=USD, Mag=Actuals")</f>
        <v>0</v>
      </c>
      <c r="BX233" s="6">
        <f>_xll.SNL.Clients.Office.Excel.Functions.SPG($D233, BX$1, $F233, "Options: Curr=USD, Mag=Actuals")</f>
        <v>437438000000</v>
      </c>
      <c r="BY233" s="6">
        <f>_xll.SNL.Clients.Office.Excel.Functions.SPG($D233, BY$1, $F233, "Options: Curr=USD, Mag=Actuals")</f>
        <v>61.774144963405</v>
      </c>
      <c r="BZ233" s="6">
        <f>_xll.SNL.Clients.Office.Excel.Functions.SPG($D233, BZ$1, $F233, "Options: Curr=USD, Mag=Actuals")</f>
        <v>9796000000</v>
      </c>
      <c r="CA233" s="6" t="str">
        <f>_xll.SNL.Clients.Office.Excel.Functions.SPG($D233, CA$1, $F233, "Options: Curr=USD, Mag=Actuals")</f>
        <v>Nonperforming Loans</v>
      </c>
      <c r="CB233" s="6">
        <f>_xll.SNL.Clients.Office.Excel.Functions.SPG($D233, CB$1, $F233, "Options: Curr=USD, Mag=Actuals")</f>
        <v>1.4523781283359001</v>
      </c>
      <c r="CC233" s="6">
        <f>_xll.SNL.Clients.Office.Excel.Functions.SPG($D233, CC$1, $F233, "Options: Curr=USD, Mag=Actuals")</f>
        <v>5.1907037865219703</v>
      </c>
      <c r="CD233" s="6">
        <f>_xll.SNL.Clients.Office.Excel.Functions.SPG($D233, CD$1, $F233, "Options: Curr=USD, Mag=Actuals")</f>
        <v>1.15177997824774</v>
      </c>
      <c r="CE233" s="6">
        <f>_xll.SNL.Clients.Office.Excel.Functions.SPG($D233, CE$1, $F233, "Options: Curr=USD, Mag=Actuals")</f>
        <v>25.268581820631098</v>
      </c>
      <c r="CF233" s="6">
        <f>_xll.SNL.Clients.Office.Excel.Functions.SPG($D233, CF$1, $F233, "Options: Curr=USD, Mag=Actuals")</f>
        <v>1.8317815205788199</v>
      </c>
      <c r="CG233" s="6">
        <f>_xll.SNL.Clients.Office.Excel.Functions.SPG($D233, CG$1, $F233, "Options: Curr=USD, Mag=Actuals")</f>
        <v>0.86068213188398501</v>
      </c>
    </row>
    <row r="234" spans="1:85" x14ac:dyDescent="0.3">
      <c r="A234" s="10" t="s">
        <v>86</v>
      </c>
      <c r="B234" s="10" t="s">
        <v>85</v>
      </c>
      <c r="C234" s="10" t="s">
        <v>3</v>
      </c>
      <c r="D234">
        <v>4041896</v>
      </c>
      <c r="E234" s="10" t="s">
        <v>29</v>
      </c>
      <c r="F234" s="10" t="s">
        <v>75</v>
      </c>
      <c r="G234">
        <v>-878.75</v>
      </c>
      <c r="H234">
        <v>1676.91</v>
      </c>
      <c r="I234">
        <v>2555.66</v>
      </c>
      <c r="J234">
        <v>20656.52</v>
      </c>
      <c r="K234">
        <v>62836.17</v>
      </c>
      <c r="L234">
        <v>2.97</v>
      </c>
      <c r="M234">
        <v>20193.900000000001</v>
      </c>
      <c r="N234">
        <v>328.74</v>
      </c>
      <c r="O234">
        <v>2.44</v>
      </c>
      <c r="P234">
        <v>4.3499999999999996</v>
      </c>
      <c r="Q234">
        <v>1</v>
      </c>
      <c r="R234">
        <v>1</v>
      </c>
      <c r="S234" t="str">
        <f>_xll.SNL.Clients.Office.Excel.Functions.SPG(D234, S$1, F234, "Options: Curr=USD, Mag=Actuals")</f>
        <v>Citigroup Inc. (NYSE:C)</v>
      </c>
      <c r="T234" t="str">
        <f>_xll.SNL.Clients.Office.Excel.Functions.SPG($D234, T$1, $F234, "Options: Curr=USD, Mag=Actuals")</f>
        <v>Citigroup Inc.</v>
      </c>
      <c r="U234" s="6">
        <f>_xll.SNL.Clients.Office.Excel.Functions.SPG($D234, U$1, $F234, "Options: Curr=USD, Mag=Actuals")</f>
        <v>1917383000000</v>
      </c>
      <c r="V234" t="str">
        <f>_xll.SNL.Clients.Office.Excel.Functions.SPG($D234, V$1, $F234, "Options: Curr=USD, Mag=Actuals")</f>
        <v>NYSE:C</v>
      </c>
      <c r="W234" t="str">
        <f>_xll.SNL.Clients.Office.Excel.Functions.SPG($D234, W$1, $F234, "Options: Curr=USD, Mag=Actuals")</f>
        <v>Bank</v>
      </c>
      <c r="X234" s="6">
        <f>_xll.SNL.Clients.Office.Excel.Functions.SPG($D234, X$1, $F234, "Options: Curr=USD, Mag=Actuals")</f>
        <v>73636000000</v>
      </c>
      <c r="Y234" s="6">
        <f>_xll.SNL.Clients.Office.Excel.Functions.SPG($D234, Y$1, $F234, "Options: Curr=USD, Mag=Actuals")</f>
        <v>0</v>
      </c>
      <c r="Z234" s="6">
        <f>_xll.SNL.Clients.Office.Excel.Functions.SPG($D234, Z$1, $F234, "Options: Curr=USD, Mag=Actuals")</f>
        <v>46529000000</v>
      </c>
      <c r="AA234" s="6">
        <f>_xll.SNL.Clients.Office.Excel.Functions.SPG($D234, AA$1, $F234, "Options: Curr=USD, Mag=Actuals")</f>
        <v>18080000000</v>
      </c>
      <c r="AB234" s="6">
        <f>_xll.SNL.Clients.Office.Excel.Functions.SPG($D234, AB$1, $F234, "Options: Curr=USD, Mag=Actuals")</f>
        <v>6.68</v>
      </c>
      <c r="AC234" s="6" t="str">
        <f>_xll.SNL.Clients.Office.Excel.Functions.SPG($D234, AC$1, $F234, "Options: Curr=USD, Mag=Actuals")</f>
        <v>NM</v>
      </c>
      <c r="AD234" s="6">
        <f>_xll.SNL.Clients.Office.Excel.Functions.SPG($D234, AD$1, $F234, "Options: Curr=USD, Mag=Actuals")</f>
        <v>0.94154799238845899</v>
      </c>
      <c r="AE234" s="6">
        <f>_xll.SNL.Clients.Office.Excel.Functions.SPG($D234, AE$1, $F234, "Options: Curr=USD, Mag=Actuals")</f>
        <v>9.0605220825169006</v>
      </c>
      <c r="AF234" s="6">
        <f>_xll.SNL.Clients.Office.Excel.Functions.SPG($D234, AF$1, $F234, "Options: Curr=USD, Mag=Actuals")</f>
        <v>1917383000000</v>
      </c>
      <c r="AG234" s="6">
        <f>_xll.SNL.Clients.Office.Excel.Functions.SPG($D234, AG$1, $F234, "Options: Curr=USD, Mag=Actuals")</f>
        <v>442113000000</v>
      </c>
      <c r="AH234" s="6">
        <f>_xll.SNL.Clients.Office.Excel.Functions.SPG($D234, AH$1, $F234, "Options: Curr=USD, Mag=Actuals")</f>
        <v>197074000000</v>
      </c>
      <c r="AI234" s="6">
        <f>_xll.SNL.Clients.Office.Excel.Functions.SPG($D234, AI$1, $F234, "Options: Curr=USD, Mag=Actuals")</f>
        <v>43465</v>
      </c>
      <c r="AJ234" s="6" t="str">
        <f>_xll.SNL.Clients.Office.Excel.Functions.SPG($D234, AJ$1, $F234, "Options: Curr=USD, Mag=Actuals")</f>
        <v>#INVALID FUNCTION PARAMETER</v>
      </c>
      <c r="AK234" s="6" t="str">
        <f>_xll.SNL.Clients.Office.Excel.Functions.SPG($D234, AK$1, $F234, "Options: Curr=USD, Mag=Actuals")</f>
        <v>#INVALID FUNCTION PARAMETER</v>
      </c>
      <c r="AL234" s="6" t="str">
        <f>_xll.SNL.Clients.Office.Excel.Functions.SPG($D234, AL$1, $F234, "Options: Curr=USD, Mag=Actuals")</f>
        <v>#INVALID FUNCTION PARAMETER</v>
      </c>
      <c r="AM234" s="6" t="str">
        <f>_xll.SNL.Clients.Office.Excel.Functions.SPG($D234, AM$1, $F234, "Options: Curr=USD, Mag=Actuals")</f>
        <v>#INVALID FUNCTION PARAMETER</v>
      </c>
      <c r="AN234" s="6">
        <f>_xll.SNL.Clients.Office.Excel.Functions.SPG($D234, AN$1, $F234, "Options: Curr=USD, Mag=Actuals")</f>
        <v>1917383000000</v>
      </c>
      <c r="AO234" s="6">
        <f>_xll.SNL.Clients.Office.Excel.Functions.SPG($D234, AO$1, $F234, "Options: Curr=USD, Mag=Actuals")</f>
        <v>678557000000</v>
      </c>
      <c r="AP234" s="6">
        <f>_xll.SNL.Clients.Office.Excel.Functions.SPG($D234, AP$1, $F234, "Options: Curr=USD, Mag=Actuals")</f>
        <v>1013170000000</v>
      </c>
      <c r="AQ234" s="6">
        <f>_xll.SNL.Clients.Office.Excel.Functions.SPG($D234, AQ$1, $F234, "Options: Curr=USD, Mag=Actuals")</f>
        <v>196220000000</v>
      </c>
      <c r="AR234" s="6">
        <f>_xll.SNL.Clients.Office.Excel.Functions.SPG($D234, AR$1, $F234, "Options: Curr=USD, Mag=Actuals")</f>
        <v>197074000000</v>
      </c>
      <c r="AS234" s="6">
        <f>_xll.SNL.Clients.Office.Excel.Functions.SPG($D234, AS$1, $F234, "Options: Curr=USD, Mag=Actuals")</f>
        <v>170392000000</v>
      </c>
      <c r="AT234" s="6">
        <f>_xll.SNL.Clients.Office.Excel.Functions.SPG($D234, AT$1, $F234, "Options: Curr=USD, Mag=Actuals")</f>
        <v>35.389747379631501</v>
      </c>
      <c r="AU234" s="6">
        <f>_xll.SNL.Clients.Office.Excel.Functions.SPG($D234, AU$1, $F234, "Options: Curr=USD, Mag=Actuals")</f>
        <v>66.973656938124904</v>
      </c>
      <c r="AV234" s="6">
        <f>_xll.SNL.Clients.Office.Excel.Functions.SPG($D234, AV$1, $F234, "Options: Curr=USD, Mag=Actuals")</f>
        <v>10.278280343572501</v>
      </c>
      <c r="AW234" s="6">
        <f>_xll.SNL.Clients.Office.Excel.Functions.SPG($D234, AW$1, $F234, "Options: Curr=USD, Mag=Actuals")</f>
        <v>9.0121071496762308</v>
      </c>
      <c r="AX234" s="6">
        <f>_xll.SNL.Clients.Office.Excel.Functions.SPG($D234, AX$1, $F234, "Options: Curr=USD, Mag=Actuals")</f>
        <v>18080000000</v>
      </c>
      <c r="AY234" s="6">
        <f>_xll.SNL.Clients.Office.Excel.Functions.SPG($D234, AY$1, $F234, "Options: Curr=USD, Mag=Actuals")</f>
        <v>18045000000</v>
      </c>
      <c r="AZ234" s="6">
        <f>_xll.SNL.Clients.Office.Excel.Functions.SPG($D234, AZ$1, $F234, "Options: Curr=USD, Mag=Actuals")</f>
        <v>0.94154799238845899</v>
      </c>
      <c r="BA234" s="6">
        <f>_xll.SNL.Clients.Office.Excel.Functions.SPG($D234, BA$1, $F234, "Options: Curr=USD, Mag=Actuals")</f>
        <v>9.0605220825169006</v>
      </c>
      <c r="BB234" s="6">
        <f>_xll.SNL.Clients.Office.Excel.Functions.SPG($D234, BB$1, $F234, "Options: Curr=USD, Mag=Actuals")</f>
        <v>9.2876204059120795</v>
      </c>
      <c r="BC234" s="6">
        <f>_xll.SNL.Clients.Office.Excel.Functions.SPG($D234, BC$1, $F234, "Options: Curr=USD, Mag=Actuals")</f>
        <v>11.079571127735599</v>
      </c>
      <c r="BD234" s="6">
        <f>_xll.SNL.Clients.Office.Excel.Functions.SPG($D234, BD$1, $F234, "Options: Curr=USD, Mag=Actuals")</f>
        <v>1.53023402402988</v>
      </c>
      <c r="BE234" s="6">
        <f>_xll.SNL.Clients.Office.Excel.Functions.SPG($D234, BE$1, $F234, "Options: Curr=USD, Mag=Actuals")</f>
        <v>2.4995807820056002</v>
      </c>
      <c r="BF234" s="6">
        <f>_xll.SNL.Clients.Office.Excel.Functions.SPG($D234, BF$1, $F234, "Options: Curr=USD, Mag=Actuals")</f>
        <v>0</v>
      </c>
      <c r="BG234" s="6">
        <f>_xll.SNL.Clients.Office.Excel.Functions.SPG($D234, BG$1, $F234, "Options: Curr=USD, Mag=Actuals")</f>
        <v>2.25164328246127</v>
      </c>
      <c r="BH234" s="6">
        <f>_xll.SNL.Clients.Office.Excel.Functions.SPG($D234, BH$1, $F234, "Options: Curr=USD, Mag=Actuals")</f>
        <v>1.58125902880991</v>
      </c>
      <c r="BI234" s="6">
        <f>_xll.SNL.Clients.Office.Excel.Functions.SPG($D234, BI$1, $F234, "Options: Curr=USD, Mag=Actuals")</f>
        <v>4.0409011749603199</v>
      </c>
      <c r="BJ234" s="6">
        <f>_xll.SNL.Clients.Office.Excel.Functions.SPG($D234, BJ$1, $F234, "Options: Curr=USD, Mag=Actuals")</f>
        <v>0</v>
      </c>
      <c r="BK234" s="6">
        <f>_xll.SNL.Clients.Office.Excel.Functions.SPG($D234, BK$1, $F234, "Options: Curr=USD, Mag=Actuals")</f>
        <v>3.6594429478418098</v>
      </c>
      <c r="BL234" s="6">
        <f>_xll.SNL.Clients.Office.Excel.Functions.SPG($D234, BL$1, $F234, "Options: Curr=USD, Mag=Actuals")</f>
        <v>2.57287522657546</v>
      </c>
      <c r="BM234" s="6">
        <f>_xll.SNL.Clients.Office.Excel.Functions.SPG($D234, BM$1, $F234, "Options: Curr=USD, Mag=Actuals")</f>
        <v>1.98431065781972</v>
      </c>
      <c r="BN234" s="6">
        <f>_xll.SNL.Clients.Office.Excel.Functions.SPG($D234, BN$1, $F234, "Options: Curr=USD, Mag=Actuals")</f>
        <v>2.7544279273902501</v>
      </c>
      <c r="BO234" s="6">
        <f>_xll.SNL.Clients.Office.Excel.Functions.SPG($D234, BO$1, $F234, "Options: Curr=USD, Mag=Actuals")</f>
        <v>65.093323516980902</v>
      </c>
      <c r="BP234" s="6">
        <f>_xll.SNL.Clients.Office.Excel.Functions.SPG($D234, BP$1, $F234, "Options: Curr=USD, Mag=Actuals")</f>
        <v>0</v>
      </c>
      <c r="BQ234" s="6">
        <f>_xll.SNL.Clients.Office.Excel.Functions.SPG($D234, BQ$1, $F234, "Options: Curr=USD, Mag=Actuals")</f>
        <v>58.717203541745903</v>
      </c>
      <c r="BR234" s="6">
        <f>_xll.SNL.Clients.Office.Excel.Functions.SPG($D234, BR$1, $F234, "Options: Curr=USD, Mag=Actuals")</f>
        <v>11.86</v>
      </c>
      <c r="BS234" s="6">
        <f>_xll.SNL.Clients.Office.Excel.Functions.SPG($D234, BS$1, $F234, "Options: Curr=USD, Mag=Actuals")</f>
        <v>13.43</v>
      </c>
      <c r="BT234" s="6">
        <f>_xll.SNL.Clients.Office.Excel.Functions.SPG($D234, BT$1, $F234, "Options: Curr=USD, Mag=Actuals")</f>
        <v>16.14</v>
      </c>
      <c r="BU234" s="6">
        <f>_xll.SNL.Clients.Office.Excel.Functions.SPG($D234, BU$1, $F234, "Options: Curr=USD, Mag=Actuals")</f>
        <v>0</v>
      </c>
      <c r="BV234" s="6">
        <f>_xll.SNL.Clients.Office.Excel.Functions.SPG($D234, BV$1, $F234, "Options: Curr=USD, Mag=Actuals")</f>
        <v>0</v>
      </c>
      <c r="BW234" s="6">
        <f>_xll.SNL.Clients.Office.Excel.Functions.SPG($D234, BW$1, $F234, "Options: Curr=USD, Mag=Actuals")</f>
        <v>0</v>
      </c>
      <c r="BX234" s="6">
        <f>_xll.SNL.Clients.Office.Excel.Functions.SPG($D234, BX$1, $F234, "Options: Curr=USD, Mag=Actuals")</f>
        <v>442113000000</v>
      </c>
      <c r="BY234" s="6">
        <f>_xll.SNL.Clients.Office.Excel.Functions.SPG($D234, BY$1, $F234, "Options: Curr=USD, Mag=Actuals")</f>
        <v>61.252655311953802</v>
      </c>
      <c r="BZ234" s="6">
        <f>_xll.SNL.Clients.Office.Excel.Functions.SPG($D234, BZ$1, $F234, "Options: Curr=USD, Mag=Actuals")</f>
        <v>7770000000</v>
      </c>
      <c r="CA234" s="6" t="str">
        <f>_xll.SNL.Clients.Office.Excel.Functions.SPG($D234, CA$1, $F234, "Options: Curr=USD, Mag=Actuals")</f>
        <v>Nonperforming Loans</v>
      </c>
      <c r="CB234" s="6">
        <f>_xll.SNL.Clients.Office.Excel.Functions.SPG($D234, CB$1, $F234, "Options: Curr=USD, Mag=Actuals")</f>
        <v>1.12466563994488</v>
      </c>
      <c r="CC234" s="6">
        <f>_xll.SNL.Clients.Office.Excel.Functions.SPG($D234, CC$1, $F234, "Options: Curr=USD, Mag=Actuals")</f>
        <v>4.2527106241140196</v>
      </c>
      <c r="CD234" s="6">
        <f>_xll.SNL.Clients.Office.Excel.Functions.SPG($D234, CD$1, $F234, "Options: Curr=USD, Mag=Actuals")</f>
        <v>1.0810012270407601</v>
      </c>
      <c r="CE234" s="6">
        <f>_xll.SNL.Clients.Office.Excel.Functions.SPG($D234, CE$1, $F234, "Options: Curr=USD, Mag=Actuals")</f>
        <v>24.191585249514802</v>
      </c>
      <c r="CF234" s="6">
        <f>_xll.SNL.Clients.Office.Excel.Functions.SPG($D234, CF$1, $F234, "Options: Curr=USD, Mag=Actuals")</f>
        <v>1.78252990423696</v>
      </c>
      <c r="CG234" s="6">
        <f>_xll.SNL.Clients.Office.Excel.Functions.SPG($D234, CG$1, $F234, "Options: Curr=USD, Mag=Actuals")</f>
        <v>0.66158740105990199</v>
      </c>
    </row>
    <row r="235" spans="1:85" x14ac:dyDescent="0.3">
      <c r="A235" s="10" t="s">
        <v>86</v>
      </c>
      <c r="B235" s="10" t="s">
        <v>85</v>
      </c>
      <c r="C235" s="10" t="s">
        <v>3</v>
      </c>
      <c r="D235">
        <v>4041896</v>
      </c>
      <c r="E235" s="10" t="s">
        <v>29</v>
      </c>
      <c r="F235" s="10" t="s">
        <v>76</v>
      </c>
      <c r="G235">
        <v>-857.26</v>
      </c>
      <c r="H235">
        <v>1655.1</v>
      </c>
      <c r="I235">
        <v>2512.36</v>
      </c>
      <c r="J235">
        <v>21521.4</v>
      </c>
      <c r="K235">
        <v>65107.73</v>
      </c>
      <c r="L235">
        <v>2.4700000000000002</v>
      </c>
      <c r="M235">
        <v>20692.09</v>
      </c>
      <c r="N235">
        <v>330.55</v>
      </c>
      <c r="O235">
        <v>1.81</v>
      </c>
      <c r="P235">
        <v>-1.04</v>
      </c>
      <c r="Q235">
        <v>1</v>
      </c>
      <c r="R235">
        <v>1</v>
      </c>
      <c r="S235" t="str">
        <f>_xll.SNL.Clients.Office.Excel.Functions.SPG(D235, S$1, F235, "Options: Curr=USD, Mag=Actuals")</f>
        <v>Citigroup Inc. (NYSE:C)</v>
      </c>
      <c r="T235" t="str">
        <f>_xll.SNL.Clients.Office.Excel.Functions.SPG($D235, T$1, $F235, "Options: Curr=USD, Mag=Actuals")</f>
        <v>Citigroup Inc.</v>
      </c>
      <c r="U235" s="6">
        <f>_xll.SNL.Clients.Office.Excel.Functions.SPG($D235, U$1, $F235, "Options: Curr=USD, Mag=Actuals")</f>
        <v>1951158000000</v>
      </c>
      <c r="V235" t="str">
        <f>_xll.SNL.Clients.Office.Excel.Functions.SPG($D235, V$1, $F235, "Options: Curr=USD, Mag=Actuals")</f>
        <v>NYSE:C</v>
      </c>
      <c r="W235" t="str">
        <f>_xll.SNL.Clients.Office.Excel.Functions.SPG($D235, W$1, $F235, "Options: Curr=USD, Mag=Actuals")</f>
        <v>Bank</v>
      </c>
      <c r="X235" s="6">
        <f>_xll.SNL.Clients.Office.Excel.Functions.SPG($D235, X$1, $F235, "Options: Curr=USD, Mag=Actuals")</f>
        <v>74712000000</v>
      </c>
      <c r="Y235" s="6">
        <f>_xll.SNL.Clients.Office.Excel.Functions.SPG($D235, Y$1, $F235, "Options: Curr=USD, Mag=Actuals")</f>
        <v>0</v>
      </c>
      <c r="Z235" s="6">
        <f>_xll.SNL.Clients.Office.Excel.Functions.SPG($D235, Z$1, $F235, "Options: Curr=USD, Mag=Actuals")</f>
        <v>52283000000</v>
      </c>
      <c r="AA235" s="6">
        <f>_xll.SNL.Clients.Office.Excel.Functions.SPG($D235, AA$1, $F235, "Options: Curr=USD, Mag=Actuals")</f>
        <v>19467000000</v>
      </c>
      <c r="AB235" s="6">
        <f>_xll.SNL.Clients.Office.Excel.Functions.SPG($D235, AB$1, $F235, "Options: Curr=USD, Mag=Actuals")</f>
        <v>8.0399999999999991</v>
      </c>
      <c r="AC235" s="6">
        <f>_xll.SNL.Clients.Office.Excel.Functions.SPG($D235, AC$1, $F235, "Options: Curr=USD, Mag=Actuals")</f>
        <v>20.359281437125698</v>
      </c>
      <c r="AD235" s="6">
        <f>_xll.SNL.Clients.Office.Excel.Functions.SPG($D235, AD$1, $F235, "Options: Curr=USD, Mag=Actuals")</f>
        <v>0.98377556151313506</v>
      </c>
      <c r="AE235" s="6">
        <f>_xll.SNL.Clients.Office.Excel.Functions.SPG($D235, AE$1, $F235, "Options: Curr=USD, Mag=Actuals")</f>
        <v>9.9123686930663801</v>
      </c>
      <c r="AF235" s="6">
        <f>_xll.SNL.Clients.Office.Excel.Functions.SPG($D235, AF$1, $F235, "Options: Curr=USD, Mag=Actuals")</f>
        <v>1951158000000</v>
      </c>
      <c r="AG235" s="6">
        <f>_xll.SNL.Clients.Office.Excel.Functions.SPG($D235, AG$1, $F235, "Options: Curr=USD, Mag=Actuals")</f>
        <v>463488000000</v>
      </c>
      <c r="AH235" s="6">
        <f>_xll.SNL.Clients.Office.Excel.Functions.SPG($D235, AH$1, $F235, "Options: Curr=USD, Mag=Actuals")</f>
        <v>193946000000</v>
      </c>
      <c r="AI235" s="6">
        <f>_xll.SNL.Clients.Office.Excel.Functions.SPG($D235, AI$1, $F235, "Options: Curr=USD, Mag=Actuals")</f>
        <v>43830</v>
      </c>
      <c r="AJ235" s="6" t="str">
        <f>_xll.SNL.Clients.Office.Excel.Functions.SPG($D235, AJ$1, $F235, "Options: Curr=USD, Mag=Actuals")</f>
        <v>#INVALID FUNCTION PARAMETER</v>
      </c>
      <c r="AK235" s="6" t="str">
        <f>_xll.SNL.Clients.Office.Excel.Functions.SPG($D235, AK$1, $F235, "Options: Curr=USD, Mag=Actuals")</f>
        <v>#INVALID FUNCTION PARAMETER</v>
      </c>
      <c r="AL235" s="6" t="str">
        <f>_xll.SNL.Clients.Office.Excel.Functions.SPG($D235, AL$1, $F235, "Options: Curr=USD, Mag=Actuals")</f>
        <v>#INVALID FUNCTION PARAMETER</v>
      </c>
      <c r="AM235" s="6" t="str">
        <f>_xll.SNL.Clients.Office.Excel.Functions.SPG($D235, AM$1, $F235, "Options: Curr=USD, Mag=Actuals")</f>
        <v>#INVALID FUNCTION PARAMETER</v>
      </c>
      <c r="AN235" s="6">
        <f>_xll.SNL.Clients.Office.Excel.Functions.SPG($D235, AN$1, $F235, "Options: Curr=USD, Mag=Actuals")</f>
        <v>1951158000000</v>
      </c>
      <c r="AO235" s="6">
        <f>_xll.SNL.Clients.Office.Excel.Functions.SPG($D235, AO$1, $F235, "Options: Curr=USD, Mag=Actuals")</f>
        <v>694285000000</v>
      </c>
      <c r="AP235" s="6">
        <f>_xll.SNL.Clients.Office.Excel.Functions.SPG($D235, AP$1, $F235, "Options: Curr=USD, Mag=Actuals")</f>
        <v>1070590000000</v>
      </c>
      <c r="AQ235" s="6">
        <f>_xll.SNL.Clients.Office.Excel.Functions.SPG($D235, AQ$1, $F235, "Options: Curr=USD, Mag=Actuals")</f>
        <v>193242000000</v>
      </c>
      <c r="AR235" s="6">
        <f>_xll.SNL.Clients.Office.Excel.Functions.SPG($D235, AR$1, $F235, "Options: Curr=USD, Mag=Actuals")</f>
        <v>193946000000</v>
      </c>
      <c r="AS235" s="6">
        <f>_xll.SNL.Clients.Office.Excel.Functions.SPG($D235, AS$1, $F235, "Options: Curr=USD, Mag=Actuals")</f>
        <v>167493000000</v>
      </c>
      <c r="AT235" s="6">
        <f>_xll.SNL.Clients.Office.Excel.Functions.SPG($D235, AT$1, $F235, "Options: Curr=USD, Mag=Actuals")</f>
        <v>35.583228011263103</v>
      </c>
      <c r="AU235" s="6">
        <f>_xll.SNL.Clients.Office.Excel.Functions.SPG($D235, AU$1, $F235, "Options: Curr=USD, Mag=Actuals")</f>
        <v>64.850689806555295</v>
      </c>
      <c r="AV235" s="6">
        <f>_xll.SNL.Clients.Office.Excel.Functions.SPG($D235, AV$1, $F235, "Options: Curr=USD, Mag=Actuals")</f>
        <v>9.9400458599457302</v>
      </c>
      <c r="AW235" s="6">
        <f>_xll.SNL.Clients.Office.Excel.Functions.SPG($D235, AW$1, $F235, "Options: Curr=USD, Mag=Actuals")</f>
        <v>8.7022686593529901</v>
      </c>
      <c r="AX235" s="6">
        <f>_xll.SNL.Clients.Office.Excel.Functions.SPG($D235, AX$1, $F235, "Options: Curr=USD, Mag=Actuals")</f>
        <v>19467000000</v>
      </c>
      <c r="AY235" s="6">
        <f>_xll.SNL.Clients.Office.Excel.Functions.SPG($D235, AY$1, $F235, "Options: Curr=USD, Mag=Actuals")</f>
        <v>19401000000</v>
      </c>
      <c r="AZ235" s="6">
        <f>_xll.SNL.Clients.Office.Excel.Functions.SPG($D235, AZ$1, $F235, "Options: Curr=USD, Mag=Actuals")</f>
        <v>0.98377556151313506</v>
      </c>
      <c r="BA235" s="6">
        <f>_xll.SNL.Clients.Office.Excel.Functions.SPG($D235, BA$1, $F235, "Options: Curr=USD, Mag=Actuals")</f>
        <v>9.9123686930663801</v>
      </c>
      <c r="BB235" s="6">
        <f>_xll.SNL.Clients.Office.Excel.Functions.SPG($D235, BB$1, $F235, "Options: Curr=USD, Mag=Actuals")</f>
        <v>10.2450905769524</v>
      </c>
      <c r="BC235" s="6">
        <f>_xll.SNL.Clients.Office.Excel.Functions.SPG($D235, BC$1, $F235, "Options: Curr=USD, Mag=Actuals")</f>
        <v>12.2416106047888</v>
      </c>
      <c r="BD235" s="6">
        <f>_xll.SNL.Clients.Office.Excel.Functions.SPG($D235, BD$1, $F235, "Options: Curr=USD, Mag=Actuals")</f>
        <v>1.64463971390518</v>
      </c>
      <c r="BE235" s="6">
        <f>_xll.SNL.Clients.Office.Excel.Functions.SPG($D235, BE$1, $F235, "Options: Curr=USD, Mag=Actuals")</f>
        <v>2.4426863687932898</v>
      </c>
      <c r="BF235" s="6">
        <f>_xll.SNL.Clients.Office.Excel.Functions.SPG($D235, BF$1, $F235, "Options: Curr=USD, Mag=Actuals")</f>
        <v>0</v>
      </c>
      <c r="BG235" s="6">
        <f>_xll.SNL.Clients.Office.Excel.Functions.SPG($D235, BG$1, $F235, "Options: Curr=USD, Mag=Actuals")</f>
        <v>2.1704008227187601</v>
      </c>
      <c r="BH235" s="6">
        <f>_xll.SNL.Clients.Office.Excel.Functions.SPG($D235, BH$1, $F235, "Options: Curr=USD, Mag=Actuals")</f>
        <v>1.5428503566546501</v>
      </c>
      <c r="BI235" s="6">
        <f>_xll.SNL.Clients.Office.Excel.Functions.SPG($D235, BI$1, $F235, "Options: Curr=USD, Mag=Actuals")</f>
        <v>4.0660204526032899</v>
      </c>
      <c r="BJ235" s="6">
        <f>_xll.SNL.Clients.Office.Excel.Functions.SPG($D235, BJ$1, $F235, "Options: Curr=USD, Mag=Actuals")</f>
        <v>0</v>
      </c>
      <c r="BK235" s="6">
        <f>_xll.SNL.Clients.Office.Excel.Functions.SPG($D235, BK$1, $F235, "Options: Curr=USD, Mag=Actuals")</f>
        <v>3.6283960770945498</v>
      </c>
      <c r="BL235" s="6">
        <f>_xll.SNL.Clients.Office.Excel.Functions.SPG($D235, BL$1, $F235, "Options: Curr=USD, Mag=Actuals")</f>
        <v>2.6835329466524902</v>
      </c>
      <c r="BM235" s="6">
        <f>_xll.SNL.Clients.Office.Excel.Functions.SPG($D235, BM$1, $F235, "Options: Curr=USD, Mag=Actuals")</f>
        <v>2.01923942066305</v>
      </c>
      <c r="BN235" s="6">
        <f>_xll.SNL.Clients.Office.Excel.Functions.SPG($D235, BN$1, $F235, "Options: Curr=USD, Mag=Actuals")</f>
        <v>2.6891160232059801</v>
      </c>
      <c r="BO235" s="6">
        <f>_xll.SNL.Clients.Office.Excel.Functions.SPG($D235, BO$1, $F235, "Options: Curr=USD, Mag=Actuals")</f>
        <v>65.685819571448107</v>
      </c>
      <c r="BP235" s="6">
        <f>_xll.SNL.Clients.Office.Excel.Functions.SPG($D235, BP$1, $F235, "Options: Curr=USD, Mag=Actuals")</f>
        <v>0</v>
      </c>
      <c r="BQ235" s="6">
        <f>_xll.SNL.Clients.Office.Excel.Functions.SPG($D235, BQ$1, $F235, "Options: Curr=USD, Mag=Actuals")</f>
        <v>57.4847414070029</v>
      </c>
      <c r="BR235" s="6">
        <f>_xll.SNL.Clients.Office.Excel.Functions.SPG($D235, BR$1, $F235, "Options: Curr=USD, Mag=Actuals")</f>
        <v>11.79</v>
      </c>
      <c r="BS235" s="6">
        <f>_xll.SNL.Clients.Office.Excel.Functions.SPG($D235, BS$1, $F235, "Options: Curr=USD, Mag=Actuals")</f>
        <v>13.33</v>
      </c>
      <c r="BT235" s="6">
        <f>_xll.SNL.Clients.Office.Excel.Functions.SPG($D235, BT$1, $F235, "Options: Curr=USD, Mag=Actuals")</f>
        <v>15.87</v>
      </c>
      <c r="BU235" s="6">
        <f>_xll.SNL.Clients.Office.Excel.Functions.SPG($D235, BU$1, $F235, "Options: Curr=USD, Mag=Actuals")</f>
        <v>0</v>
      </c>
      <c r="BV235" s="6">
        <f>_xll.SNL.Clients.Office.Excel.Functions.SPG($D235, BV$1, $F235, "Options: Curr=USD, Mag=Actuals")</f>
        <v>0</v>
      </c>
      <c r="BW235" s="6">
        <f>_xll.SNL.Clients.Office.Excel.Functions.SPG($D235, BW$1, $F235, "Options: Curr=USD, Mag=Actuals")</f>
        <v>0</v>
      </c>
      <c r="BX235" s="6">
        <f>_xll.SNL.Clients.Office.Excel.Functions.SPG($D235, BX$1, $F235, "Options: Curr=USD, Mag=Actuals")</f>
        <v>463488000000</v>
      </c>
      <c r="BY235" s="6">
        <f>_xll.SNL.Clients.Office.Excel.Functions.SPG($D235, BY$1, $F235, "Options: Curr=USD, Mag=Actuals")</f>
        <v>59.905348516111999</v>
      </c>
      <c r="BZ235" s="6">
        <f>_xll.SNL.Clients.Office.Excel.Functions.SPG($D235, BZ$1, $F235, "Options: Curr=USD, Mag=Actuals")</f>
        <v>7875000000</v>
      </c>
      <c r="CA235" s="6" t="str">
        <f>_xll.SNL.Clients.Office.Excel.Functions.SPG($D235, CA$1, $F235, "Options: Curr=USD, Mag=Actuals")</f>
        <v>Nonperforming Loans</v>
      </c>
      <c r="CB235" s="6">
        <f>_xll.SNL.Clients.Office.Excel.Functions.SPG($D235, CB$1, $F235, "Options: Curr=USD, Mag=Actuals")</f>
        <v>1.11375426408775</v>
      </c>
      <c r="CC235" s="6">
        <f>_xll.SNL.Clients.Office.Excel.Functions.SPG($D235, CC$1, $F235, "Options: Curr=USD, Mag=Actuals")</f>
        <v>4.3683019370298899</v>
      </c>
      <c r="CD235" s="6">
        <f>_xll.SNL.Clients.Office.Excel.Functions.SPG($D235, CD$1, $F235, "Options: Curr=USD, Mag=Actuals")</f>
        <v>1.1828702595859</v>
      </c>
      <c r="CE235" s="6">
        <f>_xll.SNL.Clients.Office.Excel.Functions.SPG($D235, CE$1, $F235, "Options: Curr=USD, Mag=Actuals")</f>
        <v>25.872056416068499</v>
      </c>
      <c r="CF235" s="6">
        <f>_xll.SNL.Clients.Office.Excel.Functions.SPG($D235, CF$1, $F235, "Options: Curr=USD, Mag=Actuals")</f>
        <v>1.8078883502011101</v>
      </c>
      <c r="CG235" s="6">
        <f>_xll.SNL.Clients.Office.Excel.Functions.SPG($D235, CG$1, $F235, "Options: Curr=USD, Mag=Actuals")</f>
        <v>0.67374029813970704</v>
      </c>
    </row>
    <row r="236" spans="1:85" x14ac:dyDescent="0.3">
      <c r="A236" s="10" t="s">
        <v>86</v>
      </c>
      <c r="B236" s="10" t="s">
        <v>85</v>
      </c>
      <c r="C236" s="10" t="s">
        <v>3</v>
      </c>
      <c r="D236">
        <v>4041896</v>
      </c>
      <c r="E236" s="10" t="s">
        <v>29</v>
      </c>
      <c r="F236" s="10" t="s">
        <v>9</v>
      </c>
      <c r="G236">
        <v>-912.88</v>
      </c>
      <c r="H236">
        <v>1433.85</v>
      </c>
      <c r="I236">
        <v>2346.73</v>
      </c>
      <c r="J236">
        <v>21322.95</v>
      </c>
      <c r="K236">
        <v>64272.98</v>
      </c>
      <c r="L236">
        <v>-2.21</v>
      </c>
      <c r="M236">
        <v>20234.07</v>
      </c>
      <c r="N236">
        <v>331.76</v>
      </c>
      <c r="O236">
        <v>1.25</v>
      </c>
      <c r="P236">
        <v>-2.73</v>
      </c>
      <c r="Q236">
        <v>1</v>
      </c>
      <c r="R236">
        <v>1</v>
      </c>
      <c r="S236" t="str">
        <f>_xll.SNL.Clients.Office.Excel.Functions.SPG(D236, S$1, F236, "Options: Curr=USD, Mag=Actuals")</f>
        <v>Citigroup Inc. (NYSE:C)</v>
      </c>
      <c r="T236" t="str">
        <f>_xll.SNL.Clients.Office.Excel.Functions.SPG($D236, T$1, $F236, "Options: Curr=USD, Mag=Actuals")</f>
        <v>Citigroup Inc.</v>
      </c>
      <c r="U236" s="6">
        <f>_xll.SNL.Clients.Office.Excel.Functions.SPG($D236, U$1, $F236, "Options: Curr=USD, Mag=Actuals")</f>
        <v>2260090000000</v>
      </c>
      <c r="V236" t="str">
        <f>_xll.SNL.Clients.Office.Excel.Functions.SPG($D236, V$1, $F236, "Options: Curr=USD, Mag=Actuals")</f>
        <v>NYSE:C</v>
      </c>
      <c r="W236" t="str">
        <f>_xll.SNL.Clients.Office.Excel.Functions.SPG($D236, W$1, $F236, "Options: Curr=USD, Mag=Actuals")</f>
        <v>Bank</v>
      </c>
      <c r="X236" s="6">
        <f>_xll.SNL.Clients.Office.Excel.Functions.SPG($D236, X$1, $F236, "Options: Curr=USD, Mag=Actuals")</f>
        <v>75501000000</v>
      </c>
      <c r="Y236" s="6">
        <f>_xll.SNL.Clients.Office.Excel.Functions.SPG($D236, Y$1, $F236, "Options: Curr=USD, Mag=Actuals")</f>
        <v>0</v>
      </c>
      <c r="Z236" s="6">
        <f>_xll.SNL.Clients.Office.Excel.Functions.SPG($D236, Z$1, $F236, "Options: Curr=USD, Mag=Actuals")</f>
        <v>26970000000</v>
      </c>
      <c r="AA236" s="6">
        <f>_xll.SNL.Clients.Office.Excel.Functions.SPG($D236, AA$1, $F236, "Options: Curr=USD, Mag=Actuals")</f>
        <v>11087000000</v>
      </c>
      <c r="AB236" s="6">
        <f>_xll.SNL.Clients.Office.Excel.Functions.SPG($D236, AB$1, $F236, "Options: Curr=USD, Mag=Actuals")</f>
        <v>4.72</v>
      </c>
      <c r="AC236" s="6">
        <f>_xll.SNL.Clients.Office.Excel.Functions.SPG($D236, AC$1, $F236, "Options: Curr=USD, Mag=Actuals")</f>
        <v>-41.293532338308502</v>
      </c>
      <c r="AD236" s="6">
        <f>_xll.SNL.Clients.Office.Excel.Functions.SPG($D236, AD$1, $F236, "Options: Curr=USD, Mag=Actuals")</f>
        <v>0.49796672197135</v>
      </c>
      <c r="AE236" s="6">
        <f>_xll.SNL.Clients.Office.Excel.Functions.SPG($D236, AE$1, $F236, "Options: Curr=USD, Mag=Actuals")</f>
        <v>5.7026906083315803</v>
      </c>
      <c r="AF236" s="6">
        <f>_xll.SNL.Clients.Office.Excel.Functions.SPG($D236, AF$1, $F236, "Options: Curr=USD, Mag=Actuals")</f>
        <v>2260090000000</v>
      </c>
      <c r="AG236" s="6">
        <f>_xll.SNL.Clients.Office.Excel.Functions.SPG($D236, AG$1, $F236, "Options: Curr=USD, Mag=Actuals")</f>
        <v>503813000000</v>
      </c>
      <c r="AH236" s="6">
        <f>_xll.SNL.Clients.Office.Excel.Functions.SPG($D236, AH$1, $F236, "Options: Curr=USD, Mag=Actuals")</f>
        <v>200200000000</v>
      </c>
      <c r="AI236" s="6">
        <f>_xll.SNL.Clients.Office.Excel.Functions.SPG($D236, AI$1, $F236, "Options: Curr=USD, Mag=Actuals")</f>
        <v>44196</v>
      </c>
      <c r="AJ236" s="6" t="str">
        <f>_xll.SNL.Clients.Office.Excel.Functions.SPG($D236, AJ$1, $F236, "Options: Curr=USD, Mag=Actuals")</f>
        <v>#INVALID FUNCTION PARAMETER</v>
      </c>
      <c r="AK236" s="6" t="str">
        <f>_xll.SNL.Clients.Office.Excel.Functions.SPG($D236, AK$1, $F236, "Options: Curr=USD, Mag=Actuals")</f>
        <v>#INVALID FUNCTION PARAMETER</v>
      </c>
      <c r="AL236" s="6" t="str">
        <f>_xll.SNL.Clients.Office.Excel.Functions.SPG($D236, AL$1, $F236, "Options: Curr=USD, Mag=Actuals")</f>
        <v>#INVALID FUNCTION PARAMETER</v>
      </c>
      <c r="AM236" s="6" t="str">
        <f>_xll.SNL.Clients.Office.Excel.Functions.SPG($D236, AM$1, $F236, "Options: Curr=USD, Mag=Actuals")</f>
        <v>#INVALID FUNCTION PARAMETER</v>
      </c>
      <c r="AN236" s="6">
        <f>_xll.SNL.Clients.Office.Excel.Functions.SPG($D236, AN$1, $F236, "Options: Curr=USD, Mag=Actuals")</f>
        <v>2260090000000</v>
      </c>
      <c r="AO236" s="6">
        <f>_xll.SNL.Clients.Office.Excel.Functions.SPG($D236, AO$1, $F236, "Options: Curr=USD, Mag=Actuals")</f>
        <v>657310000000</v>
      </c>
      <c r="AP236" s="6">
        <f>_xll.SNL.Clients.Office.Excel.Functions.SPG($D236, AP$1, $F236, "Options: Curr=USD, Mag=Actuals")</f>
        <v>1280671000000</v>
      </c>
      <c r="AQ236" s="6">
        <f>_xll.SNL.Clients.Office.Excel.Functions.SPG($D236, AQ$1, $F236, "Options: Curr=USD, Mag=Actuals")</f>
        <v>199442000000</v>
      </c>
      <c r="AR236" s="6">
        <f>_xll.SNL.Clients.Office.Excel.Functions.SPG($D236, AR$1, $F236, "Options: Curr=USD, Mag=Actuals")</f>
        <v>200200000000</v>
      </c>
      <c r="AS236" s="6">
        <f>_xll.SNL.Clients.Office.Excel.Functions.SPG($D236, AS$1, $F236, "Options: Curr=USD, Mag=Actuals")</f>
        <v>173627000000</v>
      </c>
      <c r="AT236" s="6">
        <f>_xll.SNL.Clients.Office.Excel.Functions.SPG($D236, AT$1, $F236, "Options: Curr=USD, Mag=Actuals")</f>
        <v>29.0833550876293</v>
      </c>
      <c r="AU236" s="6">
        <f>_xll.SNL.Clients.Office.Excel.Functions.SPG($D236, AU$1, $F236, "Options: Curr=USD, Mag=Actuals")</f>
        <v>51.325437993052098</v>
      </c>
      <c r="AV236" s="6">
        <f>_xll.SNL.Clients.Office.Excel.Functions.SPG($D236, AV$1, $F236, "Options: Curr=USD, Mag=Actuals")</f>
        <v>8.8580543252702295</v>
      </c>
      <c r="AW236" s="6">
        <f>_xll.SNL.Clients.Office.Excel.Functions.SPG($D236, AW$1, $F236, "Options: Curr=USD, Mag=Actuals")</f>
        <v>7.77370398344853</v>
      </c>
      <c r="AX236" s="6">
        <f>_xll.SNL.Clients.Office.Excel.Functions.SPG($D236, AX$1, $F236, "Options: Curr=USD, Mag=Actuals")</f>
        <v>11087000000</v>
      </c>
      <c r="AY236" s="6">
        <f>_xll.SNL.Clients.Office.Excel.Functions.SPG($D236, AY$1, $F236, "Options: Curr=USD, Mag=Actuals")</f>
        <v>11047000000</v>
      </c>
      <c r="AZ236" s="6">
        <f>_xll.SNL.Clients.Office.Excel.Functions.SPG($D236, AZ$1, $F236, "Options: Curr=USD, Mag=Actuals")</f>
        <v>0.49796672197135</v>
      </c>
      <c r="BA236" s="6">
        <f>_xll.SNL.Clients.Office.Excel.Functions.SPG($D236, BA$1, $F236, "Options: Curr=USD, Mag=Actuals")</f>
        <v>5.7026906083315803</v>
      </c>
      <c r="BB236" s="6">
        <f>_xll.SNL.Clients.Office.Excel.Functions.SPG($D236, BB$1, $F236, "Options: Curr=USD, Mag=Actuals")</f>
        <v>5.6293730200332703</v>
      </c>
      <c r="BC236" s="6">
        <f>_xll.SNL.Clients.Office.Excel.Functions.SPG($D236, BC$1, $F236, "Options: Curr=USD, Mag=Actuals")</f>
        <v>6.7192190661745199</v>
      </c>
      <c r="BD236" s="6">
        <f>_xll.SNL.Clients.Office.Excel.Functions.SPG($D236, BD$1, $F236, "Options: Curr=USD, Mag=Actuals")</f>
        <v>0.90724054588680803</v>
      </c>
      <c r="BE236" s="6">
        <f>_xll.SNL.Clients.Office.Excel.Functions.SPG($D236, BE$1, $F236, "Options: Curr=USD, Mag=Actuals")</f>
        <v>2.0187706550416</v>
      </c>
      <c r="BF236" s="6">
        <f>_xll.SNL.Clients.Office.Excel.Functions.SPG($D236, BF$1, $F236, "Options: Curr=USD, Mag=Actuals")</f>
        <v>0</v>
      </c>
      <c r="BG236" s="6">
        <f>_xll.SNL.Clients.Office.Excel.Functions.SPG($D236, BG$1, $F236, "Options: Curr=USD, Mag=Actuals")</f>
        <v>1.9981099991286599</v>
      </c>
      <c r="BH236" s="6">
        <f>_xll.SNL.Clients.Office.Excel.Functions.SPG($D236, BH$1, $F236, "Options: Curr=USD, Mag=Actuals")</f>
        <v>1.3304564118549</v>
      </c>
      <c r="BI236" s="6">
        <f>_xll.SNL.Clients.Office.Excel.Functions.SPG($D236, BI$1, $F236, "Options: Curr=USD, Mag=Actuals")</f>
        <v>3.6619393586164501</v>
      </c>
      <c r="BJ236" s="6">
        <f>_xll.SNL.Clients.Office.Excel.Functions.SPG($D236, BJ$1, $F236, "Options: Curr=USD, Mag=Actuals")</f>
        <v>0</v>
      </c>
      <c r="BK236" s="6">
        <f>_xll.SNL.Clients.Office.Excel.Functions.SPG($D236, BK$1, $F236, "Options: Curr=USD, Mag=Actuals")</f>
        <v>3.6403364449234599</v>
      </c>
      <c r="BL236" s="6">
        <f>_xll.SNL.Clients.Office.Excel.Functions.SPG($D236, BL$1, $F236, "Options: Curr=USD, Mag=Actuals")</f>
        <v>2.5378513836144601</v>
      </c>
      <c r="BM236" s="6">
        <f>_xll.SNL.Clients.Office.Excel.Functions.SPG($D236, BM$1, $F236, "Options: Curr=USD, Mag=Actuals")</f>
        <v>1.1154959070559201</v>
      </c>
      <c r="BN236" s="6">
        <f>_xll.SNL.Clients.Office.Excel.Functions.SPG($D236, BN$1, $F236, "Options: Curr=USD, Mag=Actuals")</f>
        <v>2.2184261597294501</v>
      </c>
      <c r="BO236" s="6">
        <f>_xll.SNL.Clients.Office.Excel.Functions.SPG($D236, BO$1, $F236, "Options: Curr=USD, Mag=Actuals")</f>
        <v>60.545506203238901</v>
      </c>
      <c r="BP236" s="6">
        <f>_xll.SNL.Clients.Office.Excel.Functions.SPG($D236, BP$1, $F236, "Options: Curr=USD, Mag=Actuals")</f>
        <v>0</v>
      </c>
      <c r="BQ236" s="6">
        <f>_xll.SNL.Clients.Office.Excel.Functions.SPG($D236, BQ$1, $F236, "Options: Curr=USD, Mag=Actuals")</f>
        <v>58.922398378829399</v>
      </c>
      <c r="BR236" s="6">
        <f>_xll.SNL.Clients.Office.Excel.Functions.SPG($D236, BR$1, $F236, "Options: Curr=USD, Mag=Actuals")</f>
        <v>11.51</v>
      </c>
      <c r="BS236" s="6">
        <f>_xll.SNL.Clients.Office.Excel.Functions.SPG($D236, BS$1, $F236, "Options: Curr=USD, Mag=Actuals")</f>
        <v>13.06</v>
      </c>
      <c r="BT236" s="6">
        <f>_xll.SNL.Clients.Office.Excel.Functions.SPG($D236, BT$1, $F236, "Options: Curr=USD, Mag=Actuals")</f>
        <v>15.33</v>
      </c>
      <c r="BU236" s="6">
        <f>_xll.SNL.Clients.Office.Excel.Functions.SPG($D236, BU$1, $F236, "Options: Curr=USD, Mag=Actuals")</f>
        <v>0</v>
      </c>
      <c r="BV236" s="6">
        <f>_xll.SNL.Clients.Office.Excel.Functions.SPG($D236, BV$1, $F236, "Options: Curr=USD, Mag=Actuals")</f>
        <v>0</v>
      </c>
      <c r="BW236" s="6">
        <f>_xll.SNL.Clients.Office.Excel.Functions.SPG($D236, BW$1, $F236, "Options: Curr=USD, Mag=Actuals")</f>
        <v>0</v>
      </c>
      <c r="BX236" s="6">
        <f>_xll.SNL.Clients.Office.Excel.Functions.SPG($D236, BX$1, $F236, "Options: Curr=USD, Mag=Actuals")</f>
        <v>503813000000</v>
      </c>
      <c r="BY236" s="6">
        <f>_xll.SNL.Clients.Office.Excel.Functions.SPG($D236, BY$1, $F236, "Options: Curr=USD, Mag=Actuals")</f>
        <v>56.589649084770997</v>
      </c>
      <c r="BZ236" s="6">
        <f>_xll.SNL.Clients.Office.Excel.Functions.SPG($D236, BZ$1, $F236, "Options: Curr=USD, Mag=Actuals")</f>
        <v>9629000000</v>
      </c>
      <c r="CA236" s="6" t="str">
        <f>_xll.SNL.Clients.Office.Excel.Functions.SPG($D236, CA$1, $F236, "Options: Curr=USD, Mag=Actuals")</f>
        <v>Nonperforming Loans</v>
      </c>
      <c r="CB236" s="6">
        <f>_xll.SNL.Clients.Office.Excel.Functions.SPG($D236, CB$1, $F236, "Options: Curr=USD, Mag=Actuals")</f>
        <v>1.41132637417078</v>
      </c>
      <c r="CC236" s="6">
        <f>_xll.SNL.Clients.Office.Excel.Functions.SPG($D236, CC$1, $F236, "Options: Curr=USD, Mag=Actuals")</f>
        <v>4.8488541315218301</v>
      </c>
      <c r="CD236" s="6">
        <f>_xll.SNL.Clients.Office.Excel.Functions.SPG($D236, CD$1, $F236, "Options: Curr=USD, Mag=Actuals")</f>
        <v>2.2811304934295</v>
      </c>
      <c r="CE236" s="6">
        <f>_xll.SNL.Clients.Office.Excel.Functions.SPG($D236, CE$1, $F236, "Options: Curr=USD, Mag=Actuals")</f>
        <v>56.045656800154802</v>
      </c>
      <c r="CF236" s="6">
        <f>_xll.SNL.Clients.Office.Excel.Functions.SPG($D236, CF$1, $F236, "Options: Curr=USD, Mag=Actuals")</f>
        <v>3.65781088314528</v>
      </c>
      <c r="CG236" s="6">
        <f>_xll.SNL.Clients.Office.Excel.Functions.SPG($D236, CG$1, $F236, "Options: Curr=USD, Mag=Actuals")</f>
        <v>0.752867330686947</v>
      </c>
    </row>
    <row r="237" spans="1:85" x14ac:dyDescent="0.3">
      <c r="A237" s="10" t="s">
        <v>86</v>
      </c>
      <c r="B237" s="10" t="s">
        <v>85</v>
      </c>
      <c r="C237" s="10" t="s">
        <v>3</v>
      </c>
      <c r="D237">
        <v>4041896</v>
      </c>
      <c r="E237" s="10" t="s">
        <v>29</v>
      </c>
      <c r="F237" s="10" t="s">
        <v>77</v>
      </c>
      <c r="G237">
        <v>-1083.51</v>
      </c>
      <c r="H237">
        <v>1765.88</v>
      </c>
      <c r="I237">
        <v>2849.4</v>
      </c>
      <c r="J237">
        <v>23594.03</v>
      </c>
      <c r="K237">
        <v>70950.960000000006</v>
      </c>
      <c r="L237">
        <v>5.8</v>
      </c>
      <c r="M237">
        <v>21407.69</v>
      </c>
      <c r="N237">
        <v>332.54</v>
      </c>
      <c r="O237">
        <v>4.68</v>
      </c>
      <c r="P237">
        <v>16.96</v>
      </c>
      <c r="Q237">
        <v>1</v>
      </c>
      <c r="R237">
        <v>1</v>
      </c>
      <c r="S237" t="str">
        <f>_xll.SNL.Clients.Office.Excel.Functions.SPG(D237, S$1, F237, "Options: Curr=USD, Mag=Actuals")</f>
        <v>Citigroup Inc. (NYSE:C)</v>
      </c>
      <c r="T237" t="str">
        <f>_xll.SNL.Clients.Office.Excel.Functions.SPG($D237, T$1, $F237, "Options: Curr=USD, Mag=Actuals")</f>
        <v>Citigroup Inc.</v>
      </c>
      <c r="U237" s="6">
        <f>_xll.SNL.Clients.Office.Excel.Functions.SPG($D237, U$1, $F237, "Options: Curr=USD, Mag=Actuals")</f>
        <v>2291413000000</v>
      </c>
      <c r="V237" t="str">
        <f>_xll.SNL.Clients.Office.Excel.Functions.SPG($D237, V$1, $F237, "Options: Curr=USD, Mag=Actuals")</f>
        <v>NYSE:C</v>
      </c>
      <c r="W237" t="str">
        <f>_xll.SNL.Clients.Office.Excel.Functions.SPG($D237, W$1, $F237, "Options: Curr=USD, Mag=Actuals")</f>
        <v>Bank</v>
      </c>
      <c r="X237" s="6">
        <f>_xll.SNL.Clients.Office.Excel.Functions.SPG($D237, X$1, $F237, "Options: Curr=USD, Mag=Actuals")</f>
        <v>72564000000</v>
      </c>
      <c r="Y237" s="6">
        <f>_xll.SNL.Clients.Office.Excel.Functions.SPG($D237, Y$1, $F237, "Options: Curr=USD, Mag=Actuals")</f>
        <v>0</v>
      </c>
      <c r="Z237" s="6">
        <f>_xll.SNL.Clients.Office.Excel.Functions.SPG($D237, Z$1, $F237, "Options: Curr=USD, Mag=Actuals")</f>
        <v>35450000000</v>
      </c>
      <c r="AA237" s="6">
        <f>_xll.SNL.Clients.Office.Excel.Functions.SPG($D237, AA$1, $F237, "Options: Curr=USD, Mag=Actuals")</f>
        <v>22025000000</v>
      </c>
      <c r="AB237" s="6">
        <f>_xll.SNL.Clients.Office.Excel.Functions.SPG($D237, AB$1, $F237, "Options: Curr=USD, Mag=Actuals")</f>
        <v>10.14</v>
      </c>
      <c r="AC237" s="6">
        <f>_xll.SNL.Clients.Office.Excel.Functions.SPG($D237, AC$1, $F237, "Options: Curr=USD, Mag=Actuals")</f>
        <v>114.83050847457601</v>
      </c>
      <c r="AD237" s="6">
        <f>_xll.SNL.Clients.Office.Excel.Functions.SPG($D237, AD$1, $F237, "Options: Curr=USD, Mag=Actuals")</f>
        <v>0.93814863767187495</v>
      </c>
      <c r="AE237" s="6">
        <f>_xll.SNL.Clients.Office.Excel.Functions.SPG($D237, AE$1, $F237, "Options: Curr=USD, Mag=Actuals")</f>
        <v>10.9007671368473</v>
      </c>
      <c r="AF237" s="6">
        <f>_xll.SNL.Clients.Office.Excel.Functions.SPG($D237, AF$1, $F237, "Options: Curr=USD, Mag=Actuals")</f>
        <v>2291413000000</v>
      </c>
      <c r="AG237" s="6">
        <f>_xll.SNL.Clients.Office.Excel.Functions.SPG($D237, AG$1, $F237, "Options: Curr=USD, Mag=Actuals")</f>
        <v>476748000000</v>
      </c>
      <c r="AH237" s="6">
        <f>_xll.SNL.Clients.Office.Excel.Functions.SPG($D237, AH$1, $F237, "Options: Curr=USD, Mag=Actuals")</f>
        <v>202672000000</v>
      </c>
      <c r="AI237" s="6">
        <f>_xll.SNL.Clients.Office.Excel.Functions.SPG($D237, AI$1, $F237, "Options: Curr=USD, Mag=Actuals")</f>
        <v>44561</v>
      </c>
      <c r="AJ237" s="6" t="str">
        <f>_xll.SNL.Clients.Office.Excel.Functions.SPG($D237, AJ$1, $F237, "Options: Curr=USD, Mag=Actuals")</f>
        <v>#INVALID FUNCTION PARAMETER</v>
      </c>
      <c r="AK237" s="6" t="str">
        <f>_xll.SNL.Clients.Office.Excel.Functions.SPG($D237, AK$1, $F237, "Options: Curr=USD, Mag=Actuals")</f>
        <v>#INVALID FUNCTION PARAMETER</v>
      </c>
      <c r="AL237" s="6" t="str">
        <f>_xll.SNL.Clients.Office.Excel.Functions.SPG($D237, AL$1, $F237, "Options: Curr=USD, Mag=Actuals")</f>
        <v>#INVALID FUNCTION PARAMETER</v>
      </c>
      <c r="AM237" s="6" t="str">
        <f>_xll.SNL.Clients.Office.Excel.Functions.SPG($D237, AM$1, $F237, "Options: Curr=USD, Mag=Actuals")</f>
        <v>#INVALID FUNCTION PARAMETER</v>
      </c>
      <c r="AN237" s="6">
        <f>_xll.SNL.Clients.Office.Excel.Functions.SPG($D237, AN$1, $F237, "Options: Curr=USD, Mag=Actuals")</f>
        <v>2291413000000</v>
      </c>
      <c r="AO237" s="6">
        <f>_xll.SNL.Clients.Office.Excel.Functions.SPG($D237, AO$1, $F237, "Options: Curr=USD, Mag=Actuals")</f>
        <v>671449000000</v>
      </c>
      <c r="AP237" s="6">
        <f>_xll.SNL.Clients.Office.Excel.Functions.SPG($D237, AP$1, $F237, "Options: Curr=USD, Mag=Actuals")</f>
        <v>1317230000000</v>
      </c>
      <c r="AQ237" s="6">
        <f>_xll.SNL.Clients.Office.Excel.Functions.SPG($D237, AQ$1, $F237, "Options: Curr=USD, Mag=Actuals")</f>
        <v>201972000000</v>
      </c>
      <c r="AR237" s="6">
        <f>_xll.SNL.Clients.Office.Excel.Functions.SPG($D237, AR$1, $F237, "Options: Curr=USD, Mag=Actuals")</f>
        <v>202672000000</v>
      </c>
      <c r="AS237" s="6">
        <f>_xll.SNL.Clients.Office.Excel.Functions.SPG($D237, AS$1, $F237, "Options: Curr=USD, Mag=Actuals")</f>
        <v>177282000000</v>
      </c>
      <c r="AT237" s="6">
        <f>_xll.SNL.Clients.Office.Excel.Functions.SPG($D237, AT$1, $F237, "Options: Curr=USD, Mag=Actuals")</f>
        <v>29.30283628486</v>
      </c>
      <c r="AU237" s="6">
        <f>_xll.SNL.Clients.Office.Excel.Functions.SPG($D237, AU$1, $F237, "Options: Curr=USD, Mag=Actuals")</f>
        <v>50.974317317400903</v>
      </c>
      <c r="AV237" s="6">
        <f>_xll.SNL.Clients.Office.Excel.Functions.SPG($D237, AV$1, $F237, "Options: Curr=USD, Mag=Actuals")</f>
        <v>8.8448481351899506</v>
      </c>
      <c r="AW237" s="6">
        <f>_xll.SNL.Clients.Office.Excel.Functions.SPG($D237, AW$1, $F237, "Options: Curr=USD, Mag=Actuals")</f>
        <v>7.8234863459020501</v>
      </c>
      <c r="AX237" s="6">
        <f>_xll.SNL.Clients.Office.Excel.Functions.SPG($D237, AX$1, $F237, "Options: Curr=USD, Mag=Actuals")</f>
        <v>22025000000</v>
      </c>
      <c r="AY237" s="6">
        <f>_xll.SNL.Clients.Office.Excel.Functions.SPG($D237, AY$1, $F237, "Options: Curr=USD, Mag=Actuals")</f>
        <v>21952000000</v>
      </c>
      <c r="AZ237" s="6">
        <f>_xll.SNL.Clients.Office.Excel.Functions.SPG($D237, AZ$1, $F237, "Options: Curr=USD, Mag=Actuals")</f>
        <v>0.93814863767187495</v>
      </c>
      <c r="BA237" s="6">
        <f>_xll.SNL.Clients.Office.Excel.Functions.SPG($D237, BA$1, $F237, "Options: Curr=USD, Mag=Actuals")</f>
        <v>10.9007671368473</v>
      </c>
      <c r="BB237" s="6">
        <f>_xll.SNL.Clients.Office.Excel.Functions.SPG($D237, BB$1, $F237, "Options: Curr=USD, Mag=Actuals")</f>
        <v>11.379172354060101</v>
      </c>
      <c r="BC237" s="6">
        <f>_xll.SNL.Clients.Office.Excel.Functions.SPG($D237, BC$1, $F237, "Options: Curr=USD, Mag=Actuals")</f>
        <v>13.3711688247319</v>
      </c>
      <c r="BD237" s="6">
        <f>_xll.SNL.Clients.Office.Excel.Functions.SPG($D237, BD$1, $F237, "Options: Curr=USD, Mag=Actuals")</f>
        <v>1.7280456313888399</v>
      </c>
      <c r="BE237" s="6">
        <f>_xll.SNL.Clients.Office.Excel.Functions.SPG($D237, BE$1, $F237, "Options: Curr=USD, Mag=Actuals")</f>
        <v>1.8181980816191401</v>
      </c>
      <c r="BF237" s="6">
        <f>_xll.SNL.Clients.Office.Excel.Functions.SPG($D237, BF$1, $F237, "Options: Curr=USD, Mag=Actuals")</f>
        <v>0</v>
      </c>
      <c r="BG237" s="6">
        <f>_xll.SNL.Clients.Office.Excel.Functions.SPG($D237, BG$1, $F237, "Options: Curr=USD, Mag=Actuals")</f>
        <v>2.0078297608434399</v>
      </c>
      <c r="BH237" s="6">
        <f>_xll.SNL.Clients.Office.Excel.Functions.SPG($D237, BH$1, $F237, "Options: Curr=USD, Mag=Actuals")</f>
        <v>1.0717682642951101</v>
      </c>
      <c r="BI237" s="6">
        <f>_xll.SNL.Clients.Office.Excel.Functions.SPG($D237, BI$1, $F237, "Options: Curr=USD, Mag=Actuals")</f>
        <v>3.3340100367871699</v>
      </c>
      <c r="BJ237" s="6">
        <f>_xll.SNL.Clients.Office.Excel.Functions.SPG($D237, BJ$1, $F237, "Options: Curr=USD, Mag=Actuals")</f>
        <v>0</v>
      </c>
      <c r="BK237" s="6">
        <f>_xll.SNL.Clients.Office.Excel.Functions.SPG($D237, BK$1, $F237, "Options: Curr=USD, Mag=Actuals")</f>
        <v>3.6983707138436901</v>
      </c>
      <c r="BL237" s="6">
        <f>_xll.SNL.Clients.Office.Excel.Functions.SPG($D237, BL$1, $F237, "Options: Curr=USD, Mag=Actuals")</f>
        <v>1.9948825527215699</v>
      </c>
      <c r="BM237" s="6">
        <f>_xll.SNL.Clients.Office.Excel.Functions.SPG($D237, BM$1, $F237, "Options: Curr=USD, Mag=Actuals")</f>
        <v>2.1551730056127201</v>
      </c>
      <c r="BN237" s="6">
        <f>_xll.SNL.Clients.Office.Excel.Functions.SPG($D237, BN$1, $F237, "Options: Curr=USD, Mag=Actuals")</f>
        <v>1.9900715541822001</v>
      </c>
      <c r="BO237" s="6">
        <f>_xll.SNL.Clients.Office.Excel.Functions.SPG($D237, BO$1, $F237, "Options: Curr=USD, Mag=Actuals")</f>
        <v>58.931047872635503</v>
      </c>
      <c r="BP237" s="6">
        <f>_xll.SNL.Clients.Office.Excel.Functions.SPG($D237, BP$1, $F237, "Options: Curr=USD, Mag=Actuals")</f>
        <v>0</v>
      </c>
      <c r="BQ237" s="6">
        <f>_xll.SNL.Clients.Office.Excel.Functions.SPG($D237, BQ$1, $F237, "Options: Curr=USD, Mag=Actuals")</f>
        <v>64.960586516730103</v>
      </c>
      <c r="BR237" s="6">
        <f>_xll.SNL.Clients.Office.Excel.Functions.SPG($D237, BR$1, $F237, "Options: Curr=USD, Mag=Actuals")</f>
        <v>12.25</v>
      </c>
      <c r="BS237" s="6">
        <f>_xll.SNL.Clients.Office.Excel.Functions.SPG($D237, BS$1, $F237, "Options: Curr=USD, Mag=Actuals")</f>
        <v>13.91</v>
      </c>
      <c r="BT237" s="6">
        <f>_xll.SNL.Clients.Office.Excel.Functions.SPG($D237, BT$1, $F237, "Options: Curr=USD, Mag=Actuals")</f>
        <v>16.04</v>
      </c>
      <c r="BU237" s="6">
        <f>_xll.SNL.Clients.Office.Excel.Functions.SPG($D237, BU$1, $F237, "Options: Curr=USD, Mag=Actuals")</f>
        <v>0</v>
      </c>
      <c r="BV237" s="6">
        <f>_xll.SNL.Clients.Office.Excel.Functions.SPG($D237, BV$1, $F237, "Options: Curr=USD, Mag=Actuals")</f>
        <v>0</v>
      </c>
      <c r="BW237" s="6">
        <f>_xll.SNL.Clients.Office.Excel.Functions.SPG($D237, BW$1, $F237, "Options: Curr=USD, Mag=Actuals")</f>
        <v>0</v>
      </c>
      <c r="BX237" s="6">
        <f>_xll.SNL.Clients.Office.Excel.Functions.SPG($D237, BX$1, $F237, "Options: Curr=USD, Mag=Actuals")</f>
        <v>476748000000</v>
      </c>
      <c r="BY237" s="6">
        <f>_xll.SNL.Clients.Office.Excel.Functions.SPG($D237, BY$1, $F237, "Options: Curr=USD, Mag=Actuals")</f>
        <v>53.206253084886903</v>
      </c>
      <c r="BZ237" s="6">
        <f>_xll.SNL.Clients.Office.Excel.Functions.SPG($D237, BZ$1, $F237, "Options: Curr=USD, Mag=Actuals")</f>
        <v>6463000000</v>
      </c>
      <c r="CA237" s="6" t="str">
        <f>_xll.SNL.Clients.Office.Excel.Functions.SPG($D237, CA$1, $F237, "Options: Curr=USD, Mag=Actuals")</f>
        <v>Nonperforming Loans</v>
      </c>
      <c r="CB237" s="6">
        <f>_xll.SNL.Clients.Office.Excel.Functions.SPG($D237, CB$1, $F237, "Options: Curr=USD, Mag=Actuals")</f>
        <v>0.93952063078569104</v>
      </c>
      <c r="CC237" s="6">
        <f>_xll.SNL.Clients.Office.Excel.Functions.SPG($D237, CC$1, $F237, "Options: Curr=USD, Mag=Actuals")</f>
        <v>3.33596576802573</v>
      </c>
      <c r="CD237" s="6">
        <f>_xll.SNL.Clients.Office.Excel.Functions.SPG($D237, CD$1, $F237, "Options: Curr=USD, Mag=Actuals")</f>
        <v>-0.45551465596018798</v>
      </c>
      <c r="CE237" s="6">
        <f>_xll.SNL.Clients.Office.Excel.Functions.SPG($D237, CE$1, $F237, "Options: Curr=USD, Mag=Actuals")</f>
        <v>-15.3150318571541</v>
      </c>
      <c r="CF237" s="6">
        <f>_xll.SNL.Clients.Office.Excel.Functions.SPG($D237, CF$1, $F237, "Options: Curr=USD, Mag=Actuals")</f>
        <v>2.3920488905428701</v>
      </c>
      <c r="CG237" s="6">
        <f>_xll.SNL.Clients.Office.Excel.Functions.SPG($D237, CG$1, $F237, "Options: Curr=USD, Mag=Actuals")</f>
        <v>0.53011257612729901</v>
      </c>
    </row>
    <row r="238" spans="1:85" x14ac:dyDescent="0.3">
      <c r="A238" s="10" t="s">
        <v>86</v>
      </c>
      <c r="B238" s="10" t="s">
        <v>85</v>
      </c>
      <c r="C238" s="10" t="s">
        <v>3</v>
      </c>
      <c r="D238">
        <v>4041896</v>
      </c>
      <c r="E238" s="10" t="s">
        <v>29</v>
      </c>
      <c r="F238" s="10" t="s">
        <v>78</v>
      </c>
      <c r="G238">
        <v>-1183.01</v>
      </c>
      <c r="H238">
        <v>2089.92</v>
      </c>
      <c r="I238">
        <v>3272.94</v>
      </c>
      <c r="J238">
        <v>25744.11</v>
      </c>
      <c r="K238">
        <v>76880.789999999994</v>
      </c>
      <c r="L238">
        <v>1.94</v>
      </c>
      <c r="M238">
        <v>21822.04</v>
      </c>
      <c r="N238">
        <v>334.86</v>
      </c>
      <c r="O238">
        <v>7.99</v>
      </c>
      <c r="P238">
        <v>16.309999999999999</v>
      </c>
      <c r="Q238">
        <v>1</v>
      </c>
      <c r="R238">
        <v>1</v>
      </c>
      <c r="S238" t="str">
        <f>_xll.SNL.Clients.Office.Excel.Functions.SPG(D238, S$1, F238, "Options: Curr=USD, Mag=Actuals")</f>
        <v>Citigroup Inc. (NYSE:C)</v>
      </c>
      <c r="T238" t="str">
        <f>_xll.SNL.Clients.Office.Excel.Functions.SPG($D238, T$1, $F238, "Options: Curr=USD, Mag=Actuals")</f>
        <v>Citigroup Inc.</v>
      </c>
      <c r="U238" s="6">
        <f>_xll.SNL.Clients.Office.Excel.Functions.SPG($D238, U$1, $F238, "Options: Curr=USD, Mag=Actuals")</f>
        <v>2416676000000</v>
      </c>
      <c r="V238" t="str">
        <f>_xll.SNL.Clients.Office.Excel.Functions.SPG($D238, V$1, $F238, "Options: Curr=USD, Mag=Actuals")</f>
        <v>NYSE:C</v>
      </c>
      <c r="W238" t="str">
        <f>_xll.SNL.Clients.Office.Excel.Functions.SPG($D238, W$1, $F238, "Options: Curr=USD, Mag=Actuals")</f>
        <v>Bank</v>
      </c>
      <c r="X238" s="6">
        <f>_xll.SNL.Clients.Office.Excel.Functions.SPG($D238, X$1, $F238, "Options: Curr=USD, Mag=Actuals")</f>
        <v>74484000000</v>
      </c>
      <c r="Y238" s="6">
        <f>_xll.SNL.Clients.Office.Excel.Functions.SPG($D238, Y$1, $F238, "Options: Curr=USD, Mag=Actuals")</f>
        <v>0</v>
      </c>
      <c r="Z238" s="6">
        <f>_xll.SNL.Clients.Office.Excel.Functions.SPG($D238, Z$1, $F238, "Options: Curr=USD, Mag=Actuals")</f>
        <v>44547000000</v>
      </c>
      <c r="AA238" s="6">
        <f>_xll.SNL.Clients.Office.Excel.Functions.SPG($D238, AA$1, $F238, "Options: Curr=USD, Mag=Actuals")</f>
        <v>14934000000</v>
      </c>
      <c r="AB238" s="6">
        <f>_xll.SNL.Clients.Office.Excel.Functions.SPG($D238, AB$1, $F238, "Options: Curr=USD, Mag=Actuals")</f>
        <v>7</v>
      </c>
      <c r="AC238" s="6">
        <f>_xll.SNL.Clients.Office.Excel.Functions.SPG($D238, AC$1, $F238, "Options: Curr=USD, Mag=Actuals")</f>
        <v>-30.966469428007901</v>
      </c>
      <c r="AD238" s="6">
        <f>_xll.SNL.Clients.Office.Excel.Functions.SPG($D238, AD$1, $F238, "Options: Curr=USD, Mag=Actuals")</f>
        <v>0.62328283159218401</v>
      </c>
      <c r="AE238" s="6">
        <f>_xll.SNL.Clients.Office.Excel.Functions.SPG($D238, AE$1, $F238, "Options: Curr=USD, Mag=Actuals")</f>
        <v>7.4817015435330401</v>
      </c>
      <c r="AF238" s="6">
        <f>_xll.SNL.Clients.Office.Excel.Functions.SPG($D238, AF$1, $F238, "Options: Curr=USD, Mag=Actuals")</f>
        <v>2416676000000</v>
      </c>
      <c r="AG238" s="6">
        <f>_xll.SNL.Clients.Office.Excel.Functions.SPG($D238, AG$1, $F238, "Options: Curr=USD, Mag=Actuals")</f>
        <v>524222000000</v>
      </c>
      <c r="AH238" s="6">
        <f>_xll.SNL.Clients.Office.Excel.Functions.SPG($D238, AH$1, $F238, "Options: Curr=USD, Mag=Actuals")</f>
        <v>201838000000</v>
      </c>
      <c r="AI238" s="6">
        <f>_xll.SNL.Clients.Office.Excel.Functions.SPG($D238, AI$1, $F238, "Options: Curr=USD, Mag=Actuals")</f>
        <v>44926</v>
      </c>
      <c r="AJ238" s="6" t="str">
        <f>_xll.SNL.Clients.Office.Excel.Functions.SPG($D238, AJ$1, $F238, "Options: Curr=USD, Mag=Actuals")</f>
        <v>#INVALID FUNCTION PARAMETER</v>
      </c>
      <c r="AK238" s="6" t="str">
        <f>_xll.SNL.Clients.Office.Excel.Functions.SPG($D238, AK$1, $F238, "Options: Curr=USD, Mag=Actuals")</f>
        <v>#INVALID FUNCTION PARAMETER</v>
      </c>
      <c r="AL238" s="6" t="str">
        <f>_xll.SNL.Clients.Office.Excel.Functions.SPG($D238, AL$1, $F238, "Options: Curr=USD, Mag=Actuals")</f>
        <v>#INVALID FUNCTION PARAMETER</v>
      </c>
      <c r="AM238" s="6" t="str">
        <f>_xll.SNL.Clients.Office.Excel.Functions.SPG($D238, AM$1, $F238, "Options: Curr=USD, Mag=Actuals")</f>
        <v>#INVALID FUNCTION PARAMETER</v>
      </c>
      <c r="AN238" s="6">
        <f>_xll.SNL.Clients.Office.Excel.Functions.SPG($D238, AN$1, $F238, "Options: Curr=USD, Mag=Actuals")</f>
        <v>2416676000000</v>
      </c>
      <c r="AO238" s="6">
        <f>_xll.SNL.Clients.Office.Excel.Functions.SPG($D238, AO$1, $F238, "Options: Curr=USD, Mag=Actuals")</f>
        <v>658038000000</v>
      </c>
      <c r="AP238" s="6">
        <f>_xll.SNL.Clients.Office.Excel.Functions.SPG($D238, AP$1, $F238, "Options: Curr=USD, Mag=Actuals")</f>
        <v>1365954000000</v>
      </c>
      <c r="AQ238" s="6">
        <f>_xll.SNL.Clients.Office.Excel.Functions.SPG($D238, AQ$1, $F238, "Options: Curr=USD, Mag=Actuals")</f>
        <v>201189000000</v>
      </c>
      <c r="AR238" s="6">
        <f>_xll.SNL.Clients.Office.Excel.Functions.SPG($D238, AR$1, $F238, "Options: Curr=USD, Mag=Actuals")</f>
        <v>201838000000</v>
      </c>
      <c r="AS238" s="6">
        <f>_xll.SNL.Clients.Office.Excel.Functions.SPG($D238, AS$1, $F238, "Options: Curr=USD, Mag=Actuals")</f>
        <v>178384000000</v>
      </c>
      <c r="AT238" s="6">
        <f>_xll.SNL.Clients.Office.Excel.Functions.SPG($D238, AT$1, $F238, "Options: Curr=USD, Mag=Actuals")</f>
        <v>27.2290534602073</v>
      </c>
      <c r="AU238" s="6">
        <f>_xll.SNL.Clients.Office.Excel.Functions.SPG($D238, AU$1, $F238, "Options: Curr=USD, Mag=Actuals")</f>
        <v>48.174243056501197</v>
      </c>
      <c r="AV238" s="6">
        <f>_xll.SNL.Clients.Office.Excel.Functions.SPG($D238, AV$1, $F238, "Options: Curr=USD, Mag=Actuals")</f>
        <v>8.3518849858234994</v>
      </c>
      <c r="AW238" s="6">
        <f>_xll.SNL.Clients.Office.Excel.Functions.SPG($D238, AW$1, $F238, "Options: Curr=USD, Mag=Actuals")</f>
        <v>7.4537172063435797</v>
      </c>
      <c r="AX238" s="6">
        <f>_xll.SNL.Clients.Office.Excel.Functions.SPG($D238, AX$1, $F238, "Options: Curr=USD, Mag=Actuals")</f>
        <v>14934000000</v>
      </c>
      <c r="AY238" s="6">
        <f>_xll.SNL.Clients.Office.Excel.Functions.SPG($D238, AY$1, $F238, "Options: Curr=USD, Mag=Actuals")</f>
        <v>14845000000</v>
      </c>
      <c r="AZ238" s="6">
        <f>_xll.SNL.Clients.Office.Excel.Functions.SPG($D238, AZ$1, $F238, "Options: Curr=USD, Mag=Actuals")</f>
        <v>0.62328283159218401</v>
      </c>
      <c r="BA238" s="6">
        <f>_xll.SNL.Clients.Office.Excel.Functions.SPG($D238, BA$1, $F238, "Options: Curr=USD, Mag=Actuals")</f>
        <v>7.4817015435330401</v>
      </c>
      <c r="BB238" s="6">
        <f>_xll.SNL.Clients.Office.Excel.Functions.SPG($D238, BB$1, $F238, "Options: Curr=USD, Mag=Actuals")</f>
        <v>7.60718073439834</v>
      </c>
      <c r="BC238" s="6">
        <f>_xll.SNL.Clients.Office.Excel.Functions.SPG($D238, BC$1, $F238, "Options: Curr=USD, Mag=Actuals")</f>
        <v>9.1398921643246798</v>
      </c>
      <c r="BD238" s="6">
        <f>_xll.SNL.Clients.Office.Excel.Functions.SPG($D238, BD$1, $F238, "Options: Curr=USD, Mag=Actuals")</f>
        <v>1.20139966198065</v>
      </c>
      <c r="BE238" s="6">
        <f>_xll.SNL.Clients.Office.Excel.Functions.SPG($D238, BE$1, $F238, "Options: Curr=USD, Mag=Actuals")</f>
        <v>2.0380856110312799</v>
      </c>
      <c r="BF238" s="6">
        <f>_xll.SNL.Clients.Office.Excel.Functions.SPG($D238, BF$1, $F238, "Options: Curr=USD, Mag=Actuals")</f>
        <v>0</v>
      </c>
      <c r="BG238" s="6">
        <f>_xll.SNL.Clients.Office.Excel.Functions.SPG($D238, BG$1, $F238, "Options: Curr=USD, Mag=Actuals")</f>
        <v>2.11558904067281</v>
      </c>
      <c r="BH238" s="6">
        <f>_xll.SNL.Clients.Office.Excel.Functions.SPG($D238, BH$1, $F238, "Options: Curr=USD, Mag=Actuals")</f>
        <v>1.0177698628101699</v>
      </c>
      <c r="BI238" s="6">
        <f>_xll.SNL.Clients.Office.Excel.Functions.SPG($D238, BI$1, $F238, "Options: Curr=USD, Mag=Actuals")</f>
        <v>3.9152081658814799</v>
      </c>
      <c r="BJ238" s="6">
        <f>_xll.SNL.Clients.Office.Excel.Functions.SPG($D238, BJ$1, $F238, "Options: Curr=USD, Mag=Actuals")</f>
        <v>0</v>
      </c>
      <c r="BK238" s="6">
        <f>_xll.SNL.Clients.Office.Excel.Functions.SPG($D238, BK$1, $F238, "Options: Curr=USD, Mag=Actuals")</f>
        <v>4.0778725636667303</v>
      </c>
      <c r="BL238" s="6">
        <f>_xll.SNL.Clients.Office.Excel.Functions.SPG($D238, BL$1, $F238, "Options: Curr=USD, Mag=Actuals")</f>
        <v>1.9572018465466099</v>
      </c>
      <c r="BM238" s="6">
        <f>_xll.SNL.Clients.Office.Excel.Functions.SPG($D238, BM$1, $F238, "Options: Curr=USD, Mag=Actuals")</f>
        <v>1.5129719728719699</v>
      </c>
      <c r="BN238" s="6">
        <f>_xll.SNL.Clients.Office.Excel.Functions.SPG($D238, BN$1, $F238, "Options: Curr=USD, Mag=Actuals")</f>
        <v>2.2466053408230899</v>
      </c>
      <c r="BO238" s="6">
        <f>_xll.SNL.Clients.Office.Excel.Functions.SPG($D238, BO$1, $F238, "Options: Curr=USD, Mag=Actuals")</f>
        <v>64.967761743936094</v>
      </c>
      <c r="BP238" s="6">
        <f>_xll.SNL.Clients.Office.Excel.Functions.SPG($D238, BP$1, $F238, "Options: Curr=USD, Mag=Actuals")</f>
        <v>0</v>
      </c>
      <c r="BQ238" s="6">
        <f>_xll.SNL.Clients.Office.Excel.Functions.SPG($D238, BQ$1, $F238, "Options: Curr=USD, Mag=Actuals")</f>
        <v>68.054884270447303</v>
      </c>
      <c r="BR238" s="6">
        <f>_xll.SNL.Clients.Office.Excel.Functions.SPG($D238, BR$1, $F238, "Options: Curr=USD, Mag=Actuals")</f>
        <v>12.08</v>
      </c>
      <c r="BS238" s="6">
        <f>_xll.SNL.Clients.Office.Excel.Functions.SPG($D238, BS$1, $F238, "Options: Curr=USD, Mag=Actuals")</f>
        <v>13.72</v>
      </c>
      <c r="BT238" s="6">
        <f>_xll.SNL.Clients.Office.Excel.Functions.SPG($D238, BT$1, $F238, "Options: Curr=USD, Mag=Actuals")</f>
        <v>15.32</v>
      </c>
      <c r="BU238" s="6">
        <f>_xll.SNL.Clients.Office.Excel.Functions.SPG($D238, BU$1, $F238, "Options: Curr=USD, Mag=Actuals")</f>
        <v>0</v>
      </c>
      <c r="BV238" s="6">
        <f>_xll.SNL.Clients.Office.Excel.Functions.SPG($D238, BV$1, $F238, "Options: Curr=USD, Mag=Actuals")</f>
        <v>0</v>
      </c>
      <c r="BW238" s="6">
        <f>_xll.SNL.Clients.Office.Excel.Functions.SPG($D238, BW$1, $F238, "Options: Curr=USD, Mag=Actuals")</f>
        <v>0</v>
      </c>
      <c r="BX238" s="6">
        <f>_xll.SNL.Clients.Office.Excel.Functions.SPG($D238, BX$1, $F238, "Options: Curr=USD, Mag=Actuals")</f>
        <v>524222000000</v>
      </c>
      <c r="BY238" s="6">
        <f>_xll.SNL.Clients.Office.Excel.Functions.SPG($D238, BY$1, $F238, "Options: Curr=USD, Mag=Actuals")</f>
        <v>51.026202933285198</v>
      </c>
      <c r="BZ238" s="6">
        <f>_xll.SNL.Clients.Office.Excel.Functions.SPG($D238, BZ$1, $F238, "Options: Curr=USD, Mag=Actuals")</f>
        <v>4796000000</v>
      </c>
      <c r="CA238" s="6" t="str">
        <f>_xll.SNL.Clients.Office.Excel.Functions.SPG($D238, CA$1, $F238, "Options: Curr=USD, Mag=Actuals")</f>
        <v>Nonperforming Loans</v>
      </c>
      <c r="CB238" s="6">
        <f>_xll.SNL.Clients.Office.Excel.Functions.SPG($D238, CB$1, $F238, "Options: Curr=USD, Mag=Actuals")</f>
        <v>0.710505887302744</v>
      </c>
      <c r="CC238" s="6">
        <f>_xll.SNL.Clients.Office.Excel.Functions.SPG($D238, CC$1, $F238, "Options: Curr=USD, Mag=Actuals")</f>
        <v>2.4549800878387402</v>
      </c>
      <c r="CD238" s="6">
        <f>_xll.SNL.Clients.Office.Excel.Functions.SPG($D238, CD$1, $F238, "Options: Curr=USD, Mag=Actuals")</f>
        <v>0.69560857687574296</v>
      </c>
      <c r="CE238" s="6">
        <f>_xll.SNL.Clients.Office.Excel.Functions.SPG($D238, CE$1, $F238, "Options: Curr=USD, Mag=Actuals")</f>
        <v>21.147601627687099</v>
      </c>
      <c r="CF238" s="6">
        <f>_xll.SNL.Clients.Office.Excel.Functions.SPG($D238, CF$1, $F238, "Options: Curr=USD, Mag=Actuals")</f>
        <v>2.5146219622762298</v>
      </c>
      <c r="CG238" s="6">
        <f>_xll.SNL.Clients.Office.Excel.Functions.SPG($D238, CG$1, $F238, "Options: Curr=USD, Mag=Actuals")</f>
        <v>0.38892646240728901</v>
      </c>
    </row>
    <row r="239" spans="1:85" x14ac:dyDescent="0.3">
      <c r="A239" s="10" t="s">
        <v>86</v>
      </c>
      <c r="B239" s="10" t="s">
        <v>85</v>
      </c>
      <c r="C239" s="10" t="s">
        <v>3</v>
      </c>
      <c r="D239">
        <v>4041896</v>
      </c>
      <c r="E239" s="10" t="s">
        <v>29</v>
      </c>
      <c r="F239" s="10" t="s">
        <v>10</v>
      </c>
      <c r="G239">
        <v>-1059.6300000000001</v>
      </c>
      <c r="H239">
        <v>2052.6799999999998</v>
      </c>
      <c r="I239">
        <v>3112.31</v>
      </c>
      <c r="J239">
        <v>27360.93</v>
      </c>
      <c r="K239">
        <v>80859.8</v>
      </c>
      <c r="L239">
        <v>2.54</v>
      </c>
      <c r="M239">
        <v>22376.91</v>
      </c>
      <c r="N239">
        <v>338.38</v>
      </c>
      <c r="O239">
        <v>4.13</v>
      </c>
      <c r="P239">
        <v>-3.29</v>
      </c>
      <c r="Q239">
        <v>1</v>
      </c>
      <c r="R239">
        <v>1</v>
      </c>
      <c r="S239" t="str">
        <f>_xll.SNL.Clients.Office.Excel.Functions.SPG(D239, S$1, F239, "Options: Curr=USD, Mag=Actuals")</f>
        <v>Citigroup Inc. (NYSE:C)</v>
      </c>
      <c r="T239" t="str">
        <f>_xll.SNL.Clients.Office.Excel.Functions.SPG($D239, T$1, $F239, "Options: Curr=USD, Mag=Actuals")</f>
        <v>Citigroup Inc.</v>
      </c>
      <c r="U239" s="6">
        <f>_xll.SNL.Clients.Office.Excel.Functions.SPG($D239, U$1, $F239, "Options: Curr=USD, Mag=Actuals")</f>
        <v>2411834000000</v>
      </c>
      <c r="V239" t="str">
        <f>_xll.SNL.Clients.Office.Excel.Functions.SPG($D239, V$1, $F239, "Options: Curr=USD, Mag=Actuals")</f>
        <v>NYSE:C</v>
      </c>
      <c r="W239" t="str">
        <f>_xll.SNL.Clients.Office.Excel.Functions.SPG($D239, W$1, $F239, "Options: Curr=USD, Mag=Actuals")</f>
        <v>Bank</v>
      </c>
      <c r="X239" s="6">
        <f>_xll.SNL.Clients.Office.Excel.Functions.SPG($D239, X$1, $F239, "Options: Curr=USD, Mag=Actuals")</f>
        <v>77116000000</v>
      </c>
      <c r="Y239" s="6">
        <f>_xll.SNL.Clients.Office.Excel.Functions.SPG($D239, Y$1, $F239, "Options: Curr=USD, Mag=Actuals")</f>
        <v>0</v>
      </c>
      <c r="Z239" s="6">
        <f>_xll.SNL.Clients.Office.Excel.Functions.SPG($D239, Z$1, $F239, "Options: Curr=USD, Mag=Actuals")</f>
        <v>91268000000</v>
      </c>
      <c r="AA239" s="6">
        <f>_xll.SNL.Clients.Office.Excel.Functions.SPG($D239, AA$1, $F239, "Options: Curr=USD, Mag=Actuals")</f>
        <v>9381000000</v>
      </c>
      <c r="AB239" s="6">
        <f>_xll.SNL.Clients.Office.Excel.Functions.SPG($D239, AB$1, $F239, "Options: Curr=USD, Mag=Actuals")</f>
        <v>4.04</v>
      </c>
      <c r="AC239" s="6">
        <f>_xll.SNL.Clients.Office.Excel.Functions.SPG($D239, AC$1, $F239, "Options: Curr=USD, Mag=Actuals")</f>
        <v>-42.285714285714299</v>
      </c>
      <c r="AD239" s="6">
        <f>_xll.SNL.Clients.Office.Excel.Functions.SPG($D239, AD$1, $F239, "Options: Curr=USD, Mag=Actuals")</f>
        <v>0.38411568429384102</v>
      </c>
      <c r="AE239" s="6">
        <f>_xll.SNL.Clients.Office.Excel.Functions.SPG($D239, AE$1, $F239, "Options: Curr=USD, Mag=Actuals")</f>
        <v>4.5125476821542501</v>
      </c>
      <c r="AF239" s="6">
        <f>_xll.SNL.Clients.Office.Excel.Functions.SPG($D239, AF$1, $F239, "Options: Curr=USD, Mag=Actuals")</f>
        <v>2411834000000</v>
      </c>
      <c r="AG239" s="6">
        <f>_xll.SNL.Clients.Office.Excel.Functions.SPG($D239, AG$1, $F239, "Options: Curr=USD, Mag=Actuals")</f>
        <v>605157000000</v>
      </c>
      <c r="AH239" s="6">
        <f>_xll.SNL.Clients.Office.Excel.Functions.SPG($D239, AH$1, $F239, "Options: Curr=USD, Mag=Actuals")</f>
        <v>206251000000</v>
      </c>
      <c r="AI239" s="6">
        <f>_xll.SNL.Clients.Office.Excel.Functions.SPG($D239, AI$1, $F239, "Options: Curr=USD, Mag=Actuals")</f>
        <v>45291</v>
      </c>
      <c r="AJ239" s="6" t="str">
        <f>_xll.SNL.Clients.Office.Excel.Functions.SPG($D239, AJ$1, $F239, "Options: Curr=USD, Mag=Actuals")</f>
        <v>#INVALID FUNCTION PARAMETER</v>
      </c>
      <c r="AK239" s="6" t="str">
        <f>_xll.SNL.Clients.Office.Excel.Functions.SPG($D239, AK$1, $F239, "Options: Curr=USD, Mag=Actuals")</f>
        <v>#INVALID FUNCTION PARAMETER</v>
      </c>
      <c r="AL239" s="6" t="str">
        <f>_xll.SNL.Clients.Office.Excel.Functions.SPG($D239, AL$1, $F239, "Options: Curr=USD, Mag=Actuals")</f>
        <v>#INVALID FUNCTION PARAMETER</v>
      </c>
      <c r="AM239" s="6" t="str">
        <f>_xll.SNL.Clients.Office.Excel.Functions.SPG($D239, AM$1, $F239, "Options: Curr=USD, Mag=Actuals")</f>
        <v>#INVALID FUNCTION PARAMETER</v>
      </c>
      <c r="AN239" s="6">
        <f>_xll.SNL.Clients.Office.Excel.Functions.SPG($D239, AN$1, $F239, "Options: Curr=USD, Mag=Actuals")</f>
        <v>2411834000000</v>
      </c>
      <c r="AO239" s="6">
        <f>_xll.SNL.Clients.Office.Excel.Functions.SPG($D239, AO$1, $F239, "Options: Curr=USD, Mag=Actuals")</f>
        <v>674737000000</v>
      </c>
      <c r="AP239" s="6">
        <f>_xll.SNL.Clients.Office.Excel.Functions.SPG($D239, AP$1, $F239, "Options: Curr=USD, Mag=Actuals")</f>
        <v>1308681000000</v>
      </c>
      <c r="AQ239" s="6">
        <f>_xll.SNL.Clients.Office.Excel.Functions.SPG($D239, AQ$1, $F239, "Options: Curr=USD, Mag=Actuals")</f>
        <v>205453000000</v>
      </c>
      <c r="AR239" s="6">
        <f>_xll.SNL.Clients.Office.Excel.Functions.SPG($D239, AR$1, $F239, "Options: Curr=USD, Mag=Actuals")</f>
        <v>206251000000</v>
      </c>
      <c r="AS239" s="6">
        <f>_xll.SNL.Clients.Office.Excel.Functions.SPG($D239, AS$1, $F239, "Options: Curr=USD, Mag=Actuals")</f>
        <v>182423000000</v>
      </c>
      <c r="AT239" s="6">
        <f>_xll.SNL.Clients.Office.Excel.Functions.SPG($D239, AT$1, $F239, "Options: Curr=USD, Mag=Actuals")</f>
        <v>27.976096198992099</v>
      </c>
      <c r="AU239" s="6">
        <f>_xll.SNL.Clients.Office.Excel.Functions.SPG($D239, AU$1, $F239, "Options: Curr=USD, Mag=Actuals")</f>
        <v>51.558553994441702</v>
      </c>
      <c r="AV239" s="6">
        <f>_xll.SNL.Clients.Office.Excel.Functions.SPG($D239, AV$1, $F239, "Options: Curr=USD, Mag=Actuals")</f>
        <v>8.5516250289199007</v>
      </c>
      <c r="AW239" s="6">
        <f>_xll.SNL.Clients.Office.Excel.Functions.SPG($D239, AW$1, $F239, "Options: Curr=USD, Mag=Actuals")</f>
        <v>7.6391349100462902</v>
      </c>
      <c r="AX239" s="6">
        <f>_xll.SNL.Clients.Office.Excel.Functions.SPG($D239, AX$1, $F239, "Options: Curr=USD, Mag=Actuals")</f>
        <v>9381000000</v>
      </c>
      <c r="AY239" s="6">
        <f>_xll.SNL.Clients.Office.Excel.Functions.SPG($D239, AY$1, $F239, "Options: Curr=USD, Mag=Actuals")</f>
        <v>9228000000</v>
      </c>
      <c r="AZ239" s="6">
        <f>_xll.SNL.Clients.Office.Excel.Functions.SPG($D239, AZ$1, $F239, "Options: Curr=USD, Mag=Actuals")</f>
        <v>0.38411568429384102</v>
      </c>
      <c r="BA239" s="6">
        <f>_xll.SNL.Clients.Office.Excel.Functions.SPG($D239, BA$1, $F239, "Options: Curr=USD, Mag=Actuals")</f>
        <v>4.5125476821542501</v>
      </c>
      <c r="BB239" s="6">
        <f>_xll.SNL.Clients.Office.Excel.Functions.SPG($D239, BB$1, $F239, "Options: Curr=USD, Mag=Actuals")</f>
        <v>4.1815373142278798</v>
      </c>
      <c r="BC239" s="6">
        <f>_xll.SNL.Clients.Office.Excel.Functions.SPG($D239, BC$1, $F239, "Options: Curr=USD, Mag=Actuals")</f>
        <v>4.8933815121438</v>
      </c>
      <c r="BD239" s="6">
        <f>_xll.SNL.Clients.Office.Excel.Functions.SPG($D239, BD$1, $F239, "Options: Curr=USD, Mag=Actuals")</f>
        <v>0.752406536937829</v>
      </c>
      <c r="BE239" s="6">
        <f>_xll.SNL.Clients.Office.Excel.Functions.SPG($D239, BE$1, $F239, "Options: Curr=USD, Mag=Actuals")</f>
        <v>2.25207832340321</v>
      </c>
      <c r="BF239" s="6">
        <f>_xll.SNL.Clients.Office.Excel.Functions.SPG($D239, BF$1, $F239, "Options: Curr=USD, Mag=Actuals")</f>
        <v>0</v>
      </c>
      <c r="BG239" s="6">
        <f>_xll.SNL.Clients.Office.Excel.Functions.SPG($D239, BG$1, $F239, "Options: Curr=USD, Mag=Actuals")</f>
        <v>2.1944671126792601</v>
      </c>
      <c r="BH239" s="6">
        <f>_xll.SNL.Clients.Office.Excel.Functions.SPG($D239, BH$1, $F239, "Options: Curr=USD, Mag=Actuals")</f>
        <v>0.97296203924850699</v>
      </c>
      <c r="BI239" s="6">
        <f>_xll.SNL.Clients.Office.Excel.Functions.SPG($D239, BI$1, $F239, "Options: Curr=USD, Mag=Actuals")</f>
        <v>4.4032745845737997</v>
      </c>
      <c r="BJ239" s="6">
        <f>_xll.SNL.Clients.Office.Excel.Functions.SPG($D239, BJ$1, $F239, "Options: Curr=USD, Mag=Actuals")</f>
        <v>0</v>
      </c>
      <c r="BK239" s="6">
        <f>_xll.SNL.Clients.Office.Excel.Functions.SPG($D239, BK$1, $F239, "Options: Curr=USD, Mag=Actuals")</f>
        <v>4.2985263767877697</v>
      </c>
      <c r="BL239" s="6">
        <f>_xll.SNL.Clients.Office.Excel.Functions.SPG($D239, BL$1, $F239, "Options: Curr=USD, Mag=Actuals")</f>
        <v>1.8865906152704</v>
      </c>
      <c r="BM239" s="6">
        <f>_xll.SNL.Clients.Office.Excel.Functions.SPG($D239, BM$1, $F239, "Options: Curr=USD, Mag=Actuals")</f>
        <v>1.03545127298448</v>
      </c>
      <c r="BN239" s="6">
        <f>_xll.SNL.Clients.Office.Excel.Functions.SPG($D239, BN$1, $F239, "Options: Curr=USD, Mag=Actuals")</f>
        <v>2.4605887947718399</v>
      </c>
      <c r="BO239" s="6">
        <f>_xll.SNL.Clients.Office.Excel.Functions.SPG($D239, BO$1, $F239, "Options: Curr=USD, Mag=Actuals")</f>
        <v>71.063361594718799</v>
      </c>
      <c r="BP239" s="6">
        <f>_xll.SNL.Clients.Office.Excel.Functions.SPG($D239, BP$1, $F239, "Options: Curr=USD, Mag=Actuals")</f>
        <v>0</v>
      </c>
      <c r="BQ239" s="6">
        <f>_xll.SNL.Clients.Office.Excel.Functions.SPG($D239, BQ$1, $F239, "Options: Curr=USD, Mag=Actuals")</f>
        <v>69.497899268634299</v>
      </c>
      <c r="BR239" s="6">
        <f>_xll.SNL.Clients.Office.Excel.Functions.SPG($D239, BR$1, $F239, "Options: Curr=USD, Mag=Actuals")</f>
        <v>12.11</v>
      </c>
      <c r="BS239" s="6">
        <f>_xll.SNL.Clients.Office.Excel.Functions.SPG($D239, BS$1, $F239, "Options: Curr=USD, Mag=Actuals")</f>
        <v>13.6</v>
      </c>
      <c r="BT239" s="6">
        <f>_xll.SNL.Clients.Office.Excel.Functions.SPG($D239, BT$1, $F239, "Options: Curr=USD, Mag=Actuals")</f>
        <v>15.13</v>
      </c>
      <c r="BU239" s="6">
        <f>_xll.SNL.Clients.Office.Excel.Functions.SPG($D239, BU$1, $F239, "Options: Curr=USD, Mag=Actuals")</f>
        <v>0</v>
      </c>
      <c r="BV239" s="6">
        <f>_xll.SNL.Clients.Office.Excel.Functions.SPG($D239, BV$1, $F239, "Options: Curr=USD, Mag=Actuals")</f>
        <v>0</v>
      </c>
      <c r="BW239" s="6">
        <f>_xll.SNL.Clients.Office.Excel.Functions.SPG($D239, BW$1, $F239, "Options: Curr=USD, Mag=Actuals")</f>
        <v>0</v>
      </c>
      <c r="BX239" s="6">
        <f>_xll.SNL.Clients.Office.Excel.Functions.SPG($D239, BX$1, $F239, "Options: Curr=USD, Mag=Actuals")</f>
        <v>605157000000</v>
      </c>
      <c r="BY239" s="6">
        <f>_xll.SNL.Clients.Office.Excel.Functions.SPG($D239, BY$1, $F239, "Options: Curr=USD, Mag=Actuals")</f>
        <v>52.604076399951197</v>
      </c>
      <c r="BZ239" s="6">
        <f>_xll.SNL.Clients.Office.Excel.Functions.SPG($D239, BZ$1, $F239, "Options: Curr=USD, Mag=Actuals")</f>
        <v>3197000000</v>
      </c>
      <c r="CA239" s="6" t="str">
        <f>_xll.SNL.Clients.Office.Excel.Functions.SPG($D239, CA$1, $F239, "Options: Curr=USD, Mag=Actuals")</f>
        <v>Nonperforming Loans</v>
      </c>
      <c r="CB239" s="6">
        <f>_xll.SNL.Clients.Office.Excel.Functions.SPG($D239, CB$1, $F239, "Options: Curr=USD, Mag=Actuals")</f>
        <v>0.461406126872974</v>
      </c>
      <c r="CC239" s="6">
        <f>_xll.SNL.Clients.Office.Excel.Functions.SPG($D239, CC$1, $F239, "Options: Curr=USD, Mag=Actuals")</f>
        <v>1.5939731163495701</v>
      </c>
      <c r="CD239" s="6">
        <f>_xll.SNL.Clients.Office.Excel.Functions.SPG($D239, CD$1, $F239, "Options: Curr=USD, Mag=Actuals")</f>
        <v>1.1561092750448001</v>
      </c>
      <c r="CE239" s="6">
        <f>_xll.SNL.Clients.Office.Excel.Functions.SPG($D239, CE$1, $F239, "Options: Curr=USD, Mag=Actuals")</f>
        <v>38.682935124564203</v>
      </c>
      <c r="CF239" s="6">
        <f>_xll.SNL.Clients.Office.Excel.Functions.SPG($D239, CF$1, $F239, "Options: Curr=USD, Mag=Actuals")</f>
        <v>2.61877202756025</v>
      </c>
      <c r="CG239" s="6">
        <f>_xll.SNL.Clients.Office.Excel.Functions.SPG($D239, CG$1, $F239, "Options: Curr=USD, Mag=Actuals")</f>
        <v>0.25198565801991502</v>
      </c>
    </row>
    <row r="240" spans="1:85" x14ac:dyDescent="0.3">
      <c r="A240" s="10" t="s">
        <v>105</v>
      </c>
      <c r="B240" s="10" t="s">
        <v>85</v>
      </c>
      <c r="C240" s="10" t="s">
        <v>14</v>
      </c>
      <c r="D240">
        <v>4198738</v>
      </c>
      <c r="E240" s="10" t="s">
        <v>27</v>
      </c>
      <c r="F240" s="10" t="s">
        <v>6</v>
      </c>
      <c r="G240">
        <v>0</v>
      </c>
      <c r="H240">
        <v>0</v>
      </c>
      <c r="I240">
        <v>0</v>
      </c>
      <c r="J240">
        <v>265.91000000000003</v>
      </c>
      <c r="K240">
        <v>39619.040000000001</v>
      </c>
      <c r="L240">
        <v>3.71</v>
      </c>
      <c r="M240">
        <v>327.74182015884776</v>
      </c>
      <c r="N240">
        <v>6.71</v>
      </c>
      <c r="O240">
        <v>5.4</v>
      </c>
      <c r="P240">
        <v>2.29</v>
      </c>
      <c r="Q240">
        <v>1.39</v>
      </c>
      <c r="R240">
        <v>1.3</v>
      </c>
      <c r="S240" t="str">
        <f>_xll.SNL.Clients.Office.Excel.Functions.SPG(D240, S$1, F240, "Options: Curr=USD, Mag=Actuals")</f>
        <v>Credit Suisse AG</v>
      </c>
      <c r="T240" t="str">
        <f>_xll.SNL.Clients.Office.Excel.Functions.SPG($D240, T$1, $F240, "Options: Curr=USD, Mag=Actuals")</f>
        <v>Credit Suisse AG</v>
      </c>
      <c r="U240" s="6">
        <f>_xll.SNL.Clients.Office.Excel.Functions.SPG($D240, U$1, $F240, "Options: Curr=USD, Mag=Actuals")</f>
        <v>117209083790.13313</v>
      </c>
      <c r="V240" t="str">
        <f>_xll.SNL.Clients.Office.Excel.Functions.SPG($D240, V$1, $F240, "Options: Curr=USD, Mag=Actuals")</f>
        <v/>
      </c>
      <c r="W240" t="str">
        <f>_xll.SNL.Clients.Office.Excel.Functions.SPG($D240, W$1, $F240, "Options: Curr=USD, Mag=Actuals")</f>
        <v>Bank</v>
      </c>
      <c r="X240" s="6">
        <f>_xll.SNL.Clients.Office.Excel.Functions.SPG($D240, X$1, $F240, "Options: Curr=USD, Mag=Actuals")</f>
        <v>2173421392.0142508</v>
      </c>
      <c r="Y240" s="6">
        <f>_xll.SNL.Clients.Office.Excel.Functions.SPG($D240, Y$1, $F240, "Options: Curr=USD, Mag=Actuals")</f>
        <v>0</v>
      </c>
      <c r="Z240" s="6">
        <f>_xll.SNL.Clients.Office.Excel.Functions.SPG($D240, Z$1, $F240, "Options: Curr=USD, Mag=Actuals")</f>
        <v>0</v>
      </c>
      <c r="AA240" s="6">
        <f>_xll.SNL.Clients.Office.Excel.Functions.SPG($D240, AA$1, $F240, "Options: Curr=USD, Mag=Actuals")</f>
        <v>397074324.19827741</v>
      </c>
      <c r="AB240" s="6">
        <f>_xll.SNL.Clients.Office.Excel.Functions.SPG($D240, AB$1, $F240, "Options: Curr=USD, Mag=Actuals")</f>
        <v>0</v>
      </c>
      <c r="AC240" s="6">
        <f>_xll.SNL.Clients.Office.Excel.Functions.SPG($D240, AC$1, $F240, "Options: Curr=USD, Mag=Actuals")</f>
        <v>0</v>
      </c>
      <c r="AD240" s="6">
        <f>_xll.SNL.Clients.Office.Excel.Functions.SPG($D240, AD$1, $F240, "Options: Curr=USD, Mag=Actuals")</f>
        <v>0.38200000000000001</v>
      </c>
      <c r="AE240" s="6">
        <f>_xll.SNL.Clients.Office.Excel.Functions.SPG($D240, AE$1, $F240, "Options: Curr=USD, Mag=Actuals")</f>
        <v>6.0359999999999996</v>
      </c>
      <c r="AF240" s="6">
        <f>_xll.SNL.Clients.Office.Excel.Functions.SPG($D240, AF$1, $F240, "Options: Curr=USD, Mag=Actuals")</f>
        <v>117209083790.13313</v>
      </c>
      <c r="AG240" s="6">
        <f>_xll.SNL.Clients.Office.Excel.Functions.SPG($D240, AG$1, $F240, "Options: Curr=USD, Mag=Actuals")</f>
        <v>14754111198.120596</v>
      </c>
      <c r="AH240" s="6">
        <f>_xll.SNL.Clients.Office.Excel.Functions.SPG($D240, AH$1, $F240, "Options: Curr=USD, Mag=Actuals")</f>
        <v>7679718089.2717304</v>
      </c>
      <c r="AI240" s="6">
        <f>_xll.SNL.Clients.Office.Excel.Functions.SPG($D240, AI$1, $F240, "Options: Curr=USD, Mag=Actuals")</f>
        <v>33238</v>
      </c>
      <c r="AJ240" s="6" t="str">
        <f>_xll.SNL.Clients.Office.Excel.Functions.SPG($D240, AJ$1, $F240, "Options: Curr=USD, Mag=Actuals")</f>
        <v>#INVALID FUNCTION PARAMETER</v>
      </c>
      <c r="AK240" s="6" t="str">
        <f>_xll.SNL.Clients.Office.Excel.Functions.SPG($D240, AK$1, $F240, "Options: Curr=USD, Mag=Actuals")</f>
        <v>#INVALID FUNCTION PARAMETER</v>
      </c>
      <c r="AL240" s="6" t="str">
        <f>_xll.SNL.Clients.Office.Excel.Functions.SPG($D240, AL$1, $F240, "Options: Curr=USD, Mag=Actuals")</f>
        <v>#INVALID FUNCTION PARAMETER</v>
      </c>
      <c r="AM240" s="6" t="str">
        <f>_xll.SNL.Clients.Office.Excel.Functions.SPG($D240, AM$1, $F240, "Options: Curr=USD, Mag=Actuals")</f>
        <v>#INVALID FUNCTION PARAMETER</v>
      </c>
      <c r="AN240" s="6">
        <f>_xll.SNL.Clients.Office.Excel.Functions.SPG($D240, AN$1, $F240, "Options: Curr=USD, Mag=Actuals")</f>
        <v>0</v>
      </c>
      <c r="AO240" s="6">
        <f>_xll.SNL.Clients.Office.Excel.Functions.SPG($D240, AO$1, $F240, "Options: Curr=USD, Mag=Actuals")</f>
        <v>0</v>
      </c>
      <c r="AP240" s="6">
        <f>_xll.SNL.Clients.Office.Excel.Functions.SPG($D240, AP$1, $F240, "Options: Curr=USD, Mag=Actuals")</f>
        <v>0</v>
      </c>
      <c r="AQ240" s="6">
        <f>_xll.SNL.Clients.Office.Excel.Functions.SPG($D240, AQ$1, $F240, "Options: Curr=USD, Mag=Actuals")</f>
        <v>0</v>
      </c>
      <c r="AR240" s="6">
        <f>_xll.SNL.Clients.Office.Excel.Functions.SPG($D240, AR$1, $F240, "Options: Curr=USD, Mag=Actuals")</f>
        <v>0</v>
      </c>
      <c r="AS240" s="6">
        <f>_xll.SNL.Clients.Office.Excel.Functions.SPG($D240, AS$1, $F240, "Options: Curr=USD, Mag=Actuals")</f>
        <v>0</v>
      </c>
      <c r="AT240" s="6">
        <f>_xll.SNL.Clients.Office.Excel.Functions.SPG($D240, AT$1, $F240, "Options: Curr=USD, Mag=Actuals")</f>
        <v>0</v>
      </c>
      <c r="AU240" s="6">
        <f>_xll.SNL.Clients.Office.Excel.Functions.SPG($D240, AU$1, $F240, "Options: Curr=USD, Mag=Actuals")</f>
        <v>0</v>
      </c>
      <c r="AV240" s="6">
        <f>_xll.SNL.Clients.Office.Excel.Functions.SPG($D240, AV$1, $F240, "Options: Curr=USD, Mag=Actuals")</f>
        <v>0</v>
      </c>
      <c r="AW240" s="6">
        <f>_xll.SNL.Clients.Office.Excel.Functions.SPG($D240, AW$1, $F240, "Options: Curr=USD, Mag=Actuals")</f>
        <v>0</v>
      </c>
      <c r="AX240" s="6">
        <f>_xll.SNL.Clients.Office.Excel.Functions.SPG($D240, AX$1, $F240, "Options: Curr=USD, Mag=Actuals")</f>
        <v>0</v>
      </c>
      <c r="AY240" s="6">
        <f>_xll.SNL.Clients.Office.Excel.Functions.SPG($D240, AY$1, $F240, "Options: Curr=USD, Mag=Actuals")</f>
        <v>0</v>
      </c>
      <c r="AZ240" s="6">
        <f>_xll.SNL.Clients.Office.Excel.Functions.SPG($D240, AZ$1, $F240, "Options: Curr=USD, Mag=Actuals")</f>
        <v>0</v>
      </c>
      <c r="BA240" s="6">
        <f>_xll.SNL.Clients.Office.Excel.Functions.SPG($D240, BA$1, $F240, "Options: Curr=USD, Mag=Actuals")</f>
        <v>0</v>
      </c>
      <c r="BB240" s="6">
        <f>_xll.SNL.Clients.Office.Excel.Functions.SPG($D240, BB$1, $F240, "Options: Curr=USD, Mag=Actuals")</f>
        <v>0</v>
      </c>
      <c r="BC240" s="6">
        <f>_xll.SNL.Clients.Office.Excel.Functions.SPG($D240, BC$1, $F240, "Options: Curr=USD, Mag=Actuals")</f>
        <v>0</v>
      </c>
      <c r="BD240" s="6">
        <f>_xll.SNL.Clients.Office.Excel.Functions.SPG($D240, BD$1, $F240, "Options: Curr=USD, Mag=Actuals")</f>
        <v>0</v>
      </c>
      <c r="BE240" s="6">
        <f>_xll.SNL.Clients.Office.Excel.Functions.SPG($D240, BE$1, $F240, "Options: Curr=USD, Mag=Actuals")</f>
        <v>0</v>
      </c>
      <c r="BF240" s="6">
        <f>_xll.SNL.Clients.Office.Excel.Functions.SPG($D240, BF$1, $F240, "Options: Curr=USD, Mag=Actuals")</f>
        <v>0</v>
      </c>
      <c r="BG240" s="6">
        <f>_xll.SNL.Clients.Office.Excel.Functions.SPG($D240, BG$1, $F240, "Options: Curr=USD, Mag=Actuals")</f>
        <v>0</v>
      </c>
      <c r="BH240" s="6">
        <f>_xll.SNL.Clients.Office.Excel.Functions.SPG($D240, BH$1, $F240, "Options: Curr=USD, Mag=Actuals")</f>
        <v>0</v>
      </c>
      <c r="BI240" s="6">
        <f>_xll.SNL.Clients.Office.Excel.Functions.SPG($D240, BI$1, $F240, "Options: Curr=USD, Mag=Actuals")</f>
        <v>0</v>
      </c>
      <c r="BJ240" s="6">
        <f>_xll.SNL.Clients.Office.Excel.Functions.SPG($D240, BJ$1, $F240, "Options: Curr=USD, Mag=Actuals")</f>
        <v>0</v>
      </c>
      <c r="BK240" s="6">
        <f>_xll.SNL.Clients.Office.Excel.Functions.SPG($D240, BK$1, $F240, "Options: Curr=USD, Mag=Actuals")</f>
        <v>0</v>
      </c>
      <c r="BL240" s="6">
        <f>_xll.SNL.Clients.Office.Excel.Functions.SPG($D240, BL$1, $F240, "Options: Curr=USD, Mag=Actuals")</f>
        <v>0</v>
      </c>
      <c r="BM240" s="6">
        <f>_xll.SNL.Clients.Office.Excel.Functions.SPG($D240, BM$1, $F240, "Options: Curr=USD, Mag=Actuals")</f>
        <v>0</v>
      </c>
      <c r="BN240" s="6">
        <f>_xll.SNL.Clients.Office.Excel.Functions.SPG($D240, BN$1, $F240, "Options: Curr=USD, Mag=Actuals")</f>
        <v>0</v>
      </c>
      <c r="BO240" s="6">
        <f>_xll.SNL.Clients.Office.Excel.Functions.SPG($D240, BO$1, $F240, "Options: Curr=USD, Mag=Actuals")</f>
        <v>0</v>
      </c>
      <c r="BP240" s="6">
        <f>_xll.SNL.Clients.Office.Excel.Functions.SPG($D240, BP$1, $F240, "Options: Curr=USD, Mag=Actuals")</f>
        <v>0</v>
      </c>
      <c r="BQ240" s="6">
        <f>_xll.SNL.Clients.Office.Excel.Functions.SPG($D240, BQ$1, $F240, "Options: Curr=USD, Mag=Actuals")</f>
        <v>0</v>
      </c>
      <c r="BR240" s="6">
        <f>_xll.SNL.Clients.Office.Excel.Functions.SPG($D240, BR$1, $F240, "Options: Curr=USD, Mag=Actuals")</f>
        <v>0</v>
      </c>
      <c r="BS240" s="6">
        <f>_xll.SNL.Clients.Office.Excel.Functions.SPG($D240, BS$1, $F240, "Options: Curr=USD, Mag=Actuals")</f>
        <v>0</v>
      </c>
      <c r="BT240" s="6">
        <f>_xll.SNL.Clients.Office.Excel.Functions.SPG($D240, BT$1, $F240, "Options: Curr=USD, Mag=Actuals")</f>
        <v>0</v>
      </c>
      <c r="BU240" s="6">
        <f>_xll.SNL.Clients.Office.Excel.Functions.SPG($D240, BU$1, $F240, "Options: Curr=USD, Mag=Actuals")</f>
        <v>0</v>
      </c>
      <c r="BV240" s="6">
        <f>_xll.SNL.Clients.Office.Excel.Functions.SPG($D240, BV$1, $F240, "Options: Curr=USD, Mag=Actuals")</f>
        <v>0</v>
      </c>
      <c r="BW240" s="6">
        <f>_xll.SNL.Clients.Office.Excel.Functions.SPG($D240, BW$1, $F240, "Options: Curr=USD, Mag=Actuals")</f>
        <v>0</v>
      </c>
      <c r="BX240" s="6">
        <f>_xll.SNL.Clients.Office.Excel.Functions.SPG($D240, BX$1, $F240, "Options: Curr=USD, Mag=Actuals")</f>
        <v>0</v>
      </c>
      <c r="BY240" s="6">
        <f>_xll.SNL.Clients.Office.Excel.Functions.SPG($D240, BY$1, $F240, "Options: Curr=USD, Mag=Actuals")</f>
        <v>0</v>
      </c>
      <c r="BZ240" s="6">
        <f>_xll.SNL.Clients.Office.Excel.Functions.SPG($D240, BZ$1, $F240, "Options: Curr=USD, Mag=Actuals")</f>
        <v>0</v>
      </c>
      <c r="CA240" s="6" t="str">
        <f>_xll.SNL.Clients.Office.Excel.Functions.SPG($D240, CA$1, $F240, "Options: Curr=USD, Mag=Actuals")</f>
        <v>Nonperforming Loans</v>
      </c>
      <c r="CB240" s="6">
        <f>_xll.SNL.Clients.Office.Excel.Functions.SPG($D240, CB$1, $F240, "Options: Curr=USD, Mag=Actuals")</f>
        <v>0</v>
      </c>
      <c r="CC240" s="6">
        <f>_xll.SNL.Clients.Office.Excel.Functions.SPG($D240, CC$1, $F240, "Options: Curr=USD, Mag=Actuals")</f>
        <v>0</v>
      </c>
      <c r="CD240" s="6">
        <f>_xll.SNL.Clients.Office.Excel.Functions.SPG($D240, CD$1, $F240, "Options: Curr=USD, Mag=Actuals")</f>
        <v>0</v>
      </c>
      <c r="CE240" s="6">
        <f>_xll.SNL.Clients.Office.Excel.Functions.SPG($D240, CE$1, $F240, "Options: Curr=USD, Mag=Actuals")</f>
        <v>0</v>
      </c>
      <c r="CF240" s="6">
        <f>_xll.SNL.Clients.Office.Excel.Functions.SPG($D240, CF$1, $F240, "Options: Curr=USD, Mag=Actuals")</f>
        <v>0</v>
      </c>
      <c r="CG240" s="6">
        <f>_xll.SNL.Clients.Office.Excel.Functions.SPG($D240, CG$1, $F240, "Options: Curr=USD, Mag=Actuals")</f>
        <v>0</v>
      </c>
    </row>
    <row r="241" spans="1:85" x14ac:dyDescent="0.3">
      <c r="A241" s="10" t="s">
        <v>105</v>
      </c>
      <c r="B241" s="10" t="s">
        <v>85</v>
      </c>
      <c r="C241" s="10" t="s">
        <v>14</v>
      </c>
      <c r="D241">
        <v>4198738</v>
      </c>
      <c r="E241" s="10" t="s">
        <v>27</v>
      </c>
      <c r="F241" s="10" t="s">
        <v>50</v>
      </c>
      <c r="G241">
        <v>0</v>
      </c>
      <c r="H241">
        <v>0</v>
      </c>
      <c r="I241">
        <v>0</v>
      </c>
      <c r="J241">
        <v>269</v>
      </c>
      <c r="K241">
        <v>39586.07</v>
      </c>
      <c r="L241">
        <v>-0.93</v>
      </c>
      <c r="M241">
        <v>314.32563561224731</v>
      </c>
      <c r="N241">
        <v>6.8</v>
      </c>
      <c r="O241">
        <v>5.86</v>
      </c>
      <c r="P241">
        <v>1.22</v>
      </c>
      <c r="Q241">
        <v>1.43</v>
      </c>
      <c r="R241">
        <v>1.36</v>
      </c>
      <c r="S241" t="str">
        <f>_xll.SNL.Clients.Office.Excel.Functions.SPG(D241, S$1, F241, "Options: Curr=USD, Mag=Actuals")</f>
        <v>Credit Suisse AG</v>
      </c>
      <c r="T241" t="str">
        <f>_xll.SNL.Clients.Office.Excel.Functions.SPG($D241, T$1, $F241, "Options: Curr=USD, Mag=Actuals")</f>
        <v>Credit Suisse AG</v>
      </c>
      <c r="U241" s="6">
        <f>_xll.SNL.Clients.Office.Excel.Functions.SPG($D241, U$1, $F241, "Options: Curr=USD, Mag=Actuals")</f>
        <v>114292324641.93904</v>
      </c>
      <c r="V241" t="str">
        <f>_xll.SNL.Clients.Office.Excel.Functions.SPG($D241, V$1, $F241, "Options: Curr=USD, Mag=Actuals")</f>
        <v/>
      </c>
      <c r="W241" t="str">
        <f>_xll.SNL.Clients.Office.Excel.Functions.SPG($D241, W$1, $F241, "Options: Curr=USD, Mag=Actuals")</f>
        <v>Bank</v>
      </c>
      <c r="X241" s="6">
        <f>_xll.SNL.Clients.Office.Excel.Functions.SPG($D241, X$1, $F241, "Options: Curr=USD, Mag=Actuals")</f>
        <v>2805566172.6734128</v>
      </c>
      <c r="Y241" s="6">
        <f>_xll.SNL.Clients.Office.Excel.Functions.SPG($D241, Y$1, $F241, "Options: Curr=USD, Mag=Actuals")</f>
        <v>0</v>
      </c>
      <c r="Z241" s="6">
        <f>_xll.SNL.Clients.Office.Excel.Functions.SPG($D241, Z$1, $F241, "Options: Curr=USD, Mag=Actuals")</f>
        <v>0</v>
      </c>
      <c r="AA241" s="6">
        <f>_xll.SNL.Clients.Office.Excel.Functions.SPG($D241, AA$1, $F241, "Options: Curr=USD, Mag=Actuals")</f>
        <v>654655445.83220387</v>
      </c>
      <c r="AB241" s="6">
        <f>_xll.SNL.Clients.Office.Excel.Functions.SPG($D241, AB$1, $F241, "Options: Curr=USD, Mag=Actuals")</f>
        <v>0</v>
      </c>
      <c r="AC241" s="6">
        <f>_xll.SNL.Clients.Office.Excel.Functions.SPG($D241, AC$1, $F241, "Options: Curr=USD, Mag=Actuals")</f>
        <v>0</v>
      </c>
      <c r="AD241" s="6">
        <f>_xll.SNL.Clients.Office.Excel.Functions.SPG($D241, AD$1, $F241, "Options: Curr=USD, Mag=Actuals")</f>
        <v>0.61299999999999999</v>
      </c>
      <c r="AE241" s="6">
        <f>_xll.SNL.Clients.Office.Excel.Functions.SPG($D241, AE$1, $F241, "Options: Curr=USD, Mag=Actuals")</f>
        <v>9.2149999999999999</v>
      </c>
      <c r="AF241" s="6">
        <f>_xll.SNL.Clients.Office.Excel.Functions.SPG($D241, AF$1, $F241, "Options: Curr=USD, Mag=Actuals")</f>
        <v>114292324641.93904</v>
      </c>
      <c r="AG241" s="6">
        <f>_xll.SNL.Clients.Office.Excel.Functions.SPG($D241, AG$1, $F241, "Options: Curr=USD, Mag=Actuals")</f>
        <v>15478516342.269556</v>
      </c>
      <c r="AH241" s="6">
        <f>_xll.SNL.Clients.Office.Excel.Functions.SPG($D241, AH$1, $F241, "Options: Curr=USD, Mag=Actuals")</f>
        <v>7702533969.8861561</v>
      </c>
      <c r="AI241" s="6">
        <f>_xll.SNL.Clients.Office.Excel.Functions.SPG($D241, AI$1, $F241, "Options: Curr=USD, Mag=Actuals")</f>
        <v>33603</v>
      </c>
      <c r="AJ241" s="6" t="str">
        <f>_xll.SNL.Clients.Office.Excel.Functions.SPG($D241, AJ$1, $F241, "Options: Curr=USD, Mag=Actuals")</f>
        <v>#INVALID FUNCTION PARAMETER</v>
      </c>
      <c r="AK241" s="6" t="str">
        <f>_xll.SNL.Clients.Office.Excel.Functions.SPG($D241, AK$1, $F241, "Options: Curr=USD, Mag=Actuals")</f>
        <v>#INVALID FUNCTION PARAMETER</v>
      </c>
      <c r="AL241" s="6" t="str">
        <f>_xll.SNL.Clients.Office.Excel.Functions.SPG($D241, AL$1, $F241, "Options: Curr=USD, Mag=Actuals")</f>
        <v>#INVALID FUNCTION PARAMETER</v>
      </c>
      <c r="AM241" s="6" t="str">
        <f>_xll.SNL.Clients.Office.Excel.Functions.SPG($D241, AM$1, $F241, "Options: Curr=USD, Mag=Actuals")</f>
        <v>#INVALID FUNCTION PARAMETER</v>
      </c>
      <c r="AN241" s="6">
        <f>_xll.SNL.Clients.Office.Excel.Functions.SPG($D241, AN$1, $F241, "Options: Curr=USD, Mag=Actuals")</f>
        <v>0</v>
      </c>
      <c r="AO241" s="6">
        <f>_xll.SNL.Clients.Office.Excel.Functions.SPG($D241, AO$1, $F241, "Options: Curr=USD, Mag=Actuals")</f>
        <v>0</v>
      </c>
      <c r="AP241" s="6">
        <f>_xll.SNL.Clients.Office.Excel.Functions.SPG($D241, AP$1, $F241, "Options: Curr=USD, Mag=Actuals")</f>
        <v>0</v>
      </c>
      <c r="AQ241" s="6">
        <f>_xll.SNL.Clients.Office.Excel.Functions.SPG($D241, AQ$1, $F241, "Options: Curr=USD, Mag=Actuals")</f>
        <v>0</v>
      </c>
      <c r="AR241" s="6">
        <f>_xll.SNL.Clients.Office.Excel.Functions.SPG($D241, AR$1, $F241, "Options: Curr=USD, Mag=Actuals")</f>
        <v>0</v>
      </c>
      <c r="AS241" s="6">
        <f>_xll.SNL.Clients.Office.Excel.Functions.SPG($D241, AS$1, $F241, "Options: Curr=USD, Mag=Actuals")</f>
        <v>0</v>
      </c>
      <c r="AT241" s="6">
        <f>_xll.SNL.Clients.Office.Excel.Functions.SPG($D241, AT$1, $F241, "Options: Curr=USD, Mag=Actuals")</f>
        <v>0</v>
      </c>
      <c r="AU241" s="6">
        <f>_xll.SNL.Clients.Office.Excel.Functions.SPG($D241, AU$1, $F241, "Options: Curr=USD, Mag=Actuals")</f>
        <v>0</v>
      </c>
      <c r="AV241" s="6">
        <f>_xll.SNL.Clients.Office.Excel.Functions.SPG($D241, AV$1, $F241, "Options: Curr=USD, Mag=Actuals")</f>
        <v>0</v>
      </c>
      <c r="AW241" s="6">
        <f>_xll.SNL.Clients.Office.Excel.Functions.SPG($D241, AW$1, $F241, "Options: Curr=USD, Mag=Actuals")</f>
        <v>0</v>
      </c>
      <c r="AX241" s="6">
        <f>_xll.SNL.Clients.Office.Excel.Functions.SPG($D241, AX$1, $F241, "Options: Curr=USD, Mag=Actuals")</f>
        <v>0</v>
      </c>
      <c r="AY241" s="6">
        <f>_xll.SNL.Clients.Office.Excel.Functions.SPG($D241, AY$1, $F241, "Options: Curr=USD, Mag=Actuals")</f>
        <v>0</v>
      </c>
      <c r="AZ241" s="6">
        <f>_xll.SNL.Clients.Office.Excel.Functions.SPG($D241, AZ$1, $F241, "Options: Curr=USD, Mag=Actuals")</f>
        <v>0</v>
      </c>
      <c r="BA241" s="6">
        <f>_xll.SNL.Clients.Office.Excel.Functions.SPG($D241, BA$1, $F241, "Options: Curr=USD, Mag=Actuals")</f>
        <v>0</v>
      </c>
      <c r="BB241" s="6">
        <f>_xll.SNL.Clients.Office.Excel.Functions.SPG($D241, BB$1, $F241, "Options: Curr=USD, Mag=Actuals")</f>
        <v>0</v>
      </c>
      <c r="BC241" s="6">
        <f>_xll.SNL.Clients.Office.Excel.Functions.SPG($D241, BC$1, $F241, "Options: Curr=USD, Mag=Actuals")</f>
        <v>0</v>
      </c>
      <c r="BD241" s="6">
        <f>_xll.SNL.Clients.Office.Excel.Functions.SPG($D241, BD$1, $F241, "Options: Curr=USD, Mag=Actuals")</f>
        <v>0</v>
      </c>
      <c r="BE241" s="6">
        <f>_xll.SNL.Clients.Office.Excel.Functions.SPG($D241, BE$1, $F241, "Options: Curr=USD, Mag=Actuals")</f>
        <v>0</v>
      </c>
      <c r="BF241" s="6">
        <f>_xll.SNL.Clients.Office.Excel.Functions.SPG($D241, BF$1, $F241, "Options: Curr=USD, Mag=Actuals")</f>
        <v>0</v>
      </c>
      <c r="BG241" s="6">
        <f>_xll.SNL.Clients.Office.Excel.Functions.SPG($D241, BG$1, $F241, "Options: Curr=USD, Mag=Actuals")</f>
        <v>0</v>
      </c>
      <c r="BH241" s="6">
        <f>_xll.SNL.Clients.Office.Excel.Functions.SPG($D241, BH$1, $F241, "Options: Curr=USD, Mag=Actuals")</f>
        <v>0</v>
      </c>
      <c r="BI241" s="6">
        <f>_xll.SNL.Clients.Office.Excel.Functions.SPG($D241, BI$1, $F241, "Options: Curr=USD, Mag=Actuals")</f>
        <v>0</v>
      </c>
      <c r="BJ241" s="6">
        <f>_xll.SNL.Clients.Office.Excel.Functions.SPG($D241, BJ$1, $F241, "Options: Curr=USD, Mag=Actuals")</f>
        <v>0</v>
      </c>
      <c r="BK241" s="6">
        <f>_xll.SNL.Clients.Office.Excel.Functions.SPG($D241, BK$1, $F241, "Options: Curr=USD, Mag=Actuals")</f>
        <v>0</v>
      </c>
      <c r="BL241" s="6">
        <f>_xll.SNL.Clients.Office.Excel.Functions.SPG($D241, BL$1, $F241, "Options: Curr=USD, Mag=Actuals")</f>
        <v>0</v>
      </c>
      <c r="BM241" s="6">
        <f>_xll.SNL.Clients.Office.Excel.Functions.SPG($D241, BM$1, $F241, "Options: Curr=USD, Mag=Actuals")</f>
        <v>0</v>
      </c>
      <c r="BN241" s="6">
        <f>_xll.SNL.Clients.Office.Excel.Functions.SPG($D241, BN$1, $F241, "Options: Curr=USD, Mag=Actuals")</f>
        <v>0</v>
      </c>
      <c r="BO241" s="6">
        <f>_xll.SNL.Clients.Office.Excel.Functions.SPG($D241, BO$1, $F241, "Options: Curr=USD, Mag=Actuals")</f>
        <v>0</v>
      </c>
      <c r="BP241" s="6">
        <f>_xll.SNL.Clients.Office.Excel.Functions.SPG($D241, BP$1, $F241, "Options: Curr=USD, Mag=Actuals")</f>
        <v>0</v>
      </c>
      <c r="BQ241" s="6">
        <f>_xll.SNL.Clients.Office.Excel.Functions.SPG($D241, BQ$1, $F241, "Options: Curr=USD, Mag=Actuals")</f>
        <v>0</v>
      </c>
      <c r="BR241" s="6">
        <f>_xll.SNL.Clients.Office.Excel.Functions.SPG($D241, BR$1, $F241, "Options: Curr=USD, Mag=Actuals")</f>
        <v>0</v>
      </c>
      <c r="BS241" s="6">
        <f>_xll.SNL.Clients.Office.Excel.Functions.SPG($D241, BS$1, $F241, "Options: Curr=USD, Mag=Actuals")</f>
        <v>0</v>
      </c>
      <c r="BT241" s="6">
        <f>_xll.SNL.Clients.Office.Excel.Functions.SPG($D241, BT$1, $F241, "Options: Curr=USD, Mag=Actuals")</f>
        <v>0</v>
      </c>
      <c r="BU241" s="6">
        <f>_xll.SNL.Clients.Office.Excel.Functions.SPG($D241, BU$1, $F241, "Options: Curr=USD, Mag=Actuals")</f>
        <v>0</v>
      </c>
      <c r="BV241" s="6">
        <f>_xll.SNL.Clients.Office.Excel.Functions.SPG($D241, BV$1, $F241, "Options: Curr=USD, Mag=Actuals")</f>
        <v>0</v>
      </c>
      <c r="BW241" s="6">
        <f>_xll.SNL.Clients.Office.Excel.Functions.SPG($D241, BW$1, $F241, "Options: Curr=USD, Mag=Actuals")</f>
        <v>0</v>
      </c>
      <c r="BX241" s="6">
        <f>_xll.SNL.Clients.Office.Excel.Functions.SPG($D241, BX$1, $F241, "Options: Curr=USD, Mag=Actuals")</f>
        <v>0</v>
      </c>
      <c r="BY241" s="6">
        <f>_xll.SNL.Clients.Office.Excel.Functions.SPG($D241, BY$1, $F241, "Options: Curr=USD, Mag=Actuals")</f>
        <v>0</v>
      </c>
      <c r="BZ241" s="6">
        <f>_xll.SNL.Clients.Office.Excel.Functions.SPG($D241, BZ$1, $F241, "Options: Curr=USD, Mag=Actuals")</f>
        <v>0</v>
      </c>
      <c r="CA241" s="6" t="str">
        <f>_xll.SNL.Clients.Office.Excel.Functions.SPG($D241, CA$1, $F241, "Options: Curr=USD, Mag=Actuals")</f>
        <v>Nonperforming Loans</v>
      </c>
      <c r="CB241" s="6">
        <f>_xll.SNL.Clients.Office.Excel.Functions.SPG($D241, CB$1, $F241, "Options: Curr=USD, Mag=Actuals")</f>
        <v>0</v>
      </c>
      <c r="CC241" s="6">
        <f>_xll.SNL.Clients.Office.Excel.Functions.SPG($D241, CC$1, $F241, "Options: Curr=USD, Mag=Actuals")</f>
        <v>0</v>
      </c>
      <c r="CD241" s="6">
        <f>_xll.SNL.Clients.Office.Excel.Functions.SPG($D241, CD$1, $F241, "Options: Curr=USD, Mag=Actuals")</f>
        <v>0</v>
      </c>
      <c r="CE241" s="6">
        <f>_xll.SNL.Clients.Office.Excel.Functions.SPG($D241, CE$1, $F241, "Options: Curr=USD, Mag=Actuals")</f>
        <v>0</v>
      </c>
      <c r="CF241" s="6">
        <f>_xll.SNL.Clients.Office.Excel.Functions.SPG($D241, CF$1, $F241, "Options: Curr=USD, Mag=Actuals")</f>
        <v>0</v>
      </c>
      <c r="CG241" s="6">
        <f>_xll.SNL.Clients.Office.Excel.Functions.SPG($D241, CG$1, $F241, "Options: Curr=USD, Mag=Actuals")</f>
        <v>0</v>
      </c>
    </row>
    <row r="242" spans="1:85" x14ac:dyDescent="0.3">
      <c r="A242" s="10" t="s">
        <v>105</v>
      </c>
      <c r="B242" s="10" t="s">
        <v>85</v>
      </c>
      <c r="C242" s="10" t="s">
        <v>14</v>
      </c>
      <c r="D242">
        <v>4198738</v>
      </c>
      <c r="E242" s="10" t="s">
        <v>27</v>
      </c>
      <c r="F242" s="10" t="s">
        <v>51</v>
      </c>
      <c r="G242">
        <v>0</v>
      </c>
      <c r="H242">
        <v>0</v>
      </c>
      <c r="I242">
        <v>0</v>
      </c>
      <c r="J242">
        <v>279.76</v>
      </c>
      <c r="K242">
        <v>40703.660000000003</v>
      </c>
      <c r="L242">
        <v>-0.14000000000000001</v>
      </c>
      <c r="M242">
        <v>319.8744394250852</v>
      </c>
      <c r="N242">
        <v>6.87</v>
      </c>
      <c r="O242">
        <v>4.04</v>
      </c>
      <c r="P242">
        <v>0.75</v>
      </c>
      <c r="Q242">
        <v>1.41</v>
      </c>
      <c r="R242">
        <v>1.46</v>
      </c>
      <c r="S242" t="str">
        <f>_xll.SNL.Clients.Office.Excel.Functions.SPG(D242, S$1, F242, "Options: Curr=USD, Mag=Actuals")</f>
        <v>Credit Suisse AG</v>
      </c>
      <c r="T242" t="str">
        <f>_xll.SNL.Clients.Office.Excel.Functions.SPG($D242, T$1, $F242, "Options: Curr=USD, Mag=Actuals")</f>
        <v>Credit Suisse AG</v>
      </c>
      <c r="U242" s="6">
        <f>_xll.SNL.Clients.Office.Excel.Functions.SPG($D242, U$1, $F242, "Options: Curr=USD, Mag=Actuals")</f>
        <v>118033424283.76535</v>
      </c>
      <c r="V242" t="str">
        <f>_xll.SNL.Clients.Office.Excel.Functions.SPG($D242, V$1, $F242, "Options: Curr=USD, Mag=Actuals")</f>
        <v/>
      </c>
      <c r="W242" t="str">
        <f>_xll.SNL.Clients.Office.Excel.Functions.SPG($D242, W$1, $F242, "Options: Curr=USD, Mag=Actuals")</f>
        <v>Bank</v>
      </c>
      <c r="X242" s="6">
        <f>_xll.SNL.Clients.Office.Excel.Functions.SPG($D242, X$1, $F242, "Options: Curr=USD, Mag=Actuals")</f>
        <v>2731505652.983016</v>
      </c>
      <c r="Y242" s="6">
        <f>_xll.SNL.Clients.Office.Excel.Functions.SPG($D242, Y$1, $F242, "Options: Curr=USD, Mag=Actuals")</f>
        <v>0</v>
      </c>
      <c r="Z242" s="6">
        <f>_xll.SNL.Clients.Office.Excel.Functions.SPG($D242, Z$1, $F242, "Options: Curr=USD, Mag=Actuals")</f>
        <v>0</v>
      </c>
      <c r="AA242" s="6">
        <f>_xll.SNL.Clients.Office.Excel.Functions.SPG($D242, AA$1, $F242, "Options: Curr=USD, Mag=Actuals")</f>
        <v>681449294.30480146</v>
      </c>
      <c r="AB242" s="6">
        <f>_xll.SNL.Clients.Office.Excel.Functions.SPG($D242, AB$1, $F242, "Options: Curr=USD, Mag=Actuals")</f>
        <v>0</v>
      </c>
      <c r="AC242" s="6">
        <f>_xll.SNL.Clients.Office.Excel.Functions.SPG($D242, AC$1, $F242, "Options: Curr=USD, Mag=Actuals")</f>
        <v>0</v>
      </c>
      <c r="AD242" s="6">
        <f>_xll.SNL.Clients.Office.Excel.Functions.SPG($D242, AD$1, $F242, "Options: Curr=USD, Mag=Actuals")</f>
        <v>0.58099999999999996</v>
      </c>
      <c r="AE242" s="6">
        <f>_xll.SNL.Clients.Office.Excel.Functions.SPG($D242, AE$1, $F242, "Options: Curr=USD, Mag=Actuals")</f>
        <v>8.8469999999999995</v>
      </c>
      <c r="AF242" s="6">
        <f>_xll.SNL.Clients.Office.Excel.Functions.SPG($D242, AF$1, $F242, "Options: Curr=USD, Mag=Actuals")</f>
        <v>118033424283.76535</v>
      </c>
      <c r="AG242" s="6">
        <f>_xll.SNL.Clients.Office.Excel.Functions.SPG($D242, AG$1, $F242, "Options: Curr=USD, Mag=Actuals")</f>
        <v>15197817189.631651</v>
      </c>
      <c r="AH242" s="6">
        <f>_xll.SNL.Clients.Office.Excel.Functions.SPG($D242, AH$1, $F242, "Options: Curr=USD, Mag=Actuals")</f>
        <v>7572987721.691678</v>
      </c>
      <c r="AI242" s="6">
        <f>_xll.SNL.Clients.Office.Excel.Functions.SPG($D242, AI$1, $F242, "Options: Curr=USD, Mag=Actuals")</f>
        <v>33969</v>
      </c>
      <c r="AJ242" s="6" t="str">
        <f>_xll.SNL.Clients.Office.Excel.Functions.SPG($D242, AJ$1, $F242, "Options: Curr=USD, Mag=Actuals")</f>
        <v>#INVALID FUNCTION PARAMETER</v>
      </c>
      <c r="AK242" s="6" t="str">
        <f>_xll.SNL.Clients.Office.Excel.Functions.SPG($D242, AK$1, $F242, "Options: Curr=USD, Mag=Actuals")</f>
        <v>#INVALID FUNCTION PARAMETER</v>
      </c>
      <c r="AL242" s="6" t="str">
        <f>_xll.SNL.Clients.Office.Excel.Functions.SPG($D242, AL$1, $F242, "Options: Curr=USD, Mag=Actuals")</f>
        <v>#INVALID FUNCTION PARAMETER</v>
      </c>
      <c r="AM242" s="6" t="str">
        <f>_xll.SNL.Clients.Office.Excel.Functions.SPG($D242, AM$1, $F242, "Options: Curr=USD, Mag=Actuals")</f>
        <v>#INVALID FUNCTION PARAMETER</v>
      </c>
      <c r="AN242" s="6">
        <f>_xll.SNL.Clients.Office.Excel.Functions.SPG($D242, AN$1, $F242, "Options: Curr=USD, Mag=Actuals")</f>
        <v>0</v>
      </c>
      <c r="AO242" s="6">
        <f>_xll.SNL.Clients.Office.Excel.Functions.SPG($D242, AO$1, $F242, "Options: Curr=USD, Mag=Actuals")</f>
        <v>0</v>
      </c>
      <c r="AP242" s="6">
        <f>_xll.SNL.Clients.Office.Excel.Functions.SPG($D242, AP$1, $F242, "Options: Curr=USD, Mag=Actuals")</f>
        <v>0</v>
      </c>
      <c r="AQ242" s="6">
        <f>_xll.SNL.Clients.Office.Excel.Functions.SPG($D242, AQ$1, $F242, "Options: Curr=USD, Mag=Actuals")</f>
        <v>0</v>
      </c>
      <c r="AR242" s="6">
        <f>_xll.SNL.Clients.Office.Excel.Functions.SPG($D242, AR$1, $F242, "Options: Curr=USD, Mag=Actuals")</f>
        <v>0</v>
      </c>
      <c r="AS242" s="6">
        <f>_xll.SNL.Clients.Office.Excel.Functions.SPG($D242, AS$1, $F242, "Options: Curr=USD, Mag=Actuals")</f>
        <v>0</v>
      </c>
      <c r="AT242" s="6">
        <f>_xll.SNL.Clients.Office.Excel.Functions.SPG($D242, AT$1, $F242, "Options: Curr=USD, Mag=Actuals")</f>
        <v>0</v>
      </c>
      <c r="AU242" s="6">
        <f>_xll.SNL.Clients.Office.Excel.Functions.SPG($D242, AU$1, $F242, "Options: Curr=USD, Mag=Actuals")</f>
        <v>0</v>
      </c>
      <c r="AV242" s="6">
        <f>_xll.SNL.Clients.Office.Excel.Functions.SPG($D242, AV$1, $F242, "Options: Curr=USD, Mag=Actuals")</f>
        <v>0</v>
      </c>
      <c r="AW242" s="6">
        <f>_xll.SNL.Clients.Office.Excel.Functions.SPG($D242, AW$1, $F242, "Options: Curr=USD, Mag=Actuals")</f>
        <v>0</v>
      </c>
      <c r="AX242" s="6">
        <f>_xll.SNL.Clients.Office.Excel.Functions.SPG($D242, AX$1, $F242, "Options: Curr=USD, Mag=Actuals")</f>
        <v>0</v>
      </c>
      <c r="AY242" s="6">
        <f>_xll.SNL.Clients.Office.Excel.Functions.SPG($D242, AY$1, $F242, "Options: Curr=USD, Mag=Actuals")</f>
        <v>0</v>
      </c>
      <c r="AZ242" s="6">
        <f>_xll.SNL.Clients.Office.Excel.Functions.SPG($D242, AZ$1, $F242, "Options: Curr=USD, Mag=Actuals")</f>
        <v>0</v>
      </c>
      <c r="BA242" s="6">
        <f>_xll.SNL.Clients.Office.Excel.Functions.SPG($D242, BA$1, $F242, "Options: Curr=USD, Mag=Actuals")</f>
        <v>0</v>
      </c>
      <c r="BB242" s="6">
        <f>_xll.SNL.Clients.Office.Excel.Functions.SPG($D242, BB$1, $F242, "Options: Curr=USD, Mag=Actuals")</f>
        <v>0</v>
      </c>
      <c r="BC242" s="6">
        <f>_xll.SNL.Clients.Office.Excel.Functions.SPG($D242, BC$1, $F242, "Options: Curr=USD, Mag=Actuals")</f>
        <v>0</v>
      </c>
      <c r="BD242" s="6">
        <f>_xll.SNL.Clients.Office.Excel.Functions.SPG($D242, BD$1, $F242, "Options: Curr=USD, Mag=Actuals")</f>
        <v>0</v>
      </c>
      <c r="BE242" s="6">
        <f>_xll.SNL.Clients.Office.Excel.Functions.SPG($D242, BE$1, $F242, "Options: Curr=USD, Mag=Actuals")</f>
        <v>0</v>
      </c>
      <c r="BF242" s="6">
        <f>_xll.SNL.Clients.Office.Excel.Functions.SPG($D242, BF$1, $F242, "Options: Curr=USD, Mag=Actuals")</f>
        <v>0</v>
      </c>
      <c r="BG242" s="6">
        <f>_xll.SNL.Clients.Office.Excel.Functions.SPG($D242, BG$1, $F242, "Options: Curr=USD, Mag=Actuals")</f>
        <v>0</v>
      </c>
      <c r="BH242" s="6">
        <f>_xll.SNL.Clients.Office.Excel.Functions.SPG($D242, BH$1, $F242, "Options: Curr=USD, Mag=Actuals")</f>
        <v>0</v>
      </c>
      <c r="BI242" s="6">
        <f>_xll.SNL.Clients.Office.Excel.Functions.SPG($D242, BI$1, $F242, "Options: Curr=USD, Mag=Actuals")</f>
        <v>0</v>
      </c>
      <c r="BJ242" s="6">
        <f>_xll.SNL.Clients.Office.Excel.Functions.SPG($D242, BJ$1, $F242, "Options: Curr=USD, Mag=Actuals")</f>
        <v>0</v>
      </c>
      <c r="BK242" s="6">
        <f>_xll.SNL.Clients.Office.Excel.Functions.SPG($D242, BK$1, $F242, "Options: Curr=USD, Mag=Actuals")</f>
        <v>0</v>
      </c>
      <c r="BL242" s="6">
        <f>_xll.SNL.Clients.Office.Excel.Functions.SPG($D242, BL$1, $F242, "Options: Curr=USD, Mag=Actuals")</f>
        <v>0</v>
      </c>
      <c r="BM242" s="6">
        <f>_xll.SNL.Clients.Office.Excel.Functions.SPG($D242, BM$1, $F242, "Options: Curr=USD, Mag=Actuals")</f>
        <v>0</v>
      </c>
      <c r="BN242" s="6">
        <f>_xll.SNL.Clients.Office.Excel.Functions.SPG($D242, BN$1, $F242, "Options: Curr=USD, Mag=Actuals")</f>
        <v>0</v>
      </c>
      <c r="BO242" s="6">
        <f>_xll.SNL.Clients.Office.Excel.Functions.SPG($D242, BO$1, $F242, "Options: Curr=USD, Mag=Actuals")</f>
        <v>0</v>
      </c>
      <c r="BP242" s="6">
        <f>_xll.SNL.Clients.Office.Excel.Functions.SPG($D242, BP$1, $F242, "Options: Curr=USD, Mag=Actuals")</f>
        <v>0</v>
      </c>
      <c r="BQ242" s="6">
        <f>_xll.SNL.Clients.Office.Excel.Functions.SPG($D242, BQ$1, $F242, "Options: Curr=USD, Mag=Actuals")</f>
        <v>0</v>
      </c>
      <c r="BR242" s="6">
        <f>_xll.SNL.Clients.Office.Excel.Functions.SPG($D242, BR$1, $F242, "Options: Curr=USD, Mag=Actuals")</f>
        <v>0</v>
      </c>
      <c r="BS242" s="6">
        <f>_xll.SNL.Clients.Office.Excel.Functions.SPG($D242, BS$1, $F242, "Options: Curr=USD, Mag=Actuals")</f>
        <v>0</v>
      </c>
      <c r="BT242" s="6">
        <f>_xll.SNL.Clients.Office.Excel.Functions.SPG($D242, BT$1, $F242, "Options: Curr=USD, Mag=Actuals")</f>
        <v>0</v>
      </c>
      <c r="BU242" s="6">
        <f>_xll.SNL.Clients.Office.Excel.Functions.SPG($D242, BU$1, $F242, "Options: Curr=USD, Mag=Actuals")</f>
        <v>0</v>
      </c>
      <c r="BV242" s="6">
        <f>_xll.SNL.Clients.Office.Excel.Functions.SPG($D242, BV$1, $F242, "Options: Curr=USD, Mag=Actuals")</f>
        <v>0</v>
      </c>
      <c r="BW242" s="6">
        <f>_xll.SNL.Clients.Office.Excel.Functions.SPG($D242, BW$1, $F242, "Options: Curr=USD, Mag=Actuals")</f>
        <v>0</v>
      </c>
      <c r="BX242" s="6">
        <f>_xll.SNL.Clients.Office.Excel.Functions.SPG($D242, BX$1, $F242, "Options: Curr=USD, Mag=Actuals")</f>
        <v>0</v>
      </c>
      <c r="BY242" s="6">
        <f>_xll.SNL.Clients.Office.Excel.Functions.SPG($D242, BY$1, $F242, "Options: Curr=USD, Mag=Actuals")</f>
        <v>0</v>
      </c>
      <c r="BZ242" s="6">
        <f>_xll.SNL.Clients.Office.Excel.Functions.SPG($D242, BZ$1, $F242, "Options: Curr=USD, Mag=Actuals")</f>
        <v>0</v>
      </c>
      <c r="CA242" s="6" t="str">
        <f>_xll.SNL.Clients.Office.Excel.Functions.SPG($D242, CA$1, $F242, "Options: Curr=USD, Mag=Actuals")</f>
        <v>Nonperforming Loans</v>
      </c>
      <c r="CB242" s="6">
        <f>_xll.SNL.Clients.Office.Excel.Functions.SPG($D242, CB$1, $F242, "Options: Curr=USD, Mag=Actuals")</f>
        <v>0</v>
      </c>
      <c r="CC242" s="6">
        <f>_xll.SNL.Clients.Office.Excel.Functions.SPG($D242, CC$1, $F242, "Options: Curr=USD, Mag=Actuals")</f>
        <v>0</v>
      </c>
      <c r="CD242" s="6">
        <f>_xll.SNL.Clients.Office.Excel.Functions.SPG($D242, CD$1, $F242, "Options: Curr=USD, Mag=Actuals")</f>
        <v>0</v>
      </c>
      <c r="CE242" s="6">
        <f>_xll.SNL.Clients.Office.Excel.Functions.SPG($D242, CE$1, $F242, "Options: Curr=USD, Mag=Actuals")</f>
        <v>0</v>
      </c>
      <c r="CF242" s="6">
        <f>_xll.SNL.Clients.Office.Excel.Functions.SPG($D242, CF$1, $F242, "Options: Curr=USD, Mag=Actuals")</f>
        <v>0</v>
      </c>
      <c r="CG242" s="6">
        <f>_xll.SNL.Clients.Office.Excel.Functions.SPG($D242, CG$1, $F242, "Options: Curr=USD, Mag=Actuals")</f>
        <v>0</v>
      </c>
    </row>
    <row r="243" spans="1:85" x14ac:dyDescent="0.3">
      <c r="A243" s="10" t="s">
        <v>105</v>
      </c>
      <c r="B243" s="10" t="s">
        <v>85</v>
      </c>
      <c r="C243" s="10" t="s">
        <v>14</v>
      </c>
      <c r="D243">
        <v>4198738</v>
      </c>
      <c r="E243" s="10" t="s">
        <v>27</v>
      </c>
      <c r="F243" s="10" t="s">
        <v>52</v>
      </c>
      <c r="G243">
        <v>0</v>
      </c>
      <c r="H243">
        <v>0</v>
      </c>
      <c r="I243">
        <v>0</v>
      </c>
      <c r="J243">
        <v>272.01</v>
      </c>
      <c r="K243">
        <v>39215.870000000003</v>
      </c>
      <c r="L243">
        <v>-0.14000000000000001</v>
      </c>
      <c r="M243">
        <v>303.02675425656338</v>
      </c>
      <c r="N243">
        <v>6.94</v>
      </c>
      <c r="O243">
        <v>3.29</v>
      </c>
      <c r="P243">
        <v>0.28999999999999998</v>
      </c>
      <c r="Q243">
        <v>1.48</v>
      </c>
      <c r="R243">
        <v>1.48</v>
      </c>
      <c r="S243" t="str">
        <f>_xll.SNL.Clients.Office.Excel.Functions.SPG(D243, S$1, F243, "Options: Curr=USD, Mag=Actuals")</f>
        <v>Credit Suisse AG</v>
      </c>
      <c r="T243" t="str">
        <f>_xll.SNL.Clients.Office.Excel.Functions.SPG($D243, T$1, $F243, "Options: Curr=USD, Mag=Actuals")</f>
        <v>Credit Suisse AG</v>
      </c>
      <c r="U243" s="6">
        <f>_xll.SNL.Clients.Office.Excel.Functions.SPG($D243, U$1, $F243, "Options: Curr=USD, Mag=Actuals")</f>
        <v>156042338709.6774</v>
      </c>
      <c r="V243" t="str">
        <f>_xll.SNL.Clients.Office.Excel.Functions.SPG($D243, V$1, $F243, "Options: Curr=USD, Mag=Actuals")</f>
        <v/>
      </c>
      <c r="W243" t="str">
        <f>_xll.SNL.Clients.Office.Excel.Functions.SPG($D243, W$1, $F243, "Options: Curr=USD, Mag=Actuals")</f>
        <v>Bank</v>
      </c>
      <c r="X243" s="6">
        <f>_xll.SNL.Clients.Office.Excel.Functions.SPG($D243, X$1, $F243, "Options: Curr=USD, Mag=Actuals")</f>
        <v>4466469762.7218418</v>
      </c>
      <c r="Y243" s="6">
        <f>_xll.SNL.Clients.Office.Excel.Functions.SPG($D243, Y$1, $F243, "Options: Curr=USD, Mag=Actuals")</f>
        <v>0</v>
      </c>
      <c r="Z243" s="6">
        <f>_xll.SNL.Clients.Office.Excel.Functions.SPG($D243, Z$1, $F243, "Options: Curr=USD, Mag=Actuals")</f>
        <v>0</v>
      </c>
      <c r="AA243" s="6">
        <f>_xll.SNL.Clients.Office.Excel.Functions.SPG($D243, AA$1, $F243, "Options: Curr=USD, Mag=Actuals")</f>
        <v>988336746.52529395</v>
      </c>
      <c r="AB243" s="6">
        <f>_xll.SNL.Clients.Office.Excel.Functions.SPG($D243, AB$1, $F243, "Options: Curr=USD, Mag=Actuals")</f>
        <v>0</v>
      </c>
      <c r="AC243" s="6">
        <f>_xll.SNL.Clients.Office.Excel.Functions.SPG($D243, AC$1, $F243, "Options: Curr=USD, Mag=Actuals")</f>
        <v>0</v>
      </c>
      <c r="AD243" s="6">
        <f>_xll.SNL.Clients.Office.Excel.Functions.SPG($D243, AD$1, $F243, "Options: Curr=USD, Mag=Actuals")</f>
        <v>0.72099999999999997</v>
      </c>
      <c r="AE243" s="6">
        <f>_xll.SNL.Clients.Office.Excel.Functions.SPG($D243, AE$1, $F243, "Options: Curr=USD, Mag=Actuals")</f>
        <v>11.583</v>
      </c>
      <c r="AF243" s="6">
        <f>_xll.SNL.Clients.Office.Excel.Functions.SPG($D243, AF$1, $F243, "Options: Curr=USD, Mag=Actuals")</f>
        <v>156042338709.6774</v>
      </c>
      <c r="AG243" s="6">
        <f>_xll.SNL.Clients.Office.Excel.Functions.SPG($D243, AG$1, $F243, "Options: Curr=USD, Mag=Actuals")</f>
        <v>18550403225.80645</v>
      </c>
      <c r="AH243" s="6">
        <f>_xll.SNL.Clients.Office.Excel.Functions.SPG($D243, AH$1, $F243, "Options: Curr=USD, Mag=Actuals")</f>
        <v>9480510752.6881714</v>
      </c>
      <c r="AI243" s="6">
        <f>_xll.SNL.Clients.Office.Excel.Functions.SPG($D243, AI$1, $F243, "Options: Curr=USD, Mag=Actuals")</f>
        <v>34334</v>
      </c>
      <c r="AJ243" s="6" t="str">
        <f>_xll.SNL.Clients.Office.Excel.Functions.SPG($D243, AJ$1, $F243, "Options: Curr=USD, Mag=Actuals")</f>
        <v>#INVALID FUNCTION PARAMETER</v>
      </c>
      <c r="AK243" s="6" t="str">
        <f>_xll.SNL.Clients.Office.Excel.Functions.SPG($D243, AK$1, $F243, "Options: Curr=USD, Mag=Actuals")</f>
        <v>#INVALID FUNCTION PARAMETER</v>
      </c>
      <c r="AL243" s="6" t="str">
        <f>_xll.SNL.Clients.Office.Excel.Functions.SPG($D243, AL$1, $F243, "Options: Curr=USD, Mag=Actuals")</f>
        <v>#INVALID FUNCTION PARAMETER</v>
      </c>
      <c r="AM243" s="6" t="str">
        <f>_xll.SNL.Clients.Office.Excel.Functions.SPG($D243, AM$1, $F243, "Options: Curr=USD, Mag=Actuals")</f>
        <v>#INVALID FUNCTION PARAMETER</v>
      </c>
      <c r="AN243" s="6">
        <f>_xll.SNL.Clients.Office.Excel.Functions.SPG($D243, AN$1, $F243, "Options: Curr=USD, Mag=Actuals")</f>
        <v>0</v>
      </c>
      <c r="AO243" s="6">
        <f>_xll.SNL.Clients.Office.Excel.Functions.SPG($D243, AO$1, $F243, "Options: Curr=USD, Mag=Actuals")</f>
        <v>0</v>
      </c>
      <c r="AP243" s="6">
        <f>_xll.SNL.Clients.Office.Excel.Functions.SPG($D243, AP$1, $F243, "Options: Curr=USD, Mag=Actuals")</f>
        <v>0</v>
      </c>
      <c r="AQ243" s="6">
        <f>_xll.SNL.Clients.Office.Excel.Functions.SPG($D243, AQ$1, $F243, "Options: Curr=USD, Mag=Actuals")</f>
        <v>0</v>
      </c>
      <c r="AR243" s="6">
        <f>_xll.SNL.Clients.Office.Excel.Functions.SPG($D243, AR$1, $F243, "Options: Curr=USD, Mag=Actuals")</f>
        <v>0</v>
      </c>
      <c r="AS243" s="6">
        <f>_xll.SNL.Clients.Office.Excel.Functions.SPG($D243, AS$1, $F243, "Options: Curr=USD, Mag=Actuals")</f>
        <v>0</v>
      </c>
      <c r="AT243" s="6">
        <f>_xll.SNL.Clients.Office.Excel.Functions.SPG($D243, AT$1, $F243, "Options: Curr=USD, Mag=Actuals")</f>
        <v>0</v>
      </c>
      <c r="AU243" s="6">
        <f>_xll.SNL.Clients.Office.Excel.Functions.SPG($D243, AU$1, $F243, "Options: Curr=USD, Mag=Actuals")</f>
        <v>0</v>
      </c>
      <c r="AV243" s="6">
        <f>_xll.SNL.Clients.Office.Excel.Functions.SPG($D243, AV$1, $F243, "Options: Curr=USD, Mag=Actuals")</f>
        <v>0</v>
      </c>
      <c r="AW243" s="6">
        <f>_xll.SNL.Clients.Office.Excel.Functions.SPG($D243, AW$1, $F243, "Options: Curr=USD, Mag=Actuals")</f>
        <v>0</v>
      </c>
      <c r="AX243" s="6">
        <f>_xll.SNL.Clients.Office.Excel.Functions.SPG($D243, AX$1, $F243, "Options: Curr=USD, Mag=Actuals")</f>
        <v>0</v>
      </c>
      <c r="AY243" s="6">
        <f>_xll.SNL.Clients.Office.Excel.Functions.SPG($D243, AY$1, $F243, "Options: Curr=USD, Mag=Actuals")</f>
        <v>0</v>
      </c>
      <c r="AZ243" s="6">
        <f>_xll.SNL.Clients.Office.Excel.Functions.SPG($D243, AZ$1, $F243, "Options: Curr=USD, Mag=Actuals")</f>
        <v>0</v>
      </c>
      <c r="BA243" s="6">
        <f>_xll.SNL.Clients.Office.Excel.Functions.SPG($D243, BA$1, $F243, "Options: Curr=USD, Mag=Actuals")</f>
        <v>0</v>
      </c>
      <c r="BB243" s="6">
        <f>_xll.SNL.Clients.Office.Excel.Functions.SPG($D243, BB$1, $F243, "Options: Curr=USD, Mag=Actuals")</f>
        <v>0</v>
      </c>
      <c r="BC243" s="6">
        <f>_xll.SNL.Clients.Office.Excel.Functions.SPG($D243, BC$1, $F243, "Options: Curr=USD, Mag=Actuals")</f>
        <v>0</v>
      </c>
      <c r="BD243" s="6">
        <f>_xll.SNL.Clients.Office.Excel.Functions.SPG($D243, BD$1, $F243, "Options: Curr=USD, Mag=Actuals")</f>
        <v>0</v>
      </c>
      <c r="BE243" s="6">
        <f>_xll.SNL.Clients.Office.Excel.Functions.SPG($D243, BE$1, $F243, "Options: Curr=USD, Mag=Actuals")</f>
        <v>0</v>
      </c>
      <c r="BF243" s="6">
        <f>_xll.SNL.Clients.Office.Excel.Functions.SPG($D243, BF$1, $F243, "Options: Curr=USD, Mag=Actuals")</f>
        <v>0</v>
      </c>
      <c r="BG243" s="6">
        <f>_xll.SNL.Clients.Office.Excel.Functions.SPG($D243, BG$1, $F243, "Options: Curr=USD, Mag=Actuals")</f>
        <v>0</v>
      </c>
      <c r="BH243" s="6">
        <f>_xll.SNL.Clients.Office.Excel.Functions.SPG($D243, BH$1, $F243, "Options: Curr=USD, Mag=Actuals")</f>
        <v>0</v>
      </c>
      <c r="BI243" s="6">
        <f>_xll.SNL.Clients.Office.Excel.Functions.SPG($D243, BI$1, $F243, "Options: Curr=USD, Mag=Actuals")</f>
        <v>0</v>
      </c>
      <c r="BJ243" s="6">
        <f>_xll.SNL.Clients.Office.Excel.Functions.SPG($D243, BJ$1, $F243, "Options: Curr=USD, Mag=Actuals")</f>
        <v>0</v>
      </c>
      <c r="BK243" s="6">
        <f>_xll.SNL.Clients.Office.Excel.Functions.SPG($D243, BK$1, $F243, "Options: Curr=USD, Mag=Actuals")</f>
        <v>0</v>
      </c>
      <c r="BL243" s="6">
        <f>_xll.SNL.Clients.Office.Excel.Functions.SPG($D243, BL$1, $F243, "Options: Curr=USD, Mag=Actuals")</f>
        <v>0</v>
      </c>
      <c r="BM243" s="6">
        <f>_xll.SNL.Clients.Office.Excel.Functions.SPG($D243, BM$1, $F243, "Options: Curr=USD, Mag=Actuals")</f>
        <v>0</v>
      </c>
      <c r="BN243" s="6">
        <f>_xll.SNL.Clients.Office.Excel.Functions.SPG($D243, BN$1, $F243, "Options: Curr=USD, Mag=Actuals")</f>
        <v>0</v>
      </c>
      <c r="BO243" s="6">
        <f>_xll.SNL.Clients.Office.Excel.Functions.SPG($D243, BO$1, $F243, "Options: Curr=USD, Mag=Actuals")</f>
        <v>0</v>
      </c>
      <c r="BP243" s="6">
        <f>_xll.SNL.Clients.Office.Excel.Functions.SPG($D243, BP$1, $F243, "Options: Curr=USD, Mag=Actuals")</f>
        <v>0</v>
      </c>
      <c r="BQ243" s="6">
        <f>_xll.SNL.Clients.Office.Excel.Functions.SPG($D243, BQ$1, $F243, "Options: Curr=USD, Mag=Actuals")</f>
        <v>0</v>
      </c>
      <c r="BR243" s="6">
        <f>_xll.SNL.Clients.Office.Excel.Functions.SPG($D243, BR$1, $F243, "Options: Curr=USD, Mag=Actuals")</f>
        <v>0</v>
      </c>
      <c r="BS243" s="6">
        <f>_xll.SNL.Clients.Office.Excel.Functions.SPG($D243, BS$1, $F243, "Options: Curr=USD, Mag=Actuals")</f>
        <v>0</v>
      </c>
      <c r="BT243" s="6">
        <f>_xll.SNL.Clients.Office.Excel.Functions.SPG($D243, BT$1, $F243, "Options: Curr=USD, Mag=Actuals")</f>
        <v>0</v>
      </c>
      <c r="BU243" s="6">
        <f>_xll.SNL.Clients.Office.Excel.Functions.SPG($D243, BU$1, $F243, "Options: Curr=USD, Mag=Actuals")</f>
        <v>0</v>
      </c>
      <c r="BV243" s="6">
        <f>_xll.SNL.Clients.Office.Excel.Functions.SPG($D243, BV$1, $F243, "Options: Curr=USD, Mag=Actuals")</f>
        <v>0</v>
      </c>
      <c r="BW243" s="6">
        <f>_xll.SNL.Clients.Office.Excel.Functions.SPG($D243, BW$1, $F243, "Options: Curr=USD, Mag=Actuals")</f>
        <v>0</v>
      </c>
      <c r="BX243" s="6">
        <f>_xll.SNL.Clients.Office.Excel.Functions.SPG($D243, BX$1, $F243, "Options: Curr=USD, Mag=Actuals")</f>
        <v>0</v>
      </c>
      <c r="BY243" s="6">
        <f>_xll.SNL.Clients.Office.Excel.Functions.SPG($D243, BY$1, $F243, "Options: Curr=USD, Mag=Actuals")</f>
        <v>0</v>
      </c>
      <c r="BZ243" s="6">
        <f>_xll.SNL.Clients.Office.Excel.Functions.SPG($D243, BZ$1, $F243, "Options: Curr=USD, Mag=Actuals")</f>
        <v>0</v>
      </c>
      <c r="CA243" s="6" t="str">
        <f>_xll.SNL.Clients.Office.Excel.Functions.SPG($D243, CA$1, $F243, "Options: Curr=USD, Mag=Actuals")</f>
        <v>Nonperforming Loans</v>
      </c>
      <c r="CB243" s="6">
        <f>_xll.SNL.Clients.Office.Excel.Functions.SPG($D243, CB$1, $F243, "Options: Curr=USD, Mag=Actuals")</f>
        <v>0</v>
      </c>
      <c r="CC243" s="6">
        <f>_xll.SNL.Clients.Office.Excel.Functions.SPG($D243, CC$1, $F243, "Options: Curr=USD, Mag=Actuals")</f>
        <v>0</v>
      </c>
      <c r="CD243" s="6">
        <f>_xll.SNL.Clients.Office.Excel.Functions.SPG($D243, CD$1, $F243, "Options: Curr=USD, Mag=Actuals")</f>
        <v>0</v>
      </c>
      <c r="CE243" s="6">
        <f>_xll.SNL.Clients.Office.Excel.Functions.SPG($D243, CE$1, $F243, "Options: Curr=USD, Mag=Actuals")</f>
        <v>0</v>
      </c>
      <c r="CF243" s="6">
        <f>_xll.SNL.Clients.Office.Excel.Functions.SPG($D243, CF$1, $F243, "Options: Curr=USD, Mag=Actuals")</f>
        <v>0</v>
      </c>
      <c r="CG243" s="6">
        <f>_xll.SNL.Clients.Office.Excel.Functions.SPG($D243, CG$1, $F243, "Options: Curr=USD, Mag=Actuals")</f>
        <v>0</v>
      </c>
    </row>
    <row r="244" spans="1:85" x14ac:dyDescent="0.3">
      <c r="A244" s="10" t="s">
        <v>105</v>
      </c>
      <c r="B244" s="10" t="s">
        <v>85</v>
      </c>
      <c r="C244" s="10" t="s">
        <v>14</v>
      </c>
      <c r="D244">
        <v>4198738</v>
      </c>
      <c r="E244" s="10" t="s">
        <v>27</v>
      </c>
      <c r="F244" s="10" t="s">
        <v>53</v>
      </c>
      <c r="G244">
        <v>0</v>
      </c>
      <c r="H244">
        <v>0</v>
      </c>
      <c r="I244">
        <v>0</v>
      </c>
      <c r="J244">
        <v>301.25</v>
      </c>
      <c r="K244">
        <v>43087.19</v>
      </c>
      <c r="L244">
        <v>1.3</v>
      </c>
      <c r="M244">
        <v>332.7969404789863</v>
      </c>
      <c r="N244">
        <v>6.99</v>
      </c>
      <c r="O244">
        <v>0.85</v>
      </c>
      <c r="P244">
        <v>-0.39</v>
      </c>
      <c r="Q244">
        <v>1.37</v>
      </c>
      <c r="R244">
        <v>1.31</v>
      </c>
      <c r="S244" t="str">
        <f>_xll.SNL.Clients.Office.Excel.Functions.SPG(D244, S$1, F244, "Options: Curr=USD, Mag=Actuals")</f>
        <v>Credit Suisse AG</v>
      </c>
      <c r="T244" t="str">
        <f>_xll.SNL.Clients.Office.Excel.Functions.SPG($D244, T$1, $F244, "Options: Curr=USD, Mag=Actuals")</f>
        <v>Credit Suisse AG</v>
      </c>
      <c r="U244" s="6">
        <f>_xll.SNL.Clients.Office.Excel.Functions.SPG($D244, U$1, $F244, "Options: Curr=USD, Mag=Actuals")</f>
        <v>176761068702.29007</v>
      </c>
      <c r="V244" t="str">
        <f>_xll.SNL.Clients.Office.Excel.Functions.SPG($D244, V$1, $F244, "Options: Curr=USD, Mag=Actuals")</f>
        <v/>
      </c>
      <c r="W244" t="str">
        <f>_xll.SNL.Clients.Office.Excel.Functions.SPG($D244, W$1, $F244, "Options: Curr=USD, Mag=Actuals")</f>
        <v>Bank</v>
      </c>
      <c r="X244" s="6">
        <f>_xll.SNL.Clients.Office.Excel.Functions.SPG($D244, X$1, $F244, "Options: Curr=USD, Mag=Actuals")</f>
        <v>4238306204.0006752</v>
      </c>
      <c r="Y244" s="6">
        <f>_xll.SNL.Clients.Office.Excel.Functions.SPG($D244, Y$1, $F244, "Options: Curr=USD, Mag=Actuals")</f>
        <v>0</v>
      </c>
      <c r="Z244" s="6">
        <f>_xll.SNL.Clients.Office.Excel.Functions.SPG($D244, Z$1, $F244, "Options: Curr=USD, Mag=Actuals")</f>
        <v>0</v>
      </c>
      <c r="AA244" s="6">
        <f>_xll.SNL.Clients.Office.Excel.Functions.SPG($D244, AA$1, $F244, "Options: Curr=USD, Mag=Actuals")</f>
        <v>882154815.10109282</v>
      </c>
      <c r="AB244" s="6">
        <f>_xll.SNL.Clients.Office.Excel.Functions.SPG($D244, AB$1, $F244, "Options: Curr=USD, Mag=Actuals")</f>
        <v>0</v>
      </c>
      <c r="AC244" s="6">
        <f>_xll.SNL.Clients.Office.Excel.Functions.SPG($D244, AC$1, $F244, "Options: Curr=USD, Mag=Actuals")</f>
        <v>0</v>
      </c>
      <c r="AD244" s="6">
        <f>_xll.SNL.Clients.Office.Excel.Functions.SPG($D244, AD$1, $F244, "Options: Curr=USD, Mag=Actuals")</f>
        <v>0.51800000000000002</v>
      </c>
      <c r="AE244" s="6">
        <f>_xll.SNL.Clients.Office.Excel.Functions.SPG($D244, AE$1, $F244, "Options: Curr=USD, Mag=Actuals")</f>
        <v>8.4830000000000005</v>
      </c>
      <c r="AF244" s="6">
        <f>_xll.SNL.Clients.Office.Excel.Functions.SPG($D244, AF$1, $F244, "Options: Curr=USD, Mag=Actuals")</f>
        <v>176761068702.29007</v>
      </c>
      <c r="AG244" s="6">
        <f>_xll.SNL.Clients.Office.Excel.Functions.SPG($D244, AG$1, $F244, "Options: Curr=USD, Mag=Actuals")</f>
        <v>22363358778.625954</v>
      </c>
      <c r="AH244" s="6">
        <f>_xll.SNL.Clients.Office.Excel.Functions.SPG($D244, AH$1, $F244, "Options: Curr=USD, Mag=Actuals")</f>
        <v>10864885496.183205</v>
      </c>
      <c r="AI244" s="6">
        <f>_xll.SNL.Clients.Office.Excel.Functions.SPG($D244, AI$1, $F244, "Options: Curr=USD, Mag=Actuals")</f>
        <v>34699</v>
      </c>
      <c r="AJ244" s="6" t="str">
        <f>_xll.SNL.Clients.Office.Excel.Functions.SPG($D244, AJ$1, $F244, "Options: Curr=USD, Mag=Actuals")</f>
        <v>#INVALID FUNCTION PARAMETER</v>
      </c>
      <c r="AK244" s="6" t="str">
        <f>_xll.SNL.Clients.Office.Excel.Functions.SPG($D244, AK$1, $F244, "Options: Curr=USD, Mag=Actuals")</f>
        <v>#INVALID FUNCTION PARAMETER</v>
      </c>
      <c r="AL244" s="6" t="str">
        <f>_xll.SNL.Clients.Office.Excel.Functions.SPG($D244, AL$1, $F244, "Options: Curr=USD, Mag=Actuals")</f>
        <v>#INVALID FUNCTION PARAMETER</v>
      </c>
      <c r="AM244" s="6" t="str">
        <f>_xll.SNL.Clients.Office.Excel.Functions.SPG($D244, AM$1, $F244, "Options: Curr=USD, Mag=Actuals")</f>
        <v>#INVALID FUNCTION PARAMETER</v>
      </c>
      <c r="AN244" s="6">
        <f>_xll.SNL.Clients.Office.Excel.Functions.SPG($D244, AN$1, $F244, "Options: Curr=USD, Mag=Actuals")</f>
        <v>0</v>
      </c>
      <c r="AO244" s="6">
        <f>_xll.SNL.Clients.Office.Excel.Functions.SPG($D244, AO$1, $F244, "Options: Curr=USD, Mag=Actuals")</f>
        <v>0</v>
      </c>
      <c r="AP244" s="6">
        <f>_xll.SNL.Clients.Office.Excel.Functions.SPG($D244, AP$1, $F244, "Options: Curr=USD, Mag=Actuals")</f>
        <v>0</v>
      </c>
      <c r="AQ244" s="6">
        <f>_xll.SNL.Clients.Office.Excel.Functions.SPG($D244, AQ$1, $F244, "Options: Curr=USD, Mag=Actuals")</f>
        <v>0</v>
      </c>
      <c r="AR244" s="6">
        <f>_xll.SNL.Clients.Office.Excel.Functions.SPG($D244, AR$1, $F244, "Options: Curr=USD, Mag=Actuals")</f>
        <v>0</v>
      </c>
      <c r="AS244" s="6">
        <f>_xll.SNL.Clients.Office.Excel.Functions.SPG($D244, AS$1, $F244, "Options: Curr=USD, Mag=Actuals")</f>
        <v>0</v>
      </c>
      <c r="AT244" s="6">
        <f>_xll.SNL.Clients.Office.Excel.Functions.SPG($D244, AT$1, $F244, "Options: Curr=USD, Mag=Actuals")</f>
        <v>0</v>
      </c>
      <c r="AU244" s="6">
        <f>_xll.SNL.Clients.Office.Excel.Functions.SPG($D244, AU$1, $F244, "Options: Curr=USD, Mag=Actuals")</f>
        <v>0</v>
      </c>
      <c r="AV244" s="6">
        <f>_xll.SNL.Clients.Office.Excel.Functions.SPG($D244, AV$1, $F244, "Options: Curr=USD, Mag=Actuals")</f>
        <v>0</v>
      </c>
      <c r="AW244" s="6">
        <f>_xll.SNL.Clients.Office.Excel.Functions.SPG($D244, AW$1, $F244, "Options: Curr=USD, Mag=Actuals")</f>
        <v>0</v>
      </c>
      <c r="AX244" s="6">
        <f>_xll.SNL.Clients.Office.Excel.Functions.SPG($D244, AX$1, $F244, "Options: Curr=USD, Mag=Actuals")</f>
        <v>0</v>
      </c>
      <c r="AY244" s="6">
        <f>_xll.SNL.Clients.Office.Excel.Functions.SPG($D244, AY$1, $F244, "Options: Curr=USD, Mag=Actuals")</f>
        <v>0</v>
      </c>
      <c r="AZ244" s="6">
        <f>_xll.SNL.Clients.Office.Excel.Functions.SPG($D244, AZ$1, $F244, "Options: Curr=USD, Mag=Actuals")</f>
        <v>0</v>
      </c>
      <c r="BA244" s="6">
        <f>_xll.SNL.Clients.Office.Excel.Functions.SPG($D244, BA$1, $F244, "Options: Curr=USD, Mag=Actuals")</f>
        <v>0</v>
      </c>
      <c r="BB244" s="6">
        <f>_xll.SNL.Clients.Office.Excel.Functions.SPG($D244, BB$1, $F244, "Options: Curr=USD, Mag=Actuals")</f>
        <v>0</v>
      </c>
      <c r="BC244" s="6">
        <f>_xll.SNL.Clients.Office.Excel.Functions.SPG($D244, BC$1, $F244, "Options: Curr=USD, Mag=Actuals")</f>
        <v>0</v>
      </c>
      <c r="BD244" s="6">
        <f>_xll.SNL.Clients.Office.Excel.Functions.SPG($D244, BD$1, $F244, "Options: Curr=USD, Mag=Actuals")</f>
        <v>0</v>
      </c>
      <c r="BE244" s="6">
        <f>_xll.SNL.Clients.Office.Excel.Functions.SPG($D244, BE$1, $F244, "Options: Curr=USD, Mag=Actuals")</f>
        <v>0</v>
      </c>
      <c r="BF244" s="6">
        <f>_xll.SNL.Clients.Office.Excel.Functions.SPG($D244, BF$1, $F244, "Options: Curr=USD, Mag=Actuals")</f>
        <v>0</v>
      </c>
      <c r="BG244" s="6">
        <f>_xll.SNL.Clients.Office.Excel.Functions.SPG($D244, BG$1, $F244, "Options: Curr=USD, Mag=Actuals")</f>
        <v>0</v>
      </c>
      <c r="BH244" s="6">
        <f>_xll.SNL.Clients.Office.Excel.Functions.SPG($D244, BH$1, $F244, "Options: Curr=USD, Mag=Actuals")</f>
        <v>0</v>
      </c>
      <c r="BI244" s="6">
        <f>_xll.SNL.Clients.Office.Excel.Functions.SPG($D244, BI$1, $F244, "Options: Curr=USD, Mag=Actuals")</f>
        <v>0</v>
      </c>
      <c r="BJ244" s="6">
        <f>_xll.SNL.Clients.Office.Excel.Functions.SPG($D244, BJ$1, $F244, "Options: Curr=USD, Mag=Actuals")</f>
        <v>0</v>
      </c>
      <c r="BK244" s="6">
        <f>_xll.SNL.Clients.Office.Excel.Functions.SPG($D244, BK$1, $F244, "Options: Curr=USD, Mag=Actuals")</f>
        <v>0</v>
      </c>
      <c r="BL244" s="6">
        <f>_xll.SNL.Clients.Office.Excel.Functions.SPG($D244, BL$1, $F244, "Options: Curr=USD, Mag=Actuals")</f>
        <v>0</v>
      </c>
      <c r="BM244" s="6">
        <f>_xll.SNL.Clients.Office.Excel.Functions.SPG($D244, BM$1, $F244, "Options: Curr=USD, Mag=Actuals")</f>
        <v>0</v>
      </c>
      <c r="BN244" s="6">
        <f>_xll.SNL.Clients.Office.Excel.Functions.SPG($D244, BN$1, $F244, "Options: Curr=USD, Mag=Actuals")</f>
        <v>0</v>
      </c>
      <c r="BO244" s="6">
        <f>_xll.SNL.Clients.Office.Excel.Functions.SPG($D244, BO$1, $F244, "Options: Curr=USD, Mag=Actuals")</f>
        <v>0</v>
      </c>
      <c r="BP244" s="6">
        <f>_xll.SNL.Clients.Office.Excel.Functions.SPG($D244, BP$1, $F244, "Options: Curr=USD, Mag=Actuals")</f>
        <v>0</v>
      </c>
      <c r="BQ244" s="6">
        <f>_xll.SNL.Clients.Office.Excel.Functions.SPG($D244, BQ$1, $F244, "Options: Curr=USD, Mag=Actuals")</f>
        <v>0</v>
      </c>
      <c r="BR244" s="6">
        <f>_xll.SNL.Clients.Office.Excel.Functions.SPG($D244, BR$1, $F244, "Options: Curr=USD, Mag=Actuals")</f>
        <v>0</v>
      </c>
      <c r="BS244" s="6">
        <f>_xll.SNL.Clients.Office.Excel.Functions.SPG($D244, BS$1, $F244, "Options: Curr=USD, Mag=Actuals")</f>
        <v>0</v>
      </c>
      <c r="BT244" s="6">
        <f>_xll.SNL.Clients.Office.Excel.Functions.SPG($D244, BT$1, $F244, "Options: Curr=USD, Mag=Actuals")</f>
        <v>0</v>
      </c>
      <c r="BU244" s="6">
        <f>_xll.SNL.Clients.Office.Excel.Functions.SPG($D244, BU$1, $F244, "Options: Curr=USD, Mag=Actuals")</f>
        <v>0</v>
      </c>
      <c r="BV244" s="6">
        <f>_xll.SNL.Clients.Office.Excel.Functions.SPG($D244, BV$1, $F244, "Options: Curr=USD, Mag=Actuals")</f>
        <v>0</v>
      </c>
      <c r="BW244" s="6">
        <f>_xll.SNL.Clients.Office.Excel.Functions.SPG($D244, BW$1, $F244, "Options: Curr=USD, Mag=Actuals")</f>
        <v>0</v>
      </c>
      <c r="BX244" s="6">
        <f>_xll.SNL.Clients.Office.Excel.Functions.SPG($D244, BX$1, $F244, "Options: Curr=USD, Mag=Actuals")</f>
        <v>0</v>
      </c>
      <c r="BY244" s="6">
        <f>_xll.SNL.Clients.Office.Excel.Functions.SPG($D244, BY$1, $F244, "Options: Curr=USD, Mag=Actuals")</f>
        <v>0</v>
      </c>
      <c r="BZ244" s="6">
        <f>_xll.SNL.Clients.Office.Excel.Functions.SPG($D244, BZ$1, $F244, "Options: Curr=USD, Mag=Actuals")</f>
        <v>0</v>
      </c>
      <c r="CA244" s="6" t="str">
        <f>_xll.SNL.Clients.Office.Excel.Functions.SPG($D244, CA$1, $F244, "Options: Curr=USD, Mag=Actuals")</f>
        <v>Nonperforming Loans</v>
      </c>
      <c r="CB244" s="6">
        <f>_xll.SNL.Clients.Office.Excel.Functions.SPG($D244, CB$1, $F244, "Options: Curr=USD, Mag=Actuals")</f>
        <v>0</v>
      </c>
      <c r="CC244" s="6">
        <f>_xll.SNL.Clients.Office.Excel.Functions.SPG($D244, CC$1, $F244, "Options: Curr=USD, Mag=Actuals")</f>
        <v>0</v>
      </c>
      <c r="CD244" s="6">
        <f>_xll.SNL.Clients.Office.Excel.Functions.SPG($D244, CD$1, $F244, "Options: Curr=USD, Mag=Actuals")</f>
        <v>0</v>
      </c>
      <c r="CE244" s="6">
        <f>_xll.SNL.Clients.Office.Excel.Functions.SPG($D244, CE$1, $F244, "Options: Curr=USD, Mag=Actuals")</f>
        <v>0</v>
      </c>
      <c r="CF244" s="6">
        <f>_xll.SNL.Clients.Office.Excel.Functions.SPG($D244, CF$1, $F244, "Options: Curr=USD, Mag=Actuals")</f>
        <v>0</v>
      </c>
      <c r="CG244" s="6">
        <f>_xll.SNL.Clients.Office.Excel.Functions.SPG($D244, CG$1, $F244, "Options: Curr=USD, Mag=Actuals")</f>
        <v>0</v>
      </c>
    </row>
    <row r="245" spans="1:85" x14ac:dyDescent="0.3">
      <c r="A245" s="10" t="s">
        <v>105</v>
      </c>
      <c r="B245" s="10" t="s">
        <v>85</v>
      </c>
      <c r="C245" s="10" t="s">
        <v>14</v>
      </c>
      <c r="D245">
        <v>4198738</v>
      </c>
      <c r="E245" s="10" t="s">
        <v>27</v>
      </c>
      <c r="F245" s="10" t="s">
        <v>54</v>
      </c>
      <c r="G245">
        <v>0</v>
      </c>
      <c r="H245">
        <v>0</v>
      </c>
      <c r="I245">
        <v>0</v>
      </c>
      <c r="J245">
        <v>352.99</v>
      </c>
      <c r="K245">
        <v>50153</v>
      </c>
      <c r="L245">
        <v>0.56000000000000005</v>
      </c>
      <c r="M245">
        <v>386.601505548337</v>
      </c>
      <c r="N245">
        <v>7.04</v>
      </c>
      <c r="O245">
        <v>1.8</v>
      </c>
      <c r="P245">
        <v>-0.16</v>
      </c>
      <c r="Q245">
        <v>1.18</v>
      </c>
      <c r="R245">
        <v>1.1499999999999999</v>
      </c>
      <c r="S245" t="str">
        <f>_xll.SNL.Clients.Office.Excel.Functions.SPG(D245, S$1, F245, "Options: Curr=USD, Mag=Actuals")</f>
        <v>Credit Suisse AG</v>
      </c>
      <c r="T245" t="str">
        <f>_xll.SNL.Clients.Office.Excel.Functions.SPG($D245, T$1, $F245, "Options: Curr=USD, Mag=Actuals")</f>
        <v>Credit Suisse AG</v>
      </c>
      <c r="U245" s="6">
        <f>_xll.SNL.Clients.Office.Excel.Functions.SPG($D245, U$1, $F245, "Options: Curr=USD, Mag=Actuals")</f>
        <v>211936741767.76431</v>
      </c>
      <c r="V245" t="str">
        <f>_xll.SNL.Clients.Office.Excel.Functions.SPG($D245, V$1, $F245, "Options: Curr=USD, Mag=Actuals")</f>
        <v/>
      </c>
      <c r="W245" t="str">
        <f>_xll.SNL.Clients.Office.Excel.Functions.SPG($D245, W$1, $F245, "Options: Curr=USD, Mag=Actuals")</f>
        <v>Bank</v>
      </c>
      <c r="X245" s="6">
        <f>_xll.SNL.Clients.Office.Excel.Functions.SPG($D245, X$1, $F245, "Options: Curr=USD, Mag=Actuals")</f>
        <v>5977779468.9180593</v>
      </c>
      <c r="Y245" s="6">
        <f>_xll.SNL.Clients.Office.Excel.Functions.SPG($D245, Y$1, $F245, "Options: Curr=USD, Mag=Actuals")</f>
        <v>0</v>
      </c>
      <c r="Z245" s="6">
        <f>_xll.SNL.Clients.Office.Excel.Functions.SPG($D245, Z$1, $F245, "Options: Curr=USD, Mag=Actuals")</f>
        <v>0</v>
      </c>
      <c r="AA245" s="6">
        <f>_xll.SNL.Clients.Office.Excel.Functions.SPG($D245, AA$1, $F245, "Options: Curr=USD, Mag=Actuals")</f>
        <v>1046174991.4402049</v>
      </c>
      <c r="AB245" s="6">
        <f>_xll.SNL.Clients.Office.Excel.Functions.SPG($D245, AB$1, $F245, "Options: Curr=USD, Mag=Actuals")</f>
        <v>0.56293370690137445</v>
      </c>
      <c r="AC245" s="6">
        <f>_xll.SNL.Clients.Office.Excel.Functions.SPG($D245, AC$1, $F245, "Options: Curr=USD, Mag=Actuals")</f>
        <v>0</v>
      </c>
      <c r="AD245" s="6">
        <f>_xll.SNL.Clients.Office.Excel.Functions.SPG($D245, AD$1, $F245, "Options: Curr=USD, Mag=Actuals")</f>
        <v>0</v>
      </c>
      <c r="AE245" s="6">
        <f>_xll.SNL.Clients.Office.Excel.Functions.SPG($D245, AE$1, $F245, "Options: Curr=USD, Mag=Actuals")</f>
        <v>0</v>
      </c>
      <c r="AF245" s="6">
        <f>_xll.SNL.Clients.Office.Excel.Functions.SPG($D245, AF$1, $F245, "Options: Curr=USD, Mag=Actuals")</f>
        <v>211936741767.76431</v>
      </c>
      <c r="AG245" s="6">
        <f>_xll.SNL.Clients.Office.Excel.Functions.SPG($D245, AG$1, $F245, "Options: Curr=USD, Mag=Actuals")</f>
        <v>86084055459.272095</v>
      </c>
      <c r="AH245" s="6">
        <f>_xll.SNL.Clients.Office.Excel.Functions.SPG($D245, AH$1, $F245, "Options: Curr=USD, Mag=Actuals")</f>
        <v>11879549393.414213</v>
      </c>
      <c r="AI245" s="6">
        <f>_xll.SNL.Clients.Office.Excel.Functions.SPG($D245, AI$1, $F245, "Options: Curr=USD, Mag=Actuals")</f>
        <v>35064</v>
      </c>
      <c r="AJ245" s="6" t="str">
        <f>_xll.SNL.Clients.Office.Excel.Functions.SPG($D245, AJ$1, $F245, "Options: Curr=USD, Mag=Actuals")</f>
        <v>#INVALID FUNCTION PARAMETER</v>
      </c>
      <c r="AK245" s="6" t="str">
        <f>_xll.SNL.Clients.Office.Excel.Functions.SPG($D245, AK$1, $F245, "Options: Curr=USD, Mag=Actuals")</f>
        <v>#INVALID FUNCTION PARAMETER</v>
      </c>
      <c r="AL245" s="6" t="str">
        <f>_xll.SNL.Clients.Office.Excel.Functions.SPG($D245, AL$1, $F245, "Options: Curr=USD, Mag=Actuals")</f>
        <v>#INVALID FUNCTION PARAMETER</v>
      </c>
      <c r="AM245" s="6" t="str">
        <f>_xll.SNL.Clients.Office.Excel.Functions.SPG($D245, AM$1, $F245, "Options: Curr=USD, Mag=Actuals")</f>
        <v>#INVALID FUNCTION PARAMETER</v>
      </c>
      <c r="AN245" s="6">
        <f>_xll.SNL.Clients.Office.Excel.Functions.SPG($D245, AN$1, $F245, "Options: Curr=USD, Mag=Actuals")</f>
        <v>0</v>
      </c>
      <c r="AO245" s="6">
        <f>_xll.SNL.Clients.Office.Excel.Functions.SPG($D245, AO$1, $F245, "Options: Curr=USD, Mag=Actuals")</f>
        <v>0</v>
      </c>
      <c r="AP245" s="6">
        <f>_xll.SNL.Clients.Office.Excel.Functions.SPG($D245, AP$1, $F245, "Options: Curr=USD, Mag=Actuals")</f>
        <v>0</v>
      </c>
      <c r="AQ245" s="6">
        <f>_xll.SNL.Clients.Office.Excel.Functions.SPG($D245, AQ$1, $F245, "Options: Curr=USD, Mag=Actuals")</f>
        <v>0</v>
      </c>
      <c r="AR245" s="6">
        <f>_xll.SNL.Clients.Office.Excel.Functions.SPG($D245, AR$1, $F245, "Options: Curr=USD, Mag=Actuals")</f>
        <v>0</v>
      </c>
      <c r="AS245" s="6">
        <f>_xll.SNL.Clients.Office.Excel.Functions.SPG($D245, AS$1, $F245, "Options: Curr=USD, Mag=Actuals")</f>
        <v>0</v>
      </c>
      <c r="AT245" s="6">
        <f>_xll.SNL.Clients.Office.Excel.Functions.SPG($D245, AT$1, $F245, "Options: Curr=USD, Mag=Actuals")</f>
        <v>0</v>
      </c>
      <c r="AU245" s="6">
        <f>_xll.SNL.Clients.Office.Excel.Functions.SPG($D245, AU$1, $F245, "Options: Curr=USD, Mag=Actuals")</f>
        <v>0</v>
      </c>
      <c r="AV245" s="6">
        <f>_xll.SNL.Clients.Office.Excel.Functions.SPG($D245, AV$1, $F245, "Options: Curr=USD, Mag=Actuals")</f>
        <v>0</v>
      </c>
      <c r="AW245" s="6">
        <f>_xll.SNL.Clients.Office.Excel.Functions.SPG($D245, AW$1, $F245, "Options: Curr=USD, Mag=Actuals")</f>
        <v>0</v>
      </c>
      <c r="AX245" s="6">
        <f>_xll.SNL.Clients.Office.Excel.Functions.SPG($D245, AX$1, $F245, "Options: Curr=USD, Mag=Actuals")</f>
        <v>0</v>
      </c>
      <c r="AY245" s="6">
        <f>_xll.SNL.Clients.Office.Excel.Functions.SPG($D245, AY$1, $F245, "Options: Curr=USD, Mag=Actuals")</f>
        <v>0</v>
      </c>
      <c r="AZ245" s="6">
        <f>_xll.SNL.Clients.Office.Excel.Functions.SPG($D245, AZ$1, $F245, "Options: Curr=USD, Mag=Actuals")</f>
        <v>0</v>
      </c>
      <c r="BA245" s="6">
        <f>_xll.SNL.Clients.Office.Excel.Functions.SPG($D245, BA$1, $F245, "Options: Curr=USD, Mag=Actuals")</f>
        <v>0</v>
      </c>
      <c r="BB245" s="6">
        <f>_xll.SNL.Clients.Office.Excel.Functions.SPG($D245, BB$1, $F245, "Options: Curr=USD, Mag=Actuals")</f>
        <v>0</v>
      </c>
      <c r="BC245" s="6">
        <f>_xll.SNL.Clients.Office.Excel.Functions.SPG($D245, BC$1, $F245, "Options: Curr=USD, Mag=Actuals")</f>
        <v>0</v>
      </c>
      <c r="BD245" s="6">
        <f>_xll.SNL.Clients.Office.Excel.Functions.SPG($D245, BD$1, $F245, "Options: Curr=USD, Mag=Actuals")</f>
        <v>0</v>
      </c>
      <c r="BE245" s="6">
        <f>_xll.SNL.Clients.Office.Excel.Functions.SPG($D245, BE$1, $F245, "Options: Curr=USD, Mag=Actuals")</f>
        <v>0</v>
      </c>
      <c r="BF245" s="6">
        <f>_xll.SNL.Clients.Office.Excel.Functions.SPG($D245, BF$1, $F245, "Options: Curr=USD, Mag=Actuals")</f>
        <v>0</v>
      </c>
      <c r="BG245" s="6">
        <f>_xll.SNL.Clients.Office.Excel.Functions.SPG($D245, BG$1, $F245, "Options: Curr=USD, Mag=Actuals")</f>
        <v>0</v>
      </c>
      <c r="BH245" s="6">
        <f>_xll.SNL.Clients.Office.Excel.Functions.SPG($D245, BH$1, $F245, "Options: Curr=USD, Mag=Actuals")</f>
        <v>0</v>
      </c>
      <c r="BI245" s="6">
        <f>_xll.SNL.Clients.Office.Excel.Functions.SPG($D245, BI$1, $F245, "Options: Curr=USD, Mag=Actuals")</f>
        <v>0</v>
      </c>
      <c r="BJ245" s="6">
        <f>_xll.SNL.Clients.Office.Excel.Functions.SPG($D245, BJ$1, $F245, "Options: Curr=USD, Mag=Actuals")</f>
        <v>0</v>
      </c>
      <c r="BK245" s="6">
        <f>_xll.SNL.Clients.Office.Excel.Functions.SPG($D245, BK$1, $F245, "Options: Curr=USD, Mag=Actuals")</f>
        <v>0</v>
      </c>
      <c r="BL245" s="6">
        <f>_xll.SNL.Clients.Office.Excel.Functions.SPG($D245, BL$1, $F245, "Options: Curr=USD, Mag=Actuals")</f>
        <v>0</v>
      </c>
      <c r="BM245" s="6">
        <f>_xll.SNL.Clients.Office.Excel.Functions.SPG($D245, BM$1, $F245, "Options: Curr=USD, Mag=Actuals")</f>
        <v>0</v>
      </c>
      <c r="BN245" s="6">
        <f>_xll.SNL.Clients.Office.Excel.Functions.SPG($D245, BN$1, $F245, "Options: Curr=USD, Mag=Actuals")</f>
        <v>0</v>
      </c>
      <c r="BO245" s="6">
        <f>_xll.SNL.Clients.Office.Excel.Functions.SPG($D245, BO$1, $F245, "Options: Curr=USD, Mag=Actuals")</f>
        <v>0</v>
      </c>
      <c r="BP245" s="6">
        <f>_xll.SNL.Clients.Office.Excel.Functions.SPG($D245, BP$1, $F245, "Options: Curr=USD, Mag=Actuals")</f>
        <v>0</v>
      </c>
      <c r="BQ245" s="6">
        <f>_xll.SNL.Clients.Office.Excel.Functions.SPG($D245, BQ$1, $F245, "Options: Curr=USD, Mag=Actuals")</f>
        <v>0</v>
      </c>
      <c r="BR245" s="6">
        <f>_xll.SNL.Clients.Office.Excel.Functions.SPG($D245, BR$1, $F245, "Options: Curr=USD, Mag=Actuals")</f>
        <v>0</v>
      </c>
      <c r="BS245" s="6">
        <f>_xll.SNL.Clients.Office.Excel.Functions.SPG($D245, BS$1, $F245, "Options: Curr=USD, Mag=Actuals")</f>
        <v>0</v>
      </c>
      <c r="BT245" s="6">
        <f>_xll.SNL.Clients.Office.Excel.Functions.SPG($D245, BT$1, $F245, "Options: Curr=USD, Mag=Actuals")</f>
        <v>0</v>
      </c>
      <c r="BU245" s="6">
        <f>_xll.SNL.Clients.Office.Excel.Functions.SPG($D245, BU$1, $F245, "Options: Curr=USD, Mag=Actuals")</f>
        <v>0</v>
      </c>
      <c r="BV245" s="6">
        <f>_xll.SNL.Clients.Office.Excel.Functions.SPG($D245, BV$1, $F245, "Options: Curr=USD, Mag=Actuals")</f>
        <v>0</v>
      </c>
      <c r="BW245" s="6">
        <f>_xll.SNL.Clients.Office.Excel.Functions.SPG($D245, BW$1, $F245, "Options: Curr=USD, Mag=Actuals")</f>
        <v>0</v>
      </c>
      <c r="BX245" s="6">
        <f>_xll.SNL.Clients.Office.Excel.Functions.SPG($D245, BX$1, $F245, "Options: Curr=USD, Mag=Actuals")</f>
        <v>0</v>
      </c>
      <c r="BY245" s="6">
        <f>_xll.SNL.Clients.Office.Excel.Functions.SPG($D245, BY$1, $F245, "Options: Curr=USD, Mag=Actuals")</f>
        <v>0</v>
      </c>
      <c r="BZ245" s="6">
        <f>_xll.SNL.Clients.Office.Excel.Functions.SPG($D245, BZ$1, $F245, "Options: Curr=USD, Mag=Actuals")</f>
        <v>0</v>
      </c>
      <c r="CA245" s="6" t="str">
        <f>_xll.SNL.Clients.Office.Excel.Functions.SPG($D245, CA$1, $F245, "Options: Curr=USD, Mag=Actuals")</f>
        <v>Nonperforming Loans</v>
      </c>
      <c r="CB245" s="6">
        <f>_xll.SNL.Clients.Office.Excel.Functions.SPG($D245, CB$1, $F245, "Options: Curr=USD, Mag=Actuals")</f>
        <v>0</v>
      </c>
      <c r="CC245" s="6">
        <f>_xll.SNL.Clients.Office.Excel.Functions.SPG($D245, CC$1, $F245, "Options: Curr=USD, Mag=Actuals")</f>
        <v>0</v>
      </c>
      <c r="CD245" s="6">
        <f>_xll.SNL.Clients.Office.Excel.Functions.SPG($D245, CD$1, $F245, "Options: Curr=USD, Mag=Actuals")</f>
        <v>0</v>
      </c>
      <c r="CE245" s="6">
        <f>_xll.SNL.Clients.Office.Excel.Functions.SPG($D245, CE$1, $F245, "Options: Curr=USD, Mag=Actuals")</f>
        <v>0</v>
      </c>
      <c r="CF245" s="6">
        <f>_xll.SNL.Clients.Office.Excel.Functions.SPG($D245, CF$1, $F245, "Options: Curr=USD, Mag=Actuals")</f>
        <v>0</v>
      </c>
      <c r="CG245" s="6">
        <f>_xll.SNL.Clients.Office.Excel.Functions.SPG($D245, CG$1, $F245, "Options: Curr=USD, Mag=Actuals")</f>
        <v>0</v>
      </c>
    </row>
    <row r="246" spans="1:85" x14ac:dyDescent="0.3">
      <c r="A246" s="10" t="s">
        <v>105</v>
      </c>
      <c r="B246" s="10" t="s">
        <v>85</v>
      </c>
      <c r="C246" s="10" t="s">
        <v>14</v>
      </c>
      <c r="D246">
        <v>4198738</v>
      </c>
      <c r="E246" s="10" t="s">
        <v>27</v>
      </c>
      <c r="F246" s="10" t="s">
        <v>55</v>
      </c>
      <c r="G246">
        <v>0</v>
      </c>
      <c r="H246">
        <v>0</v>
      </c>
      <c r="I246">
        <v>0</v>
      </c>
      <c r="J246">
        <v>340.15</v>
      </c>
      <c r="K246">
        <v>48113.77</v>
      </c>
      <c r="L246">
        <v>0.45</v>
      </c>
      <c r="M246">
        <v>370.46570587865347</v>
      </c>
      <c r="N246">
        <v>7.07</v>
      </c>
      <c r="O246">
        <v>0.81</v>
      </c>
      <c r="P246">
        <v>-1.85</v>
      </c>
      <c r="Q246">
        <v>1.24</v>
      </c>
      <c r="R246">
        <v>1.35</v>
      </c>
      <c r="S246" t="str">
        <f>_xll.SNL.Clients.Office.Excel.Functions.SPG(D246, S$1, F246, "Options: Curr=USD, Mag=Actuals")</f>
        <v>Credit Suisse AG</v>
      </c>
      <c r="T246" t="str">
        <f>_xll.SNL.Clients.Office.Excel.Functions.SPG($D246, T$1, $F246, "Options: Curr=USD, Mag=Actuals")</f>
        <v>Credit Suisse AG</v>
      </c>
      <c r="U246" s="6">
        <f>_xll.SNL.Clients.Office.Excel.Functions.SPG($D246, U$1, $F246, "Options: Curr=USD, Mag=Actuals")</f>
        <v>218488277700.00003</v>
      </c>
      <c r="V246" t="str">
        <f>_xll.SNL.Clients.Office.Excel.Functions.SPG($D246, V$1, $F246, "Options: Curr=USD, Mag=Actuals")</f>
        <v/>
      </c>
      <c r="W246" t="str">
        <f>_xll.SNL.Clients.Office.Excel.Functions.SPG($D246, W$1, $F246, "Options: Curr=USD, Mag=Actuals")</f>
        <v>Bank</v>
      </c>
      <c r="X246" s="6">
        <f>_xll.SNL.Clients.Office.Excel.Functions.SPG($D246, X$1, $F246, "Options: Curr=USD, Mag=Actuals")</f>
        <v>6191143034.7576571</v>
      </c>
      <c r="Y246" s="6">
        <f>_xll.SNL.Clients.Office.Excel.Functions.SPG($D246, Y$1, $F246, "Options: Curr=USD, Mag=Actuals")</f>
        <v>0</v>
      </c>
      <c r="Z246" s="6">
        <f>_xll.SNL.Clients.Office.Excel.Functions.SPG($D246, Z$1, $F246, "Options: Curr=USD, Mag=Actuals")</f>
        <v>0</v>
      </c>
      <c r="AA246" s="6">
        <f>_xll.SNL.Clients.Office.Excel.Functions.SPG($D246, AA$1, $F246, "Options: Curr=USD, Mag=Actuals")</f>
        <v>-1167865518.2482111</v>
      </c>
      <c r="AB246" s="6">
        <f>_xll.SNL.Clients.Office.Excel.Functions.SPG($D246, AB$1, $F246, "Options: Curr=USD, Mag=Actuals")</f>
        <v>-0.89692718818370232</v>
      </c>
      <c r="AC246" s="6" t="str">
        <f>_xll.SNL.Clients.Office.Excel.Functions.SPG($D246, AC$1, $F246, "Options: Curr=USD, Mag=Actuals")</f>
        <v>NM</v>
      </c>
      <c r="AD246" s="6">
        <f>_xll.SNL.Clients.Office.Excel.Functions.SPG($D246, AD$1, $F246, "Options: Curr=USD, Mag=Actuals")</f>
        <v>-0.53700000000000003</v>
      </c>
      <c r="AE246" s="6">
        <f>_xll.SNL.Clients.Office.Excel.Functions.SPG($D246, AE$1, $F246, "Options: Curr=USD, Mag=Actuals")</f>
        <v>-11.305</v>
      </c>
      <c r="AF246" s="6">
        <f>_xll.SNL.Clients.Office.Excel.Functions.SPG($D246, AF$1, $F246, "Options: Curr=USD, Mag=Actuals")</f>
        <v>218488277700.00003</v>
      </c>
      <c r="AG246" s="6">
        <f>_xll.SNL.Clients.Office.Excel.Functions.SPG($D246, AG$1, $F246, "Options: Curr=USD, Mag=Actuals")</f>
        <v>91571290800</v>
      </c>
      <c r="AH246" s="6">
        <f>_xll.SNL.Clients.Office.Excel.Functions.SPG($D246, AH$1, $F246, "Options: Curr=USD, Mag=Actuals")</f>
        <v>8815013900</v>
      </c>
      <c r="AI246" s="6">
        <f>_xll.SNL.Clients.Office.Excel.Functions.SPG($D246, AI$1, $F246, "Options: Curr=USD, Mag=Actuals")</f>
        <v>35430</v>
      </c>
      <c r="AJ246" s="6" t="str">
        <f>_xll.SNL.Clients.Office.Excel.Functions.SPG($D246, AJ$1, $F246, "Options: Curr=USD, Mag=Actuals")</f>
        <v>#INVALID FUNCTION PARAMETER</v>
      </c>
      <c r="AK246" s="6" t="str">
        <f>_xll.SNL.Clients.Office.Excel.Functions.SPG($D246, AK$1, $F246, "Options: Curr=USD, Mag=Actuals")</f>
        <v>#INVALID FUNCTION PARAMETER</v>
      </c>
      <c r="AL246" s="6" t="str">
        <f>_xll.SNL.Clients.Office.Excel.Functions.SPG($D246, AL$1, $F246, "Options: Curr=USD, Mag=Actuals")</f>
        <v>#INVALID FUNCTION PARAMETER</v>
      </c>
      <c r="AM246" s="6" t="str">
        <f>_xll.SNL.Clients.Office.Excel.Functions.SPG($D246, AM$1, $F246, "Options: Curr=USD, Mag=Actuals")</f>
        <v>#INVALID FUNCTION PARAMETER</v>
      </c>
      <c r="AN246" s="6">
        <f>_xll.SNL.Clients.Office.Excel.Functions.SPG($D246, AN$1, $F246, "Options: Curr=USD, Mag=Actuals")</f>
        <v>0</v>
      </c>
      <c r="AO246" s="6">
        <f>_xll.SNL.Clients.Office.Excel.Functions.SPG($D246, AO$1, $F246, "Options: Curr=USD, Mag=Actuals")</f>
        <v>0</v>
      </c>
      <c r="AP246" s="6">
        <f>_xll.SNL.Clients.Office.Excel.Functions.SPG($D246, AP$1, $F246, "Options: Curr=USD, Mag=Actuals")</f>
        <v>0</v>
      </c>
      <c r="AQ246" s="6">
        <f>_xll.SNL.Clients.Office.Excel.Functions.SPG($D246, AQ$1, $F246, "Options: Curr=USD, Mag=Actuals")</f>
        <v>0</v>
      </c>
      <c r="AR246" s="6">
        <f>_xll.SNL.Clients.Office.Excel.Functions.SPG($D246, AR$1, $F246, "Options: Curr=USD, Mag=Actuals")</f>
        <v>0</v>
      </c>
      <c r="AS246" s="6">
        <f>_xll.SNL.Clients.Office.Excel.Functions.SPG($D246, AS$1, $F246, "Options: Curr=USD, Mag=Actuals")</f>
        <v>0</v>
      </c>
      <c r="AT246" s="6">
        <f>_xll.SNL.Clients.Office.Excel.Functions.SPG($D246, AT$1, $F246, "Options: Curr=USD, Mag=Actuals")</f>
        <v>0</v>
      </c>
      <c r="AU246" s="6">
        <f>_xll.SNL.Clients.Office.Excel.Functions.SPG($D246, AU$1, $F246, "Options: Curr=USD, Mag=Actuals")</f>
        <v>0</v>
      </c>
      <c r="AV246" s="6">
        <f>_xll.SNL.Clients.Office.Excel.Functions.SPG($D246, AV$1, $F246, "Options: Curr=USD, Mag=Actuals")</f>
        <v>0</v>
      </c>
      <c r="AW246" s="6">
        <f>_xll.SNL.Clients.Office.Excel.Functions.SPG($D246, AW$1, $F246, "Options: Curr=USD, Mag=Actuals")</f>
        <v>0</v>
      </c>
      <c r="AX246" s="6">
        <f>_xll.SNL.Clients.Office.Excel.Functions.SPG($D246, AX$1, $F246, "Options: Curr=USD, Mag=Actuals")</f>
        <v>0</v>
      </c>
      <c r="AY246" s="6">
        <f>_xll.SNL.Clients.Office.Excel.Functions.SPG($D246, AY$1, $F246, "Options: Curr=USD, Mag=Actuals")</f>
        <v>0</v>
      </c>
      <c r="AZ246" s="6">
        <f>_xll.SNL.Clients.Office.Excel.Functions.SPG($D246, AZ$1, $F246, "Options: Curr=USD, Mag=Actuals")</f>
        <v>0</v>
      </c>
      <c r="BA246" s="6">
        <f>_xll.SNL.Clients.Office.Excel.Functions.SPG($D246, BA$1, $F246, "Options: Curr=USD, Mag=Actuals")</f>
        <v>0</v>
      </c>
      <c r="BB246" s="6">
        <f>_xll.SNL.Clients.Office.Excel.Functions.SPG($D246, BB$1, $F246, "Options: Curr=USD, Mag=Actuals")</f>
        <v>0</v>
      </c>
      <c r="BC246" s="6">
        <f>_xll.SNL.Clients.Office.Excel.Functions.SPG($D246, BC$1, $F246, "Options: Curr=USD, Mag=Actuals")</f>
        <v>0</v>
      </c>
      <c r="BD246" s="6">
        <f>_xll.SNL.Clients.Office.Excel.Functions.SPG($D246, BD$1, $F246, "Options: Curr=USD, Mag=Actuals")</f>
        <v>0</v>
      </c>
      <c r="BE246" s="6">
        <f>_xll.SNL.Clients.Office.Excel.Functions.SPG($D246, BE$1, $F246, "Options: Curr=USD, Mag=Actuals")</f>
        <v>0</v>
      </c>
      <c r="BF246" s="6">
        <f>_xll.SNL.Clients.Office.Excel.Functions.SPG($D246, BF$1, $F246, "Options: Curr=USD, Mag=Actuals")</f>
        <v>0</v>
      </c>
      <c r="BG246" s="6">
        <f>_xll.SNL.Clients.Office.Excel.Functions.SPG($D246, BG$1, $F246, "Options: Curr=USD, Mag=Actuals")</f>
        <v>0</v>
      </c>
      <c r="BH246" s="6">
        <f>_xll.SNL.Clients.Office.Excel.Functions.SPG($D246, BH$1, $F246, "Options: Curr=USD, Mag=Actuals")</f>
        <v>0</v>
      </c>
      <c r="BI246" s="6">
        <f>_xll.SNL.Clients.Office.Excel.Functions.SPG($D246, BI$1, $F246, "Options: Curr=USD, Mag=Actuals")</f>
        <v>0</v>
      </c>
      <c r="BJ246" s="6">
        <f>_xll.SNL.Clients.Office.Excel.Functions.SPG($D246, BJ$1, $F246, "Options: Curr=USD, Mag=Actuals")</f>
        <v>0</v>
      </c>
      <c r="BK246" s="6">
        <f>_xll.SNL.Clients.Office.Excel.Functions.SPG($D246, BK$1, $F246, "Options: Curr=USD, Mag=Actuals")</f>
        <v>0</v>
      </c>
      <c r="BL246" s="6">
        <f>_xll.SNL.Clients.Office.Excel.Functions.SPG($D246, BL$1, $F246, "Options: Curr=USD, Mag=Actuals")</f>
        <v>0</v>
      </c>
      <c r="BM246" s="6">
        <f>_xll.SNL.Clients.Office.Excel.Functions.SPG($D246, BM$1, $F246, "Options: Curr=USD, Mag=Actuals")</f>
        <v>0</v>
      </c>
      <c r="BN246" s="6">
        <f>_xll.SNL.Clients.Office.Excel.Functions.SPG($D246, BN$1, $F246, "Options: Curr=USD, Mag=Actuals")</f>
        <v>0</v>
      </c>
      <c r="BO246" s="6">
        <f>_xll.SNL.Clients.Office.Excel.Functions.SPG($D246, BO$1, $F246, "Options: Curr=USD, Mag=Actuals")</f>
        <v>0</v>
      </c>
      <c r="BP246" s="6">
        <f>_xll.SNL.Clients.Office.Excel.Functions.SPG($D246, BP$1, $F246, "Options: Curr=USD, Mag=Actuals")</f>
        <v>0</v>
      </c>
      <c r="BQ246" s="6">
        <f>_xll.SNL.Clients.Office.Excel.Functions.SPG($D246, BQ$1, $F246, "Options: Curr=USD, Mag=Actuals")</f>
        <v>0</v>
      </c>
      <c r="BR246" s="6">
        <f>_xll.SNL.Clients.Office.Excel.Functions.SPG($D246, BR$1, $F246, "Options: Curr=USD, Mag=Actuals")</f>
        <v>0</v>
      </c>
      <c r="BS246" s="6">
        <f>_xll.SNL.Clients.Office.Excel.Functions.SPG($D246, BS$1, $F246, "Options: Curr=USD, Mag=Actuals")</f>
        <v>0</v>
      </c>
      <c r="BT246" s="6">
        <f>_xll.SNL.Clients.Office.Excel.Functions.SPG($D246, BT$1, $F246, "Options: Curr=USD, Mag=Actuals")</f>
        <v>0</v>
      </c>
      <c r="BU246" s="6">
        <f>_xll.SNL.Clients.Office.Excel.Functions.SPG($D246, BU$1, $F246, "Options: Curr=USD, Mag=Actuals")</f>
        <v>0</v>
      </c>
      <c r="BV246" s="6">
        <f>_xll.SNL.Clients.Office.Excel.Functions.SPG($D246, BV$1, $F246, "Options: Curr=USD, Mag=Actuals")</f>
        <v>0</v>
      </c>
      <c r="BW246" s="6">
        <f>_xll.SNL.Clients.Office.Excel.Functions.SPG($D246, BW$1, $F246, "Options: Curr=USD, Mag=Actuals")</f>
        <v>0</v>
      </c>
      <c r="BX246" s="6">
        <f>_xll.SNL.Clients.Office.Excel.Functions.SPG($D246, BX$1, $F246, "Options: Curr=USD, Mag=Actuals")</f>
        <v>0</v>
      </c>
      <c r="BY246" s="6">
        <f>_xll.SNL.Clients.Office.Excel.Functions.SPG($D246, BY$1, $F246, "Options: Curr=USD, Mag=Actuals")</f>
        <v>0</v>
      </c>
      <c r="BZ246" s="6">
        <f>_xll.SNL.Clients.Office.Excel.Functions.SPG($D246, BZ$1, $F246, "Options: Curr=USD, Mag=Actuals")</f>
        <v>0</v>
      </c>
      <c r="CA246" s="6" t="str">
        <f>_xll.SNL.Clients.Office.Excel.Functions.SPG($D246, CA$1, $F246, "Options: Curr=USD, Mag=Actuals")</f>
        <v>Nonperforming Loans</v>
      </c>
      <c r="CB246" s="6">
        <f>_xll.SNL.Clients.Office.Excel.Functions.SPG($D246, CB$1, $F246, "Options: Curr=USD, Mag=Actuals")</f>
        <v>0</v>
      </c>
      <c r="CC246" s="6">
        <f>_xll.SNL.Clients.Office.Excel.Functions.SPG($D246, CC$1, $F246, "Options: Curr=USD, Mag=Actuals")</f>
        <v>0</v>
      </c>
      <c r="CD246" s="6">
        <f>_xll.SNL.Clients.Office.Excel.Functions.SPG($D246, CD$1, $F246, "Options: Curr=USD, Mag=Actuals")</f>
        <v>0</v>
      </c>
      <c r="CE246" s="6">
        <f>_xll.SNL.Clients.Office.Excel.Functions.SPG($D246, CE$1, $F246, "Options: Curr=USD, Mag=Actuals")</f>
        <v>0</v>
      </c>
      <c r="CF246" s="6">
        <f>_xll.SNL.Clients.Office.Excel.Functions.SPG($D246, CF$1, $F246, "Options: Curr=USD, Mag=Actuals")</f>
        <v>0</v>
      </c>
      <c r="CG246" s="6">
        <f>_xll.SNL.Clients.Office.Excel.Functions.SPG($D246, CG$1, $F246, "Options: Curr=USD, Mag=Actuals")</f>
        <v>0</v>
      </c>
    </row>
    <row r="247" spans="1:85" x14ac:dyDescent="0.3">
      <c r="A247" s="10" t="s">
        <v>105</v>
      </c>
      <c r="B247" s="10" t="s">
        <v>85</v>
      </c>
      <c r="C247" s="10" t="s">
        <v>14</v>
      </c>
      <c r="D247">
        <v>4198738</v>
      </c>
      <c r="E247" s="10" t="s">
        <v>27</v>
      </c>
      <c r="F247" s="10" t="s">
        <v>56</v>
      </c>
      <c r="G247">
        <v>0</v>
      </c>
      <c r="H247">
        <v>0</v>
      </c>
      <c r="I247">
        <v>0</v>
      </c>
      <c r="J247">
        <v>294.75</v>
      </c>
      <c r="K247">
        <v>41590.06</v>
      </c>
      <c r="L247">
        <v>2.2400000000000002</v>
      </c>
      <c r="M247">
        <v>323.09409816796864</v>
      </c>
      <c r="N247">
        <v>7.09</v>
      </c>
      <c r="O247">
        <v>0.52</v>
      </c>
      <c r="P247">
        <v>-0.59</v>
      </c>
      <c r="Q247">
        <v>1.45</v>
      </c>
      <c r="R247">
        <v>1.46</v>
      </c>
      <c r="S247" t="str">
        <f>_xll.SNL.Clients.Office.Excel.Functions.SPG(D247, S$1, F247, "Options: Curr=USD, Mag=Actuals")</f>
        <v>Credit Suisse AG</v>
      </c>
      <c r="T247" t="str">
        <f>_xll.SNL.Clients.Office.Excel.Functions.SPG($D247, T$1, $F247, "Options: Curr=USD, Mag=Actuals")</f>
        <v>Credit Suisse AG</v>
      </c>
      <c r="U247" s="6">
        <f>_xll.SNL.Clients.Office.Excel.Functions.SPG($D247, U$1, $F247, "Options: Curr=USD, Mag=Actuals")</f>
        <v>0</v>
      </c>
      <c r="V247" t="str">
        <f>_xll.SNL.Clients.Office.Excel.Functions.SPG($D247, V$1, $F247, "Options: Curr=USD, Mag=Actuals")</f>
        <v/>
      </c>
      <c r="W247" t="str">
        <f>_xll.SNL.Clients.Office.Excel.Functions.SPG($D247, W$1, $F247, "Options: Curr=USD, Mag=Actuals")</f>
        <v>Bank</v>
      </c>
      <c r="X247" s="6">
        <f>_xll.SNL.Clients.Office.Excel.Functions.SPG($D247, X$1, $F247, "Options: Curr=USD, Mag=Actuals")</f>
        <v>0</v>
      </c>
      <c r="Y247" s="6">
        <f>_xll.SNL.Clients.Office.Excel.Functions.SPG($D247, Y$1, $F247, "Options: Curr=USD, Mag=Actuals")</f>
        <v>0</v>
      </c>
      <c r="Z247" s="6">
        <f>_xll.SNL.Clients.Office.Excel.Functions.SPG($D247, Z$1, $F247, "Options: Curr=USD, Mag=Actuals")</f>
        <v>0</v>
      </c>
      <c r="AA247" s="6">
        <f>_xll.SNL.Clients.Office.Excel.Functions.SPG($D247, AA$1, $F247, "Options: Curr=USD, Mag=Actuals")</f>
        <v>0</v>
      </c>
      <c r="AB247" s="6">
        <f>_xll.SNL.Clients.Office.Excel.Functions.SPG($D247, AB$1, $F247, "Options: Curr=USD, Mag=Actuals")</f>
        <v>0</v>
      </c>
      <c r="AC247" s="6">
        <f>_xll.SNL.Clients.Office.Excel.Functions.SPG($D247, AC$1, $F247, "Options: Curr=USD, Mag=Actuals")</f>
        <v>0</v>
      </c>
      <c r="AD247" s="6">
        <f>_xll.SNL.Clients.Office.Excel.Functions.SPG($D247, AD$1, $F247, "Options: Curr=USD, Mag=Actuals")</f>
        <v>0</v>
      </c>
      <c r="AE247" s="6">
        <f>_xll.SNL.Clients.Office.Excel.Functions.SPG($D247, AE$1, $F247, "Options: Curr=USD, Mag=Actuals")</f>
        <v>0</v>
      </c>
      <c r="AF247" s="6">
        <f>_xll.SNL.Clients.Office.Excel.Functions.SPG($D247, AF$1, $F247, "Options: Curr=USD, Mag=Actuals")</f>
        <v>0</v>
      </c>
      <c r="AG247" s="6">
        <f>_xll.SNL.Clients.Office.Excel.Functions.SPG($D247, AG$1, $F247, "Options: Curr=USD, Mag=Actuals")</f>
        <v>0</v>
      </c>
      <c r="AH247" s="6">
        <f>_xll.SNL.Clients.Office.Excel.Functions.SPG($D247, AH$1, $F247, "Options: Curr=USD, Mag=Actuals")</f>
        <v>0</v>
      </c>
      <c r="AI247" s="6" t="str">
        <f>_xll.SNL.Clients.Office.Excel.Functions.SPG($D247, AI$1, $F247, "Options: Curr=USD, Mag=Actuals")</f>
        <v/>
      </c>
      <c r="AJ247" s="6" t="str">
        <f>_xll.SNL.Clients.Office.Excel.Functions.SPG($D247, AJ$1, $F247, "Options: Curr=USD, Mag=Actuals")</f>
        <v>#INVALID FUNCTION PARAMETER</v>
      </c>
      <c r="AK247" s="6" t="str">
        <f>_xll.SNL.Clients.Office.Excel.Functions.SPG($D247, AK$1, $F247, "Options: Curr=USD, Mag=Actuals")</f>
        <v>#INVALID FUNCTION PARAMETER</v>
      </c>
      <c r="AL247" s="6" t="str">
        <f>_xll.SNL.Clients.Office.Excel.Functions.SPG($D247, AL$1, $F247, "Options: Curr=USD, Mag=Actuals")</f>
        <v>#INVALID FUNCTION PARAMETER</v>
      </c>
      <c r="AM247" s="6" t="str">
        <f>_xll.SNL.Clients.Office.Excel.Functions.SPG($D247, AM$1, $F247, "Options: Curr=USD, Mag=Actuals")</f>
        <v>#INVALID FUNCTION PARAMETER</v>
      </c>
      <c r="AN247" s="6">
        <f>_xll.SNL.Clients.Office.Excel.Functions.SPG($D247, AN$1, $F247, "Options: Curr=USD, Mag=Actuals")</f>
        <v>0</v>
      </c>
      <c r="AO247" s="6">
        <f>_xll.SNL.Clients.Office.Excel.Functions.SPG($D247, AO$1, $F247, "Options: Curr=USD, Mag=Actuals")</f>
        <v>0</v>
      </c>
      <c r="AP247" s="6">
        <f>_xll.SNL.Clients.Office.Excel.Functions.SPG($D247, AP$1, $F247, "Options: Curr=USD, Mag=Actuals")</f>
        <v>0</v>
      </c>
      <c r="AQ247" s="6">
        <f>_xll.SNL.Clients.Office.Excel.Functions.SPG($D247, AQ$1, $F247, "Options: Curr=USD, Mag=Actuals")</f>
        <v>0</v>
      </c>
      <c r="AR247" s="6">
        <f>_xll.SNL.Clients.Office.Excel.Functions.SPG($D247, AR$1, $F247, "Options: Curr=USD, Mag=Actuals")</f>
        <v>0</v>
      </c>
      <c r="AS247" s="6">
        <f>_xll.SNL.Clients.Office.Excel.Functions.SPG($D247, AS$1, $F247, "Options: Curr=USD, Mag=Actuals")</f>
        <v>0</v>
      </c>
      <c r="AT247" s="6">
        <f>_xll.SNL.Clients.Office.Excel.Functions.SPG($D247, AT$1, $F247, "Options: Curr=USD, Mag=Actuals")</f>
        <v>0</v>
      </c>
      <c r="AU247" s="6">
        <f>_xll.SNL.Clients.Office.Excel.Functions.SPG($D247, AU$1, $F247, "Options: Curr=USD, Mag=Actuals")</f>
        <v>0</v>
      </c>
      <c r="AV247" s="6">
        <f>_xll.SNL.Clients.Office.Excel.Functions.SPG($D247, AV$1, $F247, "Options: Curr=USD, Mag=Actuals")</f>
        <v>0</v>
      </c>
      <c r="AW247" s="6">
        <f>_xll.SNL.Clients.Office.Excel.Functions.SPG($D247, AW$1, $F247, "Options: Curr=USD, Mag=Actuals")</f>
        <v>0</v>
      </c>
      <c r="AX247" s="6">
        <f>_xll.SNL.Clients.Office.Excel.Functions.SPG($D247, AX$1, $F247, "Options: Curr=USD, Mag=Actuals")</f>
        <v>0</v>
      </c>
      <c r="AY247" s="6">
        <f>_xll.SNL.Clients.Office.Excel.Functions.SPG($D247, AY$1, $F247, "Options: Curr=USD, Mag=Actuals")</f>
        <v>0</v>
      </c>
      <c r="AZ247" s="6">
        <f>_xll.SNL.Clients.Office.Excel.Functions.SPG($D247, AZ$1, $F247, "Options: Curr=USD, Mag=Actuals")</f>
        <v>0</v>
      </c>
      <c r="BA247" s="6">
        <f>_xll.SNL.Clients.Office.Excel.Functions.SPG($D247, BA$1, $F247, "Options: Curr=USD, Mag=Actuals")</f>
        <v>0</v>
      </c>
      <c r="BB247" s="6">
        <f>_xll.SNL.Clients.Office.Excel.Functions.SPG($D247, BB$1, $F247, "Options: Curr=USD, Mag=Actuals")</f>
        <v>0</v>
      </c>
      <c r="BC247" s="6">
        <f>_xll.SNL.Clients.Office.Excel.Functions.SPG($D247, BC$1, $F247, "Options: Curr=USD, Mag=Actuals")</f>
        <v>0</v>
      </c>
      <c r="BD247" s="6">
        <f>_xll.SNL.Clients.Office.Excel.Functions.SPG($D247, BD$1, $F247, "Options: Curr=USD, Mag=Actuals")</f>
        <v>0</v>
      </c>
      <c r="BE247" s="6">
        <f>_xll.SNL.Clients.Office.Excel.Functions.SPG($D247, BE$1, $F247, "Options: Curr=USD, Mag=Actuals")</f>
        <v>0</v>
      </c>
      <c r="BF247" s="6">
        <f>_xll.SNL.Clients.Office.Excel.Functions.SPG($D247, BF$1, $F247, "Options: Curr=USD, Mag=Actuals")</f>
        <v>0</v>
      </c>
      <c r="BG247" s="6">
        <f>_xll.SNL.Clients.Office.Excel.Functions.SPG($D247, BG$1, $F247, "Options: Curr=USD, Mag=Actuals")</f>
        <v>0</v>
      </c>
      <c r="BH247" s="6">
        <f>_xll.SNL.Clients.Office.Excel.Functions.SPG($D247, BH$1, $F247, "Options: Curr=USD, Mag=Actuals")</f>
        <v>0</v>
      </c>
      <c r="BI247" s="6">
        <f>_xll.SNL.Clients.Office.Excel.Functions.SPG($D247, BI$1, $F247, "Options: Curr=USD, Mag=Actuals")</f>
        <v>0</v>
      </c>
      <c r="BJ247" s="6">
        <f>_xll.SNL.Clients.Office.Excel.Functions.SPG($D247, BJ$1, $F247, "Options: Curr=USD, Mag=Actuals")</f>
        <v>0</v>
      </c>
      <c r="BK247" s="6">
        <f>_xll.SNL.Clients.Office.Excel.Functions.SPG($D247, BK$1, $F247, "Options: Curr=USD, Mag=Actuals")</f>
        <v>0</v>
      </c>
      <c r="BL247" s="6">
        <f>_xll.SNL.Clients.Office.Excel.Functions.SPG($D247, BL$1, $F247, "Options: Curr=USD, Mag=Actuals")</f>
        <v>0</v>
      </c>
      <c r="BM247" s="6">
        <f>_xll.SNL.Clients.Office.Excel.Functions.SPG($D247, BM$1, $F247, "Options: Curr=USD, Mag=Actuals")</f>
        <v>0</v>
      </c>
      <c r="BN247" s="6">
        <f>_xll.SNL.Clients.Office.Excel.Functions.SPG($D247, BN$1, $F247, "Options: Curr=USD, Mag=Actuals")</f>
        <v>0</v>
      </c>
      <c r="BO247" s="6">
        <f>_xll.SNL.Clients.Office.Excel.Functions.SPG($D247, BO$1, $F247, "Options: Curr=USD, Mag=Actuals")</f>
        <v>0</v>
      </c>
      <c r="BP247" s="6">
        <f>_xll.SNL.Clients.Office.Excel.Functions.SPG($D247, BP$1, $F247, "Options: Curr=USD, Mag=Actuals")</f>
        <v>0</v>
      </c>
      <c r="BQ247" s="6">
        <f>_xll.SNL.Clients.Office.Excel.Functions.SPG($D247, BQ$1, $F247, "Options: Curr=USD, Mag=Actuals")</f>
        <v>0</v>
      </c>
      <c r="BR247" s="6">
        <f>_xll.SNL.Clients.Office.Excel.Functions.SPG($D247, BR$1, $F247, "Options: Curr=USD, Mag=Actuals")</f>
        <v>0</v>
      </c>
      <c r="BS247" s="6">
        <f>_xll.SNL.Clients.Office.Excel.Functions.SPG($D247, BS$1, $F247, "Options: Curr=USD, Mag=Actuals")</f>
        <v>0</v>
      </c>
      <c r="BT247" s="6">
        <f>_xll.SNL.Clients.Office.Excel.Functions.SPG($D247, BT$1, $F247, "Options: Curr=USD, Mag=Actuals")</f>
        <v>0</v>
      </c>
      <c r="BU247" s="6">
        <f>_xll.SNL.Clients.Office.Excel.Functions.SPG($D247, BU$1, $F247, "Options: Curr=USD, Mag=Actuals")</f>
        <v>0</v>
      </c>
      <c r="BV247" s="6">
        <f>_xll.SNL.Clients.Office.Excel.Functions.SPG($D247, BV$1, $F247, "Options: Curr=USD, Mag=Actuals")</f>
        <v>0</v>
      </c>
      <c r="BW247" s="6">
        <f>_xll.SNL.Clients.Office.Excel.Functions.SPG($D247, BW$1, $F247, "Options: Curr=USD, Mag=Actuals")</f>
        <v>0</v>
      </c>
      <c r="BX247" s="6">
        <f>_xll.SNL.Clients.Office.Excel.Functions.SPG($D247, BX$1, $F247, "Options: Curr=USD, Mag=Actuals")</f>
        <v>0</v>
      </c>
      <c r="BY247" s="6">
        <f>_xll.SNL.Clients.Office.Excel.Functions.SPG($D247, BY$1, $F247, "Options: Curr=USD, Mag=Actuals")</f>
        <v>0</v>
      </c>
      <c r="BZ247" s="6">
        <f>_xll.SNL.Clients.Office.Excel.Functions.SPG($D247, BZ$1, $F247, "Options: Curr=USD, Mag=Actuals")</f>
        <v>0</v>
      </c>
      <c r="CA247" s="6" t="str">
        <f>_xll.SNL.Clients.Office.Excel.Functions.SPG($D247, CA$1, $F247, "Options: Curr=USD, Mag=Actuals")</f>
        <v>Nonperforming Loans</v>
      </c>
      <c r="CB247" s="6">
        <f>_xll.SNL.Clients.Office.Excel.Functions.SPG($D247, CB$1, $F247, "Options: Curr=USD, Mag=Actuals")</f>
        <v>0</v>
      </c>
      <c r="CC247" s="6">
        <f>_xll.SNL.Clients.Office.Excel.Functions.SPG($D247, CC$1, $F247, "Options: Curr=USD, Mag=Actuals")</f>
        <v>0</v>
      </c>
      <c r="CD247" s="6">
        <f>_xll.SNL.Clients.Office.Excel.Functions.SPG($D247, CD$1, $F247, "Options: Curr=USD, Mag=Actuals")</f>
        <v>0</v>
      </c>
      <c r="CE247" s="6">
        <f>_xll.SNL.Clients.Office.Excel.Functions.SPG($D247, CE$1, $F247, "Options: Curr=USD, Mag=Actuals")</f>
        <v>0</v>
      </c>
      <c r="CF247" s="6">
        <f>_xll.SNL.Clients.Office.Excel.Functions.SPG($D247, CF$1, $F247, "Options: Curr=USD, Mag=Actuals")</f>
        <v>0</v>
      </c>
      <c r="CG247" s="6">
        <f>_xll.SNL.Clients.Office.Excel.Functions.SPG($D247, CG$1, $F247, "Options: Curr=USD, Mag=Actuals")</f>
        <v>0</v>
      </c>
    </row>
    <row r="248" spans="1:85" x14ac:dyDescent="0.3">
      <c r="A248" s="10" t="s">
        <v>105</v>
      </c>
      <c r="B248" s="10" t="s">
        <v>85</v>
      </c>
      <c r="C248" s="10" t="s">
        <v>14</v>
      </c>
      <c r="D248">
        <v>4198738</v>
      </c>
      <c r="E248" s="10" t="s">
        <v>27</v>
      </c>
      <c r="F248" s="10" t="s">
        <v>57</v>
      </c>
      <c r="G248">
        <v>0</v>
      </c>
      <c r="H248">
        <v>0</v>
      </c>
      <c r="I248">
        <v>0</v>
      </c>
      <c r="J248">
        <v>303.17</v>
      </c>
      <c r="K248">
        <v>42651.03</v>
      </c>
      <c r="L248">
        <v>2.94</v>
      </c>
      <c r="M248">
        <v>333.22712671128392</v>
      </c>
      <c r="N248">
        <v>7.11</v>
      </c>
      <c r="O248">
        <v>0.02</v>
      </c>
      <c r="P248">
        <v>-1.37</v>
      </c>
      <c r="Q248">
        <v>1.45</v>
      </c>
      <c r="R248">
        <v>1.38</v>
      </c>
      <c r="S248" t="str">
        <f>_xll.SNL.Clients.Office.Excel.Functions.SPG(D248, S$1, F248, "Options: Curr=USD, Mag=Actuals")</f>
        <v>Credit Suisse AG</v>
      </c>
      <c r="T248" t="str">
        <f>_xll.SNL.Clients.Office.Excel.Functions.SPG($D248, T$1, $F248, "Options: Curr=USD, Mag=Actuals")</f>
        <v>Credit Suisse AG</v>
      </c>
      <c r="U248" s="6">
        <f>_xll.SNL.Clients.Office.Excel.Functions.SPG($D248, U$1, $F248, "Options: Curr=USD, Mag=Actuals")</f>
        <v>0</v>
      </c>
      <c r="V248" t="str">
        <f>_xll.SNL.Clients.Office.Excel.Functions.SPG($D248, V$1, $F248, "Options: Curr=USD, Mag=Actuals")</f>
        <v/>
      </c>
      <c r="W248" t="str">
        <f>_xll.SNL.Clients.Office.Excel.Functions.SPG($D248, W$1, $F248, "Options: Curr=USD, Mag=Actuals")</f>
        <v>Bank</v>
      </c>
      <c r="X248" s="6">
        <f>_xll.SNL.Clients.Office.Excel.Functions.SPG($D248, X$1, $F248, "Options: Curr=USD, Mag=Actuals")</f>
        <v>0</v>
      </c>
      <c r="Y248" s="6">
        <f>_xll.SNL.Clients.Office.Excel.Functions.SPG($D248, Y$1, $F248, "Options: Curr=USD, Mag=Actuals")</f>
        <v>0</v>
      </c>
      <c r="Z248" s="6">
        <f>_xll.SNL.Clients.Office.Excel.Functions.SPG($D248, Z$1, $F248, "Options: Curr=USD, Mag=Actuals")</f>
        <v>0</v>
      </c>
      <c r="AA248" s="6">
        <f>_xll.SNL.Clients.Office.Excel.Functions.SPG($D248, AA$1, $F248, "Options: Curr=USD, Mag=Actuals")</f>
        <v>0</v>
      </c>
      <c r="AB248" s="6">
        <f>_xll.SNL.Clients.Office.Excel.Functions.SPG($D248, AB$1, $F248, "Options: Curr=USD, Mag=Actuals")</f>
        <v>0</v>
      </c>
      <c r="AC248" s="6">
        <f>_xll.SNL.Clients.Office.Excel.Functions.SPG($D248, AC$1, $F248, "Options: Curr=USD, Mag=Actuals")</f>
        <v>0</v>
      </c>
      <c r="AD248" s="6">
        <f>_xll.SNL.Clients.Office.Excel.Functions.SPG($D248, AD$1, $F248, "Options: Curr=USD, Mag=Actuals")</f>
        <v>0</v>
      </c>
      <c r="AE248" s="6">
        <f>_xll.SNL.Clients.Office.Excel.Functions.SPG($D248, AE$1, $F248, "Options: Curr=USD, Mag=Actuals")</f>
        <v>0</v>
      </c>
      <c r="AF248" s="6">
        <f>_xll.SNL.Clients.Office.Excel.Functions.SPG($D248, AF$1, $F248, "Options: Curr=USD, Mag=Actuals")</f>
        <v>0</v>
      </c>
      <c r="AG248" s="6">
        <f>_xll.SNL.Clients.Office.Excel.Functions.SPG($D248, AG$1, $F248, "Options: Curr=USD, Mag=Actuals")</f>
        <v>0</v>
      </c>
      <c r="AH248" s="6">
        <f>_xll.SNL.Clients.Office.Excel.Functions.SPG($D248, AH$1, $F248, "Options: Curr=USD, Mag=Actuals")</f>
        <v>0</v>
      </c>
      <c r="AI248" s="6" t="str">
        <f>_xll.SNL.Clients.Office.Excel.Functions.SPG($D248, AI$1, $F248, "Options: Curr=USD, Mag=Actuals")</f>
        <v/>
      </c>
      <c r="AJ248" s="6" t="str">
        <f>_xll.SNL.Clients.Office.Excel.Functions.SPG($D248, AJ$1, $F248, "Options: Curr=USD, Mag=Actuals")</f>
        <v>#INVALID FUNCTION PARAMETER</v>
      </c>
      <c r="AK248" s="6" t="str">
        <f>_xll.SNL.Clients.Office.Excel.Functions.SPG($D248, AK$1, $F248, "Options: Curr=USD, Mag=Actuals")</f>
        <v>#INVALID FUNCTION PARAMETER</v>
      </c>
      <c r="AL248" s="6" t="str">
        <f>_xll.SNL.Clients.Office.Excel.Functions.SPG($D248, AL$1, $F248, "Options: Curr=USD, Mag=Actuals")</f>
        <v>#INVALID FUNCTION PARAMETER</v>
      </c>
      <c r="AM248" s="6" t="str">
        <f>_xll.SNL.Clients.Office.Excel.Functions.SPG($D248, AM$1, $F248, "Options: Curr=USD, Mag=Actuals")</f>
        <v>#INVALID FUNCTION PARAMETER</v>
      </c>
      <c r="AN248" s="6">
        <f>_xll.SNL.Clients.Office.Excel.Functions.SPG($D248, AN$1, $F248, "Options: Curr=USD, Mag=Actuals")</f>
        <v>0</v>
      </c>
      <c r="AO248" s="6">
        <f>_xll.SNL.Clients.Office.Excel.Functions.SPG($D248, AO$1, $F248, "Options: Curr=USD, Mag=Actuals")</f>
        <v>0</v>
      </c>
      <c r="AP248" s="6">
        <f>_xll.SNL.Clients.Office.Excel.Functions.SPG($D248, AP$1, $F248, "Options: Curr=USD, Mag=Actuals")</f>
        <v>0</v>
      </c>
      <c r="AQ248" s="6">
        <f>_xll.SNL.Clients.Office.Excel.Functions.SPG($D248, AQ$1, $F248, "Options: Curr=USD, Mag=Actuals")</f>
        <v>0</v>
      </c>
      <c r="AR248" s="6">
        <f>_xll.SNL.Clients.Office.Excel.Functions.SPG($D248, AR$1, $F248, "Options: Curr=USD, Mag=Actuals")</f>
        <v>0</v>
      </c>
      <c r="AS248" s="6">
        <f>_xll.SNL.Clients.Office.Excel.Functions.SPG($D248, AS$1, $F248, "Options: Curr=USD, Mag=Actuals")</f>
        <v>0</v>
      </c>
      <c r="AT248" s="6">
        <f>_xll.SNL.Clients.Office.Excel.Functions.SPG($D248, AT$1, $F248, "Options: Curr=USD, Mag=Actuals")</f>
        <v>0</v>
      </c>
      <c r="AU248" s="6">
        <f>_xll.SNL.Clients.Office.Excel.Functions.SPG($D248, AU$1, $F248, "Options: Curr=USD, Mag=Actuals")</f>
        <v>0</v>
      </c>
      <c r="AV248" s="6">
        <f>_xll.SNL.Clients.Office.Excel.Functions.SPG($D248, AV$1, $F248, "Options: Curr=USD, Mag=Actuals")</f>
        <v>0</v>
      </c>
      <c r="AW248" s="6">
        <f>_xll.SNL.Clients.Office.Excel.Functions.SPG($D248, AW$1, $F248, "Options: Curr=USD, Mag=Actuals")</f>
        <v>0</v>
      </c>
      <c r="AX248" s="6">
        <f>_xll.SNL.Clients.Office.Excel.Functions.SPG($D248, AX$1, $F248, "Options: Curr=USD, Mag=Actuals")</f>
        <v>0</v>
      </c>
      <c r="AY248" s="6">
        <f>_xll.SNL.Clients.Office.Excel.Functions.SPG($D248, AY$1, $F248, "Options: Curr=USD, Mag=Actuals")</f>
        <v>0</v>
      </c>
      <c r="AZ248" s="6">
        <f>_xll.SNL.Clients.Office.Excel.Functions.SPG($D248, AZ$1, $F248, "Options: Curr=USD, Mag=Actuals")</f>
        <v>0</v>
      </c>
      <c r="BA248" s="6">
        <f>_xll.SNL.Clients.Office.Excel.Functions.SPG($D248, BA$1, $F248, "Options: Curr=USD, Mag=Actuals")</f>
        <v>0</v>
      </c>
      <c r="BB248" s="6">
        <f>_xll.SNL.Clients.Office.Excel.Functions.SPG($D248, BB$1, $F248, "Options: Curr=USD, Mag=Actuals")</f>
        <v>0</v>
      </c>
      <c r="BC248" s="6">
        <f>_xll.SNL.Clients.Office.Excel.Functions.SPG($D248, BC$1, $F248, "Options: Curr=USD, Mag=Actuals")</f>
        <v>0</v>
      </c>
      <c r="BD248" s="6">
        <f>_xll.SNL.Clients.Office.Excel.Functions.SPG($D248, BD$1, $F248, "Options: Curr=USD, Mag=Actuals")</f>
        <v>0</v>
      </c>
      <c r="BE248" s="6">
        <f>_xll.SNL.Clients.Office.Excel.Functions.SPG($D248, BE$1, $F248, "Options: Curr=USD, Mag=Actuals")</f>
        <v>0</v>
      </c>
      <c r="BF248" s="6">
        <f>_xll.SNL.Clients.Office.Excel.Functions.SPG($D248, BF$1, $F248, "Options: Curr=USD, Mag=Actuals")</f>
        <v>0</v>
      </c>
      <c r="BG248" s="6">
        <f>_xll.SNL.Clients.Office.Excel.Functions.SPG($D248, BG$1, $F248, "Options: Curr=USD, Mag=Actuals")</f>
        <v>0</v>
      </c>
      <c r="BH248" s="6">
        <f>_xll.SNL.Clients.Office.Excel.Functions.SPG($D248, BH$1, $F248, "Options: Curr=USD, Mag=Actuals")</f>
        <v>0</v>
      </c>
      <c r="BI248" s="6">
        <f>_xll.SNL.Clients.Office.Excel.Functions.SPG($D248, BI$1, $F248, "Options: Curr=USD, Mag=Actuals")</f>
        <v>0</v>
      </c>
      <c r="BJ248" s="6">
        <f>_xll.SNL.Clients.Office.Excel.Functions.SPG($D248, BJ$1, $F248, "Options: Curr=USD, Mag=Actuals")</f>
        <v>0</v>
      </c>
      <c r="BK248" s="6">
        <f>_xll.SNL.Clients.Office.Excel.Functions.SPG($D248, BK$1, $F248, "Options: Curr=USD, Mag=Actuals")</f>
        <v>0</v>
      </c>
      <c r="BL248" s="6">
        <f>_xll.SNL.Clients.Office.Excel.Functions.SPG($D248, BL$1, $F248, "Options: Curr=USD, Mag=Actuals")</f>
        <v>0</v>
      </c>
      <c r="BM248" s="6">
        <f>_xll.SNL.Clients.Office.Excel.Functions.SPG($D248, BM$1, $F248, "Options: Curr=USD, Mag=Actuals")</f>
        <v>0</v>
      </c>
      <c r="BN248" s="6">
        <f>_xll.SNL.Clients.Office.Excel.Functions.SPG($D248, BN$1, $F248, "Options: Curr=USD, Mag=Actuals")</f>
        <v>0</v>
      </c>
      <c r="BO248" s="6">
        <f>_xll.SNL.Clients.Office.Excel.Functions.SPG($D248, BO$1, $F248, "Options: Curr=USD, Mag=Actuals")</f>
        <v>0</v>
      </c>
      <c r="BP248" s="6">
        <f>_xll.SNL.Clients.Office.Excel.Functions.SPG($D248, BP$1, $F248, "Options: Curr=USD, Mag=Actuals")</f>
        <v>0</v>
      </c>
      <c r="BQ248" s="6">
        <f>_xll.SNL.Clients.Office.Excel.Functions.SPG($D248, BQ$1, $F248, "Options: Curr=USD, Mag=Actuals")</f>
        <v>0</v>
      </c>
      <c r="BR248" s="6">
        <f>_xll.SNL.Clients.Office.Excel.Functions.SPG($D248, BR$1, $F248, "Options: Curr=USD, Mag=Actuals")</f>
        <v>0</v>
      </c>
      <c r="BS248" s="6">
        <f>_xll.SNL.Clients.Office.Excel.Functions.SPG($D248, BS$1, $F248, "Options: Curr=USD, Mag=Actuals")</f>
        <v>0</v>
      </c>
      <c r="BT248" s="6">
        <f>_xll.SNL.Clients.Office.Excel.Functions.SPG($D248, BT$1, $F248, "Options: Curr=USD, Mag=Actuals")</f>
        <v>0</v>
      </c>
      <c r="BU248" s="6">
        <f>_xll.SNL.Clients.Office.Excel.Functions.SPG($D248, BU$1, $F248, "Options: Curr=USD, Mag=Actuals")</f>
        <v>0</v>
      </c>
      <c r="BV248" s="6">
        <f>_xll.SNL.Clients.Office.Excel.Functions.SPG($D248, BV$1, $F248, "Options: Curr=USD, Mag=Actuals")</f>
        <v>0</v>
      </c>
      <c r="BW248" s="6">
        <f>_xll.SNL.Clients.Office.Excel.Functions.SPG($D248, BW$1, $F248, "Options: Curr=USD, Mag=Actuals")</f>
        <v>0</v>
      </c>
      <c r="BX248" s="6">
        <f>_xll.SNL.Clients.Office.Excel.Functions.SPG($D248, BX$1, $F248, "Options: Curr=USD, Mag=Actuals")</f>
        <v>0</v>
      </c>
      <c r="BY248" s="6">
        <f>_xll.SNL.Clients.Office.Excel.Functions.SPG($D248, BY$1, $F248, "Options: Curr=USD, Mag=Actuals")</f>
        <v>0</v>
      </c>
      <c r="BZ248" s="6">
        <f>_xll.SNL.Clients.Office.Excel.Functions.SPG($D248, BZ$1, $F248, "Options: Curr=USD, Mag=Actuals")</f>
        <v>0</v>
      </c>
      <c r="CA248" s="6" t="str">
        <f>_xll.SNL.Clients.Office.Excel.Functions.SPG($D248, CA$1, $F248, "Options: Curr=USD, Mag=Actuals")</f>
        <v>Nonperforming Loans</v>
      </c>
      <c r="CB248" s="6">
        <f>_xll.SNL.Clients.Office.Excel.Functions.SPG($D248, CB$1, $F248, "Options: Curr=USD, Mag=Actuals")</f>
        <v>0</v>
      </c>
      <c r="CC248" s="6">
        <f>_xll.SNL.Clients.Office.Excel.Functions.SPG($D248, CC$1, $F248, "Options: Curr=USD, Mag=Actuals")</f>
        <v>0</v>
      </c>
      <c r="CD248" s="6">
        <f>_xll.SNL.Clients.Office.Excel.Functions.SPG($D248, CD$1, $F248, "Options: Curr=USD, Mag=Actuals")</f>
        <v>0</v>
      </c>
      <c r="CE248" s="6">
        <f>_xll.SNL.Clients.Office.Excel.Functions.SPG($D248, CE$1, $F248, "Options: Curr=USD, Mag=Actuals")</f>
        <v>0</v>
      </c>
      <c r="CF248" s="6">
        <f>_xll.SNL.Clients.Office.Excel.Functions.SPG($D248, CF$1, $F248, "Options: Curr=USD, Mag=Actuals")</f>
        <v>0</v>
      </c>
      <c r="CG248" s="6">
        <f>_xll.SNL.Clients.Office.Excel.Functions.SPG($D248, CG$1, $F248, "Options: Curr=USD, Mag=Actuals")</f>
        <v>0</v>
      </c>
    </row>
    <row r="249" spans="1:85" x14ac:dyDescent="0.3">
      <c r="A249" s="10" t="s">
        <v>105</v>
      </c>
      <c r="B249" s="10" t="s">
        <v>85</v>
      </c>
      <c r="C249" s="10" t="s">
        <v>14</v>
      </c>
      <c r="D249">
        <v>4198738</v>
      </c>
      <c r="E249" s="10" t="s">
        <v>27</v>
      </c>
      <c r="F249" s="10" t="s">
        <v>58</v>
      </c>
      <c r="G249">
        <v>1.75</v>
      </c>
      <c r="H249">
        <v>92.69</v>
      </c>
      <c r="I249">
        <v>90.94</v>
      </c>
      <c r="J249">
        <v>297.51</v>
      </c>
      <c r="K249">
        <v>41655.870000000003</v>
      </c>
      <c r="L249">
        <v>1.63</v>
      </c>
      <c r="M249">
        <v>326.13468577131812</v>
      </c>
      <c r="N249">
        <v>7.14</v>
      </c>
      <c r="O249">
        <v>0.81</v>
      </c>
      <c r="P249">
        <v>-0.8</v>
      </c>
      <c r="Q249">
        <v>1.5</v>
      </c>
      <c r="R249">
        <v>1.6</v>
      </c>
      <c r="S249" t="str">
        <f>_xll.SNL.Clients.Office.Excel.Functions.SPG(D249, S$1, F249, "Options: Curr=USD, Mag=Actuals")</f>
        <v>Credit Suisse AG</v>
      </c>
      <c r="T249" t="str">
        <f>_xll.SNL.Clients.Office.Excel.Functions.SPG($D249, T$1, $F249, "Options: Curr=USD, Mag=Actuals")</f>
        <v>Credit Suisse AG</v>
      </c>
      <c r="U249" s="6">
        <f>_xll.SNL.Clients.Office.Excel.Functions.SPG($D249, U$1, $F249, "Options: Curr=USD, Mag=Actuals")</f>
        <v>0</v>
      </c>
      <c r="V249" t="str">
        <f>_xll.SNL.Clients.Office.Excel.Functions.SPG($D249, V$1, $F249, "Options: Curr=USD, Mag=Actuals")</f>
        <v/>
      </c>
      <c r="W249" t="str">
        <f>_xll.SNL.Clients.Office.Excel.Functions.SPG($D249, W$1, $F249, "Options: Curr=USD, Mag=Actuals")</f>
        <v>Bank</v>
      </c>
      <c r="X249" s="6">
        <f>_xll.SNL.Clients.Office.Excel.Functions.SPG($D249, X$1, $F249, "Options: Curr=USD, Mag=Actuals")</f>
        <v>0</v>
      </c>
      <c r="Y249" s="6">
        <f>_xll.SNL.Clients.Office.Excel.Functions.SPG($D249, Y$1, $F249, "Options: Curr=USD, Mag=Actuals")</f>
        <v>0</v>
      </c>
      <c r="Z249" s="6">
        <f>_xll.SNL.Clients.Office.Excel.Functions.SPG($D249, Z$1, $F249, "Options: Curr=USD, Mag=Actuals")</f>
        <v>0</v>
      </c>
      <c r="AA249" s="6">
        <f>_xll.SNL.Clients.Office.Excel.Functions.SPG($D249, AA$1, $F249, "Options: Curr=USD, Mag=Actuals")</f>
        <v>0</v>
      </c>
      <c r="AB249" s="6">
        <f>_xll.SNL.Clients.Office.Excel.Functions.SPG($D249, AB$1, $F249, "Options: Curr=USD, Mag=Actuals")</f>
        <v>0</v>
      </c>
      <c r="AC249" s="6">
        <f>_xll.SNL.Clients.Office.Excel.Functions.SPG($D249, AC$1, $F249, "Options: Curr=USD, Mag=Actuals")</f>
        <v>0</v>
      </c>
      <c r="AD249" s="6">
        <f>_xll.SNL.Clients.Office.Excel.Functions.SPG($D249, AD$1, $F249, "Options: Curr=USD, Mag=Actuals")</f>
        <v>0</v>
      </c>
      <c r="AE249" s="6">
        <f>_xll.SNL.Clients.Office.Excel.Functions.SPG($D249, AE$1, $F249, "Options: Curr=USD, Mag=Actuals")</f>
        <v>0</v>
      </c>
      <c r="AF249" s="6">
        <f>_xll.SNL.Clients.Office.Excel.Functions.SPG($D249, AF$1, $F249, "Options: Curr=USD, Mag=Actuals")</f>
        <v>0</v>
      </c>
      <c r="AG249" s="6">
        <f>_xll.SNL.Clients.Office.Excel.Functions.SPG($D249, AG$1, $F249, "Options: Curr=USD, Mag=Actuals")</f>
        <v>0</v>
      </c>
      <c r="AH249" s="6">
        <f>_xll.SNL.Clients.Office.Excel.Functions.SPG($D249, AH$1, $F249, "Options: Curr=USD, Mag=Actuals")</f>
        <v>0</v>
      </c>
      <c r="AI249" s="6" t="str">
        <f>_xll.SNL.Clients.Office.Excel.Functions.SPG($D249, AI$1, $F249, "Options: Curr=USD, Mag=Actuals")</f>
        <v/>
      </c>
      <c r="AJ249" s="6" t="str">
        <f>_xll.SNL.Clients.Office.Excel.Functions.SPG($D249, AJ$1, $F249, "Options: Curr=USD, Mag=Actuals")</f>
        <v>#INVALID FUNCTION PARAMETER</v>
      </c>
      <c r="AK249" s="6" t="str">
        <f>_xll.SNL.Clients.Office.Excel.Functions.SPG($D249, AK$1, $F249, "Options: Curr=USD, Mag=Actuals")</f>
        <v>#INVALID FUNCTION PARAMETER</v>
      </c>
      <c r="AL249" s="6" t="str">
        <f>_xll.SNL.Clients.Office.Excel.Functions.SPG($D249, AL$1, $F249, "Options: Curr=USD, Mag=Actuals")</f>
        <v>#INVALID FUNCTION PARAMETER</v>
      </c>
      <c r="AM249" s="6" t="str">
        <f>_xll.SNL.Clients.Office.Excel.Functions.SPG($D249, AM$1, $F249, "Options: Curr=USD, Mag=Actuals")</f>
        <v>#INVALID FUNCTION PARAMETER</v>
      </c>
      <c r="AN249" s="6">
        <f>_xll.SNL.Clients.Office.Excel.Functions.SPG($D249, AN$1, $F249, "Options: Curr=USD, Mag=Actuals")</f>
        <v>0</v>
      </c>
      <c r="AO249" s="6">
        <f>_xll.SNL.Clients.Office.Excel.Functions.SPG($D249, AO$1, $F249, "Options: Curr=USD, Mag=Actuals")</f>
        <v>0</v>
      </c>
      <c r="AP249" s="6">
        <f>_xll.SNL.Clients.Office.Excel.Functions.SPG($D249, AP$1, $F249, "Options: Curr=USD, Mag=Actuals")</f>
        <v>0</v>
      </c>
      <c r="AQ249" s="6">
        <f>_xll.SNL.Clients.Office.Excel.Functions.SPG($D249, AQ$1, $F249, "Options: Curr=USD, Mag=Actuals")</f>
        <v>0</v>
      </c>
      <c r="AR249" s="6">
        <f>_xll.SNL.Clients.Office.Excel.Functions.SPG($D249, AR$1, $F249, "Options: Curr=USD, Mag=Actuals")</f>
        <v>0</v>
      </c>
      <c r="AS249" s="6">
        <f>_xll.SNL.Clients.Office.Excel.Functions.SPG($D249, AS$1, $F249, "Options: Curr=USD, Mag=Actuals")</f>
        <v>0</v>
      </c>
      <c r="AT249" s="6">
        <f>_xll.SNL.Clients.Office.Excel.Functions.SPG($D249, AT$1, $F249, "Options: Curr=USD, Mag=Actuals")</f>
        <v>0</v>
      </c>
      <c r="AU249" s="6">
        <f>_xll.SNL.Clients.Office.Excel.Functions.SPG($D249, AU$1, $F249, "Options: Curr=USD, Mag=Actuals")</f>
        <v>0</v>
      </c>
      <c r="AV249" s="6">
        <f>_xll.SNL.Clients.Office.Excel.Functions.SPG($D249, AV$1, $F249, "Options: Curr=USD, Mag=Actuals")</f>
        <v>0</v>
      </c>
      <c r="AW249" s="6">
        <f>_xll.SNL.Clients.Office.Excel.Functions.SPG($D249, AW$1, $F249, "Options: Curr=USD, Mag=Actuals")</f>
        <v>0</v>
      </c>
      <c r="AX249" s="6">
        <f>_xll.SNL.Clients.Office.Excel.Functions.SPG($D249, AX$1, $F249, "Options: Curr=USD, Mag=Actuals")</f>
        <v>0</v>
      </c>
      <c r="AY249" s="6">
        <f>_xll.SNL.Clients.Office.Excel.Functions.SPG($D249, AY$1, $F249, "Options: Curr=USD, Mag=Actuals")</f>
        <v>0</v>
      </c>
      <c r="AZ249" s="6">
        <f>_xll.SNL.Clients.Office.Excel.Functions.SPG($D249, AZ$1, $F249, "Options: Curr=USD, Mag=Actuals")</f>
        <v>0</v>
      </c>
      <c r="BA249" s="6">
        <f>_xll.SNL.Clients.Office.Excel.Functions.SPG($D249, BA$1, $F249, "Options: Curr=USD, Mag=Actuals")</f>
        <v>0</v>
      </c>
      <c r="BB249" s="6">
        <f>_xll.SNL.Clients.Office.Excel.Functions.SPG($D249, BB$1, $F249, "Options: Curr=USD, Mag=Actuals")</f>
        <v>0</v>
      </c>
      <c r="BC249" s="6">
        <f>_xll.SNL.Clients.Office.Excel.Functions.SPG($D249, BC$1, $F249, "Options: Curr=USD, Mag=Actuals")</f>
        <v>0</v>
      </c>
      <c r="BD249" s="6">
        <f>_xll.SNL.Clients.Office.Excel.Functions.SPG($D249, BD$1, $F249, "Options: Curr=USD, Mag=Actuals")</f>
        <v>0</v>
      </c>
      <c r="BE249" s="6">
        <f>_xll.SNL.Clients.Office.Excel.Functions.SPG($D249, BE$1, $F249, "Options: Curr=USD, Mag=Actuals")</f>
        <v>0</v>
      </c>
      <c r="BF249" s="6">
        <f>_xll.SNL.Clients.Office.Excel.Functions.SPG($D249, BF$1, $F249, "Options: Curr=USD, Mag=Actuals")</f>
        <v>0</v>
      </c>
      <c r="BG249" s="6">
        <f>_xll.SNL.Clients.Office.Excel.Functions.SPG($D249, BG$1, $F249, "Options: Curr=USD, Mag=Actuals")</f>
        <v>0</v>
      </c>
      <c r="BH249" s="6">
        <f>_xll.SNL.Clients.Office.Excel.Functions.SPG($D249, BH$1, $F249, "Options: Curr=USD, Mag=Actuals")</f>
        <v>0</v>
      </c>
      <c r="BI249" s="6">
        <f>_xll.SNL.Clients.Office.Excel.Functions.SPG($D249, BI$1, $F249, "Options: Curr=USD, Mag=Actuals")</f>
        <v>0</v>
      </c>
      <c r="BJ249" s="6">
        <f>_xll.SNL.Clients.Office.Excel.Functions.SPG($D249, BJ$1, $F249, "Options: Curr=USD, Mag=Actuals")</f>
        <v>0</v>
      </c>
      <c r="BK249" s="6">
        <f>_xll.SNL.Clients.Office.Excel.Functions.SPG($D249, BK$1, $F249, "Options: Curr=USD, Mag=Actuals")</f>
        <v>0</v>
      </c>
      <c r="BL249" s="6">
        <f>_xll.SNL.Clients.Office.Excel.Functions.SPG($D249, BL$1, $F249, "Options: Curr=USD, Mag=Actuals")</f>
        <v>0</v>
      </c>
      <c r="BM249" s="6">
        <f>_xll.SNL.Clients.Office.Excel.Functions.SPG($D249, BM$1, $F249, "Options: Curr=USD, Mag=Actuals")</f>
        <v>0</v>
      </c>
      <c r="BN249" s="6">
        <f>_xll.SNL.Clients.Office.Excel.Functions.SPG($D249, BN$1, $F249, "Options: Curr=USD, Mag=Actuals")</f>
        <v>0</v>
      </c>
      <c r="BO249" s="6">
        <f>_xll.SNL.Clients.Office.Excel.Functions.SPG($D249, BO$1, $F249, "Options: Curr=USD, Mag=Actuals")</f>
        <v>0</v>
      </c>
      <c r="BP249" s="6">
        <f>_xll.SNL.Clients.Office.Excel.Functions.SPG($D249, BP$1, $F249, "Options: Curr=USD, Mag=Actuals")</f>
        <v>0</v>
      </c>
      <c r="BQ249" s="6">
        <f>_xll.SNL.Clients.Office.Excel.Functions.SPG($D249, BQ$1, $F249, "Options: Curr=USD, Mag=Actuals")</f>
        <v>0</v>
      </c>
      <c r="BR249" s="6">
        <f>_xll.SNL.Clients.Office.Excel.Functions.SPG($D249, BR$1, $F249, "Options: Curr=USD, Mag=Actuals")</f>
        <v>0</v>
      </c>
      <c r="BS249" s="6">
        <f>_xll.SNL.Clients.Office.Excel.Functions.SPG($D249, BS$1, $F249, "Options: Curr=USD, Mag=Actuals")</f>
        <v>0</v>
      </c>
      <c r="BT249" s="6">
        <f>_xll.SNL.Clients.Office.Excel.Functions.SPG($D249, BT$1, $F249, "Options: Curr=USD, Mag=Actuals")</f>
        <v>0</v>
      </c>
      <c r="BU249" s="6">
        <f>_xll.SNL.Clients.Office.Excel.Functions.SPG($D249, BU$1, $F249, "Options: Curr=USD, Mag=Actuals")</f>
        <v>0</v>
      </c>
      <c r="BV249" s="6">
        <f>_xll.SNL.Clients.Office.Excel.Functions.SPG($D249, BV$1, $F249, "Options: Curr=USD, Mag=Actuals")</f>
        <v>0</v>
      </c>
      <c r="BW249" s="6">
        <f>_xll.SNL.Clients.Office.Excel.Functions.SPG($D249, BW$1, $F249, "Options: Curr=USD, Mag=Actuals")</f>
        <v>0</v>
      </c>
      <c r="BX249" s="6">
        <f>_xll.SNL.Clients.Office.Excel.Functions.SPG($D249, BX$1, $F249, "Options: Curr=USD, Mag=Actuals")</f>
        <v>0</v>
      </c>
      <c r="BY249" s="6">
        <f>_xll.SNL.Clients.Office.Excel.Functions.SPG($D249, BY$1, $F249, "Options: Curr=USD, Mag=Actuals")</f>
        <v>0</v>
      </c>
      <c r="BZ249" s="6">
        <f>_xll.SNL.Clients.Office.Excel.Functions.SPG($D249, BZ$1, $F249, "Options: Curr=USD, Mag=Actuals")</f>
        <v>0</v>
      </c>
      <c r="CA249" s="6" t="str">
        <f>_xll.SNL.Clients.Office.Excel.Functions.SPG($D249, CA$1, $F249, "Options: Curr=USD, Mag=Actuals")</f>
        <v>Nonperforming Loans</v>
      </c>
      <c r="CB249" s="6">
        <f>_xll.SNL.Clients.Office.Excel.Functions.SPG($D249, CB$1, $F249, "Options: Curr=USD, Mag=Actuals")</f>
        <v>0</v>
      </c>
      <c r="CC249" s="6">
        <f>_xll.SNL.Clients.Office.Excel.Functions.SPG($D249, CC$1, $F249, "Options: Curr=USD, Mag=Actuals")</f>
        <v>0</v>
      </c>
      <c r="CD249" s="6">
        <f>_xll.SNL.Clients.Office.Excel.Functions.SPG($D249, CD$1, $F249, "Options: Curr=USD, Mag=Actuals")</f>
        <v>0</v>
      </c>
      <c r="CE249" s="6">
        <f>_xll.SNL.Clients.Office.Excel.Functions.SPG($D249, CE$1, $F249, "Options: Curr=USD, Mag=Actuals")</f>
        <v>0</v>
      </c>
      <c r="CF249" s="6">
        <f>_xll.SNL.Clients.Office.Excel.Functions.SPG($D249, CF$1, $F249, "Options: Curr=USD, Mag=Actuals")</f>
        <v>0</v>
      </c>
      <c r="CG249" s="6">
        <f>_xll.SNL.Clients.Office.Excel.Functions.SPG($D249, CG$1, $F249, "Options: Curr=USD, Mag=Actuals")</f>
        <v>0</v>
      </c>
    </row>
    <row r="250" spans="1:85" x14ac:dyDescent="0.3">
      <c r="A250" s="10" t="s">
        <v>105</v>
      </c>
      <c r="B250" s="10" t="s">
        <v>85</v>
      </c>
      <c r="C250" s="10" t="s">
        <v>14</v>
      </c>
      <c r="D250">
        <v>4198738</v>
      </c>
      <c r="E250" s="10" t="s">
        <v>27</v>
      </c>
      <c r="F250" s="10" t="s">
        <v>7</v>
      </c>
      <c r="G250">
        <v>1.49</v>
      </c>
      <c r="H250">
        <v>95.12</v>
      </c>
      <c r="I250">
        <v>93.63</v>
      </c>
      <c r="J250">
        <v>279.24</v>
      </c>
      <c r="K250">
        <v>38880.17</v>
      </c>
      <c r="L250">
        <v>4.1100000000000003</v>
      </c>
      <c r="M250">
        <v>302.29483517859876</v>
      </c>
      <c r="N250">
        <v>7.18</v>
      </c>
      <c r="O250">
        <v>1.56</v>
      </c>
      <c r="P250">
        <v>0.95</v>
      </c>
      <c r="Q250">
        <v>1.69</v>
      </c>
      <c r="R250">
        <v>1.64</v>
      </c>
      <c r="S250" t="str">
        <f>_xll.SNL.Clients.Office.Excel.Functions.SPG(D250, S$1, F250, "Options: Curr=USD, Mag=Actuals")</f>
        <v>Credit Suisse AG</v>
      </c>
      <c r="T250" t="str">
        <f>_xll.SNL.Clients.Office.Excel.Functions.SPG($D250, T$1, $F250, "Options: Curr=USD, Mag=Actuals")</f>
        <v>Credit Suisse AG</v>
      </c>
      <c r="U250" s="6">
        <f>_xll.SNL.Clients.Office.Excel.Functions.SPG($D250, U$1, $F250, "Options: Curr=USD, Mag=Actuals")</f>
        <v>0</v>
      </c>
      <c r="V250" t="str">
        <f>_xll.SNL.Clients.Office.Excel.Functions.SPG($D250, V$1, $F250, "Options: Curr=USD, Mag=Actuals")</f>
        <v/>
      </c>
      <c r="W250" t="str">
        <f>_xll.SNL.Clients.Office.Excel.Functions.SPG($D250, W$1, $F250, "Options: Curr=USD, Mag=Actuals")</f>
        <v>Bank</v>
      </c>
      <c r="X250" s="6">
        <f>_xll.SNL.Clients.Office.Excel.Functions.SPG($D250, X$1, $F250, "Options: Curr=USD, Mag=Actuals")</f>
        <v>0</v>
      </c>
      <c r="Y250" s="6">
        <f>_xll.SNL.Clients.Office.Excel.Functions.SPG($D250, Y$1, $F250, "Options: Curr=USD, Mag=Actuals")</f>
        <v>0</v>
      </c>
      <c r="Z250" s="6">
        <f>_xll.SNL.Clients.Office.Excel.Functions.SPG($D250, Z$1, $F250, "Options: Curr=USD, Mag=Actuals")</f>
        <v>0</v>
      </c>
      <c r="AA250" s="6">
        <f>_xll.SNL.Clients.Office.Excel.Functions.SPG($D250, AA$1, $F250, "Options: Curr=USD, Mag=Actuals")</f>
        <v>0</v>
      </c>
      <c r="AB250" s="6">
        <f>_xll.SNL.Clients.Office.Excel.Functions.SPG($D250, AB$1, $F250, "Options: Curr=USD, Mag=Actuals")</f>
        <v>0</v>
      </c>
      <c r="AC250" s="6">
        <f>_xll.SNL.Clients.Office.Excel.Functions.SPG($D250, AC$1, $F250, "Options: Curr=USD, Mag=Actuals")</f>
        <v>0</v>
      </c>
      <c r="AD250" s="6">
        <f>_xll.SNL.Clients.Office.Excel.Functions.SPG($D250, AD$1, $F250, "Options: Curr=USD, Mag=Actuals")</f>
        <v>0</v>
      </c>
      <c r="AE250" s="6">
        <f>_xll.SNL.Clients.Office.Excel.Functions.SPG($D250, AE$1, $F250, "Options: Curr=USD, Mag=Actuals")</f>
        <v>0</v>
      </c>
      <c r="AF250" s="6">
        <f>_xll.SNL.Clients.Office.Excel.Functions.SPG($D250, AF$1, $F250, "Options: Curr=USD, Mag=Actuals")</f>
        <v>0</v>
      </c>
      <c r="AG250" s="6">
        <f>_xll.SNL.Clients.Office.Excel.Functions.SPG($D250, AG$1, $F250, "Options: Curr=USD, Mag=Actuals")</f>
        <v>0</v>
      </c>
      <c r="AH250" s="6">
        <f>_xll.SNL.Clients.Office.Excel.Functions.SPG($D250, AH$1, $F250, "Options: Curr=USD, Mag=Actuals")</f>
        <v>0</v>
      </c>
      <c r="AI250" s="6" t="str">
        <f>_xll.SNL.Clients.Office.Excel.Functions.SPG($D250, AI$1, $F250, "Options: Curr=USD, Mag=Actuals")</f>
        <v/>
      </c>
      <c r="AJ250" s="6" t="str">
        <f>_xll.SNL.Clients.Office.Excel.Functions.SPG($D250, AJ$1, $F250, "Options: Curr=USD, Mag=Actuals")</f>
        <v>#INVALID FUNCTION PARAMETER</v>
      </c>
      <c r="AK250" s="6" t="str">
        <f>_xll.SNL.Clients.Office.Excel.Functions.SPG($D250, AK$1, $F250, "Options: Curr=USD, Mag=Actuals")</f>
        <v>#INVALID FUNCTION PARAMETER</v>
      </c>
      <c r="AL250" s="6" t="str">
        <f>_xll.SNL.Clients.Office.Excel.Functions.SPG($D250, AL$1, $F250, "Options: Curr=USD, Mag=Actuals")</f>
        <v>#INVALID FUNCTION PARAMETER</v>
      </c>
      <c r="AM250" s="6" t="str">
        <f>_xll.SNL.Clients.Office.Excel.Functions.SPG($D250, AM$1, $F250, "Options: Curr=USD, Mag=Actuals")</f>
        <v>#INVALID FUNCTION PARAMETER</v>
      </c>
      <c r="AN250" s="6">
        <f>_xll.SNL.Clients.Office.Excel.Functions.SPG($D250, AN$1, $F250, "Options: Curr=USD, Mag=Actuals")</f>
        <v>0</v>
      </c>
      <c r="AO250" s="6">
        <f>_xll.SNL.Clients.Office.Excel.Functions.SPG($D250, AO$1, $F250, "Options: Curr=USD, Mag=Actuals")</f>
        <v>0</v>
      </c>
      <c r="AP250" s="6">
        <f>_xll.SNL.Clients.Office.Excel.Functions.SPG($D250, AP$1, $F250, "Options: Curr=USD, Mag=Actuals")</f>
        <v>0</v>
      </c>
      <c r="AQ250" s="6">
        <f>_xll.SNL.Clients.Office.Excel.Functions.SPG($D250, AQ$1, $F250, "Options: Curr=USD, Mag=Actuals")</f>
        <v>0</v>
      </c>
      <c r="AR250" s="6">
        <f>_xll.SNL.Clients.Office.Excel.Functions.SPG($D250, AR$1, $F250, "Options: Curr=USD, Mag=Actuals")</f>
        <v>0</v>
      </c>
      <c r="AS250" s="6">
        <f>_xll.SNL.Clients.Office.Excel.Functions.SPG($D250, AS$1, $F250, "Options: Curr=USD, Mag=Actuals")</f>
        <v>0</v>
      </c>
      <c r="AT250" s="6">
        <f>_xll.SNL.Clients.Office.Excel.Functions.SPG($D250, AT$1, $F250, "Options: Curr=USD, Mag=Actuals")</f>
        <v>0</v>
      </c>
      <c r="AU250" s="6">
        <f>_xll.SNL.Clients.Office.Excel.Functions.SPG($D250, AU$1, $F250, "Options: Curr=USD, Mag=Actuals")</f>
        <v>0</v>
      </c>
      <c r="AV250" s="6">
        <f>_xll.SNL.Clients.Office.Excel.Functions.SPG($D250, AV$1, $F250, "Options: Curr=USD, Mag=Actuals")</f>
        <v>0</v>
      </c>
      <c r="AW250" s="6">
        <f>_xll.SNL.Clients.Office.Excel.Functions.SPG($D250, AW$1, $F250, "Options: Curr=USD, Mag=Actuals")</f>
        <v>0</v>
      </c>
      <c r="AX250" s="6">
        <f>_xll.SNL.Clients.Office.Excel.Functions.SPG($D250, AX$1, $F250, "Options: Curr=USD, Mag=Actuals")</f>
        <v>0</v>
      </c>
      <c r="AY250" s="6">
        <f>_xll.SNL.Clients.Office.Excel.Functions.SPG($D250, AY$1, $F250, "Options: Curr=USD, Mag=Actuals")</f>
        <v>0</v>
      </c>
      <c r="AZ250" s="6">
        <f>_xll.SNL.Clients.Office.Excel.Functions.SPG($D250, AZ$1, $F250, "Options: Curr=USD, Mag=Actuals")</f>
        <v>0</v>
      </c>
      <c r="BA250" s="6">
        <f>_xll.SNL.Clients.Office.Excel.Functions.SPG($D250, BA$1, $F250, "Options: Curr=USD, Mag=Actuals")</f>
        <v>0</v>
      </c>
      <c r="BB250" s="6">
        <f>_xll.SNL.Clients.Office.Excel.Functions.SPG($D250, BB$1, $F250, "Options: Curr=USD, Mag=Actuals")</f>
        <v>0</v>
      </c>
      <c r="BC250" s="6">
        <f>_xll.SNL.Clients.Office.Excel.Functions.SPG($D250, BC$1, $F250, "Options: Curr=USD, Mag=Actuals")</f>
        <v>0</v>
      </c>
      <c r="BD250" s="6">
        <f>_xll.SNL.Clients.Office.Excel.Functions.SPG($D250, BD$1, $F250, "Options: Curr=USD, Mag=Actuals")</f>
        <v>0</v>
      </c>
      <c r="BE250" s="6">
        <f>_xll.SNL.Clients.Office.Excel.Functions.SPG($D250, BE$1, $F250, "Options: Curr=USD, Mag=Actuals")</f>
        <v>0</v>
      </c>
      <c r="BF250" s="6">
        <f>_xll.SNL.Clients.Office.Excel.Functions.SPG($D250, BF$1, $F250, "Options: Curr=USD, Mag=Actuals")</f>
        <v>0</v>
      </c>
      <c r="BG250" s="6">
        <f>_xll.SNL.Clients.Office.Excel.Functions.SPG($D250, BG$1, $F250, "Options: Curr=USD, Mag=Actuals")</f>
        <v>0</v>
      </c>
      <c r="BH250" s="6">
        <f>_xll.SNL.Clients.Office.Excel.Functions.SPG($D250, BH$1, $F250, "Options: Curr=USD, Mag=Actuals")</f>
        <v>0</v>
      </c>
      <c r="BI250" s="6">
        <f>_xll.SNL.Clients.Office.Excel.Functions.SPG($D250, BI$1, $F250, "Options: Curr=USD, Mag=Actuals")</f>
        <v>0</v>
      </c>
      <c r="BJ250" s="6">
        <f>_xll.SNL.Clients.Office.Excel.Functions.SPG($D250, BJ$1, $F250, "Options: Curr=USD, Mag=Actuals")</f>
        <v>0</v>
      </c>
      <c r="BK250" s="6">
        <f>_xll.SNL.Clients.Office.Excel.Functions.SPG($D250, BK$1, $F250, "Options: Curr=USD, Mag=Actuals")</f>
        <v>0</v>
      </c>
      <c r="BL250" s="6">
        <f>_xll.SNL.Clients.Office.Excel.Functions.SPG($D250, BL$1, $F250, "Options: Curr=USD, Mag=Actuals")</f>
        <v>0</v>
      </c>
      <c r="BM250" s="6">
        <f>_xll.SNL.Clients.Office.Excel.Functions.SPG($D250, BM$1, $F250, "Options: Curr=USD, Mag=Actuals")</f>
        <v>0</v>
      </c>
      <c r="BN250" s="6">
        <f>_xll.SNL.Clients.Office.Excel.Functions.SPG($D250, BN$1, $F250, "Options: Curr=USD, Mag=Actuals")</f>
        <v>0</v>
      </c>
      <c r="BO250" s="6">
        <f>_xll.SNL.Clients.Office.Excel.Functions.SPG($D250, BO$1, $F250, "Options: Curr=USD, Mag=Actuals")</f>
        <v>0</v>
      </c>
      <c r="BP250" s="6">
        <f>_xll.SNL.Clients.Office.Excel.Functions.SPG($D250, BP$1, $F250, "Options: Curr=USD, Mag=Actuals")</f>
        <v>0</v>
      </c>
      <c r="BQ250" s="6">
        <f>_xll.SNL.Clients.Office.Excel.Functions.SPG($D250, BQ$1, $F250, "Options: Curr=USD, Mag=Actuals")</f>
        <v>0</v>
      </c>
      <c r="BR250" s="6">
        <f>_xll.SNL.Clients.Office.Excel.Functions.SPG($D250, BR$1, $F250, "Options: Curr=USD, Mag=Actuals")</f>
        <v>0</v>
      </c>
      <c r="BS250" s="6">
        <f>_xll.SNL.Clients.Office.Excel.Functions.SPG($D250, BS$1, $F250, "Options: Curr=USD, Mag=Actuals")</f>
        <v>0</v>
      </c>
      <c r="BT250" s="6">
        <f>_xll.SNL.Clients.Office.Excel.Functions.SPG($D250, BT$1, $F250, "Options: Curr=USD, Mag=Actuals")</f>
        <v>0</v>
      </c>
      <c r="BU250" s="6">
        <f>_xll.SNL.Clients.Office.Excel.Functions.SPG($D250, BU$1, $F250, "Options: Curr=USD, Mag=Actuals")</f>
        <v>0</v>
      </c>
      <c r="BV250" s="6">
        <f>_xll.SNL.Clients.Office.Excel.Functions.SPG($D250, BV$1, $F250, "Options: Curr=USD, Mag=Actuals")</f>
        <v>0</v>
      </c>
      <c r="BW250" s="6">
        <f>_xll.SNL.Clients.Office.Excel.Functions.SPG($D250, BW$1, $F250, "Options: Curr=USD, Mag=Actuals")</f>
        <v>0</v>
      </c>
      <c r="BX250" s="6">
        <f>_xll.SNL.Clients.Office.Excel.Functions.SPG($D250, BX$1, $F250, "Options: Curr=USD, Mag=Actuals")</f>
        <v>0</v>
      </c>
      <c r="BY250" s="6">
        <f>_xll.SNL.Clients.Office.Excel.Functions.SPG($D250, BY$1, $F250, "Options: Curr=USD, Mag=Actuals")</f>
        <v>0</v>
      </c>
      <c r="BZ250" s="6">
        <f>_xll.SNL.Clients.Office.Excel.Functions.SPG($D250, BZ$1, $F250, "Options: Curr=USD, Mag=Actuals")</f>
        <v>0</v>
      </c>
      <c r="CA250" s="6" t="str">
        <f>_xll.SNL.Clients.Office.Excel.Functions.SPG($D250, CA$1, $F250, "Options: Curr=USD, Mag=Actuals")</f>
        <v>Nonperforming Loans</v>
      </c>
      <c r="CB250" s="6">
        <f>_xll.SNL.Clients.Office.Excel.Functions.SPG($D250, CB$1, $F250, "Options: Curr=USD, Mag=Actuals")</f>
        <v>0</v>
      </c>
      <c r="CC250" s="6">
        <f>_xll.SNL.Clients.Office.Excel.Functions.SPG($D250, CC$1, $F250, "Options: Curr=USD, Mag=Actuals")</f>
        <v>0</v>
      </c>
      <c r="CD250" s="6">
        <f>_xll.SNL.Clients.Office.Excel.Functions.SPG($D250, CD$1, $F250, "Options: Curr=USD, Mag=Actuals")</f>
        <v>0</v>
      </c>
      <c r="CE250" s="6">
        <f>_xll.SNL.Clients.Office.Excel.Functions.SPG($D250, CE$1, $F250, "Options: Curr=USD, Mag=Actuals")</f>
        <v>0</v>
      </c>
      <c r="CF250" s="6">
        <f>_xll.SNL.Clients.Office.Excel.Functions.SPG($D250, CF$1, $F250, "Options: Curr=USD, Mag=Actuals")</f>
        <v>0</v>
      </c>
      <c r="CG250" s="6">
        <f>_xll.SNL.Clients.Office.Excel.Functions.SPG($D250, CG$1, $F250, "Options: Curr=USD, Mag=Actuals")</f>
        <v>0</v>
      </c>
    </row>
    <row r="251" spans="1:85" x14ac:dyDescent="0.3">
      <c r="A251" s="10" t="s">
        <v>105</v>
      </c>
      <c r="B251" s="10" t="s">
        <v>85</v>
      </c>
      <c r="C251" s="10" t="s">
        <v>14</v>
      </c>
      <c r="D251">
        <v>4198738</v>
      </c>
      <c r="E251" s="10" t="s">
        <v>27</v>
      </c>
      <c r="F251" s="10" t="s">
        <v>59</v>
      </c>
      <c r="G251">
        <v>1.28</v>
      </c>
      <c r="H251">
        <v>96.7</v>
      </c>
      <c r="I251">
        <v>95.43</v>
      </c>
      <c r="J251">
        <v>286.69</v>
      </c>
      <c r="K251">
        <v>39684.019999999997</v>
      </c>
      <c r="L251">
        <v>1.62</v>
      </c>
      <c r="M251">
        <v>307.28592967058864</v>
      </c>
      <c r="N251">
        <v>7.22</v>
      </c>
      <c r="O251">
        <v>0.99</v>
      </c>
      <c r="P251">
        <v>0.43</v>
      </c>
      <c r="Q251">
        <v>1.69</v>
      </c>
      <c r="R251">
        <v>1.68</v>
      </c>
      <c r="S251" t="str">
        <f>_xll.SNL.Clients.Office.Excel.Functions.SPG(D251, S$1, F251, "Options: Curr=USD, Mag=Actuals")</f>
        <v>Credit Suisse AG</v>
      </c>
      <c r="T251" t="str">
        <f>_xll.SNL.Clients.Office.Excel.Functions.SPG($D251, T$1, $F251, "Options: Curr=USD, Mag=Actuals")</f>
        <v>Credit Suisse AG</v>
      </c>
      <c r="U251" s="6">
        <f>_xll.SNL.Clients.Office.Excel.Functions.SPG($D251, U$1, $F251, "Options: Curr=USD, Mag=Actuals")</f>
        <v>0</v>
      </c>
      <c r="V251" t="str">
        <f>_xll.SNL.Clients.Office.Excel.Functions.SPG($D251, V$1, $F251, "Options: Curr=USD, Mag=Actuals")</f>
        <v/>
      </c>
      <c r="W251" t="str">
        <f>_xll.SNL.Clients.Office.Excel.Functions.SPG($D251, W$1, $F251, "Options: Curr=USD, Mag=Actuals")</f>
        <v>Bank</v>
      </c>
      <c r="X251" s="6">
        <f>_xll.SNL.Clients.Office.Excel.Functions.SPG($D251, X$1, $F251, "Options: Curr=USD, Mag=Actuals")</f>
        <v>0</v>
      </c>
      <c r="Y251" s="6">
        <f>_xll.SNL.Clients.Office.Excel.Functions.SPG($D251, Y$1, $F251, "Options: Curr=USD, Mag=Actuals")</f>
        <v>0</v>
      </c>
      <c r="Z251" s="6">
        <f>_xll.SNL.Clients.Office.Excel.Functions.SPG($D251, Z$1, $F251, "Options: Curr=USD, Mag=Actuals")</f>
        <v>0</v>
      </c>
      <c r="AA251" s="6">
        <f>_xll.SNL.Clients.Office.Excel.Functions.SPG($D251, AA$1, $F251, "Options: Curr=USD, Mag=Actuals")</f>
        <v>0</v>
      </c>
      <c r="AB251" s="6">
        <f>_xll.SNL.Clients.Office.Excel.Functions.SPG($D251, AB$1, $F251, "Options: Curr=USD, Mag=Actuals")</f>
        <v>0</v>
      </c>
      <c r="AC251" s="6">
        <f>_xll.SNL.Clients.Office.Excel.Functions.SPG($D251, AC$1, $F251, "Options: Curr=USD, Mag=Actuals")</f>
        <v>0</v>
      </c>
      <c r="AD251" s="6">
        <f>_xll.SNL.Clients.Office.Excel.Functions.SPG($D251, AD$1, $F251, "Options: Curr=USD, Mag=Actuals")</f>
        <v>0</v>
      </c>
      <c r="AE251" s="6">
        <f>_xll.SNL.Clients.Office.Excel.Functions.SPG($D251, AE$1, $F251, "Options: Curr=USD, Mag=Actuals")</f>
        <v>0</v>
      </c>
      <c r="AF251" s="6">
        <f>_xll.SNL.Clients.Office.Excel.Functions.SPG($D251, AF$1, $F251, "Options: Curr=USD, Mag=Actuals")</f>
        <v>0</v>
      </c>
      <c r="AG251" s="6">
        <f>_xll.SNL.Clients.Office.Excel.Functions.SPG($D251, AG$1, $F251, "Options: Curr=USD, Mag=Actuals")</f>
        <v>0</v>
      </c>
      <c r="AH251" s="6">
        <f>_xll.SNL.Clients.Office.Excel.Functions.SPG($D251, AH$1, $F251, "Options: Curr=USD, Mag=Actuals")</f>
        <v>0</v>
      </c>
      <c r="AI251" s="6" t="str">
        <f>_xll.SNL.Clients.Office.Excel.Functions.SPG($D251, AI$1, $F251, "Options: Curr=USD, Mag=Actuals")</f>
        <v/>
      </c>
      <c r="AJ251" s="6" t="str">
        <f>_xll.SNL.Clients.Office.Excel.Functions.SPG($D251, AJ$1, $F251, "Options: Curr=USD, Mag=Actuals")</f>
        <v>#INVALID FUNCTION PARAMETER</v>
      </c>
      <c r="AK251" s="6" t="str">
        <f>_xll.SNL.Clients.Office.Excel.Functions.SPG($D251, AK$1, $F251, "Options: Curr=USD, Mag=Actuals")</f>
        <v>#INVALID FUNCTION PARAMETER</v>
      </c>
      <c r="AL251" s="6" t="str">
        <f>_xll.SNL.Clients.Office.Excel.Functions.SPG($D251, AL$1, $F251, "Options: Curr=USD, Mag=Actuals")</f>
        <v>#INVALID FUNCTION PARAMETER</v>
      </c>
      <c r="AM251" s="6" t="str">
        <f>_xll.SNL.Clients.Office.Excel.Functions.SPG($D251, AM$1, $F251, "Options: Curr=USD, Mag=Actuals")</f>
        <v>#INVALID FUNCTION PARAMETER</v>
      </c>
      <c r="AN251" s="6">
        <f>_xll.SNL.Clients.Office.Excel.Functions.SPG($D251, AN$1, $F251, "Options: Curr=USD, Mag=Actuals")</f>
        <v>0</v>
      </c>
      <c r="AO251" s="6">
        <f>_xll.SNL.Clients.Office.Excel.Functions.SPG($D251, AO$1, $F251, "Options: Curr=USD, Mag=Actuals")</f>
        <v>0</v>
      </c>
      <c r="AP251" s="6">
        <f>_xll.SNL.Clients.Office.Excel.Functions.SPG($D251, AP$1, $F251, "Options: Curr=USD, Mag=Actuals")</f>
        <v>0</v>
      </c>
      <c r="AQ251" s="6">
        <f>_xll.SNL.Clients.Office.Excel.Functions.SPG($D251, AQ$1, $F251, "Options: Curr=USD, Mag=Actuals")</f>
        <v>0</v>
      </c>
      <c r="AR251" s="6">
        <f>_xll.SNL.Clients.Office.Excel.Functions.SPG($D251, AR$1, $F251, "Options: Curr=USD, Mag=Actuals")</f>
        <v>0</v>
      </c>
      <c r="AS251" s="6">
        <f>_xll.SNL.Clients.Office.Excel.Functions.SPG($D251, AS$1, $F251, "Options: Curr=USD, Mag=Actuals")</f>
        <v>0</v>
      </c>
      <c r="AT251" s="6">
        <f>_xll.SNL.Clients.Office.Excel.Functions.SPG($D251, AT$1, $F251, "Options: Curr=USD, Mag=Actuals")</f>
        <v>0</v>
      </c>
      <c r="AU251" s="6">
        <f>_xll.SNL.Clients.Office.Excel.Functions.SPG($D251, AU$1, $F251, "Options: Curr=USD, Mag=Actuals")</f>
        <v>0</v>
      </c>
      <c r="AV251" s="6">
        <f>_xll.SNL.Clients.Office.Excel.Functions.SPG($D251, AV$1, $F251, "Options: Curr=USD, Mag=Actuals")</f>
        <v>0</v>
      </c>
      <c r="AW251" s="6">
        <f>_xll.SNL.Clients.Office.Excel.Functions.SPG($D251, AW$1, $F251, "Options: Curr=USD, Mag=Actuals")</f>
        <v>0</v>
      </c>
      <c r="AX251" s="6">
        <f>_xll.SNL.Clients.Office.Excel.Functions.SPG($D251, AX$1, $F251, "Options: Curr=USD, Mag=Actuals")</f>
        <v>0</v>
      </c>
      <c r="AY251" s="6">
        <f>_xll.SNL.Clients.Office.Excel.Functions.SPG($D251, AY$1, $F251, "Options: Curr=USD, Mag=Actuals")</f>
        <v>0</v>
      </c>
      <c r="AZ251" s="6">
        <f>_xll.SNL.Clients.Office.Excel.Functions.SPG($D251, AZ$1, $F251, "Options: Curr=USD, Mag=Actuals")</f>
        <v>0</v>
      </c>
      <c r="BA251" s="6">
        <f>_xll.SNL.Clients.Office.Excel.Functions.SPG($D251, BA$1, $F251, "Options: Curr=USD, Mag=Actuals")</f>
        <v>0</v>
      </c>
      <c r="BB251" s="6">
        <f>_xll.SNL.Clients.Office.Excel.Functions.SPG($D251, BB$1, $F251, "Options: Curr=USD, Mag=Actuals")</f>
        <v>0</v>
      </c>
      <c r="BC251" s="6">
        <f>_xll.SNL.Clients.Office.Excel.Functions.SPG($D251, BC$1, $F251, "Options: Curr=USD, Mag=Actuals")</f>
        <v>0</v>
      </c>
      <c r="BD251" s="6">
        <f>_xll.SNL.Clients.Office.Excel.Functions.SPG($D251, BD$1, $F251, "Options: Curr=USD, Mag=Actuals")</f>
        <v>0</v>
      </c>
      <c r="BE251" s="6">
        <f>_xll.SNL.Clients.Office.Excel.Functions.SPG($D251, BE$1, $F251, "Options: Curr=USD, Mag=Actuals")</f>
        <v>0</v>
      </c>
      <c r="BF251" s="6">
        <f>_xll.SNL.Clients.Office.Excel.Functions.SPG($D251, BF$1, $F251, "Options: Curr=USD, Mag=Actuals")</f>
        <v>0</v>
      </c>
      <c r="BG251" s="6">
        <f>_xll.SNL.Clients.Office.Excel.Functions.SPG($D251, BG$1, $F251, "Options: Curr=USD, Mag=Actuals")</f>
        <v>0</v>
      </c>
      <c r="BH251" s="6">
        <f>_xll.SNL.Clients.Office.Excel.Functions.SPG($D251, BH$1, $F251, "Options: Curr=USD, Mag=Actuals")</f>
        <v>0</v>
      </c>
      <c r="BI251" s="6">
        <f>_xll.SNL.Clients.Office.Excel.Functions.SPG($D251, BI$1, $F251, "Options: Curr=USD, Mag=Actuals")</f>
        <v>0</v>
      </c>
      <c r="BJ251" s="6">
        <f>_xll.SNL.Clients.Office.Excel.Functions.SPG($D251, BJ$1, $F251, "Options: Curr=USD, Mag=Actuals")</f>
        <v>0</v>
      </c>
      <c r="BK251" s="6">
        <f>_xll.SNL.Clients.Office.Excel.Functions.SPG($D251, BK$1, $F251, "Options: Curr=USD, Mag=Actuals")</f>
        <v>0</v>
      </c>
      <c r="BL251" s="6">
        <f>_xll.SNL.Clients.Office.Excel.Functions.SPG($D251, BL$1, $F251, "Options: Curr=USD, Mag=Actuals")</f>
        <v>0</v>
      </c>
      <c r="BM251" s="6">
        <f>_xll.SNL.Clients.Office.Excel.Functions.SPG($D251, BM$1, $F251, "Options: Curr=USD, Mag=Actuals")</f>
        <v>0</v>
      </c>
      <c r="BN251" s="6">
        <f>_xll.SNL.Clients.Office.Excel.Functions.SPG($D251, BN$1, $F251, "Options: Curr=USD, Mag=Actuals")</f>
        <v>0</v>
      </c>
      <c r="BO251" s="6">
        <f>_xll.SNL.Clients.Office.Excel.Functions.SPG($D251, BO$1, $F251, "Options: Curr=USD, Mag=Actuals")</f>
        <v>0</v>
      </c>
      <c r="BP251" s="6">
        <f>_xll.SNL.Clients.Office.Excel.Functions.SPG($D251, BP$1, $F251, "Options: Curr=USD, Mag=Actuals")</f>
        <v>0</v>
      </c>
      <c r="BQ251" s="6">
        <f>_xll.SNL.Clients.Office.Excel.Functions.SPG($D251, BQ$1, $F251, "Options: Curr=USD, Mag=Actuals")</f>
        <v>0</v>
      </c>
      <c r="BR251" s="6">
        <f>_xll.SNL.Clients.Office.Excel.Functions.SPG($D251, BR$1, $F251, "Options: Curr=USD, Mag=Actuals")</f>
        <v>0</v>
      </c>
      <c r="BS251" s="6">
        <f>_xll.SNL.Clients.Office.Excel.Functions.SPG($D251, BS$1, $F251, "Options: Curr=USD, Mag=Actuals")</f>
        <v>0</v>
      </c>
      <c r="BT251" s="6">
        <f>_xll.SNL.Clients.Office.Excel.Functions.SPG($D251, BT$1, $F251, "Options: Curr=USD, Mag=Actuals")</f>
        <v>0</v>
      </c>
      <c r="BU251" s="6">
        <f>_xll.SNL.Clients.Office.Excel.Functions.SPG($D251, BU$1, $F251, "Options: Curr=USD, Mag=Actuals")</f>
        <v>0</v>
      </c>
      <c r="BV251" s="6">
        <f>_xll.SNL.Clients.Office.Excel.Functions.SPG($D251, BV$1, $F251, "Options: Curr=USD, Mag=Actuals")</f>
        <v>0</v>
      </c>
      <c r="BW251" s="6">
        <f>_xll.SNL.Clients.Office.Excel.Functions.SPG($D251, BW$1, $F251, "Options: Curr=USD, Mag=Actuals")</f>
        <v>0</v>
      </c>
      <c r="BX251" s="6">
        <f>_xll.SNL.Clients.Office.Excel.Functions.SPG($D251, BX$1, $F251, "Options: Curr=USD, Mag=Actuals")</f>
        <v>0</v>
      </c>
      <c r="BY251" s="6">
        <f>_xll.SNL.Clients.Office.Excel.Functions.SPG($D251, BY$1, $F251, "Options: Curr=USD, Mag=Actuals")</f>
        <v>0</v>
      </c>
      <c r="BZ251" s="6">
        <f>_xll.SNL.Clients.Office.Excel.Functions.SPG($D251, BZ$1, $F251, "Options: Curr=USD, Mag=Actuals")</f>
        <v>0</v>
      </c>
      <c r="CA251" s="6" t="str">
        <f>_xll.SNL.Clients.Office.Excel.Functions.SPG($D251, CA$1, $F251, "Options: Curr=USD, Mag=Actuals")</f>
        <v>Nonperforming Loans</v>
      </c>
      <c r="CB251" s="6">
        <f>_xll.SNL.Clients.Office.Excel.Functions.SPG($D251, CB$1, $F251, "Options: Curr=USD, Mag=Actuals")</f>
        <v>0</v>
      </c>
      <c r="CC251" s="6">
        <f>_xll.SNL.Clients.Office.Excel.Functions.SPG($D251, CC$1, $F251, "Options: Curr=USD, Mag=Actuals")</f>
        <v>0</v>
      </c>
      <c r="CD251" s="6">
        <f>_xll.SNL.Clients.Office.Excel.Functions.SPG($D251, CD$1, $F251, "Options: Curr=USD, Mag=Actuals")</f>
        <v>0</v>
      </c>
      <c r="CE251" s="6">
        <f>_xll.SNL.Clients.Office.Excel.Functions.SPG($D251, CE$1, $F251, "Options: Curr=USD, Mag=Actuals")</f>
        <v>0</v>
      </c>
      <c r="CF251" s="6">
        <f>_xll.SNL.Clients.Office.Excel.Functions.SPG($D251, CF$1, $F251, "Options: Curr=USD, Mag=Actuals")</f>
        <v>0</v>
      </c>
      <c r="CG251" s="6">
        <f>_xll.SNL.Clients.Office.Excel.Functions.SPG($D251, CG$1, $F251, "Options: Curr=USD, Mag=Actuals")</f>
        <v>0</v>
      </c>
    </row>
    <row r="252" spans="1:85" x14ac:dyDescent="0.3">
      <c r="A252" s="10" t="s">
        <v>105</v>
      </c>
      <c r="B252" s="10" t="s">
        <v>85</v>
      </c>
      <c r="C252" s="10" t="s">
        <v>14</v>
      </c>
      <c r="D252">
        <v>4198738</v>
      </c>
      <c r="E252" s="10" t="s">
        <v>27</v>
      </c>
      <c r="F252" s="10" t="s">
        <v>60</v>
      </c>
      <c r="G252">
        <v>6.74</v>
      </c>
      <c r="H252">
        <v>102.13</v>
      </c>
      <c r="I252">
        <v>95.39</v>
      </c>
      <c r="J252">
        <v>309.51</v>
      </c>
      <c r="K252">
        <v>42536.03</v>
      </c>
      <c r="L252">
        <v>-7.0000000000000007E-2</v>
      </c>
      <c r="M252">
        <v>334.06857844745048</v>
      </c>
      <c r="N252">
        <v>7.28</v>
      </c>
      <c r="O252">
        <v>0.64</v>
      </c>
      <c r="P252">
        <v>-0.51</v>
      </c>
      <c r="Q252">
        <v>1.56</v>
      </c>
      <c r="R252">
        <v>1.39</v>
      </c>
      <c r="S252" t="str">
        <f>_xll.SNL.Clients.Office.Excel.Functions.SPG(D252, S$1, F252, "Options: Curr=USD, Mag=Actuals")</f>
        <v>Credit Suisse AG</v>
      </c>
      <c r="T252" t="str">
        <f>_xll.SNL.Clients.Office.Excel.Functions.SPG($D252, T$1, $F252, "Options: Curr=USD, Mag=Actuals")</f>
        <v>Credit Suisse AG</v>
      </c>
      <c r="U252" s="6">
        <f>_xll.SNL.Clients.Office.Excel.Functions.SPG($D252, U$1, $F252, "Options: Curr=USD, Mag=Actuals")</f>
        <v>0</v>
      </c>
      <c r="V252" t="str">
        <f>_xll.SNL.Clients.Office.Excel.Functions.SPG($D252, V$1, $F252, "Options: Curr=USD, Mag=Actuals")</f>
        <v/>
      </c>
      <c r="W252" t="str">
        <f>_xll.SNL.Clients.Office.Excel.Functions.SPG($D252, W$1, $F252, "Options: Curr=USD, Mag=Actuals")</f>
        <v>Bank</v>
      </c>
      <c r="X252" s="6">
        <f>_xll.SNL.Clients.Office.Excel.Functions.SPG($D252, X$1, $F252, "Options: Curr=USD, Mag=Actuals")</f>
        <v>0</v>
      </c>
      <c r="Y252" s="6">
        <f>_xll.SNL.Clients.Office.Excel.Functions.SPG($D252, Y$1, $F252, "Options: Curr=USD, Mag=Actuals")</f>
        <v>0</v>
      </c>
      <c r="Z252" s="6">
        <f>_xll.SNL.Clients.Office.Excel.Functions.SPG($D252, Z$1, $F252, "Options: Curr=USD, Mag=Actuals")</f>
        <v>0</v>
      </c>
      <c r="AA252" s="6">
        <f>_xll.SNL.Clients.Office.Excel.Functions.SPG($D252, AA$1, $F252, "Options: Curr=USD, Mag=Actuals")</f>
        <v>0</v>
      </c>
      <c r="AB252" s="6">
        <f>_xll.SNL.Clients.Office.Excel.Functions.SPG($D252, AB$1, $F252, "Options: Curr=USD, Mag=Actuals")</f>
        <v>0</v>
      </c>
      <c r="AC252" s="6">
        <f>_xll.SNL.Clients.Office.Excel.Functions.SPG($D252, AC$1, $F252, "Options: Curr=USD, Mag=Actuals")</f>
        <v>0</v>
      </c>
      <c r="AD252" s="6">
        <f>_xll.SNL.Clients.Office.Excel.Functions.SPG($D252, AD$1, $F252, "Options: Curr=USD, Mag=Actuals")</f>
        <v>0</v>
      </c>
      <c r="AE252" s="6">
        <f>_xll.SNL.Clients.Office.Excel.Functions.SPG($D252, AE$1, $F252, "Options: Curr=USD, Mag=Actuals")</f>
        <v>0</v>
      </c>
      <c r="AF252" s="6">
        <f>_xll.SNL.Clients.Office.Excel.Functions.SPG($D252, AF$1, $F252, "Options: Curr=USD, Mag=Actuals")</f>
        <v>0</v>
      </c>
      <c r="AG252" s="6">
        <f>_xll.SNL.Clients.Office.Excel.Functions.SPG($D252, AG$1, $F252, "Options: Curr=USD, Mag=Actuals")</f>
        <v>0</v>
      </c>
      <c r="AH252" s="6">
        <f>_xll.SNL.Clients.Office.Excel.Functions.SPG($D252, AH$1, $F252, "Options: Curr=USD, Mag=Actuals")</f>
        <v>0</v>
      </c>
      <c r="AI252" s="6" t="str">
        <f>_xll.SNL.Clients.Office.Excel.Functions.SPG($D252, AI$1, $F252, "Options: Curr=USD, Mag=Actuals")</f>
        <v/>
      </c>
      <c r="AJ252" s="6" t="str">
        <f>_xll.SNL.Clients.Office.Excel.Functions.SPG($D252, AJ$1, $F252, "Options: Curr=USD, Mag=Actuals")</f>
        <v>#INVALID FUNCTION PARAMETER</v>
      </c>
      <c r="AK252" s="6" t="str">
        <f>_xll.SNL.Clients.Office.Excel.Functions.SPG($D252, AK$1, $F252, "Options: Curr=USD, Mag=Actuals")</f>
        <v>#INVALID FUNCTION PARAMETER</v>
      </c>
      <c r="AL252" s="6" t="str">
        <f>_xll.SNL.Clients.Office.Excel.Functions.SPG($D252, AL$1, $F252, "Options: Curr=USD, Mag=Actuals")</f>
        <v>#INVALID FUNCTION PARAMETER</v>
      </c>
      <c r="AM252" s="6" t="str">
        <f>_xll.SNL.Clients.Office.Excel.Functions.SPG($D252, AM$1, $F252, "Options: Curr=USD, Mag=Actuals")</f>
        <v>#INVALID FUNCTION PARAMETER</v>
      </c>
      <c r="AN252" s="6">
        <f>_xll.SNL.Clients.Office.Excel.Functions.SPG($D252, AN$1, $F252, "Options: Curr=USD, Mag=Actuals")</f>
        <v>0</v>
      </c>
      <c r="AO252" s="6">
        <f>_xll.SNL.Clients.Office.Excel.Functions.SPG($D252, AO$1, $F252, "Options: Curr=USD, Mag=Actuals")</f>
        <v>0</v>
      </c>
      <c r="AP252" s="6">
        <f>_xll.SNL.Clients.Office.Excel.Functions.SPG($D252, AP$1, $F252, "Options: Curr=USD, Mag=Actuals")</f>
        <v>0</v>
      </c>
      <c r="AQ252" s="6">
        <f>_xll.SNL.Clients.Office.Excel.Functions.SPG($D252, AQ$1, $F252, "Options: Curr=USD, Mag=Actuals")</f>
        <v>0</v>
      </c>
      <c r="AR252" s="6">
        <f>_xll.SNL.Clients.Office.Excel.Functions.SPG($D252, AR$1, $F252, "Options: Curr=USD, Mag=Actuals")</f>
        <v>0</v>
      </c>
      <c r="AS252" s="6">
        <f>_xll.SNL.Clients.Office.Excel.Functions.SPG($D252, AS$1, $F252, "Options: Curr=USD, Mag=Actuals")</f>
        <v>0</v>
      </c>
      <c r="AT252" s="6">
        <f>_xll.SNL.Clients.Office.Excel.Functions.SPG($D252, AT$1, $F252, "Options: Curr=USD, Mag=Actuals")</f>
        <v>0</v>
      </c>
      <c r="AU252" s="6">
        <f>_xll.SNL.Clients.Office.Excel.Functions.SPG($D252, AU$1, $F252, "Options: Curr=USD, Mag=Actuals")</f>
        <v>0</v>
      </c>
      <c r="AV252" s="6">
        <f>_xll.SNL.Clients.Office.Excel.Functions.SPG($D252, AV$1, $F252, "Options: Curr=USD, Mag=Actuals")</f>
        <v>0</v>
      </c>
      <c r="AW252" s="6">
        <f>_xll.SNL.Clients.Office.Excel.Functions.SPG($D252, AW$1, $F252, "Options: Curr=USD, Mag=Actuals")</f>
        <v>0</v>
      </c>
      <c r="AX252" s="6">
        <f>_xll.SNL.Clients.Office.Excel.Functions.SPG($D252, AX$1, $F252, "Options: Curr=USD, Mag=Actuals")</f>
        <v>0</v>
      </c>
      <c r="AY252" s="6">
        <f>_xll.SNL.Clients.Office.Excel.Functions.SPG($D252, AY$1, $F252, "Options: Curr=USD, Mag=Actuals")</f>
        <v>0</v>
      </c>
      <c r="AZ252" s="6">
        <f>_xll.SNL.Clients.Office.Excel.Functions.SPG($D252, AZ$1, $F252, "Options: Curr=USD, Mag=Actuals")</f>
        <v>0</v>
      </c>
      <c r="BA252" s="6">
        <f>_xll.SNL.Clients.Office.Excel.Functions.SPG($D252, BA$1, $F252, "Options: Curr=USD, Mag=Actuals")</f>
        <v>0</v>
      </c>
      <c r="BB252" s="6">
        <f>_xll.SNL.Clients.Office.Excel.Functions.SPG($D252, BB$1, $F252, "Options: Curr=USD, Mag=Actuals")</f>
        <v>0</v>
      </c>
      <c r="BC252" s="6">
        <f>_xll.SNL.Clients.Office.Excel.Functions.SPG($D252, BC$1, $F252, "Options: Curr=USD, Mag=Actuals")</f>
        <v>0</v>
      </c>
      <c r="BD252" s="6">
        <f>_xll.SNL.Clients.Office.Excel.Functions.SPG($D252, BD$1, $F252, "Options: Curr=USD, Mag=Actuals")</f>
        <v>0</v>
      </c>
      <c r="BE252" s="6">
        <f>_xll.SNL.Clients.Office.Excel.Functions.SPG($D252, BE$1, $F252, "Options: Curr=USD, Mag=Actuals")</f>
        <v>0</v>
      </c>
      <c r="BF252" s="6">
        <f>_xll.SNL.Clients.Office.Excel.Functions.SPG($D252, BF$1, $F252, "Options: Curr=USD, Mag=Actuals")</f>
        <v>0</v>
      </c>
      <c r="BG252" s="6">
        <f>_xll.SNL.Clients.Office.Excel.Functions.SPG($D252, BG$1, $F252, "Options: Curr=USD, Mag=Actuals")</f>
        <v>0</v>
      </c>
      <c r="BH252" s="6">
        <f>_xll.SNL.Clients.Office.Excel.Functions.SPG($D252, BH$1, $F252, "Options: Curr=USD, Mag=Actuals")</f>
        <v>0</v>
      </c>
      <c r="BI252" s="6">
        <f>_xll.SNL.Clients.Office.Excel.Functions.SPG($D252, BI$1, $F252, "Options: Curr=USD, Mag=Actuals")</f>
        <v>0</v>
      </c>
      <c r="BJ252" s="6">
        <f>_xll.SNL.Clients.Office.Excel.Functions.SPG($D252, BJ$1, $F252, "Options: Curr=USD, Mag=Actuals")</f>
        <v>0</v>
      </c>
      <c r="BK252" s="6">
        <f>_xll.SNL.Clients.Office.Excel.Functions.SPG($D252, BK$1, $F252, "Options: Curr=USD, Mag=Actuals")</f>
        <v>0</v>
      </c>
      <c r="BL252" s="6">
        <f>_xll.SNL.Clients.Office.Excel.Functions.SPG($D252, BL$1, $F252, "Options: Curr=USD, Mag=Actuals")</f>
        <v>0</v>
      </c>
      <c r="BM252" s="6">
        <f>_xll.SNL.Clients.Office.Excel.Functions.SPG($D252, BM$1, $F252, "Options: Curr=USD, Mag=Actuals")</f>
        <v>0</v>
      </c>
      <c r="BN252" s="6">
        <f>_xll.SNL.Clients.Office.Excel.Functions.SPG($D252, BN$1, $F252, "Options: Curr=USD, Mag=Actuals")</f>
        <v>0</v>
      </c>
      <c r="BO252" s="6">
        <f>_xll.SNL.Clients.Office.Excel.Functions.SPG($D252, BO$1, $F252, "Options: Curr=USD, Mag=Actuals")</f>
        <v>0</v>
      </c>
      <c r="BP252" s="6">
        <f>_xll.SNL.Clients.Office.Excel.Functions.SPG($D252, BP$1, $F252, "Options: Curr=USD, Mag=Actuals")</f>
        <v>0</v>
      </c>
      <c r="BQ252" s="6">
        <f>_xll.SNL.Clients.Office.Excel.Functions.SPG($D252, BQ$1, $F252, "Options: Curr=USD, Mag=Actuals")</f>
        <v>0</v>
      </c>
      <c r="BR252" s="6">
        <f>_xll.SNL.Clients.Office.Excel.Functions.SPG($D252, BR$1, $F252, "Options: Curr=USD, Mag=Actuals")</f>
        <v>0</v>
      </c>
      <c r="BS252" s="6">
        <f>_xll.SNL.Clients.Office.Excel.Functions.SPG($D252, BS$1, $F252, "Options: Curr=USD, Mag=Actuals")</f>
        <v>0</v>
      </c>
      <c r="BT252" s="6">
        <f>_xll.SNL.Clients.Office.Excel.Functions.SPG($D252, BT$1, $F252, "Options: Curr=USD, Mag=Actuals")</f>
        <v>0</v>
      </c>
      <c r="BU252" s="6">
        <f>_xll.SNL.Clients.Office.Excel.Functions.SPG($D252, BU$1, $F252, "Options: Curr=USD, Mag=Actuals")</f>
        <v>0</v>
      </c>
      <c r="BV252" s="6">
        <f>_xll.SNL.Clients.Office.Excel.Functions.SPG($D252, BV$1, $F252, "Options: Curr=USD, Mag=Actuals")</f>
        <v>0</v>
      </c>
      <c r="BW252" s="6">
        <f>_xll.SNL.Clients.Office.Excel.Functions.SPG($D252, BW$1, $F252, "Options: Curr=USD, Mag=Actuals")</f>
        <v>0</v>
      </c>
      <c r="BX252" s="6">
        <f>_xll.SNL.Clients.Office.Excel.Functions.SPG($D252, BX$1, $F252, "Options: Curr=USD, Mag=Actuals")</f>
        <v>0</v>
      </c>
      <c r="BY252" s="6">
        <f>_xll.SNL.Clients.Office.Excel.Functions.SPG($D252, BY$1, $F252, "Options: Curr=USD, Mag=Actuals")</f>
        <v>0</v>
      </c>
      <c r="BZ252" s="6">
        <f>_xll.SNL.Clients.Office.Excel.Functions.SPG($D252, BZ$1, $F252, "Options: Curr=USD, Mag=Actuals")</f>
        <v>0</v>
      </c>
      <c r="CA252" s="6" t="str">
        <f>_xll.SNL.Clients.Office.Excel.Functions.SPG($D252, CA$1, $F252, "Options: Curr=USD, Mag=Actuals")</f>
        <v>Nonperforming Loans</v>
      </c>
      <c r="CB252" s="6">
        <f>_xll.SNL.Clients.Office.Excel.Functions.SPG($D252, CB$1, $F252, "Options: Curr=USD, Mag=Actuals")</f>
        <v>0</v>
      </c>
      <c r="CC252" s="6">
        <f>_xll.SNL.Clients.Office.Excel.Functions.SPG($D252, CC$1, $F252, "Options: Curr=USD, Mag=Actuals")</f>
        <v>0</v>
      </c>
      <c r="CD252" s="6">
        <f>_xll.SNL.Clients.Office.Excel.Functions.SPG($D252, CD$1, $F252, "Options: Curr=USD, Mag=Actuals")</f>
        <v>0</v>
      </c>
      <c r="CE252" s="6">
        <f>_xll.SNL.Clients.Office.Excel.Functions.SPG($D252, CE$1, $F252, "Options: Curr=USD, Mag=Actuals")</f>
        <v>0</v>
      </c>
      <c r="CF252" s="6">
        <f>_xll.SNL.Clients.Office.Excel.Functions.SPG($D252, CF$1, $F252, "Options: Curr=USD, Mag=Actuals")</f>
        <v>0</v>
      </c>
      <c r="CG252" s="6">
        <f>_xll.SNL.Clients.Office.Excel.Functions.SPG($D252, CG$1, $F252, "Options: Curr=USD, Mag=Actuals")</f>
        <v>0</v>
      </c>
    </row>
    <row r="253" spans="1:85" x14ac:dyDescent="0.3">
      <c r="A253" s="10" t="s">
        <v>105</v>
      </c>
      <c r="B253" s="10" t="s">
        <v>85</v>
      </c>
      <c r="C253" s="10" t="s">
        <v>14</v>
      </c>
      <c r="D253">
        <v>4198738</v>
      </c>
      <c r="E253" s="10" t="s">
        <v>27</v>
      </c>
      <c r="F253" s="10" t="s">
        <v>61</v>
      </c>
      <c r="G253">
        <v>7.82</v>
      </c>
      <c r="H253">
        <v>117.65</v>
      </c>
      <c r="I253">
        <v>109.83</v>
      </c>
      <c r="J253">
        <v>362.16</v>
      </c>
      <c r="K253">
        <v>49403.64</v>
      </c>
      <c r="L253">
        <v>-0.08</v>
      </c>
      <c r="M253">
        <v>385.28162530507814</v>
      </c>
      <c r="N253">
        <v>7.33</v>
      </c>
      <c r="O253">
        <v>0.64</v>
      </c>
      <c r="P253">
        <v>0.06</v>
      </c>
      <c r="Q253">
        <v>1.35</v>
      </c>
      <c r="R253">
        <v>1.24</v>
      </c>
      <c r="S253" t="str">
        <f>_xll.SNL.Clients.Office.Excel.Functions.SPG(D253, S$1, F253, "Options: Curr=USD, Mag=Actuals")</f>
        <v>Credit Suisse AG</v>
      </c>
      <c r="T253" t="str">
        <f>_xll.SNL.Clients.Office.Excel.Functions.SPG($D253, T$1, $F253, "Options: Curr=USD, Mag=Actuals")</f>
        <v>Credit Suisse AG</v>
      </c>
      <c r="U253" s="6">
        <f>_xll.SNL.Clients.Office.Excel.Functions.SPG($D253, U$1, $F253, "Options: Curr=USD, Mag=Actuals")</f>
        <v>0</v>
      </c>
      <c r="V253" t="str">
        <f>_xll.SNL.Clients.Office.Excel.Functions.SPG($D253, V$1, $F253, "Options: Curr=USD, Mag=Actuals")</f>
        <v/>
      </c>
      <c r="W253" t="str">
        <f>_xll.SNL.Clients.Office.Excel.Functions.SPG($D253, W$1, $F253, "Options: Curr=USD, Mag=Actuals")</f>
        <v>Bank</v>
      </c>
      <c r="X253" s="6">
        <f>_xll.SNL.Clients.Office.Excel.Functions.SPG($D253, X$1, $F253, "Options: Curr=USD, Mag=Actuals")</f>
        <v>16914222119.378302</v>
      </c>
      <c r="Y253" s="6">
        <f>_xll.SNL.Clients.Office.Excel.Functions.SPG($D253, Y$1, $F253, "Options: Curr=USD, Mag=Actuals")</f>
        <v>0</v>
      </c>
      <c r="Z253" s="6">
        <f>_xll.SNL.Clients.Office.Excel.Functions.SPG($D253, Z$1, $F253, "Options: Curr=USD, Mag=Actuals")</f>
        <v>0</v>
      </c>
      <c r="AA253" s="6">
        <f>_xll.SNL.Clients.Office.Excel.Functions.SPG($D253, AA$1, $F253, "Options: Curr=USD, Mag=Actuals")</f>
        <v>2139212918.9884369</v>
      </c>
      <c r="AB253" s="6">
        <f>_xll.SNL.Clients.Office.Excel.Functions.SPG($D253, AB$1, $F253, "Options: Curr=USD, Mag=Actuals")</f>
        <v>0</v>
      </c>
      <c r="AC253" s="6">
        <f>_xll.SNL.Clients.Office.Excel.Functions.SPG($D253, AC$1, $F253, "Options: Curr=USD, Mag=Actuals")</f>
        <v>0</v>
      </c>
      <c r="AD253" s="6">
        <f>_xll.SNL.Clients.Office.Excel.Functions.SPG($D253, AD$1, $F253, "Options: Curr=USD, Mag=Actuals")</f>
        <v>0</v>
      </c>
      <c r="AE253" s="6">
        <f>_xll.SNL.Clients.Office.Excel.Functions.SPG($D253, AE$1, $F253, "Options: Curr=USD, Mag=Actuals")</f>
        <v>0</v>
      </c>
      <c r="AF253" s="6">
        <f>_xll.SNL.Clients.Office.Excel.Functions.SPG($D253, AF$1, $F253, "Options: Curr=USD, Mag=Actuals")</f>
        <v>0</v>
      </c>
      <c r="AG253" s="6">
        <f>_xll.SNL.Clients.Office.Excel.Functions.SPG($D253, AG$1, $F253, "Options: Curr=USD, Mag=Actuals")</f>
        <v>0</v>
      </c>
      <c r="AH253" s="6">
        <f>_xll.SNL.Clients.Office.Excel.Functions.SPG($D253, AH$1, $F253, "Options: Curr=USD, Mag=Actuals")</f>
        <v>0</v>
      </c>
      <c r="AI253" s="6">
        <f>_xll.SNL.Clients.Office.Excel.Functions.SPG($D253, AI$1, $F253, "Options: Curr=USD, Mag=Actuals")</f>
        <v>37986</v>
      </c>
      <c r="AJ253" s="6" t="str">
        <f>_xll.SNL.Clients.Office.Excel.Functions.SPG($D253, AJ$1, $F253, "Options: Curr=USD, Mag=Actuals")</f>
        <v>#INVALID FUNCTION PARAMETER</v>
      </c>
      <c r="AK253" s="6" t="str">
        <f>_xll.SNL.Clients.Office.Excel.Functions.SPG($D253, AK$1, $F253, "Options: Curr=USD, Mag=Actuals")</f>
        <v>#INVALID FUNCTION PARAMETER</v>
      </c>
      <c r="AL253" s="6" t="str">
        <f>_xll.SNL.Clients.Office.Excel.Functions.SPG($D253, AL$1, $F253, "Options: Curr=USD, Mag=Actuals")</f>
        <v>#INVALID FUNCTION PARAMETER</v>
      </c>
      <c r="AM253" s="6" t="str">
        <f>_xll.SNL.Clients.Office.Excel.Functions.SPG($D253, AM$1, $F253, "Options: Curr=USD, Mag=Actuals")</f>
        <v>#INVALID FUNCTION PARAMETER</v>
      </c>
      <c r="AN253" s="6">
        <f>_xll.SNL.Clients.Office.Excel.Functions.SPG($D253, AN$1, $F253, "Options: Curr=USD, Mag=Actuals")</f>
        <v>0</v>
      </c>
      <c r="AO253" s="6">
        <f>_xll.SNL.Clients.Office.Excel.Functions.SPG($D253, AO$1, $F253, "Options: Curr=USD, Mag=Actuals")</f>
        <v>0</v>
      </c>
      <c r="AP253" s="6">
        <f>_xll.SNL.Clients.Office.Excel.Functions.SPG($D253, AP$1, $F253, "Options: Curr=USD, Mag=Actuals")</f>
        <v>0</v>
      </c>
      <c r="AQ253" s="6">
        <f>_xll.SNL.Clients.Office.Excel.Functions.SPG($D253, AQ$1, $F253, "Options: Curr=USD, Mag=Actuals")</f>
        <v>0</v>
      </c>
      <c r="AR253" s="6">
        <f>_xll.SNL.Clients.Office.Excel.Functions.SPG($D253, AR$1, $F253, "Options: Curr=USD, Mag=Actuals")</f>
        <v>0</v>
      </c>
      <c r="AS253" s="6">
        <f>_xll.SNL.Clients.Office.Excel.Functions.SPG($D253, AS$1, $F253, "Options: Curr=USD, Mag=Actuals")</f>
        <v>0</v>
      </c>
      <c r="AT253" s="6">
        <f>_xll.SNL.Clients.Office.Excel.Functions.SPG($D253, AT$1, $F253, "Options: Curr=USD, Mag=Actuals")</f>
        <v>0</v>
      </c>
      <c r="AU253" s="6">
        <f>_xll.SNL.Clients.Office.Excel.Functions.SPG($D253, AU$1, $F253, "Options: Curr=USD, Mag=Actuals")</f>
        <v>0</v>
      </c>
      <c r="AV253" s="6">
        <f>_xll.SNL.Clients.Office.Excel.Functions.SPG($D253, AV$1, $F253, "Options: Curr=USD, Mag=Actuals")</f>
        <v>0</v>
      </c>
      <c r="AW253" s="6">
        <f>_xll.SNL.Clients.Office.Excel.Functions.SPG($D253, AW$1, $F253, "Options: Curr=USD, Mag=Actuals")</f>
        <v>0</v>
      </c>
      <c r="AX253" s="6">
        <f>_xll.SNL.Clients.Office.Excel.Functions.SPG($D253, AX$1, $F253, "Options: Curr=USD, Mag=Actuals")</f>
        <v>0</v>
      </c>
      <c r="AY253" s="6">
        <f>_xll.SNL.Clients.Office.Excel.Functions.SPG($D253, AY$1, $F253, "Options: Curr=USD, Mag=Actuals")</f>
        <v>0</v>
      </c>
      <c r="AZ253" s="6">
        <f>_xll.SNL.Clients.Office.Excel.Functions.SPG($D253, AZ$1, $F253, "Options: Curr=USD, Mag=Actuals")</f>
        <v>0</v>
      </c>
      <c r="BA253" s="6">
        <f>_xll.SNL.Clients.Office.Excel.Functions.SPG($D253, BA$1, $F253, "Options: Curr=USD, Mag=Actuals")</f>
        <v>0</v>
      </c>
      <c r="BB253" s="6">
        <f>_xll.SNL.Clients.Office.Excel.Functions.SPG($D253, BB$1, $F253, "Options: Curr=USD, Mag=Actuals")</f>
        <v>0</v>
      </c>
      <c r="BC253" s="6">
        <f>_xll.SNL.Clients.Office.Excel.Functions.SPG($D253, BC$1, $F253, "Options: Curr=USD, Mag=Actuals")</f>
        <v>0</v>
      </c>
      <c r="BD253" s="6">
        <f>_xll.SNL.Clients.Office.Excel.Functions.SPG($D253, BD$1, $F253, "Options: Curr=USD, Mag=Actuals")</f>
        <v>0</v>
      </c>
      <c r="BE253" s="6">
        <f>_xll.SNL.Clients.Office.Excel.Functions.SPG($D253, BE$1, $F253, "Options: Curr=USD, Mag=Actuals")</f>
        <v>0</v>
      </c>
      <c r="BF253" s="6">
        <f>_xll.SNL.Clients.Office.Excel.Functions.SPG($D253, BF$1, $F253, "Options: Curr=USD, Mag=Actuals")</f>
        <v>0</v>
      </c>
      <c r="BG253" s="6">
        <f>_xll.SNL.Clients.Office.Excel.Functions.SPG($D253, BG$1, $F253, "Options: Curr=USD, Mag=Actuals")</f>
        <v>0</v>
      </c>
      <c r="BH253" s="6">
        <f>_xll.SNL.Clients.Office.Excel.Functions.SPG($D253, BH$1, $F253, "Options: Curr=USD, Mag=Actuals")</f>
        <v>0</v>
      </c>
      <c r="BI253" s="6">
        <f>_xll.SNL.Clients.Office.Excel.Functions.SPG($D253, BI$1, $F253, "Options: Curr=USD, Mag=Actuals")</f>
        <v>0</v>
      </c>
      <c r="BJ253" s="6">
        <f>_xll.SNL.Clients.Office.Excel.Functions.SPG($D253, BJ$1, $F253, "Options: Curr=USD, Mag=Actuals")</f>
        <v>0</v>
      </c>
      <c r="BK253" s="6">
        <f>_xll.SNL.Clients.Office.Excel.Functions.SPG($D253, BK$1, $F253, "Options: Curr=USD, Mag=Actuals")</f>
        <v>0</v>
      </c>
      <c r="BL253" s="6">
        <f>_xll.SNL.Clients.Office.Excel.Functions.SPG($D253, BL$1, $F253, "Options: Curr=USD, Mag=Actuals")</f>
        <v>0</v>
      </c>
      <c r="BM253" s="6">
        <f>_xll.SNL.Clients.Office.Excel.Functions.SPG($D253, BM$1, $F253, "Options: Curr=USD, Mag=Actuals")</f>
        <v>0</v>
      </c>
      <c r="BN253" s="6">
        <f>_xll.SNL.Clients.Office.Excel.Functions.SPG($D253, BN$1, $F253, "Options: Curr=USD, Mag=Actuals")</f>
        <v>0</v>
      </c>
      <c r="BO253" s="6">
        <f>_xll.SNL.Clients.Office.Excel.Functions.SPG($D253, BO$1, $F253, "Options: Curr=USD, Mag=Actuals")</f>
        <v>0</v>
      </c>
      <c r="BP253" s="6">
        <f>_xll.SNL.Clients.Office.Excel.Functions.SPG($D253, BP$1, $F253, "Options: Curr=USD, Mag=Actuals")</f>
        <v>0</v>
      </c>
      <c r="BQ253" s="6">
        <f>_xll.SNL.Clients.Office.Excel.Functions.SPG($D253, BQ$1, $F253, "Options: Curr=USD, Mag=Actuals")</f>
        <v>0</v>
      </c>
      <c r="BR253" s="6">
        <f>_xll.SNL.Clients.Office.Excel.Functions.SPG($D253, BR$1, $F253, "Options: Curr=USD, Mag=Actuals")</f>
        <v>0</v>
      </c>
      <c r="BS253" s="6">
        <f>_xll.SNL.Clients.Office.Excel.Functions.SPG($D253, BS$1, $F253, "Options: Curr=USD, Mag=Actuals")</f>
        <v>0</v>
      </c>
      <c r="BT253" s="6">
        <f>_xll.SNL.Clients.Office.Excel.Functions.SPG($D253, BT$1, $F253, "Options: Curr=USD, Mag=Actuals")</f>
        <v>0</v>
      </c>
      <c r="BU253" s="6">
        <f>_xll.SNL.Clients.Office.Excel.Functions.SPG($D253, BU$1, $F253, "Options: Curr=USD, Mag=Actuals")</f>
        <v>0</v>
      </c>
      <c r="BV253" s="6">
        <f>_xll.SNL.Clients.Office.Excel.Functions.SPG($D253, BV$1, $F253, "Options: Curr=USD, Mag=Actuals")</f>
        <v>0</v>
      </c>
      <c r="BW253" s="6">
        <f>_xll.SNL.Clients.Office.Excel.Functions.SPG($D253, BW$1, $F253, "Options: Curr=USD, Mag=Actuals")</f>
        <v>0</v>
      </c>
      <c r="BX253" s="6">
        <f>_xll.SNL.Clients.Office.Excel.Functions.SPG($D253, BX$1, $F253, "Options: Curr=USD, Mag=Actuals")</f>
        <v>0</v>
      </c>
      <c r="BY253" s="6">
        <f>_xll.SNL.Clients.Office.Excel.Functions.SPG($D253, BY$1, $F253, "Options: Curr=USD, Mag=Actuals")</f>
        <v>0</v>
      </c>
      <c r="BZ253" s="6">
        <f>_xll.SNL.Clients.Office.Excel.Functions.SPG($D253, BZ$1, $F253, "Options: Curr=USD, Mag=Actuals")</f>
        <v>0</v>
      </c>
      <c r="CA253" s="6" t="str">
        <f>_xll.SNL.Clients.Office.Excel.Functions.SPG($D253, CA$1, $F253, "Options: Curr=USD, Mag=Actuals")</f>
        <v>Nonperforming Loans</v>
      </c>
      <c r="CB253" s="6">
        <f>_xll.SNL.Clients.Office.Excel.Functions.SPG($D253, CB$1, $F253, "Options: Curr=USD, Mag=Actuals")</f>
        <v>0</v>
      </c>
      <c r="CC253" s="6">
        <f>_xll.SNL.Clients.Office.Excel.Functions.SPG($D253, CC$1, $F253, "Options: Curr=USD, Mag=Actuals")</f>
        <v>0</v>
      </c>
      <c r="CD253" s="6">
        <f>_xll.SNL.Clients.Office.Excel.Functions.SPG($D253, CD$1, $F253, "Options: Curr=USD, Mag=Actuals")</f>
        <v>0</v>
      </c>
      <c r="CE253" s="6">
        <f>_xll.SNL.Clients.Office.Excel.Functions.SPG($D253, CE$1, $F253, "Options: Curr=USD, Mag=Actuals")</f>
        <v>0</v>
      </c>
      <c r="CF253" s="6">
        <f>_xll.SNL.Clients.Office.Excel.Functions.SPG($D253, CF$1, $F253, "Options: Curr=USD, Mag=Actuals")</f>
        <v>0</v>
      </c>
      <c r="CG253" s="6">
        <f>_xll.SNL.Clients.Office.Excel.Functions.SPG($D253, CG$1, $F253, "Options: Curr=USD, Mag=Actuals")</f>
        <v>0</v>
      </c>
    </row>
    <row r="254" spans="1:85" x14ac:dyDescent="0.3">
      <c r="A254" s="10" t="s">
        <v>105</v>
      </c>
      <c r="B254" s="10" t="s">
        <v>85</v>
      </c>
      <c r="C254" s="10" t="s">
        <v>14</v>
      </c>
      <c r="D254">
        <v>4198738</v>
      </c>
      <c r="E254" s="10" t="s">
        <v>27</v>
      </c>
      <c r="F254" s="10" t="s">
        <v>62</v>
      </c>
      <c r="G254">
        <v>20.420000000000002</v>
      </c>
      <c r="H254">
        <v>143.93</v>
      </c>
      <c r="I254">
        <v>123.5</v>
      </c>
      <c r="J254">
        <v>403.36</v>
      </c>
      <c r="K254">
        <v>54647.08</v>
      </c>
      <c r="L254">
        <v>2.5299999999999998</v>
      </c>
      <c r="M254">
        <v>427.82391971351416</v>
      </c>
      <c r="N254">
        <v>7.38</v>
      </c>
      <c r="O254">
        <v>0.8</v>
      </c>
      <c r="P254">
        <v>1.2</v>
      </c>
      <c r="Q254">
        <v>1.24</v>
      </c>
      <c r="R254">
        <v>1.1299999999999999</v>
      </c>
      <c r="S254" t="str">
        <f>_xll.SNL.Clients.Office.Excel.Functions.SPG(D254, S$1, F254, "Options: Curr=USD, Mag=Actuals")</f>
        <v>Credit Suisse AG</v>
      </c>
      <c r="T254" t="str">
        <f>_xll.SNL.Clients.Office.Excel.Functions.SPG($D254, T$1, $F254, "Options: Curr=USD, Mag=Actuals")</f>
        <v>Credit Suisse AG</v>
      </c>
      <c r="U254" s="6">
        <f>_xll.SNL.Clients.Office.Excel.Functions.SPG($D254, U$1, $F254, "Options: Curr=USD, Mag=Actuals")</f>
        <v>790207542540</v>
      </c>
      <c r="V254" t="str">
        <f>_xll.SNL.Clients.Office.Excel.Functions.SPG($D254, V$1, $F254, "Options: Curr=USD, Mag=Actuals")</f>
        <v/>
      </c>
      <c r="W254" t="str">
        <f>_xll.SNL.Clients.Office.Excel.Functions.SPG($D254, W$1, $F254, "Options: Curr=USD, Mag=Actuals")</f>
        <v>Bank</v>
      </c>
      <c r="X254" s="6">
        <f>_xll.SNL.Clients.Office.Excel.Functions.SPG($D254, X$1, $F254, "Options: Curr=USD, Mag=Actuals")</f>
        <v>20716499108.108135</v>
      </c>
      <c r="Y254" s="6">
        <f>_xll.SNL.Clients.Office.Excel.Functions.SPG($D254, Y$1, $F254, "Options: Curr=USD, Mag=Actuals")</f>
        <v>0</v>
      </c>
      <c r="Z254" s="6">
        <f>_xll.SNL.Clients.Office.Excel.Functions.SPG($D254, Z$1, $F254, "Options: Curr=USD, Mag=Actuals")</f>
        <v>0</v>
      </c>
      <c r="AA254" s="6">
        <f>_xll.SNL.Clients.Office.Excel.Functions.SPG($D254, AA$1, $F254, "Options: Curr=USD, Mag=Actuals")</f>
        <v>4232775751.6216283</v>
      </c>
      <c r="AB254" s="6">
        <f>_xll.SNL.Clients.Office.Excel.Functions.SPG($D254, AB$1, $F254, "Options: Curr=USD, Mag=Actuals")</f>
        <v>0.75853018135135242</v>
      </c>
      <c r="AC254" s="6">
        <f>_xll.SNL.Clients.Office.Excel.Functions.SPG($D254, AC$1, $F254, "Options: Curr=USD, Mag=Actuals")</f>
        <v>0</v>
      </c>
      <c r="AD254" s="6">
        <f>_xll.SNL.Clients.Office.Excel.Functions.SPG($D254, AD$1, $F254, "Options: Curr=USD, Mag=Actuals")</f>
        <v>0</v>
      </c>
      <c r="AE254" s="6">
        <f>_xll.SNL.Clients.Office.Excel.Functions.SPG($D254, AE$1, $F254, "Options: Curr=USD, Mag=Actuals")</f>
        <v>0</v>
      </c>
      <c r="AF254" s="6">
        <f>_xll.SNL.Clients.Office.Excel.Functions.SPG($D254, AF$1, $F254, "Options: Curr=USD, Mag=Actuals")</f>
        <v>790207542540</v>
      </c>
      <c r="AG254" s="6">
        <f>_xll.SNL.Clients.Office.Excel.Functions.SPG($D254, AG$1, $F254, "Options: Curr=USD, Mag=Actuals")</f>
        <v>359938723950</v>
      </c>
      <c r="AH254" s="6">
        <f>_xll.SNL.Clients.Office.Excel.Functions.SPG($D254, AH$1, $F254, "Options: Curr=USD, Mag=Actuals")</f>
        <v>25737986520</v>
      </c>
      <c r="AI254" s="6">
        <f>_xll.SNL.Clients.Office.Excel.Functions.SPG($D254, AI$1, $F254, "Options: Curr=USD, Mag=Actuals")</f>
        <v>38352</v>
      </c>
      <c r="AJ254" s="6" t="str">
        <f>_xll.SNL.Clients.Office.Excel.Functions.SPG($D254, AJ$1, $F254, "Options: Curr=USD, Mag=Actuals")</f>
        <v>#INVALID FUNCTION PARAMETER</v>
      </c>
      <c r="AK254" s="6" t="str">
        <f>_xll.SNL.Clients.Office.Excel.Functions.SPG($D254, AK$1, $F254, "Options: Curr=USD, Mag=Actuals")</f>
        <v>#INVALID FUNCTION PARAMETER</v>
      </c>
      <c r="AL254" s="6" t="str">
        <f>_xll.SNL.Clients.Office.Excel.Functions.SPG($D254, AL$1, $F254, "Options: Curr=USD, Mag=Actuals")</f>
        <v>#INVALID FUNCTION PARAMETER</v>
      </c>
      <c r="AM254" s="6" t="str">
        <f>_xll.SNL.Clients.Office.Excel.Functions.SPG($D254, AM$1, $F254, "Options: Curr=USD, Mag=Actuals")</f>
        <v>#INVALID FUNCTION PARAMETER</v>
      </c>
      <c r="AN254" s="6">
        <f>_xll.SNL.Clients.Office.Excel.Functions.SPG($D254, AN$1, $F254, "Options: Curr=USD, Mag=Actuals")</f>
        <v>0</v>
      </c>
      <c r="AO254" s="6">
        <f>_xll.SNL.Clients.Office.Excel.Functions.SPG($D254, AO$1, $F254, "Options: Curr=USD, Mag=Actuals")</f>
        <v>0</v>
      </c>
      <c r="AP254" s="6">
        <f>_xll.SNL.Clients.Office.Excel.Functions.SPG($D254, AP$1, $F254, "Options: Curr=USD, Mag=Actuals")</f>
        <v>0</v>
      </c>
      <c r="AQ254" s="6">
        <f>_xll.SNL.Clients.Office.Excel.Functions.SPG($D254, AQ$1, $F254, "Options: Curr=USD, Mag=Actuals")</f>
        <v>0</v>
      </c>
      <c r="AR254" s="6">
        <f>_xll.SNL.Clients.Office.Excel.Functions.SPG($D254, AR$1, $F254, "Options: Curr=USD, Mag=Actuals")</f>
        <v>0</v>
      </c>
      <c r="AS254" s="6">
        <f>_xll.SNL.Clients.Office.Excel.Functions.SPG($D254, AS$1, $F254, "Options: Curr=USD, Mag=Actuals")</f>
        <v>0</v>
      </c>
      <c r="AT254" s="6">
        <f>_xll.SNL.Clients.Office.Excel.Functions.SPG($D254, AT$1, $F254, "Options: Curr=USD, Mag=Actuals")</f>
        <v>0</v>
      </c>
      <c r="AU254" s="6">
        <f>_xll.SNL.Clients.Office.Excel.Functions.SPG($D254, AU$1, $F254, "Options: Curr=USD, Mag=Actuals")</f>
        <v>0</v>
      </c>
      <c r="AV254" s="6">
        <f>_xll.SNL.Clients.Office.Excel.Functions.SPG($D254, AV$1, $F254, "Options: Curr=USD, Mag=Actuals")</f>
        <v>0</v>
      </c>
      <c r="AW254" s="6">
        <f>_xll.SNL.Clients.Office.Excel.Functions.SPG($D254, AW$1, $F254, "Options: Curr=USD, Mag=Actuals")</f>
        <v>0</v>
      </c>
      <c r="AX254" s="6">
        <f>_xll.SNL.Clients.Office.Excel.Functions.SPG($D254, AX$1, $F254, "Options: Curr=USD, Mag=Actuals")</f>
        <v>0</v>
      </c>
      <c r="AY254" s="6">
        <f>_xll.SNL.Clients.Office.Excel.Functions.SPG($D254, AY$1, $F254, "Options: Curr=USD, Mag=Actuals")</f>
        <v>0</v>
      </c>
      <c r="AZ254" s="6">
        <f>_xll.SNL.Clients.Office.Excel.Functions.SPG($D254, AZ$1, $F254, "Options: Curr=USD, Mag=Actuals")</f>
        <v>0</v>
      </c>
      <c r="BA254" s="6">
        <f>_xll.SNL.Clients.Office.Excel.Functions.SPG($D254, BA$1, $F254, "Options: Curr=USD, Mag=Actuals")</f>
        <v>0</v>
      </c>
      <c r="BB254" s="6">
        <f>_xll.SNL.Clients.Office.Excel.Functions.SPG($D254, BB$1, $F254, "Options: Curr=USD, Mag=Actuals")</f>
        <v>0</v>
      </c>
      <c r="BC254" s="6">
        <f>_xll.SNL.Clients.Office.Excel.Functions.SPG($D254, BC$1, $F254, "Options: Curr=USD, Mag=Actuals")</f>
        <v>0</v>
      </c>
      <c r="BD254" s="6">
        <f>_xll.SNL.Clients.Office.Excel.Functions.SPG($D254, BD$1, $F254, "Options: Curr=USD, Mag=Actuals")</f>
        <v>0</v>
      </c>
      <c r="BE254" s="6">
        <f>_xll.SNL.Clients.Office.Excel.Functions.SPG($D254, BE$1, $F254, "Options: Curr=USD, Mag=Actuals")</f>
        <v>0</v>
      </c>
      <c r="BF254" s="6">
        <f>_xll.SNL.Clients.Office.Excel.Functions.SPG($D254, BF$1, $F254, "Options: Curr=USD, Mag=Actuals")</f>
        <v>0</v>
      </c>
      <c r="BG254" s="6">
        <f>_xll.SNL.Clients.Office.Excel.Functions.SPG($D254, BG$1, $F254, "Options: Curr=USD, Mag=Actuals")</f>
        <v>0</v>
      </c>
      <c r="BH254" s="6">
        <f>_xll.SNL.Clients.Office.Excel.Functions.SPG($D254, BH$1, $F254, "Options: Curr=USD, Mag=Actuals")</f>
        <v>0</v>
      </c>
      <c r="BI254" s="6">
        <f>_xll.SNL.Clients.Office.Excel.Functions.SPG($D254, BI$1, $F254, "Options: Curr=USD, Mag=Actuals")</f>
        <v>0</v>
      </c>
      <c r="BJ254" s="6">
        <f>_xll.SNL.Clients.Office.Excel.Functions.SPG($D254, BJ$1, $F254, "Options: Curr=USD, Mag=Actuals")</f>
        <v>0</v>
      </c>
      <c r="BK254" s="6">
        <f>_xll.SNL.Clients.Office.Excel.Functions.SPG($D254, BK$1, $F254, "Options: Curr=USD, Mag=Actuals")</f>
        <v>0</v>
      </c>
      <c r="BL254" s="6">
        <f>_xll.SNL.Clients.Office.Excel.Functions.SPG($D254, BL$1, $F254, "Options: Curr=USD, Mag=Actuals")</f>
        <v>0</v>
      </c>
      <c r="BM254" s="6">
        <f>_xll.SNL.Clients.Office.Excel.Functions.SPG($D254, BM$1, $F254, "Options: Curr=USD, Mag=Actuals")</f>
        <v>0</v>
      </c>
      <c r="BN254" s="6">
        <f>_xll.SNL.Clients.Office.Excel.Functions.SPG($D254, BN$1, $F254, "Options: Curr=USD, Mag=Actuals")</f>
        <v>0</v>
      </c>
      <c r="BO254" s="6">
        <f>_xll.SNL.Clients.Office.Excel.Functions.SPG($D254, BO$1, $F254, "Options: Curr=USD, Mag=Actuals")</f>
        <v>0</v>
      </c>
      <c r="BP254" s="6">
        <f>_xll.SNL.Clients.Office.Excel.Functions.SPG($D254, BP$1, $F254, "Options: Curr=USD, Mag=Actuals")</f>
        <v>0</v>
      </c>
      <c r="BQ254" s="6">
        <f>_xll.SNL.Clients.Office.Excel.Functions.SPG($D254, BQ$1, $F254, "Options: Curr=USD, Mag=Actuals")</f>
        <v>0</v>
      </c>
      <c r="BR254" s="6">
        <f>_xll.SNL.Clients.Office.Excel.Functions.SPG($D254, BR$1, $F254, "Options: Curr=USD, Mag=Actuals")</f>
        <v>0</v>
      </c>
      <c r="BS254" s="6">
        <f>_xll.SNL.Clients.Office.Excel.Functions.SPG($D254, BS$1, $F254, "Options: Curr=USD, Mag=Actuals")</f>
        <v>0</v>
      </c>
      <c r="BT254" s="6">
        <f>_xll.SNL.Clients.Office.Excel.Functions.SPG($D254, BT$1, $F254, "Options: Curr=USD, Mag=Actuals")</f>
        <v>0</v>
      </c>
      <c r="BU254" s="6">
        <f>_xll.SNL.Clients.Office.Excel.Functions.SPG($D254, BU$1, $F254, "Options: Curr=USD, Mag=Actuals")</f>
        <v>0</v>
      </c>
      <c r="BV254" s="6">
        <f>_xll.SNL.Clients.Office.Excel.Functions.SPG($D254, BV$1, $F254, "Options: Curr=USD, Mag=Actuals")</f>
        <v>0</v>
      </c>
      <c r="BW254" s="6">
        <f>_xll.SNL.Clients.Office.Excel.Functions.SPG($D254, BW$1, $F254, "Options: Curr=USD, Mag=Actuals")</f>
        <v>0</v>
      </c>
      <c r="BX254" s="6">
        <f>_xll.SNL.Clients.Office.Excel.Functions.SPG($D254, BX$1, $F254, "Options: Curr=USD, Mag=Actuals")</f>
        <v>0</v>
      </c>
      <c r="BY254" s="6">
        <f>_xll.SNL.Clients.Office.Excel.Functions.SPG($D254, BY$1, $F254, "Options: Curr=USD, Mag=Actuals")</f>
        <v>0</v>
      </c>
      <c r="BZ254" s="6">
        <f>_xll.SNL.Clients.Office.Excel.Functions.SPG($D254, BZ$1, $F254, "Options: Curr=USD, Mag=Actuals")</f>
        <v>0</v>
      </c>
      <c r="CA254" s="6" t="str">
        <f>_xll.SNL.Clients.Office.Excel.Functions.SPG($D254, CA$1, $F254, "Options: Curr=USD, Mag=Actuals")</f>
        <v>Nonperforming Loans</v>
      </c>
      <c r="CB254" s="6">
        <f>_xll.SNL.Clients.Office.Excel.Functions.SPG($D254, CB$1, $F254, "Options: Curr=USD, Mag=Actuals")</f>
        <v>0</v>
      </c>
      <c r="CC254" s="6">
        <f>_xll.SNL.Clients.Office.Excel.Functions.SPG($D254, CC$1, $F254, "Options: Curr=USD, Mag=Actuals")</f>
        <v>0</v>
      </c>
      <c r="CD254" s="6">
        <f>_xll.SNL.Clients.Office.Excel.Functions.SPG($D254, CD$1, $F254, "Options: Curr=USD, Mag=Actuals")</f>
        <v>0</v>
      </c>
      <c r="CE254" s="6">
        <f>_xll.SNL.Clients.Office.Excel.Functions.SPG($D254, CE$1, $F254, "Options: Curr=USD, Mag=Actuals")</f>
        <v>0</v>
      </c>
      <c r="CF254" s="6">
        <f>_xll.SNL.Clients.Office.Excel.Functions.SPG($D254, CF$1, $F254, "Options: Curr=USD, Mag=Actuals")</f>
        <v>0</v>
      </c>
      <c r="CG254" s="6">
        <f>_xll.SNL.Clients.Office.Excel.Functions.SPG($D254, CG$1, $F254, "Options: Curr=USD, Mag=Actuals")</f>
        <v>0</v>
      </c>
    </row>
    <row r="255" spans="1:85" x14ac:dyDescent="0.3">
      <c r="A255" s="10" t="s">
        <v>105</v>
      </c>
      <c r="B255" s="10" t="s">
        <v>85</v>
      </c>
      <c r="C255" s="10" t="s">
        <v>14</v>
      </c>
      <c r="D255">
        <v>4198738</v>
      </c>
      <c r="E255" s="10" t="s">
        <v>27</v>
      </c>
      <c r="F255" s="10" t="s">
        <v>63</v>
      </c>
      <c r="G255">
        <v>11.82</v>
      </c>
      <c r="H255">
        <v>154.78</v>
      </c>
      <c r="I255">
        <v>142.96</v>
      </c>
      <c r="J255">
        <v>418.09</v>
      </c>
      <c r="K255">
        <v>56281.9</v>
      </c>
      <c r="L255">
        <v>2.85</v>
      </c>
      <c r="M255">
        <v>438.59228677120581</v>
      </c>
      <c r="N255">
        <v>7.43</v>
      </c>
      <c r="O255">
        <v>1.17</v>
      </c>
      <c r="P255">
        <v>0.81</v>
      </c>
      <c r="Q255">
        <v>1.25</v>
      </c>
      <c r="R255">
        <v>1.31</v>
      </c>
      <c r="S255" t="str">
        <f>_xll.SNL.Clients.Office.Excel.Functions.SPG(D255, S$1, F255, "Options: Curr=USD, Mag=Actuals")</f>
        <v>Credit Suisse AG</v>
      </c>
      <c r="T255" t="str">
        <f>_xll.SNL.Clients.Office.Excel.Functions.SPG($D255, T$1, $F255, "Options: Curr=USD, Mag=Actuals")</f>
        <v>Credit Suisse AG</v>
      </c>
      <c r="U255" s="6">
        <f>_xll.SNL.Clients.Office.Excel.Functions.SPG($D255, U$1, $F255, "Options: Curr=USD, Mag=Actuals")</f>
        <v>857961115000</v>
      </c>
      <c r="V255" t="str">
        <f>_xll.SNL.Clients.Office.Excel.Functions.SPG($D255, V$1, $F255, "Options: Curr=USD, Mag=Actuals")</f>
        <v/>
      </c>
      <c r="W255" t="str">
        <f>_xll.SNL.Clients.Office.Excel.Functions.SPG($D255, W$1, $F255, "Options: Curr=USD, Mag=Actuals")</f>
        <v>Bank</v>
      </c>
      <c r="X255" s="6">
        <f>_xll.SNL.Clients.Office.Excel.Functions.SPG($D255, X$1, $F255, "Options: Curr=USD, Mag=Actuals")</f>
        <v>23514093856.225658</v>
      </c>
      <c r="Y255" s="6">
        <f>_xll.SNL.Clients.Office.Excel.Functions.SPG($D255, Y$1, $F255, "Options: Curr=USD, Mag=Actuals")</f>
        <v>0</v>
      </c>
      <c r="Z255" s="6">
        <f>_xll.SNL.Clients.Office.Excel.Functions.SPG($D255, Z$1, $F255, "Options: Curr=USD, Mag=Actuals")</f>
        <v>0</v>
      </c>
      <c r="AA255" s="6">
        <f>_xll.SNL.Clients.Office.Excel.Functions.SPG($D255, AA$1, $F255, "Options: Curr=USD, Mag=Actuals")</f>
        <v>4530872211.0116682</v>
      </c>
      <c r="AB255" s="6">
        <f>_xll.SNL.Clients.Office.Excel.Functions.SPG($D255, AB$1, $F255, "Options: Curr=USD, Mag=Actuals")</f>
        <v>0.65323623116731444</v>
      </c>
      <c r="AC255" s="6">
        <f>_xll.SNL.Clients.Office.Excel.Functions.SPG($D255, AC$1, $F255, "Options: Curr=USD, Mag=Actuals")</f>
        <v>-14.2273</v>
      </c>
      <c r="AD255" s="6">
        <f>_xll.SNL.Clients.Office.Excel.Functions.SPG($D255, AD$1, $F255, "Options: Curr=USD, Mag=Actuals")</f>
        <v>0.55500000000000005</v>
      </c>
      <c r="AE255" s="6">
        <f>_xll.SNL.Clients.Office.Excel.Functions.SPG($D255, AE$1, $F255, "Options: Curr=USD, Mag=Actuals")</f>
        <v>17.492000000000001</v>
      </c>
      <c r="AF255" s="6">
        <f>_xll.SNL.Clients.Office.Excel.Functions.SPG($D255, AF$1, $F255, "Options: Curr=USD, Mag=Actuals")</f>
        <v>857961115000</v>
      </c>
      <c r="AG255" s="6">
        <f>_xll.SNL.Clients.Office.Excel.Functions.SPG($D255, AG$1, $F255, "Options: Curr=USD, Mag=Actuals")</f>
        <v>386646101250</v>
      </c>
      <c r="AH255" s="6">
        <f>_xll.SNL.Clients.Office.Excel.Functions.SPG($D255, AH$1, $F255, "Options: Curr=USD, Mag=Actuals")</f>
        <v>26610121250</v>
      </c>
      <c r="AI255" s="6">
        <f>_xll.SNL.Clients.Office.Excel.Functions.SPG($D255, AI$1, $F255, "Options: Curr=USD, Mag=Actuals")</f>
        <v>38717</v>
      </c>
      <c r="AJ255" s="6" t="str">
        <f>_xll.SNL.Clients.Office.Excel.Functions.SPG($D255, AJ$1, $F255, "Options: Curr=USD, Mag=Actuals")</f>
        <v>#INVALID FUNCTION PARAMETER</v>
      </c>
      <c r="AK255" s="6" t="str">
        <f>_xll.SNL.Clients.Office.Excel.Functions.SPG($D255, AK$1, $F255, "Options: Curr=USD, Mag=Actuals")</f>
        <v>#INVALID FUNCTION PARAMETER</v>
      </c>
      <c r="AL255" s="6" t="str">
        <f>_xll.SNL.Clients.Office.Excel.Functions.SPG($D255, AL$1, $F255, "Options: Curr=USD, Mag=Actuals")</f>
        <v>#INVALID FUNCTION PARAMETER</v>
      </c>
      <c r="AM255" s="6" t="str">
        <f>_xll.SNL.Clients.Office.Excel.Functions.SPG($D255, AM$1, $F255, "Options: Curr=USD, Mag=Actuals")</f>
        <v>#INVALID FUNCTION PARAMETER</v>
      </c>
      <c r="AN255" s="6">
        <f>_xll.SNL.Clients.Office.Excel.Functions.SPG($D255, AN$1, $F255, "Options: Curr=USD, Mag=Actuals")</f>
        <v>0</v>
      </c>
      <c r="AO255" s="6">
        <f>_xll.SNL.Clients.Office.Excel.Functions.SPG($D255, AO$1, $F255, "Options: Curr=USD, Mag=Actuals")</f>
        <v>0</v>
      </c>
      <c r="AP255" s="6">
        <f>_xll.SNL.Clients.Office.Excel.Functions.SPG($D255, AP$1, $F255, "Options: Curr=USD, Mag=Actuals")</f>
        <v>0</v>
      </c>
      <c r="AQ255" s="6">
        <f>_xll.SNL.Clients.Office.Excel.Functions.SPG($D255, AQ$1, $F255, "Options: Curr=USD, Mag=Actuals")</f>
        <v>0</v>
      </c>
      <c r="AR255" s="6">
        <f>_xll.SNL.Clients.Office.Excel.Functions.SPG($D255, AR$1, $F255, "Options: Curr=USD, Mag=Actuals")</f>
        <v>0</v>
      </c>
      <c r="AS255" s="6">
        <f>_xll.SNL.Clients.Office.Excel.Functions.SPG($D255, AS$1, $F255, "Options: Curr=USD, Mag=Actuals")</f>
        <v>0</v>
      </c>
      <c r="AT255" s="6">
        <f>_xll.SNL.Clients.Office.Excel.Functions.SPG($D255, AT$1, $F255, "Options: Curr=USD, Mag=Actuals")</f>
        <v>0</v>
      </c>
      <c r="AU255" s="6">
        <f>_xll.SNL.Clients.Office.Excel.Functions.SPG($D255, AU$1, $F255, "Options: Curr=USD, Mag=Actuals")</f>
        <v>0</v>
      </c>
      <c r="AV255" s="6">
        <f>_xll.SNL.Clients.Office.Excel.Functions.SPG($D255, AV$1, $F255, "Options: Curr=USD, Mag=Actuals")</f>
        <v>0</v>
      </c>
      <c r="AW255" s="6">
        <f>_xll.SNL.Clients.Office.Excel.Functions.SPG($D255, AW$1, $F255, "Options: Curr=USD, Mag=Actuals")</f>
        <v>0</v>
      </c>
      <c r="AX255" s="6">
        <f>_xll.SNL.Clients.Office.Excel.Functions.SPG($D255, AX$1, $F255, "Options: Curr=USD, Mag=Actuals")</f>
        <v>0</v>
      </c>
      <c r="AY255" s="6">
        <f>_xll.SNL.Clients.Office.Excel.Functions.SPG($D255, AY$1, $F255, "Options: Curr=USD, Mag=Actuals")</f>
        <v>0</v>
      </c>
      <c r="AZ255" s="6">
        <f>_xll.SNL.Clients.Office.Excel.Functions.SPG($D255, AZ$1, $F255, "Options: Curr=USD, Mag=Actuals")</f>
        <v>0</v>
      </c>
      <c r="BA255" s="6">
        <f>_xll.SNL.Clients.Office.Excel.Functions.SPG($D255, BA$1, $F255, "Options: Curr=USD, Mag=Actuals")</f>
        <v>0</v>
      </c>
      <c r="BB255" s="6">
        <f>_xll.SNL.Clients.Office.Excel.Functions.SPG($D255, BB$1, $F255, "Options: Curr=USD, Mag=Actuals")</f>
        <v>0</v>
      </c>
      <c r="BC255" s="6">
        <f>_xll.SNL.Clients.Office.Excel.Functions.SPG($D255, BC$1, $F255, "Options: Curr=USD, Mag=Actuals")</f>
        <v>0</v>
      </c>
      <c r="BD255" s="6">
        <f>_xll.SNL.Clients.Office.Excel.Functions.SPG($D255, BD$1, $F255, "Options: Curr=USD, Mag=Actuals")</f>
        <v>0</v>
      </c>
      <c r="BE255" s="6">
        <f>_xll.SNL.Clients.Office.Excel.Functions.SPG($D255, BE$1, $F255, "Options: Curr=USD, Mag=Actuals")</f>
        <v>0</v>
      </c>
      <c r="BF255" s="6">
        <f>_xll.SNL.Clients.Office.Excel.Functions.SPG($D255, BF$1, $F255, "Options: Curr=USD, Mag=Actuals")</f>
        <v>0</v>
      </c>
      <c r="BG255" s="6">
        <f>_xll.SNL.Clients.Office.Excel.Functions.SPG($D255, BG$1, $F255, "Options: Curr=USD, Mag=Actuals")</f>
        <v>0</v>
      </c>
      <c r="BH255" s="6">
        <f>_xll.SNL.Clients.Office.Excel.Functions.SPG($D255, BH$1, $F255, "Options: Curr=USD, Mag=Actuals")</f>
        <v>0</v>
      </c>
      <c r="BI255" s="6">
        <f>_xll.SNL.Clients.Office.Excel.Functions.SPG($D255, BI$1, $F255, "Options: Curr=USD, Mag=Actuals")</f>
        <v>0</v>
      </c>
      <c r="BJ255" s="6">
        <f>_xll.SNL.Clients.Office.Excel.Functions.SPG($D255, BJ$1, $F255, "Options: Curr=USD, Mag=Actuals")</f>
        <v>0</v>
      </c>
      <c r="BK255" s="6">
        <f>_xll.SNL.Clients.Office.Excel.Functions.SPG($D255, BK$1, $F255, "Options: Curr=USD, Mag=Actuals")</f>
        <v>0</v>
      </c>
      <c r="BL255" s="6">
        <f>_xll.SNL.Clients.Office.Excel.Functions.SPG($D255, BL$1, $F255, "Options: Curr=USD, Mag=Actuals")</f>
        <v>0</v>
      </c>
      <c r="BM255" s="6">
        <f>_xll.SNL.Clients.Office.Excel.Functions.SPG($D255, BM$1, $F255, "Options: Curr=USD, Mag=Actuals")</f>
        <v>0</v>
      </c>
      <c r="BN255" s="6">
        <f>_xll.SNL.Clients.Office.Excel.Functions.SPG($D255, BN$1, $F255, "Options: Curr=USD, Mag=Actuals")</f>
        <v>0</v>
      </c>
      <c r="BO255" s="6">
        <f>_xll.SNL.Clients.Office.Excel.Functions.SPG($D255, BO$1, $F255, "Options: Curr=USD, Mag=Actuals")</f>
        <v>0</v>
      </c>
      <c r="BP255" s="6">
        <f>_xll.SNL.Clients.Office.Excel.Functions.SPG($D255, BP$1, $F255, "Options: Curr=USD, Mag=Actuals")</f>
        <v>0</v>
      </c>
      <c r="BQ255" s="6">
        <f>_xll.SNL.Clients.Office.Excel.Functions.SPG($D255, BQ$1, $F255, "Options: Curr=USD, Mag=Actuals")</f>
        <v>0</v>
      </c>
      <c r="BR255" s="6">
        <f>_xll.SNL.Clients.Office.Excel.Functions.SPG($D255, BR$1, $F255, "Options: Curr=USD, Mag=Actuals")</f>
        <v>0</v>
      </c>
      <c r="BS255" s="6">
        <f>_xll.SNL.Clients.Office.Excel.Functions.SPG($D255, BS$1, $F255, "Options: Curr=USD, Mag=Actuals")</f>
        <v>0</v>
      </c>
      <c r="BT255" s="6">
        <f>_xll.SNL.Clients.Office.Excel.Functions.SPG($D255, BT$1, $F255, "Options: Curr=USD, Mag=Actuals")</f>
        <v>0</v>
      </c>
      <c r="BU255" s="6">
        <f>_xll.SNL.Clients.Office.Excel.Functions.SPG($D255, BU$1, $F255, "Options: Curr=USD, Mag=Actuals")</f>
        <v>0</v>
      </c>
      <c r="BV255" s="6">
        <f>_xll.SNL.Clients.Office.Excel.Functions.SPG($D255, BV$1, $F255, "Options: Curr=USD, Mag=Actuals")</f>
        <v>0</v>
      </c>
      <c r="BW255" s="6">
        <f>_xll.SNL.Clients.Office.Excel.Functions.SPG($D255, BW$1, $F255, "Options: Curr=USD, Mag=Actuals")</f>
        <v>0</v>
      </c>
      <c r="BX255" s="6">
        <f>_xll.SNL.Clients.Office.Excel.Functions.SPG($D255, BX$1, $F255, "Options: Curr=USD, Mag=Actuals")</f>
        <v>0</v>
      </c>
      <c r="BY255" s="6">
        <f>_xll.SNL.Clients.Office.Excel.Functions.SPG($D255, BY$1, $F255, "Options: Curr=USD, Mag=Actuals")</f>
        <v>0</v>
      </c>
      <c r="BZ255" s="6">
        <f>_xll.SNL.Clients.Office.Excel.Functions.SPG($D255, BZ$1, $F255, "Options: Curr=USD, Mag=Actuals")</f>
        <v>0</v>
      </c>
      <c r="CA255" s="6" t="str">
        <f>_xll.SNL.Clients.Office.Excel.Functions.SPG($D255, CA$1, $F255, "Options: Curr=USD, Mag=Actuals")</f>
        <v>Nonperforming Loans</v>
      </c>
      <c r="CB255" s="6">
        <f>_xll.SNL.Clients.Office.Excel.Functions.SPG($D255, CB$1, $F255, "Options: Curr=USD, Mag=Actuals")</f>
        <v>0</v>
      </c>
      <c r="CC255" s="6">
        <f>_xll.SNL.Clients.Office.Excel.Functions.SPG($D255, CC$1, $F255, "Options: Curr=USD, Mag=Actuals")</f>
        <v>0</v>
      </c>
      <c r="CD255" s="6">
        <f>_xll.SNL.Clients.Office.Excel.Functions.SPG($D255, CD$1, $F255, "Options: Curr=USD, Mag=Actuals")</f>
        <v>0</v>
      </c>
      <c r="CE255" s="6">
        <f>_xll.SNL.Clients.Office.Excel.Functions.SPG($D255, CE$1, $F255, "Options: Curr=USD, Mag=Actuals")</f>
        <v>0</v>
      </c>
      <c r="CF255" s="6">
        <f>_xll.SNL.Clients.Office.Excel.Functions.SPG($D255, CF$1, $F255, "Options: Curr=USD, Mag=Actuals")</f>
        <v>0</v>
      </c>
      <c r="CG255" s="6">
        <f>_xll.SNL.Clients.Office.Excel.Functions.SPG($D255, CG$1, $F255, "Options: Curr=USD, Mag=Actuals")</f>
        <v>0</v>
      </c>
    </row>
    <row r="256" spans="1:85" x14ac:dyDescent="0.3">
      <c r="A256" s="10" t="s">
        <v>105</v>
      </c>
      <c r="B256" s="10" t="s">
        <v>85</v>
      </c>
      <c r="C256" s="10" t="s">
        <v>14</v>
      </c>
      <c r="D256">
        <v>4198738</v>
      </c>
      <c r="E256" s="10" t="s">
        <v>27</v>
      </c>
      <c r="F256" s="10" t="s">
        <v>64</v>
      </c>
      <c r="G256">
        <v>16.23</v>
      </c>
      <c r="H256">
        <v>174.18</v>
      </c>
      <c r="I256">
        <v>157.94999999999999</v>
      </c>
      <c r="J256">
        <v>441.73</v>
      </c>
      <c r="K256">
        <v>59093.87</v>
      </c>
      <c r="L256">
        <v>4.16</v>
      </c>
      <c r="M256">
        <v>454.01090789843744</v>
      </c>
      <c r="N256">
        <v>7.48</v>
      </c>
      <c r="O256">
        <v>1.06</v>
      </c>
      <c r="P256">
        <v>2.06</v>
      </c>
      <c r="Q256">
        <v>1.25</v>
      </c>
      <c r="R256">
        <v>1.22</v>
      </c>
      <c r="S256" t="str">
        <f>_xll.SNL.Clients.Office.Excel.Functions.SPG(D256, S$1, F256, "Options: Curr=USD, Mag=Actuals")</f>
        <v>Credit Suisse AG</v>
      </c>
      <c r="T256" t="str">
        <f>_xll.SNL.Clients.Office.Excel.Functions.SPG($D256, T$1, $F256, "Options: Curr=USD, Mag=Actuals")</f>
        <v>Credit Suisse AG</v>
      </c>
      <c r="U256" s="6">
        <f>_xll.SNL.Clients.Office.Excel.Functions.SPG($D256, U$1, $F256, "Options: Curr=USD, Mag=Actuals")</f>
        <v>1004977336439.9999</v>
      </c>
      <c r="V256" t="str">
        <f>_xll.SNL.Clients.Office.Excel.Functions.SPG($D256, V$1, $F256, "Options: Curr=USD, Mag=Actuals")</f>
        <v/>
      </c>
      <c r="W256" t="str">
        <f>_xll.SNL.Clients.Office.Excel.Functions.SPG($D256, W$1, $F256, "Options: Curr=USD, Mag=Actuals")</f>
        <v>Bank</v>
      </c>
      <c r="X256" s="6">
        <f>_xll.SNL.Clients.Office.Excel.Functions.SPG($D256, X$1, $F256, "Options: Curr=USD, Mag=Actuals")</f>
        <v>28944812340.234367</v>
      </c>
      <c r="Y256" s="6">
        <f>_xll.SNL.Clients.Office.Excel.Functions.SPG($D256, Y$1, $F256, "Options: Curr=USD, Mag=Actuals")</f>
        <v>0</v>
      </c>
      <c r="Z256" s="6">
        <f>_xll.SNL.Clients.Office.Excel.Functions.SPG($D256, Z$1, $F256, "Options: Curr=USD, Mag=Actuals")</f>
        <v>0</v>
      </c>
      <c r="AA256" s="6">
        <f>_xll.SNL.Clients.Office.Excel.Functions.SPG($D256, AA$1, $F256, "Options: Curr=USD, Mag=Actuals")</f>
        <v>8496035843.7499981</v>
      </c>
      <c r="AB256" s="6">
        <f>_xll.SNL.Clients.Office.Excel.Functions.SPG($D256, AB$1, $F256, "Options: Curr=USD, Mag=Actuals")</f>
        <v>1.2744053765624999</v>
      </c>
      <c r="AC256" s="6">
        <f>_xll.SNL.Clients.Office.Excel.Functions.SPG($D256, AC$1, $F256, "Options: Curr=USD, Mag=Actuals")</f>
        <v>97.445999999999998</v>
      </c>
      <c r="AD256" s="6">
        <f>_xll.SNL.Clients.Office.Excel.Functions.SPG($D256, AD$1, $F256, "Options: Curr=USD, Mag=Actuals")</f>
        <v>0.90400000000000003</v>
      </c>
      <c r="AE256" s="6">
        <f>_xll.SNL.Clients.Office.Excel.Functions.SPG($D256, AE$1, $F256, "Options: Curr=USD, Mag=Actuals")</f>
        <v>26.611000000000001</v>
      </c>
      <c r="AF256" s="6">
        <f>_xll.SNL.Clients.Office.Excel.Functions.SPG($D256, AF$1, $F256, "Options: Curr=USD, Mag=Actuals")</f>
        <v>1004977336439.9999</v>
      </c>
      <c r="AG256" s="6">
        <f>_xll.SNL.Clients.Office.Excel.Functions.SPG($D256, AG$1, $F256, "Options: Curr=USD, Mag=Actuals")</f>
        <v>415950600660</v>
      </c>
      <c r="AH256" s="6">
        <f>_xll.SNL.Clients.Office.Excel.Functions.SPG($D256, AH$1, $F256, "Options: Curr=USD, Mag=Actuals")</f>
        <v>36871003680</v>
      </c>
      <c r="AI256" s="6">
        <f>_xll.SNL.Clients.Office.Excel.Functions.SPG($D256, AI$1, $F256, "Options: Curr=USD, Mag=Actuals")</f>
        <v>39082</v>
      </c>
      <c r="AJ256" s="6" t="str">
        <f>_xll.SNL.Clients.Office.Excel.Functions.SPG($D256, AJ$1, $F256, "Options: Curr=USD, Mag=Actuals")</f>
        <v>#INVALID FUNCTION PARAMETER</v>
      </c>
      <c r="AK256" s="6" t="str">
        <f>_xll.SNL.Clients.Office.Excel.Functions.SPG($D256, AK$1, $F256, "Options: Curr=USD, Mag=Actuals")</f>
        <v>#INVALID FUNCTION PARAMETER</v>
      </c>
      <c r="AL256" s="6" t="str">
        <f>_xll.SNL.Clients.Office.Excel.Functions.SPG($D256, AL$1, $F256, "Options: Curr=USD, Mag=Actuals")</f>
        <v>#INVALID FUNCTION PARAMETER</v>
      </c>
      <c r="AM256" s="6" t="str">
        <f>_xll.SNL.Clients.Office.Excel.Functions.SPG($D256, AM$1, $F256, "Options: Curr=USD, Mag=Actuals")</f>
        <v>#INVALID FUNCTION PARAMETER</v>
      </c>
      <c r="AN256" s="6">
        <f>_xll.SNL.Clients.Office.Excel.Functions.SPG($D256, AN$1, $F256, "Options: Curr=USD, Mag=Actuals")</f>
        <v>0</v>
      </c>
      <c r="AO256" s="6">
        <f>_xll.SNL.Clients.Office.Excel.Functions.SPG($D256, AO$1, $F256, "Options: Curr=USD, Mag=Actuals")</f>
        <v>0</v>
      </c>
      <c r="AP256" s="6">
        <f>_xll.SNL.Clients.Office.Excel.Functions.SPG($D256, AP$1, $F256, "Options: Curr=USD, Mag=Actuals")</f>
        <v>0</v>
      </c>
      <c r="AQ256" s="6">
        <f>_xll.SNL.Clients.Office.Excel.Functions.SPG($D256, AQ$1, $F256, "Options: Curr=USD, Mag=Actuals")</f>
        <v>0</v>
      </c>
      <c r="AR256" s="6">
        <f>_xll.SNL.Clients.Office.Excel.Functions.SPG($D256, AR$1, $F256, "Options: Curr=USD, Mag=Actuals")</f>
        <v>0</v>
      </c>
      <c r="AS256" s="6">
        <f>_xll.SNL.Clients.Office.Excel.Functions.SPG($D256, AS$1, $F256, "Options: Curr=USD, Mag=Actuals")</f>
        <v>0</v>
      </c>
      <c r="AT256" s="6">
        <f>_xll.SNL.Clients.Office.Excel.Functions.SPG($D256, AT$1, $F256, "Options: Curr=USD, Mag=Actuals")</f>
        <v>0</v>
      </c>
      <c r="AU256" s="6">
        <f>_xll.SNL.Clients.Office.Excel.Functions.SPG($D256, AU$1, $F256, "Options: Curr=USD, Mag=Actuals")</f>
        <v>0</v>
      </c>
      <c r="AV256" s="6">
        <f>_xll.SNL.Clients.Office.Excel.Functions.SPG($D256, AV$1, $F256, "Options: Curr=USD, Mag=Actuals")</f>
        <v>0</v>
      </c>
      <c r="AW256" s="6">
        <f>_xll.SNL.Clients.Office.Excel.Functions.SPG($D256, AW$1, $F256, "Options: Curr=USD, Mag=Actuals")</f>
        <v>0</v>
      </c>
      <c r="AX256" s="6">
        <f>_xll.SNL.Clients.Office.Excel.Functions.SPG($D256, AX$1, $F256, "Options: Curr=USD, Mag=Actuals")</f>
        <v>0</v>
      </c>
      <c r="AY256" s="6">
        <f>_xll.SNL.Clients.Office.Excel.Functions.SPG($D256, AY$1, $F256, "Options: Curr=USD, Mag=Actuals")</f>
        <v>0</v>
      </c>
      <c r="AZ256" s="6">
        <f>_xll.SNL.Clients.Office.Excel.Functions.SPG($D256, AZ$1, $F256, "Options: Curr=USD, Mag=Actuals")</f>
        <v>0</v>
      </c>
      <c r="BA256" s="6">
        <f>_xll.SNL.Clients.Office.Excel.Functions.SPG($D256, BA$1, $F256, "Options: Curr=USD, Mag=Actuals")</f>
        <v>0</v>
      </c>
      <c r="BB256" s="6">
        <f>_xll.SNL.Clients.Office.Excel.Functions.SPG($D256, BB$1, $F256, "Options: Curr=USD, Mag=Actuals")</f>
        <v>0</v>
      </c>
      <c r="BC256" s="6">
        <f>_xll.SNL.Clients.Office.Excel.Functions.SPG($D256, BC$1, $F256, "Options: Curr=USD, Mag=Actuals")</f>
        <v>0</v>
      </c>
      <c r="BD256" s="6">
        <f>_xll.SNL.Clients.Office.Excel.Functions.SPG($D256, BD$1, $F256, "Options: Curr=USD, Mag=Actuals")</f>
        <v>0</v>
      </c>
      <c r="BE256" s="6">
        <f>_xll.SNL.Clients.Office.Excel.Functions.SPG($D256, BE$1, $F256, "Options: Curr=USD, Mag=Actuals")</f>
        <v>0</v>
      </c>
      <c r="BF256" s="6">
        <f>_xll.SNL.Clients.Office.Excel.Functions.SPG($D256, BF$1, $F256, "Options: Curr=USD, Mag=Actuals")</f>
        <v>0</v>
      </c>
      <c r="BG256" s="6">
        <f>_xll.SNL.Clients.Office.Excel.Functions.SPG($D256, BG$1, $F256, "Options: Curr=USD, Mag=Actuals")</f>
        <v>0</v>
      </c>
      <c r="BH256" s="6">
        <f>_xll.SNL.Clients.Office.Excel.Functions.SPG($D256, BH$1, $F256, "Options: Curr=USD, Mag=Actuals")</f>
        <v>0</v>
      </c>
      <c r="BI256" s="6">
        <f>_xll.SNL.Clients.Office.Excel.Functions.SPG($D256, BI$1, $F256, "Options: Curr=USD, Mag=Actuals")</f>
        <v>0</v>
      </c>
      <c r="BJ256" s="6">
        <f>_xll.SNL.Clients.Office.Excel.Functions.SPG($D256, BJ$1, $F256, "Options: Curr=USD, Mag=Actuals")</f>
        <v>0</v>
      </c>
      <c r="BK256" s="6">
        <f>_xll.SNL.Clients.Office.Excel.Functions.SPG($D256, BK$1, $F256, "Options: Curr=USD, Mag=Actuals")</f>
        <v>0</v>
      </c>
      <c r="BL256" s="6">
        <f>_xll.SNL.Clients.Office.Excel.Functions.SPG($D256, BL$1, $F256, "Options: Curr=USD, Mag=Actuals")</f>
        <v>0</v>
      </c>
      <c r="BM256" s="6">
        <f>_xll.SNL.Clients.Office.Excel.Functions.SPG($D256, BM$1, $F256, "Options: Curr=USD, Mag=Actuals")</f>
        <v>0</v>
      </c>
      <c r="BN256" s="6">
        <f>_xll.SNL.Clients.Office.Excel.Functions.SPG($D256, BN$1, $F256, "Options: Curr=USD, Mag=Actuals")</f>
        <v>0</v>
      </c>
      <c r="BO256" s="6">
        <f>_xll.SNL.Clients.Office.Excel.Functions.SPG($D256, BO$1, $F256, "Options: Curr=USD, Mag=Actuals")</f>
        <v>0</v>
      </c>
      <c r="BP256" s="6">
        <f>_xll.SNL.Clients.Office.Excel.Functions.SPG($D256, BP$1, $F256, "Options: Curr=USD, Mag=Actuals")</f>
        <v>0</v>
      </c>
      <c r="BQ256" s="6">
        <f>_xll.SNL.Clients.Office.Excel.Functions.SPG($D256, BQ$1, $F256, "Options: Curr=USD, Mag=Actuals")</f>
        <v>0</v>
      </c>
      <c r="BR256" s="6">
        <f>_xll.SNL.Clients.Office.Excel.Functions.SPG($D256, BR$1, $F256, "Options: Curr=USD, Mag=Actuals")</f>
        <v>0</v>
      </c>
      <c r="BS256" s="6">
        <f>_xll.SNL.Clients.Office.Excel.Functions.SPG($D256, BS$1, $F256, "Options: Curr=USD, Mag=Actuals")</f>
        <v>0</v>
      </c>
      <c r="BT256" s="6">
        <f>_xll.SNL.Clients.Office.Excel.Functions.SPG($D256, BT$1, $F256, "Options: Curr=USD, Mag=Actuals")</f>
        <v>0</v>
      </c>
      <c r="BU256" s="6">
        <f>_xll.SNL.Clients.Office.Excel.Functions.SPG($D256, BU$1, $F256, "Options: Curr=USD, Mag=Actuals")</f>
        <v>0</v>
      </c>
      <c r="BV256" s="6">
        <f>_xll.SNL.Clients.Office.Excel.Functions.SPG($D256, BV$1, $F256, "Options: Curr=USD, Mag=Actuals")</f>
        <v>0</v>
      </c>
      <c r="BW256" s="6">
        <f>_xll.SNL.Clients.Office.Excel.Functions.SPG($D256, BW$1, $F256, "Options: Curr=USD, Mag=Actuals")</f>
        <v>0</v>
      </c>
      <c r="BX256" s="6">
        <f>_xll.SNL.Clients.Office.Excel.Functions.SPG($D256, BX$1, $F256, "Options: Curr=USD, Mag=Actuals")</f>
        <v>0</v>
      </c>
      <c r="BY256" s="6">
        <f>_xll.SNL.Clients.Office.Excel.Functions.SPG($D256, BY$1, $F256, "Options: Curr=USD, Mag=Actuals")</f>
        <v>0</v>
      </c>
      <c r="BZ256" s="6">
        <f>_xll.SNL.Clients.Office.Excel.Functions.SPG($D256, BZ$1, $F256, "Options: Curr=USD, Mag=Actuals")</f>
        <v>0</v>
      </c>
      <c r="CA256" s="6" t="str">
        <f>_xll.SNL.Clients.Office.Excel.Functions.SPG($D256, CA$1, $F256, "Options: Curr=USD, Mag=Actuals")</f>
        <v>Nonperforming Loans</v>
      </c>
      <c r="CB256" s="6">
        <f>_xll.SNL.Clients.Office.Excel.Functions.SPG($D256, CB$1, $F256, "Options: Curr=USD, Mag=Actuals")</f>
        <v>0</v>
      </c>
      <c r="CC256" s="6">
        <f>_xll.SNL.Clients.Office.Excel.Functions.SPG($D256, CC$1, $F256, "Options: Curr=USD, Mag=Actuals")</f>
        <v>0</v>
      </c>
      <c r="CD256" s="6">
        <f>_xll.SNL.Clients.Office.Excel.Functions.SPG($D256, CD$1, $F256, "Options: Curr=USD, Mag=Actuals")</f>
        <v>0</v>
      </c>
      <c r="CE256" s="6">
        <f>_xll.SNL.Clients.Office.Excel.Functions.SPG($D256, CE$1, $F256, "Options: Curr=USD, Mag=Actuals")</f>
        <v>0</v>
      </c>
      <c r="CF256" s="6">
        <f>_xll.SNL.Clients.Office.Excel.Functions.SPG($D256, CF$1, $F256, "Options: Curr=USD, Mag=Actuals")</f>
        <v>0</v>
      </c>
      <c r="CG256" s="6">
        <f>_xll.SNL.Clients.Office.Excel.Functions.SPG($D256, CG$1, $F256, "Options: Curr=USD, Mag=Actuals")</f>
        <v>0</v>
      </c>
    </row>
    <row r="257" spans="1:85" x14ac:dyDescent="0.3">
      <c r="A257" s="10" t="s">
        <v>105</v>
      </c>
      <c r="B257" s="10" t="s">
        <v>85</v>
      </c>
      <c r="C257" s="10" t="s">
        <v>14</v>
      </c>
      <c r="D257">
        <v>4198738</v>
      </c>
      <c r="E257" s="10" t="s">
        <v>27</v>
      </c>
      <c r="F257" s="10" t="s">
        <v>65</v>
      </c>
      <c r="G257">
        <v>26.17</v>
      </c>
      <c r="H257">
        <v>209.67</v>
      </c>
      <c r="I257">
        <v>183.5</v>
      </c>
      <c r="J257">
        <v>490.84</v>
      </c>
      <c r="K257">
        <v>65081.72</v>
      </c>
      <c r="L257">
        <v>3.91</v>
      </c>
      <c r="M257">
        <v>492.82999345875504</v>
      </c>
      <c r="N257">
        <v>7.54</v>
      </c>
      <c r="O257">
        <v>0.73</v>
      </c>
      <c r="P257">
        <v>2.38</v>
      </c>
      <c r="Q257">
        <v>1.2</v>
      </c>
      <c r="R257">
        <v>1.1299999999999999</v>
      </c>
      <c r="S257" t="str">
        <f>_xll.SNL.Clients.Office.Excel.Functions.SPG(D257, S$1, F257, "Options: Curr=USD, Mag=Actuals")</f>
        <v>Credit Suisse AG</v>
      </c>
      <c r="T257" t="str">
        <f>_xll.SNL.Clients.Office.Excel.Functions.SPG($D257, T$1, $F257, "Options: Curr=USD, Mag=Actuals")</f>
        <v>Credit Suisse AG</v>
      </c>
      <c r="U257" s="6">
        <f>_xll.SNL.Clients.Office.Excel.Functions.SPG($D257, U$1, $F257, "Options: Curr=USD, Mag=Actuals")</f>
        <v>1178080971180</v>
      </c>
      <c r="V257" t="str">
        <f>_xll.SNL.Clients.Office.Excel.Functions.SPG($D257, V$1, $F257, "Options: Curr=USD, Mag=Actuals")</f>
        <v/>
      </c>
      <c r="W257" t="str">
        <f>_xll.SNL.Clients.Office.Excel.Functions.SPG($D257, W$1, $F257, "Options: Curr=USD, Mag=Actuals")</f>
        <v>Bank</v>
      </c>
      <c r="X257" s="6">
        <f>_xll.SNL.Clients.Office.Excel.Functions.SPG($D257, X$1, $F257, "Options: Curr=USD, Mag=Actuals")</f>
        <v>30581768106.186779</v>
      </c>
      <c r="Y257" s="6">
        <f>_xll.SNL.Clients.Office.Excel.Functions.SPG($D257, Y$1, $F257, "Options: Curr=USD, Mag=Actuals")</f>
        <v>0</v>
      </c>
      <c r="Z257" s="6">
        <f>_xll.SNL.Clients.Office.Excel.Functions.SPG($D257, Z$1, $F257, "Options: Curr=USD, Mag=Actuals")</f>
        <v>0</v>
      </c>
      <c r="AA257" s="6">
        <f>_xll.SNL.Clients.Office.Excel.Functions.SPG($D257, AA$1, $F257, "Options: Curr=USD, Mag=Actuals")</f>
        <v>9448209021.0505848</v>
      </c>
      <c r="AB257" s="6">
        <f>_xll.SNL.Clients.Office.Excel.Functions.SPG($D257, AB$1, $F257, "Options: Curr=USD, Mag=Actuals")</f>
        <v>1.196978895136187</v>
      </c>
      <c r="AC257" s="6">
        <f>_xll.SNL.Clients.Office.Excel.Functions.SPG($D257, AC$1, $F257, "Options: Curr=USD, Mag=Actuals")</f>
        <v>-10.334099999999999</v>
      </c>
      <c r="AD257" s="6">
        <f>_xll.SNL.Clients.Office.Excel.Functions.SPG($D257, AD$1, $F257, "Options: Curr=USD, Mag=Actuals")</f>
        <v>0.88400000000000001</v>
      </c>
      <c r="AE257" s="6">
        <f>_xll.SNL.Clients.Office.Excel.Functions.SPG($D257, AE$1, $F257, "Options: Curr=USD, Mag=Actuals")</f>
        <v>22.561</v>
      </c>
      <c r="AF257" s="6">
        <f>_xll.SNL.Clients.Office.Excel.Functions.SPG($D257, AF$1, $F257, "Options: Curr=USD, Mag=Actuals")</f>
        <v>1178080971180</v>
      </c>
      <c r="AG257" s="6">
        <f>_xll.SNL.Clients.Office.Excel.Functions.SPG($D257, AG$1, $F257, "Options: Curr=USD, Mag=Actuals")</f>
        <v>485941110210.00006</v>
      </c>
      <c r="AH257" s="6">
        <f>_xll.SNL.Clients.Office.Excel.Functions.SPG($D257, AH$1, $F257, "Options: Curr=USD, Mag=Actuals")</f>
        <v>48892751370.000008</v>
      </c>
      <c r="AI257" s="6">
        <f>_xll.SNL.Clients.Office.Excel.Functions.SPG($D257, AI$1, $F257, "Options: Curr=USD, Mag=Actuals")</f>
        <v>39447</v>
      </c>
      <c r="AJ257" s="6" t="str">
        <f>_xll.SNL.Clients.Office.Excel.Functions.SPG($D257, AJ$1, $F257, "Options: Curr=USD, Mag=Actuals")</f>
        <v>#INVALID FUNCTION PARAMETER</v>
      </c>
      <c r="AK257" s="6" t="str">
        <f>_xll.SNL.Clients.Office.Excel.Functions.SPG($D257, AK$1, $F257, "Options: Curr=USD, Mag=Actuals")</f>
        <v>#INVALID FUNCTION PARAMETER</v>
      </c>
      <c r="AL257" s="6" t="str">
        <f>_xll.SNL.Clients.Office.Excel.Functions.SPG($D257, AL$1, $F257, "Options: Curr=USD, Mag=Actuals")</f>
        <v>#INVALID FUNCTION PARAMETER</v>
      </c>
      <c r="AM257" s="6" t="str">
        <f>_xll.SNL.Clients.Office.Excel.Functions.SPG($D257, AM$1, $F257, "Options: Curr=USD, Mag=Actuals")</f>
        <v>#INVALID FUNCTION PARAMETER</v>
      </c>
      <c r="AN257" s="6">
        <f>_xll.SNL.Clients.Office.Excel.Functions.SPG($D257, AN$1, $F257, "Options: Curr=USD, Mag=Actuals")</f>
        <v>0</v>
      </c>
      <c r="AO257" s="6">
        <f>_xll.SNL.Clients.Office.Excel.Functions.SPG($D257, AO$1, $F257, "Options: Curr=USD, Mag=Actuals")</f>
        <v>0</v>
      </c>
      <c r="AP257" s="6">
        <f>_xll.SNL.Clients.Office.Excel.Functions.SPG($D257, AP$1, $F257, "Options: Curr=USD, Mag=Actuals")</f>
        <v>0</v>
      </c>
      <c r="AQ257" s="6">
        <f>_xll.SNL.Clients.Office.Excel.Functions.SPG($D257, AQ$1, $F257, "Options: Curr=USD, Mag=Actuals")</f>
        <v>0</v>
      </c>
      <c r="AR257" s="6">
        <f>_xll.SNL.Clients.Office.Excel.Functions.SPG($D257, AR$1, $F257, "Options: Curr=USD, Mag=Actuals")</f>
        <v>0</v>
      </c>
      <c r="AS257" s="6">
        <f>_xll.SNL.Clients.Office.Excel.Functions.SPG($D257, AS$1, $F257, "Options: Curr=USD, Mag=Actuals")</f>
        <v>0</v>
      </c>
      <c r="AT257" s="6">
        <f>_xll.SNL.Clients.Office.Excel.Functions.SPG($D257, AT$1, $F257, "Options: Curr=USD, Mag=Actuals")</f>
        <v>0</v>
      </c>
      <c r="AU257" s="6">
        <f>_xll.SNL.Clients.Office.Excel.Functions.SPG($D257, AU$1, $F257, "Options: Curr=USD, Mag=Actuals")</f>
        <v>0</v>
      </c>
      <c r="AV257" s="6">
        <f>_xll.SNL.Clients.Office.Excel.Functions.SPG($D257, AV$1, $F257, "Options: Curr=USD, Mag=Actuals")</f>
        <v>0</v>
      </c>
      <c r="AW257" s="6">
        <f>_xll.SNL.Clients.Office.Excel.Functions.SPG($D257, AW$1, $F257, "Options: Curr=USD, Mag=Actuals")</f>
        <v>0</v>
      </c>
      <c r="AX257" s="6">
        <f>_xll.SNL.Clients.Office.Excel.Functions.SPG($D257, AX$1, $F257, "Options: Curr=USD, Mag=Actuals")</f>
        <v>0</v>
      </c>
      <c r="AY257" s="6">
        <f>_xll.SNL.Clients.Office.Excel.Functions.SPG($D257, AY$1, $F257, "Options: Curr=USD, Mag=Actuals")</f>
        <v>0</v>
      </c>
      <c r="AZ257" s="6">
        <f>_xll.SNL.Clients.Office.Excel.Functions.SPG($D257, AZ$1, $F257, "Options: Curr=USD, Mag=Actuals")</f>
        <v>0</v>
      </c>
      <c r="BA257" s="6">
        <f>_xll.SNL.Clients.Office.Excel.Functions.SPG($D257, BA$1, $F257, "Options: Curr=USD, Mag=Actuals")</f>
        <v>0</v>
      </c>
      <c r="BB257" s="6">
        <f>_xll.SNL.Clients.Office.Excel.Functions.SPG($D257, BB$1, $F257, "Options: Curr=USD, Mag=Actuals")</f>
        <v>0</v>
      </c>
      <c r="BC257" s="6">
        <f>_xll.SNL.Clients.Office.Excel.Functions.SPG($D257, BC$1, $F257, "Options: Curr=USD, Mag=Actuals")</f>
        <v>0</v>
      </c>
      <c r="BD257" s="6">
        <f>_xll.SNL.Clients.Office.Excel.Functions.SPG($D257, BD$1, $F257, "Options: Curr=USD, Mag=Actuals")</f>
        <v>0</v>
      </c>
      <c r="BE257" s="6">
        <f>_xll.SNL.Clients.Office.Excel.Functions.SPG($D257, BE$1, $F257, "Options: Curr=USD, Mag=Actuals")</f>
        <v>0</v>
      </c>
      <c r="BF257" s="6">
        <f>_xll.SNL.Clients.Office.Excel.Functions.SPG($D257, BF$1, $F257, "Options: Curr=USD, Mag=Actuals")</f>
        <v>0</v>
      </c>
      <c r="BG257" s="6">
        <f>_xll.SNL.Clients.Office.Excel.Functions.SPG($D257, BG$1, $F257, "Options: Curr=USD, Mag=Actuals")</f>
        <v>0</v>
      </c>
      <c r="BH257" s="6">
        <f>_xll.SNL.Clients.Office.Excel.Functions.SPG($D257, BH$1, $F257, "Options: Curr=USD, Mag=Actuals")</f>
        <v>0</v>
      </c>
      <c r="BI257" s="6">
        <f>_xll.SNL.Clients.Office.Excel.Functions.SPG($D257, BI$1, $F257, "Options: Curr=USD, Mag=Actuals")</f>
        <v>0</v>
      </c>
      <c r="BJ257" s="6">
        <f>_xll.SNL.Clients.Office.Excel.Functions.SPG($D257, BJ$1, $F257, "Options: Curr=USD, Mag=Actuals")</f>
        <v>0</v>
      </c>
      <c r="BK257" s="6">
        <f>_xll.SNL.Clients.Office.Excel.Functions.SPG($D257, BK$1, $F257, "Options: Curr=USD, Mag=Actuals")</f>
        <v>0</v>
      </c>
      <c r="BL257" s="6">
        <f>_xll.SNL.Clients.Office.Excel.Functions.SPG($D257, BL$1, $F257, "Options: Curr=USD, Mag=Actuals")</f>
        <v>0</v>
      </c>
      <c r="BM257" s="6">
        <f>_xll.SNL.Clients.Office.Excel.Functions.SPG($D257, BM$1, $F257, "Options: Curr=USD, Mag=Actuals")</f>
        <v>0</v>
      </c>
      <c r="BN257" s="6">
        <f>_xll.SNL.Clients.Office.Excel.Functions.SPG($D257, BN$1, $F257, "Options: Curr=USD, Mag=Actuals")</f>
        <v>0</v>
      </c>
      <c r="BO257" s="6">
        <f>_xll.SNL.Clients.Office.Excel.Functions.SPG($D257, BO$1, $F257, "Options: Curr=USD, Mag=Actuals")</f>
        <v>0</v>
      </c>
      <c r="BP257" s="6">
        <f>_xll.SNL.Clients.Office.Excel.Functions.SPG($D257, BP$1, $F257, "Options: Curr=USD, Mag=Actuals")</f>
        <v>0</v>
      </c>
      <c r="BQ257" s="6">
        <f>_xll.SNL.Clients.Office.Excel.Functions.SPG($D257, BQ$1, $F257, "Options: Curr=USD, Mag=Actuals")</f>
        <v>0</v>
      </c>
      <c r="BR257" s="6">
        <f>_xll.SNL.Clients.Office.Excel.Functions.SPG($D257, BR$1, $F257, "Options: Curr=USD, Mag=Actuals")</f>
        <v>0</v>
      </c>
      <c r="BS257" s="6">
        <f>_xll.SNL.Clients.Office.Excel.Functions.SPG($D257, BS$1, $F257, "Options: Curr=USD, Mag=Actuals")</f>
        <v>0</v>
      </c>
      <c r="BT257" s="6">
        <f>_xll.SNL.Clients.Office.Excel.Functions.SPG($D257, BT$1, $F257, "Options: Curr=USD, Mag=Actuals")</f>
        <v>0</v>
      </c>
      <c r="BU257" s="6">
        <f>_xll.SNL.Clients.Office.Excel.Functions.SPG($D257, BU$1, $F257, "Options: Curr=USD, Mag=Actuals")</f>
        <v>0</v>
      </c>
      <c r="BV257" s="6">
        <f>_xll.SNL.Clients.Office.Excel.Functions.SPG($D257, BV$1, $F257, "Options: Curr=USD, Mag=Actuals")</f>
        <v>0</v>
      </c>
      <c r="BW257" s="6">
        <f>_xll.SNL.Clients.Office.Excel.Functions.SPG($D257, BW$1, $F257, "Options: Curr=USD, Mag=Actuals")</f>
        <v>0</v>
      </c>
      <c r="BX257" s="6">
        <f>_xll.SNL.Clients.Office.Excel.Functions.SPG($D257, BX$1, $F257, "Options: Curr=USD, Mag=Actuals")</f>
        <v>0</v>
      </c>
      <c r="BY257" s="6">
        <f>_xll.SNL.Clients.Office.Excel.Functions.SPG($D257, BY$1, $F257, "Options: Curr=USD, Mag=Actuals")</f>
        <v>0</v>
      </c>
      <c r="BZ257" s="6">
        <f>_xll.SNL.Clients.Office.Excel.Functions.SPG($D257, BZ$1, $F257, "Options: Curr=USD, Mag=Actuals")</f>
        <v>0</v>
      </c>
      <c r="CA257" s="6" t="str">
        <f>_xll.SNL.Clients.Office.Excel.Functions.SPG($D257, CA$1, $F257, "Options: Curr=USD, Mag=Actuals")</f>
        <v>Nonperforming Loans</v>
      </c>
      <c r="CB257" s="6">
        <f>_xll.SNL.Clients.Office.Excel.Functions.SPG($D257, CB$1, $F257, "Options: Curr=USD, Mag=Actuals")</f>
        <v>0</v>
      </c>
      <c r="CC257" s="6">
        <f>_xll.SNL.Clients.Office.Excel.Functions.SPG($D257, CC$1, $F257, "Options: Curr=USD, Mag=Actuals")</f>
        <v>0</v>
      </c>
      <c r="CD257" s="6">
        <f>_xll.SNL.Clients.Office.Excel.Functions.SPG($D257, CD$1, $F257, "Options: Curr=USD, Mag=Actuals")</f>
        <v>0</v>
      </c>
      <c r="CE257" s="6">
        <f>_xll.SNL.Clients.Office.Excel.Functions.SPG($D257, CE$1, $F257, "Options: Curr=USD, Mag=Actuals")</f>
        <v>0</v>
      </c>
      <c r="CF257" s="6">
        <f>_xll.SNL.Clients.Office.Excel.Functions.SPG($D257, CF$1, $F257, "Options: Curr=USD, Mag=Actuals")</f>
        <v>0</v>
      </c>
      <c r="CG257" s="6">
        <f>_xll.SNL.Clients.Office.Excel.Functions.SPG($D257, CG$1, $F257, "Options: Curr=USD, Mag=Actuals")</f>
        <v>0</v>
      </c>
    </row>
    <row r="258" spans="1:85" x14ac:dyDescent="0.3">
      <c r="A258" s="10" t="s">
        <v>105</v>
      </c>
      <c r="B258" s="10" t="s">
        <v>85</v>
      </c>
      <c r="C258" s="10" t="s">
        <v>14</v>
      </c>
      <c r="D258">
        <v>4198738</v>
      </c>
      <c r="E258" s="10" t="s">
        <v>27</v>
      </c>
      <c r="F258" s="10" t="s">
        <v>66</v>
      </c>
      <c r="G258">
        <v>31.59</v>
      </c>
      <c r="H258">
        <v>256.89999999999998</v>
      </c>
      <c r="I258">
        <v>225.31</v>
      </c>
      <c r="J258">
        <v>566.91</v>
      </c>
      <c r="K258">
        <v>74219.69</v>
      </c>
      <c r="L258">
        <v>2.7</v>
      </c>
      <c r="M258">
        <v>562.13008692607025</v>
      </c>
      <c r="N258">
        <v>7.64</v>
      </c>
      <c r="O258">
        <v>2.4300000000000002</v>
      </c>
      <c r="P258">
        <v>3.36</v>
      </c>
      <c r="Q258">
        <v>1.08</v>
      </c>
      <c r="R258">
        <v>1.06</v>
      </c>
      <c r="S258" t="str">
        <f>_xll.SNL.Clients.Office.Excel.Functions.SPG(D258, S$1, F258, "Options: Curr=USD, Mag=Actuals")</f>
        <v>Credit Suisse AG</v>
      </c>
      <c r="T258" t="str">
        <f>_xll.SNL.Clients.Office.Excel.Functions.SPG($D258, T$1, $F258, "Options: Curr=USD, Mag=Actuals")</f>
        <v>Credit Suisse AG</v>
      </c>
      <c r="U258" s="6">
        <f>_xll.SNL.Clients.Office.Excel.Functions.SPG($D258, U$1, $F258, "Options: Curr=USD, Mag=Actuals")</f>
        <v>1082016058880.0001</v>
      </c>
      <c r="V258" t="str">
        <f>_xll.SNL.Clients.Office.Excel.Functions.SPG($D258, V$1, $F258, "Options: Curr=USD, Mag=Actuals")</f>
        <v/>
      </c>
      <c r="W258" t="str">
        <f>_xll.SNL.Clients.Office.Excel.Functions.SPG($D258, W$1, $F258, "Options: Curr=USD, Mag=Actuals")</f>
        <v>Bank</v>
      </c>
      <c r="X258" s="6">
        <f>_xll.SNL.Clients.Office.Excel.Functions.SPG($D258, X$1, $F258, "Options: Curr=USD, Mag=Actuals")</f>
        <v>6029307478.5992241</v>
      </c>
      <c r="Y258" s="6">
        <f>_xll.SNL.Clients.Office.Excel.Functions.SPG($D258, Y$1, $F258, "Options: Curr=USD, Mag=Actuals")</f>
        <v>0</v>
      </c>
      <c r="Z258" s="6">
        <f>_xll.SNL.Clients.Office.Excel.Functions.SPG($D258, Z$1, $F258, "Options: Curr=USD, Mag=Actuals")</f>
        <v>0</v>
      </c>
      <c r="AA258" s="6">
        <f>_xll.SNL.Clients.Office.Excel.Functions.SPG($D258, AA$1, $F258, "Options: Curr=USD, Mag=Actuals")</f>
        <v>-10605948373.540861</v>
      </c>
      <c r="AB258" s="6">
        <f>_xll.SNL.Clients.Office.Excel.Functions.SPG($D258, AB$1, $F258, "Options: Curr=USD, Mag=Actuals")</f>
        <v>-1.6991010933852149</v>
      </c>
      <c r="AC258" s="6" t="str">
        <f>_xll.SNL.Clients.Office.Excel.Functions.SPG($D258, AC$1, $F258, "Options: Curr=USD, Mag=Actuals")</f>
        <v>NM</v>
      </c>
      <c r="AD258" s="6">
        <f>_xll.SNL.Clients.Office.Excel.Functions.SPG($D258, AD$1, $F258, "Options: Curr=USD, Mag=Actuals")</f>
        <v>-0.878</v>
      </c>
      <c r="AE258" s="6">
        <f>_xll.SNL.Clients.Office.Excel.Functions.SPG($D258, AE$1, $F258, "Options: Curr=USD, Mag=Actuals")</f>
        <v>-21.510999999999999</v>
      </c>
      <c r="AF258" s="6">
        <f>_xll.SNL.Clients.Office.Excel.Functions.SPG($D258, AF$1, $F258, "Options: Curr=USD, Mag=Actuals")</f>
        <v>1082016058880.0001</v>
      </c>
      <c r="AG258" s="6">
        <f>_xll.SNL.Clients.Office.Excel.Functions.SPG($D258, AG$1, $F258, "Options: Curr=USD, Mag=Actuals")</f>
        <v>466717834240</v>
      </c>
      <c r="AH258" s="6">
        <f>_xll.SNL.Clients.Office.Excel.Functions.SPG($D258, AH$1, $F258, "Options: Curr=USD, Mag=Actuals")</f>
        <v>43357908480.000008</v>
      </c>
      <c r="AI258" s="6">
        <f>_xll.SNL.Clients.Office.Excel.Functions.SPG($D258, AI$1, $F258, "Options: Curr=USD, Mag=Actuals")</f>
        <v>39813</v>
      </c>
      <c r="AJ258" s="6" t="str">
        <f>_xll.SNL.Clients.Office.Excel.Functions.SPG($D258, AJ$1, $F258, "Options: Curr=USD, Mag=Actuals")</f>
        <v>#INVALID FUNCTION PARAMETER</v>
      </c>
      <c r="AK258" s="6" t="str">
        <f>_xll.SNL.Clients.Office.Excel.Functions.SPG($D258, AK$1, $F258, "Options: Curr=USD, Mag=Actuals")</f>
        <v>#INVALID FUNCTION PARAMETER</v>
      </c>
      <c r="AL258" s="6" t="str">
        <f>_xll.SNL.Clients.Office.Excel.Functions.SPG($D258, AL$1, $F258, "Options: Curr=USD, Mag=Actuals")</f>
        <v>#INVALID FUNCTION PARAMETER</v>
      </c>
      <c r="AM258" s="6" t="str">
        <f>_xll.SNL.Clients.Office.Excel.Functions.SPG($D258, AM$1, $F258, "Options: Curr=USD, Mag=Actuals")</f>
        <v>#INVALID FUNCTION PARAMETER</v>
      </c>
      <c r="AN258" s="6">
        <f>_xll.SNL.Clients.Office.Excel.Functions.SPG($D258, AN$1, $F258, "Options: Curr=USD, Mag=Actuals")</f>
        <v>0</v>
      </c>
      <c r="AO258" s="6">
        <f>_xll.SNL.Clients.Office.Excel.Functions.SPG($D258, AO$1, $F258, "Options: Curr=USD, Mag=Actuals")</f>
        <v>0</v>
      </c>
      <c r="AP258" s="6">
        <f>_xll.SNL.Clients.Office.Excel.Functions.SPG($D258, AP$1, $F258, "Options: Curr=USD, Mag=Actuals")</f>
        <v>0</v>
      </c>
      <c r="AQ258" s="6">
        <f>_xll.SNL.Clients.Office.Excel.Functions.SPG($D258, AQ$1, $F258, "Options: Curr=USD, Mag=Actuals")</f>
        <v>0</v>
      </c>
      <c r="AR258" s="6">
        <f>_xll.SNL.Clients.Office.Excel.Functions.SPG($D258, AR$1, $F258, "Options: Curr=USD, Mag=Actuals")</f>
        <v>0</v>
      </c>
      <c r="AS258" s="6">
        <f>_xll.SNL.Clients.Office.Excel.Functions.SPG($D258, AS$1, $F258, "Options: Curr=USD, Mag=Actuals")</f>
        <v>0</v>
      </c>
      <c r="AT258" s="6">
        <f>_xll.SNL.Clients.Office.Excel.Functions.SPG($D258, AT$1, $F258, "Options: Curr=USD, Mag=Actuals")</f>
        <v>0</v>
      </c>
      <c r="AU258" s="6">
        <f>_xll.SNL.Clients.Office.Excel.Functions.SPG($D258, AU$1, $F258, "Options: Curr=USD, Mag=Actuals")</f>
        <v>0</v>
      </c>
      <c r="AV258" s="6">
        <f>_xll.SNL.Clients.Office.Excel.Functions.SPG($D258, AV$1, $F258, "Options: Curr=USD, Mag=Actuals")</f>
        <v>0</v>
      </c>
      <c r="AW258" s="6">
        <f>_xll.SNL.Clients.Office.Excel.Functions.SPG($D258, AW$1, $F258, "Options: Curr=USD, Mag=Actuals")</f>
        <v>0</v>
      </c>
      <c r="AX258" s="6">
        <f>_xll.SNL.Clients.Office.Excel.Functions.SPG($D258, AX$1, $F258, "Options: Curr=USD, Mag=Actuals")</f>
        <v>0</v>
      </c>
      <c r="AY258" s="6">
        <f>_xll.SNL.Clients.Office.Excel.Functions.SPG($D258, AY$1, $F258, "Options: Curr=USD, Mag=Actuals")</f>
        <v>0</v>
      </c>
      <c r="AZ258" s="6">
        <f>_xll.SNL.Clients.Office.Excel.Functions.SPG($D258, AZ$1, $F258, "Options: Curr=USD, Mag=Actuals")</f>
        <v>0</v>
      </c>
      <c r="BA258" s="6">
        <f>_xll.SNL.Clients.Office.Excel.Functions.SPG($D258, BA$1, $F258, "Options: Curr=USD, Mag=Actuals")</f>
        <v>0</v>
      </c>
      <c r="BB258" s="6">
        <f>_xll.SNL.Clients.Office.Excel.Functions.SPG($D258, BB$1, $F258, "Options: Curr=USD, Mag=Actuals")</f>
        <v>0</v>
      </c>
      <c r="BC258" s="6">
        <f>_xll.SNL.Clients.Office.Excel.Functions.SPG($D258, BC$1, $F258, "Options: Curr=USD, Mag=Actuals")</f>
        <v>0</v>
      </c>
      <c r="BD258" s="6">
        <f>_xll.SNL.Clients.Office.Excel.Functions.SPG($D258, BD$1, $F258, "Options: Curr=USD, Mag=Actuals")</f>
        <v>0</v>
      </c>
      <c r="BE258" s="6">
        <f>_xll.SNL.Clients.Office.Excel.Functions.SPG($D258, BE$1, $F258, "Options: Curr=USD, Mag=Actuals")</f>
        <v>0</v>
      </c>
      <c r="BF258" s="6">
        <f>_xll.SNL.Clients.Office.Excel.Functions.SPG($D258, BF$1, $F258, "Options: Curr=USD, Mag=Actuals")</f>
        <v>0</v>
      </c>
      <c r="BG258" s="6">
        <f>_xll.SNL.Clients.Office.Excel.Functions.SPG($D258, BG$1, $F258, "Options: Curr=USD, Mag=Actuals")</f>
        <v>0</v>
      </c>
      <c r="BH258" s="6">
        <f>_xll.SNL.Clients.Office.Excel.Functions.SPG($D258, BH$1, $F258, "Options: Curr=USD, Mag=Actuals")</f>
        <v>0</v>
      </c>
      <c r="BI258" s="6">
        <f>_xll.SNL.Clients.Office.Excel.Functions.SPG($D258, BI$1, $F258, "Options: Curr=USD, Mag=Actuals")</f>
        <v>0</v>
      </c>
      <c r="BJ258" s="6">
        <f>_xll.SNL.Clients.Office.Excel.Functions.SPG($D258, BJ$1, $F258, "Options: Curr=USD, Mag=Actuals")</f>
        <v>0</v>
      </c>
      <c r="BK258" s="6">
        <f>_xll.SNL.Clients.Office.Excel.Functions.SPG($D258, BK$1, $F258, "Options: Curr=USD, Mag=Actuals")</f>
        <v>0</v>
      </c>
      <c r="BL258" s="6">
        <f>_xll.SNL.Clients.Office.Excel.Functions.SPG($D258, BL$1, $F258, "Options: Curr=USD, Mag=Actuals")</f>
        <v>0</v>
      </c>
      <c r="BM258" s="6">
        <f>_xll.SNL.Clients.Office.Excel.Functions.SPG($D258, BM$1, $F258, "Options: Curr=USD, Mag=Actuals")</f>
        <v>0</v>
      </c>
      <c r="BN258" s="6">
        <f>_xll.SNL.Clients.Office.Excel.Functions.SPG($D258, BN$1, $F258, "Options: Curr=USD, Mag=Actuals")</f>
        <v>0</v>
      </c>
      <c r="BO258" s="6">
        <f>_xll.SNL.Clients.Office.Excel.Functions.SPG($D258, BO$1, $F258, "Options: Curr=USD, Mag=Actuals")</f>
        <v>0</v>
      </c>
      <c r="BP258" s="6">
        <f>_xll.SNL.Clients.Office.Excel.Functions.SPG($D258, BP$1, $F258, "Options: Curr=USD, Mag=Actuals")</f>
        <v>0</v>
      </c>
      <c r="BQ258" s="6">
        <f>_xll.SNL.Clients.Office.Excel.Functions.SPG($D258, BQ$1, $F258, "Options: Curr=USD, Mag=Actuals")</f>
        <v>0</v>
      </c>
      <c r="BR258" s="6">
        <f>_xll.SNL.Clients.Office.Excel.Functions.SPG($D258, BR$1, $F258, "Options: Curr=USD, Mag=Actuals")</f>
        <v>0</v>
      </c>
      <c r="BS258" s="6">
        <f>_xll.SNL.Clients.Office.Excel.Functions.SPG($D258, BS$1, $F258, "Options: Curr=USD, Mag=Actuals")</f>
        <v>0</v>
      </c>
      <c r="BT258" s="6">
        <f>_xll.SNL.Clients.Office.Excel.Functions.SPG($D258, BT$1, $F258, "Options: Curr=USD, Mag=Actuals")</f>
        <v>0</v>
      </c>
      <c r="BU258" s="6">
        <f>_xll.SNL.Clients.Office.Excel.Functions.SPG($D258, BU$1, $F258, "Options: Curr=USD, Mag=Actuals")</f>
        <v>0</v>
      </c>
      <c r="BV258" s="6">
        <f>_xll.SNL.Clients.Office.Excel.Functions.SPG($D258, BV$1, $F258, "Options: Curr=USD, Mag=Actuals")</f>
        <v>0</v>
      </c>
      <c r="BW258" s="6">
        <f>_xll.SNL.Clients.Office.Excel.Functions.SPG($D258, BW$1, $F258, "Options: Curr=USD, Mag=Actuals")</f>
        <v>0</v>
      </c>
      <c r="BX258" s="6">
        <f>_xll.SNL.Clients.Office.Excel.Functions.SPG($D258, BX$1, $F258, "Options: Curr=USD, Mag=Actuals")</f>
        <v>0</v>
      </c>
      <c r="BY258" s="6">
        <f>_xll.SNL.Clients.Office.Excel.Functions.SPG($D258, BY$1, $F258, "Options: Curr=USD, Mag=Actuals")</f>
        <v>0</v>
      </c>
      <c r="BZ258" s="6">
        <f>_xll.SNL.Clients.Office.Excel.Functions.SPG($D258, BZ$1, $F258, "Options: Curr=USD, Mag=Actuals")</f>
        <v>0</v>
      </c>
      <c r="CA258" s="6" t="str">
        <f>_xll.SNL.Clients.Office.Excel.Functions.SPG($D258, CA$1, $F258, "Options: Curr=USD, Mag=Actuals")</f>
        <v>Nonperforming Loans</v>
      </c>
      <c r="CB258" s="6">
        <f>_xll.SNL.Clients.Office.Excel.Functions.SPG($D258, CB$1, $F258, "Options: Curr=USD, Mag=Actuals")</f>
        <v>0</v>
      </c>
      <c r="CC258" s="6">
        <f>_xll.SNL.Clients.Office.Excel.Functions.SPG($D258, CC$1, $F258, "Options: Curr=USD, Mag=Actuals")</f>
        <v>0</v>
      </c>
      <c r="CD258" s="6">
        <f>_xll.SNL.Clients.Office.Excel.Functions.SPG($D258, CD$1, $F258, "Options: Curr=USD, Mag=Actuals")</f>
        <v>0</v>
      </c>
      <c r="CE258" s="6">
        <f>_xll.SNL.Clients.Office.Excel.Functions.SPG($D258, CE$1, $F258, "Options: Curr=USD, Mag=Actuals")</f>
        <v>0</v>
      </c>
      <c r="CF258" s="6">
        <f>_xll.SNL.Clients.Office.Excel.Functions.SPG($D258, CF$1, $F258, "Options: Curr=USD, Mag=Actuals")</f>
        <v>0</v>
      </c>
      <c r="CG258" s="6">
        <f>_xll.SNL.Clients.Office.Excel.Functions.SPG($D258, CG$1, $F258, "Options: Curr=USD, Mag=Actuals")</f>
        <v>0</v>
      </c>
    </row>
    <row r="259" spans="1:85" x14ac:dyDescent="0.3">
      <c r="A259" s="10" t="s">
        <v>105</v>
      </c>
      <c r="B259" s="10" t="s">
        <v>85</v>
      </c>
      <c r="C259" s="10" t="s">
        <v>14</v>
      </c>
      <c r="D259">
        <v>4198738</v>
      </c>
      <c r="E259" s="10" t="s">
        <v>27</v>
      </c>
      <c r="F259" s="10" t="s">
        <v>67</v>
      </c>
      <c r="G259">
        <v>18.3</v>
      </c>
      <c r="H259">
        <v>222.5</v>
      </c>
      <c r="I259">
        <v>204.2</v>
      </c>
      <c r="J259">
        <v>553.73</v>
      </c>
      <c r="K259">
        <v>71593.69</v>
      </c>
      <c r="L259">
        <v>-2.2999999999999998</v>
      </c>
      <c r="M259">
        <v>547.44886660197631</v>
      </c>
      <c r="N259">
        <v>7.73</v>
      </c>
      <c r="O259">
        <v>-0.48</v>
      </c>
      <c r="P259">
        <v>-2.06</v>
      </c>
      <c r="Q259">
        <v>1.0900000000000001</v>
      </c>
      <c r="R259">
        <v>1.03</v>
      </c>
      <c r="S259" t="str">
        <f>_xll.SNL.Clients.Office.Excel.Functions.SPG(D259, S$1, F259, "Options: Curr=USD, Mag=Actuals")</f>
        <v>Credit Suisse AG</v>
      </c>
      <c r="T259" t="str">
        <f>_xll.SNL.Clients.Office.Excel.Functions.SPG($D259, T$1, $F259, "Options: Curr=USD, Mag=Actuals")</f>
        <v>Credit Suisse AG</v>
      </c>
      <c r="U259" s="6">
        <f>_xll.SNL.Clients.Office.Excel.Functions.SPG($D259, U$1, $F259, "Options: Curr=USD, Mag=Actuals")</f>
        <v>977520077160</v>
      </c>
      <c r="V259" t="str">
        <f>_xll.SNL.Clients.Office.Excel.Functions.SPG($D259, V$1, $F259, "Options: Curr=USD, Mag=Actuals")</f>
        <v/>
      </c>
      <c r="W259" t="str">
        <f>_xll.SNL.Clients.Office.Excel.Functions.SPG($D259, W$1, $F259, "Options: Curr=USD, Mag=Actuals")</f>
        <v>Bank</v>
      </c>
      <c r="X259" s="6">
        <f>_xll.SNL.Clients.Office.Excel.Functions.SPG($D259, X$1, $F259, "Options: Curr=USD, Mag=Actuals")</f>
        <v>29122096446.446548</v>
      </c>
      <c r="Y259" s="6">
        <f>_xll.SNL.Clients.Office.Excel.Functions.SPG($D259, Y$1, $F259, "Options: Curr=USD, Mag=Actuals")</f>
        <v>0</v>
      </c>
      <c r="Z259" s="6">
        <f>_xll.SNL.Clients.Office.Excel.Functions.SPG($D259, Z$1, $F259, "Options: Curr=USD, Mag=Actuals")</f>
        <v>0</v>
      </c>
      <c r="AA259" s="6">
        <f>_xll.SNL.Clients.Office.Excel.Functions.SPG($D259, AA$1, $F259, "Options: Curr=USD, Mag=Actuals")</f>
        <v>5293751207.6564751</v>
      </c>
      <c r="AB259" s="6">
        <f>_xll.SNL.Clients.Office.Excel.Functions.SPG($D259, AB$1, $F259, "Options: Curr=USD, Mag=Actuals")</f>
        <v>1.3492970192578699</v>
      </c>
      <c r="AC259" s="6" t="str">
        <f>_xll.SNL.Clients.Office.Excel.Functions.SPG($D259, AC$1, $F259, "Options: Curr=USD, Mag=Actuals")</f>
        <v>NM</v>
      </c>
      <c r="AD259" s="6">
        <f>_xll.SNL.Clients.Office.Excel.Functions.SPG($D259, AD$1, $F259, "Options: Curr=USD, Mag=Actuals")</f>
        <v>0.51500000000000001</v>
      </c>
      <c r="AE259" s="6">
        <f>_xll.SNL.Clients.Office.Excel.Functions.SPG($D259, AE$1, $F259, "Options: Curr=USD, Mag=Actuals")</f>
        <v>12.106999999999999</v>
      </c>
      <c r="AF259" s="6">
        <f>_xll.SNL.Clients.Office.Excel.Functions.SPG($D259, AF$1, $F259, "Options: Curr=USD, Mag=Actuals")</f>
        <v>977520077160</v>
      </c>
      <c r="AG259" s="6">
        <f>_xll.SNL.Clients.Office.Excel.Functions.SPG($D259, AG$1, $F259, "Options: Curr=USD, Mag=Actuals")</f>
        <v>399209671980</v>
      </c>
      <c r="AH259" s="6">
        <f>_xll.SNL.Clients.Office.Excel.Functions.SPG($D259, AH$1, $F259, "Options: Curr=USD, Mag=Actuals")</f>
        <v>44258602380</v>
      </c>
      <c r="AI259" s="6">
        <f>_xll.SNL.Clients.Office.Excel.Functions.SPG($D259, AI$1, $F259, "Options: Curr=USD, Mag=Actuals")</f>
        <v>40178</v>
      </c>
      <c r="AJ259" s="6" t="str">
        <f>_xll.SNL.Clients.Office.Excel.Functions.SPG($D259, AJ$1, $F259, "Options: Curr=USD, Mag=Actuals")</f>
        <v>#INVALID FUNCTION PARAMETER</v>
      </c>
      <c r="AK259" s="6" t="str">
        <f>_xll.SNL.Clients.Office.Excel.Functions.SPG($D259, AK$1, $F259, "Options: Curr=USD, Mag=Actuals")</f>
        <v>#INVALID FUNCTION PARAMETER</v>
      </c>
      <c r="AL259" s="6" t="str">
        <f>_xll.SNL.Clients.Office.Excel.Functions.SPG($D259, AL$1, $F259, "Options: Curr=USD, Mag=Actuals")</f>
        <v>#INVALID FUNCTION PARAMETER</v>
      </c>
      <c r="AM259" s="6" t="str">
        <f>_xll.SNL.Clients.Office.Excel.Functions.SPG($D259, AM$1, $F259, "Options: Curr=USD, Mag=Actuals")</f>
        <v>#INVALID FUNCTION PARAMETER</v>
      </c>
      <c r="AN259" s="6">
        <f>_xll.SNL.Clients.Office.Excel.Functions.SPG($D259, AN$1, $F259, "Options: Curr=USD, Mag=Actuals")</f>
        <v>0</v>
      </c>
      <c r="AO259" s="6">
        <f>_xll.SNL.Clients.Office.Excel.Functions.SPG($D259, AO$1, $F259, "Options: Curr=USD, Mag=Actuals")</f>
        <v>0</v>
      </c>
      <c r="AP259" s="6">
        <f>_xll.SNL.Clients.Office.Excel.Functions.SPG($D259, AP$1, $F259, "Options: Curr=USD, Mag=Actuals")</f>
        <v>0</v>
      </c>
      <c r="AQ259" s="6">
        <f>_xll.SNL.Clients.Office.Excel.Functions.SPG($D259, AQ$1, $F259, "Options: Curr=USD, Mag=Actuals")</f>
        <v>0</v>
      </c>
      <c r="AR259" s="6">
        <f>_xll.SNL.Clients.Office.Excel.Functions.SPG($D259, AR$1, $F259, "Options: Curr=USD, Mag=Actuals")</f>
        <v>0</v>
      </c>
      <c r="AS259" s="6">
        <f>_xll.SNL.Clients.Office.Excel.Functions.SPG($D259, AS$1, $F259, "Options: Curr=USD, Mag=Actuals")</f>
        <v>0</v>
      </c>
      <c r="AT259" s="6">
        <f>_xll.SNL.Clients.Office.Excel.Functions.SPG($D259, AT$1, $F259, "Options: Curr=USD, Mag=Actuals")</f>
        <v>0</v>
      </c>
      <c r="AU259" s="6">
        <f>_xll.SNL.Clients.Office.Excel.Functions.SPG($D259, AU$1, $F259, "Options: Curr=USD, Mag=Actuals")</f>
        <v>0</v>
      </c>
      <c r="AV259" s="6">
        <f>_xll.SNL.Clients.Office.Excel.Functions.SPG($D259, AV$1, $F259, "Options: Curr=USD, Mag=Actuals")</f>
        <v>0</v>
      </c>
      <c r="AW259" s="6">
        <f>_xll.SNL.Clients.Office.Excel.Functions.SPG($D259, AW$1, $F259, "Options: Curr=USD, Mag=Actuals")</f>
        <v>0</v>
      </c>
      <c r="AX259" s="6">
        <f>_xll.SNL.Clients.Office.Excel.Functions.SPG($D259, AX$1, $F259, "Options: Curr=USD, Mag=Actuals")</f>
        <v>0</v>
      </c>
      <c r="AY259" s="6">
        <f>_xll.SNL.Clients.Office.Excel.Functions.SPG($D259, AY$1, $F259, "Options: Curr=USD, Mag=Actuals")</f>
        <v>0</v>
      </c>
      <c r="AZ259" s="6">
        <f>_xll.SNL.Clients.Office.Excel.Functions.SPG($D259, AZ$1, $F259, "Options: Curr=USD, Mag=Actuals")</f>
        <v>0</v>
      </c>
      <c r="BA259" s="6">
        <f>_xll.SNL.Clients.Office.Excel.Functions.SPG($D259, BA$1, $F259, "Options: Curr=USD, Mag=Actuals")</f>
        <v>0</v>
      </c>
      <c r="BB259" s="6">
        <f>_xll.SNL.Clients.Office.Excel.Functions.SPG($D259, BB$1, $F259, "Options: Curr=USD, Mag=Actuals")</f>
        <v>0</v>
      </c>
      <c r="BC259" s="6">
        <f>_xll.SNL.Clients.Office.Excel.Functions.SPG($D259, BC$1, $F259, "Options: Curr=USD, Mag=Actuals")</f>
        <v>0</v>
      </c>
      <c r="BD259" s="6">
        <f>_xll.SNL.Clients.Office.Excel.Functions.SPG($D259, BD$1, $F259, "Options: Curr=USD, Mag=Actuals")</f>
        <v>0</v>
      </c>
      <c r="BE259" s="6">
        <f>_xll.SNL.Clients.Office.Excel.Functions.SPG($D259, BE$1, $F259, "Options: Curr=USD, Mag=Actuals")</f>
        <v>0</v>
      </c>
      <c r="BF259" s="6">
        <f>_xll.SNL.Clients.Office.Excel.Functions.SPG($D259, BF$1, $F259, "Options: Curr=USD, Mag=Actuals")</f>
        <v>0</v>
      </c>
      <c r="BG259" s="6">
        <f>_xll.SNL.Clients.Office.Excel.Functions.SPG($D259, BG$1, $F259, "Options: Curr=USD, Mag=Actuals")</f>
        <v>0</v>
      </c>
      <c r="BH259" s="6">
        <f>_xll.SNL.Clients.Office.Excel.Functions.SPG($D259, BH$1, $F259, "Options: Curr=USD, Mag=Actuals")</f>
        <v>0</v>
      </c>
      <c r="BI259" s="6">
        <f>_xll.SNL.Clients.Office.Excel.Functions.SPG($D259, BI$1, $F259, "Options: Curr=USD, Mag=Actuals")</f>
        <v>0</v>
      </c>
      <c r="BJ259" s="6">
        <f>_xll.SNL.Clients.Office.Excel.Functions.SPG($D259, BJ$1, $F259, "Options: Curr=USD, Mag=Actuals")</f>
        <v>0</v>
      </c>
      <c r="BK259" s="6">
        <f>_xll.SNL.Clients.Office.Excel.Functions.SPG($D259, BK$1, $F259, "Options: Curr=USD, Mag=Actuals")</f>
        <v>0</v>
      </c>
      <c r="BL259" s="6">
        <f>_xll.SNL.Clients.Office.Excel.Functions.SPG($D259, BL$1, $F259, "Options: Curr=USD, Mag=Actuals")</f>
        <v>0</v>
      </c>
      <c r="BM259" s="6">
        <f>_xll.SNL.Clients.Office.Excel.Functions.SPG($D259, BM$1, $F259, "Options: Curr=USD, Mag=Actuals")</f>
        <v>0</v>
      </c>
      <c r="BN259" s="6">
        <f>_xll.SNL.Clients.Office.Excel.Functions.SPG($D259, BN$1, $F259, "Options: Curr=USD, Mag=Actuals")</f>
        <v>0</v>
      </c>
      <c r="BO259" s="6">
        <f>_xll.SNL.Clients.Office.Excel.Functions.SPG($D259, BO$1, $F259, "Options: Curr=USD, Mag=Actuals")</f>
        <v>0</v>
      </c>
      <c r="BP259" s="6">
        <f>_xll.SNL.Clients.Office.Excel.Functions.SPG($D259, BP$1, $F259, "Options: Curr=USD, Mag=Actuals")</f>
        <v>0</v>
      </c>
      <c r="BQ259" s="6">
        <f>_xll.SNL.Clients.Office.Excel.Functions.SPG($D259, BQ$1, $F259, "Options: Curr=USD, Mag=Actuals")</f>
        <v>0</v>
      </c>
      <c r="BR259" s="6">
        <f>_xll.SNL.Clients.Office.Excel.Functions.SPG($D259, BR$1, $F259, "Options: Curr=USD, Mag=Actuals")</f>
        <v>0</v>
      </c>
      <c r="BS259" s="6">
        <f>_xll.SNL.Clients.Office.Excel.Functions.SPG($D259, BS$1, $F259, "Options: Curr=USD, Mag=Actuals")</f>
        <v>0</v>
      </c>
      <c r="BT259" s="6">
        <f>_xll.SNL.Clients.Office.Excel.Functions.SPG($D259, BT$1, $F259, "Options: Curr=USD, Mag=Actuals")</f>
        <v>0</v>
      </c>
      <c r="BU259" s="6">
        <f>_xll.SNL.Clients.Office.Excel.Functions.SPG($D259, BU$1, $F259, "Options: Curr=USD, Mag=Actuals")</f>
        <v>0</v>
      </c>
      <c r="BV259" s="6">
        <f>_xll.SNL.Clients.Office.Excel.Functions.SPG($D259, BV$1, $F259, "Options: Curr=USD, Mag=Actuals")</f>
        <v>0</v>
      </c>
      <c r="BW259" s="6">
        <f>_xll.SNL.Clients.Office.Excel.Functions.SPG($D259, BW$1, $F259, "Options: Curr=USD, Mag=Actuals")</f>
        <v>0</v>
      </c>
      <c r="BX259" s="6">
        <f>_xll.SNL.Clients.Office.Excel.Functions.SPG($D259, BX$1, $F259, "Options: Curr=USD, Mag=Actuals")</f>
        <v>0</v>
      </c>
      <c r="BY259" s="6">
        <f>_xll.SNL.Clients.Office.Excel.Functions.SPG($D259, BY$1, $F259, "Options: Curr=USD, Mag=Actuals")</f>
        <v>0</v>
      </c>
      <c r="BZ259" s="6">
        <f>_xll.SNL.Clients.Office.Excel.Functions.SPG($D259, BZ$1, $F259, "Options: Curr=USD, Mag=Actuals")</f>
        <v>0</v>
      </c>
      <c r="CA259" s="6" t="str">
        <f>_xll.SNL.Clients.Office.Excel.Functions.SPG($D259, CA$1, $F259, "Options: Curr=USD, Mag=Actuals")</f>
        <v>Nonperforming Loans</v>
      </c>
      <c r="CB259" s="6">
        <f>_xll.SNL.Clients.Office.Excel.Functions.SPG($D259, CB$1, $F259, "Options: Curr=USD, Mag=Actuals")</f>
        <v>0</v>
      </c>
      <c r="CC259" s="6">
        <f>_xll.SNL.Clients.Office.Excel.Functions.SPG($D259, CC$1, $F259, "Options: Curr=USD, Mag=Actuals")</f>
        <v>0</v>
      </c>
      <c r="CD259" s="6">
        <f>_xll.SNL.Clients.Office.Excel.Functions.SPG($D259, CD$1, $F259, "Options: Curr=USD, Mag=Actuals")</f>
        <v>0</v>
      </c>
      <c r="CE259" s="6">
        <f>_xll.SNL.Clients.Office.Excel.Functions.SPG($D259, CE$1, $F259, "Options: Curr=USD, Mag=Actuals")</f>
        <v>0</v>
      </c>
      <c r="CF259" s="6">
        <f>_xll.SNL.Clients.Office.Excel.Functions.SPG($D259, CF$1, $F259, "Options: Curr=USD, Mag=Actuals")</f>
        <v>0</v>
      </c>
      <c r="CG259" s="6">
        <f>_xll.SNL.Clients.Office.Excel.Functions.SPG($D259, CG$1, $F259, "Options: Curr=USD, Mag=Actuals")</f>
        <v>0</v>
      </c>
    </row>
    <row r="260" spans="1:85" x14ac:dyDescent="0.3">
      <c r="A260" s="10" t="s">
        <v>105</v>
      </c>
      <c r="B260" s="10" t="s">
        <v>85</v>
      </c>
      <c r="C260" s="10" t="s">
        <v>14</v>
      </c>
      <c r="D260">
        <v>4198738</v>
      </c>
      <c r="E260" s="10" t="s">
        <v>27</v>
      </c>
      <c r="F260" s="10" t="s">
        <v>8</v>
      </c>
      <c r="G260">
        <v>42.66</v>
      </c>
      <c r="H260">
        <v>285.31</v>
      </c>
      <c r="I260">
        <v>242.65</v>
      </c>
      <c r="J260">
        <v>598.16</v>
      </c>
      <c r="K260">
        <v>76467.839999999997</v>
      </c>
      <c r="L260">
        <v>3.21</v>
      </c>
      <c r="M260">
        <v>588.57879056822526</v>
      </c>
      <c r="N260">
        <v>7.82</v>
      </c>
      <c r="O260">
        <v>0.69</v>
      </c>
      <c r="P260">
        <v>-0.06</v>
      </c>
      <c r="Q260">
        <v>1.04</v>
      </c>
      <c r="R260">
        <v>0.94</v>
      </c>
      <c r="S260" t="str">
        <f>_xll.SNL.Clients.Office.Excel.Functions.SPG(D260, S$1, F260, "Options: Curr=USD, Mag=Actuals")</f>
        <v>Credit Suisse AG</v>
      </c>
      <c r="T260" t="str">
        <f>_xll.SNL.Clients.Office.Excel.Functions.SPG($D260, T$1, $F260, "Options: Curr=USD, Mag=Actuals")</f>
        <v>Credit Suisse AG</v>
      </c>
      <c r="U260" s="6">
        <f>_xll.SNL.Clients.Office.Excel.Functions.SPG($D260, U$1, $F260, "Options: Curr=USD, Mag=Actuals")</f>
        <v>1080506640959.7296</v>
      </c>
      <c r="V260" t="str">
        <f>_xll.SNL.Clients.Office.Excel.Functions.SPG($D260, V$1, $F260, "Options: Curr=USD, Mag=Actuals")</f>
        <v/>
      </c>
      <c r="W260" t="str">
        <f>_xll.SNL.Clients.Office.Excel.Functions.SPG($D260, W$1, $F260, "Options: Curr=USD, Mag=Actuals")</f>
        <v>Bank</v>
      </c>
      <c r="X260" s="6">
        <f>_xll.SNL.Clients.Office.Excel.Functions.SPG($D260, X$1, $F260, "Options: Curr=USD, Mag=Actuals")</f>
        <v>26560463362.402527</v>
      </c>
      <c r="Y260" s="6">
        <f>_xll.SNL.Clients.Office.Excel.Functions.SPG($D260, Y$1, $F260, "Options: Curr=USD, Mag=Actuals")</f>
        <v>0</v>
      </c>
      <c r="Z260" s="6">
        <f>_xll.SNL.Clients.Office.Excel.Functions.SPG($D260, Z$1, $F260, "Options: Curr=USD, Mag=Actuals")</f>
        <v>24118674830.00938</v>
      </c>
      <c r="AA260" s="6">
        <f>_xll.SNL.Clients.Office.Excel.Functions.SPG($D260, AA$1, $F260, "Options: Curr=USD, Mag=Actuals")</f>
        <v>4804685551.9193764</v>
      </c>
      <c r="AB260" s="6">
        <f>_xll.SNL.Clients.Office.Excel.Functions.SPG($D260, AB$1, $F260, "Options: Curr=USD, Mag=Actuals")</f>
        <v>0</v>
      </c>
      <c r="AC260" s="6">
        <f>_xll.SNL.Clients.Office.Excel.Functions.SPG($D260, AC$1, $F260, "Options: Curr=USD, Mag=Actuals")</f>
        <v>0</v>
      </c>
      <c r="AD260" s="6">
        <f>_xll.SNL.Clients.Office.Excel.Functions.SPG($D260, AD$1, $F260, "Options: Curr=USD, Mag=Actuals")</f>
        <v>0</v>
      </c>
      <c r="AE260" s="6">
        <f>_xll.SNL.Clients.Office.Excel.Functions.SPG($D260, AE$1, $F260, "Options: Curr=USD, Mag=Actuals")</f>
        <v>0</v>
      </c>
      <c r="AF260" s="6">
        <f>_xll.SNL.Clients.Office.Excel.Functions.SPG($D260, AF$1, $F260, "Options: Curr=USD, Mag=Actuals")</f>
        <v>1080506640959.7296</v>
      </c>
      <c r="AG260" s="6">
        <f>_xll.SNL.Clients.Office.Excel.Functions.SPG($D260, AG$1, $F260, "Options: Curr=USD, Mag=Actuals")</f>
        <v>384586546700.94397</v>
      </c>
      <c r="AH260" s="6">
        <f>_xll.SNL.Clients.Office.Excel.Functions.SPG($D260, AH$1, $F260, "Options: Curr=USD, Mag=Actuals")</f>
        <v>41949443016.281212</v>
      </c>
      <c r="AI260" s="6">
        <f>_xll.SNL.Clients.Office.Excel.Functions.SPG($D260, AI$1, $F260, "Options: Curr=USD, Mag=Actuals")</f>
        <v>40543</v>
      </c>
      <c r="AJ260" s="6" t="str">
        <f>_xll.SNL.Clients.Office.Excel.Functions.SPG($D260, AJ$1, $F260, "Options: Curr=USD, Mag=Actuals")</f>
        <v>#INVALID FUNCTION PARAMETER</v>
      </c>
      <c r="AK260" s="6" t="str">
        <f>_xll.SNL.Clients.Office.Excel.Functions.SPG($D260, AK$1, $F260, "Options: Curr=USD, Mag=Actuals")</f>
        <v>#INVALID FUNCTION PARAMETER</v>
      </c>
      <c r="AL260" s="6" t="str">
        <f>_xll.SNL.Clients.Office.Excel.Functions.SPG($D260, AL$1, $F260, "Options: Curr=USD, Mag=Actuals")</f>
        <v>#INVALID FUNCTION PARAMETER</v>
      </c>
      <c r="AM260" s="6" t="str">
        <f>_xll.SNL.Clients.Office.Excel.Functions.SPG($D260, AM$1, $F260, "Options: Curr=USD, Mag=Actuals")</f>
        <v>#INVALID FUNCTION PARAMETER</v>
      </c>
      <c r="AN260" s="6">
        <f>_xll.SNL.Clients.Office.Excel.Functions.SPG($D260, AN$1, $F260, "Options: Curr=USD, Mag=Actuals")</f>
        <v>1080506640959.7296</v>
      </c>
      <c r="AO260" s="6">
        <f>_xll.SNL.Clients.Office.Excel.Functions.SPG($D260, AO$1, $F260, "Options: Curr=USD, Mag=Actuals")</f>
        <v>215025706940.87479</v>
      </c>
      <c r="AP260" s="6">
        <f>_xll.SNL.Clients.Office.Excel.Functions.SPG($D260, AP$1, $F260, "Options: Curr=USD, Mag=Actuals")</f>
        <v>282526778063.4115</v>
      </c>
      <c r="AQ260" s="6">
        <f>_xll.SNL.Clients.Office.Excel.Functions.SPG($D260, AQ$1, $F260, "Options: Curr=USD, Mag=Actuals")</f>
        <v>29758997429.306019</v>
      </c>
      <c r="AR260" s="6">
        <f>_xll.SNL.Clients.Office.Excel.Functions.SPG($D260, AR$1, $F260, "Options: Curr=USD, Mag=Actuals")</f>
        <v>41949443016.281212</v>
      </c>
      <c r="AS260" s="6">
        <f>_xll.SNL.Clients.Office.Excel.Functions.SPG($D260, AS$1, $F260, "Options: Curr=USD, Mag=Actuals")</f>
        <v>33643958868.894718</v>
      </c>
      <c r="AT260" s="6">
        <f>_xll.SNL.Clients.Office.Excel.Functions.SPG($D260, AT$1, $F260, "Options: Curr=USD, Mag=Actuals")</f>
        <v>19.9004521388119</v>
      </c>
      <c r="AU260" s="6">
        <f>_xll.SNL.Clients.Office.Excel.Functions.SPG($D260, AU$1, $F260, "Options: Curr=USD, Mag=Actuals")</f>
        <v>76.108080237482298</v>
      </c>
      <c r="AV260" s="6">
        <f>_xll.SNL.Clients.Office.Excel.Functions.SPG($D260, AV$1, $F260, "Options: Curr=USD, Mag=Actuals")</f>
        <v>3.8823864126388701</v>
      </c>
      <c r="AW260" s="6">
        <f>_xll.SNL.Clients.Office.Excel.Functions.SPG($D260, AW$1, $F260, "Options: Curr=USD, Mag=Actuals")</f>
        <v>3.1378401949237098</v>
      </c>
      <c r="AX260" s="6">
        <f>_xll.SNL.Clients.Office.Excel.Functions.SPG($D260, AX$1, $F260, "Options: Curr=USD, Mag=Actuals")</f>
        <v>4804685551.9193764</v>
      </c>
      <c r="AY260" s="6">
        <f>_xll.SNL.Clients.Office.Excel.Functions.SPG($D260, AY$1, $F260, "Options: Curr=USD, Mag=Actuals")</f>
        <v>4033088072.4161043</v>
      </c>
      <c r="AZ260" s="6">
        <f>_xll.SNL.Clients.Office.Excel.Functions.SPG($D260, AZ$1, $F260, "Options: Curr=USD, Mag=Actuals")</f>
        <v>0</v>
      </c>
      <c r="BA260" s="6">
        <f>_xll.SNL.Clients.Office.Excel.Functions.SPG($D260, BA$1, $F260, "Options: Curr=USD, Mag=Actuals")</f>
        <v>0</v>
      </c>
      <c r="BB260" s="6">
        <f>_xll.SNL.Clients.Office.Excel.Functions.SPG($D260, BB$1, $F260, "Options: Curr=USD, Mag=Actuals")</f>
        <v>0</v>
      </c>
      <c r="BC260" s="6">
        <f>_xll.SNL.Clients.Office.Excel.Functions.SPG($D260, BC$1, $F260, "Options: Curr=USD, Mag=Actuals")</f>
        <v>0</v>
      </c>
      <c r="BD260" s="6">
        <f>_xll.SNL.Clients.Office.Excel.Functions.SPG($D260, BD$1, $F260, "Options: Curr=USD, Mag=Actuals")</f>
        <v>0</v>
      </c>
      <c r="BE260" s="6">
        <f>_xll.SNL.Clients.Office.Excel.Functions.SPG($D260, BE$1, $F260, "Options: Curr=USD, Mag=Actuals")</f>
        <v>0</v>
      </c>
      <c r="BF260" s="6">
        <f>_xll.SNL.Clients.Office.Excel.Functions.SPG($D260, BF$1, $F260, "Options: Curr=USD, Mag=Actuals")</f>
        <v>0</v>
      </c>
      <c r="BG260" s="6">
        <f>_xll.SNL.Clients.Office.Excel.Functions.SPG($D260, BG$1, $F260, "Options: Curr=USD, Mag=Actuals")</f>
        <v>0</v>
      </c>
      <c r="BH260" s="6">
        <f>_xll.SNL.Clients.Office.Excel.Functions.SPG($D260, BH$1, $F260, "Options: Curr=USD, Mag=Actuals")</f>
        <v>0</v>
      </c>
      <c r="BI260" s="6">
        <f>_xll.SNL.Clients.Office.Excel.Functions.SPG($D260, BI$1, $F260, "Options: Curr=USD, Mag=Actuals")</f>
        <v>0</v>
      </c>
      <c r="BJ260" s="6">
        <f>_xll.SNL.Clients.Office.Excel.Functions.SPG($D260, BJ$1, $F260, "Options: Curr=USD, Mag=Actuals")</f>
        <v>0</v>
      </c>
      <c r="BK260" s="6">
        <f>_xll.SNL.Clients.Office.Excel.Functions.SPG($D260, BK$1, $F260, "Options: Curr=USD, Mag=Actuals")</f>
        <v>0</v>
      </c>
      <c r="BL260" s="6">
        <f>_xll.SNL.Clients.Office.Excel.Functions.SPG($D260, BL$1, $F260, "Options: Curr=USD, Mag=Actuals")</f>
        <v>0</v>
      </c>
      <c r="BM260" s="6">
        <f>_xll.SNL.Clients.Office.Excel.Functions.SPG($D260, BM$1, $F260, "Options: Curr=USD, Mag=Actuals")</f>
        <v>0</v>
      </c>
      <c r="BN260" s="6">
        <f>_xll.SNL.Clients.Office.Excel.Functions.SPG($D260, BN$1, $F260, "Options: Curr=USD, Mag=Actuals")</f>
        <v>0</v>
      </c>
      <c r="BO260" s="6">
        <f>_xll.SNL.Clients.Office.Excel.Functions.SPG($D260, BO$1, $F260, "Options: Curr=USD, Mag=Actuals")</f>
        <v>21.831419567501001</v>
      </c>
      <c r="BP260" s="6">
        <f>_xll.SNL.Clients.Office.Excel.Functions.SPG($D260, BP$1, $F260, "Options: Curr=USD, Mag=Actuals")</f>
        <v>40.3194841887927</v>
      </c>
      <c r="BQ260" s="6">
        <f>_xll.SNL.Clients.Office.Excel.Functions.SPG($D260, BQ$1, $F260, "Options: Curr=USD, Mag=Actuals")</f>
        <v>77.730285797080498</v>
      </c>
      <c r="BR260" s="6">
        <f>_xll.SNL.Clients.Office.Excel.Functions.SPG($D260, BR$1, $F260, "Options: Curr=USD, Mag=Actuals")</f>
        <v>12.000135918371299</v>
      </c>
      <c r="BS260" s="6">
        <f>_xll.SNL.Clients.Office.Excel.Functions.SPG($D260, BS$1, $F260, "Options: Curr=USD, Mag=Actuals")</f>
        <v>17.140277467646602</v>
      </c>
      <c r="BT260" s="6">
        <f>_xll.SNL.Clients.Office.Excel.Functions.SPG($D260, BT$1, $F260, "Options: Curr=USD, Mag=Actuals")</f>
        <v>23.091075017232502</v>
      </c>
      <c r="BU260" s="6">
        <f>_xll.SNL.Clients.Office.Excel.Functions.SPG($D260, BU$1, $F260, "Options: Curr=USD, Mag=Actuals")</f>
        <v>2.62366938008766</v>
      </c>
      <c r="BV260" s="6">
        <f>_xll.SNL.Clients.Office.Excel.Functions.SPG($D260, BV$1, $F260, "Options: Curr=USD, Mag=Actuals")</f>
        <v>0</v>
      </c>
      <c r="BW260" s="6">
        <f>_xll.SNL.Clients.Office.Excel.Functions.SPG($D260, BW$1, $F260, "Options: Curr=USD, Mag=Actuals")</f>
        <v>0</v>
      </c>
      <c r="BX260" s="6">
        <f>_xll.SNL.Clients.Office.Excel.Functions.SPG($D260, BX$1, $F260, "Options: Curr=USD, Mag=Actuals")</f>
        <v>628648243359.04248</v>
      </c>
      <c r="BY260" s="6">
        <f>_xll.SNL.Clients.Office.Excel.Functions.SPG($D260, BY$1, $F260, "Options: Curr=USD, Mag=Actuals")</f>
        <v>20.421685612350199</v>
      </c>
      <c r="BZ260" s="6">
        <f>_xll.SNL.Clients.Office.Excel.Functions.SPG($D260, BZ$1, $F260, "Options: Curr=USD, Mag=Actuals")</f>
        <v>739074550.1285373</v>
      </c>
      <c r="CA260" s="6" t="str">
        <f>_xll.SNL.Clients.Office.Excel.Functions.SPG($D260, CA$1, $F260, "Options: Curr=USD, Mag=Actuals")</f>
        <v>Nonperforming Loans</v>
      </c>
      <c r="CB260" s="6">
        <f>_xll.SNL.Clients.Office.Excel.Functions.SPG($D260, CB$1, $F260, "Options: Curr=USD, Mag=Actuals")</f>
        <v>0.34232982734669598</v>
      </c>
      <c r="CC260" s="6">
        <f>_xll.SNL.Clients.Office.Excel.Functions.SPG($D260, CC$1, $F260, "Options: Curr=USD, Mag=Actuals")</f>
        <v>2.1413940785798502</v>
      </c>
      <c r="CD260" s="6">
        <f>_xll.SNL.Clients.Office.Excel.Functions.SPG($D260, CD$1, $F260, "Options: Curr=USD, Mag=Actuals")</f>
        <v>0</v>
      </c>
      <c r="CE260" s="6">
        <f>_xll.SNL.Clients.Office.Excel.Functions.SPG($D260, CE$1, $F260, "Options: Curr=USD, Mag=Actuals")</f>
        <v>-2.0169160702667499</v>
      </c>
      <c r="CF260" s="6">
        <f>_xll.SNL.Clients.Office.Excel.Functions.SPG($D260, CF$1, $F260, "Options: Curr=USD, Mag=Actuals")</f>
        <v>0.40285770986306801</v>
      </c>
      <c r="CG260" s="6">
        <f>_xll.SNL.Clients.Office.Excel.Functions.SPG($D260, CG$1, $F260, "Options: Curr=USD, Mag=Actuals")</f>
        <v>0.33494170072716301</v>
      </c>
    </row>
    <row r="261" spans="1:85" x14ac:dyDescent="0.3">
      <c r="A261" s="10" t="s">
        <v>105</v>
      </c>
      <c r="B261" s="10" t="s">
        <v>85</v>
      </c>
      <c r="C261" s="10" t="s">
        <v>14</v>
      </c>
      <c r="D261">
        <v>4198738</v>
      </c>
      <c r="E261" s="10" t="s">
        <v>27</v>
      </c>
      <c r="F261" s="10" t="s">
        <v>68</v>
      </c>
      <c r="G261">
        <v>39.229999999999997</v>
      </c>
      <c r="H261">
        <v>355.1</v>
      </c>
      <c r="I261">
        <v>315.88</v>
      </c>
      <c r="J261">
        <v>715.73</v>
      </c>
      <c r="K261">
        <v>90472.91</v>
      </c>
      <c r="L261">
        <v>1.91</v>
      </c>
      <c r="M261">
        <v>705.71547008978905</v>
      </c>
      <c r="N261">
        <v>7.91</v>
      </c>
      <c r="O261">
        <v>0.23</v>
      </c>
      <c r="P261">
        <v>-1.1100000000000001</v>
      </c>
      <c r="Q261">
        <v>0.89</v>
      </c>
      <c r="R261">
        <v>0.94</v>
      </c>
      <c r="S261" t="str">
        <f>_xll.SNL.Clients.Office.Excel.Functions.SPG(D261, S$1, F261, "Options: Curr=USD, Mag=Actuals")</f>
        <v>Credit Suisse AG</v>
      </c>
      <c r="T261" t="str">
        <f>_xll.SNL.Clients.Office.Excel.Functions.SPG($D261, T$1, $F261, "Options: Curr=USD, Mag=Actuals")</f>
        <v>Credit Suisse AG</v>
      </c>
      <c r="U261" s="6">
        <f>_xll.SNL.Clients.Office.Excel.Functions.SPG($D261, U$1, $F261, "Options: Curr=USD, Mag=Actuals")</f>
        <v>1106014322359.9858</v>
      </c>
      <c r="V261" t="str">
        <f>_xll.SNL.Clients.Office.Excel.Functions.SPG($D261, V$1, $F261, "Options: Curr=USD, Mag=Actuals")</f>
        <v/>
      </c>
      <c r="W261" t="str">
        <f>_xll.SNL.Clients.Office.Excel.Functions.SPG($D261, W$1, $F261, "Options: Curr=USD, Mag=Actuals")</f>
        <v>Bank</v>
      </c>
      <c r="X261" s="6">
        <f>_xll.SNL.Clients.Office.Excel.Functions.SPG($D261, X$1, $F261, "Options: Curr=USD, Mag=Actuals")</f>
        <v>26283636494.898884</v>
      </c>
      <c r="Y261" s="6">
        <f>_xll.SNL.Clients.Office.Excel.Functions.SPG($D261, Y$1, $F261, "Options: Curr=USD, Mag=Actuals")</f>
        <v>0</v>
      </c>
      <c r="Z261" s="6">
        <f>_xll.SNL.Clients.Office.Excel.Functions.SPG($D261, Z$1, $F261, "Options: Curr=USD, Mag=Actuals")</f>
        <v>21421746717.32058</v>
      </c>
      <c r="AA261" s="6">
        <f>_xll.SNL.Clients.Office.Excel.Functions.SPG($D261, AA$1, $F261, "Options: Curr=USD, Mag=Actuals")</f>
        <v>2311520122.4248905</v>
      </c>
      <c r="AB261" s="6">
        <f>_xll.SNL.Clients.Office.Excel.Functions.SPG($D261, AB$1, $F261, "Options: Curr=USD, Mag=Actuals")</f>
        <v>0</v>
      </c>
      <c r="AC261" s="6">
        <f>_xll.SNL.Clients.Office.Excel.Functions.SPG($D261, AC$1, $F261, "Options: Curr=USD, Mag=Actuals")</f>
        <v>0</v>
      </c>
      <c r="AD261" s="6">
        <f>_xll.SNL.Clients.Office.Excel.Functions.SPG($D261, AD$1, $F261, "Options: Curr=USD, Mag=Actuals")</f>
        <v>0.19984849878740299</v>
      </c>
      <c r="AE261" s="6">
        <f>_xll.SNL.Clients.Office.Excel.Functions.SPG($D261, AE$1, $F261, "Options: Curr=USD, Mag=Actuals")</f>
        <v>5.2686576791588697</v>
      </c>
      <c r="AF261" s="6">
        <f>_xll.SNL.Clients.Office.Excel.Functions.SPG($D261, AF$1, $F261, "Options: Curr=USD, Mag=Actuals")</f>
        <v>1106014322359.9858</v>
      </c>
      <c r="AG261" s="6">
        <f>_xll.SNL.Clients.Office.Excel.Functions.SPG($D261, AG$1, $F261, "Options: Curr=USD, Mag=Actuals")</f>
        <v>389085079093.6308</v>
      </c>
      <c r="AH261" s="6">
        <f>_xll.SNL.Clients.Office.Excel.Functions.SPG($D261, AH$1, $F261, "Options: Curr=USD, Mag=Actuals")</f>
        <v>40990808037.623024</v>
      </c>
      <c r="AI261" s="6">
        <f>_xll.SNL.Clients.Office.Excel.Functions.SPG($D261, AI$1, $F261, "Options: Curr=USD, Mag=Actuals")</f>
        <v>40908</v>
      </c>
      <c r="AJ261" s="6" t="str">
        <f>_xll.SNL.Clients.Office.Excel.Functions.SPG($D261, AJ$1, $F261, "Options: Curr=USD, Mag=Actuals")</f>
        <v>#INVALID FUNCTION PARAMETER</v>
      </c>
      <c r="AK261" s="6" t="str">
        <f>_xll.SNL.Clients.Office.Excel.Functions.SPG($D261, AK$1, $F261, "Options: Curr=USD, Mag=Actuals")</f>
        <v>#INVALID FUNCTION PARAMETER</v>
      </c>
      <c r="AL261" s="6" t="str">
        <f>_xll.SNL.Clients.Office.Excel.Functions.SPG($D261, AL$1, $F261, "Options: Curr=USD, Mag=Actuals")</f>
        <v>#INVALID FUNCTION PARAMETER</v>
      </c>
      <c r="AM261" s="6" t="str">
        <f>_xll.SNL.Clients.Office.Excel.Functions.SPG($D261, AM$1, $F261, "Options: Curr=USD, Mag=Actuals")</f>
        <v>#INVALID FUNCTION PARAMETER</v>
      </c>
      <c r="AN261" s="6">
        <f>_xll.SNL.Clients.Office.Excel.Functions.SPG($D261, AN$1, $F261, "Options: Curr=USD, Mag=Actuals")</f>
        <v>1106014322359.9858</v>
      </c>
      <c r="AO261" s="6">
        <f>_xll.SNL.Clients.Office.Excel.Functions.SPG($D261, AO$1, $F261, "Options: Curr=USD, Mag=Actuals")</f>
        <v>234538264215.47733</v>
      </c>
      <c r="AP261" s="6">
        <f>_xll.SNL.Clients.Office.Excel.Functions.SPG($D261, AP$1, $F261, "Options: Curr=USD, Mag=Actuals")</f>
        <v>325064129970.07355</v>
      </c>
      <c r="AQ261" s="6">
        <f>_xll.SNL.Clients.Office.Excel.Functions.SPG($D261, AQ$1, $F261, "Options: Curr=USD, Mag=Actuals")</f>
        <v>31426891834.117226</v>
      </c>
      <c r="AR261" s="6">
        <f>_xll.SNL.Clients.Office.Excel.Functions.SPG($D261, AR$1, $F261, "Options: Curr=USD, Mag=Actuals")</f>
        <v>40990808037.623024</v>
      </c>
      <c r="AS261" s="6">
        <f>_xll.SNL.Clients.Office.Excel.Functions.SPG($D261, AS$1, $F261, "Options: Curr=USD, Mag=Actuals")</f>
        <v>32461522017.956478</v>
      </c>
      <c r="AT261" s="6">
        <f>_xll.SNL.Clients.Office.Excel.Functions.SPG($D261, AT$1, $F261, "Options: Curr=USD, Mag=Actuals")</f>
        <v>21.205716732042401</v>
      </c>
      <c r="AU261" s="6">
        <f>_xll.SNL.Clients.Office.Excel.Functions.SPG($D261, AU$1, $F261, "Options: Curr=USD, Mag=Actuals")</f>
        <v>72.151382632426902</v>
      </c>
      <c r="AV261" s="6">
        <f>_xll.SNL.Clients.Office.Excel.Functions.SPG($D261, AV$1, $F261, "Options: Curr=USD, Mag=Actuals")</f>
        <v>3.70617334775176</v>
      </c>
      <c r="AW261" s="6">
        <f>_xll.SNL.Clients.Office.Excel.Functions.SPG($D261, AW$1, $F261, "Options: Curr=USD, Mag=Actuals")</f>
        <v>2.95780998766078</v>
      </c>
      <c r="AX261" s="6">
        <f>_xll.SNL.Clients.Office.Excel.Functions.SPG($D261, AX$1, $F261, "Options: Curr=USD, Mag=Actuals")</f>
        <v>2311520122.4248905</v>
      </c>
      <c r="AY261" s="6">
        <f>_xll.SNL.Clients.Office.Excel.Functions.SPG($D261, AY$1, $F261, "Options: Curr=USD, Mag=Actuals")</f>
        <v>1291598658.0248773</v>
      </c>
      <c r="AZ261" s="6">
        <f>_xll.SNL.Clients.Office.Excel.Functions.SPG($D261, AZ$1, $F261, "Options: Curr=USD, Mag=Actuals")</f>
        <v>0.19984849878740299</v>
      </c>
      <c r="BA261" s="6">
        <f>_xll.SNL.Clients.Office.Excel.Functions.SPG($D261, BA$1, $F261, "Options: Curr=USD, Mag=Actuals")</f>
        <v>5.2686576791588697</v>
      </c>
      <c r="BB261" s="6">
        <f>_xll.SNL.Clients.Office.Excel.Functions.SPG($D261, BB$1, $F261, "Options: Curr=USD, Mag=Actuals")</f>
        <v>7.1416080858951503</v>
      </c>
      <c r="BC261" s="6">
        <f>_xll.SNL.Clients.Office.Excel.Functions.SPG($D261, BC$1, $F261, "Options: Curr=USD, Mag=Actuals")</f>
        <v>9.8523593553990203</v>
      </c>
      <c r="BD261" s="6">
        <f>_xll.SNL.Clients.Office.Excel.Functions.SPG($D261, BD$1, $F261, "Options: Curr=USD, Mag=Actuals")</f>
        <v>0.93112969013262403</v>
      </c>
      <c r="BE261" s="6">
        <f>_xll.SNL.Clients.Office.Excel.Functions.SPG($D261, BE$1, $F261, "Options: Curr=USD, Mag=Actuals")</f>
        <v>0.58858416831902205</v>
      </c>
      <c r="BF261" s="6">
        <f>_xll.SNL.Clients.Office.Excel.Functions.SPG($D261, BF$1, $F261, "Options: Curr=USD, Mag=Actuals")</f>
        <v>1.04778551812827</v>
      </c>
      <c r="BG261" s="6">
        <f>_xll.SNL.Clients.Office.Excel.Functions.SPG($D261, BG$1, $F261, "Options: Curr=USD, Mag=Actuals")</f>
        <v>2.0156120629415102</v>
      </c>
      <c r="BH261" s="6">
        <f>_xll.SNL.Clients.Office.Excel.Functions.SPG($D261, BH$1, $F261, "Options: Curr=USD, Mag=Actuals")</f>
        <v>0.25680825701182503</v>
      </c>
      <c r="BI261" s="6">
        <f>_xll.SNL.Clients.Office.Excel.Functions.SPG($D261, BI$1, $F261, "Options: Curr=USD, Mag=Actuals")</f>
        <v>2.7423182940536699</v>
      </c>
      <c r="BJ261" s="6">
        <f>_xll.SNL.Clients.Office.Excel.Functions.SPG($D261, BJ$1, $F261, "Options: Curr=USD, Mag=Actuals")</f>
        <v>4.8818190316159997</v>
      </c>
      <c r="BK261" s="6">
        <f>_xll.SNL.Clients.Office.Excel.Functions.SPG($D261, BK$1, $F261, "Options: Curr=USD, Mag=Actuals")</f>
        <v>9.3910949893640492</v>
      </c>
      <c r="BL261" s="6">
        <f>_xll.SNL.Clients.Office.Excel.Functions.SPG($D261, BL$1, $F261, "Options: Curr=USD, Mag=Actuals")</f>
        <v>1.19651533149266</v>
      </c>
      <c r="BM261" s="6">
        <f>_xll.SNL.Clients.Office.Excel.Functions.SPG($D261, BM$1, $F261, "Options: Curr=USD, Mag=Actuals")</f>
        <v>1.1404286753289401</v>
      </c>
      <c r="BN261" s="6">
        <f>_xll.SNL.Clients.Office.Excel.Functions.SPG($D261, BN$1, $F261, "Options: Curr=USD, Mag=Actuals")</f>
        <v>0.64768764525585498</v>
      </c>
      <c r="BO261" s="6">
        <f>_xll.SNL.Clients.Office.Excel.Functions.SPG($D261, BO$1, $F261, "Options: Curr=USD, Mag=Actuals")</f>
        <v>25.901201602136201</v>
      </c>
      <c r="BP261" s="6">
        <f>_xll.SNL.Clients.Office.Excel.Functions.SPG($D261, BP$1, $F261, "Options: Curr=USD, Mag=Actuals")</f>
        <v>46.108790214910201</v>
      </c>
      <c r="BQ261" s="6">
        <f>_xll.SNL.Clients.Office.Excel.Functions.SPG($D261, BQ$1, $F261, "Options: Curr=USD, Mag=Actuals")</f>
        <v>88.698910375123802</v>
      </c>
      <c r="BR261" s="6">
        <f>_xll.SNL.Clients.Office.Excel.Functions.SPG($D261, BR$1, $F261, "Options: Curr=USD, Mag=Actuals")</f>
        <v>10.4083817352462</v>
      </c>
      <c r="BS261" s="6">
        <f>_xll.SNL.Clients.Office.Excel.Functions.SPG($D261, BS$1, $F261, "Options: Curr=USD, Mag=Actuals")</f>
        <v>15.0893590311306</v>
      </c>
      <c r="BT261" s="6">
        <f>_xll.SNL.Clients.Office.Excel.Functions.SPG($D261, BT$1, $F261, "Options: Curr=USD, Mag=Actuals")</f>
        <v>20.8038658475243</v>
      </c>
      <c r="BU261" s="6">
        <f>_xll.SNL.Clients.Office.Excel.Functions.SPG($D261, BU$1, $F261, "Options: Curr=USD, Mag=Actuals")</f>
        <v>2.5093569682075598</v>
      </c>
      <c r="BV261" s="6">
        <f>_xll.SNL.Clients.Office.Excel.Functions.SPG($D261, BV$1, $F261, "Options: Curr=USD, Mag=Actuals")</f>
        <v>0</v>
      </c>
      <c r="BW261" s="6">
        <f>_xll.SNL.Clients.Office.Excel.Functions.SPG($D261, BW$1, $F261, "Options: Curr=USD, Mag=Actuals")</f>
        <v>0</v>
      </c>
      <c r="BX261" s="6">
        <f>_xll.SNL.Clients.Office.Excel.Functions.SPG($D261, BX$1, $F261, "Options: Curr=USD, Mag=Actuals")</f>
        <v>609201581872.59668</v>
      </c>
      <c r="BY261" s="6">
        <f>_xll.SNL.Clients.Office.Excel.Functions.SPG($D261, BY$1, $F261, "Options: Curr=USD, Mag=Actuals")</f>
        <v>22.478152508680498</v>
      </c>
      <c r="BZ261" s="6">
        <f>_xll.SNL.Clients.Office.Excel.Functions.SPG($D261, BZ$1, $F261, "Options: Curr=USD, Mag=Actuals")</f>
        <v>555793073.96323359</v>
      </c>
      <c r="CA261" s="6" t="str">
        <f>_xll.SNL.Clients.Office.Excel.Functions.SPG($D261, CA$1, $F261, "Options: Curr=USD, Mag=Actuals")</f>
        <v>Nonperforming Loans</v>
      </c>
      <c r="CB261" s="6">
        <f>_xll.SNL.Clients.Office.Excel.Functions.SPG($D261, CB$1, $F261, "Options: Curr=USD, Mag=Actuals")</f>
        <v>0.236196151819619</v>
      </c>
      <c r="CC261" s="6">
        <f>_xll.SNL.Clients.Office.Excel.Functions.SPG($D261, CC$1, $F261, "Options: Curr=USD, Mag=Actuals")</f>
        <v>1.6724021483935301</v>
      </c>
      <c r="CD261" s="6">
        <f>_xll.SNL.Clients.Office.Excel.Functions.SPG($D261, CD$1, $F261, "Options: Curr=USD, Mag=Actuals")</f>
        <v>5.8333096206925998E-2</v>
      </c>
      <c r="CE261" s="6">
        <f>_xll.SNL.Clients.Office.Excel.Functions.SPG($D261, CE$1, $F261, "Options: Curr=USD, Mag=Actuals")</f>
        <v>4.6875</v>
      </c>
      <c r="CF261" s="6">
        <f>_xll.SNL.Clients.Office.Excel.Functions.SPG($D261, CF$1, $F261, "Options: Curr=USD, Mag=Actuals")</f>
        <v>0.32794927233416299</v>
      </c>
      <c r="CG261" s="6">
        <f>_xll.SNL.Clients.Office.Excel.Functions.SPG($D261, CG$1, $F261, "Options: Curr=USD, Mag=Actuals")</f>
        <v>0.22355879811350801</v>
      </c>
    </row>
    <row r="262" spans="1:85" x14ac:dyDescent="0.3">
      <c r="A262" s="10" t="s">
        <v>105</v>
      </c>
      <c r="B262" s="10" t="s">
        <v>85</v>
      </c>
      <c r="C262" s="10" t="s">
        <v>14</v>
      </c>
      <c r="D262">
        <v>4198738</v>
      </c>
      <c r="E262" s="10" t="s">
        <v>27</v>
      </c>
      <c r="F262" s="10" t="s">
        <v>69</v>
      </c>
      <c r="G262">
        <v>47.29</v>
      </c>
      <c r="H262">
        <v>339.11</v>
      </c>
      <c r="I262">
        <v>291.81</v>
      </c>
      <c r="J262">
        <v>686.39</v>
      </c>
      <c r="K262">
        <v>85844.800000000003</v>
      </c>
      <c r="L262">
        <v>1.2</v>
      </c>
      <c r="M262">
        <v>673.00065735870862</v>
      </c>
      <c r="N262">
        <v>8</v>
      </c>
      <c r="O262">
        <v>-0.69</v>
      </c>
      <c r="P262">
        <v>-0.55000000000000004</v>
      </c>
      <c r="Q262">
        <v>0.94</v>
      </c>
      <c r="R262">
        <v>0.92</v>
      </c>
      <c r="S262" t="str">
        <f>_xll.SNL.Clients.Office.Excel.Functions.SPG(D262, S$1, F262, "Options: Curr=USD, Mag=Actuals")</f>
        <v>Credit Suisse AG</v>
      </c>
      <c r="T262" t="str">
        <f>_xll.SNL.Clients.Office.Excel.Functions.SPG($D262, T$1, $F262, "Options: Curr=USD, Mag=Actuals")</f>
        <v>Credit Suisse AG</v>
      </c>
      <c r="U262" s="6">
        <f>_xll.SNL.Clients.Office.Excel.Functions.SPG($D262, U$1, $F262, "Options: Curr=USD, Mag=Actuals")</f>
        <v>992741582859.64148</v>
      </c>
      <c r="V262" t="str">
        <f>_xll.SNL.Clients.Office.Excel.Functions.SPG($D262, V$1, $F262, "Options: Curr=USD, Mag=Actuals")</f>
        <v/>
      </c>
      <c r="W262" t="str">
        <f>_xll.SNL.Clients.Office.Excel.Functions.SPG($D262, W$1, $F262, "Options: Curr=USD, Mag=Actuals")</f>
        <v>Bank</v>
      </c>
      <c r="X262" s="6">
        <f>_xll.SNL.Clients.Office.Excel.Functions.SPG($D262, X$1, $F262, "Options: Curr=USD, Mag=Actuals")</f>
        <v>22926888349.543873</v>
      </c>
      <c r="Y262" s="6">
        <f>_xll.SNL.Clients.Office.Excel.Functions.SPG($D262, Y$1, $F262, "Options: Curr=USD, Mag=Actuals")</f>
        <v>0</v>
      </c>
      <c r="Z262" s="6">
        <f>_xll.SNL.Clients.Office.Excel.Functions.SPG($D262, Z$1, $F262, "Options: Curr=USD, Mag=Actuals")</f>
        <v>17831194605.26569</v>
      </c>
      <c r="AA262" s="6">
        <f>_xll.SNL.Clients.Office.Excel.Functions.SPG($D262, AA$1, $F262, "Options: Curr=USD, Mag=Actuals")</f>
        <v>1594737732.4044151</v>
      </c>
      <c r="AB262" s="6">
        <f>_xll.SNL.Clients.Office.Excel.Functions.SPG($D262, AB$1, $F262, "Options: Curr=USD, Mag=Actuals")</f>
        <v>0</v>
      </c>
      <c r="AC262" s="6">
        <f>_xll.SNL.Clients.Office.Excel.Functions.SPG($D262, AC$1, $F262, "Options: Curr=USD, Mag=Actuals")</f>
        <v>0</v>
      </c>
      <c r="AD262" s="6">
        <f>_xll.SNL.Clients.Office.Excel.Functions.SPG($D262, AD$1, $F262, "Options: Curr=USD, Mag=Actuals")</f>
        <v>0.15388994141373899</v>
      </c>
      <c r="AE262" s="6">
        <f>_xll.SNL.Clients.Office.Excel.Functions.SPG($D262, AE$1, $F262, "Options: Curr=USD, Mag=Actuals")</f>
        <v>3.71373211446741</v>
      </c>
      <c r="AF262" s="6">
        <f>_xll.SNL.Clients.Office.Excel.Functions.SPG($D262, AF$1, $F262, "Options: Curr=USD, Mag=Actuals")</f>
        <v>992741582859.64148</v>
      </c>
      <c r="AG262" s="6">
        <f>_xll.SNL.Clients.Office.Excel.Functions.SPG($D262, AG$1, $F262, "Options: Curr=USD, Mag=Actuals")</f>
        <v>321989505902.92963</v>
      </c>
      <c r="AH262" s="6">
        <f>_xll.SNL.Clients.Office.Excel.Functions.SPG($D262, AH$1, $F262, "Options: Curr=USD, Mag=Actuals")</f>
        <v>46087669435.942284</v>
      </c>
      <c r="AI262" s="6">
        <f>_xll.SNL.Clients.Office.Excel.Functions.SPG($D262, AI$1, $F262, "Options: Curr=USD, Mag=Actuals")</f>
        <v>41274</v>
      </c>
      <c r="AJ262" s="6" t="str">
        <f>_xll.SNL.Clients.Office.Excel.Functions.SPG($D262, AJ$1, $F262, "Options: Curr=USD, Mag=Actuals")</f>
        <v>#INVALID FUNCTION PARAMETER</v>
      </c>
      <c r="AK262" s="6" t="str">
        <f>_xll.SNL.Clients.Office.Excel.Functions.SPG($D262, AK$1, $F262, "Options: Curr=USD, Mag=Actuals")</f>
        <v>#INVALID FUNCTION PARAMETER</v>
      </c>
      <c r="AL262" s="6" t="str">
        <f>_xll.SNL.Clients.Office.Excel.Functions.SPG($D262, AL$1, $F262, "Options: Curr=USD, Mag=Actuals")</f>
        <v>#INVALID FUNCTION PARAMETER</v>
      </c>
      <c r="AM262" s="6" t="str">
        <f>_xll.SNL.Clients.Office.Excel.Functions.SPG($D262, AM$1, $F262, "Options: Curr=USD, Mag=Actuals")</f>
        <v>#INVALID FUNCTION PARAMETER</v>
      </c>
      <c r="AN262" s="6">
        <f>_xll.SNL.Clients.Office.Excel.Functions.SPG($D262, AN$1, $F262, "Options: Curr=USD, Mag=Actuals")</f>
        <v>992741582859.64148</v>
      </c>
      <c r="AO262" s="6">
        <f>_xll.SNL.Clients.Office.Excel.Functions.SPG($D262, AO$1, $F262, "Options: Curr=USD, Mag=Actuals")</f>
        <v>248686051595.97726</v>
      </c>
      <c r="AP262" s="6">
        <f>_xll.SNL.Clients.Office.Excel.Functions.SPG($D262, AP$1, $F262, "Options: Curr=USD, Mag=Actuals")</f>
        <v>325415391342.36993</v>
      </c>
      <c r="AQ262" s="6">
        <f>_xll.SNL.Clients.Office.Excel.Functions.SPG($D262, AQ$1, $F262, "Options: Curr=USD, Mag=Actuals")</f>
        <v>38005028421.512901</v>
      </c>
      <c r="AR262" s="6">
        <f>_xll.SNL.Clients.Office.Excel.Functions.SPG($D262, AR$1, $F262, "Options: Curr=USD, Mag=Actuals")</f>
        <v>46087669435.942284</v>
      </c>
      <c r="AS262" s="6">
        <f>_xll.SNL.Clients.Office.Excel.Functions.SPG($D262, AS$1, $F262, "Options: Curr=USD, Mag=Actuals")</f>
        <v>37612592916.484474</v>
      </c>
      <c r="AT262" s="6">
        <f>_xll.SNL.Clients.Office.Excel.Functions.SPG($D262, AT$1, $F262, "Options: Curr=USD, Mag=Actuals")</f>
        <v>25.050431642001399</v>
      </c>
      <c r="AU262" s="6">
        <f>_xll.SNL.Clients.Office.Excel.Functions.SPG($D262, AU$1, $F262, "Options: Curr=USD, Mag=Actuals")</f>
        <v>76.421109207564896</v>
      </c>
      <c r="AV262" s="6">
        <f>_xll.SNL.Clients.Office.Excel.Functions.SPG($D262, AV$1, $F262, "Options: Curr=USD, Mag=Actuals")</f>
        <v>4.6424638830162097</v>
      </c>
      <c r="AW262" s="6">
        <f>_xll.SNL.Clients.Office.Excel.Functions.SPG($D262, AW$1, $F262, "Options: Curr=USD, Mag=Actuals")</f>
        <v>3.8213829968003399</v>
      </c>
      <c r="AX262" s="6">
        <f>_xll.SNL.Clients.Office.Excel.Functions.SPG($D262, AX$1, $F262, "Options: Curr=USD, Mag=Actuals")</f>
        <v>1594737732.4044151</v>
      </c>
      <c r="AY262" s="6">
        <f>_xll.SNL.Clients.Office.Excel.Functions.SPG($D262, AY$1, $F262, "Options: Curr=USD, Mag=Actuals")</f>
        <v>2234766253.7707357</v>
      </c>
      <c r="AZ262" s="6">
        <f>_xll.SNL.Clients.Office.Excel.Functions.SPG($D262, AZ$1, $F262, "Options: Curr=USD, Mag=Actuals")</f>
        <v>0.15388994141373899</v>
      </c>
      <c r="BA262" s="6">
        <f>_xll.SNL.Clients.Office.Excel.Functions.SPG($D262, BA$1, $F262, "Options: Curr=USD, Mag=Actuals")</f>
        <v>3.71373211446741</v>
      </c>
      <c r="BB262" s="6">
        <f>_xll.SNL.Clients.Office.Excel.Functions.SPG($D262, BB$1, $F262, "Options: Curr=USD, Mag=Actuals")</f>
        <v>4.6594982078853002</v>
      </c>
      <c r="BC262" s="6">
        <f>_xll.SNL.Clients.Office.Excel.Functions.SPG($D262, BC$1, $F262, "Options: Curr=USD, Mag=Actuals")</f>
        <v>6.1729669467555803</v>
      </c>
      <c r="BD262" s="6">
        <f>_xll.SNL.Clients.Office.Excel.Functions.SPG($D262, BD$1, $F262, "Options: Curr=USD, Mag=Actuals")</f>
        <v>0.66786241587502304</v>
      </c>
      <c r="BE262" s="6">
        <f>_xll.SNL.Clients.Office.Excel.Functions.SPG($D262, BE$1, $F262, "Options: Curr=USD, Mag=Actuals")</f>
        <v>0.70099699065388799</v>
      </c>
      <c r="BF262" s="6">
        <f>_xll.SNL.Clients.Office.Excel.Functions.SPG($D262, BF$1, $F262, "Options: Curr=USD, Mag=Actuals")</f>
        <v>1.1183012197450599</v>
      </c>
      <c r="BG262" s="6">
        <f>_xll.SNL.Clients.Office.Excel.Functions.SPG($D262, BG$1, $F262, "Options: Curr=USD, Mag=Actuals")</f>
        <v>1.9986134464810399</v>
      </c>
      <c r="BH262" s="6">
        <f>_xll.SNL.Clients.Office.Excel.Functions.SPG($D262, BH$1, $F262, "Options: Curr=USD, Mag=Actuals")</f>
        <v>0.21379893532865299</v>
      </c>
      <c r="BI262" s="6">
        <f>_xll.SNL.Clients.Office.Excel.Functions.SPG($D262, BI$1, $F262, "Options: Curr=USD, Mag=Actuals")</f>
        <v>3.04223615525679</v>
      </c>
      <c r="BJ262" s="6">
        <f>_xll.SNL.Clients.Office.Excel.Functions.SPG($D262, BJ$1, $F262, "Options: Curr=USD, Mag=Actuals")</f>
        <v>4.8532824655961502</v>
      </c>
      <c r="BK262" s="6">
        <f>_xll.SNL.Clients.Office.Excel.Functions.SPG($D262, BK$1, $F262, "Options: Curr=USD, Mag=Actuals")</f>
        <v>8.6737235228290608</v>
      </c>
      <c r="BL262" s="6">
        <f>_xll.SNL.Clients.Office.Excel.Functions.SPG($D262, BL$1, $F262, "Options: Curr=USD, Mag=Actuals")</f>
        <v>0.92785969081767405</v>
      </c>
      <c r="BM262" s="6">
        <f>_xll.SNL.Clients.Office.Excel.Functions.SPG($D262, BM$1, $F262, "Options: Curr=USD, Mag=Actuals")</f>
        <v>0.88542027308648497</v>
      </c>
      <c r="BN262" s="6">
        <f>_xll.SNL.Clients.Office.Excel.Functions.SPG($D262, BN$1, $F262, "Options: Curr=USD, Mag=Actuals")</f>
        <v>0.77088041675085806</v>
      </c>
      <c r="BO262" s="6">
        <f>_xll.SNL.Clients.Office.Excel.Functions.SPG($D262, BO$1, $F262, "Options: Curr=USD, Mag=Actuals")</f>
        <v>31.684734564742001</v>
      </c>
      <c r="BP262" s="6">
        <f>_xll.SNL.Clients.Office.Excel.Functions.SPG($D262, BP$1, $F262, "Options: Curr=USD, Mag=Actuals")</f>
        <v>50.546689619876197</v>
      </c>
      <c r="BQ262" s="6">
        <f>_xll.SNL.Clients.Office.Excel.Functions.SPG($D262, BQ$1, $F262, "Options: Curr=USD, Mag=Actuals")</f>
        <v>90.336388591634503</v>
      </c>
      <c r="BR262" s="6">
        <f>_xll.SNL.Clients.Office.Excel.Functions.SPG($D262, BR$1, $F262, "Options: Curr=USD, Mag=Actuals")</f>
        <v>14.3559154981962</v>
      </c>
      <c r="BS262" s="6">
        <f>_xll.SNL.Clients.Office.Excel.Functions.SPG($D262, BS$1, $F262, "Options: Curr=USD, Mag=Actuals")</f>
        <v>18.438278722059</v>
      </c>
      <c r="BT262" s="6">
        <f>_xll.SNL.Clients.Office.Excel.Functions.SPG($D262, BT$1, $F262, "Options: Curr=USD, Mag=Actuals")</f>
        <v>22.200319857180101</v>
      </c>
      <c r="BU262" s="6">
        <f>_xll.SNL.Clients.Office.Excel.Functions.SPG($D262, BU$1, $F262, "Options: Curr=USD, Mag=Actuals")</f>
        <v>3.5918218268401998</v>
      </c>
      <c r="BV262" s="6">
        <f>_xll.SNL.Clients.Office.Excel.Functions.SPG($D262, BV$1, $F262, "Options: Curr=USD, Mag=Actuals")</f>
        <v>0</v>
      </c>
      <c r="BW262" s="6">
        <f>_xll.SNL.Clients.Office.Excel.Functions.SPG($D262, BW$1, $F262, "Options: Curr=USD, Mag=Actuals")</f>
        <v>0</v>
      </c>
      <c r="BX262" s="6">
        <f>_xll.SNL.Clients.Office.Excel.Functions.SPG($D262, BX$1, $F262, "Options: Curr=USD, Mag=Actuals")</f>
        <v>515251421075.64496</v>
      </c>
      <c r="BY262" s="6">
        <f>_xll.SNL.Clients.Office.Excel.Functions.SPG($D262, BY$1, $F262, "Options: Curr=USD, Mag=Actuals")</f>
        <v>23.684813248766702</v>
      </c>
      <c r="BZ262" s="6">
        <f>_xll.SNL.Clients.Office.Excel.Functions.SPG($D262, BZ$1, $F262, "Options: Curr=USD, Mag=Actuals")</f>
        <v>696327066.0253607</v>
      </c>
      <c r="CA262" s="6" t="str">
        <f>_xll.SNL.Clients.Office.Excel.Functions.SPG($D262, CA$1, $F262, "Options: Curr=USD, Mag=Actuals")</f>
        <v>Nonperforming Loans</v>
      </c>
      <c r="CB262" s="6">
        <f>_xll.SNL.Clients.Office.Excel.Functions.SPG($D262, CB$1, $F262, "Options: Curr=USD, Mag=Actuals")</f>
        <v>0.27911786485787798</v>
      </c>
      <c r="CC262" s="6">
        <f>_xll.SNL.Clients.Office.Excel.Functions.SPG($D262, CC$1, $F262, "Options: Curr=USD, Mag=Actuals")</f>
        <v>1.8133166329813</v>
      </c>
      <c r="CD262" s="6">
        <f>_xll.SNL.Clients.Office.Excel.Functions.SPG($D262, CD$1, $F262, "Options: Curr=USD, Mag=Actuals")</f>
        <v>3.9252857541120699E-2</v>
      </c>
      <c r="CE262" s="6">
        <f>_xll.SNL.Clients.Office.Excel.Functions.SPG($D262, CE$1, $F262, "Options: Curr=USD, Mag=Actuals")</f>
        <v>4.2368801155512799</v>
      </c>
      <c r="CF262" s="6">
        <f>_xll.SNL.Clients.Office.Excel.Functions.SPG($D262, CF$1, $F262, "Options: Curr=USD, Mag=Actuals")</f>
        <v>0.31592461626770801</v>
      </c>
      <c r="CG262" s="6">
        <f>_xll.SNL.Clients.Office.Excel.Functions.SPG($D262, CG$1, $F262, "Options: Curr=USD, Mag=Actuals")</f>
        <v>0.29614683676126002</v>
      </c>
    </row>
    <row r="263" spans="1:85" x14ac:dyDescent="0.3">
      <c r="A263" s="10" t="s">
        <v>105</v>
      </c>
      <c r="B263" s="10" t="s">
        <v>85</v>
      </c>
      <c r="C263" s="10" t="s">
        <v>14</v>
      </c>
      <c r="D263">
        <v>4198738</v>
      </c>
      <c r="E263" s="10" t="s">
        <v>27</v>
      </c>
      <c r="F263" s="10" t="s">
        <v>70</v>
      </c>
      <c r="G263">
        <v>60.34</v>
      </c>
      <c r="H263">
        <v>379.15</v>
      </c>
      <c r="I263">
        <v>318.81</v>
      </c>
      <c r="J263">
        <v>706.42</v>
      </c>
      <c r="K263">
        <v>87337.26</v>
      </c>
      <c r="L263">
        <v>1.84</v>
      </c>
      <c r="M263">
        <v>693.40646663069401</v>
      </c>
      <c r="N263">
        <v>8.09</v>
      </c>
      <c r="O263">
        <v>-0.22</v>
      </c>
      <c r="P263">
        <v>0.34</v>
      </c>
      <c r="Q263">
        <v>0.93</v>
      </c>
      <c r="R263">
        <v>0.89</v>
      </c>
      <c r="S263" t="str">
        <f>_xll.SNL.Clients.Office.Excel.Functions.SPG(D263, S$1, F263, "Options: Curr=USD, Mag=Actuals")</f>
        <v>Credit Suisse AG</v>
      </c>
      <c r="T263" t="str">
        <f>_xll.SNL.Clients.Office.Excel.Functions.SPG($D263, T$1, $F263, "Options: Curr=USD, Mag=Actuals")</f>
        <v>Credit Suisse AG</v>
      </c>
      <c r="U263" s="6">
        <f>_xll.SNL.Clients.Office.Excel.Functions.SPG($D263, U$1, $F263, "Options: Curr=USD, Mag=Actuals")</f>
        <v>960788260429.55139</v>
      </c>
      <c r="V263" t="str">
        <f>_xll.SNL.Clients.Office.Excel.Functions.SPG($D263, V$1, $F263, "Options: Curr=USD, Mag=Actuals")</f>
        <v/>
      </c>
      <c r="W263" t="str">
        <f>_xll.SNL.Clients.Office.Excel.Functions.SPG($D263, W$1, $F263, "Options: Curr=USD, Mag=Actuals")</f>
        <v>Bank</v>
      </c>
      <c r="X263" s="6">
        <f>_xll.SNL.Clients.Office.Excel.Functions.SPG($D263, X$1, $F263, "Options: Curr=USD, Mag=Actuals")</f>
        <v>25456920988.147564</v>
      </c>
      <c r="Y263" s="6">
        <f>_xll.SNL.Clients.Office.Excel.Functions.SPG($D263, Y$1, $F263, "Options: Curr=USD, Mag=Actuals")</f>
        <v>0</v>
      </c>
      <c r="Z263" s="6">
        <f>_xll.SNL.Clients.Office.Excel.Functions.SPG($D263, Z$1, $F263, "Options: Curr=USD, Mag=Actuals")</f>
        <v>16146387777.839397</v>
      </c>
      <c r="AA263" s="6">
        <f>_xll.SNL.Clients.Office.Excel.Functions.SPG($D263, AA$1, $F263, "Options: Curr=USD, Mag=Actuals")</f>
        <v>2837300545.9487853</v>
      </c>
      <c r="AB263" s="6">
        <f>_xll.SNL.Clients.Office.Excel.Functions.SPG($D263, AB$1, $F263, "Options: Curr=USD, Mag=Actuals")</f>
        <v>0</v>
      </c>
      <c r="AC263" s="6">
        <f>_xll.SNL.Clients.Office.Excel.Functions.SPG($D263, AC$1, $F263, "Options: Curr=USD, Mag=Actuals")</f>
        <v>0</v>
      </c>
      <c r="AD263" s="6">
        <f>_xll.SNL.Clients.Office.Excel.Functions.SPG($D263, AD$1, $F263, "Options: Curr=USD, Mag=Actuals")</f>
        <v>0.29831117747813002</v>
      </c>
      <c r="AE263" s="6">
        <f>_xll.SNL.Clients.Office.Excel.Functions.SPG($D263, AE$1, $F263, "Options: Curr=USD, Mag=Actuals")</f>
        <v>6.1287051391139098</v>
      </c>
      <c r="AF263" s="6">
        <f>_xll.SNL.Clients.Office.Excel.Functions.SPG($D263, AF$1, $F263, "Options: Curr=USD, Mag=Actuals")</f>
        <v>960788260429.55139</v>
      </c>
      <c r="AG263" s="6">
        <f>_xll.SNL.Clients.Office.Excel.Functions.SPG($D263, AG$1, $F263, "Options: Curr=USD, Mag=Actuals")</f>
        <v>270961430338.46851</v>
      </c>
      <c r="AH263" s="6">
        <f>_xll.SNL.Clients.Office.Excel.Functions.SPG($D263, AH$1, $F263, "Options: Curr=USD, Mag=Actuals")</f>
        <v>49063308219.94828</v>
      </c>
      <c r="AI263" s="6">
        <f>_xll.SNL.Clients.Office.Excel.Functions.SPG($D263, AI$1, $F263, "Options: Curr=USD, Mag=Actuals")</f>
        <v>41639</v>
      </c>
      <c r="AJ263" s="6" t="str">
        <f>_xll.SNL.Clients.Office.Excel.Functions.SPG($D263, AJ$1, $F263, "Options: Curr=USD, Mag=Actuals")</f>
        <v>#INVALID FUNCTION PARAMETER</v>
      </c>
      <c r="AK263" s="6" t="str">
        <f>_xll.SNL.Clients.Office.Excel.Functions.SPG($D263, AK$1, $F263, "Options: Curr=USD, Mag=Actuals")</f>
        <v>#INVALID FUNCTION PARAMETER</v>
      </c>
      <c r="AL263" s="6" t="str">
        <f>_xll.SNL.Clients.Office.Excel.Functions.SPG($D263, AL$1, $F263, "Options: Curr=USD, Mag=Actuals")</f>
        <v>#INVALID FUNCTION PARAMETER</v>
      </c>
      <c r="AM263" s="6" t="str">
        <f>_xll.SNL.Clients.Office.Excel.Functions.SPG($D263, AM$1, $F263, "Options: Curr=USD, Mag=Actuals")</f>
        <v>#INVALID FUNCTION PARAMETER</v>
      </c>
      <c r="AN263" s="6">
        <f>_xll.SNL.Clients.Office.Excel.Functions.SPG($D263, AN$1, $F263, "Options: Curr=USD, Mag=Actuals")</f>
        <v>960788260429.55139</v>
      </c>
      <c r="AO263" s="6">
        <f>_xll.SNL.Clients.Office.Excel.Functions.SPG($D263, AO$1, $F263, "Options: Curr=USD, Mag=Actuals")</f>
        <v>259931406724.38998</v>
      </c>
      <c r="AP263" s="6">
        <f>_xll.SNL.Clients.Office.Excel.Functions.SPG($D263, AP$1, $F263, "Options: Curr=USD, Mag=Actuals")</f>
        <v>361720454289.89093</v>
      </c>
      <c r="AQ263" s="6">
        <f>_xll.SNL.Clients.Office.Excel.Functions.SPG($D263, AQ$1, $F263, "Options: Curr=USD, Mag=Actuals")</f>
        <v>44379849319.689644</v>
      </c>
      <c r="AR263" s="6">
        <f>_xll.SNL.Clients.Office.Excel.Functions.SPG($D263, AR$1, $F263, "Options: Curr=USD, Mag=Actuals")</f>
        <v>49063308219.94828</v>
      </c>
      <c r="AS263" s="6">
        <f>_xll.SNL.Clients.Office.Excel.Functions.SPG($D263, AS$1, $F263, "Options: Curr=USD, Mag=Actuals")</f>
        <v>40819745867.53627</v>
      </c>
      <c r="AT263" s="6">
        <f>_xll.SNL.Clients.Office.Excel.Functions.SPG($D263, AT$1, $F263, "Options: Curr=USD, Mag=Actuals")</f>
        <v>27.053974057528499</v>
      </c>
      <c r="AU263" s="6">
        <f>_xll.SNL.Clients.Office.Excel.Functions.SPG($D263, AU$1, $F263, "Options: Curr=USD, Mag=Actuals")</f>
        <v>71.859747946704502</v>
      </c>
      <c r="AV263" s="6">
        <f>_xll.SNL.Clients.Office.Excel.Functions.SPG($D263, AV$1, $F263, "Options: Curr=USD, Mag=Actuals")</f>
        <v>5.1065682461620598</v>
      </c>
      <c r="AW263" s="6">
        <f>_xll.SNL.Clients.Office.Excel.Functions.SPG($D263, AW$1, $F263, "Options: Curr=USD, Mag=Actuals")</f>
        <v>4.2853365254079199</v>
      </c>
      <c r="AX263" s="6">
        <f>_xll.SNL.Clients.Office.Excel.Functions.SPG($D263, AX$1, $F263, "Options: Curr=USD, Mag=Actuals")</f>
        <v>2837300545.9487853</v>
      </c>
      <c r="AY263" s="6">
        <f>_xll.SNL.Clients.Office.Excel.Functions.SPG($D263, AY$1, $F263, "Options: Curr=USD, Mag=Actuals")</f>
        <v>2115294435.1691213</v>
      </c>
      <c r="AZ263" s="6">
        <f>_xll.SNL.Clients.Office.Excel.Functions.SPG($D263, AZ$1, $F263, "Options: Curr=USD, Mag=Actuals")</f>
        <v>0.29831117747813002</v>
      </c>
      <c r="BA263" s="6">
        <f>_xll.SNL.Clients.Office.Excel.Functions.SPG($D263, BA$1, $F263, "Options: Curr=USD, Mag=Actuals")</f>
        <v>6.1287051391139098</v>
      </c>
      <c r="BB263" s="6">
        <f>_xll.SNL.Clients.Office.Excel.Functions.SPG($D263, BB$1, $F263, "Options: Curr=USD, Mag=Actuals")</f>
        <v>7.0830077861896203</v>
      </c>
      <c r="BC263" s="6">
        <f>_xll.SNL.Clients.Office.Excel.Functions.SPG($D263, BC$1, $F263, "Options: Curr=USD, Mag=Actuals")</f>
        <v>8.8892645815722702</v>
      </c>
      <c r="BD263" s="6">
        <f>_xll.SNL.Clients.Office.Excel.Functions.SPG($D263, BD$1, $F263, "Options: Curr=USD, Mag=Actuals")</f>
        <v>1.0970508152769201</v>
      </c>
      <c r="BE263" s="6">
        <f>_xll.SNL.Clients.Office.Excel.Functions.SPG($D263, BE$1, $F263, "Options: Curr=USD, Mag=Actuals")</f>
        <v>0.87484944022684796</v>
      </c>
      <c r="BF263" s="6">
        <f>_xll.SNL.Clients.Office.Excel.Functions.SPG($D263, BF$1, $F263, "Options: Curr=USD, Mag=Actuals")</f>
        <v>1.2857223096252199</v>
      </c>
      <c r="BG263" s="6">
        <f>_xll.SNL.Clients.Office.Excel.Functions.SPG($D263, BG$1, $F263, "Options: Curr=USD, Mag=Actuals")</f>
        <v>2.2490779189022501</v>
      </c>
      <c r="BH263" s="6">
        <f>_xll.SNL.Clients.Office.Excel.Functions.SPG($D263, BH$1, $F263, "Options: Curr=USD, Mag=Actuals")</f>
        <v>0.42743940873340303</v>
      </c>
      <c r="BI263" s="6">
        <f>_xll.SNL.Clients.Office.Excel.Functions.SPG($D263, BI$1, $F263, "Options: Curr=USD, Mag=Actuals")</f>
        <v>3.2172924251750001</v>
      </c>
      <c r="BJ263" s="6">
        <f>_xll.SNL.Clients.Office.Excel.Functions.SPG($D263, BJ$1, $F263, "Options: Curr=USD, Mag=Actuals")</f>
        <v>4.7282931867260602</v>
      </c>
      <c r="BK263" s="6">
        <f>_xll.SNL.Clients.Office.Excel.Functions.SPG($D263, BK$1, $F263, "Options: Curr=USD, Mag=Actuals")</f>
        <v>8.2710704486891906</v>
      </c>
      <c r="BL263" s="6">
        <f>_xll.SNL.Clients.Office.Excel.Functions.SPG($D263, BL$1, $F263, "Options: Curr=USD, Mag=Actuals")</f>
        <v>1.57192484638576</v>
      </c>
      <c r="BM263" s="6">
        <f>_xll.SNL.Clients.Office.Excel.Functions.SPG($D263, BM$1, $F263, "Options: Curr=USD, Mag=Actuals")</f>
        <v>1.5247712738767101</v>
      </c>
      <c r="BN263" s="6">
        <f>_xll.SNL.Clients.Office.Excel.Functions.SPG($D263, BN$1, $F263, "Options: Curr=USD, Mag=Actuals")</f>
        <v>0.96189774565352604</v>
      </c>
      <c r="BO263" s="6">
        <f>_xll.SNL.Clients.Office.Excel.Functions.SPG($D263, BO$1, $F263, "Options: Curr=USD, Mag=Actuals")</f>
        <v>32.6861115821604</v>
      </c>
      <c r="BP263" s="6">
        <f>_xll.SNL.Clients.Office.Excel.Functions.SPG($D263, BP$1, $F263, "Options: Curr=USD, Mag=Actuals")</f>
        <v>48.037137527556403</v>
      </c>
      <c r="BQ263" s="6">
        <f>_xll.SNL.Clients.Office.Excel.Functions.SPG($D263, BQ$1, $F263, "Options: Curr=USD, Mag=Actuals")</f>
        <v>84.030015261997605</v>
      </c>
      <c r="BR263" s="6">
        <f>_xll.SNL.Clients.Office.Excel.Functions.SPG($D263, BR$1, $F263, "Options: Curr=USD, Mag=Actuals")</f>
        <v>14.270086945330799</v>
      </c>
      <c r="BS263" s="6">
        <f>_xll.SNL.Clients.Office.Excel.Functions.SPG($D263, BS$1, $F263, "Options: Curr=USD, Mag=Actuals")</f>
        <v>15.4317552963977</v>
      </c>
      <c r="BT263" s="6">
        <f>_xll.SNL.Clients.Office.Excel.Functions.SPG($D263, BT$1, $F263, "Options: Curr=USD, Mag=Actuals")</f>
        <v>19.813845390989002</v>
      </c>
      <c r="BU263" s="6">
        <f>_xll.SNL.Clients.Office.Excel.Functions.SPG($D263, BU$1, $F263, "Options: Curr=USD, Mag=Actuals")</f>
        <v>4.65395326788994</v>
      </c>
      <c r="BV263" s="6">
        <f>_xll.SNL.Clients.Office.Excel.Functions.SPG($D263, BV$1, $F263, "Options: Curr=USD, Mag=Actuals")</f>
        <v>0</v>
      </c>
      <c r="BW263" s="6">
        <f>_xll.SNL.Clients.Office.Excel.Functions.SPG($D263, BW$1, $F263, "Options: Curr=USD, Mag=Actuals")</f>
        <v>0</v>
      </c>
      <c r="BX263" s="6">
        <f>_xll.SNL.Clients.Office.Excel.Functions.SPG($D263, BX$1, $F263, "Options: Curr=USD, Mag=Actuals")</f>
        <v>450049477116.8335</v>
      </c>
      <c r="BY263" s="6">
        <f>_xll.SNL.Clients.Office.Excel.Functions.SPG($D263, BY$1, $F263, "Options: Curr=USD, Mag=Actuals")</f>
        <v>30.919947707767399</v>
      </c>
      <c r="BZ263" s="6">
        <f>_xll.SNL.Clients.Office.Excel.Functions.SPG($D263, BZ$1, $F263, "Options: Curr=USD, Mag=Actuals")</f>
        <v>741032272.57393467</v>
      </c>
      <c r="CA263" s="6" t="str">
        <f>_xll.SNL.Clients.Office.Excel.Functions.SPG($D263, CA$1, $F263, "Options: Curr=USD, Mag=Actuals")</f>
        <v>Nonperforming Loans</v>
      </c>
      <c r="CB263" s="6">
        <f>_xll.SNL.Clients.Office.Excel.Functions.SPG($D263, CB$1, $F263, "Options: Curr=USD, Mag=Actuals")</f>
        <v>0.28423794900107002</v>
      </c>
      <c r="CC263" s="6">
        <f>_xll.SNL.Clients.Office.Excel.Functions.SPG($D263, CC$1, $F263, "Options: Curr=USD, Mag=Actuals")</f>
        <v>1.78146626297578</v>
      </c>
      <c r="CD263" s="6">
        <f>_xll.SNL.Clients.Office.Excel.Functions.SPG($D263, CD$1, $F263, "Options: Curr=USD, Mag=Actuals")</f>
        <v>4.0428894052387997E-2</v>
      </c>
      <c r="CE263" s="6">
        <f>_xll.SNL.Clients.Office.Excel.Functions.SPG($D263, CE$1, $F263, "Options: Curr=USD, Mag=Actuals")</f>
        <v>2.4688080700822899</v>
      </c>
      <c r="CF263" s="6">
        <f>_xll.SNL.Clients.Office.Excel.Functions.SPG($D263, CF$1, $F263, "Options: Curr=USD, Mag=Actuals")</f>
        <v>0.29804009523480901</v>
      </c>
      <c r="CG263" s="6">
        <f>_xll.SNL.Clients.Office.Excel.Functions.SPG($D263, CG$1, $F263, "Options: Curr=USD, Mag=Actuals")</f>
        <v>0.249442633871963</v>
      </c>
    </row>
    <row r="264" spans="1:85" x14ac:dyDescent="0.3">
      <c r="A264" s="10" t="s">
        <v>105</v>
      </c>
      <c r="B264" s="10" t="s">
        <v>85</v>
      </c>
      <c r="C264" s="10" t="s">
        <v>14</v>
      </c>
      <c r="D264">
        <v>4198738</v>
      </c>
      <c r="E264" s="10" t="s">
        <v>27</v>
      </c>
      <c r="F264" s="10" t="s">
        <v>71</v>
      </c>
      <c r="G264">
        <v>64.92</v>
      </c>
      <c r="H264">
        <v>337.82</v>
      </c>
      <c r="I264">
        <v>272.91000000000003</v>
      </c>
      <c r="J264">
        <v>726.71</v>
      </c>
      <c r="K264">
        <v>88755.21</v>
      </c>
      <c r="L264">
        <v>2.3199999999999998</v>
      </c>
      <c r="M264">
        <v>718.95871013843987</v>
      </c>
      <c r="N264">
        <v>8.19</v>
      </c>
      <c r="O264">
        <v>-0.01</v>
      </c>
      <c r="P264">
        <v>-0.77</v>
      </c>
      <c r="Q264">
        <v>0.92</v>
      </c>
      <c r="R264">
        <v>0.99</v>
      </c>
      <c r="S264" t="str">
        <f>_xll.SNL.Clients.Office.Excel.Functions.SPG(D264, S$1, F264, "Options: Curr=USD, Mag=Actuals")</f>
        <v>Credit Suisse AG</v>
      </c>
      <c r="T264" t="str">
        <f>_xll.SNL.Clients.Office.Excel.Functions.SPG($D264, T$1, $F264, "Options: Curr=USD, Mag=Actuals")</f>
        <v>Credit Suisse AG</v>
      </c>
      <c r="U264" s="6">
        <f>_xll.SNL.Clients.Office.Excel.Functions.SPG($D264, U$1, $F264, "Options: Curr=USD, Mag=Actuals")</f>
        <v>911044099879.17847</v>
      </c>
      <c r="V264" t="str">
        <f>_xll.SNL.Clients.Office.Excel.Functions.SPG($D264, V$1, $F264, "Options: Curr=USD, Mag=Actuals")</f>
        <v/>
      </c>
      <c r="W264" t="str">
        <f>_xll.SNL.Clients.Office.Excel.Functions.SPG($D264, W$1, $F264, "Options: Curr=USD, Mag=Actuals")</f>
        <v>Bank</v>
      </c>
      <c r="X264" s="6">
        <f>_xll.SNL.Clients.Office.Excel.Functions.SPG($D264, X$1, $F264, "Options: Curr=USD, Mag=Actuals")</f>
        <v>26292590928.426403</v>
      </c>
      <c r="Y264" s="6">
        <f>_xll.SNL.Clients.Office.Excel.Functions.SPG($D264, Y$1, $F264, "Options: Curr=USD, Mag=Actuals")</f>
        <v>0</v>
      </c>
      <c r="Z264" s="6">
        <f>_xll.SNL.Clients.Office.Excel.Functions.SPG($D264, Z$1, $F264, "Options: Curr=USD, Mag=Actuals")</f>
        <v>14074262828.414764</v>
      </c>
      <c r="AA264" s="6">
        <f>_xll.SNL.Clients.Office.Excel.Functions.SPG($D264, AA$1, $F264, "Options: Curr=USD, Mag=Actuals")</f>
        <v>1929209700.0018375</v>
      </c>
      <c r="AB264" s="6">
        <f>_xll.SNL.Clients.Office.Excel.Functions.SPG($D264, AB$1, $F264, "Options: Curr=USD, Mag=Actuals")</f>
        <v>0</v>
      </c>
      <c r="AC264" s="6">
        <f>_xll.SNL.Clients.Office.Excel.Functions.SPG($D264, AC$1, $F264, "Options: Curr=USD, Mag=Actuals")</f>
        <v>0</v>
      </c>
      <c r="AD264" s="6">
        <f>_xll.SNL.Clients.Office.Excel.Functions.SPG($D264, AD$1, $F264, "Options: Curr=USD, Mag=Actuals")</f>
        <v>0.19892561560585001</v>
      </c>
      <c r="AE264" s="6">
        <f>_xll.SNL.Clients.Office.Excel.Functions.SPG($D264, AE$1, $F264, "Options: Curr=USD, Mag=Actuals")</f>
        <v>4.1660270413886797</v>
      </c>
      <c r="AF264" s="6">
        <f>_xll.SNL.Clients.Office.Excel.Functions.SPG($D264, AF$1, $F264, "Options: Curr=USD, Mag=Actuals")</f>
        <v>911044099879.17847</v>
      </c>
      <c r="AG264" s="6">
        <f>_xll.SNL.Clients.Office.Excel.Functions.SPG($D264, AG$1, $F264, "Options: Curr=USD, Mag=Actuals")</f>
        <v>270828634716.06927</v>
      </c>
      <c r="AH264" s="6">
        <f>_xll.SNL.Clients.Office.Excel.Functions.SPG($D264, AH$1, $F264, "Options: Curr=USD, Mag=Actuals")</f>
        <v>44946637132.501015</v>
      </c>
      <c r="AI264" s="6">
        <f>_xll.SNL.Clients.Office.Excel.Functions.SPG($D264, AI$1, $F264, "Options: Curr=USD, Mag=Actuals")</f>
        <v>42004</v>
      </c>
      <c r="AJ264" s="6" t="str">
        <f>_xll.SNL.Clients.Office.Excel.Functions.SPG($D264, AJ$1, $F264, "Options: Curr=USD, Mag=Actuals")</f>
        <v>#INVALID FUNCTION PARAMETER</v>
      </c>
      <c r="AK264" s="6" t="str">
        <f>_xll.SNL.Clients.Office.Excel.Functions.SPG($D264, AK$1, $F264, "Options: Curr=USD, Mag=Actuals")</f>
        <v>#INVALID FUNCTION PARAMETER</v>
      </c>
      <c r="AL264" s="6" t="str">
        <f>_xll.SNL.Clients.Office.Excel.Functions.SPG($D264, AL$1, $F264, "Options: Curr=USD, Mag=Actuals")</f>
        <v>#INVALID FUNCTION PARAMETER</v>
      </c>
      <c r="AM264" s="6" t="str">
        <f>_xll.SNL.Clients.Office.Excel.Functions.SPG($D264, AM$1, $F264, "Options: Curr=USD, Mag=Actuals")</f>
        <v>#INVALID FUNCTION PARAMETER</v>
      </c>
      <c r="AN264" s="6">
        <f>_xll.SNL.Clients.Office.Excel.Functions.SPG($D264, AN$1, $F264, "Options: Curr=USD, Mag=Actuals")</f>
        <v>911044099879.17847</v>
      </c>
      <c r="AO264" s="6">
        <f>_xll.SNL.Clients.Office.Excel.Functions.SPG($D264, AO$1, $F264, "Options: Curr=USD, Mag=Actuals")</f>
        <v>257680225533.62869</v>
      </c>
      <c r="AP264" s="6">
        <f>_xll.SNL.Clients.Office.Excel.Functions.SPG($D264, AP$1, $F264, "Options: Curr=USD, Mag=Actuals")</f>
        <v>360017116391.46198</v>
      </c>
      <c r="AQ264" s="6">
        <f>_xll.SNL.Clients.Office.Excel.Functions.SPG($D264, AQ$1, $F264, "Options: Curr=USD, Mag=Actuals")</f>
        <v>43188683044.703987</v>
      </c>
      <c r="AR264" s="6">
        <f>_xll.SNL.Clients.Office.Excel.Functions.SPG($D264, AR$1, $F264, "Options: Curr=USD, Mag=Actuals")</f>
        <v>44946637132.501015</v>
      </c>
      <c r="AS264" s="6">
        <f>_xll.SNL.Clients.Office.Excel.Functions.SPG($D264, AS$1, $F264, "Options: Curr=USD, Mag=Actuals")</f>
        <v>36876761981.47403</v>
      </c>
      <c r="AT264" s="6">
        <f>_xll.SNL.Clients.Office.Excel.Functions.SPG($D264, AT$1, $F264, "Options: Curr=USD, Mag=Actuals")</f>
        <v>28.284056234797202</v>
      </c>
      <c r="AU264" s="6">
        <f>_xll.SNL.Clients.Office.Excel.Functions.SPG($D264, AU$1, $F264, "Options: Curr=USD, Mag=Actuals")</f>
        <v>71.574437381316599</v>
      </c>
      <c r="AV264" s="6">
        <f>_xll.SNL.Clients.Office.Excel.Functions.SPG($D264, AV$1, $F264, "Options: Curr=USD, Mag=Actuals")</f>
        <v>4.9335303459472204</v>
      </c>
      <c r="AW264" s="6">
        <f>_xll.SNL.Clients.Office.Excel.Functions.SPG($D264, AW$1, $F264, "Options: Curr=USD, Mag=Actuals")</f>
        <v>4.0839218852095298</v>
      </c>
      <c r="AX264" s="6">
        <f>_xll.SNL.Clients.Office.Excel.Functions.SPG($D264, AX$1, $F264, "Options: Curr=USD, Mag=Actuals")</f>
        <v>1929209700.0018375</v>
      </c>
      <c r="AY264" s="6">
        <f>_xll.SNL.Clients.Office.Excel.Functions.SPG($D264, AY$1, $F264, "Options: Curr=USD, Mag=Actuals")</f>
        <v>1442532649.831306</v>
      </c>
      <c r="AZ264" s="6">
        <f>_xll.SNL.Clients.Office.Excel.Functions.SPG($D264, AZ$1, $F264, "Options: Curr=USD, Mag=Actuals")</f>
        <v>0.19892561560585001</v>
      </c>
      <c r="BA264" s="6">
        <f>_xll.SNL.Clients.Office.Excel.Functions.SPG($D264, BA$1, $F264, "Options: Curr=USD, Mag=Actuals")</f>
        <v>4.1660270413886797</v>
      </c>
      <c r="BB264" s="6">
        <f>_xll.SNL.Clients.Office.Excel.Functions.SPG($D264, BB$1, $F264, "Options: Curr=USD, Mag=Actuals")</f>
        <v>4.3102316077542602</v>
      </c>
      <c r="BC264" s="6">
        <f>_xll.SNL.Clients.Office.Excel.Functions.SPG($D264, BC$1, $F264, "Options: Curr=USD, Mag=Actuals")</f>
        <v>5.2826826684435302</v>
      </c>
      <c r="BD264" s="6">
        <f>_xll.SNL.Clients.Office.Excel.Functions.SPG($D264, BD$1, $F264, "Options: Curr=USD, Mag=Actuals")</f>
        <v>0.63484637185658399</v>
      </c>
      <c r="BE264" s="6">
        <f>_xll.SNL.Clients.Office.Excel.Functions.SPG($D264, BE$1, $F264, "Options: Curr=USD, Mag=Actuals")</f>
        <v>0.97850202188886604</v>
      </c>
      <c r="BF264" s="6">
        <f>_xll.SNL.Clients.Office.Excel.Functions.SPG($D264, BF$1, $F264, "Options: Curr=USD, Mag=Actuals")</f>
        <v>1.27869475927139</v>
      </c>
      <c r="BG264" s="6">
        <f>_xll.SNL.Clients.Office.Excel.Functions.SPG($D264, BG$1, $F264, "Options: Curr=USD, Mag=Actuals")</f>
        <v>2.3629746878712998</v>
      </c>
      <c r="BH264" s="6">
        <f>_xll.SNL.Clients.Office.Excel.Functions.SPG($D264, BH$1, $F264, "Options: Curr=USD, Mag=Actuals")</f>
        <v>0.348119827310237</v>
      </c>
      <c r="BI264" s="6">
        <f>_xll.SNL.Clients.Office.Excel.Functions.SPG($D264, BI$1, $F264, "Options: Curr=USD, Mag=Actuals")</f>
        <v>3.1227675558954502</v>
      </c>
      <c r="BJ264" s="6">
        <f>_xll.SNL.Clients.Office.Excel.Functions.SPG($D264, BJ$1, $F264, "Options: Curr=USD, Mag=Actuals")</f>
        <v>4.0807953574159903</v>
      </c>
      <c r="BK264" s="6">
        <f>_xll.SNL.Clients.Office.Excel.Functions.SPG($D264, BK$1, $F264, "Options: Curr=USD, Mag=Actuals")</f>
        <v>7.5411399523145404</v>
      </c>
      <c r="BL264" s="6">
        <f>_xll.SNL.Clients.Office.Excel.Functions.SPG($D264, BL$1, $F264, "Options: Curr=USD, Mag=Actuals")</f>
        <v>1.1109811507490199</v>
      </c>
      <c r="BM264" s="6">
        <f>_xll.SNL.Clients.Office.Excel.Functions.SPG($D264, BM$1, $F264, "Options: Curr=USD, Mag=Actuals")</f>
        <v>1.06563498133069</v>
      </c>
      <c r="BN264" s="6">
        <f>_xll.SNL.Clients.Office.Excel.Functions.SPG($D264, BN$1, $F264, "Options: Curr=USD, Mag=Actuals")</f>
        <v>1.0711628264403299</v>
      </c>
      <c r="BO264" s="6">
        <f>_xll.SNL.Clients.Office.Excel.Functions.SPG($D264, BO$1, $F264, "Options: Curr=USD, Mag=Actuals")</f>
        <v>36.092508631088599</v>
      </c>
      <c r="BP264" s="6">
        <f>_xll.SNL.Clients.Office.Excel.Functions.SPG($D264, BP$1, $F264, "Options: Curr=USD, Mag=Actuals")</f>
        <v>47.1652593486128</v>
      </c>
      <c r="BQ264" s="6">
        <f>_xll.SNL.Clients.Office.Excel.Functions.SPG($D264, BQ$1, $F264, "Options: Curr=USD, Mag=Actuals")</f>
        <v>87.159435963562203</v>
      </c>
      <c r="BR264" s="6">
        <f>_xll.SNL.Clients.Office.Excel.Functions.SPG($D264, BR$1, $F264, "Options: Curr=USD, Mag=Actuals")</f>
        <v>14.435995109437</v>
      </c>
      <c r="BS264" s="6">
        <f>_xll.SNL.Clients.Office.Excel.Functions.SPG($D264, BS$1, $F264, "Options: Curr=USD, Mag=Actuals")</f>
        <v>16.6484095069153</v>
      </c>
      <c r="BT264" s="6">
        <f>_xll.SNL.Clients.Office.Excel.Functions.SPG($D264, BT$1, $F264, "Options: Curr=USD, Mag=Actuals")</f>
        <v>20.534357618889398</v>
      </c>
      <c r="BU264" s="6">
        <f>_xll.SNL.Clients.Office.Excel.Functions.SPG($D264, BU$1, $F264, "Options: Curr=USD, Mag=Actuals")</f>
        <v>4.7531288649058698</v>
      </c>
      <c r="BV264" s="6">
        <f>_xll.SNL.Clients.Office.Excel.Functions.SPG($D264, BV$1, $F264, "Options: Curr=USD, Mag=Actuals")</f>
        <v>0</v>
      </c>
      <c r="BW264" s="6">
        <f>_xll.SNL.Clients.Office.Excel.Functions.SPG($D264, BW$1, $F264, "Options: Curr=USD, Mag=Actuals")</f>
        <v>0</v>
      </c>
      <c r="BX264" s="6">
        <f>_xll.SNL.Clients.Office.Excel.Functions.SPG($D264, BX$1, $F264, "Options: Curr=USD, Mag=Actuals")</f>
        <v>417965163109.14227</v>
      </c>
      <c r="BY264" s="6">
        <f>_xll.SNL.Clients.Office.Excel.Functions.SPG($D264, BY$1, $F264, "Options: Curr=USD, Mag=Actuals")</f>
        <v>31.275273553929999</v>
      </c>
      <c r="BZ264" s="6">
        <f>_xll.SNL.Clients.Office.Excel.Functions.SPG($D264, BZ$1, $F264, "Options: Curr=USD, Mag=Actuals")</f>
        <v>567861457.91381395</v>
      </c>
      <c r="CA264" s="6" t="str">
        <f>_xll.SNL.Clients.Office.Excel.Functions.SPG($D264, CA$1, $F264, "Options: Curr=USD, Mag=Actuals")</f>
        <v>Nonperforming Loans</v>
      </c>
      <c r="CB264" s="6">
        <f>_xll.SNL.Clients.Office.Excel.Functions.SPG($D264, CB$1, $F264, "Options: Curr=USD, Mag=Actuals")</f>
        <v>0.21986161192866199</v>
      </c>
      <c r="CC264" s="6">
        <f>_xll.SNL.Clients.Office.Excel.Functions.SPG($D264, CC$1, $F264, "Options: Curr=USD, Mag=Actuals")</f>
        <v>1.5151922198640599</v>
      </c>
      <c r="CD264" s="6">
        <f>_xll.SNL.Clients.Office.Excel.Functions.SPG($D264, CD$1, $F264, "Options: Curr=USD, Mag=Actuals")</f>
        <v>5.11903811226255E-2</v>
      </c>
      <c r="CE264" s="6">
        <f>_xll.SNL.Clients.Office.Excel.Functions.SPG($D264, CE$1, $F264, "Options: Curr=USD, Mag=Actuals")</f>
        <v>4.0492387431162902</v>
      </c>
      <c r="CF264" s="6">
        <f>_xll.SNL.Clients.Office.Excel.Functions.SPG($D264, CF$1, $F264, "Options: Curr=USD, Mag=Actuals")</f>
        <v>0.23272585517980701</v>
      </c>
      <c r="CG264" s="6">
        <f>_xll.SNL.Clients.Office.Excel.Functions.SPG($D264, CG$1, $F264, "Options: Curr=USD, Mag=Actuals")</f>
        <v>0.19929751160802001</v>
      </c>
    </row>
    <row r="265" spans="1:85" x14ac:dyDescent="0.3">
      <c r="A265" s="10" t="s">
        <v>105</v>
      </c>
      <c r="B265" s="10" t="s">
        <v>85</v>
      </c>
      <c r="C265" s="10" t="s">
        <v>14</v>
      </c>
      <c r="D265">
        <v>4198738</v>
      </c>
      <c r="E265" s="10" t="s">
        <v>27</v>
      </c>
      <c r="F265" s="10" t="s">
        <v>72</v>
      </c>
      <c r="G265">
        <v>63.53</v>
      </c>
      <c r="H265">
        <v>312.07</v>
      </c>
      <c r="I265">
        <v>248.54</v>
      </c>
      <c r="J265">
        <v>693.9</v>
      </c>
      <c r="K265">
        <v>83786.83</v>
      </c>
      <c r="L265">
        <v>1.58</v>
      </c>
      <c r="M265">
        <v>694.28716508374259</v>
      </c>
      <c r="N265">
        <v>8.2799999999999994</v>
      </c>
      <c r="O265">
        <v>-1.1399999999999999</v>
      </c>
      <c r="P265">
        <v>-3.66</v>
      </c>
      <c r="Q265">
        <v>0.96</v>
      </c>
      <c r="R265">
        <v>0.99</v>
      </c>
      <c r="S265" t="str">
        <f>_xll.SNL.Clients.Office.Excel.Functions.SPG(D265, S$1, F265, "Options: Curr=USD, Mag=Actuals")</f>
        <v>Credit Suisse AG</v>
      </c>
      <c r="T265" t="str">
        <f>_xll.SNL.Clients.Office.Excel.Functions.SPG($D265, T$1, $F265, "Options: Curr=USD, Mag=Actuals")</f>
        <v>Credit Suisse AG</v>
      </c>
      <c r="U265" s="6">
        <f>_xll.SNL.Clients.Office.Excel.Functions.SPG($D265, U$1, $F265, "Options: Curr=USD, Mag=Actuals")</f>
        <v>802887246579.44666</v>
      </c>
      <c r="V265" t="str">
        <f>_xll.SNL.Clients.Office.Excel.Functions.SPG($D265, V$1, $F265, "Options: Curr=USD, Mag=Actuals")</f>
        <v/>
      </c>
      <c r="W265" t="str">
        <f>_xll.SNL.Clients.Office.Excel.Functions.SPG($D265, W$1, $F265, "Options: Curr=USD, Mag=Actuals")</f>
        <v>Bank</v>
      </c>
      <c r="X265" s="6">
        <f>_xll.SNL.Clients.Office.Excel.Functions.SPG($D265, X$1, $F265, "Options: Curr=USD, Mag=Actuals")</f>
        <v>22453608721.643589</v>
      </c>
      <c r="Y265" s="6">
        <f>_xll.SNL.Clients.Office.Excel.Functions.SPG($D265, Y$1, $F265, "Options: Curr=USD, Mag=Actuals")</f>
        <v>0</v>
      </c>
      <c r="Z265" s="6">
        <f>_xll.SNL.Clients.Office.Excel.Functions.SPG($D265, Z$1, $F265, "Options: Curr=USD, Mag=Actuals")</f>
        <v>7331705732.5105619</v>
      </c>
      <c r="AA265" s="6">
        <f>_xll.SNL.Clients.Office.Excel.Functions.SPG($D265, AA$1, $F265, "Options: Curr=USD, Mag=Actuals")</f>
        <v>-3510943031.5780158</v>
      </c>
      <c r="AB265" s="6">
        <f>_xll.SNL.Clients.Office.Excel.Functions.SPG($D265, AB$1, $F265, "Options: Curr=USD, Mag=Actuals")</f>
        <v>0</v>
      </c>
      <c r="AC265" s="6">
        <f>_xll.SNL.Clients.Office.Excel.Functions.SPG($D265, AC$1, $F265, "Options: Curr=USD, Mag=Actuals")</f>
        <v>0</v>
      </c>
      <c r="AD265" s="6">
        <f>_xll.SNL.Clients.Office.Excel.Functions.SPG($D265, AD$1, $F265, "Options: Curr=USD, Mag=Actuals")</f>
        <v>-0.39194681036889101</v>
      </c>
      <c r="AE265" s="6">
        <f>_xll.SNL.Clients.Office.Excel.Functions.SPG($D265, AE$1, $F265, "Options: Curr=USD, Mag=Actuals")</f>
        <v>-7.6463046351617896</v>
      </c>
      <c r="AF265" s="6">
        <f>_xll.SNL.Clients.Office.Excel.Functions.SPG($D265, AF$1, $F265, "Options: Curr=USD, Mag=Actuals")</f>
        <v>802887246579.44666</v>
      </c>
      <c r="AG265" s="6">
        <f>_xll.SNL.Clients.Office.Excel.Functions.SPG($D265, AG$1, $F265, "Options: Curr=USD, Mag=Actuals")</f>
        <v>247027863777.08978</v>
      </c>
      <c r="AH265" s="6">
        <f>_xll.SNL.Clients.Office.Excel.Functions.SPG($D265, AH$1, $F265, "Options: Curr=USD, Mag=Actuals")</f>
        <v>44631978428.043541</v>
      </c>
      <c r="AI265" s="6">
        <f>_xll.SNL.Clients.Office.Excel.Functions.SPG($D265, AI$1, $F265, "Options: Curr=USD, Mag=Actuals")</f>
        <v>42369</v>
      </c>
      <c r="AJ265" s="6" t="str">
        <f>_xll.SNL.Clients.Office.Excel.Functions.SPG($D265, AJ$1, $F265, "Options: Curr=USD, Mag=Actuals")</f>
        <v>#INVALID FUNCTION PARAMETER</v>
      </c>
      <c r="AK265" s="6" t="str">
        <f>_xll.SNL.Clients.Office.Excel.Functions.SPG($D265, AK$1, $F265, "Options: Curr=USD, Mag=Actuals")</f>
        <v>#INVALID FUNCTION PARAMETER</v>
      </c>
      <c r="AL265" s="6" t="str">
        <f>_xll.SNL.Clients.Office.Excel.Functions.SPG($D265, AL$1, $F265, "Options: Curr=USD, Mag=Actuals")</f>
        <v>#INVALID FUNCTION PARAMETER</v>
      </c>
      <c r="AM265" s="6" t="str">
        <f>_xll.SNL.Clients.Office.Excel.Functions.SPG($D265, AM$1, $F265, "Options: Curr=USD, Mag=Actuals")</f>
        <v>#INVALID FUNCTION PARAMETER</v>
      </c>
      <c r="AN265" s="6">
        <f>_xll.SNL.Clients.Office.Excel.Functions.SPG($D265, AN$1, $F265, "Options: Curr=USD, Mag=Actuals")</f>
        <v>802887246579.44666</v>
      </c>
      <c r="AO265" s="6">
        <f>_xll.SNL.Clients.Office.Excel.Functions.SPG($D265, AO$1, $F265, "Options: Curr=USD, Mag=Actuals")</f>
        <v>254584040747.02887</v>
      </c>
      <c r="AP265" s="6">
        <f>_xll.SNL.Clients.Office.Excel.Functions.SPG($D265, AP$1, $F265, "Options: Curr=USD, Mag=Actuals")</f>
        <v>331269349845.20117</v>
      </c>
      <c r="AQ265" s="6">
        <f>_xll.SNL.Clients.Office.Excel.Functions.SPG($D265, AQ$1, $F265, "Options: Curr=USD, Mag=Actuals")</f>
        <v>43349645460.900826</v>
      </c>
      <c r="AR265" s="6">
        <f>_xll.SNL.Clients.Office.Excel.Functions.SPG($D265, AR$1, $F265, "Options: Curr=USD, Mag=Actuals")</f>
        <v>44631978428.043541</v>
      </c>
      <c r="AS265" s="6">
        <f>_xll.SNL.Clients.Office.Excel.Functions.SPG($D265, AS$1, $F265, "Options: Curr=USD, Mag=Actuals")</f>
        <v>40512333965.844398</v>
      </c>
      <c r="AT265" s="6">
        <f>_xll.SNL.Clients.Office.Excel.Functions.SPG($D265, AT$1, $F265, "Options: Curr=USD, Mag=Actuals")</f>
        <v>31.708567028762399</v>
      </c>
      <c r="AU265" s="6">
        <f>_xll.SNL.Clients.Office.Excel.Functions.SPG($D265, AU$1, $F265, "Options: Curr=USD, Mag=Actuals")</f>
        <v>76.851070244196606</v>
      </c>
      <c r="AV265" s="6">
        <f>_xll.SNL.Clients.Office.Excel.Functions.SPG($D265, AV$1, $F265, "Options: Curr=USD, Mag=Actuals")</f>
        <v>5.5589347842041201</v>
      </c>
      <c r="AW265" s="6">
        <f>_xll.SNL.Clients.Office.Excel.Functions.SPG($D265, AW$1, $F265, "Options: Curr=USD, Mag=Actuals")</f>
        <v>5.0718549248192701</v>
      </c>
      <c r="AX265" s="6">
        <f>_xll.SNL.Clients.Office.Excel.Functions.SPG($D265, AX$1, $F265, "Options: Curr=USD, Mag=Actuals")</f>
        <v>-3510943031.5780158</v>
      </c>
      <c r="AY265" s="6">
        <f>_xll.SNL.Clients.Office.Excel.Functions.SPG($D265, AY$1, $F265, "Options: Curr=USD, Mag=Actuals")</f>
        <v>-3503665388.3381443</v>
      </c>
      <c r="AZ265" s="6">
        <f>_xll.SNL.Clients.Office.Excel.Functions.SPG($D265, AZ$1, $F265, "Options: Curr=USD, Mag=Actuals")</f>
        <v>-0.39194681036889101</v>
      </c>
      <c r="BA265" s="6">
        <f>_xll.SNL.Clients.Office.Excel.Functions.SPG($D265, BA$1, $F265, "Options: Curr=USD, Mag=Actuals")</f>
        <v>-7.6463046351617896</v>
      </c>
      <c r="BB265" s="6">
        <f>_xll.SNL.Clients.Office.Excel.Functions.SPG($D265, BB$1, $F265, "Options: Curr=USD, Mag=Actuals")</f>
        <v>-7.9132750050527099</v>
      </c>
      <c r="BC265" s="6">
        <f>_xll.SNL.Clients.Office.Excel.Functions.SPG($D265, BC$1, $F265, "Options: Curr=USD, Mag=Actuals")</f>
        <v>-9.5554400149966892</v>
      </c>
      <c r="BD265" s="6">
        <f>_xll.SNL.Clients.Office.Excel.Functions.SPG($D265, BD$1, $F265, "Options: Curr=USD, Mag=Actuals")</f>
        <v>-1.2032861434581099</v>
      </c>
      <c r="BE265" s="6">
        <f>_xll.SNL.Clients.Office.Excel.Functions.SPG($D265, BE$1, $F265, "Options: Curr=USD, Mag=Actuals")</f>
        <v>1.0291360282916699</v>
      </c>
      <c r="BF265" s="6">
        <f>_xll.SNL.Clients.Office.Excel.Functions.SPG($D265, BF$1, $F265, "Options: Curr=USD, Mag=Actuals")</f>
        <v>1.1875628556986899</v>
      </c>
      <c r="BG265" s="6">
        <f>_xll.SNL.Clients.Office.Excel.Functions.SPG($D265, BG$1, $F265, "Options: Curr=USD, Mag=Actuals")</f>
        <v>2.3730365664205899</v>
      </c>
      <c r="BH265" s="6">
        <f>_xll.SNL.Clients.Office.Excel.Functions.SPG($D265, BH$1, $F265, "Options: Curr=USD, Mag=Actuals")</f>
        <v>0.13358921490512099</v>
      </c>
      <c r="BI265" s="6">
        <f>_xll.SNL.Clients.Office.Excel.Functions.SPG($D265, BI$1, $F265, "Options: Curr=USD, Mag=Actuals")</f>
        <v>3.1594723820086101</v>
      </c>
      <c r="BJ265" s="6">
        <f>_xll.SNL.Clients.Office.Excel.Functions.SPG($D265, BJ$1, $F265, "Options: Curr=USD, Mag=Actuals")</f>
        <v>3.64584655607444</v>
      </c>
      <c r="BK265" s="6">
        <f>_xll.SNL.Clients.Office.Excel.Functions.SPG($D265, BK$1, $F265, "Options: Curr=USD, Mag=Actuals")</f>
        <v>7.2852793867765904</v>
      </c>
      <c r="BL265" s="6">
        <f>_xll.SNL.Clients.Office.Excel.Functions.SPG($D265, BL$1, $F265, "Options: Curr=USD, Mag=Actuals")</f>
        <v>0.41012210575075098</v>
      </c>
      <c r="BM265" s="6">
        <f>_xll.SNL.Clients.Office.Excel.Functions.SPG($D265, BM$1, $F265, "Options: Curr=USD, Mag=Actuals")</f>
        <v>-1.0468625079893199</v>
      </c>
      <c r="BN265" s="6">
        <f>_xll.SNL.Clients.Office.Excel.Functions.SPG($D265, BN$1, $F265, "Options: Curr=USD, Mag=Actuals")</f>
        <v>1.12526219659315</v>
      </c>
      <c r="BO265" s="6">
        <f>_xll.SNL.Clients.Office.Excel.Functions.SPG($D265, BO$1, $F265, "Options: Curr=USD, Mag=Actuals")</f>
        <v>41.056628235403103</v>
      </c>
      <c r="BP265" s="6">
        <f>_xll.SNL.Clients.Office.Excel.Functions.SPG($D265, BP$1, $F265, "Options: Curr=USD, Mag=Actuals")</f>
        <v>47.376950502384602</v>
      </c>
      <c r="BQ265" s="6">
        <f>_xll.SNL.Clients.Office.Excel.Functions.SPG($D265, BQ$1, $F265, "Options: Curr=USD, Mag=Actuals")</f>
        <v>94.670556095753994</v>
      </c>
      <c r="BR265" s="6">
        <f>_xll.SNL.Clients.Office.Excel.Functions.SPG($D265, BR$1, $F265, "Options: Curr=USD, Mag=Actuals")</f>
        <v>13.944386942536401</v>
      </c>
      <c r="BS265" s="6">
        <f>_xll.SNL.Clients.Office.Excel.Functions.SPG($D265, BS$1, $F265, "Options: Curr=USD, Mag=Actuals")</f>
        <v>17.623463566442599</v>
      </c>
      <c r="BT265" s="6">
        <f>_xll.SNL.Clients.Office.Excel.Functions.SPG($D265, BT$1, $F265, "Options: Curr=USD, Mag=Actuals")</f>
        <v>20.994120865525701</v>
      </c>
      <c r="BU265" s="6">
        <f>_xll.SNL.Clients.Office.Excel.Functions.SPG($D265, BU$1, $F265, "Options: Curr=USD, Mag=Actuals")</f>
        <v>5.1553112731929698</v>
      </c>
      <c r="BV265" s="6">
        <f>_xll.SNL.Clients.Office.Excel.Functions.SPG($D265, BV$1, $F265, "Options: Curr=USD, Mag=Actuals")</f>
        <v>0</v>
      </c>
      <c r="BW265" s="6">
        <f>_xll.SNL.Clients.Office.Excel.Functions.SPG($D265, BW$1, $F265, "Options: Curr=USD, Mag=Actuals")</f>
        <v>0</v>
      </c>
      <c r="BX265" s="6">
        <f>_xll.SNL.Clients.Office.Excel.Functions.SPG($D265, BX$1, $F265, "Options: Curr=USD, Mag=Actuals")</f>
        <v>361810646159.992</v>
      </c>
      <c r="BY265" s="6">
        <f>_xll.SNL.Clients.Office.Excel.Functions.SPG($D265, BY$1, $F265, "Options: Curr=USD, Mag=Actuals")</f>
        <v>35.692988577377903</v>
      </c>
      <c r="BZ265" s="6">
        <f>_xll.SNL.Clients.Office.Excel.Functions.SPG($D265, BZ$1, $F265, "Options: Curr=USD, Mag=Actuals")</f>
        <v>808948367.12274039</v>
      </c>
      <c r="CA265" s="6" t="str">
        <f>_xll.SNL.Clients.Office.Excel.Functions.SPG($D265, CA$1, $F265, "Options: Curr=USD, Mag=Actuals")</f>
        <v>Nonperforming Loans</v>
      </c>
      <c r="CB265" s="6">
        <f>_xll.SNL.Clients.Office.Excel.Functions.SPG($D265, CB$1, $F265, "Options: Curr=USD, Mag=Actuals")</f>
        <v>0.316853062326171</v>
      </c>
      <c r="CC265" s="6">
        <f>_xll.SNL.Clients.Office.Excel.Functions.SPG($D265, CC$1, $F265, "Options: Curr=USD, Mag=Actuals")</f>
        <v>1.9617815883165</v>
      </c>
      <c r="CD265" s="6">
        <f>_xll.SNL.Clients.Office.Excel.Functions.SPG($D265, CD$1, $F265, "Options: Curr=USD, Mag=Actuals")</f>
        <v>0.10777797736662501</v>
      </c>
      <c r="CE265" s="6">
        <f>_xll.SNL.Clients.Office.Excel.Functions.SPG($D265, CE$1, $F265, "Options: Curr=USD, Mag=Actuals")</f>
        <v>23.979148566463898</v>
      </c>
      <c r="CF265" s="6">
        <f>_xll.SNL.Clients.Office.Excel.Functions.SPG($D265, CF$1, $F265, "Options: Curr=USD, Mag=Actuals")</f>
        <v>0.283211872992775</v>
      </c>
      <c r="CG265" s="6">
        <f>_xll.SNL.Clients.Office.Excel.Functions.SPG($D265, CG$1, $F265, "Options: Curr=USD, Mag=Actuals")</f>
        <v>0.28228209390584302</v>
      </c>
    </row>
    <row r="266" spans="1:85" x14ac:dyDescent="0.3">
      <c r="A266" s="10" t="s">
        <v>105</v>
      </c>
      <c r="B266" s="10" t="s">
        <v>85</v>
      </c>
      <c r="C266" s="10" t="s">
        <v>14</v>
      </c>
      <c r="D266">
        <v>4198738</v>
      </c>
      <c r="E266" s="10" t="s">
        <v>27</v>
      </c>
      <c r="F266" s="10" t="s">
        <v>73</v>
      </c>
      <c r="G266">
        <v>61.72</v>
      </c>
      <c r="H266">
        <v>326.95</v>
      </c>
      <c r="I266">
        <v>265.23</v>
      </c>
      <c r="J266">
        <v>687.61</v>
      </c>
      <c r="K266">
        <v>82123.34</v>
      </c>
      <c r="L266">
        <v>2.08</v>
      </c>
      <c r="M266">
        <v>692.09401938593646</v>
      </c>
      <c r="N266">
        <v>8.3699999999999992</v>
      </c>
      <c r="O266">
        <v>-0.43</v>
      </c>
      <c r="P266">
        <v>-1.26</v>
      </c>
      <c r="Q266">
        <v>0.99</v>
      </c>
      <c r="R266">
        <v>1.02</v>
      </c>
      <c r="S266" t="str">
        <f>_xll.SNL.Clients.Office.Excel.Functions.SPG(D266, S$1, F266, "Options: Curr=USD, Mag=Actuals")</f>
        <v>Credit Suisse AG</v>
      </c>
      <c r="T266" t="str">
        <f>_xll.SNL.Clients.Office.Excel.Functions.SPG($D266, T$1, $F266, "Options: Curr=USD, Mag=Actuals")</f>
        <v>Credit Suisse AG</v>
      </c>
      <c r="U266" s="6">
        <f>_xll.SNL.Clients.Office.Excel.Functions.SPG($D266, U$1, $F266, "Options: Curr=USD, Mag=Actuals")</f>
        <v>808959850423.14502</v>
      </c>
      <c r="V266" t="str">
        <f>_xll.SNL.Clients.Office.Excel.Functions.SPG($D266, V$1, $F266, "Options: Curr=USD, Mag=Actuals")</f>
        <v/>
      </c>
      <c r="W266" t="str">
        <f>_xll.SNL.Clients.Office.Excel.Functions.SPG($D266, W$1, $F266, "Options: Curr=USD, Mag=Actuals")</f>
        <v>Bank</v>
      </c>
      <c r="X266" s="6">
        <f>_xll.SNL.Clients.Office.Excel.Functions.SPG($D266, X$1, $F266, "Options: Curr=USD, Mag=Actuals")</f>
        <v>19226187495.057888</v>
      </c>
      <c r="Y266" s="6">
        <f>_xll.SNL.Clients.Office.Excel.Functions.SPG($D266, Y$1, $F266, "Options: Curr=USD, Mag=Actuals")</f>
        <v>0</v>
      </c>
      <c r="Z266" s="6">
        <f>_xll.SNL.Clients.Office.Excel.Functions.SPG($D266, Z$1, $F266, "Options: Curr=USD, Mag=Actuals")</f>
        <v>7402965424.7524614</v>
      </c>
      <c r="AA266" s="6">
        <f>_xll.SNL.Clients.Office.Excel.Functions.SPG($D266, AA$1, $F266, "Options: Curr=USD, Mag=Actuals")</f>
        <v>-2932963125.6321807</v>
      </c>
      <c r="AB266" s="6">
        <f>_xll.SNL.Clients.Office.Excel.Functions.SPG($D266, AB$1, $F266, "Options: Curr=USD, Mag=Actuals")</f>
        <v>0</v>
      </c>
      <c r="AC266" s="6">
        <f>_xll.SNL.Clients.Office.Excel.Functions.SPG($D266, AC$1, $F266, "Options: Curr=USD, Mag=Actuals")</f>
        <v>0</v>
      </c>
      <c r="AD266" s="6">
        <f>_xll.SNL.Clients.Office.Excel.Functions.SPG($D266, AD$1, $F266, "Options: Curr=USD, Mag=Actuals")</f>
        <v>-0.36080703879706</v>
      </c>
      <c r="AE266" s="6">
        <f>_xll.SNL.Clients.Office.Excel.Functions.SPG($D266, AE$1, $F266, "Options: Curr=USD, Mag=Actuals")</f>
        <v>-6.47685237081045</v>
      </c>
      <c r="AF266" s="6">
        <f>_xll.SNL.Clients.Office.Excel.Functions.SPG($D266, AF$1, $F266, "Options: Curr=USD, Mag=Actuals")</f>
        <v>808959850423.14502</v>
      </c>
      <c r="AG266" s="6">
        <f>_xll.SNL.Clients.Office.Excel.Functions.SPG($D266, AG$1, $F266, "Options: Curr=USD, Mag=Actuals")</f>
        <v>237055697697.30368</v>
      </c>
      <c r="AH266" s="6">
        <f>_xll.SNL.Clients.Office.Excel.Functions.SPG($D266, AH$1, $F266, "Options: Curr=USD, Mag=Actuals")</f>
        <v>43158827002.558548</v>
      </c>
      <c r="AI266" s="6">
        <f>_xll.SNL.Clients.Office.Excel.Functions.SPG($D266, AI$1, $F266, "Options: Curr=USD, Mag=Actuals")</f>
        <v>42735</v>
      </c>
      <c r="AJ266" s="6" t="str">
        <f>_xll.SNL.Clients.Office.Excel.Functions.SPG($D266, AJ$1, $F266, "Options: Curr=USD, Mag=Actuals")</f>
        <v>#INVALID FUNCTION PARAMETER</v>
      </c>
      <c r="AK266" s="6" t="str">
        <f>_xll.SNL.Clients.Office.Excel.Functions.SPG($D266, AK$1, $F266, "Options: Curr=USD, Mag=Actuals")</f>
        <v>#INVALID FUNCTION PARAMETER</v>
      </c>
      <c r="AL266" s="6" t="str">
        <f>_xll.SNL.Clients.Office.Excel.Functions.SPG($D266, AL$1, $F266, "Options: Curr=USD, Mag=Actuals")</f>
        <v>#INVALID FUNCTION PARAMETER</v>
      </c>
      <c r="AM266" s="6" t="str">
        <f>_xll.SNL.Clients.Office.Excel.Functions.SPG($D266, AM$1, $F266, "Options: Curr=USD, Mag=Actuals")</f>
        <v>#INVALID FUNCTION PARAMETER</v>
      </c>
      <c r="AN266" s="6">
        <f>_xll.SNL.Clients.Office.Excel.Functions.SPG($D266, AN$1, $F266, "Options: Curr=USD, Mag=Actuals")</f>
        <v>808959850423.14502</v>
      </c>
      <c r="AO266" s="6">
        <f>_xll.SNL.Clients.Office.Excel.Functions.SPG($D266, AO$1, $F266, "Options: Curr=USD, Mag=Actuals")</f>
        <v>274512891163.15686</v>
      </c>
      <c r="AP266" s="6">
        <f>_xll.SNL.Clients.Office.Excel.Functions.SPG($D266, AP$1, $F266, "Options: Curr=USD, Mag=Actuals")</f>
        <v>351529226530.21063</v>
      </c>
      <c r="AQ266" s="6">
        <f>_xll.SNL.Clients.Office.Excel.Functions.SPG($D266, AQ$1, $F266, "Options: Curr=USD, Mag=Actuals")</f>
        <v>42106868726.628616</v>
      </c>
      <c r="AR266" s="6">
        <f>_xll.SNL.Clients.Office.Excel.Functions.SPG($D266, AR$1, $F266, "Options: Curr=USD, Mag=Actuals")</f>
        <v>43158827002.558548</v>
      </c>
      <c r="AS266" s="6">
        <f>_xll.SNL.Clients.Office.Excel.Functions.SPG($D266, AS$1, $F266, "Options: Curr=USD, Mag=Actuals")</f>
        <v>38827002558.551468</v>
      </c>
      <c r="AT266" s="6">
        <f>_xll.SNL.Clients.Office.Excel.Functions.SPG($D266, AT$1, $F266, "Options: Curr=USD, Mag=Actuals")</f>
        <v>33.934056309415901</v>
      </c>
      <c r="AU266" s="6">
        <f>_xll.SNL.Clients.Office.Excel.Functions.SPG($D266, AU$1, $F266, "Options: Curr=USD, Mag=Actuals")</f>
        <v>78.091057711687895</v>
      </c>
      <c r="AV266" s="6">
        <f>_xll.SNL.Clients.Office.Excel.Functions.SPG($D266, AV$1, $F266, "Options: Curr=USD, Mag=Actuals")</f>
        <v>5.3351012389531203</v>
      </c>
      <c r="AW266" s="6">
        <f>_xll.SNL.Clients.Office.Excel.Functions.SPG($D266, AW$1, $F266, "Options: Curr=USD, Mag=Actuals")</f>
        <v>4.8254598777246898</v>
      </c>
      <c r="AX266" s="6">
        <f>_xll.SNL.Clients.Office.Excel.Functions.SPG($D266, AX$1, $F266, "Options: Curr=USD, Mag=Actuals")</f>
        <v>-2932963125.6321807</v>
      </c>
      <c r="AY266" s="6">
        <f>_xll.SNL.Clients.Office.Excel.Functions.SPG($D266, AY$1, $F266, "Options: Curr=USD, Mag=Actuals")</f>
        <v>-2926871821.1137338</v>
      </c>
      <c r="AZ266" s="6">
        <f>_xll.SNL.Clients.Office.Excel.Functions.SPG($D266, AZ$1, $F266, "Options: Curr=USD, Mag=Actuals")</f>
        <v>-0.36080703879706</v>
      </c>
      <c r="BA266" s="6">
        <f>_xll.SNL.Clients.Office.Excel.Functions.SPG($D266, BA$1, $F266, "Options: Curr=USD, Mag=Actuals")</f>
        <v>-6.47685237081045</v>
      </c>
      <c r="BB266" s="6">
        <f>_xll.SNL.Clients.Office.Excel.Functions.SPG($D266, BB$1, $F266, "Options: Curr=USD, Mag=Actuals")</f>
        <v>-6.6392616148297501</v>
      </c>
      <c r="BC266" s="6">
        <f>_xll.SNL.Clients.Office.Excel.Functions.SPG($D266, BC$1, $F266, "Options: Curr=USD, Mag=Actuals")</f>
        <v>-7.3289995243380401</v>
      </c>
      <c r="BD266" s="6">
        <f>_xll.SNL.Clients.Office.Excel.Functions.SPG($D266, BD$1, $F266, "Options: Curr=USD, Mag=Actuals")</f>
        <v>-1.06095535559356</v>
      </c>
      <c r="BE266" s="6">
        <f>_xll.SNL.Clients.Office.Excel.Functions.SPG($D266, BE$1, $F266, "Options: Curr=USD, Mag=Actuals")</f>
        <v>0.94841420997745696</v>
      </c>
      <c r="BF266" s="6">
        <f>_xll.SNL.Clients.Office.Excel.Functions.SPG($D266, BF$1, $F266, "Options: Curr=USD, Mag=Actuals")</f>
        <v>1.1843313080347899</v>
      </c>
      <c r="BG266" s="6">
        <f>_xll.SNL.Clients.Office.Excel.Functions.SPG($D266, BG$1, $F266, "Options: Curr=USD, Mag=Actuals")</f>
        <v>2.6445444951636401</v>
      </c>
      <c r="BH266" s="6">
        <f>_xll.SNL.Clients.Office.Excel.Functions.SPG($D266, BH$1, $F266, "Options: Curr=USD, Mag=Actuals")</f>
        <v>-0.27937879743476102</v>
      </c>
      <c r="BI266" s="6">
        <f>_xll.SNL.Clients.Office.Excel.Functions.SPG($D266, BI$1, $F266, "Options: Curr=USD, Mag=Actuals")</f>
        <v>2.7888179198260801</v>
      </c>
      <c r="BJ266" s="6">
        <f>_xll.SNL.Clients.Office.Excel.Functions.SPG($D266, BJ$1, $F266, "Options: Curr=USD, Mag=Actuals")</f>
        <v>3.4825336230854198</v>
      </c>
      <c r="BK266" s="6">
        <f>_xll.SNL.Clients.Office.Excel.Functions.SPG($D266, BK$1, $F266, "Options: Curr=USD, Mag=Actuals")</f>
        <v>7.7762996381771297</v>
      </c>
      <c r="BL266" s="6">
        <f>_xll.SNL.Clients.Office.Excel.Functions.SPG($D266, BL$1, $F266, "Options: Curr=USD, Mag=Actuals")</f>
        <v>-0.82151510227165303</v>
      </c>
      <c r="BM266" s="6">
        <f>_xll.SNL.Clients.Office.Excel.Functions.SPG($D266, BM$1, $F266, "Options: Curr=USD, Mag=Actuals")</f>
        <v>-0.91405949465987602</v>
      </c>
      <c r="BN266" s="6">
        <f>_xll.SNL.Clients.Office.Excel.Functions.SPG($D266, BN$1, $F266, "Options: Curr=USD, Mag=Actuals")</f>
        <v>1.0232613761443901</v>
      </c>
      <c r="BO266" s="6">
        <f>_xll.SNL.Clients.Office.Excel.Functions.SPG($D266, BO$1, $F266, "Options: Curr=USD, Mag=Actuals")</f>
        <v>40.099271306368202</v>
      </c>
      <c r="BP266" s="6">
        <f>_xll.SNL.Clients.Office.Excel.Functions.SPG($D266, BP$1, $F266, "Options: Curr=USD, Mag=Actuals")</f>
        <v>50.073925440912397</v>
      </c>
      <c r="BQ266" s="6">
        <f>_xll.SNL.Clients.Office.Excel.Functions.SPG($D266, BQ$1, $F266, "Options: Curr=USD, Mag=Actuals")</f>
        <v>111.812229380082</v>
      </c>
      <c r="BR266" s="6">
        <f>_xll.SNL.Clients.Office.Excel.Functions.SPG($D266, BR$1, $F266, "Options: Curr=USD, Mag=Actuals")</f>
        <v>13.8021747403502</v>
      </c>
      <c r="BS266" s="6">
        <f>_xll.SNL.Clients.Office.Excel.Functions.SPG($D266, BS$1, $F266, "Options: Curr=USD, Mag=Actuals")</f>
        <v>18.0629810125881</v>
      </c>
      <c r="BT266" s="6">
        <f>_xll.SNL.Clients.Office.Excel.Functions.SPG($D266, BT$1, $F266, "Options: Curr=USD, Mag=Actuals")</f>
        <v>20.617543496654399</v>
      </c>
      <c r="BU266" s="6">
        <f>_xll.SNL.Clients.Office.Excel.Functions.SPG($D266, BU$1, $F266, "Options: Curr=USD, Mag=Actuals")</f>
        <v>4.6853599434084403</v>
      </c>
      <c r="BV266" s="6">
        <f>_xll.SNL.Clients.Office.Excel.Functions.SPG($D266, BV$1, $F266, "Options: Curr=USD, Mag=Actuals")</f>
        <v>0</v>
      </c>
      <c r="BW266" s="6">
        <f>_xll.SNL.Clients.Office.Excel.Functions.SPG($D266, BW$1, $F266, "Options: Curr=USD, Mag=Actuals")</f>
        <v>0</v>
      </c>
      <c r="BX266" s="6">
        <f>_xll.SNL.Clients.Office.Excel.Functions.SPG($D266, BX$1, $F266, "Options: Curr=USD, Mag=Actuals")</f>
        <v>315728203109.62408</v>
      </c>
      <c r="BY266" s="6">
        <f>_xll.SNL.Clients.Office.Excel.Functions.SPG($D266, BY$1, $F266, "Options: Curr=USD, Mag=Actuals")</f>
        <v>32.923552273847001</v>
      </c>
      <c r="BZ266" s="6">
        <f>_xll.SNL.Clients.Office.Excel.Functions.SPG($D266, BZ$1, $F266, "Options: Curr=USD, Mag=Actuals")</f>
        <v>1216296004.7234797</v>
      </c>
      <c r="CA266" s="6" t="str">
        <f>_xll.SNL.Clients.Office.Excel.Functions.SPG($D266, CA$1, $F266, "Options: Curr=USD, Mag=Actuals")</f>
        <v>Nonperforming Loans</v>
      </c>
      <c r="CB266" s="6">
        <f>_xll.SNL.Clients.Office.Excel.Functions.SPG($D266, CB$1, $F266, "Options: Curr=USD, Mag=Actuals")</f>
        <v>0.44159101383723298</v>
      </c>
      <c r="CC266" s="6">
        <f>_xll.SNL.Clients.Office.Excel.Functions.SPG($D266, CC$1, $F266, "Options: Curr=USD, Mag=Actuals")</f>
        <v>3.05993612754685</v>
      </c>
      <c r="CD266" s="6">
        <f>_xll.SNL.Clients.Office.Excel.Functions.SPG($D266, CD$1, $F266, "Options: Curr=USD, Mag=Actuals")</f>
        <v>9.4111320247378297E-2</v>
      </c>
      <c r="CE266" s="6" t="str">
        <f>_xll.SNL.Clients.Office.Excel.Functions.SPG($D266, CE$1, $F266, "Options: Curr=USD, Mag=Actuals")</f>
        <v>NM</v>
      </c>
      <c r="CF266" s="6">
        <f>_xll.SNL.Clients.Office.Excel.Functions.SPG($D266, CF$1, $F266, "Options: Curr=USD, Mag=Actuals")</f>
        <v>0.334766003208323</v>
      </c>
      <c r="CG266" s="6">
        <f>_xll.SNL.Clients.Office.Excel.Functions.SPG($D266, CG$1, $F266, "Options: Curr=USD, Mag=Actuals")</f>
        <v>0.45667330493288499</v>
      </c>
    </row>
    <row r="267" spans="1:85" x14ac:dyDescent="0.3">
      <c r="A267" s="10" t="s">
        <v>105</v>
      </c>
      <c r="B267" s="10" t="s">
        <v>85</v>
      </c>
      <c r="C267" s="10" t="s">
        <v>14</v>
      </c>
      <c r="D267">
        <v>4198738</v>
      </c>
      <c r="E267" s="10" t="s">
        <v>27</v>
      </c>
      <c r="F267" s="10" t="s">
        <v>74</v>
      </c>
      <c r="G267">
        <v>64.45</v>
      </c>
      <c r="H267">
        <v>328.69</v>
      </c>
      <c r="I267">
        <v>264.23</v>
      </c>
      <c r="J267">
        <v>695.4</v>
      </c>
      <c r="K267">
        <v>82279.3</v>
      </c>
      <c r="L267">
        <v>1.44</v>
      </c>
      <c r="M267">
        <v>702.62287619730012</v>
      </c>
      <c r="N267">
        <v>8.4499999999999993</v>
      </c>
      <c r="O267">
        <v>0.53</v>
      </c>
      <c r="P267">
        <v>-0.04</v>
      </c>
      <c r="Q267">
        <v>0.98</v>
      </c>
      <c r="R267">
        <v>0.98</v>
      </c>
      <c r="S267" t="str">
        <f>_xll.SNL.Clients.Office.Excel.Functions.SPG(D267, S$1, F267, "Options: Curr=USD, Mag=Actuals")</f>
        <v>Credit Suisse AG</v>
      </c>
      <c r="T267" t="str">
        <f>_xll.SNL.Clients.Office.Excel.Functions.SPG($D267, T$1, $F267, "Options: Curr=USD, Mag=Actuals")</f>
        <v>Credit Suisse AG</v>
      </c>
      <c r="U267" s="6">
        <f>_xll.SNL.Clients.Office.Excel.Functions.SPG($D267, U$1, $F267, "Options: Curr=USD, Mag=Actuals")</f>
        <v>819212772943.6875</v>
      </c>
      <c r="V267" t="str">
        <f>_xll.SNL.Clients.Office.Excel.Functions.SPG($D267, V$1, $F267, "Options: Curr=USD, Mag=Actuals")</f>
        <v/>
      </c>
      <c r="W267" t="str">
        <f>_xll.SNL.Clients.Office.Excel.Functions.SPG($D267, W$1, $F267, "Options: Curr=USD, Mag=Actuals")</f>
        <v>Bank</v>
      </c>
      <c r="X267" s="6">
        <f>_xll.SNL.Clients.Office.Excel.Functions.SPG($D267, X$1, $F267, "Options: Curr=USD, Mag=Actuals")</f>
        <v>19849952291.927025</v>
      </c>
      <c r="Y267" s="6">
        <f>_xll.SNL.Clients.Office.Excel.Functions.SPG($D267, Y$1, $F267, "Options: Curr=USD, Mag=Actuals")</f>
        <v>0</v>
      </c>
      <c r="Z267" s="6">
        <f>_xll.SNL.Clients.Office.Excel.Functions.SPG($D267, Z$1, $F267, "Options: Curr=USD, Mag=Actuals")</f>
        <v>12113591893.138514</v>
      </c>
      <c r="AA267" s="6">
        <f>_xll.SNL.Clients.Office.Excel.Functions.SPG($D267, AA$1, $F267, "Options: Curr=USD, Mag=Actuals")</f>
        <v>-1247734511.3885334</v>
      </c>
      <c r="AB267" s="6">
        <f>_xll.SNL.Clients.Office.Excel.Functions.SPG($D267, AB$1, $F267, "Options: Curr=USD, Mag=Actuals")</f>
        <v>0</v>
      </c>
      <c r="AC267" s="6">
        <f>_xll.SNL.Clients.Office.Excel.Functions.SPG($D267, AC$1, $F267, "Options: Curr=USD, Mag=Actuals")</f>
        <v>0</v>
      </c>
      <c r="AD267" s="6">
        <f>_xll.SNL.Clients.Office.Excel.Functions.SPG($D267, AD$1, $F267, "Options: Curr=USD, Mag=Actuals")</f>
        <v>-0.15345427542137099</v>
      </c>
      <c r="AE267" s="6">
        <f>_xll.SNL.Clients.Office.Excel.Functions.SPG($D267, AE$1, $F267, "Options: Curr=USD, Mag=Actuals")</f>
        <v>-2.7458828527665702</v>
      </c>
      <c r="AF267" s="6">
        <f>_xll.SNL.Clients.Office.Excel.Functions.SPG($D267, AF$1, $F267, "Options: Curr=USD, Mag=Actuals")</f>
        <v>819212772943.6875</v>
      </c>
      <c r="AG267" s="6">
        <f>_xll.SNL.Clients.Office.Excel.Functions.SPG($D267, AG$1, $F267, "Options: Curr=USD, Mag=Actuals")</f>
        <v>230787227056.31262</v>
      </c>
      <c r="AH267" s="6">
        <f>_xll.SNL.Clients.Office.Excel.Functions.SPG($D267, AH$1, $F267, "Options: Curr=USD, Mag=Actuals")</f>
        <v>44686833032.342804</v>
      </c>
      <c r="AI267" s="6">
        <f>_xll.SNL.Clients.Office.Excel.Functions.SPG($D267, AI$1, $F267, "Options: Curr=USD, Mag=Actuals")</f>
        <v>43100</v>
      </c>
      <c r="AJ267" s="6" t="str">
        <f>_xll.SNL.Clients.Office.Excel.Functions.SPG($D267, AJ$1, $F267, "Options: Curr=USD, Mag=Actuals")</f>
        <v>#INVALID FUNCTION PARAMETER</v>
      </c>
      <c r="AK267" s="6" t="str">
        <f>_xll.SNL.Clients.Office.Excel.Functions.SPG($D267, AK$1, $F267, "Options: Curr=USD, Mag=Actuals")</f>
        <v>#INVALID FUNCTION PARAMETER</v>
      </c>
      <c r="AL267" s="6" t="str">
        <f>_xll.SNL.Clients.Office.Excel.Functions.SPG($D267, AL$1, $F267, "Options: Curr=USD, Mag=Actuals")</f>
        <v>#INVALID FUNCTION PARAMETER</v>
      </c>
      <c r="AM267" s="6" t="str">
        <f>_xll.SNL.Clients.Office.Excel.Functions.SPG($D267, AM$1, $F267, "Options: Curr=USD, Mag=Actuals")</f>
        <v>#INVALID FUNCTION PARAMETER</v>
      </c>
      <c r="AN267" s="6">
        <f>_xll.SNL.Clients.Office.Excel.Functions.SPG($D267, AN$1, $F267, "Options: Curr=USD, Mag=Actuals")</f>
        <v>819212772943.6875</v>
      </c>
      <c r="AO267" s="6">
        <f>_xll.SNL.Clients.Office.Excel.Functions.SPG($D267, AO$1, $F267, "Options: Curr=USD, Mag=Actuals")</f>
        <v>290630643572.48401</v>
      </c>
      <c r="AP267" s="6">
        <f>_xll.SNL.Clients.Office.Excel.Functions.SPG($D267, AP$1, $F267, "Options: Curr=USD, Mag=Actuals")</f>
        <v>371760589394.18817</v>
      </c>
      <c r="AQ267" s="6">
        <f>_xll.SNL.Clients.Office.Excel.Functions.SPG($D267, AQ$1, $F267, "Options: Curr=USD, Mag=Actuals")</f>
        <v>43783861434.903961</v>
      </c>
      <c r="AR267" s="6">
        <f>_xll.SNL.Clients.Office.Excel.Functions.SPG($D267, AR$1, $F267, "Options: Curr=USD, Mag=Actuals")</f>
        <v>44686833032.342804</v>
      </c>
      <c r="AS267" s="6">
        <f>_xll.SNL.Clients.Office.Excel.Functions.SPG($D267, AS$1, $F267, "Options: Curr=USD, Mag=Actuals")</f>
        <v>40316655721.556396</v>
      </c>
      <c r="AT267" s="6">
        <f>_xll.SNL.Clients.Office.Excel.Functions.SPG($D267, AT$1, $F267, "Options: Curr=USD, Mag=Actuals")</f>
        <v>35.476820329370298</v>
      </c>
      <c r="AU267" s="6">
        <f>_xll.SNL.Clients.Office.Excel.Functions.SPG($D267, AU$1, $F267, "Options: Curr=USD, Mag=Actuals")</f>
        <v>78.176829891002797</v>
      </c>
      <c r="AV267" s="6">
        <f>_xll.SNL.Clients.Office.Excel.Functions.SPG($D267, AV$1, $F267, "Options: Curr=USD, Mag=Actuals")</f>
        <v>5.4548506210137599</v>
      </c>
      <c r="AW267" s="6">
        <f>_xll.SNL.Clients.Office.Excel.Functions.SPG($D267, AW$1, $F267, "Options: Curr=USD, Mag=Actuals")</f>
        <v>4.9477845092574997</v>
      </c>
      <c r="AX267" s="6">
        <f>_xll.SNL.Clients.Office.Excel.Functions.SPG($D267, AX$1, $F267, "Options: Curr=USD, Mag=Actuals")</f>
        <v>-1247734511.3885334</v>
      </c>
      <c r="AY267" s="6">
        <f>_xll.SNL.Clients.Office.Excel.Functions.SPG($D267, AY$1, $F267, "Options: Curr=USD, Mag=Actuals")</f>
        <v>-1275168413.5118968</v>
      </c>
      <c r="AZ267" s="6">
        <f>_xll.SNL.Clients.Office.Excel.Functions.SPG($D267, AZ$1, $F267, "Options: Curr=USD, Mag=Actuals")</f>
        <v>-0.15345427542137099</v>
      </c>
      <c r="BA267" s="6">
        <f>_xll.SNL.Clients.Office.Excel.Functions.SPG($D267, BA$1, $F267, "Options: Curr=USD, Mag=Actuals")</f>
        <v>-2.7458828527665702</v>
      </c>
      <c r="BB267" s="6">
        <f>_xll.SNL.Clients.Office.Excel.Functions.SPG($D267, BB$1, $F267, "Options: Curr=USD, Mag=Actuals")</f>
        <v>-2.8050859314547099</v>
      </c>
      <c r="BC267" s="6">
        <f>_xll.SNL.Clients.Office.Excel.Functions.SPG($D267, BC$1, $F267, "Options: Curr=USD, Mag=Actuals")</f>
        <v>-3.1076216445341398</v>
      </c>
      <c r="BD267" s="6">
        <f>_xll.SNL.Clients.Office.Excel.Functions.SPG($D267, BD$1, $F267, "Options: Curr=USD, Mag=Actuals")</f>
        <v>-0.46066504764910299</v>
      </c>
      <c r="BE267" s="6">
        <f>_xll.SNL.Clients.Office.Excel.Functions.SPG($D267, BE$1, $F267, "Options: Curr=USD, Mag=Actuals")</f>
        <v>0.83625082338746903</v>
      </c>
      <c r="BF267" s="6">
        <f>_xll.SNL.Clients.Office.Excel.Functions.SPG($D267, BF$1, $F267, "Options: Curr=USD, Mag=Actuals")</f>
        <v>1.27999360190643</v>
      </c>
      <c r="BG267" s="6">
        <f>_xll.SNL.Clients.Office.Excel.Functions.SPG($D267, BG$1, $F267, "Options: Curr=USD, Mag=Actuals")</f>
        <v>2.22071329683483</v>
      </c>
      <c r="BH267" s="6">
        <f>_xll.SNL.Clients.Office.Excel.Functions.SPG($D267, BH$1, $F267, "Options: Curr=USD, Mag=Actuals")</f>
        <v>0.22055928022696999</v>
      </c>
      <c r="BI267" s="6">
        <f>_xll.SNL.Clients.Office.Excel.Functions.SPG($D267, BI$1, $F267, "Options: Curr=USD, Mag=Actuals")</f>
        <v>2.5103994290454401</v>
      </c>
      <c r="BJ267" s="6">
        <f>_xll.SNL.Clients.Office.Excel.Functions.SPG($D267, BJ$1, $F267, "Options: Curr=USD, Mag=Actuals")</f>
        <v>3.84250169631088</v>
      </c>
      <c r="BK267" s="6">
        <f>_xll.SNL.Clients.Office.Excel.Functions.SPG($D267, BK$1, $F267, "Options: Curr=USD, Mag=Actuals")</f>
        <v>6.6665134867851901</v>
      </c>
      <c r="BL267" s="6">
        <f>_xll.SNL.Clients.Office.Excel.Functions.SPG($D267, BL$1, $F267, "Options: Curr=USD, Mag=Actuals")</f>
        <v>0.66211222239468004</v>
      </c>
      <c r="BM267" s="6">
        <f>_xll.SNL.Clients.Office.Excel.Functions.SPG($D267, BM$1, $F267, "Options: Curr=USD, Mag=Actuals")</f>
        <v>0.58258372882659404</v>
      </c>
      <c r="BN267" s="6">
        <f>_xll.SNL.Clients.Office.Excel.Functions.SPG($D267, BN$1, $F267, "Options: Curr=USD, Mag=Actuals")</f>
        <v>0.93588826260532398</v>
      </c>
      <c r="BO267" s="6">
        <f>_xll.SNL.Clients.Office.Excel.Functions.SPG($D267, BO$1, $F267, "Options: Curr=USD, Mag=Actuals")</f>
        <v>34.254709254709297</v>
      </c>
      <c r="BP267" s="6">
        <f>_xll.SNL.Clients.Office.Excel.Functions.SPG($D267, BP$1, $F267, "Options: Curr=USD, Mag=Actuals")</f>
        <v>52.431408681408698</v>
      </c>
      <c r="BQ267" s="6">
        <f>_xll.SNL.Clients.Office.Excel.Functions.SPG($D267, BQ$1, $F267, "Options: Curr=USD, Mag=Actuals")</f>
        <v>90.965397215397203</v>
      </c>
      <c r="BR267" s="6">
        <f>_xll.SNL.Clients.Office.Excel.Functions.SPG($D267, BR$1, $F267, "Options: Curr=USD, Mag=Actuals")</f>
        <v>14.0924757993547</v>
      </c>
      <c r="BS267" s="6">
        <f>_xll.SNL.Clients.Office.Excel.Functions.SPG($D267, BS$1, $F267, "Options: Curr=USD, Mag=Actuals")</f>
        <v>19.2057788207686</v>
      </c>
      <c r="BT267" s="6">
        <f>_xll.SNL.Clients.Office.Excel.Functions.SPG($D267, BT$1, $F267, "Options: Curr=USD, Mag=Actuals")</f>
        <v>21.117629803461401</v>
      </c>
      <c r="BU267" s="6">
        <f>_xll.SNL.Clients.Office.Excel.Functions.SPG($D267, BU$1, $F267, "Options: Curr=USD, Mag=Actuals")</f>
        <v>4.9313539314309196</v>
      </c>
      <c r="BV267" s="6">
        <f>_xll.SNL.Clients.Office.Excel.Functions.SPG($D267, BV$1, $F267, "Options: Curr=USD, Mag=Actuals")</f>
        <v>0</v>
      </c>
      <c r="BW267" s="6">
        <f>_xll.SNL.Clients.Office.Excel.Functions.SPG($D267, BW$1, $F267, "Options: Curr=USD, Mag=Actuals")</f>
        <v>0</v>
      </c>
      <c r="BX267" s="6">
        <f>_xll.SNL.Clients.Office.Excel.Functions.SPG($D267, BX$1, $F267, "Options: Curr=USD, Mag=Actuals")</f>
        <v>310785380068.95422</v>
      </c>
      <c r="BY267" s="6">
        <f>_xll.SNL.Clients.Office.Excel.Functions.SPG($D267, BY$1, $F267, "Options: Curr=USD, Mag=Actuals")</f>
        <v>34.159514612235903</v>
      </c>
      <c r="BZ267" s="6">
        <f>_xll.SNL.Clients.Office.Excel.Functions.SPG($D267, BZ$1, $F267, "Options: Curr=USD, Mag=Actuals")</f>
        <v>1075357084.2226236</v>
      </c>
      <c r="CA267" s="6" t="str">
        <f>_xll.SNL.Clients.Office.Excel.Functions.SPG($D267, CA$1, $F267, "Options: Curr=USD, Mag=Actuals")</f>
        <v>Nonperforming Loans</v>
      </c>
      <c r="CB267" s="6">
        <f>_xll.SNL.Clients.Office.Excel.Functions.SPG($D267, CB$1, $F267, "Options: Curr=USD, Mag=Actuals")</f>
        <v>0.36886082543168702</v>
      </c>
      <c r="CC267" s="6">
        <f>_xll.SNL.Clients.Office.Excel.Functions.SPG($D267, CC$1, $F267, "Options: Curr=USD, Mag=Actuals")</f>
        <v>2.6087822363835498</v>
      </c>
      <c r="CD267" s="6">
        <f>_xll.SNL.Clients.Office.Excel.Functions.SPG($D267, CD$1, $F267, "Options: Curr=USD, Mag=Actuals")</f>
        <v>7.4466104624877003E-2</v>
      </c>
      <c r="CE267" s="6">
        <f>_xll.SNL.Clients.Office.Excel.Functions.SPG($D267, CE$1, $F267, "Options: Curr=USD, Mag=Actuals")</f>
        <v>11.898016997167099</v>
      </c>
      <c r="CF267" s="6">
        <f>_xll.SNL.Clients.Office.Excel.Functions.SPG($D267, CF$1, $F267, "Options: Curr=USD, Mag=Actuals")</f>
        <v>0.31008243053942403</v>
      </c>
      <c r="CG267" s="6">
        <f>_xll.SNL.Clients.Office.Excel.Functions.SPG($D267, CG$1, $F267, "Options: Curr=USD, Mag=Actuals")</f>
        <v>0.38427691405104097</v>
      </c>
    </row>
    <row r="268" spans="1:85" x14ac:dyDescent="0.3">
      <c r="A268" s="10" t="s">
        <v>105</v>
      </c>
      <c r="B268" s="10" t="s">
        <v>85</v>
      </c>
      <c r="C268" s="10" t="s">
        <v>14</v>
      </c>
      <c r="D268">
        <v>4198738</v>
      </c>
      <c r="E268" s="10" t="s">
        <v>27</v>
      </c>
      <c r="F268" s="10" t="s">
        <v>75</v>
      </c>
      <c r="G268">
        <v>72.52</v>
      </c>
      <c r="H268">
        <v>345.95</v>
      </c>
      <c r="I268">
        <v>273.43</v>
      </c>
      <c r="J268">
        <v>725.79</v>
      </c>
      <c r="K268">
        <v>85242.19</v>
      </c>
      <c r="L268">
        <v>2.85</v>
      </c>
      <c r="M268">
        <v>727.16425075111681</v>
      </c>
      <c r="N268">
        <v>8.51</v>
      </c>
      <c r="O268">
        <v>0.94</v>
      </c>
      <c r="P268">
        <v>1.34</v>
      </c>
      <c r="Q268">
        <v>0.98</v>
      </c>
      <c r="R268">
        <v>0.98</v>
      </c>
      <c r="S268" t="str">
        <f>_xll.SNL.Clients.Office.Excel.Functions.SPG(D268, S$1, F268, "Options: Curr=USD, Mag=Actuals")</f>
        <v>Credit Suisse AG</v>
      </c>
      <c r="T268" t="str">
        <f>_xll.SNL.Clients.Office.Excel.Functions.SPG($D268, T$1, $F268, "Options: Curr=USD, Mag=Actuals")</f>
        <v>Credit Suisse AG</v>
      </c>
      <c r="U268" s="6">
        <f>_xll.SNL.Clients.Office.Excel.Functions.SPG($D268, U$1, $F268, "Options: Curr=USD, Mag=Actuals")</f>
        <v>784654864018.86267</v>
      </c>
      <c r="V268" t="str">
        <f>_xll.SNL.Clients.Office.Excel.Functions.SPG($D268, V$1, $F268, "Options: Curr=USD, Mag=Actuals")</f>
        <v/>
      </c>
      <c r="W268" t="str">
        <f>_xll.SNL.Clients.Office.Excel.Functions.SPG($D268, W$1, $F268, "Options: Curr=USD, Mag=Actuals")</f>
        <v>Bank</v>
      </c>
      <c r="X268" s="6">
        <f>_xll.SNL.Clients.Office.Excel.Functions.SPG($D268, X$1, $F268, "Options: Curr=USD, Mag=Actuals")</f>
        <v>19999240623.908714</v>
      </c>
      <c r="Y268" s="6">
        <f>_xll.SNL.Clients.Office.Excel.Functions.SPG($D268, Y$1, $F268, "Options: Curr=USD, Mag=Actuals")</f>
        <v>0</v>
      </c>
      <c r="Z268" s="6">
        <f>_xll.SNL.Clients.Office.Excel.Functions.SPG($D268, Z$1, $F268, "Options: Curr=USD, Mag=Actuals")</f>
        <v>15697987860.51298</v>
      </c>
      <c r="AA268" s="6">
        <f>_xll.SNL.Clients.Office.Excel.Functions.SPG($D268, AA$1, $F268, "Options: Curr=USD, Mag=Actuals")</f>
        <v>1760579334.1020808</v>
      </c>
      <c r="AB268" s="6">
        <f>_xll.SNL.Clients.Office.Excel.Functions.SPG($D268, AB$1, $F268, "Options: Curr=USD, Mag=Actuals")</f>
        <v>0</v>
      </c>
      <c r="AC268" s="6">
        <f>_xll.SNL.Clients.Office.Excel.Functions.SPG($D268, AC$1, $F268, "Options: Curr=USD, Mag=Actuals")</f>
        <v>0</v>
      </c>
      <c r="AD268" s="6">
        <f>_xll.SNL.Clients.Office.Excel.Functions.SPG($D268, AD$1, $F268, "Options: Curr=USD, Mag=Actuals")</f>
        <v>0.21742365905899599</v>
      </c>
      <c r="AE268" s="6">
        <f>_xll.SNL.Clients.Office.Excel.Functions.SPG($D268, AE$1, $F268, "Options: Curr=USD, Mag=Actuals")</f>
        <v>3.8636720590545002</v>
      </c>
      <c r="AF268" s="6">
        <f>_xll.SNL.Clients.Office.Excel.Functions.SPG($D268, AF$1, $F268, "Options: Curr=USD, Mag=Actuals")</f>
        <v>784654864018.86267</v>
      </c>
      <c r="AG268" s="6">
        <f>_xll.SNL.Clients.Office.Excel.Functions.SPG($D268, AG$1, $F268, "Options: Curr=USD, Mag=Actuals")</f>
        <v>203743038334.89169</v>
      </c>
      <c r="AH268" s="6">
        <f>_xll.SNL.Clients.Office.Excel.Functions.SPG($D268, AH$1, $F268, "Options: Curr=USD, Mag=Actuals")</f>
        <v>46743770071.954155</v>
      </c>
      <c r="AI268" s="6">
        <f>_xll.SNL.Clients.Office.Excel.Functions.SPG($D268, AI$1, $F268, "Options: Curr=USD, Mag=Actuals")</f>
        <v>43465</v>
      </c>
      <c r="AJ268" s="6" t="str">
        <f>_xll.SNL.Clients.Office.Excel.Functions.SPG($D268, AJ$1, $F268, "Options: Curr=USD, Mag=Actuals")</f>
        <v>#INVALID FUNCTION PARAMETER</v>
      </c>
      <c r="AK268" s="6" t="str">
        <f>_xll.SNL.Clients.Office.Excel.Functions.SPG($D268, AK$1, $F268, "Options: Curr=USD, Mag=Actuals")</f>
        <v>#INVALID FUNCTION PARAMETER</v>
      </c>
      <c r="AL268" s="6" t="str">
        <f>_xll.SNL.Clients.Office.Excel.Functions.SPG($D268, AL$1, $F268, "Options: Curr=USD, Mag=Actuals")</f>
        <v>#INVALID FUNCTION PARAMETER</v>
      </c>
      <c r="AM268" s="6" t="str">
        <f>_xll.SNL.Clients.Office.Excel.Functions.SPG($D268, AM$1, $F268, "Options: Curr=USD, Mag=Actuals")</f>
        <v>#INVALID FUNCTION PARAMETER</v>
      </c>
      <c r="AN268" s="6">
        <f>_xll.SNL.Clients.Office.Excel.Functions.SPG($D268, AN$1, $F268, "Options: Curr=USD, Mag=Actuals")</f>
        <v>784654864018.86267</v>
      </c>
      <c r="AO268" s="6">
        <f>_xll.SNL.Clients.Office.Excel.Functions.SPG($D268, AO$1, $F268, "Options: Curr=USD, Mag=Actuals")</f>
        <v>297649294686.77594</v>
      </c>
      <c r="AP268" s="6">
        <f>_xll.SNL.Clients.Office.Excel.Functions.SPG($D268, AP$1, $F268, "Options: Curr=USD, Mag=Actuals")</f>
        <v>371217325907.55725</v>
      </c>
      <c r="AQ268" s="6">
        <f>_xll.SNL.Clients.Office.Excel.Functions.SPG($D268, AQ$1, $F268, "Options: Curr=USD, Mag=Actuals")</f>
        <v>46034391641.936676</v>
      </c>
      <c r="AR268" s="6">
        <f>_xll.SNL.Clients.Office.Excel.Functions.SPG($D268, AR$1, $F268, "Options: Curr=USD, Mag=Actuals")</f>
        <v>46743770071.954155</v>
      </c>
      <c r="AS268" s="6">
        <f>_xll.SNL.Clients.Office.Excel.Functions.SPG($D268, AS$1, $F268, "Options: Curr=USD, Mag=Actuals")</f>
        <v>42399081263.466003</v>
      </c>
      <c r="AT268" s="6">
        <f>_xll.SNL.Clients.Office.Excel.Functions.SPG($D268, AT$1, $F268, "Options: Curr=USD, Mag=Actuals")</f>
        <v>37.933785710862601</v>
      </c>
      <c r="AU268" s="6">
        <f>_xll.SNL.Clients.Office.Excel.Functions.SPG($D268, AU$1, $F268, "Options: Curr=USD, Mag=Actuals")</f>
        <v>80.1819510872987</v>
      </c>
      <c r="AV268" s="6">
        <f>_xll.SNL.Clients.Office.Excel.Functions.SPG($D268, AV$1, $F268, "Options: Curr=USD, Mag=Actuals")</f>
        <v>5.9572395731469596</v>
      </c>
      <c r="AW268" s="6">
        <f>_xll.SNL.Clients.Office.Excel.Functions.SPG($D268, AW$1, $F268, "Options: Curr=USD, Mag=Actuals")</f>
        <v>5.4336189134064599</v>
      </c>
      <c r="AX268" s="6">
        <f>_xll.SNL.Clients.Office.Excel.Functions.SPG($D268, AX$1, $F268, "Options: Curr=USD, Mag=Actuals")</f>
        <v>1760579334.1020808</v>
      </c>
      <c r="AY268" s="6">
        <f>_xll.SNL.Clients.Office.Excel.Functions.SPG($D268, AY$1, $F268, "Options: Curr=USD, Mag=Actuals")</f>
        <v>1767736160.6634715</v>
      </c>
      <c r="AZ268" s="6">
        <f>_xll.SNL.Clients.Office.Excel.Functions.SPG($D268, AZ$1, $F268, "Options: Curr=USD, Mag=Actuals")</f>
        <v>0.21742365905899599</v>
      </c>
      <c r="BA268" s="6">
        <f>_xll.SNL.Clients.Office.Excel.Functions.SPG($D268, BA$1, $F268, "Options: Curr=USD, Mag=Actuals")</f>
        <v>3.8636720590545002</v>
      </c>
      <c r="BB268" s="6">
        <f>_xll.SNL.Clients.Office.Excel.Functions.SPG($D268, BB$1, $F268, "Options: Curr=USD, Mag=Actuals")</f>
        <v>3.9312600236286501</v>
      </c>
      <c r="BC268" s="6">
        <f>_xll.SNL.Clients.Office.Excel.Functions.SPG($D268, BC$1, $F268, "Options: Curr=USD, Mag=Actuals")</f>
        <v>4.3533493866252098</v>
      </c>
      <c r="BD268" s="6">
        <f>_xll.SNL.Clients.Office.Excel.Functions.SPG($D268, BD$1, $F268, "Options: Curr=USD, Mag=Actuals")</f>
        <v>0.62075724633599605</v>
      </c>
      <c r="BE268" s="6">
        <f>_xll.SNL.Clients.Office.Excel.Functions.SPG($D268, BE$1, $F268, "Options: Curr=USD, Mag=Actuals")</f>
        <v>0.89961879837128</v>
      </c>
      <c r="BF268" s="6">
        <f>_xll.SNL.Clients.Office.Excel.Functions.SPG($D268, BF$1, $F268, "Options: Curr=USD, Mag=Actuals")</f>
        <v>1.3236075597650701</v>
      </c>
      <c r="BG268" s="6">
        <f>_xll.SNL.Clients.Office.Excel.Functions.SPG($D268, BG$1, $F268, "Options: Curr=USD, Mag=Actuals")</f>
        <v>2.0781509898095298</v>
      </c>
      <c r="BH268" s="6">
        <f>_xll.SNL.Clients.Office.Excel.Functions.SPG($D268, BH$1, $F268, "Options: Curr=USD, Mag=Actuals")</f>
        <v>0.39166561579616999</v>
      </c>
      <c r="BI268" s="6">
        <f>_xll.SNL.Clients.Office.Excel.Functions.SPG($D268, BI$1, $F268, "Options: Curr=USD, Mag=Actuals")</f>
        <v>2.5684642161114799</v>
      </c>
      <c r="BJ268" s="6">
        <f>_xll.SNL.Clients.Office.Excel.Functions.SPG($D268, BJ$1, $F268, "Options: Curr=USD, Mag=Actuals")</f>
        <v>3.7789768950872502</v>
      </c>
      <c r="BK268" s="6">
        <f>_xll.SNL.Clients.Office.Excel.Functions.SPG($D268, BK$1, $F268, "Options: Curr=USD, Mag=Actuals")</f>
        <v>5.9332424607689598</v>
      </c>
      <c r="BL268" s="6">
        <f>_xll.SNL.Clients.Office.Excel.Functions.SPG($D268, BL$1, $F268, "Options: Curr=USD, Mag=Actuals")</f>
        <v>1.1182282102986401</v>
      </c>
      <c r="BM268" s="6">
        <f>_xll.SNL.Clients.Office.Excel.Functions.SPG($D268, BM$1, $F268, "Options: Curr=USD, Mag=Actuals")</f>
        <v>1.0295486036792101</v>
      </c>
      <c r="BN268" s="6">
        <f>_xll.SNL.Clients.Office.Excel.Functions.SPG($D268, BN$1, $F268, "Options: Curr=USD, Mag=Actuals")</f>
        <v>1.0139196943583599</v>
      </c>
      <c r="BO268" s="6">
        <f>_xll.SNL.Clients.Office.Excel.Functions.SPG($D268, BO$1, $F268, "Options: Curr=USD, Mag=Actuals")</f>
        <v>36.424518173917498</v>
      </c>
      <c r="BP268" s="6">
        <f>_xll.SNL.Clients.Office.Excel.Functions.SPG($D268, BP$1, $F268, "Options: Curr=USD, Mag=Actuals")</f>
        <v>53.5913296866213</v>
      </c>
      <c r="BQ268" s="6">
        <f>_xll.SNL.Clients.Office.Excel.Functions.SPG($D268, BQ$1, $F268, "Options: Curr=USD, Mag=Actuals")</f>
        <v>84.141915035018698</v>
      </c>
      <c r="BR268" s="6">
        <f>_xll.SNL.Clients.Office.Excel.Functions.SPG($D268, BR$1, $F268, "Options: Curr=USD, Mag=Actuals")</f>
        <v>13.602790817985101</v>
      </c>
      <c r="BS268" s="6">
        <f>_xll.SNL.Clients.Office.Excel.Functions.SPG($D268, BS$1, $F268, "Options: Curr=USD, Mag=Actuals")</f>
        <v>16.859211202421701</v>
      </c>
      <c r="BT268" s="6">
        <f>_xll.SNL.Clients.Office.Excel.Functions.SPG($D268, BT$1, $F268, "Options: Curr=USD, Mag=Actuals")</f>
        <v>18.3273268759547</v>
      </c>
      <c r="BU268" s="6">
        <f>_xll.SNL.Clients.Office.Excel.Functions.SPG($D268, BU$1, $F268, "Options: Curr=USD, Mag=Actuals")</f>
        <v>5.1709956508624497</v>
      </c>
      <c r="BV268" s="6">
        <f>_xll.SNL.Clients.Office.Excel.Functions.SPG($D268, BV$1, $F268, "Options: Curr=USD, Mag=Actuals")</f>
        <v>0</v>
      </c>
      <c r="BW268" s="6">
        <f>_xll.SNL.Clients.Office.Excel.Functions.SPG($D268, BW$1, $F268, "Options: Curr=USD, Mag=Actuals")</f>
        <v>0</v>
      </c>
      <c r="BX268" s="6">
        <f>_xll.SNL.Clients.Office.Excel.Functions.SPG($D268, BX$1, $F268, "Options: Curr=USD, Mag=Actuals")</f>
        <v>288974145290.45898</v>
      </c>
      <c r="BY268" s="6">
        <f>_xll.SNL.Clients.Office.Excel.Functions.SPG($D268, BY$1, $F268, "Options: Curr=USD, Mag=Actuals")</f>
        <v>37.053812547842199</v>
      </c>
      <c r="BZ268" s="6">
        <f>_xll.SNL.Clients.Office.Excel.Functions.SPG($D268, BZ$1, $F268, "Options: Curr=USD, Mag=Actuals")</f>
        <v>1222610675.2307005</v>
      </c>
      <c r="CA268" s="6" t="str">
        <f>_xll.SNL.Clients.Office.Excel.Functions.SPG($D268, CA$1, $F268, "Options: Curr=USD, Mag=Actuals")</f>
        <v>Nonperforming Loans</v>
      </c>
      <c r="CB268" s="6">
        <f>_xll.SNL.Clients.Office.Excel.Functions.SPG($D268, CB$1, $F268, "Options: Curr=USD, Mag=Actuals")</f>
        <v>0.40949567017047001</v>
      </c>
      <c r="CC268" s="6">
        <f>_xll.SNL.Clients.Office.Excel.Functions.SPG($D268, CC$1, $F268, "Options: Curr=USD, Mag=Actuals")</f>
        <v>2.82261848897231</v>
      </c>
      <c r="CD268" s="6">
        <f>_xll.SNL.Clients.Office.Excel.Functions.SPG($D268, CD$1, $F268, "Options: Curr=USD, Mag=Actuals")</f>
        <v>8.4790636345073694E-2</v>
      </c>
      <c r="CE268" s="6">
        <f>_xll.SNL.Clients.Office.Excel.Functions.SPG($D268, CE$1, $F268, "Options: Curr=USD, Mag=Actuals")</f>
        <v>7.8981302385557699</v>
      </c>
      <c r="CF268" s="6">
        <f>_xll.SNL.Clients.Office.Excel.Functions.SPG($D268, CF$1, $F268, "Options: Curr=USD, Mag=Actuals")</f>
        <v>0.30669625837372699</v>
      </c>
      <c r="CG268" s="6">
        <f>_xll.SNL.Clients.Office.Excel.Functions.SPG($D268, CG$1, $F268, "Options: Curr=USD, Mag=Actuals")</f>
        <v>0.42051027506195798</v>
      </c>
    </row>
    <row r="269" spans="1:85" x14ac:dyDescent="0.3">
      <c r="A269" s="10" t="s">
        <v>105</v>
      </c>
      <c r="B269" s="10" t="s">
        <v>85</v>
      </c>
      <c r="C269" s="10" t="s">
        <v>14</v>
      </c>
      <c r="D269">
        <v>4198738</v>
      </c>
      <c r="E269" s="10" t="s">
        <v>27</v>
      </c>
      <c r="F269" s="10" t="s">
        <v>76</v>
      </c>
      <c r="G269">
        <v>71.39</v>
      </c>
      <c r="H269">
        <v>342.87</v>
      </c>
      <c r="I269">
        <v>271.48</v>
      </c>
      <c r="J269">
        <v>721.76</v>
      </c>
      <c r="K269">
        <v>84164.6</v>
      </c>
      <c r="L269">
        <v>1.1599999999999999</v>
      </c>
      <c r="M269">
        <v>724.05867687557384</v>
      </c>
      <c r="N269">
        <v>8.58</v>
      </c>
      <c r="O269">
        <v>0.36</v>
      </c>
      <c r="P269">
        <v>-0.79</v>
      </c>
      <c r="Q269">
        <v>0.99</v>
      </c>
      <c r="R269">
        <v>0.97</v>
      </c>
      <c r="S269" t="str">
        <f>_xll.SNL.Clients.Office.Excel.Functions.SPG(D269, S$1, F269, "Options: Curr=USD, Mag=Actuals")</f>
        <v>Credit Suisse AG</v>
      </c>
      <c r="T269" t="str">
        <f>_xll.SNL.Clients.Office.Excel.Functions.SPG($D269, T$1, $F269, "Options: Curr=USD, Mag=Actuals")</f>
        <v>Credit Suisse AG</v>
      </c>
      <c r="U269" s="6">
        <f>_xll.SNL.Clients.Office.Excel.Functions.SPG($D269, U$1, $F269, "Options: Curr=USD, Mag=Actuals")</f>
        <v>816176728722.03125</v>
      </c>
      <c r="V269" t="str">
        <f>_xll.SNL.Clients.Office.Excel.Functions.SPG($D269, V$1, $F269, "Options: Curr=USD, Mag=Actuals")</f>
        <v/>
      </c>
      <c r="W269" t="str">
        <f>_xll.SNL.Clients.Office.Excel.Functions.SPG($D269, W$1, $F269, "Options: Curr=USD, Mag=Actuals")</f>
        <v>Bank</v>
      </c>
      <c r="X269" s="6">
        <f>_xll.SNL.Clients.Office.Excel.Functions.SPG($D269, X$1, $F269, "Options: Curr=USD, Mag=Actuals")</f>
        <v>21547148894.163647</v>
      </c>
      <c r="Y269" s="6">
        <f>_xll.SNL.Clients.Office.Excel.Functions.SPG($D269, Y$1, $F269, "Options: Curr=USD, Mag=Actuals")</f>
        <v>0</v>
      </c>
      <c r="Z269" s="6">
        <f>_xll.SNL.Clients.Office.Excel.Functions.SPG($D269, Z$1, $F269, "Options: Curr=USD, Mag=Actuals")</f>
        <v>14100752132.46739</v>
      </c>
      <c r="AA269" s="6">
        <f>_xll.SNL.Clients.Office.Excel.Functions.SPG($D269, AA$1, $F269, "Options: Curr=USD, Mag=Actuals")</f>
        <v>3114826054.527627</v>
      </c>
      <c r="AB269" s="6">
        <f>_xll.SNL.Clients.Office.Excel.Functions.SPG($D269, AB$1, $F269, "Options: Curr=USD, Mag=Actuals")</f>
        <v>0</v>
      </c>
      <c r="AC269" s="6">
        <f>_xll.SNL.Clients.Office.Excel.Functions.SPG($D269, AC$1, $F269, "Options: Curr=USD, Mag=Actuals")</f>
        <v>0</v>
      </c>
      <c r="AD269" s="6">
        <f>_xll.SNL.Clients.Office.Excel.Functions.SPG($D269, AD$1, $F269, "Options: Curr=USD, Mag=Actuals")</f>
        <v>0.39138807138943699</v>
      </c>
      <c r="AE269" s="6">
        <f>_xll.SNL.Clients.Office.Excel.Functions.SPG($D269, AE$1, $F269, "Options: Curr=USD, Mag=Actuals")</f>
        <v>6.6322553686178596</v>
      </c>
      <c r="AF269" s="6">
        <f>_xll.SNL.Clients.Office.Excel.Functions.SPG($D269, AF$1, $F269, "Options: Curr=USD, Mag=Actuals")</f>
        <v>816176728722.03125</v>
      </c>
      <c r="AG269" s="6">
        <f>_xll.SNL.Clients.Office.Excel.Functions.SPG($D269, AG$1, $F269, "Options: Curr=USD, Mag=Actuals")</f>
        <v>216727069974.90942</v>
      </c>
      <c r="AH269" s="6">
        <f>_xll.SNL.Clients.Office.Excel.Functions.SPG($D269, AH$1, $F269, "Options: Curr=USD, Mag=Actuals")</f>
        <v>48284442792.388153</v>
      </c>
      <c r="AI269" s="6">
        <f>_xll.SNL.Clients.Office.Excel.Functions.SPG($D269, AI$1, $F269, "Options: Curr=USD, Mag=Actuals")</f>
        <v>43830</v>
      </c>
      <c r="AJ269" s="6" t="str">
        <f>_xll.SNL.Clients.Office.Excel.Functions.SPG($D269, AJ$1, $F269, "Options: Curr=USD, Mag=Actuals")</f>
        <v>#INVALID FUNCTION PARAMETER</v>
      </c>
      <c r="AK269" s="6" t="str">
        <f>_xll.SNL.Clients.Office.Excel.Functions.SPG($D269, AK$1, $F269, "Options: Curr=USD, Mag=Actuals")</f>
        <v>#INVALID FUNCTION PARAMETER</v>
      </c>
      <c r="AL269" s="6" t="str">
        <f>_xll.SNL.Clients.Office.Excel.Functions.SPG($D269, AL$1, $F269, "Options: Curr=USD, Mag=Actuals")</f>
        <v>#INVALID FUNCTION PARAMETER</v>
      </c>
      <c r="AM269" s="6" t="str">
        <f>_xll.SNL.Clients.Office.Excel.Functions.SPG($D269, AM$1, $F269, "Options: Curr=USD, Mag=Actuals")</f>
        <v>#INVALID FUNCTION PARAMETER</v>
      </c>
      <c r="AN269" s="6">
        <f>_xll.SNL.Clients.Office.Excel.Functions.SPG($D269, AN$1, $F269, "Options: Curr=USD, Mag=Actuals")</f>
        <v>816176728722.03125</v>
      </c>
      <c r="AO269" s="6">
        <f>_xll.SNL.Clients.Office.Excel.Functions.SPG($D269, AO$1, $F269, "Options: Curr=USD, Mag=Actuals")</f>
        <v>313916509205.05121</v>
      </c>
      <c r="AP269" s="6">
        <f>_xll.SNL.Clients.Office.Excel.Functions.SPG($D269, AP$1, $F269, "Options: Curr=USD, Mag=Actuals")</f>
        <v>397474418940.82544</v>
      </c>
      <c r="AQ269" s="6">
        <f>_xll.SNL.Clients.Office.Excel.Functions.SPG($D269, AQ$1, $F269, "Options: Curr=USD, Mag=Actuals")</f>
        <v>47620522669.309959</v>
      </c>
      <c r="AR269" s="6">
        <f>_xll.SNL.Clients.Office.Excel.Functions.SPG($D269, AR$1, $F269, "Options: Curr=USD, Mag=Actuals")</f>
        <v>48284442792.388153</v>
      </c>
      <c r="AS269" s="6">
        <f>_xll.SNL.Clients.Office.Excel.Functions.SPG($D269, AS$1, $F269, "Options: Curr=USD, Mag=Actuals")</f>
        <v>43895135726.749893</v>
      </c>
      <c r="AT269" s="6">
        <f>_xll.SNL.Clients.Office.Excel.Functions.SPG($D269, AT$1, $F269, "Options: Curr=USD, Mag=Actuals")</f>
        <v>38.461830404865999</v>
      </c>
      <c r="AU269" s="6">
        <f>_xll.SNL.Clients.Office.Excel.Functions.SPG($D269, AU$1, $F269, "Options: Curr=USD, Mag=Actuals")</f>
        <v>78.977789323288704</v>
      </c>
      <c r="AV269" s="6">
        <f>_xll.SNL.Clients.Office.Excel.Functions.SPG($D269, AV$1, $F269, "Options: Curr=USD, Mag=Actuals")</f>
        <v>5.9159298584746303</v>
      </c>
      <c r="AW269" s="6">
        <f>_xll.SNL.Clients.Office.Excel.Functions.SPG($D269, AW$1, $F269, "Options: Curr=USD, Mag=Actuals")</f>
        <v>5.4072204810940603</v>
      </c>
      <c r="AX269" s="6">
        <f>_xll.SNL.Clients.Office.Excel.Functions.SPG($D269, AX$1, $F269, "Options: Curr=USD, Mag=Actuals")</f>
        <v>3114826054.527627</v>
      </c>
      <c r="AY269" s="6">
        <f>_xll.SNL.Clients.Office.Excel.Functions.SPG($D269, AY$1, $F269, "Options: Curr=USD, Mag=Actuals")</f>
        <v>3100736372.8593273</v>
      </c>
      <c r="AZ269" s="6">
        <f>_xll.SNL.Clients.Office.Excel.Functions.SPG($D269, AZ$1, $F269, "Options: Curr=USD, Mag=Actuals")</f>
        <v>0.39138807138943699</v>
      </c>
      <c r="BA269" s="6">
        <f>_xll.SNL.Clients.Office.Excel.Functions.SPG($D269, BA$1, $F269, "Options: Curr=USD, Mag=Actuals")</f>
        <v>6.6322553686178596</v>
      </c>
      <c r="BB269" s="6">
        <f>_xll.SNL.Clients.Office.Excel.Functions.SPG($D269, BB$1, $F269, "Options: Curr=USD, Mag=Actuals")</f>
        <v>6.7407899465310503</v>
      </c>
      <c r="BC269" s="6">
        <f>_xll.SNL.Clients.Office.Excel.Functions.SPG($D269, BC$1, $F269, "Options: Curr=USD, Mag=Actuals")</f>
        <v>7.4322215018130304</v>
      </c>
      <c r="BD269" s="6">
        <f>_xll.SNL.Clients.Office.Excel.Functions.SPG($D269, BD$1, $F269, "Options: Curr=USD, Mag=Actuals")</f>
        <v>1.0522736931576699</v>
      </c>
      <c r="BE269" s="6">
        <f>_xll.SNL.Clients.Office.Excel.Functions.SPG($D269, BE$1, $F269, "Options: Curr=USD, Mag=Actuals")</f>
        <v>0.891403720589384</v>
      </c>
      <c r="BF269" s="6">
        <f>_xll.SNL.Clients.Office.Excel.Functions.SPG($D269, BF$1, $F269, "Options: Curr=USD, Mag=Actuals")</f>
        <v>1.2386578866751301</v>
      </c>
      <c r="BG269" s="6">
        <f>_xll.SNL.Clients.Office.Excel.Functions.SPG($D269, BG$1, $F269, "Options: Curr=USD, Mag=Actuals")</f>
        <v>2.1103341309683099</v>
      </c>
      <c r="BH269" s="6">
        <f>_xll.SNL.Clients.Office.Excel.Functions.SPG($D269, BH$1, $F269, "Options: Curr=USD, Mag=Actuals")</f>
        <v>0.59713553250433704</v>
      </c>
      <c r="BI269" s="6">
        <f>_xll.SNL.Clients.Office.Excel.Functions.SPG($D269, BI$1, $F269, "Options: Curr=USD, Mag=Actuals")</f>
        <v>2.3966000849978801</v>
      </c>
      <c r="BJ269" s="6">
        <f>_xll.SNL.Clients.Office.Excel.Functions.SPG($D269, BJ$1, $F269, "Options: Curr=USD, Mag=Actuals")</f>
        <v>3.3302167445813899</v>
      </c>
      <c r="BK269" s="6">
        <f>_xll.SNL.Clients.Office.Excel.Functions.SPG($D269, BK$1, $F269, "Options: Curr=USD, Mag=Actuals")</f>
        <v>5.6737781555461098</v>
      </c>
      <c r="BL269" s="6">
        <f>_xll.SNL.Clients.Office.Excel.Functions.SPG($D269, BL$1, $F269, "Options: Curr=USD, Mag=Actuals")</f>
        <v>1.6054398640034</v>
      </c>
      <c r="BM269" s="6">
        <f>_xll.SNL.Clients.Office.Excel.Functions.SPG($D269, BM$1, $F269, "Options: Curr=USD, Mag=Actuals")</f>
        <v>1.4935826604334901</v>
      </c>
      <c r="BN269" s="6">
        <f>_xll.SNL.Clients.Office.Excel.Functions.SPG($D269, BN$1, $F269, "Options: Curr=USD, Mag=Actuals")</f>
        <v>0.99661474050320298</v>
      </c>
      <c r="BO269" s="6">
        <f>_xll.SNL.Clients.Office.Excel.Functions.SPG($D269, BO$1, $F269, "Options: Curr=USD, Mag=Actuals")</f>
        <v>32.9238673517048</v>
      </c>
      <c r="BP269" s="6">
        <f>_xll.SNL.Clients.Office.Excel.Functions.SPG($D269, BP$1, $F269, "Options: Curr=USD, Mag=Actuals")</f>
        <v>45.749649696403601</v>
      </c>
      <c r="BQ269" s="6">
        <f>_xll.SNL.Clients.Office.Excel.Functions.SPG($D269, BQ$1, $F269, "Options: Curr=USD, Mag=Actuals")</f>
        <v>77.944885567491795</v>
      </c>
      <c r="BR269" s="6">
        <f>_xll.SNL.Clients.Office.Excel.Functions.SPG($D269, BR$1, $F269, "Options: Curr=USD, Mag=Actuals")</f>
        <v>14.4177442812789</v>
      </c>
      <c r="BS269" s="6">
        <f>_xll.SNL.Clients.Office.Excel.Functions.SPG($D269, BS$1, $F269, "Options: Curr=USD, Mag=Actuals")</f>
        <v>18.574970000997101</v>
      </c>
      <c r="BT269" s="6">
        <f>_xll.SNL.Clients.Office.Excel.Functions.SPG($D269, BT$1, $F269, "Options: Curr=USD, Mag=Actuals")</f>
        <v>19.691379885367699</v>
      </c>
      <c r="BU269" s="6">
        <f>_xll.SNL.Clients.Office.Excel.Functions.SPG($D269, BU$1, $F269, "Options: Curr=USD, Mag=Actuals")</f>
        <v>5.4268993435901702</v>
      </c>
      <c r="BV269" s="6">
        <f>_xll.SNL.Clients.Office.Excel.Functions.SPG($D269, BV$1, $F269, "Options: Curr=USD, Mag=Actuals")</f>
        <v>0</v>
      </c>
      <c r="BW269" s="6">
        <f>_xll.SNL.Clients.Office.Excel.Functions.SPG($D269, BW$1, $F269, "Options: Curr=USD, Mag=Actuals")</f>
        <v>0</v>
      </c>
      <c r="BX269" s="6">
        <f>_xll.SNL.Clients.Office.Excel.Functions.SPG($D269, BX$1, $F269, "Options: Curr=USD, Mag=Actuals")</f>
        <v>301059381098.41095</v>
      </c>
      <c r="BY269" s="6">
        <f>_xll.SNL.Clients.Office.Excel.Functions.SPG($D269, BY$1, $F269, "Options: Curr=USD, Mag=Actuals")</f>
        <v>36.794191729109301</v>
      </c>
      <c r="BZ269" s="6">
        <f>_xll.SNL.Clients.Office.Excel.Functions.SPG($D269, BZ$1, $F269, "Options: Curr=USD, Mag=Actuals")</f>
        <v>1290668979.5454783</v>
      </c>
      <c r="CA269" s="6" t="str">
        <f>_xll.SNL.Clients.Office.Excel.Functions.SPG($D269, CA$1, $F269, "Options: Curr=USD, Mag=Actuals")</f>
        <v>Nonperforming Loans</v>
      </c>
      <c r="CB269" s="6">
        <f>_xll.SNL.Clients.Office.Excel.Functions.SPG($D269, CB$1, $F269, "Options: Curr=USD, Mag=Actuals")</f>
        <v>0.40987638128340498</v>
      </c>
      <c r="CC269" s="6">
        <f>_xll.SNL.Clients.Office.Excel.Functions.SPG($D269, CC$1, $F269, "Options: Curr=USD, Mag=Actuals")</f>
        <v>2.8764065628092101</v>
      </c>
      <c r="CD269" s="6">
        <f>_xll.SNL.Clients.Office.Excel.Functions.SPG($D269, CD$1, $F269, "Options: Curr=USD, Mag=Actuals")</f>
        <v>0.108226192742833</v>
      </c>
      <c r="CE269" s="6">
        <f>_xll.SNL.Clients.Office.Excel.Functions.SPG($D269, CE$1, $F269, "Options: Curr=USD, Mag=Actuals")</f>
        <v>6.8614993646759901</v>
      </c>
      <c r="CF269" s="6">
        <f>_xll.SNL.Clients.Office.Excel.Functions.SPG($D269, CF$1, $F269, "Options: Curr=USD, Mag=Actuals")</f>
        <v>0.30986654425025401</v>
      </c>
      <c r="CG269" s="6">
        <f>_xll.SNL.Clients.Office.Excel.Functions.SPG($D269, CG$1, $F269, "Options: Curr=USD, Mag=Actuals")</f>
        <v>0.42978514181190502</v>
      </c>
    </row>
    <row r="270" spans="1:85" x14ac:dyDescent="0.3">
      <c r="A270" s="10" t="s">
        <v>105</v>
      </c>
      <c r="B270" s="10" t="s">
        <v>85</v>
      </c>
      <c r="C270" s="10" t="s">
        <v>14</v>
      </c>
      <c r="D270">
        <v>4198738</v>
      </c>
      <c r="E270" s="10" t="s">
        <v>27</v>
      </c>
      <c r="F270" s="10" t="s">
        <v>9</v>
      </c>
      <c r="G270">
        <v>63.48</v>
      </c>
      <c r="H270">
        <v>353.46</v>
      </c>
      <c r="I270">
        <v>289.98</v>
      </c>
      <c r="J270">
        <v>740.99</v>
      </c>
      <c r="K270">
        <v>85777.05</v>
      </c>
      <c r="L270">
        <v>-2.27</v>
      </c>
      <c r="M270">
        <v>749.87193085200249</v>
      </c>
      <c r="N270">
        <v>8.64</v>
      </c>
      <c r="O270">
        <v>-0.73</v>
      </c>
      <c r="P270">
        <v>-1.65</v>
      </c>
      <c r="Q270">
        <v>0.94</v>
      </c>
      <c r="R270">
        <v>0.88</v>
      </c>
      <c r="S270" t="str">
        <f>_xll.SNL.Clients.Office.Excel.Functions.SPG(D270, S$1, F270, "Options: Curr=USD, Mag=Actuals")</f>
        <v>Credit Suisse AG</v>
      </c>
      <c r="T270" t="str">
        <f>_xll.SNL.Clients.Office.Excel.Functions.SPG($D270, T$1, $F270, "Options: Curr=USD, Mag=Actuals")</f>
        <v>Credit Suisse AG</v>
      </c>
      <c r="U270" s="6">
        <f>_xll.SNL.Clients.Office.Excel.Functions.SPG($D270, U$1, $F270, "Options: Curr=USD, Mag=Actuals")</f>
        <v>930015258547.6123</v>
      </c>
      <c r="V270" t="str">
        <f>_xll.SNL.Clients.Office.Excel.Functions.SPG($D270, V$1, $F270, "Options: Curr=USD, Mag=Actuals")</f>
        <v/>
      </c>
      <c r="W270" t="str">
        <f>_xll.SNL.Clients.Office.Excel.Functions.SPG($D270, W$1, $F270, "Options: Curr=USD, Mag=Actuals")</f>
        <v>Bank</v>
      </c>
      <c r="X270" s="6">
        <f>_xll.SNL.Clients.Office.Excel.Functions.SPG($D270, X$1, $F270, "Options: Curr=USD, Mag=Actuals")</f>
        <v>22660080093.886444</v>
      </c>
      <c r="Y270" s="6">
        <f>_xll.SNL.Clients.Office.Excel.Functions.SPG($D270, Y$1, $F270, "Options: Curr=USD, Mag=Actuals")</f>
        <v>0</v>
      </c>
      <c r="Z270" s="6">
        <f>_xll.SNL.Clients.Office.Excel.Functions.SPG($D270, Z$1, $F270, "Options: Curr=USD, Mag=Actuals")</f>
        <v>9034383135.2808418</v>
      </c>
      <c r="AA270" s="6">
        <f>_xll.SNL.Clients.Office.Excel.Functions.SPG($D270, AA$1, $F270, "Options: Curr=USD, Mag=Actuals")</f>
        <v>2681199291.9485345</v>
      </c>
      <c r="AB270" s="6">
        <f>_xll.SNL.Clients.Office.Excel.Functions.SPG($D270, AB$1, $F270, "Options: Curr=USD, Mag=Actuals")</f>
        <v>1.0558422032732893</v>
      </c>
      <c r="AC270" s="6">
        <f>_xll.SNL.Clients.Office.Excel.Functions.SPG($D270, AC$1, $F270, "Options: Curr=USD, Mag=Actuals")</f>
        <v>0</v>
      </c>
      <c r="AD270" s="6">
        <f>_xll.SNL.Clients.Office.Excel.Functions.SPG($D270, AD$1, $F270, "Options: Curr=USD, Mag=Actuals")</f>
        <v>0.30488525872497602</v>
      </c>
      <c r="AE270" s="6">
        <f>_xll.SNL.Clients.Office.Excel.Functions.SPG($D270, AE$1, $F270, "Options: Curr=USD, Mag=Actuals")</f>
        <v>5.0718716901195302</v>
      </c>
      <c r="AF270" s="6">
        <f>_xll.SNL.Clients.Office.Excel.Functions.SPG($D270, AF$1, $F270, "Options: Curr=USD, Mag=Actuals")</f>
        <v>930015258547.6123</v>
      </c>
      <c r="AG270" s="6">
        <f>_xll.SNL.Clients.Office.Excel.Functions.SPG($D270, AG$1, $F270, "Options: Curr=USD, Mag=Actuals")</f>
        <v>249398135066.40292</v>
      </c>
      <c r="AH270" s="6">
        <f>_xll.SNL.Clients.Office.Excel.Functions.SPG($D270, AH$1, $F270, "Options: Curr=USD, Mag=Actuals")</f>
        <v>53189036450.974846</v>
      </c>
      <c r="AI270" s="6">
        <f>_xll.SNL.Clients.Office.Excel.Functions.SPG($D270, AI$1, $F270, "Options: Curr=USD, Mag=Actuals")</f>
        <v>44196</v>
      </c>
      <c r="AJ270" s="6" t="str">
        <f>_xll.SNL.Clients.Office.Excel.Functions.SPG($D270, AJ$1, $F270, "Options: Curr=USD, Mag=Actuals")</f>
        <v>#INVALID FUNCTION PARAMETER</v>
      </c>
      <c r="AK270" s="6" t="str">
        <f>_xll.SNL.Clients.Office.Excel.Functions.SPG($D270, AK$1, $F270, "Options: Curr=USD, Mag=Actuals")</f>
        <v>#INVALID FUNCTION PARAMETER</v>
      </c>
      <c r="AL270" s="6" t="str">
        <f>_xll.SNL.Clients.Office.Excel.Functions.SPG($D270, AL$1, $F270, "Options: Curr=USD, Mag=Actuals")</f>
        <v>#INVALID FUNCTION PARAMETER</v>
      </c>
      <c r="AM270" s="6" t="str">
        <f>_xll.SNL.Clients.Office.Excel.Functions.SPG($D270, AM$1, $F270, "Options: Curr=USD, Mag=Actuals")</f>
        <v>#INVALID FUNCTION PARAMETER</v>
      </c>
      <c r="AN270" s="6">
        <f>_xll.SNL.Clients.Office.Excel.Functions.SPG($D270, AN$1, $F270, "Options: Curr=USD, Mag=Actuals")</f>
        <v>930015258547.6123</v>
      </c>
      <c r="AO270" s="6">
        <f>_xll.SNL.Clients.Office.Excel.Functions.SPG($D270, AO$1, $F270, "Options: Curr=USD, Mag=Actuals")</f>
        <v>339464255439.38965</v>
      </c>
      <c r="AP270" s="6">
        <f>_xll.SNL.Clients.Office.Excel.Functions.SPG($D270, AP$1, $F270, "Options: Curr=USD, Mag=Actuals")</f>
        <v>443107092398.98273</v>
      </c>
      <c r="AQ270" s="6">
        <f>_xll.SNL.Clients.Office.Excel.Functions.SPG($D270, AQ$1, $F270, "Options: Curr=USD, Mag=Actuals")</f>
        <v>52290477536.027122</v>
      </c>
      <c r="AR270" s="6">
        <f>_xll.SNL.Clients.Office.Excel.Functions.SPG($D270, AR$1, $F270, "Options: Curr=USD, Mag=Actuals")</f>
        <v>53189036450.974846</v>
      </c>
      <c r="AS270" s="6">
        <f>_xll.SNL.Clients.Office.Excel.Functions.SPG($D270, AS$1, $F270, "Options: Curr=USD, Mag=Actuals")</f>
        <v>48677027408.872559</v>
      </c>
      <c r="AT270" s="6">
        <f>_xll.SNL.Clients.Office.Excel.Functions.SPG($D270, AT$1, $F270, "Options: Curr=USD, Mag=Actuals")</f>
        <v>36.5009339706452</v>
      </c>
      <c r="AU270" s="6">
        <f>_xll.SNL.Clients.Office.Excel.Functions.SPG($D270, AU$1, $F270, "Options: Curr=USD, Mag=Actuals")</f>
        <v>76.609980129527898</v>
      </c>
      <c r="AV270" s="6">
        <f>_xll.SNL.Clients.Office.Excel.Functions.SPG($D270, AV$1, $F270, "Options: Curr=USD, Mag=Actuals")</f>
        <v>5.7191573968409104</v>
      </c>
      <c r="AW270" s="6">
        <f>_xll.SNL.Clients.Office.Excel.Functions.SPG($D270, AW$1, $F270, "Options: Curr=USD, Mag=Actuals")</f>
        <v>5.25951988119765</v>
      </c>
      <c r="AX270" s="6">
        <f>_xll.SNL.Clients.Office.Excel.Functions.SPG($D270, AX$1, $F270, "Options: Curr=USD, Mag=Actuals")</f>
        <v>2681199291.9485345</v>
      </c>
      <c r="AY270" s="6">
        <f>_xll.SNL.Clients.Office.Excel.Functions.SPG($D270, AY$1, $F270, "Options: Curr=USD, Mag=Actuals")</f>
        <v>2677999770.1204338</v>
      </c>
      <c r="AZ270" s="6">
        <f>_xll.SNL.Clients.Office.Excel.Functions.SPG($D270, AZ$1, $F270, "Options: Curr=USD, Mag=Actuals")</f>
        <v>0.30488525872497602</v>
      </c>
      <c r="BA270" s="6">
        <f>_xll.SNL.Clients.Office.Excel.Functions.SPG($D270, BA$1, $F270, "Options: Curr=USD, Mag=Actuals")</f>
        <v>5.0718716901195302</v>
      </c>
      <c r="BB270" s="6">
        <f>_xll.SNL.Clients.Office.Excel.Functions.SPG($D270, BB$1, $F270, "Options: Curr=USD, Mag=Actuals")</f>
        <v>5.1523256171416296</v>
      </c>
      <c r="BC270" s="6">
        <f>_xll.SNL.Clients.Office.Excel.Functions.SPG($D270, BC$1, $F270, "Options: Curr=USD, Mag=Actuals")</f>
        <v>5.6345130735159401</v>
      </c>
      <c r="BD270" s="6">
        <f>_xll.SNL.Clients.Office.Excel.Functions.SPG($D270, BD$1, $F270, "Options: Curr=USD, Mag=Actuals")</f>
        <v>0.85855414393673901</v>
      </c>
      <c r="BE270" s="6">
        <f>_xll.SNL.Clients.Office.Excel.Functions.SPG($D270, BE$1, $F270, "Options: Curr=USD, Mag=Actuals")</f>
        <v>0.72279878361211403</v>
      </c>
      <c r="BF270" s="6">
        <f>_xll.SNL.Clients.Office.Excel.Functions.SPG($D270, BF$1, $F270, "Options: Curr=USD, Mag=Actuals")</f>
        <v>1.2847869653669</v>
      </c>
      <c r="BG270" s="6">
        <f>_xll.SNL.Clients.Office.Excel.Functions.SPG($D270, BG$1, $F270, "Options: Curr=USD, Mag=Actuals")</f>
        <v>2.0546404348920202</v>
      </c>
      <c r="BH270" s="6">
        <f>_xll.SNL.Clients.Office.Excel.Functions.SPG($D270, BH$1, $F270, "Options: Curr=USD, Mag=Actuals")</f>
        <v>0.52208871869968998</v>
      </c>
      <c r="BI270" s="6">
        <f>_xll.SNL.Clients.Office.Excel.Functions.SPG($D270, BI$1, $F270, "Options: Curr=USD, Mag=Actuals")</f>
        <v>2.0353948678850302</v>
      </c>
      <c r="BJ270" s="6">
        <f>_xll.SNL.Clients.Office.Excel.Functions.SPG($D270, BJ$1, $F270, "Options: Curr=USD, Mag=Actuals")</f>
        <v>3.6179485285862398</v>
      </c>
      <c r="BK270" s="6">
        <f>_xll.SNL.Clients.Office.Excel.Functions.SPG($D270, BK$1, $F270, "Options: Curr=USD, Mag=Actuals")</f>
        <v>5.7858489684074099</v>
      </c>
      <c r="BL270" s="6">
        <f>_xll.SNL.Clients.Office.Excel.Functions.SPG($D270, BL$1, $F270, "Options: Curr=USD, Mag=Actuals")</f>
        <v>1.47019713192031</v>
      </c>
      <c r="BM270" s="6">
        <f>_xll.SNL.Clients.Office.Excel.Functions.SPG($D270, BM$1, $F270, "Options: Curr=USD, Mag=Actuals")</f>
        <v>1.0965860605333599</v>
      </c>
      <c r="BN270" s="6">
        <f>_xll.SNL.Clients.Office.Excel.Functions.SPG($D270, BN$1, $F270, "Options: Curr=USD, Mag=Actuals")</f>
        <v>0.811799561103836</v>
      </c>
      <c r="BO270" s="6">
        <f>_xll.SNL.Clients.Office.Excel.Functions.SPG($D270, BO$1, $F270, "Options: Curr=USD, Mag=Actuals")</f>
        <v>28.051018967383602</v>
      </c>
      <c r="BP270" s="6">
        <f>_xll.SNL.Clients.Office.Excel.Functions.SPG($D270, BP$1, $F270, "Options: Curr=USD, Mag=Actuals")</f>
        <v>49.861156869205097</v>
      </c>
      <c r="BQ270" s="6">
        <f>_xll.SNL.Clients.Office.Excel.Functions.SPG($D270, BQ$1, $F270, "Options: Curr=USD, Mag=Actuals")</f>
        <v>79.738315997552604</v>
      </c>
      <c r="BR270" s="6">
        <f>_xll.SNL.Clients.Office.Excel.Functions.SPG($D270, BR$1, $F270, "Options: Curr=USD, Mag=Actuals")</f>
        <v>14.764070865799001</v>
      </c>
      <c r="BS270" s="6">
        <f>_xll.SNL.Clients.Office.Excel.Functions.SPG($D270, BS$1, $F270, "Options: Curr=USD, Mag=Actuals")</f>
        <v>20.190005658816901</v>
      </c>
      <c r="BT270" s="6">
        <f>_xll.SNL.Clients.Office.Excel.Functions.SPG($D270, BT$1, $F270, "Options: Curr=USD, Mag=Actuals")</f>
        <v>20.6376325831774</v>
      </c>
      <c r="BU270" s="6">
        <f>_xll.SNL.Clients.Office.Excel.Functions.SPG($D270, BU$1, $F270, "Options: Curr=USD, Mag=Actuals")</f>
        <v>5.0809625878067397</v>
      </c>
      <c r="BV270" s="6">
        <f>_xll.SNL.Clients.Office.Excel.Functions.SPG($D270, BV$1, $F270, "Options: Curr=USD, Mag=Actuals")</f>
        <v>0</v>
      </c>
      <c r="BW270" s="6">
        <f>_xll.SNL.Clients.Office.Excel.Functions.SPG($D270, BW$1, $F270, "Options: Curr=USD, Mag=Actuals")</f>
        <v>0</v>
      </c>
      <c r="BX270" s="6">
        <f>_xll.SNL.Clients.Office.Excel.Functions.SPG($D270, BX$1, $F270, "Options: Curr=USD, Mag=Actuals")</f>
        <v>357133653574.45605</v>
      </c>
      <c r="BY270" s="6">
        <f>_xll.SNL.Clients.Office.Excel.Functions.SPG($D270, BY$1, $F270, "Options: Curr=USD, Mag=Actuals")</f>
        <v>33.503356096209302</v>
      </c>
      <c r="BZ270" s="6">
        <f>_xll.SNL.Clients.Office.Excel.Functions.SPG($D270, BZ$1, $F270, "Options: Curr=USD, Mag=Actuals")</f>
        <v>1883017801.638881</v>
      </c>
      <c r="CA270" s="6" t="str">
        <f>_xll.SNL.Clients.Office.Excel.Functions.SPG($D270, CA$1, $F270, "Options: Curr=USD, Mag=Actuals")</f>
        <v>Nonperforming Loans</v>
      </c>
      <c r="CB270" s="6">
        <f>_xll.SNL.Clients.Office.Excel.Functions.SPG($D270, CB$1, $F270, "Options: Curr=USD, Mag=Actuals")</f>
        <v>0.55188222978971502</v>
      </c>
      <c r="CC270" s="6">
        <f>_xll.SNL.Clients.Office.Excel.Functions.SPG($D270, CC$1, $F270, "Options: Curr=USD, Mag=Actuals")</f>
        <v>3.73525850858706</v>
      </c>
      <c r="CD270" s="6">
        <f>_xll.SNL.Clients.Office.Excel.Functions.SPG($D270, CD$1, $F270, "Options: Curr=USD, Mag=Actuals")</f>
        <v>0.35363172864285197</v>
      </c>
      <c r="CE270" s="6">
        <f>_xll.SNL.Clients.Office.Excel.Functions.SPG($D270, CE$1, $F270, "Options: Curr=USD, Mag=Actuals")</f>
        <v>25.365853658536601</v>
      </c>
      <c r="CF270" s="6">
        <f>_xll.SNL.Clients.Office.Excel.Functions.SPG($D270, CF$1, $F270, "Options: Curr=USD, Mag=Actuals")</f>
        <v>0.50848692840769105</v>
      </c>
      <c r="CG270" s="6">
        <f>_xll.SNL.Clients.Office.Excel.Functions.SPG($D270, CG$1, $F270, "Options: Curr=USD, Mag=Actuals")</f>
        <v>0.60433262235377805</v>
      </c>
    </row>
    <row r="271" spans="1:85" x14ac:dyDescent="0.3">
      <c r="A271" s="10" t="s">
        <v>105</v>
      </c>
      <c r="B271" s="10" t="s">
        <v>85</v>
      </c>
      <c r="C271" s="10" t="s">
        <v>14</v>
      </c>
      <c r="D271">
        <v>4198738</v>
      </c>
      <c r="E271" s="10" t="s">
        <v>27</v>
      </c>
      <c r="F271" s="10" t="s">
        <v>77</v>
      </c>
      <c r="G271">
        <v>116.12</v>
      </c>
      <c r="H271">
        <v>438.37</v>
      </c>
      <c r="I271">
        <v>322.25</v>
      </c>
      <c r="J271">
        <v>812.28</v>
      </c>
      <c r="K271">
        <v>93457.99</v>
      </c>
      <c r="L271">
        <v>5.4</v>
      </c>
      <c r="M271">
        <v>810.70961568377243</v>
      </c>
      <c r="N271">
        <v>8.69</v>
      </c>
      <c r="O271">
        <v>0.57999999999999996</v>
      </c>
      <c r="P271">
        <v>1.59</v>
      </c>
      <c r="Q271">
        <v>0.91</v>
      </c>
      <c r="R271">
        <v>0.91</v>
      </c>
      <c r="S271" t="str">
        <f>_xll.SNL.Clients.Office.Excel.Functions.SPG(D271, S$1, F271, "Options: Curr=USD, Mag=Actuals")</f>
        <v>Credit Suisse AG</v>
      </c>
      <c r="T271" t="str">
        <f>_xll.SNL.Clients.Office.Excel.Functions.SPG($D271, T$1, $F271, "Options: Curr=USD, Mag=Actuals")</f>
        <v>Credit Suisse AG</v>
      </c>
      <c r="U271" s="6">
        <f>_xll.SNL.Clients.Office.Excel.Functions.SPG($D271, U$1, $F271, "Options: Curr=USD, Mag=Actuals")</f>
        <v>832827634624.45557</v>
      </c>
      <c r="V271" t="str">
        <f>_xll.SNL.Clients.Office.Excel.Functions.SPG($D271, V$1, $F271, "Options: Curr=USD, Mag=Actuals")</f>
        <v/>
      </c>
      <c r="W271" t="str">
        <f>_xll.SNL.Clients.Office.Excel.Functions.SPG($D271, W$1, $F271, "Options: Curr=USD, Mag=Actuals")</f>
        <v>Bank</v>
      </c>
      <c r="X271" s="6">
        <f>_xll.SNL.Clients.Office.Excel.Functions.SPG($D271, X$1, $F271, "Options: Curr=USD, Mag=Actuals")</f>
        <v>23848132936.091434</v>
      </c>
      <c r="Y271" s="6">
        <f>_xll.SNL.Clients.Office.Excel.Functions.SPG($D271, Y$1, $F271, "Options: Curr=USD, Mag=Actuals")</f>
        <v>0</v>
      </c>
      <c r="Z271" s="6">
        <f>_xll.SNL.Clients.Office.Excel.Functions.SPG($D271, Z$1, $F271, "Options: Curr=USD, Mag=Actuals")</f>
        <v>3913242419.9458261</v>
      </c>
      <c r="AA271" s="6">
        <f>_xll.SNL.Clients.Office.Excel.Functions.SPG($D271, AA$1, $F271, "Options: Curr=USD, Mag=Actuals")</f>
        <v>-1125727271.4912648</v>
      </c>
      <c r="AB271" s="6">
        <f>_xll.SNL.Clients.Office.Excel.Functions.SPG($D271, AB$1, $F271, "Options: Curr=USD, Mag=Actuals")</f>
        <v>-0.68922077846403973</v>
      </c>
      <c r="AC271" s="6" t="str">
        <f>_xll.SNL.Clients.Office.Excel.Functions.SPG($D271, AC$1, $F271, "Options: Curr=USD, Mag=Actuals")</f>
        <v>NM</v>
      </c>
      <c r="AD271" s="6">
        <f>_xll.SNL.Clients.Office.Excel.Functions.SPG($D271, AD$1, $F271, "Options: Curr=USD, Mag=Actuals")</f>
        <v>-0.126408641732081</v>
      </c>
      <c r="AE271" s="6">
        <f>_xll.SNL.Clients.Office.Excel.Functions.SPG($D271, AE$1, $F271, "Options: Curr=USD, Mag=Actuals")</f>
        <v>-2.0944433136576399</v>
      </c>
      <c r="AF271" s="6">
        <f>_xll.SNL.Clients.Office.Excel.Functions.SPG($D271, AF$1, $F271, "Options: Curr=USD, Mag=Actuals")</f>
        <v>832827634624.45557</v>
      </c>
      <c r="AG271" s="6">
        <f>_xll.SNL.Clients.Office.Excel.Functions.SPG($D271, AG$1, $F271, "Options: Curr=USD, Mag=Actuals")</f>
        <v>244907361700.72729</v>
      </c>
      <c r="AH271" s="6">
        <f>_xll.SNL.Clients.Office.Excel.Functions.SPG($D271, AH$1, $F271, "Options: Curr=USD, Mag=Actuals")</f>
        <v>52749531049.461937</v>
      </c>
      <c r="AI271" s="6">
        <f>_xll.SNL.Clients.Office.Excel.Functions.SPG($D271, AI$1, $F271, "Options: Curr=USD, Mag=Actuals")</f>
        <v>44561</v>
      </c>
      <c r="AJ271" s="6" t="str">
        <f>_xll.SNL.Clients.Office.Excel.Functions.SPG($D271, AJ$1, $F271, "Options: Curr=USD, Mag=Actuals")</f>
        <v>#INVALID FUNCTION PARAMETER</v>
      </c>
      <c r="AK271" s="6" t="str">
        <f>_xll.SNL.Clients.Office.Excel.Functions.SPG($D271, AK$1, $F271, "Options: Curr=USD, Mag=Actuals")</f>
        <v>#INVALID FUNCTION PARAMETER</v>
      </c>
      <c r="AL271" s="6" t="str">
        <f>_xll.SNL.Clients.Office.Excel.Functions.SPG($D271, AL$1, $F271, "Options: Curr=USD, Mag=Actuals")</f>
        <v>#INVALID FUNCTION PARAMETER</v>
      </c>
      <c r="AM271" s="6" t="str">
        <f>_xll.SNL.Clients.Office.Excel.Functions.SPG($D271, AM$1, $F271, "Options: Curr=USD, Mag=Actuals")</f>
        <v>#INVALID FUNCTION PARAMETER</v>
      </c>
      <c r="AN271" s="6">
        <f>_xll.SNL.Clients.Office.Excel.Functions.SPG($D271, AN$1, $F271, "Options: Curr=USD, Mag=Actuals")</f>
        <v>832827634624.45557</v>
      </c>
      <c r="AO271" s="6">
        <f>_xll.SNL.Clients.Office.Excel.Functions.SPG($D271, AO$1, $F271, "Options: Curr=USD, Mag=Actuals")</f>
        <v>329480808679.15002</v>
      </c>
      <c r="AP271" s="6">
        <f>_xll.SNL.Clients.Office.Excel.Functions.SPG($D271, AP$1, $F271, "Options: Curr=USD, Mag=Actuals")</f>
        <v>432027950549.02863</v>
      </c>
      <c r="AQ271" s="6">
        <f>_xll.SNL.Clients.Office.Excel.Functions.SPG($D271, AQ$1, $F271, "Options: Curr=USD, Mag=Actuals")</f>
        <v>51984949704.369186</v>
      </c>
      <c r="AR271" s="6">
        <f>_xll.SNL.Clients.Office.Excel.Functions.SPG($D271, AR$1, $F271, "Options: Curr=USD, Mag=Actuals")</f>
        <v>52749531049.461937</v>
      </c>
      <c r="AS271" s="6">
        <f>_xll.SNL.Clients.Office.Excel.Functions.SPG($D271, AS$1, $F271, "Options: Curr=USD, Mag=Actuals")</f>
        <v>49286427309.924202</v>
      </c>
      <c r="AT271" s="6">
        <f>_xll.SNL.Clients.Office.Excel.Functions.SPG($D271, AT$1, $F271, "Options: Curr=USD, Mag=Actuals")</f>
        <v>39.561704605025703</v>
      </c>
      <c r="AU271" s="6">
        <f>_xll.SNL.Clients.Office.Excel.Functions.SPG($D271, AU$1, $F271, "Options: Curr=USD, Mag=Actuals")</f>
        <v>76.263771420446304</v>
      </c>
      <c r="AV271" s="6">
        <f>_xll.SNL.Clients.Office.Excel.Functions.SPG($D271, AV$1, $F271, "Options: Curr=USD, Mag=Actuals")</f>
        <v>6.3337873116143797</v>
      </c>
      <c r="AW271" s="6">
        <f>_xll.SNL.Clients.Office.Excel.Functions.SPG($D271, AW$1, $F271, "Options: Curr=USD, Mag=Actuals")</f>
        <v>5.9426736343952902</v>
      </c>
      <c r="AX271" s="6">
        <f>_xll.SNL.Clients.Office.Excel.Functions.SPG($D271, AX$1, $F271, "Options: Curr=USD, Mag=Actuals")</f>
        <v>-1125727271.4912648</v>
      </c>
      <c r="AY271" s="6">
        <f>_xll.SNL.Clients.Office.Excel.Functions.SPG($D271, AY$1, $F271, "Options: Curr=USD, Mag=Actuals")</f>
        <v>-1016327147.9255443</v>
      </c>
      <c r="AZ271" s="6">
        <f>_xll.SNL.Clients.Office.Excel.Functions.SPG($D271, AZ$1, $F271, "Options: Curr=USD, Mag=Actuals")</f>
        <v>-0.126408641732081</v>
      </c>
      <c r="BA271" s="6">
        <f>_xll.SNL.Clients.Office.Excel.Functions.SPG($D271, BA$1, $F271, "Options: Curr=USD, Mag=Actuals")</f>
        <v>-2.0944433136576399</v>
      </c>
      <c r="BB271" s="6">
        <f>_xll.SNL.Clients.Office.Excel.Functions.SPG($D271, BB$1, $F271, "Options: Curr=USD, Mag=Actuals")</f>
        <v>-2.12679105672993</v>
      </c>
      <c r="BC271" s="6">
        <f>_xll.SNL.Clients.Office.Excel.Functions.SPG($D271, BC$1, $F271, "Options: Curr=USD, Mag=Actuals")</f>
        <v>-2.3193632457561502</v>
      </c>
      <c r="BD271" s="6">
        <f>_xll.SNL.Clients.Office.Excel.Functions.SPG($D271, BD$1, $F271, "Options: Curr=USD, Mag=Actuals")</f>
        <v>-0.36322785664677898</v>
      </c>
      <c r="BE271" s="6">
        <f>_xll.SNL.Clients.Office.Excel.Functions.SPG($D271, BE$1, $F271, "Options: Curr=USD, Mag=Actuals")</f>
        <v>0.72786317032320702</v>
      </c>
      <c r="BF271" s="6">
        <f>_xll.SNL.Clients.Office.Excel.Functions.SPG($D271, BF$1, $F271, "Options: Curr=USD, Mag=Actuals")</f>
        <v>1.4664139517549599</v>
      </c>
      <c r="BG271" s="6">
        <f>_xll.SNL.Clients.Office.Excel.Functions.SPG($D271, BG$1, $F271, "Options: Curr=USD, Mag=Actuals")</f>
        <v>2.0521441789450101</v>
      </c>
      <c r="BH271" s="6">
        <f>_xll.SNL.Clients.Office.Excel.Functions.SPG($D271, BH$1, $F271, "Options: Curr=USD, Mag=Actuals")</f>
        <v>0.62577805732091396</v>
      </c>
      <c r="BI271" s="6">
        <f>_xll.SNL.Clients.Office.Excel.Functions.SPG($D271, BI$1, $F271, "Options: Curr=USD, Mag=Actuals")</f>
        <v>2.0914723524122101</v>
      </c>
      <c r="BJ271" s="6">
        <f>_xll.SNL.Clients.Office.Excel.Functions.SPG($D271, BJ$1, $F271, "Options: Curr=USD, Mag=Actuals")</f>
        <v>4.21365493177123</v>
      </c>
      <c r="BK271" s="6">
        <f>_xll.SNL.Clients.Office.Excel.Functions.SPG($D271, BK$1, $F271, "Options: Curr=USD, Mag=Actuals")</f>
        <v>5.8967165649022704</v>
      </c>
      <c r="BL271" s="6">
        <f>_xll.SNL.Clients.Office.Excel.Functions.SPG($D271, BL$1, $F271, "Options: Curr=USD, Mag=Actuals")</f>
        <v>1.7981367364030001</v>
      </c>
      <c r="BM271" s="6">
        <f>_xll.SNL.Clients.Office.Excel.Functions.SPG($D271, BM$1, $F271, "Options: Curr=USD, Mag=Actuals")</f>
        <v>-3.2122191404136899E-2</v>
      </c>
      <c r="BN271" s="6">
        <f>_xll.SNL.Clients.Office.Excel.Functions.SPG($D271, BN$1, $F271, "Options: Curr=USD, Mag=Actuals")</f>
        <v>0.80753508603655999</v>
      </c>
      <c r="BO271" s="6">
        <f>_xll.SNL.Clients.Office.Excel.Functions.SPG($D271, BO$1, $F271, "Options: Curr=USD, Mag=Actuals")</f>
        <v>27.180145878251299</v>
      </c>
      <c r="BP271" s="6">
        <f>_xll.SNL.Clients.Office.Excel.Functions.SPG($D271, BP$1, $F271, "Options: Curr=USD, Mag=Actuals")</f>
        <v>54.759392632689597</v>
      </c>
      <c r="BQ271" s="6">
        <f>_xll.SNL.Clients.Office.Excel.Functions.SPG($D271, BQ$1, $F271, "Options: Curr=USD, Mag=Actuals")</f>
        <v>76.631955594293302</v>
      </c>
      <c r="BR271" s="6">
        <f>_xll.SNL.Clients.Office.Excel.Functions.SPG($D271, BR$1, $F271, "Options: Curr=USD, Mag=Actuals")</f>
        <v>16.552780837210701</v>
      </c>
      <c r="BS271" s="6">
        <f>_xll.SNL.Clients.Office.Excel.Functions.SPG($D271, BS$1, $F271, "Options: Curr=USD, Mag=Actuals")</f>
        <v>22.144050589284198</v>
      </c>
      <c r="BT271" s="6">
        <f>_xll.SNL.Clients.Office.Excel.Functions.SPG($D271, BT$1, $F271, "Options: Curr=USD, Mag=Actuals")</f>
        <v>22.3234956955652</v>
      </c>
      <c r="BU271" s="6">
        <f>_xll.SNL.Clients.Office.Excel.Functions.SPG($D271, BU$1, $F271, "Options: Curr=USD, Mag=Actuals")</f>
        <v>5.9292727733859696</v>
      </c>
      <c r="BV271" s="6">
        <f>_xll.SNL.Clients.Office.Excel.Functions.SPG($D271, BV$1, $F271, "Options: Curr=USD, Mag=Actuals")</f>
        <v>0</v>
      </c>
      <c r="BW271" s="6">
        <f>_xll.SNL.Clients.Office.Excel.Functions.SPG($D271, BW$1, $F271, "Options: Curr=USD, Mag=Actuals")</f>
        <v>0</v>
      </c>
      <c r="BX271" s="6">
        <f>_xll.SNL.Clients.Office.Excel.Functions.SPG($D271, BX$1, $F271, "Options: Curr=USD, Mag=Actuals")</f>
        <v>300490341264.35645</v>
      </c>
      <c r="BY271" s="6">
        <f>_xll.SNL.Clients.Office.Excel.Functions.SPG($D271, BY$1, $F271, "Options: Curr=USD, Mag=Actuals")</f>
        <v>35.159256810332799</v>
      </c>
      <c r="BZ271" s="6">
        <f>_xll.SNL.Clients.Office.Excel.Functions.SPG($D271, BZ$1, $F271, "Options: Curr=USD, Mag=Actuals")</f>
        <v>1827535898.0265684</v>
      </c>
      <c r="CA271" s="6" t="str">
        <f>_xll.SNL.Clients.Office.Excel.Functions.SPG($D271, CA$1, $F271, "Options: Curr=USD, Mag=Actuals")</f>
        <v>Nonperforming Loans</v>
      </c>
      <c r="CB271" s="6">
        <f>_xll.SNL.Clients.Office.Excel.Functions.SPG($D271, CB$1, $F271, "Options: Curr=USD, Mag=Actuals")</f>
        <v>0.55228838337963404</v>
      </c>
      <c r="CC271" s="6">
        <f>_xll.SNL.Clients.Office.Excel.Functions.SPG($D271, CC$1, $F271, "Options: Curr=USD, Mag=Actuals")</f>
        <v>3.6040323627395798</v>
      </c>
      <c r="CD271" s="6">
        <f>_xll.SNL.Clients.Office.Excel.Functions.SPG($D271, CD$1, $F271, "Options: Curr=USD, Mag=Actuals")</f>
        <v>-2.84989975643299E-2</v>
      </c>
      <c r="CE271" s="6">
        <f>_xll.SNL.Clients.Office.Excel.Functions.SPG($D271, CE$1, $F271, "Options: Curr=USD, Mag=Actuals")</f>
        <v>82.626619552414596</v>
      </c>
      <c r="CF271" s="6">
        <f>_xll.SNL.Clients.Office.Excel.Functions.SPG($D271, CF$1, $F271, "Options: Curr=USD, Mag=Actuals")</f>
        <v>0.42963129943577699</v>
      </c>
      <c r="CG271" s="6">
        <f>_xll.SNL.Clients.Office.Excel.Functions.SPG($D271, CG$1, $F271, "Options: Curr=USD, Mag=Actuals")</f>
        <v>0.62412431537383795</v>
      </c>
    </row>
    <row r="272" spans="1:85" x14ac:dyDescent="0.3">
      <c r="A272" s="10" t="s">
        <v>105</v>
      </c>
      <c r="B272" s="10" t="s">
        <v>85</v>
      </c>
      <c r="C272" s="10" t="s">
        <v>14</v>
      </c>
      <c r="D272">
        <v>4198738</v>
      </c>
      <c r="E272" s="10" t="s">
        <v>27</v>
      </c>
      <c r="F272" s="10" t="s">
        <v>78</v>
      </c>
      <c r="G272">
        <v>120.22</v>
      </c>
      <c r="H272">
        <v>475.91</v>
      </c>
      <c r="I272">
        <v>355.69</v>
      </c>
      <c r="J272">
        <v>818.79</v>
      </c>
      <c r="K272">
        <v>0</v>
      </c>
      <c r="L272">
        <v>2.67</v>
      </c>
      <c r="M272">
        <v>797.40676806508452</v>
      </c>
      <c r="N272">
        <v>0</v>
      </c>
      <c r="O272">
        <v>2.84</v>
      </c>
      <c r="P272">
        <v>3.77</v>
      </c>
      <c r="Q272">
        <v>0.95</v>
      </c>
      <c r="R272">
        <v>0.92</v>
      </c>
      <c r="S272" t="str">
        <f>_xll.SNL.Clients.Office.Excel.Functions.SPG(D272, S$1, F272, "Options: Curr=USD, Mag=Actuals")</f>
        <v>Credit Suisse AG</v>
      </c>
      <c r="T272" t="str">
        <f>_xll.SNL.Clients.Office.Excel.Functions.SPG($D272, T$1, $F272, "Options: Curr=USD, Mag=Actuals")</f>
        <v>Credit Suisse AG</v>
      </c>
      <c r="U272" s="6">
        <f>_xll.SNL.Clients.Office.Excel.Functions.SPG($D272, U$1, $F272, "Options: Curr=USD, Mag=Actuals")</f>
        <v>573219635113.06726</v>
      </c>
      <c r="V272" t="str">
        <f>_xll.SNL.Clients.Office.Excel.Functions.SPG($D272, V$1, $F272, "Options: Curr=USD, Mag=Actuals")</f>
        <v/>
      </c>
      <c r="W272" t="str">
        <f>_xll.SNL.Clients.Office.Excel.Functions.SPG($D272, W$1, $F272, "Options: Curr=USD, Mag=Actuals")</f>
        <v>Bank</v>
      </c>
      <c r="X272" s="6">
        <f>_xll.SNL.Clients.Office.Excel.Functions.SPG($D272, X$1, $F272, "Options: Curr=USD, Mag=Actuals")</f>
        <v>14884101830.013098</v>
      </c>
      <c r="Y272" s="6">
        <f>_xll.SNL.Clients.Office.Excel.Functions.SPG($D272, Y$1, $F272, "Options: Curr=USD, Mag=Actuals")</f>
        <v>0</v>
      </c>
      <c r="Z272" s="6">
        <f>_xll.SNL.Clients.Office.Excel.Functions.SPG($D272, Z$1, $F272, "Options: Curr=USD, Mag=Actuals")</f>
        <v>3707138101.0320635</v>
      </c>
      <c r="AA272" s="6">
        <f>_xll.SNL.Clients.Office.Excel.Functions.SPG($D272, AA$1, $F272, "Options: Curr=USD, Mag=Actuals")</f>
        <v>-7655339748.3568535</v>
      </c>
      <c r="AB272" s="6">
        <f>_xll.SNL.Clients.Office.Excel.Functions.SPG($D272, AB$1, $F272, "Options: Curr=USD, Mag=Actuals")</f>
        <v>-2.6726610567237095</v>
      </c>
      <c r="AC272" s="6" t="str">
        <f>_xll.SNL.Clients.Office.Excel.Functions.SPG($D272, AC$1, $F272, "Options: Curr=USD, Mag=Actuals")</f>
        <v>NM</v>
      </c>
      <c r="AD272" s="6">
        <f>_xll.SNL.Clients.Office.Excel.Functions.SPG($D272, AD$1, $F272, "Options: Curr=USD, Mag=Actuals")</f>
        <v>-1.03558163650326</v>
      </c>
      <c r="AE272" s="6">
        <f>_xll.SNL.Clients.Office.Excel.Functions.SPG($D272, AE$1, $F272, "Options: Curr=USD, Mag=Actuals")</f>
        <v>-15.183097786404501</v>
      </c>
      <c r="AF272" s="6">
        <f>_xll.SNL.Clients.Office.Excel.Functions.SPG($D272, AF$1, $F272, "Options: Curr=USD, Mag=Actuals")</f>
        <v>573219635113.06726</v>
      </c>
      <c r="AG272" s="6">
        <f>_xll.SNL.Clients.Office.Excel.Functions.SPG($D272, AG$1, $F272, "Options: Curr=USD, Mag=Actuals")</f>
        <v>202526306682.38394</v>
      </c>
      <c r="AH272" s="6">
        <f>_xll.SNL.Clients.Office.Excel.Functions.SPG($D272, AH$1, $F272, "Options: Curr=USD, Mag=Actuals")</f>
        <v>52425189527.074524</v>
      </c>
      <c r="AI272" s="6">
        <f>_xll.SNL.Clients.Office.Excel.Functions.SPG($D272, AI$1, $F272, "Options: Curr=USD, Mag=Actuals")</f>
        <v>44926</v>
      </c>
      <c r="AJ272" s="6" t="str">
        <f>_xll.SNL.Clients.Office.Excel.Functions.SPG($D272, AJ$1, $F272, "Options: Curr=USD, Mag=Actuals")</f>
        <v>#INVALID FUNCTION PARAMETER</v>
      </c>
      <c r="AK272" s="6" t="str">
        <f>_xll.SNL.Clients.Office.Excel.Functions.SPG($D272, AK$1, $F272, "Options: Curr=USD, Mag=Actuals")</f>
        <v>#INVALID FUNCTION PARAMETER</v>
      </c>
      <c r="AL272" s="6" t="str">
        <f>_xll.SNL.Clients.Office.Excel.Functions.SPG($D272, AL$1, $F272, "Options: Curr=USD, Mag=Actuals")</f>
        <v>#INVALID FUNCTION PARAMETER</v>
      </c>
      <c r="AM272" s="6" t="str">
        <f>_xll.SNL.Clients.Office.Excel.Functions.SPG($D272, AM$1, $F272, "Options: Curr=USD, Mag=Actuals")</f>
        <v>#INVALID FUNCTION PARAMETER</v>
      </c>
      <c r="AN272" s="6">
        <f>_xll.SNL.Clients.Office.Excel.Functions.SPG($D272, AN$1, $F272, "Options: Curr=USD, Mag=Actuals")</f>
        <v>573219635113.06726</v>
      </c>
      <c r="AO272" s="6">
        <f>_xll.SNL.Clients.Office.Excel.Functions.SPG($D272, AO$1, $F272, "Options: Curr=USD, Mag=Actuals")</f>
        <v>289945602214.84418</v>
      </c>
      <c r="AP272" s="6">
        <f>_xll.SNL.Clients.Office.Excel.Functions.SPG($D272, AP$1, $F272, "Options: Curr=USD, Mag=Actuals")</f>
        <v>253662387662.62555</v>
      </c>
      <c r="AQ272" s="6">
        <f>_xll.SNL.Clients.Office.Excel.Functions.SPG($D272, AQ$1, $F272, "Options: Curr=USD, Mag=Actuals")</f>
        <v>51770902051.542709</v>
      </c>
      <c r="AR272" s="6">
        <f>_xll.SNL.Clients.Office.Excel.Functions.SPG($D272, AR$1, $F272, "Options: Curr=USD, Mag=Actuals")</f>
        <v>52425189527.074524</v>
      </c>
      <c r="AS272" s="6">
        <f>_xll.SNL.Clients.Office.Excel.Functions.SPG($D272, AS$1, $F272, "Options: Curr=USD, Mag=Actuals")</f>
        <v>48834719413.412346</v>
      </c>
      <c r="AT272" s="6">
        <f>_xll.SNL.Clients.Office.Excel.Functions.SPG($D272, AT$1, $F272, "Options: Curr=USD, Mag=Actuals")</f>
        <v>50.581938310199803</v>
      </c>
      <c r="AU272" s="6">
        <f>_xll.SNL.Clients.Office.Excel.Functions.SPG($D272, AU$1, $F272, "Options: Curr=USD, Mag=Actuals")</f>
        <v>114.303742421788</v>
      </c>
      <c r="AV272" s="6">
        <f>_xll.SNL.Clients.Office.Excel.Functions.SPG($D272, AV$1, $F272, "Options: Curr=USD, Mag=Actuals")</f>
        <v>9.1457421057695694</v>
      </c>
      <c r="AW272" s="6">
        <f>_xll.SNL.Clients.Office.Excel.Functions.SPG($D272, AW$1, $F272, "Options: Curr=USD, Mag=Actuals")</f>
        <v>8.5730721694110095</v>
      </c>
      <c r="AX272" s="6">
        <f>_xll.SNL.Clients.Office.Excel.Functions.SPG($D272, AX$1, $F272, "Options: Curr=USD, Mag=Actuals")</f>
        <v>-7655339748.3568535</v>
      </c>
      <c r="AY272" s="6">
        <f>_xll.SNL.Clients.Office.Excel.Functions.SPG($D272, AY$1, $F272, "Options: Curr=USD, Mag=Actuals")</f>
        <v>-7622848574.7260942</v>
      </c>
      <c r="AZ272" s="6">
        <f>_xll.SNL.Clients.Office.Excel.Functions.SPG($D272, AZ$1, $F272, "Options: Curr=USD, Mag=Actuals")</f>
        <v>-1.03558163650326</v>
      </c>
      <c r="BA272" s="6">
        <f>_xll.SNL.Clients.Office.Excel.Functions.SPG($D272, BA$1, $F272, "Options: Curr=USD, Mag=Actuals")</f>
        <v>-15.183097786404501</v>
      </c>
      <c r="BB272" s="6">
        <f>_xll.SNL.Clients.Office.Excel.Functions.SPG($D272, BB$1, $F272, "Options: Curr=USD, Mag=Actuals")</f>
        <v>-15.396330618493399</v>
      </c>
      <c r="BC272" s="6">
        <f>_xll.SNL.Clients.Office.Excel.Functions.SPG($D272, BC$1, $F272, "Options: Curr=USD, Mag=Actuals")</f>
        <v>-16.5406041940305</v>
      </c>
      <c r="BD272" s="6">
        <f>_xll.SNL.Clients.Office.Excel.Functions.SPG($D272, BD$1, $F272, "Options: Curr=USD, Mag=Actuals")</f>
        <v>-2.7119021650848198</v>
      </c>
      <c r="BE272" s="6">
        <f>_xll.SNL.Clients.Office.Excel.Functions.SPG($D272, BE$1, $F272, "Options: Curr=USD, Mag=Actuals")</f>
        <v>0.76520181985324398</v>
      </c>
      <c r="BF272" s="6">
        <f>_xll.SNL.Clients.Office.Excel.Functions.SPG($D272, BF$1, $F272, "Options: Curr=USD, Mag=Actuals")</f>
        <v>1.1128532673759699</v>
      </c>
      <c r="BG272" s="6">
        <f>_xll.SNL.Clients.Office.Excel.Functions.SPG($D272, BG$1, $F272, "Options: Curr=USD, Mag=Actuals")</f>
        <v>2.4803484596095302</v>
      </c>
      <c r="BH272" s="6">
        <f>_xll.SNL.Clients.Office.Excel.Functions.SPG($D272, BH$1, $F272, "Options: Curr=USD, Mag=Actuals")</f>
        <v>-0.46689078984190002</v>
      </c>
      <c r="BI272" s="6">
        <f>_xll.SNL.Clients.Office.Excel.Functions.SPG($D272, BI$1, $F272, "Options: Curr=USD, Mag=Actuals")</f>
        <v>2.0038521337572202</v>
      </c>
      <c r="BJ272" s="6">
        <f>_xll.SNL.Clients.Office.Excel.Functions.SPG($D272, BJ$1, $F272, "Options: Curr=USD, Mag=Actuals")</f>
        <v>2.9142552154642298</v>
      </c>
      <c r="BK272" s="6">
        <f>_xll.SNL.Clients.Office.Excel.Functions.SPG($D272, BK$1, $F272, "Options: Curr=USD, Mag=Actuals")</f>
        <v>6.4953472721787797</v>
      </c>
      <c r="BL272" s="6">
        <f>_xll.SNL.Clients.Office.Excel.Functions.SPG($D272, BL$1, $F272, "Options: Curr=USD, Mag=Actuals")</f>
        <v>-1.22265797229248</v>
      </c>
      <c r="BM272" s="6">
        <f>_xll.SNL.Clients.Office.Excel.Functions.SPG($D272, BM$1, $F272, "Options: Curr=USD, Mag=Actuals")</f>
        <v>-1.2367669923189399</v>
      </c>
      <c r="BN272" s="6">
        <f>_xll.SNL.Clients.Office.Excel.Functions.SPG($D272, BN$1, $F272, "Options: Curr=USD, Mag=Actuals")</f>
        <v>0.83396672129738503</v>
      </c>
      <c r="BO272" s="6">
        <f>_xll.SNL.Clients.Office.Excel.Functions.SPG($D272, BO$1, $F272, "Options: Curr=USD, Mag=Actuals")</f>
        <v>38.004365889726103</v>
      </c>
      <c r="BP272" s="6">
        <f>_xll.SNL.Clients.Office.Excel.Functions.SPG($D272, BP$1, $F272, "Options: Curr=USD, Mag=Actuals")</f>
        <v>55.270755580592898</v>
      </c>
      <c r="BQ272" s="6">
        <f>_xll.SNL.Clients.Office.Excel.Functions.SPG($D272, BQ$1, $F272, "Options: Curr=USD, Mag=Actuals")</f>
        <v>123.18850785156</v>
      </c>
      <c r="BR272" s="6">
        <f>_xll.SNL.Clients.Office.Excel.Functions.SPG($D272, BR$1, $F272, "Options: Curr=USD, Mag=Actuals")</f>
        <v>16.4252853295717</v>
      </c>
      <c r="BS272" s="6">
        <f>_xll.SNL.Clients.Office.Excel.Functions.SPG($D272, BS$1, $F272, "Options: Curr=USD, Mag=Actuals")</f>
        <v>21.977991151577299</v>
      </c>
      <c r="BT272" s="6">
        <f>_xll.SNL.Clients.Office.Excel.Functions.SPG($D272, BT$1, $F272, "Options: Curr=USD, Mag=Actuals")</f>
        <v>21.977991151577299</v>
      </c>
      <c r="BU272" s="6">
        <f>_xll.SNL.Clients.Office.Excel.Functions.SPG($D272, BU$1, $F272, "Options: Curr=USD, Mag=Actuals")</f>
        <v>7.9183570959391103</v>
      </c>
      <c r="BV272" s="6">
        <f>_xll.SNL.Clients.Office.Excel.Functions.SPG($D272, BV$1, $F272, "Options: Curr=USD, Mag=Actuals")</f>
        <v>0</v>
      </c>
      <c r="BW272" s="6">
        <f>_xll.SNL.Clients.Office.Excel.Functions.SPG($D272, BW$1, $F272, "Options: Curr=USD, Mag=Actuals")</f>
        <v>0</v>
      </c>
      <c r="BX272" s="6">
        <f>_xll.SNL.Clients.Office.Excel.Functions.SPG($D272, BX$1, $F272, "Options: Curr=USD, Mag=Actuals")</f>
        <v>228778915721.28433</v>
      </c>
      <c r="BY272" s="6">
        <f>_xll.SNL.Clients.Office.Excel.Functions.SPG($D272, BY$1, $F272, "Options: Curr=USD, Mag=Actuals")</f>
        <v>47.078799861896997</v>
      </c>
      <c r="BZ272" s="6">
        <f>_xll.SNL.Clients.Office.Excel.Functions.SPG($D272, BZ$1, $F272, "Options: Curr=USD, Mag=Actuals")</f>
        <v>1745487579.3526337</v>
      </c>
      <c r="CA272" s="6" t="str">
        <f>_xll.SNL.Clients.Office.Excel.Functions.SPG($D272, CA$1, $F272, "Options: Curr=USD, Mag=Actuals")</f>
        <v>Nonperforming Loans</v>
      </c>
      <c r="CB272" s="6">
        <f>_xll.SNL.Clients.Office.Excel.Functions.SPG($D272, CB$1, $F272, "Options: Curr=USD, Mag=Actuals")</f>
        <v>0.59896239228696802</v>
      </c>
      <c r="CC272" s="6">
        <f>_xll.SNL.Clients.Office.Excel.Functions.SPG($D272, CC$1, $F272, "Options: Curr=USD, Mag=Actuals")</f>
        <v>3.4696246614213901</v>
      </c>
      <c r="CD272" s="6">
        <f>_xll.SNL.Clients.Office.Excel.Functions.SPG($D272, CD$1, $F272, "Options: Curr=USD, Mag=Actuals")</f>
        <v>5.25283653172713E-2</v>
      </c>
      <c r="CE272" s="6" t="str">
        <f>_xll.SNL.Clients.Office.Excel.Functions.SPG($D272, CE$1, $F272, "Options: Curr=USD, Mag=Actuals")</f>
        <v>NM</v>
      </c>
      <c r="CF272" s="6">
        <f>_xll.SNL.Clients.Office.Excel.Functions.SPG($D272, CF$1, $F272, "Options: Curr=USD, Mag=Actuals")</f>
        <v>0.50544410055443001</v>
      </c>
      <c r="CG272" s="6">
        <f>_xll.SNL.Clients.Office.Excel.Functions.SPG($D272, CG$1, $F272, "Options: Curr=USD, Mag=Actuals")</f>
        <v>0.64680046165683502</v>
      </c>
    </row>
    <row r="273" spans="1:85" x14ac:dyDescent="0.3">
      <c r="A273" s="10" t="s">
        <v>105</v>
      </c>
      <c r="B273" s="10" t="s">
        <v>85</v>
      </c>
      <c r="C273" s="10" t="s">
        <v>14</v>
      </c>
      <c r="D273">
        <v>4198738</v>
      </c>
      <c r="E273" s="10" t="s">
        <v>27</v>
      </c>
      <c r="F273" s="10" t="s">
        <v>10</v>
      </c>
      <c r="G273">
        <v>130.75</v>
      </c>
      <c r="H273">
        <v>492.7</v>
      </c>
      <c r="I273">
        <v>361.95</v>
      </c>
      <c r="J273">
        <v>885.14</v>
      </c>
      <c r="K273">
        <v>0</v>
      </c>
      <c r="L273">
        <v>0.76</v>
      </c>
      <c r="M273">
        <v>853.7112403641122</v>
      </c>
      <c r="N273">
        <v>0</v>
      </c>
      <c r="O273">
        <v>2.14</v>
      </c>
      <c r="P273">
        <v>1.62</v>
      </c>
      <c r="Q273">
        <v>0.9</v>
      </c>
      <c r="R273">
        <v>0.84</v>
      </c>
      <c r="S273" t="str">
        <f>_xll.SNL.Clients.Office.Excel.Functions.SPG(D273, S$1, F273, "Options: Curr=USD, Mag=Actuals")</f>
        <v>Credit Suisse AG</v>
      </c>
      <c r="T273" t="str">
        <f>_xll.SNL.Clients.Office.Excel.Functions.SPG($D273, T$1, $F273, "Options: Curr=USD, Mag=Actuals")</f>
        <v>Credit Suisse AG</v>
      </c>
      <c r="U273" s="6">
        <f>_xll.SNL.Clients.Office.Excel.Functions.SPG($D273, U$1, $F273, "Options: Curr=USD, Mag=Actuals")</f>
        <v>537380946725.88647</v>
      </c>
      <c r="V273" t="str">
        <f>_xll.SNL.Clients.Office.Excel.Functions.SPG($D273, V$1, $F273, "Options: Curr=USD, Mag=Actuals")</f>
        <v/>
      </c>
      <c r="W273" t="str">
        <f>_xll.SNL.Clients.Office.Excel.Functions.SPG($D273, W$1, $F273, "Options: Curr=USD, Mag=Actuals")</f>
        <v>Bank</v>
      </c>
      <c r="X273" s="6">
        <f>_xll.SNL.Clients.Office.Excel.Functions.SPG($D273, X$1, $F273, "Options: Curr=USD, Mag=Actuals")</f>
        <v>21377859540.932747</v>
      </c>
      <c r="Y273" s="6">
        <f>_xll.SNL.Clients.Office.Excel.Functions.SPG($D273, Y$1, $F273, "Options: Curr=USD, Mag=Actuals")</f>
        <v>0</v>
      </c>
      <c r="Z273" s="6">
        <f>_xll.SNL.Clients.Office.Excel.Functions.SPG($D273, Z$1, $F273, "Options: Curr=USD, Mag=Actuals")</f>
        <v>11550302607.623819</v>
      </c>
      <c r="AA273" s="6">
        <f>_xll.SNL.Clients.Office.Excel.Functions.SPG($D273, AA$1, $F273, "Options: Curr=USD, Mag=Actuals")</f>
        <v>-4581367617.4088306</v>
      </c>
      <c r="AB273" s="6">
        <f>_xll.SNL.Clients.Office.Excel.Functions.SPG($D273, AB$1, $F273, "Options: Curr=USD, Mag=Actuals")</f>
        <v>0</v>
      </c>
      <c r="AC273" s="6">
        <f>_xll.SNL.Clients.Office.Excel.Functions.SPG($D273, AC$1, $F273, "Options: Curr=USD, Mag=Actuals")</f>
        <v>0</v>
      </c>
      <c r="AD273" s="6">
        <f>_xll.SNL.Clients.Office.Excel.Functions.SPG($D273, AD$1, $F273, "Options: Curr=USD, Mag=Actuals")</f>
        <v>-0.833553253750002</v>
      </c>
      <c r="AE273" s="6">
        <f>_xll.SNL.Clients.Office.Excel.Functions.SPG($D273, AE$1, $F273, "Options: Curr=USD, Mag=Actuals")</f>
        <v>-8.72372571367986</v>
      </c>
      <c r="AF273" s="6">
        <f>_xll.SNL.Clients.Office.Excel.Functions.SPG($D273, AF$1, $F273, "Options: Curr=USD, Mag=Actuals")</f>
        <v>537380946725.88647</v>
      </c>
      <c r="AG273" s="6">
        <f>_xll.SNL.Clients.Office.Excel.Functions.SPG($D273, AG$1, $F273, "Options: Curr=USD, Mag=Actuals")</f>
        <v>211975393677.41016</v>
      </c>
      <c r="AH273" s="6">
        <f>_xll.SNL.Clients.Office.Excel.Functions.SPG($D273, AH$1, $F273, "Options: Curr=USD, Mag=Actuals")</f>
        <v>45265183003.586441</v>
      </c>
      <c r="AI273" s="6">
        <f>_xll.SNL.Clients.Office.Excel.Functions.SPG($D273, AI$1, $F273, "Options: Curr=USD, Mag=Actuals")</f>
        <v>45291</v>
      </c>
      <c r="AJ273" s="6" t="str">
        <f>_xll.SNL.Clients.Office.Excel.Functions.SPG($D273, AJ$1, $F273, "Options: Curr=USD, Mag=Actuals")</f>
        <v>#INVALID FUNCTION PARAMETER</v>
      </c>
      <c r="AK273" s="6" t="str">
        <f>_xll.SNL.Clients.Office.Excel.Functions.SPG($D273, AK$1, $F273, "Options: Curr=USD, Mag=Actuals")</f>
        <v>#INVALID FUNCTION PARAMETER</v>
      </c>
      <c r="AL273" s="6" t="str">
        <f>_xll.SNL.Clients.Office.Excel.Functions.SPG($D273, AL$1, $F273, "Options: Curr=USD, Mag=Actuals")</f>
        <v>#INVALID FUNCTION PARAMETER</v>
      </c>
      <c r="AM273" s="6" t="str">
        <f>_xll.SNL.Clients.Office.Excel.Functions.SPG($D273, AM$1, $F273, "Options: Curr=USD, Mag=Actuals")</f>
        <v>#INVALID FUNCTION PARAMETER</v>
      </c>
      <c r="AN273" s="6">
        <f>_xll.SNL.Clients.Office.Excel.Functions.SPG($D273, AN$1, $F273, "Options: Curr=USD, Mag=Actuals")</f>
        <v>537380946725.88647</v>
      </c>
      <c r="AO273" s="6">
        <f>_xll.SNL.Clients.Office.Excel.Functions.SPG($D273, AO$1, $F273, "Options: Curr=USD, Mag=Actuals")</f>
        <v>257393772415.2673</v>
      </c>
      <c r="AP273" s="6">
        <f>_xll.SNL.Clients.Office.Excel.Functions.SPG($D273, AP$1, $F273, "Options: Curr=USD, Mag=Actuals")</f>
        <v>241582547561.93143</v>
      </c>
      <c r="AQ273" s="6">
        <f>_xll.SNL.Clients.Office.Excel.Functions.SPG($D273, AQ$1, $F273, "Options: Curr=USD, Mag=Actuals")</f>
        <v>44717716077.239151</v>
      </c>
      <c r="AR273" s="6">
        <f>_xll.SNL.Clients.Office.Excel.Functions.SPG($D273, AR$1, $F273, "Options: Curr=USD, Mag=Actuals")</f>
        <v>45265183003.586441</v>
      </c>
      <c r="AS273" s="6">
        <f>_xll.SNL.Clients.Office.Excel.Functions.SPG($D273, AS$1, $F273, "Options: Curr=USD, Mag=Actuals")</f>
        <v>44341258342.635918</v>
      </c>
      <c r="AT273" s="6">
        <f>_xll.SNL.Clients.Office.Excel.Functions.SPG($D273, AT$1, $F273, "Options: Curr=USD, Mag=Actuals")</f>
        <v>47.897822575120401</v>
      </c>
      <c r="AU273" s="6">
        <f>_xll.SNL.Clients.Office.Excel.Functions.SPG($D273, AU$1, $F273, "Options: Curr=USD, Mag=Actuals")</f>
        <v>106.544853927945</v>
      </c>
      <c r="AV273" s="6">
        <f>_xll.SNL.Clients.Office.Excel.Functions.SPG($D273, AV$1, $F273, "Options: Curr=USD, Mag=Actuals")</f>
        <v>8.4232951092469293</v>
      </c>
      <c r="AW273" s="6">
        <f>_xll.SNL.Clients.Office.Excel.Functions.SPG($D273, AW$1, $F273, "Options: Curr=USD, Mag=Actuals")</f>
        <v>8.2655751567864808</v>
      </c>
      <c r="AX273" s="6">
        <f>_xll.SNL.Clients.Office.Excel.Functions.SPG($D273, AX$1, $F273, "Options: Curr=USD, Mag=Actuals")</f>
        <v>-4581367617.4088306</v>
      </c>
      <c r="AY273" s="6">
        <f>_xll.SNL.Clients.Office.Excel.Functions.SPG($D273, AY$1, $F273, "Options: Curr=USD, Mag=Actuals")</f>
        <v>-4500074511.8981733</v>
      </c>
      <c r="AZ273" s="6">
        <f>_xll.SNL.Clients.Office.Excel.Functions.SPG($D273, AZ$1, $F273, "Options: Curr=USD, Mag=Actuals")</f>
        <v>-0.833553253750002</v>
      </c>
      <c r="BA273" s="6">
        <f>_xll.SNL.Clients.Office.Excel.Functions.SPG($D273, BA$1, $F273, "Options: Curr=USD, Mag=Actuals")</f>
        <v>-8.72372571367986</v>
      </c>
      <c r="BB273" s="6">
        <f>_xll.SNL.Clients.Office.Excel.Functions.SPG($D273, BB$1, $F273, "Options: Curr=USD, Mag=Actuals")</f>
        <v>-9.6204662909524608</v>
      </c>
      <c r="BC273" s="6">
        <f>_xll.SNL.Clients.Office.Excel.Functions.SPG($D273, BC$1, $F273, "Options: Curr=USD, Mag=Actuals")</f>
        <v>-10.1046323132092</v>
      </c>
      <c r="BD273" s="6">
        <f>_xll.SNL.Clients.Office.Excel.Functions.SPG($D273, BD$1, $F273, "Options: Curr=USD, Mag=Actuals")</f>
        <v>-1.86923531282657</v>
      </c>
      <c r="BE273" s="6">
        <f>_xll.SNL.Clients.Office.Excel.Functions.SPG($D273, BE$1, $F273, "Options: Curr=USD, Mag=Actuals")</f>
        <v>0.69111573858562403</v>
      </c>
      <c r="BF273" s="6">
        <f>_xll.SNL.Clients.Office.Excel.Functions.SPG($D273, BF$1, $F273, "Options: Curr=USD, Mag=Actuals")</f>
        <v>0.94478824069913903</v>
      </c>
      <c r="BG273" s="6">
        <f>_xll.SNL.Clients.Office.Excel.Functions.SPG($D273, BG$1, $F273, "Options: Curr=USD, Mag=Actuals")</f>
        <v>3.86080633208709</v>
      </c>
      <c r="BH273" s="6">
        <f>_xll.SNL.Clients.Office.Excel.Functions.SPG($D273, BH$1, $F273, "Options: Curr=USD, Mag=Actuals")</f>
        <v>2.8771162380286899E-2</v>
      </c>
      <c r="BI273" s="6">
        <f>_xll.SNL.Clients.Office.Excel.Functions.SPG($D273, BI$1, $F273, "Options: Curr=USD, Mag=Actuals")</f>
        <v>1.5498205279658299</v>
      </c>
      <c r="BJ273" s="6">
        <f>_xll.SNL.Clients.Office.Excel.Functions.SPG($D273, BJ$1, $F273, "Options: Curr=USD, Mag=Actuals")</f>
        <v>2.1186787223408601</v>
      </c>
      <c r="BK273" s="6">
        <f>_xll.SNL.Clients.Office.Excel.Functions.SPG($D273, BK$1, $F273, "Options: Curr=USD, Mag=Actuals")</f>
        <v>8.6578218001726608</v>
      </c>
      <c r="BL273" s="6">
        <f>_xll.SNL.Clients.Office.Excel.Functions.SPG($D273, BL$1, $F273, "Options: Curr=USD, Mag=Actuals")</f>
        <v>6.4519060384388205E-2</v>
      </c>
      <c r="BM273" s="6">
        <f>_xll.SNL.Clients.Office.Excel.Functions.SPG($D273, BM$1, $F273, "Options: Curr=USD, Mag=Actuals")</f>
        <v>-1.4812122313599001</v>
      </c>
      <c r="BN273" s="6">
        <f>_xll.SNL.Clients.Office.Excel.Functions.SPG($D273, BN$1, $F273, "Options: Curr=USD, Mag=Actuals")</f>
        <v>0.77061757848506196</v>
      </c>
      <c r="BO273" s="6">
        <f>_xll.SNL.Clients.Office.Excel.Functions.SPG($D273, BO$1, $F273, "Options: Curr=USD, Mag=Actuals")</f>
        <v>17.768401312705102</v>
      </c>
      <c r="BP273" s="6">
        <f>_xll.SNL.Clients.Office.Excel.Functions.SPG($D273, BP$1, $F273, "Options: Curr=USD, Mag=Actuals")</f>
        <v>24.290253685471701</v>
      </c>
      <c r="BQ273" s="6">
        <f>_xll.SNL.Clients.Office.Excel.Functions.SPG($D273, BQ$1, $F273, "Options: Curr=USD, Mag=Actuals")</f>
        <v>99.260301088711799</v>
      </c>
      <c r="BR273" s="6">
        <f>_xll.SNL.Clients.Office.Excel.Functions.SPG($D273, BR$1, $F273, "Options: Curr=USD, Mag=Actuals")</f>
        <v>21.0176674555562</v>
      </c>
      <c r="BS273" s="6">
        <f>_xll.SNL.Clients.Office.Excel.Functions.SPG($D273, BS$1, $F273, "Options: Curr=USD, Mag=Actuals")</f>
        <v>21.270295558368598</v>
      </c>
      <c r="BT273" s="6">
        <f>_xll.SNL.Clients.Office.Excel.Functions.SPG($D273, BT$1, $F273, "Options: Curr=USD, Mag=Actuals")</f>
        <v>21.270295558368598</v>
      </c>
      <c r="BU273" s="6">
        <f>_xll.SNL.Clients.Office.Excel.Functions.SPG($D273, BU$1, $F273, "Options: Curr=USD, Mag=Actuals")</f>
        <v>8.5716209694616197</v>
      </c>
      <c r="BV273" s="6">
        <f>_xll.SNL.Clients.Office.Excel.Functions.SPG($D273, BV$1, $F273, "Options: Curr=USD, Mag=Actuals")</f>
        <v>0</v>
      </c>
      <c r="BW273" s="6">
        <f>_xll.SNL.Clients.Office.Excel.Functions.SPG($D273, BW$1, $F273, "Options: Curr=USD, Mag=Actuals")</f>
        <v>0</v>
      </c>
      <c r="BX273" s="6">
        <f>_xll.SNL.Clients.Office.Excel.Functions.SPG($D273, BX$1, $F273, "Options: Curr=USD, Mag=Actuals")</f>
        <v>226498111773.50781</v>
      </c>
      <c r="BY273" s="6">
        <f>_xll.SNL.Clients.Office.Excel.Functions.SPG($D273, BY$1, $F273, "Options: Curr=USD, Mag=Actuals")</f>
        <v>40.1518650540213</v>
      </c>
      <c r="BZ273" s="6">
        <f>_xll.SNL.Clients.Office.Excel.Functions.SPG($D273, BZ$1, $F273, "Options: Curr=USD, Mag=Actuals")</f>
        <v>1921478279.4575207</v>
      </c>
      <c r="CA273" s="6" t="str">
        <f>_xll.SNL.Clients.Office.Excel.Functions.SPG($D273, CA$1, $F273, "Options: Curr=USD, Mag=Actuals")</f>
        <v>Nonperforming Loans</v>
      </c>
      <c r="CB273" s="6">
        <f>_xll.SNL.Clients.Office.Excel.Functions.SPG($D273, CB$1, $F273, "Options: Curr=USD, Mag=Actuals")</f>
        <v>0.74077126283644901</v>
      </c>
      <c r="CC273" s="6">
        <f>_xll.SNL.Clients.Office.Excel.Functions.SPG($D273, CC$1, $F273, "Options: Curr=USD, Mag=Actuals")</f>
        <v>4.1468040391614096</v>
      </c>
      <c r="CD273" s="6">
        <f>_xll.SNL.Clients.Office.Excel.Functions.SPG($D273, CD$1, $F273, "Options: Curr=USD, Mag=Actuals")</f>
        <v>0.36934782029445301</v>
      </c>
      <c r="CE273" s="6">
        <f>_xll.SNL.Clients.Office.Excel.Functions.SPG($D273, CE$1, $F273, "Options: Curr=USD, Mag=Actuals")</f>
        <v>723.94366197183103</v>
      </c>
      <c r="CF273" s="6">
        <f>_xll.SNL.Clients.Office.Excel.Functions.SPG($D273, CF$1, $F273, "Options: Curr=USD, Mag=Actuals")</f>
        <v>0.76915681184501505</v>
      </c>
      <c r="CG273" s="6">
        <f>_xll.SNL.Clients.Office.Excel.Functions.SPG($D273, CG$1, $F273, "Options: Curr=USD, Mag=Actuals")</f>
        <v>0.89052782211459103</v>
      </c>
    </row>
    <row r="274" spans="1:85" x14ac:dyDescent="0.3">
      <c r="A274" s="10" t="s">
        <v>103</v>
      </c>
      <c r="B274" s="10" t="s">
        <v>85</v>
      </c>
      <c r="C274" s="10" t="s">
        <v>5</v>
      </c>
      <c r="D274">
        <v>113830</v>
      </c>
      <c r="E274" s="10" t="s">
        <v>21</v>
      </c>
      <c r="F274" s="10" t="s">
        <v>6</v>
      </c>
      <c r="G274">
        <v>71.930000000000007</v>
      </c>
      <c r="H274">
        <v>396.02</v>
      </c>
      <c r="I274">
        <v>324.08999999999997</v>
      </c>
      <c r="J274">
        <v>1584.9</v>
      </c>
      <c r="K274">
        <v>19968.39</v>
      </c>
      <c r="L274">
        <v>5.47</v>
      </c>
      <c r="M274">
        <v>2708.0836211363235</v>
      </c>
      <c r="N274">
        <v>79.37</v>
      </c>
      <c r="O274">
        <v>2.71</v>
      </c>
      <c r="P274">
        <v>1.76</v>
      </c>
      <c r="Q274">
        <v>0.83</v>
      </c>
      <c r="R274">
        <v>0.76</v>
      </c>
      <c r="S274" t="str">
        <f>_xll.SNL.Clients.Office.Excel.Functions.SPG(D274, S$1, F274, "Options: Curr=USD, Mag=Actuals")</f>
        <v>Deutsche Bank Aktiengesellschaft (XTRA:DBK)</v>
      </c>
      <c r="T274" t="str">
        <f>_xll.SNL.Clients.Office.Excel.Functions.SPG($D274, T$1, $F274, "Options: Curr=USD, Mag=Actuals")</f>
        <v>Deutsche Bank Aktiengesellschaft</v>
      </c>
      <c r="U274" s="6">
        <f>_xll.SNL.Clients.Office.Excel.Functions.SPG($D274, U$1, $F274, "Options: Curr=USD, Mag=Actuals")</f>
        <v>0</v>
      </c>
      <c r="V274" t="str">
        <f>_xll.SNL.Clients.Office.Excel.Functions.SPG($D274, V$1, $F274, "Options: Curr=USD, Mag=Actuals")</f>
        <v>XTRA:DBK</v>
      </c>
      <c r="W274" t="str">
        <f>_xll.SNL.Clients.Office.Excel.Functions.SPG($D274, W$1, $F274, "Options: Curr=USD, Mag=Actuals")</f>
        <v>Investment Banks, Brokers and Capital Markets</v>
      </c>
      <c r="X274" s="6">
        <f>_xll.SNL.Clients.Office.Excel.Functions.SPG($D274, X$1, $F274, "Options: Curr=USD, Mag=Actuals")</f>
        <v>0</v>
      </c>
      <c r="Y274" s="6">
        <f>_xll.SNL.Clients.Office.Excel.Functions.SPG($D274, Y$1, $F274, "Options: Curr=USD, Mag=Actuals")</f>
        <v>0</v>
      </c>
      <c r="Z274" s="6">
        <f>_xll.SNL.Clients.Office.Excel.Functions.SPG($D274, Z$1, $F274, "Options: Curr=USD, Mag=Actuals")</f>
        <v>0</v>
      </c>
      <c r="AA274" s="6">
        <f>_xll.SNL.Clients.Office.Excel.Functions.SPG($D274, AA$1, $F274, "Options: Curr=USD, Mag=Actuals")</f>
        <v>0</v>
      </c>
      <c r="AB274" s="6">
        <f>_xll.SNL.Clients.Office.Excel.Functions.SPG($D274, AB$1, $F274, "Options: Curr=USD, Mag=Actuals")</f>
        <v>0</v>
      </c>
      <c r="AC274" s="6">
        <f>_xll.SNL.Clients.Office.Excel.Functions.SPG($D274, AC$1, $F274, "Options: Curr=USD, Mag=Actuals")</f>
        <v>-28.846900000000002</v>
      </c>
      <c r="AD274" s="6">
        <f>_xll.SNL.Clients.Office.Excel.Functions.SPG($D274, AD$1, $F274, "Options: Curr=USD, Mag=Actuals")</f>
        <v>0.28699999999999998</v>
      </c>
      <c r="AE274" s="6">
        <f>_xll.SNL.Clients.Office.Excel.Functions.SPG($D274, AE$1, $F274, "Options: Curr=USD, Mag=Actuals")</f>
        <v>6.7009999999999996</v>
      </c>
      <c r="AF274" s="6">
        <f>_xll.SNL.Clients.Office.Excel.Functions.SPG($D274, AF$1, $F274, "Options: Curr=USD, Mag=Actuals")</f>
        <v>0</v>
      </c>
      <c r="AG274" s="6">
        <f>_xll.SNL.Clients.Office.Excel.Functions.SPG($D274, AG$1, $F274, "Options: Curr=USD, Mag=Actuals")</f>
        <v>0</v>
      </c>
      <c r="AH274" s="6">
        <f>_xll.SNL.Clients.Office.Excel.Functions.SPG($D274, AH$1, $F274, "Options: Curr=USD, Mag=Actuals")</f>
        <v>0</v>
      </c>
      <c r="AI274" s="6">
        <f>_xll.SNL.Clients.Office.Excel.Functions.SPG($D274, AI$1, $F274, "Options: Curr=USD, Mag=Actuals")</f>
        <v>33238</v>
      </c>
      <c r="AJ274" s="6" t="str">
        <f>_xll.SNL.Clients.Office.Excel.Functions.SPG($D274, AJ$1, $F274, "Options: Curr=USD, Mag=Actuals")</f>
        <v>#INVALID FUNCTION PARAMETER</v>
      </c>
      <c r="AK274" s="6" t="str">
        <f>_xll.SNL.Clients.Office.Excel.Functions.SPG($D274, AK$1, $F274, "Options: Curr=USD, Mag=Actuals")</f>
        <v>#INVALID FUNCTION PARAMETER</v>
      </c>
      <c r="AL274" s="6" t="str">
        <f>_xll.SNL.Clients.Office.Excel.Functions.SPG($D274, AL$1, $F274, "Options: Curr=USD, Mag=Actuals")</f>
        <v>#INVALID FUNCTION PARAMETER</v>
      </c>
      <c r="AM274" s="6" t="str">
        <f>_xll.SNL.Clients.Office.Excel.Functions.SPG($D274, AM$1, $F274, "Options: Curr=USD, Mag=Actuals")</f>
        <v>#INVALID FUNCTION PARAMETER</v>
      </c>
      <c r="AN274" s="6">
        <f>_xll.SNL.Clients.Office.Excel.Functions.SPG($D274, AN$1, $F274, "Options: Curr=USD, Mag=Actuals")</f>
        <v>0</v>
      </c>
      <c r="AO274" s="6">
        <f>_xll.SNL.Clients.Office.Excel.Functions.SPG($D274, AO$1, $F274, "Options: Curr=USD, Mag=Actuals")</f>
        <v>0</v>
      </c>
      <c r="AP274" s="6">
        <f>_xll.SNL.Clients.Office.Excel.Functions.SPG($D274, AP$1, $F274, "Options: Curr=USD, Mag=Actuals")</f>
        <v>0</v>
      </c>
      <c r="AQ274" s="6">
        <f>_xll.SNL.Clients.Office.Excel.Functions.SPG($D274, AQ$1, $F274, "Options: Curr=USD, Mag=Actuals")</f>
        <v>0</v>
      </c>
      <c r="AR274" s="6">
        <f>_xll.SNL.Clients.Office.Excel.Functions.SPG($D274, AR$1, $F274, "Options: Curr=USD, Mag=Actuals")</f>
        <v>0</v>
      </c>
      <c r="AS274" s="6">
        <f>_xll.SNL.Clients.Office.Excel.Functions.SPG($D274, AS$1, $F274, "Options: Curr=USD, Mag=Actuals")</f>
        <v>0</v>
      </c>
      <c r="AT274" s="6">
        <f>_xll.SNL.Clients.Office.Excel.Functions.SPG($D274, AT$1, $F274, "Options: Curr=USD, Mag=Actuals")</f>
        <v>0</v>
      </c>
      <c r="AU274" s="6">
        <f>_xll.SNL.Clients.Office.Excel.Functions.SPG($D274, AU$1, $F274, "Options: Curr=USD, Mag=Actuals")</f>
        <v>0</v>
      </c>
      <c r="AV274" s="6">
        <f>_xll.SNL.Clients.Office.Excel.Functions.SPG($D274, AV$1, $F274, "Options: Curr=USD, Mag=Actuals")</f>
        <v>0</v>
      </c>
      <c r="AW274" s="6">
        <f>_xll.SNL.Clients.Office.Excel.Functions.SPG($D274, AW$1, $F274, "Options: Curr=USD, Mag=Actuals")</f>
        <v>0</v>
      </c>
      <c r="AX274" s="6">
        <f>_xll.SNL.Clients.Office.Excel.Functions.SPG($D274, AX$1, $F274, "Options: Curr=USD, Mag=Actuals")</f>
        <v>0</v>
      </c>
      <c r="AY274" s="6">
        <f>_xll.SNL.Clients.Office.Excel.Functions.SPG($D274, AY$1, $F274, "Options: Curr=USD, Mag=Actuals")</f>
        <v>0</v>
      </c>
      <c r="AZ274" s="6">
        <f>_xll.SNL.Clients.Office.Excel.Functions.SPG($D274, AZ$1, $F274, "Options: Curr=USD, Mag=Actuals")</f>
        <v>0</v>
      </c>
      <c r="BA274" s="6">
        <f>_xll.SNL.Clients.Office.Excel.Functions.SPG($D274, BA$1, $F274, "Options: Curr=USD, Mag=Actuals")</f>
        <v>0</v>
      </c>
      <c r="BB274" s="6">
        <f>_xll.SNL.Clients.Office.Excel.Functions.SPG($D274, BB$1, $F274, "Options: Curr=USD, Mag=Actuals")</f>
        <v>0</v>
      </c>
      <c r="BC274" s="6">
        <f>_xll.SNL.Clients.Office.Excel.Functions.SPG($D274, BC$1, $F274, "Options: Curr=USD, Mag=Actuals")</f>
        <v>0</v>
      </c>
      <c r="BD274" s="6">
        <f>_xll.SNL.Clients.Office.Excel.Functions.SPG($D274, BD$1, $F274, "Options: Curr=USD, Mag=Actuals")</f>
        <v>0</v>
      </c>
      <c r="BE274" s="6">
        <f>_xll.SNL.Clients.Office.Excel.Functions.SPG($D274, BE$1, $F274, "Options: Curr=USD, Mag=Actuals")</f>
        <v>0</v>
      </c>
      <c r="BF274" s="6">
        <f>_xll.SNL.Clients.Office.Excel.Functions.SPG($D274, BF$1, $F274, "Options: Curr=USD, Mag=Actuals")</f>
        <v>0</v>
      </c>
      <c r="BG274" s="6">
        <f>_xll.SNL.Clients.Office.Excel.Functions.SPG($D274, BG$1, $F274, "Options: Curr=USD, Mag=Actuals")</f>
        <v>0</v>
      </c>
      <c r="BH274" s="6">
        <f>_xll.SNL.Clients.Office.Excel.Functions.SPG($D274, BH$1, $F274, "Options: Curr=USD, Mag=Actuals")</f>
        <v>0</v>
      </c>
      <c r="BI274" s="6">
        <f>_xll.SNL.Clients.Office.Excel.Functions.SPG($D274, BI$1, $F274, "Options: Curr=USD, Mag=Actuals")</f>
        <v>0</v>
      </c>
      <c r="BJ274" s="6">
        <f>_xll.SNL.Clients.Office.Excel.Functions.SPG($D274, BJ$1, $F274, "Options: Curr=USD, Mag=Actuals")</f>
        <v>0</v>
      </c>
      <c r="BK274" s="6">
        <f>_xll.SNL.Clients.Office.Excel.Functions.SPG($D274, BK$1, $F274, "Options: Curr=USD, Mag=Actuals")</f>
        <v>0</v>
      </c>
      <c r="BL274" s="6">
        <f>_xll.SNL.Clients.Office.Excel.Functions.SPG($D274, BL$1, $F274, "Options: Curr=USD, Mag=Actuals")</f>
        <v>0</v>
      </c>
      <c r="BM274" s="6">
        <f>_xll.SNL.Clients.Office.Excel.Functions.SPG($D274, BM$1, $F274, "Options: Curr=USD, Mag=Actuals")</f>
        <v>0</v>
      </c>
      <c r="BN274" s="6">
        <f>_xll.SNL.Clients.Office.Excel.Functions.SPG($D274, BN$1, $F274, "Options: Curr=USD, Mag=Actuals")</f>
        <v>0</v>
      </c>
      <c r="BO274" s="6">
        <f>_xll.SNL.Clients.Office.Excel.Functions.SPG($D274, BO$1, $F274, "Options: Curr=USD, Mag=Actuals")</f>
        <v>0</v>
      </c>
      <c r="BP274" s="6">
        <f>_xll.SNL.Clients.Office.Excel.Functions.SPG($D274, BP$1, $F274, "Options: Curr=USD, Mag=Actuals")</f>
        <v>0</v>
      </c>
      <c r="BQ274" s="6">
        <f>_xll.SNL.Clients.Office.Excel.Functions.SPG($D274, BQ$1, $F274, "Options: Curr=USD, Mag=Actuals")</f>
        <v>0</v>
      </c>
      <c r="BR274" s="6">
        <f>_xll.SNL.Clients.Office.Excel.Functions.SPG($D274, BR$1, $F274, "Options: Curr=USD, Mag=Actuals")</f>
        <v>0</v>
      </c>
      <c r="BS274" s="6">
        <f>_xll.SNL.Clients.Office.Excel.Functions.SPG($D274, BS$1, $F274, "Options: Curr=USD, Mag=Actuals")</f>
        <v>0</v>
      </c>
      <c r="BT274" s="6">
        <f>_xll.SNL.Clients.Office.Excel.Functions.SPG($D274, BT$1, $F274, "Options: Curr=USD, Mag=Actuals")</f>
        <v>0</v>
      </c>
      <c r="BU274" s="6">
        <f>_xll.SNL.Clients.Office.Excel.Functions.SPG($D274, BU$1, $F274, "Options: Curr=USD, Mag=Actuals")</f>
        <v>0</v>
      </c>
      <c r="BV274" s="6">
        <f>_xll.SNL.Clients.Office.Excel.Functions.SPG($D274, BV$1, $F274, "Options: Curr=USD, Mag=Actuals")</f>
        <v>0</v>
      </c>
      <c r="BW274" s="6">
        <f>_xll.SNL.Clients.Office.Excel.Functions.SPG($D274, BW$1, $F274, "Options: Curr=USD, Mag=Actuals")</f>
        <v>0</v>
      </c>
      <c r="BX274" s="6">
        <f>_xll.SNL.Clients.Office.Excel.Functions.SPG($D274, BX$1, $F274, "Options: Curr=USD, Mag=Actuals")</f>
        <v>0</v>
      </c>
      <c r="BY274" s="6">
        <f>_xll.SNL.Clients.Office.Excel.Functions.SPG($D274, BY$1, $F274, "Options: Curr=USD, Mag=Actuals")</f>
        <v>0</v>
      </c>
      <c r="BZ274" s="6">
        <f>_xll.SNL.Clients.Office.Excel.Functions.SPG($D274, BZ$1, $F274, "Options: Curr=USD, Mag=Actuals")</f>
        <v>0</v>
      </c>
      <c r="CA274" s="6" t="str">
        <f>_xll.SNL.Clients.Office.Excel.Functions.SPG($D274, CA$1, $F274, "Options: Curr=USD, Mag=Actuals")</f>
        <v>Impaired Loans</v>
      </c>
      <c r="CB274" s="6">
        <f>_xll.SNL.Clients.Office.Excel.Functions.SPG($D274, CB$1, $F274, "Options: Curr=USD, Mag=Actuals")</f>
        <v>0</v>
      </c>
      <c r="CC274" s="6">
        <f>_xll.SNL.Clients.Office.Excel.Functions.SPG($D274, CC$1, $F274, "Options: Curr=USD, Mag=Actuals")</f>
        <v>0</v>
      </c>
      <c r="CD274" s="6">
        <f>_xll.SNL.Clients.Office.Excel.Functions.SPG($D274, CD$1, $F274, "Options: Curr=USD, Mag=Actuals")</f>
        <v>0</v>
      </c>
      <c r="CE274" s="6">
        <f>_xll.SNL.Clients.Office.Excel.Functions.SPG($D274, CE$1, $F274, "Options: Curr=USD, Mag=Actuals")</f>
        <v>0</v>
      </c>
      <c r="CF274" s="6">
        <f>_xll.SNL.Clients.Office.Excel.Functions.SPG($D274, CF$1, $F274, "Options: Curr=USD, Mag=Actuals")</f>
        <v>0</v>
      </c>
      <c r="CG274" s="6">
        <f>_xll.SNL.Clients.Office.Excel.Functions.SPG($D274, CG$1, $F274, "Options: Curr=USD, Mag=Actuals")</f>
        <v>0</v>
      </c>
    </row>
    <row r="275" spans="1:85" x14ac:dyDescent="0.3">
      <c r="A275" s="10" t="s">
        <v>103</v>
      </c>
      <c r="B275" s="10" t="s">
        <v>85</v>
      </c>
      <c r="C275" s="10" t="s">
        <v>5</v>
      </c>
      <c r="D275">
        <v>113830</v>
      </c>
      <c r="E275" s="10" t="s">
        <v>21</v>
      </c>
      <c r="F275" s="10" t="s">
        <v>50</v>
      </c>
      <c r="G275">
        <v>21.63</v>
      </c>
      <c r="H275">
        <v>383.56</v>
      </c>
      <c r="I275">
        <v>361.93</v>
      </c>
      <c r="J275">
        <v>1875.04</v>
      </c>
      <c r="K275">
        <v>23496.19</v>
      </c>
      <c r="L275">
        <v>4.63</v>
      </c>
      <c r="M275">
        <v>2760.3885511792309</v>
      </c>
      <c r="N275">
        <v>79.8</v>
      </c>
      <c r="O275">
        <v>1.4</v>
      </c>
      <c r="P275">
        <v>2.39</v>
      </c>
      <c r="Q275">
        <v>0.85</v>
      </c>
      <c r="R275">
        <v>0.78</v>
      </c>
      <c r="S275" t="str">
        <f>_xll.SNL.Clients.Office.Excel.Functions.SPG(D275, S$1, F275, "Options: Curr=USD, Mag=Actuals")</f>
        <v>Deutsche Bank Aktiengesellschaft (XTRA:DBK)</v>
      </c>
      <c r="T275" t="str">
        <f>_xll.SNL.Clients.Office.Excel.Functions.SPG($D275, T$1, $F275, "Options: Curr=USD, Mag=Actuals")</f>
        <v>Deutsche Bank Aktiengesellschaft</v>
      </c>
      <c r="U275" s="6">
        <f>_xll.SNL.Clients.Office.Excel.Functions.SPG($D275, U$1, $F275, "Options: Curr=USD, Mag=Actuals")</f>
        <v>0</v>
      </c>
      <c r="V275" t="str">
        <f>_xll.SNL.Clients.Office.Excel.Functions.SPG($D275, V$1, $F275, "Options: Curr=USD, Mag=Actuals")</f>
        <v>XTRA:DBK</v>
      </c>
      <c r="W275" t="str">
        <f>_xll.SNL.Clients.Office.Excel.Functions.SPG($D275, W$1, $F275, "Options: Curr=USD, Mag=Actuals")</f>
        <v>Investment Banks, Brokers and Capital Markets</v>
      </c>
      <c r="X275" s="6">
        <f>_xll.SNL.Clients.Office.Excel.Functions.SPG($D275, X$1, $F275, "Options: Curr=USD, Mag=Actuals")</f>
        <v>0</v>
      </c>
      <c r="Y275" s="6">
        <f>_xll.SNL.Clients.Office.Excel.Functions.SPG($D275, Y$1, $F275, "Options: Curr=USD, Mag=Actuals")</f>
        <v>0</v>
      </c>
      <c r="Z275" s="6">
        <f>_xll.SNL.Clients.Office.Excel.Functions.SPG($D275, Z$1, $F275, "Options: Curr=USD, Mag=Actuals")</f>
        <v>0</v>
      </c>
      <c r="AA275" s="6">
        <f>_xll.SNL.Clients.Office.Excel.Functions.SPG($D275, AA$1, $F275, "Options: Curr=USD, Mag=Actuals")</f>
        <v>0</v>
      </c>
      <c r="AB275" s="6">
        <f>_xll.SNL.Clients.Office.Excel.Functions.SPG($D275, AB$1, $F275, "Options: Curr=USD, Mag=Actuals")</f>
        <v>0</v>
      </c>
      <c r="AC275" s="6">
        <f>_xll.SNL.Clients.Office.Excel.Functions.SPG($D275, AC$1, $F275, "Options: Curr=USD, Mag=Actuals")</f>
        <v>29.741299999999999</v>
      </c>
      <c r="AD275" s="6">
        <f>_xll.SNL.Clients.Office.Excel.Functions.SPG($D275, AD$1, $F275, "Options: Curr=USD, Mag=Actuals")</f>
        <v>0.33200000000000002</v>
      </c>
      <c r="AE275" s="6">
        <f>_xll.SNL.Clients.Office.Excel.Functions.SPG($D275, AE$1, $F275, "Options: Curr=USD, Mag=Actuals")</f>
        <v>8.1029999999999998</v>
      </c>
      <c r="AF275" s="6">
        <f>_xll.SNL.Clients.Office.Excel.Functions.SPG($D275, AF$1, $F275, "Options: Curr=USD, Mag=Actuals")</f>
        <v>0</v>
      </c>
      <c r="AG275" s="6">
        <f>_xll.SNL.Clients.Office.Excel.Functions.SPG($D275, AG$1, $F275, "Options: Curr=USD, Mag=Actuals")</f>
        <v>0</v>
      </c>
      <c r="AH275" s="6">
        <f>_xll.SNL.Clients.Office.Excel.Functions.SPG($D275, AH$1, $F275, "Options: Curr=USD, Mag=Actuals")</f>
        <v>0</v>
      </c>
      <c r="AI275" s="6">
        <f>_xll.SNL.Clients.Office.Excel.Functions.SPG($D275, AI$1, $F275, "Options: Curr=USD, Mag=Actuals")</f>
        <v>33603</v>
      </c>
      <c r="AJ275" s="6" t="str">
        <f>_xll.SNL.Clients.Office.Excel.Functions.SPG($D275, AJ$1, $F275, "Options: Curr=USD, Mag=Actuals")</f>
        <v>#INVALID FUNCTION PARAMETER</v>
      </c>
      <c r="AK275" s="6" t="str">
        <f>_xll.SNL.Clients.Office.Excel.Functions.SPG($D275, AK$1, $F275, "Options: Curr=USD, Mag=Actuals")</f>
        <v>#INVALID FUNCTION PARAMETER</v>
      </c>
      <c r="AL275" s="6" t="str">
        <f>_xll.SNL.Clients.Office.Excel.Functions.SPG($D275, AL$1, $F275, "Options: Curr=USD, Mag=Actuals")</f>
        <v>#INVALID FUNCTION PARAMETER</v>
      </c>
      <c r="AM275" s="6" t="str">
        <f>_xll.SNL.Clients.Office.Excel.Functions.SPG($D275, AM$1, $F275, "Options: Curr=USD, Mag=Actuals")</f>
        <v>#INVALID FUNCTION PARAMETER</v>
      </c>
      <c r="AN275" s="6">
        <f>_xll.SNL.Clients.Office.Excel.Functions.SPG($D275, AN$1, $F275, "Options: Curr=USD, Mag=Actuals")</f>
        <v>0</v>
      </c>
      <c r="AO275" s="6">
        <f>_xll.SNL.Clients.Office.Excel.Functions.SPG($D275, AO$1, $F275, "Options: Curr=USD, Mag=Actuals")</f>
        <v>0</v>
      </c>
      <c r="AP275" s="6">
        <f>_xll.SNL.Clients.Office.Excel.Functions.SPG($D275, AP$1, $F275, "Options: Curr=USD, Mag=Actuals")</f>
        <v>0</v>
      </c>
      <c r="AQ275" s="6">
        <f>_xll.SNL.Clients.Office.Excel.Functions.SPG($D275, AQ$1, $F275, "Options: Curr=USD, Mag=Actuals")</f>
        <v>0</v>
      </c>
      <c r="AR275" s="6">
        <f>_xll.SNL.Clients.Office.Excel.Functions.SPG($D275, AR$1, $F275, "Options: Curr=USD, Mag=Actuals")</f>
        <v>0</v>
      </c>
      <c r="AS275" s="6">
        <f>_xll.SNL.Clients.Office.Excel.Functions.SPG($D275, AS$1, $F275, "Options: Curr=USD, Mag=Actuals")</f>
        <v>0</v>
      </c>
      <c r="AT275" s="6">
        <f>_xll.SNL.Clients.Office.Excel.Functions.SPG($D275, AT$1, $F275, "Options: Curr=USD, Mag=Actuals")</f>
        <v>0</v>
      </c>
      <c r="AU275" s="6">
        <f>_xll.SNL.Clients.Office.Excel.Functions.SPG($D275, AU$1, $F275, "Options: Curr=USD, Mag=Actuals")</f>
        <v>0</v>
      </c>
      <c r="AV275" s="6">
        <f>_xll.SNL.Clients.Office.Excel.Functions.SPG($D275, AV$1, $F275, "Options: Curr=USD, Mag=Actuals")</f>
        <v>0</v>
      </c>
      <c r="AW275" s="6">
        <f>_xll.SNL.Clients.Office.Excel.Functions.SPG($D275, AW$1, $F275, "Options: Curr=USD, Mag=Actuals")</f>
        <v>0</v>
      </c>
      <c r="AX275" s="6">
        <f>_xll.SNL.Clients.Office.Excel.Functions.SPG($D275, AX$1, $F275, "Options: Curr=USD, Mag=Actuals")</f>
        <v>0</v>
      </c>
      <c r="AY275" s="6">
        <f>_xll.SNL.Clients.Office.Excel.Functions.SPG($D275, AY$1, $F275, "Options: Curr=USD, Mag=Actuals")</f>
        <v>0</v>
      </c>
      <c r="AZ275" s="6">
        <f>_xll.SNL.Clients.Office.Excel.Functions.SPG($D275, AZ$1, $F275, "Options: Curr=USD, Mag=Actuals")</f>
        <v>0</v>
      </c>
      <c r="BA275" s="6">
        <f>_xll.SNL.Clients.Office.Excel.Functions.SPG($D275, BA$1, $F275, "Options: Curr=USD, Mag=Actuals")</f>
        <v>0</v>
      </c>
      <c r="BB275" s="6">
        <f>_xll.SNL.Clients.Office.Excel.Functions.SPG($D275, BB$1, $F275, "Options: Curr=USD, Mag=Actuals")</f>
        <v>0</v>
      </c>
      <c r="BC275" s="6">
        <f>_xll.SNL.Clients.Office.Excel.Functions.SPG($D275, BC$1, $F275, "Options: Curr=USD, Mag=Actuals")</f>
        <v>0</v>
      </c>
      <c r="BD275" s="6">
        <f>_xll.SNL.Clients.Office.Excel.Functions.SPG($D275, BD$1, $F275, "Options: Curr=USD, Mag=Actuals")</f>
        <v>0</v>
      </c>
      <c r="BE275" s="6">
        <f>_xll.SNL.Clients.Office.Excel.Functions.SPG($D275, BE$1, $F275, "Options: Curr=USD, Mag=Actuals")</f>
        <v>0</v>
      </c>
      <c r="BF275" s="6">
        <f>_xll.SNL.Clients.Office.Excel.Functions.SPG($D275, BF$1, $F275, "Options: Curr=USD, Mag=Actuals")</f>
        <v>0</v>
      </c>
      <c r="BG275" s="6">
        <f>_xll.SNL.Clients.Office.Excel.Functions.SPG($D275, BG$1, $F275, "Options: Curr=USD, Mag=Actuals")</f>
        <v>0</v>
      </c>
      <c r="BH275" s="6">
        <f>_xll.SNL.Clients.Office.Excel.Functions.SPG($D275, BH$1, $F275, "Options: Curr=USD, Mag=Actuals")</f>
        <v>0</v>
      </c>
      <c r="BI275" s="6">
        <f>_xll.SNL.Clients.Office.Excel.Functions.SPG($D275, BI$1, $F275, "Options: Curr=USD, Mag=Actuals")</f>
        <v>0</v>
      </c>
      <c r="BJ275" s="6">
        <f>_xll.SNL.Clients.Office.Excel.Functions.SPG($D275, BJ$1, $F275, "Options: Curr=USD, Mag=Actuals")</f>
        <v>0</v>
      </c>
      <c r="BK275" s="6">
        <f>_xll.SNL.Clients.Office.Excel.Functions.SPG($D275, BK$1, $F275, "Options: Curr=USD, Mag=Actuals")</f>
        <v>0</v>
      </c>
      <c r="BL275" s="6">
        <f>_xll.SNL.Clients.Office.Excel.Functions.SPG($D275, BL$1, $F275, "Options: Curr=USD, Mag=Actuals")</f>
        <v>0</v>
      </c>
      <c r="BM275" s="6">
        <f>_xll.SNL.Clients.Office.Excel.Functions.SPG($D275, BM$1, $F275, "Options: Curr=USD, Mag=Actuals")</f>
        <v>0</v>
      </c>
      <c r="BN275" s="6">
        <f>_xll.SNL.Clients.Office.Excel.Functions.SPG($D275, BN$1, $F275, "Options: Curr=USD, Mag=Actuals")</f>
        <v>0</v>
      </c>
      <c r="BO275" s="6">
        <f>_xll.SNL.Clients.Office.Excel.Functions.SPG($D275, BO$1, $F275, "Options: Curr=USD, Mag=Actuals")</f>
        <v>0</v>
      </c>
      <c r="BP275" s="6">
        <f>_xll.SNL.Clients.Office.Excel.Functions.SPG($D275, BP$1, $F275, "Options: Curr=USD, Mag=Actuals")</f>
        <v>0</v>
      </c>
      <c r="BQ275" s="6">
        <f>_xll.SNL.Clients.Office.Excel.Functions.SPG($D275, BQ$1, $F275, "Options: Curr=USD, Mag=Actuals")</f>
        <v>0</v>
      </c>
      <c r="BR275" s="6">
        <f>_xll.SNL.Clients.Office.Excel.Functions.SPG($D275, BR$1, $F275, "Options: Curr=USD, Mag=Actuals")</f>
        <v>0</v>
      </c>
      <c r="BS275" s="6">
        <f>_xll.SNL.Clients.Office.Excel.Functions.SPG($D275, BS$1, $F275, "Options: Curr=USD, Mag=Actuals")</f>
        <v>0</v>
      </c>
      <c r="BT275" s="6">
        <f>_xll.SNL.Clients.Office.Excel.Functions.SPG($D275, BT$1, $F275, "Options: Curr=USD, Mag=Actuals")</f>
        <v>0</v>
      </c>
      <c r="BU275" s="6">
        <f>_xll.SNL.Clients.Office.Excel.Functions.SPG($D275, BU$1, $F275, "Options: Curr=USD, Mag=Actuals")</f>
        <v>0</v>
      </c>
      <c r="BV275" s="6">
        <f>_xll.SNL.Clients.Office.Excel.Functions.SPG($D275, BV$1, $F275, "Options: Curr=USD, Mag=Actuals")</f>
        <v>0</v>
      </c>
      <c r="BW275" s="6">
        <f>_xll.SNL.Clients.Office.Excel.Functions.SPG($D275, BW$1, $F275, "Options: Curr=USD, Mag=Actuals")</f>
        <v>0</v>
      </c>
      <c r="BX275" s="6">
        <f>_xll.SNL.Clients.Office.Excel.Functions.SPG($D275, BX$1, $F275, "Options: Curr=USD, Mag=Actuals")</f>
        <v>0</v>
      </c>
      <c r="BY275" s="6">
        <f>_xll.SNL.Clients.Office.Excel.Functions.SPG($D275, BY$1, $F275, "Options: Curr=USD, Mag=Actuals")</f>
        <v>0</v>
      </c>
      <c r="BZ275" s="6">
        <f>_xll.SNL.Clients.Office.Excel.Functions.SPG($D275, BZ$1, $F275, "Options: Curr=USD, Mag=Actuals")</f>
        <v>0</v>
      </c>
      <c r="CA275" s="6" t="str">
        <f>_xll.SNL.Clients.Office.Excel.Functions.SPG($D275, CA$1, $F275, "Options: Curr=USD, Mag=Actuals")</f>
        <v>Impaired Loans</v>
      </c>
      <c r="CB275" s="6">
        <f>_xll.SNL.Clients.Office.Excel.Functions.SPG($D275, CB$1, $F275, "Options: Curr=USD, Mag=Actuals")</f>
        <v>0</v>
      </c>
      <c r="CC275" s="6">
        <f>_xll.SNL.Clients.Office.Excel.Functions.SPG($D275, CC$1, $F275, "Options: Curr=USD, Mag=Actuals")</f>
        <v>0</v>
      </c>
      <c r="CD275" s="6">
        <f>_xll.SNL.Clients.Office.Excel.Functions.SPG($D275, CD$1, $F275, "Options: Curr=USD, Mag=Actuals")</f>
        <v>0</v>
      </c>
      <c r="CE275" s="6">
        <f>_xll.SNL.Clients.Office.Excel.Functions.SPG($D275, CE$1, $F275, "Options: Curr=USD, Mag=Actuals")</f>
        <v>0</v>
      </c>
      <c r="CF275" s="6">
        <f>_xll.SNL.Clients.Office.Excel.Functions.SPG($D275, CF$1, $F275, "Options: Curr=USD, Mag=Actuals")</f>
        <v>0</v>
      </c>
      <c r="CG275" s="6">
        <f>_xll.SNL.Clients.Office.Excel.Functions.SPG($D275, CG$1, $F275, "Options: Curr=USD, Mag=Actuals")</f>
        <v>0</v>
      </c>
    </row>
    <row r="276" spans="1:85" x14ac:dyDescent="0.3">
      <c r="A276" s="10" t="s">
        <v>103</v>
      </c>
      <c r="B276" s="10" t="s">
        <v>85</v>
      </c>
      <c r="C276" s="10" t="s">
        <v>5</v>
      </c>
      <c r="D276">
        <v>113830</v>
      </c>
      <c r="E276" s="10" t="s">
        <v>21</v>
      </c>
      <c r="F276" s="10" t="s">
        <v>51</v>
      </c>
      <c r="G276">
        <v>30.68</v>
      </c>
      <c r="H276">
        <v>408.94</v>
      </c>
      <c r="I276">
        <v>378.25</v>
      </c>
      <c r="J276">
        <v>2129.7399999999998</v>
      </c>
      <c r="K276">
        <v>26553.74</v>
      </c>
      <c r="L276">
        <v>1.5</v>
      </c>
      <c r="M276">
        <v>2931.1753657490331</v>
      </c>
      <c r="N276">
        <v>80.209999999999994</v>
      </c>
      <c r="O276">
        <v>5.05</v>
      </c>
      <c r="P276">
        <v>1.37</v>
      </c>
      <c r="Q276">
        <v>0.8</v>
      </c>
      <c r="R276">
        <v>0.83</v>
      </c>
      <c r="S276" t="str">
        <f>_xll.SNL.Clients.Office.Excel.Functions.SPG(D276, S$1, F276, "Options: Curr=USD, Mag=Actuals")</f>
        <v>Deutsche Bank Aktiengesellschaft (XTRA:DBK)</v>
      </c>
      <c r="T276" t="str">
        <f>_xll.SNL.Clients.Office.Excel.Functions.SPG($D276, T$1, $F276, "Options: Curr=USD, Mag=Actuals")</f>
        <v>Deutsche Bank Aktiengesellschaft</v>
      </c>
      <c r="U276" s="6">
        <f>_xll.SNL.Clients.Office.Excel.Functions.SPG($D276, U$1, $F276, "Options: Curr=USD, Mag=Actuals")</f>
        <v>0</v>
      </c>
      <c r="V276" t="str">
        <f>_xll.SNL.Clients.Office.Excel.Functions.SPG($D276, V$1, $F276, "Options: Curr=USD, Mag=Actuals")</f>
        <v>XTRA:DBK</v>
      </c>
      <c r="W276" t="str">
        <f>_xll.SNL.Clients.Office.Excel.Functions.SPG($D276, W$1, $F276, "Options: Curr=USD, Mag=Actuals")</f>
        <v>Investment Banks, Brokers and Capital Markets</v>
      </c>
      <c r="X276" s="6">
        <f>_xll.SNL.Clients.Office.Excel.Functions.SPG($D276, X$1, $F276, "Options: Curr=USD, Mag=Actuals")</f>
        <v>0</v>
      </c>
      <c r="Y276" s="6">
        <f>_xll.SNL.Clients.Office.Excel.Functions.SPG($D276, Y$1, $F276, "Options: Curr=USD, Mag=Actuals")</f>
        <v>0</v>
      </c>
      <c r="Z276" s="6">
        <f>_xll.SNL.Clients.Office.Excel.Functions.SPG($D276, Z$1, $F276, "Options: Curr=USD, Mag=Actuals")</f>
        <v>0</v>
      </c>
      <c r="AA276" s="6">
        <f>_xll.SNL.Clients.Office.Excel.Functions.SPG($D276, AA$1, $F276, "Options: Curr=USD, Mag=Actuals")</f>
        <v>0</v>
      </c>
      <c r="AB276" s="6">
        <f>_xll.SNL.Clients.Office.Excel.Functions.SPG($D276, AB$1, $F276, "Options: Curr=USD, Mag=Actuals")</f>
        <v>0</v>
      </c>
      <c r="AC276" s="6">
        <f>_xll.SNL.Clients.Office.Excel.Functions.SPG($D276, AC$1, $F276, "Options: Curr=USD, Mag=Actuals")</f>
        <v>28.571400000000001</v>
      </c>
      <c r="AD276" s="6">
        <f>_xll.SNL.Clients.Office.Excel.Functions.SPG($D276, AD$1, $F276, "Options: Curr=USD, Mag=Actuals")</f>
        <v>0.38700000000000001</v>
      </c>
      <c r="AE276" s="6">
        <f>_xll.SNL.Clients.Office.Excel.Functions.SPG($D276, AE$1, $F276, "Options: Curr=USD, Mag=Actuals")</f>
        <v>9.6639999999999997</v>
      </c>
      <c r="AF276" s="6">
        <f>_xll.SNL.Clients.Office.Excel.Functions.SPG($D276, AF$1, $F276, "Options: Curr=USD, Mag=Actuals")</f>
        <v>0</v>
      </c>
      <c r="AG276" s="6">
        <f>_xll.SNL.Clients.Office.Excel.Functions.SPG($D276, AG$1, $F276, "Options: Curr=USD, Mag=Actuals")</f>
        <v>0</v>
      </c>
      <c r="AH276" s="6">
        <f>_xll.SNL.Clients.Office.Excel.Functions.SPG($D276, AH$1, $F276, "Options: Curr=USD, Mag=Actuals")</f>
        <v>0</v>
      </c>
      <c r="AI276" s="6">
        <f>_xll.SNL.Clients.Office.Excel.Functions.SPG($D276, AI$1, $F276, "Options: Curr=USD, Mag=Actuals")</f>
        <v>33969</v>
      </c>
      <c r="AJ276" s="6" t="str">
        <f>_xll.SNL.Clients.Office.Excel.Functions.SPG($D276, AJ$1, $F276, "Options: Curr=USD, Mag=Actuals")</f>
        <v>#INVALID FUNCTION PARAMETER</v>
      </c>
      <c r="AK276" s="6" t="str">
        <f>_xll.SNL.Clients.Office.Excel.Functions.SPG($D276, AK$1, $F276, "Options: Curr=USD, Mag=Actuals")</f>
        <v>#INVALID FUNCTION PARAMETER</v>
      </c>
      <c r="AL276" s="6" t="str">
        <f>_xll.SNL.Clients.Office.Excel.Functions.SPG($D276, AL$1, $F276, "Options: Curr=USD, Mag=Actuals")</f>
        <v>#INVALID FUNCTION PARAMETER</v>
      </c>
      <c r="AM276" s="6" t="str">
        <f>_xll.SNL.Clients.Office.Excel.Functions.SPG($D276, AM$1, $F276, "Options: Curr=USD, Mag=Actuals")</f>
        <v>#INVALID FUNCTION PARAMETER</v>
      </c>
      <c r="AN276" s="6">
        <f>_xll.SNL.Clients.Office.Excel.Functions.SPG($D276, AN$1, $F276, "Options: Curr=USD, Mag=Actuals")</f>
        <v>0</v>
      </c>
      <c r="AO276" s="6">
        <f>_xll.SNL.Clients.Office.Excel.Functions.SPG($D276, AO$1, $F276, "Options: Curr=USD, Mag=Actuals")</f>
        <v>0</v>
      </c>
      <c r="AP276" s="6">
        <f>_xll.SNL.Clients.Office.Excel.Functions.SPG($D276, AP$1, $F276, "Options: Curr=USD, Mag=Actuals")</f>
        <v>0</v>
      </c>
      <c r="AQ276" s="6">
        <f>_xll.SNL.Clients.Office.Excel.Functions.SPG($D276, AQ$1, $F276, "Options: Curr=USD, Mag=Actuals")</f>
        <v>0</v>
      </c>
      <c r="AR276" s="6">
        <f>_xll.SNL.Clients.Office.Excel.Functions.SPG($D276, AR$1, $F276, "Options: Curr=USD, Mag=Actuals")</f>
        <v>0</v>
      </c>
      <c r="AS276" s="6">
        <f>_xll.SNL.Clients.Office.Excel.Functions.SPG($D276, AS$1, $F276, "Options: Curr=USD, Mag=Actuals")</f>
        <v>0</v>
      </c>
      <c r="AT276" s="6">
        <f>_xll.SNL.Clients.Office.Excel.Functions.SPG($D276, AT$1, $F276, "Options: Curr=USD, Mag=Actuals")</f>
        <v>0</v>
      </c>
      <c r="AU276" s="6">
        <f>_xll.SNL.Clients.Office.Excel.Functions.SPG($D276, AU$1, $F276, "Options: Curr=USD, Mag=Actuals")</f>
        <v>0</v>
      </c>
      <c r="AV276" s="6">
        <f>_xll.SNL.Clients.Office.Excel.Functions.SPG($D276, AV$1, $F276, "Options: Curr=USD, Mag=Actuals")</f>
        <v>0</v>
      </c>
      <c r="AW276" s="6">
        <f>_xll.SNL.Clients.Office.Excel.Functions.SPG($D276, AW$1, $F276, "Options: Curr=USD, Mag=Actuals")</f>
        <v>0</v>
      </c>
      <c r="AX276" s="6">
        <f>_xll.SNL.Clients.Office.Excel.Functions.SPG($D276, AX$1, $F276, "Options: Curr=USD, Mag=Actuals")</f>
        <v>0</v>
      </c>
      <c r="AY276" s="6">
        <f>_xll.SNL.Clients.Office.Excel.Functions.SPG($D276, AY$1, $F276, "Options: Curr=USD, Mag=Actuals")</f>
        <v>0</v>
      </c>
      <c r="AZ276" s="6">
        <f>_xll.SNL.Clients.Office.Excel.Functions.SPG($D276, AZ$1, $F276, "Options: Curr=USD, Mag=Actuals")</f>
        <v>0</v>
      </c>
      <c r="BA276" s="6">
        <f>_xll.SNL.Clients.Office.Excel.Functions.SPG($D276, BA$1, $F276, "Options: Curr=USD, Mag=Actuals")</f>
        <v>0</v>
      </c>
      <c r="BB276" s="6">
        <f>_xll.SNL.Clients.Office.Excel.Functions.SPG($D276, BB$1, $F276, "Options: Curr=USD, Mag=Actuals")</f>
        <v>0</v>
      </c>
      <c r="BC276" s="6">
        <f>_xll.SNL.Clients.Office.Excel.Functions.SPG($D276, BC$1, $F276, "Options: Curr=USD, Mag=Actuals")</f>
        <v>0</v>
      </c>
      <c r="BD276" s="6">
        <f>_xll.SNL.Clients.Office.Excel.Functions.SPG($D276, BD$1, $F276, "Options: Curr=USD, Mag=Actuals")</f>
        <v>0</v>
      </c>
      <c r="BE276" s="6">
        <f>_xll.SNL.Clients.Office.Excel.Functions.SPG($D276, BE$1, $F276, "Options: Curr=USD, Mag=Actuals")</f>
        <v>0</v>
      </c>
      <c r="BF276" s="6">
        <f>_xll.SNL.Clients.Office.Excel.Functions.SPG($D276, BF$1, $F276, "Options: Curr=USD, Mag=Actuals")</f>
        <v>0</v>
      </c>
      <c r="BG276" s="6">
        <f>_xll.SNL.Clients.Office.Excel.Functions.SPG($D276, BG$1, $F276, "Options: Curr=USD, Mag=Actuals")</f>
        <v>0</v>
      </c>
      <c r="BH276" s="6">
        <f>_xll.SNL.Clients.Office.Excel.Functions.SPG($D276, BH$1, $F276, "Options: Curr=USD, Mag=Actuals")</f>
        <v>0</v>
      </c>
      <c r="BI276" s="6">
        <f>_xll.SNL.Clients.Office.Excel.Functions.SPG($D276, BI$1, $F276, "Options: Curr=USD, Mag=Actuals")</f>
        <v>0</v>
      </c>
      <c r="BJ276" s="6">
        <f>_xll.SNL.Clients.Office.Excel.Functions.SPG($D276, BJ$1, $F276, "Options: Curr=USD, Mag=Actuals")</f>
        <v>0</v>
      </c>
      <c r="BK276" s="6">
        <f>_xll.SNL.Clients.Office.Excel.Functions.SPG($D276, BK$1, $F276, "Options: Curr=USD, Mag=Actuals")</f>
        <v>0</v>
      </c>
      <c r="BL276" s="6">
        <f>_xll.SNL.Clients.Office.Excel.Functions.SPG($D276, BL$1, $F276, "Options: Curr=USD, Mag=Actuals")</f>
        <v>0</v>
      </c>
      <c r="BM276" s="6">
        <f>_xll.SNL.Clients.Office.Excel.Functions.SPG($D276, BM$1, $F276, "Options: Curr=USD, Mag=Actuals")</f>
        <v>0</v>
      </c>
      <c r="BN276" s="6">
        <f>_xll.SNL.Clients.Office.Excel.Functions.SPG($D276, BN$1, $F276, "Options: Curr=USD, Mag=Actuals")</f>
        <v>0</v>
      </c>
      <c r="BO276" s="6">
        <f>_xll.SNL.Clients.Office.Excel.Functions.SPG($D276, BO$1, $F276, "Options: Curr=USD, Mag=Actuals")</f>
        <v>0</v>
      </c>
      <c r="BP276" s="6">
        <f>_xll.SNL.Clients.Office.Excel.Functions.SPG($D276, BP$1, $F276, "Options: Curr=USD, Mag=Actuals")</f>
        <v>0</v>
      </c>
      <c r="BQ276" s="6">
        <f>_xll.SNL.Clients.Office.Excel.Functions.SPG($D276, BQ$1, $F276, "Options: Curr=USD, Mag=Actuals")</f>
        <v>0</v>
      </c>
      <c r="BR276" s="6">
        <f>_xll.SNL.Clients.Office.Excel.Functions.SPG($D276, BR$1, $F276, "Options: Curr=USD, Mag=Actuals")</f>
        <v>0</v>
      </c>
      <c r="BS276" s="6">
        <f>_xll.SNL.Clients.Office.Excel.Functions.SPG($D276, BS$1, $F276, "Options: Curr=USD, Mag=Actuals")</f>
        <v>0</v>
      </c>
      <c r="BT276" s="6">
        <f>_xll.SNL.Clients.Office.Excel.Functions.SPG($D276, BT$1, $F276, "Options: Curr=USD, Mag=Actuals")</f>
        <v>0</v>
      </c>
      <c r="BU276" s="6">
        <f>_xll.SNL.Clients.Office.Excel.Functions.SPG($D276, BU$1, $F276, "Options: Curr=USD, Mag=Actuals")</f>
        <v>0</v>
      </c>
      <c r="BV276" s="6">
        <f>_xll.SNL.Clients.Office.Excel.Functions.SPG($D276, BV$1, $F276, "Options: Curr=USD, Mag=Actuals")</f>
        <v>0</v>
      </c>
      <c r="BW276" s="6">
        <f>_xll.SNL.Clients.Office.Excel.Functions.SPG($D276, BW$1, $F276, "Options: Curr=USD, Mag=Actuals")</f>
        <v>0</v>
      </c>
      <c r="BX276" s="6">
        <f>_xll.SNL.Clients.Office.Excel.Functions.SPG($D276, BX$1, $F276, "Options: Curr=USD, Mag=Actuals")</f>
        <v>0</v>
      </c>
      <c r="BY276" s="6">
        <f>_xll.SNL.Clients.Office.Excel.Functions.SPG($D276, BY$1, $F276, "Options: Curr=USD, Mag=Actuals")</f>
        <v>0</v>
      </c>
      <c r="BZ276" s="6">
        <f>_xll.SNL.Clients.Office.Excel.Functions.SPG($D276, BZ$1, $F276, "Options: Curr=USD, Mag=Actuals")</f>
        <v>0</v>
      </c>
      <c r="CA276" s="6" t="str">
        <f>_xll.SNL.Clients.Office.Excel.Functions.SPG($D276, CA$1, $F276, "Options: Curr=USD, Mag=Actuals")</f>
        <v>Impaired Loans</v>
      </c>
      <c r="CB276" s="6">
        <f>_xll.SNL.Clients.Office.Excel.Functions.SPG($D276, CB$1, $F276, "Options: Curr=USD, Mag=Actuals")</f>
        <v>0</v>
      </c>
      <c r="CC276" s="6">
        <f>_xll.SNL.Clients.Office.Excel.Functions.SPG($D276, CC$1, $F276, "Options: Curr=USD, Mag=Actuals")</f>
        <v>0</v>
      </c>
      <c r="CD276" s="6">
        <f>_xll.SNL.Clients.Office.Excel.Functions.SPG($D276, CD$1, $F276, "Options: Curr=USD, Mag=Actuals")</f>
        <v>0</v>
      </c>
      <c r="CE276" s="6">
        <f>_xll.SNL.Clients.Office.Excel.Functions.SPG($D276, CE$1, $F276, "Options: Curr=USD, Mag=Actuals")</f>
        <v>0</v>
      </c>
      <c r="CF276" s="6">
        <f>_xll.SNL.Clients.Office.Excel.Functions.SPG($D276, CF$1, $F276, "Options: Curr=USD, Mag=Actuals")</f>
        <v>0</v>
      </c>
      <c r="CG276" s="6">
        <f>_xll.SNL.Clients.Office.Excel.Functions.SPG($D276, CG$1, $F276, "Options: Curr=USD, Mag=Actuals")</f>
        <v>0</v>
      </c>
    </row>
    <row r="277" spans="1:85" x14ac:dyDescent="0.3">
      <c r="A277" s="10" t="s">
        <v>103</v>
      </c>
      <c r="B277" s="10" t="s">
        <v>85</v>
      </c>
      <c r="C277" s="10" t="s">
        <v>5</v>
      </c>
      <c r="D277">
        <v>113830</v>
      </c>
      <c r="E277" s="10" t="s">
        <v>21</v>
      </c>
      <c r="F277" s="10" t="s">
        <v>52</v>
      </c>
      <c r="G277">
        <v>42.81</v>
      </c>
      <c r="H277">
        <v>360.09</v>
      </c>
      <c r="I277">
        <v>317.27</v>
      </c>
      <c r="J277">
        <v>2069.0500000000002</v>
      </c>
      <c r="K277">
        <v>25679.01</v>
      </c>
      <c r="L277">
        <v>-0.99</v>
      </c>
      <c r="M277">
        <v>2620.261626554473</v>
      </c>
      <c r="N277">
        <v>80.569999999999993</v>
      </c>
      <c r="O277">
        <v>4.49</v>
      </c>
      <c r="P277">
        <v>0.01</v>
      </c>
      <c r="Q277">
        <v>0.85</v>
      </c>
      <c r="R277">
        <v>0.88</v>
      </c>
      <c r="S277" t="str">
        <f>_xll.SNL.Clients.Office.Excel.Functions.SPG(D277, S$1, F277, "Options: Curr=USD, Mag=Actuals")</f>
        <v>Deutsche Bank Aktiengesellschaft (XTRA:DBK)</v>
      </c>
      <c r="T277" t="str">
        <f>_xll.SNL.Clients.Office.Excel.Functions.SPG($D277, T$1, $F277, "Options: Curr=USD, Mag=Actuals")</f>
        <v>Deutsche Bank Aktiengesellschaft</v>
      </c>
      <c r="U277" s="6">
        <f>_xll.SNL.Clients.Office.Excel.Functions.SPG($D277, U$1, $F277, "Options: Curr=USD, Mag=Actuals")</f>
        <v>0</v>
      </c>
      <c r="V277" t="str">
        <f>_xll.SNL.Clients.Office.Excel.Functions.SPG($D277, V$1, $F277, "Options: Curr=USD, Mag=Actuals")</f>
        <v>XTRA:DBK</v>
      </c>
      <c r="W277" t="str">
        <f>_xll.SNL.Clients.Office.Excel.Functions.SPG($D277, W$1, $F277, "Options: Curr=USD, Mag=Actuals")</f>
        <v>Investment Banks, Brokers and Capital Markets</v>
      </c>
      <c r="X277" s="6">
        <f>_xll.SNL.Clients.Office.Excel.Functions.SPG($D277, X$1, $F277, "Options: Curr=USD, Mag=Actuals")</f>
        <v>0</v>
      </c>
      <c r="Y277" s="6">
        <f>_xll.SNL.Clients.Office.Excel.Functions.SPG($D277, Y$1, $F277, "Options: Curr=USD, Mag=Actuals")</f>
        <v>0</v>
      </c>
      <c r="Z277" s="6">
        <f>_xll.SNL.Clients.Office.Excel.Functions.SPG($D277, Z$1, $F277, "Options: Curr=USD, Mag=Actuals")</f>
        <v>0</v>
      </c>
      <c r="AA277" s="6">
        <f>_xll.SNL.Clients.Office.Excel.Functions.SPG($D277, AA$1, $F277, "Options: Curr=USD, Mag=Actuals")</f>
        <v>0</v>
      </c>
      <c r="AB277" s="6">
        <f>_xll.SNL.Clients.Office.Excel.Functions.SPG($D277, AB$1, $F277, "Options: Curr=USD, Mag=Actuals")</f>
        <v>0</v>
      </c>
      <c r="AC277" s="6">
        <f>_xll.SNL.Clients.Office.Excel.Functions.SPG($D277, AC$1, $F277, "Options: Curr=USD, Mag=Actuals")</f>
        <v>18.863</v>
      </c>
      <c r="AD277" s="6">
        <f>_xll.SNL.Clients.Office.Excel.Functions.SPG($D277, AD$1, $F277, "Options: Curr=USD, Mag=Actuals")</f>
        <v>0.42599999999999999</v>
      </c>
      <c r="AE277" s="6">
        <f>_xll.SNL.Clients.Office.Excel.Functions.SPG($D277, AE$1, $F277, "Options: Curr=USD, Mag=Actuals")</f>
        <v>11.005000000000001</v>
      </c>
      <c r="AF277" s="6">
        <f>_xll.SNL.Clients.Office.Excel.Functions.SPG($D277, AF$1, $F277, "Options: Curr=USD, Mag=Actuals")</f>
        <v>0</v>
      </c>
      <c r="AG277" s="6">
        <f>_xll.SNL.Clients.Office.Excel.Functions.SPG($D277, AG$1, $F277, "Options: Curr=USD, Mag=Actuals")</f>
        <v>0</v>
      </c>
      <c r="AH277" s="6">
        <f>_xll.SNL.Clients.Office.Excel.Functions.SPG($D277, AH$1, $F277, "Options: Curr=USD, Mag=Actuals")</f>
        <v>0</v>
      </c>
      <c r="AI277" s="6">
        <f>_xll.SNL.Clients.Office.Excel.Functions.SPG($D277, AI$1, $F277, "Options: Curr=USD, Mag=Actuals")</f>
        <v>34334</v>
      </c>
      <c r="AJ277" s="6" t="str">
        <f>_xll.SNL.Clients.Office.Excel.Functions.SPG($D277, AJ$1, $F277, "Options: Curr=USD, Mag=Actuals")</f>
        <v>#INVALID FUNCTION PARAMETER</v>
      </c>
      <c r="AK277" s="6" t="str">
        <f>_xll.SNL.Clients.Office.Excel.Functions.SPG($D277, AK$1, $F277, "Options: Curr=USD, Mag=Actuals")</f>
        <v>#INVALID FUNCTION PARAMETER</v>
      </c>
      <c r="AL277" s="6" t="str">
        <f>_xll.SNL.Clients.Office.Excel.Functions.SPG($D277, AL$1, $F277, "Options: Curr=USD, Mag=Actuals")</f>
        <v>#INVALID FUNCTION PARAMETER</v>
      </c>
      <c r="AM277" s="6" t="str">
        <f>_xll.SNL.Clients.Office.Excel.Functions.SPG($D277, AM$1, $F277, "Options: Curr=USD, Mag=Actuals")</f>
        <v>#INVALID FUNCTION PARAMETER</v>
      </c>
      <c r="AN277" s="6">
        <f>_xll.SNL.Clients.Office.Excel.Functions.SPG($D277, AN$1, $F277, "Options: Curr=USD, Mag=Actuals")</f>
        <v>0</v>
      </c>
      <c r="AO277" s="6">
        <f>_xll.SNL.Clients.Office.Excel.Functions.SPG($D277, AO$1, $F277, "Options: Curr=USD, Mag=Actuals")</f>
        <v>0</v>
      </c>
      <c r="AP277" s="6">
        <f>_xll.SNL.Clients.Office.Excel.Functions.SPG($D277, AP$1, $F277, "Options: Curr=USD, Mag=Actuals")</f>
        <v>0</v>
      </c>
      <c r="AQ277" s="6">
        <f>_xll.SNL.Clients.Office.Excel.Functions.SPG($D277, AQ$1, $F277, "Options: Curr=USD, Mag=Actuals")</f>
        <v>0</v>
      </c>
      <c r="AR277" s="6">
        <f>_xll.SNL.Clients.Office.Excel.Functions.SPG($D277, AR$1, $F277, "Options: Curr=USD, Mag=Actuals")</f>
        <v>0</v>
      </c>
      <c r="AS277" s="6">
        <f>_xll.SNL.Clients.Office.Excel.Functions.SPG($D277, AS$1, $F277, "Options: Curr=USD, Mag=Actuals")</f>
        <v>0</v>
      </c>
      <c r="AT277" s="6">
        <f>_xll.SNL.Clients.Office.Excel.Functions.SPG($D277, AT$1, $F277, "Options: Curr=USD, Mag=Actuals")</f>
        <v>0</v>
      </c>
      <c r="AU277" s="6">
        <f>_xll.SNL.Clients.Office.Excel.Functions.SPG($D277, AU$1, $F277, "Options: Curr=USD, Mag=Actuals")</f>
        <v>0</v>
      </c>
      <c r="AV277" s="6">
        <f>_xll.SNL.Clients.Office.Excel.Functions.SPG($D277, AV$1, $F277, "Options: Curr=USD, Mag=Actuals")</f>
        <v>0</v>
      </c>
      <c r="AW277" s="6">
        <f>_xll.SNL.Clients.Office.Excel.Functions.SPG($D277, AW$1, $F277, "Options: Curr=USD, Mag=Actuals")</f>
        <v>0</v>
      </c>
      <c r="AX277" s="6">
        <f>_xll.SNL.Clients.Office.Excel.Functions.SPG($D277, AX$1, $F277, "Options: Curr=USD, Mag=Actuals")</f>
        <v>0</v>
      </c>
      <c r="AY277" s="6">
        <f>_xll.SNL.Clients.Office.Excel.Functions.SPG($D277, AY$1, $F277, "Options: Curr=USD, Mag=Actuals")</f>
        <v>0</v>
      </c>
      <c r="AZ277" s="6">
        <f>_xll.SNL.Clients.Office.Excel.Functions.SPG($D277, AZ$1, $F277, "Options: Curr=USD, Mag=Actuals")</f>
        <v>0</v>
      </c>
      <c r="BA277" s="6">
        <f>_xll.SNL.Clients.Office.Excel.Functions.SPG($D277, BA$1, $F277, "Options: Curr=USD, Mag=Actuals")</f>
        <v>0</v>
      </c>
      <c r="BB277" s="6">
        <f>_xll.SNL.Clients.Office.Excel.Functions.SPG($D277, BB$1, $F277, "Options: Curr=USD, Mag=Actuals")</f>
        <v>0</v>
      </c>
      <c r="BC277" s="6">
        <f>_xll.SNL.Clients.Office.Excel.Functions.SPG($D277, BC$1, $F277, "Options: Curr=USD, Mag=Actuals")</f>
        <v>0</v>
      </c>
      <c r="BD277" s="6">
        <f>_xll.SNL.Clients.Office.Excel.Functions.SPG($D277, BD$1, $F277, "Options: Curr=USD, Mag=Actuals")</f>
        <v>0</v>
      </c>
      <c r="BE277" s="6">
        <f>_xll.SNL.Clients.Office.Excel.Functions.SPG($D277, BE$1, $F277, "Options: Curr=USD, Mag=Actuals")</f>
        <v>0</v>
      </c>
      <c r="BF277" s="6">
        <f>_xll.SNL.Clients.Office.Excel.Functions.SPG($D277, BF$1, $F277, "Options: Curr=USD, Mag=Actuals")</f>
        <v>0</v>
      </c>
      <c r="BG277" s="6">
        <f>_xll.SNL.Clients.Office.Excel.Functions.SPG($D277, BG$1, $F277, "Options: Curr=USD, Mag=Actuals")</f>
        <v>0</v>
      </c>
      <c r="BH277" s="6">
        <f>_xll.SNL.Clients.Office.Excel.Functions.SPG($D277, BH$1, $F277, "Options: Curr=USD, Mag=Actuals")</f>
        <v>0</v>
      </c>
      <c r="BI277" s="6">
        <f>_xll.SNL.Clients.Office.Excel.Functions.SPG($D277, BI$1, $F277, "Options: Curr=USD, Mag=Actuals")</f>
        <v>0</v>
      </c>
      <c r="BJ277" s="6">
        <f>_xll.SNL.Clients.Office.Excel.Functions.SPG($D277, BJ$1, $F277, "Options: Curr=USD, Mag=Actuals")</f>
        <v>0</v>
      </c>
      <c r="BK277" s="6">
        <f>_xll.SNL.Clients.Office.Excel.Functions.SPG($D277, BK$1, $F277, "Options: Curr=USD, Mag=Actuals")</f>
        <v>0</v>
      </c>
      <c r="BL277" s="6">
        <f>_xll.SNL.Clients.Office.Excel.Functions.SPG($D277, BL$1, $F277, "Options: Curr=USD, Mag=Actuals")</f>
        <v>0</v>
      </c>
      <c r="BM277" s="6">
        <f>_xll.SNL.Clients.Office.Excel.Functions.SPG($D277, BM$1, $F277, "Options: Curr=USD, Mag=Actuals")</f>
        <v>0</v>
      </c>
      <c r="BN277" s="6">
        <f>_xll.SNL.Clients.Office.Excel.Functions.SPG($D277, BN$1, $F277, "Options: Curr=USD, Mag=Actuals")</f>
        <v>0</v>
      </c>
      <c r="BO277" s="6">
        <f>_xll.SNL.Clients.Office.Excel.Functions.SPG($D277, BO$1, $F277, "Options: Curr=USD, Mag=Actuals")</f>
        <v>0</v>
      </c>
      <c r="BP277" s="6">
        <f>_xll.SNL.Clients.Office.Excel.Functions.SPG($D277, BP$1, $F277, "Options: Curr=USD, Mag=Actuals")</f>
        <v>0</v>
      </c>
      <c r="BQ277" s="6">
        <f>_xll.SNL.Clients.Office.Excel.Functions.SPG($D277, BQ$1, $F277, "Options: Curr=USD, Mag=Actuals")</f>
        <v>0</v>
      </c>
      <c r="BR277" s="6">
        <f>_xll.SNL.Clients.Office.Excel.Functions.SPG($D277, BR$1, $F277, "Options: Curr=USD, Mag=Actuals")</f>
        <v>0</v>
      </c>
      <c r="BS277" s="6">
        <f>_xll.SNL.Clients.Office.Excel.Functions.SPG($D277, BS$1, $F277, "Options: Curr=USD, Mag=Actuals")</f>
        <v>0</v>
      </c>
      <c r="BT277" s="6">
        <f>_xll.SNL.Clients.Office.Excel.Functions.SPG($D277, BT$1, $F277, "Options: Curr=USD, Mag=Actuals")</f>
        <v>0</v>
      </c>
      <c r="BU277" s="6">
        <f>_xll.SNL.Clients.Office.Excel.Functions.SPG($D277, BU$1, $F277, "Options: Curr=USD, Mag=Actuals")</f>
        <v>0</v>
      </c>
      <c r="BV277" s="6">
        <f>_xll.SNL.Clients.Office.Excel.Functions.SPG($D277, BV$1, $F277, "Options: Curr=USD, Mag=Actuals")</f>
        <v>0</v>
      </c>
      <c r="BW277" s="6">
        <f>_xll.SNL.Clients.Office.Excel.Functions.SPG($D277, BW$1, $F277, "Options: Curr=USD, Mag=Actuals")</f>
        <v>0</v>
      </c>
      <c r="BX277" s="6">
        <f>_xll.SNL.Clients.Office.Excel.Functions.SPG($D277, BX$1, $F277, "Options: Curr=USD, Mag=Actuals")</f>
        <v>0</v>
      </c>
      <c r="BY277" s="6">
        <f>_xll.SNL.Clients.Office.Excel.Functions.SPG($D277, BY$1, $F277, "Options: Curr=USD, Mag=Actuals")</f>
        <v>0</v>
      </c>
      <c r="BZ277" s="6">
        <f>_xll.SNL.Clients.Office.Excel.Functions.SPG($D277, BZ$1, $F277, "Options: Curr=USD, Mag=Actuals")</f>
        <v>0</v>
      </c>
      <c r="CA277" s="6" t="str">
        <f>_xll.SNL.Clients.Office.Excel.Functions.SPG($D277, CA$1, $F277, "Options: Curr=USD, Mag=Actuals")</f>
        <v>Impaired Loans</v>
      </c>
      <c r="CB277" s="6">
        <f>_xll.SNL.Clients.Office.Excel.Functions.SPG($D277, CB$1, $F277, "Options: Curr=USD, Mag=Actuals")</f>
        <v>0</v>
      </c>
      <c r="CC277" s="6">
        <f>_xll.SNL.Clients.Office.Excel.Functions.SPG($D277, CC$1, $F277, "Options: Curr=USD, Mag=Actuals")</f>
        <v>0</v>
      </c>
      <c r="CD277" s="6">
        <f>_xll.SNL.Clients.Office.Excel.Functions.SPG($D277, CD$1, $F277, "Options: Curr=USD, Mag=Actuals")</f>
        <v>0</v>
      </c>
      <c r="CE277" s="6">
        <f>_xll.SNL.Clients.Office.Excel.Functions.SPG($D277, CE$1, $F277, "Options: Curr=USD, Mag=Actuals")</f>
        <v>0</v>
      </c>
      <c r="CF277" s="6">
        <f>_xll.SNL.Clients.Office.Excel.Functions.SPG($D277, CF$1, $F277, "Options: Curr=USD, Mag=Actuals")</f>
        <v>0</v>
      </c>
      <c r="CG277" s="6">
        <f>_xll.SNL.Clients.Office.Excel.Functions.SPG($D277, CG$1, $F277, "Options: Curr=USD, Mag=Actuals")</f>
        <v>0</v>
      </c>
    </row>
    <row r="278" spans="1:85" x14ac:dyDescent="0.3">
      <c r="A278" s="10" t="s">
        <v>103</v>
      </c>
      <c r="B278" s="10" t="s">
        <v>85</v>
      </c>
      <c r="C278" s="10" t="s">
        <v>5</v>
      </c>
      <c r="D278">
        <v>113830</v>
      </c>
      <c r="E278" s="10" t="s">
        <v>21</v>
      </c>
      <c r="F278" s="10" t="s">
        <v>53</v>
      </c>
      <c r="G278">
        <v>53.31</v>
      </c>
      <c r="H278">
        <v>405.09</v>
      </c>
      <c r="I278">
        <v>351.79</v>
      </c>
      <c r="J278">
        <v>2204.2800000000002</v>
      </c>
      <c r="K278">
        <v>27253.03</v>
      </c>
      <c r="L278">
        <v>2.4700000000000002</v>
      </c>
      <c r="M278">
        <v>2725.5399067812059</v>
      </c>
      <c r="N278">
        <v>80.88</v>
      </c>
      <c r="O278">
        <v>2.65</v>
      </c>
      <c r="P278">
        <v>0.54</v>
      </c>
      <c r="Q278">
        <v>0.83</v>
      </c>
      <c r="R278">
        <v>0.79</v>
      </c>
      <c r="S278" t="str">
        <f>_xll.SNL.Clients.Office.Excel.Functions.SPG(D278, S$1, F278, "Options: Curr=USD, Mag=Actuals")</f>
        <v>Deutsche Bank Aktiengesellschaft (XTRA:DBK)</v>
      </c>
      <c r="T278" t="str">
        <f>_xll.SNL.Clients.Office.Excel.Functions.SPG($D278, T$1, $F278, "Options: Curr=USD, Mag=Actuals")</f>
        <v>Deutsche Bank Aktiengesellschaft</v>
      </c>
      <c r="U278" s="6">
        <f>_xll.SNL.Clients.Office.Excel.Functions.SPG($D278, U$1, $F278, "Options: Curr=USD, Mag=Actuals")</f>
        <v>0</v>
      </c>
      <c r="V278" t="str">
        <f>_xll.SNL.Clients.Office.Excel.Functions.SPG($D278, V$1, $F278, "Options: Curr=USD, Mag=Actuals")</f>
        <v>XTRA:DBK</v>
      </c>
      <c r="W278" t="str">
        <f>_xll.SNL.Clients.Office.Excel.Functions.SPG($D278, W$1, $F278, "Options: Curr=USD, Mag=Actuals")</f>
        <v>Investment Banks, Brokers and Capital Markets</v>
      </c>
      <c r="X278" s="6">
        <f>_xll.SNL.Clients.Office.Excel.Functions.SPG($D278, X$1, $F278, "Options: Curr=USD, Mag=Actuals")</f>
        <v>0</v>
      </c>
      <c r="Y278" s="6">
        <f>_xll.SNL.Clients.Office.Excel.Functions.SPG($D278, Y$1, $F278, "Options: Curr=USD, Mag=Actuals")</f>
        <v>0</v>
      </c>
      <c r="Z278" s="6">
        <f>_xll.SNL.Clients.Office.Excel.Functions.SPG($D278, Z$1, $F278, "Options: Curr=USD, Mag=Actuals")</f>
        <v>0</v>
      </c>
      <c r="AA278" s="6">
        <f>_xll.SNL.Clients.Office.Excel.Functions.SPG($D278, AA$1, $F278, "Options: Curr=USD, Mag=Actuals")</f>
        <v>0</v>
      </c>
      <c r="AB278" s="6">
        <f>_xll.SNL.Clients.Office.Excel.Functions.SPG($D278, AB$1, $F278, "Options: Curr=USD, Mag=Actuals")</f>
        <v>0</v>
      </c>
      <c r="AC278" s="6">
        <f>_xll.SNL.Clients.Office.Excel.Functions.SPG($D278, AC$1, $F278, "Options: Curr=USD, Mag=Actuals")</f>
        <v>-39.130499999999998</v>
      </c>
      <c r="AD278" s="6">
        <f>_xll.SNL.Clients.Office.Excel.Functions.SPG($D278, AD$1, $F278, "Options: Curr=USD, Mag=Actuals")</f>
        <v>0.24099999999999999</v>
      </c>
      <c r="AE278" s="6">
        <f>_xll.SNL.Clients.Office.Excel.Functions.SPG($D278, AE$1, $F278, "Options: Curr=USD, Mag=Actuals")</f>
        <v>6.444</v>
      </c>
      <c r="AF278" s="6">
        <f>_xll.SNL.Clients.Office.Excel.Functions.SPG($D278, AF$1, $F278, "Options: Curr=USD, Mag=Actuals")</f>
        <v>0</v>
      </c>
      <c r="AG278" s="6">
        <f>_xll.SNL.Clients.Office.Excel.Functions.SPG($D278, AG$1, $F278, "Options: Curr=USD, Mag=Actuals")</f>
        <v>0</v>
      </c>
      <c r="AH278" s="6">
        <f>_xll.SNL.Clients.Office.Excel.Functions.SPG($D278, AH$1, $F278, "Options: Curr=USD, Mag=Actuals")</f>
        <v>0</v>
      </c>
      <c r="AI278" s="6">
        <f>_xll.SNL.Clients.Office.Excel.Functions.SPG($D278, AI$1, $F278, "Options: Curr=USD, Mag=Actuals")</f>
        <v>34699</v>
      </c>
      <c r="AJ278" s="6" t="str">
        <f>_xll.SNL.Clients.Office.Excel.Functions.SPG($D278, AJ$1, $F278, "Options: Curr=USD, Mag=Actuals")</f>
        <v>#INVALID FUNCTION PARAMETER</v>
      </c>
      <c r="AK278" s="6" t="str">
        <f>_xll.SNL.Clients.Office.Excel.Functions.SPG($D278, AK$1, $F278, "Options: Curr=USD, Mag=Actuals")</f>
        <v>#INVALID FUNCTION PARAMETER</v>
      </c>
      <c r="AL278" s="6" t="str">
        <f>_xll.SNL.Clients.Office.Excel.Functions.SPG($D278, AL$1, $F278, "Options: Curr=USD, Mag=Actuals")</f>
        <v>#INVALID FUNCTION PARAMETER</v>
      </c>
      <c r="AM278" s="6" t="str">
        <f>_xll.SNL.Clients.Office.Excel.Functions.SPG($D278, AM$1, $F278, "Options: Curr=USD, Mag=Actuals")</f>
        <v>#INVALID FUNCTION PARAMETER</v>
      </c>
      <c r="AN278" s="6">
        <f>_xll.SNL.Clients.Office.Excel.Functions.SPG($D278, AN$1, $F278, "Options: Curr=USD, Mag=Actuals")</f>
        <v>0</v>
      </c>
      <c r="AO278" s="6">
        <f>_xll.SNL.Clients.Office.Excel.Functions.SPG($D278, AO$1, $F278, "Options: Curr=USD, Mag=Actuals")</f>
        <v>0</v>
      </c>
      <c r="AP278" s="6">
        <f>_xll.SNL.Clients.Office.Excel.Functions.SPG($D278, AP$1, $F278, "Options: Curr=USD, Mag=Actuals")</f>
        <v>0</v>
      </c>
      <c r="AQ278" s="6">
        <f>_xll.SNL.Clients.Office.Excel.Functions.SPG($D278, AQ$1, $F278, "Options: Curr=USD, Mag=Actuals")</f>
        <v>0</v>
      </c>
      <c r="AR278" s="6">
        <f>_xll.SNL.Clients.Office.Excel.Functions.SPG($D278, AR$1, $F278, "Options: Curr=USD, Mag=Actuals")</f>
        <v>0</v>
      </c>
      <c r="AS278" s="6">
        <f>_xll.SNL.Clients.Office.Excel.Functions.SPG($D278, AS$1, $F278, "Options: Curr=USD, Mag=Actuals")</f>
        <v>0</v>
      </c>
      <c r="AT278" s="6">
        <f>_xll.SNL.Clients.Office.Excel.Functions.SPG($D278, AT$1, $F278, "Options: Curr=USD, Mag=Actuals")</f>
        <v>0</v>
      </c>
      <c r="AU278" s="6">
        <f>_xll.SNL.Clients.Office.Excel.Functions.SPG($D278, AU$1, $F278, "Options: Curr=USD, Mag=Actuals")</f>
        <v>0</v>
      </c>
      <c r="AV278" s="6">
        <f>_xll.SNL.Clients.Office.Excel.Functions.SPG($D278, AV$1, $F278, "Options: Curr=USD, Mag=Actuals")</f>
        <v>0</v>
      </c>
      <c r="AW278" s="6">
        <f>_xll.SNL.Clients.Office.Excel.Functions.SPG($D278, AW$1, $F278, "Options: Curr=USD, Mag=Actuals")</f>
        <v>0</v>
      </c>
      <c r="AX278" s="6">
        <f>_xll.SNL.Clients.Office.Excel.Functions.SPG($D278, AX$1, $F278, "Options: Curr=USD, Mag=Actuals")</f>
        <v>0</v>
      </c>
      <c r="AY278" s="6">
        <f>_xll.SNL.Clients.Office.Excel.Functions.SPG($D278, AY$1, $F278, "Options: Curr=USD, Mag=Actuals")</f>
        <v>0</v>
      </c>
      <c r="AZ278" s="6">
        <f>_xll.SNL.Clients.Office.Excel.Functions.SPG($D278, AZ$1, $F278, "Options: Curr=USD, Mag=Actuals")</f>
        <v>0</v>
      </c>
      <c r="BA278" s="6">
        <f>_xll.SNL.Clients.Office.Excel.Functions.SPG($D278, BA$1, $F278, "Options: Curr=USD, Mag=Actuals")</f>
        <v>0</v>
      </c>
      <c r="BB278" s="6">
        <f>_xll.SNL.Clients.Office.Excel.Functions.SPG($D278, BB$1, $F278, "Options: Curr=USD, Mag=Actuals")</f>
        <v>0</v>
      </c>
      <c r="BC278" s="6">
        <f>_xll.SNL.Clients.Office.Excel.Functions.SPG($D278, BC$1, $F278, "Options: Curr=USD, Mag=Actuals")</f>
        <v>0</v>
      </c>
      <c r="BD278" s="6">
        <f>_xll.SNL.Clients.Office.Excel.Functions.SPG($D278, BD$1, $F278, "Options: Curr=USD, Mag=Actuals")</f>
        <v>0</v>
      </c>
      <c r="BE278" s="6">
        <f>_xll.SNL.Clients.Office.Excel.Functions.SPG($D278, BE$1, $F278, "Options: Curr=USD, Mag=Actuals")</f>
        <v>0</v>
      </c>
      <c r="BF278" s="6">
        <f>_xll.SNL.Clients.Office.Excel.Functions.SPG($D278, BF$1, $F278, "Options: Curr=USD, Mag=Actuals")</f>
        <v>0</v>
      </c>
      <c r="BG278" s="6">
        <f>_xll.SNL.Clients.Office.Excel.Functions.SPG($D278, BG$1, $F278, "Options: Curr=USD, Mag=Actuals")</f>
        <v>0</v>
      </c>
      <c r="BH278" s="6">
        <f>_xll.SNL.Clients.Office.Excel.Functions.SPG($D278, BH$1, $F278, "Options: Curr=USD, Mag=Actuals")</f>
        <v>0</v>
      </c>
      <c r="BI278" s="6">
        <f>_xll.SNL.Clients.Office.Excel.Functions.SPG($D278, BI$1, $F278, "Options: Curr=USD, Mag=Actuals")</f>
        <v>0</v>
      </c>
      <c r="BJ278" s="6">
        <f>_xll.SNL.Clients.Office.Excel.Functions.SPG($D278, BJ$1, $F278, "Options: Curr=USD, Mag=Actuals")</f>
        <v>0</v>
      </c>
      <c r="BK278" s="6">
        <f>_xll.SNL.Clients.Office.Excel.Functions.SPG($D278, BK$1, $F278, "Options: Curr=USD, Mag=Actuals")</f>
        <v>0</v>
      </c>
      <c r="BL278" s="6">
        <f>_xll.SNL.Clients.Office.Excel.Functions.SPG($D278, BL$1, $F278, "Options: Curr=USD, Mag=Actuals")</f>
        <v>0</v>
      </c>
      <c r="BM278" s="6">
        <f>_xll.SNL.Clients.Office.Excel.Functions.SPG($D278, BM$1, $F278, "Options: Curr=USD, Mag=Actuals")</f>
        <v>0</v>
      </c>
      <c r="BN278" s="6">
        <f>_xll.SNL.Clients.Office.Excel.Functions.SPG($D278, BN$1, $F278, "Options: Curr=USD, Mag=Actuals")</f>
        <v>0</v>
      </c>
      <c r="BO278" s="6">
        <f>_xll.SNL.Clients.Office.Excel.Functions.SPG($D278, BO$1, $F278, "Options: Curr=USD, Mag=Actuals")</f>
        <v>0</v>
      </c>
      <c r="BP278" s="6">
        <f>_xll.SNL.Clients.Office.Excel.Functions.SPG($D278, BP$1, $F278, "Options: Curr=USD, Mag=Actuals")</f>
        <v>0</v>
      </c>
      <c r="BQ278" s="6">
        <f>_xll.SNL.Clients.Office.Excel.Functions.SPG($D278, BQ$1, $F278, "Options: Curr=USD, Mag=Actuals")</f>
        <v>0</v>
      </c>
      <c r="BR278" s="6">
        <f>_xll.SNL.Clients.Office.Excel.Functions.SPG($D278, BR$1, $F278, "Options: Curr=USD, Mag=Actuals")</f>
        <v>0</v>
      </c>
      <c r="BS278" s="6">
        <f>_xll.SNL.Clients.Office.Excel.Functions.SPG($D278, BS$1, $F278, "Options: Curr=USD, Mag=Actuals")</f>
        <v>0</v>
      </c>
      <c r="BT278" s="6">
        <f>_xll.SNL.Clients.Office.Excel.Functions.SPG($D278, BT$1, $F278, "Options: Curr=USD, Mag=Actuals")</f>
        <v>0</v>
      </c>
      <c r="BU278" s="6">
        <f>_xll.SNL.Clients.Office.Excel.Functions.SPG($D278, BU$1, $F278, "Options: Curr=USD, Mag=Actuals")</f>
        <v>0</v>
      </c>
      <c r="BV278" s="6">
        <f>_xll.SNL.Clients.Office.Excel.Functions.SPG($D278, BV$1, $F278, "Options: Curr=USD, Mag=Actuals")</f>
        <v>0</v>
      </c>
      <c r="BW278" s="6">
        <f>_xll.SNL.Clients.Office.Excel.Functions.SPG($D278, BW$1, $F278, "Options: Curr=USD, Mag=Actuals")</f>
        <v>0</v>
      </c>
      <c r="BX278" s="6">
        <f>_xll.SNL.Clients.Office.Excel.Functions.SPG($D278, BX$1, $F278, "Options: Curr=USD, Mag=Actuals")</f>
        <v>0</v>
      </c>
      <c r="BY278" s="6">
        <f>_xll.SNL.Clients.Office.Excel.Functions.SPG($D278, BY$1, $F278, "Options: Curr=USD, Mag=Actuals")</f>
        <v>0</v>
      </c>
      <c r="BZ278" s="6">
        <f>_xll.SNL.Clients.Office.Excel.Functions.SPG($D278, BZ$1, $F278, "Options: Curr=USD, Mag=Actuals")</f>
        <v>0</v>
      </c>
      <c r="CA278" s="6" t="str">
        <f>_xll.SNL.Clients.Office.Excel.Functions.SPG($D278, CA$1, $F278, "Options: Curr=USD, Mag=Actuals")</f>
        <v>Impaired Loans</v>
      </c>
      <c r="CB278" s="6">
        <f>_xll.SNL.Clients.Office.Excel.Functions.SPG($D278, CB$1, $F278, "Options: Curr=USD, Mag=Actuals")</f>
        <v>0</v>
      </c>
      <c r="CC278" s="6">
        <f>_xll.SNL.Clients.Office.Excel.Functions.SPG($D278, CC$1, $F278, "Options: Curr=USD, Mag=Actuals")</f>
        <v>0</v>
      </c>
      <c r="CD278" s="6">
        <f>_xll.SNL.Clients.Office.Excel.Functions.SPG($D278, CD$1, $F278, "Options: Curr=USD, Mag=Actuals")</f>
        <v>0</v>
      </c>
      <c r="CE278" s="6">
        <f>_xll.SNL.Clients.Office.Excel.Functions.SPG($D278, CE$1, $F278, "Options: Curr=USD, Mag=Actuals")</f>
        <v>0</v>
      </c>
      <c r="CF278" s="6">
        <f>_xll.SNL.Clients.Office.Excel.Functions.SPG($D278, CF$1, $F278, "Options: Curr=USD, Mag=Actuals")</f>
        <v>0</v>
      </c>
      <c r="CG278" s="6">
        <f>_xll.SNL.Clients.Office.Excel.Functions.SPG($D278, CG$1, $F278, "Options: Curr=USD, Mag=Actuals")</f>
        <v>0</v>
      </c>
    </row>
    <row r="279" spans="1:85" x14ac:dyDescent="0.3">
      <c r="A279" s="10" t="s">
        <v>103</v>
      </c>
      <c r="B279" s="10" t="s">
        <v>85</v>
      </c>
      <c r="C279" s="10" t="s">
        <v>5</v>
      </c>
      <c r="D279">
        <v>113830</v>
      </c>
      <c r="E279" s="10" t="s">
        <v>21</v>
      </c>
      <c r="F279" s="10" t="s">
        <v>54</v>
      </c>
      <c r="G279">
        <v>69.34</v>
      </c>
      <c r="H279">
        <v>494.67</v>
      </c>
      <c r="I279">
        <v>425.34</v>
      </c>
      <c r="J279">
        <v>2586.46</v>
      </c>
      <c r="K279">
        <v>31883.14</v>
      </c>
      <c r="L279">
        <v>1.61</v>
      </c>
      <c r="M279">
        <v>3047.4409476720107</v>
      </c>
      <c r="N279">
        <v>81.12</v>
      </c>
      <c r="O279">
        <v>1.81</v>
      </c>
      <c r="P279">
        <v>1.75</v>
      </c>
      <c r="Q279">
        <v>0.73</v>
      </c>
      <c r="R279">
        <v>0.73</v>
      </c>
      <c r="S279" t="str">
        <f>_xll.SNL.Clients.Office.Excel.Functions.SPG(D279, S$1, F279, "Options: Curr=USD, Mag=Actuals")</f>
        <v>Deutsche Bank Aktiengesellschaft (XTRA:DBK)</v>
      </c>
      <c r="T279" t="str">
        <f>_xll.SNL.Clients.Office.Excel.Functions.SPG($D279, T$1, $F279, "Options: Curr=USD, Mag=Actuals")</f>
        <v>Deutsche Bank Aktiengesellschaft</v>
      </c>
      <c r="U279" s="6">
        <f>_xll.SNL.Clients.Office.Excel.Functions.SPG($D279, U$1, $F279, "Options: Curr=USD, Mag=Actuals")</f>
        <v>0</v>
      </c>
      <c r="V279" t="str">
        <f>_xll.SNL.Clients.Office.Excel.Functions.SPG($D279, V$1, $F279, "Options: Curr=USD, Mag=Actuals")</f>
        <v>XTRA:DBK</v>
      </c>
      <c r="W279" t="str">
        <f>_xll.SNL.Clients.Office.Excel.Functions.SPG($D279, W$1, $F279, "Options: Curr=USD, Mag=Actuals")</f>
        <v>Investment Banks, Brokers and Capital Markets</v>
      </c>
      <c r="X279" s="6">
        <f>_xll.SNL.Clients.Office.Excel.Functions.SPG($D279, X$1, $F279, "Options: Curr=USD, Mag=Actuals")</f>
        <v>0</v>
      </c>
      <c r="Y279" s="6">
        <f>_xll.SNL.Clients.Office.Excel.Functions.SPG($D279, Y$1, $F279, "Options: Curr=USD, Mag=Actuals")</f>
        <v>0</v>
      </c>
      <c r="Z279" s="6">
        <f>_xll.SNL.Clients.Office.Excel.Functions.SPG($D279, Z$1, $F279, "Options: Curr=USD, Mag=Actuals")</f>
        <v>0</v>
      </c>
      <c r="AA279" s="6">
        <f>_xll.SNL.Clients.Office.Excel.Functions.SPG($D279, AA$1, $F279, "Options: Curr=USD, Mag=Actuals")</f>
        <v>0</v>
      </c>
      <c r="AB279" s="6">
        <f>_xll.SNL.Clients.Office.Excel.Functions.SPG($D279, AB$1, $F279, "Options: Curr=USD, Mag=Actuals")</f>
        <v>0</v>
      </c>
      <c r="AC279" s="6">
        <f>_xll.SNL.Clients.Office.Excel.Functions.SPG($D279, AC$1, $F279, "Options: Curr=USD, Mag=Actuals")</f>
        <v>0</v>
      </c>
      <c r="AD279" s="6">
        <f>_xll.SNL.Clients.Office.Excel.Functions.SPG($D279, AD$1, $F279, "Options: Curr=USD, Mag=Actuals")</f>
        <v>0</v>
      </c>
      <c r="AE279" s="6">
        <f>_xll.SNL.Clients.Office.Excel.Functions.SPG($D279, AE$1, $F279, "Options: Curr=USD, Mag=Actuals")</f>
        <v>0</v>
      </c>
      <c r="AF279" s="6">
        <f>_xll.SNL.Clients.Office.Excel.Functions.SPG($D279, AF$1, $F279, "Options: Curr=USD, Mag=Actuals")</f>
        <v>0</v>
      </c>
      <c r="AG279" s="6">
        <f>_xll.SNL.Clients.Office.Excel.Functions.SPG($D279, AG$1, $F279, "Options: Curr=USD, Mag=Actuals")</f>
        <v>0</v>
      </c>
      <c r="AH279" s="6">
        <f>_xll.SNL.Clients.Office.Excel.Functions.SPG($D279, AH$1, $F279, "Options: Curr=USD, Mag=Actuals")</f>
        <v>0</v>
      </c>
      <c r="AI279" s="6">
        <f>_xll.SNL.Clients.Office.Excel.Functions.SPG($D279, AI$1, $F279, "Options: Curr=USD, Mag=Actuals")</f>
        <v>35064</v>
      </c>
      <c r="AJ279" s="6" t="str">
        <f>_xll.SNL.Clients.Office.Excel.Functions.SPG($D279, AJ$1, $F279, "Options: Curr=USD, Mag=Actuals")</f>
        <v>#INVALID FUNCTION PARAMETER</v>
      </c>
      <c r="AK279" s="6" t="str">
        <f>_xll.SNL.Clients.Office.Excel.Functions.SPG($D279, AK$1, $F279, "Options: Curr=USD, Mag=Actuals")</f>
        <v>#INVALID FUNCTION PARAMETER</v>
      </c>
      <c r="AL279" s="6" t="str">
        <f>_xll.SNL.Clients.Office.Excel.Functions.SPG($D279, AL$1, $F279, "Options: Curr=USD, Mag=Actuals")</f>
        <v>#INVALID FUNCTION PARAMETER</v>
      </c>
      <c r="AM279" s="6" t="str">
        <f>_xll.SNL.Clients.Office.Excel.Functions.SPG($D279, AM$1, $F279, "Options: Curr=USD, Mag=Actuals")</f>
        <v>#INVALID FUNCTION PARAMETER</v>
      </c>
      <c r="AN279" s="6">
        <f>_xll.SNL.Clients.Office.Excel.Functions.SPG($D279, AN$1, $F279, "Options: Curr=USD, Mag=Actuals")</f>
        <v>0</v>
      </c>
      <c r="AO279" s="6">
        <f>_xll.SNL.Clients.Office.Excel.Functions.SPG($D279, AO$1, $F279, "Options: Curr=USD, Mag=Actuals")</f>
        <v>0</v>
      </c>
      <c r="AP279" s="6">
        <f>_xll.SNL.Clients.Office.Excel.Functions.SPG($D279, AP$1, $F279, "Options: Curr=USD, Mag=Actuals")</f>
        <v>0</v>
      </c>
      <c r="AQ279" s="6">
        <f>_xll.SNL.Clients.Office.Excel.Functions.SPG($D279, AQ$1, $F279, "Options: Curr=USD, Mag=Actuals")</f>
        <v>0</v>
      </c>
      <c r="AR279" s="6">
        <f>_xll.SNL.Clients.Office.Excel.Functions.SPG($D279, AR$1, $F279, "Options: Curr=USD, Mag=Actuals")</f>
        <v>0</v>
      </c>
      <c r="AS279" s="6">
        <f>_xll.SNL.Clients.Office.Excel.Functions.SPG($D279, AS$1, $F279, "Options: Curr=USD, Mag=Actuals")</f>
        <v>0</v>
      </c>
      <c r="AT279" s="6">
        <f>_xll.SNL.Clients.Office.Excel.Functions.SPG($D279, AT$1, $F279, "Options: Curr=USD, Mag=Actuals")</f>
        <v>0</v>
      </c>
      <c r="AU279" s="6">
        <f>_xll.SNL.Clients.Office.Excel.Functions.SPG($D279, AU$1, $F279, "Options: Curr=USD, Mag=Actuals")</f>
        <v>0</v>
      </c>
      <c r="AV279" s="6">
        <f>_xll.SNL.Clients.Office.Excel.Functions.SPG($D279, AV$1, $F279, "Options: Curr=USD, Mag=Actuals")</f>
        <v>0</v>
      </c>
      <c r="AW279" s="6">
        <f>_xll.SNL.Clients.Office.Excel.Functions.SPG($D279, AW$1, $F279, "Options: Curr=USD, Mag=Actuals")</f>
        <v>0</v>
      </c>
      <c r="AX279" s="6">
        <f>_xll.SNL.Clients.Office.Excel.Functions.SPG($D279, AX$1, $F279, "Options: Curr=USD, Mag=Actuals")</f>
        <v>0</v>
      </c>
      <c r="AY279" s="6">
        <f>_xll.SNL.Clients.Office.Excel.Functions.SPG($D279, AY$1, $F279, "Options: Curr=USD, Mag=Actuals")</f>
        <v>0</v>
      </c>
      <c r="AZ279" s="6">
        <f>_xll.SNL.Clients.Office.Excel.Functions.SPG($D279, AZ$1, $F279, "Options: Curr=USD, Mag=Actuals")</f>
        <v>0</v>
      </c>
      <c r="BA279" s="6">
        <f>_xll.SNL.Clients.Office.Excel.Functions.SPG($D279, BA$1, $F279, "Options: Curr=USD, Mag=Actuals")</f>
        <v>0</v>
      </c>
      <c r="BB279" s="6">
        <f>_xll.SNL.Clients.Office.Excel.Functions.SPG($D279, BB$1, $F279, "Options: Curr=USD, Mag=Actuals")</f>
        <v>0</v>
      </c>
      <c r="BC279" s="6">
        <f>_xll.SNL.Clients.Office.Excel.Functions.SPG($D279, BC$1, $F279, "Options: Curr=USD, Mag=Actuals")</f>
        <v>0</v>
      </c>
      <c r="BD279" s="6">
        <f>_xll.SNL.Clients.Office.Excel.Functions.SPG($D279, BD$1, $F279, "Options: Curr=USD, Mag=Actuals")</f>
        <v>0</v>
      </c>
      <c r="BE279" s="6">
        <f>_xll.SNL.Clients.Office.Excel.Functions.SPG($D279, BE$1, $F279, "Options: Curr=USD, Mag=Actuals")</f>
        <v>0</v>
      </c>
      <c r="BF279" s="6">
        <f>_xll.SNL.Clients.Office.Excel.Functions.SPG($D279, BF$1, $F279, "Options: Curr=USD, Mag=Actuals")</f>
        <v>0</v>
      </c>
      <c r="BG279" s="6">
        <f>_xll.SNL.Clients.Office.Excel.Functions.SPG($D279, BG$1, $F279, "Options: Curr=USD, Mag=Actuals")</f>
        <v>0</v>
      </c>
      <c r="BH279" s="6">
        <f>_xll.SNL.Clients.Office.Excel.Functions.SPG($D279, BH$1, $F279, "Options: Curr=USD, Mag=Actuals")</f>
        <v>0</v>
      </c>
      <c r="BI279" s="6">
        <f>_xll.SNL.Clients.Office.Excel.Functions.SPG($D279, BI$1, $F279, "Options: Curr=USD, Mag=Actuals")</f>
        <v>0</v>
      </c>
      <c r="BJ279" s="6">
        <f>_xll.SNL.Clients.Office.Excel.Functions.SPG($D279, BJ$1, $F279, "Options: Curr=USD, Mag=Actuals")</f>
        <v>0</v>
      </c>
      <c r="BK279" s="6">
        <f>_xll.SNL.Clients.Office.Excel.Functions.SPG($D279, BK$1, $F279, "Options: Curr=USD, Mag=Actuals")</f>
        <v>0</v>
      </c>
      <c r="BL279" s="6">
        <f>_xll.SNL.Clients.Office.Excel.Functions.SPG($D279, BL$1, $F279, "Options: Curr=USD, Mag=Actuals")</f>
        <v>0</v>
      </c>
      <c r="BM279" s="6">
        <f>_xll.SNL.Clients.Office.Excel.Functions.SPG($D279, BM$1, $F279, "Options: Curr=USD, Mag=Actuals")</f>
        <v>0</v>
      </c>
      <c r="BN279" s="6">
        <f>_xll.SNL.Clients.Office.Excel.Functions.SPG($D279, BN$1, $F279, "Options: Curr=USD, Mag=Actuals")</f>
        <v>0</v>
      </c>
      <c r="BO279" s="6">
        <f>_xll.SNL.Clients.Office.Excel.Functions.SPG($D279, BO$1, $F279, "Options: Curr=USD, Mag=Actuals")</f>
        <v>0</v>
      </c>
      <c r="BP279" s="6">
        <f>_xll.SNL.Clients.Office.Excel.Functions.SPG($D279, BP$1, $F279, "Options: Curr=USD, Mag=Actuals")</f>
        <v>0</v>
      </c>
      <c r="BQ279" s="6">
        <f>_xll.SNL.Clients.Office.Excel.Functions.SPG($D279, BQ$1, $F279, "Options: Curr=USD, Mag=Actuals")</f>
        <v>0</v>
      </c>
      <c r="BR279" s="6">
        <f>_xll.SNL.Clients.Office.Excel.Functions.SPG($D279, BR$1, $F279, "Options: Curr=USD, Mag=Actuals")</f>
        <v>0</v>
      </c>
      <c r="BS279" s="6">
        <f>_xll.SNL.Clients.Office.Excel.Functions.SPG($D279, BS$1, $F279, "Options: Curr=USD, Mag=Actuals")</f>
        <v>0</v>
      </c>
      <c r="BT279" s="6">
        <f>_xll.SNL.Clients.Office.Excel.Functions.SPG($D279, BT$1, $F279, "Options: Curr=USD, Mag=Actuals")</f>
        <v>0</v>
      </c>
      <c r="BU279" s="6">
        <f>_xll.SNL.Clients.Office.Excel.Functions.SPG($D279, BU$1, $F279, "Options: Curr=USD, Mag=Actuals")</f>
        <v>0</v>
      </c>
      <c r="BV279" s="6">
        <f>_xll.SNL.Clients.Office.Excel.Functions.SPG($D279, BV$1, $F279, "Options: Curr=USD, Mag=Actuals")</f>
        <v>0</v>
      </c>
      <c r="BW279" s="6">
        <f>_xll.SNL.Clients.Office.Excel.Functions.SPG($D279, BW$1, $F279, "Options: Curr=USD, Mag=Actuals")</f>
        <v>0</v>
      </c>
      <c r="BX279" s="6">
        <f>_xll.SNL.Clients.Office.Excel.Functions.SPG($D279, BX$1, $F279, "Options: Curr=USD, Mag=Actuals")</f>
        <v>0</v>
      </c>
      <c r="BY279" s="6">
        <f>_xll.SNL.Clients.Office.Excel.Functions.SPG($D279, BY$1, $F279, "Options: Curr=USD, Mag=Actuals")</f>
        <v>0</v>
      </c>
      <c r="BZ279" s="6">
        <f>_xll.SNL.Clients.Office.Excel.Functions.SPG($D279, BZ$1, $F279, "Options: Curr=USD, Mag=Actuals")</f>
        <v>0</v>
      </c>
      <c r="CA279" s="6" t="str">
        <f>_xll.SNL.Clients.Office.Excel.Functions.SPG($D279, CA$1, $F279, "Options: Curr=USD, Mag=Actuals")</f>
        <v>Impaired Loans</v>
      </c>
      <c r="CB279" s="6">
        <f>_xll.SNL.Clients.Office.Excel.Functions.SPG($D279, CB$1, $F279, "Options: Curr=USD, Mag=Actuals")</f>
        <v>0</v>
      </c>
      <c r="CC279" s="6">
        <f>_xll.SNL.Clients.Office.Excel.Functions.SPG($D279, CC$1, $F279, "Options: Curr=USD, Mag=Actuals")</f>
        <v>0</v>
      </c>
      <c r="CD279" s="6">
        <f>_xll.SNL.Clients.Office.Excel.Functions.SPG($D279, CD$1, $F279, "Options: Curr=USD, Mag=Actuals")</f>
        <v>0</v>
      </c>
      <c r="CE279" s="6">
        <f>_xll.SNL.Clients.Office.Excel.Functions.SPG($D279, CE$1, $F279, "Options: Curr=USD, Mag=Actuals")</f>
        <v>0</v>
      </c>
      <c r="CF279" s="6">
        <f>_xll.SNL.Clients.Office.Excel.Functions.SPG($D279, CF$1, $F279, "Options: Curr=USD, Mag=Actuals")</f>
        <v>0</v>
      </c>
      <c r="CG279" s="6">
        <f>_xll.SNL.Clients.Office.Excel.Functions.SPG($D279, CG$1, $F279, "Options: Curr=USD, Mag=Actuals")</f>
        <v>0</v>
      </c>
    </row>
    <row r="280" spans="1:85" x14ac:dyDescent="0.3">
      <c r="A280" s="10" t="s">
        <v>103</v>
      </c>
      <c r="B280" s="10" t="s">
        <v>85</v>
      </c>
      <c r="C280" s="10" t="s">
        <v>5</v>
      </c>
      <c r="D280">
        <v>113830</v>
      </c>
      <c r="E280" s="10" t="s">
        <v>21</v>
      </c>
      <c r="F280" s="10" t="s">
        <v>55</v>
      </c>
      <c r="G280">
        <v>76.38</v>
      </c>
      <c r="H280">
        <v>495.73</v>
      </c>
      <c r="I280">
        <v>419.34</v>
      </c>
      <c r="J280">
        <v>2498.96</v>
      </c>
      <c r="K280">
        <v>30737.16</v>
      </c>
      <c r="L280">
        <v>0.85</v>
      </c>
      <c r="M280">
        <v>2981.8288883297619</v>
      </c>
      <c r="N280">
        <v>81.3</v>
      </c>
      <c r="O280">
        <v>1.33</v>
      </c>
      <c r="P280">
        <v>-1.26</v>
      </c>
      <c r="Q280">
        <v>0.77</v>
      </c>
      <c r="R280">
        <v>0.79</v>
      </c>
      <c r="S280" t="str">
        <f>_xll.SNL.Clients.Office.Excel.Functions.SPG(D280, S$1, F280, "Options: Curr=USD, Mag=Actuals")</f>
        <v>Deutsche Bank Aktiengesellschaft (XTRA:DBK)</v>
      </c>
      <c r="T280" t="str">
        <f>_xll.SNL.Clients.Office.Excel.Functions.SPG($D280, T$1, $F280, "Options: Curr=USD, Mag=Actuals")</f>
        <v>Deutsche Bank Aktiengesellschaft</v>
      </c>
      <c r="U280" s="6">
        <f>_xll.SNL.Clients.Office.Excel.Functions.SPG($D280, U$1, $F280, "Options: Curr=USD, Mag=Actuals")</f>
        <v>0</v>
      </c>
      <c r="V280" t="str">
        <f>_xll.SNL.Clients.Office.Excel.Functions.SPG($D280, V$1, $F280, "Options: Curr=USD, Mag=Actuals")</f>
        <v>XTRA:DBK</v>
      </c>
      <c r="W280" t="str">
        <f>_xll.SNL.Clients.Office.Excel.Functions.SPG($D280, W$1, $F280, "Options: Curr=USD, Mag=Actuals")</f>
        <v>Investment Banks, Brokers and Capital Markets</v>
      </c>
      <c r="X280" s="6">
        <f>_xll.SNL.Clients.Office.Excel.Functions.SPG($D280, X$1, $F280, "Options: Curr=USD, Mag=Actuals")</f>
        <v>0</v>
      </c>
      <c r="Y280" s="6">
        <f>_xll.SNL.Clients.Office.Excel.Functions.SPG($D280, Y$1, $F280, "Options: Curr=USD, Mag=Actuals")</f>
        <v>0</v>
      </c>
      <c r="Z280" s="6">
        <f>_xll.SNL.Clients.Office.Excel.Functions.SPG($D280, Z$1, $F280, "Options: Curr=USD, Mag=Actuals")</f>
        <v>0</v>
      </c>
      <c r="AA280" s="6">
        <f>_xll.SNL.Clients.Office.Excel.Functions.SPG($D280, AA$1, $F280, "Options: Curr=USD, Mag=Actuals")</f>
        <v>0</v>
      </c>
      <c r="AB280" s="6">
        <f>_xll.SNL.Clients.Office.Excel.Functions.SPG($D280, AB$1, $F280, "Options: Curr=USD, Mag=Actuals")</f>
        <v>0</v>
      </c>
      <c r="AC280" s="6">
        <f>_xll.SNL.Clients.Office.Excel.Functions.SPG($D280, AC$1, $F280, "Options: Curr=USD, Mag=Actuals")</f>
        <v>6.024</v>
      </c>
      <c r="AD280" s="6">
        <f>_xll.SNL.Clients.Office.Excel.Functions.SPG($D280, AD$1, $F280, "Options: Curr=USD, Mag=Actuals")</f>
        <v>0.27600000000000002</v>
      </c>
      <c r="AE280" s="6">
        <f>_xll.SNL.Clients.Office.Excel.Functions.SPG($D280, AE$1, $F280, "Options: Curr=USD, Mag=Actuals")</f>
        <v>7.5330000000000004</v>
      </c>
      <c r="AF280" s="6">
        <f>_xll.SNL.Clients.Office.Excel.Functions.SPG($D280, AF$1, $F280, "Options: Curr=USD, Mag=Actuals")</f>
        <v>0</v>
      </c>
      <c r="AG280" s="6">
        <f>_xll.SNL.Clients.Office.Excel.Functions.SPG($D280, AG$1, $F280, "Options: Curr=USD, Mag=Actuals")</f>
        <v>0</v>
      </c>
      <c r="AH280" s="6">
        <f>_xll.SNL.Clients.Office.Excel.Functions.SPG($D280, AH$1, $F280, "Options: Curr=USD, Mag=Actuals")</f>
        <v>0</v>
      </c>
      <c r="AI280" s="6">
        <f>_xll.SNL.Clients.Office.Excel.Functions.SPG($D280, AI$1, $F280, "Options: Curr=USD, Mag=Actuals")</f>
        <v>35430</v>
      </c>
      <c r="AJ280" s="6" t="str">
        <f>_xll.SNL.Clients.Office.Excel.Functions.SPG($D280, AJ$1, $F280, "Options: Curr=USD, Mag=Actuals")</f>
        <v>#INVALID FUNCTION PARAMETER</v>
      </c>
      <c r="AK280" s="6" t="str">
        <f>_xll.SNL.Clients.Office.Excel.Functions.SPG($D280, AK$1, $F280, "Options: Curr=USD, Mag=Actuals")</f>
        <v>#INVALID FUNCTION PARAMETER</v>
      </c>
      <c r="AL280" s="6" t="str">
        <f>_xll.SNL.Clients.Office.Excel.Functions.SPG($D280, AL$1, $F280, "Options: Curr=USD, Mag=Actuals")</f>
        <v>#INVALID FUNCTION PARAMETER</v>
      </c>
      <c r="AM280" s="6" t="str">
        <f>_xll.SNL.Clients.Office.Excel.Functions.SPG($D280, AM$1, $F280, "Options: Curr=USD, Mag=Actuals")</f>
        <v>#INVALID FUNCTION PARAMETER</v>
      </c>
      <c r="AN280" s="6">
        <f>_xll.SNL.Clients.Office.Excel.Functions.SPG($D280, AN$1, $F280, "Options: Curr=USD, Mag=Actuals")</f>
        <v>0</v>
      </c>
      <c r="AO280" s="6">
        <f>_xll.SNL.Clients.Office.Excel.Functions.SPG($D280, AO$1, $F280, "Options: Curr=USD, Mag=Actuals")</f>
        <v>0</v>
      </c>
      <c r="AP280" s="6">
        <f>_xll.SNL.Clients.Office.Excel.Functions.SPG($D280, AP$1, $F280, "Options: Curr=USD, Mag=Actuals")</f>
        <v>0</v>
      </c>
      <c r="AQ280" s="6">
        <f>_xll.SNL.Clients.Office.Excel.Functions.SPG($D280, AQ$1, $F280, "Options: Curr=USD, Mag=Actuals")</f>
        <v>0</v>
      </c>
      <c r="AR280" s="6">
        <f>_xll.SNL.Clients.Office.Excel.Functions.SPG($D280, AR$1, $F280, "Options: Curr=USD, Mag=Actuals")</f>
        <v>0</v>
      </c>
      <c r="AS280" s="6">
        <f>_xll.SNL.Clients.Office.Excel.Functions.SPG($D280, AS$1, $F280, "Options: Curr=USD, Mag=Actuals")</f>
        <v>0</v>
      </c>
      <c r="AT280" s="6">
        <f>_xll.SNL.Clients.Office.Excel.Functions.SPG($D280, AT$1, $F280, "Options: Curr=USD, Mag=Actuals")</f>
        <v>0</v>
      </c>
      <c r="AU280" s="6">
        <f>_xll.SNL.Clients.Office.Excel.Functions.SPG($D280, AU$1, $F280, "Options: Curr=USD, Mag=Actuals")</f>
        <v>0</v>
      </c>
      <c r="AV280" s="6">
        <f>_xll.SNL.Clients.Office.Excel.Functions.SPG($D280, AV$1, $F280, "Options: Curr=USD, Mag=Actuals")</f>
        <v>0</v>
      </c>
      <c r="AW280" s="6">
        <f>_xll.SNL.Clients.Office.Excel.Functions.SPG($D280, AW$1, $F280, "Options: Curr=USD, Mag=Actuals")</f>
        <v>0</v>
      </c>
      <c r="AX280" s="6">
        <f>_xll.SNL.Clients.Office.Excel.Functions.SPG($D280, AX$1, $F280, "Options: Curr=USD, Mag=Actuals")</f>
        <v>0</v>
      </c>
      <c r="AY280" s="6">
        <f>_xll.SNL.Clients.Office.Excel.Functions.SPG($D280, AY$1, $F280, "Options: Curr=USD, Mag=Actuals")</f>
        <v>0</v>
      </c>
      <c r="AZ280" s="6">
        <f>_xll.SNL.Clients.Office.Excel.Functions.SPG($D280, AZ$1, $F280, "Options: Curr=USD, Mag=Actuals")</f>
        <v>0</v>
      </c>
      <c r="BA280" s="6">
        <f>_xll.SNL.Clients.Office.Excel.Functions.SPG($D280, BA$1, $F280, "Options: Curr=USD, Mag=Actuals")</f>
        <v>0</v>
      </c>
      <c r="BB280" s="6">
        <f>_xll.SNL.Clients.Office.Excel.Functions.SPG($D280, BB$1, $F280, "Options: Curr=USD, Mag=Actuals")</f>
        <v>0</v>
      </c>
      <c r="BC280" s="6">
        <f>_xll.SNL.Clients.Office.Excel.Functions.SPG($D280, BC$1, $F280, "Options: Curr=USD, Mag=Actuals")</f>
        <v>0</v>
      </c>
      <c r="BD280" s="6">
        <f>_xll.SNL.Clients.Office.Excel.Functions.SPG($D280, BD$1, $F280, "Options: Curr=USD, Mag=Actuals")</f>
        <v>0</v>
      </c>
      <c r="BE280" s="6">
        <f>_xll.SNL.Clients.Office.Excel.Functions.SPG($D280, BE$1, $F280, "Options: Curr=USD, Mag=Actuals")</f>
        <v>0</v>
      </c>
      <c r="BF280" s="6">
        <f>_xll.SNL.Clients.Office.Excel.Functions.SPG($D280, BF$1, $F280, "Options: Curr=USD, Mag=Actuals")</f>
        <v>0</v>
      </c>
      <c r="BG280" s="6">
        <f>_xll.SNL.Clients.Office.Excel.Functions.SPG($D280, BG$1, $F280, "Options: Curr=USD, Mag=Actuals")</f>
        <v>0</v>
      </c>
      <c r="BH280" s="6">
        <f>_xll.SNL.Clients.Office.Excel.Functions.SPG($D280, BH$1, $F280, "Options: Curr=USD, Mag=Actuals")</f>
        <v>0</v>
      </c>
      <c r="BI280" s="6">
        <f>_xll.SNL.Clients.Office.Excel.Functions.SPG($D280, BI$1, $F280, "Options: Curr=USD, Mag=Actuals")</f>
        <v>0</v>
      </c>
      <c r="BJ280" s="6">
        <f>_xll.SNL.Clients.Office.Excel.Functions.SPG($D280, BJ$1, $F280, "Options: Curr=USD, Mag=Actuals")</f>
        <v>0</v>
      </c>
      <c r="BK280" s="6">
        <f>_xll.SNL.Clients.Office.Excel.Functions.SPG($D280, BK$1, $F280, "Options: Curr=USD, Mag=Actuals")</f>
        <v>0</v>
      </c>
      <c r="BL280" s="6">
        <f>_xll.SNL.Clients.Office.Excel.Functions.SPG($D280, BL$1, $F280, "Options: Curr=USD, Mag=Actuals")</f>
        <v>0</v>
      </c>
      <c r="BM280" s="6">
        <f>_xll.SNL.Clients.Office.Excel.Functions.SPG($D280, BM$1, $F280, "Options: Curr=USD, Mag=Actuals")</f>
        <v>0</v>
      </c>
      <c r="BN280" s="6">
        <f>_xll.SNL.Clients.Office.Excel.Functions.SPG($D280, BN$1, $F280, "Options: Curr=USD, Mag=Actuals")</f>
        <v>0</v>
      </c>
      <c r="BO280" s="6">
        <f>_xll.SNL.Clients.Office.Excel.Functions.SPG($D280, BO$1, $F280, "Options: Curr=USD, Mag=Actuals")</f>
        <v>0</v>
      </c>
      <c r="BP280" s="6">
        <f>_xll.SNL.Clients.Office.Excel.Functions.SPG($D280, BP$1, $F280, "Options: Curr=USD, Mag=Actuals")</f>
        <v>0</v>
      </c>
      <c r="BQ280" s="6">
        <f>_xll.SNL.Clients.Office.Excel.Functions.SPG($D280, BQ$1, $F280, "Options: Curr=USD, Mag=Actuals")</f>
        <v>0</v>
      </c>
      <c r="BR280" s="6">
        <f>_xll.SNL.Clients.Office.Excel.Functions.SPG($D280, BR$1, $F280, "Options: Curr=USD, Mag=Actuals")</f>
        <v>0</v>
      </c>
      <c r="BS280" s="6">
        <f>_xll.SNL.Clients.Office.Excel.Functions.SPG($D280, BS$1, $F280, "Options: Curr=USD, Mag=Actuals")</f>
        <v>0</v>
      </c>
      <c r="BT280" s="6">
        <f>_xll.SNL.Clients.Office.Excel.Functions.SPG($D280, BT$1, $F280, "Options: Curr=USD, Mag=Actuals")</f>
        <v>0</v>
      </c>
      <c r="BU280" s="6">
        <f>_xll.SNL.Clients.Office.Excel.Functions.SPG($D280, BU$1, $F280, "Options: Curr=USD, Mag=Actuals")</f>
        <v>0</v>
      </c>
      <c r="BV280" s="6">
        <f>_xll.SNL.Clients.Office.Excel.Functions.SPG($D280, BV$1, $F280, "Options: Curr=USD, Mag=Actuals")</f>
        <v>0</v>
      </c>
      <c r="BW280" s="6">
        <f>_xll.SNL.Clients.Office.Excel.Functions.SPG($D280, BW$1, $F280, "Options: Curr=USD, Mag=Actuals")</f>
        <v>0</v>
      </c>
      <c r="BX280" s="6">
        <f>_xll.SNL.Clients.Office.Excel.Functions.SPG($D280, BX$1, $F280, "Options: Curr=USD, Mag=Actuals")</f>
        <v>0</v>
      </c>
      <c r="BY280" s="6">
        <f>_xll.SNL.Clients.Office.Excel.Functions.SPG($D280, BY$1, $F280, "Options: Curr=USD, Mag=Actuals")</f>
        <v>0</v>
      </c>
      <c r="BZ280" s="6">
        <f>_xll.SNL.Clients.Office.Excel.Functions.SPG($D280, BZ$1, $F280, "Options: Curr=USD, Mag=Actuals")</f>
        <v>0</v>
      </c>
      <c r="CA280" s="6" t="str">
        <f>_xll.SNL.Clients.Office.Excel.Functions.SPG($D280, CA$1, $F280, "Options: Curr=USD, Mag=Actuals")</f>
        <v>Impaired Loans</v>
      </c>
      <c r="CB280" s="6">
        <f>_xll.SNL.Clients.Office.Excel.Functions.SPG($D280, CB$1, $F280, "Options: Curr=USD, Mag=Actuals")</f>
        <v>0</v>
      </c>
      <c r="CC280" s="6">
        <f>_xll.SNL.Clients.Office.Excel.Functions.SPG($D280, CC$1, $F280, "Options: Curr=USD, Mag=Actuals")</f>
        <v>0</v>
      </c>
      <c r="CD280" s="6">
        <f>_xll.SNL.Clients.Office.Excel.Functions.SPG($D280, CD$1, $F280, "Options: Curr=USD, Mag=Actuals")</f>
        <v>0</v>
      </c>
      <c r="CE280" s="6">
        <f>_xll.SNL.Clients.Office.Excel.Functions.SPG($D280, CE$1, $F280, "Options: Curr=USD, Mag=Actuals")</f>
        <v>0</v>
      </c>
      <c r="CF280" s="6">
        <f>_xll.SNL.Clients.Office.Excel.Functions.SPG($D280, CF$1, $F280, "Options: Curr=USD, Mag=Actuals")</f>
        <v>0</v>
      </c>
      <c r="CG280" s="6">
        <f>_xll.SNL.Clients.Office.Excel.Functions.SPG($D280, CG$1, $F280, "Options: Curr=USD, Mag=Actuals")</f>
        <v>0</v>
      </c>
    </row>
    <row r="281" spans="1:85" x14ac:dyDescent="0.3">
      <c r="A281" s="10" t="s">
        <v>103</v>
      </c>
      <c r="B281" s="10" t="s">
        <v>85</v>
      </c>
      <c r="C281" s="10" t="s">
        <v>5</v>
      </c>
      <c r="D281">
        <v>113830</v>
      </c>
      <c r="E281" s="10" t="s">
        <v>21</v>
      </c>
      <c r="F281" s="10" t="s">
        <v>56</v>
      </c>
      <c r="G281">
        <v>75.5</v>
      </c>
      <c r="H281">
        <v>483.8</v>
      </c>
      <c r="I281">
        <v>408.3</v>
      </c>
      <c r="J281">
        <v>2215.04</v>
      </c>
      <c r="K281">
        <v>27199.75</v>
      </c>
      <c r="L281">
        <v>1.86</v>
      </c>
      <c r="M281">
        <v>2713.17523769633</v>
      </c>
      <c r="N281">
        <v>81.44</v>
      </c>
      <c r="O281">
        <v>1.51</v>
      </c>
      <c r="P281">
        <v>1.22</v>
      </c>
      <c r="Q281">
        <v>0.89</v>
      </c>
      <c r="R281">
        <v>0.92</v>
      </c>
      <c r="S281" t="str">
        <f>_xll.SNL.Clients.Office.Excel.Functions.SPG(D281, S$1, F281, "Options: Curr=USD, Mag=Actuals")</f>
        <v>Deutsche Bank Aktiengesellschaft (XTRA:DBK)</v>
      </c>
      <c r="T281" t="str">
        <f>_xll.SNL.Clients.Office.Excel.Functions.SPG($D281, T$1, $F281, "Options: Curr=USD, Mag=Actuals")</f>
        <v>Deutsche Bank Aktiengesellschaft</v>
      </c>
      <c r="U281" s="6">
        <f>_xll.SNL.Clients.Office.Excel.Functions.SPG($D281, U$1, $F281, "Options: Curr=USD, Mag=Actuals")</f>
        <v>0</v>
      </c>
      <c r="V281" t="str">
        <f>_xll.SNL.Clients.Office.Excel.Functions.SPG($D281, V$1, $F281, "Options: Curr=USD, Mag=Actuals")</f>
        <v>XTRA:DBK</v>
      </c>
      <c r="W281" t="str">
        <f>_xll.SNL.Clients.Office.Excel.Functions.SPG($D281, W$1, $F281, "Options: Curr=USD, Mag=Actuals")</f>
        <v>Investment Banks, Brokers and Capital Markets</v>
      </c>
      <c r="X281" s="6">
        <f>_xll.SNL.Clients.Office.Excel.Functions.SPG($D281, X$1, $F281, "Options: Curr=USD, Mag=Actuals")</f>
        <v>0</v>
      </c>
      <c r="Y281" s="6">
        <f>_xll.SNL.Clients.Office.Excel.Functions.SPG($D281, Y$1, $F281, "Options: Curr=USD, Mag=Actuals")</f>
        <v>0</v>
      </c>
      <c r="Z281" s="6">
        <f>_xll.SNL.Clients.Office.Excel.Functions.SPG($D281, Z$1, $F281, "Options: Curr=USD, Mag=Actuals")</f>
        <v>0</v>
      </c>
      <c r="AA281" s="6">
        <f>_xll.SNL.Clients.Office.Excel.Functions.SPG($D281, AA$1, $F281, "Options: Curr=USD, Mag=Actuals")</f>
        <v>0</v>
      </c>
      <c r="AB281" s="6">
        <f>_xll.SNL.Clients.Office.Excel.Functions.SPG($D281, AB$1, $F281, "Options: Curr=USD, Mag=Actuals")</f>
        <v>0</v>
      </c>
      <c r="AC281" s="6">
        <f>_xll.SNL.Clients.Office.Excel.Functions.SPG($D281, AC$1, $F281, "Options: Curr=USD, Mag=Actuals")</f>
        <v>-59.1068</v>
      </c>
      <c r="AD281" s="6">
        <f>_xll.SNL.Clients.Office.Excel.Functions.SPG($D281, AD$1, $F281, "Options: Curr=USD, Mag=Actuals")</f>
        <v>0.106</v>
      </c>
      <c r="AE281" s="6">
        <f>_xll.SNL.Clients.Office.Excel.Functions.SPG($D281, AE$1, $F281, "Options: Curr=USD, Mag=Actuals")</f>
        <v>3.2360000000000002</v>
      </c>
      <c r="AF281" s="6">
        <f>_xll.SNL.Clients.Office.Excel.Functions.SPG($D281, AF$1, $F281, "Options: Curr=USD, Mag=Actuals")</f>
        <v>0</v>
      </c>
      <c r="AG281" s="6">
        <f>_xll.SNL.Clients.Office.Excel.Functions.SPG($D281, AG$1, $F281, "Options: Curr=USD, Mag=Actuals")</f>
        <v>0</v>
      </c>
      <c r="AH281" s="6">
        <f>_xll.SNL.Clients.Office.Excel.Functions.SPG($D281, AH$1, $F281, "Options: Curr=USD, Mag=Actuals")</f>
        <v>0</v>
      </c>
      <c r="AI281" s="6">
        <f>_xll.SNL.Clients.Office.Excel.Functions.SPG($D281, AI$1, $F281, "Options: Curr=USD, Mag=Actuals")</f>
        <v>35795</v>
      </c>
      <c r="AJ281" s="6" t="str">
        <f>_xll.SNL.Clients.Office.Excel.Functions.SPG($D281, AJ$1, $F281, "Options: Curr=USD, Mag=Actuals")</f>
        <v>#INVALID FUNCTION PARAMETER</v>
      </c>
      <c r="AK281" s="6" t="str">
        <f>_xll.SNL.Clients.Office.Excel.Functions.SPG($D281, AK$1, $F281, "Options: Curr=USD, Mag=Actuals")</f>
        <v>#INVALID FUNCTION PARAMETER</v>
      </c>
      <c r="AL281" s="6" t="str">
        <f>_xll.SNL.Clients.Office.Excel.Functions.SPG($D281, AL$1, $F281, "Options: Curr=USD, Mag=Actuals")</f>
        <v>#INVALID FUNCTION PARAMETER</v>
      </c>
      <c r="AM281" s="6" t="str">
        <f>_xll.SNL.Clients.Office.Excel.Functions.SPG($D281, AM$1, $F281, "Options: Curr=USD, Mag=Actuals")</f>
        <v>#INVALID FUNCTION PARAMETER</v>
      </c>
      <c r="AN281" s="6">
        <f>_xll.SNL.Clients.Office.Excel.Functions.SPG($D281, AN$1, $F281, "Options: Curr=USD, Mag=Actuals")</f>
        <v>0</v>
      </c>
      <c r="AO281" s="6">
        <f>_xll.SNL.Clients.Office.Excel.Functions.SPG($D281, AO$1, $F281, "Options: Curr=USD, Mag=Actuals")</f>
        <v>0</v>
      </c>
      <c r="AP281" s="6">
        <f>_xll.SNL.Clients.Office.Excel.Functions.SPG($D281, AP$1, $F281, "Options: Curr=USD, Mag=Actuals")</f>
        <v>0</v>
      </c>
      <c r="AQ281" s="6">
        <f>_xll.SNL.Clients.Office.Excel.Functions.SPG($D281, AQ$1, $F281, "Options: Curr=USD, Mag=Actuals")</f>
        <v>0</v>
      </c>
      <c r="AR281" s="6">
        <f>_xll.SNL.Clients.Office.Excel.Functions.SPG($D281, AR$1, $F281, "Options: Curr=USD, Mag=Actuals")</f>
        <v>0</v>
      </c>
      <c r="AS281" s="6">
        <f>_xll.SNL.Clients.Office.Excel.Functions.SPG($D281, AS$1, $F281, "Options: Curr=USD, Mag=Actuals")</f>
        <v>0</v>
      </c>
      <c r="AT281" s="6">
        <f>_xll.SNL.Clients.Office.Excel.Functions.SPG($D281, AT$1, $F281, "Options: Curr=USD, Mag=Actuals")</f>
        <v>0</v>
      </c>
      <c r="AU281" s="6">
        <f>_xll.SNL.Clients.Office.Excel.Functions.SPG($D281, AU$1, $F281, "Options: Curr=USD, Mag=Actuals")</f>
        <v>0</v>
      </c>
      <c r="AV281" s="6">
        <f>_xll.SNL.Clients.Office.Excel.Functions.SPG($D281, AV$1, $F281, "Options: Curr=USD, Mag=Actuals")</f>
        <v>0</v>
      </c>
      <c r="AW281" s="6">
        <f>_xll.SNL.Clients.Office.Excel.Functions.SPG($D281, AW$1, $F281, "Options: Curr=USD, Mag=Actuals")</f>
        <v>0</v>
      </c>
      <c r="AX281" s="6">
        <f>_xll.SNL.Clients.Office.Excel.Functions.SPG($D281, AX$1, $F281, "Options: Curr=USD, Mag=Actuals")</f>
        <v>0</v>
      </c>
      <c r="AY281" s="6">
        <f>_xll.SNL.Clients.Office.Excel.Functions.SPG($D281, AY$1, $F281, "Options: Curr=USD, Mag=Actuals")</f>
        <v>0</v>
      </c>
      <c r="AZ281" s="6">
        <f>_xll.SNL.Clients.Office.Excel.Functions.SPG($D281, AZ$1, $F281, "Options: Curr=USD, Mag=Actuals")</f>
        <v>0</v>
      </c>
      <c r="BA281" s="6">
        <f>_xll.SNL.Clients.Office.Excel.Functions.SPG($D281, BA$1, $F281, "Options: Curr=USD, Mag=Actuals")</f>
        <v>0</v>
      </c>
      <c r="BB281" s="6">
        <f>_xll.SNL.Clients.Office.Excel.Functions.SPG($D281, BB$1, $F281, "Options: Curr=USD, Mag=Actuals")</f>
        <v>0</v>
      </c>
      <c r="BC281" s="6">
        <f>_xll.SNL.Clients.Office.Excel.Functions.SPG($D281, BC$1, $F281, "Options: Curr=USD, Mag=Actuals")</f>
        <v>0</v>
      </c>
      <c r="BD281" s="6">
        <f>_xll.SNL.Clients.Office.Excel.Functions.SPG($D281, BD$1, $F281, "Options: Curr=USD, Mag=Actuals")</f>
        <v>0</v>
      </c>
      <c r="BE281" s="6">
        <f>_xll.SNL.Clients.Office.Excel.Functions.SPG($D281, BE$1, $F281, "Options: Curr=USD, Mag=Actuals")</f>
        <v>0</v>
      </c>
      <c r="BF281" s="6">
        <f>_xll.SNL.Clients.Office.Excel.Functions.SPG($D281, BF$1, $F281, "Options: Curr=USD, Mag=Actuals")</f>
        <v>0</v>
      </c>
      <c r="BG281" s="6">
        <f>_xll.SNL.Clients.Office.Excel.Functions.SPG($D281, BG$1, $F281, "Options: Curr=USD, Mag=Actuals")</f>
        <v>0</v>
      </c>
      <c r="BH281" s="6">
        <f>_xll.SNL.Clients.Office.Excel.Functions.SPG($D281, BH$1, $F281, "Options: Curr=USD, Mag=Actuals")</f>
        <v>0</v>
      </c>
      <c r="BI281" s="6">
        <f>_xll.SNL.Clients.Office.Excel.Functions.SPG($D281, BI$1, $F281, "Options: Curr=USD, Mag=Actuals")</f>
        <v>0</v>
      </c>
      <c r="BJ281" s="6">
        <f>_xll.SNL.Clients.Office.Excel.Functions.SPG($D281, BJ$1, $F281, "Options: Curr=USD, Mag=Actuals")</f>
        <v>0</v>
      </c>
      <c r="BK281" s="6">
        <f>_xll.SNL.Clients.Office.Excel.Functions.SPG($D281, BK$1, $F281, "Options: Curr=USD, Mag=Actuals")</f>
        <v>0</v>
      </c>
      <c r="BL281" s="6">
        <f>_xll.SNL.Clients.Office.Excel.Functions.SPG($D281, BL$1, $F281, "Options: Curr=USD, Mag=Actuals")</f>
        <v>0</v>
      </c>
      <c r="BM281" s="6">
        <f>_xll.SNL.Clients.Office.Excel.Functions.SPG($D281, BM$1, $F281, "Options: Curr=USD, Mag=Actuals")</f>
        <v>0</v>
      </c>
      <c r="BN281" s="6">
        <f>_xll.SNL.Clients.Office.Excel.Functions.SPG($D281, BN$1, $F281, "Options: Curr=USD, Mag=Actuals")</f>
        <v>0</v>
      </c>
      <c r="BO281" s="6">
        <f>_xll.SNL.Clients.Office.Excel.Functions.SPG($D281, BO$1, $F281, "Options: Curr=USD, Mag=Actuals")</f>
        <v>0</v>
      </c>
      <c r="BP281" s="6">
        <f>_xll.SNL.Clients.Office.Excel.Functions.SPG($D281, BP$1, $F281, "Options: Curr=USD, Mag=Actuals")</f>
        <v>0</v>
      </c>
      <c r="BQ281" s="6">
        <f>_xll.SNL.Clients.Office.Excel.Functions.SPG($D281, BQ$1, $F281, "Options: Curr=USD, Mag=Actuals")</f>
        <v>0</v>
      </c>
      <c r="BR281" s="6">
        <f>_xll.SNL.Clients.Office.Excel.Functions.SPG($D281, BR$1, $F281, "Options: Curr=USD, Mag=Actuals")</f>
        <v>0</v>
      </c>
      <c r="BS281" s="6">
        <f>_xll.SNL.Clients.Office.Excel.Functions.SPG($D281, BS$1, $F281, "Options: Curr=USD, Mag=Actuals")</f>
        <v>0</v>
      </c>
      <c r="BT281" s="6">
        <f>_xll.SNL.Clients.Office.Excel.Functions.SPG($D281, BT$1, $F281, "Options: Curr=USD, Mag=Actuals")</f>
        <v>0</v>
      </c>
      <c r="BU281" s="6">
        <f>_xll.SNL.Clients.Office.Excel.Functions.SPG($D281, BU$1, $F281, "Options: Curr=USD, Mag=Actuals")</f>
        <v>0</v>
      </c>
      <c r="BV281" s="6">
        <f>_xll.SNL.Clients.Office.Excel.Functions.SPG($D281, BV$1, $F281, "Options: Curr=USD, Mag=Actuals")</f>
        <v>0</v>
      </c>
      <c r="BW281" s="6">
        <f>_xll.SNL.Clients.Office.Excel.Functions.SPG($D281, BW$1, $F281, "Options: Curr=USD, Mag=Actuals")</f>
        <v>0</v>
      </c>
      <c r="BX281" s="6">
        <f>_xll.SNL.Clients.Office.Excel.Functions.SPG($D281, BX$1, $F281, "Options: Curr=USD, Mag=Actuals")</f>
        <v>0</v>
      </c>
      <c r="BY281" s="6">
        <f>_xll.SNL.Clients.Office.Excel.Functions.SPG($D281, BY$1, $F281, "Options: Curr=USD, Mag=Actuals")</f>
        <v>0</v>
      </c>
      <c r="BZ281" s="6">
        <f>_xll.SNL.Clients.Office.Excel.Functions.SPG($D281, BZ$1, $F281, "Options: Curr=USD, Mag=Actuals")</f>
        <v>0</v>
      </c>
      <c r="CA281" s="6" t="str">
        <f>_xll.SNL.Clients.Office.Excel.Functions.SPG($D281, CA$1, $F281, "Options: Curr=USD, Mag=Actuals")</f>
        <v>Impaired Loans</v>
      </c>
      <c r="CB281" s="6">
        <f>_xll.SNL.Clients.Office.Excel.Functions.SPG($D281, CB$1, $F281, "Options: Curr=USD, Mag=Actuals")</f>
        <v>0</v>
      </c>
      <c r="CC281" s="6">
        <f>_xll.SNL.Clients.Office.Excel.Functions.SPG($D281, CC$1, $F281, "Options: Curr=USD, Mag=Actuals")</f>
        <v>0</v>
      </c>
      <c r="CD281" s="6">
        <f>_xll.SNL.Clients.Office.Excel.Functions.SPG($D281, CD$1, $F281, "Options: Curr=USD, Mag=Actuals")</f>
        <v>0</v>
      </c>
      <c r="CE281" s="6">
        <f>_xll.SNL.Clients.Office.Excel.Functions.SPG($D281, CE$1, $F281, "Options: Curr=USD, Mag=Actuals")</f>
        <v>0</v>
      </c>
      <c r="CF281" s="6">
        <f>_xll.SNL.Clients.Office.Excel.Functions.SPG($D281, CF$1, $F281, "Options: Curr=USD, Mag=Actuals")</f>
        <v>0</v>
      </c>
      <c r="CG281" s="6">
        <f>_xll.SNL.Clients.Office.Excel.Functions.SPG($D281, CG$1, $F281, "Options: Curr=USD, Mag=Actuals")</f>
        <v>0</v>
      </c>
    </row>
    <row r="282" spans="1:85" x14ac:dyDescent="0.3">
      <c r="A282" s="10" t="s">
        <v>103</v>
      </c>
      <c r="B282" s="10" t="s">
        <v>85</v>
      </c>
      <c r="C282" s="10" t="s">
        <v>5</v>
      </c>
      <c r="D282">
        <v>113830</v>
      </c>
      <c r="E282" s="10" t="s">
        <v>21</v>
      </c>
      <c r="F282" s="10" t="s">
        <v>57</v>
      </c>
      <c r="G282">
        <v>79.81</v>
      </c>
      <c r="H282">
        <v>510.45</v>
      </c>
      <c r="I282">
        <v>430.64</v>
      </c>
      <c r="J282">
        <v>2237.11</v>
      </c>
      <c r="K282">
        <v>27440.95</v>
      </c>
      <c r="L282">
        <v>1.8</v>
      </c>
      <c r="M282">
        <v>2729.4179658931157</v>
      </c>
      <c r="N282">
        <v>81.52</v>
      </c>
      <c r="O282">
        <v>0.6</v>
      </c>
      <c r="P282">
        <v>-0.43</v>
      </c>
      <c r="Q282">
        <v>0.9</v>
      </c>
      <c r="R282">
        <v>0.86</v>
      </c>
      <c r="S282" t="str">
        <f>_xll.SNL.Clients.Office.Excel.Functions.SPG(D282, S$1, F282, "Options: Curr=USD, Mag=Actuals")</f>
        <v>Deutsche Bank Aktiengesellschaft (XTRA:DBK)</v>
      </c>
      <c r="T282" t="str">
        <f>_xll.SNL.Clients.Office.Excel.Functions.SPG($D282, T$1, $F282, "Options: Curr=USD, Mag=Actuals")</f>
        <v>Deutsche Bank Aktiengesellschaft</v>
      </c>
      <c r="U282" s="6">
        <f>_xll.SNL.Clients.Office.Excel.Functions.SPG($D282, U$1, $F282, "Options: Curr=USD, Mag=Actuals")</f>
        <v>735757242599.99988</v>
      </c>
      <c r="V282" t="str">
        <f>_xll.SNL.Clients.Office.Excel.Functions.SPG($D282, V$1, $F282, "Options: Curr=USD, Mag=Actuals")</f>
        <v>XTRA:DBK</v>
      </c>
      <c r="W282" t="str">
        <f>_xll.SNL.Clients.Office.Excel.Functions.SPG($D282, W$1, $F282, "Options: Curr=USD, Mag=Actuals")</f>
        <v>Investment Banks, Brokers and Capital Markets</v>
      </c>
      <c r="X282" s="6">
        <f>_xll.SNL.Clients.Office.Excel.Functions.SPG($D282, X$1, $F282, "Options: Curr=USD, Mag=Actuals")</f>
        <v>14913082432.606312</v>
      </c>
      <c r="Y282" s="6">
        <f>_xll.SNL.Clients.Office.Excel.Functions.SPG($D282, Y$1, $F282, "Options: Curr=USD, Mag=Actuals")</f>
        <v>0</v>
      </c>
      <c r="Z282" s="6">
        <f>_xll.SNL.Clients.Office.Excel.Functions.SPG($D282, Z$1, $F282, "Options: Curr=USD, Mag=Actuals")</f>
        <v>0</v>
      </c>
      <c r="AA282" s="6">
        <f>_xll.SNL.Clients.Office.Excel.Functions.SPG($D282, AA$1, $F282, "Options: Curr=USD, Mag=Actuals")</f>
        <v>1934318800.5319378</v>
      </c>
      <c r="AB282" s="6">
        <f>_xll.SNL.Clients.Office.Excel.Functions.SPG($D282, AB$1, $F282, "Options: Curr=USD, Mag=Actuals")</f>
        <v>3.5526017367822957</v>
      </c>
      <c r="AC282" s="6">
        <f>_xll.SNL.Clients.Office.Excel.Functions.SPG($D282, AC$1, $F282, "Options: Curr=USD, Mag=Actuals")</f>
        <v>242.56110000000001</v>
      </c>
      <c r="AD282" s="6">
        <f>_xll.SNL.Clients.Office.Excel.Functions.SPG($D282, AD$1, $F282, "Options: Curr=USD, Mag=Actuals")</f>
        <v>0.29699999999999999</v>
      </c>
      <c r="AE282" s="6">
        <f>_xll.SNL.Clients.Office.Excel.Functions.SPG($D282, AE$1, $F282, "Options: Curr=USD, Mag=Actuals")</f>
        <v>9.9410000000000007</v>
      </c>
      <c r="AF282" s="6">
        <f>_xll.SNL.Clients.Office.Excel.Functions.SPG($D282, AF$1, $F282, "Options: Curr=USD, Mag=Actuals")</f>
        <v>735757242599.99988</v>
      </c>
      <c r="AG282" s="6">
        <f>_xll.SNL.Clients.Office.Excel.Functions.SPG($D282, AG$1, $F282, "Options: Curr=USD, Mag=Actuals")</f>
        <v>128421079800</v>
      </c>
      <c r="AH282" s="6">
        <f>_xll.SNL.Clients.Office.Excel.Functions.SPG($D282, AH$1, $F282, "Options: Curr=USD, Mag=Actuals")</f>
        <v>21029922000</v>
      </c>
      <c r="AI282" s="6">
        <f>_xll.SNL.Clients.Office.Excel.Functions.SPG($D282, AI$1, $F282, "Options: Curr=USD, Mag=Actuals")</f>
        <v>36160</v>
      </c>
      <c r="AJ282" s="6" t="str">
        <f>_xll.SNL.Clients.Office.Excel.Functions.SPG($D282, AJ$1, $F282, "Options: Curr=USD, Mag=Actuals")</f>
        <v>#INVALID FUNCTION PARAMETER</v>
      </c>
      <c r="AK282" s="6" t="str">
        <f>_xll.SNL.Clients.Office.Excel.Functions.SPG($D282, AK$1, $F282, "Options: Curr=USD, Mag=Actuals")</f>
        <v>#INVALID FUNCTION PARAMETER</v>
      </c>
      <c r="AL282" s="6" t="str">
        <f>_xll.SNL.Clients.Office.Excel.Functions.SPG($D282, AL$1, $F282, "Options: Curr=USD, Mag=Actuals")</f>
        <v>#INVALID FUNCTION PARAMETER</v>
      </c>
      <c r="AM282" s="6" t="str">
        <f>_xll.SNL.Clients.Office.Excel.Functions.SPG($D282, AM$1, $F282, "Options: Curr=USD, Mag=Actuals")</f>
        <v>#INVALID FUNCTION PARAMETER</v>
      </c>
      <c r="AN282" s="6">
        <f>_xll.SNL.Clients.Office.Excel.Functions.SPG($D282, AN$1, $F282, "Options: Curr=USD, Mag=Actuals")</f>
        <v>0</v>
      </c>
      <c r="AO282" s="6">
        <f>_xll.SNL.Clients.Office.Excel.Functions.SPG($D282, AO$1, $F282, "Options: Curr=USD, Mag=Actuals")</f>
        <v>0</v>
      </c>
      <c r="AP282" s="6">
        <f>_xll.SNL.Clients.Office.Excel.Functions.SPG($D282, AP$1, $F282, "Options: Curr=USD, Mag=Actuals")</f>
        <v>0</v>
      </c>
      <c r="AQ282" s="6">
        <f>_xll.SNL.Clients.Office.Excel.Functions.SPG($D282, AQ$1, $F282, "Options: Curr=USD, Mag=Actuals")</f>
        <v>0</v>
      </c>
      <c r="AR282" s="6">
        <f>_xll.SNL.Clients.Office.Excel.Functions.SPG($D282, AR$1, $F282, "Options: Curr=USD, Mag=Actuals")</f>
        <v>0</v>
      </c>
      <c r="AS282" s="6">
        <f>_xll.SNL.Clients.Office.Excel.Functions.SPG($D282, AS$1, $F282, "Options: Curr=USD, Mag=Actuals")</f>
        <v>0</v>
      </c>
      <c r="AT282" s="6">
        <f>_xll.SNL.Clients.Office.Excel.Functions.SPG($D282, AT$1, $F282, "Options: Curr=USD, Mag=Actuals")</f>
        <v>0</v>
      </c>
      <c r="AU282" s="6">
        <f>_xll.SNL.Clients.Office.Excel.Functions.SPG($D282, AU$1, $F282, "Options: Curr=USD, Mag=Actuals")</f>
        <v>0</v>
      </c>
      <c r="AV282" s="6">
        <f>_xll.SNL.Clients.Office.Excel.Functions.SPG($D282, AV$1, $F282, "Options: Curr=USD, Mag=Actuals")</f>
        <v>0</v>
      </c>
      <c r="AW282" s="6">
        <f>_xll.SNL.Clients.Office.Excel.Functions.SPG($D282, AW$1, $F282, "Options: Curr=USD, Mag=Actuals")</f>
        <v>0</v>
      </c>
      <c r="AX282" s="6">
        <f>_xll.SNL.Clients.Office.Excel.Functions.SPG($D282, AX$1, $F282, "Options: Curr=USD, Mag=Actuals")</f>
        <v>0</v>
      </c>
      <c r="AY282" s="6">
        <f>_xll.SNL.Clients.Office.Excel.Functions.SPG($D282, AY$1, $F282, "Options: Curr=USD, Mag=Actuals")</f>
        <v>0</v>
      </c>
      <c r="AZ282" s="6">
        <f>_xll.SNL.Clients.Office.Excel.Functions.SPG($D282, AZ$1, $F282, "Options: Curr=USD, Mag=Actuals")</f>
        <v>0</v>
      </c>
      <c r="BA282" s="6">
        <f>_xll.SNL.Clients.Office.Excel.Functions.SPG($D282, BA$1, $F282, "Options: Curr=USD, Mag=Actuals")</f>
        <v>0</v>
      </c>
      <c r="BB282" s="6">
        <f>_xll.SNL.Clients.Office.Excel.Functions.SPG($D282, BB$1, $F282, "Options: Curr=USD, Mag=Actuals")</f>
        <v>0</v>
      </c>
      <c r="BC282" s="6">
        <f>_xll.SNL.Clients.Office.Excel.Functions.SPG($D282, BC$1, $F282, "Options: Curr=USD, Mag=Actuals")</f>
        <v>0</v>
      </c>
      <c r="BD282" s="6">
        <f>_xll.SNL.Clients.Office.Excel.Functions.SPG($D282, BD$1, $F282, "Options: Curr=USD, Mag=Actuals")</f>
        <v>0</v>
      </c>
      <c r="BE282" s="6">
        <f>_xll.SNL.Clients.Office.Excel.Functions.SPG($D282, BE$1, $F282, "Options: Curr=USD, Mag=Actuals")</f>
        <v>0</v>
      </c>
      <c r="BF282" s="6">
        <f>_xll.SNL.Clients.Office.Excel.Functions.SPG($D282, BF$1, $F282, "Options: Curr=USD, Mag=Actuals")</f>
        <v>0</v>
      </c>
      <c r="BG282" s="6">
        <f>_xll.SNL.Clients.Office.Excel.Functions.SPG($D282, BG$1, $F282, "Options: Curr=USD, Mag=Actuals")</f>
        <v>0</v>
      </c>
      <c r="BH282" s="6">
        <f>_xll.SNL.Clients.Office.Excel.Functions.SPG($D282, BH$1, $F282, "Options: Curr=USD, Mag=Actuals")</f>
        <v>0</v>
      </c>
      <c r="BI282" s="6">
        <f>_xll.SNL.Clients.Office.Excel.Functions.SPG($D282, BI$1, $F282, "Options: Curr=USD, Mag=Actuals")</f>
        <v>0</v>
      </c>
      <c r="BJ282" s="6">
        <f>_xll.SNL.Clients.Office.Excel.Functions.SPG($D282, BJ$1, $F282, "Options: Curr=USD, Mag=Actuals")</f>
        <v>0</v>
      </c>
      <c r="BK282" s="6">
        <f>_xll.SNL.Clients.Office.Excel.Functions.SPG($D282, BK$1, $F282, "Options: Curr=USD, Mag=Actuals")</f>
        <v>0</v>
      </c>
      <c r="BL282" s="6">
        <f>_xll.SNL.Clients.Office.Excel.Functions.SPG($D282, BL$1, $F282, "Options: Curr=USD, Mag=Actuals")</f>
        <v>0</v>
      </c>
      <c r="BM282" s="6">
        <f>_xll.SNL.Clients.Office.Excel.Functions.SPG($D282, BM$1, $F282, "Options: Curr=USD, Mag=Actuals")</f>
        <v>0</v>
      </c>
      <c r="BN282" s="6">
        <f>_xll.SNL.Clients.Office.Excel.Functions.SPG($D282, BN$1, $F282, "Options: Curr=USD, Mag=Actuals")</f>
        <v>0</v>
      </c>
      <c r="BO282" s="6">
        <f>_xll.SNL.Clients.Office.Excel.Functions.SPG($D282, BO$1, $F282, "Options: Curr=USD, Mag=Actuals")</f>
        <v>0</v>
      </c>
      <c r="BP282" s="6">
        <f>_xll.SNL.Clients.Office.Excel.Functions.SPG($D282, BP$1, $F282, "Options: Curr=USD, Mag=Actuals")</f>
        <v>0</v>
      </c>
      <c r="BQ282" s="6">
        <f>_xll.SNL.Clients.Office.Excel.Functions.SPG($D282, BQ$1, $F282, "Options: Curr=USD, Mag=Actuals")</f>
        <v>0</v>
      </c>
      <c r="BR282" s="6">
        <f>_xll.SNL.Clients.Office.Excel.Functions.SPG($D282, BR$1, $F282, "Options: Curr=USD, Mag=Actuals")</f>
        <v>0</v>
      </c>
      <c r="BS282" s="6">
        <f>_xll.SNL.Clients.Office.Excel.Functions.SPG($D282, BS$1, $F282, "Options: Curr=USD, Mag=Actuals")</f>
        <v>0</v>
      </c>
      <c r="BT282" s="6">
        <f>_xll.SNL.Clients.Office.Excel.Functions.SPG($D282, BT$1, $F282, "Options: Curr=USD, Mag=Actuals")</f>
        <v>0</v>
      </c>
      <c r="BU282" s="6">
        <f>_xll.SNL.Clients.Office.Excel.Functions.SPG($D282, BU$1, $F282, "Options: Curr=USD, Mag=Actuals")</f>
        <v>0</v>
      </c>
      <c r="BV282" s="6">
        <f>_xll.SNL.Clients.Office.Excel.Functions.SPG($D282, BV$1, $F282, "Options: Curr=USD, Mag=Actuals")</f>
        <v>0</v>
      </c>
      <c r="BW282" s="6">
        <f>_xll.SNL.Clients.Office.Excel.Functions.SPG($D282, BW$1, $F282, "Options: Curr=USD, Mag=Actuals")</f>
        <v>0</v>
      </c>
      <c r="BX282" s="6">
        <f>_xll.SNL.Clients.Office.Excel.Functions.SPG($D282, BX$1, $F282, "Options: Curr=USD, Mag=Actuals")</f>
        <v>0</v>
      </c>
      <c r="BY282" s="6">
        <f>_xll.SNL.Clients.Office.Excel.Functions.SPG($D282, BY$1, $F282, "Options: Curr=USD, Mag=Actuals")</f>
        <v>0</v>
      </c>
      <c r="BZ282" s="6">
        <f>_xll.SNL.Clients.Office.Excel.Functions.SPG($D282, BZ$1, $F282, "Options: Curr=USD, Mag=Actuals")</f>
        <v>0</v>
      </c>
      <c r="CA282" s="6" t="str">
        <f>_xll.SNL.Clients.Office.Excel.Functions.SPG($D282, CA$1, $F282, "Options: Curr=USD, Mag=Actuals")</f>
        <v>Impaired Loans</v>
      </c>
      <c r="CB282" s="6">
        <f>_xll.SNL.Clients.Office.Excel.Functions.SPG($D282, CB$1, $F282, "Options: Curr=USD, Mag=Actuals")</f>
        <v>0</v>
      </c>
      <c r="CC282" s="6">
        <f>_xll.SNL.Clients.Office.Excel.Functions.SPG($D282, CC$1, $F282, "Options: Curr=USD, Mag=Actuals")</f>
        <v>0</v>
      </c>
      <c r="CD282" s="6">
        <f>_xll.SNL.Clients.Office.Excel.Functions.SPG($D282, CD$1, $F282, "Options: Curr=USD, Mag=Actuals")</f>
        <v>0</v>
      </c>
      <c r="CE282" s="6">
        <f>_xll.SNL.Clients.Office.Excel.Functions.SPG($D282, CE$1, $F282, "Options: Curr=USD, Mag=Actuals")</f>
        <v>0</v>
      </c>
      <c r="CF282" s="6">
        <f>_xll.SNL.Clients.Office.Excel.Functions.SPG($D282, CF$1, $F282, "Options: Curr=USD, Mag=Actuals")</f>
        <v>0</v>
      </c>
      <c r="CG282" s="6">
        <f>_xll.SNL.Clients.Office.Excel.Functions.SPG($D282, CG$1, $F282, "Options: Curr=USD, Mag=Actuals")</f>
        <v>0</v>
      </c>
    </row>
    <row r="283" spans="1:85" x14ac:dyDescent="0.3">
      <c r="A283" s="10" t="s">
        <v>103</v>
      </c>
      <c r="B283" s="10" t="s">
        <v>85</v>
      </c>
      <c r="C283" s="10" t="s">
        <v>5</v>
      </c>
      <c r="D283">
        <v>113830</v>
      </c>
      <c r="E283" s="10" t="s">
        <v>21</v>
      </c>
      <c r="F283" s="10" t="s">
        <v>58</v>
      </c>
      <c r="G283">
        <v>72.239999999999995</v>
      </c>
      <c r="H283">
        <v>510.8</v>
      </c>
      <c r="I283">
        <v>438.56</v>
      </c>
      <c r="J283">
        <v>2189.4699999999998</v>
      </c>
      <c r="K283">
        <v>26845.94</v>
      </c>
      <c r="L283">
        <v>1.75</v>
      </c>
      <c r="M283">
        <v>2639.9412807626477</v>
      </c>
      <c r="N283">
        <v>81.56</v>
      </c>
      <c r="O283">
        <v>0.65</v>
      </c>
      <c r="P283">
        <v>-1.02</v>
      </c>
      <c r="Q283">
        <v>0.94</v>
      </c>
      <c r="R283">
        <v>1</v>
      </c>
      <c r="S283" t="str">
        <f>_xll.SNL.Clients.Office.Excel.Functions.SPG(D283, S$1, F283, "Options: Curr=USD, Mag=Actuals")</f>
        <v>Deutsche Bank Aktiengesellschaft (XTRA:DBK)</v>
      </c>
      <c r="T283" t="str">
        <f>_xll.SNL.Clients.Office.Excel.Functions.SPG($D283, T$1, $F283, "Options: Curr=USD, Mag=Actuals")</f>
        <v>Deutsche Bank Aktiengesellschaft</v>
      </c>
      <c r="U283" s="6">
        <f>_xll.SNL.Clients.Office.Excel.Functions.SPG($D283, U$1, $F283, "Options: Curr=USD, Mag=Actuals")</f>
        <v>877803314699.99988</v>
      </c>
      <c r="V283" t="str">
        <f>_xll.SNL.Clients.Office.Excel.Functions.SPG($D283, V$1, $F283, "Options: Curr=USD, Mag=Actuals")</f>
        <v>XTRA:DBK</v>
      </c>
      <c r="W283" t="str">
        <f>_xll.SNL.Clients.Office.Excel.Functions.SPG($D283, W$1, $F283, "Options: Curr=USD, Mag=Actuals")</f>
        <v>Investment Banks, Brokers and Capital Markets</v>
      </c>
      <c r="X283" s="6">
        <f>_xll.SNL.Clients.Office.Excel.Functions.SPG($D283, X$1, $F283, "Options: Curr=USD, Mag=Actuals")</f>
        <v>25894874503.239502</v>
      </c>
      <c r="Y283" s="6">
        <f>_xll.SNL.Clients.Office.Excel.Functions.SPG($D283, Y$1, $F283, "Options: Curr=USD, Mag=Actuals")</f>
        <v>0</v>
      </c>
      <c r="Z283" s="6">
        <f>_xll.SNL.Clients.Office.Excel.Functions.SPG($D283, Z$1, $F283, "Options: Curr=USD, Mag=Actuals")</f>
        <v>0</v>
      </c>
      <c r="AA283" s="6">
        <f>_xll.SNL.Clients.Office.Excel.Functions.SPG($D283, AA$1, $F283, "Options: Curr=USD, Mag=Actuals")</f>
        <v>1718370534.1558118</v>
      </c>
      <c r="AB283" s="6">
        <f>_xll.SNL.Clients.Office.Excel.Functions.SPG($D283, AB$1, $F283, "Options: Curr=USD, Mag=Actuals")</f>
        <v>2.9189927238604616</v>
      </c>
      <c r="AC283" s="6">
        <f>_xll.SNL.Clients.Office.Excel.Functions.SPG($D283, AC$1, $F283, "Options: Curr=USD, Mag=Actuals")</f>
        <v>-13.5647</v>
      </c>
      <c r="AD283" s="6">
        <f>_xll.SNL.Clients.Office.Excel.Functions.SPG($D283, AD$1, $F283, "Options: Curr=USD, Mag=Actuals")</f>
        <v>0.215</v>
      </c>
      <c r="AE283" s="6">
        <f>_xll.SNL.Clients.Office.Excel.Functions.SPG($D283, AE$1, $F283, "Options: Curr=USD, Mag=Actuals")</f>
        <v>6.4180000000000001</v>
      </c>
      <c r="AF283" s="6">
        <f>_xll.SNL.Clients.Office.Excel.Functions.SPG($D283, AF$1, $F283, "Options: Curr=USD, Mag=Actuals")</f>
        <v>877803314699.99988</v>
      </c>
      <c r="AG283" s="6">
        <f>_xll.SNL.Clients.Office.Excel.Functions.SPG($D283, AG$1, $F283, "Options: Curr=USD, Mag=Actuals")</f>
        <v>278651427599.99994</v>
      </c>
      <c r="AH283" s="6">
        <f>_xll.SNL.Clients.Office.Excel.Functions.SPG($D283, AH$1, $F283, "Options: Curr=USD, Mag=Actuals")</f>
        <v>32425407300</v>
      </c>
      <c r="AI283" s="6">
        <f>_xll.SNL.Clients.Office.Excel.Functions.SPG($D283, AI$1, $F283, "Options: Curr=USD, Mag=Actuals")</f>
        <v>36525</v>
      </c>
      <c r="AJ283" s="6" t="str">
        <f>_xll.SNL.Clients.Office.Excel.Functions.SPG($D283, AJ$1, $F283, "Options: Curr=USD, Mag=Actuals")</f>
        <v>#INVALID FUNCTION PARAMETER</v>
      </c>
      <c r="AK283" s="6" t="str">
        <f>_xll.SNL.Clients.Office.Excel.Functions.SPG($D283, AK$1, $F283, "Options: Curr=USD, Mag=Actuals")</f>
        <v>#INVALID FUNCTION PARAMETER</v>
      </c>
      <c r="AL283" s="6" t="str">
        <f>_xll.SNL.Clients.Office.Excel.Functions.SPG($D283, AL$1, $F283, "Options: Curr=USD, Mag=Actuals")</f>
        <v>#INVALID FUNCTION PARAMETER</v>
      </c>
      <c r="AM283" s="6" t="str">
        <f>_xll.SNL.Clients.Office.Excel.Functions.SPG($D283, AM$1, $F283, "Options: Curr=USD, Mag=Actuals")</f>
        <v>#INVALID FUNCTION PARAMETER</v>
      </c>
      <c r="AN283" s="6">
        <f>_xll.SNL.Clients.Office.Excel.Functions.SPG($D283, AN$1, $F283, "Options: Curr=USD, Mag=Actuals")</f>
        <v>0</v>
      </c>
      <c r="AO283" s="6">
        <f>_xll.SNL.Clients.Office.Excel.Functions.SPG($D283, AO$1, $F283, "Options: Curr=USD, Mag=Actuals")</f>
        <v>0</v>
      </c>
      <c r="AP283" s="6">
        <f>_xll.SNL.Clients.Office.Excel.Functions.SPG($D283, AP$1, $F283, "Options: Curr=USD, Mag=Actuals")</f>
        <v>0</v>
      </c>
      <c r="AQ283" s="6">
        <f>_xll.SNL.Clients.Office.Excel.Functions.SPG($D283, AQ$1, $F283, "Options: Curr=USD, Mag=Actuals")</f>
        <v>0</v>
      </c>
      <c r="AR283" s="6">
        <f>_xll.SNL.Clients.Office.Excel.Functions.SPG($D283, AR$1, $F283, "Options: Curr=USD, Mag=Actuals")</f>
        <v>0</v>
      </c>
      <c r="AS283" s="6">
        <f>_xll.SNL.Clients.Office.Excel.Functions.SPG($D283, AS$1, $F283, "Options: Curr=USD, Mag=Actuals")</f>
        <v>0</v>
      </c>
      <c r="AT283" s="6">
        <f>_xll.SNL.Clients.Office.Excel.Functions.SPG($D283, AT$1, $F283, "Options: Curr=USD, Mag=Actuals")</f>
        <v>0</v>
      </c>
      <c r="AU283" s="6">
        <f>_xll.SNL.Clients.Office.Excel.Functions.SPG($D283, AU$1, $F283, "Options: Curr=USD, Mag=Actuals")</f>
        <v>0</v>
      </c>
      <c r="AV283" s="6">
        <f>_xll.SNL.Clients.Office.Excel.Functions.SPG($D283, AV$1, $F283, "Options: Curr=USD, Mag=Actuals")</f>
        <v>0</v>
      </c>
      <c r="AW283" s="6">
        <f>_xll.SNL.Clients.Office.Excel.Functions.SPG($D283, AW$1, $F283, "Options: Curr=USD, Mag=Actuals")</f>
        <v>0</v>
      </c>
      <c r="AX283" s="6">
        <f>_xll.SNL.Clients.Office.Excel.Functions.SPG($D283, AX$1, $F283, "Options: Curr=USD, Mag=Actuals")</f>
        <v>0</v>
      </c>
      <c r="AY283" s="6">
        <f>_xll.SNL.Clients.Office.Excel.Functions.SPG($D283, AY$1, $F283, "Options: Curr=USD, Mag=Actuals")</f>
        <v>0</v>
      </c>
      <c r="AZ283" s="6">
        <f>_xll.SNL.Clients.Office.Excel.Functions.SPG($D283, AZ$1, $F283, "Options: Curr=USD, Mag=Actuals")</f>
        <v>0</v>
      </c>
      <c r="BA283" s="6">
        <f>_xll.SNL.Clients.Office.Excel.Functions.SPG($D283, BA$1, $F283, "Options: Curr=USD, Mag=Actuals")</f>
        <v>0</v>
      </c>
      <c r="BB283" s="6">
        <f>_xll.SNL.Clients.Office.Excel.Functions.SPG($D283, BB$1, $F283, "Options: Curr=USD, Mag=Actuals")</f>
        <v>0</v>
      </c>
      <c r="BC283" s="6">
        <f>_xll.SNL.Clients.Office.Excel.Functions.SPG($D283, BC$1, $F283, "Options: Curr=USD, Mag=Actuals")</f>
        <v>0</v>
      </c>
      <c r="BD283" s="6">
        <f>_xll.SNL.Clients.Office.Excel.Functions.SPG($D283, BD$1, $F283, "Options: Curr=USD, Mag=Actuals")</f>
        <v>0</v>
      </c>
      <c r="BE283" s="6">
        <f>_xll.SNL.Clients.Office.Excel.Functions.SPG($D283, BE$1, $F283, "Options: Curr=USD, Mag=Actuals")</f>
        <v>0</v>
      </c>
      <c r="BF283" s="6">
        <f>_xll.SNL.Clients.Office.Excel.Functions.SPG($D283, BF$1, $F283, "Options: Curr=USD, Mag=Actuals")</f>
        <v>0</v>
      </c>
      <c r="BG283" s="6">
        <f>_xll.SNL.Clients.Office.Excel.Functions.SPG($D283, BG$1, $F283, "Options: Curr=USD, Mag=Actuals")</f>
        <v>0</v>
      </c>
      <c r="BH283" s="6">
        <f>_xll.SNL.Clients.Office.Excel.Functions.SPG($D283, BH$1, $F283, "Options: Curr=USD, Mag=Actuals")</f>
        <v>0</v>
      </c>
      <c r="BI283" s="6">
        <f>_xll.SNL.Clients.Office.Excel.Functions.SPG($D283, BI$1, $F283, "Options: Curr=USD, Mag=Actuals")</f>
        <v>0</v>
      </c>
      <c r="BJ283" s="6">
        <f>_xll.SNL.Clients.Office.Excel.Functions.SPG($D283, BJ$1, $F283, "Options: Curr=USD, Mag=Actuals")</f>
        <v>0</v>
      </c>
      <c r="BK283" s="6">
        <f>_xll.SNL.Clients.Office.Excel.Functions.SPG($D283, BK$1, $F283, "Options: Curr=USD, Mag=Actuals")</f>
        <v>0</v>
      </c>
      <c r="BL283" s="6">
        <f>_xll.SNL.Clients.Office.Excel.Functions.SPG($D283, BL$1, $F283, "Options: Curr=USD, Mag=Actuals")</f>
        <v>0</v>
      </c>
      <c r="BM283" s="6">
        <f>_xll.SNL.Clients.Office.Excel.Functions.SPG($D283, BM$1, $F283, "Options: Curr=USD, Mag=Actuals")</f>
        <v>0</v>
      </c>
      <c r="BN283" s="6">
        <f>_xll.SNL.Clients.Office.Excel.Functions.SPG($D283, BN$1, $F283, "Options: Curr=USD, Mag=Actuals")</f>
        <v>0</v>
      </c>
      <c r="BO283" s="6">
        <f>_xll.SNL.Clients.Office.Excel.Functions.SPG($D283, BO$1, $F283, "Options: Curr=USD, Mag=Actuals")</f>
        <v>0</v>
      </c>
      <c r="BP283" s="6">
        <f>_xll.SNL.Clients.Office.Excel.Functions.SPG($D283, BP$1, $F283, "Options: Curr=USD, Mag=Actuals")</f>
        <v>0</v>
      </c>
      <c r="BQ283" s="6">
        <f>_xll.SNL.Clients.Office.Excel.Functions.SPG($D283, BQ$1, $F283, "Options: Curr=USD, Mag=Actuals")</f>
        <v>0</v>
      </c>
      <c r="BR283" s="6">
        <f>_xll.SNL.Clients.Office.Excel.Functions.SPG($D283, BR$1, $F283, "Options: Curr=USD, Mag=Actuals")</f>
        <v>0</v>
      </c>
      <c r="BS283" s="6">
        <f>_xll.SNL.Clients.Office.Excel.Functions.SPG($D283, BS$1, $F283, "Options: Curr=USD, Mag=Actuals")</f>
        <v>0</v>
      </c>
      <c r="BT283" s="6">
        <f>_xll.SNL.Clients.Office.Excel.Functions.SPG($D283, BT$1, $F283, "Options: Curr=USD, Mag=Actuals")</f>
        <v>0</v>
      </c>
      <c r="BU283" s="6">
        <f>_xll.SNL.Clients.Office.Excel.Functions.SPG($D283, BU$1, $F283, "Options: Curr=USD, Mag=Actuals")</f>
        <v>0</v>
      </c>
      <c r="BV283" s="6">
        <f>_xll.SNL.Clients.Office.Excel.Functions.SPG($D283, BV$1, $F283, "Options: Curr=USD, Mag=Actuals")</f>
        <v>0</v>
      </c>
      <c r="BW283" s="6">
        <f>_xll.SNL.Clients.Office.Excel.Functions.SPG($D283, BW$1, $F283, "Options: Curr=USD, Mag=Actuals")</f>
        <v>0</v>
      </c>
      <c r="BX283" s="6">
        <f>_xll.SNL.Clients.Office.Excel.Functions.SPG($D283, BX$1, $F283, "Options: Curr=USD, Mag=Actuals")</f>
        <v>0</v>
      </c>
      <c r="BY283" s="6">
        <f>_xll.SNL.Clients.Office.Excel.Functions.SPG($D283, BY$1, $F283, "Options: Curr=USD, Mag=Actuals")</f>
        <v>0</v>
      </c>
      <c r="BZ283" s="6">
        <f>_xll.SNL.Clients.Office.Excel.Functions.SPG($D283, BZ$1, $F283, "Options: Curr=USD, Mag=Actuals")</f>
        <v>0</v>
      </c>
      <c r="CA283" s="6" t="str">
        <f>_xll.SNL.Clients.Office.Excel.Functions.SPG($D283, CA$1, $F283, "Options: Curr=USD, Mag=Actuals")</f>
        <v>Impaired Loans</v>
      </c>
      <c r="CB283" s="6">
        <f>_xll.SNL.Clients.Office.Excel.Functions.SPG($D283, CB$1, $F283, "Options: Curr=USD, Mag=Actuals")</f>
        <v>0</v>
      </c>
      <c r="CC283" s="6">
        <f>_xll.SNL.Clients.Office.Excel.Functions.SPG($D283, CC$1, $F283, "Options: Curr=USD, Mag=Actuals")</f>
        <v>0</v>
      </c>
      <c r="CD283" s="6">
        <f>_xll.SNL.Clients.Office.Excel.Functions.SPG($D283, CD$1, $F283, "Options: Curr=USD, Mag=Actuals")</f>
        <v>0</v>
      </c>
      <c r="CE283" s="6">
        <f>_xll.SNL.Clients.Office.Excel.Functions.SPG($D283, CE$1, $F283, "Options: Curr=USD, Mag=Actuals")</f>
        <v>0</v>
      </c>
      <c r="CF283" s="6">
        <f>_xll.SNL.Clients.Office.Excel.Functions.SPG($D283, CF$1, $F283, "Options: Curr=USD, Mag=Actuals")</f>
        <v>0</v>
      </c>
      <c r="CG283" s="6">
        <f>_xll.SNL.Clients.Office.Excel.Functions.SPG($D283, CG$1, $F283, "Options: Curr=USD, Mag=Actuals")</f>
        <v>0</v>
      </c>
    </row>
    <row r="284" spans="1:85" x14ac:dyDescent="0.3">
      <c r="A284" s="10" t="s">
        <v>103</v>
      </c>
      <c r="B284" s="10" t="s">
        <v>85</v>
      </c>
      <c r="C284" s="10" t="s">
        <v>5</v>
      </c>
      <c r="D284">
        <v>113830</v>
      </c>
      <c r="E284" s="10" t="s">
        <v>21</v>
      </c>
      <c r="F284" s="10" t="s">
        <v>7</v>
      </c>
      <c r="G284">
        <v>59.36</v>
      </c>
      <c r="H284">
        <v>517.85</v>
      </c>
      <c r="I284">
        <v>458.49</v>
      </c>
      <c r="J284">
        <v>1943.81</v>
      </c>
      <c r="K284">
        <v>23835.33</v>
      </c>
      <c r="L284">
        <v>3.14</v>
      </c>
      <c r="M284">
        <v>2360.8445232577524</v>
      </c>
      <c r="N284">
        <v>81.55</v>
      </c>
      <c r="O284">
        <v>1.41</v>
      </c>
      <c r="P284">
        <v>3.05</v>
      </c>
      <c r="Q284">
        <v>1.0900000000000001</v>
      </c>
      <c r="R284">
        <v>1.07</v>
      </c>
      <c r="S284" t="str">
        <f>_xll.SNL.Clients.Office.Excel.Functions.SPG(D284, S$1, F284, "Options: Curr=USD, Mag=Actuals")</f>
        <v>Deutsche Bank Aktiengesellschaft (XTRA:DBK)</v>
      </c>
      <c r="T284" t="str">
        <f>_xll.SNL.Clients.Office.Excel.Functions.SPG($D284, T$1, $F284, "Options: Curr=USD, Mag=Actuals")</f>
        <v>Deutsche Bank Aktiengesellschaft</v>
      </c>
      <c r="U284" s="6">
        <f>_xll.SNL.Clients.Office.Excel.Functions.SPG($D284, U$1, $F284, "Options: Curr=USD, Mag=Actuals")</f>
        <v>872176726960</v>
      </c>
      <c r="V284" t="str">
        <f>_xll.SNL.Clients.Office.Excel.Functions.SPG($D284, V$1, $F284, "Options: Curr=USD, Mag=Actuals")</f>
        <v>XTRA:DBK</v>
      </c>
      <c r="W284" t="str">
        <f>_xll.SNL.Clients.Office.Excel.Functions.SPG($D284, W$1, $F284, "Options: Curr=USD, Mag=Actuals")</f>
        <v>Investment Banks, Brokers and Capital Markets</v>
      </c>
      <c r="X284" s="6">
        <f>_xll.SNL.Clients.Office.Excel.Functions.SPG($D284, X$1, $F284, "Options: Curr=USD, Mag=Actuals")</f>
        <v>31406924782.179958</v>
      </c>
      <c r="Y284" s="6">
        <f>_xll.SNL.Clients.Office.Excel.Functions.SPG($D284, Y$1, $F284, "Options: Curr=USD, Mag=Actuals")</f>
        <v>0</v>
      </c>
      <c r="Z284" s="6">
        <f>_xll.SNL.Clients.Office.Excel.Functions.SPG($D284, Z$1, $F284, "Options: Curr=USD, Mag=Actuals")</f>
        <v>0</v>
      </c>
      <c r="AA284" s="6">
        <f>_xll.SNL.Clients.Office.Excel.Functions.SPG($D284, AA$1, $F284, "Options: Curr=USD, Mag=Actuals")</f>
        <v>12482038015.9877</v>
      </c>
      <c r="AB284" s="6">
        <f>_xll.SNL.Clients.Office.Excel.Functions.SPG($D284, AB$1, $F284, "Options: Curr=USD, Mag=Actuals")</f>
        <v>20.062892452249894</v>
      </c>
      <c r="AC284" s="6">
        <f>_xll.SNL.Clients.Office.Excel.Functions.SPG($D284, AC$1, $F284, "Options: Curr=USD, Mag=Actuals")</f>
        <v>692.7002</v>
      </c>
      <c r="AD284" s="6">
        <f>_xll.SNL.Clients.Office.Excel.Functions.SPG($D284, AD$1, $F284, "Options: Curr=USD, Mag=Actuals")</f>
        <v>1.4970000000000001</v>
      </c>
      <c r="AE284" s="6">
        <f>_xll.SNL.Clients.Office.Excel.Functions.SPG($D284, AE$1, $F284, "Options: Curr=USD, Mag=Actuals")</f>
        <v>35.545000000000002</v>
      </c>
      <c r="AF284" s="6">
        <f>_xll.SNL.Clients.Office.Excel.Functions.SPG($D284, AF$1, $F284, "Options: Curr=USD, Mag=Actuals")</f>
        <v>872176726960</v>
      </c>
      <c r="AG284" s="6">
        <f>_xll.SNL.Clients.Office.Excel.Functions.SPG($D284, AG$1, $F284, "Options: Curr=USD, Mag=Actuals")</f>
        <v>283371954880</v>
      </c>
      <c r="AH284" s="6">
        <f>_xll.SNL.Clients.Office.Excel.Functions.SPG($D284, AH$1, $F284, "Options: Curr=USD, Mag=Actuals")</f>
        <v>41011347720</v>
      </c>
      <c r="AI284" s="6">
        <f>_xll.SNL.Clients.Office.Excel.Functions.SPG($D284, AI$1, $F284, "Options: Curr=USD, Mag=Actuals")</f>
        <v>36891</v>
      </c>
      <c r="AJ284" s="6" t="str">
        <f>_xll.SNL.Clients.Office.Excel.Functions.SPG($D284, AJ$1, $F284, "Options: Curr=USD, Mag=Actuals")</f>
        <v>#INVALID FUNCTION PARAMETER</v>
      </c>
      <c r="AK284" s="6" t="str">
        <f>_xll.SNL.Clients.Office.Excel.Functions.SPG($D284, AK$1, $F284, "Options: Curr=USD, Mag=Actuals")</f>
        <v>#INVALID FUNCTION PARAMETER</v>
      </c>
      <c r="AL284" s="6" t="str">
        <f>_xll.SNL.Clients.Office.Excel.Functions.SPG($D284, AL$1, $F284, "Options: Curr=USD, Mag=Actuals")</f>
        <v>#INVALID FUNCTION PARAMETER</v>
      </c>
      <c r="AM284" s="6" t="str">
        <f>_xll.SNL.Clients.Office.Excel.Functions.SPG($D284, AM$1, $F284, "Options: Curr=USD, Mag=Actuals")</f>
        <v>#INVALID FUNCTION PARAMETER</v>
      </c>
      <c r="AN284" s="6">
        <f>_xll.SNL.Clients.Office.Excel.Functions.SPG($D284, AN$1, $F284, "Options: Curr=USD, Mag=Actuals")</f>
        <v>0</v>
      </c>
      <c r="AO284" s="6">
        <f>_xll.SNL.Clients.Office.Excel.Functions.SPG($D284, AO$1, $F284, "Options: Curr=USD, Mag=Actuals")</f>
        <v>0</v>
      </c>
      <c r="AP284" s="6">
        <f>_xll.SNL.Clients.Office.Excel.Functions.SPG($D284, AP$1, $F284, "Options: Curr=USD, Mag=Actuals")</f>
        <v>0</v>
      </c>
      <c r="AQ284" s="6">
        <f>_xll.SNL.Clients.Office.Excel.Functions.SPG($D284, AQ$1, $F284, "Options: Curr=USD, Mag=Actuals")</f>
        <v>0</v>
      </c>
      <c r="AR284" s="6">
        <f>_xll.SNL.Clients.Office.Excel.Functions.SPG($D284, AR$1, $F284, "Options: Curr=USD, Mag=Actuals")</f>
        <v>0</v>
      </c>
      <c r="AS284" s="6">
        <f>_xll.SNL.Clients.Office.Excel.Functions.SPG($D284, AS$1, $F284, "Options: Curr=USD, Mag=Actuals")</f>
        <v>0</v>
      </c>
      <c r="AT284" s="6">
        <f>_xll.SNL.Clients.Office.Excel.Functions.SPG($D284, AT$1, $F284, "Options: Curr=USD, Mag=Actuals")</f>
        <v>0</v>
      </c>
      <c r="AU284" s="6">
        <f>_xll.SNL.Clients.Office.Excel.Functions.SPG($D284, AU$1, $F284, "Options: Curr=USD, Mag=Actuals")</f>
        <v>0</v>
      </c>
      <c r="AV284" s="6">
        <f>_xll.SNL.Clients.Office.Excel.Functions.SPG($D284, AV$1, $F284, "Options: Curr=USD, Mag=Actuals")</f>
        <v>0</v>
      </c>
      <c r="AW284" s="6">
        <f>_xll.SNL.Clients.Office.Excel.Functions.SPG($D284, AW$1, $F284, "Options: Curr=USD, Mag=Actuals")</f>
        <v>0</v>
      </c>
      <c r="AX284" s="6">
        <f>_xll.SNL.Clients.Office.Excel.Functions.SPG($D284, AX$1, $F284, "Options: Curr=USD, Mag=Actuals")</f>
        <v>0</v>
      </c>
      <c r="AY284" s="6">
        <f>_xll.SNL.Clients.Office.Excel.Functions.SPG($D284, AY$1, $F284, "Options: Curr=USD, Mag=Actuals")</f>
        <v>0</v>
      </c>
      <c r="AZ284" s="6">
        <f>_xll.SNL.Clients.Office.Excel.Functions.SPG($D284, AZ$1, $F284, "Options: Curr=USD, Mag=Actuals")</f>
        <v>0</v>
      </c>
      <c r="BA284" s="6">
        <f>_xll.SNL.Clients.Office.Excel.Functions.SPG($D284, BA$1, $F284, "Options: Curr=USD, Mag=Actuals")</f>
        <v>0</v>
      </c>
      <c r="BB284" s="6">
        <f>_xll.SNL.Clients.Office.Excel.Functions.SPG($D284, BB$1, $F284, "Options: Curr=USD, Mag=Actuals")</f>
        <v>0</v>
      </c>
      <c r="BC284" s="6">
        <f>_xll.SNL.Clients.Office.Excel.Functions.SPG($D284, BC$1, $F284, "Options: Curr=USD, Mag=Actuals")</f>
        <v>0</v>
      </c>
      <c r="BD284" s="6">
        <f>_xll.SNL.Clients.Office.Excel.Functions.SPG($D284, BD$1, $F284, "Options: Curr=USD, Mag=Actuals")</f>
        <v>0</v>
      </c>
      <c r="BE284" s="6">
        <f>_xll.SNL.Clients.Office.Excel.Functions.SPG($D284, BE$1, $F284, "Options: Curr=USD, Mag=Actuals")</f>
        <v>0</v>
      </c>
      <c r="BF284" s="6">
        <f>_xll.SNL.Clients.Office.Excel.Functions.SPG($D284, BF$1, $F284, "Options: Curr=USD, Mag=Actuals")</f>
        <v>0</v>
      </c>
      <c r="BG284" s="6">
        <f>_xll.SNL.Clients.Office.Excel.Functions.SPG($D284, BG$1, $F284, "Options: Curr=USD, Mag=Actuals")</f>
        <v>0</v>
      </c>
      <c r="BH284" s="6">
        <f>_xll.SNL.Clients.Office.Excel.Functions.SPG($D284, BH$1, $F284, "Options: Curr=USD, Mag=Actuals")</f>
        <v>0</v>
      </c>
      <c r="BI284" s="6">
        <f>_xll.SNL.Clients.Office.Excel.Functions.SPG($D284, BI$1, $F284, "Options: Curr=USD, Mag=Actuals")</f>
        <v>0</v>
      </c>
      <c r="BJ284" s="6">
        <f>_xll.SNL.Clients.Office.Excel.Functions.SPG($D284, BJ$1, $F284, "Options: Curr=USD, Mag=Actuals")</f>
        <v>0</v>
      </c>
      <c r="BK284" s="6">
        <f>_xll.SNL.Clients.Office.Excel.Functions.SPG($D284, BK$1, $F284, "Options: Curr=USD, Mag=Actuals")</f>
        <v>0</v>
      </c>
      <c r="BL284" s="6">
        <f>_xll.SNL.Clients.Office.Excel.Functions.SPG($D284, BL$1, $F284, "Options: Curr=USD, Mag=Actuals")</f>
        <v>0</v>
      </c>
      <c r="BM284" s="6">
        <f>_xll.SNL.Clients.Office.Excel.Functions.SPG($D284, BM$1, $F284, "Options: Curr=USD, Mag=Actuals")</f>
        <v>0</v>
      </c>
      <c r="BN284" s="6">
        <f>_xll.SNL.Clients.Office.Excel.Functions.SPG($D284, BN$1, $F284, "Options: Curr=USD, Mag=Actuals")</f>
        <v>0</v>
      </c>
      <c r="BO284" s="6">
        <f>_xll.SNL.Clients.Office.Excel.Functions.SPG($D284, BO$1, $F284, "Options: Curr=USD, Mag=Actuals")</f>
        <v>0</v>
      </c>
      <c r="BP284" s="6">
        <f>_xll.SNL.Clients.Office.Excel.Functions.SPG($D284, BP$1, $F284, "Options: Curr=USD, Mag=Actuals")</f>
        <v>0</v>
      </c>
      <c r="BQ284" s="6">
        <f>_xll.SNL.Clients.Office.Excel.Functions.SPG($D284, BQ$1, $F284, "Options: Curr=USD, Mag=Actuals")</f>
        <v>0</v>
      </c>
      <c r="BR284" s="6">
        <f>_xll.SNL.Clients.Office.Excel.Functions.SPG($D284, BR$1, $F284, "Options: Curr=USD, Mag=Actuals")</f>
        <v>0</v>
      </c>
      <c r="BS284" s="6">
        <f>_xll.SNL.Clients.Office.Excel.Functions.SPG($D284, BS$1, $F284, "Options: Curr=USD, Mag=Actuals")</f>
        <v>0</v>
      </c>
      <c r="BT284" s="6">
        <f>_xll.SNL.Clients.Office.Excel.Functions.SPG($D284, BT$1, $F284, "Options: Curr=USD, Mag=Actuals")</f>
        <v>0</v>
      </c>
      <c r="BU284" s="6">
        <f>_xll.SNL.Clients.Office.Excel.Functions.SPG($D284, BU$1, $F284, "Options: Curr=USD, Mag=Actuals")</f>
        <v>0</v>
      </c>
      <c r="BV284" s="6">
        <f>_xll.SNL.Clients.Office.Excel.Functions.SPG($D284, BV$1, $F284, "Options: Curr=USD, Mag=Actuals")</f>
        <v>0</v>
      </c>
      <c r="BW284" s="6">
        <f>_xll.SNL.Clients.Office.Excel.Functions.SPG($D284, BW$1, $F284, "Options: Curr=USD, Mag=Actuals")</f>
        <v>0</v>
      </c>
      <c r="BX284" s="6">
        <f>_xll.SNL.Clients.Office.Excel.Functions.SPG($D284, BX$1, $F284, "Options: Curr=USD, Mag=Actuals")</f>
        <v>0</v>
      </c>
      <c r="BY284" s="6">
        <f>_xll.SNL.Clients.Office.Excel.Functions.SPG($D284, BY$1, $F284, "Options: Curr=USD, Mag=Actuals")</f>
        <v>0</v>
      </c>
      <c r="BZ284" s="6">
        <f>_xll.SNL.Clients.Office.Excel.Functions.SPG($D284, BZ$1, $F284, "Options: Curr=USD, Mag=Actuals")</f>
        <v>0</v>
      </c>
      <c r="CA284" s="6" t="str">
        <f>_xll.SNL.Clients.Office.Excel.Functions.SPG($D284, CA$1, $F284, "Options: Curr=USD, Mag=Actuals")</f>
        <v>Impaired Loans</v>
      </c>
      <c r="CB284" s="6">
        <f>_xll.SNL.Clients.Office.Excel.Functions.SPG($D284, CB$1, $F284, "Options: Curr=USD, Mag=Actuals")</f>
        <v>0</v>
      </c>
      <c r="CC284" s="6">
        <f>_xll.SNL.Clients.Office.Excel.Functions.SPG($D284, CC$1, $F284, "Options: Curr=USD, Mag=Actuals")</f>
        <v>0</v>
      </c>
      <c r="CD284" s="6">
        <f>_xll.SNL.Clients.Office.Excel.Functions.SPG($D284, CD$1, $F284, "Options: Curr=USD, Mag=Actuals")</f>
        <v>0</v>
      </c>
      <c r="CE284" s="6">
        <f>_xll.SNL.Clients.Office.Excel.Functions.SPG($D284, CE$1, $F284, "Options: Curr=USD, Mag=Actuals")</f>
        <v>0</v>
      </c>
      <c r="CF284" s="6">
        <f>_xll.SNL.Clients.Office.Excel.Functions.SPG($D284, CF$1, $F284, "Options: Curr=USD, Mag=Actuals")</f>
        <v>0</v>
      </c>
      <c r="CG284" s="6">
        <f>_xll.SNL.Clients.Office.Excel.Functions.SPG($D284, CG$1, $F284, "Options: Curr=USD, Mag=Actuals")</f>
        <v>0</v>
      </c>
    </row>
    <row r="285" spans="1:85" x14ac:dyDescent="0.3">
      <c r="A285" s="10" t="s">
        <v>103</v>
      </c>
      <c r="B285" s="10" t="s">
        <v>85</v>
      </c>
      <c r="C285" s="10" t="s">
        <v>5</v>
      </c>
      <c r="D285">
        <v>113830</v>
      </c>
      <c r="E285" s="10" t="s">
        <v>21</v>
      </c>
      <c r="F285" s="10" t="s">
        <v>59</v>
      </c>
      <c r="G285">
        <v>90.62</v>
      </c>
      <c r="H285">
        <v>536.6</v>
      </c>
      <c r="I285">
        <v>445.97</v>
      </c>
      <c r="J285">
        <v>1947.06</v>
      </c>
      <c r="K285">
        <v>23886.03</v>
      </c>
      <c r="L285">
        <v>1.81</v>
      </c>
      <c r="M285">
        <v>2329.3178871693062</v>
      </c>
      <c r="N285">
        <v>81.510000000000005</v>
      </c>
      <c r="O285">
        <v>1.9</v>
      </c>
      <c r="P285">
        <v>2.99</v>
      </c>
      <c r="Q285">
        <v>1.1200000000000001</v>
      </c>
      <c r="R285">
        <v>1.1299999999999999</v>
      </c>
      <c r="S285" t="str">
        <f>_xll.SNL.Clients.Office.Excel.Functions.SPG(D285, S$1, F285, "Options: Curr=USD, Mag=Actuals")</f>
        <v>Deutsche Bank Aktiengesellschaft (XTRA:DBK)</v>
      </c>
      <c r="T285" t="str">
        <f>_xll.SNL.Clients.Office.Excel.Functions.SPG($D285, T$1, $F285, "Options: Curr=USD, Mag=Actuals")</f>
        <v>Deutsche Bank Aktiengesellschaft</v>
      </c>
      <c r="U285" s="6">
        <f>_xll.SNL.Clients.Office.Excel.Functions.SPG($D285, U$1, $F285, "Options: Curr=USD, Mag=Actuals")</f>
        <v>817557322140</v>
      </c>
      <c r="V285" t="str">
        <f>_xll.SNL.Clients.Office.Excel.Functions.SPG($D285, V$1, $F285, "Options: Curr=USD, Mag=Actuals")</f>
        <v>XTRA:DBK</v>
      </c>
      <c r="W285" t="str">
        <f>_xll.SNL.Clients.Office.Excel.Functions.SPG($D285, W$1, $F285, "Options: Curr=USD, Mag=Actuals")</f>
        <v>Investment Banks, Brokers and Capital Markets</v>
      </c>
      <c r="X285" s="6">
        <f>_xll.SNL.Clients.Office.Excel.Functions.SPG($D285, X$1, $F285, "Options: Curr=USD, Mag=Actuals")</f>
        <v>25527911803.881199</v>
      </c>
      <c r="Y285" s="6">
        <f>_xll.SNL.Clients.Office.Excel.Functions.SPG($D285, Y$1, $F285, "Options: Curr=USD, Mag=Actuals")</f>
        <v>0</v>
      </c>
      <c r="Z285" s="6">
        <f>_xll.SNL.Clients.Office.Excel.Functions.SPG($D285, Z$1, $F285, "Options: Curr=USD, Mag=Actuals")</f>
        <v>0</v>
      </c>
      <c r="AA285" s="6">
        <f>_xll.SNL.Clients.Office.Excel.Functions.SPG($D285, AA$1, $F285, "Options: Curr=USD, Mag=Actuals")</f>
        <v>149495433.29411086</v>
      </c>
      <c r="AB285" s="6">
        <f>_xll.SNL.Clients.Office.Excel.Functions.SPG($D285, AB$1, $F285, "Options: Curr=USD, Mag=Actuals")</f>
        <v>0.23990883905881269</v>
      </c>
      <c r="AC285" s="6">
        <f>_xll.SNL.Clients.Office.Excel.Functions.SPG($D285, AC$1, $F285, "Options: Curr=USD, Mag=Actuals")</f>
        <v>-97.2376</v>
      </c>
      <c r="AD285" s="6">
        <f>_xll.SNL.Clients.Office.Excel.Functions.SPG($D285, AD$1, $F285, "Options: Curr=USD, Mag=Actuals")</f>
        <v>0.04</v>
      </c>
      <c r="AE285" s="6">
        <f>_xll.SNL.Clients.Office.Excel.Functions.SPG($D285, AE$1, $F285, "Options: Curr=USD, Mag=Actuals")</f>
        <v>0.89200000000000002</v>
      </c>
      <c r="AF285" s="6">
        <f>_xll.SNL.Clients.Office.Excel.Functions.SPG($D285, AF$1, $F285, "Options: Curr=USD, Mag=Actuals")</f>
        <v>817557322140</v>
      </c>
      <c r="AG285" s="6">
        <f>_xll.SNL.Clients.Office.Excel.Functions.SPG($D285, AG$1, $F285, "Options: Curr=USD, Mag=Actuals")</f>
        <v>249705156870</v>
      </c>
      <c r="AH285" s="6">
        <f>_xll.SNL.Clients.Office.Excel.Functions.SPG($D285, AH$1, $F285, "Options: Curr=USD, Mag=Actuals")</f>
        <v>35786641410</v>
      </c>
      <c r="AI285" s="6">
        <f>_xll.SNL.Clients.Office.Excel.Functions.SPG($D285, AI$1, $F285, "Options: Curr=USD, Mag=Actuals")</f>
        <v>37256</v>
      </c>
      <c r="AJ285" s="6" t="str">
        <f>_xll.SNL.Clients.Office.Excel.Functions.SPG($D285, AJ$1, $F285, "Options: Curr=USD, Mag=Actuals")</f>
        <v>#INVALID FUNCTION PARAMETER</v>
      </c>
      <c r="AK285" s="6" t="str">
        <f>_xll.SNL.Clients.Office.Excel.Functions.SPG($D285, AK$1, $F285, "Options: Curr=USD, Mag=Actuals")</f>
        <v>#INVALID FUNCTION PARAMETER</v>
      </c>
      <c r="AL285" s="6" t="str">
        <f>_xll.SNL.Clients.Office.Excel.Functions.SPG($D285, AL$1, $F285, "Options: Curr=USD, Mag=Actuals")</f>
        <v>#INVALID FUNCTION PARAMETER</v>
      </c>
      <c r="AM285" s="6" t="str">
        <f>_xll.SNL.Clients.Office.Excel.Functions.SPG($D285, AM$1, $F285, "Options: Curr=USD, Mag=Actuals")</f>
        <v>#INVALID FUNCTION PARAMETER</v>
      </c>
      <c r="AN285" s="6">
        <f>_xll.SNL.Clients.Office.Excel.Functions.SPG($D285, AN$1, $F285, "Options: Curr=USD, Mag=Actuals")</f>
        <v>0</v>
      </c>
      <c r="AO285" s="6">
        <f>_xll.SNL.Clients.Office.Excel.Functions.SPG($D285, AO$1, $F285, "Options: Curr=USD, Mag=Actuals")</f>
        <v>0</v>
      </c>
      <c r="AP285" s="6">
        <f>_xll.SNL.Clients.Office.Excel.Functions.SPG($D285, AP$1, $F285, "Options: Curr=USD, Mag=Actuals")</f>
        <v>0</v>
      </c>
      <c r="AQ285" s="6">
        <f>_xll.SNL.Clients.Office.Excel.Functions.SPG($D285, AQ$1, $F285, "Options: Curr=USD, Mag=Actuals")</f>
        <v>0</v>
      </c>
      <c r="AR285" s="6">
        <f>_xll.SNL.Clients.Office.Excel.Functions.SPG($D285, AR$1, $F285, "Options: Curr=USD, Mag=Actuals")</f>
        <v>0</v>
      </c>
      <c r="AS285" s="6">
        <f>_xll.SNL.Clients.Office.Excel.Functions.SPG($D285, AS$1, $F285, "Options: Curr=USD, Mag=Actuals")</f>
        <v>0</v>
      </c>
      <c r="AT285" s="6">
        <f>_xll.SNL.Clients.Office.Excel.Functions.SPG($D285, AT$1, $F285, "Options: Curr=USD, Mag=Actuals")</f>
        <v>0</v>
      </c>
      <c r="AU285" s="6">
        <f>_xll.SNL.Clients.Office.Excel.Functions.SPG($D285, AU$1, $F285, "Options: Curr=USD, Mag=Actuals")</f>
        <v>0</v>
      </c>
      <c r="AV285" s="6">
        <f>_xll.SNL.Clients.Office.Excel.Functions.SPG($D285, AV$1, $F285, "Options: Curr=USD, Mag=Actuals")</f>
        <v>0</v>
      </c>
      <c r="AW285" s="6">
        <f>_xll.SNL.Clients.Office.Excel.Functions.SPG($D285, AW$1, $F285, "Options: Curr=USD, Mag=Actuals")</f>
        <v>0</v>
      </c>
      <c r="AX285" s="6">
        <f>_xll.SNL.Clients.Office.Excel.Functions.SPG($D285, AX$1, $F285, "Options: Curr=USD, Mag=Actuals")</f>
        <v>0</v>
      </c>
      <c r="AY285" s="6">
        <f>_xll.SNL.Clients.Office.Excel.Functions.SPG($D285, AY$1, $F285, "Options: Curr=USD, Mag=Actuals")</f>
        <v>0</v>
      </c>
      <c r="AZ285" s="6">
        <f>_xll.SNL.Clients.Office.Excel.Functions.SPG($D285, AZ$1, $F285, "Options: Curr=USD, Mag=Actuals")</f>
        <v>0</v>
      </c>
      <c r="BA285" s="6">
        <f>_xll.SNL.Clients.Office.Excel.Functions.SPG($D285, BA$1, $F285, "Options: Curr=USD, Mag=Actuals")</f>
        <v>0</v>
      </c>
      <c r="BB285" s="6">
        <f>_xll.SNL.Clients.Office.Excel.Functions.SPG($D285, BB$1, $F285, "Options: Curr=USD, Mag=Actuals")</f>
        <v>0</v>
      </c>
      <c r="BC285" s="6">
        <f>_xll.SNL.Clients.Office.Excel.Functions.SPG($D285, BC$1, $F285, "Options: Curr=USD, Mag=Actuals")</f>
        <v>0</v>
      </c>
      <c r="BD285" s="6">
        <f>_xll.SNL.Clients.Office.Excel.Functions.SPG($D285, BD$1, $F285, "Options: Curr=USD, Mag=Actuals")</f>
        <v>0</v>
      </c>
      <c r="BE285" s="6">
        <f>_xll.SNL.Clients.Office.Excel.Functions.SPG($D285, BE$1, $F285, "Options: Curr=USD, Mag=Actuals")</f>
        <v>0</v>
      </c>
      <c r="BF285" s="6">
        <f>_xll.SNL.Clients.Office.Excel.Functions.SPG($D285, BF$1, $F285, "Options: Curr=USD, Mag=Actuals")</f>
        <v>0</v>
      </c>
      <c r="BG285" s="6">
        <f>_xll.SNL.Clients.Office.Excel.Functions.SPG($D285, BG$1, $F285, "Options: Curr=USD, Mag=Actuals")</f>
        <v>0</v>
      </c>
      <c r="BH285" s="6">
        <f>_xll.SNL.Clients.Office.Excel.Functions.SPG($D285, BH$1, $F285, "Options: Curr=USD, Mag=Actuals")</f>
        <v>0</v>
      </c>
      <c r="BI285" s="6">
        <f>_xll.SNL.Clients.Office.Excel.Functions.SPG($D285, BI$1, $F285, "Options: Curr=USD, Mag=Actuals")</f>
        <v>0</v>
      </c>
      <c r="BJ285" s="6">
        <f>_xll.SNL.Clients.Office.Excel.Functions.SPG($D285, BJ$1, $F285, "Options: Curr=USD, Mag=Actuals")</f>
        <v>0</v>
      </c>
      <c r="BK285" s="6">
        <f>_xll.SNL.Clients.Office.Excel.Functions.SPG($D285, BK$1, $F285, "Options: Curr=USD, Mag=Actuals")</f>
        <v>0</v>
      </c>
      <c r="BL285" s="6">
        <f>_xll.SNL.Clients.Office.Excel.Functions.SPG($D285, BL$1, $F285, "Options: Curr=USD, Mag=Actuals")</f>
        <v>0</v>
      </c>
      <c r="BM285" s="6">
        <f>_xll.SNL.Clients.Office.Excel.Functions.SPG($D285, BM$1, $F285, "Options: Curr=USD, Mag=Actuals")</f>
        <v>0</v>
      </c>
      <c r="BN285" s="6">
        <f>_xll.SNL.Clients.Office.Excel.Functions.SPG($D285, BN$1, $F285, "Options: Curr=USD, Mag=Actuals")</f>
        <v>0</v>
      </c>
      <c r="BO285" s="6">
        <f>_xll.SNL.Clients.Office.Excel.Functions.SPG($D285, BO$1, $F285, "Options: Curr=USD, Mag=Actuals")</f>
        <v>0</v>
      </c>
      <c r="BP285" s="6">
        <f>_xll.SNL.Clients.Office.Excel.Functions.SPG($D285, BP$1, $F285, "Options: Curr=USD, Mag=Actuals")</f>
        <v>0</v>
      </c>
      <c r="BQ285" s="6">
        <f>_xll.SNL.Clients.Office.Excel.Functions.SPG($D285, BQ$1, $F285, "Options: Curr=USD, Mag=Actuals")</f>
        <v>0</v>
      </c>
      <c r="BR285" s="6">
        <f>_xll.SNL.Clients.Office.Excel.Functions.SPG($D285, BR$1, $F285, "Options: Curr=USD, Mag=Actuals")</f>
        <v>0</v>
      </c>
      <c r="BS285" s="6">
        <f>_xll.SNL.Clients.Office.Excel.Functions.SPG($D285, BS$1, $F285, "Options: Curr=USD, Mag=Actuals")</f>
        <v>0</v>
      </c>
      <c r="BT285" s="6">
        <f>_xll.SNL.Clients.Office.Excel.Functions.SPG($D285, BT$1, $F285, "Options: Curr=USD, Mag=Actuals")</f>
        <v>0</v>
      </c>
      <c r="BU285" s="6">
        <f>_xll.SNL.Clients.Office.Excel.Functions.SPG($D285, BU$1, $F285, "Options: Curr=USD, Mag=Actuals")</f>
        <v>0</v>
      </c>
      <c r="BV285" s="6">
        <f>_xll.SNL.Clients.Office.Excel.Functions.SPG($D285, BV$1, $F285, "Options: Curr=USD, Mag=Actuals")</f>
        <v>0</v>
      </c>
      <c r="BW285" s="6">
        <f>_xll.SNL.Clients.Office.Excel.Functions.SPG($D285, BW$1, $F285, "Options: Curr=USD, Mag=Actuals")</f>
        <v>0</v>
      </c>
      <c r="BX285" s="6">
        <f>_xll.SNL.Clients.Office.Excel.Functions.SPG($D285, BX$1, $F285, "Options: Curr=USD, Mag=Actuals")</f>
        <v>0</v>
      </c>
      <c r="BY285" s="6">
        <f>_xll.SNL.Clients.Office.Excel.Functions.SPG($D285, BY$1, $F285, "Options: Curr=USD, Mag=Actuals")</f>
        <v>0</v>
      </c>
      <c r="BZ285" s="6">
        <f>_xll.SNL.Clients.Office.Excel.Functions.SPG($D285, BZ$1, $F285, "Options: Curr=USD, Mag=Actuals")</f>
        <v>0</v>
      </c>
      <c r="CA285" s="6" t="str">
        <f>_xll.SNL.Clients.Office.Excel.Functions.SPG($D285, CA$1, $F285, "Options: Curr=USD, Mag=Actuals")</f>
        <v>Impaired Loans</v>
      </c>
      <c r="CB285" s="6">
        <f>_xll.SNL.Clients.Office.Excel.Functions.SPG($D285, CB$1, $F285, "Options: Curr=USD, Mag=Actuals")</f>
        <v>0</v>
      </c>
      <c r="CC285" s="6">
        <f>_xll.SNL.Clients.Office.Excel.Functions.SPG($D285, CC$1, $F285, "Options: Curr=USD, Mag=Actuals")</f>
        <v>0</v>
      </c>
      <c r="CD285" s="6">
        <f>_xll.SNL.Clients.Office.Excel.Functions.SPG($D285, CD$1, $F285, "Options: Curr=USD, Mag=Actuals")</f>
        <v>0</v>
      </c>
      <c r="CE285" s="6">
        <f>_xll.SNL.Clients.Office.Excel.Functions.SPG($D285, CE$1, $F285, "Options: Curr=USD, Mag=Actuals")</f>
        <v>0</v>
      </c>
      <c r="CF285" s="6">
        <f>_xll.SNL.Clients.Office.Excel.Functions.SPG($D285, CF$1, $F285, "Options: Curr=USD, Mag=Actuals")</f>
        <v>0</v>
      </c>
      <c r="CG285" s="6">
        <f>_xll.SNL.Clients.Office.Excel.Functions.SPG($D285, CG$1, $F285, "Options: Curr=USD, Mag=Actuals")</f>
        <v>0</v>
      </c>
    </row>
    <row r="286" spans="1:85" x14ac:dyDescent="0.3">
      <c r="A286" s="10" t="s">
        <v>103</v>
      </c>
      <c r="B286" s="10" t="s">
        <v>85</v>
      </c>
      <c r="C286" s="10" t="s">
        <v>5</v>
      </c>
      <c r="D286">
        <v>113830</v>
      </c>
      <c r="E286" s="10" t="s">
        <v>21</v>
      </c>
      <c r="F286" s="10" t="s">
        <v>60</v>
      </c>
      <c r="G286">
        <v>134.22999999999999</v>
      </c>
      <c r="H286">
        <v>578.74</v>
      </c>
      <c r="I286">
        <v>444.51</v>
      </c>
      <c r="J286">
        <v>2074.04</v>
      </c>
      <c r="K286">
        <v>25465.98</v>
      </c>
      <c r="L286">
        <v>-0.16</v>
      </c>
      <c r="M286">
        <v>2457.0825465572379</v>
      </c>
      <c r="N286">
        <v>81.44</v>
      </c>
      <c r="O286">
        <v>1.33</v>
      </c>
      <c r="P286">
        <v>-0.57999999999999996</v>
      </c>
      <c r="Q286">
        <v>1.06</v>
      </c>
      <c r="R286">
        <v>0.95</v>
      </c>
      <c r="S286" t="str">
        <f>_xll.SNL.Clients.Office.Excel.Functions.SPG(D286, S$1, F286, "Options: Curr=USD, Mag=Actuals")</f>
        <v>Deutsche Bank Aktiengesellschaft (XTRA:DBK)</v>
      </c>
      <c r="T286" t="str">
        <f>_xll.SNL.Clients.Office.Excel.Functions.SPG($D286, T$1, $F286, "Options: Curr=USD, Mag=Actuals")</f>
        <v>Deutsche Bank Aktiengesellschaft</v>
      </c>
      <c r="U286" s="6">
        <f>_xll.SNL.Clients.Office.Excel.Functions.SPG($D286, U$1, $F286, "Options: Curr=USD, Mag=Actuals")</f>
        <v>795772235699.99988</v>
      </c>
      <c r="V286" t="str">
        <f>_xll.SNL.Clients.Office.Excel.Functions.SPG($D286, V$1, $F286, "Options: Curr=USD, Mag=Actuals")</f>
        <v>XTRA:DBK</v>
      </c>
      <c r="W286" t="str">
        <f>_xll.SNL.Clients.Office.Excel.Functions.SPG($D286, W$1, $F286, "Options: Curr=USD, Mag=Actuals")</f>
        <v>Investment Banks, Brokers and Capital Markets</v>
      </c>
      <c r="X286" s="6">
        <f>_xll.SNL.Clients.Office.Excel.Functions.SPG($D286, X$1, $F286, "Options: Curr=USD, Mag=Actuals")</f>
        <v>23131090975.742664</v>
      </c>
      <c r="Y286" s="6">
        <f>_xll.SNL.Clients.Office.Excel.Functions.SPG($D286, Y$1, $F286, "Options: Curr=USD, Mag=Actuals")</f>
        <v>0</v>
      </c>
      <c r="Z286" s="6">
        <f>_xll.SNL.Clients.Office.Excel.Functions.SPG($D286, Z$1, $F286, "Options: Curr=USD, Mag=Actuals")</f>
        <v>0</v>
      </c>
      <c r="AA286" s="6">
        <f>_xll.SNL.Clients.Office.Excel.Functions.SPG($D286, AA$1, $F286, "Options: Curr=USD, Mag=Actuals")</f>
        <v>375492440.19340193</v>
      </c>
      <c r="AB286" s="6">
        <f>_xll.SNL.Clients.Office.Excel.Functions.SPG($D286, AB$1, $F286, "Options: Curr=USD, Mag=Actuals")</f>
        <v>0.59492379063387868</v>
      </c>
      <c r="AC286" s="6">
        <f>_xll.SNL.Clients.Office.Excel.Functions.SPG($D286, AC$1, $F286, "Options: Curr=USD, Mag=Actuals")</f>
        <v>-5</v>
      </c>
      <c r="AD286" s="6">
        <f>_xll.SNL.Clients.Office.Excel.Functions.SPG($D286, AD$1, $F286, "Options: Curr=USD, Mag=Actuals")</f>
        <v>4.2999999999999997E-2</v>
      </c>
      <c r="AE286" s="6">
        <f>_xll.SNL.Clients.Office.Excel.Functions.SPG($D286, AE$1, $F286, "Options: Curr=USD, Mag=Actuals")</f>
        <v>1.026</v>
      </c>
      <c r="AF286" s="6">
        <f>_xll.SNL.Clients.Office.Excel.Functions.SPG($D286, AF$1, $F286, "Options: Curr=USD, Mag=Actuals")</f>
        <v>795772235699.99988</v>
      </c>
      <c r="AG286" s="6">
        <f>_xll.SNL.Clients.Office.Excel.Functions.SPG($D286, AG$1, $F286, "Options: Curr=USD, Mag=Actuals")</f>
        <v>228997468200</v>
      </c>
      <c r="AH286" s="6">
        <f>_xll.SNL.Clients.Office.Excel.Functions.SPG($D286, AH$1, $F286, "Options: Curr=USD, Mag=Actuals")</f>
        <v>31470755939.999996</v>
      </c>
      <c r="AI286" s="6">
        <f>_xll.SNL.Clients.Office.Excel.Functions.SPG($D286, AI$1, $F286, "Options: Curr=USD, Mag=Actuals")</f>
        <v>37621</v>
      </c>
      <c r="AJ286" s="6" t="str">
        <f>_xll.SNL.Clients.Office.Excel.Functions.SPG($D286, AJ$1, $F286, "Options: Curr=USD, Mag=Actuals")</f>
        <v>#INVALID FUNCTION PARAMETER</v>
      </c>
      <c r="AK286" s="6" t="str">
        <f>_xll.SNL.Clients.Office.Excel.Functions.SPG($D286, AK$1, $F286, "Options: Curr=USD, Mag=Actuals")</f>
        <v>#INVALID FUNCTION PARAMETER</v>
      </c>
      <c r="AL286" s="6" t="str">
        <f>_xll.SNL.Clients.Office.Excel.Functions.SPG($D286, AL$1, $F286, "Options: Curr=USD, Mag=Actuals")</f>
        <v>#INVALID FUNCTION PARAMETER</v>
      </c>
      <c r="AM286" s="6" t="str">
        <f>_xll.SNL.Clients.Office.Excel.Functions.SPG($D286, AM$1, $F286, "Options: Curr=USD, Mag=Actuals")</f>
        <v>#INVALID FUNCTION PARAMETER</v>
      </c>
      <c r="AN286" s="6">
        <f>_xll.SNL.Clients.Office.Excel.Functions.SPG($D286, AN$1, $F286, "Options: Curr=USD, Mag=Actuals")</f>
        <v>0</v>
      </c>
      <c r="AO286" s="6">
        <f>_xll.SNL.Clients.Office.Excel.Functions.SPG($D286, AO$1, $F286, "Options: Curr=USD, Mag=Actuals")</f>
        <v>0</v>
      </c>
      <c r="AP286" s="6">
        <f>_xll.SNL.Clients.Office.Excel.Functions.SPG($D286, AP$1, $F286, "Options: Curr=USD, Mag=Actuals")</f>
        <v>0</v>
      </c>
      <c r="AQ286" s="6">
        <f>_xll.SNL.Clients.Office.Excel.Functions.SPG($D286, AQ$1, $F286, "Options: Curr=USD, Mag=Actuals")</f>
        <v>0</v>
      </c>
      <c r="AR286" s="6">
        <f>_xll.SNL.Clients.Office.Excel.Functions.SPG($D286, AR$1, $F286, "Options: Curr=USD, Mag=Actuals")</f>
        <v>0</v>
      </c>
      <c r="AS286" s="6">
        <f>_xll.SNL.Clients.Office.Excel.Functions.SPG($D286, AS$1, $F286, "Options: Curr=USD, Mag=Actuals")</f>
        <v>0</v>
      </c>
      <c r="AT286" s="6">
        <f>_xll.SNL.Clients.Office.Excel.Functions.SPG($D286, AT$1, $F286, "Options: Curr=USD, Mag=Actuals")</f>
        <v>0</v>
      </c>
      <c r="AU286" s="6">
        <f>_xll.SNL.Clients.Office.Excel.Functions.SPG($D286, AU$1, $F286, "Options: Curr=USD, Mag=Actuals")</f>
        <v>0</v>
      </c>
      <c r="AV286" s="6">
        <f>_xll.SNL.Clients.Office.Excel.Functions.SPG($D286, AV$1, $F286, "Options: Curr=USD, Mag=Actuals")</f>
        <v>0</v>
      </c>
      <c r="AW286" s="6">
        <f>_xll.SNL.Clients.Office.Excel.Functions.SPG($D286, AW$1, $F286, "Options: Curr=USD, Mag=Actuals")</f>
        <v>0</v>
      </c>
      <c r="AX286" s="6">
        <f>_xll.SNL.Clients.Office.Excel.Functions.SPG($D286, AX$1, $F286, "Options: Curr=USD, Mag=Actuals")</f>
        <v>0</v>
      </c>
      <c r="AY286" s="6">
        <f>_xll.SNL.Clients.Office.Excel.Functions.SPG($D286, AY$1, $F286, "Options: Curr=USD, Mag=Actuals")</f>
        <v>0</v>
      </c>
      <c r="AZ286" s="6">
        <f>_xll.SNL.Clients.Office.Excel.Functions.SPG($D286, AZ$1, $F286, "Options: Curr=USD, Mag=Actuals")</f>
        <v>0</v>
      </c>
      <c r="BA286" s="6">
        <f>_xll.SNL.Clients.Office.Excel.Functions.SPG($D286, BA$1, $F286, "Options: Curr=USD, Mag=Actuals")</f>
        <v>0</v>
      </c>
      <c r="BB286" s="6">
        <f>_xll.SNL.Clients.Office.Excel.Functions.SPG($D286, BB$1, $F286, "Options: Curr=USD, Mag=Actuals")</f>
        <v>0</v>
      </c>
      <c r="BC286" s="6">
        <f>_xll.SNL.Clients.Office.Excel.Functions.SPG($D286, BC$1, $F286, "Options: Curr=USD, Mag=Actuals")</f>
        <v>0</v>
      </c>
      <c r="BD286" s="6">
        <f>_xll.SNL.Clients.Office.Excel.Functions.SPG($D286, BD$1, $F286, "Options: Curr=USD, Mag=Actuals")</f>
        <v>0</v>
      </c>
      <c r="BE286" s="6">
        <f>_xll.SNL.Clients.Office.Excel.Functions.SPG($D286, BE$1, $F286, "Options: Curr=USD, Mag=Actuals")</f>
        <v>0</v>
      </c>
      <c r="BF286" s="6">
        <f>_xll.SNL.Clients.Office.Excel.Functions.SPG($D286, BF$1, $F286, "Options: Curr=USD, Mag=Actuals")</f>
        <v>0</v>
      </c>
      <c r="BG286" s="6">
        <f>_xll.SNL.Clients.Office.Excel.Functions.SPG($D286, BG$1, $F286, "Options: Curr=USD, Mag=Actuals")</f>
        <v>0</v>
      </c>
      <c r="BH286" s="6">
        <f>_xll.SNL.Clients.Office.Excel.Functions.SPG($D286, BH$1, $F286, "Options: Curr=USD, Mag=Actuals")</f>
        <v>0</v>
      </c>
      <c r="BI286" s="6">
        <f>_xll.SNL.Clients.Office.Excel.Functions.SPG($D286, BI$1, $F286, "Options: Curr=USD, Mag=Actuals")</f>
        <v>0</v>
      </c>
      <c r="BJ286" s="6">
        <f>_xll.SNL.Clients.Office.Excel.Functions.SPG($D286, BJ$1, $F286, "Options: Curr=USD, Mag=Actuals")</f>
        <v>0</v>
      </c>
      <c r="BK286" s="6">
        <f>_xll.SNL.Clients.Office.Excel.Functions.SPG($D286, BK$1, $F286, "Options: Curr=USD, Mag=Actuals")</f>
        <v>0</v>
      </c>
      <c r="BL286" s="6">
        <f>_xll.SNL.Clients.Office.Excel.Functions.SPG($D286, BL$1, $F286, "Options: Curr=USD, Mag=Actuals")</f>
        <v>0</v>
      </c>
      <c r="BM286" s="6">
        <f>_xll.SNL.Clients.Office.Excel.Functions.SPG($D286, BM$1, $F286, "Options: Curr=USD, Mag=Actuals")</f>
        <v>0</v>
      </c>
      <c r="BN286" s="6">
        <f>_xll.SNL.Clients.Office.Excel.Functions.SPG($D286, BN$1, $F286, "Options: Curr=USD, Mag=Actuals")</f>
        <v>0</v>
      </c>
      <c r="BO286" s="6">
        <f>_xll.SNL.Clients.Office.Excel.Functions.SPG($D286, BO$1, $F286, "Options: Curr=USD, Mag=Actuals")</f>
        <v>0</v>
      </c>
      <c r="BP286" s="6">
        <f>_xll.SNL.Clients.Office.Excel.Functions.SPG($D286, BP$1, $F286, "Options: Curr=USD, Mag=Actuals")</f>
        <v>0</v>
      </c>
      <c r="BQ286" s="6">
        <f>_xll.SNL.Clients.Office.Excel.Functions.SPG($D286, BQ$1, $F286, "Options: Curr=USD, Mag=Actuals")</f>
        <v>0</v>
      </c>
      <c r="BR286" s="6">
        <f>_xll.SNL.Clients.Office.Excel.Functions.SPG($D286, BR$1, $F286, "Options: Curr=USD, Mag=Actuals")</f>
        <v>0</v>
      </c>
      <c r="BS286" s="6">
        <f>_xll.SNL.Clients.Office.Excel.Functions.SPG($D286, BS$1, $F286, "Options: Curr=USD, Mag=Actuals")</f>
        <v>0</v>
      </c>
      <c r="BT286" s="6">
        <f>_xll.SNL.Clients.Office.Excel.Functions.SPG($D286, BT$1, $F286, "Options: Curr=USD, Mag=Actuals")</f>
        <v>0</v>
      </c>
      <c r="BU286" s="6">
        <f>_xll.SNL.Clients.Office.Excel.Functions.SPG($D286, BU$1, $F286, "Options: Curr=USD, Mag=Actuals")</f>
        <v>0</v>
      </c>
      <c r="BV286" s="6">
        <f>_xll.SNL.Clients.Office.Excel.Functions.SPG($D286, BV$1, $F286, "Options: Curr=USD, Mag=Actuals")</f>
        <v>0</v>
      </c>
      <c r="BW286" s="6">
        <f>_xll.SNL.Clients.Office.Excel.Functions.SPG($D286, BW$1, $F286, "Options: Curr=USD, Mag=Actuals")</f>
        <v>0</v>
      </c>
      <c r="BX286" s="6">
        <f>_xll.SNL.Clients.Office.Excel.Functions.SPG($D286, BX$1, $F286, "Options: Curr=USD, Mag=Actuals")</f>
        <v>0</v>
      </c>
      <c r="BY286" s="6">
        <f>_xll.SNL.Clients.Office.Excel.Functions.SPG($D286, BY$1, $F286, "Options: Curr=USD, Mag=Actuals")</f>
        <v>0</v>
      </c>
      <c r="BZ286" s="6">
        <f>_xll.SNL.Clients.Office.Excel.Functions.SPG($D286, BZ$1, $F286, "Options: Curr=USD, Mag=Actuals")</f>
        <v>0</v>
      </c>
      <c r="CA286" s="6" t="str">
        <f>_xll.SNL.Clients.Office.Excel.Functions.SPG($D286, CA$1, $F286, "Options: Curr=USD, Mag=Actuals")</f>
        <v>Impaired Loans</v>
      </c>
      <c r="CB286" s="6">
        <f>_xll.SNL.Clients.Office.Excel.Functions.SPG($D286, CB$1, $F286, "Options: Curr=USD, Mag=Actuals")</f>
        <v>0</v>
      </c>
      <c r="CC286" s="6">
        <f>_xll.SNL.Clients.Office.Excel.Functions.SPG($D286, CC$1, $F286, "Options: Curr=USD, Mag=Actuals")</f>
        <v>0</v>
      </c>
      <c r="CD286" s="6">
        <f>_xll.SNL.Clients.Office.Excel.Functions.SPG($D286, CD$1, $F286, "Options: Curr=USD, Mag=Actuals")</f>
        <v>0</v>
      </c>
      <c r="CE286" s="6">
        <f>_xll.SNL.Clients.Office.Excel.Functions.SPG($D286, CE$1, $F286, "Options: Curr=USD, Mag=Actuals")</f>
        <v>0</v>
      </c>
      <c r="CF286" s="6">
        <f>_xll.SNL.Clients.Office.Excel.Functions.SPG($D286, CF$1, $F286, "Options: Curr=USD, Mag=Actuals")</f>
        <v>0</v>
      </c>
      <c r="CG286" s="6">
        <f>_xll.SNL.Clients.Office.Excel.Functions.SPG($D286, CG$1, $F286, "Options: Curr=USD, Mag=Actuals")</f>
        <v>0</v>
      </c>
    </row>
    <row r="287" spans="1:85" x14ac:dyDescent="0.3">
      <c r="A287" s="10" t="s">
        <v>103</v>
      </c>
      <c r="B287" s="10" t="s">
        <v>85</v>
      </c>
      <c r="C287" s="10" t="s">
        <v>5</v>
      </c>
      <c r="D287">
        <v>113830</v>
      </c>
      <c r="E287" s="10" t="s">
        <v>21</v>
      </c>
      <c r="F287" s="10" t="s">
        <v>61</v>
      </c>
      <c r="G287">
        <v>147</v>
      </c>
      <c r="H287">
        <v>701.38</v>
      </c>
      <c r="I287">
        <v>554.37</v>
      </c>
      <c r="J287">
        <v>2500.62</v>
      </c>
      <c r="K287">
        <v>30740.28</v>
      </c>
      <c r="L287">
        <v>-0.71</v>
      </c>
      <c r="M287">
        <v>2920.9982472758729</v>
      </c>
      <c r="N287">
        <v>81.349999999999994</v>
      </c>
      <c r="O287">
        <v>1.07</v>
      </c>
      <c r="P287">
        <v>1.69</v>
      </c>
      <c r="Q287">
        <v>0.89</v>
      </c>
      <c r="R287">
        <v>0.79</v>
      </c>
      <c r="S287" t="str">
        <f>_xll.SNL.Clients.Office.Excel.Functions.SPG(D287, S$1, F287, "Options: Curr=USD, Mag=Actuals")</f>
        <v>Deutsche Bank Aktiengesellschaft (XTRA:DBK)</v>
      </c>
      <c r="T287" t="str">
        <f>_xll.SNL.Clients.Office.Excel.Functions.SPG($D287, T$1, $F287, "Options: Curr=USD, Mag=Actuals")</f>
        <v>Deutsche Bank Aktiengesellschaft</v>
      </c>
      <c r="U287" s="6">
        <f>_xll.SNL.Clients.Office.Excel.Functions.SPG($D287, U$1, $F287, "Options: Curr=USD, Mag=Actuals")</f>
        <v>1013622446620</v>
      </c>
      <c r="V287" t="str">
        <f>_xll.SNL.Clients.Office.Excel.Functions.SPG($D287, V$1, $F287, "Options: Curr=USD, Mag=Actuals")</f>
        <v>XTRA:DBK</v>
      </c>
      <c r="W287" t="str">
        <f>_xll.SNL.Clients.Office.Excel.Functions.SPG($D287, W$1, $F287, "Options: Curr=USD, Mag=Actuals")</f>
        <v>Investment Banks, Brokers and Capital Markets</v>
      </c>
      <c r="X287" s="6">
        <f>_xll.SNL.Clients.Office.Excel.Functions.SPG($D287, X$1, $F287, "Options: Curr=USD, Mag=Actuals")</f>
        <v>22825164938.353279</v>
      </c>
      <c r="Y287" s="6">
        <f>_xll.SNL.Clients.Office.Excel.Functions.SPG($D287, Y$1, $F287, "Options: Curr=USD, Mag=Actuals")</f>
        <v>0</v>
      </c>
      <c r="Z287" s="6">
        <f>_xll.SNL.Clients.Office.Excel.Functions.SPG($D287, Z$1, $F287, "Options: Curr=USD, Mag=Actuals")</f>
        <v>0</v>
      </c>
      <c r="AA287" s="6">
        <f>_xll.SNL.Clients.Office.Excel.Functions.SPG($D287, AA$1, $F287, "Options: Curr=USD, Mag=Actuals")</f>
        <v>1545837268.2139528</v>
      </c>
      <c r="AB287" s="6">
        <f>_xll.SNL.Clients.Office.Excel.Functions.SPG($D287, AB$1, $F287, "Options: Curr=USD, Mag=Actuals")</f>
        <v>2.6228271891454322</v>
      </c>
      <c r="AC287" s="6">
        <f>_xll.SNL.Clients.Office.Excel.Functions.SPG($D287, AC$1, $F287, "Options: Curr=USD, Mag=Actuals")</f>
        <v>261.40350000000001</v>
      </c>
      <c r="AD287" s="6">
        <f>_xll.SNL.Clients.Office.Excel.Functions.SPG($D287, AD$1, $F287, "Options: Curr=USD, Mag=Actuals")</f>
        <v>0.155</v>
      </c>
      <c r="AE287" s="6">
        <f>_xll.SNL.Clients.Office.Excel.Functions.SPG($D287, AE$1, $F287, "Options: Curr=USD, Mag=Actuals")</f>
        <v>4.1719999999999997</v>
      </c>
      <c r="AF287" s="6">
        <f>_xll.SNL.Clients.Office.Excel.Functions.SPG($D287, AF$1, $F287, "Options: Curr=USD, Mag=Actuals")</f>
        <v>1013622446620</v>
      </c>
      <c r="AG287" s="6">
        <f>_xll.SNL.Clients.Office.Excel.Functions.SPG($D287, AG$1, $F287, "Options: Curr=USD, Mag=Actuals")</f>
        <v>298960436600</v>
      </c>
      <c r="AH287" s="6">
        <f>_xll.SNL.Clients.Office.Excel.Functions.SPG($D287, AH$1, $F287, "Options: Curr=USD, Mag=Actuals")</f>
        <v>35572028660.000008</v>
      </c>
      <c r="AI287" s="6">
        <f>_xll.SNL.Clients.Office.Excel.Functions.SPG($D287, AI$1, $F287, "Options: Curr=USD, Mag=Actuals")</f>
        <v>37986</v>
      </c>
      <c r="AJ287" s="6" t="str">
        <f>_xll.SNL.Clients.Office.Excel.Functions.SPG($D287, AJ$1, $F287, "Options: Curr=USD, Mag=Actuals")</f>
        <v>#INVALID FUNCTION PARAMETER</v>
      </c>
      <c r="AK287" s="6" t="str">
        <f>_xll.SNL.Clients.Office.Excel.Functions.SPG($D287, AK$1, $F287, "Options: Curr=USD, Mag=Actuals")</f>
        <v>#INVALID FUNCTION PARAMETER</v>
      </c>
      <c r="AL287" s="6" t="str">
        <f>_xll.SNL.Clients.Office.Excel.Functions.SPG($D287, AL$1, $F287, "Options: Curr=USD, Mag=Actuals")</f>
        <v>#INVALID FUNCTION PARAMETER</v>
      </c>
      <c r="AM287" s="6" t="str">
        <f>_xll.SNL.Clients.Office.Excel.Functions.SPG($D287, AM$1, $F287, "Options: Curr=USD, Mag=Actuals")</f>
        <v>#INVALID FUNCTION PARAMETER</v>
      </c>
      <c r="AN287" s="6">
        <f>_xll.SNL.Clients.Office.Excel.Functions.SPG($D287, AN$1, $F287, "Options: Curr=USD, Mag=Actuals")</f>
        <v>0</v>
      </c>
      <c r="AO287" s="6">
        <f>_xll.SNL.Clients.Office.Excel.Functions.SPG($D287, AO$1, $F287, "Options: Curr=USD, Mag=Actuals")</f>
        <v>0</v>
      </c>
      <c r="AP287" s="6">
        <f>_xll.SNL.Clients.Office.Excel.Functions.SPG($D287, AP$1, $F287, "Options: Curr=USD, Mag=Actuals")</f>
        <v>0</v>
      </c>
      <c r="AQ287" s="6">
        <f>_xll.SNL.Clients.Office.Excel.Functions.SPG($D287, AQ$1, $F287, "Options: Curr=USD, Mag=Actuals")</f>
        <v>0</v>
      </c>
      <c r="AR287" s="6">
        <f>_xll.SNL.Clients.Office.Excel.Functions.SPG($D287, AR$1, $F287, "Options: Curr=USD, Mag=Actuals")</f>
        <v>0</v>
      </c>
      <c r="AS287" s="6">
        <f>_xll.SNL.Clients.Office.Excel.Functions.SPG($D287, AS$1, $F287, "Options: Curr=USD, Mag=Actuals")</f>
        <v>0</v>
      </c>
      <c r="AT287" s="6">
        <f>_xll.SNL.Clients.Office.Excel.Functions.SPG($D287, AT$1, $F287, "Options: Curr=USD, Mag=Actuals")</f>
        <v>0</v>
      </c>
      <c r="AU287" s="6">
        <f>_xll.SNL.Clients.Office.Excel.Functions.SPG($D287, AU$1, $F287, "Options: Curr=USD, Mag=Actuals")</f>
        <v>0</v>
      </c>
      <c r="AV287" s="6">
        <f>_xll.SNL.Clients.Office.Excel.Functions.SPG($D287, AV$1, $F287, "Options: Curr=USD, Mag=Actuals")</f>
        <v>0</v>
      </c>
      <c r="AW287" s="6">
        <f>_xll.SNL.Clients.Office.Excel.Functions.SPG($D287, AW$1, $F287, "Options: Curr=USD, Mag=Actuals")</f>
        <v>0</v>
      </c>
      <c r="AX287" s="6">
        <f>_xll.SNL.Clients.Office.Excel.Functions.SPG($D287, AX$1, $F287, "Options: Curr=USD, Mag=Actuals")</f>
        <v>0</v>
      </c>
      <c r="AY287" s="6">
        <f>_xll.SNL.Clients.Office.Excel.Functions.SPG($D287, AY$1, $F287, "Options: Curr=USD, Mag=Actuals")</f>
        <v>0</v>
      </c>
      <c r="AZ287" s="6">
        <f>_xll.SNL.Clients.Office.Excel.Functions.SPG($D287, AZ$1, $F287, "Options: Curr=USD, Mag=Actuals")</f>
        <v>0</v>
      </c>
      <c r="BA287" s="6">
        <f>_xll.SNL.Clients.Office.Excel.Functions.SPG($D287, BA$1, $F287, "Options: Curr=USD, Mag=Actuals")</f>
        <v>0</v>
      </c>
      <c r="BB287" s="6">
        <f>_xll.SNL.Clients.Office.Excel.Functions.SPG($D287, BB$1, $F287, "Options: Curr=USD, Mag=Actuals")</f>
        <v>0</v>
      </c>
      <c r="BC287" s="6">
        <f>_xll.SNL.Clients.Office.Excel.Functions.SPG($D287, BC$1, $F287, "Options: Curr=USD, Mag=Actuals")</f>
        <v>0</v>
      </c>
      <c r="BD287" s="6">
        <f>_xll.SNL.Clients.Office.Excel.Functions.SPG($D287, BD$1, $F287, "Options: Curr=USD, Mag=Actuals")</f>
        <v>0</v>
      </c>
      <c r="BE287" s="6">
        <f>_xll.SNL.Clients.Office.Excel.Functions.SPG($D287, BE$1, $F287, "Options: Curr=USD, Mag=Actuals")</f>
        <v>0</v>
      </c>
      <c r="BF287" s="6">
        <f>_xll.SNL.Clients.Office.Excel.Functions.SPG($D287, BF$1, $F287, "Options: Curr=USD, Mag=Actuals")</f>
        <v>0</v>
      </c>
      <c r="BG287" s="6">
        <f>_xll.SNL.Clients.Office.Excel.Functions.SPG($D287, BG$1, $F287, "Options: Curr=USD, Mag=Actuals")</f>
        <v>0</v>
      </c>
      <c r="BH287" s="6">
        <f>_xll.SNL.Clients.Office.Excel.Functions.SPG($D287, BH$1, $F287, "Options: Curr=USD, Mag=Actuals")</f>
        <v>0</v>
      </c>
      <c r="BI287" s="6">
        <f>_xll.SNL.Clients.Office.Excel.Functions.SPG($D287, BI$1, $F287, "Options: Curr=USD, Mag=Actuals")</f>
        <v>0</v>
      </c>
      <c r="BJ287" s="6">
        <f>_xll.SNL.Clients.Office.Excel.Functions.SPG($D287, BJ$1, $F287, "Options: Curr=USD, Mag=Actuals")</f>
        <v>0</v>
      </c>
      <c r="BK287" s="6">
        <f>_xll.SNL.Clients.Office.Excel.Functions.SPG($D287, BK$1, $F287, "Options: Curr=USD, Mag=Actuals")</f>
        <v>0</v>
      </c>
      <c r="BL287" s="6">
        <f>_xll.SNL.Clients.Office.Excel.Functions.SPG($D287, BL$1, $F287, "Options: Curr=USD, Mag=Actuals")</f>
        <v>0</v>
      </c>
      <c r="BM287" s="6">
        <f>_xll.SNL.Clients.Office.Excel.Functions.SPG($D287, BM$1, $F287, "Options: Curr=USD, Mag=Actuals")</f>
        <v>0</v>
      </c>
      <c r="BN287" s="6">
        <f>_xll.SNL.Clients.Office.Excel.Functions.SPG($D287, BN$1, $F287, "Options: Curr=USD, Mag=Actuals")</f>
        <v>0</v>
      </c>
      <c r="BO287" s="6">
        <f>_xll.SNL.Clients.Office.Excel.Functions.SPG($D287, BO$1, $F287, "Options: Curr=USD, Mag=Actuals")</f>
        <v>0</v>
      </c>
      <c r="BP287" s="6">
        <f>_xll.SNL.Clients.Office.Excel.Functions.SPG($D287, BP$1, $F287, "Options: Curr=USD, Mag=Actuals")</f>
        <v>0</v>
      </c>
      <c r="BQ287" s="6">
        <f>_xll.SNL.Clients.Office.Excel.Functions.SPG($D287, BQ$1, $F287, "Options: Curr=USD, Mag=Actuals")</f>
        <v>0</v>
      </c>
      <c r="BR287" s="6">
        <f>_xll.SNL.Clients.Office.Excel.Functions.SPG($D287, BR$1, $F287, "Options: Curr=USD, Mag=Actuals")</f>
        <v>0</v>
      </c>
      <c r="BS287" s="6">
        <f>_xll.SNL.Clients.Office.Excel.Functions.SPG($D287, BS$1, $F287, "Options: Curr=USD, Mag=Actuals")</f>
        <v>0</v>
      </c>
      <c r="BT287" s="6">
        <f>_xll.SNL.Clients.Office.Excel.Functions.SPG($D287, BT$1, $F287, "Options: Curr=USD, Mag=Actuals")</f>
        <v>0</v>
      </c>
      <c r="BU287" s="6">
        <f>_xll.SNL.Clients.Office.Excel.Functions.SPG($D287, BU$1, $F287, "Options: Curr=USD, Mag=Actuals")</f>
        <v>0</v>
      </c>
      <c r="BV287" s="6">
        <f>_xll.SNL.Clients.Office.Excel.Functions.SPG($D287, BV$1, $F287, "Options: Curr=USD, Mag=Actuals")</f>
        <v>0</v>
      </c>
      <c r="BW287" s="6">
        <f>_xll.SNL.Clients.Office.Excel.Functions.SPG($D287, BW$1, $F287, "Options: Curr=USD, Mag=Actuals")</f>
        <v>0</v>
      </c>
      <c r="BX287" s="6">
        <f>_xll.SNL.Clients.Office.Excel.Functions.SPG($D287, BX$1, $F287, "Options: Curr=USD, Mag=Actuals")</f>
        <v>0</v>
      </c>
      <c r="BY287" s="6">
        <f>_xll.SNL.Clients.Office.Excel.Functions.SPG($D287, BY$1, $F287, "Options: Curr=USD, Mag=Actuals")</f>
        <v>0</v>
      </c>
      <c r="BZ287" s="6">
        <f>_xll.SNL.Clients.Office.Excel.Functions.SPG($D287, BZ$1, $F287, "Options: Curr=USD, Mag=Actuals")</f>
        <v>0</v>
      </c>
      <c r="CA287" s="6" t="str">
        <f>_xll.SNL.Clients.Office.Excel.Functions.SPG($D287, CA$1, $F287, "Options: Curr=USD, Mag=Actuals")</f>
        <v>Impaired Loans</v>
      </c>
      <c r="CB287" s="6">
        <f>_xll.SNL.Clients.Office.Excel.Functions.SPG($D287, CB$1, $F287, "Options: Curr=USD, Mag=Actuals")</f>
        <v>0</v>
      </c>
      <c r="CC287" s="6">
        <f>_xll.SNL.Clients.Office.Excel.Functions.SPG($D287, CC$1, $F287, "Options: Curr=USD, Mag=Actuals")</f>
        <v>0</v>
      </c>
      <c r="CD287" s="6">
        <f>_xll.SNL.Clients.Office.Excel.Functions.SPG($D287, CD$1, $F287, "Options: Curr=USD, Mag=Actuals")</f>
        <v>0</v>
      </c>
      <c r="CE287" s="6">
        <f>_xll.SNL.Clients.Office.Excel.Functions.SPG($D287, CE$1, $F287, "Options: Curr=USD, Mag=Actuals")</f>
        <v>0</v>
      </c>
      <c r="CF287" s="6">
        <f>_xll.SNL.Clients.Office.Excel.Functions.SPG($D287, CF$1, $F287, "Options: Curr=USD, Mag=Actuals")</f>
        <v>0</v>
      </c>
      <c r="CG287" s="6">
        <f>_xll.SNL.Clients.Office.Excel.Functions.SPG($D287, CG$1, $F287, "Options: Curr=USD, Mag=Actuals")</f>
        <v>0</v>
      </c>
    </row>
    <row r="288" spans="1:85" x14ac:dyDescent="0.3">
      <c r="A288" s="10" t="s">
        <v>103</v>
      </c>
      <c r="B288" s="10" t="s">
        <v>85</v>
      </c>
      <c r="C288" s="10" t="s">
        <v>5</v>
      </c>
      <c r="D288">
        <v>113830</v>
      </c>
      <c r="E288" s="10" t="s">
        <v>21</v>
      </c>
      <c r="F288" s="10" t="s">
        <v>62</v>
      </c>
      <c r="G288">
        <v>189.63</v>
      </c>
      <c r="H288">
        <v>853.22</v>
      </c>
      <c r="I288">
        <v>663.59</v>
      </c>
      <c r="J288">
        <v>2801.26</v>
      </c>
      <c r="K288">
        <v>34469.949999999997</v>
      </c>
      <c r="L288">
        <v>0.7</v>
      </c>
      <c r="M288">
        <v>3231.8059582721971</v>
      </c>
      <c r="N288">
        <v>81.27</v>
      </c>
      <c r="O288">
        <v>1.78</v>
      </c>
      <c r="P288">
        <v>1.64</v>
      </c>
      <c r="Q288">
        <v>0.81</v>
      </c>
      <c r="R288">
        <v>0.73</v>
      </c>
      <c r="S288" t="str">
        <f>_xll.SNL.Clients.Office.Excel.Functions.SPG(D288, S$1, F288, "Options: Curr=USD, Mag=Actuals")</f>
        <v>Deutsche Bank Aktiengesellschaft (XTRA:DBK)</v>
      </c>
      <c r="T288" t="str">
        <f>_xll.SNL.Clients.Office.Excel.Functions.SPG($D288, T$1, $F288, "Options: Curr=USD, Mag=Actuals")</f>
        <v>Deutsche Bank Aktiengesellschaft</v>
      </c>
      <c r="U288" s="6">
        <f>_xll.SNL.Clients.Office.Excel.Functions.SPG($D288, U$1, $F288, "Options: Curr=USD, Mag=Actuals")</f>
        <v>1141837226960</v>
      </c>
      <c r="V288" t="str">
        <f>_xll.SNL.Clients.Office.Excel.Functions.SPG($D288, V$1, $F288, "Options: Curr=USD, Mag=Actuals")</f>
        <v>XTRA:DBK</v>
      </c>
      <c r="W288" t="str">
        <f>_xll.SNL.Clients.Office.Excel.Functions.SPG($D288, W$1, $F288, "Options: Curr=USD, Mag=Actuals")</f>
        <v>Investment Banks, Brokers and Capital Markets</v>
      </c>
      <c r="X288" s="6">
        <f>_xll.SNL.Clients.Office.Excel.Functions.SPG($D288, X$1, $F288, "Options: Curr=USD, Mag=Actuals")</f>
        <v>26808019856.756729</v>
      </c>
      <c r="Y288" s="6">
        <f>_xll.SNL.Clients.Office.Excel.Functions.SPG($D288, Y$1, $F288, "Options: Curr=USD, Mag=Actuals")</f>
        <v>0</v>
      </c>
      <c r="Z288" s="6">
        <f>_xll.SNL.Clients.Office.Excel.Functions.SPG($D288, Z$1, $F288, "Options: Curr=USD, Mag=Actuals")</f>
        <v>0</v>
      </c>
      <c r="AA288" s="6">
        <f>_xll.SNL.Clients.Office.Excel.Functions.SPG($D288, AA$1, $F288, "Options: Curr=USD, Mag=Actuals")</f>
        <v>3075718234.7490315</v>
      </c>
      <c r="AB288" s="6">
        <f>_xll.SNL.Clients.Office.Excel.Functions.SPG($D288, AB$1, $F288, "Options: Curr=USD, Mag=Actuals")</f>
        <v>5.6425494314671756</v>
      </c>
      <c r="AC288" s="6">
        <f>_xll.SNL.Clients.Office.Excel.Functions.SPG($D288, AC$1, $F288, "Options: Curr=USD, Mag=Actuals")</f>
        <v>120.12179999999999</v>
      </c>
      <c r="AD288" s="6">
        <f>_xll.SNL.Clients.Office.Excel.Functions.SPG($D288, AD$1, $F288, "Options: Curr=USD, Mag=Actuals")</f>
        <v>0.30099999999999999</v>
      </c>
      <c r="AE288" s="6">
        <f>_xll.SNL.Clients.Office.Excel.Functions.SPG($D288, AE$1, $F288, "Options: Curr=USD, Mag=Actuals")</f>
        <v>9.1379999999999999</v>
      </c>
      <c r="AF288" s="6">
        <f>_xll.SNL.Clients.Office.Excel.Functions.SPG($D288, AF$1, $F288, "Options: Curr=USD, Mag=Actuals")</f>
        <v>1141837226960</v>
      </c>
      <c r="AG288" s="6">
        <f>_xll.SNL.Clients.Office.Excel.Functions.SPG($D288, AG$1, $F288, "Options: Curr=USD, Mag=Actuals")</f>
        <v>333227734420</v>
      </c>
      <c r="AH288" s="6">
        <f>_xll.SNL.Clients.Office.Excel.Functions.SPG($D288, AH$1, $F288, "Options: Curr=USD, Mag=Actuals")</f>
        <v>35209234880</v>
      </c>
      <c r="AI288" s="6">
        <f>_xll.SNL.Clients.Office.Excel.Functions.SPG($D288, AI$1, $F288, "Options: Curr=USD, Mag=Actuals")</f>
        <v>38352</v>
      </c>
      <c r="AJ288" s="6" t="str">
        <f>_xll.SNL.Clients.Office.Excel.Functions.SPG($D288, AJ$1, $F288, "Options: Curr=USD, Mag=Actuals")</f>
        <v>#INVALID FUNCTION PARAMETER</v>
      </c>
      <c r="AK288" s="6" t="str">
        <f>_xll.SNL.Clients.Office.Excel.Functions.SPG($D288, AK$1, $F288, "Options: Curr=USD, Mag=Actuals")</f>
        <v>#INVALID FUNCTION PARAMETER</v>
      </c>
      <c r="AL288" s="6" t="str">
        <f>_xll.SNL.Clients.Office.Excel.Functions.SPG($D288, AL$1, $F288, "Options: Curr=USD, Mag=Actuals")</f>
        <v>#INVALID FUNCTION PARAMETER</v>
      </c>
      <c r="AM288" s="6" t="str">
        <f>_xll.SNL.Clients.Office.Excel.Functions.SPG($D288, AM$1, $F288, "Options: Curr=USD, Mag=Actuals")</f>
        <v>#INVALID FUNCTION PARAMETER</v>
      </c>
      <c r="AN288" s="6">
        <f>_xll.SNL.Clients.Office.Excel.Functions.SPG($D288, AN$1, $F288, "Options: Curr=USD, Mag=Actuals")</f>
        <v>0</v>
      </c>
      <c r="AO288" s="6">
        <f>_xll.SNL.Clients.Office.Excel.Functions.SPG($D288, AO$1, $F288, "Options: Curr=USD, Mag=Actuals")</f>
        <v>0</v>
      </c>
      <c r="AP288" s="6">
        <f>_xll.SNL.Clients.Office.Excel.Functions.SPG($D288, AP$1, $F288, "Options: Curr=USD, Mag=Actuals")</f>
        <v>0</v>
      </c>
      <c r="AQ288" s="6">
        <f>_xll.SNL.Clients.Office.Excel.Functions.SPG($D288, AQ$1, $F288, "Options: Curr=USD, Mag=Actuals")</f>
        <v>0</v>
      </c>
      <c r="AR288" s="6">
        <f>_xll.SNL.Clients.Office.Excel.Functions.SPG($D288, AR$1, $F288, "Options: Curr=USD, Mag=Actuals")</f>
        <v>0</v>
      </c>
      <c r="AS288" s="6">
        <f>_xll.SNL.Clients.Office.Excel.Functions.SPG($D288, AS$1, $F288, "Options: Curr=USD, Mag=Actuals")</f>
        <v>0</v>
      </c>
      <c r="AT288" s="6">
        <f>_xll.SNL.Clients.Office.Excel.Functions.SPG($D288, AT$1, $F288, "Options: Curr=USD, Mag=Actuals")</f>
        <v>0</v>
      </c>
      <c r="AU288" s="6">
        <f>_xll.SNL.Clients.Office.Excel.Functions.SPG($D288, AU$1, $F288, "Options: Curr=USD, Mag=Actuals")</f>
        <v>0</v>
      </c>
      <c r="AV288" s="6">
        <f>_xll.SNL.Clients.Office.Excel.Functions.SPG($D288, AV$1, $F288, "Options: Curr=USD, Mag=Actuals")</f>
        <v>0</v>
      </c>
      <c r="AW288" s="6">
        <f>_xll.SNL.Clients.Office.Excel.Functions.SPG($D288, AW$1, $F288, "Options: Curr=USD, Mag=Actuals")</f>
        <v>0</v>
      </c>
      <c r="AX288" s="6">
        <f>_xll.SNL.Clients.Office.Excel.Functions.SPG($D288, AX$1, $F288, "Options: Curr=USD, Mag=Actuals")</f>
        <v>0</v>
      </c>
      <c r="AY288" s="6">
        <f>_xll.SNL.Clients.Office.Excel.Functions.SPG($D288, AY$1, $F288, "Options: Curr=USD, Mag=Actuals")</f>
        <v>0</v>
      </c>
      <c r="AZ288" s="6">
        <f>_xll.SNL.Clients.Office.Excel.Functions.SPG($D288, AZ$1, $F288, "Options: Curr=USD, Mag=Actuals")</f>
        <v>0</v>
      </c>
      <c r="BA288" s="6">
        <f>_xll.SNL.Clients.Office.Excel.Functions.SPG($D288, BA$1, $F288, "Options: Curr=USD, Mag=Actuals")</f>
        <v>0</v>
      </c>
      <c r="BB288" s="6">
        <f>_xll.SNL.Clients.Office.Excel.Functions.SPG($D288, BB$1, $F288, "Options: Curr=USD, Mag=Actuals")</f>
        <v>0</v>
      </c>
      <c r="BC288" s="6">
        <f>_xll.SNL.Clients.Office.Excel.Functions.SPG($D288, BC$1, $F288, "Options: Curr=USD, Mag=Actuals")</f>
        <v>0</v>
      </c>
      <c r="BD288" s="6">
        <f>_xll.SNL.Clients.Office.Excel.Functions.SPG($D288, BD$1, $F288, "Options: Curr=USD, Mag=Actuals")</f>
        <v>0</v>
      </c>
      <c r="BE288" s="6">
        <f>_xll.SNL.Clients.Office.Excel.Functions.SPG($D288, BE$1, $F288, "Options: Curr=USD, Mag=Actuals")</f>
        <v>0</v>
      </c>
      <c r="BF288" s="6">
        <f>_xll.SNL.Clients.Office.Excel.Functions.SPG($D288, BF$1, $F288, "Options: Curr=USD, Mag=Actuals")</f>
        <v>0</v>
      </c>
      <c r="BG288" s="6">
        <f>_xll.SNL.Clients.Office.Excel.Functions.SPG($D288, BG$1, $F288, "Options: Curr=USD, Mag=Actuals")</f>
        <v>0</v>
      </c>
      <c r="BH288" s="6">
        <f>_xll.SNL.Clients.Office.Excel.Functions.SPG($D288, BH$1, $F288, "Options: Curr=USD, Mag=Actuals")</f>
        <v>0</v>
      </c>
      <c r="BI288" s="6">
        <f>_xll.SNL.Clients.Office.Excel.Functions.SPG($D288, BI$1, $F288, "Options: Curr=USD, Mag=Actuals")</f>
        <v>0</v>
      </c>
      <c r="BJ288" s="6">
        <f>_xll.SNL.Clients.Office.Excel.Functions.SPG($D288, BJ$1, $F288, "Options: Curr=USD, Mag=Actuals")</f>
        <v>0</v>
      </c>
      <c r="BK288" s="6">
        <f>_xll.SNL.Clients.Office.Excel.Functions.SPG($D288, BK$1, $F288, "Options: Curr=USD, Mag=Actuals")</f>
        <v>0</v>
      </c>
      <c r="BL288" s="6">
        <f>_xll.SNL.Clients.Office.Excel.Functions.SPG($D288, BL$1, $F288, "Options: Curr=USD, Mag=Actuals")</f>
        <v>0</v>
      </c>
      <c r="BM288" s="6">
        <f>_xll.SNL.Clients.Office.Excel.Functions.SPG($D288, BM$1, $F288, "Options: Curr=USD, Mag=Actuals")</f>
        <v>0</v>
      </c>
      <c r="BN288" s="6">
        <f>_xll.SNL.Clients.Office.Excel.Functions.SPG($D288, BN$1, $F288, "Options: Curr=USD, Mag=Actuals")</f>
        <v>0</v>
      </c>
      <c r="BO288" s="6">
        <f>_xll.SNL.Clients.Office.Excel.Functions.SPG($D288, BO$1, $F288, "Options: Curr=USD, Mag=Actuals")</f>
        <v>0</v>
      </c>
      <c r="BP288" s="6">
        <f>_xll.SNL.Clients.Office.Excel.Functions.SPG($D288, BP$1, $F288, "Options: Curr=USD, Mag=Actuals")</f>
        <v>0</v>
      </c>
      <c r="BQ288" s="6">
        <f>_xll.SNL.Clients.Office.Excel.Functions.SPG($D288, BQ$1, $F288, "Options: Curr=USD, Mag=Actuals")</f>
        <v>0</v>
      </c>
      <c r="BR288" s="6">
        <f>_xll.SNL.Clients.Office.Excel.Functions.SPG($D288, BR$1, $F288, "Options: Curr=USD, Mag=Actuals")</f>
        <v>0</v>
      </c>
      <c r="BS288" s="6">
        <f>_xll.SNL.Clients.Office.Excel.Functions.SPG($D288, BS$1, $F288, "Options: Curr=USD, Mag=Actuals")</f>
        <v>0</v>
      </c>
      <c r="BT288" s="6">
        <f>_xll.SNL.Clients.Office.Excel.Functions.SPG($D288, BT$1, $F288, "Options: Curr=USD, Mag=Actuals")</f>
        <v>0</v>
      </c>
      <c r="BU288" s="6">
        <f>_xll.SNL.Clients.Office.Excel.Functions.SPG($D288, BU$1, $F288, "Options: Curr=USD, Mag=Actuals")</f>
        <v>0</v>
      </c>
      <c r="BV288" s="6">
        <f>_xll.SNL.Clients.Office.Excel.Functions.SPG($D288, BV$1, $F288, "Options: Curr=USD, Mag=Actuals")</f>
        <v>0</v>
      </c>
      <c r="BW288" s="6">
        <f>_xll.SNL.Clients.Office.Excel.Functions.SPG($D288, BW$1, $F288, "Options: Curr=USD, Mag=Actuals")</f>
        <v>0</v>
      </c>
      <c r="BX288" s="6">
        <f>_xll.SNL.Clients.Office.Excel.Functions.SPG($D288, BX$1, $F288, "Options: Curr=USD, Mag=Actuals")</f>
        <v>0</v>
      </c>
      <c r="BY288" s="6">
        <f>_xll.SNL.Clients.Office.Excel.Functions.SPG($D288, BY$1, $F288, "Options: Curr=USD, Mag=Actuals")</f>
        <v>0</v>
      </c>
      <c r="BZ288" s="6">
        <f>_xll.SNL.Clients.Office.Excel.Functions.SPG($D288, BZ$1, $F288, "Options: Curr=USD, Mag=Actuals")</f>
        <v>0</v>
      </c>
      <c r="CA288" s="6" t="str">
        <f>_xll.SNL.Clients.Office.Excel.Functions.SPG($D288, CA$1, $F288, "Options: Curr=USD, Mag=Actuals")</f>
        <v>Impaired Loans</v>
      </c>
      <c r="CB288" s="6">
        <f>_xll.SNL.Clients.Office.Excel.Functions.SPG($D288, CB$1, $F288, "Options: Curr=USD, Mag=Actuals")</f>
        <v>0</v>
      </c>
      <c r="CC288" s="6">
        <f>_xll.SNL.Clients.Office.Excel.Functions.SPG($D288, CC$1, $F288, "Options: Curr=USD, Mag=Actuals")</f>
        <v>0</v>
      </c>
      <c r="CD288" s="6">
        <f>_xll.SNL.Clients.Office.Excel.Functions.SPG($D288, CD$1, $F288, "Options: Curr=USD, Mag=Actuals")</f>
        <v>0</v>
      </c>
      <c r="CE288" s="6">
        <f>_xll.SNL.Clients.Office.Excel.Functions.SPG($D288, CE$1, $F288, "Options: Curr=USD, Mag=Actuals")</f>
        <v>0</v>
      </c>
      <c r="CF288" s="6">
        <f>_xll.SNL.Clients.Office.Excel.Functions.SPG($D288, CF$1, $F288, "Options: Curr=USD, Mag=Actuals")</f>
        <v>0</v>
      </c>
      <c r="CG288" s="6">
        <f>_xll.SNL.Clients.Office.Excel.Functions.SPG($D288, CG$1, $F288, "Options: Curr=USD, Mag=Actuals")</f>
        <v>0</v>
      </c>
    </row>
    <row r="289" spans="1:85" x14ac:dyDescent="0.3">
      <c r="A289" s="10" t="s">
        <v>103</v>
      </c>
      <c r="B289" s="10" t="s">
        <v>85</v>
      </c>
      <c r="C289" s="10" t="s">
        <v>5</v>
      </c>
      <c r="D289">
        <v>113830</v>
      </c>
      <c r="E289" s="10" t="s">
        <v>21</v>
      </c>
      <c r="F289" s="10" t="s">
        <v>63</v>
      </c>
      <c r="G289">
        <v>195.44</v>
      </c>
      <c r="H289">
        <v>919.54</v>
      </c>
      <c r="I289">
        <v>724.1</v>
      </c>
      <c r="J289">
        <v>2840.01</v>
      </c>
      <c r="K289">
        <v>34970.22</v>
      </c>
      <c r="L289">
        <v>0.9</v>
      </c>
      <c r="M289">
        <v>3260.7026820997735</v>
      </c>
      <c r="N289">
        <v>81.209999999999994</v>
      </c>
      <c r="O289">
        <v>1.93</v>
      </c>
      <c r="P289">
        <v>4.3499999999999996</v>
      </c>
      <c r="Q289">
        <v>0.8</v>
      </c>
      <c r="R289">
        <v>0.85</v>
      </c>
      <c r="S289" t="str">
        <f>_xll.SNL.Clients.Office.Excel.Functions.SPG(D289, S$1, F289, "Options: Curr=USD, Mag=Actuals")</f>
        <v>Deutsche Bank Aktiengesellschaft (XTRA:DBK)</v>
      </c>
      <c r="T289" t="str">
        <f>_xll.SNL.Clients.Office.Excel.Functions.SPG($D289, T$1, $F289, "Options: Curr=USD, Mag=Actuals")</f>
        <v>Deutsche Bank Aktiengesellschaft</v>
      </c>
      <c r="U289" s="6">
        <f>_xll.SNL.Clients.Office.Excel.Functions.SPG($D289, U$1, $F289, "Options: Curr=USD, Mag=Actuals")</f>
        <v>1170323251553.8999</v>
      </c>
      <c r="V289" t="str">
        <f>_xll.SNL.Clients.Office.Excel.Functions.SPG($D289, V$1, $F289, "Options: Curr=USD, Mag=Actuals")</f>
        <v>XTRA:DBK</v>
      </c>
      <c r="W289" t="str">
        <f>_xll.SNL.Clients.Office.Excel.Functions.SPG($D289, W$1, $F289, "Options: Curr=USD, Mag=Actuals")</f>
        <v>Investment Banks, Brokers and Capital Markets</v>
      </c>
      <c r="X289" s="6">
        <f>_xll.SNL.Clients.Office.Excel.Functions.SPG($D289, X$1, $F289, "Options: Curr=USD, Mag=Actuals")</f>
        <v>31899125021.572048</v>
      </c>
      <c r="Y289" s="6">
        <f>_xll.SNL.Clients.Office.Excel.Functions.SPG($D289, Y$1, $F289, "Options: Curr=USD, Mag=Actuals")</f>
        <v>0</v>
      </c>
      <c r="Z289" s="6">
        <f>_xll.SNL.Clients.Office.Excel.Functions.SPG($D289, Z$1, $F289, "Options: Curr=USD, Mag=Actuals")</f>
        <v>52027671968.686493</v>
      </c>
      <c r="AA289" s="6">
        <f>_xll.SNL.Clients.Office.Excel.Functions.SPG($D289, AA$1, $F289, "Options: Curr=USD, Mag=Actuals")</f>
        <v>4390484095.2077913</v>
      </c>
      <c r="AB289" s="6">
        <f>_xll.SNL.Clients.Office.Excel.Functions.SPG($D289, AB$1, $F289, "Options: Curr=USD, Mag=Actuals")</f>
        <v>8.6466037012451551</v>
      </c>
      <c r="AC289" s="6">
        <f>_xll.SNL.Clients.Office.Excel.Functions.SPG($D289, AC$1, $F289, "Options: Curr=USD, Mag=Actuals")</f>
        <v>0</v>
      </c>
      <c r="AD289" s="6">
        <f>_xll.SNL.Clients.Office.Excel.Functions.SPG($D289, AD$1, $F289, "Options: Curr=USD, Mag=Actuals")</f>
        <v>0</v>
      </c>
      <c r="AE289" s="6">
        <f>_xll.SNL.Clients.Office.Excel.Functions.SPG($D289, AE$1, $F289, "Options: Curr=USD, Mag=Actuals")</f>
        <v>0</v>
      </c>
      <c r="AF289" s="6">
        <f>_xll.SNL.Clients.Office.Excel.Functions.SPG($D289, AF$1, $F289, "Options: Curr=USD, Mag=Actuals")</f>
        <v>1170323251553.8999</v>
      </c>
      <c r="AG289" s="6">
        <f>_xll.SNL.Clients.Office.Excel.Functions.SPG($D289, AG$1, $F289, "Options: Curr=USD, Mag=Actuals")</f>
        <v>452367415789.79999</v>
      </c>
      <c r="AH289" s="6">
        <f>_xll.SNL.Clients.Office.Excel.Functions.SPG($D289, AH$1, $F289, "Options: Curr=USD, Mag=Actuals")</f>
        <v>0</v>
      </c>
      <c r="AI289" s="6">
        <f>_xll.SNL.Clients.Office.Excel.Functions.SPG($D289, AI$1, $F289, "Options: Curr=USD, Mag=Actuals")</f>
        <v>38717</v>
      </c>
      <c r="AJ289" s="6" t="str">
        <f>_xll.SNL.Clients.Office.Excel.Functions.SPG($D289, AJ$1, $F289, "Options: Curr=USD, Mag=Actuals")</f>
        <v>#INVALID FUNCTION PARAMETER</v>
      </c>
      <c r="AK289" s="6" t="str">
        <f>_xll.SNL.Clients.Office.Excel.Functions.SPG($D289, AK$1, $F289, "Options: Curr=USD, Mag=Actuals")</f>
        <v>#INVALID FUNCTION PARAMETER</v>
      </c>
      <c r="AL289" s="6" t="str">
        <f>_xll.SNL.Clients.Office.Excel.Functions.SPG($D289, AL$1, $F289, "Options: Curr=USD, Mag=Actuals")</f>
        <v>#INVALID FUNCTION PARAMETER</v>
      </c>
      <c r="AM289" s="6" t="str">
        <f>_xll.SNL.Clients.Office.Excel.Functions.SPG($D289, AM$1, $F289, "Options: Curr=USD, Mag=Actuals")</f>
        <v>#INVALID FUNCTION PARAMETER</v>
      </c>
      <c r="AN289" s="6">
        <f>_xll.SNL.Clients.Office.Excel.Functions.SPG($D289, AN$1, $F289, "Options: Curr=USD, Mag=Actuals")</f>
        <v>1170323251553.8999</v>
      </c>
      <c r="AO289" s="6">
        <f>_xll.SNL.Clients.Office.Excel.Functions.SPG($D289, AO$1, $F289, "Options: Curr=USD, Mag=Actuals")</f>
        <v>178533802214.49997</v>
      </c>
      <c r="AP289" s="6">
        <f>_xll.SNL.Clients.Office.Excel.Functions.SPG($D289, AP$1, $F289, "Options: Curr=USD, Mag=Actuals")</f>
        <v>449164883511.29999</v>
      </c>
      <c r="AQ289" s="6">
        <f>_xll.SNL.Clients.Office.Excel.Functions.SPG($D289, AQ$1, $F289, "Options: Curr=USD, Mag=Actuals")</f>
        <v>35311604526.400002</v>
      </c>
      <c r="AR289" s="6">
        <f>_xll.SNL.Clients.Office.Excel.Functions.SPG($D289, AR$1, $F289, "Options: Curr=USD, Mag=Actuals")</f>
        <v>0</v>
      </c>
      <c r="AS289" s="6">
        <f>_xll.SNL.Clients.Office.Excel.Functions.SPG($D289, AS$1, $F289, "Options: Curr=USD, Mag=Actuals")</f>
        <v>0</v>
      </c>
      <c r="AT289" s="6">
        <f>_xll.SNL.Clients.Office.Excel.Functions.SPG($D289, AT$1, $F289, "Options: Curr=USD, Mag=Actuals")</f>
        <v>15.255084608243999</v>
      </c>
      <c r="AU289" s="6">
        <f>_xll.SNL.Clients.Office.Excel.Functions.SPG($D289, AU$1, $F289, "Options: Curr=USD, Mag=Actuals")</f>
        <v>39.747943075787802</v>
      </c>
      <c r="AV289" s="6">
        <f>_xll.SNL.Clients.Office.Excel.Functions.SPG($D289, AV$1, $F289, "Options: Curr=USD, Mag=Actuals")</f>
        <v>0</v>
      </c>
      <c r="AW289" s="6">
        <f>_xll.SNL.Clients.Office.Excel.Functions.SPG($D289, AW$1, $F289, "Options: Curr=USD, Mag=Actuals")</f>
        <v>0</v>
      </c>
      <c r="AX289" s="6">
        <f>_xll.SNL.Clients.Office.Excel.Functions.SPG($D289, AX$1, $F289, "Options: Curr=USD, Mag=Actuals")</f>
        <v>4390484095.2077913</v>
      </c>
      <c r="AY289" s="6">
        <f>_xll.SNL.Clients.Office.Excel.Functions.SPG($D289, AY$1, $F289, "Options: Curr=USD, Mag=Actuals")</f>
        <v>0</v>
      </c>
      <c r="AZ289" s="6">
        <f>_xll.SNL.Clients.Office.Excel.Functions.SPG($D289, AZ$1, $F289, "Options: Curr=USD, Mag=Actuals")</f>
        <v>0</v>
      </c>
      <c r="BA289" s="6">
        <f>_xll.SNL.Clients.Office.Excel.Functions.SPG($D289, BA$1, $F289, "Options: Curr=USD, Mag=Actuals")</f>
        <v>0</v>
      </c>
      <c r="BB289" s="6">
        <f>_xll.SNL.Clients.Office.Excel.Functions.SPG($D289, BB$1, $F289, "Options: Curr=USD, Mag=Actuals")</f>
        <v>0</v>
      </c>
      <c r="BC289" s="6">
        <f>_xll.SNL.Clients.Office.Excel.Functions.SPG($D289, BC$1, $F289, "Options: Curr=USD, Mag=Actuals")</f>
        <v>0</v>
      </c>
      <c r="BD289" s="6">
        <f>_xll.SNL.Clients.Office.Excel.Functions.SPG($D289, BD$1, $F289, "Options: Curr=USD, Mag=Actuals")</f>
        <v>0</v>
      </c>
      <c r="BE289" s="6">
        <f>_xll.SNL.Clients.Office.Excel.Functions.SPG($D289, BE$1, $F289, "Options: Curr=USD, Mag=Actuals")</f>
        <v>0</v>
      </c>
      <c r="BF289" s="6">
        <f>_xll.SNL.Clients.Office.Excel.Functions.SPG($D289, BF$1, $F289, "Options: Curr=USD, Mag=Actuals")</f>
        <v>0</v>
      </c>
      <c r="BG289" s="6">
        <f>_xll.SNL.Clients.Office.Excel.Functions.SPG($D289, BG$1, $F289, "Options: Curr=USD, Mag=Actuals")</f>
        <v>0</v>
      </c>
      <c r="BH289" s="6">
        <f>_xll.SNL.Clients.Office.Excel.Functions.SPG($D289, BH$1, $F289, "Options: Curr=USD, Mag=Actuals")</f>
        <v>0</v>
      </c>
      <c r="BI289" s="6">
        <f>_xll.SNL.Clients.Office.Excel.Functions.SPG($D289, BI$1, $F289, "Options: Curr=USD, Mag=Actuals")</f>
        <v>0</v>
      </c>
      <c r="BJ289" s="6">
        <f>_xll.SNL.Clients.Office.Excel.Functions.SPG($D289, BJ$1, $F289, "Options: Curr=USD, Mag=Actuals")</f>
        <v>0</v>
      </c>
      <c r="BK289" s="6">
        <f>_xll.SNL.Clients.Office.Excel.Functions.SPG($D289, BK$1, $F289, "Options: Curr=USD, Mag=Actuals")</f>
        <v>0</v>
      </c>
      <c r="BL289" s="6">
        <f>_xll.SNL.Clients.Office.Excel.Functions.SPG($D289, BL$1, $F289, "Options: Curr=USD, Mag=Actuals")</f>
        <v>0</v>
      </c>
      <c r="BM289" s="6">
        <f>_xll.SNL.Clients.Office.Excel.Functions.SPG($D289, BM$1, $F289, "Options: Curr=USD, Mag=Actuals")</f>
        <v>0</v>
      </c>
      <c r="BN289" s="6">
        <f>_xll.SNL.Clients.Office.Excel.Functions.SPG($D289, BN$1, $F289, "Options: Curr=USD, Mag=Actuals")</f>
        <v>0</v>
      </c>
      <c r="BO289" s="6">
        <f>_xll.SNL.Clients.Office.Excel.Functions.SPG($D289, BO$1, $F289, "Options: Curr=USD, Mag=Actuals")</f>
        <v>23.4048361934477</v>
      </c>
      <c r="BP289" s="6">
        <f>_xll.SNL.Clients.Office.Excel.Functions.SPG($D289, BP$1, $F289, "Options: Curr=USD, Mag=Actuals")</f>
        <v>39.348673946957902</v>
      </c>
      <c r="BQ289" s="6">
        <f>_xll.SNL.Clients.Office.Excel.Functions.SPG($D289, BQ$1, $F289, "Options: Curr=USD, Mag=Actuals")</f>
        <v>71.7121684867395</v>
      </c>
      <c r="BR289" s="6">
        <f>_xll.SNL.Clients.Office.Excel.Functions.SPG($D289, BR$1, $F289, "Options: Curr=USD, Mag=Actuals")</f>
        <v>7.2893527917771399</v>
      </c>
      <c r="BS289" s="6">
        <f>_xll.SNL.Clients.Office.Excel.Functions.SPG($D289, BS$1, $F289, "Options: Curr=USD, Mag=Actuals")</f>
        <v>8.7172872827445609</v>
      </c>
      <c r="BT289" s="6">
        <f>_xll.SNL.Clients.Office.Excel.Functions.SPG($D289, BT$1, $F289, "Options: Curr=USD, Mag=Actuals")</f>
        <v>13.4895422807143</v>
      </c>
      <c r="BU289" s="6">
        <f>_xll.SNL.Clients.Office.Excel.Functions.SPG($D289, BU$1, $F289, "Options: Curr=USD, Mag=Actuals")</f>
        <v>2.0360531857877699</v>
      </c>
      <c r="BV289" s="6">
        <f>_xll.SNL.Clients.Office.Excel.Functions.SPG($D289, BV$1, $F289, "Options: Curr=USD, Mag=Actuals")</f>
        <v>0</v>
      </c>
      <c r="BW289" s="6">
        <f>_xll.SNL.Clients.Office.Excel.Functions.SPG($D289, BW$1, $F289, "Options: Curr=USD, Mag=Actuals")</f>
        <v>0</v>
      </c>
      <c r="BX289" s="6">
        <f>_xll.SNL.Clients.Office.Excel.Functions.SPG($D289, BX$1, $F289, "Options: Curr=USD, Mag=Actuals")</f>
        <v>0</v>
      </c>
      <c r="BY289" s="6">
        <f>_xll.SNL.Clients.Office.Excel.Functions.SPG($D289, BY$1, $F289, "Options: Curr=USD, Mag=Actuals")</f>
        <v>25.318673078260499</v>
      </c>
      <c r="BZ289" s="6">
        <f>_xll.SNL.Clients.Office.Excel.Functions.SPG($D289, BZ$1, $F289, "Options: Curr=USD, Mag=Actuals")</f>
        <v>3038572062.3999996</v>
      </c>
      <c r="CA289" s="6" t="str">
        <f>_xll.SNL.Clients.Office.Excel.Functions.SPG($D289, CA$1, $F289, "Options: Curr=USD, Mag=Actuals")</f>
        <v>Impaired Loans</v>
      </c>
      <c r="CB289" s="6">
        <f>_xll.SNL.Clients.Office.Excel.Functions.SPG($D289, CB$1, $F289, "Options: Curr=USD, Mag=Actuals")</f>
        <v>1.55401655365459</v>
      </c>
      <c r="CC289" s="6">
        <f>_xll.SNL.Clients.Office.Excel.Functions.SPG($D289, CC$1, $F289, "Options: Curr=USD, Mag=Actuals")</f>
        <v>0</v>
      </c>
      <c r="CD289" s="6">
        <f>_xll.SNL.Clients.Office.Excel.Functions.SPG($D289, CD$1, $F289, "Options: Curr=USD, Mag=Actuals")</f>
        <v>0</v>
      </c>
      <c r="CE289" s="6">
        <f>_xll.SNL.Clients.Office.Excel.Functions.SPG($D289, CE$1, $F289, "Options: Curr=USD, Mag=Actuals")</f>
        <v>5.1564869709085901</v>
      </c>
      <c r="CF289" s="6">
        <f>_xll.SNL.Clients.Office.Excel.Functions.SPG($D289, CF$1, $F289, "Options: Curr=USD, Mag=Actuals")</f>
        <v>1.1630993460582499</v>
      </c>
      <c r="CG289" s="6">
        <f>_xll.SNL.Clients.Office.Excel.Functions.SPG($D289, CG$1, $F289, "Options: Curr=USD, Mag=Actuals")</f>
        <v>1.02546954243995</v>
      </c>
    </row>
    <row r="290" spans="1:85" x14ac:dyDescent="0.3">
      <c r="A290" s="10" t="s">
        <v>103</v>
      </c>
      <c r="B290" s="10" t="s">
        <v>85</v>
      </c>
      <c r="C290" s="10" t="s">
        <v>5</v>
      </c>
      <c r="D290">
        <v>113830</v>
      </c>
      <c r="E290" s="10" t="s">
        <v>21</v>
      </c>
      <c r="F290" s="10" t="s">
        <v>64</v>
      </c>
      <c r="G290">
        <v>202.36</v>
      </c>
      <c r="H290">
        <v>1057.73</v>
      </c>
      <c r="I290">
        <v>855.37</v>
      </c>
      <c r="J290">
        <v>2993.29</v>
      </c>
      <c r="K290">
        <v>36873.24</v>
      </c>
      <c r="L290">
        <v>4</v>
      </c>
      <c r="M290">
        <v>3424.0658737820536</v>
      </c>
      <c r="N290">
        <v>81.180000000000007</v>
      </c>
      <c r="O290">
        <v>1.77</v>
      </c>
      <c r="P290">
        <v>5.42</v>
      </c>
      <c r="Q290">
        <v>0.8</v>
      </c>
      <c r="R290">
        <v>0.76</v>
      </c>
      <c r="S290" t="str">
        <f>_xll.SNL.Clients.Office.Excel.Functions.SPG(D290, S$1, F290, "Options: Curr=USD, Mag=Actuals")</f>
        <v>Deutsche Bank Aktiengesellschaft (XTRA:DBK)</v>
      </c>
      <c r="T290" t="str">
        <f>_xll.SNL.Clients.Office.Excel.Functions.SPG($D290, T$1, $F290, "Options: Curr=USD, Mag=Actuals")</f>
        <v>Deutsche Bank Aktiengesellschaft</v>
      </c>
      <c r="U290" s="6">
        <f>_xll.SNL.Clients.Office.Excel.Functions.SPG($D290, U$1, $F290, "Options: Curr=USD, Mag=Actuals")</f>
        <v>2089391694450</v>
      </c>
      <c r="V290" t="str">
        <f>_xll.SNL.Clients.Office.Excel.Functions.SPG($D290, V$1, $F290, "Options: Curr=USD, Mag=Actuals")</f>
        <v>XTRA:DBK</v>
      </c>
      <c r="W290" t="str">
        <f>_xll.SNL.Clients.Office.Excel.Functions.SPG($D290, W$1, $F290, "Options: Curr=USD, Mag=Actuals")</f>
        <v>Investment Banks, Brokers and Capital Markets</v>
      </c>
      <c r="X290" s="6">
        <f>_xll.SNL.Clients.Office.Excel.Functions.SPG($D290, X$1, $F290, "Options: Curr=USD, Mag=Actuals")</f>
        <v>35743354431.452255</v>
      </c>
      <c r="Y290" s="6">
        <f>_xll.SNL.Clients.Office.Excel.Functions.SPG($D290, Y$1, $F290, "Options: Curr=USD, Mag=Actuals")</f>
        <v>75486527529.116989</v>
      </c>
      <c r="Z290" s="6">
        <f>_xll.SNL.Clients.Office.Excel.Functions.SPG($D290, Z$1, $F290, "Options: Curr=USD, Mag=Actuals")</f>
        <v>74878514892.67012</v>
      </c>
      <c r="AA290" s="6">
        <f>_xll.SNL.Clients.Office.Excel.Functions.SPG($D290, AA$1, $F290, "Options: Curr=USD, Mag=Actuals")</f>
        <v>7636588464.7945108</v>
      </c>
      <c r="AB290" s="6">
        <f>_xll.SNL.Clients.Office.Excel.Functions.SPG($D290, AB$1, $F290, "Options: Curr=USD, Mag=Actuals")</f>
        <v>14.421456748781212</v>
      </c>
      <c r="AC290" s="6">
        <f>_xll.SNL.Clients.Office.Excel.Functions.SPG($D290, AC$1, $F290, "Options: Curr=USD, Mag=Actuals")</f>
        <v>65.179856115107896</v>
      </c>
      <c r="AD290" s="6">
        <f>_xll.SNL.Clients.Office.Excel.Functions.SPG($D290, AD$1, $F290, "Options: Curr=USD, Mag=Actuals")</f>
        <v>0.38756008010042498</v>
      </c>
      <c r="AE290" s="6">
        <f>_xll.SNL.Clients.Office.Excel.Functions.SPG($D290, AE$1, $F290, "Options: Curr=USD, Mag=Actuals")</f>
        <v>0</v>
      </c>
      <c r="AF290" s="6">
        <f>_xll.SNL.Clients.Office.Excel.Functions.SPG($D290, AF$1, $F290, "Options: Curr=USD, Mag=Actuals")</f>
        <v>2089391694450</v>
      </c>
      <c r="AG290" s="6">
        <f>_xll.SNL.Clients.Office.Excel.Functions.SPG($D290, AG$1, $F290, "Options: Curr=USD, Mag=Actuals")</f>
        <v>774635667900.00012</v>
      </c>
      <c r="AH290" s="6">
        <f>_xll.SNL.Clients.Office.Excel.Functions.SPG($D290, AH$1, $F290, "Options: Curr=USD, Mag=Actuals")</f>
        <v>44141808750</v>
      </c>
      <c r="AI290" s="6">
        <f>_xll.SNL.Clients.Office.Excel.Functions.SPG($D290, AI$1, $F290, "Options: Curr=USD, Mag=Actuals")</f>
        <v>39082</v>
      </c>
      <c r="AJ290" s="6" t="str">
        <f>_xll.SNL.Clients.Office.Excel.Functions.SPG($D290, AJ$1, $F290, "Options: Curr=USD, Mag=Actuals")</f>
        <v>#INVALID FUNCTION PARAMETER</v>
      </c>
      <c r="AK290" s="6" t="str">
        <f>_xll.SNL.Clients.Office.Excel.Functions.SPG($D290, AK$1, $F290, "Options: Curr=USD, Mag=Actuals")</f>
        <v>#INVALID FUNCTION PARAMETER</v>
      </c>
      <c r="AL290" s="6" t="str">
        <f>_xll.SNL.Clients.Office.Excel.Functions.SPG($D290, AL$1, $F290, "Options: Curr=USD, Mag=Actuals")</f>
        <v>#INVALID FUNCTION PARAMETER</v>
      </c>
      <c r="AM290" s="6" t="str">
        <f>_xll.SNL.Clients.Office.Excel.Functions.SPG($D290, AM$1, $F290, "Options: Curr=USD, Mag=Actuals")</f>
        <v>#INVALID FUNCTION PARAMETER</v>
      </c>
      <c r="AN290" s="6">
        <f>_xll.SNL.Clients.Office.Excel.Functions.SPG($D290, AN$1, $F290, "Options: Curr=USD, Mag=Actuals")</f>
        <v>2089391694450</v>
      </c>
      <c r="AO290" s="6">
        <f>_xll.SNL.Clients.Office.Excel.Functions.SPG($D290, AO$1, $F290, "Options: Curr=USD, Mag=Actuals")</f>
        <v>235410672600.00003</v>
      </c>
      <c r="AP290" s="6">
        <f>_xll.SNL.Clients.Office.Excel.Functions.SPG($D290, AP$1, $F290, "Options: Curr=USD, Mag=Actuals")</f>
        <v>543173033400.00012</v>
      </c>
      <c r="AQ290" s="6">
        <f>_xll.SNL.Clients.Office.Excel.Functions.SPG($D290, AQ$1, $F290, "Options: Curr=USD, Mag=Actuals")</f>
        <v>43196336700</v>
      </c>
      <c r="AR290" s="6">
        <f>_xll.SNL.Clients.Office.Excel.Functions.SPG($D290, AR$1, $F290, "Options: Curr=USD, Mag=Actuals")</f>
        <v>44141808750</v>
      </c>
      <c r="AS290" s="6">
        <f>_xll.SNL.Clients.Office.Excel.Functions.SPG($D290, AS$1, $F290, "Options: Curr=USD, Mag=Actuals")</f>
        <v>32785594950.000004</v>
      </c>
      <c r="AT290" s="6">
        <f>_xll.SNL.Clients.Office.Excel.Functions.SPG($D290, AT$1, $F290, "Options: Curr=USD, Mag=Actuals")</f>
        <v>11.266947850195599</v>
      </c>
      <c r="AU290" s="6">
        <f>_xll.SNL.Clients.Office.Excel.Functions.SPG($D290, AU$1, $F290, "Options: Curr=USD, Mag=Actuals")</f>
        <v>43.339904252323301</v>
      </c>
      <c r="AV290" s="6">
        <f>_xll.SNL.Clients.Office.Excel.Functions.SPG($D290, AV$1, $F290, "Options: Curr=USD, Mag=Actuals")</f>
        <v>2.1126631673349099</v>
      </c>
      <c r="AW290" s="6">
        <f>_xll.SNL.Clients.Office.Excel.Functions.SPG($D290, AW$1, $F290, "Options: Curr=USD, Mag=Actuals")</f>
        <v>1.57772065276502</v>
      </c>
      <c r="AX290" s="6">
        <f>_xll.SNL.Clients.Office.Excel.Functions.SPG($D290, AX$1, $F290, "Options: Curr=USD, Mag=Actuals")</f>
        <v>7636588464.7945108</v>
      </c>
      <c r="AY290" s="6">
        <f>_xll.SNL.Clients.Office.Excel.Functions.SPG($D290, AY$1, $F290, "Options: Curr=USD, Mag=Actuals")</f>
        <v>7625282444.6952934</v>
      </c>
      <c r="AZ290" s="6">
        <f>_xll.SNL.Clients.Office.Excel.Functions.SPG($D290, AZ$1, $F290, "Options: Curr=USD, Mag=Actuals")</f>
        <v>0.38756008010042498</v>
      </c>
      <c r="BA290" s="6">
        <f>_xll.SNL.Clients.Office.Excel.Functions.SPG($D290, BA$1, $F290, "Options: Curr=USD, Mag=Actuals")</f>
        <v>0</v>
      </c>
      <c r="BB290" s="6">
        <f>_xll.SNL.Clients.Office.Excel.Functions.SPG($D290, BB$1, $F290, "Options: Curr=USD, Mag=Actuals")</f>
        <v>19.3638944715603</v>
      </c>
      <c r="BC290" s="6">
        <f>_xll.SNL.Clients.Office.Excel.Functions.SPG($D290, BC$1, $F290, "Options: Curr=USD, Mag=Actuals")</f>
        <v>26.835489430397701</v>
      </c>
      <c r="BD290" s="6">
        <f>_xll.SNL.Clients.Office.Excel.Functions.SPG($D290, BD$1, $F290, "Options: Curr=USD, Mag=Actuals")</f>
        <v>2.30850585101232</v>
      </c>
      <c r="BE290" s="6">
        <f>_xll.SNL.Clients.Office.Excel.Functions.SPG($D290, BE$1, $F290, "Options: Curr=USD, Mag=Actuals")</f>
        <v>0.44678747184467499</v>
      </c>
      <c r="BF290" s="6">
        <f>_xll.SNL.Clients.Office.Excel.Functions.SPG($D290, BF$1, $F290, "Options: Curr=USD, Mag=Actuals")</f>
        <v>0.71372513517424896</v>
      </c>
      <c r="BG290" s="6">
        <f>_xll.SNL.Clients.Office.Excel.Functions.SPG($D290, BG$1, $F290, "Options: Curr=USD, Mag=Actuals")</f>
        <v>1.2474729539932601</v>
      </c>
      <c r="BH290" s="6">
        <f>_xll.SNL.Clients.Office.Excel.Functions.SPG($D290, BH$1, $F290, "Options: Curr=USD, Mag=Actuals")</f>
        <v>0.56651733373455804</v>
      </c>
      <c r="BI290" s="6">
        <f>_xll.SNL.Clients.Office.Excel.Functions.SPG($D290, BI$1, $F290, "Options: Curr=USD, Mag=Actuals")</f>
        <v>2.6612944569656798</v>
      </c>
      <c r="BJ290" s="6">
        <f>_xll.SNL.Clients.Office.Excel.Functions.SPG($D290, BJ$1, $F290, "Options: Curr=USD, Mag=Actuals")</f>
        <v>4.2513115647446797</v>
      </c>
      <c r="BK290" s="6">
        <f>_xll.SNL.Clients.Office.Excel.Functions.SPG($D290, BK$1, $F290, "Options: Curr=USD, Mag=Actuals")</f>
        <v>7.4305862784599599</v>
      </c>
      <c r="BL290" s="6">
        <f>_xll.SNL.Clients.Office.Excel.Functions.SPG($D290, BL$1, $F290, "Options: Curr=USD, Mag=Actuals")</f>
        <v>3.3744666872998001</v>
      </c>
      <c r="BM290" s="6">
        <f>_xll.SNL.Clients.Office.Excel.Functions.SPG($D290, BM$1, $F290, "Options: Curr=USD, Mag=Actuals")</f>
        <v>3.1667429333100401</v>
      </c>
      <c r="BN290" s="6">
        <f>_xll.SNL.Clients.Office.Excel.Functions.SPG($D290, BN$1, $F290, "Options: Curr=USD, Mag=Actuals")</f>
        <v>0.60971365730751603</v>
      </c>
      <c r="BO290" s="6">
        <f>_xll.SNL.Clients.Office.Excel.Functions.SPG($D290, BO$1, $F290, "Options: Curr=USD, Mag=Actuals")</f>
        <v>24.6300917302218</v>
      </c>
      <c r="BP290" s="6">
        <f>_xll.SNL.Clients.Office.Excel.Functions.SPG($D290, BP$1, $F290, "Options: Curr=USD, Mag=Actuals")</f>
        <v>39.345587460021797</v>
      </c>
      <c r="BQ290" s="6">
        <f>_xll.SNL.Clients.Office.Excel.Functions.SPG($D290, BQ$1, $F290, "Options: Curr=USD, Mag=Actuals")</f>
        <v>68.769549783854103</v>
      </c>
      <c r="BR290" s="6">
        <f>_xll.SNL.Clients.Office.Excel.Functions.SPG($D290, BR$1, $F290, "Options: Curr=USD, Mag=Actuals")</f>
        <v>6.91318853259469</v>
      </c>
      <c r="BS290" s="6">
        <f>_xll.SNL.Clients.Office.Excel.Functions.SPG($D290, BS$1, $F290, "Options: Curr=USD, Mag=Actuals")</f>
        <v>8.5453733586486607</v>
      </c>
      <c r="BT290" s="6">
        <f>_xll.SNL.Clients.Office.Excel.Functions.SPG($D290, BT$1, $F290, "Options: Curr=USD, Mag=Actuals")</f>
        <v>12.455211120348199</v>
      </c>
      <c r="BU290" s="6">
        <f>_xll.SNL.Clients.Office.Excel.Functions.SPG($D290, BU$1, $F290, "Options: Curr=USD, Mag=Actuals")</f>
        <v>1.6119843668921501</v>
      </c>
      <c r="BV290" s="6">
        <f>_xll.SNL.Clients.Office.Excel.Functions.SPG($D290, BV$1, $F290, "Options: Curr=USD, Mag=Actuals")</f>
        <v>0</v>
      </c>
      <c r="BW290" s="6">
        <f>_xll.SNL.Clients.Office.Excel.Functions.SPG($D290, BW$1, $F290, "Options: Curr=USD, Mag=Actuals")</f>
        <v>0</v>
      </c>
      <c r="BX290" s="6">
        <f>_xll.SNL.Clients.Office.Excel.Functions.SPG($D290, BX$1, $F290, "Options: Curr=USD, Mag=Actuals")</f>
        <v>0</v>
      </c>
      <c r="BY290" s="6">
        <f>_xll.SNL.Clients.Office.Excel.Functions.SPG($D290, BY$1, $F290, "Options: Curr=USD, Mag=Actuals")</f>
        <v>17.384677622431902</v>
      </c>
      <c r="BZ290" s="6">
        <f>_xll.SNL.Clients.Office.Excel.Functions.SPG($D290, BZ$1, $F290, "Options: Curr=USD, Mag=Actuals")</f>
        <v>3582772050.0000005</v>
      </c>
      <c r="CA290" s="6" t="str">
        <f>_xll.SNL.Clients.Office.Excel.Functions.SPG($D290, CA$1, $F290, "Options: Curr=USD, Mag=Actuals")</f>
        <v>Impaired Loans</v>
      </c>
      <c r="CB290" s="6">
        <f>_xll.SNL.Clients.Office.Excel.Functions.SPG($D290, CB$1, $F290, "Options: Curr=USD, Mag=Actuals")</f>
        <v>1.0339998325506301</v>
      </c>
      <c r="CC290" s="6">
        <f>_xll.SNL.Clients.Office.Excel.Functions.SPG($D290, CC$1, $F290, "Options: Curr=USD, Mag=Actuals")</f>
        <v>10.2400783929446</v>
      </c>
      <c r="CD290" s="6">
        <f>_xll.SNL.Clients.Office.Excel.Functions.SPG($D290, CD$1, $F290, "Options: Curr=USD, Mag=Actuals")</f>
        <v>0.13954682285954301</v>
      </c>
      <c r="CE290" s="6">
        <f>_xll.SNL.Clients.Office.Excel.Functions.SPG($D290, CE$1, $F290, "Options: Curr=USD, Mag=Actuals")</f>
        <v>3.5899167229349498</v>
      </c>
      <c r="CF290" s="6">
        <f>_xll.SNL.Clients.Office.Excel.Functions.SPG($D290, CF$1, $F290, "Options: Curr=USD, Mag=Actuals")</f>
        <v>0.63554645578195001</v>
      </c>
      <c r="CG290" s="6">
        <f>_xll.SNL.Clients.Office.Excel.Functions.SPG($D290, CG$1, $F290, "Options: Curr=USD, Mag=Actuals")</f>
        <v>0.98635368602950002</v>
      </c>
    </row>
    <row r="291" spans="1:85" x14ac:dyDescent="0.3">
      <c r="A291" s="10" t="s">
        <v>103</v>
      </c>
      <c r="B291" s="10" t="s">
        <v>85</v>
      </c>
      <c r="C291" s="10" t="s">
        <v>5</v>
      </c>
      <c r="D291">
        <v>113830</v>
      </c>
      <c r="E291" s="10" t="s">
        <v>21</v>
      </c>
      <c r="F291" s="10" t="s">
        <v>65</v>
      </c>
      <c r="G291">
        <v>276.45999999999998</v>
      </c>
      <c r="H291">
        <v>1270.7</v>
      </c>
      <c r="I291">
        <v>994.24</v>
      </c>
      <c r="J291">
        <v>3425.79</v>
      </c>
      <c r="K291">
        <v>42197.94</v>
      </c>
      <c r="L291">
        <v>3.09</v>
      </c>
      <c r="M291">
        <v>3851.5940764450911</v>
      </c>
      <c r="N291">
        <v>81.180000000000007</v>
      </c>
      <c r="O291">
        <v>2.27</v>
      </c>
      <c r="P291">
        <v>1.33</v>
      </c>
      <c r="Q291">
        <v>0.73</v>
      </c>
      <c r="R291">
        <v>0.68</v>
      </c>
      <c r="S291" t="str">
        <f>_xll.SNL.Clients.Office.Excel.Functions.SPG(D291, S$1, F291, "Options: Curr=USD, Mag=Actuals")</f>
        <v>Deutsche Bank Aktiengesellschaft (XTRA:DBK)</v>
      </c>
      <c r="T291" t="str">
        <f>_xll.SNL.Clients.Office.Excel.Functions.SPG($D291, T$1, $F291, "Options: Curr=USD, Mag=Actuals")</f>
        <v>Deutsche Bank Aktiengesellschaft</v>
      </c>
      <c r="U291" s="6">
        <f>_xll.SNL.Clients.Office.Excel.Functions.SPG($D291, U$1, $F291, "Options: Curr=USD, Mag=Actuals")</f>
        <v>2814470078680.2998</v>
      </c>
      <c r="V291" t="str">
        <f>_xll.SNL.Clients.Office.Excel.Functions.SPG($D291, V$1, $F291, "Options: Curr=USD, Mag=Actuals")</f>
        <v>XTRA:DBK</v>
      </c>
      <c r="W291" t="str">
        <f>_xll.SNL.Clients.Office.Excel.Functions.SPG($D291, W$1, $F291, "Options: Curr=USD, Mag=Actuals")</f>
        <v>Investment Banks, Brokers and Capital Markets</v>
      </c>
      <c r="X291" s="6">
        <f>_xll.SNL.Clients.Office.Excel.Functions.SPG($D291, X$1, $F291, "Options: Curr=USD, Mag=Actuals")</f>
        <v>42385478177.442123</v>
      </c>
      <c r="Y291" s="6">
        <f>_xll.SNL.Clients.Office.Excel.Functions.SPG($D291, Y$1, $F291, "Options: Curr=USD, Mag=Actuals")</f>
        <v>89242397440.709946</v>
      </c>
      <c r="Z291" s="6">
        <f>_xll.SNL.Clients.Office.Excel.Functions.SPG($D291, Z$1, $F291, "Options: Curr=USD, Mag=Actuals")</f>
        <v>88517261838.502167</v>
      </c>
      <c r="AA291" s="6">
        <f>_xll.SNL.Clients.Office.Excel.Functions.SPG($D291, AA$1, $F291, "Options: Curr=USD, Mag=Actuals")</f>
        <v>8923691437.3774529</v>
      </c>
      <c r="AB291" s="6">
        <f>_xll.SNL.Clients.Office.Excel.Functions.SPG($D291, AB$1, $F291, "Options: Curr=USD, Mag=Actuals")</f>
        <v>17.888505876770473</v>
      </c>
      <c r="AC291" s="6">
        <f>_xll.SNL.Clients.Office.Excel.Functions.SPG($D291, AC$1, $F291, "Options: Curr=USD, Mag=Actuals")</f>
        <v>13.675958188153301</v>
      </c>
      <c r="AD291" s="6">
        <f>_xll.SNL.Clients.Office.Excel.Functions.SPG($D291, AD$1, $F291, "Options: Curr=USD, Mag=Actuals")</f>
        <v>0.36133443972347601</v>
      </c>
      <c r="AE291" s="6">
        <f>_xll.SNL.Clients.Office.Excel.Functions.SPG($D291, AE$1, $F291, "Options: Curr=USD, Mag=Actuals")</f>
        <v>17.887072400055001</v>
      </c>
      <c r="AF291" s="6">
        <f>_xll.SNL.Clients.Office.Excel.Functions.SPG($D291, AF$1, $F291, "Options: Curr=USD, Mag=Actuals")</f>
        <v>2814470078680.2998</v>
      </c>
      <c r="AG291" s="6">
        <f>_xll.SNL.Clients.Office.Excel.Functions.SPG($D291, AG$1, $F291, "Options: Curr=USD, Mag=Actuals")</f>
        <v>1050906868978.5</v>
      </c>
      <c r="AH291" s="6">
        <f>_xll.SNL.Clients.Office.Excel.Functions.SPG($D291, AH$1, $F291, "Options: Curr=USD, Mag=Actuals")</f>
        <v>57480892831.5</v>
      </c>
      <c r="AI291" s="6">
        <f>_xll.SNL.Clients.Office.Excel.Functions.SPG($D291, AI$1, $F291, "Options: Curr=USD, Mag=Actuals")</f>
        <v>39447</v>
      </c>
      <c r="AJ291" s="6" t="str">
        <f>_xll.SNL.Clients.Office.Excel.Functions.SPG($D291, AJ$1, $F291, "Options: Curr=USD, Mag=Actuals")</f>
        <v>#INVALID FUNCTION PARAMETER</v>
      </c>
      <c r="AK291" s="6" t="str">
        <f>_xll.SNL.Clients.Office.Excel.Functions.SPG($D291, AK$1, $F291, "Options: Curr=USD, Mag=Actuals")</f>
        <v>#INVALID FUNCTION PARAMETER</v>
      </c>
      <c r="AL291" s="6" t="str">
        <f>_xll.SNL.Clients.Office.Excel.Functions.SPG($D291, AL$1, $F291, "Options: Curr=USD, Mag=Actuals")</f>
        <v>#INVALID FUNCTION PARAMETER</v>
      </c>
      <c r="AM291" s="6" t="str">
        <f>_xll.SNL.Clients.Office.Excel.Functions.SPG($D291, AM$1, $F291, "Options: Curr=USD, Mag=Actuals")</f>
        <v>#INVALID FUNCTION PARAMETER</v>
      </c>
      <c r="AN291" s="6">
        <f>_xll.SNL.Clients.Office.Excel.Functions.SPG($D291, AN$1, $F291, "Options: Curr=USD, Mag=Actuals")</f>
        <v>2814470078680.2998</v>
      </c>
      <c r="AO291" s="6">
        <f>_xll.SNL.Clients.Office.Excel.Functions.SPG($D291, AO$1, $F291, "Options: Curr=USD, Mag=Actuals")</f>
        <v>290792057409.20001</v>
      </c>
      <c r="AP291" s="6">
        <f>_xll.SNL.Clients.Office.Excel.Functions.SPG($D291, AP$1, $F291, "Options: Curr=USD, Mag=Actuals")</f>
        <v>669544574554.59998</v>
      </c>
      <c r="AQ291" s="6">
        <f>_xll.SNL.Clients.Office.Excel.Functions.SPG($D291, AQ$1, $F291, "Options: Curr=USD, Mag=Actuals")</f>
        <v>55401843369.300003</v>
      </c>
      <c r="AR291" s="6">
        <f>_xll.SNL.Clients.Office.Excel.Functions.SPG($D291, AR$1, $F291, "Options: Curr=USD, Mag=Actuals")</f>
        <v>57480892831.5</v>
      </c>
      <c r="AS291" s="6">
        <f>_xll.SNL.Clients.Office.Excel.Functions.SPG($D291, AS$1, $F291, "Options: Curr=USD, Mag=Actuals")</f>
        <v>43762382913.199997</v>
      </c>
      <c r="AT291" s="6">
        <f>_xll.SNL.Clients.Office.Excel.Functions.SPG($D291, AT$1, $F291, "Options: Curr=USD, Mag=Actuals")</f>
        <v>10.3320358461779</v>
      </c>
      <c r="AU291" s="6">
        <f>_xll.SNL.Clients.Office.Excel.Functions.SPG($D291, AU$1, $F291, "Options: Curr=USD, Mag=Actuals")</f>
        <v>43.431321596869502</v>
      </c>
      <c r="AV291" s="6">
        <f>_xll.SNL.Clients.Office.Excel.Functions.SPG($D291, AV$1, $F291, "Options: Curr=USD, Mag=Actuals")</f>
        <v>2.0423344794787299</v>
      </c>
      <c r="AW291" s="6">
        <f>_xll.SNL.Clients.Office.Excel.Functions.SPG($D291, AW$1, $F291, "Options: Curr=USD, Mag=Actuals")</f>
        <v>1.5625228385587999</v>
      </c>
      <c r="AX291" s="6">
        <f>_xll.SNL.Clients.Office.Excel.Functions.SPG($D291, AX$1, $F291, "Options: Curr=USD, Mag=Actuals")</f>
        <v>8923691437.3774529</v>
      </c>
      <c r="AY291" s="6">
        <f>_xll.SNL.Clients.Office.Excel.Functions.SPG($D291, AY$1, $F291, "Options: Curr=USD, Mag=Actuals")</f>
        <v>8874343834.9587765</v>
      </c>
      <c r="AZ291" s="6">
        <f>_xll.SNL.Clients.Office.Excel.Functions.SPG($D291, AZ$1, $F291, "Options: Curr=USD, Mag=Actuals")</f>
        <v>0.36133443972347601</v>
      </c>
      <c r="BA291" s="6">
        <f>_xll.SNL.Clients.Office.Excel.Functions.SPG($D291, BA$1, $F291, "Options: Curr=USD, Mag=Actuals")</f>
        <v>17.887072400055001</v>
      </c>
      <c r="BB291" s="6">
        <f>_xll.SNL.Clients.Office.Excel.Functions.SPG($D291, BB$1, $F291, "Options: Curr=USD, Mag=Actuals")</f>
        <v>18.326704505244098</v>
      </c>
      <c r="BC291" s="6">
        <f>_xll.SNL.Clients.Office.Excel.Functions.SPG($D291, BC$1, $F291, "Options: Curr=USD, Mag=Actuals")</f>
        <v>25.256608933454899</v>
      </c>
      <c r="BD291" s="6">
        <f>_xll.SNL.Clients.Office.Excel.Functions.SPG($D291, BD$1, $F291, "Options: Curr=USD, Mag=Actuals")</f>
        <v>2.1546410007331098</v>
      </c>
      <c r="BE291" s="6">
        <f>_xll.SNL.Clients.Office.Excel.Functions.SPG($D291, BE$1, $F291, "Options: Curr=USD, Mag=Actuals")</f>
        <v>0.49115951722166601</v>
      </c>
      <c r="BF291" s="6">
        <f>_xll.SNL.Clients.Office.Excel.Functions.SPG($D291, BF$1, $F291, "Options: Curr=USD, Mag=Actuals")</f>
        <v>0.68170654204051295</v>
      </c>
      <c r="BG291" s="6">
        <f>_xll.SNL.Clients.Office.Excel.Functions.SPG($D291, BG$1, $F291, "Options: Curr=USD, Mag=Actuals")</f>
        <v>1.1741981677957201</v>
      </c>
      <c r="BH291" s="6">
        <f>_xll.SNL.Clients.Office.Excel.Functions.SPG($D291, BH$1, $F291, "Options: Curr=USD, Mag=Actuals")</f>
        <v>0.54205716410744598</v>
      </c>
      <c r="BI291" s="6">
        <f>_xll.SNL.Clients.Office.Excel.Functions.SPG($D291, BI$1, $F291, "Options: Curr=USD, Mag=Actuals")</f>
        <v>2.92878928041279</v>
      </c>
      <c r="BJ291" s="6">
        <f>_xll.SNL.Clients.Office.Excel.Functions.SPG($D291, BJ$1, $F291, "Options: Curr=USD, Mag=Actuals")</f>
        <v>4.0650231599084501</v>
      </c>
      <c r="BK291" s="6">
        <f>_xll.SNL.Clients.Office.Excel.Functions.SPG($D291, BK$1, $F291, "Options: Curr=USD, Mag=Actuals")</f>
        <v>7.0017558172824703</v>
      </c>
      <c r="BL291" s="6">
        <f>_xll.SNL.Clients.Office.Excel.Functions.SPG($D291, BL$1, $F291, "Options: Curr=USD, Mag=Actuals")</f>
        <v>3.23229247513971</v>
      </c>
      <c r="BM291" s="6">
        <f>_xll.SNL.Clients.Office.Excel.Functions.SPG($D291, BM$1, $F291, "Options: Curr=USD, Mag=Actuals")</f>
        <v>2.8956918764076698</v>
      </c>
      <c r="BN291" s="6">
        <f>_xll.SNL.Clients.Office.Excel.Functions.SPG($D291, BN$1, $F291, "Options: Curr=USD, Mag=Actuals")</f>
        <v>0.56216357695872599</v>
      </c>
      <c r="BO291" s="6">
        <f>_xll.SNL.Clients.Office.Excel.Functions.SPG($D291, BO$1, $F291, "Options: Curr=USD, Mag=Actuals")</f>
        <v>28.618091264836199</v>
      </c>
      <c r="BP291" s="6">
        <f>_xll.SNL.Clients.Office.Excel.Functions.SPG($D291, BP$1, $F291, "Options: Curr=USD, Mag=Actuals")</f>
        <v>39.720578247792801</v>
      </c>
      <c r="BQ291" s="6">
        <f>_xll.SNL.Clients.Office.Excel.Functions.SPG($D291, BQ$1, $F291, "Options: Curr=USD, Mag=Actuals")</f>
        <v>68.4162866660199</v>
      </c>
      <c r="BR291" s="6">
        <f>_xll.SNL.Clients.Office.Excel.Functions.SPG($D291, BR$1, $F291, "Options: Curr=USD, Mag=Actuals")</f>
        <v>6.9089891672597004</v>
      </c>
      <c r="BS291" s="6">
        <f>_xll.SNL.Clients.Office.Excel.Functions.SPG($D291, BS$1, $F291, "Options: Curr=USD, Mag=Actuals")</f>
        <v>8.6126671897523899</v>
      </c>
      <c r="BT291" s="6">
        <f>_xll.SNL.Clients.Office.Excel.Functions.SPG($D291, BT$1, $F291, "Options: Curr=USD, Mag=Actuals")</f>
        <v>11.5714468186048</v>
      </c>
      <c r="BU291" s="6">
        <f>_xll.SNL.Clients.Office.Excel.Functions.SPG($D291, BU$1, $F291, "Options: Curr=USD, Mag=Actuals")</f>
        <v>1.6202676815152</v>
      </c>
      <c r="BV291" s="6">
        <f>_xll.SNL.Clients.Office.Excel.Functions.SPG($D291, BV$1, $F291, "Options: Curr=USD, Mag=Actuals")</f>
        <v>0</v>
      </c>
      <c r="BW291" s="6">
        <f>_xll.SNL.Clients.Office.Excel.Functions.SPG($D291, BW$1, $F291, "Options: Curr=USD, Mag=Actuals")</f>
        <v>0</v>
      </c>
      <c r="BX291" s="6">
        <f>_xll.SNL.Clients.Office.Excel.Functions.SPG($D291, BX$1, $F291, "Options: Curr=USD, Mag=Actuals")</f>
        <v>0</v>
      </c>
      <c r="BY291" s="6">
        <f>_xll.SNL.Clients.Office.Excel.Functions.SPG($D291, BY$1, $F291, "Options: Curr=USD, Mag=Actuals")</f>
        <v>17.0814279250474</v>
      </c>
      <c r="BZ291" s="6">
        <f>_xll.SNL.Clients.Office.Excel.Functions.SPG($D291, BZ$1, $F291, "Options: Curr=USD, Mag=Actuals")</f>
        <v>3867148964.5</v>
      </c>
      <c r="CA291" s="6" t="str">
        <f>_xll.SNL.Clients.Office.Excel.Functions.SPG($D291, CA$1, $F291, "Options: Curr=USD, Mag=Actuals")</f>
        <v>Impaired Loans</v>
      </c>
      <c r="CB291" s="6">
        <f>_xll.SNL.Clients.Office.Excel.Functions.SPG($D291, CB$1, $F291, "Options: Curr=USD, Mag=Actuals")</f>
        <v>0.80975254329650403</v>
      </c>
      <c r="CC291" s="6">
        <f>_xll.SNL.Clients.Office.Excel.Functions.SPG($D291, CC$1, $F291, "Options: Curr=USD, Mag=Actuals")</f>
        <v>8.3604640136548998</v>
      </c>
      <c r="CD291" s="6">
        <f>_xll.SNL.Clients.Office.Excel.Functions.SPG($D291, CD$1, $F291, "Options: Curr=USD, Mag=Actuals")</f>
        <v>0.208004967687972</v>
      </c>
      <c r="CE291" s="6">
        <f>_xll.SNL.Clients.Office.Excel.Functions.SPG($D291, CE$1, $F291, "Options: Curr=USD, Mag=Actuals")</f>
        <v>9.0415728036043408</v>
      </c>
      <c r="CF291" s="6">
        <f>_xll.SNL.Clients.Office.Excel.Functions.SPG($D291, CF$1, $F291, "Options: Curr=USD, Mag=Actuals")</f>
        <v>0.52197659218167802</v>
      </c>
      <c r="CG291" s="6">
        <f>_xll.SNL.Clients.Office.Excel.Functions.SPG($D291, CG$1, $F291, "Options: Curr=USD, Mag=Actuals")</f>
        <v>0.80439635299770695</v>
      </c>
    </row>
    <row r="292" spans="1:85" x14ac:dyDescent="0.3">
      <c r="A292" s="10" t="s">
        <v>103</v>
      </c>
      <c r="B292" s="10" t="s">
        <v>85</v>
      </c>
      <c r="C292" s="10" t="s">
        <v>5</v>
      </c>
      <c r="D292">
        <v>113830</v>
      </c>
      <c r="E292" s="10" t="s">
        <v>21</v>
      </c>
      <c r="F292" s="10" t="s">
        <v>66</v>
      </c>
      <c r="G292">
        <v>273.32</v>
      </c>
      <c r="H292">
        <v>1398.51</v>
      </c>
      <c r="I292">
        <v>1125.2</v>
      </c>
      <c r="J292">
        <v>3721.85</v>
      </c>
      <c r="K292">
        <v>45825.72</v>
      </c>
      <c r="L292">
        <v>0.69</v>
      </c>
      <c r="M292">
        <v>4161.3961675701867</v>
      </c>
      <c r="N292">
        <v>81.22</v>
      </c>
      <c r="O292">
        <v>2.75</v>
      </c>
      <c r="P292">
        <v>5.47</v>
      </c>
      <c r="Q292">
        <v>0.68</v>
      </c>
      <c r="R292">
        <v>0.72</v>
      </c>
      <c r="S292" t="str">
        <f>_xll.SNL.Clients.Office.Excel.Functions.SPG(D292, S$1, F292, "Options: Curr=USD, Mag=Actuals")</f>
        <v>Deutsche Bank Aktiengesellschaft (XTRA:DBK)</v>
      </c>
      <c r="T292" t="str">
        <f>_xll.SNL.Clients.Office.Excel.Functions.SPG($D292, T$1, $F292, "Options: Curr=USD, Mag=Actuals")</f>
        <v>Deutsche Bank Aktiengesellschaft</v>
      </c>
      <c r="U292" s="6">
        <f>_xll.SNL.Clients.Office.Excel.Functions.SPG($D292, U$1, $F292, "Options: Curr=USD, Mag=Actuals")</f>
        <v>3061367970000</v>
      </c>
      <c r="V292" t="str">
        <f>_xll.SNL.Clients.Office.Excel.Functions.SPG($D292, V$1, $F292, "Options: Curr=USD, Mag=Actuals")</f>
        <v>XTRA:DBK</v>
      </c>
      <c r="W292" t="str">
        <f>_xll.SNL.Clients.Office.Excel.Functions.SPG($D292, W$1, $F292, "Options: Curr=USD, Mag=Actuals")</f>
        <v>Investment Banks, Brokers and Capital Markets</v>
      </c>
      <c r="X292" s="6">
        <f>_xll.SNL.Clients.Office.Excel.Functions.SPG($D292, X$1, $F292, "Options: Curr=USD, Mag=Actuals")</f>
        <v>22285996725.055988</v>
      </c>
      <c r="Y292" s="6">
        <f>_xll.SNL.Clients.Office.Excel.Functions.SPG($D292, Y$1, $F292, "Options: Curr=USD, Mag=Actuals")</f>
        <v>54340411656.903397</v>
      </c>
      <c r="Z292" s="6">
        <f>_xll.SNL.Clients.Office.Excel.Functions.SPG($D292, Z$1, $F292, "Options: Curr=USD, Mag=Actuals")</f>
        <v>53475507289.248924</v>
      </c>
      <c r="AA292" s="6">
        <f>_xll.SNL.Clients.Office.Excel.Functions.SPG($D292, AA$1, $F292, "Options: Curr=USD, Mag=Actuals")</f>
        <v>-5730726898.6085491</v>
      </c>
      <c r="AB292" s="6">
        <f>_xll.SNL.Clients.Office.Excel.Functions.SPG($D292, AB$1, $F292, "Options: Curr=USD, Mag=Actuals")</f>
        <v>-10.105260213922159</v>
      </c>
      <c r="AC292" s="6" t="str">
        <f>_xll.SNL.Clients.Office.Excel.Functions.SPG($D292, AC$1, $F292, "Options: Curr=USD, Mag=Actuals")</f>
        <v>NM</v>
      </c>
      <c r="AD292" s="6">
        <f>_xll.SNL.Clients.Office.Excel.Functions.SPG($D292, AD$1, $F292, "Options: Curr=USD, Mag=Actuals")</f>
        <v>-0.180974792664018</v>
      </c>
      <c r="AE292" s="6">
        <f>_xll.SNL.Clients.Office.Excel.Functions.SPG($D292, AE$1, $F292, "Options: Curr=USD, Mag=Actuals")</f>
        <v>-10.9786295734016</v>
      </c>
      <c r="AF292" s="6">
        <f>_xll.SNL.Clients.Office.Excel.Functions.SPG($D292, AF$1, $F292, "Options: Curr=USD, Mag=Actuals")</f>
        <v>3061367970000</v>
      </c>
      <c r="AG292" s="6">
        <f>_xll.SNL.Clients.Office.Excel.Functions.SPG($D292, AG$1, $F292, "Options: Curr=USD, Mag=Actuals")</f>
        <v>560759360000</v>
      </c>
      <c r="AH292" s="6">
        <f>_xll.SNL.Clients.Office.Excel.Functions.SPG($D292, AH$1, $F292, "Options: Curr=USD, Mag=Actuals")</f>
        <v>44360460000</v>
      </c>
      <c r="AI292" s="6">
        <f>_xll.SNL.Clients.Office.Excel.Functions.SPG($D292, AI$1, $F292, "Options: Curr=USD, Mag=Actuals")</f>
        <v>39813</v>
      </c>
      <c r="AJ292" s="6" t="str">
        <f>_xll.SNL.Clients.Office.Excel.Functions.SPG($D292, AJ$1, $F292, "Options: Curr=USD, Mag=Actuals")</f>
        <v>#INVALID FUNCTION PARAMETER</v>
      </c>
      <c r="AK292" s="6" t="str">
        <f>_xll.SNL.Clients.Office.Excel.Functions.SPG($D292, AK$1, $F292, "Options: Curr=USD, Mag=Actuals")</f>
        <v>#INVALID FUNCTION PARAMETER</v>
      </c>
      <c r="AL292" s="6" t="str">
        <f>_xll.SNL.Clients.Office.Excel.Functions.SPG($D292, AL$1, $F292, "Options: Curr=USD, Mag=Actuals")</f>
        <v>#INVALID FUNCTION PARAMETER</v>
      </c>
      <c r="AM292" s="6" t="str">
        <f>_xll.SNL.Clients.Office.Excel.Functions.SPG($D292, AM$1, $F292, "Options: Curr=USD, Mag=Actuals")</f>
        <v>#INVALID FUNCTION PARAMETER</v>
      </c>
      <c r="AN292" s="6">
        <f>_xll.SNL.Clients.Office.Excel.Functions.SPG($D292, AN$1, $F292, "Options: Curr=USD, Mag=Actuals")</f>
        <v>3061367970000</v>
      </c>
      <c r="AO292" s="6">
        <f>_xll.SNL.Clients.Office.Excel.Functions.SPG($D292, AO$1, $F292, "Options: Curr=USD, Mag=Actuals")</f>
        <v>374300590000</v>
      </c>
      <c r="AP292" s="6">
        <f>_xll.SNL.Clients.Office.Excel.Functions.SPG($D292, AP$1, $F292, "Options: Curr=USD, Mag=Actuals")</f>
        <v>549818670000</v>
      </c>
      <c r="AQ292" s="6">
        <f>_xll.SNL.Clients.Office.Excel.Functions.SPG($D292, AQ$1, $F292, "Options: Curr=USD, Mag=Actuals")</f>
        <v>42677170000</v>
      </c>
      <c r="AR292" s="6">
        <f>_xll.SNL.Clients.Office.Excel.Functions.SPG($D292, AR$1, $F292, "Options: Curr=USD, Mag=Actuals")</f>
        <v>44360460000</v>
      </c>
      <c r="AS292" s="6">
        <f>_xll.SNL.Clients.Office.Excel.Functions.SPG($D292, AS$1, $F292, "Options: Curr=USD, Mag=Actuals")</f>
        <v>30631429999.999996</v>
      </c>
      <c r="AT292" s="6">
        <f>_xll.SNL.Clients.Office.Excel.Functions.SPG($D292, AT$1, $F292, "Options: Curr=USD, Mag=Actuals")</f>
        <v>12.226579544438099</v>
      </c>
      <c r="AU292" s="6">
        <f>_xll.SNL.Clients.Office.Excel.Functions.SPG($D292, AU$1, $F292, "Options: Curr=USD, Mag=Actuals")</f>
        <v>68.077097127312896</v>
      </c>
      <c r="AV292" s="6">
        <f>_xll.SNL.Clients.Office.Excel.Functions.SPG($D292, AV$1, $F292, "Options: Curr=USD, Mag=Actuals")</f>
        <v>1.44904044318462</v>
      </c>
      <c r="AW292" s="6">
        <f>_xll.SNL.Clients.Office.Excel.Functions.SPG($D292, AW$1, $F292, "Options: Curr=USD, Mag=Actuals")</f>
        <v>1.0050872364821499</v>
      </c>
      <c r="AX292" s="6">
        <f>_xll.SNL.Clients.Office.Excel.Functions.SPG($D292, AX$1, $F292, "Options: Curr=USD, Mag=Actuals")</f>
        <v>-5730726898.6085491</v>
      </c>
      <c r="AY292" s="6">
        <f>_xll.SNL.Clients.Office.Excel.Functions.SPG($D292, AY$1, $F292, "Options: Curr=USD, Mag=Actuals")</f>
        <v>-5641000425.0933743</v>
      </c>
      <c r="AZ292" s="6">
        <f>_xll.SNL.Clients.Office.Excel.Functions.SPG($D292, AZ$1, $F292, "Options: Curr=USD, Mag=Actuals")</f>
        <v>-0.180974792664018</v>
      </c>
      <c r="BA292" s="6">
        <f>_xll.SNL.Clients.Office.Excel.Functions.SPG($D292, BA$1, $F292, "Options: Curr=USD, Mag=Actuals")</f>
        <v>-10.9786295734016</v>
      </c>
      <c r="BB292" s="6">
        <f>_xll.SNL.Clients.Office.Excel.Functions.SPG($D292, BB$1, $F292, "Options: Curr=USD, Mag=Actuals")</f>
        <v>-11.3647308099778</v>
      </c>
      <c r="BC292" s="6">
        <f>_xll.SNL.Clients.Office.Excel.Functions.SPG($D292, BC$1, $F292, "Options: Curr=USD, Mag=Actuals")</f>
        <v>-13.4462104458177</v>
      </c>
      <c r="BD292" s="6">
        <f>_xll.SNL.Clients.Office.Excel.Functions.SPG($D292, BD$1, $F292, "Options: Curr=USD, Mag=Actuals")</f>
        <v>-1.2506962134016499</v>
      </c>
      <c r="BE292" s="6">
        <f>_xll.SNL.Clients.Office.Excel.Functions.SPG($D292, BE$1, $F292, "Options: Curr=USD, Mag=Actuals")</f>
        <v>0.57845972614091701</v>
      </c>
      <c r="BF292" s="6">
        <f>_xll.SNL.Clients.Office.Excel.Functions.SPG($D292, BF$1, $F292, "Options: Curr=USD, Mag=Actuals")</f>
        <v>0.45248343309553302</v>
      </c>
      <c r="BG292" s="6">
        <f>_xll.SNL.Clients.Office.Excel.Functions.SPG($D292, BG$1, $F292, "Options: Curr=USD, Mag=Actuals")</f>
        <v>0.83357100984491705</v>
      </c>
      <c r="BH292" s="6">
        <f>_xll.SNL.Clients.Office.Excel.Functions.SPG($D292, BH$1, $F292, "Options: Curr=USD, Mag=Actuals")</f>
        <v>-0.12978531075545799</v>
      </c>
      <c r="BI292" s="6">
        <f>_xll.SNL.Clients.Office.Excel.Functions.SPG($D292, BI$1, $F292, "Options: Curr=USD, Mag=Actuals")</f>
        <v>3.9976693905263598</v>
      </c>
      <c r="BJ292" s="6">
        <f>_xll.SNL.Clients.Office.Excel.Functions.SPG($D292, BJ$1, $F292, "Options: Curr=USD, Mag=Actuals")</f>
        <v>3.1270615540927702</v>
      </c>
      <c r="BK292" s="6">
        <f>_xll.SNL.Clients.Office.Excel.Functions.SPG($D292, BK$1, $F292, "Options: Curr=USD, Mag=Actuals")</f>
        <v>5.7607144634221097</v>
      </c>
      <c r="BL292" s="6">
        <f>_xll.SNL.Clients.Office.Excel.Functions.SPG($D292, BL$1, $F292, "Options: Curr=USD, Mag=Actuals")</f>
        <v>-0.89693152470333704</v>
      </c>
      <c r="BM292" s="6">
        <f>_xll.SNL.Clients.Office.Excel.Functions.SPG($D292, BM$1, $F292, "Options: Curr=USD, Mag=Actuals")</f>
        <v>-1.8429791994709599</v>
      </c>
      <c r="BN292" s="6">
        <f>_xll.SNL.Clients.Office.Excel.Functions.SPG($D292, BN$1, $F292, "Options: Curr=USD, Mag=Actuals")</f>
        <v>0.66492501839783402</v>
      </c>
      <c r="BO292" s="6">
        <f>_xll.SNL.Clients.Office.Excel.Functions.SPG($D292, BO$1, $F292, "Options: Curr=USD, Mag=Actuals")</f>
        <v>82.192594548214601</v>
      </c>
      <c r="BP292" s="6">
        <f>_xll.SNL.Clients.Office.Excel.Functions.SPG($D292, BP$1, $F292, "Options: Curr=USD, Mag=Actuals")</f>
        <v>64.292785954722504</v>
      </c>
      <c r="BQ292" s="6">
        <f>_xll.SNL.Clients.Office.Excel.Functions.SPG($D292, BQ$1, $F292, "Options: Curr=USD, Mag=Actuals")</f>
        <v>118.441026994918</v>
      </c>
      <c r="BR292" s="6">
        <f>_xll.SNL.Clients.Office.Excel.Functions.SPG($D292, BR$1, $F292, "Options: Curr=USD, Mag=Actuals")</f>
        <v>6.9774999025125801</v>
      </c>
      <c r="BS292" s="6">
        <f>_xll.SNL.Clients.Office.Excel.Functions.SPG($D292, BS$1, $F292, "Options: Curr=USD, Mag=Actuals")</f>
        <v>10.1042465521948</v>
      </c>
      <c r="BT292" s="6">
        <f>_xll.SNL.Clients.Office.Excel.Functions.SPG($D292, BT$1, $F292, "Options: Curr=USD, Mag=Actuals")</f>
        <v>12.1521323749236</v>
      </c>
      <c r="BU292" s="6">
        <f>_xll.SNL.Clients.Office.Excel.Functions.SPG($D292, BU$1, $F292, "Options: Curr=USD, Mag=Actuals")</f>
        <v>2.1339439402432099</v>
      </c>
      <c r="BV292" s="6">
        <f>_xll.SNL.Clients.Office.Excel.Functions.SPG($D292, BV$1, $F292, "Options: Curr=USD, Mag=Actuals")</f>
        <v>0</v>
      </c>
      <c r="BW292" s="6">
        <f>_xll.SNL.Clients.Office.Excel.Functions.SPG($D292, BW$1, $F292, "Options: Curr=USD, Mag=Actuals")</f>
        <v>0</v>
      </c>
      <c r="BX292" s="6">
        <f>_xll.SNL.Clients.Office.Excel.Functions.SPG($D292, BX$1, $F292, "Options: Curr=USD, Mag=Actuals")</f>
        <v>0</v>
      </c>
      <c r="BY292" s="6">
        <f>_xll.SNL.Clients.Office.Excel.Functions.SPG($D292, BY$1, $F292, "Options: Curr=USD, Mag=Actuals")</f>
        <v>13.972429456103599</v>
      </c>
      <c r="BZ292" s="6">
        <f>_xll.SNL.Clients.Office.Excel.Functions.SPG($D292, BZ$1, $F292, "Options: Curr=USD, Mag=Actuals")</f>
        <v>5117980000</v>
      </c>
      <c r="CA292" s="6" t="str">
        <f>_xll.SNL.Clients.Office.Excel.Functions.SPG($D292, CA$1, $F292, "Options: Curr=USD, Mag=Actuals")</f>
        <v>Impaired Loans</v>
      </c>
      <c r="CB292" s="6">
        <f>_xll.SNL.Clients.Office.Excel.Functions.SPG($D292, CB$1, $F292, "Options: Curr=USD, Mag=Actuals")</f>
        <v>1.1413232157913</v>
      </c>
      <c r="CC292" s="6">
        <f>_xll.SNL.Clients.Office.Excel.Functions.SPG($D292, CC$1, $F292, "Options: Curr=USD, Mag=Actuals")</f>
        <v>15.3576642335766</v>
      </c>
      <c r="CD292" s="6">
        <f>_xll.SNL.Clients.Office.Excel.Functions.SPG($D292, CD$1, $F292, "Options: Curr=USD, Mag=Actuals")</f>
        <v>0.32995950253085199</v>
      </c>
      <c r="CE292" s="6" t="str">
        <f>_xll.SNL.Clients.Office.Excel.Functions.SPG($D292, CE$1, $F292, "Options: Curr=USD, Mag=Actuals")</f>
        <v>NM</v>
      </c>
      <c r="CF292" s="6">
        <f>_xll.SNL.Clients.Office.Excel.Functions.SPG($D292, CF$1, $F292, "Options: Curr=USD, Mag=Actuals")</f>
        <v>0.60072905817586697</v>
      </c>
      <c r="CG292" s="6">
        <f>_xll.SNL.Clients.Office.Excel.Functions.SPG($D292, CG$1, $F292, "Options: Curr=USD, Mag=Actuals")</f>
        <v>1.19649565206088</v>
      </c>
    </row>
    <row r="293" spans="1:85" x14ac:dyDescent="0.3">
      <c r="A293" s="10" t="s">
        <v>103</v>
      </c>
      <c r="B293" s="10" t="s">
        <v>85</v>
      </c>
      <c r="C293" s="10" t="s">
        <v>5</v>
      </c>
      <c r="D293">
        <v>113830</v>
      </c>
      <c r="E293" s="10" t="s">
        <v>21</v>
      </c>
      <c r="F293" s="10" t="s">
        <v>67</v>
      </c>
      <c r="G293">
        <v>197.43</v>
      </c>
      <c r="H293">
        <v>1074.6400000000001</v>
      </c>
      <c r="I293">
        <v>877.21</v>
      </c>
      <c r="J293">
        <v>3396.08</v>
      </c>
      <c r="K293">
        <v>41792.400000000001</v>
      </c>
      <c r="L293">
        <v>-5.64</v>
      </c>
      <c r="M293">
        <v>3722.8242924992164</v>
      </c>
      <c r="N293">
        <v>81.260000000000005</v>
      </c>
      <c r="O293">
        <v>0.25</v>
      </c>
      <c r="P293">
        <v>-4.18</v>
      </c>
      <c r="Q293">
        <v>0.72</v>
      </c>
      <c r="R293">
        <v>0.69</v>
      </c>
      <c r="S293" t="str">
        <f>_xll.SNL.Clients.Office.Excel.Functions.SPG(D293, S$1, F293, "Options: Curr=USD, Mag=Actuals")</f>
        <v>Deutsche Bank Aktiengesellschaft (XTRA:DBK)</v>
      </c>
      <c r="T293" t="str">
        <f>_xll.SNL.Clients.Office.Excel.Functions.SPG($D293, T$1, $F293, "Options: Curr=USD, Mag=Actuals")</f>
        <v>Deutsche Bank Aktiengesellschaft</v>
      </c>
      <c r="U293" s="6">
        <f>_xll.SNL.Clients.Office.Excel.Functions.SPG($D293, U$1, $F293, "Options: Curr=USD, Mag=Actuals")</f>
        <v>2153122693920</v>
      </c>
      <c r="V293" t="str">
        <f>_xll.SNL.Clients.Office.Excel.Functions.SPG($D293, V$1, $F293, "Options: Curr=USD, Mag=Actuals")</f>
        <v>XTRA:DBK</v>
      </c>
      <c r="W293" t="str">
        <f>_xll.SNL.Clients.Office.Excel.Functions.SPG($D293, W$1, $F293, "Options: Curr=USD, Mag=Actuals")</f>
        <v>Investment Banks, Brokers and Capital Markets</v>
      </c>
      <c r="X293" s="6">
        <f>_xll.SNL.Clients.Office.Excel.Functions.SPG($D293, X$1, $F293, "Options: Curr=USD, Mag=Actuals")</f>
        <v>40596603503.561455</v>
      </c>
      <c r="Y293" s="6">
        <f>_xll.SNL.Clients.Office.Excel.Functions.SPG($D293, Y$1, $F293, "Options: Curr=USD, Mag=Actuals")</f>
        <v>28275373962.030521</v>
      </c>
      <c r="Z293" s="6">
        <f>_xll.SNL.Clients.Office.Excel.Functions.SPG($D293, Z$1, $F293, "Options: Curr=USD, Mag=Actuals")</f>
        <v>27467904589.699291</v>
      </c>
      <c r="AA293" s="6">
        <f>_xll.SNL.Clients.Office.Excel.Functions.SPG($D293, AA$1, $F293, "Options: Curr=USD, Mag=Actuals")</f>
        <v>6914392310.912322</v>
      </c>
      <c r="AB293" s="6">
        <f>_xll.SNL.Clients.Office.Excel.Functions.SPG($D293, AB$1, $F293, "Options: Curr=USD, Mag=Actuals")</f>
        <v>9.6784757236247518</v>
      </c>
      <c r="AC293" s="6" t="str">
        <f>_xll.SNL.Clients.Office.Excel.Functions.SPG($D293, AC$1, $F293, "Options: Curr=USD, Mag=Actuals")</f>
        <v>NM</v>
      </c>
      <c r="AD293" s="6">
        <f>_xll.SNL.Clients.Office.Excel.Functions.SPG($D293, AD$1, $F293, "Options: Curr=USD, Mag=Actuals")</f>
        <v>0.25956402876040602</v>
      </c>
      <c r="AE293" s="6">
        <f>_xll.SNL.Clients.Office.Excel.Functions.SPG($D293, AE$1, $F293, "Options: Curr=USD, Mag=Actuals")</f>
        <v>14.071585430317899</v>
      </c>
      <c r="AF293" s="6">
        <f>_xll.SNL.Clients.Office.Excel.Functions.SPG($D293, AF$1, $F293, "Options: Curr=USD, Mag=Actuals")</f>
        <v>2153122693920</v>
      </c>
      <c r="AG293" s="6">
        <f>_xll.SNL.Clients.Office.Excel.Functions.SPG($D293, AG$1, $F293, "Options: Curr=USD, Mag=Actuals")</f>
        <v>527072172120</v>
      </c>
      <c r="AH293" s="6">
        <f>_xll.SNL.Clients.Office.Excel.Functions.SPG($D293, AH$1, $F293, "Options: Curr=USD, Mag=Actuals")</f>
        <v>54477161820</v>
      </c>
      <c r="AI293" s="6">
        <f>_xll.SNL.Clients.Office.Excel.Functions.SPG($D293, AI$1, $F293, "Options: Curr=USD, Mag=Actuals")</f>
        <v>40178</v>
      </c>
      <c r="AJ293" s="6" t="str">
        <f>_xll.SNL.Clients.Office.Excel.Functions.SPG($D293, AJ$1, $F293, "Options: Curr=USD, Mag=Actuals")</f>
        <v>#INVALID FUNCTION PARAMETER</v>
      </c>
      <c r="AK293" s="6" t="str">
        <f>_xll.SNL.Clients.Office.Excel.Functions.SPG($D293, AK$1, $F293, "Options: Curr=USD, Mag=Actuals")</f>
        <v>#INVALID FUNCTION PARAMETER</v>
      </c>
      <c r="AL293" s="6" t="str">
        <f>_xll.SNL.Clients.Office.Excel.Functions.SPG($D293, AL$1, $F293, "Options: Curr=USD, Mag=Actuals")</f>
        <v>#INVALID FUNCTION PARAMETER</v>
      </c>
      <c r="AM293" s="6" t="str">
        <f>_xll.SNL.Clients.Office.Excel.Functions.SPG($D293, AM$1, $F293, "Options: Curr=USD, Mag=Actuals")</f>
        <v>#INVALID FUNCTION PARAMETER</v>
      </c>
      <c r="AN293" s="6">
        <f>_xll.SNL.Clients.Office.Excel.Functions.SPG($D293, AN$1, $F293, "Options: Curr=USD, Mag=Actuals")</f>
        <v>2153122693920</v>
      </c>
      <c r="AO293" s="6">
        <f>_xll.SNL.Clients.Office.Excel.Functions.SPG($D293, AO$1, $F293, "Options: Curr=USD, Mag=Actuals")</f>
        <v>370323891900</v>
      </c>
      <c r="AP293" s="6">
        <f>_xll.SNL.Clients.Office.Excel.Functions.SPG($D293, AP$1, $F293, "Options: Curr=USD, Mag=Actuals")</f>
        <v>493879971599.99994</v>
      </c>
      <c r="AQ293" s="6">
        <f>_xll.SNL.Clients.Office.Excel.Functions.SPG($D293, AQ$1, $F293, "Options: Curr=USD, Mag=Actuals")</f>
        <v>52580382660</v>
      </c>
      <c r="AR293" s="6">
        <f>_xll.SNL.Clients.Office.Excel.Functions.SPG($D293, AR$1, $F293, "Options: Curr=USD, Mag=Actuals")</f>
        <v>54477161820</v>
      </c>
      <c r="AS293" s="6">
        <f>_xll.SNL.Clients.Office.Excel.Functions.SPG($D293, AS$1, $F293, "Options: Curr=USD, Mag=Actuals")</f>
        <v>39886884000</v>
      </c>
      <c r="AT293" s="6">
        <f>_xll.SNL.Clients.Office.Excel.Functions.SPG($D293, AT$1, $F293, "Options: Curr=USD, Mag=Actuals")</f>
        <v>17.199386404951401</v>
      </c>
      <c r="AU293" s="6">
        <f>_xll.SNL.Clients.Office.Excel.Functions.SPG($D293, AU$1, $F293, "Options: Curr=USD, Mag=Actuals")</f>
        <v>74.982569287083805</v>
      </c>
      <c r="AV293" s="6">
        <f>_xll.SNL.Clients.Office.Excel.Functions.SPG($D293, AV$1, $F293, "Options: Curr=USD, Mag=Actuals")</f>
        <v>2.5301466550806802</v>
      </c>
      <c r="AW293" s="6">
        <f>_xll.SNL.Clients.Office.Excel.Functions.SPG($D293, AW$1, $F293, "Options: Curr=USD, Mag=Actuals")</f>
        <v>1.8651521809868501</v>
      </c>
      <c r="AX293" s="6">
        <f>_xll.SNL.Clients.Office.Excel.Functions.SPG($D293, AX$1, $F293, "Options: Curr=USD, Mag=Actuals")</f>
        <v>6914392310.912322</v>
      </c>
      <c r="AY293" s="6">
        <f>_xll.SNL.Clients.Office.Excel.Functions.SPG($D293, AY$1, $F293, "Options: Curr=USD, Mag=Actuals")</f>
        <v>6935311206.568572</v>
      </c>
      <c r="AZ293" s="6">
        <f>_xll.SNL.Clients.Office.Excel.Functions.SPG($D293, AZ$1, $F293, "Options: Curr=USD, Mag=Actuals")</f>
        <v>0.25956402876040602</v>
      </c>
      <c r="BA293" s="6">
        <f>_xll.SNL.Clients.Office.Excel.Functions.SPG($D293, BA$1, $F293, "Options: Curr=USD, Mag=Actuals")</f>
        <v>14.071585430317899</v>
      </c>
      <c r="BB293" s="6">
        <f>_xll.SNL.Clients.Office.Excel.Functions.SPG($D293, BB$1, $F293, "Options: Curr=USD, Mag=Actuals")</f>
        <v>14.6019907801627</v>
      </c>
      <c r="BC293" s="6">
        <f>_xll.SNL.Clients.Office.Excel.Functions.SPG($D293, BC$1, $F293, "Options: Curr=USD, Mag=Actuals")</f>
        <v>20.765451350986101</v>
      </c>
      <c r="BD293" s="6">
        <f>_xll.SNL.Clients.Office.Excel.Functions.SPG($D293, BD$1, $F293, "Options: Curr=USD, Mag=Actuals")</f>
        <v>1.66767995546575</v>
      </c>
      <c r="BE293" s="6">
        <f>_xll.SNL.Clients.Office.Excel.Functions.SPG($D293, BE$1, $F293, "Options: Curr=USD, Mag=Actuals")</f>
        <v>0.65226063620933905</v>
      </c>
      <c r="BF293" s="6">
        <f>_xll.SNL.Clients.Office.Excel.Functions.SPG($D293, BF$1, $F293, "Options: Curr=USD, Mag=Actuals")</f>
        <v>0.46651372736667601</v>
      </c>
      <c r="BG293" s="6">
        <f>_xll.SNL.Clients.Office.Excel.Functions.SPG($D293, BG$1, $F293, "Options: Curr=USD, Mag=Actuals")</f>
        <v>1.03197380696352</v>
      </c>
      <c r="BH293" s="6">
        <f>_xll.SNL.Clients.Office.Excel.Functions.SPG($D293, BH$1, $F293, "Options: Curr=USD, Mag=Actuals")</f>
        <v>0.49200942765032302</v>
      </c>
      <c r="BI293" s="6">
        <f>_xll.SNL.Clients.Office.Excel.Functions.SPG($D293, BI$1, $F293, "Options: Curr=USD, Mag=Actuals")</f>
        <v>4.1907270199975297</v>
      </c>
      <c r="BJ293" s="6">
        <f>_xll.SNL.Clients.Office.Excel.Functions.SPG($D293, BJ$1, $F293, "Options: Curr=USD, Mag=Actuals")</f>
        <v>2.9973166767154602</v>
      </c>
      <c r="BK293" s="6">
        <f>_xll.SNL.Clients.Office.Excel.Functions.SPG($D293, BK$1, $F293, "Options: Curr=USD, Mag=Actuals")</f>
        <v>6.6303564506133101</v>
      </c>
      <c r="BL293" s="6">
        <f>_xll.SNL.Clients.Office.Excel.Functions.SPG($D293, BL$1, $F293, "Options: Curr=USD, Mag=Actuals")</f>
        <v>3.1611246917037299</v>
      </c>
      <c r="BM293" s="6">
        <f>_xll.SNL.Clients.Office.Excel.Functions.SPG($D293, BM$1, $F293, "Options: Curr=USD, Mag=Actuals")</f>
        <v>1.74975214367342</v>
      </c>
      <c r="BN293" s="6">
        <f>_xll.SNL.Clients.Office.Excel.Functions.SPG($D293, BN$1, $F293, "Options: Curr=USD, Mag=Actuals")</f>
        <v>0.75462001476805696</v>
      </c>
      <c r="BO293" s="6">
        <f>_xll.SNL.Clients.Office.Excel.Functions.SPG($D293, BO$1, $F293, "Options: Curr=USD, Mag=Actuals")</f>
        <v>42.7997251803504</v>
      </c>
      <c r="BP293" s="6">
        <f>_xll.SNL.Clients.Office.Excel.Functions.SPG($D293, BP$1, $F293, "Options: Curr=USD, Mag=Actuals")</f>
        <v>30.611473720370999</v>
      </c>
      <c r="BQ293" s="6">
        <f>_xll.SNL.Clients.Office.Excel.Functions.SPG($D293, BQ$1, $F293, "Options: Curr=USD, Mag=Actuals")</f>
        <v>67.715561662658899</v>
      </c>
      <c r="BR293" s="6">
        <f>_xll.SNL.Clients.Office.Excel.Functions.SPG($D293, BR$1, $F293, "Options: Curr=USD, Mag=Actuals")</f>
        <v>8.6991180213254502</v>
      </c>
      <c r="BS293" s="6">
        <f>_xll.SNL.Clients.Office.Excel.Functions.SPG($D293, BS$1, $F293, "Options: Curr=USD, Mag=Actuals")</f>
        <v>12.580994310286799</v>
      </c>
      <c r="BT293" s="6">
        <f>_xll.SNL.Clients.Office.Excel.Functions.SPG($D293, BT$1, $F293, "Options: Curr=USD, Mag=Actuals")</f>
        <v>13.8692243560678</v>
      </c>
      <c r="BU293" s="6">
        <f>_xll.SNL.Clients.Office.Excel.Functions.SPG($D293, BU$1, $F293, "Options: Curr=USD, Mag=Actuals")</f>
        <v>2.6150874828656301</v>
      </c>
      <c r="BV293" s="6">
        <f>_xll.SNL.Clients.Office.Excel.Functions.SPG($D293, BV$1, $F293, "Options: Curr=USD, Mag=Actuals")</f>
        <v>0</v>
      </c>
      <c r="BW293" s="6">
        <f>_xll.SNL.Clients.Office.Excel.Functions.SPG($D293, BW$1, $F293, "Options: Curr=USD, Mag=Actuals")</f>
        <v>0</v>
      </c>
      <c r="BX293" s="6">
        <f>_xll.SNL.Clients.Office.Excel.Functions.SPG($D293, BX$1, $F293, "Options: Curr=USD, Mag=Actuals")</f>
        <v>0</v>
      </c>
      <c r="BY293" s="6">
        <f>_xll.SNL.Clients.Office.Excel.Functions.SPG($D293, BY$1, $F293, "Options: Curr=USD, Mag=Actuals")</f>
        <v>18.223666323707398</v>
      </c>
      <c r="BZ293" s="6">
        <f>_xll.SNL.Clients.Office.Excel.Functions.SPG($D293, BZ$1, $F293, "Options: Curr=USD, Mag=Actuals")</f>
        <v>10331850780</v>
      </c>
      <c r="CA293" s="6" t="str">
        <f>_xll.SNL.Clients.Office.Excel.Functions.SPG($D293, CA$1, $F293, "Options: Curr=USD, Mag=Actuals")</f>
        <v>Impaired Loans</v>
      </c>
      <c r="CB293" s="6">
        <f>_xll.SNL.Clients.Office.Excel.Functions.SPG($D293, CB$1, $F293, "Options: Curr=USD, Mag=Actuals")</f>
        <v>2.4224584538787601</v>
      </c>
      <c r="CC293" s="6">
        <f>_xll.SNL.Clients.Office.Excel.Functions.SPG($D293, CC$1, $F293, "Options: Curr=USD, Mag=Actuals")</f>
        <v>23.122370998298202</v>
      </c>
      <c r="CD293" s="6">
        <f>_xll.SNL.Clients.Office.Excel.Functions.SPG($D293, CD$1, $F293, "Options: Curr=USD, Mag=Actuals")</f>
        <v>0.85051544308054805</v>
      </c>
      <c r="CE293" s="6">
        <f>_xll.SNL.Clients.Office.Excel.Functions.SPG($D293, CE$1, $F293, "Options: Curr=USD, Mag=Actuals")</f>
        <v>38.348584805277703</v>
      </c>
      <c r="CF293" s="6">
        <f>_xll.SNL.Clients.Office.Excel.Functions.SPG($D293, CF$1, $F293, "Options: Curr=USD, Mag=Actuals")</f>
        <v>1.1246047231379901</v>
      </c>
      <c r="CG293" s="6">
        <f>_xll.SNL.Clients.Office.Excel.Functions.SPG($D293, CG$1, $F293, "Options: Curr=USD, Mag=Actuals")</f>
        <v>2.63313782562272</v>
      </c>
    </row>
    <row r="294" spans="1:85" x14ac:dyDescent="0.3">
      <c r="A294" s="10" t="s">
        <v>103</v>
      </c>
      <c r="B294" s="10" t="s">
        <v>85</v>
      </c>
      <c r="C294" s="10" t="s">
        <v>5</v>
      </c>
      <c r="D294">
        <v>113830</v>
      </c>
      <c r="E294" s="10" t="s">
        <v>21</v>
      </c>
      <c r="F294" s="10" t="s">
        <v>8</v>
      </c>
      <c r="G294">
        <v>213.27</v>
      </c>
      <c r="H294">
        <v>1212.4100000000001</v>
      </c>
      <c r="I294">
        <v>999.14</v>
      </c>
      <c r="J294">
        <v>3388.91</v>
      </c>
      <c r="K294">
        <v>41671.199999999997</v>
      </c>
      <c r="L294">
        <v>4.04</v>
      </c>
      <c r="M294">
        <v>3683.0416074876866</v>
      </c>
      <c r="N294">
        <v>81.33</v>
      </c>
      <c r="O294">
        <v>1.1200000000000001</v>
      </c>
      <c r="P294">
        <v>1.52</v>
      </c>
      <c r="Q294">
        <v>0.76</v>
      </c>
      <c r="R294">
        <v>0.75</v>
      </c>
      <c r="S294" t="str">
        <f>_xll.SNL.Clients.Office.Excel.Functions.SPG(D294, S$1, F294, "Options: Curr=USD, Mag=Actuals")</f>
        <v>Deutsche Bank Aktiengesellschaft (XTRA:DBK)</v>
      </c>
      <c r="T294" t="str">
        <f>_xll.SNL.Clients.Office.Excel.Functions.SPG($D294, T$1, $F294, "Options: Curr=USD, Mag=Actuals")</f>
        <v>Deutsche Bank Aktiengesellschaft</v>
      </c>
      <c r="U294" s="6">
        <f>_xll.SNL.Clients.Office.Excel.Functions.SPG($D294, U$1, $F294, "Options: Curr=USD, Mag=Actuals")</f>
        <v>2556177062374.2378</v>
      </c>
      <c r="V294" t="str">
        <f>_xll.SNL.Clients.Office.Excel.Functions.SPG($D294, V$1, $F294, "Options: Curr=USD, Mag=Actuals")</f>
        <v>XTRA:DBK</v>
      </c>
      <c r="W294" t="str">
        <f>_xll.SNL.Clients.Office.Excel.Functions.SPG($D294, W$1, $F294, "Options: Curr=USD, Mag=Actuals")</f>
        <v>Investment Banks, Brokers and Capital Markets</v>
      </c>
      <c r="X294" s="6">
        <f>_xll.SNL.Clients.Office.Excel.Functions.SPG($D294, X$1, $F294, "Options: Curr=USD, Mag=Actuals")</f>
        <v>40670290917.015862</v>
      </c>
      <c r="Y294" s="6">
        <f>_xll.SNL.Clients.Office.Excel.Functions.SPG($D294, Y$1, $F294, "Options: Curr=USD, Mag=Actuals")</f>
        <v>23755056781.461433</v>
      </c>
      <c r="Z294" s="6">
        <f>_xll.SNL.Clients.Office.Excel.Functions.SPG($D294, Z$1, $F294, "Options: Curr=USD, Mag=Actuals")</f>
        <v>22769793457.322445</v>
      </c>
      <c r="AA294" s="6">
        <f>_xll.SNL.Clients.Office.Excel.Functions.SPG($D294, AA$1, $F294, "Options: Curr=USD, Mag=Actuals")</f>
        <v>3089722133.571795</v>
      </c>
      <c r="AB294" s="6">
        <f>_xll.SNL.Clients.Office.Excel.Functions.SPG($D294, AB$1, $F294, "Options: Curr=USD, Mag=Actuals")</f>
        <v>3.8720981244762411</v>
      </c>
      <c r="AC294" s="6">
        <f>_xll.SNL.Clients.Office.Excel.Functions.SPG($D294, AC$1, $F294, "Options: Curr=USD, Mag=Actuals")</f>
        <v>-57.925072046109499</v>
      </c>
      <c r="AD294" s="6">
        <f>_xll.SNL.Clients.Office.Excel.Functions.SPG($D294, AD$1, $F294, "Options: Curr=USD, Mag=Actuals")</f>
        <v>0.12338566015035</v>
      </c>
      <c r="AE294" s="6">
        <f>_xll.SNL.Clients.Office.Excel.Functions.SPG($D294, AE$1, $F294, "Options: Curr=USD, Mag=Actuals")</f>
        <v>5.6005071703918299</v>
      </c>
      <c r="AF294" s="6">
        <f>_xll.SNL.Clients.Office.Excel.Functions.SPG($D294, AF$1, $F294, "Options: Curr=USD, Mag=Actuals")</f>
        <v>2556177062374.2378</v>
      </c>
      <c r="AG294" s="6">
        <f>_xll.SNL.Clients.Office.Excel.Functions.SPG($D294, AG$1, $F294, "Options: Curr=USD, Mag=Actuals")</f>
        <v>626602280348.75745</v>
      </c>
      <c r="AH294" s="6">
        <f>_xll.SNL.Clients.Office.Excel.Functions.SPG($D294, AH$1, $F294, "Options: Curr=USD, Mag=Actuals")</f>
        <v>67562709590.878395</v>
      </c>
      <c r="AI294" s="6">
        <f>_xll.SNL.Clients.Office.Excel.Functions.SPG($D294, AI$1, $F294, "Options: Curr=USD, Mag=Actuals")</f>
        <v>40543</v>
      </c>
      <c r="AJ294" s="6" t="str">
        <f>_xll.SNL.Clients.Office.Excel.Functions.SPG($D294, AJ$1, $F294, "Options: Curr=USD, Mag=Actuals")</f>
        <v>#INVALID FUNCTION PARAMETER</v>
      </c>
      <c r="AK294" s="6" t="str">
        <f>_xll.SNL.Clients.Office.Excel.Functions.SPG($D294, AK$1, $F294, "Options: Curr=USD, Mag=Actuals")</f>
        <v>#INVALID FUNCTION PARAMETER</v>
      </c>
      <c r="AL294" s="6" t="str">
        <f>_xll.SNL.Clients.Office.Excel.Functions.SPG($D294, AL$1, $F294, "Options: Curr=USD, Mag=Actuals")</f>
        <v>#INVALID FUNCTION PARAMETER</v>
      </c>
      <c r="AM294" s="6" t="str">
        <f>_xll.SNL.Clients.Office.Excel.Functions.SPG($D294, AM$1, $F294, "Options: Curr=USD, Mag=Actuals")</f>
        <v>#INVALID FUNCTION PARAMETER</v>
      </c>
      <c r="AN294" s="6">
        <f>_xll.SNL.Clients.Office.Excel.Functions.SPG($D294, AN$1, $F294, "Options: Curr=USD, Mag=Actuals")</f>
        <v>2556177062374.2378</v>
      </c>
      <c r="AO294" s="6">
        <f>_xll.SNL.Clients.Office.Excel.Functions.SPG($D294, AO$1, $F294, "Options: Curr=USD, Mag=Actuals")</f>
        <v>546920187793.42554</v>
      </c>
      <c r="AP294" s="6">
        <f>_xll.SNL.Clients.Office.Excel.Functions.SPG($D294, AP$1, $F294, "Options: Curr=USD, Mag=Actuals")</f>
        <v>716276324614.35071</v>
      </c>
      <c r="AQ294" s="6">
        <f>_xll.SNL.Clients.Office.Excel.Functions.SPG($D294, AQ$1, $F294, "Options: Curr=USD, Mag=Actuals")</f>
        <v>65484909456.740242</v>
      </c>
      <c r="AR294" s="6">
        <f>_xll.SNL.Clients.Office.Excel.Functions.SPG($D294, AR$1, $F294, "Options: Curr=USD, Mag=Actuals")</f>
        <v>67562709590.878395</v>
      </c>
      <c r="AS294" s="6">
        <f>_xll.SNL.Clients.Office.Excel.Functions.SPG($D294, AS$1, $F294, "Options: Curr=USD, Mag=Actuals")</f>
        <v>46645204560.69738</v>
      </c>
      <c r="AT294" s="6">
        <f>_xll.SNL.Clients.Office.Excel.Functions.SPG($D294, AT$1, $F294, "Options: Curr=USD, Mag=Actuals")</f>
        <v>21.396021263309201</v>
      </c>
      <c r="AU294" s="6">
        <f>_xll.SNL.Clients.Office.Excel.Functions.SPG($D294, AU$1, $F294, "Options: Curr=USD, Mag=Actuals")</f>
        <v>76.356033139569703</v>
      </c>
      <c r="AV294" s="6">
        <f>_xll.SNL.Clients.Office.Excel.Functions.SPG($D294, AV$1, $F294, "Options: Curr=USD, Mag=Actuals")</f>
        <v>2.6431154001563799</v>
      </c>
      <c r="AW294" s="6">
        <f>_xll.SNL.Clients.Office.Excel.Functions.SPG($D294, AW$1, $F294, "Options: Curr=USD, Mag=Actuals")</f>
        <v>1.83985913495828</v>
      </c>
      <c r="AX294" s="6">
        <f>_xll.SNL.Clients.Office.Excel.Functions.SPG($D294, AX$1, $F294, "Options: Curr=USD, Mag=Actuals")</f>
        <v>3089722133.571795</v>
      </c>
      <c r="AY294" s="6">
        <f>_xll.SNL.Clients.Office.Excel.Functions.SPG($D294, AY$1, $F294, "Options: Curr=USD, Mag=Actuals")</f>
        <v>3063200913.5411358</v>
      </c>
      <c r="AZ294" s="6">
        <f>_xll.SNL.Clients.Office.Excel.Functions.SPG($D294, AZ$1, $F294, "Options: Curr=USD, Mag=Actuals")</f>
        <v>0.12338566015035</v>
      </c>
      <c r="BA294" s="6">
        <f>_xll.SNL.Clients.Office.Excel.Functions.SPG($D294, BA$1, $F294, "Options: Curr=USD, Mag=Actuals")</f>
        <v>5.6005071703918299</v>
      </c>
      <c r="BB294" s="6">
        <f>_xll.SNL.Clients.Office.Excel.Functions.SPG($D294, BB$1, $F294, "Options: Curr=USD, Mag=Actuals")</f>
        <v>5.7090603529237303</v>
      </c>
      <c r="BC294" s="6">
        <f>_xll.SNL.Clients.Office.Excel.Functions.SPG($D294, BC$1, $F294, "Options: Curr=USD, Mag=Actuals")</f>
        <v>8.9164813693289098</v>
      </c>
      <c r="BD294" s="6">
        <f>_xll.SNL.Clients.Office.Excel.Functions.SPG($D294, BD$1, $F294, "Options: Curr=USD, Mag=Actuals")</f>
        <v>0.78794011993260205</v>
      </c>
      <c r="BE294" s="6">
        <f>_xll.SNL.Clients.Office.Excel.Functions.SPG($D294, BE$1, $F294, "Options: Curr=USD, Mag=Actuals")</f>
        <v>0.82520117687678596</v>
      </c>
      <c r="BF294" s="6">
        <f>_xll.SNL.Clients.Office.Excel.Functions.SPG($D294, BF$1, $F294, "Options: Curr=USD, Mag=Actuals")</f>
        <v>0.56497923096312797</v>
      </c>
      <c r="BG294" s="6">
        <f>_xll.SNL.Clients.Office.Excel.Functions.SPG($D294, BG$1, $F294, "Options: Curr=USD, Mag=Actuals")</f>
        <v>1.2075908129049799</v>
      </c>
      <c r="BH294" s="6">
        <f>_xll.SNL.Clients.Office.Excel.Functions.SPG($D294, BH$1, $F294, "Options: Curr=USD, Mag=Actuals")</f>
        <v>0.41654575225006701</v>
      </c>
      <c r="BI294" s="6">
        <f>_xll.SNL.Clients.Office.Excel.Functions.SPG($D294, BI$1, $F294, "Options: Curr=USD, Mag=Actuals")</f>
        <v>5.2697299952402297</v>
      </c>
      <c r="BJ294" s="6">
        <f>_xll.SNL.Clients.Office.Excel.Functions.SPG($D294, BJ$1, $F294, "Options: Curr=USD, Mag=Actuals")</f>
        <v>3.6079541371506201</v>
      </c>
      <c r="BK294" s="6">
        <f>_xll.SNL.Clients.Office.Excel.Functions.SPG($D294, BK$1, $F294, "Options: Curr=USD, Mag=Actuals")</f>
        <v>7.7116680235807102</v>
      </c>
      <c r="BL294" s="6">
        <f>_xll.SNL.Clients.Office.Excel.Functions.SPG($D294, BL$1, $F294, "Options: Curr=USD, Mag=Actuals")</f>
        <v>2.66005879115444</v>
      </c>
      <c r="BM294" s="6">
        <f>_xll.SNL.Clients.Office.Excel.Functions.SPG($D294, BM$1, $F294, "Options: Curr=USD, Mag=Actuals")</f>
        <v>1.3442326080395299</v>
      </c>
      <c r="BN294" s="6">
        <f>_xll.SNL.Clients.Office.Excel.Functions.SPG($D294, BN$1, $F294, "Options: Curr=USD, Mag=Actuals")</f>
        <v>0.97279355557823699</v>
      </c>
      <c r="BO294" s="6">
        <f>_xll.SNL.Clients.Office.Excel.Functions.SPG($D294, BO$1, $F294, "Options: Curr=USD, Mag=Actuals")</f>
        <v>50.808607760026099</v>
      </c>
      <c r="BP294" s="6">
        <f>_xll.SNL.Clients.Office.Excel.Functions.SPG($D294, BP$1, $F294, "Options: Curr=USD, Mag=Actuals")</f>
        <v>34.786436256928603</v>
      </c>
      <c r="BQ294" s="6">
        <f>_xll.SNL.Clients.Office.Excel.Functions.SPG($D294, BQ$1, $F294, "Options: Curr=USD, Mag=Actuals")</f>
        <v>74.352787740463</v>
      </c>
      <c r="BR294" s="6">
        <f>_xll.SNL.Clients.Office.Excel.Functions.SPG($D294, BR$1, $F294, "Options: Curr=USD, Mag=Actuals")</f>
        <v>8.6573234278055704</v>
      </c>
      <c r="BS294" s="6">
        <f>_xll.SNL.Clients.Office.Excel.Functions.SPG($D294, BS$1, $F294, "Options: Curr=USD, Mag=Actuals")</f>
        <v>12.2947741793856</v>
      </c>
      <c r="BT294" s="6">
        <f>_xll.SNL.Clients.Office.Excel.Functions.SPG($D294, BT$1, $F294, "Options: Curr=USD, Mag=Actuals")</f>
        <v>14.0633845940544</v>
      </c>
      <c r="BU294" s="6">
        <f>_xll.SNL.Clients.Office.Excel.Functions.SPG($D294, BU$1, $F294, "Options: Curr=USD, Mag=Actuals")</f>
        <v>2.4244836283450701</v>
      </c>
      <c r="BV294" s="6">
        <f>_xll.SNL.Clients.Office.Excel.Functions.SPG($D294, BV$1, $F294, "Options: Curr=USD, Mag=Actuals")</f>
        <v>453002012072.43323</v>
      </c>
      <c r="BW294" s="6">
        <f>_xll.SNL.Clients.Office.Excel.Functions.SPG($D294, BW$1, $F294, "Options: Curr=USD, Mag=Actuals")</f>
        <v>186985915492.95718</v>
      </c>
      <c r="BX294" s="6">
        <f>_xll.SNL.Clients.Office.Excel.Functions.SPG($D294, BX$1, $F294, "Options: Curr=USD, Mag=Actuals")</f>
        <v>639987927565.3905</v>
      </c>
      <c r="BY294" s="6">
        <f>_xll.SNL.Clients.Office.Excel.Functions.SPG($D294, BY$1, $F294, "Options: Curr=USD, Mag=Actuals")</f>
        <v>18.167430193689199</v>
      </c>
      <c r="BZ294" s="6">
        <f>_xll.SNL.Clients.Office.Excel.Functions.SPG($D294, BZ$1, $F294, "Options: Curr=USD, Mag=Actuals")</f>
        <v>8468142186.4520197</v>
      </c>
      <c r="CA294" s="6" t="str">
        <f>_xll.SNL.Clients.Office.Excel.Functions.SPG($D294, CA$1, $F294, "Options: Curr=USD, Mag=Actuals")</f>
        <v>Impaired Loans</v>
      </c>
      <c r="CB294" s="6">
        <f>_xll.SNL.Clients.Office.Excel.Functions.SPG($D294, CB$1, $F294, "Options: Curr=USD, Mag=Actuals")</f>
        <v>1.3975100280697399</v>
      </c>
      <c r="CC294" s="6">
        <f>_xll.SNL.Clients.Office.Excel.Functions.SPG($D294, CC$1, $F294, "Options: Curr=USD, Mag=Actuals")</f>
        <v>16.582610979774099</v>
      </c>
      <c r="CD294" s="6">
        <f>_xll.SNL.Clients.Office.Excel.Functions.SPG($D294, CD$1, $F294, "Options: Curr=USD, Mag=Actuals")</f>
        <v>0.381573646858682</v>
      </c>
      <c r="CE294" s="6">
        <f>_xll.SNL.Clients.Office.Excel.Functions.SPG($D294, CE$1, $F294, "Options: Curr=USD, Mag=Actuals")</f>
        <v>17.632850241545899</v>
      </c>
      <c r="CF294" s="6">
        <f>_xll.SNL.Clients.Office.Excel.Functions.SPG($D294, CF$1, $F294, "Options: Curr=USD, Mag=Actuals")</f>
        <v>0.72963615595087405</v>
      </c>
      <c r="CG294" s="6">
        <f>_xll.SNL.Clients.Office.Excel.Functions.SPG($D294, CG$1, $F294, "Options: Curr=USD, Mag=Actuals")</f>
        <v>1.82349135191968</v>
      </c>
    </row>
    <row r="295" spans="1:85" x14ac:dyDescent="0.3">
      <c r="A295" s="10" t="s">
        <v>103</v>
      </c>
      <c r="B295" s="10" t="s">
        <v>85</v>
      </c>
      <c r="C295" s="10" t="s">
        <v>5</v>
      </c>
      <c r="D295">
        <v>113830</v>
      </c>
      <c r="E295" s="10" t="s">
        <v>21</v>
      </c>
      <c r="F295" s="10" t="s">
        <v>68</v>
      </c>
      <c r="G295">
        <v>226.8</v>
      </c>
      <c r="H295">
        <v>1430.25</v>
      </c>
      <c r="I295">
        <v>1203.45</v>
      </c>
      <c r="J295">
        <v>3740.04</v>
      </c>
      <c r="K295">
        <v>45933.2</v>
      </c>
      <c r="L295">
        <v>3.99</v>
      </c>
      <c r="M295">
        <v>4021.0388035761334</v>
      </c>
      <c r="N295">
        <v>81.42</v>
      </c>
      <c r="O295">
        <v>2.48</v>
      </c>
      <c r="P295">
        <v>5.25</v>
      </c>
      <c r="Q295">
        <v>0.72</v>
      </c>
      <c r="R295">
        <v>0.77</v>
      </c>
      <c r="S295" t="str">
        <f>_xll.SNL.Clients.Office.Excel.Functions.SPG(D295, S$1, F295, "Options: Curr=USD, Mag=Actuals")</f>
        <v>Deutsche Bank Aktiengesellschaft (XTRA:DBK)</v>
      </c>
      <c r="T295" t="str">
        <f>_xll.SNL.Clients.Office.Excel.Functions.SPG($D295, T$1, $F295, "Options: Curr=USD, Mag=Actuals")</f>
        <v>Deutsche Bank Aktiengesellschaft</v>
      </c>
      <c r="U295" s="6">
        <f>_xll.SNL.Clients.Office.Excel.Functions.SPG($D295, U$1, $F295, "Options: Curr=USD, Mag=Actuals")</f>
        <v>2810523376623.3799</v>
      </c>
      <c r="V295" t="str">
        <f>_xll.SNL.Clients.Office.Excel.Functions.SPG($D295, V$1, $F295, "Options: Curr=USD, Mag=Actuals")</f>
        <v>XTRA:DBK</v>
      </c>
      <c r="W295" t="str">
        <f>_xll.SNL.Clients.Office.Excel.Functions.SPG($D295, W$1, $F295, "Options: Curr=USD, Mag=Actuals")</f>
        <v>Investment Banks, Brokers and Capital Markets</v>
      </c>
      <c r="X295" s="6">
        <f>_xll.SNL.Clients.Office.Excel.Functions.SPG($D295, X$1, $F295, "Options: Curr=USD, Mag=Actuals")</f>
        <v>47560374622.702888</v>
      </c>
      <c r="Y295" s="6">
        <f>_xll.SNL.Clients.Office.Excel.Functions.SPG($D295, Y$1, $F295, "Options: Curr=USD, Mag=Actuals")</f>
        <v>33156661846.914471</v>
      </c>
      <c r="Z295" s="6">
        <f>_xll.SNL.Clients.Office.Excel.Functions.SPG($D295, Z$1, $F295, "Options: Curr=USD, Mag=Actuals")</f>
        <v>31774206135.880455</v>
      </c>
      <c r="AA295" s="6">
        <f>_xll.SNL.Clients.Office.Excel.Functions.SPG($D295, AA$1, $F295, "Options: Curr=USD, Mag=Actuals")</f>
        <v>6022662040.2146454</v>
      </c>
      <c r="AB295" s="6">
        <f>_xll.SNL.Clients.Office.Excel.Functions.SPG($D295, AB$1, $F295, "Options: Curr=USD, Mag=Actuals")</f>
        <v>5.9864648111241268</v>
      </c>
      <c r="AC295" s="6">
        <f>_xll.SNL.Clients.Office.Excel.Functions.SPG($D295, AC$1, $F295, "Options: Curr=USD, Mag=Actuals")</f>
        <v>47.260273972602697</v>
      </c>
      <c r="AD295" s="6">
        <f>_xll.SNL.Clients.Office.Excel.Functions.SPG($D295, AD$1, $F295, "Options: Curr=USD, Mag=Actuals")</f>
        <v>0.21142971648086301</v>
      </c>
      <c r="AE295" s="6">
        <f>_xll.SNL.Clients.Office.Excel.Functions.SPG($D295, AE$1, $F295, "Options: Curr=USD, Mag=Actuals")</f>
        <v>8.2837857245440194</v>
      </c>
      <c r="AF295" s="6">
        <f>_xll.SNL.Clients.Office.Excel.Functions.SPG($D295, AF$1, $F295, "Options: Curr=USD, Mag=Actuals")</f>
        <v>2810523376623.3799</v>
      </c>
      <c r="AG295" s="6">
        <f>_xll.SNL.Clients.Office.Excel.Functions.SPG($D295, AG$1, $F295, "Options: Curr=USD, Mag=Actuals")</f>
        <v>588581818181.81873</v>
      </c>
      <c r="AH295" s="6">
        <f>_xll.SNL.Clients.Office.Excel.Functions.SPG($D295, AH$1, $F295, "Options: Curr=USD, Mag=Actuals")</f>
        <v>70987012987.013062</v>
      </c>
      <c r="AI295" s="6">
        <f>_xll.SNL.Clients.Office.Excel.Functions.SPG($D295, AI$1, $F295, "Options: Curr=USD, Mag=Actuals")</f>
        <v>40908</v>
      </c>
      <c r="AJ295" s="6" t="str">
        <f>_xll.SNL.Clients.Office.Excel.Functions.SPG($D295, AJ$1, $F295, "Options: Curr=USD, Mag=Actuals")</f>
        <v>#INVALID FUNCTION PARAMETER</v>
      </c>
      <c r="AK295" s="6" t="str">
        <f>_xll.SNL.Clients.Office.Excel.Functions.SPG($D295, AK$1, $F295, "Options: Curr=USD, Mag=Actuals")</f>
        <v>#INVALID FUNCTION PARAMETER</v>
      </c>
      <c r="AL295" s="6" t="str">
        <f>_xll.SNL.Clients.Office.Excel.Functions.SPG($D295, AL$1, $F295, "Options: Curr=USD, Mag=Actuals")</f>
        <v>#INVALID FUNCTION PARAMETER</v>
      </c>
      <c r="AM295" s="6" t="str">
        <f>_xll.SNL.Clients.Office.Excel.Functions.SPG($D295, AM$1, $F295, "Options: Curr=USD, Mag=Actuals")</f>
        <v>#INVALID FUNCTION PARAMETER</v>
      </c>
      <c r="AN295" s="6">
        <f>_xll.SNL.Clients.Office.Excel.Functions.SPG($D295, AN$1, $F295, "Options: Curr=USD, Mag=Actuals")</f>
        <v>2810523376623.3799</v>
      </c>
      <c r="AO295" s="6">
        <f>_xll.SNL.Clients.Office.Excel.Functions.SPG($D295, AO$1, $F295, "Options: Curr=USD, Mag=Actuals")</f>
        <v>535732467532.46808</v>
      </c>
      <c r="AP295" s="6">
        <f>_xll.SNL.Clients.Office.Excel.Functions.SPG($D295, AP$1, $F295, "Options: Curr=USD, Mag=Actuals")</f>
        <v>781467532467.5332</v>
      </c>
      <c r="AQ295" s="6">
        <f>_xll.SNL.Clients.Office.Excel.Functions.SPG($D295, AQ$1, $F295, "Options: Curr=USD, Mag=Actuals")</f>
        <v>69337662337.662415</v>
      </c>
      <c r="AR295" s="6">
        <f>_xll.SNL.Clients.Office.Excel.Functions.SPG($D295, AR$1, $F295, "Options: Curr=USD, Mag=Actuals")</f>
        <v>70987012987.013062</v>
      </c>
      <c r="AS295" s="6">
        <f>_xll.SNL.Clients.Office.Excel.Functions.SPG($D295, AS$1, $F295, "Options: Curr=USD, Mag=Actuals")</f>
        <v>50464935064.93512</v>
      </c>
      <c r="AT295" s="6">
        <f>_xll.SNL.Clients.Office.Excel.Functions.SPG($D295, AT$1, $F295, "Options: Curr=USD, Mag=Actuals")</f>
        <v>19.061662037343002</v>
      </c>
      <c r="AU295" s="6">
        <f>_xll.SNL.Clients.Office.Excel.Functions.SPG($D295, AU$1, $F295, "Options: Curr=USD, Mag=Actuals")</f>
        <v>68.554667375733302</v>
      </c>
      <c r="AV295" s="6">
        <f>_xll.SNL.Clients.Office.Excel.Functions.SPG($D295, AV$1, $F295, "Options: Curr=USD, Mag=Actuals")</f>
        <v>2.5257577850961801</v>
      </c>
      <c r="AW295" s="6">
        <f>_xll.SNL.Clients.Office.Excel.Functions.SPG($D295, AW$1, $F295, "Options: Curr=USD, Mag=Actuals")</f>
        <v>1.8087781926275699</v>
      </c>
      <c r="AX295" s="6">
        <f>_xll.SNL.Clients.Office.Excel.Functions.SPG($D295, AX$1, $F295, "Options: Curr=USD, Mag=Actuals")</f>
        <v>6022662040.2146454</v>
      </c>
      <c r="AY295" s="6">
        <f>_xll.SNL.Clients.Office.Excel.Functions.SPG($D295, AY$1, $F295, "Options: Curr=USD, Mag=Actuals")</f>
        <v>5752575023.1546268</v>
      </c>
      <c r="AZ295" s="6">
        <f>_xll.SNL.Clients.Office.Excel.Functions.SPG($D295, AZ$1, $F295, "Options: Curr=USD, Mag=Actuals")</f>
        <v>0.21142971648086301</v>
      </c>
      <c r="BA295" s="6">
        <f>_xll.SNL.Clients.Office.Excel.Functions.SPG($D295, BA$1, $F295, "Options: Curr=USD, Mag=Actuals")</f>
        <v>8.2837857245440194</v>
      </c>
      <c r="BB295" s="6">
        <f>_xll.SNL.Clients.Office.Excel.Functions.SPG($D295, BB$1, $F295, "Options: Curr=USD, Mag=Actuals")</f>
        <v>8.1408894000477794</v>
      </c>
      <c r="BC295" s="6">
        <f>_xll.SNL.Clients.Office.Excel.Functions.SPG($D295, BC$1, $F295, "Options: Curr=USD, Mag=Actuals")</f>
        <v>12.467380157804399</v>
      </c>
      <c r="BD295" s="6">
        <f>_xll.SNL.Clients.Office.Excel.Functions.SPG($D295, BD$1, $F295, "Options: Curr=USD, Mag=Actuals")</f>
        <v>1.28283635533322</v>
      </c>
      <c r="BE295" s="6">
        <f>_xll.SNL.Clients.Office.Excel.Functions.SPG($D295, BE$1, $F295, "Options: Curr=USD, Mag=Actuals")</f>
        <v>0.852610125753273</v>
      </c>
      <c r="BF295" s="6">
        <f>_xll.SNL.Clients.Office.Excel.Functions.SPG($D295, BF$1, $F295, "Options: Curr=USD, Mag=Actuals")</f>
        <v>0.58052754793335504</v>
      </c>
      <c r="BG295" s="6">
        <f>_xll.SNL.Clients.Office.Excel.Functions.SPG($D295, BG$1, $F295, "Options: Curr=USD, Mag=Actuals")</f>
        <v>1.2534761762794</v>
      </c>
      <c r="BH295" s="6">
        <f>_xll.SNL.Clients.Office.Excel.Functions.SPG($D295, BH$1, $F295, "Options: Curr=USD, Mag=Actuals")</f>
        <v>0.41616366986466702</v>
      </c>
      <c r="BI295" s="6">
        <f>_xll.SNL.Clients.Office.Excel.Functions.SPG($D295, BI$1, $F295, "Options: Curr=USD, Mag=Actuals")</f>
        <v>5.1731577019851898</v>
      </c>
      <c r="BJ295" s="6">
        <f>_xll.SNL.Clients.Office.Excel.Functions.SPG($D295, BJ$1, $F295, "Options: Curr=USD, Mag=Actuals")</f>
        <v>3.52231396871196</v>
      </c>
      <c r="BK295" s="6">
        <f>_xll.SNL.Clients.Office.Excel.Functions.SPG($D295, BK$1, $F295, "Options: Curr=USD, Mag=Actuals")</f>
        <v>7.6053869637612097</v>
      </c>
      <c r="BL295" s="6">
        <f>_xll.SNL.Clients.Office.Excel.Functions.SPG($D295, BL$1, $F295, "Options: Curr=USD, Mag=Actuals")</f>
        <v>2.5250465940042401</v>
      </c>
      <c r="BM295" s="6">
        <f>_xll.SNL.Clients.Office.Excel.Functions.SPG($D295, BM$1, $F295, "Options: Curr=USD, Mag=Actuals")</f>
        <v>1.59835597670967</v>
      </c>
      <c r="BN295" s="6">
        <f>_xll.SNL.Clients.Office.Excel.Functions.SPG($D295, BN$1, $F295, "Options: Curr=USD, Mag=Actuals")</f>
        <v>0.97765550000921198</v>
      </c>
      <c r="BO295" s="6">
        <f>_xll.SNL.Clients.Office.Excel.Functions.SPG($D295, BO$1, $F295, "Options: Curr=USD, Mag=Actuals")</f>
        <v>51.065511386921102</v>
      </c>
      <c r="BP295" s="6">
        <f>_xll.SNL.Clients.Office.Excel.Functions.SPG($D295, BP$1, $F295, "Options: Curr=USD, Mag=Actuals")</f>
        <v>34.769627071014597</v>
      </c>
      <c r="BQ295" s="6">
        <f>_xll.SNL.Clients.Office.Excel.Functions.SPG($D295, BQ$1, $F295, "Options: Curr=USD, Mag=Actuals")</f>
        <v>75.0746443416662</v>
      </c>
      <c r="BR295" s="6">
        <f>_xll.SNL.Clients.Office.Excel.Functions.SPG($D295, BR$1, $F295, "Options: Curr=USD, Mag=Actuals")</f>
        <v>9.5248212440261693</v>
      </c>
      <c r="BS295" s="6">
        <f>_xll.SNL.Clients.Office.Excel.Functions.SPG($D295, BS$1, $F295, "Options: Curr=USD, Mag=Actuals")</f>
        <v>12.864921861475301</v>
      </c>
      <c r="BT295" s="6">
        <f>_xll.SNL.Clients.Office.Excel.Functions.SPG($D295, BT$1, $F295, "Options: Curr=USD, Mag=Actuals")</f>
        <v>14.4856601774183</v>
      </c>
      <c r="BU295" s="6">
        <f>_xll.SNL.Clients.Office.Excel.Functions.SPG($D295, BU$1, $F295, "Options: Curr=USD, Mag=Actuals")</f>
        <v>2.7832515902159698</v>
      </c>
      <c r="BV295" s="6">
        <f>_xll.SNL.Clients.Office.Excel.Functions.SPG($D295, BV$1, $F295, "Options: Curr=USD, Mag=Actuals")</f>
        <v>475671428571.42908</v>
      </c>
      <c r="BW295" s="6">
        <f>_xll.SNL.Clients.Office.Excel.Functions.SPG($D295, BW$1, $F295, "Options: Curr=USD, Mag=Actuals")</f>
        <v>130458441558.4417</v>
      </c>
      <c r="BX295" s="6">
        <f>_xll.SNL.Clients.Office.Excel.Functions.SPG($D295, BX$1, $F295, "Options: Curr=USD, Mag=Actuals")</f>
        <v>606129870129.87073</v>
      </c>
      <c r="BY295" s="6">
        <f>_xll.SNL.Clients.Office.Excel.Functions.SPG($D295, BY$1, $F295, "Options: Curr=USD, Mag=Actuals")</f>
        <v>17.616813987134599</v>
      </c>
      <c r="BZ295" s="6">
        <f>_xll.SNL.Clients.Office.Excel.Functions.SPG($D295, BZ$1, $F295, "Options: Curr=USD, Mag=Actuals")</f>
        <v>13077922077.922091</v>
      </c>
      <c r="CA295" s="6" t="str">
        <f>_xll.SNL.Clients.Office.Excel.Functions.SPG($D295, CA$1, $F295, "Options: Curr=USD, Mag=Actuals")</f>
        <v>Impaired Loans</v>
      </c>
      <c r="CB295" s="6">
        <f>_xll.SNL.Clients.Office.Excel.Functions.SPG($D295, CB$1, $F295, "Options: Curr=USD, Mag=Actuals")</f>
        <v>2.18035686834066</v>
      </c>
      <c r="CC295" s="6">
        <f>_xll.SNL.Clients.Office.Excel.Functions.SPG($D295, CC$1, $F295, "Options: Curr=USD, Mag=Actuals")</f>
        <v>23.407717340771701</v>
      </c>
      <c r="CD295" s="6">
        <f>_xll.SNL.Clients.Office.Excel.Functions.SPG($D295, CD$1, $F295, "Options: Curr=USD, Mag=Actuals")</f>
        <v>0.40621190555407499</v>
      </c>
      <c r="CE295" s="6">
        <f>_xll.SNL.Clients.Office.Excel.Functions.SPG($D295, CE$1, $F295, "Options: Curr=USD, Mag=Actuals")</f>
        <v>22.759835584263101</v>
      </c>
      <c r="CF295" s="6">
        <f>_xll.SNL.Clients.Office.Excel.Functions.SPG($D295, CF$1, $F295, "Options: Curr=USD, Mag=Actuals")</f>
        <v>0.90115643356840203</v>
      </c>
      <c r="CG295" s="6">
        <f>_xll.SNL.Clients.Office.Excel.Functions.SPG($D295, CG$1, $F295, "Options: Curr=USD, Mag=Actuals")</f>
        <v>2.6413391878209902</v>
      </c>
    </row>
    <row r="296" spans="1:85" x14ac:dyDescent="0.3">
      <c r="A296" s="10" t="s">
        <v>103</v>
      </c>
      <c r="B296" s="10" t="s">
        <v>85</v>
      </c>
      <c r="C296" s="10" t="s">
        <v>5</v>
      </c>
      <c r="D296">
        <v>113830</v>
      </c>
      <c r="E296" s="10" t="s">
        <v>21</v>
      </c>
      <c r="F296" s="10" t="s">
        <v>69</v>
      </c>
      <c r="G296">
        <v>256.22000000000003</v>
      </c>
      <c r="H296">
        <v>1373.52</v>
      </c>
      <c r="I296">
        <v>1117.3</v>
      </c>
      <c r="J296">
        <v>3529.31</v>
      </c>
      <c r="K296">
        <v>43280.17</v>
      </c>
      <c r="L296">
        <v>0.62</v>
      </c>
      <c r="M296">
        <v>3736.0638419316001</v>
      </c>
      <c r="N296">
        <v>81.55</v>
      </c>
      <c r="O296">
        <v>2.16</v>
      </c>
      <c r="P296">
        <v>1.62</v>
      </c>
      <c r="Q296">
        <v>0.78</v>
      </c>
      <c r="R296">
        <v>0.76</v>
      </c>
      <c r="S296" t="str">
        <f>_xll.SNL.Clients.Office.Excel.Functions.SPG(D296, S$1, F296, "Options: Curr=USD, Mag=Actuals")</f>
        <v>Deutsche Bank Aktiengesellschaft (XTRA:DBK)</v>
      </c>
      <c r="T296" t="str">
        <f>_xll.SNL.Clients.Office.Excel.Functions.SPG($D296, T$1, $F296, "Options: Curr=USD, Mag=Actuals")</f>
        <v>Deutsche Bank Aktiengesellschaft</v>
      </c>
      <c r="U296" s="6">
        <f>_xll.SNL.Clients.Office.Excel.Functions.SPG($D296, U$1, $F296, "Options: Curr=USD, Mag=Actuals")</f>
        <v>2653737307134.3799</v>
      </c>
      <c r="V296" t="str">
        <f>_xll.SNL.Clients.Office.Excel.Functions.SPG($D296, V$1, $F296, "Options: Curr=USD, Mag=Actuals")</f>
        <v>XTRA:DBK</v>
      </c>
      <c r="W296" t="str">
        <f>_xll.SNL.Clients.Office.Excel.Functions.SPG($D296, W$1, $F296, "Options: Curr=USD, Mag=Actuals")</f>
        <v>Investment Banks, Brokers and Capital Markets</v>
      </c>
      <c r="X296" s="6">
        <f>_xll.SNL.Clients.Office.Excel.Functions.SPG($D296, X$1, $F296, "Options: Curr=USD, Mag=Actuals")</f>
        <v>43043951920.62056</v>
      </c>
      <c r="Y296" s="6">
        <f>_xll.SNL.Clients.Office.Excel.Functions.SPG($D296, Y$1, $F296, "Options: Curr=USD, Mag=Actuals")</f>
        <v>22532445651.774586</v>
      </c>
      <c r="Z296" s="6">
        <f>_xll.SNL.Clients.Office.Excel.Functions.SPG($D296, Z$1, $F296, "Options: Curr=USD, Mag=Actuals")</f>
        <v>21126015826.759388</v>
      </c>
      <c r="AA296" s="6">
        <f>_xll.SNL.Clients.Office.Excel.Functions.SPG($D296, AA$1, $F296, "Options: Curr=USD, Mag=Actuals")</f>
        <v>406244812.34442681</v>
      </c>
      <c r="AB296" s="6">
        <f>_xll.SNL.Clients.Office.Excel.Functions.SPG($D296, AB$1, $F296, "Options: Curr=USD, Mag=Actuals")</f>
        <v>0.33425206078971825</v>
      </c>
      <c r="AC296" s="6">
        <f>_xll.SNL.Clients.Office.Excel.Functions.SPG($D296, AC$1, $F296, "Options: Curr=USD, Mag=Actuals")</f>
        <v>-93.953488372093005</v>
      </c>
      <c r="AD296" s="6">
        <f>_xll.SNL.Clients.Office.Excel.Functions.SPG($D296, AD$1, $F296, "Options: Curr=USD, Mag=Actuals")</f>
        <v>1.3957782126088201E-2</v>
      </c>
      <c r="AE296" s="6">
        <f>_xll.SNL.Clients.Office.Excel.Functions.SPG($D296, AE$1, $F296, "Options: Curr=USD, Mag=Actuals")</f>
        <v>0.56687715269804795</v>
      </c>
      <c r="AF296" s="6">
        <f>_xll.SNL.Clients.Office.Excel.Functions.SPG($D296, AF$1, $F296, "Options: Curr=USD, Mag=Actuals")</f>
        <v>2666853488065.4097</v>
      </c>
      <c r="AG296" s="6">
        <f>_xll.SNL.Clients.Office.Excel.Functions.SPG($D296, AG$1, $F296, "Options: Curr=USD, Mag=Actuals")</f>
        <v>563464328102.33423</v>
      </c>
      <c r="AH296" s="6">
        <f>_xll.SNL.Clients.Office.Excel.Functions.SPG($D296, AH$1, $F296, "Options: Curr=USD, Mag=Actuals")</f>
        <v>71528418831.597</v>
      </c>
      <c r="AI296" s="6">
        <f>_xll.SNL.Clients.Office.Excel.Functions.SPG($D296, AI$1, $F296, "Options: Curr=USD, Mag=Actuals")</f>
        <v>41274</v>
      </c>
      <c r="AJ296" s="6" t="str">
        <f>_xll.SNL.Clients.Office.Excel.Functions.SPG($D296, AJ$1, $F296, "Options: Curr=USD, Mag=Actuals")</f>
        <v>#INVALID FUNCTION PARAMETER</v>
      </c>
      <c r="AK296" s="6" t="str">
        <f>_xll.SNL.Clients.Office.Excel.Functions.SPG($D296, AK$1, $F296, "Options: Curr=USD, Mag=Actuals")</f>
        <v>#INVALID FUNCTION PARAMETER</v>
      </c>
      <c r="AL296" s="6" t="str">
        <f>_xll.SNL.Clients.Office.Excel.Functions.SPG($D296, AL$1, $F296, "Options: Curr=USD, Mag=Actuals")</f>
        <v>#INVALID FUNCTION PARAMETER</v>
      </c>
      <c r="AM296" s="6" t="str">
        <f>_xll.SNL.Clients.Office.Excel.Functions.SPG($D296, AM$1, $F296, "Options: Curr=USD, Mag=Actuals")</f>
        <v>#INVALID FUNCTION PARAMETER</v>
      </c>
      <c r="AN296" s="6">
        <f>_xll.SNL.Clients.Office.Excel.Functions.SPG($D296, AN$1, $F296, "Options: Curr=USD, Mag=Actuals")</f>
        <v>2666853488065.4097</v>
      </c>
      <c r="AO296" s="6">
        <f>_xll.SNL.Clients.Office.Excel.Functions.SPG($D296, AO$1, $F296, "Options: Curr=USD, Mag=Actuals")</f>
        <v>524036660952.12982</v>
      </c>
      <c r="AP296" s="6">
        <f>_xll.SNL.Clients.Office.Excel.Functions.SPG($D296, AP$1, $F296, "Options: Curr=USD, Mag=Actuals")</f>
        <v>761189502835.28943</v>
      </c>
      <c r="AQ296" s="6">
        <f>_xll.SNL.Clients.Office.Excel.Functions.SPG($D296, AQ$1, $F296, "Options: Curr=USD, Mag=Actuals")</f>
        <v>71213240142.423859</v>
      </c>
      <c r="AR296" s="6">
        <f>_xll.SNL.Clients.Office.Excel.Functions.SPG($D296, AR$1, $F296, "Options: Curr=USD, Mag=Actuals")</f>
        <v>71528418831.597</v>
      </c>
      <c r="AS296" s="6">
        <f>_xll.SNL.Clients.Office.Excel.Functions.SPG($D296, AS$1, $F296, "Options: Curr=USD, Mag=Actuals")</f>
        <v>52777264934.722412</v>
      </c>
      <c r="AT296" s="6">
        <f>_xll.SNL.Clients.Office.Excel.Functions.SPG($D296, AT$1, $F296, "Options: Curr=USD, Mag=Actuals")</f>
        <v>19.649998145652798</v>
      </c>
      <c r="AU296" s="6">
        <f>_xll.SNL.Clients.Office.Excel.Functions.SPG($D296, AU$1, $F296, "Options: Curr=USD, Mag=Actuals")</f>
        <v>68.844441364494699</v>
      </c>
      <c r="AV296" s="6">
        <f>_xll.SNL.Clients.Office.Excel.Functions.SPG($D296, AV$1, $F296, "Options: Curr=USD, Mag=Actuals")</f>
        <v>2.6821278016095702</v>
      </c>
      <c r="AW296" s="6">
        <f>_xll.SNL.Clients.Office.Excel.Functions.SPG($D296, AW$1, $F296, "Options: Curr=USD, Mag=Actuals")</f>
        <v>1.9930221069531899</v>
      </c>
      <c r="AX296" s="6">
        <f>_xll.SNL.Clients.Office.Excel.Functions.SPG($D296, AX$1, $F296, "Options: Curr=USD, Mag=Actuals")</f>
        <v>406244812.34442681</v>
      </c>
      <c r="AY296" s="6">
        <f>_xll.SNL.Clients.Office.Excel.Functions.SPG($D296, AY$1, $F296, "Options: Curr=USD, Mag=Actuals")</f>
        <v>338108815.3372919</v>
      </c>
      <c r="AZ296" s="6">
        <f>_xll.SNL.Clients.Office.Excel.Functions.SPG($D296, AZ$1, $F296, "Options: Curr=USD, Mag=Actuals")</f>
        <v>1.3957782126088201E-2</v>
      </c>
      <c r="BA296" s="6">
        <f>_xll.SNL.Clients.Office.Excel.Functions.SPG($D296, BA$1, $F296, "Options: Curr=USD, Mag=Actuals")</f>
        <v>0.56687715269804795</v>
      </c>
      <c r="BB296" s="6">
        <f>_xll.SNL.Clients.Office.Excel.Functions.SPG($D296, BB$1, $F296, "Options: Curr=USD, Mag=Actuals")</f>
        <v>0.47553073433788401</v>
      </c>
      <c r="BC296" s="6">
        <f>_xll.SNL.Clients.Office.Excel.Functions.SPG($D296, BC$1, $F296, "Options: Curr=USD, Mag=Actuals")</f>
        <v>5.3563953377946296</v>
      </c>
      <c r="BD296" s="6">
        <f>_xll.SNL.Clients.Office.Excel.Functions.SPG($D296, BD$1, $F296, "Options: Curr=USD, Mag=Actuals")</f>
        <v>8.6306933813028702E-2</v>
      </c>
      <c r="BE296" s="6">
        <f>_xll.SNL.Clients.Office.Excel.Functions.SPG($D296, BE$1, $F296, "Options: Curr=USD, Mag=Actuals")</f>
        <v>0.70561889070968298</v>
      </c>
      <c r="BF296" s="6">
        <f>_xll.SNL.Clients.Office.Excel.Functions.SPG($D296, BF$1, $F296, "Options: Curr=USD, Mag=Actuals")</f>
        <v>0.52160585166764595</v>
      </c>
      <c r="BG296" s="6">
        <f>_xll.SNL.Clients.Office.Excel.Functions.SPG($D296, BG$1, $F296, "Options: Curr=USD, Mag=Actuals")</f>
        <v>1.27108574760266</v>
      </c>
      <c r="BH296" s="6">
        <f>_xll.SNL.Clients.Office.Excel.Functions.SPG($D296, BH$1, $F296, "Options: Curr=USD, Mag=Actuals")</f>
        <v>0.20782077501026999</v>
      </c>
      <c r="BI296" s="6">
        <f>_xll.SNL.Clients.Office.Excel.Functions.SPG($D296, BI$1, $F296, "Options: Curr=USD, Mag=Actuals")</f>
        <v>4.3631432520985296</v>
      </c>
      <c r="BJ296" s="6">
        <f>_xll.SNL.Clients.Office.Excel.Functions.SPG($D296, BJ$1, $F296, "Options: Curr=USD, Mag=Actuals")</f>
        <v>3.22531196644954</v>
      </c>
      <c r="BK296" s="6">
        <f>_xll.SNL.Clients.Office.Excel.Functions.SPG($D296, BK$1, $F296, "Options: Curr=USD, Mag=Actuals")</f>
        <v>7.8596665643592596</v>
      </c>
      <c r="BL296" s="6">
        <f>_xll.SNL.Clients.Office.Excel.Functions.SPG($D296, BL$1, $F296, "Options: Curr=USD, Mag=Actuals")</f>
        <v>1.2850446949060099</v>
      </c>
      <c r="BM296" s="6">
        <f>_xll.SNL.Clients.Office.Excel.Functions.SPG($D296, BM$1, $F296, "Options: Curr=USD, Mag=Actuals")</f>
        <v>0.22232229153103</v>
      </c>
      <c r="BN296" s="6">
        <f>_xll.SNL.Clients.Office.Excel.Functions.SPG($D296, BN$1, $F296, "Options: Curr=USD, Mag=Actuals")</f>
        <v>0.82104338038592894</v>
      </c>
      <c r="BO296" s="6">
        <f>_xll.SNL.Clients.Office.Excel.Functions.SPG($D296, BO$1, $F296, "Options: Curr=USD, Mag=Actuals")</f>
        <v>47.712203572068603</v>
      </c>
      <c r="BP296" s="6">
        <f>_xll.SNL.Clients.Office.Excel.Functions.SPG($D296, BP$1, $F296, "Options: Curr=USD, Mag=Actuals")</f>
        <v>35.269697150707799</v>
      </c>
      <c r="BQ296" s="6">
        <f>_xll.SNL.Clients.Office.Excel.Functions.SPG($D296, BQ$1, $F296, "Options: Curr=USD, Mag=Actuals")</f>
        <v>85.947673376739701</v>
      </c>
      <c r="BR296" s="6">
        <f>_xll.SNL.Clients.Office.Excel.Functions.SPG($D296, BR$1, $F296, "Options: Curr=USD, Mag=Actuals")</f>
        <v>11.377827070937199</v>
      </c>
      <c r="BS296" s="6">
        <f>_xll.SNL.Clients.Office.Excel.Functions.SPG($D296, BS$1, $F296, "Options: Curr=USD, Mag=Actuals")</f>
        <v>15.132566957929299</v>
      </c>
      <c r="BT296" s="6">
        <f>_xll.SNL.Clients.Office.Excel.Functions.SPG($D296, BT$1, $F296, "Options: Curr=USD, Mag=Actuals")</f>
        <v>17.090571184484599</v>
      </c>
      <c r="BU296" s="6">
        <f>_xll.SNL.Clients.Office.Excel.Functions.SPG($D296, BU$1, $F296, "Options: Curr=USD, Mag=Actuals")</f>
        <v>3.0323656318580099</v>
      </c>
      <c r="BV296" s="6">
        <f>_xll.SNL.Clients.Office.Excel.Functions.SPG($D296, BV$1, $F296, "Options: Curr=USD, Mag=Actuals")</f>
        <v>468550705525.51764</v>
      </c>
      <c r="BW296" s="6">
        <f>_xll.SNL.Clients.Office.Excel.Functions.SPG($D296, BW$1, $F296, "Options: Curr=USD, Mag=Actuals")</f>
        <v>115909270737.17528</v>
      </c>
      <c r="BX296" s="6">
        <f>_xll.SNL.Clients.Office.Excel.Functions.SPG($D296, BX$1, $F296, "Options: Curr=USD, Mag=Actuals")</f>
        <v>584459976262.69287</v>
      </c>
      <c r="BY296" s="6">
        <f>_xll.SNL.Clients.Office.Excel.Functions.SPG($D296, BY$1, $F296, "Options: Curr=USD, Mag=Actuals")</f>
        <v>16.496520008406399</v>
      </c>
      <c r="BZ296" s="6">
        <f>_xll.SNL.Clients.Office.Excel.Functions.SPG($D296, BZ$1, $F296, "Options: Curr=USD, Mag=Actuals")</f>
        <v>13629170512.989582</v>
      </c>
      <c r="CA296" s="6" t="str">
        <f>_xll.SNL.Clients.Office.Excel.Functions.SPG($D296, CA$1, $F296, "Options: Curr=USD, Mag=Actuals")</f>
        <v>Impaired Loans</v>
      </c>
      <c r="CB296" s="6">
        <f>_xll.SNL.Clients.Office.Excel.Functions.SPG($D296, CB$1, $F296, "Options: Curr=USD, Mag=Actuals")</f>
        <v>2.3440211018600201</v>
      </c>
      <c r="CC296" s="6">
        <f>_xll.SNL.Clients.Office.Excel.Functions.SPG($D296, CC$1, $F296, "Options: Curr=USD, Mag=Actuals")</f>
        <v>23.114083152550698</v>
      </c>
      <c r="CD296" s="6">
        <f>_xll.SNL.Clients.Office.Excel.Functions.SPG($D296, CD$1, $F296, "Options: Curr=USD, Mag=Actuals")</f>
        <v>0.408343639798675</v>
      </c>
      <c r="CE296" s="6">
        <f>_xll.SNL.Clients.Office.Excel.Functions.SPG($D296, CE$1, $F296, "Options: Curr=USD, Mag=Actuals")</f>
        <v>39.9787460148778</v>
      </c>
      <c r="CF296" s="6">
        <f>_xll.SNL.Clients.Office.Excel.Functions.SPG($D296, CF$1, $F296, "Options: Curr=USD, Mag=Actuals")</f>
        <v>1.06416516786911</v>
      </c>
      <c r="CG296" s="6">
        <f>_xll.SNL.Clients.Office.Excel.Functions.SPG($D296, CG$1, $F296, "Options: Curr=USD, Mag=Actuals")</f>
        <v>3.0979751502525401</v>
      </c>
    </row>
    <row r="297" spans="1:85" x14ac:dyDescent="0.3">
      <c r="A297" s="10" t="s">
        <v>103</v>
      </c>
      <c r="B297" s="10" t="s">
        <v>85</v>
      </c>
      <c r="C297" s="10" t="s">
        <v>5</v>
      </c>
      <c r="D297">
        <v>113830</v>
      </c>
      <c r="E297" s="10" t="s">
        <v>21</v>
      </c>
      <c r="F297" s="10" t="s">
        <v>70</v>
      </c>
      <c r="G297">
        <v>270.63</v>
      </c>
      <c r="H297">
        <v>1423</v>
      </c>
      <c r="I297">
        <v>1152.3699999999999</v>
      </c>
      <c r="J297">
        <v>3739.03</v>
      </c>
      <c r="K297">
        <v>45776.26</v>
      </c>
      <c r="L297">
        <v>0.55000000000000004</v>
      </c>
      <c r="M297">
        <v>3880.6712136359533</v>
      </c>
      <c r="N297">
        <v>81.680000000000007</v>
      </c>
      <c r="O297">
        <v>1.61</v>
      </c>
      <c r="P297">
        <v>-0.06</v>
      </c>
      <c r="Q297">
        <v>0.75</v>
      </c>
      <c r="R297">
        <v>0.73</v>
      </c>
      <c r="S297" t="str">
        <f>_xll.SNL.Clients.Office.Excel.Functions.SPG(D297, S$1, F297, "Options: Curr=USD, Mag=Actuals")</f>
        <v>Deutsche Bank Aktiengesellschaft (XTRA:DBK)</v>
      </c>
      <c r="T297" t="str">
        <f>_xll.SNL.Clients.Office.Excel.Functions.SPG($D297, T$1, $F297, "Options: Curr=USD, Mag=Actuals")</f>
        <v>Deutsche Bank Aktiengesellschaft</v>
      </c>
      <c r="U297" s="6">
        <f>_xll.SNL.Clients.Office.Excel.Functions.SPG($D297, U$1, $F297, "Options: Curr=USD, Mag=Actuals")</f>
        <v>2220170845963.0752</v>
      </c>
      <c r="V297" t="str">
        <f>_xll.SNL.Clients.Office.Excel.Functions.SPG($D297, V$1, $F297, "Options: Curr=USD, Mag=Actuals")</f>
        <v>XTRA:DBK</v>
      </c>
      <c r="W297" t="str">
        <f>_xll.SNL.Clients.Office.Excel.Functions.SPG($D297, W$1, $F297, "Options: Curr=USD, Mag=Actuals")</f>
        <v>Investment Banks, Brokers and Capital Markets</v>
      </c>
      <c r="X297" s="6">
        <f>_xll.SNL.Clients.Office.Excel.Functions.SPG($D297, X$1, $F297, "Options: Curr=USD, Mag=Actuals")</f>
        <v>41854854750.366417</v>
      </c>
      <c r="Y297" s="6">
        <f>_xll.SNL.Clients.Office.Excel.Functions.SPG($D297, Y$1, $F297, "Options: Curr=USD, Mag=Actuals")</f>
        <v>17752057477.095695</v>
      </c>
      <c r="Z297" s="6">
        <f>_xll.SNL.Clients.Office.Excel.Functions.SPG($D297, Z$1, $F297, "Options: Curr=USD, Mag=Actuals")</f>
        <v>16234095204.609694</v>
      </c>
      <c r="AA297" s="6">
        <f>_xll.SNL.Clients.Office.Excel.Functions.SPG($D297, AA$1, $F297, "Options: Curr=USD, Mag=Actuals")</f>
        <v>904402718.77774882</v>
      </c>
      <c r="AB297" s="6">
        <f>_xll.SNL.Clients.Office.Excel.Functions.SPG($D297, AB$1, $F297, "Options: Curr=USD, Mag=Actuals")</f>
        <v>0.8233916088725467</v>
      </c>
      <c r="AC297" s="6">
        <f>_xll.SNL.Clients.Office.Excel.Functions.SPG($D297, AC$1, $F297, "Options: Curr=USD, Mag=Actuals")</f>
        <v>138.461538461538</v>
      </c>
      <c r="AD297" s="6">
        <f>_xll.SNL.Clients.Office.Excel.Functions.SPG($D297, AD$1, $F297, "Options: Curr=USD, Mag=Actuals")</f>
        <v>3.5059936531733102E-2</v>
      </c>
      <c r="AE297" s="6">
        <f>_xll.SNL.Clients.Office.Excel.Functions.SPG($D297, AE$1, $F297, "Options: Curr=USD, Mag=Actuals")</f>
        <v>1.2096935354226199</v>
      </c>
      <c r="AF297" s="6">
        <f>_xll.SNL.Clients.Office.Excel.Functions.SPG($D297, AF$1, $F297, "Options: Curr=USD, Mag=Actuals")</f>
        <v>2220170845963.0752</v>
      </c>
      <c r="AG297" s="6">
        <f>_xll.SNL.Clients.Office.Excel.Functions.SPG($D297, AG$1, $F297, "Options: Curr=USD, Mag=Actuals")</f>
        <v>494058969413.06146</v>
      </c>
      <c r="AH297" s="6">
        <f>_xll.SNL.Clients.Office.Excel.Functions.SPG($D297, AH$1, $F297, "Options: Curr=USD, Mag=Actuals")</f>
        <v>75731606503.168915</v>
      </c>
      <c r="AI297" s="6">
        <f>_xll.SNL.Clients.Office.Excel.Functions.SPG($D297, AI$1, $F297, "Options: Curr=USD, Mag=Actuals")</f>
        <v>41639</v>
      </c>
      <c r="AJ297" s="6" t="str">
        <f>_xll.SNL.Clients.Office.Excel.Functions.SPG($D297, AJ$1, $F297, "Options: Curr=USD, Mag=Actuals")</f>
        <v>#INVALID FUNCTION PARAMETER</v>
      </c>
      <c r="AK297" s="6" t="str">
        <f>_xll.SNL.Clients.Office.Excel.Functions.SPG($D297, AK$1, $F297, "Options: Curr=USD, Mag=Actuals")</f>
        <v>#INVALID FUNCTION PARAMETER</v>
      </c>
      <c r="AL297" s="6" t="str">
        <f>_xll.SNL.Clients.Office.Excel.Functions.SPG($D297, AL$1, $F297, "Options: Curr=USD, Mag=Actuals")</f>
        <v>#INVALID FUNCTION PARAMETER</v>
      </c>
      <c r="AM297" s="6" t="str">
        <f>_xll.SNL.Clients.Office.Excel.Functions.SPG($D297, AM$1, $F297, "Options: Curr=USD, Mag=Actuals")</f>
        <v>#INVALID FUNCTION PARAMETER</v>
      </c>
      <c r="AN297" s="6">
        <f>_xll.SNL.Clients.Office.Excel.Functions.SPG($D297, AN$1, $F297, "Options: Curr=USD, Mag=Actuals")</f>
        <v>2220170845963.0752</v>
      </c>
      <c r="AO297" s="6">
        <f>_xll.SNL.Clients.Office.Excel.Functions.SPG($D297, AO$1, $F297, "Options: Curr=USD, Mag=Actuals")</f>
        <v>486555524937.99945</v>
      </c>
      <c r="AP297" s="6">
        <f>_xll.SNL.Clients.Office.Excel.Functions.SPG($D297, AP$1, $F297, "Options: Curr=USD, Mag=Actuals")</f>
        <v>569818131716.72632</v>
      </c>
      <c r="AQ297" s="6">
        <f>_xll.SNL.Clients.Office.Excel.Functions.SPG($D297, AQ$1, $F297, "Options: Curr=USD, Mag=Actuals")</f>
        <v>75391292367.043259</v>
      </c>
      <c r="AR297" s="6">
        <f>_xll.SNL.Clients.Office.Excel.Functions.SPG($D297, AR$1, $F297, "Options: Curr=USD, Mag=Actuals")</f>
        <v>75731606503.168915</v>
      </c>
      <c r="AS297" s="6">
        <f>_xll.SNL.Clients.Office.Excel.Functions.SPG($D297, AS$1, $F297, "Options: Curr=USD, Mag=Actuals")</f>
        <v>56536235877.652245</v>
      </c>
      <c r="AT297" s="6">
        <f>_xll.SNL.Clients.Office.Excel.Functions.SPG($D297, AT$1, $F297, "Options: Curr=USD, Mag=Actuals")</f>
        <v>21.915228993421898</v>
      </c>
      <c r="AU297" s="6">
        <f>_xll.SNL.Clients.Office.Excel.Functions.SPG($D297, AU$1, $F297, "Options: Curr=USD, Mag=Actuals")</f>
        <v>85.387862873391498</v>
      </c>
      <c r="AV297" s="6">
        <f>_xll.SNL.Clients.Office.Excel.Functions.SPG($D297, AV$1, $F297, "Options: Curr=USD, Mag=Actuals")</f>
        <v>3.4110711182822402</v>
      </c>
      <c r="AW297" s="6">
        <f>_xll.SNL.Clients.Office.Excel.Functions.SPG($D297, AW$1, $F297, "Options: Curr=USD, Mag=Actuals")</f>
        <v>2.5686899518487998</v>
      </c>
      <c r="AX297" s="6">
        <f>_xll.SNL.Clients.Office.Excel.Functions.SPG($D297, AX$1, $F297, "Options: Curr=USD, Mag=Actuals")</f>
        <v>904402718.77774882</v>
      </c>
      <c r="AY297" s="6">
        <f>_xll.SNL.Clients.Office.Excel.Functions.SPG($D297, AY$1, $F297, "Options: Curr=USD, Mag=Actuals")</f>
        <v>884481954.04696143</v>
      </c>
      <c r="AZ297" s="6">
        <f>_xll.SNL.Clients.Office.Excel.Functions.SPG($D297, AZ$1, $F297, "Options: Curr=USD, Mag=Actuals")</f>
        <v>3.5059936531733102E-2</v>
      </c>
      <c r="BA297" s="6">
        <f>_xll.SNL.Clients.Office.Excel.Functions.SPG($D297, BA$1, $F297, "Options: Curr=USD, Mag=Actuals")</f>
        <v>1.2096935354226199</v>
      </c>
      <c r="BB297" s="6">
        <f>_xll.SNL.Clients.Office.Excel.Functions.SPG($D297, BB$1, $F297, "Options: Curr=USD, Mag=Actuals")</f>
        <v>1.18864893806889</v>
      </c>
      <c r="BC297" s="6">
        <f>_xll.SNL.Clients.Office.Excel.Functions.SPG($D297, BC$1, $F297, "Options: Curr=USD, Mag=Actuals")</f>
        <v>2.7611636680815699</v>
      </c>
      <c r="BD297" s="6">
        <f>_xll.SNL.Clients.Office.Excel.Functions.SPG($D297, BD$1, $F297, "Options: Curr=USD, Mag=Actuals")</f>
        <v>0.21519460338702401</v>
      </c>
      <c r="BE297" s="6">
        <f>_xll.SNL.Clients.Office.Excel.Functions.SPG($D297, BE$1, $F297, "Options: Curr=USD, Mag=Actuals")</f>
        <v>0.76369911675731095</v>
      </c>
      <c r="BF297" s="6">
        <f>_xll.SNL.Clients.Office.Excel.Functions.SPG($D297, BF$1, $F297, "Options: Curr=USD, Mag=Actuals")</f>
        <v>0.63365300856471496</v>
      </c>
      <c r="BG297" s="6">
        <f>_xll.SNL.Clients.Office.Excel.Functions.SPG($D297, BG$1, $F297, "Options: Curr=USD, Mag=Actuals")</f>
        <v>1.3747510795989299</v>
      </c>
      <c r="BH297" s="6">
        <f>_xll.SNL.Clients.Office.Excel.Functions.SPG($D297, BH$1, $F297, "Options: Curr=USD, Mag=Actuals")</f>
        <v>0.24778777463616899</v>
      </c>
      <c r="BI297" s="6">
        <f>_xll.SNL.Clients.Office.Excel.Functions.SPG($D297, BI$1, $F297, "Options: Curr=USD, Mag=Actuals")</f>
        <v>4.6875135780368797</v>
      </c>
      <c r="BJ297" s="6">
        <f>_xll.SNL.Clients.Office.Excel.Functions.SPG($D297, BJ$1, $F297, "Options: Curr=USD, Mag=Actuals")</f>
        <v>3.8893027584250999</v>
      </c>
      <c r="BK297" s="6">
        <f>_xll.SNL.Clients.Office.Excel.Functions.SPG($D297, BK$1, $F297, "Options: Curr=USD, Mag=Actuals")</f>
        <v>8.4380932367748898</v>
      </c>
      <c r="BL297" s="6">
        <f>_xll.SNL.Clients.Office.Excel.Functions.SPG($D297, BL$1, $F297, "Options: Curr=USD, Mag=Actuals")</f>
        <v>1.5208981293711401</v>
      </c>
      <c r="BM297" s="6">
        <f>_xll.SNL.Clients.Office.Excel.Functions.SPG($D297, BM$1, $F297, "Options: Curr=USD, Mag=Actuals")</f>
        <v>0.46040901194551198</v>
      </c>
      <c r="BN297" s="6">
        <f>_xll.SNL.Clients.Office.Excel.Functions.SPG($D297, BN$1, $F297, "Options: Curr=USD, Mag=Actuals")</f>
        <v>0.87550127265359201</v>
      </c>
      <c r="BO297" s="6">
        <f>_xll.SNL.Clients.Office.Excel.Functions.SPG($D297, BO$1, $F297, "Options: Curr=USD, Mag=Actuals")</f>
        <v>47.068155857342298</v>
      </c>
      <c r="BP297" s="6">
        <f>_xll.SNL.Clients.Office.Excel.Functions.SPG($D297, BP$1, $F297, "Options: Curr=USD, Mag=Actuals")</f>
        <v>39.053179337479399</v>
      </c>
      <c r="BQ297" s="6">
        <f>_xll.SNL.Clients.Office.Excel.Functions.SPG($D297, BQ$1, $F297, "Options: Curr=USD, Mag=Actuals")</f>
        <v>84.728391927909598</v>
      </c>
      <c r="BR297" s="6">
        <f>_xll.SNL.Clients.Office.Excel.Functions.SPG($D297, BR$1, $F297, "Options: Curr=USD, Mag=Actuals")</f>
        <v>12.82888713549</v>
      </c>
      <c r="BS297" s="6">
        <f>_xll.SNL.Clients.Office.Excel.Functions.SPG($D297, BS$1, $F297, "Options: Curr=USD, Mag=Actuals")</f>
        <v>16.884898241829202</v>
      </c>
      <c r="BT297" s="6">
        <f>_xll.SNL.Clients.Office.Excel.Functions.SPG($D297, BT$1, $F297, "Options: Curr=USD, Mag=Actuals")</f>
        <v>18.465287696133799</v>
      </c>
      <c r="BU297" s="6">
        <f>_xll.SNL.Clients.Office.Excel.Functions.SPG($D297, BU$1, $F297, "Options: Curr=USD, Mag=Actuals")</f>
        <v>3.4608558823952098</v>
      </c>
      <c r="BV297" s="6">
        <f>_xll.SNL.Clients.Office.Excel.Functions.SPG($D297, BV$1, $F297, "Options: Curr=USD, Mag=Actuals")</f>
        <v>474780931386.0567</v>
      </c>
      <c r="BW297" s="6">
        <f>_xll.SNL.Clients.Office.Excel.Functions.SPG($D297, BW$1, $F297, "Options: Curr=USD, Mag=Actuals")</f>
        <v>187307798291.54034</v>
      </c>
      <c r="BX297" s="6">
        <f>_xll.SNL.Clients.Office.Excel.Functions.SPG($D297, BX$1, $F297, "Options: Curr=USD, Mag=Actuals")</f>
        <v>662088729677.59717</v>
      </c>
      <c r="BY297" s="6">
        <f>_xll.SNL.Clients.Office.Excel.Functions.SPG($D297, BY$1, $F297, "Options: Curr=USD, Mag=Actuals")</f>
        <v>18.6402507136651</v>
      </c>
      <c r="BZ297" s="6">
        <f>_xll.SNL.Clients.Office.Excel.Functions.SPG($D297, BZ$1, $F297, "Options: Curr=USD, Mag=Actuals")</f>
        <v>13974924221.548635</v>
      </c>
      <c r="CA297" s="6" t="str">
        <f>_xll.SNL.Clients.Office.Excel.Functions.SPG($D297, CA$1, $F297, "Options: Curr=USD, Mag=Actuals")</f>
        <v>Impaired Loans</v>
      </c>
      <c r="CB297" s="6">
        <f>_xll.SNL.Clients.Office.Excel.Functions.SPG($D297, CB$1, $F297, "Options: Curr=USD, Mag=Actuals")</f>
        <v>2.5726221063391099</v>
      </c>
      <c r="CC297" s="6">
        <f>_xll.SNL.Clients.Office.Excel.Functions.SPG($D297, CC$1, $F297, "Options: Curr=USD, Mag=Actuals")</f>
        <v>21.755356798146799</v>
      </c>
      <c r="CD297" s="6">
        <f>_xll.SNL.Clients.Office.Excel.Functions.SPG($D297, CD$1, $F297, "Options: Curr=USD, Mag=Actuals")</f>
        <v>0.48279276325210602</v>
      </c>
      <c r="CE297" s="6">
        <f>_xll.SNL.Clients.Office.Excel.Functions.SPG($D297, CE$1, $F297, "Options: Curr=USD, Mag=Actuals")</f>
        <v>44.172034074381898</v>
      </c>
      <c r="CF297" s="6">
        <f>_xll.SNL.Clients.Office.Excel.Functions.SPG($D297, CF$1, $F297, "Options: Curr=USD, Mag=Actuals")</f>
        <v>1.4175672830848101</v>
      </c>
      <c r="CG297" s="6">
        <f>_xll.SNL.Clients.Office.Excel.Functions.SPG($D297, CG$1, $F297, "Options: Curr=USD, Mag=Actuals")</f>
        <v>3.3768464788310402</v>
      </c>
    </row>
    <row r="298" spans="1:85" x14ac:dyDescent="0.3">
      <c r="A298" s="10" t="s">
        <v>103</v>
      </c>
      <c r="B298" s="10" t="s">
        <v>85</v>
      </c>
      <c r="C298" s="10" t="s">
        <v>5</v>
      </c>
      <c r="D298">
        <v>113830</v>
      </c>
      <c r="E298" s="10" t="s">
        <v>21</v>
      </c>
      <c r="F298" s="10" t="s">
        <v>71</v>
      </c>
      <c r="G298">
        <v>291.49</v>
      </c>
      <c r="H298">
        <v>1470.31</v>
      </c>
      <c r="I298">
        <v>1178.82</v>
      </c>
      <c r="J298">
        <v>3890.01</v>
      </c>
      <c r="K298">
        <v>47521.01</v>
      </c>
      <c r="L298">
        <v>2.21</v>
      </c>
      <c r="M298">
        <v>3967.688766969482</v>
      </c>
      <c r="N298">
        <v>81.86</v>
      </c>
      <c r="O298">
        <v>0.77</v>
      </c>
      <c r="P298">
        <v>-0.97</v>
      </c>
      <c r="Q298">
        <v>0.75</v>
      </c>
      <c r="R298">
        <v>0.82</v>
      </c>
      <c r="S298" t="str">
        <f>_xll.SNL.Clients.Office.Excel.Functions.SPG(D298, S$1, F298, "Options: Curr=USD, Mag=Actuals")</f>
        <v>Deutsche Bank Aktiengesellschaft (XTRA:DBK)</v>
      </c>
      <c r="T298" t="str">
        <f>_xll.SNL.Clients.Office.Excel.Functions.SPG($D298, T$1, $F298, "Options: Curr=USD, Mag=Actuals")</f>
        <v>Deutsche Bank Aktiengesellschaft</v>
      </c>
      <c r="U298" s="6">
        <f>_xll.SNL.Clients.Office.Excel.Functions.SPG($D298, U$1, $F298, "Options: Curr=USD, Mag=Actuals")</f>
        <v>2068397288463.8667</v>
      </c>
      <c r="V298" t="str">
        <f>_xll.SNL.Clients.Office.Excel.Functions.SPG($D298, V$1, $F298, "Options: Curr=USD, Mag=Actuals")</f>
        <v>XTRA:DBK</v>
      </c>
      <c r="W298" t="str">
        <f>_xll.SNL.Clients.Office.Excel.Functions.SPG($D298, W$1, $F298, "Options: Curr=USD, Mag=Actuals")</f>
        <v>Investment Banks, Brokers and Capital Markets</v>
      </c>
      <c r="X298" s="6">
        <f>_xll.SNL.Clients.Office.Excel.Functions.SPG($D298, X$1, $F298, "Options: Curr=USD, Mag=Actuals")</f>
        <v>42126153713.606819</v>
      </c>
      <c r="Y298" s="6">
        <f>_xll.SNL.Clients.Office.Excel.Functions.SPG($D298, Y$1, $F298, "Options: Curr=USD, Mag=Actuals")</f>
        <v>19817586014.881355</v>
      </c>
      <c r="Z298" s="6">
        <f>_xll.SNL.Clients.Office.Excel.Functions.SPG($D298, Z$1, $F298, "Options: Curr=USD, Mag=Actuals")</f>
        <v>18393408753.504883</v>
      </c>
      <c r="AA298" s="6">
        <f>_xll.SNL.Clients.Office.Excel.Functions.SPG($D298, AA$1, $F298, "Options: Curr=USD, Mag=Actuals")</f>
        <v>2246533347.9362049</v>
      </c>
      <c r="AB298" s="6">
        <f>_xll.SNL.Clients.Office.Excel.Functions.SPG($D298, AB$1, $F298, "Options: Curr=USD, Mag=Actuals")</f>
        <v>1.7403658697790827</v>
      </c>
      <c r="AC298" s="6">
        <f>_xll.SNL.Clients.Office.Excel.Functions.SPG($D298, AC$1, $F298, "Options: Curr=USD, Mag=Actuals")</f>
        <v>111.290322580645</v>
      </c>
      <c r="AD298" s="6">
        <f>_xll.SNL.Clients.Office.Excel.Functions.SPG($D298, AD$1, $F298, "Options: Curr=USD, Mag=Actuals")</f>
        <v>9.8057578528695594E-2</v>
      </c>
      <c r="AE298" s="6">
        <f>_xll.SNL.Clients.Office.Excel.Functions.SPG($D298, AE$1, $F298, "Options: Curr=USD, Mag=Actuals")</f>
        <v>2.6154354773537101</v>
      </c>
      <c r="AF298" s="6">
        <f>_xll.SNL.Clients.Office.Excel.Functions.SPG($D298, AF$1, $F298, "Options: Curr=USD, Mag=Actuals")</f>
        <v>2068397288463.8667</v>
      </c>
      <c r="AG298" s="6">
        <f>_xll.SNL.Clients.Office.Excel.Functions.SPG($D298, AG$1, $F298, "Options: Curr=USD, Mag=Actuals")</f>
        <v>343481418714.44141</v>
      </c>
      <c r="AH298" s="6">
        <f>_xll.SNL.Clients.Office.Excel.Functions.SPG($D298, AH$1, $F298, "Options: Curr=USD, Mag=Actuals")</f>
        <v>88636968889.964905</v>
      </c>
      <c r="AI298" s="6">
        <f>_xll.SNL.Clients.Office.Excel.Functions.SPG($D298, AI$1, $F298, "Options: Curr=USD, Mag=Actuals")</f>
        <v>42004</v>
      </c>
      <c r="AJ298" s="6" t="str">
        <f>_xll.SNL.Clients.Office.Excel.Functions.SPG($D298, AJ$1, $F298, "Options: Curr=USD, Mag=Actuals")</f>
        <v>#INVALID FUNCTION PARAMETER</v>
      </c>
      <c r="AK298" s="6" t="str">
        <f>_xll.SNL.Clients.Office.Excel.Functions.SPG($D298, AK$1, $F298, "Options: Curr=USD, Mag=Actuals")</f>
        <v>#INVALID FUNCTION PARAMETER</v>
      </c>
      <c r="AL298" s="6" t="str">
        <f>_xll.SNL.Clients.Office.Excel.Functions.SPG($D298, AL$1, $F298, "Options: Curr=USD, Mag=Actuals")</f>
        <v>#INVALID FUNCTION PARAMETER</v>
      </c>
      <c r="AM298" s="6" t="str">
        <f>_xll.SNL.Clients.Office.Excel.Functions.SPG($D298, AM$1, $F298, "Options: Curr=USD, Mag=Actuals")</f>
        <v>#INVALID FUNCTION PARAMETER</v>
      </c>
      <c r="AN298" s="6">
        <f>_xll.SNL.Clients.Office.Excel.Functions.SPG($D298, AN$1, $F298, "Options: Curr=USD, Mag=Actuals")</f>
        <v>2068397288463.8667</v>
      </c>
      <c r="AO298" s="6">
        <f>_xll.SNL.Clients.Office.Excel.Functions.SPG($D298, AO$1, $F298, "Options: Curr=USD, Mag=Actuals")</f>
        <v>463083161844.81305</v>
      </c>
      <c r="AP298" s="6">
        <f>_xll.SNL.Clients.Office.Excel.Functions.SPG($D298, AP$1, $F298, "Options: Curr=USD, Mag=Actuals")</f>
        <v>513961990073.84106</v>
      </c>
      <c r="AQ298" s="6">
        <f>_xll.SNL.Clients.Office.Excel.Functions.SPG($D298, AQ$1, $F298, "Options: Curr=USD, Mag=Actuals")</f>
        <v>88330710567.72789</v>
      </c>
      <c r="AR298" s="6">
        <f>_xll.SNL.Clients.Office.Excel.Functions.SPG($D298, AR$1, $F298, "Options: Curr=USD, Mag=Actuals")</f>
        <v>88636968889.964905</v>
      </c>
      <c r="AS298" s="6">
        <f>_xll.SNL.Clients.Office.Excel.Functions.SPG($D298, AS$1, $F298, "Options: Curr=USD, Mag=Actuals")</f>
        <v>70538675705.120453</v>
      </c>
      <c r="AT298" s="6">
        <f>_xll.SNL.Clients.Office.Excel.Functions.SPG($D298, AT$1, $F298, "Options: Curr=USD, Mag=Actuals")</f>
        <v>22.388501688122499</v>
      </c>
      <c r="AU298" s="6">
        <f>_xll.SNL.Clients.Office.Excel.Functions.SPG($D298, AU$1, $F298, "Options: Curr=USD, Mag=Actuals")</f>
        <v>90.100663237427696</v>
      </c>
      <c r="AV298" s="6">
        <f>_xll.SNL.Clients.Office.Excel.Functions.SPG($D298, AV$1, $F298, "Options: Curr=USD, Mag=Actuals")</f>
        <v>4.2852970937605903</v>
      </c>
      <c r="AW298" s="6">
        <f>_xll.SNL.Clients.Office.Excel.Functions.SPG($D298, AW$1, $F298, "Options: Curr=USD, Mag=Actuals")</f>
        <v>3.4404092216570099</v>
      </c>
      <c r="AX298" s="6">
        <f>_xll.SNL.Clients.Office.Excel.Functions.SPG($D298, AX$1, $F298, "Options: Curr=USD, Mag=Actuals")</f>
        <v>2246533347.9362049</v>
      </c>
      <c r="AY298" s="6">
        <f>_xll.SNL.Clients.Office.Excel.Functions.SPG($D298, AY$1, $F298, "Options: Curr=USD, Mag=Actuals")</f>
        <v>2209334688.1241331</v>
      </c>
      <c r="AZ298" s="6">
        <f>_xll.SNL.Clients.Office.Excel.Functions.SPG($D298, AZ$1, $F298, "Options: Curr=USD, Mag=Actuals")</f>
        <v>9.8057578528695594E-2</v>
      </c>
      <c r="BA298" s="6">
        <f>_xll.SNL.Clients.Office.Excel.Functions.SPG($D298, BA$1, $F298, "Options: Curr=USD, Mag=Actuals")</f>
        <v>2.6154354773537101</v>
      </c>
      <c r="BB298" s="6">
        <f>_xll.SNL.Clients.Office.Excel.Functions.SPG($D298, BB$1, $F298, "Options: Curr=USD, Mag=Actuals")</f>
        <v>2.6787368217584899</v>
      </c>
      <c r="BC298" s="6">
        <f>_xll.SNL.Clients.Office.Excel.Functions.SPG($D298, BC$1, $F298, "Options: Curr=USD, Mag=Actuals")</f>
        <v>4.6584688947656199</v>
      </c>
      <c r="BD298" s="6">
        <f>_xll.SNL.Clients.Office.Excel.Functions.SPG($D298, BD$1, $F298, "Options: Curr=USD, Mag=Actuals")</f>
        <v>0.44202144431356499</v>
      </c>
      <c r="BE298" s="6">
        <f>_xll.SNL.Clients.Office.Excel.Functions.SPG($D298, BE$1, $F298, "Options: Curr=USD, Mag=Actuals")</f>
        <v>0.82760364326525404</v>
      </c>
      <c r="BF298" s="6">
        <f>_xll.SNL.Clients.Office.Excel.Functions.SPG($D298, BF$1, $F298, "Options: Curr=USD, Mag=Actuals")</f>
        <v>0.71957214190572705</v>
      </c>
      <c r="BG298" s="6">
        <f>_xll.SNL.Clients.Office.Excel.Functions.SPG($D298, BG$1, $F298, "Options: Curr=USD, Mag=Actuals")</f>
        <v>1.5702549786981399</v>
      </c>
      <c r="BH298" s="6">
        <f>_xll.SNL.Clients.Office.Excel.Functions.SPG($D298, BH$1, $F298, "Options: Curr=USD, Mag=Actuals")</f>
        <v>0.26848408550435299</v>
      </c>
      <c r="BI298" s="6">
        <f>_xll.SNL.Clients.Office.Excel.Functions.SPG($D298, BI$1, $F298, "Options: Curr=USD, Mag=Actuals")</f>
        <v>3.7306505341473701</v>
      </c>
      <c r="BJ298" s="6">
        <f>_xll.SNL.Clients.Office.Excel.Functions.SPG($D298, BJ$1, $F298, "Options: Curr=USD, Mag=Actuals")</f>
        <v>3.2436688956162198</v>
      </c>
      <c r="BK298" s="6">
        <f>_xll.SNL.Clients.Office.Excel.Functions.SPG($D298, BK$1, $F298, "Options: Curr=USD, Mag=Actuals")</f>
        <v>7.0783552280112501</v>
      </c>
      <c r="BL298" s="6">
        <f>_xll.SNL.Clients.Office.Excel.Functions.SPG($D298, BL$1, $F298, "Options: Curr=USD, Mag=Actuals")</f>
        <v>1.2102656931826199</v>
      </c>
      <c r="BM298" s="6">
        <f>_xll.SNL.Clients.Office.Excel.Functions.SPG($D298, BM$1, $F298, "Options: Curr=USD, Mag=Actuals")</f>
        <v>0.81451142547668098</v>
      </c>
      <c r="BN298" s="6">
        <f>_xll.SNL.Clients.Office.Excel.Functions.SPG($D298, BN$1, $F298, "Options: Curr=USD, Mag=Actuals")</f>
        <v>0.96183427835303403</v>
      </c>
      <c r="BO298" s="6">
        <f>_xll.SNL.Clients.Office.Excel.Functions.SPG($D298, BO$1, $F298, "Options: Curr=USD, Mag=Actuals")</f>
        <v>45.009303352360497</v>
      </c>
      <c r="BP298" s="6">
        <f>_xll.SNL.Clients.Office.Excel.Functions.SPG($D298, BP$1, $F298, "Options: Curr=USD, Mag=Actuals")</f>
        <v>39.133999810779301</v>
      </c>
      <c r="BQ298" s="6">
        <f>_xll.SNL.Clients.Office.Excel.Functions.SPG($D298, BQ$1, $F298, "Options: Curr=USD, Mag=Actuals")</f>
        <v>85.398467312119607</v>
      </c>
      <c r="BR298" s="6">
        <f>_xll.SNL.Clients.Office.Excel.Functions.SPG($D298, BR$1, $F298, "Options: Curr=USD, Mag=Actuals")</f>
        <v>15.1527298763639</v>
      </c>
      <c r="BS298" s="6">
        <f>_xll.SNL.Clients.Office.Excel.Functions.SPG($D298, BS$1, $F298, "Options: Curr=USD, Mag=Actuals")</f>
        <v>16.109497589802501</v>
      </c>
      <c r="BT298" s="6">
        <f>_xll.SNL.Clients.Office.Excel.Functions.SPG($D298, BT$1, $F298, "Options: Curr=USD, Mag=Actuals")</f>
        <v>17.217532925919201</v>
      </c>
      <c r="BU298" s="6">
        <f>_xll.SNL.Clients.Office.Excel.Functions.SPG($D298, BU$1, $F298, "Options: Curr=USD, Mag=Actuals")</f>
        <v>5.5728998124224001</v>
      </c>
      <c r="BV298" s="6">
        <f>_xll.SNL.Clients.Office.Excel.Functions.SPG($D298, BV$1, $F298, "Options: Curr=USD, Mag=Actuals")</f>
        <v>299980631884.75977</v>
      </c>
      <c r="BW298" s="6">
        <f>_xll.SNL.Clients.Office.Excel.Functions.SPG($D298, BW$1, $F298, "Options: Curr=USD, Mag=Actuals")</f>
        <v>182876165113.18246</v>
      </c>
      <c r="BX298" s="6">
        <f>_xll.SNL.Clients.Office.Excel.Functions.SPG($D298, BX$1, $F298, "Options: Curr=USD, Mag=Actuals")</f>
        <v>482856796997.9422</v>
      </c>
      <c r="BY298" s="6">
        <f>_xll.SNL.Clients.Office.Excel.Functions.SPG($D298, BY$1, $F298, "Options: Curr=USD, Mag=Actuals")</f>
        <v>23.213396359695</v>
      </c>
      <c r="BZ298" s="6">
        <f>_xll.SNL.Clients.Office.Excel.Functions.SPG($D298, BZ$1, $F298, "Options: Curr=USD, Mag=Actuals")</f>
        <v>11315821329.136909</v>
      </c>
      <c r="CA298" s="6" t="str">
        <f>_xll.SNL.Clients.Office.Excel.Functions.SPG($D298, CA$1, $F298, "Options: Curr=USD, Mag=Actuals")</f>
        <v>Impaired Loans</v>
      </c>
      <c r="CB298" s="6">
        <f>_xll.SNL.Clients.Office.Excel.Functions.SPG($D298, CB$1, $F298, "Options: Curr=USD, Mag=Actuals")</f>
        <v>2.2117277407631701</v>
      </c>
      <c r="CC298" s="6">
        <f>_xll.SNL.Clients.Office.Excel.Functions.SPG($D298, CC$1, $F298, "Options: Curr=USD, Mag=Actuals")</f>
        <v>14.724970071198999</v>
      </c>
      <c r="CD298" s="6">
        <f>_xll.SNL.Clients.Office.Excel.Functions.SPG($D298, CD$1, $F298, "Options: Curr=USD, Mag=Actuals")</f>
        <v>0.26802229855710502</v>
      </c>
      <c r="CE298" s="6">
        <f>_xll.SNL.Clients.Office.Excel.Functions.SPG($D298, CE$1, $F298, "Options: Curr=USD, Mag=Actuals")</f>
        <v>25.550755939524802</v>
      </c>
      <c r="CF298" s="6">
        <f>_xll.SNL.Clients.Office.Excel.Functions.SPG($D298, CF$1, $F298, "Options: Curr=USD, Mag=Actuals")</f>
        <v>1.2331541490006099</v>
      </c>
      <c r="CG298" s="6">
        <f>_xll.SNL.Clients.Office.Excel.Functions.SPG($D298, CG$1, $F298, "Options: Curr=USD, Mag=Actuals")</f>
        <v>2.3567495613238898</v>
      </c>
    </row>
    <row r="299" spans="1:85" x14ac:dyDescent="0.3">
      <c r="A299" s="10" t="s">
        <v>103</v>
      </c>
      <c r="B299" s="10" t="s">
        <v>85</v>
      </c>
      <c r="C299" s="10" t="s">
        <v>5</v>
      </c>
      <c r="D299">
        <v>113830</v>
      </c>
      <c r="E299" s="10" t="s">
        <v>21</v>
      </c>
      <c r="F299" s="10" t="s">
        <v>72</v>
      </c>
      <c r="G299">
        <v>275.58999999999997</v>
      </c>
      <c r="H299">
        <v>1294.3699999999999</v>
      </c>
      <c r="I299">
        <v>1018.78</v>
      </c>
      <c r="J299">
        <v>3353.32</v>
      </c>
      <c r="K299">
        <v>40857.69</v>
      </c>
      <c r="L299">
        <v>1.24</v>
      </c>
      <c r="M299">
        <v>3355.99660568438</v>
      </c>
      <c r="N299">
        <v>82.07</v>
      </c>
      <c r="O299">
        <v>0.68</v>
      </c>
      <c r="P299">
        <v>-1.85</v>
      </c>
      <c r="Q299">
        <v>0.9</v>
      </c>
      <c r="R299">
        <v>0.92</v>
      </c>
      <c r="S299" t="str">
        <f>_xll.SNL.Clients.Office.Excel.Functions.SPG(D299, S$1, F299, "Options: Curr=USD, Mag=Actuals")</f>
        <v>Deutsche Bank Aktiengesellschaft (XTRA:DBK)</v>
      </c>
      <c r="T299" t="str">
        <f>_xll.SNL.Clients.Office.Excel.Functions.SPG($D299, T$1, $F299, "Options: Curr=USD, Mag=Actuals")</f>
        <v>Deutsche Bank Aktiengesellschaft</v>
      </c>
      <c r="U299" s="6">
        <f>_xll.SNL.Clients.Office.Excel.Functions.SPG($D299, U$1, $F299, "Options: Curr=USD, Mag=Actuals")</f>
        <v>1769447159769.7402</v>
      </c>
      <c r="V299" t="str">
        <f>_xll.SNL.Clients.Office.Excel.Functions.SPG($D299, V$1, $F299, "Options: Curr=USD, Mag=Actuals")</f>
        <v>XTRA:DBK</v>
      </c>
      <c r="W299" t="str">
        <f>_xll.SNL.Clients.Office.Excel.Functions.SPG($D299, W$1, $F299, "Options: Curr=USD, Mag=Actuals")</f>
        <v>Investment Banks, Brokers and Capital Markets</v>
      </c>
      <c r="X299" s="6">
        <f>_xll.SNL.Clients.Office.Excel.Functions.SPG($D299, X$1, $F299, "Options: Curr=USD, Mag=Actuals")</f>
        <v>37042816606.014168</v>
      </c>
      <c r="Y299" s="6">
        <f>_xll.SNL.Clients.Office.Excel.Functions.SPG($D299, Y$1, $F299, "Options: Curr=USD, Mag=Actuals")</f>
        <v>5702822308.4347334</v>
      </c>
      <c r="Z299" s="6">
        <f>_xll.SNL.Clients.Office.Excel.Functions.SPG($D299, Z$1, $F299, "Options: Curr=USD, Mag=Actuals")</f>
        <v>4427512298.2378654</v>
      </c>
      <c r="AA299" s="6">
        <f>_xll.SNL.Clients.Office.Excel.Functions.SPG($D299, AA$1, $F299, "Options: Curr=USD, Mag=Actuals")</f>
        <v>-7516448554.4414206</v>
      </c>
      <c r="AB299" s="6">
        <f>_xll.SNL.Clients.Office.Excel.Functions.SPG($D299, AB$1, $F299, "Options: Curr=USD, Mag=Actuals")</f>
        <v>-5.6162477385519169</v>
      </c>
      <c r="AC299" s="6" t="str">
        <f>_xll.SNL.Clients.Office.Excel.Functions.SPG($D299, AC$1, $F299, "Options: Curr=USD, Mag=Actuals")</f>
        <v>NM</v>
      </c>
      <c r="AD299" s="6">
        <f>_xll.SNL.Clients.Office.Excel.Functions.SPG($D299, AD$1, $F299, "Options: Curr=USD, Mag=Actuals")</f>
        <v>-0.37837179442767599</v>
      </c>
      <c r="AE299" s="6">
        <f>_xll.SNL.Clients.Office.Excel.Functions.SPG($D299, AE$1, $F299, "Options: Curr=USD, Mag=Actuals")</f>
        <v>-9.2459821040002304</v>
      </c>
      <c r="AF299" s="6">
        <f>_xll.SNL.Clients.Office.Excel.Functions.SPG($D299, AF$1, $F299, "Options: Curr=USD, Mag=Actuals")</f>
        <v>1769447159769.7402</v>
      </c>
      <c r="AG299" s="6">
        <f>_xll.SNL.Clients.Office.Excel.Functions.SPG($D299, AG$1, $F299, "Options: Curr=USD, Mag=Actuals")</f>
        <v>325698924731.18274</v>
      </c>
      <c r="AH299" s="6">
        <f>_xll.SNL.Clients.Office.Excel.Functions.SPG($D299, AH$1, $F299, "Options: Curr=USD, Mag=Actuals")</f>
        <v>73448463125.882477</v>
      </c>
      <c r="AI299" s="6">
        <f>_xll.SNL.Clients.Office.Excel.Functions.SPG($D299, AI$1, $F299, "Options: Curr=USD, Mag=Actuals")</f>
        <v>42369</v>
      </c>
      <c r="AJ299" s="6" t="str">
        <f>_xll.SNL.Clients.Office.Excel.Functions.SPG($D299, AJ$1, $F299, "Options: Curr=USD, Mag=Actuals")</f>
        <v>#INVALID FUNCTION PARAMETER</v>
      </c>
      <c r="AK299" s="6" t="str">
        <f>_xll.SNL.Clients.Office.Excel.Functions.SPG($D299, AK$1, $F299, "Options: Curr=USD, Mag=Actuals")</f>
        <v>#INVALID FUNCTION PARAMETER</v>
      </c>
      <c r="AL299" s="6" t="str">
        <f>_xll.SNL.Clients.Office.Excel.Functions.SPG($D299, AL$1, $F299, "Options: Curr=USD, Mag=Actuals")</f>
        <v>#INVALID FUNCTION PARAMETER</v>
      </c>
      <c r="AM299" s="6" t="str">
        <f>_xll.SNL.Clients.Office.Excel.Functions.SPG($D299, AM$1, $F299, "Options: Curr=USD, Mag=Actuals")</f>
        <v>#INVALID FUNCTION PARAMETER</v>
      </c>
      <c r="AN299" s="6">
        <f>_xll.SNL.Clients.Office.Excel.Functions.SPG($D299, AN$1, $F299, "Options: Curr=USD, Mag=Actuals")</f>
        <v>1769447159769.7402</v>
      </c>
      <c r="AO299" s="6">
        <f>_xll.SNL.Clients.Office.Excel.Functions.SPG($D299, AO$1, $F299, "Options: Curr=USD, Mag=Actuals")</f>
        <v>449185402411.20886</v>
      </c>
      <c r="AP299" s="6">
        <f>_xll.SNL.Clients.Office.Excel.Functions.SPG($D299, AP$1, $F299, "Options: Curr=USD, Mag=Actuals")</f>
        <v>486487455197.13257</v>
      </c>
      <c r="AQ299" s="6">
        <f>_xll.SNL.Clients.Office.Excel.Functions.SPG($D299, AQ$1, $F299, "Options: Curr=USD, Mag=Actuals")</f>
        <v>73154121863.799271</v>
      </c>
      <c r="AR299" s="6">
        <f>_xll.SNL.Clients.Office.Excel.Functions.SPG($D299, AR$1, $F299, "Options: Curr=USD, Mag=Actuals")</f>
        <v>73448463125.882477</v>
      </c>
      <c r="AS299" s="6">
        <f>_xll.SNL.Clients.Office.Excel.Functions.SPG($D299, AS$1, $F299, "Options: Curr=USD, Mag=Actuals")</f>
        <v>62502443792.766373</v>
      </c>
      <c r="AT299" s="6">
        <f>_xll.SNL.Clients.Office.Excel.Functions.SPG($D299, AT$1, $F299, "Options: Curr=USD, Mag=Actuals")</f>
        <v>25.385635277724901</v>
      </c>
      <c r="AU299" s="6">
        <f>_xll.SNL.Clients.Office.Excel.Functions.SPG($D299, AU$1, $F299, "Options: Curr=USD, Mag=Actuals")</f>
        <v>92.332371084305095</v>
      </c>
      <c r="AV299" s="6">
        <f>_xll.SNL.Clients.Office.Excel.Functions.SPG($D299, AV$1, $F299, "Options: Curr=USD, Mag=Actuals")</f>
        <v>4.1509271819928397</v>
      </c>
      <c r="AW299" s="6">
        <f>_xll.SNL.Clients.Office.Excel.Functions.SPG($D299, AW$1, $F299, "Options: Curr=USD, Mag=Actuals")</f>
        <v>3.5543021471824301</v>
      </c>
      <c r="AX299" s="6">
        <f>_xll.SNL.Clients.Office.Excel.Functions.SPG($D299, AX$1, $F299, "Options: Curr=USD, Mag=Actuals")</f>
        <v>-7516448554.4414206</v>
      </c>
      <c r="AY299" s="6">
        <f>_xll.SNL.Clients.Office.Excel.Functions.SPG($D299, AY$1, $F299, "Options: Curr=USD, Mag=Actuals")</f>
        <v>-7540867022.8699064</v>
      </c>
      <c r="AZ299" s="6">
        <f>_xll.SNL.Clients.Office.Excel.Functions.SPG($D299, AZ$1, $F299, "Options: Curr=USD, Mag=Actuals")</f>
        <v>-0.37837179442767599</v>
      </c>
      <c r="BA299" s="6">
        <f>_xll.SNL.Clients.Office.Excel.Functions.SPG($D299, BA$1, $F299, "Options: Curr=USD, Mag=Actuals")</f>
        <v>-9.2459821040002304</v>
      </c>
      <c r="BB299" s="6">
        <f>_xll.SNL.Clients.Office.Excel.Functions.SPG($D299, BB$1, $F299, "Options: Curr=USD, Mag=Actuals")</f>
        <v>-10.280943395881099</v>
      </c>
      <c r="BC299" s="6">
        <f>_xll.SNL.Clients.Office.Excel.Functions.SPG($D299, BC$1, $F299, "Options: Curr=USD, Mag=Actuals")</f>
        <v>-3.55270971007949</v>
      </c>
      <c r="BD299" s="6">
        <f>_xll.SNL.Clients.Office.Excel.Functions.SPG($D299, BD$1, $F299, "Options: Curr=USD, Mag=Actuals")</f>
        <v>-1.6381119864345399</v>
      </c>
      <c r="BE299" s="6">
        <f>_xll.SNL.Clients.Office.Excel.Functions.SPG($D299, BE$1, $F299, "Options: Curr=USD, Mag=Actuals")</f>
        <v>0.887318734097154</v>
      </c>
      <c r="BF299" s="6">
        <f>_xll.SNL.Clients.Office.Excel.Functions.SPG($D299, BF$1, $F299, "Options: Curr=USD, Mag=Actuals")</f>
        <v>0.71321854044141897</v>
      </c>
      <c r="BG299" s="6">
        <f>_xll.SNL.Clients.Office.Excel.Functions.SPG($D299, BG$1, $F299, "Options: Curr=USD, Mag=Actuals")</f>
        <v>1.8112342675667401</v>
      </c>
      <c r="BH299" s="6">
        <f>_xll.SNL.Clients.Office.Excel.Functions.SPG($D299, BH$1, $F299, "Options: Curr=USD, Mag=Actuals")</f>
        <v>5.3470438167053498E-2</v>
      </c>
      <c r="BI299" s="6">
        <f>_xll.SNL.Clients.Office.Excel.Functions.SPG($D299, BI$1, $F299, "Options: Curr=USD, Mag=Actuals")</f>
        <v>3.8415322587960499</v>
      </c>
      <c r="BJ299" s="6">
        <f>_xll.SNL.Clients.Office.Excel.Functions.SPG($D299, BJ$1, $F299, "Options: Curr=USD, Mag=Actuals")</f>
        <v>3.0877878775600802</v>
      </c>
      <c r="BK299" s="6">
        <f>_xll.SNL.Clients.Office.Excel.Functions.SPG($D299, BK$1, $F299, "Options: Curr=USD, Mag=Actuals")</f>
        <v>7.8415056503615403</v>
      </c>
      <c r="BL299" s="6">
        <f>_xll.SNL.Clients.Office.Excel.Functions.SPG($D299, BL$1, $F299, "Options: Curr=USD, Mag=Actuals")</f>
        <v>0.23149338024481</v>
      </c>
      <c r="BM299" s="6">
        <f>_xll.SNL.Clients.Office.Excel.Functions.SPG($D299, BM$1, $F299, "Options: Curr=USD, Mag=Actuals")</f>
        <v>-1.4748329564813001</v>
      </c>
      <c r="BN299" s="6">
        <f>_xll.SNL.Clients.Office.Excel.Functions.SPG($D299, BN$1, $F299, "Options: Curr=USD, Mag=Actuals")</f>
        <v>1.0066427582937001</v>
      </c>
      <c r="BO299" s="6">
        <f>_xll.SNL.Clients.Office.Excel.Functions.SPG($D299, BO$1, $F299, "Options: Curr=USD, Mag=Actuals")</f>
        <v>47.584946365434199</v>
      </c>
      <c r="BP299" s="6">
        <f>_xll.SNL.Clients.Office.Excel.Functions.SPG($D299, BP$1, $F299, "Options: Curr=USD, Mag=Actuals")</f>
        <v>38.2483370288248</v>
      </c>
      <c r="BQ299" s="6">
        <f>_xll.SNL.Clients.Office.Excel.Functions.SPG($D299, BQ$1, $F299, "Options: Curr=USD, Mag=Actuals")</f>
        <v>97.132498352010501</v>
      </c>
      <c r="BR299" s="6">
        <f>_xll.SNL.Clients.Office.Excel.Functions.SPG($D299, BR$1, $F299, "Options: Curr=USD, Mag=Actuals")</f>
        <v>13.193602125914101</v>
      </c>
      <c r="BS299" s="6">
        <f>_xll.SNL.Clients.Office.Excel.Functions.SPG($D299, BS$1, $F299, "Options: Curr=USD, Mag=Actuals")</f>
        <v>14.651393369604101</v>
      </c>
      <c r="BT299" s="6">
        <f>_xll.SNL.Clients.Office.Excel.Functions.SPG($D299, BT$1, $F299, "Options: Curr=USD, Mag=Actuals")</f>
        <v>16.236769657407699</v>
      </c>
      <c r="BU299" s="6">
        <f>_xll.SNL.Clients.Office.Excel.Functions.SPG($D299, BU$1, $F299, "Options: Curr=USD, Mag=Actuals")</f>
        <v>4.6869733982590898</v>
      </c>
      <c r="BV299" s="6">
        <f>_xll.SNL.Clients.Office.Excel.Functions.SPG($D299, BV$1, $F299, "Options: Curr=USD, Mag=Actuals")</f>
        <v>283148691213.20728</v>
      </c>
      <c r="BW299" s="6">
        <f>_xll.SNL.Clients.Office.Excel.Functions.SPG($D299, BW$1, $F299, "Options: Curr=USD, Mag=Actuals")</f>
        <v>177739763223.63419</v>
      </c>
      <c r="BX299" s="6">
        <f>_xll.SNL.Clients.Office.Excel.Functions.SPG($D299, BX$1, $F299, "Options: Curr=USD, Mag=Actuals")</f>
        <v>460888454436.84149</v>
      </c>
      <c r="BY299" s="6">
        <f>_xll.SNL.Clients.Office.Excel.Functions.SPG($D299, BY$1, $F299, "Options: Curr=USD, Mag=Actuals")</f>
        <v>24.3922829976736</v>
      </c>
      <c r="BZ299" s="6">
        <f>_xll.SNL.Clients.Office.Excel.Functions.SPG($D299, BZ$1, $F299, "Options: Curr=USD, Mag=Actuals")</f>
        <v>8853046594.9820786</v>
      </c>
      <c r="CA299" s="6" t="str">
        <f>_xll.SNL.Clients.Office.Excel.Functions.SPG($D299, CA$1, $F299, "Options: Curr=USD, Mag=Actuals")</f>
        <v>Impaired Loans</v>
      </c>
      <c r="CB299" s="6">
        <f>_xll.SNL.Clients.Office.Excel.Functions.SPG($D299, CB$1, $F299, "Options: Curr=USD, Mag=Actuals")</f>
        <v>1.81292467832876</v>
      </c>
      <c r="CC299" s="6">
        <f>_xll.SNL.Clients.Office.Excel.Functions.SPG($D299, CC$1, $F299, "Options: Curr=USD, Mag=Actuals")</f>
        <v>13.026177006424399</v>
      </c>
      <c r="CD299" s="6">
        <f>_xll.SNL.Clients.Office.Excel.Functions.SPG($D299, CD$1, $F299, "Options: Curr=USD, Mag=Actuals")</f>
        <v>0.208234577558531</v>
      </c>
      <c r="CE299" s="6">
        <f>_xll.SNL.Clients.Office.Excel.Functions.SPG($D299, CE$1, $F299, "Options: Curr=USD, Mag=Actuals")</f>
        <v>110.971786833856</v>
      </c>
      <c r="CF299" s="6">
        <f>_xll.SNL.Clients.Office.Excel.Functions.SPG($D299, CF$1, $F299, "Options: Curr=USD, Mag=Actuals")</f>
        <v>1.1183149653584801</v>
      </c>
      <c r="CG299" s="6">
        <f>_xll.SNL.Clients.Office.Excel.Functions.SPG($D299, CG$1, $F299, "Options: Curr=USD, Mag=Actuals")</f>
        <v>2.0511749399821801</v>
      </c>
    </row>
    <row r="300" spans="1:85" x14ac:dyDescent="0.3">
      <c r="A300" s="10" t="s">
        <v>103</v>
      </c>
      <c r="B300" s="10" t="s">
        <v>85</v>
      </c>
      <c r="C300" s="10" t="s">
        <v>5</v>
      </c>
      <c r="D300">
        <v>113830</v>
      </c>
      <c r="E300" s="10" t="s">
        <v>21</v>
      </c>
      <c r="F300" s="10" t="s">
        <v>73</v>
      </c>
      <c r="G300">
        <v>279.77</v>
      </c>
      <c r="H300">
        <v>1305.0899999999999</v>
      </c>
      <c r="I300">
        <v>1025.33</v>
      </c>
      <c r="J300">
        <v>3461.56</v>
      </c>
      <c r="K300">
        <v>42044.24</v>
      </c>
      <c r="L300">
        <v>2.14</v>
      </c>
      <c r="M300">
        <v>3417.1767702102957</v>
      </c>
      <c r="N300">
        <v>82.33</v>
      </c>
      <c r="O300">
        <v>0.37</v>
      </c>
      <c r="P300">
        <v>-1.64</v>
      </c>
      <c r="Q300">
        <v>0.9</v>
      </c>
      <c r="R300">
        <v>0.95</v>
      </c>
      <c r="S300" t="str">
        <f>_xll.SNL.Clients.Office.Excel.Functions.SPG(D300, S$1, F300, "Options: Curr=USD, Mag=Actuals")</f>
        <v>Deutsche Bank Aktiengesellschaft (XTRA:DBK)</v>
      </c>
      <c r="T300" t="str">
        <f>_xll.SNL.Clients.Office.Excel.Functions.SPG($D300, T$1, $F300, "Options: Curr=USD, Mag=Actuals")</f>
        <v>Deutsche Bank Aktiengesellschaft</v>
      </c>
      <c r="U300" s="6">
        <f>_xll.SNL.Clients.Office.Excel.Functions.SPG($D300, U$1, $F300, "Options: Curr=USD, Mag=Actuals")</f>
        <v>1677437249525.4163</v>
      </c>
      <c r="V300" t="str">
        <f>_xll.SNL.Clients.Office.Excel.Functions.SPG($D300, V$1, $F300, "Options: Curr=USD, Mag=Actuals")</f>
        <v>XTRA:DBK</v>
      </c>
      <c r="W300" t="str">
        <f>_xll.SNL.Clients.Office.Excel.Functions.SPG($D300, W$1, $F300, "Options: Curr=USD, Mag=Actuals")</f>
        <v>Investment Banks, Brokers and Capital Markets</v>
      </c>
      <c r="X300" s="6">
        <f>_xll.SNL.Clients.Office.Excel.Functions.SPG($D300, X$1, $F300, "Options: Curr=USD, Mag=Actuals")</f>
        <v>31896098833.641109</v>
      </c>
      <c r="Y300" s="6">
        <f>_xll.SNL.Clients.Office.Excel.Functions.SPG($D300, Y$1, $F300, "Options: Curr=USD, Mag=Actuals")</f>
        <v>12044990179.450415</v>
      </c>
      <c r="Z300" s="6">
        <f>_xll.SNL.Clients.Office.Excel.Functions.SPG($D300, Z$1, $F300, "Options: Curr=USD, Mag=Actuals")</f>
        <v>10650842868.582554</v>
      </c>
      <c r="AA300" s="6">
        <f>_xll.SNL.Clients.Office.Excel.Functions.SPG($D300, AA$1, $F300, "Options: Curr=USD, Mag=Actuals")</f>
        <v>-1500368058.3625541</v>
      </c>
      <c r="AB300" s="6">
        <f>_xll.SNL.Clients.Office.Excel.Functions.SPG($D300, AB$1, $F300, "Options: Curr=USD, Mag=Actuals")</f>
        <v>-1.33882400488104</v>
      </c>
      <c r="AC300" s="6" t="str">
        <f>_xll.SNL.Clients.Office.Excel.Functions.SPG($D300, AC$1, $F300, "Options: Curr=USD, Mag=Actuals")</f>
        <v>NM</v>
      </c>
      <c r="AD300" s="6">
        <f>_xll.SNL.Clients.Office.Excel.Functions.SPG($D300, AD$1, $F300, "Options: Curr=USD, Mag=Actuals")</f>
        <v>-7.8538534561299195E-2</v>
      </c>
      <c r="AE300" s="6">
        <f>_xll.SNL.Clients.Office.Excel.Functions.SPG($D300, AE$1, $F300, "Options: Curr=USD, Mag=Actuals")</f>
        <v>-2.03677383136159</v>
      </c>
      <c r="AF300" s="6">
        <f>_xll.SNL.Clients.Office.Excel.Functions.SPG($D300, AF$1, $F300, "Options: Curr=USD, Mag=Actuals")</f>
        <v>1677437249525.4163</v>
      </c>
      <c r="AG300" s="6">
        <f>_xll.SNL.Clients.Office.Excel.Functions.SPG($D300, AG$1, $F300, "Options: Curr=USD, Mag=Actuals")</f>
        <v>357334950432.39819</v>
      </c>
      <c r="AH300" s="6">
        <f>_xll.SNL.Clients.Office.Excel.Functions.SPG($D300, AH$1, $F300, "Options: Curr=USD, Mag=Actuals")</f>
        <v>68360050622.23159</v>
      </c>
      <c r="AI300" s="6">
        <f>_xll.SNL.Clients.Office.Excel.Functions.SPG($D300, AI$1, $F300, "Options: Curr=USD, Mag=Actuals")</f>
        <v>42735</v>
      </c>
      <c r="AJ300" s="6" t="str">
        <f>_xll.SNL.Clients.Office.Excel.Functions.SPG($D300, AJ$1, $F300, "Options: Curr=USD, Mag=Actuals")</f>
        <v>#INVALID FUNCTION PARAMETER</v>
      </c>
      <c r="AK300" s="6" t="str">
        <f>_xll.SNL.Clients.Office.Excel.Functions.SPG($D300, AK$1, $F300, "Options: Curr=USD, Mag=Actuals")</f>
        <v>#INVALID FUNCTION PARAMETER</v>
      </c>
      <c r="AL300" s="6" t="str">
        <f>_xll.SNL.Clients.Office.Excel.Functions.SPG($D300, AL$1, $F300, "Options: Curr=USD, Mag=Actuals")</f>
        <v>#INVALID FUNCTION PARAMETER</v>
      </c>
      <c r="AM300" s="6" t="str">
        <f>_xll.SNL.Clients.Office.Excel.Functions.SPG($D300, AM$1, $F300, "Options: Curr=USD, Mag=Actuals")</f>
        <v>#INVALID FUNCTION PARAMETER</v>
      </c>
      <c r="AN300" s="6">
        <f>_xll.SNL.Clients.Office.Excel.Functions.SPG($D300, AN$1, $F300, "Options: Curr=USD, Mag=Actuals")</f>
        <v>1677437249525.4163</v>
      </c>
      <c r="AO300" s="6">
        <f>_xll.SNL.Clients.Office.Excel.Functions.SPG($D300, AO$1, $F300, "Options: Curr=USD, Mag=Actuals")</f>
        <v>417246361527.10394</v>
      </c>
      <c r="AP300" s="6">
        <f>_xll.SNL.Clients.Office.Excel.Functions.SPG($D300, AP$1, $F300, "Options: Curr=USD, Mag=Actuals")</f>
        <v>0</v>
      </c>
      <c r="AQ300" s="6">
        <f>_xll.SNL.Clients.Office.Excel.Functions.SPG($D300, AQ$1, $F300, "Options: Curr=USD, Mag=Actuals")</f>
        <v>68025732967.728317</v>
      </c>
      <c r="AR300" s="6">
        <f>_xll.SNL.Clients.Office.Excel.Functions.SPG($D300, AR$1, $F300, "Options: Curr=USD, Mag=Actuals")</f>
        <v>68360050622.23159</v>
      </c>
      <c r="AS300" s="6">
        <f>_xll.SNL.Clients.Office.Excel.Functions.SPG($D300, AS$1, $F300, "Options: Curr=USD, Mag=Actuals")</f>
        <v>58887365534.697319</v>
      </c>
      <c r="AT300" s="6">
        <f>_xll.SNL.Clients.Office.Excel.Functions.SPG($D300, AT$1, $F300, "Options: Curr=USD, Mag=Actuals")</f>
        <v>24.8740369659224</v>
      </c>
      <c r="AU300" s="6">
        <f>_xll.SNL.Clients.Office.Excel.Functions.SPG($D300, AU$1, $F300, "Options: Curr=USD, Mag=Actuals")</f>
        <v>0</v>
      </c>
      <c r="AV300" s="6">
        <f>_xll.SNL.Clients.Office.Excel.Functions.SPG($D300, AV$1, $F300, "Options: Curr=USD, Mag=Actuals")</f>
        <v>4.0752672352764403</v>
      </c>
      <c r="AW300" s="6">
        <f>_xll.SNL.Clients.Office.Excel.Functions.SPG($D300, AW$1, $F300, "Options: Curr=USD, Mag=Actuals")</f>
        <v>3.5304926009949602</v>
      </c>
      <c r="AX300" s="6">
        <f>_xll.SNL.Clients.Office.Excel.Functions.SPG($D300, AX$1, $F300, "Options: Curr=USD, Mag=Actuals")</f>
        <v>-1500368058.3625541</v>
      </c>
      <c r="AY300" s="6">
        <f>_xll.SNL.Clients.Office.Excel.Functions.SPG($D300, AY$1, $F300, "Options: Curr=USD, Mag=Actuals")</f>
        <v>-1551265499.8704283</v>
      </c>
      <c r="AZ300" s="6">
        <f>_xll.SNL.Clients.Office.Excel.Functions.SPG($D300, AZ$1, $F300, "Options: Curr=USD, Mag=Actuals")</f>
        <v>-7.8538534561299195E-2</v>
      </c>
      <c r="BA300" s="6">
        <f>_xll.SNL.Clients.Office.Excel.Functions.SPG($D300, BA$1, $F300, "Options: Curr=USD, Mag=Actuals")</f>
        <v>-2.03677383136159</v>
      </c>
      <c r="BB300" s="6">
        <f>_xll.SNL.Clients.Office.Excel.Functions.SPG($D300, BB$1, $F300, "Options: Curr=USD, Mag=Actuals")</f>
        <v>-2.7231142170336602</v>
      </c>
      <c r="BC300" s="6">
        <f>_xll.SNL.Clients.Office.Excel.Functions.SPG($D300, BC$1, $F300, "Options: Curr=USD, Mag=Actuals")</f>
        <v>-0.112612276260421</v>
      </c>
      <c r="BD300" s="6">
        <f>_xll.SNL.Clients.Office.Excel.Functions.SPG($D300, BD$1, $F300, "Options: Curr=USD, Mag=Actuals")</f>
        <v>-0.34629215527602297</v>
      </c>
      <c r="BE300" s="6">
        <f>_xll.SNL.Clients.Office.Excel.Functions.SPG($D300, BE$1, $F300, "Options: Curr=USD, Mag=Actuals")</f>
        <v>0.85181875205975399</v>
      </c>
      <c r="BF300" s="6">
        <f>_xll.SNL.Clients.Office.Excel.Functions.SPG($D300, BF$1, $F300, "Options: Curr=USD, Mag=Actuals")</f>
        <v>0.68020394534505702</v>
      </c>
      <c r="BG300" s="6">
        <f>_xll.SNL.Clients.Office.Excel.Functions.SPG($D300, BG$1, $F300, "Options: Curr=USD, Mag=Actuals")</f>
        <v>1.6019891795213701</v>
      </c>
      <c r="BH300" s="6">
        <f>_xll.SNL.Clients.Office.Excel.Functions.SPG($D300, BH$1, $F300, "Options: Curr=USD, Mag=Actuals")</f>
        <v>6.7649711185543804E-2</v>
      </c>
      <c r="BI300" s="6">
        <f>_xll.SNL.Clients.Office.Excel.Functions.SPG($D300, BI$1, $F300, "Options: Curr=USD, Mag=Actuals")</f>
        <v>3.7558397696493202</v>
      </c>
      <c r="BJ300" s="6">
        <f>_xll.SNL.Clients.Office.Excel.Functions.SPG($D300, BJ$1, $F300, "Options: Curr=USD, Mag=Actuals")</f>
        <v>2.9991556574938198</v>
      </c>
      <c r="BK300" s="6">
        <f>_xll.SNL.Clients.Office.Excel.Functions.SPG($D300, BK$1, $F300, "Options: Curr=USD, Mag=Actuals")</f>
        <v>7.0634916834657302</v>
      </c>
      <c r="BL300" s="6">
        <f>_xll.SNL.Clients.Office.Excel.Functions.SPG($D300, BL$1, $F300, "Options: Curr=USD, Mag=Actuals")</f>
        <v>0.298281148497342</v>
      </c>
      <c r="BM300" s="6">
        <f>_xll.SNL.Clients.Office.Excel.Functions.SPG($D300, BM$1, $F300, "Options: Curr=USD, Mag=Actuals")</f>
        <v>-0.20685593346134101</v>
      </c>
      <c r="BN300" s="6">
        <f>_xll.SNL.Clients.Office.Excel.Functions.SPG($D300, BN$1, $F300, "Options: Curr=USD, Mag=Actuals")</f>
        <v>0.95920477378351898</v>
      </c>
      <c r="BO300" s="6">
        <f>_xll.SNL.Clients.Office.Excel.Functions.SPG($D300, BO$1, $F300, "Options: Curr=USD, Mag=Actuals")</f>
        <v>51.018142713428396</v>
      </c>
      <c r="BP300" s="6">
        <f>_xll.SNL.Clients.Office.Excel.Functions.SPG($D300, BP$1, $F300, "Options: Curr=USD, Mag=Actuals")</f>
        <v>40.739584417386503</v>
      </c>
      <c r="BQ300" s="6">
        <f>_xll.SNL.Clients.Office.Excel.Functions.SPG($D300, BQ$1, $F300, "Options: Curr=USD, Mag=Actuals")</f>
        <v>95.948242966663202</v>
      </c>
      <c r="BR300" s="6">
        <f>_xll.SNL.Clients.Office.Excel.Functions.SPG($D300, BR$1, $F300, "Options: Curr=USD, Mag=Actuals")</f>
        <v>13.4130559883223</v>
      </c>
      <c r="BS300" s="6">
        <f>_xll.SNL.Clients.Office.Excel.Functions.SPG($D300, BS$1, $F300, "Options: Curr=USD, Mag=Actuals")</f>
        <v>15.5756733616854</v>
      </c>
      <c r="BT300" s="6">
        <f>_xll.SNL.Clients.Office.Excel.Functions.SPG($D300, BT$1, $F300, "Options: Curr=USD, Mag=Actuals")</f>
        <v>17.4485943267787</v>
      </c>
      <c r="BU300" s="6">
        <f>_xll.SNL.Clients.Office.Excel.Functions.SPG($D300, BU$1, $F300, "Options: Curr=USD, Mag=Actuals")</f>
        <v>4.2926459398102397</v>
      </c>
      <c r="BV300" s="6">
        <f>_xll.SNL.Clients.Office.Excel.Functions.SPG($D300, BV$1, $F300, "Options: Curr=USD, Mag=Actuals")</f>
        <v>305002109259.64984</v>
      </c>
      <c r="BW300" s="6">
        <f>_xll.SNL.Clients.Office.Excel.Functions.SPG($D300, BW$1, $F300, "Options: Curr=USD, Mag=Actuals")</f>
        <v>179006538704.91458</v>
      </c>
      <c r="BX300" s="6">
        <f>_xll.SNL.Clients.Office.Excel.Functions.SPG($D300, BX$1, $F300, "Options: Curr=USD, Mag=Actuals")</f>
        <v>484008647964.56439</v>
      </c>
      <c r="BY300" s="6">
        <f>_xll.SNL.Clients.Office.Excel.Functions.SPG($D300, BY$1, $F300, "Options: Curr=USD, Mag=Actuals")</f>
        <v>22.397025926945801</v>
      </c>
      <c r="BZ300" s="6">
        <f>_xll.SNL.Clients.Office.Excel.Functions.SPG($D300, BZ$1, $F300, "Options: Curr=USD, Mag=Actuals")</f>
        <v>7853828306.2644997</v>
      </c>
      <c r="CA300" s="6" t="str">
        <f>_xll.SNL.Clients.Office.Excel.Functions.SPG($D300, CA$1, $F300, "Options: Curr=USD, Mag=Actuals")</f>
        <v>Impaired Loans</v>
      </c>
      <c r="CB300" s="6">
        <f>_xll.SNL.Clients.Office.Excel.Functions.SPG($D300, CB$1, $F300, "Options: Curr=USD, Mag=Actuals")</f>
        <v>1.7578770453880199</v>
      </c>
      <c r="CC300" s="6">
        <f>_xll.SNL.Clients.Office.Excel.Functions.SPG($D300, CC$1, $F300, "Options: Curr=USD, Mag=Actuals")</f>
        <v>12.3329413907888</v>
      </c>
      <c r="CD300" s="6">
        <f>_xll.SNL.Clients.Office.Excel.Functions.SPG($D300, CD$1, $F300, "Options: Curr=USD, Mag=Actuals")</f>
        <v>0.30616895578509601</v>
      </c>
      <c r="CE300" s="6">
        <f>_xll.SNL.Clients.Office.Excel.Functions.SPG($D300, CE$1, $F300, "Options: Curr=USD, Mag=Actuals")</f>
        <v>122.003424657534</v>
      </c>
      <c r="CF300" s="6">
        <f>_xll.SNL.Clients.Office.Excel.Functions.SPG($D300, CF$1, $F300, "Options: Curr=USD, Mag=Actuals")</f>
        <v>1.07309104986356</v>
      </c>
      <c r="CG300" s="6">
        <f>_xll.SNL.Clients.Office.Excel.Functions.SPG($D300, CG$1, $F300, "Options: Curr=USD, Mag=Actuals")</f>
        <v>2.0904739848695399</v>
      </c>
    </row>
    <row r="301" spans="1:85" x14ac:dyDescent="0.3">
      <c r="A301" s="10" t="s">
        <v>103</v>
      </c>
      <c r="B301" s="10" t="s">
        <v>85</v>
      </c>
      <c r="C301" s="10" t="s">
        <v>5</v>
      </c>
      <c r="D301">
        <v>113830</v>
      </c>
      <c r="E301" s="10" t="s">
        <v>21</v>
      </c>
      <c r="F301" s="10" t="s">
        <v>74</v>
      </c>
      <c r="G301">
        <v>288.05</v>
      </c>
      <c r="H301">
        <v>1419.93</v>
      </c>
      <c r="I301">
        <v>1131.8800000000001</v>
      </c>
      <c r="J301">
        <v>3686.85</v>
      </c>
      <c r="K301">
        <v>44621.81</v>
      </c>
      <c r="L301">
        <v>2.98</v>
      </c>
      <c r="M301">
        <v>3593.5581334975404</v>
      </c>
      <c r="N301">
        <v>82.62</v>
      </c>
      <c r="O301">
        <v>1.7</v>
      </c>
      <c r="P301">
        <v>2.75</v>
      </c>
      <c r="Q301">
        <v>0.89</v>
      </c>
      <c r="R301">
        <v>0.83</v>
      </c>
      <c r="S301" t="str">
        <f>_xll.SNL.Clients.Office.Excel.Functions.SPG(D301, S$1, F301, "Options: Curr=USD, Mag=Actuals")</f>
        <v>Deutsche Bank Aktiengesellschaft (XTRA:DBK)</v>
      </c>
      <c r="T301" t="str">
        <f>_xll.SNL.Clients.Office.Excel.Functions.SPG($D301, T$1, $F301, "Options: Curr=USD, Mag=Actuals")</f>
        <v>Deutsche Bank Aktiengesellschaft</v>
      </c>
      <c r="U301" s="6">
        <f>_xll.SNL.Clients.Office.Excel.Functions.SPG($D301, U$1, $F301, "Options: Curr=USD, Mag=Actuals")</f>
        <v>1770811719500.4805</v>
      </c>
      <c r="V301" t="str">
        <f>_xll.SNL.Clients.Office.Excel.Functions.SPG($D301, V$1, $F301, "Options: Curr=USD, Mag=Actuals")</f>
        <v>XTRA:DBK</v>
      </c>
      <c r="W301" t="str">
        <f>_xll.SNL.Clients.Office.Excel.Functions.SPG($D301, W$1, $F301, "Options: Curr=USD, Mag=Actuals")</f>
        <v>Investment Banks, Brokers and Capital Markets</v>
      </c>
      <c r="X301" s="6">
        <f>_xll.SNL.Clients.Office.Excel.Functions.SPG($D301, X$1, $F301, "Options: Curr=USD, Mag=Actuals")</f>
        <v>29923343858.095173</v>
      </c>
      <c r="Y301" s="6">
        <f>_xll.SNL.Clients.Office.Excel.Functions.SPG($D301, Y$1, $F301, "Options: Curr=USD, Mag=Actuals")</f>
        <v>15555980903.120916</v>
      </c>
      <c r="Z301" s="6">
        <f>_xll.SNL.Clients.Office.Excel.Functions.SPG($D301, Z$1, $F301, "Options: Curr=USD, Mag=Actuals")</f>
        <v>14001286704.784601</v>
      </c>
      <c r="AA301" s="6">
        <f>_xll.SNL.Clients.Office.Excel.Functions.SPG($D301, AA$1, $F301, "Options: Curr=USD, Mag=Actuals")</f>
        <v>-830450752.74505174</v>
      </c>
      <c r="AB301" s="6">
        <f>_xll.SNL.Clients.Office.Excel.Functions.SPG($D301, AB$1, $F301, "Options: Curr=USD, Mag=Actuals")</f>
        <v>-0.5988284339522143</v>
      </c>
      <c r="AC301" s="6" t="str">
        <f>_xll.SNL.Clients.Office.Excel.Functions.SPG($D301, AC$1, $F301, "Options: Curr=USD, Mag=Actuals")</f>
        <v>NM</v>
      </c>
      <c r="AD301" s="6">
        <f>_xll.SNL.Clients.Office.Excel.Functions.SPG($D301, AD$1, $F301, "Options: Curr=USD, Mag=Actuals")</f>
        <v>-4.70188753596784E-2</v>
      </c>
      <c r="AE301" s="6">
        <f>_xll.SNL.Clients.Office.Excel.Functions.SPG($D301, AE$1, $F301, "Options: Curr=USD, Mag=Actuals")</f>
        <v>-1.0764105004942699</v>
      </c>
      <c r="AF301" s="6">
        <f>_xll.SNL.Clients.Office.Excel.Functions.SPG($D301, AF$1, $F301, "Options: Curr=USD, Mag=Actuals")</f>
        <v>1770811719500.4805</v>
      </c>
      <c r="AG301" s="6">
        <f>_xll.SNL.Clients.Office.Excel.Functions.SPG($D301, AG$1, $F301, "Options: Curr=USD, Mag=Actuals")</f>
        <v>408073967339.09705</v>
      </c>
      <c r="AH301" s="6">
        <f>_xll.SNL.Clients.Office.Excel.Functions.SPG($D301, AH$1, $F301, "Options: Curr=USD, Mag=Actuals")</f>
        <v>81771133525.456299</v>
      </c>
      <c r="AI301" s="6">
        <f>_xll.SNL.Clients.Office.Excel.Functions.SPG($D301, AI$1, $F301, "Options: Curr=USD, Mag=Actuals")</f>
        <v>43100</v>
      </c>
      <c r="AJ301" s="6" t="str">
        <f>_xll.SNL.Clients.Office.Excel.Functions.SPG($D301, AJ$1, $F301, "Options: Curr=USD, Mag=Actuals")</f>
        <v>#INVALID FUNCTION PARAMETER</v>
      </c>
      <c r="AK301" s="6" t="str">
        <f>_xll.SNL.Clients.Office.Excel.Functions.SPG($D301, AK$1, $F301, "Options: Curr=USD, Mag=Actuals")</f>
        <v>#INVALID FUNCTION PARAMETER</v>
      </c>
      <c r="AL301" s="6" t="str">
        <f>_xll.SNL.Clients.Office.Excel.Functions.SPG($D301, AL$1, $F301, "Options: Curr=USD, Mag=Actuals")</f>
        <v>#INVALID FUNCTION PARAMETER</v>
      </c>
      <c r="AM301" s="6" t="str">
        <f>_xll.SNL.Clients.Office.Excel.Functions.SPG($D301, AM$1, $F301, "Options: Curr=USD, Mag=Actuals")</f>
        <v>#INVALID FUNCTION PARAMETER</v>
      </c>
      <c r="AN301" s="6">
        <f>_xll.SNL.Clients.Office.Excel.Functions.SPG($D301, AN$1, $F301, "Options: Curr=USD, Mag=Actuals")</f>
        <v>1770811719500.4805</v>
      </c>
      <c r="AO301" s="6">
        <f>_xll.SNL.Clients.Office.Excel.Functions.SPG($D301, AO$1, $F301, "Options: Curr=USD, Mag=Actuals")</f>
        <v>466933237271.854</v>
      </c>
      <c r="AP301" s="6">
        <f>_xll.SNL.Clients.Office.Excel.Functions.SPG($D301, AP$1, $F301, "Options: Curr=USD, Mag=Actuals")</f>
        <v>580970220941.40259</v>
      </c>
      <c r="AQ301" s="6">
        <f>_xll.SNL.Clients.Office.Excel.Functions.SPG($D301, AQ$1, $F301, "Options: Curr=USD, Mag=Actuals")</f>
        <v>81470941402.497604</v>
      </c>
      <c r="AR301" s="6">
        <f>_xll.SNL.Clients.Office.Excel.Functions.SPG($D301, AR$1, $F301, "Options: Curr=USD, Mag=Actuals")</f>
        <v>81771133525.456299</v>
      </c>
      <c r="AS301" s="6">
        <f>_xll.SNL.Clients.Office.Excel.Functions.SPG($D301, AS$1, $F301, "Options: Curr=USD, Mag=Actuals")</f>
        <v>71157540826.128723</v>
      </c>
      <c r="AT301" s="6">
        <f>_xll.SNL.Clients.Office.Excel.Functions.SPG($D301, AT$1, $F301, "Options: Curr=USD, Mag=Actuals")</f>
        <v>26.3683164127448</v>
      </c>
      <c r="AU301" s="6">
        <f>_xll.SNL.Clients.Office.Excel.Functions.SPG($D301, AU$1, $F301, "Options: Curr=USD, Mag=Actuals")</f>
        <v>80.371285900891195</v>
      </c>
      <c r="AV301" s="6">
        <f>_xll.SNL.Clients.Office.Excel.Functions.SPG($D301, AV$1, $F301, "Options: Curr=USD, Mag=Actuals")</f>
        <v>4.6177203722439097</v>
      </c>
      <c r="AW301" s="6">
        <f>_xll.SNL.Clients.Office.Excel.Functions.SPG($D301, AW$1, $F301, "Options: Curr=USD, Mag=Actuals")</f>
        <v>4.0425870101023804</v>
      </c>
      <c r="AX301" s="6">
        <f>_xll.SNL.Clients.Office.Excel.Functions.SPG($D301, AX$1, $F301, "Options: Curr=USD, Mag=Actuals")</f>
        <v>-830450752.74505174</v>
      </c>
      <c r="AY301" s="6">
        <f>_xll.SNL.Clients.Office.Excel.Functions.SPG($D301, AY$1, $F301, "Options: Curr=USD, Mag=Actuals")</f>
        <v>-848528592.26059031</v>
      </c>
      <c r="AZ301" s="6">
        <f>_xll.SNL.Clients.Office.Excel.Functions.SPG($D301, AZ$1, $F301, "Options: Curr=USD, Mag=Actuals")</f>
        <v>-4.70188753596784E-2</v>
      </c>
      <c r="BA301" s="6">
        <f>_xll.SNL.Clients.Office.Excel.Functions.SPG($D301, BA$1, $F301, "Options: Curr=USD, Mag=Actuals")</f>
        <v>-1.0764105004942699</v>
      </c>
      <c r="BB301" s="6">
        <f>_xll.SNL.Clients.Office.Excel.Functions.SPG($D301, BB$1, $F301, "Options: Curr=USD, Mag=Actuals")</f>
        <v>-1.6563866217963299</v>
      </c>
      <c r="BC301" s="6">
        <f>_xll.SNL.Clients.Office.Excel.Functions.SPG($D301, BC$1, $F301, "Options: Curr=USD, Mag=Actuals")</f>
        <v>-0.53363702322676598</v>
      </c>
      <c r="BD301" s="6">
        <f>_xll.SNL.Clients.Office.Excel.Functions.SPG($D301, BD$1, $F301, "Options: Curr=USD, Mag=Actuals")</f>
        <v>-0.20784193267547399</v>
      </c>
      <c r="BE301" s="6">
        <f>_xll.SNL.Clients.Office.Excel.Functions.SPG($D301, BE$1, $F301, "Options: Curr=USD, Mag=Actuals")</f>
        <v>0.79183624381238005</v>
      </c>
      <c r="BF301" s="6">
        <f>_xll.SNL.Clients.Office.Excel.Functions.SPG($D301, BF$1, $F301, "Options: Curr=USD, Mag=Actuals")</f>
        <v>0.70381179143834305</v>
      </c>
      <c r="BG301" s="6">
        <f>_xll.SNL.Clients.Office.Excel.Functions.SPG($D301, BG$1, $F301, "Options: Curr=USD, Mag=Actuals")</f>
        <v>1.5744606263298</v>
      </c>
      <c r="BH301" s="6">
        <f>_xll.SNL.Clients.Office.Excel.Functions.SPG($D301, BH$1, $F301, "Options: Curr=USD, Mag=Actuals")</f>
        <v>0.11975419683444601</v>
      </c>
      <c r="BI301" s="6">
        <f>_xll.SNL.Clients.Office.Excel.Functions.SPG($D301, BI$1, $F301, "Options: Curr=USD, Mag=Actuals")</f>
        <v>3.5002278131387898</v>
      </c>
      <c r="BJ301" s="6">
        <f>_xll.SNL.Clients.Office.Excel.Functions.SPG($D301, BJ$1, $F301, "Options: Curr=USD, Mag=Actuals")</f>
        <v>3.1111250929191301</v>
      </c>
      <c r="BK301" s="6">
        <f>_xll.SNL.Clients.Office.Excel.Functions.SPG($D301, BK$1, $F301, "Options: Curr=USD, Mag=Actuals")</f>
        <v>6.9597355741615701</v>
      </c>
      <c r="BL301" s="6">
        <f>_xll.SNL.Clients.Office.Excel.Functions.SPG($D301, BL$1, $F301, "Options: Curr=USD, Mag=Actuals")</f>
        <v>0.52936067750814497</v>
      </c>
      <c r="BM301" s="6">
        <f>_xll.SNL.Clients.Office.Excel.Functions.SPG($D301, BM$1, $F301, "Options: Curr=USD, Mag=Actuals")</f>
        <v>0.34725155554487303</v>
      </c>
      <c r="BN301" s="6">
        <f>_xll.SNL.Clients.Office.Excel.Functions.SPG($D301, BN$1, $F301, "Options: Curr=USD, Mag=Actuals")</f>
        <v>0.88813518338775399</v>
      </c>
      <c r="BO301" s="6">
        <f>_xll.SNL.Clients.Office.Excel.Functions.SPG($D301, BO$1, $F301, "Options: Curr=USD, Mag=Actuals")</f>
        <v>46.737652922519302</v>
      </c>
      <c r="BP301" s="6">
        <f>_xll.SNL.Clients.Office.Excel.Functions.SPG($D301, BP$1, $F301, "Options: Curr=USD, Mag=Actuals")</f>
        <v>41.542063132457301</v>
      </c>
      <c r="BQ301" s="6">
        <f>_xll.SNL.Clients.Office.Excel.Functions.SPG($D301, BQ$1, $F301, "Options: Curr=USD, Mag=Actuals")</f>
        <v>92.931581332125106</v>
      </c>
      <c r="BR301" s="6">
        <f>_xll.SNL.Clients.Office.Excel.Functions.SPG($D301, BR$1, $F301, "Options: Curr=USD, Mag=Actuals")</f>
        <v>14.7991937457037</v>
      </c>
      <c r="BS301" s="6">
        <f>_xll.SNL.Clients.Office.Excel.Functions.SPG($D301, BS$1, $F301, "Options: Curr=USD, Mag=Actuals")</f>
        <v>16.786575632944601</v>
      </c>
      <c r="BT301" s="6">
        <f>_xll.SNL.Clients.Office.Excel.Functions.SPG($D301, BT$1, $F301, "Options: Curr=USD, Mag=Actuals")</f>
        <v>18.646378263757001</v>
      </c>
      <c r="BU301" s="6">
        <f>_xll.SNL.Clients.Office.Excel.Functions.SPG($D301, BU$1, $F301, "Options: Curr=USD, Mag=Actuals")</f>
        <v>4.5288548703819398</v>
      </c>
      <c r="BV301" s="6">
        <f>_xll.SNL.Clients.Office.Excel.Functions.SPG($D301, BV$1, $F301, "Options: Curr=USD, Mag=Actuals")</f>
        <v>366777137367.91547</v>
      </c>
      <c r="BW301" s="6">
        <f>_xll.SNL.Clients.Office.Excel.Functions.SPG($D301, BW$1, $F301, "Options: Curr=USD, Mag=Actuals")</f>
        <v>163706772334.29398</v>
      </c>
      <c r="BX301" s="6">
        <f>_xll.SNL.Clients.Office.Excel.Functions.SPG($D301, BX$1, $F301, "Options: Curr=USD, Mag=Actuals")</f>
        <v>530483909702.20941</v>
      </c>
      <c r="BY301" s="6">
        <f>_xll.SNL.Clients.Office.Excel.Functions.SPG($D301, BY$1, $F301, "Options: Curr=USD, Mag=Actuals")</f>
        <v>23.279890854745101</v>
      </c>
      <c r="BZ301" s="6">
        <f>_xll.SNL.Clients.Office.Excel.Functions.SPG($D301, BZ$1, $F301, "Options: Curr=USD, Mag=Actuals")</f>
        <v>7485590778.0979824</v>
      </c>
      <c r="CA301" s="6" t="str">
        <f>_xll.SNL.Clients.Office.Excel.Functions.SPG($D301, CA$1, $F301, "Options: Curr=USD, Mag=Actuals")</f>
        <v>Impaired Loans</v>
      </c>
      <c r="CB301" s="6">
        <f>_xll.SNL.Clients.Office.Excel.Functions.SPG($D301, CB$1, $F301, "Options: Curr=USD, Mag=Actuals")</f>
        <v>1.51624970205231</v>
      </c>
      <c r="CC301" s="6">
        <f>_xll.SNL.Clients.Office.Excel.Functions.SPG($D301, CC$1, $F301, "Options: Curr=USD, Mag=Actuals")</f>
        <v>9.8668903626090092</v>
      </c>
      <c r="CD301" s="6">
        <f>_xll.SNL.Clients.Office.Excel.Functions.SPG($D301, CD$1, $F301, "Options: Curr=USD, Mag=Actuals")</f>
        <v>0.12376558562339</v>
      </c>
      <c r="CE301" s="6">
        <f>_xll.SNL.Clients.Office.Excel.Functions.SPG($D301, CE$1, $F301, "Options: Curr=USD, Mag=Actuals")</f>
        <v>30.021367521367502</v>
      </c>
      <c r="CF301" s="6">
        <f>_xll.SNL.Clients.Office.Excel.Functions.SPG($D301, CF$1, $F301, "Options: Curr=USD, Mag=Actuals")</f>
        <v>0.95367582318689703</v>
      </c>
      <c r="CG301" s="6">
        <f>_xll.SNL.Clients.Office.Excel.Functions.SPG($D301, CG$1, $F301, "Options: Curr=USD, Mag=Actuals")</f>
        <v>1.81581982779713</v>
      </c>
    </row>
    <row r="302" spans="1:85" x14ac:dyDescent="0.3">
      <c r="A302" s="10" t="s">
        <v>103</v>
      </c>
      <c r="B302" s="10" t="s">
        <v>85</v>
      </c>
      <c r="C302" s="10" t="s">
        <v>5</v>
      </c>
      <c r="D302">
        <v>113830</v>
      </c>
      <c r="E302" s="10" t="s">
        <v>21</v>
      </c>
      <c r="F302" s="10" t="s">
        <v>75</v>
      </c>
      <c r="G302">
        <v>263.29000000000002</v>
      </c>
      <c r="H302">
        <v>1524.79</v>
      </c>
      <c r="I302">
        <v>1261.5</v>
      </c>
      <c r="J302">
        <v>3978.39</v>
      </c>
      <c r="K302">
        <v>47992.18</v>
      </c>
      <c r="L302">
        <v>1.01</v>
      </c>
      <c r="M302">
        <v>3793.8729884077093</v>
      </c>
      <c r="N302">
        <v>82.9</v>
      </c>
      <c r="O302">
        <v>1.94</v>
      </c>
      <c r="P302">
        <v>2.62</v>
      </c>
      <c r="Q302">
        <v>0.85</v>
      </c>
      <c r="R302">
        <v>0.87</v>
      </c>
      <c r="S302" t="str">
        <f>_xll.SNL.Clients.Office.Excel.Functions.SPG(D302, S$1, F302, "Options: Curr=USD, Mag=Actuals")</f>
        <v>Deutsche Bank Aktiengesellschaft (XTRA:DBK)</v>
      </c>
      <c r="T302" t="str">
        <f>_xll.SNL.Clients.Office.Excel.Functions.SPG($D302, T$1, $F302, "Options: Curr=USD, Mag=Actuals")</f>
        <v>Deutsche Bank Aktiengesellschaft</v>
      </c>
      <c r="U302" s="6">
        <f>_xll.SNL.Clients.Office.Excel.Functions.SPG($D302, U$1, $F302, "Options: Curr=USD, Mag=Actuals")</f>
        <v>1543550492328.8301</v>
      </c>
      <c r="V302" t="str">
        <f>_xll.SNL.Clients.Office.Excel.Functions.SPG($D302, V$1, $F302, "Options: Curr=USD, Mag=Actuals")</f>
        <v>XTRA:DBK</v>
      </c>
      <c r="W302" t="str">
        <f>_xll.SNL.Clients.Office.Excel.Functions.SPG($D302, W$1, $F302, "Options: Curr=USD, Mag=Actuals")</f>
        <v>Investment Banks, Brokers and Capital Markets</v>
      </c>
      <c r="X302" s="6">
        <f>_xll.SNL.Clients.Office.Excel.Functions.SPG($D302, X$1, $F302, "Options: Curr=USD, Mag=Actuals")</f>
        <v>29894942546.210686</v>
      </c>
      <c r="Y302" s="6">
        <f>_xll.SNL.Clients.Office.Excel.Functions.SPG($D302, Y$1, $F302, "Options: Curr=USD, Mag=Actuals")</f>
        <v>16837014927.760359</v>
      </c>
      <c r="Z302" s="6">
        <f>_xll.SNL.Clients.Office.Excel.Functions.SPG($D302, Z$1, $F302, "Options: Curr=USD, Mag=Actuals")</f>
        <v>15036043631.917295</v>
      </c>
      <c r="AA302" s="6">
        <f>_xll.SNL.Clients.Office.Excel.Functions.SPG($D302, AA$1, $F302, "Options: Curr=USD, Mag=Actuals")</f>
        <v>402708991.39835048</v>
      </c>
      <c r="AB302" s="6">
        <f>_xll.SNL.Clients.Office.Excel.Functions.SPG($D302, AB$1, $F302, "Options: Curr=USD, Mag=Actuals")</f>
        <v>-1.1809647841593857E-2</v>
      </c>
      <c r="AC302" s="6" t="str">
        <f>_xll.SNL.Clients.Office.Excel.Functions.SPG($D302, AC$1, $F302, "Options: Curr=USD, Mag=Actuals")</f>
        <v>NM</v>
      </c>
      <c r="AD302" s="6">
        <f>_xll.SNL.Clients.Office.Excel.Functions.SPG($D302, AD$1, $F302, "Options: Curr=USD, Mag=Actuals")</f>
        <v>2.3511339222429699E-2</v>
      </c>
      <c r="AE302" s="6">
        <f>_xll.SNL.Clients.Office.Excel.Functions.SPG($D302, AE$1, $F302, "Options: Curr=USD, Mag=Actuals")</f>
        <v>0.49764312712519898</v>
      </c>
      <c r="AF302" s="6">
        <f>_xll.SNL.Clients.Office.Excel.Functions.SPG($D302, AF$1, $F302, "Options: Curr=USD, Mag=Actuals")</f>
        <v>1543550492328.8301</v>
      </c>
      <c r="AG302" s="6">
        <f>_xll.SNL.Clients.Office.Excel.Functions.SPG($D302, AG$1, $F302, "Options: Curr=USD, Mag=Actuals")</f>
        <v>331033890542.70667</v>
      </c>
      <c r="AH302" s="6">
        <f>_xll.SNL.Clients.Office.Excel.Functions.SPG($D302, AH$1, $F302, "Options: Curr=USD, Mag=Actuals")</f>
        <v>78700480879.322205</v>
      </c>
      <c r="AI302" s="6">
        <f>_xll.SNL.Clients.Office.Excel.Functions.SPG($D302, AI$1, $F302, "Options: Curr=USD, Mag=Actuals")</f>
        <v>43465</v>
      </c>
      <c r="AJ302" s="6" t="str">
        <f>_xll.SNL.Clients.Office.Excel.Functions.SPG($D302, AJ$1, $F302, "Options: Curr=USD, Mag=Actuals")</f>
        <v>#INVALID FUNCTION PARAMETER</v>
      </c>
      <c r="AK302" s="6" t="str">
        <f>_xll.SNL.Clients.Office.Excel.Functions.SPG($D302, AK$1, $F302, "Options: Curr=USD, Mag=Actuals")</f>
        <v>#INVALID FUNCTION PARAMETER</v>
      </c>
      <c r="AL302" s="6" t="str">
        <f>_xll.SNL.Clients.Office.Excel.Functions.SPG($D302, AL$1, $F302, "Options: Curr=USD, Mag=Actuals")</f>
        <v>#INVALID FUNCTION PARAMETER</v>
      </c>
      <c r="AM302" s="6" t="str">
        <f>_xll.SNL.Clients.Office.Excel.Functions.SPG($D302, AM$1, $F302, "Options: Curr=USD, Mag=Actuals")</f>
        <v>#INVALID FUNCTION PARAMETER</v>
      </c>
      <c r="AN302" s="6">
        <f>_xll.SNL.Clients.Office.Excel.Functions.SPG($D302, AN$1, $F302, "Options: Curr=USD, Mag=Actuals")</f>
        <v>1543550492328.8301</v>
      </c>
      <c r="AO302" s="6">
        <f>_xll.SNL.Clients.Office.Excel.Functions.SPG($D302, AO$1, $F302, "Options: Curr=USD, Mag=Actuals")</f>
        <v>450756812457.06439</v>
      </c>
      <c r="AP302" s="6">
        <f>_xll.SNL.Clients.Office.Excel.Functions.SPG($D302, AP$1, $F302, "Options: Curr=USD, Mag=Actuals")</f>
        <v>552352873826.42554</v>
      </c>
      <c r="AQ302" s="6">
        <f>_xll.SNL.Clients.Office.Excel.Functions.SPG($D302, AQ$1, $F302, "Options: Curr=USD, Mag=Actuals")</f>
        <v>76906343027.249832</v>
      </c>
      <c r="AR302" s="6">
        <f>_xll.SNL.Clients.Office.Excel.Functions.SPG($D302, AR$1, $F302, "Options: Curr=USD, Mag=Actuals")</f>
        <v>78700480879.322205</v>
      </c>
      <c r="AS302" s="6">
        <f>_xll.SNL.Clients.Office.Excel.Functions.SPG($D302, AS$1, $F302, "Options: Curr=USD, Mag=Actuals")</f>
        <v>68234485917.105568</v>
      </c>
      <c r="AT302" s="6">
        <f>_xll.SNL.Clients.Office.Excel.Functions.SPG($D302, AT$1, $F302, "Options: Curr=USD, Mag=Actuals")</f>
        <v>29.2025958786088</v>
      </c>
      <c r="AU302" s="6">
        <f>_xll.SNL.Clients.Office.Excel.Functions.SPG($D302, AU$1, $F302, "Options: Curr=USD, Mag=Actuals")</f>
        <v>81.606674612634095</v>
      </c>
      <c r="AV302" s="6">
        <f>_xll.SNL.Clients.Office.Excel.Functions.SPG($D302, AV$1, $F302, "Options: Curr=USD, Mag=Actuals")</f>
        <v>5.0986657884176498</v>
      </c>
      <c r="AW302" s="6">
        <f>_xll.SNL.Clients.Office.Excel.Functions.SPG($D302, AW$1, $F302, "Options: Curr=USD, Mag=Actuals")</f>
        <v>4.4507974631738998</v>
      </c>
      <c r="AX302" s="6">
        <f>_xll.SNL.Clients.Office.Excel.Functions.SPG($D302, AX$1, $F302, "Options: Curr=USD, Mag=Actuals")</f>
        <v>402708991.39835048</v>
      </c>
      <c r="AY302" s="6">
        <f>_xll.SNL.Clients.Office.Excel.Functions.SPG($D302, AY$1, $F302, "Options: Curr=USD, Mag=Actuals")</f>
        <v>315317597.37055594</v>
      </c>
      <c r="AZ302" s="6">
        <f>_xll.SNL.Clients.Office.Excel.Functions.SPG($D302, AZ$1, $F302, "Options: Curr=USD, Mag=Actuals")</f>
        <v>2.3511339222429699E-2</v>
      </c>
      <c r="BA302" s="6">
        <f>_xll.SNL.Clients.Office.Excel.Functions.SPG($D302, BA$1, $F302, "Options: Curr=USD, Mag=Actuals")</f>
        <v>0.49764312712519898</v>
      </c>
      <c r="BB302" s="6">
        <f>_xll.SNL.Clients.Office.Excel.Functions.SPG($D302, BB$1, $F302, "Options: Curr=USD, Mag=Actuals")</f>
        <v>-3.9998320070557002E-2</v>
      </c>
      <c r="BC302" s="6">
        <f>_xll.SNL.Clients.Office.Excel.Functions.SPG($D302, BC$1, $F302, "Options: Curr=USD, Mag=Actuals")</f>
        <v>1.5667537220250101</v>
      </c>
      <c r="BD302" s="6">
        <f>_xll.SNL.Clients.Office.Excel.Functions.SPG($D302, BD$1, $F302, "Options: Curr=USD, Mag=Actuals")</f>
        <v>9.8048165802036194E-2</v>
      </c>
      <c r="BE302" s="6">
        <f>_xll.SNL.Clients.Office.Excel.Functions.SPG($D302, BE$1, $F302, "Options: Curr=USD, Mag=Actuals")</f>
        <v>0.918114349225436</v>
      </c>
      <c r="BF302" s="6">
        <f>_xll.SNL.Clients.Office.Excel.Functions.SPG($D302, BF$1, $F302, "Options: Curr=USD, Mag=Actuals")</f>
        <v>0.69217106877997503</v>
      </c>
      <c r="BG302" s="6">
        <f>_xll.SNL.Clients.Office.Excel.Functions.SPG($D302, BG$1, $F302, "Options: Curr=USD, Mag=Actuals")</f>
        <v>1.6140086212840401</v>
      </c>
      <c r="BH302" s="6">
        <f>_xll.SNL.Clients.Office.Excel.Functions.SPG($D302, BH$1, $F302, "Options: Curr=USD, Mag=Actuals")</f>
        <v>0.13134633788483399</v>
      </c>
      <c r="BI302" s="6">
        <f>_xll.SNL.Clients.Office.Excel.Functions.SPG($D302, BI$1, $F302, "Options: Curr=USD, Mag=Actuals")</f>
        <v>3.82876649800561</v>
      </c>
      <c r="BJ302" s="6">
        <f>_xll.SNL.Clients.Office.Excel.Functions.SPG($D302, BJ$1, $F302, "Options: Curr=USD, Mag=Actuals")</f>
        <v>2.8865264999608198</v>
      </c>
      <c r="BK302" s="6">
        <f>_xll.SNL.Clients.Office.Excel.Functions.SPG($D302, BK$1, $F302, "Options: Curr=USD, Mag=Actuals")</f>
        <v>6.7308196869790704</v>
      </c>
      <c r="BL302" s="6">
        <f>_xll.SNL.Clients.Office.Excel.Functions.SPG($D302, BL$1, $F302, "Options: Curr=USD, Mag=Actuals")</f>
        <v>0.54774708461254795</v>
      </c>
      <c r="BM302" s="6">
        <f>_xll.SNL.Clients.Office.Excel.Functions.SPG($D302, BM$1, $F302, "Options: Curr=USD, Mag=Actuals")</f>
        <v>0.38241659975574199</v>
      </c>
      <c r="BN302" s="6">
        <f>_xll.SNL.Clients.Office.Excel.Functions.SPG($D302, BN$1, $F302, "Options: Curr=USD, Mag=Actuals")</f>
        <v>1.0271620395418799</v>
      </c>
      <c r="BO302" s="6">
        <f>_xll.SNL.Clients.Office.Excel.Functions.SPG($D302, BO$1, $F302, "Options: Curr=USD, Mag=Actuals")</f>
        <v>52.603302520344499</v>
      </c>
      <c r="BP302" s="6">
        <f>_xll.SNL.Clients.Office.Excel.Functions.SPG($D302, BP$1, $F302, "Options: Curr=USD, Mag=Actuals")</f>
        <v>39.657896815991201</v>
      </c>
      <c r="BQ302" s="6">
        <f>_xll.SNL.Clients.Office.Excel.Functions.SPG($D302, BQ$1, $F302, "Options: Curr=USD, Mag=Actuals")</f>
        <v>92.474520028442797</v>
      </c>
      <c r="BR302" s="6">
        <f>_xll.SNL.Clients.Office.Excel.Functions.SPG($D302, BR$1, $F302, "Options: Curr=USD, Mag=Actuals")</f>
        <v>13.5507031321341</v>
      </c>
      <c r="BS302" s="6">
        <f>_xll.SNL.Clients.Office.Excel.Functions.SPG($D302, BS$1, $F302, "Options: Curr=USD, Mag=Actuals")</f>
        <v>15.720881654643399</v>
      </c>
      <c r="BT302" s="6">
        <f>_xll.SNL.Clients.Office.Excel.Functions.SPG($D302, BT$1, $F302, "Options: Curr=USD, Mag=Actuals")</f>
        <v>17.490411834535699</v>
      </c>
      <c r="BU302" s="6">
        <f>_xll.SNL.Clients.Office.Excel.Functions.SPG($D302, BU$1, $F302, "Options: Curr=USD, Mag=Actuals")</f>
        <v>4.5854187045607997</v>
      </c>
      <c r="BV302" s="6">
        <f>_xll.SNL.Clients.Office.Excel.Functions.SPG($D302, BV$1, $F302, "Options: Curr=USD, Mag=Actuals")</f>
        <v>283910006869.70459</v>
      </c>
      <c r="BW302" s="6">
        <f>_xll.SNL.Clients.Office.Excel.Functions.SPG($D302, BW$1, $F302, "Options: Curr=USD, Mag=Actuals")</f>
        <v>143495534692.00827</v>
      </c>
      <c r="BX302" s="6">
        <f>_xll.SNL.Clients.Office.Excel.Functions.SPG($D302, BX$1, $F302, "Options: Curr=USD, Mag=Actuals")</f>
        <v>427405541561.71289</v>
      </c>
      <c r="BY302" s="6">
        <f>_xll.SNL.Clients.Office.Excel.Functions.SPG($D302, BY$1, $F302, "Options: Curr=USD, Mag=Actuals")</f>
        <v>25.9937973662914</v>
      </c>
      <c r="BZ302" s="6">
        <f>_xll.SNL.Clients.Office.Excel.Functions.SPG($D302, BZ$1, $F302, "Options: Curr=USD, Mag=Actuals")</f>
        <v>8532173116.5559883</v>
      </c>
      <c r="CA302" s="6" t="str">
        <f>_xll.SNL.Clients.Office.Excel.Functions.SPG($D302, CA$1, $F302, "Options: Curr=USD, Mag=Actuals")</f>
        <v>Impaired Loans</v>
      </c>
      <c r="CB302" s="6">
        <f>_xll.SNL.Clients.Office.Excel.Functions.SPG($D302, CB$1, $F302, "Options: Curr=USD, Mag=Actuals")</f>
        <v>1.74424728426877</v>
      </c>
      <c r="CC302" s="6">
        <f>_xll.SNL.Clients.Office.Excel.Functions.SPG($D302, CC$1, $F302, "Options: Curr=USD, Mag=Actuals")</f>
        <v>11.672383816549999</v>
      </c>
      <c r="CD302" s="6">
        <f>_xll.SNL.Clients.Office.Excel.Functions.SPG($D302, CD$1, $F302, "Options: Curr=USD, Mag=Actuals")</f>
        <v>0.12388017483622001</v>
      </c>
      <c r="CE302" s="6">
        <f>_xll.SNL.Clients.Office.Excel.Functions.SPG($D302, CE$1, $F302, "Options: Curr=USD, Mag=Actuals")</f>
        <v>27.559055118110201</v>
      </c>
      <c r="CF302" s="6">
        <f>_xll.SNL.Clients.Office.Excel.Functions.SPG($D302, CF$1, $F302, "Options: Curr=USD, Mag=Actuals")</f>
        <v>0.99407115087083597</v>
      </c>
      <c r="CG302" s="6">
        <f>_xll.SNL.Clients.Office.Excel.Functions.SPG($D302, CG$1, $F302, "Options: Curr=USD, Mag=Actuals")</f>
        <v>2.12651812619852</v>
      </c>
    </row>
    <row r="303" spans="1:85" x14ac:dyDescent="0.3">
      <c r="A303" s="10" t="s">
        <v>103</v>
      </c>
      <c r="B303" s="10" t="s">
        <v>85</v>
      </c>
      <c r="C303" s="10" t="s">
        <v>5</v>
      </c>
      <c r="D303">
        <v>113830</v>
      </c>
      <c r="E303" s="10" t="s">
        <v>21</v>
      </c>
      <c r="F303" s="10" t="s">
        <v>76</v>
      </c>
      <c r="G303">
        <v>245.87</v>
      </c>
      <c r="H303">
        <v>1466.5</v>
      </c>
      <c r="I303">
        <v>1220.6300000000001</v>
      </c>
      <c r="J303">
        <v>3896</v>
      </c>
      <c r="K303">
        <v>46856.160000000003</v>
      </c>
      <c r="L303">
        <v>1.1000000000000001</v>
      </c>
      <c r="M303">
        <v>3636.3435056629273</v>
      </c>
      <c r="N303">
        <v>83.15</v>
      </c>
      <c r="O303">
        <v>1.35</v>
      </c>
      <c r="P303">
        <v>1.08</v>
      </c>
      <c r="Q303">
        <v>0.89</v>
      </c>
      <c r="R303">
        <v>0.89</v>
      </c>
      <c r="S303" t="str">
        <f>_xll.SNL.Clients.Office.Excel.Functions.SPG(D303, S$1, F303, "Options: Curr=USD, Mag=Actuals")</f>
        <v>Deutsche Bank Aktiengesellschaft (XTRA:DBK)</v>
      </c>
      <c r="T303" t="str">
        <f>_xll.SNL.Clients.Office.Excel.Functions.SPG($D303, T$1, $F303, "Options: Curr=USD, Mag=Actuals")</f>
        <v>Deutsche Bank Aktiengesellschaft</v>
      </c>
      <c r="U303" s="6">
        <f>_xll.SNL.Clients.Office.Excel.Functions.SPG($D303, U$1, $F303, "Options: Curr=USD, Mag=Actuals")</f>
        <v>1456260801256.8735</v>
      </c>
      <c r="V303" t="str">
        <f>_xll.SNL.Clients.Office.Excel.Functions.SPG($D303, V$1, $F303, "Options: Curr=USD, Mag=Actuals")</f>
        <v>XTRA:DBK</v>
      </c>
      <c r="W303" t="str">
        <f>_xll.SNL.Clients.Office.Excel.Functions.SPG($D303, W$1, $F303, "Options: Curr=USD, Mag=Actuals")</f>
        <v>Investment Banks, Brokers and Capital Markets</v>
      </c>
      <c r="X303" s="6">
        <f>_xll.SNL.Clients.Office.Excel.Functions.SPG($D303, X$1, $F303, "Options: Curr=USD, Mag=Actuals")</f>
        <v>25932458319.479797</v>
      </c>
      <c r="Y303" s="6">
        <f>_xll.SNL.Clients.Office.Excel.Functions.SPG($D303, Y$1, $F303, "Options: Curr=USD, Mag=Actuals")</f>
        <v>12459626500.776699</v>
      </c>
      <c r="Z303" s="6">
        <f>_xll.SNL.Clients.Office.Excel.Functions.SPG($D303, Z$1, $F303, "Options: Curr=USD, Mag=Actuals")</f>
        <v>9879031740.7542095</v>
      </c>
      <c r="AA303" s="6">
        <f>_xll.SNL.Clients.Office.Excel.Functions.SPG($D303, AA$1, $F303, "Options: Curr=USD, Mag=Actuals")</f>
        <v>-5894503866.1685076</v>
      </c>
      <c r="AB303" s="6">
        <f>_xll.SNL.Clients.Office.Excel.Functions.SPG($D303, AB$1, $F303, "Options: Curr=USD, Mag=Actuals")</f>
        <v>-3.0340181343431443</v>
      </c>
      <c r="AC303" s="6" t="str">
        <f>_xll.SNL.Clients.Office.Excel.Functions.SPG($D303, AC$1, $F303, "Options: Curr=USD, Mag=Actuals")</f>
        <v>NM</v>
      </c>
      <c r="AD303" s="6">
        <f>_xll.SNL.Clients.Office.Excel.Functions.SPG($D303, AD$1, $F303, "Options: Curr=USD, Mag=Actuals")</f>
        <v>-0.36844849244033301</v>
      </c>
      <c r="AE303" s="6">
        <f>_xll.SNL.Clients.Office.Excel.Functions.SPG($D303, AE$1, $F303, "Options: Curr=USD, Mag=Actuals")</f>
        <v>-7.96989152092097</v>
      </c>
      <c r="AF303" s="6">
        <f>_xll.SNL.Clients.Office.Excel.Functions.SPG($D303, AF$1, $F303, "Options: Curr=USD, Mag=Actuals")</f>
        <v>1456260801256.8735</v>
      </c>
      <c r="AG303" s="6">
        <f>_xll.SNL.Clients.Office.Excel.Functions.SPG($D303, AG$1, $F303, "Options: Curr=USD, Mag=Actuals")</f>
        <v>263219616204.69086</v>
      </c>
      <c r="AH303" s="6">
        <f>_xll.SNL.Clients.Office.Excel.Functions.SPG($D303, AH$1, $F303, "Options: Curr=USD, Mag=Actuals")</f>
        <v>69756480754.124115</v>
      </c>
      <c r="AI303" s="6">
        <f>_xll.SNL.Clients.Office.Excel.Functions.SPG($D303, AI$1, $F303, "Options: Curr=USD, Mag=Actuals")</f>
        <v>43830</v>
      </c>
      <c r="AJ303" s="6" t="str">
        <f>_xll.SNL.Clients.Office.Excel.Functions.SPG($D303, AJ$1, $F303, "Options: Curr=USD, Mag=Actuals")</f>
        <v>#INVALID FUNCTION PARAMETER</v>
      </c>
      <c r="AK303" s="6" t="str">
        <f>_xll.SNL.Clients.Office.Excel.Functions.SPG($D303, AK$1, $F303, "Options: Curr=USD, Mag=Actuals")</f>
        <v>#INVALID FUNCTION PARAMETER</v>
      </c>
      <c r="AL303" s="6" t="str">
        <f>_xll.SNL.Clients.Office.Excel.Functions.SPG($D303, AL$1, $F303, "Options: Curr=USD, Mag=Actuals")</f>
        <v>#INVALID FUNCTION PARAMETER</v>
      </c>
      <c r="AM303" s="6" t="str">
        <f>_xll.SNL.Clients.Office.Excel.Functions.SPG($D303, AM$1, $F303, "Options: Curr=USD, Mag=Actuals")</f>
        <v>#INVALID FUNCTION PARAMETER</v>
      </c>
      <c r="AN303" s="6">
        <f>_xll.SNL.Clients.Office.Excel.Functions.SPG($D303, AN$1, $F303, "Options: Curr=USD, Mag=Actuals")</f>
        <v>1456260801256.8735</v>
      </c>
      <c r="AO303" s="6">
        <f>_xll.SNL.Clients.Office.Excel.Functions.SPG($D303, AO$1, $F303, "Options: Curr=USD, Mag=Actuals")</f>
        <v>475412411626.08014</v>
      </c>
      <c r="AP303" s="6">
        <f>_xll.SNL.Clients.Office.Excel.Functions.SPG($D303, AP$1, $F303, "Options: Curr=USD, Mag=Actuals")</f>
        <v>555888228032.76843</v>
      </c>
      <c r="AQ303" s="6">
        <f>_xll.SNL.Clients.Office.Excel.Functions.SPG($D303, AQ$1, $F303, "Options: Curr=USD, Mag=Actuals")</f>
        <v>67918303220.738411</v>
      </c>
      <c r="AR303" s="6">
        <f>_xll.SNL.Clients.Office.Excel.Functions.SPG($D303, AR$1, $F303, "Options: Curr=USD, Mag=Actuals")</f>
        <v>69756480754.124115</v>
      </c>
      <c r="AS303" s="6">
        <f>_xll.SNL.Clients.Office.Excel.Functions.SPG($D303, AS$1, $F303, "Options: Curr=USD, Mag=Actuals")</f>
        <v>61868477163.056892</v>
      </c>
      <c r="AT303" s="6">
        <f>_xll.SNL.Clients.Office.Excel.Functions.SPG($D303, AT$1, $F303, "Options: Curr=USD, Mag=Actuals")</f>
        <v>32.646103720965399</v>
      </c>
      <c r="AU303" s="6">
        <f>_xll.SNL.Clients.Office.Excel.Functions.SPG($D303, AU$1, $F303, "Options: Curr=USD, Mag=Actuals")</f>
        <v>85.523022012629397</v>
      </c>
      <c r="AV303" s="6">
        <f>_xll.SNL.Clients.Office.Excel.Functions.SPG($D303, AV$1, $F303, "Options: Curr=USD, Mag=Actuals")</f>
        <v>4.7901090720781996</v>
      </c>
      <c r="AW303" s="6">
        <f>_xll.SNL.Clients.Office.Excel.Functions.SPG($D303, AW$1, $F303, "Options: Curr=USD, Mag=Actuals")</f>
        <v>4.2715851376637302</v>
      </c>
      <c r="AX303" s="6">
        <f>_xll.SNL.Clients.Office.Excel.Functions.SPG($D303, AX$1, $F303, "Options: Curr=USD, Mag=Actuals")</f>
        <v>-5894503866.1685076</v>
      </c>
      <c r="AY303" s="6">
        <f>_xll.SNL.Clients.Office.Excel.Functions.SPG($D303, AY$1, $F303, "Options: Curr=USD, Mag=Actuals")</f>
        <v>-6034449352.0699444</v>
      </c>
      <c r="AZ303" s="6">
        <f>_xll.SNL.Clients.Office.Excel.Functions.SPG($D303, AZ$1, $F303, "Options: Curr=USD, Mag=Actuals")</f>
        <v>-0.36844849244033301</v>
      </c>
      <c r="BA303" s="6">
        <f>_xll.SNL.Clients.Office.Excel.Functions.SPG($D303, BA$1, $F303, "Options: Curr=USD, Mag=Actuals")</f>
        <v>-7.96989152092097</v>
      </c>
      <c r="BB303" s="6">
        <f>_xll.SNL.Clients.Office.Excel.Functions.SPG($D303, BB$1, $F303, "Options: Curr=USD, Mag=Actuals")</f>
        <v>-9.5641049225289105</v>
      </c>
      <c r="BC303" s="6">
        <f>_xll.SNL.Clients.Office.Excel.Functions.SPG($D303, BC$1, $F303, "Options: Curr=USD, Mag=Actuals")</f>
        <v>-6.3210689388071302</v>
      </c>
      <c r="BD303" s="6">
        <f>_xll.SNL.Clients.Office.Excel.Functions.SPG($D303, BD$1, $F303, "Options: Curr=USD, Mag=Actuals")</f>
        <v>-1.53101783243206</v>
      </c>
      <c r="BE303" s="6">
        <f>_xll.SNL.Clients.Office.Excel.Functions.SPG($D303, BE$1, $F303, "Options: Curr=USD, Mag=Actuals")</f>
        <v>0.96216492356355798</v>
      </c>
      <c r="BF303" s="6">
        <f>_xll.SNL.Clients.Office.Excel.Functions.SPG($D303, BF$1, $F303, "Options: Curr=USD, Mag=Actuals")</f>
        <v>0.666216457365996</v>
      </c>
      <c r="BG303" s="6">
        <f>_xll.SNL.Clients.Office.Excel.Functions.SPG($D303, BG$1, $F303, "Options: Curr=USD, Mag=Actuals")</f>
        <v>1.60885675996263</v>
      </c>
      <c r="BH303" s="6">
        <f>_xll.SNL.Clients.Office.Excel.Functions.SPG($D303, BH$1, $F303, "Options: Curr=USD, Mag=Actuals")</f>
        <v>1.21066646138989E-2</v>
      </c>
      <c r="BI303" s="6">
        <f>_xll.SNL.Clients.Office.Excel.Functions.SPG($D303, BI$1, $F303, "Options: Curr=USD, Mag=Actuals")</f>
        <v>3.99809386098925</v>
      </c>
      <c r="BJ303" s="6">
        <f>_xll.SNL.Clients.Office.Excel.Functions.SPG($D303, BJ$1, $F303, "Options: Curr=USD, Mag=Actuals")</f>
        <v>2.7683361376549298</v>
      </c>
      <c r="BK303" s="6">
        <f>_xll.SNL.Clients.Office.Excel.Functions.SPG($D303, BK$1, $F303, "Options: Curr=USD, Mag=Actuals")</f>
        <v>6.6852991391477801</v>
      </c>
      <c r="BL303" s="6">
        <f>_xll.SNL.Clients.Office.Excel.Functions.SPG($D303, BL$1, $F303, "Options: Curr=USD, Mag=Actuals")</f>
        <v>5.0306948719989898E-2</v>
      </c>
      <c r="BM303" s="6">
        <f>_xll.SNL.Clients.Office.Excel.Functions.SPG($D303, BM$1, $F303, "Options: Curr=USD, Mag=Actuals")</f>
        <v>-0.76594510363267798</v>
      </c>
      <c r="BN303" s="6">
        <f>_xll.SNL.Clients.Office.Excel.Functions.SPG($D303, BN$1, $F303, "Options: Curr=USD, Mag=Actuals")</f>
        <v>1.0804098508719699</v>
      </c>
      <c r="BO303" s="6">
        <f>_xll.SNL.Clients.Office.Excel.Functions.SPG($D303, BO$1, $F303, "Options: Curr=USD, Mag=Actuals")</f>
        <v>59.3575961662997</v>
      </c>
      <c r="BP303" s="6">
        <f>_xll.SNL.Clients.Office.Excel.Functions.SPG($D303, BP$1, $F303, "Options: Curr=USD, Mag=Actuals")</f>
        <v>41.100030220610499</v>
      </c>
      <c r="BQ303" s="6">
        <f>_xll.SNL.Clients.Office.Excel.Functions.SPG($D303, BQ$1, $F303, "Options: Curr=USD, Mag=Actuals")</f>
        <v>99.253119198722104</v>
      </c>
      <c r="BR303" s="6">
        <f>_xll.SNL.Clients.Office.Excel.Functions.SPG($D303, BR$1, $F303, "Options: Curr=USD, Mag=Actuals")</f>
        <v>13.6252951252257</v>
      </c>
      <c r="BS303" s="6">
        <f>_xll.SNL.Clients.Office.Excel.Functions.SPG($D303, BS$1, $F303, "Options: Curr=USD, Mag=Actuals")</f>
        <v>15.5998950665864</v>
      </c>
      <c r="BT303" s="6">
        <f>_xll.SNL.Clients.Office.Excel.Functions.SPG($D303, BT$1, $F303, "Options: Curr=USD, Mag=Actuals")</f>
        <v>17.438390197984699</v>
      </c>
      <c r="BU303" s="6">
        <f>_xll.SNL.Clients.Office.Excel.Functions.SPG($D303, BU$1, $F303, "Options: Curr=USD, Mag=Actuals")</f>
        <v>4.5386693642902101</v>
      </c>
      <c r="BV303" s="6">
        <f>_xll.SNL.Clients.Office.Excel.Functions.SPG($D303, BV$1, $F303, "Options: Curr=USD, Mag=Actuals")</f>
        <v>216975648075.41241</v>
      </c>
      <c r="BW303" s="6">
        <f>_xll.SNL.Clients.Office.Excel.Functions.SPG($D303, BW$1, $F303, "Options: Curr=USD, Mag=Actuals")</f>
        <v>136105936482.99855</v>
      </c>
      <c r="BX303" s="6">
        <f>_xll.SNL.Clients.Office.Excel.Functions.SPG($D303, BX$1, $F303, "Options: Curr=USD, Mag=Actuals")</f>
        <v>353081584558.41095</v>
      </c>
      <c r="BY303" s="6">
        <f>_xll.SNL.Clients.Office.Excel.Functions.SPG($D303, BY$1, $F303, "Options: Curr=USD, Mag=Actuals")</f>
        <v>24.968905903948102</v>
      </c>
      <c r="BZ303" s="6">
        <f>_xll.SNL.Clients.Office.Excel.Functions.SPG($D303, BZ$1, $F303, "Options: Curr=USD, Mag=Actuals")</f>
        <v>8345864661.6541348</v>
      </c>
      <c r="CA303" s="6" t="str">
        <f>_xll.SNL.Clients.Office.Excel.Functions.SPG($D303, CA$1, $F303, "Options: Curr=USD, Mag=Actuals")</f>
        <v>Impaired Loans</v>
      </c>
      <c r="CB303" s="6">
        <f>_xll.SNL.Clients.Office.Excel.Functions.SPG($D303, CB$1, $F303, "Options: Curr=USD, Mag=Actuals")</f>
        <v>1.65982604969435</v>
      </c>
      <c r="CC303" s="6">
        <f>_xll.SNL.Clients.Office.Excel.Functions.SPG($D303, CC$1, $F303, "Options: Curr=USD, Mag=Actuals")</f>
        <v>12.573331755397399</v>
      </c>
      <c r="CD303" s="6">
        <f>_xll.SNL.Clients.Office.Excel.Functions.SPG($D303, CD$1, $F303, "Options: Curr=USD, Mag=Actuals")</f>
        <v>0.16985207833869201</v>
      </c>
      <c r="CE303" s="6">
        <f>_xll.SNL.Clients.Office.Excel.Functions.SPG($D303, CE$1, $F303, "Options: Curr=USD, Mag=Actuals")</f>
        <v>417.91907514450901</v>
      </c>
      <c r="CF303" s="6">
        <f>_xll.SNL.Clients.Office.Excel.Functions.SPG($D303, CF$1, $F303, "Options: Curr=USD, Mag=Actuals")</f>
        <v>0.89675690031893096</v>
      </c>
      <c r="CG303" s="6">
        <f>_xll.SNL.Clients.Office.Excel.Functions.SPG($D303, CG$1, $F303, "Options: Curr=USD, Mag=Actuals")</f>
        <v>2.2952641081431402</v>
      </c>
    </row>
    <row r="304" spans="1:85" x14ac:dyDescent="0.3">
      <c r="A304" s="10" t="s">
        <v>103</v>
      </c>
      <c r="B304" s="10" t="s">
        <v>85</v>
      </c>
      <c r="C304" s="10" t="s">
        <v>5</v>
      </c>
      <c r="D304">
        <v>113830</v>
      </c>
      <c r="E304" s="10" t="s">
        <v>21</v>
      </c>
      <c r="F304" s="10" t="s">
        <v>9</v>
      </c>
      <c r="G304">
        <v>209.68</v>
      </c>
      <c r="H304">
        <v>1358.57</v>
      </c>
      <c r="I304">
        <v>1148.9000000000001</v>
      </c>
      <c r="J304">
        <v>3870.99</v>
      </c>
      <c r="K304">
        <v>46454.32</v>
      </c>
      <c r="L304">
        <v>-4.2</v>
      </c>
      <c r="M304">
        <v>3552.9287836287735</v>
      </c>
      <c r="N304">
        <v>83.33</v>
      </c>
      <c r="O304">
        <v>0.37</v>
      </c>
      <c r="P304">
        <v>-0.95</v>
      </c>
      <c r="Q304">
        <v>0.88</v>
      </c>
      <c r="R304">
        <v>0.81</v>
      </c>
      <c r="S304" t="str">
        <f>_xll.SNL.Clients.Office.Excel.Functions.SPG(D304, S$1, F304, "Options: Curr=USD, Mag=Actuals")</f>
        <v>Deutsche Bank Aktiengesellschaft (XTRA:DBK)</v>
      </c>
      <c r="T304" t="str">
        <f>_xll.SNL.Clients.Office.Excel.Functions.SPG($D304, T$1, $F304, "Options: Curr=USD, Mag=Actuals")</f>
        <v>Deutsche Bank Aktiengesellschaft</v>
      </c>
      <c r="U304" s="6">
        <f>_xll.SNL.Clients.Office.Excel.Functions.SPG($D304, U$1, $F304, "Options: Curr=USD, Mag=Actuals")</f>
        <v>1620747400611.6206</v>
      </c>
      <c r="V304" t="str">
        <f>_xll.SNL.Clients.Office.Excel.Functions.SPG($D304, V$1, $F304, "Options: Curr=USD, Mag=Actuals")</f>
        <v>XTRA:DBK</v>
      </c>
      <c r="W304" t="str">
        <f>_xll.SNL.Clients.Office.Excel.Functions.SPG($D304, W$1, $F304, "Options: Curr=USD, Mag=Actuals")</f>
        <v>Investment Banks, Brokers and Capital Markets</v>
      </c>
      <c r="X304" s="6">
        <f>_xll.SNL.Clients.Office.Excel.Functions.SPG($D304, X$1, $F304, "Options: Curr=USD, Mag=Actuals")</f>
        <v>27435355552.816387</v>
      </c>
      <c r="Y304" s="6">
        <f>_xll.SNL.Clients.Office.Excel.Functions.SPG($D304, Y$1, $F304, "Options: Curr=USD, Mag=Actuals")</f>
        <v>10689603740.863451</v>
      </c>
      <c r="Z304" s="6">
        <f>_xll.SNL.Clients.Office.Excel.Functions.SPG($D304, Z$1, $F304, "Options: Curr=USD, Mag=Actuals")</f>
        <v>8336338059.3937263</v>
      </c>
      <c r="AA304" s="6">
        <f>_xll.SNL.Clients.Office.Excel.Functions.SPG($D304, AA$1, $F304, "Options: Curr=USD, Mag=Actuals")</f>
        <v>712488008.36346865</v>
      </c>
      <c r="AB304" s="6">
        <f>_xll.SNL.Clients.Office.Excel.Functions.SPG($D304, AB$1, $F304, "Options: Curr=USD, Mag=Actuals")</f>
        <v>7.9926539399748101E-2</v>
      </c>
      <c r="AC304" s="6" t="str">
        <f>_xll.SNL.Clients.Office.Excel.Functions.SPG($D304, AC$1, $F304, "Options: Curr=USD, Mag=Actuals")</f>
        <v>NM</v>
      </c>
      <c r="AD304" s="6">
        <f>_xll.SNL.Clients.Office.Excel.Functions.SPG($D304, AD$1, $F304, "Options: Curr=USD, Mag=Actuals")</f>
        <v>4.44268192746895E-2</v>
      </c>
      <c r="AE304" s="6">
        <f>_xll.SNL.Clients.Office.Excel.Functions.SPG($D304, AE$1, $F304, "Options: Curr=USD, Mag=Actuals")</f>
        <v>0.99607714809065295</v>
      </c>
      <c r="AF304" s="6">
        <f>_xll.SNL.Clients.Office.Excel.Functions.SPG($D304, AF$1, $F304, "Options: Curr=USD, Mag=Actuals")</f>
        <v>1621111926605.5044</v>
      </c>
      <c r="AG304" s="6">
        <f>_xll.SNL.Clients.Office.Excel.Functions.SPG($D304, AG$1, $F304, "Options: Curr=USD, Mag=Actuals")</f>
        <v>306944342507.64526</v>
      </c>
      <c r="AH304" s="6">
        <f>_xll.SNL.Clients.Office.Excel.Functions.SPG($D304, AH$1, $F304, "Options: Curr=USD, Mag=Actuals")</f>
        <v>76080733944.954132</v>
      </c>
      <c r="AI304" s="6">
        <f>_xll.SNL.Clients.Office.Excel.Functions.SPG($D304, AI$1, $F304, "Options: Curr=USD, Mag=Actuals")</f>
        <v>44196</v>
      </c>
      <c r="AJ304" s="6" t="str">
        <f>_xll.SNL.Clients.Office.Excel.Functions.SPG($D304, AJ$1, $F304, "Options: Curr=USD, Mag=Actuals")</f>
        <v>#INVALID FUNCTION PARAMETER</v>
      </c>
      <c r="AK304" s="6" t="str">
        <f>_xll.SNL.Clients.Office.Excel.Functions.SPG($D304, AK$1, $F304, "Options: Curr=USD, Mag=Actuals")</f>
        <v>#INVALID FUNCTION PARAMETER</v>
      </c>
      <c r="AL304" s="6" t="str">
        <f>_xll.SNL.Clients.Office.Excel.Functions.SPG($D304, AL$1, $F304, "Options: Curr=USD, Mag=Actuals")</f>
        <v>#INVALID FUNCTION PARAMETER</v>
      </c>
      <c r="AM304" s="6" t="str">
        <f>_xll.SNL.Clients.Office.Excel.Functions.SPG($D304, AM$1, $F304, "Options: Curr=USD, Mag=Actuals")</f>
        <v>#INVALID FUNCTION PARAMETER</v>
      </c>
      <c r="AN304" s="6">
        <f>_xll.SNL.Clients.Office.Excel.Functions.SPG($D304, AN$1, $F304, "Options: Curr=USD, Mag=Actuals")</f>
        <v>1621111926605.5044</v>
      </c>
      <c r="AO304" s="6">
        <f>_xll.SNL.Clients.Office.Excel.Functions.SPG($D304, AO$1, $F304, "Options: Curr=USD, Mag=Actuals")</f>
        <v>515571865443.42505</v>
      </c>
      <c r="AP304" s="6">
        <f>_xll.SNL.Clients.Office.Excel.Functions.SPG($D304, AP$1, $F304, "Options: Curr=USD, Mag=Actuals")</f>
        <v>602567584097.85925</v>
      </c>
      <c r="AQ304" s="6">
        <f>_xll.SNL.Clients.Office.Excel.Functions.SPG($D304, AQ$1, $F304, "Options: Curr=USD, Mag=Actuals")</f>
        <v>74140672782.874619</v>
      </c>
      <c r="AR304" s="6">
        <f>_xll.SNL.Clients.Office.Excel.Functions.SPG($D304, AR$1, $F304, "Options: Curr=USD, Mag=Actuals")</f>
        <v>76080733944.954132</v>
      </c>
      <c r="AS304" s="6">
        <f>_xll.SNL.Clients.Office.Excel.Functions.SPG($D304, AS$1, $F304, "Options: Curr=USD, Mag=Actuals")</f>
        <v>67854434250.764519</v>
      </c>
      <c r="AT304" s="6">
        <f>_xll.SNL.Clients.Office.Excel.Functions.SPG($D304, AT$1, $F304, "Options: Curr=USD, Mag=Actuals")</f>
        <v>31.803594618108601</v>
      </c>
      <c r="AU304" s="6">
        <f>_xll.SNL.Clients.Office.Excel.Functions.SPG($D304, AU$1, $F304, "Options: Curr=USD, Mag=Actuals")</f>
        <v>85.562496066780497</v>
      </c>
      <c r="AV304" s="6">
        <f>_xll.SNL.Clients.Office.Excel.Functions.SPG($D304, AV$1, $F304, "Options: Curr=USD, Mag=Actuals")</f>
        <v>4.6931203636421301</v>
      </c>
      <c r="AW304" s="6">
        <f>_xll.SNL.Clients.Office.Excel.Functions.SPG($D304, AW$1, $F304, "Options: Curr=USD, Mag=Actuals")</f>
        <v>4.2070208276768</v>
      </c>
      <c r="AX304" s="6">
        <f>_xll.SNL.Clients.Office.Excel.Functions.SPG($D304, AX$1, $F304, "Options: Curr=USD, Mag=Actuals")</f>
        <v>712488008.36346865</v>
      </c>
      <c r="AY304" s="6">
        <f>_xll.SNL.Clients.Office.Excel.Functions.SPG($D304, AY$1, $F304, "Options: Curr=USD, Mag=Actuals")</f>
        <v>565194814.32679009</v>
      </c>
      <c r="AZ304" s="6">
        <f>_xll.SNL.Clients.Office.Excel.Functions.SPG($D304, AZ$1, $F304, "Options: Curr=USD, Mag=Actuals")</f>
        <v>4.44268192746895E-2</v>
      </c>
      <c r="BA304" s="6">
        <f>_xll.SNL.Clients.Office.Excel.Functions.SPG($D304, BA$1, $F304, "Options: Curr=USD, Mag=Actuals")</f>
        <v>0.99607714809065295</v>
      </c>
      <c r="BB304" s="6">
        <f>_xll.SNL.Clients.Office.Excel.Functions.SPG($D304, BB$1, $F304, "Options: Curr=USD, Mag=Actuals")</f>
        <v>0.26384807049803599</v>
      </c>
      <c r="BC304" s="6">
        <f>_xll.SNL.Clients.Office.Excel.Functions.SPG($D304, BC$1, $F304, "Options: Curr=USD, Mag=Actuals")</f>
        <v>2.0125427917643801</v>
      </c>
      <c r="BD304" s="6">
        <f>_xll.SNL.Clients.Office.Excel.Functions.SPG($D304, BD$1, $F304, "Options: Curr=USD, Mag=Actuals")</f>
        <v>0.188742450491025</v>
      </c>
      <c r="BE304" s="6">
        <f>_xll.SNL.Clients.Office.Excel.Functions.SPG($D304, BE$1, $F304, "Options: Curr=USD, Mag=Actuals")</f>
        <v>0.82061461371806199</v>
      </c>
      <c r="BF304" s="6">
        <f>_xll.SNL.Clients.Office.Excel.Functions.SPG($D304, BF$1, $F304, "Options: Curr=USD, Mag=Actuals")</f>
        <v>0.67095888596902797</v>
      </c>
      <c r="BG304" s="6">
        <f>_xll.SNL.Clients.Office.Excel.Functions.SPG($D304, BG$1, $F304, "Options: Curr=USD, Mag=Actuals")</f>
        <v>1.48587775362623</v>
      </c>
      <c r="BH304" s="6">
        <f>_xll.SNL.Clients.Office.Excel.Functions.SPG($D304, BH$1, $F304, "Options: Curr=USD, Mag=Actuals")</f>
        <v>0.224839575752355</v>
      </c>
      <c r="BI304" s="6">
        <f>_xll.SNL.Clients.Office.Excel.Functions.SPG($D304, BI$1, $F304, "Options: Curr=USD, Mag=Actuals")</f>
        <v>3.4862908403197999</v>
      </c>
      <c r="BJ304" s="6">
        <f>_xll.SNL.Clients.Office.Excel.Functions.SPG($D304, BJ$1, $F304, "Options: Curr=USD, Mag=Actuals")</f>
        <v>2.8504949574157399</v>
      </c>
      <c r="BK304" s="6">
        <f>_xll.SNL.Clients.Office.Excel.Functions.SPG($D304, BK$1, $F304, "Options: Curr=USD, Mag=Actuals")</f>
        <v>6.3125880476725902</v>
      </c>
      <c r="BL304" s="6">
        <f>_xll.SNL.Clients.Office.Excel.Functions.SPG($D304, BL$1, $F304, "Options: Curr=USD, Mag=Actuals")</f>
        <v>0.95520618373502897</v>
      </c>
      <c r="BM304" s="6">
        <f>_xll.SNL.Clients.Office.Excel.Functions.SPG($D304, BM$1, $F304, "Options: Curr=USD, Mag=Actuals")</f>
        <v>0.30882378517842402</v>
      </c>
      <c r="BN304" s="6">
        <f>_xll.SNL.Clients.Office.Excel.Functions.SPG($D304, BN$1, $F304, "Options: Curr=USD, Mag=Actuals")</f>
        <v>0.93629311677120997</v>
      </c>
      <c r="BO304" s="6">
        <f>_xll.SNL.Clients.Office.Excel.Functions.SPG($D304, BO$1, $F304, "Options: Curr=USD, Mag=Actuals")</f>
        <v>47.969036124521402</v>
      </c>
      <c r="BP304" s="6">
        <f>_xll.SNL.Clients.Office.Excel.Functions.SPG($D304, BP$1, $F304, "Options: Curr=USD, Mag=Actuals")</f>
        <v>39.220908939570499</v>
      </c>
      <c r="BQ304" s="6">
        <f>_xll.SNL.Clients.Office.Excel.Functions.SPG($D304, BQ$1, $F304, "Options: Curr=USD, Mag=Actuals")</f>
        <v>86.857000166472503</v>
      </c>
      <c r="BR304" s="6">
        <f>_xll.SNL.Clients.Office.Excel.Functions.SPG($D304, BR$1, $F304, "Options: Curr=USD, Mag=Actuals")</f>
        <v>13.6448893604215</v>
      </c>
      <c r="BS304" s="6">
        <f>_xll.SNL.Clients.Office.Excel.Functions.SPG($D304, BS$1, $F304, "Options: Curr=USD, Mag=Actuals")</f>
        <v>15.7266583776915</v>
      </c>
      <c r="BT304" s="6">
        <f>_xll.SNL.Clients.Office.Excel.Functions.SPG($D304, BT$1, $F304, "Options: Curr=USD, Mag=Actuals")</f>
        <v>17.8376110727738</v>
      </c>
      <c r="BU304" s="6">
        <f>_xll.SNL.Clients.Office.Excel.Functions.SPG($D304, BU$1, $F304, "Options: Curr=USD, Mag=Actuals")</f>
        <v>4.5362210453975802</v>
      </c>
      <c r="BV304" s="6">
        <f>_xll.SNL.Clients.Office.Excel.Functions.SPG($D304, BV$1, $F304, "Options: Curr=USD, Mag=Actuals")</f>
        <v>262371865443.42505</v>
      </c>
      <c r="BW304" s="6">
        <f>_xll.SNL.Clients.Office.Excel.Functions.SPG($D304, BW$1, $F304, "Options: Curr=USD, Mag=Actuals")</f>
        <v>139295412844.03671</v>
      </c>
      <c r="BX304" s="6">
        <f>_xll.SNL.Clients.Office.Excel.Functions.SPG($D304, BX$1, $F304, "Options: Curr=USD, Mag=Actuals")</f>
        <v>401667278287.46173</v>
      </c>
      <c r="BY304" s="6">
        <f>_xll.SNL.Clients.Office.Excel.Functions.SPG($D304, BY$1, $F304, "Options: Curr=USD, Mag=Actuals")</f>
        <v>24.821638638183199</v>
      </c>
      <c r="BZ304" s="6">
        <f>_xll.SNL.Clients.Office.Excel.Functions.SPG($D304, BZ$1, $F304, "Options: Curr=USD, Mag=Actuals")</f>
        <v>12401223241.590214</v>
      </c>
      <c r="CA304" s="6" t="str">
        <f>_xll.SNL.Clients.Office.Excel.Functions.SPG($D304, CA$1, $F304, "Options: Curr=USD, Mag=Actuals")</f>
        <v>Impaired Loans</v>
      </c>
      <c r="CB304" s="6">
        <f>_xll.SNL.Clients.Office.Excel.Functions.SPG($D304, CB$1, $F304, "Options: Curr=USD, Mag=Actuals")</f>
        <v>2.2941530551746299</v>
      </c>
      <c r="CC304" s="6">
        <f>_xll.SNL.Clients.Office.Excel.Functions.SPG($D304, CC$1, $F304, "Options: Curr=USD, Mag=Actuals")</f>
        <v>16.814276710783801</v>
      </c>
      <c r="CD304" s="6">
        <f>_xll.SNL.Clients.Office.Excel.Functions.SPG($D304, CD$1, $F304, "Options: Curr=USD, Mag=Actuals")</f>
        <v>0.402915403223155</v>
      </c>
      <c r="CE304" s="6">
        <f>_xll.SNL.Clients.Office.Excel.Functions.SPG($D304, CE$1, $F304, "Options: Curr=USD, Mag=Actuals")</f>
        <v>56.7447751741609</v>
      </c>
      <c r="CF304" s="6">
        <f>_xll.SNL.Clients.Office.Excel.Functions.SPG($D304, CF$1, $F304, "Options: Curr=USD, Mag=Actuals")</f>
        <v>1.09140858010527</v>
      </c>
      <c r="CG304" s="6">
        <f>_xll.SNL.Clients.Office.Excel.Functions.SPG($D304, CG$1, $F304, "Options: Curr=USD, Mag=Actuals")</f>
        <v>3.0819179756255499</v>
      </c>
    </row>
    <row r="305" spans="1:85" x14ac:dyDescent="0.3">
      <c r="A305" s="10" t="s">
        <v>103</v>
      </c>
      <c r="B305" s="10" t="s">
        <v>85</v>
      </c>
      <c r="C305" s="10" t="s">
        <v>5</v>
      </c>
      <c r="D305">
        <v>113830</v>
      </c>
      <c r="E305" s="10" t="s">
        <v>21</v>
      </c>
      <c r="F305" s="10" t="s">
        <v>77</v>
      </c>
      <c r="G305">
        <v>233.11</v>
      </c>
      <c r="H305">
        <v>1625.84</v>
      </c>
      <c r="I305">
        <v>1392.74</v>
      </c>
      <c r="J305">
        <v>4268.28</v>
      </c>
      <c r="K305">
        <v>51173.11</v>
      </c>
      <c r="L305">
        <v>3.12</v>
      </c>
      <c r="M305">
        <v>3795.4088880330796</v>
      </c>
      <c r="N305">
        <v>83.41</v>
      </c>
      <c r="O305">
        <v>3.21</v>
      </c>
      <c r="P305">
        <v>9.6199999999999992</v>
      </c>
      <c r="Q305">
        <v>0.85</v>
      </c>
      <c r="R305">
        <v>0.88</v>
      </c>
      <c r="S305" t="str">
        <f>_xll.SNL.Clients.Office.Excel.Functions.SPG(D305, S$1, F305, "Options: Curr=USD, Mag=Actuals")</f>
        <v>Deutsche Bank Aktiengesellschaft (XTRA:DBK)</v>
      </c>
      <c r="T305" t="str">
        <f>_xll.SNL.Clients.Office.Excel.Functions.SPG($D305, T$1, $F305, "Options: Curr=USD, Mag=Actuals")</f>
        <v>Deutsche Bank Aktiengesellschaft</v>
      </c>
      <c r="U305" s="6">
        <f>_xll.SNL.Clients.Office.Excel.Functions.SPG($D305, U$1, $F305, "Options: Curr=USD, Mag=Actuals")</f>
        <v>1505735243944.0461</v>
      </c>
      <c r="V305" t="str">
        <f>_xll.SNL.Clients.Office.Excel.Functions.SPG($D305, V$1, $F305, "Options: Curr=USD, Mag=Actuals")</f>
        <v>XTRA:DBK</v>
      </c>
      <c r="W305" t="str">
        <f>_xll.SNL.Clients.Office.Excel.Functions.SPG($D305, W$1, $F305, "Options: Curr=USD, Mag=Actuals")</f>
        <v>Investment Banks, Brokers and Capital Markets</v>
      </c>
      <c r="X305" s="6">
        <f>_xll.SNL.Clients.Office.Excel.Functions.SPG($D305, X$1, $F305, "Options: Curr=USD, Mag=Actuals")</f>
        <v>30056789314.278965</v>
      </c>
      <c r="Y305" s="6">
        <f>_xll.SNL.Clients.Office.Excel.Functions.SPG($D305, Y$1, $F305, "Options: Curr=USD, Mag=Actuals")</f>
        <v>12823693914.111937</v>
      </c>
      <c r="Z305" s="6">
        <f>_xll.SNL.Clients.Office.Excel.Functions.SPG($D305, Z$1, $F305, "Options: Curr=USD, Mag=Actuals")</f>
        <v>10448672942.0093</v>
      </c>
      <c r="AA305" s="6">
        <f>_xll.SNL.Clients.Office.Excel.Functions.SPG($D305, AA$1, $F305, "Options: Curr=USD, Mag=Actuals")</f>
        <v>2968776215.1282935</v>
      </c>
      <c r="AB305" s="6">
        <f>_xll.SNL.Clients.Office.Excel.Functions.SPG($D305, AB$1, $F305, "Options: Curr=USD, Mag=Actuals")</f>
        <v>1.0999848127766187</v>
      </c>
      <c r="AC305" s="6" t="str">
        <f>_xll.SNL.Clients.Office.Excel.Functions.SPG($D305, AC$1, $F305, "Options: Curr=USD, Mag=Actuals")</f>
        <v>NM</v>
      </c>
      <c r="AD305" s="6">
        <f>_xll.SNL.Clients.Office.Excel.Functions.SPG($D305, AD$1, $F305, "Options: Curr=USD, Mag=Actuals")</f>
        <v>0.18667525422417799</v>
      </c>
      <c r="AE305" s="6">
        <f>_xll.SNL.Clients.Office.Excel.Functions.SPG($D305, AE$1, $F305, "Options: Curr=USD, Mag=Actuals")</f>
        <v>3.8640203515334899</v>
      </c>
      <c r="AF305" s="6">
        <f>_xll.SNL.Clients.Office.Excel.Functions.SPG($D305, AF$1, $F305, "Options: Curr=USD, Mag=Actuals")</f>
        <v>1505735243944.0461</v>
      </c>
      <c r="AG305" s="6">
        <f>_xll.SNL.Clients.Office.Excel.Functions.SPG($D305, AG$1, $F305, "Options: Curr=USD, Mag=Actuals")</f>
        <v>301476174229.50073</v>
      </c>
      <c r="AH305" s="6">
        <f>_xll.SNL.Clients.Office.Excel.Functions.SPG($D305, AH$1, $F305, "Options: Curr=USD, Mag=Actuals")</f>
        <v>77368361196.406235</v>
      </c>
      <c r="AI305" s="6">
        <f>_xll.SNL.Clients.Office.Excel.Functions.SPG($D305, AI$1, $F305, "Options: Curr=USD, Mag=Actuals")</f>
        <v>44561</v>
      </c>
      <c r="AJ305" s="6" t="str">
        <f>_xll.SNL.Clients.Office.Excel.Functions.SPG($D305, AJ$1, $F305, "Options: Curr=USD, Mag=Actuals")</f>
        <v>#INVALID FUNCTION PARAMETER</v>
      </c>
      <c r="AK305" s="6" t="str">
        <f>_xll.SNL.Clients.Office.Excel.Functions.SPG($D305, AK$1, $F305, "Options: Curr=USD, Mag=Actuals")</f>
        <v>#INVALID FUNCTION PARAMETER</v>
      </c>
      <c r="AL305" s="6" t="str">
        <f>_xll.SNL.Clients.Office.Excel.Functions.SPG($D305, AL$1, $F305, "Options: Curr=USD, Mag=Actuals")</f>
        <v>#INVALID FUNCTION PARAMETER</v>
      </c>
      <c r="AM305" s="6" t="str">
        <f>_xll.SNL.Clients.Office.Excel.Functions.SPG($D305, AM$1, $F305, "Options: Curr=USD, Mag=Actuals")</f>
        <v>#INVALID FUNCTION PARAMETER</v>
      </c>
      <c r="AN305" s="6">
        <f>_xll.SNL.Clients.Office.Excel.Functions.SPG($D305, AN$1, $F305, "Options: Curr=USD, Mag=Actuals")</f>
        <v>1505735243944.0461</v>
      </c>
      <c r="AO305" s="6">
        <f>_xll.SNL.Clients.Office.Excel.Functions.SPG($D305, AO$1, $F305, "Options: Curr=USD, Mag=Actuals")</f>
        <v>527364949391.56146</v>
      </c>
      <c r="AP305" s="6">
        <f>_xll.SNL.Clients.Office.Excel.Functions.SPG($D305, AP$1, $F305, "Options: Curr=USD, Mag=Actuals")</f>
        <v>590736949846.46875</v>
      </c>
      <c r="AQ305" s="6">
        <f>_xll.SNL.Clients.Office.Excel.Functions.SPG($D305, AQ$1, $F305, "Options: Curr=USD, Mag=Actuals")</f>
        <v>75437279654.270447</v>
      </c>
      <c r="AR305" s="6">
        <f>_xll.SNL.Clients.Office.Excel.Functions.SPG($D305, AR$1, $F305, "Options: Curr=USD, Mag=Actuals")</f>
        <v>77368361196.406235</v>
      </c>
      <c r="AS305" s="6">
        <f>_xll.SNL.Clients.Office.Excel.Functions.SPG($D305, AS$1, $F305, "Options: Curr=USD, Mag=Actuals")</f>
        <v>69607642442.85228</v>
      </c>
      <c r="AT305" s="6">
        <f>_xll.SNL.Clients.Office.Excel.Functions.SPG($D305, AT$1, $F305, "Options: Curr=USD, Mag=Actuals")</f>
        <v>35.023750125567098</v>
      </c>
      <c r="AU305" s="6">
        <f>_xll.SNL.Clients.Office.Excel.Functions.SPG($D305, AU$1, $F305, "Options: Curr=USD, Mag=Actuals")</f>
        <v>89.272382492515902</v>
      </c>
      <c r="AV305" s="6">
        <f>_xll.SNL.Clients.Office.Excel.Functions.SPG($D305, AV$1, $F305, "Options: Curr=USD, Mag=Actuals")</f>
        <v>5.1382446886048498</v>
      </c>
      <c r="AW305" s="6">
        <f>_xll.SNL.Clients.Office.Excel.Functions.SPG($D305, AW$1, $F305, "Options: Curr=USD, Mag=Actuals")</f>
        <v>4.6467841256513003</v>
      </c>
      <c r="AX305" s="6">
        <f>_xll.SNL.Clients.Office.Excel.Functions.SPG($D305, AX$1, $F305, "Options: Curr=USD, Mag=Actuals")</f>
        <v>2968776215.1282935</v>
      </c>
      <c r="AY305" s="6">
        <f>_xll.SNL.Clients.Office.Excel.Functions.SPG($D305, AY$1, $F305, "Options: Curr=USD, Mag=Actuals")</f>
        <v>2797273206.6846271</v>
      </c>
      <c r="AZ305" s="6">
        <f>_xll.SNL.Clients.Office.Excel.Functions.SPG($D305, AZ$1, $F305, "Options: Curr=USD, Mag=Actuals")</f>
        <v>0.18667525422417799</v>
      </c>
      <c r="BA305" s="6">
        <f>_xll.SNL.Clients.Office.Excel.Functions.SPG($D305, BA$1, $F305, "Options: Curr=USD, Mag=Actuals")</f>
        <v>3.8640203515334899</v>
      </c>
      <c r="BB305" s="6">
        <f>_xll.SNL.Clients.Office.Excel.Functions.SPG($D305, BB$1, $F305, "Options: Curr=USD, Mag=Actuals")</f>
        <v>3.53867330683453</v>
      </c>
      <c r="BC305" s="6">
        <f>_xll.SNL.Clients.Office.Excel.Functions.SPG($D305, BC$1, $F305, "Options: Curr=USD, Mag=Actuals")</f>
        <v>5.8145874978654204</v>
      </c>
      <c r="BD305" s="6">
        <f>_xll.SNL.Clients.Office.Excel.Functions.SPG($D305, BD$1, $F305, "Options: Curr=USD, Mag=Actuals")</f>
        <v>0.73510730443326799</v>
      </c>
      <c r="BE305" s="6">
        <f>_xll.SNL.Clients.Office.Excel.Functions.SPG($D305, BE$1, $F305, "Options: Curr=USD, Mag=Actuals")</f>
        <v>0.82962647843454596</v>
      </c>
      <c r="BF305" s="6">
        <f>_xll.SNL.Clients.Office.Excel.Functions.SPG($D305, BF$1, $F305, "Options: Curr=USD, Mag=Actuals")</f>
        <v>0.81319013134946905</v>
      </c>
      <c r="BG305" s="6">
        <f>_xll.SNL.Clients.Office.Excel.Functions.SPG($D305, BG$1, $F305, "Options: Curr=USD, Mag=Actuals")</f>
        <v>1.5559493998502101</v>
      </c>
      <c r="BH305" s="6">
        <f>_xll.SNL.Clients.Office.Excel.Functions.SPG($D305, BH$1, $F305, "Options: Curr=USD, Mag=Actuals")</f>
        <v>0.33400739709991401</v>
      </c>
      <c r="BI305" s="6">
        <f>_xll.SNL.Clients.Office.Excel.Functions.SPG($D305, BI$1, $F305, "Options: Curr=USD, Mag=Actuals")</f>
        <v>3.2669808689056201</v>
      </c>
      <c r="BJ305" s="6">
        <f>_xll.SNL.Clients.Office.Excel.Functions.SPG($D305, BJ$1, $F305, "Options: Curr=USD, Mag=Actuals")</f>
        <v>3.2022562815431699</v>
      </c>
      <c r="BK305" s="6">
        <f>_xll.SNL.Clients.Office.Excel.Functions.SPG($D305, BK$1, $F305, "Options: Curr=USD, Mag=Actuals")</f>
        <v>6.1271633131666903</v>
      </c>
      <c r="BL305" s="6">
        <f>_xll.SNL.Clients.Office.Excel.Functions.SPG($D305, BL$1, $F305, "Options: Curr=USD, Mag=Actuals")</f>
        <v>1.3152856192070901</v>
      </c>
      <c r="BM305" s="6">
        <f>_xll.SNL.Clients.Office.Excel.Functions.SPG($D305, BM$1, $F305, "Options: Curr=USD, Mag=Actuals")</f>
        <v>0.99283416813895597</v>
      </c>
      <c r="BN305" s="6">
        <f>_xll.SNL.Clients.Office.Excel.Functions.SPG($D305, BN$1, $F305, "Options: Curr=USD, Mag=Actuals")</f>
        <v>0.94929454458806894</v>
      </c>
      <c r="BO305" s="6">
        <f>_xll.SNL.Clients.Office.Excel.Functions.SPG($D305, BO$1, $F305, "Options: Curr=USD, Mag=Actuals")</f>
        <v>43.896584290886203</v>
      </c>
      <c r="BP305" s="6">
        <f>_xll.SNL.Clients.Office.Excel.Functions.SPG($D305, BP$1, $F305, "Options: Curr=USD, Mag=Actuals")</f>
        <v>43.026916417440603</v>
      </c>
      <c r="BQ305" s="6">
        <f>_xll.SNL.Clients.Office.Excel.Functions.SPG($D305, BQ$1, $F305, "Options: Curr=USD, Mag=Actuals")</f>
        <v>82.327246969935501</v>
      </c>
      <c r="BR305" s="6">
        <f>_xll.SNL.Clients.Office.Excel.Functions.SPG($D305, BR$1, $F305, "Options: Curr=USD, Mag=Actuals")</f>
        <v>13.225871586245701</v>
      </c>
      <c r="BS305" s="6">
        <f>_xll.SNL.Clients.Office.Excel.Functions.SPG($D305, BS$1, $F305, "Options: Curr=USD, Mag=Actuals")</f>
        <v>15.748132264403701</v>
      </c>
      <c r="BT305" s="6">
        <f>_xll.SNL.Clients.Office.Excel.Functions.SPG($D305, BT$1, $F305, "Options: Curr=USD, Mag=Actuals")</f>
        <v>17.840394279197699</v>
      </c>
      <c r="BU305" s="6">
        <f>_xll.SNL.Clients.Office.Excel.Functions.SPG($D305, BU$1, $F305, "Options: Curr=USD, Mag=Actuals")</f>
        <v>4.52131744886709</v>
      </c>
      <c r="BV305" s="6">
        <f>_xll.SNL.Clients.Office.Excel.Functions.SPG($D305, BV$1, $F305, "Options: Curr=USD, Mag=Actuals")</f>
        <v>266156033208.2338</v>
      </c>
      <c r="BW305" s="6">
        <f>_xll.SNL.Clients.Office.Excel.Functions.SPG($D305, BW$1, $F305, "Options: Curr=USD, Mag=Actuals")</f>
        <v>133348117820.99397</v>
      </c>
      <c r="BX305" s="6">
        <f>_xll.SNL.Clients.Office.Excel.Functions.SPG($D305, BX$1, $F305, "Options: Curr=USD, Mag=Actuals")</f>
        <v>399504151029.22778</v>
      </c>
      <c r="BY305" s="6">
        <f>_xll.SNL.Clients.Office.Excel.Functions.SPG($D305, BY$1, $F305, "Options: Curr=USD, Mag=Actuals")</f>
        <v>26.558221984557299</v>
      </c>
      <c r="BZ305" s="6">
        <f>_xll.SNL.Clients.Office.Excel.Functions.SPG($D305, BZ$1, $F305, "Options: Curr=USD, Mag=Actuals")</f>
        <v>12115319003.752987</v>
      </c>
      <c r="CA305" s="6" t="str">
        <f>_xll.SNL.Clients.Office.Excel.Functions.SPG($D305, CA$1, $F305, "Options: Curr=USD, Mag=Actuals")</f>
        <v>Impaired Loans</v>
      </c>
      <c r="CB305" s="6">
        <f>_xll.SNL.Clients.Office.Excel.Functions.SPG($D305, CB$1, $F305, "Options: Curr=USD, Mag=Actuals")</f>
        <v>2.2052019830878602</v>
      </c>
      <c r="CC305" s="6">
        <f>_xll.SNL.Clients.Office.Excel.Functions.SPG($D305, CC$1, $F305, "Options: Curr=USD, Mag=Actuals")</f>
        <v>16.144578313253</v>
      </c>
      <c r="CD305" s="6">
        <f>_xll.SNL.Clients.Office.Excel.Functions.SPG($D305, CD$1, $F305, "Options: Curr=USD, Mag=Actuals")</f>
        <v>0.114210344962367</v>
      </c>
      <c r="CE305" s="6">
        <f>_xll.SNL.Clients.Office.Excel.Functions.SPG($D305, CE$1, $F305, "Options: Curr=USD, Mag=Actuals")</f>
        <v>11.4673792028501</v>
      </c>
      <c r="CF305" s="6">
        <f>_xll.SNL.Clients.Office.Excel.Functions.SPG($D305, CF$1, $F305, "Options: Curr=USD, Mag=Actuals")</f>
        <v>0.98926689919993405</v>
      </c>
      <c r="CG305" s="6">
        <f>_xll.SNL.Clients.Office.Excel.Functions.SPG($D305, CG$1, $F305, "Options: Curr=USD, Mag=Actuals")</f>
        <v>3.0296135984233401</v>
      </c>
    </row>
    <row r="306" spans="1:85" x14ac:dyDescent="0.3">
      <c r="A306" s="10" t="s">
        <v>103</v>
      </c>
      <c r="B306" s="10" t="s">
        <v>85</v>
      </c>
      <c r="C306" s="10" t="s">
        <v>5</v>
      </c>
      <c r="D306">
        <v>113830</v>
      </c>
      <c r="E306" s="10" t="s">
        <v>21</v>
      </c>
      <c r="F306" s="10" t="s">
        <v>78</v>
      </c>
      <c r="G306">
        <v>133.27000000000001</v>
      </c>
      <c r="H306">
        <v>1662.2</v>
      </c>
      <c r="I306">
        <v>1528.92</v>
      </c>
      <c r="J306">
        <v>4069.98</v>
      </c>
      <c r="K306">
        <v>0</v>
      </c>
      <c r="L306">
        <v>1.88</v>
      </c>
      <c r="M306">
        <v>3444.1123050387882</v>
      </c>
      <c r="N306">
        <v>0</v>
      </c>
      <c r="O306">
        <v>8.67</v>
      </c>
      <c r="P306">
        <v>29.75</v>
      </c>
      <c r="Q306">
        <v>0.95</v>
      </c>
      <c r="R306">
        <v>0.94</v>
      </c>
      <c r="S306" t="str">
        <f>_xll.SNL.Clients.Office.Excel.Functions.SPG(D306, S$1, F306, "Options: Curr=USD, Mag=Actuals")</f>
        <v>Deutsche Bank Aktiengesellschaft (XTRA:DBK)</v>
      </c>
      <c r="T306" t="str">
        <f>_xll.SNL.Clients.Office.Excel.Functions.SPG($D306, T$1, $F306, "Options: Curr=USD, Mag=Actuals")</f>
        <v>Deutsche Bank Aktiengesellschaft</v>
      </c>
      <c r="U306" s="6">
        <f>_xll.SNL.Clients.Office.Excel.Functions.SPG($D306, U$1, $F306, "Options: Curr=USD, Mag=Actuals")</f>
        <v>1428650208400.1284</v>
      </c>
      <c r="V306" t="str">
        <f>_xll.SNL.Clients.Office.Excel.Functions.SPG($D306, V$1, $F306, "Options: Curr=USD, Mag=Actuals")</f>
        <v>XTRA:DBK</v>
      </c>
      <c r="W306" t="str">
        <f>_xll.SNL.Clients.Office.Excel.Functions.SPG($D306, W$1, $F306, "Options: Curr=USD, Mag=Actuals")</f>
        <v>Investment Banks, Brokers and Capital Markets</v>
      </c>
      <c r="X306" s="6">
        <f>_xll.SNL.Clients.Office.Excel.Functions.SPG($D306, X$1, $F306, "Options: Curr=USD, Mag=Actuals")</f>
        <v>28665994475.711166</v>
      </c>
      <c r="Y306" s="6">
        <f>_xll.SNL.Clients.Office.Excel.Functions.SPG($D306, Y$1, $F306, "Options: Curr=USD, Mag=Actuals")</f>
        <v>19158070912.929348</v>
      </c>
      <c r="Z306" s="6">
        <f>_xll.SNL.Clients.Office.Excel.Functions.SPG($D306, Z$1, $F306, "Options: Curr=USD, Mag=Actuals")</f>
        <v>17112155393.935188</v>
      </c>
      <c r="AA306" s="6">
        <f>_xll.SNL.Clients.Office.Excel.Functions.SPG($D306, AA$1, $F306, "Options: Curr=USD, Mag=Actuals")</f>
        <v>5961810464.4634132</v>
      </c>
      <c r="AB306" s="6">
        <f>_xll.SNL.Clients.Office.Excel.Functions.SPG($D306, AB$1, $F306, "Options: Curr=USD, Mag=Actuals")</f>
        <v>2.4968176004202673</v>
      </c>
      <c r="AC306" s="6">
        <f>_xll.SNL.Clients.Office.Excel.Functions.SPG($D306, AC$1, $F306, "Options: Curr=USD, Mag=Actuals")</f>
        <v>154.83870967741899</v>
      </c>
      <c r="AD306" s="6">
        <f>_xll.SNL.Clients.Office.Excel.Functions.SPG($D306, AD$1, $F306, "Options: Curr=USD, Mag=Actuals")</f>
        <v>0.40067007272809702</v>
      </c>
      <c r="AE306" s="6">
        <f>_xll.SNL.Clients.Office.Excel.Functions.SPG($D306, AE$1, $F306, "Options: Curr=USD, Mag=Actuals")</f>
        <v>8.1216452825856091</v>
      </c>
      <c r="AF306" s="6">
        <f>_xll.SNL.Clients.Office.Excel.Functions.SPG($D306, AF$1, $F306, "Options: Curr=USD, Mag=Actuals")</f>
        <v>1428650208400.1284</v>
      </c>
      <c r="AG306" s="6">
        <f>_xll.SNL.Clients.Office.Excel.Functions.SPG($D306, AG$1, $F306, "Options: Curr=USD, Mag=Actuals")</f>
        <v>262735919632.36081</v>
      </c>
      <c r="AH306" s="6">
        <f>_xll.SNL.Clients.Office.Excel.Functions.SPG($D306, AH$1, $F306, "Options: Curr=USD, Mag=Actuals")</f>
        <v>77298279363.043716</v>
      </c>
      <c r="AI306" s="6">
        <f>_xll.SNL.Clients.Office.Excel.Functions.SPG($D306, AI$1, $F306, "Options: Curr=USD, Mag=Actuals")</f>
        <v>44926</v>
      </c>
      <c r="AJ306" s="6" t="str">
        <f>_xll.SNL.Clients.Office.Excel.Functions.SPG($D306, AJ$1, $F306, "Options: Curr=USD, Mag=Actuals")</f>
        <v>#INVALID FUNCTION PARAMETER</v>
      </c>
      <c r="AK306" s="6" t="str">
        <f>_xll.SNL.Clients.Office.Excel.Functions.SPG($D306, AK$1, $F306, "Options: Curr=USD, Mag=Actuals")</f>
        <v>#INVALID FUNCTION PARAMETER</v>
      </c>
      <c r="AL306" s="6" t="str">
        <f>_xll.SNL.Clients.Office.Excel.Functions.SPG($D306, AL$1, $F306, "Options: Curr=USD, Mag=Actuals")</f>
        <v>#INVALID FUNCTION PARAMETER</v>
      </c>
      <c r="AM306" s="6" t="str">
        <f>_xll.SNL.Clients.Office.Excel.Functions.SPG($D306, AM$1, $F306, "Options: Curr=USD, Mag=Actuals")</f>
        <v>#INVALID FUNCTION PARAMETER</v>
      </c>
      <c r="AN306" s="6">
        <f>_xll.SNL.Clients.Office.Excel.Functions.SPG($D306, AN$1, $F306, "Options: Curr=USD, Mag=Actuals")</f>
        <v>1428650208400.1284</v>
      </c>
      <c r="AO306" s="6">
        <f>_xll.SNL.Clients.Office.Excel.Functions.SPG($D306, AO$1, $F306, "Options: Curr=USD, Mag=Actuals")</f>
        <v>509299989312.81396</v>
      </c>
      <c r="AP306" s="6">
        <f>_xll.SNL.Clients.Office.Excel.Functions.SPG($D306, AP$1, $F306, "Options: Curr=USD, Mag=Actuals")</f>
        <v>573264935342.52429</v>
      </c>
      <c r="AQ306" s="6">
        <f>_xll.SNL.Clients.Office.Excel.Functions.SPG($D306, AQ$1, $F306, "Options: Curr=USD, Mag=Actuals")</f>
        <v>75384204338.997543</v>
      </c>
      <c r="AR306" s="6">
        <f>_xll.SNL.Clients.Office.Excel.Functions.SPG($D306, AR$1, $F306, "Options: Curr=USD, Mag=Actuals")</f>
        <v>77298279363.043716</v>
      </c>
      <c r="AS306" s="6">
        <f>_xll.SNL.Clients.Office.Excel.Functions.SPG($D306, AS$1, $F306, "Options: Curr=USD, Mag=Actuals")</f>
        <v>69718927006.51918</v>
      </c>
      <c r="AT306" s="6">
        <f>_xll.SNL.Clients.Office.Excel.Functions.SPG($D306, AT$1, $F306, "Options: Curr=USD, Mag=Actuals")</f>
        <v>35.6490333545783</v>
      </c>
      <c r="AU306" s="6">
        <f>_xll.SNL.Clients.Office.Excel.Functions.SPG($D306, AU$1, $F306, "Options: Curr=USD, Mag=Actuals")</f>
        <v>88.841992229737301</v>
      </c>
      <c r="AV306" s="6">
        <f>_xll.SNL.Clients.Office.Excel.Functions.SPG($D306, AV$1, $F306, "Options: Curr=USD, Mag=Actuals")</f>
        <v>5.4105811841518596</v>
      </c>
      <c r="AW306" s="6">
        <f>_xll.SNL.Clients.Office.Excel.Functions.SPG($D306, AW$1, $F306, "Options: Curr=USD, Mag=Actuals")</f>
        <v>4.9060837965971196</v>
      </c>
      <c r="AX306" s="6">
        <f>_xll.SNL.Clients.Office.Excel.Functions.SPG($D306, AX$1, $F306, "Options: Curr=USD, Mag=Actuals")</f>
        <v>5961810464.4634132</v>
      </c>
      <c r="AY306" s="6">
        <f>_xll.SNL.Clients.Office.Excel.Functions.SPG($D306, AY$1, $F306, "Options: Curr=USD, Mag=Actuals")</f>
        <v>5820640186.6337452</v>
      </c>
      <c r="AZ306" s="6">
        <f>_xll.SNL.Clients.Office.Excel.Functions.SPG($D306, AZ$1, $F306, "Options: Curr=USD, Mag=Actuals")</f>
        <v>0.40067007272809702</v>
      </c>
      <c r="BA306" s="6">
        <f>_xll.SNL.Clients.Office.Excel.Functions.SPG($D306, BA$1, $F306, "Options: Curr=USD, Mag=Actuals")</f>
        <v>8.1216452825856091</v>
      </c>
      <c r="BB306" s="6">
        <f>_xll.SNL.Clients.Office.Excel.Functions.SPG($D306, BB$1, $F306, "Options: Curr=USD, Mag=Actuals")</f>
        <v>8.4041521108228903</v>
      </c>
      <c r="BC306" s="6">
        <f>_xll.SNL.Clients.Office.Excel.Functions.SPG($D306, BC$1, $F306, "Options: Curr=USD, Mag=Actuals")</f>
        <v>11.136900067531499</v>
      </c>
      <c r="BD306" s="6">
        <f>_xll.SNL.Clients.Office.Excel.Functions.SPG($D306, BD$1, $F306, "Options: Curr=USD, Mag=Actuals")</f>
        <v>1.55101968101179</v>
      </c>
      <c r="BE306" s="6">
        <f>_xll.SNL.Clients.Office.Excel.Functions.SPG($D306, BE$1, $F306, "Options: Curr=USD, Mag=Actuals")</f>
        <v>0.96645105013933896</v>
      </c>
      <c r="BF306" s="6">
        <f>_xll.SNL.Clients.Office.Excel.Functions.SPG($D306, BF$1, $F306, "Options: Curr=USD, Mag=Actuals")</f>
        <v>0.69655277884767897</v>
      </c>
      <c r="BG306" s="6">
        <f>_xll.SNL.Clients.Office.Excel.Functions.SPG($D306, BG$1, $F306, "Options: Curr=USD, Mag=Actuals")</f>
        <v>1.43594093391032</v>
      </c>
      <c r="BH306" s="6">
        <f>_xll.SNL.Clients.Office.Excel.Functions.SPG($D306, BH$1, $F306, "Options: Curr=USD, Mag=Actuals")</f>
        <v>0.49058896164215998</v>
      </c>
      <c r="BI306" s="6">
        <f>_xll.SNL.Clients.Office.Excel.Functions.SPG($D306, BI$1, $F306, "Options: Curr=USD, Mag=Actuals")</f>
        <v>3.7411943180440002</v>
      </c>
      <c r="BJ306" s="6">
        <f>_xll.SNL.Clients.Office.Excel.Functions.SPG($D306, BJ$1, $F306, "Options: Curr=USD, Mag=Actuals")</f>
        <v>2.69640071068988</v>
      </c>
      <c r="BK306" s="6">
        <f>_xll.SNL.Clients.Office.Excel.Functions.SPG($D306, BK$1, $F306, "Options: Curr=USD, Mag=Actuals")</f>
        <v>5.5586199241209</v>
      </c>
      <c r="BL306" s="6">
        <f>_xll.SNL.Clients.Office.Excel.Functions.SPG($D306, BL$1, $F306, "Options: Curr=USD, Mag=Actuals")</f>
        <v>1.89910149668329</v>
      </c>
      <c r="BM306" s="6">
        <f>_xll.SNL.Clients.Office.Excel.Functions.SPG($D306, BM$1, $F306, "Options: Curr=USD, Mag=Actuals")</f>
        <v>1.5332044699734899</v>
      </c>
      <c r="BN306" s="6">
        <f>_xll.SNL.Clients.Office.Excel.Functions.SPG($D306, BN$1, $F306, "Options: Curr=USD, Mag=Actuals")</f>
        <v>1.10685936561146</v>
      </c>
      <c r="BO306" s="6">
        <f>_xll.SNL.Clients.Office.Excel.Functions.SPG($D306, BO$1, $F306, "Options: Curr=USD, Mag=Actuals")</f>
        <v>50.165380374862202</v>
      </c>
      <c r="BP306" s="6">
        <f>_xll.SNL.Clients.Office.Excel.Functions.SPG($D306, BP$1, $F306, "Options: Curr=USD, Mag=Actuals")</f>
        <v>36.155825064314598</v>
      </c>
      <c r="BQ306" s="6">
        <f>_xll.SNL.Clients.Office.Excel.Functions.SPG($D306, BQ$1, $F306, "Options: Curr=USD, Mag=Actuals")</f>
        <v>74.5350973906652</v>
      </c>
      <c r="BR306" s="6">
        <f>_xll.SNL.Clients.Office.Excel.Functions.SPG($D306, BR$1, $F306, "Options: Curr=USD, Mag=Actuals")</f>
        <v>13.3601664430574</v>
      </c>
      <c r="BS306" s="6">
        <f>_xll.SNL.Clients.Office.Excel.Functions.SPG($D306, BS$1, $F306, "Options: Curr=USD, Mag=Actuals")</f>
        <v>15.7265356122032</v>
      </c>
      <c r="BT306" s="6">
        <f>_xll.SNL.Clients.Office.Excel.Functions.SPG($D306, BT$1, $F306, "Options: Curr=USD, Mag=Actuals")</f>
        <v>18.373735774424102</v>
      </c>
      <c r="BU306" s="6">
        <f>_xll.SNL.Clients.Office.Excel.Functions.SPG($D306, BU$1, $F306, "Options: Curr=USD, Mag=Actuals")</f>
        <v>4.59574069615004</v>
      </c>
      <c r="BV306" s="6">
        <f>_xll.SNL.Clients.Office.Excel.Functions.SPG($D306, BV$1, $F306, "Options: Curr=USD, Mag=Actuals")</f>
        <v>237723629368.3873</v>
      </c>
      <c r="BW306" s="6">
        <f>_xll.SNL.Clients.Office.Excel.Functions.SPG($D306, BW$1, $F306, "Options: Curr=USD, Mag=Actuals")</f>
        <v>117631719568.23769</v>
      </c>
      <c r="BX306" s="6">
        <f>_xll.SNL.Clients.Office.Excel.Functions.SPG($D306, BX$1, $F306, "Options: Curr=USD, Mag=Actuals")</f>
        <v>355355348936.625</v>
      </c>
      <c r="BY306" s="6">
        <f>_xll.SNL.Clients.Office.Excel.Functions.SPG($D306, BY$1, $F306, "Options: Curr=USD, Mag=Actuals")</f>
        <v>26.930448208691299</v>
      </c>
      <c r="BZ306" s="6">
        <f>_xll.SNL.Clients.Office.Excel.Functions.SPG($D306, BZ$1, $F306, "Options: Curr=USD, Mag=Actuals")</f>
        <v>11420327027.893557</v>
      </c>
      <c r="CA306" s="6" t="str">
        <f>_xll.SNL.Clients.Office.Excel.Functions.SPG($D306, CA$1, $F306, "Options: Curr=USD, Mag=Actuals")</f>
        <v>Impaired Loans</v>
      </c>
      <c r="CB306" s="6">
        <f>_xll.SNL.Clients.Office.Excel.Functions.SPG($D306, CB$1, $F306, "Options: Curr=USD, Mag=Actuals")</f>
        <v>2.16040709299293</v>
      </c>
      <c r="CC306" s="6">
        <f>_xll.SNL.Clients.Office.Excel.Functions.SPG($D306, CC$1, $F306, "Options: Curr=USD, Mag=Actuals")</f>
        <v>15.247417384852501</v>
      </c>
      <c r="CD306" s="6">
        <f>_xll.SNL.Clients.Office.Excel.Functions.SPG($D306, CD$1, $F306, "Options: Curr=USD, Mag=Actuals")</f>
        <v>0.24943642829821699</v>
      </c>
      <c r="CE306" s="6">
        <f>_xll.SNL.Clients.Office.Excel.Functions.SPG($D306, CE$1, $F306, "Options: Curr=USD, Mag=Actuals")</f>
        <v>17.693750902006101</v>
      </c>
      <c r="CF306" s="6">
        <f>_xll.SNL.Clients.Office.Excel.Functions.SPG($D306, CF$1, $F306, "Options: Curr=USD, Mag=Actuals")</f>
        <v>0.98012854078511402</v>
      </c>
      <c r="CG306" s="6">
        <f>_xll.SNL.Clients.Office.Excel.Functions.SPG($D306, CG$1, $F306, "Options: Curr=USD, Mag=Actuals")</f>
        <v>2.9683085974283498</v>
      </c>
    </row>
    <row r="307" spans="1:85" x14ac:dyDescent="0.3">
      <c r="A307" s="10" t="s">
        <v>103</v>
      </c>
      <c r="B307" s="10" t="s">
        <v>85</v>
      </c>
      <c r="C307" s="10" t="s">
        <v>5</v>
      </c>
      <c r="D307">
        <v>113830</v>
      </c>
      <c r="E307" s="10" t="s">
        <v>21</v>
      </c>
      <c r="F307" s="10" t="s">
        <v>10</v>
      </c>
      <c r="G307">
        <v>245.32</v>
      </c>
      <c r="H307">
        <v>1664.3</v>
      </c>
      <c r="I307">
        <v>1418.98</v>
      </c>
      <c r="J307">
        <v>4463.46</v>
      </c>
      <c r="K307">
        <v>0</v>
      </c>
      <c r="L307">
        <v>0</v>
      </c>
      <c r="M307">
        <v>3535.5804821737438</v>
      </c>
      <c r="N307">
        <v>0</v>
      </c>
      <c r="O307">
        <v>6.03</v>
      </c>
      <c r="P307">
        <v>0.27</v>
      </c>
      <c r="Q307">
        <v>0.92</v>
      </c>
      <c r="R307">
        <v>0.9</v>
      </c>
      <c r="S307" t="str">
        <f>_xll.SNL.Clients.Office.Excel.Functions.SPG(D307, S$1, F307, "Options: Curr=USD, Mag=Actuals")</f>
        <v>Deutsche Bank Aktiengesellschaft (XTRA:DBK)</v>
      </c>
      <c r="T307" t="str">
        <f>_xll.SNL.Clients.Office.Excel.Functions.SPG($D307, T$1, $F307, "Options: Curr=USD, Mag=Actuals")</f>
        <v>Deutsche Bank Aktiengesellschaft</v>
      </c>
      <c r="U307" s="6">
        <f>_xll.SNL.Clients.Office.Excel.Functions.SPG($D307, U$1, $F307, "Options: Curr=USD, Mag=Actuals")</f>
        <v>1450570354813.7505</v>
      </c>
      <c r="V307" t="str">
        <f>_xll.SNL.Clients.Office.Excel.Functions.SPG($D307, V$1, $F307, "Options: Curr=USD, Mag=Actuals")</f>
        <v>XTRA:DBK</v>
      </c>
      <c r="W307" t="str">
        <f>_xll.SNL.Clients.Office.Excel.Functions.SPG($D307, W$1, $F307, "Options: Curr=USD, Mag=Actuals")</f>
        <v>Investment Banks, Brokers and Capital Markets</v>
      </c>
      <c r="X307" s="6">
        <f>_xll.SNL.Clients.Office.Excel.Functions.SPG($D307, X$1, $F307, "Options: Curr=USD, Mag=Actuals")</f>
        <v>31233387065.006432</v>
      </c>
      <c r="Y307" s="6">
        <f>_xll.SNL.Clients.Office.Excel.Functions.SPG($D307, Y$1, $F307, "Options: Curr=USD, Mag=Actuals")</f>
        <v>41196058867.0438</v>
      </c>
      <c r="Z307" s="6">
        <f>_xll.SNL.Clients.Office.Excel.Functions.SPG($D307, Z$1, $F307, "Options: Curr=USD, Mag=Actuals")</f>
        <v>39095808254.847046</v>
      </c>
      <c r="AA307" s="6">
        <f>_xll.SNL.Clients.Office.Excel.Functions.SPG($D307, AA$1, $F307, "Options: Curr=USD, Mag=Actuals")</f>
        <v>5290641603.9477654</v>
      </c>
      <c r="AB307" s="6">
        <f>_xll.SNL.Clients.Office.Excel.Functions.SPG($D307, AB$1, $F307, "Options: Curr=USD, Mag=Actuals")</f>
        <v>2.195421597713402</v>
      </c>
      <c r="AC307" s="6">
        <f>_xll.SNL.Clients.Office.Excel.Functions.SPG($D307, AC$1, $F307, "Options: Curr=USD, Mag=Actuals")</f>
        <v>-14.3459915611814</v>
      </c>
      <c r="AD307" s="6">
        <f>_xll.SNL.Clients.Office.Excel.Functions.SPG($D307, AD$1, $F307, "Options: Curr=USD, Mag=Actuals")</f>
        <v>0.36163798647775502</v>
      </c>
      <c r="AE307" s="6">
        <f>_xll.SNL.Clients.Office.Excel.Functions.SPG($D307, AE$1, $F307, "Options: Curr=USD, Mag=Actuals")</f>
        <v>6.6658036912637399</v>
      </c>
      <c r="AF307" s="6">
        <f>_xll.SNL.Clients.Office.Excel.Functions.SPG($D307, AF$1, $F307, "Options: Curr=USD, Mag=Actuals")</f>
        <v>1450570354813.7505</v>
      </c>
      <c r="AG307" s="6">
        <f>_xll.SNL.Clients.Office.Excel.Functions.SPG($D307, AG$1, $F307, "Options: Curr=USD, Mag=Actuals")</f>
        <v>290746103680.77814</v>
      </c>
      <c r="AH307" s="6">
        <f>_xll.SNL.Clients.Office.Excel.Functions.SPG($D307, AH$1, $F307, "Options: Curr=USD, Mag=Actuals")</f>
        <v>82699237316.237442</v>
      </c>
      <c r="AI307" s="6">
        <f>_xll.SNL.Clients.Office.Excel.Functions.SPG($D307, AI$1, $F307, "Options: Curr=USD, Mag=Actuals")</f>
        <v>45291</v>
      </c>
      <c r="AJ307" s="6" t="str">
        <f>_xll.SNL.Clients.Office.Excel.Functions.SPG($D307, AJ$1, $F307, "Options: Curr=USD, Mag=Actuals")</f>
        <v>#INVALID FUNCTION PARAMETER</v>
      </c>
      <c r="AK307" s="6" t="str">
        <f>_xll.SNL.Clients.Office.Excel.Functions.SPG($D307, AK$1, $F307, "Options: Curr=USD, Mag=Actuals")</f>
        <v>#INVALID FUNCTION PARAMETER</v>
      </c>
      <c r="AL307" s="6" t="str">
        <f>_xll.SNL.Clients.Office.Excel.Functions.SPG($D307, AL$1, $F307, "Options: Curr=USD, Mag=Actuals")</f>
        <v>#INVALID FUNCTION PARAMETER</v>
      </c>
      <c r="AM307" s="6" t="str">
        <f>_xll.SNL.Clients.Office.Excel.Functions.SPG($D307, AM$1, $F307, "Options: Curr=USD, Mag=Actuals")</f>
        <v>#INVALID FUNCTION PARAMETER</v>
      </c>
      <c r="AN307" s="6">
        <f>_xll.SNL.Clients.Office.Excel.Functions.SPG($D307, AN$1, $F307, "Options: Curr=USD, Mag=Actuals")</f>
        <v>1450570354813.7505</v>
      </c>
      <c r="AO307" s="6">
        <f>_xll.SNL.Clients.Office.Excel.Functions.SPG($D307, AO$1, $F307, "Options: Curr=USD, Mag=Actuals")</f>
        <v>517853432076.93158</v>
      </c>
      <c r="AP307" s="6">
        <f>_xll.SNL.Clients.Office.Excel.Functions.SPG($D307, AP$1, $F307, "Options: Curr=USD, Mag=Actuals")</f>
        <v>586936000884.271</v>
      </c>
      <c r="AQ307" s="6">
        <f>_xll.SNL.Clients.Office.Excel.Functions.SPG($D307, AQ$1, $F307, "Options: Curr=USD, Mag=Actuals")</f>
        <v>80750525035.923508</v>
      </c>
      <c r="AR307" s="6">
        <f>_xll.SNL.Clients.Office.Excel.Functions.SPG($D307, AR$1, $F307, "Options: Curr=USD, Mag=Actuals")</f>
        <v>82699237316.237442</v>
      </c>
      <c r="AS307" s="6">
        <f>_xll.SNL.Clients.Office.Excel.Functions.SPG($D307, AS$1, $F307, "Options: Curr=USD, Mag=Actuals")</f>
        <v>74600420028.738815</v>
      </c>
      <c r="AT307" s="6">
        <f>_xll.SNL.Clients.Office.Excel.Functions.SPG($D307, AT$1, $F307, "Options: Curr=USD, Mag=Actuals")</f>
        <v>35.699987274551901</v>
      </c>
      <c r="AU307" s="6">
        <f>_xll.SNL.Clients.Office.Excel.Functions.SPG($D307, AU$1, $F307, "Options: Curr=USD, Mag=Actuals")</f>
        <v>88.229965668614597</v>
      </c>
      <c r="AV307" s="6">
        <f>_xll.SNL.Clients.Office.Excel.Functions.SPG($D307, AV$1, $F307, "Options: Curr=USD, Mag=Actuals")</f>
        <v>5.7011531389565597</v>
      </c>
      <c r="AW307" s="6">
        <f>_xll.SNL.Clients.Office.Excel.Functions.SPG($D307, AW$1, $F307, "Options: Curr=USD, Mag=Actuals")</f>
        <v>5.1717082859516097</v>
      </c>
      <c r="AX307" s="6">
        <f>_xll.SNL.Clients.Office.Excel.Functions.SPG($D307, AX$1, $F307, "Options: Curr=USD, Mag=Actuals")</f>
        <v>5290641603.9477654</v>
      </c>
      <c r="AY307" s="6">
        <f>_xll.SNL.Clients.Office.Excel.Functions.SPG($D307, AY$1, $F307, "Options: Curr=USD, Mag=Actuals")</f>
        <v>5160862987.3341646</v>
      </c>
      <c r="AZ307" s="6">
        <f>_xll.SNL.Clients.Office.Excel.Functions.SPG($D307, AZ$1, $F307, "Options: Curr=USD, Mag=Actuals")</f>
        <v>0.36163798647775502</v>
      </c>
      <c r="BA307" s="6">
        <f>_xll.SNL.Clients.Office.Excel.Functions.SPG($D307, BA$1, $F307, "Options: Curr=USD, Mag=Actuals")</f>
        <v>6.6658036912637399</v>
      </c>
      <c r="BB307" s="6">
        <f>_xll.SNL.Clients.Office.Excel.Functions.SPG($D307, BB$1, $F307, "Options: Curr=USD, Mag=Actuals")</f>
        <v>6.7774974082891104</v>
      </c>
      <c r="BC307" s="6">
        <f>_xll.SNL.Clients.Office.Excel.Functions.SPG($D307, BC$1, $F307, "Options: Curr=USD, Mag=Actuals")</f>
        <v>9.1301129880299801</v>
      </c>
      <c r="BD307" s="6">
        <f>_xll.SNL.Clients.Office.Excel.Functions.SPG($D307, BD$1, $F307, "Options: Curr=USD, Mag=Actuals")</f>
        <v>1.3707856903928399</v>
      </c>
      <c r="BE307" s="6">
        <f>_xll.SNL.Clients.Office.Excel.Functions.SPG($D307, BE$1, $F307, "Options: Curr=USD, Mag=Actuals")</f>
        <v>1.00551919298251</v>
      </c>
      <c r="BF307" s="6">
        <f>_xll.SNL.Clients.Office.Excel.Functions.SPG($D307, BF$1, $F307, "Options: Curr=USD, Mag=Actuals")</f>
        <v>0.68054769082465605</v>
      </c>
      <c r="BG307" s="6">
        <f>_xll.SNL.Clients.Office.Excel.Functions.SPG($D307, BG$1, $F307, "Options: Curr=USD, Mag=Actuals")</f>
        <v>1.5989100591838501</v>
      </c>
      <c r="BH307" s="6">
        <f>_xll.SNL.Clients.Office.Excel.Functions.SPG($D307, BH$1, $F307, "Options: Curr=USD, Mag=Actuals")</f>
        <v>0.53602556008794</v>
      </c>
      <c r="BI307" s="6">
        <f>_xll.SNL.Clients.Office.Excel.Functions.SPG($D307, BI$1, $F307, "Options: Curr=USD, Mag=Actuals")</f>
        <v>3.8114118889459001</v>
      </c>
      <c r="BJ307" s="6">
        <f>_xll.SNL.Clients.Office.Excel.Functions.SPG($D307, BJ$1, $F307, "Options: Curr=USD, Mag=Actuals")</f>
        <v>2.5796101933271598</v>
      </c>
      <c r="BK307" s="6">
        <f>_xll.SNL.Clients.Office.Excel.Functions.SPG($D307, BK$1, $F307, "Options: Curr=USD, Mag=Actuals")</f>
        <v>6.0606548850177102</v>
      </c>
      <c r="BL307" s="6">
        <f>_xll.SNL.Clients.Office.Excel.Functions.SPG($D307, BL$1, $F307, "Options: Curr=USD, Mag=Actuals")</f>
        <v>2.0318002945704099</v>
      </c>
      <c r="BM307" s="6">
        <f>_xll.SNL.Clients.Office.Excel.Functions.SPG($D307, BM$1, $F307, "Options: Curr=USD, Mag=Actuals")</f>
        <v>1.5910304885630699</v>
      </c>
      <c r="BN307" s="6">
        <f>_xll.SNL.Clients.Office.Excel.Functions.SPG($D307, BN$1, $F307, "Options: Curr=USD, Mag=Actuals")</f>
        <v>1.1644218281153</v>
      </c>
      <c r="BO307" s="6">
        <f>_xll.SNL.Clients.Office.Excel.Functions.SPG($D307, BO$1, $F307, "Options: Curr=USD, Mag=Actuals")</f>
        <v>47.0983379501385</v>
      </c>
      <c r="BP307" s="6">
        <f>_xll.SNL.Clients.Office.Excel.Functions.SPG($D307, BP$1, $F307, "Options: Curr=USD, Mag=Actuals")</f>
        <v>31.876731301939099</v>
      </c>
      <c r="BQ307" s="6">
        <f>_xll.SNL.Clients.Office.Excel.Functions.SPG($D307, BQ$1, $F307, "Options: Curr=USD, Mag=Actuals")</f>
        <v>74.8926592797784</v>
      </c>
      <c r="BR307" s="6">
        <f>_xll.SNL.Clients.Office.Excel.Functions.SPG($D307, BR$1, $F307, "Options: Curr=USD, Mag=Actuals")</f>
        <v>13.7432736131205</v>
      </c>
      <c r="BS307" s="6">
        <f>_xll.SNL.Clients.Office.Excel.Functions.SPG($D307, BS$1, $F307, "Options: Curr=USD, Mag=Actuals")</f>
        <v>16.124743382264601</v>
      </c>
      <c r="BT307" s="6">
        <f>_xll.SNL.Clients.Office.Excel.Functions.SPG($D307, BT$1, $F307, "Options: Curr=USD, Mag=Actuals")</f>
        <v>18.586558091393101</v>
      </c>
      <c r="BU307" s="6">
        <f>_xll.SNL.Clients.Office.Excel.Functions.SPG($D307, BU$1, $F307, "Options: Curr=USD, Mag=Actuals")</f>
        <v>4.5069255090521096</v>
      </c>
      <c r="BV307" s="6">
        <f>_xll.SNL.Clients.Office.Excel.Functions.SPG($D307, BV$1, $F307, "Options: Curr=USD, Mag=Actuals")</f>
        <v>261753067315.13208</v>
      </c>
      <c r="BW307" s="6">
        <f>_xll.SNL.Clients.Office.Excel.Functions.SPG($D307, BW$1, $F307, "Options: Curr=USD, Mag=Actuals")</f>
        <v>131304299767.87886</v>
      </c>
      <c r="BX307" s="6">
        <f>_xll.SNL.Clients.Office.Excel.Functions.SPG($D307, BX$1, $F307, "Options: Curr=USD, Mag=Actuals")</f>
        <v>393057367083.01099</v>
      </c>
      <c r="BY307" s="6">
        <f>_xll.SNL.Clients.Office.Excel.Functions.SPG($D307, BY$1, $F307, "Options: Curr=USD, Mag=Actuals")</f>
        <v>26.650441085366399</v>
      </c>
      <c r="BZ307" s="6">
        <f>_xll.SNL.Clients.Office.Excel.Functions.SPG($D307, BZ$1, $F307, "Options: Curr=USD, Mag=Actuals")</f>
        <v>13900740576.986847</v>
      </c>
      <c r="CA307" s="6" t="str">
        <f>_xll.SNL.Clients.Office.Excel.Functions.SPG($D307, CA$1, $F307, "Options: Curr=USD, Mag=Actuals")</f>
        <v>Impaired Loans</v>
      </c>
      <c r="CB307" s="6">
        <f>_xll.SNL.Clients.Office.Excel.Functions.SPG($D307, CB$1, $F307, "Options: Curr=USD, Mag=Actuals")</f>
        <v>2.5786396937455298</v>
      </c>
      <c r="CC307" s="6">
        <f>_xll.SNL.Clients.Office.Excel.Functions.SPG($D307, CC$1, $F307, "Options: Curr=USD, Mag=Actuals")</f>
        <v>17.298724879296799</v>
      </c>
      <c r="CD307" s="6">
        <f>_xll.SNL.Clients.Office.Excel.Functions.SPG($D307, CD$1, $F307, "Options: Curr=USD, Mag=Actuals")</f>
        <v>0.30934695419147101</v>
      </c>
      <c r="CE307" s="6">
        <f>_xll.SNL.Clients.Office.Excel.Functions.SPG($D307, CE$1, $F307, "Options: Curr=USD, Mag=Actuals")</f>
        <v>20.755757826506699</v>
      </c>
      <c r="CF307" s="6">
        <f>_xll.SNL.Clients.Office.Excel.Functions.SPG($D307, CF$1, $F307, "Options: Curr=USD, Mag=Actuals")</f>
        <v>1.0678717815701899</v>
      </c>
      <c r="CG307" s="6">
        <f>_xll.SNL.Clients.Office.Excel.Functions.SPG($D307, CG$1, $F307, "Options: Curr=USD, Mag=Actuals")</f>
        <v>3.5957934706154799</v>
      </c>
    </row>
    <row r="308" spans="1:85" x14ac:dyDescent="0.3">
      <c r="A308" s="10" t="s">
        <v>88</v>
      </c>
      <c r="B308" s="10" t="s">
        <v>85</v>
      </c>
      <c r="C308" s="10" t="s">
        <v>3</v>
      </c>
      <c r="D308">
        <v>4039450</v>
      </c>
      <c r="E308" s="10" t="s">
        <v>29</v>
      </c>
      <c r="F308" s="10" t="s">
        <v>6</v>
      </c>
      <c r="G308">
        <v>-111.04</v>
      </c>
      <c r="H308">
        <v>387.4</v>
      </c>
      <c r="I308">
        <v>498.44</v>
      </c>
      <c r="J308">
        <v>5963.14</v>
      </c>
      <c r="K308">
        <v>23795.86</v>
      </c>
      <c r="L308">
        <v>1.89</v>
      </c>
      <c r="M308">
        <v>10055.129999999999</v>
      </c>
      <c r="N308">
        <v>250.6</v>
      </c>
      <c r="O308">
        <v>5.42</v>
      </c>
      <c r="P308">
        <v>3.61</v>
      </c>
      <c r="Q308">
        <v>1</v>
      </c>
      <c r="R308">
        <v>1</v>
      </c>
      <c r="S308" t="str">
        <f>_xll.SNL.Clients.Office.Excel.Functions.SPG(D308, S$1, F308, "Options: Curr=USD, Mag=Actuals")</f>
        <v>The Goldman Sachs Group, Inc. (NYSE:GS)</v>
      </c>
      <c r="T308" t="str">
        <f>_xll.SNL.Clients.Office.Excel.Functions.SPG($D308, T$1, $F308, "Options: Curr=USD, Mag=Actuals")</f>
        <v>The Goldman Sachs Group, Inc.</v>
      </c>
      <c r="U308" s="6">
        <f>_xll.SNL.Clients.Office.Excel.Functions.SPG($D308, U$1, $F308, "Options: Curr=USD, Mag=Actuals")</f>
        <v>0</v>
      </c>
      <c r="V308" t="str">
        <f>_xll.SNL.Clients.Office.Excel.Functions.SPG($D308, V$1, $F308, "Options: Curr=USD, Mag=Actuals")</f>
        <v>NYSE:GS</v>
      </c>
      <c r="W308" t="str">
        <f>_xll.SNL.Clients.Office.Excel.Functions.SPG($D308, W$1, $F308, "Options: Curr=USD, Mag=Actuals")</f>
        <v>Investment Banks, Brokers and Capital Markets</v>
      </c>
      <c r="X308" s="6">
        <f>_xll.SNL.Clients.Office.Excel.Functions.SPG($D308, X$1, $F308, "Options: Curr=USD, Mag=Actuals")</f>
        <v>0</v>
      </c>
      <c r="Y308" s="6">
        <f>_xll.SNL.Clients.Office.Excel.Functions.SPG($D308, Y$1, $F308, "Options: Curr=USD, Mag=Actuals")</f>
        <v>0</v>
      </c>
      <c r="Z308" s="6">
        <f>_xll.SNL.Clients.Office.Excel.Functions.SPG($D308, Z$1, $F308, "Options: Curr=USD, Mag=Actuals")</f>
        <v>0</v>
      </c>
      <c r="AA308" s="6">
        <f>_xll.SNL.Clients.Office.Excel.Functions.SPG($D308, AA$1, $F308, "Options: Curr=USD, Mag=Actuals")</f>
        <v>0</v>
      </c>
      <c r="AB308" s="6">
        <f>_xll.SNL.Clients.Office.Excel.Functions.SPG($D308, AB$1, $F308, "Options: Curr=USD, Mag=Actuals")</f>
        <v>0</v>
      </c>
      <c r="AC308" s="6">
        <f>_xll.SNL.Clients.Office.Excel.Functions.SPG($D308, AC$1, $F308, "Options: Curr=USD, Mag=Actuals")</f>
        <v>0</v>
      </c>
      <c r="AD308" s="6">
        <f>_xll.SNL.Clients.Office.Excel.Functions.SPG($D308, AD$1, $F308, "Options: Curr=USD, Mag=Actuals")</f>
        <v>0</v>
      </c>
      <c r="AE308" s="6">
        <f>_xll.SNL.Clients.Office.Excel.Functions.SPG($D308, AE$1, $F308, "Options: Curr=USD, Mag=Actuals")</f>
        <v>0</v>
      </c>
      <c r="AF308" s="6">
        <f>_xll.SNL.Clients.Office.Excel.Functions.SPG($D308, AF$1, $F308, "Options: Curr=USD, Mag=Actuals")</f>
        <v>0</v>
      </c>
      <c r="AG308" s="6">
        <f>_xll.SNL.Clients.Office.Excel.Functions.SPG($D308, AG$1, $F308, "Options: Curr=USD, Mag=Actuals")</f>
        <v>0</v>
      </c>
      <c r="AH308" s="6">
        <f>_xll.SNL.Clients.Office.Excel.Functions.SPG($D308, AH$1, $F308, "Options: Curr=USD, Mag=Actuals")</f>
        <v>0</v>
      </c>
      <c r="AI308" s="6" t="str">
        <f>_xll.SNL.Clients.Office.Excel.Functions.SPG($D308, AI$1, $F308, "Options: Curr=USD, Mag=Actuals")</f>
        <v/>
      </c>
      <c r="AJ308" s="6" t="str">
        <f>_xll.SNL.Clients.Office.Excel.Functions.SPG($D308, AJ$1, $F308, "Options: Curr=USD, Mag=Actuals")</f>
        <v>#INVALID FUNCTION PARAMETER</v>
      </c>
      <c r="AK308" s="6" t="str">
        <f>_xll.SNL.Clients.Office.Excel.Functions.SPG($D308, AK$1, $F308, "Options: Curr=USD, Mag=Actuals")</f>
        <v>#INVALID FUNCTION PARAMETER</v>
      </c>
      <c r="AL308" s="6" t="str">
        <f>_xll.SNL.Clients.Office.Excel.Functions.SPG($D308, AL$1, $F308, "Options: Curr=USD, Mag=Actuals")</f>
        <v>#INVALID FUNCTION PARAMETER</v>
      </c>
      <c r="AM308" s="6" t="str">
        <f>_xll.SNL.Clients.Office.Excel.Functions.SPG($D308, AM$1, $F308, "Options: Curr=USD, Mag=Actuals")</f>
        <v>#INVALID FUNCTION PARAMETER</v>
      </c>
      <c r="AN308" s="6">
        <f>_xll.SNL.Clients.Office.Excel.Functions.SPG($D308, AN$1, $F308, "Options: Curr=USD, Mag=Actuals")</f>
        <v>0</v>
      </c>
      <c r="AO308" s="6">
        <f>_xll.SNL.Clients.Office.Excel.Functions.SPG($D308, AO$1, $F308, "Options: Curr=USD, Mag=Actuals")</f>
        <v>0</v>
      </c>
      <c r="AP308" s="6">
        <f>_xll.SNL.Clients.Office.Excel.Functions.SPG($D308, AP$1, $F308, "Options: Curr=USD, Mag=Actuals")</f>
        <v>0</v>
      </c>
      <c r="AQ308" s="6">
        <f>_xll.SNL.Clients.Office.Excel.Functions.SPG($D308, AQ$1, $F308, "Options: Curr=USD, Mag=Actuals")</f>
        <v>0</v>
      </c>
      <c r="AR308" s="6">
        <f>_xll.SNL.Clients.Office.Excel.Functions.SPG($D308, AR$1, $F308, "Options: Curr=USD, Mag=Actuals")</f>
        <v>0</v>
      </c>
      <c r="AS308" s="6">
        <f>_xll.SNL.Clients.Office.Excel.Functions.SPG($D308, AS$1, $F308, "Options: Curr=USD, Mag=Actuals")</f>
        <v>0</v>
      </c>
      <c r="AT308" s="6">
        <f>_xll.SNL.Clients.Office.Excel.Functions.SPG($D308, AT$1, $F308, "Options: Curr=USD, Mag=Actuals")</f>
        <v>0</v>
      </c>
      <c r="AU308" s="6">
        <f>_xll.SNL.Clients.Office.Excel.Functions.SPG($D308, AU$1, $F308, "Options: Curr=USD, Mag=Actuals")</f>
        <v>0</v>
      </c>
      <c r="AV308" s="6">
        <f>_xll.SNL.Clients.Office.Excel.Functions.SPG($D308, AV$1, $F308, "Options: Curr=USD, Mag=Actuals")</f>
        <v>0</v>
      </c>
      <c r="AW308" s="6">
        <f>_xll.SNL.Clients.Office.Excel.Functions.SPG($D308, AW$1, $F308, "Options: Curr=USD, Mag=Actuals")</f>
        <v>0</v>
      </c>
      <c r="AX308" s="6">
        <f>_xll.SNL.Clients.Office.Excel.Functions.SPG($D308, AX$1, $F308, "Options: Curr=USD, Mag=Actuals")</f>
        <v>0</v>
      </c>
      <c r="AY308" s="6">
        <f>_xll.SNL.Clients.Office.Excel.Functions.SPG($D308, AY$1, $F308, "Options: Curr=USD, Mag=Actuals")</f>
        <v>0</v>
      </c>
      <c r="AZ308" s="6">
        <f>_xll.SNL.Clients.Office.Excel.Functions.SPG($D308, AZ$1, $F308, "Options: Curr=USD, Mag=Actuals")</f>
        <v>0</v>
      </c>
      <c r="BA308" s="6">
        <f>_xll.SNL.Clients.Office.Excel.Functions.SPG($D308, BA$1, $F308, "Options: Curr=USD, Mag=Actuals")</f>
        <v>0</v>
      </c>
      <c r="BB308" s="6">
        <f>_xll.SNL.Clients.Office.Excel.Functions.SPG($D308, BB$1, $F308, "Options: Curr=USD, Mag=Actuals")</f>
        <v>0</v>
      </c>
      <c r="BC308" s="6">
        <f>_xll.SNL.Clients.Office.Excel.Functions.SPG($D308, BC$1, $F308, "Options: Curr=USD, Mag=Actuals")</f>
        <v>0</v>
      </c>
      <c r="BD308" s="6">
        <f>_xll.SNL.Clients.Office.Excel.Functions.SPG($D308, BD$1, $F308, "Options: Curr=USD, Mag=Actuals")</f>
        <v>0</v>
      </c>
      <c r="BE308" s="6">
        <f>_xll.SNL.Clients.Office.Excel.Functions.SPG($D308, BE$1, $F308, "Options: Curr=USD, Mag=Actuals")</f>
        <v>0</v>
      </c>
      <c r="BF308" s="6">
        <f>_xll.SNL.Clients.Office.Excel.Functions.SPG($D308, BF$1, $F308, "Options: Curr=USD, Mag=Actuals")</f>
        <v>0</v>
      </c>
      <c r="BG308" s="6">
        <f>_xll.SNL.Clients.Office.Excel.Functions.SPG($D308, BG$1, $F308, "Options: Curr=USD, Mag=Actuals")</f>
        <v>0</v>
      </c>
      <c r="BH308" s="6">
        <f>_xll.SNL.Clients.Office.Excel.Functions.SPG($D308, BH$1, $F308, "Options: Curr=USD, Mag=Actuals")</f>
        <v>0</v>
      </c>
      <c r="BI308" s="6">
        <f>_xll.SNL.Clients.Office.Excel.Functions.SPG($D308, BI$1, $F308, "Options: Curr=USD, Mag=Actuals")</f>
        <v>0</v>
      </c>
      <c r="BJ308" s="6">
        <f>_xll.SNL.Clients.Office.Excel.Functions.SPG($D308, BJ$1, $F308, "Options: Curr=USD, Mag=Actuals")</f>
        <v>0</v>
      </c>
      <c r="BK308" s="6">
        <f>_xll.SNL.Clients.Office.Excel.Functions.SPG($D308, BK$1, $F308, "Options: Curr=USD, Mag=Actuals")</f>
        <v>0</v>
      </c>
      <c r="BL308" s="6">
        <f>_xll.SNL.Clients.Office.Excel.Functions.SPG($D308, BL$1, $F308, "Options: Curr=USD, Mag=Actuals")</f>
        <v>0</v>
      </c>
      <c r="BM308" s="6">
        <f>_xll.SNL.Clients.Office.Excel.Functions.SPG($D308, BM$1, $F308, "Options: Curr=USD, Mag=Actuals")</f>
        <v>0</v>
      </c>
      <c r="BN308" s="6">
        <f>_xll.SNL.Clients.Office.Excel.Functions.SPG($D308, BN$1, $F308, "Options: Curr=USD, Mag=Actuals")</f>
        <v>0</v>
      </c>
      <c r="BO308" s="6">
        <f>_xll.SNL.Clients.Office.Excel.Functions.SPG($D308, BO$1, $F308, "Options: Curr=USD, Mag=Actuals")</f>
        <v>0</v>
      </c>
      <c r="BP308" s="6">
        <f>_xll.SNL.Clients.Office.Excel.Functions.SPG($D308, BP$1, $F308, "Options: Curr=USD, Mag=Actuals")</f>
        <v>0</v>
      </c>
      <c r="BQ308" s="6">
        <f>_xll.SNL.Clients.Office.Excel.Functions.SPG($D308, BQ$1, $F308, "Options: Curr=USD, Mag=Actuals")</f>
        <v>0</v>
      </c>
      <c r="BR308" s="6">
        <f>_xll.SNL.Clients.Office.Excel.Functions.SPG($D308, BR$1, $F308, "Options: Curr=USD, Mag=Actuals")</f>
        <v>0</v>
      </c>
      <c r="BS308" s="6">
        <f>_xll.SNL.Clients.Office.Excel.Functions.SPG($D308, BS$1, $F308, "Options: Curr=USD, Mag=Actuals")</f>
        <v>0</v>
      </c>
      <c r="BT308" s="6">
        <f>_xll.SNL.Clients.Office.Excel.Functions.SPG($D308, BT$1, $F308, "Options: Curr=USD, Mag=Actuals")</f>
        <v>0</v>
      </c>
      <c r="BU308" s="6">
        <f>_xll.SNL.Clients.Office.Excel.Functions.SPG($D308, BU$1, $F308, "Options: Curr=USD, Mag=Actuals")</f>
        <v>0</v>
      </c>
      <c r="BV308" s="6">
        <f>_xll.SNL.Clients.Office.Excel.Functions.SPG($D308, BV$1, $F308, "Options: Curr=USD, Mag=Actuals")</f>
        <v>0</v>
      </c>
      <c r="BW308" s="6">
        <f>_xll.SNL.Clients.Office.Excel.Functions.SPG($D308, BW$1, $F308, "Options: Curr=USD, Mag=Actuals")</f>
        <v>0</v>
      </c>
      <c r="BX308" s="6">
        <f>_xll.SNL.Clients.Office.Excel.Functions.SPG($D308, BX$1, $F308, "Options: Curr=USD, Mag=Actuals")</f>
        <v>0</v>
      </c>
      <c r="BY308" s="6">
        <f>_xll.SNL.Clients.Office.Excel.Functions.SPG($D308, BY$1, $F308, "Options: Curr=USD, Mag=Actuals")</f>
        <v>0</v>
      </c>
      <c r="BZ308" s="6">
        <f>_xll.SNL.Clients.Office.Excel.Functions.SPG($D308, BZ$1, $F308, "Options: Curr=USD, Mag=Actuals")</f>
        <v>0</v>
      </c>
      <c r="CA308" s="6" t="str">
        <f>_xll.SNL.Clients.Office.Excel.Functions.SPG($D308, CA$1, $F308, "Options: Curr=USD, Mag=Actuals")</f>
        <v/>
      </c>
      <c r="CB308" s="6">
        <f>_xll.SNL.Clients.Office.Excel.Functions.SPG($D308, CB$1, $F308, "Options: Curr=USD, Mag=Actuals")</f>
        <v>0</v>
      </c>
      <c r="CC308" s="6">
        <f>_xll.SNL.Clients.Office.Excel.Functions.SPG($D308, CC$1, $F308, "Options: Curr=USD, Mag=Actuals")</f>
        <v>0</v>
      </c>
      <c r="CD308" s="6">
        <f>_xll.SNL.Clients.Office.Excel.Functions.SPG($D308, CD$1, $F308, "Options: Curr=USD, Mag=Actuals")</f>
        <v>0</v>
      </c>
      <c r="CE308" s="6">
        <f>_xll.SNL.Clients.Office.Excel.Functions.SPG($D308, CE$1, $F308, "Options: Curr=USD, Mag=Actuals")</f>
        <v>0</v>
      </c>
      <c r="CF308" s="6">
        <f>_xll.SNL.Clients.Office.Excel.Functions.SPG($D308, CF$1, $F308, "Options: Curr=USD, Mag=Actuals")</f>
        <v>0</v>
      </c>
      <c r="CG308" s="6">
        <f>_xll.SNL.Clients.Office.Excel.Functions.SPG($D308, CG$1, $F308, "Options: Curr=USD, Mag=Actuals")</f>
        <v>0</v>
      </c>
    </row>
    <row r="309" spans="1:85" x14ac:dyDescent="0.3">
      <c r="A309" s="10" t="s">
        <v>88</v>
      </c>
      <c r="B309" s="10" t="s">
        <v>85</v>
      </c>
      <c r="C309" s="10" t="s">
        <v>3</v>
      </c>
      <c r="D309">
        <v>4039450</v>
      </c>
      <c r="E309" s="10" t="s">
        <v>29</v>
      </c>
      <c r="F309" s="10" t="s">
        <v>50</v>
      </c>
      <c r="G309">
        <v>-76.94</v>
      </c>
      <c r="H309">
        <v>414.08</v>
      </c>
      <c r="I309">
        <v>491.02</v>
      </c>
      <c r="J309">
        <v>6158.13</v>
      </c>
      <c r="K309">
        <v>24249.74</v>
      </c>
      <c r="L309">
        <v>-0.11</v>
      </c>
      <c r="M309">
        <v>10044.24</v>
      </c>
      <c r="N309">
        <v>253.95</v>
      </c>
      <c r="O309">
        <v>4.22</v>
      </c>
      <c r="P309">
        <v>0.22</v>
      </c>
      <c r="Q309">
        <v>1</v>
      </c>
      <c r="R309">
        <v>1</v>
      </c>
      <c r="S309" t="str">
        <f>_xll.SNL.Clients.Office.Excel.Functions.SPG(D309, S$1, F309, "Options: Curr=USD, Mag=Actuals")</f>
        <v>The Goldman Sachs Group, Inc. (NYSE:GS)</v>
      </c>
      <c r="T309" t="str">
        <f>_xll.SNL.Clients.Office.Excel.Functions.SPG($D309, T$1, $F309, "Options: Curr=USD, Mag=Actuals")</f>
        <v>The Goldman Sachs Group, Inc.</v>
      </c>
      <c r="U309" s="6">
        <f>_xll.SNL.Clients.Office.Excel.Functions.SPG($D309, U$1, $F309, "Options: Curr=USD, Mag=Actuals")</f>
        <v>0</v>
      </c>
      <c r="V309" t="str">
        <f>_xll.SNL.Clients.Office.Excel.Functions.SPG($D309, V$1, $F309, "Options: Curr=USD, Mag=Actuals")</f>
        <v>NYSE:GS</v>
      </c>
      <c r="W309" t="str">
        <f>_xll.SNL.Clients.Office.Excel.Functions.SPG($D309, W$1, $F309, "Options: Curr=USD, Mag=Actuals")</f>
        <v>Investment Banks, Brokers and Capital Markets</v>
      </c>
      <c r="X309" s="6">
        <f>_xll.SNL.Clients.Office.Excel.Functions.SPG($D309, X$1, $F309, "Options: Curr=USD, Mag=Actuals")</f>
        <v>0</v>
      </c>
      <c r="Y309" s="6">
        <f>_xll.SNL.Clients.Office.Excel.Functions.SPG($D309, Y$1, $F309, "Options: Curr=USD, Mag=Actuals")</f>
        <v>0</v>
      </c>
      <c r="Z309" s="6">
        <f>_xll.SNL.Clients.Office.Excel.Functions.SPG($D309, Z$1, $F309, "Options: Curr=USD, Mag=Actuals")</f>
        <v>0</v>
      </c>
      <c r="AA309" s="6">
        <f>_xll.SNL.Clients.Office.Excel.Functions.SPG($D309, AA$1, $F309, "Options: Curr=USD, Mag=Actuals")</f>
        <v>0</v>
      </c>
      <c r="AB309" s="6">
        <f>_xll.SNL.Clients.Office.Excel.Functions.SPG($D309, AB$1, $F309, "Options: Curr=USD, Mag=Actuals")</f>
        <v>0</v>
      </c>
      <c r="AC309" s="6">
        <f>_xll.SNL.Clients.Office.Excel.Functions.SPG($D309, AC$1, $F309, "Options: Curr=USD, Mag=Actuals")</f>
        <v>0</v>
      </c>
      <c r="AD309" s="6">
        <f>_xll.SNL.Clients.Office.Excel.Functions.SPG($D309, AD$1, $F309, "Options: Curr=USD, Mag=Actuals")</f>
        <v>0</v>
      </c>
      <c r="AE309" s="6">
        <f>_xll.SNL.Clients.Office.Excel.Functions.SPG($D309, AE$1, $F309, "Options: Curr=USD, Mag=Actuals")</f>
        <v>0</v>
      </c>
      <c r="AF309" s="6">
        <f>_xll.SNL.Clients.Office.Excel.Functions.SPG($D309, AF$1, $F309, "Options: Curr=USD, Mag=Actuals")</f>
        <v>0</v>
      </c>
      <c r="AG309" s="6">
        <f>_xll.SNL.Clients.Office.Excel.Functions.SPG($D309, AG$1, $F309, "Options: Curr=USD, Mag=Actuals")</f>
        <v>0</v>
      </c>
      <c r="AH309" s="6">
        <f>_xll.SNL.Clients.Office.Excel.Functions.SPG($D309, AH$1, $F309, "Options: Curr=USD, Mag=Actuals")</f>
        <v>0</v>
      </c>
      <c r="AI309" s="6" t="str">
        <f>_xll.SNL.Clients.Office.Excel.Functions.SPG($D309, AI$1, $F309, "Options: Curr=USD, Mag=Actuals")</f>
        <v/>
      </c>
      <c r="AJ309" s="6" t="str">
        <f>_xll.SNL.Clients.Office.Excel.Functions.SPG($D309, AJ$1, $F309, "Options: Curr=USD, Mag=Actuals")</f>
        <v>#INVALID FUNCTION PARAMETER</v>
      </c>
      <c r="AK309" s="6" t="str">
        <f>_xll.SNL.Clients.Office.Excel.Functions.SPG($D309, AK$1, $F309, "Options: Curr=USD, Mag=Actuals")</f>
        <v>#INVALID FUNCTION PARAMETER</v>
      </c>
      <c r="AL309" s="6" t="str">
        <f>_xll.SNL.Clients.Office.Excel.Functions.SPG($D309, AL$1, $F309, "Options: Curr=USD, Mag=Actuals")</f>
        <v>#INVALID FUNCTION PARAMETER</v>
      </c>
      <c r="AM309" s="6" t="str">
        <f>_xll.SNL.Clients.Office.Excel.Functions.SPG($D309, AM$1, $F309, "Options: Curr=USD, Mag=Actuals")</f>
        <v>#INVALID FUNCTION PARAMETER</v>
      </c>
      <c r="AN309" s="6">
        <f>_xll.SNL.Clients.Office.Excel.Functions.SPG($D309, AN$1, $F309, "Options: Curr=USD, Mag=Actuals")</f>
        <v>0</v>
      </c>
      <c r="AO309" s="6">
        <f>_xll.SNL.Clients.Office.Excel.Functions.SPG($D309, AO$1, $F309, "Options: Curr=USD, Mag=Actuals")</f>
        <v>0</v>
      </c>
      <c r="AP309" s="6">
        <f>_xll.SNL.Clients.Office.Excel.Functions.SPG($D309, AP$1, $F309, "Options: Curr=USD, Mag=Actuals")</f>
        <v>0</v>
      </c>
      <c r="AQ309" s="6">
        <f>_xll.SNL.Clients.Office.Excel.Functions.SPG($D309, AQ$1, $F309, "Options: Curr=USD, Mag=Actuals")</f>
        <v>0</v>
      </c>
      <c r="AR309" s="6">
        <f>_xll.SNL.Clients.Office.Excel.Functions.SPG($D309, AR$1, $F309, "Options: Curr=USD, Mag=Actuals")</f>
        <v>0</v>
      </c>
      <c r="AS309" s="6">
        <f>_xll.SNL.Clients.Office.Excel.Functions.SPG($D309, AS$1, $F309, "Options: Curr=USD, Mag=Actuals")</f>
        <v>0</v>
      </c>
      <c r="AT309" s="6">
        <f>_xll.SNL.Clients.Office.Excel.Functions.SPG($D309, AT$1, $F309, "Options: Curr=USD, Mag=Actuals")</f>
        <v>0</v>
      </c>
      <c r="AU309" s="6">
        <f>_xll.SNL.Clients.Office.Excel.Functions.SPG($D309, AU$1, $F309, "Options: Curr=USD, Mag=Actuals")</f>
        <v>0</v>
      </c>
      <c r="AV309" s="6">
        <f>_xll.SNL.Clients.Office.Excel.Functions.SPG($D309, AV$1, $F309, "Options: Curr=USD, Mag=Actuals")</f>
        <v>0</v>
      </c>
      <c r="AW309" s="6">
        <f>_xll.SNL.Clients.Office.Excel.Functions.SPG($D309, AW$1, $F309, "Options: Curr=USD, Mag=Actuals")</f>
        <v>0</v>
      </c>
      <c r="AX309" s="6">
        <f>_xll.SNL.Clients.Office.Excel.Functions.SPG($D309, AX$1, $F309, "Options: Curr=USD, Mag=Actuals")</f>
        <v>0</v>
      </c>
      <c r="AY309" s="6">
        <f>_xll.SNL.Clients.Office.Excel.Functions.SPG($D309, AY$1, $F309, "Options: Curr=USD, Mag=Actuals")</f>
        <v>0</v>
      </c>
      <c r="AZ309" s="6">
        <f>_xll.SNL.Clients.Office.Excel.Functions.SPG($D309, AZ$1, $F309, "Options: Curr=USD, Mag=Actuals")</f>
        <v>0</v>
      </c>
      <c r="BA309" s="6">
        <f>_xll.SNL.Clients.Office.Excel.Functions.SPG($D309, BA$1, $F309, "Options: Curr=USD, Mag=Actuals")</f>
        <v>0</v>
      </c>
      <c r="BB309" s="6">
        <f>_xll.SNL.Clients.Office.Excel.Functions.SPG($D309, BB$1, $F309, "Options: Curr=USD, Mag=Actuals")</f>
        <v>0</v>
      </c>
      <c r="BC309" s="6">
        <f>_xll.SNL.Clients.Office.Excel.Functions.SPG($D309, BC$1, $F309, "Options: Curr=USD, Mag=Actuals")</f>
        <v>0</v>
      </c>
      <c r="BD309" s="6">
        <f>_xll.SNL.Clients.Office.Excel.Functions.SPG($D309, BD$1, $F309, "Options: Curr=USD, Mag=Actuals")</f>
        <v>0</v>
      </c>
      <c r="BE309" s="6">
        <f>_xll.SNL.Clients.Office.Excel.Functions.SPG($D309, BE$1, $F309, "Options: Curr=USD, Mag=Actuals")</f>
        <v>0</v>
      </c>
      <c r="BF309" s="6">
        <f>_xll.SNL.Clients.Office.Excel.Functions.SPG($D309, BF$1, $F309, "Options: Curr=USD, Mag=Actuals")</f>
        <v>0</v>
      </c>
      <c r="BG309" s="6">
        <f>_xll.SNL.Clients.Office.Excel.Functions.SPG($D309, BG$1, $F309, "Options: Curr=USD, Mag=Actuals")</f>
        <v>0</v>
      </c>
      <c r="BH309" s="6">
        <f>_xll.SNL.Clients.Office.Excel.Functions.SPG($D309, BH$1, $F309, "Options: Curr=USD, Mag=Actuals")</f>
        <v>0</v>
      </c>
      <c r="BI309" s="6">
        <f>_xll.SNL.Clients.Office.Excel.Functions.SPG($D309, BI$1, $F309, "Options: Curr=USD, Mag=Actuals")</f>
        <v>0</v>
      </c>
      <c r="BJ309" s="6">
        <f>_xll.SNL.Clients.Office.Excel.Functions.SPG($D309, BJ$1, $F309, "Options: Curr=USD, Mag=Actuals")</f>
        <v>0</v>
      </c>
      <c r="BK309" s="6">
        <f>_xll.SNL.Clients.Office.Excel.Functions.SPG($D309, BK$1, $F309, "Options: Curr=USD, Mag=Actuals")</f>
        <v>0</v>
      </c>
      <c r="BL309" s="6">
        <f>_xll.SNL.Clients.Office.Excel.Functions.SPG($D309, BL$1, $F309, "Options: Curr=USD, Mag=Actuals")</f>
        <v>0</v>
      </c>
      <c r="BM309" s="6">
        <f>_xll.SNL.Clients.Office.Excel.Functions.SPG($D309, BM$1, $F309, "Options: Curr=USD, Mag=Actuals")</f>
        <v>0</v>
      </c>
      <c r="BN309" s="6">
        <f>_xll.SNL.Clients.Office.Excel.Functions.SPG($D309, BN$1, $F309, "Options: Curr=USD, Mag=Actuals")</f>
        <v>0</v>
      </c>
      <c r="BO309" s="6">
        <f>_xll.SNL.Clients.Office.Excel.Functions.SPG($D309, BO$1, $F309, "Options: Curr=USD, Mag=Actuals")</f>
        <v>0</v>
      </c>
      <c r="BP309" s="6">
        <f>_xll.SNL.Clients.Office.Excel.Functions.SPG($D309, BP$1, $F309, "Options: Curr=USD, Mag=Actuals")</f>
        <v>0</v>
      </c>
      <c r="BQ309" s="6">
        <f>_xll.SNL.Clients.Office.Excel.Functions.SPG($D309, BQ$1, $F309, "Options: Curr=USD, Mag=Actuals")</f>
        <v>0</v>
      </c>
      <c r="BR309" s="6">
        <f>_xll.SNL.Clients.Office.Excel.Functions.SPG($D309, BR$1, $F309, "Options: Curr=USD, Mag=Actuals")</f>
        <v>0</v>
      </c>
      <c r="BS309" s="6">
        <f>_xll.SNL.Clients.Office.Excel.Functions.SPG($D309, BS$1, $F309, "Options: Curr=USD, Mag=Actuals")</f>
        <v>0</v>
      </c>
      <c r="BT309" s="6">
        <f>_xll.SNL.Clients.Office.Excel.Functions.SPG($D309, BT$1, $F309, "Options: Curr=USD, Mag=Actuals")</f>
        <v>0</v>
      </c>
      <c r="BU309" s="6">
        <f>_xll.SNL.Clients.Office.Excel.Functions.SPG($D309, BU$1, $F309, "Options: Curr=USD, Mag=Actuals")</f>
        <v>0</v>
      </c>
      <c r="BV309" s="6">
        <f>_xll.SNL.Clients.Office.Excel.Functions.SPG($D309, BV$1, $F309, "Options: Curr=USD, Mag=Actuals")</f>
        <v>0</v>
      </c>
      <c r="BW309" s="6">
        <f>_xll.SNL.Clients.Office.Excel.Functions.SPG($D309, BW$1, $F309, "Options: Curr=USD, Mag=Actuals")</f>
        <v>0</v>
      </c>
      <c r="BX309" s="6">
        <f>_xll.SNL.Clients.Office.Excel.Functions.SPG($D309, BX$1, $F309, "Options: Curr=USD, Mag=Actuals")</f>
        <v>0</v>
      </c>
      <c r="BY309" s="6">
        <f>_xll.SNL.Clients.Office.Excel.Functions.SPG($D309, BY$1, $F309, "Options: Curr=USD, Mag=Actuals")</f>
        <v>0</v>
      </c>
      <c r="BZ309" s="6">
        <f>_xll.SNL.Clients.Office.Excel.Functions.SPG($D309, BZ$1, $F309, "Options: Curr=USD, Mag=Actuals")</f>
        <v>0</v>
      </c>
      <c r="CA309" s="6" t="str">
        <f>_xll.SNL.Clients.Office.Excel.Functions.SPG($D309, CA$1, $F309, "Options: Curr=USD, Mag=Actuals")</f>
        <v/>
      </c>
      <c r="CB309" s="6">
        <f>_xll.SNL.Clients.Office.Excel.Functions.SPG($D309, CB$1, $F309, "Options: Curr=USD, Mag=Actuals")</f>
        <v>0</v>
      </c>
      <c r="CC309" s="6">
        <f>_xll.SNL.Clients.Office.Excel.Functions.SPG($D309, CC$1, $F309, "Options: Curr=USD, Mag=Actuals")</f>
        <v>0</v>
      </c>
      <c r="CD309" s="6">
        <f>_xll.SNL.Clients.Office.Excel.Functions.SPG($D309, CD$1, $F309, "Options: Curr=USD, Mag=Actuals")</f>
        <v>0</v>
      </c>
      <c r="CE309" s="6">
        <f>_xll.SNL.Clients.Office.Excel.Functions.SPG($D309, CE$1, $F309, "Options: Curr=USD, Mag=Actuals")</f>
        <v>0</v>
      </c>
      <c r="CF309" s="6">
        <f>_xll.SNL.Clients.Office.Excel.Functions.SPG($D309, CF$1, $F309, "Options: Curr=USD, Mag=Actuals")</f>
        <v>0</v>
      </c>
      <c r="CG309" s="6">
        <f>_xll.SNL.Clients.Office.Excel.Functions.SPG($D309, CG$1, $F309, "Options: Curr=USD, Mag=Actuals")</f>
        <v>0</v>
      </c>
    </row>
    <row r="310" spans="1:85" x14ac:dyDescent="0.3">
      <c r="A310" s="10" t="s">
        <v>88</v>
      </c>
      <c r="B310" s="10" t="s">
        <v>85</v>
      </c>
      <c r="C310" s="10" t="s">
        <v>3</v>
      </c>
      <c r="D310">
        <v>4039450</v>
      </c>
      <c r="E310" s="10" t="s">
        <v>29</v>
      </c>
      <c r="F310" s="10" t="s">
        <v>51</v>
      </c>
      <c r="G310">
        <v>-96.9</v>
      </c>
      <c r="H310">
        <v>439.63</v>
      </c>
      <c r="I310">
        <v>536.53</v>
      </c>
      <c r="J310">
        <v>6520.33</v>
      </c>
      <c r="K310">
        <v>25335.77</v>
      </c>
      <c r="L310">
        <v>3.52</v>
      </c>
      <c r="M310">
        <v>10398.049999999999</v>
      </c>
      <c r="N310">
        <v>257.36</v>
      </c>
      <c r="O310">
        <v>3.04</v>
      </c>
      <c r="P310">
        <v>0.56999999999999995</v>
      </c>
      <c r="Q310">
        <v>1</v>
      </c>
      <c r="R310">
        <v>1</v>
      </c>
      <c r="S310" t="str">
        <f>_xll.SNL.Clients.Office.Excel.Functions.SPG(D310, S$1, F310, "Options: Curr=USD, Mag=Actuals")</f>
        <v>The Goldman Sachs Group, Inc. (NYSE:GS)</v>
      </c>
      <c r="T310" t="str">
        <f>_xll.SNL.Clients.Office.Excel.Functions.SPG($D310, T$1, $F310, "Options: Curr=USD, Mag=Actuals")</f>
        <v>The Goldman Sachs Group, Inc.</v>
      </c>
      <c r="U310" s="6">
        <f>_xll.SNL.Clients.Office.Excel.Functions.SPG($D310, U$1, $F310, "Options: Curr=USD, Mag=Actuals")</f>
        <v>0</v>
      </c>
      <c r="V310" t="str">
        <f>_xll.SNL.Clients.Office.Excel.Functions.SPG($D310, V$1, $F310, "Options: Curr=USD, Mag=Actuals")</f>
        <v>NYSE:GS</v>
      </c>
      <c r="W310" t="str">
        <f>_xll.SNL.Clients.Office.Excel.Functions.SPG($D310, W$1, $F310, "Options: Curr=USD, Mag=Actuals")</f>
        <v>Investment Banks, Brokers and Capital Markets</v>
      </c>
      <c r="X310" s="6">
        <f>_xll.SNL.Clients.Office.Excel.Functions.SPG($D310, X$1, $F310, "Options: Curr=USD, Mag=Actuals")</f>
        <v>0</v>
      </c>
      <c r="Y310" s="6">
        <f>_xll.SNL.Clients.Office.Excel.Functions.SPG($D310, Y$1, $F310, "Options: Curr=USD, Mag=Actuals")</f>
        <v>0</v>
      </c>
      <c r="Z310" s="6">
        <f>_xll.SNL.Clients.Office.Excel.Functions.SPG($D310, Z$1, $F310, "Options: Curr=USD, Mag=Actuals")</f>
        <v>0</v>
      </c>
      <c r="AA310" s="6">
        <f>_xll.SNL.Clients.Office.Excel.Functions.SPG($D310, AA$1, $F310, "Options: Curr=USD, Mag=Actuals")</f>
        <v>0</v>
      </c>
      <c r="AB310" s="6">
        <f>_xll.SNL.Clients.Office.Excel.Functions.SPG($D310, AB$1, $F310, "Options: Curr=USD, Mag=Actuals")</f>
        <v>0</v>
      </c>
      <c r="AC310" s="6">
        <f>_xll.SNL.Clients.Office.Excel.Functions.SPG($D310, AC$1, $F310, "Options: Curr=USD, Mag=Actuals")</f>
        <v>0</v>
      </c>
      <c r="AD310" s="6">
        <f>_xll.SNL.Clients.Office.Excel.Functions.SPG($D310, AD$1, $F310, "Options: Curr=USD, Mag=Actuals")</f>
        <v>0</v>
      </c>
      <c r="AE310" s="6">
        <f>_xll.SNL.Clients.Office.Excel.Functions.SPG($D310, AE$1, $F310, "Options: Curr=USD, Mag=Actuals")</f>
        <v>0</v>
      </c>
      <c r="AF310" s="6">
        <f>_xll.SNL.Clients.Office.Excel.Functions.SPG($D310, AF$1, $F310, "Options: Curr=USD, Mag=Actuals")</f>
        <v>0</v>
      </c>
      <c r="AG310" s="6">
        <f>_xll.SNL.Clients.Office.Excel.Functions.SPG($D310, AG$1, $F310, "Options: Curr=USD, Mag=Actuals")</f>
        <v>0</v>
      </c>
      <c r="AH310" s="6">
        <f>_xll.SNL.Clients.Office.Excel.Functions.SPG($D310, AH$1, $F310, "Options: Curr=USD, Mag=Actuals")</f>
        <v>0</v>
      </c>
      <c r="AI310" s="6" t="str">
        <f>_xll.SNL.Clients.Office.Excel.Functions.SPG($D310, AI$1, $F310, "Options: Curr=USD, Mag=Actuals")</f>
        <v/>
      </c>
      <c r="AJ310" s="6" t="str">
        <f>_xll.SNL.Clients.Office.Excel.Functions.SPG($D310, AJ$1, $F310, "Options: Curr=USD, Mag=Actuals")</f>
        <v>#INVALID FUNCTION PARAMETER</v>
      </c>
      <c r="AK310" s="6" t="str">
        <f>_xll.SNL.Clients.Office.Excel.Functions.SPG($D310, AK$1, $F310, "Options: Curr=USD, Mag=Actuals")</f>
        <v>#INVALID FUNCTION PARAMETER</v>
      </c>
      <c r="AL310" s="6" t="str">
        <f>_xll.SNL.Clients.Office.Excel.Functions.SPG($D310, AL$1, $F310, "Options: Curr=USD, Mag=Actuals")</f>
        <v>#INVALID FUNCTION PARAMETER</v>
      </c>
      <c r="AM310" s="6" t="str">
        <f>_xll.SNL.Clients.Office.Excel.Functions.SPG($D310, AM$1, $F310, "Options: Curr=USD, Mag=Actuals")</f>
        <v>#INVALID FUNCTION PARAMETER</v>
      </c>
      <c r="AN310" s="6">
        <f>_xll.SNL.Clients.Office.Excel.Functions.SPG($D310, AN$1, $F310, "Options: Curr=USD, Mag=Actuals")</f>
        <v>0</v>
      </c>
      <c r="AO310" s="6">
        <f>_xll.SNL.Clients.Office.Excel.Functions.SPG($D310, AO$1, $F310, "Options: Curr=USD, Mag=Actuals")</f>
        <v>0</v>
      </c>
      <c r="AP310" s="6">
        <f>_xll.SNL.Clients.Office.Excel.Functions.SPG($D310, AP$1, $F310, "Options: Curr=USD, Mag=Actuals")</f>
        <v>0</v>
      </c>
      <c r="AQ310" s="6">
        <f>_xll.SNL.Clients.Office.Excel.Functions.SPG($D310, AQ$1, $F310, "Options: Curr=USD, Mag=Actuals")</f>
        <v>0</v>
      </c>
      <c r="AR310" s="6">
        <f>_xll.SNL.Clients.Office.Excel.Functions.SPG($D310, AR$1, $F310, "Options: Curr=USD, Mag=Actuals")</f>
        <v>0</v>
      </c>
      <c r="AS310" s="6">
        <f>_xll.SNL.Clients.Office.Excel.Functions.SPG($D310, AS$1, $F310, "Options: Curr=USD, Mag=Actuals")</f>
        <v>0</v>
      </c>
      <c r="AT310" s="6">
        <f>_xll.SNL.Clients.Office.Excel.Functions.SPG($D310, AT$1, $F310, "Options: Curr=USD, Mag=Actuals")</f>
        <v>0</v>
      </c>
      <c r="AU310" s="6">
        <f>_xll.SNL.Clients.Office.Excel.Functions.SPG($D310, AU$1, $F310, "Options: Curr=USD, Mag=Actuals")</f>
        <v>0</v>
      </c>
      <c r="AV310" s="6">
        <f>_xll.SNL.Clients.Office.Excel.Functions.SPG($D310, AV$1, $F310, "Options: Curr=USD, Mag=Actuals")</f>
        <v>0</v>
      </c>
      <c r="AW310" s="6">
        <f>_xll.SNL.Clients.Office.Excel.Functions.SPG($D310, AW$1, $F310, "Options: Curr=USD, Mag=Actuals")</f>
        <v>0</v>
      </c>
      <c r="AX310" s="6">
        <f>_xll.SNL.Clients.Office.Excel.Functions.SPG($D310, AX$1, $F310, "Options: Curr=USD, Mag=Actuals")</f>
        <v>0</v>
      </c>
      <c r="AY310" s="6">
        <f>_xll.SNL.Clients.Office.Excel.Functions.SPG($D310, AY$1, $F310, "Options: Curr=USD, Mag=Actuals")</f>
        <v>0</v>
      </c>
      <c r="AZ310" s="6">
        <f>_xll.SNL.Clients.Office.Excel.Functions.SPG($D310, AZ$1, $F310, "Options: Curr=USD, Mag=Actuals")</f>
        <v>0</v>
      </c>
      <c r="BA310" s="6">
        <f>_xll.SNL.Clients.Office.Excel.Functions.SPG($D310, BA$1, $F310, "Options: Curr=USD, Mag=Actuals")</f>
        <v>0</v>
      </c>
      <c r="BB310" s="6">
        <f>_xll.SNL.Clients.Office.Excel.Functions.SPG($D310, BB$1, $F310, "Options: Curr=USD, Mag=Actuals")</f>
        <v>0</v>
      </c>
      <c r="BC310" s="6">
        <f>_xll.SNL.Clients.Office.Excel.Functions.SPG($D310, BC$1, $F310, "Options: Curr=USD, Mag=Actuals")</f>
        <v>0</v>
      </c>
      <c r="BD310" s="6">
        <f>_xll.SNL.Clients.Office.Excel.Functions.SPG($D310, BD$1, $F310, "Options: Curr=USD, Mag=Actuals")</f>
        <v>0</v>
      </c>
      <c r="BE310" s="6">
        <f>_xll.SNL.Clients.Office.Excel.Functions.SPG($D310, BE$1, $F310, "Options: Curr=USD, Mag=Actuals")</f>
        <v>0</v>
      </c>
      <c r="BF310" s="6">
        <f>_xll.SNL.Clients.Office.Excel.Functions.SPG($D310, BF$1, $F310, "Options: Curr=USD, Mag=Actuals")</f>
        <v>0</v>
      </c>
      <c r="BG310" s="6">
        <f>_xll.SNL.Clients.Office.Excel.Functions.SPG($D310, BG$1, $F310, "Options: Curr=USD, Mag=Actuals")</f>
        <v>0</v>
      </c>
      <c r="BH310" s="6">
        <f>_xll.SNL.Clients.Office.Excel.Functions.SPG($D310, BH$1, $F310, "Options: Curr=USD, Mag=Actuals")</f>
        <v>0</v>
      </c>
      <c r="BI310" s="6">
        <f>_xll.SNL.Clients.Office.Excel.Functions.SPG($D310, BI$1, $F310, "Options: Curr=USD, Mag=Actuals")</f>
        <v>0</v>
      </c>
      <c r="BJ310" s="6">
        <f>_xll.SNL.Clients.Office.Excel.Functions.SPG($D310, BJ$1, $F310, "Options: Curr=USD, Mag=Actuals")</f>
        <v>0</v>
      </c>
      <c r="BK310" s="6">
        <f>_xll.SNL.Clients.Office.Excel.Functions.SPG($D310, BK$1, $F310, "Options: Curr=USD, Mag=Actuals")</f>
        <v>0</v>
      </c>
      <c r="BL310" s="6">
        <f>_xll.SNL.Clients.Office.Excel.Functions.SPG($D310, BL$1, $F310, "Options: Curr=USD, Mag=Actuals")</f>
        <v>0</v>
      </c>
      <c r="BM310" s="6">
        <f>_xll.SNL.Clients.Office.Excel.Functions.SPG($D310, BM$1, $F310, "Options: Curr=USD, Mag=Actuals")</f>
        <v>0</v>
      </c>
      <c r="BN310" s="6">
        <f>_xll.SNL.Clients.Office.Excel.Functions.SPG($D310, BN$1, $F310, "Options: Curr=USD, Mag=Actuals")</f>
        <v>0</v>
      </c>
      <c r="BO310" s="6">
        <f>_xll.SNL.Clients.Office.Excel.Functions.SPG($D310, BO$1, $F310, "Options: Curr=USD, Mag=Actuals")</f>
        <v>0</v>
      </c>
      <c r="BP310" s="6">
        <f>_xll.SNL.Clients.Office.Excel.Functions.SPG($D310, BP$1, $F310, "Options: Curr=USD, Mag=Actuals")</f>
        <v>0</v>
      </c>
      <c r="BQ310" s="6">
        <f>_xll.SNL.Clients.Office.Excel.Functions.SPG($D310, BQ$1, $F310, "Options: Curr=USD, Mag=Actuals")</f>
        <v>0</v>
      </c>
      <c r="BR310" s="6">
        <f>_xll.SNL.Clients.Office.Excel.Functions.SPG($D310, BR$1, $F310, "Options: Curr=USD, Mag=Actuals")</f>
        <v>0</v>
      </c>
      <c r="BS310" s="6">
        <f>_xll.SNL.Clients.Office.Excel.Functions.SPG($D310, BS$1, $F310, "Options: Curr=USD, Mag=Actuals")</f>
        <v>0</v>
      </c>
      <c r="BT310" s="6">
        <f>_xll.SNL.Clients.Office.Excel.Functions.SPG($D310, BT$1, $F310, "Options: Curr=USD, Mag=Actuals")</f>
        <v>0</v>
      </c>
      <c r="BU310" s="6">
        <f>_xll.SNL.Clients.Office.Excel.Functions.SPG($D310, BU$1, $F310, "Options: Curr=USD, Mag=Actuals")</f>
        <v>0</v>
      </c>
      <c r="BV310" s="6">
        <f>_xll.SNL.Clients.Office.Excel.Functions.SPG($D310, BV$1, $F310, "Options: Curr=USD, Mag=Actuals")</f>
        <v>0</v>
      </c>
      <c r="BW310" s="6">
        <f>_xll.SNL.Clients.Office.Excel.Functions.SPG($D310, BW$1, $F310, "Options: Curr=USD, Mag=Actuals")</f>
        <v>0</v>
      </c>
      <c r="BX310" s="6">
        <f>_xll.SNL.Clients.Office.Excel.Functions.SPG($D310, BX$1, $F310, "Options: Curr=USD, Mag=Actuals")</f>
        <v>0</v>
      </c>
      <c r="BY310" s="6">
        <f>_xll.SNL.Clients.Office.Excel.Functions.SPG($D310, BY$1, $F310, "Options: Curr=USD, Mag=Actuals")</f>
        <v>0</v>
      </c>
      <c r="BZ310" s="6">
        <f>_xll.SNL.Clients.Office.Excel.Functions.SPG($D310, BZ$1, $F310, "Options: Curr=USD, Mag=Actuals")</f>
        <v>0</v>
      </c>
      <c r="CA310" s="6" t="str">
        <f>_xll.SNL.Clients.Office.Excel.Functions.SPG($D310, CA$1, $F310, "Options: Curr=USD, Mag=Actuals")</f>
        <v/>
      </c>
      <c r="CB310" s="6">
        <f>_xll.SNL.Clients.Office.Excel.Functions.SPG($D310, CB$1, $F310, "Options: Curr=USD, Mag=Actuals")</f>
        <v>0</v>
      </c>
      <c r="CC310" s="6">
        <f>_xll.SNL.Clients.Office.Excel.Functions.SPG($D310, CC$1, $F310, "Options: Curr=USD, Mag=Actuals")</f>
        <v>0</v>
      </c>
      <c r="CD310" s="6">
        <f>_xll.SNL.Clients.Office.Excel.Functions.SPG($D310, CD$1, $F310, "Options: Curr=USD, Mag=Actuals")</f>
        <v>0</v>
      </c>
      <c r="CE310" s="6">
        <f>_xll.SNL.Clients.Office.Excel.Functions.SPG($D310, CE$1, $F310, "Options: Curr=USD, Mag=Actuals")</f>
        <v>0</v>
      </c>
      <c r="CF310" s="6">
        <f>_xll.SNL.Clients.Office.Excel.Functions.SPG($D310, CF$1, $F310, "Options: Curr=USD, Mag=Actuals")</f>
        <v>0</v>
      </c>
      <c r="CG310" s="6">
        <f>_xll.SNL.Clients.Office.Excel.Functions.SPG($D310, CG$1, $F310, "Options: Curr=USD, Mag=Actuals")</f>
        <v>0</v>
      </c>
    </row>
    <row r="311" spans="1:85" x14ac:dyDescent="0.3">
      <c r="A311" s="10" t="s">
        <v>88</v>
      </c>
      <c r="B311" s="10" t="s">
        <v>85</v>
      </c>
      <c r="C311" s="10" t="s">
        <v>3</v>
      </c>
      <c r="D311">
        <v>4039450</v>
      </c>
      <c r="E311" s="10" t="s">
        <v>29</v>
      </c>
      <c r="F311" s="10" t="s">
        <v>52</v>
      </c>
      <c r="G311">
        <v>-132.44999999999999</v>
      </c>
      <c r="H311">
        <v>456.94</v>
      </c>
      <c r="I311">
        <v>589.39</v>
      </c>
      <c r="J311">
        <v>6858.56</v>
      </c>
      <c r="K311">
        <v>26309.46</v>
      </c>
      <c r="L311">
        <v>2.75</v>
      </c>
      <c r="M311">
        <v>10684.18</v>
      </c>
      <c r="N311">
        <v>260.69</v>
      </c>
      <c r="O311">
        <v>2.97</v>
      </c>
      <c r="P311">
        <v>1.47</v>
      </c>
      <c r="Q311">
        <v>1</v>
      </c>
      <c r="R311">
        <v>1</v>
      </c>
      <c r="S311" t="str">
        <f>_xll.SNL.Clients.Office.Excel.Functions.SPG(D311, S$1, F311, "Options: Curr=USD, Mag=Actuals")</f>
        <v>The Goldman Sachs Group, Inc. (NYSE:GS)</v>
      </c>
      <c r="T311" t="str">
        <f>_xll.SNL.Clients.Office.Excel.Functions.SPG($D311, T$1, $F311, "Options: Curr=USD, Mag=Actuals")</f>
        <v>The Goldman Sachs Group, Inc.</v>
      </c>
      <c r="U311" s="6">
        <f>_xll.SNL.Clients.Office.Excel.Functions.SPG($D311, U$1, $F311, "Options: Curr=USD, Mag=Actuals")</f>
        <v>0</v>
      </c>
      <c r="V311" t="str">
        <f>_xll.SNL.Clients.Office.Excel.Functions.SPG($D311, V$1, $F311, "Options: Curr=USD, Mag=Actuals")</f>
        <v>NYSE:GS</v>
      </c>
      <c r="W311" t="str">
        <f>_xll.SNL.Clients.Office.Excel.Functions.SPG($D311, W$1, $F311, "Options: Curr=USD, Mag=Actuals")</f>
        <v>Investment Banks, Brokers and Capital Markets</v>
      </c>
      <c r="X311" s="6">
        <f>_xll.SNL.Clients.Office.Excel.Functions.SPG($D311, X$1, $F311, "Options: Curr=USD, Mag=Actuals")</f>
        <v>0</v>
      </c>
      <c r="Y311" s="6">
        <f>_xll.SNL.Clients.Office.Excel.Functions.SPG($D311, Y$1, $F311, "Options: Curr=USD, Mag=Actuals")</f>
        <v>0</v>
      </c>
      <c r="Z311" s="6">
        <f>_xll.SNL.Clients.Office.Excel.Functions.SPG($D311, Z$1, $F311, "Options: Curr=USD, Mag=Actuals")</f>
        <v>0</v>
      </c>
      <c r="AA311" s="6">
        <f>_xll.SNL.Clients.Office.Excel.Functions.SPG($D311, AA$1, $F311, "Options: Curr=USD, Mag=Actuals")</f>
        <v>0</v>
      </c>
      <c r="AB311" s="6">
        <f>_xll.SNL.Clients.Office.Excel.Functions.SPG($D311, AB$1, $F311, "Options: Curr=USD, Mag=Actuals")</f>
        <v>0</v>
      </c>
      <c r="AC311" s="6">
        <f>_xll.SNL.Clients.Office.Excel.Functions.SPG($D311, AC$1, $F311, "Options: Curr=USD, Mag=Actuals")</f>
        <v>0</v>
      </c>
      <c r="AD311" s="6">
        <f>_xll.SNL.Clients.Office.Excel.Functions.SPG($D311, AD$1, $F311, "Options: Curr=USD, Mag=Actuals")</f>
        <v>0</v>
      </c>
      <c r="AE311" s="6">
        <f>_xll.SNL.Clients.Office.Excel.Functions.SPG($D311, AE$1, $F311, "Options: Curr=USD, Mag=Actuals")</f>
        <v>0</v>
      </c>
      <c r="AF311" s="6">
        <f>_xll.SNL.Clients.Office.Excel.Functions.SPG($D311, AF$1, $F311, "Options: Curr=USD, Mag=Actuals")</f>
        <v>0</v>
      </c>
      <c r="AG311" s="6">
        <f>_xll.SNL.Clients.Office.Excel.Functions.SPG($D311, AG$1, $F311, "Options: Curr=USD, Mag=Actuals")</f>
        <v>0</v>
      </c>
      <c r="AH311" s="6">
        <f>_xll.SNL.Clients.Office.Excel.Functions.SPG($D311, AH$1, $F311, "Options: Curr=USD, Mag=Actuals")</f>
        <v>0</v>
      </c>
      <c r="AI311" s="6" t="str">
        <f>_xll.SNL.Clients.Office.Excel.Functions.SPG($D311, AI$1, $F311, "Options: Curr=USD, Mag=Actuals")</f>
        <v/>
      </c>
      <c r="AJ311" s="6" t="str">
        <f>_xll.SNL.Clients.Office.Excel.Functions.SPG($D311, AJ$1, $F311, "Options: Curr=USD, Mag=Actuals")</f>
        <v>#INVALID FUNCTION PARAMETER</v>
      </c>
      <c r="AK311" s="6" t="str">
        <f>_xll.SNL.Clients.Office.Excel.Functions.SPG($D311, AK$1, $F311, "Options: Curr=USD, Mag=Actuals")</f>
        <v>#INVALID FUNCTION PARAMETER</v>
      </c>
      <c r="AL311" s="6" t="str">
        <f>_xll.SNL.Clients.Office.Excel.Functions.SPG($D311, AL$1, $F311, "Options: Curr=USD, Mag=Actuals")</f>
        <v>#INVALID FUNCTION PARAMETER</v>
      </c>
      <c r="AM311" s="6" t="str">
        <f>_xll.SNL.Clients.Office.Excel.Functions.SPG($D311, AM$1, $F311, "Options: Curr=USD, Mag=Actuals")</f>
        <v>#INVALID FUNCTION PARAMETER</v>
      </c>
      <c r="AN311" s="6">
        <f>_xll.SNL.Clients.Office.Excel.Functions.SPG($D311, AN$1, $F311, "Options: Curr=USD, Mag=Actuals")</f>
        <v>0</v>
      </c>
      <c r="AO311" s="6">
        <f>_xll.SNL.Clients.Office.Excel.Functions.SPG($D311, AO$1, $F311, "Options: Curr=USD, Mag=Actuals")</f>
        <v>0</v>
      </c>
      <c r="AP311" s="6">
        <f>_xll.SNL.Clients.Office.Excel.Functions.SPG($D311, AP$1, $F311, "Options: Curr=USD, Mag=Actuals")</f>
        <v>0</v>
      </c>
      <c r="AQ311" s="6">
        <f>_xll.SNL.Clients.Office.Excel.Functions.SPG($D311, AQ$1, $F311, "Options: Curr=USD, Mag=Actuals")</f>
        <v>0</v>
      </c>
      <c r="AR311" s="6">
        <f>_xll.SNL.Clients.Office.Excel.Functions.SPG($D311, AR$1, $F311, "Options: Curr=USD, Mag=Actuals")</f>
        <v>0</v>
      </c>
      <c r="AS311" s="6">
        <f>_xll.SNL.Clients.Office.Excel.Functions.SPG($D311, AS$1, $F311, "Options: Curr=USD, Mag=Actuals")</f>
        <v>0</v>
      </c>
      <c r="AT311" s="6">
        <f>_xll.SNL.Clients.Office.Excel.Functions.SPG($D311, AT$1, $F311, "Options: Curr=USD, Mag=Actuals")</f>
        <v>0</v>
      </c>
      <c r="AU311" s="6">
        <f>_xll.SNL.Clients.Office.Excel.Functions.SPG($D311, AU$1, $F311, "Options: Curr=USD, Mag=Actuals")</f>
        <v>0</v>
      </c>
      <c r="AV311" s="6">
        <f>_xll.SNL.Clients.Office.Excel.Functions.SPG($D311, AV$1, $F311, "Options: Curr=USD, Mag=Actuals")</f>
        <v>0</v>
      </c>
      <c r="AW311" s="6">
        <f>_xll.SNL.Clients.Office.Excel.Functions.SPG($D311, AW$1, $F311, "Options: Curr=USD, Mag=Actuals")</f>
        <v>0</v>
      </c>
      <c r="AX311" s="6">
        <f>_xll.SNL.Clients.Office.Excel.Functions.SPG($D311, AX$1, $F311, "Options: Curr=USD, Mag=Actuals")</f>
        <v>0</v>
      </c>
      <c r="AY311" s="6">
        <f>_xll.SNL.Clients.Office.Excel.Functions.SPG($D311, AY$1, $F311, "Options: Curr=USD, Mag=Actuals")</f>
        <v>0</v>
      </c>
      <c r="AZ311" s="6">
        <f>_xll.SNL.Clients.Office.Excel.Functions.SPG($D311, AZ$1, $F311, "Options: Curr=USD, Mag=Actuals")</f>
        <v>0</v>
      </c>
      <c r="BA311" s="6">
        <f>_xll.SNL.Clients.Office.Excel.Functions.SPG($D311, BA$1, $F311, "Options: Curr=USD, Mag=Actuals")</f>
        <v>0</v>
      </c>
      <c r="BB311" s="6">
        <f>_xll.SNL.Clients.Office.Excel.Functions.SPG($D311, BB$1, $F311, "Options: Curr=USD, Mag=Actuals")</f>
        <v>0</v>
      </c>
      <c r="BC311" s="6">
        <f>_xll.SNL.Clients.Office.Excel.Functions.SPG($D311, BC$1, $F311, "Options: Curr=USD, Mag=Actuals")</f>
        <v>0</v>
      </c>
      <c r="BD311" s="6">
        <f>_xll.SNL.Clients.Office.Excel.Functions.SPG($D311, BD$1, $F311, "Options: Curr=USD, Mag=Actuals")</f>
        <v>0</v>
      </c>
      <c r="BE311" s="6">
        <f>_xll.SNL.Clients.Office.Excel.Functions.SPG($D311, BE$1, $F311, "Options: Curr=USD, Mag=Actuals")</f>
        <v>0</v>
      </c>
      <c r="BF311" s="6">
        <f>_xll.SNL.Clients.Office.Excel.Functions.SPG($D311, BF$1, $F311, "Options: Curr=USD, Mag=Actuals")</f>
        <v>0</v>
      </c>
      <c r="BG311" s="6">
        <f>_xll.SNL.Clients.Office.Excel.Functions.SPG($D311, BG$1, $F311, "Options: Curr=USD, Mag=Actuals")</f>
        <v>0</v>
      </c>
      <c r="BH311" s="6">
        <f>_xll.SNL.Clients.Office.Excel.Functions.SPG($D311, BH$1, $F311, "Options: Curr=USD, Mag=Actuals")</f>
        <v>0</v>
      </c>
      <c r="BI311" s="6">
        <f>_xll.SNL.Clients.Office.Excel.Functions.SPG($D311, BI$1, $F311, "Options: Curr=USD, Mag=Actuals")</f>
        <v>0</v>
      </c>
      <c r="BJ311" s="6">
        <f>_xll.SNL.Clients.Office.Excel.Functions.SPG($D311, BJ$1, $F311, "Options: Curr=USD, Mag=Actuals")</f>
        <v>0</v>
      </c>
      <c r="BK311" s="6">
        <f>_xll.SNL.Clients.Office.Excel.Functions.SPG($D311, BK$1, $F311, "Options: Curr=USD, Mag=Actuals")</f>
        <v>0</v>
      </c>
      <c r="BL311" s="6">
        <f>_xll.SNL.Clients.Office.Excel.Functions.SPG($D311, BL$1, $F311, "Options: Curr=USD, Mag=Actuals")</f>
        <v>0</v>
      </c>
      <c r="BM311" s="6">
        <f>_xll.SNL.Clients.Office.Excel.Functions.SPG($D311, BM$1, $F311, "Options: Curr=USD, Mag=Actuals")</f>
        <v>0</v>
      </c>
      <c r="BN311" s="6">
        <f>_xll.SNL.Clients.Office.Excel.Functions.SPG($D311, BN$1, $F311, "Options: Curr=USD, Mag=Actuals")</f>
        <v>0</v>
      </c>
      <c r="BO311" s="6">
        <f>_xll.SNL.Clients.Office.Excel.Functions.SPG($D311, BO$1, $F311, "Options: Curr=USD, Mag=Actuals")</f>
        <v>0</v>
      </c>
      <c r="BP311" s="6">
        <f>_xll.SNL.Clients.Office.Excel.Functions.SPG($D311, BP$1, $F311, "Options: Curr=USD, Mag=Actuals")</f>
        <v>0</v>
      </c>
      <c r="BQ311" s="6">
        <f>_xll.SNL.Clients.Office.Excel.Functions.SPG($D311, BQ$1, $F311, "Options: Curr=USD, Mag=Actuals")</f>
        <v>0</v>
      </c>
      <c r="BR311" s="6">
        <f>_xll.SNL.Clients.Office.Excel.Functions.SPG($D311, BR$1, $F311, "Options: Curr=USD, Mag=Actuals")</f>
        <v>0</v>
      </c>
      <c r="BS311" s="6">
        <f>_xll.SNL.Clients.Office.Excel.Functions.SPG($D311, BS$1, $F311, "Options: Curr=USD, Mag=Actuals")</f>
        <v>0</v>
      </c>
      <c r="BT311" s="6">
        <f>_xll.SNL.Clients.Office.Excel.Functions.SPG($D311, BT$1, $F311, "Options: Curr=USD, Mag=Actuals")</f>
        <v>0</v>
      </c>
      <c r="BU311" s="6">
        <f>_xll.SNL.Clients.Office.Excel.Functions.SPG($D311, BU$1, $F311, "Options: Curr=USD, Mag=Actuals")</f>
        <v>0</v>
      </c>
      <c r="BV311" s="6">
        <f>_xll.SNL.Clients.Office.Excel.Functions.SPG($D311, BV$1, $F311, "Options: Curr=USD, Mag=Actuals")</f>
        <v>0</v>
      </c>
      <c r="BW311" s="6">
        <f>_xll.SNL.Clients.Office.Excel.Functions.SPG($D311, BW$1, $F311, "Options: Curr=USD, Mag=Actuals")</f>
        <v>0</v>
      </c>
      <c r="BX311" s="6">
        <f>_xll.SNL.Clients.Office.Excel.Functions.SPG($D311, BX$1, $F311, "Options: Curr=USD, Mag=Actuals")</f>
        <v>0</v>
      </c>
      <c r="BY311" s="6">
        <f>_xll.SNL.Clients.Office.Excel.Functions.SPG($D311, BY$1, $F311, "Options: Curr=USD, Mag=Actuals")</f>
        <v>0</v>
      </c>
      <c r="BZ311" s="6">
        <f>_xll.SNL.Clients.Office.Excel.Functions.SPG($D311, BZ$1, $F311, "Options: Curr=USD, Mag=Actuals")</f>
        <v>0</v>
      </c>
      <c r="CA311" s="6" t="str">
        <f>_xll.SNL.Clients.Office.Excel.Functions.SPG($D311, CA$1, $F311, "Options: Curr=USD, Mag=Actuals")</f>
        <v/>
      </c>
      <c r="CB311" s="6">
        <f>_xll.SNL.Clients.Office.Excel.Functions.SPG($D311, CB$1, $F311, "Options: Curr=USD, Mag=Actuals")</f>
        <v>0</v>
      </c>
      <c r="CC311" s="6">
        <f>_xll.SNL.Clients.Office.Excel.Functions.SPG($D311, CC$1, $F311, "Options: Curr=USD, Mag=Actuals")</f>
        <v>0</v>
      </c>
      <c r="CD311" s="6">
        <f>_xll.SNL.Clients.Office.Excel.Functions.SPG($D311, CD$1, $F311, "Options: Curr=USD, Mag=Actuals")</f>
        <v>0</v>
      </c>
      <c r="CE311" s="6">
        <f>_xll.SNL.Clients.Office.Excel.Functions.SPG($D311, CE$1, $F311, "Options: Curr=USD, Mag=Actuals")</f>
        <v>0</v>
      </c>
      <c r="CF311" s="6">
        <f>_xll.SNL.Clients.Office.Excel.Functions.SPG($D311, CF$1, $F311, "Options: Curr=USD, Mag=Actuals")</f>
        <v>0</v>
      </c>
      <c r="CG311" s="6">
        <f>_xll.SNL.Clients.Office.Excel.Functions.SPG($D311, CG$1, $F311, "Options: Curr=USD, Mag=Actuals")</f>
        <v>0</v>
      </c>
    </row>
    <row r="312" spans="1:85" x14ac:dyDescent="0.3">
      <c r="A312" s="10" t="s">
        <v>88</v>
      </c>
      <c r="B312" s="10" t="s">
        <v>85</v>
      </c>
      <c r="C312" s="10" t="s">
        <v>3</v>
      </c>
      <c r="D312">
        <v>4039450</v>
      </c>
      <c r="E312" s="10" t="s">
        <v>29</v>
      </c>
      <c r="F312" s="10" t="s">
        <v>53</v>
      </c>
      <c r="G312">
        <v>-165.83</v>
      </c>
      <c r="H312">
        <v>502.86</v>
      </c>
      <c r="I312">
        <v>668.69</v>
      </c>
      <c r="J312">
        <v>7287.24</v>
      </c>
      <c r="K312">
        <v>27618.560000000001</v>
      </c>
      <c r="L312">
        <v>4.03</v>
      </c>
      <c r="M312">
        <v>11114.65</v>
      </c>
      <c r="N312">
        <v>263.85000000000002</v>
      </c>
      <c r="O312">
        <v>2.6</v>
      </c>
      <c r="P312">
        <v>1.29</v>
      </c>
      <c r="Q312">
        <v>1</v>
      </c>
      <c r="R312">
        <v>1</v>
      </c>
      <c r="S312" t="str">
        <f>_xll.SNL.Clients.Office.Excel.Functions.SPG(D312, S$1, F312, "Options: Curr=USD, Mag=Actuals")</f>
        <v>The Goldman Sachs Group, Inc. (NYSE:GS)</v>
      </c>
      <c r="T312" t="str">
        <f>_xll.SNL.Clients.Office.Excel.Functions.SPG($D312, T$1, $F312, "Options: Curr=USD, Mag=Actuals")</f>
        <v>The Goldman Sachs Group, Inc.</v>
      </c>
      <c r="U312" s="6">
        <f>_xll.SNL.Clients.Office.Excel.Functions.SPG($D312, U$1, $F312, "Options: Curr=USD, Mag=Actuals")</f>
        <v>0</v>
      </c>
      <c r="V312" t="str">
        <f>_xll.SNL.Clients.Office.Excel.Functions.SPG($D312, V$1, $F312, "Options: Curr=USD, Mag=Actuals")</f>
        <v>NYSE:GS</v>
      </c>
      <c r="W312" t="str">
        <f>_xll.SNL.Clients.Office.Excel.Functions.SPG($D312, W$1, $F312, "Options: Curr=USD, Mag=Actuals")</f>
        <v>Investment Banks, Brokers and Capital Markets</v>
      </c>
      <c r="X312" s="6">
        <f>_xll.SNL.Clients.Office.Excel.Functions.SPG($D312, X$1, $F312, "Options: Curr=USD, Mag=Actuals")</f>
        <v>0</v>
      </c>
      <c r="Y312" s="6">
        <f>_xll.SNL.Clients.Office.Excel.Functions.SPG($D312, Y$1, $F312, "Options: Curr=USD, Mag=Actuals")</f>
        <v>0</v>
      </c>
      <c r="Z312" s="6">
        <f>_xll.SNL.Clients.Office.Excel.Functions.SPG($D312, Z$1, $F312, "Options: Curr=USD, Mag=Actuals")</f>
        <v>0</v>
      </c>
      <c r="AA312" s="6">
        <f>_xll.SNL.Clients.Office.Excel.Functions.SPG($D312, AA$1, $F312, "Options: Curr=USD, Mag=Actuals")</f>
        <v>0</v>
      </c>
      <c r="AB312" s="6">
        <f>_xll.SNL.Clients.Office.Excel.Functions.SPG($D312, AB$1, $F312, "Options: Curr=USD, Mag=Actuals")</f>
        <v>0</v>
      </c>
      <c r="AC312" s="6">
        <f>_xll.SNL.Clients.Office.Excel.Functions.SPG($D312, AC$1, $F312, "Options: Curr=USD, Mag=Actuals")</f>
        <v>0</v>
      </c>
      <c r="AD312" s="6">
        <f>_xll.SNL.Clients.Office.Excel.Functions.SPG($D312, AD$1, $F312, "Options: Curr=USD, Mag=Actuals")</f>
        <v>0</v>
      </c>
      <c r="AE312" s="6">
        <f>_xll.SNL.Clients.Office.Excel.Functions.SPG($D312, AE$1, $F312, "Options: Curr=USD, Mag=Actuals")</f>
        <v>0</v>
      </c>
      <c r="AF312" s="6">
        <f>_xll.SNL.Clients.Office.Excel.Functions.SPG($D312, AF$1, $F312, "Options: Curr=USD, Mag=Actuals")</f>
        <v>0</v>
      </c>
      <c r="AG312" s="6">
        <f>_xll.SNL.Clients.Office.Excel.Functions.SPG($D312, AG$1, $F312, "Options: Curr=USD, Mag=Actuals")</f>
        <v>0</v>
      </c>
      <c r="AH312" s="6">
        <f>_xll.SNL.Clients.Office.Excel.Functions.SPG($D312, AH$1, $F312, "Options: Curr=USD, Mag=Actuals")</f>
        <v>0</v>
      </c>
      <c r="AI312" s="6" t="str">
        <f>_xll.SNL.Clients.Office.Excel.Functions.SPG($D312, AI$1, $F312, "Options: Curr=USD, Mag=Actuals")</f>
        <v/>
      </c>
      <c r="AJ312" s="6" t="str">
        <f>_xll.SNL.Clients.Office.Excel.Functions.SPG($D312, AJ$1, $F312, "Options: Curr=USD, Mag=Actuals")</f>
        <v>#INVALID FUNCTION PARAMETER</v>
      </c>
      <c r="AK312" s="6" t="str">
        <f>_xll.SNL.Clients.Office.Excel.Functions.SPG($D312, AK$1, $F312, "Options: Curr=USD, Mag=Actuals")</f>
        <v>#INVALID FUNCTION PARAMETER</v>
      </c>
      <c r="AL312" s="6" t="str">
        <f>_xll.SNL.Clients.Office.Excel.Functions.SPG($D312, AL$1, $F312, "Options: Curr=USD, Mag=Actuals")</f>
        <v>#INVALID FUNCTION PARAMETER</v>
      </c>
      <c r="AM312" s="6" t="str">
        <f>_xll.SNL.Clients.Office.Excel.Functions.SPG($D312, AM$1, $F312, "Options: Curr=USD, Mag=Actuals")</f>
        <v>#INVALID FUNCTION PARAMETER</v>
      </c>
      <c r="AN312" s="6">
        <f>_xll.SNL.Clients.Office.Excel.Functions.SPG($D312, AN$1, $F312, "Options: Curr=USD, Mag=Actuals")</f>
        <v>0</v>
      </c>
      <c r="AO312" s="6">
        <f>_xll.SNL.Clients.Office.Excel.Functions.SPG($D312, AO$1, $F312, "Options: Curr=USD, Mag=Actuals")</f>
        <v>0</v>
      </c>
      <c r="AP312" s="6">
        <f>_xll.SNL.Clients.Office.Excel.Functions.SPG($D312, AP$1, $F312, "Options: Curr=USD, Mag=Actuals")</f>
        <v>0</v>
      </c>
      <c r="AQ312" s="6">
        <f>_xll.SNL.Clients.Office.Excel.Functions.SPG($D312, AQ$1, $F312, "Options: Curr=USD, Mag=Actuals")</f>
        <v>0</v>
      </c>
      <c r="AR312" s="6">
        <f>_xll.SNL.Clients.Office.Excel.Functions.SPG($D312, AR$1, $F312, "Options: Curr=USD, Mag=Actuals")</f>
        <v>0</v>
      </c>
      <c r="AS312" s="6">
        <f>_xll.SNL.Clients.Office.Excel.Functions.SPG($D312, AS$1, $F312, "Options: Curr=USD, Mag=Actuals")</f>
        <v>0</v>
      </c>
      <c r="AT312" s="6">
        <f>_xll.SNL.Clients.Office.Excel.Functions.SPG($D312, AT$1, $F312, "Options: Curr=USD, Mag=Actuals")</f>
        <v>0</v>
      </c>
      <c r="AU312" s="6">
        <f>_xll.SNL.Clients.Office.Excel.Functions.SPG($D312, AU$1, $F312, "Options: Curr=USD, Mag=Actuals")</f>
        <v>0</v>
      </c>
      <c r="AV312" s="6">
        <f>_xll.SNL.Clients.Office.Excel.Functions.SPG($D312, AV$1, $F312, "Options: Curr=USD, Mag=Actuals")</f>
        <v>0</v>
      </c>
      <c r="AW312" s="6">
        <f>_xll.SNL.Clients.Office.Excel.Functions.SPG($D312, AW$1, $F312, "Options: Curr=USD, Mag=Actuals")</f>
        <v>0</v>
      </c>
      <c r="AX312" s="6">
        <f>_xll.SNL.Clients.Office.Excel.Functions.SPG($D312, AX$1, $F312, "Options: Curr=USD, Mag=Actuals")</f>
        <v>0</v>
      </c>
      <c r="AY312" s="6">
        <f>_xll.SNL.Clients.Office.Excel.Functions.SPG($D312, AY$1, $F312, "Options: Curr=USD, Mag=Actuals")</f>
        <v>0</v>
      </c>
      <c r="AZ312" s="6">
        <f>_xll.SNL.Clients.Office.Excel.Functions.SPG($D312, AZ$1, $F312, "Options: Curr=USD, Mag=Actuals")</f>
        <v>0</v>
      </c>
      <c r="BA312" s="6">
        <f>_xll.SNL.Clients.Office.Excel.Functions.SPG($D312, BA$1, $F312, "Options: Curr=USD, Mag=Actuals")</f>
        <v>0</v>
      </c>
      <c r="BB312" s="6">
        <f>_xll.SNL.Clients.Office.Excel.Functions.SPG($D312, BB$1, $F312, "Options: Curr=USD, Mag=Actuals")</f>
        <v>0</v>
      </c>
      <c r="BC312" s="6">
        <f>_xll.SNL.Clients.Office.Excel.Functions.SPG($D312, BC$1, $F312, "Options: Curr=USD, Mag=Actuals")</f>
        <v>0</v>
      </c>
      <c r="BD312" s="6">
        <f>_xll.SNL.Clients.Office.Excel.Functions.SPG($D312, BD$1, $F312, "Options: Curr=USD, Mag=Actuals")</f>
        <v>0</v>
      </c>
      <c r="BE312" s="6">
        <f>_xll.SNL.Clients.Office.Excel.Functions.SPG($D312, BE$1, $F312, "Options: Curr=USD, Mag=Actuals")</f>
        <v>0</v>
      </c>
      <c r="BF312" s="6">
        <f>_xll.SNL.Clients.Office.Excel.Functions.SPG($D312, BF$1, $F312, "Options: Curr=USD, Mag=Actuals")</f>
        <v>0</v>
      </c>
      <c r="BG312" s="6">
        <f>_xll.SNL.Clients.Office.Excel.Functions.SPG($D312, BG$1, $F312, "Options: Curr=USD, Mag=Actuals")</f>
        <v>0</v>
      </c>
      <c r="BH312" s="6">
        <f>_xll.SNL.Clients.Office.Excel.Functions.SPG($D312, BH$1, $F312, "Options: Curr=USD, Mag=Actuals")</f>
        <v>0</v>
      </c>
      <c r="BI312" s="6">
        <f>_xll.SNL.Clients.Office.Excel.Functions.SPG($D312, BI$1, $F312, "Options: Curr=USD, Mag=Actuals")</f>
        <v>0</v>
      </c>
      <c r="BJ312" s="6">
        <f>_xll.SNL.Clients.Office.Excel.Functions.SPG($D312, BJ$1, $F312, "Options: Curr=USD, Mag=Actuals")</f>
        <v>0</v>
      </c>
      <c r="BK312" s="6">
        <f>_xll.SNL.Clients.Office.Excel.Functions.SPG($D312, BK$1, $F312, "Options: Curr=USD, Mag=Actuals")</f>
        <v>0</v>
      </c>
      <c r="BL312" s="6">
        <f>_xll.SNL.Clients.Office.Excel.Functions.SPG($D312, BL$1, $F312, "Options: Curr=USD, Mag=Actuals")</f>
        <v>0</v>
      </c>
      <c r="BM312" s="6">
        <f>_xll.SNL.Clients.Office.Excel.Functions.SPG($D312, BM$1, $F312, "Options: Curr=USD, Mag=Actuals")</f>
        <v>0</v>
      </c>
      <c r="BN312" s="6">
        <f>_xll.SNL.Clients.Office.Excel.Functions.SPG($D312, BN$1, $F312, "Options: Curr=USD, Mag=Actuals")</f>
        <v>0</v>
      </c>
      <c r="BO312" s="6">
        <f>_xll.SNL.Clients.Office.Excel.Functions.SPG($D312, BO$1, $F312, "Options: Curr=USD, Mag=Actuals")</f>
        <v>0</v>
      </c>
      <c r="BP312" s="6">
        <f>_xll.SNL.Clients.Office.Excel.Functions.SPG($D312, BP$1, $F312, "Options: Curr=USD, Mag=Actuals")</f>
        <v>0</v>
      </c>
      <c r="BQ312" s="6">
        <f>_xll.SNL.Clients.Office.Excel.Functions.SPG($D312, BQ$1, $F312, "Options: Curr=USD, Mag=Actuals")</f>
        <v>0</v>
      </c>
      <c r="BR312" s="6">
        <f>_xll.SNL.Clients.Office.Excel.Functions.SPG($D312, BR$1, $F312, "Options: Curr=USD, Mag=Actuals")</f>
        <v>0</v>
      </c>
      <c r="BS312" s="6">
        <f>_xll.SNL.Clients.Office.Excel.Functions.SPG($D312, BS$1, $F312, "Options: Curr=USD, Mag=Actuals")</f>
        <v>0</v>
      </c>
      <c r="BT312" s="6">
        <f>_xll.SNL.Clients.Office.Excel.Functions.SPG($D312, BT$1, $F312, "Options: Curr=USD, Mag=Actuals")</f>
        <v>0</v>
      </c>
      <c r="BU312" s="6">
        <f>_xll.SNL.Clients.Office.Excel.Functions.SPG($D312, BU$1, $F312, "Options: Curr=USD, Mag=Actuals")</f>
        <v>0</v>
      </c>
      <c r="BV312" s="6">
        <f>_xll.SNL.Clients.Office.Excel.Functions.SPG($D312, BV$1, $F312, "Options: Curr=USD, Mag=Actuals")</f>
        <v>0</v>
      </c>
      <c r="BW312" s="6">
        <f>_xll.SNL.Clients.Office.Excel.Functions.SPG($D312, BW$1, $F312, "Options: Curr=USD, Mag=Actuals")</f>
        <v>0</v>
      </c>
      <c r="BX312" s="6">
        <f>_xll.SNL.Clients.Office.Excel.Functions.SPG($D312, BX$1, $F312, "Options: Curr=USD, Mag=Actuals")</f>
        <v>0</v>
      </c>
      <c r="BY312" s="6">
        <f>_xll.SNL.Clients.Office.Excel.Functions.SPG($D312, BY$1, $F312, "Options: Curr=USD, Mag=Actuals")</f>
        <v>0</v>
      </c>
      <c r="BZ312" s="6">
        <f>_xll.SNL.Clients.Office.Excel.Functions.SPG($D312, BZ$1, $F312, "Options: Curr=USD, Mag=Actuals")</f>
        <v>0</v>
      </c>
      <c r="CA312" s="6" t="str">
        <f>_xll.SNL.Clients.Office.Excel.Functions.SPG($D312, CA$1, $F312, "Options: Curr=USD, Mag=Actuals")</f>
        <v/>
      </c>
      <c r="CB312" s="6">
        <f>_xll.SNL.Clients.Office.Excel.Functions.SPG($D312, CB$1, $F312, "Options: Curr=USD, Mag=Actuals")</f>
        <v>0</v>
      </c>
      <c r="CC312" s="6">
        <f>_xll.SNL.Clients.Office.Excel.Functions.SPG($D312, CC$1, $F312, "Options: Curr=USD, Mag=Actuals")</f>
        <v>0</v>
      </c>
      <c r="CD312" s="6">
        <f>_xll.SNL.Clients.Office.Excel.Functions.SPG($D312, CD$1, $F312, "Options: Curr=USD, Mag=Actuals")</f>
        <v>0</v>
      </c>
      <c r="CE312" s="6">
        <f>_xll.SNL.Clients.Office.Excel.Functions.SPG($D312, CE$1, $F312, "Options: Curr=USD, Mag=Actuals")</f>
        <v>0</v>
      </c>
      <c r="CF312" s="6">
        <f>_xll.SNL.Clients.Office.Excel.Functions.SPG($D312, CF$1, $F312, "Options: Curr=USD, Mag=Actuals")</f>
        <v>0</v>
      </c>
      <c r="CG312" s="6">
        <f>_xll.SNL.Clients.Office.Excel.Functions.SPG($D312, CG$1, $F312, "Options: Curr=USD, Mag=Actuals")</f>
        <v>0</v>
      </c>
    </row>
    <row r="313" spans="1:85" x14ac:dyDescent="0.3">
      <c r="A313" s="10" t="s">
        <v>88</v>
      </c>
      <c r="B313" s="10" t="s">
        <v>85</v>
      </c>
      <c r="C313" s="10" t="s">
        <v>3</v>
      </c>
      <c r="D313">
        <v>4039450</v>
      </c>
      <c r="E313" s="10" t="s">
        <v>29</v>
      </c>
      <c r="F313" s="10" t="s">
        <v>54</v>
      </c>
      <c r="G313">
        <v>-174.17</v>
      </c>
      <c r="H313">
        <v>575.20000000000005</v>
      </c>
      <c r="I313">
        <v>749.37</v>
      </c>
      <c r="J313">
        <v>7639.75</v>
      </c>
      <c r="K313">
        <v>28615.46</v>
      </c>
      <c r="L313">
        <v>2.68</v>
      </c>
      <c r="M313">
        <v>11413.01</v>
      </c>
      <c r="N313">
        <v>266.98</v>
      </c>
      <c r="O313">
        <v>2.81</v>
      </c>
      <c r="P313">
        <v>3.57</v>
      </c>
      <c r="Q313">
        <v>1</v>
      </c>
      <c r="R313">
        <v>1</v>
      </c>
      <c r="S313" t="str">
        <f>_xll.SNL.Clients.Office.Excel.Functions.SPG(D313, S$1, F313, "Options: Curr=USD, Mag=Actuals")</f>
        <v>The Goldman Sachs Group, Inc. (NYSE:GS)</v>
      </c>
      <c r="T313" t="str">
        <f>_xll.SNL.Clients.Office.Excel.Functions.SPG($D313, T$1, $F313, "Options: Curr=USD, Mag=Actuals")</f>
        <v>The Goldman Sachs Group, Inc.</v>
      </c>
      <c r="U313" s="6">
        <f>_xll.SNL.Clients.Office.Excel.Functions.SPG($D313, U$1, $F313, "Options: Curr=USD, Mag=Actuals")</f>
        <v>0</v>
      </c>
      <c r="V313" t="str">
        <f>_xll.SNL.Clients.Office.Excel.Functions.SPG($D313, V$1, $F313, "Options: Curr=USD, Mag=Actuals")</f>
        <v>NYSE:GS</v>
      </c>
      <c r="W313" t="str">
        <f>_xll.SNL.Clients.Office.Excel.Functions.SPG($D313, W$1, $F313, "Options: Curr=USD, Mag=Actuals")</f>
        <v>Investment Banks, Brokers and Capital Markets</v>
      </c>
      <c r="X313" s="6">
        <f>_xll.SNL.Clients.Office.Excel.Functions.SPG($D313, X$1, $F313, "Options: Curr=USD, Mag=Actuals")</f>
        <v>4483000000</v>
      </c>
      <c r="Y313" s="6">
        <f>_xll.SNL.Clients.Office.Excel.Functions.SPG($D313, Y$1, $F313, "Options: Curr=USD, Mag=Actuals")</f>
        <v>0</v>
      </c>
      <c r="Z313" s="6">
        <f>_xll.SNL.Clients.Office.Excel.Functions.SPG($D313, Z$1, $F313, "Options: Curr=USD, Mag=Actuals")</f>
        <v>0</v>
      </c>
      <c r="AA313" s="6">
        <f>_xll.SNL.Clients.Office.Excel.Functions.SPG($D313, AA$1, $F313, "Options: Curr=USD, Mag=Actuals")</f>
        <v>1348000000</v>
      </c>
      <c r="AB313" s="6">
        <f>_xll.SNL.Clients.Office.Excel.Functions.SPG($D313, AB$1, $F313, "Options: Curr=USD, Mag=Actuals")</f>
        <v>0</v>
      </c>
      <c r="AC313" s="6">
        <f>_xll.SNL.Clients.Office.Excel.Functions.SPG($D313, AC$1, $F313, "Options: Curr=USD, Mag=Actuals")</f>
        <v>0</v>
      </c>
      <c r="AD313" s="6">
        <f>_xll.SNL.Clients.Office.Excel.Functions.SPG($D313, AD$1, $F313, "Options: Curr=USD, Mag=Actuals")</f>
        <v>0</v>
      </c>
      <c r="AE313" s="6">
        <f>_xll.SNL.Clients.Office.Excel.Functions.SPG($D313, AE$1, $F313, "Options: Curr=USD, Mag=Actuals")</f>
        <v>0</v>
      </c>
      <c r="AF313" s="6">
        <f>_xll.SNL.Clients.Office.Excel.Functions.SPG($D313, AF$1, $F313, "Options: Curr=USD, Mag=Actuals")</f>
        <v>0</v>
      </c>
      <c r="AG313" s="6">
        <f>_xll.SNL.Clients.Office.Excel.Functions.SPG($D313, AG$1, $F313, "Options: Curr=USD, Mag=Actuals")</f>
        <v>0</v>
      </c>
      <c r="AH313" s="6">
        <f>_xll.SNL.Clients.Office.Excel.Functions.SPG($D313, AH$1, $F313, "Options: Curr=USD, Mag=Actuals")</f>
        <v>0</v>
      </c>
      <c r="AI313" s="6">
        <f>_xll.SNL.Clients.Office.Excel.Functions.SPG($D313, AI$1, $F313, "Options: Curr=USD, Mag=Actuals")</f>
        <v>35027</v>
      </c>
      <c r="AJ313" s="6" t="str">
        <f>_xll.SNL.Clients.Office.Excel.Functions.SPG($D313, AJ$1, $F313, "Options: Curr=USD, Mag=Actuals")</f>
        <v>#INVALID FUNCTION PARAMETER</v>
      </c>
      <c r="AK313" s="6" t="str">
        <f>_xll.SNL.Clients.Office.Excel.Functions.SPG($D313, AK$1, $F313, "Options: Curr=USD, Mag=Actuals")</f>
        <v>#INVALID FUNCTION PARAMETER</v>
      </c>
      <c r="AL313" s="6" t="str">
        <f>_xll.SNL.Clients.Office.Excel.Functions.SPG($D313, AL$1, $F313, "Options: Curr=USD, Mag=Actuals")</f>
        <v>#INVALID FUNCTION PARAMETER</v>
      </c>
      <c r="AM313" s="6" t="str">
        <f>_xll.SNL.Clients.Office.Excel.Functions.SPG($D313, AM$1, $F313, "Options: Curr=USD, Mag=Actuals")</f>
        <v>#INVALID FUNCTION PARAMETER</v>
      </c>
      <c r="AN313" s="6">
        <f>_xll.SNL.Clients.Office.Excel.Functions.SPG($D313, AN$1, $F313, "Options: Curr=USD, Mag=Actuals")</f>
        <v>0</v>
      </c>
      <c r="AO313" s="6">
        <f>_xll.SNL.Clients.Office.Excel.Functions.SPG($D313, AO$1, $F313, "Options: Curr=USD, Mag=Actuals")</f>
        <v>0</v>
      </c>
      <c r="AP313" s="6">
        <f>_xll.SNL.Clients.Office.Excel.Functions.SPG($D313, AP$1, $F313, "Options: Curr=USD, Mag=Actuals")</f>
        <v>0</v>
      </c>
      <c r="AQ313" s="6">
        <f>_xll.SNL.Clients.Office.Excel.Functions.SPG($D313, AQ$1, $F313, "Options: Curr=USD, Mag=Actuals")</f>
        <v>0</v>
      </c>
      <c r="AR313" s="6">
        <f>_xll.SNL.Clients.Office.Excel.Functions.SPG($D313, AR$1, $F313, "Options: Curr=USD, Mag=Actuals")</f>
        <v>0</v>
      </c>
      <c r="AS313" s="6">
        <f>_xll.SNL.Clients.Office.Excel.Functions.SPG($D313, AS$1, $F313, "Options: Curr=USD, Mag=Actuals")</f>
        <v>0</v>
      </c>
      <c r="AT313" s="6">
        <f>_xll.SNL.Clients.Office.Excel.Functions.SPG($D313, AT$1, $F313, "Options: Curr=USD, Mag=Actuals")</f>
        <v>0</v>
      </c>
      <c r="AU313" s="6">
        <f>_xll.SNL.Clients.Office.Excel.Functions.SPG($D313, AU$1, $F313, "Options: Curr=USD, Mag=Actuals")</f>
        <v>0</v>
      </c>
      <c r="AV313" s="6">
        <f>_xll.SNL.Clients.Office.Excel.Functions.SPG($D313, AV$1, $F313, "Options: Curr=USD, Mag=Actuals")</f>
        <v>0</v>
      </c>
      <c r="AW313" s="6">
        <f>_xll.SNL.Clients.Office.Excel.Functions.SPG($D313, AW$1, $F313, "Options: Curr=USD, Mag=Actuals")</f>
        <v>0</v>
      </c>
      <c r="AX313" s="6">
        <f>_xll.SNL.Clients.Office.Excel.Functions.SPG($D313, AX$1, $F313, "Options: Curr=USD, Mag=Actuals")</f>
        <v>0</v>
      </c>
      <c r="AY313" s="6">
        <f>_xll.SNL.Clients.Office.Excel.Functions.SPG($D313, AY$1, $F313, "Options: Curr=USD, Mag=Actuals")</f>
        <v>0</v>
      </c>
      <c r="AZ313" s="6">
        <f>_xll.SNL.Clients.Office.Excel.Functions.SPG($D313, AZ$1, $F313, "Options: Curr=USD, Mag=Actuals")</f>
        <v>0</v>
      </c>
      <c r="BA313" s="6">
        <f>_xll.SNL.Clients.Office.Excel.Functions.SPG($D313, BA$1, $F313, "Options: Curr=USD, Mag=Actuals")</f>
        <v>0</v>
      </c>
      <c r="BB313" s="6">
        <f>_xll.SNL.Clients.Office.Excel.Functions.SPG($D313, BB$1, $F313, "Options: Curr=USD, Mag=Actuals")</f>
        <v>0</v>
      </c>
      <c r="BC313" s="6">
        <f>_xll.SNL.Clients.Office.Excel.Functions.SPG($D313, BC$1, $F313, "Options: Curr=USD, Mag=Actuals")</f>
        <v>0</v>
      </c>
      <c r="BD313" s="6">
        <f>_xll.SNL.Clients.Office.Excel.Functions.SPG($D313, BD$1, $F313, "Options: Curr=USD, Mag=Actuals")</f>
        <v>0</v>
      </c>
      <c r="BE313" s="6">
        <f>_xll.SNL.Clients.Office.Excel.Functions.SPG($D313, BE$1, $F313, "Options: Curr=USD, Mag=Actuals")</f>
        <v>0</v>
      </c>
      <c r="BF313" s="6">
        <f>_xll.SNL.Clients.Office.Excel.Functions.SPG($D313, BF$1, $F313, "Options: Curr=USD, Mag=Actuals")</f>
        <v>0</v>
      </c>
      <c r="BG313" s="6">
        <f>_xll.SNL.Clients.Office.Excel.Functions.SPG($D313, BG$1, $F313, "Options: Curr=USD, Mag=Actuals")</f>
        <v>0</v>
      </c>
      <c r="BH313" s="6">
        <f>_xll.SNL.Clients.Office.Excel.Functions.SPG($D313, BH$1, $F313, "Options: Curr=USD, Mag=Actuals")</f>
        <v>0</v>
      </c>
      <c r="BI313" s="6">
        <f>_xll.SNL.Clients.Office.Excel.Functions.SPG($D313, BI$1, $F313, "Options: Curr=USD, Mag=Actuals")</f>
        <v>0</v>
      </c>
      <c r="BJ313" s="6">
        <f>_xll.SNL.Clients.Office.Excel.Functions.SPG($D313, BJ$1, $F313, "Options: Curr=USD, Mag=Actuals")</f>
        <v>0</v>
      </c>
      <c r="BK313" s="6">
        <f>_xll.SNL.Clients.Office.Excel.Functions.SPG($D313, BK$1, $F313, "Options: Curr=USD, Mag=Actuals")</f>
        <v>0</v>
      </c>
      <c r="BL313" s="6">
        <f>_xll.SNL.Clients.Office.Excel.Functions.SPG($D313, BL$1, $F313, "Options: Curr=USD, Mag=Actuals")</f>
        <v>0</v>
      </c>
      <c r="BM313" s="6">
        <f>_xll.SNL.Clients.Office.Excel.Functions.SPG($D313, BM$1, $F313, "Options: Curr=USD, Mag=Actuals")</f>
        <v>0</v>
      </c>
      <c r="BN313" s="6">
        <f>_xll.SNL.Clients.Office.Excel.Functions.SPG($D313, BN$1, $F313, "Options: Curr=USD, Mag=Actuals")</f>
        <v>0</v>
      </c>
      <c r="BO313" s="6">
        <f>_xll.SNL.Clients.Office.Excel.Functions.SPG($D313, BO$1, $F313, "Options: Curr=USD, Mag=Actuals")</f>
        <v>0</v>
      </c>
      <c r="BP313" s="6">
        <f>_xll.SNL.Clients.Office.Excel.Functions.SPG($D313, BP$1, $F313, "Options: Curr=USD, Mag=Actuals")</f>
        <v>0</v>
      </c>
      <c r="BQ313" s="6">
        <f>_xll.SNL.Clients.Office.Excel.Functions.SPG($D313, BQ$1, $F313, "Options: Curr=USD, Mag=Actuals")</f>
        <v>0</v>
      </c>
      <c r="BR313" s="6">
        <f>_xll.SNL.Clients.Office.Excel.Functions.SPG($D313, BR$1, $F313, "Options: Curr=USD, Mag=Actuals")</f>
        <v>0</v>
      </c>
      <c r="BS313" s="6">
        <f>_xll.SNL.Clients.Office.Excel.Functions.SPG($D313, BS$1, $F313, "Options: Curr=USD, Mag=Actuals")</f>
        <v>0</v>
      </c>
      <c r="BT313" s="6">
        <f>_xll.SNL.Clients.Office.Excel.Functions.SPG($D313, BT$1, $F313, "Options: Curr=USD, Mag=Actuals")</f>
        <v>0</v>
      </c>
      <c r="BU313" s="6">
        <f>_xll.SNL.Clients.Office.Excel.Functions.SPG($D313, BU$1, $F313, "Options: Curr=USD, Mag=Actuals")</f>
        <v>0</v>
      </c>
      <c r="BV313" s="6">
        <f>_xll.SNL.Clients.Office.Excel.Functions.SPG($D313, BV$1, $F313, "Options: Curr=USD, Mag=Actuals")</f>
        <v>0</v>
      </c>
      <c r="BW313" s="6">
        <f>_xll.SNL.Clients.Office.Excel.Functions.SPG($D313, BW$1, $F313, "Options: Curr=USD, Mag=Actuals")</f>
        <v>0</v>
      </c>
      <c r="BX313" s="6">
        <f>_xll.SNL.Clients.Office.Excel.Functions.SPG($D313, BX$1, $F313, "Options: Curr=USD, Mag=Actuals")</f>
        <v>0</v>
      </c>
      <c r="BY313" s="6">
        <f>_xll.SNL.Clients.Office.Excel.Functions.SPG($D313, BY$1, $F313, "Options: Curr=USD, Mag=Actuals")</f>
        <v>0</v>
      </c>
      <c r="BZ313" s="6">
        <f>_xll.SNL.Clients.Office.Excel.Functions.SPG($D313, BZ$1, $F313, "Options: Curr=USD, Mag=Actuals")</f>
        <v>0</v>
      </c>
      <c r="CA313" s="6" t="str">
        <f>_xll.SNL.Clients.Office.Excel.Functions.SPG($D313, CA$1, $F313, "Options: Curr=USD, Mag=Actuals")</f>
        <v/>
      </c>
      <c r="CB313" s="6">
        <f>_xll.SNL.Clients.Office.Excel.Functions.SPG($D313, CB$1, $F313, "Options: Curr=USD, Mag=Actuals")</f>
        <v>0</v>
      </c>
      <c r="CC313" s="6">
        <f>_xll.SNL.Clients.Office.Excel.Functions.SPG($D313, CC$1, $F313, "Options: Curr=USD, Mag=Actuals")</f>
        <v>0</v>
      </c>
      <c r="CD313" s="6">
        <f>_xll.SNL.Clients.Office.Excel.Functions.SPG($D313, CD$1, $F313, "Options: Curr=USD, Mag=Actuals")</f>
        <v>0</v>
      </c>
      <c r="CE313" s="6">
        <f>_xll.SNL.Clients.Office.Excel.Functions.SPG($D313, CE$1, $F313, "Options: Curr=USD, Mag=Actuals")</f>
        <v>0</v>
      </c>
      <c r="CF313" s="6">
        <f>_xll.SNL.Clients.Office.Excel.Functions.SPG($D313, CF$1, $F313, "Options: Curr=USD, Mag=Actuals")</f>
        <v>0</v>
      </c>
      <c r="CG313" s="6">
        <f>_xll.SNL.Clients.Office.Excel.Functions.SPG($D313, CG$1, $F313, "Options: Curr=USD, Mag=Actuals")</f>
        <v>0</v>
      </c>
    </row>
    <row r="314" spans="1:85" x14ac:dyDescent="0.3">
      <c r="A314" s="10" t="s">
        <v>88</v>
      </c>
      <c r="B314" s="10" t="s">
        <v>85</v>
      </c>
      <c r="C314" s="10" t="s">
        <v>3</v>
      </c>
      <c r="D314">
        <v>4039450</v>
      </c>
      <c r="E314" s="10" t="s">
        <v>29</v>
      </c>
      <c r="F314" s="10" t="s">
        <v>55</v>
      </c>
      <c r="G314">
        <v>-191</v>
      </c>
      <c r="H314">
        <v>612.11</v>
      </c>
      <c r="I314">
        <v>803.11</v>
      </c>
      <c r="J314">
        <v>8073.12</v>
      </c>
      <c r="K314">
        <v>29887.67</v>
      </c>
      <c r="L314">
        <v>3.77</v>
      </c>
      <c r="M314">
        <v>11843.6</v>
      </c>
      <c r="N314">
        <v>270.12</v>
      </c>
      <c r="O314">
        <v>2.94</v>
      </c>
      <c r="P314">
        <v>2.34</v>
      </c>
      <c r="Q314">
        <v>1</v>
      </c>
      <c r="R314">
        <v>1</v>
      </c>
      <c r="S314" t="str">
        <f>_xll.SNL.Clients.Office.Excel.Functions.SPG(D314, S$1, F314, "Options: Curr=USD, Mag=Actuals")</f>
        <v>The Goldman Sachs Group, Inc. (NYSE:GS)</v>
      </c>
      <c r="T314" t="str">
        <f>_xll.SNL.Clients.Office.Excel.Functions.SPG($D314, T$1, $F314, "Options: Curr=USD, Mag=Actuals")</f>
        <v>The Goldman Sachs Group, Inc.</v>
      </c>
      <c r="U314" s="6">
        <f>_xll.SNL.Clients.Office.Excel.Functions.SPG($D314, U$1, $F314, "Options: Curr=USD, Mag=Actuals")</f>
        <v>152046000000</v>
      </c>
      <c r="V314" t="str">
        <f>_xll.SNL.Clients.Office.Excel.Functions.SPG($D314, V$1, $F314, "Options: Curr=USD, Mag=Actuals")</f>
        <v>NYSE:GS</v>
      </c>
      <c r="W314" t="str">
        <f>_xll.SNL.Clients.Office.Excel.Functions.SPG($D314, W$1, $F314, "Options: Curr=USD, Mag=Actuals")</f>
        <v>Investment Banks, Brokers and Capital Markets</v>
      </c>
      <c r="X314" s="6">
        <f>_xll.SNL.Clients.Office.Excel.Functions.SPG($D314, X$1, $F314, "Options: Curr=USD, Mag=Actuals")</f>
        <v>6129000000</v>
      </c>
      <c r="Y314" s="6">
        <f>_xll.SNL.Clients.Office.Excel.Functions.SPG($D314, Y$1, $F314, "Options: Curr=USD, Mag=Actuals")</f>
        <v>0</v>
      </c>
      <c r="Z314" s="6">
        <f>_xll.SNL.Clients.Office.Excel.Functions.SPG($D314, Z$1, $F314, "Options: Curr=USD, Mag=Actuals")</f>
        <v>0</v>
      </c>
      <c r="AA314" s="6">
        <f>_xll.SNL.Clients.Office.Excel.Functions.SPG($D314, AA$1, $F314, "Options: Curr=USD, Mag=Actuals")</f>
        <v>2399000000</v>
      </c>
      <c r="AB314" s="6">
        <f>_xll.SNL.Clients.Office.Excel.Functions.SPG($D314, AB$1, $F314, "Options: Curr=USD, Mag=Actuals")</f>
        <v>0</v>
      </c>
      <c r="AC314" s="6">
        <f>_xll.SNL.Clients.Office.Excel.Functions.SPG($D314, AC$1, $F314, "Options: Curr=USD, Mag=Actuals")</f>
        <v>0</v>
      </c>
      <c r="AD314" s="6">
        <f>_xll.SNL.Clients.Office.Excel.Functions.SPG($D314, AD$1, $F314, "Options: Curr=USD, Mag=Actuals")</f>
        <v>0</v>
      </c>
      <c r="AE314" s="6">
        <f>_xll.SNL.Clients.Office.Excel.Functions.SPG($D314, AE$1, $F314, "Options: Curr=USD, Mag=Actuals")</f>
        <v>0</v>
      </c>
      <c r="AF314" s="6">
        <f>_xll.SNL.Clients.Office.Excel.Functions.SPG($D314, AF$1, $F314, "Options: Curr=USD, Mag=Actuals")</f>
        <v>152046000000</v>
      </c>
      <c r="AG314" s="6">
        <f>_xll.SNL.Clients.Office.Excel.Functions.SPG($D314, AG$1, $F314, "Options: Curr=USD, Mag=Actuals")</f>
        <v>101140000000</v>
      </c>
      <c r="AH314" s="6">
        <f>_xll.SNL.Clients.Office.Excel.Functions.SPG($D314, AH$1, $F314, "Options: Curr=USD, Mag=Actuals")</f>
        <v>6293000000</v>
      </c>
      <c r="AI314" s="6">
        <f>_xll.SNL.Clients.Office.Excel.Functions.SPG($D314, AI$1, $F314, "Options: Curr=USD, Mag=Actuals")</f>
        <v>35398</v>
      </c>
      <c r="AJ314" s="6" t="str">
        <f>_xll.SNL.Clients.Office.Excel.Functions.SPG($D314, AJ$1, $F314, "Options: Curr=USD, Mag=Actuals")</f>
        <v>#INVALID FUNCTION PARAMETER</v>
      </c>
      <c r="AK314" s="6" t="str">
        <f>_xll.SNL.Clients.Office.Excel.Functions.SPG($D314, AK$1, $F314, "Options: Curr=USD, Mag=Actuals")</f>
        <v>#INVALID FUNCTION PARAMETER</v>
      </c>
      <c r="AL314" s="6" t="str">
        <f>_xll.SNL.Clients.Office.Excel.Functions.SPG($D314, AL$1, $F314, "Options: Curr=USD, Mag=Actuals")</f>
        <v>#INVALID FUNCTION PARAMETER</v>
      </c>
      <c r="AM314" s="6" t="str">
        <f>_xll.SNL.Clients.Office.Excel.Functions.SPG($D314, AM$1, $F314, "Options: Curr=USD, Mag=Actuals")</f>
        <v>#INVALID FUNCTION PARAMETER</v>
      </c>
      <c r="AN314" s="6">
        <f>_xll.SNL.Clients.Office.Excel.Functions.SPG($D314, AN$1, $F314, "Options: Curr=USD, Mag=Actuals")</f>
        <v>0</v>
      </c>
      <c r="AO314" s="6">
        <f>_xll.SNL.Clients.Office.Excel.Functions.SPG($D314, AO$1, $F314, "Options: Curr=USD, Mag=Actuals")</f>
        <v>0</v>
      </c>
      <c r="AP314" s="6">
        <f>_xll.SNL.Clients.Office.Excel.Functions.SPG($D314, AP$1, $F314, "Options: Curr=USD, Mag=Actuals")</f>
        <v>0</v>
      </c>
      <c r="AQ314" s="6">
        <f>_xll.SNL.Clients.Office.Excel.Functions.SPG($D314, AQ$1, $F314, "Options: Curr=USD, Mag=Actuals")</f>
        <v>0</v>
      </c>
      <c r="AR314" s="6">
        <f>_xll.SNL.Clients.Office.Excel.Functions.SPG($D314, AR$1, $F314, "Options: Curr=USD, Mag=Actuals")</f>
        <v>0</v>
      </c>
      <c r="AS314" s="6">
        <f>_xll.SNL.Clients.Office.Excel.Functions.SPG($D314, AS$1, $F314, "Options: Curr=USD, Mag=Actuals")</f>
        <v>0</v>
      </c>
      <c r="AT314" s="6">
        <f>_xll.SNL.Clients.Office.Excel.Functions.SPG($D314, AT$1, $F314, "Options: Curr=USD, Mag=Actuals")</f>
        <v>0</v>
      </c>
      <c r="AU314" s="6">
        <f>_xll.SNL.Clients.Office.Excel.Functions.SPG($D314, AU$1, $F314, "Options: Curr=USD, Mag=Actuals")</f>
        <v>0</v>
      </c>
      <c r="AV314" s="6">
        <f>_xll.SNL.Clients.Office.Excel.Functions.SPG($D314, AV$1, $F314, "Options: Curr=USD, Mag=Actuals")</f>
        <v>0</v>
      </c>
      <c r="AW314" s="6">
        <f>_xll.SNL.Clients.Office.Excel.Functions.SPG($D314, AW$1, $F314, "Options: Curr=USD, Mag=Actuals")</f>
        <v>0</v>
      </c>
      <c r="AX314" s="6">
        <f>_xll.SNL.Clients.Office.Excel.Functions.SPG($D314, AX$1, $F314, "Options: Curr=USD, Mag=Actuals")</f>
        <v>0</v>
      </c>
      <c r="AY314" s="6">
        <f>_xll.SNL.Clients.Office.Excel.Functions.SPG($D314, AY$1, $F314, "Options: Curr=USD, Mag=Actuals")</f>
        <v>0</v>
      </c>
      <c r="AZ314" s="6">
        <f>_xll.SNL.Clients.Office.Excel.Functions.SPG($D314, AZ$1, $F314, "Options: Curr=USD, Mag=Actuals")</f>
        <v>0</v>
      </c>
      <c r="BA314" s="6">
        <f>_xll.SNL.Clients.Office.Excel.Functions.SPG($D314, BA$1, $F314, "Options: Curr=USD, Mag=Actuals")</f>
        <v>0</v>
      </c>
      <c r="BB314" s="6">
        <f>_xll.SNL.Clients.Office.Excel.Functions.SPG($D314, BB$1, $F314, "Options: Curr=USD, Mag=Actuals")</f>
        <v>0</v>
      </c>
      <c r="BC314" s="6">
        <f>_xll.SNL.Clients.Office.Excel.Functions.SPG($D314, BC$1, $F314, "Options: Curr=USD, Mag=Actuals")</f>
        <v>0</v>
      </c>
      <c r="BD314" s="6">
        <f>_xll.SNL.Clients.Office.Excel.Functions.SPG($D314, BD$1, $F314, "Options: Curr=USD, Mag=Actuals")</f>
        <v>0</v>
      </c>
      <c r="BE314" s="6">
        <f>_xll.SNL.Clients.Office.Excel.Functions.SPG($D314, BE$1, $F314, "Options: Curr=USD, Mag=Actuals")</f>
        <v>0</v>
      </c>
      <c r="BF314" s="6">
        <f>_xll.SNL.Clients.Office.Excel.Functions.SPG($D314, BF$1, $F314, "Options: Curr=USD, Mag=Actuals")</f>
        <v>0</v>
      </c>
      <c r="BG314" s="6">
        <f>_xll.SNL.Clients.Office.Excel.Functions.SPG($D314, BG$1, $F314, "Options: Curr=USD, Mag=Actuals")</f>
        <v>0</v>
      </c>
      <c r="BH314" s="6">
        <f>_xll.SNL.Clients.Office.Excel.Functions.SPG($D314, BH$1, $F314, "Options: Curr=USD, Mag=Actuals")</f>
        <v>0</v>
      </c>
      <c r="BI314" s="6">
        <f>_xll.SNL.Clients.Office.Excel.Functions.SPG($D314, BI$1, $F314, "Options: Curr=USD, Mag=Actuals")</f>
        <v>0</v>
      </c>
      <c r="BJ314" s="6">
        <f>_xll.SNL.Clients.Office.Excel.Functions.SPG($D314, BJ$1, $F314, "Options: Curr=USD, Mag=Actuals")</f>
        <v>0</v>
      </c>
      <c r="BK314" s="6">
        <f>_xll.SNL.Clients.Office.Excel.Functions.SPG($D314, BK$1, $F314, "Options: Curr=USD, Mag=Actuals")</f>
        <v>0</v>
      </c>
      <c r="BL314" s="6">
        <f>_xll.SNL.Clients.Office.Excel.Functions.SPG($D314, BL$1, $F314, "Options: Curr=USD, Mag=Actuals")</f>
        <v>0</v>
      </c>
      <c r="BM314" s="6">
        <f>_xll.SNL.Clients.Office.Excel.Functions.SPG($D314, BM$1, $F314, "Options: Curr=USD, Mag=Actuals")</f>
        <v>0</v>
      </c>
      <c r="BN314" s="6">
        <f>_xll.SNL.Clients.Office.Excel.Functions.SPG($D314, BN$1, $F314, "Options: Curr=USD, Mag=Actuals")</f>
        <v>0</v>
      </c>
      <c r="BO314" s="6">
        <f>_xll.SNL.Clients.Office.Excel.Functions.SPG($D314, BO$1, $F314, "Options: Curr=USD, Mag=Actuals")</f>
        <v>0</v>
      </c>
      <c r="BP314" s="6">
        <f>_xll.SNL.Clients.Office.Excel.Functions.SPG($D314, BP$1, $F314, "Options: Curr=USD, Mag=Actuals")</f>
        <v>0</v>
      </c>
      <c r="BQ314" s="6">
        <f>_xll.SNL.Clients.Office.Excel.Functions.SPG($D314, BQ$1, $F314, "Options: Curr=USD, Mag=Actuals")</f>
        <v>0</v>
      </c>
      <c r="BR314" s="6">
        <f>_xll.SNL.Clients.Office.Excel.Functions.SPG($D314, BR$1, $F314, "Options: Curr=USD, Mag=Actuals")</f>
        <v>0</v>
      </c>
      <c r="BS314" s="6">
        <f>_xll.SNL.Clients.Office.Excel.Functions.SPG($D314, BS$1, $F314, "Options: Curr=USD, Mag=Actuals")</f>
        <v>0</v>
      </c>
      <c r="BT314" s="6">
        <f>_xll.SNL.Clients.Office.Excel.Functions.SPG($D314, BT$1, $F314, "Options: Curr=USD, Mag=Actuals")</f>
        <v>0</v>
      </c>
      <c r="BU314" s="6">
        <f>_xll.SNL.Clients.Office.Excel.Functions.SPG($D314, BU$1, $F314, "Options: Curr=USD, Mag=Actuals")</f>
        <v>0</v>
      </c>
      <c r="BV314" s="6">
        <f>_xll.SNL.Clients.Office.Excel.Functions.SPG($D314, BV$1, $F314, "Options: Curr=USD, Mag=Actuals")</f>
        <v>0</v>
      </c>
      <c r="BW314" s="6">
        <f>_xll.SNL.Clients.Office.Excel.Functions.SPG($D314, BW$1, $F314, "Options: Curr=USD, Mag=Actuals")</f>
        <v>0</v>
      </c>
      <c r="BX314" s="6">
        <f>_xll.SNL.Clients.Office.Excel.Functions.SPG($D314, BX$1, $F314, "Options: Curr=USD, Mag=Actuals")</f>
        <v>0</v>
      </c>
      <c r="BY314" s="6">
        <f>_xll.SNL.Clients.Office.Excel.Functions.SPG($D314, BY$1, $F314, "Options: Curr=USD, Mag=Actuals")</f>
        <v>0</v>
      </c>
      <c r="BZ314" s="6">
        <f>_xll.SNL.Clients.Office.Excel.Functions.SPG($D314, BZ$1, $F314, "Options: Curr=USD, Mag=Actuals")</f>
        <v>0</v>
      </c>
      <c r="CA314" s="6" t="str">
        <f>_xll.SNL.Clients.Office.Excel.Functions.SPG($D314, CA$1, $F314, "Options: Curr=USD, Mag=Actuals")</f>
        <v/>
      </c>
      <c r="CB314" s="6">
        <f>_xll.SNL.Clients.Office.Excel.Functions.SPG($D314, CB$1, $F314, "Options: Curr=USD, Mag=Actuals")</f>
        <v>0</v>
      </c>
      <c r="CC314" s="6">
        <f>_xll.SNL.Clients.Office.Excel.Functions.SPG($D314, CC$1, $F314, "Options: Curr=USD, Mag=Actuals")</f>
        <v>0</v>
      </c>
      <c r="CD314" s="6">
        <f>_xll.SNL.Clients.Office.Excel.Functions.SPG($D314, CD$1, $F314, "Options: Curr=USD, Mag=Actuals")</f>
        <v>0</v>
      </c>
      <c r="CE314" s="6">
        <f>_xll.SNL.Clients.Office.Excel.Functions.SPG($D314, CE$1, $F314, "Options: Curr=USD, Mag=Actuals")</f>
        <v>0</v>
      </c>
      <c r="CF314" s="6">
        <f>_xll.SNL.Clients.Office.Excel.Functions.SPG($D314, CF$1, $F314, "Options: Curr=USD, Mag=Actuals")</f>
        <v>0</v>
      </c>
      <c r="CG314" s="6">
        <f>_xll.SNL.Clients.Office.Excel.Functions.SPG($D314, CG$1, $F314, "Options: Curr=USD, Mag=Actuals")</f>
        <v>0</v>
      </c>
    </row>
    <row r="315" spans="1:85" x14ac:dyDescent="0.3">
      <c r="A315" s="10" t="s">
        <v>88</v>
      </c>
      <c r="B315" s="10" t="s">
        <v>85</v>
      </c>
      <c r="C315" s="10" t="s">
        <v>3</v>
      </c>
      <c r="D315">
        <v>4039450</v>
      </c>
      <c r="E315" s="10" t="s">
        <v>29</v>
      </c>
      <c r="F315" s="10" t="s">
        <v>56</v>
      </c>
      <c r="G315">
        <v>-198.43</v>
      </c>
      <c r="H315">
        <v>678.37</v>
      </c>
      <c r="I315">
        <v>876.79</v>
      </c>
      <c r="J315">
        <v>8577.5499999999993</v>
      </c>
      <c r="K315">
        <v>31377.27</v>
      </c>
      <c r="L315">
        <v>4.45</v>
      </c>
      <c r="M315">
        <v>12370.3</v>
      </c>
      <c r="N315">
        <v>273.37</v>
      </c>
      <c r="O315">
        <v>2.34</v>
      </c>
      <c r="P315">
        <v>-0.06</v>
      </c>
      <c r="Q315">
        <v>1</v>
      </c>
      <c r="R315">
        <v>1</v>
      </c>
      <c r="S315" t="str">
        <f>_xll.SNL.Clients.Office.Excel.Functions.SPG(D315, S$1, F315, "Options: Curr=USD, Mag=Actuals")</f>
        <v>The Goldman Sachs Group, Inc. (NYSE:GS)</v>
      </c>
      <c r="T315" t="str">
        <f>_xll.SNL.Clients.Office.Excel.Functions.SPG($D315, T$1, $F315, "Options: Curr=USD, Mag=Actuals")</f>
        <v>The Goldman Sachs Group, Inc.</v>
      </c>
      <c r="U315" s="6">
        <f>_xll.SNL.Clients.Office.Excel.Functions.SPG($D315, U$1, $F315, "Options: Curr=USD, Mag=Actuals")</f>
        <v>178401000000</v>
      </c>
      <c r="V315" t="str">
        <f>_xll.SNL.Clients.Office.Excel.Functions.SPG($D315, V$1, $F315, "Options: Curr=USD, Mag=Actuals")</f>
        <v>NYSE:GS</v>
      </c>
      <c r="W315" t="str">
        <f>_xll.SNL.Clients.Office.Excel.Functions.SPG($D315, W$1, $F315, "Options: Curr=USD, Mag=Actuals")</f>
        <v>Investment Banks, Brokers and Capital Markets</v>
      </c>
      <c r="X315" s="6">
        <f>_xll.SNL.Clients.Office.Excel.Functions.SPG($D315, X$1, $F315, "Options: Curr=USD, Mag=Actuals")</f>
        <v>7447000000</v>
      </c>
      <c r="Y315" s="6">
        <f>_xll.SNL.Clients.Office.Excel.Functions.SPG($D315, Y$1, $F315, "Options: Curr=USD, Mag=Actuals")</f>
        <v>16178000000</v>
      </c>
      <c r="Z315" s="6">
        <f>_xll.SNL.Clients.Office.Excel.Functions.SPG($D315, Z$1, $F315, "Options: Curr=USD, Mag=Actuals")</f>
        <v>16000000000</v>
      </c>
      <c r="AA315" s="6">
        <f>_xll.SNL.Clients.Office.Excel.Functions.SPG($D315, AA$1, $F315, "Options: Curr=USD, Mag=Actuals")</f>
        <v>2746000000</v>
      </c>
      <c r="AB315" s="6">
        <f>_xll.SNL.Clients.Office.Excel.Functions.SPG($D315, AB$1, $F315, "Options: Curr=USD, Mag=Actuals")</f>
        <v>0</v>
      </c>
      <c r="AC315" s="6">
        <f>_xll.SNL.Clients.Office.Excel.Functions.SPG($D315, AC$1, $F315, "Options: Curr=USD, Mag=Actuals")</f>
        <v>0</v>
      </c>
      <c r="AD315" s="6">
        <f>_xll.SNL.Clients.Office.Excel.Functions.SPG($D315, AD$1, $F315, "Options: Curr=USD, Mag=Actuals")</f>
        <v>1.6619861521328601</v>
      </c>
      <c r="AE315" s="6">
        <f>_xll.SNL.Clients.Office.Excel.Functions.SPG($D315, AE$1, $F315, "Options: Curr=USD, Mag=Actuals")</f>
        <v>42.805923616523799</v>
      </c>
      <c r="AF315" s="6">
        <f>_xll.SNL.Clients.Office.Excel.Functions.SPG($D315, AF$1, $F315, "Options: Curr=USD, Mag=Actuals")</f>
        <v>178401000000</v>
      </c>
      <c r="AG315" s="6">
        <f>_xll.SNL.Clients.Office.Excel.Functions.SPG($D315, AG$1, $F315, "Options: Curr=USD, Mag=Actuals")</f>
        <v>80732000000</v>
      </c>
      <c r="AH315" s="6">
        <f>_xll.SNL.Clients.Office.Excel.Functions.SPG($D315, AH$1, $F315, "Options: Curr=USD, Mag=Actuals")</f>
        <v>6537000000</v>
      </c>
      <c r="AI315" s="6">
        <f>_xll.SNL.Clients.Office.Excel.Functions.SPG($D315, AI$1, $F315, "Options: Curr=USD, Mag=Actuals")</f>
        <v>35764</v>
      </c>
      <c r="AJ315" s="6" t="str">
        <f>_xll.SNL.Clients.Office.Excel.Functions.SPG($D315, AJ$1, $F315, "Options: Curr=USD, Mag=Actuals")</f>
        <v>#INVALID FUNCTION PARAMETER</v>
      </c>
      <c r="AK315" s="6" t="str">
        <f>_xll.SNL.Clients.Office.Excel.Functions.SPG($D315, AK$1, $F315, "Options: Curr=USD, Mag=Actuals")</f>
        <v>#INVALID FUNCTION PARAMETER</v>
      </c>
      <c r="AL315" s="6" t="str">
        <f>_xll.SNL.Clients.Office.Excel.Functions.SPG($D315, AL$1, $F315, "Options: Curr=USD, Mag=Actuals")</f>
        <v>#INVALID FUNCTION PARAMETER</v>
      </c>
      <c r="AM315" s="6" t="str">
        <f>_xll.SNL.Clients.Office.Excel.Functions.SPG($D315, AM$1, $F315, "Options: Curr=USD, Mag=Actuals")</f>
        <v>#INVALID FUNCTION PARAMETER</v>
      </c>
      <c r="AN315" s="6">
        <f>_xll.SNL.Clients.Office.Excel.Functions.SPG($D315, AN$1, $F315, "Options: Curr=USD, Mag=Actuals")</f>
        <v>178401000000</v>
      </c>
      <c r="AO315" s="6">
        <f>_xll.SNL.Clients.Office.Excel.Functions.SPG($D315, AO$1, $F315, "Options: Curr=USD, Mag=Actuals")</f>
        <v>0</v>
      </c>
      <c r="AP315" s="6">
        <f>_xll.SNL.Clients.Office.Excel.Functions.SPG($D315, AP$1, $F315, "Options: Curr=USD, Mag=Actuals")</f>
        <v>0</v>
      </c>
      <c r="AQ315" s="6">
        <f>_xll.SNL.Clients.Office.Excel.Functions.SPG($D315, AQ$1, $F315, "Options: Curr=USD, Mag=Actuals")</f>
        <v>6537000000</v>
      </c>
      <c r="AR315" s="6">
        <f>_xll.SNL.Clients.Office.Excel.Functions.SPG($D315, AR$1, $F315, "Options: Curr=USD, Mag=Actuals")</f>
        <v>6537000000</v>
      </c>
      <c r="AS315" s="6">
        <f>_xll.SNL.Clients.Office.Excel.Functions.SPG($D315, AS$1, $F315, "Options: Curr=USD, Mag=Actuals")</f>
        <v>6537000000</v>
      </c>
      <c r="AT315" s="6">
        <f>_xll.SNL.Clients.Office.Excel.Functions.SPG($D315, AT$1, $F315, "Options: Curr=USD, Mag=Actuals")</f>
        <v>0</v>
      </c>
      <c r="AU315" s="6">
        <f>_xll.SNL.Clients.Office.Excel.Functions.SPG($D315, AU$1, $F315, "Options: Curr=USD, Mag=Actuals")</f>
        <v>0</v>
      </c>
      <c r="AV315" s="6">
        <f>_xll.SNL.Clients.Office.Excel.Functions.SPG($D315, AV$1, $F315, "Options: Curr=USD, Mag=Actuals")</f>
        <v>3.6642171288277501</v>
      </c>
      <c r="AW315" s="6">
        <f>_xll.SNL.Clients.Office.Excel.Functions.SPG($D315, AW$1, $F315, "Options: Curr=USD, Mag=Actuals")</f>
        <v>3.6642171288277501</v>
      </c>
      <c r="AX315" s="6">
        <f>_xll.SNL.Clients.Office.Excel.Functions.SPG($D315, AX$1, $F315, "Options: Curr=USD, Mag=Actuals")</f>
        <v>2746000000</v>
      </c>
      <c r="AY315" s="6">
        <f>_xll.SNL.Clients.Office.Excel.Functions.SPG($D315, AY$1, $F315, "Options: Curr=USD, Mag=Actuals")</f>
        <v>2746000000</v>
      </c>
      <c r="AZ315" s="6">
        <f>_xll.SNL.Clients.Office.Excel.Functions.SPG($D315, AZ$1, $F315, "Options: Curr=USD, Mag=Actuals")</f>
        <v>1.6619861521328601</v>
      </c>
      <c r="BA315" s="6">
        <f>_xll.SNL.Clients.Office.Excel.Functions.SPG($D315, BA$1, $F315, "Options: Curr=USD, Mag=Actuals")</f>
        <v>42.805923616523799</v>
      </c>
      <c r="BB315" s="6">
        <f>_xll.SNL.Clients.Office.Excel.Functions.SPG($D315, BB$1, $F315, "Options: Curr=USD, Mag=Actuals")</f>
        <v>42.805923616523799</v>
      </c>
      <c r="BC315" s="6">
        <f>_xll.SNL.Clients.Office.Excel.Functions.SPG($D315, BC$1, $F315, "Options: Curr=USD, Mag=Actuals")</f>
        <v>0</v>
      </c>
      <c r="BD315" s="6">
        <f>_xll.SNL.Clients.Office.Excel.Functions.SPG($D315, BD$1, $F315, "Options: Curr=USD, Mag=Actuals")</f>
        <v>0</v>
      </c>
      <c r="BE315" s="6">
        <f>_xll.SNL.Clients.Office.Excel.Functions.SPG($D315, BE$1, $F315, "Options: Curr=USD, Mag=Actuals")</f>
        <v>0</v>
      </c>
      <c r="BF315" s="6">
        <f>_xll.SNL.Clients.Office.Excel.Functions.SPG($D315, BF$1, $F315, "Options: Curr=USD, Mag=Actuals")</f>
        <v>1.56575315934731</v>
      </c>
      <c r="BG315" s="6">
        <f>_xll.SNL.Clients.Office.Excel.Functions.SPG($D315, BG$1, $F315, "Options: Curr=USD, Mag=Actuals")</f>
        <v>0</v>
      </c>
      <c r="BH315" s="6">
        <f>_xll.SNL.Clients.Office.Excel.Functions.SPG($D315, BH$1, $F315, "Options: Curr=USD, Mag=Actuals")</f>
        <v>0</v>
      </c>
      <c r="BI315" s="6">
        <f>_xll.SNL.Clients.Office.Excel.Functions.SPG($D315, BI$1, $F315, "Options: Curr=USD, Mag=Actuals")</f>
        <v>0</v>
      </c>
      <c r="BJ315" s="6">
        <f>_xll.SNL.Clients.Office.Excel.Functions.SPG($D315, BJ$1, $F315, "Options: Curr=USD, Mag=Actuals")</f>
        <v>0</v>
      </c>
      <c r="BK315" s="6">
        <f>_xll.SNL.Clients.Office.Excel.Functions.SPG($D315, BK$1, $F315, "Options: Curr=USD, Mag=Actuals")</f>
        <v>0</v>
      </c>
      <c r="BL315" s="6">
        <f>_xll.SNL.Clients.Office.Excel.Functions.SPG($D315, BL$1, $F315, "Options: Curr=USD, Mag=Actuals")</f>
        <v>0</v>
      </c>
      <c r="BM315" s="6">
        <f>_xll.SNL.Clients.Office.Excel.Functions.SPG($D315, BM$1, $F315, "Options: Curr=USD, Mag=Actuals")</f>
        <v>0</v>
      </c>
      <c r="BN315" s="6">
        <f>_xll.SNL.Clients.Office.Excel.Functions.SPG($D315, BN$1, $F315, "Options: Curr=USD, Mag=Actuals")</f>
        <v>0</v>
      </c>
      <c r="BO315" s="6">
        <f>_xll.SNL.Clients.Office.Excel.Functions.SPG($D315, BO$1, $F315, "Options: Curr=USD, Mag=Actuals")</f>
        <v>0</v>
      </c>
      <c r="BP315" s="6">
        <f>_xll.SNL.Clients.Office.Excel.Functions.SPG($D315, BP$1, $F315, "Options: Curr=USD, Mag=Actuals")</f>
        <v>0</v>
      </c>
      <c r="BQ315" s="6">
        <f>_xll.SNL.Clients.Office.Excel.Functions.SPG($D315, BQ$1, $F315, "Options: Curr=USD, Mag=Actuals")</f>
        <v>0</v>
      </c>
      <c r="BR315" s="6">
        <f>_xll.SNL.Clients.Office.Excel.Functions.SPG($D315, BR$1, $F315, "Options: Curr=USD, Mag=Actuals")</f>
        <v>0</v>
      </c>
      <c r="BS315" s="6">
        <f>_xll.SNL.Clients.Office.Excel.Functions.SPG($D315, BS$1, $F315, "Options: Curr=USD, Mag=Actuals")</f>
        <v>0</v>
      </c>
      <c r="BT315" s="6">
        <f>_xll.SNL.Clients.Office.Excel.Functions.SPG($D315, BT$1, $F315, "Options: Curr=USD, Mag=Actuals")</f>
        <v>0</v>
      </c>
      <c r="BU315" s="6">
        <f>_xll.SNL.Clients.Office.Excel.Functions.SPG($D315, BU$1, $F315, "Options: Curr=USD, Mag=Actuals")</f>
        <v>0</v>
      </c>
      <c r="BV315" s="6">
        <f>_xll.SNL.Clients.Office.Excel.Functions.SPG($D315, BV$1, $F315, "Options: Curr=USD, Mag=Actuals")</f>
        <v>0</v>
      </c>
      <c r="BW315" s="6">
        <f>_xll.SNL.Clients.Office.Excel.Functions.SPG($D315, BW$1, $F315, "Options: Curr=USD, Mag=Actuals")</f>
        <v>0</v>
      </c>
      <c r="BX315" s="6">
        <f>_xll.SNL.Clients.Office.Excel.Functions.SPG($D315, BX$1, $F315, "Options: Curr=USD, Mag=Actuals")</f>
        <v>0</v>
      </c>
      <c r="BY315" s="6">
        <f>_xll.SNL.Clients.Office.Excel.Functions.SPG($D315, BY$1, $F315, "Options: Curr=USD, Mag=Actuals")</f>
        <v>0</v>
      </c>
      <c r="BZ315" s="6">
        <f>_xll.SNL.Clients.Office.Excel.Functions.SPG($D315, BZ$1, $F315, "Options: Curr=USD, Mag=Actuals")</f>
        <v>0</v>
      </c>
      <c r="CA315" s="6" t="str">
        <f>_xll.SNL.Clients.Office.Excel.Functions.SPG($D315, CA$1, $F315, "Options: Curr=USD, Mag=Actuals")</f>
        <v/>
      </c>
      <c r="CB315" s="6">
        <f>_xll.SNL.Clients.Office.Excel.Functions.SPG($D315, CB$1, $F315, "Options: Curr=USD, Mag=Actuals")</f>
        <v>0</v>
      </c>
      <c r="CC315" s="6">
        <f>_xll.SNL.Clients.Office.Excel.Functions.SPG($D315, CC$1, $F315, "Options: Curr=USD, Mag=Actuals")</f>
        <v>0</v>
      </c>
      <c r="CD315" s="6">
        <f>_xll.SNL.Clients.Office.Excel.Functions.SPG($D315, CD$1, $F315, "Options: Curr=USD, Mag=Actuals")</f>
        <v>0</v>
      </c>
      <c r="CE315" s="6">
        <f>_xll.SNL.Clients.Office.Excel.Functions.SPG($D315, CE$1, $F315, "Options: Curr=USD, Mag=Actuals")</f>
        <v>0</v>
      </c>
      <c r="CF315" s="6">
        <f>_xll.SNL.Clients.Office.Excel.Functions.SPG($D315, CF$1, $F315, "Options: Curr=USD, Mag=Actuals")</f>
        <v>0</v>
      </c>
      <c r="CG315" s="6">
        <f>_xll.SNL.Clients.Office.Excel.Functions.SPG($D315, CG$1, $F315, "Options: Curr=USD, Mag=Actuals")</f>
        <v>0</v>
      </c>
    </row>
    <row r="316" spans="1:85" x14ac:dyDescent="0.3">
      <c r="A316" s="10" t="s">
        <v>88</v>
      </c>
      <c r="B316" s="10" t="s">
        <v>85</v>
      </c>
      <c r="C316" s="10" t="s">
        <v>3</v>
      </c>
      <c r="D316">
        <v>4039450</v>
      </c>
      <c r="E316" s="10" t="s">
        <v>29</v>
      </c>
      <c r="F316" s="10" t="s">
        <v>57</v>
      </c>
      <c r="G316">
        <v>-248.22</v>
      </c>
      <c r="H316">
        <v>670.42</v>
      </c>
      <c r="I316">
        <v>918.64</v>
      </c>
      <c r="J316">
        <v>9062.82</v>
      </c>
      <c r="K316">
        <v>32770.620000000003</v>
      </c>
      <c r="L316">
        <v>4.4800000000000004</v>
      </c>
      <c r="M316">
        <v>12924.88</v>
      </c>
      <c r="N316">
        <v>276.55</v>
      </c>
      <c r="O316">
        <v>1.55</v>
      </c>
      <c r="P316">
        <v>-2.4700000000000002</v>
      </c>
      <c r="Q316">
        <v>1</v>
      </c>
      <c r="R316">
        <v>1</v>
      </c>
      <c r="S316" t="str">
        <f>_xll.SNL.Clients.Office.Excel.Functions.SPG(D316, S$1, F316, "Options: Curr=USD, Mag=Actuals")</f>
        <v>The Goldman Sachs Group, Inc. (NYSE:GS)</v>
      </c>
      <c r="T316" t="str">
        <f>_xll.SNL.Clients.Office.Excel.Functions.SPG($D316, T$1, $F316, "Options: Curr=USD, Mag=Actuals")</f>
        <v>The Goldman Sachs Group, Inc.</v>
      </c>
      <c r="U316" s="6">
        <f>_xll.SNL.Clients.Office.Excel.Functions.SPG($D316, U$1, $F316, "Options: Curr=USD, Mag=Actuals")</f>
        <v>217380000000</v>
      </c>
      <c r="V316" t="str">
        <f>_xll.SNL.Clients.Office.Excel.Functions.SPG($D316, V$1, $F316, "Options: Curr=USD, Mag=Actuals")</f>
        <v>NYSE:GS</v>
      </c>
      <c r="W316" t="str">
        <f>_xll.SNL.Clients.Office.Excel.Functions.SPG($D316, W$1, $F316, "Options: Curr=USD, Mag=Actuals")</f>
        <v>Investment Banks, Brokers and Capital Markets</v>
      </c>
      <c r="X316" s="6">
        <f>_xll.SNL.Clients.Office.Excel.Functions.SPG($D316, X$1, $F316, "Options: Curr=USD, Mag=Actuals")</f>
        <v>8520000000</v>
      </c>
      <c r="Y316" s="6">
        <f>_xll.SNL.Clients.Office.Excel.Functions.SPG($D316, Y$1, $F316, "Options: Curr=USD, Mag=Actuals")</f>
        <v>17121000000</v>
      </c>
      <c r="Z316" s="6">
        <f>_xll.SNL.Clients.Office.Excel.Functions.SPG($D316, Z$1, $F316, "Options: Curr=USD, Mag=Actuals")</f>
        <v>16879000000</v>
      </c>
      <c r="AA316" s="6">
        <f>_xll.SNL.Clients.Office.Excel.Functions.SPG($D316, AA$1, $F316, "Options: Curr=USD, Mag=Actuals")</f>
        <v>2428000000</v>
      </c>
      <c r="AB316" s="6">
        <f>_xll.SNL.Clients.Office.Excel.Functions.SPG($D316, AB$1, $F316, "Options: Curr=USD, Mag=Actuals")</f>
        <v>0</v>
      </c>
      <c r="AC316" s="6">
        <f>_xll.SNL.Clients.Office.Excel.Functions.SPG($D316, AC$1, $F316, "Options: Curr=USD, Mag=Actuals")</f>
        <v>0</v>
      </c>
      <c r="AD316" s="6">
        <f>_xll.SNL.Clients.Office.Excel.Functions.SPG($D316, AD$1, $F316, "Options: Curr=USD, Mag=Actuals")</f>
        <v>1.2269411619052</v>
      </c>
      <c r="AE316" s="6">
        <f>_xll.SNL.Clients.Office.Excel.Functions.SPG($D316, AE$1, $F316, "Options: Curr=USD, Mag=Actuals")</f>
        <v>37.5822304775172</v>
      </c>
      <c r="AF316" s="6">
        <f>_xll.SNL.Clients.Office.Excel.Functions.SPG($D316, AF$1, $F316, "Options: Curr=USD, Mag=Actuals")</f>
        <v>217380000000</v>
      </c>
      <c r="AG316" s="6">
        <f>_xll.SNL.Clients.Office.Excel.Functions.SPG($D316, AG$1, $F316, "Options: Curr=USD, Mag=Actuals")</f>
        <v>83593000000</v>
      </c>
      <c r="AH316" s="6">
        <f>_xll.SNL.Clients.Office.Excel.Functions.SPG($D316, AH$1, $F316, "Options: Curr=USD, Mag=Actuals")</f>
        <v>6384000000</v>
      </c>
      <c r="AI316" s="6">
        <f>_xll.SNL.Clients.Office.Excel.Functions.SPG($D316, AI$1, $F316, "Options: Curr=USD, Mag=Actuals")</f>
        <v>36129</v>
      </c>
      <c r="AJ316" s="6" t="str">
        <f>_xll.SNL.Clients.Office.Excel.Functions.SPG($D316, AJ$1, $F316, "Options: Curr=USD, Mag=Actuals")</f>
        <v>#INVALID FUNCTION PARAMETER</v>
      </c>
      <c r="AK316" s="6" t="str">
        <f>_xll.SNL.Clients.Office.Excel.Functions.SPG($D316, AK$1, $F316, "Options: Curr=USD, Mag=Actuals")</f>
        <v>#INVALID FUNCTION PARAMETER</v>
      </c>
      <c r="AL316" s="6" t="str">
        <f>_xll.SNL.Clients.Office.Excel.Functions.SPG($D316, AL$1, $F316, "Options: Curr=USD, Mag=Actuals")</f>
        <v>#INVALID FUNCTION PARAMETER</v>
      </c>
      <c r="AM316" s="6" t="str">
        <f>_xll.SNL.Clients.Office.Excel.Functions.SPG($D316, AM$1, $F316, "Options: Curr=USD, Mag=Actuals")</f>
        <v>#INVALID FUNCTION PARAMETER</v>
      </c>
      <c r="AN316" s="6">
        <f>_xll.SNL.Clients.Office.Excel.Functions.SPG($D316, AN$1, $F316, "Options: Curr=USD, Mag=Actuals")</f>
        <v>217380000000</v>
      </c>
      <c r="AO316" s="6">
        <f>_xll.SNL.Clients.Office.Excel.Functions.SPG($D316, AO$1, $F316, "Options: Curr=USD, Mag=Actuals")</f>
        <v>0</v>
      </c>
      <c r="AP316" s="6">
        <f>_xll.SNL.Clients.Office.Excel.Functions.SPG($D316, AP$1, $F316, "Options: Curr=USD, Mag=Actuals")</f>
        <v>0</v>
      </c>
      <c r="AQ316" s="6">
        <f>_xll.SNL.Clients.Office.Excel.Functions.SPG($D316, AQ$1, $F316, "Options: Curr=USD, Mag=Actuals")</f>
        <v>6384000000</v>
      </c>
      <c r="AR316" s="6">
        <f>_xll.SNL.Clients.Office.Excel.Functions.SPG($D316, AR$1, $F316, "Options: Curr=USD, Mag=Actuals")</f>
        <v>6384000000</v>
      </c>
      <c r="AS316" s="6">
        <f>_xll.SNL.Clients.Office.Excel.Functions.SPG($D316, AS$1, $F316, "Options: Curr=USD, Mag=Actuals")</f>
        <v>6384000000</v>
      </c>
      <c r="AT316" s="6">
        <f>_xll.SNL.Clients.Office.Excel.Functions.SPG($D316, AT$1, $F316, "Options: Curr=USD, Mag=Actuals")</f>
        <v>0</v>
      </c>
      <c r="AU316" s="6">
        <f>_xll.SNL.Clients.Office.Excel.Functions.SPG($D316, AU$1, $F316, "Options: Curr=USD, Mag=Actuals")</f>
        <v>0</v>
      </c>
      <c r="AV316" s="6">
        <f>_xll.SNL.Clients.Office.Excel.Functions.SPG($D316, AV$1, $F316, "Options: Curr=USD, Mag=Actuals")</f>
        <v>2.9367927132210898</v>
      </c>
      <c r="AW316" s="6">
        <f>_xll.SNL.Clients.Office.Excel.Functions.SPG($D316, AW$1, $F316, "Options: Curr=USD, Mag=Actuals")</f>
        <v>2.9367927132210898</v>
      </c>
      <c r="AX316" s="6">
        <f>_xll.SNL.Clients.Office.Excel.Functions.SPG($D316, AX$1, $F316, "Options: Curr=USD, Mag=Actuals")</f>
        <v>2428000000</v>
      </c>
      <c r="AY316" s="6">
        <f>_xll.SNL.Clients.Office.Excel.Functions.SPG($D316, AY$1, $F316, "Options: Curr=USD, Mag=Actuals")</f>
        <v>2428000000</v>
      </c>
      <c r="AZ316" s="6">
        <f>_xll.SNL.Clients.Office.Excel.Functions.SPG($D316, AZ$1, $F316, "Options: Curr=USD, Mag=Actuals")</f>
        <v>1.2269411619052</v>
      </c>
      <c r="BA316" s="6">
        <f>_xll.SNL.Clients.Office.Excel.Functions.SPG($D316, BA$1, $F316, "Options: Curr=USD, Mag=Actuals")</f>
        <v>37.5822304775172</v>
      </c>
      <c r="BB316" s="6">
        <f>_xll.SNL.Clients.Office.Excel.Functions.SPG($D316, BB$1, $F316, "Options: Curr=USD, Mag=Actuals")</f>
        <v>37.5822304775172</v>
      </c>
      <c r="BC316" s="6">
        <f>_xll.SNL.Clients.Office.Excel.Functions.SPG($D316, BC$1, $F316, "Options: Curr=USD, Mag=Actuals")</f>
        <v>37.5822304775172</v>
      </c>
      <c r="BD316" s="6">
        <f>_xll.SNL.Clients.Office.Excel.Functions.SPG($D316, BD$1, $F316, "Options: Curr=USD, Mag=Actuals")</f>
        <v>0</v>
      </c>
      <c r="BE316" s="6">
        <f>_xll.SNL.Clients.Office.Excel.Functions.SPG($D316, BE$1, $F316, "Options: Curr=USD, Mag=Actuals")</f>
        <v>0</v>
      </c>
      <c r="BF316" s="6">
        <f>_xll.SNL.Clients.Office.Excel.Functions.SPG($D316, BF$1, $F316, "Options: Curr=USD, Mag=Actuals")</f>
        <v>1.7019513316707999</v>
      </c>
      <c r="BG316" s="6">
        <f>_xll.SNL.Clients.Office.Excel.Functions.SPG($D316, BG$1, $F316, "Options: Curr=USD, Mag=Actuals")</f>
        <v>0</v>
      </c>
      <c r="BH316" s="6">
        <f>_xll.SNL.Clients.Office.Excel.Functions.SPG($D316, BH$1, $F316, "Options: Curr=USD, Mag=Actuals")</f>
        <v>0</v>
      </c>
      <c r="BI316" s="6">
        <f>_xll.SNL.Clients.Office.Excel.Functions.SPG($D316, BI$1, $F316, "Options: Curr=USD, Mag=Actuals")</f>
        <v>0</v>
      </c>
      <c r="BJ316" s="6">
        <f>_xll.SNL.Clients.Office.Excel.Functions.SPG($D316, BJ$1, $F316, "Options: Curr=USD, Mag=Actuals")</f>
        <v>0</v>
      </c>
      <c r="BK316" s="6">
        <f>_xll.SNL.Clients.Office.Excel.Functions.SPG($D316, BK$1, $F316, "Options: Curr=USD, Mag=Actuals")</f>
        <v>0</v>
      </c>
      <c r="BL316" s="6">
        <f>_xll.SNL.Clients.Office.Excel.Functions.SPG($D316, BL$1, $F316, "Options: Curr=USD, Mag=Actuals")</f>
        <v>0</v>
      </c>
      <c r="BM316" s="6">
        <f>_xll.SNL.Clients.Office.Excel.Functions.SPG($D316, BM$1, $F316, "Options: Curr=USD, Mag=Actuals")</f>
        <v>0</v>
      </c>
      <c r="BN316" s="6">
        <f>_xll.SNL.Clients.Office.Excel.Functions.SPG($D316, BN$1, $F316, "Options: Curr=USD, Mag=Actuals")</f>
        <v>0</v>
      </c>
      <c r="BO316" s="6">
        <f>_xll.SNL.Clients.Office.Excel.Functions.SPG($D316, BO$1, $F316, "Options: Curr=USD, Mag=Actuals")</f>
        <v>0</v>
      </c>
      <c r="BP316" s="6">
        <f>_xll.SNL.Clients.Office.Excel.Functions.SPG($D316, BP$1, $F316, "Options: Curr=USD, Mag=Actuals")</f>
        <v>0</v>
      </c>
      <c r="BQ316" s="6">
        <f>_xll.SNL.Clients.Office.Excel.Functions.SPG($D316, BQ$1, $F316, "Options: Curr=USD, Mag=Actuals")</f>
        <v>0</v>
      </c>
      <c r="BR316" s="6">
        <f>_xll.SNL.Clients.Office.Excel.Functions.SPG($D316, BR$1, $F316, "Options: Curr=USD, Mag=Actuals")</f>
        <v>0</v>
      </c>
      <c r="BS316" s="6">
        <f>_xll.SNL.Clients.Office.Excel.Functions.SPG($D316, BS$1, $F316, "Options: Curr=USD, Mag=Actuals")</f>
        <v>0</v>
      </c>
      <c r="BT316" s="6">
        <f>_xll.SNL.Clients.Office.Excel.Functions.SPG($D316, BT$1, $F316, "Options: Curr=USD, Mag=Actuals")</f>
        <v>0</v>
      </c>
      <c r="BU316" s="6">
        <f>_xll.SNL.Clients.Office.Excel.Functions.SPG($D316, BU$1, $F316, "Options: Curr=USD, Mag=Actuals")</f>
        <v>0</v>
      </c>
      <c r="BV316" s="6">
        <f>_xll.SNL.Clients.Office.Excel.Functions.SPG($D316, BV$1, $F316, "Options: Curr=USD, Mag=Actuals")</f>
        <v>0</v>
      </c>
      <c r="BW316" s="6">
        <f>_xll.SNL.Clients.Office.Excel.Functions.SPG($D316, BW$1, $F316, "Options: Curr=USD, Mag=Actuals")</f>
        <v>0</v>
      </c>
      <c r="BX316" s="6">
        <f>_xll.SNL.Clients.Office.Excel.Functions.SPG($D316, BX$1, $F316, "Options: Curr=USD, Mag=Actuals")</f>
        <v>0</v>
      </c>
      <c r="BY316" s="6">
        <f>_xll.SNL.Clients.Office.Excel.Functions.SPG($D316, BY$1, $F316, "Options: Curr=USD, Mag=Actuals")</f>
        <v>0</v>
      </c>
      <c r="BZ316" s="6">
        <f>_xll.SNL.Clients.Office.Excel.Functions.SPG($D316, BZ$1, $F316, "Options: Curr=USD, Mag=Actuals")</f>
        <v>0</v>
      </c>
      <c r="CA316" s="6" t="str">
        <f>_xll.SNL.Clients.Office.Excel.Functions.SPG($D316, CA$1, $F316, "Options: Curr=USD, Mag=Actuals")</f>
        <v/>
      </c>
      <c r="CB316" s="6">
        <f>_xll.SNL.Clients.Office.Excel.Functions.SPG($D316, CB$1, $F316, "Options: Curr=USD, Mag=Actuals")</f>
        <v>0</v>
      </c>
      <c r="CC316" s="6">
        <f>_xll.SNL.Clients.Office.Excel.Functions.SPG($D316, CC$1, $F316, "Options: Curr=USD, Mag=Actuals")</f>
        <v>0</v>
      </c>
      <c r="CD316" s="6">
        <f>_xll.SNL.Clients.Office.Excel.Functions.SPG($D316, CD$1, $F316, "Options: Curr=USD, Mag=Actuals")</f>
        <v>0</v>
      </c>
      <c r="CE316" s="6">
        <f>_xll.SNL.Clients.Office.Excel.Functions.SPG($D316, CE$1, $F316, "Options: Curr=USD, Mag=Actuals")</f>
        <v>0</v>
      </c>
      <c r="CF316" s="6">
        <f>_xll.SNL.Clients.Office.Excel.Functions.SPG($D316, CF$1, $F316, "Options: Curr=USD, Mag=Actuals")</f>
        <v>0</v>
      </c>
      <c r="CG316" s="6">
        <f>_xll.SNL.Clients.Office.Excel.Functions.SPG($D316, CG$1, $F316, "Options: Curr=USD, Mag=Actuals")</f>
        <v>0</v>
      </c>
    </row>
    <row r="317" spans="1:85" x14ac:dyDescent="0.3">
      <c r="A317" s="10" t="s">
        <v>88</v>
      </c>
      <c r="B317" s="10" t="s">
        <v>85</v>
      </c>
      <c r="C317" s="10" t="s">
        <v>3</v>
      </c>
      <c r="D317">
        <v>4039450</v>
      </c>
      <c r="E317" s="10" t="s">
        <v>29</v>
      </c>
      <c r="F317" s="10" t="s">
        <v>58</v>
      </c>
      <c r="G317">
        <v>-337.07</v>
      </c>
      <c r="H317">
        <v>698.52</v>
      </c>
      <c r="I317">
        <v>1035.5899999999999</v>
      </c>
      <c r="J317">
        <v>9631.17</v>
      </c>
      <c r="K317">
        <v>34430.089999999997</v>
      </c>
      <c r="L317">
        <v>4.79</v>
      </c>
      <c r="M317">
        <v>13543.77</v>
      </c>
      <c r="N317">
        <v>279.73</v>
      </c>
      <c r="O317">
        <v>2.19</v>
      </c>
      <c r="P317">
        <v>0.85</v>
      </c>
      <c r="Q317">
        <v>1</v>
      </c>
      <c r="R317">
        <v>1</v>
      </c>
      <c r="S317" t="str">
        <f>_xll.SNL.Clients.Office.Excel.Functions.SPG(D317, S$1, F317, "Options: Curr=USD, Mag=Actuals")</f>
        <v>The Goldman Sachs Group, Inc. (NYSE:GS)</v>
      </c>
      <c r="T317" t="str">
        <f>_xll.SNL.Clients.Office.Excel.Functions.SPG($D317, T$1, $F317, "Options: Curr=USD, Mag=Actuals")</f>
        <v>The Goldman Sachs Group, Inc.</v>
      </c>
      <c r="U317" s="6">
        <f>_xll.SNL.Clients.Office.Excel.Functions.SPG($D317, U$1, $F317, "Options: Curr=USD, Mag=Actuals")</f>
        <v>250491000000</v>
      </c>
      <c r="V317" t="str">
        <f>_xll.SNL.Clients.Office.Excel.Functions.SPG($D317, V$1, $F317, "Options: Curr=USD, Mag=Actuals")</f>
        <v>NYSE:GS</v>
      </c>
      <c r="W317" t="str">
        <f>_xll.SNL.Clients.Office.Excel.Functions.SPG($D317, W$1, $F317, "Options: Curr=USD, Mag=Actuals")</f>
        <v>Investment Banks, Brokers and Capital Markets</v>
      </c>
      <c r="X317" s="6">
        <f>_xll.SNL.Clients.Office.Excel.Functions.SPG($D317, X$1, $F317, "Options: Curr=USD, Mag=Actuals")</f>
        <v>13345000000</v>
      </c>
      <c r="Y317" s="6">
        <f>_xll.SNL.Clients.Office.Excel.Functions.SPG($D317, Y$1, $F317, "Options: Curr=USD, Mag=Actuals")</f>
        <v>14347000000</v>
      </c>
      <c r="Z317" s="6">
        <f>_xll.SNL.Clients.Office.Excel.Functions.SPG($D317, Z$1, $F317, "Options: Curr=USD, Mag=Actuals")</f>
        <v>14010000000</v>
      </c>
      <c r="AA317" s="6">
        <f>_xll.SNL.Clients.Office.Excel.Functions.SPG($D317, AA$1, $F317, "Options: Curr=USD, Mag=Actuals")</f>
        <v>2708000000</v>
      </c>
      <c r="AB317" s="6">
        <f>_xll.SNL.Clients.Office.Excel.Functions.SPG($D317, AB$1, $F317, "Options: Curr=USD, Mag=Actuals")</f>
        <v>0</v>
      </c>
      <c r="AC317" s="6">
        <f>_xll.SNL.Clients.Office.Excel.Functions.SPG($D317, AC$1, $F317, "Options: Curr=USD, Mag=Actuals")</f>
        <v>0</v>
      </c>
      <c r="AD317" s="6">
        <f>_xll.SNL.Clients.Office.Excel.Functions.SPG($D317, AD$1, $F317, "Options: Curr=USD, Mag=Actuals")</f>
        <v>1.14568024500127</v>
      </c>
      <c r="AE317" s="6">
        <f>_xll.SNL.Clients.Office.Excel.Functions.SPG($D317, AE$1, $F317, "Options: Curr=USD, Mag=Actuals")</f>
        <v>34.161187063405698</v>
      </c>
      <c r="AF317" s="6">
        <f>_xll.SNL.Clients.Office.Excel.Functions.SPG($D317, AF$1, $F317, "Options: Curr=USD, Mag=Actuals")</f>
        <v>250491000000</v>
      </c>
      <c r="AG317" s="6">
        <f>_xll.SNL.Clients.Office.Excel.Functions.SPG($D317, AG$1, $F317, "Options: Curr=USD, Mag=Actuals")</f>
        <v>98891000000</v>
      </c>
      <c r="AH317" s="6">
        <f>_xll.SNL.Clients.Office.Excel.Functions.SPG($D317, AH$1, $F317, "Options: Curr=USD, Mag=Actuals")</f>
        <v>10145000000</v>
      </c>
      <c r="AI317" s="6">
        <f>_xll.SNL.Clients.Office.Excel.Functions.SPG($D317, AI$1, $F317, "Options: Curr=USD, Mag=Actuals")</f>
        <v>36494</v>
      </c>
      <c r="AJ317" s="6" t="str">
        <f>_xll.SNL.Clients.Office.Excel.Functions.SPG($D317, AJ$1, $F317, "Options: Curr=USD, Mag=Actuals")</f>
        <v>#INVALID FUNCTION PARAMETER</v>
      </c>
      <c r="AK317" s="6" t="str">
        <f>_xll.SNL.Clients.Office.Excel.Functions.SPG($D317, AK$1, $F317, "Options: Curr=USD, Mag=Actuals")</f>
        <v>#INVALID FUNCTION PARAMETER</v>
      </c>
      <c r="AL317" s="6" t="str">
        <f>_xll.SNL.Clients.Office.Excel.Functions.SPG($D317, AL$1, $F317, "Options: Curr=USD, Mag=Actuals")</f>
        <v>#INVALID FUNCTION PARAMETER</v>
      </c>
      <c r="AM317" s="6" t="str">
        <f>_xll.SNL.Clients.Office.Excel.Functions.SPG($D317, AM$1, $F317, "Options: Curr=USD, Mag=Actuals")</f>
        <v>#INVALID FUNCTION PARAMETER</v>
      </c>
      <c r="AN317" s="6">
        <f>_xll.SNL.Clients.Office.Excel.Functions.SPG($D317, AN$1, $F317, "Options: Curr=USD, Mag=Actuals")</f>
        <v>250491000000</v>
      </c>
      <c r="AO317" s="6">
        <f>_xll.SNL.Clients.Office.Excel.Functions.SPG($D317, AO$1, $F317, "Options: Curr=USD, Mag=Actuals")</f>
        <v>0</v>
      </c>
      <c r="AP317" s="6">
        <f>_xll.SNL.Clients.Office.Excel.Functions.SPG($D317, AP$1, $F317, "Options: Curr=USD, Mag=Actuals")</f>
        <v>0</v>
      </c>
      <c r="AQ317" s="6">
        <f>_xll.SNL.Clients.Office.Excel.Functions.SPG($D317, AQ$1, $F317, "Options: Curr=USD, Mag=Actuals")</f>
        <v>10145000000</v>
      </c>
      <c r="AR317" s="6">
        <f>_xll.SNL.Clients.Office.Excel.Functions.SPG($D317, AR$1, $F317, "Options: Curr=USD, Mag=Actuals")</f>
        <v>10145000000</v>
      </c>
      <c r="AS317" s="6">
        <f>_xll.SNL.Clients.Office.Excel.Functions.SPG($D317, AS$1, $F317, "Options: Curr=USD, Mag=Actuals")</f>
        <v>0</v>
      </c>
      <c r="AT317" s="6">
        <f>_xll.SNL.Clients.Office.Excel.Functions.SPG($D317, AT$1, $F317, "Options: Curr=USD, Mag=Actuals")</f>
        <v>0</v>
      </c>
      <c r="AU317" s="6">
        <f>_xll.SNL.Clients.Office.Excel.Functions.SPG($D317, AU$1, $F317, "Options: Curr=USD, Mag=Actuals")</f>
        <v>0</v>
      </c>
      <c r="AV317" s="6">
        <f>_xll.SNL.Clients.Office.Excel.Functions.SPG($D317, AV$1, $F317, "Options: Curr=USD, Mag=Actuals")</f>
        <v>4.0500457102251204</v>
      </c>
      <c r="AW317" s="6">
        <f>_xll.SNL.Clients.Office.Excel.Functions.SPG($D317, AW$1, $F317, "Options: Curr=USD, Mag=Actuals")</f>
        <v>0</v>
      </c>
      <c r="AX317" s="6">
        <f>_xll.SNL.Clients.Office.Excel.Functions.SPG($D317, AX$1, $F317, "Options: Curr=USD, Mag=Actuals")</f>
        <v>2708000000</v>
      </c>
      <c r="AY317" s="6">
        <f>_xll.SNL.Clients.Office.Excel.Functions.SPG($D317, AY$1, $F317, "Options: Curr=USD, Mag=Actuals")</f>
        <v>2708000000</v>
      </c>
      <c r="AZ317" s="6">
        <f>_xll.SNL.Clients.Office.Excel.Functions.SPG($D317, AZ$1, $F317, "Options: Curr=USD, Mag=Actuals")</f>
        <v>1.14568024500127</v>
      </c>
      <c r="BA317" s="6">
        <f>_xll.SNL.Clients.Office.Excel.Functions.SPG($D317, BA$1, $F317, "Options: Curr=USD, Mag=Actuals")</f>
        <v>34.161187063405698</v>
      </c>
      <c r="BB317" s="6">
        <f>_xll.SNL.Clients.Office.Excel.Functions.SPG($D317, BB$1, $F317, "Options: Curr=USD, Mag=Actuals")</f>
        <v>34.161187063405698</v>
      </c>
      <c r="BC317" s="6">
        <f>_xll.SNL.Clients.Office.Excel.Functions.SPG($D317, BC$1, $F317, "Options: Curr=USD, Mag=Actuals")</f>
        <v>0</v>
      </c>
      <c r="BD317" s="6">
        <f>_xll.SNL.Clients.Office.Excel.Functions.SPG($D317, BD$1, $F317, "Options: Curr=USD, Mag=Actuals")</f>
        <v>0</v>
      </c>
      <c r="BE317" s="6">
        <f>_xll.SNL.Clients.Office.Excel.Functions.SPG($D317, BE$1, $F317, "Options: Curr=USD, Mag=Actuals")</f>
        <v>0</v>
      </c>
      <c r="BF317" s="6">
        <f>_xll.SNL.Clients.Office.Excel.Functions.SPG($D317, BF$1, $F317, "Options: Curr=USD, Mag=Actuals")</f>
        <v>1.8441728906796599</v>
      </c>
      <c r="BG317" s="6">
        <f>_xll.SNL.Clients.Office.Excel.Functions.SPG($D317, BG$1, $F317, "Options: Curr=USD, Mag=Actuals")</f>
        <v>0</v>
      </c>
      <c r="BH317" s="6">
        <f>_xll.SNL.Clients.Office.Excel.Functions.SPG($D317, BH$1, $F317, "Options: Curr=USD, Mag=Actuals")</f>
        <v>0</v>
      </c>
      <c r="BI317" s="6">
        <f>_xll.SNL.Clients.Office.Excel.Functions.SPG($D317, BI$1, $F317, "Options: Curr=USD, Mag=Actuals")</f>
        <v>0</v>
      </c>
      <c r="BJ317" s="6">
        <f>_xll.SNL.Clients.Office.Excel.Functions.SPG($D317, BJ$1, $F317, "Options: Curr=USD, Mag=Actuals")</f>
        <v>0</v>
      </c>
      <c r="BK317" s="6">
        <f>_xll.SNL.Clients.Office.Excel.Functions.SPG($D317, BK$1, $F317, "Options: Curr=USD, Mag=Actuals")</f>
        <v>0</v>
      </c>
      <c r="BL317" s="6">
        <f>_xll.SNL.Clients.Office.Excel.Functions.SPG($D317, BL$1, $F317, "Options: Curr=USD, Mag=Actuals")</f>
        <v>0</v>
      </c>
      <c r="BM317" s="6">
        <f>_xll.SNL.Clients.Office.Excel.Functions.SPG($D317, BM$1, $F317, "Options: Curr=USD, Mag=Actuals")</f>
        <v>0</v>
      </c>
      <c r="BN317" s="6">
        <f>_xll.SNL.Clients.Office.Excel.Functions.SPG($D317, BN$1, $F317, "Options: Curr=USD, Mag=Actuals")</f>
        <v>0</v>
      </c>
      <c r="BO317" s="6">
        <f>_xll.SNL.Clients.Office.Excel.Functions.SPG($D317, BO$1, $F317, "Options: Curr=USD, Mag=Actuals")</f>
        <v>0</v>
      </c>
      <c r="BP317" s="6">
        <f>_xll.SNL.Clients.Office.Excel.Functions.SPG($D317, BP$1, $F317, "Options: Curr=USD, Mag=Actuals")</f>
        <v>0</v>
      </c>
      <c r="BQ317" s="6">
        <f>_xll.SNL.Clients.Office.Excel.Functions.SPG($D317, BQ$1, $F317, "Options: Curr=USD, Mag=Actuals")</f>
        <v>0</v>
      </c>
      <c r="BR317" s="6">
        <f>_xll.SNL.Clients.Office.Excel.Functions.SPG($D317, BR$1, $F317, "Options: Curr=USD, Mag=Actuals")</f>
        <v>0</v>
      </c>
      <c r="BS317" s="6">
        <f>_xll.SNL.Clients.Office.Excel.Functions.SPG($D317, BS$1, $F317, "Options: Curr=USD, Mag=Actuals")</f>
        <v>0</v>
      </c>
      <c r="BT317" s="6">
        <f>_xll.SNL.Clients.Office.Excel.Functions.SPG($D317, BT$1, $F317, "Options: Curr=USD, Mag=Actuals")</f>
        <v>0</v>
      </c>
      <c r="BU317" s="6">
        <f>_xll.SNL.Clients.Office.Excel.Functions.SPG($D317, BU$1, $F317, "Options: Curr=USD, Mag=Actuals")</f>
        <v>0</v>
      </c>
      <c r="BV317" s="6">
        <f>_xll.SNL.Clients.Office.Excel.Functions.SPG($D317, BV$1, $F317, "Options: Curr=USD, Mag=Actuals")</f>
        <v>0</v>
      </c>
      <c r="BW317" s="6">
        <f>_xll.SNL.Clients.Office.Excel.Functions.SPG($D317, BW$1, $F317, "Options: Curr=USD, Mag=Actuals")</f>
        <v>0</v>
      </c>
      <c r="BX317" s="6">
        <f>_xll.SNL.Clients.Office.Excel.Functions.SPG($D317, BX$1, $F317, "Options: Curr=USD, Mag=Actuals")</f>
        <v>0</v>
      </c>
      <c r="BY317" s="6">
        <f>_xll.SNL.Clients.Office.Excel.Functions.SPG($D317, BY$1, $F317, "Options: Curr=USD, Mag=Actuals")</f>
        <v>0</v>
      </c>
      <c r="BZ317" s="6">
        <f>_xll.SNL.Clients.Office.Excel.Functions.SPG($D317, BZ$1, $F317, "Options: Curr=USD, Mag=Actuals")</f>
        <v>0</v>
      </c>
      <c r="CA317" s="6" t="str">
        <f>_xll.SNL.Clients.Office.Excel.Functions.SPG($D317, CA$1, $F317, "Options: Curr=USD, Mag=Actuals")</f>
        <v/>
      </c>
      <c r="CB317" s="6">
        <f>_xll.SNL.Clients.Office.Excel.Functions.SPG($D317, CB$1, $F317, "Options: Curr=USD, Mag=Actuals")</f>
        <v>0</v>
      </c>
      <c r="CC317" s="6">
        <f>_xll.SNL.Clients.Office.Excel.Functions.SPG($D317, CC$1, $F317, "Options: Curr=USD, Mag=Actuals")</f>
        <v>0</v>
      </c>
      <c r="CD317" s="6">
        <f>_xll.SNL.Clients.Office.Excel.Functions.SPG($D317, CD$1, $F317, "Options: Curr=USD, Mag=Actuals")</f>
        <v>0</v>
      </c>
      <c r="CE317" s="6">
        <f>_xll.SNL.Clients.Office.Excel.Functions.SPG($D317, CE$1, $F317, "Options: Curr=USD, Mag=Actuals")</f>
        <v>0</v>
      </c>
      <c r="CF317" s="6">
        <f>_xll.SNL.Clients.Office.Excel.Functions.SPG($D317, CF$1, $F317, "Options: Curr=USD, Mag=Actuals")</f>
        <v>0</v>
      </c>
      <c r="CG317" s="6">
        <f>_xll.SNL.Clients.Office.Excel.Functions.SPG($D317, CG$1, $F317, "Options: Curr=USD, Mag=Actuals")</f>
        <v>0</v>
      </c>
    </row>
    <row r="318" spans="1:85" x14ac:dyDescent="0.3">
      <c r="A318" s="10" t="s">
        <v>88</v>
      </c>
      <c r="B318" s="10" t="s">
        <v>85</v>
      </c>
      <c r="C318" s="10" t="s">
        <v>3</v>
      </c>
      <c r="D318">
        <v>4039450</v>
      </c>
      <c r="E318" s="10" t="s">
        <v>29</v>
      </c>
      <c r="F318" s="10" t="s">
        <v>7</v>
      </c>
      <c r="G318">
        <v>-446.78</v>
      </c>
      <c r="H318">
        <v>784.94</v>
      </c>
      <c r="I318">
        <v>1231.72</v>
      </c>
      <c r="J318">
        <v>10250.950000000001</v>
      </c>
      <c r="K318">
        <v>36249.4</v>
      </c>
      <c r="L318">
        <v>4.08</v>
      </c>
      <c r="M318">
        <v>14096.03</v>
      </c>
      <c r="N318">
        <v>282.79000000000002</v>
      </c>
      <c r="O318">
        <v>3.37</v>
      </c>
      <c r="P318">
        <v>5.8</v>
      </c>
      <c r="Q318">
        <v>1</v>
      </c>
      <c r="R318">
        <v>1</v>
      </c>
      <c r="S318" t="str">
        <f>_xll.SNL.Clients.Office.Excel.Functions.SPG(D318, S$1, F318, "Options: Curr=USD, Mag=Actuals")</f>
        <v>The Goldman Sachs Group, Inc. (NYSE:GS)</v>
      </c>
      <c r="T318" t="str">
        <f>_xll.SNL.Clients.Office.Excel.Functions.SPG($D318, T$1, $F318, "Options: Curr=USD, Mag=Actuals")</f>
        <v>The Goldman Sachs Group, Inc.</v>
      </c>
      <c r="U318" s="6">
        <f>_xll.SNL.Clients.Office.Excel.Functions.SPG($D318, U$1, $F318, "Options: Curr=USD, Mag=Actuals")</f>
        <v>284410000000</v>
      </c>
      <c r="V318" t="str">
        <f>_xll.SNL.Clients.Office.Excel.Functions.SPG($D318, V$1, $F318, "Options: Curr=USD, Mag=Actuals")</f>
        <v>NYSE:GS</v>
      </c>
      <c r="W318" t="str">
        <f>_xll.SNL.Clients.Office.Excel.Functions.SPG($D318, W$1, $F318, "Options: Curr=USD, Mag=Actuals")</f>
        <v>Investment Banks, Brokers and Capital Markets</v>
      </c>
      <c r="X318" s="6">
        <f>_xll.SNL.Clients.Office.Excel.Functions.SPG($D318, X$1, $F318, "Options: Curr=USD, Mag=Actuals")</f>
        <v>16590000000</v>
      </c>
      <c r="Y318" s="6">
        <f>_xll.SNL.Clients.Office.Excel.Functions.SPG($D318, Y$1, $F318, "Options: Curr=USD, Mag=Actuals")</f>
        <v>21916000000</v>
      </c>
      <c r="Z318" s="6">
        <f>_xll.SNL.Clients.Office.Excel.Functions.SPG($D318, Z$1, $F318, "Options: Curr=USD, Mag=Actuals")</f>
        <v>21430000000</v>
      </c>
      <c r="AA318" s="6">
        <f>_xll.SNL.Clients.Office.Excel.Functions.SPG($D318, AA$1, $F318, "Options: Curr=USD, Mag=Actuals")</f>
        <v>3067000000</v>
      </c>
      <c r="AB318" s="6">
        <f>_xll.SNL.Clients.Office.Excel.Functions.SPG($D318, AB$1, $F318, "Options: Curr=USD, Mag=Actuals")</f>
        <v>6</v>
      </c>
      <c r="AC318" s="6">
        <f>_xll.SNL.Clients.Office.Excel.Functions.SPG($D318, AC$1, $F318, "Options: Curr=USD, Mag=Actuals")</f>
        <v>0</v>
      </c>
      <c r="AD318" s="6">
        <f>_xll.SNL.Clients.Office.Excel.Functions.SPG($D318, AD$1, $F318, "Options: Curr=USD, Mag=Actuals")</f>
        <v>1.1176426376840001</v>
      </c>
      <c r="AE318" s="6">
        <f>_xll.SNL.Clients.Office.Excel.Functions.SPG($D318, AE$1, $F318, "Options: Curr=USD, Mag=Actuals")</f>
        <v>25.393277032621299</v>
      </c>
      <c r="AF318" s="6">
        <f>_xll.SNL.Clients.Office.Excel.Functions.SPG($D318, AF$1, $F318, "Options: Curr=USD, Mag=Actuals")</f>
        <v>284410000000</v>
      </c>
      <c r="AG318" s="6">
        <f>_xll.SNL.Clients.Office.Excel.Functions.SPG($D318, AG$1, $F318, "Options: Curr=USD, Mag=Actuals")</f>
        <v>95862000000</v>
      </c>
      <c r="AH318" s="6">
        <f>_xll.SNL.Clients.Office.Excel.Functions.SPG($D318, AH$1, $F318, "Options: Curr=USD, Mag=Actuals")</f>
        <v>16530000000</v>
      </c>
      <c r="AI318" s="6">
        <f>_xll.SNL.Clients.Office.Excel.Functions.SPG($D318, AI$1, $F318, "Options: Curr=USD, Mag=Actuals")</f>
        <v>36860</v>
      </c>
      <c r="AJ318" s="6" t="str">
        <f>_xll.SNL.Clients.Office.Excel.Functions.SPG($D318, AJ$1, $F318, "Options: Curr=USD, Mag=Actuals")</f>
        <v>#INVALID FUNCTION PARAMETER</v>
      </c>
      <c r="AK318" s="6" t="str">
        <f>_xll.SNL.Clients.Office.Excel.Functions.SPG($D318, AK$1, $F318, "Options: Curr=USD, Mag=Actuals")</f>
        <v>#INVALID FUNCTION PARAMETER</v>
      </c>
      <c r="AL318" s="6" t="str">
        <f>_xll.SNL.Clients.Office.Excel.Functions.SPG($D318, AL$1, $F318, "Options: Curr=USD, Mag=Actuals")</f>
        <v>#INVALID FUNCTION PARAMETER</v>
      </c>
      <c r="AM318" s="6" t="str">
        <f>_xll.SNL.Clients.Office.Excel.Functions.SPG($D318, AM$1, $F318, "Options: Curr=USD, Mag=Actuals")</f>
        <v>#INVALID FUNCTION PARAMETER</v>
      </c>
      <c r="AN318" s="6">
        <f>_xll.SNL.Clients.Office.Excel.Functions.SPG($D318, AN$1, $F318, "Options: Curr=USD, Mag=Actuals")</f>
        <v>284410000000</v>
      </c>
      <c r="AO318" s="6">
        <f>_xll.SNL.Clients.Office.Excel.Functions.SPG($D318, AO$1, $F318, "Options: Curr=USD, Mag=Actuals")</f>
        <v>0</v>
      </c>
      <c r="AP318" s="6">
        <f>_xll.SNL.Clients.Office.Excel.Functions.SPG($D318, AP$1, $F318, "Options: Curr=USD, Mag=Actuals")</f>
        <v>0</v>
      </c>
      <c r="AQ318" s="6">
        <f>_xll.SNL.Clients.Office.Excel.Functions.SPG($D318, AQ$1, $F318, "Options: Curr=USD, Mag=Actuals")</f>
        <v>16530000000</v>
      </c>
      <c r="AR318" s="6">
        <f>_xll.SNL.Clients.Office.Excel.Functions.SPG($D318, AR$1, $F318, "Options: Curr=USD, Mag=Actuals")</f>
        <v>16530000000</v>
      </c>
      <c r="AS318" s="6">
        <f>_xll.SNL.Clients.Office.Excel.Functions.SPG($D318, AS$1, $F318, "Options: Curr=USD, Mag=Actuals")</f>
        <v>0</v>
      </c>
      <c r="AT318" s="6">
        <f>_xll.SNL.Clients.Office.Excel.Functions.SPG($D318, AT$1, $F318, "Options: Curr=USD, Mag=Actuals")</f>
        <v>0</v>
      </c>
      <c r="AU318" s="6">
        <f>_xll.SNL.Clients.Office.Excel.Functions.SPG($D318, AU$1, $F318, "Options: Curr=USD, Mag=Actuals")</f>
        <v>0</v>
      </c>
      <c r="AV318" s="6">
        <f>_xll.SNL.Clients.Office.Excel.Functions.SPG($D318, AV$1, $F318, "Options: Curr=USD, Mag=Actuals")</f>
        <v>5.8120319257410102</v>
      </c>
      <c r="AW318" s="6">
        <f>_xll.SNL.Clients.Office.Excel.Functions.SPG($D318, AW$1, $F318, "Options: Curr=USD, Mag=Actuals")</f>
        <v>0</v>
      </c>
      <c r="AX318" s="6">
        <f>_xll.SNL.Clients.Office.Excel.Functions.SPG($D318, AX$1, $F318, "Options: Curr=USD, Mag=Actuals")</f>
        <v>3067000000</v>
      </c>
      <c r="AY318" s="6">
        <f>_xll.SNL.Clients.Office.Excel.Functions.SPG($D318, AY$1, $F318, "Options: Curr=USD, Mag=Actuals")</f>
        <v>3067000000</v>
      </c>
      <c r="AZ318" s="6">
        <f>_xll.SNL.Clients.Office.Excel.Functions.SPG($D318, AZ$1, $F318, "Options: Curr=USD, Mag=Actuals")</f>
        <v>1.1176426376840001</v>
      </c>
      <c r="BA318" s="6">
        <f>_xll.SNL.Clients.Office.Excel.Functions.SPG($D318, BA$1, $F318, "Options: Curr=USD, Mag=Actuals")</f>
        <v>25.393277032621299</v>
      </c>
      <c r="BB318" s="6">
        <f>_xll.SNL.Clients.Office.Excel.Functions.SPG($D318, BB$1, $F318, "Options: Curr=USD, Mag=Actuals")</f>
        <v>25.393277032621299</v>
      </c>
      <c r="BC318" s="6">
        <f>_xll.SNL.Clients.Office.Excel.Functions.SPG($D318, BC$1, $F318, "Options: Curr=USD, Mag=Actuals")</f>
        <v>0</v>
      </c>
      <c r="BD318" s="6">
        <f>_xll.SNL.Clients.Office.Excel.Functions.SPG($D318, BD$1, $F318, "Options: Curr=USD, Mag=Actuals")</f>
        <v>0</v>
      </c>
      <c r="BE318" s="6">
        <f>_xll.SNL.Clients.Office.Excel.Functions.SPG($D318, BE$1, $F318, "Options: Curr=USD, Mag=Actuals")</f>
        <v>0</v>
      </c>
      <c r="BF318" s="6">
        <f>_xll.SNL.Clients.Office.Excel.Functions.SPG($D318, BF$1, $F318, "Options: Curr=USD, Mag=Actuals")</f>
        <v>1.9455800595353301</v>
      </c>
      <c r="BG318" s="6">
        <f>_xll.SNL.Clients.Office.Excel.Functions.SPG($D318, BG$1, $F318, "Options: Curr=USD, Mag=Actuals")</f>
        <v>0</v>
      </c>
      <c r="BH318" s="6">
        <f>_xll.SNL.Clients.Office.Excel.Functions.SPG($D318, BH$1, $F318, "Options: Curr=USD, Mag=Actuals")</f>
        <v>0</v>
      </c>
      <c r="BI318" s="6">
        <f>_xll.SNL.Clients.Office.Excel.Functions.SPG($D318, BI$1, $F318, "Options: Curr=USD, Mag=Actuals")</f>
        <v>0</v>
      </c>
      <c r="BJ318" s="6">
        <f>_xll.SNL.Clients.Office.Excel.Functions.SPG($D318, BJ$1, $F318, "Options: Curr=USD, Mag=Actuals")</f>
        <v>0</v>
      </c>
      <c r="BK318" s="6">
        <f>_xll.SNL.Clients.Office.Excel.Functions.SPG($D318, BK$1, $F318, "Options: Curr=USD, Mag=Actuals")</f>
        <v>0</v>
      </c>
      <c r="BL318" s="6">
        <f>_xll.SNL.Clients.Office.Excel.Functions.SPG($D318, BL$1, $F318, "Options: Curr=USD, Mag=Actuals")</f>
        <v>0</v>
      </c>
      <c r="BM318" s="6">
        <f>_xll.SNL.Clients.Office.Excel.Functions.SPG($D318, BM$1, $F318, "Options: Curr=USD, Mag=Actuals")</f>
        <v>0</v>
      </c>
      <c r="BN318" s="6">
        <f>_xll.SNL.Clients.Office.Excel.Functions.SPG($D318, BN$1, $F318, "Options: Curr=USD, Mag=Actuals")</f>
        <v>0</v>
      </c>
      <c r="BO318" s="6">
        <f>_xll.SNL.Clients.Office.Excel.Functions.SPG($D318, BO$1, $F318, "Options: Curr=USD, Mag=Actuals")</f>
        <v>0</v>
      </c>
      <c r="BP318" s="6">
        <f>_xll.SNL.Clients.Office.Excel.Functions.SPG($D318, BP$1, $F318, "Options: Curr=USD, Mag=Actuals")</f>
        <v>0</v>
      </c>
      <c r="BQ318" s="6">
        <f>_xll.SNL.Clients.Office.Excel.Functions.SPG($D318, BQ$1, $F318, "Options: Curr=USD, Mag=Actuals")</f>
        <v>0</v>
      </c>
      <c r="BR318" s="6">
        <f>_xll.SNL.Clients.Office.Excel.Functions.SPG($D318, BR$1, $F318, "Options: Curr=USD, Mag=Actuals")</f>
        <v>0</v>
      </c>
      <c r="BS318" s="6">
        <f>_xll.SNL.Clients.Office.Excel.Functions.SPG($D318, BS$1, $F318, "Options: Curr=USD, Mag=Actuals")</f>
        <v>0</v>
      </c>
      <c r="BT318" s="6">
        <f>_xll.SNL.Clients.Office.Excel.Functions.SPG($D318, BT$1, $F318, "Options: Curr=USD, Mag=Actuals")</f>
        <v>0</v>
      </c>
      <c r="BU318" s="6">
        <f>_xll.SNL.Clients.Office.Excel.Functions.SPG($D318, BU$1, $F318, "Options: Curr=USD, Mag=Actuals")</f>
        <v>0</v>
      </c>
      <c r="BV318" s="6">
        <f>_xll.SNL.Clients.Office.Excel.Functions.SPG($D318, BV$1, $F318, "Options: Curr=USD, Mag=Actuals")</f>
        <v>0</v>
      </c>
      <c r="BW318" s="6">
        <f>_xll.SNL.Clients.Office.Excel.Functions.SPG($D318, BW$1, $F318, "Options: Curr=USD, Mag=Actuals")</f>
        <v>0</v>
      </c>
      <c r="BX318" s="6">
        <f>_xll.SNL.Clients.Office.Excel.Functions.SPG($D318, BX$1, $F318, "Options: Curr=USD, Mag=Actuals")</f>
        <v>0</v>
      </c>
      <c r="BY318" s="6">
        <f>_xll.SNL.Clients.Office.Excel.Functions.SPG($D318, BY$1, $F318, "Options: Curr=USD, Mag=Actuals")</f>
        <v>0</v>
      </c>
      <c r="BZ318" s="6">
        <f>_xll.SNL.Clients.Office.Excel.Functions.SPG($D318, BZ$1, $F318, "Options: Curr=USD, Mag=Actuals")</f>
        <v>0</v>
      </c>
      <c r="CA318" s="6" t="str">
        <f>_xll.SNL.Clients.Office.Excel.Functions.SPG($D318, CA$1, $F318, "Options: Curr=USD, Mag=Actuals")</f>
        <v/>
      </c>
      <c r="CB318" s="6">
        <f>_xll.SNL.Clients.Office.Excel.Functions.SPG($D318, CB$1, $F318, "Options: Curr=USD, Mag=Actuals")</f>
        <v>0</v>
      </c>
      <c r="CC318" s="6">
        <f>_xll.SNL.Clients.Office.Excel.Functions.SPG($D318, CC$1, $F318, "Options: Curr=USD, Mag=Actuals")</f>
        <v>0</v>
      </c>
      <c r="CD318" s="6">
        <f>_xll.SNL.Clients.Office.Excel.Functions.SPG($D318, CD$1, $F318, "Options: Curr=USD, Mag=Actuals")</f>
        <v>0</v>
      </c>
      <c r="CE318" s="6">
        <f>_xll.SNL.Clients.Office.Excel.Functions.SPG($D318, CE$1, $F318, "Options: Curr=USD, Mag=Actuals")</f>
        <v>0</v>
      </c>
      <c r="CF318" s="6">
        <f>_xll.SNL.Clients.Office.Excel.Functions.SPG($D318, CF$1, $F318, "Options: Curr=USD, Mag=Actuals")</f>
        <v>0</v>
      </c>
      <c r="CG318" s="6">
        <f>_xll.SNL.Clients.Office.Excel.Functions.SPG($D318, CG$1, $F318, "Options: Curr=USD, Mag=Actuals")</f>
        <v>0</v>
      </c>
    </row>
    <row r="319" spans="1:85" x14ac:dyDescent="0.3">
      <c r="A319" s="10" t="s">
        <v>88</v>
      </c>
      <c r="B319" s="10" t="s">
        <v>85</v>
      </c>
      <c r="C319" s="10" t="s">
        <v>3</v>
      </c>
      <c r="D319">
        <v>4039450</v>
      </c>
      <c r="E319" s="10" t="s">
        <v>29</v>
      </c>
      <c r="F319" s="10" t="s">
        <v>59</v>
      </c>
      <c r="G319">
        <v>-422.37</v>
      </c>
      <c r="H319">
        <v>731.33</v>
      </c>
      <c r="I319">
        <v>1153.7</v>
      </c>
      <c r="J319">
        <v>10581.93</v>
      </c>
      <c r="K319">
        <v>37040.65</v>
      </c>
      <c r="L319">
        <v>0.96</v>
      </c>
      <c r="M319">
        <v>14230.73</v>
      </c>
      <c r="N319">
        <v>285.68</v>
      </c>
      <c r="O319">
        <v>2.82</v>
      </c>
      <c r="P319">
        <v>1.0900000000000001</v>
      </c>
      <c r="Q319">
        <v>1</v>
      </c>
      <c r="R319">
        <v>1</v>
      </c>
      <c r="S319" t="str">
        <f>_xll.SNL.Clients.Office.Excel.Functions.SPG(D319, S$1, F319, "Options: Curr=USD, Mag=Actuals")</f>
        <v>The Goldman Sachs Group, Inc. (NYSE:GS)</v>
      </c>
      <c r="T319" t="str">
        <f>_xll.SNL.Clients.Office.Excel.Functions.SPG($D319, T$1, $F319, "Options: Curr=USD, Mag=Actuals")</f>
        <v>The Goldman Sachs Group, Inc.</v>
      </c>
      <c r="U319" s="6">
        <f>_xll.SNL.Clients.Office.Excel.Functions.SPG($D319, U$1, $F319, "Options: Curr=USD, Mag=Actuals")</f>
        <v>312218000000</v>
      </c>
      <c r="V319" t="str">
        <f>_xll.SNL.Clients.Office.Excel.Functions.SPG($D319, V$1, $F319, "Options: Curr=USD, Mag=Actuals")</f>
        <v>NYSE:GS</v>
      </c>
      <c r="W319" t="str">
        <f>_xll.SNL.Clients.Office.Excel.Functions.SPG($D319, W$1, $F319, "Options: Curr=USD, Mag=Actuals")</f>
        <v>Investment Banks, Brokers and Capital Markets</v>
      </c>
      <c r="X319" s="6">
        <f>_xll.SNL.Clients.Office.Excel.Functions.SPG($D319, X$1, $F319, "Options: Curr=USD, Mag=Actuals")</f>
        <v>15811000000</v>
      </c>
      <c r="Y319" s="6">
        <f>_xll.SNL.Clients.Office.Excel.Functions.SPG($D319, Y$1, $F319, "Options: Curr=USD, Mag=Actuals")</f>
        <v>19896000000</v>
      </c>
      <c r="Z319" s="6">
        <f>_xll.SNL.Clients.Office.Excel.Functions.SPG($D319, Z$1, $F319, "Options: Curr=USD, Mag=Actuals")</f>
        <v>19023000000</v>
      </c>
      <c r="AA319" s="6">
        <f>_xll.SNL.Clients.Office.Excel.Functions.SPG($D319, AA$1, $F319, "Options: Curr=USD, Mag=Actuals")</f>
        <v>2310000000</v>
      </c>
      <c r="AB319" s="6">
        <f>_xll.SNL.Clients.Office.Excel.Functions.SPG($D319, AB$1, $F319, "Options: Curr=USD, Mag=Actuals")</f>
        <v>4.26</v>
      </c>
      <c r="AC319" s="6">
        <f>_xll.SNL.Clients.Office.Excel.Functions.SPG($D319, AC$1, $F319, "Options: Curr=USD, Mag=Actuals")</f>
        <v>-29</v>
      </c>
      <c r="AD319" s="6">
        <f>_xll.SNL.Clients.Office.Excel.Functions.SPG($D319, AD$1, $F319, "Options: Curr=USD, Mag=Actuals")</f>
        <v>0.76859539192126403</v>
      </c>
      <c r="AE319" s="6">
        <f>_xll.SNL.Clients.Office.Excel.Functions.SPG($D319, AE$1, $F319, "Options: Curr=USD, Mag=Actuals")</f>
        <v>13.0478987799367</v>
      </c>
      <c r="AF319" s="6">
        <f>_xll.SNL.Clients.Office.Excel.Functions.SPG($D319, AF$1, $F319, "Options: Curr=USD, Mag=Actuals")</f>
        <v>312218000000</v>
      </c>
      <c r="AG319" s="6">
        <f>_xll.SNL.Clients.Office.Excel.Functions.SPG($D319, AG$1, $F319, "Options: Curr=USD, Mag=Actuals")</f>
        <v>107982000000</v>
      </c>
      <c r="AH319" s="6">
        <f>_xll.SNL.Clients.Office.Excel.Functions.SPG($D319, AH$1, $F319, "Options: Curr=USD, Mag=Actuals")</f>
        <v>18231000000</v>
      </c>
      <c r="AI319" s="6">
        <f>_xll.SNL.Clients.Office.Excel.Functions.SPG($D319, AI$1, $F319, "Options: Curr=USD, Mag=Actuals")</f>
        <v>37225</v>
      </c>
      <c r="AJ319" s="6" t="str">
        <f>_xll.SNL.Clients.Office.Excel.Functions.SPG($D319, AJ$1, $F319, "Options: Curr=USD, Mag=Actuals")</f>
        <v>#INVALID FUNCTION PARAMETER</v>
      </c>
      <c r="AK319" s="6" t="str">
        <f>_xll.SNL.Clients.Office.Excel.Functions.SPG($D319, AK$1, $F319, "Options: Curr=USD, Mag=Actuals")</f>
        <v>#INVALID FUNCTION PARAMETER</v>
      </c>
      <c r="AL319" s="6" t="str">
        <f>_xll.SNL.Clients.Office.Excel.Functions.SPG($D319, AL$1, $F319, "Options: Curr=USD, Mag=Actuals")</f>
        <v>#INVALID FUNCTION PARAMETER</v>
      </c>
      <c r="AM319" s="6" t="str">
        <f>_xll.SNL.Clients.Office.Excel.Functions.SPG($D319, AM$1, $F319, "Options: Curr=USD, Mag=Actuals")</f>
        <v>#INVALID FUNCTION PARAMETER</v>
      </c>
      <c r="AN319" s="6">
        <f>_xll.SNL.Clients.Office.Excel.Functions.SPG($D319, AN$1, $F319, "Options: Curr=USD, Mag=Actuals")</f>
        <v>312218000000</v>
      </c>
      <c r="AO319" s="6">
        <f>_xll.SNL.Clients.Office.Excel.Functions.SPG($D319, AO$1, $F319, "Options: Curr=USD, Mag=Actuals")</f>
        <v>0</v>
      </c>
      <c r="AP319" s="6">
        <f>_xll.SNL.Clients.Office.Excel.Functions.SPG($D319, AP$1, $F319, "Options: Curr=USD, Mag=Actuals")</f>
        <v>0</v>
      </c>
      <c r="AQ319" s="6">
        <f>_xll.SNL.Clients.Office.Excel.Functions.SPG($D319, AQ$1, $F319, "Options: Curr=USD, Mag=Actuals")</f>
        <v>18231000000</v>
      </c>
      <c r="AR319" s="6">
        <f>_xll.SNL.Clients.Office.Excel.Functions.SPG($D319, AR$1, $F319, "Options: Curr=USD, Mag=Actuals")</f>
        <v>18231000000</v>
      </c>
      <c r="AS319" s="6">
        <f>_xll.SNL.Clients.Office.Excel.Functions.SPG($D319, AS$1, $F319, "Options: Curr=USD, Mag=Actuals")</f>
        <v>13423000000</v>
      </c>
      <c r="AT319" s="6">
        <f>_xll.SNL.Clients.Office.Excel.Functions.SPG($D319, AT$1, $F319, "Options: Curr=USD, Mag=Actuals")</f>
        <v>0</v>
      </c>
      <c r="AU319" s="6">
        <f>_xll.SNL.Clients.Office.Excel.Functions.SPG($D319, AU$1, $F319, "Options: Curr=USD, Mag=Actuals")</f>
        <v>0</v>
      </c>
      <c r="AV319" s="6">
        <f>_xll.SNL.Clients.Office.Excel.Functions.SPG($D319, AV$1, $F319, "Options: Curr=USD, Mag=Actuals")</f>
        <v>5.8391892844102502</v>
      </c>
      <c r="AW319" s="6">
        <f>_xll.SNL.Clients.Office.Excel.Functions.SPG($D319, AW$1, $F319, "Options: Curr=USD, Mag=Actuals")</f>
        <v>4.3664812465437004</v>
      </c>
      <c r="AX319" s="6">
        <f>_xll.SNL.Clients.Office.Excel.Functions.SPG($D319, AX$1, $F319, "Options: Curr=USD, Mag=Actuals")</f>
        <v>2310000000</v>
      </c>
      <c r="AY319" s="6">
        <f>_xll.SNL.Clients.Office.Excel.Functions.SPG($D319, AY$1, $F319, "Options: Curr=USD, Mag=Actuals")</f>
        <v>2310000000</v>
      </c>
      <c r="AZ319" s="6">
        <f>_xll.SNL.Clients.Office.Excel.Functions.SPG($D319, AZ$1, $F319, "Options: Curr=USD, Mag=Actuals")</f>
        <v>0.76859539192126403</v>
      </c>
      <c r="BA319" s="6">
        <f>_xll.SNL.Clients.Office.Excel.Functions.SPG($D319, BA$1, $F319, "Options: Curr=USD, Mag=Actuals")</f>
        <v>13.0478987799367</v>
      </c>
      <c r="BB319" s="6">
        <f>_xll.SNL.Clients.Office.Excel.Functions.SPG($D319, BB$1, $F319, "Options: Curr=USD, Mag=Actuals")</f>
        <v>13.0478987799367</v>
      </c>
      <c r="BC319" s="6">
        <f>_xll.SNL.Clients.Office.Excel.Functions.SPG($D319, BC$1, $F319, "Options: Curr=USD, Mag=Actuals")</f>
        <v>0</v>
      </c>
      <c r="BD319" s="6">
        <f>_xll.SNL.Clients.Office.Excel.Functions.SPG($D319, BD$1, $F319, "Options: Curr=USD, Mag=Actuals")</f>
        <v>0</v>
      </c>
      <c r="BE319" s="6">
        <f>_xll.SNL.Clients.Office.Excel.Functions.SPG($D319, BE$1, $F319, "Options: Curr=USD, Mag=Actuals")</f>
        <v>0</v>
      </c>
      <c r="BF319" s="6">
        <f>_xll.SNL.Clients.Office.Excel.Functions.SPG($D319, BF$1, $F319, "Options: Curr=USD, Mag=Actuals")</f>
        <v>1.2234308467941499</v>
      </c>
      <c r="BG319" s="6">
        <f>_xll.SNL.Clients.Office.Excel.Functions.SPG($D319, BG$1, $F319, "Options: Curr=USD, Mag=Actuals")</f>
        <v>0</v>
      </c>
      <c r="BH319" s="6">
        <f>_xll.SNL.Clients.Office.Excel.Functions.SPG($D319, BH$1, $F319, "Options: Curr=USD, Mag=Actuals")</f>
        <v>0</v>
      </c>
      <c r="BI319" s="6">
        <f>_xll.SNL.Clients.Office.Excel.Functions.SPG($D319, BI$1, $F319, "Options: Curr=USD, Mag=Actuals")</f>
        <v>0</v>
      </c>
      <c r="BJ319" s="6">
        <f>_xll.SNL.Clients.Office.Excel.Functions.SPG($D319, BJ$1, $F319, "Options: Curr=USD, Mag=Actuals")</f>
        <v>0</v>
      </c>
      <c r="BK319" s="6">
        <f>_xll.SNL.Clients.Office.Excel.Functions.SPG($D319, BK$1, $F319, "Options: Curr=USD, Mag=Actuals")</f>
        <v>0</v>
      </c>
      <c r="BL319" s="6">
        <f>_xll.SNL.Clients.Office.Excel.Functions.SPG($D319, BL$1, $F319, "Options: Curr=USD, Mag=Actuals")</f>
        <v>0</v>
      </c>
      <c r="BM319" s="6">
        <f>_xll.SNL.Clients.Office.Excel.Functions.SPG($D319, BM$1, $F319, "Options: Curr=USD, Mag=Actuals")</f>
        <v>0</v>
      </c>
      <c r="BN319" s="6">
        <f>_xll.SNL.Clients.Office.Excel.Functions.SPG($D319, BN$1, $F319, "Options: Curr=USD, Mag=Actuals")</f>
        <v>0</v>
      </c>
      <c r="BO319" s="6">
        <f>_xll.SNL.Clients.Office.Excel.Functions.SPG($D319, BO$1, $F319, "Options: Curr=USD, Mag=Actuals")</f>
        <v>0</v>
      </c>
      <c r="BP319" s="6">
        <f>_xll.SNL.Clients.Office.Excel.Functions.SPG($D319, BP$1, $F319, "Options: Curr=USD, Mag=Actuals")</f>
        <v>0</v>
      </c>
      <c r="BQ319" s="6">
        <f>_xll.SNL.Clients.Office.Excel.Functions.SPG($D319, BQ$1, $F319, "Options: Curr=USD, Mag=Actuals")</f>
        <v>0</v>
      </c>
      <c r="BR319" s="6">
        <f>_xll.SNL.Clients.Office.Excel.Functions.SPG($D319, BR$1, $F319, "Options: Curr=USD, Mag=Actuals")</f>
        <v>0</v>
      </c>
      <c r="BS319" s="6">
        <f>_xll.SNL.Clients.Office.Excel.Functions.SPG($D319, BS$1, $F319, "Options: Curr=USD, Mag=Actuals")</f>
        <v>0</v>
      </c>
      <c r="BT319" s="6">
        <f>_xll.SNL.Clients.Office.Excel.Functions.SPG($D319, BT$1, $F319, "Options: Curr=USD, Mag=Actuals")</f>
        <v>0</v>
      </c>
      <c r="BU319" s="6">
        <f>_xll.SNL.Clients.Office.Excel.Functions.SPG($D319, BU$1, $F319, "Options: Curr=USD, Mag=Actuals")</f>
        <v>0</v>
      </c>
      <c r="BV319" s="6">
        <f>_xll.SNL.Clients.Office.Excel.Functions.SPG($D319, BV$1, $F319, "Options: Curr=USD, Mag=Actuals")</f>
        <v>0</v>
      </c>
      <c r="BW319" s="6">
        <f>_xll.SNL.Clients.Office.Excel.Functions.SPG($D319, BW$1, $F319, "Options: Curr=USD, Mag=Actuals")</f>
        <v>0</v>
      </c>
      <c r="BX319" s="6">
        <f>_xll.SNL.Clients.Office.Excel.Functions.SPG($D319, BX$1, $F319, "Options: Curr=USD, Mag=Actuals")</f>
        <v>0</v>
      </c>
      <c r="BY319" s="6">
        <f>_xll.SNL.Clients.Office.Excel.Functions.SPG($D319, BY$1, $F319, "Options: Curr=USD, Mag=Actuals")</f>
        <v>0</v>
      </c>
      <c r="BZ319" s="6">
        <f>_xll.SNL.Clients.Office.Excel.Functions.SPG($D319, BZ$1, $F319, "Options: Curr=USD, Mag=Actuals")</f>
        <v>0</v>
      </c>
      <c r="CA319" s="6" t="str">
        <f>_xll.SNL.Clients.Office.Excel.Functions.SPG($D319, CA$1, $F319, "Options: Curr=USD, Mag=Actuals")</f>
        <v/>
      </c>
      <c r="CB319" s="6">
        <f>_xll.SNL.Clients.Office.Excel.Functions.SPG($D319, CB$1, $F319, "Options: Curr=USD, Mag=Actuals")</f>
        <v>0</v>
      </c>
      <c r="CC319" s="6">
        <f>_xll.SNL.Clients.Office.Excel.Functions.SPG($D319, CC$1, $F319, "Options: Curr=USD, Mag=Actuals")</f>
        <v>0</v>
      </c>
      <c r="CD319" s="6">
        <f>_xll.SNL.Clients.Office.Excel.Functions.SPG($D319, CD$1, $F319, "Options: Curr=USD, Mag=Actuals")</f>
        <v>0</v>
      </c>
      <c r="CE319" s="6">
        <f>_xll.SNL.Clients.Office.Excel.Functions.SPG($D319, CE$1, $F319, "Options: Curr=USD, Mag=Actuals")</f>
        <v>0</v>
      </c>
      <c r="CF319" s="6">
        <f>_xll.SNL.Clients.Office.Excel.Functions.SPG($D319, CF$1, $F319, "Options: Curr=USD, Mag=Actuals")</f>
        <v>0</v>
      </c>
      <c r="CG319" s="6">
        <f>_xll.SNL.Clients.Office.Excel.Functions.SPG($D319, CG$1, $F319, "Options: Curr=USD, Mag=Actuals")</f>
        <v>0</v>
      </c>
    </row>
    <row r="320" spans="1:85" x14ac:dyDescent="0.3">
      <c r="A320" s="10" t="s">
        <v>88</v>
      </c>
      <c r="B320" s="10" t="s">
        <v>85</v>
      </c>
      <c r="C320" s="10" t="s">
        <v>3</v>
      </c>
      <c r="D320">
        <v>4039450</v>
      </c>
      <c r="E320" s="10" t="s">
        <v>29</v>
      </c>
      <c r="F320" s="10" t="s">
        <v>60</v>
      </c>
      <c r="G320">
        <v>-475.24</v>
      </c>
      <c r="H320">
        <v>698.04</v>
      </c>
      <c r="I320">
        <v>1173.28</v>
      </c>
      <c r="J320">
        <v>10929.11</v>
      </c>
      <c r="K320">
        <v>37890.870000000003</v>
      </c>
      <c r="L320">
        <v>1.7</v>
      </c>
      <c r="M320">
        <v>14472.71</v>
      </c>
      <c r="N320">
        <v>288.44</v>
      </c>
      <c r="O320">
        <v>1.6</v>
      </c>
      <c r="P320">
        <v>-2.2999999999999998</v>
      </c>
      <c r="Q320">
        <v>1</v>
      </c>
      <c r="R320">
        <v>1</v>
      </c>
      <c r="S320" t="str">
        <f>_xll.SNL.Clients.Office.Excel.Functions.SPG(D320, S$1, F320, "Options: Curr=USD, Mag=Actuals")</f>
        <v>The Goldman Sachs Group, Inc. (NYSE:GS)</v>
      </c>
      <c r="T320" t="str">
        <f>_xll.SNL.Clients.Office.Excel.Functions.SPG($D320, T$1, $F320, "Options: Curr=USD, Mag=Actuals")</f>
        <v>The Goldman Sachs Group, Inc.</v>
      </c>
      <c r="U320" s="6">
        <f>_xll.SNL.Clients.Office.Excel.Functions.SPG($D320, U$1, $F320, "Options: Curr=USD, Mag=Actuals")</f>
        <v>355574000000</v>
      </c>
      <c r="V320" t="str">
        <f>_xll.SNL.Clients.Office.Excel.Functions.SPG($D320, V$1, $F320, "Options: Curr=USD, Mag=Actuals")</f>
        <v>NYSE:GS</v>
      </c>
      <c r="W320" t="str">
        <f>_xll.SNL.Clients.Office.Excel.Functions.SPG($D320, W$1, $F320, "Options: Curr=USD, Mag=Actuals")</f>
        <v>Investment Banks, Brokers and Capital Markets</v>
      </c>
      <c r="X320" s="6">
        <f>_xll.SNL.Clients.Office.Excel.Functions.SPG($D320, X$1, $F320, "Options: Curr=USD, Mag=Actuals")</f>
        <v>13986000000</v>
      </c>
      <c r="Y320" s="6">
        <f>_xll.SNL.Clients.Office.Excel.Functions.SPG($D320, Y$1, $F320, "Options: Curr=USD, Mag=Actuals")</f>
        <v>12865000000</v>
      </c>
      <c r="Z320" s="6">
        <f>_xll.SNL.Clients.Office.Excel.Functions.SPG($D320, Z$1, $F320, "Options: Curr=USD, Mag=Actuals")</f>
        <v>12121000000</v>
      </c>
      <c r="AA320" s="6">
        <f>_xll.SNL.Clients.Office.Excel.Functions.SPG($D320, AA$1, $F320, "Options: Curr=USD, Mag=Actuals")</f>
        <v>2114000000</v>
      </c>
      <c r="AB320" s="6">
        <f>_xll.SNL.Clients.Office.Excel.Functions.SPG($D320, AB$1, $F320, "Options: Curr=USD, Mag=Actuals")</f>
        <v>4.03</v>
      </c>
      <c r="AC320" s="6">
        <f>_xll.SNL.Clients.Office.Excel.Functions.SPG($D320, AC$1, $F320, "Options: Curr=USD, Mag=Actuals")</f>
        <v>-5.3990610328638402</v>
      </c>
      <c r="AD320" s="6">
        <f>_xll.SNL.Clients.Office.Excel.Functions.SPG($D320, AD$1, $F320, "Options: Curr=USD, Mag=Actuals")</f>
        <v>0.64005183390442999</v>
      </c>
      <c r="AE320" s="6">
        <f>_xll.SNL.Clients.Office.Excel.Functions.SPG($D320, AE$1, $F320, "Options: Curr=USD, Mag=Actuals")</f>
        <v>11.329653250442099</v>
      </c>
      <c r="AF320" s="6">
        <f>_xll.SNL.Clients.Office.Excel.Functions.SPG($D320, AF$1, $F320, "Options: Curr=USD, Mag=Actuals")</f>
        <v>355574000000</v>
      </c>
      <c r="AG320" s="6">
        <f>_xll.SNL.Clients.Office.Excel.Functions.SPG($D320, AG$1, $F320, "Options: Curr=USD, Mag=Actuals")</f>
        <v>139268000000</v>
      </c>
      <c r="AH320" s="6">
        <f>_xll.SNL.Clients.Office.Excel.Functions.SPG($D320, AH$1, $F320, "Options: Curr=USD, Mag=Actuals")</f>
        <v>19003000000</v>
      </c>
      <c r="AI320" s="6">
        <f>_xll.SNL.Clients.Office.Excel.Functions.SPG($D320, AI$1, $F320, "Options: Curr=USD, Mag=Actuals")</f>
        <v>37590</v>
      </c>
      <c r="AJ320" s="6" t="str">
        <f>_xll.SNL.Clients.Office.Excel.Functions.SPG($D320, AJ$1, $F320, "Options: Curr=USD, Mag=Actuals")</f>
        <v>#INVALID FUNCTION PARAMETER</v>
      </c>
      <c r="AK320" s="6" t="str">
        <f>_xll.SNL.Clients.Office.Excel.Functions.SPG($D320, AK$1, $F320, "Options: Curr=USD, Mag=Actuals")</f>
        <v>#INVALID FUNCTION PARAMETER</v>
      </c>
      <c r="AL320" s="6" t="str">
        <f>_xll.SNL.Clients.Office.Excel.Functions.SPG($D320, AL$1, $F320, "Options: Curr=USD, Mag=Actuals")</f>
        <v>#INVALID FUNCTION PARAMETER</v>
      </c>
      <c r="AM320" s="6" t="str">
        <f>_xll.SNL.Clients.Office.Excel.Functions.SPG($D320, AM$1, $F320, "Options: Curr=USD, Mag=Actuals")</f>
        <v>#INVALID FUNCTION PARAMETER</v>
      </c>
      <c r="AN320" s="6">
        <f>_xll.SNL.Clients.Office.Excel.Functions.SPG($D320, AN$1, $F320, "Options: Curr=USD, Mag=Actuals")</f>
        <v>355574000000</v>
      </c>
      <c r="AO320" s="6">
        <f>_xll.SNL.Clients.Office.Excel.Functions.SPG($D320, AO$1, $F320, "Options: Curr=USD, Mag=Actuals")</f>
        <v>0</v>
      </c>
      <c r="AP320" s="6">
        <f>_xll.SNL.Clients.Office.Excel.Functions.SPG($D320, AP$1, $F320, "Options: Curr=USD, Mag=Actuals")</f>
        <v>0</v>
      </c>
      <c r="AQ320" s="6">
        <f>_xll.SNL.Clients.Office.Excel.Functions.SPG($D320, AQ$1, $F320, "Options: Curr=USD, Mag=Actuals")</f>
        <v>19003000000</v>
      </c>
      <c r="AR320" s="6">
        <f>_xll.SNL.Clients.Office.Excel.Functions.SPG($D320, AR$1, $F320, "Options: Curr=USD, Mag=Actuals")</f>
        <v>19003000000</v>
      </c>
      <c r="AS320" s="6">
        <f>_xll.SNL.Clients.Office.Excel.Functions.SPG($D320, AS$1, $F320, "Options: Curr=USD, Mag=Actuals")</f>
        <v>14164000000</v>
      </c>
      <c r="AT320" s="6">
        <f>_xll.SNL.Clients.Office.Excel.Functions.SPG($D320, AT$1, $F320, "Options: Curr=USD, Mag=Actuals")</f>
        <v>0</v>
      </c>
      <c r="AU320" s="6">
        <f>_xll.SNL.Clients.Office.Excel.Functions.SPG($D320, AU$1, $F320, "Options: Curr=USD, Mag=Actuals")</f>
        <v>0</v>
      </c>
      <c r="AV320" s="6">
        <f>_xll.SNL.Clients.Office.Excel.Functions.SPG($D320, AV$1, $F320, "Options: Curr=USD, Mag=Actuals")</f>
        <v>5.3443165135808597</v>
      </c>
      <c r="AW320" s="6">
        <f>_xll.SNL.Clients.Office.Excel.Functions.SPG($D320, AW$1, $F320, "Options: Curr=USD, Mag=Actuals")</f>
        <v>4.0383765520977404</v>
      </c>
      <c r="AX320" s="6">
        <f>_xll.SNL.Clients.Office.Excel.Functions.SPG($D320, AX$1, $F320, "Options: Curr=USD, Mag=Actuals")</f>
        <v>2114000000</v>
      </c>
      <c r="AY320" s="6">
        <f>_xll.SNL.Clients.Office.Excel.Functions.SPG($D320, AY$1, $F320, "Options: Curr=USD, Mag=Actuals")</f>
        <v>2114000000</v>
      </c>
      <c r="AZ320" s="6">
        <f>_xll.SNL.Clients.Office.Excel.Functions.SPG($D320, AZ$1, $F320, "Options: Curr=USD, Mag=Actuals")</f>
        <v>0.64005183390442999</v>
      </c>
      <c r="BA320" s="6">
        <f>_xll.SNL.Clients.Office.Excel.Functions.SPG($D320, BA$1, $F320, "Options: Curr=USD, Mag=Actuals")</f>
        <v>11.329653250442099</v>
      </c>
      <c r="BB320" s="6">
        <f>_xll.SNL.Clients.Office.Excel.Functions.SPG($D320, BB$1, $F320, "Options: Curr=USD, Mag=Actuals")</f>
        <v>11.329653250442099</v>
      </c>
      <c r="BC320" s="6">
        <f>_xll.SNL.Clients.Office.Excel.Functions.SPG($D320, BC$1, $F320, "Options: Curr=USD, Mag=Actuals")</f>
        <v>15.8843681922135</v>
      </c>
      <c r="BD320" s="6">
        <f>_xll.SNL.Clients.Office.Excel.Functions.SPG($D320, BD$1, $F320, "Options: Curr=USD, Mag=Actuals")</f>
        <v>0</v>
      </c>
      <c r="BE320" s="6">
        <f>_xll.SNL.Clients.Office.Excel.Functions.SPG($D320, BE$1, $F320, "Options: Curr=USD, Mag=Actuals")</f>
        <v>0</v>
      </c>
      <c r="BF320" s="6">
        <f>_xll.SNL.Clients.Office.Excel.Functions.SPG($D320, BF$1, $F320, "Options: Curr=USD, Mag=Actuals")</f>
        <v>0.77871963897927798</v>
      </c>
      <c r="BG320" s="6">
        <f>_xll.SNL.Clients.Office.Excel.Functions.SPG($D320, BG$1, $F320, "Options: Curr=USD, Mag=Actuals")</f>
        <v>0</v>
      </c>
      <c r="BH320" s="6">
        <f>_xll.SNL.Clients.Office.Excel.Functions.SPG($D320, BH$1, $F320, "Options: Curr=USD, Mag=Actuals")</f>
        <v>0</v>
      </c>
      <c r="BI320" s="6">
        <f>_xll.SNL.Clients.Office.Excel.Functions.SPG($D320, BI$1, $F320, "Options: Curr=USD, Mag=Actuals")</f>
        <v>0</v>
      </c>
      <c r="BJ320" s="6">
        <f>_xll.SNL.Clients.Office.Excel.Functions.SPG($D320, BJ$1, $F320, "Options: Curr=USD, Mag=Actuals")</f>
        <v>0</v>
      </c>
      <c r="BK320" s="6">
        <f>_xll.SNL.Clients.Office.Excel.Functions.SPG($D320, BK$1, $F320, "Options: Curr=USD, Mag=Actuals")</f>
        <v>0</v>
      </c>
      <c r="BL320" s="6">
        <f>_xll.SNL.Clients.Office.Excel.Functions.SPG($D320, BL$1, $F320, "Options: Curr=USD, Mag=Actuals")</f>
        <v>0</v>
      </c>
      <c r="BM320" s="6">
        <f>_xll.SNL.Clients.Office.Excel.Functions.SPG($D320, BM$1, $F320, "Options: Curr=USD, Mag=Actuals")</f>
        <v>0</v>
      </c>
      <c r="BN320" s="6">
        <f>_xll.SNL.Clients.Office.Excel.Functions.SPG($D320, BN$1, $F320, "Options: Curr=USD, Mag=Actuals")</f>
        <v>0</v>
      </c>
      <c r="BO320" s="6">
        <f>_xll.SNL.Clients.Office.Excel.Functions.SPG($D320, BO$1, $F320, "Options: Curr=USD, Mag=Actuals")</f>
        <v>0</v>
      </c>
      <c r="BP320" s="6">
        <f>_xll.SNL.Clients.Office.Excel.Functions.SPG($D320, BP$1, $F320, "Options: Curr=USD, Mag=Actuals")</f>
        <v>0</v>
      </c>
      <c r="BQ320" s="6">
        <f>_xll.SNL.Clients.Office.Excel.Functions.SPG($D320, BQ$1, $F320, "Options: Curr=USD, Mag=Actuals")</f>
        <v>0</v>
      </c>
      <c r="BR320" s="6">
        <f>_xll.SNL.Clients.Office.Excel.Functions.SPG($D320, BR$1, $F320, "Options: Curr=USD, Mag=Actuals")</f>
        <v>0</v>
      </c>
      <c r="BS320" s="6">
        <f>_xll.SNL.Clients.Office.Excel.Functions.SPG($D320, BS$1, $F320, "Options: Curr=USD, Mag=Actuals")</f>
        <v>0</v>
      </c>
      <c r="BT320" s="6">
        <f>_xll.SNL.Clients.Office.Excel.Functions.SPG($D320, BT$1, $F320, "Options: Curr=USD, Mag=Actuals")</f>
        <v>0</v>
      </c>
      <c r="BU320" s="6">
        <f>_xll.SNL.Clients.Office.Excel.Functions.SPG($D320, BU$1, $F320, "Options: Curr=USD, Mag=Actuals")</f>
        <v>0</v>
      </c>
      <c r="BV320" s="6">
        <f>_xll.SNL.Clients.Office.Excel.Functions.SPG($D320, BV$1, $F320, "Options: Curr=USD, Mag=Actuals")</f>
        <v>0</v>
      </c>
      <c r="BW320" s="6">
        <f>_xll.SNL.Clients.Office.Excel.Functions.SPG($D320, BW$1, $F320, "Options: Curr=USD, Mag=Actuals")</f>
        <v>0</v>
      </c>
      <c r="BX320" s="6">
        <f>_xll.SNL.Clients.Office.Excel.Functions.SPG($D320, BX$1, $F320, "Options: Curr=USD, Mag=Actuals")</f>
        <v>0</v>
      </c>
      <c r="BY320" s="6">
        <f>_xll.SNL.Clients.Office.Excel.Functions.SPG($D320, BY$1, $F320, "Options: Curr=USD, Mag=Actuals")</f>
        <v>0</v>
      </c>
      <c r="BZ320" s="6">
        <f>_xll.SNL.Clients.Office.Excel.Functions.SPG($D320, BZ$1, $F320, "Options: Curr=USD, Mag=Actuals")</f>
        <v>0</v>
      </c>
      <c r="CA320" s="6" t="str">
        <f>_xll.SNL.Clients.Office.Excel.Functions.SPG($D320, CA$1, $F320, "Options: Curr=USD, Mag=Actuals")</f>
        <v/>
      </c>
      <c r="CB320" s="6">
        <f>_xll.SNL.Clients.Office.Excel.Functions.SPG($D320, CB$1, $F320, "Options: Curr=USD, Mag=Actuals")</f>
        <v>0</v>
      </c>
      <c r="CC320" s="6">
        <f>_xll.SNL.Clients.Office.Excel.Functions.SPG($D320, CC$1, $F320, "Options: Curr=USD, Mag=Actuals")</f>
        <v>0</v>
      </c>
      <c r="CD320" s="6">
        <f>_xll.SNL.Clients.Office.Excel.Functions.SPG($D320, CD$1, $F320, "Options: Curr=USD, Mag=Actuals")</f>
        <v>0</v>
      </c>
      <c r="CE320" s="6">
        <f>_xll.SNL.Clients.Office.Excel.Functions.SPG($D320, CE$1, $F320, "Options: Curr=USD, Mag=Actuals")</f>
        <v>0</v>
      </c>
      <c r="CF320" s="6">
        <f>_xll.SNL.Clients.Office.Excel.Functions.SPG($D320, CF$1, $F320, "Options: Curr=USD, Mag=Actuals")</f>
        <v>0</v>
      </c>
      <c r="CG320" s="6">
        <f>_xll.SNL.Clients.Office.Excel.Functions.SPG($D320, CG$1, $F320, "Options: Curr=USD, Mag=Actuals")</f>
        <v>0</v>
      </c>
    </row>
    <row r="321" spans="1:85" x14ac:dyDescent="0.3">
      <c r="A321" s="10" t="s">
        <v>88</v>
      </c>
      <c r="B321" s="10" t="s">
        <v>85</v>
      </c>
      <c r="C321" s="10" t="s">
        <v>3</v>
      </c>
      <c r="D321">
        <v>4039450</v>
      </c>
      <c r="E321" s="10" t="s">
        <v>29</v>
      </c>
      <c r="F321" s="10" t="s">
        <v>61</v>
      </c>
      <c r="G321">
        <v>-541.64</v>
      </c>
      <c r="H321">
        <v>730.45</v>
      </c>
      <c r="I321">
        <v>1272.0899999999999</v>
      </c>
      <c r="J321">
        <v>11456.45</v>
      </c>
      <c r="K321">
        <v>39353.599999999999</v>
      </c>
      <c r="L321">
        <v>2.8</v>
      </c>
      <c r="M321">
        <v>14877.31</v>
      </c>
      <c r="N321">
        <v>291.12</v>
      </c>
      <c r="O321">
        <v>2.2999999999999998</v>
      </c>
      <c r="P321">
        <v>5.33</v>
      </c>
      <c r="Q321">
        <v>1</v>
      </c>
      <c r="R321">
        <v>1</v>
      </c>
      <c r="S321" t="str">
        <f>_xll.SNL.Clients.Office.Excel.Functions.SPG(D321, S$1, F321, "Options: Curr=USD, Mag=Actuals")</f>
        <v>The Goldman Sachs Group, Inc. (NYSE:GS)</v>
      </c>
      <c r="T321" t="str">
        <f>_xll.SNL.Clients.Office.Excel.Functions.SPG($D321, T$1, $F321, "Options: Curr=USD, Mag=Actuals")</f>
        <v>The Goldman Sachs Group, Inc.</v>
      </c>
      <c r="U321" s="6">
        <f>_xll.SNL.Clients.Office.Excel.Functions.SPG($D321, U$1, $F321, "Options: Curr=USD, Mag=Actuals")</f>
        <v>403799000000</v>
      </c>
      <c r="V321" t="str">
        <f>_xll.SNL.Clients.Office.Excel.Functions.SPG($D321, V$1, $F321, "Options: Curr=USD, Mag=Actuals")</f>
        <v>NYSE:GS</v>
      </c>
      <c r="W321" t="str">
        <f>_xll.SNL.Clients.Office.Excel.Functions.SPG($D321, W$1, $F321, "Options: Curr=USD, Mag=Actuals")</f>
        <v>Investment Banks, Brokers and Capital Markets</v>
      </c>
      <c r="X321" s="6">
        <f>_xll.SNL.Clients.Office.Excel.Functions.SPG($D321, X$1, $F321, "Options: Curr=USD, Mag=Actuals")</f>
        <v>16023000000</v>
      </c>
      <c r="Y321" s="6">
        <f>_xll.SNL.Clients.Office.Excel.Functions.SPG($D321, Y$1, $F321, "Options: Curr=USD, Mag=Actuals")</f>
        <v>13190000000</v>
      </c>
      <c r="Z321" s="6">
        <f>_xll.SNL.Clients.Office.Excel.Functions.SPG($D321, Z$1, $F321, "Options: Curr=USD, Mag=Actuals")</f>
        <v>12045000000</v>
      </c>
      <c r="AA321" s="6">
        <f>_xll.SNL.Clients.Office.Excel.Functions.SPG($D321, AA$1, $F321, "Options: Curr=USD, Mag=Actuals")</f>
        <v>3005000000</v>
      </c>
      <c r="AB321" s="6">
        <f>_xll.SNL.Clients.Office.Excel.Functions.SPG($D321, AB$1, $F321, "Options: Curr=USD, Mag=Actuals")</f>
        <v>5.87</v>
      </c>
      <c r="AC321" s="6">
        <f>_xll.SNL.Clients.Office.Excel.Functions.SPG($D321, AC$1, $F321, "Options: Curr=USD, Mag=Actuals")</f>
        <v>45.6575682382134</v>
      </c>
      <c r="AD321" s="6">
        <f>_xll.SNL.Clients.Office.Excel.Functions.SPG($D321, AD$1, $F321, "Options: Curr=USD, Mag=Actuals")</f>
        <v>0.77523654550209598</v>
      </c>
      <c r="AE321" s="6">
        <f>_xll.SNL.Clients.Office.Excel.Functions.SPG($D321, AE$1, $F321, "Options: Curr=USD, Mag=Actuals")</f>
        <v>15.0017472916979</v>
      </c>
      <c r="AF321" s="6">
        <f>_xll.SNL.Clients.Office.Excel.Functions.SPG($D321, AF$1, $F321, "Options: Curr=USD, Mag=Actuals")</f>
        <v>403799000000</v>
      </c>
      <c r="AG321" s="6">
        <f>_xll.SNL.Clients.Office.Excel.Functions.SPG($D321, AG$1, $F321, "Options: Curr=USD, Mag=Actuals")</f>
        <v>144768000000</v>
      </c>
      <c r="AH321" s="6">
        <f>_xll.SNL.Clients.Office.Excel.Functions.SPG($D321, AH$1, $F321, "Options: Curr=USD, Mag=Actuals")</f>
        <v>21632000000</v>
      </c>
      <c r="AI321" s="6">
        <f>_xll.SNL.Clients.Office.Excel.Functions.SPG($D321, AI$1, $F321, "Options: Curr=USD, Mag=Actuals")</f>
        <v>37955</v>
      </c>
      <c r="AJ321" s="6" t="str">
        <f>_xll.SNL.Clients.Office.Excel.Functions.SPG($D321, AJ$1, $F321, "Options: Curr=USD, Mag=Actuals")</f>
        <v>#INVALID FUNCTION PARAMETER</v>
      </c>
      <c r="AK321" s="6" t="str">
        <f>_xll.SNL.Clients.Office.Excel.Functions.SPG($D321, AK$1, $F321, "Options: Curr=USD, Mag=Actuals")</f>
        <v>#INVALID FUNCTION PARAMETER</v>
      </c>
      <c r="AL321" s="6" t="str">
        <f>_xll.SNL.Clients.Office.Excel.Functions.SPG($D321, AL$1, $F321, "Options: Curr=USD, Mag=Actuals")</f>
        <v>#INVALID FUNCTION PARAMETER</v>
      </c>
      <c r="AM321" s="6" t="str">
        <f>_xll.SNL.Clients.Office.Excel.Functions.SPG($D321, AM$1, $F321, "Options: Curr=USD, Mag=Actuals")</f>
        <v>#INVALID FUNCTION PARAMETER</v>
      </c>
      <c r="AN321" s="6">
        <f>_xll.SNL.Clients.Office.Excel.Functions.SPG($D321, AN$1, $F321, "Options: Curr=USD, Mag=Actuals")</f>
        <v>403799000000</v>
      </c>
      <c r="AO321" s="6">
        <f>_xll.SNL.Clients.Office.Excel.Functions.SPG($D321, AO$1, $F321, "Options: Curr=USD, Mag=Actuals")</f>
        <v>0</v>
      </c>
      <c r="AP321" s="6">
        <f>_xll.SNL.Clients.Office.Excel.Functions.SPG($D321, AP$1, $F321, "Options: Curr=USD, Mag=Actuals")</f>
        <v>0</v>
      </c>
      <c r="AQ321" s="6">
        <f>_xll.SNL.Clients.Office.Excel.Functions.SPG($D321, AQ$1, $F321, "Options: Curr=USD, Mag=Actuals")</f>
        <v>21632000000</v>
      </c>
      <c r="AR321" s="6">
        <f>_xll.SNL.Clients.Office.Excel.Functions.SPG($D321, AR$1, $F321, "Options: Curr=USD, Mag=Actuals")</f>
        <v>21632000000</v>
      </c>
      <c r="AS321" s="6">
        <f>_xll.SNL.Clients.Office.Excel.Functions.SPG($D321, AS$1, $F321, "Options: Curr=USD, Mag=Actuals")</f>
        <v>16650000000</v>
      </c>
      <c r="AT321" s="6">
        <f>_xll.SNL.Clients.Office.Excel.Functions.SPG($D321, AT$1, $F321, "Options: Curr=USD, Mag=Actuals")</f>
        <v>0</v>
      </c>
      <c r="AU321" s="6">
        <f>_xll.SNL.Clients.Office.Excel.Functions.SPG($D321, AU$1, $F321, "Options: Curr=USD, Mag=Actuals")</f>
        <v>0</v>
      </c>
      <c r="AV321" s="6">
        <f>_xll.SNL.Clients.Office.Excel.Functions.SPG($D321, AV$1, $F321, "Options: Curr=USD, Mag=Actuals")</f>
        <v>5.35712074571755</v>
      </c>
      <c r="AW321" s="6">
        <f>_xll.SNL.Clients.Office.Excel.Functions.SPG($D321, AW$1, $F321, "Options: Curr=USD, Mag=Actuals")</f>
        <v>4.1748471103288001</v>
      </c>
      <c r="AX321" s="6">
        <f>_xll.SNL.Clients.Office.Excel.Functions.SPG($D321, AX$1, $F321, "Options: Curr=USD, Mag=Actuals")</f>
        <v>3005000000</v>
      </c>
      <c r="AY321" s="6">
        <f>_xll.SNL.Clients.Office.Excel.Functions.SPG($D321, AY$1, $F321, "Options: Curr=USD, Mag=Actuals")</f>
        <v>3005000000</v>
      </c>
      <c r="AZ321" s="6">
        <f>_xll.SNL.Clients.Office.Excel.Functions.SPG($D321, AZ$1, $F321, "Options: Curr=USD, Mag=Actuals")</f>
        <v>0.77523654550209598</v>
      </c>
      <c r="BA321" s="6">
        <f>_xll.SNL.Clients.Office.Excel.Functions.SPG($D321, BA$1, $F321, "Options: Curr=USD, Mag=Actuals")</f>
        <v>15.0017472916979</v>
      </c>
      <c r="BB321" s="6">
        <f>_xll.SNL.Clients.Office.Excel.Functions.SPG($D321, BB$1, $F321, "Options: Curr=USD, Mag=Actuals")</f>
        <v>15.0017472916979</v>
      </c>
      <c r="BC321" s="6">
        <f>_xll.SNL.Clients.Office.Excel.Functions.SPG($D321, BC$1, $F321, "Options: Curr=USD, Mag=Actuals")</f>
        <v>21.2560690151446</v>
      </c>
      <c r="BD321" s="6">
        <f>_xll.SNL.Clients.Office.Excel.Functions.SPG($D321, BD$1, $F321, "Options: Curr=USD, Mag=Actuals")</f>
        <v>0</v>
      </c>
      <c r="BE321" s="6">
        <f>_xll.SNL.Clients.Office.Excel.Functions.SPG($D321, BE$1, $F321, "Options: Curr=USD, Mag=Actuals")</f>
        <v>0</v>
      </c>
      <c r="BF321" s="6">
        <f>_xll.SNL.Clients.Office.Excel.Functions.SPG($D321, BF$1, $F321, "Options: Curr=USD, Mag=Actuals")</f>
        <v>0.61915730755575105</v>
      </c>
      <c r="BG321" s="6">
        <f>_xll.SNL.Clients.Office.Excel.Functions.SPG($D321, BG$1, $F321, "Options: Curr=USD, Mag=Actuals")</f>
        <v>0</v>
      </c>
      <c r="BH321" s="6">
        <f>_xll.SNL.Clients.Office.Excel.Functions.SPG($D321, BH$1, $F321, "Options: Curr=USD, Mag=Actuals")</f>
        <v>0</v>
      </c>
      <c r="BI321" s="6">
        <f>_xll.SNL.Clients.Office.Excel.Functions.SPG($D321, BI$1, $F321, "Options: Curr=USD, Mag=Actuals")</f>
        <v>0</v>
      </c>
      <c r="BJ321" s="6">
        <f>_xll.SNL.Clients.Office.Excel.Functions.SPG($D321, BJ$1, $F321, "Options: Curr=USD, Mag=Actuals")</f>
        <v>0</v>
      </c>
      <c r="BK321" s="6">
        <f>_xll.SNL.Clients.Office.Excel.Functions.SPG($D321, BK$1, $F321, "Options: Curr=USD, Mag=Actuals")</f>
        <v>0</v>
      </c>
      <c r="BL321" s="6">
        <f>_xll.SNL.Clients.Office.Excel.Functions.SPG($D321, BL$1, $F321, "Options: Curr=USD, Mag=Actuals")</f>
        <v>0</v>
      </c>
      <c r="BM321" s="6">
        <f>_xll.SNL.Clients.Office.Excel.Functions.SPG($D321, BM$1, $F321, "Options: Curr=USD, Mag=Actuals")</f>
        <v>0</v>
      </c>
      <c r="BN321" s="6">
        <f>_xll.SNL.Clients.Office.Excel.Functions.SPG($D321, BN$1, $F321, "Options: Curr=USD, Mag=Actuals")</f>
        <v>0</v>
      </c>
      <c r="BO321" s="6">
        <f>_xll.SNL.Clients.Office.Excel.Functions.SPG($D321, BO$1, $F321, "Options: Curr=USD, Mag=Actuals")</f>
        <v>0</v>
      </c>
      <c r="BP321" s="6">
        <f>_xll.SNL.Clients.Office.Excel.Functions.SPG($D321, BP$1, $F321, "Options: Curr=USD, Mag=Actuals")</f>
        <v>0</v>
      </c>
      <c r="BQ321" s="6">
        <f>_xll.SNL.Clients.Office.Excel.Functions.SPG($D321, BQ$1, $F321, "Options: Curr=USD, Mag=Actuals")</f>
        <v>0</v>
      </c>
      <c r="BR321" s="6">
        <f>_xll.SNL.Clients.Office.Excel.Functions.SPG($D321, BR$1, $F321, "Options: Curr=USD, Mag=Actuals")</f>
        <v>0</v>
      </c>
      <c r="BS321" s="6">
        <f>_xll.SNL.Clients.Office.Excel.Functions.SPG($D321, BS$1, $F321, "Options: Curr=USD, Mag=Actuals")</f>
        <v>0</v>
      </c>
      <c r="BT321" s="6">
        <f>_xll.SNL.Clients.Office.Excel.Functions.SPG($D321, BT$1, $F321, "Options: Curr=USD, Mag=Actuals")</f>
        <v>0</v>
      </c>
      <c r="BU321" s="6">
        <f>_xll.SNL.Clients.Office.Excel.Functions.SPG($D321, BU$1, $F321, "Options: Curr=USD, Mag=Actuals")</f>
        <v>0</v>
      </c>
      <c r="BV321" s="6">
        <f>_xll.SNL.Clients.Office.Excel.Functions.SPG($D321, BV$1, $F321, "Options: Curr=USD, Mag=Actuals")</f>
        <v>0</v>
      </c>
      <c r="BW321" s="6">
        <f>_xll.SNL.Clients.Office.Excel.Functions.SPG($D321, BW$1, $F321, "Options: Curr=USD, Mag=Actuals")</f>
        <v>0</v>
      </c>
      <c r="BX321" s="6">
        <f>_xll.SNL.Clients.Office.Excel.Functions.SPG($D321, BX$1, $F321, "Options: Curr=USD, Mag=Actuals")</f>
        <v>0</v>
      </c>
      <c r="BY321" s="6">
        <f>_xll.SNL.Clients.Office.Excel.Functions.SPG($D321, BY$1, $F321, "Options: Curr=USD, Mag=Actuals")</f>
        <v>0</v>
      </c>
      <c r="BZ321" s="6">
        <f>_xll.SNL.Clients.Office.Excel.Functions.SPG($D321, BZ$1, $F321, "Options: Curr=USD, Mag=Actuals")</f>
        <v>0</v>
      </c>
      <c r="CA321" s="6" t="str">
        <f>_xll.SNL.Clients.Office.Excel.Functions.SPG($D321, CA$1, $F321, "Options: Curr=USD, Mag=Actuals")</f>
        <v/>
      </c>
      <c r="CB321" s="6">
        <f>_xll.SNL.Clients.Office.Excel.Functions.SPG($D321, CB$1, $F321, "Options: Curr=USD, Mag=Actuals")</f>
        <v>0</v>
      </c>
      <c r="CC321" s="6">
        <f>_xll.SNL.Clients.Office.Excel.Functions.SPG($D321, CC$1, $F321, "Options: Curr=USD, Mag=Actuals")</f>
        <v>0</v>
      </c>
      <c r="CD321" s="6">
        <f>_xll.SNL.Clients.Office.Excel.Functions.SPG($D321, CD$1, $F321, "Options: Curr=USD, Mag=Actuals")</f>
        <v>0</v>
      </c>
      <c r="CE321" s="6">
        <f>_xll.SNL.Clients.Office.Excel.Functions.SPG($D321, CE$1, $F321, "Options: Curr=USD, Mag=Actuals")</f>
        <v>0</v>
      </c>
      <c r="CF321" s="6">
        <f>_xll.SNL.Clients.Office.Excel.Functions.SPG($D321, CF$1, $F321, "Options: Curr=USD, Mag=Actuals")</f>
        <v>0</v>
      </c>
      <c r="CG321" s="6">
        <f>_xll.SNL.Clients.Office.Excel.Functions.SPG($D321, CG$1, $F321, "Options: Curr=USD, Mag=Actuals")</f>
        <v>0</v>
      </c>
    </row>
    <row r="322" spans="1:85" x14ac:dyDescent="0.3">
      <c r="A322" s="10" t="s">
        <v>88</v>
      </c>
      <c r="B322" s="10" t="s">
        <v>85</v>
      </c>
      <c r="C322" s="10" t="s">
        <v>3</v>
      </c>
      <c r="D322">
        <v>4039450</v>
      </c>
      <c r="E322" s="10" t="s">
        <v>29</v>
      </c>
      <c r="F322" s="10" t="s">
        <v>62</v>
      </c>
      <c r="G322">
        <v>-664.76</v>
      </c>
      <c r="H322">
        <v>823.58</v>
      </c>
      <c r="I322">
        <v>1488.35</v>
      </c>
      <c r="J322">
        <v>12217.2</v>
      </c>
      <c r="K322">
        <v>41589.26</v>
      </c>
      <c r="L322">
        <v>3.85</v>
      </c>
      <c r="M322">
        <v>15449.76</v>
      </c>
      <c r="N322">
        <v>293.76</v>
      </c>
      <c r="O322">
        <v>2.67</v>
      </c>
      <c r="P322">
        <v>6.18</v>
      </c>
      <c r="Q322">
        <v>1</v>
      </c>
      <c r="R322">
        <v>1</v>
      </c>
      <c r="S322" t="str">
        <f>_xll.SNL.Clients.Office.Excel.Functions.SPG(D322, S$1, F322, "Options: Curr=USD, Mag=Actuals")</f>
        <v>The Goldman Sachs Group, Inc. (NYSE:GS)</v>
      </c>
      <c r="T322" t="str">
        <f>_xll.SNL.Clients.Office.Excel.Functions.SPG($D322, T$1, $F322, "Options: Curr=USD, Mag=Actuals")</f>
        <v>The Goldman Sachs Group, Inc.</v>
      </c>
      <c r="U322" s="6">
        <f>_xll.SNL.Clients.Office.Excel.Functions.SPG($D322, U$1, $F322, "Options: Curr=USD, Mag=Actuals")</f>
        <v>531379000000</v>
      </c>
      <c r="V322" t="str">
        <f>_xll.SNL.Clients.Office.Excel.Functions.SPG($D322, V$1, $F322, "Options: Curr=USD, Mag=Actuals")</f>
        <v>NYSE:GS</v>
      </c>
      <c r="W322" t="str">
        <f>_xll.SNL.Clients.Office.Excel.Functions.SPG($D322, W$1, $F322, "Options: Curr=USD, Mag=Actuals")</f>
        <v>Investment Banks, Brokers and Capital Markets</v>
      </c>
      <c r="X322" s="6">
        <f>_xll.SNL.Clients.Office.Excel.Functions.SPG($D322, X$1, $F322, "Options: Curr=USD, Mag=Actuals")</f>
        <v>20951000000</v>
      </c>
      <c r="Y322" s="6">
        <f>_xll.SNL.Clients.Office.Excel.Functions.SPG($D322, Y$1, $F322, "Options: Curr=USD, Mag=Actuals")</f>
        <v>16409000000</v>
      </c>
      <c r="Z322" s="6">
        <f>_xll.SNL.Clients.Office.Excel.Functions.SPG($D322, Z$1, $F322, "Options: Curr=USD, Mag=Actuals")</f>
        <v>15564000000</v>
      </c>
      <c r="AA322" s="6">
        <f>_xll.SNL.Clients.Office.Excel.Functions.SPG($D322, AA$1, $F322, "Options: Curr=USD, Mag=Actuals")</f>
        <v>4553000000</v>
      </c>
      <c r="AB322" s="6">
        <f>_xll.SNL.Clients.Office.Excel.Functions.SPG($D322, AB$1, $F322, "Options: Curr=USD, Mag=Actuals")</f>
        <v>8.92</v>
      </c>
      <c r="AC322" s="6">
        <f>_xll.SNL.Clients.Office.Excel.Functions.SPG($D322, AC$1, $F322, "Options: Curr=USD, Mag=Actuals")</f>
        <v>51.959114139693398</v>
      </c>
      <c r="AD322" s="6">
        <f>_xll.SNL.Clients.Office.Excel.Functions.SPG($D322, AD$1, $F322, "Options: Curr=USD, Mag=Actuals")</f>
        <v>0.97626295845414701</v>
      </c>
      <c r="AE322" s="6">
        <f>_xll.SNL.Clients.Office.Excel.Functions.SPG($D322, AE$1, $F322, "Options: Curr=USD, Mag=Actuals")</f>
        <v>19.817192600652898</v>
      </c>
      <c r="AF322" s="6">
        <f>_xll.SNL.Clients.Office.Excel.Functions.SPG($D322, AF$1, $F322, "Options: Curr=USD, Mag=Actuals")</f>
        <v>531379000000</v>
      </c>
      <c r="AG322" s="6">
        <f>_xll.SNL.Clients.Office.Excel.Functions.SPG($D322, AG$1, $F322, "Options: Curr=USD, Mag=Actuals")</f>
        <v>183228000000</v>
      </c>
      <c r="AH322" s="6">
        <f>_xll.SNL.Clients.Office.Excel.Functions.SPG($D322, AH$1, $F322, "Options: Curr=USD, Mag=Actuals")</f>
        <v>25079000000</v>
      </c>
      <c r="AI322" s="6">
        <f>_xll.SNL.Clients.Office.Excel.Functions.SPG($D322, AI$1, $F322, "Options: Curr=USD, Mag=Actuals")</f>
        <v>38317</v>
      </c>
      <c r="AJ322" s="6" t="str">
        <f>_xll.SNL.Clients.Office.Excel.Functions.SPG($D322, AJ$1, $F322, "Options: Curr=USD, Mag=Actuals")</f>
        <v>#INVALID FUNCTION PARAMETER</v>
      </c>
      <c r="AK322" s="6" t="str">
        <f>_xll.SNL.Clients.Office.Excel.Functions.SPG($D322, AK$1, $F322, "Options: Curr=USD, Mag=Actuals")</f>
        <v>#INVALID FUNCTION PARAMETER</v>
      </c>
      <c r="AL322" s="6" t="str">
        <f>_xll.SNL.Clients.Office.Excel.Functions.SPG($D322, AL$1, $F322, "Options: Curr=USD, Mag=Actuals")</f>
        <v>#INVALID FUNCTION PARAMETER</v>
      </c>
      <c r="AM322" s="6" t="str">
        <f>_xll.SNL.Clients.Office.Excel.Functions.SPG($D322, AM$1, $F322, "Options: Curr=USD, Mag=Actuals")</f>
        <v>#INVALID FUNCTION PARAMETER</v>
      </c>
      <c r="AN322" s="6">
        <f>_xll.SNL.Clients.Office.Excel.Functions.SPG($D322, AN$1, $F322, "Options: Curr=USD, Mag=Actuals")</f>
        <v>531379000000</v>
      </c>
      <c r="AO322" s="6">
        <f>_xll.SNL.Clients.Office.Excel.Functions.SPG($D322, AO$1, $F322, "Options: Curr=USD, Mag=Actuals")</f>
        <v>0</v>
      </c>
      <c r="AP322" s="6">
        <f>_xll.SNL.Clients.Office.Excel.Functions.SPG($D322, AP$1, $F322, "Options: Curr=USD, Mag=Actuals")</f>
        <v>0</v>
      </c>
      <c r="AQ322" s="6">
        <f>_xll.SNL.Clients.Office.Excel.Functions.SPG($D322, AQ$1, $F322, "Options: Curr=USD, Mag=Actuals")</f>
        <v>25079000000</v>
      </c>
      <c r="AR322" s="6">
        <f>_xll.SNL.Clients.Office.Excel.Functions.SPG($D322, AR$1, $F322, "Options: Curr=USD, Mag=Actuals")</f>
        <v>25079000000</v>
      </c>
      <c r="AS322" s="6">
        <f>_xll.SNL.Clients.Office.Excel.Functions.SPG($D322, AS$1, $F322, "Options: Curr=USD, Mag=Actuals")</f>
        <v>20208000000</v>
      </c>
      <c r="AT322" s="6">
        <f>_xll.SNL.Clients.Office.Excel.Functions.SPG($D322, AT$1, $F322, "Options: Curr=USD, Mag=Actuals")</f>
        <v>0</v>
      </c>
      <c r="AU322" s="6">
        <f>_xll.SNL.Clients.Office.Excel.Functions.SPG($D322, AU$1, $F322, "Options: Curr=USD, Mag=Actuals")</f>
        <v>0</v>
      </c>
      <c r="AV322" s="6">
        <f>_xll.SNL.Clients.Office.Excel.Functions.SPG($D322, AV$1, $F322, "Options: Curr=USD, Mag=Actuals")</f>
        <v>4.7196069095692499</v>
      </c>
      <c r="AW322" s="6">
        <f>_xll.SNL.Clients.Office.Excel.Functions.SPG($D322, AW$1, $F322, "Options: Curr=USD, Mag=Actuals")</f>
        <v>3.8381183191898298</v>
      </c>
      <c r="AX322" s="6">
        <f>_xll.SNL.Clients.Office.Excel.Functions.SPG($D322, AX$1, $F322, "Options: Curr=USD, Mag=Actuals")</f>
        <v>4553000000</v>
      </c>
      <c r="AY322" s="6">
        <f>_xll.SNL.Clients.Office.Excel.Functions.SPG($D322, AY$1, $F322, "Options: Curr=USD, Mag=Actuals")</f>
        <v>4553000000</v>
      </c>
      <c r="AZ322" s="6">
        <f>_xll.SNL.Clients.Office.Excel.Functions.SPG($D322, AZ$1, $F322, "Options: Curr=USD, Mag=Actuals")</f>
        <v>0.97626295845414701</v>
      </c>
      <c r="BA322" s="6">
        <f>_xll.SNL.Clients.Office.Excel.Functions.SPG($D322, BA$1, $F322, "Options: Curr=USD, Mag=Actuals")</f>
        <v>19.817192600652898</v>
      </c>
      <c r="BB322" s="6">
        <f>_xll.SNL.Clients.Office.Excel.Functions.SPG($D322, BB$1, $F322, "Options: Curr=USD, Mag=Actuals")</f>
        <v>19.817192600652898</v>
      </c>
      <c r="BC322" s="6">
        <f>_xll.SNL.Clients.Office.Excel.Functions.SPG($D322, BC$1, $F322, "Options: Curr=USD, Mag=Actuals")</f>
        <v>25.665450568012702</v>
      </c>
      <c r="BD322" s="6">
        <f>_xll.SNL.Clients.Office.Excel.Functions.SPG($D322, BD$1, $F322, "Options: Curr=USD, Mag=Actuals")</f>
        <v>0</v>
      </c>
      <c r="BE322" s="6">
        <f>_xll.SNL.Clients.Office.Excel.Functions.SPG($D322, BE$1, $F322, "Options: Curr=USD, Mag=Actuals")</f>
        <v>0</v>
      </c>
      <c r="BF322" s="6">
        <f>_xll.SNL.Clients.Office.Excel.Functions.SPG($D322, BF$1, $F322, "Options: Curr=USD, Mag=Actuals")</f>
        <v>0.70459039786521505</v>
      </c>
      <c r="BG322" s="6">
        <f>_xll.SNL.Clients.Office.Excel.Functions.SPG($D322, BG$1, $F322, "Options: Curr=USD, Mag=Actuals")</f>
        <v>0</v>
      </c>
      <c r="BH322" s="6">
        <f>_xll.SNL.Clients.Office.Excel.Functions.SPG($D322, BH$1, $F322, "Options: Curr=USD, Mag=Actuals")</f>
        <v>0</v>
      </c>
      <c r="BI322" s="6">
        <f>_xll.SNL.Clients.Office.Excel.Functions.SPG($D322, BI$1, $F322, "Options: Curr=USD, Mag=Actuals")</f>
        <v>0</v>
      </c>
      <c r="BJ322" s="6">
        <f>_xll.SNL.Clients.Office.Excel.Functions.SPG($D322, BJ$1, $F322, "Options: Curr=USD, Mag=Actuals")</f>
        <v>0</v>
      </c>
      <c r="BK322" s="6">
        <f>_xll.SNL.Clients.Office.Excel.Functions.SPG($D322, BK$1, $F322, "Options: Curr=USD, Mag=Actuals")</f>
        <v>0</v>
      </c>
      <c r="BL322" s="6">
        <f>_xll.SNL.Clients.Office.Excel.Functions.SPG($D322, BL$1, $F322, "Options: Curr=USD, Mag=Actuals")</f>
        <v>0</v>
      </c>
      <c r="BM322" s="6">
        <f>_xll.SNL.Clients.Office.Excel.Functions.SPG($D322, BM$1, $F322, "Options: Curr=USD, Mag=Actuals")</f>
        <v>0</v>
      </c>
      <c r="BN322" s="6">
        <f>_xll.SNL.Clients.Office.Excel.Functions.SPG($D322, BN$1, $F322, "Options: Curr=USD, Mag=Actuals")</f>
        <v>0</v>
      </c>
      <c r="BO322" s="6">
        <f>_xll.SNL.Clients.Office.Excel.Functions.SPG($D322, BO$1, $F322, "Options: Curr=USD, Mag=Actuals")</f>
        <v>0</v>
      </c>
      <c r="BP322" s="6">
        <f>_xll.SNL.Clients.Office.Excel.Functions.SPG($D322, BP$1, $F322, "Options: Curr=USD, Mag=Actuals")</f>
        <v>0</v>
      </c>
      <c r="BQ322" s="6">
        <f>_xll.SNL.Clients.Office.Excel.Functions.SPG($D322, BQ$1, $F322, "Options: Curr=USD, Mag=Actuals")</f>
        <v>0</v>
      </c>
      <c r="BR322" s="6">
        <f>_xll.SNL.Clients.Office.Excel.Functions.SPG($D322, BR$1, $F322, "Options: Curr=USD, Mag=Actuals")</f>
        <v>0</v>
      </c>
      <c r="BS322" s="6">
        <f>_xll.SNL.Clients.Office.Excel.Functions.SPG($D322, BS$1, $F322, "Options: Curr=USD, Mag=Actuals")</f>
        <v>0</v>
      </c>
      <c r="BT322" s="6">
        <f>_xll.SNL.Clients.Office.Excel.Functions.SPG($D322, BT$1, $F322, "Options: Curr=USD, Mag=Actuals")</f>
        <v>0</v>
      </c>
      <c r="BU322" s="6">
        <f>_xll.SNL.Clients.Office.Excel.Functions.SPG($D322, BU$1, $F322, "Options: Curr=USD, Mag=Actuals")</f>
        <v>0</v>
      </c>
      <c r="BV322" s="6">
        <f>_xll.SNL.Clients.Office.Excel.Functions.SPG($D322, BV$1, $F322, "Options: Curr=USD, Mag=Actuals")</f>
        <v>0</v>
      </c>
      <c r="BW322" s="6">
        <f>_xll.SNL.Clients.Office.Excel.Functions.SPG($D322, BW$1, $F322, "Options: Curr=USD, Mag=Actuals")</f>
        <v>0</v>
      </c>
      <c r="BX322" s="6">
        <f>_xll.SNL.Clients.Office.Excel.Functions.SPG($D322, BX$1, $F322, "Options: Curr=USD, Mag=Actuals")</f>
        <v>0</v>
      </c>
      <c r="BY322" s="6">
        <f>_xll.SNL.Clients.Office.Excel.Functions.SPG($D322, BY$1, $F322, "Options: Curr=USD, Mag=Actuals")</f>
        <v>0</v>
      </c>
      <c r="BZ322" s="6">
        <f>_xll.SNL.Clients.Office.Excel.Functions.SPG($D322, BZ$1, $F322, "Options: Curr=USD, Mag=Actuals")</f>
        <v>0</v>
      </c>
      <c r="CA322" s="6" t="str">
        <f>_xll.SNL.Clients.Office.Excel.Functions.SPG($D322, CA$1, $F322, "Options: Curr=USD, Mag=Actuals")</f>
        <v/>
      </c>
      <c r="CB322" s="6">
        <f>_xll.SNL.Clients.Office.Excel.Functions.SPG($D322, CB$1, $F322, "Options: Curr=USD, Mag=Actuals")</f>
        <v>0</v>
      </c>
      <c r="CC322" s="6">
        <f>_xll.SNL.Clients.Office.Excel.Functions.SPG($D322, CC$1, $F322, "Options: Curr=USD, Mag=Actuals")</f>
        <v>0</v>
      </c>
      <c r="CD322" s="6">
        <f>_xll.SNL.Clients.Office.Excel.Functions.SPG($D322, CD$1, $F322, "Options: Curr=USD, Mag=Actuals")</f>
        <v>0</v>
      </c>
      <c r="CE322" s="6">
        <f>_xll.SNL.Clients.Office.Excel.Functions.SPG($D322, CE$1, $F322, "Options: Curr=USD, Mag=Actuals")</f>
        <v>0</v>
      </c>
      <c r="CF322" s="6">
        <f>_xll.SNL.Clients.Office.Excel.Functions.SPG($D322, CF$1, $F322, "Options: Curr=USD, Mag=Actuals")</f>
        <v>0</v>
      </c>
      <c r="CG322" s="6">
        <f>_xll.SNL.Clients.Office.Excel.Functions.SPG($D322, CG$1, $F322, "Options: Curr=USD, Mag=Actuals")</f>
        <v>0</v>
      </c>
    </row>
    <row r="323" spans="1:85" x14ac:dyDescent="0.3">
      <c r="A323" s="10" t="s">
        <v>88</v>
      </c>
      <c r="B323" s="10" t="s">
        <v>85</v>
      </c>
      <c r="C323" s="10" t="s">
        <v>3</v>
      </c>
      <c r="D323">
        <v>4039450</v>
      </c>
      <c r="E323" s="10" t="s">
        <v>29</v>
      </c>
      <c r="F323" s="10" t="s">
        <v>63</v>
      </c>
      <c r="G323">
        <v>-782.8</v>
      </c>
      <c r="H323">
        <v>913.02</v>
      </c>
      <c r="I323">
        <v>1695.82</v>
      </c>
      <c r="J323">
        <v>13039.2</v>
      </c>
      <c r="K323">
        <v>43983.02</v>
      </c>
      <c r="L323">
        <v>3.48</v>
      </c>
      <c r="M323">
        <v>15987.96</v>
      </c>
      <c r="N323">
        <v>296.45999999999998</v>
      </c>
      <c r="O323">
        <v>3.37</v>
      </c>
      <c r="P323">
        <v>7.31</v>
      </c>
      <c r="Q323">
        <v>1</v>
      </c>
      <c r="R323">
        <v>1</v>
      </c>
      <c r="S323" t="str">
        <f>_xll.SNL.Clients.Office.Excel.Functions.SPG(D323, S$1, F323, "Options: Curr=USD, Mag=Actuals")</f>
        <v>The Goldman Sachs Group, Inc. (NYSE:GS)</v>
      </c>
      <c r="T323" t="str">
        <f>_xll.SNL.Clients.Office.Excel.Functions.SPG($D323, T$1, $F323, "Options: Curr=USD, Mag=Actuals")</f>
        <v>The Goldman Sachs Group, Inc.</v>
      </c>
      <c r="U323" s="6">
        <f>_xll.SNL.Clients.Office.Excel.Functions.SPG($D323, U$1, $F323, "Options: Curr=USD, Mag=Actuals")</f>
        <v>706804000000</v>
      </c>
      <c r="V323" t="str">
        <f>_xll.SNL.Clients.Office.Excel.Functions.SPG($D323, V$1, $F323, "Options: Curr=USD, Mag=Actuals")</f>
        <v>NYSE:GS</v>
      </c>
      <c r="W323" t="str">
        <f>_xll.SNL.Clients.Office.Excel.Functions.SPG($D323, W$1, $F323, "Options: Curr=USD, Mag=Actuals")</f>
        <v>Investment Banks, Brokers and Capital Markets</v>
      </c>
      <c r="X323" s="6">
        <f>_xll.SNL.Clients.Office.Excel.Functions.SPG($D323, X$1, $F323, "Options: Curr=USD, Mag=Actuals")</f>
        <v>25238000000</v>
      </c>
      <c r="Y323" s="6">
        <f>_xll.SNL.Clients.Office.Excel.Functions.SPG($D323, Y$1, $F323, "Options: Curr=USD, Mag=Actuals")</f>
        <v>27280000000</v>
      </c>
      <c r="Z323" s="6">
        <f>_xll.SNL.Clients.Office.Excel.Functions.SPG($D323, Z$1, $F323, "Options: Curr=USD, Mag=Actuals")</f>
        <v>26426000000</v>
      </c>
      <c r="AA323" s="6">
        <f>_xll.SNL.Clients.Office.Excel.Functions.SPG($D323, AA$1, $F323, "Options: Curr=USD, Mag=Actuals")</f>
        <v>5626000000</v>
      </c>
      <c r="AB323" s="6">
        <f>_xll.SNL.Clients.Office.Excel.Functions.SPG($D323, AB$1, $F323, "Options: Curr=USD, Mag=Actuals")</f>
        <v>11.21</v>
      </c>
      <c r="AC323" s="6">
        <f>_xll.SNL.Clients.Office.Excel.Functions.SPG($D323, AC$1, $F323, "Options: Curr=USD, Mag=Actuals")</f>
        <v>25.672645739910301</v>
      </c>
      <c r="AD323" s="6">
        <f>_xll.SNL.Clients.Office.Excel.Functions.SPG($D323, AD$1, $F323, "Options: Curr=USD, Mag=Actuals")</f>
        <v>0.89684865539455205</v>
      </c>
      <c r="AE323" s="6">
        <f>_xll.SNL.Clients.Office.Excel.Functions.SPG($D323, AE$1, $F323, "Options: Curr=USD, Mag=Actuals")</f>
        <v>21.420956442278399</v>
      </c>
      <c r="AF323" s="6">
        <f>_xll.SNL.Clients.Office.Excel.Functions.SPG($D323, AF$1, $F323, "Options: Curr=USD, Mag=Actuals")</f>
        <v>706804000000</v>
      </c>
      <c r="AG323" s="6">
        <f>_xll.SNL.Clients.Office.Excel.Functions.SPG($D323, AG$1, $F323, "Options: Curr=USD, Mag=Actuals")</f>
        <v>304252000000</v>
      </c>
      <c r="AH323" s="6">
        <f>_xll.SNL.Clients.Office.Excel.Functions.SPG($D323, AH$1, $F323, "Options: Curr=USD, Mag=Actuals")</f>
        <v>28002000000</v>
      </c>
      <c r="AI323" s="6">
        <f>_xll.SNL.Clients.Office.Excel.Functions.SPG($D323, AI$1, $F323, "Options: Curr=USD, Mag=Actuals")</f>
        <v>38681</v>
      </c>
      <c r="AJ323" s="6" t="str">
        <f>_xll.SNL.Clients.Office.Excel.Functions.SPG($D323, AJ$1, $F323, "Options: Curr=USD, Mag=Actuals")</f>
        <v>#INVALID FUNCTION PARAMETER</v>
      </c>
      <c r="AK323" s="6" t="str">
        <f>_xll.SNL.Clients.Office.Excel.Functions.SPG($D323, AK$1, $F323, "Options: Curr=USD, Mag=Actuals")</f>
        <v>#INVALID FUNCTION PARAMETER</v>
      </c>
      <c r="AL323" s="6" t="str">
        <f>_xll.SNL.Clients.Office.Excel.Functions.SPG($D323, AL$1, $F323, "Options: Curr=USD, Mag=Actuals")</f>
        <v>#INVALID FUNCTION PARAMETER</v>
      </c>
      <c r="AM323" s="6" t="str">
        <f>_xll.SNL.Clients.Office.Excel.Functions.SPG($D323, AM$1, $F323, "Options: Curr=USD, Mag=Actuals")</f>
        <v>#INVALID FUNCTION PARAMETER</v>
      </c>
      <c r="AN323" s="6">
        <f>_xll.SNL.Clients.Office.Excel.Functions.SPG($D323, AN$1, $F323, "Options: Curr=USD, Mag=Actuals")</f>
        <v>706804000000</v>
      </c>
      <c r="AO323" s="6">
        <f>_xll.SNL.Clients.Office.Excel.Functions.SPG($D323, AO$1, $F323, "Options: Curr=USD, Mag=Actuals")</f>
        <v>0</v>
      </c>
      <c r="AP323" s="6">
        <f>_xll.SNL.Clients.Office.Excel.Functions.SPG($D323, AP$1, $F323, "Options: Curr=USD, Mag=Actuals")</f>
        <v>0</v>
      </c>
      <c r="AQ323" s="6">
        <f>_xll.SNL.Clients.Office.Excel.Functions.SPG($D323, AQ$1, $F323, "Options: Curr=USD, Mag=Actuals")</f>
        <v>28002000000</v>
      </c>
      <c r="AR323" s="6">
        <f>_xll.SNL.Clients.Office.Excel.Functions.SPG($D323, AR$1, $F323, "Options: Curr=USD, Mag=Actuals")</f>
        <v>28002000000</v>
      </c>
      <c r="AS323" s="6">
        <f>_xll.SNL.Clients.Office.Excel.Functions.SPG($D323, AS$1, $F323, "Options: Curr=USD, Mag=Actuals")</f>
        <v>22799000000</v>
      </c>
      <c r="AT323" s="6">
        <f>_xll.SNL.Clients.Office.Excel.Functions.SPG($D323, AT$1, $F323, "Options: Curr=USD, Mag=Actuals")</f>
        <v>0</v>
      </c>
      <c r="AU323" s="6">
        <f>_xll.SNL.Clients.Office.Excel.Functions.SPG($D323, AU$1, $F323, "Options: Curr=USD, Mag=Actuals")</f>
        <v>0</v>
      </c>
      <c r="AV323" s="6">
        <f>_xll.SNL.Clients.Office.Excel.Functions.SPG($D323, AV$1, $F323, "Options: Curr=USD, Mag=Actuals")</f>
        <v>3.9617772395176001</v>
      </c>
      <c r="AW323" s="6">
        <f>_xll.SNL.Clients.Office.Excel.Functions.SPG($D323, AW$1, $F323, "Options: Curr=USD, Mag=Actuals")</f>
        <v>3.2495677742762599</v>
      </c>
      <c r="AX323" s="6">
        <f>_xll.SNL.Clients.Office.Excel.Functions.SPG($D323, AX$1, $F323, "Options: Curr=USD, Mag=Actuals")</f>
        <v>5626000000</v>
      </c>
      <c r="AY323" s="6">
        <f>_xll.SNL.Clients.Office.Excel.Functions.SPG($D323, AY$1, $F323, "Options: Curr=USD, Mag=Actuals")</f>
        <v>5626000000</v>
      </c>
      <c r="AZ323" s="6">
        <f>_xll.SNL.Clients.Office.Excel.Functions.SPG($D323, AZ$1, $F323, "Options: Curr=USD, Mag=Actuals")</f>
        <v>0.89684865539455205</v>
      </c>
      <c r="BA323" s="6">
        <f>_xll.SNL.Clients.Office.Excel.Functions.SPG($D323, BA$1, $F323, "Options: Curr=USD, Mag=Actuals")</f>
        <v>21.420956442278399</v>
      </c>
      <c r="BB323" s="6">
        <f>_xll.SNL.Clients.Office.Excel.Functions.SPG($D323, BB$1, $F323, "Options: Curr=USD, Mag=Actuals")</f>
        <v>21.802845370442402</v>
      </c>
      <c r="BC323" s="6">
        <f>_xll.SNL.Clients.Office.Excel.Functions.SPG($D323, BC$1, $F323, "Options: Curr=USD, Mag=Actuals")</f>
        <v>28.111019157845298</v>
      </c>
      <c r="BD323" s="6">
        <f>_xll.SNL.Clients.Office.Excel.Functions.SPG($D323, BD$1, $F323, "Options: Curr=USD, Mag=Actuals")</f>
        <v>0</v>
      </c>
      <c r="BE323" s="6">
        <f>_xll.SNL.Clients.Office.Excel.Functions.SPG($D323, BE$1, $F323, "Options: Curr=USD, Mag=Actuals")</f>
        <v>0</v>
      </c>
      <c r="BF323" s="6">
        <f>_xll.SNL.Clients.Office.Excel.Functions.SPG($D323, BF$1, $F323, "Options: Curr=USD, Mag=Actuals")</f>
        <v>0.57372170472182604</v>
      </c>
      <c r="BG323" s="6">
        <f>_xll.SNL.Clients.Office.Excel.Functions.SPG($D323, BG$1, $F323, "Options: Curr=USD, Mag=Actuals")</f>
        <v>0</v>
      </c>
      <c r="BH323" s="6">
        <f>_xll.SNL.Clients.Office.Excel.Functions.SPG($D323, BH$1, $F323, "Options: Curr=USD, Mag=Actuals")</f>
        <v>0</v>
      </c>
      <c r="BI323" s="6">
        <f>_xll.SNL.Clients.Office.Excel.Functions.SPG($D323, BI$1, $F323, "Options: Curr=USD, Mag=Actuals")</f>
        <v>0</v>
      </c>
      <c r="BJ323" s="6">
        <f>_xll.SNL.Clients.Office.Excel.Functions.SPG($D323, BJ$1, $F323, "Options: Curr=USD, Mag=Actuals")</f>
        <v>0</v>
      </c>
      <c r="BK323" s="6">
        <f>_xll.SNL.Clients.Office.Excel.Functions.SPG($D323, BK$1, $F323, "Options: Curr=USD, Mag=Actuals")</f>
        <v>0</v>
      </c>
      <c r="BL323" s="6">
        <f>_xll.SNL.Clients.Office.Excel.Functions.SPG($D323, BL$1, $F323, "Options: Curr=USD, Mag=Actuals")</f>
        <v>0</v>
      </c>
      <c r="BM323" s="6">
        <f>_xll.SNL.Clients.Office.Excel.Functions.SPG($D323, BM$1, $F323, "Options: Curr=USD, Mag=Actuals")</f>
        <v>0</v>
      </c>
      <c r="BN323" s="6">
        <f>_xll.SNL.Clients.Office.Excel.Functions.SPG($D323, BN$1, $F323, "Options: Curr=USD, Mag=Actuals")</f>
        <v>0</v>
      </c>
      <c r="BO323" s="6">
        <f>_xll.SNL.Clients.Office.Excel.Functions.SPG($D323, BO$1, $F323, "Options: Curr=USD, Mag=Actuals")</f>
        <v>0</v>
      </c>
      <c r="BP323" s="6">
        <f>_xll.SNL.Clients.Office.Excel.Functions.SPG($D323, BP$1, $F323, "Options: Curr=USD, Mag=Actuals")</f>
        <v>0</v>
      </c>
      <c r="BQ323" s="6">
        <f>_xll.SNL.Clients.Office.Excel.Functions.SPG($D323, BQ$1, $F323, "Options: Curr=USD, Mag=Actuals")</f>
        <v>0</v>
      </c>
      <c r="BR323" s="6">
        <f>_xll.SNL.Clients.Office.Excel.Functions.SPG($D323, BR$1, $F323, "Options: Curr=USD, Mag=Actuals")</f>
        <v>0</v>
      </c>
      <c r="BS323" s="6">
        <f>_xll.SNL.Clients.Office.Excel.Functions.SPG($D323, BS$1, $F323, "Options: Curr=USD, Mag=Actuals")</f>
        <v>0</v>
      </c>
      <c r="BT323" s="6">
        <f>_xll.SNL.Clients.Office.Excel.Functions.SPG($D323, BT$1, $F323, "Options: Curr=USD, Mag=Actuals")</f>
        <v>0</v>
      </c>
      <c r="BU323" s="6">
        <f>_xll.SNL.Clients.Office.Excel.Functions.SPG($D323, BU$1, $F323, "Options: Curr=USD, Mag=Actuals")</f>
        <v>0</v>
      </c>
      <c r="BV323" s="6">
        <f>_xll.SNL.Clients.Office.Excel.Functions.SPG($D323, BV$1, $F323, "Options: Curr=USD, Mag=Actuals")</f>
        <v>0</v>
      </c>
      <c r="BW323" s="6">
        <f>_xll.SNL.Clients.Office.Excel.Functions.SPG($D323, BW$1, $F323, "Options: Curr=USD, Mag=Actuals")</f>
        <v>0</v>
      </c>
      <c r="BX323" s="6">
        <f>_xll.SNL.Clients.Office.Excel.Functions.SPG($D323, BX$1, $F323, "Options: Curr=USD, Mag=Actuals")</f>
        <v>0</v>
      </c>
      <c r="BY323" s="6">
        <f>_xll.SNL.Clients.Office.Excel.Functions.SPG($D323, BY$1, $F323, "Options: Curr=USD, Mag=Actuals")</f>
        <v>0</v>
      </c>
      <c r="BZ323" s="6">
        <f>_xll.SNL.Clients.Office.Excel.Functions.SPG($D323, BZ$1, $F323, "Options: Curr=USD, Mag=Actuals")</f>
        <v>0</v>
      </c>
      <c r="CA323" s="6" t="str">
        <f>_xll.SNL.Clients.Office.Excel.Functions.SPG($D323, CA$1, $F323, "Options: Curr=USD, Mag=Actuals")</f>
        <v/>
      </c>
      <c r="CB323" s="6">
        <f>_xll.SNL.Clients.Office.Excel.Functions.SPG($D323, CB$1, $F323, "Options: Curr=USD, Mag=Actuals")</f>
        <v>0</v>
      </c>
      <c r="CC323" s="6">
        <f>_xll.SNL.Clients.Office.Excel.Functions.SPG($D323, CC$1, $F323, "Options: Curr=USD, Mag=Actuals")</f>
        <v>0</v>
      </c>
      <c r="CD323" s="6">
        <f>_xll.SNL.Clients.Office.Excel.Functions.SPG($D323, CD$1, $F323, "Options: Curr=USD, Mag=Actuals")</f>
        <v>0</v>
      </c>
      <c r="CE323" s="6">
        <f>_xll.SNL.Clients.Office.Excel.Functions.SPG($D323, CE$1, $F323, "Options: Curr=USD, Mag=Actuals")</f>
        <v>0</v>
      </c>
      <c r="CF323" s="6">
        <f>_xll.SNL.Clients.Office.Excel.Functions.SPG($D323, CF$1, $F323, "Options: Curr=USD, Mag=Actuals")</f>
        <v>0</v>
      </c>
      <c r="CG323" s="6">
        <f>_xll.SNL.Clients.Office.Excel.Functions.SPG($D323, CG$1, $F323, "Options: Curr=USD, Mag=Actuals")</f>
        <v>0</v>
      </c>
    </row>
    <row r="324" spans="1:85" x14ac:dyDescent="0.3">
      <c r="A324" s="10" t="s">
        <v>88</v>
      </c>
      <c r="B324" s="10" t="s">
        <v>85</v>
      </c>
      <c r="C324" s="10" t="s">
        <v>3</v>
      </c>
      <c r="D324">
        <v>4039450</v>
      </c>
      <c r="E324" s="10" t="s">
        <v>29</v>
      </c>
      <c r="F324" s="10" t="s">
        <v>64</v>
      </c>
      <c r="G324">
        <v>-837.29</v>
      </c>
      <c r="H324">
        <v>1040.9000000000001</v>
      </c>
      <c r="I324">
        <v>1878.19</v>
      </c>
      <c r="J324">
        <v>13815.58</v>
      </c>
      <c r="K324">
        <v>46162.48</v>
      </c>
      <c r="L324">
        <v>2.78</v>
      </c>
      <c r="M324">
        <v>16433.150000000001</v>
      </c>
      <c r="N324">
        <v>299.27999999999997</v>
      </c>
      <c r="O324">
        <v>3.22</v>
      </c>
      <c r="P324">
        <v>4.68</v>
      </c>
      <c r="Q324">
        <v>1</v>
      </c>
      <c r="R324">
        <v>1</v>
      </c>
      <c r="S324" t="str">
        <f>_xll.SNL.Clients.Office.Excel.Functions.SPG(D324, S$1, F324, "Options: Curr=USD, Mag=Actuals")</f>
        <v>The Goldman Sachs Group, Inc. (NYSE:GS)</v>
      </c>
      <c r="T324" t="str">
        <f>_xll.SNL.Clients.Office.Excel.Functions.SPG($D324, T$1, $F324, "Options: Curr=USD, Mag=Actuals")</f>
        <v>The Goldman Sachs Group, Inc.</v>
      </c>
      <c r="U324" s="6">
        <f>_xll.SNL.Clients.Office.Excel.Functions.SPG($D324, U$1, $F324, "Options: Curr=USD, Mag=Actuals")</f>
        <v>838201000000</v>
      </c>
      <c r="V324" t="str">
        <f>_xll.SNL.Clients.Office.Excel.Functions.SPG($D324, V$1, $F324, "Options: Curr=USD, Mag=Actuals")</f>
        <v>NYSE:GS</v>
      </c>
      <c r="W324" t="str">
        <f>_xll.SNL.Clients.Office.Excel.Functions.SPG($D324, W$1, $F324, "Options: Curr=USD, Mag=Actuals")</f>
        <v>Investment Banks, Brokers and Capital Markets</v>
      </c>
      <c r="X324" s="6">
        <f>_xll.SNL.Clients.Office.Excel.Functions.SPG($D324, X$1, $F324, "Options: Curr=USD, Mag=Actuals")</f>
        <v>37665000000</v>
      </c>
      <c r="Y324" s="6">
        <f>_xll.SNL.Clients.Office.Excel.Functions.SPG($D324, Y$1, $F324, "Options: Curr=USD, Mag=Actuals")</f>
        <v>47243000000</v>
      </c>
      <c r="Z324" s="6">
        <f>_xll.SNL.Clients.Office.Excel.Functions.SPG($D324, Z$1, $F324, "Options: Curr=USD, Mag=Actuals")</f>
        <v>46248000000</v>
      </c>
      <c r="AA324" s="6">
        <f>_xll.SNL.Clients.Office.Excel.Functions.SPG($D324, AA$1, $F324, "Options: Curr=USD, Mag=Actuals")</f>
        <v>9537000000</v>
      </c>
      <c r="AB324" s="6">
        <f>_xll.SNL.Clients.Office.Excel.Functions.SPG($D324, AB$1, $F324, "Options: Curr=USD, Mag=Actuals")</f>
        <v>19.690000000000001</v>
      </c>
      <c r="AC324" s="6">
        <f>_xll.SNL.Clients.Office.Excel.Functions.SPG($D324, AC$1, $F324, "Options: Curr=USD, Mag=Actuals")</f>
        <v>75.646743978590607</v>
      </c>
      <c r="AD324" s="6">
        <f>_xll.SNL.Clients.Office.Excel.Functions.SPG($D324, AD$1, $F324, "Options: Curr=USD, Mag=Actuals")</f>
        <v>1.1623669530434</v>
      </c>
      <c r="AE324" s="6">
        <f>_xll.SNL.Clients.Office.Excel.Functions.SPG($D324, AE$1, $F324, "Options: Curr=USD, Mag=Actuals")</f>
        <v>30.7169543931976</v>
      </c>
      <c r="AF324" s="6">
        <f>_xll.SNL.Clients.Office.Excel.Functions.SPG($D324, AF$1, $F324, "Options: Curr=USD, Mag=Actuals")</f>
        <v>838201000000</v>
      </c>
      <c r="AG324" s="6">
        <f>_xll.SNL.Clients.Office.Excel.Functions.SPG($D324, AG$1, $F324, "Options: Curr=USD, Mag=Actuals")</f>
        <v>368662000000</v>
      </c>
      <c r="AH324" s="6">
        <f>_xll.SNL.Clients.Office.Excel.Functions.SPG($D324, AH$1, $F324, "Options: Curr=USD, Mag=Actuals")</f>
        <v>35786000000</v>
      </c>
      <c r="AI324" s="6">
        <f>_xll.SNL.Clients.Office.Excel.Functions.SPG($D324, AI$1, $F324, "Options: Curr=USD, Mag=Actuals")</f>
        <v>39045</v>
      </c>
      <c r="AJ324" s="6" t="str">
        <f>_xll.SNL.Clients.Office.Excel.Functions.SPG($D324, AJ$1, $F324, "Options: Curr=USD, Mag=Actuals")</f>
        <v>#INVALID FUNCTION PARAMETER</v>
      </c>
      <c r="AK324" s="6" t="str">
        <f>_xll.SNL.Clients.Office.Excel.Functions.SPG($D324, AK$1, $F324, "Options: Curr=USD, Mag=Actuals")</f>
        <v>#INVALID FUNCTION PARAMETER</v>
      </c>
      <c r="AL324" s="6" t="str">
        <f>_xll.SNL.Clients.Office.Excel.Functions.SPG($D324, AL$1, $F324, "Options: Curr=USD, Mag=Actuals")</f>
        <v>#INVALID FUNCTION PARAMETER</v>
      </c>
      <c r="AM324" s="6" t="str">
        <f>_xll.SNL.Clients.Office.Excel.Functions.SPG($D324, AM$1, $F324, "Options: Curr=USD, Mag=Actuals")</f>
        <v>#INVALID FUNCTION PARAMETER</v>
      </c>
      <c r="AN324" s="6">
        <f>_xll.SNL.Clients.Office.Excel.Functions.SPG($D324, AN$1, $F324, "Options: Curr=USD, Mag=Actuals")</f>
        <v>838201000000</v>
      </c>
      <c r="AO324" s="6">
        <f>_xll.SNL.Clients.Office.Excel.Functions.SPG($D324, AO$1, $F324, "Options: Curr=USD, Mag=Actuals")</f>
        <v>0</v>
      </c>
      <c r="AP324" s="6">
        <f>_xll.SNL.Clients.Office.Excel.Functions.SPG($D324, AP$1, $F324, "Options: Curr=USD, Mag=Actuals")</f>
        <v>10697000000</v>
      </c>
      <c r="AQ324" s="6">
        <f>_xll.SNL.Clients.Office.Excel.Functions.SPG($D324, AQ$1, $F324, "Options: Curr=USD, Mag=Actuals")</f>
        <v>35786000000</v>
      </c>
      <c r="AR324" s="6">
        <f>_xll.SNL.Clients.Office.Excel.Functions.SPG($D324, AR$1, $F324, "Options: Curr=USD, Mag=Actuals")</f>
        <v>35786000000</v>
      </c>
      <c r="AS324" s="6">
        <f>_xll.SNL.Clients.Office.Excel.Functions.SPG($D324, AS$1, $F324, "Options: Curr=USD, Mag=Actuals")</f>
        <v>30100000000</v>
      </c>
      <c r="AT324" s="6">
        <f>_xll.SNL.Clients.Office.Excel.Functions.SPG($D324, AT$1, $F324, "Options: Curr=USD, Mag=Actuals")</f>
        <v>0</v>
      </c>
      <c r="AU324" s="6">
        <f>_xll.SNL.Clients.Office.Excel.Functions.SPG($D324, AU$1, $F324, "Options: Curr=USD, Mag=Actuals")</f>
        <v>0</v>
      </c>
      <c r="AV324" s="6">
        <f>_xll.SNL.Clients.Office.Excel.Functions.SPG($D324, AV$1, $F324, "Options: Curr=USD, Mag=Actuals")</f>
        <v>4.2693816876858897</v>
      </c>
      <c r="AW324" s="6">
        <f>_xll.SNL.Clients.Office.Excel.Functions.SPG($D324, AW$1, $F324, "Options: Curr=USD, Mag=Actuals")</f>
        <v>3.61555047056209</v>
      </c>
      <c r="AX324" s="6">
        <f>_xll.SNL.Clients.Office.Excel.Functions.SPG($D324, AX$1, $F324, "Options: Curr=USD, Mag=Actuals")</f>
        <v>9537000000</v>
      </c>
      <c r="AY324" s="6">
        <f>_xll.SNL.Clients.Office.Excel.Functions.SPG($D324, AY$1, $F324, "Options: Curr=USD, Mag=Actuals")</f>
        <v>9537000000</v>
      </c>
      <c r="AZ324" s="6">
        <f>_xll.SNL.Clients.Office.Excel.Functions.SPG($D324, AZ$1, $F324, "Options: Curr=USD, Mag=Actuals")</f>
        <v>1.1623669530434</v>
      </c>
      <c r="BA324" s="6">
        <f>_xll.SNL.Clients.Office.Excel.Functions.SPG($D324, BA$1, $F324, "Options: Curr=USD, Mag=Actuals")</f>
        <v>30.7169543931976</v>
      </c>
      <c r="BB324" s="6">
        <f>_xll.SNL.Clients.Office.Excel.Functions.SPG($D324, BB$1, $F324, "Options: Curr=USD, Mag=Actuals")</f>
        <v>32.805082379223698</v>
      </c>
      <c r="BC324" s="6">
        <f>_xll.SNL.Clients.Office.Excel.Functions.SPG($D324, BC$1, $F324, "Options: Curr=USD, Mag=Actuals")</f>
        <v>41.4008586680307</v>
      </c>
      <c r="BD324" s="6">
        <f>_xll.SNL.Clients.Office.Excel.Functions.SPG($D324, BD$1, $F324, "Options: Curr=USD, Mag=Actuals")</f>
        <v>0</v>
      </c>
      <c r="BE324" s="6">
        <f>_xll.SNL.Clients.Office.Excel.Functions.SPG($D324, BE$1, $F324, "Options: Curr=USD, Mag=Actuals")</f>
        <v>0</v>
      </c>
      <c r="BF324" s="6">
        <f>_xll.SNL.Clients.Office.Excel.Functions.SPG($D324, BF$1, $F324, "Options: Curr=USD, Mag=Actuals")</f>
        <v>0.68411090567606103</v>
      </c>
      <c r="BG324" s="6">
        <f>_xll.SNL.Clients.Office.Excel.Functions.SPG($D324, BG$1, $F324, "Options: Curr=USD, Mag=Actuals")</f>
        <v>0</v>
      </c>
      <c r="BH324" s="6">
        <f>_xll.SNL.Clients.Office.Excel.Functions.SPG($D324, BH$1, $F324, "Options: Curr=USD, Mag=Actuals")</f>
        <v>0</v>
      </c>
      <c r="BI324" s="6">
        <f>_xll.SNL.Clients.Office.Excel.Functions.SPG($D324, BI$1, $F324, "Options: Curr=USD, Mag=Actuals")</f>
        <v>0</v>
      </c>
      <c r="BJ324" s="6">
        <f>_xll.SNL.Clients.Office.Excel.Functions.SPG($D324, BJ$1, $F324, "Options: Curr=USD, Mag=Actuals")</f>
        <v>0</v>
      </c>
      <c r="BK324" s="6">
        <f>_xll.SNL.Clients.Office.Excel.Functions.SPG($D324, BK$1, $F324, "Options: Curr=USD, Mag=Actuals")</f>
        <v>0</v>
      </c>
      <c r="BL324" s="6">
        <f>_xll.SNL.Clients.Office.Excel.Functions.SPG($D324, BL$1, $F324, "Options: Curr=USD, Mag=Actuals")</f>
        <v>0</v>
      </c>
      <c r="BM324" s="6">
        <f>_xll.SNL.Clients.Office.Excel.Functions.SPG($D324, BM$1, $F324, "Options: Curr=USD, Mag=Actuals")</f>
        <v>0</v>
      </c>
      <c r="BN324" s="6">
        <f>_xll.SNL.Clients.Office.Excel.Functions.SPG($D324, BN$1, $F324, "Options: Curr=USD, Mag=Actuals")</f>
        <v>0</v>
      </c>
      <c r="BO324" s="6">
        <f>_xll.SNL.Clients.Office.Excel.Functions.SPG($D324, BO$1, $F324, "Options: Curr=USD, Mag=Actuals")</f>
        <v>0</v>
      </c>
      <c r="BP324" s="6">
        <f>_xll.SNL.Clients.Office.Excel.Functions.SPG($D324, BP$1, $F324, "Options: Curr=USD, Mag=Actuals")</f>
        <v>0</v>
      </c>
      <c r="BQ324" s="6">
        <f>_xll.SNL.Clients.Office.Excel.Functions.SPG($D324, BQ$1, $F324, "Options: Curr=USD, Mag=Actuals")</f>
        <v>0</v>
      </c>
      <c r="BR324" s="6">
        <f>_xll.SNL.Clients.Office.Excel.Functions.SPG($D324, BR$1, $F324, "Options: Curr=USD, Mag=Actuals")</f>
        <v>0</v>
      </c>
      <c r="BS324" s="6">
        <f>_xll.SNL.Clients.Office.Excel.Functions.SPG($D324, BS$1, $F324, "Options: Curr=USD, Mag=Actuals")</f>
        <v>0</v>
      </c>
      <c r="BT324" s="6">
        <f>_xll.SNL.Clients.Office.Excel.Functions.SPG($D324, BT$1, $F324, "Options: Curr=USD, Mag=Actuals")</f>
        <v>0</v>
      </c>
      <c r="BU324" s="6">
        <f>_xll.SNL.Clients.Office.Excel.Functions.SPG($D324, BU$1, $F324, "Options: Curr=USD, Mag=Actuals")</f>
        <v>0</v>
      </c>
      <c r="BV324" s="6">
        <f>_xll.SNL.Clients.Office.Excel.Functions.SPG($D324, BV$1, $F324, "Options: Curr=USD, Mag=Actuals")</f>
        <v>0</v>
      </c>
      <c r="BW324" s="6">
        <f>_xll.SNL.Clients.Office.Excel.Functions.SPG($D324, BW$1, $F324, "Options: Curr=USD, Mag=Actuals")</f>
        <v>0</v>
      </c>
      <c r="BX324" s="6">
        <f>_xll.SNL.Clients.Office.Excel.Functions.SPG($D324, BX$1, $F324, "Options: Curr=USD, Mag=Actuals")</f>
        <v>0</v>
      </c>
      <c r="BY324" s="6">
        <f>_xll.SNL.Clients.Office.Excel.Functions.SPG($D324, BY$1, $F324, "Options: Curr=USD, Mag=Actuals")</f>
        <v>0</v>
      </c>
      <c r="BZ324" s="6">
        <f>_xll.SNL.Clients.Office.Excel.Functions.SPG($D324, BZ$1, $F324, "Options: Curr=USD, Mag=Actuals")</f>
        <v>0</v>
      </c>
      <c r="CA324" s="6" t="str">
        <f>_xll.SNL.Clients.Office.Excel.Functions.SPG($D324, CA$1, $F324, "Options: Curr=USD, Mag=Actuals")</f>
        <v/>
      </c>
      <c r="CB324" s="6">
        <f>_xll.SNL.Clients.Office.Excel.Functions.SPG($D324, CB$1, $F324, "Options: Curr=USD, Mag=Actuals")</f>
        <v>0</v>
      </c>
      <c r="CC324" s="6">
        <f>_xll.SNL.Clients.Office.Excel.Functions.SPG($D324, CC$1, $F324, "Options: Curr=USD, Mag=Actuals")</f>
        <v>0</v>
      </c>
      <c r="CD324" s="6">
        <f>_xll.SNL.Clients.Office.Excel.Functions.SPG($D324, CD$1, $F324, "Options: Curr=USD, Mag=Actuals")</f>
        <v>0</v>
      </c>
      <c r="CE324" s="6">
        <f>_xll.SNL.Clients.Office.Excel.Functions.SPG($D324, CE$1, $F324, "Options: Curr=USD, Mag=Actuals")</f>
        <v>0</v>
      </c>
      <c r="CF324" s="6">
        <f>_xll.SNL.Clients.Office.Excel.Functions.SPG($D324, CF$1, $F324, "Options: Curr=USD, Mag=Actuals")</f>
        <v>0</v>
      </c>
      <c r="CG324" s="6">
        <f>_xll.SNL.Clients.Office.Excel.Functions.SPG($D324, CG$1, $F324, "Options: Curr=USD, Mag=Actuals")</f>
        <v>0</v>
      </c>
    </row>
    <row r="325" spans="1:85" x14ac:dyDescent="0.3">
      <c r="A325" s="10" t="s">
        <v>88</v>
      </c>
      <c r="B325" s="10" t="s">
        <v>85</v>
      </c>
      <c r="C325" s="10" t="s">
        <v>3</v>
      </c>
      <c r="D325">
        <v>4039450</v>
      </c>
      <c r="E325" s="10" t="s">
        <v>29</v>
      </c>
      <c r="F325" s="10" t="s">
        <v>65</v>
      </c>
      <c r="G325">
        <v>-821.2</v>
      </c>
      <c r="H325">
        <v>1165.1500000000001</v>
      </c>
      <c r="I325">
        <v>1986.35</v>
      </c>
      <c r="J325">
        <v>14474.23</v>
      </c>
      <c r="K325">
        <v>47891.96</v>
      </c>
      <c r="L325">
        <v>2</v>
      </c>
      <c r="M325">
        <v>16762.45</v>
      </c>
      <c r="N325">
        <v>302.23</v>
      </c>
      <c r="O325">
        <v>2.87</v>
      </c>
      <c r="P325">
        <v>4.82</v>
      </c>
      <c r="Q325">
        <v>1</v>
      </c>
      <c r="R325">
        <v>1</v>
      </c>
      <c r="S325" t="str">
        <f>_xll.SNL.Clients.Office.Excel.Functions.SPG(D325, S$1, F325, "Options: Curr=USD, Mag=Actuals")</f>
        <v>The Goldman Sachs Group, Inc. (NYSE:GS)</v>
      </c>
      <c r="T325" t="str">
        <f>_xll.SNL.Clients.Office.Excel.Functions.SPG($D325, T$1, $F325, "Options: Curr=USD, Mag=Actuals")</f>
        <v>The Goldman Sachs Group, Inc.</v>
      </c>
      <c r="U325" s="6">
        <f>_xll.SNL.Clients.Office.Excel.Functions.SPG($D325, U$1, $F325, "Options: Curr=USD, Mag=Actuals")</f>
        <v>1119796000000</v>
      </c>
      <c r="V325" t="str">
        <f>_xll.SNL.Clients.Office.Excel.Functions.SPG($D325, V$1, $F325, "Options: Curr=USD, Mag=Actuals")</f>
        <v>NYSE:GS</v>
      </c>
      <c r="W325" t="str">
        <f>_xll.SNL.Clients.Office.Excel.Functions.SPG($D325, W$1, $F325, "Options: Curr=USD, Mag=Actuals")</f>
        <v>Investment Banks, Brokers and Capital Markets</v>
      </c>
      <c r="X325" s="6">
        <f>_xll.SNL.Clients.Office.Excel.Functions.SPG($D325, X$1, $F325, "Options: Curr=USD, Mag=Actuals")</f>
        <v>45987000000</v>
      </c>
      <c r="Y325" s="6">
        <f>_xll.SNL.Clients.Office.Excel.Functions.SPG($D325, Y$1, $F325, "Options: Curr=USD, Mag=Actuals")</f>
        <v>60752000000</v>
      </c>
      <c r="Z325" s="6">
        <f>_xll.SNL.Clients.Office.Excel.Functions.SPG($D325, Z$1, $F325, "Options: Curr=USD, Mag=Actuals")</f>
        <v>59585000000</v>
      </c>
      <c r="AA325" s="6">
        <f>_xll.SNL.Clients.Office.Excel.Functions.SPG($D325, AA$1, $F325, "Options: Curr=USD, Mag=Actuals")</f>
        <v>11599000000</v>
      </c>
      <c r="AB325" s="6">
        <f>_xll.SNL.Clients.Office.Excel.Functions.SPG($D325, AB$1, $F325, "Options: Curr=USD, Mag=Actuals")</f>
        <v>24.73</v>
      </c>
      <c r="AC325" s="6">
        <f>_xll.SNL.Clients.Office.Excel.Functions.SPG($D325, AC$1, $F325, "Options: Curr=USD, Mag=Actuals")</f>
        <v>25.596749619095998</v>
      </c>
      <c r="AD325" s="6">
        <f>_xll.SNL.Clients.Office.Excel.Functions.SPG($D325, AD$1, $F325, "Options: Curr=USD, Mag=Actuals")</f>
        <v>1.16233509201778</v>
      </c>
      <c r="AE325" s="6">
        <f>_xll.SNL.Clients.Office.Excel.Functions.SPG($D325, AE$1, $F325, "Options: Curr=USD, Mag=Actuals")</f>
        <v>30.556653231117799</v>
      </c>
      <c r="AF325" s="6">
        <f>_xll.SNL.Clients.Office.Excel.Functions.SPG($D325, AF$1, $F325, "Options: Curr=USD, Mag=Actuals")</f>
        <v>1119796000000</v>
      </c>
      <c r="AG325" s="6">
        <f>_xll.SNL.Clients.Office.Excel.Functions.SPG($D325, AG$1, $F325, "Options: Curr=USD, Mag=Actuals")</f>
        <v>460619000000</v>
      </c>
      <c r="AH325" s="6">
        <f>_xll.SNL.Clients.Office.Excel.Functions.SPG($D325, AH$1, $F325, "Options: Curr=USD, Mag=Actuals")</f>
        <v>42800000000</v>
      </c>
      <c r="AI325" s="6">
        <f>_xll.SNL.Clients.Office.Excel.Functions.SPG($D325, AI$1, $F325, "Options: Curr=USD, Mag=Actuals")</f>
        <v>39416</v>
      </c>
      <c r="AJ325" s="6" t="str">
        <f>_xll.SNL.Clients.Office.Excel.Functions.SPG($D325, AJ$1, $F325, "Options: Curr=USD, Mag=Actuals")</f>
        <v>#INVALID FUNCTION PARAMETER</v>
      </c>
      <c r="AK325" s="6" t="str">
        <f>_xll.SNL.Clients.Office.Excel.Functions.SPG($D325, AK$1, $F325, "Options: Curr=USD, Mag=Actuals")</f>
        <v>#INVALID FUNCTION PARAMETER</v>
      </c>
      <c r="AL325" s="6" t="str">
        <f>_xll.SNL.Clients.Office.Excel.Functions.SPG($D325, AL$1, $F325, "Options: Curr=USD, Mag=Actuals")</f>
        <v>#INVALID FUNCTION PARAMETER</v>
      </c>
      <c r="AM325" s="6" t="str">
        <f>_xll.SNL.Clients.Office.Excel.Functions.SPG($D325, AM$1, $F325, "Options: Curr=USD, Mag=Actuals")</f>
        <v>#INVALID FUNCTION PARAMETER</v>
      </c>
      <c r="AN325" s="6">
        <f>_xll.SNL.Clients.Office.Excel.Functions.SPG($D325, AN$1, $F325, "Options: Curr=USD, Mag=Actuals")</f>
        <v>1119796000000</v>
      </c>
      <c r="AO325" s="6">
        <f>_xll.SNL.Clients.Office.Excel.Functions.SPG($D325, AO$1, $F325, "Options: Curr=USD, Mag=Actuals")</f>
        <v>0</v>
      </c>
      <c r="AP325" s="6">
        <f>_xll.SNL.Clients.Office.Excel.Functions.SPG($D325, AP$1, $F325, "Options: Curr=USD, Mag=Actuals")</f>
        <v>15370000000</v>
      </c>
      <c r="AQ325" s="6">
        <f>_xll.SNL.Clients.Office.Excel.Functions.SPG($D325, AQ$1, $F325, "Options: Curr=USD, Mag=Actuals")</f>
        <v>42800000000</v>
      </c>
      <c r="AR325" s="6">
        <f>_xll.SNL.Clients.Office.Excel.Functions.SPG($D325, AR$1, $F325, "Options: Curr=USD, Mag=Actuals")</f>
        <v>42800000000</v>
      </c>
      <c r="AS325" s="6">
        <f>_xll.SNL.Clients.Office.Excel.Functions.SPG($D325, AS$1, $F325, "Options: Curr=USD, Mag=Actuals")</f>
        <v>37708000000</v>
      </c>
      <c r="AT325" s="6">
        <f>_xll.SNL.Clients.Office.Excel.Functions.SPG($D325, AT$1, $F325, "Options: Curr=USD, Mag=Actuals")</f>
        <v>0</v>
      </c>
      <c r="AU325" s="6">
        <f>_xll.SNL.Clients.Office.Excel.Functions.SPG($D325, AU$1, $F325, "Options: Curr=USD, Mag=Actuals")</f>
        <v>0</v>
      </c>
      <c r="AV325" s="6">
        <f>_xll.SNL.Clients.Office.Excel.Functions.SPG($D325, AV$1, $F325, "Options: Curr=USD, Mag=Actuals")</f>
        <v>3.8221247441498298</v>
      </c>
      <c r="AW325" s="6">
        <f>_xll.SNL.Clients.Office.Excel.Functions.SPG($D325, AW$1, $F325, "Options: Curr=USD, Mag=Actuals")</f>
        <v>3.38278143794227</v>
      </c>
      <c r="AX325" s="6">
        <f>_xll.SNL.Clients.Office.Excel.Functions.SPG($D325, AX$1, $F325, "Options: Curr=USD, Mag=Actuals")</f>
        <v>11599000000</v>
      </c>
      <c r="AY325" s="6">
        <f>_xll.SNL.Clients.Office.Excel.Functions.SPG($D325, AY$1, $F325, "Options: Curr=USD, Mag=Actuals")</f>
        <v>11599000000</v>
      </c>
      <c r="AZ325" s="6">
        <f>_xll.SNL.Clients.Office.Excel.Functions.SPG($D325, AZ$1, $F325, "Options: Curr=USD, Mag=Actuals")</f>
        <v>1.16233509201778</v>
      </c>
      <c r="BA325" s="6">
        <f>_xll.SNL.Clients.Office.Excel.Functions.SPG($D325, BA$1, $F325, "Options: Curr=USD, Mag=Actuals")</f>
        <v>30.556653231117799</v>
      </c>
      <c r="BB325" s="6">
        <f>_xll.SNL.Clients.Office.Excel.Functions.SPG($D325, BB$1, $F325, "Options: Curr=USD, Mag=Actuals")</f>
        <v>32.723256547806898</v>
      </c>
      <c r="BC325" s="6">
        <f>_xll.SNL.Clients.Office.Excel.Functions.SPG($D325, BC$1, $F325, "Options: Curr=USD, Mag=Actuals")</f>
        <v>39.270514130064697</v>
      </c>
      <c r="BD325" s="6">
        <f>_xll.SNL.Clients.Office.Excel.Functions.SPG($D325, BD$1, $F325, "Options: Curr=USD, Mag=Actuals")</f>
        <v>0</v>
      </c>
      <c r="BE325" s="6">
        <f>_xll.SNL.Clients.Office.Excel.Functions.SPG($D325, BE$1, $F325, "Options: Curr=USD, Mag=Actuals")</f>
        <v>0</v>
      </c>
      <c r="BF325" s="6">
        <f>_xll.SNL.Clients.Office.Excel.Functions.SPG($D325, BF$1, $F325, "Options: Curr=USD, Mag=Actuals")</f>
        <v>0.75708609536979998</v>
      </c>
      <c r="BG325" s="6">
        <f>_xll.SNL.Clients.Office.Excel.Functions.SPG($D325, BG$1, $F325, "Options: Curr=USD, Mag=Actuals")</f>
        <v>0</v>
      </c>
      <c r="BH325" s="6">
        <f>_xll.SNL.Clients.Office.Excel.Functions.SPG($D325, BH$1, $F325, "Options: Curr=USD, Mag=Actuals")</f>
        <v>0</v>
      </c>
      <c r="BI325" s="6">
        <f>_xll.SNL.Clients.Office.Excel.Functions.SPG($D325, BI$1, $F325, "Options: Curr=USD, Mag=Actuals")</f>
        <v>0</v>
      </c>
      <c r="BJ325" s="6">
        <f>_xll.SNL.Clients.Office.Excel.Functions.SPG($D325, BJ$1, $F325, "Options: Curr=USD, Mag=Actuals")</f>
        <v>0</v>
      </c>
      <c r="BK325" s="6">
        <f>_xll.SNL.Clients.Office.Excel.Functions.SPG($D325, BK$1, $F325, "Options: Curr=USD, Mag=Actuals")</f>
        <v>0</v>
      </c>
      <c r="BL325" s="6">
        <f>_xll.SNL.Clients.Office.Excel.Functions.SPG($D325, BL$1, $F325, "Options: Curr=USD, Mag=Actuals")</f>
        <v>0</v>
      </c>
      <c r="BM325" s="6">
        <f>_xll.SNL.Clients.Office.Excel.Functions.SPG($D325, BM$1, $F325, "Options: Curr=USD, Mag=Actuals")</f>
        <v>0</v>
      </c>
      <c r="BN325" s="6">
        <f>_xll.SNL.Clients.Office.Excel.Functions.SPG($D325, BN$1, $F325, "Options: Curr=USD, Mag=Actuals")</f>
        <v>0</v>
      </c>
      <c r="BO325" s="6">
        <f>_xll.SNL.Clients.Office.Excel.Functions.SPG($D325, BO$1, $F325, "Options: Curr=USD, Mag=Actuals")</f>
        <v>0</v>
      </c>
      <c r="BP325" s="6">
        <f>_xll.SNL.Clients.Office.Excel.Functions.SPG($D325, BP$1, $F325, "Options: Curr=USD, Mag=Actuals")</f>
        <v>0</v>
      </c>
      <c r="BQ325" s="6">
        <f>_xll.SNL.Clients.Office.Excel.Functions.SPG($D325, BQ$1, $F325, "Options: Curr=USD, Mag=Actuals")</f>
        <v>0</v>
      </c>
      <c r="BR325" s="6">
        <f>_xll.SNL.Clients.Office.Excel.Functions.SPG($D325, BR$1, $F325, "Options: Curr=USD, Mag=Actuals")</f>
        <v>0</v>
      </c>
      <c r="BS325" s="6">
        <f>_xll.SNL.Clients.Office.Excel.Functions.SPG($D325, BS$1, $F325, "Options: Curr=USD, Mag=Actuals")</f>
        <v>0</v>
      </c>
      <c r="BT325" s="6">
        <f>_xll.SNL.Clients.Office.Excel.Functions.SPG($D325, BT$1, $F325, "Options: Curr=USD, Mag=Actuals")</f>
        <v>0</v>
      </c>
      <c r="BU325" s="6">
        <f>_xll.SNL.Clients.Office.Excel.Functions.SPG($D325, BU$1, $F325, "Options: Curr=USD, Mag=Actuals")</f>
        <v>0</v>
      </c>
      <c r="BV325" s="6">
        <f>_xll.SNL.Clients.Office.Excel.Functions.SPG($D325, BV$1, $F325, "Options: Curr=USD, Mag=Actuals")</f>
        <v>0</v>
      </c>
      <c r="BW325" s="6">
        <f>_xll.SNL.Clients.Office.Excel.Functions.SPG($D325, BW$1, $F325, "Options: Curr=USD, Mag=Actuals")</f>
        <v>0</v>
      </c>
      <c r="BX325" s="6">
        <f>_xll.SNL.Clients.Office.Excel.Functions.SPG($D325, BX$1, $F325, "Options: Curr=USD, Mag=Actuals")</f>
        <v>0</v>
      </c>
      <c r="BY325" s="6">
        <f>_xll.SNL.Clients.Office.Excel.Functions.SPG($D325, BY$1, $F325, "Options: Curr=USD, Mag=Actuals")</f>
        <v>0</v>
      </c>
      <c r="BZ325" s="6">
        <f>_xll.SNL.Clients.Office.Excel.Functions.SPG($D325, BZ$1, $F325, "Options: Curr=USD, Mag=Actuals")</f>
        <v>0</v>
      </c>
      <c r="CA325" s="6" t="str">
        <f>_xll.SNL.Clients.Office.Excel.Functions.SPG($D325, CA$1, $F325, "Options: Curr=USD, Mag=Actuals")</f>
        <v/>
      </c>
      <c r="CB325" s="6">
        <f>_xll.SNL.Clients.Office.Excel.Functions.SPG($D325, CB$1, $F325, "Options: Curr=USD, Mag=Actuals")</f>
        <v>0</v>
      </c>
      <c r="CC325" s="6">
        <f>_xll.SNL.Clients.Office.Excel.Functions.SPG($D325, CC$1, $F325, "Options: Curr=USD, Mag=Actuals")</f>
        <v>0</v>
      </c>
      <c r="CD325" s="6">
        <f>_xll.SNL.Clients.Office.Excel.Functions.SPG($D325, CD$1, $F325, "Options: Curr=USD, Mag=Actuals")</f>
        <v>0</v>
      </c>
      <c r="CE325" s="6">
        <f>_xll.SNL.Clients.Office.Excel.Functions.SPG($D325, CE$1, $F325, "Options: Curr=USD, Mag=Actuals")</f>
        <v>0</v>
      </c>
      <c r="CF325" s="6">
        <f>_xll.SNL.Clients.Office.Excel.Functions.SPG($D325, CF$1, $F325, "Options: Curr=USD, Mag=Actuals")</f>
        <v>0</v>
      </c>
      <c r="CG325" s="6">
        <f>_xll.SNL.Clients.Office.Excel.Functions.SPG($D325, CG$1, $F325, "Options: Curr=USD, Mag=Actuals")</f>
        <v>0</v>
      </c>
    </row>
    <row r="326" spans="1:85" x14ac:dyDescent="0.3">
      <c r="A326" s="10" t="s">
        <v>88</v>
      </c>
      <c r="B326" s="10" t="s">
        <v>85</v>
      </c>
      <c r="C326" s="10" t="s">
        <v>3</v>
      </c>
      <c r="D326">
        <v>4039450</v>
      </c>
      <c r="E326" s="10" t="s">
        <v>29</v>
      </c>
      <c r="F326" s="10" t="s">
        <v>66</v>
      </c>
      <c r="G326">
        <v>-832.49</v>
      </c>
      <c r="H326">
        <v>1308.8</v>
      </c>
      <c r="I326">
        <v>2141.29</v>
      </c>
      <c r="J326">
        <v>14769.86</v>
      </c>
      <c r="K326">
        <v>48434.07</v>
      </c>
      <c r="L326">
        <v>0.11</v>
      </c>
      <c r="M326">
        <v>16781.48</v>
      </c>
      <c r="N326">
        <v>304.95</v>
      </c>
      <c r="O326">
        <v>3.81</v>
      </c>
      <c r="P326">
        <v>9.7799999999999994</v>
      </c>
      <c r="Q326">
        <v>1</v>
      </c>
      <c r="R326">
        <v>1</v>
      </c>
      <c r="S326" t="str">
        <f>_xll.SNL.Clients.Office.Excel.Functions.SPG(D326, S$1, F326, "Options: Curr=USD, Mag=Actuals")</f>
        <v>The Goldman Sachs Group, Inc. (NYSE:GS)</v>
      </c>
      <c r="T326" t="str">
        <f>_xll.SNL.Clients.Office.Excel.Functions.SPG($D326, T$1, $F326, "Options: Curr=USD, Mag=Actuals")</f>
        <v>The Goldman Sachs Group, Inc.</v>
      </c>
      <c r="U326" s="6">
        <f>_xll.SNL.Clients.Office.Excel.Functions.SPG($D326, U$1, $F326, "Options: Curr=USD, Mag=Actuals")</f>
        <v>884547000000</v>
      </c>
      <c r="V326" t="str">
        <f>_xll.SNL.Clients.Office.Excel.Functions.SPG($D326, V$1, $F326, "Options: Curr=USD, Mag=Actuals")</f>
        <v>NYSE:GS</v>
      </c>
      <c r="W326" t="str">
        <f>_xll.SNL.Clients.Office.Excel.Functions.SPG($D326, W$1, $F326, "Options: Curr=USD, Mag=Actuals")</f>
        <v>Investment Banks, Brokers and Capital Markets</v>
      </c>
      <c r="X326" s="6">
        <f>_xll.SNL.Clients.Office.Excel.Functions.SPG($D326, X$1, $F326, "Options: Curr=USD, Mag=Actuals")</f>
        <v>22222000000</v>
      </c>
      <c r="Y326" s="6">
        <f>_xll.SNL.Clients.Office.Excel.Functions.SPG($D326, Y$1, $F326, "Options: Curr=USD, Mag=Actuals")</f>
        <v>35318000000</v>
      </c>
      <c r="Z326" s="6">
        <f>_xll.SNL.Clients.Office.Excel.Functions.SPG($D326, Z$1, $F326, "Options: Curr=USD, Mag=Actuals")</f>
        <v>33693000000</v>
      </c>
      <c r="AA326" s="6">
        <f>_xll.SNL.Clients.Office.Excel.Functions.SPG($D326, AA$1, $F326, "Options: Curr=USD, Mag=Actuals")</f>
        <v>2322000000</v>
      </c>
      <c r="AB326" s="6">
        <f>_xll.SNL.Clients.Office.Excel.Functions.SPG($D326, AB$1, $F326, "Options: Curr=USD, Mag=Actuals")</f>
        <v>4.47</v>
      </c>
      <c r="AC326" s="6">
        <f>_xll.SNL.Clients.Office.Excel.Functions.SPG($D326, AC$1, $F326, "Options: Curr=USD, Mag=Actuals")</f>
        <v>-81.924787707238195</v>
      </c>
      <c r="AD326" s="6">
        <f>_xll.SNL.Clients.Office.Excel.Functions.SPG($D326, AD$1, $F326, "Options: Curr=USD, Mag=Actuals")</f>
        <v>0.20386411166345</v>
      </c>
      <c r="AE326" s="6">
        <f>_xll.SNL.Clients.Office.Excel.Functions.SPG($D326, AE$1, $F326, "Options: Curr=USD, Mag=Actuals")</f>
        <v>4.97329424521104</v>
      </c>
      <c r="AF326" s="6">
        <f>_xll.SNL.Clients.Office.Excel.Functions.SPG($D326, AF$1, $F326, "Options: Curr=USD, Mag=Actuals")</f>
        <v>884547000000</v>
      </c>
      <c r="AG326" s="6">
        <f>_xll.SNL.Clients.Office.Excel.Functions.SPG($D326, AG$1, $F326, "Options: Curr=USD, Mag=Actuals")</f>
        <v>322444000000</v>
      </c>
      <c r="AH326" s="6">
        <f>_xll.SNL.Clients.Office.Excel.Functions.SPG($D326, AH$1, $F326, "Options: Curr=USD, Mag=Actuals")</f>
        <v>65496000000</v>
      </c>
      <c r="AI326" s="6">
        <f>_xll.SNL.Clients.Office.Excel.Functions.SPG($D326, AI$1, $F326, "Options: Curr=USD, Mag=Actuals")</f>
        <v>39780</v>
      </c>
      <c r="AJ326" s="6" t="str">
        <f>_xll.SNL.Clients.Office.Excel.Functions.SPG($D326, AJ$1, $F326, "Options: Curr=USD, Mag=Actuals")</f>
        <v>#INVALID FUNCTION PARAMETER</v>
      </c>
      <c r="AK326" s="6" t="str">
        <f>_xll.SNL.Clients.Office.Excel.Functions.SPG($D326, AK$1, $F326, "Options: Curr=USD, Mag=Actuals")</f>
        <v>#INVALID FUNCTION PARAMETER</v>
      </c>
      <c r="AL326" s="6" t="str">
        <f>_xll.SNL.Clients.Office.Excel.Functions.SPG($D326, AL$1, $F326, "Options: Curr=USD, Mag=Actuals")</f>
        <v>#INVALID FUNCTION PARAMETER</v>
      </c>
      <c r="AM326" s="6" t="str">
        <f>_xll.SNL.Clients.Office.Excel.Functions.SPG($D326, AM$1, $F326, "Options: Curr=USD, Mag=Actuals")</f>
        <v>#INVALID FUNCTION PARAMETER</v>
      </c>
      <c r="AN326" s="6">
        <f>_xll.SNL.Clients.Office.Excel.Functions.SPG($D326, AN$1, $F326, "Options: Curr=USD, Mag=Actuals")</f>
        <v>884547000000</v>
      </c>
      <c r="AO326" s="6">
        <f>_xll.SNL.Clients.Office.Excel.Functions.SPG($D326, AO$1, $F326, "Options: Curr=USD, Mag=Actuals")</f>
        <v>0</v>
      </c>
      <c r="AP326" s="6">
        <f>_xll.SNL.Clients.Office.Excel.Functions.SPG($D326, AP$1, $F326, "Options: Curr=USD, Mag=Actuals")</f>
        <v>27643000000</v>
      </c>
      <c r="AQ326" s="6">
        <f>_xll.SNL.Clients.Office.Excel.Functions.SPG($D326, AQ$1, $F326, "Options: Curr=USD, Mag=Actuals")</f>
        <v>64369000000</v>
      </c>
      <c r="AR326" s="6">
        <f>_xll.SNL.Clients.Office.Excel.Functions.SPG($D326, AR$1, $F326, "Options: Curr=USD, Mag=Actuals")</f>
        <v>65496000000</v>
      </c>
      <c r="AS326" s="6">
        <f>_xll.SNL.Clients.Office.Excel.Functions.SPG($D326, AS$1, $F326, "Options: Curr=USD, Mag=Actuals")</f>
        <v>60444000000</v>
      </c>
      <c r="AT326" s="6">
        <f>_xll.SNL.Clients.Office.Excel.Functions.SPG($D326, AT$1, $F326, "Options: Curr=USD, Mag=Actuals")</f>
        <v>0</v>
      </c>
      <c r="AU326" s="6">
        <f>_xll.SNL.Clients.Office.Excel.Functions.SPG($D326, AU$1, $F326, "Options: Curr=USD, Mag=Actuals")</f>
        <v>0</v>
      </c>
      <c r="AV326" s="6">
        <f>_xll.SNL.Clients.Office.Excel.Functions.SPG($D326, AV$1, $F326, "Options: Curr=USD, Mag=Actuals")</f>
        <v>7.4044680497474999</v>
      </c>
      <c r="AW326" s="6">
        <f>_xll.SNL.Clients.Office.Excel.Functions.SPG($D326, AW$1, $F326, "Options: Curr=USD, Mag=Actuals")</f>
        <v>6.8725802875513802</v>
      </c>
      <c r="AX326" s="6">
        <f>_xll.SNL.Clients.Office.Excel.Functions.SPG($D326, AX$1, $F326, "Options: Curr=USD, Mag=Actuals")</f>
        <v>2322000000</v>
      </c>
      <c r="AY326" s="6">
        <f>_xll.SNL.Clients.Office.Excel.Functions.SPG($D326, AY$1, $F326, "Options: Curr=USD, Mag=Actuals")</f>
        <v>2322000000</v>
      </c>
      <c r="AZ326" s="6">
        <f>_xll.SNL.Clients.Office.Excel.Functions.SPG($D326, AZ$1, $F326, "Options: Curr=USD, Mag=Actuals")</f>
        <v>0.20386411166345</v>
      </c>
      <c r="BA326" s="6">
        <f>_xll.SNL.Clients.Office.Excel.Functions.SPG($D326, BA$1, $F326, "Options: Curr=USD, Mag=Actuals")</f>
        <v>4.97329424521104</v>
      </c>
      <c r="BB326" s="6">
        <f>_xll.SNL.Clients.Office.Excel.Functions.SPG($D326, BB$1, $F326, "Options: Curr=USD, Mag=Actuals")</f>
        <v>4.8583670554629803</v>
      </c>
      <c r="BC326" s="6">
        <f>_xll.SNL.Clients.Office.Excel.Functions.SPG($D326, BC$1, $F326, "Options: Curr=USD, Mag=Actuals")</f>
        <v>5.9692976497758501</v>
      </c>
      <c r="BD326" s="6">
        <f>_xll.SNL.Clients.Office.Excel.Functions.SPG($D326, BD$1, $F326, "Options: Curr=USD, Mag=Actuals")</f>
        <v>0</v>
      </c>
      <c r="BE326" s="6">
        <f>_xll.SNL.Clients.Office.Excel.Functions.SPG($D326, BE$1, $F326, "Options: Curr=USD, Mag=Actuals")</f>
        <v>0</v>
      </c>
      <c r="BF326" s="6">
        <f>_xll.SNL.Clients.Office.Excel.Functions.SPG($D326, BF$1, $F326, "Options: Curr=USD, Mag=Actuals")</f>
        <v>0.45469949797803999</v>
      </c>
      <c r="BG326" s="6">
        <f>_xll.SNL.Clients.Office.Excel.Functions.SPG($D326, BG$1, $F326, "Options: Curr=USD, Mag=Actuals")</f>
        <v>0</v>
      </c>
      <c r="BH326" s="6">
        <f>_xll.SNL.Clients.Office.Excel.Functions.SPG($D326, BH$1, $F326, "Options: Curr=USD, Mag=Actuals")</f>
        <v>0</v>
      </c>
      <c r="BI326" s="6">
        <f>_xll.SNL.Clients.Office.Excel.Functions.SPG($D326, BI$1, $F326, "Options: Curr=USD, Mag=Actuals")</f>
        <v>0</v>
      </c>
      <c r="BJ326" s="6">
        <f>_xll.SNL.Clients.Office.Excel.Functions.SPG($D326, BJ$1, $F326, "Options: Curr=USD, Mag=Actuals")</f>
        <v>0</v>
      </c>
      <c r="BK326" s="6">
        <f>_xll.SNL.Clients.Office.Excel.Functions.SPG($D326, BK$1, $F326, "Options: Curr=USD, Mag=Actuals")</f>
        <v>0</v>
      </c>
      <c r="BL326" s="6">
        <f>_xll.SNL.Clients.Office.Excel.Functions.SPG($D326, BL$1, $F326, "Options: Curr=USD, Mag=Actuals")</f>
        <v>0</v>
      </c>
      <c r="BM326" s="6">
        <f>_xll.SNL.Clients.Office.Excel.Functions.SPG($D326, BM$1, $F326, "Options: Curr=USD, Mag=Actuals")</f>
        <v>0</v>
      </c>
      <c r="BN326" s="6">
        <f>_xll.SNL.Clients.Office.Excel.Functions.SPG($D326, BN$1, $F326, "Options: Curr=USD, Mag=Actuals")</f>
        <v>0</v>
      </c>
      <c r="BO326" s="6">
        <f>_xll.SNL.Clients.Office.Excel.Functions.SPG($D326, BO$1, $F326, "Options: Curr=USD, Mag=Actuals")</f>
        <v>0</v>
      </c>
      <c r="BP326" s="6">
        <f>_xll.SNL.Clients.Office.Excel.Functions.SPG($D326, BP$1, $F326, "Options: Curr=USD, Mag=Actuals")</f>
        <v>0</v>
      </c>
      <c r="BQ326" s="6">
        <f>_xll.SNL.Clients.Office.Excel.Functions.SPG($D326, BQ$1, $F326, "Options: Curr=USD, Mag=Actuals")</f>
        <v>0</v>
      </c>
      <c r="BR326" s="6">
        <f>_xll.SNL.Clients.Office.Excel.Functions.SPG($D326, BR$1, $F326, "Options: Curr=USD, Mag=Actuals")</f>
        <v>0</v>
      </c>
      <c r="BS326" s="6">
        <f>_xll.SNL.Clients.Office.Excel.Functions.SPG($D326, BS$1, $F326, "Options: Curr=USD, Mag=Actuals")</f>
        <v>0</v>
      </c>
      <c r="BT326" s="6">
        <f>_xll.SNL.Clients.Office.Excel.Functions.SPG($D326, BT$1, $F326, "Options: Curr=USD, Mag=Actuals")</f>
        <v>0</v>
      </c>
      <c r="BU326" s="6">
        <f>_xll.SNL.Clients.Office.Excel.Functions.SPG($D326, BU$1, $F326, "Options: Curr=USD, Mag=Actuals")</f>
        <v>0</v>
      </c>
      <c r="BV326" s="6">
        <f>_xll.SNL.Clients.Office.Excel.Functions.SPG($D326, BV$1, $F326, "Options: Curr=USD, Mag=Actuals")</f>
        <v>0</v>
      </c>
      <c r="BW326" s="6">
        <f>_xll.SNL.Clients.Office.Excel.Functions.SPG($D326, BW$1, $F326, "Options: Curr=USD, Mag=Actuals")</f>
        <v>0</v>
      </c>
      <c r="BX326" s="6">
        <f>_xll.SNL.Clients.Office.Excel.Functions.SPG($D326, BX$1, $F326, "Options: Curr=USD, Mag=Actuals")</f>
        <v>0</v>
      </c>
      <c r="BY326" s="6">
        <f>_xll.SNL.Clients.Office.Excel.Functions.SPG($D326, BY$1, $F326, "Options: Curr=USD, Mag=Actuals")</f>
        <v>0</v>
      </c>
      <c r="BZ326" s="6">
        <f>_xll.SNL.Clients.Office.Excel.Functions.SPG($D326, BZ$1, $F326, "Options: Curr=USD, Mag=Actuals")</f>
        <v>0</v>
      </c>
      <c r="CA326" s="6" t="str">
        <f>_xll.SNL.Clients.Office.Excel.Functions.SPG($D326, CA$1, $F326, "Options: Curr=USD, Mag=Actuals")</f>
        <v/>
      </c>
      <c r="CB326" s="6">
        <f>_xll.SNL.Clients.Office.Excel.Functions.SPG($D326, CB$1, $F326, "Options: Curr=USD, Mag=Actuals")</f>
        <v>0</v>
      </c>
      <c r="CC326" s="6">
        <f>_xll.SNL.Clients.Office.Excel.Functions.SPG($D326, CC$1, $F326, "Options: Curr=USD, Mag=Actuals")</f>
        <v>0</v>
      </c>
      <c r="CD326" s="6">
        <f>_xll.SNL.Clients.Office.Excel.Functions.SPG($D326, CD$1, $F326, "Options: Curr=USD, Mag=Actuals")</f>
        <v>0</v>
      </c>
      <c r="CE326" s="6">
        <f>_xll.SNL.Clients.Office.Excel.Functions.SPG($D326, CE$1, $F326, "Options: Curr=USD, Mag=Actuals")</f>
        <v>0</v>
      </c>
      <c r="CF326" s="6">
        <f>_xll.SNL.Clients.Office.Excel.Functions.SPG($D326, CF$1, $F326, "Options: Curr=USD, Mag=Actuals")</f>
        <v>0</v>
      </c>
      <c r="CG326" s="6">
        <f>_xll.SNL.Clients.Office.Excel.Functions.SPG($D326, CG$1, $F326, "Options: Curr=USD, Mag=Actuals")</f>
        <v>0</v>
      </c>
    </row>
    <row r="327" spans="1:85" x14ac:dyDescent="0.3">
      <c r="A327" s="10" t="s">
        <v>88</v>
      </c>
      <c r="B327" s="10" t="s">
        <v>85</v>
      </c>
      <c r="C327" s="10" t="s">
        <v>3</v>
      </c>
      <c r="D327">
        <v>4039450</v>
      </c>
      <c r="E327" s="10" t="s">
        <v>29</v>
      </c>
      <c r="F327" s="10" t="s">
        <v>67</v>
      </c>
      <c r="G327">
        <v>-509.69</v>
      </c>
      <c r="H327">
        <v>1070.33</v>
      </c>
      <c r="I327">
        <v>1580.02</v>
      </c>
      <c r="J327">
        <v>14478.07</v>
      </c>
      <c r="K327">
        <v>47086.32</v>
      </c>
      <c r="L327">
        <v>-2.58</v>
      </c>
      <c r="M327">
        <v>16349.11</v>
      </c>
      <c r="N327">
        <v>307.48</v>
      </c>
      <c r="O327">
        <v>-0.32</v>
      </c>
      <c r="P327">
        <v>-8.75</v>
      </c>
      <c r="Q327">
        <v>1</v>
      </c>
      <c r="R327">
        <v>1</v>
      </c>
      <c r="S327" t="str">
        <f>_xll.SNL.Clients.Office.Excel.Functions.SPG(D327, S$1, F327, "Options: Curr=USD, Mag=Actuals")</f>
        <v>The Goldman Sachs Group, Inc. (NYSE:GS)</v>
      </c>
      <c r="T327" t="str">
        <f>_xll.SNL.Clients.Office.Excel.Functions.SPG($D327, T$1, $F327, "Options: Curr=USD, Mag=Actuals")</f>
        <v>The Goldman Sachs Group, Inc.</v>
      </c>
      <c r="U327" s="6">
        <f>_xll.SNL.Clients.Office.Excel.Functions.SPG($D327, U$1, $F327, "Options: Curr=USD, Mag=Actuals")</f>
        <v>848942000000</v>
      </c>
      <c r="V327" t="str">
        <f>_xll.SNL.Clients.Office.Excel.Functions.SPG($D327, V$1, $F327, "Options: Curr=USD, Mag=Actuals")</f>
        <v>NYSE:GS</v>
      </c>
      <c r="W327" t="str">
        <f>_xll.SNL.Clients.Office.Excel.Functions.SPG($D327, W$1, $F327, "Options: Curr=USD, Mag=Actuals")</f>
        <v>Investment Banks, Brokers and Capital Markets</v>
      </c>
      <c r="X327" s="6">
        <f>_xll.SNL.Clients.Office.Excel.Functions.SPG($D327, X$1, $F327, "Options: Curr=USD, Mag=Actuals")</f>
        <v>45173000000</v>
      </c>
      <c r="Y327" s="6">
        <f>_xll.SNL.Clients.Office.Excel.Functions.SPG($D327, Y$1, $F327, "Options: Curr=USD, Mag=Actuals")</f>
        <v>28272000000</v>
      </c>
      <c r="Z327" s="6">
        <f>_xll.SNL.Clients.Office.Excel.Functions.SPG($D327, Z$1, $F327, "Options: Curr=USD, Mag=Actuals")</f>
        <v>26329000000</v>
      </c>
      <c r="AA327" s="6">
        <f>_xll.SNL.Clients.Office.Excel.Functions.SPG($D327, AA$1, $F327, "Options: Curr=USD, Mag=Actuals")</f>
        <v>13385000000</v>
      </c>
      <c r="AB327" s="6">
        <f>_xll.SNL.Clients.Office.Excel.Functions.SPG($D327, AB$1, $F327, "Options: Curr=USD, Mag=Actuals")</f>
        <v>22.13</v>
      </c>
      <c r="AC327" s="6">
        <f>_xll.SNL.Clients.Office.Excel.Functions.SPG($D327, AC$1, $F327, "Options: Curr=USD, Mag=Actuals")</f>
        <v>395.07829977628597</v>
      </c>
      <c r="AD327" s="6">
        <f>_xll.SNL.Clients.Office.Excel.Functions.SPG($D327, AD$1, $F327, "Options: Curr=USD, Mag=Actuals")</f>
        <v>1.4674330720056299</v>
      </c>
      <c r="AE327" s="6">
        <f>_xll.SNL.Clients.Office.Excel.Functions.SPG($D327, AE$1, $F327, "Options: Curr=USD, Mag=Actuals")</f>
        <v>20.336227656357998</v>
      </c>
      <c r="AF327" s="6">
        <f>_xll.SNL.Clients.Office.Excel.Functions.SPG($D327, AF$1, $F327, "Options: Curr=USD, Mag=Actuals")</f>
        <v>848942000000</v>
      </c>
      <c r="AG327" s="6">
        <f>_xll.SNL.Clients.Office.Excel.Functions.SPG($D327, AG$1, $F327, "Options: Curr=USD, Mag=Actuals")</f>
        <v>375095000000</v>
      </c>
      <c r="AH327" s="6">
        <f>_xll.SNL.Clients.Office.Excel.Functions.SPG($D327, AH$1, $F327, "Options: Curr=USD, Mag=Actuals")</f>
        <v>71674000000</v>
      </c>
      <c r="AI327" s="6">
        <f>_xll.SNL.Clients.Office.Excel.Functions.SPG($D327, AI$1, $F327, "Options: Curr=USD, Mag=Actuals")</f>
        <v>40178</v>
      </c>
      <c r="AJ327" s="6" t="str">
        <f>_xll.SNL.Clients.Office.Excel.Functions.SPG($D327, AJ$1, $F327, "Options: Curr=USD, Mag=Actuals")</f>
        <v>#INVALID FUNCTION PARAMETER</v>
      </c>
      <c r="AK327" s="6" t="str">
        <f>_xll.SNL.Clients.Office.Excel.Functions.SPG($D327, AK$1, $F327, "Options: Curr=USD, Mag=Actuals")</f>
        <v>#INVALID FUNCTION PARAMETER</v>
      </c>
      <c r="AL327" s="6" t="str">
        <f>_xll.SNL.Clients.Office.Excel.Functions.SPG($D327, AL$1, $F327, "Options: Curr=USD, Mag=Actuals")</f>
        <v>#INVALID FUNCTION PARAMETER</v>
      </c>
      <c r="AM327" s="6" t="str">
        <f>_xll.SNL.Clients.Office.Excel.Functions.SPG($D327, AM$1, $F327, "Options: Curr=USD, Mag=Actuals")</f>
        <v>#INVALID FUNCTION PARAMETER</v>
      </c>
      <c r="AN327" s="6">
        <f>_xll.SNL.Clients.Office.Excel.Functions.SPG($D327, AN$1, $F327, "Options: Curr=USD, Mag=Actuals")</f>
        <v>848942000000</v>
      </c>
      <c r="AO327" s="6">
        <f>_xll.SNL.Clients.Office.Excel.Functions.SPG($D327, AO$1, $F327, "Options: Curr=USD, Mag=Actuals")</f>
        <v>0</v>
      </c>
      <c r="AP327" s="6">
        <f>_xll.SNL.Clients.Office.Excel.Functions.SPG($D327, AP$1, $F327, "Options: Curr=USD, Mag=Actuals")</f>
        <v>39418000000</v>
      </c>
      <c r="AQ327" s="6">
        <f>_xll.SNL.Clients.Office.Excel.Functions.SPG($D327, AQ$1, $F327, "Options: Curr=USD, Mag=Actuals")</f>
        <v>70714000000</v>
      </c>
      <c r="AR327" s="6">
        <f>_xll.SNL.Clients.Office.Excel.Functions.SPG($D327, AR$1, $F327, "Options: Curr=USD, Mag=Actuals")</f>
        <v>71674000000</v>
      </c>
      <c r="AS327" s="6">
        <f>_xll.SNL.Clients.Office.Excel.Functions.SPG($D327, AS$1, $F327, "Options: Curr=USD, Mag=Actuals")</f>
        <v>66754000000</v>
      </c>
      <c r="AT327" s="6">
        <f>_xll.SNL.Clients.Office.Excel.Functions.SPG($D327, AT$1, $F327, "Options: Curr=USD, Mag=Actuals")</f>
        <v>0</v>
      </c>
      <c r="AU327" s="6">
        <f>_xll.SNL.Clients.Office.Excel.Functions.SPG($D327, AU$1, $F327, "Options: Curr=USD, Mag=Actuals")</f>
        <v>0</v>
      </c>
      <c r="AV327" s="6">
        <f>_xll.SNL.Clients.Office.Excel.Functions.SPG($D327, AV$1, $F327, "Options: Curr=USD, Mag=Actuals")</f>
        <v>8.4427440272715906</v>
      </c>
      <c r="AW327" s="6">
        <f>_xll.SNL.Clients.Office.Excel.Functions.SPG($D327, AW$1, $F327, "Options: Curr=USD, Mag=Actuals")</f>
        <v>7.9090355464668001</v>
      </c>
      <c r="AX327" s="6">
        <f>_xll.SNL.Clients.Office.Excel.Functions.SPG($D327, AX$1, $F327, "Options: Curr=USD, Mag=Actuals")</f>
        <v>13385000000</v>
      </c>
      <c r="AY327" s="6">
        <f>_xll.SNL.Clients.Office.Excel.Functions.SPG($D327, AY$1, $F327, "Options: Curr=USD, Mag=Actuals")</f>
        <v>13385000000</v>
      </c>
      <c r="AZ327" s="6">
        <f>_xll.SNL.Clients.Office.Excel.Functions.SPG($D327, AZ$1, $F327, "Options: Curr=USD, Mag=Actuals")</f>
        <v>1.4674330720056299</v>
      </c>
      <c r="BA327" s="6">
        <f>_xll.SNL.Clients.Office.Excel.Functions.SPG($D327, BA$1, $F327, "Options: Curr=USD, Mag=Actuals")</f>
        <v>20.336227656357998</v>
      </c>
      <c r="BB327" s="6">
        <f>_xll.SNL.Clients.Office.Excel.Functions.SPG($D327, BB$1, $F327, "Options: Curr=USD, Mag=Actuals")</f>
        <v>22.509415848164799</v>
      </c>
      <c r="BC327" s="6">
        <f>_xll.SNL.Clients.Office.Excel.Functions.SPG($D327, BC$1, $F327, "Options: Curr=USD, Mag=Actuals")</f>
        <v>24.9294850603942</v>
      </c>
      <c r="BD327" s="6">
        <f>_xll.SNL.Clients.Office.Excel.Functions.SPG($D327, BD$1, $F327, "Options: Curr=USD, Mag=Actuals")</f>
        <v>0</v>
      </c>
      <c r="BE327" s="6">
        <f>_xll.SNL.Clients.Office.Excel.Functions.SPG($D327, BE$1, $F327, "Options: Curr=USD, Mag=Actuals")</f>
        <v>0</v>
      </c>
      <c r="BF327" s="6">
        <f>_xll.SNL.Clients.Office.Excel.Functions.SPG($D327, BF$1, $F327, "Options: Curr=USD, Mag=Actuals")</f>
        <v>0.54640914687157704</v>
      </c>
      <c r="BG327" s="6">
        <f>_xll.SNL.Clients.Office.Excel.Functions.SPG($D327, BG$1, $F327, "Options: Curr=USD, Mag=Actuals")</f>
        <v>0</v>
      </c>
      <c r="BH327" s="6">
        <f>_xll.SNL.Clients.Office.Excel.Functions.SPG($D327, BH$1, $F327, "Options: Curr=USD, Mag=Actuals")</f>
        <v>0</v>
      </c>
      <c r="BI327" s="6">
        <f>_xll.SNL.Clients.Office.Excel.Functions.SPG($D327, BI$1, $F327, "Options: Curr=USD, Mag=Actuals")</f>
        <v>0</v>
      </c>
      <c r="BJ327" s="6">
        <f>_xll.SNL.Clients.Office.Excel.Functions.SPG($D327, BJ$1, $F327, "Options: Curr=USD, Mag=Actuals")</f>
        <v>0</v>
      </c>
      <c r="BK327" s="6">
        <f>_xll.SNL.Clients.Office.Excel.Functions.SPG($D327, BK$1, $F327, "Options: Curr=USD, Mag=Actuals")</f>
        <v>0</v>
      </c>
      <c r="BL327" s="6">
        <f>_xll.SNL.Clients.Office.Excel.Functions.SPG($D327, BL$1, $F327, "Options: Curr=USD, Mag=Actuals")</f>
        <v>0</v>
      </c>
      <c r="BM327" s="6">
        <f>_xll.SNL.Clients.Office.Excel.Functions.SPG($D327, BM$1, $F327, "Options: Curr=USD, Mag=Actuals")</f>
        <v>0</v>
      </c>
      <c r="BN327" s="6">
        <f>_xll.SNL.Clients.Office.Excel.Functions.SPG($D327, BN$1, $F327, "Options: Curr=USD, Mag=Actuals")</f>
        <v>0</v>
      </c>
      <c r="BO327" s="6">
        <f>_xll.SNL.Clients.Office.Excel.Functions.SPG($D327, BO$1, $F327, "Options: Curr=USD, Mag=Actuals")</f>
        <v>0</v>
      </c>
      <c r="BP327" s="6">
        <f>_xll.SNL.Clients.Office.Excel.Functions.SPG($D327, BP$1, $F327, "Options: Curr=USD, Mag=Actuals")</f>
        <v>0</v>
      </c>
      <c r="BQ327" s="6">
        <f>_xll.SNL.Clients.Office.Excel.Functions.SPG($D327, BQ$1, $F327, "Options: Curr=USD, Mag=Actuals")</f>
        <v>0</v>
      </c>
      <c r="BR327" s="6">
        <f>_xll.SNL.Clients.Office.Excel.Functions.SPG($D327, BR$1, $F327, "Options: Curr=USD, Mag=Actuals")</f>
        <v>0</v>
      </c>
      <c r="BS327" s="6">
        <f>_xll.SNL.Clients.Office.Excel.Functions.SPG($D327, BS$1, $F327, "Options: Curr=USD, Mag=Actuals")</f>
        <v>0</v>
      </c>
      <c r="BT327" s="6">
        <f>_xll.SNL.Clients.Office.Excel.Functions.SPG($D327, BT$1, $F327, "Options: Curr=USD, Mag=Actuals")</f>
        <v>0</v>
      </c>
      <c r="BU327" s="6">
        <f>_xll.SNL.Clients.Office.Excel.Functions.SPG($D327, BU$1, $F327, "Options: Curr=USD, Mag=Actuals")</f>
        <v>0</v>
      </c>
      <c r="BV327" s="6">
        <f>_xll.SNL.Clients.Office.Excel.Functions.SPG($D327, BV$1, $F327, "Options: Curr=USD, Mag=Actuals")</f>
        <v>0</v>
      </c>
      <c r="BW327" s="6">
        <f>_xll.SNL.Clients.Office.Excel.Functions.SPG($D327, BW$1, $F327, "Options: Curr=USD, Mag=Actuals")</f>
        <v>0</v>
      </c>
      <c r="BX327" s="6">
        <f>_xll.SNL.Clients.Office.Excel.Functions.SPG($D327, BX$1, $F327, "Options: Curr=USD, Mag=Actuals")</f>
        <v>0</v>
      </c>
      <c r="BY327" s="6">
        <f>_xll.SNL.Clients.Office.Excel.Functions.SPG($D327, BY$1, $F327, "Options: Curr=USD, Mag=Actuals")</f>
        <v>0</v>
      </c>
      <c r="BZ327" s="6">
        <f>_xll.SNL.Clients.Office.Excel.Functions.SPG($D327, BZ$1, $F327, "Options: Curr=USD, Mag=Actuals")</f>
        <v>0</v>
      </c>
      <c r="CA327" s="6" t="str">
        <f>_xll.SNL.Clients.Office.Excel.Functions.SPG($D327, CA$1, $F327, "Options: Curr=USD, Mag=Actuals")</f>
        <v/>
      </c>
      <c r="CB327" s="6">
        <f>_xll.SNL.Clients.Office.Excel.Functions.SPG($D327, CB$1, $F327, "Options: Curr=USD, Mag=Actuals")</f>
        <v>0</v>
      </c>
      <c r="CC327" s="6">
        <f>_xll.SNL.Clients.Office.Excel.Functions.SPG($D327, CC$1, $F327, "Options: Curr=USD, Mag=Actuals")</f>
        <v>0</v>
      </c>
      <c r="CD327" s="6">
        <f>_xll.SNL.Clients.Office.Excel.Functions.SPG($D327, CD$1, $F327, "Options: Curr=USD, Mag=Actuals")</f>
        <v>0</v>
      </c>
      <c r="CE327" s="6">
        <f>_xll.SNL.Clients.Office.Excel.Functions.SPG($D327, CE$1, $F327, "Options: Curr=USD, Mag=Actuals")</f>
        <v>0</v>
      </c>
      <c r="CF327" s="6">
        <f>_xll.SNL.Clients.Office.Excel.Functions.SPG($D327, CF$1, $F327, "Options: Curr=USD, Mag=Actuals")</f>
        <v>0</v>
      </c>
      <c r="CG327" s="6">
        <f>_xll.SNL.Clients.Office.Excel.Functions.SPG($D327, CG$1, $F327, "Options: Curr=USD, Mag=Actuals")</f>
        <v>0</v>
      </c>
    </row>
    <row r="328" spans="1:85" x14ac:dyDescent="0.3">
      <c r="A328" s="10" t="s">
        <v>88</v>
      </c>
      <c r="B328" s="10" t="s">
        <v>85</v>
      </c>
      <c r="C328" s="10" t="s">
        <v>3</v>
      </c>
      <c r="D328">
        <v>4039450</v>
      </c>
      <c r="E328" s="10" t="s">
        <v>29</v>
      </c>
      <c r="F328" s="10" t="s">
        <v>8</v>
      </c>
      <c r="G328">
        <v>-648.66999999999996</v>
      </c>
      <c r="H328">
        <v>1290.28</v>
      </c>
      <c r="I328">
        <v>1938.95</v>
      </c>
      <c r="J328">
        <v>15048.97</v>
      </c>
      <c r="K328">
        <v>48513.95</v>
      </c>
      <c r="L328">
        <v>2.7</v>
      </c>
      <c r="M328">
        <v>16789.75</v>
      </c>
      <c r="N328">
        <v>310.2</v>
      </c>
      <c r="O328">
        <v>1.64</v>
      </c>
      <c r="P328">
        <v>6.83</v>
      </c>
      <c r="Q328">
        <v>1</v>
      </c>
      <c r="R328">
        <v>1</v>
      </c>
      <c r="S328" t="str">
        <f>_xll.SNL.Clients.Office.Excel.Functions.SPG(D328, S$1, F328, "Options: Curr=USD, Mag=Actuals")</f>
        <v>The Goldman Sachs Group, Inc. (NYSE:GS)</v>
      </c>
      <c r="T328" t="str">
        <f>_xll.SNL.Clients.Office.Excel.Functions.SPG($D328, T$1, $F328, "Options: Curr=USD, Mag=Actuals")</f>
        <v>The Goldman Sachs Group, Inc.</v>
      </c>
      <c r="U328" s="6">
        <f>_xll.SNL.Clients.Office.Excel.Functions.SPG($D328, U$1, $F328, "Options: Curr=USD, Mag=Actuals")</f>
        <v>911332000000</v>
      </c>
      <c r="V328" t="str">
        <f>_xll.SNL.Clients.Office.Excel.Functions.SPG($D328, V$1, $F328, "Options: Curr=USD, Mag=Actuals")</f>
        <v>NYSE:GS</v>
      </c>
      <c r="W328" t="str">
        <f>_xll.SNL.Clients.Office.Excel.Functions.SPG($D328, W$1, $F328, "Options: Curr=USD, Mag=Actuals")</f>
        <v>Investment Banks, Brokers and Capital Markets</v>
      </c>
      <c r="X328" s="6">
        <f>_xll.SNL.Clients.Office.Excel.Functions.SPG($D328, X$1, $F328, "Options: Curr=USD, Mag=Actuals")</f>
        <v>39161000000</v>
      </c>
      <c r="Y328" s="6">
        <f>_xll.SNL.Clients.Office.Excel.Functions.SPG($D328, Y$1, $F328, "Options: Curr=USD, Mag=Actuals")</f>
        <v>21602000000</v>
      </c>
      <c r="Z328" s="6">
        <f>_xll.SNL.Clients.Office.Excel.Functions.SPG($D328, Z$1, $F328, "Options: Curr=USD, Mag=Actuals")</f>
        <v>19698000000</v>
      </c>
      <c r="AA328" s="6">
        <f>_xll.SNL.Clients.Office.Excel.Functions.SPG($D328, AA$1, $F328, "Options: Curr=USD, Mag=Actuals")</f>
        <v>8354000000</v>
      </c>
      <c r="AB328" s="6">
        <f>_xll.SNL.Clients.Office.Excel.Functions.SPG($D328, AB$1, $F328, "Options: Curr=USD, Mag=Actuals")</f>
        <v>13.18</v>
      </c>
      <c r="AC328" s="6">
        <f>_xll.SNL.Clients.Office.Excel.Functions.SPG($D328, AC$1, $F328, "Options: Curr=USD, Mag=Actuals")</f>
        <v>-40.442837776773601</v>
      </c>
      <c r="AD328" s="6">
        <f>_xll.SNL.Clients.Office.Excel.Functions.SPG($D328, AD$1, $F328, "Options: Curr=USD, Mag=Actuals")</f>
        <v>0.93625948979797702</v>
      </c>
      <c r="AE328" s="6">
        <f>_xll.SNL.Clients.Office.Excel.Functions.SPG($D328, AE$1, $F328, "Options: Curr=USD, Mag=Actuals")</f>
        <v>11.1323583302795</v>
      </c>
      <c r="AF328" s="6">
        <f>_xll.SNL.Clients.Office.Excel.Functions.SPG($D328, AF$1, $F328, "Options: Curr=USD, Mag=Actuals")</f>
        <v>911332000000</v>
      </c>
      <c r="AG328" s="6">
        <f>_xll.SNL.Clients.Office.Excel.Functions.SPG($D328, AG$1, $F328, "Options: Curr=USD, Mag=Actuals")</f>
        <v>422963000000</v>
      </c>
      <c r="AH328" s="6">
        <f>_xll.SNL.Clients.Office.Excel.Functions.SPG($D328, AH$1, $F328, "Options: Curr=USD, Mag=Actuals")</f>
        <v>78228000000</v>
      </c>
      <c r="AI328" s="6">
        <f>_xll.SNL.Clients.Office.Excel.Functions.SPG($D328, AI$1, $F328, "Options: Curr=USD, Mag=Actuals")</f>
        <v>40543</v>
      </c>
      <c r="AJ328" s="6" t="str">
        <f>_xll.SNL.Clients.Office.Excel.Functions.SPG($D328, AJ$1, $F328, "Options: Curr=USD, Mag=Actuals")</f>
        <v>#INVALID FUNCTION PARAMETER</v>
      </c>
      <c r="AK328" s="6" t="str">
        <f>_xll.SNL.Clients.Office.Excel.Functions.SPG($D328, AK$1, $F328, "Options: Curr=USD, Mag=Actuals")</f>
        <v>#INVALID FUNCTION PARAMETER</v>
      </c>
      <c r="AL328" s="6" t="str">
        <f>_xll.SNL.Clients.Office.Excel.Functions.SPG($D328, AL$1, $F328, "Options: Curr=USD, Mag=Actuals")</f>
        <v>#INVALID FUNCTION PARAMETER</v>
      </c>
      <c r="AM328" s="6" t="str">
        <f>_xll.SNL.Clients.Office.Excel.Functions.SPG($D328, AM$1, $F328, "Options: Curr=USD, Mag=Actuals")</f>
        <v>#INVALID FUNCTION PARAMETER</v>
      </c>
      <c r="AN328" s="6">
        <f>_xll.SNL.Clients.Office.Excel.Functions.SPG($D328, AN$1, $F328, "Options: Curr=USD, Mag=Actuals")</f>
        <v>911332000000</v>
      </c>
      <c r="AO328" s="6">
        <f>_xll.SNL.Clients.Office.Excel.Functions.SPG($D328, AO$1, $F328, "Options: Curr=USD, Mag=Actuals")</f>
        <v>0</v>
      </c>
      <c r="AP328" s="6">
        <f>_xll.SNL.Clients.Office.Excel.Functions.SPG($D328, AP$1, $F328, "Options: Curr=USD, Mag=Actuals")</f>
        <v>38569000000</v>
      </c>
      <c r="AQ328" s="6">
        <f>_xll.SNL.Clients.Office.Excel.Functions.SPG($D328, AQ$1, $F328, "Options: Curr=USD, Mag=Actuals")</f>
        <v>77356000000</v>
      </c>
      <c r="AR328" s="6">
        <f>_xll.SNL.Clients.Office.Excel.Functions.SPG($D328, AR$1, $F328, "Options: Curr=USD, Mag=Actuals")</f>
        <v>78228000000</v>
      </c>
      <c r="AS328" s="6">
        <f>_xll.SNL.Clients.Office.Excel.Functions.SPG($D328, AS$1, $F328, "Options: Curr=USD, Mag=Actuals")</f>
        <v>72706000000</v>
      </c>
      <c r="AT328" s="6">
        <f>_xll.SNL.Clients.Office.Excel.Functions.SPG($D328, AT$1, $F328, "Options: Curr=USD, Mag=Actuals")</f>
        <v>0</v>
      </c>
      <c r="AU328" s="6">
        <f>_xll.SNL.Clients.Office.Excel.Functions.SPG($D328, AU$1, $F328, "Options: Curr=USD, Mag=Actuals")</f>
        <v>0</v>
      </c>
      <c r="AV328" s="6">
        <f>_xll.SNL.Clients.Office.Excel.Functions.SPG($D328, AV$1, $F328, "Options: Curr=USD, Mag=Actuals")</f>
        <v>8.5839189230708506</v>
      </c>
      <c r="AW328" s="6">
        <f>_xll.SNL.Clients.Office.Excel.Functions.SPG($D328, AW$1, $F328, "Options: Curr=USD, Mag=Actuals")</f>
        <v>8.0266281008158398</v>
      </c>
      <c r="AX328" s="6">
        <f>_xll.SNL.Clients.Office.Excel.Functions.SPG($D328, AX$1, $F328, "Options: Curr=USD, Mag=Actuals")</f>
        <v>8354000000</v>
      </c>
      <c r="AY328" s="6">
        <f>_xll.SNL.Clients.Office.Excel.Functions.SPG($D328, AY$1, $F328, "Options: Curr=USD, Mag=Actuals")</f>
        <v>8354000000</v>
      </c>
      <c r="AZ328" s="6">
        <f>_xll.SNL.Clients.Office.Excel.Functions.SPG($D328, AZ$1, $F328, "Options: Curr=USD, Mag=Actuals")</f>
        <v>0.93625948979797702</v>
      </c>
      <c r="BA328" s="6">
        <f>_xll.SNL.Clients.Office.Excel.Functions.SPG($D328, BA$1, $F328, "Options: Curr=USD, Mag=Actuals")</f>
        <v>11.1323583302795</v>
      </c>
      <c r="BB328" s="6">
        <f>_xll.SNL.Clients.Office.Excel.Functions.SPG($D328, BB$1, $F328, "Options: Curr=USD, Mag=Actuals")</f>
        <v>11.4606240713224</v>
      </c>
      <c r="BC328" s="6">
        <f>_xll.SNL.Clients.Office.Excel.Functions.SPG($D328, BC$1, $F328, "Options: Curr=USD, Mag=Actuals")</f>
        <v>12.7564612810475</v>
      </c>
      <c r="BD328" s="6">
        <f>_xll.SNL.Clients.Office.Excel.Functions.SPG($D328, BD$1, $F328, "Options: Curr=USD, Mag=Actuals")</f>
        <v>0</v>
      </c>
      <c r="BE328" s="6">
        <f>_xll.SNL.Clients.Office.Excel.Functions.SPG($D328, BE$1, $F328, "Options: Curr=USD, Mag=Actuals")</f>
        <v>0</v>
      </c>
      <c r="BF328" s="6">
        <f>_xll.SNL.Clients.Office.Excel.Functions.SPG($D328, BF$1, $F328, "Options: Curr=USD, Mag=Actuals")</f>
        <v>0.53907207875607699</v>
      </c>
      <c r="BG328" s="6">
        <f>_xll.SNL.Clients.Office.Excel.Functions.SPG($D328, BG$1, $F328, "Options: Curr=USD, Mag=Actuals")</f>
        <v>0</v>
      </c>
      <c r="BH328" s="6">
        <f>_xll.SNL.Clients.Office.Excel.Functions.SPG($D328, BH$1, $F328, "Options: Curr=USD, Mag=Actuals")</f>
        <v>0</v>
      </c>
      <c r="BI328" s="6">
        <f>_xll.SNL.Clients.Office.Excel.Functions.SPG($D328, BI$1, $F328, "Options: Curr=USD, Mag=Actuals")</f>
        <v>0</v>
      </c>
      <c r="BJ328" s="6">
        <f>_xll.SNL.Clients.Office.Excel.Functions.SPG($D328, BJ$1, $F328, "Options: Curr=USD, Mag=Actuals")</f>
        <v>0</v>
      </c>
      <c r="BK328" s="6">
        <f>_xll.SNL.Clients.Office.Excel.Functions.SPG($D328, BK$1, $F328, "Options: Curr=USD, Mag=Actuals")</f>
        <v>0</v>
      </c>
      <c r="BL328" s="6">
        <f>_xll.SNL.Clients.Office.Excel.Functions.SPG($D328, BL$1, $F328, "Options: Curr=USD, Mag=Actuals")</f>
        <v>0</v>
      </c>
      <c r="BM328" s="6">
        <f>_xll.SNL.Clients.Office.Excel.Functions.SPG($D328, BM$1, $F328, "Options: Curr=USD, Mag=Actuals")</f>
        <v>0</v>
      </c>
      <c r="BN328" s="6">
        <f>_xll.SNL.Clients.Office.Excel.Functions.SPG($D328, BN$1, $F328, "Options: Curr=USD, Mag=Actuals")</f>
        <v>0</v>
      </c>
      <c r="BO328" s="6">
        <f>_xll.SNL.Clients.Office.Excel.Functions.SPG($D328, BO$1, $F328, "Options: Curr=USD, Mag=Actuals")</f>
        <v>0</v>
      </c>
      <c r="BP328" s="6">
        <f>_xll.SNL.Clients.Office.Excel.Functions.SPG($D328, BP$1, $F328, "Options: Curr=USD, Mag=Actuals")</f>
        <v>0</v>
      </c>
      <c r="BQ328" s="6">
        <f>_xll.SNL.Clients.Office.Excel.Functions.SPG($D328, BQ$1, $F328, "Options: Curr=USD, Mag=Actuals")</f>
        <v>0</v>
      </c>
      <c r="BR328" s="6">
        <f>_xll.SNL.Clients.Office.Excel.Functions.SPG($D328, BR$1, $F328, "Options: Curr=USD, Mag=Actuals")</f>
        <v>0</v>
      </c>
      <c r="BS328" s="6">
        <f>_xll.SNL.Clients.Office.Excel.Functions.SPG($D328, BS$1, $F328, "Options: Curr=USD, Mag=Actuals")</f>
        <v>0</v>
      </c>
      <c r="BT328" s="6">
        <f>_xll.SNL.Clients.Office.Excel.Functions.SPG($D328, BT$1, $F328, "Options: Curr=USD, Mag=Actuals")</f>
        <v>0</v>
      </c>
      <c r="BU328" s="6">
        <f>_xll.SNL.Clients.Office.Excel.Functions.SPG($D328, BU$1, $F328, "Options: Curr=USD, Mag=Actuals")</f>
        <v>0</v>
      </c>
      <c r="BV328" s="6">
        <f>_xll.SNL.Clients.Office.Excel.Functions.SPG($D328, BV$1, $F328, "Options: Curr=USD, Mag=Actuals")</f>
        <v>0</v>
      </c>
      <c r="BW328" s="6">
        <f>_xll.SNL.Clients.Office.Excel.Functions.SPG($D328, BW$1, $F328, "Options: Curr=USD, Mag=Actuals")</f>
        <v>0</v>
      </c>
      <c r="BX328" s="6">
        <f>_xll.SNL.Clients.Office.Excel.Functions.SPG($D328, BX$1, $F328, "Options: Curr=USD, Mag=Actuals")</f>
        <v>0</v>
      </c>
      <c r="BY328" s="6">
        <f>_xll.SNL.Clients.Office.Excel.Functions.SPG($D328, BY$1, $F328, "Options: Curr=USD, Mag=Actuals")</f>
        <v>0</v>
      </c>
      <c r="BZ328" s="6">
        <f>_xll.SNL.Clients.Office.Excel.Functions.SPG($D328, BZ$1, $F328, "Options: Curr=USD, Mag=Actuals")</f>
        <v>0</v>
      </c>
      <c r="CA328" s="6" t="str">
        <f>_xll.SNL.Clients.Office.Excel.Functions.SPG($D328, CA$1, $F328, "Options: Curr=USD, Mag=Actuals")</f>
        <v/>
      </c>
      <c r="CB328" s="6">
        <f>_xll.SNL.Clients.Office.Excel.Functions.SPG($D328, CB$1, $F328, "Options: Curr=USD, Mag=Actuals")</f>
        <v>0</v>
      </c>
      <c r="CC328" s="6">
        <f>_xll.SNL.Clients.Office.Excel.Functions.SPG($D328, CC$1, $F328, "Options: Curr=USD, Mag=Actuals")</f>
        <v>0</v>
      </c>
      <c r="CD328" s="6">
        <f>_xll.SNL.Clients.Office.Excel.Functions.SPG($D328, CD$1, $F328, "Options: Curr=USD, Mag=Actuals")</f>
        <v>0</v>
      </c>
      <c r="CE328" s="6">
        <f>_xll.SNL.Clients.Office.Excel.Functions.SPG($D328, CE$1, $F328, "Options: Curr=USD, Mag=Actuals")</f>
        <v>0</v>
      </c>
      <c r="CF328" s="6">
        <f>_xll.SNL.Clients.Office.Excel.Functions.SPG($D328, CF$1, $F328, "Options: Curr=USD, Mag=Actuals")</f>
        <v>0</v>
      </c>
      <c r="CG328" s="6">
        <f>_xll.SNL.Clients.Office.Excel.Functions.SPG($D328, CG$1, $F328, "Options: Curr=USD, Mag=Actuals")</f>
        <v>0</v>
      </c>
    </row>
    <row r="329" spans="1:85" x14ac:dyDescent="0.3">
      <c r="A329" s="10" t="s">
        <v>88</v>
      </c>
      <c r="B329" s="10" t="s">
        <v>85</v>
      </c>
      <c r="C329" s="10" t="s">
        <v>3</v>
      </c>
      <c r="D329">
        <v>4039450</v>
      </c>
      <c r="E329" s="10" t="s">
        <v>29</v>
      </c>
      <c r="F329" s="10" t="s">
        <v>68</v>
      </c>
      <c r="G329">
        <v>-741</v>
      </c>
      <c r="H329">
        <v>1498.89</v>
      </c>
      <c r="I329">
        <v>2239.89</v>
      </c>
      <c r="J329">
        <v>15599.73</v>
      </c>
      <c r="K329">
        <v>49912.6</v>
      </c>
      <c r="L329">
        <v>1.56</v>
      </c>
      <c r="M329">
        <v>17052.41</v>
      </c>
      <c r="N329">
        <v>312.54000000000002</v>
      </c>
      <c r="O329">
        <v>3.14</v>
      </c>
      <c r="P329">
        <v>8.8000000000000007</v>
      </c>
      <c r="Q329">
        <v>1</v>
      </c>
      <c r="R329">
        <v>1</v>
      </c>
      <c r="S329" t="str">
        <f>_xll.SNL.Clients.Office.Excel.Functions.SPG(D329, S$1, F329, "Options: Curr=USD, Mag=Actuals")</f>
        <v>The Goldman Sachs Group, Inc. (NYSE:GS)</v>
      </c>
      <c r="T329" t="str">
        <f>_xll.SNL.Clients.Office.Excel.Functions.SPG($D329, T$1, $F329, "Options: Curr=USD, Mag=Actuals")</f>
        <v>The Goldman Sachs Group, Inc.</v>
      </c>
      <c r="U329" s="6">
        <f>_xll.SNL.Clients.Office.Excel.Functions.SPG($D329, U$1, $F329, "Options: Curr=USD, Mag=Actuals")</f>
        <v>923225000000</v>
      </c>
      <c r="V329" t="str">
        <f>_xll.SNL.Clients.Office.Excel.Functions.SPG($D329, V$1, $F329, "Options: Curr=USD, Mag=Actuals")</f>
        <v>NYSE:GS</v>
      </c>
      <c r="W329" t="str">
        <f>_xll.SNL.Clients.Office.Excel.Functions.SPG($D329, W$1, $F329, "Options: Curr=USD, Mag=Actuals")</f>
        <v>Investment Banks, Brokers and Capital Markets</v>
      </c>
      <c r="X329" s="6">
        <f>_xll.SNL.Clients.Office.Excel.Functions.SPG($D329, X$1, $F329, "Options: Curr=USD, Mag=Actuals")</f>
        <v>28811000000</v>
      </c>
      <c r="Y329" s="6">
        <f>_xll.SNL.Clients.Office.Excel.Functions.SPG($D329, Y$1, $F329, "Options: Curr=USD, Mag=Actuals")</f>
        <v>15580000000</v>
      </c>
      <c r="Z329" s="6">
        <f>_xll.SNL.Clients.Office.Excel.Functions.SPG($D329, Z$1, $F329, "Options: Curr=USD, Mag=Actuals")</f>
        <v>14151000000</v>
      </c>
      <c r="AA329" s="6">
        <f>_xll.SNL.Clients.Office.Excel.Functions.SPG($D329, AA$1, $F329, "Options: Curr=USD, Mag=Actuals")</f>
        <v>4442000000</v>
      </c>
      <c r="AB329" s="6">
        <f>_xll.SNL.Clients.Office.Excel.Functions.SPG($D329, AB$1, $F329, "Options: Curr=USD, Mag=Actuals")</f>
        <v>4.51</v>
      </c>
      <c r="AC329" s="6">
        <f>_xll.SNL.Clients.Office.Excel.Functions.SPG($D329, AC$1, $F329, "Options: Curr=USD, Mag=Actuals")</f>
        <v>-65.7814871016692</v>
      </c>
      <c r="AD329" s="6">
        <f>_xll.SNL.Clients.Office.Excel.Functions.SPG($D329, AD$1, $F329, "Options: Curr=USD, Mag=Actuals")</f>
        <v>0.47034407543293999</v>
      </c>
      <c r="AE329" s="6">
        <f>_xll.SNL.Clients.Office.Excel.Functions.SPG($D329, AE$1, $F329, "Options: Curr=USD, Mag=Actuals")</f>
        <v>6.0540290060495998</v>
      </c>
      <c r="AF329" s="6">
        <f>_xll.SNL.Clients.Office.Excel.Functions.SPG($D329, AF$1, $F329, "Options: Curr=USD, Mag=Actuals")</f>
        <v>923022000000</v>
      </c>
      <c r="AG329" s="6">
        <f>_xll.SNL.Clients.Office.Excel.Functions.SPG($D329, AG$1, $F329, "Options: Curr=USD, Mag=Actuals")</f>
        <v>424246000000</v>
      </c>
      <c r="AH329" s="6">
        <f>_xll.SNL.Clients.Office.Excel.Functions.SPG($D329, AH$1, $F329, "Options: Curr=USD, Mag=Actuals")</f>
        <v>71829000000</v>
      </c>
      <c r="AI329" s="6">
        <f>_xll.SNL.Clients.Office.Excel.Functions.SPG($D329, AI$1, $F329, "Options: Curr=USD, Mag=Actuals")</f>
        <v>40908</v>
      </c>
      <c r="AJ329" s="6" t="str">
        <f>_xll.SNL.Clients.Office.Excel.Functions.SPG($D329, AJ$1, $F329, "Options: Curr=USD, Mag=Actuals")</f>
        <v>#INVALID FUNCTION PARAMETER</v>
      </c>
      <c r="AK329" s="6" t="str">
        <f>_xll.SNL.Clients.Office.Excel.Functions.SPG($D329, AK$1, $F329, "Options: Curr=USD, Mag=Actuals")</f>
        <v>#INVALID FUNCTION PARAMETER</v>
      </c>
      <c r="AL329" s="6" t="str">
        <f>_xll.SNL.Clients.Office.Excel.Functions.SPG($D329, AL$1, $F329, "Options: Curr=USD, Mag=Actuals")</f>
        <v>#INVALID FUNCTION PARAMETER</v>
      </c>
      <c r="AM329" s="6" t="str">
        <f>_xll.SNL.Clients.Office.Excel.Functions.SPG($D329, AM$1, $F329, "Options: Curr=USD, Mag=Actuals")</f>
        <v>#INVALID FUNCTION PARAMETER</v>
      </c>
      <c r="AN329" s="6">
        <f>_xll.SNL.Clients.Office.Excel.Functions.SPG($D329, AN$1, $F329, "Options: Curr=USD, Mag=Actuals")</f>
        <v>923022000000</v>
      </c>
      <c r="AO329" s="6">
        <f>_xll.SNL.Clients.Office.Excel.Functions.SPG($D329, AO$1, $F329, "Options: Curr=USD, Mag=Actuals")</f>
        <v>0</v>
      </c>
      <c r="AP329" s="6">
        <f>_xll.SNL.Clients.Office.Excel.Functions.SPG($D329, AP$1, $F329, "Options: Curr=USD, Mag=Actuals")</f>
        <v>46109000000</v>
      </c>
      <c r="AQ329" s="6">
        <f>_xll.SNL.Clients.Office.Excel.Functions.SPG($D329, AQ$1, $F329, "Options: Curr=USD, Mag=Actuals")</f>
        <v>70379000000</v>
      </c>
      <c r="AR329" s="6">
        <f>_xll.SNL.Clients.Office.Excel.Functions.SPG($D329, AR$1, $F329, "Options: Curr=USD, Mag=Actuals")</f>
        <v>71829000000</v>
      </c>
      <c r="AS329" s="6">
        <f>_xll.SNL.Clients.Office.Excel.Functions.SPG($D329, AS$1, $F329, "Options: Curr=USD, Mag=Actuals")</f>
        <v>66361000000</v>
      </c>
      <c r="AT329" s="6">
        <f>_xll.SNL.Clients.Office.Excel.Functions.SPG($D329, AT$1, $F329, "Options: Curr=USD, Mag=Actuals")</f>
        <v>0</v>
      </c>
      <c r="AU329" s="6">
        <f>_xll.SNL.Clients.Office.Excel.Functions.SPG($D329, AU$1, $F329, "Options: Curr=USD, Mag=Actuals")</f>
        <v>0</v>
      </c>
      <c r="AV329" s="6">
        <f>_xll.SNL.Clients.Office.Excel.Functions.SPG($D329, AV$1, $F329, "Options: Curr=USD, Mag=Actuals")</f>
        <v>7.7819380253125097</v>
      </c>
      <c r="AW329" s="6">
        <f>_xll.SNL.Clients.Office.Excel.Functions.SPG($D329, AW$1, $F329, "Options: Curr=USD, Mag=Actuals")</f>
        <v>7.23238087349627</v>
      </c>
      <c r="AX329" s="6">
        <f>_xll.SNL.Clients.Office.Excel.Functions.SPG($D329, AX$1, $F329, "Options: Curr=USD, Mag=Actuals")</f>
        <v>4442000000</v>
      </c>
      <c r="AY329" s="6">
        <f>_xll.SNL.Clients.Office.Excel.Functions.SPG($D329, AY$1, $F329, "Options: Curr=USD, Mag=Actuals")</f>
        <v>4442000000</v>
      </c>
      <c r="AZ329" s="6">
        <f>_xll.SNL.Clients.Office.Excel.Functions.SPG($D329, AZ$1, $F329, "Options: Curr=USD, Mag=Actuals")</f>
        <v>0.47034407543293999</v>
      </c>
      <c r="BA329" s="6">
        <f>_xll.SNL.Clients.Office.Excel.Functions.SPG($D329, BA$1, $F329, "Options: Curr=USD, Mag=Actuals")</f>
        <v>6.0540290060495998</v>
      </c>
      <c r="BB329" s="6">
        <f>_xll.SNL.Clients.Office.Excel.Functions.SPG($D329, BB$1, $F329, "Options: Curr=USD, Mag=Actuals")</f>
        <v>3.6526092144707398</v>
      </c>
      <c r="BC329" s="6">
        <f>_xll.SNL.Clients.Office.Excel.Functions.SPG($D329, BC$1, $F329, "Options: Curr=USD, Mag=Actuals")</f>
        <v>4.3596470119490496</v>
      </c>
      <c r="BD329" s="6">
        <f>_xll.SNL.Clients.Office.Excel.Functions.SPG($D329, BD$1, $F329, "Options: Curr=USD, Mag=Actuals")</f>
        <v>0</v>
      </c>
      <c r="BE329" s="6">
        <f>_xll.SNL.Clients.Office.Excel.Functions.SPG($D329, BE$1, $F329, "Options: Curr=USD, Mag=Actuals")</f>
        <v>0</v>
      </c>
      <c r="BF329" s="6">
        <f>_xll.SNL.Clients.Office.Excel.Functions.SPG($D329, BF$1, $F329, "Options: Curr=USD, Mag=Actuals")</f>
        <v>0.46176733745228499</v>
      </c>
      <c r="BG329" s="6">
        <f>_xll.SNL.Clients.Office.Excel.Functions.SPG($D329, BG$1, $F329, "Options: Curr=USD, Mag=Actuals")</f>
        <v>0</v>
      </c>
      <c r="BH329" s="6">
        <f>_xll.SNL.Clients.Office.Excel.Functions.SPG($D329, BH$1, $F329, "Options: Curr=USD, Mag=Actuals")</f>
        <v>0</v>
      </c>
      <c r="BI329" s="6">
        <f>_xll.SNL.Clients.Office.Excel.Functions.SPG($D329, BI$1, $F329, "Options: Curr=USD, Mag=Actuals")</f>
        <v>0</v>
      </c>
      <c r="BJ329" s="6">
        <f>_xll.SNL.Clients.Office.Excel.Functions.SPG($D329, BJ$1, $F329, "Options: Curr=USD, Mag=Actuals")</f>
        <v>0</v>
      </c>
      <c r="BK329" s="6">
        <f>_xll.SNL.Clients.Office.Excel.Functions.SPG($D329, BK$1, $F329, "Options: Curr=USD, Mag=Actuals")</f>
        <v>0</v>
      </c>
      <c r="BL329" s="6">
        <f>_xll.SNL.Clients.Office.Excel.Functions.SPG($D329, BL$1, $F329, "Options: Curr=USD, Mag=Actuals")</f>
        <v>0</v>
      </c>
      <c r="BM329" s="6">
        <f>_xll.SNL.Clients.Office.Excel.Functions.SPG($D329, BM$1, $F329, "Options: Curr=USD, Mag=Actuals")</f>
        <v>0</v>
      </c>
      <c r="BN329" s="6">
        <f>_xll.SNL.Clients.Office.Excel.Functions.SPG($D329, BN$1, $F329, "Options: Curr=USD, Mag=Actuals")</f>
        <v>0</v>
      </c>
      <c r="BO329" s="6">
        <f>_xll.SNL.Clients.Office.Excel.Functions.SPG($D329, BO$1, $F329, "Options: Curr=USD, Mag=Actuals")</f>
        <v>0</v>
      </c>
      <c r="BP329" s="6">
        <f>_xll.SNL.Clients.Office.Excel.Functions.SPG($D329, BP$1, $F329, "Options: Curr=USD, Mag=Actuals")</f>
        <v>0</v>
      </c>
      <c r="BQ329" s="6">
        <f>_xll.SNL.Clients.Office.Excel.Functions.SPG($D329, BQ$1, $F329, "Options: Curr=USD, Mag=Actuals")</f>
        <v>0</v>
      </c>
      <c r="BR329" s="6">
        <f>_xll.SNL.Clients.Office.Excel.Functions.SPG($D329, BR$1, $F329, "Options: Curr=USD, Mag=Actuals")</f>
        <v>0</v>
      </c>
      <c r="BS329" s="6">
        <f>_xll.SNL.Clients.Office.Excel.Functions.SPG($D329, BS$1, $F329, "Options: Curr=USD, Mag=Actuals")</f>
        <v>0</v>
      </c>
      <c r="BT329" s="6">
        <f>_xll.SNL.Clients.Office.Excel.Functions.SPG($D329, BT$1, $F329, "Options: Curr=USD, Mag=Actuals")</f>
        <v>0</v>
      </c>
      <c r="BU329" s="6">
        <f>_xll.SNL.Clients.Office.Excel.Functions.SPG($D329, BU$1, $F329, "Options: Curr=USD, Mag=Actuals")</f>
        <v>0</v>
      </c>
      <c r="BV329" s="6">
        <f>_xll.SNL.Clients.Office.Excel.Functions.SPG($D329, BV$1, $F329, "Options: Curr=USD, Mag=Actuals")</f>
        <v>0</v>
      </c>
      <c r="BW329" s="6">
        <f>_xll.SNL.Clients.Office.Excel.Functions.SPG($D329, BW$1, $F329, "Options: Curr=USD, Mag=Actuals")</f>
        <v>0</v>
      </c>
      <c r="BX329" s="6">
        <f>_xll.SNL.Clients.Office.Excel.Functions.SPG($D329, BX$1, $F329, "Options: Curr=USD, Mag=Actuals")</f>
        <v>0</v>
      </c>
      <c r="BY329" s="6">
        <f>_xll.SNL.Clients.Office.Excel.Functions.SPG($D329, BY$1, $F329, "Options: Curr=USD, Mag=Actuals")</f>
        <v>0</v>
      </c>
      <c r="BZ329" s="6">
        <f>_xll.SNL.Clients.Office.Excel.Functions.SPG($D329, BZ$1, $F329, "Options: Curr=USD, Mag=Actuals")</f>
        <v>0</v>
      </c>
      <c r="CA329" s="6" t="str">
        <f>_xll.SNL.Clients.Office.Excel.Functions.SPG($D329, CA$1, $F329, "Options: Curr=USD, Mag=Actuals")</f>
        <v/>
      </c>
      <c r="CB329" s="6">
        <f>_xll.SNL.Clients.Office.Excel.Functions.SPG($D329, CB$1, $F329, "Options: Curr=USD, Mag=Actuals")</f>
        <v>0</v>
      </c>
      <c r="CC329" s="6">
        <f>_xll.SNL.Clients.Office.Excel.Functions.SPG($D329, CC$1, $F329, "Options: Curr=USD, Mag=Actuals")</f>
        <v>0</v>
      </c>
      <c r="CD329" s="6">
        <f>_xll.SNL.Clients.Office.Excel.Functions.SPG($D329, CD$1, $F329, "Options: Curr=USD, Mag=Actuals")</f>
        <v>0</v>
      </c>
      <c r="CE329" s="6">
        <f>_xll.SNL.Clients.Office.Excel.Functions.SPG($D329, CE$1, $F329, "Options: Curr=USD, Mag=Actuals")</f>
        <v>0</v>
      </c>
      <c r="CF329" s="6">
        <f>_xll.SNL.Clients.Office.Excel.Functions.SPG($D329, CF$1, $F329, "Options: Curr=USD, Mag=Actuals")</f>
        <v>0</v>
      </c>
      <c r="CG329" s="6">
        <f>_xll.SNL.Clients.Office.Excel.Functions.SPG($D329, CG$1, $F329, "Options: Curr=USD, Mag=Actuals")</f>
        <v>0</v>
      </c>
    </row>
    <row r="330" spans="1:85" x14ac:dyDescent="0.3">
      <c r="A330" s="10" t="s">
        <v>88</v>
      </c>
      <c r="B330" s="10" t="s">
        <v>85</v>
      </c>
      <c r="C330" s="10" t="s">
        <v>3</v>
      </c>
      <c r="D330">
        <v>4039450</v>
      </c>
      <c r="E330" s="10" t="s">
        <v>29</v>
      </c>
      <c r="F330" s="10" t="s">
        <v>69</v>
      </c>
      <c r="G330">
        <v>-741.12</v>
      </c>
      <c r="H330">
        <v>1562.63</v>
      </c>
      <c r="I330">
        <v>2303.75</v>
      </c>
      <c r="J330">
        <v>16253.97</v>
      </c>
      <c r="K330">
        <v>51628</v>
      </c>
      <c r="L330">
        <v>2.29</v>
      </c>
      <c r="M330">
        <v>17442.759999999998</v>
      </c>
      <c r="N330">
        <v>314.83</v>
      </c>
      <c r="O330">
        <v>2.0699999999999998</v>
      </c>
      <c r="P330">
        <v>0.54</v>
      </c>
      <c r="Q330">
        <v>1</v>
      </c>
      <c r="R330">
        <v>1</v>
      </c>
      <c r="S330" t="str">
        <f>_xll.SNL.Clients.Office.Excel.Functions.SPG(D330, S$1, F330, "Options: Curr=USD, Mag=Actuals")</f>
        <v>The Goldman Sachs Group, Inc. (NYSE:GS)</v>
      </c>
      <c r="T330" t="str">
        <f>_xll.SNL.Clients.Office.Excel.Functions.SPG($D330, T$1, $F330, "Options: Curr=USD, Mag=Actuals")</f>
        <v>The Goldman Sachs Group, Inc.</v>
      </c>
      <c r="U330" s="6">
        <f>_xll.SNL.Clients.Office.Excel.Functions.SPG($D330, U$1, $F330, "Options: Curr=USD, Mag=Actuals")</f>
        <v>938555000000</v>
      </c>
      <c r="V330" t="str">
        <f>_xll.SNL.Clients.Office.Excel.Functions.SPG($D330, V$1, $F330, "Options: Curr=USD, Mag=Actuals")</f>
        <v>NYSE:GS</v>
      </c>
      <c r="W330" t="str">
        <f>_xll.SNL.Clients.Office.Excel.Functions.SPG($D330, W$1, $F330, "Options: Curr=USD, Mag=Actuals")</f>
        <v>Investment Banks, Brokers and Capital Markets</v>
      </c>
      <c r="X330" s="6">
        <f>_xll.SNL.Clients.Office.Excel.Functions.SPG($D330, X$1, $F330, "Options: Curr=USD, Mag=Actuals")</f>
        <v>33669000000</v>
      </c>
      <c r="Y330" s="6">
        <f>_xll.SNL.Clients.Office.Excel.Functions.SPG($D330, Y$1, $F330, "Options: Curr=USD, Mag=Actuals")</f>
        <v>20042000000</v>
      </c>
      <c r="Z330" s="6">
        <f>_xll.SNL.Clients.Office.Excel.Functions.SPG($D330, Z$1, $F330, "Options: Curr=USD, Mag=Actuals")</f>
        <v>18708000000</v>
      </c>
      <c r="AA330" s="6">
        <f>_xll.SNL.Clients.Office.Excel.Functions.SPG($D330, AA$1, $F330, "Options: Curr=USD, Mag=Actuals")</f>
        <v>7475000000</v>
      </c>
      <c r="AB330" s="6">
        <f>_xll.SNL.Clients.Office.Excel.Functions.SPG($D330, AB$1, $F330, "Options: Curr=USD, Mag=Actuals")</f>
        <v>14.13</v>
      </c>
      <c r="AC330" s="6">
        <f>_xll.SNL.Clients.Office.Excel.Functions.SPG($D330, AC$1, $F330, "Options: Curr=USD, Mag=Actuals")</f>
        <v>213.30376940132999</v>
      </c>
      <c r="AD330" s="6">
        <f>_xll.SNL.Clients.Office.Excel.Functions.SPG($D330, AD$1, $F330, "Options: Curr=USD, Mag=Actuals")</f>
        <v>0.78950481413102702</v>
      </c>
      <c r="AE330" s="6">
        <f>_xll.SNL.Clients.Office.Excel.Functions.SPG($D330, AE$1, $F330, "Options: Curr=USD, Mag=Actuals")</f>
        <v>10.095774800068201</v>
      </c>
      <c r="AF330" s="6">
        <f>_xll.SNL.Clients.Office.Excel.Functions.SPG($D330, AF$1, $F330, "Options: Curr=USD, Mag=Actuals")</f>
        <v>938205000000</v>
      </c>
      <c r="AG330" s="6">
        <f>_xll.SNL.Clients.Office.Excel.Functions.SPG($D330, AG$1, $F330, "Options: Curr=USD, Mag=Actuals")</f>
        <v>415076000000</v>
      </c>
      <c r="AH330" s="6">
        <f>_xll.SNL.Clients.Office.Excel.Functions.SPG($D330, AH$1, $F330, "Options: Curr=USD, Mag=Actuals")</f>
        <v>76224000000</v>
      </c>
      <c r="AI330" s="6">
        <f>_xll.SNL.Clients.Office.Excel.Functions.SPG($D330, AI$1, $F330, "Options: Curr=USD, Mag=Actuals")</f>
        <v>41274</v>
      </c>
      <c r="AJ330" s="6" t="str">
        <f>_xll.SNL.Clients.Office.Excel.Functions.SPG($D330, AJ$1, $F330, "Options: Curr=USD, Mag=Actuals")</f>
        <v>#INVALID FUNCTION PARAMETER</v>
      </c>
      <c r="AK330" s="6" t="str">
        <f>_xll.SNL.Clients.Office.Excel.Functions.SPG($D330, AK$1, $F330, "Options: Curr=USD, Mag=Actuals")</f>
        <v>#INVALID FUNCTION PARAMETER</v>
      </c>
      <c r="AL330" s="6" t="str">
        <f>_xll.SNL.Clients.Office.Excel.Functions.SPG($D330, AL$1, $F330, "Options: Curr=USD, Mag=Actuals")</f>
        <v>#INVALID FUNCTION PARAMETER</v>
      </c>
      <c r="AM330" s="6" t="str">
        <f>_xll.SNL.Clients.Office.Excel.Functions.SPG($D330, AM$1, $F330, "Options: Curr=USD, Mag=Actuals")</f>
        <v>#INVALID FUNCTION PARAMETER</v>
      </c>
      <c r="AN330" s="6">
        <f>_xll.SNL.Clients.Office.Excel.Functions.SPG($D330, AN$1, $F330, "Options: Curr=USD, Mag=Actuals")</f>
        <v>938205000000</v>
      </c>
      <c r="AO330" s="6">
        <f>_xll.SNL.Clients.Office.Excel.Functions.SPG($D330, AO$1, $F330, "Options: Curr=USD, Mag=Actuals")</f>
        <v>0</v>
      </c>
      <c r="AP330" s="6">
        <f>_xll.SNL.Clients.Office.Excel.Functions.SPG($D330, AP$1, $F330, "Options: Curr=USD, Mag=Actuals")</f>
        <v>70124000000</v>
      </c>
      <c r="AQ330" s="6">
        <f>_xll.SNL.Clients.Office.Excel.Functions.SPG($D330, AQ$1, $F330, "Options: Curr=USD, Mag=Actuals")</f>
        <v>75716000000</v>
      </c>
      <c r="AR330" s="6">
        <f>_xll.SNL.Clients.Office.Excel.Functions.SPG($D330, AR$1, $F330, "Options: Curr=USD, Mag=Actuals")</f>
        <v>76224000000</v>
      </c>
      <c r="AS330" s="6">
        <f>_xll.SNL.Clients.Office.Excel.Functions.SPG($D330, AS$1, $F330, "Options: Curr=USD, Mag=Actuals")</f>
        <v>71125000000</v>
      </c>
      <c r="AT330" s="6">
        <f>_xll.SNL.Clients.Office.Excel.Functions.SPG($D330, AT$1, $F330, "Options: Curr=USD, Mag=Actuals")</f>
        <v>0</v>
      </c>
      <c r="AU330" s="6">
        <f>_xll.SNL.Clients.Office.Excel.Functions.SPG($D330, AU$1, $F330, "Options: Curr=USD, Mag=Actuals")</f>
        <v>0</v>
      </c>
      <c r="AV330" s="6">
        <f>_xll.SNL.Clients.Office.Excel.Functions.SPG($D330, AV$1, $F330, "Options: Curr=USD, Mag=Actuals")</f>
        <v>8.1244504132892104</v>
      </c>
      <c r="AW330" s="6">
        <f>_xll.SNL.Clients.Office.Excel.Functions.SPG($D330, AW$1, $F330, "Options: Curr=USD, Mag=Actuals")</f>
        <v>7.6223923112701</v>
      </c>
      <c r="AX330" s="6">
        <f>_xll.SNL.Clients.Office.Excel.Functions.SPG($D330, AX$1, $F330, "Options: Curr=USD, Mag=Actuals")</f>
        <v>7475000000</v>
      </c>
      <c r="AY330" s="6">
        <f>_xll.SNL.Clients.Office.Excel.Functions.SPG($D330, AY$1, $F330, "Options: Curr=USD, Mag=Actuals")</f>
        <v>7475000000</v>
      </c>
      <c r="AZ330" s="6">
        <f>_xll.SNL.Clients.Office.Excel.Functions.SPG($D330, AZ$1, $F330, "Options: Curr=USD, Mag=Actuals")</f>
        <v>0.78950481413102702</v>
      </c>
      <c r="BA330" s="6">
        <f>_xll.SNL.Clients.Office.Excel.Functions.SPG($D330, BA$1, $F330, "Options: Curr=USD, Mag=Actuals")</f>
        <v>10.095774800068201</v>
      </c>
      <c r="BB330" s="6">
        <f>_xll.SNL.Clients.Office.Excel.Functions.SPG($D330, BB$1, $F330, "Options: Curr=USD, Mag=Actuals")</f>
        <v>10.7018110305556</v>
      </c>
      <c r="BC330" s="6">
        <f>_xll.SNL.Clients.Office.Excel.Functions.SPG($D330, BC$1, $F330, "Options: Curr=USD, Mag=Actuals")</f>
        <v>11.961186692011401</v>
      </c>
      <c r="BD330" s="6">
        <f>_xll.SNL.Clients.Office.Excel.Functions.SPG($D330, BD$1, $F330, "Options: Curr=USD, Mag=Actuals")</f>
        <v>0</v>
      </c>
      <c r="BE330" s="6">
        <f>_xll.SNL.Clients.Office.Excel.Functions.SPG($D330, BE$1, $F330, "Options: Curr=USD, Mag=Actuals")</f>
        <v>0</v>
      </c>
      <c r="BF330" s="6">
        <f>_xll.SNL.Clients.Office.Excel.Functions.SPG($D330, BF$1, $F330, "Options: Curr=USD, Mag=Actuals")</f>
        <v>0.52186532262493701</v>
      </c>
      <c r="BG330" s="6">
        <f>_xll.SNL.Clients.Office.Excel.Functions.SPG($D330, BG$1, $F330, "Options: Curr=USD, Mag=Actuals")</f>
        <v>0</v>
      </c>
      <c r="BH330" s="6">
        <f>_xll.SNL.Clients.Office.Excel.Functions.SPG($D330, BH$1, $F330, "Options: Curr=USD, Mag=Actuals")</f>
        <v>0</v>
      </c>
      <c r="BI330" s="6">
        <f>_xll.SNL.Clients.Office.Excel.Functions.SPG($D330, BI$1, $F330, "Options: Curr=USD, Mag=Actuals")</f>
        <v>0</v>
      </c>
      <c r="BJ330" s="6">
        <f>_xll.SNL.Clients.Office.Excel.Functions.SPG($D330, BJ$1, $F330, "Options: Curr=USD, Mag=Actuals")</f>
        <v>0</v>
      </c>
      <c r="BK330" s="6">
        <f>_xll.SNL.Clients.Office.Excel.Functions.SPG($D330, BK$1, $F330, "Options: Curr=USD, Mag=Actuals")</f>
        <v>0</v>
      </c>
      <c r="BL330" s="6">
        <f>_xll.SNL.Clients.Office.Excel.Functions.SPG($D330, BL$1, $F330, "Options: Curr=USD, Mag=Actuals")</f>
        <v>0</v>
      </c>
      <c r="BM330" s="6">
        <f>_xll.SNL.Clients.Office.Excel.Functions.SPG($D330, BM$1, $F330, "Options: Curr=USD, Mag=Actuals")</f>
        <v>0</v>
      </c>
      <c r="BN330" s="6">
        <f>_xll.SNL.Clients.Office.Excel.Functions.SPG($D330, BN$1, $F330, "Options: Curr=USD, Mag=Actuals")</f>
        <v>0</v>
      </c>
      <c r="BO330" s="6">
        <f>_xll.SNL.Clients.Office.Excel.Functions.SPG($D330, BO$1, $F330, "Options: Curr=USD, Mag=Actuals")</f>
        <v>0</v>
      </c>
      <c r="BP330" s="6">
        <f>_xll.SNL.Clients.Office.Excel.Functions.SPG($D330, BP$1, $F330, "Options: Curr=USD, Mag=Actuals")</f>
        <v>0</v>
      </c>
      <c r="BQ330" s="6">
        <f>_xll.SNL.Clients.Office.Excel.Functions.SPG($D330, BQ$1, $F330, "Options: Curr=USD, Mag=Actuals")</f>
        <v>0</v>
      </c>
      <c r="BR330" s="6">
        <f>_xll.SNL.Clients.Office.Excel.Functions.SPG($D330, BR$1, $F330, "Options: Curr=USD, Mag=Actuals")</f>
        <v>0</v>
      </c>
      <c r="BS330" s="6">
        <f>_xll.SNL.Clients.Office.Excel.Functions.SPG($D330, BS$1, $F330, "Options: Curr=USD, Mag=Actuals")</f>
        <v>0</v>
      </c>
      <c r="BT330" s="6">
        <f>_xll.SNL.Clients.Office.Excel.Functions.SPG($D330, BT$1, $F330, "Options: Curr=USD, Mag=Actuals")</f>
        <v>0</v>
      </c>
      <c r="BU330" s="6">
        <f>_xll.SNL.Clients.Office.Excel.Functions.SPG($D330, BU$1, $F330, "Options: Curr=USD, Mag=Actuals")</f>
        <v>0</v>
      </c>
      <c r="BV330" s="6">
        <f>_xll.SNL.Clients.Office.Excel.Functions.SPG($D330, BV$1, $F330, "Options: Curr=USD, Mag=Actuals")</f>
        <v>0</v>
      </c>
      <c r="BW330" s="6">
        <f>_xll.SNL.Clients.Office.Excel.Functions.SPG($D330, BW$1, $F330, "Options: Curr=USD, Mag=Actuals")</f>
        <v>0</v>
      </c>
      <c r="BX330" s="6">
        <f>_xll.SNL.Clients.Office.Excel.Functions.SPG($D330, BX$1, $F330, "Options: Curr=USD, Mag=Actuals")</f>
        <v>0</v>
      </c>
      <c r="BY330" s="6">
        <f>_xll.SNL.Clients.Office.Excel.Functions.SPG($D330, BY$1, $F330, "Options: Curr=USD, Mag=Actuals")</f>
        <v>0</v>
      </c>
      <c r="BZ330" s="6">
        <f>_xll.SNL.Clients.Office.Excel.Functions.SPG($D330, BZ$1, $F330, "Options: Curr=USD, Mag=Actuals")</f>
        <v>0</v>
      </c>
      <c r="CA330" s="6" t="str">
        <f>_xll.SNL.Clients.Office.Excel.Functions.SPG($D330, CA$1, $F330, "Options: Curr=USD, Mag=Actuals")</f>
        <v/>
      </c>
      <c r="CB330" s="6">
        <f>_xll.SNL.Clients.Office.Excel.Functions.SPG($D330, CB$1, $F330, "Options: Curr=USD, Mag=Actuals")</f>
        <v>0</v>
      </c>
      <c r="CC330" s="6">
        <f>_xll.SNL.Clients.Office.Excel.Functions.SPG($D330, CC$1, $F330, "Options: Curr=USD, Mag=Actuals")</f>
        <v>0</v>
      </c>
      <c r="CD330" s="6">
        <f>_xll.SNL.Clients.Office.Excel.Functions.SPG($D330, CD$1, $F330, "Options: Curr=USD, Mag=Actuals")</f>
        <v>0</v>
      </c>
      <c r="CE330" s="6">
        <f>_xll.SNL.Clients.Office.Excel.Functions.SPG($D330, CE$1, $F330, "Options: Curr=USD, Mag=Actuals")</f>
        <v>0</v>
      </c>
      <c r="CF330" s="6">
        <f>_xll.SNL.Clients.Office.Excel.Functions.SPG($D330, CF$1, $F330, "Options: Curr=USD, Mag=Actuals")</f>
        <v>0</v>
      </c>
      <c r="CG330" s="6">
        <f>_xll.SNL.Clients.Office.Excel.Functions.SPG($D330, CG$1, $F330, "Options: Curr=USD, Mag=Actuals")</f>
        <v>0</v>
      </c>
    </row>
    <row r="331" spans="1:85" x14ac:dyDescent="0.3">
      <c r="A331" s="10" t="s">
        <v>88</v>
      </c>
      <c r="B331" s="10" t="s">
        <v>85</v>
      </c>
      <c r="C331" s="10" t="s">
        <v>3</v>
      </c>
      <c r="D331">
        <v>4039450</v>
      </c>
      <c r="E331" s="10" t="s">
        <v>29</v>
      </c>
      <c r="F331" s="10" t="s">
        <v>70</v>
      </c>
      <c r="G331">
        <v>-700.54</v>
      </c>
      <c r="H331">
        <v>1593.71</v>
      </c>
      <c r="I331">
        <v>2294.25</v>
      </c>
      <c r="J331">
        <v>16880.68</v>
      </c>
      <c r="K331">
        <v>53227.97</v>
      </c>
      <c r="L331">
        <v>2.12</v>
      </c>
      <c r="M331">
        <v>17812.169999999998</v>
      </c>
      <c r="N331">
        <v>317.14</v>
      </c>
      <c r="O331">
        <v>1.47</v>
      </c>
      <c r="P331">
        <v>0.61</v>
      </c>
      <c r="Q331">
        <v>1</v>
      </c>
      <c r="R331">
        <v>1</v>
      </c>
      <c r="S331" t="str">
        <f>_xll.SNL.Clients.Office.Excel.Functions.SPG(D331, S$1, F331, "Options: Curr=USD, Mag=Actuals")</f>
        <v>The Goldman Sachs Group, Inc. (NYSE:GS)</v>
      </c>
      <c r="T331" t="str">
        <f>_xll.SNL.Clients.Office.Excel.Functions.SPG($D331, T$1, $F331, "Options: Curr=USD, Mag=Actuals")</f>
        <v>The Goldman Sachs Group, Inc.</v>
      </c>
      <c r="U331" s="6">
        <f>_xll.SNL.Clients.Office.Excel.Functions.SPG($D331, U$1, $F331, "Options: Curr=USD, Mag=Actuals")</f>
        <v>911507000000</v>
      </c>
      <c r="V331" t="str">
        <f>_xll.SNL.Clients.Office.Excel.Functions.SPG($D331, V$1, $F331, "Options: Curr=USD, Mag=Actuals")</f>
        <v>NYSE:GS</v>
      </c>
      <c r="W331" t="str">
        <f>_xll.SNL.Clients.Office.Excel.Functions.SPG($D331, W$1, $F331, "Options: Curr=USD, Mag=Actuals")</f>
        <v>Investment Banks, Brokers and Capital Markets</v>
      </c>
      <c r="X331" s="6">
        <f>_xll.SNL.Clients.Office.Excel.Functions.SPG($D331, X$1, $F331, "Options: Curr=USD, Mag=Actuals")</f>
        <v>33995000000</v>
      </c>
      <c r="Y331" s="6">
        <f>_xll.SNL.Clients.Office.Excel.Functions.SPG($D331, Y$1, $F331, "Options: Curr=USD, Mag=Actuals")</f>
        <v>19511000000</v>
      </c>
      <c r="Z331" s="6">
        <f>_xll.SNL.Clients.Office.Excel.Functions.SPG($D331, Z$1, $F331, "Options: Curr=USD, Mag=Actuals")</f>
        <v>18405000000</v>
      </c>
      <c r="AA331" s="6">
        <f>_xll.SNL.Clients.Office.Excel.Functions.SPG($D331, AA$1, $F331, "Options: Curr=USD, Mag=Actuals")</f>
        <v>8040000000</v>
      </c>
      <c r="AB331" s="6">
        <f>_xll.SNL.Clients.Office.Excel.Functions.SPG($D331, AB$1, $F331, "Options: Curr=USD, Mag=Actuals")</f>
        <v>15.46</v>
      </c>
      <c r="AC331" s="6">
        <f>_xll.SNL.Clients.Office.Excel.Functions.SPG($D331, AC$1, $F331, "Options: Curr=USD, Mag=Actuals")</f>
        <v>9.4125973106864809</v>
      </c>
      <c r="AD331" s="6">
        <f>_xll.SNL.Clients.Office.Excel.Functions.SPG($D331, AD$1, $F331, "Options: Curr=USD, Mag=Actuals")</f>
        <v>0.85202886724669602</v>
      </c>
      <c r="AE331" s="6">
        <f>_xll.SNL.Clients.Office.Excel.Functions.SPG($D331, AE$1, $F331, "Options: Curr=USD, Mag=Actuals")</f>
        <v>10.3217026958066</v>
      </c>
      <c r="AF331" s="6">
        <f>_xll.SNL.Clients.Office.Excel.Functions.SPG($D331, AF$1, $F331, "Options: Curr=USD, Mag=Actuals")</f>
        <v>911124000000</v>
      </c>
      <c r="AG331" s="6">
        <f>_xll.SNL.Clients.Office.Excel.Functions.SPG($D331, AG$1, $F331, "Options: Curr=USD, Mag=Actuals")</f>
        <v>394870000000</v>
      </c>
      <c r="AH331" s="6">
        <f>_xll.SNL.Clients.Office.Excel.Functions.SPG($D331, AH$1, $F331, "Options: Curr=USD, Mag=Actuals")</f>
        <v>78793000000</v>
      </c>
      <c r="AI331" s="6">
        <f>_xll.SNL.Clients.Office.Excel.Functions.SPG($D331, AI$1, $F331, "Options: Curr=USD, Mag=Actuals")</f>
        <v>41639</v>
      </c>
      <c r="AJ331" s="6" t="str">
        <f>_xll.SNL.Clients.Office.Excel.Functions.SPG($D331, AJ$1, $F331, "Options: Curr=USD, Mag=Actuals")</f>
        <v>#INVALID FUNCTION PARAMETER</v>
      </c>
      <c r="AK331" s="6" t="str">
        <f>_xll.SNL.Clients.Office.Excel.Functions.SPG($D331, AK$1, $F331, "Options: Curr=USD, Mag=Actuals")</f>
        <v>#INVALID FUNCTION PARAMETER</v>
      </c>
      <c r="AL331" s="6" t="str">
        <f>_xll.SNL.Clients.Office.Excel.Functions.SPG($D331, AL$1, $F331, "Options: Curr=USD, Mag=Actuals")</f>
        <v>#INVALID FUNCTION PARAMETER</v>
      </c>
      <c r="AM331" s="6" t="str">
        <f>_xll.SNL.Clients.Office.Excel.Functions.SPG($D331, AM$1, $F331, "Options: Curr=USD, Mag=Actuals")</f>
        <v>#INVALID FUNCTION PARAMETER</v>
      </c>
      <c r="AN331" s="6">
        <f>_xll.SNL.Clients.Office.Excel.Functions.SPG($D331, AN$1, $F331, "Options: Curr=USD, Mag=Actuals")</f>
        <v>911124000000</v>
      </c>
      <c r="AO331" s="6">
        <f>_xll.SNL.Clients.Office.Excel.Functions.SPG($D331, AO$1, $F331, "Options: Curr=USD, Mag=Actuals")</f>
        <v>0</v>
      </c>
      <c r="AP331" s="6">
        <f>_xll.SNL.Clients.Office.Excel.Functions.SPG($D331, AP$1, $F331, "Options: Curr=USD, Mag=Actuals")</f>
        <v>70807000000</v>
      </c>
      <c r="AQ331" s="6">
        <f>_xll.SNL.Clients.Office.Excel.Functions.SPG($D331, AQ$1, $F331, "Options: Curr=USD, Mag=Actuals")</f>
        <v>78467000000</v>
      </c>
      <c r="AR331" s="6">
        <f>_xll.SNL.Clients.Office.Excel.Functions.SPG($D331, AR$1, $F331, "Options: Curr=USD, Mag=Actuals")</f>
        <v>78793000000</v>
      </c>
      <c r="AS331" s="6">
        <f>_xll.SNL.Clients.Office.Excel.Functions.SPG($D331, AS$1, $F331, "Options: Curr=USD, Mag=Actuals")</f>
        <v>74417000000</v>
      </c>
      <c r="AT331" s="6">
        <f>_xll.SNL.Clients.Office.Excel.Functions.SPG($D331, AT$1, $F331, "Options: Curr=USD, Mag=Actuals")</f>
        <v>0</v>
      </c>
      <c r="AU331" s="6">
        <f>_xll.SNL.Clients.Office.Excel.Functions.SPG($D331, AU$1, $F331, "Options: Curr=USD, Mag=Actuals")</f>
        <v>0</v>
      </c>
      <c r="AV331" s="6">
        <f>_xll.SNL.Clients.Office.Excel.Functions.SPG($D331, AV$1, $F331, "Options: Curr=USD, Mag=Actuals")</f>
        <v>8.6478898591190703</v>
      </c>
      <c r="AW331" s="6">
        <f>_xll.SNL.Clients.Office.Excel.Functions.SPG($D331, AW$1, $F331, "Options: Curr=USD, Mag=Actuals")</f>
        <v>8.2070211348687803</v>
      </c>
      <c r="AX331" s="6">
        <f>_xll.SNL.Clients.Office.Excel.Functions.SPG($D331, AX$1, $F331, "Options: Curr=USD, Mag=Actuals")</f>
        <v>8040000000</v>
      </c>
      <c r="AY331" s="6">
        <f>_xll.SNL.Clients.Office.Excel.Functions.SPG($D331, AY$1, $F331, "Options: Curr=USD, Mag=Actuals")</f>
        <v>8040000000</v>
      </c>
      <c r="AZ331" s="6">
        <f>_xll.SNL.Clients.Office.Excel.Functions.SPG($D331, AZ$1, $F331, "Options: Curr=USD, Mag=Actuals")</f>
        <v>0.85202886724669602</v>
      </c>
      <c r="BA331" s="6">
        <f>_xll.SNL.Clients.Office.Excel.Functions.SPG($D331, BA$1, $F331, "Options: Curr=USD, Mag=Actuals")</f>
        <v>10.3217026958066</v>
      </c>
      <c r="BB331" s="6">
        <f>_xll.SNL.Clients.Office.Excel.Functions.SPG($D331, BB$1, $F331, "Options: Curr=USD, Mag=Actuals")</f>
        <v>10.9649309547125</v>
      </c>
      <c r="BC331" s="6">
        <f>_xll.SNL.Clients.Office.Excel.Functions.SPG($D331, BC$1, $F331, "Options: Curr=USD, Mag=Actuals")</f>
        <v>11.9318408252885</v>
      </c>
      <c r="BD331" s="6">
        <f>_xll.SNL.Clients.Office.Excel.Functions.SPG($D331, BD$1, $F331, "Options: Curr=USD, Mag=Actuals")</f>
        <v>0</v>
      </c>
      <c r="BE331" s="6">
        <f>_xll.SNL.Clients.Office.Excel.Functions.SPG($D331, BE$1, $F331, "Options: Curr=USD, Mag=Actuals")</f>
        <v>0</v>
      </c>
      <c r="BF331" s="6">
        <f>_xll.SNL.Clients.Office.Excel.Functions.SPG($D331, BF$1, $F331, "Options: Curr=USD, Mag=Actuals")</f>
        <v>0.63626633320263204</v>
      </c>
      <c r="BG331" s="6">
        <f>_xll.SNL.Clients.Office.Excel.Functions.SPG($D331, BG$1, $F331, "Options: Curr=USD, Mag=Actuals")</f>
        <v>0</v>
      </c>
      <c r="BH331" s="6">
        <f>_xll.SNL.Clients.Office.Excel.Functions.SPG($D331, BH$1, $F331, "Options: Curr=USD, Mag=Actuals")</f>
        <v>0</v>
      </c>
      <c r="BI331" s="6">
        <f>_xll.SNL.Clients.Office.Excel.Functions.SPG($D331, BI$1, $F331, "Options: Curr=USD, Mag=Actuals")</f>
        <v>0</v>
      </c>
      <c r="BJ331" s="6">
        <f>_xll.SNL.Clients.Office.Excel.Functions.SPG($D331, BJ$1, $F331, "Options: Curr=USD, Mag=Actuals")</f>
        <v>0</v>
      </c>
      <c r="BK331" s="6">
        <f>_xll.SNL.Clients.Office.Excel.Functions.SPG($D331, BK$1, $F331, "Options: Curr=USD, Mag=Actuals")</f>
        <v>0</v>
      </c>
      <c r="BL331" s="6">
        <f>_xll.SNL.Clients.Office.Excel.Functions.SPG($D331, BL$1, $F331, "Options: Curr=USD, Mag=Actuals")</f>
        <v>0</v>
      </c>
      <c r="BM331" s="6">
        <f>_xll.SNL.Clients.Office.Excel.Functions.SPG($D331, BM$1, $F331, "Options: Curr=USD, Mag=Actuals")</f>
        <v>0</v>
      </c>
      <c r="BN331" s="6">
        <f>_xll.SNL.Clients.Office.Excel.Functions.SPG($D331, BN$1, $F331, "Options: Curr=USD, Mag=Actuals")</f>
        <v>0</v>
      </c>
      <c r="BO331" s="6">
        <f>_xll.SNL.Clients.Office.Excel.Functions.SPG($D331, BO$1, $F331, "Options: Curr=USD, Mag=Actuals")</f>
        <v>0</v>
      </c>
      <c r="BP331" s="6">
        <f>_xll.SNL.Clients.Office.Excel.Functions.SPG($D331, BP$1, $F331, "Options: Curr=USD, Mag=Actuals")</f>
        <v>0</v>
      </c>
      <c r="BQ331" s="6">
        <f>_xll.SNL.Clients.Office.Excel.Functions.SPG($D331, BQ$1, $F331, "Options: Curr=USD, Mag=Actuals")</f>
        <v>0</v>
      </c>
      <c r="BR331" s="6">
        <f>_xll.SNL.Clients.Office.Excel.Functions.SPG($D331, BR$1, $F331, "Options: Curr=USD, Mag=Actuals")</f>
        <v>0</v>
      </c>
      <c r="BS331" s="6">
        <f>_xll.SNL.Clients.Office.Excel.Functions.SPG($D331, BS$1, $F331, "Options: Curr=USD, Mag=Actuals")</f>
        <v>0</v>
      </c>
      <c r="BT331" s="6">
        <f>_xll.SNL.Clients.Office.Excel.Functions.SPG($D331, BT$1, $F331, "Options: Curr=USD, Mag=Actuals")</f>
        <v>0</v>
      </c>
      <c r="BU331" s="6">
        <f>_xll.SNL.Clients.Office.Excel.Functions.SPG($D331, BU$1, $F331, "Options: Curr=USD, Mag=Actuals")</f>
        <v>0</v>
      </c>
      <c r="BV331" s="6">
        <f>_xll.SNL.Clients.Office.Excel.Functions.SPG($D331, BV$1, $F331, "Options: Curr=USD, Mag=Actuals")</f>
        <v>0</v>
      </c>
      <c r="BW331" s="6">
        <f>_xll.SNL.Clients.Office.Excel.Functions.SPG($D331, BW$1, $F331, "Options: Curr=USD, Mag=Actuals")</f>
        <v>0</v>
      </c>
      <c r="BX331" s="6">
        <f>_xll.SNL.Clients.Office.Excel.Functions.SPG($D331, BX$1, $F331, "Options: Curr=USD, Mag=Actuals")</f>
        <v>0</v>
      </c>
      <c r="BY331" s="6">
        <f>_xll.SNL.Clients.Office.Excel.Functions.SPG($D331, BY$1, $F331, "Options: Curr=USD, Mag=Actuals")</f>
        <v>0</v>
      </c>
      <c r="BZ331" s="6">
        <f>_xll.SNL.Clients.Office.Excel.Functions.SPG($D331, BZ$1, $F331, "Options: Curr=USD, Mag=Actuals")</f>
        <v>0</v>
      </c>
      <c r="CA331" s="6" t="str">
        <f>_xll.SNL.Clients.Office.Excel.Functions.SPG($D331, CA$1, $F331, "Options: Curr=USD, Mag=Actuals")</f>
        <v/>
      </c>
      <c r="CB331" s="6">
        <f>_xll.SNL.Clients.Office.Excel.Functions.SPG($D331, CB$1, $F331, "Options: Curr=USD, Mag=Actuals")</f>
        <v>0</v>
      </c>
      <c r="CC331" s="6">
        <f>_xll.SNL.Clients.Office.Excel.Functions.SPG($D331, CC$1, $F331, "Options: Curr=USD, Mag=Actuals")</f>
        <v>0</v>
      </c>
      <c r="CD331" s="6">
        <f>_xll.SNL.Clients.Office.Excel.Functions.SPG($D331, CD$1, $F331, "Options: Curr=USD, Mag=Actuals")</f>
        <v>0</v>
      </c>
      <c r="CE331" s="6">
        <f>_xll.SNL.Clients.Office.Excel.Functions.SPG($D331, CE$1, $F331, "Options: Curr=USD, Mag=Actuals")</f>
        <v>0</v>
      </c>
      <c r="CF331" s="6">
        <f>_xll.SNL.Clients.Office.Excel.Functions.SPG($D331, CF$1, $F331, "Options: Curr=USD, Mag=Actuals")</f>
        <v>0</v>
      </c>
      <c r="CG331" s="6">
        <f>_xll.SNL.Clients.Office.Excel.Functions.SPG($D331, CG$1, $F331, "Options: Curr=USD, Mag=Actuals")</f>
        <v>0</v>
      </c>
    </row>
    <row r="332" spans="1:85" x14ac:dyDescent="0.3">
      <c r="A332" s="10" t="s">
        <v>88</v>
      </c>
      <c r="B332" s="10" t="s">
        <v>85</v>
      </c>
      <c r="C332" s="10" t="s">
        <v>3</v>
      </c>
      <c r="D332">
        <v>4039450</v>
      </c>
      <c r="E332" s="10" t="s">
        <v>29</v>
      </c>
      <c r="F332" s="10" t="s">
        <v>71</v>
      </c>
      <c r="G332">
        <v>-749.92</v>
      </c>
      <c r="H332">
        <v>1635.56</v>
      </c>
      <c r="I332">
        <v>2385.48</v>
      </c>
      <c r="J332">
        <v>17608.14</v>
      </c>
      <c r="K332">
        <v>55094.82</v>
      </c>
      <c r="L332">
        <v>2.52</v>
      </c>
      <c r="M332">
        <v>18261.71</v>
      </c>
      <c r="N332">
        <v>319.60000000000002</v>
      </c>
      <c r="O332">
        <v>1.62</v>
      </c>
      <c r="P332">
        <v>0.94</v>
      </c>
      <c r="Q332">
        <v>1</v>
      </c>
      <c r="R332">
        <v>1</v>
      </c>
      <c r="S332" t="str">
        <f>_xll.SNL.Clients.Office.Excel.Functions.SPG(D332, S$1, F332, "Options: Curr=USD, Mag=Actuals")</f>
        <v>The Goldman Sachs Group, Inc. (NYSE:GS)</v>
      </c>
      <c r="T332" t="str">
        <f>_xll.SNL.Clients.Office.Excel.Functions.SPG($D332, T$1, $F332, "Options: Curr=USD, Mag=Actuals")</f>
        <v>The Goldman Sachs Group, Inc.</v>
      </c>
      <c r="U332" s="6">
        <f>_xll.SNL.Clients.Office.Excel.Functions.SPG($D332, U$1, $F332, "Options: Curr=USD, Mag=Actuals")</f>
        <v>855842000000</v>
      </c>
      <c r="V332" t="str">
        <f>_xll.SNL.Clients.Office.Excel.Functions.SPG($D332, V$1, $F332, "Options: Curr=USD, Mag=Actuals")</f>
        <v>NYSE:GS</v>
      </c>
      <c r="W332" t="str">
        <f>_xll.SNL.Clients.Office.Excel.Functions.SPG($D332, W$1, $F332, "Options: Curr=USD, Mag=Actuals")</f>
        <v>Investment Banks, Brokers and Capital Markets</v>
      </c>
      <c r="X332" s="6">
        <f>_xll.SNL.Clients.Office.Excel.Functions.SPG($D332, X$1, $F332, "Options: Curr=USD, Mag=Actuals")</f>
        <v>34239000000</v>
      </c>
      <c r="Y332" s="6">
        <f>_xll.SNL.Clients.Office.Excel.Functions.SPG($D332, Y$1, $F332, "Options: Curr=USD, Mag=Actuals")</f>
        <v>18891000000</v>
      </c>
      <c r="Z332" s="6">
        <f>_xll.SNL.Clients.Office.Excel.Functions.SPG($D332, Z$1, $F332, "Options: Curr=USD, Mag=Actuals")</f>
        <v>17914000000</v>
      </c>
      <c r="AA332" s="6">
        <f>_xll.SNL.Clients.Office.Excel.Functions.SPG($D332, AA$1, $F332, "Options: Curr=USD, Mag=Actuals")</f>
        <v>8477000000</v>
      </c>
      <c r="AB332" s="6">
        <f>_xll.SNL.Clients.Office.Excel.Functions.SPG($D332, AB$1, $F332, "Options: Curr=USD, Mag=Actuals")</f>
        <v>17.07</v>
      </c>
      <c r="AC332" s="6">
        <f>_xll.SNL.Clients.Office.Excel.Functions.SPG($D332, AC$1, $F332, "Options: Curr=USD, Mag=Actuals")</f>
        <v>10.4139715394567</v>
      </c>
      <c r="AD332" s="6">
        <f>_xll.SNL.Clients.Office.Excel.Functions.SPG($D332, AD$1, $F332, "Options: Curr=USD, Mag=Actuals")</f>
        <v>0.94793354512832395</v>
      </c>
      <c r="AE332" s="6">
        <f>_xll.SNL.Clients.Office.Excel.Functions.SPG($D332, AE$1, $F332, "Options: Curr=USD, Mag=Actuals")</f>
        <v>10.4370844619552</v>
      </c>
      <c r="AF332" s="6">
        <f>_xll.SNL.Clients.Office.Excel.Functions.SPG($D332, AF$1, $F332, "Options: Curr=USD, Mag=Actuals")</f>
        <v>855842000000</v>
      </c>
      <c r="AG332" s="6">
        <f>_xll.SNL.Clients.Office.Excel.Functions.SPG($D332, AG$1, $F332, "Options: Curr=USD, Mag=Actuals")</f>
        <v>322865000000</v>
      </c>
      <c r="AH332" s="6">
        <f>_xll.SNL.Clients.Office.Excel.Functions.SPG($D332, AH$1, $F332, "Options: Curr=USD, Mag=Actuals")</f>
        <v>83201000000</v>
      </c>
      <c r="AI332" s="6">
        <f>_xll.SNL.Clients.Office.Excel.Functions.SPG($D332, AI$1, $F332, "Options: Curr=USD, Mag=Actuals")</f>
        <v>42004</v>
      </c>
      <c r="AJ332" s="6" t="str">
        <f>_xll.SNL.Clients.Office.Excel.Functions.SPG($D332, AJ$1, $F332, "Options: Curr=USD, Mag=Actuals")</f>
        <v>#INVALID FUNCTION PARAMETER</v>
      </c>
      <c r="AK332" s="6" t="str">
        <f>_xll.SNL.Clients.Office.Excel.Functions.SPG($D332, AK$1, $F332, "Options: Curr=USD, Mag=Actuals")</f>
        <v>#INVALID FUNCTION PARAMETER</v>
      </c>
      <c r="AL332" s="6" t="str">
        <f>_xll.SNL.Clients.Office.Excel.Functions.SPG($D332, AL$1, $F332, "Options: Curr=USD, Mag=Actuals")</f>
        <v>#INVALID FUNCTION PARAMETER</v>
      </c>
      <c r="AM332" s="6" t="str">
        <f>_xll.SNL.Clients.Office.Excel.Functions.SPG($D332, AM$1, $F332, "Options: Curr=USD, Mag=Actuals")</f>
        <v>#INVALID FUNCTION PARAMETER</v>
      </c>
      <c r="AN332" s="6">
        <f>_xll.SNL.Clients.Office.Excel.Functions.SPG($D332, AN$1, $F332, "Options: Curr=USD, Mag=Actuals")</f>
        <v>855842000000</v>
      </c>
      <c r="AO332" s="6">
        <f>_xll.SNL.Clients.Office.Excel.Functions.SPG($D332, AO$1, $F332, "Options: Curr=USD, Mag=Actuals")</f>
        <v>0</v>
      </c>
      <c r="AP332" s="6">
        <f>_xll.SNL.Clients.Office.Excel.Functions.SPG($D332, AP$1, $F332, "Options: Curr=USD, Mag=Actuals")</f>
        <v>82880000000</v>
      </c>
      <c r="AQ332" s="6">
        <f>_xll.SNL.Clients.Office.Excel.Functions.SPG($D332, AQ$1, $F332, "Options: Curr=USD, Mag=Actuals")</f>
        <v>82797000000</v>
      </c>
      <c r="AR332" s="6">
        <f>_xll.SNL.Clients.Office.Excel.Functions.SPG($D332, AR$1, $F332, "Options: Curr=USD, Mag=Actuals")</f>
        <v>83201000000</v>
      </c>
      <c r="AS332" s="6">
        <f>_xll.SNL.Clients.Office.Excel.Functions.SPG($D332, AS$1, $F332, "Options: Curr=USD, Mag=Actuals")</f>
        <v>79041000000</v>
      </c>
      <c r="AT332" s="6">
        <f>_xll.SNL.Clients.Office.Excel.Functions.SPG($D332, AT$1, $F332, "Options: Curr=USD, Mag=Actuals")</f>
        <v>0</v>
      </c>
      <c r="AU332" s="6">
        <f>_xll.SNL.Clients.Office.Excel.Functions.SPG($D332, AU$1, $F332, "Options: Curr=USD, Mag=Actuals")</f>
        <v>0</v>
      </c>
      <c r="AV332" s="6">
        <f>_xll.SNL.Clients.Office.Excel.Functions.SPG($D332, AV$1, $F332, "Options: Curr=USD, Mag=Actuals")</f>
        <v>9.72153738657369</v>
      </c>
      <c r="AW332" s="6">
        <f>_xll.SNL.Clients.Office.Excel.Functions.SPG($D332, AW$1, $F332, "Options: Curr=USD, Mag=Actuals")</f>
        <v>9.2805765532205697</v>
      </c>
      <c r="AX332" s="6">
        <f>_xll.SNL.Clients.Office.Excel.Functions.SPG($D332, AX$1, $F332, "Options: Curr=USD, Mag=Actuals")</f>
        <v>8477000000</v>
      </c>
      <c r="AY332" s="6">
        <f>_xll.SNL.Clients.Office.Excel.Functions.SPG($D332, AY$1, $F332, "Options: Curr=USD, Mag=Actuals")</f>
        <v>8477000000</v>
      </c>
      <c r="AZ332" s="6">
        <f>_xll.SNL.Clients.Office.Excel.Functions.SPG($D332, AZ$1, $F332, "Options: Curr=USD, Mag=Actuals")</f>
        <v>0.94793354512832395</v>
      </c>
      <c r="BA332" s="6">
        <f>_xll.SNL.Clients.Office.Excel.Functions.SPG($D332, BA$1, $F332, "Options: Curr=USD, Mag=Actuals")</f>
        <v>10.4370844619552</v>
      </c>
      <c r="BB332" s="6">
        <f>_xll.SNL.Clients.Office.Excel.Functions.SPG($D332, BB$1, $F332, "Options: Curr=USD, Mag=Actuals")</f>
        <v>11.178619868796201</v>
      </c>
      <c r="BC332" s="6">
        <f>_xll.SNL.Clients.Office.Excel.Functions.SPG($D332, BC$1, $F332, "Options: Curr=USD, Mag=Actuals")</f>
        <v>12.111773093545899</v>
      </c>
      <c r="BD332" s="6">
        <f>_xll.SNL.Clients.Office.Excel.Functions.SPG($D332, BD$1, $F332, "Options: Curr=USD, Mag=Actuals")</f>
        <v>0</v>
      </c>
      <c r="BE332" s="6">
        <f>_xll.SNL.Clients.Office.Excel.Functions.SPG($D332, BE$1, $F332, "Options: Curr=USD, Mag=Actuals")</f>
        <v>0</v>
      </c>
      <c r="BF332" s="6">
        <f>_xll.SNL.Clients.Office.Excel.Functions.SPG($D332, BF$1, $F332, "Options: Curr=USD, Mag=Actuals")</f>
        <v>0.72283147761112299</v>
      </c>
      <c r="BG332" s="6">
        <f>_xll.SNL.Clients.Office.Excel.Functions.SPG($D332, BG$1, $F332, "Options: Curr=USD, Mag=Actuals")</f>
        <v>0</v>
      </c>
      <c r="BH332" s="6">
        <f>_xll.SNL.Clients.Office.Excel.Functions.SPG($D332, BH$1, $F332, "Options: Curr=USD, Mag=Actuals")</f>
        <v>0</v>
      </c>
      <c r="BI332" s="6">
        <f>_xll.SNL.Clients.Office.Excel.Functions.SPG($D332, BI$1, $F332, "Options: Curr=USD, Mag=Actuals")</f>
        <v>0</v>
      </c>
      <c r="BJ332" s="6">
        <f>_xll.SNL.Clients.Office.Excel.Functions.SPG($D332, BJ$1, $F332, "Options: Curr=USD, Mag=Actuals")</f>
        <v>0</v>
      </c>
      <c r="BK332" s="6">
        <f>_xll.SNL.Clients.Office.Excel.Functions.SPG($D332, BK$1, $F332, "Options: Curr=USD, Mag=Actuals")</f>
        <v>0</v>
      </c>
      <c r="BL332" s="6">
        <f>_xll.SNL.Clients.Office.Excel.Functions.SPG($D332, BL$1, $F332, "Options: Curr=USD, Mag=Actuals")</f>
        <v>0</v>
      </c>
      <c r="BM332" s="6">
        <f>_xll.SNL.Clients.Office.Excel.Functions.SPG($D332, BM$1, $F332, "Options: Curr=USD, Mag=Actuals")</f>
        <v>0</v>
      </c>
      <c r="BN332" s="6">
        <f>_xll.SNL.Clients.Office.Excel.Functions.SPG($D332, BN$1, $F332, "Options: Curr=USD, Mag=Actuals")</f>
        <v>0</v>
      </c>
      <c r="BO332" s="6">
        <f>_xll.SNL.Clients.Office.Excel.Functions.SPG($D332, BO$1, $F332, "Options: Curr=USD, Mag=Actuals")</f>
        <v>0</v>
      </c>
      <c r="BP332" s="6">
        <f>_xll.SNL.Clients.Office.Excel.Functions.SPG($D332, BP$1, $F332, "Options: Curr=USD, Mag=Actuals")</f>
        <v>0</v>
      </c>
      <c r="BQ332" s="6">
        <f>_xll.SNL.Clients.Office.Excel.Functions.SPG($D332, BQ$1, $F332, "Options: Curr=USD, Mag=Actuals")</f>
        <v>0</v>
      </c>
      <c r="BR332" s="6">
        <f>_xll.SNL.Clients.Office.Excel.Functions.SPG($D332, BR$1, $F332, "Options: Curr=USD, Mag=Actuals")</f>
        <v>11.3</v>
      </c>
      <c r="BS332" s="6">
        <f>_xll.SNL.Clients.Office.Excel.Functions.SPG($D332, BS$1, $F332, "Options: Curr=USD, Mag=Actuals")</f>
        <v>12.7</v>
      </c>
      <c r="BT332" s="6">
        <f>_xll.SNL.Clients.Office.Excel.Functions.SPG($D332, BT$1, $F332, "Options: Curr=USD, Mag=Actuals")</f>
        <v>14.7</v>
      </c>
      <c r="BU332" s="6">
        <f>_xll.SNL.Clients.Office.Excel.Functions.SPG($D332, BU$1, $F332, "Options: Curr=USD, Mag=Actuals")</f>
        <v>0</v>
      </c>
      <c r="BV332" s="6">
        <f>_xll.SNL.Clients.Office.Excel.Functions.SPG($D332, BV$1, $F332, "Options: Curr=USD, Mag=Actuals")</f>
        <v>0</v>
      </c>
      <c r="BW332" s="6">
        <f>_xll.SNL.Clients.Office.Excel.Functions.SPG($D332, BW$1, $F332, "Options: Curr=USD, Mag=Actuals")</f>
        <v>0</v>
      </c>
      <c r="BX332" s="6">
        <f>_xll.SNL.Clients.Office.Excel.Functions.SPG($D332, BX$1, $F332, "Options: Curr=USD, Mag=Actuals")</f>
        <v>0</v>
      </c>
      <c r="BY332" s="6">
        <f>_xll.SNL.Clients.Office.Excel.Functions.SPG($D332, BY$1, $F332, "Options: Curr=USD, Mag=Actuals")</f>
        <v>72.351672388127696</v>
      </c>
      <c r="BZ332" s="6">
        <f>_xll.SNL.Clients.Office.Excel.Functions.SPG($D332, BZ$1, $F332, "Options: Curr=USD, Mag=Actuals")</f>
        <v>0</v>
      </c>
      <c r="CA332" s="6" t="str">
        <f>_xll.SNL.Clients.Office.Excel.Functions.SPG($D332, CA$1, $F332, "Options: Curr=USD, Mag=Actuals")</f>
        <v/>
      </c>
      <c r="CB332" s="6">
        <f>_xll.SNL.Clients.Office.Excel.Functions.SPG($D332, CB$1, $F332, "Options: Curr=USD, Mag=Actuals")</f>
        <v>0</v>
      </c>
      <c r="CC332" s="6">
        <f>_xll.SNL.Clients.Office.Excel.Functions.SPG($D332, CC$1, $F332, "Options: Curr=USD, Mag=Actuals")</f>
        <v>0</v>
      </c>
      <c r="CD332" s="6">
        <f>_xll.SNL.Clients.Office.Excel.Functions.SPG($D332, CD$1, $F332, "Options: Curr=USD, Mag=Actuals")</f>
        <v>0</v>
      </c>
      <c r="CE332" s="6">
        <f>_xll.SNL.Clients.Office.Excel.Functions.SPG($D332, CE$1, $F332, "Options: Curr=USD, Mag=Actuals")</f>
        <v>0</v>
      </c>
      <c r="CF332" s="6">
        <f>_xll.SNL.Clients.Office.Excel.Functions.SPG($D332, CF$1, $F332, "Options: Curr=USD, Mag=Actuals")</f>
        <v>0</v>
      </c>
      <c r="CG332" s="6">
        <f>_xll.SNL.Clients.Office.Excel.Functions.SPG($D332, CG$1, $F332, "Options: Curr=USD, Mag=Actuals")</f>
        <v>0</v>
      </c>
    </row>
    <row r="333" spans="1:85" x14ac:dyDescent="0.3">
      <c r="A333" s="10" t="s">
        <v>88</v>
      </c>
      <c r="B333" s="10" t="s">
        <v>85</v>
      </c>
      <c r="C333" s="10" t="s">
        <v>3</v>
      </c>
      <c r="D333">
        <v>4039450</v>
      </c>
      <c r="E333" s="10" t="s">
        <v>29</v>
      </c>
      <c r="F333" s="10" t="s">
        <v>72</v>
      </c>
      <c r="G333">
        <v>-761.87</v>
      </c>
      <c r="H333">
        <v>1511.38</v>
      </c>
      <c r="I333">
        <v>2273.25</v>
      </c>
      <c r="J333">
        <v>18295.02</v>
      </c>
      <c r="K333">
        <v>56810.53</v>
      </c>
      <c r="L333">
        <v>2.95</v>
      </c>
      <c r="M333">
        <v>18799.62</v>
      </c>
      <c r="N333">
        <v>322.04000000000002</v>
      </c>
      <c r="O333">
        <v>0.12</v>
      </c>
      <c r="P333">
        <v>-7.24</v>
      </c>
      <c r="Q333">
        <v>1</v>
      </c>
      <c r="R333">
        <v>1</v>
      </c>
      <c r="S333" t="str">
        <f>_xll.SNL.Clients.Office.Excel.Functions.SPG(D333, S$1, F333, "Options: Curr=USD, Mag=Actuals")</f>
        <v>The Goldman Sachs Group, Inc. (NYSE:GS)</v>
      </c>
      <c r="T333" t="str">
        <f>_xll.SNL.Clients.Office.Excel.Functions.SPG($D333, T$1, $F333, "Options: Curr=USD, Mag=Actuals")</f>
        <v>The Goldman Sachs Group, Inc.</v>
      </c>
      <c r="U333" s="6">
        <f>_xll.SNL.Clients.Office.Excel.Functions.SPG($D333, U$1, $F333, "Options: Curr=USD, Mag=Actuals")</f>
        <v>861395000000</v>
      </c>
      <c r="V333" t="str">
        <f>_xll.SNL.Clients.Office.Excel.Functions.SPG($D333, V$1, $F333, "Options: Curr=USD, Mag=Actuals")</f>
        <v>NYSE:GS</v>
      </c>
      <c r="W333" t="str">
        <f>_xll.SNL.Clients.Office.Excel.Functions.SPG($D333, W$1, $F333, "Options: Curr=USD, Mag=Actuals")</f>
        <v>Investment Banks, Brokers and Capital Markets</v>
      </c>
      <c r="X333" s="6">
        <f>_xll.SNL.Clients.Office.Excel.Functions.SPG($D333, X$1, $F333, "Options: Curr=USD, Mag=Actuals")</f>
        <v>33786000000</v>
      </c>
      <c r="Y333" s="6">
        <f>_xll.SNL.Clients.Office.Excel.Functions.SPG($D333, Y$1, $F333, "Options: Curr=USD, Mag=Actuals")</f>
        <v>15054000000</v>
      </c>
      <c r="Z333" s="6">
        <f>_xll.SNL.Clients.Office.Excel.Functions.SPG($D333, Z$1, $F333, "Options: Curr=USD, Mag=Actuals")</f>
        <v>14166000000</v>
      </c>
      <c r="AA333" s="6">
        <f>_xll.SNL.Clients.Office.Excel.Functions.SPG($D333, AA$1, $F333, "Options: Curr=USD, Mag=Actuals")</f>
        <v>6083000000</v>
      </c>
      <c r="AB333" s="6">
        <f>_xll.SNL.Clients.Office.Excel.Functions.SPG($D333, AB$1, $F333, "Options: Curr=USD, Mag=Actuals")</f>
        <v>12.14</v>
      </c>
      <c r="AC333" s="6">
        <f>_xll.SNL.Clients.Office.Excel.Functions.SPG($D333, AC$1, $F333, "Options: Curr=USD, Mag=Actuals")</f>
        <v>-28.881077914469799</v>
      </c>
      <c r="AD333" s="6">
        <f>_xll.SNL.Clients.Office.Excel.Functions.SPG($D333, AD$1, $F333, "Options: Curr=USD, Mag=Actuals")</f>
        <v>0.696036038716218</v>
      </c>
      <c r="AE333" s="6">
        <f>_xll.SNL.Clients.Office.Excel.Functions.SPG($D333, AE$1, $F333, "Options: Curr=USD, Mag=Actuals")</f>
        <v>7.0087306685255202</v>
      </c>
      <c r="AF333" s="6">
        <f>_xll.SNL.Clients.Office.Excel.Functions.SPG($D333, AF$1, $F333, "Options: Curr=USD, Mag=Actuals")</f>
        <v>861395000000</v>
      </c>
      <c r="AG333" s="6">
        <f>_xll.SNL.Clients.Office.Excel.Functions.SPG($D333, AG$1, $F333, "Options: Curr=USD, Mag=Actuals")</f>
        <v>329031000000</v>
      </c>
      <c r="AH333" s="6">
        <f>_xll.SNL.Clients.Office.Excel.Functions.SPG($D333, AH$1, $F333, "Options: Curr=USD, Mag=Actuals")</f>
        <v>87187000000</v>
      </c>
      <c r="AI333" s="6">
        <f>_xll.SNL.Clients.Office.Excel.Functions.SPG($D333, AI$1, $F333, "Options: Curr=USD, Mag=Actuals")</f>
        <v>42369</v>
      </c>
      <c r="AJ333" s="6" t="str">
        <f>_xll.SNL.Clients.Office.Excel.Functions.SPG($D333, AJ$1, $F333, "Options: Curr=USD, Mag=Actuals")</f>
        <v>#INVALID FUNCTION PARAMETER</v>
      </c>
      <c r="AK333" s="6" t="str">
        <f>_xll.SNL.Clients.Office.Excel.Functions.SPG($D333, AK$1, $F333, "Options: Curr=USD, Mag=Actuals")</f>
        <v>#INVALID FUNCTION PARAMETER</v>
      </c>
      <c r="AL333" s="6" t="str">
        <f>_xll.SNL.Clients.Office.Excel.Functions.SPG($D333, AL$1, $F333, "Options: Curr=USD, Mag=Actuals")</f>
        <v>#INVALID FUNCTION PARAMETER</v>
      </c>
      <c r="AM333" s="6" t="str">
        <f>_xll.SNL.Clients.Office.Excel.Functions.SPG($D333, AM$1, $F333, "Options: Curr=USD, Mag=Actuals")</f>
        <v>#INVALID FUNCTION PARAMETER</v>
      </c>
      <c r="AN333" s="6">
        <f>_xll.SNL.Clients.Office.Excel.Functions.SPG($D333, AN$1, $F333, "Options: Curr=USD, Mag=Actuals")</f>
        <v>861395000000</v>
      </c>
      <c r="AO333" s="6">
        <f>_xll.SNL.Clients.Office.Excel.Functions.SPG($D333, AO$1, $F333, "Options: Curr=USD, Mag=Actuals")</f>
        <v>0</v>
      </c>
      <c r="AP333" s="6">
        <f>_xll.SNL.Clients.Office.Excel.Functions.SPG($D333, AP$1, $F333, "Options: Curr=USD, Mag=Actuals")</f>
        <v>97519000000</v>
      </c>
      <c r="AQ333" s="6">
        <f>_xll.SNL.Clients.Office.Excel.Functions.SPG($D333, AQ$1, $F333, "Options: Curr=USD, Mag=Actuals")</f>
        <v>86728000000</v>
      </c>
      <c r="AR333" s="6">
        <f>_xll.SNL.Clients.Office.Excel.Functions.SPG($D333, AR$1, $F333, "Options: Curr=USD, Mag=Actuals")</f>
        <v>87187000000</v>
      </c>
      <c r="AS333" s="6">
        <f>_xll.SNL.Clients.Office.Excel.Functions.SPG($D333, AS$1, $F333, "Options: Curr=USD, Mag=Actuals")</f>
        <v>83039000000</v>
      </c>
      <c r="AT333" s="6">
        <f>_xll.SNL.Clients.Office.Excel.Functions.SPG($D333, AT$1, $F333, "Options: Curr=USD, Mag=Actuals")</f>
        <v>0</v>
      </c>
      <c r="AU333" s="6">
        <f>_xll.SNL.Clients.Office.Excel.Functions.SPG($D333, AU$1, $F333, "Options: Curr=USD, Mag=Actuals")</f>
        <v>0</v>
      </c>
      <c r="AV333" s="6">
        <f>_xll.SNL.Clients.Office.Excel.Functions.SPG($D333, AV$1, $F333, "Options: Curr=USD, Mag=Actuals")</f>
        <v>10.121605070844399</v>
      </c>
      <c r="AW333" s="6">
        <f>_xll.SNL.Clients.Office.Excel.Functions.SPG($D333, AW$1, $F333, "Options: Curr=USD, Mag=Actuals")</f>
        <v>9.6867063985059207</v>
      </c>
      <c r="AX333" s="6">
        <f>_xll.SNL.Clients.Office.Excel.Functions.SPG($D333, AX$1, $F333, "Options: Curr=USD, Mag=Actuals")</f>
        <v>6083000000</v>
      </c>
      <c r="AY333" s="6">
        <f>_xll.SNL.Clients.Office.Excel.Functions.SPG($D333, AY$1, $F333, "Options: Curr=USD, Mag=Actuals")</f>
        <v>6083000000</v>
      </c>
      <c r="AZ333" s="6">
        <f>_xll.SNL.Clients.Office.Excel.Functions.SPG($D333, AZ$1, $F333, "Options: Curr=USD, Mag=Actuals")</f>
        <v>0.696036038716218</v>
      </c>
      <c r="BA333" s="6">
        <f>_xll.SNL.Clients.Office.Excel.Functions.SPG($D333, BA$1, $F333, "Options: Curr=USD, Mag=Actuals")</f>
        <v>7.0087306685255202</v>
      </c>
      <c r="BB333" s="6">
        <f>_xll.SNL.Clients.Office.Excel.Functions.SPG($D333, BB$1, $F333, "Options: Curr=USD, Mag=Actuals")</f>
        <v>7.3525333755892701</v>
      </c>
      <c r="BC333" s="6">
        <f>_xll.SNL.Clients.Office.Excel.Functions.SPG($D333, BC$1, $F333, "Options: Curr=USD, Mag=Actuals")</f>
        <v>7.9007273565724097</v>
      </c>
      <c r="BD333" s="6">
        <f>_xll.SNL.Clients.Office.Excel.Functions.SPG($D333, BD$1, $F333, "Options: Curr=USD, Mag=Actuals")</f>
        <v>1.00777430030572</v>
      </c>
      <c r="BE333" s="6">
        <f>_xll.SNL.Clients.Office.Excel.Functions.SPG($D333, BE$1, $F333, "Options: Curr=USD, Mag=Actuals")</f>
        <v>0</v>
      </c>
      <c r="BF333" s="6">
        <f>_xll.SNL.Clients.Office.Excel.Functions.SPG($D333, BF$1, $F333, "Options: Curr=USD, Mag=Actuals")</f>
        <v>0.80405149499570305</v>
      </c>
      <c r="BG333" s="6">
        <f>_xll.SNL.Clients.Office.Excel.Functions.SPG($D333, BG$1, $F333, "Options: Curr=USD, Mag=Actuals")</f>
        <v>0</v>
      </c>
      <c r="BH333" s="6">
        <f>_xll.SNL.Clients.Office.Excel.Functions.SPG($D333, BH$1, $F333, "Options: Curr=USD, Mag=Actuals")</f>
        <v>0</v>
      </c>
      <c r="BI333" s="6">
        <f>_xll.SNL.Clients.Office.Excel.Functions.SPG($D333, BI$1, $F333, "Options: Curr=USD, Mag=Actuals")</f>
        <v>0</v>
      </c>
      <c r="BJ333" s="6">
        <f>_xll.SNL.Clients.Office.Excel.Functions.SPG($D333, BJ$1, $F333, "Options: Curr=USD, Mag=Actuals")</f>
        <v>1.1641673529916701</v>
      </c>
      <c r="BK333" s="6">
        <f>_xll.SNL.Clients.Office.Excel.Functions.SPG($D333, BK$1, $F333, "Options: Curr=USD, Mag=Actuals")</f>
        <v>0</v>
      </c>
      <c r="BL333" s="6">
        <f>_xll.SNL.Clients.Office.Excel.Functions.SPG($D333, BL$1, $F333, "Options: Curr=USD, Mag=Actuals")</f>
        <v>0</v>
      </c>
      <c r="BM333" s="6">
        <f>_xll.SNL.Clients.Office.Excel.Functions.SPG($D333, BM$1, $F333, "Options: Curr=USD, Mag=Actuals")</f>
        <v>1.4542565852513001</v>
      </c>
      <c r="BN333" s="6">
        <f>_xll.SNL.Clients.Office.Excel.Functions.SPG($D333, BN$1, $F333, "Options: Curr=USD, Mag=Actuals")</f>
        <v>0</v>
      </c>
      <c r="BO333" s="6">
        <f>_xll.SNL.Clients.Office.Excel.Functions.SPG($D333, BO$1, $F333, "Options: Curr=USD, Mag=Actuals")</f>
        <v>0</v>
      </c>
      <c r="BP333" s="6">
        <f>_xll.SNL.Clients.Office.Excel.Functions.SPG($D333, BP$1, $F333, "Options: Curr=USD, Mag=Actuals")</f>
        <v>0</v>
      </c>
      <c r="BQ333" s="6">
        <f>_xll.SNL.Clients.Office.Excel.Functions.SPG($D333, BQ$1, $F333, "Options: Curr=USD, Mag=Actuals")</f>
        <v>0</v>
      </c>
      <c r="BR333" s="6">
        <f>_xll.SNL.Clients.Office.Excel.Functions.SPG($D333, BR$1, $F333, "Options: Curr=USD, Mag=Actuals")</f>
        <v>12.4</v>
      </c>
      <c r="BS333" s="6">
        <f>_xll.SNL.Clients.Office.Excel.Functions.SPG($D333, BS$1, $F333, "Options: Curr=USD, Mag=Actuals")</f>
        <v>14.1</v>
      </c>
      <c r="BT333" s="6">
        <f>_xll.SNL.Clients.Office.Excel.Functions.SPG($D333, BT$1, $F333, "Options: Curr=USD, Mag=Actuals")</f>
        <v>16.899999999999999</v>
      </c>
      <c r="BU333" s="6">
        <f>_xll.SNL.Clients.Office.Excel.Functions.SPG($D333, BU$1, $F333, "Options: Curr=USD, Mag=Actuals")</f>
        <v>0</v>
      </c>
      <c r="BV333" s="6">
        <f>_xll.SNL.Clients.Office.Excel.Functions.SPG($D333, BV$1, $F333, "Options: Curr=USD, Mag=Actuals")</f>
        <v>0</v>
      </c>
      <c r="BW333" s="6">
        <f>_xll.SNL.Clients.Office.Excel.Functions.SPG($D333, BW$1, $F333, "Options: Curr=USD, Mag=Actuals")</f>
        <v>0</v>
      </c>
      <c r="BX333" s="6">
        <f>_xll.SNL.Clients.Office.Excel.Functions.SPG($D333, BX$1, $F333, "Options: Curr=USD, Mag=Actuals")</f>
        <v>0</v>
      </c>
      <c r="BY333" s="6">
        <f>_xll.SNL.Clients.Office.Excel.Functions.SPG($D333, BY$1, $F333, "Options: Curr=USD, Mag=Actuals")</f>
        <v>67.059943463799996</v>
      </c>
      <c r="BZ333" s="6">
        <f>_xll.SNL.Clients.Office.Excel.Functions.SPG($D333, BZ$1, $F333, "Options: Curr=USD, Mag=Actuals")</f>
        <v>0</v>
      </c>
      <c r="CA333" s="6" t="str">
        <f>_xll.SNL.Clients.Office.Excel.Functions.SPG($D333, CA$1, $F333, "Options: Curr=USD, Mag=Actuals")</f>
        <v/>
      </c>
      <c r="CB333" s="6">
        <f>_xll.SNL.Clients.Office.Excel.Functions.SPG($D333, CB$1, $F333, "Options: Curr=USD, Mag=Actuals")</f>
        <v>0</v>
      </c>
      <c r="CC333" s="6">
        <f>_xll.SNL.Clients.Office.Excel.Functions.SPG($D333, CC$1, $F333, "Options: Curr=USD, Mag=Actuals")</f>
        <v>0</v>
      </c>
      <c r="CD333" s="6">
        <f>_xll.SNL.Clients.Office.Excel.Functions.SPG($D333, CD$1, $F333, "Options: Curr=USD, Mag=Actuals")</f>
        <v>0</v>
      </c>
      <c r="CE333" s="6">
        <f>_xll.SNL.Clients.Office.Excel.Functions.SPG($D333, CE$1, $F333, "Options: Curr=USD, Mag=Actuals")</f>
        <v>0</v>
      </c>
      <c r="CF333" s="6">
        <f>_xll.SNL.Clients.Office.Excel.Functions.SPG($D333, CF$1, $F333, "Options: Curr=USD, Mag=Actuals")</f>
        <v>0</v>
      </c>
      <c r="CG333" s="6">
        <f>_xll.SNL.Clients.Office.Excel.Functions.SPG($D333, CG$1, $F333, "Options: Curr=USD, Mag=Actuals")</f>
        <v>0</v>
      </c>
    </row>
    <row r="334" spans="1:85" x14ac:dyDescent="0.3">
      <c r="A334" s="10" t="s">
        <v>88</v>
      </c>
      <c r="B334" s="10" t="s">
        <v>85</v>
      </c>
      <c r="C334" s="10" t="s">
        <v>3</v>
      </c>
      <c r="D334">
        <v>4039450</v>
      </c>
      <c r="E334" s="10" t="s">
        <v>29</v>
      </c>
      <c r="F334" s="10" t="s">
        <v>73</v>
      </c>
      <c r="G334">
        <v>-749.8</v>
      </c>
      <c r="H334">
        <v>1457.39</v>
      </c>
      <c r="I334">
        <v>2207.1999999999998</v>
      </c>
      <c r="J334">
        <v>18804.91</v>
      </c>
      <c r="K334">
        <v>57950.5</v>
      </c>
      <c r="L334">
        <v>1.82</v>
      </c>
      <c r="M334">
        <v>19141.669999999998</v>
      </c>
      <c r="N334">
        <v>324.5</v>
      </c>
      <c r="O334">
        <v>1.27</v>
      </c>
      <c r="P334">
        <v>-2.65</v>
      </c>
      <c r="Q334">
        <v>1</v>
      </c>
      <c r="R334">
        <v>1</v>
      </c>
      <c r="S334" t="str">
        <f>_xll.SNL.Clients.Office.Excel.Functions.SPG(D334, S$1, F334, "Options: Curr=USD, Mag=Actuals")</f>
        <v>The Goldman Sachs Group, Inc. (NYSE:GS)</v>
      </c>
      <c r="T334" t="str">
        <f>_xll.SNL.Clients.Office.Excel.Functions.SPG($D334, T$1, $F334, "Options: Curr=USD, Mag=Actuals")</f>
        <v>The Goldman Sachs Group, Inc.</v>
      </c>
      <c r="U334" s="6">
        <f>_xll.SNL.Clients.Office.Excel.Functions.SPG($D334, U$1, $F334, "Options: Curr=USD, Mag=Actuals")</f>
        <v>860165000000</v>
      </c>
      <c r="V334" t="str">
        <f>_xll.SNL.Clients.Office.Excel.Functions.SPG($D334, V$1, $F334, "Options: Curr=USD, Mag=Actuals")</f>
        <v>NYSE:GS</v>
      </c>
      <c r="W334" t="str">
        <f>_xll.SNL.Clients.Office.Excel.Functions.SPG($D334, W$1, $F334, "Options: Curr=USD, Mag=Actuals")</f>
        <v>Investment Banks, Brokers and Capital Markets</v>
      </c>
      <c r="X334" s="6">
        <f>_xll.SNL.Clients.Office.Excel.Functions.SPG($D334, X$1, $F334, "Options: Curr=USD, Mag=Actuals")</f>
        <v>30793000000</v>
      </c>
      <c r="Y334" s="6">
        <f>_xll.SNL.Clients.Office.Excel.Functions.SPG($D334, Y$1, $F334, "Options: Curr=USD, Mag=Actuals")</f>
        <v>18406000000</v>
      </c>
      <c r="Z334" s="6">
        <f>_xll.SNL.Clients.Office.Excel.Functions.SPG($D334, Z$1, $F334, "Options: Curr=USD, Mag=Actuals")</f>
        <v>17408000000</v>
      </c>
      <c r="AA334" s="6">
        <f>_xll.SNL.Clients.Office.Excel.Functions.SPG($D334, AA$1, $F334, "Options: Curr=USD, Mag=Actuals")</f>
        <v>7398000000</v>
      </c>
      <c r="AB334" s="6">
        <f>_xll.SNL.Clients.Office.Excel.Functions.SPG($D334, AB$1, $F334, "Options: Curr=USD, Mag=Actuals")</f>
        <v>16.29</v>
      </c>
      <c r="AC334" s="6">
        <f>_xll.SNL.Clients.Office.Excel.Functions.SPG($D334, AC$1, $F334, "Options: Curr=USD, Mag=Actuals")</f>
        <v>34.1845140032949</v>
      </c>
      <c r="AD334" s="6">
        <f>_xll.SNL.Clients.Office.Excel.Functions.SPG($D334, AD$1, $F334, "Options: Curr=USD, Mag=Actuals")</f>
        <v>0.83414515343399898</v>
      </c>
      <c r="AE334" s="6">
        <f>_xll.SNL.Clients.Office.Excel.Functions.SPG($D334, AE$1, $F334, "Options: Curr=USD, Mag=Actuals")</f>
        <v>8.47959332796529</v>
      </c>
      <c r="AF334" s="6">
        <f>_xll.SNL.Clients.Office.Excel.Functions.SPG($D334, AF$1, $F334, "Options: Curr=USD, Mag=Actuals")</f>
        <v>860165000000</v>
      </c>
      <c r="AG334" s="6">
        <f>_xll.SNL.Clients.Office.Excel.Functions.SPG($D334, AG$1, $F334, "Options: Curr=USD, Mag=Actuals")</f>
        <v>321690000000</v>
      </c>
      <c r="AH334" s="6">
        <f>_xll.SNL.Clients.Office.Excel.Functions.SPG($D334, AH$1, $F334, "Options: Curr=USD, Mag=Actuals")</f>
        <v>87399000000</v>
      </c>
      <c r="AI334" s="6">
        <f>_xll.SNL.Clients.Office.Excel.Functions.SPG($D334, AI$1, $F334, "Options: Curr=USD, Mag=Actuals")</f>
        <v>42735</v>
      </c>
      <c r="AJ334" s="6" t="str">
        <f>_xll.SNL.Clients.Office.Excel.Functions.SPG($D334, AJ$1, $F334, "Options: Curr=USD, Mag=Actuals")</f>
        <v>#INVALID FUNCTION PARAMETER</v>
      </c>
      <c r="AK334" s="6" t="str">
        <f>_xll.SNL.Clients.Office.Excel.Functions.SPG($D334, AK$1, $F334, "Options: Curr=USD, Mag=Actuals")</f>
        <v>#INVALID FUNCTION PARAMETER</v>
      </c>
      <c r="AL334" s="6" t="str">
        <f>_xll.SNL.Clients.Office.Excel.Functions.SPG($D334, AL$1, $F334, "Options: Curr=USD, Mag=Actuals")</f>
        <v>#INVALID FUNCTION PARAMETER</v>
      </c>
      <c r="AM334" s="6" t="str">
        <f>_xll.SNL.Clients.Office.Excel.Functions.SPG($D334, AM$1, $F334, "Options: Curr=USD, Mag=Actuals")</f>
        <v>#INVALID FUNCTION PARAMETER</v>
      </c>
      <c r="AN334" s="6">
        <f>_xll.SNL.Clients.Office.Excel.Functions.SPG($D334, AN$1, $F334, "Options: Curr=USD, Mag=Actuals")</f>
        <v>860165000000</v>
      </c>
      <c r="AO334" s="6">
        <f>_xll.SNL.Clients.Office.Excel.Functions.SPG($D334, AO$1, $F334, "Options: Curr=USD, Mag=Actuals")</f>
        <v>0</v>
      </c>
      <c r="AP334" s="6">
        <f>_xll.SNL.Clients.Office.Excel.Functions.SPG($D334, AP$1, $F334, "Options: Curr=USD, Mag=Actuals")</f>
        <v>124098000000</v>
      </c>
      <c r="AQ334" s="6">
        <f>_xll.SNL.Clients.Office.Excel.Functions.SPG($D334, AQ$1, $F334, "Options: Curr=USD, Mag=Actuals")</f>
        <v>86893000000</v>
      </c>
      <c r="AR334" s="6">
        <f>_xll.SNL.Clients.Office.Excel.Functions.SPG($D334, AR$1, $F334, "Options: Curr=USD, Mag=Actuals")</f>
        <v>87399000000</v>
      </c>
      <c r="AS334" s="6">
        <f>_xll.SNL.Clients.Office.Excel.Functions.SPG($D334, AS$1, $F334, "Options: Curr=USD, Mag=Actuals")</f>
        <v>83304000000</v>
      </c>
      <c r="AT334" s="6">
        <f>_xll.SNL.Clients.Office.Excel.Functions.SPG($D334, AT$1, $F334, "Options: Curr=USD, Mag=Actuals")</f>
        <v>0</v>
      </c>
      <c r="AU334" s="6">
        <f>_xll.SNL.Clients.Office.Excel.Functions.SPG($D334, AU$1, $F334, "Options: Curr=USD, Mag=Actuals")</f>
        <v>0</v>
      </c>
      <c r="AV334" s="6">
        <f>_xll.SNL.Clients.Office.Excel.Functions.SPG($D334, AV$1, $F334, "Options: Curr=USD, Mag=Actuals")</f>
        <v>10.1607249771846</v>
      </c>
      <c r="AW334" s="6">
        <f>_xll.SNL.Clients.Office.Excel.Functions.SPG($D334, AW$1, $F334, "Options: Curr=USD, Mag=Actuals")</f>
        <v>9.7309799432289399</v>
      </c>
      <c r="AX334" s="6">
        <f>_xll.SNL.Clients.Office.Excel.Functions.SPG($D334, AX$1, $F334, "Options: Curr=USD, Mag=Actuals")</f>
        <v>7398000000</v>
      </c>
      <c r="AY334" s="6">
        <f>_xll.SNL.Clients.Office.Excel.Functions.SPG($D334, AY$1, $F334, "Options: Curr=USD, Mag=Actuals")</f>
        <v>7398000000</v>
      </c>
      <c r="AZ334" s="6">
        <f>_xll.SNL.Clients.Office.Excel.Functions.SPG($D334, AZ$1, $F334, "Options: Curr=USD, Mag=Actuals")</f>
        <v>0.83414515343399898</v>
      </c>
      <c r="BA334" s="6">
        <f>_xll.SNL.Clients.Office.Excel.Functions.SPG($D334, BA$1, $F334, "Options: Curr=USD, Mag=Actuals")</f>
        <v>8.47959332796529</v>
      </c>
      <c r="BB334" s="6">
        <f>_xll.SNL.Clients.Office.Excel.Functions.SPG($D334, BB$1, $F334, "Options: Curr=USD, Mag=Actuals")</f>
        <v>9.4049420070600096</v>
      </c>
      <c r="BC334" s="6">
        <f>_xll.SNL.Clients.Office.Excel.Functions.SPG($D334, BC$1, $F334, "Options: Curr=USD, Mag=Actuals")</f>
        <v>10.0976625911035</v>
      </c>
      <c r="BD334" s="6">
        <f>_xll.SNL.Clients.Office.Excel.Functions.SPG($D334, BD$1, $F334, "Options: Curr=USD, Mag=Actuals")</f>
        <v>1.2840481361840801</v>
      </c>
      <c r="BE334" s="6">
        <f>_xll.SNL.Clients.Office.Excel.Functions.SPG($D334, BE$1, $F334, "Options: Curr=USD, Mag=Actuals")</f>
        <v>0</v>
      </c>
      <c r="BF334" s="6">
        <f>_xll.SNL.Clients.Office.Excel.Functions.SPG($D334, BF$1, $F334, "Options: Curr=USD, Mag=Actuals")</f>
        <v>0.70729826270498497</v>
      </c>
      <c r="BG334" s="6">
        <f>_xll.SNL.Clients.Office.Excel.Functions.SPG($D334, BG$1, $F334, "Options: Curr=USD, Mag=Actuals")</f>
        <v>0</v>
      </c>
      <c r="BH334" s="6">
        <f>_xll.SNL.Clients.Office.Excel.Functions.SPG($D334, BH$1, $F334, "Options: Curr=USD, Mag=Actuals")</f>
        <v>0</v>
      </c>
      <c r="BI334" s="6">
        <f>_xll.SNL.Clients.Office.Excel.Functions.SPG($D334, BI$1, $F334, "Options: Curr=USD, Mag=Actuals")</f>
        <v>0</v>
      </c>
      <c r="BJ334" s="6">
        <f>_xll.SNL.Clients.Office.Excel.Functions.SPG($D334, BJ$1, $F334, "Options: Curr=USD, Mag=Actuals")</f>
        <v>1.0887853417522</v>
      </c>
      <c r="BK334" s="6">
        <f>_xll.SNL.Clients.Office.Excel.Functions.SPG($D334, BK$1, $F334, "Options: Curr=USD, Mag=Actuals")</f>
        <v>0</v>
      </c>
      <c r="BL334" s="6">
        <f>_xll.SNL.Clients.Office.Excel.Functions.SPG($D334, BL$1, $F334, "Options: Curr=USD, Mag=Actuals")</f>
        <v>0</v>
      </c>
      <c r="BM334" s="6">
        <f>_xll.SNL.Clients.Office.Excel.Functions.SPG($D334, BM$1, $F334, "Options: Curr=USD, Mag=Actuals")</f>
        <v>1.78843363006769</v>
      </c>
      <c r="BN334" s="6">
        <f>_xll.SNL.Clients.Office.Excel.Functions.SPG($D334, BN$1, $F334, "Options: Curr=USD, Mag=Actuals")</f>
        <v>0</v>
      </c>
      <c r="BO334" s="6">
        <f>_xll.SNL.Clients.Office.Excel.Functions.SPG($D334, BO$1, $F334, "Options: Curr=USD, Mag=Actuals")</f>
        <v>0</v>
      </c>
      <c r="BP334" s="6">
        <f>_xll.SNL.Clients.Office.Excel.Functions.SPG($D334, BP$1, $F334, "Options: Curr=USD, Mag=Actuals")</f>
        <v>0</v>
      </c>
      <c r="BQ334" s="6">
        <f>_xll.SNL.Clients.Office.Excel.Functions.SPG($D334, BQ$1, $F334, "Options: Curr=USD, Mag=Actuals")</f>
        <v>0</v>
      </c>
      <c r="BR334" s="6">
        <f>_xll.SNL.Clients.Office.Excel.Functions.SPG($D334, BR$1, $F334, "Options: Curr=USD, Mag=Actuals")</f>
        <v>13.1</v>
      </c>
      <c r="BS334" s="6">
        <f>_xll.SNL.Clients.Office.Excel.Functions.SPG($D334, BS$1, $F334, "Options: Curr=USD, Mag=Actuals")</f>
        <v>15</v>
      </c>
      <c r="BT334" s="6">
        <f>_xll.SNL.Clients.Office.Excel.Functions.SPG($D334, BT$1, $F334, "Options: Curr=USD, Mag=Actuals")</f>
        <v>17.8</v>
      </c>
      <c r="BU334" s="6">
        <f>_xll.SNL.Clients.Office.Excel.Functions.SPG($D334, BU$1, $F334, "Options: Curr=USD, Mag=Actuals")</f>
        <v>0</v>
      </c>
      <c r="BV334" s="6">
        <f>_xll.SNL.Clients.Office.Excel.Functions.SPG($D334, BV$1, $F334, "Options: Curr=USD, Mag=Actuals")</f>
        <v>0</v>
      </c>
      <c r="BW334" s="6">
        <f>_xll.SNL.Clients.Office.Excel.Functions.SPG($D334, BW$1, $F334, "Options: Curr=USD, Mag=Actuals")</f>
        <v>0</v>
      </c>
      <c r="BX334" s="6">
        <f>_xll.SNL.Clients.Office.Excel.Functions.SPG($D334, BX$1, $F334, "Options: Curr=USD, Mag=Actuals")</f>
        <v>0</v>
      </c>
      <c r="BY334" s="6">
        <f>_xll.SNL.Clients.Office.Excel.Functions.SPG($D334, BY$1, $F334, "Options: Curr=USD, Mag=Actuals")</f>
        <v>63.900530712130802</v>
      </c>
      <c r="BZ334" s="6">
        <f>_xll.SNL.Clients.Office.Excel.Functions.SPG($D334, BZ$1, $F334, "Options: Curr=USD, Mag=Actuals")</f>
        <v>0</v>
      </c>
      <c r="CA334" s="6" t="str">
        <f>_xll.SNL.Clients.Office.Excel.Functions.SPG($D334, CA$1, $F334, "Options: Curr=USD, Mag=Actuals")</f>
        <v/>
      </c>
      <c r="CB334" s="6">
        <f>_xll.SNL.Clients.Office.Excel.Functions.SPG($D334, CB$1, $F334, "Options: Curr=USD, Mag=Actuals")</f>
        <v>0</v>
      </c>
      <c r="CC334" s="6">
        <f>_xll.SNL.Clients.Office.Excel.Functions.SPG($D334, CC$1, $F334, "Options: Curr=USD, Mag=Actuals")</f>
        <v>0</v>
      </c>
      <c r="CD334" s="6">
        <f>_xll.SNL.Clients.Office.Excel.Functions.SPG($D334, CD$1, $F334, "Options: Curr=USD, Mag=Actuals")</f>
        <v>0</v>
      </c>
      <c r="CE334" s="6">
        <f>_xll.SNL.Clients.Office.Excel.Functions.SPG($D334, CE$1, $F334, "Options: Curr=USD, Mag=Actuals")</f>
        <v>0</v>
      </c>
      <c r="CF334" s="6">
        <f>_xll.SNL.Clients.Office.Excel.Functions.SPG($D334, CF$1, $F334, "Options: Curr=USD, Mag=Actuals")</f>
        <v>0</v>
      </c>
      <c r="CG334" s="6">
        <f>_xll.SNL.Clients.Office.Excel.Functions.SPG($D334, CG$1, $F334, "Options: Curr=USD, Mag=Actuals")</f>
        <v>0</v>
      </c>
    </row>
    <row r="335" spans="1:85" x14ac:dyDescent="0.3">
      <c r="A335" s="10" t="s">
        <v>88</v>
      </c>
      <c r="B335" s="10" t="s">
        <v>85</v>
      </c>
      <c r="C335" s="10" t="s">
        <v>3</v>
      </c>
      <c r="D335">
        <v>4039450</v>
      </c>
      <c r="E335" s="10" t="s">
        <v>29</v>
      </c>
      <c r="F335" s="10" t="s">
        <v>74</v>
      </c>
      <c r="G335">
        <v>-799.34</v>
      </c>
      <c r="H335">
        <v>1557</v>
      </c>
      <c r="I335">
        <v>2356.35</v>
      </c>
      <c r="J335">
        <v>19612.099999999999</v>
      </c>
      <c r="K335">
        <v>60022.33</v>
      </c>
      <c r="L335">
        <v>2.46</v>
      </c>
      <c r="M335">
        <v>19612.099999999999</v>
      </c>
      <c r="N335">
        <v>326.75</v>
      </c>
      <c r="O335">
        <v>2.13</v>
      </c>
      <c r="P335">
        <v>4.41</v>
      </c>
      <c r="Q335">
        <v>1</v>
      </c>
      <c r="R335">
        <v>1</v>
      </c>
      <c r="S335" t="str">
        <f>_xll.SNL.Clients.Office.Excel.Functions.SPG(D335, S$1, F335, "Options: Curr=USD, Mag=Actuals")</f>
        <v>The Goldman Sachs Group, Inc. (NYSE:GS)</v>
      </c>
      <c r="T335" t="str">
        <f>_xll.SNL.Clients.Office.Excel.Functions.SPG($D335, T$1, $F335, "Options: Curr=USD, Mag=Actuals")</f>
        <v>The Goldman Sachs Group, Inc.</v>
      </c>
      <c r="U335" s="6">
        <f>_xll.SNL.Clients.Office.Excel.Functions.SPG($D335, U$1, $F335, "Options: Curr=USD, Mag=Actuals")</f>
        <v>916776000000</v>
      </c>
      <c r="V335" t="str">
        <f>_xll.SNL.Clients.Office.Excel.Functions.SPG($D335, V$1, $F335, "Options: Curr=USD, Mag=Actuals")</f>
        <v>NYSE:GS</v>
      </c>
      <c r="W335" t="str">
        <f>_xll.SNL.Clients.Office.Excel.Functions.SPG($D335, W$1, $F335, "Options: Curr=USD, Mag=Actuals")</f>
        <v>Investment Banks, Brokers and Capital Markets</v>
      </c>
      <c r="X335" s="6">
        <f>_xll.SNL.Clients.Office.Excel.Functions.SPG($D335, X$1, $F335, "Options: Curr=USD, Mag=Actuals")</f>
        <v>32616000000</v>
      </c>
      <c r="Y335" s="6">
        <f>_xll.SNL.Clients.Office.Excel.Functions.SPG($D335, Y$1, $F335, "Options: Curr=USD, Mag=Actuals")</f>
        <v>22465000000</v>
      </c>
      <c r="Z335" s="6">
        <f>_xll.SNL.Clients.Office.Excel.Functions.SPG($D335, Z$1, $F335, "Options: Curr=USD, Mag=Actuals")</f>
        <v>21313000000</v>
      </c>
      <c r="AA335" s="6">
        <f>_xll.SNL.Clients.Office.Excel.Functions.SPG($D335, AA$1, $F335, "Options: Curr=USD, Mag=Actuals")</f>
        <v>4286000000</v>
      </c>
      <c r="AB335" s="6">
        <f>_xll.SNL.Clients.Office.Excel.Functions.SPG($D335, AB$1, $F335, "Options: Curr=USD, Mag=Actuals")</f>
        <v>9.01</v>
      </c>
      <c r="AC335" s="6">
        <f>_xll.SNL.Clients.Office.Excel.Functions.SPG($D335, AC$1, $F335, "Options: Curr=USD, Mag=Actuals")</f>
        <v>-44.689993861264597</v>
      </c>
      <c r="AD335" s="6">
        <f>_xll.SNL.Clients.Office.Excel.Functions.SPG($D335, AD$1, $F335, "Options: Curr=USD, Mag=Actuals")</f>
        <v>0.47119405807362302</v>
      </c>
      <c r="AE335" s="6">
        <f>_xll.SNL.Clients.Office.Excel.Functions.SPG($D335, AE$1, $F335, "Options: Curr=USD, Mag=Actuals")</f>
        <v>4.9461289126681098</v>
      </c>
      <c r="AF335" s="6">
        <f>_xll.SNL.Clients.Office.Excel.Functions.SPG($D335, AF$1, $F335, "Options: Curr=USD, Mag=Actuals")</f>
        <v>916776000000</v>
      </c>
      <c r="AG335" s="6">
        <f>_xll.SNL.Clients.Office.Excel.Functions.SPG($D335, AG$1, $F335, "Options: Curr=USD, Mag=Actuals")</f>
        <v>374115000000</v>
      </c>
      <c r="AH335" s="6">
        <f>_xll.SNL.Clients.Office.Excel.Functions.SPG($D335, AH$1, $F335, "Options: Curr=USD, Mag=Actuals")</f>
        <v>82796000000</v>
      </c>
      <c r="AI335" s="6">
        <f>_xll.SNL.Clients.Office.Excel.Functions.SPG($D335, AI$1, $F335, "Options: Curr=USD, Mag=Actuals")</f>
        <v>43100</v>
      </c>
      <c r="AJ335" s="6" t="str">
        <f>_xll.SNL.Clients.Office.Excel.Functions.SPG($D335, AJ$1, $F335, "Options: Curr=USD, Mag=Actuals")</f>
        <v>#INVALID FUNCTION PARAMETER</v>
      </c>
      <c r="AK335" s="6" t="str">
        <f>_xll.SNL.Clients.Office.Excel.Functions.SPG($D335, AK$1, $F335, "Options: Curr=USD, Mag=Actuals")</f>
        <v>#INVALID FUNCTION PARAMETER</v>
      </c>
      <c r="AL335" s="6" t="str">
        <f>_xll.SNL.Clients.Office.Excel.Functions.SPG($D335, AL$1, $F335, "Options: Curr=USD, Mag=Actuals")</f>
        <v>#INVALID FUNCTION PARAMETER</v>
      </c>
      <c r="AM335" s="6" t="str">
        <f>_xll.SNL.Clients.Office.Excel.Functions.SPG($D335, AM$1, $F335, "Options: Curr=USD, Mag=Actuals")</f>
        <v>#INVALID FUNCTION PARAMETER</v>
      </c>
      <c r="AN335" s="6">
        <f>_xll.SNL.Clients.Office.Excel.Functions.SPG($D335, AN$1, $F335, "Options: Curr=USD, Mag=Actuals")</f>
        <v>916776000000</v>
      </c>
      <c r="AO335" s="6">
        <f>_xll.SNL.Clients.Office.Excel.Functions.SPG($D335, AO$1, $F335, "Options: Curr=USD, Mag=Actuals")</f>
        <v>0</v>
      </c>
      <c r="AP335" s="6">
        <f>_xll.SNL.Clients.Office.Excel.Functions.SPG($D335, AP$1, $F335, "Options: Curr=USD, Mag=Actuals")</f>
        <v>138604000000</v>
      </c>
      <c r="AQ335" s="6">
        <f>_xll.SNL.Clients.Office.Excel.Functions.SPG($D335, AQ$1, $F335, "Options: Curr=USD, Mag=Actuals")</f>
        <v>82243000000</v>
      </c>
      <c r="AR335" s="6">
        <f>_xll.SNL.Clients.Office.Excel.Functions.SPG($D335, AR$1, $F335, "Options: Curr=USD, Mag=Actuals")</f>
        <v>82796000000</v>
      </c>
      <c r="AS335" s="6">
        <f>_xll.SNL.Clients.Office.Excel.Functions.SPG($D335, AS$1, $F335, "Options: Curr=USD, Mag=Actuals")</f>
        <v>78758000000</v>
      </c>
      <c r="AT335" s="6">
        <f>_xll.SNL.Clients.Office.Excel.Functions.SPG($D335, AT$1, $F335, "Options: Curr=USD, Mag=Actuals")</f>
        <v>0</v>
      </c>
      <c r="AU335" s="6">
        <f>_xll.SNL.Clients.Office.Excel.Functions.SPG($D335, AU$1, $F335, "Options: Curr=USD, Mag=Actuals")</f>
        <v>0</v>
      </c>
      <c r="AV335" s="6">
        <f>_xll.SNL.Clients.Office.Excel.Functions.SPG($D335, AV$1, $F335, "Options: Curr=USD, Mag=Actuals")</f>
        <v>9.0312137315985606</v>
      </c>
      <c r="AW335" s="6">
        <f>_xll.SNL.Clients.Office.Excel.Functions.SPG($D335, AW$1, $F335, "Options: Curr=USD, Mag=Actuals")</f>
        <v>8.6287631280827597</v>
      </c>
      <c r="AX335" s="6">
        <f>_xll.SNL.Clients.Office.Excel.Functions.SPG($D335, AX$1, $F335, "Options: Curr=USD, Mag=Actuals")</f>
        <v>4286000000</v>
      </c>
      <c r="AY335" s="6">
        <f>_xll.SNL.Clients.Office.Excel.Functions.SPG($D335, AY$1, $F335, "Options: Curr=USD, Mag=Actuals")</f>
        <v>4286000000</v>
      </c>
      <c r="AZ335" s="6">
        <f>_xll.SNL.Clients.Office.Excel.Functions.SPG($D335, AZ$1, $F335, "Options: Curr=USD, Mag=Actuals")</f>
        <v>0.47119405807362302</v>
      </c>
      <c r="BA335" s="6">
        <f>_xll.SNL.Clients.Office.Excel.Functions.SPG($D335, BA$1, $F335, "Options: Curr=USD, Mag=Actuals")</f>
        <v>4.9461289126681098</v>
      </c>
      <c r="BB335" s="6">
        <f>_xll.SNL.Clients.Office.Excel.Functions.SPG($D335, BB$1, $F335, "Options: Curr=USD, Mag=Actuals")</f>
        <v>4.9316791798824999</v>
      </c>
      <c r="BC335" s="6">
        <f>_xll.SNL.Clients.Office.Excel.Functions.SPG($D335, BC$1, $F335, "Options: Curr=USD, Mag=Actuals")</f>
        <v>5.3536202397275403</v>
      </c>
      <c r="BD335" s="6">
        <f>_xll.SNL.Clients.Office.Excel.Functions.SPG($D335, BD$1, $F335, "Options: Curr=USD, Mag=Actuals")</f>
        <v>0.73976012164790805</v>
      </c>
      <c r="BE335" s="6">
        <f>_xll.SNL.Clients.Office.Excel.Functions.SPG($D335, BE$1, $F335, "Options: Curr=USD, Mag=Actuals")</f>
        <v>0</v>
      </c>
      <c r="BF335" s="6">
        <f>_xll.SNL.Clients.Office.Excel.Functions.SPG($D335, BF$1, $F335, "Options: Curr=USD, Mag=Actuals")</f>
        <v>0.77792094142066204</v>
      </c>
      <c r="BG335" s="6">
        <f>_xll.SNL.Clients.Office.Excel.Functions.SPG($D335, BG$1, $F335, "Options: Curr=USD, Mag=Actuals")</f>
        <v>0</v>
      </c>
      <c r="BH335" s="6">
        <f>_xll.SNL.Clients.Office.Excel.Functions.SPG($D335, BH$1, $F335, "Options: Curr=USD, Mag=Actuals")</f>
        <v>0</v>
      </c>
      <c r="BI335" s="6">
        <f>_xll.SNL.Clients.Office.Excel.Functions.SPG($D335, BI$1, $F335, "Options: Curr=USD, Mag=Actuals")</f>
        <v>0</v>
      </c>
      <c r="BJ335" s="6">
        <f>_xll.SNL.Clients.Office.Excel.Functions.SPG($D335, BJ$1, $F335, "Options: Curr=USD, Mag=Actuals")</f>
        <v>1.2213118573916499</v>
      </c>
      <c r="BK335" s="6">
        <f>_xll.SNL.Clients.Office.Excel.Functions.SPG($D335, BK$1, $F335, "Options: Curr=USD, Mag=Actuals")</f>
        <v>0</v>
      </c>
      <c r="BL335" s="6">
        <f>_xll.SNL.Clients.Office.Excel.Functions.SPG($D335, BL$1, $F335, "Options: Curr=USD, Mag=Actuals")</f>
        <v>0</v>
      </c>
      <c r="BM335" s="6">
        <f>_xll.SNL.Clients.Office.Excel.Functions.SPG($D335, BM$1, $F335, "Options: Curr=USD, Mag=Actuals")</f>
        <v>1.92137416569867</v>
      </c>
      <c r="BN335" s="6">
        <f>_xll.SNL.Clients.Office.Excel.Functions.SPG($D335, BN$1, $F335, "Options: Curr=USD, Mag=Actuals")</f>
        <v>0</v>
      </c>
      <c r="BO335" s="6">
        <f>_xll.SNL.Clients.Office.Excel.Functions.SPG($D335, BO$1, $F335, "Options: Curr=USD, Mag=Actuals")</f>
        <v>0</v>
      </c>
      <c r="BP335" s="6">
        <f>_xll.SNL.Clients.Office.Excel.Functions.SPG($D335, BP$1, $F335, "Options: Curr=USD, Mag=Actuals")</f>
        <v>0</v>
      </c>
      <c r="BQ335" s="6">
        <f>_xll.SNL.Clients.Office.Excel.Functions.SPG($D335, BQ$1, $F335, "Options: Curr=USD, Mag=Actuals")</f>
        <v>0</v>
      </c>
      <c r="BR335" s="6">
        <f>_xll.SNL.Clients.Office.Excel.Functions.SPG($D335, BR$1, $F335, "Options: Curr=USD, Mag=Actuals")</f>
        <v>10.9</v>
      </c>
      <c r="BS335" s="6">
        <f>_xll.SNL.Clients.Office.Excel.Functions.SPG($D335, BS$1, $F335, "Options: Curr=USD, Mag=Actuals")</f>
        <v>12.7</v>
      </c>
      <c r="BT335" s="6">
        <f>_xll.SNL.Clients.Office.Excel.Functions.SPG($D335, BT$1, $F335, "Options: Curr=USD, Mag=Actuals")</f>
        <v>14.9</v>
      </c>
      <c r="BU335" s="6">
        <f>_xll.SNL.Clients.Office.Excel.Functions.SPG($D335, BU$1, $F335, "Options: Curr=USD, Mag=Actuals")</f>
        <v>0</v>
      </c>
      <c r="BV335" s="6">
        <f>_xll.SNL.Clients.Office.Excel.Functions.SPG($D335, BV$1, $F335, "Options: Curr=USD, Mag=Actuals")</f>
        <v>0</v>
      </c>
      <c r="BW335" s="6">
        <f>_xll.SNL.Clients.Office.Excel.Functions.SPG($D335, BW$1, $F335, "Options: Curr=USD, Mag=Actuals")</f>
        <v>0</v>
      </c>
      <c r="BX335" s="6">
        <f>_xll.SNL.Clients.Office.Excel.Functions.SPG($D335, BX$1, $F335, "Options: Curr=USD, Mag=Actuals")</f>
        <v>0</v>
      </c>
      <c r="BY335" s="6">
        <f>_xll.SNL.Clients.Office.Excel.Functions.SPG($D335, BY$1, $F335, "Options: Curr=USD, Mag=Actuals")</f>
        <v>67.371528050472506</v>
      </c>
      <c r="BZ335" s="6">
        <f>_xll.SNL.Clients.Office.Excel.Functions.SPG($D335, BZ$1, $F335, "Options: Curr=USD, Mag=Actuals")</f>
        <v>0</v>
      </c>
      <c r="CA335" s="6" t="str">
        <f>_xll.SNL.Clients.Office.Excel.Functions.SPG($D335, CA$1, $F335, "Options: Curr=USD, Mag=Actuals")</f>
        <v/>
      </c>
      <c r="CB335" s="6">
        <f>_xll.SNL.Clients.Office.Excel.Functions.SPG($D335, CB$1, $F335, "Options: Curr=USD, Mag=Actuals")</f>
        <v>0</v>
      </c>
      <c r="CC335" s="6">
        <f>_xll.SNL.Clients.Office.Excel.Functions.SPG($D335, CC$1, $F335, "Options: Curr=USD, Mag=Actuals")</f>
        <v>0</v>
      </c>
      <c r="CD335" s="6">
        <f>_xll.SNL.Clients.Office.Excel.Functions.SPG($D335, CD$1, $F335, "Options: Curr=USD, Mag=Actuals")</f>
        <v>0</v>
      </c>
      <c r="CE335" s="6">
        <f>_xll.SNL.Clients.Office.Excel.Functions.SPG($D335, CE$1, $F335, "Options: Curr=USD, Mag=Actuals")</f>
        <v>0</v>
      </c>
      <c r="CF335" s="6">
        <f>_xll.SNL.Clients.Office.Excel.Functions.SPG($D335, CF$1, $F335, "Options: Curr=USD, Mag=Actuals")</f>
        <v>0</v>
      </c>
      <c r="CG335" s="6">
        <f>_xll.SNL.Clients.Office.Excel.Functions.SPG($D335, CG$1, $F335, "Options: Curr=USD, Mag=Actuals")</f>
        <v>0</v>
      </c>
    </row>
    <row r="336" spans="1:85" x14ac:dyDescent="0.3">
      <c r="A336" s="10" t="s">
        <v>88</v>
      </c>
      <c r="B336" s="10" t="s">
        <v>85</v>
      </c>
      <c r="C336" s="10" t="s">
        <v>3</v>
      </c>
      <c r="D336">
        <v>4039450</v>
      </c>
      <c r="E336" s="10" t="s">
        <v>29</v>
      </c>
      <c r="F336" s="10" t="s">
        <v>75</v>
      </c>
      <c r="G336">
        <v>-878.75</v>
      </c>
      <c r="H336">
        <v>1676.91</v>
      </c>
      <c r="I336">
        <v>2555.66</v>
      </c>
      <c r="J336">
        <v>20656.52</v>
      </c>
      <c r="K336">
        <v>62836.17</v>
      </c>
      <c r="L336">
        <v>2.97</v>
      </c>
      <c r="M336">
        <v>20193.900000000001</v>
      </c>
      <c r="N336">
        <v>328.74</v>
      </c>
      <c r="O336">
        <v>2.44</v>
      </c>
      <c r="P336">
        <v>4.3499999999999996</v>
      </c>
      <c r="Q336">
        <v>1</v>
      </c>
      <c r="R336">
        <v>1</v>
      </c>
      <c r="S336" t="str">
        <f>_xll.SNL.Clients.Office.Excel.Functions.SPG(D336, S$1, F336, "Options: Curr=USD, Mag=Actuals")</f>
        <v>The Goldman Sachs Group, Inc. (NYSE:GS)</v>
      </c>
      <c r="T336" t="str">
        <f>_xll.SNL.Clients.Office.Excel.Functions.SPG($D336, T$1, $F336, "Options: Curr=USD, Mag=Actuals")</f>
        <v>The Goldman Sachs Group, Inc.</v>
      </c>
      <c r="U336" s="6">
        <f>_xll.SNL.Clients.Office.Excel.Functions.SPG($D336, U$1, $F336, "Options: Curr=USD, Mag=Actuals")</f>
        <v>931796000000</v>
      </c>
      <c r="V336" t="str">
        <f>_xll.SNL.Clients.Office.Excel.Functions.SPG($D336, V$1, $F336, "Options: Curr=USD, Mag=Actuals")</f>
        <v>NYSE:GS</v>
      </c>
      <c r="W336" t="str">
        <f>_xll.SNL.Clients.Office.Excel.Functions.SPG($D336, W$1, $F336, "Options: Curr=USD, Mag=Actuals")</f>
        <v>Investment Banks, Brokers and Capital Markets</v>
      </c>
      <c r="X336" s="6">
        <f>_xll.SNL.Clients.Office.Excel.Functions.SPG($D336, X$1, $F336, "Options: Curr=USD, Mag=Actuals")</f>
        <v>36456000000</v>
      </c>
      <c r="Y336" s="6">
        <f>_xll.SNL.Clients.Office.Excel.Functions.SPG($D336, Y$1, $F336, "Options: Curr=USD, Mag=Actuals")</f>
        <v>29721000000</v>
      </c>
      <c r="Z336" s="6">
        <f>_xll.SNL.Clients.Office.Excel.Functions.SPG($D336, Z$1, $F336, "Options: Curr=USD, Mag=Actuals")</f>
        <v>28393000000</v>
      </c>
      <c r="AA336" s="6">
        <f>_xll.SNL.Clients.Office.Excel.Functions.SPG($D336, AA$1, $F336, "Options: Curr=USD, Mag=Actuals")</f>
        <v>10459000000</v>
      </c>
      <c r="AB336" s="6">
        <f>_xll.SNL.Clients.Office.Excel.Functions.SPG($D336, AB$1, $F336, "Options: Curr=USD, Mag=Actuals")</f>
        <v>25.27</v>
      </c>
      <c r="AC336" s="6">
        <f>_xll.SNL.Clients.Office.Excel.Functions.SPG($D336, AC$1, $F336, "Options: Curr=USD, Mag=Actuals")</f>
        <v>180.46614872364</v>
      </c>
      <c r="AD336" s="6">
        <f>_xll.SNL.Clients.Office.Excel.Functions.SPG($D336, AD$1, $F336, "Options: Curr=USD, Mag=Actuals")</f>
        <v>1.0809430941698901</v>
      </c>
      <c r="AE336" s="6">
        <f>_xll.SNL.Clients.Office.Excel.Functions.SPG($D336, AE$1, $F336, "Options: Curr=USD, Mag=Actuals")</f>
        <v>12.032540434668199</v>
      </c>
      <c r="AF336" s="6">
        <f>_xll.SNL.Clients.Office.Excel.Functions.SPG($D336, AF$1, $F336, "Options: Curr=USD, Mag=Actuals")</f>
        <v>931796000000</v>
      </c>
      <c r="AG336" s="6">
        <f>_xll.SNL.Clients.Office.Excel.Functions.SPG($D336, AG$1, $F336, "Options: Curr=USD, Mag=Actuals")</f>
        <v>364807000000</v>
      </c>
      <c r="AH336" s="6">
        <f>_xll.SNL.Clients.Office.Excel.Functions.SPG($D336, AH$1, $F336, "Options: Curr=USD, Mag=Actuals")</f>
        <v>91753000000</v>
      </c>
      <c r="AI336" s="6">
        <f>_xll.SNL.Clients.Office.Excel.Functions.SPG($D336, AI$1, $F336, "Options: Curr=USD, Mag=Actuals")</f>
        <v>43465</v>
      </c>
      <c r="AJ336" s="6" t="str">
        <f>_xll.SNL.Clients.Office.Excel.Functions.SPG($D336, AJ$1, $F336, "Options: Curr=USD, Mag=Actuals")</f>
        <v>#INVALID FUNCTION PARAMETER</v>
      </c>
      <c r="AK336" s="6" t="str">
        <f>_xll.SNL.Clients.Office.Excel.Functions.SPG($D336, AK$1, $F336, "Options: Curr=USD, Mag=Actuals")</f>
        <v>#INVALID FUNCTION PARAMETER</v>
      </c>
      <c r="AL336" s="6" t="str">
        <f>_xll.SNL.Clients.Office.Excel.Functions.SPG($D336, AL$1, $F336, "Options: Curr=USD, Mag=Actuals")</f>
        <v>#INVALID FUNCTION PARAMETER</v>
      </c>
      <c r="AM336" s="6" t="str">
        <f>_xll.SNL.Clients.Office.Excel.Functions.SPG($D336, AM$1, $F336, "Options: Curr=USD, Mag=Actuals")</f>
        <v>#INVALID FUNCTION PARAMETER</v>
      </c>
      <c r="AN336" s="6">
        <f>_xll.SNL.Clients.Office.Excel.Functions.SPG($D336, AN$1, $F336, "Options: Curr=USD, Mag=Actuals")</f>
        <v>931796000000</v>
      </c>
      <c r="AO336" s="6">
        <f>_xll.SNL.Clients.Office.Excel.Functions.SPG($D336, AO$1, $F336, "Options: Curr=USD, Mag=Actuals")</f>
        <v>0</v>
      </c>
      <c r="AP336" s="6">
        <f>_xll.SNL.Clients.Office.Excel.Functions.SPG($D336, AP$1, $F336, "Options: Curr=USD, Mag=Actuals")</f>
        <v>158257000000</v>
      </c>
      <c r="AQ336" s="6">
        <f>_xll.SNL.Clients.Office.Excel.Functions.SPG($D336, AQ$1, $F336, "Options: Curr=USD, Mag=Actuals")</f>
        <v>90185000000</v>
      </c>
      <c r="AR336" s="6">
        <f>_xll.SNL.Clients.Office.Excel.Functions.SPG($D336, AR$1, $F336, "Options: Curr=USD, Mag=Actuals")</f>
        <v>91753000000</v>
      </c>
      <c r="AS336" s="6">
        <f>_xll.SNL.Clients.Office.Excel.Functions.SPG($D336, AS$1, $F336, "Options: Curr=USD, Mag=Actuals")</f>
        <v>87671000000</v>
      </c>
      <c r="AT336" s="6">
        <f>_xll.SNL.Clients.Office.Excel.Functions.SPG($D336, AT$1, $F336, "Options: Curr=USD, Mag=Actuals")</f>
        <v>0</v>
      </c>
      <c r="AU336" s="6">
        <f>_xll.SNL.Clients.Office.Excel.Functions.SPG($D336, AU$1, $F336, "Options: Curr=USD, Mag=Actuals")</f>
        <v>0</v>
      </c>
      <c r="AV336" s="6">
        <f>_xll.SNL.Clients.Office.Excel.Functions.SPG($D336, AV$1, $F336, "Options: Curr=USD, Mag=Actuals")</f>
        <v>9.8468978188358793</v>
      </c>
      <c r="AW336" s="6">
        <f>_xll.SNL.Clients.Office.Excel.Functions.SPG($D336, AW$1, $F336, "Options: Curr=USD, Mag=Actuals")</f>
        <v>9.4502184940617493</v>
      </c>
      <c r="AX336" s="6">
        <f>_xll.SNL.Clients.Office.Excel.Functions.SPG($D336, AX$1, $F336, "Options: Curr=USD, Mag=Actuals")</f>
        <v>10459000000</v>
      </c>
      <c r="AY336" s="6">
        <f>_xll.SNL.Clients.Office.Excel.Functions.SPG($D336, AY$1, $F336, "Options: Curr=USD, Mag=Actuals")</f>
        <v>10459000000</v>
      </c>
      <c r="AZ336" s="6">
        <f>_xll.SNL.Clients.Office.Excel.Functions.SPG($D336, AZ$1, $F336, "Options: Curr=USD, Mag=Actuals")</f>
        <v>1.0809430941698901</v>
      </c>
      <c r="BA336" s="6">
        <f>_xll.SNL.Clients.Office.Excel.Functions.SPG($D336, BA$1, $F336, "Options: Curr=USD, Mag=Actuals")</f>
        <v>12.032540434668199</v>
      </c>
      <c r="BB336" s="6">
        <f>_xll.SNL.Clients.Office.Excel.Functions.SPG($D336, BB$1, $F336, "Options: Curr=USD, Mag=Actuals")</f>
        <v>13.3270257484625</v>
      </c>
      <c r="BC336" s="6">
        <f>_xll.SNL.Clients.Office.Excel.Functions.SPG($D336, BC$1, $F336, "Options: Curr=USD, Mag=Actuals")</f>
        <v>14.2764283466369</v>
      </c>
      <c r="BD336" s="6">
        <f>_xll.SNL.Clients.Office.Excel.Functions.SPG($D336, BD$1, $F336, "Options: Curr=USD, Mag=Actuals")</f>
        <v>1.74601813252935</v>
      </c>
      <c r="BE336" s="6">
        <f>_xll.SNL.Clients.Office.Excel.Functions.SPG($D336, BE$1, $F336, "Options: Curr=USD, Mag=Actuals")</f>
        <v>0</v>
      </c>
      <c r="BF336" s="6">
        <f>_xll.SNL.Clients.Office.Excel.Functions.SPG($D336, BF$1, $F336, "Options: Curr=USD, Mag=Actuals")</f>
        <v>0.76789436749998197</v>
      </c>
      <c r="BG336" s="6">
        <f>_xll.SNL.Clients.Office.Excel.Functions.SPG($D336, BG$1, $F336, "Options: Curr=USD, Mag=Actuals")</f>
        <v>0</v>
      </c>
      <c r="BH336" s="6">
        <f>_xll.SNL.Clients.Office.Excel.Functions.SPG($D336, BH$1, $F336, "Options: Curr=USD, Mag=Actuals")</f>
        <v>0</v>
      </c>
      <c r="BI336" s="6">
        <f>_xll.SNL.Clients.Office.Excel.Functions.SPG($D336, BI$1, $F336, "Options: Curr=USD, Mag=Actuals")</f>
        <v>0</v>
      </c>
      <c r="BJ336" s="6">
        <f>_xll.SNL.Clients.Office.Excel.Functions.SPG($D336, BJ$1, $F336, "Options: Curr=USD, Mag=Actuals")</f>
        <v>1.24035899461642</v>
      </c>
      <c r="BK336" s="6">
        <f>_xll.SNL.Clients.Office.Excel.Functions.SPG($D336, BK$1, $F336, "Options: Curr=USD, Mag=Actuals")</f>
        <v>0</v>
      </c>
      <c r="BL336" s="6">
        <f>_xll.SNL.Clients.Office.Excel.Functions.SPG($D336, BL$1, $F336, "Options: Curr=USD, Mag=Actuals")</f>
        <v>0</v>
      </c>
      <c r="BM336" s="6">
        <f>_xll.SNL.Clients.Office.Excel.Functions.SPG($D336, BM$1, $F336, "Options: Curr=USD, Mag=Actuals")</f>
        <v>2.0835693959364101</v>
      </c>
      <c r="BN336" s="6">
        <f>_xll.SNL.Clients.Office.Excel.Functions.SPG($D336, BN$1, $F336, "Options: Curr=USD, Mag=Actuals")</f>
        <v>0</v>
      </c>
      <c r="BO336" s="6">
        <f>_xll.SNL.Clients.Office.Excel.Functions.SPG($D336, BO$1, $F336, "Options: Curr=USD, Mag=Actuals")</f>
        <v>0</v>
      </c>
      <c r="BP336" s="6">
        <f>_xll.SNL.Clients.Office.Excel.Functions.SPG($D336, BP$1, $F336, "Options: Curr=USD, Mag=Actuals")</f>
        <v>0</v>
      </c>
      <c r="BQ336" s="6">
        <f>_xll.SNL.Clients.Office.Excel.Functions.SPG($D336, BQ$1, $F336, "Options: Curr=USD, Mag=Actuals")</f>
        <v>0</v>
      </c>
      <c r="BR336" s="6">
        <f>_xll.SNL.Clients.Office.Excel.Functions.SPG($D336, BR$1, $F336, "Options: Curr=USD, Mag=Actuals")</f>
        <v>13.1</v>
      </c>
      <c r="BS336" s="6">
        <f>_xll.SNL.Clients.Office.Excel.Functions.SPG($D336, BS$1, $F336, "Options: Curr=USD, Mag=Actuals")</f>
        <v>15</v>
      </c>
      <c r="BT336" s="6">
        <f>_xll.SNL.Clients.Office.Excel.Functions.SPG($D336, BT$1, $F336, "Options: Curr=USD, Mag=Actuals")</f>
        <v>17.5</v>
      </c>
      <c r="BU336" s="6">
        <f>_xll.SNL.Clients.Office.Excel.Functions.SPG($D336, BU$1, $F336, "Options: Curr=USD, Mag=Actuals")</f>
        <v>0</v>
      </c>
      <c r="BV336" s="6">
        <f>_xll.SNL.Clients.Office.Excel.Functions.SPG($D336, BV$1, $F336, "Options: Curr=USD, Mag=Actuals")</f>
        <v>0</v>
      </c>
      <c r="BW336" s="6">
        <f>_xll.SNL.Clients.Office.Excel.Functions.SPG($D336, BW$1, $F336, "Options: Curr=USD, Mag=Actuals")</f>
        <v>0</v>
      </c>
      <c r="BX336" s="6">
        <f>_xll.SNL.Clients.Office.Excel.Functions.SPG($D336, BX$1, $F336, "Options: Curr=USD, Mag=Actuals")</f>
        <v>0</v>
      </c>
      <c r="BY336" s="6">
        <f>_xll.SNL.Clients.Office.Excel.Functions.SPG($D336, BY$1, $F336, "Options: Curr=USD, Mag=Actuals")</f>
        <v>59.896264847670501</v>
      </c>
      <c r="BZ336" s="6">
        <f>_xll.SNL.Clients.Office.Excel.Functions.SPG($D336, BZ$1, $F336, "Options: Curr=USD, Mag=Actuals")</f>
        <v>0</v>
      </c>
      <c r="CA336" s="6" t="str">
        <f>_xll.SNL.Clients.Office.Excel.Functions.SPG($D336, CA$1, $F336, "Options: Curr=USD, Mag=Actuals")</f>
        <v/>
      </c>
      <c r="CB336" s="6">
        <f>_xll.SNL.Clients.Office.Excel.Functions.SPG($D336, CB$1, $F336, "Options: Curr=USD, Mag=Actuals")</f>
        <v>0</v>
      </c>
      <c r="CC336" s="6">
        <f>_xll.SNL.Clients.Office.Excel.Functions.SPG($D336, CC$1, $F336, "Options: Curr=USD, Mag=Actuals")</f>
        <v>0</v>
      </c>
      <c r="CD336" s="6">
        <f>_xll.SNL.Clients.Office.Excel.Functions.SPG($D336, CD$1, $F336, "Options: Curr=USD, Mag=Actuals")</f>
        <v>0</v>
      </c>
      <c r="CE336" s="6">
        <f>_xll.SNL.Clients.Office.Excel.Functions.SPG($D336, CE$1, $F336, "Options: Curr=USD, Mag=Actuals")</f>
        <v>0</v>
      </c>
      <c r="CF336" s="6">
        <f>_xll.SNL.Clients.Office.Excel.Functions.SPG($D336, CF$1, $F336, "Options: Curr=USD, Mag=Actuals")</f>
        <v>0</v>
      </c>
      <c r="CG336" s="6">
        <f>_xll.SNL.Clients.Office.Excel.Functions.SPG($D336, CG$1, $F336, "Options: Curr=USD, Mag=Actuals")</f>
        <v>0</v>
      </c>
    </row>
    <row r="337" spans="1:85" x14ac:dyDescent="0.3">
      <c r="A337" s="10" t="s">
        <v>88</v>
      </c>
      <c r="B337" s="10" t="s">
        <v>85</v>
      </c>
      <c r="C337" s="10" t="s">
        <v>3</v>
      </c>
      <c r="D337">
        <v>4039450</v>
      </c>
      <c r="E337" s="10" t="s">
        <v>29</v>
      </c>
      <c r="F337" s="10" t="s">
        <v>76</v>
      </c>
      <c r="G337">
        <v>-857.26</v>
      </c>
      <c r="H337">
        <v>1655.1</v>
      </c>
      <c r="I337">
        <v>2512.36</v>
      </c>
      <c r="J337">
        <v>21521.4</v>
      </c>
      <c r="K337">
        <v>65107.73</v>
      </c>
      <c r="L337">
        <v>2.4700000000000002</v>
      </c>
      <c r="M337">
        <v>20692.09</v>
      </c>
      <c r="N337">
        <v>330.55</v>
      </c>
      <c r="O337">
        <v>1.81</v>
      </c>
      <c r="P337">
        <v>-1.04</v>
      </c>
      <c r="Q337">
        <v>1</v>
      </c>
      <c r="R337">
        <v>1</v>
      </c>
      <c r="S337" t="str">
        <f>_xll.SNL.Clients.Office.Excel.Functions.SPG(D337, S$1, F337, "Options: Curr=USD, Mag=Actuals")</f>
        <v>The Goldman Sachs Group, Inc. (NYSE:GS)</v>
      </c>
      <c r="T337" t="str">
        <f>_xll.SNL.Clients.Office.Excel.Functions.SPG($D337, T$1, $F337, "Options: Curr=USD, Mag=Actuals")</f>
        <v>The Goldman Sachs Group, Inc.</v>
      </c>
      <c r="U337" s="6">
        <f>_xll.SNL.Clients.Office.Excel.Functions.SPG($D337, U$1, $F337, "Options: Curr=USD, Mag=Actuals")</f>
        <v>992968000000</v>
      </c>
      <c r="V337" t="str">
        <f>_xll.SNL.Clients.Office.Excel.Functions.SPG($D337, V$1, $F337, "Options: Curr=USD, Mag=Actuals")</f>
        <v>NYSE:GS</v>
      </c>
      <c r="W337" t="str">
        <f>_xll.SNL.Clients.Office.Excel.Functions.SPG($D337, W$1, $F337, "Options: Curr=USD, Mag=Actuals")</f>
        <v>Investment Banks, Brokers and Capital Markets</v>
      </c>
      <c r="X337" s="6">
        <f>_xll.SNL.Clients.Office.Excel.Functions.SPG($D337, X$1, $F337, "Options: Curr=USD, Mag=Actuals")</f>
        <v>36526000000</v>
      </c>
      <c r="Y337" s="6">
        <f>_xll.SNL.Clients.Office.Excel.Functions.SPG($D337, Y$1, $F337, "Options: Curr=USD, Mag=Actuals")</f>
        <v>29663000000</v>
      </c>
      <c r="Z337" s="6">
        <f>_xll.SNL.Clients.Office.Excel.Functions.SPG($D337, Z$1, $F337, "Options: Curr=USD, Mag=Actuals")</f>
        <v>27959000000</v>
      </c>
      <c r="AA337" s="6">
        <f>_xll.SNL.Clients.Office.Excel.Functions.SPG($D337, AA$1, $F337, "Options: Curr=USD, Mag=Actuals")</f>
        <v>8466000000</v>
      </c>
      <c r="AB337" s="6">
        <f>_xll.SNL.Clients.Office.Excel.Functions.SPG($D337, AB$1, $F337, "Options: Curr=USD, Mag=Actuals")</f>
        <v>21.03</v>
      </c>
      <c r="AC337" s="6">
        <f>_xll.SNL.Clients.Office.Excel.Functions.SPG($D337, AC$1, $F337, "Options: Curr=USD, Mag=Actuals")</f>
        <v>-16.778789077957999</v>
      </c>
      <c r="AD337" s="6">
        <f>_xll.SNL.Clients.Office.Excel.Functions.SPG($D337, AD$1, $F337, "Options: Curr=USD, Mag=Actuals")</f>
        <v>0.87167010385703203</v>
      </c>
      <c r="AE337" s="6">
        <f>_xll.SNL.Clients.Office.Excel.Functions.SPG($D337, AE$1, $F337, "Options: Curr=USD, Mag=Actuals")</f>
        <v>9.1557854295289207</v>
      </c>
      <c r="AF337" s="6">
        <f>_xll.SNL.Clients.Office.Excel.Functions.SPG($D337, AF$1, $F337, "Options: Curr=USD, Mag=Actuals")</f>
        <v>992968000000</v>
      </c>
      <c r="AG337" s="6">
        <f>_xll.SNL.Clients.Office.Excel.Functions.SPG($D337, AG$1, $F337, "Options: Curr=USD, Mag=Actuals")</f>
        <v>394781000000</v>
      </c>
      <c r="AH337" s="6">
        <f>_xll.SNL.Clients.Office.Excel.Functions.SPG($D337, AH$1, $F337, "Options: Curr=USD, Mag=Actuals")</f>
        <v>91978000000</v>
      </c>
      <c r="AI337" s="6">
        <f>_xll.SNL.Clients.Office.Excel.Functions.SPG($D337, AI$1, $F337, "Options: Curr=USD, Mag=Actuals")</f>
        <v>43830</v>
      </c>
      <c r="AJ337" s="6" t="str">
        <f>_xll.SNL.Clients.Office.Excel.Functions.SPG($D337, AJ$1, $F337, "Options: Curr=USD, Mag=Actuals")</f>
        <v>#INVALID FUNCTION PARAMETER</v>
      </c>
      <c r="AK337" s="6" t="str">
        <f>_xll.SNL.Clients.Office.Excel.Functions.SPG($D337, AK$1, $F337, "Options: Curr=USD, Mag=Actuals")</f>
        <v>#INVALID FUNCTION PARAMETER</v>
      </c>
      <c r="AL337" s="6" t="str">
        <f>_xll.SNL.Clients.Office.Excel.Functions.SPG($D337, AL$1, $F337, "Options: Curr=USD, Mag=Actuals")</f>
        <v>#INVALID FUNCTION PARAMETER</v>
      </c>
      <c r="AM337" s="6" t="str">
        <f>_xll.SNL.Clients.Office.Excel.Functions.SPG($D337, AM$1, $F337, "Options: Curr=USD, Mag=Actuals")</f>
        <v>#INVALID FUNCTION PARAMETER</v>
      </c>
      <c r="AN337" s="6">
        <f>_xll.SNL.Clients.Office.Excel.Functions.SPG($D337, AN$1, $F337, "Options: Curr=USD, Mag=Actuals")</f>
        <v>992968000000</v>
      </c>
      <c r="AO337" s="6">
        <f>_xll.SNL.Clients.Office.Excel.Functions.SPG($D337, AO$1, $F337, "Options: Curr=USD, Mag=Actuals")</f>
        <v>0</v>
      </c>
      <c r="AP337" s="6">
        <f>_xll.SNL.Clients.Office.Excel.Functions.SPG($D337, AP$1, $F337, "Options: Curr=USD, Mag=Actuals")</f>
        <v>190019000000</v>
      </c>
      <c r="AQ337" s="6">
        <f>_xll.SNL.Clients.Office.Excel.Functions.SPG($D337, AQ$1, $F337, "Options: Curr=USD, Mag=Actuals")</f>
        <v>90265000000</v>
      </c>
      <c r="AR337" s="6">
        <f>_xll.SNL.Clients.Office.Excel.Functions.SPG($D337, AR$1, $F337, "Options: Curr=USD, Mag=Actuals")</f>
        <v>91978000000</v>
      </c>
      <c r="AS337" s="6">
        <f>_xll.SNL.Clients.Office.Excel.Functions.SPG($D337, AS$1, $F337, "Options: Curr=USD, Mag=Actuals")</f>
        <v>87141000000</v>
      </c>
      <c r="AT337" s="6">
        <f>_xll.SNL.Clients.Office.Excel.Functions.SPG($D337, AT$1, $F337, "Options: Curr=USD, Mag=Actuals")</f>
        <v>0</v>
      </c>
      <c r="AU337" s="6">
        <f>_xll.SNL.Clients.Office.Excel.Functions.SPG($D337, AU$1, $F337, "Options: Curr=USD, Mag=Actuals")</f>
        <v>0</v>
      </c>
      <c r="AV337" s="6">
        <f>_xll.SNL.Clients.Office.Excel.Functions.SPG($D337, AV$1, $F337, "Options: Curr=USD, Mag=Actuals")</f>
        <v>9.26293697279268</v>
      </c>
      <c r="AW337" s="6">
        <f>_xll.SNL.Clients.Office.Excel.Functions.SPG($D337, AW$1, $F337, "Options: Curr=USD, Mag=Actuals")</f>
        <v>8.8187699809033404</v>
      </c>
      <c r="AX337" s="6">
        <f>_xll.SNL.Clients.Office.Excel.Functions.SPG($D337, AX$1, $F337, "Options: Curr=USD, Mag=Actuals")</f>
        <v>8466000000</v>
      </c>
      <c r="AY337" s="6">
        <f>_xll.SNL.Clients.Office.Excel.Functions.SPG($D337, AY$1, $F337, "Options: Curr=USD, Mag=Actuals")</f>
        <v>8466000000</v>
      </c>
      <c r="AZ337" s="6">
        <f>_xll.SNL.Clients.Office.Excel.Functions.SPG($D337, AZ$1, $F337, "Options: Curr=USD, Mag=Actuals")</f>
        <v>0.87167010385703203</v>
      </c>
      <c r="BA337" s="6">
        <f>_xll.SNL.Clients.Office.Excel.Functions.SPG($D337, BA$1, $F337, "Options: Curr=USD, Mag=Actuals")</f>
        <v>9.1557854295289207</v>
      </c>
      <c r="BB337" s="6">
        <f>_xll.SNL.Clients.Office.Excel.Functions.SPG($D337, BB$1, $F337, "Options: Curr=USD, Mag=Actuals")</f>
        <v>9.9843224517662499</v>
      </c>
      <c r="BC337" s="6">
        <f>_xll.SNL.Clients.Office.Excel.Functions.SPG($D337, BC$1, $F337, "Options: Curr=USD, Mag=Actuals")</f>
        <v>10.7536965677178</v>
      </c>
      <c r="BD337" s="6">
        <f>_xll.SNL.Clients.Office.Excel.Functions.SPG($D337, BD$1, $F337, "Options: Curr=USD, Mag=Actuals")</f>
        <v>1.5107228128780801</v>
      </c>
      <c r="BE337" s="6">
        <f>_xll.SNL.Clients.Office.Excel.Functions.SPG($D337, BE$1, $F337, "Options: Curr=USD, Mag=Actuals")</f>
        <v>0</v>
      </c>
      <c r="BF337" s="6">
        <f>_xll.SNL.Clients.Office.Excel.Functions.SPG($D337, BF$1, $F337, "Options: Curr=USD, Mag=Actuals")</f>
        <v>0.69993070706592297</v>
      </c>
      <c r="BG337" s="6">
        <f>_xll.SNL.Clients.Office.Excel.Functions.SPG($D337, BG$1, $F337, "Options: Curr=USD, Mag=Actuals")</f>
        <v>0</v>
      </c>
      <c r="BH337" s="6">
        <f>_xll.SNL.Clients.Office.Excel.Functions.SPG($D337, BH$1, $F337, "Options: Curr=USD, Mag=Actuals")</f>
        <v>0</v>
      </c>
      <c r="BI337" s="6">
        <f>_xll.SNL.Clients.Office.Excel.Functions.SPG($D337, BI$1, $F337, "Options: Curr=USD, Mag=Actuals")</f>
        <v>0</v>
      </c>
      <c r="BJ337" s="6">
        <f>_xll.SNL.Clients.Office.Excel.Functions.SPG($D337, BJ$1, $F337, "Options: Curr=USD, Mag=Actuals")</f>
        <v>1.2130750864570301</v>
      </c>
      <c r="BK337" s="6">
        <f>_xll.SNL.Clients.Office.Excel.Functions.SPG($D337, BK$1, $F337, "Options: Curr=USD, Mag=Actuals")</f>
        <v>0</v>
      </c>
      <c r="BL337" s="6">
        <f>_xll.SNL.Clients.Office.Excel.Functions.SPG($D337, BL$1, $F337, "Options: Curr=USD, Mag=Actuals")</f>
        <v>0</v>
      </c>
      <c r="BM337" s="6">
        <f>_xll.SNL.Clients.Office.Excel.Functions.SPG($D337, BM$1, $F337, "Options: Curr=USD, Mag=Actuals")</f>
        <v>1.88849273903718</v>
      </c>
      <c r="BN337" s="6">
        <f>_xll.SNL.Clients.Office.Excel.Functions.SPG($D337, BN$1, $F337, "Options: Curr=USD, Mag=Actuals")</f>
        <v>0</v>
      </c>
      <c r="BO337" s="6">
        <f>_xll.SNL.Clients.Office.Excel.Functions.SPG($D337, BO$1, $F337, "Options: Curr=USD, Mag=Actuals")</f>
        <v>0</v>
      </c>
      <c r="BP337" s="6">
        <f>_xll.SNL.Clients.Office.Excel.Functions.SPG($D337, BP$1, $F337, "Options: Curr=USD, Mag=Actuals")</f>
        <v>0</v>
      </c>
      <c r="BQ337" s="6">
        <f>_xll.SNL.Clients.Office.Excel.Functions.SPG($D337, BQ$1, $F337, "Options: Curr=USD, Mag=Actuals")</f>
        <v>0</v>
      </c>
      <c r="BR337" s="6">
        <f>_xll.SNL.Clients.Office.Excel.Functions.SPG($D337, BR$1, $F337, "Options: Curr=USD, Mag=Actuals")</f>
        <v>13.3</v>
      </c>
      <c r="BS337" s="6">
        <f>_xll.SNL.Clients.Office.Excel.Functions.SPG($D337, BS$1, $F337, "Options: Curr=USD, Mag=Actuals")</f>
        <v>15.2</v>
      </c>
      <c r="BT337" s="6">
        <f>_xll.SNL.Clients.Office.Excel.Functions.SPG($D337, BT$1, $F337, "Options: Curr=USD, Mag=Actuals")</f>
        <v>17.8</v>
      </c>
      <c r="BU337" s="6">
        <f>_xll.SNL.Clients.Office.Excel.Functions.SPG($D337, BU$1, $F337, "Options: Curr=USD, Mag=Actuals")</f>
        <v>0</v>
      </c>
      <c r="BV337" s="6">
        <f>_xll.SNL.Clients.Office.Excel.Functions.SPG($D337, BV$1, $F337, "Options: Curr=USD, Mag=Actuals")</f>
        <v>0</v>
      </c>
      <c r="BW337" s="6">
        <f>_xll.SNL.Clients.Office.Excel.Functions.SPG($D337, BW$1, $F337, "Options: Curr=USD, Mag=Actuals")</f>
        <v>0</v>
      </c>
      <c r="BX337" s="6">
        <f>_xll.SNL.Clients.Office.Excel.Functions.SPG($D337, BX$1, $F337, "Options: Curr=USD, Mag=Actuals")</f>
        <v>0</v>
      </c>
      <c r="BY337" s="6">
        <f>_xll.SNL.Clients.Office.Excel.Functions.SPG($D337, BY$1, $F337, "Options: Curr=USD, Mag=Actuals")</f>
        <v>56.756612499093599</v>
      </c>
      <c r="BZ337" s="6">
        <f>_xll.SNL.Clients.Office.Excel.Functions.SPG($D337, BZ$1, $F337, "Options: Curr=USD, Mag=Actuals")</f>
        <v>0</v>
      </c>
      <c r="CA337" s="6" t="str">
        <f>_xll.SNL.Clients.Office.Excel.Functions.SPG($D337, CA$1, $F337, "Options: Curr=USD, Mag=Actuals")</f>
        <v/>
      </c>
      <c r="CB337" s="6">
        <f>_xll.SNL.Clients.Office.Excel.Functions.SPG($D337, CB$1, $F337, "Options: Curr=USD, Mag=Actuals")</f>
        <v>0</v>
      </c>
      <c r="CC337" s="6">
        <f>_xll.SNL.Clients.Office.Excel.Functions.SPG($D337, CC$1, $F337, "Options: Curr=USD, Mag=Actuals")</f>
        <v>0</v>
      </c>
      <c r="CD337" s="6">
        <f>_xll.SNL.Clients.Office.Excel.Functions.SPG($D337, CD$1, $F337, "Options: Curr=USD, Mag=Actuals")</f>
        <v>0</v>
      </c>
      <c r="CE337" s="6">
        <f>_xll.SNL.Clients.Office.Excel.Functions.SPG($D337, CE$1, $F337, "Options: Curr=USD, Mag=Actuals")</f>
        <v>0</v>
      </c>
      <c r="CF337" s="6">
        <f>_xll.SNL.Clients.Office.Excel.Functions.SPG($D337, CF$1, $F337, "Options: Curr=USD, Mag=Actuals")</f>
        <v>0</v>
      </c>
      <c r="CG337" s="6">
        <f>_xll.SNL.Clients.Office.Excel.Functions.SPG($D337, CG$1, $F337, "Options: Curr=USD, Mag=Actuals")</f>
        <v>0</v>
      </c>
    </row>
    <row r="338" spans="1:85" x14ac:dyDescent="0.3">
      <c r="A338" s="10" t="s">
        <v>88</v>
      </c>
      <c r="B338" s="10" t="s">
        <v>85</v>
      </c>
      <c r="C338" s="10" t="s">
        <v>3</v>
      </c>
      <c r="D338">
        <v>4039450</v>
      </c>
      <c r="E338" s="10" t="s">
        <v>29</v>
      </c>
      <c r="F338" s="10" t="s">
        <v>9</v>
      </c>
      <c r="G338">
        <v>-912.88</v>
      </c>
      <c r="H338">
        <v>1433.85</v>
      </c>
      <c r="I338">
        <v>2346.73</v>
      </c>
      <c r="J338">
        <v>21322.95</v>
      </c>
      <c r="K338">
        <v>64272.98</v>
      </c>
      <c r="L338">
        <v>-2.21</v>
      </c>
      <c r="M338">
        <v>20234.07</v>
      </c>
      <c r="N338">
        <v>331.76</v>
      </c>
      <c r="O338">
        <v>1.25</v>
      </c>
      <c r="P338">
        <v>-2.73</v>
      </c>
      <c r="Q338">
        <v>1</v>
      </c>
      <c r="R338">
        <v>1</v>
      </c>
      <c r="S338" t="str">
        <f>_xll.SNL.Clients.Office.Excel.Functions.SPG(D338, S$1, F338, "Options: Curr=USD, Mag=Actuals")</f>
        <v>The Goldman Sachs Group, Inc. (NYSE:GS)</v>
      </c>
      <c r="T338" t="str">
        <f>_xll.SNL.Clients.Office.Excel.Functions.SPG($D338, T$1, $F338, "Options: Curr=USD, Mag=Actuals")</f>
        <v>The Goldman Sachs Group, Inc.</v>
      </c>
      <c r="U338" s="6">
        <f>_xll.SNL.Clients.Office.Excel.Functions.SPG($D338, U$1, $F338, "Options: Curr=USD, Mag=Actuals")</f>
        <v>1163028000000</v>
      </c>
      <c r="V338" t="str">
        <f>_xll.SNL.Clients.Office.Excel.Functions.SPG($D338, V$1, $F338, "Options: Curr=USD, Mag=Actuals")</f>
        <v>NYSE:GS</v>
      </c>
      <c r="W338" t="str">
        <f>_xll.SNL.Clients.Office.Excel.Functions.SPG($D338, W$1, $F338, "Options: Curr=USD, Mag=Actuals")</f>
        <v>Investment Banks, Brokers and Capital Markets</v>
      </c>
      <c r="X338" s="6">
        <f>_xll.SNL.Clients.Office.Excel.Functions.SPG($D338, X$1, $F338, "Options: Curr=USD, Mag=Actuals")</f>
        <v>44559000000</v>
      </c>
      <c r="Y338" s="6">
        <f>_xll.SNL.Clients.Office.Excel.Functions.SPG($D338, Y$1, $F338, "Options: Curr=USD, Mag=Actuals")</f>
        <v>23319000000</v>
      </c>
      <c r="Z338" s="6">
        <f>_xll.SNL.Clients.Office.Excel.Functions.SPG($D338, Z$1, $F338, "Options: Curr=USD, Mag=Actuals")</f>
        <v>21417000000</v>
      </c>
      <c r="AA338" s="6">
        <f>_xll.SNL.Clients.Office.Excel.Functions.SPG($D338, AA$1, $F338, "Options: Curr=USD, Mag=Actuals")</f>
        <v>9459000000</v>
      </c>
      <c r="AB338" s="6">
        <f>_xll.SNL.Clients.Office.Excel.Functions.SPG($D338, AB$1, $F338, "Options: Curr=USD, Mag=Actuals")</f>
        <v>24.74</v>
      </c>
      <c r="AC338" s="6">
        <f>_xll.SNL.Clients.Office.Excel.Functions.SPG($D338, AC$1, $F338, "Options: Curr=USD, Mag=Actuals")</f>
        <v>17.641464574417501</v>
      </c>
      <c r="AD338" s="6">
        <f>_xll.SNL.Clients.Office.Excel.Functions.SPG($D338, AD$1, $F338, "Options: Curr=USD, Mag=Actuals")</f>
        <v>0.84505607798923299</v>
      </c>
      <c r="AE338" s="6">
        <f>_xll.SNL.Clients.Office.Excel.Functions.SPG($D338, AE$1, $F338, "Options: Curr=USD, Mag=Actuals")</f>
        <v>10.1261079946902</v>
      </c>
      <c r="AF338" s="6">
        <f>_xll.SNL.Clients.Office.Excel.Functions.SPG($D338, AF$1, $F338, "Options: Curr=USD, Mag=Actuals")</f>
        <v>1163028000000</v>
      </c>
      <c r="AG338" s="6">
        <f>_xll.SNL.Clients.Office.Excel.Functions.SPG($D338, AG$1, $F338, "Options: Curr=USD, Mag=Actuals")</f>
        <v>420960000000</v>
      </c>
      <c r="AH338" s="6">
        <f>_xll.SNL.Clients.Office.Excel.Functions.SPG($D338, AH$1, $F338, "Options: Curr=USD, Mag=Actuals")</f>
        <v>97572000000</v>
      </c>
      <c r="AI338" s="6">
        <f>_xll.SNL.Clients.Office.Excel.Functions.SPG($D338, AI$1, $F338, "Options: Curr=USD, Mag=Actuals")</f>
        <v>44196</v>
      </c>
      <c r="AJ338" s="6" t="str">
        <f>_xll.SNL.Clients.Office.Excel.Functions.SPG($D338, AJ$1, $F338, "Options: Curr=USD, Mag=Actuals")</f>
        <v>#INVALID FUNCTION PARAMETER</v>
      </c>
      <c r="AK338" s="6" t="str">
        <f>_xll.SNL.Clients.Office.Excel.Functions.SPG($D338, AK$1, $F338, "Options: Curr=USD, Mag=Actuals")</f>
        <v>#INVALID FUNCTION PARAMETER</v>
      </c>
      <c r="AL338" s="6" t="str">
        <f>_xll.SNL.Clients.Office.Excel.Functions.SPG($D338, AL$1, $F338, "Options: Curr=USD, Mag=Actuals")</f>
        <v>#INVALID FUNCTION PARAMETER</v>
      </c>
      <c r="AM338" s="6" t="str">
        <f>_xll.SNL.Clients.Office.Excel.Functions.SPG($D338, AM$1, $F338, "Options: Curr=USD, Mag=Actuals")</f>
        <v>#INVALID FUNCTION PARAMETER</v>
      </c>
      <c r="AN338" s="6">
        <f>_xll.SNL.Clients.Office.Excel.Functions.SPG($D338, AN$1, $F338, "Options: Curr=USD, Mag=Actuals")</f>
        <v>1163028000000</v>
      </c>
      <c r="AO338" s="6">
        <f>_xll.SNL.Clients.Office.Excel.Functions.SPG($D338, AO$1, $F338, "Options: Curr=USD, Mag=Actuals")</f>
        <v>0</v>
      </c>
      <c r="AP338" s="6">
        <f>_xll.SNL.Clients.Office.Excel.Functions.SPG($D338, AP$1, $F338, "Options: Curr=USD, Mag=Actuals")</f>
        <v>259962000000</v>
      </c>
      <c r="AQ338" s="6">
        <f>_xll.SNL.Clients.Office.Excel.Functions.SPG($D338, AQ$1, $F338, "Options: Curr=USD, Mag=Actuals")</f>
        <v>95932000000</v>
      </c>
      <c r="AR338" s="6">
        <f>_xll.SNL.Clients.Office.Excel.Functions.SPG($D338, AR$1, $F338, "Options: Curr=USD, Mag=Actuals")</f>
        <v>97572000000</v>
      </c>
      <c r="AS338" s="6">
        <f>_xll.SNL.Clients.Office.Excel.Functions.SPG($D338, AS$1, $F338, "Options: Curr=USD, Mag=Actuals")</f>
        <v>92610000000</v>
      </c>
      <c r="AT338" s="6">
        <f>_xll.SNL.Clients.Office.Excel.Functions.SPG($D338, AT$1, $F338, "Options: Curr=USD, Mag=Actuals")</f>
        <v>0</v>
      </c>
      <c r="AU338" s="6">
        <f>_xll.SNL.Clients.Office.Excel.Functions.SPG($D338, AU$1, $F338, "Options: Curr=USD, Mag=Actuals")</f>
        <v>0</v>
      </c>
      <c r="AV338" s="6">
        <f>_xll.SNL.Clients.Office.Excel.Functions.SPG($D338, AV$1, $F338, "Options: Curr=USD, Mag=Actuals")</f>
        <v>8.3894798749471207</v>
      </c>
      <c r="AW338" s="6">
        <f>_xll.SNL.Clients.Office.Excel.Functions.SPG($D338, AW$1, $F338, "Options: Curr=USD, Mag=Actuals")</f>
        <v>7.9969535415079998</v>
      </c>
      <c r="AX338" s="6">
        <f>_xll.SNL.Clients.Office.Excel.Functions.SPG($D338, AX$1, $F338, "Options: Curr=USD, Mag=Actuals")</f>
        <v>9459000000</v>
      </c>
      <c r="AY338" s="6">
        <f>_xll.SNL.Clients.Office.Excel.Functions.SPG($D338, AY$1, $F338, "Options: Curr=USD, Mag=Actuals")</f>
        <v>9459000000</v>
      </c>
      <c r="AZ338" s="6">
        <f>_xll.SNL.Clients.Office.Excel.Functions.SPG($D338, AZ$1, $F338, "Options: Curr=USD, Mag=Actuals")</f>
        <v>0.84505607798923299</v>
      </c>
      <c r="BA338" s="6">
        <f>_xll.SNL.Clients.Office.Excel.Functions.SPG($D338, BA$1, $F338, "Options: Curr=USD, Mag=Actuals")</f>
        <v>10.1261079946902</v>
      </c>
      <c r="BB338" s="6">
        <f>_xll.SNL.Clients.Office.Excel.Functions.SPG($D338, BB$1, $F338, "Options: Curr=USD, Mag=Actuals")</f>
        <v>11.064088562351101</v>
      </c>
      <c r="BC338" s="6">
        <f>_xll.SNL.Clients.Office.Excel.Functions.SPG($D338, BC$1, $F338, "Options: Curr=USD, Mag=Actuals")</f>
        <v>11.9286812234284</v>
      </c>
      <c r="BD338" s="6">
        <f>_xll.SNL.Clients.Office.Excel.Functions.SPG($D338, BD$1, $F338, "Options: Curr=USD, Mag=Actuals")</f>
        <v>1.5630941878270299</v>
      </c>
      <c r="BE338" s="6">
        <f>_xll.SNL.Clients.Office.Excel.Functions.SPG($D338, BE$1, $F338, "Options: Curr=USD, Mag=Actuals")</f>
        <v>0</v>
      </c>
      <c r="BF338" s="6">
        <f>_xll.SNL.Clients.Office.Excel.Functions.SPG($D338, BF$1, $F338, "Options: Curr=USD, Mag=Actuals")</f>
        <v>0.81664632719098995</v>
      </c>
      <c r="BG338" s="6">
        <f>_xll.SNL.Clients.Office.Excel.Functions.SPG($D338, BG$1, $F338, "Options: Curr=USD, Mag=Actuals")</f>
        <v>0</v>
      </c>
      <c r="BH338" s="6">
        <f>_xll.SNL.Clients.Office.Excel.Functions.SPG($D338, BH$1, $F338, "Options: Curr=USD, Mag=Actuals")</f>
        <v>0</v>
      </c>
      <c r="BI338" s="6">
        <f>_xll.SNL.Clients.Office.Excel.Functions.SPG($D338, BI$1, $F338, "Options: Curr=USD, Mag=Actuals")</f>
        <v>0</v>
      </c>
      <c r="BJ338" s="6">
        <f>_xll.SNL.Clients.Office.Excel.Functions.SPG($D338, BJ$1, $F338, "Options: Curr=USD, Mag=Actuals")</f>
        <v>1.51054487482047</v>
      </c>
      <c r="BK338" s="6">
        <f>_xll.SNL.Clients.Office.Excel.Functions.SPG($D338, BK$1, $F338, "Options: Curr=USD, Mag=Actuals")</f>
        <v>0</v>
      </c>
      <c r="BL338" s="6">
        <f>_xll.SNL.Clients.Office.Excel.Functions.SPG($D338, BL$1, $F338, "Options: Curr=USD, Mag=Actuals")</f>
        <v>0</v>
      </c>
      <c r="BM338" s="6">
        <f>_xll.SNL.Clients.Office.Excel.Functions.SPG($D338, BM$1, $F338, "Options: Curr=USD, Mag=Actuals")</f>
        <v>2.0621474119773202</v>
      </c>
      <c r="BN338" s="6">
        <f>_xll.SNL.Clients.Office.Excel.Functions.SPG($D338, BN$1, $F338, "Options: Curr=USD, Mag=Actuals")</f>
        <v>0</v>
      </c>
      <c r="BO338" s="6">
        <f>_xll.SNL.Clients.Office.Excel.Functions.SPG($D338, BO$1, $F338, "Options: Curr=USD, Mag=Actuals")</f>
        <v>0</v>
      </c>
      <c r="BP338" s="6">
        <f>_xll.SNL.Clients.Office.Excel.Functions.SPG($D338, BP$1, $F338, "Options: Curr=USD, Mag=Actuals")</f>
        <v>0</v>
      </c>
      <c r="BQ338" s="6">
        <f>_xll.SNL.Clients.Office.Excel.Functions.SPG($D338, BQ$1, $F338, "Options: Curr=USD, Mag=Actuals")</f>
        <v>0</v>
      </c>
      <c r="BR338" s="6">
        <f>_xll.SNL.Clients.Office.Excel.Functions.SPG($D338, BR$1, $F338, "Options: Curr=USD, Mag=Actuals")</f>
        <v>13.4</v>
      </c>
      <c r="BS338" s="6">
        <f>_xll.SNL.Clients.Office.Excel.Functions.SPG($D338, BS$1, $F338, "Options: Curr=USD, Mag=Actuals")</f>
        <v>15.2</v>
      </c>
      <c r="BT338" s="6">
        <f>_xll.SNL.Clients.Office.Excel.Functions.SPG($D338, BT$1, $F338, "Options: Curr=USD, Mag=Actuals")</f>
        <v>17.399999999999999</v>
      </c>
      <c r="BU338" s="6">
        <f>_xll.SNL.Clients.Office.Excel.Functions.SPG($D338, BU$1, $F338, "Options: Curr=USD, Mag=Actuals")</f>
        <v>0</v>
      </c>
      <c r="BV338" s="6">
        <f>_xll.SNL.Clients.Office.Excel.Functions.SPG($D338, BV$1, $F338, "Options: Curr=USD, Mag=Actuals")</f>
        <v>0</v>
      </c>
      <c r="BW338" s="6">
        <f>_xll.SNL.Clients.Office.Excel.Functions.SPG($D338, BW$1, $F338, "Options: Curr=USD, Mag=Actuals")</f>
        <v>0</v>
      </c>
      <c r="BX338" s="6">
        <f>_xll.SNL.Clients.Office.Excel.Functions.SPG($D338, BX$1, $F338, "Options: Curr=USD, Mag=Actuals")</f>
        <v>0</v>
      </c>
      <c r="BY338" s="6">
        <f>_xll.SNL.Clients.Office.Excel.Functions.SPG($D338, BY$1, $F338, "Options: Curr=USD, Mag=Actuals")</f>
        <v>52.427800534466897</v>
      </c>
      <c r="BZ338" s="6">
        <f>_xll.SNL.Clients.Office.Excel.Functions.SPG($D338, BZ$1, $F338, "Options: Curr=USD, Mag=Actuals")</f>
        <v>0</v>
      </c>
      <c r="CA338" s="6" t="str">
        <f>_xll.SNL.Clients.Office.Excel.Functions.SPG($D338, CA$1, $F338, "Options: Curr=USD, Mag=Actuals")</f>
        <v/>
      </c>
      <c r="CB338" s="6">
        <f>_xll.SNL.Clients.Office.Excel.Functions.SPG($D338, CB$1, $F338, "Options: Curr=USD, Mag=Actuals")</f>
        <v>0</v>
      </c>
      <c r="CC338" s="6">
        <f>_xll.SNL.Clients.Office.Excel.Functions.SPG($D338, CC$1, $F338, "Options: Curr=USD, Mag=Actuals")</f>
        <v>0</v>
      </c>
      <c r="CD338" s="6">
        <f>_xll.SNL.Clients.Office.Excel.Functions.SPG($D338, CD$1, $F338, "Options: Curr=USD, Mag=Actuals")</f>
        <v>0</v>
      </c>
      <c r="CE338" s="6">
        <f>_xll.SNL.Clients.Office.Excel.Functions.SPG($D338, CE$1, $F338, "Options: Curr=USD, Mag=Actuals")</f>
        <v>0</v>
      </c>
      <c r="CF338" s="6">
        <f>_xll.SNL.Clients.Office.Excel.Functions.SPG($D338, CF$1, $F338, "Options: Curr=USD, Mag=Actuals")</f>
        <v>0</v>
      </c>
      <c r="CG338" s="6">
        <f>_xll.SNL.Clients.Office.Excel.Functions.SPG($D338, CG$1, $F338, "Options: Curr=USD, Mag=Actuals")</f>
        <v>0</v>
      </c>
    </row>
    <row r="339" spans="1:85" x14ac:dyDescent="0.3">
      <c r="A339" s="10" t="s">
        <v>88</v>
      </c>
      <c r="B339" s="10" t="s">
        <v>85</v>
      </c>
      <c r="C339" s="10" t="s">
        <v>3</v>
      </c>
      <c r="D339">
        <v>4039450</v>
      </c>
      <c r="E339" s="10" t="s">
        <v>29</v>
      </c>
      <c r="F339" s="10" t="s">
        <v>77</v>
      </c>
      <c r="G339">
        <v>-1083.51</v>
      </c>
      <c r="H339">
        <v>1765.88</v>
      </c>
      <c r="I339">
        <v>2849.4</v>
      </c>
      <c r="J339">
        <v>23594.03</v>
      </c>
      <c r="K339">
        <v>70950.960000000006</v>
      </c>
      <c r="L339">
        <v>5.8</v>
      </c>
      <c r="M339">
        <v>21407.69</v>
      </c>
      <c r="N339">
        <v>332.54</v>
      </c>
      <c r="O339">
        <v>4.68</v>
      </c>
      <c r="P339">
        <v>16.96</v>
      </c>
      <c r="Q339">
        <v>1</v>
      </c>
      <c r="R339">
        <v>1</v>
      </c>
      <c r="S339" t="str">
        <f>_xll.SNL.Clients.Office.Excel.Functions.SPG(D339, S$1, F339, "Options: Curr=USD, Mag=Actuals")</f>
        <v>The Goldman Sachs Group, Inc. (NYSE:GS)</v>
      </c>
      <c r="T339" t="str">
        <f>_xll.SNL.Clients.Office.Excel.Functions.SPG($D339, T$1, $F339, "Options: Curr=USD, Mag=Actuals")</f>
        <v>The Goldman Sachs Group, Inc.</v>
      </c>
      <c r="U339" s="6">
        <f>_xll.SNL.Clients.Office.Excel.Functions.SPG($D339, U$1, $F339, "Options: Curr=USD, Mag=Actuals")</f>
        <v>1463988000000</v>
      </c>
      <c r="V339" t="str">
        <f>_xll.SNL.Clients.Office.Excel.Functions.SPG($D339, V$1, $F339, "Options: Curr=USD, Mag=Actuals")</f>
        <v>NYSE:GS</v>
      </c>
      <c r="W339" t="str">
        <f>_xll.SNL.Clients.Office.Excel.Functions.SPG($D339, W$1, $F339, "Options: Curr=USD, Mag=Actuals")</f>
        <v>Investment Banks, Brokers and Capital Markets</v>
      </c>
      <c r="X339" s="6">
        <f>_xll.SNL.Clients.Office.Excel.Functions.SPG($D339, X$1, $F339, "Options: Curr=USD, Mag=Actuals")</f>
        <v>59339000000</v>
      </c>
      <c r="Y339" s="6">
        <f>_xll.SNL.Clients.Office.Excel.Functions.SPG($D339, Y$1, $F339, "Options: Curr=USD, Mag=Actuals")</f>
        <v>34709000000</v>
      </c>
      <c r="Z339" s="6">
        <f>_xll.SNL.Clients.Office.Excel.Functions.SPG($D339, Z$1, $F339, "Options: Curr=USD, Mag=Actuals")</f>
        <v>32694000000</v>
      </c>
      <c r="AA339" s="6">
        <f>_xll.SNL.Clients.Office.Excel.Functions.SPG($D339, AA$1, $F339, "Options: Curr=USD, Mag=Actuals")</f>
        <v>21635000000</v>
      </c>
      <c r="AB339" s="6">
        <f>_xll.SNL.Clients.Office.Excel.Functions.SPG($D339, AB$1, $F339, "Options: Curr=USD, Mag=Actuals")</f>
        <v>59.45</v>
      </c>
      <c r="AC339" s="6">
        <f>_xll.SNL.Clients.Office.Excel.Functions.SPG($D339, AC$1, $F339, "Options: Curr=USD, Mag=Actuals")</f>
        <v>140.299110751819</v>
      </c>
      <c r="AD339" s="6">
        <f>_xll.SNL.Clients.Office.Excel.Functions.SPG($D339, AD$1, $F339, "Options: Curr=USD, Mag=Actuals")</f>
        <v>1.5782420710387699</v>
      </c>
      <c r="AE339" s="6">
        <f>_xll.SNL.Clients.Office.Excel.Functions.SPG($D339, AE$1, $F339, "Options: Curr=USD, Mag=Actuals")</f>
        <v>20.853916555416902</v>
      </c>
      <c r="AF339" s="6">
        <f>_xll.SNL.Clients.Office.Excel.Functions.SPG($D339, AF$1, $F339, "Options: Curr=USD, Mag=Actuals")</f>
        <v>1463988000000</v>
      </c>
      <c r="AG339" s="6">
        <f>_xll.SNL.Clients.Office.Excel.Functions.SPG($D339, AG$1, $F339, "Options: Curr=USD, Mag=Actuals")</f>
        <v>487762000000</v>
      </c>
      <c r="AH339" s="6">
        <f>_xll.SNL.Clients.Office.Excel.Functions.SPG($D339, AH$1, $F339, "Options: Curr=USD, Mag=Actuals")</f>
        <v>110766000000</v>
      </c>
      <c r="AI339" s="6">
        <f>_xll.SNL.Clients.Office.Excel.Functions.SPG($D339, AI$1, $F339, "Options: Curr=USD, Mag=Actuals")</f>
        <v>44561</v>
      </c>
      <c r="AJ339" s="6" t="str">
        <f>_xll.SNL.Clients.Office.Excel.Functions.SPG($D339, AJ$1, $F339, "Options: Curr=USD, Mag=Actuals")</f>
        <v>#INVALID FUNCTION PARAMETER</v>
      </c>
      <c r="AK339" s="6" t="str">
        <f>_xll.SNL.Clients.Office.Excel.Functions.SPG($D339, AK$1, $F339, "Options: Curr=USD, Mag=Actuals")</f>
        <v>#INVALID FUNCTION PARAMETER</v>
      </c>
      <c r="AL339" s="6" t="str">
        <f>_xll.SNL.Clients.Office.Excel.Functions.SPG($D339, AL$1, $F339, "Options: Curr=USD, Mag=Actuals")</f>
        <v>#INVALID FUNCTION PARAMETER</v>
      </c>
      <c r="AM339" s="6" t="str">
        <f>_xll.SNL.Clients.Office.Excel.Functions.SPG($D339, AM$1, $F339, "Options: Curr=USD, Mag=Actuals")</f>
        <v>#INVALID FUNCTION PARAMETER</v>
      </c>
      <c r="AN339" s="6">
        <f>_xll.SNL.Clients.Office.Excel.Functions.SPG($D339, AN$1, $F339, "Options: Curr=USD, Mag=Actuals")</f>
        <v>1463988000000</v>
      </c>
      <c r="AO339" s="6">
        <f>_xll.SNL.Clients.Office.Excel.Functions.SPG($D339, AO$1, $F339, "Options: Curr=USD, Mag=Actuals")</f>
        <v>0</v>
      </c>
      <c r="AP339" s="6">
        <f>_xll.SNL.Clients.Office.Excel.Functions.SPG($D339, AP$1, $F339, "Options: Curr=USD, Mag=Actuals")</f>
        <v>364227000000</v>
      </c>
      <c r="AQ339" s="6">
        <f>_xll.SNL.Clients.Office.Excel.Functions.SPG($D339, AQ$1, $F339, "Options: Curr=USD, Mag=Actuals")</f>
        <v>109926000000</v>
      </c>
      <c r="AR339" s="6">
        <f>_xll.SNL.Clients.Office.Excel.Functions.SPG($D339, AR$1, $F339, "Options: Curr=USD, Mag=Actuals")</f>
        <v>110766000000</v>
      </c>
      <c r="AS339" s="6">
        <f>_xll.SNL.Clients.Office.Excel.Functions.SPG($D339, AS$1, $F339, "Options: Curr=USD, Mag=Actuals")</f>
        <v>106063000000</v>
      </c>
      <c r="AT339" s="6">
        <f>_xll.SNL.Clients.Office.Excel.Functions.SPG($D339, AT$1, $F339, "Options: Curr=USD, Mag=Actuals")</f>
        <v>0</v>
      </c>
      <c r="AU339" s="6">
        <f>_xll.SNL.Clients.Office.Excel.Functions.SPG($D339, AU$1, $F339, "Options: Curr=USD, Mag=Actuals")</f>
        <v>0</v>
      </c>
      <c r="AV339" s="6">
        <f>_xll.SNL.Clients.Office.Excel.Functions.SPG($D339, AV$1, $F339, "Options: Curr=USD, Mag=Actuals")</f>
        <v>7.5660456233247801</v>
      </c>
      <c r="AW339" s="6">
        <f>_xll.SNL.Clients.Office.Excel.Functions.SPG($D339, AW$1, $F339, "Options: Curr=USD, Mag=Actuals")</f>
        <v>7.2681484425592</v>
      </c>
      <c r="AX339" s="6">
        <f>_xll.SNL.Clients.Office.Excel.Functions.SPG($D339, AX$1, $F339, "Options: Curr=USD, Mag=Actuals")</f>
        <v>21635000000</v>
      </c>
      <c r="AY339" s="6">
        <f>_xll.SNL.Clients.Office.Excel.Functions.SPG($D339, AY$1, $F339, "Options: Curr=USD, Mag=Actuals")</f>
        <v>21635000000</v>
      </c>
      <c r="AZ339" s="6">
        <f>_xll.SNL.Clients.Office.Excel.Functions.SPG($D339, AZ$1, $F339, "Options: Curr=USD, Mag=Actuals")</f>
        <v>1.5782420710387699</v>
      </c>
      <c r="BA339" s="6">
        <f>_xll.SNL.Clients.Office.Excel.Functions.SPG($D339, BA$1, $F339, "Options: Curr=USD, Mag=Actuals")</f>
        <v>20.853916555416902</v>
      </c>
      <c r="BB339" s="6">
        <f>_xll.SNL.Clients.Office.Excel.Functions.SPG($D339, BB$1, $F339, "Options: Curr=USD, Mag=Actuals")</f>
        <v>23.033028781757402</v>
      </c>
      <c r="BC339" s="6">
        <f>_xll.SNL.Clients.Office.Excel.Functions.SPG($D339, BC$1, $F339, "Options: Curr=USD, Mag=Actuals")</f>
        <v>24.4275844822556</v>
      </c>
      <c r="BD339" s="6">
        <f>_xll.SNL.Clients.Office.Excel.Functions.SPG($D339, BD$1, $F339, "Options: Curr=USD, Mag=Actuals")</f>
        <v>3.3127749121802701</v>
      </c>
      <c r="BE339" s="6">
        <f>_xll.SNL.Clients.Office.Excel.Functions.SPG($D339, BE$1, $F339, "Options: Curr=USD, Mag=Actuals")</f>
        <v>0</v>
      </c>
      <c r="BF339" s="6">
        <f>_xll.SNL.Clients.Office.Excel.Functions.SPG($D339, BF$1, $F339, "Options: Curr=USD, Mag=Actuals")</f>
        <v>1.0312008281120399</v>
      </c>
      <c r="BG339" s="6">
        <f>_xll.SNL.Clients.Office.Excel.Functions.SPG($D339, BG$1, $F339, "Options: Curr=USD, Mag=Actuals")</f>
        <v>0</v>
      </c>
      <c r="BH339" s="6">
        <f>_xll.SNL.Clients.Office.Excel.Functions.SPG($D339, BH$1, $F339, "Options: Curr=USD, Mag=Actuals")</f>
        <v>0</v>
      </c>
      <c r="BI339" s="6">
        <f>_xll.SNL.Clients.Office.Excel.Functions.SPG($D339, BI$1, $F339, "Options: Curr=USD, Mag=Actuals")</f>
        <v>0</v>
      </c>
      <c r="BJ339" s="6">
        <f>_xll.SNL.Clients.Office.Excel.Functions.SPG($D339, BJ$1, $F339, "Options: Curr=USD, Mag=Actuals")</f>
        <v>2.1645198131999202</v>
      </c>
      <c r="BK339" s="6">
        <f>_xll.SNL.Clients.Office.Excel.Functions.SPG($D339, BK$1, $F339, "Options: Curr=USD, Mag=Actuals")</f>
        <v>0</v>
      </c>
      <c r="BL339" s="6">
        <f>_xll.SNL.Clients.Office.Excel.Functions.SPG($D339, BL$1, $F339, "Options: Curr=USD, Mag=Actuals")</f>
        <v>0</v>
      </c>
      <c r="BM339" s="6">
        <f>_xll.SNL.Clients.Office.Excel.Functions.SPG($D339, BM$1, $F339, "Options: Curr=USD, Mag=Actuals")</f>
        <v>4.1410069204993398</v>
      </c>
      <c r="BN339" s="6">
        <f>_xll.SNL.Clients.Office.Excel.Functions.SPG($D339, BN$1, $F339, "Options: Curr=USD, Mag=Actuals")</f>
        <v>0</v>
      </c>
      <c r="BO339" s="6">
        <f>_xll.SNL.Clients.Office.Excel.Functions.SPG($D339, BO$1, $F339, "Options: Curr=USD, Mag=Actuals")</f>
        <v>0</v>
      </c>
      <c r="BP339" s="6">
        <f>_xll.SNL.Clients.Office.Excel.Functions.SPG($D339, BP$1, $F339, "Options: Curr=USD, Mag=Actuals")</f>
        <v>0</v>
      </c>
      <c r="BQ339" s="6">
        <f>_xll.SNL.Clients.Office.Excel.Functions.SPG($D339, BQ$1, $F339, "Options: Curr=USD, Mag=Actuals")</f>
        <v>0</v>
      </c>
      <c r="BR339" s="6">
        <f>_xll.SNL.Clients.Office.Excel.Functions.SPG($D339, BR$1, $F339, "Options: Curr=USD, Mag=Actuals")</f>
        <v>14.2</v>
      </c>
      <c r="BS339" s="6">
        <f>_xll.SNL.Clients.Office.Excel.Functions.SPG($D339, BS$1, $F339, "Options: Curr=USD, Mag=Actuals")</f>
        <v>15.8</v>
      </c>
      <c r="BT339" s="6">
        <f>_xll.SNL.Clients.Office.Excel.Functions.SPG($D339, BT$1, $F339, "Options: Curr=USD, Mag=Actuals")</f>
        <v>17.899999999999999</v>
      </c>
      <c r="BU339" s="6">
        <f>_xll.SNL.Clients.Office.Excel.Functions.SPG($D339, BU$1, $F339, "Options: Curr=USD, Mag=Actuals")</f>
        <v>0</v>
      </c>
      <c r="BV339" s="6">
        <f>_xll.SNL.Clients.Office.Excel.Functions.SPG($D339, BV$1, $F339, "Options: Curr=USD, Mag=Actuals")</f>
        <v>0</v>
      </c>
      <c r="BW339" s="6">
        <f>_xll.SNL.Clients.Office.Excel.Functions.SPG($D339, BW$1, $F339, "Options: Curr=USD, Mag=Actuals")</f>
        <v>0</v>
      </c>
      <c r="BX339" s="6">
        <f>_xll.SNL.Clients.Office.Excel.Functions.SPG($D339, BX$1, $F339, "Options: Curr=USD, Mag=Actuals")</f>
        <v>0</v>
      </c>
      <c r="BY339" s="6">
        <f>_xll.SNL.Clients.Office.Excel.Functions.SPG($D339, BY$1, $F339, "Options: Curr=USD, Mag=Actuals")</f>
        <v>46.234190444184001</v>
      </c>
      <c r="BZ339" s="6">
        <f>_xll.SNL.Clients.Office.Excel.Functions.SPG($D339, BZ$1, $F339, "Options: Curr=USD, Mag=Actuals")</f>
        <v>0</v>
      </c>
      <c r="CA339" s="6" t="str">
        <f>_xll.SNL.Clients.Office.Excel.Functions.SPG($D339, CA$1, $F339, "Options: Curr=USD, Mag=Actuals")</f>
        <v/>
      </c>
      <c r="CB339" s="6">
        <f>_xll.SNL.Clients.Office.Excel.Functions.SPG($D339, CB$1, $F339, "Options: Curr=USD, Mag=Actuals")</f>
        <v>0</v>
      </c>
      <c r="CC339" s="6">
        <f>_xll.SNL.Clients.Office.Excel.Functions.SPG($D339, CC$1, $F339, "Options: Curr=USD, Mag=Actuals")</f>
        <v>0</v>
      </c>
      <c r="CD339" s="6">
        <f>_xll.SNL.Clients.Office.Excel.Functions.SPG($D339, CD$1, $F339, "Options: Curr=USD, Mag=Actuals")</f>
        <v>0</v>
      </c>
      <c r="CE339" s="6">
        <f>_xll.SNL.Clients.Office.Excel.Functions.SPG($D339, CE$1, $F339, "Options: Curr=USD, Mag=Actuals")</f>
        <v>0</v>
      </c>
      <c r="CF339" s="6">
        <f>_xll.SNL.Clients.Office.Excel.Functions.SPG($D339, CF$1, $F339, "Options: Curr=USD, Mag=Actuals")</f>
        <v>0</v>
      </c>
      <c r="CG339" s="6">
        <f>_xll.SNL.Clients.Office.Excel.Functions.SPG($D339, CG$1, $F339, "Options: Curr=USD, Mag=Actuals")</f>
        <v>0</v>
      </c>
    </row>
    <row r="340" spans="1:85" x14ac:dyDescent="0.3">
      <c r="A340" s="10" t="s">
        <v>88</v>
      </c>
      <c r="B340" s="10" t="s">
        <v>85</v>
      </c>
      <c r="C340" s="10" t="s">
        <v>3</v>
      </c>
      <c r="D340">
        <v>4039450</v>
      </c>
      <c r="E340" s="10" t="s">
        <v>29</v>
      </c>
      <c r="F340" s="10" t="s">
        <v>78</v>
      </c>
      <c r="G340">
        <v>-1183.01</v>
      </c>
      <c r="H340">
        <v>2089.92</v>
      </c>
      <c r="I340">
        <v>3272.94</v>
      </c>
      <c r="J340">
        <v>25744.11</v>
      </c>
      <c r="K340">
        <v>76880.789999999994</v>
      </c>
      <c r="L340">
        <v>1.94</v>
      </c>
      <c r="M340">
        <v>21822.04</v>
      </c>
      <c r="N340">
        <v>334.86</v>
      </c>
      <c r="O340">
        <v>7.99</v>
      </c>
      <c r="P340">
        <v>16.309999999999999</v>
      </c>
      <c r="Q340">
        <v>1</v>
      </c>
      <c r="R340">
        <v>1</v>
      </c>
      <c r="S340" t="str">
        <f>_xll.SNL.Clients.Office.Excel.Functions.SPG(D340, S$1, F340, "Options: Curr=USD, Mag=Actuals")</f>
        <v>The Goldman Sachs Group, Inc. (NYSE:GS)</v>
      </c>
      <c r="T340" t="str">
        <f>_xll.SNL.Clients.Office.Excel.Functions.SPG($D340, T$1, $F340, "Options: Curr=USD, Mag=Actuals")</f>
        <v>The Goldman Sachs Group, Inc.</v>
      </c>
      <c r="U340" s="6">
        <f>_xll.SNL.Clients.Office.Excel.Functions.SPG($D340, U$1, $F340, "Options: Curr=USD, Mag=Actuals")</f>
        <v>1441799000000</v>
      </c>
      <c r="V340" t="str">
        <f>_xll.SNL.Clients.Office.Excel.Functions.SPG($D340, V$1, $F340, "Options: Curr=USD, Mag=Actuals")</f>
        <v>NYSE:GS</v>
      </c>
      <c r="W340" t="str">
        <f>_xll.SNL.Clients.Office.Excel.Functions.SPG($D340, W$1, $F340, "Options: Curr=USD, Mag=Actuals")</f>
        <v>Investment Banks, Brokers and Capital Markets</v>
      </c>
      <c r="X340" s="6">
        <f>_xll.SNL.Clients.Office.Excel.Functions.SPG($D340, X$1, $F340, "Options: Curr=USD, Mag=Actuals")</f>
        <v>47365000000</v>
      </c>
      <c r="Y340" s="6">
        <f>_xll.SNL.Clients.Office.Excel.Functions.SPG($D340, Y$1, $F340, "Options: Curr=USD, Mag=Actuals")</f>
        <v>37287000000</v>
      </c>
      <c r="Z340" s="6">
        <f>_xll.SNL.Clients.Office.Excel.Functions.SPG($D340, Z$1, $F340, "Options: Curr=USD, Mag=Actuals")</f>
        <v>34832000000</v>
      </c>
      <c r="AA340" s="6">
        <f>_xll.SNL.Clients.Office.Excel.Functions.SPG($D340, AA$1, $F340, "Options: Curr=USD, Mag=Actuals")</f>
        <v>11261000000</v>
      </c>
      <c r="AB340" s="6">
        <f>_xll.SNL.Clients.Office.Excel.Functions.SPG($D340, AB$1, $F340, "Options: Curr=USD, Mag=Actuals")</f>
        <v>30.06</v>
      </c>
      <c r="AC340" s="6">
        <f>_xll.SNL.Clients.Office.Excel.Functions.SPG($D340, AC$1, $F340, "Options: Curr=USD, Mag=Actuals")</f>
        <v>-49.436501261564302</v>
      </c>
      <c r="AD340" s="6">
        <f>_xll.SNL.Clients.Office.Excel.Functions.SPG($D340, AD$1, $F340, "Options: Curr=USD, Mag=Actuals")</f>
        <v>0.72983144723871496</v>
      </c>
      <c r="AE340" s="6">
        <f>_xll.SNL.Clients.Office.Excel.Functions.SPG($D340, AE$1, $F340, "Options: Curr=USD, Mag=Actuals")</f>
        <v>9.5986771026673203</v>
      </c>
      <c r="AF340" s="6">
        <f>_xll.SNL.Clients.Office.Excel.Functions.SPG($D340, AF$1, $F340, "Options: Curr=USD, Mag=Actuals")</f>
        <v>1441799000000</v>
      </c>
      <c r="AG340" s="6">
        <f>_xll.SNL.Clients.Office.Excel.Functions.SPG($D340, AG$1, $F340, "Options: Curr=USD, Mag=Actuals")</f>
        <v>434548000000</v>
      </c>
      <c r="AH340" s="6">
        <f>_xll.SNL.Clients.Office.Excel.Functions.SPG($D340, AH$1, $F340, "Options: Curr=USD, Mag=Actuals")</f>
        <v>117838000000</v>
      </c>
      <c r="AI340" s="6">
        <f>_xll.SNL.Clients.Office.Excel.Functions.SPG($D340, AI$1, $F340, "Options: Curr=USD, Mag=Actuals")</f>
        <v>44926</v>
      </c>
      <c r="AJ340" s="6" t="str">
        <f>_xll.SNL.Clients.Office.Excel.Functions.SPG($D340, AJ$1, $F340, "Options: Curr=USD, Mag=Actuals")</f>
        <v>#INVALID FUNCTION PARAMETER</v>
      </c>
      <c r="AK340" s="6" t="str">
        <f>_xll.SNL.Clients.Office.Excel.Functions.SPG($D340, AK$1, $F340, "Options: Curr=USD, Mag=Actuals")</f>
        <v>#INVALID FUNCTION PARAMETER</v>
      </c>
      <c r="AL340" s="6" t="str">
        <f>_xll.SNL.Clients.Office.Excel.Functions.SPG($D340, AL$1, $F340, "Options: Curr=USD, Mag=Actuals")</f>
        <v>#INVALID FUNCTION PARAMETER</v>
      </c>
      <c r="AM340" s="6" t="str">
        <f>_xll.SNL.Clients.Office.Excel.Functions.SPG($D340, AM$1, $F340, "Options: Curr=USD, Mag=Actuals")</f>
        <v>#INVALID FUNCTION PARAMETER</v>
      </c>
      <c r="AN340" s="6">
        <f>_xll.SNL.Clients.Office.Excel.Functions.SPG($D340, AN$1, $F340, "Options: Curr=USD, Mag=Actuals")</f>
        <v>1441799000000</v>
      </c>
      <c r="AO340" s="6">
        <f>_xll.SNL.Clients.Office.Excel.Functions.SPG($D340, AO$1, $F340, "Options: Curr=USD, Mag=Actuals")</f>
        <v>0</v>
      </c>
      <c r="AP340" s="6">
        <f>_xll.SNL.Clients.Office.Excel.Functions.SPG($D340, AP$1, $F340, "Options: Curr=USD, Mag=Actuals")</f>
        <v>386665000000</v>
      </c>
      <c r="AQ340" s="6">
        <f>_xll.SNL.Clients.Office.Excel.Functions.SPG($D340, AQ$1, $F340, "Options: Curr=USD, Mag=Actuals")</f>
        <v>117189000000</v>
      </c>
      <c r="AR340" s="6">
        <f>_xll.SNL.Clients.Office.Excel.Functions.SPG($D340, AR$1, $F340, "Options: Curr=USD, Mag=Actuals")</f>
        <v>117838000000</v>
      </c>
      <c r="AS340" s="6">
        <f>_xll.SNL.Clients.Office.Excel.Functions.SPG($D340, AS$1, $F340, "Options: Curr=USD, Mag=Actuals")</f>
        <v>109455000000</v>
      </c>
      <c r="AT340" s="6">
        <f>_xll.SNL.Clients.Office.Excel.Functions.SPG($D340, AT$1, $F340, "Options: Curr=USD, Mag=Actuals")</f>
        <v>0</v>
      </c>
      <c r="AU340" s="6">
        <f>_xll.SNL.Clients.Office.Excel.Functions.SPG($D340, AU$1, $F340, "Options: Curr=USD, Mag=Actuals")</f>
        <v>0</v>
      </c>
      <c r="AV340" s="6">
        <f>_xll.SNL.Clients.Office.Excel.Functions.SPG($D340, AV$1, $F340, "Options: Curr=USD, Mag=Actuals")</f>
        <v>8.1729838902648702</v>
      </c>
      <c r="AW340" s="6">
        <f>_xll.SNL.Clients.Office.Excel.Functions.SPG($D340, AW$1, $F340, "Options: Curr=USD, Mag=Actuals")</f>
        <v>7.6359549495749999</v>
      </c>
      <c r="AX340" s="6">
        <f>_xll.SNL.Clients.Office.Excel.Functions.SPG($D340, AX$1, $F340, "Options: Curr=USD, Mag=Actuals")</f>
        <v>11261000000</v>
      </c>
      <c r="AY340" s="6">
        <f>_xll.SNL.Clients.Office.Excel.Functions.SPG($D340, AY$1, $F340, "Options: Curr=USD, Mag=Actuals")</f>
        <v>11261000000</v>
      </c>
      <c r="AZ340" s="6">
        <f>_xll.SNL.Clients.Office.Excel.Functions.SPG($D340, AZ$1, $F340, "Options: Curr=USD, Mag=Actuals")</f>
        <v>0.72983144723871496</v>
      </c>
      <c r="BA340" s="6">
        <f>_xll.SNL.Clients.Office.Excel.Functions.SPG($D340, BA$1, $F340, "Options: Curr=USD, Mag=Actuals")</f>
        <v>9.5986771026673203</v>
      </c>
      <c r="BB340" s="6">
        <f>_xll.SNL.Clients.Office.Excel.Functions.SPG($D340, BB$1, $F340, "Options: Curr=USD, Mag=Actuals")</f>
        <v>10.2234843807878</v>
      </c>
      <c r="BC340" s="6">
        <f>_xll.SNL.Clients.Office.Excel.Functions.SPG($D340, BC$1, $F340, "Options: Curr=USD, Mag=Actuals")</f>
        <v>11.133510186052799</v>
      </c>
      <c r="BD340" s="6">
        <f>_xll.SNL.Clients.Office.Excel.Functions.SPG($D340, BD$1, $F340, "Options: Curr=USD, Mag=Actuals")</f>
        <v>1.6436863545460401</v>
      </c>
      <c r="BE340" s="6">
        <f>_xll.SNL.Clients.Office.Excel.Functions.SPG($D340, BE$1, $F340, "Options: Curr=USD, Mag=Actuals")</f>
        <v>0</v>
      </c>
      <c r="BF340" s="6">
        <f>_xll.SNL.Clients.Office.Excel.Functions.SPG($D340, BF$1, $F340, "Options: Curr=USD, Mag=Actuals")</f>
        <v>0.47700554583757598</v>
      </c>
      <c r="BG340" s="6">
        <f>_xll.SNL.Clients.Office.Excel.Functions.SPG($D340, BG$1, $F340, "Options: Curr=USD, Mag=Actuals")</f>
        <v>0</v>
      </c>
      <c r="BH340" s="6">
        <f>_xll.SNL.Clients.Office.Excel.Functions.SPG($D340, BH$1, $F340, "Options: Curr=USD, Mag=Actuals")</f>
        <v>0</v>
      </c>
      <c r="BI340" s="6">
        <f>_xll.SNL.Clients.Office.Excel.Functions.SPG($D340, BI$1, $F340, "Options: Curr=USD, Mag=Actuals")</f>
        <v>0</v>
      </c>
      <c r="BJ340" s="6">
        <f>_xll.SNL.Clients.Office.Excel.Functions.SPG($D340, BJ$1, $F340, "Options: Curr=USD, Mag=Actuals")</f>
        <v>1.07428572679681</v>
      </c>
      <c r="BK340" s="6">
        <f>_xll.SNL.Clients.Office.Excel.Functions.SPG($D340, BK$1, $F340, "Options: Curr=USD, Mag=Actuals")</f>
        <v>0</v>
      </c>
      <c r="BL340" s="6">
        <f>_xll.SNL.Clients.Office.Excel.Functions.SPG($D340, BL$1, $F340, "Options: Curr=USD, Mag=Actuals")</f>
        <v>0</v>
      </c>
      <c r="BM340" s="6">
        <f>_xll.SNL.Clients.Office.Excel.Functions.SPG($D340, BM$1, $F340, "Options: Curr=USD, Mag=Actuals")</f>
        <v>1.9684534390735999</v>
      </c>
      <c r="BN340" s="6">
        <f>_xll.SNL.Clients.Office.Excel.Functions.SPG($D340, BN$1, $F340, "Options: Curr=USD, Mag=Actuals")</f>
        <v>0</v>
      </c>
      <c r="BO340" s="6">
        <f>_xll.SNL.Clients.Office.Excel.Functions.SPG($D340, BO$1, $F340, "Options: Curr=USD, Mag=Actuals")</f>
        <v>0</v>
      </c>
      <c r="BP340" s="6">
        <f>_xll.SNL.Clients.Office.Excel.Functions.SPG($D340, BP$1, $F340, "Options: Curr=USD, Mag=Actuals")</f>
        <v>0</v>
      </c>
      <c r="BQ340" s="6">
        <f>_xll.SNL.Clients.Office.Excel.Functions.SPG($D340, BQ$1, $F340, "Options: Curr=USD, Mag=Actuals")</f>
        <v>0</v>
      </c>
      <c r="BR340" s="6">
        <f>_xll.SNL.Clients.Office.Excel.Functions.SPG($D340, BR$1, $F340, "Options: Curr=USD, Mag=Actuals")</f>
        <v>14.4</v>
      </c>
      <c r="BS340" s="6">
        <f>_xll.SNL.Clients.Office.Excel.Functions.SPG($D340, BS$1, $F340, "Options: Curr=USD, Mag=Actuals")</f>
        <v>16</v>
      </c>
      <c r="BT340" s="6">
        <f>_xll.SNL.Clients.Office.Excel.Functions.SPG($D340, BT$1, $F340, "Options: Curr=USD, Mag=Actuals")</f>
        <v>17.8</v>
      </c>
      <c r="BU340" s="6">
        <f>_xll.SNL.Clients.Office.Excel.Functions.SPG($D340, BU$1, $F340, "Options: Curr=USD, Mag=Actuals")</f>
        <v>0</v>
      </c>
      <c r="BV340" s="6">
        <f>_xll.SNL.Clients.Office.Excel.Functions.SPG($D340, BV$1, $F340, "Options: Curr=USD, Mag=Actuals")</f>
        <v>0</v>
      </c>
      <c r="BW340" s="6">
        <f>_xll.SNL.Clients.Office.Excel.Functions.SPG($D340, BW$1, $F340, "Options: Curr=USD, Mag=Actuals")</f>
        <v>0</v>
      </c>
      <c r="BX340" s="6">
        <f>_xll.SNL.Clients.Office.Excel.Functions.SPG($D340, BX$1, $F340, "Options: Curr=USD, Mag=Actuals")</f>
        <v>0</v>
      </c>
      <c r="BY340" s="6">
        <f>_xll.SNL.Clients.Office.Excel.Functions.SPG($D340, BY$1, $F340, "Options: Curr=USD, Mag=Actuals")</f>
        <v>47.125154061003002</v>
      </c>
      <c r="BZ340" s="6">
        <f>_xll.SNL.Clients.Office.Excel.Functions.SPG($D340, BZ$1, $F340, "Options: Curr=USD, Mag=Actuals")</f>
        <v>0</v>
      </c>
      <c r="CA340" s="6" t="str">
        <f>_xll.SNL.Clients.Office.Excel.Functions.SPG($D340, CA$1, $F340, "Options: Curr=USD, Mag=Actuals")</f>
        <v/>
      </c>
      <c r="CB340" s="6">
        <f>_xll.SNL.Clients.Office.Excel.Functions.SPG($D340, CB$1, $F340, "Options: Curr=USD, Mag=Actuals")</f>
        <v>0</v>
      </c>
      <c r="CC340" s="6">
        <f>_xll.SNL.Clients.Office.Excel.Functions.SPG($D340, CC$1, $F340, "Options: Curr=USD, Mag=Actuals")</f>
        <v>0</v>
      </c>
      <c r="CD340" s="6">
        <f>_xll.SNL.Clients.Office.Excel.Functions.SPG($D340, CD$1, $F340, "Options: Curr=USD, Mag=Actuals")</f>
        <v>0</v>
      </c>
      <c r="CE340" s="6">
        <f>_xll.SNL.Clients.Office.Excel.Functions.SPG($D340, CE$1, $F340, "Options: Curr=USD, Mag=Actuals")</f>
        <v>0</v>
      </c>
      <c r="CF340" s="6">
        <f>_xll.SNL.Clients.Office.Excel.Functions.SPG($D340, CF$1, $F340, "Options: Curr=USD, Mag=Actuals")</f>
        <v>0</v>
      </c>
      <c r="CG340" s="6">
        <f>_xll.SNL.Clients.Office.Excel.Functions.SPG($D340, CG$1, $F340, "Options: Curr=USD, Mag=Actuals")</f>
        <v>0</v>
      </c>
    </row>
    <row r="341" spans="1:85" x14ac:dyDescent="0.3">
      <c r="A341" s="10" t="s">
        <v>88</v>
      </c>
      <c r="B341" s="10" t="s">
        <v>85</v>
      </c>
      <c r="C341" s="10" t="s">
        <v>3</v>
      </c>
      <c r="D341">
        <v>4039450</v>
      </c>
      <c r="E341" s="10" t="s">
        <v>29</v>
      </c>
      <c r="F341" s="10" t="s">
        <v>10</v>
      </c>
      <c r="G341">
        <v>-1059.6300000000001</v>
      </c>
      <c r="H341">
        <v>2052.6799999999998</v>
      </c>
      <c r="I341">
        <v>3112.31</v>
      </c>
      <c r="J341">
        <v>27360.93</v>
      </c>
      <c r="K341">
        <v>80859.8</v>
      </c>
      <c r="L341">
        <v>2.54</v>
      </c>
      <c r="M341">
        <v>22376.91</v>
      </c>
      <c r="N341">
        <v>338.38</v>
      </c>
      <c r="O341">
        <v>4.13</v>
      </c>
      <c r="P341">
        <v>-3.29</v>
      </c>
      <c r="Q341">
        <v>1</v>
      </c>
      <c r="R341">
        <v>1</v>
      </c>
      <c r="S341" t="str">
        <f>_xll.SNL.Clients.Office.Excel.Functions.SPG(D341, S$1, F341, "Options: Curr=USD, Mag=Actuals")</f>
        <v>The Goldman Sachs Group, Inc. (NYSE:GS)</v>
      </c>
      <c r="T341" t="str">
        <f>_xll.SNL.Clients.Office.Excel.Functions.SPG($D341, T$1, $F341, "Options: Curr=USD, Mag=Actuals")</f>
        <v>The Goldman Sachs Group, Inc.</v>
      </c>
      <c r="U341" s="6">
        <f>_xll.SNL.Clients.Office.Excel.Functions.SPG($D341, U$1, $F341, "Options: Curr=USD, Mag=Actuals")</f>
        <v>1641594000000</v>
      </c>
      <c r="V341" t="str">
        <f>_xll.SNL.Clients.Office.Excel.Functions.SPG($D341, V$1, $F341, "Options: Curr=USD, Mag=Actuals")</f>
        <v>NYSE:GS</v>
      </c>
      <c r="W341" t="str">
        <f>_xll.SNL.Clients.Office.Excel.Functions.SPG($D341, W$1, $F341, "Options: Curr=USD, Mag=Actuals")</f>
        <v>Investment Banks, Brokers and Capital Markets</v>
      </c>
      <c r="X341" s="6">
        <f>_xll.SNL.Clients.Office.Excel.Functions.SPG($D341, X$1, $F341, "Options: Curr=USD, Mag=Actuals")</f>
        <v>46254000000</v>
      </c>
      <c r="Y341" s="6">
        <f>_xll.SNL.Clients.Office.Excel.Functions.SPG($D341, Y$1, $F341, "Options: Curr=USD, Mag=Actuals")</f>
        <v>77759000000</v>
      </c>
      <c r="Z341" s="6">
        <f>_xll.SNL.Clients.Office.Excel.Functions.SPG($D341, Z$1, $F341, "Options: Curr=USD, Mag=Actuals")</f>
        <v>72903000000</v>
      </c>
      <c r="AA341" s="6">
        <f>_xll.SNL.Clients.Office.Excel.Functions.SPG($D341, AA$1, $F341, "Options: Curr=USD, Mag=Actuals")</f>
        <v>8516000000</v>
      </c>
      <c r="AB341" s="6">
        <f>_xll.SNL.Clients.Office.Excel.Functions.SPG($D341, AB$1, $F341, "Options: Curr=USD, Mag=Actuals")</f>
        <v>22.87</v>
      </c>
      <c r="AC341" s="6">
        <f>_xll.SNL.Clients.Office.Excel.Functions.SPG($D341, AC$1, $F341, "Options: Curr=USD, Mag=Actuals")</f>
        <v>-23.9188290086494</v>
      </c>
      <c r="AD341" s="6">
        <f>_xll.SNL.Clients.Office.Excel.Functions.SPG($D341, AD$1, $F341, "Options: Curr=USD, Mag=Actuals")</f>
        <v>0.54875483044081497</v>
      </c>
      <c r="AE341" s="6">
        <f>_xll.SNL.Clients.Office.Excel.Functions.SPG($D341, AE$1, $F341, "Options: Curr=USD, Mag=Actuals")</f>
        <v>7.2406500090338097</v>
      </c>
      <c r="AF341" s="6">
        <f>_xll.SNL.Clients.Office.Excel.Functions.SPG($D341, AF$1, $F341, "Options: Curr=USD, Mag=Actuals")</f>
        <v>1641594000000</v>
      </c>
      <c r="AG341" s="6">
        <f>_xll.SNL.Clients.Office.Excel.Functions.SPG($D341, AG$1, $F341, "Options: Curr=USD, Mag=Actuals")</f>
        <v>583135000000</v>
      </c>
      <c r="AH341" s="6">
        <f>_xll.SNL.Clients.Office.Excel.Functions.SPG($D341, AH$1, $F341, "Options: Curr=USD, Mag=Actuals")</f>
        <v>117268000000</v>
      </c>
      <c r="AI341" s="6">
        <f>_xll.SNL.Clients.Office.Excel.Functions.SPG($D341, AI$1, $F341, "Options: Curr=USD, Mag=Actuals")</f>
        <v>45291</v>
      </c>
      <c r="AJ341" s="6" t="str">
        <f>_xll.SNL.Clients.Office.Excel.Functions.SPG($D341, AJ$1, $F341, "Options: Curr=USD, Mag=Actuals")</f>
        <v>#INVALID FUNCTION PARAMETER</v>
      </c>
      <c r="AK341" s="6" t="str">
        <f>_xll.SNL.Clients.Office.Excel.Functions.SPG($D341, AK$1, $F341, "Options: Curr=USD, Mag=Actuals")</f>
        <v>#INVALID FUNCTION PARAMETER</v>
      </c>
      <c r="AL341" s="6" t="str">
        <f>_xll.SNL.Clients.Office.Excel.Functions.SPG($D341, AL$1, $F341, "Options: Curr=USD, Mag=Actuals")</f>
        <v>#INVALID FUNCTION PARAMETER</v>
      </c>
      <c r="AM341" s="6" t="str">
        <f>_xll.SNL.Clients.Office.Excel.Functions.SPG($D341, AM$1, $F341, "Options: Curr=USD, Mag=Actuals")</f>
        <v>#INVALID FUNCTION PARAMETER</v>
      </c>
      <c r="AN341" s="6">
        <f>_xll.SNL.Clients.Office.Excel.Functions.SPG($D341, AN$1, $F341, "Options: Curr=USD, Mag=Actuals")</f>
        <v>1641594000000</v>
      </c>
      <c r="AO341" s="6">
        <f>_xll.SNL.Clients.Office.Excel.Functions.SPG($D341, AO$1, $F341, "Options: Curr=USD, Mag=Actuals")</f>
        <v>0</v>
      </c>
      <c r="AP341" s="6">
        <f>_xll.SNL.Clients.Office.Excel.Functions.SPG($D341, AP$1, $F341, "Options: Curr=USD, Mag=Actuals")</f>
        <v>428417000000</v>
      </c>
      <c r="AQ341" s="6">
        <f>_xll.SNL.Clients.Office.Excel.Functions.SPG($D341, AQ$1, $F341, "Options: Curr=USD, Mag=Actuals")</f>
        <v>116905000000</v>
      </c>
      <c r="AR341" s="6">
        <f>_xll.SNL.Clients.Office.Excel.Functions.SPG($D341, AR$1, $F341, "Options: Curr=USD, Mag=Actuals")</f>
        <v>117268000000</v>
      </c>
      <c r="AS341" s="6">
        <f>_xll.SNL.Clients.Office.Excel.Functions.SPG($D341, AS$1, $F341, "Options: Curr=USD, Mag=Actuals")</f>
        <v>110175000000</v>
      </c>
      <c r="AT341" s="6">
        <f>_xll.SNL.Clients.Office.Excel.Functions.SPG($D341, AT$1, $F341, "Options: Curr=USD, Mag=Actuals")</f>
        <v>0</v>
      </c>
      <c r="AU341" s="6">
        <f>_xll.SNL.Clients.Office.Excel.Functions.SPG($D341, AU$1, $F341, "Options: Curr=USD, Mag=Actuals")</f>
        <v>0</v>
      </c>
      <c r="AV341" s="6">
        <f>_xll.SNL.Clients.Office.Excel.Functions.SPG($D341, AV$1, $F341, "Options: Curr=USD, Mag=Actuals")</f>
        <v>7.1435446279652597</v>
      </c>
      <c r="AW341" s="6">
        <f>_xll.SNL.Clients.Office.Excel.Functions.SPG($D341, AW$1, $F341, "Options: Curr=USD, Mag=Actuals")</f>
        <v>6.7405893297097998</v>
      </c>
      <c r="AX341" s="6">
        <f>_xll.SNL.Clients.Office.Excel.Functions.SPG($D341, AX$1, $F341, "Options: Curr=USD, Mag=Actuals")</f>
        <v>8516000000</v>
      </c>
      <c r="AY341" s="6">
        <f>_xll.SNL.Clients.Office.Excel.Functions.SPG($D341, AY$1, $F341, "Options: Curr=USD, Mag=Actuals")</f>
        <v>8516000000</v>
      </c>
      <c r="AZ341" s="6">
        <f>_xll.SNL.Clients.Office.Excel.Functions.SPG($D341, AZ$1, $F341, "Options: Curr=USD, Mag=Actuals")</f>
        <v>0.54875483044081497</v>
      </c>
      <c r="BA341" s="6">
        <f>_xll.SNL.Clients.Office.Excel.Functions.SPG($D341, BA$1, $F341, "Options: Curr=USD, Mag=Actuals")</f>
        <v>7.2406500090338097</v>
      </c>
      <c r="BB341" s="6">
        <f>_xll.SNL.Clients.Office.Excel.Functions.SPG($D341, BB$1, $F341, "Options: Curr=USD, Mag=Actuals")</f>
        <v>7.4732524290197002</v>
      </c>
      <c r="BC341" s="6">
        <f>_xll.SNL.Clients.Office.Excel.Functions.SPG($D341, BC$1, $F341, "Options: Curr=USD, Mag=Actuals")</f>
        <v>8.6182821074760696</v>
      </c>
      <c r="BD341" s="6">
        <f>_xll.SNL.Clients.Office.Excel.Functions.SPG($D341, BD$1, $F341, "Options: Curr=USD, Mag=Actuals")</f>
        <v>1.25505153267973</v>
      </c>
      <c r="BE341" s="6">
        <f>_xll.SNL.Clients.Office.Excel.Functions.SPG($D341, BE$1, $F341, "Options: Curr=USD, Mag=Actuals")</f>
        <v>0</v>
      </c>
      <c r="BF341" s="6">
        <f>_xll.SNL.Clients.Office.Excel.Functions.SPG($D341, BF$1, $F341, "Options: Curr=USD, Mag=Actuals")</f>
        <v>0.400676084509275</v>
      </c>
      <c r="BG341" s="6">
        <f>_xll.SNL.Clients.Office.Excel.Functions.SPG($D341, BG$1, $F341, "Options: Curr=USD, Mag=Actuals")</f>
        <v>0</v>
      </c>
      <c r="BH341" s="6">
        <f>_xll.SNL.Clients.Office.Excel.Functions.SPG($D341, BH$1, $F341, "Options: Curr=USD, Mag=Actuals")</f>
        <v>0</v>
      </c>
      <c r="BI341" s="6">
        <f>_xll.SNL.Clients.Office.Excel.Functions.SPG($D341, BI$1, $F341, "Options: Curr=USD, Mag=Actuals")</f>
        <v>0</v>
      </c>
      <c r="BJ341" s="6">
        <f>_xll.SNL.Clients.Office.Excel.Functions.SPG($D341, BJ$1, $F341, "Options: Curr=USD, Mag=Actuals")</f>
        <v>0.91638215479128604</v>
      </c>
      <c r="BK341" s="6">
        <f>_xll.SNL.Clients.Office.Excel.Functions.SPG($D341, BK$1, $F341, "Options: Curr=USD, Mag=Actuals")</f>
        <v>0</v>
      </c>
      <c r="BL341" s="6">
        <f>_xll.SNL.Clients.Office.Excel.Functions.SPG($D341, BL$1, $F341, "Options: Curr=USD, Mag=Actuals")</f>
        <v>0</v>
      </c>
      <c r="BM341" s="6">
        <f>_xll.SNL.Clients.Office.Excel.Functions.SPG($D341, BM$1, $F341, "Options: Curr=USD, Mag=Actuals")</f>
        <v>1.58266773243866</v>
      </c>
      <c r="BN341" s="6">
        <f>_xll.SNL.Clients.Office.Excel.Functions.SPG($D341, BN$1, $F341, "Options: Curr=USD, Mag=Actuals")</f>
        <v>0</v>
      </c>
      <c r="BO341" s="6">
        <f>_xll.SNL.Clients.Office.Excel.Functions.SPG($D341, BO$1, $F341, "Options: Curr=USD, Mag=Actuals")</f>
        <v>0</v>
      </c>
      <c r="BP341" s="6">
        <f>_xll.SNL.Clients.Office.Excel.Functions.SPG($D341, BP$1, $F341, "Options: Curr=USD, Mag=Actuals")</f>
        <v>0</v>
      </c>
      <c r="BQ341" s="6">
        <f>_xll.SNL.Clients.Office.Excel.Functions.SPG($D341, BQ$1, $F341, "Options: Curr=USD, Mag=Actuals")</f>
        <v>0</v>
      </c>
      <c r="BR341" s="6">
        <f>_xll.SNL.Clients.Office.Excel.Functions.SPG($D341, BR$1, $F341, "Options: Curr=USD, Mag=Actuals")</f>
        <v>14.4</v>
      </c>
      <c r="BS341" s="6">
        <f>_xll.SNL.Clients.Office.Excel.Functions.SPG($D341, BS$1, $F341, "Options: Curr=USD, Mag=Actuals")</f>
        <v>15.9</v>
      </c>
      <c r="BT341" s="6">
        <f>_xll.SNL.Clients.Office.Excel.Functions.SPG($D341, BT$1, $F341, "Options: Curr=USD, Mag=Actuals")</f>
        <v>18.100000000000001</v>
      </c>
      <c r="BU341" s="6">
        <f>_xll.SNL.Clients.Office.Excel.Functions.SPG($D341, BU$1, $F341, "Options: Curr=USD, Mag=Actuals")</f>
        <v>0</v>
      </c>
      <c r="BV341" s="6">
        <f>_xll.SNL.Clients.Office.Excel.Functions.SPG($D341, BV$1, $F341, "Options: Curr=USD, Mag=Actuals")</f>
        <v>0</v>
      </c>
      <c r="BW341" s="6">
        <f>_xll.SNL.Clients.Office.Excel.Functions.SPG($D341, BW$1, $F341, "Options: Curr=USD, Mag=Actuals")</f>
        <v>0</v>
      </c>
      <c r="BX341" s="6">
        <f>_xll.SNL.Clients.Office.Excel.Functions.SPG($D341, BX$1, $F341, "Options: Curr=USD, Mag=Actuals")</f>
        <v>0</v>
      </c>
      <c r="BY341" s="6">
        <f>_xll.SNL.Clients.Office.Excel.Functions.SPG($D341, BY$1, $F341, "Options: Curr=USD, Mag=Actuals")</f>
        <v>42.199045561813698</v>
      </c>
      <c r="BZ341" s="6">
        <f>_xll.SNL.Clients.Office.Excel.Functions.SPG($D341, BZ$1, $F341, "Options: Curr=USD, Mag=Actuals")</f>
        <v>0</v>
      </c>
      <c r="CA341" s="6" t="str">
        <f>_xll.SNL.Clients.Office.Excel.Functions.SPG($D341, CA$1, $F341, "Options: Curr=USD, Mag=Actuals")</f>
        <v/>
      </c>
      <c r="CB341" s="6">
        <f>_xll.SNL.Clients.Office.Excel.Functions.SPG($D341, CB$1, $F341, "Options: Curr=USD, Mag=Actuals")</f>
        <v>0</v>
      </c>
      <c r="CC341" s="6">
        <f>_xll.SNL.Clients.Office.Excel.Functions.SPG($D341, CC$1, $F341, "Options: Curr=USD, Mag=Actuals")</f>
        <v>0</v>
      </c>
      <c r="CD341" s="6">
        <f>_xll.SNL.Clients.Office.Excel.Functions.SPG($D341, CD$1, $F341, "Options: Curr=USD, Mag=Actuals")</f>
        <v>0</v>
      </c>
      <c r="CE341" s="6">
        <f>_xll.SNL.Clients.Office.Excel.Functions.SPG($D341, CE$1, $F341, "Options: Curr=USD, Mag=Actuals")</f>
        <v>0</v>
      </c>
      <c r="CF341" s="6">
        <f>_xll.SNL.Clients.Office.Excel.Functions.SPG($D341, CF$1, $F341, "Options: Curr=USD, Mag=Actuals")</f>
        <v>0</v>
      </c>
      <c r="CG341" s="6">
        <f>_xll.SNL.Clients.Office.Excel.Functions.SPG($D341, CG$1, $F341, "Options: Curr=USD, Mag=Actuals")</f>
        <v>0</v>
      </c>
    </row>
    <row r="342" spans="1:85" x14ac:dyDescent="0.3">
      <c r="A342" s="10" t="s">
        <v>102</v>
      </c>
      <c r="B342" s="10" t="s">
        <v>85</v>
      </c>
      <c r="C342" s="10" t="s">
        <v>13</v>
      </c>
      <c r="D342">
        <v>109793523</v>
      </c>
      <c r="E342" s="10" t="s">
        <v>20</v>
      </c>
      <c r="F342" s="10" t="s">
        <v>6</v>
      </c>
      <c r="G342">
        <v>-13.12</v>
      </c>
      <c r="H342">
        <v>207.67</v>
      </c>
      <c r="I342">
        <v>220.79</v>
      </c>
      <c r="J342">
        <v>1269.77</v>
      </c>
      <c r="K342">
        <v>22508.55</v>
      </c>
      <c r="L342">
        <v>2.89</v>
      </c>
      <c r="M342">
        <v>1885.3830520422425</v>
      </c>
      <c r="N342">
        <v>56.41</v>
      </c>
      <c r="O342">
        <v>3.19</v>
      </c>
      <c r="P342">
        <v>0</v>
      </c>
      <c r="Q342">
        <v>0.83</v>
      </c>
      <c r="R342">
        <v>0.78</v>
      </c>
      <c r="S342" t="str">
        <f>_xll.SNL.Clients.Office.Excel.Functions.SPG(D342, S$1, F342, "Options: Curr=USD, Mag=Actuals")</f>
        <v>Groupe Credit Agricole Pro Forma</v>
      </c>
      <c r="T342" t="str">
        <f>_xll.SNL.Clients.Office.Excel.Functions.SPG($D342, T$1, $F342, "Options: Curr=USD, Mag=Actuals")</f>
        <v>Groupe Credit Agricole Pro Forma</v>
      </c>
      <c r="U342" s="6">
        <f>_xll.SNL.Clients.Office.Excel.Functions.SPG($D342, U$1, $F342, "Options: Curr=USD, Mag=Actuals")</f>
        <v>0</v>
      </c>
      <c r="V342" t="str">
        <f>_xll.SNL.Clients.Office.Excel.Functions.SPG($D342, V$1, $F342, "Options: Curr=USD, Mag=Actuals")</f>
        <v/>
      </c>
      <c r="W342" t="str">
        <f>_xll.SNL.Clients.Office.Excel.Functions.SPG($D342, W$1, $F342, "Options: Curr=USD, Mag=Actuals")</f>
        <v>Unclassified</v>
      </c>
      <c r="X342" s="6">
        <f>_xll.SNL.Clients.Office.Excel.Functions.SPG($D342, X$1, $F342, "Options: Curr=USD, Mag=Actuals")</f>
        <v>0</v>
      </c>
      <c r="Y342" s="6">
        <f>_xll.SNL.Clients.Office.Excel.Functions.SPG($D342, Y$1, $F342, "Options: Curr=USD, Mag=Actuals")</f>
        <v>0</v>
      </c>
      <c r="Z342" s="6">
        <f>_xll.SNL.Clients.Office.Excel.Functions.SPG($D342, Z$1, $F342, "Options: Curr=USD, Mag=Actuals")</f>
        <v>0</v>
      </c>
      <c r="AA342" s="6">
        <f>_xll.SNL.Clients.Office.Excel.Functions.SPG($D342, AA$1, $F342, "Options: Curr=USD, Mag=Actuals")</f>
        <v>0</v>
      </c>
      <c r="AB342" s="6">
        <f>_xll.SNL.Clients.Office.Excel.Functions.SPG($D342, AB$1, $F342, "Options: Curr=USD, Mag=Actuals")</f>
        <v>0</v>
      </c>
      <c r="AC342" s="6">
        <f>_xll.SNL.Clients.Office.Excel.Functions.SPG($D342, AC$1, $F342, "Options: Curr=USD, Mag=Actuals")</f>
        <v>0</v>
      </c>
      <c r="AD342" s="6">
        <f>_xll.SNL.Clients.Office.Excel.Functions.SPG($D342, AD$1, $F342, "Options: Curr=USD, Mag=Actuals")</f>
        <v>0</v>
      </c>
      <c r="AE342" s="6">
        <f>_xll.SNL.Clients.Office.Excel.Functions.SPG($D342, AE$1, $F342, "Options: Curr=USD, Mag=Actuals")</f>
        <v>0</v>
      </c>
      <c r="AF342" s="6">
        <f>_xll.SNL.Clients.Office.Excel.Functions.SPG($D342, AF$1, $F342, "Options: Curr=USD, Mag=Actuals")</f>
        <v>0</v>
      </c>
      <c r="AG342" s="6">
        <f>_xll.SNL.Clients.Office.Excel.Functions.SPG($D342, AG$1, $F342, "Options: Curr=USD, Mag=Actuals")</f>
        <v>0</v>
      </c>
      <c r="AH342" s="6">
        <f>_xll.SNL.Clients.Office.Excel.Functions.SPG($D342, AH$1, $F342, "Options: Curr=USD, Mag=Actuals")</f>
        <v>0</v>
      </c>
      <c r="AI342" s="6" t="str">
        <f>_xll.SNL.Clients.Office.Excel.Functions.SPG($D342, AI$1, $F342, "Options: Curr=USD, Mag=Actuals")</f>
        <v/>
      </c>
      <c r="AJ342" s="6" t="str">
        <f>_xll.SNL.Clients.Office.Excel.Functions.SPG($D342, AJ$1, $F342, "Options: Curr=USD, Mag=Actuals")</f>
        <v>#INVALID FUNCTION PARAMETER</v>
      </c>
      <c r="AK342" s="6" t="str">
        <f>_xll.SNL.Clients.Office.Excel.Functions.SPG($D342, AK$1, $F342, "Options: Curr=USD, Mag=Actuals")</f>
        <v>#INVALID FUNCTION PARAMETER</v>
      </c>
      <c r="AL342" s="6" t="str">
        <f>_xll.SNL.Clients.Office.Excel.Functions.SPG($D342, AL$1, $F342, "Options: Curr=USD, Mag=Actuals")</f>
        <v>#INVALID FUNCTION PARAMETER</v>
      </c>
      <c r="AM342" s="6" t="str">
        <f>_xll.SNL.Clients.Office.Excel.Functions.SPG($D342, AM$1, $F342, "Options: Curr=USD, Mag=Actuals")</f>
        <v>#INVALID FUNCTION PARAMETER</v>
      </c>
      <c r="AN342" s="6">
        <f>_xll.SNL.Clients.Office.Excel.Functions.SPG($D342, AN$1, $F342, "Options: Curr=USD, Mag=Actuals")</f>
        <v>0</v>
      </c>
      <c r="AO342" s="6">
        <f>_xll.SNL.Clients.Office.Excel.Functions.SPG($D342, AO$1, $F342, "Options: Curr=USD, Mag=Actuals")</f>
        <v>0</v>
      </c>
      <c r="AP342" s="6">
        <f>_xll.SNL.Clients.Office.Excel.Functions.SPG($D342, AP$1, $F342, "Options: Curr=USD, Mag=Actuals")</f>
        <v>0</v>
      </c>
      <c r="AQ342" s="6">
        <f>_xll.SNL.Clients.Office.Excel.Functions.SPG($D342, AQ$1, $F342, "Options: Curr=USD, Mag=Actuals")</f>
        <v>0</v>
      </c>
      <c r="AR342" s="6">
        <f>_xll.SNL.Clients.Office.Excel.Functions.SPG($D342, AR$1, $F342, "Options: Curr=USD, Mag=Actuals")</f>
        <v>0</v>
      </c>
      <c r="AS342" s="6">
        <f>_xll.SNL.Clients.Office.Excel.Functions.SPG($D342, AS$1, $F342, "Options: Curr=USD, Mag=Actuals")</f>
        <v>0</v>
      </c>
      <c r="AT342" s="6">
        <f>_xll.SNL.Clients.Office.Excel.Functions.SPG($D342, AT$1, $F342, "Options: Curr=USD, Mag=Actuals")</f>
        <v>0</v>
      </c>
      <c r="AU342" s="6">
        <f>_xll.SNL.Clients.Office.Excel.Functions.SPG($D342, AU$1, $F342, "Options: Curr=USD, Mag=Actuals")</f>
        <v>0</v>
      </c>
      <c r="AV342" s="6">
        <f>_xll.SNL.Clients.Office.Excel.Functions.SPG($D342, AV$1, $F342, "Options: Curr=USD, Mag=Actuals")</f>
        <v>0</v>
      </c>
      <c r="AW342" s="6">
        <f>_xll.SNL.Clients.Office.Excel.Functions.SPG($D342, AW$1, $F342, "Options: Curr=USD, Mag=Actuals")</f>
        <v>0</v>
      </c>
      <c r="AX342" s="6">
        <f>_xll.SNL.Clients.Office.Excel.Functions.SPG($D342, AX$1, $F342, "Options: Curr=USD, Mag=Actuals")</f>
        <v>0</v>
      </c>
      <c r="AY342" s="6">
        <f>_xll.SNL.Clients.Office.Excel.Functions.SPG($D342, AY$1, $F342, "Options: Curr=USD, Mag=Actuals")</f>
        <v>0</v>
      </c>
      <c r="AZ342" s="6">
        <f>_xll.SNL.Clients.Office.Excel.Functions.SPG($D342, AZ$1, $F342, "Options: Curr=USD, Mag=Actuals")</f>
        <v>0</v>
      </c>
      <c r="BA342" s="6">
        <f>_xll.SNL.Clients.Office.Excel.Functions.SPG($D342, BA$1, $F342, "Options: Curr=USD, Mag=Actuals")</f>
        <v>0</v>
      </c>
      <c r="BB342" s="6">
        <f>_xll.SNL.Clients.Office.Excel.Functions.SPG($D342, BB$1, $F342, "Options: Curr=USD, Mag=Actuals")</f>
        <v>0</v>
      </c>
      <c r="BC342" s="6">
        <f>_xll.SNL.Clients.Office.Excel.Functions.SPG($D342, BC$1, $F342, "Options: Curr=USD, Mag=Actuals")</f>
        <v>0</v>
      </c>
      <c r="BD342" s="6">
        <f>_xll.SNL.Clients.Office.Excel.Functions.SPG($D342, BD$1, $F342, "Options: Curr=USD, Mag=Actuals")</f>
        <v>0</v>
      </c>
      <c r="BE342" s="6">
        <f>_xll.SNL.Clients.Office.Excel.Functions.SPG($D342, BE$1, $F342, "Options: Curr=USD, Mag=Actuals")</f>
        <v>0</v>
      </c>
      <c r="BF342" s="6">
        <f>_xll.SNL.Clients.Office.Excel.Functions.SPG($D342, BF$1, $F342, "Options: Curr=USD, Mag=Actuals")</f>
        <v>0</v>
      </c>
      <c r="BG342" s="6">
        <f>_xll.SNL.Clients.Office.Excel.Functions.SPG($D342, BG$1, $F342, "Options: Curr=USD, Mag=Actuals")</f>
        <v>0</v>
      </c>
      <c r="BH342" s="6">
        <f>_xll.SNL.Clients.Office.Excel.Functions.SPG($D342, BH$1, $F342, "Options: Curr=USD, Mag=Actuals")</f>
        <v>0</v>
      </c>
      <c r="BI342" s="6">
        <f>_xll.SNL.Clients.Office.Excel.Functions.SPG($D342, BI$1, $F342, "Options: Curr=USD, Mag=Actuals")</f>
        <v>0</v>
      </c>
      <c r="BJ342" s="6">
        <f>_xll.SNL.Clients.Office.Excel.Functions.SPG($D342, BJ$1, $F342, "Options: Curr=USD, Mag=Actuals")</f>
        <v>0</v>
      </c>
      <c r="BK342" s="6">
        <f>_xll.SNL.Clients.Office.Excel.Functions.SPG($D342, BK$1, $F342, "Options: Curr=USD, Mag=Actuals")</f>
        <v>0</v>
      </c>
      <c r="BL342" s="6">
        <f>_xll.SNL.Clients.Office.Excel.Functions.SPG($D342, BL$1, $F342, "Options: Curr=USD, Mag=Actuals")</f>
        <v>0</v>
      </c>
      <c r="BM342" s="6">
        <f>_xll.SNL.Clients.Office.Excel.Functions.SPG($D342, BM$1, $F342, "Options: Curr=USD, Mag=Actuals")</f>
        <v>0</v>
      </c>
      <c r="BN342" s="6">
        <f>_xll.SNL.Clients.Office.Excel.Functions.SPG($D342, BN$1, $F342, "Options: Curr=USD, Mag=Actuals")</f>
        <v>0</v>
      </c>
      <c r="BO342" s="6">
        <f>_xll.SNL.Clients.Office.Excel.Functions.SPG($D342, BO$1, $F342, "Options: Curr=USD, Mag=Actuals")</f>
        <v>0</v>
      </c>
      <c r="BP342" s="6">
        <f>_xll.SNL.Clients.Office.Excel.Functions.SPG($D342, BP$1, $F342, "Options: Curr=USD, Mag=Actuals")</f>
        <v>0</v>
      </c>
      <c r="BQ342" s="6">
        <f>_xll.SNL.Clients.Office.Excel.Functions.SPG($D342, BQ$1, $F342, "Options: Curr=USD, Mag=Actuals")</f>
        <v>0</v>
      </c>
      <c r="BR342" s="6">
        <f>_xll.SNL.Clients.Office.Excel.Functions.SPG($D342, BR$1, $F342, "Options: Curr=USD, Mag=Actuals")</f>
        <v>0</v>
      </c>
      <c r="BS342" s="6">
        <f>_xll.SNL.Clients.Office.Excel.Functions.SPG($D342, BS$1, $F342, "Options: Curr=USD, Mag=Actuals")</f>
        <v>0</v>
      </c>
      <c r="BT342" s="6">
        <f>_xll.SNL.Clients.Office.Excel.Functions.SPG($D342, BT$1, $F342, "Options: Curr=USD, Mag=Actuals")</f>
        <v>0</v>
      </c>
      <c r="BU342" s="6">
        <f>_xll.SNL.Clients.Office.Excel.Functions.SPG($D342, BU$1, $F342, "Options: Curr=USD, Mag=Actuals")</f>
        <v>0</v>
      </c>
      <c r="BV342" s="6">
        <f>_xll.SNL.Clients.Office.Excel.Functions.SPG($D342, BV$1, $F342, "Options: Curr=USD, Mag=Actuals")</f>
        <v>0</v>
      </c>
      <c r="BW342" s="6">
        <f>_xll.SNL.Clients.Office.Excel.Functions.SPG($D342, BW$1, $F342, "Options: Curr=USD, Mag=Actuals")</f>
        <v>0</v>
      </c>
      <c r="BX342" s="6">
        <f>_xll.SNL.Clients.Office.Excel.Functions.SPG($D342, BX$1, $F342, "Options: Curr=USD, Mag=Actuals")</f>
        <v>0</v>
      </c>
      <c r="BY342" s="6">
        <f>_xll.SNL.Clients.Office.Excel.Functions.SPG($D342, BY$1, $F342, "Options: Curr=USD, Mag=Actuals")</f>
        <v>0</v>
      </c>
      <c r="BZ342" s="6">
        <f>_xll.SNL.Clients.Office.Excel.Functions.SPG($D342, BZ$1, $F342, "Options: Curr=USD, Mag=Actuals")</f>
        <v>0</v>
      </c>
      <c r="CA342" s="6" t="str">
        <f>_xll.SNL.Clients.Office.Excel.Functions.SPG($D342, CA$1, $F342, "Options: Curr=USD, Mag=Actuals")</f>
        <v/>
      </c>
      <c r="CB342" s="6">
        <f>_xll.SNL.Clients.Office.Excel.Functions.SPG($D342, CB$1, $F342, "Options: Curr=USD, Mag=Actuals")</f>
        <v>0</v>
      </c>
      <c r="CC342" s="6">
        <f>_xll.SNL.Clients.Office.Excel.Functions.SPG($D342, CC$1, $F342, "Options: Curr=USD, Mag=Actuals")</f>
        <v>0</v>
      </c>
      <c r="CD342" s="6">
        <f>_xll.SNL.Clients.Office.Excel.Functions.SPG($D342, CD$1, $F342, "Options: Curr=USD, Mag=Actuals")</f>
        <v>0</v>
      </c>
      <c r="CE342" s="6">
        <f>_xll.SNL.Clients.Office.Excel.Functions.SPG($D342, CE$1, $F342, "Options: Curr=USD, Mag=Actuals")</f>
        <v>0</v>
      </c>
      <c r="CF342" s="6">
        <f>_xll.SNL.Clients.Office.Excel.Functions.SPG($D342, CF$1, $F342, "Options: Curr=USD, Mag=Actuals")</f>
        <v>0</v>
      </c>
      <c r="CG342" s="6">
        <f>_xll.SNL.Clients.Office.Excel.Functions.SPG($D342, CG$1, $F342, "Options: Curr=USD, Mag=Actuals")</f>
        <v>0</v>
      </c>
    </row>
    <row r="343" spans="1:85" x14ac:dyDescent="0.3">
      <c r="A343" s="10" t="s">
        <v>102</v>
      </c>
      <c r="B343" s="10" t="s">
        <v>85</v>
      </c>
      <c r="C343" s="10" t="s">
        <v>13</v>
      </c>
      <c r="D343">
        <v>109793523</v>
      </c>
      <c r="E343" s="10" t="s">
        <v>20</v>
      </c>
      <c r="F343" s="10" t="s">
        <v>50</v>
      </c>
      <c r="G343">
        <v>-9.1</v>
      </c>
      <c r="H343">
        <v>208.62</v>
      </c>
      <c r="I343">
        <v>217.72</v>
      </c>
      <c r="J343">
        <v>1270.27</v>
      </c>
      <c r="K343">
        <v>22425.08</v>
      </c>
      <c r="L343">
        <v>1.1000000000000001</v>
      </c>
      <c r="M343">
        <v>1856.8269955571711</v>
      </c>
      <c r="N343">
        <v>56.65</v>
      </c>
      <c r="O343">
        <v>3.21</v>
      </c>
      <c r="P343">
        <v>0</v>
      </c>
      <c r="Q343">
        <v>0.86</v>
      </c>
      <c r="R343">
        <v>0.79</v>
      </c>
      <c r="S343" t="str">
        <f>_xll.SNL.Clients.Office.Excel.Functions.SPG(D343, S$1, F343, "Options: Curr=USD, Mag=Actuals")</f>
        <v>Groupe Credit Agricole Pro Forma</v>
      </c>
      <c r="T343" t="str">
        <f>_xll.SNL.Clients.Office.Excel.Functions.SPG($D343, T$1, $F343, "Options: Curr=USD, Mag=Actuals")</f>
        <v>Groupe Credit Agricole Pro Forma</v>
      </c>
      <c r="U343" s="6">
        <f>_xll.SNL.Clients.Office.Excel.Functions.SPG($D343, U$1, $F343, "Options: Curr=USD, Mag=Actuals")</f>
        <v>0</v>
      </c>
      <c r="V343" t="str">
        <f>_xll.SNL.Clients.Office.Excel.Functions.SPG($D343, V$1, $F343, "Options: Curr=USD, Mag=Actuals")</f>
        <v/>
      </c>
      <c r="W343" t="str">
        <f>_xll.SNL.Clients.Office.Excel.Functions.SPG($D343, W$1, $F343, "Options: Curr=USD, Mag=Actuals")</f>
        <v>Unclassified</v>
      </c>
      <c r="X343" s="6">
        <f>_xll.SNL.Clients.Office.Excel.Functions.SPG($D343, X$1, $F343, "Options: Curr=USD, Mag=Actuals")</f>
        <v>0</v>
      </c>
      <c r="Y343" s="6">
        <f>_xll.SNL.Clients.Office.Excel.Functions.SPG($D343, Y$1, $F343, "Options: Curr=USD, Mag=Actuals")</f>
        <v>0</v>
      </c>
      <c r="Z343" s="6">
        <f>_xll.SNL.Clients.Office.Excel.Functions.SPG($D343, Z$1, $F343, "Options: Curr=USD, Mag=Actuals")</f>
        <v>0</v>
      </c>
      <c r="AA343" s="6">
        <f>_xll.SNL.Clients.Office.Excel.Functions.SPG($D343, AA$1, $F343, "Options: Curr=USD, Mag=Actuals")</f>
        <v>0</v>
      </c>
      <c r="AB343" s="6">
        <f>_xll.SNL.Clients.Office.Excel.Functions.SPG($D343, AB$1, $F343, "Options: Curr=USD, Mag=Actuals")</f>
        <v>0</v>
      </c>
      <c r="AC343" s="6">
        <f>_xll.SNL.Clients.Office.Excel.Functions.SPG($D343, AC$1, $F343, "Options: Curr=USD, Mag=Actuals")</f>
        <v>0</v>
      </c>
      <c r="AD343" s="6">
        <f>_xll.SNL.Clients.Office.Excel.Functions.SPG($D343, AD$1, $F343, "Options: Curr=USD, Mag=Actuals")</f>
        <v>0</v>
      </c>
      <c r="AE343" s="6">
        <f>_xll.SNL.Clients.Office.Excel.Functions.SPG($D343, AE$1, $F343, "Options: Curr=USD, Mag=Actuals")</f>
        <v>0</v>
      </c>
      <c r="AF343" s="6">
        <f>_xll.SNL.Clients.Office.Excel.Functions.SPG($D343, AF$1, $F343, "Options: Curr=USD, Mag=Actuals")</f>
        <v>0</v>
      </c>
      <c r="AG343" s="6">
        <f>_xll.SNL.Clients.Office.Excel.Functions.SPG($D343, AG$1, $F343, "Options: Curr=USD, Mag=Actuals")</f>
        <v>0</v>
      </c>
      <c r="AH343" s="6">
        <f>_xll.SNL.Clients.Office.Excel.Functions.SPG($D343, AH$1, $F343, "Options: Curr=USD, Mag=Actuals")</f>
        <v>0</v>
      </c>
      <c r="AI343" s="6" t="str">
        <f>_xll.SNL.Clients.Office.Excel.Functions.SPG($D343, AI$1, $F343, "Options: Curr=USD, Mag=Actuals")</f>
        <v/>
      </c>
      <c r="AJ343" s="6" t="str">
        <f>_xll.SNL.Clients.Office.Excel.Functions.SPG($D343, AJ$1, $F343, "Options: Curr=USD, Mag=Actuals")</f>
        <v>#INVALID FUNCTION PARAMETER</v>
      </c>
      <c r="AK343" s="6" t="str">
        <f>_xll.SNL.Clients.Office.Excel.Functions.SPG($D343, AK$1, $F343, "Options: Curr=USD, Mag=Actuals")</f>
        <v>#INVALID FUNCTION PARAMETER</v>
      </c>
      <c r="AL343" s="6" t="str">
        <f>_xll.SNL.Clients.Office.Excel.Functions.SPG($D343, AL$1, $F343, "Options: Curr=USD, Mag=Actuals")</f>
        <v>#INVALID FUNCTION PARAMETER</v>
      </c>
      <c r="AM343" s="6" t="str">
        <f>_xll.SNL.Clients.Office.Excel.Functions.SPG($D343, AM$1, $F343, "Options: Curr=USD, Mag=Actuals")</f>
        <v>#INVALID FUNCTION PARAMETER</v>
      </c>
      <c r="AN343" s="6">
        <f>_xll.SNL.Clients.Office.Excel.Functions.SPG($D343, AN$1, $F343, "Options: Curr=USD, Mag=Actuals")</f>
        <v>0</v>
      </c>
      <c r="AO343" s="6">
        <f>_xll.SNL.Clients.Office.Excel.Functions.SPG($D343, AO$1, $F343, "Options: Curr=USD, Mag=Actuals")</f>
        <v>0</v>
      </c>
      <c r="AP343" s="6">
        <f>_xll.SNL.Clients.Office.Excel.Functions.SPG($D343, AP$1, $F343, "Options: Curr=USD, Mag=Actuals")</f>
        <v>0</v>
      </c>
      <c r="AQ343" s="6">
        <f>_xll.SNL.Clients.Office.Excel.Functions.SPG($D343, AQ$1, $F343, "Options: Curr=USD, Mag=Actuals")</f>
        <v>0</v>
      </c>
      <c r="AR343" s="6">
        <f>_xll.SNL.Clients.Office.Excel.Functions.SPG($D343, AR$1, $F343, "Options: Curr=USD, Mag=Actuals")</f>
        <v>0</v>
      </c>
      <c r="AS343" s="6">
        <f>_xll.SNL.Clients.Office.Excel.Functions.SPG($D343, AS$1, $F343, "Options: Curr=USD, Mag=Actuals")</f>
        <v>0</v>
      </c>
      <c r="AT343" s="6">
        <f>_xll.SNL.Clients.Office.Excel.Functions.SPG($D343, AT$1, $F343, "Options: Curr=USD, Mag=Actuals")</f>
        <v>0</v>
      </c>
      <c r="AU343" s="6">
        <f>_xll.SNL.Clients.Office.Excel.Functions.SPG($D343, AU$1, $F343, "Options: Curr=USD, Mag=Actuals")</f>
        <v>0</v>
      </c>
      <c r="AV343" s="6">
        <f>_xll.SNL.Clients.Office.Excel.Functions.SPG($D343, AV$1, $F343, "Options: Curr=USD, Mag=Actuals")</f>
        <v>0</v>
      </c>
      <c r="AW343" s="6">
        <f>_xll.SNL.Clients.Office.Excel.Functions.SPG($D343, AW$1, $F343, "Options: Curr=USD, Mag=Actuals")</f>
        <v>0</v>
      </c>
      <c r="AX343" s="6">
        <f>_xll.SNL.Clients.Office.Excel.Functions.SPG($D343, AX$1, $F343, "Options: Curr=USD, Mag=Actuals")</f>
        <v>0</v>
      </c>
      <c r="AY343" s="6">
        <f>_xll.SNL.Clients.Office.Excel.Functions.SPG($D343, AY$1, $F343, "Options: Curr=USD, Mag=Actuals")</f>
        <v>0</v>
      </c>
      <c r="AZ343" s="6">
        <f>_xll.SNL.Clients.Office.Excel.Functions.SPG($D343, AZ$1, $F343, "Options: Curr=USD, Mag=Actuals")</f>
        <v>0</v>
      </c>
      <c r="BA343" s="6">
        <f>_xll.SNL.Clients.Office.Excel.Functions.SPG($D343, BA$1, $F343, "Options: Curr=USD, Mag=Actuals")</f>
        <v>0</v>
      </c>
      <c r="BB343" s="6">
        <f>_xll.SNL.Clients.Office.Excel.Functions.SPG($D343, BB$1, $F343, "Options: Curr=USD, Mag=Actuals")</f>
        <v>0</v>
      </c>
      <c r="BC343" s="6">
        <f>_xll.SNL.Clients.Office.Excel.Functions.SPG($D343, BC$1, $F343, "Options: Curr=USD, Mag=Actuals")</f>
        <v>0</v>
      </c>
      <c r="BD343" s="6">
        <f>_xll.SNL.Clients.Office.Excel.Functions.SPG($D343, BD$1, $F343, "Options: Curr=USD, Mag=Actuals")</f>
        <v>0</v>
      </c>
      <c r="BE343" s="6">
        <f>_xll.SNL.Clients.Office.Excel.Functions.SPG($D343, BE$1, $F343, "Options: Curr=USD, Mag=Actuals")</f>
        <v>0</v>
      </c>
      <c r="BF343" s="6">
        <f>_xll.SNL.Clients.Office.Excel.Functions.SPG($D343, BF$1, $F343, "Options: Curr=USD, Mag=Actuals")</f>
        <v>0</v>
      </c>
      <c r="BG343" s="6">
        <f>_xll.SNL.Clients.Office.Excel.Functions.SPG($D343, BG$1, $F343, "Options: Curr=USD, Mag=Actuals")</f>
        <v>0</v>
      </c>
      <c r="BH343" s="6">
        <f>_xll.SNL.Clients.Office.Excel.Functions.SPG($D343, BH$1, $F343, "Options: Curr=USD, Mag=Actuals")</f>
        <v>0</v>
      </c>
      <c r="BI343" s="6">
        <f>_xll.SNL.Clients.Office.Excel.Functions.SPG($D343, BI$1, $F343, "Options: Curr=USD, Mag=Actuals")</f>
        <v>0</v>
      </c>
      <c r="BJ343" s="6">
        <f>_xll.SNL.Clients.Office.Excel.Functions.SPG($D343, BJ$1, $F343, "Options: Curr=USD, Mag=Actuals")</f>
        <v>0</v>
      </c>
      <c r="BK343" s="6">
        <f>_xll.SNL.Clients.Office.Excel.Functions.SPG($D343, BK$1, $F343, "Options: Curr=USD, Mag=Actuals")</f>
        <v>0</v>
      </c>
      <c r="BL343" s="6">
        <f>_xll.SNL.Clients.Office.Excel.Functions.SPG($D343, BL$1, $F343, "Options: Curr=USD, Mag=Actuals")</f>
        <v>0</v>
      </c>
      <c r="BM343" s="6">
        <f>_xll.SNL.Clients.Office.Excel.Functions.SPG($D343, BM$1, $F343, "Options: Curr=USD, Mag=Actuals")</f>
        <v>0</v>
      </c>
      <c r="BN343" s="6">
        <f>_xll.SNL.Clients.Office.Excel.Functions.SPG($D343, BN$1, $F343, "Options: Curr=USD, Mag=Actuals")</f>
        <v>0</v>
      </c>
      <c r="BO343" s="6">
        <f>_xll.SNL.Clients.Office.Excel.Functions.SPG($D343, BO$1, $F343, "Options: Curr=USD, Mag=Actuals")</f>
        <v>0</v>
      </c>
      <c r="BP343" s="6">
        <f>_xll.SNL.Clients.Office.Excel.Functions.SPG($D343, BP$1, $F343, "Options: Curr=USD, Mag=Actuals")</f>
        <v>0</v>
      </c>
      <c r="BQ343" s="6">
        <f>_xll.SNL.Clients.Office.Excel.Functions.SPG($D343, BQ$1, $F343, "Options: Curr=USD, Mag=Actuals")</f>
        <v>0</v>
      </c>
      <c r="BR343" s="6">
        <f>_xll.SNL.Clients.Office.Excel.Functions.SPG($D343, BR$1, $F343, "Options: Curr=USD, Mag=Actuals")</f>
        <v>0</v>
      </c>
      <c r="BS343" s="6">
        <f>_xll.SNL.Clients.Office.Excel.Functions.SPG($D343, BS$1, $F343, "Options: Curr=USD, Mag=Actuals")</f>
        <v>0</v>
      </c>
      <c r="BT343" s="6">
        <f>_xll.SNL.Clients.Office.Excel.Functions.SPG($D343, BT$1, $F343, "Options: Curr=USD, Mag=Actuals")</f>
        <v>0</v>
      </c>
      <c r="BU343" s="6">
        <f>_xll.SNL.Clients.Office.Excel.Functions.SPG($D343, BU$1, $F343, "Options: Curr=USD, Mag=Actuals")</f>
        <v>0</v>
      </c>
      <c r="BV343" s="6">
        <f>_xll.SNL.Clients.Office.Excel.Functions.SPG($D343, BV$1, $F343, "Options: Curr=USD, Mag=Actuals")</f>
        <v>0</v>
      </c>
      <c r="BW343" s="6">
        <f>_xll.SNL.Clients.Office.Excel.Functions.SPG($D343, BW$1, $F343, "Options: Curr=USD, Mag=Actuals")</f>
        <v>0</v>
      </c>
      <c r="BX343" s="6">
        <f>_xll.SNL.Clients.Office.Excel.Functions.SPG($D343, BX$1, $F343, "Options: Curr=USD, Mag=Actuals")</f>
        <v>0</v>
      </c>
      <c r="BY343" s="6">
        <f>_xll.SNL.Clients.Office.Excel.Functions.SPG($D343, BY$1, $F343, "Options: Curr=USD, Mag=Actuals")</f>
        <v>0</v>
      </c>
      <c r="BZ343" s="6">
        <f>_xll.SNL.Clients.Office.Excel.Functions.SPG($D343, BZ$1, $F343, "Options: Curr=USD, Mag=Actuals")</f>
        <v>0</v>
      </c>
      <c r="CA343" s="6" t="str">
        <f>_xll.SNL.Clients.Office.Excel.Functions.SPG($D343, CA$1, $F343, "Options: Curr=USD, Mag=Actuals")</f>
        <v/>
      </c>
      <c r="CB343" s="6">
        <f>_xll.SNL.Clients.Office.Excel.Functions.SPG($D343, CB$1, $F343, "Options: Curr=USD, Mag=Actuals")</f>
        <v>0</v>
      </c>
      <c r="CC343" s="6">
        <f>_xll.SNL.Clients.Office.Excel.Functions.SPG($D343, CC$1, $F343, "Options: Curr=USD, Mag=Actuals")</f>
        <v>0</v>
      </c>
      <c r="CD343" s="6">
        <f>_xll.SNL.Clients.Office.Excel.Functions.SPG($D343, CD$1, $F343, "Options: Curr=USD, Mag=Actuals")</f>
        <v>0</v>
      </c>
      <c r="CE343" s="6">
        <f>_xll.SNL.Clients.Office.Excel.Functions.SPG($D343, CE$1, $F343, "Options: Curr=USD, Mag=Actuals")</f>
        <v>0</v>
      </c>
      <c r="CF343" s="6">
        <f>_xll.SNL.Clients.Office.Excel.Functions.SPG($D343, CF$1, $F343, "Options: Curr=USD, Mag=Actuals")</f>
        <v>0</v>
      </c>
      <c r="CG343" s="6">
        <f>_xll.SNL.Clients.Office.Excel.Functions.SPG($D343, CG$1, $F343, "Options: Curr=USD, Mag=Actuals")</f>
        <v>0</v>
      </c>
    </row>
    <row r="344" spans="1:85" x14ac:dyDescent="0.3">
      <c r="A344" s="10" t="s">
        <v>102</v>
      </c>
      <c r="B344" s="10" t="s">
        <v>85</v>
      </c>
      <c r="C344" s="10" t="s">
        <v>13</v>
      </c>
      <c r="D344">
        <v>109793523</v>
      </c>
      <c r="E344" s="10" t="s">
        <v>20</v>
      </c>
      <c r="F344" s="10" t="s">
        <v>51</v>
      </c>
      <c r="G344">
        <v>2.88</v>
      </c>
      <c r="H344">
        <v>226.87</v>
      </c>
      <c r="I344">
        <v>223.99</v>
      </c>
      <c r="J344">
        <v>1401.23</v>
      </c>
      <c r="K344">
        <v>24641.81</v>
      </c>
      <c r="L344">
        <v>1.49</v>
      </c>
      <c r="M344">
        <v>1971.5150354046098</v>
      </c>
      <c r="N344">
        <v>56.86</v>
      </c>
      <c r="O344">
        <v>2.36</v>
      </c>
      <c r="P344">
        <v>0</v>
      </c>
      <c r="Q344">
        <v>0.81</v>
      </c>
      <c r="R344">
        <v>0.84</v>
      </c>
      <c r="S344" t="str">
        <f>_xll.SNL.Clients.Office.Excel.Functions.SPG(D344, S$1, F344, "Options: Curr=USD, Mag=Actuals")</f>
        <v>Groupe Credit Agricole Pro Forma</v>
      </c>
      <c r="T344" t="str">
        <f>_xll.SNL.Clients.Office.Excel.Functions.SPG($D344, T$1, $F344, "Options: Curr=USD, Mag=Actuals")</f>
        <v>Groupe Credit Agricole Pro Forma</v>
      </c>
      <c r="U344" s="6">
        <f>_xll.SNL.Clients.Office.Excel.Functions.SPG($D344, U$1, $F344, "Options: Curr=USD, Mag=Actuals")</f>
        <v>0</v>
      </c>
      <c r="V344" t="str">
        <f>_xll.SNL.Clients.Office.Excel.Functions.SPG($D344, V$1, $F344, "Options: Curr=USD, Mag=Actuals")</f>
        <v/>
      </c>
      <c r="W344" t="str">
        <f>_xll.SNL.Clients.Office.Excel.Functions.SPG($D344, W$1, $F344, "Options: Curr=USD, Mag=Actuals")</f>
        <v>Unclassified</v>
      </c>
      <c r="X344" s="6">
        <f>_xll.SNL.Clients.Office.Excel.Functions.SPG($D344, X$1, $F344, "Options: Curr=USD, Mag=Actuals")</f>
        <v>0</v>
      </c>
      <c r="Y344" s="6">
        <f>_xll.SNL.Clients.Office.Excel.Functions.SPG($D344, Y$1, $F344, "Options: Curr=USD, Mag=Actuals")</f>
        <v>0</v>
      </c>
      <c r="Z344" s="6">
        <f>_xll.SNL.Clients.Office.Excel.Functions.SPG($D344, Z$1, $F344, "Options: Curr=USD, Mag=Actuals")</f>
        <v>0</v>
      </c>
      <c r="AA344" s="6">
        <f>_xll.SNL.Clients.Office.Excel.Functions.SPG($D344, AA$1, $F344, "Options: Curr=USD, Mag=Actuals")</f>
        <v>0</v>
      </c>
      <c r="AB344" s="6">
        <f>_xll.SNL.Clients.Office.Excel.Functions.SPG($D344, AB$1, $F344, "Options: Curr=USD, Mag=Actuals")</f>
        <v>0</v>
      </c>
      <c r="AC344" s="6">
        <f>_xll.SNL.Clients.Office.Excel.Functions.SPG($D344, AC$1, $F344, "Options: Curr=USD, Mag=Actuals")</f>
        <v>0</v>
      </c>
      <c r="AD344" s="6">
        <f>_xll.SNL.Clients.Office.Excel.Functions.SPG($D344, AD$1, $F344, "Options: Curr=USD, Mag=Actuals")</f>
        <v>0</v>
      </c>
      <c r="AE344" s="6">
        <f>_xll.SNL.Clients.Office.Excel.Functions.SPG($D344, AE$1, $F344, "Options: Curr=USD, Mag=Actuals")</f>
        <v>0</v>
      </c>
      <c r="AF344" s="6">
        <f>_xll.SNL.Clients.Office.Excel.Functions.SPG($D344, AF$1, $F344, "Options: Curr=USD, Mag=Actuals")</f>
        <v>0</v>
      </c>
      <c r="AG344" s="6">
        <f>_xll.SNL.Clients.Office.Excel.Functions.SPG($D344, AG$1, $F344, "Options: Curr=USD, Mag=Actuals")</f>
        <v>0</v>
      </c>
      <c r="AH344" s="6">
        <f>_xll.SNL.Clients.Office.Excel.Functions.SPG($D344, AH$1, $F344, "Options: Curr=USD, Mag=Actuals")</f>
        <v>0</v>
      </c>
      <c r="AI344" s="6" t="str">
        <f>_xll.SNL.Clients.Office.Excel.Functions.SPG($D344, AI$1, $F344, "Options: Curr=USD, Mag=Actuals")</f>
        <v/>
      </c>
      <c r="AJ344" s="6" t="str">
        <f>_xll.SNL.Clients.Office.Excel.Functions.SPG($D344, AJ$1, $F344, "Options: Curr=USD, Mag=Actuals")</f>
        <v>#INVALID FUNCTION PARAMETER</v>
      </c>
      <c r="AK344" s="6" t="str">
        <f>_xll.SNL.Clients.Office.Excel.Functions.SPG($D344, AK$1, $F344, "Options: Curr=USD, Mag=Actuals")</f>
        <v>#INVALID FUNCTION PARAMETER</v>
      </c>
      <c r="AL344" s="6" t="str">
        <f>_xll.SNL.Clients.Office.Excel.Functions.SPG($D344, AL$1, $F344, "Options: Curr=USD, Mag=Actuals")</f>
        <v>#INVALID FUNCTION PARAMETER</v>
      </c>
      <c r="AM344" s="6" t="str">
        <f>_xll.SNL.Clients.Office.Excel.Functions.SPG($D344, AM$1, $F344, "Options: Curr=USD, Mag=Actuals")</f>
        <v>#INVALID FUNCTION PARAMETER</v>
      </c>
      <c r="AN344" s="6">
        <f>_xll.SNL.Clients.Office.Excel.Functions.SPG($D344, AN$1, $F344, "Options: Curr=USD, Mag=Actuals")</f>
        <v>0</v>
      </c>
      <c r="AO344" s="6">
        <f>_xll.SNL.Clients.Office.Excel.Functions.SPG($D344, AO$1, $F344, "Options: Curr=USD, Mag=Actuals")</f>
        <v>0</v>
      </c>
      <c r="AP344" s="6">
        <f>_xll.SNL.Clients.Office.Excel.Functions.SPG($D344, AP$1, $F344, "Options: Curr=USD, Mag=Actuals")</f>
        <v>0</v>
      </c>
      <c r="AQ344" s="6">
        <f>_xll.SNL.Clients.Office.Excel.Functions.SPG($D344, AQ$1, $F344, "Options: Curr=USD, Mag=Actuals")</f>
        <v>0</v>
      </c>
      <c r="AR344" s="6">
        <f>_xll.SNL.Clients.Office.Excel.Functions.SPG($D344, AR$1, $F344, "Options: Curr=USD, Mag=Actuals")</f>
        <v>0</v>
      </c>
      <c r="AS344" s="6">
        <f>_xll.SNL.Clients.Office.Excel.Functions.SPG($D344, AS$1, $F344, "Options: Curr=USD, Mag=Actuals")</f>
        <v>0</v>
      </c>
      <c r="AT344" s="6">
        <f>_xll.SNL.Clients.Office.Excel.Functions.SPG($D344, AT$1, $F344, "Options: Curr=USD, Mag=Actuals")</f>
        <v>0</v>
      </c>
      <c r="AU344" s="6">
        <f>_xll.SNL.Clients.Office.Excel.Functions.SPG($D344, AU$1, $F344, "Options: Curr=USD, Mag=Actuals")</f>
        <v>0</v>
      </c>
      <c r="AV344" s="6">
        <f>_xll.SNL.Clients.Office.Excel.Functions.SPG($D344, AV$1, $F344, "Options: Curr=USD, Mag=Actuals")</f>
        <v>0</v>
      </c>
      <c r="AW344" s="6">
        <f>_xll.SNL.Clients.Office.Excel.Functions.SPG($D344, AW$1, $F344, "Options: Curr=USD, Mag=Actuals")</f>
        <v>0</v>
      </c>
      <c r="AX344" s="6">
        <f>_xll.SNL.Clients.Office.Excel.Functions.SPG($D344, AX$1, $F344, "Options: Curr=USD, Mag=Actuals")</f>
        <v>0</v>
      </c>
      <c r="AY344" s="6">
        <f>_xll.SNL.Clients.Office.Excel.Functions.SPG($D344, AY$1, $F344, "Options: Curr=USD, Mag=Actuals")</f>
        <v>0</v>
      </c>
      <c r="AZ344" s="6">
        <f>_xll.SNL.Clients.Office.Excel.Functions.SPG($D344, AZ$1, $F344, "Options: Curr=USD, Mag=Actuals")</f>
        <v>0</v>
      </c>
      <c r="BA344" s="6">
        <f>_xll.SNL.Clients.Office.Excel.Functions.SPG($D344, BA$1, $F344, "Options: Curr=USD, Mag=Actuals")</f>
        <v>0</v>
      </c>
      <c r="BB344" s="6">
        <f>_xll.SNL.Clients.Office.Excel.Functions.SPG($D344, BB$1, $F344, "Options: Curr=USD, Mag=Actuals")</f>
        <v>0</v>
      </c>
      <c r="BC344" s="6">
        <f>_xll.SNL.Clients.Office.Excel.Functions.SPG($D344, BC$1, $F344, "Options: Curr=USD, Mag=Actuals")</f>
        <v>0</v>
      </c>
      <c r="BD344" s="6">
        <f>_xll.SNL.Clients.Office.Excel.Functions.SPG($D344, BD$1, $F344, "Options: Curr=USD, Mag=Actuals")</f>
        <v>0</v>
      </c>
      <c r="BE344" s="6">
        <f>_xll.SNL.Clients.Office.Excel.Functions.SPG($D344, BE$1, $F344, "Options: Curr=USD, Mag=Actuals")</f>
        <v>0</v>
      </c>
      <c r="BF344" s="6">
        <f>_xll.SNL.Clients.Office.Excel.Functions.SPG($D344, BF$1, $F344, "Options: Curr=USD, Mag=Actuals")</f>
        <v>0</v>
      </c>
      <c r="BG344" s="6">
        <f>_xll.SNL.Clients.Office.Excel.Functions.SPG($D344, BG$1, $F344, "Options: Curr=USD, Mag=Actuals")</f>
        <v>0</v>
      </c>
      <c r="BH344" s="6">
        <f>_xll.SNL.Clients.Office.Excel.Functions.SPG($D344, BH$1, $F344, "Options: Curr=USD, Mag=Actuals")</f>
        <v>0</v>
      </c>
      <c r="BI344" s="6">
        <f>_xll.SNL.Clients.Office.Excel.Functions.SPG($D344, BI$1, $F344, "Options: Curr=USD, Mag=Actuals")</f>
        <v>0</v>
      </c>
      <c r="BJ344" s="6">
        <f>_xll.SNL.Clients.Office.Excel.Functions.SPG($D344, BJ$1, $F344, "Options: Curr=USD, Mag=Actuals")</f>
        <v>0</v>
      </c>
      <c r="BK344" s="6">
        <f>_xll.SNL.Clients.Office.Excel.Functions.SPG($D344, BK$1, $F344, "Options: Curr=USD, Mag=Actuals")</f>
        <v>0</v>
      </c>
      <c r="BL344" s="6">
        <f>_xll.SNL.Clients.Office.Excel.Functions.SPG($D344, BL$1, $F344, "Options: Curr=USD, Mag=Actuals")</f>
        <v>0</v>
      </c>
      <c r="BM344" s="6">
        <f>_xll.SNL.Clients.Office.Excel.Functions.SPG($D344, BM$1, $F344, "Options: Curr=USD, Mag=Actuals")</f>
        <v>0</v>
      </c>
      <c r="BN344" s="6">
        <f>_xll.SNL.Clients.Office.Excel.Functions.SPG($D344, BN$1, $F344, "Options: Curr=USD, Mag=Actuals")</f>
        <v>0</v>
      </c>
      <c r="BO344" s="6">
        <f>_xll.SNL.Clients.Office.Excel.Functions.SPG($D344, BO$1, $F344, "Options: Curr=USD, Mag=Actuals")</f>
        <v>0</v>
      </c>
      <c r="BP344" s="6">
        <f>_xll.SNL.Clients.Office.Excel.Functions.SPG($D344, BP$1, $F344, "Options: Curr=USD, Mag=Actuals")</f>
        <v>0</v>
      </c>
      <c r="BQ344" s="6">
        <f>_xll.SNL.Clients.Office.Excel.Functions.SPG($D344, BQ$1, $F344, "Options: Curr=USD, Mag=Actuals")</f>
        <v>0</v>
      </c>
      <c r="BR344" s="6">
        <f>_xll.SNL.Clients.Office.Excel.Functions.SPG($D344, BR$1, $F344, "Options: Curr=USD, Mag=Actuals")</f>
        <v>0</v>
      </c>
      <c r="BS344" s="6">
        <f>_xll.SNL.Clients.Office.Excel.Functions.SPG($D344, BS$1, $F344, "Options: Curr=USD, Mag=Actuals")</f>
        <v>0</v>
      </c>
      <c r="BT344" s="6">
        <f>_xll.SNL.Clients.Office.Excel.Functions.SPG($D344, BT$1, $F344, "Options: Curr=USD, Mag=Actuals")</f>
        <v>0</v>
      </c>
      <c r="BU344" s="6">
        <f>_xll.SNL.Clients.Office.Excel.Functions.SPG($D344, BU$1, $F344, "Options: Curr=USD, Mag=Actuals")</f>
        <v>0</v>
      </c>
      <c r="BV344" s="6">
        <f>_xll.SNL.Clients.Office.Excel.Functions.SPG($D344, BV$1, $F344, "Options: Curr=USD, Mag=Actuals")</f>
        <v>0</v>
      </c>
      <c r="BW344" s="6">
        <f>_xll.SNL.Clients.Office.Excel.Functions.SPG($D344, BW$1, $F344, "Options: Curr=USD, Mag=Actuals")</f>
        <v>0</v>
      </c>
      <c r="BX344" s="6">
        <f>_xll.SNL.Clients.Office.Excel.Functions.SPG($D344, BX$1, $F344, "Options: Curr=USD, Mag=Actuals")</f>
        <v>0</v>
      </c>
      <c r="BY344" s="6">
        <f>_xll.SNL.Clients.Office.Excel.Functions.SPG($D344, BY$1, $F344, "Options: Curr=USD, Mag=Actuals")</f>
        <v>0</v>
      </c>
      <c r="BZ344" s="6">
        <f>_xll.SNL.Clients.Office.Excel.Functions.SPG($D344, BZ$1, $F344, "Options: Curr=USD, Mag=Actuals")</f>
        <v>0</v>
      </c>
      <c r="CA344" s="6" t="str">
        <f>_xll.SNL.Clients.Office.Excel.Functions.SPG($D344, CA$1, $F344, "Options: Curr=USD, Mag=Actuals")</f>
        <v/>
      </c>
      <c r="CB344" s="6">
        <f>_xll.SNL.Clients.Office.Excel.Functions.SPG($D344, CB$1, $F344, "Options: Curr=USD, Mag=Actuals")</f>
        <v>0</v>
      </c>
      <c r="CC344" s="6">
        <f>_xll.SNL.Clients.Office.Excel.Functions.SPG($D344, CC$1, $F344, "Options: Curr=USD, Mag=Actuals")</f>
        <v>0</v>
      </c>
      <c r="CD344" s="6">
        <f>_xll.SNL.Clients.Office.Excel.Functions.SPG($D344, CD$1, $F344, "Options: Curr=USD, Mag=Actuals")</f>
        <v>0</v>
      </c>
      <c r="CE344" s="6">
        <f>_xll.SNL.Clients.Office.Excel.Functions.SPG($D344, CE$1, $F344, "Options: Curr=USD, Mag=Actuals")</f>
        <v>0</v>
      </c>
      <c r="CF344" s="6">
        <f>_xll.SNL.Clients.Office.Excel.Functions.SPG($D344, CF$1, $F344, "Options: Curr=USD, Mag=Actuals")</f>
        <v>0</v>
      </c>
      <c r="CG344" s="6">
        <f>_xll.SNL.Clients.Office.Excel.Functions.SPG($D344, CG$1, $F344, "Options: Curr=USD, Mag=Actuals")</f>
        <v>0</v>
      </c>
    </row>
    <row r="345" spans="1:85" x14ac:dyDescent="0.3">
      <c r="A345" s="10" t="s">
        <v>102</v>
      </c>
      <c r="B345" s="10" t="s">
        <v>85</v>
      </c>
      <c r="C345" s="10" t="s">
        <v>13</v>
      </c>
      <c r="D345">
        <v>109793523</v>
      </c>
      <c r="E345" s="10" t="s">
        <v>20</v>
      </c>
      <c r="F345" s="10" t="s">
        <v>52</v>
      </c>
      <c r="G345">
        <v>8.68</v>
      </c>
      <c r="H345">
        <v>199.24</v>
      </c>
      <c r="I345">
        <v>190.56</v>
      </c>
      <c r="J345">
        <v>1322.25</v>
      </c>
      <c r="K345">
        <v>23175.51</v>
      </c>
      <c r="L345">
        <v>-0.69</v>
      </c>
      <c r="M345">
        <v>1767.7816550204534</v>
      </c>
      <c r="N345">
        <v>57.05</v>
      </c>
      <c r="O345">
        <v>2.1</v>
      </c>
      <c r="P345">
        <v>0</v>
      </c>
      <c r="Q345">
        <v>0.86</v>
      </c>
      <c r="R345">
        <v>0.9</v>
      </c>
      <c r="S345" t="str">
        <f>_xll.SNL.Clients.Office.Excel.Functions.SPG(D345, S$1, F345, "Options: Curr=USD, Mag=Actuals")</f>
        <v>Groupe Credit Agricole Pro Forma</v>
      </c>
      <c r="T345" t="str">
        <f>_xll.SNL.Clients.Office.Excel.Functions.SPG($D345, T$1, $F345, "Options: Curr=USD, Mag=Actuals")</f>
        <v>Groupe Credit Agricole Pro Forma</v>
      </c>
      <c r="U345" s="6">
        <f>_xll.SNL.Clients.Office.Excel.Functions.SPG($D345, U$1, $F345, "Options: Curr=USD, Mag=Actuals")</f>
        <v>0</v>
      </c>
      <c r="V345" t="str">
        <f>_xll.SNL.Clients.Office.Excel.Functions.SPG($D345, V$1, $F345, "Options: Curr=USD, Mag=Actuals")</f>
        <v/>
      </c>
      <c r="W345" t="str">
        <f>_xll.SNL.Clients.Office.Excel.Functions.SPG($D345, W$1, $F345, "Options: Curr=USD, Mag=Actuals")</f>
        <v>Unclassified</v>
      </c>
      <c r="X345" s="6">
        <f>_xll.SNL.Clients.Office.Excel.Functions.SPG($D345, X$1, $F345, "Options: Curr=USD, Mag=Actuals")</f>
        <v>0</v>
      </c>
      <c r="Y345" s="6">
        <f>_xll.SNL.Clients.Office.Excel.Functions.SPG($D345, Y$1, $F345, "Options: Curr=USD, Mag=Actuals")</f>
        <v>0</v>
      </c>
      <c r="Z345" s="6">
        <f>_xll.SNL.Clients.Office.Excel.Functions.SPG($D345, Z$1, $F345, "Options: Curr=USD, Mag=Actuals")</f>
        <v>0</v>
      </c>
      <c r="AA345" s="6">
        <f>_xll.SNL.Clients.Office.Excel.Functions.SPG($D345, AA$1, $F345, "Options: Curr=USD, Mag=Actuals")</f>
        <v>0</v>
      </c>
      <c r="AB345" s="6">
        <f>_xll.SNL.Clients.Office.Excel.Functions.SPG($D345, AB$1, $F345, "Options: Curr=USD, Mag=Actuals")</f>
        <v>0</v>
      </c>
      <c r="AC345" s="6">
        <f>_xll.SNL.Clients.Office.Excel.Functions.SPG($D345, AC$1, $F345, "Options: Curr=USD, Mag=Actuals")</f>
        <v>0</v>
      </c>
      <c r="AD345" s="6">
        <f>_xll.SNL.Clients.Office.Excel.Functions.SPG($D345, AD$1, $F345, "Options: Curr=USD, Mag=Actuals")</f>
        <v>0</v>
      </c>
      <c r="AE345" s="6">
        <f>_xll.SNL.Clients.Office.Excel.Functions.SPG($D345, AE$1, $F345, "Options: Curr=USD, Mag=Actuals")</f>
        <v>0</v>
      </c>
      <c r="AF345" s="6">
        <f>_xll.SNL.Clients.Office.Excel.Functions.SPG($D345, AF$1, $F345, "Options: Curr=USD, Mag=Actuals")</f>
        <v>0</v>
      </c>
      <c r="AG345" s="6">
        <f>_xll.SNL.Clients.Office.Excel.Functions.SPG($D345, AG$1, $F345, "Options: Curr=USD, Mag=Actuals")</f>
        <v>0</v>
      </c>
      <c r="AH345" s="6">
        <f>_xll.SNL.Clients.Office.Excel.Functions.SPG($D345, AH$1, $F345, "Options: Curr=USD, Mag=Actuals")</f>
        <v>0</v>
      </c>
      <c r="AI345" s="6" t="str">
        <f>_xll.SNL.Clients.Office.Excel.Functions.SPG($D345, AI$1, $F345, "Options: Curr=USD, Mag=Actuals")</f>
        <v/>
      </c>
      <c r="AJ345" s="6" t="str">
        <f>_xll.SNL.Clients.Office.Excel.Functions.SPG($D345, AJ$1, $F345, "Options: Curr=USD, Mag=Actuals")</f>
        <v>#INVALID FUNCTION PARAMETER</v>
      </c>
      <c r="AK345" s="6" t="str">
        <f>_xll.SNL.Clients.Office.Excel.Functions.SPG($D345, AK$1, $F345, "Options: Curr=USD, Mag=Actuals")</f>
        <v>#INVALID FUNCTION PARAMETER</v>
      </c>
      <c r="AL345" s="6" t="str">
        <f>_xll.SNL.Clients.Office.Excel.Functions.SPG($D345, AL$1, $F345, "Options: Curr=USD, Mag=Actuals")</f>
        <v>#INVALID FUNCTION PARAMETER</v>
      </c>
      <c r="AM345" s="6" t="str">
        <f>_xll.SNL.Clients.Office.Excel.Functions.SPG($D345, AM$1, $F345, "Options: Curr=USD, Mag=Actuals")</f>
        <v>#INVALID FUNCTION PARAMETER</v>
      </c>
      <c r="AN345" s="6">
        <f>_xll.SNL.Clients.Office.Excel.Functions.SPG($D345, AN$1, $F345, "Options: Curr=USD, Mag=Actuals")</f>
        <v>0</v>
      </c>
      <c r="AO345" s="6">
        <f>_xll.SNL.Clients.Office.Excel.Functions.SPG($D345, AO$1, $F345, "Options: Curr=USD, Mag=Actuals")</f>
        <v>0</v>
      </c>
      <c r="AP345" s="6">
        <f>_xll.SNL.Clients.Office.Excel.Functions.SPG($D345, AP$1, $F345, "Options: Curr=USD, Mag=Actuals")</f>
        <v>0</v>
      </c>
      <c r="AQ345" s="6">
        <f>_xll.SNL.Clients.Office.Excel.Functions.SPG($D345, AQ$1, $F345, "Options: Curr=USD, Mag=Actuals")</f>
        <v>0</v>
      </c>
      <c r="AR345" s="6">
        <f>_xll.SNL.Clients.Office.Excel.Functions.SPG($D345, AR$1, $F345, "Options: Curr=USD, Mag=Actuals")</f>
        <v>0</v>
      </c>
      <c r="AS345" s="6">
        <f>_xll.SNL.Clients.Office.Excel.Functions.SPG($D345, AS$1, $F345, "Options: Curr=USD, Mag=Actuals")</f>
        <v>0</v>
      </c>
      <c r="AT345" s="6">
        <f>_xll.SNL.Clients.Office.Excel.Functions.SPG($D345, AT$1, $F345, "Options: Curr=USD, Mag=Actuals")</f>
        <v>0</v>
      </c>
      <c r="AU345" s="6">
        <f>_xll.SNL.Clients.Office.Excel.Functions.SPG($D345, AU$1, $F345, "Options: Curr=USD, Mag=Actuals")</f>
        <v>0</v>
      </c>
      <c r="AV345" s="6">
        <f>_xll.SNL.Clients.Office.Excel.Functions.SPG($D345, AV$1, $F345, "Options: Curr=USD, Mag=Actuals")</f>
        <v>0</v>
      </c>
      <c r="AW345" s="6">
        <f>_xll.SNL.Clients.Office.Excel.Functions.SPG($D345, AW$1, $F345, "Options: Curr=USD, Mag=Actuals")</f>
        <v>0</v>
      </c>
      <c r="AX345" s="6">
        <f>_xll.SNL.Clients.Office.Excel.Functions.SPG($D345, AX$1, $F345, "Options: Curr=USD, Mag=Actuals")</f>
        <v>0</v>
      </c>
      <c r="AY345" s="6">
        <f>_xll.SNL.Clients.Office.Excel.Functions.SPG($D345, AY$1, $F345, "Options: Curr=USD, Mag=Actuals")</f>
        <v>0</v>
      </c>
      <c r="AZ345" s="6">
        <f>_xll.SNL.Clients.Office.Excel.Functions.SPG($D345, AZ$1, $F345, "Options: Curr=USD, Mag=Actuals")</f>
        <v>0</v>
      </c>
      <c r="BA345" s="6">
        <f>_xll.SNL.Clients.Office.Excel.Functions.SPG($D345, BA$1, $F345, "Options: Curr=USD, Mag=Actuals")</f>
        <v>0</v>
      </c>
      <c r="BB345" s="6">
        <f>_xll.SNL.Clients.Office.Excel.Functions.SPG($D345, BB$1, $F345, "Options: Curr=USD, Mag=Actuals")</f>
        <v>0</v>
      </c>
      <c r="BC345" s="6">
        <f>_xll.SNL.Clients.Office.Excel.Functions.SPG($D345, BC$1, $F345, "Options: Curr=USD, Mag=Actuals")</f>
        <v>0</v>
      </c>
      <c r="BD345" s="6">
        <f>_xll.SNL.Clients.Office.Excel.Functions.SPG($D345, BD$1, $F345, "Options: Curr=USD, Mag=Actuals")</f>
        <v>0</v>
      </c>
      <c r="BE345" s="6">
        <f>_xll.SNL.Clients.Office.Excel.Functions.SPG($D345, BE$1, $F345, "Options: Curr=USD, Mag=Actuals")</f>
        <v>0</v>
      </c>
      <c r="BF345" s="6">
        <f>_xll.SNL.Clients.Office.Excel.Functions.SPG($D345, BF$1, $F345, "Options: Curr=USD, Mag=Actuals")</f>
        <v>0</v>
      </c>
      <c r="BG345" s="6">
        <f>_xll.SNL.Clients.Office.Excel.Functions.SPG($D345, BG$1, $F345, "Options: Curr=USD, Mag=Actuals")</f>
        <v>0</v>
      </c>
      <c r="BH345" s="6">
        <f>_xll.SNL.Clients.Office.Excel.Functions.SPG($D345, BH$1, $F345, "Options: Curr=USD, Mag=Actuals")</f>
        <v>0</v>
      </c>
      <c r="BI345" s="6">
        <f>_xll.SNL.Clients.Office.Excel.Functions.SPG($D345, BI$1, $F345, "Options: Curr=USD, Mag=Actuals")</f>
        <v>0</v>
      </c>
      <c r="BJ345" s="6">
        <f>_xll.SNL.Clients.Office.Excel.Functions.SPG($D345, BJ$1, $F345, "Options: Curr=USD, Mag=Actuals")</f>
        <v>0</v>
      </c>
      <c r="BK345" s="6">
        <f>_xll.SNL.Clients.Office.Excel.Functions.SPG($D345, BK$1, $F345, "Options: Curr=USD, Mag=Actuals")</f>
        <v>0</v>
      </c>
      <c r="BL345" s="6">
        <f>_xll.SNL.Clients.Office.Excel.Functions.SPG($D345, BL$1, $F345, "Options: Curr=USD, Mag=Actuals")</f>
        <v>0</v>
      </c>
      <c r="BM345" s="6">
        <f>_xll.SNL.Clients.Office.Excel.Functions.SPG($D345, BM$1, $F345, "Options: Curr=USD, Mag=Actuals")</f>
        <v>0</v>
      </c>
      <c r="BN345" s="6">
        <f>_xll.SNL.Clients.Office.Excel.Functions.SPG($D345, BN$1, $F345, "Options: Curr=USD, Mag=Actuals")</f>
        <v>0</v>
      </c>
      <c r="BO345" s="6">
        <f>_xll.SNL.Clients.Office.Excel.Functions.SPG($D345, BO$1, $F345, "Options: Curr=USD, Mag=Actuals")</f>
        <v>0</v>
      </c>
      <c r="BP345" s="6">
        <f>_xll.SNL.Clients.Office.Excel.Functions.SPG($D345, BP$1, $F345, "Options: Curr=USD, Mag=Actuals")</f>
        <v>0</v>
      </c>
      <c r="BQ345" s="6">
        <f>_xll.SNL.Clients.Office.Excel.Functions.SPG($D345, BQ$1, $F345, "Options: Curr=USD, Mag=Actuals")</f>
        <v>0</v>
      </c>
      <c r="BR345" s="6">
        <f>_xll.SNL.Clients.Office.Excel.Functions.SPG($D345, BR$1, $F345, "Options: Curr=USD, Mag=Actuals")</f>
        <v>0</v>
      </c>
      <c r="BS345" s="6">
        <f>_xll.SNL.Clients.Office.Excel.Functions.SPG($D345, BS$1, $F345, "Options: Curr=USD, Mag=Actuals")</f>
        <v>0</v>
      </c>
      <c r="BT345" s="6">
        <f>_xll.SNL.Clients.Office.Excel.Functions.SPG($D345, BT$1, $F345, "Options: Curr=USD, Mag=Actuals")</f>
        <v>0</v>
      </c>
      <c r="BU345" s="6">
        <f>_xll.SNL.Clients.Office.Excel.Functions.SPG($D345, BU$1, $F345, "Options: Curr=USD, Mag=Actuals")</f>
        <v>0</v>
      </c>
      <c r="BV345" s="6">
        <f>_xll.SNL.Clients.Office.Excel.Functions.SPG($D345, BV$1, $F345, "Options: Curr=USD, Mag=Actuals")</f>
        <v>0</v>
      </c>
      <c r="BW345" s="6">
        <f>_xll.SNL.Clients.Office.Excel.Functions.SPG($D345, BW$1, $F345, "Options: Curr=USD, Mag=Actuals")</f>
        <v>0</v>
      </c>
      <c r="BX345" s="6">
        <f>_xll.SNL.Clients.Office.Excel.Functions.SPG($D345, BX$1, $F345, "Options: Curr=USD, Mag=Actuals")</f>
        <v>0</v>
      </c>
      <c r="BY345" s="6">
        <f>_xll.SNL.Clients.Office.Excel.Functions.SPG($D345, BY$1, $F345, "Options: Curr=USD, Mag=Actuals")</f>
        <v>0</v>
      </c>
      <c r="BZ345" s="6">
        <f>_xll.SNL.Clients.Office.Excel.Functions.SPG($D345, BZ$1, $F345, "Options: Curr=USD, Mag=Actuals")</f>
        <v>0</v>
      </c>
      <c r="CA345" s="6" t="str">
        <f>_xll.SNL.Clients.Office.Excel.Functions.SPG($D345, CA$1, $F345, "Options: Curr=USD, Mag=Actuals")</f>
        <v/>
      </c>
      <c r="CB345" s="6">
        <f>_xll.SNL.Clients.Office.Excel.Functions.SPG($D345, CB$1, $F345, "Options: Curr=USD, Mag=Actuals")</f>
        <v>0</v>
      </c>
      <c r="CC345" s="6">
        <f>_xll.SNL.Clients.Office.Excel.Functions.SPG($D345, CC$1, $F345, "Options: Curr=USD, Mag=Actuals")</f>
        <v>0</v>
      </c>
      <c r="CD345" s="6">
        <f>_xll.SNL.Clients.Office.Excel.Functions.SPG($D345, CD$1, $F345, "Options: Curr=USD, Mag=Actuals")</f>
        <v>0</v>
      </c>
      <c r="CE345" s="6">
        <f>_xll.SNL.Clients.Office.Excel.Functions.SPG($D345, CE$1, $F345, "Options: Curr=USD, Mag=Actuals")</f>
        <v>0</v>
      </c>
      <c r="CF345" s="6">
        <f>_xll.SNL.Clients.Office.Excel.Functions.SPG($D345, CF$1, $F345, "Options: Curr=USD, Mag=Actuals")</f>
        <v>0</v>
      </c>
      <c r="CG345" s="6">
        <f>_xll.SNL.Clients.Office.Excel.Functions.SPG($D345, CG$1, $F345, "Options: Curr=USD, Mag=Actuals")</f>
        <v>0</v>
      </c>
    </row>
    <row r="346" spans="1:85" x14ac:dyDescent="0.3">
      <c r="A346" s="10" t="s">
        <v>102</v>
      </c>
      <c r="B346" s="10" t="s">
        <v>85</v>
      </c>
      <c r="C346" s="10" t="s">
        <v>13</v>
      </c>
      <c r="D346">
        <v>109793523</v>
      </c>
      <c r="E346" s="10" t="s">
        <v>20</v>
      </c>
      <c r="F346" s="10" t="s">
        <v>53</v>
      </c>
      <c r="G346">
        <v>6.86</v>
      </c>
      <c r="H346">
        <v>224.51</v>
      </c>
      <c r="I346">
        <v>217.65</v>
      </c>
      <c r="J346">
        <v>1393.23</v>
      </c>
      <c r="K346">
        <v>24344.33</v>
      </c>
      <c r="L346">
        <v>2.38</v>
      </c>
      <c r="M346">
        <v>1837.2096233031868</v>
      </c>
      <c r="N346">
        <v>57.23</v>
      </c>
      <c r="O346">
        <v>1.66</v>
      </c>
      <c r="P346">
        <v>0</v>
      </c>
      <c r="Q346">
        <v>0.85</v>
      </c>
      <c r="R346">
        <v>0.81</v>
      </c>
      <c r="S346" t="str">
        <f>_xll.SNL.Clients.Office.Excel.Functions.SPG(D346, S$1, F346, "Options: Curr=USD, Mag=Actuals")</f>
        <v>Groupe Credit Agricole Pro Forma</v>
      </c>
      <c r="T346" t="str">
        <f>_xll.SNL.Clients.Office.Excel.Functions.SPG($D346, T$1, $F346, "Options: Curr=USD, Mag=Actuals")</f>
        <v>Groupe Credit Agricole Pro Forma</v>
      </c>
      <c r="U346" s="6">
        <f>_xll.SNL.Clients.Office.Excel.Functions.SPG($D346, U$1, $F346, "Options: Curr=USD, Mag=Actuals")</f>
        <v>0</v>
      </c>
      <c r="V346" t="str">
        <f>_xll.SNL.Clients.Office.Excel.Functions.SPG($D346, V$1, $F346, "Options: Curr=USD, Mag=Actuals")</f>
        <v/>
      </c>
      <c r="W346" t="str">
        <f>_xll.SNL.Clients.Office.Excel.Functions.SPG($D346, W$1, $F346, "Options: Curr=USD, Mag=Actuals")</f>
        <v>Unclassified</v>
      </c>
      <c r="X346" s="6">
        <f>_xll.SNL.Clients.Office.Excel.Functions.SPG($D346, X$1, $F346, "Options: Curr=USD, Mag=Actuals")</f>
        <v>0</v>
      </c>
      <c r="Y346" s="6">
        <f>_xll.SNL.Clients.Office.Excel.Functions.SPG($D346, Y$1, $F346, "Options: Curr=USD, Mag=Actuals")</f>
        <v>0</v>
      </c>
      <c r="Z346" s="6">
        <f>_xll.SNL.Clients.Office.Excel.Functions.SPG($D346, Z$1, $F346, "Options: Curr=USD, Mag=Actuals")</f>
        <v>0</v>
      </c>
      <c r="AA346" s="6">
        <f>_xll.SNL.Clients.Office.Excel.Functions.SPG($D346, AA$1, $F346, "Options: Curr=USD, Mag=Actuals")</f>
        <v>0</v>
      </c>
      <c r="AB346" s="6">
        <f>_xll.SNL.Clients.Office.Excel.Functions.SPG($D346, AB$1, $F346, "Options: Curr=USD, Mag=Actuals")</f>
        <v>0</v>
      </c>
      <c r="AC346" s="6">
        <f>_xll.SNL.Clients.Office.Excel.Functions.SPG($D346, AC$1, $F346, "Options: Curr=USD, Mag=Actuals")</f>
        <v>0</v>
      </c>
      <c r="AD346" s="6">
        <f>_xll.SNL.Clients.Office.Excel.Functions.SPG($D346, AD$1, $F346, "Options: Curr=USD, Mag=Actuals")</f>
        <v>0</v>
      </c>
      <c r="AE346" s="6">
        <f>_xll.SNL.Clients.Office.Excel.Functions.SPG($D346, AE$1, $F346, "Options: Curr=USD, Mag=Actuals")</f>
        <v>0</v>
      </c>
      <c r="AF346" s="6">
        <f>_xll.SNL.Clients.Office.Excel.Functions.SPG($D346, AF$1, $F346, "Options: Curr=USD, Mag=Actuals")</f>
        <v>0</v>
      </c>
      <c r="AG346" s="6">
        <f>_xll.SNL.Clients.Office.Excel.Functions.SPG($D346, AG$1, $F346, "Options: Curr=USD, Mag=Actuals")</f>
        <v>0</v>
      </c>
      <c r="AH346" s="6">
        <f>_xll.SNL.Clients.Office.Excel.Functions.SPG($D346, AH$1, $F346, "Options: Curr=USD, Mag=Actuals")</f>
        <v>0</v>
      </c>
      <c r="AI346" s="6" t="str">
        <f>_xll.SNL.Clients.Office.Excel.Functions.SPG($D346, AI$1, $F346, "Options: Curr=USD, Mag=Actuals")</f>
        <v/>
      </c>
      <c r="AJ346" s="6" t="str">
        <f>_xll.SNL.Clients.Office.Excel.Functions.SPG($D346, AJ$1, $F346, "Options: Curr=USD, Mag=Actuals")</f>
        <v>#INVALID FUNCTION PARAMETER</v>
      </c>
      <c r="AK346" s="6" t="str">
        <f>_xll.SNL.Clients.Office.Excel.Functions.SPG($D346, AK$1, $F346, "Options: Curr=USD, Mag=Actuals")</f>
        <v>#INVALID FUNCTION PARAMETER</v>
      </c>
      <c r="AL346" s="6" t="str">
        <f>_xll.SNL.Clients.Office.Excel.Functions.SPG($D346, AL$1, $F346, "Options: Curr=USD, Mag=Actuals")</f>
        <v>#INVALID FUNCTION PARAMETER</v>
      </c>
      <c r="AM346" s="6" t="str">
        <f>_xll.SNL.Clients.Office.Excel.Functions.SPG($D346, AM$1, $F346, "Options: Curr=USD, Mag=Actuals")</f>
        <v>#INVALID FUNCTION PARAMETER</v>
      </c>
      <c r="AN346" s="6">
        <f>_xll.SNL.Clients.Office.Excel.Functions.SPG($D346, AN$1, $F346, "Options: Curr=USD, Mag=Actuals")</f>
        <v>0</v>
      </c>
      <c r="AO346" s="6">
        <f>_xll.SNL.Clients.Office.Excel.Functions.SPG($D346, AO$1, $F346, "Options: Curr=USD, Mag=Actuals")</f>
        <v>0</v>
      </c>
      <c r="AP346" s="6">
        <f>_xll.SNL.Clients.Office.Excel.Functions.SPG($D346, AP$1, $F346, "Options: Curr=USD, Mag=Actuals")</f>
        <v>0</v>
      </c>
      <c r="AQ346" s="6">
        <f>_xll.SNL.Clients.Office.Excel.Functions.SPG($D346, AQ$1, $F346, "Options: Curr=USD, Mag=Actuals")</f>
        <v>0</v>
      </c>
      <c r="AR346" s="6">
        <f>_xll.SNL.Clients.Office.Excel.Functions.SPG($D346, AR$1, $F346, "Options: Curr=USD, Mag=Actuals")</f>
        <v>0</v>
      </c>
      <c r="AS346" s="6">
        <f>_xll.SNL.Clients.Office.Excel.Functions.SPG($D346, AS$1, $F346, "Options: Curr=USD, Mag=Actuals")</f>
        <v>0</v>
      </c>
      <c r="AT346" s="6">
        <f>_xll.SNL.Clients.Office.Excel.Functions.SPG($D346, AT$1, $F346, "Options: Curr=USD, Mag=Actuals")</f>
        <v>0</v>
      </c>
      <c r="AU346" s="6">
        <f>_xll.SNL.Clients.Office.Excel.Functions.SPG($D346, AU$1, $F346, "Options: Curr=USD, Mag=Actuals")</f>
        <v>0</v>
      </c>
      <c r="AV346" s="6">
        <f>_xll.SNL.Clients.Office.Excel.Functions.SPG($D346, AV$1, $F346, "Options: Curr=USD, Mag=Actuals")</f>
        <v>0</v>
      </c>
      <c r="AW346" s="6">
        <f>_xll.SNL.Clients.Office.Excel.Functions.SPG($D346, AW$1, $F346, "Options: Curr=USD, Mag=Actuals")</f>
        <v>0</v>
      </c>
      <c r="AX346" s="6">
        <f>_xll.SNL.Clients.Office.Excel.Functions.SPG($D346, AX$1, $F346, "Options: Curr=USD, Mag=Actuals")</f>
        <v>0</v>
      </c>
      <c r="AY346" s="6">
        <f>_xll.SNL.Clients.Office.Excel.Functions.SPG($D346, AY$1, $F346, "Options: Curr=USD, Mag=Actuals")</f>
        <v>0</v>
      </c>
      <c r="AZ346" s="6">
        <f>_xll.SNL.Clients.Office.Excel.Functions.SPG($D346, AZ$1, $F346, "Options: Curr=USD, Mag=Actuals")</f>
        <v>0</v>
      </c>
      <c r="BA346" s="6">
        <f>_xll.SNL.Clients.Office.Excel.Functions.SPG($D346, BA$1, $F346, "Options: Curr=USD, Mag=Actuals")</f>
        <v>0</v>
      </c>
      <c r="BB346" s="6">
        <f>_xll.SNL.Clients.Office.Excel.Functions.SPG($D346, BB$1, $F346, "Options: Curr=USD, Mag=Actuals")</f>
        <v>0</v>
      </c>
      <c r="BC346" s="6">
        <f>_xll.SNL.Clients.Office.Excel.Functions.SPG($D346, BC$1, $F346, "Options: Curr=USD, Mag=Actuals")</f>
        <v>0</v>
      </c>
      <c r="BD346" s="6">
        <f>_xll.SNL.Clients.Office.Excel.Functions.SPG($D346, BD$1, $F346, "Options: Curr=USD, Mag=Actuals")</f>
        <v>0</v>
      </c>
      <c r="BE346" s="6">
        <f>_xll.SNL.Clients.Office.Excel.Functions.SPG($D346, BE$1, $F346, "Options: Curr=USD, Mag=Actuals")</f>
        <v>0</v>
      </c>
      <c r="BF346" s="6">
        <f>_xll.SNL.Clients.Office.Excel.Functions.SPG($D346, BF$1, $F346, "Options: Curr=USD, Mag=Actuals")</f>
        <v>0</v>
      </c>
      <c r="BG346" s="6">
        <f>_xll.SNL.Clients.Office.Excel.Functions.SPG($D346, BG$1, $F346, "Options: Curr=USD, Mag=Actuals")</f>
        <v>0</v>
      </c>
      <c r="BH346" s="6">
        <f>_xll.SNL.Clients.Office.Excel.Functions.SPG($D346, BH$1, $F346, "Options: Curr=USD, Mag=Actuals")</f>
        <v>0</v>
      </c>
      <c r="BI346" s="6">
        <f>_xll.SNL.Clients.Office.Excel.Functions.SPG($D346, BI$1, $F346, "Options: Curr=USD, Mag=Actuals")</f>
        <v>0</v>
      </c>
      <c r="BJ346" s="6">
        <f>_xll.SNL.Clients.Office.Excel.Functions.SPG($D346, BJ$1, $F346, "Options: Curr=USD, Mag=Actuals")</f>
        <v>0</v>
      </c>
      <c r="BK346" s="6">
        <f>_xll.SNL.Clients.Office.Excel.Functions.SPG($D346, BK$1, $F346, "Options: Curr=USD, Mag=Actuals")</f>
        <v>0</v>
      </c>
      <c r="BL346" s="6">
        <f>_xll.SNL.Clients.Office.Excel.Functions.SPG($D346, BL$1, $F346, "Options: Curr=USD, Mag=Actuals")</f>
        <v>0</v>
      </c>
      <c r="BM346" s="6">
        <f>_xll.SNL.Clients.Office.Excel.Functions.SPG($D346, BM$1, $F346, "Options: Curr=USD, Mag=Actuals")</f>
        <v>0</v>
      </c>
      <c r="BN346" s="6">
        <f>_xll.SNL.Clients.Office.Excel.Functions.SPG($D346, BN$1, $F346, "Options: Curr=USD, Mag=Actuals")</f>
        <v>0</v>
      </c>
      <c r="BO346" s="6">
        <f>_xll.SNL.Clients.Office.Excel.Functions.SPG($D346, BO$1, $F346, "Options: Curr=USD, Mag=Actuals")</f>
        <v>0</v>
      </c>
      <c r="BP346" s="6">
        <f>_xll.SNL.Clients.Office.Excel.Functions.SPG($D346, BP$1, $F346, "Options: Curr=USD, Mag=Actuals")</f>
        <v>0</v>
      </c>
      <c r="BQ346" s="6">
        <f>_xll.SNL.Clients.Office.Excel.Functions.SPG($D346, BQ$1, $F346, "Options: Curr=USD, Mag=Actuals")</f>
        <v>0</v>
      </c>
      <c r="BR346" s="6">
        <f>_xll.SNL.Clients.Office.Excel.Functions.SPG($D346, BR$1, $F346, "Options: Curr=USD, Mag=Actuals")</f>
        <v>0</v>
      </c>
      <c r="BS346" s="6">
        <f>_xll.SNL.Clients.Office.Excel.Functions.SPG($D346, BS$1, $F346, "Options: Curr=USD, Mag=Actuals")</f>
        <v>0</v>
      </c>
      <c r="BT346" s="6">
        <f>_xll.SNL.Clients.Office.Excel.Functions.SPG($D346, BT$1, $F346, "Options: Curr=USD, Mag=Actuals")</f>
        <v>0</v>
      </c>
      <c r="BU346" s="6">
        <f>_xll.SNL.Clients.Office.Excel.Functions.SPG($D346, BU$1, $F346, "Options: Curr=USD, Mag=Actuals")</f>
        <v>0</v>
      </c>
      <c r="BV346" s="6">
        <f>_xll.SNL.Clients.Office.Excel.Functions.SPG($D346, BV$1, $F346, "Options: Curr=USD, Mag=Actuals")</f>
        <v>0</v>
      </c>
      <c r="BW346" s="6">
        <f>_xll.SNL.Clients.Office.Excel.Functions.SPG($D346, BW$1, $F346, "Options: Curr=USD, Mag=Actuals")</f>
        <v>0</v>
      </c>
      <c r="BX346" s="6">
        <f>_xll.SNL.Clients.Office.Excel.Functions.SPG($D346, BX$1, $F346, "Options: Curr=USD, Mag=Actuals")</f>
        <v>0</v>
      </c>
      <c r="BY346" s="6">
        <f>_xll.SNL.Clients.Office.Excel.Functions.SPG($D346, BY$1, $F346, "Options: Curr=USD, Mag=Actuals")</f>
        <v>0</v>
      </c>
      <c r="BZ346" s="6">
        <f>_xll.SNL.Clients.Office.Excel.Functions.SPG($D346, BZ$1, $F346, "Options: Curr=USD, Mag=Actuals")</f>
        <v>0</v>
      </c>
      <c r="CA346" s="6" t="str">
        <f>_xll.SNL.Clients.Office.Excel.Functions.SPG($D346, CA$1, $F346, "Options: Curr=USD, Mag=Actuals")</f>
        <v/>
      </c>
      <c r="CB346" s="6">
        <f>_xll.SNL.Clients.Office.Excel.Functions.SPG($D346, CB$1, $F346, "Options: Curr=USD, Mag=Actuals")</f>
        <v>0</v>
      </c>
      <c r="CC346" s="6">
        <f>_xll.SNL.Clients.Office.Excel.Functions.SPG($D346, CC$1, $F346, "Options: Curr=USD, Mag=Actuals")</f>
        <v>0</v>
      </c>
      <c r="CD346" s="6">
        <f>_xll.SNL.Clients.Office.Excel.Functions.SPG($D346, CD$1, $F346, "Options: Curr=USD, Mag=Actuals")</f>
        <v>0</v>
      </c>
      <c r="CE346" s="6">
        <f>_xll.SNL.Clients.Office.Excel.Functions.SPG($D346, CE$1, $F346, "Options: Curr=USD, Mag=Actuals")</f>
        <v>0</v>
      </c>
      <c r="CF346" s="6">
        <f>_xll.SNL.Clients.Office.Excel.Functions.SPG($D346, CF$1, $F346, "Options: Curr=USD, Mag=Actuals")</f>
        <v>0</v>
      </c>
      <c r="CG346" s="6">
        <f>_xll.SNL.Clients.Office.Excel.Functions.SPG($D346, CG$1, $F346, "Options: Curr=USD, Mag=Actuals")</f>
        <v>0</v>
      </c>
    </row>
    <row r="347" spans="1:85" x14ac:dyDescent="0.3">
      <c r="A347" s="10" t="s">
        <v>102</v>
      </c>
      <c r="B347" s="10" t="s">
        <v>85</v>
      </c>
      <c r="C347" s="10" t="s">
        <v>13</v>
      </c>
      <c r="D347">
        <v>109793523</v>
      </c>
      <c r="E347" s="10" t="s">
        <v>20</v>
      </c>
      <c r="F347" s="10" t="s">
        <v>54</v>
      </c>
      <c r="G347">
        <v>11.4</v>
      </c>
      <c r="H347">
        <v>270.60000000000002</v>
      </c>
      <c r="I347">
        <v>259.19</v>
      </c>
      <c r="J347">
        <v>1602.43</v>
      </c>
      <c r="K347">
        <v>27906.92</v>
      </c>
      <c r="L347">
        <v>2.2599999999999998</v>
      </c>
      <c r="M347">
        <v>2067.3320174524847</v>
      </c>
      <c r="N347">
        <v>57.42</v>
      </c>
      <c r="O347">
        <v>1.8</v>
      </c>
      <c r="P347">
        <v>0</v>
      </c>
      <c r="Q347">
        <v>0.76</v>
      </c>
      <c r="R347">
        <v>0.75</v>
      </c>
      <c r="S347" t="str">
        <f>_xll.SNL.Clients.Office.Excel.Functions.SPG(D347, S$1, F347, "Options: Curr=USD, Mag=Actuals")</f>
        <v>Groupe Credit Agricole Pro Forma</v>
      </c>
      <c r="T347" t="str">
        <f>_xll.SNL.Clients.Office.Excel.Functions.SPG($D347, T$1, $F347, "Options: Curr=USD, Mag=Actuals")</f>
        <v>Groupe Credit Agricole Pro Forma</v>
      </c>
      <c r="U347" s="6">
        <f>_xll.SNL.Clients.Office.Excel.Functions.SPG($D347, U$1, $F347, "Options: Curr=USD, Mag=Actuals")</f>
        <v>0</v>
      </c>
      <c r="V347" t="str">
        <f>_xll.SNL.Clients.Office.Excel.Functions.SPG($D347, V$1, $F347, "Options: Curr=USD, Mag=Actuals")</f>
        <v/>
      </c>
      <c r="W347" t="str">
        <f>_xll.SNL.Clients.Office.Excel.Functions.SPG($D347, W$1, $F347, "Options: Curr=USD, Mag=Actuals")</f>
        <v>Unclassified</v>
      </c>
      <c r="X347" s="6">
        <f>_xll.SNL.Clients.Office.Excel.Functions.SPG($D347, X$1, $F347, "Options: Curr=USD, Mag=Actuals")</f>
        <v>0</v>
      </c>
      <c r="Y347" s="6">
        <f>_xll.SNL.Clients.Office.Excel.Functions.SPG($D347, Y$1, $F347, "Options: Curr=USD, Mag=Actuals")</f>
        <v>0</v>
      </c>
      <c r="Z347" s="6">
        <f>_xll.SNL.Clients.Office.Excel.Functions.SPG($D347, Z$1, $F347, "Options: Curr=USD, Mag=Actuals")</f>
        <v>0</v>
      </c>
      <c r="AA347" s="6">
        <f>_xll.SNL.Clients.Office.Excel.Functions.SPG($D347, AA$1, $F347, "Options: Curr=USD, Mag=Actuals")</f>
        <v>0</v>
      </c>
      <c r="AB347" s="6">
        <f>_xll.SNL.Clients.Office.Excel.Functions.SPG($D347, AB$1, $F347, "Options: Curr=USD, Mag=Actuals")</f>
        <v>0</v>
      </c>
      <c r="AC347" s="6">
        <f>_xll.SNL.Clients.Office.Excel.Functions.SPG($D347, AC$1, $F347, "Options: Curr=USD, Mag=Actuals")</f>
        <v>0</v>
      </c>
      <c r="AD347" s="6">
        <f>_xll.SNL.Clients.Office.Excel.Functions.SPG($D347, AD$1, $F347, "Options: Curr=USD, Mag=Actuals")</f>
        <v>0</v>
      </c>
      <c r="AE347" s="6">
        <f>_xll.SNL.Clients.Office.Excel.Functions.SPG($D347, AE$1, $F347, "Options: Curr=USD, Mag=Actuals")</f>
        <v>0</v>
      </c>
      <c r="AF347" s="6">
        <f>_xll.SNL.Clients.Office.Excel.Functions.SPG($D347, AF$1, $F347, "Options: Curr=USD, Mag=Actuals")</f>
        <v>0</v>
      </c>
      <c r="AG347" s="6">
        <f>_xll.SNL.Clients.Office.Excel.Functions.SPG($D347, AG$1, $F347, "Options: Curr=USD, Mag=Actuals")</f>
        <v>0</v>
      </c>
      <c r="AH347" s="6">
        <f>_xll.SNL.Clients.Office.Excel.Functions.SPG($D347, AH$1, $F347, "Options: Curr=USD, Mag=Actuals")</f>
        <v>0</v>
      </c>
      <c r="AI347" s="6" t="str">
        <f>_xll.SNL.Clients.Office.Excel.Functions.SPG($D347, AI$1, $F347, "Options: Curr=USD, Mag=Actuals")</f>
        <v/>
      </c>
      <c r="AJ347" s="6" t="str">
        <f>_xll.SNL.Clients.Office.Excel.Functions.SPG($D347, AJ$1, $F347, "Options: Curr=USD, Mag=Actuals")</f>
        <v>#INVALID FUNCTION PARAMETER</v>
      </c>
      <c r="AK347" s="6" t="str">
        <f>_xll.SNL.Clients.Office.Excel.Functions.SPG($D347, AK$1, $F347, "Options: Curr=USD, Mag=Actuals")</f>
        <v>#INVALID FUNCTION PARAMETER</v>
      </c>
      <c r="AL347" s="6" t="str">
        <f>_xll.SNL.Clients.Office.Excel.Functions.SPG($D347, AL$1, $F347, "Options: Curr=USD, Mag=Actuals")</f>
        <v>#INVALID FUNCTION PARAMETER</v>
      </c>
      <c r="AM347" s="6" t="str">
        <f>_xll.SNL.Clients.Office.Excel.Functions.SPG($D347, AM$1, $F347, "Options: Curr=USD, Mag=Actuals")</f>
        <v>#INVALID FUNCTION PARAMETER</v>
      </c>
      <c r="AN347" s="6">
        <f>_xll.SNL.Clients.Office.Excel.Functions.SPG($D347, AN$1, $F347, "Options: Curr=USD, Mag=Actuals")</f>
        <v>0</v>
      </c>
      <c r="AO347" s="6">
        <f>_xll.SNL.Clients.Office.Excel.Functions.SPG($D347, AO$1, $F347, "Options: Curr=USD, Mag=Actuals")</f>
        <v>0</v>
      </c>
      <c r="AP347" s="6">
        <f>_xll.SNL.Clients.Office.Excel.Functions.SPG($D347, AP$1, $F347, "Options: Curr=USD, Mag=Actuals")</f>
        <v>0</v>
      </c>
      <c r="AQ347" s="6">
        <f>_xll.SNL.Clients.Office.Excel.Functions.SPG($D347, AQ$1, $F347, "Options: Curr=USD, Mag=Actuals")</f>
        <v>0</v>
      </c>
      <c r="AR347" s="6">
        <f>_xll.SNL.Clients.Office.Excel.Functions.SPG($D347, AR$1, $F347, "Options: Curr=USD, Mag=Actuals")</f>
        <v>0</v>
      </c>
      <c r="AS347" s="6">
        <f>_xll.SNL.Clients.Office.Excel.Functions.SPG($D347, AS$1, $F347, "Options: Curr=USD, Mag=Actuals")</f>
        <v>0</v>
      </c>
      <c r="AT347" s="6">
        <f>_xll.SNL.Clients.Office.Excel.Functions.SPG($D347, AT$1, $F347, "Options: Curr=USD, Mag=Actuals")</f>
        <v>0</v>
      </c>
      <c r="AU347" s="6">
        <f>_xll.SNL.Clients.Office.Excel.Functions.SPG($D347, AU$1, $F347, "Options: Curr=USD, Mag=Actuals")</f>
        <v>0</v>
      </c>
      <c r="AV347" s="6">
        <f>_xll.SNL.Clients.Office.Excel.Functions.SPG($D347, AV$1, $F347, "Options: Curr=USD, Mag=Actuals")</f>
        <v>0</v>
      </c>
      <c r="AW347" s="6">
        <f>_xll.SNL.Clients.Office.Excel.Functions.SPG($D347, AW$1, $F347, "Options: Curr=USD, Mag=Actuals")</f>
        <v>0</v>
      </c>
      <c r="AX347" s="6">
        <f>_xll.SNL.Clients.Office.Excel.Functions.SPG($D347, AX$1, $F347, "Options: Curr=USD, Mag=Actuals")</f>
        <v>0</v>
      </c>
      <c r="AY347" s="6">
        <f>_xll.SNL.Clients.Office.Excel.Functions.SPG($D347, AY$1, $F347, "Options: Curr=USD, Mag=Actuals")</f>
        <v>0</v>
      </c>
      <c r="AZ347" s="6">
        <f>_xll.SNL.Clients.Office.Excel.Functions.SPG($D347, AZ$1, $F347, "Options: Curr=USD, Mag=Actuals")</f>
        <v>0</v>
      </c>
      <c r="BA347" s="6">
        <f>_xll.SNL.Clients.Office.Excel.Functions.SPG($D347, BA$1, $F347, "Options: Curr=USD, Mag=Actuals")</f>
        <v>0</v>
      </c>
      <c r="BB347" s="6">
        <f>_xll.SNL.Clients.Office.Excel.Functions.SPG($D347, BB$1, $F347, "Options: Curr=USD, Mag=Actuals")</f>
        <v>0</v>
      </c>
      <c r="BC347" s="6">
        <f>_xll.SNL.Clients.Office.Excel.Functions.SPG($D347, BC$1, $F347, "Options: Curr=USD, Mag=Actuals")</f>
        <v>0</v>
      </c>
      <c r="BD347" s="6">
        <f>_xll.SNL.Clients.Office.Excel.Functions.SPG($D347, BD$1, $F347, "Options: Curr=USD, Mag=Actuals")</f>
        <v>0</v>
      </c>
      <c r="BE347" s="6">
        <f>_xll.SNL.Clients.Office.Excel.Functions.SPG($D347, BE$1, $F347, "Options: Curr=USD, Mag=Actuals")</f>
        <v>0</v>
      </c>
      <c r="BF347" s="6">
        <f>_xll.SNL.Clients.Office.Excel.Functions.SPG($D347, BF$1, $F347, "Options: Curr=USD, Mag=Actuals")</f>
        <v>0</v>
      </c>
      <c r="BG347" s="6">
        <f>_xll.SNL.Clients.Office.Excel.Functions.SPG($D347, BG$1, $F347, "Options: Curr=USD, Mag=Actuals")</f>
        <v>0</v>
      </c>
      <c r="BH347" s="6">
        <f>_xll.SNL.Clients.Office.Excel.Functions.SPG($D347, BH$1, $F347, "Options: Curr=USD, Mag=Actuals")</f>
        <v>0</v>
      </c>
      <c r="BI347" s="6">
        <f>_xll.SNL.Clients.Office.Excel.Functions.SPG($D347, BI$1, $F347, "Options: Curr=USD, Mag=Actuals")</f>
        <v>0</v>
      </c>
      <c r="BJ347" s="6">
        <f>_xll.SNL.Clients.Office.Excel.Functions.SPG($D347, BJ$1, $F347, "Options: Curr=USD, Mag=Actuals")</f>
        <v>0</v>
      </c>
      <c r="BK347" s="6">
        <f>_xll.SNL.Clients.Office.Excel.Functions.SPG($D347, BK$1, $F347, "Options: Curr=USD, Mag=Actuals")</f>
        <v>0</v>
      </c>
      <c r="BL347" s="6">
        <f>_xll.SNL.Clients.Office.Excel.Functions.SPG($D347, BL$1, $F347, "Options: Curr=USD, Mag=Actuals")</f>
        <v>0</v>
      </c>
      <c r="BM347" s="6">
        <f>_xll.SNL.Clients.Office.Excel.Functions.SPG($D347, BM$1, $F347, "Options: Curr=USD, Mag=Actuals")</f>
        <v>0</v>
      </c>
      <c r="BN347" s="6">
        <f>_xll.SNL.Clients.Office.Excel.Functions.SPG($D347, BN$1, $F347, "Options: Curr=USD, Mag=Actuals")</f>
        <v>0</v>
      </c>
      <c r="BO347" s="6">
        <f>_xll.SNL.Clients.Office.Excel.Functions.SPG($D347, BO$1, $F347, "Options: Curr=USD, Mag=Actuals")</f>
        <v>0</v>
      </c>
      <c r="BP347" s="6">
        <f>_xll.SNL.Clients.Office.Excel.Functions.SPG($D347, BP$1, $F347, "Options: Curr=USD, Mag=Actuals")</f>
        <v>0</v>
      </c>
      <c r="BQ347" s="6">
        <f>_xll.SNL.Clients.Office.Excel.Functions.SPG($D347, BQ$1, $F347, "Options: Curr=USD, Mag=Actuals")</f>
        <v>0</v>
      </c>
      <c r="BR347" s="6">
        <f>_xll.SNL.Clients.Office.Excel.Functions.SPG($D347, BR$1, $F347, "Options: Curr=USD, Mag=Actuals")</f>
        <v>0</v>
      </c>
      <c r="BS347" s="6">
        <f>_xll.SNL.Clients.Office.Excel.Functions.SPG($D347, BS$1, $F347, "Options: Curr=USD, Mag=Actuals")</f>
        <v>0</v>
      </c>
      <c r="BT347" s="6">
        <f>_xll.SNL.Clients.Office.Excel.Functions.SPG($D347, BT$1, $F347, "Options: Curr=USD, Mag=Actuals")</f>
        <v>0</v>
      </c>
      <c r="BU347" s="6">
        <f>_xll.SNL.Clients.Office.Excel.Functions.SPG($D347, BU$1, $F347, "Options: Curr=USD, Mag=Actuals")</f>
        <v>0</v>
      </c>
      <c r="BV347" s="6">
        <f>_xll.SNL.Clients.Office.Excel.Functions.SPG($D347, BV$1, $F347, "Options: Curr=USD, Mag=Actuals")</f>
        <v>0</v>
      </c>
      <c r="BW347" s="6">
        <f>_xll.SNL.Clients.Office.Excel.Functions.SPG($D347, BW$1, $F347, "Options: Curr=USD, Mag=Actuals")</f>
        <v>0</v>
      </c>
      <c r="BX347" s="6">
        <f>_xll.SNL.Clients.Office.Excel.Functions.SPG($D347, BX$1, $F347, "Options: Curr=USD, Mag=Actuals")</f>
        <v>0</v>
      </c>
      <c r="BY347" s="6">
        <f>_xll.SNL.Clients.Office.Excel.Functions.SPG($D347, BY$1, $F347, "Options: Curr=USD, Mag=Actuals")</f>
        <v>0</v>
      </c>
      <c r="BZ347" s="6">
        <f>_xll.SNL.Clients.Office.Excel.Functions.SPG($D347, BZ$1, $F347, "Options: Curr=USD, Mag=Actuals")</f>
        <v>0</v>
      </c>
      <c r="CA347" s="6" t="str">
        <f>_xll.SNL.Clients.Office.Excel.Functions.SPG($D347, CA$1, $F347, "Options: Curr=USD, Mag=Actuals")</f>
        <v/>
      </c>
      <c r="CB347" s="6">
        <f>_xll.SNL.Clients.Office.Excel.Functions.SPG($D347, CB$1, $F347, "Options: Curr=USD, Mag=Actuals")</f>
        <v>0</v>
      </c>
      <c r="CC347" s="6">
        <f>_xll.SNL.Clients.Office.Excel.Functions.SPG($D347, CC$1, $F347, "Options: Curr=USD, Mag=Actuals")</f>
        <v>0</v>
      </c>
      <c r="CD347" s="6">
        <f>_xll.SNL.Clients.Office.Excel.Functions.SPG($D347, CD$1, $F347, "Options: Curr=USD, Mag=Actuals")</f>
        <v>0</v>
      </c>
      <c r="CE347" s="6">
        <f>_xll.SNL.Clients.Office.Excel.Functions.SPG($D347, CE$1, $F347, "Options: Curr=USD, Mag=Actuals")</f>
        <v>0</v>
      </c>
      <c r="CF347" s="6">
        <f>_xll.SNL.Clients.Office.Excel.Functions.SPG($D347, CF$1, $F347, "Options: Curr=USD, Mag=Actuals")</f>
        <v>0</v>
      </c>
      <c r="CG347" s="6">
        <f>_xll.SNL.Clients.Office.Excel.Functions.SPG($D347, CG$1, $F347, "Options: Curr=USD, Mag=Actuals")</f>
        <v>0</v>
      </c>
    </row>
    <row r="348" spans="1:85" x14ac:dyDescent="0.3">
      <c r="A348" s="10" t="s">
        <v>102</v>
      </c>
      <c r="B348" s="10" t="s">
        <v>85</v>
      </c>
      <c r="C348" s="10" t="s">
        <v>13</v>
      </c>
      <c r="D348">
        <v>109793523</v>
      </c>
      <c r="E348" s="10" t="s">
        <v>20</v>
      </c>
      <c r="F348" s="10" t="s">
        <v>55</v>
      </c>
      <c r="G348">
        <v>15.27</v>
      </c>
      <c r="H348">
        <v>274.33</v>
      </c>
      <c r="I348">
        <v>259.05</v>
      </c>
      <c r="J348">
        <v>1606.3</v>
      </c>
      <c r="K348">
        <v>27875.93</v>
      </c>
      <c r="L348">
        <v>1.36</v>
      </c>
      <c r="M348">
        <v>2032.9710906626649</v>
      </c>
      <c r="N348">
        <v>57.62</v>
      </c>
      <c r="O348">
        <v>1.97</v>
      </c>
      <c r="P348">
        <v>-0.36</v>
      </c>
      <c r="Q348">
        <v>0.78</v>
      </c>
      <c r="R348">
        <v>0.8</v>
      </c>
      <c r="S348" t="str">
        <f>_xll.SNL.Clients.Office.Excel.Functions.SPG(D348, S$1, F348, "Options: Curr=USD, Mag=Actuals")</f>
        <v>Groupe Credit Agricole Pro Forma</v>
      </c>
      <c r="T348" t="str">
        <f>_xll.SNL.Clients.Office.Excel.Functions.SPG($D348, T$1, $F348, "Options: Curr=USD, Mag=Actuals")</f>
        <v>Groupe Credit Agricole Pro Forma</v>
      </c>
      <c r="U348" s="6">
        <f>_xll.SNL.Clients.Office.Excel.Functions.SPG($D348, U$1, $F348, "Options: Curr=USD, Mag=Actuals")</f>
        <v>0</v>
      </c>
      <c r="V348" t="str">
        <f>_xll.SNL.Clients.Office.Excel.Functions.SPG($D348, V$1, $F348, "Options: Curr=USD, Mag=Actuals")</f>
        <v/>
      </c>
      <c r="W348" t="str">
        <f>_xll.SNL.Clients.Office.Excel.Functions.SPG($D348, W$1, $F348, "Options: Curr=USD, Mag=Actuals")</f>
        <v>Unclassified</v>
      </c>
      <c r="X348" s="6">
        <f>_xll.SNL.Clients.Office.Excel.Functions.SPG($D348, X$1, $F348, "Options: Curr=USD, Mag=Actuals")</f>
        <v>0</v>
      </c>
      <c r="Y348" s="6">
        <f>_xll.SNL.Clients.Office.Excel.Functions.SPG($D348, Y$1, $F348, "Options: Curr=USD, Mag=Actuals")</f>
        <v>0</v>
      </c>
      <c r="Z348" s="6">
        <f>_xll.SNL.Clients.Office.Excel.Functions.SPG($D348, Z$1, $F348, "Options: Curr=USD, Mag=Actuals")</f>
        <v>0</v>
      </c>
      <c r="AA348" s="6">
        <f>_xll.SNL.Clients.Office.Excel.Functions.SPG($D348, AA$1, $F348, "Options: Curr=USD, Mag=Actuals")</f>
        <v>0</v>
      </c>
      <c r="AB348" s="6">
        <f>_xll.SNL.Clients.Office.Excel.Functions.SPG($D348, AB$1, $F348, "Options: Curr=USD, Mag=Actuals")</f>
        <v>0</v>
      </c>
      <c r="AC348" s="6">
        <f>_xll.SNL.Clients.Office.Excel.Functions.SPG($D348, AC$1, $F348, "Options: Curr=USD, Mag=Actuals")</f>
        <v>0</v>
      </c>
      <c r="AD348" s="6">
        <f>_xll.SNL.Clients.Office.Excel.Functions.SPG($D348, AD$1, $F348, "Options: Curr=USD, Mag=Actuals")</f>
        <v>0</v>
      </c>
      <c r="AE348" s="6">
        <f>_xll.SNL.Clients.Office.Excel.Functions.SPG($D348, AE$1, $F348, "Options: Curr=USD, Mag=Actuals")</f>
        <v>0</v>
      </c>
      <c r="AF348" s="6">
        <f>_xll.SNL.Clients.Office.Excel.Functions.SPG($D348, AF$1, $F348, "Options: Curr=USD, Mag=Actuals")</f>
        <v>0</v>
      </c>
      <c r="AG348" s="6">
        <f>_xll.SNL.Clients.Office.Excel.Functions.SPG($D348, AG$1, $F348, "Options: Curr=USD, Mag=Actuals")</f>
        <v>0</v>
      </c>
      <c r="AH348" s="6">
        <f>_xll.SNL.Clients.Office.Excel.Functions.SPG($D348, AH$1, $F348, "Options: Curr=USD, Mag=Actuals")</f>
        <v>0</v>
      </c>
      <c r="AI348" s="6" t="str">
        <f>_xll.SNL.Clients.Office.Excel.Functions.SPG($D348, AI$1, $F348, "Options: Curr=USD, Mag=Actuals")</f>
        <v/>
      </c>
      <c r="AJ348" s="6" t="str">
        <f>_xll.SNL.Clients.Office.Excel.Functions.SPG($D348, AJ$1, $F348, "Options: Curr=USD, Mag=Actuals")</f>
        <v>#INVALID FUNCTION PARAMETER</v>
      </c>
      <c r="AK348" s="6" t="str">
        <f>_xll.SNL.Clients.Office.Excel.Functions.SPG($D348, AK$1, $F348, "Options: Curr=USD, Mag=Actuals")</f>
        <v>#INVALID FUNCTION PARAMETER</v>
      </c>
      <c r="AL348" s="6" t="str">
        <f>_xll.SNL.Clients.Office.Excel.Functions.SPG($D348, AL$1, $F348, "Options: Curr=USD, Mag=Actuals")</f>
        <v>#INVALID FUNCTION PARAMETER</v>
      </c>
      <c r="AM348" s="6" t="str">
        <f>_xll.SNL.Clients.Office.Excel.Functions.SPG($D348, AM$1, $F348, "Options: Curr=USD, Mag=Actuals")</f>
        <v>#INVALID FUNCTION PARAMETER</v>
      </c>
      <c r="AN348" s="6">
        <f>_xll.SNL.Clients.Office.Excel.Functions.SPG($D348, AN$1, $F348, "Options: Curr=USD, Mag=Actuals")</f>
        <v>0</v>
      </c>
      <c r="AO348" s="6">
        <f>_xll.SNL.Clients.Office.Excel.Functions.SPG($D348, AO$1, $F348, "Options: Curr=USD, Mag=Actuals")</f>
        <v>0</v>
      </c>
      <c r="AP348" s="6">
        <f>_xll.SNL.Clients.Office.Excel.Functions.SPG($D348, AP$1, $F348, "Options: Curr=USD, Mag=Actuals")</f>
        <v>0</v>
      </c>
      <c r="AQ348" s="6">
        <f>_xll.SNL.Clients.Office.Excel.Functions.SPG($D348, AQ$1, $F348, "Options: Curr=USD, Mag=Actuals")</f>
        <v>0</v>
      </c>
      <c r="AR348" s="6">
        <f>_xll.SNL.Clients.Office.Excel.Functions.SPG($D348, AR$1, $F348, "Options: Curr=USD, Mag=Actuals")</f>
        <v>0</v>
      </c>
      <c r="AS348" s="6">
        <f>_xll.SNL.Clients.Office.Excel.Functions.SPG($D348, AS$1, $F348, "Options: Curr=USD, Mag=Actuals")</f>
        <v>0</v>
      </c>
      <c r="AT348" s="6">
        <f>_xll.SNL.Clients.Office.Excel.Functions.SPG($D348, AT$1, $F348, "Options: Curr=USD, Mag=Actuals")</f>
        <v>0</v>
      </c>
      <c r="AU348" s="6">
        <f>_xll.SNL.Clients.Office.Excel.Functions.SPG($D348, AU$1, $F348, "Options: Curr=USD, Mag=Actuals")</f>
        <v>0</v>
      </c>
      <c r="AV348" s="6">
        <f>_xll.SNL.Clients.Office.Excel.Functions.SPG($D348, AV$1, $F348, "Options: Curr=USD, Mag=Actuals")</f>
        <v>0</v>
      </c>
      <c r="AW348" s="6">
        <f>_xll.SNL.Clients.Office.Excel.Functions.SPG($D348, AW$1, $F348, "Options: Curr=USD, Mag=Actuals")</f>
        <v>0</v>
      </c>
      <c r="AX348" s="6">
        <f>_xll.SNL.Clients.Office.Excel.Functions.SPG($D348, AX$1, $F348, "Options: Curr=USD, Mag=Actuals")</f>
        <v>0</v>
      </c>
      <c r="AY348" s="6">
        <f>_xll.SNL.Clients.Office.Excel.Functions.SPG($D348, AY$1, $F348, "Options: Curr=USD, Mag=Actuals")</f>
        <v>0</v>
      </c>
      <c r="AZ348" s="6">
        <f>_xll.SNL.Clients.Office.Excel.Functions.SPG($D348, AZ$1, $F348, "Options: Curr=USD, Mag=Actuals")</f>
        <v>0</v>
      </c>
      <c r="BA348" s="6">
        <f>_xll.SNL.Clients.Office.Excel.Functions.SPG($D348, BA$1, $F348, "Options: Curr=USD, Mag=Actuals")</f>
        <v>0</v>
      </c>
      <c r="BB348" s="6">
        <f>_xll.SNL.Clients.Office.Excel.Functions.SPG($D348, BB$1, $F348, "Options: Curr=USD, Mag=Actuals")</f>
        <v>0</v>
      </c>
      <c r="BC348" s="6">
        <f>_xll.SNL.Clients.Office.Excel.Functions.SPG($D348, BC$1, $F348, "Options: Curr=USD, Mag=Actuals")</f>
        <v>0</v>
      </c>
      <c r="BD348" s="6">
        <f>_xll.SNL.Clients.Office.Excel.Functions.SPG($D348, BD$1, $F348, "Options: Curr=USD, Mag=Actuals")</f>
        <v>0</v>
      </c>
      <c r="BE348" s="6">
        <f>_xll.SNL.Clients.Office.Excel.Functions.SPG($D348, BE$1, $F348, "Options: Curr=USD, Mag=Actuals")</f>
        <v>0</v>
      </c>
      <c r="BF348" s="6">
        <f>_xll.SNL.Clients.Office.Excel.Functions.SPG($D348, BF$1, $F348, "Options: Curr=USD, Mag=Actuals")</f>
        <v>0</v>
      </c>
      <c r="BG348" s="6">
        <f>_xll.SNL.Clients.Office.Excel.Functions.SPG($D348, BG$1, $F348, "Options: Curr=USD, Mag=Actuals")</f>
        <v>0</v>
      </c>
      <c r="BH348" s="6">
        <f>_xll.SNL.Clients.Office.Excel.Functions.SPG($D348, BH$1, $F348, "Options: Curr=USD, Mag=Actuals")</f>
        <v>0</v>
      </c>
      <c r="BI348" s="6">
        <f>_xll.SNL.Clients.Office.Excel.Functions.SPG($D348, BI$1, $F348, "Options: Curr=USD, Mag=Actuals")</f>
        <v>0</v>
      </c>
      <c r="BJ348" s="6">
        <f>_xll.SNL.Clients.Office.Excel.Functions.SPG($D348, BJ$1, $F348, "Options: Curr=USD, Mag=Actuals")</f>
        <v>0</v>
      </c>
      <c r="BK348" s="6">
        <f>_xll.SNL.Clients.Office.Excel.Functions.SPG($D348, BK$1, $F348, "Options: Curr=USD, Mag=Actuals")</f>
        <v>0</v>
      </c>
      <c r="BL348" s="6">
        <f>_xll.SNL.Clients.Office.Excel.Functions.SPG($D348, BL$1, $F348, "Options: Curr=USD, Mag=Actuals")</f>
        <v>0</v>
      </c>
      <c r="BM348" s="6">
        <f>_xll.SNL.Clients.Office.Excel.Functions.SPG($D348, BM$1, $F348, "Options: Curr=USD, Mag=Actuals")</f>
        <v>0</v>
      </c>
      <c r="BN348" s="6">
        <f>_xll.SNL.Clients.Office.Excel.Functions.SPG($D348, BN$1, $F348, "Options: Curr=USD, Mag=Actuals")</f>
        <v>0</v>
      </c>
      <c r="BO348" s="6">
        <f>_xll.SNL.Clients.Office.Excel.Functions.SPG($D348, BO$1, $F348, "Options: Curr=USD, Mag=Actuals")</f>
        <v>0</v>
      </c>
      <c r="BP348" s="6">
        <f>_xll.SNL.Clients.Office.Excel.Functions.SPG($D348, BP$1, $F348, "Options: Curr=USD, Mag=Actuals")</f>
        <v>0</v>
      </c>
      <c r="BQ348" s="6">
        <f>_xll.SNL.Clients.Office.Excel.Functions.SPG($D348, BQ$1, $F348, "Options: Curr=USD, Mag=Actuals")</f>
        <v>0</v>
      </c>
      <c r="BR348" s="6">
        <f>_xll.SNL.Clients.Office.Excel.Functions.SPG($D348, BR$1, $F348, "Options: Curr=USD, Mag=Actuals")</f>
        <v>0</v>
      </c>
      <c r="BS348" s="6">
        <f>_xll.SNL.Clients.Office.Excel.Functions.SPG($D348, BS$1, $F348, "Options: Curr=USD, Mag=Actuals")</f>
        <v>0</v>
      </c>
      <c r="BT348" s="6">
        <f>_xll.SNL.Clients.Office.Excel.Functions.SPG($D348, BT$1, $F348, "Options: Curr=USD, Mag=Actuals")</f>
        <v>0</v>
      </c>
      <c r="BU348" s="6">
        <f>_xll.SNL.Clients.Office.Excel.Functions.SPG($D348, BU$1, $F348, "Options: Curr=USD, Mag=Actuals")</f>
        <v>0</v>
      </c>
      <c r="BV348" s="6">
        <f>_xll.SNL.Clients.Office.Excel.Functions.SPG($D348, BV$1, $F348, "Options: Curr=USD, Mag=Actuals")</f>
        <v>0</v>
      </c>
      <c r="BW348" s="6">
        <f>_xll.SNL.Clients.Office.Excel.Functions.SPG($D348, BW$1, $F348, "Options: Curr=USD, Mag=Actuals")</f>
        <v>0</v>
      </c>
      <c r="BX348" s="6">
        <f>_xll.SNL.Clients.Office.Excel.Functions.SPG($D348, BX$1, $F348, "Options: Curr=USD, Mag=Actuals")</f>
        <v>0</v>
      </c>
      <c r="BY348" s="6">
        <f>_xll.SNL.Clients.Office.Excel.Functions.SPG($D348, BY$1, $F348, "Options: Curr=USD, Mag=Actuals")</f>
        <v>0</v>
      </c>
      <c r="BZ348" s="6">
        <f>_xll.SNL.Clients.Office.Excel.Functions.SPG($D348, BZ$1, $F348, "Options: Curr=USD, Mag=Actuals")</f>
        <v>0</v>
      </c>
      <c r="CA348" s="6" t="str">
        <f>_xll.SNL.Clients.Office.Excel.Functions.SPG($D348, CA$1, $F348, "Options: Curr=USD, Mag=Actuals")</f>
        <v/>
      </c>
      <c r="CB348" s="6">
        <f>_xll.SNL.Clients.Office.Excel.Functions.SPG($D348, CB$1, $F348, "Options: Curr=USD, Mag=Actuals")</f>
        <v>0</v>
      </c>
      <c r="CC348" s="6">
        <f>_xll.SNL.Clients.Office.Excel.Functions.SPG($D348, CC$1, $F348, "Options: Curr=USD, Mag=Actuals")</f>
        <v>0</v>
      </c>
      <c r="CD348" s="6">
        <f>_xll.SNL.Clients.Office.Excel.Functions.SPG($D348, CD$1, $F348, "Options: Curr=USD, Mag=Actuals")</f>
        <v>0</v>
      </c>
      <c r="CE348" s="6">
        <f>_xll.SNL.Clients.Office.Excel.Functions.SPG($D348, CE$1, $F348, "Options: Curr=USD, Mag=Actuals")</f>
        <v>0</v>
      </c>
      <c r="CF348" s="6">
        <f>_xll.SNL.Clients.Office.Excel.Functions.SPG($D348, CF$1, $F348, "Options: Curr=USD, Mag=Actuals")</f>
        <v>0</v>
      </c>
      <c r="CG348" s="6">
        <f>_xll.SNL.Clients.Office.Excel.Functions.SPG($D348, CG$1, $F348, "Options: Curr=USD, Mag=Actuals")</f>
        <v>0</v>
      </c>
    </row>
    <row r="349" spans="1:85" x14ac:dyDescent="0.3">
      <c r="A349" s="10" t="s">
        <v>102</v>
      </c>
      <c r="B349" s="10" t="s">
        <v>85</v>
      </c>
      <c r="C349" s="10" t="s">
        <v>13</v>
      </c>
      <c r="D349">
        <v>109793523</v>
      </c>
      <c r="E349" s="10" t="s">
        <v>20</v>
      </c>
      <c r="F349" s="10" t="s">
        <v>56</v>
      </c>
      <c r="G349">
        <v>29.29</v>
      </c>
      <c r="H349">
        <v>282.08</v>
      </c>
      <c r="I349">
        <v>252.79</v>
      </c>
      <c r="J349">
        <v>1453.38</v>
      </c>
      <c r="K349">
        <v>25127.919999999998</v>
      </c>
      <c r="L349">
        <v>2.33</v>
      </c>
      <c r="M349">
        <v>1858.2613750245926</v>
      </c>
      <c r="N349">
        <v>57.84</v>
      </c>
      <c r="O349">
        <v>1.27</v>
      </c>
      <c r="P349">
        <v>-0.38</v>
      </c>
      <c r="Q349">
        <v>0.89</v>
      </c>
      <c r="R349">
        <v>0.91</v>
      </c>
      <c r="S349" t="str">
        <f>_xll.SNL.Clients.Office.Excel.Functions.SPG(D349, S$1, F349, "Options: Curr=USD, Mag=Actuals")</f>
        <v>Groupe Credit Agricole Pro Forma</v>
      </c>
      <c r="T349" t="str">
        <f>_xll.SNL.Clients.Office.Excel.Functions.SPG($D349, T$1, $F349, "Options: Curr=USD, Mag=Actuals")</f>
        <v>Groupe Credit Agricole Pro Forma</v>
      </c>
      <c r="U349" s="6">
        <f>_xll.SNL.Clients.Office.Excel.Functions.SPG($D349, U$1, $F349, "Options: Curr=USD, Mag=Actuals")</f>
        <v>0</v>
      </c>
      <c r="V349" t="str">
        <f>_xll.SNL.Clients.Office.Excel.Functions.SPG($D349, V$1, $F349, "Options: Curr=USD, Mag=Actuals")</f>
        <v/>
      </c>
      <c r="W349" t="str">
        <f>_xll.SNL.Clients.Office.Excel.Functions.SPG($D349, W$1, $F349, "Options: Curr=USD, Mag=Actuals")</f>
        <v>Unclassified</v>
      </c>
      <c r="X349" s="6">
        <f>_xll.SNL.Clients.Office.Excel.Functions.SPG($D349, X$1, $F349, "Options: Curr=USD, Mag=Actuals")</f>
        <v>0</v>
      </c>
      <c r="Y349" s="6">
        <f>_xll.SNL.Clients.Office.Excel.Functions.SPG($D349, Y$1, $F349, "Options: Curr=USD, Mag=Actuals")</f>
        <v>0</v>
      </c>
      <c r="Z349" s="6">
        <f>_xll.SNL.Clients.Office.Excel.Functions.SPG($D349, Z$1, $F349, "Options: Curr=USD, Mag=Actuals")</f>
        <v>0</v>
      </c>
      <c r="AA349" s="6">
        <f>_xll.SNL.Clients.Office.Excel.Functions.SPG($D349, AA$1, $F349, "Options: Curr=USD, Mag=Actuals")</f>
        <v>0</v>
      </c>
      <c r="AB349" s="6">
        <f>_xll.SNL.Clients.Office.Excel.Functions.SPG($D349, AB$1, $F349, "Options: Curr=USD, Mag=Actuals")</f>
        <v>0</v>
      </c>
      <c r="AC349" s="6">
        <f>_xll.SNL.Clients.Office.Excel.Functions.SPG($D349, AC$1, $F349, "Options: Curr=USD, Mag=Actuals")</f>
        <v>0</v>
      </c>
      <c r="AD349" s="6">
        <f>_xll.SNL.Clients.Office.Excel.Functions.SPG($D349, AD$1, $F349, "Options: Curr=USD, Mag=Actuals")</f>
        <v>0</v>
      </c>
      <c r="AE349" s="6">
        <f>_xll.SNL.Clients.Office.Excel.Functions.SPG($D349, AE$1, $F349, "Options: Curr=USD, Mag=Actuals")</f>
        <v>0</v>
      </c>
      <c r="AF349" s="6">
        <f>_xll.SNL.Clients.Office.Excel.Functions.SPG($D349, AF$1, $F349, "Options: Curr=USD, Mag=Actuals")</f>
        <v>0</v>
      </c>
      <c r="AG349" s="6">
        <f>_xll.SNL.Clients.Office.Excel.Functions.SPG($D349, AG$1, $F349, "Options: Curr=USD, Mag=Actuals")</f>
        <v>0</v>
      </c>
      <c r="AH349" s="6">
        <f>_xll.SNL.Clients.Office.Excel.Functions.SPG($D349, AH$1, $F349, "Options: Curr=USD, Mag=Actuals")</f>
        <v>0</v>
      </c>
      <c r="AI349" s="6" t="str">
        <f>_xll.SNL.Clients.Office.Excel.Functions.SPG($D349, AI$1, $F349, "Options: Curr=USD, Mag=Actuals")</f>
        <v/>
      </c>
      <c r="AJ349" s="6" t="str">
        <f>_xll.SNL.Clients.Office.Excel.Functions.SPG($D349, AJ$1, $F349, "Options: Curr=USD, Mag=Actuals")</f>
        <v>#INVALID FUNCTION PARAMETER</v>
      </c>
      <c r="AK349" s="6" t="str">
        <f>_xll.SNL.Clients.Office.Excel.Functions.SPG($D349, AK$1, $F349, "Options: Curr=USD, Mag=Actuals")</f>
        <v>#INVALID FUNCTION PARAMETER</v>
      </c>
      <c r="AL349" s="6" t="str">
        <f>_xll.SNL.Clients.Office.Excel.Functions.SPG($D349, AL$1, $F349, "Options: Curr=USD, Mag=Actuals")</f>
        <v>#INVALID FUNCTION PARAMETER</v>
      </c>
      <c r="AM349" s="6" t="str">
        <f>_xll.SNL.Clients.Office.Excel.Functions.SPG($D349, AM$1, $F349, "Options: Curr=USD, Mag=Actuals")</f>
        <v>#INVALID FUNCTION PARAMETER</v>
      </c>
      <c r="AN349" s="6">
        <f>_xll.SNL.Clients.Office.Excel.Functions.SPG($D349, AN$1, $F349, "Options: Curr=USD, Mag=Actuals")</f>
        <v>0</v>
      </c>
      <c r="AO349" s="6">
        <f>_xll.SNL.Clients.Office.Excel.Functions.SPG($D349, AO$1, $F349, "Options: Curr=USD, Mag=Actuals")</f>
        <v>0</v>
      </c>
      <c r="AP349" s="6">
        <f>_xll.SNL.Clients.Office.Excel.Functions.SPG($D349, AP$1, $F349, "Options: Curr=USD, Mag=Actuals")</f>
        <v>0</v>
      </c>
      <c r="AQ349" s="6">
        <f>_xll.SNL.Clients.Office.Excel.Functions.SPG($D349, AQ$1, $F349, "Options: Curr=USD, Mag=Actuals")</f>
        <v>0</v>
      </c>
      <c r="AR349" s="6">
        <f>_xll.SNL.Clients.Office.Excel.Functions.SPG($D349, AR$1, $F349, "Options: Curr=USD, Mag=Actuals")</f>
        <v>0</v>
      </c>
      <c r="AS349" s="6">
        <f>_xll.SNL.Clients.Office.Excel.Functions.SPG($D349, AS$1, $F349, "Options: Curr=USD, Mag=Actuals")</f>
        <v>0</v>
      </c>
      <c r="AT349" s="6">
        <f>_xll.SNL.Clients.Office.Excel.Functions.SPG($D349, AT$1, $F349, "Options: Curr=USD, Mag=Actuals")</f>
        <v>0</v>
      </c>
      <c r="AU349" s="6">
        <f>_xll.SNL.Clients.Office.Excel.Functions.SPG($D349, AU$1, $F349, "Options: Curr=USD, Mag=Actuals")</f>
        <v>0</v>
      </c>
      <c r="AV349" s="6">
        <f>_xll.SNL.Clients.Office.Excel.Functions.SPG($D349, AV$1, $F349, "Options: Curr=USD, Mag=Actuals")</f>
        <v>0</v>
      </c>
      <c r="AW349" s="6">
        <f>_xll.SNL.Clients.Office.Excel.Functions.SPG($D349, AW$1, $F349, "Options: Curr=USD, Mag=Actuals")</f>
        <v>0</v>
      </c>
      <c r="AX349" s="6">
        <f>_xll.SNL.Clients.Office.Excel.Functions.SPG($D349, AX$1, $F349, "Options: Curr=USD, Mag=Actuals")</f>
        <v>0</v>
      </c>
      <c r="AY349" s="6">
        <f>_xll.SNL.Clients.Office.Excel.Functions.SPG($D349, AY$1, $F349, "Options: Curr=USD, Mag=Actuals")</f>
        <v>0</v>
      </c>
      <c r="AZ349" s="6">
        <f>_xll.SNL.Clients.Office.Excel.Functions.SPG($D349, AZ$1, $F349, "Options: Curr=USD, Mag=Actuals")</f>
        <v>0</v>
      </c>
      <c r="BA349" s="6">
        <f>_xll.SNL.Clients.Office.Excel.Functions.SPG($D349, BA$1, $F349, "Options: Curr=USD, Mag=Actuals")</f>
        <v>0</v>
      </c>
      <c r="BB349" s="6">
        <f>_xll.SNL.Clients.Office.Excel.Functions.SPG($D349, BB$1, $F349, "Options: Curr=USD, Mag=Actuals")</f>
        <v>0</v>
      </c>
      <c r="BC349" s="6">
        <f>_xll.SNL.Clients.Office.Excel.Functions.SPG($D349, BC$1, $F349, "Options: Curr=USD, Mag=Actuals")</f>
        <v>0</v>
      </c>
      <c r="BD349" s="6">
        <f>_xll.SNL.Clients.Office.Excel.Functions.SPG($D349, BD$1, $F349, "Options: Curr=USD, Mag=Actuals")</f>
        <v>0</v>
      </c>
      <c r="BE349" s="6">
        <f>_xll.SNL.Clients.Office.Excel.Functions.SPG($D349, BE$1, $F349, "Options: Curr=USD, Mag=Actuals")</f>
        <v>0</v>
      </c>
      <c r="BF349" s="6">
        <f>_xll.SNL.Clients.Office.Excel.Functions.SPG($D349, BF$1, $F349, "Options: Curr=USD, Mag=Actuals")</f>
        <v>0</v>
      </c>
      <c r="BG349" s="6">
        <f>_xll.SNL.Clients.Office.Excel.Functions.SPG($D349, BG$1, $F349, "Options: Curr=USD, Mag=Actuals")</f>
        <v>0</v>
      </c>
      <c r="BH349" s="6">
        <f>_xll.SNL.Clients.Office.Excel.Functions.SPG($D349, BH$1, $F349, "Options: Curr=USD, Mag=Actuals")</f>
        <v>0</v>
      </c>
      <c r="BI349" s="6">
        <f>_xll.SNL.Clients.Office.Excel.Functions.SPG($D349, BI$1, $F349, "Options: Curr=USD, Mag=Actuals")</f>
        <v>0</v>
      </c>
      <c r="BJ349" s="6">
        <f>_xll.SNL.Clients.Office.Excel.Functions.SPG($D349, BJ$1, $F349, "Options: Curr=USD, Mag=Actuals")</f>
        <v>0</v>
      </c>
      <c r="BK349" s="6">
        <f>_xll.SNL.Clients.Office.Excel.Functions.SPG($D349, BK$1, $F349, "Options: Curr=USD, Mag=Actuals")</f>
        <v>0</v>
      </c>
      <c r="BL349" s="6">
        <f>_xll.SNL.Clients.Office.Excel.Functions.SPG($D349, BL$1, $F349, "Options: Curr=USD, Mag=Actuals")</f>
        <v>0</v>
      </c>
      <c r="BM349" s="6">
        <f>_xll.SNL.Clients.Office.Excel.Functions.SPG($D349, BM$1, $F349, "Options: Curr=USD, Mag=Actuals")</f>
        <v>0</v>
      </c>
      <c r="BN349" s="6">
        <f>_xll.SNL.Clients.Office.Excel.Functions.SPG($D349, BN$1, $F349, "Options: Curr=USD, Mag=Actuals")</f>
        <v>0</v>
      </c>
      <c r="BO349" s="6">
        <f>_xll.SNL.Clients.Office.Excel.Functions.SPG($D349, BO$1, $F349, "Options: Curr=USD, Mag=Actuals")</f>
        <v>0</v>
      </c>
      <c r="BP349" s="6">
        <f>_xll.SNL.Clients.Office.Excel.Functions.SPG($D349, BP$1, $F349, "Options: Curr=USD, Mag=Actuals")</f>
        <v>0</v>
      </c>
      <c r="BQ349" s="6">
        <f>_xll.SNL.Clients.Office.Excel.Functions.SPG($D349, BQ$1, $F349, "Options: Curr=USD, Mag=Actuals")</f>
        <v>0</v>
      </c>
      <c r="BR349" s="6">
        <f>_xll.SNL.Clients.Office.Excel.Functions.SPG($D349, BR$1, $F349, "Options: Curr=USD, Mag=Actuals")</f>
        <v>0</v>
      </c>
      <c r="BS349" s="6">
        <f>_xll.SNL.Clients.Office.Excel.Functions.SPG($D349, BS$1, $F349, "Options: Curr=USD, Mag=Actuals")</f>
        <v>0</v>
      </c>
      <c r="BT349" s="6">
        <f>_xll.SNL.Clients.Office.Excel.Functions.SPG($D349, BT$1, $F349, "Options: Curr=USD, Mag=Actuals")</f>
        <v>0</v>
      </c>
      <c r="BU349" s="6">
        <f>_xll.SNL.Clients.Office.Excel.Functions.SPG($D349, BU$1, $F349, "Options: Curr=USD, Mag=Actuals")</f>
        <v>0</v>
      </c>
      <c r="BV349" s="6">
        <f>_xll.SNL.Clients.Office.Excel.Functions.SPG($D349, BV$1, $F349, "Options: Curr=USD, Mag=Actuals")</f>
        <v>0</v>
      </c>
      <c r="BW349" s="6">
        <f>_xll.SNL.Clients.Office.Excel.Functions.SPG($D349, BW$1, $F349, "Options: Curr=USD, Mag=Actuals")</f>
        <v>0</v>
      </c>
      <c r="BX349" s="6">
        <f>_xll.SNL.Clients.Office.Excel.Functions.SPG($D349, BX$1, $F349, "Options: Curr=USD, Mag=Actuals")</f>
        <v>0</v>
      </c>
      <c r="BY349" s="6">
        <f>_xll.SNL.Clients.Office.Excel.Functions.SPG($D349, BY$1, $F349, "Options: Curr=USD, Mag=Actuals")</f>
        <v>0</v>
      </c>
      <c r="BZ349" s="6">
        <f>_xll.SNL.Clients.Office.Excel.Functions.SPG($D349, BZ$1, $F349, "Options: Curr=USD, Mag=Actuals")</f>
        <v>0</v>
      </c>
      <c r="CA349" s="6" t="str">
        <f>_xll.SNL.Clients.Office.Excel.Functions.SPG($D349, CA$1, $F349, "Options: Curr=USD, Mag=Actuals")</f>
        <v/>
      </c>
      <c r="CB349" s="6">
        <f>_xll.SNL.Clients.Office.Excel.Functions.SPG($D349, CB$1, $F349, "Options: Curr=USD, Mag=Actuals")</f>
        <v>0</v>
      </c>
      <c r="CC349" s="6">
        <f>_xll.SNL.Clients.Office.Excel.Functions.SPG($D349, CC$1, $F349, "Options: Curr=USD, Mag=Actuals")</f>
        <v>0</v>
      </c>
      <c r="CD349" s="6">
        <f>_xll.SNL.Clients.Office.Excel.Functions.SPG($D349, CD$1, $F349, "Options: Curr=USD, Mag=Actuals")</f>
        <v>0</v>
      </c>
      <c r="CE349" s="6">
        <f>_xll.SNL.Clients.Office.Excel.Functions.SPG($D349, CE$1, $F349, "Options: Curr=USD, Mag=Actuals")</f>
        <v>0</v>
      </c>
      <c r="CF349" s="6">
        <f>_xll.SNL.Clients.Office.Excel.Functions.SPG($D349, CF$1, $F349, "Options: Curr=USD, Mag=Actuals")</f>
        <v>0</v>
      </c>
      <c r="CG349" s="6">
        <f>_xll.SNL.Clients.Office.Excel.Functions.SPG($D349, CG$1, $F349, "Options: Curr=USD, Mag=Actuals")</f>
        <v>0</v>
      </c>
    </row>
    <row r="350" spans="1:85" x14ac:dyDescent="0.3">
      <c r="A350" s="10" t="s">
        <v>102</v>
      </c>
      <c r="B350" s="10" t="s">
        <v>85</v>
      </c>
      <c r="C350" s="10" t="s">
        <v>13</v>
      </c>
      <c r="D350">
        <v>109793523</v>
      </c>
      <c r="E350" s="10" t="s">
        <v>20</v>
      </c>
      <c r="F350" s="10" t="s">
        <v>57</v>
      </c>
      <c r="G350">
        <v>27.06</v>
      </c>
      <c r="H350">
        <v>297.94</v>
      </c>
      <c r="I350">
        <v>270.88</v>
      </c>
      <c r="J350">
        <v>1503.87</v>
      </c>
      <c r="K350">
        <v>25892.89</v>
      </c>
      <c r="L350">
        <v>3.6</v>
      </c>
      <c r="M350">
        <v>1902.5471099206513</v>
      </c>
      <c r="N350">
        <v>58.08</v>
      </c>
      <c r="O350">
        <v>0.68</v>
      </c>
      <c r="P350">
        <v>-0.57999999999999996</v>
      </c>
      <c r="Q350">
        <v>0.9</v>
      </c>
      <c r="R350">
        <v>0.86</v>
      </c>
      <c r="S350" t="str">
        <f>_xll.SNL.Clients.Office.Excel.Functions.SPG(D350, S$1, F350, "Options: Curr=USD, Mag=Actuals")</f>
        <v>Groupe Credit Agricole Pro Forma</v>
      </c>
      <c r="T350" t="str">
        <f>_xll.SNL.Clients.Office.Excel.Functions.SPG($D350, T$1, $F350, "Options: Curr=USD, Mag=Actuals")</f>
        <v>Groupe Credit Agricole Pro Forma</v>
      </c>
      <c r="U350" s="6">
        <f>_xll.SNL.Clients.Office.Excel.Functions.SPG($D350, U$1, $F350, "Options: Curr=USD, Mag=Actuals")</f>
        <v>0</v>
      </c>
      <c r="V350" t="str">
        <f>_xll.SNL.Clients.Office.Excel.Functions.SPG($D350, V$1, $F350, "Options: Curr=USD, Mag=Actuals")</f>
        <v/>
      </c>
      <c r="W350" t="str">
        <f>_xll.SNL.Clients.Office.Excel.Functions.SPG($D350, W$1, $F350, "Options: Curr=USD, Mag=Actuals")</f>
        <v>Unclassified</v>
      </c>
      <c r="X350" s="6">
        <f>_xll.SNL.Clients.Office.Excel.Functions.SPG($D350, X$1, $F350, "Options: Curr=USD, Mag=Actuals")</f>
        <v>0</v>
      </c>
      <c r="Y350" s="6">
        <f>_xll.SNL.Clients.Office.Excel.Functions.SPG($D350, Y$1, $F350, "Options: Curr=USD, Mag=Actuals")</f>
        <v>0</v>
      </c>
      <c r="Z350" s="6">
        <f>_xll.SNL.Clients.Office.Excel.Functions.SPG($D350, Z$1, $F350, "Options: Curr=USD, Mag=Actuals")</f>
        <v>0</v>
      </c>
      <c r="AA350" s="6">
        <f>_xll.SNL.Clients.Office.Excel.Functions.SPG($D350, AA$1, $F350, "Options: Curr=USD, Mag=Actuals")</f>
        <v>0</v>
      </c>
      <c r="AB350" s="6">
        <f>_xll.SNL.Clients.Office.Excel.Functions.SPG($D350, AB$1, $F350, "Options: Curr=USD, Mag=Actuals")</f>
        <v>0</v>
      </c>
      <c r="AC350" s="6">
        <f>_xll.SNL.Clients.Office.Excel.Functions.SPG($D350, AC$1, $F350, "Options: Curr=USD, Mag=Actuals")</f>
        <v>0</v>
      </c>
      <c r="AD350" s="6">
        <f>_xll.SNL.Clients.Office.Excel.Functions.SPG($D350, AD$1, $F350, "Options: Curr=USD, Mag=Actuals")</f>
        <v>0</v>
      </c>
      <c r="AE350" s="6">
        <f>_xll.SNL.Clients.Office.Excel.Functions.SPG($D350, AE$1, $F350, "Options: Curr=USD, Mag=Actuals")</f>
        <v>0</v>
      </c>
      <c r="AF350" s="6">
        <f>_xll.SNL.Clients.Office.Excel.Functions.SPG($D350, AF$1, $F350, "Options: Curr=USD, Mag=Actuals")</f>
        <v>0</v>
      </c>
      <c r="AG350" s="6">
        <f>_xll.SNL.Clients.Office.Excel.Functions.SPG($D350, AG$1, $F350, "Options: Curr=USD, Mag=Actuals")</f>
        <v>0</v>
      </c>
      <c r="AH350" s="6">
        <f>_xll.SNL.Clients.Office.Excel.Functions.SPG($D350, AH$1, $F350, "Options: Curr=USD, Mag=Actuals")</f>
        <v>0</v>
      </c>
      <c r="AI350" s="6" t="str">
        <f>_xll.SNL.Clients.Office.Excel.Functions.SPG($D350, AI$1, $F350, "Options: Curr=USD, Mag=Actuals")</f>
        <v/>
      </c>
      <c r="AJ350" s="6" t="str">
        <f>_xll.SNL.Clients.Office.Excel.Functions.SPG($D350, AJ$1, $F350, "Options: Curr=USD, Mag=Actuals")</f>
        <v>#INVALID FUNCTION PARAMETER</v>
      </c>
      <c r="AK350" s="6" t="str">
        <f>_xll.SNL.Clients.Office.Excel.Functions.SPG($D350, AK$1, $F350, "Options: Curr=USD, Mag=Actuals")</f>
        <v>#INVALID FUNCTION PARAMETER</v>
      </c>
      <c r="AL350" s="6" t="str">
        <f>_xll.SNL.Clients.Office.Excel.Functions.SPG($D350, AL$1, $F350, "Options: Curr=USD, Mag=Actuals")</f>
        <v>#INVALID FUNCTION PARAMETER</v>
      </c>
      <c r="AM350" s="6" t="str">
        <f>_xll.SNL.Clients.Office.Excel.Functions.SPG($D350, AM$1, $F350, "Options: Curr=USD, Mag=Actuals")</f>
        <v>#INVALID FUNCTION PARAMETER</v>
      </c>
      <c r="AN350" s="6">
        <f>_xll.SNL.Clients.Office.Excel.Functions.SPG($D350, AN$1, $F350, "Options: Curr=USD, Mag=Actuals")</f>
        <v>0</v>
      </c>
      <c r="AO350" s="6">
        <f>_xll.SNL.Clients.Office.Excel.Functions.SPG($D350, AO$1, $F350, "Options: Curr=USD, Mag=Actuals")</f>
        <v>0</v>
      </c>
      <c r="AP350" s="6">
        <f>_xll.SNL.Clients.Office.Excel.Functions.SPG($D350, AP$1, $F350, "Options: Curr=USD, Mag=Actuals")</f>
        <v>0</v>
      </c>
      <c r="AQ350" s="6">
        <f>_xll.SNL.Clients.Office.Excel.Functions.SPG($D350, AQ$1, $F350, "Options: Curr=USD, Mag=Actuals")</f>
        <v>0</v>
      </c>
      <c r="AR350" s="6">
        <f>_xll.SNL.Clients.Office.Excel.Functions.SPG($D350, AR$1, $F350, "Options: Curr=USD, Mag=Actuals")</f>
        <v>0</v>
      </c>
      <c r="AS350" s="6">
        <f>_xll.SNL.Clients.Office.Excel.Functions.SPG($D350, AS$1, $F350, "Options: Curr=USD, Mag=Actuals")</f>
        <v>0</v>
      </c>
      <c r="AT350" s="6">
        <f>_xll.SNL.Clients.Office.Excel.Functions.SPG($D350, AT$1, $F350, "Options: Curr=USD, Mag=Actuals")</f>
        <v>0</v>
      </c>
      <c r="AU350" s="6">
        <f>_xll.SNL.Clients.Office.Excel.Functions.SPG($D350, AU$1, $F350, "Options: Curr=USD, Mag=Actuals")</f>
        <v>0</v>
      </c>
      <c r="AV350" s="6">
        <f>_xll.SNL.Clients.Office.Excel.Functions.SPG($D350, AV$1, $F350, "Options: Curr=USD, Mag=Actuals")</f>
        <v>0</v>
      </c>
      <c r="AW350" s="6">
        <f>_xll.SNL.Clients.Office.Excel.Functions.SPG($D350, AW$1, $F350, "Options: Curr=USD, Mag=Actuals")</f>
        <v>0</v>
      </c>
      <c r="AX350" s="6">
        <f>_xll.SNL.Clients.Office.Excel.Functions.SPG($D350, AX$1, $F350, "Options: Curr=USD, Mag=Actuals")</f>
        <v>0</v>
      </c>
      <c r="AY350" s="6">
        <f>_xll.SNL.Clients.Office.Excel.Functions.SPG($D350, AY$1, $F350, "Options: Curr=USD, Mag=Actuals")</f>
        <v>0</v>
      </c>
      <c r="AZ350" s="6">
        <f>_xll.SNL.Clients.Office.Excel.Functions.SPG($D350, AZ$1, $F350, "Options: Curr=USD, Mag=Actuals")</f>
        <v>0</v>
      </c>
      <c r="BA350" s="6">
        <f>_xll.SNL.Clients.Office.Excel.Functions.SPG($D350, BA$1, $F350, "Options: Curr=USD, Mag=Actuals")</f>
        <v>0</v>
      </c>
      <c r="BB350" s="6">
        <f>_xll.SNL.Clients.Office.Excel.Functions.SPG($D350, BB$1, $F350, "Options: Curr=USD, Mag=Actuals")</f>
        <v>0</v>
      </c>
      <c r="BC350" s="6">
        <f>_xll.SNL.Clients.Office.Excel.Functions.SPG($D350, BC$1, $F350, "Options: Curr=USD, Mag=Actuals")</f>
        <v>0</v>
      </c>
      <c r="BD350" s="6">
        <f>_xll.SNL.Clients.Office.Excel.Functions.SPG($D350, BD$1, $F350, "Options: Curr=USD, Mag=Actuals")</f>
        <v>0</v>
      </c>
      <c r="BE350" s="6">
        <f>_xll.SNL.Clients.Office.Excel.Functions.SPG($D350, BE$1, $F350, "Options: Curr=USD, Mag=Actuals")</f>
        <v>0</v>
      </c>
      <c r="BF350" s="6">
        <f>_xll.SNL.Clients.Office.Excel.Functions.SPG($D350, BF$1, $F350, "Options: Curr=USD, Mag=Actuals")</f>
        <v>0</v>
      </c>
      <c r="BG350" s="6">
        <f>_xll.SNL.Clients.Office.Excel.Functions.SPG($D350, BG$1, $F350, "Options: Curr=USD, Mag=Actuals")</f>
        <v>0</v>
      </c>
      <c r="BH350" s="6">
        <f>_xll.SNL.Clients.Office.Excel.Functions.SPG($D350, BH$1, $F350, "Options: Curr=USD, Mag=Actuals")</f>
        <v>0</v>
      </c>
      <c r="BI350" s="6">
        <f>_xll.SNL.Clients.Office.Excel.Functions.SPG($D350, BI$1, $F350, "Options: Curr=USD, Mag=Actuals")</f>
        <v>0</v>
      </c>
      <c r="BJ350" s="6">
        <f>_xll.SNL.Clients.Office.Excel.Functions.SPG($D350, BJ$1, $F350, "Options: Curr=USD, Mag=Actuals")</f>
        <v>0</v>
      </c>
      <c r="BK350" s="6">
        <f>_xll.SNL.Clients.Office.Excel.Functions.SPG($D350, BK$1, $F350, "Options: Curr=USD, Mag=Actuals")</f>
        <v>0</v>
      </c>
      <c r="BL350" s="6">
        <f>_xll.SNL.Clients.Office.Excel.Functions.SPG($D350, BL$1, $F350, "Options: Curr=USD, Mag=Actuals")</f>
        <v>0</v>
      </c>
      <c r="BM350" s="6">
        <f>_xll.SNL.Clients.Office.Excel.Functions.SPG($D350, BM$1, $F350, "Options: Curr=USD, Mag=Actuals")</f>
        <v>0</v>
      </c>
      <c r="BN350" s="6">
        <f>_xll.SNL.Clients.Office.Excel.Functions.SPG($D350, BN$1, $F350, "Options: Curr=USD, Mag=Actuals")</f>
        <v>0</v>
      </c>
      <c r="BO350" s="6">
        <f>_xll.SNL.Clients.Office.Excel.Functions.SPG($D350, BO$1, $F350, "Options: Curr=USD, Mag=Actuals")</f>
        <v>0</v>
      </c>
      <c r="BP350" s="6">
        <f>_xll.SNL.Clients.Office.Excel.Functions.SPG($D350, BP$1, $F350, "Options: Curr=USD, Mag=Actuals")</f>
        <v>0</v>
      </c>
      <c r="BQ350" s="6">
        <f>_xll.SNL.Clients.Office.Excel.Functions.SPG($D350, BQ$1, $F350, "Options: Curr=USD, Mag=Actuals")</f>
        <v>0</v>
      </c>
      <c r="BR350" s="6">
        <f>_xll.SNL.Clients.Office.Excel.Functions.SPG($D350, BR$1, $F350, "Options: Curr=USD, Mag=Actuals")</f>
        <v>0</v>
      </c>
      <c r="BS350" s="6">
        <f>_xll.SNL.Clients.Office.Excel.Functions.SPG($D350, BS$1, $F350, "Options: Curr=USD, Mag=Actuals")</f>
        <v>0</v>
      </c>
      <c r="BT350" s="6">
        <f>_xll.SNL.Clients.Office.Excel.Functions.SPG($D350, BT$1, $F350, "Options: Curr=USD, Mag=Actuals")</f>
        <v>0</v>
      </c>
      <c r="BU350" s="6">
        <f>_xll.SNL.Clients.Office.Excel.Functions.SPG($D350, BU$1, $F350, "Options: Curr=USD, Mag=Actuals")</f>
        <v>0</v>
      </c>
      <c r="BV350" s="6">
        <f>_xll.SNL.Clients.Office.Excel.Functions.SPG($D350, BV$1, $F350, "Options: Curr=USD, Mag=Actuals")</f>
        <v>0</v>
      </c>
      <c r="BW350" s="6">
        <f>_xll.SNL.Clients.Office.Excel.Functions.SPG($D350, BW$1, $F350, "Options: Curr=USD, Mag=Actuals")</f>
        <v>0</v>
      </c>
      <c r="BX350" s="6">
        <f>_xll.SNL.Clients.Office.Excel.Functions.SPG($D350, BX$1, $F350, "Options: Curr=USD, Mag=Actuals")</f>
        <v>0</v>
      </c>
      <c r="BY350" s="6">
        <f>_xll.SNL.Clients.Office.Excel.Functions.SPG($D350, BY$1, $F350, "Options: Curr=USD, Mag=Actuals")</f>
        <v>0</v>
      </c>
      <c r="BZ350" s="6">
        <f>_xll.SNL.Clients.Office.Excel.Functions.SPG($D350, BZ$1, $F350, "Options: Curr=USD, Mag=Actuals")</f>
        <v>0</v>
      </c>
      <c r="CA350" s="6" t="str">
        <f>_xll.SNL.Clients.Office.Excel.Functions.SPG($D350, CA$1, $F350, "Options: Curr=USD, Mag=Actuals")</f>
        <v/>
      </c>
      <c r="CB350" s="6">
        <f>_xll.SNL.Clients.Office.Excel.Functions.SPG($D350, CB$1, $F350, "Options: Curr=USD, Mag=Actuals")</f>
        <v>0</v>
      </c>
      <c r="CC350" s="6">
        <f>_xll.SNL.Clients.Office.Excel.Functions.SPG($D350, CC$1, $F350, "Options: Curr=USD, Mag=Actuals")</f>
        <v>0</v>
      </c>
      <c r="CD350" s="6">
        <f>_xll.SNL.Clients.Office.Excel.Functions.SPG($D350, CD$1, $F350, "Options: Curr=USD, Mag=Actuals")</f>
        <v>0</v>
      </c>
      <c r="CE350" s="6">
        <f>_xll.SNL.Clients.Office.Excel.Functions.SPG($D350, CE$1, $F350, "Options: Curr=USD, Mag=Actuals")</f>
        <v>0</v>
      </c>
      <c r="CF350" s="6">
        <f>_xll.SNL.Clients.Office.Excel.Functions.SPG($D350, CF$1, $F350, "Options: Curr=USD, Mag=Actuals")</f>
        <v>0</v>
      </c>
      <c r="CG350" s="6">
        <f>_xll.SNL.Clients.Office.Excel.Functions.SPG($D350, CG$1, $F350, "Options: Curr=USD, Mag=Actuals")</f>
        <v>0</v>
      </c>
    </row>
    <row r="351" spans="1:85" x14ac:dyDescent="0.3">
      <c r="A351" s="10" t="s">
        <v>102</v>
      </c>
      <c r="B351" s="10" t="s">
        <v>85</v>
      </c>
      <c r="C351" s="10" t="s">
        <v>13</v>
      </c>
      <c r="D351">
        <v>109793523</v>
      </c>
      <c r="E351" s="10" t="s">
        <v>20</v>
      </c>
      <c r="F351" s="10" t="s">
        <v>58</v>
      </c>
      <c r="G351">
        <v>22.8</v>
      </c>
      <c r="H351">
        <v>296.89</v>
      </c>
      <c r="I351">
        <v>274.08999999999997</v>
      </c>
      <c r="J351">
        <v>1491.51</v>
      </c>
      <c r="K351">
        <v>25560.54</v>
      </c>
      <c r="L351">
        <v>3.28</v>
      </c>
      <c r="M351">
        <v>1867.8996650759045</v>
      </c>
      <c r="N351">
        <v>58.35</v>
      </c>
      <c r="O351">
        <v>0.56999999999999995</v>
      </c>
      <c r="P351">
        <v>0.14000000000000001</v>
      </c>
      <c r="Q351">
        <v>0.94</v>
      </c>
      <c r="R351">
        <v>1</v>
      </c>
      <c r="S351" t="str">
        <f>_xll.SNL.Clients.Office.Excel.Functions.SPG(D351, S$1, F351, "Options: Curr=USD, Mag=Actuals")</f>
        <v>Groupe Credit Agricole Pro Forma</v>
      </c>
      <c r="T351" t="str">
        <f>_xll.SNL.Clients.Office.Excel.Functions.SPG($D351, T$1, $F351, "Options: Curr=USD, Mag=Actuals")</f>
        <v>Groupe Credit Agricole Pro Forma</v>
      </c>
      <c r="U351" s="6">
        <f>_xll.SNL.Clients.Office.Excel.Functions.SPG($D351, U$1, $F351, "Options: Curr=USD, Mag=Actuals")</f>
        <v>0</v>
      </c>
      <c r="V351" t="str">
        <f>_xll.SNL.Clients.Office.Excel.Functions.SPG($D351, V$1, $F351, "Options: Curr=USD, Mag=Actuals")</f>
        <v/>
      </c>
      <c r="W351" t="str">
        <f>_xll.SNL.Clients.Office.Excel.Functions.SPG($D351, W$1, $F351, "Options: Curr=USD, Mag=Actuals")</f>
        <v>Unclassified</v>
      </c>
      <c r="X351" s="6">
        <f>_xll.SNL.Clients.Office.Excel.Functions.SPG($D351, X$1, $F351, "Options: Curr=USD, Mag=Actuals")</f>
        <v>0</v>
      </c>
      <c r="Y351" s="6">
        <f>_xll.SNL.Clients.Office.Excel.Functions.SPG($D351, Y$1, $F351, "Options: Curr=USD, Mag=Actuals")</f>
        <v>0</v>
      </c>
      <c r="Z351" s="6">
        <f>_xll.SNL.Clients.Office.Excel.Functions.SPG($D351, Z$1, $F351, "Options: Curr=USD, Mag=Actuals")</f>
        <v>0</v>
      </c>
      <c r="AA351" s="6">
        <f>_xll.SNL.Clients.Office.Excel.Functions.SPG($D351, AA$1, $F351, "Options: Curr=USD, Mag=Actuals")</f>
        <v>0</v>
      </c>
      <c r="AB351" s="6">
        <f>_xll.SNL.Clients.Office.Excel.Functions.SPG($D351, AB$1, $F351, "Options: Curr=USD, Mag=Actuals")</f>
        <v>0</v>
      </c>
      <c r="AC351" s="6">
        <f>_xll.SNL.Clients.Office.Excel.Functions.SPG($D351, AC$1, $F351, "Options: Curr=USD, Mag=Actuals")</f>
        <v>0</v>
      </c>
      <c r="AD351" s="6">
        <f>_xll.SNL.Clients.Office.Excel.Functions.SPG($D351, AD$1, $F351, "Options: Curr=USD, Mag=Actuals")</f>
        <v>0</v>
      </c>
      <c r="AE351" s="6">
        <f>_xll.SNL.Clients.Office.Excel.Functions.SPG($D351, AE$1, $F351, "Options: Curr=USD, Mag=Actuals")</f>
        <v>0</v>
      </c>
      <c r="AF351" s="6">
        <f>_xll.SNL.Clients.Office.Excel.Functions.SPG($D351, AF$1, $F351, "Options: Curr=USD, Mag=Actuals")</f>
        <v>0</v>
      </c>
      <c r="AG351" s="6">
        <f>_xll.SNL.Clients.Office.Excel.Functions.SPG($D351, AG$1, $F351, "Options: Curr=USD, Mag=Actuals")</f>
        <v>0</v>
      </c>
      <c r="AH351" s="6">
        <f>_xll.SNL.Clients.Office.Excel.Functions.SPG($D351, AH$1, $F351, "Options: Curr=USD, Mag=Actuals")</f>
        <v>0</v>
      </c>
      <c r="AI351" s="6" t="str">
        <f>_xll.SNL.Clients.Office.Excel.Functions.SPG($D351, AI$1, $F351, "Options: Curr=USD, Mag=Actuals")</f>
        <v/>
      </c>
      <c r="AJ351" s="6" t="str">
        <f>_xll.SNL.Clients.Office.Excel.Functions.SPG($D351, AJ$1, $F351, "Options: Curr=USD, Mag=Actuals")</f>
        <v>#INVALID FUNCTION PARAMETER</v>
      </c>
      <c r="AK351" s="6" t="str">
        <f>_xll.SNL.Clients.Office.Excel.Functions.SPG($D351, AK$1, $F351, "Options: Curr=USD, Mag=Actuals")</f>
        <v>#INVALID FUNCTION PARAMETER</v>
      </c>
      <c r="AL351" s="6" t="str">
        <f>_xll.SNL.Clients.Office.Excel.Functions.SPG($D351, AL$1, $F351, "Options: Curr=USD, Mag=Actuals")</f>
        <v>#INVALID FUNCTION PARAMETER</v>
      </c>
      <c r="AM351" s="6" t="str">
        <f>_xll.SNL.Clients.Office.Excel.Functions.SPG($D351, AM$1, $F351, "Options: Curr=USD, Mag=Actuals")</f>
        <v>#INVALID FUNCTION PARAMETER</v>
      </c>
      <c r="AN351" s="6">
        <f>_xll.SNL.Clients.Office.Excel.Functions.SPG($D351, AN$1, $F351, "Options: Curr=USD, Mag=Actuals")</f>
        <v>0</v>
      </c>
      <c r="AO351" s="6">
        <f>_xll.SNL.Clients.Office.Excel.Functions.SPG($D351, AO$1, $F351, "Options: Curr=USD, Mag=Actuals")</f>
        <v>0</v>
      </c>
      <c r="AP351" s="6">
        <f>_xll.SNL.Clients.Office.Excel.Functions.SPG($D351, AP$1, $F351, "Options: Curr=USD, Mag=Actuals")</f>
        <v>0</v>
      </c>
      <c r="AQ351" s="6">
        <f>_xll.SNL.Clients.Office.Excel.Functions.SPG($D351, AQ$1, $F351, "Options: Curr=USD, Mag=Actuals")</f>
        <v>0</v>
      </c>
      <c r="AR351" s="6">
        <f>_xll.SNL.Clients.Office.Excel.Functions.SPG($D351, AR$1, $F351, "Options: Curr=USD, Mag=Actuals")</f>
        <v>0</v>
      </c>
      <c r="AS351" s="6">
        <f>_xll.SNL.Clients.Office.Excel.Functions.SPG($D351, AS$1, $F351, "Options: Curr=USD, Mag=Actuals")</f>
        <v>0</v>
      </c>
      <c r="AT351" s="6">
        <f>_xll.SNL.Clients.Office.Excel.Functions.SPG($D351, AT$1, $F351, "Options: Curr=USD, Mag=Actuals")</f>
        <v>0</v>
      </c>
      <c r="AU351" s="6">
        <f>_xll.SNL.Clients.Office.Excel.Functions.SPG($D351, AU$1, $F351, "Options: Curr=USD, Mag=Actuals")</f>
        <v>0</v>
      </c>
      <c r="AV351" s="6">
        <f>_xll.SNL.Clients.Office.Excel.Functions.SPG($D351, AV$1, $F351, "Options: Curr=USD, Mag=Actuals")</f>
        <v>0</v>
      </c>
      <c r="AW351" s="6">
        <f>_xll.SNL.Clients.Office.Excel.Functions.SPG($D351, AW$1, $F351, "Options: Curr=USD, Mag=Actuals")</f>
        <v>0</v>
      </c>
      <c r="AX351" s="6">
        <f>_xll.SNL.Clients.Office.Excel.Functions.SPG($D351, AX$1, $F351, "Options: Curr=USD, Mag=Actuals")</f>
        <v>0</v>
      </c>
      <c r="AY351" s="6">
        <f>_xll.SNL.Clients.Office.Excel.Functions.SPG($D351, AY$1, $F351, "Options: Curr=USD, Mag=Actuals")</f>
        <v>0</v>
      </c>
      <c r="AZ351" s="6">
        <f>_xll.SNL.Clients.Office.Excel.Functions.SPG($D351, AZ$1, $F351, "Options: Curr=USD, Mag=Actuals")</f>
        <v>0</v>
      </c>
      <c r="BA351" s="6">
        <f>_xll.SNL.Clients.Office.Excel.Functions.SPG($D351, BA$1, $F351, "Options: Curr=USD, Mag=Actuals")</f>
        <v>0</v>
      </c>
      <c r="BB351" s="6">
        <f>_xll.SNL.Clients.Office.Excel.Functions.SPG($D351, BB$1, $F351, "Options: Curr=USD, Mag=Actuals")</f>
        <v>0</v>
      </c>
      <c r="BC351" s="6">
        <f>_xll.SNL.Clients.Office.Excel.Functions.SPG($D351, BC$1, $F351, "Options: Curr=USD, Mag=Actuals")</f>
        <v>0</v>
      </c>
      <c r="BD351" s="6">
        <f>_xll.SNL.Clients.Office.Excel.Functions.SPG($D351, BD$1, $F351, "Options: Curr=USD, Mag=Actuals")</f>
        <v>0</v>
      </c>
      <c r="BE351" s="6">
        <f>_xll.SNL.Clients.Office.Excel.Functions.SPG($D351, BE$1, $F351, "Options: Curr=USD, Mag=Actuals")</f>
        <v>0</v>
      </c>
      <c r="BF351" s="6">
        <f>_xll.SNL.Clients.Office.Excel.Functions.SPG($D351, BF$1, $F351, "Options: Curr=USD, Mag=Actuals")</f>
        <v>0</v>
      </c>
      <c r="BG351" s="6">
        <f>_xll.SNL.Clients.Office.Excel.Functions.SPG($D351, BG$1, $F351, "Options: Curr=USD, Mag=Actuals")</f>
        <v>0</v>
      </c>
      <c r="BH351" s="6">
        <f>_xll.SNL.Clients.Office.Excel.Functions.SPG($D351, BH$1, $F351, "Options: Curr=USD, Mag=Actuals")</f>
        <v>0</v>
      </c>
      <c r="BI351" s="6">
        <f>_xll.SNL.Clients.Office.Excel.Functions.SPG($D351, BI$1, $F351, "Options: Curr=USD, Mag=Actuals")</f>
        <v>0</v>
      </c>
      <c r="BJ351" s="6">
        <f>_xll.SNL.Clients.Office.Excel.Functions.SPG($D351, BJ$1, $F351, "Options: Curr=USD, Mag=Actuals")</f>
        <v>0</v>
      </c>
      <c r="BK351" s="6">
        <f>_xll.SNL.Clients.Office.Excel.Functions.SPG($D351, BK$1, $F351, "Options: Curr=USD, Mag=Actuals")</f>
        <v>0</v>
      </c>
      <c r="BL351" s="6">
        <f>_xll.SNL.Clients.Office.Excel.Functions.SPG($D351, BL$1, $F351, "Options: Curr=USD, Mag=Actuals")</f>
        <v>0</v>
      </c>
      <c r="BM351" s="6">
        <f>_xll.SNL.Clients.Office.Excel.Functions.SPG($D351, BM$1, $F351, "Options: Curr=USD, Mag=Actuals")</f>
        <v>0</v>
      </c>
      <c r="BN351" s="6">
        <f>_xll.SNL.Clients.Office.Excel.Functions.SPG($D351, BN$1, $F351, "Options: Curr=USD, Mag=Actuals")</f>
        <v>0</v>
      </c>
      <c r="BO351" s="6">
        <f>_xll.SNL.Clients.Office.Excel.Functions.SPG($D351, BO$1, $F351, "Options: Curr=USD, Mag=Actuals")</f>
        <v>0</v>
      </c>
      <c r="BP351" s="6">
        <f>_xll.SNL.Clients.Office.Excel.Functions.SPG($D351, BP$1, $F351, "Options: Curr=USD, Mag=Actuals")</f>
        <v>0</v>
      </c>
      <c r="BQ351" s="6">
        <f>_xll.SNL.Clients.Office.Excel.Functions.SPG($D351, BQ$1, $F351, "Options: Curr=USD, Mag=Actuals")</f>
        <v>0</v>
      </c>
      <c r="BR351" s="6">
        <f>_xll.SNL.Clients.Office.Excel.Functions.SPG($D351, BR$1, $F351, "Options: Curr=USD, Mag=Actuals")</f>
        <v>0</v>
      </c>
      <c r="BS351" s="6">
        <f>_xll.SNL.Clients.Office.Excel.Functions.SPG($D351, BS$1, $F351, "Options: Curr=USD, Mag=Actuals")</f>
        <v>0</v>
      </c>
      <c r="BT351" s="6">
        <f>_xll.SNL.Clients.Office.Excel.Functions.SPG($D351, BT$1, $F351, "Options: Curr=USD, Mag=Actuals")</f>
        <v>0</v>
      </c>
      <c r="BU351" s="6">
        <f>_xll.SNL.Clients.Office.Excel.Functions.SPG($D351, BU$1, $F351, "Options: Curr=USD, Mag=Actuals")</f>
        <v>0</v>
      </c>
      <c r="BV351" s="6">
        <f>_xll.SNL.Clients.Office.Excel.Functions.SPG($D351, BV$1, $F351, "Options: Curr=USD, Mag=Actuals")</f>
        <v>0</v>
      </c>
      <c r="BW351" s="6">
        <f>_xll.SNL.Clients.Office.Excel.Functions.SPG($D351, BW$1, $F351, "Options: Curr=USD, Mag=Actuals")</f>
        <v>0</v>
      </c>
      <c r="BX351" s="6">
        <f>_xll.SNL.Clients.Office.Excel.Functions.SPG($D351, BX$1, $F351, "Options: Curr=USD, Mag=Actuals")</f>
        <v>0</v>
      </c>
      <c r="BY351" s="6">
        <f>_xll.SNL.Clients.Office.Excel.Functions.SPG($D351, BY$1, $F351, "Options: Curr=USD, Mag=Actuals")</f>
        <v>0</v>
      </c>
      <c r="BZ351" s="6">
        <f>_xll.SNL.Clients.Office.Excel.Functions.SPG($D351, BZ$1, $F351, "Options: Curr=USD, Mag=Actuals")</f>
        <v>0</v>
      </c>
      <c r="CA351" s="6" t="str">
        <f>_xll.SNL.Clients.Office.Excel.Functions.SPG($D351, CA$1, $F351, "Options: Curr=USD, Mag=Actuals")</f>
        <v/>
      </c>
      <c r="CB351" s="6">
        <f>_xll.SNL.Clients.Office.Excel.Functions.SPG($D351, CB$1, $F351, "Options: Curr=USD, Mag=Actuals")</f>
        <v>0</v>
      </c>
      <c r="CC351" s="6">
        <f>_xll.SNL.Clients.Office.Excel.Functions.SPG($D351, CC$1, $F351, "Options: Curr=USD, Mag=Actuals")</f>
        <v>0</v>
      </c>
      <c r="CD351" s="6">
        <f>_xll.SNL.Clients.Office.Excel.Functions.SPG($D351, CD$1, $F351, "Options: Curr=USD, Mag=Actuals")</f>
        <v>0</v>
      </c>
      <c r="CE351" s="6">
        <f>_xll.SNL.Clients.Office.Excel.Functions.SPG($D351, CE$1, $F351, "Options: Curr=USD, Mag=Actuals")</f>
        <v>0</v>
      </c>
      <c r="CF351" s="6">
        <f>_xll.SNL.Clients.Office.Excel.Functions.SPG($D351, CF$1, $F351, "Options: Curr=USD, Mag=Actuals")</f>
        <v>0</v>
      </c>
      <c r="CG351" s="6">
        <f>_xll.SNL.Clients.Office.Excel.Functions.SPG($D351, CG$1, $F351, "Options: Curr=USD, Mag=Actuals")</f>
        <v>0</v>
      </c>
    </row>
    <row r="352" spans="1:85" x14ac:dyDescent="0.3">
      <c r="A352" s="10" t="s">
        <v>102</v>
      </c>
      <c r="B352" s="10" t="s">
        <v>85</v>
      </c>
      <c r="C352" s="10" t="s">
        <v>13</v>
      </c>
      <c r="D352">
        <v>109793523</v>
      </c>
      <c r="E352" s="10" t="s">
        <v>20</v>
      </c>
      <c r="F352" s="10" t="s">
        <v>7</v>
      </c>
      <c r="G352">
        <v>0.86</v>
      </c>
      <c r="H352">
        <v>293.58</v>
      </c>
      <c r="I352">
        <v>292.72000000000003</v>
      </c>
      <c r="J352">
        <v>1364.27</v>
      </c>
      <c r="K352">
        <v>23255.11</v>
      </c>
      <c r="L352">
        <v>4.1399999999999997</v>
      </c>
      <c r="M352">
        <v>1686.6038654460226</v>
      </c>
      <c r="N352">
        <v>58.67</v>
      </c>
      <c r="O352">
        <v>1.81</v>
      </c>
      <c r="P352">
        <v>4.3600000000000003</v>
      </c>
      <c r="Q352">
        <v>1.0900000000000001</v>
      </c>
      <c r="R352">
        <v>1.07</v>
      </c>
      <c r="S352" t="str">
        <f>_xll.SNL.Clients.Office.Excel.Functions.SPG(D352, S$1, F352, "Options: Curr=USD, Mag=Actuals")</f>
        <v>Groupe Credit Agricole Pro Forma</v>
      </c>
      <c r="T352" t="str">
        <f>_xll.SNL.Clients.Office.Excel.Functions.SPG($D352, T$1, $F352, "Options: Curr=USD, Mag=Actuals")</f>
        <v>Groupe Credit Agricole Pro Forma</v>
      </c>
      <c r="U352" s="6">
        <f>_xll.SNL.Clients.Office.Excel.Functions.SPG($D352, U$1, $F352, "Options: Curr=USD, Mag=Actuals")</f>
        <v>0</v>
      </c>
      <c r="V352" t="str">
        <f>_xll.SNL.Clients.Office.Excel.Functions.SPG($D352, V$1, $F352, "Options: Curr=USD, Mag=Actuals")</f>
        <v/>
      </c>
      <c r="W352" t="str">
        <f>_xll.SNL.Clients.Office.Excel.Functions.SPG($D352, W$1, $F352, "Options: Curr=USD, Mag=Actuals")</f>
        <v>Unclassified</v>
      </c>
      <c r="X352" s="6">
        <f>_xll.SNL.Clients.Office.Excel.Functions.SPG($D352, X$1, $F352, "Options: Curr=USD, Mag=Actuals")</f>
        <v>0</v>
      </c>
      <c r="Y352" s="6">
        <f>_xll.SNL.Clients.Office.Excel.Functions.SPG($D352, Y$1, $F352, "Options: Curr=USD, Mag=Actuals")</f>
        <v>0</v>
      </c>
      <c r="Z352" s="6">
        <f>_xll.SNL.Clients.Office.Excel.Functions.SPG($D352, Z$1, $F352, "Options: Curr=USD, Mag=Actuals")</f>
        <v>0</v>
      </c>
      <c r="AA352" s="6">
        <f>_xll.SNL.Clients.Office.Excel.Functions.SPG($D352, AA$1, $F352, "Options: Curr=USD, Mag=Actuals")</f>
        <v>0</v>
      </c>
      <c r="AB352" s="6">
        <f>_xll.SNL.Clients.Office.Excel.Functions.SPG($D352, AB$1, $F352, "Options: Curr=USD, Mag=Actuals")</f>
        <v>0</v>
      </c>
      <c r="AC352" s="6">
        <f>_xll.SNL.Clients.Office.Excel.Functions.SPG($D352, AC$1, $F352, "Options: Curr=USD, Mag=Actuals")</f>
        <v>0</v>
      </c>
      <c r="AD352" s="6">
        <f>_xll.SNL.Clients.Office.Excel.Functions.SPG($D352, AD$1, $F352, "Options: Curr=USD, Mag=Actuals")</f>
        <v>0</v>
      </c>
      <c r="AE352" s="6">
        <f>_xll.SNL.Clients.Office.Excel.Functions.SPG($D352, AE$1, $F352, "Options: Curr=USD, Mag=Actuals")</f>
        <v>0</v>
      </c>
      <c r="AF352" s="6">
        <f>_xll.SNL.Clients.Office.Excel.Functions.SPG($D352, AF$1, $F352, "Options: Curr=USD, Mag=Actuals")</f>
        <v>0</v>
      </c>
      <c r="AG352" s="6">
        <f>_xll.SNL.Clients.Office.Excel.Functions.SPG($D352, AG$1, $F352, "Options: Curr=USD, Mag=Actuals")</f>
        <v>0</v>
      </c>
      <c r="AH352" s="6">
        <f>_xll.SNL.Clients.Office.Excel.Functions.SPG($D352, AH$1, $F352, "Options: Curr=USD, Mag=Actuals")</f>
        <v>0</v>
      </c>
      <c r="AI352" s="6" t="str">
        <f>_xll.SNL.Clients.Office.Excel.Functions.SPG($D352, AI$1, $F352, "Options: Curr=USD, Mag=Actuals")</f>
        <v/>
      </c>
      <c r="AJ352" s="6" t="str">
        <f>_xll.SNL.Clients.Office.Excel.Functions.SPG($D352, AJ$1, $F352, "Options: Curr=USD, Mag=Actuals")</f>
        <v>#INVALID FUNCTION PARAMETER</v>
      </c>
      <c r="AK352" s="6" t="str">
        <f>_xll.SNL.Clients.Office.Excel.Functions.SPG($D352, AK$1, $F352, "Options: Curr=USD, Mag=Actuals")</f>
        <v>#INVALID FUNCTION PARAMETER</v>
      </c>
      <c r="AL352" s="6" t="str">
        <f>_xll.SNL.Clients.Office.Excel.Functions.SPG($D352, AL$1, $F352, "Options: Curr=USD, Mag=Actuals")</f>
        <v>#INVALID FUNCTION PARAMETER</v>
      </c>
      <c r="AM352" s="6" t="str">
        <f>_xll.SNL.Clients.Office.Excel.Functions.SPG($D352, AM$1, $F352, "Options: Curr=USD, Mag=Actuals")</f>
        <v>#INVALID FUNCTION PARAMETER</v>
      </c>
      <c r="AN352" s="6">
        <f>_xll.SNL.Clients.Office.Excel.Functions.SPG($D352, AN$1, $F352, "Options: Curr=USD, Mag=Actuals")</f>
        <v>0</v>
      </c>
      <c r="AO352" s="6">
        <f>_xll.SNL.Clients.Office.Excel.Functions.SPG($D352, AO$1, $F352, "Options: Curr=USD, Mag=Actuals")</f>
        <v>0</v>
      </c>
      <c r="AP352" s="6">
        <f>_xll.SNL.Clients.Office.Excel.Functions.SPG($D352, AP$1, $F352, "Options: Curr=USD, Mag=Actuals")</f>
        <v>0</v>
      </c>
      <c r="AQ352" s="6">
        <f>_xll.SNL.Clients.Office.Excel.Functions.SPG($D352, AQ$1, $F352, "Options: Curr=USD, Mag=Actuals")</f>
        <v>0</v>
      </c>
      <c r="AR352" s="6">
        <f>_xll.SNL.Clients.Office.Excel.Functions.SPG($D352, AR$1, $F352, "Options: Curr=USD, Mag=Actuals")</f>
        <v>0</v>
      </c>
      <c r="AS352" s="6">
        <f>_xll.SNL.Clients.Office.Excel.Functions.SPG($D352, AS$1, $F352, "Options: Curr=USD, Mag=Actuals")</f>
        <v>0</v>
      </c>
      <c r="AT352" s="6">
        <f>_xll.SNL.Clients.Office.Excel.Functions.SPG($D352, AT$1, $F352, "Options: Curr=USD, Mag=Actuals")</f>
        <v>0</v>
      </c>
      <c r="AU352" s="6">
        <f>_xll.SNL.Clients.Office.Excel.Functions.SPG($D352, AU$1, $F352, "Options: Curr=USD, Mag=Actuals")</f>
        <v>0</v>
      </c>
      <c r="AV352" s="6">
        <f>_xll.SNL.Clients.Office.Excel.Functions.SPG($D352, AV$1, $F352, "Options: Curr=USD, Mag=Actuals")</f>
        <v>0</v>
      </c>
      <c r="AW352" s="6">
        <f>_xll.SNL.Clients.Office.Excel.Functions.SPG($D352, AW$1, $F352, "Options: Curr=USD, Mag=Actuals")</f>
        <v>0</v>
      </c>
      <c r="AX352" s="6">
        <f>_xll.SNL.Clients.Office.Excel.Functions.SPG($D352, AX$1, $F352, "Options: Curr=USD, Mag=Actuals")</f>
        <v>0</v>
      </c>
      <c r="AY352" s="6">
        <f>_xll.SNL.Clients.Office.Excel.Functions.SPG($D352, AY$1, $F352, "Options: Curr=USD, Mag=Actuals")</f>
        <v>0</v>
      </c>
      <c r="AZ352" s="6">
        <f>_xll.SNL.Clients.Office.Excel.Functions.SPG($D352, AZ$1, $F352, "Options: Curr=USD, Mag=Actuals")</f>
        <v>0</v>
      </c>
      <c r="BA352" s="6">
        <f>_xll.SNL.Clients.Office.Excel.Functions.SPG($D352, BA$1, $F352, "Options: Curr=USD, Mag=Actuals")</f>
        <v>0</v>
      </c>
      <c r="BB352" s="6">
        <f>_xll.SNL.Clients.Office.Excel.Functions.SPG($D352, BB$1, $F352, "Options: Curr=USD, Mag=Actuals")</f>
        <v>0</v>
      </c>
      <c r="BC352" s="6">
        <f>_xll.SNL.Clients.Office.Excel.Functions.SPG($D352, BC$1, $F352, "Options: Curr=USD, Mag=Actuals")</f>
        <v>0</v>
      </c>
      <c r="BD352" s="6">
        <f>_xll.SNL.Clients.Office.Excel.Functions.SPG($D352, BD$1, $F352, "Options: Curr=USD, Mag=Actuals")</f>
        <v>0</v>
      </c>
      <c r="BE352" s="6">
        <f>_xll.SNL.Clients.Office.Excel.Functions.SPG($D352, BE$1, $F352, "Options: Curr=USD, Mag=Actuals")</f>
        <v>0</v>
      </c>
      <c r="BF352" s="6">
        <f>_xll.SNL.Clients.Office.Excel.Functions.SPG($D352, BF$1, $F352, "Options: Curr=USD, Mag=Actuals")</f>
        <v>0</v>
      </c>
      <c r="BG352" s="6">
        <f>_xll.SNL.Clients.Office.Excel.Functions.SPG($D352, BG$1, $F352, "Options: Curr=USD, Mag=Actuals")</f>
        <v>0</v>
      </c>
      <c r="BH352" s="6">
        <f>_xll.SNL.Clients.Office.Excel.Functions.SPG($D352, BH$1, $F352, "Options: Curr=USD, Mag=Actuals")</f>
        <v>0</v>
      </c>
      <c r="BI352" s="6">
        <f>_xll.SNL.Clients.Office.Excel.Functions.SPG($D352, BI$1, $F352, "Options: Curr=USD, Mag=Actuals")</f>
        <v>0</v>
      </c>
      <c r="BJ352" s="6">
        <f>_xll.SNL.Clients.Office.Excel.Functions.SPG($D352, BJ$1, $F352, "Options: Curr=USD, Mag=Actuals")</f>
        <v>0</v>
      </c>
      <c r="BK352" s="6">
        <f>_xll.SNL.Clients.Office.Excel.Functions.SPG($D352, BK$1, $F352, "Options: Curr=USD, Mag=Actuals")</f>
        <v>0</v>
      </c>
      <c r="BL352" s="6">
        <f>_xll.SNL.Clients.Office.Excel.Functions.SPG($D352, BL$1, $F352, "Options: Curr=USD, Mag=Actuals")</f>
        <v>0</v>
      </c>
      <c r="BM352" s="6">
        <f>_xll.SNL.Clients.Office.Excel.Functions.SPG($D352, BM$1, $F352, "Options: Curr=USD, Mag=Actuals")</f>
        <v>0</v>
      </c>
      <c r="BN352" s="6">
        <f>_xll.SNL.Clients.Office.Excel.Functions.SPG($D352, BN$1, $F352, "Options: Curr=USD, Mag=Actuals")</f>
        <v>0</v>
      </c>
      <c r="BO352" s="6">
        <f>_xll.SNL.Clients.Office.Excel.Functions.SPG($D352, BO$1, $F352, "Options: Curr=USD, Mag=Actuals")</f>
        <v>0</v>
      </c>
      <c r="BP352" s="6">
        <f>_xll.SNL.Clients.Office.Excel.Functions.SPG($D352, BP$1, $F352, "Options: Curr=USD, Mag=Actuals")</f>
        <v>0</v>
      </c>
      <c r="BQ352" s="6">
        <f>_xll.SNL.Clients.Office.Excel.Functions.SPG($D352, BQ$1, $F352, "Options: Curr=USD, Mag=Actuals")</f>
        <v>0</v>
      </c>
      <c r="BR352" s="6">
        <f>_xll.SNL.Clients.Office.Excel.Functions.SPG($D352, BR$1, $F352, "Options: Curr=USD, Mag=Actuals")</f>
        <v>0</v>
      </c>
      <c r="BS352" s="6">
        <f>_xll.SNL.Clients.Office.Excel.Functions.SPG($D352, BS$1, $F352, "Options: Curr=USD, Mag=Actuals")</f>
        <v>0</v>
      </c>
      <c r="BT352" s="6">
        <f>_xll.SNL.Clients.Office.Excel.Functions.SPG($D352, BT$1, $F352, "Options: Curr=USD, Mag=Actuals")</f>
        <v>0</v>
      </c>
      <c r="BU352" s="6">
        <f>_xll.SNL.Clients.Office.Excel.Functions.SPG($D352, BU$1, $F352, "Options: Curr=USD, Mag=Actuals")</f>
        <v>0</v>
      </c>
      <c r="BV352" s="6">
        <f>_xll.SNL.Clients.Office.Excel.Functions.SPG($D352, BV$1, $F352, "Options: Curr=USD, Mag=Actuals")</f>
        <v>0</v>
      </c>
      <c r="BW352" s="6">
        <f>_xll.SNL.Clients.Office.Excel.Functions.SPG($D352, BW$1, $F352, "Options: Curr=USD, Mag=Actuals")</f>
        <v>0</v>
      </c>
      <c r="BX352" s="6">
        <f>_xll.SNL.Clients.Office.Excel.Functions.SPG($D352, BX$1, $F352, "Options: Curr=USD, Mag=Actuals")</f>
        <v>0</v>
      </c>
      <c r="BY352" s="6">
        <f>_xll.SNL.Clients.Office.Excel.Functions.SPG($D352, BY$1, $F352, "Options: Curr=USD, Mag=Actuals")</f>
        <v>0</v>
      </c>
      <c r="BZ352" s="6">
        <f>_xll.SNL.Clients.Office.Excel.Functions.SPG($D352, BZ$1, $F352, "Options: Curr=USD, Mag=Actuals")</f>
        <v>0</v>
      </c>
      <c r="CA352" s="6" t="str">
        <f>_xll.SNL.Clients.Office.Excel.Functions.SPG($D352, CA$1, $F352, "Options: Curr=USD, Mag=Actuals")</f>
        <v/>
      </c>
      <c r="CB352" s="6">
        <f>_xll.SNL.Clients.Office.Excel.Functions.SPG($D352, CB$1, $F352, "Options: Curr=USD, Mag=Actuals")</f>
        <v>0</v>
      </c>
      <c r="CC352" s="6">
        <f>_xll.SNL.Clients.Office.Excel.Functions.SPG($D352, CC$1, $F352, "Options: Curr=USD, Mag=Actuals")</f>
        <v>0</v>
      </c>
      <c r="CD352" s="6">
        <f>_xll.SNL.Clients.Office.Excel.Functions.SPG($D352, CD$1, $F352, "Options: Curr=USD, Mag=Actuals")</f>
        <v>0</v>
      </c>
      <c r="CE352" s="6">
        <f>_xll.SNL.Clients.Office.Excel.Functions.SPG($D352, CE$1, $F352, "Options: Curr=USD, Mag=Actuals")</f>
        <v>0</v>
      </c>
      <c r="CF352" s="6">
        <f>_xll.SNL.Clients.Office.Excel.Functions.SPG($D352, CF$1, $F352, "Options: Curr=USD, Mag=Actuals")</f>
        <v>0</v>
      </c>
      <c r="CG352" s="6">
        <f>_xll.SNL.Clients.Office.Excel.Functions.SPG($D352, CG$1, $F352, "Options: Curr=USD, Mag=Actuals")</f>
        <v>0</v>
      </c>
    </row>
    <row r="353" spans="1:85" x14ac:dyDescent="0.3">
      <c r="A353" s="10" t="s">
        <v>102</v>
      </c>
      <c r="B353" s="10" t="s">
        <v>85</v>
      </c>
      <c r="C353" s="10" t="s">
        <v>13</v>
      </c>
      <c r="D353">
        <v>109793523</v>
      </c>
      <c r="E353" s="10" t="s">
        <v>20</v>
      </c>
      <c r="F353" s="10" t="s">
        <v>59</v>
      </c>
      <c r="G353">
        <v>4.68</v>
      </c>
      <c r="H353">
        <v>291.43</v>
      </c>
      <c r="I353">
        <v>286.75</v>
      </c>
      <c r="J353">
        <v>1377.7</v>
      </c>
      <c r="K353">
        <v>23344.92</v>
      </c>
      <c r="L353">
        <v>1.93</v>
      </c>
      <c r="M353">
        <v>1665.996802638748</v>
      </c>
      <c r="N353">
        <v>59.01</v>
      </c>
      <c r="O353">
        <v>1.78</v>
      </c>
      <c r="P353">
        <v>1.42</v>
      </c>
      <c r="Q353">
        <v>1.1200000000000001</v>
      </c>
      <c r="R353">
        <v>1.1299999999999999</v>
      </c>
      <c r="S353" t="str">
        <f>_xll.SNL.Clients.Office.Excel.Functions.SPG(D353, S$1, F353, "Options: Curr=USD, Mag=Actuals")</f>
        <v>Groupe Credit Agricole Pro Forma</v>
      </c>
      <c r="T353" t="str">
        <f>_xll.SNL.Clients.Office.Excel.Functions.SPG($D353, T$1, $F353, "Options: Curr=USD, Mag=Actuals")</f>
        <v>Groupe Credit Agricole Pro Forma</v>
      </c>
      <c r="U353" s="6">
        <f>_xll.SNL.Clients.Office.Excel.Functions.SPG($D353, U$1, $F353, "Options: Curr=USD, Mag=Actuals")</f>
        <v>0</v>
      </c>
      <c r="V353" t="str">
        <f>_xll.SNL.Clients.Office.Excel.Functions.SPG($D353, V$1, $F353, "Options: Curr=USD, Mag=Actuals")</f>
        <v/>
      </c>
      <c r="W353" t="str">
        <f>_xll.SNL.Clients.Office.Excel.Functions.SPG($D353, W$1, $F353, "Options: Curr=USD, Mag=Actuals")</f>
        <v>Unclassified</v>
      </c>
      <c r="X353" s="6">
        <f>_xll.SNL.Clients.Office.Excel.Functions.SPG($D353, X$1, $F353, "Options: Curr=USD, Mag=Actuals")</f>
        <v>0</v>
      </c>
      <c r="Y353" s="6">
        <f>_xll.SNL.Clients.Office.Excel.Functions.SPG($D353, Y$1, $F353, "Options: Curr=USD, Mag=Actuals")</f>
        <v>0</v>
      </c>
      <c r="Z353" s="6">
        <f>_xll.SNL.Clients.Office.Excel.Functions.SPG($D353, Z$1, $F353, "Options: Curr=USD, Mag=Actuals")</f>
        <v>0</v>
      </c>
      <c r="AA353" s="6">
        <f>_xll.SNL.Clients.Office.Excel.Functions.SPG($D353, AA$1, $F353, "Options: Curr=USD, Mag=Actuals")</f>
        <v>0</v>
      </c>
      <c r="AB353" s="6">
        <f>_xll.SNL.Clients.Office.Excel.Functions.SPG($D353, AB$1, $F353, "Options: Curr=USD, Mag=Actuals")</f>
        <v>0</v>
      </c>
      <c r="AC353" s="6">
        <f>_xll.SNL.Clients.Office.Excel.Functions.SPG($D353, AC$1, $F353, "Options: Curr=USD, Mag=Actuals")</f>
        <v>0</v>
      </c>
      <c r="AD353" s="6">
        <f>_xll.SNL.Clients.Office.Excel.Functions.SPG($D353, AD$1, $F353, "Options: Curr=USD, Mag=Actuals")</f>
        <v>0</v>
      </c>
      <c r="AE353" s="6">
        <f>_xll.SNL.Clients.Office.Excel.Functions.SPG($D353, AE$1, $F353, "Options: Curr=USD, Mag=Actuals")</f>
        <v>0</v>
      </c>
      <c r="AF353" s="6">
        <f>_xll.SNL.Clients.Office.Excel.Functions.SPG($D353, AF$1, $F353, "Options: Curr=USD, Mag=Actuals")</f>
        <v>0</v>
      </c>
      <c r="AG353" s="6">
        <f>_xll.SNL.Clients.Office.Excel.Functions.SPG($D353, AG$1, $F353, "Options: Curr=USD, Mag=Actuals")</f>
        <v>0</v>
      </c>
      <c r="AH353" s="6">
        <f>_xll.SNL.Clients.Office.Excel.Functions.SPG($D353, AH$1, $F353, "Options: Curr=USD, Mag=Actuals")</f>
        <v>0</v>
      </c>
      <c r="AI353" s="6" t="str">
        <f>_xll.SNL.Clients.Office.Excel.Functions.SPG($D353, AI$1, $F353, "Options: Curr=USD, Mag=Actuals")</f>
        <v/>
      </c>
      <c r="AJ353" s="6" t="str">
        <f>_xll.SNL.Clients.Office.Excel.Functions.SPG($D353, AJ$1, $F353, "Options: Curr=USD, Mag=Actuals")</f>
        <v>#INVALID FUNCTION PARAMETER</v>
      </c>
      <c r="AK353" s="6" t="str">
        <f>_xll.SNL.Clients.Office.Excel.Functions.SPG($D353, AK$1, $F353, "Options: Curr=USD, Mag=Actuals")</f>
        <v>#INVALID FUNCTION PARAMETER</v>
      </c>
      <c r="AL353" s="6" t="str">
        <f>_xll.SNL.Clients.Office.Excel.Functions.SPG($D353, AL$1, $F353, "Options: Curr=USD, Mag=Actuals")</f>
        <v>#INVALID FUNCTION PARAMETER</v>
      </c>
      <c r="AM353" s="6" t="str">
        <f>_xll.SNL.Clients.Office.Excel.Functions.SPG($D353, AM$1, $F353, "Options: Curr=USD, Mag=Actuals")</f>
        <v>#INVALID FUNCTION PARAMETER</v>
      </c>
      <c r="AN353" s="6">
        <f>_xll.SNL.Clients.Office.Excel.Functions.SPG($D353, AN$1, $F353, "Options: Curr=USD, Mag=Actuals")</f>
        <v>0</v>
      </c>
      <c r="AO353" s="6">
        <f>_xll.SNL.Clients.Office.Excel.Functions.SPG($D353, AO$1, $F353, "Options: Curr=USD, Mag=Actuals")</f>
        <v>0</v>
      </c>
      <c r="AP353" s="6">
        <f>_xll.SNL.Clients.Office.Excel.Functions.SPG($D353, AP$1, $F353, "Options: Curr=USD, Mag=Actuals")</f>
        <v>0</v>
      </c>
      <c r="AQ353" s="6">
        <f>_xll.SNL.Clients.Office.Excel.Functions.SPG($D353, AQ$1, $F353, "Options: Curr=USD, Mag=Actuals")</f>
        <v>0</v>
      </c>
      <c r="AR353" s="6">
        <f>_xll.SNL.Clients.Office.Excel.Functions.SPG($D353, AR$1, $F353, "Options: Curr=USD, Mag=Actuals")</f>
        <v>0</v>
      </c>
      <c r="AS353" s="6">
        <f>_xll.SNL.Clients.Office.Excel.Functions.SPG($D353, AS$1, $F353, "Options: Curr=USD, Mag=Actuals")</f>
        <v>0</v>
      </c>
      <c r="AT353" s="6">
        <f>_xll.SNL.Clients.Office.Excel.Functions.SPG($D353, AT$1, $F353, "Options: Curr=USD, Mag=Actuals")</f>
        <v>0</v>
      </c>
      <c r="AU353" s="6">
        <f>_xll.SNL.Clients.Office.Excel.Functions.SPG($D353, AU$1, $F353, "Options: Curr=USD, Mag=Actuals")</f>
        <v>0</v>
      </c>
      <c r="AV353" s="6">
        <f>_xll.SNL.Clients.Office.Excel.Functions.SPG($D353, AV$1, $F353, "Options: Curr=USD, Mag=Actuals")</f>
        <v>0</v>
      </c>
      <c r="AW353" s="6">
        <f>_xll.SNL.Clients.Office.Excel.Functions.SPG($D353, AW$1, $F353, "Options: Curr=USD, Mag=Actuals")</f>
        <v>0</v>
      </c>
      <c r="AX353" s="6">
        <f>_xll.SNL.Clients.Office.Excel.Functions.SPG($D353, AX$1, $F353, "Options: Curr=USD, Mag=Actuals")</f>
        <v>0</v>
      </c>
      <c r="AY353" s="6">
        <f>_xll.SNL.Clients.Office.Excel.Functions.SPG($D353, AY$1, $F353, "Options: Curr=USD, Mag=Actuals")</f>
        <v>0</v>
      </c>
      <c r="AZ353" s="6">
        <f>_xll.SNL.Clients.Office.Excel.Functions.SPG($D353, AZ$1, $F353, "Options: Curr=USD, Mag=Actuals")</f>
        <v>0</v>
      </c>
      <c r="BA353" s="6">
        <f>_xll.SNL.Clients.Office.Excel.Functions.SPG($D353, BA$1, $F353, "Options: Curr=USD, Mag=Actuals")</f>
        <v>0</v>
      </c>
      <c r="BB353" s="6">
        <f>_xll.SNL.Clients.Office.Excel.Functions.SPG($D353, BB$1, $F353, "Options: Curr=USD, Mag=Actuals")</f>
        <v>0</v>
      </c>
      <c r="BC353" s="6">
        <f>_xll.SNL.Clients.Office.Excel.Functions.SPG($D353, BC$1, $F353, "Options: Curr=USD, Mag=Actuals")</f>
        <v>0</v>
      </c>
      <c r="BD353" s="6">
        <f>_xll.SNL.Clients.Office.Excel.Functions.SPG($D353, BD$1, $F353, "Options: Curr=USD, Mag=Actuals")</f>
        <v>0</v>
      </c>
      <c r="BE353" s="6">
        <f>_xll.SNL.Clients.Office.Excel.Functions.SPG($D353, BE$1, $F353, "Options: Curr=USD, Mag=Actuals")</f>
        <v>0</v>
      </c>
      <c r="BF353" s="6">
        <f>_xll.SNL.Clients.Office.Excel.Functions.SPG($D353, BF$1, $F353, "Options: Curr=USD, Mag=Actuals")</f>
        <v>0</v>
      </c>
      <c r="BG353" s="6">
        <f>_xll.SNL.Clients.Office.Excel.Functions.SPG($D353, BG$1, $F353, "Options: Curr=USD, Mag=Actuals")</f>
        <v>0</v>
      </c>
      <c r="BH353" s="6">
        <f>_xll.SNL.Clients.Office.Excel.Functions.SPG($D353, BH$1, $F353, "Options: Curr=USD, Mag=Actuals")</f>
        <v>0</v>
      </c>
      <c r="BI353" s="6">
        <f>_xll.SNL.Clients.Office.Excel.Functions.SPG($D353, BI$1, $F353, "Options: Curr=USD, Mag=Actuals")</f>
        <v>0</v>
      </c>
      <c r="BJ353" s="6">
        <f>_xll.SNL.Clients.Office.Excel.Functions.SPG($D353, BJ$1, $F353, "Options: Curr=USD, Mag=Actuals")</f>
        <v>0</v>
      </c>
      <c r="BK353" s="6">
        <f>_xll.SNL.Clients.Office.Excel.Functions.SPG($D353, BK$1, $F353, "Options: Curr=USD, Mag=Actuals")</f>
        <v>0</v>
      </c>
      <c r="BL353" s="6">
        <f>_xll.SNL.Clients.Office.Excel.Functions.SPG($D353, BL$1, $F353, "Options: Curr=USD, Mag=Actuals")</f>
        <v>0</v>
      </c>
      <c r="BM353" s="6">
        <f>_xll.SNL.Clients.Office.Excel.Functions.SPG($D353, BM$1, $F353, "Options: Curr=USD, Mag=Actuals")</f>
        <v>0</v>
      </c>
      <c r="BN353" s="6">
        <f>_xll.SNL.Clients.Office.Excel.Functions.SPG($D353, BN$1, $F353, "Options: Curr=USD, Mag=Actuals")</f>
        <v>0</v>
      </c>
      <c r="BO353" s="6">
        <f>_xll.SNL.Clients.Office.Excel.Functions.SPG($D353, BO$1, $F353, "Options: Curr=USD, Mag=Actuals")</f>
        <v>0</v>
      </c>
      <c r="BP353" s="6">
        <f>_xll.SNL.Clients.Office.Excel.Functions.SPG($D353, BP$1, $F353, "Options: Curr=USD, Mag=Actuals")</f>
        <v>0</v>
      </c>
      <c r="BQ353" s="6">
        <f>_xll.SNL.Clients.Office.Excel.Functions.SPG($D353, BQ$1, $F353, "Options: Curr=USD, Mag=Actuals")</f>
        <v>0</v>
      </c>
      <c r="BR353" s="6">
        <f>_xll.SNL.Clients.Office.Excel.Functions.SPG($D353, BR$1, $F353, "Options: Curr=USD, Mag=Actuals")</f>
        <v>0</v>
      </c>
      <c r="BS353" s="6">
        <f>_xll.SNL.Clients.Office.Excel.Functions.SPG($D353, BS$1, $F353, "Options: Curr=USD, Mag=Actuals")</f>
        <v>0</v>
      </c>
      <c r="BT353" s="6">
        <f>_xll.SNL.Clients.Office.Excel.Functions.SPG($D353, BT$1, $F353, "Options: Curr=USD, Mag=Actuals")</f>
        <v>0</v>
      </c>
      <c r="BU353" s="6">
        <f>_xll.SNL.Clients.Office.Excel.Functions.SPG($D353, BU$1, $F353, "Options: Curr=USD, Mag=Actuals")</f>
        <v>0</v>
      </c>
      <c r="BV353" s="6">
        <f>_xll.SNL.Clients.Office.Excel.Functions.SPG($D353, BV$1, $F353, "Options: Curr=USD, Mag=Actuals")</f>
        <v>0</v>
      </c>
      <c r="BW353" s="6">
        <f>_xll.SNL.Clients.Office.Excel.Functions.SPG($D353, BW$1, $F353, "Options: Curr=USD, Mag=Actuals")</f>
        <v>0</v>
      </c>
      <c r="BX353" s="6">
        <f>_xll.SNL.Clients.Office.Excel.Functions.SPG($D353, BX$1, $F353, "Options: Curr=USD, Mag=Actuals")</f>
        <v>0</v>
      </c>
      <c r="BY353" s="6">
        <f>_xll.SNL.Clients.Office.Excel.Functions.SPG($D353, BY$1, $F353, "Options: Curr=USD, Mag=Actuals")</f>
        <v>0</v>
      </c>
      <c r="BZ353" s="6">
        <f>_xll.SNL.Clients.Office.Excel.Functions.SPG($D353, BZ$1, $F353, "Options: Curr=USD, Mag=Actuals")</f>
        <v>0</v>
      </c>
      <c r="CA353" s="6" t="str">
        <f>_xll.SNL.Clients.Office.Excel.Functions.SPG($D353, CA$1, $F353, "Options: Curr=USD, Mag=Actuals")</f>
        <v/>
      </c>
      <c r="CB353" s="6">
        <f>_xll.SNL.Clients.Office.Excel.Functions.SPG($D353, CB$1, $F353, "Options: Curr=USD, Mag=Actuals")</f>
        <v>0</v>
      </c>
      <c r="CC353" s="6">
        <f>_xll.SNL.Clients.Office.Excel.Functions.SPG($D353, CC$1, $F353, "Options: Curr=USD, Mag=Actuals")</f>
        <v>0</v>
      </c>
      <c r="CD353" s="6">
        <f>_xll.SNL.Clients.Office.Excel.Functions.SPG($D353, CD$1, $F353, "Options: Curr=USD, Mag=Actuals")</f>
        <v>0</v>
      </c>
      <c r="CE353" s="6">
        <f>_xll.SNL.Clients.Office.Excel.Functions.SPG($D353, CE$1, $F353, "Options: Curr=USD, Mag=Actuals")</f>
        <v>0</v>
      </c>
      <c r="CF353" s="6">
        <f>_xll.SNL.Clients.Office.Excel.Functions.SPG($D353, CF$1, $F353, "Options: Curr=USD, Mag=Actuals")</f>
        <v>0</v>
      </c>
      <c r="CG353" s="6">
        <f>_xll.SNL.Clients.Office.Excel.Functions.SPG($D353, CG$1, $F353, "Options: Curr=USD, Mag=Actuals")</f>
        <v>0</v>
      </c>
    </row>
    <row r="354" spans="1:85" x14ac:dyDescent="0.3">
      <c r="A354" s="10" t="s">
        <v>102</v>
      </c>
      <c r="B354" s="10" t="s">
        <v>85</v>
      </c>
      <c r="C354" s="10" t="s">
        <v>13</v>
      </c>
      <c r="D354">
        <v>109793523</v>
      </c>
      <c r="E354" s="10" t="s">
        <v>20</v>
      </c>
      <c r="F354" s="10" t="s">
        <v>60</v>
      </c>
      <c r="G354">
        <v>9.4700000000000006</v>
      </c>
      <c r="H354">
        <v>305.73</v>
      </c>
      <c r="I354">
        <v>296.26</v>
      </c>
      <c r="J354">
        <v>1497.4</v>
      </c>
      <c r="K354">
        <v>25220.28</v>
      </c>
      <c r="L354">
        <v>1.18</v>
      </c>
      <c r="M354">
        <v>1780.9975310039742</v>
      </c>
      <c r="N354">
        <v>59.37</v>
      </c>
      <c r="O354">
        <v>1.94</v>
      </c>
      <c r="P354">
        <v>-0.23</v>
      </c>
      <c r="Q354">
        <v>1.06</v>
      </c>
      <c r="R354">
        <v>0.95</v>
      </c>
      <c r="S354" t="str">
        <f>_xll.SNL.Clients.Office.Excel.Functions.SPG(D354, S$1, F354, "Options: Curr=USD, Mag=Actuals")</f>
        <v>Groupe Credit Agricole Pro Forma</v>
      </c>
      <c r="T354" t="str">
        <f>_xll.SNL.Clients.Office.Excel.Functions.SPG($D354, T$1, $F354, "Options: Curr=USD, Mag=Actuals")</f>
        <v>Groupe Credit Agricole Pro Forma</v>
      </c>
      <c r="U354" s="6">
        <f>_xll.SNL.Clients.Office.Excel.Functions.SPG($D354, U$1, $F354, "Options: Curr=USD, Mag=Actuals")</f>
        <v>0</v>
      </c>
      <c r="V354" t="str">
        <f>_xll.SNL.Clients.Office.Excel.Functions.SPG($D354, V$1, $F354, "Options: Curr=USD, Mag=Actuals")</f>
        <v/>
      </c>
      <c r="W354" t="str">
        <f>_xll.SNL.Clients.Office.Excel.Functions.SPG($D354, W$1, $F354, "Options: Curr=USD, Mag=Actuals")</f>
        <v>Unclassified</v>
      </c>
      <c r="X354" s="6">
        <f>_xll.SNL.Clients.Office.Excel.Functions.SPG($D354, X$1, $F354, "Options: Curr=USD, Mag=Actuals")</f>
        <v>0</v>
      </c>
      <c r="Y354" s="6">
        <f>_xll.SNL.Clients.Office.Excel.Functions.SPG($D354, Y$1, $F354, "Options: Curr=USD, Mag=Actuals")</f>
        <v>0</v>
      </c>
      <c r="Z354" s="6">
        <f>_xll.SNL.Clients.Office.Excel.Functions.SPG($D354, Z$1, $F354, "Options: Curr=USD, Mag=Actuals")</f>
        <v>0</v>
      </c>
      <c r="AA354" s="6">
        <f>_xll.SNL.Clients.Office.Excel.Functions.SPG($D354, AA$1, $F354, "Options: Curr=USD, Mag=Actuals")</f>
        <v>0</v>
      </c>
      <c r="AB354" s="6">
        <f>_xll.SNL.Clients.Office.Excel.Functions.SPG($D354, AB$1, $F354, "Options: Curr=USD, Mag=Actuals")</f>
        <v>0</v>
      </c>
      <c r="AC354" s="6">
        <f>_xll.SNL.Clients.Office.Excel.Functions.SPG($D354, AC$1, $F354, "Options: Curr=USD, Mag=Actuals")</f>
        <v>0</v>
      </c>
      <c r="AD354" s="6">
        <f>_xll.SNL.Clients.Office.Excel.Functions.SPG($D354, AD$1, $F354, "Options: Curr=USD, Mag=Actuals")</f>
        <v>0</v>
      </c>
      <c r="AE354" s="6">
        <f>_xll.SNL.Clients.Office.Excel.Functions.SPG($D354, AE$1, $F354, "Options: Curr=USD, Mag=Actuals")</f>
        <v>0</v>
      </c>
      <c r="AF354" s="6">
        <f>_xll.SNL.Clients.Office.Excel.Functions.SPG($D354, AF$1, $F354, "Options: Curr=USD, Mag=Actuals")</f>
        <v>0</v>
      </c>
      <c r="AG354" s="6">
        <f>_xll.SNL.Clients.Office.Excel.Functions.SPG($D354, AG$1, $F354, "Options: Curr=USD, Mag=Actuals")</f>
        <v>0</v>
      </c>
      <c r="AH354" s="6">
        <f>_xll.SNL.Clients.Office.Excel.Functions.SPG($D354, AH$1, $F354, "Options: Curr=USD, Mag=Actuals")</f>
        <v>0</v>
      </c>
      <c r="AI354" s="6" t="str">
        <f>_xll.SNL.Clients.Office.Excel.Functions.SPG($D354, AI$1, $F354, "Options: Curr=USD, Mag=Actuals")</f>
        <v/>
      </c>
      <c r="AJ354" s="6" t="str">
        <f>_xll.SNL.Clients.Office.Excel.Functions.SPG($D354, AJ$1, $F354, "Options: Curr=USD, Mag=Actuals")</f>
        <v>#INVALID FUNCTION PARAMETER</v>
      </c>
      <c r="AK354" s="6" t="str">
        <f>_xll.SNL.Clients.Office.Excel.Functions.SPG($D354, AK$1, $F354, "Options: Curr=USD, Mag=Actuals")</f>
        <v>#INVALID FUNCTION PARAMETER</v>
      </c>
      <c r="AL354" s="6" t="str">
        <f>_xll.SNL.Clients.Office.Excel.Functions.SPG($D354, AL$1, $F354, "Options: Curr=USD, Mag=Actuals")</f>
        <v>#INVALID FUNCTION PARAMETER</v>
      </c>
      <c r="AM354" s="6" t="str">
        <f>_xll.SNL.Clients.Office.Excel.Functions.SPG($D354, AM$1, $F354, "Options: Curr=USD, Mag=Actuals")</f>
        <v>#INVALID FUNCTION PARAMETER</v>
      </c>
      <c r="AN354" s="6">
        <f>_xll.SNL.Clients.Office.Excel.Functions.SPG($D354, AN$1, $F354, "Options: Curr=USD, Mag=Actuals")</f>
        <v>0</v>
      </c>
      <c r="AO354" s="6">
        <f>_xll.SNL.Clients.Office.Excel.Functions.SPG($D354, AO$1, $F354, "Options: Curr=USD, Mag=Actuals")</f>
        <v>0</v>
      </c>
      <c r="AP354" s="6">
        <f>_xll.SNL.Clients.Office.Excel.Functions.SPG($D354, AP$1, $F354, "Options: Curr=USD, Mag=Actuals")</f>
        <v>0</v>
      </c>
      <c r="AQ354" s="6">
        <f>_xll.SNL.Clients.Office.Excel.Functions.SPG($D354, AQ$1, $F354, "Options: Curr=USD, Mag=Actuals")</f>
        <v>0</v>
      </c>
      <c r="AR354" s="6">
        <f>_xll.SNL.Clients.Office.Excel.Functions.SPG($D354, AR$1, $F354, "Options: Curr=USD, Mag=Actuals")</f>
        <v>0</v>
      </c>
      <c r="AS354" s="6">
        <f>_xll.SNL.Clients.Office.Excel.Functions.SPG($D354, AS$1, $F354, "Options: Curr=USD, Mag=Actuals")</f>
        <v>0</v>
      </c>
      <c r="AT354" s="6">
        <f>_xll.SNL.Clients.Office.Excel.Functions.SPG($D354, AT$1, $F354, "Options: Curr=USD, Mag=Actuals")</f>
        <v>0</v>
      </c>
      <c r="AU354" s="6">
        <f>_xll.SNL.Clients.Office.Excel.Functions.SPG($D354, AU$1, $F354, "Options: Curr=USD, Mag=Actuals")</f>
        <v>0</v>
      </c>
      <c r="AV354" s="6">
        <f>_xll.SNL.Clients.Office.Excel.Functions.SPG($D354, AV$1, $F354, "Options: Curr=USD, Mag=Actuals")</f>
        <v>0</v>
      </c>
      <c r="AW354" s="6">
        <f>_xll.SNL.Clients.Office.Excel.Functions.SPG($D354, AW$1, $F354, "Options: Curr=USD, Mag=Actuals")</f>
        <v>0</v>
      </c>
      <c r="AX354" s="6">
        <f>_xll.SNL.Clients.Office.Excel.Functions.SPG($D354, AX$1, $F354, "Options: Curr=USD, Mag=Actuals")</f>
        <v>0</v>
      </c>
      <c r="AY354" s="6">
        <f>_xll.SNL.Clients.Office.Excel.Functions.SPG($D354, AY$1, $F354, "Options: Curr=USD, Mag=Actuals")</f>
        <v>0</v>
      </c>
      <c r="AZ354" s="6">
        <f>_xll.SNL.Clients.Office.Excel.Functions.SPG($D354, AZ$1, $F354, "Options: Curr=USD, Mag=Actuals")</f>
        <v>0</v>
      </c>
      <c r="BA354" s="6">
        <f>_xll.SNL.Clients.Office.Excel.Functions.SPG($D354, BA$1, $F354, "Options: Curr=USD, Mag=Actuals")</f>
        <v>0</v>
      </c>
      <c r="BB354" s="6">
        <f>_xll.SNL.Clients.Office.Excel.Functions.SPG($D354, BB$1, $F354, "Options: Curr=USD, Mag=Actuals")</f>
        <v>0</v>
      </c>
      <c r="BC354" s="6">
        <f>_xll.SNL.Clients.Office.Excel.Functions.SPG($D354, BC$1, $F354, "Options: Curr=USD, Mag=Actuals")</f>
        <v>0</v>
      </c>
      <c r="BD354" s="6">
        <f>_xll.SNL.Clients.Office.Excel.Functions.SPG($D354, BD$1, $F354, "Options: Curr=USD, Mag=Actuals")</f>
        <v>0</v>
      </c>
      <c r="BE354" s="6">
        <f>_xll.SNL.Clients.Office.Excel.Functions.SPG($D354, BE$1, $F354, "Options: Curr=USD, Mag=Actuals")</f>
        <v>0</v>
      </c>
      <c r="BF354" s="6">
        <f>_xll.SNL.Clients.Office.Excel.Functions.SPG($D354, BF$1, $F354, "Options: Curr=USD, Mag=Actuals")</f>
        <v>0</v>
      </c>
      <c r="BG354" s="6">
        <f>_xll.SNL.Clients.Office.Excel.Functions.SPG($D354, BG$1, $F354, "Options: Curr=USD, Mag=Actuals")</f>
        <v>0</v>
      </c>
      <c r="BH354" s="6">
        <f>_xll.SNL.Clients.Office.Excel.Functions.SPG($D354, BH$1, $F354, "Options: Curr=USD, Mag=Actuals")</f>
        <v>0</v>
      </c>
      <c r="BI354" s="6">
        <f>_xll.SNL.Clients.Office.Excel.Functions.SPG($D354, BI$1, $F354, "Options: Curr=USD, Mag=Actuals")</f>
        <v>0</v>
      </c>
      <c r="BJ354" s="6">
        <f>_xll.SNL.Clients.Office.Excel.Functions.SPG($D354, BJ$1, $F354, "Options: Curr=USD, Mag=Actuals")</f>
        <v>0</v>
      </c>
      <c r="BK354" s="6">
        <f>_xll.SNL.Clients.Office.Excel.Functions.SPG($D354, BK$1, $F354, "Options: Curr=USD, Mag=Actuals")</f>
        <v>0</v>
      </c>
      <c r="BL354" s="6">
        <f>_xll.SNL.Clients.Office.Excel.Functions.SPG($D354, BL$1, $F354, "Options: Curr=USD, Mag=Actuals")</f>
        <v>0</v>
      </c>
      <c r="BM354" s="6">
        <f>_xll.SNL.Clients.Office.Excel.Functions.SPG($D354, BM$1, $F354, "Options: Curr=USD, Mag=Actuals")</f>
        <v>0</v>
      </c>
      <c r="BN354" s="6">
        <f>_xll.SNL.Clients.Office.Excel.Functions.SPG($D354, BN$1, $F354, "Options: Curr=USD, Mag=Actuals")</f>
        <v>0</v>
      </c>
      <c r="BO354" s="6">
        <f>_xll.SNL.Clients.Office.Excel.Functions.SPG($D354, BO$1, $F354, "Options: Curr=USD, Mag=Actuals")</f>
        <v>0</v>
      </c>
      <c r="BP354" s="6">
        <f>_xll.SNL.Clients.Office.Excel.Functions.SPG($D354, BP$1, $F354, "Options: Curr=USD, Mag=Actuals")</f>
        <v>0</v>
      </c>
      <c r="BQ354" s="6">
        <f>_xll.SNL.Clients.Office.Excel.Functions.SPG($D354, BQ$1, $F354, "Options: Curr=USD, Mag=Actuals")</f>
        <v>0</v>
      </c>
      <c r="BR354" s="6">
        <f>_xll.SNL.Clients.Office.Excel.Functions.SPG($D354, BR$1, $F354, "Options: Curr=USD, Mag=Actuals")</f>
        <v>0</v>
      </c>
      <c r="BS354" s="6">
        <f>_xll.SNL.Clients.Office.Excel.Functions.SPG($D354, BS$1, $F354, "Options: Curr=USD, Mag=Actuals")</f>
        <v>0</v>
      </c>
      <c r="BT354" s="6">
        <f>_xll.SNL.Clients.Office.Excel.Functions.SPG($D354, BT$1, $F354, "Options: Curr=USD, Mag=Actuals")</f>
        <v>0</v>
      </c>
      <c r="BU354" s="6">
        <f>_xll.SNL.Clients.Office.Excel.Functions.SPG($D354, BU$1, $F354, "Options: Curr=USD, Mag=Actuals")</f>
        <v>0</v>
      </c>
      <c r="BV354" s="6">
        <f>_xll.SNL.Clients.Office.Excel.Functions.SPG($D354, BV$1, $F354, "Options: Curr=USD, Mag=Actuals")</f>
        <v>0</v>
      </c>
      <c r="BW354" s="6">
        <f>_xll.SNL.Clients.Office.Excel.Functions.SPG($D354, BW$1, $F354, "Options: Curr=USD, Mag=Actuals")</f>
        <v>0</v>
      </c>
      <c r="BX354" s="6">
        <f>_xll.SNL.Clients.Office.Excel.Functions.SPG($D354, BX$1, $F354, "Options: Curr=USD, Mag=Actuals")</f>
        <v>0</v>
      </c>
      <c r="BY354" s="6">
        <f>_xll.SNL.Clients.Office.Excel.Functions.SPG($D354, BY$1, $F354, "Options: Curr=USD, Mag=Actuals")</f>
        <v>0</v>
      </c>
      <c r="BZ354" s="6">
        <f>_xll.SNL.Clients.Office.Excel.Functions.SPG($D354, BZ$1, $F354, "Options: Curr=USD, Mag=Actuals")</f>
        <v>0</v>
      </c>
      <c r="CA354" s="6" t="str">
        <f>_xll.SNL.Clients.Office.Excel.Functions.SPG($D354, CA$1, $F354, "Options: Curr=USD, Mag=Actuals")</f>
        <v/>
      </c>
      <c r="CB354" s="6">
        <f>_xll.SNL.Clients.Office.Excel.Functions.SPG($D354, CB$1, $F354, "Options: Curr=USD, Mag=Actuals")</f>
        <v>0</v>
      </c>
      <c r="CC354" s="6">
        <f>_xll.SNL.Clients.Office.Excel.Functions.SPG($D354, CC$1, $F354, "Options: Curr=USD, Mag=Actuals")</f>
        <v>0</v>
      </c>
      <c r="CD354" s="6">
        <f>_xll.SNL.Clients.Office.Excel.Functions.SPG($D354, CD$1, $F354, "Options: Curr=USD, Mag=Actuals")</f>
        <v>0</v>
      </c>
      <c r="CE354" s="6">
        <f>_xll.SNL.Clients.Office.Excel.Functions.SPG($D354, CE$1, $F354, "Options: Curr=USD, Mag=Actuals")</f>
        <v>0</v>
      </c>
      <c r="CF354" s="6">
        <f>_xll.SNL.Clients.Office.Excel.Functions.SPG($D354, CF$1, $F354, "Options: Curr=USD, Mag=Actuals")</f>
        <v>0</v>
      </c>
      <c r="CG354" s="6">
        <f>_xll.SNL.Clients.Office.Excel.Functions.SPG($D354, CG$1, $F354, "Options: Curr=USD, Mag=Actuals")</f>
        <v>0</v>
      </c>
    </row>
    <row r="355" spans="1:85" x14ac:dyDescent="0.3">
      <c r="A355" s="10" t="s">
        <v>102</v>
      </c>
      <c r="B355" s="10" t="s">
        <v>85</v>
      </c>
      <c r="C355" s="10" t="s">
        <v>13</v>
      </c>
      <c r="D355">
        <v>109793523</v>
      </c>
      <c r="E355" s="10" t="s">
        <v>20</v>
      </c>
      <c r="F355" s="10" t="s">
        <v>61</v>
      </c>
      <c r="G355">
        <v>7.67</v>
      </c>
      <c r="H355">
        <v>359.54</v>
      </c>
      <c r="I355">
        <v>351.87</v>
      </c>
      <c r="J355">
        <v>1843.4</v>
      </c>
      <c r="K355">
        <v>30863.17</v>
      </c>
      <c r="L355">
        <v>0.84</v>
      </c>
      <c r="M355">
        <v>2150.4351747204605</v>
      </c>
      <c r="N355">
        <v>59.73</v>
      </c>
      <c r="O355">
        <v>2.17</v>
      </c>
      <c r="P355">
        <v>0.95</v>
      </c>
      <c r="Q355">
        <v>0.89</v>
      </c>
      <c r="R355">
        <v>0.79</v>
      </c>
      <c r="S355" t="str">
        <f>_xll.SNL.Clients.Office.Excel.Functions.SPG(D355, S$1, F355, "Options: Curr=USD, Mag=Actuals")</f>
        <v>Groupe Credit Agricole Pro Forma</v>
      </c>
      <c r="T355" t="str">
        <f>_xll.SNL.Clients.Office.Excel.Functions.SPG($D355, T$1, $F355, "Options: Curr=USD, Mag=Actuals")</f>
        <v>Groupe Credit Agricole Pro Forma</v>
      </c>
      <c r="U355" s="6">
        <f>_xll.SNL.Clients.Office.Excel.Functions.SPG($D355, U$1, $F355, "Options: Curr=USD, Mag=Actuals")</f>
        <v>0</v>
      </c>
      <c r="V355" t="str">
        <f>_xll.SNL.Clients.Office.Excel.Functions.SPG($D355, V$1, $F355, "Options: Curr=USD, Mag=Actuals")</f>
        <v/>
      </c>
      <c r="W355" t="str">
        <f>_xll.SNL.Clients.Office.Excel.Functions.SPG($D355, W$1, $F355, "Options: Curr=USD, Mag=Actuals")</f>
        <v>Unclassified</v>
      </c>
      <c r="X355" s="6">
        <f>_xll.SNL.Clients.Office.Excel.Functions.SPG($D355, X$1, $F355, "Options: Curr=USD, Mag=Actuals")</f>
        <v>0</v>
      </c>
      <c r="Y355" s="6">
        <f>_xll.SNL.Clients.Office.Excel.Functions.SPG($D355, Y$1, $F355, "Options: Curr=USD, Mag=Actuals")</f>
        <v>0</v>
      </c>
      <c r="Z355" s="6">
        <f>_xll.SNL.Clients.Office.Excel.Functions.SPG($D355, Z$1, $F355, "Options: Curr=USD, Mag=Actuals")</f>
        <v>0</v>
      </c>
      <c r="AA355" s="6">
        <f>_xll.SNL.Clients.Office.Excel.Functions.SPG($D355, AA$1, $F355, "Options: Curr=USD, Mag=Actuals")</f>
        <v>0</v>
      </c>
      <c r="AB355" s="6">
        <f>_xll.SNL.Clients.Office.Excel.Functions.SPG($D355, AB$1, $F355, "Options: Curr=USD, Mag=Actuals")</f>
        <v>0</v>
      </c>
      <c r="AC355" s="6">
        <f>_xll.SNL.Clients.Office.Excel.Functions.SPG($D355, AC$1, $F355, "Options: Curr=USD, Mag=Actuals")</f>
        <v>0</v>
      </c>
      <c r="AD355" s="6">
        <f>_xll.SNL.Clients.Office.Excel.Functions.SPG($D355, AD$1, $F355, "Options: Curr=USD, Mag=Actuals")</f>
        <v>0</v>
      </c>
      <c r="AE355" s="6">
        <f>_xll.SNL.Clients.Office.Excel.Functions.SPG($D355, AE$1, $F355, "Options: Curr=USD, Mag=Actuals")</f>
        <v>0</v>
      </c>
      <c r="AF355" s="6">
        <f>_xll.SNL.Clients.Office.Excel.Functions.SPG($D355, AF$1, $F355, "Options: Curr=USD, Mag=Actuals")</f>
        <v>0</v>
      </c>
      <c r="AG355" s="6">
        <f>_xll.SNL.Clients.Office.Excel.Functions.SPG($D355, AG$1, $F355, "Options: Curr=USD, Mag=Actuals")</f>
        <v>0</v>
      </c>
      <c r="AH355" s="6">
        <f>_xll.SNL.Clients.Office.Excel.Functions.SPG($D355, AH$1, $F355, "Options: Curr=USD, Mag=Actuals")</f>
        <v>0</v>
      </c>
      <c r="AI355" s="6" t="str">
        <f>_xll.SNL.Clients.Office.Excel.Functions.SPG($D355, AI$1, $F355, "Options: Curr=USD, Mag=Actuals")</f>
        <v/>
      </c>
      <c r="AJ355" s="6" t="str">
        <f>_xll.SNL.Clients.Office.Excel.Functions.SPG($D355, AJ$1, $F355, "Options: Curr=USD, Mag=Actuals")</f>
        <v>#INVALID FUNCTION PARAMETER</v>
      </c>
      <c r="AK355" s="6" t="str">
        <f>_xll.SNL.Clients.Office.Excel.Functions.SPG($D355, AK$1, $F355, "Options: Curr=USD, Mag=Actuals")</f>
        <v>#INVALID FUNCTION PARAMETER</v>
      </c>
      <c r="AL355" s="6" t="str">
        <f>_xll.SNL.Clients.Office.Excel.Functions.SPG($D355, AL$1, $F355, "Options: Curr=USD, Mag=Actuals")</f>
        <v>#INVALID FUNCTION PARAMETER</v>
      </c>
      <c r="AM355" s="6" t="str">
        <f>_xll.SNL.Clients.Office.Excel.Functions.SPG($D355, AM$1, $F355, "Options: Curr=USD, Mag=Actuals")</f>
        <v>#INVALID FUNCTION PARAMETER</v>
      </c>
      <c r="AN355" s="6">
        <f>_xll.SNL.Clients.Office.Excel.Functions.SPG($D355, AN$1, $F355, "Options: Curr=USD, Mag=Actuals")</f>
        <v>0</v>
      </c>
      <c r="AO355" s="6">
        <f>_xll.SNL.Clients.Office.Excel.Functions.SPG($D355, AO$1, $F355, "Options: Curr=USD, Mag=Actuals")</f>
        <v>0</v>
      </c>
      <c r="AP355" s="6">
        <f>_xll.SNL.Clients.Office.Excel.Functions.SPG($D355, AP$1, $F355, "Options: Curr=USD, Mag=Actuals")</f>
        <v>0</v>
      </c>
      <c r="AQ355" s="6">
        <f>_xll.SNL.Clients.Office.Excel.Functions.SPG($D355, AQ$1, $F355, "Options: Curr=USD, Mag=Actuals")</f>
        <v>0</v>
      </c>
      <c r="AR355" s="6">
        <f>_xll.SNL.Clients.Office.Excel.Functions.SPG($D355, AR$1, $F355, "Options: Curr=USD, Mag=Actuals")</f>
        <v>0</v>
      </c>
      <c r="AS355" s="6">
        <f>_xll.SNL.Clients.Office.Excel.Functions.SPG($D355, AS$1, $F355, "Options: Curr=USD, Mag=Actuals")</f>
        <v>0</v>
      </c>
      <c r="AT355" s="6">
        <f>_xll.SNL.Clients.Office.Excel.Functions.SPG($D355, AT$1, $F355, "Options: Curr=USD, Mag=Actuals")</f>
        <v>0</v>
      </c>
      <c r="AU355" s="6">
        <f>_xll.SNL.Clients.Office.Excel.Functions.SPG($D355, AU$1, $F355, "Options: Curr=USD, Mag=Actuals")</f>
        <v>0</v>
      </c>
      <c r="AV355" s="6">
        <f>_xll.SNL.Clients.Office.Excel.Functions.SPG($D355, AV$1, $F355, "Options: Curr=USD, Mag=Actuals")</f>
        <v>0</v>
      </c>
      <c r="AW355" s="6">
        <f>_xll.SNL.Clients.Office.Excel.Functions.SPG($D355, AW$1, $F355, "Options: Curr=USD, Mag=Actuals")</f>
        <v>0</v>
      </c>
      <c r="AX355" s="6">
        <f>_xll.SNL.Clients.Office.Excel.Functions.SPG($D355, AX$1, $F355, "Options: Curr=USD, Mag=Actuals")</f>
        <v>0</v>
      </c>
      <c r="AY355" s="6">
        <f>_xll.SNL.Clients.Office.Excel.Functions.SPG($D355, AY$1, $F355, "Options: Curr=USD, Mag=Actuals")</f>
        <v>0</v>
      </c>
      <c r="AZ355" s="6">
        <f>_xll.SNL.Clients.Office.Excel.Functions.SPG($D355, AZ$1, $F355, "Options: Curr=USD, Mag=Actuals")</f>
        <v>0</v>
      </c>
      <c r="BA355" s="6">
        <f>_xll.SNL.Clients.Office.Excel.Functions.SPG($D355, BA$1, $F355, "Options: Curr=USD, Mag=Actuals")</f>
        <v>0</v>
      </c>
      <c r="BB355" s="6">
        <f>_xll.SNL.Clients.Office.Excel.Functions.SPG($D355, BB$1, $F355, "Options: Curr=USD, Mag=Actuals")</f>
        <v>0</v>
      </c>
      <c r="BC355" s="6">
        <f>_xll.SNL.Clients.Office.Excel.Functions.SPG($D355, BC$1, $F355, "Options: Curr=USD, Mag=Actuals")</f>
        <v>0</v>
      </c>
      <c r="BD355" s="6">
        <f>_xll.SNL.Clients.Office.Excel.Functions.SPG($D355, BD$1, $F355, "Options: Curr=USD, Mag=Actuals")</f>
        <v>0</v>
      </c>
      <c r="BE355" s="6">
        <f>_xll.SNL.Clients.Office.Excel.Functions.SPG($D355, BE$1, $F355, "Options: Curr=USD, Mag=Actuals")</f>
        <v>0</v>
      </c>
      <c r="BF355" s="6">
        <f>_xll.SNL.Clients.Office.Excel.Functions.SPG($D355, BF$1, $F355, "Options: Curr=USD, Mag=Actuals")</f>
        <v>0</v>
      </c>
      <c r="BG355" s="6">
        <f>_xll.SNL.Clients.Office.Excel.Functions.SPG($D355, BG$1, $F355, "Options: Curr=USD, Mag=Actuals")</f>
        <v>0</v>
      </c>
      <c r="BH355" s="6">
        <f>_xll.SNL.Clients.Office.Excel.Functions.SPG($D355, BH$1, $F355, "Options: Curr=USD, Mag=Actuals")</f>
        <v>0</v>
      </c>
      <c r="BI355" s="6">
        <f>_xll.SNL.Clients.Office.Excel.Functions.SPG($D355, BI$1, $F355, "Options: Curr=USD, Mag=Actuals")</f>
        <v>0</v>
      </c>
      <c r="BJ355" s="6">
        <f>_xll.SNL.Clients.Office.Excel.Functions.SPG($D355, BJ$1, $F355, "Options: Curr=USD, Mag=Actuals")</f>
        <v>0</v>
      </c>
      <c r="BK355" s="6">
        <f>_xll.SNL.Clients.Office.Excel.Functions.SPG($D355, BK$1, $F355, "Options: Curr=USD, Mag=Actuals")</f>
        <v>0</v>
      </c>
      <c r="BL355" s="6">
        <f>_xll.SNL.Clients.Office.Excel.Functions.SPG($D355, BL$1, $F355, "Options: Curr=USD, Mag=Actuals")</f>
        <v>0</v>
      </c>
      <c r="BM355" s="6">
        <f>_xll.SNL.Clients.Office.Excel.Functions.SPG($D355, BM$1, $F355, "Options: Curr=USD, Mag=Actuals")</f>
        <v>0</v>
      </c>
      <c r="BN355" s="6">
        <f>_xll.SNL.Clients.Office.Excel.Functions.SPG($D355, BN$1, $F355, "Options: Curr=USD, Mag=Actuals")</f>
        <v>0</v>
      </c>
      <c r="BO355" s="6">
        <f>_xll.SNL.Clients.Office.Excel.Functions.SPG($D355, BO$1, $F355, "Options: Curr=USD, Mag=Actuals")</f>
        <v>0</v>
      </c>
      <c r="BP355" s="6">
        <f>_xll.SNL.Clients.Office.Excel.Functions.SPG($D355, BP$1, $F355, "Options: Curr=USD, Mag=Actuals")</f>
        <v>0</v>
      </c>
      <c r="BQ355" s="6">
        <f>_xll.SNL.Clients.Office.Excel.Functions.SPG($D355, BQ$1, $F355, "Options: Curr=USD, Mag=Actuals")</f>
        <v>0</v>
      </c>
      <c r="BR355" s="6">
        <f>_xll.SNL.Clients.Office.Excel.Functions.SPG($D355, BR$1, $F355, "Options: Curr=USD, Mag=Actuals")</f>
        <v>0</v>
      </c>
      <c r="BS355" s="6">
        <f>_xll.SNL.Clients.Office.Excel.Functions.SPG($D355, BS$1, $F355, "Options: Curr=USD, Mag=Actuals")</f>
        <v>0</v>
      </c>
      <c r="BT355" s="6">
        <f>_xll.SNL.Clients.Office.Excel.Functions.SPG($D355, BT$1, $F355, "Options: Curr=USD, Mag=Actuals")</f>
        <v>0</v>
      </c>
      <c r="BU355" s="6">
        <f>_xll.SNL.Clients.Office.Excel.Functions.SPG($D355, BU$1, $F355, "Options: Curr=USD, Mag=Actuals")</f>
        <v>0</v>
      </c>
      <c r="BV355" s="6">
        <f>_xll.SNL.Clients.Office.Excel.Functions.SPG($D355, BV$1, $F355, "Options: Curr=USD, Mag=Actuals")</f>
        <v>0</v>
      </c>
      <c r="BW355" s="6">
        <f>_xll.SNL.Clients.Office.Excel.Functions.SPG($D355, BW$1, $F355, "Options: Curr=USD, Mag=Actuals")</f>
        <v>0</v>
      </c>
      <c r="BX355" s="6">
        <f>_xll.SNL.Clients.Office.Excel.Functions.SPG($D355, BX$1, $F355, "Options: Curr=USD, Mag=Actuals")</f>
        <v>0</v>
      </c>
      <c r="BY355" s="6">
        <f>_xll.SNL.Clients.Office.Excel.Functions.SPG($D355, BY$1, $F355, "Options: Curr=USD, Mag=Actuals")</f>
        <v>0</v>
      </c>
      <c r="BZ355" s="6">
        <f>_xll.SNL.Clients.Office.Excel.Functions.SPG($D355, BZ$1, $F355, "Options: Curr=USD, Mag=Actuals")</f>
        <v>0</v>
      </c>
      <c r="CA355" s="6" t="str">
        <f>_xll.SNL.Clients.Office.Excel.Functions.SPG($D355, CA$1, $F355, "Options: Curr=USD, Mag=Actuals")</f>
        <v/>
      </c>
      <c r="CB355" s="6">
        <f>_xll.SNL.Clients.Office.Excel.Functions.SPG($D355, CB$1, $F355, "Options: Curr=USD, Mag=Actuals")</f>
        <v>0</v>
      </c>
      <c r="CC355" s="6">
        <f>_xll.SNL.Clients.Office.Excel.Functions.SPG($D355, CC$1, $F355, "Options: Curr=USD, Mag=Actuals")</f>
        <v>0</v>
      </c>
      <c r="CD355" s="6">
        <f>_xll.SNL.Clients.Office.Excel.Functions.SPG($D355, CD$1, $F355, "Options: Curr=USD, Mag=Actuals")</f>
        <v>0</v>
      </c>
      <c r="CE355" s="6">
        <f>_xll.SNL.Clients.Office.Excel.Functions.SPG($D355, CE$1, $F355, "Options: Curr=USD, Mag=Actuals")</f>
        <v>0</v>
      </c>
      <c r="CF355" s="6">
        <f>_xll.SNL.Clients.Office.Excel.Functions.SPG($D355, CF$1, $F355, "Options: Curr=USD, Mag=Actuals")</f>
        <v>0</v>
      </c>
      <c r="CG355" s="6">
        <f>_xll.SNL.Clients.Office.Excel.Functions.SPG($D355, CG$1, $F355, "Options: Curr=USD, Mag=Actuals")</f>
        <v>0</v>
      </c>
    </row>
    <row r="356" spans="1:85" x14ac:dyDescent="0.3">
      <c r="A356" s="10" t="s">
        <v>102</v>
      </c>
      <c r="B356" s="10" t="s">
        <v>85</v>
      </c>
      <c r="C356" s="10" t="s">
        <v>13</v>
      </c>
      <c r="D356">
        <v>109793523</v>
      </c>
      <c r="E356" s="10" t="s">
        <v>20</v>
      </c>
      <c r="F356" s="10" t="s">
        <v>62</v>
      </c>
      <c r="G356">
        <v>0.15</v>
      </c>
      <c r="H356">
        <v>416.75</v>
      </c>
      <c r="I356">
        <v>416.6</v>
      </c>
      <c r="J356">
        <v>2112.9499999999998</v>
      </c>
      <c r="K356">
        <v>35152.35</v>
      </c>
      <c r="L356">
        <v>2.5299999999999998</v>
      </c>
      <c r="M356">
        <v>2422.3396277046304</v>
      </c>
      <c r="N356">
        <v>60.11</v>
      </c>
      <c r="O356">
        <v>2.34</v>
      </c>
      <c r="P356">
        <v>1.99</v>
      </c>
      <c r="Q356">
        <v>0.81</v>
      </c>
      <c r="R356">
        <v>0.73</v>
      </c>
      <c r="S356" t="str">
        <f>_xll.SNL.Clients.Office.Excel.Functions.SPG(D356, S$1, F356, "Options: Curr=USD, Mag=Actuals")</f>
        <v>Groupe Credit Agricole Pro Forma</v>
      </c>
      <c r="T356" t="str">
        <f>_xll.SNL.Clients.Office.Excel.Functions.SPG($D356, T$1, $F356, "Options: Curr=USD, Mag=Actuals")</f>
        <v>Groupe Credit Agricole Pro Forma</v>
      </c>
      <c r="U356" s="6">
        <f>_xll.SNL.Clients.Office.Excel.Functions.SPG($D356, U$1, $F356, "Options: Curr=USD, Mag=Actuals")</f>
        <v>0</v>
      </c>
      <c r="V356" t="str">
        <f>_xll.SNL.Clients.Office.Excel.Functions.SPG($D356, V$1, $F356, "Options: Curr=USD, Mag=Actuals")</f>
        <v/>
      </c>
      <c r="W356" t="str">
        <f>_xll.SNL.Clients.Office.Excel.Functions.SPG($D356, W$1, $F356, "Options: Curr=USD, Mag=Actuals")</f>
        <v>Unclassified</v>
      </c>
      <c r="X356" s="6">
        <f>_xll.SNL.Clients.Office.Excel.Functions.SPG($D356, X$1, $F356, "Options: Curr=USD, Mag=Actuals")</f>
        <v>0</v>
      </c>
      <c r="Y356" s="6">
        <f>_xll.SNL.Clients.Office.Excel.Functions.SPG($D356, Y$1, $F356, "Options: Curr=USD, Mag=Actuals")</f>
        <v>0</v>
      </c>
      <c r="Z356" s="6">
        <f>_xll.SNL.Clients.Office.Excel.Functions.SPG($D356, Z$1, $F356, "Options: Curr=USD, Mag=Actuals")</f>
        <v>0</v>
      </c>
      <c r="AA356" s="6">
        <f>_xll.SNL.Clients.Office.Excel.Functions.SPG($D356, AA$1, $F356, "Options: Curr=USD, Mag=Actuals")</f>
        <v>0</v>
      </c>
      <c r="AB356" s="6">
        <f>_xll.SNL.Clients.Office.Excel.Functions.SPG($D356, AB$1, $F356, "Options: Curr=USD, Mag=Actuals")</f>
        <v>0</v>
      </c>
      <c r="AC356" s="6">
        <f>_xll.SNL.Clients.Office.Excel.Functions.SPG($D356, AC$1, $F356, "Options: Curr=USD, Mag=Actuals")</f>
        <v>0</v>
      </c>
      <c r="AD356" s="6">
        <f>_xll.SNL.Clients.Office.Excel.Functions.SPG($D356, AD$1, $F356, "Options: Curr=USD, Mag=Actuals")</f>
        <v>0</v>
      </c>
      <c r="AE356" s="6">
        <f>_xll.SNL.Clients.Office.Excel.Functions.SPG($D356, AE$1, $F356, "Options: Curr=USD, Mag=Actuals")</f>
        <v>0</v>
      </c>
      <c r="AF356" s="6">
        <f>_xll.SNL.Clients.Office.Excel.Functions.SPG($D356, AF$1, $F356, "Options: Curr=USD, Mag=Actuals")</f>
        <v>0</v>
      </c>
      <c r="AG356" s="6">
        <f>_xll.SNL.Clients.Office.Excel.Functions.SPG($D356, AG$1, $F356, "Options: Curr=USD, Mag=Actuals")</f>
        <v>0</v>
      </c>
      <c r="AH356" s="6">
        <f>_xll.SNL.Clients.Office.Excel.Functions.SPG($D356, AH$1, $F356, "Options: Curr=USD, Mag=Actuals")</f>
        <v>0</v>
      </c>
      <c r="AI356" s="6" t="str">
        <f>_xll.SNL.Clients.Office.Excel.Functions.SPG($D356, AI$1, $F356, "Options: Curr=USD, Mag=Actuals")</f>
        <v/>
      </c>
      <c r="AJ356" s="6" t="str">
        <f>_xll.SNL.Clients.Office.Excel.Functions.SPG($D356, AJ$1, $F356, "Options: Curr=USD, Mag=Actuals")</f>
        <v>#INVALID FUNCTION PARAMETER</v>
      </c>
      <c r="AK356" s="6" t="str">
        <f>_xll.SNL.Clients.Office.Excel.Functions.SPG($D356, AK$1, $F356, "Options: Curr=USD, Mag=Actuals")</f>
        <v>#INVALID FUNCTION PARAMETER</v>
      </c>
      <c r="AL356" s="6" t="str">
        <f>_xll.SNL.Clients.Office.Excel.Functions.SPG($D356, AL$1, $F356, "Options: Curr=USD, Mag=Actuals")</f>
        <v>#INVALID FUNCTION PARAMETER</v>
      </c>
      <c r="AM356" s="6" t="str">
        <f>_xll.SNL.Clients.Office.Excel.Functions.SPG($D356, AM$1, $F356, "Options: Curr=USD, Mag=Actuals")</f>
        <v>#INVALID FUNCTION PARAMETER</v>
      </c>
      <c r="AN356" s="6">
        <f>_xll.SNL.Clients.Office.Excel.Functions.SPG($D356, AN$1, $F356, "Options: Curr=USD, Mag=Actuals")</f>
        <v>0</v>
      </c>
      <c r="AO356" s="6">
        <f>_xll.SNL.Clients.Office.Excel.Functions.SPG($D356, AO$1, $F356, "Options: Curr=USD, Mag=Actuals")</f>
        <v>0</v>
      </c>
      <c r="AP356" s="6">
        <f>_xll.SNL.Clients.Office.Excel.Functions.SPG($D356, AP$1, $F356, "Options: Curr=USD, Mag=Actuals")</f>
        <v>0</v>
      </c>
      <c r="AQ356" s="6">
        <f>_xll.SNL.Clients.Office.Excel.Functions.SPG($D356, AQ$1, $F356, "Options: Curr=USD, Mag=Actuals")</f>
        <v>0</v>
      </c>
      <c r="AR356" s="6">
        <f>_xll.SNL.Clients.Office.Excel.Functions.SPG($D356, AR$1, $F356, "Options: Curr=USD, Mag=Actuals")</f>
        <v>0</v>
      </c>
      <c r="AS356" s="6">
        <f>_xll.SNL.Clients.Office.Excel.Functions.SPG($D356, AS$1, $F356, "Options: Curr=USD, Mag=Actuals")</f>
        <v>0</v>
      </c>
      <c r="AT356" s="6">
        <f>_xll.SNL.Clients.Office.Excel.Functions.SPG($D356, AT$1, $F356, "Options: Curr=USD, Mag=Actuals")</f>
        <v>0</v>
      </c>
      <c r="AU356" s="6">
        <f>_xll.SNL.Clients.Office.Excel.Functions.SPG($D356, AU$1, $F356, "Options: Curr=USD, Mag=Actuals")</f>
        <v>0</v>
      </c>
      <c r="AV356" s="6">
        <f>_xll.SNL.Clients.Office.Excel.Functions.SPG($D356, AV$1, $F356, "Options: Curr=USD, Mag=Actuals")</f>
        <v>0</v>
      </c>
      <c r="AW356" s="6">
        <f>_xll.SNL.Clients.Office.Excel.Functions.SPG($D356, AW$1, $F356, "Options: Curr=USD, Mag=Actuals")</f>
        <v>0</v>
      </c>
      <c r="AX356" s="6">
        <f>_xll.SNL.Clients.Office.Excel.Functions.SPG($D356, AX$1, $F356, "Options: Curr=USD, Mag=Actuals")</f>
        <v>0</v>
      </c>
      <c r="AY356" s="6">
        <f>_xll.SNL.Clients.Office.Excel.Functions.SPG($D356, AY$1, $F356, "Options: Curr=USD, Mag=Actuals")</f>
        <v>0</v>
      </c>
      <c r="AZ356" s="6">
        <f>_xll.SNL.Clients.Office.Excel.Functions.SPG($D356, AZ$1, $F356, "Options: Curr=USD, Mag=Actuals")</f>
        <v>0</v>
      </c>
      <c r="BA356" s="6">
        <f>_xll.SNL.Clients.Office.Excel.Functions.SPG($D356, BA$1, $F356, "Options: Curr=USD, Mag=Actuals")</f>
        <v>0</v>
      </c>
      <c r="BB356" s="6">
        <f>_xll.SNL.Clients.Office.Excel.Functions.SPG($D356, BB$1, $F356, "Options: Curr=USD, Mag=Actuals")</f>
        <v>0</v>
      </c>
      <c r="BC356" s="6">
        <f>_xll.SNL.Clients.Office.Excel.Functions.SPG($D356, BC$1, $F356, "Options: Curr=USD, Mag=Actuals")</f>
        <v>0</v>
      </c>
      <c r="BD356" s="6">
        <f>_xll.SNL.Clients.Office.Excel.Functions.SPG($D356, BD$1, $F356, "Options: Curr=USD, Mag=Actuals")</f>
        <v>0</v>
      </c>
      <c r="BE356" s="6">
        <f>_xll.SNL.Clients.Office.Excel.Functions.SPG($D356, BE$1, $F356, "Options: Curr=USD, Mag=Actuals")</f>
        <v>0</v>
      </c>
      <c r="BF356" s="6">
        <f>_xll.SNL.Clients.Office.Excel.Functions.SPG($D356, BF$1, $F356, "Options: Curr=USD, Mag=Actuals")</f>
        <v>0</v>
      </c>
      <c r="BG356" s="6">
        <f>_xll.SNL.Clients.Office.Excel.Functions.SPG($D356, BG$1, $F356, "Options: Curr=USD, Mag=Actuals")</f>
        <v>0</v>
      </c>
      <c r="BH356" s="6">
        <f>_xll.SNL.Clients.Office.Excel.Functions.SPG($D356, BH$1, $F356, "Options: Curr=USD, Mag=Actuals")</f>
        <v>0</v>
      </c>
      <c r="BI356" s="6">
        <f>_xll.SNL.Clients.Office.Excel.Functions.SPG($D356, BI$1, $F356, "Options: Curr=USD, Mag=Actuals")</f>
        <v>0</v>
      </c>
      <c r="BJ356" s="6">
        <f>_xll.SNL.Clients.Office.Excel.Functions.SPG($D356, BJ$1, $F356, "Options: Curr=USD, Mag=Actuals")</f>
        <v>0</v>
      </c>
      <c r="BK356" s="6">
        <f>_xll.SNL.Clients.Office.Excel.Functions.SPG($D356, BK$1, $F356, "Options: Curr=USD, Mag=Actuals")</f>
        <v>0</v>
      </c>
      <c r="BL356" s="6">
        <f>_xll.SNL.Clients.Office.Excel.Functions.SPG($D356, BL$1, $F356, "Options: Curr=USD, Mag=Actuals")</f>
        <v>0</v>
      </c>
      <c r="BM356" s="6">
        <f>_xll.SNL.Clients.Office.Excel.Functions.SPG($D356, BM$1, $F356, "Options: Curr=USD, Mag=Actuals")</f>
        <v>0</v>
      </c>
      <c r="BN356" s="6">
        <f>_xll.SNL.Clients.Office.Excel.Functions.SPG($D356, BN$1, $F356, "Options: Curr=USD, Mag=Actuals")</f>
        <v>0</v>
      </c>
      <c r="BO356" s="6">
        <f>_xll.SNL.Clients.Office.Excel.Functions.SPG($D356, BO$1, $F356, "Options: Curr=USD, Mag=Actuals")</f>
        <v>0</v>
      </c>
      <c r="BP356" s="6">
        <f>_xll.SNL.Clients.Office.Excel.Functions.SPG($D356, BP$1, $F356, "Options: Curr=USD, Mag=Actuals")</f>
        <v>0</v>
      </c>
      <c r="BQ356" s="6">
        <f>_xll.SNL.Clients.Office.Excel.Functions.SPG($D356, BQ$1, $F356, "Options: Curr=USD, Mag=Actuals")</f>
        <v>0</v>
      </c>
      <c r="BR356" s="6">
        <f>_xll.SNL.Clients.Office.Excel.Functions.SPG($D356, BR$1, $F356, "Options: Curr=USD, Mag=Actuals")</f>
        <v>0</v>
      </c>
      <c r="BS356" s="6">
        <f>_xll.SNL.Clients.Office.Excel.Functions.SPG($D356, BS$1, $F356, "Options: Curr=USD, Mag=Actuals")</f>
        <v>0</v>
      </c>
      <c r="BT356" s="6">
        <f>_xll.SNL.Clients.Office.Excel.Functions.SPG($D356, BT$1, $F356, "Options: Curr=USD, Mag=Actuals")</f>
        <v>0</v>
      </c>
      <c r="BU356" s="6">
        <f>_xll.SNL.Clients.Office.Excel.Functions.SPG($D356, BU$1, $F356, "Options: Curr=USD, Mag=Actuals")</f>
        <v>0</v>
      </c>
      <c r="BV356" s="6">
        <f>_xll.SNL.Clients.Office.Excel.Functions.SPG($D356, BV$1, $F356, "Options: Curr=USD, Mag=Actuals")</f>
        <v>0</v>
      </c>
      <c r="BW356" s="6">
        <f>_xll.SNL.Clients.Office.Excel.Functions.SPG($D356, BW$1, $F356, "Options: Curr=USD, Mag=Actuals")</f>
        <v>0</v>
      </c>
      <c r="BX356" s="6">
        <f>_xll.SNL.Clients.Office.Excel.Functions.SPG($D356, BX$1, $F356, "Options: Curr=USD, Mag=Actuals")</f>
        <v>0</v>
      </c>
      <c r="BY356" s="6">
        <f>_xll.SNL.Clients.Office.Excel.Functions.SPG($D356, BY$1, $F356, "Options: Curr=USD, Mag=Actuals")</f>
        <v>0</v>
      </c>
      <c r="BZ356" s="6">
        <f>_xll.SNL.Clients.Office.Excel.Functions.SPG($D356, BZ$1, $F356, "Options: Curr=USD, Mag=Actuals")</f>
        <v>0</v>
      </c>
      <c r="CA356" s="6" t="str">
        <f>_xll.SNL.Clients.Office.Excel.Functions.SPG($D356, CA$1, $F356, "Options: Curr=USD, Mag=Actuals")</f>
        <v/>
      </c>
      <c r="CB356" s="6">
        <f>_xll.SNL.Clients.Office.Excel.Functions.SPG($D356, CB$1, $F356, "Options: Curr=USD, Mag=Actuals")</f>
        <v>0</v>
      </c>
      <c r="CC356" s="6">
        <f>_xll.SNL.Clients.Office.Excel.Functions.SPG($D356, CC$1, $F356, "Options: Curr=USD, Mag=Actuals")</f>
        <v>0</v>
      </c>
      <c r="CD356" s="6">
        <f>_xll.SNL.Clients.Office.Excel.Functions.SPG($D356, CD$1, $F356, "Options: Curr=USD, Mag=Actuals")</f>
        <v>0</v>
      </c>
      <c r="CE356" s="6">
        <f>_xll.SNL.Clients.Office.Excel.Functions.SPG($D356, CE$1, $F356, "Options: Curr=USD, Mag=Actuals")</f>
        <v>0</v>
      </c>
      <c r="CF356" s="6">
        <f>_xll.SNL.Clients.Office.Excel.Functions.SPG($D356, CF$1, $F356, "Options: Curr=USD, Mag=Actuals")</f>
        <v>0</v>
      </c>
      <c r="CG356" s="6">
        <f>_xll.SNL.Clients.Office.Excel.Functions.SPG($D356, CG$1, $F356, "Options: Curr=USD, Mag=Actuals")</f>
        <v>0</v>
      </c>
    </row>
    <row r="357" spans="1:85" x14ac:dyDescent="0.3">
      <c r="A357" s="10" t="s">
        <v>102</v>
      </c>
      <c r="B357" s="10" t="s">
        <v>85</v>
      </c>
      <c r="C357" s="10" t="s">
        <v>13</v>
      </c>
      <c r="D357">
        <v>109793523</v>
      </c>
      <c r="E357" s="10" t="s">
        <v>20</v>
      </c>
      <c r="F357" s="10" t="s">
        <v>63</v>
      </c>
      <c r="G357">
        <v>-19.190000000000001</v>
      </c>
      <c r="H357">
        <v>439.68</v>
      </c>
      <c r="I357">
        <v>458.88</v>
      </c>
      <c r="J357">
        <v>2192.75</v>
      </c>
      <c r="K357">
        <v>36237.72</v>
      </c>
      <c r="L357">
        <v>1.75</v>
      </c>
      <c r="M357">
        <v>2464.4935545137487</v>
      </c>
      <c r="N357">
        <v>60.51</v>
      </c>
      <c r="O357">
        <v>1.89</v>
      </c>
      <c r="P357">
        <v>2.79</v>
      </c>
      <c r="Q357">
        <v>0.8</v>
      </c>
      <c r="R357">
        <v>0.85</v>
      </c>
      <c r="S357" t="str">
        <f>_xll.SNL.Clients.Office.Excel.Functions.SPG(D357, S$1, F357, "Options: Curr=USD, Mag=Actuals")</f>
        <v>Groupe Credit Agricole Pro Forma</v>
      </c>
      <c r="T357" t="str">
        <f>_xll.SNL.Clients.Office.Excel.Functions.SPG($D357, T$1, $F357, "Options: Curr=USD, Mag=Actuals")</f>
        <v>Groupe Credit Agricole Pro Forma</v>
      </c>
      <c r="U357" s="6">
        <f>_xll.SNL.Clients.Office.Excel.Functions.SPG($D357, U$1, $F357, "Options: Curr=USD, Mag=Actuals")</f>
        <v>0</v>
      </c>
      <c r="V357" t="str">
        <f>_xll.SNL.Clients.Office.Excel.Functions.SPG($D357, V$1, $F357, "Options: Curr=USD, Mag=Actuals")</f>
        <v/>
      </c>
      <c r="W357" t="str">
        <f>_xll.SNL.Clients.Office.Excel.Functions.SPG($D357, W$1, $F357, "Options: Curr=USD, Mag=Actuals")</f>
        <v>Unclassified</v>
      </c>
      <c r="X357" s="6">
        <f>_xll.SNL.Clients.Office.Excel.Functions.SPG($D357, X$1, $F357, "Options: Curr=USD, Mag=Actuals")</f>
        <v>0</v>
      </c>
      <c r="Y357" s="6">
        <f>_xll.SNL.Clients.Office.Excel.Functions.SPG($D357, Y$1, $F357, "Options: Curr=USD, Mag=Actuals")</f>
        <v>0</v>
      </c>
      <c r="Z357" s="6">
        <f>_xll.SNL.Clients.Office.Excel.Functions.SPG($D357, Z$1, $F357, "Options: Curr=USD, Mag=Actuals")</f>
        <v>0</v>
      </c>
      <c r="AA357" s="6">
        <f>_xll.SNL.Clients.Office.Excel.Functions.SPG($D357, AA$1, $F357, "Options: Curr=USD, Mag=Actuals")</f>
        <v>0</v>
      </c>
      <c r="AB357" s="6">
        <f>_xll.SNL.Clients.Office.Excel.Functions.SPG($D357, AB$1, $F357, "Options: Curr=USD, Mag=Actuals")</f>
        <v>0</v>
      </c>
      <c r="AC357" s="6">
        <f>_xll.SNL.Clients.Office.Excel.Functions.SPG($D357, AC$1, $F357, "Options: Curr=USD, Mag=Actuals")</f>
        <v>0</v>
      </c>
      <c r="AD357" s="6">
        <f>_xll.SNL.Clients.Office.Excel.Functions.SPG($D357, AD$1, $F357, "Options: Curr=USD, Mag=Actuals")</f>
        <v>0</v>
      </c>
      <c r="AE357" s="6">
        <f>_xll.SNL.Clients.Office.Excel.Functions.SPG($D357, AE$1, $F357, "Options: Curr=USD, Mag=Actuals")</f>
        <v>0</v>
      </c>
      <c r="AF357" s="6">
        <f>_xll.SNL.Clients.Office.Excel.Functions.SPG($D357, AF$1, $F357, "Options: Curr=USD, Mag=Actuals")</f>
        <v>0</v>
      </c>
      <c r="AG357" s="6">
        <f>_xll.SNL.Clients.Office.Excel.Functions.SPG($D357, AG$1, $F357, "Options: Curr=USD, Mag=Actuals")</f>
        <v>0</v>
      </c>
      <c r="AH357" s="6">
        <f>_xll.SNL.Clients.Office.Excel.Functions.SPG($D357, AH$1, $F357, "Options: Curr=USD, Mag=Actuals")</f>
        <v>0</v>
      </c>
      <c r="AI357" s="6" t="str">
        <f>_xll.SNL.Clients.Office.Excel.Functions.SPG($D357, AI$1, $F357, "Options: Curr=USD, Mag=Actuals")</f>
        <v/>
      </c>
      <c r="AJ357" s="6" t="str">
        <f>_xll.SNL.Clients.Office.Excel.Functions.SPG($D357, AJ$1, $F357, "Options: Curr=USD, Mag=Actuals")</f>
        <v>#INVALID FUNCTION PARAMETER</v>
      </c>
      <c r="AK357" s="6" t="str">
        <f>_xll.SNL.Clients.Office.Excel.Functions.SPG($D357, AK$1, $F357, "Options: Curr=USD, Mag=Actuals")</f>
        <v>#INVALID FUNCTION PARAMETER</v>
      </c>
      <c r="AL357" s="6" t="str">
        <f>_xll.SNL.Clients.Office.Excel.Functions.SPG($D357, AL$1, $F357, "Options: Curr=USD, Mag=Actuals")</f>
        <v>#INVALID FUNCTION PARAMETER</v>
      </c>
      <c r="AM357" s="6" t="str">
        <f>_xll.SNL.Clients.Office.Excel.Functions.SPG($D357, AM$1, $F357, "Options: Curr=USD, Mag=Actuals")</f>
        <v>#INVALID FUNCTION PARAMETER</v>
      </c>
      <c r="AN357" s="6">
        <f>_xll.SNL.Clients.Office.Excel.Functions.SPG($D357, AN$1, $F357, "Options: Curr=USD, Mag=Actuals")</f>
        <v>0</v>
      </c>
      <c r="AO357" s="6">
        <f>_xll.SNL.Clients.Office.Excel.Functions.SPG($D357, AO$1, $F357, "Options: Curr=USD, Mag=Actuals")</f>
        <v>0</v>
      </c>
      <c r="AP357" s="6">
        <f>_xll.SNL.Clients.Office.Excel.Functions.SPG($D357, AP$1, $F357, "Options: Curr=USD, Mag=Actuals")</f>
        <v>0</v>
      </c>
      <c r="AQ357" s="6">
        <f>_xll.SNL.Clients.Office.Excel.Functions.SPG($D357, AQ$1, $F357, "Options: Curr=USD, Mag=Actuals")</f>
        <v>0</v>
      </c>
      <c r="AR357" s="6">
        <f>_xll.SNL.Clients.Office.Excel.Functions.SPG($D357, AR$1, $F357, "Options: Curr=USD, Mag=Actuals")</f>
        <v>0</v>
      </c>
      <c r="AS357" s="6">
        <f>_xll.SNL.Clients.Office.Excel.Functions.SPG($D357, AS$1, $F357, "Options: Curr=USD, Mag=Actuals")</f>
        <v>0</v>
      </c>
      <c r="AT357" s="6">
        <f>_xll.SNL.Clients.Office.Excel.Functions.SPG($D357, AT$1, $F357, "Options: Curr=USD, Mag=Actuals")</f>
        <v>0</v>
      </c>
      <c r="AU357" s="6">
        <f>_xll.SNL.Clients.Office.Excel.Functions.SPG($D357, AU$1, $F357, "Options: Curr=USD, Mag=Actuals")</f>
        <v>0</v>
      </c>
      <c r="AV357" s="6">
        <f>_xll.SNL.Clients.Office.Excel.Functions.SPG($D357, AV$1, $F357, "Options: Curr=USD, Mag=Actuals")</f>
        <v>0</v>
      </c>
      <c r="AW357" s="6">
        <f>_xll.SNL.Clients.Office.Excel.Functions.SPG($D357, AW$1, $F357, "Options: Curr=USD, Mag=Actuals")</f>
        <v>0</v>
      </c>
      <c r="AX357" s="6">
        <f>_xll.SNL.Clients.Office.Excel.Functions.SPG($D357, AX$1, $F357, "Options: Curr=USD, Mag=Actuals")</f>
        <v>0</v>
      </c>
      <c r="AY357" s="6">
        <f>_xll.SNL.Clients.Office.Excel.Functions.SPG($D357, AY$1, $F357, "Options: Curr=USD, Mag=Actuals")</f>
        <v>0</v>
      </c>
      <c r="AZ357" s="6">
        <f>_xll.SNL.Clients.Office.Excel.Functions.SPG($D357, AZ$1, $F357, "Options: Curr=USD, Mag=Actuals")</f>
        <v>0</v>
      </c>
      <c r="BA357" s="6">
        <f>_xll.SNL.Clients.Office.Excel.Functions.SPG($D357, BA$1, $F357, "Options: Curr=USD, Mag=Actuals")</f>
        <v>0</v>
      </c>
      <c r="BB357" s="6">
        <f>_xll.SNL.Clients.Office.Excel.Functions.SPG($D357, BB$1, $F357, "Options: Curr=USD, Mag=Actuals")</f>
        <v>0</v>
      </c>
      <c r="BC357" s="6">
        <f>_xll.SNL.Clients.Office.Excel.Functions.SPG($D357, BC$1, $F357, "Options: Curr=USD, Mag=Actuals")</f>
        <v>0</v>
      </c>
      <c r="BD357" s="6">
        <f>_xll.SNL.Clients.Office.Excel.Functions.SPG($D357, BD$1, $F357, "Options: Curr=USD, Mag=Actuals")</f>
        <v>0</v>
      </c>
      <c r="BE357" s="6">
        <f>_xll.SNL.Clients.Office.Excel.Functions.SPG($D357, BE$1, $F357, "Options: Curr=USD, Mag=Actuals")</f>
        <v>0</v>
      </c>
      <c r="BF357" s="6">
        <f>_xll.SNL.Clients.Office.Excel.Functions.SPG($D357, BF$1, $F357, "Options: Curr=USD, Mag=Actuals")</f>
        <v>0</v>
      </c>
      <c r="BG357" s="6">
        <f>_xll.SNL.Clients.Office.Excel.Functions.SPG($D357, BG$1, $F357, "Options: Curr=USD, Mag=Actuals")</f>
        <v>0</v>
      </c>
      <c r="BH357" s="6">
        <f>_xll.SNL.Clients.Office.Excel.Functions.SPG($D357, BH$1, $F357, "Options: Curr=USD, Mag=Actuals")</f>
        <v>0</v>
      </c>
      <c r="BI357" s="6">
        <f>_xll.SNL.Clients.Office.Excel.Functions.SPG($D357, BI$1, $F357, "Options: Curr=USD, Mag=Actuals")</f>
        <v>0</v>
      </c>
      <c r="BJ357" s="6">
        <f>_xll.SNL.Clients.Office.Excel.Functions.SPG($D357, BJ$1, $F357, "Options: Curr=USD, Mag=Actuals")</f>
        <v>0</v>
      </c>
      <c r="BK357" s="6">
        <f>_xll.SNL.Clients.Office.Excel.Functions.SPG($D357, BK$1, $F357, "Options: Curr=USD, Mag=Actuals")</f>
        <v>0</v>
      </c>
      <c r="BL357" s="6">
        <f>_xll.SNL.Clients.Office.Excel.Functions.SPG($D357, BL$1, $F357, "Options: Curr=USD, Mag=Actuals")</f>
        <v>0</v>
      </c>
      <c r="BM357" s="6">
        <f>_xll.SNL.Clients.Office.Excel.Functions.SPG($D357, BM$1, $F357, "Options: Curr=USD, Mag=Actuals")</f>
        <v>0</v>
      </c>
      <c r="BN357" s="6">
        <f>_xll.SNL.Clients.Office.Excel.Functions.SPG($D357, BN$1, $F357, "Options: Curr=USD, Mag=Actuals")</f>
        <v>0</v>
      </c>
      <c r="BO357" s="6">
        <f>_xll.SNL.Clients.Office.Excel.Functions.SPG($D357, BO$1, $F357, "Options: Curr=USD, Mag=Actuals")</f>
        <v>0</v>
      </c>
      <c r="BP357" s="6">
        <f>_xll.SNL.Clients.Office.Excel.Functions.SPG($D357, BP$1, $F357, "Options: Curr=USD, Mag=Actuals")</f>
        <v>0</v>
      </c>
      <c r="BQ357" s="6">
        <f>_xll.SNL.Clients.Office.Excel.Functions.SPG($D357, BQ$1, $F357, "Options: Curr=USD, Mag=Actuals")</f>
        <v>0</v>
      </c>
      <c r="BR357" s="6">
        <f>_xll.SNL.Clients.Office.Excel.Functions.SPG($D357, BR$1, $F357, "Options: Curr=USD, Mag=Actuals")</f>
        <v>0</v>
      </c>
      <c r="BS357" s="6">
        <f>_xll.SNL.Clients.Office.Excel.Functions.SPG($D357, BS$1, $F357, "Options: Curr=USD, Mag=Actuals")</f>
        <v>0</v>
      </c>
      <c r="BT357" s="6">
        <f>_xll.SNL.Clients.Office.Excel.Functions.SPG($D357, BT$1, $F357, "Options: Curr=USD, Mag=Actuals")</f>
        <v>0</v>
      </c>
      <c r="BU357" s="6">
        <f>_xll.SNL.Clients.Office.Excel.Functions.SPG($D357, BU$1, $F357, "Options: Curr=USD, Mag=Actuals")</f>
        <v>0</v>
      </c>
      <c r="BV357" s="6">
        <f>_xll.SNL.Clients.Office.Excel.Functions.SPG($D357, BV$1, $F357, "Options: Curr=USD, Mag=Actuals")</f>
        <v>0</v>
      </c>
      <c r="BW357" s="6">
        <f>_xll.SNL.Clients.Office.Excel.Functions.SPG($D357, BW$1, $F357, "Options: Curr=USD, Mag=Actuals")</f>
        <v>0</v>
      </c>
      <c r="BX357" s="6">
        <f>_xll.SNL.Clients.Office.Excel.Functions.SPG($D357, BX$1, $F357, "Options: Curr=USD, Mag=Actuals")</f>
        <v>0</v>
      </c>
      <c r="BY357" s="6">
        <f>_xll.SNL.Clients.Office.Excel.Functions.SPG($D357, BY$1, $F357, "Options: Curr=USD, Mag=Actuals")</f>
        <v>0</v>
      </c>
      <c r="BZ357" s="6">
        <f>_xll.SNL.Clients.Office.Excel.Functions.SPG($D357, BZ$1, $F357, "Options: Curr=USD, Mag=Actuals")</f>
        <v>0</v>
      </c>
      <c r="CA357" s="6" t="str">
        <f>_xll.SNL.Clients.Office.Excel.Functions.SPG($D357, CA$1, $F357, "Options: Curr=USD, Mag=Actuals")</f>
        <v/>
      </c>
      <c r="CB357" s="6">
        <f>_xll.SNL.Clients.Office.Excel.Functions.SPG($D357, CB$1, $F357, "Options: Curr=USD, Mag=Actuals")</f>
        <v>0</v>
      </c>
      <c r="CC357" s="6">
        <f>_xll.SNL.Clients.Office.Excel.Functions.SPG($D357, CC$1, $F357, "Options: Curr=USD, Mag=Actuals")</f>
        <v>0</v>
      </c>
      <c r="CD357" s="6">
        <f>_xll.SNL.Clients.Office.Excel.Functions.SPG($D357, CD$1, $F357, "Options: Curr=USD, Mag=Actuals")</f>
        <v>0</v>
      </c>
      <c r="CE357" s="6">
        <f>_xll.SNL.Clients.Office.Excel.Functions.SPG($D357, CE$1, $F357, "Options: Curr=USD, Mag=Actuals")</f>
        <v>0</v>
      </c>
      <c r="CF357" s="6">
        <f>_xll.SNL.Clients.Office.Excel.Functions.SPG($D357, CF$1, $F357, "Options: Curr=USD, Mag=Actuals")</f>
        <v>0</v>
      </c>
      <c r="CG357" s="6">
        <f>_xll.SNL.Clients.Office.Excel.Functions.SPG($D357, CG$1, $F357, "Options: Curr=USD, Mag=Actuals")</f>
        <v>0</v>
      </c>
    </row>
    <row r="358" spans="1:85" x14ac:dyDescent="0.3">
      <c r="A358" s="10" t="s">
        <v>102</v>
      </c>
      <c r="B358" s="10" t="s">
        <v>85</v>
      </c>
      <c r="C358" s="10" t="s">
        <v>13</v>
      </c>
      <c r="D358">
        <v>109793523</v>
      </c>
      <c r="E358" s="10" t="s">
        <v>20</v>
      </c>
      <c r="F358" s="10" t="s">
        <v>64</v>
      </c>
      <c r="G358">
        <v>-27.31</v>
      </c>
      <c r="H358">
        <v>485.05</v>
      </c>
      <c r="I358">
        <v>512.36</v>
      </c>
      <c r="J358">
        <v>2321.2199999999998</v>
      </c>
      <c r="K358">
        <v>38103.279999999999</v>
      </c>
      <c r="L358">
        <v>2.66</v>
      </c>
      <c r="M358">
        <v>2554.582679173915</v>
      </c>
      <c r="N358">
        <v>60.92</v>
      </c>
      <c r="O358">
        <v>1.89</v>
      </c>
      <c r="P358">
        <v>3.59</v>
      </c>
      <c r="Q358">
        <v>0.8</v>
      </c>
      <c r="R358">
        <v>0.76</v>
      </c>
      <c r="S358" t="str">
        <f>_xll.SNL.Clients.Office.Excel.Functions.SPG(D358, S$1, F358, "Options: Curr=USD, Mag=Actuals")</f>
        <v>Groupe Credit Agricole Pro Forma</v>
      </c>
      <c r="T358" t="str">
        <f>_xll.SNL.Clients.Office.Excel.Functions.SPG($D358, T$1, $F358, "Options: Curr=USD, Mag=Actuals")</f>
        <v>Groupe Credit Agricole Pro Forma</v>
      </c>
      <c r="U358" s="6">
        <f>_xll.SNL.Clients.Office.Excel.Functions.SPG($D358, U$1, $F358, "Options: Curr=USD, Mag=Actuals")</f>
        <v>0</v>
      </c>
      <c r="V358" t="str">
        <f>_xll.SNL.Clients.Office.Excel.Functions.SPG($D358, V$1, $F358, "Options: Curr=USD, Mag=Actuals")</f>
        <v/>
      </c>
      <c r="W358" t="str">
        <f>_xll.SNL.Clients.Office.Excel.Functions.SPG($D358, W$1, $F358, "Options: Curr=USD, Mag=Actuals")</f>
        <v>Unclassified</v>
      </c>
      <c r="X358" s="6">
        <f>_xll.SNL.Clients.Office.Excel.Functions.SPG($D358, X$1, $F358, "Options: Curr=USD, Mag=Actuals")</f>
        <v>0</v>
      </c>
      <c r="Y358" s="6">
        <f>_xll.SNL.Clients.Office.Excel.Functions.SPG($D358, Y$1, $F358, "Options: Curr=USD, Mag=Actuals")</f>
        <v>0</v>
      </c>
      <c r="Z358" s="6">
        <f>_xll.SNL.Clients.Office.Excel.Functions.SPG($D358, Z$1, $F358, "Options: Curr=USD, Mag=Actuals")</f>
        <v>0</v>
      </c>
      <c r="AA358" s="6">
        <f>_xll.SNL.Clients.Office.Excel.Functions.SPG($D358, AA$1, $F358, "Options: Curr=USD, Mag=Actuals")</f>
        <v>0</v>
      </c>
      <c r="AB358" s="6">
        <f>_xll.SNL.Clients.Office.Excel.Functions.SPG($D358, AB$1, $F358, "Options: Curr=USD, Mag=Actuals")</f>
        <v>0</v>
      </c>
      <c r="AC358" s="6">
        <f>_xll.SNL.Clients.Office.Excel.Functions.SPG($D358, AC$1, $F358, "Options: Curr=USD, Mag=Actuals")</f>
        <v>0</v>
      </c>
      <c r="AD358" s="6">
        <f>_xll.SNL.Clients.Office.Excel.Functions.SPG($D358, AD$1, $F358, "Options: Curr=USD, Mag=Actuals")</f>
        <v>0</v>
      </c>
      <c r="AE358" s="6">
        <f>_xll.SNL.Clients.Office.Excel.Functions.SPG($D358, AE$1, $F358, "Options: Curr=USD, Mag=Actuals")</f>
        <v>0</v>
      </c>
      <c r="AF358" s="6">
        <f>_xll.SNL.Clients.Office.Excel.Functions.SPG($D358, AF$1, $F358, "Options: Curr=USD, Mag=Actuals")</f>
        <v>0</v>
      </c>
      <c r="AG358" s="6">
        <f>_xll.SNL.Clients.Office.Excel.Functions.SPG($D358, AG$1, $F358, "Options: Curr=USD, Mag=Actuals")</f>
        <v>0</v>
      </c>
      <c r="AH358" s="6">
        <f>_xll.SNL.Clients.Office.Excel.Functions.SPG($D358, AH$1, $F358, "Options: Curr=USD, Mag=Actuals")</f>
        <v>0</v>
      </c>
      <c r="AI358" s="6" t="str">
        <f>_xll.SNL.Clients.Office.Excel.Functions.SPG($D358, AI$1, $F358, "Options: Curr=USD, Mag=Actuals")</f>
        <v/>
      </c>
      <c r="AJ358" s="6" t="str">
        <f>_xll.SNL.Clients.Office.Excel.Functions.SPG($D358, AJ$1, $F358, "Options: Curr=USD, Mag=Actuals")</f>
        <v>#INVALID FUNCTION PARAMETER</v>
      </c>
      <c r="AK358" s="6" t="str">
        <f>_xll.SNL.Clients.Office.Excel.Functions.SPG($D358, AK$1, $F358, "Options: Curr=USD, Mag=Actuals")</f>
        <v>#INVALID FUNCTION PARAMETER</v>
      </c>
      <c r="AL358" s="6" t="str">
        <f>_xll.SNL.Clients.Office.Excel.Functions.SPG($D358, AL$1, $F358, "Options: Curr=USD, Mag=Actuals")</f>
        <v>#INVALID FUNCTION PARAMETER</v>
      </c>
      <c r="AM358" s="6" t="str">
        <f>_xll.SNL.Clients.Office.Excel.Functions.SPG($D358, AM$1, $F358, "Options: Curr=USD, Mag=Actuals")</f>
        <v>#INVALID FUNCTION PARAMETER</v>
      </c>
      <c r="AN358" s="6">
        <f>_xll.SNL.Clients.Office.Excel.Functions.SPG($D358, AN$1, $F358, "Options: Curr=USD, Mag=Actuals")</f>
        <v>0</v>
      </c>
      <c r="AO358" s="6">
        <f>_xll.SNL.Clients.Office.Excel.Functions.SPG($D358, AO$1, $F358, "Options: Curr=USD, Mag=Actuals")</f>
        <v>0</v>
      </c>
      <c r="AP358" s="6">
        <f>_xll.SNL.Clients.Office.Excel.Functions.SPG($D358, AP$1, $F358, "Options: Curr=USD, Mag=Actuals")</f>
        <v>0</v>
      </c>
      <c r="AQ358" s="6">
        <f>_xll.SNL.Clients.Office.Excel.Functions.SPG($D358, AQ$1, $F358, "Options: Curr=USD, Mag=Actuals")</f>
        <v>0</v>
      </c>
      <c r="AR358" s="6">
        <f>_xll.SNL.Clients.Office.Excel.Functions.SPG($D358, AR$1, $F358, "Options: Curr=USD, Mag=Actuals")</f>
        <v>0</v>
      </c>
      <c r="AS358" s="6">
        <f>_xll.SNL.Clients.Office.Excel.Functions.SPG($D358, AS$1, $F358, "Options: Curr=USD, Mag=Actuals")</f>
        <v>0</v>
      </c>
      <c r="AT358" s="6">
        <f>_xll.SNL.Clients.Office.Excel.Functions.SPG($D358, AT$1, $F358, "Options: Curr=USD, Mag=Actuals")</f>
        <v>0</v>
      </c>
      <c r="AU358" s="6">
        <f>_xll.SNL.Clients.Office.Excel.Functions.SPG($D358, AU$1, $F358, "Options: Curr=USD, Mag=Actuals")</f>
        <v>0</v>
      </c>
      <c r="AV358" s="6">
        <f>_xll.SNL.Clients.Office.Excel.Functions.SPG($D358, AV$1, $F358, "Options: Curr=USD, Mag=Actuals")</f>
        <v>0</v>
      </c>
      <c r="AW358" s="6">
        <f>_xll.SNL.Clients.Office.Excel.Functions.SPG($D358, AW$1, $F358, "Options: Curr=USD, Mag=Actuals")</f>
        <v>0</v>
      </c>
      <c r="AX358" s="6">
        <f>_xll.SNL.Clients.Office.Excel.Functions.SPG($D358, AX$1, $F358, "Options: Curr=USD, Mag=Actuals")</f>
        <v>0</v>
      </c>
      <c r="AY358" s="6">
        <f>_xll.SNL.Clients.Office.Excel.Functions.SPG($D358, AY$1, $F358, "Options: Curr=USD, Mag=Actuals")</f>
        <v>0</v>
      </c>
      <c r="AZ358" s="6">
        <f>_xll.SNL.Clients.Office.Excel.Functions.SPG($D358, AZ$1, $F358, "Options: Curr=USD, Mag=Actuals")</f>
        <v>0</v>
      </c>
      <c r="BA358" s="6">
        <f>_xll.SNL.Clients.Office.Excel.Functions.SPG($D358, BA$1, $F358, "Options: Curr=USD, Mag=Actuals")</f>
        <v>0</v>
      </c>
      <c r="BB358" s="6">
        <f>_xll.SNL.Clients.Office.Excel.Functions.SPG($D358, BB$1, $F358, "Options: Curr=USD, Mag=Actuals")</f>
        <v>0</v>
      </c>
      <c r="BC358" s="6">
        <f>_xll.SNL.Clients.Office.Excel.Functions.SPG($D358, BC$1, $F358, "Options: Curr=USD, Mag=Actuals")</f>
        <v>0</v>
      </c>
      <c r="BD358" s="6">
        <f>_xll.SNL.Clients.Office.Excel.Functions.SPG($D358, BD$1, $F358, "Options: Curr=USD, Mag=Actuals")</f>
        <v>0</v>
      </c>
      <c r="BE358" s="6">
        <f>_xll.SNL.Clients.Office.Excel.Functions.SPG($D358, BE$1, $F358, "Options: Curr=USD, Mag=Actuals")</f>
        <v>0</v>
      </c>
      <c r="BF358" s="6">
        <f>_xll.SNL.Clients.Office.Excel.Functions.SPG($D358, BF$1, $F358, "Options: Curr=USD, Mag=Actuals")</f>
        <v>0</v>
      </c>
      <c r="BG358" s="6">
        <f>_xll.SNL.Clients.Office.Excel.Functions.SPG($D358, BG$1, $F358, "Options: Curr=USD, Mag=Actuals")</f>
        <v>0</v>
      </c>
      <c r="BH358" s="6">
        <f>_xll.SNL.Clients.Office.Excel.Functions.SPG($D358, BH$1, $F358, "Options: Curr=USD, Mag=Actuals")</f>
        <v>0</v>
      </c>
      <c r="BI358" s="6">
        <f>_xll.SNL.Clients.Office.Excel.Functions.SPG($D358, BI$1, $F358, "Options: Curr=USD, Mag=Actuals")</f>
        <v>0</v>
      </c>
      <c r="BJ358" s="6">
        <f>_xll.SNL.Clients.Office.Excel.Functions.SPG($D358, BJ$1, $F358, "Options: Curr=USD, Mag=Actuals")</f>
        <v>0</v>
      </c>
      <c r="BK358" s="6">
        <f>_xll.SNL.Clients.Office.Excel.Functions.SPG($D358, BK$1, $F358, "Options: Curr=USD, Mag=Actuals")</f>
        <v>0</v>
      </c>
      <c r="BL358" s="6">
        <f>_xll.SNL.Clients.Office.Excel.Functions.SPG($D358, BL$1, $F358, "Options: Curr=USD, Mag=Actuals")</f>
        <v>0</v>
      </c>
      <c r="BM358" s="6">
        <f>_xll.SNL.Clients.Office.Excel.Functions.SPG($D358, BM$1, $F358, "Options: Curr=USD, Mag=Actuals")</f>
        <v>0</v>
      </c>
      <c r="BN358" s="6">
        <f>_xll.SNL.Clients.Office.Excel.Functions.SPG($D358, BN$1, $F358, "Options: Curr=USD, Mag=Actuals")</f>
        <v>0</v>
      </c>
      <c r="BO358" s="6">
        <f>_xll.SNL.Clients.Office.Excel.Functions.SPG($D358, BO$1, $F358, "Options: Curr=USD, Mag=Actuals")</f>
        <v>0</v>
      </c>
      <c r="BP358" s="6">
        <f>_xll.SNL.Clients.Office.Excel.Functions.SPG($D358, BP$1, $F358, "Options: Curr=USD, Mag=Actuals")</f>
        <v>0</v>
      </c>
      <c r="BQ358" s="6">
        <f>_xll.SNL.Clients.Office.Excel.Functions.SPG($D358, BQ$1, $F358, "Options: Curr=USD, Mag=Actuals")</f>
        <v>0</v>
      </c>
      <c r="BR358" s="6">
        <f>_xll.SNL.Clients.Office.Excel.Functions.SPG($D358, BR$1, $F358, "Options: Curr=USD, Mag=Actuals")</f>
        <v>0</v>
      </c>
      <c r="BS358" s="6">
        <f>_xll.SNL.Clients.Office.Excel.Functions.SPG($D358, BS$1, $F358, "Options: Curr=USD, Mag=Actuals")</f>
        <v>0</v>
      </c>
      <c r="BT358" s="6">
        <f>_xll.SNL.Clients.Office.Excel.Functions.SPG($D358, BT$1, $F358, "Options: Curr=USD, Mag=Actuals")</f>
        <v>0</v>
      </c>
      <c r="BU358" s="6">
        <f>_xll.SNL.Clients.Office.Excel.Functions.SPG($D358, BU$1, $F358, "Options: Curr=USD, Mag=Actuals")</f>
        <v>0</v>
      </c>
      <c r="BV358" s="6">
        <f>_xll.SNL.Clients.Office.Excel.Functions.SPG($D358, BV$1, $F358, "Options: Curr=USD, Mag=Actuals")</f>
        <v>0</v>
      </c>
      <c r="BW358" s="6">
        <f>_xll.SNL.Clients.Office.Excel.Functions.SPG($D358, BW$1, $F358, "Options: Curr=USD, Mag=Actuals")</f>
        <v>0</v>
      </c>
      <c r="BX358" s="6">
        <f>_xll.SNL.Clients.Office.Excel.Functions.SPG($D358, BX$1, $F358, "Options: Curr=USD, Mag=Actuals")</f>
        <v>0</v>
      </c>
      <c r="BY358" s="6">
        <f>_xll.SNL.Clients.Office.Excel.Functions.SPG($D358, BY$1, $F358, "Options: Curr=USD, Mag=Actuals")</f>
        <v>0</v>
      </c>
      <c r="BZ358" s="6">
        <f>_xll.SNL.Clients.Office.Excel.Functions.SPG($D358, BZ$1, $F358, "Options: Curr=USD, Mag=Actuals")</f>
        <v>0</v>
      </c>
      <c r="CA358" s="6" t="str">
        <f>_xll.SNL.Clients.Office.Excel.Functions.SPG($D358, CA$1, $F358, "Options: Curr=USD, Mag=Actuals")</f>
        <v/>
      </c>
      <c r="CB358" s="6">
        <f>_xll.SNL.Clients.Office.Excel.Functions.SPG($D358, CB$1, $F358, "Options: Curr=USD, Mag=Actuals")</f>
        <v>0</v>
      </c>
      <c r="CC358" s="6">
        <f>_xll.SNL.Clients.Office.Excel.Functions.SPG($D358, CC$1, $F358, "Options: Curr=USD, Mag=Actuals")</f>
        <v>0</v>
      </c>
      <c r="CD358" s="6">
        <f>_xll.SNL.Clients.Office.Excel.Functions.SPG($D358, CD$1, $F358, "Options: Curr=USD, Mag=Actuals")</f>
        <v>0</v>
      </c>
      <c r="CE358" s="6">
        <f>_xll.SNL.Clients.Office.Excel.Functions.SPG($D358, CE$1, $F358, "Options: Curr=USD, Mag=Actuals")</f>
        <v>0</v>
      </c>
      <c r="CF358" s="6">
        <f>_xll.SNL.Clients.Office.Excel.Functions.SPG($D358, CF$1, $F358, "Options: Curr=USD, Mag=Actuals")</f>
        <v>0</v>
      </c>
      <c r="CG358" s="6">
        <f>_xll.SNL.Clients.Office.Excel.Functions.SPG($D358, CG$1, $F358, "Options: Curr=USD, Mag=Actuals")</f>
        <v>0</v>
      </c>
    </row>
    <row r="359" spans="1:85" x14ac:dyDescent="0.3">
      <c r="A359" s="10" t="s">
        <v>102</v>
      </c>
      <c r="B359" s="10" t="s">
        <v>85</v>
      </c>
      <c r="C359" s="10" t="s">
        <v>13</v>
      </c>
      <c r="D359">
        <v>109793523</v>
      </c>
      <c r="E359" s="10" t="s">
        <v>20</v>
      </c>
      <c r="F359" s="10" t="s">
        <v>65</v>
      </c>
      <c r="G359">
        <v>-45.9</v>
      </c>
      <c r="H359">
        <v>544.32000000000005</v>
      </c>
      <c r="I359">
        <v>590.22</v>
      </c>
      <c r="J359">
        <v>2659.03</v>
      </c>
      <c r="K359">
        <v>43356.61</v>
      </c>
      <c r="L359">
        <v>2.38</v>
      </c>
      <c r="M359">
        <v>2853.7992632067776</v>
      </c>
      <c r="N359">
        <v>61.33</v>
      </c>
      <c r="O359">
        <v>1.6</v>
      </c>
      <c r="P359">
        <v>2.4500000000000002</v>
      </c>
      <c r="Q359">
        <v>0.73</v>
      </c>
      <c r="R359">
        <v>0.68</v>
      </c>
      <c r="S359" t="str">
        <f>_xll.SNL.Clients.Office.Excel.Functions.SPG(D359, S$1, F359, "Options: Curr=USD, Mag=Actuals")</f>
        <v>Groupe Credit Agricole Pro Forma</v>
      </c>
      <c r="T359" t="str">
        <f>_xll.SNL.Clients.Office.Excel.Functions.SPG($D359, T$1, $F359, "Options: Curr=USD, Mag=Actuals")</f>
        <v>Groupe Credit Agricole Pro Forma</v>
      </c>
      <c r="U359" s="6">
        <f>_xll.SNL.Clients.Office.Excel.Functions.SPG($D359, U$1, $F359, "Options: Curr=USD, Mag=Actuals")</f>
        <v>0</v>
      </c>
      <c r="V359" t="str">
        <f>_xll.SNL.Clients.Office.Excel.Functions.SPG($D359, V$1, $F359, "Options: Curr=USD, Mag=Actuals")</f>
        <v/>
      </c>
      <c r="W359" t="str">
        <f>_xll.SNL.Clients.Office.Excel.Functions.SPG($D359, W$1, $F359, "Options: Curr=USD, Mag=Actuals")</f>
        <v>Unclassified</v>
      </c>
      <c r="X359" s="6">
        <f>_xll.SNL.Clients.Office.Excel.Functions.SPG($D359, X$1, $F359, "Options: Curr=USD, Mag=Actuals")</f>
        <v>0</v>
      </c>
      <c r="Y359" s="6">
        <f>_xll.SNL.Clients.Office.Excel.Functions.SPG($D359, Y$1, $F359, "Options: Curr=USD, Mag=Actuals")</f>
        <v>0</v>
      </c>
      <c r="Z359" s="6">
        <f>_xll.SNL.Clients.Office.Excel.Functions.SPG($D359, Z$1, $F359, "Options: Curr=USD, Mag=Actuals")</f>
        <v>0</v>
      </c>
      <c r="AA359" s="6">
        <f>_xll.SNL.Clients.Office.Excel.Functions.SPG($D359, AA$1, $F359, "Options: Curr=USD, Mag=Actuals")</f>
        <v>0</v>
      </c>
      <c r="AB359" s="6">
        <f>_xll.SNL.Clients.Office.Excel.Functions.SPG($D359, AB$1, $F359, "Options: Curr=USD, Mag=Actuals")</f>
        <v>0</v>
      </c>
      <c r="AC359" s="6">
        <f>_xll.SNL.Clients.Office.Excel.Functions.SPG($D359, AC$1, $F359, "Options: Curr=USD, Mag=Actuals")</f>
        <v>0</v>
      </c>
      <c r="AD359" s="6">
        <f>_xll.SNL.Clients.Office.Excel.Functions.SPG($D359, AD$1, $F359, "Options: Curr=USD, Mag=Actuals")</f>
        <v>0</v>
      </c>
      <c r="AE359" s="6">
        <f>_xll.SNL.Clients.Office.Excel.Functions.SPG($D359, AE$1, $F359, "Options: Curr=USD, Mag=Actuals")</f>
        <v>0</v>
      </c>
      <c r="AF359" s="6">
        <f>_xll.SNL.Clients.Office.Excel.Functions.SPG($D359, AF$1, $F359, "Options: Curr=USD, Mag=Actuals")</f>
        <v>0</v>
      </c>
      <c r="AG359" s="6">
        <f>_xll.SNL.Clients.Office.Excel.Functions.SPG($D359, AG$1, $F359, "Options: Curr=USD, Mag=Actuals")</f>
        <v>0</v>
      </c>
      <c r="AH359" s="6">
        <f>_xll.SNL.Clients.Office.Excel.Functions.SPG($D359, AH$1, $F359, "Options: Curr=USD, Mag=Actuals")</f>
        <v>0</v>
      </c>
      <c r="AI359" s="6" t="str">
        <f>_xll.SNL.Clients.Office.Excel.Functions.SPG($D359, AI$1, $F359, "Options: Curr=USD, Mag=Actuals")</f>
        <v/>
      </c>
      <c r="AJ359" s="6" t="str">
        <f>_xll.SNL.Clients.Office.Excel.Functions.SPG($D359, AJ$1, $F359, "Options: Curr=USD, Mag=Actuals")</f>
        <v>#INVALID FUNCTION PARAMETER</v>
      </c>
      <c r="AK359" s="6" t="str">
        <f>_xll.SNL.Clients.Office.Excel.Functions.SPG($D359, AK$1, $F359, "Options: Curr=USD, Mag=Actuals")</f>
        <v>#INVALID FUNCTION PARAMETER</v>
      </c>
      <c r="AL359" s="6" t="str">
        <f>_xll.SNL.Clients.Office.Excel.Functions.SPG($D359, AL$1, $F359, "Options: Curr=USD, Mag=Actuals")</f>
        <v>#INVALID FUNCTION PARAMETER</v>
      </c>
      <c r="AM359" s="6" t="str">
        <f>_xll.SNL.Clients.Office.Excel.Functions.SPG($D359, AM$1, $F359, "Options: Curr=USD, Mag=Actuals")</f>
        <v>#INVALID FUNCTION PARAMETER</v>
      </c>
      <c r="AN359" s="6">
        <f>_xll.SNL.Clients.Office.Excel.Functions.SPG($D359, AN$1, $F359, "Options: Curr=USD, Mag=Actuals")</f>
        <v>0</v>
      </c>
      <c r="AO359" s="6">
        <f>_xll.SNL.Clients.Office.Excel.Functions.SPG($D359, AO$1, $F359, "Options: Curr=USD, Mag=Actuals")</f>
        <v>0</v>
      </c>
      <c r="AP359" s="6">
        <f>_xll.SNL.Clients.Office.Excel.Functions.SPG($D359, AP$1, $F359, "Options: Curr=USD, Mag=Actuals")</f>
        <v>0</v>
      </c>
      <c r="AQ359" s="6">
        <f>_xll.SNL.Clients.Office.Excel.Functions.SPG($D359, AQ$1, $F359, "Options: Curr=USD, Mag=Actuals")</f>
        <v>0</v>
      </c>
      <c r="AR359" s="6">
        <f>_xll.SNL.Clients.Office.Excel.Functions.SPG($D359, AR$1, $F359, "Options: Curr=USD, Mag=Actuals")</f>
        <v>0</v>
      </c>
      <c r="AS359" s="6">
        <f>_xll.SNL.Clients.Office.Excel.Functions.SPG($D359, AS$1, $F359, "Options: Curr=USD, Mag=Actuals")</f>
        <v>0</v>
      </c>
      <c r="AT359" s="6">
        <f>_xll.SNL.Clients.Office.Excel.Functions.SPG($D359, AT$1, $F359, "Options: Curr=USD, Mag=Actuals")</f>
        <v>0</v>
      </c>
      <c r="AU359" s="6">
        <f>_xll.SNL.Clients.Office.Excel.Functions.SPG($D359, AU$1, $F359, "Options: Curr=USD, Mag=Actuals")</f>
        <v>0</v>
      </c>
      <c r="AV359" s="6">
        <f>_xll.SNL.Clients.Office.Excel.Functions.SPG($D359, AV$1, $F359, "Options: Curr=USD, Mag=Actuals")</f>
        <v>0</v>
      </c>
      <c r="AW359" s="6">
        <f>_xll.SNL.Clients.Office.Excel.Functions.SPG($D359, AW$1, $F359, "Options: Curr=USD, Mag=Actuals")</f>
        <v>0</v>
      </c>
      <c r="AX359" s="6">
        <f>_xll.SNL.Clients.Office.Excel.Functions.SPG($D359, AX$1, $F359, "Options: Curr=USD, Mag=Actuals")</f>
        <v>0</v>
      </c>
      <c r="AY359" s="6">
        <f>_xll.SNL.Clients.Office.Excel.Functions.SPG($D359, AY$1, $F359, "Options: Curr=USD, Mag=Actuals")</f>
        <v>0</v>
      </c>
      <c r="AZ359" s="6">
        <f>_xll.SNL.Clients.Office.Excel.Functions.SPG($D359, AZ$1, $F359, "Options: Curr=USD, Mag=Actuals")</f>
        <v>0</v>
      </c>
      <c r="BA359" s="6">
        <f>_xll.SNL.Clients.Office.Excel.Functions.SPG($D359, BA$1, $F359, "Options: Curr=USD, Mag=Actuals")</f>
        <v>0</v>
      </c>
      <c r="BB359" s="6">
        <f>_xll.SNL.Clients.Office.Excel.Functions.SPG($D359, BB$1, $F359, "Options: Curr=USD, Mag=Actuals")</f>
        <v>0</v>
      </c>
      <c r="BC359" s="6">
        <f>_xll.SNL.Clients.Office.Excel.Functions.SPG($D359, BC$1, $F359, "Options: Curr=USD, Mag=Actuals")</f>
        <v>0</v>
      </c>
      <c r="BD359" s="6">
        <f>_xll.SNL.Clients.Office.Excel.Functions.SPG($D359, BD$1, $F359, "Options: Curr=USD, Mag=Actuals")</f>
        <v>0</v>
      </c>
      <c r="BE359" s="6">
        <f>_xll.SNL.Clients.Office.Excel.Functions.SPG($D359, BE$1, $F359, "Options: Curr=USD, Mag=Actuals")</f>
        <v>0</v>
      </c>
      <c r="BF359" s="6">
        <f>_xll.SNL.Clients.Office.Excel.Functions.SPG($D359, BF$1, $F359, "Options: Curr=USD, Mag=Actuals")</f>
        <v>0</v>
      </c>
      <c r="BG359" s="6">
        <f>_xll.SNL.Clients.Office.Excel.Functions.SPG($D359, BG$1, $F359, "Options: Curr=USD, Mag=Actuals")</f>
        <v>0</v>
      </c>
      <c r="BH359" s="6">
        <f>_xll.SNL.Clients.Office.Excel.Functions.SPG($D359, BH$1, $F359, "Options: Curr=USD, Mag=Actuals")</f>
        <v>0</v>
      </c>
      <c r="BI359" s="6">
        <f>_xll.SNL.Clients.Office.Excel.Functions.SPG($D359, BI$1, $F359, "Options: Curr=USD, Mag=Actuals")</f>
        <v>0</v>
      </c>
      <c r="BJ359" s="6">
        <f>_xll.SNL.Clients.Office.Excel.Functions.SPG($D359, BJ$1, $F359, "Options: Curr=USD, Mag=Actuals")</f>
        <v>0</v>
      </c>
      <c r="BK359" s="6">
        <f>_xll.SNL.Clients.Office.Excel.Functions.SPG($D359, BK$1, $F359, "Options: Curr=USD, Mag=Actuals")</f>
        <v>0</v>
      </c>
      <c r="BL359" s="6">
        <f>_xll.SNL.Clients.Office.Excel.Functions.SPG($D359, BL$1, $F359, "Options: Curr=USD, Mag=Actuals")</f>
        <v>0</v>
      </c>
      <c r="BM359" s="6">
        <f>_xll.SNL.Clients.Office.Excel.Functions.SPG($D359, BM$1, $F359, "Options: Curr=USD, Mag=Actuals")</f>
        <v>0</v>
      </c>
      <c r="BN359" s="6">
        <f>_xll.SNL.Clients.Office.Excel.Functions.SPG($D359, BN$1, $F359, "Options: Curr=USD, Mag=Actuals")</f>
        <v>0</v>
      </c>
      <c r="BO359" s="6">
        <f>_xll.SNL.Clients.Office.Excel.Functions.SPG($D359, BO$1, $F359, "Options: Curr=USD, Mag=Actuals")</f>
        <v>0</v>
      </c>
      <c r="BP359" s="6">
        <f>_xll.SNL.Clients.Office.Excel.Functions.SPG($D359, BP$1, $F359, "Options: Curr=USD, Mag=Actuals")</f>
        <v>0</v>
      </c>
      <c r="BQ359" s="6">
        <f>_xll.SNL.Clients.Office.Excel.Functions.SPG($D359, BQ$1, $F359, "Options: Curr=USD, Mag=Actuals")</f>
        <v>0</v>
      </c>
      <c r="BR359" s="6">
        <f>_xll.SNL.Clients.Office.Excel.Functions.SPG($D359, BR$1, $F359, "Options: Curr=USD, Mag=Actuals")</f>
        <v>0</v>
      </c>
      <c r="BS359" s="6">
        <f>_xll.SNL.Clients.Office.Excel.Functions.SPG($D359, BS$1, $F359, "Options: Curr=USD, Mag=Actuals")</f>
        <v>0</v>
      </c>
      <c r="BT359" s="6">
        <f>_xll.SNL.Clients.Office.Excel.Functions.SPG($D359, BT$1, $F359, "Options: Curr=USD, Mag=Actuals")</f>
        <v>0</v>
      </c>
      <c r="BU359" s="6">
        <f>_xll.SNL.Clients.Office.Excel.Functions.SPG($D359, BU$1, $F359, "Options: Curr=USD, Mag=Actuals")</f>
        <v>0</v>
      </c>
      <c r="BV359" s="6">
        <f>_xll.SNL.Clients.Office.Excel.Functions.SPG($D359, BV$1, $F359, "Options: Curr=USD, Mag=Actuals")</f>
        <v>0</v>
      </c>
      <c r="BW359" s="6">
        <f>_xll.SNL.Clients.Office.Excel.Functions.SPG($D359, BW$1, $F359, "Options: Curr=USD, Mag=Actuals")</f>
        <v>0</v>
      </c>
      <c r="BX359" s="6">
        <f>_xll.SNL.Clients.Office.Excel.Functions.SPG($D359, BX$1, $F359, "Options: Curr=USD, Mag=Actuals")</f>
        <v>0</v>
      </c>
      <c r="BY359" s="6">
        <f>_xll.SNL.Clients.Office.Excel.Functions.SPG($D359, BY$1, $F359, "Options: Curr=USD, Mag=Actuals")</f>
        <v>0</v>
      </c>
      <c r="BZ359" s="6">
        <f>_xll.SNL.Clients.Office.Excel.Functions.SPG($D359, BZ$1, $F359, "Options: Curr=USD, Mag=Actuals")</f>
        <v>0</v>
      </c>
      <c r="CA359" s="6" t="str">
        <f>_xll.SNL.Clients.Office.Excel.Functions.SPG($D359, CA$1, $F359, "Options: Curr=USD, Mag=Actuals")</f>
        <v/>
      </c>
      <c r="CB359" s="6">
        <f>_xll.SNL.Clients.Office.Excel.Functions.SPG($D359, CB$1, $F359, "Options: Curr=USD, Mag=Actuals")</f>
        <v>0</v>
      </c>
      <c r="CC359" s="6">
        <f>_xll.SNL.Clients.Office.Excel.Functions.SPG($D359, CC$1, $F359, "Options: Curr=USD, Mag=Actuals")</f>
        <v>0</v>
      </c>
      <c r="CD359" s="6">
        <f>_xll.SNL.Clients.Office.Excel.Functions.SPG($D359, CD$1, $F359, "Options: Curr=USD, Mag=Actuals")</f>
        <v>0</v>
      </c>
      <c r="CE359" s="6">
        <f>_xll.SNL.Clients.Office.Excel.Functions.SPG($D359, CE$1, $F359, "Options: Curr=USD, Mag=Actuals")</f>
        <v>0</v>
      </c>
      <c r="CF359" s="6">
        <f>_xll.SNL.Clients.Office.Excel.Functions.SPG($D359, CF$1, $F359, "Options: Curr=USD, Mag=Actuals")</f>
        <v>0</v>
      </c>
      <c r="CG359" s="6">
        <f>_xll.SNL.Clients.Office.Excel.Functions.SPG($D359, CG$1, $F359, "Options: Curr=USD, Mag=Actuals")</f>
        <v>0</v>
      </c>
    </row>
    <row r="360" spans="1:85" x14ac:dyDescent="0.3">
      <c r="A360" s="10" t="s">
        <v>102</v>
      </c>
      <c r="B360" s="10" t="s">
        <v>85</v>
      </c>
      <c r="C360" s="10" t="s">
        <v>13</v>
      </c>
      <c r="D360">
        <v>109793523</v>
      </c>
      <c r="E360" s="10" t="s">
        <v>20</v>
      </c>
      <c r="F360" s="10" t="s">
        <v>66</v>
      </c>
      <c r="G360">
        <v>-71.36</v>
      </c>
      <c r="H360">
        <v>603.02</v>
      </c>
      <c r="I360">
        <v>674.38</v>
      </c>
      <c r="J360">
        <v>2914.69</v>
      </c>
      <c r="K360">
        <v>47223.67</v>
      </c>
      <c r="L360">
        <v>0.15</v>
      </c>
      <c r="M360">
        <v>3066.7773184589119</v>
      </c>
      <c r="N360">
        <v>61.72</v>
      </c>
      <c r="O360">
        <v>3.16</v>
      </c>
      <c r="P360">
        <v>5.17</v>
      </c>
      <c r="Q360">
        <v>0.68</v>
      </c>
      <c r="R360">
        <v>0.72</v>
      </c>
      <c r="S360" t="str">
        <f>_xll.SNL.Clients.Office.Excel.Functions.SPG(D360, S$1, F360, "Options: Curr=USD, Mag=Actuals")</f>
        <v>Groupe Credit Agricole Pro Forma</v>
      </c>
      <c r="T360" t="str">
        <f>_xll.SNL.Clients.Office.Excel.Functions.SPG($D360, T$1, $F360, "Options: Curr=USD, Mag=Actuals")</f>
        <v>Groupe Credit Agricole Pro Forma</v>
      </c>
      <c r="U360" s="6">
        <f>_xll.SNL.Clients.Office.Excel.Functions.SPG($D360, U$1, $F360, "Options: Curr=USD, Mag=Actuals")</f>
        <v>0</v>
      </c>
      <c r="V360" t="str">
        <f>_xll.SNL.Clients.Office.Excel.Functions.SPG($D360, V$1, $F360, "Options: Curr=USD, Mag=Actuals")</f>
        <v/>
      </c>
      <c r="W360" t="str">
        <f>_xll.SNL.Clients.Office.Excel.Functions.SPG($D360, W$1, $F360, "Options: Curr=USD, Mag=Actuals")</f>
        <v>Unclassified</v>
      </c>
      <c r="X360" s="6">
        <f>_xll.SNL.Clients.Office.Excel.Functions.SPG($D360, X$1, $F360, "Options: Curr=USD, Mag=Actuals")</f>
        <v>0</v>
      </c>
      <c r="Y360" s="6">
        <f>_xll.SNL.Clients.Office.Excel.Functions.SPG($D360, Y$1, $F360, "Options: Curr=USD, Mag=Actuals")</f>
        <v>0</v>
      </c>
      <c r="Z360" s="6">
        <f>_xll.SNL.Clients.Office.Excel.Functions.SPG($D360, Z$1, $F360, "Options: Curr=USD, Mag=Actuals")</f>
        <v>0</v>
      </c>
      <c r="AA360" s="6">
        <f>_xll.SNL.Clients.Office.Excel.Functions.SPG($D360, AA$1, $F360, "Options: Curr=USD, Mag=Actuals")</f>
        <v>0</v>
      </c>
      <c r="AB360" s="6">
        <f>_xll.SNL.Clients.Office.Excel.Functions.SPG($D360, AB$1, $F360, "Options: Curr=USD, Mag=Actuals")</f>
        <v>0</v>
      </c>
      <c r="AC360" s="6">
        <f>_xll.SNL.Clients.Office.Excel.Functions.SPG($D360, AC$1, $F360, "Options: Curr=USD, Mag=Actuals")</f>
        <v>0</v>
      </c>
      <c r="AD360" s="6">
        <f>_xll.SNL.Clients.Office.Excel.Functions.SPG($D360, AD$1, $F360, "Options: Curr=USD, Mag=Actuals")</f>
        <v>0</v>
      </c>
      <c r="AE360" s="6">
        <f>_xll.SNL.Clients.Office.Excel.Functions.SPG($D360, AE$1, $F360, "Options: Curr=USD, Mag=Actuals")</f>
        <v>0</v>
      </c>
      <c r="AF360" s="6">
        <f>_xll.SNL.Clients.Office.Excel.Functions.SPG($D360, AF$1, $F360, "Options: Curr=USD, Mag=Actuals")</f>
        <v>0</v>
      </c>
      <c r="AG360" s="6">
        <f>_xll.SNL.Clients.Office.Excel.Functions.SPG($D360, AG$1, $F360, "Options: Curr=USD, Mag=Actuals")</f>
        <v>0</v>
      </c>
      <c r="AH360" s="6">
        <f>_xll.SNL.Clients.Office.Excel.Functions.SPG($D360, AH$1, $F360, "Options: Curr=USD, Mag=Actuals")</f>
        <v>0</v>
      </c>
      <c r="AI360" s="6" t="str">
        <f>_xll.SNL.Clients.Office.Excel.Functions.SPG($D360, AI$1, $F360, "Options: Curr=USD, Mag=Actuals")</f>
        <v/>
      </c>
      <c r="AJ360" s="6" t="str">
        <f>_xll.SNL.Clients.Office.Excel.Functions.SPG($D360, AJ$1, $F360, "Options: Curr=USD, Mag=Actuals")</f>
        <v>#INVALID FUNCTION PARAMETER</v>
      </c>
      <c r="AK360" s="6" t="str">
        <f>_xll.SNL.Clients.Office.Excel.Functions.SPG($D360, AK$1, $F360, "Options: Curr=USD, Mag=Actuals")</f>
        <v>#INVALID FUNCTION PARAMETER</v>
      </c>
      <c r="AL360" s="6" t="str">
        <f>_xll.SNL.Clients.Office.Excel.Functions.SPG($D360, AL$1, $F360, "Options: Curr=USD, Mag=Actuals")</f>
        <v>#INVALID FUNCTION PARAMETER</v>
      </c>
      <c r="AM360" s="6" t="str">
        <f>_xll.SNL.Clients.Office.Excel.Functions.SPG($D360, AM$1, $F360, "Options: Curr=USD, Mag=Actuals")</f>
        <v>#INVALID FUNCTION PARAMETER</v>
      </c>
      <c r="AN360" s="6">
        <f>_xll.SNL.Clients.Office.Excel.Functions.SPG($D360, AN$1, $F360, "Options: Curr=USD, Mag=Actuals")</f>
        <v>0</v>
      </c>
      <c r="AO360" s="6">
        <f>_xll.SNL.Clients.Office.Excel.Functions.SPG($D360, AO$1, $F360, "Options: Curr=USD, Mag=Actuals")</f>
        <v>0</v>
      </c>
      <c r="AP360" s="6">
        <f>_xll.SNL.Clients.Office.Excel.Functions.SPG($D360, AP$1, $F360, "Options: Curr=USD, Mag=Actuals")</f>
        <v>0</v>
      </c>
      <c r="AQ360" s="6">
        <f>_xll.SNL.Clients.Office.Excel.Functions.SPG($D360, AQ$1, $F360, "Options: Curr=USD, Mag=Actuals")</f>
        <v>0</v>
      </c>
      <c r="AR360" s="6">
        <f>_xll.SNL.Clients.Office.Excel.Functions.SPG($D360, AR$1, $F360, "Options: Curr=USD, Mag=Actuals")</f>
        <v>0</v>
      </c>
      <c r="AS360" s="6">
        <f>_xll.SNL.Clients.Office.Excel.Functions.SPG($D360, AS$1, $F360, "Options: Curr=USD, Mag=Actuals")</f>
        <v>0</v>
      </c>
      <c r="AT360" s="6">
        <f>_xll.SNL.Clients.Office.Excel.Functions.SPG($D360, AT$1, $F360, "Options: Curr=USD, Mag=Actuals")</f>
        <v>0</v>
      </c>
      <c r="AU360" s="6">
        <f>_xll.SNL.Clients.Office.Excel.Functions.SPG($D360, AU$1, $F360, "Options: Curr=USD, Mag=Actuals")</f>
        <v>0</v>
      </c>
      <c r="AV360" s="6">
        <f>_xll.SNL.Clients.Office.Excel.Functions.SPG($D360, AV$1, $F360, "Options: Curr=USD, Mag=Actuals")</f>
        <v>0</v>
      </c>
      <c r="AW360" s="6">
        <f>_xll.SNL.Clients.Office.Excel.Functions.SPG($D360, AW$1, $F360, "Options: Curr=USD, Mag=Actuals")</f>
        <v>0</v>
      </c>
      <c r="AX360" s="6">
        <f>_xll.SNL.Clients.Office.Excel.Functions.SPG($D360, AX$1, $F360, "Options: Curr=USD, Mag=Actuals")</f>
        <v>0</v>
      </c>
      <c r="AY360" s="6">
        <f>_xll.SNL.Clients.Office.Excel.Functions.SPG($D360, AY$1, $F360, "Options: Curr=USD, Mag=Actuals")</f>
        <v>0</v>
      </c>
      <c r="AZ360" s="6">
        <f>_xll.SNL.Clients.Office.Excel.Functions.SPG($D360, AZ$1, $F360, "Options: Curr=USD, Mag=Actuals")</f>
        <v>0</v>
      </c>
      <c r="BA360" s="6">
        <f>_xll.SNL.Clients.Office.Excel.Functions.SPG($D360, BA$1, $F360, "Options: Curr=USD, Mag=Actuals")</f>
        <v>0</v>
      </c>
      <c r="BB360" s="6">
        <f>_xll.SNL.Clients.Office.Excel.Functions.SPG($D360, BB$1, $F360, "Options: Curr=USD, Mag=Actuals")</f>
        <v>0</v>
      </c>
      <c r="BC360" s="6">
        <f>_xll.SNL.Clients.Office.Excel.Functions.SPG($D360, BC$1, $F360, "Options: Curr=USD, Mag=Actuals")</f>
        <v>0</v>
      </c>
      <c r="BD360" s="6">
        <f>_xll.SNL.Clients.Office.Excel.Functions.SPG($D360, BD$1, $F360, "Options: Curr=USD, Mag=Actuals")</f>
        <v>0</v>
      </c>
      <c r="BE360" s="6">
        <f>_xll.SNL.Clients.Office.Excel.Functions.SPG($D360, BE$1, $F360, "Options: Curr=USD, Mag=Actuals")</f>
        <v>0</v>
      </c>
      <c r="BF360" s="6">
        <f>_xll.SNL.Clients.Office.Excel.Functions.SPG($D360, BF$1, $F360, "Options: Curr=USD, Mag=Actuals")</f>
        <v>0</v>
      </c>
      <c r="BG360" s="6">
        <f>_xll.SNL.Clients.Office.Excel.Functions.SPG($D360, BG$1, $F360, "Options: Curr=USD, Mag=Actuals")</f>
        <v>0</v>
      </c>
      <c r="BH360" s="6">
        <f>_xll.SNL.Clients.Office.Excel.Functions.SPG($D360, BH$1, $F360, "Options: Curr=USD, Mag=Actuals")</f>
        <v>0</v>
      </c>
      <c r="BI360" s="6">
        <f>_xll.SNL.Clients.Office.Excel.Functions.SPG($D360, BI$1, $F360, "Options: Curr=USD, Mag=Actuals")</f>
        <v>0</v>
      </c>
      <c r="BJ360" s="6">
        <f>_xll.SNL.Clients.Office.Excel.Functions.SPG($D360, BJ$1, $F360, "Options: Curr=USD, Mag=Actuals")</f>
        <v>0</v>
      </c>
      <c r="BK360" s="6">
        <f>_xll.SNL.Clients.Office.Excel.Functions.SPG($D360, BK$1, $F360, "Options: Curr=USD, Mag=Actuals")</f>
        <v>0</v>
      </c>
      <c r="BL360" s="6">
        <f>_xll.SNL.Clients.Office.Excel.Functions.SPG($D360, BL$1, $F360, "Options: Curr=USD, Mag=Actuals")</f>
        <v>0</v>
      </c>
      <c r="BM360" s="6">
        <f>_xll.SNL.Clients.Office.Excel.Functions.SPG($D360, BM$1, $F360, "Options: Curr=USD, Mag=Actuals")</f>
        <v>0</v>
      </c>
      <c r="BN360" s="6">
        <f>_xll.SNL.Clients.Office.Excel.Functions.SPG($D360, BN$1, $F360, "Options: Curr=USD, Mag=Actuals")</f>
        <v>0</v>
      </c>
      <c r="BO360" s="6">
        <f>_xll.SNL.Clients.Office.Excel.Functions.SPG($D360, BO$1, $F360, "Options: Curr=USD, Mag=Actuals")</f>
        <v>0</v>
      </c>
      <c r="BP360" s="6">
        <f>_xll.SNL.Clients.Office.Excel.Functions.SPG($D360, BP$1, $F360, "Options: Curr=USD, Mag=Actuals")</f>
        <v>0</v>
      </c>
      <c r="BQ360" s="6">
        <f>_xll.SNL.Clients.Office.Excel.Functions.SPG($D360, BQ$1, $F360, "Options: Curr=USD, Mag=Actuals")</f>
        <v>0</v>
      </c>
      <c r="BR360" s="6">
        <f>_xll.SNL.Clients.Office.Excel.Functions.SPG($D360, BR$1, $F360, "Options: Curr=USD, Mag=Actuals")</f>
        <v>0</v>
      </c>
      <c r="BS360" s="6">
        <f>_xll.SNL.Clients.Office.Excel.Functions.SPG($D360, BS$1, $F360, "Options: Curr=USD, Mag=Actuals")</f>
        <v>0</v>
      </c>
      <c r="BT360" s="6">
        <f>_xll.SNL.Clients.Office.Excel.Functions.SPG($D360, BT$1, $F360, "Options: Curr=USD, Mag=Actuals")</f>
        <v>0</v>
      </c>
      <c r="BU360" s="6">
        <f>_xll.SNL.Clients.Office.Excel.Functions.SPG($D360, BU$1, $F360, "Options: Curr=USD, Mag=Actuals")</f>
        <v>0</v>
      </c>
      <c r="BV360" s="6">
        <f>_xll.SNL.Clients.Office.Excel.Functions.SPG($D360, BV$1, $F360, "Options: Curr=USD, Mag=Actuals")</f>
        <v>0</v>
      </c>
      <c r="BW360" s="6">
        <f>_xll.SNL.Clients.Office.Excel.Functions.SPG($D360, BW$1, $F360, "Options: Curr=USD, Mag=Actuals")</f>
        <v>0</v>
      </c>
      <c r="BX360" s="6">
        <f>_xll.SNL.Clients.Office.Excel.Functions.SPG($D360, BX$1, $F360, "Options: Curr=USD, Mag=Actuals")</f>
        <v>0</v>
      </c>
      <c r="BY360" s="6">
        <f>_xll.SNL.Clients.Office.Excel.Functions.SPG($D360, BY$1, $F360, "Options: Curr=USD, Mag=Actuals")</f>
        <v>0</v>
      </c>
      <c r="BZ360" s="6">
        <f>_xll.SNL.Clients.Office.Excel.Functions.SPG($D360, BZ$1, $F360, "Options: Curr=USD, Mag=Actuals")</f>
        <v>0</v>
      </c>
      <c r="CA360" s="6" t="str">
        <f>_xll.SNL.Clients.Office.Excel.Functions.SPG($D360, CA$1, $F360, "Options: Curr=USD, Mag=Actuals")</f>
        <v/>
      </c>
      <c r="CB360" s="6">
        <f>_xll.SNL.Clients.Office.Excel.Functions.SPG($D360, CB$1, $F360, "Options: Curr=USD, Mag=Actuals")</f>
        <v>0</v>
      </c>
      <c r="CC360" s="6">
        <f>_xll.SNL.Clients.Office.Excel.Functions.SPG($D360, CC$1, $F360, "Options: Curr=USD, Mag=Actuals")</f>
        <v>0</v>
      </c>
      <c r="CD360" s="6">
        <f>_xll.SNL.Clients.Office.Excel.Functions.SPG($D360, CD$1, $F360, "Options: Curr=USD, Mag=Actuals")</f>
        <v>0</v>
      </c>
      <c r="CE360" s="6">
        <f>_xll.SNL.Clients.Office.Excel.Functions.SPG($D360, CE$1, $F360, "Options: Curr=USD, Mag=Actuals")</f>
        <v>0</v>
      </c>
      <c r="CF360" s="6">
        <f>_xll.SNL.Clients.Office.Excel.Functions.SPG($D360, CF$1, $F360, "Options: Curr=USD, Mag=Actuals")</f>
        <v>0</v>
      </c>
      <c r="CG360" s="6">
        <f>_xll.SNL.Clients.Office.Excel.Functions.SPG($D360, CG$1, $F360, "Options: Curr=USD, Mag=Actuals")</f>
        <v>0</v>
      </c>
    </row>
    <row r="361" spans="1:85" x14ac:dyDescent="0.3">
      <c r="A361" s="10" t="s">
        <v>102</v>
      </c>
      <c r="B361" s="10" t="s">
        <v>85</v>
      </c>
      <c r="C361" s="10" t="s">
        <v>13</v>
      </c>
      <c r="D361">
        <v>109793523</v>
      </c>
      <c r="E361" s="10" t="s">
        <v>20</v>
      </c>
      <c r="F361" s="10" t="s">
        <v>67</v>
      </c>
      <c r="G361">
        <v>-50.7</v>
      </c>
      <c r="H361">
        <v>471.02</v>
      </c>
      <c r="I361">
        <v>521.72</v>
      </c>
      <c r="J361">
        <v>2692.28</v>
      </c>
      <c r="K361">
        <v>43358.7</v>
      </c>
      <c r="L361">
        <v>-2.78</v>
      </c>
      <c r="M361">
        <v>2826.686694446365</v>
      </c>
      <c r="N361">
        <v>62.09</v>
      </c>
      <c r="O361">
        <v>0.1</v>
      </c>
      <c r="P361">
        <v>-5.19</v>
      </c>
      <c r="Q361">
        <v>0.72</v>
      </c>
      <c r="R361">
        <v>0.69</v>
      </c>
      <c r="S361" t="str">
        <f>_xll.SNL.Clients.Office.Excel.Functions.SPG(D361, S$1, F361, "Options: Curr=USD, Mag=Actuals")</f>
        <v>Groupe Credit Agricole Pro Forma</v>
      </c>
      <c r="T361" t="str">
        <f>_xll.SNL.Clients.Office.Excel.Functions.SPG($D361, T$1, $F361, "Options: Curr=USD, Mag=Actuals")</f>
        <v>Groupe Credit Agricole Pro Forma</v>
      </c>
      <c r="U361" s="6">
        <f>_xll.SNL.Clients.Office.Excel.Functions.SPG($D361, U$1, $F361, "Options: Curr=USD, Mag=Actuals")</f>
        <v>0</v>
      </c>
      <c r="V361" t="str">
        <f>_xll.SNL.Clients.Office.Excel.Functions.SPG($D361, V$1, $F361, "Options: Curr=USD, Mag=Actuals")</f>
        <v/>
      </c>
      <c r="W361" t="str">
        <f>_xll.SNL.Clients.Office.Excel.Functions.SPG($D361, W$1, $F361, "Options: Curr=USD, Mag=Actuals")</f>
        <v>Unclassified</v>
      </c>
      <c r="X361" s="6">
        <f>_xll.SNL.Clients.Office.Excel.Functions.SPG($D361, X$1, $F361, "Options: Curr=USD, Mag=Actuals")</f>
        <v>0</v>
      </c>
      <c r="Y361" s="6">
        <f>_xll.SNL.Clients.Office.Excel.Functions.SPG($D361, Y$1, $F361, "Options: Curr=USD, Mag=Actuals")</f>
        <v>0</v>
      </c>
      <c r="Z361" s="6">
        <f>_xll.SNL.Clients.Office.Excel.Functions.SPG($D361, Z$1, $F361, "Options: Curr=USD, Mag=Actuals")</f>
        <v>0</v>
      </c>
      <c r="AA361" s="6">
        <f>_xll.SNL.Clients.Office.Excel.Functions.SPG($D361, AA$1, $F361, "Options: Curr=USD, Mag=Actuals")</f>
        <v>0</v>
      </c>
      <c r="AB361" s="6">
        <f>_xll.SNL.Clients.Office.Excel.Functions.SPG($D361, AB$1, $F361, "Options: Curr=USD, Mag=Actuals")</f>
        <v>0</v>
      </c>
      <c r="AC361" s="6">
        <f>_xll.SNL.Clients.Office.Excel.Functions.SPG($D361, AC$1, $F361, "Options: Curr=USD, Mag=Actuals")</f>
        <v>0</v>
      </c>
      <c r="AD361" s="6">
        <f>_xll.SNL.Clients.Office.Excel.Functions.SPG($D361, AD$1, $F361, "Options: Curr=USD, Mag=Actuals")</f>
        <v>0</v>
      </c>
      <c r="AE361" s="6">
        <f>_xll.SNL.Clients.Office.Excel.Functions.SPG($D361, AE$1, $F361, "Options: Curr=USD, Mag=Actuals")</f>
        <v>0</v>
      </c>
      <c r="AF361" s="6">
        <f>_xll.SNL.Clients.Office.Excel.Functions.SPG($D361, AF$1, $F361, "Options: Curr=USD, Mag=Actuals")</f>
        <v>0</v>
      </c>
      <c r="AG361" s="6">
        <f>_xll.SNL.Clients.Office.Excel.Functions.SPG($D361, AG$1, $F361, "Options: Curr=USD, Mag=Actuals")</f>
        <v>0</v>
      </c>
      <c r="AH361" s="6">
        <f>_xll.SNL.Clients.Office.Excel.Functions.SPG($D361, AH$1, $F361, "Options: Curr=USD, Mag=Actuals")</f>
        <v>0</v>
      </c>
      <c r="AI361" s="6" t="str">
        <f>_xll.SNL.Clients.Office.Excel.Functions.SPG($D361, AI$1, $F361, "Options: Curr=USD, Mag=Actuals")</f>
        <v/>
      </c>
      <c r="AJ361" s="6" t="str">
        <f>_xll.SNL.Clients.Office.Excel.Functions.SPG($D361, AJ$1, $F361, "Options: Curr=USD, Mag=Actuals")</f>
        <v>#INVALID FUNCTION PARAMETER</v>
      </c>
      <c r="AK361" s="6" t="str">
        <f>_xll.SNL.Clients.Office.Excel.Functions.SPG($D361, AK$1, $F361, "Options: Curr=USD, Mag=Actuals")</f>
        <v>#INVALID FUNCTION PARAMETER</v>
      </c>
      <c r="AL361" s="6" t="str">
        <f>_xll.SNL.Clients.Office.Excel.Functions.SPG($D361, AL$1, $F361, "Options: Curr=USD, Mag=Actuals")</f>
        <v>#INVALID FUNCTION PARAMETER</v>
      </c>
      <c r="AM361" s="6" t="str">
        <f>_xll.SNL.Clients.Office.Excel.Functions.SPG($D361, AM$1, $F361, "Options: Curr=USD, Mag=Actuals")</f>
        <v>#INVALID FUNCTION PARAMETER</v>
      </c>
      <c r="AN361" s="6">
        <f>_xll.SNL.Clients.Office.Excel.Functions.SPG($D361, AN$1, $F361, "Options: Curr=USD, Mag=Actuals")</f>
        <v>0</v>
      </c>
      <c r="AO361" s="6">
        <f>_xll.SNL.Clients.Office.Excel.Functions.SPG($D361, AO$1, $F361, "Options: Curr=USD, Mag=Actuals")</f>
        <v>0</v>
      </c>
      <c r="AP361" s="6">
        <f>_xll.SNL.Clients.Office.Excel.Functions.SPG($D361, AP$1, $F361, "Options: Curr=USD, Mag=Actuals")</f>
        <v>0</v>
      </c>
      <c r="AQ361" s="6">
        <f>_xll.SNL.Clients.Office.Excel.Functions.SPG($D361, AQ$1, $F361, "Options: Curr=USD, Mag=Actuals")</f>
        <v>0</v>
      </c>
      <c r="AR361" s="6">
        <f>_xll.SNL.Clients.Office.Excel.Functions.SPG($D361, AR$1, $F361, "Options: Curr=USD, Mag=Actuals")</f>
        <v>0</v>
      </c>
      <c r="AS361" s="6">
        <f>_xll.SNL.Clients.Office.Excel.Functions.SPG($D361, AS$1, $F361, "Options: Curr=USD, Mag=Actuals")</f>
        <v>0</v>
      </c>
      <c r="AT361" s="6">
        <f>_xll.SNL.Clients.Office.Excel.Functions.SPG($D361, AT$1, $F361, "Options: Curr=USD, Mag=Actuals")</f>
        <v>0</v>
      </c>
      <c r="AU361" s="6">
        <f>_xll.SNL.Clients.Office.Excel.Functions.SPG($D361, AU$1, $F361, "Options: Curr=USD, Mag=Actuals")</f>
        <v>0</v>
      </c>
      <c r="AV361" s="6">
        <f>_xll.SNL.Clients.Office.Excel.Functions.SPG($D361, AV$1, $F361, "Options: Curr=USD, Mag=Actuals")</f>
        <v>0</v>
      </c>
      <c r="AW361" s="6">
        <f>_xll.SNL.Clients.Office.Excel.Functions.SPG($D361, AW$1, $F361, "Options: Curr=USD, Mag=Actuals")</f>
        <v>0</v>
      </c>
      <c r="AX361" s="6">
        <f>_xll.SNL.Clients.Office.Excel.Functions.SPG($D361, AX$1, $F361, "Options: Curr=USD, Mag=Actuals")</f>
        <v>0</v>
      </c>
      <c r="AY361" s="6">
        <f>_xll.SNL.Clients.Office.Excel.Functions.SPG($D361, AY$1, $F361, "Options: Curr=USD, Mag=Actuals")</f>
        <v>0</v>
      </c>
      <c r="AZ361" s="6">
        <f>_xll.SNL.Clients.Office.Excel.Functions.SPG($D361, AZ$1, $F361, "Options: Curr=USD, Mag=Actuals")</f>
        <v>0</v>
      </c>
      <c r="BA361" s="6">
        <f>_xll.SNL.Clients.Office.Excel.Functions.SPG($D361, BA$1, $F361, "Options: Curr=USD, Mag=Actuals")</f>
        <v>0</v>
      </c>
      <c r="BB361" s="6">
        <f>_xll.SNL.Clients.Office.Excel.Functions.SPG($D361, BB$1, $F361, "Options: Curr=USD, Mag=Actuals")</f>
        <v>0</v>
      </c>
      <c r="BC361" s="6">
        <f>_xll.SNL.Clients.Office.Excel.Functions.SPG($D361, BC$1, $F361, "Options: Curr=USD, Mag=Actuals")</f>
        <v>0</v>
      </c>
      <c r="BD361" s="6">
        <f>_xll.SNL.Clients.Office.Excel.Functions.SPG($D361, BD$1, $F361, "Options: Curr=USD, Mag=Actuals")</f>
        <v>0</v>
      </c>
      <c r="BE361" s="6">
        <f>_xll.SNL.Clients.Office.Excel.Functions.SPG($D361, BE$1, $F361, "Options: Curr=USD, Mag=Actuals")</f>
        <v>0</v>
      </c>
      <c r="BF361" s="6">
        <f>_xll.SNL.Clients.Office.Excel.Functions.SPG($D361, BF$1, $F361, "Options: Curr=USD, Mag=Actuals")</f>
        <v>0</v>
      </c>
      <c r="BG361" s="6">
        <f>_xll.SNL.Clients.Office.Excel.Functions.SPG($D361, BG$1, $F361, "Options: Curr=USD, Mag=Actuals")</f>
        <v>0</v>
      </c>
      <c r="BH361" s="6">
        <f>_xll.SNL.Clients.Office.Excel.Functions.SPG($D361, BH$1, $F361, "Options: Curr=USD, Mag=Actuals")</f>
        <v>0</v>
      </c>
      <c r="BI361" s="6">
        <f>_xll.SNL.Clients.Office.Excel.Functions.SPG($D361, BI$1, $F361, "Options: Curr=USD, Mag=Actuals")</f>
        <v>0</v>
      </c>
      <c r="BJ361" s="6">
        <f>_xll.SNL.Clients.Office.Excel.Functions.SPG($D361, BJ$1, $F361, "Options: Curr=USD, Mag=Actuals")</f>
        <v>0</v>
      </c>
      <c r="BK361" s="6">
        <f>_xll.SNL.Clients.Office.Excel.Functions.SPG($D361, BK$1, $F361, "Options: Curr=USD, Mag=Actuals")</f>
        <v>0</v>
      </c>
      <c r="BL361" s="6">
        <f>_xll.SNL.Clients.Office.Excel.Functions.SPG($D361, BL$1, $F361, "Options: Curr=USD, Mag=Actuals")</f>
        <v>0</v>
      </c>
      <c r="BM361" s="6">
        <f>_xll.SNL.Clients.Office.Excel.Functions.SPG($D361, BM$1, $F361, "Options: Curr=USD, Mag=Actuals")</f>
        <v>0</v>
      </c>
      <c r="BN361" s="6">
        <f>_xll.SNL.Clients.Office.Excel.Functions.SPG($D361, BN$1, $F361, "Options: Curr=USD, Mag=Actuals")</f>
        <v>0</v>
      </c>
      <c r="BO361" s="6">
        <f>_xll.SNL.Clients.Office.Excel.Functions.SPG($D361, BO$1, $F361, "Options: Curr=USD, Mag=Actuals")</f>
        <v>0</v>
      </c>
      <c r="BP361" s="6">
        <f>_xll.SNL.Clients.Office.Excel.Functions.SPG($D361, BP$1, $F361, "Options: Curr=USD, Mag=Actuals")</f>
        <v>0</v>
      </c>
      <c r="BQ361" s="6">
        <f>_xll.SNL.Clients.Office.Excel.Functions.SPG($D361, BQ$1, $F361, "Options: Curr=USD, Mag=Actuals")</f>
        <v>0</v>
      </c>
      <c r="BR361" s="6">
        <f>_xll.SNL.Clients.Office.Excel.Functions.SPG($D361, BR$1, $F361, "Options: Curr=USD, Mag=Actuals")</f>
        <v>0</v>
      </c>
      <c r="BS361" s="6">
        <f>_xll.SNL.Clients.Office.Excel.Functions.SPG($D361, BS$1, $F361, "Options: Curr=USD, Mag=Actuals")</f>
        <v>0</v>
      </c>
      <c r="BT361" s="6">
        <f>_xll.SNL.Clients.Office.Excel.Functions.SPG($D361, BT$1, $F361, "Options: Curr=USD, Mag=Actuals")</f>
        <v>0</v>
      </c>
      <c r="BU361" s="6">
        <f>_xll.SNL.Clients.Office.Excel.Functions.SPG($D361, BU$1, $F361, "Options: Curr=USD, Mag=Actuals")</f>
        <v>0</v>
      </c>
      <c r="BV361" s="6">
        <f>_xll.SNL.Clients.Office.Excel.Functions.SPG($D361, BV$1, $F361, "Options: Curr=USD, Mag=Actuals")</f>
        <v>0</v>
      </c>
      <c r="BW361" s="6">
        <f>_xll.SNL.Clients.Office.Excel.Functions.SPG($D361, BW$1, $F361, "Options: Curr=USD, Mag=Actuals")</f>
        <v>0</v>
      </c>
      <c r="BX361" s="6">
        <f>_xll.SNL.Clients.Office.Excel.Functions.SPG($D361, BX$1, $F361, "Options: Curr=USD, Mag=Actuals")</f>
        <v>0</v>
      </c>
      <c r="BY361" s="6">
        <f>_xll.SNL.Clients.Office.Excel.Functions.SPG($D361, BY$1, $F361, "Options: Curr=USD, Mag=Actuals")</f>
        <v>0</v>
      </c>
      <c r="BZ361" s="6">
        <f>_xll.SNL.Clients.Office.Excel.Functions.SPG($D361, BZ$1, $F361, "Options: Curr=USD, Mag=Actuals")</f>
        <v>0</v>
      </c>
      <c r="CA361" s="6" t="str">
        <f>_xll.SNL.Clients.Office.Excel.Functions.SPG($D361, CA$1, $F361, "Options: Curr=USD, Mag=Actuals")</f>
        <v/>
      </c>
      <c r="CB361" s="6">
        <f>_xll.SNL.Clients.Office.Excel.Functions.SPG($D361, CB$1, $F361, "Options: Curr=USD, Mag=Actuals")</f>
        <v>0</v>
      </c>
      <c r="CC361" s="6">
        <f>_xll.SNL.Clients.Office.Excel.Functions.SPG($D361, CC$1, $F361, "Options: Curr=USD, Mag=Actuals")</f>
        <v>0</v>
      </c>
      <c r="CD361" s="6">
        <f>_xll.SNL.Clients.Office.Excel.Functions.SPG($D361, CD$1, $F361, "Options: Curr=USD, Mag=Actuals")</f>
        <v>0</v>
      </c>
      <c r="CE361" s="6">
        <f>_xll.SNL.Clients.Office.Excel.Functions.SPG($D361, CE$1, $F361, "Options: Curr=USD, Mag=Actuals")</f>
        <v>0</v>
      </c>
      <c r="CF361" s="6">
        <f>_xll.SNL.Clients.Office.Excel.Functions.SPG($D361, CF$1, $F361, "Options: Curr=USD, Mag=Actuals")</f>
        <v>0</v>
      </c>
      <c r="CG361" s="6">
        <f>_xll.SNL.Clients.Office.Excel.Functions.SPG($D361, CG$1, $F361, "Options: Curr=USD, Mag=Actuals")</f>
        <v>0</v>
      </c>
    </row>
    <row r="362" spans="1:85" x14ac:dyDescent="0.3">
      <c r="A362" s="10" t="s">
        <v>102</v>
      </c>
      <c r="B362" s="10" t="s">
        <v>85</v>
      </c>
      <c r="C362" s="10" t="s">
        <v>13</v>
      </c>
      <c r="D362">
        <v>109793523</v>
      </c>
      <c r="E362" s="10" t="s">
        <v>20</v>
      </c>
      <c r="F362" s="10" t="s">
        <v>8</v>
      </c>
      <c r="G362">
        <v>-63.52</v>
      </c>
      <c r="H362">
        <v>507.69</v>
      </c>
      <c r="I362">
        <v>571.22</v>
      </c>
      <c r="J362">
        <v>2640.1</v>
      </c>
      <c r="K362">
        <v>42279.040000000001</v>
      </c>
      <c r="L362">
        <v>1.8</v>
      </c>
      <c r="M362">
        <v>2736.1677493430775</v>
      </c>
      <c r="N362">
        <v>62.44</v>
      </c>
      <c r="O362">
        <v>1.74</v>
      </c>
      <c r="P362">
        <v>2.63</v>
      </c>
      <c r="Q362">
        <v>0.76</v>
      </c>
      <c r="R362">
        <v>0.75</v>
      </c>
      <c r="S362" t="str">
        <f>_xll.SNL.Clients.Office.Excel.Functions.SPG(D362, S$1, F362, "Options: Curr=USD, Mag=Actuals")</f>
        <v>Groupe Credit Agricole Pro Forma</v>
      </c>
      <c r="T362" t="str">
        <f>_xll.SNL.Clients.Office.Excel.Functions.SPG($D362, T$1, $F362, "Options: Curr=USD, Mag=Actuals")</f>
        <v>Groupe Credit Agricole Pro Forma</v>
      </c>
      <c r="U362" s="6">
        <f>_xll.SNL.Clients.Office.Excel.Functions.SPG($D362, U$1, $F362, "Options: Curr=USD, Mag=Actuals")</f>
        <v>0</v>
      </c>
      <c r="V362" t="str">
        <f>_xll.SNL.Clients.Office.Excel.Functions.SPG($D362, V$1, $F362, "Options: Curr=USD, Mag=Actuals")</f>
        <v/>
      </c>
      <c r="W362" t="str">
        <f>_xll.SNL.Clients.Office.Excel.Functions.SPG($D362, W$1, $F362, "Options: Curr=USD, Mag=Actuals")</f>
        <v>Unclassified</v>
      </c>
      <c r="X362" s="6">
        <f>_xll.SNL.Clients.Office.Excel.Functions.SPG($D362, X$1, $F362, "Options: Curr=USD, Mag=Actuals")</f>
        <v>0</v>
      </c>
      <c r="Y362" s="6">
        <f>_xll.SNL.Clients.Office.Excel.Functions.SPG($D362, Y$1, $F362, "Options: Curr=USD, Mag=Actuals")</f>
        <v>0</v>
      </c>
      <c r="Z362" s="6">
        <f>_xll.SNL.Clients.Office.Excel.Functions.SPG($D362, Z$1, $F362, "Options: Curr=USD, Mag=Actuals")</f>
        <v>0</v>
      </c>
      <c r="AA362" s="6">
        <f>_xll.SNL.Clients.Office.Excel.Functions.SPG($D362, AA$1, $F362, "Options: Curr=USD, Mag=Actuals")</f>
        <v>0</v>
      </c>
      <c r="AB362" s="6">
        <f>_xll.SNL.Clients.Office.Excel.Functions.SPG($D362, AB$1, $F362, "Options: Curr=USD, Mag=Actuals")</f>
        <v>0</v>
      </c>
      <c r="AC362" s="6">
        <f>_xll.SNL.Clients.Office.Excel.Functions.SPG($D362, AC$1, $F362, "Options: Curr=USD, Mag=Actuals")</f>
        <v>0</v>
      </c>
      <c r="AD362" s="6">
        <f>_xll.SNL.Clients.Office.Excel.Functions.SPG($D362, AD$1, $F362, "Options: Curr=USD, Mag=Actuals")</f>
        <v>0</v>
      </c>
      <c r="AE362" s="6">
        <f>_xll.SNL.Clients.Office.Excel.Functions.SPG($D362, AE$1, $F362, "Options: Curr=USD, Mag=Actuals")</f>
        <v>0</v>
      </c>
      <c r="AF362" s="6">
        <f>_xll.SNL.Clients.Office.Excel.Functions.SPG($D362, AF$1, $F362, "Options: Curr=USD, Mag=Actuals")</f>
        <v>0</v>
      </c>
      <c r="AG362" s="6">
        <f>_xll.SNL.Clients.Office.Excel.Functions.SPG($D362, AG$1, $F362, "Options: Curr=USD, Mag=Actuals")</f>
        <v>0</v>
      </c>
      <c r="AH362" s="6">
        <f>_xll.SNL.Clients.Office.Excel.Functions.SPG($D362, AH$1, $F362, "Options: Curr=USD, Mag=Actuals")</f>
        <v>0</v>
      </c>
      <c r="AI362" s="6" t="str">
        <f>_xll.SNL.Clients.Office.Excel.Functions.SPG($D362, AI$1, $F362, "Options: Curr=USD, Mag=Actuals")</f>
        <v/>
      </c>
      <c r="AJ362" s="6" t="str">
        <f>_xll.SNL.Clients.Office.Excel.Functions.SPG($D362, AJ$1, $F362, "Options: Curr=USD, Mag=Actuals")</f>
        <v>#INVALID FUNCTION PARAMETER</v>
      </c>
      <c r="AK362" s="6" t="str">
        <f>_xll.SNL.Clients.Office.Excel.Functions.SPG($D362, AK$1, $F362, "Options: Curr=USD, Mag=Actuals")</f>
        <v>#INVALID FUNCTION PARAMETER</v>
      </c>
      <c r="AL362" s="6" t="str">
        <f>_xll.SNL.Clients.Office.Excel.Functions.SPG($D362, AL$1, $F362, "Options: Curr=USD, Mag=Actuals")</f>
        <v>#INVALID FUNCTION PARAMETER</v>
      </c>
      <c r="AM362" s="6" t="str">
        <f>_xll.SNL.Clients.Office.Excel.Functions.SPG($D362, AM$1, $F362, "Options: Curr=USD, Mag=Actuals")</f>
        <v>#INVALID FUNCTION PARAMETER</v>
      </c>
      <c r="AN362" s="6">
        <f>_xll.SNL.Clients.Office.Excel.Functions.SPG($D362, AN$1, $F362, "Options: Curr=USD, Mag=Actuals")</f>
        <v>0</v>
      </c>
      <c r="AO362" s="6">
        <f>_xll.SNL.Clients.Office.Excel.Functions.SPG($D362, AO$1, $F362, "Options: Curr=USD, Mag=Actuals")</f>
        <v>0</v>
      </c>
      <c r="AP362" s="6">
        <f>_xll.SNL.Clients.Office.Excel.Functions.SPG($D362, AP$1, $F362, "Options: Curr=USD, Mag=Actuals")</f>
        <v>0</v>
      </c>
      <c r="AQ362" s="6">
        <f>_xll.SNL.Clients.Office.Excel.Functions.SPG($D362, AQ$1, $F362, "Options: Curr=USD, Mag=Actuals")</f>
        <v>0</v>
      </c>
      <c r="AR362" s="6">
        <f>_xll.SNL.Clients.Office.Excel.Functions.SPG($D362, AR$1, $F362, "Options: Curr=USD, Mag=Actuals")</f>
        <v>0</v>
      </c>
      <c r="AS362" s="6">
        <f>_xll.SNL.Clients.Office.Excel.Functions.SPG($D362, AS$1, $F362, "Options: Curr=USD, Mag=Actuals")</f>
        <v>0</v>
      </c>
      <c r="AT362" s="6">
        <f>_xll.SNL.Clients.Office.Excel.Functions.SPG($D362, AT$1, $F362, "Options: Curr=USD, Mag=Actuals")</f>
        <v>0</v>
      </c>
      <c r="AU362" s="6">
        <f>_xll.SNL.Clients.Office.Excel.Functions.SPG($D362, AU$1, $F362, "Options: Curr=USD, Mag=Actuals")</f>
        <v>0</v>
      </c>
      <c r="AV362" s="6">
        <f>_xll.SNL.Clients.Office.Excel.Functions.SPG($D362, AV$1, $F362, "Options: Curr=USD, Mag=Actuals")</f>
        <v>0</v>
      </c>
      <c r="AW362" s="6">
        <f>_xll.SNL.Clients.Office.Excel.Functions.SPG($D362, AW$1, $F362, "Options: Curr=USD, Mag=Actuals")</f>
        <v>0</v>
      </c>
      <c r="AX362" s="6">
        <f>_xll.SNL.Clients.Office.Excel.Functions.SPG($D362, AX$1, $F362, "Options: Curr=USD, Mag=Actuals")</f>
        <v>0</v>
      </c>
      <c r="AY362" s="6">
        <f>_xll.SNL.Clients.Office.Excel.Functions.SPG($D362, AY$1, $F362, "Options: Curr=USD, Mag=Actuals")</f>
        <v>0</v>
      </c>
      <c r="AZ362" s="6">
        <f>_xll.SNL.Clients.Office.Excel.Functions.SPG($D362, AZ$1, $F362, "Options: Curr=USD, Mag=Actuals")</f>
        <v>0</v>
      </c>
      <c r="BA362" s="6">
        <f>_xll.SNL.Clients.Office.Excel.Functions.SPG($D362, BA$1, $F362, "Options: Curr=USD, Mag=Actuals")</f>
        <v>0</v>
      </c>
      <c r="BB362" s="6">
        <f>_xll.SNL.Clients.Office.Excel.Functions.SPG($D362, BB$1, $F362, "Options: Curr=USD, Mag=Actuals")</f>
        <v>0</v>
      </c>
      <c r="BC362" s="6">
        <f>_xll.SNL.Clients.Office.Excel.Functions.SPG($D362, BC$1, $F362, "Options: Curr=USD, Mag=Actuals")</f>
        <v>0</v>
      </c>
      <c r="BD362" s="6">
        <f>_xll.SNL.Clients.Office.Excel.Functions.SPG($D362, BD$1, $F362, "Options: Curr=USD, Mag=Actuals")</f>
        <v>0</v>
      </c>
      <c r="BE362" s="6">
        <f>_xll.SNL.Clients.Office.Excel.Functions.SPG($D362, BE$1, $F362, "Options: Curr=USD, Mag=Actuals")</f>
        <v>0</v>
      </c>
      <c r="BF362" s="6">
        <f>_xll.SNL.Clients.Office.Excel.Functions.SPG($D362, BF$1, $F362, "Options: Curr=USD, Mag=Actuals")</f>
        <v>0</v>
      </c>
      <c r="BG362" s="6">
        <f>_xll.SNL.Clients.Office.Excel.Functions.SPG($D362, BG$1, $F362, "Options: Curr=USD, Mag=Actuals")</f>
        <v>0</v>
      </c>
      <c r="BH362" s="6">
        <f>_xll.SNL.Clients.Office.Excel.Functions.SPG($D362, BH$1, $F362, "Options: Curr=USD, Mag=Actuals")</f>
        <v>0</v>
      </c>
      <c r="BI362" s="6">
        <f>_xll.SNL.Clients.Office.Excel.Functions.SPG($D362, BI$1, $F362, "Options: Curr=USD, Mag=Actuals")</f>
        <v>0</v>
      </c>
      <c r="BJ362" s="6">
        <f>_xll.SNL.Clients.Office.Excel.Functions.SPG($D362, BJ$1, $F362, "Options: Curr=USD, Mag=Actuals")</f>
        <v>0</v>
      </c>
      <c r="BK362" s="6">
        <f>_xll.SNL.Clients.Office.Excel.Functions.SPG($D362, BK$1, $F362, "Options: Curr=USD, Mag=Actuals")</f>
        <v>0</v>
      </c>
      <c r="BL362" s="6">
        <f>_xll.SNL.Clients.Office.Excel.Functions.SPG($D362, BL$1, $F362, "Options: Curr=USD, Mag=Actuals")</f>
        <v>0</v>
      </c>
      <c r="BM362" s="6">
        <f>_xll.SNL.Clients.Office.Excel.Functions.SPG($D362, BM$1, $F362, "Options: Curr=USD, Mag=Actuals")</f>
        <v>0</v>
      </c>
      <c r="BN362" s="6">
        <f>_xll.SNL.Clients.Office.Excel.Functions.SPG($D362, BN$1, $F362, "Options: Curr=USD, Mag=Actuals")</f>
        <v>0</v>
      </c>
      <c r="BO362" s="6">
        <f>_xll.SNL.Clients.Office.Excel.Functions.SPG($D362, BO$1, $F362, "Options: Curr=USD, Mag=Actuals")</f>
        <v>0</v>
      </c>
      <c r="BP362" s="6">
        <f>_xll.SNL.Clients.Office.Excel.Functions.SPG($D362, BP$1, $F362, "Options: Curr=USD, Mag=Actuals")</f>
        <v>0</v>
      </c>
      <c r="BQ362" s="6">
        <f>_xll.SNL.Clients.Office.Excel.Functions.SPG($D362, BQ$1, $F362, "Options: Curr=USD, Mag=Actuals")</f>
        <v>0</v>
      </c>
      <c r="BR362" s="6">
        <f>_xll.SNL.Clients.Office.Excel.Functions.SPG($D362, BR$1, $F362, "Options: Curr=USD, Mag=Actuals")</f>
        <v>0</v>
      </c>
      <c r="BS362" s="6">
        <f>_xll.SNL.Clients.Office.Excel.Functions.SPG($D362, BS$1, $F362, "Options: Curr=USD, Mag=Actuals")</f>
        <v>0</v>
      </c>
      <c r="BT362" s="6">
        <f>_xll.SNL.Clients.Office.Excel.Functions.SPG($D362, BT$1, $F362, "Options: Curr=USD, Mag=Actuals")</f>
        <v>0</v>
      </c>
      <c r="BU362" s="6">
        <f>_xll.SNL.Clients.Office.Excel.Functions.SPG($D362, BU$1, $F362, "Options: Curr=USD, Mag=Actuals")</f>
        <v>0</v>
      </c>
      <c r="BV362" s="6">
        <f>_xll.SNL.Clients.Office.Excel.Functions.SPG($D362, BV$1, $F362, "Options: Curr=USD, Mag=Actuals")</f>
        <v>0</v>
      </c>
      <c r="BW362" s="6">
        <f>_xll.SNL.Clients.Office.Excel.Functions.SPG($D362, BW$1, $F362, "Options: Curr=USD, Mag=Actuals")</f>
        <v>0</v>
      </c>
      <c r="BX362" s="6">
        <f>_xll.SNL.Clients.Office.Excel.Functions.SPG($D362, BX$1, $F362, "Options: Curr=USD, Mag=Actuals")</f>
        <v>0</v>
      </c>
      <c r="BY362" s="6">
        <f>_xll.SNL.Clients.Office.Excel.Functions.SPG($D362, BY$1, $F362, "Options: Curr=USD, Mag=Actuals")</f>
        <v>0</v>
      </c>
      <c r="BZ362" s="6">
        <f>_xll.SNL.Clients.Office.Excel.Functions.SPG($D362, BZ$1, $F362, "Options: Curr=USD, Mag=Actuals")</f>
        <v>0</v>
      </c>
      <c r="CA362" s="6" t="str">
        <f>_xll.SNL.Clients.Office.Excel.Functions.SPG($D362, CA$1, $F362, "Options: Curr=USD, Mag=Actuals")</f>
        <v/>
      </c>
      <c r="CB362" s="6">
        <f>_xll.SNL.Clients.Office.Excel.Functions.SPG($D362, CB$1, $F362, "Options: Curr=USD, Mag=Actuals")</f>
        <v>0</v>
      </c>
      <c r="CC362" s="6">
        <f>_xll.SNL.Clients.Office.Excel.Functions.SPG($D362, CC$1, $F362, "Options: Curr=USD, Mag=Actuals")</f>
        <v>0</v>
      </c>
      <c r="CD362" s="6">
        <f>_xll.SNL.Clients.Office.Excel.Functions.SPG($D362, CD$1, $F362, "Options: Curr=USD, Mag=Actuals")</f>
        <v>0</v>
      </c>
      <c r="CE362" s="6">
        <f>_xll.SNL.Clients.Office.Excel.Functions.SPG($D362, CE$1, $F362, "Options: Curr=USD, Mag=Actuals")</f>
        <v>0</v>
      </c>
      <c r="CF362" s="6">
        <f>_xll.SNL.Clients.Office.Excel.Functions.SPG($D362, CF$1, $F362, "Options: Curr=USD, Mag=Actuals")</f>
        <v>0</v>
      </c>
      <c r="CG362" s="6">
        <f>_xll.SNL.Clients.Office.Excel.Functions.SPG($D362, CG$1, $F362, "Options: Curr=USD, Mag=Actuals")</f>
        <v>0</v>
      </c>
    </row>
    <row r="363" spans="1:85" x14ac:dyDescent="0.3">
      <c r="A363" s="10" t="s">
        <v>102</v>
      </c>
      <c r="B363" s="10" t="s">
        <v>85</v>
      </c>
      <c r="C363" s="10" t="s">
        <v>13</v>
      </c>
      <c r="D363">
        <v>109793523</v>
      </c>
      <c r="E363" s="10" t="s">
        <v>20</v>
      </c>
      <c r="F363" s="10" t="s">
        <v>68</v>
      </c>
      <c r="G363">
        <v>-90.36</v>
      </c>
      <c r="H363">
        <v>586.88</v>
      </c>
      <c r="I363">
        <v>677.24</v>
      </c>
      <c r="J363">
        <v>2860.47</v>
      </c>
      <c r="K363">
        <v>45566.9</v>
      </c>
      <c r="L363">
        <v>2.23</v>
      </c>
      <c r="M363">
        <v>2936.6951181249119</v>
      </c>
      <c r="N363">
        <v>62.78</v>
      </c>
      <c r="O363">
        <v>2.29</v>
      </c>
      <c r="P363">
        <v>5.39</v>
      </c>
      <c r="Q363">
        <v>0.72</v>
      </c>
      <c r="R363">
        <v>0.77</v>
      </c>
      <c r="S363" t="str">
        <f>_xll.SNL.Clients.Office.Excel.Functions.SPG(D363, S$1, F363, "Options: Curr=USD, Mag=Actuals")</f>
        <v>Groupe Credit Agricole Pro Forma</v>
      </c>
      <c r="T363" t="str">
        <f>_xll.SNL.Clients.Office.Excel.Functions.SPG($D363, T$1, $F363, "Options: Curr=USD, Mag=Actuals")</f>
        <v>Groupe Credit Agricole Pro Forma</v>
      </c>
      <c r="U363" s="6">
        <f>_xll.SNL.Clients.Office.Excel.Functions.SPG($D363, U$1, $F363, "Options: Curr=USD, Mag=Actuals")</f>
        <v>0</v>
      </c>
      <c r="V363" t="str">
        <f>_xll.SNL.Clients.Office.Excel.Functions.SPG($D363, V$1, $F363, "Options: Curr=USD, Mag=Actuals")</f>
        <v/>
      </c>
      <c r="W363" t="str">
        <f>_xll.SNL.Clients.Office.Excel.Functions.SPG($D363, W$1, $F363, "Options: Curr=USD, Mag=Actuals")</f>
        <v>Unclassified</v>
      </c>
      <c r="X363" s="6">
        <f>_xll.SNL.Clients.Office.Excel.Functions.SPG($D363, X$1, $F363, "Options: Curr=USD, Mag=Actuals")</f>
        <v>0</v>
      </c>
      <c r="Y363" s="6">
        <f>_xll.SNL.Clients.Office.Excel.Functions.SPG($D363, Y$1, $F363, "Options: Curr=USD, Mag=Actuals")</f>
        <v>0</v>
      </c>
      <c r="Z363" s="6">
        <f>_xll.SNL.Clients.Office.Excel.Functions.SPG($D363, Z$1, $F363, "Options: Curr=USD, Mag=Actuals")</f>
        <v>0</v>
      </c>
      <c r="AA363" s="6">
        <f>_xll.SNL.Clients.Office.Excel.Functions.SPG($D363, AA$1, $F363, "Options: Curr=USD, Mag=Actuals")</f>
        <v>0</v>
      </c>
      <c r="AB363" s="6">
        <f>_xll.SNL.Clients.Office.Excel.Functions.SPG($D363, AB$1, $F363, "Options: Curr=USD, Mag=Actuals")</f>
        <v>0</v>
      </c>
      <c r="AC363" s="6">
        <f>_xll.SNL.Clients.Office.Excel.Functions.SPG($D363, AC$1, $F363, "Options: Curr=USD, Mag=Actuals")</f>
        <v>0</v>
      </c>
      <c r="AD363" s="6">
        <f>_xll.SNL.Clients.Office.Excel.Functions.SPG($D363, AD$1, $F363, "Options: Curr=USD, Mag=Actuals")</f>
        <v>0</v>
      </c>
      <c r="AE363" s="6">
        <f>_xll.SNL.Clients.Office.Excel.Functions.SPG($D363, AE$1, $F363, "Options: Curr=USD, Mag=Actuals")</f>
        <v>0</v>
      </c>
      <c r="AF363" s="6">
        <f>_xll.SNL.Clients.Office.Excel.Functions.SPG($D363, AF$1, $F363, "Options: Curr=USD, Mag=Actuals")</f>
        <v>0</v>
      </c>
      <c r="AG363" s="6">
        <f>_xll.SNL.Clients.Office.Excel.Functions.SPG($D363, AG$1, $F363, "Options: Curr=USD, Mag=Actuals")</f>
        <v>0</v>
      </c>
      <c r="AH363" s="6">
        <f>_xll.SNL.Clients.Office.Excel.Functions.SPG($D363, AH$1, $F363, "Options: Curr=USD, Mag=Actuals")</f>
        <v>0</v>
      </c>
      <c r="AI363" s="6" t="str">
        <f>_xll.SNL.Clients.Office.Excel.Functions.SPG($D363, AI$1, $F363, "Options: Curr=USD, Mag=Actuals")</f>
        <v/>
      </c>
      <c r="AJ363" s="6" t="str">
        <f>_xll.SNL.Clients.Office.Excel.Functions.SPG($D363, AJ$1, $F363, "Options: Curr=USD, Mag=Actuals")</f>
        <v>#INVALID FUNCTION PARAMETER</v>
      </c>
      <c r="AK363" s="6" t="str">
        <f>_xll.SNL.Clients.Office.Excel.Functions.SPG($D363, AK$1, $F363, "Options: Curr=USD, Mag=Actuals")</f>
        <v>#INVALID FUNCTION PARAMETER</v>
      </c>
      <c r="AL363" s="6" t="str">
        <f>_xll.SNL.Clients.Office.Excel.Functions.SPG($D363, AL$1, $F363, "Options: Curr=USD, Mag=Actuals")</f>
        <v>#INVALID FUNCTION PARAMETER</v>
      </c>
      <c r="AM363" s="6" t="str">
        <f>_xll.SNL.Clients.Office.Excel.Functions.SPG($D363, AM$1, $F363, "Options: Curr=USD, Mag=Actuals")</f>
        <v>#INVALID FUNCTION PARAMETER</v>
      </c>
      <c r="AN363" s="6">
        <f>_xll.SNL.Clients.Office.Excel.Functions.SPG($D363, AN$1, $F363, "Options: Curr=USD, Mag=Actuals")</f>
        <v>0</v>
      </c>
      <c r="AO363" s="6">
        <f>_xll.SNL.Clients.Office.Excel.Functions.SPG($D363, AO$1, $F363, "Options: Curr=USD, Mag=Actuals")</f>
        <v>0</v>
      </c>
      <c r="AP363" s="6">
        <f>_xll.SNL.Clients.Office.Excel.Functions.SPG($D363, AP$1, $F363, "Options: Curr=USD, Mag=Actuals")</f>
        <v>0</v>
      </c>
      <c r="AQ363" s="6">
        <f>_xll.SNL.Clients.Office.Excel.Functions.SPG($D363, AQ$1, $F363, "Options: Curr=USD, Mag=Actuals")</f>
        <v>0</v>
      </c>
      <c r="AR363" s="6">
        <f>_xll.SNL.Clients.Office.Excel.Functions.SPG($D363, AR$1, $F363, "Options: Curr=USD, Mag=Actuals")</f>
        <v>0</v>
      </c>
      <c r="AS363" s="6">
        <f>_xll.SNL.Clients.Office.Excel.Functions.SPG($D363, AS$1, $F363, "Options: Curr=USD, Mag=Actuals")</f>
        <v>0</v>
      </c>
      <c r="AT363" s="6">
        <f>_xll.SNL.Clients.Office.Excel.Functions.SPG($D363, AT$1, $F363, "Options: Curr=USD, Mag=Actuals")</f>
        <v>0</v>
      </c>
      <c r="AU363" s="6">
        <f>_xll.SNL.Clients.Office.Excel.Functions.SPG($D363, AU$1, $F363, "Options: Curr=USD, Mag=Actuals")</f>
        <v>0</v>
      </c>
      <c r="AV363" s="6">
        <f>_xll.SNL.Clients.Office.Excel.Functions.SPG($D363, AV$1, $F363, "Options: Curr=USD, Mag=Actuals")</f>
        <v>0</v>
      </c>
      <c r="AW363" s="6">
        <f>_xll.SNL.Clients.Office.Excel.Functions.SPG($D363, AW$1, $F363, "Options: Curr=USD, Mag=Actuals")</f>
        <v>0</v>
      </c>
      <c r="AX363" s="6">
        <f>_xll.SNL.Clients.Office.Excel.Functions.SPG($D363, AX$1, $F363, "Options: Curr=USD, Mag=Actuals")</f>
        <v>0</v>
      </c>
      <c r="AY363" s="6">
        <f>_xll.SNL.Clients.Office.Excel.Functions.SPG($D363, AY$1, $F363, "Options: Curr=USD, Mag=Actuals")</f>
        <v>0</v>
      </c>
      <c r="AZ363" s="6">
        <f>_xll.SNL.Clients.Office.Excel.Functions.SPG($D363, AZ$1, $F363, "Options: Curr=USD, Mag=Actuals")</f>
        <v>0</v>
      </c>
      <c r="BA363" s="6">
        <f>_xll.SNL.Clients.Office.Excel.Functions.SPG($D363, BA$1, $F363, "Options: Curr=USD, Mag=Actuals")</f>
        <v>0</v>
      </c>
      <c r="BB363" s="6">
        <f>_xll.SNL.Clients.Office.Excel.Functions.SPG($D363, BB$1, $F363, "Options: Curr=USD, Mag=Actuals")</f>
        <v>0</v>
      </c>
      <c r="BC363" s="6">
        <f>_xll.SNL.Clients.Office.Excel.Functions.SPG($D363, BC$1, $F363, "Options: Curr=USD, Mag=Actuals")</f>
        <v>0</v>
      </c>
      <c r="BD363" s="6">
        <f>_xll.SNL.Clients.Office.Excel.Functions.SPG($D363, BD$1, $F363, "Options: Curr=USD, Mag=Actuals")</f>
        <v>0</v>
      </c>
      <c r="BE363" s="6">
        <f>_xll.SNL.Clients.Office.Excel.Functions.SPG($D363, BE$1, $F363, "Options: Curr=USD, Mag=Actuals")</f>
        <v>0</v>
      </c>
      <c r="BF363" s="6">
        <f>_xll.SNL.Clients.Office.Excel.Functions.SPG($D363, BF$1, $F363, "Options: Curr=USD, Mag=Actuals")</f>
        <v>0</v>
      </c>
      <c r="BG363" s="6">
        <f>_xll.SNL.Clients.Office.Excel.Functions.SPG($D363, BG$1, $F363, "Options: Curr=USD, Mag=Actuals")</f>
        <v>0</v>
      </c>
      <c r="BH363" s="6">
        <f>_xll.SNL.Clients.Office.Excel.Functions.SPG($D363, BH$1, $F363, "Options: Curr=USD, Mag=Actuals")</f>
        <v>0</v>
      </c>
      <c r="BI363" s="6">
        <f>_xll.SNL.Clients.Office.Excel.Functions.SPG($D363, BI$1, $F363, "Options: Curr=USD, Mag=Actuals")</f>
        <v>0</v>
      </c>
      <c r="BJ363" s="6">
        <f>_xll.SNL.Clients.Office.Excel.Functions.SPG($D363, BJ$1, $F363, "Options: Curr=USD, Mag=Actuals")</f>
        <v>0</v>
      </c>
      <c r="BK363" s="6">
        <f>_xll.SNL.Clients.Office.Excel.Functions.SPG($D363, BK$1, $F363, "Options: Curr=USD, Mag=Actuals")</f>
        <v>0</v>
      </c>
      <c r="BL363" s="6">
        <f>_xll.SNL.Clients.Office.Excel.Functions.SPG($D363, BL$1, $F363, "Options: Curr=USD, Mag=Actuals")</f>
        <v>0</v>
      </c>
      <c r="BM363" s="6">
        <f>_xll.SNL.Clients.Office.Excel.Functions.SPG($D363, BM$1, $F363, "Options: Curr=USD, Mag=Actuals")</f>
        <v>0</v>
      </c>
      <c r="BN363" s="6">
        <f>_xll.SNL.Clients.Office.Excel.Functions.SPG($D363, BN$1, $F363, "Options: Curr=USD, Mag=Actuals")</f>
        <v>0</v>
      </c>
      <c r="BO363" s="6">
        <f>_xll.SNL.Clients.Office.Excel.Functions.SPG($D363, BO$1, $F363, "Options: Curr=USD, Mag=Actuals")</f>
        <v>0</v>
      </c>
      <c r="BP363" s="6">
        <f>_xll.SNL.Clients.Office.Excel.Functions.SPG($D363, BP$1, $F363, "Options: Curr=USD, Mag=Actuals")</f>
        <v>0</v>
      </c>
      <c r="BQ363" s="6">
        <f>_xll.SNL.Clients.Office.Excel.Functions.SPG($D363, BQ$1, $F363, "Options: Curr=USD, Mag=Actuals")</f>
        <v>0</v>
      </c>
      <c r="BR363" s="6">
        <f>_xll.SNL.Clients.Office.Excel.Functions.SPG($D363, BR$1, $F363, "Options: Curr=USD, Mag=Actuals")</f>
        <v>0</v>
      </c>
      <c r="BS363" s="6">
        <f>_xll.SNL.Clients.Office.Excel.Functions.SPG($D363, BS$1, $F363, "Options: Curr=USD, Mag=Actuals")</f>
        <v>0</v>
      </c>
      <c r="BT363" s="6">
        <f>_xll.SNL.Clients.Office.Excel.Functions.SPG($D363, BT$1, $F363, "Options: Curr=USD, Mag=Actuals")</f>
        <v>0</v>
      </c>
      <c r="BU363" s="6">
        <f>_xll.SNL.Clients.Office.Excel.Functions.SPG($D363, BU$1, $F363, "Options: Curr=USD, Mag=Actuals")</f>
        <v>0</v>
      </c>
      <c r="BV363" s="6">
        <f>_xll.SNL.Clients.Office.Excel.Functions.SPG($D363, BV$1, $F363, "Options: Curr=USD, Mag=Actuals")</f>
        <v>0</v>
      </c>
      <c r="BW363" s="6">
        <f>_xll.SNL.Clients.Office.Excel.Functions.SPG($D363, BW$1, $F363, "Options: Curr=USD, Mag=Actuals")</f>
        <v>0</v>
      </c>
      <c r="BX363" s="6">
        <f>_xll.SNL.Clients.Office.Excel.Functions.SPG($D363, BX$1, $F363, "Options: Curr=USD, Mag=Actuals")</f>
        <v>0</v>
      </c>
      <c r="BY363" s="6">
        <f>_xll.SNL.Clients.Office.Excel.Functions.SPG($D363, BY$1, $F363, "Options: Curr=USD, Mag=Actuals")</f>
        <v>0</v>
      </c>
      <c r="BZ363" s="6">
        <f>_xll.SNL.Clients.Office.Excel.Functions.SPG($D363, BZ$1, $F363, "Options: Curr=USD, Mag=Actuals")</f>
        <v>0</v>
      </c>
      <c r="CA363" s="6" t="str">
        <f>_xll.SNL.Clients.Office.Excel.Functions.SPG($D363, CA$1, $F363, "Options: Curr=USD, Mag=Actuals")</f>
        <v/>
      </c>
      <c r="CB363" s="6">
        <f>_xll.SNL.Clients.Office.Excel.Functions.SPG($D363, CB$1, $F363, "Options: Curr=USD, Mag=Actuals")</f>
        <v>0</v>
      </c>
      <c r="CC363" s="6">
        <f>_xll.SNL.Clients.Office.Excel.Functions.SPG($D363, CC$1, $F363, "Options: Curr=USD, Mag=Actuals")</f>
        <v>0</v>
      </c>
      <c r="CD363" s="6">
        <f>_xll.SNL.Clients.Office.Excel.Functions.SPG($D363, CD$1, $F363, "Options: Curr=USD, Mag=Actuals")</f>
        <v>0</v>
      </c>
      <c r="CE363" s="6">
        <f>_xll.SNL.Clients.Office.Excel.Functions.SPG($D363, CE$1, $F363, "Options: Curr=USD, Mag=Actuals")</f>
        <v>0</v>
      </c>
      <c r="CF363" s="6">
        <f>_xll.SNL.Clients.Office.Excel.Functions.SPG($D363, CF$1, $F363, "Options: Curr=USD, Mag=Actuals")</f>
        <v>0</v>
      </c>
      <c r="CG363" s="6">
        <f>_xll.SNL.Clients.Office.Excel.Functions.SPG($D363, CG$1, $F363, "Options: Curr=USD, Mag=Actuals")</f>
        <v>0</v>
      </c>
    </row>
    <row r="364" spans="1:85" x14ac:dyDescent="0.3">
      <c r="A364" s="10" t="s">
        <v>102</v>
      </c>
      <c r="B364" s="10" t="s">
        <v>85</v>
      </c>
      <c r="C364" s="10" t="s">
        <v>13</v>
      </c>
      <c r="D364">
        <v>109793523</v>
      </c>
      <c r="E364" s="10" t="s">
        <v>20</v>
      </c>
      <c r="F364" s="10" t="s">
        <v>69</v>
      </c>
      <c r="G364">
        <v>-69.61</v>
      </c>
      <c r="H364">
        <v>560.95000000000005</v>
      </c>
      <c r="I364">
        <v>630.55999999999995</v>
      </c>
      <c r="J364">
        <v>2683.6</v>
      </c>
      <c r="K364">
        <v>42548.62</v>
      </c>
      <c r="L364">
        <v>0.36</v>
      </c>
      <c r="M364">
        <v>2721.6602608287726</v>
      </c>
      <c r="N364">
        <v>63.07</v>
      </c>
      <c r="O364">
        <v>2.2200000000000002</v>
      </c>
      <c r="P364">
        <v>2.74</v>
      </c>
      <c r="Q364">
        <v>0.78</v>
      </c>
      <c r="R364">
        <v>0.76</v>
      </c>
      <c r="S364" t="str">
        <f>_xll.SNL.Clients.Office.Excel.Functions.SPG(D364, S$1, F364, "Options: Curr=USD, Mag=Actuals")</f>
        <v>Groupe Credit Agricole Pro Forma</v>
      </c>
      <c r="T364" t="str">
        <f>_xll.SNL.Clients.Office.Excel.Functions.SPG($D364, T$1, $F364, "Options: Curr=USD, Mag=Actuals")</f>
        <v>Groupe Credit Agricole Pro Forma</v>
      </c>
      <c r="U364" s="6">
        <f>_xll.SNL.Clients.Office.Excel.Functions.SPG($D364, U$1, $F364, "Options: Curr=USD, Mag=Actuals")</f>
        <v>0</v>
      </c>
      <c r="V364" t="str">
        <f>_xll.SNL.Clients.Office.Excel.Functions.SPG($D364, V$1, $F364, "Options: Curr=USD, Mag=Actuals")</f>
        <v/>
      </c>
      <c r="W364" t="str">
        <f>_xll.SNL.Clients.Office.Excel.Functions.SPG($D364, W$1, $F364, "Options: Curr=USD, Mag=Actuals")</f>
        <v>Unclassified</v>
      </c>
      <c r="X364" s="6">
        <f>_xll.SNL.Clients.Office.Excel.Functions.SPG($D364, X$1, $F364, "Options: Curr=USD, Mag=Actuals")</f>
        <v>0</v>
      </c>
      <c r="Y364" s="6">
        <f>_xll.SNL.Clients.Office.Excel.Functions.SPG($D364, Y$1, $F364, "Options: Curr=USD, Mag=Actuals")</f>
        <v>0</v>
      </c>
      <c r="Z364" s="6">
        <f>_xll.SNL.Clients.Office.Excel.Functions.SPG($D364, Z$1, $F364, "Options: Curr=USD, Mag=Actuals")</f>
        <v>0</v>
      </c>
      <c r="AA364" s="6">
        <f>_xll.SNL.Clients.Office.Excel.Functions.SPG($D364, AA$1, $F364, "Options: Curr=USD, Mag=Actuals")</f>
        <v>0</v>
      </c>
      <c r="AB364" s="6">
        <f>_xll.SNL.Clients.Office.Excel.Functions.SPG($D364, AB$1, $F364, "Options: Curr=USD, Mag=Actuals")</f>
        <v>0</v>
      </c>
      <c r="AC364" s="6">
        <f>_xll.SNL.Clients.Office.Excel.Functions.SPG($D364, AC$1, $F364, "Options: Curr=USD, Mag=Actuals")</f>
        <v>0</v>
      </c>
      <c r="AD364" s="6">
        <f>_xll.SNL.Clients.Office.Excel.Functions.SPG($D364, AD$1, $F364, "Options: Curr=USD, Mag=Actuals")</f>
        <v>0</v>
      </c>
      <c r="AE364" s="6">
        <f>_xll.SNL.Clients.Office.Excel.Functions.SPG($D364, AE$1, $F364, "Options: Curr=USD, Mag=Actuals")</f>
        <v>0</v>
      </c>
      <c r="AF364" s="6">
        <f>_xll.SNL.Clients.Office.Excel.Functions.SPG($D364, AF$1, $F364, "Options: Curr=USD, Mag=Actuals")</f>
        <v>0</v>
      </c>
      <c r="AG364" s="6">
        <f>_xll.SNL.Clients.Office.Excel.Functions.SPG($D364, AG$1, $F364, "Options: Curr=USD, Mag=Actuals")</f>
        <v>0</v>
      </c>
      <c r="AH364" s="6">
        <f>_xll.SNL.Clients.Office.Excel.Functions.SPG($D364, AH$1, $F364, "Options: Curr=USD, Mag=Actuals")</f>
        <v>0</v>
      </c>
      <c r="AI364" s="6" t="str">
        <f>_xll.SNL.Clients.Office.Excel.Functions.SPG($D364, AI$1, $F364, "Options: Curr=USD, Mag=Actuals")</f>
        <v/>
      </c>
      <c r="AJ364" s="6" t="str">
        <f>_xll.SNL.Clients.Office.Excel.Functions.SPG($D364, AJ$1, $F364, "Options: Curr=USD, Mag=Actuals")</f>
        <v>#INVALID FUNCTION PARAMETER</v>
      </c>
      <c r="AK364" s="6" t="str">
        <f>_xll.SNL.Clients.Office.Excel.Functions.SPG($D364, AK$1, $F364, "Options: Curr=USD, Mag=Actuals")</f>
        <v>#INVALID FUNCTION PARAMETER</v>
      </c>
      <c r="AL364" s="6" t="str">
        <f>_xll.SNL.Clients.Office.Excel.Functions.SPG($D364, AL$1, $F364, "Options: Curr=USD, Mag=Actuals")</f>
        <v>#INVALID FUNCTION PARAMETER</v>
      </c>
      <c r="AM364" s="6" t="str">
        <f>_xll.SNL.Clients.Office.Excel.Functions.SPG($D364, AM$1, $F364, "Options: Curr=USD, Mag=Actuals")</f>
        <v>#INVALID FUNCTION PARAMETER</v>
      </c>
      <c r="AN364" s="6">
        <f>_xll.SNL.Clients.Office.Excel.Functions.SPG($D364, AN$1, $F364, "Options: Curr=USD, Mag=Actuals")</f>
        <v>0</v>
      </c>
      <c r="AO364" s="6">
        <f>_xll.SNL.Clients.Office.Excel.Functions.SPG($D364, AO$1, $F364, "Options: Curr=USD, Mag=Actuals")</f>
        <v>0</v>
      </c>
      <c r="AP364" s="6">
        <f>_xll.SNL.Clients.Office.Excel.Functions.SPG($D364, AP$1, $F364, "Options: Curr=USD, Mag=Actuals")</f>
        <v>0</v>
      </c>
      <c r="AQ364" s="6">
        <f>_xll.SNL.Clients.Office.Excel.Functions.SPG($D364, AQ$1, $F364, "Options: Curr=USD, Mag=Actuals")</f>
        <v>0</v>
      </c>
      <c r="AR364" s="6">
        <f>_xll.SNL.Clients.Office.Excel.Functions.SPG($D364, AR$1, $F364, "Options: Curr=USD, Mag=Actuals")</f>
        <v>0</v>
      </c>
      <c r="AS364" s="6">
        <f>_xll.SNL.Clients.Office.Excel.Functions.SPG($D364, AS$1, $F364, "Options: Curr=USD, Mag=Actuals")</f>
        <v>0</v>
      </c>
      <c r="AT364" s="6">
        <f>_xll.SNL.Clients.Office.Excel.Functions.SPG($D364, AT$1, $F364, "Options: Curr=USD, Mag=Actuals")</f>
        <v>0</v>
      </c>
      <c r="AU364" s="6">
        <f>_xll.SNL.Clients.Office.Excel.Functions.SPG($D364, AU$1, $F364, "Options: Curr=USD, Mag=Actuals")</f>
        <v>0</v>
      </c>
      <c r="AV364" s="6">
        <f>_xll.SNL.Clients.Office.Excel.Functions.SPG($D364, AV$1, $F364, "Options: Curr=USD, Mag=Actuals")</f>
        <v>0</v>
      </c>
      <c r="AW364" s="6">
        <f>_xll.SNL.Clients.Office.Excel.Functions.SPG($D364, AW$1, $F364, "Options: Curr=USD, Mag=Actuals")</f>
        <v>0</v>
      </c>
      <c r="AX364" s="6">
        <f>_xll.SNL.Clients.Office.Excel.Functions.SPG($D364, AX$1, $F364, "Options: Curr=USD, Mag=Actuals")</f>
        <v>0</v>
      </c>
      <c r="AY364" s="6">
        <f>_xll.SNL.Clients.Office.Excel.Functions.SPG($D364, AY$1, $F364, "Options: Curr=USD, Mag=Actuals")</f>
        <v>0</v>
      </c>
      <c r="AZ364" s="6">
        <f>_xll.SNL.Clients.Office.Excel.Functions.SPG($D364, AZ$1, $F364, "Options: Curr=USD, Mag=Actuals")</f>
        <v>0</v>
      </c>
      <c r="BA364" s="6">
        <f>_xll.SNL.Clients.Office.Excel.Functions.SPG($D364, BA$1, $F364, "Options: Curr=USD, Mag=Actuals")</f>
        <v>0</v>
      </c>
      <c r="BB364" s="6">
        <f>_xll.SNL.Clients.Office.Excel.Functions.SPG($D364, BB$1, $F364, "Options: Curr=USD, Mag=Actuals")</f>
        <v>0</v>
      </c>
      <c r="BC364" s="6">
        <f>_xll.SNL.Clients.Office.Excel.Functions.SPG($D364, BC$1, $F364, "Options: Curr=USD, Mag=Actuals")</f>
        <v>0</v>
      </c>
      <c r="BD364" s="6">
        <f>_xll.SNL.Clients.Office.Excel.Functions.SPG($D364, BD$1, $F364, "Options: Curr=USD, Mag=Actuals")</f>
        <v>0</v>
      </c>
      <c r="BE364" s="6">
        <f>_xll.SNL.Clients.Office.Excel.Functions.SPG($D364, BE$1, $F364, "Options: Curr=USD, Mag=Actuals")</f>
        <v>0</v>
      </c>
      <c r="BF364" s="6">
        <f>_xll.SNL.Clients.Office.Excel.Functions.SPG($D364, BF$1, $F364, "Options: Curr=USD, Mag=Actuals")</f>
        <v>0</v>
      </c>
      <c r="BG364" s="6">
        <f>_xll.SNL.Clients.Office.Excel.Functions.SPG($D364, BG$1, $F364, "Options: Curr=USD, Mag=Actuals")</f>
        <v>0</v>
      </c>
      <c r="BH364" s="6">
        <f>_xll.SNL.Clients.Office.Excel.Functions.SPG($D364, BH$1, $F364, "Options: Curr=USD, Mag=Actuals")</f>
        <v>0</v>
      </c>
      <c r="BI364" s="6">
        <f>_xll.SNL.Clients.Office.Excel.Functions.SPG($D364, BI$1, $F364, "Options: Curr=USD, Mag=Actuals")</f>
        <v>0</v>
      </c>
      <c r="BJ364" s="6">
        <f>_xll.SNL.Clients.Office.Excel.Functions.SPG($D364, BJ$1, $F364, "Options: Curr=USD, Mag=Actuals")</f>
        <v>0</v>
      </c>
      <c r="BK364" s="6">
        <f>_xll.SNL.Clients.Office.Excel.Functions.SPG($D364, BK$1, $F364, "Options: Curr=USD, Mag=Actuals")</f>
        <v>0</v>
      </c>
      <c r="BL364" s="6">
        <f>_xll.SNL.Clients.Office.Excel.Functions.SPG($D364, BL$1, $F364, "Options: Curr=USD, Mag=Actuals")</f>
        <v>0</v>
      </c>
      <c r="BM364" s="6">
        <f>_xll.SNL.Clients.Office.Excel.Functions.SPG($D364, BM$1, $F364, "Options: Curr=USD, Mag=Actuals")</f>
        <v>0</v>
      </c>
      <c r="BN364" s="6">
        <f>_xll.SNL.Clients.Office.Excel.Functions.SPG($D364, BN$1, $F364, "Options: Curr=USD, Mag=Actuals")</f>
        <v>0</v>
      </c>
      <c r="BO364" s="6">
        <f>_xll.SNL.Clients.Office.Excel.Functions.SPG($D364, BO$1, $F364, "Options: Curr=USD, Mag=Actuals")</f>
        <v>0</v>
      </c>
      <c r="BP364" s="6">
        <f>_xll.SNL.Clients.Office.Excel.Functions.SPG($D364, BP$1, $F364, "Options: Curr=USD, Mag=Actuals")</f>
        <v>0</v>
      </c>
      <c r="BQ364" s="6">
        <f>_xll.SNL.Clients.Office.Excel.Functions.SPG($D364, BQ$1, $F364, "Options: Curr=USD, Mag=Actuals")</f>
        <v>0</v>
      </c>
      <c r="BR364" s="6">
        <f>_xll.SNL.Clients.Office.Excel.Functions.SPG($D364, BR$1, $F364, "Options: Curr=USD, Mag=Actuals")</f>
        <v>0</v>
      </c>
      <c r="BS364" s="6">
        <f>_xll.SNL.Clients.Office.Excel.Functions.SPG($D364, BS$1, $F364, "Options: Curr=USD, Mag=Actuals")</f>
        <v>0</v>
      </c>
      <c r="BT364" s="6">
        <f>_xll.SNL.Clients.Office.Excel.Functions.SPG($D364, BT$1, $F364, "Options: Curr=USD, Mag=Actuals")</f>
        <v>0</v>
      </c>
      <c r="BU364" s="6">
        <f>_xll.SNL.Clients.Office.Excel.Functions.SPG($D364, BU$1, $F364, "Options: Curr=USD, Mag=Actuals")</f>
        <v>0</v>
      </c>
      <c r="BV364" s="6">
        <f>_xll.SNL.Clients.Office.Excel.Functions.SPG($D364, BV$1, $F364, "Options: Curr=USD, Mag=Actuals")</f>
        <v>0</v>
      </c>
      <c r="BW364" s="6">
        <f>_xll.SNL.Clients.Office.Excel.Functions.SPG($D364, BW$1, $F364, "Options: Curr=USD, Mag=Actuals")</f>
        <v>0</v>
      </c>
      <c r="BX364" s="6">
        <f>_xll.SNL.Clients.Office.Excel.Functions.SPG($D364, BX$1, $F364, "Options: Curr=USD, Mag=Actuals")</f>
        <v>0</v>
      </c>
      <c r="BY364" s="6">
        <f>_xll.SNL.Clients.Office.Excel.Functions.SPG($D364, BY$1, $F364, "Options: Curr=USD, Mag=Actuals")</f>
        <v>0</v>
      </c>
      <c r="BZ364" s="6">
        <f>_xll.SNL.Clients.Office.Excel.Functions.SPG($D364, BZ$1, $F364, "Options: Curr=USD, Mag=Actuals")</f>
        <v>0</v>
      </c>
      <c r="CA364" s="6" t="str">
        <f>_xll.SNL.Clients.Office.Excel.Functions.SPG($D364, CA$1, $F364, "Options: Curr=USD, Mag=Actuals")</f>
        <v/>
      </c>
      <c r="CB364" s="6">
        <f>_xll.SNL.Clients.Office.Excel.Functions.SPG($D364, CB$1, $F364, "Options: Curr=USD, Mag=Actuals")</f>
        <v>0</v>
      </c>
      <c r="CC364" s="6">
        <f>_xll.SNL.Clients.Office.Excel.Functions.SPG($D364, CC$1, $F364, "Options: Curr=USD, Mag=Actuals")</f>
        <v>0</v>
      </c>
      <c r="CD364" s="6">
        <f>_xll.SNL.Clients.Office.Excel.Functions.SPG($D364, CD$1, $F364, "Options: Curr=USD, Mag=Actuals")</f>
        <v>0</v>
      </c>
      <c r="CE364" s="6">
        <f>_xll.SNL.Clients.Office.Excel.Functions.SPG($D364, CE$1, $F364, "Options: Curr=USD, Mag=Actuals")</f>
        <v>0</v>
      </c>
      <c r="CF364" s="6">
        <f>_xll.SNL.Clients.Office.Excel.Functions.SPG($D364, CF$1, $F364, "Options: Curr=USD, Mag=Actuals")</f>
        <v>0</v>
      </c>
      <c r="CG364" s="6">
        <f>_xll.SNL.Clients.Office.Excel.Functions.SPG($D364, CG$1, $F364, "Options: Curr=USD, Mag=Actuals")</f>
        <v>0</v>
      </c>
    </row>
    <row r="365" spans="1:85" x14ac:dyDescent="0.3">
      <c r="A365" s="10" t="s">
        <v>102</v>
      </c>
      <c r="B365" s="10" t="s">
        <v>85</v>
      </c>
      <c r="C365" s="10" t="s">
        <v>13</v>
      </c>
      <c r="D365">
        <v>109793523</v>
      </c>
      <c r="E365" s="10" t="s">
        <v>20</v>
      </c>
      <c r="F365" s="10" t="s">
        <v>70</v>
      </c>
      <c r="G365">
        <v>-56.63</v>
      </c>
      <c r="H365">
        <v>582.36</v>
      </c>
      <c r="I365">
        <v>638.99</v>
      </c>
      <c r="J365">
        <v>2814.16</v>
      </c>
      <c r="K365">
        <v>44432.79</v>
      </c>
      <c r="L365">
        <v>0.7</v>
      </c>
      <c r="M365">
        <v>2831.1789250689694</v>
      </c>
      <c r="N365">
        <v>63.34</v>
      </c>
      <c r="O365">
        <v>0.99</v>
      </c>
      <c r="P365">
        <v>0.31</v>
      </c>
      <c r="Q365">
        <v>0.75</v>
      </c>
      <c r="R365">
        <v>0.73</v>
      </c>
      <c r="S365" t="str">
        <f>_xll.SNL.Clients.Office.Excel.Functions.SPG(D365, S$1, F365, "Options: Curr=USD, Mag=Actuals")</f>
        <v>Groupe Credit Agricole Pro Forma</v>
      </c>
      <c r="T365" t="str">
        <f>_xll.SNL.Clients.Office.Excel.Functions.SPG($D365, T$1, $F365, "Options: Curr=USD, Mag=Actuals")</f>
        <v>Groupe Credit Agricole Pro Forma</v>
      </c>
      <c r="U365" s="6">
        <f>_xll.SNL.Clients.Office.Excel.Functions.SPG($D365, U$1, $F365, "Options: Curr=USD, Mag=Actuals")</f>
        <v>0</v>
      </c>
      <c r="V365" t="str">
        <f>_xll.SNL.Clients.Office.Excel.Functions.SPG($D365, V$1, $F365, "Options: Curr=USD, Mag=Actuals")</f>
        <v/>
      </c>
      <c r="W365" t="str">
        <f>_xll.SNL.Clients.Office.Excel.Functions.SPG($D365, W$1, $F365, "Options: Curr=USD, Mag=Actuals")</f>
        <v>Unclassified</v>
      </c>
      <c r="X365" s="6">
        <f>_xll.SNL.Clients.Office.Excel.Functions.SPG($D365, X$1, $F365, "Options: Curr=USD, Mag=Actuals")</f>
        <v>0</v>
      </c>
      <c r="Y365" s="6">
        <f>_xll.SNL.Clients.Office.Excel.Functions.SPG($D365, Y$1, $F365, "Options: Curr=USD, Mag=Actuals")</f>
        <v>0</v>
      </c>
      <c r="Z365" s="6">
        <f>_xll.SNL.Clients.Office.Excel.Functions.SPG($D365, Z$1, $F365, "Options: Curr=USD, Mag=Actuals")</f>
        <v>0</v>
      </c>
      <c r="AA365" s="6">
        <f>_xll.SNL.Clients.Office.Excel.Functions.SPG($D365, AA$1, $F365, "Options: Curr=USD, Mag=Actuals")</f>
        <v>0</v>
      </c>
      <c r="AB365" s="6">
        <f>_xll.SNL.Clients.Office.Excel.Functions.SPG($D365, AB$1, $F365, "Options: Curr=USD, Mag=Actuals")</f>
        <v>0</v>
      </c>
      <c r="AC365" s="6">
        <f>_xll.SNL.Clients.Office.Excel.Functions.SPG($D365, AC$1, $F365, "Options: Curr=USD, Mag=Actuals")</f>
        <v>0</v>
      </c>
      <c r="AD365" s="6">
        <f>_xll.SNL.Clients.Office.Excel.Functions.SPG($D365, AD$1, $F365, "Options: Curr=USD, Mag=Actuals")</f>
        <v>0</v>
      </c>
      <c r="AE365" s="6">
        <f>_xll.SNL.Clients.Office.Excel.Functions.SPG($D365, AE$1, $F365, "Options: Curr=USD, Mag=Actuals")</f>
        <v>0</v>
      </c>
      <c r="AF365" s="6">
        <f>_xll.SNL.Clients.Office.Excel.Functions.SPG($D365, AF$1, $F365, "Options: Curr=USD, Mag=Actuals")</f>
        <v>0</v>
      </c>
      <c r="AG365" s="6">
        <f>_xll.SNL.Clients.Office.Excel.Functions.SPG($D365, AG$1, $F365, "Options: Curr=USD, Mag=Actuals")</f>
        <v>0</v>
      </c>
      <c r="AH365" s="6">
        <f>_xll.SNL.Clients.Office.Excel.Functions.SPG($D365, AH$1, $F365, "Options: Curr=USD, Mag=Actuals")</f>
        <v>0</v>
      </c>
      <c r="AI365" s="6" t="str">
        <f>_xll.SNL.Clients.Office.Excel.Functions.SPG($D365, AI$1, $F365, "Options: Curr=USD, Mag=Actuals")</f>
        <v/>
      </c>
      <c r="AJ365" s="6" t="str">
        <f>_xll.SNL.Clients.Office.Excel.Functions.SPG($D365, AJ$1, $F365, "Options: Curr=USD, Mag=Actuals")</f>
        <v>#INVALID FUNCTION PARAMETER</v>
      </c>
      <c r="AK365" s="6" t="str">
        <f>_xll.SNL.Clients.Office.Excel.Functions.SPG($D365, AK$1, $F365, "Options: Curr=USD, Mag=Actuals")</f>
        <v>#INVALID FUNCTION PARAMETER</v>
      </c>
      <c r="AL365" s="6" t="str">
        <f>_xll.SNL.Clients.Office.Excel.Functions.SPG($D365, AL$1, $F365, "Options: Curr=USD, Mag=Actuals")</f>
        <v>#INVALID FUNCTION PARAMETER</v>
      </c>
      <c r="AM365" s="6" t="str">
        <f>_xll.SNL.Clients.Office.Excel.Functions.SPG($D365, AM$1, $F365, "Options: Curr=USD, Mag=Actuals")</f>
        <v>#INVALID FUNCTION PARAMETER</v>
      </c>
      <c r="AN365" s="6">
        <f>_xll.SNL.Clients.Office.Excel.Functions.SPG($D365, AN$1, $F365, "Options: Curr=USD, Mag=Actuals")</f>
        <v>0</v>
      </c>
      <c r="AO365" s="6">
        <f>_xll.SNL.Clients.Office.Excel.Functions.SPG($D365, AO$1, $F365, "Options: Curr=USD, Mag=Actuals")</f>
        <v>0</v>
      </c>
      <c r="AP365" s="6">
        <f>_xll.SNL.Clients.Office.Excel.Functions.SPG($D365, AP$1, $F365, "Options: Curr=USD, Mag=Actuals")</f>
        <v>0</v>
      </c>
      <c r="AQ365" s="6">
        <f>_xll.SNL.Clients.Office.Excel.Functions.SPG($D365, AQ$1, $F365, "Options: Curr=USD, Mag=Actuals")</f>
        <v>0</v>
      </c>
      <c r="AR365" s="6">
        <f>_xll.SNL.Clients.Office.Excel.Functions.SPG($D365, AR$1, $F365, "Options: Curr=USD, Mag=Actuals")</f>
        <v>0</v>
      </c>
      <c r="AS365" s="6">
        <f>_xll.SNL.Clients.Office.Excel.Functions.SPG($D365, AS$1, $F365, "Options: Curr=USD, Mag=Actuals")</f>
        <v>0</v>
      </c>
      <c r="AT365" s="6">
        <f>_xll.SNL.Clients.Office.Excel.Functions.SPG($D365, AT$1, $F365, "Options: Curr=USD, Mag=Actuals")</f>
        <v>0</v>
      </c>
      <c r="AU365" s="6">
        <f>_xll.SNL.Clients.Office.Excel.Functions.SPG($D365, AU$1, $F365, "Options: Curr=USD, Mag=Actuals")</f>
        <v>0</v>
      </c>
      <c r="AV365" s="6">
        <f>_xll.SNL.Clients.Office.Excel.Functions.SPG($D365, AV$1, $F365, "Options: Curr=USD, Mag=Actuals")</f>
        <v>0</v>
      </c>
      <c r="AW365" s="6">
        <f>_xll.SNL.Clients.Office.Excel.Functions.SPG($D365, AW$1, $F365, "Options: Curr=USD, Mag=Actuals")</f>
        <v>0</v>
      </c>
      <c r="AX365" s="6">
        <f>_xll.SNL.Clients.Office.Excel.Functions.SPG($D365, AX$1, $F365, "Options: Curr=USD, Mag=Actuals")</f>
        <v>0</v>
      </c>
      <c r="AY365" s="6">
        <f>_xll.SNL.Clients.Office.Excel.Functions.SPG($D365, AY$1, $F365, "Options: Curr=USD, Mag=Actuals")</f>
        <v>0</v>
      </c>
      <c r="AZ365" s="6">
        <f>_xll.SNL.Clients.Office.Excel.Functions.SPG($D365, AZ$1, $F365, "Options: Curr=USD, Mag=Actuals")</f>
        <v>0</v>
      </c>
      <c r="BA365" s="6">
        <f>_xll.SNL.Clients.Office.Excel.Functions.SPG($D365, BA$1, $F365, "Options: Curr=USD, Mag=Actuals")</f>
        <v>0</v>
      </c>
      <c r="BB365" s="6">
        <f>_xll.SNL.Clients.Office.Excel.Functions.SPG($D365, BB$1, $F365, "Options: Curr=USD, Mag=Actuals")</f>
        <v>0</v>
      </c>
      <c r="BC365" s="6">
        <f>_xll.SNL.Clients.Office.Excel.Functions.SPG($D365, BC$1, $F365, "Options: Curr=USD, Mag=Actuals")</f>
        <v>0</v>
      </c>
      <c r="BD365" s="6">
        <f>_xll.SNL.Clients.Office.Excel.Functions.SPG($D365, BD$1, $F365, "Options: Curr=USD, Mag=Actuals")</f>
        <v>0</v>
      </c>
      <c r="BE365" s="6">
        <f>_xll.SNL.Clients.Office.Excel.Functions.SPG($D365, BE$1, $F365, "Options: Curr=USD, Mag=Actuals")</f>
        <v>0</v>
      </c>
      <c r="BF365" s="6">
        <f>_xll.SNL.Clients.Office.Excel.Functions.SPG($D365, BF$1, $F365, "Options: Curr=USD, Mag=Actuals")</f>
        <v>0</v>
      </c>
      <c r="BG365" s="6">
        <f>_xll.SNL.Clients.Office.Excel.Functions.SPG($D365, BG$1, $F365, "Options: Curr=USD, Mag=Actuals")</f>
        <v>0</v>
      </c>
      <c r="BH365" s="6">
        <f>_xll.SNL.Clients.Office.Excel.Functions.SPG($D365, BH$1, $F365, "Options: Curr=USD, Mag=Actuals")</f>
        <v>0</v>
      </c>
      <c r="BI365" s="6">
        <f>_xll.SNL.Clients.Office.Excel.Functions.SPG($D365, BI$1, $F365, "Options: Curr=USD, Mag=Actuals")</f>
        <v>0</v>
      </c>
      <c r="BJ365" s="6">
        <f>_xll.SNL.Clients.Office.Excel.Functions.SPG($D365, BJ$1, $F365, "Options: Curr=USD, Mag=Actuals")</f>
        <v>0</v>
      </c>
      <c r="BK365" s="6">
        <f>_xll.SNL.Clients.Office.Excel.Functions.SPG($D365, BK$1, $F365, "Options: Curr=USD, Mag=Actuals")</f>
        <v>0</v>
      </c>
      <c r="BL365" s="6">
        <f>_xll.SNL.Clients.Office.Excel.Functions.SPG($D365, BL$1, $F365, "Options: Curr=USD, Mag=Actuals")</f>
        <v>0</v>
      </c>
      <c r="BM365" s="6">
        <f>_xll.SNL.Clients.Office.Excel.Functions.SPG($D365, BM$1, $F365, "Options: Curr=USD, Mag=Actuals")</f>
        <v>0</v>
      </c>
      <c r="BN365" s="6">
        <f>_xll.SNL.Clients.Office.Excel.Functions.SPG($D365, BN$1, $F365, "Options: Curr=USD, Mag=Actuals")</f>
        <v>0</v>
      </c>
      <c r="BO365" s="6">
        <f>_xll.SNL.Clients.Office.Excel.Functions.SPG($D365, BO$1, $F365, "Options: Curr=USD, Mag=Actuals")</f>
        <v>0</v>
      </c>
      <c r="BP365" s="6">
        <f>_xll.SNL.Clients.Office.Excel.Functions.SPG($D365, BP$1, $F365, "Options: Curr=USD, Mag=Actuals")</f>
        <v>0</v>
      </c>
      <c r="BQ365" s="6">
        <f>_xll.SNL.Clients.Office.Excel.Functions.SPG($D365, BQ$1, $F365, "Options: Curr=USD, Mag=Actuals")</f>
        <v>0</v>
      </c>
      <c r="BR365" s="6">
        <f>_xll.SNL.Clients.Office.Excel.Functions.SPG($D365, BR$1, $F365, "Options: Curr=USD, Mag=Actuals")</f>
        <v>0</v>
      </c>
      <c r="BS365" s="6">
        <f>_xll.SNL.Clients.Office.Excel.Functions.SPG($D365, BS$1, $F365, "Options: Curr=USD, Mag=Actuals")</f>
        <v>0</v>
      </c>
      <c r="BT365" s="6">
        <f>_xll.SNL.Clients.Office.Excel.Functions.SPG($D365, BT$1, $F365, "Options: Curr=USD, Mag=Actuals")</f>
        <v>0</v>
      </c>
      <c r="BU365" s="6">
        <f>_xll.SNL.Clients.Office.Excel.Functions.SPG($D365, BU$1, $F365, "Options: Curr=USD, Mag=Actuals")</f>
        <v>0</v>
      </c>
      <c r="BV365" s="6">
        <f>_xll.SNL.Clients.Office.Excel.Functions.SPG($D365, BV$1, $F365, "Options: Curr=USD, Mag=Actuals")</f>
        <v>0</v>
      </c>
      <c r="BW365" s="6">
        <f>_xll.SNL.Clients.Office.Excel.Functions.SPG($D365, BW$1, $F365, "Options: Curr=USD, Mag=Actuals")</f>
        <v>0</v>
      </c>
      <c r="BX365" s="6">
        <f>_xll.SNL.Clients.Office.Excel.Functions.SPG($D365, BX$1, $F365, "Options: Curr=USD, Mag=Actuals")</f>
        <v>0</v>
      </c>
      <c r="BY365" s="6">
        <f>_xll.SNL.Clients.Office.Excel.Functions.SPG($D365, BY$1, $F365, "Options: Curr=USD, Mag=Actuals")</f>
        <v>0</v>
      </c>
      <c r="BZ365" s="6">
        <f>_xll.SNL.Clients.Office.Excel.Functions.SPG($D365, BZ$1, $F365, "Options: Curr=USD, Mag=Actuals")</f>
        <v>0</v>
      </c>
      <c r="CA365" s="6" t="str">
        <f>_xll.SNL.Clients.Office.Excel.Functions.SPG($D365, CA$1, $F365, "Options: Curr=USD, Mag=Actuals")</f>
        <v/>
      </c>
      <c r="CB365" s="6">
        <f>_xll.SNL.Clients.Office.Excel.Functions.SPG($D365, CB$1, $F365, "Options: Curr=USD, Mag=Actuals")</f>
        <v>0</v>
      </c>
      <c r="CC365" s="6">
        <f>_xll.SNL.Clients.Office.Excel.Functions.SPG($D365, CC$1, $F365, "Options: Curr=USD, Mag=Actuals")</f>
        <v>0</v>
      </c>
      <c r="CD365" s="6">
        <f>_xll.SNL.Clients.Office.Excel.Functions.SPG($D365, CD$1, $F365, "Options: Curr=USD, Mag=Actuals")</f>
        <v>0</v>
      </c>
      <c r="CE365" s="6">
        <f>_xll.SNL.Clients.Office.Excel.Functions.SPG($D365, CE$1, $F365, "Options: Curr=USD, Mag=Actuals")</f>
        <v>0</v>
      </c>
      <c r="CF365" s="6">
        <f>_xll.SNL.Clients.Office.Excel.Functions.SPG($D365, CF$1, $F365, "Options: Curr=USD, Mag=Actuals")</f>
        <v>0</v>
      </c>
      <c r="CG365" s="6">
        <f>_xll.SNL.Clients.Office.Excel.Functions.SPG($D365, CG$1, $F365, "Options: Curr=USD, Mag=Actuals")</f>
        <v>0</v>
      </c>
    </row>
    <row r="366" spans="1:85" x14ac:dyDescent="0.3">
      <c r="A366" s="10" t="s">
        <v>102</v>
      </c>
      <c r="B366" s="10" t="s">
        <v>85</v>
      </c>
      <c r="C366" s="10" t="s">
        <v>13</v>
      </c>
      <c r="D366">
        <v>109793523</v>
      </c>
      <c r="E366" s="10" t="s">
        <v>20</v>
      </c>
      <c r="F366" s="10" t="s">
        <v>71</v>
      </c>
      <c r="G366">
        <v>-56.49</v>
      </c>
      <c r="H366">
        <v>580.54999999999995</v>
      </c>
      <c r="I366">
        <v>637.04</v>
      </c>
      <c r="J366">
        <v>2855.49</v>
      </c>
      <c r="K366">
        <v>44905.71</v>
      </c>
      <c r="L366">
        <v>0.96</v>
      </c>
      <c r="M366">
        <v>2859.4476945183269</v>
      </c>
      <c r="N366">
        <v>63.59</v>
      </c>
      <c r="O366">
        <v>0.61</v>
      </c>
      <c r="P366">
        <v>-1.38</v>
      </c>
      <c r="Q366">
        <v>0.75</v>
      </c>
      <c r="R366">
        <v>0.82</v>
      </c>
      <c r="S366" t="str">
        <f>_xll.SNL.Clients.Office.Excel.Functions.SPG(D366, S$1, F366, "Options: Curr=USD, Mag=Actuals")</f>
        <v>Groupe Credit Agricole Pro Forma</v>
      </c>
      <c r="T366" t="str">
        <f>_xll.SNL.Clients.Office.Excel.Functions.SPG($D366, T$1, $F366, "Options: Curr=USD, Mag=Actuals")</f>
        <v>Groupe Credit Agricole Pro Forma</v>
      </c>
      <c r="U366" s="6">
        <f>_xll.SNL.Clients.Office.Excel.Functions.SPG($D366, U$1, $F366, "Options: Curr=USD, Mag=Actuals")</f>
        <v>0</v>
      </c>
      <c r="V366" t="str">
        <f>_xll.SNL.Clients.Office.Excel.Functions.SPG($D366, V$1, $F366, "Options: Curr=USD, Mag=Actuals")</f>
        <v/>
      </c>
      <c r="W366" t="str">
        <f>_xll.SNL.Clients.Office.Excel.Functions.SPG($D366, W$1, $F366, "Options: Curr=USD, Mag=Actuals")</f>
        <v>Unclassified</v>
      </c>
      <c r="X366" s="6">
        <f>_xll.SNL.Clients.Office.Excel.Functions.SPG($D366, X$1, $F366, "Options: Curr=USD, Mag=Actuals")</f>
        <v>0</v>
      </c>
      <c r="Y366" s="6">
        <f>_xll.SNL.Clients.Office.Excel.Functions.SPG($D366, Y$1, $F366, "Options: Curr=USD, Mag=Actuals")</f>
        <v>0</v>
      </c>
      <c r="Z366" s="6">
        <f>_xll.SNL.Clients.Office.Excel.Functions.SPG($D366, Z$1, $F366, "Options: Curr=USD, Mag=Actuals")</f>
        <v>0</v>
      </c>
      <c r="AA366" s="6">
        <f>_xll.SNL.Clients.Office.Excel.Functions.SPG($D366, AA$1, $F366, "Options: Curr=USD, Mag=Actuals")</f>
        <v>0</v>
      </c>
      <c r="AB366" s="6">
        <f>_xll.SNL.Clients.Office.Excel.Functions.SPG($D366, AB$1, $F366, "Options: Curr=USD, Mag=Actuals")</f>
        <v>0</v>
      </c>
      <c r="AC366" s="6">
        <f>_xll.SNL.Clients.Office.Excel.Functions.SPG($D366, AC$1, $F366, "Options: Curr=USD, Mag=Actuals")</f>
        <v>0</v>
      </c>
      <c r="AD366" s="6">
        <f>_xll.SNL.Clients.Office.Excel.Functions.SPG($D366, AD$1, $F366, "Options: Curr=USD, Mag=Actuals")</f>
        <v>0</v>
      </c>
      <c r="AE366" s="6">
        <f>_xll.SNL.Clients.Office.Excel.Functions.SPG($D366, AE$1, $F366, "Options: Curr=USD, Mag=Actuals")</f>
        <v>0</v>
      </c>
      <c r="AF366" s="6">
        <f>_xll.SNL.Clients.Office.Excel.Functions.SPG($D366, AF$1, $F366, "Options: Curr=USD, Mag=Actuals")</f>
        <v>0</v>
      </c>
      <c r="AG366" s="6">
        <f>_xll.SNL.Clients.Office.Excel.Functions.SPG($D366, AG$1, $F366, "Options: Curr=USD, Mag=Actuals")</f>
        <v>0</v>
      </c>
      <c r="AH366" s="6">
        <f>_xll.SNL.Clients.Office.Excel.Functions.SPG($D366, AH$1, $F366, "Options: Curr=USD, Mag=Actuals")</f>
        <v>0</v>
      </c>
      <c r="AI366" s="6" t="str">
        <f>_xll.SNL.Clients.Office.Excel.Functions.SPG($D366, AI$1, $F366, "Options: Curr=USD, Mag=Actuals")</f>
        <v/>
      </c>
      <c r="AJ366" s="6" t="str">
        <f>_xll.SNL.Clients.Office.Excel.Functions.SPG($D366, AJ$1, $F366, "Options: Curr=USD, Mag=Actuals")</f>
        <v>#INVALID FUNCTION PARAMETER</v>
      </c>
      <c r="AK366" s="6" t="str">
        <f>_xll.SNL.Clients.Office.Excel.Functions.SPG($D366, AK$1, $F366, "Options: Curr=USD, Mag=Actuals")</f>
        <v>#INVALID FUNCTION PARAMETER</v>
      </c>
      <c r="AL366" s="6" t="str">
        <f>_xll.SNL.Clients.Office.Excel.Functions.SPG($D366, AL$1, $F366, "Options: Curr=USD, Mag=Actuals")</f>
        <v>#INVALID FUNCTION PARAMETER</v>
      </c>
      <c r="AM366" s="6" t="str">
        <f>_xll.SNL.Clients.Office.Excel.Functions.SPG($D366, AM$1, $F366, "Options: Curr=USD, Mag=Actuals")</f>
        <v>#INVALID FUNCTION PARAMETER</v>
      </c>
      <c r="AN366" s="6">
        <f>_xll.SNL.Clients.Office.Excel.Functions.SPG($D366, AN$1, $F366, "Options: Curr=USD, Mag=Actuals")</f>
        <v>0</v>
      </c>
      <c r="AO366" s="6">
        <f>_xll.SNL.Clients.Office.Excel.Functions.SPG($D366, AO$1, $F366, "Options: Curr=USD, Mag=Actuals")</f>
        <v>0</v>
      </c>
      <c r="AP366" s="6">
        <f>_xll.SNL.Clients.Office.Excel.Functions.SPG($D366, AP$1, $F366, "Options: Curr=USD, Mag=Actuals")</f>
        <v>0</v>
      </c>
      <c r="AQ366" s="6">
        <f>_xll.SNL.Clients.Office.Excel.Functions.SPG($D366, AQ$1, $F366, "Options: Curr=USD, Mag=Actuals")</f>
        <v>0</v>
      </c>
      <c r="AR366" s="6">
        <f>_xll.SNL.Clients.Office.Excel.Functions.SPG($D366, AR$1, $F366, "Options: Curr=USD, Mag=Actuals")</f>
        <v>0</v>
      </c>
      <c r="AS366" s="6">
        <f>_xll.SNL.Clients.Office.Excel.Functions.SPG($D366, AS$1, $F366, "Options: Curr=USD, Mag=Actuals")</f>
        <v>0</v>
      </c>
      <c r="AT366" s="6">
        <f>_xll.SNL.Clients.Office.Excel.Functions.SPG($D366, AT$1, $F366, "Options: Curr=USD, Mag=Actuals")</f>
        <v>0</v>
      </c>
      <c r="AU366" s="6">
        <f>_xll.SNL.Clients.Office.Excel.Functions.SPG($D366, AU$1, $F366, "Options: Curr=USD, Mag=Actuals")</f>
        <v>0</v>
      </c>
      <c r="AV366" s="6">
        <f>_xll.SNL.Clients.Office.Excel.Functions.SPG($D366, AV$1, $F366, "Options: Curr=USD, Mag=Actuals")</f>
        <v>0</v>
      </c>
      <c r="AW366" s="6">
        <f>_xll.SNL.Clients.Office.Excel.Functions.SPG($D366, AW$1, $F366, "Options: Curr=USD, Mag=Actuals")</f>
        <v>0</v>
      </c>
      <c r="AX366" s="6">
        <f>_xll.SNL.Clients.Office.Excel.Functions.SPG($D366, AX$1, $F366, "Options: Curr=USD, Mag=Actuals")</f>
        <v>0</v>
      </c>
      <c r="AY366" s="6">
        <f>_xll.SNL.Clients.Office.Excel.Functions.SPG($D366, AY$1, $F366, "Options: Curr=USD, Mag=Actuals")</f>
        <v>0</v>
      </c>
      <c r="AZ366" s="6">
        <f>_xll.SNL.Clients.Office.Excel.Functions.SPG($D366, AZ$1, $F366, "Options: Curr=USD, Mag=Actuals")</f>
        <v>0</v>
      </c>
      <c r="BA366" s="6">
        <f>_xll.SNL.Clients.Office.Excel.Functions.SPG($D366, BA$1, $F366, "Options: Curr=USD, Mag=Actuals")</f>
        <v>0</v>
      </c>
      <c r="BB366" s="6">
        <f>_xll.SNL.Clients.Office.Excel.Functions.SPG($D366, BB$1, $F366, "Options: Curr=USD, Mag=Actuals")</f>
        <v>0</v>
      </c>
      <c r="BC366" s="6">
        <f>_xll.SNL.Clients.Office.Excel.Functions.SPG($D366, BC$1, $F366, "Options: Curr=USD, Mag=Actuals")</f>
        <v>0</v>
      </c>
      <c r="BD366" s="6">
        <f>_xll.SNL.Clients.Office.Excel.Functions.SPG($D366, BD$1, $F366, "Options: Curr=USD, Mag=Actuals")</f>
        <v>0</v>
      </c>
      <c r="BE366" s="6">
        <f>_xll.SNL.Clients.Office.Excel.Functions.SPG($D366, BE$1, $F366, "Options: Curr=USD, Mag=Actuals")</f>
        <v>0</v>
      </c>
      <c r="BF366" s="6">
        <f>_xll.SNL.Clients.Office.Excel.Functions.SPG($D366, BF$1, $F366, "Options: Curr=USD, Mag=Actuals")</f>
        <v>0</v>
      </c>
      <c r="BG366" s="6">
        <f>_xll.SNL.Clients.Office.Excel.Functions.SPG($D366, BG$1, $F366, "Options: Curr=USD, Mag=Actuals")</f>
        <v>0</v>
      </c>
      <c r="BH366" s="6">
        <f>_xll.SNL.Clients.Office.Excel.Functions.SPG($D366, BH$1, $F366, "Options: Curr=USD, Mag=Actuals")</f>
        <v>0</v>
      </c>
      <c r="BI366" s="6">
        <f>_xll.SNL.Clients.Office.Excel.Functions.SPG($D366, BI$1, $F366, "Options: Curr=USD, Mag=Actuals")</f>
        <v>0</v>
      </c>
      <c r="BJ366" s="6">
        <f>_xll.SNL.Clients.Office.Excel.Functions.SPG($D366, BJ$1, $F366, "Options: Curr=USD, Mag=Actuals")</f>
        <v>0</v>
      </c>
      <c r="BK366" s="6">
        <f>_xll.SNL.Clients.Office.Excel.Functions.SPG($D366, BK$1, $F366, "Options: Curr=USD, Mag=Actuals")</f>
        <v>0</v>
      </c>
      <c r="BL366" s="6">
        <f>_xll.SNL.Clients.Office.Excel.Functions.SPG($D366, BL$1, $F366, "Options: Curr=USD, Mag=Actuals")</f>
        <v>0</v>
      </c>
      <c r="BM366" s="6">
        <f>_xll.SNL.Clients.Office.Excel.Functions.SPG($D366, BM$1, $F366, "Options: Curr=USD, Mag=Actuals")</f>
        <v>0</v>
      </c>
      <c r="BN366" s="6">
        <f>_xll.SNL.Clients.Office.Excel.Functions.SPG($D366, BN$1, $F366, "Options: Curr=USD, Mag=Actuals")</f>
        <v>0</v>
      </c>
      <c r="BO366" s="6">
        <f>_xll.SNL.Clients.Office.Excel.Functions.SPG($D366, BO$1, $F366, "Options: Curr=USD, Mag=Actuals")</f>
        <v>0</v>
      </c>
      <c r="BP366" s="6">
        <f>_xll.SNL.Clients.Office.Excel.Functions.SPG($D366, BP$1, $F366, "Options: Curr=USD, Mag=Actuals")</f>
        <v>0</v>
      </c>
      <c r="BQ366" s="6">
        <f>_xll.SNL.Clients.Office.Excel.Functions.SPG($D366, BQ$1, $F366, "Options: Curr=USD, Mag=Actuals")</f>
        <v>0</v>
      </c>
      <c r="BR366" s="6">
        <f>_xll.SNL.Clients.Office.Excel.Functions.SPG($D366, BR$1, $F366, "Options: Curr=USD, Mag=Actuals")</f>
        <v>0</v>
      </c>
      <c r="BS366" s="6">
        <f>_xll.SNL.Clients.Office.Excel.Functions.SPG($D366, BS$1, $F366, "Options: Curr=USD, Mag=Actuals")</f>
        <v>0</v>
      </c>
      <c r="BT366" s="6">
        <f>_xll.SNL.Clients.Office.Excel.Functions.SPG($D366, BT$1, $F366, "Options: Curr=USD, Mag=Actuals")</f>
        <v>0</v>
      </c>
      <c r="BU366" s="6">
        <f>_xll.SNL.Clients.Office.Excel.Functions.SPG($D366, BU$1, $F366, "Options: Curr=USD, Mag=Actuals")</f>
        <v>0</v>
      </c>
      <c r="BV366" s="6">
        <f>_xll.SNL.Clients.Office.Excel.Functions.SPG($D366, BV$1, $F366, "Options: Curr=USD, Mag=Actuals")</f>
        <v>0</v>
      </c>
      <c r="BW366" s="6">
        <f>_xll.SNL.Clients.Office.Excel.Functions.SPG($D366, BW$1, $F366, "Options: Curr=USD, Mag=Actuals")</f>
        <v>0</v>
      </c>
      <c r="BX366" s="6">
        <f>_xll.SNL.Clients.Office.Excel.Functions.SPG($D366, BX$1, $F366, "Options: Curr=USD, Mag=Actuals")</f>
        <v>0</v>
      </c>
      <c r="BY366" s="6">
        <f>_xll.SNL.Clients.Office.Excel.Functions.SPG($D366, BY$1, $F366, "Options: Curr=USD, Mag=Actuals")</f>
        <v>0</v>
      </c>
      <c r="BZ366" s="6">
        <f>_xll.SNL.Clients.Office.Excel.Functions.SPG($D366, BZ$1, $F366, "Options: Curr=USD, Mag=Actuals")</f>
        <v>0</v>
      </c>
      <c r="CA366" s="6" t="str">
        <f>_xll.SNL.Clients.Office.Excel.Functions.SPG($D366, CA$1, $F366, "Options: Curr=USD, Mag=Actuals")</f>
        <v/>
      </c>
      <c r="CB366" s="6">
        <f>_xll.SNL.Clients.Office.Excel.Functions.SPG($D366, CB$1, $F366, "Options: Curr=USD, Mag=Actuals")</f>
        <v>0</v>
      </c>
      <c r="CC366" s="6">
        <f>_xll.SNL.Clients.Office.Excel.Functions.SPG($D366, CC$1, $F366, "Options: Curr=USD, Mag=Actuals")</f>
        <v>0</v>
      </c>
      <c r="CD366" s="6">
        <f>_xll.SNL.Clients.Office.Excel.Functions.SPG($D366, CD$1, $F366, "Options: Curr=USD, Mag=Actuals")</f>
        <v>0</v>
      </c>
      <c r="CE366" s="6">
        <f>_xll.SNL.Clients.Office.Excel.Functions.SPG($D366, CE$1, $F366, "Options: Curr=USD, Mag=Actuals")</f>
        <v>0</v>
      </c>
      <c r="CF366" s="6">
        <f>_xll.SNL.Clients.Office.Excel.Functions.SPG($D366, CF$1, $F366, "Options: Curr=USD, Mag=Actuals")</f>
        <v>0</v>
      </c>
      <c r="CG366" s="6">
        <f>_xll.SNL.Clients.Office.Excel.Functions.SPG($D366, CG$1, $F366, "Options: Curr=USD, Mag=Actuals")</f>
        <v>0</v>
      </c>
    </row>
    <row r="367" spans="1:85" x14ac:dyDescent="0.3">
      <c r="A367" s="10" t="s">
        <v>102</v>
      </c>
      <c r="B367" s="10" t="s">
        <v>85</v>
      </c>
      <c r="C367" s="10" t="s">
        <v>13</v>
      </c>
      <c r="D367">
        <v>109793523</v>
      </c>
      <c r="E367" s="10" t="s">
        <v>20</v>
      </c>
      <c r="F367" s="10" t="s">
        <v>72</v>
      </c>
      <c r="G367">
        <v>-32.06</v>
      </c>
      <c r="H367">
        <v>521.96</v>
      </c>
      <c r="I367">
        <v>554.03</v>
      </c>
      <c r="J367">
        <v>2439.52</v>
      </c>
      <c r="K367">
        <v>38231.08</v>
      </c>
      <c r="L367">
        <v>1.05</v>
      </c>
      <c r="M367">
        <v>2414.0097888401851</v>
      </c>
      <c r="N367">
        <v>63.81</v>
      </c>
      <c r="O367">
        <v>0.09</v>
      </c>
      <c r="P367">
        <v>-2.13</v>
      </c>
      <c r="Q367">
        <v>0.9</v>
      </c>
      <c r="R367">
        <v>0.92</v>
      </c>
      <c r="S367" t="str">
        <f>_xll.SNL.Clients.Office.Excel.Functions.SPG(D367, S$1, F367, "Options: Curr=USD, Mag=Actuals")</f>
        <v>Groupe Credit Agricole Pro Forma</v>
      </c>
      <c r="T367" t="str">
        <f>_xll.SNL.Clients.Office.Excel.Functions.SPG($D367, T$1, $F367, "Options: Curr=USD, Mag=Actuals")</f>
        <v>Groupe Credit Agricole Pro Forma</v>
      </c>
      <c r="U367" s="6">
        <f>_xll.SNL.Clients.Office.Excel.Functions.SPG($D367, U$1, $F367, "Options: Curr=USD, Mag=Actuals")</f>
        <v>0</v>
      </c>
      <c r="V367" t="str">
        <f>_xll.SNL.Clients.Office.Excel.Functions.SPG($D367, V$1, $F367, "Options: Curr=USD, Mag=Actuals")</f>
        <v/>
      </c>
      <c r="W367" t="str">
        <f>_xll.SNL.Clients.Office.Excel.Functions.SPG($D367, W$1, $F367, "Options: Curr=USD, Mag=Actuals")</f>
        <v>Unclassified</v>
      </c>
      <c r="X367" s="6">
        <f>_xll.SNL.Clients.Office.Excel.Functions.SPG($D367, X$1, $F367, "Options: Curr=USD, Mag=Actuals")</f>
        <v>0</v>
      </c>
      <c r="Y367" s="6">
        <f>_xll.SNL.Clients.Office.Excel.Functions.SPG($D367, Y$1, $F367, "Options: Curr=USD, Mag=Actuals")</f>
        <v>0</v>
      </c>
      <c r="Z367" s="6">
        <f>_xll.SNL.Clients.Office.Excel.Functions.SPG($D367, Z$1, $F367, "Options: Curr=USD, Mag=Actuals")</f>
        <v>0</v>
      </c>
      <c r="AA367" s="6">
        <f>_xll.SNL.Clients.Office.Excel.Functions.SPG($D367, AA$1, $F367, "Options: Curr=USD, Mag=Actuals")</f>
        <v>0</v>
      </c>
      <c r="AB367" s="6">
        <f>_xll.SNL.Clients.Office.Excel.Functions.SPG($D367, AB$1, $F367, "Options: Curr=USD, Mag=Actuals")</f>
        <v>0</v>
      </c>
      <c r="AC367" s="6">
        <f>_xll.SNL.Clients.Office.Excel.Functions.SPG($D367, AC$1, $F367, "Options: Curr=USD, Mag=Actuals")</f>
        <v>0</v>
      </c>
      <c r="AD367" s="6">
        <f>_xll.SNL.Clients.Office.Excel.Functions.SPG($D367, AD$1, $F367, "Options: Curr=USD, Mag=Actuals")</f>
        <v>0</v>
      </c>
      <c r="AE367" s="6">
        <f>_xll.SNL.Clients.Office.Excel.Functions.SPG($D367, AE$1, $F367, "Options: Curr=USD, Mag=Actuals")</f>
        <v>0</v>
      </c>
      <c r="AF367" s="6">
        <f>_xll.SNL.Clients.Office.Excel.Functions.SPG($D367, AF$1, $F367, "Options: Curr=USD, Mag=Actuals")</f>
        <v>0</v>
      </c>
      <c r="AG367" s="6">
        <f>_xll.SNL.Clients.Office.Excel.Functions.SPG($D367, AG$1, $F367, "Options: Curr=USD, Mag=Actuals")</f>
        <v>0</v>
      </c>
      <c r="AH367" s="6">
        <f>_xll.SNL.Clients.Office.Excel.Functions.SPG($D367, AH$1, $F367, "Options: Curr=USD, Mag=Actuals")</f>
        <v>0</v>
      </c>
      <c r="AI367" s="6" t="str">
        <f>_xll.SNL.Clients.Office.Excel.Functions.SPG($D367, AI$1, $F367, "Options: Curr=USD, Mag=Actuals")</f>
        <v/>
      </c>
      <c r="AJ367" s="6" t="str">
        <f>_xll.SNL.Clients.Office.Excel.Functions.SPG($D367, AJ$1, $F367, "Options: Curr=USD, Mag=Actuals")</f>
        <v>#INVALID FUNCTION PARAMETER</v>
      </c>
      <c r="AK367" s="6" t="str">
        <f>_xll.SNL.Clients.Office.Excel.Functions.SPG($D367, AK$1, $F367, "Options: Curr=USD, Mag=Actuals")</f>
        <v>#INVALID FUNCTION PARAMETER</v>
      </c>
      <c r="AL367" s="6" t="str">
        <f>_xll.SNL.Clients.Office.Excel.Functions.SPG($D367, AL$1, $F367, "Options: Curr=USD, Mag=Actuals")</f>
        <v>#INVALID FUNCTION PARAMETER</v>
      </c>
      <c r="AM367" s="6" t="str">
        <f>_xll.SNL.Clients.Office.Excel.Functions.SPG($D367, AM$1, $F367, "Options: Curr=USD, Mag=Actuals")</f>
        <v>#INVALID FUNCTION PARAMETER</v>
      </c>
      <c r="AN367" s="6">
        <f>_xll.SNL.Clients.Office.Excel.Functions.SPG($D367, AN$1, $F367, "Options: Curr=USD, Mag=Actuals")</f>
        <v>0</v>
      </c>
      <c r="AO367" s="6">
        <f>_xll.SNL.Clients.Office.Excel.Functions.SPG($D367, AO$1, $F367, "Options: Curr=USD, Mag=Actuals")</f>
        <v>0</v>
      </c>
      <c r="AP367" s="6">
        <f>_xll.SNL.Clients.Office.Excel.Functions.SPG($D367, AP$1, $F367, "Options: Curr=USD, Mag=Actuals")</f>
        <v>0</v>
      </c>
      <c r="AQ367" s="6">
        <f>_xll.SNL.Clients.Office.Excel.Functions.SPG($D367, AQ$1, $F367, "Options: Curr=USD, Mag=Actuals")</f>
        <v>0</v>
      </c>
      <c r="AR367" s="6">
        <f>_xll.SNL.Clients.Office.Excel.Functions.SPG($D367, AR$1, $F367, "Options: Curr=USD, Mag=Actuals")</f>
        <v>0</v>
      </c>
      <c r="AS367" s="6">
        <f>_xll.SNL.Clients.Office.Excel.Functions.SPG($D367, AS$1, $F367, "Options: Curr=USD, Mag=Actuals")</f>
        <v>0</v>
      </c>
      <c r="AT367" s="6">
        <f>_xll.SNL.Clients.Office.Excel.Functions.SPG($D367, AT$1, $F367, "Options: Curr=USD, Mag=Actuals")</f>
        <v>0</v>
      </c>
      <c r="AU367" s="6">
        <f>_xll.SNL.Clients.Office.Excel.Functions.SPG($D367, AU$1, $F367, "Options: Curr=USD, Mag=Actuals")</f>
        <v>0</v>
      </c>
      <c r="AV367" s="6">
        <f>_xll.SNL.Clients.Office.Excel.Functions.SPG($D367, AV$1, $F367, "Options: Curr=USD, Mag=Actuals")</f>
        <v>0</v>
      </c>
      <c r="AW367" s="6">
        <f>_xll.SNL.Clients.Office.Excel.Functions.SPG($D367, AW$1, $F367, "Options: Curr=USD, Mag=Actuals")</f>
        <v>0</v>
      </c>
      <c r="AX367" s="6">
        <f>_xll.SNL.Clients.Office.Excel.Functions.SPG($D367, AX$1, $F367, "Options: Curr=USD, Mag=Actuals")</f>
        <v>0</v>
      </c>
      <c r="AY367" s="6">
        <f>_xll.SNL.Clients.Office.Excel.Functions.SPG($D367, AY$1, $F367, "Options: Curr=USD, Mag=Actuals")</f>
        <v>0</v>
      </c>
      <c r="AZ367" s="6">
        <f>_xll.SNL.Clients.Office.Excel.Functions.SPG($D367, AZ$1, $F367, "Options: Curr=USD, Mag=Actuals")</f>
        <v>0</v>
      </c>
      <c r="BA367" s="6">
        <f>_xll.SNL.Clients.Office.Excel.Functions.SPG($D367, BA$1, $F367, "Options: Curr=USD, Mag=Actuals")</f>
        <v>0</v>
      </c>
      <c r="BB367" s="6">
        <f>_xll.SNL.Clients.Office.Excel.Functions.SPG($D367, BB$1, $F367, "Options: Curr=USD, Mag=Actuals")</f>
        <v>0</v>
      </c>
      <c r="BC367" s="6">
        <f>_xll.SNL.Clients.Office.Excel.Functions.SPG($D367, BC$1, $F367, "Options: Curr=USD, Mag=Actuals")</f>
        <v>0</v>
      </c>
      <c r="BD367" s="6">
        <f>_xll.SNL.Clients.Office.Excel.Functions.SPG($D367, BD$1, $F367, "Options: Curr=USD, Mag=Actuals")</f>
        <v>0</v>
      </c>
      <c r="BE367" s="6">
        <f>_xll.SNL.Clients.Office.Excel.Functions.SPG($D367, BE$1, $F367, "Options: Curr=USD, Mag=Actuals")</f>
        <v>0</v>
      </c>
      <c r="BF367" s="6">
        <f>_xll.SNL.Clients.Office.Excel.Functions.SPG($D367, BF$1, $F367, "Options: Curr=USD, Mag=Actuals")</f>
        <v>0</v>
      </c>
      <c r="BG367" s="6">
        <f>_xll.SNL.Clients.Office.Excel.Functions.SPG($D367, BG$1, $F367, "Options: Curr=USD, Mag=Actuals")</f>
        <v>0</v>
      </c>
      <c r="BH367" s="6">
        <f>_xll.SNL.Clients.Office.Excel.Functions.SPG($D367, BH$1, $F367, "Options: Curr=USD, Mag=Actuals")</f>
        <v>0</v>
      </c>
      <c r="BI367" s="6">
        <f>_xll.SNL.Clients.Office.Excel.Functions.SPG($D367, BI$1, $F367, "Options: Curr=USD, Mag=Actuals")</f>
        <v>0</v>
      </c>
      <c r="BJ367" s="6">
        <f>_xll.SNL.Clients.Office.Excel.Functions.SPG($D367, BJ$1, $F367, "Options: Curr=USD, Mag=Actuals")</f>
        <v>0</v>
      </c>
      <c r="BK367" s="6">
        <f>_xll.SNL.Clients.Office.Excel.Functions.SPG($D367, BK$1, $F367, "Options: Curr=USD, Mag=Actuals")</f>
        <v>0</v>
      </c>
      <c r="BL367" s="6">
        <f>_xll.SNL.Clients.Office.Excel.Functions.SPG($D367, BL$1, $F367, "Options: Curr=USD, Mag=Actuals")</f>
        <v>0</v>
      </c>
      <c r="BM367" s="6">
        <f>_xll.SNL.Clients.Office.Excel.Functions.SPG($D367, BM$1, $F367, "Options: Curr=USD, Mag=Actuals")</f>
        <v>0</v>
      </c>
      <c r="BN367" s="6">
        <f>_xll.SNL.Clients.Office.Excel.Functions.SPG($D367, BN$1, $F367, "Options: Curr=USD, Mag=Actuals")</f>
        <v>0</v>
      </c>
      <c r="BO367" s="6">
        <f>_xll.SNL.Clients.Office.Excel.Functions.SPG($D367, BO$1, $F367, "Options: Curr=USD, Mag=Actuals")</f>
        <v>0</v>
      </c>
      <c r="BP367" s="6">
        <f>_xll.SNL.Clients.Office.Excel.Functions.SPG($D367, BP$1, $F367, "Options: Curr=USD, Mag=Actuals")</f>
        <v>0</v>
      </c>
      <c r="BQ367" s="6">
        <f>_xll.SNL.Clients.Office.Excel.Functions.SPG($D367, BQ$1, $F367, "Options: Curr=USD, Mag=Actuals")</f>
        <v>0</v>
      </c>
      <c r="BR367" s="6">
        <f>_xll.SNL.Clients.Office.Excel.Functions.SPG($D367, BR$1, $F367, "Options: Curr=USD, Mag=Actuals")</f>
        <v>0</v>
      </c>
      <c r="BS367" s="6">
        <f>_xll.SNL.Clients.Office.Excel.Functions.SPG($D367, BS$1, $F367, "Options: Curr=USD, Mag=Actuals")</f>
        <v>0</v>
      </c>
      <c r="BT367" s="6">
        <f>_xll.SNL.Clients.Office.Excel.Functions.SPG($D367, BT$1, $F367, "Options: Curr=USD, Mag=Actuals")</f>
        <v>0</v>
      </c>
      <c r="BU367" s="6">
        <f>_xll.SNL.Clients.Office.Excel.Functions.SPG($D367, BU$1, $F367, "Options: Curr=USD, Mag=Actuals")</f>
        <v>0</v>
      </c>
      <c r="BV367" s="6">
        <f>_xll.SNL.Clients.Office.Excel.Functions.SPG($D367, BV$1, $F367, "Options: Curr=USD, Mag=Actuals")</f>
        <v>0</v>
      </c>
      <c r="BW367" s="6">
        <f>_xll.SNL.Clients.Office.Excel.Functions.SPG($D367, BW$1, $F367, "Options: Curr=USD, Mag=Actuals")</f>
        <v>0</v>
      </c>
      <c r="BX367" s="6">
        <f>_xll.SNL.Clients.Office.Excel.Functions.SPG($D367, BX$1, $F367, "Options: Curr=USD, Mag=Actuals")</f>
        <v>0</v>
      </c>
      <c r="BY367" s="6">
        <f>_xll.SNL.Clients.Office.Excel.Functions.SPG($D367, BY$1, $F367, "Options: Curr=USD, Mag=Actuals")</f>
        <v>0</v>
      </c>
      <c r="BZ367" s="6">
        <f>_xll.SNL.Clients.Office.Excel.Functions.SPG($D367, BZ$1, $F367, "Options: Curr=USD, Mag=Actuals")</f>
        <v>0</v>
      </c>
      <c r="CA367" s="6" t="str">
        <f>_xll.SNL.Clients.Office.Excel.Functions.SPG($D367, CA$1, $F367, "Options: Curr=USD, Mag=Actuals")</f>
        <v/>
      </c>
      <c r="CB367" s="6">
        <f>_xll.SNL.Clients.Office.Excel.Functions.SPG($D367, CB$1, $F367, "Options: Curr=USD, Mag=Actuals")</f>
        <v>0</v>
      </c>
      <c r="CC367" s="6">
        <f>_xll.SNL.Clients.Office.Excel.Functions.SPG($D367, CC$1, $F367, "Options: Curr=USD, Mag=Actuals")</f>
        <v>0</v>
      </c>
      <c r="CD367" s="6">
        <f>_xll.SNL.Clients.Office.Excel.Functions.SPG($D367, CD$1, $F367, "Options: Curr=USD, Mag=Actuals")</f>
        <v>0</v>
      </c>
      <c r="CE367" s="6">
        <f>_xll.SNL.Clients.Office.Excel.Functions.SPG($D367, CE$1, $F367, "Options: Curr=USD, Mag=Actuals")</f>
        <v>0</v>
      </c>
      <c r="CF367" s="6">
        <f>_xll.SNL.Clients.Office.Excel.Functions.SPG($D367, CF$1, $F367, "Options: Curr=USD, Mag=Actuals")</f>
        <v>0</v>
      </c>
      <c r="CG367" s="6">
        <f>_xll.SNL.Clients.Office.Excel.Functions.SPG($D367, CG$1, $F367, "Options: Curr=USD, Mag=Actuals")</f>
        <v>0</v>
      </c>
    </row>
    <row r="368" spans="1:85" x14ac:dyDescent="0.3">
      <c r="A368" s="10" t="s">
        <v>102</v>
      </c>
      <c r="B368" s="10" t="s">
        <v>85</v>
      </c>
      <c r="C368" s="10" t="s">
        <v>13</v>
      </c>
      <c r="D368">
        <v>109793523</v>
      </c>
      <c r="E368" s="10" t="s">
        <v>20</v>
      </c>
      <c r="F368" s="10" t="s">
        <v>73</v>
      </c>
      <c r="G368">
        <v>-35.75</v>
      </c>
      <c r="H368">
        <v>521.16999999999996</v>
      </c>
      <c r="I368">
        <v>556.91</v>
      </c>
      <c r="J368">
        <v>2470.02</v>
      </c>
      <c r="K368">
        <v>38600.51</v>
      </c>
      <c r="L368">
        <v>0.98</v>
      </c>
      <c r="M368">
        <v>2430.1647327606402</v>
      </c>
      <c r="N368">
        <v>63.99</v>
      </c>
      <c r="O368">
        <v>0.3</v>
      </c>
      <c r="P368">
        <v>-2.33</v>
      </c>
      <c r="Q368">
        <v>0.9</v>
      </c>
      <c r="R368">
        <v>0.95</v>
      </c>
      <c r="S368" t="str">
        <f>_xll.SNL.Clients.Office.Excel.Functions.SPG(D368, S$1, F368, "Options: Curr=USD, Mag=Actuals")</f>
        <v>Groupe Credit Agricole Pro Forma</v>
      </c>
      <c r="T368" t="str">
        <f>_xll.SNL.Clients.Office.Excel.Functions.SPG($D368, T$1, $F368, "Options: Curr=USD, Mag=Actuals")</f>
        <v>Groupe Credit Agricole Pro Forma</v>
      </c>
      <c r="U368" s="6">
        <f>_xll.SNL.Clients.Office.Excel.Functions.SPG($D368, U$1, $F368, "Options: Curr=USD, Mag=Actuals")</f>
        <v>0</v>
      </c>
      <c r="V368" t="str">
        <f>_xll.SNL.Clients.Office.Excel.Functions.SPG($D368, V$1, $F368, "Options: Curr=USD, Mag=Actuals")</f>
        <v/>
      </c>
      <c r="W368" t="str">
        <f>_xll.SNL.Clients.Office.Excel.Functions.SPG($D368, W$1, $F368, "Options: Curr=USD, Mag=Actuals")</f>
        <v>Unclassified</v>
      </c>
      <c r="X368" s="6">
        <f>_xll.SNL.Clients.Office.Excel.Functions.SPG($D368, X$1, $F368, "Options: Curr=USD, Mag=Actuals")</f>
        <v>0</v>
      </c>
      <c r="Y368" s="6">
        <f>_xll.SNL.Clients.Office.Excel.Functions.SPG($D368, Y$1, $F368, "Options: Curr=USD, Mag=Actuals")</f>
        <v>0</v>
      </c>
      <c r="Z368" s="6">
        <f>_xll.SNL.Clients.Office.Excel.Functions.SPG($D368, Z$1, $F368, "Options: Curr=USD, Mag=Actuals")</f>
        <v>0</v>
      </c>
      <c r="AA368" s="6">
        <f>_xll.SNL.Clients.Office.Excel.Functions.SPG($D368, AA$1, $F368, "Options: Curr=USD, Mag=Actuals")</f>
        <v>0</v>
      </c>
      <c r="AB368" s="6">
        <f>_xll.SNL.Clients.Office.Excel.Functions.SPG($D368, AB$1, $F368, "Options: Curr=USD, Mag=Actuals")</f>
        <v>0</v>
      </c>
      <c r="AC368" s="6">
        <f>_xll.SNL.Clients.Office.Excel.Functions.SPG($D368, AC$1, $F368, "Options: Curr=USD, Mag=Actuals")</f>
        <v>0</v>
      </c>
      <c r="AD368" s="6">
        <f>_xll.SNL.Clients.Office.Excel.Functions.SPG($D368, AD$1, $F368, "Options: Curr=USD, Mag=Actuals")</f>
        <v>0</v>
      </c>
      <c r="AE368" s="6">
        <f>_xll.SNL.Clients.Office.Excel.Functions.SPG($D368, AE$1, $F368, "Options: Curr=USD, Mag=Actuals")</f>
        <v>0</v>
      </c>
      <c r="AF368" s="6">
        <f>_xll.SNL.Clients.Office.Excel.Functions.SPG($D368, AF$1, $F368, "Options: Curr=USD, Mag=Actuals")</f>
        <v>0</v>
      </c>
      <c r="AG368" s="6">
        <f>_xll.SNL.Clients.Office.Excel.Functions.SPG($D368, AG$1, $F368, "Options: Curr=USD, Mag=Actuals")</f>
        <v>0</v>
      </c>
      <c r="AH368" s="6">
        <f>_xll.SNL.Clients.Office.Excel.Functions.SPG($D368, AH$1, $F368, "Options: Curr=USD, Mag=Actuals")</f>
        <v>0</v>
      </c>
      <c r="AI368" s="6" t="str">
        <f>_xll.SNL.Clients.Office.Excel.Functions.SPG($D368, AI$1, $F368, "Options: Curr=USD, Mag=Actuals")</f>
        <v/>
      </c>
      <c r="AJ368" s="6" t="str">
        <f>_xll.SNL.Clients.Office.Excel.Functions.SPG($D368, AJ$1, $F368, "Options: Curr=USD, Mag=Actuals")</f>
        <v>#INVALID FUNCTION PARAMETER</v>
      </c>
      <c r="AK368" s="6" t="str">
        <f>_xll.SNL.Clients.Office.Excel.Functions.SPG($D368, AK$1, $F368, "Options: Curr=USD, Mag=Actuals")</f>
        <v>#INVALID FUNCTION PARAMETER</v>
      </c>
      <c r="AL368" s="6" t="str">
        <f>_xll.SNL.Clients.Office.Excel.Functions.SPG($D368, AL$1, $F368, "Options: Curr=USD, Mag=Actuals")</f>
        <v>#INVALID FUNCTION PARAMETER</v>
      </c>
      <c r="AM368" s="6" t="str">
        <f>_xll.SNL.Clients.Office.Excel.Functions.SPG($D368, AM$1, $F368, "Options: Curr=USD, Mag=Actuals")</f>
        <v>#INVALID FUNCTION PARAMETER</v>
      </c>
      <c r="AN368" s="6">
        <f>_xll.SNL.Clients.Office.Excel.Functions.SPG($D368, AN$1, $F368, "Options: Curr=USD, Mag=Actuals")</f>
        <v>0</v>
      </c>
      <c r="AO368" s="6">
        <f>_xll.SNL.Clients.Office.Excel.Functions.SPG($D368, AO$1, $F368, "Options: Curr=USD, Mag=Actuals")</f>
        <v>0</v>
      </c>
      <c r="AP368" s="6">
        <f>_xll.SNL.Clients.Office.Excel.Functions.SPG($D368, AP$1, $F368, "Options: Curr=USD, Mag=Actuals")</f>
        <v>0</v>
      </c>
      <c r="AQ368" s="6">
        <f>_xll.SNL.Clients.Office.Excel.Functions.SPG($D368, AQ$1, $F368, "Options: Curr=USD, Mag=Actuals")</f>
        <v>0</v>
      </c>
      <c r="AR368" s="6">
        <f>_xll.SNL.Clients.Office.Excel.Functions.SPG($D368, AR$1, $F368, "Options: Curr=USD, Mag=Actuals")</f>
        <v>0</v>
      </c>
      <c r="AS368" s="6">
        <f>_xll.SNL.Clients.Office.Excel.Functions.SPG($D368, AS$1, $F368, "Options: Curr=USD, Mag=Actuals")</f>
        <v>0</v>
      </c>
      <c r="AT368" s="6">
        <f>_xll.SNL.Clients.Office.Excel.Functions.SPG($D368, AT$1, $F368, "Options: Curr=USD, Mag=Actuals")</f>
        <v>0</v>
      </c>
      <c r="AU368" s="6">
        <f>_xll.SNL.Clients.Office.Excel.Functions.SPG($D368, AU$1, $F368, "Options: Curr=USD, Mag=Actuals")</f>
        <v>0</v>
      </c>
      <c r="AV368" s="6">
        <f>_xll.SNL.Clients.Office.Excel.Functions.SPG($D368, AV$1, $F368, "Options: Curr=USD, Mag=Actuals")</f>
        <v>0</v>
      </c>
      <c r="AW368" s="6">
        <f>_xll.SNL.Clients.Office.Excel.Functions.SPG($D368, AW$1, $F368, "Options: Curr=USD, Mag=Actuals")</f>
        <v>0</v>
      </c>
      <c r="AX368" s="6">
        <f>_xll.SNL.Clients.Office.Excel.Functions.SPG($D368, AX$1, $F368, "Options: Curr=USD, Mag=Actuals")</f>
        <v>0</v>
      </c>
      <c r="AY368" s="6">
        <f>_xll.SNL.Clients.Office.Excel.Functions.SPG($D368, AY$1, $F368, "Options: Curr=USD, Mag=Actuals")</f>
        <v>0</v>
      </c>
      <c r="AZ368" s="6">
        <f>_xll.SNL.Clients.Office.Excel.Functions.SPG($D368, AZ$1, $F368, "Options: Curr=USD, Mag=Actuals")</f>
        <v>0</v>
      </c>
      <c r="BA368" s="6">
        <f>_xll.SNL.Clients.Office.Excel.Functions.SPG($D368, BA$1, $F368, "Options: Curr=USD, Mag=Actuals")</f>
        <v>0</v>
      </c>
      <c r="BB368" s="6">
        <f>_xll.SNL.Clients.Office.Excel.Functions.SPG($D368, BB$1, $F368, "Options: Curr=USD, Mag=Actuals")</f>
        <v>0</v>
      </c>
      <c r="BC368" s="6">
        <f>_xll.SNL.Clients.Office.Excel.Functions.SPG($D368, BC$1, $F368, "Options: Curr=USD, Mag=Actuals")</f>
        <v>0</v>
      </c>
      <c r="BD368" s="6">
        <f>_xll.SNL.Clients.Office.Excel.Functions.SPG($D368, BD$1, $F368, "Options: Curr=USD, Mag=Actuals")</f>
        <v>0</v>
      </c>
      <c r="BE368" s="6">
        <f>_xll.SNL.Clients.Office.Excel.Functions.SPG($D368, BE$1, $F368, "Options: Curr=USD, Mag=Actuals")</f>
        <v>0</v>
      </c>
      <c r="BF368" s="6">
        <f>_xll.SNL.Clients.Office.Excel.Functions.SPG($D368, BF$1, $F368, "Options: Curr=USD, Mag=Actuals")</f>
        <v>0</v>
      </c>
      <c r="BG368" s="6">
        <f>_xll.SNL.Clients.Office.Excel.Functions.SPG($D368, BG$1, $F368, "Options: Curr=USD, Mag=Actuals")</f>
        <v>0</v>
      </c>
      <c r="BH368" s="6">
        <f>_xll.SNL.Clients.Office.Excel.Functions.SPG($D368, BH$1, $F368, "Options: Curr=USD, Mag=Actuals")</f>
        <v>0</v>
      </c>
      <c r="BI368" s="6">
        <f>_xll.SNL.Clients.Office.Excel.Functions.SPG($D368, BI$1, $F368, "Options: Curr=USD, Mag=Actuals")</f>
        <v>0</v>
      </c>
      <c r="BJ368" s="6">
        <f>_xll.SNL.Clients.Office.Excel.Functions.SPG($D368, BJ$1, $F368, "Options: Curr=USD, Mag=Actuals")</f>
        <v>0</v>
      </c>
      <c r="BK368" s="6">
        <f>_xll.SNL.Clients.Office.Excel.Functions.SPG($D368, BK$1, $F368, "Options: Curr=USD, Mag=Actuals")</f>
        <v>0</v>
      </c>
      <c r="BL368" s="6">
        <f>_xll.SNL.Clients.Office.Excel.Functions.SPG($D368, BL$1, $F368, "Options: Curr=USD, Mag=Actuals")</f>
        <v>0</v>
      </c>
      <c r="BM368" s="6">
        <f>_xll.SNL.Clients.Office.Excel.Functions.SPG($D368, BM$1, $F368, "Options: Curr=USD, Mag=Actuals")</f>
        <v>0</v>
      </c>
      <c r="BN368" s="6">
        <f>_xll.SNL.Clients.Office.Excel.Functions.SPG($D368, BN$1, $F368, "Options: Curr=USD, Mag=Actuals")</f>
        <v>0</v>
      </c>
      <c r="BO368" s="6">
        <f>_xll.SNL.Clients.Office.Excel.Functions.SPG($D368, BO$1, $F368, "Options: Curr=USD, Mag=Actuals")</f>
        <v>0</v>
      </c>
      <c r="BP368" s="6">
        <f>_xll.SNL.Clients.Office.Excel.Functions.SPG($D368, BP$1, $F368, "Options: Curr=USD, Mag=Actuals")</f>
        <v>0</v>
      </c>
      <c r="BQ368" s="6">
        <f>_xll.SNL.Clients.Office.Excel.Functions.SPG($D368, BQ$1, $F368, "Options: Curr=USD, Mag=Actuals")</f>
        <v>0</v>
      </c>
      <c r="BR368" s="6">
        <f>_xll.SNL.Clients.Office.Excel.Functions.SPG($D368, BR$1, $F368, "Options: Curr=USD, Mag=Actuals")</f>
        <v>0</v>
      </c>
      <c r="BS368" s="6">
        <f>_xll.SNL.Clients.Office.Excel.Functions.SPG($D368, BS$1, $F368, "Options: Curr=USD, Mag=Actuals")</f>
        <v>0</v>
      </c>
      <c r="BT368" s="6">
        <f>_xll.SNL.Clients.Office.Excel.Functions.SPG($D368, BT$1, $F368, "Options: Curr=USD, Mag=Actuals")</f>
        <v>0</v>
      </c>
      <c r="BU368" s="6">
        <f>_xll.SNL.Clients.Office.Excel.Functions.SPG($D368, BU$1, $F368, "Options: Curr=USD, Mag=Actuals")</f>
        <v>0</v>
      </c>
      <c r="BV368" s="6">
        <f>_xll.SNL.Clients.Office.Excel.Functions.SPG($D368, BV$1, $F368, "Options: Curr=USD, Mag=Actuals")</f>
        <v>0</v>
      </c>
      <c r="BW368" s="6">
        <f>_xll.SNL.Clients.Office.Excel.Functions.SPG($D368, BW$1, $F368, "Options: Curr=USD, Mag=Actuals")</f>
        <v>0</v>
      </c>
      <c r="BX368" s="6">
        <f>_xll.SNL.Clients.Office.Excel.Functions.SPG($D368, BX$1, $F368, "Options: Curr=USD, Mag=Actuals")</f>
        <v>0</v>
      </c>
      <c r="BY368" s="6">
        <f>_xll.SNL.Clients.Office.Excel.Functions.SPG($D368, BY$1, $F368, "Options: Curr=USD, Mag=Actuals")</f>
        <v>0</v>
      </c>
      <c r="BZ368" s="6">
        <f>_xll.SNL.Clients.Office.Excel.Functions.SPG($D368, BZ$1, $F368, "Options: Curr=USD, Mag=Actuals")</f>
        <v>0</v>
      </c>
      <c r="CA368" s="6" t="str">
        <f>_xll.SNL.Clients.Office.Excel.Functions.SPG($D368, CA$1, $F368, "Options: Curr=USD, Mag=Actuals")</f>
        <v/>
      </c>
      <c r="CB368" s="6">
        <f>_xll.SNL.Clients.Office.Excel.Functions.SPG($D368, CB$1, $F368, "Options: Curr=USD, Mag=Actuals")</f>
        <v>0</v>
      </c>
      <c r="CC368" s="6">
        <f>_xll.SNL.Clients.Office.Excel.Functions.SPG($D368, CC$1, $F368, "Options: Curr=USD, Mag=Actuals")</f>
        <v>0</v>
      </c>
      <c r="CD368" s="6">
        <f>_xll.SNL.Clients.Office.Excel.Functions.SPG($D368, CD$1, $F368, "Options: Curr=USD, Mag=Actuals")</f>
        <v>0</v>
      </c>
      <c r="CE368" s="6">
        <f>_xll.SNL.Clients.Office.Excel.Functions.SPG($D368, CE$1, $F368, "Options: Curr=USD, Mag=Actuals")</f>
        <v>0</v>
      </c>
      <c r="CF368" s="6">
        <f>_xll.SNL.Clients.Office.Excel.Functions.SPG($D368, CF$1, $F368, "Options: Curr=USD, Mag=Actuals")</f>
        <v>0</v>
      </c>
      <c r="CG368" s="6">
        <f>_xll.SNL.Clients.Office.Excel.Functions.SPG($D368, CG$1, $F368, "Options: Curr=USD, Mag=Actuals")</f>
        <v>0</v>
      </c>
    </row>
    <row r="369" spans="1:85" x14ac:dyDescent="0.3">
      <c r="A369" s="10" t="s">
        <v>102</v>
      </c>
      <c r="B369" s="10" t="s">
        <v>85</v>
      </c>
      <c r="C369" s="10" t="s">
        <v>13</v>
      </c>
      <c r="D369">
        <v>109793523</v>
      </c>
      <c r="E369" s="10" t="s">
        <v>20</v>
      </c>
      <c r="F369" s="10" t="s">
        <v>74</v>
      </c>
      <c r="G369">
        <v>-51.54</v>
      </c>
      <c r="H369">
        <v>559.71</v>
      </c>
      <c r="I369">
        <v>611.25</v>
      </c>
      <c r="J369">
        <v>2591.77</v>
      </c>
      <c r="K369">
        <v>40405.4</v>
      </c>
      <c r="L369">
        <v>2.46</v>
      </c>
      <c r="M369">
        <v>2542.5690373126154</v>
      </c>
      <c r="N369">
        <v>64.14</v>
      </c>
      <c r="O369">
        <v>1.1599999999999999</v>
      </c>
      <c r="P369">
        <v>2.42</v>
      </c>
      <c r="Q369">
        <v>0.89</v>
      </c>
      <c r="R369">
        <v>0.83</v>
      </c>
      <c r="S369" t="str">
        <f>_xll.SNL.Clients.Office.Excel.Functions.SPG(D369, S$1, F369, "Options: Curr=USD, Mag=Actuals")</f>
        <v>Groupe Credit Agricole Pro Forma</v>
      </c>
      <c r="T369" t="str">
        <f>_xll.SNL.Clients.Office.Excel.Functions.SPG($D369, T$1, $F369, "Options: Curr=USD, Mag=Actuals")</f>
        <v>Groupe Credit Agricole Pro Forma</v>
      </c>
      <c r="U369" s="6">
        <f>_xll.SNL.Clients.Office.Excel.Functions.SPG($D369, U$1, $F369, "Options: Curr=USD, Mag=Actuals")</f>
        <v>0</v>
      </c>
      <c r="V369" t="str">
        <f>_xll.SNL.Clients.Office.Excel.Functions.SPG($D369, V$1, $F369, "Options: Curr=USD, Mag=Actuals")</f>
        <v/>
      </c>
      <c r="W369" t="str">
        <f>_xll.SNL.Clients.Office.Excel.Functions.SPG($D369, W$1, $F369, "Options: Curr=USD, Mag=Actuals")</f>
        <v>Unclassified</v>
      </c>
      <c r="X369" s="6">
        <f>_xll.SNL.Clients.Office.Excel.Functions.SPG($D369, X$1, $F369, "Options: Curr=USD, Mag=Actuals")</f>
        <v>0</v>
      </c>
      <c r="Y369" s="6">
        <f>_xll.SNL.Clients.Office.Excel.Functions.SPG($D369, Y$1, $F369, "Options: Curr=USD, Mag=Actuals")</f>
        <v>0</v>
      </c>
      <c r="Z369" s="6">
        <f>_xll.SNL.Clients.Office.Excel.Functions.SPG($D369, Z$1, $F369, "Options: Curr=USD, Mag=Actuals")</f>
        <v>0</v>
      </c>
      <c r="AA369" s="6">
        <f>_xll.SNL.Clients.Office.Excel.Functions.SPG($D369, AA$1, $F369, "Options: Curr=USD, Mag=Actuals")</f>
        <v>0</v>
      </c>
      <c r="AB369" s="6">
        <f>_xll.SNL.Clients.Office.Excel.Functions.SPG($D369, AB$1, $F369, "Options: Curr=USD, Mag=Actuals")</f>
        <v>0</v>
      </c>
      <c r="AC369" s="6">
        <f>_xll.SNL.Clients.Office.Excel.Functions.SPG($D369, AC$1, $F369, "Options: Curr=USD, Mag=Actuals")</f>
        <v>0</v>
      </c>
      <c r="AD369" s="6">
        <f>_xll.SNL.Clients.Office.Excel.Functions.SPG($D369, AD$1, $F369, "Options: Curr=USD, Mag=Actuals")</f>
        <v>0</v>
      </c>
      <c r="AE369" s="6">
        <f>_xll.SNL.Clients.Office.Excel.Functions.SPG($D369, AE$1, $F369, "Options: Curr=USD, Mag=Actuals")</f>
        <v>0</v>
      </c>
      <c r="AF369" s="6">
        <f>_xll.SNL.Clients.Office.Excel.Functions.SPG($D369, AF$1, $F369, "Options: Curr=USD, Mag=Actuals")</f>
        <v>0</v>
      </c>
      <c r="AG369" s="6">
        <f>_xll.SNL.Clients.Office.Excel.Functions.SPG($D369, AG$1, $F369, "Options: Curr=USD, Mag=Actuals")</f>
        <v>0</v>
      </c>
      <c r="AH369" s="6">
        <f>_xll.SNL.Clients.Office.Excel.Functions.SPG($D369, AH$1, $F369, "Options: Curr=USD, Mag=Actuals")</f>
        <v>0</v>
      </c>
      <c r="AI369" s="6" t="str">
        <f>_xll.SNL.Clients.Office.Excel.Functions.SPG($D369, AI$1, $F369, "Options: Curr=USD, Mag=Actuals")</f>
        <v/>
      </c>
      <c r="AJ369" s="6" t="str">
        <f>_xll.SNL.Clients.Office.Excel.Functions.SPG($D369, AJ$1, $F369, "Options: Curr=USD, Mag=Actuals")</f>
        <v>#INVALID FUNCTION PARAMETER</v>
      </c>
      <c r="AK369" s="6" t="str">
        <f>_xll.SNL.Clients.Office.Excel.Functions.SPG($D369, AK$1, $F369, "Options: Curr=USD, Mag=Actuals")</f>
        <v>#INVALID FUNCTION PARAMETER</v>
      </c>
      <c r="AL369" s="6" t="str">
        <f>_xll.SNL.Clients.Office.Excel.Functions.SPG($D369, AL$1, $F369, "Options: Curr=USD, Mag=Actuals")</f>
        <v>#INVALID FUNCTION PARAMETER</v>
      </c>
      <c r="AM369" s="6" t="str">
        <f>_xll.SNL.Clients.Office.Excel.Functions.SPG($D369, AM$1, $F369, "Options: Curr=USD, Mag=Actuals")</f>
        <v>#INVALID FUNCTION PARAMETER</v>
      </c>
      <c r="AN369" s="6">
        <f>_xll.SNL.Clients.Office.Excel.Functions.SPG($D369, AN$1, $F369, "Options: Curr=USD, Mag=Actuals")</f>
        <v>0</v>
      </c>
      <c r="AO369" s="6">
        <f>_xll.SNL.Clients.Office.Excel.Functions.SPG($D369, AO$1, $F369, "Options: Curr=USD, Mag=Actuals")</f>
        <v>0</v>
      </c>
      <c r="AP369" s="6">
        <f>_xll.SNL.Clients.Office.Excel.Functions.SPG($D369, AP$1, $F369, "Options: Curr=USD, Mag=Actuals")</f>
        <v>0</v>
      </c>
      <c r="AQ369" s="6">
        <f>_xll.SNL.Clients.Office.Excel.Functions.SPG($D369, AQ$1, $F369, "Options: Curr=USD, Mag=Actuals")</f>
        <v>0</v>
      </c>
      <c r="AR369" s="6">
        <f>_xll.SNL.Clients.Office.Excel.Functions.SPG($D369, AR$1, $F369, "Options: Curr=USD, Mag=Actuals")</f>
        <v>0</v>
      </c>
      <c r="AS369" s="6">
        <f>_xll.SNL.Clients.Office.Excel.Functions.SPG($D369, AS$1, $F369, "Options: Curr=USD, Mag=Actuals")</f>
        <v>0</v>
      </c>
      <c r="AT369" s="6">
        <f>_xll.SNL.Clients.Office.Excel.Functions.SPG($D369, AT$1, $F369, "Options: Curr=USD, Mag=Actuals")</f>
        <v>0</v>
      </c>
      <c r="AU369" s="6">
        <f>_xll.SNL.Clients.Office.Excel.Functions.SPG($D369, AU$1, $F369, "Options: Curr=USD, Mag=Actuals")</f>
        <v>0</v>
      </c>
      <c r="AV369" s="6">
        <f>_xll.SNL.Clients.Office.Excel.Functions.SPG($D369, AV$1, $F369, "Options: Curr=USD, Mag=Actuals")</f>
        <v>0</v>
      </c>
      <c r="AW369" s="6">
        <f>_xll.SNL.Clients.Office.Excel.Functions.SPG($D369, AW$1, $F369, "Options: Curr=USD, Mag=Actuals")</f>
        <v>0</v>
      </c>
      <c r="AX369" s="6">
        <f>_xll.SNL.Clients.Office.Excel.Functions.SPG($D369, AX$1, $F369, "Options: Curr=USD, Mag=Actuals")</f>
        <v>0</v>
      </c>
      <c r="AY369" s="6">
        <f>_xll.SNL.Clients.Office.Excel.Functions.SPG($D369, AY$1, $F369, "Options: Curr=USD, Mag=Actuals")</f>
        <v>0</v>
      </c>
      <c r="AZ369" s="6">
        <f>_xll.SNL.Clients.Office.Excel.Functions.SPG($D369, AZ$1, $F369, "Options: Curr=USD, Mag=Actuals")</f>
        <v>0</v>
      </c>
      <c r="BA369" s="6">
        <f>_xll.SNL.Clients.Office.Excel.Functions.SPG($D369, BA$1, $F369, "Options: Curr=USD, Mag=Actuals")</f>
        <v>0</v>
      </c>
      <c r="BB369" s="6">
        <f>_xll.SNL.Clients.Office.Excel.Functions.SPG($D369, BB$1, $F369, "Options: Curr=USD, Mag=Actuals")</f>
        <v>0</v>
      </c>
      <c r="BC369" s="6">
        <f>_xll.SNL.Clients.Office.Excel.Functions.SPG($D369, BC$1, $F369, "Options: Curr=USD, Mag=Actuals")</f>
        <v>0</v>
      </c>
      <c r="BD369" s="6">
        <f>_xll.SNL.Clients.Office.Excel.Functions.SPG($D369, BD$1, $F369, "Options: Curr=USD, Mag=Actuals")</f>
        <v>0</v>
      </c>
      <c r="BE369" s="6">
        <f>_xll.SNL.Clients.Office.Excel.Functions.SPG($D369, BE$1, $F369, "Options: Curr=USD, Mag=Actuals")</f>
        <v>0</v>
      </c>
      <c r="BF369" s="6">
        <f>_xll.SNL.Clients.Office.Excel.Functions.SPG($D369, BF$1, $F369, "Options: Curr=USD, Mag=Actuals")</f>
        <v>0</v>
      </c>
      <c r="BG369" s="6">
        <f>_xll.SNL.Clients.Office.Excel.Functions.SPG($D369, BG$1, $F369, "Options: Curr=USD, Mag=Actuals")</f>
        <v>0</v>
      </c>
      <c r="BH369" s="6">
        <f>_xll.SNL.Clients.Office.Excel.Functions.SPG($D369, BH$1, $F369, "Options: Curr=USD, Mag=Actuals")</f>
        <v>0</v>
      </c>
      <c r="BI369" s="6">
        <f>_xll.SNL.Clients.Office.Excel.Functions.SPG($D369, BI$1, $F369, "Options: Curr=USD, Mag=Actuals")</f>
        <v>0</v>
      </c>
      <c r="BJ369" s="6">
        <f>_xll.SNL.Clients.Office.Excel.Functions.SPG($D369, BJ$1, $F369, "Options: Curr=USD, Mag=Actuals")</f>
        <v>0</v>
      </c>
      <c r="BK369" s="6">
        <f>_xll.SNL.Clients.Office.Excel.Functions.SPG($D369, BK$1, $F369, "Options: Curr=USD, Mag=Actuals")</f>
        <v>0</v>
      </c>
      <c r="BL369" s="6">
        <f>_xll.SNL.Clients.Office.Excel.Functions.SPG($D369, BL$1, $F369, "Options: Curr=USD, Mag=Actuals")</f>
        <v>0</v>
      </c>
      <c r="BM369" s="6">
        <f>_xll.SNL.Clients.Office.Excel.Functions.SPG($D369, BM$1, $F369, "Options: Curr=USD, Mag=Actuals")</f>
        <v>0</v>
      </c>
      <c r="BN369" s="6">
        <f>_xll.SNL.Clients.Office.Excel.Functions.SPG($D369, BN$1, $F369, "Options: Curr=USD, Mag=Actuals")</f>
        <v>0</v>
      </c>
      <c r="BO369" s="6">
        <f>_xll.SNL.Clients.Office.Excel.Functions.SPG($D369, BO$1, $F369, "Options: Curr=USD, Mag=Actuals")</f>
        <v>0</v>
      </c>
      <c r="BP369" s="6">
        <f>_xll.SNL.Clients.Office.Excel.Functions.SPG($D369, BP$1, $F369, "Options: Curr=USD, Mag=Actuals")</f>
        <v>0</v>
      </c>
      <c r="BQ369" s="6">
        <f>_xll.SNL.Clients.Office.Excel.Functions.SPG($D369, BQ$1, $F369, "Options: Curr=USD, Mag=Actuals")</f>
        <v>0</v>
      </c>
      <c r="BR369" s="6">
        <f>_xll.SNL.Clients.Office.Excel.Functions.SPG($D369, BR$1, $F369, "Options: Curr=USD, Mag=Actuals")</f>
        <v>0</v>
      </c>
      <c r="BS369" s="6">
        <f>_xll.SNL.Clients.Office.Excel.Functions.SPG($D369, BS$1, $F369, "Options: Curr=USD, Mag=Actuals")</f>
        <v>0</v>
      </c>
      <c r="BT369" s="6">
        <f>_xll.SNL.Clients.Office.Excel.Functions.SPG($D369, BT$1, $F369, "Options: Curr=USD, Mag=Actuals")</f>
        <v>0</v>
      </c>
      <c r="BU369" s="6">
        <f>_xll.SNL.Clients.Office.Excel.Functions.SPG($D369, BU$1, $F369, "Options: Curr=USD, Mag=Actuals")</f>
        <v>0</v>
      </c>
      <c r="BV369" s="6">
        <f>_xll.SNL.Clients.Office.Excel.Functions.SPG($D369, BV$1, $F369, "Options: Curr=USD, Mag=Actuals")</f>
        <v>0</v>
      </c>
      <c r="BW369" s="6">
        <f>_xll.SNL.Clients.Office.Excel.Functions.SPG($D369, BW$1, $F369, "Options: Curr=USD, Mag=Actuals")</f>
        <v>0</v>
      </c>
      <c r="BX369" s="6">
        <f>_xll.SNL.Clients.Office.Excel.Functions.SPG($D369, BX$1, $F369, "Options: Curr=USD, Mag=Actuals")</f>
        <v>0</v>
      </c>
      <c r="BY369" s="6">
        <f>_xll.SNL.Clients.Office.Excel.Functions.SPG($D369, BY$1, $F369, "Options: Curr=USD, Mag=Actuals")</f>
        <v>0</v>
      </c>
      <c r="BZ369" s="6">
        <f>_xll.SNL.Clients.Office.Excel.Functions.SPG($D369, BZ$1, $F369, "Options: Curr=USD, Mag=Actuals")</f>
        <v>0</v>
      </c>
      <c r="CA369" s="6" t="str">
        <f>_xll.SNL.Clients.Office.Excel.Functions.SPG($D369, CA$1, $F369, "Options: Curr=USD, Mag=Actuals")</f>
        <v/>
      </c>
      <c r="CB369" s="6">
        <f>_xll.SNL.Clients.Office.Excel.Functions.SPG($D369, CB$1, $F369, "Options: Curr=USD, Mag=Actuals")</f>
        <v>0</v>
      </c>
      <c r="CC369" s="6">
        <f>_xll.SNL.Clients.Office.Excel.Functions.SPG($D369, CC$1, $F369, "Options: Curr=USD, Mag=Actuals")</f>
        <v>0</v>
      </c>
      <c r="CD369" s="6">
        <f>_xll.SNL.Clients.Office.Excel.Functions.SPG($D369, CD$1, $F369, "Options: Curr=USD, Mag=Actuals")</f>
        <v>0</v>
      </c>
      <c r="CE369" s="6">
        <f>_xll.SNL.Clients.Office.Excel.Functions.SPG($D369, CE$1, $F369, "Options: Curr=USD, Mag=Actuals")</f>
        <v>0</v>
      </c>
      <c r="CF369" s="6">
        <f>_xll.SNL.Clients.Office.Excel.Functions.SPG($D369, CF$1, $F369, "Options: Curr=USD, Mag=Actuals")</f>
        <v>0</v>
      </c>
      <c r="CG369" s="6">
        <f>_xll.SNL.Clients.Office.Excel.Functions.SPG($D369, CG$1, $F369, "Options: Curr=USD, Mag=Actuals")</f>
        <v>0</v>
      </c>
    </row>
    <row r="370" spans="1:85" x14ac:dyDescent="0.3">
      <c r="A370" s="10" t="s">
        <v>102</v>
      </c>
      <c r="B370" s="10" t="s">
        <v>85</v>
      </c>
      <c r="C370" s="10" t="s">
        <v>13</v>
      </c>
      <c r="D370">
        <v>109793523</v>
      </c>
      <c r="E370" s="10" t="s">
        <v>20</v>
      </c>
      <c r="F370" s="10" t="s">
        <v>75</v>
      </c>
      <c r="G370">
        <v>-60.73</v>
      </c>
      <c r="H370">
        <v>613.29999999999995</v>
      </c>
      <c r="I370">
        <v>674.03</v>
      </c>
      <c r="J370">
        <v>2791.46</v>
      </c>
      <c r="K370">
        <v>43428.13</v>
      </c>
      <c r="L370">
        <v>1.82</v>
      </c>
      <c r="M370">
        <v>2705.8501327616673</v>
      </c>
      <c r="N370">
        <v>64.28</v>
      </c>
      <c r="O370">
        <v>2.1</v>
      </c>
      <c r="P370">
        <v>2.69</v>
      </c>
      <c r="Q370">
        <v>0.85</v>
      </c>
      <c r="R370">
        <v>0.87</v>
      </c>
      <c r="S370" t="str">
        <f>_xll.SNL.Clients.Office.Excel.Functions.SPG(D370, S$1, F370, "Options: Curr=USD, Mag=Actuals")</f>
        <v>Groupe Credit Agricole Pro Forma</v>
      </c>
      <c r="T370" t="str">
        <f>_xll.SNL.Clients.Office.Excel.Functions.SPG($D370, T$1, $F370, "Options: Curr=USD, Mag=Actuals")</f>
        <v>Groupe Credit Agricole Pro Forma</v>
      </c>
      <c r="U370" s="6">
        <f>_xll.SNL.Clients.Office.Excel.Functions.SPG($D370, U$1, $F370, "Options: Curr=USD, Mag=Actuals")</f>
        <v>0</v>
      </c>
      <c r="V370" t="str">
        <f>_xll.SNL.Clients.Office.Excel.Functions.SPG($D370, V$1, $F370, "Options: Curr=USD, Mag=Actuals")</f>
        <v/>
      </c>
      <c r="W370" t="str">
        <f>_xll.SNL.Clients.Office.Excel.Functions.SPG($D370, W$1, $F370, "Options: Curr=USD, Mag=Actuals")</f>
        <v>Unclassified</v>
      </c>
      <c r="X370" s="6">
        <f>_xll.SNL.Clients.Office.Excel.Functions.SPG($D370, X$1, $F370, "Options: Curr=USD, Mag=Actuals")</f>
        <v>0</v>
      </c>
      <c r="Y370" s="6">
        <f>_xll.SNL.Clients.Office.Excel.Functions.SPG($D370, Y$1, $F370, "Options: Curr=USD, Mag=Actuals")</f>
        <v>0</v>
      </c>
      <c r="Z370" s="6">
        <f>_xll.SNL.Clients.Office.Excel.Functions.SPG($D370, Z$1, $F370, "Options: Curr=USD, Mag=Actuals")</f>
        <v>0</v>
      </c>
      <c r="AA370" s="6">
        <f>_xll.SNL.Clients.Office.Excel.Functions.SPG($D370, AA$1, $F370, "Options: Curr=USD, Mag=Actuals")</f>
        <v>0</v>
      </c>
      <c r="AB370" s="6">
        <f>_xll.SNL.Clients.Office.Excel.Functions.SPG($D370, AB$1, $F370, "Options: Curr=USD, Mag=Actuals")</f>
        <v>0</v>
      </c>
      <c r="AC370" s="6">
        <f>_xll.SNL.Clients.Office.Excel.Functions.SPG($D370, AC$1, $F370, "Options: Curr=USD, Mag=Actuals")</f>
        <v>0</v>
      </c>
      <c r="AD370" s="6">
        <f>_xll.SNL.Clients.Office.Excel.Functions.SPG($D370, AD$1, $F370, "Options: Curr=USD, Mag=Actuals")</f>
        <v>0</v>
      </c>
      <c r="AE370" s="6">
        <f>_xll.SNL.Clients.Office.Excel.Functions.SPG($D370, AE$1, $F370, "Options: Curr=USD, Mag=Actuals")</f>
        <v>0</v>
      </c>
      <c r="AF370" s="6">
        <f>_xll.SNL.Clients.Office.Excel.Functions.SPG($D370, AF$1, $F370, "Options: Curr=USD, Mag=Actuals")</f>
        <v>0</v>
      </c>
      <c r="AG370" s="6">
        <f>_xll.SNL.Clients.Office.Excel.Functions.SPG($D370, AG$1, $F370, "Options: Curr=USD, Mag=Actuals")</f>
        <v>0</v>
      </c>
      <c r="AH370" s="6">
        <f>_xll.SNL.Clients.Office.Excel.Functions.SPG($D370, AH$1, $F370, "Options: Curr=USD, Mag=Actuals")</f>
        <v>0</v>
      </c>
      <c r="AI370" s="6" t="str">
        <f>_xll.SNL.Clients.Office.Excel.Functions.SPG($D370, AI$1, $F370, "Options: Curr=USD, Mag=Actuals")</f>
        <v/>
      </c>
      <c r="AJ370" s="6" t="str">
        <f>_xll.SNL.Clients.Office.Excel.Functions.SPG($D370, AJ$1, $F370, "Options: Curr=USD, Mag=Actuals")</f>
        <v>#INVALID FUNCTION PARAMETER</v>
      </c>
      <c r="AK370" s="6" t="str">
        <f>_xll.SNL.Clients.Office.Excel.Functions.SPG($D370, AK$1, $F370, "Options: Curr=USD, Mag=Actuals")</f>
        <v>#INVALID FUNCTION PARAMETER</v>
      </c>
      <c r="AL370" s="6" t="str">
        <f>_xll.SNL.Clients.Office.Excel.Functions.SPG($D370, AL$1, $F370, "Options: Curr=USD, Mag=Actuals")</f>
        <v>#INVALID FUNCTION PARAMETER</v>
      </c>
      <c r="AM370" s="6" t="str">
        <f>_xll.SNL.Clients.Office.Excel.Functions.SPG($D370, AM$1, $F370, "Options: Curr=USD, Mag=Actuals")</f>
        <v>#INVALID FUNCTION PARAMETER</v>
      </c>
      <c r="AN370" s="6">
        <f>_xll.SNL.Clients.Office.Excel.Functions.SPG($D370, AN$1, $F370, "Options: Curr=USD, Mag=Actuals")</f>
        <v>0</v>
      </c>
      <c r="AO370" s="6">
        <f>_xll.SNL.Clients.Office.Excel.Functions.SPG($D370, AO$1, $F370, "Options: Curr=USD, Mag=Actuals")</f>
        <v>0</v>
      </c>
      <c r="AP370" s="6">
        <f>_xll.SNL.Clients.Office.Excel.Functions.SPG($D370, AP$1, $F370, "Options: Curr=USD, Mag=Actuals")</f>
        <v>0</v>
      </c>
      <c r="AQ370" s="6">
        <f>_xll.SNL.Clients.Office.Excel.Functions.SPG($D370, AQ$1, $F370, "Options: Curr=USD, Mag=Actuals")</f>
        <v>0</v>
      </c>
      <c r="AR370" s="6">
        <f>_xll.SNL.Clients.Office.Excel.Functions.SPG($D370, AR$1, $F370, "Options: Curr=USD, Mag=Actuals")</f>
        <v>0</v>
      </c>
      <c r="AS370" s="6">
        <f>_xll.SNL.Clients.Office.Excel.Functions.SPG($D370, AS$1, $F370, "Options: Curr=USD, Mag=Actuals")</f>
        <v>0</v>
      </c>
      <c r="AT370" s="6">
        <f>_xll.SNL.Clients.Office.Excel.Functions.SPG($D370, AT$1, $F370, "Options: Curr=USD, Mag=Actuals")</f>
        <v>0</v>
      </c>
      <c r="AU370" s="6">
        <f>_xll.SNL.Clients.Office.Excel.Functions.SPG($D370, AU$1, $F370, "Options: Curr=USD, Mag=Actuals")</f>
        <v>0</v>
      </c>
      <c r="AV370" s="6">
        <f>_xll.SNL.Clients.Office.Excel.Functions.SPG($D370, AV$1, $F370, "Options: Curr=USD, Mag=Actuals")</f>
        <v>0</v>
      </c>
      <c r="AW370" s="6">
        <f>_xll.SNL.Clients.Office.Excel.Functions.SPG($D370, AW$1, $F370, "Options: Curr=USD, Mag=Actuals")</f>
        <v>0</v>
      </c>
      <c r="AX370" s="6">
        <f>_xll.SNL.Clients.Office.Excel.Functions.SPG($D370, AX$1, $F370, "Options: Curr=USD, Mag=Actuals")</f>
        <v>0</v>
      </c>
      <c r="AY370" s="6">
        <f>_xll.SNL.Clients.Office.Excel.Functions.SPG($D370, AY$1, $F370, "Options: Curr=USD, Mag=Actuals")</f>
        <v>0</v>
      </c>
      <c r="AZ370" s="6">
        <f>_xll.SNL.Clients.Office.Excel.Functions.SPG($D370, AZ$1, $F370, "Options: Curr=USD, Mag=Actuals")</f>
        <v>0</v>
      </c>
      <c r="BA370" s="6">
        <f>_xll.SNL.Clients.Office.Excel.Functions.SPG($D370, BA$1, $F370, "Options: Curr=USD, Mag=Actuals")</f>
        <v>0</v>
      </c>
      <c r="BB370" s="6">
        <f>_xll.SNL.Clients.Office.Excel.Functions.SPG($D370, BB$1, $F370, "Options: Curr=USD, Mag=Actuals")</f>
        <v>0</v>
      </c>
      <c r="BC370" s="6">
        <f>_xll.SNL.Clients.Office.Excel.Functions.SPG($D370, BC$1, $F370, "Options: Curr=USD, Mag=Actuals")</f>
        <v>0</v>
      </c>
      <c r="BD370" s="6">
        <f>_xll.SNL.Clients.Office.Excel.Functions.SPG($D370, BD$1, $F370, "Options: Curr=USD, Mag=Actuals")</f>
        <v>0</v>
      </c>
      <c r="BE370" s="6">
        <f>_xll.SNL.Clients.Office.Excel.Functions.SPG($D370, BE$1, $F370, "Options: Curr=USD, Mag=Actuals")</f>
        <v>0</v>
      </c>
      <c r="BF370" s="6">
        <f>_xll.SNL.Clients.Office.Excel.Functions.SPG($D370, BF$1, $F370, "Options: Curr=USD, Mag=Actuals")</f>
        <v>0</v>
      </c>
      <c r="BG370" s="6">
        <f>_xll.SNL.Clients.Office.Excel.Functions.SPG($D370, BG$1, $F370, "Options: Curr=USD, Mag=Actuals")</f>
        <v>0</v>
      </c>
      <c r="BH370" s="6">
        <f>_xll.SNL.Clients.Office.Excel.Functions.SPG($D370, BH$1, $F370, "Options: Curr=USD, Mag=Actuals")</f>
        <v>0</v>
      </c>
      <c r="BI370" s="6">
        <f>_xll.SNL.Clients.Office.Excel.Functions.SPG($D370, BI$1, $F370, "Options: Curr=USD, Mag=Actuals")</f>
        <v>0</v>
      </c>
      <c r="BJ370" s="6">
        <f>_xll.SNL.Clients.Office.Excel.Functions.SPG($D370, BJ$1, $F370, "Options: Curr=USD, Mag=Actuals")</f>
        <v>0</v>
      </c>
      <c r="BK370" s="6">
        <f>_xll.SNL.Clients.Office.Excel.Functions.SPG($D370, BK$1, $F370, "Options: Curr=USD, Mag=Actuals")</f>
        <v>0</v>
      </c>
      <c r="BL370" s="6">
        <f>_xll.SNL.Clients.Office.Excel.Functions.SPG($D370, BL$1, $F370, "Options: Curr=USD, Mag=Actuals")</f>
        <v>0</v>
      </c>
      <c r="BM370" s="6">
        <f>_xll.SNL.Clients.Office.Excel.Functions.SPG($D370, BM$1, $F370, "Options: Curr=USD, Mag=Actuals")</f>
        <v>0</v>
      </c>
      <c r="BN370" s="6">
        <f>_xll.SNL.Clients.Office.Excel.Functions.SPG($D370, BN$1, $F370, "Options: Curr=USD, Mag=Actuals")</f>
        <v>0</v>
      </c>
      <c r="BO370" s="6">
        <f>_xll.SNL.Clients.Office.Excel.Functions.SPG($D370, BO$1, $F370, "Options: Curr=USD, Mag=Actuals")</f>
        <v>0</v>
      </c>
      <c r="BP370" s="6">
        <f>_xll.SNL.Clients.Office.Excel.Functions.SPG($D370, BP$1, $F370, "Options: Curr=USD, Mag=Actuals")</f>
        <v>0</v>
      </c>
      <c r="BQ370" s="6">
        <f>_xll.SNL.Clients.Office.Excel.Functions.SPG($D370, BQ$1, $F370, "Options: Curr=USD, Mag=Actuals")</f>
        <v>0</v>
      </c>
      <c r="BR370" s="6">
        <f>_xll.SNL.Clients.Office.Excel.Functions.SPG($D370, BR$1, $F370, "Options: Curr=USD, Mag=Actuals")</f>
        <v>0</v>
      </c>
      <c r="BS370" s="6">
        <f>_xll.SNL.Clients.Office.Excel.Functions.SPG($D370, BS$1, $F370, "Options: Curr=USD, Mag=Actuals")</f>
        <v>0</v>
      </c>
      <c r="BT370" s="6">
        <f>_xll.SNL.Clients.Office.Excel.Functions.SPG($D370, BT$1, $F370, "Options: Curr=USD, Mag=Actuals")</f>
        <v>0</v>
      </c>
      <c r="BU370" s="6">
        <f>_xll.SNL.Clients.Office.Excel.Functions.SPG($D370, BU$1, $F370, "Options: Curr=USD, Mag=Actuals")</f>
        <v>0</v>
      </c>
      <c r="BV370" s="6">
        <f>_xll.SNL.Clients.Office.Excel.Functions.SPG($D370, BV$1, $F370, "Options: Curr=USD, Mag=Actuals")</f>
        <v>0</v>
      </c>
      <c r="BW370" s="6">
        <f>_xll.SNL.Clients.Office.Excel.Functions.SPG($D370, BW$1, $F370, "Options: Curr=USD, Mag=Actuals")</f>
        <v>0</v>
      </c>
      <c r="BX370" s="6">
        <f>_xll.SNL.Clients.Office.Excel.Functions.SPG($D370, BX$1, $F370, "Options: Curr=USD, Mag=Actuals")</f>
        <v>0</v>
      </c>
      <c r="BY370" s="6">
        <f>_xll.SNL.Clients.Office.Excel.Functions.SPG($D370, BY$1, $F370, "Options: Curr=USD, Mag=Actuals")</f>
        <v>0</v>
      </c>
      <c r="BZ370" s="6">
        <f>_xll.SNL.Clients.Office.Excel.Functions.SPG($D370, BZ$1, $F370, "Options: Curr=USD, Mag=Actuals")</f>
        <v>0</v>
      </c>
      <c r="CA370" s="6" t="str">
        <f>_xll.SNL.Clients.Office.Excel.Functions.SPG($D370, CA$1, $F370, "Options: Curr=USD, Mag=Actuals")</f>
        <v/>
      </c>
      <c r="CB370" s="6">
        <f>_xll.SNL.Clients.Office.Excel.Functions.SPG($D370, CB$1, $F370, "Options: Curr=USD, Mag=Actuals")</f>
        <v>0</v>
      </c>
      <c r="CC370" s="6">
        <f>_xll.SNL.Clients.Office.Excel.Functions.SPG($D370, CC$1, $F370, "Options: Curr=USD, Mag=Actuals")</f>
        <v>0</v>
      </c>
      <c r="CD370" s="6">
        <f>_xll.SNL.Clients.Office.Excel.Functions.SPG($D370, CD$1, $F370, "Options: Curr=USD, Mag=Actuals")</f>
        <v>0</v>
      </c>
      <c r="CE370" s="6">
        <f>_xll.SNL.Clients.Office.Excel.Functions.SPG($D370, CE$1, $F370, "Options: Curr=USD, Mag=Actuals")</f>
        <v>0</v>
      </c>
      <c r="CF370" s="6">
        <f>_xll.SNL.Clients.Office.Excel.Functions.SPG($D370, CF$1, $F370, "Options: Curr=USD, Mag=Actuals")</f>
        <v>0</v>
      </c>
      <c r="CG370" s="6">
        <f>_xll.SNL.Clients.Office.Excel.Functions.SPG($D370, CG$1, $F370, "Options: Curr=USD, Mag=Actuals")</f>
        <v>0</v>
      </c>
    </row>
    <row r="371" spans="1:85" x14ac:dyDescent="0.3">
      <c r="A371" s="10" t="s">
        <v>102</v>
      </c>
      <c r="B371" s="10" t="s">
        <v>85</v>
      </c>
      <c r="C371" s="10" t="s">
        <v>13</v>
      </c>
      <c r="D371">
        <v>109793523</v>
      </c>
      <c r="E371" s="10" t="s">
        <v>20</v>
      </c>
      <c r="F371" s="10" t="s">
        <v>76</v>
      </c>
      <c r="G371">
        <v>-52.8</v>
      </c>
      <c r="H371">
        <v>596.38</v>
      </c>
      <c r="I371">
        <v>649.17999999999995</v>
      </c>
      <c r="J371">
        <v>2731.7</v>
      </c>
      <c r="K371">
        <v>42417.91</v>
      </c>
      <c r="L371">
        <v>1.89</v>
      </c>
      <c r="M371">
        <v>2613.6330903341013</v>
      </c>
      <c r="N371">
        <v>64.400000000000006</v>
      </c>
      <c r="O371">
        <v>1.3</v>
      </c>
      <c r="P371">
        <v>0.45</v>
      </c>
      <c r="Q371">
        <v>0.89</v>
      </c>
      <c r="R371">
        <v>0.89</v>
      </c>
      <c r="S371" t="str">
        <f>_xll.SNL.Clients.Office.Excel.Functions.SPG(D371, S$1, F371, "Options: Curr=USD, Mag=Actuals")</f>
        <v>Groupe Credit Agricole Pro Forma</v>
      </c>
      <c r="T371" t="str">
        <f>_xll.SNL.Clients.Office.Excel.Functions.SPG($D371, T$1, $F371, "Options: Curr=USD, Mag=Actuals")</f>
        <v>Groupe Credit Agricole Pro Forma</v>
      </c>
      <c r="U371" s="6">
        <f>_xll.SNL.Clients.Office.Excel.Functions.SPG($D371, U$1, $F371, "Options: Curr=USD, Mag=Actuals")</f>
        <v>0</v>
      </c>
      <c r="V371" t="str">
        <f>_xll.SNL.Clients.Office.Excel.Functions.SPG($D371, V$1, $F371, "Options: Curr=USD, Mag=Actuals")</f>
        <v/>
      </c>
      <c r="W371" t="str">
        <f>_xll.SNL.Clients.Office.Excel.Functions.SPG($D371, W$1, $F371, "Options: Curr=USD, Mag=Actuals")</f>
        <v>Unclassified</v>
      </c>
      <c r="X371" s="6">
        <f>_xll.SNL.Clients.Office.Excel.Functions.SPG($D371, X$1, $F371, "Options: Curr=USD, Mag=Actuals")</f>
        <v>0</v>
      </c>
      <c r="Y371" s="6">
        <f>_xll.SNL.Clients.Office.Excel.Functions.SPG($D371, Y$1, $F371, "Options: Curr=USD, Mag=Actuals")</f>
        <v>0</v>
      </c>
      <c r="Z371" s="6">
        <f>_xll.SNL.Clients.Office.Excel.Functions.SPG($D371, Z$1, $F371, "Options: Curr=USD, Mag=Actuals")</f>
        <v>0</v>
      </c>
      <c r="AA371" s="6">
        <f>_xll.SNL.Clients.Office.Excel.Functions.SPG($D371, AA$1, $F371, "Options: Curr=USD, Mag=Actuals")</f>
        <v>0</v>
      </c>
      <c r="AB371" s="6">
        <f>_xll.SNL.Clients.Office.Excel.Functions.SPG($D371, AB$1, $F371, "Options: Curr=USD, Mag=Actuals")</f>
        <v>0</v>
      </c>
      <c r="AC371" s="6">
        <f>_xll.SNL.Clients.Office.Excel.Functions.SPG($D371, AC$1, $F371, "Options: Curr=USD, Mag=Actuals")</f>
        <v>0</v>
      </c>
      <c r="AD371" s="6">
        <f>_xll.SNL.Clients.Office.Excel.Functions.SPG($D371, AD$1, $F371, "Options: Curr=USD, Mag=Actuals")</f>
        <v>0</v>
      </c>
      <c r="AE371" s="6">
        <f>_xll.SNL.Clients.Office.Excel.Functions.SPG($D371, AE$1, $F371, "Options: Curr=USD, Mag=Actuals")</f>
        <v>0</v>
      </c>
      <c r="AF371" s="6">
        <f>_xll.SNL.Clients.Office.Excel.Functions.SPG($D371, AF$1, $F371, "Options: Curr=USD, Mag=Actuals")</f>
        <v>0</v>
      </c>
      <c r="AG371" s="6">
        <f>_xll.SNL.Clients.Office.Excel.Functions.SPG($D371, AG$1, $F371, "Options: Curr=USD, Mag=Actuals")</f>
        <v>0</v>
      </c>
      <c r="AH371" s="6">
        <f>_xll.SNL.Clients.Office.Excel.Functions.SPG($D371, AH$1, $F371, "Options: Curr=USD, Mag=Actuals")</f>
        <v>0</v>
      </c>
      <c r="AI371" s="6" t="str">
        <f>_xll.SNL.Clients.Office.Excel.Functions.SPG($D371, AI$1, $F371, "Options: Curr=USD, Mag=Actuals")</f>
        <v/>
      </c>
      <c r="AJ371" s="6" t="str">
        <f>_xll.SNL.Clients.Office.Excel.Functions.SPG($D371, AJ$1, $F371, "Options: Curr=USD, Mag=Actuals")</f>
        <v>#INVALID FUNCTION PARAMETER</v>
      </c>
      <c r="AK371" s="6" t="str">
        <f>_xll.SNL.Clients.Office.Excel.Functions.SPG($D371, AK$1, $F371, "Options: Curr=USD, Mag=Actuals")</f>
        <v>#INVALID FUNCTION PARAMETER</v>
      </c>
      <c r="AL371" s="6" t="str">
        <f>_xll.SNL.Clients.Office.Excel.Functions.SPG($D371, AL$1, $F371, "Options: Curr=USD, Mag=Actuals")</f>
        <v>#INVALID FUNCTION PARAMETER</v>
      </c>
      <c r="AM371" s="6" t="str">
        <f>_xll.SNL.Clients.Office.Excel.Functions.SPG($D371, AM$1, $F371, "Options: Curr=USD, Mag=Actuals")</f>
        <v>#INVALID FUNCTION PARAMETER</v>
      </c>
      <c r="AN371" s="6">
        <f>_xll.SNL.Clients.Office.Excel.Functions.SPG($D371, AN$1, $F371, "Options: Curr=USD, Mag=Actuals")</f>
        <v>0</v>
      </c>
      <c r="AO371" s="6">
        <f>_xll.SNL.Clients.Office.Excel.Functions.SPG($D371, AO$1, $F371, "Options: Curr=USD, Mag=Actuals")</f>
        <v>0</v>
      </c>
      <c r="AP371" s="6">
        <f>_xll.SNL.Clients.Office.Excel.Functions.SPG($D371, AP$1, $F371, "Options: Curr=USD, Mag=Actuals")</f>
        <v>0</v>
      </c>
      <c r="AQ371" s="6">
        <f>_xll.SNL.Clients.Office.Excel.Functions.SPG($D371, AQ$1, $F371, "Options: Curr=USD, Mag=Actuals")</f>
        <v>0</v>
      </c>
      <c r="AR371" s="6">
        <f>_xll.SNL.Clients.Office.Excel.Functions.SPG($D371, AR$1, $F371, "Options: Curr=USD, Mag=Actuals")</f>
        <v>0</v>
      </c>
      <c r="AS371" s="6">
        <f>_xll.SNL.Clients.Office.Excel.Functions.SPG($D371, AS$1, $F371, "Options: Curr=USD, Mag=Actuals")</f>
        <v>0</v>
      </c>
      <c r="AT371" s="6">
        <f>_xll.SNL.Clients.Office.Excel.Functions.SPG($D371, AT$1, $F371, "Options: Curr=USD, Mag=Actuals")</f>
        <v>0</v>
      </c>
      <c r="AU371" s="6">
        <f>_xll.SNL.Clients.Office.Excel.Functions.SPG($D371, AU$1, $F371, "Options: Curr=USD, Mag=Actuals")</f>
        <v>0</v>
      </c>
      <c r="AV371" s="6">
        <f>_xll.SNL.Clients.Office.Excel.Functions.SPG($D371, AV$1, $F371, "Options: Curr=USD, Mag=Actuals")</f>
        <v>0</v>
      </c>
      <c r="AW371" s="6">
        <f>_xll.SNL.Clients.Office.Excel.Functions.SPG($D371, AW$1, $F371, "Options: Curr=USD, Mag=Actuals")</f>
        <v>0</v>
      </c>
      <c r="AX371" s="6">
        <f>_xll.SNL.Clients.Office.Excel.Functions.SPG($D371, AX$1, $F371, "Options: Curr=USD, Mag=Actuals")</f>
        <v>0</v>
      </c>
      <c r="AY371" s="6">
        <f>_xll.SNL.Clients.Office.Excel.Functions.SPG($D371, AY$1, $F371, "Options: Curr=USD, Mag=Actuals")</f>
        <v>0</v>
      </c>
      <c r="AZ371" s="6">
        <f>_xll.SNL.Clients.Office.Excel.Functions.SPG($D371, AZ$1, $F371, "Options: Curr=USD, Mag=Actuals")</f>
        <v>0</v>
      </c>
      <c r="BA371" s="6">
        <f>_xll.SNL.Clients.Office.Excel.Functions.SPG($D371, BA$1, $F371, "Options: Curr=USD, Mag=Actuals")</f>
        <v>0</v>
      </c>
      <c r="BB371" s="6">
        <f>_xll.SNL.Clients.Office.Excel.Functions.SPG($D371, BB$1, $F371, "Options: Curr=USD, Mag=Actuals")</f>
        <v>0</v>
      </c>
      <c r="BC371" s="6">
        <f>_xll.SNL.Clients.Office.Excel.Functions.SPG($D371, BC$1, $F371, "Options: Curr=USD, Mag=Actuals")</f>
        <v>0</v>
      </c>
      <c r="BD371" s="6">
        <f>_xll.SNL.Clients.Office.Excel.Functions.SPG($D371, BD$1, $F371, "Options: Curr=USD, Mag=Actuals")</f>
        <v>0</v>
      </c>
      <c r="BE371" s="6">
        <f>_xll.SNL.Clients.Office.Excel.Functions.SPG($D371, BE$1, $F371, "Options: Curr=USD, Mag=Actuals")</f>
        <v>0</v>
      </c>
      <c r="BF371" s="6">
        <f>_xll.SNL.Clients.Office.Excel.Functions.SPG($D371, BF$1, $F371, "Options: Curr=USD, Mag=Actuals")</f>
        <v>0</v>
      </c>
      <c r="BG371" s="6">
        <f>_xll.SNL.Clients.Office.Excel.Functions.SPG($D371, BG$1, $F371, "Options: Curr=USD, Mag=Actuals")</f>
        <v>0</v>
      </c>
      <c r="BH371" s="6">
        <f>_xll.SNL.Clients.Office.Excel.Functions.SPG($D371, BH$1, $F371, "Options: Curr=USD, Mag=Actuals")</f>
        <v>0</v>
      </c>
      <c r="BI371" s="6">
        <f>_xll.SNL.Clients.Office.Excel.Functions.SPG($D371, BI$1, $F371, "Options: Curr=USD, Mag=Actuals")</f>
        <v>0</v>
      </c>
      <c r="BJ371" s="6">
        <f>_xll.SNL.Clients.Office.Excel.Functions.SPG($D371, BJ$1, $F371, "Options: Curr=USD, Mag=Actuals")</f>
        <v>0</v>
      </c>
      <c r="BK371" s="6">
        <f>_xll.SNL.Clients.Office.Excel.Functions.SPG($D371, BK$1, $F371, "Options: Curr=USD, Mag=Actuals")</f>
        <v>0</v>
      </c>
      <c r="BL371" s="6">
        <f>_xll.SNL.Clients.Office.Excel.Functions.SPG($D371, BL$1, $F371, "Options: Curr=USD, Mag=Actuals")</f>
        <v>0</v>
      </c>
      <c r="BM371" s="6">
        <f>_xll.SNL.Clients.Office.Excel.Functions.SPG($D371, BM$1, $F371, "Options: Curr=USD, Mag=Actuals")</f>
        <v>0</v>
      </c>
      <c r="BN371" s="6">
        <f>_xll.SNL.Clients.Office.Excel.Functions.SPG($D371, BN$1, $F371, "Options: Curr=USD, Mag=Actuals")</f>
        <v>0</v>
      </c>
      <c r="BO371" s="6">
        <f>_xll.SNL.Clients.Office.Excel.Functions.SPG($D371, BO$1, $F371, "Options: Curr=USD, Mag=Actuals")</f>
        <v>0</v>
      </c>
      <c r="BP371" s="6">
        <f>_xll.SNL.Clients.Office.Excel.Functions.SPG($D371, BP$1, $F371, "Options: Curr=USD, Mag=Actuals")</f>
        <v>0</v>
      </c>
      <c r="BQ371" s="6">
        <f>_xll.SNL.Clients.Office.Excel.Functions.SPG($D371, BQ$1, $F371, "Options: Curr=USD, Mag=Actuals")</f>
        <v>0</v>
      </c>
      <c r="BR371" s="6">
        <f>_xll.SNL.Clients.Office.Excel.Functions.SPG($D371, BR$1, $F371, "Options: Curr=USD, Mag=Actuals")</f>
        <v>0</v>
      </c>
      <c r="BS371" s="6">
        <f>_xll.SNL.Clients.Office.Excel.Functions.SPG($D371, BS$1, $F371, "Options: Curr=USD, Mag=Actuals")</f>
        <v>0</v>
      </c>
      <c r="BT371" s="6">
        <f>_xll.SNL.Clients.Office.Excel.Functions.SPG($D371, BT$1, $F371, "Options: Curr=USD, Mag=Actuals")</f>
        <v>0</v>
      </c>
      <c r="BU371" s="6">
        <f>_xll.SNL.Clients.Office.Excel.Functions.SPG($D371, BU$1, $F371, "Options: Curr=USD, Mag=Actuals")</f>
        <v>0</v>
      </c>
      <c r="BV371" s="6">
        <f>_xll.SNL.Clients.Office.Excel.Functions.SPG($D371, BV$1, $F371, "Options: Curr=USD, Mag=Actuals")</f>
        <v>0</v>
      </c>
      <c r="BW371" s="6">
        <f>_xll.SNL.Clients.Office.Excel.Functions.SPG($D371, BW$1, $F371, "Options: Curr=USD, Mag=Actuals")</f>
        <v>0</v>
      </c>
      <c r="BX371" s="6">
        <f>_xll.SNL.Clients.Office.Excel.Functions.SPG($D371, BX$1, $F371, "Options: Curr=USD, Mag=Actuals")</f>
        <v>0</v>
      </c>
      <c r="BY371" s="6">
        <f>_xll.SNL.Clients.Office.Excel.Functions.SPG($D371, BY$1, $F371, "Options: Curr=USD, Mag=Actuals")</f>
        <v>0</v>
      </c>
      <c r="BZ371" s="6">
        <f>_xll.SNL.Clients.Office.Excel.Functions.SPG($D371, BZ$1, $F371, "Options: Curr=USD, Mag=Actuals")</f>
        <v>0</v>
      </c>
      <c r="CA371" s="6" t="str">
        <f>_xll.SNL.Clients.Office.Excel.Functions.SPG($D371, CA$1, $F371, "Options: Curr=USD, Mag=Actuals")</f>
        <v/>
      </c>
      <c r="CB371" s="6">
        <f>_xll.SNL.Clients.Office.Excel.Functions.SPG($D371, CB$1, $F371, "Options: Curr=USD, Mag=Actuals")</f>
        <v>0</v>
      </c>
      <c r="CC371" s="6">
        <f>_xll.SNL.Clients.Office.Excel.Functions.SPG($D371, CC$1, $F371, "Options: Curr=USD, Mag=Actuals")</f>
        <v>0</v>
      </c>
      <c r="CD371" s="6">
        <f>_xll.SNL.Clients.Office.Excel.Functions.SPG($D371, CD$1, $F371, "Options: Curr=USD, Mag=Actuals")</f>
        <v>0</v>
      </c>
      <c r="CE371" s="6">
        <f>_xll.SNL.Clients.Office.Excel.Functions.SPG($D371, CE$1, $F371, "Options: Curr=USD, Mag=Actuals")</f>
        <v>0</v>
      </c>
      <c r="CF371" s="6">
        <f>_xll.SNL.Clients.Office.Excel.Functions.SPG($D371, CF$1, $F371, "Options: Curr=USD, Mag=Actuals")</f>
        <v>0</v>
      </c>
      <c r="CG371" s="6">
        <f>_xll.SNL.Clients.Office.Excel.Functions.SPG($D371, CG$1, $F371, "Options: Curr=USD, Mag=Actuals")</f>
        <v>0</v>
      </c>
    </row>
    <row r="372" spans="1:85" x14ac:dyDescent="0.3">
      <c r="A372" s="10" t="s">
        <v>102</v>
      </c>
      <c r="B372" s="10" t="s">
        <v>85</v>
      </c>
      <c r="C372" s="10" t="s">
        <v>13</v>
      </c>
      <c r="D372">
        <v>109793523</v>
      </c>
      <c r="E372" s="10" t="s">
        <v>20</v>
      </c>
      <c r="F372" s="10" t="s">
        <v>9</v>
      </c>
      <c r="G372">
        <v>-65.67</v>
      </c>
      <c r="H372">
        <v>506.36</v>
      </c>
      <c r="I372">
        <v>572.03</v>
      </c>
      <c r="J372">
        <v>2640.4</v>
      </c>
      <c r="K372">
        <v>40949.11</v>
      </c>
      <c r="L372">
        <v>-7.68</v>
      </c>
      <c r="M372">
        <v>2460.8810577329582</v>
      </c>
      <c r="N372">
        <v>64.48</v>
      </c>
      <c r="O372">
        <v>0.52</v>
      </c>
      <c r="P372">
        <v>-2.2000000000000002</v>
      </c>
      <c r="Q372">
        <v>0.88</v>
      </c>
      <c r="R372">
        <v>0.81</v>
      </c>
      <c r="S372" t="str">
        <f>_xll.SNL.Clients.Office.Excel.Functions.SPG(D372, S$1, F372, "Options: Curr=USD, Mag=Actuals")</f>
        <v>Groupe Credit Agricole Pro Forma</v>
      </c>
      <c r="T372" t="str">
        <f>_xll.SNL.Clients.Office.Excel.Functions.SPG($D372, T$1, $F372, "Options: Curr=USD, Mag=Actuals")</f>
        <v>Groupe Credit Agricole Pro Forma</v>
      </c>
      <c r="U372" s="6">
        <f>_xll.SNL.Clients.Office.Excel.Functions.SPG($D372, U$1, $F372, "Options: Curr=USD, Mag=Actuals")</f>
        <v>0</v>
      </c>
      <c r="V372" t="str">
        <f>_xll.SNL.Clients.Office.Excel.Functions.SPG($D372, V$1, $F372, "Options: Curr=USD, Mag=Actuals")</f>
        <v/>
      </c>
      <c r="W372" t="str">
        <f>_xll.SNL.Clients.Office.Excel.Functions.SPG($D372, W$1, $F372, "Options: Curr=USD, Mag=Actuals")</f>
        <v>Unclassified</v>
      </c>
      <c r="X372" s="6">
        <f>_xll.SNL.Clients.Office.Excel.Functions.SPG($D372, X$1, $F372, "Options: Curr=USD, Mag=Actuals")</f>
        <v>0</v>
      </c>
      <c r="Y372" s="6">
        <f>_xll.SNL.Clients.Office.Excel.Functions.SPG($D372, Y$1, $F372, "Options: Curr=USD, Mag=Actuals")</f>
        <v>0</v>
      </c>
      <c r="Z372" s="6">
        <f>_xll.SNL.Clients.Office.Excel.Functions.SPG($D372, Z$1, $F372, "Options: Curr=USD, Mag=Actuals")</f>
        <v>0</v>
      </c>
      <c r="AA372" s="6">
        <f>_xll.SNL.Clients.Office.Excel.Functions.SPG($D372, AA$1, $F372, "Options: Curr=USD, Mag=Actuals")</f>
        <v>0</v>
      </c>
      <c r="AB372" s="6">
        <f>_xll.SNL.Clients.Office.Excel.Functions.SPG($D372, AB$1, $F372, "Options: Curr=USD, Mag=Actuals")</f>
        <v>0</v>
      </c>
      <c r="AC372" s="6">
        <f>_xll.SNL.Clients.Office.Excel.Functions.SPG($D372, AC$1, $F372, "Options: Curr=USD, Mag=Actuals")</f>
        <v>0</v>
      </c>
      <c r="AD372" s="6">
        <f>_xll.SNL.Clients.Office.Excel.Functions.SPG($D372, AD$1, $F372, "Options: Curr=USD, Mag=Actuals")</f>
        <v>0</v>
      </c>
      <c r="AE372" s="6">
        <f>_xll.SNL.Clients.Office.Excel.Functions.SPG($D372, AE$1, $F372, "Options: Curr=USD, Mag=Actuals")</f>
        <v>0</v>
      </c>
      <c r="AF372" s="6">
        <f>_xll.SNL.Clients.Office.Excel.Functions.SPG($D372, AF$1, $F372, "Options: Curr=USD, Mag=Actuals")</f>
        <v>0</v>
      </c>
      <c r="AG372" s="6">
        <f>_xll.SNL.Clients.Office.Excel.Functions.SPG($D372, AG$1, $F372, "Options: Curr=USD, Mag=Actuals")</f>
        <v>0</v>
      </c>
      <c r="AH372" s="6">
        <f>_xll.SNL.Clients.Office.Excel.Functions.SPG($D372, AH$1, $F372, "Options: Curr=USD, Mag=Actuals")</f>
        <v>0</v>
      </c>
      <c r="AI372" s="6" t="str">
        <f>_xll.SNL.Clients.Office.Excel.Functions.SPG($D372, AI$1, $F372, "Options: Curr=USD, Mag=Actuals")</f>
        <v/>
      </c>
      <c r="AJ372" s="6" t="str">
        <f>_xll.SNL.Clients.Office.Excel.Functions.SPG($D372, AJ$1, $F372, "Options: Curr=USD, Mag=Actuals")</f>
        <v>#INVALID FUNCTION PARAMETER</v>
      </c>
      <c r="AK372" s="6" t="str">
        <f>_xll.SNL.Clients.Office.Excel.Functions.SPG($D372, AK$1, $F372, "Options: Curr=USD, Mag=Actuals")</f>
        <v>#INVALID FUNCTION PARAMETER</v>
      </c>
      <c r="AL372" s="6" t="str">
        <f>_xll.SNL.Clients.Office.Excel.Functions.SPG($D372, AL$1, $F372, "Options: Curr=USD, Mag=Actuals")</f>
        <v>#INVALID FUNCTION PARAMETER</v>
      </c>
      <c r="AM372" s="6" t="str">
        <f>_xll.SNL.Clients.Office.Excel.Functions.SPG($D372, AM$1, $F372, "Options: Curr=USD, Mag=Actuals")</f>
        <v>#INVALID FUNCTION PARAMETER</v>
      </c>
      <c r="AN372" s="6">
        <f>_xll.SNL.Clients.Office.Excel.Functions.SPG($D372, AN$1, $F372, "Options: Curr=USD, Mag=Actuals")</f>
        <v>0</v>
      </c>
      <c r="AO372" s="6">
        <f>_xll.SNL.Clients.Office.Excel.Functions.SPG($D372, AO$1, $F372, "Options: Curr=USD, Mag=Actuals")</f>
        <v>0</v>
      </c>
      <c r="AP372" s="6">
        <f>_xll.SNL.Clients.Office.Excel.Functions.SPG($D372, AP$1, $F372, "Options: Curr=USD, Mag=Actuals")</f>
        <v>0</v>
      </c>
      <c r="AQ372" s="6">
        <f>_xll.SNL.Clients.Office.Excel.Functions.SPG($D372, AQ$1, $F372, "Options: Curr=USD, Mag=Actuals")</f>
        <v>0</v>
      </c>
      <c r="AR372" s="6">
        <f>_xll.SNL.Clients.Office.Excel.Functions.SPG($D372, AR$1, $F372, "Options: Curr=USD, Mag=Actuals")</f>
        <v>0</v>
      </c>
      <c r="AS372" s="6">
        <f>_xll.SNL.Clients.Office.Excel.Functions.SPG($D372, AS$1, $F372, "Options: Curr=USD, Mag=Actuals")</f>
        <v>0</v>
      </c>
      <c r="AT372" s="6">
        <f>_xll.SNL.Clients.Office.Excel.Functions.SPG($D372, AT$1, $F372, "Options: Curr=USD, Mag=Actuals")</f>
        <v>0</v>
      </c>
      <c r="AU372" s="6">
        <f>_xll.SNL.Clients.Office.Excel.Functions.SPG($D372, AU$1, $F372, "Options: Curr=USD, Mag=Actuals")</f>
        <v>0</v>
      </c>
      <c r="AV372" s="6">
        <f>_xll.SNL.Clients.Office.Excel.Functions.SPG($D372, AV$1, $F372, "Options: Curr=USD, Mag=Actuals")</f>
        <v>0</v>
      </c>
      <c r="AW372" s="6">
        <f>_xll.SNL.Clients.Office.Excel.Functions.SPG($D372, AW$1, $F372, "Options: Curr=USD, Mag=Actuals")</f>
        <v>0</v>
      </c>
      <c r="AX372" s="6">
        <f>_xll.SNL.Clients.Office.Excel.Functions.SPG($D372, AX$1, $F372, "Options: Curr=USD, Mag=Actuals")</f>
        <v>0</v>
      </c>
      <c r="AY372" s="6">
        <f>_xll.SNL.Clients.Office.Excel.Functions.SPG($D372, AY$1, $F372, "Options: Curr=USD, Mag=Actuals")</f>
        <v>0</v>
      </c>
      <c r="AZ372" s="6">
        <f>_xll.SNL.Clients.Office.Excel.Functions.SPG($D372, AZ$1, $F372, "Options: Curr=USD, Mag=Actuals")</f>
        <v>0</v>
      </c>
      <c r="BA372" s="6">
        <f>_xll.SNL.Clients.Office.Excel.Functions.SPG($D372, BA$1, $F372, "Options: Curr=USD, Mag=Actuals")</f>
        <v>0</v>
      </c>
      <c r="BB372" s="6">
        <f>_xll.SNL.Clients.Office.Excel.Functions.SPG($D372, BB$1, $F372, "Options: Curr=USD, Mag=Actuals")</f>
        <v>0</v>
      </c>
      <c r="BC372" s="6">
        <f>_xll.SNL.Clients.Office.Excel.Functions.SPG($D372, BC$1, $F372, "Options: Curr=USD, Mag=Actuals")</f>
        <v>0</v>
      </c>
      <c r="BD372" s="6">
        <f>_xll.SNL.Clients.Office.Excel.Functions.SPG($D372, BD$1, $F372, "Options: Curr=USD, Mag=Actuals")</f>
        <v>0</v>
      </c>
      <c r="BE372" s="6">
        <f>_xll.SNL.Clients.Office.Excel.Functions.SPG($D372, BE$1, $F372, "Options: Curr=USD, Mag=Actuals")</f>
        <v>0</v>
      </c>
      <c r="BF372" s="6">
        <f>_xll.SNL.Clients.Office.Excel.Functions.SPG($D372, BF$1, $F372, "Options: Curr=USD, Mag=Actuals")</f>
        <v>0</v>
      </c>
      <c r="BG372" s="6">
        <f>_xll.SNL.Clients.Office.Excel.Functions.SPG($D372, BG$1, $F372, "Options: Curr=USD, Mag=Actuals")</f>
        <v>0</v>
      </c>
      <c r="BH372" s="6">
        <f>_xll.SNL.Clients.Office.Excel.Functions.SPG($D372, BH$1, $F372, "Options: Curr=USD, Mag=Actuals")</f>
        <v>0</v>
      </c>
      <c r="BI372" s="6">
        <f>_xll.SNL.Clients.Office.Excel.Functions.SPG($D372, BI$1, $F372, "Options: Curr=USD, Mag=Actuals")</f>
        <v>0</v>
      </c>
      <c r="BJ372" s="6">
        <f>_xll.SNL.Clients.Office.Excel.Functions.SPG($D372, BJ$1, $F372, "Options: Curr=USD, Mag=Actuals")</f>
        <v>0</v>
      </c>
      <c r="BK372" s="6">
        <f>_xll.SNL.Clients.Office.Excel.Functions.SPG($D372, BK$1, $F372, "Options: Curr=USD, Mag=Actuals")</f>
        <v>0</v>
      </c>
      <c r="BL372" s="6">
        <f>_xll.SNL.Clients.Office.Excel.Functions.SPG($D372, BL$1, $F372, "Options: Curr=USD, Mag=Actuals")</f>
        <v>0</v>
      </c>
      <c r="BM372" s="6">
        <f>_xll.SNL.Clients.Office.Excel.Functions.SPG($D372, BM$1, $F372, "Options: Curr=USD, Mag=Actuals")</f>
        <v>0</v>
      </c>
      <c r="BN372" s="6">
        <f>_xll.SNL.Clients.Office.Excel.Functions.SPG($D372, BN$1, $F372, "Options: Curr=USD, Mag=Actuals")</f>
        <v>0</v>
      </c>
      <c r="BO372" s="6">
        <f>_xll.SNL.Clients.Office.Excel.Functions.SPG($D372, BO$1, $F372, "Options: Curr=USD, Mag=Actuals")</f>
        <v>0</v>
      </c>
      <c r="BP372" s="6">
        <f>_xll.SNL.Clients.Office.Excel.Functions.SPG($D372, BP$1, $F372, "Options: Curr=USD, Mag=Actuals")</f>
        <v>0</v>
      </c>
      <c r="BQ372" s="6">
        <f>_xll.SNL.Clients.Office.Excel.Functions.SPG($D372, BQ$1, $F372, "Options: Curr=USD, Mag=Actuals")</f>
        <v>0</v>
      </c>
      <c r="BR372" s="6">
        <f>_xll.SNL.Clients.Office.Excel.Functions.SPG($D372, BR$1, $F372, "Options: Curr=USD, Mag=Actuals")</f>
        <v>0</v>
      </c>
      <c r="BS372" s="6">
        <f>_xll.SNL.Clients.Office.Excel.Functions.SPG($D372, BS$1, $F372, "Options: Curr=USD, Mag=Actuals")</f>
        <v>0</v>
      </c>
      <c r="BT372" s="6">
        <f>_xll.SNL.Clients.Office.Excel.Functions.SPG($D372, BT$1, $F372, "Options: Curr=USD, Mag=Actuals")</f>
        <v>0</v>
      </c>
      <c r="BU372" s="6">
        <f>_xll.SNL.Clients.Office.Excel.Functions.SPG($D372, BU$1, $F372, "Options: Curr=USD, Mag=Actuals")</f>
        <v>0</v>
      </c>
      <c r="BV372" s="6">
        <f>_xll.SNL.Clients.Office.Excel.Functions.SPG($D372, BV$1, $F372, "Options: Curr=USD, Mag=Actuals")</f>
        <v>0</v>
      </c>
      <c r="BW372" s="6">
        <f>_xll.SNL.Clients.Office.Excel.Functions.SPG($D372, BW$1, $F372, "Options: Curr=USD, Mag=Actuals")</f>
        <v>0</v>
      </c>
      <c r="BX372" s="6">
        <f>_xll.SNL.Clients.Office.Excel.Functions.SPG($D372, BX$1, $F372, "Options: Curr=USD, Mag=Actuals")</f>
        <v>0</v>
      </c>
      <c r="BY372" s="6">
        <f>_xll.SNL.Clients.Office.Excel.Functions.SPG($D372, BY$1, $F372, "Options: Curr=USD, Mag=Actuals")</f>
        <v>0</v>
      </c>
      <c r="BZ372" s="6">
        <f>_xll.SNL.Clients.Office.Excel.Functions.SPG($D372, BZ$1, $F372, "Options: Curr=USD, Mag=Actuals")</f>
        <v>0</v>
      </c>
      <c r="CA372" s="6" t="str">
        <f>_xll.SNL.Clients.Office.Excel.Functions.SPG($D372, CA$1, $F372, "Options: Curr=USD, Mag=Actuals")</f>
        <v/>
      </c>
      <c r="CB372" s="6">
        <f>_xll.SNL.Clients.Office.Excel.Functions.SPG($D372, CB$1, $F372, "Options: Curr=USD, Mag=Actuals")</f>
        <v>0</v>
      </c>
      <c r="CC372" s="6">
        <f>_xll.SNL.Clients.Office.Excel.Functions.SPG($D372, CC$1, $F372, "Options: Curr=USD, Mag=Actuals")</f>
        <v>0</v>
      </c>
      <c r="CD372" s="6">
        <f>_xll.SNL.Clients.Office.Excel.Functions.SPG($D372, CD$1, $F372, "Options: Curr=USD, Mag=Actuals")</f>
        <v>0</v>
      </c>
      <c r="CE372" s="6">
        <f>_xll.SNL.Clients.Office.Excel.Functions.SPG($D372, CE$1, $F372, "Options: Curr=USD, Mag=Actuals")</f>
        <v>0</v>
      </c>
      <c r="CF372" s="6">
        <f>_xll.SNL.Clients.Office.Excel.Functions.SPG($D372, CF$1, $F372, "Options: Curr=USD, Mag=Actuals")</f>
        <v>0</v>
      </c>
      <c r="CG372" s="6">
        <f>_xll.SNL.Clients.Office.Excel.Functions.SPG($D372, CG$1, $F372, "Options: Curr=USD, Mag=Actuals")</f>
        <v>0</v>
      </c>
    </row>
    <row r="373" spans="1:85" x14ac:dyDescent="0.3">
      <c r="A373" s="10" t="s">
        <v>102</v>
      </c>
      <c r="B373" s="10" t="s">
        <v>85</v>
      </c>
      <c r="C373" s="10" t="s">
        <v>13</v>
      </c>
      <c r="D373">
        <v>109793523</v>
      </c>
      <c r="E373" s="10" t="s">
        <v>20</v>
      </c>
      <c r="F373" s="10" t="s">
        <v>77</v>
      </c>
      <c r="G373">
        <v>-79.45</v>
      </c>
      <c r="H373">
        <v>622.1</v>
      </c>
      <c r="I373">
        <v>701.55</v>
      </c>
      <c r="J373">
        <v>2956.72</v>
      </c>
      <c r="K373">
        <v>45818.35</v>
      </c>
      <c r="L373">
        <v>6.36</v>
      </c>
      <c r="M373">
        <v>2711.427080113308</v>
      </c>
      <c r="N373">
        <v>64.53</v>
      </c>
      <c r="O373">
        <v>2.0699999999999998</v>
      </c>
      <c r="P373">
        <v>9.2899999999999991</v>
      </c>
      <c r="Q373">
        <v>0.85</v>
      </c>
      <c r="R373">
        <v>0.88</v>
      </c>
      <c r="S373" t="str">
        <f>_xll.SNL.Clients.Office.Excel.Functions.SPG(D373, S$1, F373, "Options: Curr=USD, Mag=Actuals")</f>
        <v>Groupe Credit Agricole Pro Forma</v>
      </c>
      <c r="T373" t="str">
        <f>_xll.SNL.Clients.Office.Excel.Functions.SPG($D373, T$1, $F373, "Options: Curr=USD, Mag=Actuals")</f>
        <v>Groupe Credit Agricole Pro Forma</v>
      </c>
      <c r="U373" s="6">
        <f>_xll.SNL.Clients.Office.Excel.Functions.SPG($D373, U$1, $F373, "Options: Curr=USD, Mag=Actuals")</f>
        <v>0</v>
      </c>
      <c r="V373" t="str">
        <f>_xll.SNL.Clients.Office.Excel.Functions.SPG($D373, V$1, $F373, "Options: Curr=USD, Mag=Actuals")</f>
        <v/>
      </c>
      <c r="W373" t="str">
        <f>_xll.SNL.Clients.Office.Excel.Functions.SPG($D373, W$1, $F373, "Options: Curr=USD, Mag=Actuals")</f>
        <v>Unclassified</v>
      </c>
      <c r="X373" s="6">
        <f>_xll.SNL.Clients.Office.Excel.Functions.SPG($D373, X$1, $F373, "Options: Curr=USD, Mag=Actuals")</f>
        <v>0</v>
      </c>
      <c r="Y373" s="6">
        <f>_xll.SNL.Clients.Office.Excel.Functions.SPG($D373, Y$1, $F373, "Options: Curr=USD, Mag=Actuals")</f>
        <v>0</v>
      </c>
      <c r="Z373" s="6">
        <f>_xll.SNL.Clients.Office.Excel.Functions.SPG($D373, Z$1, $F373, "Options: Curr=USD, Mag=Actuals")</f>
        <v>0</v>
      </c>
      <c r="AA373" s="6">
        <f>_xll.SNL.Clients.Office.Excel.Functions.SPG($D373, AA$1, $F373, "Options: Curr=USD, Mag=Actuals")</f>
        <v>0</v>
      </c>
      <c r="AB373" s="6">
        <f>_xll.SNL.Clients.Office.Excel.Functions.SPG($D373, AB$1, $F373, "Options: Curr=USD, Mag=Actuals")</f>
        <v>0</v>
      </c>
      <c r="AC373" s="6">
        <f>_xll.SNL.Clients.Office.Excel.Functions.SPG($D373, AC$1, $F373, "Options: Curr=USD, Mag=Actuals")</f>
        <v>0</v>
      </c>
      <c r="AD373" s="6">
        <f>_xll.SNL.Clients.Office.Excel.Functions.SPG($D373, AD$1, $F373, "Options: Curr=USD, Mag=Actuals")</f>
        <v>0</v>
      </c>
      <c r="AE373" s="6">
        <f>_xll.SNL.Clients.Office.Excel.Functions.SPG($D373, AE$1, $F373, "Options: Curr=USD, Mag=Actuals")</f>
        <v>0</v>
      </c>
      <c r="AF373" s="6">
        <f>_xll.SNL.Clients.Office.Excel.Functions.SPG($D373, AF$1, $F373, "Options: Curr=USD, Mag=Actuals")</f>
        <v>0</v>
      </c>
      <c r="AG373" s="6">
        <f>_xll.SNL.Clients.Office.Excel.Functions.SPG($D373, AG$1, $F373, "Options: Curr=USD, Mag=Actuals")</f>
        <v>0</v>
      </c>
      <c r="AH373" s="6">
        <f>_xll.SNL.Clients.Office.Excel.Functions.SPG($D373, AH$1, $F373, "Options: Curr=USD, Mag=Actuals")</f>
        <v>0</v>
      </c>
      <c r="AI373" s="6" t="str">
        <f>_xll.SNL.Clients.Office.Excel.Functions.SPG($D373, AI$1, $F373, "Options: Curr=USD, Mag=Actuals")</f>
        <v/>
      </c>
      <c r="AJ373" s="6" t="str">
        <f>_xll.SNL.Clients.Office.Excel.Functions.SPG($D373, AJ$1, $F373, "Options: Curr=USD, Mag=Actuals")</f>
        <v>#INVALID FUNCTION PARAMETER</v>
      </c>
      <c r="AK373" s="6" t="str">
        <f>_xll.SNL.Clients.Office.Excel.Functions.SPG($D373, AK$1, $F373, "Options: Curr=USD, Mag=Actuals")</f>
        <v>#INVALID FUNCTION PARAMETER</v>
      </c>
      <c r="AL373" s="6" t="str">
        <f>_xll.SNL.Clients.Office.Excel.Functions.SPG($D373, AL$1, $F373, "Options: Curr=USD, Mag=Actuals")</f>
        <v>#INVALID FUNCTION PARAMETER</v>
      </c>
      <c r="AM373" s="6" t="str">
        <f>_xll.SNL.Clients.Office.Excel.Functions.SPG($D373, AM$1, $F373, "Options: Curr=USD, Mag=Actuals")</f>
        <v>#INVALID FUNCTION PARAMETER</v>
      </c>
      <c r="AN373" s="6">
        <f>_xll.SNL.Clients.Office.Excel.Functions.SPG($D373, AN$1, $F373, "Options: Curr=USD, Mag=Actuals")</f>
        <v>0</v>
      </c>
      <c r="AO373" s="6">
        <f>_xll.SNL.Clients.Office.Excel.Functions.SPG($D373, AO$1, $F373, "Options: Curr=USD, Mag=Actuals")</f>
        <v>0</v>
      </c>
      <c r="AP373" s="6">
        <f>_xll.SNL.Clients.Office.Excel.Functions.SPG($D373, AP$1, $F373, "Options: Curr=USD, Mag=Actuals")</f>
        <v>0</v>
      </c>
      <c r="AQ373" s="6">
        <f>_xll.SNL.Clients.Office.Excel.Functions.SPG($D373, AQ$1, $F373, "Options: Curr=USD, Mag=Actuals")</f>
        <v>0</v>
      </c>
      <c r="AR373" s="6">
        <f>_xll.SNL.Clients.Office.Excel.Functions.SPG($D373, AR$1, $F373, "Options: Curr=USD, Mag=Actuals")</f>
        <v>0</v>
      </c>
      <c r="AS373" s="6">
        <f>_xll.SNL.Clients.Office.Excel.Functions.SPG($D373, AS$1, $F373, "Options: Curr=USD, Mag=Actuals")</f>
        <v>0</v>
      </c>
      <c r="AT373" s="6">
        <f>_xll.SNL.Clients.Office.Excel.Functions.SPG($D373, AT$1, $F373, "Options: Curr=USD, Mag=Actuals")</f>
        <v>0</v>
      </c>
      <c r="AU373" s="6">
        <f>_xll.SNL.Clients.Office.Excel.Functions.SPG($D373, AU$1, $F373, "Options: Curr=USD, Mag=Actuals")</f>
        <v>0</v>
      </c>
      <c r="AV373" s="6">
        <f>_xll.SNL.Clients.Office.Excel.Functions.SPG($D373, AV$1, $F373, "Options: Curr=USD, Mag=Actuals")</f>
        <v>0</v>
      </c>
      <c r="AW373" s="6">
        <f>_xll.SNL.Clients.Office.Excel.Functions.SPG($D373, AW$1, $F373, "Options: Curr=USD, Mag=Actuals")</f>
        <v>0</v>
      </c>
      <c r="AX373" s="6">
        <f>_xll.SNL.Clients.Office.Excel.Functions.SPG($D373, AX$1, $F373, "Options: Curr=USD, Mag=Actuals")</f>
        <v>0</v>
      </c>
      <c r="AY373" s="6">
        <f>_xll.SNL.Clients.Office.Excel.Functions.SPG($D373, AY$1, $F373, "Options: Curr=USD, Mag=Actuals")</f>
        <v>0</v>
      </c>
      <c r="AZ373" s="6">
        <f>_xll.SNL.Clients.Office.Excel.Functions.SPG($D373, AZ$1, $F373, "Options: Curr=USD, Mag=Actuals")</f>
        <v>0</v>
      </c>
      <c r="BA373" s="6">
        <f>_xll.SNL.Clients.Office.Excel.Functions.SPG($D373, BA$1, $F373, "Options: Curr=USD, Mag=Actuals")</f>
        <v>0</v>
      </c>
      <c r="BB373" s="6">
        <f>_xll.SNL.Clients.Office.Excel.Functions.SPG($D373, BB$1, $F373, "Options: Curr=USD, Mag=Actuals")</f>
        <v>0</v>
      </c>
      <c r="BC373" s="6">
        <f>_xll.SNL.Clients.Office.Excel.Functions.SPG($D373, BC$1, $F373, "Options: Curr=USD, Mag=Actuals")</f>
        <v>0</v>
      </c>
      <c r="BD373" s="6">
        <f>_xll.SNL.Clients.Office.Excel.Functions.SPG($D373, BD$1, $F373, "Options: Curr=USD, Mag=Actuals")</f>
        <v>0</v>
      </c>
      <c r="BE373" s="6">
        <f>_xll.SNL.Clients.Office.Excel.Functions.SPG($D373, BE$1, $F373, "Options: Curr=USD, Mag=Actuals")</f>
        <v>0</v>
      </c>
      <c r="BF373" s="6">
        <f>_xll.SNL.Clients.Office.Excel.Functions.SPG($D373, BF$1, $F373, "Options: Curr=USD, Mag=Actuals")</f>
        <v>0</v>
      </c>
      <c r="BG373" s="6">
        <f>_xll.SNL.Clients.Office.Excel.Functions.SPG($D373, BG$1, $F373, "Options: Curr=USD, Mag=Actuals")</f>
        <v>0</v>
      </c>
      <c r="BH373" s="6">
        <f>_xll.SNL.Clients.Office.Excel.Functions.SPG($D373, BH$1, $F373, "Options: Curr=USD, Mag=Actuals")</f>
        <v>0</v>
      </c>
      <c r="BI373" s="6">
        <f>_xll.SNL.Clients.Office.Excel.Functions.SPG($D373, BI$1, $F373, "Options: Curr=USD, Mag=Actuals")</f>
        <v>0</v>
      </c>
      <c r="BJ373" s="6">
        <f>_xll.SNL.Clients.Office.Excel.Functions.SPG($D373, BJ$1, $F373, "Options: Curr=USD, Mag=Actuals")</f>
        <v>0</v>
      </c>
      <c r="BK373" s="6">
        <f>_xll.SNL.Clients.Office.Excel.Functions.SPG($D373, BK$1, $F373, "Options: Curr=USD, Mag=Actuals")</f>
        <v>0</v>
      </c>
      <c r="BL373" s="6">
        <f>_xll.SNL.Clients.Office.Excel.Functions.SPG($D373, BL$1, $F373, "Options: Curr=USD, Mag=Actuals")</f>
        <v>0</v>
      </c>
      <c r="BM373" s="6">
        <f>_xll.SNL.Clients.Office.Excel.Functions.SPG($D373, BM$1, $F373, "Options: Curr=USD, Mag=Actuals")</f>
        <v>0</v>
      </c>
      <c r="BN373" s="6">
        <f>_xll.SNL.Clients.Office.Excel.Functions.SPG($D373, BN$1, $F373, "Options: Curr=USD, Mag=Actuals")</f>
        <v>0</v>
      </c>
      <c r="BO373" s="6">
        <f>_xll.SNL.Clients.Office.Excel.Functions.SPG($D373, BO$1, $F373, "Options: Curr=USD, Mag=Actuals")</f>
        <v>0</v>
      </c>
      <c r="BP373" s="6">
        <f>_xll.SNL.Clients.Office.Excel.Functions.SPG($D373, BP$1, $F373, "Options: Curr=USD, Mag=Actuals")</f>
        <v>0</v>
      </c>
      <c r="BQ373" s="6">
        <f>_xll.SNL.Clients.Office.Excel.Functions.SPG($D373, BQ$1, $F373, "Options: Curr=USD, Mag=Actuals")</f>
        <v>0</v>
      </c>
      <c r="BR373" s="6">
        <f>_xll.SNL.Clients.Office.Excel.Functions.SPG($D373, BR$1, $F373, "Options: Curr=USD, Mag=Actuals")</f>
        <v>0</v>
      </c>
      <c r="BS373" s="6">
        <f>_xll.SNL.Clients.Office.Excel.Functions.SPG($D373, BS$1, $F373, "Options: Curr=USD, Mag=Actuals")</f>
        <v>0</v>
      </c>
      <c r="BT373" s="6">
        <f>_xll.SNL.Clients.Office.Excel.Functions.SPG($D373, BT$1, $F373, "Options: Curr=USD, Mag=Actuals")</f>
        <v>0</v>
      </c>
      <c r="BU373" s="6">
        <f>_xll.SNL.Clients.Office.Excel.Functions.SPG($D373, BU$1, $F373, "Options: Curr=USD, Mag=Actuals")</f>
        <v>0</v>
      </c>
      <c r="BV373" s="6">
        <f>_xll.SNL.Clients.Office.Excel.Functions.SPG($D373, BV$1, $F373, "Options: Curr=USD, Mag=Actuals")</f>
        <v>0</v>
      </c>
      <c r="BW373" s="6">
        <f>_xll.SNL.Clients.Office.Excel.Functions.SPG($D373, BW$1, $F373, "Options: Curr=USD, Mag=Actuals")</f>
        <v>0</v>
      </c>
      <c r="BX373" s="6">
        <f>_xll.SNL.Clients.Office.Excel.Functions.SPG($D373, BX$1, $F373, "Options: Curr=USD, Mag=Actuals")</f>
        <v>0</v>
      </c>
      <c r="BY373" s="6">
        <f>_xll.SNL.Clients.Office.Excel.Functions.SPG($D373, BY$1, $F373, "Options: Curr=USD, Mag=Actuals")</f>
        <v>0</v>
      </c>
      <c r="BZ373" s="6">
        <f>_xll.SNL.Clients.Office.Excel.Functions.SPG($D373, BZ$1, $F373, "Options: Curr=USD, Mag=Actuals")</f>
        <v>0</v>
      </c>
      <c r="CA373" s="6" t="str">
        <f>_xll.SNL.Clients.Office.Excel.Functions.SPG($D373, CA$1, $F373, "Options: Curr=USD, Mag=Actuals")</f>
        <v/>
      </c>
      <c r="CB373" s="6">
        <f>_xll.SNL.Clients.Office.Excel.Functions.SPG($D373, CB$1, $F373, "Options: Curr=USD, Mag=Actuals")</f>
        <v>0</v>
      </c>
      <c r="CC373" s="6">
        <f>_xll.SNL.Clients.Office.Excel.Functions.SPG($D373, CC$1, $F373, "Options: Curr=USD, Mag=Actuals")</f>
        <v>0</v>
      </c>
      <c r="CD373" s="6">
        <f>_xll.SNL.Clients.Office.Excel.Functions.SPG($D373, CD$1, $F373, "Options: Curr=USD, Mag=Actuals")</f>
        <v>0</v>
      </c>
      <c r="CE373" s="6">
        <f>_xll.SNL.Clients.Office.Excel.Functions.SPG($D373, CE$1, $F373, "Options: Curr=USD, Mag=Actuals")</f>
        <v>0</v>
      </c>
      <c r="CF373" s="6">
        <f>_xll.SNL.Clients.Office.Excel.Functions.SPG($D373, CF$1, $F373, "Options: Curr=USD, Mag=Actuals")</f>
        <v>0</v>
      </c>
      <c r="CG373" s="6">
        <f>_xll.SNL.Clients.Office.Excel.Functions.SPG($D373, CG$1, $F373, "Options: Curr=USD, Mag=Actuals")</f>
        <v>0</v>
      </c>
    </row>
    <row r="374" spans="1:85" x14ac:dyDescent="0.3">
      <c r="A374" s="10" t="s">
        <v>102</v>
      </c>
      <c r="B374" s="10" t="s">
        <v>85</v>
      </c>
      <c r="C374" s="10" t="s">
        <v>13</v>
      </c>
      <c r="D374">
        <v>109793523</v>
      </c>
      <c r="E374" s="10" t="s">
        <v>20</v>
      </c>
      <c r="F374" s="10" t="s">
        <v>78</v>
      </c>
      <c r="G374">
        <v>-144.27000000000001</v>
      </c>
      <c r="H374">
        <v>669.61</v>
      </c>
      <c r="I374">
        <v>813.87</v>
      </c>
      <c r="J374">
        <v>2774.49</v>
      </c>
      <c r="K374">
        <v>0</v>
      </c>
      <c r="L374">
        <v>2.5299999999999998</v>
      </c>
      <c r="M374">
        <v>2476.0739976555942</v>
      </c>
      <c r="N374">
        <v>0</v>
      </c>
      <c r="O374">
        <v>5.91</v>
      </c>
      <c r="P374">
        <v>25.51</v>
      </c>
      <c r="Q374">
        <v>0.95</v>
      </c>
      <c r="R374">
        <v>0.94</v>
      </c>
      <c r="S374" t="str">
        <f>_xll.SNL.Clients.Office.Excel.Functions.SPG(D374, S$1, F374, "Options: Curr=USD, Mag=Actuals")</f>
        <v>Groupe Credit Agricole Pro Forma</v>
      </c>
      <c r="T374" t="str">
        <f>_xll.SNL.Clients.Office.Excel.Functions.SPG($D374, T$1, $F374, "Options: Curr=USD, Mag=Actuals")</f>
        <v>Groupe Credit Agricole Pro Forma</v>
      </c>
      <c r="U374" s="6">
        <f>_xll.SNL.Clients.Office.Excel.Functions.SPG($D374, U$1, $F374, "Options: Curr=USD, Mag=Actuals")</f>
        <v>0</v>
      </c>
      <c r="V374" t="str">
        <f>_xll.SNL.Clients.Office.Excel.Functions.SPG($D374, V$1, $F374, "Options: Curr=USD, Mag=Actuals")</f>
        <v/>
      </c>
      <c r="W374" t="str">
        <f>_xll.SNL.Clients.Office.Excel.Functions.SPG($D374, W$1, $F374, "Options: Curr=USD, Mag=Actuals")</f>
        <v>Unclassified</v>
      </c>
      <c r="X374" s="6">
        <f>_xll.SNL.Clients.Office.Excel.Functions.SPG($D374, X$1, $F374, "Options: Curr=USD, Mag=Actuals")</f>
        <v>0</v>
      </c>
      <c r="Y374" s="6">
        <f>_xll.SNL.Clients.Office.Excel.Functions.SPG($D374, Y$1, $F374, "Options: Curr=USD, Mag=Actuals")</f>
        <v>0</v>
      </c>
      <c r="Z374" s="6">
        <f>_xll.SNL.Clients.Office.Excel.Functions.SPG($D374, Z$1, $F374, "Options: Curr=USD, Mag=Actuals")</f>
        <v>0</v>
      </c>
      <c r="AA374" s="6">
        <f>_xll.SNL.Clients.Office.Excel.Functions.SPG($D374, AA$1, $F374, "Options: Curr=USD, Mag=Actuals")</f>
        <v>0</v>
      </c>
      <c r="AB374" s="6">
        <f>_xll.SNL.Clients.Office.Excel.Functions.SPG($D374, AB$1, $F374, "Options: Curr=USD, Mag=Actuals")</f>
        <v>0</v>
      </c>
      <c r="AC374" s="6">
        <f>_xll.SNL.Clients.Office.Excel.Functions.SPG($D374, AC$1, $F374, "Options: Curr=USD, Mag=Actuals")</f>
        <v>0</v>
      </c>
      <c r="AD374" s="6">
        <f>_xll.SNL.Clients.Office.Excel.Functions.SPG($D374, AD$1, $F374, "Options: Curr=USD, Mag=Actuals")</f>
        <v>0</v>
      </c>
      <c r="AE374" s="6">
        <f>_xll.SNL.Clients.Office.Excel.Functions.SPG($D374, AE$1, $F374, "Options: Curr=USD, Mag=Actuals")</f>
        <v>0</v>
      </c>
      <c r="AF374" s="6">
        <f>_xll.SNL.Clients.Office.Excel.Functions.SPG($D374, AF$1, $F374, "Options: Curr=USD, Mag=Actuals")</f>
        <v>0</v>
      </c>
      <c r="AG374" s="6">
        <f>_xll.SNL.Clients.Office.Excel.Functions.SPG($D374, AG$1, $F374, "Options: Curr=USD, Mag=Actuals")</f>
        <v>0</v>
      </c>
      <c r="AH374" s="6">
        <f>_xll.SNL.Clients.Office.Excel.Functions.SPG($D374, AH$1, $F374, "Options: Curr=USD, Mag=Actuals")</f>
        <v>0</v>
      </c>
      <c r="AI374" s="6" t="str">
        <f>_xll.SNL.Clients.Office.Excel.Functions.SPG($D374, AI$1, $F374, "Options: Curr=USD, Mag=Actuals")</f>
        <v/>
      </c>
      <c r="AJ374" s="6" t="str">
        <f>_xll.SNL.Clients.Office.Excel.Functions.SPG($D374, AJ$1, $F374, "Options: Curr=USD, Mag=Actuals")</f>
        <v>#INVALID FUNCTION PARAMETER</v>
      </c>
      <c r="AK374" s="6" t="str">
        <f>_xll.SNL.Clients.Office.Excel.Functions.SPG($D374, AK$1, $F374, "Options: Curr=USD, Mag=Actuals")</f>
        <v>#INVALID FUNCTION PARAMETER</v>
      </c>
      <c r="AL374" s="6" t="str">
        <f>_xll.SNL.Clients.Office.Excel.Functions.SPG($D374, AL$1, $F374, "Options: Curr=USD, Mag=Actuals")</f>
        <v>#INVALID FUNCTION PARAMETER</v>
      </c>
      <c r="AM374" s="6" t="str">
        <f>_xll.SNL.Clients.Office.Excel.Functions.SPG($D374, AM$1, $F374, "Options: Curr=USD, Mag=Actuals")</f>
        <v>#INVALID FUNCTION PARAMETER</v>
      </c>
      <c r="AN374" s="6">
        <f>_xll.SNL.Clients.Office.Excel.Functions.SPG($D374, AN$1, $F374, "Options: Curr=USD, Mag=Actuals")</f>
        <v>0</v>
      </c>
      <c r="AO374" s="6">
        <f>_xll.SNL.Clients.Office.Excel.Functions.SPG($D374, AO$1, $F374, "Options: Curr=USD, Mag=Actuals")</f>
        <v>0</v>
      </c>
      <c r="AP374" s="6">
        <f>_xll.SNL.Clients.Office.Excel.Functions.SPG($D374, AP$1, $F374, "Options: Curr=USD, Mag=Actuals")</f>
        <v>0</v>
      </c>
      <c r="AQ374" s="6">
        <f>_xll.SNL.Clients.Office.Excel.Functions.SPG($D374, AQ$1, $F374, "Options: Curr=USD, Mag=Actuals")</f>
        <v>0</v>
      </c>
      <c r="AR374" s="6">
        <f>_xll.SNL.Clients.Office.Excel.Functions.SPG($D374, AR$1, $F374, "Options: Curr=USD, Mag=Actuals")</f>
        <v>0</v>
      </c>
      <c r="AS374" s="6">
        <f>_xll.SNL.Clients.Office.Excel.Functions.SPG($D374, AS$1, $F374, "Options: Curr=USD, Mag=Actuals")</f>
        <v>0</v>
      </c>
      <c r="AT374" s="6">
        <f>_xll.SNL.Clients.Office.Excel.Functions.SPG($D374, AT$1, $F374, "Options: Curr=USD, Mag=Actuals")</f>
        <v>0</v>
      </c>
      <c r="AU374" s="6">
        <f>_xll.SNL.Clients.Office.Excel.Functions.SPG($D374, AU$1, $F374, "Options: Curr=USD, Mag=Actuals")</f>
        <v>0</v>
      </c>
      <c r="AV374" s="6">
        <f>_xll.SNL.Clients.Office.Excel.Functions.SPG($D374, AV$1, $F374, "Options: Curr=USD, Mag=Actuals")</f>
        <v>0</v>
      </c>
      <c r="AW374" s="6">
        <f>_xll.SNL.Clients.Office.Excel.Functions.SPG($D374, AW$1, $F374, "Options: Curr=USD, Mag=Actuals")</f>
        <v>0</v>
      </c>
      <c r="AX374" s="6">
        <f>_xll.SNL.Clients.Office.Excel.Functions.SPG($D374, AX$1, $F374, "Options: Curr=USD, Mag=Actuals")</f>
        <v>0</v>
      </c>
      <c r="AY374" s="6">
        <f>_xll.SNL.Clients.Office.Excel.Functions.SPG($D374, AY$1, $F374, "Options: Curr=USD, Mag=Actuals")</f>
        <v>0</v>
      </c>
      <c r="AZ374" s="6">
        <f>_xll.SNL.Clients.Office.Excel.Functions.SPG($D374, AZ$1, $F374, "Options: Curr=USD, Mag=Actuals")</f>
        <v>0</v>
      </c>
      <c r="BA374" s="6">
        <f>_xll.SNL.Clients.Office.Excel.Functions.SPG($D374, BA$1, $F374, "Options: Curr=USD, Mag=Actuals")</f>
        <v>0</v>
      </c>
      <c r="BB374" s="6">
        <f>_xll.SNL.Clients.Office.Excel.Functions.SPG($D374, BB$1, $F374, "Options: Curr=USD, Mag=Actuals")</f>
        <v>0</v>
      </c>
      <c r="BC374" s="6">
        <f>_xll.SNL.Clients.Office.Excel.Functions.SPG($D374, BC$1, $F374, "Options: Curr=USD, Mag=Actuals")</f>
        <v>0</v>
      </c>
      <c r="BD374" s="6">
        <f>_xll.SNL.Clients.Office.Excel.Functions.SPG($D374, BD$1, $F374, "Options: Curr=USD, Mag=Actuals")</f>
        <v>0</v>
      </c>
      <c r="BE374" s="6">
        <f>_xll.SNL.Clients.Office.Excel.Functions.SPG($D374, BE$1, $F374, "Options: Curr=USD, Mag=Actuals")</f>
        <v>0</v>
      </c>
      <c r="BF374" s="6">
        <f>_xll.SNL.Clients.Office.Excel.Functions.SPG($D374, BF$1, $F374, "Options: Curr=USD, Mag=Actuals")</f>
        <v>0</v>
      </c>
      <c r="BG374" s="6">
        <f>_xll.SNL.Clients.Office.Excel.Functions.SPG($D374, BG$1, $F374, "Options: Curr=USD, Mag=Actuals")</f>
        <v>0</v>
      </c>
      <c r="BH374" s="6">
        <f>_xll.SNL.Clients.Office.Excel.Functions.SPG($D374, BH$1, $F374, "Options: Curr=USD, Mag=Actuals")</f>
        <v>0</v>
      </c>
      <c r="BI374" s="6">
        <f>_xll.SNL.Clients.Office.Excel.Functions.SPG($D374, BI$1, $F374, "Options: Curr=USD, Mag=Actuals")</f>
        <v>0</v>
      </c>
      <c r="BJ374" s="6">
        <f>_xll.SNL.Clients.Office.Excel.Functions.SPG($D374, BJ$1, $F374, "Options: Curr=USD, Mag=Actuals")</f>
        <v>0</v>
      </c>
      <c r="BK374" s="6">
        <f>_xll.SNL.Clients.Office.Excel.Functions.SPG($D374, BK$1, $F374, "Options: Curr=USD, Mag=Actuals")</f>
        <v>0</v>
      </c>
      <c r="BL374" s="6">
        <f>_xll.SNL.Clients.Office.Excel.Functions.SPG($D374, BL$1, $F374, "Options: Curr=USD, Mag=Actuals")</f>
        <v>0</v>
      </c>
      <c r="BM374" s="6">
        <f>_xll.SNL.Clients.Office.Excel.Functions.SPG($D374, BM$1, $F374, "Options: Curr=USD, Mag=Actuals")</f>
        <v>0</v>
      </c>
      <c r="BN374" s="6">
        <f>_xll.SNL.Clients.Office.Excel.Functions.SPG($D374, BN$1, $F374, "Options: Curr=USD, Mag=Actuals")</f>
        <v>0</v>
      </c>
      <c r="BO374" s="6">
        <f>_xll.SNL.Clients.Office.Excel.Functions.SPG($D374, BO$1, $F374, "Options: Curr=USD, Mag=Actuals")</f>
        <v>0</v>
      </c>
      <c r="BP374" s="6">
        <f>_xll.SNL.Clients.Office.Excel.Functions.SPG($D374, BP$1, $F374, "Options: Curr=USD, Mag=Actuals")</f>
        <v>0</v>
      </c>
      <c r="BQ374" s="6">
        <f>_xll.SNL.Clients.Office.Excel.Functions.SPG($D374, BQ$1, $F374, "Options: Curr=USD, Mag=Actuals")</f>
        <v>0</v>
      </c>
      <c r="BR374" s="6">
        <f>_xll.SNL.Clients.Office.Excel.Functions.SPG($D374, BR$1, $F374, "Options: Curr=USD, Mag=Actuals")</f>
        <v>0</v>
      </c>
      <c r="BS374" s="6">
        <f>_xll.SNL.Clients.Office.Excel.Functions.SPG($D374, BS$1, $F374, "Options: Curr=USD, Mag=Actuals")</f>
        <v>0</v>
      </c>
      <c r="BT374" s="6">
        <f>_xll.SNL.Clients.Office.Excel.Functions.SPG($D374, BT$1, $F374, "Options: Curr=USD, Mag=Actuals")</f>
        <v>0</v>
      </c>
      <c r="BU374" s="6">
        <f>_xll.SNL.Clients.Office.Excel.Functions.SPG($D374, BU$1, $F374, "Options: Curr=USD, Mag=Actuals")</f>
        <v>0</v>
      </c>
      <c r="BV374" s="6">
        <f>_xll.SNL.Clients.Office.Excel.Functions.SPG($D374, BV$1, $F374, "Options: Curr=USD, Mag=Actuals")</f>
        <v>0</v>
      </c>
      <c r="BW374" s="6">
        <f>_xll.SNL.Clients.Office.Excel.Functions.SPG($D374, BW$1, $F374, "Options: Curr=USD, Mag=Actuals")</f>
        <v>0</v>
      </c>
      <c r="BX374" s="6">
        <f>_xll.SNL.Clients.Office.Excel.Functions.SPG($D374, BX$1, $F374, "Options: Curr=USD, Mag=Actuals")</f>
        <v>0</v>
      </c>
      <c r="BY374" s="6">
        <f>_xll.SNL.Clients.Office.Excel.Functions.SPG($D374, BY$1, $F374, "Options: Curr=USD, Mag=Actuals")</f>
        <v>0</v>
      </c>
      <c r="BZ374" s="6">
        <f>_xll.SNL.Clients.Office.Excel.Functions.SPG($D374, BZ$1, $F374, "Options: Curr=USD, Mag=Actuals")</f>
        <v>0</v>
      </c>
      <c r="CA374" s="6" t="str">
        <f>_xll.SNL.Clients.Office.Excel.Functions.SPG($D374, CA$1, $F374, "Options: Curr=USD, Mag=Actuals")</f>
        <v/>
      </c>
      <c r="CB374" s="6">
        <f>_xll.SNL.Clients.Office.Excel.Functions.SPG($D374, CB$1, $F374, "Options: Curr=USD, Mag=Actuals")</f>
        <v>0</v>
      </c>
      <c r="CC374" s="6">
        <f>_xll.SNL.Clients.Office.Excel.Functions.SPG($D374, CC$1, $F374, "Options: Curr=USD, Mag=Actuals")</f>
        <v>0</v>
      </c>
      <c r="CD374" s="6">
        <f>_xll.SNL.Clients.Office.Excel.Functions.SPG($D374, CD$1, $F374, "Options: Curr=USD, Mag=Actuals")</f>
        <v>0</v>
      </c>
      <c r="CE374" s="6">
        <f>_xll.SNL.Clients.Office.Excel.Functions.SPG($D374, CE$1, $F374, "Options: Curr=USD, Mag=Actuals")</f>
        <v>0</v>
      </c>
      <c r="CF374" s="6">
        <f>_xll.SNL.Clients.Office.Excel.Functions.SPG($D374, CF$1, $F374, "Options: Curr=USD, Mag=Actuals")</f>
        <v>0</v>
      </c>
      <c r="CG374" s="6">
        <f>_xll.SNL.Clients.Office.Excel.Functions.SPG($D374, CG$1, $F374, "Options: Curr=USD, Mag=Actuals")</f>
        <v>0</v>
      </c>
    </row>
    <row r="375" spans="1:85" x14ac:dyDescent="0.3">
      <c r="A375" s="10" t="s">
        <v>102</v>
      </c>
      <c r="B375" s="10" t="s">
        <v>85</v>
      </c>
      <c r="C375" s="10" t="s">
        <v>13</v>
      </c>
      <c r="D375">
        <v>109793523</v>
      </c>
      <c r="E375" s="10" t="s">
        <v>20</v>
      </c>
      <c r="F375" s="10" t="s">
        <v>10</v>
      </c>
      <c r="G375">
        <v>-87.51</v>
      </c>
      <c r="H375">
        <v>691.52</v>
      </c>
      <c r="I375">
        <v>779.02</v>
      </c>
      <c r="J375">
        <v>3034.14</v>
      </c>
      <c r="K375">
        <v>0</v>
      </c>
      <c r="L375">
        <v>0.86</v>
      </c>
      <c r="M375">
        <v>2563.635977700339</v>
      </c>
      <c r="N375">
        <v>0</v>
      </c>
      <c r="O375">
        <v>5.66</v>
      </c>
      <c r="P375">
        <v>4.54</v>
      </c>
      <c r="Q375">
        <v>0.92</v>
      </c>
      <c r="R375">
        <v>0.9</v>
      </c>
      <c r="S375" t="str">
        <f>_xll.SNL.Clients.Office.Excel.Functions.SPG(D375, S$1, F375, "Options: Curr=USD, Mag=Actuals")</f>
        <v>Groupe Credit Agricole Pro Forma</v>
      </c>
      <c r="T375" t="str">
        <f>_xll.SNL.Clients.Office.Excel.Functions.SPG($D375, T$1, $F375, "Options: Curr=USD, Mag=Actuals")</f>
        <v>Groupe Credit Agricole Pro Forma</v>
      </c>
      <c r="U375" s="6">
        <f>_xll.SNL.Clients.Office.Excel.Functions.SPG($D375, U$1, $F375, "Options: Curr=USD, Mag=Actuals")</f>
        <v>0</v>
      </c>
      <c r="V375" t="str">
        <f>_xll.SNL.Clients.Office.Excel.Functions.SPG($D375, V$1, $F375, "Options: Curr=USD, Mag=Actuals")</f>
        <v/>
      </c>
      <c r="W375" t="str">
        <f>_xll.SNL.Clients.Office.Excel.Functions.SPG($D375, W$1, $F375, "Options: Curr=USD, Mag=Actuals")</f>
        <v>Unclassified</v>
      </c>
      <c r="X375" s="6">
        <f>_xll.SNL.Clients.Office.Excel.Functions.SPG($D375, X$1, $F375, "Options: Curr=USD, Mag=Actuals")</f>
        <v>0</v>
      </c>
      <c r="Y375" s="6">
        <f>_xll.SNL.Clients.Office.Excel.Functions.SPG($D375, Y$1, $F375, "Options: Curr=USD, Mag=Actuals")</f>
        <v>0</v>
      </c>
      <c r="Z375" s="6">
        <f>_xll.SNL.Clients.Office.Excel.Functions.SPG($D375, Z$1, $F375, "Options: Curr=USD, Mag=Actuals")</f>
        <v>0</v>
      </c>
      <c r="AA375" s="6">
        <f>_xll.SNL.Clients.Office.Excel.Functions.SPG($D375, AA$1, $F375, "Options: Curr=USD, Mag=Actuals")</f>
        <v>0</v>
      </c>
      <c r="AB375" s="6">
        <f>_xll.SNL.Clients.Office.Excel.Functions.SPG($D375, AB$1, $F375, "Options: Curr=USD, Mag=Actuals")</f>
        <v>0</v>
      </c>
      <c r="AC375" s="6">
        <f>_xll.SNL.Clients.Office.Excel.Functions.SPG($D375, AC$1, $F375, "Options: Curr=USD, Mag=Actuals")</f>
        <v>0</v>
      </c>
      <c r="AD375" s="6">
        <f>_xll.SNL.Clients.Office.Excel.Functions.SPG($D375, AD$1, $F375, "Options: Curr=USD, Mag=Actuals")</f>
        <v>0</v>
      </c>
      <c r="AE375" s="6">
        <f>_xll.SNL.Clients.Office.Excel.Functions.SPG($D375, AE$1, $F375, "Options: Curr=USD, Mag=Actuals")</f>
        <v>0</v>
      </c>
      <c r="AF375" s="6">
        <f>_xll.SNL.Clients.Office.Excel.Functions.SPG($D375, AF$1, $F375, "Options: Curr=USD, Mag=Actuals")</f>
        <v>0</v>
      </c>
      <c r="AG375" s="6">
        <f>_xll.SNL.Clients.Office.Excel.Functions.SPG($D375, AG$1, $F375, "Options: Curr=USD, Mag=Actuals")</f>
        <v>0</v>
      </c>
      <c r="AH375" s="6">
        <f>_xll.SNL.Clients.Office.Excel.Functions.SPG($D375, AH$1, $F375, "Options: Curr=USD, Mag=Actuals")</f>
        <v>0</v>
      </c>
      <c r="AI375" s="6" t="str">
        <f>_xll.SNL.Clients.Office.Excel.Functions.SPG($D375, AI$1, $F375, "Options: Curr=USD, Mag=Actuals")</f>
        <v/>
      </c>
      <c r="AJ375" s="6" t="str">
        <f>_xll.SNL.Clients.Office.Excel.Functions.SPG($D375, AJ$1, $F375, "Options: Curr=USD, Mag=Actuals")</f>
        <v>#INVALID FUNCTION PARAMETER</v>
      </c>
      <c r="AK375" s="6" t="str">
        <f>_xll.SNL.Clients.Office.Excel.Functions.SPG($D375, AK$1, $F375, "Options: Curr=USD, Mag=Actuals")</f>
        <v>#INVALID FUNCTION PARAMETER</v>
      </c>
      <c r="AL375" s="6" t="str">
        <f>_xll.SNL.Clients.Office.Excel.Functions.SPG($D375, AL$1, $F375, "Options: Curr=USD, Mag=Actuals")</f>
        <v>#INVALID FUNCTION PARAMETER</v>
      </c>
      <c r="AM375" s="6" t="str">
        <f>_xll.SNL.Clients.Office.Excel.Functions.SPG($D375, AM$1, $F375, "Options: Curr=USD, Mag=Actuals")</f>
        <v>#INVALID FUNCTION PARAMETER</v>
      </c>
      <c r="AN375" s="6">
        <f>_xll.SNL.Clients.Office.Excel.Functions.SPG($D375, AN$1, $F375, "Options: Curr=USD, Mag=Actuals")</f>
        <v>0</v>
      </c>
      <c r="AO375" s="6">
        <f>_xll.SNL.Clients.Office.Excel.Functions.SPG($D375, AO$1, $F375, "Options: Curr=USD, Mag=Actuals")</f>
        <v>0</v>
      </c>
      <c r="AP375" s="6">
        <f>_xll.SNL.Clients.Office.Excel.Functions.SPG($D375, AP$1, $F375, "Options: Curr=USD, Mag=Actuals")</f>
        <v>0</v>
      </c>
      <c r="AQ375" s="6">
        <f>_xll.SNL.Clients.Office.Excel.Functions.SPG($D375, AQ$1, $F375, "Options: Curr=USD, Mag=Actuals")</f>
        <v>0</v>
      </c>
      <c r="AR375" s="6">
        <f>_xll.SNL.Clients.Office.Excel.Functions.SPG($D375, AR$1, $F375, "Options: Curr=USD, Mag=Actuals")</f>
        <v>0</v>
      </c>
      <c r="AS375" s="6">
        <f>_xll.SNL.Clients.Office.Excel.Functions.SPG($D375, AS$1, $F375, "Options: Curr=USD, Mag=Actuals")</f>
        <v>0</v>
      </c>
      <c r="AT375" s="6">
        <f>_xll.SNL.Clients.Office.Excel.Functions.SPG($D375, AT$1, $F375, "Options: Curr=USD, Mag=Actuals")</f>
        <v>0</v>
      </c>
      <c r="AU375" s="6">
        <f>_xll.SNL.Clients.Office.Excel.Functions.SPG($D375, AU$1, $F375, "Options: Curr=USD, Mag=Actuals")</f>
        <v>0</v>
      </c>
      <c r="AV375" s="6">
        <f>_xll.SNL.Clients.Office.Excel.Functions.SPG($D375, AV$1, $F375, "Options: Curr=USD, Mag=Actuals")</f>
        <v>0</v>
      </c>
      <c r="AW375" s="6">
        <f>_xll.SNL.Clients.Office.Excel.Functions.SPG($D375, AW$1, $F375, "Options: Curr=USD, Mag=Actuals")</f>
        <v>0</v>
      </c>
      <c r="AX375" s="6">
        <f>_xll.SNL.Clients.Office.Excel.Functions.SPG($D375, AX$1, $F375, "Options: Curr=USD, Mag=Actuals")</f>
        <v>0</v>
      </c>
      <c r="AY375" s="6">
        <f>_xll.SNL.Clients.Office.Excel.Functions.SPG($D375, AY$1, $F375, "Options: Curr=USD, Mag=Actuals")</f>
        <v>0</v>
      </c>
      <c r="AZ375" s="6">
        <f>_xll.SNL.Clients.Office.Excel.Functions.SPG($D375, AZ$1, $F375, "Options: Curr=USD, Mag=Actuals")</f>
        <v>0</v>
      </c>
      <c r="BA375" s="6">
        <f>_xll.SNL.Clients.Office.Excel.Functions.SPG($D375, BA$1, $F375, "Options: Curr=USD, Mag=Actuals")</f>
        <v>0</v>
      </c>
      <c r="BB375" s="6">
        <f>_xll.SNL.Clients.Office.Excel.Functions.SPG($D375, BB$1, $F375, "Options: Curr=USD, Mag=Actuals")</f>
        <v>0</v>
      </c>
      <c r="BC375" s="6">
        <f>_xll.SNL.Clients.Office.Excel.Functions.SPG($D375, BC$1, $F375, "Options: Curr=USD, Mag=Actuals")</f>
        <v>0</v>
      </c>
      <c r="BD375" s="6">
        <f>_xll.SNL.Clients.Office.Excel.Functions.SPG($D375, BD$1, $F375, "Options: Curr=USD, Mag=Actuals")</f>
        <v>0</v>
      </c>
      <c r="BE375" s="6">
        <f>_xll.SNL.Clients.Office.Excel.Functions.SPG($D375, BE$1, $F375, "Options: Curr=USD, Mag=Actuals")</f>
        <v>0</v>
      </c>
      <c r="BF375" s="6">
        <f>_xll.SNL.Clients.Office.Excel.Functions.SPG($D375, BF$1, $F375, "Options: Curr=USD, Mag=Actuals")</f>
        <v>0</v>
      </c>
      <c r="BG375" s="6">
        <f>_xll.SNL.Clients.Office.Excel.Functions.SPG($D375, BG$1, $F375, "Options: Curr=USD, Mag=Actuals")</f>
        <v>0</v>
      </c>
      <c r="BH375" s="6">
        <f>_xll.SNL.Clients.Office.Excel.Functions.SPG($D375, BH$1, $F375, "Options: Curr=USD, Mag=Actuals")</f>
        <v>0</v>
      </c>
      <c r="BI375" s="6">
        <f>_xll.SNL.Clients.Office.Excel.Functions.SPG($D375, BI$1, $F375, "Options: Curr=USD, Mag=Actuals")</f>
        <v>0</v>
      </c>
      <c r="BJ375" s="6">
        <f>_xll.SNL.Clients.Office.Excel.Functions.SPG($D375, BJ$1, $F375, "Options: Curr=USD, Mag=Actuals")</f>
        <v>0</v>
      </c>
      <c r="BK375" s="6">
        <f>_xll.SNL.Clients.Office.Excel.Functions.SPG($D375, BK$1, $F375, "Options: Curr=USD, Mag=Actuals")</f>
        <v>0</v>
      </c>
      <c r="BL375" s="6">
        <f>_xll.SNL.Clients.Office.Excel.Functions.SPG($D375, BL$1, $F375, "Options: Curr=USD, Mag=Actuals")</f>
        <v>0</v>
      </c>
      <c r="BM375" s="6">
        <f>_xll.SNL.Clients.Office.Excel.Functions.SPG($D375, BM$1, $F375, "Options: Curr=USD, Mag=Actuals")</f>
        <v>0</v>
      </c>
      <c r="BN375" s="6">
        <f>_xll.SNL.Clients.Office.Excel.Functions.SPG($D375, BN$1, $F375, "Options: Curr=USD, Mag=Actuals")</f>
        <v>0</v>
      </c>
      <c r="BO375" s="6">
        <f>_xll.SNL.Clients.Office.Excel.Functions.SPG($D375, BO$1, $F375, "Options: Curr=USD, Mag=Actuals")</f>
        <v>0</v>
      </c>
      <c r="BP375" s="6">
        <f>_xll.SNL.Clients.Office.Excel.Functions.SPG($D375, BP$1, $F375, "Options: Curr=USD, Mag=Actuals")</f>
        <v>0</v>
      </c>
      <c r="BQ375" s="6">
        <f>_xll.SNL.Clients.Office.Excel.Functions.SPG($D375, BQ$1, $F375, "Options: Curr=USD, Mag=Actuals")</f>
        <v>0</v>
      </c>
      <c r="BR375" s="6">
        <f>_xll.SNL.Clients.Office.Excel.Functions.SPG($D375, BR$1, $F375, "Options: Curr=USD, Mag=Actuals")</f>
        <v>0</v>
      </c>
      <c r="BS375" s="6">
        <f>_xll.SNL.Clients.Office.Excel.Functions.SPG($D375, BS$1, $F375, "Options: Curr=USD, Mag=Actuals")</f>
        <v>0</v>
      </c>
      <c r="BT375" s="6">
        <f>_xll.SNL.Clients.Office.Excel.Functions.SPG($D375, BT$1, $F375, "Options: Curr=USD, Mag=Actuals")</f>
        <v>0</v>
      </c>
      <c r="BU375" s="6">
        <f>_xll.SNL.Clients.Office.Excel.Functions.SPG($D375, BU$1, $F375, "Options: Curr=USD, Mag=Actuals")</f>
        <v>0</v>
      </c>
      <c r="BV375" s="6">
        <f>_xll.SNL.Clients.Office.Excel.Functions.SPG($D375, BV$1, $F375, "Options: Curr=USD, Mag=Actuals")</f>
        <v>0</v>
      </c>
      <c r="BW375" s="6">
        <f>_xll.SNL.Clients.Office.Excel.Functions.SPG($D375, BW$1, $F375, "Options: Curr=USD, Mag=Actuals")</f>
        <v>0</v>
      </c>
      <c r="BX375" s="6">
        <f>_xll.SNL.Clients.Office.Excel.Functions.SPG($D375, BX$1, $F375, "Options: Curr=USD, Mag=Actuals")</f>
        <v>0</v>
      </c>
      <c r="BY375" s="6">
        <f>_xll.SNL.Clients.Office.Excel.Functions.SPG($D375, BY$1, $F375, "Options: Curr=USD, Mag=Actuals")</f>
        <v>0</v>
      </c>
      <c r="BZ375" s="6">
        <f>_xll.SNL.Clients.Office.Excel.Functions.SPG($D375, BZ$1, $F375, "Options: Curr=USD, Mag=Actuals")</f>
        <v>0</v>
      </c>
      <c r="CA375" s="6" t="str">
        <f>_xll.SNL.Clients.Office.Excel.Functions.SPG($D375, CA$1, $F375, "Options: Curr=USD, Mag=Actuals")</f>
        <v/>
      </c>
      <c r="CB375" s="6">
        <f>_xll.SNL.Clients.Office.Excel.Functions.SPG($D375, CB$1, $F375, "Options: Curr=USD, Mag=Actuals")</f>
        <v>0</v>
      </c>
      <c r="CC375" s="6">
        <f>_xll.SNL.Clients.Office.Excel.Functions.SPG($D375, CC$1, $F375, "Options: Curr=USD, Mag=Actuals")</f>
        <v>0</v>
      </c>
      <c r="CD375" s="6">
        <f>_xll.SNL.Clients.Office.Excel.Functions.SPG($D375, CD$1, $F375, "Options: Curr=USD, Mag=Actuals")</f>
        <v>0</v>
      </c>
      <c r="CE375" s="6">
        <f>_xll.SNL.Clients.Office.Excel.Functions.SPG($D375, CE$1, $F375, "Options: Curr=USD, Mag=Actuals")</f>
        <v>0</v>
      </c>
      <c r="CF375" s="6">
        <f>_xll.SNL.Clients.Office.Excel.Functions.SPG($D375, CF$1, $F375, "Options: Curr=USD, Mag=Actuals")</f>
        <v>0</v>
      </c>
      <c r="CG375" s="6">
        <f>_xll.SNL.Clients.Office.Excel.Functions.SPG($D375, CG$1, $F375, "Options: Curr=USD, Mag=Actuals")</f>
        <v>0</v>
      </c>
    </row>
    <row r="376" spans="1:85" x14ac:dyDescent="0.3">
      <c r="A376" s="10" t="s">
        <v>113</v>
      </c>
      <c r="B376" s="10" t="s">
        <v>112</v>
      </c>
      <c r="C376" s="10" t="s">
        <v>18</v>
      </c>
      <c r="D376">
        <v>4135432</v>
      </c>
      <c r="E376" s="10" t="s">
        <v>22</v>
      </c>
      <c r="F376" s="10" t="s">
        <v>6</v>
      </c>
      <c r="G376">
        <v>-5.15</v>
      </c>
      <c r="H376">
        <v>18.29</v>
      </c>
      <c r="I376">
        <v>23.44</v>
      </c>
      <c r="J376">
        <v>329.11</v>
      </c>
      <c r="K376">
        <v>364.64</v>
      </c>
      <c r="L376">
        <v>4.3600000000000003</v>
      </c>
      <c r="M376">
        <v>1431.1436310078097</v>
      </c>
      <c r="N376">
        <v>870.45</v>
      </c>
      <c r="O376">
        <v>8.89</v>
      </c>
      <c r="P376">
        <v>9.1199999999999992</v>
      </c>
      <c r="Q376">
        <v>17.5</v>
      </c>
      <c r="R376">
        <v>18.07</v>
      </c>
      <c r="S376" t="str">
        <f>_xll.SNL.Clients.Office.Excel.Functions.SPG(D376, S$1, F376, "Options: Curr=USD, Mag=Actuals")</f>
        <v>HDFC Bank Limited (NSEI:HDFCBANK)</v>
      </c>
      <c r="T376" t="str">
        <f>_xll.SNL.Clients.Office.Excel.Functions.SPG($D376, T$1, $F376, "Options: Curr=USD, Mag=Actuals")</f>
        <v>HDFC Bank Limited</v>
      </c>
      <c r="U376" s="6">
        <f>_xll.SNL.Clients.Office.Excel.Functions.SPG($D376, U$1, $F376, "Options: Curr=USD, Mag=Actuals")</f>
        <v>0</v>
      </c>
      <c r="V376" t="str">
        <f>_xll.SNL.Clients.Office.Excel.Functions.SPG($D376, V$1, $F376, "Options: Curr=USD, Mag=Actuals")</f>
        <v>NSEI:HDFCBANK</v>
      </c>
      <c r="W376" t="str">
        <f>_xll.SNL.Clients.Office.Excel.Functions.SPG($D376, W$1, $F376, "Options: Curr=USD, Mag=Actuals")</f>
        <v>Bank</v>
      </c>
      <c r="X376" s="6">
        <f>_xll.SNL.Clients.Office.Excel.Functions.SPG($D376, X$1, $F376, "Options: Curr=USD, Mag=Actuals")</f>
        <v>0</v>
      </c>
      <c r="Y376" s="6">
        <f>_xll.SNL.Clients.Office.Excel.Functions.SPG($D376, Y$1, $F376, "Options: Curr=USD, Mag=Actuals")</f>
        <v>0</v>
      </c>
      <c r="Z376" s="6">
        <f>_xll.SNL.Clients.Office.Excel.Functions.SPG($D376, Z$1, $F376, "Options: Curr=USD, Mag=Actuals")</f>
        <v>0</v>
      </c>
      <c r="AA376" s="6">
        <f>_xll.SNL.Clients.Office.Excel.Functions.SPG($D376, AA$1, $F376, "Options: Curr=USD, Mag=Actuals")</f>
        <v>0</v>
      </c>
      <c r="AB376" s="6">
        <f>_xll.SNL.Clients.Office.Excel.Functions.SPG($D376, AB$1, $F376, "Options: Curr=USD, Mag=Actuals")</f>
        <v>0</v>
      </c>
      <c r="AC376" s="6">
        <f>_xll.SNL.Clients.Office.Excel.Functions.SPG($D376, AC$1, $F376, "Options: Curr=USD, Mag=Actuals")</f>
        <v>0</v>
      </c>
      <c r="AD376" s="6">
        <f>_xll.SNL.Clients.Office.Excel.Functions.SPG($D376, AD$1, $F376, "Options: Curr=USD, Mag=Actuals")</f>
        <v>0</v>
      </c>
      <c r="AE376" s="6">
        <f>_xll.SNL.Clients.Office.Excel.Functions.SPG($D376, AE$1, $F376, "Options: Curr=USD, Mag=Actuals")</f>
        <v>0</v>
      </c>
      <c r="AF376" s="6">
        <f>_xll.SNL.Clients.Office.Excel.Functions.SPG($D376, AF$1, $F376, "Options: Curr=USD, Mag=Actuals")</f>
        <v>0</v>
      </c>
      <c r="AG376" s="6">
        <f>_xll.SNL.Clients.Office.Excel.Functions.SPG($D376, AG$1, $F376, "Options: Curr=USD, Mag=Actuals")</f>
        <v>0</v>
      </c>
      <c r="AH376" s="6">
        <f>_xll.SNL.Clients.Office.Excel.Functions.SPG($D376, AH$1, $F376, "Options: Curr=USD, Mag=Actuals")</f>
        <v>0</v>
      </c>
      <c r="AI376" s="6" t="str">
        <f>_xll.SNL.Clients.Office.Excel.Functions.SPG($D376, AI$1, $F376, "Options: Curr=USD, Mag=Actuals")</f>
        <v/>
      </c>
      <c r="AJ376" s="6" t="str">
        <f>_xll.SNL.Clients.Office.Excel.Functions.SPG($D376, AJ$1, $F376, "Options: Curr=USD, Mag=Actuals")</f>
        <v>#INVALID FUNCTION PARAMETER</v>
      </c>
      <c r="AK376" s="6" t="str">
        <f>_xll.SNL.Clients.Office.Excel.Functions.SPG($D376, AK$1, $F376, "Options: Curr=USD, Mag=Actuals")</f>
        <v>#INVALID FUNCTION PARAMETER</v>
      </c>
      <c r="AL376" s="6" t="str">
        <f>_xll.SNL.Clients.Office.Excel.Functions.SPG($D376, AL$1, $F376, "Options: Curr=USD, Mag=Actuals")</f>
        <v>#INVALID FUNCTION PARAMETER</v>
      </c>
      <c r="AM376" s="6" t="str">
        <f>_xll.SNL.Clients.Office.Excel.Functions.SPG($D376, AM$1, $F376, "Options: Curr=USD, Mag=Actuals")</f>
        <v>#INVALID FUNCTION PARAMETER</v>
      </c>
      <c r="AN376" s="6">
        <f>_xll.SNL.Clients.Office.Excel.Functions.SPG($D376, AN$1, $F376, "Options: Curr=USD, Mag=Actuals")</f>
        <v>0</v>
      </c>
      <c r="AO376" s="6">
        <f>_xll.SNL.Clients.Office.Excel.Functions.SPG($D376, AO$1, $F376, "Options: Curr=USD, Mag=Actuals")</f>
        <v>0</v>
      </c>
      <c r="AP376" s="6">
        <f>_xll.SNL.Clients.Office.Excel.Functions.SPG($D376, AP$1, $F376, "Options: Curr=USD, Mag=Actuals")</f>
        <v>0</v>
      </c>
      <c r="AQ376" s="6">
        <f>_xll.SNL.Clients.Office.Excel.Functions.SPG($D376, AQ$1, $F376, "Options: Curr=USD, Mag=Actuals")</f>
        <v>0</v>
      </c>
      <c r="AR376" s="6">
        <f>_xll.SNL.Clients.Office.Excel.Functions.SPG($D376, AR$1, $F376, "Options: Curr=USD, Mag=Actuals")</f>
        <v>0</v>
      </c>
      <c r="AS376" s="6">
        <f>_xll.SNL.Clients.Office.Excel.Functions.SPG($D376, AS$1, $F376, "Options: Curr=USD, Mag=Actuals")</f>
        <v>0</v>
      </c>
      <c r="AT376" s="6">
        <f>_xll.SNL.Clients.Office.Excel.Functions.SPG($D376, AT$1, $F376, "Options: Curr=USD, Mag=Actuals")</f>
        <v>0</v>
      </c>
      <c r="AU376" s="6">
        <f>_xll.SNL.Clients.Office.Excel.Functions.SPG($D376, AU$1, $F376, "Options: Curr=USD, Mag=Actuals")</f>
        <v>0</v>
      </c>
      <c r="AV376" s="6">
        <f>_xll.SNL.Clients.Office.Excel.Functions.SPG($D376, AV$1, $F376, "Options: Curr=USD, Mag=Actuals")</f>
        <v>0</v>
      </c>
      <c r="AW376" s="6">
        <f>_xll.SNL.Clients.Office.Excel.Functions.SPG($D376, AW$1, $F376, "Options: Curr=USD, Mag=Actuals")</f>
        <v>0</v>
      </c>
      <c r="AX376" s="6">
        <f>_xll.SNL.Clients.Office.Excel.Functions.SPG($D376, AX$1, $F376, "Options: Curr=USD, Mag=Actuals")</f>
        <v>0</v>
      </c>
      <c r="AY376" s="6">
        <f>_xll.SNL.Clients.Office.Excel.Functions.SPG($D376, AY$1, $F376, "Options: Curr=USD, Mag=Actuals")</f>
        <v>0</v>
      </c>
      <c r="AZ376" s="6">
        <f>_xll.SNL.Clients.Office.Excel.Functions.SPG($D376, AZ$1, $F376, "Options: Curr=USD, Mag=Actuals")</f>
        <v>0</v>
      </c>
      <c r="BA376" s="6">
        <f>_xll.SNL.Clients.Office.Excel.Functions.SPG($D376, BA$1, $F376, "Options: Curr=USD, Mag=Actuals")</f>
        <v>0</v>
      </c>
      <c r="BB376" s="6">
        <f>_xll.SNL.Clients.Office.Excel.Functions.SPG($D376, BB$1, $F376, "Options: Curr=USD, Mag=Actuals")</f>
        <v>0</v>
      </c>
      <c r="BC376" s="6">
        <f>_xll.SNL.Clients.Office.Excel.Functions.SPG($D376, BC$1, $F376, "Options: Curr=USD, Mag=Actuals")</f>
        <v>0</v>
      </c>
      <c r="BD376" s="6">
        <f>_xll.SNL.Clients.Office.Excel.Functions.SPG($D376, BD$1, $F376, "Options: Curr=USD, Mag=Actuals")</f>
        <v>0</v>
      </c>
      <c r="BE376" s="6">
        <f>_xll.SNL.Clients.Office.Excel.Functions.SPG($D376, BE$1, $F376, "Options: Curr=USD, Mag=Actuals")</f>
        <v>0</v>
      </c>
      <c r="BF376" s="6">
        <f>_xll.SNL.Clients.Office.Excel.Functions.SPG($D376, BF$1, $F376, "Options: Curr=USD, Mag=Actuals")</f>
        <v>0</v>
      </c>
      <c r="BG376" s="6">
        <f>_xll.SNL.Clients.Office.Excel.Functions.SPG($D376, BG$1, $F376, "Options: Curr=USD, Mag=Actuals")</f>
        <v>0</v>
      </c>
      <c r="BH376" s="6">
        <f>_xll.SNL.Clients.Office.Excel.Functions.SPG($D376, BH$1, $F376, "Options: Curr=USD, Mag=Actuals")</f>
        <v>0</v>
      </c>
      <c r="BI376" s="6">
        <f>_xll.SNL.Clients.Office.Excel.Functions.SPG($D376, BI$1, $F376, "Options: Curr=USD, Mag=Actuals")</f>
        <v>0</v>
      </c>
      <c r="BJ376" s="6">
        <f>_xll.SNL.Clients.Office.Excel.Functions.SPG($D376, BJ$1, $F376, "Options: Curr=USD, Mag=Actuals")</f>
        <v>0</v>
      </c>
      <c r="BK376" s="6">
        <f>_xll.SNL.Clients.Office.Excel.Functions.SPG($D376, BK$1, $F376, "Options: Curr=USD, Mag=Actuals")</f>
        <v>0</v>
      </c>
      <c r="BL376" s="6">
        <f>_xll.SNL.Clients.Office.Excel.Functions.SPG($D376, BL$1, $F376, "Options: Curr=USD, Mag=Actuals")</f>
        <v>0</v>
      </c>
      <c r="BM376" s="6">
        <f>_xll.SNL.Clients.Office.Excel.Functions.SPG($D376, BM$1, $F376, "Options: Curr=USD, Mag=Actuals")</f>
        <v>0</v>
      </c>
      <c r="BN376" s="6">
        <f>_xll.SNL.Clients.Office.Excel.Functions.SPG($D376, BN$1, $F376, "Options: Curr=USD, Mag=Actuals")</f>
        <v>0</v>
      </c>
      <c r="BO376" s="6">
        <f>_xll.SNL.Clients.Office.Excel.Functions.SPG($D376, BO$1, $F376, "Options: Curr=USD, Mag=Actuals")</f>
        <v>0</v>
      </c>
      <c r="BP376" s="6">
        <f>_xll.SNL.Clients.Office.Excel.Functions.SPG($D376, BP$1, $F376, "Options: Curr=USD, Mag=Actuals")</f>
        <v>0</v>
      </c>
      <c r="BQ376" s="6">
        <f>_xll.SNL.Clients.Office.Excel.Functions.SPG($D376, BQ$1, $F376, "Options: Curr=USD, Mag=Actuals")</f>
        <v>0</v>
      </c>
      <c r="BR376" s="6">
        <f>_xll.SNL.Clients.Office.Excel.Functions.SPG($D376, BR$1, $F376, "Options: Curr=USD, Mag=Actuals")</f>
        <v>0</v>
      </c>
      <c r="BS376" s="6">
        <f>_xll.SNL.Clients.Office.Excel.Functions.SPG($D376, BS$1, $F376, "Options: Curr=USD, Mag=Actuals")</f>
        <v>0</v>
      </c>
      <c r="BT376" s="6">
        <f>_xll.SNL.Clients.Office.Excel.Functions.SPG($D376, BT$1, $F376, "Options: Curr=USD, Mag=Actuals")</f>
        <v>0</v>
      </c>
      <c r="BU376" s="6">
        <f>_xll.SNL.Clients.Office.Excel.Functions.SPG($D376, BU$1, $F376, "Options: Curr=USD, Mag=Actuals")</f>
        <v>0</v>
      </c>
      <c r="BV376" s="6">
        <f>_xll.SNL.Clients.Office.Excel.Functions.SPG($D376, BV$1, $F376, "Options: Curr=USD, Mag=Actuals")</f>
        <v>0</v>
      </c>
      <c r="BW376" s="6">
        <f>_xll.SNL.Clients.Office.Excel.Functions.SPG($D376, BW$1, $F376, "Options: Curr=USD, Mag=Actuals")</f>
        <v>0</v>
      </c>
      <c r="BX376" s="6">
        <f>_xll.SNL.Clients.Office.Excel.Functions.SPG($D376, BX$1, $F376, "Options: Curr=USD, Mag=Actuals")</f>
        <v>0</v>
      </c>
      <c r="BY376" s="6">
        <f>_xll.SNL.Clients.Office.Excel.Functions.SPG($D376, BY$1, $F376, "Options: Curr=USD, Mag=Actuals")</f>
        <v>0</v>
      </c>
      <c r="BZ376" s="6">
        <f>_xll.SNL.Clients.Office.Excel.Functions.SPG($D376, BZ$1, $F376, "Options: Curr=USD, Mag=Actuals")</f>
        <v>0</v>
      </c>
      <c r="CA376" s="6" t="str">
        <f>_xll.SNL.Clients.Office.Excel.Functions.SPG($D376, CA$1, $F376, "Options: Curr=USD, Mag=Actuals")</f>
        <v>Nonperforming Loans</v>
      </c>
      <c r="CB376" s="6">
        <f>_xll.SNL.Clients.Office.Excel.Functions.SPG($D376, CB$1, $F376, "Options: Curr=USD, Mag=Actuals")</f>
        <v>0</v>
      </c>
      <c r="CC376" s="6">
        <f>_xll.SNL.Clients.Office.Excel.Functions.SPG($D376, CC$1, $F376, "Options: Curr=USD, Mag=Actuals")</f>
        <v>0</v>
      </c>
      <c r="CD376" s="6">
        <f>_xll.SNL.Clients.Office.Excel.Functions.SPG($D376, CD$1, $F376, "Options: Curr=USD, Mag=Actuals")</f>
        <v>0</v>
      </c>
      <c r="CE376" s="6">
        <f>_xll.SNL.Clients.Office.Excel.Functions.SPG($D376, CE$1, $F376, "Options: Curr=USD, Mag=Actuals")</f>
        <v>0</v>
      </c>
      <c r="CF376" s="6">
        <f>_xll.SNL.Clients.Office.Excel.Functions.SPG($D376, CF$1, $F376, "Options: Curr=USD, Mag=Actuals")</f>
        <v>0</v>
      </c>
      <c r="CG376" s="6">
        <f>_xll.SNL.Clients.Office.Excel.Functions.SPG($D376, CG$1, $F376, "Options: Curr=USD, Mag=Actuals")</f>
        <v>0</v>
      </c>
    </row>
    <row r="377" spans="1:85" x14ac:dyDescent="0.3">
      <c r="A377" s="10" t="s">
        <v>113</v>
      </c>
      <c r="B377" s="10" t="s">
        <v>112</v>
      </c>
      <c r="C377" s="10" t="s">
        <v>18</v>
      </c>
      <c r="D377">
        <v>4135432</v>
      </c>
      <c r="E377" s="10" t="s">
        <v>22</v>
      </c>
      <c r="F377" s="10" t="s">
        <v>50</v>
      </c>
      <c r="G377">
        <v>-2.99</v>
      </c>
      <c r="H377">
        <v>18.09</v>
      </c>
      <c r="I377">
        <v>21.09</v>
      </c>
      <c r="J377">
        <v>290.73</v>
      </c>
      <c r="K377">
        <v>315.89999999999998</v>
      </c>
      <c r="L377">
        <v>1.64</v>
      </c>
      <c r="M377">
        <v>1142.017475024312</v>
      </c>
      <c r="N377">
        <v>888.94</v>
      </c>
      <c r="O377">
        <v>13.92</v>
      </c>
      <c r="P377">
        <v>13.73</v>
      </c>
      <c r="Q377">
        <v>22.74</v>
      </c>
      <c r="R377">
        <v>25.83</v>
      </c>
      <c r="S377" t="str">
        <f>_xll.SNL.Clients.Office.Excel.Functions.SPG(D377, S$1, F377, "Options: Curr=USD, Mag=Actuals")</f>
        <v>HDFC Bank Limited (NSEI:HDFCBANK)</v>
      </c>
      <c r="T377" t="str">
        <f>_xll.SNL.Clients.Office.Excel.Functions.SPG($D377, T$1, $F377, "Options: Curr=USD, Mag=Actuals")</f>
        <v>HDFC Bank Limited</v>
      </c>
      <c r="U377" s="6">
        <f>_xll.SNL.Clients.Office.Excel.Functions.SPG($D377, U$1, $F377, "Options: Curr=USD, Mag=Actuals")</f>
        <v>0</v>
      </c>
      <c r="V377" t="str">
        <f>_xll.SNL.Clients.Office.Excel.Functions.SPG($D377, V$1, $F377, "Options: Curr=USD, Mag=Actuals")</f>
        <v>NSEI:HDFCBANK</v>
      </c>
      <c r="W377" t="str">
        <f>_xll.SNL.Clients.Office.Excel.Functions.SPG($D377, W$1, $F377, "Options: Curr=USD, Mag=Actuals")</f>
        <v>Bank</v>
      </c>
      <c r="X377" s="6">
        <f>_xll.SNL.Clients.Office.Excel.Functions.SPG($D377, X$1, $F377, "Options: Curr=USD, Mag=Actuals")</f>
        <v>0</v>
      </c>
      <c r="Y377" s="6">
        <f>_xll.SNL.Clients.Office.Excel.Functions.SPG($D377, Y$1, $F377, "Options: Curr=USD, Mag=Actuals")</f>
        <v>0</v>
      </c>
      <c r="Z377" s="6">
        <f>_xll.SNL.Clients.Office.Excel.Functions.SPG($D377, Z$1, $F377, "Options: Curr=USD, Mag=Actuals")</f>
        <v>0</v>
      </c>
      <c r="AA377" s="6">
        <f>_xll.SNL.Clients.Office.Excel.Functions.SPG($D377, AA$1, $F377, "Options: Curr=USD, Mag=Actuals")</f>
        <v>0</v>
      </c>
      <c r="AB377" s="6">
        <f>_xll.SNL.Clients.Office.Excel.Functions.SPG($D377, AB$1, $F377, "Options: Curr=USD, Mag=Actuals")</f>
        <v>0</v>
      </c>
      <c r="AC377" s="6">
        <f>_xll.SNL.Clients.Office.Excel.Functions.SPG($D377, AC$1, $F377, "Options: Curr=USD, Mag=Actuals")</f>
        <v>0</v>
      </c>
      <c r="AD377" s="6">
        <f>_xll.SNL.Clients.Office.Excel.Functions.SPG($D377, AD$1, $F377, "Options: Curr=USD, Mag=Actuals")</f>
        <v>0</v>
      </c>
      <c r="AE377" s="6">
        <f>_xll.SNL.Clients.Office.Excel.Functions.SPG($D377, AE$1, $F377, "Options: Curr=USD, Mag=Actuals")</f>
        <v>0</v>
      </c>
      <c r="AF377" s="6">
        <f>_xll.SNL.Clients.Office.Excel.Functions.SPG($D377, AF$1, $F377, "Options: Curr=USD, Mag=Actuals")</f>
        <v>0</v>
      </c>
      <c r="AG377" s="6">
        <f>_xll.SNL.Clients.Office.Excel.Functions.SPG($D377, AG$1, $F377, "Options: Curr=USD, Mag=Actuals")</f>
        <v>0</v>
      </c>
      <c r="AH377" s="6">
        <f>_xll.SNL.Clients.Office.Excel.Functions.SPG($D377, AH$1, $F377, "Options: Curr=USD, Mag=Actuals")</f>
        <v>0</v>
      </c>
      <c r="AI377" s="6" t="str">
        <f>_xll.SNL.Clients.Office.Excel.Functions.SPG($D377, AI$1, $F377, "Options: Curr=USD, Mag=Actuals")</f>
        <v/>
      </c>
      <c r="AJ377" s="6" t="str">
        <f>_xll.SNL.Clients.Office.Excel.Functions.SPG($D377, AJ$1, $F377, "Options: Curr=USD, Mag=Actuals")</f>
        <v>#INVALID FUNCTION PARAMETER</v>
      </c>
      <c r="AK377" s="6" t="str">
        <f>_xll.SNL.Clients.Office.Excel.Functions.SPG($D377, AK$1, $F377, "Options: Curr=USD, Mag=Actuals")</f>
        <v>#INVALID FUNCTION PARAMETER</v>
      </c>
      <c r="AL377" s="6" t="str">
        <f>_xll.SNL.Clients.Office.Excel.Functions.SPG($D377, AL$1, $F377, "Options: Curr=USD, Mag=Actuals")</f>
        <v>#INVALID FUNCTION PARAMETER</v>
      </c>
      <c r="AM377" s="6" t="str">
        <f>_xll.SNL.Clients.Office.Excel.Functions.SPG($D377, AM$1, $F377, "Options: Curr=USD, Mag=Actuals")</f>
        <v>#INVALID FUNCTION PARAMETER</v>
      </c>
      <c r="AN377" s="6">
        <f>_xll.SNL.Clients.Office.Excel.Functions.SPG($D377, AN$1, $F377, "Options: Curr=USD, Mag=Actuals")</f>
        <v>0</v>
      </c>
      <c r="AO377" s="6">
        <f>_xll.SNL.Clients.Office.Excel.Functions.SPG($D377, AO$1, $F377, "Options: Curr=USD, Mag=Actuals")</f>
        <v>0</v>
      </c>
      <c r="AP377" s="6">
        <f>_xll.SNL.Clients.Office.Excel.Functions.SPG($D377, AP$1, $F377, "Options: Curr=USD, Mag=Actuals")</f>
        <v>0</v>
      </c>
      <c r="AQ377" s="6">
        <f>_xll.SNL.Clients.Office.Excel.Functions.SPG($D377, AQ$1, $F377, "Options: Curr=USD, Mag=Actuals")</f>
        <v>0</v>
      </c>
      <c r="AR377" s="6">
        <f>_xll.SNL.Clients.Office.Excel.Functions.SPG($D377, AR$1, $F377, "Options: Curr=USD, Mag=Actuals")</f>
        <v>0</v>
      </c>
      <c r="AS377" s="6">
        <f>_xll.SNL.Clients.Office.Excel.Functions.SPG($D377, AS$1, $F377, "Options: Curr=USD, Mag=Actuals")</f>
        <v>0</v>
      </c>
      <c r="AT377" s="6">
        <f>_xll.SNL.Clients.Office.Excel.Functions.SPG($D377, AT$1, $F377, "Options: Curr=USD, Mag=Actuals")</f>
        <v>0</v>
      </c>
      <c r="AU377" s="6">
        <f>_xll.SNL.Clients.Office.Excel.Functions.SPG($D377, AU$1, $F377, "Options: Curr=USD, Mag=Actuals")</f>
        <v>0</v>
      </c>
      <c r="AV377" s="6">
        <f>_xll.SNL.Clients.Office.Excel.Functions.SPG($D377, AV$1, $F377, "Options: Curr=USD, Mag=Actuals")</f>
        <v>0</v>
      </c>
      <c r="AW377" s="6">
        <f>_xll.SNL.Clients.Office.Excel.Functions.SPG($D377, AW$1, $F377, "Options: Curr=USD, Mag=Actuals")</f>
        <v>0</v>
      </c>
      <c r="AX377" s="6">
        <f>_xll.SNL.Clients.Office.Excel.Functions.SPG($D377, AX$1, $F377, "Options: Curr=USD, Mag=Actuals")</f>
        <v>0</v>
      </c>
      <c r="AY377" s="6">
        <f>_xll.SNL.Clients.Office.Excel.Functions.SPG($D377, AY$1, $F377, "Options: Curr=USD, Mag=Actuals")</f>
        <v>0</v>
      </c>
      <c r="AZ377" s="6">
        <f>_xll.SNL.Clients.Office.Excel.Functions.SPG($D377, AZ$1, $F377, "Options: Curr=USD, Mag=Actuals")</f>
        <v>0</v>
      </c>
      <c r="BA377" s="6">
        <f>_xll.SNL.Clients.Office.Excel.Functions.SPG($D377, BA$1, $F377, "Options: Curr=USD, Mag=Actuals")</f>
        <v>0</v>
      </c>
      <c r="BB377" s="6">
        <f>_xll.SNL.Clients.Office.Excel.Functions.SPG($D377, BB$1, $F377, "Options: Curr=USD, Mag=Actuals")</f>
        <v>0</v>
      </c>
      <c r="BC377" s="6">
        <f>_xll.SNL.Clients.Office.Excel.Functions.SPG($D377, BC$1, $F377, "Options: Curr=USD, Mag=Actuals")</f>
        <v>0</v>
      </c>
      <c r="BD377" s="6">
        <f>_xll.SNL.Clients.Office.Excel.Functions.SPG($D377, BD$1, $F377, "Options: Curr=USD, Mag=Actuals")</f>
        <v>0</v>
      </c>
      <c r="BE377" s="6">
        <f>_xll.SNL.Clients.Office.Excel.Functions.SPG($D377, BE$1, $F377, "Options: Curr=USD, Mag=Actuals")</f>
        <v>0</v>
      </c>
      <c r="BF377" s="6">
        <f>_xll.SNL.Clients.Office.Excel.Functions.SPG($D377, BF$1, $F377, "Options: Curr=USD, Mag=Actuals")</f>
        <v>0</v>
      </c>
      <c r="BG377" s="6">
        <f>_xll.SNL.Clients.Office.Excel.Functions.SPG($D377, BG$1, $F377, "Options: Curr=USD, Mag=Actuals")</f>
        <v>0</v>
      </c>
      <c r="BH377" s="6">
        <f>_xll.SNL.Clients.Office.Excel.Functions.SPG($D377, BH$1, $F377, "Options: Curr=USD, Mag=Actuals")</f>
        <v>0</v>
      </c>
      <c r="BI377" s="6">
        <f>_xll.SNL.Clients.Office.Excel.Functions.SPG($D377, BI$1, $F377, "Options: Curr=USD, Mag=Actuals")</f>
        <v>0</v>
      </c>
      <c r="BJ377" s="6">
        <f>_xll.SNL.Clients.Office.Excel.Functions.SPG($D377, BJ$1, $F377, "Options: Curr=USD, Mag=Actuals")</f>
        <v>0</v>
      </c>
      <c r="BK377" s="6">
        <f>_xll.SNL.Clients.Office.Excel.Functions.SPG($D377, BK$1, $F377, "Options: Curr=USD, Mag=Actuals")</f>
        <v>0</v>
      </c>
      <c r="BL377" s="6">
        <f>_xll.SNL.Clients.Office.Excel.Functions.SPG($D377, BL$1, $F377, "Options: Curr=USD, Mag=Actuals")</f>
        <v>0</v>
      </c>
      <c r="BM377" s="6">
        <f>_xll.SNL.Clients.Office.Excel.Functions.SPG($D377, BM$1, $F377, "Options: Curr=USD, Mag=Actuals")</f>
        <v>0</v>
      </c>
      <c r="BN377" s="6">
        <f>_xll.SNL.Clients.Office.Excel.Functions.SPG($D377, BN$1, $F377, "Options: Curr=USD, Mag=Actuals")</f>
        <v>0</v>
      </c>
      <c r="BO377" s="6">
        <f>_xll.SNL.Clients.Office.Excel.Functions.SPG($D377, BO$1, $F377, "Options: Curr=USD, Mag=Actuals")</f>
        <v>0</v>
      </c>
      <c r="BP377" s="6">
        <f>_xll.SNL.Clients.Office.Excel.Functions.SPG($D377, BP$1, $F377, "Options: Curr=USD, Mag=Actuals")</f>
        <v>0</v>
      </c>
      <c r="BQ377" s="6">
        <f>_xll.SNL.Clients.Office.Excel.Functions.SPG($D377, BQ$1, $F377, "Options: Curr=USD, Mag=Actuals")</f>
        <v>0</v>
      </c>
      <c r="BR377" s="6">
        <f>_xll.SNL.Clients.Office.Excel.Functions.SPG($D377, BR$1, $F377, "Options: Curr=USD, Mag=Actuals")</f>
        <v>0</v>
      </c>
      <c r="BS377" s="6">
        <f>_xll.SNL.Clients.Office.Excel.Functions.SPG($D377, BS$1, $F377, "Options: Curr=USD, Mag=Actuals")</f>
        <v>0</v>
      </c>
      <c r="BT377" s="6">
        <f>_xll.SNL.Clients.Office.Excel.Functions.SPG($D377, BT$1, $F377, "Options: Curr=USD, Mag=Actuals")</f>
        <v>0</v>
      </c>
      <c r="BU377" s="6">
        <f>_xll.SNL.Clients.Office.Excel.Functions.SPG($D377, BU$1, $F377, "Options: Curr=USD, Mag=Actuals")</f>
        <v>0</v>
      </c>
      <c r="BV377" s="6">
        <f>_xll.SNL.Clients.Office.Excel.Functions.SPG($D377, BV$1, $F377, "Options: Curr=USD, Mag=Actuals")</f>
        <v>0</v>
      </c>
      <c r="BW377" s="6">
        <f>_xll.SNL.Clients.Office.Excel.Functions.SPG($D377, BW$1, $F377, "Options: Curr=USD, Mag=Actuals")</f>
        <v>0</v>
      </c>
      <c r="BX377" s="6">
        <f>_xll.SNL.Clients.Office.Excel.Functions.SPG($D377, BX$1, $F377, "Options: Curr=USD, Mag=Actuals")</f>
        <v>0</v>
      </c>
      <c r="BY377" s="6">
        <f>_xll.SNL.Clients.Office.Excel.Functions.SPG($D377, BY$1, $F377, "Options: Curr=USD, Mag=Actuals")</f>
        <v>0</v>
      </c>
      <c r="BZ377" s="6">
        <f>_xll.SNL.Clients.Office.Excel.Functions.SPG($D377, BZ$1, $F377, "Options: Curr=USD, Mag=Actuals")</f>
        <v>0</v>
      </c>
      <c r="CA377" s="6" t="str">
        <f>_xll.SNL.Clients.Office.Excel.Functions.SPG($D377, CA$1, $F377, "Options: Curr=USD, Mag=Actuals")</f>
        <v>Nonperforming Loans</v>
      </c>
      <c r="CB377" s="6">
        <f>_xll.SNL.Clients.Office.Excel.Functions.SPG($D377, CB$1, $F377, "Options: Curr=USD, Mag=Actuals")</f>
        <v>0</v>
      </c>
      <c r="CC377" s="6">
        <f>_xll.SNL.Clients.Office.Excel.Functions.SPG($D377, CC$1, $F377, "Options: Curr=USD, Mag=Actuals")</f>
        <v>0</v>
      </c>
      <c r="CD377" s="6">
        <f>_xll.SNL.Clients.Office.Excel.Functions.SPG($D377, CD$1, $F377, "Options: Curr=USD, Mag=Actuals")</f>
        <v>0</v>
      </c>
      <c r="CE377" s="6">
        <f>_xll.SNL.Clients.Office.Excel.Functions.SPG($D377, CE$1, $F377, "Options: Curr=USD, Mag=Actuals")</f>
        <v>0</v>
      </c>
      <c r="CF377" s="6">
        <f>_xll.SNL.Clients.Office.Excel.Functions.SPG($D377, CF$1, $F377, "Options: Curr=USD, Mag=Actuals")</f>
        <v>0</v>
      </c>
      <c r="CG377" s="6">
        <f>_xll.SNL.Clients.Office.Excel.Functions.SPG($D377, CG$1, $F377, "Options: Curr=USD, Mag=Actuals")</f>
        <v>0</v>
      </c>
    </row>
    <row r="378" spans="1:85" x14ac:dyDescent="0.3">
      <c r="A378" s="10" t="s">
        <v>113</v>
      </c>
      <c r="B378" s="10" t="s">
        <v>112</v>
      </c>
      <c r="C378" s="10" t="s">
        <v>18</v>
      </c>
      <c r="D378">
        <v>4135432</v>
      </c>
      <c r="E378" s="10" t="s">
        <v>22</v>
      </c>
      <c r="F378" s="10" t="s">
        <v>51</v>
      </c>
      <c r="G378">
        <v>-2.91</v>
      </c>
      <c r="H378">
        <v>20.02</v>
      </c>
      <c r="I378">
        <v>22.93</v>
      </c>
      <c r="J378">
        <v>293.06</v>
      </c>
      <c r="K378">
        <v>312.07</v>
      </c>
      <c r="L378">
        <v>5.74</v>
      </c>
      <c r="M378">
        <v>959.67296778649393</v>
      </c>
      <c r="N378">
        <v>907.57</v>
      </c>
      <c r="O378">
        <v>11.74</v>
      </c>
      <c r="P378">
        <v>11.49</v>
      </c>
      <c r="Q378">
        <v>25.92</v>
      </c>
      <c r="R378">
        <v>26.2</v>
      </c>
      <c r="S378" t="str">
        <f>_xll.SNL.Clients.Office.Excel.Functions.SPG(D378, S$1, F378, "Options: Curr=USD, Mag=Actuals")</f>
        <v>HDFC Bank Limited (NSEI:HDFCBANK)</v>
      </c>
      <c r="T378" t="str">
        <f>_xll.SNL.Clients.Office.Excel.Functions.SPG($D378, T$1, $F378, "Options: Curr=USD, Mag=Actuals")</f>
        <v>HDFC Bank Limited</v>
      </c>
      <c r="U378" s="6">
        <f>_xll.SNL.Clients.Office.Excel.Functions.SPG($D378, U$1, $F378, "Options: Curr=USD, Mag=Actuals")</f>
        <v>0</v>
      </c>
      <c r="V378" t="str">
        <f>_xll.SNL.Clients.Office.Excel.Functions.SPG($D378, V$1, $F378, "Options: Curr=USD, Mag=Actuals")</f>
        <v>NSEI:HDFCBANK</v>
      </c>
      <c r="W378" t="str">
        <f>_xll.SNL.Clients.Office.Excel.Functions.SPG($D378, W$1, $F378, "Options: Curr=USD, Mag=Actuals")</f>
        <v>Bank</v>
      </c>
      <c r="X378" s="6">
        <f>_xll.SNL.Clients.Office.Excel.Functions.SPG($D378, X$1, $F378, "Options: Curr=USD, Mag=Actuals")</f>
        <v>0</v>
      </c>
      <c r="Y378" s="6">
        <f>_xll.SNL.Clients.Office.Excel.Functions.SPG($D378, Y$1, $F378, "Options: Curr=USD, Mag=Actuals")</f>
        <v>0</v>
      </c>
      <c r="Z378" s="6">
        <f>_xll.SNL.Clients.Office.Excel.Functions.SPG($D378, Z$1, $F378, "Options: Curr=USD, Mag=Actuals")</f>
        <v>0</v>
      </c>
      <c r="AA378" s="6">
        <f>_xll.SNL.Clients.Office.Excel.Functions.SPG($D378, AA$1, $F378, "Options: Curr=USD, Mag=Actuals")</f>
        <v>0</v>
      </c>
      <c r="AB378" s="6">
        <f>_xll.SNL.Clients.Office.Excel.Functions.SPG($D378, AB$1, $F378, "Options: Curr=USD, Mag=Actuals")</f>
        <v>0</v>
      </c>
      <c r="AC378" s="6">
        <f>_xll.SNL.Clients.Office.Excel.Functions.SPG($D378, AC$1, $F378, "Options: Curr=USD, Mag=Actuals")</f>
        <v>0</v>
      </c>
      <c r="AD378" s="6">
        <f>_xll.SNL.Clients.Office.Excel.Functions.SPG($D378, AD$1, $F378, "Options: Curr=USD, Mag=Actuals")</f>
        <v>0</v>
      </c>
      <c r="AE378" s="6">
        <f>_xll.SNL.Clients.Office.Excel.Functions.SPG($D378, AE$1, $F378, "Options: Curr=USD, Mag=Actuals")</f>
        <v>0</v>
      </c>
      <c r="AF378" s="6">
        <f>_xll.SNL.Clients.Office.Excel.Functions.SPG($D378, AF$1, $F378, "Options: Curr=USD, Mag=Actuals")</f>
        <v>0</v>
      </c>
      <c r="AG378" s="6">
        <f>_xll.SNL.Clients.Office.Excel.Functions.SPG($D378, AG$1, $F378, "Options: Curr=USD, Mag=Actuals")</f>
        <v>0</v>
      </c>
      <c r="AH378" s="6">
        <f>_xll.SNL.Clients.Office.Excel.Functions.SPG($D378, AH$1, $F378, "Options: Curr=USD, Mag=Actuals")</f>
        <v>0</v>
      </c>
      <c r="AI378" s="6" t="str">
        <f>_xll.SNL.Clients.Office.Excel.Functions.SPG($D378, AI$1, $F378, "Options: Curr=USD, Mag=Actuals")</f>
        <v/>
      </c>
      <c r="AJ378" s="6" t="str">
        <f>_xll.SNL.Clients.Office.Excel.Functions.SPG($D378, AJ$1, $F378, "Options: Curr=USD, Mag=Actuals")</f>
        <v>#INVALID FUNCTION PARAMETER</v>
      </c>
      <c r="AK378" s="6" t="str">
        <f>_xll.SNL.Clients.Office.Excel.Functions.SPG($D378, AK$1, $F378, "Options: Curr=USD, Mag=Actuals")</f>
        <v>#INVALID FUNCTION PARAMETER</v>
      </c>
      <c r="AL378" s="6" t="str">
        <f>_xll.SNL.Clients.Office.Excel.Functions.SPG($D378, AL$1, $F378, "Options: Curr=USD, Mag=Actuals")</f>
        <v>#INVALID FUNCTION PARAMETER</v>
      </c>
      <c r="AM378" s="6" t="str">
        <f>_xll.SNL.Clients.Office.Excel.Functions.SPG($D378, AM$1, $F378, "Options: Curr=USD, Mag=Actuals")</f>
        <v>#INVALID FUNCTION PARAMETER</v>
      </c>
      <c r="AN378" s="6">
        <f>_xll.SNL.Clients.Office.Excel.Functions.SPG($D378, AN$1, $F378, "Options: Curr=USD, Mag=Actuals")</f>
        <v>0</v>
      </c>
      <c r="AO378" s="6">
        <f>_xll.SNL.Clients.Office.Excel.Functions.SPG($D378, AO$1, $F378, "Options: Curr=USD, Mag=Actuals")</f>
        <v>0</v>
      </c>
      <c r="AP378" s="6">
        <f>_xll.SNL.Clients.Office.Excel.Functions.SPG($D378, AP$1, $F378, "Options: Curr=USD, Mag=Actuals")</f>
        <v>0</v>
      </c>
      <c r="AQ378" s="6">
        <f>_xll.SNL.Clients.Office.Excel.Functions.SPG($D378, AQ$1, $F378, "Options: Curr=USD, Mag=Actuals")</f>
        <v>0</v>
      </c>
      <c r="AR378" s="6">
        <f>_xll.SNL.Clients.Office.Excel.Functions.SPG($D378, AR$1, $F378, "Options: Curr=USD, Mag=Actuals")</f>
        <v>0</v>
      </c>
      <c r="AS378" s="6">
        <f>_xll.SNL.Clients.Office.Excel.Functions.SPG($D378, AS$1, $F378, "Options: Curr=USD, Mag=Actuals")</f>
        <v>0</v>
      </c>
      <c r="AT378" s="6">
        <f>_xll.SNL.Clients.Office.Excel.Functions.SPG($D378, AT$1, $F378, "Options: Curr=USD, Mag=Actuals")</f>
        <v>0</v>
      </c>
      <c r="AU378" s="6">
        <f>_xll.SNL.Clients.Office.Excel.Functions.SPG($D378, AU$1, $F378, "Options: Curr=USD, Mag=Actuals")</f>
        <v>0</v>
      </c>
      <c r="AV378" s="6">
        <f>_xll.SNL.Clients.Office.Excel.Functions.SPG($D378, AV$1, $F378, "Options: Curr=USD, Mag=Actuals")</f>
        <v>0</v>
      </c>
      <c r="AW378" s="6">
        <f>_xll.SNL.Clients.Office.Excel.Functions.SPG($D378, AW$1, $F378, "Options: Curr=USD, Mag=Actuals")</f>
        <v>0</v>
      </c>
      <c r="AX378" s="6">
        <f>_xll.SNL.Clients.Office.Excel.Functions.SPG($D378, AX$1, $F378, "Options: Curr=USD, Mag=Actuals")</f>
        <v>0</v>
      </c>
      <c r="AY378" s="6">
        <f>_xll.SNL.Clients.Office.Excel.Functions.SPG($D378, AY$1, $F378, "Options: Curr=USD, Mag=Actuals")</f>
        <v>0</v>
      </c>
      <c r="AZ378" s="6">
        <f>_xll.SNL.Clients.Office.Excel.Functions.SPG($D378, AZ$1, $F378, "Options: Curr=USD, Mag=Actuals")</f>
        <v>0</v>
      </c>
      <c r="BA378" s="6">
        <f>_xll.SNL.Clients.Office.Excel.Functions.SPG($D378, BA$1, $F378, "Options: Curr=USD, Mag=Actuals")</f>
        <v>0</v>
      </c>
      <c r="BB378" s="6">
        <f>_xll.SNL.Clients.Office.Excel.Functions.SPG($D378, BB$1, $F378, "Options: Curr=USD, Mag=Actuals")</f>
        <v>0</v>
      </c>
      <c r="BC378" s="6">
        <f>_xll.SNL.Clients.Office.Excel.Functions.SPG($D378, BC$1, $F378, "Options: Curr=USD, Mag=Actuals")</f>
        <v>0</v>
      </c>
      <c r="BD378" s="6">
        <f>_xll.SNL.Clients.Office.Excel.Functions.SPG($D378, BD$1, $F378, "Options: Curr=USD, Mag=Actuals")</f>
        <v>0</v>
      </c>
      <c r="BE378" s="6">
        <f>_xll.SNL.Clients.Office.Excel.Functions.SPG($D378, BE$1, $F378, "Options: Curr=USD, Mag=Actuals")</f>
        <v>0</v>
      </c>
      <c r="BF378" s="6">
        <f>_xll.SNL.Clients.Office.Excel.Functions.SPG($D378, BF$1, $F378, "Options: Curr=USD, Mag=Actuals")</f>
        <v>0</v>
      </c>
      <c r="BG378" s="6">
        <f>_xll.SNL.Clients.Office.Excel.Functions.SPG($D378, BG$1, $F378, "Options: Curr=USD, Mag=Actuals")</f>
        <v>0</v>
      </c>
      <c r="BH378" s="6">
        <f>_xll.SNL.Clients.Office.Excel.Functions.SPG($D378, BH$1, $F378, "Options: Curr=USD, Mag=Actuals")</f>
        <v>0</v>
      </c>
      <c r="BI378" s="6">
        <f>_xll.SNL.Clients.Office.Excel.Functions.SPG($D378, BI$1, $F378, "Options: Curr=USD, Mag=Actuals")</f>
        <v>0</v>
      </c>
      <c r="BJ378" s="6">
        <f>_xll.SNL.Clients.Office.Excel.Functions.SPG($D378, BJ$1, $F378, "Options: Curr=USD, Mag=Actuals")</f>
        <v>0</v>
      </c>
      <c r="BK378" s="6">
        <f>_xll.SNL.Clients.Office.Excel.Functions.SPG($D378, BK$1, $F378, "Options: Curr=USD, Mag=Actuals")</f>
        <v>0</v>
      </c>
      <c r="BL378" s="6">
        <f>_xll.SNL.Clients.Office.Excel.Functions.SPG($D378, BL$1, $F378, "Options: Curr=USD, Mag=Actuals")</f>
        <v>0</v>
      </c>
      <c r="BM378" s="6">
        <f>_xll.SNL.Clients.Office.Excel.Functions.SPG($D378, BM$1, $F378, "Options: Curr=USD, Mag=Actuals")</f>
        <v>0</v>
      </c>
      <c r="BN378" s="6">
        <f>_xll.SNL.Clients.Office.Excel.Functions.SPG($D378, BN$1, $F378, "Options: Curr=USD, Mag=Actuals")</f>
        <v>0</v>
      </c>
      <c r="BO378" s="6">
        <f>_xll.SNL.Clients.Office.Excel.Functions.SPG($D378, BO$1, $F378, "Options: Curr=USD, Mag=Actuals")</f>
        <v>0</v>
      </c>
      <c r="BP378" s="6">
        <f>_xll.SNL.Clients.Office.Excel.Functions.SPG($D378, BP$1, $F378, "Options: Curr=USD, Mag=Actuals")</f>
        <v>0</v>
      </c>
      <c r="BQ378" s="6">
        <f>_xll.SNL.Clients.Office.Excel.Functions.SPG($D378, BQ$1, $F378, "Options: Curr=USD, Mag=Actuals")</f>
        <v>0</v>
      </c>
      <c r="BR378" s="6">
        <f>_xll.SNL.Clients.Office.Excel.Functions.SPG($D378, BR$1, $F378, "Options: Curr=USD, Mag=Actuals")</f>
        <v>0</v>
      </c>
      <c r="BS378" s="6">
        <f>_xll.SNL.Clients.Office.Excel.Functions.SPG($D378, BS$1, $F378, "Options: Curr=USD, Mag=Actuals")</f>
        <v>0</v>
      </c>
      <c r="BT378" s="6">
        <f>_xll.SNL.Clients.Office.Excel.Functions.SPG($D378, BT$1, $F378, "Options: Curr=USD, Mag=Actuals")</f>
        <v>0</v>
      </c>
      <c r="BU378" s="6">
        <f>_xll.SNL.Clients.Office.Excel.Functions.SPG($D378, BU$1, $F378, "Options: Curr=USD, Mag=Actuals")</f>
        <v>0</v>
      </c>
      <c r="BV378" s="6">
        <f>_xll.SNL.Clients.Office.Excel.Functions.SPG($D378, BV$1, $F378, "Options: Curr=USD, Mag=Actuals")</f>
        <v>0</v>
      </c>
      <c r="BW378" s="6">
        <f>_xll.SNL.Clients.Office.Excel.Functions.SPG($D378, BW$1, $F378, "Options: Curr=USD, Mag=Actuals")</f>
        <v>0</v>
      </c>
      <c r="BX378" s="6">
        <f>_xll.SNL.Clients.Office.Excel.Functions.SPG($D378, BX$1, $F378, "Options: Curr=USD, Mag=Actuals")</f>
        <v>0</v>
      </c>
      <c r="BY378" s="6">
        <f>_xll.SNL.Clients.Office.Excel.Functions.SPG($D378, BY$1, $F378, "Options: Curr=USD, Mag=Actuals")</f>
        <v>0</v>
      </c>
      <c r="BZ378" s="6">
        <f>_xll.SNL.Clients.Office.Excel.Functions.SPG($D378, BZ$1, $F378, "Options: Curr=USD, Mag=Actuals")</f>
        <v>0</v>
      </c>
      <c r="CA378" s="6" t="str">
        <f>_xll.SNL.Clients.Office.Excel.Functions.SPG($D378, CA$1, $F378, "Options: Curr=USD, Mag=Actuals")</f>
        <v>Nonperforming Loans</v>
      </c>
      <c r="CB378" s="6">
        <f>_xll.SNL.Clients.Office.Excel.Functions.SPG($D378, CB$1, $F378, "Options: Curr=USD, Mag=Actuals")</f>
        <v>0</v>
      </c>
      <c r="CC378" s="6">
        <f>_xll.SNL.Clients.Office.Excel.Functions.SPG($D378, CC$1, $F378, "Options: Curr=USD, Mag=Actuals")</f>
        <v>0</v>
      </c>
      <c r="CD378" s="6">
        <f>_xll.SNL.Clients.Office.Excel.Functions.SPG($D378, CD$1, $F378, "Options: Curr=USD, Mag=Actuals")</f>
        <v>0</v>
      </c>
      <c r="CE378" s="6">
        <f>_xll.SNL.Clients.Office.Excel.Functions.SPG($D378, CE$1, $F378, "Options: Curr=USD, Mag=Actuals")</f>
        <v>0</v>
      </c>
      <c r="CF378" s="6">
        <f>_xll.SNL.Clients.Office.Excel.Functions.SPG($D378, CF$1, $F378, "Options: Curr=USD, Mag=Actuals")</f>
        <v>0</v>
      </c>
      <c r="CG378" s="6">
        <f>_xll.SNL.Clients.Office.Excel.Functions.SPG($D378, CG$1, $F378, "Options: Curr=USD, Mag=Actuals")</f>
        <v>0</v>
      </c>
    </row>
    <row r="379" spans="1:85" x14ac:dyDescent="0.3">
      <c r="A379" s="10" t="s">
        <v>113</v>
      </c>
      <c r="B379" s="10" t="s">
        <v>112</v>
      </c>
      <c r="C379" s="10" t="s">
        <v>18</v>
      </c>
      <c r="D379">
        <v>4135432</v>
      </c>
      <c r="E379" s="10" t="s">
        <v>22</v>
      </c>
      <c r="F379" s="10" t="s">
        <v>52</v>
      </c>
      <c r="G379">
        <v>-2.09</v>
      </c>
      <c r="H379">
        <v>22.02</v>
      </c>
      <c r="I379">
        <v>24.11</v>
      </c>
      <c r="J379">
        <v>287.94</v>
      </c>
      <c r="K379">
        <v>299.06</v>
      </c>
      <c r="L379">
        <v>4.95</v>
      </c>
      <c r="M379">
        <v>907.10706367373439</v>
      </c>
      <c r="N379">
        <v>926.35</v>
      </c>
      <c r="O379">
        <v>6.36</v>
      </c>
      <c r="P379">
        <v>7.87</v>
      </c>
      <c r="Q379">
        <v>30.49</v>
      </c>
      <c r="R379">
        <v>31.38</v>
      </c>
      <c r="S379" t="str">
        <f>_xll.SNL.Clients.Office.Excel.Functions.SPG(D379, S$1, F379, "Options: Curr=USD, Mag=Actuals")</f>
        <v>HDFC Bank Limited (NSEI:HDFCBANK)</v>
      </c>
      <c r="T379" t="str">
        <f>_xll.SNL.Clients.Office.Excel.Functions.SPG($D379, T$1, $F379, "Options: Curr=USD, Mag=Actuals")</f>
        <v>HDFC Bank Limited</v>
      </c>
      <c r="U379" s="6">
        <f>_xll.SNL.Clients.Office.Excel.Functions.SPG($D379, U$1, $F379, "Options: Curr=USD, Mag=Actuals")</f>
        <v>0</v>
      </c>
      <c r="V379" t="str">
        <f>_xll.SNL.Clients.Office.Excel.Functions.SPG($D379, V$1, $F379, "Options: Curr=USD, Mag=Actuals")</f>
        <v>NSEI:HDFCBANK</v>
      </c>
      <c r="W379" t="str">
        <f>_xll.SNL.Clients.Office.Excel.Functions.SPG($D379, W$1, $F379, "Options: Curr=USD, Mag=Actuals")</f>
        <v>Bank</v>
      </c>
      <c r="X379" s="6">
        <f>_xll.SNL.Clients.Office.Excel.Functions.SPG($D379, X$1, $F379, "Options: Curr=USD, Mag=Actuals")</f>
        <v>0</v>
      </c>
      <c r="Y379" s="6">
        <f>_xll.SNL.Clients.Office.Excel.Functions.SPG($D379, Y$1, $F379, "Options: Curr=USD, Mag=Actuals")</f>
        <v>0</v>
      </c>
      <c r="Z379" s="6">
        <f>_xll.SNL.Clients.Office.Excel.Functions.SPG($D379, Z$1, $F379, "Options: Curr=USD, Mag=Actuals")</f>
        <v>0</v>
      </c>
      <c r="AA379" s="6">
        <f>_xll.SNL.Clients.Office.Excel.Functions.SPG($D379, AA$1, $F379, "Options: Curr=USD, Mag=Actuals")</f>
        <v>0</v>
      </c>
      <c r="AB379" s="6">
        <f>_xll.SNL.Clients.Office.Excel.Functions.SPG($D379, AB$1, $F379, "Options: Curr=USD, Mag=Actuals")</f>
        <v>0</v>
      </c>
      <c r="AC379" s="6">
        <f>_xll.SNL.Clients.Office.Excel.Functions.SPG($D379, AC$1, $F379, "Options: Curr=USD, Mag=Actuals")</f>
        <v>0</v>
      </c>
      <c r="AD379" s="6">
        <f>_xll.SNL.Clients.Office.Excel.Functions.SPG($D379, AD$1, $F379, "Options: Curr=USD, Mag=Actuals")</f>
        <v>0</v>
      </c>
      <c r="AE379" s="6">
        <f>_xll.SNL.Clients.Office.Excel.Functions.SPG($D379, AE$1, $F379, "Options: Curr=USD, Mag=Actuals")</f>
        <v>0</v>
      </c>
      <c r="AF379" s="6">
        <f>_xll.SNL.Clients.Office.Excel.Functions.SPG($D379, AF$1, $F379, "Options: Curr=USD, Mag=Actuals")</f>
        <v>0</v>
      </c>
      <c r="AG379" s="6">
        <f>_xll.SNL.Clients.Office.Excel.Functions.SPG($D379, AG$1, $F379, "Options: Curr=USD, Mag=Actuals")</f>
        <v>0</v>
      </c>
      <c r="AH379" s="6">
        <f>_xll.SNL.Clients.Office.Excel.Functions.SPG($D379, AH$1, $F379, "Options: Curr=USD, Mag=Actuals")</f>
        <v>0</v>
      </c>
      <c r="AI379" s="6" t="str">
        <f>_xll.SNL.Clients.Office.Excel.Functions.SPG($D379, AI$1, $F379, "Options: Curr=USD, Mag=Actuals")</f>
        <v/>
      </c>
      <c r="AJ379" s="6" t="str">
        <f>_xll.SNL.Clients.Office.Excel.Functions.SPG($D379, AJ$1, $F379, "Options: Curr=USD, Mag=Actuals")</f>
        <v>#INVALID FUNCTION PARAMETER</v>
      </c>
      <c r="AK379" s="6" t="str">
        <f>_xll.SNL.Clients.Office.Excel.Functions.SPG($D379, AK$1, $F379, "Options: Curr=USD, Mag=Actuals")</f>
        <v>#INVALID FUNCTION PARAMETER</v>
      </c>
      <c r="AL379" s="6" t="str">
        <f>_xll.SNL.Clients.Office.Excel.Functions.SPG($D379, AL$1, $F379, "Options: Curr=USD, Mag=Actuals")</f>
        <v>#INVALID FUNCTION PARAMETER</v>
      </c>
      <c r="AM379" s="6" t="str">
        <f>_xll.SNL.Clients.Office.Excel.Functions.SPG($D379, AM$1, $F379, "Options: Curr=USD, Mag=Actuals")</f>
        <v>#INVALID FUNCTION PARAMETER</v>
      </c>
      <c r="AN379" s="6">
        <f>_xll.SNL.Clients.Office.Excel.Functions.SPG($D379, AN$1, $F379, "Options: Curr=USD, Mag=Actuals")</f>
        <v>0</v>
      </c>
      <c r="AO379" s="6">
        <f>_xll.SNL.Clients.Office.Excel.Functions.SPG($D379, AO$1, $F379, "Options: Curr=USD, Mag=Actuals")</f>
        <v>0</v>
      </c>
      <c r="AP379" s="6">
        <f>_xll.SNL.Clients.Office.Excel.Functions.SPG($D379, AP$1, $F379, "Options: Curr=USD, Mag=Actuals")</f>
        <v>0</v>
      </c>
      <c r="AQ379" s="6">
        <f>_xll.SNL.Clients.Office.Excel.Functions.SPG($D379, AQ$1, $F379, "Options: Curr=USD, Mag=Actuals")</f>
        <v>0</v>
      </c>
      <c r="AR379" s="6">
        <f>_xll.SNL.Clients.Office.Excel.Functions.SPG($D379, AR$1, $F379, "Options: Curr=USD, Mag=Actuals")</f>
        <v>0</v>
      </c>
      <c r="AS379" s="6">
        <f>_xll.SNL.Clients.Office.Excel.Functions.SPG($D379, AS$1, $F379, "Options: Curr=USD, Mag=Actuals")</f>
        <v>0</v>
      </c>
      <c r="AT379" s="6">
        <f>_xll.SNL.Clients.Office.Excel.Functions.SPG($D379, AT$1, $F379, "Options: Curr=USD, Mag=Actuals")</f>
        <v>0</v>
      </c>
      <c r="AU379" s="6">
        <f>_xll.SNL.Clients.Office.Excel.Functions.SPG($D379, AU$1, $F379, "Options: Curr=USD, Mag=Actuals")</f>
        <v>0</v>
      </c>
      <c r="AV379" s="6">
        <f>_xll.SNL.Clients.Office.Excel.Functions.SPG($D379, AV$1, $F379, "Options: Curr=USD, Mag=Actuals")</f>
        <v>0</v>
      </c>
      <c r="AW379" s="6">
        <f>_xll.SNL.Clients.Office.Excel.Functions.SPG($D379, AW$1, $F379, "Options: Curr=USD, Mag=Actuals")</f>
        <v>0</v>
      </c>
      <c r="AX379" s="6">
        <f>_xll.SNL.Clients.Office.Excel.Functions.SPG($D379, AX$1, $F379, "Options: Curr=USD, Mag=Actuals")</f>
        <v>0</v>
      </c>
      <c r="AY379" s="6">
        <f>_xll.SNL.Clients.Office.Excel.Functions.SPG($D379, AY$1, $F379, "Options: Curr=USD, Mag=Actuals")</f>
        <v>0</v>
      </c>
      <c r="AZ379" s="6">
        <f>_xll.SNL.Clients.Office.Excel.Functions.SPG($D379, AZ$1, $F379, "Options: Curr=USD, Mag=Actuals")</f>
        <v>0</v>
      </c>
      <c r="BA379" s="6">
        <f>_xll.SNL.Clients.Office.Excel.Functions.SPG($D379, BA$1, $F379, "Options: Curr=USD, Mag=Actuals")</f>
        <v>0</v>
      </c>
      <c r="BB379" s="6">
        <f>_xll.SNL.Clients.Office.Excel.Functions.SPG($D379, BB$1, $F379, "Options: Curr=USD, Mag=Actuals")</f>
        <v>0</v>
      </c>
      <c r="BC379" s="6">
        <f>_xll.SNL.Clients.Office.Excel.Functions.SPG($D379, BC$1, $F379, "Options: Curr=USD, Mag=Actuals")</f>
        <v>0</v>
      </c>
      <c r="BD379" s="6">
        <f>_xll.SNL.Clients.Office.Excel.Functions.SPG($D379, BD$1, $F379, "Options: Curr=USD, Mag=Actuals")</f>
        <v>0</v>
      </c>
      <c r="BE379" s="6">
        <f>_xll.SNL.Clients.Office.Excel.Functions.SPG($D379, BE$1, $F379, "Options: Curr=USD, Mag=Actuals")</f>
        <v>0</v>
      </c>
      <c r="BF379" s="6">
        <f>_xll.SNL.Clients.Office.Excel.Functions.SPG($D379, BF$1, $F379, "Options: Curr=USD, Mag=Actuals")</f>
        <v>0</v>
      </c>
      <c r="BG379" s="6">
        <f>_xll.SNL.Clients.Office.Excel.Functions.SPG($D379, BG$1, $F379, "Options: Curr=USD, Mag=Actuals")</f>
        <v>0</v>
      </c>
      <c r="BH379" s="6">
        <f>_xll.SNL.Clients.Office.Excel.Functions.SPG($D379, BH$1, $F379, "Options: Curr=USD, Mag=Actuals")</f>
        <v>0</v>
      </c>
      <c r="BI379" s="6">
        <f>_xll.SNL.Clients.Office.Excel.Functions.SPG($D379, BI$1, $F379, "Options: Curr=USD, Mag=Actuals")</f>
        <v>0</v>
      </c>
      <c r="BJ379" s="6">
        <f>_xll.SNL.Clients.Office.Excel.Functions.SPG($D379, BJ$1, $F379, "Options: Curr=USD, Mag=Actuals")</f>
        <v>0</v>
      </c>
      <c r="BK379" s="6">
        <f>_xll.SNL.Clients.Office.Excel.Functions.SPG($D379, BK$1, $F379, "Options: Curr=USD, Mag=Actuals")</f>
        <v>0</v>
      </c>
      <c r="BL379" s="6">
        <f>_xll.SNL.Clients.Office.Excel.Functions.SPG($D379, BL$1, $F379, "Options: Curr=USD, Mag=Actuals")</f>
        <v>0</v>
      </c>
      <c r="BM379" s="6">
        <f>_xll.SNL.Clients.Office.Excel.Functions.SPG($D379, BM$1, $F379, "Options: Curr=USD, Mag=Actuals")</f>
        <v>0</v>
      </c>
      <c r="BN379" s="6">
        <f>_xll.SNL.Clients.Office.Excel.Functions.SPG($D379, BN$1, $F379, "Options: Curr=USD, Mag=Actuals")</f>
        <v>0</v>
      </c>
      <c r="BO379" s="6">
        <f>_xll.SNL.Clients.Office.Excel.Functions.SPG($D379, BO$1, $F379, "Options: Curr=USD, Mag=Actuals")</f>
        <v>0</v>
      </c>
      <c r="BP379" s="6">
        <f>_xll.SNL.Clients.Office.Excel.Functions.SPG($D379, BP$1, $F379, "Options: Curr=USD, Mag=Actuals")</f>
        <v>0</v>
      </c>
      <c r="BQ379" s="6">
        <f>_xll.SNL.Clients.Office.Excel.Functions.SPG($D379, BQ$1, $F379, "Options: Curr=USD, Mag=Actuals")</f>
        <v>0</v>
      </c>
      <c r="BR379" s="6">
        <f>_xll.SNL.Clients.Office.Excel.Functions.SPG($D379, BR$1, $F379, "Options: Curr=USD, Mag=Actuals")</f>
        <v>0</v>
      </c>
      <c r="BS379" s="6">
        <f>_xll.SNL.Clients.Office.Excel.Functions.SPG($D379, BS$1, $F379, "Options: Curr=USD, Mag=Actuals")</f>
        <v>0</v>
      </c>
      <c r="BT379" s="6">
        <f>_xll.SNL.Clients.Office.Excel.Functions.SPG($D379, BT$1, $F379, "Options: Curr=USD, Mag=Actuals")</f>
        <v>0</v>
      </c>
      <c r="BU379" s="6">
        <f>_xll.SNL.Clients.Office.Excel.Functions.SPG($D379, BU$1, $F379, "Options: Curr=USD, Mag=Actuals")</f>
        <v>0</v>
      </c>
      <c r="BV379" s="6">
        <f>_xll.SNL.Clients.Office.Excel.Functions.SPG($D379, BV$1, $F379, "Options: Curr=USD, Mag=Actuals")</f>
        <v>0</v>
      </c>
      <c r="BW379" s="6">
        <f>_xll.SNL.Clients.Office.Excel.Functions.SPG($D379, BW$1, $F379, "Options: Curr=USD, Mag=Actuals")</f>
        <v>0</v>
      </c>
      <c r="BX379" s="6">
        <f>_xll.SNL.Clients.Office.Excel.Functions.SPG($D379, BX$1, $F379, "Options: Curr=USD, Mag=Actuals")</f>
        <v>0</v>
      </c>
      <c r="BY379" s="6">
        <f>_xll.SNL.Clients.Office.Excel.Functions.SPG($D379, BY$1, $F379, "Options: Curr=USD, Mag=Actuals")</f>
        <v>0</v>
      </c>
      <c r="BZ379" s="6">
        <f>_xll.SNL.Clients.Office.Excel.Functions.SPG($D379, BZ$1, $F379, "Options: Curr=USD, Mag=Actuals")</f>
        <v>0</v>
      </c>
      <c r="CA379" s="6" t="str">
        <f>_xll.SNL.Clients.Office.Excel.Functions.SPG($D379, CA$1, $F379, "Options: Curr=USD, Mag=Actuals")</f>
        <v>Nonperforming Loans</v>
      </c>
      <c r="CB379" s="6">
        <f>_xll.SNL.Clients.Office.Excel.Functions.SPG($D379, CB$1, $F379, "Options: Curr=USD, Mag=Actuals")</f>
        <v>0</v>
      </c>
      <c r="CC379" s="6">
        <f>_xll.SNL.Clients.Office.Excel.Functions.SPG($D379, CC$1, $F379, "Options: Curr=USD, Mag=Actuals")</f>
        <v>0</v>
      </c>
      <c r="CD379" s="6">
        <f>_xll.SNL.Clients.Office.Excel.Functions.SPG($D379, CD$1, $F379, "Options: Curr=USD, Mag=Actuals")</f>
        <v>0</v>
      </c>
      <c r="CE379" s="6">
        <f>_xll.SNL.Clients.Office.Excel.Functions.SPG($D379, CE$1, $F379, "Options: Curr=USD, Mag=Actuals")</f>
        <v>0</v>
      </c>
      <c r="CF379" s="6">
        <f>_xll.SNL.Clients.Office.Excel.Functions.SPG($D379, CF$1, $F379, "Options: Curr=USD, Mag=Actuals")</f>
        <v>0</v>
      </c>
      <c r="CG379" s="6">
        <f>_xll.SNL.Clients.Office.Excel.Functions.SPG($D379, CG$1, $F379, "Options: Curr=USD, Mag=Actuals")</f>
        <v>0</v>
      </c>
    </row>
    <row r="380" spans="1:85" x14ac:dyDescent="0.3">
      <c r="A380" s="10" t="s">
        <v>113</v>
      </c>
      <c r="B380" s="10" t="s">
        <v>112</v>
      </c>
      <c r="C380" s="10" t="s">
        <v>18</v>
      </c>
      <c r="D380">
        <v>4135432</v>
      </c>
      <c r="E380" s="10" t="s">
        <v>22</v>
      </c>
      <c r="F380" s="10" t="s">
        <v>53</v>
      </c>
      <c r="G380">
        <v>-4.1500000000000004</v>
      </c>
      <c r="H380">
        <v>25.52</v>
      </c>
      <c r="I380">
        <v>29.67</v>
      </c>
      <c r="J380">
        <v>328.8</v>
      </c>
      <c r="K380">
        <v>334.14</v>
      </c>
      <c r="L380">
        <v>7.03</v>
      </c>
      <c r="M380">
        <v>962.45412342366069</v>
      </c>
      <c r="N380">
        <v>945.26</v>
      </c>
      <c r="O380">
        <v>10.23</v>
      </c>
      <c r="P380">
        <v>9.9499999999999993</v>
      </c>
      <c r="Q380">
        <v>31.37</v>
      </c>
      <c r="R380">
        <v>31.38</v>
      </c>
      <c r="S380" t="str">
        <f>_xll.SNL.Clients.Office.Excel.Functions.SPG(D380, S$1, F380, "Options: Curr=USD, Mag=Actuals")</f>
        <v>HDFC Bank Limited (NSEI:HDFCBANK)</v>
      </c>
      <c r="T380" t="str">
        <f>_xll.SNL.Clients.Office.Excel.Functions.SPG($D380, T$1, $F380, "Options: Curr=USD, Mag=Actuals")</f>
        <v>HDFC Bank Limited</v>
      </c>
      <c r="U380" s="6">
        <f>_xll.SNL.Clients.Office.Excel.Functions.SPG($D380, U$1, $F380, "Options: Curr=USD, Mag=Actuals")</f>
        <v>0</v>
      </c>
      <c r="V380" t="str">
        <f>_xll.SNL.Clients.Office.Excel.Functions.SPG($D380, V$1, $F380, "Options: Curr=USD, Mag=Actuals")</f>
        <v>NSEI:HDFCBANK</v>
      </c>
      <c r="W380" t="str">
        <f>_xll.SNL.Clients.Office.Excel.Functions.SPG($D380, W$1, $F380, "Options: Curr=USD, Mag=Actuals")</f>
        <v>Bank</v>
      </c>
      <c r="X380" s="6">
        <f>_xll.SNL.Clients.Office.Excel.Functions.SPG($D380, X$1, $F380, "Options: Curr=USD, Mag=Actuals")</f>
        <v>0</v>
      </c>
      <c r="Y380" s="6">
        <f>_xll.SNL.Clients.Office.Excel.Functions.SPG($D380, Y$1, $F380, "Options: Curr=USD, Mag=Actuals")</f>
        <v>0</v>
      </c>
      <c r="Z380" s="6">
        <f>_xll.SNL.Clients.Office.Excel.Functions.SPG($D380, Z$1, $F380, "Options: Curr=USD, Mag=Actuals")</f>
        <v>0</v>
      </c>
      <c r="AA380" s="6">
        <f>_xll.SNL.Clients.Office.Excel.Functions.SPG($D380, AA$1, $F380, "Options: Curr=USD, Mag=Actuals")</f>
        <v>0</v>
      </c>
      <c r="AB380" s="6">
        <f>_xll.SNL.Clients.Office.Excel.Functions.SPG($D380, AB$1, $F380, "Options: Curr=USD, Mag=Actuals")</f>
        <v>0</v>
      </c>
      <c r="AC380" s="6">
        <f>_xll.SNL.Clients.Office.Excel.Functions.SPG($D380, AC$1, $F380, "Options: Curr=USD, Mag=Actuals")</f>
        <v>0</v>
      </c>
      <c r="AD380" s="6">
        <f>_xll.SNL.Clients.Office.Excel.Functions.SPG($D380, AD$1, $F380, "Options: Curr=USD, Mag=Actuals")</f>
        <v>0</v>
      </c>
      <c r="AE380" s="6">
        <f>_xll.SNL.Clients.Office.Excel.Functions.SPG($D380, AE$1, $F380, "Options: Curr=USD, Mag=Actuals")</f>
        <v>0</v>
      </c>
      <c r="AF380" s="6">
        <f>_xll.SNL.Clients.Office.Excel.Functions.SPG($D380, AF$1, $F380, "Options: Curr=USD, Mag=Actuals")</f>
        <v>0</v>
      </c>
      <c r="AG380" s="6">
        <f>_xll.SNL.Clients.Office.Excel.Functions.SPG($D380, AG$1, $F380, "Options: Curr=USD, Mag=Actuals")</f>
        <v>0</v>
      </c>
      <c r="AH380" s="6">
        <f>_xll.SNL.Clients.Office.Excel.Functions.SPG($D380, AH$1, $F380, "Options: Curr=USD, Mag=Actuals")</f>
        <v>0</v>
      </c>
      <c r="AI380" s="6" t="str">
        <f>_xll.SNL.Clients.Office.Excel.Functions.SPG($D380, AI$1, $F380, "Options: Curr=USD, Mag=Actuals")</f>
        <v/>
      </c>
      <c r="AJ380" s="6" t="str">
        <f>_xll.SNL.Clients.Office.Excel.Functions.SPG($D380, AJ$1, $F380, "Options: Curr=USD, Mag=Actuals")</f>
        <v>#INVALID FUNCTION PARAMETER</v>
      </c>
      <c r="AK380" s="6" t="str">
        <f>_xll.SNL.Clients.Office.Excel.Functions.SPG($D380, AK$1, $F380, "Options: Curr=USD, Mag=Actuals")</f>
        <v>#INVALID FUNCTION PARAMETER</v>
      </c>
      <c r="AL380" s="6" t="str">
        <f>_xll.SNL.Clients.Office.Excel.Functions.SPG($D380, AL$1, $F380, "Options: Curr=USD, Mag=Actuals")</f>
        <v>#INVALID FUNCTION PARAMETER</v>
      </c>
      <c r="AM380" s="6" t="str">
        <f>_xll.SNL.Clients.Office.Excel.Functions.SPG($D380, AM$1, $F380, "Options: Curr=USD, Mag=Actuals")</f>
        <v>#INVALID FUNCTION PARAMETER</v>
      </c>
      <c r="AN380" s="6">
        <f>_xll.SNL.Clients.Office.Excel.Functions.SPG($D380, AN$1, $F380, "Options: Curr=USD, Mag=Actuals")</f>
        <v>0</v>
      </c>
      <c r="AO380" s="6">
        <f>_xll.SNL.Clients.Office.Excel.Functions.SPG($D380, AO$1, $F380, "Options: Curr=USD, Mag=Actuals")</f>
        <v>0</v>
      </c>
      <c r="AP380" s="6">
        <f>_xll.SNL.Clients.Office.Excel.Functions.SPG($D380, AP$1, $F380, "Options: Curr=USD, Mag=Actuals")</f>
        <v>0</v>
      </c>
      <c r="AQ380" s="6">
        <f>_xll.SNL.Clients.Office.Excel.Functions.SPG($D380, AQ$1, $F380, "Options: Curr=USD, Mag=Actuals")</f>
        <v>0</v>
      </c>
      <c r="AR380" s="6">
        <f>_xll.SNL.Clients.Office.Excel.Functions.SPG($D380, AR$1, $F380, "Options: Curr=USD, Mag=Actuals")</f>
        <v>0</v>
      </c>
      <c r="AS380" s="6">
        <f>_xll.SNL.Clients.Office.Excel.Functions.SPG($D380, AS$1, $F380, "Options: Curr=USD, Mag=Actuals")</f>
        <v>0</v>
      </c>
      <c r="AT380" s="6">
        <f>_xll.SNL.Clients.Office.Excel.Functions.SPG($D380, AT$1, $F380, "Options: Curr=USD, Mag=Actuals")</f>
        <v>0</v>
      </c>
      <c r="AU380" s="6">
        <f>_xll.SNL.Clients.Office.Excel.Functions.SPG($D380, AU$1, $F380, "Options: Curr=USD, Mag=Actuals")</f>
        <v>0</v>
      </c>
      <c r="AV380" s="6">
        <f>_xll.SNL.Clients.Office.Excel.Functions.SPG($D380, AV$1, $F380, "Options: Curr=USD, Mag=Actuals")</f>
        <v>0</v>
      </c>
      <c r="AW380" s="6">
        <f>_xll.SNL.Clients.Office.Excel.Functions.SPG($D380, AW$1, $F380, "Options: Curr=USD, Mag=Actuals")</f>
        <v>0</v>
      </c>
      <c r="AX380" s="6">
        <f>_xll.SNL.Clients.Office.Excel.Functions.SPG($D380, AX$1, $F380, "Options: Curr=USD, Mag=Actuals")</f>
        <v>0</v>
      </c>
      <c r="AY380" s="6">
        <f>_xll.SNL.Clients.Office.Excel.Functions.SPG($D380, AY$1, $F380, "Options: Curr=USD, Mag=Actuals")</f>
        <v>0</v>
      </c>
      <c r="AZ380" s="6">
        <f>_xll.SNL.Clients.Office.Excel.Functions.SPG($D380, AZ$1, $F380, "Options: Curr=USD, Mag=Actuals")</f>
        <v>0</v>
      </c>
      <c r="BA380" s="6">
        <f>_xll.SNL.Clients.Office.Excel.Functions.SPG($D380, BA$1, $F380, "Options: Curr=USD, Mag=Actuals")</f>
        <v>0</v>
      </c>
      <c r="BB380" s="6">
        <f>_xll.SNL.Clients.Office.Excel.Functions.SPG($D380, BB$1, $F380, "Options: Curr=USD, Mag=Actuals")</f>
        <v>0</v>
      </c>
      <c r="BC380" s="6">
        <f>_xll.SNL.Clients.Office.Excel.Functions.SPG($D380, BC$1, $F380, "Options: Curr=USD, Mag=Actuals")</f>
        <v>0</v>
      </c>
      <c r="BD380" s="6">
        <f>_xll.SNL.Clients.Office.Excel.Functions.SPG($D380, BD$1, $F380, "Options: Curr=USD, Mag=Actuals")</f>
        <v>0</v>
      </c>
      <c r="BE380" s="6">
        <f>_xll.SNL.Clients.Office.Excel.Functions.SPG($D380, BE$1, $F380, "Options: Curr=USD, Mag=Actuals")</f>
        <v>0</v>
      </c>
      <c r="BF380" s="6">
        <f>_xll.SNL.Clients.Office.Excel.Functions.SPG($D380, BF$1, $F380, "Options: Curr=USD, Mag=Actuals")</f>
        <v>0</v>
      </c>
      <c r="BG380" s="6">
        <f>_xll.SNL.Clients.Office.Excel.Functions.SPG($D380, BG$1, $F380, "Options: Curr=USD, Mag=Actuals")</f>
        <v>0</v>
      </c>
      <c r="BH380" s="6">
        <f>_xll.SNL.Clients.Office.Excel.Functions.SPG($D380, BH$1, $F380, "Options: Curr=USD, Mag=Actuals")</f>
        <v>0</v>
      </c>
      <c r="BI380" s="6">
        <f>_xll.SNL.Clients.Office.Excel.Functions.SPG($D380, BI$1, $F380, "Options: Curr=USD, Mag=Actuals")</f>
        <v>0</v>
      </c>
      <c r="BJ380" s="6">
        <f>_xll.SNL.Clients.Office.Excel.Functions.SPG($D380, BJ$1, $F380, "Options: Curr=USD, Mag=Actuals")</f>
        <v>0</v>
      </c>
      <c r="BK380" s="6">
        <f>_xll.SNL.Clients.Office.Excel.Functions.SPG($D380, BK$1, $F380, "Options: Curr=USD, Mag=Actuals")</f>
        <v>0</v>
      </c>
      <c r="BL380" s="6">
        <f>_xll.SNL.Clients.Office.Excel.Functions.SPG($D380, BL$1, $F380, "Options: Curr=USD, Mag=Actuals")</f>
        <v>0</v>
      </c>
      <c r="BM380" s="6">
        <f>_xll.SNL.Clients.Office.Excel.Functions.SPG($D380, BM$1, $F380, "Options: Curr=USD, Mag=Actuals")</f>
        <v>0</v>
      </c>
      <c r="BN380" s="6">
        <f>_xll.SNL.Clients.Office.Excel.Functions.SPG($D380, BN$1, $F380, "Options: Curr=USD, Mag=Actuals")</f>
        <v>0</v>
      </c>
      <c r="BO380" s="6">
        <f>_xll.SNL.Clients.Office.Excel.Functions.SPG($D380, BO$1, $F380, "Options: Curr=USD, Mag=Actuals")</f>
        <v>0</v>
      </c>
      <c r="BP380" s="6">
        <f>_xll.SNL.Clients.Office.Excel.Functions.SPG($D380, BP$1, $F380, "Options: Curr=USD, Mag=Actuals")</f>
        <v>0</v>
      </c>
      <c r="BQ380" s="6">
        <f>_xll.SNL.Clients.Office.Excel.Functions.SPG($D380, BQ$1, $F380, "Options: Curr=USD, Mag=Actuals")</f>
        <v>0</v>
      </c>
      <c r="BR380" s="6">
        <f>_xll.SNL.Clients.Office.Excel.Functions.SPG($D380, BR$1, $F380, "Options: Curr=USD, Mag=Actuals")</f>
        <v>0</v>
      </c>
      <c r="BS380" s="6">
        <f>_xll.SNL.Clients.Office.Excel.Functions.SPG($D380, BS$1, $F380, "Options: Curr=USD, Mag=Actuals")</f>
        <v>0</v>
      </c>
      <c r="BT380" s="6">
        <f>_xll.SNL.Clients.Office.Excel.Functions.SPG($D380, BT$1, $F380, "Options: Curr=USD, Mag=Actuals")</f>
        <v>0</v>
      </c>
      <c r="BU380" s="6">
        <f>_xll.SNL.Clients.Office.Excel.Functions.SPG($D380, BU$1, $F380, "Options: Curr=USD, Mag=Actuals")</f>
        <v>0</v>
      </c>
      <c r="BV380" s="6">
        <f>_xll.SNL.Clients.Office.Excel.Functions.SPG($D380, BV$1, $F380, "Options: Curr=USD, Mag=Actuals")</f>
        <v>0</v>
      </c>
      <c r="BW380" s="6">
        <f>_xll.SNL.Clients.Office.Excel.Functions.SPG($D380, BW$1, $F380, "Options: Curr=USD, Mag=Actuals")</f>
        <v>0</v>
      </c>
      <c r="BX380" s="6">
        <f>_xll.SNL.Clients.Office.Excel.Functions.SPG($D380, BX$1, $F380, "Options: Curr=USD, Mag=Actuals")</f>
        <v>0</v>
      </c>
      <c r="BY380" s="6">
        <f>_xll.SNL.Clients.Office.Excel.Functions.SPG($D380, BY$1, $F380, "Options: Curr=USD, Mag=Actuals")</f>
        <v>0</v>
      </c>
      <c r="BZ380" s="6">
        <f>_xll.SNL.Clients.Office.Excel.Functions.SPG($D380, BZ$1, $F380, "Options: Curr=USD, Mag=Actuals")</f>
        <v>0</v>
      </c>
      <c r="CA380" s="6" t="str">
        <f>_xll.SNL.Clients.Office.Excel.Functions.SPG($D380, CA$1, $F380, "Options: Curr=USD, Mag=Actuals")</f>
        <v>Nonperforming Loans</v>
      </c>
      <c r="CB380" s="6">
        <f>_xll.SNL.Clients.Office.Excel.Functions.SPG($D380, CB$1, $F380, "Options: Curr=USD, Mag=Actuals")</f>
        <v>0</v>
      </c>
      <c r="CC380" s="6">
        <f>_xll.SNL.Clients.Office.Excel.Functions.SPG($D380, CC$1, $F380, "Options: Curr=USD, Mag=Actuals")</f>
        <v>0</v>
      </c>
      <c r="CD380" s="6">
        <f>_xll.SNL.Clients.Office.Excel.Functions.SPG($D380, CD$1, $F380, "Options: Curr=USD, Mag=Actuals")</f>
        <v>0</v>
      </c>
      <c r="CE380" s="6">
        <f>_xll.SNL.Clients.Office.Excel.Functions.SPG($D380, CE$1, $F380, "Options: Curr=USD, Mag=Actuals")</f>
        <v>0</v>
      </c>
      <c r="CF380" s="6">
        <f>_xll.SNL.Clients.Office.Excel.Functions.SPG($D380, CF$1, $F380, "Options: Curr=USD, Mag=Actuals")</f>
        <v>0</v>
      </c>
      <c r="CG380" s="6">
        <f>_xll.SNL.Clients.Office.Excel.Functions.SPG($D380, CG$1, $F380, "Options: Curr=USD, Mag=Actuals")</f>
        <v>0</v>
      </c>
    </row>
    <row r="381" spans="1:85" x14ac:dyDescent="0.3">
      <c r="A381" s="10" t="s">
        <v>113</v>
      </c>
      <c r="B381" s="10" t="s">
        <v>112</v>
      </c>
      <c r="C381" s="10" t="s">
        <v>18</v>
      </c>
      <c r="D381">
        <v>4135432</v>
      </c>
      <c r="E381" s="10" t="s">
        <v>22</v>
      </c>
      <c r="F381" s="10" t="s">
        <v>54</v>
      </c>
      <c r="G381">
        <v>-6.72</v>
      </c>
      <c r="H381">
        <v>31.24</v>
      </c>
      <c r="I381">
        <v>37.96</v>
      </c>
      <c r="J381">
        <v>373.13</v>
      </c>
      <c r="K381">
        <v>371.81</v>
      </c>
      <c r="L381">
        <v>7.81</v>
      </c>
      <c r="M381">
        <v>1006.5671760654866</v>
      </c>
      <c r="N381">
        <v>964.28</v>
      </c>
      <c r="O381">
        <v>10.210000000000001</v>
      </c>
      <c r="P381">
        <v>9.65</v>
      </c>
      <c r="Q381">
        <v>32.43</v>
      </c>
      <c r="R381">
        <v>35.18</v>
      </c>
      <c r="S381" t="str">
        <f>_xll.SNL.Clients.Office.Excel.Functions.SPG(D381, S$1, F381, "Options: Curr=USD, Mag=Actuals")</f>
        <v>HDFC Bank Limited (NSEI:HDFCBANK)</v>
      </c>
      <c r="T381" t="str">
        <f>_xll.SNL.Clients.Office.Excel.Functions.SPG($D381, T$1, $F381, "Options: Curr=USD, Mag=Actuals")</f>
        <v>HDFC Bank Limited</v>
      </c>
      <c r="U381" s="6">
        <f>_xll.SNL.Clients.Office.Excel.Functions.SPG($D381, U$1, $F381, "Options: Curr=USD, Mag=Actuals")</f>
        <v>0</v>
      </c>
      <c r="V381" t="str">
        <f>_xll.SNL.Clients.Office.Excel.Functions.SPG($D381, V$1, $F381, "Options: Curr=USD, Mag=Actuals")</f>
        <v>NSEI:HDFCBANK</v>
      </c>
      <c r="W381" t="str">
        <f>_xll.SNL.Clients.Office.Excel.Functions.SPG($D381, W$1, $F381, "Options: Curr=USD, Mag=Actuals")</f>
        <v>Bank</v>
      </c>
      <c r="X381" s="6">
        <f>_xll.SNL.Clients.Office.Excel.Functions.SPG($D381, X$1, $F381, "Options: Curr=USD, Mag=Actuals")</f>
        <v>0</v>
      </c>
      <c r="Y381" s="6">
        <f>_xll.SNL.Clients.Office.Excel.Functions.SPG($D381, Y$1, $F381, "Options: Curr=USD, Mag=Actuals")</f>
        <v>0</v>
      </c>
      <c r="Z381" s="6">
        <f>_xll.SNL.Clients.Office.Excel.Functions.SPG($D381, Z$1, $F381, "Options: Curr=USD, Mag=Actuals")</f>
        <v>0</v>
      </c>
      <c r="AA381" s="6">
        <f>_xll.SNL.Clients.Office.Excel.Functions.SPG($D381, AA$1, $F381, "Options: Curr=USD, Mag=Actuals")</f>
        <v>0</v>
      </c>
      <c r="AB381" s="6">
        <f>_xll.SNL.Clients.Office.Excel.Functions.SPG($D381, AB$1, $F381, "Options: Curr=USD, Mag=Actuals")</f>
        <v>0</v>
      </c>
      <c r="AC381" s="6">
        <f>_xll.SNL.Clients.Office.Excel.Functions.SPG($D381, AC$1, $F381, "Options: Curr=USD, Mag=Actuals")</f>
        <v>0</v>
      </c>
      <c r="AD381" s="6">
        <f>_xll.SNL.Clients.Office.Excel.Functions.SPG($D381, AD$1, $F381, "Options: Curr=USD, Mag=Actuals")</f>
        <v>0</v>
      </c>
      <c r="AE381" s="6">
        <f>_xll.SNL.Clients.Office.Excel.Functions.SPG($D381, AE$1, $F381, "Options: Curr=USD, Mag=Actuals")</f>
        <v>0</v>
      </c>
      <c r="AF381" s="6">
        <f>_xll.SNL.Clients.Office.Excel.Functions.SPG($D381, AF$1, $F381, "Options: Curr=USD, Mag=Actuals")</f>
        <v>0</v>
      </c>
      <c r="AG381" s="6">
        <f>_xll.SNL.Clients.Office.Excel.Functions.SPG($D381, AG$1, $F381, "Options: Curr=USD, Mag=Actuals")</f>
        <v>0</v>
      </c>
      <c r="AH381" s="6">
        <f>_xll.SNL.Clients.Office.Excel.Functions.SPG($D381, AH$1, $F381, "Options: Curr=USD, Mag=Actuals")</f>
        <v>0</v>
      </c>
      <c r="AI381" s="6" t="str">
        <f>_xll.SNL.Clients.Office.Excel.Functions.SPG($D381, AI$1, $F381, "Options: Curr=USD, Mag=Actuals")</f>
        <v/>
      </c>
      <c r="AJ381" s="6" t="str">
        <f>_xll.SNL.Clients.Office.Excel.Functions.SPG($D381, AJ$1, $F381, "Options: Curr=USD, Mag=Actuals")</f>
        <v>#INVALID FUNCTION PARAMETER</v>
      </c>
      <c r="AK381" s="6" t="str">
        <f>_xll.SNL.Clients.Office.Excel.Functions.SPG($D381, AK$1, $F381, "Options: Curr=USD, Mag=Actuals")</f>
        <v>#INVALID FUNCTION PARAMETER</v>
      </c>
      <c r="AL381" s="6" t="str">
        <f>_xll.SNL.Clients.Office.Excel.Functions.SPG($D381, AL$1, $F381, "Options: Curr=USD, Mag=Actuals")</f>
        <v>#INVALID FUNCTION PARAMETER</v>
      </c>
      <c r="AM381" s="6" t="str">
        <f>_xll.SNL.Clients.Office.Excel.Functions.SPG($D381, AM$1, $F381, "Options: Curr=USD, Mag=Actuals")</f>
        <v>#INVALID FUNCTION PARAMETER</v>
      </c>
      <c r="AN381" s="6">
        <f>_xll.SNL.Clients.Office.Excel.Functions.SPG($D381, AN$1, $F381, "Options: Curr=USD, Mag=Actuals")</f>
        <v>0</v>
      </c>
      <c r="AO381" s="6">
        <f>_xll.SNL.Clients.Office.Excel.Functions.SPG($D381, AO$1, $F381, "Options: Curr=USD, Mag=Actuals")</f>
        <v>0</v>
      </c>
      <c r="AP381" s="6">
        <f>_xll.SNL.Clients.Office.Excel.Functions.SPG($D381, AP$1, $F381, "Options: Curr=USD, Mag=Actuals")</f>
        <v>0</v>
      </c>
      <c r="AQ381" s="6">
        <f>_xll.SNL.Clients.Office.Excel.Functions.SPG($D381, AQ$1, $F381, "Options: Curr=USD, Mag=Actuals")</f>
        <v>0</v>
      </c>
      <c r="AR381" s="6">
        <f>_xll.SNL.Clients.Office.Excel.Functions.SPG($D381, AR$1, $F381, "Options: Curr=USD, Mag=Actuals")</f>
        <v>0</v>
      </c>
      <c r="AS381" s="6">
        <f>_xll.SNL.Clients.Office.Excel.Functions.SPG($D381, AS$1, $F381, "Options: Curr=USD, Mag=Actuals")</f>
        <v>0</v>
      </c>
      <c r="AT381" s="6">
        <f>_xll.SNL.Clients.Office.Excel.Functions.SPG($D381, AT$1, $F381, "Options: Curr=USD, Mag=Actuals")</f>
        <v>0</v>
      </c>
      <c r="AU381" s="6">
        <f>_xll.SNL.Clients.Office.Excel.Functions.SPG($D381, AU$1, $F381, "Options: Curr=USD, Mag=Actuals")</f>
        <v>0</v>
      </c>
      <c r="AV381" s="6">
        <f>_xll.SNL.Clients.Office.Excel.Functions.SPG($D381, AV$1, $F381, "Options: Curr=USD, Mag=Actuals")</f>
        <v>0</v>
      </c>
      <c r="AW381" s="6">
        <f>_xll.SNL.Clients.Office.Excel.Functions.SPG($D381, AW$1, $F381, "Options: Curr=USD, Mag=Actuals")</f>
        <v>0</v>
      </c>
      <c r="AX381" s="6">
        <f>_xll.SNL.Clients.Office.Excel.Functions.SPG($D381, AX$1, $F381, "Options: Curr=USD, Mag=Actuals")</f>
        <v>0</v>
      </c>
      <c r="AY381" s="6">
        <f>_xll.SNL.Clients.Office.Excel.Functions.SPG($D381, AY$1, $F381, "Options: Curr=USD, Mag=Actuals")</f>
        <v>0</v>
      </c>
      <c r="AZ381" s="6">
        <f>_xll.SNL.Clients.Office.Excel.Functions.SPG($D381, AZ$1, $F381, "Options: Curr=USD, Mag=Actuals")</f>
        <v>0</v>
      </c>
      <c r="BA381" s="6">
        <f>_xll.SNL.Clients.Office.Excel.Functions.SPG($D381, BA$1, $F381, "Options: Curr=USD, Mag=Actuals")</f>
        <v>0</v>
      </c>
      <c r="BB381" s="6">
        <f>_xll.SNL.Clients.Office.Excel.Functions.SPG($D381, BB$1, $F381, "Options: Curr=USD, Mag=Actuals")</f>
        <v>0</v>
      </c>
      <c r="BC381" s="6">
        <f>_xll.SNL.Clients.Office.Excel.Functions.SPG($D381, BC$1, $F381, "Options: Curr=USD, Mag=Actuals")</f>
        <v>0</v>
      </c>
      <c r="BD381" s="6">
        <f>_xll.SNL.Clients.Office.Excel.Functions.SPG($D381, BD$1, $F381, "Options: Curr=USD, Mag=Actuals")</f>
        <v>0</v>
      </c>
      <c r="BE381" s="6">
        <f>_xll.SNL.Clients.Office.Excel.Functions.SPG($D381, BE$1, $F381, "Options: Curr=USD, Mag=Actuals")</f>
        <v>0</v>
      </c>
      <c r="BF381" s="6">
        <f>_xll.SNL.Clients.Office.Excel.Functions.SPG($D381, BF$1, $F381, "Options: Curr=USD, Mag=Actuals")</f>
        <v>0</v>
      </c>
      <c r="BG381" s="6">
        <f>_xll.SNL.Clients.Office.Excel.Functions.SPG($D381, BG$1, $F381, "Options: Curr=USD, Mag=Actuals")</f>
        <v>0</v>
      </c>
      <c r="BH381" s="6">
        <f>_xll.SNL.Clients.Office.Excel.Functions.SPG($D381, BH$1, $F381, "Options: Curr=USD, Mag=Actuals")</f>
        <v>0</v>
      </c>
      <c r="BI381" s="6">
        <f>_xll.SNL.Clients.Office.Excel.Functions.SPG($D381, BI$1, $F381, "Options: Curr=USD, Mag=Actuals")</f>
        <v>0</v>
      </c>
      <c r="BJ381" s="6">
        <f>_xll.SNL.Clients.Office.Excel.Functions.SPG($D381, BJ$1, $F381, "Options: Curr=USD, Mag=Actuals")</f>
        <v>0</v>
      </c>
      <c r="BK381" s="6">
        <f>_xll.SNL.Clients.Office.Excel.Functions.SPG($D381, BK$1, $F381, "Options: Curr=USD, Mag=Actuals")</f>
        <v>0</v>
      </c>
      <c r="BL381" s="6">
        <f>_xll.SNL.Clients.Office.Excel.Functions.SPG($D381, BL$1, $F381, "Options: Curr=USD, Mag=Actuals")</f>
        <v>0</v>
      </c>
      <c r="BM381" s="6">
        <f>_xll.SNL.Clients.Office.Excel.Functions.SPG($D381, BM$1, $F381, "Options: Curr=USD, Mag=Actuals")</f>
        <v>0</v>
      </c>
      <c r="BN381" s="6">
        <f>_xll.SNL.Clients.Office.Excel.Functions.SPG($D381, BN$1, $F381, "Options: Curr=USD, Mag=Actuals")</f>
        <v>0</v>
      </c>
      <c r="BO381" s="6">
        <f>_xll.SNL.Clients.Office.Excel.Functions.SPG($D381, BO$1, $F381, "Options: Curr=USD, Mag=Actuals")</f>
        <v>0</v>
      </c>
      <c r="BP381" s="6">
        <f>_xll.SNL.Clients.Office.Excel.Functions.SPG($D381, BP$1, $F381, "Options: Curr=USD, Mag=Actuals")</f>
        <v>0</v>
      </c>
      <c r="BQ381" s="6">
        <f>_xll.SNL.Clients.Office.Excel.Functions.SPG($D381, BQ$1, $F381, "Options: Curr=USD, Mag=Actuals")</f>
        <v>0</v>
      </c>
      <c r="BR381" s="6">
        <f>_xll.SNL.Clients.Office.Excel.Functions.SPG($D381, BR$1, $F381, "Options: Curr=USD, Mag=Actuals")</f>
        <v>0</v>
      </c>
      <c r="BS381" s="6">
        <f>_xll.SNL.Clients.Office.Excel.Functions.SPG($D381, BS$1, $F381, "Options: Curr=USD, Mag=Actuals")</f>
        <v>0</v>
      </c>
      <c r="BT381" s="6">
        <f>_xll.SNL.Clients.Office.Excel.Functions.SPG($D381, BT$1, $F381, "Options: Curr=USD, Mag=Actuals")</f>
        <v>0</v>
      </c>
      <c r="BU381" s="6">
        <f>_xll.SNL.Clients.Office.Excel.Functions.SPG($D381, BU$1, $F381, "Options: Curr=USD, Mag=Actuals")</f>
        <v>0</v>
      </c>
      <c r="BV381" s="6">
        <f>_xll.SNL.Clients.Office.Excel.Functions.SPG($D381, BV$1, $F381, "Options: Curr=USD, Mag=Actuals")</f>
        <v>0</v>
      </c>
      <c r="BW381" s="6">
        <f>_xll.SNL.Clients.Office.Excel.Functions.SPG($D381, BW$1, $F381, "Options: Curr=USD, Mag=Actuals")</f>
        <v>0</v>
      </c>
      <c r="BX381" s="6">
        <f>_xll.SNL.Clients.Office.Excel.Functions.SPG($D381, BX$1, $F381, "Options: Curr=USD, Mag=Actuals")</f>
        <v>0</v>
      </c>
      <c r="BY381" s="6">
        <f>_xll.SNL.Clients.Office.Excel.Functions.SPG($D381, BY$1, $F381, "Options: Curr=USD, Mag=Actuals")</f>
        <v>0</v>
      </c>
      <c r="BZ381" s="6">
        <f>_xll.SNL.Clients.Office.Excel.Functions.SPG($D381, BZ$1, $F381, "Options: Curr=USD, Mag=Actuals")</f>
        <v>0</v>
      </c>
      <c r="CA381" s="6" t="str">
        <f>_xll.SNL.Clients.Office.Excel.Functions.SPG($D381, CA$1, $F381, "Options: Curr=USD, Mag=Actuals")</f>
        <v>Nonperforming Loans</v>
      </c>
      <c r="CB381" s="6">
        <f>_xll.SNL.Clients.Office.Excel.Functions.SPG($D381, CB$1, $F381, "Options: Curr=USD, Mag=Actuals")</f>
        <v>0</v>
      </c>
      <c r="CC381" s="6">
        <f>_xll.SNL.Clients.Office.Excel.Functions.SPG($D381, CC$1, $F381, "Options: Curr=USD, Mag=Actuals")</f>
        <v>0</v>
      </c>
      <c r="CD381" s="6">
        <f>_xll.SNL.Clients.Office.Excel.Functions.SPG($D381, CD$1, $F381, "Options: Curr=USD, Mag=Actuals")</f>
        <v>0</v>
      </c>
      <c r="CE381" s="6">
        <f>_xll.SNL.Clients.Office.Excel.Functions.SPG($D381, CE$1, $F381, "Options: Curr=USD, Mag=Actuals")</f>
        <v>0</v>
      </c>
      <c r="CF381" s="6">
        <f>_xll.SNL.Clients.Office.Excel.Functions.SPG($D381, CF$1, $F381, "Options: Curr=USD, Mag=Actuals")</f>
        <v>0</v>
      </c>
      <c r="CG381" s="6">
        <f>_xll.SNL.Clients.Office.Excel.Functions.SPG($D381, CG$1, $F381, "Options: Curr=USD, Mag=Actuals")</f>
        <v>0</v>
      </c>
    </row>
    <row r="382" spans="1:85" x14ac:dyDescent="0.3">
      <c r="A382" s="10" t="s">
        <v>113</v>
      </c>
      <c r="B382" s="10" t="s">
        <v>112</v>
      </c>
      <c r="C382" s="10" t="s">
        <v>18</v>
      </c>
      <c r="D382">
        <v>4135432</v>
      </c>
      <c r="E382" s="10" t="s">
        <v>22</v>
      </c>
      <c r="F382" s="10" t="s">
        <v>55</v>
      </c>
      <c r="G382">
        <v>-10.050000000000001</v>
      </c>
      <c r="H382">
        <v>33.74</v>
      </c>
      <c r="I382">
        <v>43.79</v>
      </c>
      <c r="J382">
        <v>392.08</v>
      </c>
      <c r="K382">
        <v>386.3</v>
      </c>
      <c r="L382">
        <v>6.38</v>
      </c>
      <c r="M382">
        <v>979.39640028607494</v>
      </c>
      <c r="N382">
        <v>983.28</v>
      </c>
      <c r="O382">
        <v>9.02</v>
      </c>
      <c r="P382">
        <v>4.46</v>
      </c>
      <c r="Q382">
        <v>35.43</v>
      </c>
      <c r="R382">
        <v>35.93</v>
      </c>
      <c r="S382" t="str">
        <f>_xll.SNL.Clients.Office.Excel.Functions.SPG(D382, S$1, F382, "Options: Curr=USD, Mag=Actuals")</f>
        <v>HDFC Bank Limited (NSEI:HDFCBANK)</v>
      </c>
      <c r="T382" t="str">
        <f>_xll.SNL.Clients.Office.Excel.Functions.SPG($D382, T$1, $F382, "Options: Curr=USD, Mag=Actuals")</f>
        <v>HDFC Bank Limited</v>
      </c>
      <c r="U382" s="6">
        <f>_xll.SNL.Clients.Office.Excel.Functions.SPG($D382, U$1, $F382, "Options: Curr=USD, Mag=Actuals")</f>
        <v>0</v>
      </c>
      <c r="V382" t="str">
        <f>_xll.SNL.Clients.Office.Excel.Functions.SPG($D382, V$1, $F382, "Options: Curr=USD, Mag=Actuals")</f>
        <v>NSEI:HDFCBANK</v>
      </c>
      <c r="W382" t="str">
        <f>_xll.SNL.Clients.Office.Excel.Functions.SPG($D382, W$1, $F382, "Options: Curr=USD, Mag=Actuals")</f>
        <v>Bank</v>
      </c>
      <c r="X382" s="6">
        <f>_xll.SNL.Clients.Office.Excel.Functions.SPG($D382, X$1, $F382, "Options: Curr=USD, Mag=Actuals")</f>
        <v>0</v>
      </c>
      <c r="Y382" s="6">
        <f>_xll.SNL.Clients.Office.Excel.Functions.SPG($D382, Y$1, $F382, "Options: Curr=USD, Mag=Actuals")</f>
        <v>0</v>
      </c>
      <c r="Z382" s="6">
        <f>_xll.SNL.Clients.Office.Excel.Functions.SPG($D382, Z$1, $F382, "Options: Curr=USD, Mag=Actuals")</f>
        <v>0</v>
      </c>
      <c r="AA382" s="6">
        <f>_xll.SNL.Clients.Office.Excel.Functions.SPG($D382, AA$1, $F382, "Options: Curr=USD, Mag=Actuals")</f>
        <v>0</v>
      </c>
      <c r="AB382" s="6">
        <f>_xll.SNL.Clients.Office.Excel.Functions.SPG($D382, AB$1, $F382, "Options: Curr=USD, Mag=Actuals")</f>
        <v>0</v>
      </c>
      <c r="AC382" s="6">
        <f>_xll.SNL.Clients.Office.Excel.Functions.SPG($D382, AC$1, $F382, "Options: Curr=USD, Mag=Actuals")</f>
        <v>0</v>
      </c>
      <c r="AD382" s="6">
        <f>_xll.SNL.Clients.Office.Excel.Functions.SPG($D382, AD$1, $F382, "Options: Curr=USD, Mag=Actuals")</f>
        <v>0</v>
      </c>
      <c r="AE382" s="6">
        <f>_xll.SNL.Clients.Office.Excel.Functions.SPG($D382, AE$1, $F382, "Options: Curr=USD, Mag=Actuals")</f>
        <v>0</v>
      </c>
      <c r="AF382" s="6">
        <f>_xll.SNL.Clients.Office.Excel.Functions.SPG($D382, AF$1, $F382, "Options: Curr=USD, Mag=Actuals")</f>
        <v>0</v>
      </c>
      <c r="AG382" s="6">
        <f>_xll.SNL.Clients.Office.Excel.Functions.SPG($D382, AG$1, $F382, "Options: Curr=USD, Mag=Actuals")</f>
        <v>0</v>
      </c>
      <c r="AH382" s="6">
        <f>_xll.SNL.Clients.Office.Excel.Functions.SPG($D382, AH$1, $F382, "Options: Curr=USD, Mag=Actuals")</f>
        <v>0</v>
      </c>
      <c r="AI382" s="6" t="str">
        <f>_xll.SNL.Clients.Office.Excel.Functions.SPG($D382, AI$1, $F382, "Options: Curr=USD, Mag=Actuals")</f>
        <v/>
      </c>
      <c r="AJ382" s="6" t="str">
        <f>_xll.SNL.Clients.Office.Excel.Functions.SPG($D382, AJ$1, $F382, "Options: Curr=USD, Mag=Actuals")</f>
        <v>#INVALID FUNCTION PARAMETER</v>
      </c>
      <c r="AK382" s="6" t="str">
        <f>_xll.SNL.Clients.Office.Excel.Functions.SPG($D382, AK$1, $F382, "Options: Curr=USD, Mag=Actuals")</f>
        <v>#INVALID FUNCTION PARAMETER</v>
      </c>
      <c r="AL382" s="6" t="str">
        <f>_xll.SNL.Clients.Office.Excel.Functions.SPG($D382, AL$1, $F382, "Options: Curr=USD, Mag=Actuals")</f>
        <v>#INVALID FUNCTION PARAMETER</v>
      </c>
      <c r="AM382" s="6" t="str">
        <f>_xll.SNL.Clients.Office.Excel.Functions.SPG($D382, AM$1, $F382, "Options: Curr=USD, Mag=Actuals")</f>
        <v>#INVALID FUNCTION PARAMETER</v>
      </c>
      <c r="AN382" s="6">
        <f>_xll.SNL.Clients.Office.Excel.Functions.SPG($D382, AN$1, $F382, "Options: Curr=USD, Mag=Actuals")</f>
        <v>0</v>
      </c>
      <c r="AO382" s="6">
        <f>_xll.SNL.Clients.Office.Excel.Functions.SPG($D382, AO$1, $F382, "Options: Curr=USD, Mag=Actuals")</f>
        <v>0</v>
      </c>
      <c r="AP382" s="6">
        <f>_xll.SNL.Clients.Office.Excel.Functions.SPG($D382, AP$1, $F382, "Options: Curr=USD, Mag=Actuals")</f>
        <v>0</v>
      </c>
      <c r="AQ382" s="6">
        <f>_xll.SNL.Clients.Office.Excel.Functions.SPG($D382, AQ$1, $F382, "Options: Curr=USD, Mag=Actuals")</f>
        <v>0</v>
      </c>
      <c r="AR382" s="6">
        <f>_xll.SNL.Clients.Office.Excel.Functions.SPG($D382, AR$1, $F382, "Options: Curr=USD, Mag=Actuals")</f>
        <v>0</v>
      </c>
      <c r="AS382" s="6">
        <f>_xll.SNL.Clients.Office.Excel.Functions.SPG($D382, AS$1, $F382, "Options: Curr=USD, Mag=Actuals")</f>
        <v>0</v>
      </c>
      <c r="AT382" s="6">
        <f>_xll.SNL.Clients.Office.Excel.Functions.SPG($D382, AT$1, $F382, "Options: Curr=USD, Mag=Actuals")</f>
        <v>0</v>
      </c>
      <c r="AU382" s="6">
        <f>_xll.SNL.Clients.Office.Excel.Functions.SPG($D382, AU$1, $F382, "Options: Curr=USD, Mag=Actuals")</f>
        <v>0</v>
      </c>
      <c r="AV382" s="6">
        <f>_xll.SNL.Clients.Office.Excel.Functions.SPG($D382, AV$1, $F382, "Options: Curr=USD, Mag=Actuals")</f>
        <v>0</v>
      </c>
      <c r="AW382" s="6">
        <f>_xll.SNL.Clients.Office.Excel.Functions.SPG($D382, AW$1, $F382, "Options: Curr=USD, Mag=Actuals")</f>
        <v>0</v>
      </c>
      <c r="AX382" s="6">
        <f>_xll.SNL.Clients.Office.Excel.Functions.SPG($D382, AX$1, $F382, "Options: Curr=USD, Mag=Actuals")</f>
        <v>0</v>
      </c>
      <c r="AY382" s="6">
        <f>_xll.SNL.Clients.Office.Excel.Functions.SPG($D382, AY$1, $F382, "Options: Curr=USD, Mag=Actuals")</f>
        <v>0</v>
      </c>
      <c r="AZ382" s="6">
        <f>_xll.SNL.Clients.Office.Excel.Functions.SPG($D382, AZ$1, $F382, "Options: Curr=USD, Mag=Actuals")</f>
        <v>0</v>
      </c>
      <c r="BA382" s="6">
        <f>_xll.SNL.Clients.Office.Excel.Functions.SPG($D382, BA$1, $F382, "Options: Curr=USD, Mag=Actuals")</f>
        <v>0</v>
      </c>
      <c r="BB382" s="6">
        <f>_xll.SNL.Clients.Office.Excel.Functions.SPG($D382, BB$1, $F382, "Options: Curr=USD, Mag=Actuals")</f>
        <v>0</v>
      </c>
      <c r="BC382" s="6">
        <f>_xll.SNL.Clients.Office.Excel.Functions.SPG($D382, BC$1, $F382, "Options: Curr=USD, Mag=Actuals")</f>
        <v>0</v>
      </c>
      <c r="BD382" s="6">
        <f>_xll.SNL.Clients.Office.Excel.Functions.SPG($D382, BD$1, $F382, "Options: Curr=USD, Mag=Actuals")</f>
        <v>0</v>
      </c>
      <c r="BE382" s="6">
        <f>_xll.SNL.Clients.Office.Excel.Functions.SPG($D382, BE$1, $F382, "Options: Curr=USD, Mag=Actuals")</f>
        <v>0</v>
      </c>
      <c r="BF382" s="6">
        <f>_xll.SNL.Clients.Office.Excel.Functions.SPG($D382, BF$1, $F382, "Options: Curr=USD, Mag=Actuals")</f>
        <v>0</v>
      </c>
      <c r="BG382" s="6">
        <f>_xll.SNL.Clients.Office.Excel.Functions.SPG($D382, BG$1, $F382, "Options: Curr=USD, Mag=Actuals")</f>
        <v>0</v>
      </c>
      <c r="BH382" s="6">
        <f>_xll.SNL.Clients.Office.Excel.Functions.SPG($D382, BH$1, $F382, "Options: Curr=USD, Mag=Actuals")</f>
        <v>0</v>
      </c>
      <c r="BI382" s="6">
        <f>_xll.SNL.Clients.Office.Excel.Functions.SPG($D382, BI$1, $F382, "Options: Curr=USD, Mag=Actuals")</f>
        <v>0</v>
      </c>
      <c r="BJ382" s="6">
        <f>_xll.SNL.Clients.Office.Excel.Functions.SPG($D382, BJ$1, $F382, "Options: Curr=USD, Mag=Actuals")</f>
        <v>0</v>
      </c>
      <c r="BK382" s="6">
        <f>_xll.SNL.Clients.Office.Excel.Functions.SPG($D382, BK$1, $F382, "Options: Curr=USD, Mag=Actuals")</f>
        <v>0</v>
      </c>
      <c r="BL382" s="6">
        <f>_xll.SNL.Clients.Office.Excel.Functions.SPG($D382, BL$1, $F382, "Options: Curr=USD, Mag=Actuals")</f>
        <v>0</v>
      </c>
      <c r="BM382" s="6">
        <f>_xll.SNL.Clients.Office.Excel.Functions.SPG($D382, BM$1, $F382, "Options: Curr=USD, Mag=Actuals")</f>
        <v>0</v>
      </c>
      <c r="BN382" s="6">
        <f>_xll.SNL.Clients.Office.Excel.Functions.SPG($D382, BN$1, $F382, "Options: Curr=USD, Mag=Actuals")</f>
        <v>0</v>
      </c>
      <c r="BO382" s="6">
        <f>_xll.SNL.Clients.Office.Excel.Functions.SPG($D382, BO$1, $F382, "Options: Curr=USD, Mag=Actuals")</f>
        <v>0</v>
      </c>
      <c r="BP382" s="6">
        <f>_xll.SNL.Clients.Office.Excel.Functions.SPG($D382, BP$1, $F382, "Options: Curr=USD, Mag=Actuals")</f>
        <v>0</v>
      </c>
      <c r="BQ382" s="6">
        <f>_xll.SNL.Clients.Office.Excel.Functions.SPG($D382, BQ$1, $F382, "Options: Curr=USD, Mag=Actuals")</f>
        <v>0</v>
      </c>
      <c r="BR382" s="6">
        <f>_xll.SNL.Clients.Office.Excel.Functions.SPG($D382, BR$1, $F382, "Options: Curr=USD, Mag=Actuals")</f>
        <v>0</v>
      </c>
      <c r="BS382" s="6">
        <f>_xll.SNL.Clients.Office.Excel.Functions.SPG($D382, BS$1, $F382, "Options: Curr=USD, Mag=Actuals")</f>
        <v>0</v>
      </c>
      <c r="BT382" s="6">
        <f>_xll.SNL.Clients.Office.Excel.Functions.SPG($D382, BT$1, $F382, "Options: Curr=USD, Mag=Actuals")</f>
        <v>0</v>
      </c>
      <c r="BU382" s="6">
        <f>_xll.SNL.Clients.Office.Excel.Functions.SPG($D382, BU$1, $F382, "Options: Curr=USD, Mag=Actuals")</f>
        <v>0</v>
      </c>
      <c r="BV382" s="6">
        <f>_xll.SNL.Clients.Office.Excel.Functions.SPG($D382, BV$1, $F382, "Options: Curr=USD, Mag=Actuals")</f>
        <v>0</v>
      </c>
      <c r="BW382" s="6">
        <f>_xll.SNL.Clients.Office.Excel.Functions.SPG($D382, BW$1, $F382, "Options: Curr=USD, Mag=Actuals")</f>
        <v>0</v>
      </c>
      <c r="BX382" s="6">
        <f>_xll.SNL.Clients.Office.Excel.Functions.SPG($D382, BX$1, $F382, "Options: Curr=USD, Mag=Actuals")</f>
        <v>0</v>
      </c>
      <c r="BY382" s="6">
        <f>_xll.SNL.Clients.Office.Excel.Functions.SPG($D382, BY$1, $F382, "Options: Curr=USD, Mag=Actuals")</f>
        <v>0</v>
      </c>
      <c r="BZ382" s="6">
        <f>_xll.SNL.Clients.Office.Excel.Functions.SPG($D382, BZ$1, $F382, "Options: Curr=USD, Mag=Actuals")</f>
        <v>0</v>
      </c>
      <c r="CA382" s="6" t="str">
        <f>_xll.SNL.Clients.Office.Excel.Functions.SPG($D382, CA$1, $F382, "Options: Curr=USD, Mag=Actuals")</f>
        <v>Nonperforming Loans</v>
      </c>
      <c r="CB382" s="6">
        <f>_xll.SNL.Clients.Office.Excel.Functions.SPG($D382, CB$1, $F382, "Options: Curr=USD, Mag=Actuals")</f>
        <v>0</v>
      </c>
      <c r="CC382" s="6">
        <f>_xll.SNL.Clients.Office.Excel.Functions.SPG($D382, CC$1, $F382, "Options: Curr=USD, Mag=Actuals")</f>
        <v>0</v>
      </c>
      <c r="CD382" s="6">
        <f>_xll.SNL.Clients.Office.Excel.Functions.SPG($D382, CD$1, $F382, "Options: Curr=USD, Mag=Actuals")</f>
        <v>0</v>
      </c>
      <c r="CE382" s="6">
        <f>_xll.SNL.Clients.Office.Excel.Functions.SPG($D382, CE$1, $F382, "Options: Curr=USD, Mag=Actuals")</f>
        <v>0</v>
      </c>
      <c r="CF382" s="6">
        <f>_xll.SNL.Clients.Office.Excel.Functions.SPG($D382, CF$1, $F382, "Options: Curr=USD, Mag=Actuals")</f>
        <v>0</v>
      </c>
      <c r="CG382" s="6">
        <f>_xll.SNL.Clients.Office.Excel.Functions.SPG($D382, CG$1, $F382, "Options: Curr=USD, Mag=Actuals")</f>
        <v>0</v>
      </c>
    </row>
    <row r="383" spans="1:85" x14ac:dyDescent="0.3">
      <c r="A383" s="10" t="s">
        <v>113</v>
      </c>
      <c r="B383" s="10" t="s">
        <v>112</v>
      </c>
      <c r="C383" s="10" t="s">
        <v>18</v>
      </c>
      <c r="D383">
        <v>4135432</v>
      </c>
      <c r="E383" s="10" t="s">
        <v>22</v>
      </c>
      <c r="F383" s="10" t="s">
        <v>56</v>
      </c>
      <c r="G383">
        <v>-10.029999999999999</v>
      </c>
      <c r="H383">
        <v>35.700000000000003</v>
      </c>
      <c r="I383">
        <v>45.73</v>
      </c>
      <c r="J383">
        <v>423.92</v>
      </c>
      <c r="K383">
        <v>411.1</v>
      </c>
      <c r="L383">
        <v>4.0599999999999996</v>
      </c>
      <c r="M383">
        <v>993.06879787669311</v>
      </c>
      <c r="N383">
        <v>1002.34</v>
      </c>
      <c r="O383">
        <v>7.17</v>
      </c>
      <c r="P383">
        <v>4.57</v>
      </c>
      <c r="Q383">
        <v>36.31</v>
      </c>
      <c r="R383">
        <v>39.28</v>
      </c>
      <c r="S383" t="str">
        <f>_xll.SNL.Clients.Office.Excel.Functions.SPG(D383, S$1, F383, "Options: Curr=USD, Mag=Actuals")</f>
        <v>HDFC Bank Limited (NSEI:HDFCBANK)</v>
      </c>
      <c r="T383" t="str">
        <f>_xll.SNL.Clients.Office.Excel.Functions.SPG($D383, T$1, $F383, "Options: Curr=USD, Mag=Actuals")</f>
        <v>HDFC Bank Limited</v>
      </c>
      <c r="U383" s="6">
        <f>_xll.SNL.Clients.Office.Excel.Functions.SPG($D383, U$1, $F383, "Options: Curr=USD, Mag=Actuals")</f>
        <v>0</v>
      </c>
      <c r="V383" t="str">
        <f>_xll.SNL.Clients.Office.Excel.Functions.SPG($D383, V$1, $F383, "Options: Curr=USD, Mag=Actuals")</f>
        <v>NSEI:HDFCBANK</v>
      </c>
      <c r="W383" t="str">
        <f>_xll.SNL.Clients.Office.Excel.Functions.SPG($D383, W$1, $F383, "Options: Curr=USD, Mag=Actuals")</f>
        <v>Bank</v>
      </c>
      <c r="X383" s="6">
        <f>_xll.SNL.Clients.Office.Excel.Functions.SPG($D383, X$1, $F383, "Options: Curr=USD, Mag=Actuals")</f>
        <v>0</v>
      </c>
      <c r="Y383" s="6">
        <f>_xll.SNL.Clients.Office.Excel.Functions.SPG($D383, Y$1, $F383, "Options: Curr=USD, Mag=Actuals")</f>
        <v>0</v>
      </c>
      <c r="Z383" s="6">
        <f>_xll.SNL.Clients.Office.Excel.Functions.SPG($D383, Z$1, $F383, "Options: Curr=USD, Mag=Actuals")</f>
        <v>0</v>
      </c>
      <c r="AA383" s="6">
        <f>_xll.SNL.Clients.Office.Excel.Functions.SPG($D383, AA$1, $F383, "Options: Curr=USD, Mag=Actuals")</f>
        <v>0</v>
      </c>
      <c r="AB383" s="6">
        <f>_xll.SNL.Clients.Office.Excel.Functions.SPG($D383, AB$1, $F383, "Options: Curr=USD, Mag=Actuals")</f>
        <v>0</v>
      </c>
      <c r="AC383" s="6">
        <f>_xll.SNL.Clients.Office.Excel.Functions.SPG($D383, AC$1, $F383, "Options: Curr=USD, Mag=Actuals")</f>
        <v>0</v>
      </c>
      <c r="AD383" s="6">
        <f>_xll.SNL.Clients.Office.Excel.Functions.SPG($D383, AD$1, $F383, "Options: Curr=USD, Mag=Actuals")</f>
        <v>0</v>
      </c>
      <c r="AE383" s="6">
        <f>_xll.SNL.Clients.Office.Excel.Functions.SPG($D383, AE$1, $F383, "Options: Curr=USD, Mag=Actuals")</f>
        <v>0</v>
      </c>
      <c r="AF383" s="6">
        <f>_xll.SNL.Clients.Office.Excel.Functions.SPG($D383, AF$1, $F383, "Options: Curr=USD, Mag=Actuals")</f>
        <v>0</v>
      </c>
      <c r="AG383" s="6">
        <f>_xll.SNL.Clients.Office.Excel.Functions.SPG($D383, AG$1, $F383, "Options: Curr=USD, Mag=Actuals")</f>
        <v>0</v>
      </c>
      <c r="AH383" s="6">
        <f>_xll.SNL.Clients.Office.Excel.Functions.SPG($D383, AH$1, $F383, "Options: Curr=USD, Mag=Actuals")</f>
        <v>0</v>
      </c>
      <c r="AI383" s="6" t="str">
        <f>_xll.SNL.Clients.Office.Excel.Functions.SPG($D383, AI$1, $F383, "Options: Curr=USD, Mag=Actuals")</f>
        <v/>
      </c>
      <c r="AJ383" s="6" t="str">
        <f>_xll.SNL.Clients.Office.Excel.Functions.SPG($D383, AJ$1, $F383, "Options: Curr=USD, Mag=Actuals")</f>
        <v>#INVALID FUNCTION PARAMETER</v>
      </c>
      <c r="AK383" s="6" t="str">
        <f>_xll.SNL.Clients.Office.Excel.Functions.SPG($D383, AK$1, $F383, "Options: Curr=USD, Mag=Actuals")</f>
        <v>#INVALID FUNCTION PARAMETER</v>
      </c>
      <c r="AL383" s="6" t="str">
        <f>_xll.SNL.Clients.Office.Excel.Functions.SPG($D383, AL$1, $F383, "Options: Curr=USD, Mag=Actuals")</f>
        <v>#INVALID FUNCTION PARAMETER</v>
      </c>
      <c r="AM383" s="6" t="str">
        <f>_xll.SNL.Clients.Office.Excel.Functions.SPG($D383, AM$1, $F383, "Options: Curr=USD, Mag=Actuals")</f>
        <v>#INVALID FUNCTION PARAMETER</v>
      </c>
      <c r="AN383" s="6">
        <f>_xll.SNL.Clients.Office.Excel.Functions.SPG($D383, AN$1, $F383, "Options: Curr=USD, Mag=Actuals")</f>
        <v>0</v>
      </c>
      <c r="AO383" s="6">
        <f>_xll.SNL.Clients.Office.Excel.Functions.SPG($D383, AO$1, $F383, "Options: Curr=USD, Mag=Actuals")</f>
        <v>0</v>
      </c>
      <c r="AP383" s="6">
        <f>_xll.SNL.Clients.Office.Excel.Functions.SPG($D383, AP$1, $F383, "Options: Curr=USD, Mag=Actuals")</f>
        <v>0</v>
      </c>
      <c r="AQ383" s="6">
        <f>_xll.SNL.Clients.Office.Excel.Functions.SPG($D383, AQ$1, $F383, "Options: Curr=USD, Mag=Actuals")</f>
        <v>0</v>
      </c>
      <c r="AR383" s="6">
        <f>_xll.SNL.Clients.Office.Excel.Functions.SPG($D383, AR$1, $F383, "Options: Curr=USD, Mag=Actuals")</f>
        <v>0</v>
      </c>
      <c r="AS383" s="6">
        <f>_xll.SNL.Clients.Office.Excel.Functions.SPG($D383, AS$1, $F383, "Options: Curr=USD, Mag=Actuals")</f>
        <v>0</v>
      </c>
      <c r="AT383" s="6">
        <f>_xll.SNL.Clients.Office.Excel.Functions.SPG($D383, AT$1, $F383, "Options: Curr=USD, Mag=Actuals")</f>
        <v>0</v>
      </c>
      <c r="AU383" s="6">
        <f>_xll.SNL.Clients.Office.Excel.Functions.SPG($D383, AU$1, $F383, "Options: Curr=USD, Mag=Actuals")</f>
        <v>0</v>
      </c>
      <c r="AV383" s="6">
        <f>_xll.SNL.Clients.Office.Excel.Functions.SPG($D383, AV$1, $F383, "Options: Curr=USD, Mag=Actuals")</f>
        <v>0</v>
      </c>
      <c r="AW383" s="6">
        <f>_xll.SNL.Clients.Office.Excel.Functions.SPG($D383, AW$1, $F383, "Options: Curr=USD, Mag=Actuals")</f>
        <v>0</v>
      </c>
      <c r="AX383" s="6">
        <f>_xll.SNL.Clients.Office.Excel.Functions.SPG($D383, AX$1, $F383, "Options: Curr=USD, Mag=Actuals")</f>
        <v>0</v>
      </c>
      <c r="AY383" s="6">
        <f>_xll.SNL.Clients.Office.Excel.Functions.SPG($D383, AY$1, $F383, "Options: Curr=USD, Mag=Actuals")</f>
        <v>0</v>
      </c>
      <c r="AZ383" s="6">
        <f>_xll.SNL.Clients.Office.Excel.Functions.SPG($D383, AZ$1, $F383, "Options: Curr=USD, Mag=Actuals")</f>
        <v>0</v>
      </c>
      <c r="BA383" s="6">
        <f>_xll.SNL.Clients.Office.Excel.Functions.SPG($D383, BA$1, $F383, "Options: Curr=USD, Mag=Actuals")</f>
        <v>0</v>
      </c>
      <c r="BB383" s="6">
        <f>_xll.SNL.Clients.Office.Excel.Functions.SPG($D383, BB$1, $F383, "Options: Curr=USD, Mag=Actuals")</f>
        <v>0</v>
      </c>
      <c r="BC383" s="6">
        <f>_xll.SNL.Clients.Office.Excel.Functions.SPG($D383, BC$1, $F383, "Options: Curr=USD, Mag=Actuals")</f>
        <v>0</v>
      </c>
      <c r="BD383" s="6">
        <f>_xll.SNL.Clients.Office.Excel.Functions.SPG($D383, BD$1, $F383, "Options: Curr=USD, Mag=Actuals")</f>
        <v>0</v>
      </c>
      <c r="BE383" s="6">
        <f>_xll.SNL.Clients.Office.Excel.Functions.SPG($D383, BE$1, $F383, "Options: Curr=USD, Mag=Actuals")</f>
        <v>0</v>
      </c>
      <c r="BF383" s="6">
        <f>_xll.SNL.Clients.Office.Excel.Functions.SPG($D383, BF$1, $F383, "Options: Curr=USD, Mag=Actuals")</f>
        <v>0</v>
      </c>
      <c r="BG383" s="6">
        <f>_xll.SNL.Clients.Office.Excel.Functions.SPG($D383, BG$1, $F383, "Options: Curr=USD, Mag=Actuals")</f>
        <v>0</v>
      </c>
      <c r="BH383" s="6">
        <f>_xll.SNL.Clients.Office.Excel.Functions.SPG($D383, BH$1, $F383, "Options: Curr=USD, Mag=Actuals")</f>
        <v>0</v>
      </c>
      <c r="BI383" s="6">
        <f>_xll.SNL.Clients.Office.Excel.Functions.SPG($D383, BI$1, $F383, "Options: Curr=USD, Mag=Actuals")</f>
        <v>0</v>
      </c>
      <c r="BJ383" s="6">
        <f>_xll.SNL.Clients.Office.Excel.Functions.SPG($D383, BJ$1, $F383, "Options: Curr=USD, Mag=Actuals")</f>
        <v>0</v>
      </c>
      <c r="BK383" s="6">
        <f>_xll.SNL.Clients.Office.Excel.Functions.SPG($D383, BK$1, $F383, "Options: Curr=USD, Mag=Actuals")</f>
        <v>0</v>
      </c>
      <c r="BL383" s="6">
        <f>_xll.SNL.Clients.Office.Excel.Functions.SPG($D383, BL$1, $F383, "Options: Curr=USD, Mag=Actuals")</f>
        <v>0</v>
      </c>
      <c r="BM383" s="6">
        <f>_xll.SNL.Clients.Office.Excel.Functions.SPG($D383, BM$1, $F383, "Options: Curr=USD, Mag=Actuals")</f>
        <v>0</v>
      </c>
      <c r="BN383" s="6">
        <f>_xll.SNL.Clients.Office.Excel.Functions.SPG($D383, BN$1, $F383, "Options: Curr=USD, Mag=Actuals")</f>
        <v>0</v>
      </c>
      <c r="BO383" s="6">
        <f>_xll.SNL.Clients.Office.Excel.Functions.SPG($D383, BO$1, $F383, "Options: Curr=USD, Mag=Actuals")</f>
        <v>0</v>
      </c>
      <c r="BP383" s="6">
        <f>_xll.SNL.Clients.Office.Excel.Functions.SPG($D383, BP$1, $F383, "Options: Curr=USD, Mag=Actuals")</f>
        <v>0</v>
      </c>
      <c r="BQ383" s="6">
        <f>_xll.SNL.Clients.Office.Excel.Functions.SPG($D383, BQ$1, $F383, "Options: Curr=USD, Mag=Actuals")</f>
        <v>0</v>
      </c>
      <c r="BR383" s="6">
        <f>_xll.SNL.Clients.Office.Excel.Functions.SPG($D383, BR$1, $F383, "Options: Curr=USD, Mag=Actuals")</f>
        <v>0</v>
      </c>
      <c r="BS383" s="6">
        <f>_xll.SNL.Clients.Office.Excel.Functions.SPG($D383, BS$1, $F383, "Options: Curr=USD, Mag=Actuals")</f>
        <v>0</v>
      </c>
      <c r="BT383" s="6">
        <f>_xll.SNL.Clients.Office.Excel.Functions.SPG($D383, BT$1, $F383, "Options: Curr=USD, Mag=Actuals")</f>
        <v>0</v>
      </c>
      <c r="BU383" s="6">
        <f>_xll.SNL.Clients.Office.Excel.Functions.SPG($D383, BU$1, $F383, "Options: Curr=USD, Mag=Actuals")</f>
        <v>0</v>
      </c>
      <c r="BV383" s="6">
        <f>_xll.SNL.Clients.Office.Excel.Functions.SPG($D383, BV$1, $F383, "Options: Curr=USD, Mag=Actuals")</f>
        <v>0</v>
      </c>
      <c r="BW383" s="6">
        <f>_xll.SNL.Clients.Office.Excel.Functions.SPG($D383, BW$1, $F383, "Options: Curr=USD, Mag=Actuals")</f>
        <v>0</v>
      </c>
      <c r="BX383" s="6">
        <f>_xll.SNL.Clients.Office.Excel.Functions.SPG($D383, BX$1, $F383, "Options: Curr=USD, Mag=Actuals")</f>
        <v>0</v>
      </c>
      <c r="BY383" s="6">
        <f>_xll.SNL.Clients.Office.Excel.Functions.SPG($D383, BY$1, $F383, "Options: Curr=USD, Mag=Actuals")</f>
        <v>0</v>
      </c>
      <c r="BZ383" s="6">
        <f>_xll.SNL.Clients.Office.Excel.Functions.SPG($D383, BZ$1, $F383, "Options: Curr=USD, Mag=Actuals")</f>
        <v>0</v>
      </c>
      <c r="CA383" s="6" t="str">
        <f>_xll.SNL.Clients.Office.Excel.Functions.SPG($D383, CA$1, $F383, "Options: Curr=USD, Mag=Actuals")</f>
        <v>Nonperforming Loans</v>
      </c>
      <c r="CB383" s="6">
        <f>_xll.SNL.Clients.Office.Excel.Functions.SPG($D383, CB$1, $F383, "Options: Curr=USD, Mag=Actuals")</f>
        <v>0</v>
      </c>
      <c r="CC383" s="6">
        <f>_xll.SNL.Clients.Office.Excel.Functions.SPG($D383, CC$1, $F383, "Options: Curr=USD, Mag=Actuals")</f>
        <v>0</v>
      </c>
      <c r="CD383" s="6">
        <f>_xll.SNL.Clients.Office.Excel.Functions.SPG($D383, CD$1, $F383, "Options: Curr=USD, Mag=Actuals")</f>
        <v>0</v>
      </c>
      <c r="CE383" s="6">
        <f>_xll.SNL.Clients.Office.Excel.Functions.SPG($D383, CE$1, $F383, "Options: Curr=USD, Mag=Actuals")</f>
        <v>0</v>
      </c>
      <c r="CF383" s="6">
        <f>_xll.SNL.Clients.Office.Excel.Functions.SPG($D383, CF$1, $F383, "Options: Curr=USD, Mag=Actuals")</f>
        <v>0</v>
      </c>
      <c r="CG383" s="6">
        <f>_xll.SNL.Clients.Office.Excel.Functions.SPG($D383, CG$1, $F383, "Options: Curr=USD, Mag=Actuals")</f>
        <v>0</v>
      </c>
    </row>
    <row r="384" spans="1:85" x14ac:dyDescent="0.3">
      <c r="A384" s="10" t="s">
        <v>113</v>
      </c>
      <c r="B384" s="10" t="s">
        <v>112</v>
      </c>
      <c r="C384" s="10" t="s">
        <v>18</v>
      </c>
      <c r="D384">
        <v>4135432</v>
      </c>
      <c r="E384" s="10" t="s">
        <v>22</v>
      </c>
      <c r="F384" s="10" t="s">
        <v>57</v>
      </c>
      <c r="G384">
        <v>-10.75</v>
      </c>
      <c r="H384">
        <v>34.08</v>
      </c>
      <c r="I384">
        <v>44.83</v>
      </c>
      <c r="J384">
        <v>428.08</v>
      </c>
      <c r="K384">
        <v>406.71</v>
      </c>
      <c r="L384">
        <v>6.22</v>
      </c>
      <c r="M384">
        <v>928.63574621079499</v>
      </c>
      <c r="N384">
        <v>1021.43</v>
      </c>
      <c r="O384">
        <v>13.24</v>
      </c>
      <c r="P384">
        <v>5.81</v>
      </c>
      <c r="Q384">
        <v>41.26</v>
      </c>
      <c r="R384">
        <v>42.48</v>
      </c>
      <c r="S384" t="str">
        <f>_xll.SNL.Clients.Office.Excel.Functions.SPG(D384, S$1, F384, "Options: Curr=USD, Mag=Actuals")</f>
        <v>HDFC Bank Limited (NSEI:HDFCBANK)</v>
      </c>
      <c r="T384" t="str">
        <f>_xll.SNL.Clients.Office.Excel.Functions.SPG($D384, T$1, $F384, "Options: Curr=USD, Mag=Actuals")</f>
        <v>HDFC Bank Limited</v>
      </c>
      <c r="U384" s="6">
        <f>_xll.SNL.Clients.Office.Excel.Functions.SPG($D384, U$1, $F384, "Options: Curr=USD, Mag=Actuals")</f>
        <v>0</v>
      </c>
      <c r="V384" t="str">
        <f>_xll.SNL.Clients.Office.Excel.Functions.SPG($D384, V$1, $F384, "Options: Curr=USD, Mag=Actuals")</f>
        <v>NSEI:HDFCBANK</v>
      </c>
      <c r="W384" t="str">
        <f>_xll.SNL.Clients.Office.Excel.Functions.SPG($D384, W$1, $F384, "Options: Curr=USD, Mag=Actuals")</f>
        <v>Bank</v>
      </c>
      <c r="X384" s="6">
        <f>_xll.SNL.Clients.Office.Excel.Functions.SPG($D384, X$1, $F384, "Options: Curr=USD, Mag=Actuals")</f>
        <v>0</v>
      </c>
      <c r="Y384" s="6">
        <f>_xll.SNL.Clients.Office.Excel.Functions.SPG($D384, Y$1, $F384, "Options: Curr=USD, Mag=Actuals")</f>
        <v>0</v>
      </c>
      <c r="Z384" s="6">
        <f>_xll.SNL.Clients.Office.Excel.Functions.SPG($D384, Z$1, $F384, "Options: Curr=USD, Mag=Actuals")</f>
        <v>0</v>
      </c>
      <c r="AA384" s="6">
        <f>_xll.SNL.Clients.Office.Excel.Functions.SPG($D384, AA$1, $F384, "Options: Curr=USD, Mag=Actuals")</f>
        <v>0</v>
      </c>
      <c r="AB384" s="6">
        <f>_xll.SNL.Clients.Office.Excel.Functions.SPG($D384, AB$1, $F384, "Options: Curr=USD, Mag=Actuals")</f>
        <v>0</v>
      </c>
      <c r="AC384" s="6">
        <f>_xll.SNL.Clients.Office.Excel.Functions.SPG($D384, AC$1, $F384, "Options: Curr=USD, Mag=Actuals")</f>
        <v>0</v>
      </c>
      <c r="AD384" s="6">
        <f>_xll.SNL.Clients.Office.Excel.Functions.SPG($D384, AD$1, $F384, "Options: Curr=USD, Mag=Actuals")</f>
        <v>0</v>
      </c>
      <c r="AE384" s="6">
        <f>_xll.SNL.Clients.Office.Excel.Functions.SPG($D384, AE$1, $F384, "Options: Curr=USD, Mag=Actuals")</f>
        <v>0</v>
      </c>
      <c r="AF384" s="6">
        <f>_xll.SNL.Clients.Office.Excel.Functions.SPG($D384, AF$1, $F384, "Options: Curr=USD, Mag=Actuals")</f>
        <v>0</v>
      </c>
      <c r="AG384" s="6">
        <f>_xll.SNL.Clients.Office.Excel.Functions.SPG($D384, AG$1, $F384, "Options: Curr=USD, Mag=Actuals")</f>
        <v>0</v>
      </c>
      <c r="AH384" s="6">
        <f>_xll.SNL.Clients.Office.Excel.Functions.SPG($D384, AH$1, $F384, "Options: Curr=USD, Mag=Actuals")</f>
        <v>0</v>
      </c>
      <c r="AI384" s="6" t="str">
        <f>_xll.SNL.Clients.Office.Excel.Functions.SPG($D384, AI$1, $F384, "Options: Curr=USD, Mag=Actuals")</f>
        <v/>
      </c>
      <c r="AJ384" s="6" t="str">
        <f>_xll.SNL.Clients.Office.Excel.Functions.SPG($D384, AJ$1, $F384, "Options: Curr=USD, Mag=Actuals")</f>
        <v>#INVALID FUNCTION PARAMETER</v>
      </c>
      <c r="AK384" s="6" t="str">
        <f>_xll.SNL.Clients.Office.Excel.Functions.SPG($D384, AK$1, $F384, "Options: Curr=USD, Mag=Actuals")</f>
        <v>#INVALID FUNCTION PARAMETER</v>
      </c>
      <c r="AL384" s="6" t="str">
        <f>_xll.SNL.Clients.Office.Excel.Functions.SPG($D384, AL$1, $F384, "Options: Curr=USD, Mag=Actuals")</f>
        <v>#INVALID FUNCTION PARAMETER</v>
      </c>
      <c r="AM384" s="6" t="str">
        <f>_xll.SNL.Clients.Office.Excel.Functions.SPG($D384, AM$1, $F384, "Options: Curr=USD, Mag=Actuals")</f>
        <v>#INVALID FUNCTION PARAMETER</v>
      </c>
      <c r="AN384" s="6">
        <f>_xll.SNL.Clients.Office.Excel.Functions.SPG($D384, AN$1, $F384, "Options: Curr=USD, Mag=Actuals")</f>
        <v>0</v>
      </c>
      <c r="AO384" s="6">
        <f>_xll.SNL.Clients.Office.Excel.Functions.SPG($D384, AO$1, $F384, "Options: Curr=USD, Mag=Actuals")</f>
        <v>0</v>
      </c>
      <c r="AP384" s="6">
        <f>_xll.SNL.Clients.Office.Excel.Functions.SPG($D384, AP$1, $F384, "Options: Curr=USD, Mag=Actuals")</f>
        <v>0</v>
      </c>
      <c r="AQ384" s="6">
        <f>_xll.SNL.Clients.Office.Excel.Functions.SPG($D384, AQ$1, $F384, "Options: Curr=USD, Mag=Actuals")</f>
        <v>0</v>
      </c>
      <c r="AR384" s="6">
        <f>_xll.SNL.Clients.Office.Excel.Functions.SPG($D384, AR$1, $F384, "Options: Curr=USD, Mag=Actuals")</f>
        <v>0</v>
      </c>
      <c r="AS384" s="6">
        <f>_xll.SNL.Clients.Office.Excel.Functions.SPG($D384, AS$1, $F384, "Options: Curr=USD, Mag=Actuals")</f>
        <v>0</v>
      </c>
      <c r="AT384" s="6">
        <f>_xll.SNL.Clients.Office.Excel.Functions.SPG($D384, AT$1, $F384, "Options: Curr=USD, Mag=Actuals")</f>
        <v>0</v>
      </c>
      <c r="AU384" s="6">
        <f>_xll.SNL.Clients.Office.Excel.Functions.SPG($D384, AU$1, $F384, "Options: Curr=USD, Mag=Actuals")</f>
        <v>0</v>
      </c>
      <c r="AV384" s="6">
        <f>_xll.SNL.Clients.Office.Excel.Functions.SPG($D384, AV$1, $F384, "Options: Curr=USD, Mag=Actuals")</f>
        <v>0</v>
      </c>
      <c r="AW384" s="6">
        <f>_xll.SNL.Clients.Office.Excel.Functions.SPG($D384, AW$1, $F384, "Options: Curr=USD, Mag=Actuals")</f>
        <v>0</v>
      </c>
      <c r="AX384" s="6">
        <f>_xll.SNL.Clients.Office.Excel.Functions.SPG($D384, AX$1, $F384, "Options: Curr=USD, Mag=Actuals")</f>
        <v>0</v>
      </c>
      <c r="AY384" s="6">
        <f>_xll.SNL.Clients.Office.Excel.Functions.SPG($D384, AY$1, $F384, "Options: Curr=USD, Mag=Actuals")</f>
        <v>0</v>
      </c>
      <c r="AZ384" s="6">
        <f>_xll.SNL.Clients.Office.Excel.Functions.SPG($D384, AZ$1, $F384, "Options: Curr=USD, Mag=Actuals")</f>
        <v>0</v>
      </c>
      <c r="BA384" s="6">
        <f>_xll.SNL.Clients.Office.Excel.Functions.SPG($D384, BA$1, $F384, "Options: Curr=USD, Mag=Actuals")</f>
        <v>0</v>
      </c>
      <c r="BB384" s="6">
        <f>_xll.SNL.Clients.Office.Excel.Functions.SPG($D384, BB$1, $F384, "Options: Curr=USD, Mag=Actuals")</f>
        <v>0</v>
      </c>
      <c r="BC384" s="6">
        <f>_xll.SNL.Clients.Office.Excel.Functions.SPG($D384, BC$1, $F384, "Options: Curr=USD, Mag=Actuals")</f>
        <v>0</v>
      </c>
      <c r="BD384" s="6">
        <f>_xll.SNL.Clients.Office.Excel.Functions.SPG($D384, BD$1, $F384, "Options: Curr=USD, Mag=Actuals")</f>
        <v>0</v>
      </c>
      <c r="BE384" s="6">
        <f>_xll.SNL.Clients.Office.Excel.Functions.SPG($D384, BE$1, $F384, "Options: Curr=USD, Mag=Actuals")</f>
        <v>0</v>
      </c>
      <c r="BF384" s="6">
        <f>_xll.SNL.Clients.Office.Excel.Functions.SPG($D384, BF$1, $F384, "Options: Curr=USD, Mag=Actuals")</f>
        <v>0</v>
      </c>
      <c r="BG384" s="6">
        <f>_xll.SNL.Clients.Office.Excel.Functions.SPG($D384, BG$1, $F384, "Options: Curr=USD, Mag=Actuals")</f>
        <v>0</v>
      </c>
      <c r="BH384" s="6">
        <f>_xll.SNL.Clients.Office.Excel.Functions.SPG($D384, BH$1, $F384, "Options: Curr=USD, Mag=Actuals")</f>
        <v>0</v>
      </c>
      <c r="BI384" s="6">
        <f>_xll.SNL.Clients.Office.Excel.Functions.SPG($D384, BI$1, $F384, "Options: Curr=USD, Mag=Actuals")</f>
        <v>0</v>
      </c>
      <c r="BJ384" s="6">
        <f>_xll.SNL.Clients.Office.Excel.Functions.SPG($D384, BJ$1, $F384, "Options: Curr=USD, Mag=Actuals")</f>
        <v>0</v>
      </c>
      <c r="BK384" s="6">
        <f>_xll.SNL.Clients.Office.Excel.Functions.SPG($D384, BK$1, $F384, "Options: Curr=USD, Mag=Actuals")</f>
        <v>0</v>
      </c>
      <c r="BL384" s="6">
        <f>_xll.SNL.Clients.Office.Excel.Functions.SPG($D384, BL$1, $F384, "Options: Curr=USD, Mag=Actuals")</f>
        <v>0</v>
      </c>
      <c r="BM384" s="6">
        <f>_xll.SNL.Clients.Office.Excel.Functions.SPG($D384, BM$1, $F384, "Options: Curr=USD, Mag=Actuals")</f>
        <v>0</v>
      </c>
      <c r="BN384" s="6">
        <f>_xll.SNL.Clients.Office.Excel.Functions.SPG($D384, BN$1, $F384, "Options: Curr=USD, Mag=Actuals")</f>
        <v>0</v>
      </c>
      <c r="BO384" s="6">
        <f>_xll.SNL.Clients.Office.Excel.Functions.SPG($D384, BO$1, $F384, "Options: Curr=USD, Mag=Actuals")</f>
        <v>0</v>
      </c>
      <c r="BP384" s="6">
        <f>_xll.SNL.Clients.Office.Excel.Functions.SPG($D384, BP$1, $F384, "Options: Curr=USD, Mag=Actuals")</f>
        <v>0</v>
      </c>
      <c r="BQ384" s="6">
        <f>_xll.SNL.Clients.Office.Excel.Functions.SPG($D384, BQ$1, $F384, "Options: Curr=USD, Mag=Actuals")</f>
        <v>0</v>
      </c>
      <c r="BR384" s="6">
        <f>_xll.SNL.Clients.Office.Excel.Functions.SPG($D384, BR$1, $F384, "Options: Curr=USD, Mag=Actuals")</f>
        <v>0</v>
      </c>
      <c r="BS384" s="6">
        <f>_xll.SNL.Clients.Office.Excel.Functions.SPG($D384, BS$1, $F384, "Options: Curr=USD, Mag=Actuals")</f>
        <v>0</v>
      </c>
      <c r="BT384" s="6">
        <f>_xll.SNL.Clients.Office.Excel.Functions.SPG($D384, BT$1, $F384, "Options: Curr=USD, Mag=Actuals")</f>
        <v>0</v>
      </c>
      <c r="BU384" s="6">
        <f>_xll.SNL.Clients.Office.Excel.Functions.SPG($D384, BU$1, $F384, "Options: Curr=USD, Mag=Actuals")</f>
        <v>0</v>
      </c>
      <c r="BV384" s="6">
        <f>_xll.SNL.Clients.Office.Excel.Functions.SPG($D384, BV$1, $F384, "Options: Curr=USD, Mag=Actuals")</f>
        <v>0</v>
      </c>
      <c r="BW384" s="6">
        <f>_xll.SNL.Clients.Office.Excel.Functions.SPG($D384, BW$1, $F384, "Options: Curr=USD, Mag=Actuals")</f>
        <v>0</v>
      </c>
      <c r="BX384" s="6">
        <f>_xll.SNL.Clients.Office.Excel.Functions.SPG($D384, BX$1, $F384, "Options: Curr=USD, Mag=Actuals")</f>
        <v>0</v>
      </c>
      <c r="BY384" s="6">
        <f>_xll.SNL.Clients.Office.Excel.Functions.SPG($D384, BY$1, $F384, "Options: Curr=USD, Mag=Actuals")</f>
        <v>0</v>
      </c>
      <c r="BZ384" s="6">
        <f>_xll.SNL.Clients.Office.Excel.Functions.SPG($D384, BZ$1, $F384, "Options: Curr=USD, Mag=Actuals")</f>
        <v>0</v>
      </c>
      <c r="CA384" s="6" t="str">
        <f>_xll.SNL.Clients.Office.Excel.Functions.SPG($D384, CA$1, $F384, "Options: Curr=USD, Mag=Actuals")</f>
        <v>Nonperforming Loans</v>
      </c>
      <c r="CB384" s="6">
        <f>_xll.SNL.Clients.Office.Excel.Functions.SPG($D384, CB$1, $F384, "Options: Curr=USD, Mag=Actuals")</f>
        <v>0</v>
      </c>
      <c r="CC384" s="6">
        <f>_xll.SNL.Clients.Office.Excel.Functions.SPG($D384, CC$1, $F384, "Options: Curr=USD, Mag=Actuals")</f>
        <v>0</v>
      </c>
      <c r="CD384" s="6">
        <f>_xll.SNL.Clients.Office.Excel.Functions.SPG($D384, CD$1, $F384, "Options: Curr=USD, Mag=Actuals")</f>
        <v>0</v>
      </c>
      <c r="CE384" s="6">
        <f>_xll.SNL.Clients.Office.Excel.Functions.SPG($D384, CE$1, $F384, "Options: Curr=USD, Mag=Actuals")</f>
        <v>0</v>
      </c>
      <c r="CF384" s="6">
        <f>_xll.SNL.Clients.Office.Excel.Functions.SPG($D384, CF$1, $F384, "Options: Curr=USD, Mag=Actuals")</f>
        <v>0</v>
      </c>
      <c r="CG384" s="6">
        <f>_xll.SNL.Clients.Office.Excel.Functions.SPG($D384, CG$1, $F384, "Options: Curr=USD, Mag=Actuals")</f>
        <v>0</v>
      </c>
    </row>
    <row r="385" spans="1:85" x14ac:dyDescent="0.3">
      <c r="A385" s="10" t="s">
        <v>113</v>
      </c>
      <c r="B385" s="10" t="s">
        <v>112</v>
      </c>
      <c r="C385" s="10" t="s">
        <v>18</v>
      </c>
      <c r="D385">
        <v>4135432</v>
      </c>
      <c r="E385" s="10" t="s">
        <v>22</v>
      </c>
      <c r="F385" s="10" t="s">
        <v>58</v>
      </c>
      <c r="G385">
        <v>-8.68</v>
      </c>
      <c r="H385">
        <v>36.880000000000003</v>
      </c>
      <c r="I385">
        <v>45.56</v>
      </c>
      <c r="J385">
        <v>460.29</v>
      </c>
      <c r="K385">
        <v>428.87</v>
      </c>
      <c r="L385">
        <v>8.83</v>
      </c>
      <c r="M385">
        <v>967.43916516479658</v>
      </c>
      <c r="N385">
        <v>1040.5</v>
      </c>
      <c r="O385">
        <v>4.67</v>
      </c>
      <c r="P385">
        <v>3.52</v>
      </c>
      <c r="Q385">
        <v>43.06</v>
      </c>
      <c r="R385">
        <v>43.49</v>
      </c>
      <c r="S385" t="str">
        <f>_xll.SNL.Clients.Office.Excel.Functions.SPG(D385, S$1, F385, "Options: Curr=USD, Mag=Actuals")</f>
        <v>HDFC Bank Limited (NSEI:HDFCBANK)</v>
      </c>
      <c r="T385" t="str">
        <f>_xll.SNL.Clients.Office.Excel.Functions.SPG($D385, T$1, $F385, "Options: Curr=USD, Mag=Actuals")</f>
        <v>HDFC Bank Limited</v>
      </c>
      <c r="U385" s="6">
        <f>_xll.SNL.Clients.Office.Excel.Functions.SPG($D385, U$1, $F385, "Options: Curr=USD, Mag=Actuals")</f>
        <v>0</v>
      </c>
      <c r="V385" t="str">
        <f>_xll.SNL.Clients.Office.Excel.Functions.SPG($D385, V$1, $F385, "Options: Curr=USD, Mag=Actuals")</f>
        <v>NSEI:HDFCBANK</v>
      </c>
      <c r="W385" t="str">
        <f>_xll.SNL.Clients.Office.Excel.Functions.SPG($D385, W$1, $F385, "Options: Curr=USD, Mag=Actuals")</f>
        <v>Bank</v>
      </c>
      <c r="X385" s="6">
        <f>_xll.SNL.Clients.Office.Excel.Functions.SPG($D385, X$1, $F385, "Options: Curr=USD, Mag=Actuals")</f>
        <v>0</v>
      </c>
      <c r="Y385" s="6">
        <f>_xll.SNL.Clients.Office.Excel.Functions.SPG($D385, Y$1, $F385, "Options: Curr=USD, Mag=Actuals")</f>
        <v>0</v>
      </c>
      <c r="Z385" s="6">
        <f>_xll.SNL.Clients.Office.Excel.Functions.SPG($D385, Z$1, $F385, "Options: Curr=USD, Mag=Actuals")</f>
        <v>0</v>
      </c>
      <c r="AA385" s="6">
        <f>_xll.SNL.Clients.Office.Excel.Functions.SPG($D385, AA$1, $F385, "Options: Curr=USD, Mag=Actuals")</f>
        <v>0</v>
      </c>
      <c r="AB385" s="6">
        <f>_xll.SNL.Clients.Office.Excel.Functions.SPG($D385, AB$1, $F385, "Options: Curr=USD, Mag=Actuals")</f>
        <v>0</v>
      </c>
      <c r="AC385" s="6">
        <f>_xll.SNL.Clients.Office.Excel.Functions.SPG($D385, AC$1, $F385, "Options: Curr=USD, Mag=Actuals")</f>
        <v>0</v>
      </c>
      <c r="AD385" s="6">
        <f>_xll.SNL.Clients.Office.Excel.Functions.SPG($D385, AD$1, $F385, "Options: Curr=USD, Mag=Actuals")</f>
        <v>0</v>
      </c>
      <c r="AE385" s="6">
        <f>_xll.SNL.Clients.Office.Excel.Functions.SPG($D385, AE$1, $F385, "Options: Curr=USD, Mag=Actuals")</f>
        <v>0</v>
      </c>
      <c r="AF385" s="6">
        <f>_xll.SNL.Clients.Office.Excel.Functions.SPG($D385, AF$1, $F385, "Options: Curr=USD, Mag=Actuals")</f>
        <v>0</v>
      </c>
      <c r="AG385" s="6">
        <f>_xll.SNL.Clients.Office.Excel.Functions.SPG($D385, AG$1, $F385, "Options: Curr=USD, Mag=Actuals")</f>
        <v>0</v>
      </c>
      <c r="AH385" s="6">
        <f>_xll.SNL.Clients.Office.Excel.Functions.SPG($D385, AH$1, $F385, "Options: Curr=USD, Mag=Actuals")</f>
        <v>0</v>
      </c>
      <c r="AI385" s="6" t="str">
        <f>_xll.SNL.Clients.Office.Excel.Functions.SPG($D385, AI$1, $F385, "Options: Curr=USD, Mag=Actuals")</f>
        <v/>
      </c>
      <c r="AJ385" s="6" t="str">
        <f>_xll.SNL.Clients.Office.Excel.Functions.SPG($D385, AJ$1, $F385, "Options: Curr=USD, Mag=Actuals")</f>
        <v>#INVALID FUNCTION PARAMETER</v>
      </c>
      <c r="AK385" s="6" t="str">
        <f>_xll.SNL.Clients.Office.Excel.Functions.SPG($D385, AK$1, $F385, "Options: Curr=USD, Mag=Actuals")</f>
        <v>#INVALID FUNCTION PARAMETER</v>
      </c>
      <c r="AL385" s="6" t="str">
        <f>_xll.SNL.Clients.Office.Excel.Functions.SPG($D385, AL$1, $F385, "Options: Curr=USD, Mag=Actuals")</f>
        <v>#INVALID FUNCTION PARAMETER</v>
      </c>
      <c r="AM385" s="6" t="str">
        <f>_xll.SNL.Clients.Office.Excel.Functions.SPG($D385, AM$1, $F385, "Options: Curr=USD, Mag=Actuals")</f>
        <v>#INVALID FUNCTION PARAMETER</v>
      </c>
      <c r="AN385" s="6">
        <f>_xll.SNL.Clients.Office.Excel.Functions.SPG($D385, AN$1, $F385, "Options: Curr=USD, Mag=Actuals")</f>
        <v>0</v>
      </c>
      <c r="AO385" s="6">
        <f>_xll.SNL.Clients.Office.Excel.Functions.SPG($D385, AO$1, $F385, "Options: Curr=USD, Mag=Actuals")</f>
        <v>0</v>
      </c>
      <c r="AP385" s="6">
        <f>_xll.SNL.Clients.Office.Excel.Functions.SPG($D385, AP$1, $F385, "Options: Curr=USD, Mag=Actuals")</f>
        <v>0</v>
      </c>
      <c r="AQ385" s="6">
        <f>_xll.SNL.Clients.Office.Excel.Functions.SPG($D385, AQ$1, $F385, "Options: Curr=USD, Mag=Actuals")</f>
        <v>0</v>
      </c>
      <c r="AR385" s="6">
        <f>_xll.SNL.Clients.Office.Excel.Functions.SPG($D385, AR$1, $F385, "Options: Curr=USD, Mag=Actuals")</f>
        <v>0</v>
      </c>
      <c r="AS385" s="6">
        <f>_xll.SNL.Clients.Office.Excel.Functions.SPG($D385, AS$1, $F385, "Options: Curr=USD, Mag=Actuals")</f>
        <v>0</v>
      </c>
      <c r="AT385" s="6">
        <f>_xll.SNL.Clients.Office.Excel.Functions.SPG($D385, AT$1, $F385, "Options: Curr=USD, Mag=Actuals")</f>
        <v>0</v>
      </c>
      <c r="AU385" s="6">
        <f>_xll.SNL.Clients.Office.Excel.Functions.SPG($D385, AU$1, $F385, "Options: Curr=USD, Mag=Actuals")</f>
        <v>0</v>
      </c>
      <c r="AV385" s="6">
        <f>_xll.SNL.Clients.Office.Excel.Functions.SPG($D385, AV$1, $F385, "Options: Curr=USD, Mag=Actuals")</f>
        <v>0</v>
      </c>
      <c r="AW385" s="6">
        <f>_xll.SNL.Clients.Office.Excel.Functions.SPG($D385, AW$1, $F385, "Options: Curr=USD, Mag=Actuals")</f>
        <v>0</v>
      </c>
      <c r="AX385" s="6">
        <f>_xll.SNL.Clients.Office.Excel.Functions.SPG($D385, AX$1, $F385, "Options: Curr=USD, Mag=Actuals")</f>
        <v>0</v>
      </c>
      <c r="AY385" s="6">
        <f>_xll.SNL.Clients.Office.Excel.Functions.SPG($D385, AY$1, $F385, "Options: Curr=USD, Mag=Actuals")</f>
        <v>0</v>
      </c>
      <c r="AZ385" s="6">
        <f>_xll.SNL.Clients.Office.Excel.Functions.SPG($D385, AZ$1, $F385, "Options: Curr=USD, Mag=Actuals")</f>
        <v>0</v>
      </c>
      <c r="BA385" s="6">
        <f>_xll.SNL.Clients.Office.Excel.Functions.SPG($D385, BA$1, $F385, "Options: Curr=USD, Mag=Actuals")</f>
        <v>0</v>
      </c>
      <c r="BB385" s="6">
        <f>_xll.SNL.Clients.Office.Excel.Functions.SPG($D385, BB$1, $F385, "Options: Curr=USD, Mag=Actuals")</f>
        <v>0</v>
      </c>
      <c r="BC385" s="6">
        <f>_xll.SNL.Clients.Office.Excel.Functions.SPG($D385, BC$1, $F385, "Options: Curr=USD, Mag=Actuals")</f>
        <v>0</v>
      </c>
      <c r="BD385" s="6">
        <f>_xll.SNL.Clients.Office.Excel.Functions.SPG($D385, BD$1, $F385, "Options: Curr=USD, Mag=Actuals")</f>
        <v>0</v>
      </c>
      <c r="BE385" s="6">
        <f>_xll.SNL.Clients.Office.Excel.Functions.SPG($D385, BE$1, $F385, "Options: Curr=USD, Mag=Actuals")</f>
        <v>0</v>
      </c>
      <c r="BF385" s="6">
        <f>_xll.SNL.Clients.Office.Excel.Functions.SPG($D385, BF$1, $F385, "Options: Curr=USD, Mag=Actuals")</f>
        <v>0</v>
      </c>
      <c r="BG385" s="6">
        <f>_xll.SNL.Clients.Office.Excel.Functions.SPG($D385, BG$1, $F385, "Options: Curr=USD, Mag=Actuals")</f>
        <v>0</v>
      </c>
      <c r="BH385" s="6">
        <f>_xll.SNL.Clients.Office.Excel.Functions.SPG($D385, BH$1, $F385, "Options: Curr=USD, Mag=Actuals")</f>
        <v>0</v>
      </c>
      <c r="BI385" s="6">
        <f>_xll.SNL.Clients.Office.Excel.Functions.SPG($D385, BI$1, $F385, "Options: Curr=USD, Mag=Actuals")</f>
        <v>0</v>
      </c>
      <c r="BJ385" s="6">
        <f>_xll.SNL.Clients.Office.Excel.Functions.SPG($D385, BJ$1, $F385, "Options: Curr=USD, Mag=Actuals")</f>
        <v>0</v>
      </c>
      <c r="BK385" s="6">
        <f>_xll.SNL.Clients.Office.Excel.Functions.SPG($D385, BK$1, $F385, "Options: Curr=USD, Mag=Actuals")</f>
        <v>0</v>
      </c>
      <c r="BL385" s="6">
        <f>_xll.SNL.Clients.Office.Excel.Functions.SPG($D385, BL$1, $F385, "Options: Curr=USD, Mag=Actuals")</f>
        <v>0</v>
      </c>
      <c r="BM385" s="6">
        <f>_xll.SNL.Clients.Office.Excel.Functions.SPG($D385, BM$1, $F385, "Options: Curr=USD, Mag=Actuals")</f>
        <v>0</v>
      </c>
      <c r="BN385" s="6">
        <f>_xll.SNL.Clients.Office.Excel.Functions.SPG($D385, BN$1, $F385, "Options: Curr=USD, Mag=Actuals")</f>
        <v>0</v>
      </c>
      <c r="BO385" s="6">
        <f>_xll.SNL.Clients.Office.Excel.Functions.SPG($D385, BO$1, $F385, "Options: Curr=USD, Mag=Actuals")</f>
        <v>0</v>
      </c>
      <c r="BP385" s="6">
        <f>_xll.SNL.Clients.Office.Excel.Functions.SPG($D385, BP$1, $F385, "Options: Curr=USD, Mag=Actuals")</f>
        <v>0</v>
      </c>
      <c r="BQ385" s="6">
        <f>_xll.SNL.Clients.Office.Excel.Functions.SPG($D385, BQ$1, $F385, "Options: Curr=USD, Mag=Actuals")</f>
        <v>0</v>
      </c>
      <c r="BR385" s="6">
        <f>_xll.SNL.Clients.Office.Excel.Functions.SPG($D385, BR$1, $F385, "Options: Curr=USD, Mag=Actuals")</f>
        <v>0</v>
      </c>
      <c r="BS385" s="6">
        <f>_xll.SNL.Clients.Office.Excel.Functions.SPG($D385, BS$1, $F385, "Options: Curr=USD, Mag=Actuals")</f>
        <v>0</v>
      </c>
      <c r="BT385" s="6">
        <f>_xll.SNL.Clients.Office.Excel.Functions.SPG($D385, BT$1, $F385, "Options: Curr=USD, Mag=Actuals")</f>
        <v>0</v>
      </c>
      <c r="BU385" s="6">
        <f>_xll.SNL.Clients.Office.Excel.Functions.SPG($D385, BU$1, $F385, "Options: Curr=USD, Mag=Actuals")</f>
        <v>0</v>
      </c>
      <c r="BV385" s="6">
        <f>_xll.SNL.Clients.Office.Excel.Functions.SPG($D385, BV$1, $F385, "Options: Curr=USD, Mag=Actuals")</f>
        <v>0</v>
      </c>
      <c r="BW385" s="6">
        <f>_xll.SNL.Clients.Office.Excel.Functions.SPG($D385, BW$1, $F385, "Options: Curr=USD, Mag=Actuals")</f>
        <v>0</v>
      </c>
      <c r="BX385" s="6">
        <f>_xll.SNL.Clients.Office.Excel.Functions.SPG($D385, BX$1, $F385, "Options: Curr=USD, Mag=Actuals")</f>
        <v>0</v>
      </c>
      <c r="BY385" s="6">
        <f>_xll.SNL.Clients.Office.Excel.Functions.SPG($D385, BY$1, $F385, "Options: Curr=USD, Mag=Actuals")</f>
        <v>0</v>
      </c>
      <c r="BZ385" s="6">
        <f>_xll.SNL.Clients.Office.Excel.Functions.SPG($D385, BZ$1, $F385, "Options: Curr=USD, Mag=Actuals")</f>
        <v>0</v>
      </c>
      <c r="CA385" s="6" t="str">
        <f>_xll.SNL.Clients.Office.Excel.Functions.SPG($D385, CA$1, $F385, "Options: Curr=USD, Mag=Actuals")</f>
        <v>Nonperforming Loans</v>
      </c>
      <c r="CB385" s="6">
        <f>_xll.SNL.Clients.Office.Excel.Functions.SPG($D385, CB$1, $F385, "Options: Curr=USD, Mag=Actuals")</f>
        <v>0</v>
      </c>
      <c r="CC385" s="6">
        <f>_xll.SNL.Clients.Office.Excel.Functions.SPG($D385, CC$1, $F385, "Options: Curr=USD, Mag=Actuals")</f>
        <v>0</v>
      </c>
      <c r="CD385" s="6">
        <f>_xll.SNL.Clients.Office.Excel.Functions.SPG($D385, CD$1, $F385, "Options: Curr=USD, Mag=Actuals")</f>
        <v>0</v>
      </c>
      <c r="CE385" s="6">
        <f>_xll.SNL.Clients.Office.Excel.Functions.SPG($D385, CE$1, $F385, "Options: Curr=USD, Mag=Actuals")</f>
        <v>0</v>
      </c>
      <c r="CF385" s="6">
        <f>_xll.SNL.Clients.Office.Excel.Functions.SPG($D385, CF$1, $F385, "Options: Curr=USD, Mag=Actuals")</f>
        <v>0</v>
      </c>
      <c r="CG385" s="6">
        <f>_xll.SNL.Clients.Office.Excel.Functions.SPG($D385, CG$1, $F385, "Options: Curr=USD, Mag=Actuals")</f>
        <v>0</v>
      </c>
    </row>
    <row r="386" spans="1:85" x14ac:dyDescent="0.3">
      <c r="A386" s="10" t="s">
        <v>113</v>
      </c>
      <c r="B386" s="10" t="s">
        <v>112</v>
      </c>
      <c r="C386" s="10" t="s">
        <v>18</v>
      </c>
      <c r="D386">
        <v>4135432</v>
      </c>
      <c r="E386" s="10" t="s">
        <v>22</v>
      </c>
      <c r="F386" s="10" t="s">
        <v>7</v>
      </c>
      <c r="G386">
        <v>-10.64</v>
      </c>
      <c r="H386">
        <v>43.25</v>
      </c>
      <c r="I386">
        <v>53.89</v>
      </c>
      <c r="J386">
        <v>475.18</v>
      </c>
      <c r="K386">
        <v>442.66</v>
      </c>
      <c r="L386">
        <v>3.99</v>
      </c>
      <c r="M386">
        <v>964.7402950837336</v>
      </c>
      <c r="N386">
        <v>1059.6300000000001</v>
      </c>
      <c r="O386">
        <v>3.98</v>
      </c>
      <c r="P386">
        <v>6.25</v>
      </c>
      <c r="Q386">
        <v>44.94</v>
      </c>
      <c r="R386">
        <v>46.75</v>
      </c>
      <c r="S386" t="str">
        <f>_xll.SNL.Clients.Office.Excel.Functions.SPG(D386, S$1, F386, "Options: Curr=USD, Mag=Actuals")</f>
        <v>HDFC Bank Limited (NSEI:HDFCBANK)</v>
      </c>
      <c r="T386" t="str">
        <f>_xll.SNL.Clients.Office.Excel.Functions.SPG($D386, T$1, $F386, "Options: Curr=USD, Mag=Actuals")</f>
        <v>HDFC Bank Limited</v>
      </c>
      <c r="U386" s="6">
        <f>_xll.SNL.Clients.Office.Excel.Functions.SPG($D386, U$1, $F386, "Options: Curr=USD, Mag=Actuals")</f>
        <v>0</v>
      </c>
      <c r="V386" t="str">
        <f>_xll.SNL.Clients.Office.Excel.Functions.SPG($D386, V$1, $F386, "Options: Curr=USD, Mag=Actuals")</f>
        <v>NSEI:HDFCBANK</v>
      </c>
      <c r="W386" t="str">
        <f>_xll.SNL.Clients.Office.Excel.Functions.SPG($D386, W$1, $F386, "Options: Curr=USD, Mag=Actuals")</f>
        <v>Bank</v>
      </c>
      <c r="X386" s="6">
        <f>_xll.SNL.Clients.Office.Excel.Functions.SPG($D386, X$1, $F386, "Options: Curr=USD, Mag=Actuals")</f>
        <v>0</v>
      </c>
      <c r="Y386" s="6">
        <f>_xll.SNL.Clients.Office.Excel.Functions.SPG($D386, Y$1, $F386, "Options: Curr=USD, Mag=Actuals")</f>
        <v>0</v>
      </c>
      <c r="Z386" s="6">
        <f>_xll.SNL.Clients.Office.Excel.Functions.SPG($D386, Z$1, $F386, "Options: Curr=USD, Mag=Actuals")</f>
        <v>0</v>
      </c>
      <c r="AA386" s="6">
        <f>_xll.SNL.Clients.Office.Excel.Functions.SPG($D386, AA$1, $F386, "Options: Curr=USD, Mag=Actuals")</f>
        <v>0</v>
      </c>
      <c r="AB386" s="6">
        <f>_xll.SNL.Clients.Office.Excel.Functions.SPG($D386, AB$1, $F386, "Options: Curr=USD, Mag=Actuals")</f>
        <v>0</v>
      </c>
      <c r="AC386" s="6">
        <f>_xll.SNL.Clients.Office.Excel.Functions.SPG($D386, AC$1, $F386, "Options: Curr=USD, Mag=Actuals")</f>
        <v>0</v>
      </c>
      <c r="AD386" s="6">
        <f>_xll.SNL.Clients.Office.Excel.Functions.SPG($D386, AD$1, $F386, "Options: Curr=USD, Mag=Actuals")</f>
        <v>0</v>
      </c>
      <c r="AE386" s="6">
        <f>_xll.SNL.Clients.Office.Excel.Functions.SPG($D386, AE$1, $F386, "Options: Curr=USD, Mag=Actuals")</f>
        <v>0</v>
      </c>
      <c r="AF386" s="6">
        <f>_xll.SNL.Clients.Office.Excel.Functions.SPG($D386, AF$1, $F386, "Options: Curr=USD, Mag=Actuals")</f>
        <v>0</v>
      </c>
      <c r="AG386" s="6">
        <f>_xll.SNL.Clients.Office.Excel.Functions.SPG($D386, AG$1, $F386, "Options: Curr=USD, Mag=Actuals")</f>
        <v>0</v>
      </c>
      <c r="AH386" s="6">
        <f>_xll.SNL.Clients.Office.Excel.Functions.SPG($D386, AH$1, $F386, "Options: Curr=USD, Mag=Actuals")</f>
        <v>0</v>
      </c>
      <c r="AI386" s="6" t="str">
        <f>_xll.SNL.Clients.Office.Excel.Functions.SPG($D386, AI$1, $F386, "Options: Curr=USD, Mag=Actuals")</f>
        <v/>
      </c>
      <c r="AJ386" s="6" t="str">
        <f>_xll.SNL.Clients.Office.Excel.Functions.SPG($D386, AJ$1, $F386, "Options: Curr=USD, Mag=Actuals")</f>
        <v>#INVALID FUNCTION PARAMETER</v>
      </c>
      <c r="AK386" s="6" t="str">
        <f>_xll.SNL.Clients.Office.Excel.Functions.SPG($D386, AK$1, $F386, "Options: Curr=USD, Mag=Actuals")</f>
        <v>#INVALID FUNCTION PARAMETER</v>
      </c>
      <c r="AL386" s="6" t="str">
        <f>_xll.SNL.Clients.Office.Excel.Functions.SPG($D386, AL$1, $F386, "Options: Curr=USD, Mag=Actuals")</f>
        <v>#INVALID FUNCTION PARAMETER</v>
      </c>
      <c r="AM386" s="6" t="str">
        <f>_xll.SNL.Clients.Office.Excel.Functions.SPG($D386, AM$1, $F386, "Options: Curr=USD, Mag=Actuals")</f>
        <v>#INVALID FUNCTION PARAMETER</v>
      </c>
      <c r="AN386" s="6">
        <f>_xll.SNL.Clients.Office.Excel.Functions.SPG($D386, AN$1, $F386, "Options: Curr=USD, Mag=Actuals")</f>
        <v>0</v>
      </c>
      <c r="AO386" s="6">
        <f>_xll.SNL.Clients.Office.Excel.Functions.SPG($D386, AO$1, $F386, "Options: Curr=USD, Mag=Actuals")</f>
        <v>0</v>
      </c>
      <c r="AP386" s="6">
        <f>_xll.SNL.Clients.Office.Excel.Functions.SPG($D386, AP$1, $F386, "Options: Curr=USD, Mag=Actuals")</f>
        <v>0</v>
      </c>
      <c r="AQ386" s="6">
        <f>_xll.SNL.Clients.Office.Excel.Functions.SPG($D386, AQ$1, $F386, "Options: Curr=USD, Mag=Actuals")</f>
        <v>0</v>
      </c>
      <c r="AR386" s="6">
        <f>_xll.SNL.Clients.Office.Excel.Functions.SPG($D386, AR$1, $F386, "Options: Curr=USD, Mag=Actuals")</f>
        <v>0</v>
      </c>
      <c r="AS386" s="6">
        <f>_xll.SNL.Clients.Office.Excel.Functions.SPG($D386, AS$1, $F386, "Options: Curr=USD, Mag=Actuals")</f>
        <v>0</v>
      </c>
      <c r="AT386" s="6">
        <f>_xll.SNL.Clients.Office.Excel.Functions.SPG($D386, AT$1, $F386, "Options: Curr=USD, Mag=Actuals")</f>
        <v>0</v>
      </c>
      <c r="AU386" s="6">
        <f>_xll.SNL.Clients.Office.Excel.Functions.SPG($D386, AU$1, $F386, "Options: Curr=USD, Mag=Actuals")</f>
        <v>0</v>
      </c>
      <c r="AV386" s="6">
        <f>_xll.SNL.Clients.Office.Excel.Functions.SPG($D386, AV$1, $F386, "Options: Curr=USD, Mag=Actuals")</f>
        <v>0</v>
      </c>
      <c r="AW386" s="6">
        <f>_xll.SNL.Clients.Office.Excel.Functions.SPG($D386, AW$1, $F386, "Options: Curr=USD, Mag=Actuals")</f>
        <v>0</v>
      </c>
      <c r="AX386" s="6">
        <f>_xll.SNL.Clients.Office.Excel.Functions.SPG($D386, AX$1, $F386, "Options: Curr=USD, Mag=Actuals")</f>
        <v>0</v>
      </c>
      <c r="AY386" s="6">
        <f>_xll.SNL.Clients.Office.Excel.Functions.SPG($D386, AY$1, $F386, "Options: Curr=USD, Mag=Actuals")</f>
        <v>0</v>
      </c>
      <c r="AZ386" s="6">
        <f>_xll.SNL.Clients.Office.Excel.Functions.SPG($D386, AZ$1, $F386, "Options: Curr=USD, Mag=Actuals")</f>
        <v>0</v>
      </c>
      <c r="BA386" s="6">
        <f>_xll.SNL.Clients.Office.Excel.Functions.SPG($D386, BA$1, $F386, "Options: Curr=USD, Mag=Actuals")</f>
        <v>0</v>
      </c>
      <c r="BB386" s="6">
        <f>_xll.SNL.Clients.Office.Excel.Functions.SPG($D386, BB$1, $F386, "Options: Curr=USD, Mag=Actuals")</f>
        <v>0</v>
      </c>
      <c r="BC386" s="6">
        <f>_xll.SNL.Clients.Office.Excel.Functions.SPG($D386, BC$1, $F386, "Options: Curr=USD, Mag=Actuals")</f>
        <v>0</v>
      </c>
      <c r="BD386" s="6">
        <f>_xll.SNL.Clients.Office.Excel.Functions.SPG($D386, BD$1, $F386, "Options: Curr=USD, Mag=Actuals")</f>
        <v>0</v>
      </c>
      <c r="BE386" s="6">
        <f>_xll.SNL.Clients.Office.Excel.Functions.SPG($D386, BE$1, $F386, "Options: Curr=USD, Mag=Actuals")</f>
        <v>0</v>
      </c>
      <c r="BF386" s="6">
        <f>_xll.SNL.Clients.Office.Excel.Functions.SPG($D386, BF$1, $F386, "Options: Curr=USD, Mag=Actuals")</f>
        <v>0</v>
      </c>
      <c r="BG386" s="6">
        <f>_xll.SNL.Clients.Office.Excel.Functions.SPG($D386, BG$1, $F386, "Options: Curr=USD, Mag=Actuals")</f>
        <v>0</v>
      </c>
      <c r="BH386" s="6">
        <f>_xll.SNL.Clients.Office.Excel.Functions.SPG($D386, BH$1, $F386, "Options: Curr=USD, Mag=Actuals")</f>
        <v>0</v>
      </c>
      <c r="BI386" s="6">
        <f>_xll.SNL.Clients.Office.Excel.Functions.SPG($D386, BI$1, $F386, "Options: Curr=USD, Mag=Actuals")</f>
        <v>0</v>
      </c>
      <c r="BJ386" s="6">
        <f>_xll.SNL.Clients.Office.Excel.Functions.SPG($D386, BJ$1, $F386, "Options: Curr=USD, Mag=Actuals")</f>
        <v>0</v>
      </c>
      <c r="BK386" s="6">
        <f>_xll.SNL.Clients.Office.Excel.Functions.SPG($D386, BK$1, $F386, "Options: Curr=USD, Mag=Actuals")</f>
        <v>0</v>
      </c>
      <c r="BL386" s="6">
        <f>_xll.SNL.Clients.Office.Excel.Functions.SPG($D386, BL$1, $F386, "Options: Curr=USD, Mag=Actuals")</f>
        <v>0</v>
      </c>
      <c r="BM386" s="6">
        <f>_xll.SNL.Clients.Office.Excel.Functions.SPG($D386, BM$1, $F386, "Options: Curr=USD, Mag=Actuals")</f>
        <v>0</v>
      </c>
      <c r="BN386" s="6">
        <f>_xll.SNL.Clients.Office.Excel.Functions.SPG($D386, BN$1, $F386, "Options: Curr=USD, Mag=Actuals")</f>
        <v>0</v>
      </c>
      <c r="BO386" s="6">
        <f>_xll.SNL.Clients.Office.Excel.Functions.SPG($D386, BO$1, $F386, "Options: Curr=USD, Mag=Actuals")</f>
        <v>0</v>
      </c>
      <c r="BP386" s="6">
        <f>_xll.SNL.Clients.Office.Excel.Functions.SPG($D386, BP$1, $F386, "Options: Curr=USD, Mag=Actuals")</f>
        <v>0</v>
      </c>
      <c r="BQ386" s="6">
        <f>_xll.SNL.Clients.Office.Excel.Functions.SPG($D386, BQ$1, $F386, "Options: Curr=USD, Mag=Actuals")</f>
        <v>0</v>
      </c>
      <c r="BR386" s="6">
        <f>_xll.SNL.Clients.Office.Excel.Functions.SPG($D386, BR$1, $F386, "Options: Curr=USD, Mag=Actuals")</f>
        <v>0</v>
      </c>
      <c r="BS386" s="6">
        <f>_xll.SNL.Clients.Office.Excel.Functions.SPG($D386, BS$1, $F386, "Options: Curr=USD, Mag=Actuals")</f>
        <v>0</v>
      </c>
      <c r="BT386" s="6">
        <f>_xll.SNL.Clients.Office.Excel.Functions.SPG($D386, BT$1, $F386, "Options: Curr=USD, Mag=Actuals")</f>
        <v>0</v>
      </c>
      <c r="BU386" s="6">
        <f>_xll.SNL.Clients.Office.Excel.Functions.SPG($D386, BU$1, $F386, "Options: Curr=USD, Mag=Actuals")</f>
        <v>0</v>
      </c>
      <c r="BV386" s="6">
        <f>_xll.SNL.Clients.Office.Excel.Functions.SPG($D386, BV$1, $F386, "Options: Curr=USD, Mag=Actuals")</f>
        <v>0</v>
      </c>
      <c r="BW386" s="6">
        <f>_xll.SNL.Clients.Office.Excel.Functions.SPG($D386, BW$1, $F386, "Options: Curr=USD, Mag=Actuals")</f>
        <v>0</v>
      </c>
      <c r="BX386" s="6">
        <f>_xll.SNL.Clients.Office.Excel.Functions.SPG($D386, BX$1, $F386, "Options: Curr=USD, Mag=Actuals")</f>
        <v>0</v>
      </c>
      <c r="BY386" s="6">
        <f>_xll.SNL.Clients.Office.Excel.Functions.SPG($D386, BY$1, $F386, "Options: Curr=USD, Mag=Actuals")</f>
        <v>0</v>
      </c>
      <c r="BZ386" s="6">
        <f>_xll.SNL.Clients.Office.Excel.Functions.SPG($D386, BZ$1, $F386, "Options: Curr=USD, Mag=Actuals")</f>
        <v>0</v>
      </c>
      <c r="CA386" s="6" t="str">
        <f>_xll.SNL.Clients.Office.Excel.Functions.SPG($D386, CA$1, $F386, "Options: Curr=USD, Mag=Actuals")</f>
        <v>Nonperforming Loans</v>
      </c>
      <c r="CB386" s="6">
        <f>_xll.SNL.Clients.Office.Excel.Functions.SPG($D386, CB$1, $F386, "Options: Curr=USD, Mag=Actuals")</f>
        <v>0</v>
      </c>
      <c r="CC386" s="6">
        <f>_xll.SNL.Clients.Office.Excel.Functions.SPG($D386, CC$1, $F386, "Options: Curr=USD, Mag=Actuals")</f>
        <v>0</v>
      </c>
      <c r="CD386" s="6">
        <f>_xll.SNL.Clients.Office.Excel.Functions.SPG($D386, CD$1, $F386, "Options: Curr=USD, Mag=Actuals")</f>
        <v>0</v>
      </c>
      <c r="CE386" s="6">
        <f>_xll.SNL.Clients.Office.Excel.Functions.SPG($D386, CE$1, $F386, "Options: Curr=USD, Mag=Actuals")</f>
        <v>0</v>
      </c>
      <c r="CF386" s="6">
        <f>_xll.SNL.Clients.Office.Excel.Functions.SPG($D386, CF$1, $F386, "Options: Curr=USD, Mag=Actuals")</f>
        <v>0</v>
      </c>
      <c r="CG386" s="6">
        <f>_xll.SNL.Clients.Office.Excel.Functions.SPG($D386, CG$1, $F386, "Options: Curr=USD, Mag=Actuals")</f>
        <v>0</v>
      </c>
    </row>
    <row r="387" spans="1:85" x14ac:dyDescent="0.3">
      <c r="A387" s="10" t="s">
        <v>113</v>
      </c>
      <c r="B387" s="10" t="s">
        <v>112</v>
      </c>
      <c r="C387" s="10" t="s">
        <v>18</v>
      </c>
      <c r="D387">
        <v>4135432</v>
      </c>
      <c r="E387" s="10" t="s">
        <v>22</v>
      </c>
      <c r="F387" s="10" t="s">
        <v>59</v>
      </c>
      <c r="G387">
        <v>-6.42</v>
      </c>
      <c r="H387">
        <v>44.79</v>
      </c>
      <c r="I387">
        <v>51.21</v>
      </c>
      <c r="J387">
        <v>489.23</v>
      </c>
      <c r="K387">
        <v>444.49</v>
      </c>
      <c r="L387">
        <v>4.68</v>
      </c>
      <c r="M387">
        <v>961.33173010001815</v>
      </c>
      <c r="N387">
        <v>1078.97</v>
      </c>
      <c r="O387">
        <v>3.71</v>
      </c>
      <c r="P387">
        <v>5.16</v>
      </c>
      <c r="Q387">
        <v>47.19</v>
      </c>
      <c r="R387">
        <v>48.18</v>
      </c>
      <c r="S387" t="str">
        <f>_xll.SNL.Clients.Office.Excel.Functions.SPG(D387, S$1, F387, "Options: Curr=USD, Mag=Actuals")</f>
        <v>HDFC Bank Limited (NSEI:HDFCBANK)</v>
      </c>
      <c r="T387" t="str">
        <f>_xll.SNL.Clients.Office.Excel.Functions.SPG($D387, T$1, $F387, "Options: Curr=USD, Mag=Actuals")</f>
        <v>HDFC Bank Limited</v>
      </c>
      <c r="U387" s="6">
        <f>_xll.SNL.Clients.Office.Excel.Functions.SPG($D387, U$1, $F387, "Options: Curr=USD, Mag=Actuals")</f>
        <v>0</v>
      </c>
      <c r="V387" t="str">
        <f>_xll.SNL.Clients.Office.Excel.Functions.SPG($D387, V$1, $F387, "Options: Curr=USD, Mag=Actuals")</f>
        <v>NSEI:HDFCBANK</v>
      </c>
      <c r="W387" t="str">
        <f>_xll.SNL.Clients.Office.Excel.Functions.SPG($D387, W$1, $F387, "Options: Curr=USD, Mag=Actuals")</f>
        <v>Bank</v>
      </c>
      <c r="X387" s="6">
        <f>_xll.SNL.Clients.Office.Excel.Functions.SPG($D387, X$1, $F387, "Options: Curr=USD, Mag=Actuals")</f>
        <v>168755374.1727336</v>
      </c>
      <c r="Y387" s="6">
        <f>_xll.SNL.Clients.Office.Excel.Functions.SPG($D387, Y$1, $F387, "Options: Curr=USD, Mag=Actuals")</f>
        <v>0</v>
      </c>
      <c r="Z387" s="6">
        <f>_xll.SNL.Clients.Office.Excel.Functions.SPG($D387, Z$1, $F387, "Options: Curr=USD, Mag=Actuals")</f>
        <v>0</v>
      </c>
      <c r="AA387" s="6">
        <f>_xll.SNL.Clients.Office.Excel.Functions.SPG($D387, AA$1, $F387, "Options: Curr=USD, Mag=Actuals")</f>
        <v>58573266.971246921</v>
      </c>
      <c r="AB387" s="6">
        <f>_xll.SNL.Clients.Office.Excel.Functions.SPG($D387, AB$1, $F387, "Options: Curr=USD, Mag=Actuals")</f>
        <v>2.2218323362482546E-2</v>
      </c>
      <c r="AC387" s="6">
        <f>_xll.SNL.Clients.Office.Excel.Functions.SPG($D387, AC$1, $F387, "Options: Curr=USD, Mag=Actuals")</f>
        <v>0</v>
      </c>
      <c r="AD387" s="6">
        <f>_xll.SNL.Clients.Office.Excel.Functions.SPG($D387, AD$1, $F387, "Options: Curr=USD, Mag=Actuals")</f>
        <v>0</v>
      </c>
      <c r="AE387" s="6">
        <f>_xll.SNL.Clients.Office.Excel.Functions.SPG($D387, AE$1, $F387, "Options: Curr=USD, Mag=Actuals")</f>
        <v>0</v>
      </c>
      <c r="AF387" s="6">
        <f>_xll.SNL.Clients.Office.Excel.Functions.SPG($D387, AF$1, $F387, "Options: Curr=USD, Mag=Actuals")</f>
        <v>0</v>
      </c>
      <c r="AG387" s="6">
        <f>_xll.SNL.Clients.Office.Excel.Functions.SPG($D387, AG$1, $F387, "Options: Curr=USD, Mag=Actuals")</f>
        <v>0</v>
      </c>
      <c r="AH387" s="6">
        <f>_xll.SNL.Clients.Office.Excel.Functions.SPG($D387, AH$1, $F387, "Options: Curr=USD, Mag=Actuals")</f>
        <v>0</v>
      </c>
      <c r="AI387" s="6">
        <f>_xll.SNL.Clients.Office.Excel.Functions.SPG($D387, AI$1, $F387, "Options: Curr=USD, Mag=Actuals")</f>
        <v>37256</v>
      </c>
      <c r="AJ387" s="6" t="str">
        <f>_xll.SNL.Clients.Office.Excel.Functions.SPG($D387, AJ$1, $F387, "Options: Curr=USD, Mag=Actuals")</f>
        <v>#INVALID FUNCTION PARAMETER</v>
      </c>
      <c r="AK387" s="6" t="str">
        <f>_xll.SNL.Clients.Office.Excel.Functions.SPG($D387, AK$1, $F387, "Options: Curr=USD, Mag=Actuals")</f>
        <v>#INVALID FUNCTION PARAMETER</v>
      </c>
      <c r="AL387" s="6" t="str">
        <f>_xll.SNL.Clients.Office.Excel.Functions.SPG($D387, AL$1, $F387, "Options: Curr=USD, Mag=Actuals")</f>
        <v>#INVALID FUNCTION PARAMETER</v>
      </c>
      <c r="AM387" s="6" t="str">
        <f>_xll.SNL.Clients.Office.Excel.Functions.SPG($D387, AM$1, $F387, "Options: Curr=USD, Mag=Actuals")</f>
        <v>#INVALID FUNCTION PARAMETER</v>
      </c>
      <c r="AN387" s="6">
        <f>_xll.SNL.Clients.Office.Excel.Functions.SPG($D387, AN$1, $F387, "Options: Curr=USD, Mag=Actuals")</f>
        <v>0</v>
      </c>
      <c r="AO387" s="6">
        <f>_xll.SNL.Clients.Office.Excel.Functions.SPG($D387, AO$1, $F387, "Options: Curr=USD, Mag=Actuals")</f>
        <v>0</v>
      </c>
      <c r="AP387" s="6">
        <f>_xll.SNL.Clients.Office.Excel.Functions.SPG($D387, AP$1, $F387, "Options: Curr=USD, Mag=Actuals")</f>
        <v>0</v>
      </c>
      <c r="AQ387" s="6">
        <f>_xll.SNL.Clients.Office.Excel.Functions.SPG($D387, AQ$1, $F387, "Options: Curr=USD, Mag=Actuals")</f>
        <v>0</v>
      </c>
      <c r="AR387" s="6">
        <f>_xll.SNL.Clients.Office.Excel.Functions.SPG($D387, AR$1, $F387, "Options: Curr=USD, Mag=Actuals")</f>
        <v>0</v>
      </c>
      <c r="AS387" s="6">
        <f>_xll.SNL.Clients.Office.Excel.Functions.SPG($D387, AS$1, $F387, "Options: Curr=USD, Mag=Actuals")</f>
        <v>0</v>
      </c>
      <c r="AT387" s="6">
        <f>_xll.SNL.Clients.Office.Excel.Functions.SPG($D387, AT$1, $F387, "Options: Curr=USD, Mag=Actuals")</f>
        <v>0</v>
      </c>
      <c r="AU387" s="6">
        <f>_xll.SNL.Clients.Office.Excel.Functions.SPG($D387, AU$1, $F387, "Options: Curr=USD, Mag=Actuals")</f>
        <v>0</v>
      </c>
      <c r="AV387" s="6">
        <f>_xll.SNL.Clients.Office.Excel.Functions.SPG($D387, AV$1, $F387, "Options: Curr=USD, Mag=Actuals")</f>
        <v>0</v>
      </c>
      <c r="AW387" s="6">
        <f>_xll.SNL.Clients.Office.Excel.Functions.SPG($D387, AW$1, $F387, "Options: Curr=USD, Mag=Actuals")</f>
        <v>0</v>
      </c>
      <c r="AX387" s="6">
        <f>_xll.SNL.Clients.Office.Excel.Functions.SPG($D387, AX$1, $F387, "Options: Curr=USD, Mag=Actuals")</f>
        <v>0</v>
      </c>
      <c r="AY387" s="6">
        <f>_xll.SNL.Clients.Office.Excel.Functions.SPG($D387, AY$1, $F387, "Options: Curr=USD, Mag=Actuals")</f>
        <v>0</v>
      </c>
      <c r="AZ387" s="6">
        <f>_xll.SNL.Clients.Office.Excel.Functions.SPG($D387, AZ$1, $F387, "Options: Curr=USD, Mag=Actuals")</f>
        <v>0</v>
      </c>
      <c r="BA387" s="6">
        <f>_xll.SNL.Clients.Office.Excel.Functions.SPG($D387, BA$1, $F387, "Options: Curr=USD, Mag=Actuals")</f>
        <v>0</v>
      </c>
      <c r="BB387" s="6">
        <f>_xll.SNL.Clients.Office.Excel.Functions.SPG($D387, BB$1, $F387, "Options: Curr=USD, Mag=Actuals")</f>
        <v>0</v>
      </c>
      <c r="BC387" s="6">
        <f>_xll.SNL.Clients.Office.Excel.Functions.SPG($D387, BC$1, $F387, "Options: Curr=USD, Mag=Actuals")</f>
        <v>0</v>
      </c>
      <c r="BD387" s="6">
        <f>_xll.SNL.Clients.Office.Excel.Functions.SPG($D387, BD$1, $F387, "Options: Curr=USD, Mag=Actuals")</f>
        <v>0</v>
      </c>
      <c r="BE387" s="6">
        <f>_xll.SNL.Clients.Office.Excel.Functions.SPG($D387, BE$1, $F387, "Options: Curr=USD, Mag=Actuals")</f>
        <v>0</v>
      </c>
      <c r="BF387" s="6">
        <f>_xll.SNL.Clients.Office.Excel.Functions.SPG($D387, BF$1, $F387, "Options: Curr=USD, Mag=Actuals")</f>
        <v>0</v>
      </c>
      <c r="BG387" s="6">
        <f>_xll.SNL.Clients.Office.Excel.Functions.SPG($D387, BG$1, $F387, "Options: Curr=USD, Mag=Actuals")</f>
        <v>0</v>
      </c>
      <c r="BH387" s="6">
        <f>_xll.SNL.Clients.Office.Excel.Functions.SPG($D387, BH$1, $F387, "Options: Curr=USD, Mag=Actuals")</f>
        <v>0</v>
      </c>
      <c r="BI387" s="6">
        <f>_xll.SNL.Clients.Office.Excel.Functions.SPG($D387, BI$1, $F387, "Options: Curr=USD, Mag=Actuals")</f>
        <v>0</v>
      </c>
      <c r="BJ387" s="6">
        <f>_xll.SNL.Clients.Office.Excel.Functions.SPG($D387, BJ$1, $F387, "Options: Curr=USD, Mag=Actuals")</f>
        <v>0</v>
      </c>
      <c r="BK387" s="6">
        <f>_xll.SNL.Clients.Office.Excel.Functions.SPG($D387, BK$1, $F387, "Options: Curr=USD, Mag=Actuals")</f>
        <v>0</v>
      </c>
      <c r="BL387" s="6">
        <f>_xll.SNL.Clients.Office.Excel.Functions.SPG($D387, BL$1, $F387, "Options: Curr=USD, Mag=Actuals")</f>
        <v>0</v>
      </c>
      <c r="BM387" s="6">
        <f>_xll.SNL.Clients.Office.Excel.Functions.SPG($D387, BM$1, $F387, "Options: Curr=USD, Mag=Actuals")</f>
        <v>0</v>
      </c>
      <c r="BN387" s="6">
        <f>_xll.SNL.Clients.Office.Excel.Functions.SPG($D387, BN$1, $F387, "Options: Curr=USD, Mag=Actuals")</f>
        <v>0</v>
      </c>
      <c r="BO387" s="6">
        <f>_xll.SNL.Clients.Office.Excel.Functions.SPG($D387, BO$1, $F387, "Options: Curr=USD, Mag=Actuals")</f>
        <v>0</v>
      </c>
      <c r="BP387" s="6">
        <f>_xll.SNL.Clients.Office.Excel.Functions.SPG($D387, BP$1, $F387, "Options: Curr=USD, Mag=Actuals")</f>
        <v>0</v>
      </c>
      <c r="BQ387" s="6">
        <f>_xll.SNL.Clients.Office.Excel.Functions.SPG($D387, BQ$1, $F387, "Options: Curr=USD, Mag=Actuals")</f>
        <v>0</v>
      </c>
      <c r="BR387" s="6">
        <f>_xll.SNL.Clients.Office.Excel.Functions.SPG($D387, BR$1, $F387, "Options: Curr=USD, Mag=Actuals")</f>
        <v>0</v>
      </c>
      <c r="BS387" s="6">
        <f>_xll.SNL.Clients.Office.Excel.Functions.SPG($D387, BS$1, $F387, "Options: Curr=USD, Mag=Actuals")</f>
        <v>0</v>
      </c>
      <c r="BT387" s="6">
        <f>_xll.SNL.Clients.Office.Excel.Functions.SPG($D387, BT$1, $F387, "Options: Curr=USD, Mag=Actuals")</f>
        <v>0</v>
      </c>
      <c r="BU387" s="6">
        <f>_xll.SNL.Clients.Office.Excel.Functions.SPG($D387, BU$1, $F387, "Options: Curr=USD, Mag=Actuals")</f>
        <v>0</v>
      </c>
      <c r="BV387" s="6">
        <f>_xll.SNL.Clients.Office.Excel.Functions.SPG($D387, BV$1, $F387, "Options: Curr=USD, Mag=Actuals")</f>
        <v>0</v>
      </c>
      <c r="BW387" s="6">
        <f>_xll.SNL.Clients.Office.Excel.Functions.SPG($D387, BW$1, $F387, "Options: Curr=USD, Mag=Actuals")</f>
        <v>0</v>
      </c>
      <c r="BX387" s="6">
        <f>_xll.SNL.Clients.Office.Excel.Functions.SPG($D387, BX$1, $F387, "Options: Curr=USD, Mag=Actuals")</f>
        <v>0</v>
      </c>
      <c r="BY387" s="6">
        <f>_xll.SNL.Clients.Office.Excel.Functions.SPG($D387, BY$1, $F387, "Options: Curr=USD, Mag=Actuals")</f>
        <v>0</v>
      </c>
      <c r="BZ387" s="6">
        <f>_xll.SNL.Clients.Office.Excel.Functions.SPG($D387, BZ$1, $F387, "Options: Curr=USD, Mag=Actuals")</f>
        <v>0</v>
      </c>
      <c r="CA387" s="6" t="str">
        <f>_xll.SNL.Clients.Office.Excel.Functions.SPG($D387, CA$1, $F387, "Options: Curr=USD, Mag=Actuals")</f>
        <v>Nonperforming Loans</v>
      </c>
      <c r="CB387" s="6">
        <f>_xll.SNL.Clients.Office.Excel.Functions.SPG($D387, CB$1, $F387, "Options: Curr=USD, Mag=Actuals")</f>
        <v>0</v>
      </c>
      <c r="CC387" s="6">
        <f>_xll.SNL.Clients.Office.Excel.Functions.SPG($D387, CC$1, $F387, "Options: Curr=USD, Mag=Actuals")</f>
        <v>0</v>
      </c>
      <c r="CD387" s="6">
        <f>_xll.SNL.Clients.Office.Excel.Functions.SPG($D387, CD$1, $F387, "Options: Curr=USD, Mag=Actuals")</f>
        <v>0</v>
      </c>
      <c r="CE387" s="6">
        <f>_xll.SNL.Clients.Office.Excel.Functions.SPG($D387, CE$1, $F387, "Options: Curr=USD, Mag=Actuals")</f>
        <v>0</v>
      </c>
      <c r="CF387" s="6">
        <f>_xll.SNL.Clients.Office.Excel.Functions.SPG($D387, CF$1, $F387, "Options: Curr=USD, Mag=Actuals")</f>
        <v>0</v>
      </c>
      <c r="CG387" s="6">
        <f>_xll.SNL.Clients.Office.Excel.Functions.SPG($D387, CG$1, $F387, "Options: Curr=USD, Mag=Actuals")</f>
        <v>0</v>
      </c>
    </row>
    <row r="388" spans="1:85" x14ac:dyDescent="0.3">
      <c r="A388" s="10" t="s">
        <v>113</v>
      </c>
      <c r="B388" s="10" t="s">
        <v>112</v>
      </c>
      <c r="C388" s="10" t="s">
        <v>18</v>
      </c>
      <c r="D388">
        <v>4135432</v>
      </c>
      <c r="E388" s="10" t="s">
        <v>22</v>
      </c>
      <c r="F388" s="10" t="s">
        <v>60</v>
      </c>
      <c r="G388">
        <v>-3.56</v>
      </c>
      <c r="H388">
        <v>51.14</v>
      </c>
      <c r="I388">
        <v>54.7</v>
      </c>
      <c r="J388">
        <v>511.22</v>
      </c>
      <c r="K388">
        <v>456.57</v>
      </c>
      <c r="L388">
        <v>3.79</v>
      </c>
      <c r="M388">
        <v>968.92734251054651</v>
      </c>
      <c r="N388">
        <v>1098.31</v>
      </c>
      <c r="O388">
        <v>4.3899999999999997</v>
      </c>
      <c r="P388">
        <v>2.4700000000000002</v>
      </c>
      <c r="Q388">
        <v>48.61</v>
      </c>
      <c r="R388">
        <v>48.03</v>
      </c>
      <c r="S388" t="str">
        <f>_xll.SNL.Clients.Office.Excel.Functions.SPG(D388, S$1, F388, "Options: Curr=USD, Mag=Actuals")</f>
        <v>HDFC Bank Limited (NSEI:HDFCBANK)</v>
      </c>
      <c r="T388" t="str">
        <f>_xll.SNL.Clients.Office.Excel.Functions.SPG($D388, T$1, $F388, "Options: Curr=USD, Mag=Actuals")</f>
        <v>HDFC Bank Limited</v>
      </c>
      <c r="U388" s="6">
        <f>_xll.SNL.Clients.Office.Excel.Functions.SPG($D388, U$1, $F388, "Options: Curr=USD, Mag=Actuals")</f>
        <v>0</v>
      </c>
      <c r="V388" t="str">
        <f>_xll.SNL.Clients.Office.Excel.Functions.SPG($D388, V$1, $F388, "Options: Curr=USD, Mag=Actuals")</f>
        <v>NSEI:HDFCBANK</v>
      </c>
      <c r="W388" t="str">
        <f>_xll.SNL.Clients.Office.Excel.Functions.SPG($D388, W$1, $F388, "Options: Curr=USD, Mag=Actuals")</f>
        <v>Bank</v>
      </c>
      <c r="X388" s="6">
        <f>_xll.SNL.Clients.Office.Excel.Functions.SPG($D388, X$1, $F388, "Options: Curr=USD, Mag=Actuals")</f>
        <v>217497612.35208791</v>
      </c>
      <c r="Y388" s="6">
        <f>_xll.SNL.Clients.Office.Excel.Functions.SPG($D388, Y$1, $F388, "Options: Curr=USD, Mag=Actuals")</f>
        <v>0</v>
      </c>
      <c r="Z388" s="6">
        <f>_xll.SNL.Clients.Office.Excel.Functions.SPG($D388, Z$1, $F388, "Options: Curr=USD, Mag=Actuals")</f>
        <v>0</v>
      </c>
      <c r="AA388" s="6">
        <f>_xll.SNL.Clients.Office.Excel.Functions.SPG($D388, AA$1, $F388, "Options: Curr=USD, Mag=Actuals")</f>
        <v>72287145.901196107</v>
      </c>
      <c r="AB388" s="6">
        <f>_xll.SNL.Clients.Office.Excel.Functions.SPG($D388, AB$1, $F388, "Options: Curr=USD, Mag=Actuals")</f>
        <v>2.4602870710583393E-2</v>
      </c>
      <c r="AC388" s="6">
        <f>_xll.SNL.Clients.Office.Excel.Functions.SPG($D388, AC$1, $F388, "Options: Curr=USD, Mag=Actuals")</f>
        <v>14.0367</v>
      </c>
      <c r="AD388" s="6">
        <f>_xll.SNL.Clients.Office.Excel.Functions.SPG($D388, AD$1, $F388, "Options: Curr=USD, Mag=Actuals")</f>
        <v>0</v>
      </c>
      <c r="AE388" s="6">
        <f>_xll.SNL.Clients.Office.Excel.Functions.SPG($D388, AE$1, $F388, "Options: Curr=USD, Mag=Actuals")</f>
        <v>0</v>
      </c>
      <c r="AF388" s="6">
        <f>_xll.SNL.Clients.Office.Excel.Functions.SPG($D388, AF$1, $F388, "Options: Curr=USD, Mag=Actuals")</f>
        <v>0</v>
      </c>
      <c r="AG388" s="6">
        <f>_xll.SNL.Clients.Office.Excel.Functions.SPG($D388, AG$1, $F388, "Options: Curr=USD, Mag=Actuals")</f>
        <v>0</v>
      </c>
      <c r="AH388" s="6">
        <f>_xll.SNL.Clients.Office.Excel.Functions.SPG($D388, AH$1, $F388, "Options: Curr=USD, Mag=Actuals")</f>
        <v>0</v>
      </c>
      <c r="AI388" s="6">
        <f>_xll.SNL.Clients.Office.Excel.Functions.SPG($D388, AI$1, $F388, "Options: Curr=USD, Mag=Actuals")</f>
        <v>37621</v>
      </c>
      <c r="AJ388" s="6" t="str">
        <f>_xll.SNL.Clients.Office.Excel.Functions.SPG($D388, AJ$1, $F388, "Options: Curr=USD, Mag=Actuals")</f>
        <v>#INVALID FUNCTION PARAMETER</v>
      </c>
      <c r="AK388" s="6" t="str">
        <f>_xll.SNL.Clients.Office.Excel.Functions.SPG($D388, AK$1, $F388, "Options: Curr=USD, Mag=Actuals")</f>
        <v>#INVALID FUNCTION PARAMETER</v>
      </c>
      <c r="AL388" s="6" t="str">
        <f>_xll.SNL.Clients.Office.Excel.Functions.SPG($D388, AL$1, $F388, "Options: Curr=USD, Mag=Actuals")</f>
        <v>#INVALID FUNCTION PARAMETER</v>
      </c>
      <c r="AM388" s="6" t="str">
        <f>_xll.SNL.Clients.Office.Excel.Functions.SPG($D388, AM$1, $F388, "Options: Curr=USD, Mag=Actuals")</f>
        <v>#INVALID FUNCTION PARAMETER</v>
      </c>
      <c r="AN388" s="6">
        <f>_xll.SNL.Clients.Office.Excel.Functions.SPG($D388, AN$1, $F388, "Options: Curr=USD, Mag=Actuals")</f>
        <v>0</v>
      </c>
      <c r="AO388" s="6">
        <f>_xll.SNL.Clients.Office.Excel.Functions.SPG($D388, AO$1, $F388, "Options: Curr=USD, Mag=Actuals")</f>
        <v>0</v>
      </c>
      <c r="AP388" s="6">
        <f>_xll.SNL.Clients.Office.Excel.Functions.SPG($D388, AP$1, $F388, "Options: Curr=USD, Mag=Actuals")</f>
        <v>0</v>
      </c>
      <c r="AQ388" s="6">
        <f>_xll.SNL.Clients.Office.Excel.Functions.SPG($D388, AQ$1, $F388, "Options: Curr=USD, Mag=Actuals")</f>
        <v>0</v>
      </c>
      <c r="AR388" s="6">
        <f>_xll.SNL.Clients.Office.Excel.Functions.SPG($D388, AR$1, $F388, "Options: Curr=USD, Mag=Actuals")</f>
        <v>0</v>
      </c>
      <c r="AS388" s="6">
        <f>_xll.SNL.Clients.Office.Excel.Functions.SPG($D388, AS$1, $F388, "Options: Curr=USD, Mag=Actuals")</f>
        <v>0</v>
      </c>
      <c r="AT388" s="6">
        <f>_xll.SNL.Clients.Office.Excel.Functions.SPG($D388, AT$1, $F388, "Options: Curr=USD, Mag=Actuals")</f>
        <v>0</v>
      </c>
      <c r="AU388" s="6">
        <f>_xll.SNL.Clients.Office.Excel.Functions.SPG($D388, AU$1, $F388, "Options: Curr=USD, Mag=Actuals")</f>
        <v>0</v>
      </c>
      <c r="AV388" s="6">
        <f>_xll.SNL.Clients.Office.Excel.Functions.SPG($D388, AV$1, $F388, "Options: Curr=USD, Mag=Actuals")</f>
        <v>0</v>
      </c>
      <c r="AW388" s="6">
        <f>_xll.SNL.Clients.Office.Excel.Functions.SPG($D388, AW$1, $F388, "Options: Curr=USD, Mag=Actuals")</f>
        <v>0</v>
      </c>
      <c r="AX388" s="6">
        <f>_xll.SNL.Clients.Office.Excel.Functions.SPG($D388, AX$1, $F388, "Options: Curr=USD, Mag=Actuals")</f>
        <v>0</v>
      </c>
      <c r="AY388" s="6">
        <f>_xll.SNL.Clients.Office.Excel.Functions.SPG($D388, AY$1, $F388, "Options: Curr=USD, Mag=Actuals")</f>
        <v>0</v>
      </c>
      <c r="AZ388" s="6">
        <f>_xll.SNL.Clients.Office.Excel.Functions.SPG($D388, AZ$1, $F388, "Options: Curr=USD, Mag=Actuals")</f>
        <v>0</v>
      </c>
      <c r="BA388" s="6">
        <f>_xll.SNL.Clients.Office.Excel.Functions.SPG($D388, BA$1, $F388, "Options: Curr=USD, Mag=Actuals")</f>
        <v>0</v>
      </c>
      <c r="BB388" s="6">
        <f>_xll.SNL.Clients.Office.Excel.Functions.SPG($D388, BB$1, $F388, "Options: Curr=USD, Mag=Actuals")</f>
        <v>0</v>
      </c>
      <c r="BC388" s="6">
        <f>_xll.SNL.Clients.Office.Excel.Functions.SPG($D388, BC$1, $F388, "Options: Curr=USD, Mag=Actuals")</f>
        <v>0</v>
      </c>
      <c r="BD388" s="6">
        <f>_xll.SNL.Clients.Office.Excel.Functions.SPG($D388, BD$1, $F388, "Options: Curr=USD, Mag=Actuals")</f>
        <v>0</v>
      </c>
      <c r="BE388" s="6">
        <f>_xll.SNL.Clients.Office.Excel.Functions.SPG($D388, BE$1, $F388, "Options: Curr=USD, Mag=Actuals")</f>
        <v>0</v>
      </c>
      <c r="BF388" s="6">
        <f>_xll.SNL.Clients.Office.Excel.Functions.SPG($D388, BF$1, $F388, "Options: Curr=USD, Mag=Actuals")</f>
        <v>0</v>
      </c>
      <c r="BG388" s="6">
        <f>_xll.SNL.Clients.Office.Excel.Functions.SPG($D388, BG$1, $F388, "Options: Curr=USD, Mag=Actuals")</f>
        <v>0</v>
      </c>
      <c r="BH388" s="6">
        <f>_xll.SNL.Clients.Office.Excel.Functions.SPG($D388, BH$1, $F388, "Options: Curr=USD, Mag=Actuals")</f>
        <v>0</v>
      </c>
      <c r="BI388" s="6">
        <f>_xll.SNL.Clients.Office.Excel.Functions.SPG($D388, BI$1, $F388, "Options: Curr=USD, Mag=Actuals")</f>
        <v>0</v>
      </c>
      <c r="BJ388" s="6">
        <f>_xll.SNL.Clients.Office.Excel.Functions.SPG($D388, BJ$1, $F388, "Options: Curr=USD, Mag=Actuals")</f>
        <v>0</v>
      </c>
      <c r="BK388" s="6">
        <f>_xll.SNL.Clients.Office.Excel.Functions.SPG($D388, BK$1, $F388, "Options: Curr=USD, Mag=Actuals")</f>
        <v>0</v>
      </c>
      <c r="BL388" s="6">
        <f>_xll.SNL.Clients.Office.Excel.Functions.SPG($D388, BL$1, $F388, "Options: Curr=USD, Mag=Actuals")</f>
        <v>0</v>
      </c>
      <c r="BM388" s="6">
        <f>_xll.SNL.Clients.Office.Excel.Functions.SPG($D388, BM$1, $F388, "Options: Curr=USD, Mag=Actuals")</f>
        <v>0</v>
      </c>
      <c r="BN388" s="6">
        <f>_xll.SNL.Clients.Office.Excel.Functions.SPG($D388, BN$1, $F388, "Options: Curr=USD, Mag=Actuals")</f>
        <v>0</v>
      </c>
      <c r="BO388" s="6">
        <f>_xll.SNL.Clients.Office.Excel.Functions.SPG($D388, BO$1, $F388, "Options: Curr=USD, Mag=Actuals")</f>
        <v>0</v>
      </c>
      <c r="BP388" s="6">
        <f>_xll.SNL.Clients.Office.Excel.Functions.SPG($D388, BP$1, $F388, "Options: Curr=USD, Mag=Actuals")</f>
        <v>0</v>
      </c>
      <c r="BQ388" s="6">
        <f>_xll.SNL.Clients.Office.Excel.Functions.SPG($D388, BQ$1, $F388, "Options: Curr=USD, Mag=Actuals")</f>
        <v>0</v>
      </c>
      <c r="BR388" s="6">
        <f>_xll.SNL.Clients.Office.Excel.Functions.SPG($D388, BR$1, $F388, "Options: Curr=USD, Mag=Actuals")</f>
        <v>0</v>
      </c>
      <c r="BS388" s="6">
        <f>_xll.SNL.Clients.Office.Excel.Functions.SPG($D388, BS$1, $F388, "Options: Curr=USD, Mag=Actuals")</f>
        <v>0</v>
      </c>
      <c r="BT388" s="6">
        <f>_xll.SNL.Clients.Office.Excel.Functions.SPG($D388, BT$1, $F388, "Options: Curr=USD, Mag=Actuals")</f>
        <v>0</v>
      </c>
      <c r="BU388" s="6">
        <f>_xll.SNL.Clients.Office.Excel.Functions.SPG($D388, BU$1, $F388, "Options: Curr=USD, Mag=Actuals")</f>
        <v>0</v>
      </c>
      <c r="BV388" s="6">
        <f>_xll.SNL.Clients.Office.Excel.Functions.SPG($D388, BV$1, $F388, "Options: Curr=USD, Mag=Actuals")</f>
        <v>0</v>
      </c>
      <c r="BW388" s="6">
        <f>_xll.SNL.Clients.Office.Excel.Functions.SPG($D388, BW$1, $F388, "Options: Curr=USD, Mag=Actuals")</f>
        <v>0</v>
      </c>
      <c r="BX388" s="6">
        <f>_xll.SNL.Clients.Office.Excel.Functions.SPG($D388, BX$1, $F388, "Options: Curr=USD, Mag=Actuals")</f>
        <v>0</v>
      </c>
      <c r="BY388" s="6">
        <f>_xll.SNL.Clients.Office.Excel.Functions.SPG($D388, BY$1, $F388, "Options: Curr=USD, Mag=Actuals")</f>
        <v>0</v>
      </c>
      <c r="BZ388" s="6">
        <f>_xll.SNL.Clients.Office.Excel.Functions.SPG($D388, BZ$1, $F388, "Options: Curr=USD, Mag=Actuals")</f>
        <v>0</v>
      </c>
      <c r="CA388" s="6" t="str">
        <f>_xll.SNL.Clients.Office.Excel.Functions.SPG($D388, CA$1, $F388, "Options: Curr=USD, Mag=Actuals")</f>
        <v>Nonperforming Loans</v>
      </c>
      <c r="CB388" s="6">
        <f>_xll.SNL.Clients.Office.Excel.Functions.SPG($D388, CB$1, $F388, "Options: Curr=USD, Mag=Actuals")</f>
        <v>0</v>
      </c>
      <c r="CC388" s="6">
        <f>_xll.SNL.Clients.Office.Excel.Functions.SPG($D388, CC$1, $F388, "Options: Curr=USD, Mag=Actuals")</f>
        <v>0</v>
      </c>
      <c r="CD388" s="6">
        <f>_xll.SNL.Clients.Office.Excel.Functions.SPG($D388, CD$1, $F388, "Options: Curr=USD, Mag=Actuals")</f>
        <v>0</v>
      </c>
      <c r="CE388" s="6">
        <f>_xll.SNL.Clients.Office.Excel.Functions.SPG($D388, CE$1, $F388, "Options: Curr=USD, Mag=Actuals")</f>
        <v>0</v>
      </c>
      <c r="CF388" s="6">
        <f>_xll.SNL.Clients.Office.Excel.Functions.SPG($D388, CF$1, $F388, "Options: Curr=USD, Mag=Actuals")</f>
        <v>0</v>
      </c>
      <c r="CG388" s="6">
        <f>_xll.SNL.Clients.Office.Excel.Functions.SPG($D388, CG$1, $F388, "Options: Curr=USD, Mag=Actuals")</f>
        <v>0</v>
      </c>
    </row>
    <row r="389" spans="1:85" x14ac:dyDescent="0.3">
      <c r="A389" s="10" t="s">
        <v>113</v>
      </c>
      <c r="B389" s="10" t="s">
        <v>112</v>
      </c>
      <c r="C389" s="10" t="s">
        <v>18</v>
      </c>
      <c r="D389">
        <v>4135432</v>
      </c>
      <c r="E389" s="10" t="s">
        <v>22</v>
      </c>
      <c r="F389" s="10" t="s">
        <v>61</v>
      </c>
      <c r="G389">
        <v>-7.19</v>
      </c>
      <c r="H389">
        <v>60.89</v>
      </c>
      <c r="I389">
        <v>68.08</v>
      </c>
      <c r="J389">
        <v>596.87</v>
      </c>
      <c r="K389">
        <v>518.79999999999995</v>
      </c>
      <c r="L389">
        <v>7.67</v>
      </c>
      <c r="M389">
        <v>1088.6986977342576</v>
      </c>
      <c r="N389">
        <v>1117.42</v>
      </c>
      <c r="O389">
        <v>3.78</v>
      </c>
      <c r="P389">
        <v>5.32</v>
      </c>
      <c r="Q389">
        <v>46.58</v>
      </c>
      <c r="R389">
        <v>45.6</v>
      </c>
      <c r="S389" t="str">
        <f>_xll.SNL.Clients.Office.Excel.Functions.SPG(D389, S$1, F389, "Options: Curr=USD, Mag=Actuals")</f>
        <v>HDFC Bank Limited (NSEI:HDFCBANK)</v>
      </c>
      <c r="T389" t="str">
        <f>_xll.SNL.Clients.Office.Excel.Functions.SPG($D389, T$1, $F389, "Options: Curr=USD, Mag=Actuals")</f>
        <v>HDFC Bank Limited</v>
      </c>
      <c r="U389" s="6">
        <f>_xll.SNL.Clients.Office.Excel.Functions.SPG($D389, U$1, $F389, "Options: Curr=USD, Mag=Actuals")</f>
        <v>8191012818.7800007</v>
      </c>
      <c r="V389" t="str">
        <f>_xll.SNL.Clients.Office.Excel.Functions.SPG($D389, V$1, $F389, "Options: Curr=USD, Mag=Actuals")</f>
        <v>NSEI:HDFCBANK</v>
      </c>
      <c r="W389" t="str">
        <f>_xll.SNL.Clients.Office.Excel.Functions.SPG($D389, W$1, $F389, "Options: Curr=USD, Mag=Actuals")</f>
        <v>Bank</v>
      </c>
      <c r="X389" s="6">
        <f>_xll.SNL.Clients.Office.Excel.Functions.SPG($D389, X$1, $F389, "Options: Curr=USD, Mag=Actuals")</f>
        <v>308480300.68384868</v>
      </c>
      <c r="Y389" s="6">
        <f>_xll.SNL.Clients.Office.Excel.Functions.SPG($D389, Y$1, $F389, "Options: Curr=USD, Mag=Actuals")</f>
        <v>0</v>
      </c>
      <c r="Z389" s="6">
        <f>_xll.SNL.Clients.Office.Excel.Functions.SPG($D389, Z$1, $F389, "Options: Curr=USD, Mag=Actuals")</f>
        <v>0</v>
      </c>
      <c r="AA389" s="6">
        <f>_xll.SNL.Clients.Office.Excel.Functions.SPG($D389, AA$1, $F389, "Options: Curr=USD, Mag=Actuals")</f>
        <v>98302045.392734438</v>
      </c>
      <c r="AB389" s="6">
        <f>_xll.SNL.Clients.Office.Excel.Functions.SPG($D389, AB$1, $F389, "Options: Curr=USD, Mag=Actuals")</f>
        <v>3.4569216032895422E-2</v>
      </c>
      <c r="AC389" s="6">
        <f>_xll.SNL.Clients.Office.Excel.Functions.SPG($D389, AC$1, $F389, "Options: Curr=USD, Mag=Actuals")</f>
        <v>34.575499999999998</v>
      </c>
      <c r="AD389" s="6">
        <f>_xll.SNL.Clients.Office.Excel.Functions.SPG($D389, AD$1, $F389, "Options: Curr=USD, Mag=Actuals")</f>
        <v>0</v>
      </c>
      <c r="AE389" s="6">
        <f>_xll.SNL.Clients.Office.Excel.Functions.SPG($D389, AE$1, $F389, "Options: Curr=USD, Mag=Actuals")</f>
        <v>0</v>
      </c>
      <c r="AF389" s="6">
        <f>_xll.SNL.Clients.Office.Excel.Functions.SPG($D389, AF$1, $F389, "Options: Curr=USD, Mag=Actuals")</f>
        <v>8191012818.7800007</v>
      </c>
      <c r="AG389" s="6">
        <f>_xll.SNL.Clients.Office.Excel.Functions.SPG($D389, AG$1, $F389, "Options: Curr=USD, Mag=Actuals")</f>
        <v>391682044.90000004</v>
      </c>
      <c r="AH389" s="6">
        <f>_xll.SNL.Clients.Office.Excel.Functions.SPG($D389, AH$1, $F389, "Options: Curr=USD, Mag=Actuals")</f>
        <v>576753756.32000005</v>
      </c>
      <c r="AI389" s="6">
        <f>_xll.SNL.Clients.Office.Excel.Functions.SPG($D389, AI$1, $F389, "Options: Curr=USD, Mag=Actuals")</f>
        <v>37986</v>
      </c>
      <c r="AJ389" s="6" t="str">
        <f>_xll.SNL.Clients.Office.Excel.Functions.SPG($D389, AJ$1, $F389, "Options: Curr=USD, Mag=Actuals")</f>
        <v>#INVALID FUNCTION PARAMETER</v>
      </c>
      <c r="AK389" s="6" t="str">
        <f>_xll.SNL.Clients.Office.Excel.Functions.SPG($D389, AK$1, $F389, "Options: Curr=USD, Mag=Actuals")</f>
        <v>#INVALID FUNCTION PARAMETER</v>
      </c>
      <c r="AL389" s="6" t="str">
        <f>_xll.SNL.Clients.Office.Excel.Functions.SPG($D389, AL$1, $F389, "Options: Curr=USD, Mag=Actuals")</f>
        <v>#INVALID FUNCTION PARAMETER</v>
      </c>
      <c r="AM389" s="6" t="str">
        <f>_xll.SNL.Clients.Office.Excel.Functions.SPG($D389, AM$1, $F389, "Options: Curr=USD, Mag=Actuals")</f>
        <v>#INVALID FUNCTION PARAMETER</v>
      </c>
      <c r="AN389" s="6">
        <f>_xll.SNL.Clients.Office.Excel.Functions.SPG($D389, AN$1, $F389, "Options: Curr=USD, Mag=Actuals")</f>
        <v>0</v>
      </c>
      <c r="AO389" s="6">
        <f>_xll.SNL.Clients.Office.Excel.Functions.SPG($D389, AO$1, $F389, "Options: Curr=USD, Mag=Actuals")</f>
        <v>0</v>
      </c>
      <c r="AP389" s="6">
        <f>_xll.SNL.Clients.Office.Excel.Functions.SPG($D389, AP$1, $F389, "Options: Curr=USD, Mag=Actuals")</f>
        <v>0</v>
      </c>
      <c r="AQ389" s="6">
        <f>_xll.SNL.Clients.Office.Excel.Functions.SPG($D389, AQ$1, $F389, "Options: Curr=USD, Mag=Actuals")</f>
        <v>0</v>
      </c>
      <c r="AR389" s="6">
        <f>_xll.SNL.Clients.Office.Excel.Functions.SPG($D389, AR$1, $F389, "Options: Curr=USD, Mag=Actuals")</f>
        <v>0</v>
      </c>
      <c r="AS389" s="6">
        <f>_xll.SNL.Clients.Office.Excel.Functions.SPG($D389, AS$1, $F389, "Options: Curr=USD, Mag=Actuals")</f>
        <v>0</v>
      </c>
      <c r="AT389" s="6">
        <f>_xll.SNL.Clients.Office.Excel.Functions.SPG($D389, AT$1, $F389, "Options: Curr=USD, Mag=Actuals")</f>
        <v>0</v>
      </c>
      <c r="AU389" s="6">
        <f>_xll.SNL.Clients.Office.Excel.Functions.SPG($D389, AU$1, $F389, "Options: Curr=USD, Mag=Actuals")</f>
        <v>0</v>
      </c>
      <c r="AV389" s="6">
        <f>_xll.SNL.Clients.Office.Excel.Functions.SPG($D389, AV$1, $F389, "Options: Curr=USD, Mag=Actuals")</f>
        <v>0</v>
      </c>
      <c r="AW389" s="6">
        <f>_xll.SNL.Clients.Office.Excel.Functions.SPG($D389, AW$1, $F389, "Options: Curr=USD, Mag=Actuals")</f>
        <v>0</v>
      </c>
      <c r="AX389" s="6">
        <f>_xll.SNL.Clients.Office.Excel.Functions.SPG($D389, AX$1, $F389, "Options: Curr=USD, Mag=Actuals")</f>
        <v>0</v>
      </c>
      <c r="AY389" s="6">
        <f>_xll.SNL.Clients.Office.Excel.Functions.SPG($D389, AY$1, $F389, "Options: Curr=USD, Mag=Actuals")</f>
        <v>0</v>
      </c>
      <c r="AZ389" s="6">
        <f>_xll.SNL.Clients.Office.Excel.Functions.SPG($D389, AZ$1, $F389, "Options: Curr=USD, Mag=Actuals")</f>
        <v>0</v>
      </c>
      <c r="BA389" s="6">
        <f>_xll.SNL.Clients.Office.Excel.Functions.SPG($D389, BA$1, $F389, "Options: Curr=USD, Mag=Actuals")</f>
        <v>0</v>
      </c>
      <c r="BB389" s="6">
        <f>_xll.SNL.Clients.Office.Excel.Functions.SPG($D389, BB$1, $F389, "Options: Curr=USD, Mag=Actuals")</f>
        <v>0</v>
      </c>
      <c r="BC389" s="6">
        <f>_xll.SNL.Clients.Office.Excel.Functions.SPG($D389, BC$1, $F389, "Options: Curr=USD, Mag=Actuals")</f>
        <v>0</v>
      </c>
      <c r="BD389" s="6">
        <f>_xll.SNL.Clients.Office.Excel.Functions.SPG($D389, BD$1, $F389, "Options: Curr=USD, Mag=Actuals")</f>
        <v>0</v>
      </c>
      <c r="BE389" s="6">
        <f>_xll.SNL.Clients.Office.Excel.Functions.SPG($D389, BE$1, $F389, "Options: Curr=USD, Mag=Actuals")</f>
        <v>0</v>
      </c>
      <c r="BF389" s="6">
        <f>_xll.SNL.Clients.Office.Excel.Functions.SPG($D389, BF$1, $F389, "Options: Curr=USD, Mag=Actuals")</f>
        <v>0</v>
      </c>
      <c r="BG389" s="6">
        <f>_xll.SNL.Clients.Office.Excel.Functions.SPG($D389, BG$1, $F389, "Options: Curr=USD, Mag=Actuals")</f>
        <v>0</v>
      </c>
      <c r="BH389" s="6">
        <f>_xll.SNL.Clients.Office.Excel.Functions.SPG($D389, BH$1, $F389, "Options: Curr=USD, Mag=Actuals")</f>
        <v>0</v>
      </c>
      <c r="BI389" s="6">
        <f>_xll.SNL.Clients.Office.Excel.Functions.SPG($D389, BI$1, $F389, "Options: Curr=USD, Mag=Actuals")</f>
        <v>0</v>
      </c>
      <c r="BJ389" s="6">
        <f>_xll.SNL.Clients.Office.Excel.Functions.SPG($D389, BJ$1, $F389, "Options: Curr=USD, Mag=Actuals")</f>
        <v>0</v>
      </c>
      <c r="BK389" s="6">
        <f>_xll.SNL.Clients.Office.Excel.Functions.SPG($D389, BK$1, $F389, "Options: Curr=USD, Mag=Actuals")</f>
        <v>0</v>
      </c>
      <c r="BL389" s="6">
        <f>_xll.SNL.Clients.Office.Excel.Functions.SPG($D389, BL$1, $F389, "Options: Curr=USD, Mag=Actuals")</f>
        <v>0</v>
      </c>
      <c r="BM389" s="6">
        <f>_xll.SNL.Clients.Office.Excel.Functions.SPG($D389, BM$1, $F389, "Options: Curr=USD, Mag=Actuals")</f>
        <v>0</v>
      </c>
      <c r="BN389" s="6">
        <f>_xll.SNL.Clients.Office.Excel.Functions.SPG($D389, BN$1, $F389, "Options: Curr=USD, Mag=Actuals")</f>
        <v>0</v>
      </c>
      <c r="BO389" s="6">
        <f>_xll.SNL.Clients.Office.Excel.Functions.SPG($D389, BO$1, $F389, "Options: Curr=USD, Mag=Actuals")</f>
        <v>0</v>
      </c>
      <c r="BP389" s="6">
        <f>_xll.SNL.Clients.Office.Excel.Functions.SPG($D389, BP$1, $F389, "Options: Curr=USD, Mag=Actuals")</f>
        <v>0</v>
      </c>
      <c r="BQ389" s="6">
        <f>_xll.SNL.Clients.Office.Excel.Functions.SPG($D389, BQ$1, $F389, "Options: Curr=USD, Mag=Actuals")</f>
        <v>0</v>
      </c>
      <c r="BR389" s="6">
        <f>_xll.SNL.Clients.Office.Excel.Functions.SPG($D389, BR$1, $F389, "Options: Curr=USD, Mag=Actuals")</f>
        <v>0</v>
      </c>
      <c r="BS389" s="6">
        <f>_xll.SNL.Clients.Office.Excel.Functions.SPG($D389, BS$1, $F389, "Options: Curr=USD, Mag=Actuals")</f>
        <v>0</v>
      </c>
      <c r="BT389" s="6">
        <f>_xll.SNL.Clients.Office.Excel.Functions.SPG($D389, BT$1, $F389, "Options: Curr=USD, Mag=Actuals")</f>
        <v>0</v>
      </c>
      <c r="BU389" s="6">
        <f>_xll.SNL.Clients.Office.Excel.Functions.SPG($D389, BU$1, $F389, "Options: Curr=USD, Mag=Actuals")</f>
        <v>0</v>
      </c>
      <c r="BV389" s="6">
        <f>_xll.SNL.Clients.Office.Excel.Functions.SPG($D389, BV$1, $F389, "Options: Curr=USD, Mag=Actuals")</f>
        <v>0</v>
      </c>
      <c r="BW389" s="6">
        <f>_xll.SNL.Clients.Office.Excel.Functions.SPG($D389, BW$1, $F389, "Options: Curr=USD, Mag=Actuals")</f>
        <v>0</v>
      </c>
      <c r="BX389" s="6">
        <f>_xll.SNL.Clients.Office.Excel.Functions.SPG($D389, BX$1, $F389, "Options: Curr=USD, Mag=Actuals")</f>
        <v>0</v>
      </c>
      <c r="BY389" s="6">
        <f>_xll.SNL.Clients.Office.Excel.Functions.SPG($D389, BY$1, $F389, "Options: Curr=USD, Mag=Actuals")</f>
        <v>0</v>
      </c>
      <c r="BZ389" s="6">
        <f>_xll.SNL.Clients.Office.Excel.Functions.SPG($D389, BZ$1, $F389, "Options: Curr=USD, Mag=Actuals")</f>
        <v>0</v>
      </c>
      <c r="CA389" s="6" t="str">
        <f>_xll.SNL.Clients.Office.Excel.Functions.SPG($D389, CA$1, $F389, "Options: Curr=USD, Mag=Actuals")</f>
        <v>Nonperforming Loans</v>
      </c>
      <c r="CB389" s="6">
        <f>_xll.SNL.Clients.Office.Excel.Functions.SPG($D389, CB$1, $F389, "Options: Curr=USD, Mag=Actuals")</f>
        <v>0</v>
      </c>
      <c r="CC389" s="6">
        <f>_xll.SNL.Clients.Office.Excel.Functions.SPG($D389, CC$1, $F389, "Options: Curr=USD, Mag=Actuals")</f>
        <v>0</v>
      </c>
      <c r="CD389" s="6">
        <f>_xll.SNL.Clients.Office.Excel.Functions.SPG($D389, CD$1, $F389, "Options: Curr=USD, Mag=Actuals")</f>
        <v>0</v>
      </c>
      <c r="CE389" s="6">
        <f>_xll.SNL.Clients.Office.Excel.Functions.SPG($D389, CE$1, $F389, "Options: Curr=USD, Mag=Actuals")</f>
        <v>0</v>
      </c>
      <c r="CF389" s="6">
        <f>_xll.SNL.Clients.Office.Excel.Functions.SPG($D389, CF$1, $F389, "Options: Curr=USD, Mag=Actuals")</f>
        <v>0</v>
      </c>
      <c r="CG389" s="6">
        <f>_xll.SNL.Clients.Office.Excel.Functions.SPG($D389, CG$1, $F389, "Options: Curr=USD, Mag=Actuals")</f>
        <v>0</v>
      </c>
    </row>
    <row r="390" spans="1:85" x14ac:dyDescent="0.3">
      <c r="A390" s="10" t="s">
        <v>113</v>
      </c>
      <c r="B390" s="10" t="s">
        <v>112</v>
      </c>
      <c r="C390" s="10" t="s">
        <v>18</v>
      </c>
      <c r="D390">
        <v>4135432</v>
      </c>
      <c r="E390" s="10" t="s">
        <v>22</v>
      </c>
      <c r="F390" s="10" t="s">
        <v>62</v>
      </c>
      <c r="G390">
        <v>-17.62</v>
      </c>
      <c r="H390">
        <v>77.92</v>
      </c>
      <c r="I390">
        <v>95.54</v>
      </c>
      <c r="J390">
        <v>699.76</v>
      </c>
      <c r="K390">
        <v>594.48</v>
      </c>
      <c r="L390">
        <v>7.88</v>
      </c>
      <c r="M390">
        <v>1208.3948197904895</v>
      </c>
      <c r="N390">
        <v>1136.26</v>
      </c>
      <c r="O390">
        <v>3.78</v>
      </c>
      <c r="P390">
        <v>6.17</v>
      </c>
      <c r="Q390">
        <v>45.32</v>
      </c>
      <c r="R390">
        <v>43.58</v>
      </c>
      <c r="S390" t="str">
        <f>_xll.SNL.Clients.Office.Excel.Functions.SPG(D390, S$1, F390, "Options: Curr=USD, Mag=Actuals")</f>
        <v>HDFC Bank Limited (NSEI:HDFCBANK)</v>
      </c>
      <c r="T390" t="str">
        <f>_xll.SNL.Clients.Office.Excel.Functions.SPG($D390, T$1, $F390, "Options: Curr=USD, Mag=Actuals")</f>
        <v>HDFC Bank Limited</v>
      </c>
      <c r="U390" s="6">
        <f>_xll.SNL.Clients.Office.Excel.Functions.SPG($D390, U$1, $F390, "Options: Curr=USD, Mag=Actuals")</f>
        <v>10940154475.429998</v>
      </c>
      <c r="V390" t="str">
        <f>_xll.SNL.Clients.Office.Excel.Functions.SPG($D390, V$1, $F390, "Options: Curr=USD, Mag=Actuals")</f>
        <v>NSEI:HDFCBANK</v>
      </c>
      <c r="W390" t="str">
        <f>_xll.SNL.Clients.Office.Excel.Functions.SPG($D390, W$1, $F390, "Options: Curr=USD, Mag=Actuals")</f>
        <v>Bank</v>
      </c>
      <c r="X390" s="6">
        <f>_xll.SNL.Clients.Office.Excel.Functions.SPG($D390, X$1, $F390, "Options: Curr=USD, Mag=Actuals")</f>
        <v>417457725.23273432</v>
      </c>
      <c r="Y390" s="6">
        <f>_xll.SNL.Clients.Office.Excel.Functions.SPG($D390, Y$1, $F390, "Options: Curr=USD, Mag=Actuals")</f>
        <v>0</v>
      </c>
      <c r="Z390" s="6">
        <f>_xll.SNL.Clients.Office.Excel.Functions.SPG($D390, Z$1, $F390, "Options: Curr=USD, Mag=Actuals")</f>
        <v>0</v>
      </c>
      <c r="AA390" s="6">
        <f>_xll.SNL.Clients.Office.Excel.Functions.SPG($D390, AA$1, $F390, "Options: Curr=USD, Mag=Actuals")</f>
        <v>132031886.68575312</v>
      </c>
      <c r="AB390" s="6">
        <f>_xll.SNL.Clients.Office.Excel.Functions.SPG($D390, AB$1, $F390, "Options: Curr=USD, Mag=Actuals")</f>
        <v>4.6331631423629428E-2</v>
      </c>
      <c r="AC390" s="6">
        <f>_xll.SNL.Clients.Office.Excel.Functions.SPG($D390, AC$1, $F390, "Options: Curr=USD, Mag=Actuals")</f>
        <v>30.294599999999999</v>
      </c>
      <c r="AD390" s="6">
        <f>_xll.SNL.Clients.Office.Excel.Functions.SPG($D390, AD$1, $F390, "Options: Curr=USD, Mag=Actuals")</f>
        <v>1.407</v>
      </c>
      <c r="AE390" s="6">
        <f>_xll.SNL.Clients.Office.Excel.Functions.SPG($D390, AE$1, $F390, "Options: Curr=USD, Mag=Actuals")</f>
        <v>20.51</v>
      </c>
      <c r="AF390" s="6">
        <f>_xll.SNL.Clients.Office.Excel.Functions.SPG($D390, AF$1, $F390, "Options: Curr=USD, Mag=Actuals")</f>
        <v>10940154475.429998</v>
      </c>
      <c r="AG390" s="6">
        <f>_xll.SNL.Clients.Office.Excel.Functions.SPG($D390, AG$1, $F390, "Options: Curr=USD, Mag=Actuals")</f>
        <v>627557276.71999991</v>
      </c>
      <c r="AH390" s="6">
        <f>_xll.SNL.Clients.Office.Excel.Functions.SPG($D390, AH$1, $F390, "Options: Curr=USD, Mag=Actuals")</f>
        <v>734527267.06999993</v>
      </c>
      <c r="AI390" s="6">
        <f>_xll.SNL.Clients.Office.Excel.Functions.SPG($D390, AI$1, $F390, "Options: Curr=USD, Mag=Actuals")</f>
        <v>38352</v>
      </c>
      <c r="AJ390" s="6" t="str">
        <f>_xll.SNL.Clients.Office.Excel.Functions.SPG($D390, AJ$1, $F390, "Options: Curr=USD, Mag=Actuals")</f>
        <v>#INVALID FUNCTION PARAMETER</v>
      </c>
      <c r="AK390" s="6" t="str">
        <f>_xll.SNL.Clients.Office.Excel.Functions.SPG($D390, AK$1, $F390, "Options: Curr=USD, Mag=Actuals")</f>
        <v>#INVALID FUNCTION PARAMETER</v>
      </c>
      <c r="AL390" s="6" t="str">
        <f>_xll.SNL.Clients.Office.Excel.Functions.SPG($D390, AL$1, $F390, "Options: Curr=USD, Mag=Actuals")</f>
        <v>#INVALID FUNCTION PARAMETER</v>
      </c>
      <c r="AM390" s="6" t="str">
        <f>_xll.SNL.Clients.Office.Excel.Functions.SPG($D390, AM$1, $F390, "Options: Curr=USD, Mag=Actuals")</f>
        <v>#INVALID FUNCTION PARAMETER</v>
      </c>
      <c r="AN390" s="6">
        <f>_xll.SNL.Clients.Office.Excel.Functions.SPG($D390, AN$1, $F390, "Options: Curr=USD, Mag=Actuals")</f>
        <v>0</v>
      </c>
      <c r="AO390" s="6">
        <f>_xll.SNL.Clients.Office.Excel.Functions.SPG($D390, AO$1, $F390, "Options: Curr=USD, Mag=Actuals")</f>
        <v>0</v>
      </c>
      <c r="AP390" s="6">
        <f>_xll.SNL.Clients.Office.Excel.Functions.SPG($D390, AP$1, $F390, "Options: Curr=USD, Mag=Actuals")</f>
        <v>0</v>
      </c>
      <c r="AQ390" s="6">
        <f>_xll.SNL.Clients.Office.Excel.Functions.SPG($D390, AQ$1, $F390, "Options: Curr=USD, Mag=Actuals")</f>
        <v>0</v>
      </c>
      <c r="AR390" s="6">
        <f>_xll.SNL.Clients.Office.Excel.Functions.SPG($D390, AR$1, $F390, "Options: Curr=USD, Mag=Actuals")</f>
        <v>0</v>
      </c>
      <c r="AS390" s="6">
        <f>_xll.SNL.Clients.Office.Excel.Functions.SPG($D390, AS$1, $F390, "Options: Curr=USD, Mag=Actuals")</f>
        <v>0</v>
      </c>
      <c r="AT390" s="6">
        <f>_xll.SNL.Clients.Office.Excel.Functions.SPG($D390, AT$1, $F390, "Options: Curr=USD, Mag=Actuals")</f>
        <v>0</v>
      </c>
      <c r="AU390" s="6">
        <f>_xll.SNL.Clients.Office.Excel.Functions.SPG($D390, AU$1, $F390, "Options: Curr=USD, Mag=Actuals")</f>
        <v>0</v>
      </c>
      <c r="AV390" s="6">
        <f>_xll.SNL.Clients.Office.Excel.Functions.SPG($D390, AV$1, $F390, "Options: Curr=USD, Mag=Actuals")</f>
        <v>0</v>
      </c>
      <c r="AW390" s="6">
        <f>_xll.SNL.Clients.Office.Excel.Functions.SPG($D390, AW$1, $F390, "Options: Curr=USD, Mag=Actuals")</f>
        <v>0</v>
      </c>
      <c r="AX390" s="6">
        <f>_xll.SNL.Clients.Office.Excel.Functions.SPG($D390, AX$1, $F390, "Options: Curr=USD, Mag=Actuals")</f>
        <v>0</v>
      </c>
      <c r="AY390" s="6">
        <f>_xll.SNL.Clients.Office.Excel.Functions.SPG($D390, AY$1, $F390, "Options: Curr=USD, Mag=Actuals")</f>
        <v>0</v>
      </c>
      <c r="AZ390" s="6">
        <f>_xll.SNL.Clients.Office.Excel.Functions.SPG($D390, AZ$1, $F390, "Options: Curr=USD, Mag=Actuals")</f>
        <v>0</v>
      </c>
      <c r="BA390" s="6">
        <f>_xll.SNL.Clients.Office.Excel.Functions.SPG($D390, BA$1, $F390, "Options: Curr=USD, Mag=Actuals")</f>
        <v>0</v>
      </c>
      <c r="BB390" s="6">
        <f>_xll.SNL.Clients.Office.Excel.Functions.SPG($D390, BB$1, $F390, "Options: Curr=USD, Mag=Actuals")</f>
        <v>0</v>
      </c>
      <c r="BC390" s="6">
        <f>_xll.SNL.Clients.Office.Excel.Functions.SPG($D390, BC$1, $F390, "Options: Curr=USD, Mag=Actuals")</f>
        <v>0</v>
      </c>
      <c r="BD390" s="6">
        <f>_xll.SNL.Clients.Office.Excel.Functions.SPG($D390, BD$1, $F390, "Options: Curr=USD, Mag=Actuals")</f>
        <v>0</v>
      </c>
      <c r="BE390" s="6">
        <f>_xll.SNL.Clients.Office.Excel.Functions.SPG($D390, BE$1, $F390, "Options: Curr=USD, Mag=Actuals")</f>
        <v>0</v>
      </c>
      <c r="BF390" s="6">
        <f>_xll.SNL.Clients.Office.Excel.Functions.SPG($D390, BF$1, $F390, "Options: Curr=USD, Mag=Actuals")</f>
        <v>0</v>
      </c>
      <c r="BG390" s="6">
        <f>_xll.SNL.Clients.Office.Excel.Functions.SPG($D390, BG$1, $F390, "Options: Curr=USD, Mag=Actuals")</f>
        <v>0</v>
      </c>
      <c r="BH390" s="6">
        <f>_xll.SNL.Clients.Office.Excel.Functions.SPG($D390, BH$1, $F390, "Options: Curr=USD, Mag=Actuals")</f>
        <v>0</v>
      </c>
      <c r="BI390" s="6">
        <f>_xll.SNL.Clients.Office.Excel.Functions.SPG($D390, BI$1, $F390, "Options: Curr=USD, Mag=Actuals")</f>
        <v>0</v>
      </c>
      <c r="BJ390" s="6">
        <f>_xll.SNL.Clients.Office.Excel.Functions.SPG($D390, BJ$1, $F390, "Options: Curr=USD, Mag=Actuals")</f>
        <v>0</v>
      </c>
      <c r="BK390" s="6">
        <f>_xll.SNL.Clients.Office.Excel.Functions.SPG($D390, BK$1, $F390, "Options: Curr=USD, Mag=Actuals")</f>
        <v>0</v>
      </c>
      <c r="BL390" s="6">
        <f>_xll.SNL.Clients.Office.Excel.Functions.SPG($D390, BL$1, $F390, "Options: Curr=USD, Mag=Actuals")</f>
        <v>0</v>
      </c>
      <c r="BM390" s="6">
        <f>_xll.SNL.Clients.Office.Excel.Functions.SPG($D390, BM$1, $F390, "Options: Curr=USD, Mag=Actuals")</f>
        <v>0</v>
      </c>
      <c r="BN390" s="6">
        <f>_xll.SNL.Clients.Office.Excel.Functions.SPG($D390, BN$1, $F390, "Options: Curr=USD, Mag=Actuals")</f>
        <v>0</v>
      </c>
      <c r="BO390" s="6">
        <f>_xll.SNL.Clients.Office.Excel.Functions.SPG($D390, BO$1, $F390, "Options: Curr=USD, Mag=Actuals")</f>
        <v>0</v>
      </c>
      <c r="BP390" s="6">
        <f>_xll.SNL.Clients.Office.Excel.Functions.SPG($D390, BP$1, $F390, "Options: Curr=USD, Mag=Actuals")</f>
        <v>0</v>
      </c>
      <c r="BQ390" s="6">
        <f>_xll.SNL.Clients.Office.Excel.Functions.SPG($D390, BQ$1, $F390, "Options: Curr=USD, Mag=Actuals")</f>
        <v>0</v>
      </c>
      <c r="BR390" s="6">
        <f>_xll.SNL.Clients.Office.Excel.Functions.SPG($D390, BR$1, $F390, "Options: Curr=USD, Mag=Actuals")</f>
        <v>0</v>
      </c>
      <c r="BS390" s="6">
        <f>_xll.SNL.Clients.Office.Excel.Functions.SPG($D390, BS$1, $F390, "Options: Curr=USD, Mag=Actuals")</f>
        <v>0</v>
      </c>
      <c r="BT390" s="6">
        <f>_xll.SNL.Clients.Office.Excel.Functions.SPG($D390, BT$1, $F390, "Options: Curr=USD, Mag=Actuals")</f>
        <v>0</v>
      </c>
      <c r="BU390" s="6">
        <f>_xll.SNL.Clients.Office.Excel.Functions.SPG($D390, BU$1, $F390, "Options: Curr=USD, Mag=Actuals")</f>
        <v>0</v>
      </c>
      <c r="BV390" s="6">
        <f>_xll.SNL.Clients.Office.Excel.Functions.SPG($D390, BV$1, $F390, "Options: Curr=USD, Mag=Actuals")</f>
        <v>0</v>
      </c>
      <c r="BW390" s="6">
        <f>_xll.SNL.Clients.Office.Excel.Functions.SPG($D390, BW$1, $F390, "Options: Curr=USD, Mag=Actuals")</f>
        <v>0</v>
      </c>
      <c r="BX390" s="6">
        <f>_xll.SNL.Clients.Office.Excel.Functions.SPG($D390, BX$1, $F390, "Options: Curr=USD, Mag=Actuals")</f>
        <v>0</v>
      </c>
      <c r="BY390" s="6">
        <f>_xll.SNL.Clients.Office.Excel.Functions.SPG($D390, BY$1, $F390, "Options: Curr=USD, Mag=Actuals")</f>
        <v>0</v>
      </c>
      <c r="BZ390" s="6">
        <f>_xll.SNL.Clients.Office.Excel.Functions.SPG($D390, BZ$1, $F390, "Options: Curr=USD, Mag=Actuals")</f>
        <v>0</v>
      </c>
      <c r="CA390" s="6" t="str">
        <f>_xll.SNL.Clients.Office.Excel.Functions.SPG($D390, CA$1, $F390, "Options: Curr=USD, Mag=Actuals")</f>
        <v>Nonperforming Loans</v>
      </c>
      <c r="CB390" s="6">
        <f>_xll.SNL.Clients.Office.Excel.Functions.SPG($D390, CB$1, $F390, "Options: Curr=USD, Mag=Actuals")</f>
        <v>0</v>
      </c>
      <c r="CC390" s="6">
        <f>_xll.SNL.Clients.Office.Excel.Functions.SPG($D390, CC$1, $F390, "Options: Curr=USD, Mag=Actuals")</f>
        <v>0</v>
      </c>
      <c r="CD390" s="6">
        <f>_xll.SNL.Clients.Office.Excel.Functions.SPG($D390, CD$1, $F390, "Options: Curr=USD, Mag=Actuals")</f>
        <v>0</v>
      </c>
      <c r="CE390" s="6">
        <f>_xll.SNL.Clients.Office.Excel.Functions.SPG($D390, CE$1, $F390, "Options: Curr=USD, Mag=Actuals")</f>
        <v>0</v>
      </c>
      <c r="CF390" s="6">
        <f>_xll.SNL.Clients.Office.Excel.Functions.SPG($D390, CF$1, $F390, "Options: Curr=USD, Mag=Actuals")</f>
        <v>0</v>
      </c>
      <c r="CG390" s="6">
        <f>_xll.SNL.Clients.Office.Excel.Functions.SPG($D390, CG$1, $F390, "Options: Curr=USD, Mag=Actuals")</f>
        <v>0</v>
      </c>
    </row>
    <row r="391" spans="1:85" x14ac:dyDescent="0.3">
      <c r="A391" s="10" t="s">
        <v>113</v>
      </c>
      <c r="B391" s="10" t="s">
        <v>112</v>
      </c>
      <c r="C391" s="10" t="s">
        <v>18</v>
      </c>
      <c r="D391">
        <v>4135432</v>
      </c>
      <c r="E391" s="10" t="s">
        <v>22</v>
      </c>
      <c r="F391" s="10" t="s">
        <v>63</v>
      </c>
      <c r="G391">
        <v>-32.29</v>
      </c>
      <c r="H391">
        <v>102.4</v>
      </c>
      <c r="I391">
        <v>134.69</v>
      </c>
      <c r="J391">
        <v>819.44</v>
      </c>
      <c r="K391">
        <v>684.95</v>
      </c>
      <c r="L391">
        <v>7.97</v>
      </c>
      <c r="M391">
        <v>1339.9941034280112</v>
      </c>
      <c r="N391">
        <v>1154.6400000000001</v>
      </c>
      <c r="O391">
        <v>4.25</v>
      </c>
      <c r="P391">
        <v>4.62</v>
      </c>
      <c r="Q391">
        <v>44.1</v>
      </c>
      <c r="R391">
        <v>45.06</v>
      </c>
      <c r="S391" t="str">
        <f>_xll.SNL.Clients.Office.Excel.Functions.SPG(D391, S$1, F391, "Options: Curr=USD, Mag=Actuals")</f>
        <v>HDFC Bank Limited (NSEI:HDFCBANK)</v>
      </c>
      <c r="T391" t="str">
        <f>_xll.SNL.Clients.Office.Excel.Functions.SPG($D391, T$1, $F391, "Options: Curr=USD, Mag=Actuals")</f>
        <v>HDFC Bank Limited</v>
      </c>
      <c r="U391" s="6">
        <f>_xll.SNL.Clients.Office.Excel.Functions.SPG($D391, U$1, $F391, "Options: Curr=USD, Mag=Actuals")</f>
        <v>15023930490.839998</v>
      </c>
      <c r="V391" t="str">
        <f>_xll.SNL.Clients.Office.Excel.Functions.SPG($D391, V$1, $F391, "Options: Curr=USD, Mag=Actuals")</f>
        <v>NSEI:HDFCBANK</v>
      </c>
      <c r="W391" t="str">
        <f>_xll.SNL.Clients.Office.Excel.Functions.SPG($D391, W$1, $F391, "Options: Curr=USD, Mag=Actuals")</f>
        <v>Bank</v>
      </c>
      <c r="X391" s="6">
        <f>_xll.SNL.Clients.Office.Excel.Functions.SPG($D391, X$1, $F391, "Options: Curr=USD, Mag=Actuals")</f>
        <v>626555114.5993886</v>
      </c>
      <c r="Y391" s="6">
        <f>_xll.SNL.Clients.Office.Excel.Functions.SPG($D391, Y$1, $F391, "Options: Curr=USD, Mag=Actuals")</f>
        <v>0</v>
      </c>
      <c r="Z391" s="6">
        <f>_xll.SNL.Clients.Office.Excel.Functions.SPG($D391, Z$1, $F391, "Options: Curr=USD, Mag=Actuals")</f>
        <v>0</v>
      </c>
      <c r="AA391" s="6">
        <f>_xll.SNL.Clients.Office.Excel.Functions.SPG($D391, AA$1, $F391, "Options: Curr=USD, Mag=Actuals")</f>
        <v>182839932.87216601</v>
      </c>
      <c r="AB391" s="6">
        <f>_xll.SNL.Clients.Office.Excel.Functions.SPG($D391, AB$1, $F391, "Options: Curr=USD, Mag=Actuals")</f>
        <v>5.8392538318397094E-2</v>
      </c>
      <c r="AC391" s="6">
        <f>_xll.SNL.Clients.Office.Excel.Functions.SPG($D391, AC$1, $F391, "Options: Curr=USD, Mag=Actuals")</f>
        <v>22.7288</v>
      </c>
      <c r="AD391" s="6">
        <f>_xll.SNL.Clients.Office.Excel.Functions.SPG($D391, AD$1, $F391, "Options: Curr=USD, Mag=Actuals")</f>
        <v>1.3979999999999999</v>
      </c>
      <c r="AE391" s="6">
        <f>_xll.SNL.Clients.Office.Excel.Functions.SPG($D391, AE$1, $F391, "Options: Curr=USD, Mag=Actuals")</f>
        <v>19.193000000000001</v>
      </c>
      <c r="AF391" s="6">
        <f>_xll.SNL.Clients.Office.Excel.Functions.SPG($D391, AF$1, $F391, "Options: Curr=USD, Mag=Actuals")</f>
        <v>15023930490.839998</v>
      </c>
      <c r="AG391" s="6">
        <f>_xll.SNL.Clients.Office.Excel.Functions.SPG($D391, AG$1, $F391, "Options: Curr=USD, Mag=Actuals")</f>
        <v>1036683434.36</v>
      </c>
      <c r="AH391" s="6">
        <f>_xll.SNL.Clients.Office.Excel.Functions.SPG($D391, AH$1, $F391, "Options: Curr=USD, Mag=Actuals")</f>
        <v>1155129992.72</v>
      </c>
      <c r="AI391" s="6">
        <f>_xll.SNL.Clients.Office.Excel.Functions.SPG($D391, AI$1, $F391, "Options: Curr=USD, Mag=Actuals")</f>
        <v>38717</v>
      </c>
      <c r="AJ391" s="6" t="str">
        <f>_xll.SNL.Clients.Office.Excel.Functions.SPG($D391, AJ$1, $F391, "Options: Curr=USD, Mag=Actuals")</f>
        <v>#INVALID FUNCTION PARAMETER</v>
      </c>
      <c r="AK391" s="6" t="str">
        <f>_xll.SNL.Clients.Office.Excel.Functions.SPG($D391, AK$1, $F391, "Options: Curr=USD, Mag=Actuals")</f>
        <v>#INVALID FUNCTION PARAMETER</v>
      </c>
      <c r="AL391" s="6" t="str">
        <f>_xll.SNL.Clients.Office.Excel.Functions.SPG($D391, AL$1, $F391, "Options: Curr=USD, Mag=Actuals")</f>
        <v>#INVALID FUNCTION PARAMETER</v>
      </c>
      <c r="AM391" s="6" t="str">
        <f>_xll.SNL.Clients.Office.Excel.Functions.SPG($D391, AM$1, $F391, "Options: Curr=USD, Mag=Actuals")</f>
        <v>#INVALID FUNCTION PARAMETER</v>
      </c>
      <c r="AN391" s="6">
        <f>_xll.SNL.Clients.Office.Excel.Functions.SPG($D391, AN$1, $F391, "Options: Curr=USD, Mag=Actuals")</f>
        <v>0</v>
      </c>
      <c r="AO391" s="6">
        <f>_xll.SNL.Clients.Office.Excel.Functions.SPG($D391, AO$1, $F391, "Options: Curr=USD, Mag=Actuals")</f>
        <v>0</v>
      </c>
      <c r="AP391" s="6">
        <f>_xll.SNL.Clients.Office.Excel.Functions.SPG($D391, AP$1, $F391, "Options: Curr=USD, Mag=Actuals")</f>
        <v>0</v>
      </c>
      <c r="AQ391" s="6">
        <f>_xll.SNL.Clients.Office.Excel.Functions.SPG($D391, AQ$1, $F391, "Options: Curr=USD, Mag=Actuals")</f>
        <v>0</v>
      </c>
      <c r="AR391" s="6">
        <f>_xll.SNL.Clients.Office.Excel.Functions.SPG($D391, AR$1, $F391, "Options: Curr=USD, Mag=Actuals")</f>
        <v>0</v>
      </c>
      <c r="AS391" s="6">
        <f>_xll.SNL.Clients.Office.Excel.Functions.SPG($D391, AS$1, $F391, "Options: Curr=USD, Mag=Actuals")</f>
        <v>0</v>
      </c>
      <c r="AT391" s="6">
        <f>_xll.SNL.Clients.Office.Excel.Functions.SPG($D391, AT$1, $F391, "Options: Curr=USD, Mag=Actuals")</f>
        <v>0</v>
      </c>
      <c r="AU391" s="6">
        <f>_xll.SNL.Clients.Office.Excel.Functions.SPG($D391, AU$1, $F391, "Options: Curr=USD, Mag=Actuals")</f>
        <v>0</v>
      </c>
      <c r="AV391" s="6">
        <f>_xll.SNL.Clients.Office.Excel.Functions.SPG($D391, AV$1, $F391, "Options: Curr=USD, Mag=Actuals")</f>
        <v>0</v>
      </c>
      <c r="AW391" s="6">
        <f>_xll.SNL.Clients.Office.Excel.Functions.SPG($D391, AW$1, $F391, "Options: Curr=USD, Mag=Actuals")</f>
        <v>0</v>
      </c>
      <c r="AX391" s="6">
        <f>_xll.SNL.Clients.Office.Excel.Functions.SPG($D391, AX$1, $F391, "Options: Curr=USD, Mag=Actuals")</f>
        <v>0</v>
      </c>
      <c r="AY391" s="6">
        <f>_xll.SNL.Clients.Office.Excel.Functions.SPG($D391, AY$1, $F391, "Options: Curr=USD, Mag=Actuals")</f>
        <v>0</v>
      </c>
      <c r="AZ391" s="6">
        <f>_xll.SNL.Clients.Office.Excel.Functions.SPG($D391, AZ$1, $F391, "Options: Curr=USD, Mag=Actuals")</f>
        <v>0</v>
      </c>
      <c r="BA391" s="6">
        <f>_xll.SNL.Clients.Office.Excel.Functions.SPG($D391, BA$1, $F391, "Options: Curr=USD, Mag=Actuals")</f>
        <v>0</v>
      </c>
      <c r="BB391" s="6">
        <f>_xll.SNL.Clients.Office.Excel.Functions.SPG($D391, BB$1, $F391, "Options: Curr=USD, Mag=Actuals")</f>
        <v>0</v>
      </c>
      <c r="BC391" s="6">
        <f>_xll.SNL.Clients.Office.Excel.Functions.SPG($D391, BC$1, $F391, "Options: Curr=USD, Mag=Actuals")</f>
        <v>0</v>
      </c>
      <c r="BD391" s="6">
        <f>_xll.SNL.Clients.Office.Excel.Functions.SPG($D391, BD$1, $F391, "Options: Curr=USD, Mag=Actuals")</f>
        <v>0</v>
      </c>
      <c r="BE391" s="6">
        <f>_xll.SNL.Clients.Office.Excel.Functions.SPG($D391, BE$1, $F391, "Options: Curr=USD, Mag=Actuals")</f>
        <v>0</v>
      </c>
      <c r="BF391" s="6">
        <f>_xll.SNL.Clients.Office.Excel.Functions.SPG($D391, BF$1, $F391, "Options: Curr=USD, Mag=Actuals")</f>
        <v>0</v>
      </c>
      <c r="BG391" s="6">
        <f>_xll.SNL.Clients.Office.Excel.Functions.SPG($D391, BG$1, $F391, "Options: Curr=USD, Mag=Actuals")</f>
        <v>0</v>
      </c>
      <c r="BH391" s="6">
        <f>_xll.SNL.Clients.Office.Excel.Functions.SPG($D391, BH$1, $F391, "Options: Curr=USD, Mag=Actuals")</f>
        <v>0</v>
      </c>
      <c r="BI391" s="6">
        <f>_xll.SNL.Clients.Office.Excel.Functions.SPG($D391, BI$1, $F391, "Options: Curr=USD, Mag=Actuals")</f>
        <v>0</v>
      </c>
      <c r="BJ391" s="6">
        <f>_xll.SNL.Clients.Office.Excel.Functions.SPG($D391, BJ$1, $F391, "Options: Curr=USD, Mag=Actuals")</f>
        <v>0</v>
      </c>
      <c r="BK391" s="6">
        <f>_xll.SNL.Clients.Office.Excel.Functions.SPG($D391, BK$1, $F391, "Options: Curr=USD, Mag=Actuals")</f>
        <v>0</v>
      </c>
      <c r="BL391" s="6">
        <f>_xll.SNL.Clients.Office.Excel.Functions.SPG($D391, BL$1, $F391, "Options: Curr=USD, Mag=Actuals")</f>
        <v>0</v>
      </c>
      <c r="BM391" s="6">
        <f>_xll.SNL.Clients.Office.Excel.Functions.SPG($D391, BM$1, $F391, "Options: Curr=USD, Mag=Actuals")</f>
        <v>0</v>
      </c>
      <c r="BN391" s="6">
        <f>_xll.SNL.Clients.Office.Excel.Functions.SPG($D391, BN$1, $F391, "Options: Curr=USD, Mag=Actuals")</f>
        <v>0</v>
      </c>
      <c r="BO391" s="6">
        <f>_xll.SNL.Clients.Office.Excel.Functions.SPG($D391, BO$1, $F391, "Options: Curr=USD, Mag=Actuals")</f>
        <v>0</v>
      </c>
      <c r="BP391" s="6">
        <f>_xll.SNL.Clients.Office.Excel.Functions.SPG($D391, BP$1, $F391, "Options: Curr=USD, Mag=Actuals")</f>
        <v>0</v>
      </c>
      <c r="BQ391" s="6">
        <f>_xll.SNL.Clients.Office.Excel.Functions.SPG($D391, BQ$1, $F391, "Options: Curr=USD, Mag=Actuals")</f>
        <v>0</v>
      </c>
      <c r="BR391" s="6">
        <f>_xll.SNL.Clients.Office.Excel.Functions.SPG($D391, BR$1, $F391, "Options: Curr=USD, Mag=Actuals")</f>
        <v>0</v>
      </c>
      <c r="BS391" s="6">
        <f>_xll.SNL.Clients.Office.Excel.Functions.SPG($D391, BS$1, $F391, "Options: Curr=USD, Mag=Actuals")</f>
        <v>0</v>
      </c>
      <c r="BT391" s="6">
        <f>_xll.SNL.Clients.Office.Excel.Functions.SPG($D391, BT$1, $F391, "Options: Curr=USD, Mag=Actuals")</f>
        <v>0</v>
      </c>
      <c r="BU391" s="6">
        <f>_xll.SNL.Clients.Office.Excel.Functions.SPG($D391, BU$1, $F391, "Options: Curr=USD, Mag=Actuals")</f>
        <v>0</v>
      </c>
      <c r="BV391" s="6">
        <f>_xll.SNL.Clients.Office.Excel.Functions.SPG($D391, BV$1, $F391, "Options: Curr=USD, Mag=Actuals")</f>
        <v>0</v>
      </c>
      <c r="BW391" s="6">
        <f>_xll.SNL.Clients.Office.Excel.Functions.SPG($D391, BW$1, $F391, "Options: Curr=USD, Mag=Actuals")</f>
        <v>0</v>
      </c>
      <c r="BX391" s="6">
        <f>_xll.SNL.Clients.Office.Excel.Functions.SPG($D391, BX$1, $F391, "Options: Curr=USD, Mag=Actuals")</f>
        <v>0</v>
      </c>
      <c r="BY391" s="6">
        <f>_xll.SNL.Clients.Office.Excel.Functions.SPG($D391, BY$1, $F391, "Options: Curr=USD, Mag=Actuals")</f>
        <v>0</v>
      </c>
      <c r="BZ391" s="6">
        <f>_xll.SNL.Clients.Office.Excel.Functions.SPG($D391, BZ$1, $F391, "Options: Curr=USD, Mag=Actuals")</f>
        <v>0</v>
      </c>
      <c r="CA391" s="6" t="str">
        <f>_xll.SNL.Clients.Office.Excel.Functions.SPG($D391, CA$1, $F391, "Options: Curr=USD, Mag=Actuals")</f>
        <v>Nonperforming Loans</v>
      </c>
      <c r="CB391" s="6">
        <f>_xll.SNL.Clients.Office.Excel.Functions.SPG($D391, CB$1, $F391, "Options: Curr=USD, Mag=Actuals")</f>
        <v>0</v>
      </c>
      <c r="CC391" s="6">
        <f>_xll.SNL.Clients.Office.Excel.Functions.SPG($D391, CC$1, $F391, "Options: Curr=USD, Mag=Actuals")</f>
        <v>0</v>
      </c>
      <c r="CD391" s="6">
        <f>_xll.SNL.Clients.Office.Excel.Functions.SPG($D391, CD$1, $F391, "Options: Curr=USD, Mag=Actuals")</f>
        <v>0</v>
      </c>
      <c r="CE391" s="6">
        <f>_xll.SNL.Clients.Office.Excel.Functions.SPG($D391, CE$1, $F391, "Options: Curr=USD, Mag=Actuals")</f>
        <v>0</v>
      </c>
      <c r="CF391" s="6">
        <f>_xll.SNL.Clients.Office.Excel.Functions.SPG($D391, CF$1, $F391, "Options: Curr=USD, Mag=Actuals")</f>
        <v>0</v>
      </c>
      <c r="CG391" s="6">
        <f>_xll.SNL.Clients.Office.Excel.Functions.SPG($D391, CG$1, $F391, "Options: Curr=USD, Mag=Actuals")</f>
        <v>0</v>
      </c>
    </row>
    <row r="392" spans="1:85" x14ac:dyDescent="0.3">
      <c r="A392" s="10" t="s">
        <v>113</v>
      </c>
      <c r="B392" s="10" t="s">
        <v>112</v>
      </c>
      <c r="C392" s="10" t="s">
        <v>18</v>
      </c>
      <c r="D392">
        <v>4135432</v>
      </c>
      <c r="E392" s="10" t="s">
        <v>22</v>
      </c>
      <c r="F392" s="10" t="s">
        <v>64</v>
      </c>
      <c r="G392">
        <v>-42.7</v>
      </c>
      <c r="H392">
        <v>123.88</v>
      </c>
      <c r="I392">
        <v>166.57</v>
      </c>
      <c r="J392">
        <v>927.78</v>
      </c>
      <c r="K392">
        <v>760.45</v>
      </c>
      <c r="L392">
        <v>8.17</v>
      </c>
      <c r="M392">
        <v>1410.4400624733064</v>
      </c>
      <c r="N392">
        <v>1172.3699999999999</v>
      </c>
      <c r="O392">
        <v>6.13</v>
      </c>
      <c r="P392">
        <v>6.02</v>
      </c>
      <c r="Q392">
        <v>45.31</v>
      </c>
      <c r="R392">
        <v>44.24</v>
      </c>
      <c r="S392" t="str">
        <f>_xll.SNL.Clients.Office.Excel.Functions.SPG(D392, S$1, F392, "Options: Curr=USD, Mag=Actuals")</f>
        <v>HDFC Bank Limited (NSEI:HDFCBANK)</v>
      </c>
      <c r="T392" t="str">
        <f>_xll.SNL.Clients.Office.Excel.Functions.SPG($D392, T$1, $F392, "Options: Curr=USD, Mag=Actuals")</f>
        <v>HDFC Bank Limited</v>
      </c>
      <c r="U392" s="6">
        <f>_xll.SNL.Clients.Office.Excel.Functions.SPG($D392, U$1, $F392, "Options: Curr=USD, Mag=Actuals")</f>
        <v>20629912993.3325</v>
      </c>
      <c r="V392" t="str">
        <f>_xll.SNL.Clients.Office.Excel.Functions.SPG($D392, V$1, $F392, "Options: Curr=USD, Mag=Actuals")</f>
        <v>NSEI:HDFCBANK</v>
      </c>
      <c r="W392" t="str">
        <f>_xll.SNL.Clients.Office.Excel.Functions.SPG($D392, W$1, $F392, "Options: Curr=USD, Mag=Actuals")</f>
        <v>Bank</v>
      </c>
      <c r="X392" s="6">
        <f>_xll.SNL.Clients.Office.Excel.Functions.SPG($D392, X$1, $F392, "Options: Curr=USD, Mag=Actuals")</f>
        <v>858618920.43913651</v>
      </c>
      <c r="Y392" s="6">
        <f>_xll.SNL.Clients.Office.Excel.Functions.SPG($D392, Y$1, $F392, "Options: Curr=USD, Mag=Actuals")</f>
        <v>0</v>
      </c>
      <c r="Z392" s="6">
        <f>_xll.SNL.Clients.Office.Excel.Functions.SPG($D392, Z$1, $F392, "Options: Curr=USD, Mag=Actuals")</f>
        <v>0</v>
      </c>
      <c r="AA392" s="6">
        <f>_xll.SNL.Clients.Office.Excel.Functions.SPG($D392, AA$1, $F392, "Options: Curr=USD, Mag=Actuals")</f>
        <v>235243311.22358018</v>
      </c>
      <c r="AB392" s="6">
        <f>_xll.SNL.Clients.Office.Excel.Functions.SPG($D392, AB$1, $F392, "Options: Curr=USD, Mag=Actuals")</f>
        <v>7.2795863098690045E-2</v>
      </c>
      <c r="AC392" s="6">
        <f>_xll.SNL.Clients.Office.Excel.Functions.SPG($D392, AC$1, $F392, "Options: Curr=USD, Mag=Actuals")</f>
        <v>28.068200000000001</v>
      </c>
      <c r="AD392" s="6">
        <f>_xll.SNL.Clients.Office.Excel.Functions.SPG($D392, AD$1, $F392, "Options: Curr=USD, Mag=Actuals")</f>
        <v>1.34</v>
      </c>
      <c r="AE392" s="6">
        <f>_xll.SNL.Clients.Office.Excel.Functions.SPG($D392, AE$1, $F392, "Options: Curr=USD, Mag=Actuals")</f>
        <v>18.204000000000001</v>
      </c>
      <c r="AF392" s="6">
        <f>_xll.SNL.Clients.Office.Excel.Functions.SPG($D392, AF$1, $F392, "Options: Curr=USD, Mag=Actuals")</f>
        <v>20629912993.3325</v>
      </c>
      <c r="AG392" s="6">
        <f>_xll.SNL.Clients.Office.Excel.Functions.SPG($D392, AG$1, $F392, "Options: Curr=USD, Mag=Actuals")</f>
        <v>1377761627.6099</v>
      </c>
      <c r="AH392" s="6">
        <f>_xll.SNL.Clients.Office.Excel.Functions.SPG($D392, AH$1, $F392, "Options: Curr=USD, Mag=Actuals")</f>
        <v>1468360109.2498</v>
      </c>
      <c r="AI392" s="6">
        <f>_xll.SNL.Clients.Office.Excel.Functions.SPG($D392, AI$1, $F392, "Options: Curr=USD, Mag=Actuals")</f>
        <v>39082</v>
      </c>
      <c r="AJ392" s="6" t="str">
        <f>_xll.SNL.Clients.Office.Excel.Functions.SPG($D392, AJ$1, $F392, "Options: Curr=USD, Mag=Actuals")</f>
        <v>#INVALID FUNCTION PARAMETER</v>
      </c>
      <c r="AK392" s="6" t="str">
        <f>_xll.SNL.Clients.Office.Excel.Functions.SPG($D392, AK$1, $F392, "Options: Curr=USD, Mag=Actuals")</f>
        <v>#INVALID FUNCTION PARAMETER</v>
      </c>
      <c r="AL392" s="6" t="str">
        <f>_xll.SNL.Clients.Office.Excel.Functions.SPG($D392, AL$1, $F392, "Options: Curr=USD, Mag=Actuals")</f>
        <v>#INVALID FUNCTION PARAMETER</v>
      </c>
      <c r="AM392" s="6" t="str">
        <f>_xll.SNL.Clients.Office.Excel.Functions.SPG($D392, AM$1, $F392, "Options: Curr=USD, Mag=Actuals")</f>
        <v>#INVALID FUNCTION PARAMETER</v>
      </c>
      <c r="AN392" s="6">
        <f>_xll.SNL.Clients.Office.Excel.Functions.SPG($D392, AN$1, $F392, "Options: Curr=USD, Mag=Actuals")</f>
        <v>0</v>
      </c>
      <c r="AO392" s="6">
        <f>_xll.SNL.Clients.Office.Excel.Functions.SPG($D392, AO$1, $F392, "Options: Curr=USD, Mag=Actuals")</f>
        <v>0</v>
      </c>
      <c r="AP392" s="6">
        <f>_xll.SNL.Clients.Office.Excel.Functions.SPG($D392, AP$1, $F392, "Options: Curr=USD, Mag=Actuals")</f>
        <v>0</v>
      </c>
      <c r="AQ392" s="6">
        <f>_xll.SNL.Clients.Office.Excel.Functions.SPG($D392, AQ$1, $F392, "Options: Curr=USD, Mag=Actuals")</f>
        <v>0</v>
      </c>
      <c r="AR392" s="6">
        <f>_xll.SNL.Clients.Office.Excel.Functions.SPG($D392, AR$1, $F392, "Options: Curr=USD, Mag=Actuals")</f>
        <v>0</v>
      </c>
      <c r="AS392" s="6">
        <f>_xll.SNL.Clients.Office.Excel.Functions.SPG($D392, AS$1, $F392, "Options: Curr=USD, Mag=Actuals")</f>
        <v>0</v>
      </c>
      <c r="AT392" s="6">
        <f>_xll.SNL.Clients.Office.Excel.Functions.SPG($D392, AT$1, $F392, "Options: Curr=USD, Mag=Actuals")</f>
        <v>0</v>
      </c>
      <c r="AU392" s="6">
        <f>_xll.SNL.Clients.Office.Excel.Functions.SPG($D392, AU$1, $F392, "Options: Curr=USD, Mag=Actuals")</f>
        <v>0</v>
      </c>
      <c r="AV392" s="6">
        <f>_xll.SNL.Clients.Office.Excel.Functions.SPG($D392, AV$1, $F392, "Options: Curr=USD, Mag=Actuals")</f>
        <v>0</v>
      </c>
      <c r="AW392" s="6">
        <f>_xll.SNL.Clients.Office.Excel.Functions.SPG($D392, AW$1, $F392, "Options: Curr=USD, Mag=Actuals")</f>
        <v>0</v>
      </c>
      <c r="AX392" s="6">
        <f>_xll.SNL.Clients.Office.Excel.Functions.SPG($D392, AX$1, $F392, "Options: Curr=USD, Mag=Actuals")</f>
        <v>0</v>
      </c>
      <c r="AY392" s="6">
        <f>_xll.SNL.Clients.Office.Excel.Functions.SPG($D392, AY$1, $F392, "Options: Curr=USD, Mag=Actuals")</f>
        <v>0</v>
      </c>
      <c r="AZ392" s="6">
        <f>_xll.SNL.Clients.Office.Excel.Functions.SPG($D392, AZ$1, $F392, "Options: Curr=USD, Mag=Actuals")</f>
        <v>0</v>
      </c>
      <c r="BA392" s="6">
        <f>_xll.SNL.Clients.Office.Excel.Functions.SPG($D392, BA$1, $F392, "Options: Curr=USD, Mag=Actuals")</f>
        <v>0</v>
      </c>
      <c r="BB392" s="6">
        <f>_xll.SNL.Clients.Office.Excel.Functions.SPG($D392, BB$1, $F392, "Options: Curr=USD, Mag=Actuals")</f>
        <v>0</v>
      </c>
      <c r="BC392" s="6">
        <f>_xll.SNL.Clients.Office.Excel.Functions.SPG($D392, BC$1, $F392, "Options: Curr=USD, Mag=Actuals")</f>
        <v>0</v>
      </c>
      <c r="BD392" s="6">
        <f>_xll.SNL.Clients.Office.Excel.Functions.SPG($D392, BD$1, $F392, "Options: Curr=USD, Mag=Actuals")</f>
        <v>0</v>
      </c>
      <c r="BE392" s="6">
        <f>_xll.SNL.Clients.Office.Excel.Functions.SPG($D392, BE$1, $F392, "Options: Curr=USD, Mag=Actuals")</f>
        <v>0</v>
      </c>
      <c r="BF392" s="6">
        <f>_xll.SNL.Clients.Office.Excel.Functions.SPG($D392, BF$1, $F392, "Options: Curr=USD, Mag=Actuals")</f>
        <v>0</v>
      </c>
      <c r="BG392" s="6">
        <f>_xll.SNL.Clients.Office.Excel.Functions.SPG($D392, BG$1, $F392, "Options: Curr=USD, Mag=Actuals")</f>
        <v>0</v>
      </c>
      <c r="BH392" s="6">
        <f>_xll.SNL.Clients.Office.Excel.Functions.SPG($D392, BH$1, $F392, "Options: Curr=USD, Mag=Actuals")</f>
        <v>0</v>
      </c>
      <c r="BI392" s="6">
        <f>_xll.SNL.Clients.Office.Excel.Functions.SPG($D392, BI$1, $F392, "Options: Curr=USD, Mag=Actuals")</f>
        <v>0</v>
      </c>
      <c r="BJ392" s="6">
        <f>_xll.SNL.Clients.Office.Excel.Functions.SPG($D392, BJ$1, $F392, "Options: Curr=USD, Mag=Actuals")</f>
        <v>0</v>
      </c>
      <c r="BK392" s="6">
        <f>_xll.SNL.Clients.Office.Excel.Functions.SPG($D392, BK$1, $F392, "Options: Curr=USD, Mag=Actuals")</f>
        <v>0</v>
      </c>
      <c r="BL392" s="6">
        <f>_xll.SNL.Clients.Office.Excel.Functions.SPG($D392, BL$1, $F392, "Options: Curr=USD, Mag=Actuals")</f>
        <v>0</v>
      </c>
      <c r="BM392" s="6">
        <f>_xll.SNL.Clients.Office.Excel.Functions.SPG($D392, BM$1, $F392, "Options: Curr=USD, Mag=Actuals")</f>
        <v>0</v>
      </c>
      <c r="BN392" s="6">
        <f>_xll.SNL.Clients.Office.Excel.Functions.SPG($D392, BN$1, $F392, "Options: Curr=USD, Mag=Actuals")</f>
        <v>0</v>
      </c>
      <c r="BO392" s="6">
        <f>_xll.SNL.Clients.Office.Excel.Functions.SPG($D392, BO$1, $F392, "Options: Curr=USD, Mag=Actuals")</f>
        <v>0</v>
      </c>
      <c r="BP392" s="6">
        <f>_xll.SNL.Clients.Office.Excel.Functions.SPG($D392, BP$1, $F392, "Options: Curr=USD, Mag=Actuals")</f>
        <v>0</v>
      </c>
      <c r="BQ392" s="6">
        <f>_xll.SNL.Clients.Office.Excel.Functions.SPG($D392, BQ$1, $F392, "Options: Curr=USD, Mag=Actuals")</f>
        <v>0</v>
      </c>
      <c r="BR392" s="6">
        <f>_xll.SNL.Clients.Office.Excel.Functions.SPG($D392, BR$1, $F392, "Options: Curr=USD, Mag=Actuals")</f>
        <v>0</v>
      </c>
      <c r="BS392" s="6">
        <f>_xll.SNL.Clients.Office.Excel.Functions.SPG($D392, BS$1, $F392, "Options: Curr=USD, Mag=Actuals")</f>
        <v>0</v>
      </c>
      <c r="BT392" s="6">
        <f>_xll.SNL.Clients.Office.Excel.Functions.SPG($D392, BT$1, $F392, "Options: Curr=USD, Mag=Actuals")</f>
        <v>0</v>
      </c>
      <c r="BU392" s="6">
        <f>_xll.SNL.Clients.Office.Excel.Functions.SPG($D392, BU$1, $F392, "Options: Curr=USD, Mag=Actuals")</f>
        <v>0</v>
      </c>
      <c r="BV392" s="6">
        <f>_xll.SNL.Clients.Office.Excel.Functions.SPG($D392, BV$1, $F392, "Options: Curr=USD, Mag=Actuals")</f>
        <v>0</v>
      </c>
      <c r="BW392" s="6">
        <f>_xll.SNL.Clients.Office.Excel.Functions.SPG($D392, BW$1, $F392, "Options: Curr=USD, Mag=Actuals")</f>
        <v>0</v>
      </c>
      <c r="BX392" s="6">
        <f>_xll.SNL.Clients.Office.Excel.Functions.SPG($D392, BX$1, $F392, "Options: Curr=USD, Mag=Actuals")</f>
        <v>0</v>
      </c>
      <c r="BY392" s="6">
        <f>_xll.SNL.Clients.Office.Excel.Functions.SPG($D392, BY$1, $F392, "Options: Curr=USD, Mag=Actuals")</f>
        <v>0</v>
      </c>
      <c r="BZ392" s="6">
        <f>_xll.SNL.Clients.Office.Excel.Functions.SPG($D392, BZ$1, $F392, "Options: Curr=USD, Mag=Actuals")</f>
        <v>0</v>
      </c>
      <c r="CA392" s="6" t="str">
        <f>_xll.SNL.Clients.Office.Excel.Functions.SPG($D392, CA$1, $F392, "Options: Curr=USD, Mag=Actuals")</f>
        <v>Nonperforming Loans</v>
      </c>
      <c r="CB392" s="6">
        <f>_xll.SNL.Clients.Office.Excel.Functions.SPG($D392, CB$1, $F392, "Options: Curr=USD, Mag=Actuals")</f>
        <v>0</v>
      </c>
      <c r="CC392" s="6">
        <f>_xll.SNL.Clients.Office.Excel.Functions.SPG($D392, CC$1, $F392, "Options: Curr=USD, Mag=Actuals")</f>
        <v>0</v>
      </c>
      <c r="CD392" s="6">
        <f>_xll.SNL.Clients.Office.Excel.Functions.SPG($D392, CD$1, $F392, "Options: Curr=USD, Mag=Actuals")</f>
        <v>0</v>
      </c>
      <c r="CE392" s="6">
        <f>_xll.SNL.Clients.Office.Excel.Functions.SPG($D392, CE$1, $F392, "Options: Curr=USD, Mag=Actuals")</f>
        <v>0</v>
      </c>
      <c r="CF392" s="6">
        <f>_xll.SNL.Clients.Office.Excel.Functions.SPG($D392, CF$1, $F392, "Options: Curr=USD, Mag=Actuals")</f>
        <v>0</v>
      </c>
      <c r="CG392" s="6">
        <f>_xll.SNL.Clients.Office.Excel.Functions.SPG($D392, CG$1, $F392, "Options: Curr=USD, Mag=Actuals")</f>
        <v>0</v>
      </c>
    </row>
    <row r="393" spans="1:85" x14ac:dyDescent="0.3">
      <c r="A393" s="10" t="s">
        <v>113</v>
      </c>
      <c r="B393" s="10" t="s">
        <v>112</v>
      </c>
      <c r="C393" s="10" t="s">
        <v>18</v>
      </c>
      <c r="D393">
        <v>4135432</v>
      </c>
      <c r="E393" s="10" t="s">
        <v>22</v>
      </c>
      <c r="F393" s="10" t="s">
        <v>65</v>
      </c>
      <c r="G393">
        <v>-55.08</v>
      </c>
      <c r="H393">
        <v>153.53</v>
      </c>
      <c r="I393">
        <v>208.61</v>
      </c>
      <c r="J393">
        <v>1180.3</v>
      </c>
      <c r="K393">
        <v>956.11</v>
      </c>
      <c r="L393">
        <v>7.74</v>
      </c>
      <c r="M393">
        <v>1666.9721973734509</v>
      </c>
      <c r="N393">
        <v>1189.69</v>
      </c>
      <c r="O393">
        <v>6.39</v>
      </c>
      <c r="P393">
        <v>4.88</v>
      </c>
      <c r="Q393">
        <v>41.35</v>
      </c>
      <c r="R393">
        <v>39.42</v>
      </c>
      <c r="S393" t="str">
        <f>_xll.SNL.Clients.Office.Excel.Functions.SPG(D393, S$1, F393, "Options: Curr=USD, Mag=Actuals")</f>
        <v>HDFC Bank Limited (NSEI:HDFCBANK)</v>
      </c>
      <c r="T393" t="str">
        <f>_xll.SNL.Clients.Office.Excel.Functions.SPG($D393, T$1, $F393, "Options: Curr=USD, Mag=Actuals")</f>
        <v>HDFC Bank Limited</v>
      </c>
      <c r="U393" s="6">
        <f>_xll.SNL.Clients.Office.Excel.Functions.SPG($D393, U$1, $F393, "Options: Curr=USD, Mag=Actuals")</f>
        <v>33792420880.847931</v>
      </c>
      <c r="V393" t="str">
        <f>_xll.SNL.Clients.Office.Excel.Functions.SPG($D393, V$1, $F393, "Options: Curr=USD, Mag=Actuals")</f>
        <v>NSEI:HDFCBANK</v>
      </c>
      <c r="W393" t="str">
        <f>_xll.SNL.Clients.Office.Excel.Functions.SPG($D393, W$1, $F393, "Options: Curr=USD, Mag=Actuals")</f>
        <v>Bank</v>
      </c>
      <c r="X393" s="6">
        <f>_xll.SNL.Clients.Office.Excel.Functions.SPG($D393, X$1, $F393, "Options: Curr=USD, Mag=Actuals")</f>
        <v>1335613704.9887679</v>
      </c>
      <c r="Y393" s="6">
        <f>_xll.SNL.Clients.Office.Excel.Functions.SPG($D393, Y$1, $F393, "Options: Curr=USD, Mag=Actuals")</f>
        <v>0</v>
      </c>
      <c r="Z393" s="6">
        <f>_xll.SNL.Clients.Office.Excel.Functions.SPG($D393, Z$1, $F393, "Options: Curr=USD, Mag=Actuals")</f>
        <v>0</v>
      </c>
      <c r="AA393" s="6">
        <f>_xll.SNL.Clients.Office.Excel.Functions.SPG($D393, AA$1, $F393, "Options: Curr=USD, Mag=Actuals")</f>
        <v>344710565.39244139</v>
      </c>
      <c r="AB393" s="6">
        <f>_xll.SNL.Clients.Office.Excel.Functions.SPG($D393, AB$1, $F393, "Options: Curr=USD, Mag=Actuals")</f>
        <v>0.10190701662883633</v>
      </c>
      <c r="AC393" s="6">
        <f>_xll.SNL.Clients.Office.Excel.Functions.SPG($D393, AC$1, $F393, "Options: Curr=USD, Mag=Actuals")</f>
        <v>27.6447</v>
      </c>
      <c r="AD393" s="6">
        <f>_xll.SNL.Clients.Office.Excel.Functions.SPG($D393, AD$1, $F393, "Options: Curr=USD, Mag=Actuals")</f>
        <v>1.2669999999999999</v>
      </c>
      <c r="AE393" s="6">
        <f>_xll.SNL.Clients.Office.Excel.Functions.SPG($D393, AE$1, $F393, "Options: Curr=USD, Mag=Actuals")</f>
        <v>15.742000000000001</v>
      </c>
      <c r="AF393" s="6">
        <f>_xll.SNL.Clients.Office.Excel.Functions.SPG($D393, AF$1, $F393, "Options: Curr=USD, Mag=Actuals")</f>
        <v>33792420880.847931</v>
      </c>
      <c r="AG393" s="6">
        <f>_xll.SNL.Clients.Office.Excel.Functions.SPG($D393, AG$1, $F393, "Options: Curr=USD, Mag=Actuals")</f>
        <v>1990107280.6252351</v>
      </c>
      <c r="AH393" s="6">
        <f>_xll.SNL.Clients.Office.Excel.Functions.SPG($D393, AH$1, $F393, "Options: Curr=USD, Mag=Actuals")</f>
        <v>2935953344.3928318</v>
      </c>
      <c r="AI393" s="6">
        <f>_xll.SNL.Clients.Office.Excel.Functions.SPG($D393, AI$1, $F393, "Options: Curr=USD, Mag=Actuals")</f>
        <v>39447</v>
      </c>
      <c r="AJ393" s="6" t="str">
        <f>_xll.SNL.Clients.Office.Excel.Functions.SPG($D393, AJ$1, $F393, "Options: Curr=USD, Mag=Actuals")</f>
        <v>#INVALID FUNCTION PARAMETER</v>
      </c>
      <c r="AK393" s="6" t="str">
        <f>_xll.SNL.Clients.Office.Excel.Functions.SPG($D393, AK$1, $F393, "Options: Curr=USD, Mag=Actuals")</f>
        <v>#INVALID FUNCTION PARAMETER</v>
      </c>
      <c r="AL393" s="6" t="str">
        <f>_xll.SNL.Clients.Office.Excel.Functions.SPG($D393, AL$1, $F393, "Options: Curr=USD, Mag=Actuals")</f>
        <v>#INVALID FUNCTION PARAMETER</v>
      </c>
      <c r="AM393" s="6" t="str">
        <f>_xll.SNL.Clients.Office.Excel.Functions.SPG($D393, AM$1, $F393, "Options: Curr=USD, Mag=Actuals")</f>
        <v>#INVALID FUNCTION PARAMETER</v>
      </c>
      <c r="AN393" s="6">
        <f>_xll.SNL.Clients.Office.Excel.Functions.SPG($D393, AN$1, $F393, "Options: Curr=USD, Mag=Actuals")</f>
        <v>0</v>
      </c>
      <c r="AO393" s="6">
        <f>_xll.SNL.Clients.Office.Excel.Functions.SPG($D393, AO$1, $F393, "Options: Curr=USD, Mag=Actuals")</f>
        <v>0</v>
      </c>
      <c r="AP393" s="6">
        <f>_xll.SNL.Clients.Office.Excel.Functions.SPG($D393, AP$1, $F393, "Options: Curr=USD, Mag=Actuals")</f>
        <v>0</v>
      </c>
      <c r="AQ393" s="6">
        <f>_xll.SNL.Clients.Office.Excel.Functions.SPG($D393, AQ$1, $F393, "Options: Curr=USD, Mag=Actuals")</f>
        <v>0</v>
      </c>
      <c r="AR393" s="6">
        <f>_xll.SNL.Clients.Office.Excel.Functions.SPG($D393, AR$1, $F393, "Options: Curr=USD, Mag=Actuals")</f>
        <v>0</v>
      </c>
      <c r="AS393" s="6">
        <f>_xll.SNL.Clients.Office.Excel.Functions.SPG($D393, AS$1, $F393, "Options: Curr=USD, Mag=Actuals")</f>
        <v>0</v>
      </c>
      <c r="AT393" s="6">
        <f>_xll.SNL.Clients.Office.Excel.Functions.SPG($D393, AT$1, $F393, "Options: Curr=USD, Mag=Actuals")</f>
        <v>0</v>
      </c>
      <c r="AU393" s="6">
        <f>_xll.SNL.Clients.Office.Excel.Functions.SPG($D393, AU$1, $F393, "Options: Curr=USD, Mag=Actuals")</f>
        <v>0</v>
      </c>
      <c r="AV393" s="6">
        <f>_xll.SNL.Clients.Office.Excel.Functions.SPG($D393, AV$1, $F393, "Options: Curr=USD, Mag=Actuals")</f>
        <v>0</v>
      </c>
      <c r="AW393" s="6">
        <f>_xll.SNL.Clients.Office.Excel.Functions.SPG($D393, AW$1, $F393, "Options: Curr=USD, Mag=Actuals")</f>
        <v>0</v>
      </c>
      <c r="AX393" s="6">
        <f>_xll.SNL.Clients.Office.Excel.Functions.SPG($D393, AX$1, $F393, "Options: Curr=USD, Mag=Actuals")</f>
        <v>0</v>
      </c>
      <c r="AY393" s="6">
        <f>_xll.SNL.Clients.Office.Excel.Functions.SPG($D393, AY$1, $F393, "Options: Curr=USD, Mag=Actuals")</f>
        <v>0</v>
      </c>
      <c r="AZ393" s="6">
        <f>_xll.SNL.Clients.Office.Excel.Functions.SPG($D393, AZ$1, $F393, "Options: Curr=USD, Mag=Actuals")</f>
        <v>0</v>
      </c>
      <c r="BA393" s="6">
        <f>_xll.SNL.Clients.Office.Excel.Functions.SPG($D393, BA$1, $F393, "Options: Curr=USD, Mag=Actuals")</f>
        <v>0</v>
      </c>
      <c r="BB393" s="6">
        <f>_xll.SNL.Clients.Office.Excel.Functions.SPG($D393, BB$1, $F393, "Options: Curr=USD, Mag=Actuals")</f>
        <v>0</v>
      </c>
      <c r="BC393" s="6">
        <f>_xll.SNL.Clients.Office.Excel.Functions.SPG($D393, BC$1, $F393, "Options: Curr=USD, Mag=Actuals")</f>
        <v>0</v>
      </c>
      <c r="BD393" s="6">
        <f>_xll.SNL.Clients.Office.Excel.Functions.SPG($D393, BD$1, $F393, "Options: Curr=USD, Mag=Actuals")</f>
        <v>0</v>
      </c>
      <c r="BE393" s="6">
        <f>_xll.SNL.Clients.Office.Excel.Functions.SPG($D393, BE$1, $F393, "Options: Curr=USD, Mag=Actuals")</f>
        <v>0</v>
      </c>
      <c r="BF393" s="6">
        <f>_xll.SNL.Clients.Office.Excel.Functions.SPG($D393, BF$1, $F393, "Options: Curr=USD, Mag=Actuals")</f>
        <v>0</v>
      </c>
      <c r="BG393" s="6">
        <f>_xll.SNL.Clients.Office.Excel.Functions.SPG($D393, BG$1, $F393, "Options: Curr=USD, Mag=Actuals")</f>
        <v>0</v>
      </c>
      <c r="BH393" s="6">
        <f>_xll.SNL.Clients.Office.Excel.Functions.SPG($D393, BH$1, $F393, "Options: Curr=USD, Mag=Actuals")</f>
        <v>0</v>
      </c>
      <c r="BI393" s="6">
        <f>_xll.SNL.Clients.Office.Excel.Functions.SPG($D393, BI$1, $F393, "Options: Curr=USD, Mag=Actuals")</f>
        <v>0</v>
      </c>
      <c r="BJ393" s="6">
        <f>_xll.SNL.Clients.Office.Excel.Functions.SPG($D393, BJ$1, $F393, "Options: Curr=USD, Mag=Actuals")</f>
        <v>0</v>
      </c>
      <c r="BK393" s="6">
        <f>_xll.SNL.Clients.Office.Excel.Functions.SPG($D393, BK$1, $F393, "Options: Curr=USD, Mag=Actuals")</f>
        <v>0</v>
      </c>
      <c r="BL393" s="6">
        <f>_xll.SNL.Clients.Office.Excel.Functions.SPG($D393, BL$1, $F393, "Options: Curr=USD, Mag=Actuals")</f>
        <v>0</v>
      </c>
      <c r="BM393" s="6">
        <f>_xll.SNL.Clients.Office.Excel.Functions.SPG($D393, BM$1, $F393, "Options: Curr=USD, Mag=Actuals")</f>
        <v>0</v>
      </c>
      <c r="BN393" s="6">
        <f>_xll.SNL.Clients.Office.Excel.Functions.SPG($D393, BN$1, $F393, "Options: Curr=USD, Mag=Actuals")</f>
        <v>0</v>
      </c>
      <c r="BO393" s="6">
        <f>_xll.SNL.Clients.Office.Excel.Functions.SPG($D393, BO$1, $F393, "Options: Curr=USD, Mag=Actuals")</f>
        <v>0</v>
      </c>
      <c r="BP393" s="6">
        <f>_xll.SNL.Clients.Office.Excel.Functions.SPG($D393, BP$1, $F393, "Options: Curr=USD, Mag=Actuals")</f>
        <v>0</v>
      </c>
      <c r="BQ393" s="6">
        <f>_xll.SNL.Clients.Office.Excel.Functions.SPG($D393, BQ$1, $F393, "Options: Curr=USD, Mag=Actuals")</f>
        <v>0</v>
      </c>
      <c r="BR393" s="6">
        <f>_xll.SNL.Clients.Office.Excel.Functions.SPG($D393, BR$1, $F393, "Options: Curr=USD, Mag=Actuals")</f>
        <v>0</v>
      </c>
      <c r="BS393" s="6">
        <f>_xll.SNL.Clients.Office.Excel.Functions.SPG($D393, BS$1, $F393, "Options: Curr=USD, Mag=Actuals")</f>
        <v>0</v>
      </c>
      <c r="BT393" s="6">
        <f>_xll.SNL.Clients.Office.Excel.Functions.SPG($D393, BT$1, $F393, "Options: Curr=USD, Mag=Actuals")</f>
        <v>0</v>
      </c>
      <c r="BU393" s="6">
        <f>_xll.SNL.Clients.Office.Excel.Functions.SPG($D393, BU$1, $F393, "Options: Curr=USD, Mag=Actuals")</f>
        <v>0</v>
      </c>
      <c r="BV393" s="6">
        <f>_xll.SNL.Clients.Office.Excel.Functions.SPG($D393, BV$1, $F393, "Options: Curr=USD, Mag=Actuals")</f>
        <v>0</v>
      </c>
      <c r="BW393" s="6">
        <f>_xll.SNL.Clients.Office.Excel.Functions.SPG($D393, BW$1, $F393, "Options: Curr=USD, Mag=Actuals")</f>
        <v>0</v>
      </c>
      <c r="BX393" s="6">
        <f>_xll.SNL.Clients.Office.Excel.Functions.SPG($D393, BX$1, $F393, "Options: Curr=USD, Mag=Actuals")</f>
        <v>0</v>
      </c>
      <c r="BY393" s="6">
        <f>_xll.SNL.Clients.Office.Excel.Functions.SPG($D393, BY$1, $F393, "Options: Curr=USD, Mag=Actuals")</f>
        <v>0</v>
      </c>
      <c r="BZ393" s="6">
        <f>_xll.SNL.Clients.Office.Excel.Functions.SPG($D393, BZ$1, $F393, "Options: Curr=USD, Mag=Actuals")</f>
        <v>0</v>
      </c>
      <c r="CA393" s="6" t="str">
        <f>_xll.SNL.Clients.Office.Excel.Functions.SPG($D393, CA$1, $F393, "Options: Curr=USD, Mag=Actuals")</f>
        <v>Nonperforming Loans</v>
      </c>
      <c r="CB393" s="6">
        <f>_xll.SNL.Clients.Office.Excel.Functions.SPG($D393, CB$1, $F393, "Options: Curr=USD, Mag=Actuals")</f>
        <v>0</v>
      </c>
      <c r="CC393" s="6">
        <f>_xll.SNL.Clients.Office.Excel.Functions.SPG($D393, CC$1, $F393, "Options: Curr=USD, Mag=Actuals")</f>
        <v>0</v>
      </c>
      <c r="CD393" s="6">
        <f>_xll.SNL.Clients.Office.Excel.Functions.SPG($D393, CD$1, $F393, "Options: Curr=USD, Mag=Actuals")</f>
        <v>0</v>
      </c>
      <c r="CE393" s="6">
        <f>_xll.SNL.Clients.Office.Excel.Functions.SPG($D393, CE$1, $F393, "Options: Curr=USD, Mag=Actuals")</f>
        <v>0</v>
      </c>
      <c r="CF393" s="6">
        <f>_xll.SNL.Clients.Office.Excel.Functions.SPG($D393, CF$1, $F393, "Options: Curr=USD, Mag=Actuals")</f>
        <v>0</v>
      </c>
      <c r="CG393" s="6">
        <f>_xll.SNL.Clients.Office.Excel.Functions.SPG($D393, CG$1, $F393, "Options: Curr=USD, Mag=Actuals")</f>
        <v>0</v>
      </c>
    </row>
    <row r="394" spans="1:85" x14ac:dyDescent="0.3">
      <c r="A394" s="10" t="s">
        <v>113</v>
      </c>
      <c r="B394" s="10" t="s">
        <v>112</v>
      </c>
      <c r="C394" s="10" t="s">
        <v>18</v>
      </c>
      <c r="D394">
        <v>4135432</v>
      </c>
      <c r="E394" s="10" t="s">
        <v>22</v>
      </c>
      <c r="F394" s="10" t="s">
        <v>66</v>
      </c>
      <c r="G394">
        <v>-124.85</v>
      </c>
      <c r="H394">
        <v>199.07</v>
      </c>
      <c r="I394">
        <v>323.92</v>
      </c>
      <c r="J394">
        <v>1267.29</v>
      </c>
      <c r="K394">
        <v>1036.8800000000001</v>
      </c>
      <c r="L394">
        <v>3.18</v>
      </c>
      <c r="M394">
        <v>1639.7243304612186</v>
      </c>
      <c r="N394">
        <v>1206.73</v>
      </c>
      <c r="O394">
        <v>8.33</v>
      </c>
      <c r="P394">
        <v>8.68</v>
      </c>
      <c r="Q394">
        <v>43.51</v>
      </c>
      <c r="R394">
        <v>48.46</v>
      </c>
      <c r="S394" t="str">
        <f>_xll.SNL.Clients.Office.Excel.Functions.SPG(D394, S$1, F394, "Options: Curr=USD, Mag=Actuals")</f>
        <v>HDFC Bank Limited (NSEI:HDFCBANK)</v>
      </c>
      <c r="T394" t="str">
        <f>_xll.SNL.Clients.Office.Excel.Functions.SPG($D394, T$1, $F394, "Options: Curr=USD, Mag=Actuals")</f>
        <v>HDFC Bank Limited</v>
      </c>
      <c r="U394" s="6">
        <f>_xll.SNL.Clients.Office.Excel.Functions.SPG($D394, U$1, $F394, "Options: Curr=USD, Mag=Actuals")</f>
        <v>37644149567.379601</v>
      </c>
      <c r="V394" t="str">
        <f>_xll.SNL.Clients.Office.Excel.Functions.SPG($D394, V$1, $F394, "Options: Curr=USD, Mag=Actuals")</f>
        <v>NSEI:HDFCBANK</v>
      </c>
      <c r="W394" t="str">
        <f>_xll.SNL.Clients.Office.Excel.Functions.SPG($D394, W$1, $F394, "Options: Curr=USD, Mag=Actuals")</f>
        <v>Bank</v>
      </c>
      <c r="X394" s="6">
        <f>_xll.SNL.Clients.Office.Excel.Functions.SPG($D394, X$1, $F394, "Options: Curr=USD, Mag=Actuals")</f>
        <v>1897252145.6776755</v>
      </c>
      <c r="Y394" s="6">
        <f>_xll.SNL.Clients.Office.Excel.Functions.SPG($D394, Y$1, $F394, "Options: Curr=USD, Mag=Actuals")</f>
        <v>0</v>
      </c>
      <c r="Z394" s="6">
        <f>_xll.SNL.Clients.Office.Excel.Functions.SPG($D394, Z$1, $F394, "Options: Curr=USD, Mag=Actuals")</f>
        <v>0</v>
      </c>
      <c r="AA394" s="6">
        <f>_xll.SNL.Clients.Office.Excel.Functions.SPG($D394, AA$1, $F394, "Options: Curr=USD, Mag=Actuals")</f>
        <v>461978240.01311958</v>
      </c>
      <c r="AB394" s="6">
        <f>_xll.SNL.Clients.Office.Excel.Functions.SPG($D394, AB$1, $F394, "Options: Curr=USD, Mag=Actuals")</f>
        <v>0.11346657032827322</v>
      </c>
      <c r="AC394" s="6">
        <f>_xll.SNL.Clients.Office.Excel.Functions.SPG($D394, AC$1, $F394, "Options: Curr=USD, Mag=Actuals")</f>
        <v>16.7851</v>
      </c>
      <c r="AD394" s="6">
        <f>_xll.SNL.Clients.Office.Excel.Functions.SPG($D394, AD$1, $F394, "Options: Curr=USD, Mag=Actuals")</f>
        <v>1.2629999999999999</v>
      </c>
      <c r="AE394" s="6">
        <f>_xll.SNL.Clients.Office.Excel.Functions.SPG($D394, AE$1, $F394, "Options: Curr=USD, Mag=Actuals")</f>
        <v>14.972</v>
      </c>
      <c r="AF394" s="6">
        <f>_xll.SNL.Clients.Office.Excel.Functions.SPG($D394, AF$1, $F394, "Options: Curr=USD, Mag=Actuals")</f>
        <v>37644149567.379601</v>
      </c>
      <c r="AG394" s="6">
        <f>_xll.SNL.Clients.Office.Excel.Functions.SPG($D394, AG$1, $F394, "Options: Curr=USD, Mag=Actuals")</f>
        <v>1899346090.8996</v>
      </c>
      <c r="AH394" s="6">
        <f>_xll.SNL.Clients.Office.Excel.Functions.SPG($D394, AH$1, $F394, "Options: Curr=USD, Mag=Actuals")</f>
        <v>3107110606.2486</v>
      </c>
      <c r="AI394" s="6">
        <f>_xll.SNL.Clients.Office.Excel.Functions.SPG($D394, AI$1, $F394, "Options: Curr=USD, Mag=Actuals")</f>
        <v>39813</v>
      </c>
      <c r="AJ394" s="6" t="str">
        <f>_xll.SNL.Clients.Office.Excel.Functions.SPG($D394, AJ$1, $F394, "Options: Curr=USD, Mag=Actuals")</f>
        <v>#INVALID FUNCTION PARAMETER</v>
      </c>
      <c r="AK394" s="6" t="str">
        <f>_xll.SNL.Clients.Office.Excel.Functions.SPG($D394, AK$1, $F394, "Options: Curr=USD, Mag=Actuals")</f>
        <v>#INVALID FUNCTION PARAMETER</v>
      </c>
      <c r="AL394" s="6" t="str">
        <f>_xll.SNL.Clients.Office.Excel.Functions.SPG($D394, AL$1, $F394, "Options: Curr=USD, Mag=Actuals")</f>
        <v>#INVALID FUNCTION PARAMETER</v>
      </c>
      <c r="AM394" s="6" t="str">
        <f>_xll.SNL.Clients.Office.Excel.Functions.SPG($D394, AM$1, $F394, "Options: Curr=USD, Mag=Actuals")</f>
        <v>#INVALID FUNCTION PARAMETER</v>
      </c>
      <c r="AN394" s="6">
        <f>_xll.SNL.Clients.Office.Excel.Functions.SPG($D394, AN$1, $F394, "Options: Curr=USD, Mag=Actuals")</f>
        <v>0</v>
      </c>
      <c r="AO394" s="6">
        <f>_xll.SNL.Clients.Office.Excel.Functions.SPG($D394, AO$1, $F394, "Options: Curr=USD, Mag=Actuals")</f>
        <v>0</v>
      </c>
      <c r="AP394" s="6">
        <f>_xll.SNL.Clients.Office.Excel.Functions.SPG($D394, AP$1, $F394, "Options: Curr=USD, Mag=Actuals")</f>
        <v>0</v>
      </c>
      <c r="AQ394" s="6">
        <f>_xll.SNL.Clients.Office.Excel.Functions.SPG($D394, AQ$1, $F394, "Options: Curr=USD, Mag=Actuals")</f>
        <v>0</v>
      </c>
      <c r="AR394" s="6">
        <f>_xll.SNL.Clients.Office.Excel.Functions.SPG($D394, AR$1, $F394, "Options: Curr=USD, Mag=Actuals")</f>
        <v>0</v>
      </c>
      <c r="AS394" s="6">
        <f>_xll.SNL.Clients.Office.Excel.Functions.SPG($D394, AS$1, $F394, "Options: Curr=USD, Mag=Actuals")</f>
        <v>0</v>
      </c>
      <c r="AT394" s="6">
        <f>_xll.SNL.Clients.Office.Excel.Functions.SPG($D394, AT$1, $F394, "Options: Curr=USD, Mag=Actuals")</f>
        <v>0</v>
      </c>
      <c r="AU394" s="6">
        <f>_xll.SNL.Clients.Office.Excel.Functions.SPG($D394, AU$1, $F394, "Options: Curr=USD, Mag=Actuals")</f>
        <v>0</v>
      </c>
      <c r="AV394" s="6">
        <f>_xll.SNL.Clients.Office.Excel.Functions.SPG($D394, AV$1, $F394, "Options: Curr=USD, Mag=Actuals")</f>
        <v>0</v>
      </c>
      <c r="AW394" s="6">
        <f>_xll.SNL.Clients.Office.Excel.Functions.SPG($D394, AW$1, $F394, "Options: Curr=USD, Mag=Actuals")</f>
        <v>0</v>
      </c>
      <c r="AX394" s="6">
        <f>_xll.SNL.Clients.Office.Excel.Functions.SPG($D394, AX$1, $F394, "Options: Curr=USD, Mag=Actuals")</f>
        <v>0</v>
      </c>
      <c r="AY394" s="6">
        <f>_xll.SNL.Clients.Office.Excel.Functions.SPG($D394, AY$1, $F394, "Options: Curr=USD, Mag=Actuals")</f>
        <v>0</v>
      </c>
      <c r="AZ394" s="6">
        <f>_xll.SNL.Clients.Office.Excel.Functions.SPG($D394, AZ$1, $F394, "Options: Curr=USD, Mag=Actuals")</f>
        <v>0</v>
      </c>
      <c r="BA394" s="6">
        <f>_xll.SNL.Clients.Office.Excel.Functions.SPG($D394, BA$1, $F394, "Options: Curr=USD, Mag=Actuals")</f>
        <v>0</v>
      </c>
      <c r="BB394" s="6">
        <f>_xll.SNL.Clients.Office.Excel.Functions.SPG($D394, BB$1, $F394, "Options: Curr=USD, Mag=Actuals")</f>
        <v>0</v>
      </c>
      <c r="BC394" s="6">
        <f>_xll.SNL.Clients.Office.Excel.Functions.SPG($D394, BC$1, $F394, "Options: Curr=USD, Mag=Actuals")</f>
        <v>0</v>
      </c>
      <c r="BD394" s="6">
        <f>_xll.SNL.Clients.Office.Excel.Functions.SPG($D394, BD$1, $F394, "Options: Curr=USD, Mag=Actuals")</f>
        <v>0</v>
      </c>
      <c r="BE394" s="6">
        <f>_xll.SNL.Clients.Office.Excel.Functions.SPG($D394, BE$1, $F394, "Options: Curr=USD, Mag=Actuals")</f>
        <v>0</v>
      </c>
      <c r="BF394" s="6">
        <f>_xll.SNL.Clients.Office.Excel.Functions.SPG($D394, BF$1, $F394, "Options: Curr=USD, Mag=Actuals")</f>
        <v>0</v>
      </c>
      <c r="BG394" s="6">
        <f>_xll.SNL.Clients.Office.Excel.Functions.SPG($D394, BG$1, $F394, "Options: Curr=USD, Mag=Actuals")</f>
        <v>0</v>
      </c>
      <c r="BH394" s="6">
        <f>_xll.SNL.Clients.Office.Excel.Functions.SPG($D394, BH$1, $F394, "Options: Curr=USD, Mag=Actuals")</f>
        <v>0</v>
      </c>
      <c r="BI394" s="6">
        <f>_xll.SNL.Clients.Office.Excel.Functions.SPG($D394, BI$1, $F394, "Options: Curr=USD, Mag=Actuals")</f>
        <v>0</v>
      </c>
      <c r="BJ394" s="6">
        <f>_xll.SNL.Clients.Office.Excel.Functions.SPG($D394, BJ$1, $F394, "Options: Curr=USD, Mag=Actuals")</f>
        <v>0</v>
      </c>
      <c r="BK394" s="6">
        <f>_xll.SNL.Clients.Office.Excel.Functions.SPG($D394, BK$1, $F394, "Options: Curr=USD, Mag=Actuals")</f>
        <v>0</v>
      </c>
      <c r="BL394" s="6">
        <f>_xll.SNL.Clients.Office.Excel.Functions.SPG($D394, BL$1, $F394, "Options: Curr=USD, Mag=Actuals")</f>
        <v>0</v>
      </c>
      <c r="BM394" s="6">
        <f>_xll.SNL.Clients.Office.Excel.Functions.SPG($D394, BM$1, $F394, "Options: Curr=USD, Mag=Actuals")</f>
        <v>0</v>
      </c>
      <c r="BN394" s="6">
        <f>_xll.SNL.Clients.Office.Excel.Functions.SPG($D394, BN$1, $F394, "Options: Curr=USD, Mag=Actuals")</f>
        <v>0</v>
      </c>
      <c r="BO394" s="6">
        <f>_xll.SNL.Clients.Office.Excel.Functions.SPG($D394, BO$1, $F394, "Options: Curr=USD, Mag=Actuals")</f>
        <v>0</v>
      </c>
      <c r="BP394" s="6">
        <f>_xll.SNL.Clients.Office.Excel.Functions.SPG($D394, BP$1, $F394, "Options: Curr=USD, Mag=Actuals")</f>
        <v>0</v>
      </c>
      <c r="BQ394" s="6">
        <f>_xll.SNL.Clients.Office.Excel.Functions.SPG($D394, BQ$1, $F394, "Options: Curr=USD, Mag=Actuals")</f>
        <v>0</v>
      </c>
      <c r="BR394" s="6">
        <f>_xll.SNL.Clients.Office.Excel.Functions.SPG($D394, BR$1, $F394, "Options: Curr=USD, Mag=Actuals")</f>
        <v>0</v>
      </c>
      <c r="BS394" s="6">
        <f>_xll.SNL.Clients.Office.Excel.Functions.SPG($D394, BS$1, $F394, "Options: Curr=USD, Mag=Actuals")</f>
        <v>0</v>
      </c>
      <c r="BT394" s="6">
        <f>_xll.SNL.Clients.Office.Excel.Functions.SPG($D394, BT$1, $F394, "Options: Curr=USD, Mag=Actuals")</f>
        <v>0</v>
      </c>
      <c r="BU394" s="6">
        <f>_xll.SNL.Clients.Office.Excel.Functions.SPG($D394, BU$1, $F394, "Options: Curr=USD, Mag=Actuals")</f>
        <v>0</v>
      </c>
      <c r="BV394" s="6">
        <f>_xll.SNL.Clients.Office.Excel.Functions.SPG($D394, BV$1, $F394, "Options: Curr=USD, Mag=Actuals")</f>
        <v>0</v>
      </c>
      <c r="BW394" s="6">
        <f>_xll.SNL.Clients.Office.Excel.Functions.SPG($D394, BW$1, $F394, "Options: Curr=USD, Mag=Actuals")</f>
        <v>0</v>
      </c>
      <c r="BX394" s="6">
        <f>_xll.SNL.Clients.Office.Excel.Functions.SPG($D394, BX$1, $F394, "Options: Curr=USD, Mag=Actuals")</f>
        <v>0</v>
      </c>
      <c r="BY394" s="6">
        <f>_xll.SNL.Clients.Office.Excel.Functions.SPG($D394, BY$1, $F394, "Options: Curr=USD, Mag=Actuals")</f>
        <v>0</v>
      </c>
      <c r="BZ394" s="6">
        <f>_xll.SNL.Clients.Office.Excel.Functions.SPG($D394, BZ$1, $F394, "Options: Curr=USD, Mag=Actuals")</f>
        <v>0</v>
      </c>
      <c r="CA394" s="6" t="str">
        <f>_xll.SNL.Clients.Office.Excel.Functions.SPG($D394, CA$1, $F394, "Options: Curr=USD, Mag=Actuals")</f>
        <v>Nonperforming Loans</v>
      </c>
      <c r="CB394" s="6">
        <f>_xll.SNL.Clients.Office.Excel.Functions.SPG($D394, CB$1, $F394, "Options: Curr=USD, Mag=Actuals")</f>
        <v>0</v>
      </c>
      <c r="CC394" s="6">
        <f>_xll.SNL.Clients.Office.Excel.Functions.SPG($D394, CC$1, $F394, "Options: Curr=USD, Mag=Actuals")</f>
        <v>0</v>
      </c>
      <c r="CD394" s="6">
        <f>_xll.SNL.Clients.Office.Excel.Functions.SPG($D394, CD$1, $F394, "Options: Curr=USD, Mag=Actuals")</f>
        <v>0</v>
      </c>
      <c r="CE394" s="6">
        <f>_xll.SNL.Clients.Office.Excel.Functions.SPG($D394, CE$1, $F394, "Options: Curr=USD, Mag=Actuals")</f>
        <v>0</v>
      </c>
      <c r="CF394" s="6">
        <f>_xll.SNL.Clients.Office.Excel.Functions.SPG($D394, CF$1, $F394, "Options: Curr=USD, Mag=Actuals")</f>
        <v>0</v>
      </c>
      <c r="CG394" s="6">
        <f>_xll.SNL.Clients.Office.Excel.Functions.SPG($D394, CG$1, $F394, "Options: Curr=USD, Mag=Actuals")</f>
        <v>0</v>
      </c>
    </row>
    <row r="395" spans="1:85" x14ac:dyDescent="0.3">
      <c r="A395" s="10" t="s">
        <v>113</v>
      </c>
      <c r="B395" s="10" t="s">
        <v>112</v>
      </c>
      <c r="C395" s="10" t="s">
        <v>18</v>
      </c>
      <c r="D395">
        <v>4135432</v>
      </c>
      <c r="E395" s="10" t="s">
        <v>22</v>
      </c>
      <c r="F395" s="10" t="s">
        <v>67</v>
      </c>
      <c r="G395">
        <v>-107.27</v>
      </c>
      <c r="H395">
        <v>167.96</v>
      </c>
      <c r="I395">
        <v>275.23</v>
      </c>
      <c r="J395">
        <v>1307.23</v>
      </c>
      <c r="K395">
        <v>1008.88</v>
      </c>
      <c r="L395">
        <v>7.64</v>
      </c>
      <c r="M395">
        <v>1579.2342262671775</v>
      </c>
      <c r="N395">
        <v>1223.6400000000001</v>
      </c>
      <c r="O395">
        <v>10.9</v>
      </c>
      <c r="P395">
        <v>2.35</v>
      </c>
      <c r="Q395">
        <v>48.41</v>
      </c>
      <c r="R395">
        <v>46.68</v>
      </c>
      <c r="S395" t="str">
        <f>_xll.SNL.Clients.Office.Excel.Functions.SPG(D395, S$1, F395, "Options: Curr=USD, Mag=Actuals")</f>
        <v>HDFC Bank Limited (NSEI:HDFCBANK)</v>
      </c>
      <c r="T395" t="str">
        <f>_xll.SNL.Clients.Office.Excel.Functions.SPG($D395, T$1, $F395, "Options: Curr=USD, Mag=Actuals")</f>
        <v>HDFC Bank Limited</v>
      </c>
      <c r="U395" s="6">
        <f>_xll.SNL.Clients.Office.Excel.Functions.SPG($D395, U$1, $F395, "Options: Curr=USD, Mag=Actuals")</f>
        <v>47909629254.375122</v>
      </c>
      <c r="V395" t="str">
        <f>_xll.SNL.Clients.Office.Excel.Functions.SPG($D395, V$1, $F395, "Options: Curr=USD, Mag=Actuals")</f>
        <v>NSEI:HDFCBANK</v>
      </c>
      <c r="W395" t="str">
        <f>_xll.SNL.Clients.Office.Excel.Functions.SPG($D395, W$1, $F395, "Options: Curr=USD, Mag=Actuals")</f>
        <v>Bank</v>
      </c>
      <c r="X395" s="6">
        <f>_xll.SNL.Clients.Office.Excel.Functions.SPG($D395, X$1, $F395, "Options: Curr=USD, Mag=Actuals")</f>
        <v>2090228045.5958734</v>
      </c>
      <c r="Y395" s="6">
        <f>_xll.SNL.Clients.Office.Excel.Functions.SPG($D395, Y$1, $F395, "Options: Curr=USD, Mag=Actuals")</f>
        <v>0</v>
      </c>
      <c r="Z395" s="6">
        <f>_xll.SNL.Clients.Office.Excel.Functions.SPG($D395, Z$1, $F395, "Options: Curr=USD, Mag=Actuals")</f>
        <v>0</v>
      </c>
      <c r="AA395" s="6">
        <f>_xll.SNL.Clients.Office.Excel.Functions.SPG($D395, AA$1, $F395, "Options: Curr=USD, Mag=Actuals")</f>
        <v>578950202.9195137</v>
      </c>
      <c r="AB395" s="6">
        <f>_xll.SNL.Clients.Office.Excel.Functions.SPG($D395, AB$1, $F395, "Options: Curr=USD, Mag=Actuals")</f>
        <v>0.13051066351282362</v>
      </c>
      <c r="AC395" s="6">
        <f>_xll.SNL.Clients.Office.Excel.Functions.SPG($D395, AC$1, $F395, "Options: Curr=USD, Mag=Actuals")</f>
        <v>28.542899999999999</v>
      </c>
      <c r="AD395" s="6">
        <f>_xll.SNL.Clients.Office.Excel.Functions.SPG($D395, AD$1, $F395, "Options: Curr=USD, Mag=Actuals")</f>
        <v>1.3779999999999999</v>
      </c>
      <c r="AE395" s="6">
        <f>_xll.SNL.Clients.Office.Excel.Functions.SPG($D395, AE$1, $F395, "Options: Curr=USD, Mag=Actuals")</f>
        <v>15.206</v>
      </c>
      <c r="AF395" s="6">
        <f>_xll.SNL.Clients.Office.Excel.Functions.SPG($D395, AF$1, $F395, "Options: Curr=USD, Mag=Actuals")</f>
        <v>47909629254.375122</v>
      </c>
      <c r="AG395" s="6">
        <f>_xll.SNL.Clients.Office.Excel.Functions.SPG($D395, AG$1, $F395, "Options: Curr=USD, Mag=Actuals")</f>
        <v>2830513798.1412239</v>
      </c>
      <c r="AH395" s="6">
        <f>_xll.SNL.Clients.Office.Excel.Functions.SPG($D395, AH$1, $F395, "Options: Curr=USD, Mag=Actuals")</f>
        <v>4662016352.9066429</v>
      </c>
      <c r="AI395" s="6">
        <f>_xll.SNL.Clients.Office.Excel.Functions.SPG($D395, AI$1, $F395, "Options: Curr=USD, Mag=Actuals")</f>
        <v>40178</v>
      </c>
      <c r="AJ395" s="6" t="str">
        <f>_xll.SNL.Clients.Office.Excel.Functions.SPG($D395, AJ$1, $F395, "Options: Curr=USD, Mag=Actuals")</f>
        <v>#INVALID FUNCTION PARAMETER</v>
      </c>
      <c r="AK395" s="6" t="str">
        <f>_xll.SNL.Clients.Office.Excel.Functions.SPG($D395, AK$1, $F395, "Options: Curr=USD, Mag=Actuals")</f>
        <v>#INVALID FUNCTION PARAMETER</v>
      </c>
      <c r="AL395" s="6" t="str">
        <f>_xll.SNL.Clients.Office.Excel.Functions.SPG($D395, AL$1, $F395, "Options: Curr=USD, Mag=Actuals")</f>
        <v>#INVALID FUNCTION PARAMETER</v>
      </c>
      <c r="AM395" s="6" t="str">
        <f>_xll.SNL.Clients.Office.Excel.Functions.SPG($D395, AM$1, $F395, "Options: Curr=USD, Mag=Actuals")</f>
        <v>#INVALID FUNCTION PARAMETER</v>
      </c>
      <c r="AN395" s="6">
        <f>_xll.SNL.Clients.Office.Excel.Functions.SPG($D395, AN$1, $F395, "Options: Curr=USD, Mag=Actuals")</f>
        <v>0</v>
      </c>
      <c r="AO395" s="6">
        <f>_xll.SNL.Clients.Office.Excel.Functions.SPG($D395, AO$1, $F395, "Options: Curr=USD, Mag=Actuals")</f>
        <v>0</v>
      </c>
      <c r="AP395" s="6">
        <f>_xll.SNL.Clients.Office.Excel.Functions.SPG($D395, AP$1, $F395, "Options: Curr=USD, Mag=Actuals")</f>
        <v>0</v>
      </c>
      <c r="AQ395" s="6">
        <f>_xll.SNL.Clients.Office.Excel.Functions.SPG($D395, AQ$1, $F395, "Options: Curr=USD, Mag=Actuals")</f>
        <v>0</v>
      </c>
      <c r="AR395" s="6">
        <f>_xll.SNL.Clients.Office.Excel.Functions.SPG($D395, AR$1, $F395, "Options: Curr=USD, Mag=Actuals")</f>
        <v>0</v>
      </c>
      <c r="AS395" s="6">
        <f>_xll.SNL.Clients.Office.Excel.Functions.SPG($D395, AS$1, $F395, "Options: Curr=USD, Mag=Actuals")</f>
        <v>0</v>
      </c>
      <c r="AT395" s="6">
        <f>_xll.SNL.Clients.Office.Excel.Functions.SPG($D395, AT$1, $F395, "Options: Curr=USD, Mag=Actuals")</f>
        <v>0</v>
      </c>
      <c r="AU395" s="6">
        <f>_xll.SNL.Clients.Office.Excel.Functions.SPG($D395, AU$1, $F395, "Options: Curr=USD, Mag=Actuals")</f>
        <v>0</v>
      </c>
      <c r="AV395" s="6">
        <f>_xll.SNL.Clients.Office.Excel.Functions.SPG($D395, AV$1, $F395, "Options: Curr=USD, Mag=Actuals")</f>
        <v>0</v>
      </c>
      <c r="AW395" s="6">
        <f>_xll.SNL.Clients.Office.Excel.Functions.SPG($D395, AW$1, $F395, "Options: Curr=USD, Mag=Actuals")</f>
        <v>0</v>
      </c>
      <c r="AX395" s="6">
        <f>_xll.SNL.Clients.Office.Excel.Functions.SPG($D395, AX$1, $F395, "Options: Curr=USD, Mag=Actuals")</f>
        <v>0</v>
      </c>
      <c r="AY395" s="6">
        <f>_xll.SNL.Clients.Office.Excel.Functions.SPG($D395, AY$1, $F395, "Options: Curr=USD, Mag=Actuals")</f>
        <v>0</v>
      </c>
      <c r="AZ395" s="6">
        <f>_xll.SNL.Clients.Office.Excel.Functions.SPG($D395, AZ$1, $F395, "Options: Curr=USD, Mag=Actuals")</f>
        <v>0</v>
      </c>
      <c r="BA395" s="6">
        <f>_xll.SNL.Clients.Office.Excel.Functions.SPG($D395, BA$1, $F395, "Options: Curr=USD, Mag=Actuals")</f>
        <v>0</v>
      </c>
      <c r="BB395" s="6">
        <f>_xll.SNL.Clients.Office.Excel.Functions.SPG($D395, BB$1, $F395, "Options: Curr=USD, Mag=Actuals")</f>
        <v>0</v>
      </c>
      <c r="BC395" s="6">
        <f>_xll.SNL.Clients.Office.Excel.Functions.SPG($D395, BC$1, $F395, "Options: Curr=USD, Mag=Actuals")</f>
        <v>0</v>
      </c>
      <c r="BD395" s="6">
        <f>_xll.SNL.Clients.Office.Excel.Functions.SPG($D395, BD$1, $F395, "Options: Curr=USD, Mag=Actuals")</f>
        <v>0</v>
      </c>
      <c r="BE395" s="6">
        <f>_xll.SNL.Clients.Office.Excel.Functions.SPG($D395, BE$1, $F395, "Options: Curr=USD, Mag=Actuals")</f>
        <v>0</v>
      </c>
      <c r="BF395" s="6">
        <f>_xll.SNL.Clients.Office.Excel.Functions.SPG($D395, BF$1, $F395, "Options: Curr=USD, Mag=Actuals")</f>
        <v>0</v>
      </c>
      <c r="BG395" s="6">
        <f>_xll.SNL.Clients.Office.Excel.Functions.SPG($D395, BG$1, $F395, "Options: Curr=USD, Mag=Actuals")</f>
        <v>0</v>
      </c>
      <c r="BH395" s="6">
        <f>_xll.SNL.Clients.Office.Excel.Functions.SPG($D395, BH$1, $F395, "Options: Curr=USD, Mag=Actuals")</f>
        <v>0</v>
      </c>
      <c r="BI395" s="6">
        <f>_xll.SNL.Clients.Office.Excel.Functions.SPG($D395, BI$1, $F395, "Options: Curr=USD, Mag=Actuals")</f>
        <v>0</v>
      </c>
      <c r="BJ395" s="6">
        <f>_xll.SNL.Clients.Office.Excel.Functions.SPG($D395, BJ$1, $F395, "Options: Curr=USD, Mag=Actuals")</f>
        <v>0</v>
      </c>
      <c r="BK395" s="6">
        <f>_xll.SNL.Clients.Office.Excel.Functions.SPG($D395, BK$1, $F395, "Options: Curr=USD, Mag=Actuals")</f>
        <v>0</v>
      </c>
      <c r="BL395" s="6">
        <f>_xll.SNL.Clients.Office.Excel.Functions.SPG($D395, BL$1, $F395, "Options: Curr=USD, Mag=Actuals")</f>
        <v>0</v>
      </c>
      <c r="BM395" s="6">
        <f>_xll.SNL.Clients.Office.Excel.Functions.SPG($D395, BM$1, $F395, "Options: Curr=USD, Mag=Actuals")</f>
        <v>0</v>
      </c>
      <c r="BN395" s="6">
        <f>_xll.SNL.Clients.Office.Excel.Functions.SPG($D395, BN$1, $F395, "Options: Curr=USD, Mag=Actuals")</f>
        <v>0</v>
      </c>
      <c r="BO395" s="6">
        <f>_xll.SNL.Clients.Office.Excel.Functions.SPG($D395, BO$1, $F395, "Options: Curr=USD, Mag=Actuals")</f>
        <v>0</v>
      </c>
      <c r="BP395" s="6">
        <f>_xll.SNL.Clients.Office.Excel.Functions.SPG($D395, BP$1, $F395, "Options: Curr=USD, Mag=Actuals")</f>
        <v>0</v>
      </c>
      <c r="BQ395" s="6">
        <f>_xll.SNL.Clients.Office.Excel.Functions.SPG($D395, BQ$1, $F395, "Options: Curr=USD, Mag=Actuals")</f>
        <v>0</v>
      </c>
      <c r="BR395" s="6">
        <f>_xll.SNL.Clients.Office.Excel.Functions.SPG($D395, BR$1, $F395, "Options: Curr=USD, Mag=Actuals")</f>
        <v>0</v>
      </c>
      <c r="BS395" s="6">
        <f>_xll.SNL.Clients.Office.Excel.Functions.SPG($D395, BS$1, $F395, "Options: Curr=USD, Mag=Actuals")</f>
        <v>0</v>
      </c>
      <c r="BT395" s="6">
        <f>_xll.SNL.Clients.Office.Excel.Functions.SPG($D395, BT$1, $F395, "Options: Curr=USD, Mag=Actuals")</f>
        <v>0</v>
      </c>
      <c r="BU395" s="6">
        <f>_xll.SNL.Clients.Office.Excel.Functions.SPG($D395, BU$1, $F395, "Options: Curr=USD, Mag=Actuals")</f>
        <v>0</v>
      </c>
      <c r="BV395" s="6">
        <f>_xll.SNL.Clients.Office.Excel.Functions.SPG($D395, BV$1, $F395, "Options: Curr=USD, Mag=Actuals")</f>
        <v>0</v>
      </c>
      <c r="BW395" s="6">
        <f>_xll.SNL.Clients.Office.Excel.Functions.SPG($D395, BW$1, $F395, "Options: Curr=USD, Mag=Actuals")</f>
        <v>0</v>
      </c>
      <c r="BX395" s="6">
        <f>_xll.SNL.Clients.Office.Excel.Functions.SPG($D395, BX$1, $F395, "Options: Curr=USD, Mag=Actuals")</f>
        <v>0</v>
      </c>
      <c r="BY395" s="6">
        <f>_xll.SNL.Clients.Office.Excel.Functions.SPG($D395, BY$1, $F395, "Options: Curr=USD, Mag=Actuals")</f>
        <v>0</v>
      </c>
      <c r="BZ395" s="6">
        <f>_xll.SNL.Clients.Office.Excel.Functions.SPG($D395, BZ$1, $F395, "Options: Curr=USD, Mag=Actuals")</f>
        <v>0</v>
      </c>
      <c r="CA395" s="6" t="str">
        <f>_xll.SNL.Clients.Office.Excel.Functions.SPG($D395, CA$1, $F395, "Options: Curr=USD, Mag=Actuals")</f>
        <v>Nonperforming Loans</v>
      </c>
      <c r="CB395" s="6">
        <f>_xll.SNL.Clients.Office.Excel.Functions.SPG($D395, CB$1, $F395, "Options: Curr=USD, Mag=Actuals")</f>
        <v>0</v>
      </c>
      <c r="CC395" s="6">
        <f>_xll.SNL.Clients.Office.Excel.Functions.SPG($D395, CC$1, $F395, "Options: Curr=USD, Mag=Actuals")</f>
        <v>0</v>
      </c>
      <c r="CD395" s="6">
        <f>_xll.SNL.Clients.Office.Excel.Functions.SPG($D395, CD$1, $F395, "Options: Curr=USD, Mag=Actuals")</f>
        <v>0</v>
      </c>
      <c r="CE395" s="6">
        <f>_xll.SNL.Clients.Office.Excel.Functions.SPG($D395, CE$1, $F395, "Options: Curr=USD, Mag=Actuals")</f>
        <v>0</v>
      </c>
      <c r="CF395" s="6">
        <f>_xll.SNL.Clients.Office.Excel.Functions.SPG($D395, CF$1, $F395, "Options: Curr=USD, Mag=Actuals")</f>
        <v>0</v>
      </c>
      <c r="CG395" s="6">
        <f>_xll.SNL.Clients.Office.Excel.Functions.SPG($D395, CG$1, $F395, "Options: Curr=USD, Mag=Actuals")</f>
        <v>0</v>
      </c>
    </row>
    <row r="396" spans="1:85" x14ac:dyDescent="0.3">
      <c r="A396" s="10" t="s">
        <v>113</v>
      </c>
      <c r="B396" s="10" t="s">
        <v>112</v>
      </c>
      <c r="C396" s="10" t="s">
        <v>18</v>
      </c>
      <c r="D396">
        <v>4135432</v>
      </c>
      <c r="E396" s="10" t="s">
        <v>22</v>
      </c>
      <c r="F396" s="10" t="s">
        <v>8</v>
      </c>
      <c r="G396">
        <v>-129.18</v>
      </c>
      <c r="H396">
        <v>230.97</v>
      </c>
      <c r="I396">
        <v>360.15</v>
      </c>
      <c r="J396">
        <v>1664.18</v>
      </c>
      <c r="K396">
        <v>1282.78</v>
      </c>
      <c r="L396">
        <v>8.6</v>
      </c>
      <c r="M396">
        <v>1814.7306071266228</v>
      </c>
      <c r="N396">
        <v>1240.6099999999999</v>
      </c>
      <c r="O396">
        <v>11.99</v>
      </c>
      <c r="P396">
        <v>9.56</v>
      </c>
      <c r="Q396">
        <v>45.73</v>
      </c>
      <c r="R396">
        <v>44.81</v>
      </c>
      <c r="S396" t="str">
        <f>_xll.SNL.Clients.Office.Excel.Functions.SPG(D396, S$1, F396, "Options: Curr=USD, Mag=Actuals")</f>
        <v>HDFC Bank Limited (NSEI:HDFCBANK)</v>
      </c>
      <c r="T396" t="str">
        <f>_xll.SNL.Clients.Office.Excel.Functions.SPG($D396, T$1, $F396, "Options: Curr=USD, Mag=Actuals")</f>
        <v>HDFC Bank Limited</v>
      </c>
      <c r="U396" s="6">
        <f>_xll.SNL.Clients.Office.Excel.Functions.SPG($D396, U$1, $F396, "Options: Curr=USD, Mag=Actuals")</f>
        <v>62274657757.365181</v>
      </c>
      <c r="V396" t="str">
        <f>_xll.SNL.Clients.Office.Excel.Functions.SPG($D396, V$1, $F396, "Options: Curr=USD, Mag=Actuals")</f>
        <v>NSEI:HDFCBANK</v>
      </c>
      <c r="W396" t="str">
        <f>_xll.SNL.Clients.Office.Excel.Functions.SPG($D396, W$1, $F396, "Options: Curr=USD, Mag=Actuals")</f>
        <v>Bank</v>
      </c>
      <c r="X396" s="6">
        <f>_xll.SNL.Clients.Office.Excel.Functions.SPG($D396, X$1, $F396, "Options: Curr=USD, Mag=Actuals")</f>
        <v>2819494742.5303364</v>
      </c>
      <c r="Y396" s="6">
        <f>_xll.SNL.Clients.Office.Excel.Functions.SPG($D396, Y$1, $F396, "Options: Curr=USD, Mag=Actuals")</f>
        <v>0</v>
      </c>
      <c r="Z396" s="6">
        <f>_xll.SNL.Clients.Office.Excel.Functions.SPG($D396, Z$1, $F396, "Options: Curr=USD, Mag=Actuals")</f>
        <v>0</v>
      </c>
      <c r="AA396" s="6">
        <f>_xll.SNL.Clients.Office.Excel.Functions.SPG($D396, AA$1, $F396, "Options: Curr=USD, Mag=Actuals")</f>
        <v>868944243.00630558</v>
      </c>
      <c r="AB396" s="6">
        <f>_xll.SNL.Clients.Office.Excel.Functions.SPG($D396, AB$1, $F396, "Options: Curr=USD, Mag=Actuals")</f>
        <v>0.18615829980216012</v>
      </c>
      <c r="AC396" s="6">
        <f>_xll.SNL.Clients.Office.Excel.Functions.SPG($D396, AC$1, $F396, "Options: Curr=USD, Mag=Actuals")</f>
        <v>34.796199999999999</v>
      </c>
      <c r="AD396" s="6">
        <f>_xll.SNL.Clients.Office.Excel.Functions.SPG($D396, AD$1, $F396, "Options: Curr=USD, Mag=Actuals")</f>
        <v>1.5860000000000001</v>
      </c>
      <c r="AE396" s="6">
        <f>_xll.SNL.Clients.Office.Excel.Functions.SPG($D396, AE$1, $F396, "Options: Curr=USD, Mag=Actuals")</f>
        <v>16.760000000000002</v>
      </c>
      <c r="AF396" s="6">
        <f>_xll.SNL.Clients.Office.Excel.Functions.SPG($D396, AF$1, $F396, "Options: Curr=USD, Mag=Actuals")</f>
        <v>62274657757.365181</v>
      </c>
      <c r="AG396" s="6">
        <f>_xll.SNL.Clients.Office.Excel.Functions.SPG($D396, AG$1, $F396, "Options: Curr=USD, Mag=Actuals")</f>
        <v>3282276083.790741</v>
      </c>
      <c r="AH396" s="6">
        <f>_xll.SNL.Clients.Office.Excel.Functions.SPG($D396, AH$1, $F396, "Options: Curr=USD, Mag=Actuals")</f>
        <v>5759541346.4769697</v>
      </c>
      <c r="AI396" s="6">
        <f>_xll.SNL.Clients.Office.Excel.Functions.SPG($D396, AI$1, $F396, "Options: Curr=USD, Mag=Actuals")</f>
        <v>40543</v>
      </c>
      <c r="AJ396" s="6" t="str">
        <f>_xll.SNL.Clients.Office.Excel.Functions.SPG($D396, AJ$1, $F396, "Options: Curr=USD, Mag=Actuals")</f>
        <v>#INVALID FUNCTION PARAMETER</v>
      </c>
      <c r="AK396" s="6" t="str">
        <f>_xll.SNL.Clients.Office.Excel.Functions.SPG($D396, AK$1, $F396, "Options: Curr=USD, Mag=Actuals")</f>
        <v>#INVALID FUNCTION PARAMETER</v>
      </c>
      <c r="AL396" s="6" t="str">
        <f>_xll.SNL.Clients.Office.Excel.Functions.SPG($D396, AL$1, $F396, "Options: Curr=USD, Mag=Actuals")</f>
        <v>#INVALID FUNCTION PARAMETER</v>
      </c>
      <c r="AM396" s="6" t="str">
        <f>_xll.SNL.Clients.Office.Excel.Functions.SPG($D396, AM$1, $F396, "Options: Curr=USD, Mag=Actuals")</f>
        <v>#INVALID FUNCTION PARAMETER</v>
      </c>
      <c r="AN396" s="6">
        <f>_xll.SNL.Clients.Office.Excel.Functions.SPG($D396, AN$1, $F396, "Options: Curr=USD, Mag=Actuals")</f>
        <v>0</v>
      </c>
      <c r="AO396" s="6">
        <f>_xll.SNL.Clients.Office.Excel.Functions.SPG($D396, AO$1, $F396, "Options: Curr=USD, Mag=Actuals")</f>
        <v>0</v>
      </c>
      <c r="AP396" s="6">
        <f>_xll.SNL.Clients.Office.Excel.Functions.SPG($D396, AP$1, $F396, "Options: Curr=USD, Mag=Actuals")</f>
        <v>0</v>
      </c>
      <c r="AQ396" s="6">
        <f>_xll.SNL.Clients.Office.Excel.Functions.SPG($D396, AQ$1, $F396, "Options: Curr=USD, Mag=Actuals")</f>
        <v>0</v>
      </c>
      <c r="AR396" s="6">
        <f>_xll.SNL.Clients.Office.Excel.Functions.SPG($D396, AR$1, $F396, "Options: Curr=USD, Mag=Actuals")</f>
        <v>0</v>
      </c>
      <c r="AS396" s="6">
        <f>_xll.SNL.Clients.Office.Excel.Functions.SPG($D396, AS$1, $F396, "Options: Curr=USD, Mag=Actuals")</f>
        <v>0</v>
      </c>
      <c r="AT396" s="6">
        <f>_xll.SNL.Clients.Office.Excel.Functions.SPG($D396, AT$1, $F396, "Options: Curr=USD, Mag=Actuals")</f>
        <v>0</v>
      </c>
      <c r="AU396" s="6">
        <f>_xll.SNL.Clients.Office.Excel.Functions.SPG($D396, AU$1, $F396, "Options: Curr=USD, Mag=Actuals")</f>
        <v>0</v>
      </c>
      <c r="AV396" s="6">
        <f>_xll.SNL.Clients.Office.Excel.Functions.SPG($D396, AV$1, $F396, "Options: Curr=USD, Mag=Actuals")</f>
        <v>0</v>
      </c>
      <c r="AW396" s="6">
        <f>_xll.SNL.Clients.Office.Excel.Functions.SPG($D396, AW$1, $F396, "Options: Curr=USD, Mag=Actuals")</f>
        <v>0</v>
      </c>
      <c r="AX396" s="6">
        <f>_xll.SNL.Clients.Office.Excel.Functions.SPG($D396, AX$1, $F396, "Options: Curr=USD, Mag=Actuals")</f>
        <v>0</v>
      </c>
      <c r="AY396" s="6">
        <f>_xll.SNL.Clients.Office.Excel.Functions.SPG($D396, AY$1, $F396, "Options: Curr=USD, Mag=Actuals")</f>
        <v>0</v>
      </c>
      <c r="AZ396" s="6">
        <f>_xll.SNL.Clients.Office.Excel.Functions.SPG($D396, AZ$1, $F396, "Options: Curr=USD, Mag=Actuals")</f>
        <v>0</v>
      </c>
      <c r="BA396" s="6">
        <f>_xll.SNL.Clients.Office.Excel.Functions.SPG($D396, BA$1, $F396, "Options: Curr=USD, Mag=Actuals")</f>
        <v>0</v>
      </c>
      <c r="BB396" s="6">
        <f>_xll.SNL.Clients.Office.Excel.Functions.SPG($D396, BB$1, $F396, "Options: Curr=USD, Mag=Actuals")</f>
        <v>0</v>
      </c>
      <c r="BC396" s="6">
        <f>_xll.SNL.Clients.Office.Excel.Functions.SPG($D396, BC$1, $F396, "Options: Curr=USD, Mag=Actuals")</f>
        <v>0</v>
      </c>
      <c r="BD396" s="6">
        <f>_xll.SNL.Clients.Office.Excel.Functions.SPG($D396, BD$1, $F396, "Options: Curr=USD, Mag=Actuals")</f>
        <v>0</v>
      </c>
      <c r="BE396" s="6">
        <f>_xll.SNL.Clients.Office.Excel.Functions.SPG($D396, BE$1, $F396, "Options: Curr=USD, Mag=Actuals")</f>
        <v>0</v>
      </c>
      <c r="BF396" s="6">
        <f>_xll.SNL.Clients.Office.Excel.Functions.SPG($D396, BF$1, $F396, "Options: Curr=USD, Mag=Actuals")</f>
        <v>0</v>
      </c>
      <c r="BG396" s="6">
        <f>_xll.SNL.Clients.Office.Excel.Functions.SPG($D396, BG$1, $F396, "Options: Curr=USD, Mag=Actuals")</f>
        <v>0</v>
      </c>
      <c r="BH396" s="6">
        <f>_xll.SNL.Clients.Office.Excel.Functions.SPG($D396, BH$1, $F396, "Options: Curr=USD, Mag=Actuals")</f>
        <v>0</v>
      </c>
      <c r="BI396" s="6">
        <f>_xll.SNL.Clients.Office.Excel.Functions.SPG($D396, BI$1, $F396, "Options: Curr=USD, Mag=Actuals")</f>
        <v>0</v>
      </c>
      <c r="BJ396" s="6">
        <f>_xll.SNL.Clients.Office.Excel.Functions.SPG($D396, BJ$1, $F396, "Options: Curr=USD, Mag=Actuals")</f>
        <v>0</v>
      </c>
      <c r="BK396" s="6">
        <f>_xll.SNL.Clients.Office.Excel.Functions.SPG($D396, BK$1, $F396, "Options: Curr=USD, Mag=Actuals")</f>
        <v>0</v>
      </c>
      <c r="BL396" s="6">
        <f>_xll.SNL.Clients.Office.Excel.Functions.SPG($D396, BL$1, $F396, "Options: Curr=USD, Mag=Actuals")</f>
        <v>0</v>
      </c>
      <c r="BM396" s="6">
        <f>_xll.SNL.Clients.Office.Excel.Functions.SPG($D396, BM$1, $F396, "Options: Curr=USD, Mag=Actuals")</f>
        <v>0</v>
      </c>
      <c r="BN396" s="6">
        <f>_xll.SNL.Clients.Office.Excel.Functions.SPG($D396, BN$1, $F396, "Options: Curr=USD, Mag=Actuals")</f>
        <v>0</v>
      </c>
      <c r="BO396" s="6">
        <f>_xll.SNL.Clients.Office.Excel.Functions.SPG($D396, BO$1, $F396, "Options: Curr=USD, Mag=Actuals")</f>
        <v>0</v>
      </c>
      <c r="BP396" s="6">
        <f>_xll.SNL.Clients.Office.Excel.Functions.SPG($D396, BP$1, $F396, "Options: Curr=USD, Mag=Actuals")</f>
        <v>0</v>
      </c>
      <c r="BQ396" s="6">
        <f>_xll.SNL.Clients.Office.Excel.Functions.SPG($D396, BQ$1, $F396, "Options: Curr=USD, Mag=Actuals")</f>
        <v>0</v>
      </c>
      <c r="BR396" s="6">
        <f>_xll.SNL.Clients.Office.Excel.Functions.SPG($D396, BR$1, $F396, "Options: Curr=USD, Mag=Actuals")</f>
        <v>0</v>
      </c>
      <c r="BS396" s="6">
        <f>_xll.SNL.Clients.Office.Excel.Functions.SPG($D396, BS$1, $F396, "Options: Curr=USD, Mag=Actuals")</f>
        <v>0</v>
      </c>
      <c r="BT396" s="6">
        <f>_xll.SNL.Clients.Office.Excel.Functions.SPG($D396, BT$1, $F396, "Options: Curr=USD, Mag=Actuals")</f>
        <v>0</v>
      </c>
      <c r="BU396" s="6">
        <f>_xll.SNL.Clients.Office.Excel.Functions.SPG($D396, BU$1, $F396, "Options: Curr=USD, Mag=Actuals")</f>
        <v>0</v>
      </c>
      <c r="BV396" s="6">
        <f>_xll.SNL.Clients.Office.Excel.Functions.SPG($D396, BV$1, $F396, "Options: Curr=USD, Mag=Actuals")</f>
        <v>0</v>
      </c>
      <c r="BW396" s="6">
        <f>_xll.SNL.Clients.Office.Excel.Functions.SPG($D396, BW$1, $F396, "Options: Curr=USD, Mag=Actuals")</f>
        <v>0</v>
      </c>
      <c r="BX396" s="6">
        <f>_xll.SNL.Clients.Office.Excel.Functions.SPG($D396, BX$1, $F396, "Options: Curr=USD, Mag=Actuals")</f>
        <v>0</v>
      </c>
      <c r="BY396" s="6">
        <f>_xll.SNL.Clients.Office.Excel.Functions.SPG($D396, BY$1, $F396, "Options: Curr=USD, Mag=Actuals")</f>
        <v>0</v>
      </c>
      <c r="BZ396" s="6">
        <f>_xll.SNL.Clients.Office.Excel.Functions.SPG($D396, BZ$1, $F396, "Options: Curr=USD, Mag=Actuals")</f>
        <v>0</v>
      </c>
      <c r="CA396" s="6" t="str">
        <f>_xll.SNL.Clients.Office.Excel.Functions.SPG($D396, CA$1, $F396, "Options: Curr=USD, Mag=Actuals")</f>
        <v>Nonperforming Loans</v>
      </c>
      <c r="CB396" s="6">
        <f>_xll.SNL.Clients.Office.Excel.Functions.SPG($D396, CB$1, $F396, "Options: Curr=USD, Mag=Actuals")</f>
        <v>0</v>
      </c>
      <c r="CC396" s="6">
        <f>_xll.SNL.Clients.Office.Excel.Functions.SPG($D396, CC$1, $F396, "Options: Curr=USD, Mag=Actuals")</f>
        <v>0</v>
      </c>
      <c r="CD396" s="6">
        <f>_xll.SNL.Clients.Office.Excel.Functions.SPG($D396, CD$1, $F396, "Options: Curr=USD, Mag=Actuals")</f>
        <v>0</v>
      </c>
      <c r="CE396" s="6">
        <f>_xll.SNL.Clients.Office.Excel.Functions.SPG($D396, CE$1, $F396, "Options: Curr=USD, Mag=Actuals")</f>
        <v>0</v>
      </c>
      <c r="CF396" s="6">
        <f>_xll.SNL.Clients.Office.Excel.Functions.SPG($D396, CF$1, $F396, "Options: Curr=USD, Mag=Actuals")</f>
        <v>0</v>
      </c>
      <c r="CG396" s="6">
        <f>_xll.SNL.Clients.Office.Excel.Functions.SPG($D396, CG$1, $F396, "Options: Curr=USD, Mag=Actuals")</f>
        <v>0</v>
      </c>
    </row>
    <row r="397" spans="1:85" x14ac:dyDescent="0.3">
      <c r="A397" s="10" t="s">
        <v>113</v>
      </c>
      <c r="B397" s="10" t="s">
        <v>112</v>
      </c>
      <c r="C397" s="10" t="s">
        <v>18</v>
      </c>
      <c r="D397">
        <v>4135432</v>
      </c>
      <c r="E397" s="10" t="s">
        <v>22</v>
      </c>
      <c r="F397" s="10" t="s">
        <v>68</v>
      </c>
      <c r="G397">
        <v>-167.46</v>
      </c>
      <c r="H397">
        <v>307.85000000000002</v>
      </c>
      <c r="I397">
        <v>475.3</v>
      </c>
      <c r="J397">
        <v>1869.71</v>
      </c>
      <c r="K397">
        <v>1445.14</v>
      </c>
      <c r="L397">
        <v>5.39</v>
      </c>
      <c r="M397">
        <v>1879.5160985901157</v>
      </c>
      <c r="N397">
        <v>1257.6199999999999</v>
      </c>
      <c r="O397">
        <v>10.119999999999999</v>
      </c>
      <c r="P397">
        <v>9.4700000000000006</v>
      </c>
      <c r="Q397">
        <v>46.67</v>
      </c>
      <c r="R397">
        <v>53.26</v>
      </c>
      <c r="S397" t="str">
        <f>_xll.SNL.Clients.Office.Excel.Functions.SPG(D397, S$1, F397, "Options: Curr=USD, Mag=Actuals")</f>
        <v>HDFC Bank Limited (NSEI:HDFCBANK)</v>
      </c>
      <c r="T397" t="str">
        <f>_xll.SNL.Clients.Office.Excel.Functions.SPG($D397, T$1, $F397, "Options: Curr=USD, Mag=Actuals")</f>
        <v>HDFC Bank Limited</v>
      </c>
      <c r="U397" s="6">
        <f>_xll.SNL.Clients.Office.Excel.Functions.SPG($D397, U$1, $F397, "Options: Curr=USD, Mag=Actuals")</f>
        <v>64271179044.567909</v>
      </c>
      <c r="V397" t="str">
        <f>_xll.SNL.Clients.Office.Excel.Functions.SPG($D397, V$1, $F397, "Options: Curr=USD, Mag=Actuals")</f>
        <v>NSEI:HDFCBANK</v>
      </c>
      <c r="W397" t="str">
        <f>_xll.SNL.Clients.Office.Excel.Functions.SPG($D397, W$1, $F397, "Options: Curr=USD, Mag=Actuals")</f>
        <v>Bank</v>
      </c>
      <c r="X397" s="6">
        <f>_xll.SNL.Clients.Office.Excel.Functions.SPG($D397, X$1, $F397, "Options: Curr=USD, Mag=Actuals")</f>
        <v>3364054856.6614904</v>
      </c>
      <c r="Y397" s="6">
        <f>_xll.SNL.Clients.Office.Excel.Functions.SPG($D397, Y$1, $F397, "Options: Curr=USD, Mag=Actuals")</f>
        <v>0</v>
      </c>
      <c r="Z397" s="6">
        <f>_xll.SNL.Clients.Office.Excel.Functions.SPG($D397, Z$1, $F397, "Options: Curr=USD, Mag=Actuals")</f>
        <v>0</v>
      </c>
      <c r="AA397" s="6">
        <f>_xll.SNL.Clients.Office.Excel.Functions.SPG($D397, AA$1, $F397, "Options: Curr=USD, Mag=Actuals")</f>
        <v>1017364329.2517798</v>
      </c>
      <c r="AB397" s="6">
        <f>_xll.SNL.Clients.Office.Excel.Functions.SPG($D397, AB$1, $F397, "Options: Curr=USD, Mag=Actuals")</f>
        <v>0.21491355471713944</v>
      </c>
      <c r="AC397" s="6">
        <f>_xll.SNL.Clients.Office.Excel.Functions.SPG($D397, AC$1, $F397, "Options: Curr=USD, Mag=Actuals")</f>
        <v>17.472300000000001</v>
      </c>
      <c r="AD397" s="6">
        <f>_xll.SNL.Clients.Office.Excel.Functions.SPG($D397, AD$1, $F397, "Options: Curr=USD, Mag=Actuals")</f>
        <v>1.5289999999999999</v>
      </c>
      <c r="AE397" s="6">
        <f>_xll.SNL.Clients.Office.Excel.Functions.SPG($D397, AE$1, $F397, "Options: Curr=USD, Mag=Actuals")</f>
        <v>16.870999999999999</v>
      </c>
      <c r="AF397" s="6">
        <f>_xll.SNL.Clients.Office.Excel.Functions.SPG($D397, AF$1, $F397, "Options: Curr=USD, Mag=Actuals")</f>
        <v>64271179044.567909</v>
      </c>
      <c r="AG397" s="6">
        <f>_xll.SNL.Clients.Office.Excel.Functions.SPG($D397, AG$1, $F397, "Options: Curr=USD, Mag=Actuals")</f>
        <v>4962622067.2759771</v>
      </c>
      <c r="AH397" s="6">
        <f>_xll.SNL.Clients.Office.Excel.Functions.SPG($D397, AH$1, $F397, "Options: Curr=USD, Mag=Actuals")</f>
        <v>5727768529.1623421</v>
      </c>
      <c r="AI397" s="6">
        <f>_xll.SNL.Clients.Office.Excel.Functions.SPG($D397, AI$1, $F397, "Options: Curr=USD, Mag=Actuals")</f>
        <v>40908</v>
      </c>
      <c r="AJ397" s="6" t="str">
        <f>_xll.SNL.Clients.Office.Excel.Functions.SPG($D397, AJ$1, $F397, "Options: Curr=USD, Mag=Actuals")</f>
        <v>#INVALID FUNCTION PARAMETER</v>
      </c>
      <c r="AK397" s="6" t="str">
        <f>_xll.SNL.Clients.Office.Excel.Functions.SPG($D397, AK$1, $F397, "Options: Curr=USD, Mag=Actuals")</f>
        <v>#INVALID FUNCTION PARAMETER</v>
      </c>
      <c r="AL397" s="6" t="str">
        <f>_xll.SNL.Clients.Office.Excel.Functions.SPG($D397, AL$1, $F397, "Options: Curr=USD, Mag=Actuals")</f>
        <v>#INVALID FUNCTION PARAMETER</v>
      </c>
      <c r="AM397" s="6" t="str">
        <f>_xll.SNL.Clients.Office.Excel.Functions.SPG($D397, AM$1, $F397, "Options: Curr=USD, Mag=Actuals")</f>
        <v>#INVALID FUNCTION PARAMETER</v>
      </c>
      <c r="AN397" s="6">
        <f>_xll.SNL.Clients.Office.Excel.Functions.SPG($D397, AN$1, $F397, "Options: Curr=USD, Mag=Actuals")</f>
        <v>0</v>
      </c>
      <c r="AO397" s="6">
        <f>_xll.SNL.Clients.Office.Excel.Functions.SPG($D397, AO$1, $F397, "Options: Curr=USD, Mag=Actuals")</f>
        <v>0</v>
      </c>
      <c r="AP397" s="6">
        <f>_xll.SNL.Clients.Office.Excel.Functions.SPG($D397, AP$1, $F397, "Options: Curr=USD, Mag=Actuals")</f>
        <v>0</v>
      </c>
      <c r="AQ397" s="6">
        <f>_xll.SNL.Clients.Office.Excel.Functions.SPG($D397, AQ$1, $F397, "Options: Curr=USD, Mag=Actuals")</f>
        <v>0</v>
      </c>
      <c r="AR397" s="6">
        <f>_xll.SNL.Clients.Office.Excel.Functions.SPG($D397, AR$1, $F397, "Options: Curr=USD, Mag=Actuals")</f>
        <v>0</v>
      </c>
      <c r="AS397" s="6">
        <f>_xll.SNL.Clients.Office.Excel.Functions.SPG($D397, AS$1, $F397, "Options: Curr=USD, Mag=Actuals")</f>
        <v>0</v>
      </c>
      <c r="AT397" s="6">
        <f>_xll.SNL.Clients.Office.Excel.Functions.SPG($D397, AT$1, $F397, "Options: Curr=USD, Mag=Actuals")</f>
        <v>0</v>
      </c>
      <c r="AU397" s="6">
        <f>_xll.SNL.Clients.Office.Excel.Functions.SPG($D397, AU$1, $F397, "Options: Curr=USD, Mag=Actuals")</f>
        <v>0</v>
      </c>
      <c r="AV397" s="6">
        <f>_xll.SNL.Clients.Office.Excel.Functions.SPG($D397, AV$1, $F397, "Options: Curr=USD, Mag=Actuals")</f>
        <v>0</v>
      </c>
      <c r="AW397" s="6">
        <f>_xll.SNL.Clients.Office.Excel.Functions.SPG($D397, AW$1, $F397, "Options: Curr=USD, Mag=Actuals")</f>
        <v>0</v>
      </c>
      <c r="AX397" s="6">
        <f>_xll.SNL.Clients.Office.Excel.Functions.SPG($D397, AX$1, $F397, "Options: Curr=USD, Mag=Actuals")</f>
        <v>0</v>
      </c>
      <c r="AY397" s="6">
        <f>_xll.SNL.Clients.Office.Excel.Functions.SPG($D397, AY$1, $F397, "Options: Curr=USD, Mag=Actuals")</f>
        <v>0</v>
      </c>
      <c r="AZ397" s="6">
        <f>_xll.SNL.Clients.Office.Excel.Functions.SPG($D397, AZ$1, $F397, "Options: Curr=USD, Mag=Actuals")</f>
        <v>0</v>
      </c>
      <c r="BA397" s="6">
        <f>_xll.SNL.Clients.Office.Excel.Functions.SPG($D397, BA$1, $F397, "Options: Curr=USD, Mag=Actuals")</f>
        <v>0</v>
      </c>
      <c r="BB397" s="6">
        <f>_xll.SNL.Clients.Office.Excel.Functions.SPG($D397, BB$1, $F397, "Options: Curr=USD, Mag=Actuals")</f>
        <v>0</v>
      </c>
      <c r="BC397" s="6">
        <f>_xll.SNL.Clients.Office.Excel.Functions.SPG($D397, BC$1, $F397, "Options: Curr=USD, Mag=Actuals")</f>
        <v>0</v>
      </c>
      <c r="BD397" s="6">
        <f>_xll.SNL.Clients.Office.Excel.Functions.SPG($D397, BD$1, $F397, "Options: Curr=USD, Mag=Actuals")</f>
        <v>0</v>
      </c>
      <c r="BE397" s="6">
        <f>_xll.SNL.Clients.Office.Excel.Functions.SPG($D397, BE$1, $F397, "Options: Curr=USD, Mag=Actuals")</f>
        <v>0</v>
      </c>
      <c r="BF397" s="6">
        <f>_xll.SNL.Clients.Office.Excel.Functions.SPG($D397, BF$1, $F397, "Options: Curr=USD, Mag=Actuals")</f>
        <v>0</v>
      </c>
      <c r="BG397" s="6">
        <f>_xll.SNL.Clients.Office.Excel.Functions.SPG($D397, BG$1, $F397, "Options: Curr=USD, Mag=Actuals")</f>
        <v>0</v>
      </c>
      <c r="BH397" s="6">
        <f>_xll.SNL.Clients.Office.Excel.Functions.SPG($D397, BH$1, $F397, "Options: Curr=USD, Mag=Actuals")</f>
        <v>0</v>
      </c>
      <c r="BI397" s="6">
        <f>_xll.SNL.Clients.Office.Excel.Functions.SPG($D397, BI$1, $F397, "Options: Curr=USD, Mag=Actuals")</f>
        <v>0</v>
      </c>
      <c r="BJ397" s="6">
        <f>_xll.SNL.Clients.Office.Excel.Functions.SPG($D397, BJ$1, $F397, "Options: Curr=USD, Mag=Actuals")</f>
        <v>0</v>
      </c>
      <c r="BK397" s="6">
        <f>_xll.SNL.Clients.Office.Excel.Functions.SPG($D397, BK$1, $F397, "Options: Curr=USD, Mag=Actuals")</f>
        <v>0</v>
      </c>
      <c r="BL397" s="6">
        <f>_xll.SNL.Clients.Office.Excel.Functions.SPG($D397, BL$1, $F397, "Options: Curr=USD, Mag=Actuals")</f>
        <v>0</v>
      </c>
      <c r="BM397" s="6">
        <f>_xll.SNL.Clients.Office.Excel.Functions.SPG($D397, BM$1, $F397, "Options: Curr=USD, Mag=Actuals")</f>
        <v>0</v>
      </c>
      <c r="BN397" s="6">
        <f>_xll.SNL.Clients.Office.Excel.Functions.SPG($D397, BN$1, $F397, "Options: Curr=USD, Mag=Actuals")</f>
        <v>0</v>
      </c>
      <c r="BO397" s="6">
        <f>_xll.SNL.Clients.Office.Excel.Functions.SPG($D397, BO$1, $F397, "Options: Curr=USD, Mag=Actuals")</f>
        <v>0</v>
      </c>
      <c r="BP397" s="6">
        <f>_xll.SNL.Clients.Office.Excel.Functions.SPG($D397, BP$1, $F397, "Options: Curr=USD, Mag=Actuals")</f>
        <v>0</v>
      </c>
      <c r="BQ397" s="6">
        <f>_xll.SNL.Clients.Office.Excel.Functions.SPG($D397, BQ$1, $F397, "Options: Curr=USD, Mag=Actuals")</f>
        <v>0</v>
      </c>
      <c r="BR397" s="6">
        <f>_xll.SNL.Clients.Office.Excel.Functions.SPG($D397, BR$1, $F397, "Options: Curr=USD, Mag=Actuals")</f>
        <v>0</v>
      </c>
      <c r="BS397" s="6">
        <f>_xll.SNL.Clients.Office.Excel.Functions.SPG($D397, BS$1, $F397, "Options: Curr=USD, Mag=Actuals")</f>
        <v>0</v>
      </c>
      <c r="BT397" s="6">
        <f>_xll.SNL.Clients.Office.Excel.Functions.SPG($D397, BT$1, $F397, "Options: Curr=USD, Mag=Actuals")</f>
        <v>0</v>
      </c>
      <c r="BU397" s="6">
        <f>_xll.SNL.Clients.Office.Excel.Functions.SPG($D397, BU$1, $F397, "Options: Curr=USD, Mag=Actuals")</f>
        <v>0</v>
      </c>
      <c r="BV397" s="6">
        <f>_xll.SNL.Clients.Office.Excel.Functions.SPG($D397, BV$1, $F397, "Options: Curr=USD, Mag=Actuals")</f>
        <v>0</v>
      </c>
      <c r="BW397" s="6">
        <f>_xll.SNL.Clients.Office.Excel.Functions.SPG($D397, BW$1, $F397, "Options: Curr=USD, Mag=Actuals")</f>
        <v>0</v>
      </c>
      <c r="BX397" s="6">
        <f>_xll.SNL.Clients.Office.Excel.Functions.SPG($D397, BX$1, $F397, "Options: Curr=USD, Mag=Actuals")</f>
        <v>0</v>
      </c>
      <c r="BY397" s="6">
        <f>_xll.SNL.Clients.Office.Excel.Functions.SPG($D397, BY$1, $F397, "Options: Curr=USD, Mag=Actuals")</f>
        <v>0</v>
      </c>
      <c r="BZ397" s="6">
        <f>_xll.SNL.Clients.Office.Excel.Functions.SPG($D397, BZ$1, $F397, "Options: Curr=USD, Mag=Actuals")</f>
        <v>0</v>
      </c>
      <c r="CA397" s="6" t="str">
        <f>_xll.SNL.Clients.Office.Excel.Functions.SPG($D397, CA$1, $F397, "Options: Curr=USD, Mag=Actuals")</f>
        <v>Nonperforming Loans</v>
      </c>
      <c r="CB397" s="6">
        <f>_xll.SNL.Clients.Office.Excel.Functions.SPG($D397, CB$1, $F397, "Options: Curr=USD, Mag=Actuals")</f>
        <v>0</v>
      </c>
      <c r="CC397" s="6">
        <f>_xll.SNL.Clients.Office.Excel.Functions.SPG($D397, CC$1, $F397, "Options: Curr=USD, Mag=Actuals")</f>
        <v>0</v>
      </c>
      <c r="CD397" s="6">
        <f>_xll.SNL.Clients.Office.Excel.Functions.SPG($D397, CD$1, $F397, "Options: Curr=USD, Mag=Actuals")</f>
        <v>0</v>
      </c>
      <c r="CE397" s="6">
        <f>_xll.SNL.Clients.Office.Excel.Functions.SPG($D397, CE$1, $F397, "Options: Curr=USD, Mag=Actuals")</f>
        <v>0</v>
      </c>
      <c r="CF397" s="6">
        <f>_xll.SNL.Clients.Office.Excel.Functions.SPG($D397, CF$1, $F397, "Options: Curr=USD, Mag=Actuals")</f>
        <v>0</v>
      </c>
      <c r="CG397" s="6">
        <f>_xll.SNL.Clients.Office.Excel.Functions.SPG($D397, CG$1, $F397, "Options: Curr=USD, Mag=Actuals")</f>
        <v>0</v>
      </c>
    </row>
    <row r="398" spans="1:85" x14ac:dyDescent="0.3">
      <c r="A398" s="10" t="s">
        <v>113</v>
      </c>
      <c r="B398" s="10" t="s">
        <v>112</v>
      </c>
      <c r="C398" s="10" t="s">
        <v>18</v>
      </c>
      <c r="D398">
        <v>4135432</v>
      </c>
      <c r="E398" s="10" t="s">
        <v>22</v>
      </c>
      <c r="F398" s="10" t="s">
        <v>69</v>
      </c>
      <c r="G398">
        <v>-201.67</v>
      </c>
      <c r="H398">
        <v>298.32</v>
      </c>
      <c r="I398">
        <v>499.99</v>
      </c>
      <c r="J398">
        <v>1860.67</v>
      </c>
      <c r="K398">
        <v>1415.03</v>
      </c>
      <c r="L398">
        <v>5.52</v>
      </c>
      <c r="M398">
        <v>1730.3785755940589</v>
      </c>
      <c r="N398">
        <v>1274.49</v>
      </c>
      <c r="O398">
        <v>9.3800000000000008</v>
      </c>
      <c r="P398">
        <v>7.3</v>
      </c>
      <c r="Q398">
        <v>53.44</v>
      </c>
      <c r="R398">
        <v>54.78</v>
      </c>
      <c r="S398" t="str">
        <f>_xll.SNL.Clients.Office.Excel.Functions.SPG(D398, S$1, F398, "Options: Curr=USD, Mag=Actuals")</f>
        <v>HDFC Bank Limited (NSEI:HDFCBANK)</v>
      </c>
      <c r="T398" t="str">
        <f>_xll.SNL.Clients.Office.Excel.Functions.SPG($D398, T$1, $F398, "Options: Curr=USD, Mag=Actuals")</f>
        <v>HDFC Bank Limited</v>
      </c>
      <c r="U398" s="6">
        <f>_xll.SNL.Clients.Office.Excel.Functions.SPG($D398, U$1, $F398, "Options: Curr=USD, Mag=Actuals")</f>
        <v>74300316173.120728</v>
      </c>
      <c r="V398" t="str">
        <f>_xll.SNL.Clients.Office.Excel.Functions.SPG($D398, V$1, $F398, "Options: Curr=USD, Mag=Actuals")</f>
        <v>NSEI:HDFCBANK</v>
      </c>
      <c r="W398" t="str">
        <f>_xll.SNL.Clients.Office.Excel.Functions.SPG($D398, W$1, $F398, "Options: Curr=USD, Mag=Actuals")</f>
        <v>Bank</v>
      </c>
      <c r="X398" s="6">
        <f>_xll.SNL.Clients.Office.Excel.Functions.SPG($D398, X$1, $F398, "Options: Curr=USD, Mag=Actuals")</f>
        <v>0</v>
      </c>
      <c r="Y398" s="6">
        <f>_xll.SNL.Clients.Office.Excel.Functions.SPG($D398, Y$1, $F398, "Options: Curr=USD, Mag=Actuals")</f>
        <v>0</v>
      </c>
      <c r="Z398" s="6">
        <f>_xll.SNL.Clients.Office.Excel.Functions.SPG($D398, Z$1, $F398, "Options: Curr=USD, Mag=Actuals")</f>
        <v>0</v>
      </c>
      <c r="AA398" s="6">
        <f>_xll.SNL.Clients.Office.Excel.Functions.SPG($D398, AA$1, $F398, "Options: Curr=USD, Mag=Actuals")</f>
        <v>0</v>
      </c>
      <c r="AB398" s="6">
        <f>_xll.SNL.Clients.Office.Excel.Functions.SPG($D398, AB$1, $F398, "Options: Curr=USD, Mag=Actuals")</f>
        <v>0</v>
      </c>
      <c r="AC398" s="6">
        <f>_xll.SNL.Clients.Office.Excel.Functions.SPG($D398, AC$1, $F398, "Options: Curr=USD, Mag=Actuals")</f>
        <v>0</v>
      </c>
      <c r="AD398" s="6">
        <f>_xll.SNL.Clients.Office.Excel.Functions.SPG($D398, AD$1, $F398, "Options: Curr=USD, Mag=Actuals")</f>
        <v>0</v>
      </c>
      <c r="AE398" s="6">
        <f>_xll.SNL.Clients.Office.Excel.Functions.SPG($D398, AE$1, $F398, "Options: Curr=USD, Mag=Actuals")</f>
        <v>0</v>
      </c>
      <c r="AF398" s="6">
        <f>_xll.SNL.Clients.Office.Excel.Functions.SPG($D398, AF$1, $F398, "Options: Curr=USD, Mag=Actuals")</f>
        <v>0</v>
      </c>
      <c r="AG398" s="6">
        <f>_xll.SNL.Clients.Office.Excel.Functions.SPG($D398, AG$1, $F398, "Options: Curr=USD, Mag=Actuals")</f>
        <v>0</v>
      </c>
      <c r="AH398" s="6">
        <f>_xll.SNL.Clients.Office.Excel.Functions.SPG($D398, AH$1, $F398, "Options: Curr=USD, Mag=Actuals")</f>
        <v>0</v>
      </c>
      <c r="AI398" s="6">
        <f>_xll.SNL.Clients.Office.Excel.Functions.SPG($D398, AI$1, $F398, "Options: Curr=USD, Mag=Actuals")</f>
        <v>41274</v>
      </c>
      <c r="AJ398" s="6" t="str">
        <f>_xll.SNL.Clients.Office.Excel.Functions.SPG($D398, AJ$1, $F398, "Options: Curr=USD, Mag=Actuals")</f>
        <v>#INVALID FUNCTION PARAMETER</v>
      </c>
      <c r="AK398" s="6" t="str">
        <f>_xll.SNL.Clients.Office.Excel.Functions.SPG($D398, AK$1, $F398, "Options: Curr=USD, Mag=Actuals")</f>
        <v>#INVALID FUNCTION PARAMETER</v>
      </c>
      <c r="AL398" s="6" t="str">
        <f>_xll.SNL.Clients.Office.Excel.Functions.SPG($D398, AL$1, $F398, "Options: Curr=USD, Mag=Actuals")</f>
        <v>#INVALID FUNCTION PARAMETER</v>
      </c>
      <c r="AM398" s="6" t="str">
        <f>_xll.SNL.Clients.Office.Excel.Functions.SPG($D398, AM$1, $F398, "Options: Curr=USD, Mag=Actuals")</f>
        <v>#INVALID FUNCTION PARAMETER</v>
      </c>
      <c r="AN398" s="6">
        <f>_xll.SNL.Clients.Office.Excel.Functions.SPG($D398, AN$1, $F398, "Options: Curr=USD, Mag=Actuals")</f>
        <v>0</v>
      </c>
      <c r="AO398" s="6">
        <f>_xll.SNL.Clients.Office.Excel.Functions.SPG($D398, AO$1, $F398, "Options: Curr=USD, Mag=Actuals")</f>
        <v>0</v>
      </c>
      <c r="AP398" s="6">
        <f>_xll.SNL.Clients.Office.Excel.Functions.SPG($D398, AP$1, $F398, "Options: Curr=USD, Mag=Actuals")</f>
        <v>0</v>
      </c>
      <c r="AQ398" s="6">
        <f>_xll.SNL.Clients.Office.Excel.Functions.SPG($D398, AQ$1, $F398, "Options: Curr=USD, Mag=Actuals")</f>
        <v>0</v>
      </c>
      <c r="AR398" s="6">
        <f>_xll.SNL.Clients.Office.Excel.Functions.SPG($D398, AR$1, $F398, "Options: Curr=USD, Mag=Actuals")</f>
        <v>0</v>
      </c>
      <c r="AS398" s="6">
        <f>_xll.SNL.Clients.Office.Excel.Functions.SPG($D398, AS$1, $F398, "Options: Curr=USD, Mag=Actuals")</f>
        <v>0</v>
      </c>
      <c r="AT398" s="6">
        <f>_xll.SNL.Clients.Office.Excel.Functions.SPG($D398, AT$1, $F398, "Options: Curr=USD, Mag=Actuals")</f>
        <v>0</v>
      </c>
      <c r="AU398" s="6">
        <f>_xll.SNL.Clients.Office.Excel.Functions.SPG($D398, AU$1, $F398, "Options: Curr=USD, Mag=Actuals")</f>
        <v>0</v>
      </c>
      <c r="AV398" s="6">
        <f>_xll.SNL.Clients.Office.Excel.Functions.SPG($D398, AV$1, $F398, "Options: Curr=USD, Mag=Actuals")</f>
        <v>0</v>
      </c>
      <c r="AW398" s="6">
        <f>_xll.SNL.Clients.Office.Excel.Functions.SPG($D398, AW$1, $F398, "Options: Curr=USD, Mag=Actuals")</f>
        <v>0</v>
      </c>
      <c r="AX398" s="6">
        <f>_xll.SNL.Clients.Office.Excel.Functions.SPG($D398, AX$1, $F398, "Options: Curr=USD, Mag=Actuals")</f>
        <v>0</v>
      </c>
      <c r="AY398" s="6">
        <f>_xll.SNL.Clients.Office.Excel.Functions.SPG($D398, AY$1, $F398, "Options: Curr=USD, Mag=Actuals")</f>
        <v>0</v>
      </c>
      <c r="AZ398" s="6">
        <f>_xll.SNL.Clients.Office.Excel.Functions.SPG($D398, AZ$1, $F398, "Options: Curr=USD, Mag=Actuals")</f>
        <v>0</v>
      </c>
      <c r="BA398" s="6">
        <f>_xll.SNL.Clients.Office.Excel.Functions.SPG($D398, BA$1, $F398, "Options: Curr=USD, Mag=Actuals")</f>
        <v>0</v>
      </c>
      <c r="BB398" s="6">
        <f>_xll.SNL.Clients.Office.Excel.Functions.SPG($D398, BB$1, $F398, "Options: Curr=USD, Mag=Actuals")</f>
        <v>0</v>
      </c>
      <c r="BC398" s="6">
        <f>_xll.SNL.Clients.Office.Excel.Functions.SPG($D398, BC$1, $F398, "Options: Curr=USD, Mag=Actuals")</f>
        <v>0</v>
      </c>
      <c r="BD398" s="6">
        <f>_xll.SNL.Clients.Office.Excel.Functions.SPG($D398, BD$1, $F398, "Options: Curr=USD, Mag=Actuals")</f>
        <v>0</v>
      </c>
      <c r="BE398" s="6">
        <f>_xll.SNL.Clients.Office.Excel.Functions.SPG($D398, BE$1, $F398, "Options: Curr=USD, Mag=Actuals")</f>
        <v>0</v>
      </c>
      <c r="BF398" s="6">
        <f>_xll.SNL.Clients.Office.Excel.Functions.SPG($D398, BF$1, $F398, "Options: Curr=USD, Mag=Actuals")</f>
        <v>0</v>
      </c>
      <c r="BG398" s="6">
        <f>_xll.SNL.Clients.Office.Excel.Functions.SPG($D398, BG$1, $F398, "Options: Curr=USD, Mag=Actuals")</f>
        <v>0</v>
      </c>
      <c r="BH398" s="6">
        <f>_xll.SNL.Clients.Office.Excel.Functions.SPG($D398, BH$1, $F398, "Options: Curr=USD, Mag=Actuals")</f>
        <v>0</v>
      </c>
      <c r="BI398" s="6">
        <f>_xll.SNL.Clients.Office.Excel.Functions.SPG($D398, BI$1, $F398, "Options: Curr=USD, Mag=Actuals")</f>
        <v>0</v>
      </c>
      <c r="BJ398" s="6">
        <f>_xll.SNL.Clients.Office.Excel.Functions.SPG($D398, BJ$1, $F398, "Options: Curr=USD, Mag=Actuals")</f>
        <v>0</v>
      </c>
      <c r="BK398" s="6">
        <f>_xll.SNL.Clients.Office.Excel.Functions.SPG($D398, BK$1, $F398, "Options: Curr=USD, Mag=Actuals")</f>
        <v>0</v>
      </c>
      <c r="BL398" s="6">
        <f>_xll.SNL.Clients.Office.Excel.Functions.SPG($D398, BL$1, $F398, "Options: Curr=USD, Mag=Actuals")</f>
        <v>0</v>
      </c>
      <c r="BM398" s="6">
        <f>_xll.SNL.Clients.Office.Excel.Functions.SPG($D398, BM$1, $F398, "Options: Curr=USD, Mag=Actuals")</f>
        <v>0</v>
      </c>
      <c r="BN398" s="6">
        <f>_xll.SNL.Clients.Office.Excel.Functions.SPG($D398, BN$1, $F398, "Options: Curr=USD, Mag=Actuals")</f>
        <v>0</v>
      </c>
      <c r="BO398" s="6">
        <f>_xll.SNL.Clients.Office.Excel.Functions.SPG($D398, BO$1, $F398, "Options: Curr=USD, Mag=Actuals")</f>
        <v>0</v>
      </c>
      <c r="BP398" s="6">
        <f>_xll.SNL.Clients.Office.Excel.Functions.SPG($D398, BP$1, $F398, "Options: Curr=USD, Mag=Actuals")</f>
        <v>0</v>
      </c>
      <c r="BQ398" s="6">
        <f>_xll.SNL.Clients.Office.Excel.Functions.SPG($D398, BQ$1, $F398, "Options: Curr=USD, Mag=Actuals")</f>
        <v>0</v>
      </c>
      <c r="BR398" s="6">
        <f>_xll.SNL.Clients.Office.Excel.Functions.SPG($D398, BR$1, $F398, "Options: Curr=USD, Mag=Actuals")</f>
        <v>0</v>
      </c>
      <c r="BS398" s="6">
        <f>_xll.SNL.Clients.Office.Excel.Functions.SPG($D398, BS$1, $F398, "Options: Curr=USD, Mag=Actuals")</f>
        <v>0</v>
      </c>
      <c r="BT398" s="6">
        <f>_xll.SNL.Clients.Office.Excel.Functions.SPG($D398, BT$1, $F398, "Options: Curr=USD, Mag=Actuals")</f>
        <v>0</v>
      </c>
      <c r="BU398" s="6">
        <f>_xll.SNL.Clients.Office.Excel.Functions.SPG($D398, BU$1, $F398, "Options: Curr=USD, Mag=Actuals")</f>
        <v>0</v>
      </c>
      <c r="BV398" s="6">
        <f>_xll.SNL.Clients.Office.Excel.Functions.SPG($D398, BV$1, $F398, "Options: Curr=USD, Mag=Actuals")</f>
        <v>0</v>
      </c>
      <c r="BW398" s="6">
        <f>_xll.SNL.Clients.Office.Excel.Functions.SPG($D398, BW$1, $F398, "Options: Curr=USD, Mag=Actuals")</f>
        <v>0</v>
      </c>
      <c r="BX398" s="6">
        <f>_xll.SNL.Clients.Office.Excel.Functions.SPG($D398, BX$1, $F398, "Options: Curr=USD, Mag=Actuals")</f>
        <v>0</v>
      </c>
      <c r="BY398" s="6">
        <f>_xll.SNL.Clients.Office.Excel.Functions.SPG($D398, BY$1, $F398, "Options: Curr=USD, Mag=Actuals")</f>
        <v>0</v>
      </c>
      <c r="BZ398" s="6">
        <f>_xll.SNL.Clients.Office.Excel.Functions.SPG($D398, BZ$1, $F398, "Options: Curr=USD, Mag=Actuals")</f>
        <v>443227334.85193622</v>
      </c>
      <c r="CA398" s="6" t="str">
        <f>_xll.SNL.Clients.Office.Excel.Functions.SPG($D398, CA$1, $F398, "Options: Curr=USD, Mag=Actuals")</f>
        <v>Nonperforming Loans</v>
      </c>
      <c r="CB398" s="6">
        <f>_xll.SNL.Clients.Office.Excel.Functions.SPG($D398, CB$1, $F398, "Options: Curr=USD, Mag=Actuals")</f>
        <v>0</v>
      </c>
      <c r="CC398" s="6">
        <f>_xll.SNL.Clients.Office.Excel.Functions.SPG($D398, CC$1, $F398, "Options: Curr=USD, Mag=Actuals")</f>
        <v>0</v>
      </c>
      <c r="CD398" s="6">
        <f>_xll.SNL.Clients.Office.Excel.Functions.SPG($D398, CD$1, $F398, "Options: Curr=USD, Mag=Actuals")</f>
        <v>0</v>
      </c>
      <c r="CE398" s="6">
        <f>_xll.SNL.Clients.Office.Excel.Functions.SPG($D398, CE$1, $F398, "Options: Curr=USD, Mag=Actuals")</f>
        <v>0</v>
      </c>
      <c r="CF398" s="6">
        <f>_xll.SNL.Clients.Office.Excel.Functions.SPG($D398, CF$1, $F398, "Options: Curr=USD, Mag=Actuals")</f>
        <v>0</v>
      </c>
      <c r="CG398" s="6">
        <f>_xll.SNL.Clients.Office.Excel.Functions.SPG($D398, CG$1, $F398, "Options: Curr=USD, Mag=Actuals")</f>
        <v>0</v>
      </c>
    </row>
    <row r="399" spans="1:85" x14ac:dyDescent="0.3">
      <c r="A399" s="10" t="s">
        <v>113</v>
      </c>
      <c r="B399" s="10" t="s">
        <v>112</v>
      </c>
      <c r="C399" s="10" t="s">
        <v>18</v>
      </c>
      <c r="D399">
        <v>4135432</v>
      </c>
      <c r="E399" s="10" t="s">
        <v>22</v>
      </c>
      <c r="F399" s="10" t="s">
        <v>70</v>
      </c>
      <c r="G399">
        <v>-162.58000000000001</v>
      </c>
      <c r="H399">
        <v>319.11</v>
      </c>
      <c r="I399">
        <v>481.69</v>
      </c>
      <c r="J399">
        <v>1918.05</v>
      </c>
      <c r="K399">
        <v>1440.45</v>
      </c>
      <c r="L399">
        <v>6.35</v>
      </c>
      <c r="M399">
        <v>1682.5030861156904</v>
      </c>
      <c r="N399">
        <v>1291.1300000000001</v>
      </c>
      <c r="O399">
        <v>9.86</v>
      </c>
      <c r="P399">
        <v>5.41</v>
      </c>
      <c r="Q399">
        <v>58.6</v>
      </c>
      <c r="R399">
        <v>61.9</v>
      </c>
      <c r="S399" t="str">
        <f>_xll.SNL.Clients.Office.Excel.Functions.SPG(D399, S$1, F399, "Options: Curr=USD, Mag=Actuals")</f>
        <v>HDFC Bank Limited (NSEI:HDFCBANK)</v>
      </c>
      <c r="T399" t="str">
        <f>_xll.SNL.Clients.Office.Excel.Functions.SPG($D399, T$1, $F399, "Options: Curr=USD, Mag=Actuals")</f>
        <v>HDFC Bank Limited</v>
      </c>
      <c r="U399" s="6">
        <f>_xll.SNL.Clients.Office.Excel.Functions.SPG($D399, U$1, $F399, "Options: Curr=USD, Mag=Actuals")</f>
        <v>81379972852.872269</v>
      </c>
      <c r="V399" t="str">
        <f>_xll.SNL.Clients.Office.Excel.Functions.SPG($D399, V$1, $F399, "Options: Curr=USD, Mag=Actuals")</f>
        <v>NSEI:HDFCBANK</v>
      </c>
      <c r="W399" t="str">
        <f>_xll.SNL.Clients.Office.Excel.Functions.SPG($D399, W$1, $F399, "Options: Curr=USD, Mag=Actuals")</f>
        <v>Bank</v>
      </c>
      <c r="X399" s="6">
        <f>_xll.SNL.Clients.Office.Excel.Functions.SPG($D399, X$1, $F399, "Options: Curr=USD, Mag=Actuals")</f>
        <v>0</v>
      </c>
      <c r="Y399" s="6">
        <f>_xll.SNL.Clients.Office.Excel.Functions.SPG($D399, Y$1, $F399, "Options: Curr=USD, Mag=Actuals")</f>
        <v>0</v>
      </c>
      <c r="Z399" s="6">
        <f>_xll.SNL.Clients.Office.Excel.Functions.SPG($D399, Z$1, $F399, "Options: Curr=USD, Mag=Actuals")</f>
        <v>0</v>
      </c>
      <c r="AA399" s="6">
        <f>_xll.SNL.Clients.Office.Excel.Functions.SPG($D399, AA$1, $F399, "Options: Curr=USD, Mag=Actuals")</f>
        <v>0</v>
      </c>
      <c r="AB399" s="6">
        <f>_xll.SNL.Clients.Office.Excel.Functions.SPG($D399, AB$1, $F399, "Options: Curr=USD, Mag=Actuals")</f>
        <v>0</v>
      </c>
      <c r="AC399" s="6">
        <f>_xll.SNL.Clients.Office.Excel.Functions.SPG($D399, AC$1, $F399, "Options: Curr=USD, Mag=Actuals")</f>
        <v>0</v>
      </c>
      <c r="AD399" s="6">
        <f>_xll.SNL.Clients.Office.Excel.Functions.SPG($D399, AD$1, $F399, "Options: Curr=USD, Mag=Actuals")</f>
        <v>0</v>
      </c>
      <c r="AE399" s="6">
        <f>_xll.SNL.Clients.Office.Excel.Functions.SPG($D399, AE$1, $F399, "Options: Curr=USD, Mag=Actuals")</f>
        <v>0</v>
      </c>
      <c r="AF399" s="6">
        <f>_xll.SNL.Clients.Office.Excel.Functions.SPG($D399, AF$1, $F399, "Options: Curr=USD, Mag=Actuals")</f>
        <v>77269018340.47023</v>
      </c>
      <c r="AG399" s="6">
        <f>_xll.SNL.Clients.Office.Excel.Functions.SPG($D399, AG$1, $F399, "Options: Curr=USD, Mag=Actuals")</f>
        <v>0</v>
      </c>
      <c r="AH399" s="6">
        <f>_xll.SNL.Clients.Office.Excel.Functions.SPG($D399, AH$1, $F399, "Options: Curr=USD, Mag=Actuals")</f>
        <v>0</v>
      </c>
      <c r="AI399" s="6">
        <f>_xll.SNL.Clients.Office.Excel.Functions.SPG($D399, AI$1, $F399, "Options: Curr=USD, Mag=Actuals")</f>
        <v>41639</v>
      </c>
      <c r="AJ399" s="6" t="str">
        <f>_xll.SNL.Clients.Office.Excel.Functions.SPG($D399, AJ$1, $F399, "Options: Curr=USD, Mag=Actuals")</f>
        <v>#INVALID FUNCTION PARAMETER</v>
      </c>
      <c r="AK399" s="6" t="str">
        <f>_xll.SNL.Clients.Office.Excel.Functions.SPG($D399, AK$1, $F399, "Options: Curr=USD, Mag=Actuals")</f>
        <v>#INVALID FUNCTION PARAMETER</v>
      </c>
      <c r="AL399" s="6" t="str">
        <f>_xll.SNL.Clients.Office.Excel.Functions.SPG($D399, AL$1, $F399, "Options: Curr=USD, Mag=Actuals")</f>
        <v>#INVALID FUNCTION PARAMETER</v>
      </c>
      <c r="AM399" s="6" t="str">
        <f>_xll.SNL.Clients.Office.Excel.Functions.SPG($D399, AM$1, $F399, "Options: Curr=USD, Mag=Actuals")</f>
        <v>#INVALID FUNCTION PARAMETER</v>
      </c>
      <c r="AN399" s="6">
        <f>_xll.SNL.Clients.Office.Excel.Functions.SPG($D399, AN$1, $F399, "Options: Curr=USD, Mag=Actuals")</f>
        <v>77269018340.47023</v>
      </c>
      <c r="AO399" s="6">
        <f>_xll.SNL.Clients.Office.Excel.Functions.SPG($D399, AO$1, $F399, "Options: Curr=USD, Mag=Actuals")</f>
        <v>49685587783.792519</v>
      </c>
      <c r="AP399" s="6">
        <f>_xll.SNL.Clients.Office.Excel.Functions.SPG($D399, AP$1, $F399, "Options: Curr=USD, Mag=Actuals")</f>
        <v>0</v>
      </c>
      <c r="AQ399" s="6">
        <f>_xll.SNL.Clients.Office.Excel.Functions.SPG($D399, AQ$1, $F399, "Options: Curr=USD, Mag=Actuals")</f>
        <v>0</v>
      </c>
      <c r="AR399" s="6">
        <f>_xll.SNL.Clients.Office.Excel.Functions.SPG($D399, AR$1, $F399, "Options: Curr=USD, Mag=Actuals")</f>
        <v>0</v>
      </c>
      <c r="AS399" s="6">
        <f>_xll.SNL.Clients.Office.Excel.Functions.SPG($D399, AS$1, $F399, "Options: Curr=USD, Mag=Actuals")</f>
        <v>0</v>
      </c>
      <c r="AT399" s="6">
        <f>_xll.SNL.Clients.Office.Excel.Functions.SPG($D399, AT$1, $F399, "Options: Curr=USD, Mag=Actuals")</f>
        <v>64.302082323426305</v>
      </c>
      <c r="AU399" s="6">
        <f>_xll.SNL.Clients.Office.Excel.Functions.SPG($D399, AU$1, $F399, "Options: Curr=USD, Mag=Actuals")</f>
        <v>0</v>
      </c>
      <c r="AV399" s="6">
        <f>_xll.SNL.Clients.Office.Excel.Functions.SPG($D399, AV$1, $F399, "Options: Curr=USD, Mag=Actuals")</f>
        <v>0</v>
      </c>
      <c r="AW399" s="6">
        <f>_xll.SNL.Clients.Office.Excel.Functions.SPG($D399, AW$1, $F399, "Options: Curr=USD, Mag=Actuals")</f>
        <v>0</v>
      </c>
      <c r="AX399" s="6">
        <f>_xll.SNL.Clients.Office.Excel.Functions.SPG($D399, AX$1, $F399, "Options: Curr=USD, Mag=Actuals")</f>
        <v>0</v>
      </c>
      <c r="AY399" s="6">
        <f>_xll.SNL.Clients.Office.Excel.Functions.SPG($D399, AY$1, $F399, "Options: Curr=USD, Mag=Actuals")</f>
        <v>0</v>
      </c>
      <c r="AZ399" s="6">
        <f>_xll.SNL.Clients.Office.Excel.Functions.SPG($D399, AZ$1, $F399, "Options: Curr=USD, Mag=Actuals")</f>
        <v>0</v>
      </c>
      <c r="BA399" s="6">
        <f>_xll.SNL.Clients.Office.Excel.Functions.SPG($D399, BA$1, $F399, "Options: Curr=USD, Mag=Actuals")</f>
        <v>0</v>
      </c>
      <c r="BB399" s="6">
        <f>_xll.SNL.Clients.Office.Excel.Functions.SPG($D399, BB$1, $F399, "Options: Curr=USD, Mag=Actuals")</f>
        <v>0</v>
      </c>
      <c r="BC399" s="6">
        <f>_xll.SNL.Clients.Office.Excel.Functions.SPG($D399, BC$1, $F399, "Options: Curr=USD, Mag=Actuals")</f>
        <v>0</v>
      </c>
      <c r="BD399" s="6">
        <f>_xll.SNL.Clients.Office.Excel.Functions.SPG($D399, BD$1, $F399, "Options: Curr=USD, Mag=Actuals")</f>
        <v>0</v>
      </c>
      <c r="BE399" s="6">
        <f>_xll.SNL.Clients.Office.Excel.Functions.SPG($D399, BE$1, $F399, "Options: Curr=USD, Mag=Actuals")</f>
        <v>0</v>
      </c>
      <c r="BF399" s="6">
        <f>_xll.SNL.Clients.Office.Excel.Functions.SPG($D399, BF$1, $F399, "Options: Curr=USD, Mag=Actuals")</f>
        <v>0</v>
      </c>
      <c r="BG399" s="6">
        <f>_xll.SNL.Clients.Office.Excel.Functions.SPG($D399, BG$1, $F399, "Options: Curr=USD, Mag=Actuals")</f>
        <v>0</v>
      </c>
      <c r="BH399" s="6">
        <f>_xll.SNL.Clients.Office.Excel.Functions.SPG($D399, BH$1, $F399, "Options: Curr=USD, Mag=Actuals")</f>
        <v>0</v>
      </c>
      <c r="BI399" s="6">
        <f>_xll.SNL.Clients.Office.Excel.Functions.SPG($D399, BI$1, $F399, "Options: Curr=USD, Mag=Actuals")</f>
        <v>0</v>
      </c>
      <c r="BJ399" s="6">
        <f>_xll.SNL.Clients.Office.Excel.Functions.SPG($D399, BJ$1, $F399, "Options: Curr=USD, Mag=Actuals")</f>
        <v>0</v>
      </c>
      <c r="BK399" s="6">
        <f>_xll.SNL.Clients.Office.Excel.Functions.SPG($D399, BK$1, $F399, "Options: Curr=USD, Mag=Actuals")</f>
        <v>0</v>
      </c>
      <c r="BL399" s="6">
        <f>_xll.SNL.Clients.Office.Excel.Functions.SPG($D399, BL$1, $F399, "Options: Curr=USD, Mag=Actuals")</f>
        <v>0</v>
      </c>
      <c r="BM399" s="6">
        <f>_xll.SNL.Clients.Office.Excel.Functions.SPG($D399, BM$1, $F399, "Options: Curr=USD, Mag=Actuals")</f>
        <v>0</v>
      </c>
      <c r="BN399" s="6">
        <f>_xll.SNL.Clients.Office.Excel.Functions.SPG($D399, BN$1, $F399, "Options: Curr=USD, Mag=Actuals")</f>
        <v>0</v>
      </c>
      <c r="BO399" s="6">
        <f>_xll.SNL.Clients.Office.Excel.Functions.SPG($D399, BO$1, $F399, "Options: Curr=USD, Mag=Actuals")</f>
        <v>0</v>
      </c>
      <c r="BP399" s="6">
        <f>_xll.SNL.Clients.Office.Excel.Functions.SPG($D399, BP$1, $F399, "Options: Curr=USD, Mag=Actuals")</f>
        <v>0</v>
      </c>
      <c r="BQ399" s="6">
        <f>_xll.SNL.Clients.Office.Excel.Functions.SPG($D399, BQ$1, $F399, "Options: Curr=USD, Mag=Actuals")</f>
        <v>0</v>
      </c>
      <c r="BR399" s="6">
        <f>_xll.SNL.Clients.Office.Excel.Functions.SPG($D399, BR$1, $F399, "Options: Curr=USD, Mag=Actuals")</f>
        <v>9.8800000000000008</v>
      </c>
      <c r="BS399" s="6">
        <f>_xll.SNL.Clients.Office.Excel.Functions.SPG($D399, BS$1, $F399, "Options: Curr=USD, Mag=Actuals")</f>
        <v>9.8800000000000008</v>
      </c>
      <c r="BT399" s="6">
        <f>_xll.SNL.Clients.Office.Excel.Functions.SPG($D399, BT$1, $F399, "Options: Curr=USD, Mag=Actuals")</f>
        <v>14.68</v>
      </c>
      <c r="BU399" s="6">
        <f>_xll.SNL.Clients.Office.Excel.Functions.SPG($D399, BU$1, $F399, "Options: Curr=USD, Mag=Actuals")</f>
        <v>0</v>
      </c>
      <c r="BV399" s="6">
        <f>_xll.SNL.Clients.Office.Excel.Functions.SPG($D399, BV$1, $F399, "Options: Curr=USD, Mag=Actuals")</f>
        <v>0</v>
      </c>
      <c r="BW399" s="6">
        <f>_xll.SNL.Clients.Office.Excel.Functions.SPG($D399, BW$1, $F399, "Options: Curr=USD, Mag=Actuals")</f>
        <v>0</v>
      </c>
      <c r="BX399" s="6">
        <f>_xll.SNL.Clients.Office.Excel.Functions.SPG($D399, BX$1, $F399, "Options: Curr=USD, Mag=Actuals")</f>
        <v>0</v>
      </c>
      <c r="BY399" s="6">
        <f>_xll.SNL.Clients.Office.Excel.Functions.SPG($D399, BY$1, $F399, "Options: Curr=USD, Mag=Actuals")</f>
        <v>73.878235553975898</v>
      </c>
      <c r="BZ399" s="6">
        <f>_xll.SNL.Clients.Office.Excel.Functions.SPG($D399, BZ$1, $F399, "Options: Curr=USD, Mag=Actuals")</f>
        <v>503564676.41593277</v>
      </c>
      <c r="CA399" s="6" t="str">
        <f>_xll.SNL.Clients.Office.Excel.Functions.SPG($D399, CA$1, $F399, "Options: Curr=USD, Mag=Actuals")</f>
        <v>Nonperforming Loans</v>
      </c>
      <c r="CB399" s="6">
        <f>_xll.SNL.Clients.Office.Excel.Functions.SPG($D399, CB$1, $F399, "Options: Curr=USD, Mag=Actuals")</f>
        <v>1.00609427147005</v>
      </c>
      <c r="CC399" s="6">
        <f>_xll.SNL.Clients.Office.Excel.Functions.SPG($D399, CC$1, $F399, "Options: Curr=USD, Mag=Actuals")</f>
        <v>0</v>
      </c>
      <c r="CD399" s="6">
        <f>_xll.SNL.Clients.Office.Excel.Functions.SPG($D399, CD$1, $F399, "Options: Curr=USD, Mag=Actuals")</f>
        <v>0</v>
      </c>
      <c r="CE399" s="6">
        <f>_xll.SNL.Clients.Office.Excel.Functions.SPG($D399, CE$1, $F399, "Options: Curr=USD, Mag=Actuals")</f>
        <v>0</v>
      </c>
      <c r="CF399" s="6">
        <f>_xll.SNL.Clients.Office.Excel.Functions.SPG($D399, CF$1, $F399, "Options: Curr=USD, Mag=Actuals")</f>
        <v>0.73095356949402002</v>
      </c>
      <c r="CG399" s="6">
        <f>_xll.SNL.Clients.Office.Excel.Functions.SPG($D399, CG$1, $F399, "Options: Curr=USD, Mag=Actuals")</f>
        <v>0.88213153673039102</v>
      </c>
    </row>
    <row r="400" spans="1:85" x14ac:dyDescent="0.3">
      <c r="A400" s="10" t="s">
        <v>113</v>
      </c>
      <c r="B400" s="10" t="s">
        <v>112</v>
      </c>
      <c r="C400" s="10" t="s">
        <v>18</v>
      </c>
      <c r="D400">
        <v>4135432</v>
      </c>
      <c r="E400" s="10" t="s">
        <v>22</v>
      </c>
      <c r="F400" s="10" t="s">
        <v>71</v>
      </c>
      <c r="G400">
        <v>-144.05000000000001</v>
      </c>
      <c r="H400">
        <v>328.39</v>
      </c>
      <c r="I400">
        <v>472.43</v>
      </c>
      <c r="J400">
        <v>2044.51</v>
      </c>
      <c r="K400">
        <v>1530.97</v>
      </c>
      <c r="L400">
        <v>7.33</v>
      </c>
      <c r="M400">
        <v>1726.4025928084541</v>
      </c>
      <c r="N400">
        <v>1307.25</v>
      </c>
      <c r="O400">
        <v>6.65</v>
      </c>
      <c r="P400">
        <v>3.35</v>
      </c>
      <c r="Q400">
        <v>61.03</v>
      </c>
      <c r="R400">
        <v>63.33</v>
      </c>
      <c r="S400" t="str">
        <f>_xll.SNL.Clients.Office.Excel.Functions.SPG(D400, S$1, F400, "Options: Curr=USD, Mag=Actuals")</f>
        <v>HDFC Bank Limited (NSEI:HDFCBANK)</v>
      </c>
      <c r="T400" t="str">
        <f>_xll.SNL.Clients.Office.Excel.Functions.SPG($D400, T$1, $F400, "Options: Curr=USD, Mag=Actuals")</f>
        <v>HDFC Bank Limited</v>
      </c>
      <c r="U400" s="6">
        <f>_xll.SNL.Clients.Office.Excel.Functions.SPG($D400, U$1, $F400, "Options: Curr=USD, Mag=Actuals")</f>
        <v>96059575585.443024</v>
      </c>
      <c r="V400" t="str">
        <f>_xll.SNL.Clients.Office.Excel.Functions.SPG($D400, V$1, $F400, "Options: Curr=USD, Mag=Actuals")</f>
        <v>NSEI:HDFCBANK</v>
      </c>
      <c r="W400" t="str">
        <f>_xll.SNL.Clients.Office.Excel.Functions.SPG($D400, W$1, $F400, "Options: Curr=USD, Mag=Actuals")</f>
        <v>Bank</v>
      </c>
      <c r="X400" s="6">
        <f>_xll.SNL.Clients.Office.Excel.Functions.SPG($D400, X$1, $F400, "Options: Curr=USD, Mag=Actuals")</f>
        <v>0</v>
      </c>
      <c r="Y400" s="6">
        <f>_xll.SNL.Clients.Office.Excel.Functions.SPG($D400, Y$1, $F400, "Options: Curr=USD, Mag=Actuals")</f>
        <v>0</v>
      </c>
      <c r="Z400" s="6">
        <f>_xll.SNL.Clients.Office.Excel.Functions.SPG($D400, Z$1, $F400, "Options: Curr=USD, Mag=Actuals")</f>
        <v>0</v>
      </c>
      <c r="AA400" s="6">
        <f>_xll.SNL.Clients.Office.Excel.Functions.SPG($D400, AA$1, $F400, "Options: Curr=USD, Mag=Actuals")</f>
        <v>0</v>
      </c>
      <c r="AB400" s="6">
        <f>_xll.SNL.Clients.Office.Excel.Functions.SPG($D400, AB$1, $F400, "Options: Curr=USD, Mag=Actuals")</f>
        <v>0</v>
      </c>
      <c r="AC400" s="6">
        <f>_xll.SNL.Clients.Office.Excel.Functions.SPG($D400, AC$1, $F400, "Options: Curr=USD, Mag=Actuals")</f>
        <v>0</v>
      </c>
      <c r="AD400" s="6">
        <f>_xll.SNL.Clients.Office.Excel.Functions.SPG($D400, AD$1, $F400, "Options: Curr=USD, Mag=Actuals")</f>
        <v>0</v>
      </c>
      <c r="AE400" s="6">
        <f>_xll.SNL.Clients.Office.Excel.Functions.SPG($D400, AE$1, $F400, "Options: Curr=USD, Mag=Actuals")</f>
        <v>0</v>
      </c>
      <c r="AF400" s="6">
        <f>_xll.SNL.Clients.Office.Excel.Functions.SPG($D400, AF$1, $F400, "Options: Curr=USD, Mag=Actuals")</f>
        <v>87111715189.873398</v>
      </c>
      <c r="AG400" s="6">
        <f>_xll.SNL.Clients.Office.Excel.Functions.SPG($D400, AG$1, $F400, "Options: Curr=USD, Mag=Actuals")</f>
        <v>0</v>
      </c>
      <c r="AH400" s="6">
        <f>_xll.SNL.Clients.Office.Excel.Functions.SPG($D400, AH$1, $F400, "Options: Curr=USD, Mag=Actuals")</f>
        <v>0</v>
      </c>
      <c r="AI400" s="6">
        <f>_xll.SNL.Clients.Office.Excel.Functions.SPG($D400, AI$1, $F400, "Options: Curr=USD, Mag=Actuals")</f>
        <v>42004</v>
      </c>
      <c r="AJ400" s="6" t="str">
        <f>_xll.SNL.Clients.Office.Excel.Functions.SPG($D400, AJ$1, $F400, "Options: Curr=USD, Mag=Actuals")</f>
        <v>#INVALID FUNCTION PARAMETER</v>
      </c>
      <c r="AK400" s="6" t="str">
        <f>_xll.SNL.Clients.Office.Excel.Functions.SPG($D400, AK$1, $F400, "Options: Curr=USD, Mag=Actuals")</f>
        <v>#INVALID FUNCTION PARAMETER</v>
      </c>
      <c r="AL400" s="6" t="str">
        <f>_xll.SNL.Clients.Office.Excel.Functions.SPG($D400, AL$1, $F400, "Options: Curr=USD, Mag=Actuals")</f>
        <v>#INVALID FUNCTION PARAMETER</v>
      </c>
      <c r="AM400" s="6" t="str">
        <f>_xll.SNL.Clients.Office.Excel.Functions.SPG($D400, AM$1, $F400, "Options: Curr=USD, Mag=Actuals")</f>
        <v>#INVALID FUNCTION PARAMETER</v>
      </c>
      <c r="AN400" s="6">
        <f>_xll.SNL.Clients.Office.Excel.Functions.SPG($D400, AN$1, $F400, "Options: Curr=USD, Mag=Actuals")</f>
        <v>87111715189.873398</v>
      </c>
      <c r="AO400" s="6">
        <f>_xll.SNL.Clients.Office.Excel.Functions.SPG($D400, AO$1, $F400, "Options: Curr=USD, Mag=Actuals")</f>
        <v>57471596518.987335</v>
      </c>
      <c r="AP400" s="6">
        <f>_xll.SNL.Clients.Office.Excel.Functions.SPG($D400, AP$1, $F400, "Options: Curr=USD, Mag=Actuals")</f>
        <v>0</v>
      </c>
      <c r="AQ400" s="6">
        <f>_xll.SNL.Clients.Office.Excel.Functions.SPG($D400, AQ$1, $F400, "Options: Curr=USD, Mag=Actuals")</f>
        <v>0</v>
      </c>
      <c r="AR400" s="6">
        <f>_xll.SNL.Clients.Office.Excel.Functions.SPG($D400, AR$1, $F400, "Options: Curr=USD, Mag=Actuals")</f>
        <v>0</v>
      </c>
      <c r="AS400" s="6">
        <f>_xll.SNL.Clients.Office.Excel.Functions.SPG($D400, AS$1, $F400, "Options: Curr=USD, Mag=Actuals")</f>
        <v>0</v>
      </c>
      <c r="AT400" s="6">
        <f>_xll.SNL.Clients.Office.Excel.Functions.SPG($D400, AT$1, $F400, "Options: Curr=USD, Mag=Actuals")</f>
        <v>65.974589518435195</v>
      </c>
      <c r="AU400" s="6">
        <f>_xll.SNL.Clients.Office.Excel.Functions.SPG($D400, AU$1, $F400, "Options: Curr=USD, Mag=Actuals")</f>
        <v>0</v>
      </c>
      <c r="AV400" s="6">
        <f>_xll.SNL.Clients.Office.Excel.Functions.SPG($D400, AV$1, $F400, "Options: Curr=USD, Mag=Actuals")</f>
        <v>0</v>
      </c>
      <c r="AW400" s="6">
        <f>_xll.SNL.Clients.Office.Excel.Functions.SPG($D400, AW$1, $F400, "Options: Curr=USD, Mag=Actuals")</f>
        <v>0</v>
      </c>
      <c r="AX400" s="6">
        <f>_xll.SNL.Clients.Office.Excel.Functions.SPG($D400, AX$1, $F400, "Options: Curr=USD, Mag=Actuals")</f>
        <v>0</v>
      </c>
      <c r="AY400" s="6">
        <f>_xll.SNL.Clients.Office.Excel.Functions.SPG($D400, AY$1, $F400, "Options: Curr=USD, Mag=Actuals")</f>
        <v>0</v>
      </c>
      <c r="AZ400" s="6">
        <f>_xll.SNL.Clients.Office.Excel.Functions.SPG($D400, AZ$1, $F400, "Options: Curr=USD, Mag=Actuals")</f>
        <v>0</v>
      </c>
      <c r="BA400" s="6">
        <f>_xll.SNL.Clients.Office.Excel.Functions.SPG($D400, BA$1, $F400, "Options: Curr=USD, Mag=Actuals")</f>
        <v>0</v>
      </c>
      <c r="BB400" s="6">
        <f>_xll.SNL.Clients.Office.Excel.Functions.SPG($D400, BB$1, $F400, "Options: Curr=USD, Mag=Actuals")</f>
        <v>0</v>
      </c>
      <c r="BC400" s="6">
        <f>_xll.SNL.Clients.Office.Excel.Functions.SPG($D400, BC$1, $F400, "Options: Curr=USD, Mag=Actuals")</f>
        <v>0</v>
      </c>
      <c r="BD400" s="6">
        <f>_xll.SNL.Clients.Office.Excel.Functions.SPG($D400, BD$1, $F400, "Options: Curr=USD, Mag=Actuals")</f>
        <v>0</v>
      </c>
      <c r="BE400" s="6">
        <f>_xll.SNL.Clients.Office.Excel.Functions.SPG($D400, BE$1, $F400, "Options: Curr=USD, Mag=Actuals")</f>
        <v>0</v>
      </c>
      <c r="BF400" s="6">
        <f>_xll.SNL.Clients.Office.Excel.Functions.SPG($D400, BF$1, $F400, "Options: Curr=USD, Mag=Actuals")</f>
        <v>0</v>
      </c>
      <c r="BG400" s="6">
        <f>_xll.SNL.Clients.Office.Excel.Functions.SPG($D400, BG$1, $F400, "Options: Curr=USD, Mag=Actuals")</f>
        <v>0</v>
      </c>
      <c r="BH400" s="6">
        <f>_xll.SNL.Clients.Office.Excel.Functions.SPG($D400, BH$1, $F400, "Options: Curr=USD, Mag=Actuals")</f>
        <v>0</v>
      </c>
      <c r="BI400" s="6">
        <f>_xll.SNL.Clients.Office.Excel.Functions.SPG($D400, BI$1, $F400, "Options: Curr=USD, Mag=Actuals")</f>
        <v>0</v>
      </c>
      <c r="BJ400" s="6">
        <f>_xll.SNL.Clients.Office.Excel.Functions.SPG($D400, BJ$1, $F400, "Options: Curr=USD, Mag=Actuals")</f>
        <v>0</v>
      </c>
      <c r="BK400" s="6">
        <f>_xll.SNL.Clients.Office.Excel.Functions.SPG($D400, BK$1, $F400, "Options: Curr=USD, Mag=Actuals")</f>
        <v>0</v>
      </c>
      <c r="BL400" s="6">
        <f>_xll.SNL.Clients.Office.Excel.Functions.SPG($D400, BL$1, $F400, "Options: Curr=USD, Mag=Actuals")</f>
        <v>0</v>
      </c>
      <c r="BM400" s="6">
        <f>_xll.SNL.Clients.Office.Excel.Functions.SPG($D400, BM$1, $F400, "Options: Curr=USD, Mag=Actuals")</f>
        <v>0</v>
      </c>
      <c r="BN400" s="6">
        <f>_xll.SNL.Clients.Office.Excel.Functions.SPG($D400, BN$1, $F400, "Options: Curr=USD, Mag=Actuals")</f>
        <v>0</v>
      </c>
      <c r="BO400" s="6">
        <f>_xll.SNL.Clients.Office.Excel.Functions.SPG($D400, BO$1, $F400, "Options: Curr=USD, Mag=Actuals")</f>
        <v>0</v>
      </c>
      <c r="BP400" s="6">
        <f>_xll.SNL.Clients.Office.Excel.Functions.SPG($D400, BP$1, $F400, "Options: Curr=USD, Mag=Actuals")</f>
        <v>0</v>
      </c>
      <c r="BQ400" s="6">
        <f>_xll.SNL.Clients.Office.Excel.Functions.SPG($D400, BQ$1, $F400, "Options: Curr=USD, Mag=Actuals")</f>
        <v>0</v>
      </c>
      <c r="BR400" s="6">
        <f>_xll.SNL.Clients.Office.Excel.Functions.SPG($D400, BR$1, $F400, "Options: Curr=USD, Mag=Actuals")</f>
        <v>11.85</v>
      </c>
      <c r="BS400" s="6">
        <f>_xll.SNL.Clients.Office.Excel.Functions.SPG($D400, BS$1, $F400, "Options: Curr=USD, Mag=Actuals")</f>
        <v>11.85</v>
      </c>
      <c r="BT400" s="6">
        <f>_xll.SNL.Clients.Office.Excel.Functions.SPG($D400, BT$1, $F400, "Options: Curr=USD, Mag=Actuals")</f>
        <v>15.59</v>
      </c>
      <c r="BU400" s="6">
        <f>_xll.SNL.Clients.Office.Excel.Functions.SPG($D400, BU$1, $F400, "Options: Curr=USD, Mag=Actuals")</f>
        <v>0</v>
      </c>
      <c r="BV400" s="6">
        <f>_xll.SNL.Clients.Office.Excel.Functions.SPG($D400, BV$1, $F400, "Options: Curr=USD, Mag=Actuals")</f>
        <v>0</v>
      </c>
      <c r="BW400" s="6">
        <f>_xll.SNL.Clients.Office.Excel.Functions.SPG($D400, BW$1, $F400, "Options: Curr=USD, Mag=Actuals")</f>
        <v>0</v>
      </c>
      <c r="BX400" s="6">
        <f>_xll.SNL.Clients.Office.Excel.Functions.SPG($D400, BX$1, $F400, "Options: Curr=USD, Mag=Actuals")</f>
        <v>0</v>
      </c>
      <c r="BY400" s="6">
        <f>_xll.SNL.Clients.Office.Excel.Functions.SPG($D400, BY$1, $F400, "Options: Curr=USD, Mag=Actuals")</f>
        <v>75.425541758505801</v>
      </c>
      <c r="BZ400" s="6">
        <f>_xll.SNL.Clients.Office.Excel.Functions.SPG($D400, BZ$1, $F400, "Options: Curr=USD, Mag=Actuals")</f>
        <v>577318037.9746834</v>
      </c>
      <c r="CA400" s="6" t="str">
        <f>_xll.SNL.Clients.Office.Excel.Functions.SPG($D400, CA$1, $F400, "Options: Curr=USD, Mag=Actuals")</f>
        <v>Nonperforming Loans</v>
      </c>
      <c r="CB400" s="6">
        <f>_xll.SNL.Clients.Office.Excel.Functions.SPG($D400, CB$1, $F400, "Options: Curr=USD, Mag=Actuals")</f>
        <v>0.99724208371706102</v>
      </c>
      <c r="CC400" s="6">
        <f>_xll.SNL.Clients.Office.Excel.Functions.SPG($D400, CC$1, $F400, "Options: Curr=USD, Mag=Actuals")</f>
        <v>0</v>
      </c>
      <c r="CD400" s="6">
        <f>_xll.SNL.Clients.Office.Excel.Functions.SPG($D400, CD$1, $F400, "Options: Curr=USD, Mag=Actuals")</f>
        <v>0</v>
      </c>
      <c r="CE400" s="6">
        <f>_xll.SNL.Clients.Office.Excel.Functions.SPG($D400, CE$1, $F400, "Options: Curr=USD, Mag=Actuals")</f>
        <v>0</v>
      </c>
      <c r="CF400" s="6">
        <f>_xll.SNL.Clients.Office.Excel.Functions.SPG($D400, CF$1, $F400, "Options: Curr=USD, Mag=Actuals")</f>
        <v>0.72526597609204602</v>
      </c>
      <c r="CG400" s="6">
        <f>_xll.SNL.Clients.Office.Excel.Functions.SPG($D400, CG$1, $F400, "Options: Curr=USD, Mag=Actuals")</f>
        <v>0.87865851854564403</v>
      </c>
    </row>
    <row r="401" spans="1:85" x14ac:dyDescent="0.3">
      <c r="A401" s="10" t="s">
        <v>113</v>
      </c>
      <c r="B401" s="10" t="s">
        <v>112</v>
      </c>
      <c r="C401" s="10" t="s">
        <v>18</v>
      </c>
      <c r="D401">
        <v>4135432</v>
      </c>
      <c r="E401" s="10" t="s">
        <v>22</v>
      </c>
      <c r="F401" s="10" t="s">
        <v>72</v>
      </c>
      <c r="G401">
        <v>-136.88</v>
      </c>
      <c r="H401">
        <v>272.35000000000002</v>
      </c>
      <c r="I401">
        <v>409.24</v>
      </c>
      <c r="J401">
        <v>2147.36</v>
      </c>
      <c r="K401">
        <v>1577.9</v>
      </c>
      <c r="L401">
        <v>7.93</v>
      </c>
      <c r="M401">
        <v>1773.2972526273945</v>
      </c>
      <c r="N401">
        <v>1322.87</v>
      </c>
      <c r="O401">
        <v>4.91</v>
      </c>
      <c r="P401">
        <v>-3.89</v>
      </c>
      <c r="Q401">
        <v>64.150000000000006</v>
      </c>
      <c r="R401">
        <v>66.33</v>
      </c>
      <c r="S401" t="str">
        <f>_xll.SNL.Clients.Office.Excel.Functions.SPG(D401, S$1, F401, "Options: Curr=USD, Mag=Actuals")</f>
        <v>HDFC Bank Limited (NSEI:HDFCBANK)</v>
      </c>
      <c r="T401" t="str">
        <f>_xll.SNL.Clients.Office.Excel.Functions.SPG($D401, T$1, $F401, "Options: Curr=USD, Mag=Actuals")</f>
        <v>HDFC Bank Limited</v>
      </c>
      <c r="U401" s="6">
        <f>_xll.SNL.Clients.Office.Excel.Functions.SPG($D401, U$1, $F401, "Options: Curr=USD, Mag=Actuals")</f>
        <v>115033553637.18683</v>
      </c>
      <c r="V401" t="str">
        <f>_xll.SNL.Clients.Office.Excel.Functions.SPG($D401, V$1, $F401, "Options: Curr=USD, Mag=Actuals")</f>
        <v>NSEI:HDFCBANK</v>
      </c>
      <c r="W401" t="str">
        <f>_xll.SNL.Clients.Office.Excel.Functions.SPG($D401, W$1, $F401, "Options: Curr=USD, Mag=Actuals")</f>
        <v>Bank</v>
      </c>
      <c r="X401" s="6">
        <f>_xll.SNL.Clients.Office.Excel.Functions.SPG($D401, X$1, $F401, "Options: Curr=USD, Mag=Actuals")</f>
        <v>0</v>
      </c>
      <c r="Y401" s="6">
        <f>_xll.SNL.Clients.Office.Excel.Functions.SPG($D401, Y$1, $F401, "Options: Curr=USD, Mag=Actuals")</f>
        <v>0</v>
      </c>
      <c r="Z401" s="6">
        <f>_xll.SNL.Clients.Office.Excel.Functions.SPG($D401, Z$1, $F401, "Options: Curr=USD, Mag=Actuals")</f>
        <v>0</v>
      </c>
      <c r="AA401" s="6">
        <f>_xll.SNL.Clients.Office.Excel.Functions.SPG($D401, AA$1, $F401, "Options: Curr=USD, Mag=Actuals")</f>
        <v>0</v>
      </c>
      <c r="AB401" s="6">
        <f>_xll.SNL.Clients.Office.Excel.Functions.SPG($D401, AB$1, $F401, "Options: Curr=USD, Mag=Actuals")</f>
        <v>0</v>
      </c>
      <c r="AC401" s="6">
        <f>_xll.SNL.Clients.Office.Excel.Functions.SPG($D401, AC$1, $F401, "Options: Curr=USD, Mag=Actuals")</f>
        <v>0</v>
      </c>
      <c r="AD401" s="6">
        <f>_xll.SNL.Clients.Office.Excel.Functions.SPG($D401, AD$1, $F401, "Options: Curr=USD, Mag=Actuals")</f>
        <v>0</v>
      </c>
      <c r="AE401" s="6">
        <f>_xll.SNL.Clients.Office.Excel.Functions.SPG($D401, AE$1, $F401, "Options: Curr=USD, Mag=Actuals")</f>
        <v>0</v>
      </c>
      <c r="AF401" s="6">
        <f>_xll.SNL.Clients.Office.Excel.Functions.SPG($D401, AF$1, $F401, "Options: Curr=USD, Mag=Actuals")</f>
        <v>106746272260.79082</v>
      </c>
      <c r="AG401" s="6">
        <f>_xll.SNL.Clients.Office.Excel.Functions.SPG($D401, AG$1, $F401, "Options: Curr=USD, Mag=Actuals")</f>
        <v>0</v>
      </c>
      <c r="AH401" s="6">
        <f>_xll.SNL.Clients.Office.Excel.Functions.SPG($D401, AH$1, $F401, "Options: Curr=USD, Mag=Actuals")</f>
        <v>0</v>
      </c>
      <c r="AI401" s="6">
        <f>_xll.SNL.Clients.Office.Excel.Functions.SPG($D401, AI$1, $F401, "Options: Curr=USD, Mag=Actuals")</f>
        <v>42369</v>
      </c>
      <c r="AJ401" s="6" t="str">
        <f>_xll.SNL.Clients.Office.Excel.Functions.SPG($D401, AJ$1, $F401, "Options: Curr=USD, Mag=Actuals")</f>
        <v>#INVALID FUNCTION PARAMETER</v>
      </c>
      <c r="AK401" s="6" t="str">
        <f>_xll.SNL.Clients.Office.Excel.Functions.SPG($D401, AK$1, $F401, "Options: Curr=USD, Mag=Actuals")</f>
        <v>#INVALID FUNCTION PARAMETER</v>
      </c>
      <c r="AL401" s="6" t="str">
        <f>_xll.SNL.Clients.Office.Excel.Functions.SPG($D401, AL$1, $F401, "Options: Curr=USD, Mag=Actuals")</f>
        <v>#INVALID FUNCTION PARAMETER</v>
      </c>
      <c r="AM401" s="6" t="str">
        <f>_xll.SNL.Clients.Office.Excel.Functions.SPG($D401, AM$1, $F401, "Options: Curr=USD, Mag=Actuals")</f>
        <v>#INVALID FUNCTION PARAMETER</v>
      </c>
      <c r="AN401" s="6">
        <f>_xll.SNL.Clients.Office.Excel.Functions.SPG($D401, AN$1, $F401, "Options: Curr=USD, Mag=Actuals")</f>
        <v>106746272260.79082</v>
      </c>
      <c r="AO401" s="6">
        <f>_xll.SNL.Clients.Office.Excel.Functions.SPG($D401, AO$1, $F401, "Options: Curr=USD, Mag=Actuals")</f>
        <v>68999091457.893143</v>
      </c>
      <c r="AP401" s="6">
        <f>_xll.SNL.Clients.Office.Excel.Functions.SPG($D401, AP$1, $F401, "Options: Curr=USD, Mag=Actuals")</f>
        <v>0</v>
      </c>
      <c r="AQ401" s="6">
        <f>_xll.SNL.Clients.Office.Excel.Functions.SPG($D401, AQ$1, $F401, "Options: Curr=USD, Mag=Actuals")</f>
        <v>0</v>
      </c>
      <c r="AR401" s="6">
        <f>_xll.SNL.Clients.Office.Excel.Functions.SPG($D401, AR$1, $F401, "Options: Curr=USD, Mag=Actuals")</f>
        <v>0</v>
      </c>
      <c r="AS401" s="6">
        <f>_xll.SNL.Clients.Office.Excel.Functions.SPG($D401, AS$1, $F401, "Options: Curr=USD, Mag=Actuals")</f>
        <v>0</v>
      </c>
      <c r="AT401" s="6">
        <f>_xll.SNL.Clients.Office.Excel.Functions.SPG($D401, AT$1, $F401, "Options: Curr=USD, Mag=Actuals")</f>
        <v>64.6384084395211</v>
      </c>
      <c r="AU401" s="6">
        <f>_xll.SNL.Clients.Office.Excel.Functions.SPG($D401, AU$1, $F401, "Options: Curr=USD, Mag=Actuals")</f>
        <v>0</v>
      </c>
      <c r="AV401" s="6">
        <f>_xll.SNL.Clients.Office.Excel.Functions.SPG($D401, AV$1, $F401, "Options: Curr=USD, Mag=Actuals")</f>
        <v>0</v>
      </c>
      <c r="AW401" s="6">
        <f>_xll.SNL.Clients.Office.Excel.Functions.SPG($D401, AW$1, $F401, "Options: Curr=USD, Mag=Actuals")</f>
        <v>0</v>
      </c>
      <c r="AX401" s="6">
        <f>_xll.SNL.Clients.Office.Excel.Functions.SPG($D401, AX$1, $F401, "Options: Curr=USD, Mag=Actuals")</f>
        <v>0</v>
      </c>
      <c r="AY401" s="6">
        <f>_xll.SNL.Clients.Office.Excel.Functions.SPG($D401, AY$1, $F401, "Options: Curr=USD, Mag=Actuals")</f>
        <v>0</v>
      </c>
      <c r="AZ401" s="6">
        <f>_xll.SNL.Clients.Office.Excel.Functions.SPG($D401, AZ$1, $F401, "Options: Curr=USD, Mag=Actuals")</f>
        <v>0</v>
      </c>
      <c r="BA401" s="6">
        <f>_xll.SNL.Clients.Office.Excel.Functions.SPG($D401, BA$1, $F401, "Options: Curr=USD, Mag=Actuals")</f>
        <v>0</v>
      </c>
      <c r="BB401" s="6">
        <f>_xll.SNL.Clients.Office.Excel.Functions.SPG($D401, BB$1, $F401, "Options: Curr=USD, Mag=Actuals")</f>
        <v>0</v>
      </c>
      <c r="BC401" s="6">
        <f>_xll.SNL.Clients.Office.Excel.Functions.SPG($D401, BC$1, $F401, "Options: Curr=USD, Mag=Actuals")</f>
        <v>0</v>
      </c>
      <c r="BD401" s="6">
        <f>_xll.SNL.Clients.Office.Excel.Functions.SPG($D401, BD$1, $F401, "Options: Curr=USD, Mag=Actuals")</f>
        <v>0</v>
      </c>
      <c r="BE401" s="6">
        <f>_xll.SNL.Clients.Office.Excel.Functions.SPG($D401, BE$1, $F401, "Options: Curr=USD, Mag=Actuals")</f>
        <v>0</v>
      </c>
      <c r="BF401" s="6">
        <f>_xll.SNL.Clients.Office.Excel.Functions.SPG($D401, BF$1, $F401, "Options: Curr=USD, Mag=Actuals")</f>
        <v>0</v>
      </c>
      <c r="BG401" s="6">
        <f>_xll.SNL.Clients.Office.Excel.Functions.SPG($D401, BG$1, $F401, "Options: Curr=USD, Mag=Actuals")</f>
        <v>0</v>
      </c>
      <c r="BH401" s="6">
        <f>_xll.SNL.Clients.Office.Excel.Functions.SPG($D401, BH$1, $F401, "Options: Curr=USD, Mag=Actuals")</f>
        <v>0</v>
      </c>
      <c r="BI401" s="6">
        <f>_xll.SNL.Clients.Office.Excel.Functions.SPG($D401, BI$1, $F401, "Options: Curr=USD, Mag=Actuals")</f>
        <v>0</v>
      </c>
      <c r="BJ401" s="6">
        <f>_xll.SNL.Clients.Office.Excel.Functions.SPG($D401, BJ$1, $F401, "Options: Curr=USD, Mag=Actuals")</f>
        <v>0</v>
      </c>
      <c r="BK401" s="6">
        <f>_xll.SNL.Clients.Office.Excel.Functions.SPG($D401, BK$1, $F401, "Options: Curr=USD, Mag=Actuals")</f>
        <v>0</v>
      </c>
      <c r="BL401" s="6">
        <f>_xll.SNL.Clients.Office.Excel.Functions.SPG($D401, BL$1, $F401, "Options: Curr=USD, Mag=Actuals")</f>
        <v>0</v>
      </c>
      <c r="BM401" s="6">
        <f>_xll.SNL.Clients.Office.Excel.Functions.SPG($D401, BM$1, $F401, "Options: Curr=USD, Mag=Actuals")</f>
        <v>0</v>
      </c>
      <c r="BN401" s="6">
        <f>_xll.SNL.Clients.Office.Excel.Functions.SPG($D401, BN$1, $F401, "Options: Curr=USD, Mag=Actuals")</f>
        <v>0</v>
      </c>
      <c r="BO401" s="6">
        <f>_xll.SNL.Clients.Office.Excel.Functions.SPG($D401, BO$1, $F401, "Options: Curr=USD, Mag=Actuals")</f>
        <v>0</v>
      </c>
      <c r="BP401" s="6">
        <f>_xll.SNL.Clients.Office.Excel.Functions.SPG($D401, BP$1, $F401, "Options: Curr=USD, Mag=Actuals")</f>
        <v>0</v>
      </c>
      <c r="BQ401" s="6">
        <f>_xll.SNL.Clients.Office.Excel.Functions.SPG($D401, BQ$1, $F401, "Options: Curr=USD, Mag=Actuals")</f>
        <v>0</v>
      </c>
      <c r="BR401" s="6">
        <f>_xll.SNL.Clients.Office.Excel.Functions.SPG($D401, BR$1, $F401, "Options: Curr=USD, Mag=Actuals")</f>
        <v>13.13</v>
      </c>
      <c r="BS401" s="6">
        <f>_xll.SNL.Clients.Office.Excel.Functions.SPG($D401, BS$1, $F401, "Options: Curr=USD, Mag=Actuals")</f>
        <v>13.1274084678059</v>
      </c>
      <c r="BT401" s="6">
        <f>_xll.SNL.Clients.Office.Excel.Functions.SPG($D401, BT$1, $F401, "Options: Curr=USD, Mag=Actuals")</f>
        <v>15.85</v>
      </c>
      <c r="BU401" s="6">
        <f>_xll.SNL.Clients.Office.Excel.Functions.SPG($D401, BU$1, $F401, "Options: Curr=USD, Mag=Actuals")</f>
        <v>0</v>
      </c>
      <c r="BV401" s="6">
        <f>_xll.SNL.Clients.Office.Excel.Functions.SPG($D401, BV$1, $F401, "Options: Curr=USD, Mag=Actuals")</f>
        <v>0</v>
      </c>
      <c r="BW401" s="6">
        <f>_xll.SNL.Clients.Office.Excel.Functions.SPG($D401, BW$1, $F401, "Options: Curr=USD, Mag=Actuals")</f>
        <v>0</v>
      </c>
      <c r="BX401" s="6">
        <f>_xll.SNL.Clients.Office.Excel.Functions.SPG($D401, BX$1, $F401, "Options: Curr=USD, Mag=Actuals")</f>
        <v>0</v>
      </c>
      <c r="BY401" s="6">
        <f>_xll.SNL.Clients.Office.Excel.Functions.SPG($D401, BY$1, $F401, "Options: Curr=USD, Mag=Actuals")</f>
        <v>74.681553053523999</v>
      </c>
      <c r="BZ401" s="6">
        <f>_xll.SNL.Clients.Office.Excel.Functions.SPG($D401, BZ$1, $F401, "Options: Curr=USD, Mag=Actuals")</f>
        <v>689975852.70147896</v>
      </c>
      <c r="CA401" s="6" t="str">
        <f>_xll.SNL.Clients.Office.Excel.Functions.SPG($D401, CA$1, $F401, "Options: Curr=USD, Mag=Actuals")</f>
        <v>Nonperforming Loans</v>
      </c>
      <c r="CB401" s="6">
        <f>_xll.SNL.Clients.Office.Excel.Functions.SPG($D401, CB$1, $F401, "Options: Curr=USD, Mag=Actuals")</f>
        <v>0.99320322584990095</v>
      </c>
      <c r="CC401" s="6">
        <f>_xll.SNL.Clients.Office.Excel.Functions.SPG($D401, CC$1, $F401, "Options: Curr=USD, Mag=Actuals")</f>
        <v>0</v>
      </c>
      <c r="CD401" s="6">
        <f>_xll.SNL.Clients.Office.Excel.Functions.SPG($D401, CD$1, $F401, "Options: Curr=USD, Mag=Actuals")</f>
        <v>0</v>
      </c>
      <c r="CE401" s="6">
        <f>_xll.SNL.Clients.Office.Excel.Functions.SPG($D401, CE$1, $F401, "Options: Curr=USD, Mag=Actuals")</f>
        <v>0</v>
      </c>
      <c r="CF401" s="6">
        <f>_xll.SNL.Clients.Office.Excel.Functions.SPG($D401, CF$1, $F401, "Options: Curr=USD, Mag=Actuals")</f>
        <v>0.67750929489170897</v>
      </c>
      <c r="CG401" s="6">
        <f>_xll.SNL.Clients.Office.Excel.Functions.SPG($D401, CG$1, $F401, "Options: Curr=USD, Mag=Actuals")</f>
        <v>0.86550151675630005</v>
      </c>
    </row>
    <row r="402" spans="1:85" x14ac:dyDescent="0.3">
      <c r="A402" s="10" t="s">
        <v>113</v>
      </c>
      <c r="B402" s="10" t="s">
        <v>112</v>
      </c>
      <c r="C402" s="10" t="s">
        <v>18</v>
      </c>
      <c r="D402">
        <v>4135432</v>
      </c>
      <c r="E402" s="10" t="s">
        <v>22</v>
      </c>
      <c r="F402" s="10" t="s">
        <v>73</v>
      </c>
      <c r="G402">
        <v>-107.48</v>
      </c>
      <c r="H402">
        <v>268.61</v>
      </c>
      <c r="I402">
        <v>376.09</v>
      </c>
      <c r="J402">
        <v>2292.44</v>
      </c>
      <c r="K402">
        <v>1663.67</v>
      </c>
      <c r="L402">
        <v>8.1999999999999993</v>
      </c>
      <c r="M402">
        <v>1830.8929694529793</v>
      </c>
      <c r="N402">
        <v>1338.64</v>
      </c>
      <c r="O402">
        <v>4.95</v>
      </c>
      <c r="P402">
        <v>-0.05</v>
      </c>
      <c r="Q402">
        <v>67.2</v>
      </c>
      <c r="R402">
        <v>67.95</v>
      </c>
      <c r="S402" t="str">
        <f>_xll.SNL.Clients.Office.Excel.Functions.SPG(D402, S$1, F402, "Options: Curr=USD, Mag=Actuals")</f>
        <v>HDFC Bank Limited (NSEI:HDFCBANK)</v>
      </c>
      <c r="T402" t="str">
        <f>_xll.SNL.Clients.Office.Excel.Functions.SPG($D402, T$1, $F402, "Options: Curr=USD, Mag=Actuals")</f>
        <v>HDFC Bank Limited</v>
      </c>
      <c r="U402" s="6">
        <f>_xll.SNL.Clients.Office.Excel.Functions.SPG($D402, U$1, $F402, "Options: Curr=USD, Mag=Actuals")</f>
        <v>131380875362.92484</v>
      </c>
      <c r="V402" t="str">
        <f>_xll.SNL.Clients.Office.Excel.Functions.SPG($D402, V$1, $F402, "Options: Curr=USD, Mag=Actuals")</f>
        <v>NSEI:HDFCBANK</v>
      </c>
      <c r="W402" t="str">
        <f>_xll.SNL.Clients.Office.Excel.Functions.SPG($D402, W$1, $F402, "Options: Curr=USD, Mag=Actuals")</f>
        <v>Bank</v>
      </c>
      <c r="X402" s="6">
        <f>_xll.SNL.Clients.Office.Excel.Functions.SPG($D402, X$1, $F402, "Options: Curr=USD, Mag=Actuals")</f>
        <v>0</v>
      </c>
      <c r="Y402" s="6">
        <f>_xll.SNL.Clients.Office.Excel.Functions.SPG($D402, Y$1, $F402, "Options: Curr=USD, Mag=Actuals")</f>
        <v>0</v>
      </c>
      <c r="Z402" s="6">
        <f>_xll.SNL.Clients.Office.Excel.Functions.SPG($D402, Z$1, $F402, "Options: Curr=USD, Mag=Actuals")</f>
        <v>0</v>
      </c>
      <c r="AA402" s="6">
        <f>_xll.SNL.Clients.Office.Excel.Functions.SPG($D402, AA$1, $F402, "Options: Curr=USD, Mag=Actuals")</f>
        <v>0</v>
      </c>
      <c r="AB402" s="6">
        <f>_xll.SNL.Clients.Office.Excel.Functions.SPG($D402, AB$1, $F402, "Options: Curr=USD, Mag=Actuals")</f>
        <v>0</v>
      </c>
      <c r="AC402" s="6">
        <f>_xll.SNL.Clients.Office.Excel.Functions.SPG($D402, AC$1, $F402, "Options: Curr=USD, Mag=Actuals")</f>
        <v>0</v>
      </c>
      <c r="AD402" s="6">
        <f>_xll.SNL.Clients.Office.Excel.Functions.SPG($D402, AD$1, $F402, "Options: Curr=USD, Mag=Actuals")</f>
        <v>0</v>
      </c>
      <c r="AE402" s="6">
        <f>_xll.SNL.Clients.Office.Excel.Functions.SPG($D402, AE$1, $F402, "Options: Curr=USD, Mag=Actuals")</f>
        <v>0</v>
      </c>
      <c r="AF402" s="6">
        <f>_xll.SNL.Clients.Office.Excel.Functions.SPG($D402, AF$1, $F402, "Options: Curr=USD, Mag=Actuals")</f>
        <v>125986071931.26071</v>
      </c>
      <c r="AG402" s="6">
        <f>_xll.SNL.Clients.Office.Excel.Functions.SPG($D402, AG$1, $F402, "Options: Curr=USD, Mag=Actuals")</f>
        <v>0</v>
      </c>
      <c r="AH402" s="6">
        <f>_xll.SNL.Clients.Office.Excel.Functions.SPG($D402, AH$1, $F402, "Options: Curr=USD, Mag=Actuals")</f>
        <v>0</v>
      </c>
      <c r="AI402" s="6">
        <f>_xll.SNL.Clients.Office.Excel.Functions.SPG($D402, AI$1, $F402, "Options: Curr=USD, Mag=Actuals")</f>
        <v>42735</v>
      </c>
      <c r="AJ402" s="6" t="str">
        <f>_xll.SNL.Clients.Office.Excel.Functions.SPG($D402, AJ$1, $F402, "Options: Curr=USD, Mag=Actuals")</f>
        <v>#INVALID FUNCTION PARAMETER</v>
      </c>
      <c r="AK402" s="6" t="str">
        <f>_xll.SNL.Clients.Office.Excel.Functions.SPG($D402, AK$1, $F402, "Options: Curr=USD, Mag=Actuals")</f>
        <v>#INVALID FUNCTION PARAMETER</v>
      </c>
      <c r="AL402" s="6" t="str">
        <f>_xll.SNL.Clients.Office.Excel.Functions.SPG($D402, AL$1, $F402, "Options: Curr=USD, Mag=Actuals")</f>
        <v>#INVALID FUNCTION PARAMETER</v>
      </c>
      <c r="AM402" s="6" t="str">
        <f>_xll.SNL.Clients.Office.Excel.Functions.SPG($D402, AM$1, $F402, "Options: Curr=USD, Mag=Actuals")</f>
        <v>#INVALID FUNCTION PARAMETER</v>
      </c>
      <c r="AN402" s="6">
        <f>_xll.SNL.Clients.Office.Excel.Functions.SPG($D402, AN$1, $F402, "Options: Curr=USD, Mag=Actuals")</f>
        <v>125986071931.26071</v>
      </c>
      <c r="AO402" s="6">
        <f>_xll.SNL.Clients.Office.Excel.Functions.SPG($D402, AO$1, $F402, "Options: Curr=USD, Mag=Actuals")</f>
        <v>77193712051.165771</v>
      </c>
      <c r="AP402" s="6">
        <f>_xll.SNL.Clients.Office.Excel.Functions.SPG($D402, AP$1, $F402, "Options: Curr=USD, Mag=Actuals")</f>
        <v>0</v>
      </c>
      <c r="AQ402" s="6">
        <f>_xll.SNL.Clients.Office.Excel.Functions.SPG($D402, AQ$1, $F402, "Options: Curr=USD, Mag=Actuals")</f>
        <v>0</v>
      </c>
      <c r="AR402" s="6">
        <f>_xll.SNL.Clients.Office.Excel.Functions.SPG($D402, AR$1, $F402, "Options: Curr=USD, Mag=Actuals")</f>
        <v>0</v>
      </c>
      <c r="AS402" s="6">
        <f>_xll.SNL.Clients.Office.Excel.Functions.SPG($D402, AS$1, $F402, "Options: Curr=USD, Mag=Actuals")</f>
        <v>0</v>
      </c>
      <c r="AT402" s="6">
        <f>_xll.SNL.Clients.Office.Excel.Functions.SPG($D402, AT$1, $F402, "Options: Curr=USD, Mag=Actuals")</f>
        <v>61.271623813530297</v>
      </c>
      <c r="AU402" s="6">
        <f>_xll.SNL.Clients.Office.Excel.Functions.SPG($D402, AU$1, $F402, "Options: Curr=USD, Mag=Actuals")</f>
        <v>0</v>
      </c>
      <c r="AV402" s="6">
        <f>_xll.SNL.Clients.Office.Excel.Functions.SPG($D402, AV$1, $F402, "Options: Curr=USD, Mag=Actuals")</f>
        <v>0</v>
      </c>
      <c r="AW402" s="6">
        <f>_xll.SNL.Clients.Office.Excel.Functions.SPG($D402, AW$1, $F402, "Options: Curr=USD, Mag=Actuals")</f>
        <v>0</v>
      </c>
      <c r="AX402" s="6">
        <f>_xll.SNL.Clients.Office.Excel.Functions.SPG($D402, AX$1, $F402, "Options: Curr=USD, Mag=Actuals")</f>
        <v>0</v>
      </c>
      <c r="AY402" s="6">
        <f>_xll.SNL.Clients.Office.Excel.Functions.SPG($D402, AY$1, $F402, "Options: Curr=USD, Mag=Actuals")</f>
        <v>0</v>
      </c>
      <c r="AZ402" s="6">
        <f>_xll.SNL.Clients.Office.Excel.Functions.SPG($D402, AZ$1, $F402, "Options: Curr=USD, Mag=Actuals")</f>
        <v>0</v>
      </c>
      <c r="BA402" s="6">
        <f>_xll.SNL.Clients.Office.Excel.Functions.SPG($D402, BA$1, $F402, "Options: Curr=USD, Mag=Actuals")</f>
        <v>0</v>
      </c>
      <c r="BB402" s="6">
        <f>_xll.SNL.Clients.Office.Excel.Functions.SPG($D402, BB$1, $F402, "Options: Curr=USD, Mag=Actuals")</f>
        <v>0</v>
      </c>
      <c r="BC402" s="6">
        <f>_xll.SNL.Clients.Office.Excel.Functions.SPG($D402, BC$1, $F402, "Options: Curr=USD, Mag=Actuals")</f>
        <v>0</v>
      </c>
      <c r="BD402" s="6">
        <f>_xll.SNL.Clients.Office.Excel.Functions.SPG($D402, BD$1, $F402, "Options: Curr=USD, Mag=Actuals")</f>
        <v>0</v>
      </c>
      <c r="BE402" s="6">
        <f>_xll.SNL.Clients.Office.Excel.Functions.SPG($D402, BE$1, $F402, "Options: Curr=USD, Mag=Actuals")</f>
        <v>0</v>
      </c>
      <c r="BF402" s="6">
        <f>_xll.SNL.Clients.Office.Excel.Functions.SPG($D402, BF$1, $F402, "Options: Curr=USD, Mag=Actuals")</f>
        <v>0</v>
      </c>
      <c r="BG402" s="6">
        <f>_xll.SNL.Clients.Office.Excel.Functions.SPG($D402, BG$1, $F402, "Options: Curr=USD, Mag=Actuals")</f>
        <v>0</v>
      </c>
      <c r="BH402" s="6">
        <f>_xll.SNL.Clients.Office.Excel.Functions.SPG($D402, BH$1, $F402, "Options: Curr=USD, Mag=Actuals")</f>
        <v>0</v>
      </c>
      <c r="BI402" s="6">
        <f>_xll.SNL.Clients.Office.Excel.Functions.SPG($D402, BI$1, $F402, "Options: Curr=USD, Mag=Actuals")</f>
        <v>0</v>
      </c>
      <c r="BJ402" s="6">
        <f>_xll.SNL.Clients.Office.Excel.Functions.SPG($D402, BJ$1, $F402, "Options: Curr=USD, Mag=Actuals")</f>
        <v>0</v>
      </c>
      <c r="BK402" s="6">
        <f>_xll.SNL.Clients.Office.Excel.Functions.SPG($D402, BK$1, $F402, "Options: Curr=USD, Mag=Actuals")</f>
        <v>0</v>
      </c>
      <c r="BL402" s="6">
        <f>_xll.SNL.Clients.Office.Excel.Functions.SPG($D402, BL$1, $F402, "Options: Curr=USD, Mag=Actuals")</f>
        <v>0</v>
      </c>
      <c r="BM402" s="6">
        <f>_xll.SNL.Clients.Office.Excel.Functions.SPG($D402, BM$1, $F402, "Options: Curr=USD, Mag=Actuals")</f>
        <v>0</v>
      </c>
      <c r="BN402" s="6">
        <f>_xll.SNL.Clients.Office.Excel.Functions.SPG($D402, BN$1, $F402, "Options: Curr=USD, Mag=Actuals")</f>
        <v>0</v>
      </c>
      <c r="BO402" s="6">
        <f>_xll.SNL.Clients.Office.Excel.Functions.SPG($D402, BO$1, $F402, "Options: Curr=USD, Mag=Actuals")</f>
        <v>0</v>
      </c>
      <c r="BP402" s="6">
        <f>_xll.SNL.Clients.Office.Excel.Functions.SPG($D402, BP$1, $F402, "Options: Curr=USD, Mag=Actuals")</f>
        <v>0</v>
      </c>
      <c r="BQ402" s="6">
        <f>_xll.SNL.Clients.Office.Excel.Functions.SPG($D402, BQ$1, $F402, "Options: Curr=USD, Mag=Actuals")</f>
        <v>0</v>
      </c>
      <c r="BR402" s="6">
        <f>_xll.SNL.Clients.Office.Excel.Functions.SPG($D402, BR$1, $F402, "Options: Curr=USD, Mag=Actuals")</f>
        <v>13.67</v>
      </c>
      <c r="BS402" s="6">
        <f>_xll.SNL.Clients.Office.Excel.Functions.SPG($D402, BS$1, $F402, "Options: Curr=USD, Mag=Actuals")</f>
        <v>13.671866990357</v>
      </c>
      <c r="BT402" s="6">
        <f>_xll.SNL.Clients.Office.Excel.Functions.SPG($D402, BT$1, $F402, "Options: Curr=USD, Mag=Actuals")</f>
        <v>15.73</v>
      </c>
      <c r="BU402" s="6">
        <f>_xll.SNL.Clients.Office.Excel.Functions.SPG($D402, BU$1, $F402, "Options: Curr=USD, Mag=Actuals")</f>
        <v>0</v>
      </c>
      <c r="BV402" s="6">
        <f>_xll.SNL.Clients.Office.Excel.Functions.SPG($D402, BV$1, $F402, "Options: Curr=USD, Mag=Actuals")</f>
        <v>0</v>
      </c>
      <c r="BW402" s="6">
        <f>_xll.SNL.Clients.Office.Excel.Functions.SPG($D402, BW$1, $F402, "Options: Curr=USD, Mag=Actuals")</f>
        <v>0</v>
      </c>
      <c r="BX402" s="6">
        <f>_xll.SNL.Clients.Office.Excel.Functions.SPG($D402, BX$1, $F402, "Options: Curr=USD, Mag=Actuals")</f>
        <v>0</v>
      </c>
      <c r="BY402" s="6">
        <f>_xll.SNL.Clients.Office.Excel.Functions.SPG($D402, BY$1, $F402, "Options: Curr=USD, Mag=Actuals")</f>
        <v>72.495527767806806</v>
      </c>
      <c r="BZ402" s="6">
        <f>_xll.SNL.Clients.Office.Excel.Functions.SPG($D402, BZ$1, $F402, "Options: Curr=USD, Mag=Actuals")</f>
        <v>845399909.30559886</v>
      </c>
      <c r="CA402" s="6" t="str">
        <f>_xll.SNL.Clients.Office.Excel.Functions.SPG($D402, CA$1, $F402, "Options: Curr=USD, Mag=Actuals")</f>
        <v>Nonperforming Loans</v>
      </c>
      <c r="CB402" s="6">
        <f>_xll.SNL.Clients.Office.Excel.Functions.SPG($D402, CB$1, $F402, "Options: Curr=USD, Mag=Actuals")</f>
        <v>1.08708727766026</v>
      </c>
      <c r="CC402" s="6">
        <f>_xll.SNL.Clients.Office.Excel.Functions.SPG($D402, CC$1, $F402, "Options: Curr=USD, Mag=Actuals")</f>
        <v>0</v>
      </c>
      <c r="CD402" s="6">
        <f>_xll.SNL.Clients.Office.Excel.Functions.SPG($D402, CD$1, $F402, "Options: Curr=USD, Mag=Actuals")</f>
        <v>0</v>
      </c>
      <c r="CE402" s="6">
        <f>_xll.SNL.Clients.Office.Excel.Functions.SPG($D402, CE$1, $F402, "Options: Curr=USD, Mag=Actuals")</f>
        <v>0</v>
      </c>
      <c r="CF402" s="6">
        <f>_xll.SNL.Clients.Office.Excel.Functions.SPG($D402, CF$1, $F402, "Options: Curr=USD, Mag=Actuals")</f>
        <v>0.737743921549042</v>
      </c>
      <c r="CG402" s="6">
        <f>_xll.SNL.Clients.Office.Excel.Functions.SPG($D402, CG$1, $F402, "Options: Curr=USD, Mag=Actuals")</f>
        <v>0.92561086877323295</v>
      </c>
    </row>
    <row r="403" spans="1:85" x14ac:dyDescent="0.3">
      <c r="A403" s="10" t="s">
        <v>113</v>
      </c>
      <c r="B403" s="10" t="s">
        <v>112</v>
      </c>
      <c r="C403" s="10" t="s">
        <v>18</v>
      </c>
      <c r="D403">
        <v>4135432</v>
      </c>
      <c r="E403" s="10" t="s">
        <v>22</v>
      </c>
      <c r="F403" s="10" t="s">
        <v>74</v>
      </c>
      <c r="G403">
        <v>-148.13</v>
      </c>
      <c r="H403">
        <v>304.11</v>
      </c>
      <c r="I403">
        <v>452.24</v>
      </c>
      <c r="J403">
        <v>2626.2</v>
      </c>
      <c r="K403">
        <v>1885.55</v>
      </c>
      <c r="L403">
        <v>6.69</v>
      </c>
      <c r="M403">
        <v>2016.0415414115962</v>
      </c>
      <c r="N403">
        <v>1354.2</v>
      </c>
      <c r="O403">
        <v>3.33</v>
      </c>
      <c r="P403">
        <v>3.44</v>
      </c>
      <c r="Q403">
        <v>65.12</v>
      </c>
      <c r="R403">
        <v>63.93</v>
      </c>
      <c r="S403" t="str">
        <f>_xll.SNL.Clients.Office.Excel.Functions.SPG(D403, S$1, F403, "Options: Curr=USD, Mag=Actuals")</f>
        <v>HDFC Bank Limited (NSEI:HDFCBANK)</v>
      </c>
      <c r="T403" t="str">
        <f>_xll.SNL.Clients.Office.Excel.Functions.SPG($D403, T$1, $F403, "Options: Curr=USD, Mag=Actuals")</f>
        <v>HDFC Bank Limited</v>
      </c>
      <c r="U403" s="6">
        <f>_xll.SNL.Clients.Office.Excel.Functions.SPG($D403, U$1, $F403, "Options: Curr=USD, Mag=Actuals")</f>
        <v>172845463298.08066</v>
      </c>
      <c r="V403" t="str">
        <f>_xll.SNL.Clients.Office.Excel.Functions.SPG($D403, V$1, $F403, "Options: Curr=USD, Mag=Actuals")</f>
        <v>NSEI:HDFCBANK</v>
      </c>
      <c r="W403" t="str">
        <f>_xll.SNL.Clients.Office.Excel.Functions.SPG($D403, W$1, $F403, "Options: Curr=USD, Mag=Actuals")</f>
        <v>Bank</v>
      </c>
      <c r="X403" s="6">
        <f>_xll.SNL.Clients.Office.Excel.Functions.SPG($D403, X$1, $F403, "Options: Curr=USD, Mag=Actuals")</f>
        <v>0</v>
      </c>
      <c r="Y403" s="6">
        <f>_xll.SNL.Clients.Office.Excel.Functions.SPG($D403, Y$1, $F403, "Options: Curr=USD, Mag=Actuals")</f>
        <v>0</v>
      </c>
      <c r="Z403" s="6">
        <f>_xll.SNL.Clients.Office.Excel.Functions.SPG($D403, Z$1, $F403, "Options: Curr=USD, Mag=Actuals")</f>
        <v>0</v>
      </c>
      <c r="AA403" s="6">
        <f>_xll.SNL.Clients.Office.Excel.Functions.SPG($D403, AA$1, $F403, "Options: Curr=USD, Mag=Actuals")</f>
        <v>0</v>
      </c>
      <c r="AB403" s="6">
        <f>_xll.SNL.Clients.Office.Excel.Functions.SPG($D403, AB$1, $F403, "Options: Curr=USD, Mag=Actuals")</f>
        <v>0</v>
      </c>
      <c r="AC403" s="6">
        <f>_xll.SNL.Clients.Office.Excel.Functions.SPG($D403, AC$1, $F403, "Options: Curr=USD, Mag=Actuals")</f>
        <v>0</v>
      </c>
      <c r="AD403" s="6">
        <f>_xll.SNL.Clients.Office.Excel.Functions.SPG($D403, AD$1, $F403, "Options: Curr=USD, Mag=Actuals")</f>
        <v>0</v>
      </c>
      <c r="AE403" s="6">
        <f>_xll.SNL.Clients.Office.Excel.Functions.SPG($D403, AE$1, $F403, "Options: Curr=USD, Mag=Actuals")</f>
        <v>0</v>
      </c>
      <c r="AF403" s="6">
        <f>_xll.SNL.Clients.Office.Excel.Functions.SPG($D403, AF$1, $F403, "Options: Curr=USD, Mag=Actuals")</f>
        <v>154261184488.83664</v>
      </c>
      <c r="AG403" s="6">
        <f>_xll.SNL.Clients.Office.Excel.Functions.SPG($D403, AG$1, $F403, "Options: Curr=USD, Mag=Actuals")</f>
        <v>0</v>
      </c>
      <c r="AH403" s="6">
        <f>_xll.SNL.Clients.Office.Excel.Functions.SPG($D403, AH$1, $F403, "Options: Curr=USD, Mag=Actuals")</f>
        <v>0</v>
      </c>
      <c r="AI403" s="6">
        <f>_xll.SNL.Clients.Office.Excel.Functions.SPG($D403, AI$1, $F403, "Options: Curr=USD, Mag=Actuals")</f>
        <v>43100</v>
      </c>
      <c r="AJ403" s="6" t="str">
        <f>_xll.SNL.Clients.Office.Excel.Functions.SPG($D403, AJ$1, $F403, "Options: Curr=USD, Mag=Actuals")</f>
        <v>#INVALID FUNCTION PARAMETER</v>
      </c>
      <c r="AK403" s="6" t="str">
        <f>_xll.SNL.Clients.Office.Excel.Functions.SPG($D403, AK$1, $F403, "Options: Curr=USD, Mag=Actuals")</f>
        <v>#INVALID FUNCTION PARAMETER</v>
      </c>
      <c r="AL403" s="6" t="str">
        <f>_xll.SNL.Clients.Office.Excel.Functions.SPG($D403, AL$1, $F403, "Options: Curr=USD, Mag=Actuals")</f>
        <v>#INVALID FUNCTION PARAMETER</v>
      </c>
      <c r="AM403" s="6" t="str">
        <f>_xll.SNL.Clients.Office.Excel.Functions.SPG($D403, AM$1, $F403, "Options: Curr=USD, Mag=Actuals")</f>
        <v>#INVALID FUNCTION PARAMETER</v>
      </c>
      <c r="AN403" s="6">
        <f>_xll.SNL.Clients.Office.Excel.Functions.SPG($D403, AN$1, $F403, "Options: Curr=USD, Mag=Actuals")</f>
        <v>154261184488.83664</v>
      </c>
      <c r="AO403" s="6">
        <f>_xll.SNL.Clients.Office.Excel.Functions.SPG($D403, AO$1, $F403, "Options: Curr=USD, Mag=Actuals")</f>
        <v>104850889150.01958</v>
      </c>
      <c r="AP403" s="6">
        <f>_xll.SNL.Clients.Office.Excel.Functions.SPG($D403, AP$1, $F403, "Options: Curr=USD, Mag=Actuals")</f>
        <v>0</v>
      </c>
      <c r="AQ403" s="6">
        <f>_xll.SNL.Clients.Office.Excel.Functions.SPG($D403, AQ$1, $F403, "Options: Curr=USD, Mag=Actuals")</f>
        <v>0</v>
      </c>
      <c r="AR403" s="6">
        <f>_xll.SNL.Clients.Office.Excel.Functions.SPG($D403, AR$1, $F403, "Options: Curr=USD, Mag=Actuals")</f>
        <v>0</v>
      </c>
      <c r="AS403" s="6">
        <f>_xll.SNL.Clients.Office.Excel.Functions.SPG($D403, AS$1, $F403, "Options: Curr=USD, Mag=Actuals")</f>
        <v>0</v>
      </c>
      <c r="AT403" s="6">
        <f>_xll.SNL.Clients.Office.Excel.Functions.SPG($D403, AT$1, $F403, "Options: Curr=USD, Mag=Actuals")</f>
        <v>67.9697161002982</v>
      </c>
      <c r="AU403" s="6">
        <f>_xll.SNL.Clients.Office.Excel.Functions.SPG($D403, AU$1, $F403, "Options: Curr=USD, Mag=Actuals")</f>
        <v>0</v>
      </c>
      <c r="AV403" s="6">
        <f>_xll.SNL.Clients.Office.Excel.Functions.SPG($D403, AV$1, $F403, "Options: Curr=USD, Mag=Actuals")</f>
        <v>0</v>
      </c>
      <c r="AW403" s="6">
        <f>_xll.SNL.Clients.Office.Excel.Functions.SPG($D403, AW$1, $F403, "Options: Curr=USD, Mag=Actuals")</f>
        <v>0</v>
      </c>
      <c r="AX403" s="6">
        <f>_xll.SNL.Clients.Office.Excel.Functions.SPG($D403, AX$1, $F403, "Options: Curr=USD, Mag=Actuals")</f>
        <v>0</v>
      </c>
      <c r="AY403" s="6">
        <f>_xll.SNL.Clients.Office.Excel.Functions.SPG($D403, AY$1, $F403, "Options: Curr=USD, Mag=Actuals")</f>
        <v>0</v>
      </c>
      <c r="AZ403" s="6">
        <f>_xll.SNL.Clients.Office.Excel.Functions.SPG($D403, AZ$1, $F403, "Options: Curr=USD, Mag=Actuals")</f>
        <v>0</v>
      </c>
      <c r="BA403" s="6">
        <f>_xll.SNL.Clients.Office.Excel.Functions.SPG($D403, BA$1, $F403, "Options: Curr=USD, Mag=Actuals")</f>
        <v>0</v>
      </c>
      <c r="BB403" s="6">
        <f>_xll.SNL.Clients.Office.Excel.Functions.SPG($D403, BB$1, $F403, "Options: Curr=USD, Mag=Actuals")</f>
        <v>0</v>
      </c>
      <c r="BC403" s="6">
        <f>_xll.SNL.Clients.Office.Excel.Functions.SPG($D403, BC$1, $F403, "Options: Curr=USD, Mag=Actuals")</f>
        <v>0</v>
      </c>
      <c r="BD403" s="6">
        <f>_xll.SNL.Clients.Office.Excel.Functions.SPG($D403, BD$1, $F403, "Options: Curr=USD, Mag=Actuals")</f>
        <v>0</v>
      </c>
      <c r="BE403" s="6">
        <f>_xll.SNL.Clients.Office.Excel.Functions.SPG($D403, BE$1, $F403, "Options: Curr=USD, Mag=Actuals")</f>
        <v>0</v>
      </c>
      <c r="BF403" s="6">
        <f>_xll.SNL.Clients.Office.Excel.Functions.SPG($D403, BF$1, $F403, "Options: Curr=USD, Mag=Actuals")</f>
        <v>0</v>
      </c>
      <c r="BG403" s="6">
        <f>_xll.SNL.Clients.Office.Excel.Functions.SPG($D403, BG$1, $F403, "Options: Curr=USD, Mag=Actuals")</f>
        <v>0</v>
      </c>
      <c r="BH403" s="6">
        <f>_xll.SNL.Clients.Office.Excel.Functions.SPG($D403, BH$1, $F403, "Options: Curr=USD, Mag=Actuals")</f>
        <v>0</v>
      </c>
      <c r="BI403" s="6">
        <f>_xll.SNL.Clients.Office.Excel.Functions.SPG($D403, BI$1, $F403, "Options: Curr=USD, Mag=Actuals")</f>
        <v>0</v>
      </c>
      <c r="BJ403" s="6">
        <f>_xll.SNL.Clients.Office.Excel.Functions.SPG($D403, BJ$1, $F403, "Options: Curr=USD, Mag=Actuals")</f>
        <v>0</v>
      </c>
      <c r="BK403" s="6">
        <f>_xll.SNL.Clients.Office.Excel.Functions.SPG($D403, BK$1, $F403, "Options: Curr=USD, Mag=Actuals")</f>
        <v>0</v>
      </c>
      <c r="BL403" s="6">
        <f>_xll.SNL.Clients.Office.Excel.Functions.SPG($D403, BL$1, $F403, "Options: Curr=USD, Mag=Actuals")</f>
        <v>0</v>
      </c>
      <c r="BM403" s="6">
        <f>_xll.SNL.Clients.Office.Excel.Functions.SPG($D403, BM$1, $F403, "Options: Curr=USD, Mag=Actuals")</f>
        <v>0</v>
      </c>
      <c r="BN403" s="6">
        <f>_xll.SNL.Clients.Office.Excel.Functions.SPG($D403, BN$1, $F403, "Options: Curr=USD, Mag=Actuals")</f>
        <v>0</v>
      </c>
      <c r="BO403" s="6">
        <f>_xll.SNL.Clients.Office.Excel.Functions.SPG($D403, BO$1, $F403, "Options: Curr=USD, Mag=Actuals")</f>
        <v>0</v>
      </c>
      <c r="BP403" s="6">
        <f>_xll.SNL.Clients.Office.Excel.Functions.SPG($D403, BP$1, $F403, "Options: Curr=USD, Mag=Actuals")</f>
        <v>0</v>
      </c>
      <c r="BQ403" s="6">
        <f>_xll.SNL.Clients.Office.Excel.Functions.SPG($D403, BQ$1, $F403, "Options: Curr=USD, Mag=Actuals")</f>
        <v>0</v>
      </c>
      <c r="BR403" s="6">
        <f>_xll.SNL.Clients.Office.Excel.Functions.SPG($D403, BR$1, $F403, "Options: Curr=USD, Mag=Actuals")</f>
        <v>12.64</v>
      </c>
      <c r="BS403" s="6">
        <f>_xll.SNL.Clients.Office.Excel.Functions.SPG($D403, BS$1, $F403, "Options: Curr=USD, Mag=Actuals")</f>
        <v>13.638812916783801</v>
      </c>
      <c r="BT403" s="6">
        <f>_xll.SNL.Clients.Office.Excel.Functions.SPG($D403, BT$1, $F403, "Options: Curr=USD, Mag=Actuals")</f>
        <v>15.4</v>
      </c>
      <c r="BU403" s="6">
        <f>_xll.SNL.Clients.Office.Excel.Functions.SPG($D403, BU$1, $F403, "Options: Curr=USD, Mag=Actuals")</f>
        <v>0</v>
      </c>
      <c r="BV403" s="6">
        <f>_xll.SNL.Clients.Office.Excel.Functions.SPG($D403, BV$1, $F403, "Options: Curr=USD, Mag=Actuals")</f>
        <v>0</v>
      </c>
      <c r="BW403" s="6">
        <f>_xll.SNL.Clients.Office.Excel.Functions.SPG($D403, BW$1, $F403, "Options: Curr=USD, Mag=Actuals")</f>
        <v>0</v>
      </c>
      <c r="BX403" s="6">
        <f>_xll.SNL.Clients.Office.Excel.Functions.SPG($D403, BX$1, $F403, "Options: Curr=USD, Mag=Actuals")</f>
        <v>0</v>
      </c>
      <c r="BY403" s="6">
        <f>_xll.SNL.Clients.Office.Excel.Functions.SPG($D403, BY$1, $F403, "Options: Curr=USD, Mag=Actuals")</f>
        <v>81.412806697602505</v>
      </c>
      <c r="BZ403" s="6">
        <f>_xll.SNL.Clients.Office.Excel.Functions.SPG($D403, BZ$1, $F403, "Options: Curr=USD, Mag=Actuals")</f>
        <v>1419171171.1711709</v>
      </c>
      <c r="CA403" s="6" t="str">
        <f>_xll.SNL.Clients.Office.Excel.Functions.SPG($D403, CA$1, $F403, "Options: Curr=USD, Mag=Actuals")</f>
        <v>Nonperforming Loans</v>
      </c>
      <c r="CB403" s="6">
        <f>_xll.SNL.Clients.Office.Excel.Functions.SPG($D403, CB$1, $F403, "Options: Curr=USD, Mag=Actuals")</f>
        <v>1.34191836580558</v>
      </c>
      <c r="CC403" s="6">
        <f>_xll.SNL.Clients.Office.Excel.Functions.SPG($D403, CC$1, $F403, "Options: Curr=USD, Mag=Actuals")</f>
        <v>0</v>
      </c>
      <c r="CD403" s="6">
        <f>_xll.SNL.Clients.Office.Excel.Functions.SPG($D403, CD$1, $F403, "Options: Curr=USD, Mag=Actuals")</f>
        <v>0</v>
      </c>
      <c r="CE403" s="6">
        <f>_xll.SNL.Clients.Office.Excel.Functions.SPG($D403, CE$1, $F403, "Options: Curr=USD, Mag=Actuals")</f>
        <v>0</v>
      </c>
      <c r="CF403" s="6">
        <f>_xll.SNL.Clients.Office.Excel.Functions.SPG($D403, CF$1, $F403, "Options: Curr=USD, Mag=Actuals")</f>
        <v>0.856685451591917</v>
      </c>
      <c r="CG403" s="6">
        <f>_xll.SNL.Clients.Office.Excel.Functions.SPG($D403, CG$1, $F403, "Options: Curr=USD, Mag=Actuals")</f>
        <v>1.13001807801246</v>
      </c>
    </row>
    <row r="404" spans="1:85" x14ac:dyDescent="0.3">
      <c r="A404" s="10" t="s">
        <v>113</v>
      </c>
      <c r="B404" s="10" t="s">
        <v>112</v>
      </c>
      <c r="C404" s="10" t="s">
        <v>18</v>
      </c>
      <c r="D404">
        <v>4135432</v>
      </c>
      <c r="E404" s="10" t="s">
        <v>22</v>
      </c>
      <c r="F404" s="10" t="s">
        <v>75</v>
      </c>
      <c r="G404">
        <v>-186.69</v>
      </c>
      <c r="H404">
        <v>332.09</v>
      </c>
      <c r="I404">
        <v>518.78</v>
      </c>
      <c r="J404">
        <v>2762.32</v>
      </c>
      <c r="K404">
        <v>1995.51</v>
      </c>
      <c r="L404">
        <v>6.35</v>
      </c>
      <c r="M404">
        <v>2044.0847656403096</v>
      </c>
      <c r="N404">
        <v>1369</v>
      </c>
      <c r="O404">
        <v>3.95</v>
      </c>
      <c r="P404">
        <v>4.2699999999999996</v>
      </c>
      <c r="Q404">
        <v>68.39</v>
      </c>
      <c r="R404">
        <v>69.790000000000006</v>
      </c>
      <c r="S404" t="str">
        <f>_xll.SNL.Clients.Office.Excel.Functions.SPG(D404, S$1, F404, "Options: Curr=USD, Mag=Actuals")</f>
        <v>HDFC Bank Limited (NSEI:HDFCBANK)</v>
      </c>
      <c r="T404" t="str">
        <f>_xll.SNL.Clients.Office.Excel.Functions.SPG($D404, T$1, $F404, "Options: Curr=USD, Mag=Actuals")</f>
        <v>HDFC Bank Limited</v>
      </c>
      <c r="U404" s="6">
        <f>_xll.SNL.Clients.Office.Excel.Functions.SPG($D404, U$1, $F404, "Options: Curr=USD, Mag=Actuals")</f>
        <v>0</v>
      </c>
      <c r="V404" t="str">
        <f>_xll.SNL.Clients.Office.Excel.Functions.SPG($D404, V$1, $F404, "Options: Curr=USD, Mag=Actuals")</f>
        <v>NSEI:HDFCBANK</v>
      </c>
      <c r="W404" t="str">
        <f>_xll.SNL.Clients.Office.Excel.Functions.SPG($D404, W$1, $F404, "Options: Curr=USD, Mag=Actuals")</f>
        <v>Bank</v>
      </c>
      <c r="X404" s="6">
        <f>_xll.SNL.Clients.Office.Excel.Functions.SPG($D404, X$1, $F404, "Options: Curr=USD, Mag=Actuals")</f>
        <v>0</v>
      </c>
      <c r="Y404" s="6">
        <f>_xll.SNL.Clients.Office.Excel.Functions.SPG($D404, Y$1, $F404, "Options: Curr=USD, Mag=Actuals")</f>
        <v>0</v>
      </c>
      <c r="Z404" s="6">
        <f>_xll.SNL.Clients.Office.Excel.Functions.SPG($D404, Z$1, $F404, "Options: Curr=USD, Mag=Actuals")</f>
        <v>0</v>
      </c>
      <c r="AA404" s="6">
        <f>_xll.SNL.Clients.Office.Excel.Functions.SPG($D404, AA$1, $F404, "Options: Curr=USD, Mag=Actuals")</f>
        <v>0</v>
      </c>
      <c r="AB404" s="6">
        <f>_xll.SNL.Clients.Office.Excel.Functions.SPG($D404, AB$1, $F404, "Options: Curr=USD, Mag=Actuals")</f>
        <v>0</v>
      </c>
      <c r="AC404" s="6">
        <f>_xll.SNL.Clients.Office.Excel.Functions.SPG($D404, AC$1, $F404, "Options: Curr=USD, Mag=Actuals")</f>
        <v>0</v>
      </c>
      <c r="AD404" s="6">
        <f>_xll.SNL.Clients.Office.Excel.Functions.SPG($D404, AD$1, $F404, "Options: Curr=USD, Mag=Actuals")</f>
        <v>0</v>
      </c>
      <c r="AE404" s="6">
        <f>_xll.SNL.Clients.Office.Excel.Functions.SPG($D404, AE$1, $F404, "Options: Curr=USD, Mag=Actuals")</f>
        <v>0</v>
      </c>
      <c r="AF404" s="6">
        <f>_xll.SNL.Clients.Office.Excel.Functions.SPG($D404, AF$1, $F404, "Options: Curr=USD, Mag=Actuals")</f>
        <v>174363215517.24139</v>
      </c>
      <c r="AG404" s="6">
        <f>_xll.SNL.Clients.Office.Excel.Functions.SPG($D404, AG$1, $F404, "Options: Curr=USD, Mag=Actuals")</f>
        <v>23233576149.425289</v>
      </c>
      <c r="AH404" s="6">
        <f>_xll.SNL.Clients.Office.Excel.Functions.SPG($D404, AH$1, $F404, "Options: Curr=USD, Mag=Actuals")</f>
        <v>21195854885.057472</v>
      </c>
      <c r="AI404" s="6">
        <f>_xll.SNL.Clients.Office.Excel.Functions.SPG($D404, AI$1, $F404, "Options: Curr=USD, Mag=Actuals")</f>
        <v>43465</v>
      </c>
      <c r="AJ404" s="6" t="str">
        <f>_xll.SNL.Clients.Office.Excel.Functions.SPG($D404, AJ$1, $F404, "Options: Curr=USD, Mag=Actuals")</f>
        <v>#INVALID FUNCTION PARAMETER</v>
      </c>
      <c r="AK404" s="6" t="str">
        <f>_xll.SNL.Clients.Office.Excel.Functions.SPG($D404, AK$1, $F404, "Options: Curr=USD, Mag=Actuals")</f>
        <v>#INVALID FUNCTION PARAMETER</v>
      </c>
      <c r="AL404" s="6" t="str">
        <f>_xll.SNL.Clients.Office.Excel.Functions.SPG($D404, AL$1, $F404, "Options: Curr=USD, Mag=Actuals")</f>
        <v>#INVALID FUNCTION PARAMETER</v>
      </c>
      <c r="AM404" s="6" t="str">
        <f>_xll.SNL.Clients.Office.Excel.Functions.SPG($D404, AM$1, $F404, "Options: Curr=USD, Mag=Actuals")</f>
        <v>#INVALID FUNCTION PARAMETER</v>
      </c>
      <c r="AN404" s="6">
        <f>_xll.SNL.Clients.Office.Excel.Functions.SPG($D404, AN$1, $F404, "Options: Curr=USD, Mag=Actuals")</f>
        <v>174363215517.24139</v>
      </c>
      <c r="AO404" s="6">
        <f>_xll.SNL.Clients.Office.Excel.Functions.SPG($D404, AO$1, $F404, "Options: Curr=USD, Mag=Actuals")</f>
        <v>118944420977.01151</v>
      </c>
      <c r="AP404" s="6">
        <f>_xll.SNL.Clients.Office.Excel.Functions.SPG($D404, AP$1, $F404, "Options: Curr=USD, Mag=Actuals")</f>
        <v>122441045977.01151</v>
      </c>
      <c r="AQ404" s="6">
        <f>_xll.SNL.Clients.Office.Excel.Functions.SPG($D404, AQ$1, $F404, "Options: Curr=USD, Mag=Actuals")</f>
        <v>21125849137.931038</v>
      </c>
      <c r="AR404" s="6">
        <f>_xll.SNL.Clients.Office.Excel.Functions.SPG($D404, AR$1, $F404, "Options: Curr=USD, Mag=Actuals")</f>
        <v>21195854885.057472</v>
      </c>
      <c r="AS404" s="6">
        <f>_xll.SNL.Clients.Office.Excel.Functions.SPG($D404, AS$1, $F404, "Options: Curr=USD, Mag=Actuals")</f>
        <v>0</v>
      </c>
      <c r="AT404" s="6">
        <f>_xll.SNL.Clients.Office.Excel.Functions.SPG($D404, AT$1, $F404, "Options: Curr=USD, Mag=Actuals")</f>
        <v>68.216464478570003</v>
      </c>
      <c r="AU404" s="6">
        <f>_xll.SNL.Clients.Office.Excel.Functions.SPG($D404, AU$1, $F404, "Options: Curr=USD, Mag=Actuals")</f>
        <v>97.144237888447606</v>
      </c>
      <c r="AV404" s="6">
        <f>_xll.SNL.Clients.Office.Excel.Functions.SPG($D404, AV$1, $F404, "Options: Curr=USD, Mag=Actuals")</f>
        <v>12.1561504943464</v>
      </c>
      <c r="AW404" s="6">
        <f>_xll.SNL.Clients.Office.Excel.Functions.SPG($D404, AW$1, $F404, "Options: Curr=USD, Mag=Actuals")</f>
        <v>0</v>
      </c>
      <c r="AX404" s="6">
        <f>_xll.SNL.Clients.Office.Excel.Functions.SPG($D404, AX$1, $F404, "Options: Curr=USD, Mag=Actuals")</f>
        <v>0</v>
      </c>
      <c r="AY404" s="6">
        <f>_xll.SNL.Clients.Office.Excel.Functions.SPG($D404, AY$1, $F404, "Options: Curr=USD, Mag=Actuals")</f>
        <v>0</v>
      </c>
      <c r="AZ404" s="6">
        <f>_xll.SNL.Clients.Office.Excel.Functions.SPG($D404, AZ$1, $F404, "Options: Curr=USD, Mag=Actuals")</f>
        <v>0</v>
      </c>
      <c r="BA404" s="6">
        <f>_xll.SNL.Clients.Office.Excel.Functions.SPG($D404, BA$1, $F404, "Options: Curr=USD, Mag=Actuals")</f>
        <v>0</v>
      </c>
      <c r="BB404" s="6">
        <f>_xll.SNL.Clients.Office.Excel.Functions.SPG($D404, BB$1, $F404, "Options: Curr=USD, Mag=Actuals")</f>
        <v>0</v>
      </c>
      <c r="BC404" s="6">
        <f>_xll.SNL.Clients.Office.Excel.Functions.SPG($D404, BC$1, $F404, "Options: Curr=USD, Mag=Actuals")</f>
        <v>0</v>
      </c>
      <c r="BD404" s="6">
        <f>_xll.SNL.Clients.Office.Excel.Functions.SPG($D404, BD$1, $F404, "Options: Curr=USD, Mag=Actuals")</f>
        <v>0</v>
      </c>
      <c r="BE404" s="6">
        <f>_xll.SNL.Clients.Office.Excel.Functions.SPG($D404, BE$1, $F404, "Options: Curr=USD, Mag=Actuals")</f>
        <v>0</v>
      </c>
      <c r="BF404" s="6">
        <f>_xll.SNL.Clients.Office.Excel.Functions.SPG($D404, BF$1, $F404, "Options: Curr=USD, Mag=Actuals")</f>
        <v>0</v>
      </c>
      <c r="BG404" s="6">
        <f>_xll.SNL.Clients.Office.Excel.Functions.SPG($D404, BG$1, $F404, "Options: Curr=USD, Mag=Actuals")</f>
        <v>0</v>
      </c>
      <c r="BH404" s="6">
        <f>_xll.SNL.Clients.Office.Excel.Functions.SPG($D404, BH$1, $F404, "Options: Curr=USD, Mag=Actuals")</f>
        <v>0</v>
      </c>
      <c r="BI404" s="6">
        <f>_xll.SNL.Clients.Office.Excel.Functions.SPG($D404, BI$1, $F404, "Options: Curr=USD, Mag=Actuals")</f>
        <v>0</v>
      </c>
      <c r="BJ404" s="6">
        <f>_xll.SNL.Clients.Office.Excel.Functions.SPG($D404, BJ$1, $F404, "Options: Curr=USD, Mag=Actuals")</f>
        <v>0</v>
      </c>
      <c r="BK404" s="6">
        <f>_xll.SNL.Clients.Office.Excel.Functions.SPG($D404, BK$1, $F404, "Options: Curr=USD, Mag=Actuals")</f>
        <v>0</v>
      </c>
      <c r="BL404" s="6">
        <f>_xll.SNL.Clients.Office.Excel.Functions.SPG($D404, BL$1, $F404, "Options: Curr=USD, Mag=Actuals")</f>
        <v>0</v>
      </c>
      <c r="BM404" s="6">
        <f>_xll.SNL.Clients.Office.Excel.Functions.SPG($D404, BM$1, $F404, "Options: Curr=USD, Mag=Actuals")</f>
        <v>0</v>
      </c>
      <c r="BN404" s="6">
        <f>_xll.SNL.Clients.Office.Excel.Functions.SPG($D404, BN$1, $F404, "Options: Curr=USD, Mag=Actuals")</f>
        <v>0</v>
      </c>
      <c r="BO404" s="6">
        <f>_xll.SNL.Clients.Office.Excel.Functions.SPG($D404, BO$1, $F404, "Options: Curr=USD, Mag=Actuals")</f>
        <v>0</v>
      </c>
      <c r="BP404" s="6">
        <f>_xll.SNL.Clients.Office.Excel.Functions.SPG($D404, BP$1, $F404, "Options: Curr=USD, Mag=Actuals")</f>
        <v>0</v>
      </c>
      <c r="BQ404" s="6">
        <f>_xll.SNL.Clients.Office.Excel.Functions.SPG($D404, BQ$1, $F404, "Options: Curr=USD, Mag=Actuals")</f>
        <v>0</v>
      </c>
      <c r="BR404" s="6">
        <f>_xll.SNL.Clients.Office.Excel.Functions.SPG($D404, BR$1, $F404, "Options: Curr=USD, Mag=Actuals")</f>
        <v>14.8</v>
      </c>
      <c r="BS404" s="6">
        <f>_xll.SNL.Clients.Office.Excel.Functions.SPG($D404, BS$1, $F404, "Options: Curr=USD, Mag=Actuals")</f>
        <v>15.5632357570954</v>
      </c>
      <c r="BT404" s="6">
        <f>_xll.SNL.Clients.Office.Excel.Functions.SPG($D404, BT$1, $F404, "Options: Curr=USD, Mag=Actuals")</f>
        <v>17</v>
      </c>
      <c r="BU404" s="6">
        <f>_xll.SNL.Clients.Office.Excel.Functions.SPG($D404, BU$1, $F404, "Options: Curr=USD, Mag=Actuals")</f>
        <v>0</v>
      </c>
      <c r="BV404" s="6">
        <f>_xll.SNL.Clients.Office.Excel.Functions.SPG($D404, BV$1, $F404, "Options: Curr=USD, Mag=Actuals")</f>
        <v>0</v>
      </c>
      <c r="BW404" s="6">
        <f>_xll.SNL.Clients.Office.Excel.Functions.SPG($D404, BW$1, $F404, "Options: Curr=USD, Mag=Actuals")</f>
        <v>0</v>
      </c>
      <c r="BX404" s="6">
        <f>_xll.SNL.Clients.Office.Excel.Functions.SPG($D404, BX$1, $F404, "Options: Curr=USD, Mag=Actuals")</f>
        <v>0</v>
      </c>
      <c r="BY404" s="6">
        <f>_xll.SNL.Clients.Office.Excel.Functions.SPG($D404, BY$1, $F404, "Options: Curr=USD, Mag=Actuals")</f>
        <v>79.908595207002705</v>
      </c>
      <c r="BZ404" s="6">
        <f>_xll.SNL.Clients.Office.Excel.Functions.SPG($D404, BZ$1, $F404, "Options: Curr=USD, Mag=Actuals")</f>
        <v>1715652298.850575</v>
      </c>
      <c r="CA404" s="6" t="str">
        <f>_xll.SNL.Clients.Office.Excel.Functions.SPG($D404, CA$1, $F404, "Options: Curr=USD, Mag=Actuals")</f>
        <v>Nonperforming Loans</v>
      </c>
      <c r="CB404" s="6">
        <f>_xll.SNL.Clients.Office.Excel.Functions.SPG($D404, CB$1, $F404, "Options: Curr=USD, Mag=Actuals")</f>
        <v>1.4285995778689</v>
      </c>
      <c r="CC404" s="6">
        <f>_xll.SNL.Clients.Office.Excel.Functions.SPG($D404, CC$1, $F404, "Options: Curr=USD, Mag=Actuals")</f>
        <v>0</v>
      </c>
      <c r="CD404" s="6">
        <f>_xll.SNL.Clients.Office.Excel.Functions.SPG($D404, CD$1, $F404, "Options: Curr=USD, Mag=Actuals")</f>
        <v>0</v>
      </c>
      <c r="CE404" s="6">
        <f>_xll.SNL.Clients.Office.Excel.Functions.SPG($D404, CE$1, $F404, "Options: Curr=USD, Mag=Actuals")</f>
        <v>0</v>
      </c>
      <c r="CF404" s="6">
        <f>_xll.SNL.Clients.Office.Excel.Functions.SPG($D404, CF$1, $F404, "Options: Curr=USD, Mag=Actuals")</f>
        <v>0.95665088347920302</v>
      </c>
      <c r="CG404" s="6">
        <f>_xll.SNL.Clients.Office.Excel.Functions.SPG($D404, CG$1, $F404, "Options: Curr=USD, Mag=Actuals")</f>
        <v>1.23134828893252</v>
      </c>
    </row>
    <row r="405" spans="1:85" x14ac:dyDescent="0.3">
      <c r="A405" s="10" t="s">
        <v>113</v>
      </c>
      <c r="B405" s="10" t="s">
        <v>112</v>
      </c>
      <c r="C405" s="10" t="s">
        <v>18</v>
      </c>
      <c r="D405">
        <v>4135432</v>
      </c>
      <c r="E405" s="10" t="s">
        <v>22</v>
      </c>
      <c r="F405" s="10" t="s">
        <v>76</v>
      </c>
      <c r="G405">
        <v>-157.68</v>
      </c>
      <c r="H405">
        <v>331.27</v>
      </c>
      <c r="I405">
        <v>488.95</v>
      </c>
      <c r="J405">
        <v>2850.73</v>
      </c>
      <c r="K405">
        <v>2028.18</v>
      </c>
      <c r="L405">
        <v>3.98</v>
      </c>
      <c r="M405">
        <v>2061.0526083729515</v>
      </c>
      <c r="N405">
        <v>1383.11</v>
      </c>
      <c r="O405">
        <v>3.72</v>
      </c>
      <c r="P405">
        <v>1.88</v>
      </c>
      <c r="Q405">
        <v>70.430000000000007</v>
      </c>
      <c r="R405">
        <v>71.27</v>
      </c>
      <c r="S405" t="str">
        <f>_xll.SNL.Clients.Office.Excel.Functions.SPG(D405, S$1, F405, "Options: Curr=USD, Mag=Actuals")</f>
        <v>HDFC Bank Limited (NSEI:HDFCBANK)</v>
      </c>
      <c r="T405" t="str">
        <f>_xll.SNL.Clients.Office.Excel.Functions.SPG($D405, T$1, $F405, "Options: Curr=USD, Mag=Actuals")</f>
        <v>HDFC Bank Limited</v>
      </c>
      <c r="U405" s="6">
        <f>_xll.SNL.Clients.Office.Excel.Functions.SPG($D405, U$1, $F405, "Options: Curr=USD, Mag=Actuals")</f>
        <v>203065856972.44235</v>
      </c>
      <c r="V405" t="str">
        <f>_xll.SNL.Clients.Office.Excel.Functions.SPG($D405, V$1, $F405, "Options: Curr=USD, Mag=Actuals")</f>
        <v>NSEI:HDFCBANK</v>
      </c>
      <c r="W405" t="str">
        <f>_xll.SNL.Clients.Office.Excel.Functions.SPG($D405, W$1, $F405, "Options: Curr=USD, Mag=Actuals")</f>
        <v>Bank</v>
      </c>
      <c r="X405" s="6">
        <f>_xll.SNL.Clients.Office.Excel.Functions.SPG($D405, X$1, $F405, "Options: Curr=USD, Mag=Actuals")</f>
        <v>11559351547.987043</v>
      </c>
      <c r="Y405" s="6">
        <f>_xll.SNL.Clients.Office.Excel.Functions.SPG($D405, Y$1, $F405, "Options: Curr=USD, Mag=Actuals")</f>
        <v>0</v>
      </c>
      <c r="Z405" s="6">
        <f>_xll.SNL.Clients.Office.Excel.Functions.SPG($D405, Z$1, $F405, "Options: Curr=USD, Mag=Actuals")</f>
        <v>14030512744.521221</v>
      </c>
      <c r="AA405" s="6">
        <f>_xll.SNL.Clients.Office.Excel.Functions.SPG($D405, AA$1, $F405, "Options: Curr=USD, Mag=Actuals")</f>
        <v>3737533379.1521363</v>
      </c>
      <c r="AB405" s="6">
        <f>_xll.SNL.Clients.Office.Excel.Functions.SPG($D405, AB$1, $F405, "Options: Curr=USD, Mag=Actuals")</f>
        <v>0.60374262873380014</v>
      </c>
      <c r="AC405" s="6">
        <f>_xll.SNL.Clients.Office.Excel.Functions.SPG($D405, AC$1, $F405, "Options: Curr=USD, Mag=Actuals")</f>
        <v>0</v>
      </c>
      <c r="AD405" s="6">
        <f>_xll.SNL.Clients.Office.Excel.Functions.SPG($D405, AD$1, $F405, "Options: Curr=USD, Mag=Actuals")</f>
        <v>1.98130054961392</v>
      </c>
      <c r="AE405" s="6">
        <f>_xll.SNL.Clients.Office.Excel.Functions.SPG($D405, AE$1, $F405, "Options: Curr=USD, Mag=Actuals")</f>
        <v>16.591266050201899</v>
      </c>
      <c r="AF405" s="6">
        <f>_xll.SNL.Clients.Office.Excel.Functions.SPG($D405, AF$1, $F405, "Options: Curr=USD, Mag=Actuals")</f>
        <v>203065856972.44235</v>
      </c>
      <c r="AG405" s="6">
        <f>_xll.SNL.Clients.Office.Excel.Functions.SPG($D405, AG$1, $F405, "Options: Curr=USD, Mag=Actuals")</f>
        <v>21776293400.814095</v>
      </c>
      <c r="AH405" s="6">
        <f>_xll.SNL.Clients.Office.Excel.Functions.SPG($D405, AH$1, $F405, "Options: Curr=USD, Mag=Actuals")</f>
        <v>23772359208.609135</v>
      </c>
      <c r="AI405" s="6">
        <f>_xll.SNL.Clients.Office.Excel.Functions.SPG($D405, AI$1, $F405, "Options: Curr=USD, Mag=Actuals")</f>
        <v>43830</v>
      </c>
      <c r="AJ405" s="6" t="str">
        <f>_xll.SNL.Clients.Office.Excel.Functions.SPG($D405, AJ$1, $F405, "Options: Curr=USD, Mag=Actuals")</f>
        <v>#INVALID FUNCTION PARAMETER</v>
      </c>
      <c r="AK405" s="6" t="str">
        <f>_xll.SNL.Clients.Office.Excel.Functions.SPG($D405, AK$1, $F405, "Options: Curr=USD, Mag=Actuals")</f>
        <v>#INVALID FUNCTION PARAMETER</v>
      </c>
      <c r="AL405" s="6" t="str">
        <f>_xll.SNL.Clients.Office.Excel.Functions.SPG($D405, AL$1, $F405, "Options: Curr=USD, Mag=Actuals")</f>
        <v>#INVALID FUNCTION PARAMETER</v>
      </c>
      <c r="AM405" s="6" t="str">
        <f>_xll.SNL.Clients.Office.Excel.Functions.SPG($D405, AM$1, $F405, "Options: Curr=USD, Mag=Actuals")</f>
        <v>#INVALID FUNCTION PARAMETER</v>
      </c>
      <c r="AN405" s="6">
        <f>_xll.SNL.Clients.Office.Excel.Functions.SPG($D405, AN$1, $F405, "Options: Curr=USD, Mag=Actuals")</f>
        <v>203065856972.44235</v>
      </c>
      <c r="AO405" s="6">
        <f>_xll.SNL.Clients.Office.Excel.Functions.SPG($D405, AO$1, $F405, "Options: Curr=USD, Mag=Actuals")</f>
        <v>138624956267.23843</v>
      </c>
      <c r="AP405" s="6">
        <f>_xll.SNL.Clients.Office.Excel.Functions.SPG($D405, AP$1, $F405, "Options: Curr=USD, Mag=Actuals")</f>
        <v>149924560459.40121</v>
      </c>
      <c r="AQ405" s="6">
        <f>_xll.SNL.Clients.Office.Excel.Functions.SPG($D405, AQ$1, $F405, "Options: Curr=USD, Mag=Actuals")</f>
        <v>23694852812.03413</v>
      </c>
      <c r="AR405" s="6">
        <f>_xll.SNL.Clients.Office.Excel.Functions.SPG($D405, AR$1, $F405, "Options: Curr=USD, Mag=Actuals")</f>
        <v>23772359208.609135</v>
      </c>
      <c r="AS405" s="6">
        <f>_xll.SNL.Clients.Office.Excel.Functions.SPG($D405, AS$1, $F405, "Options: Curr=USD, Mag=Actuals")</f>
        <v>23751453192.245708</v>
      </c>
      <c r="AT405" s="6">
        <f>_xll.SNL.Clients.Office.Excel.Functions.SPG($D405, AT$1, $F405, "Options: Curr=USD, Mag=Actuals")</f>
        <v>68.266009034719701</v>
      </c>
      <c r="AU405" s="6">
        <f>_xll.SNL.Clients.Office.Excel.Functions.SPG($D405, AU$1, $F405, "Options: Curr=USD, Mag=Actuals")</f>
        <v>92.463140023530201</v>
      </c>
      <c r="AV405" s="6">
        <f>_xll.SNL.Clients.Office.Excel.Functions.SPG($D405, AV$1, $F405, "Options: Curr=USD, Mag=Actuals")</f>
        <v>11.706723898855699</v>
      </c>
      <c r="AW405" s="6">
        <f>_xll.SNL.Clients.Office.Excel.Functions.SPG($D405, AW$1, $F405, "Options: Curr=USD, Mag=Actuals")</f>
        <v>11.697633002153999</v>
      </c>
      <c r="AX405" s="6">
        <f>_xll.SNL.Clients.Office.Excel.Functions.SPG($D405, AX$1, $F405, "Options: Curr=USD, Mag=Actuals")</f>
        <v>3737533379.1521363</v>
      </c>
      <c r="AY405" s="6">
        <f>_xll.SNL.Clients.Office.Excel.Functions.SPG($D405, AY$1, $F405, "Options: Curr=USD, Mag=Actuals")</f>
        <v>3732486090.7759218</v>
      </c>
      <c r="AZ405" s="6">
        <f>_xll.SNL.Clients.Office.Excel.Functions.SPG($D405, AZ$1, $F405, "Options: Curr=USD, Mag=Actuals")</f>
        <v>1.98130054961392</v>
      </c>
      <c r="BA405" s="6">
        <f>_xll.SNL.Clients.Office.Excel.Functions.SPG($D405, BA$1, $F405, "Options: Curr=USD, Mag=Actuals")</f>
        <v>16.591266050201899</v>
      </c>
      <c r="BB405" s="6">
        <f>_xll.SNL.Clients.Office.Excel.Functions.SPG($D405, BB$1, $F405, "Options: Curr=USD, Mag=Actuals")</f>
        <v>16.622654509110799</v>
      </c>
      <c r="BC405" s="6">
        <f>_xll.SNL.Clients.Office.Excel.Functions.SPG($D405, BC$1, $F405, "Options: Curr=USD, Mag=Actuals")</f>
        <v>0</v>
      </c>
      <c r="BD405" s="6">
        <f>_xll.SNL.Clients.Office.Excel.Functions.SPG($D405, BD$1, $F405, "Options: Curr=USD, Mag=Actuals")</f>
        <v>2.59081323632482</v>
      </c>
      <c r="BE405" s="6">
        <f>_xll.SNL.Clients.Office.Excel.Functions.SPG($D405, BE$1, $F405, "Options: Curr=USD, Mag=Actuals")</f>
        <v>4.3503293678536998</v>
      </c>
      <c r="BF405" s="6">
        <f>_xll.SNL.Clients.Office.Excel.Functions.SPG($D405, BF$1, $F405, "Options: Curr=USD, Mag=Actuals")</f>
        <v>0</v>
      </c>
      <c r="BG405" s="6">
        <f>_xll.SNL.Clients.Office.Excel.Functions.SPG($D405, BG$1, $F405, "Options: Curr=USD, Mag=Actuals")</f>
        <v>2.3892943511042501</v>
      </c>
      <c r="BH405" s="6">
        <f>_xll.SNL.Clients.Office.Excel.Functions.SPG($D405, BH$1, $F405, "Options: Curr=USD, Mag=Actuals")</f>
        <v>3.73842338459733</v>
      </c>
      <c r="BI405" s="6">
        <f>_xll.SNL.Clients.Office.Excel.Functions.SPG($D405, BI$1, $F405, "Options: Curr=USD, Mag=Actuals")</f>
        <v>5.6886326058932601</v>
      </c>
      <c r="BJ405" s="6">
        <f>_xll.SNL.Clients.Office.Excel.Functions.SPG($D405, BJ$1, $F405, "Options: Curr=USD, Mag=Actuals")</f>
        <v>0</v>
      </c>
      <c r="BK405" s="6">
        <f>_xll.SNL.Clients.Office.Excel.Functions.SPG($D405, BK$1, $F405, "Options: Curr=USD, Mag=Actuals")</f>
        <v>3.12431924148169</v>
      </c>
      <c r="BL405" s="6">
        <f>_xll.SNL.Clients.Office.Excel.Functions.SPG($D405, BL$1, $F405, "Options: Curr=USD, Mag=Actuals")</f>
        <v>4.8884843794589203</v>
      </c>
      <c r="BM405" s="6">
        <f>_xll.SNL.Clients.Office.Excel.Functions.SPG($D405, BM$1, $F405, "Options: Curr=USD, Mag=Actuals")</f>
        <v>3.7514290452557102</v>
      </c>
      <c r="BN405" s="6">
        <f>_xll.SNL.Clients.Office.Excel.Functions.SPG($D405, BN$1, $F405, "Options: Curr=USD, Mag=Actuals")</f>
        <v>4.52358413331552</v>
      </c>
      <c r="BO405" s="6">
        <f>_xll.SNL.Clients.Office.Excel.Functions.SPG($D405, BO$1, $F405, "Options: Curr=USD, Mag=Actuals")</f>
        <v>70.994284585068598</v>
      </c>
      <c r="BP405" s="6">
        <f>_xll.SNL.Clients.Office.Excel.Functions.SPG($D405, BP$1, $F405, "Options: Curr=USD, Mag=Actuals")</f>
        <v>0</v>
      </c>
      <c r="BQ405" s="6">
        <f>_xll.SNL.Clients.Office.Excel.Functions.SPG($D405, BQ$1, $F405, "Options: Curr=USD, Mag=Actuals")</f>
        <v>38.991586332112497</v>
      </c>
      <c r="BR405" s="6">
        <f>_xll.SNL.Clients.Office.Excel.Functions.SPG($D405, BR$1, $F405, "Options: Curr=USD, Mag=Actuals")</f>
        <v>16.02</v>
      </c>
      <c r="BS405" s="6">
        <f>_xll.SNL.Clients.Office.Excel.Functions.SPG($D405, BS$1, $F405, "Options: Curr=USD, Mag=Actuals")</f>
        <v>16.801643913948102</v>
      </c>
      <c r="BT405" s="6">
        <f>_xll.SNL.Clients.Office.Excel.Functions.SPG($D405, BT$1, $F405, "Options: Curr=USD, Mag=Actuals")</f>
        <v>18.170000000000002</v>
      </c>
      <c r="BU405" s="6">
        <f>_xll.SNL.Clients.Office.Excel.Functions.SPG($D405, BU$1, $F405, "Options: Curr=USD, Mag=Actuals")</f>
        <v>0</v>
      </c>
      <c r="BV405" s="6">
        <f>_xll.SNL.Clients.Office.Excel.Functions.SPG($D405, BV$1, $F405, "Options: Curr=USD, Mag=Actuals")</f>
        <v>0</v>
      </c>
      <c r="BW405" s="6">
        <f>_xll.SNL.Clients.Office.Excel.Functions.SPG($D405, BW$1, $F405, "Options: Curr=USD, Mag=Actuals")</f>
        <v>0</v>
      </c>
      <c r="BX405" s="6">
        <f>_xll.SNL.Clients.Office.Excel.Functions.SPG($D405, BX$1, $F405, "Options: Curr=USD, Mag=Actuals")</f>
        <v>0</v>
      </c>
      <c r="BY405" s="6">
        <f>_xll.SNL.Clients.Office.Excel.Functions.SPG($D405, BY$1, $F405, "Options: Curr=USD, Mag=Actuals")</f>
        <v>70.372925903870893</v>
      </c>
      <c r="BZ405" s="6">
        <f>_xll.SNL.Clients.Office.Excel.Functions.SPG($D405, BZ$1, $F405, "Options: Curr=USD, Mag=Actuals")</f>
        <v>2229474405.9721036</v>
      </c>
      <c r="CA405" s="6" t="str">
        <f>_xll.SNL.Clients.Office.Excel.Functions.SPG($D405, CA$1, $F405, "Options: Curr=USD, Mag=Actuals")</f>
        <v>Nonperforming Loans</v>
      </c>
      <c r="CB405" s="6">
        <f>_xll.SNL.Clients.Office.Excel.Functions.SPG($D405, CB$1, $F405, "Options: Curr=USD, Mag=Actuals")</f>
        <v>1.5926930028997801</v>
      </c>
      <c r="CC405" s="6">
        <f>_xll.SNL.Clients.Office.Excel.Functions.SPG($D405, CC$1, $F405, "Options: Curr=USD, Mag=Actuals")</f>
        <v>8.8795646400667607</v>
      </c>
      <c r="CD405" s="6">
        <f>_xll.SNL.Clients.Office.Excel.Functions.SPG($D405, CD$1, $F405, "Options: Curr=USD, Mag=Actuals")</f>
        <v>0</v>
      </c>
      <c r="CE405" s="6">
        <f>_xll.SNL.Clients.Office.Excel.Functions.SPG($D405, CE$1, $F405, "Options: Curr=USD, Mag=Actuals")</f>
        <v>0</v>
      </c>
      <c r="CF405" s="6">
        <f>_xll.SNL.Clients.Office.Excel.Functions.SPG($D405, CF$1, $F405, "Options: Curr=USD, Mag=Actuals")</f>
        <v>0.96903679060139702</v>
      </c>
      <c r="CG405" s="6">
        <f>_xll.SNL.Clients.Office.Excel.Functions.SPG($D405, CG$1, $F405, "Options: Curr=USD, Mag=Actuals")</f>
        <v>1.56012707815487</v>
      </c>
    </row>
    <row r="406" spans="1:85" x14ac:dyDescent="0.3">
      <c r="A406" s="10" t="s">
        <v>113</v>
      </c>
      <c r="B406" s="10" t="s">
        <v>112</v>
      </c>
      <c r="C406" s="10" t="s">
        <v>18</v>
      </c>
      <c r="D406">
        <v>4135432</v>
      </c>
      <c r="E406" s="10" t="s">
        <v>22</v>
      </c>
      <c r="F406" s="10" t="s">
        <v>9</v>
      </c>
      <c r="G406">
        <v>-95.45</v>
      </c>
      <c r="H406">
        <v>281.55</v>
      </c>
      <c r="I406">
        <v>377</v>
      </c>
      <c r="J406">
        <v>2672.12</v>
      </c>
      <c r="K406">
        <v>1859.94</v>
      </c>
      <c r="L406">
        <v>-5.83</v>
      </c>
      <c r="M406">
        <v>1844.042956376682</v>
      </c>
      <c r="N406">
        <v>1396.39</v>
      </c>
      <c r="O406">
        <v>6.62</v>
      </c>
      <c r="P406">
        <v>0.54</v>
      </c>
      <c r="Q406">
        <v>74.099999999999994</v>
      </c>
      <c r="R406">
        <v>73.05</v>
      </c>
      <c r="S406" t="str">
        <f>_xll.SNL.Clients.Office.Excel.Functions.SPG(D406, S$1, F406, "Options: Curr=USD, Mag=Actuals")</f>
        <v>HDFC Bank Limited (NSEI:HDFCBANK)</v>
      </c>
      <c r="T406" t="str">
        <f>_xll.SNL.Clients.Office.Excel.Functions.SPG($D406, T$1, $F406, "Options: Curr=USD, Mag=Actuals")</f>
        <v>HDFC Bank Limited</v>
      </c>
      <c r="U406" s="6">
        <f>_xll.SNL.Clients.Office.Excel.Functions.SPG($D406, U$1, $F406, "Options: Curr=USD, Mag=Actuals")</f>
        <v>233711927050.23993</v>
      </c>
      <c r="V406" t="str">
        <f>_xll.SNL.Clients.Office.Excel.Functions.SPG($D406, V$1, $F406, "Options: Curr=USD, Mag=Actuals")</f>
        <v>NSEI:HDFCBANK</v>
      </c>
      <c r="W406" t="str">
        <f>_xll.SNL.Clients.Office.Excel.Functions.SPG($D406, W$1, $F406, "Options: Curr=USD, Mag=Actuals")</f>
        <v>Bank</v>
      </c>
      <c r="X406" s="6">
        <f>_xll.SNL.Clients.Office.Excel.Functions.SPG($D406, X$1, $F406, "Options: Curr=USD, Mag=Actuals")</f>
        <v>12494588539.48168</v>
      </c>
      <c r="Y406" s="6">
        <f>_xll.SNL.Clients.Office.Excel.Functions.SPG($D406, Y$1, $F406, "Options: Curr=USD, Mag=Actuals")</f>
        <v>0</v>
      </c>
      <c r="Z406" s="6">
        <f>_xll.SNL.Clients.Office.Excel.Functions.SPG($D406, Z$1, $F406, "Options: Curr=USD, Mag=Actuals")</f>
        <v>13754595105.367817</v>
      </c>
      <c r="AA406" s="6">
        <f>_xll.SNL.Clients.Office.Excel.Functions.SPG($D406, AA$1, $F406, "Options: Curr=USD, Mag=Actuals")</f>
        <v>4144950068.5883231</v>
      </c>
      <c r="AB406" s="6">
        <f>_xll.SNL.Clients.Office.Excel.Functions.SPG($D406, AB$1, $F406, "Options: Curr=USD, Mag=Actuals")</f>
        <v>0.75045784013400163</v>
      </c>
      <c r="AC406" s="6">
        <f>_xll.SNL.Clients.Office.Excel.Functions.SPG($D406, AC$1, $F406, "Options: Curr=USD, Mag=Actuals")</f>
        <v>30.823529411764699</v>
      </c>
      <c r="AD406" s="6">
        <f>_xll.SNL.Clients.Office.Excel.Functions.SPG($D406, AD$1, $F406, "Options: Curr=USD, Mag=Actuals")</f>
        <v>1.9154276632223799</v>
      </c>
      <c r="AE406" s="6">
        <f>_xll.SNL.Clients.Office.Excel.Functions.SPG($D406, AE$1, $F406, "Options: Curr=USD, Mag=Actuals")</f>
        <v>16.620586324283298</v>
      </c>
      <c r="AF406" s="6">
        <f>_xll.SNL.Clients.Office.Excel.Functions.SPG($D406, AF$1, $F406, "Options: Curr=USD, Mag=Actuals")</f>
        <v>233711927050.23993</v>
      </c>
      <c r="AG406" s="6">
        <f>_xll.SNL.Clients.Office.Excel.Functions.SPG($D406, AG$1, $F406, "Options: Curr=USD, Mag=Actuals")</f>
        <v>22204027080.914093</v>
      </c>
      <c r="AH406" s="6">
        <f>_xll.SNL.Clients.Office.Excel.Functions.SPG($D406, AH$1, $F406, "Options: Curr=USD, Mag=Actuals")</f>
        <v>27607074779.255493</v>
      </c>
      <c r="AI406" s="6">
        <f>_xll.SNL.Clients.Office.Excel.Functions.SPG($D406, AI$1, $F406, "Options: Curr=USD, Mag=Actuals")</f>
        <v>44196</v>
      </c>
      <c r="AJ406" s="6" t="str">
        <f>_xll.SNL.Clients.Office.Excel.Functions.SPG($D406, AJ$1, $F406, "Options: Curr=USD, Mag=Actuals")</f>
        <v>#INVALID FUNCTION PARAMETER</v>
      </c>
      <c r="AK406" s="6" t="str">
        <f>_xll.SNL.Clients.Office.Excel.Functions.SPG($D406, AK$1, $F406, "Options: Curr=USD, Mag=Actuals")</f>
        <v>#INVALID FUNCTION PARAMETER</v>
      </c>
      <c r="AL406" s="6" t="str">
        <f>_xll.SNL.Clients.Office.Excel.Functions.SPG($D406, AL$1, $F406, "Options: Curr=USD, Mag=Actuals")</f>
        <v>#INVALID FUNCTION PARAMETER</v>
      </c>
      <c r="AM406" s="6" t="str">
        <f>_xll.SNL.Clients.Office.Excel.Functions.SPG($D406, AM$1, $F406, "Options: Curr=USD, Mag=Actuals")</f>
        <v>#INVALID FUNCTION PARAMETER</v>
      </c>
      <c r="AN406" s="6">
        <f>_xll.SNL.Clients.Office.Excel.Functions.SPG($D406, AN$1, $F406, "Options: Curr=USD, Mag=Actuals")</f>
        <v>233711927050.23993</v>
      </c>
      <c r="AO406" s="6">
        <f>_xll.SNL.Clients.Office.Excel.Functions.SPG($D406, AO$1, $F406, "Options: Curr=USD, Mag=Actuals")</f>
        <v>155207204048.99106</v>
      </c>
      <c r="AP406" s="6">
        <f>_xll.SNL.Clients.Office.Excel.Functions.SPG($D406, AP$1, $F406, "Options: Curr=USD, Mag=Actuals")</f>
        <v>173978733485.24353</v>
      </c>
      <c r="AQ406" s="6">
        <f>_xll.SNL.Clients.Office.Excel.Functions.SPG($D406, AQ$1, $F406, "Options: Curr=USD, Mag=Actuals")</f>
        <v>27522730384.960892</v>
      </c>
      <c r="AR406" s="6">
        <f>_xll.SNL.Clients.Office.Excel.Functions.SPG($D406, AR$1, $F406, "Options: Curr=USD, Mag=Actuals")</f>
        <v>27607074779.255493</v>
      </c>
      <c r="AS406" s="6">
        <f>_xll.SNL.Clients.Office.Excel.Functions.SPG($D406, AS$1, $F406, "Options: Curr=USD, Mag=Actuals")</f>
        <v>27586699732.69648</v>
      </c>
      <c r="AT406" s="6">
        <f>_xll.SNL.Clients.Office.Excel.Functions.SPG($D406, AT$1, $F406, "Options: Curr=USD, Mag=Actuals")</f>
        <v>66.409620599134797</v>
      </c>
      <c r="AU406" s="6">
        <f>_xll.SNL.Clients.Office.Excel.Functions.SPG($D406, AU$1, $F406, "Options: Curr=USD, Mag=Actuals")</f>
        <v>89.210445977959296</v>
      </c>
      <c r="AV406" s="6">
        <f>_xll.SNL.Clients.Office.Excel.Functions.SPG($D406, AV$1, $F406, "Options: Curr=USD, Mag=Actuals")</f>
        <v>11.8124372716849</v>
      </c>
      <c r="AW406" s="6">
        <f>_xll.SNL.Clients.Office.Excel.Functions.SPG($D406, AW$1, $F406, "Options: Curr=USD, Mag=Actuals")</f>
        <v>11.8047483942689</v>
      </c>
      <c r="AX406" s="6">
        <f>_xll.SNL.Clients.Office.Excel.Functions.SPG($D406, AX$1, $F406, "Options: Curr=USD, Mag=Actuals")</f>
        <v>4144950068.5883231</v>
      </c>
      <c r="AY406" s="6">
        <f>_xll.SNL.Clients.Office.Excel.Functions.SPG($D406, AY$1, $F406, "Options: Curr=USD, Mag=Actuals")</f>
        <v>4140968322.8537989</v>
      </c>
      <c r="AZ406" s="6">
        <f>_xll.SNL.Clients.Office.Excel.Functions.SPG($D406, AZ$1, $F406, "Options: Curr=USD, Mag=Actuals")</f>
        <v>1.9154276632223799</v>
      </c>
      <c r="BA406" s="6">
        <f>_xll.SNL.Clients.Office.Excel.Functions.SPG($D406, BA$1, $F406, "Options: Curr=USD, Mag=Actuals")</f>
        <v>16.620586324283298</v>
      </c>
      <c r="BB406" s="6">
        <f>_xll.SNL.Clients.Office.Excel.Functions.SPG($D406, BB$1, $F406, "Options: Curr=USD, Mag=Actuals")</f>
        <v>16.657641860019101</v>
      </c>
      <c r="BC406" s="6">
        <f>_xll.SNL.Clients.Office.Excel.Functions.SPG($D406, BC$1, $F406, "Options: Curr=USD, Mag=Actuals")</f>
        <v>16.671109806302301</v>
      </c>
      <c r="BD406" s="6">
        <f>_xll.SNL.Clients.Office.Excel.Functions.SPG($D406, BD$1, $F406, "Options: Curr=USD, Mag=Actuals")</f>
        <v>2.8332301021482298</v>
      </c>
      <c r="BE406" s="6">
        <f>_xll.SNL.Clients.Office.Excel.Functions.SPG($D406, BE$1, $F406, "Options: Curr=USD, Mag=Actuals")</f>
        <v>4.1819733514911901</v>
      </c>
      <c r="BF406" s="6">
        <f>_xll.SNL.Clients.Office.Excel.Functions.SPG($D406, BF$1, $F406, "Options: Curr=USD, Mag=Actuals")</f>
        <v>0</v>
      </c>
      <c r="BG406" s="6">
        <f>_xll.SNL.Clients.Office.Excel.Functions.SPG($D406, BG$1, $F406, "Options: Curr=USD, Mag=Actuals")</f>
        <v>2.1240304327458199</v>
      </c>
      <c r="BH406" s="6">
        <f>_xll.SNL.Clients.Office.Excel.Functions.SPG($D406, BH$1, $F406, "Options: Curr=USD, Mag=Actuals")</f>
        <v>3.6498583073073001</v>
      </c>
      <c r="BI406" s="6">
        <f>_xll.SNL.Clients.Office.Excel.Functions.SPG($D406, BI$1, $F406, "Options: Curr=USD, Mag=Actuals")</f>
        <v>6.1858210640507698</v>
      </c>
      <c r="BJ406" s="6">
        <f>_xll.SNL.Clients.Office.Excel.Functions.SPG($D406, BJ$1, $F406, "Options: Curr=USD, Mag=Actuals")</f>
        <v>0</v>
      </c>
      <c r="BK406" s="6">
        <f>_xll.SNL.Clients.Office.Excel.Functions.SPG($D406, BK$1, $F406, "Options: Curr=USD, Mag=Actuals")</f>
        <v>3.14178764120508</v>
      </c>
      <c r="BL406" s="6">
        <f>_xll.SNL.Clients.Office.Excel.Functions.SPG($D406, BL$1, $F406, "Options: Curr=USD, Mag=Actuals")</f>
        <v>5.3987360751812696</v>
      </c>
      <c r="BM406" s="6">
        <f>_xll.SNL.Clients.Office.Excel.Functions.SPG($D406, BM$1, $F406, "Options: Curr=USD, Mag=Actuals")</f>
        <v>3.8022492951403901</v>
      </c>
      <c r="BN406" s="6">
        <f>_xll.SNL.Clients.Office.Excel.Functions.SPG($D406, BN$1, $F406, "Options: Curr=USD, Mag=Actuals")</f>
        <v>4.3285384500780397</v>
      </c>
      <c r="BO406" s="6">
        <f>_xll.SNL.Clients.Office.Excel.Functions.SPG($D406, BO$1, $F406, "Options: Curr=USD, Mag=Actuals")</f>
        <v>72.429060201335105</v>
      </c>
      <c r="BP406" s="6">
        <f>_xll.SNL.Clients.Office.Excel.Functions.SPG($D406, BP$1, $F406, "Options: Curr=USD, Mag=Actuals")</f>
        <v>0</v>
      </c>
      <c r="BQ406" s="6">
        <f>_xll.SNL.Clients.Office.Excel.Functions.SPG($D406, BQ$1, $F406, "Options: Curr=USD, Mag=Actuals")</f>
        <v>36.786826493755399</v>
      </c>
      <c r="BR406" s="6">
        <f>_xll.SNL.Clients.Office.Excel.Functions.SPG($D406, BR$1, $F406, "Options: Curr=USD, Mag=Actuals")</f>
        <v>16.64</v>
      </c>
      <c r="BS406" s="6">
        <f>_xll.SNL.Clients.Office.Excel.Functions.SPG($D406, BS$1, $F406, "Options: Curr=USD, Mag=Actuals")</f>
        <v>17.327603654113801</v>
      </c>
      <c r="BT406" s="6">
        <f>_xll.SNL.Clients.Office.Excel.Functions.SPG($D406, BT$1, $F406, "Options: Curr=USD, Mag=Actuals")</f>
        <v>18.649999999999999</v>
      </c>
      <c r="BU406" s="6">
        <f>_xll.SNL.Clients.Office.Excel.Functions.SPG($D406, BU$1, $F406, "Options: Curr=USD, Mag=Actuals")</f>
        <v>0</v>
      </c>
      <c r="BV406" s="6">
        <f>_xll.SNL.Clients.Office.Excel.Functions.SPG($D406, BV$1, $F406, "Options: Curr=USD, Mag=Actuals")</f>
        <v>0</v>
      </c>
      <c r="BW406" s="6">
        <f>_xll.SNL.Clients.Office.Excel.Functions.SPG($D406, BW$1, $F406, "Options: Curr=USD, Mag=Actuals")</f>
        <v>0</v>
      </c>
      <c r="BX406" s="6">
        <f>_xll.SNL.Clients.Office.Excel.Functions.SPG($D406, BX$1, $F406, "Options: Curr=USD, Mag=Actuals")</f>
        <v>0</v>
      </c>
      <c r="BY406" s="6">
        <f>_xll.SNL.Clients.Office.Excel.Functions.SPG($D406, BY$1, $F406, "Options: Curr=USD, Mag=Actuals")</f>
        <v>68.096595627373105</v>
      </c>
      <c r="BZ406" s="6">
        <f>_xll.SNL.Clients.Office.Excel.Functions.SPG($D406, BZ$1, $F406, "Options: Curr=USD, Mag=Actuals")</f>
        <v>1418028746.0835652</v>
      </c>
      <c r="CA406" s="6" t="str">
        <f>_xll.SNL.Clients.Office.Excel.Functions.SPG($D406, CA$1, $F406, "Options: Curr=USD, Mag=Actuals")</f>
        <v>Nonperforming Loans</v>
      </c>
      <c r="CB406" s="6">
        <f>_xll.SNL.Clients.Office.Excel.Functions.SPG($D406, CB$1, $F406, "Options: Curr=USD, Mag=Actuals")</f>
        <v>0.90691236348548399</v>
      </c>
      <c r="CC406" s="6">
        <f>_xll.SNL.Clients.Office.Excel.Functions.SPG($D406, CC$1, $F406, "Options: Curr=USD, Mag=Actuals")</f>
        <v>4.9344444113530104</v>
      </c>
      <c r="CD406" s="6">
        <f>_xll.SNL.Clients.Office.Excel.Functions.SPG($D406, CD$1, $F406, "Options: Curr=USD, Mag=Actuals")</f>
        <v>0</v>
      </c>
      <c r="CE406" s="6">
        <f>_xll.SNL.Clients.Office.Excel.Functions.SPG($D406, CE$1, $F406, "Options: Curr=USD, Mag=Actuals")</f>
        <v>0</v>
      </c>
      <c r="CF406" s="6">
        <f>_xll.SNL.Clients.Office.Excel.Functions.SPG($D406, CF$1, $F406, "Options: Curr=USD, Mag=Actuals")</f>
        <v>0.73591057811376104</v>
      </c>
      <c r="CG406" s="6">
        <f>_xll.SNL.Clients.Office.Excel.Functions.SPG($D406, CG$1, $F406, "Options: Curr=USD, Mag=Actuals")</f>
        <v>0.89100216207982796</v>
      </c>
    </row>
    <row r="407" spans="1:85" x14ac:dyDescent="0.3">
      <c r="A407" s="10" t="s">
        <v>113</v>
      </c>
      <c r="B407" s="10" t="s">
        <v>112</v>
      </c>
      <c r="C407" s="10" t="s">
        <v>18</v>
      </c>
      <c r="D407">
        <v>4135432</v>
      </c>
      <c r="E407" s="10" t="s">
        <v>22</v>
      </c>
      <c r="F407" s="10" t="s">
        <v>77</v>
      </c>
      <c r="G407">
        <v>-176.72</v>
      </c>
      <c r="H407">
        <v>402.42</v>
      </c>
      <c r="I407">
        <v>579.15</v>
      </c>
      <c r="J407">
        <v>3186.35</v>
      </c>
      <c r="K407">
        <v>2194.48</v>
      </c>
      <c r="L407">
        <v>9.8000000000000007</v>
      </c>
      <c r="M407">
        <v>2029.0325753845914</v>
      </c>
      <c r="N407">
        <v>1407.56</v>
      </c>
      <c r="O407">
        <v>5.14</v>
      </c>
      <c r="P407">
        <v>10.77</v>
      </c>
      <c r="Q407">
        <v>73.92</v>
      </c>
      <c r="R407">
        <v>74.3</v>
      </c>
      <c r="S407" t="str">
        <f>_xll.SNL.Clients.Office.Excel.Functions.SPG(D407, S$1, F407, "Options: Curr=USD, Mag=Actuals")</f>
        <v>HDFC Bank Limited (NSEI:HDFCBANK)</v>
      </c>
      <c r="T407" t="str">
        <f>_xll.SNL.Clients.Office.Excel.Functions.SPG($D407, T$1, $F407, "Options: Curr=USD, Mag=Actuals")</f>
        <v>HDFC Bank Limited</v>
      </c>
      <c r="U407" s="6">
        <f>_xll.SNL.Clients.Office.Excel.Functions.SPG($D407, U$1, $F407, "Options: Curr=USD, Mag=Actuals")</f>
        <v>267123133747.42978</v>
      </c>
      <c r="V407" t="str">
        <f>_xll.SNL.Clients.Office.Excel.Functions.SPG($D407, V$1, $F407, "Options: Curr=USD, Mag=Actuals")</f>
        <v>NSEI:HDFCBANK</v>
      </c>
      <c r="W407" t="str">
        <f>_xll.SNL.Clients.Office.Excel.Functions.SPG($D407, W$1, $F407, "Options: Curr=USD, Mag=Actuals")</f>
        <v>Bank</v>
      </c>
      <c r="X407" s="6">
        <f>_xll.SNL.Clients.Office.Excel.Functions.SPG($D407, X$1, $F407, "Options: Curr=USD, Mag=Actuals")</f>
        <v>14500731258.490728</v>
      </c>
      <c r="Y407" s="6">
        <f>_xll.SNL.Clients.Office.Excel.Functions.SPG($D407, Y$1, $F407, "Options: Curr=USD, Mag=Actuals")</f>
        <v>0</v>
      </c>
      <c r="Z407" s="6">
        <f>_xll.SNL.Clients.Office.Excel.Functions.SPG($D407, Z$1, $F407, "Options: Curr=USD, Mag=Actuals")</f>
        <v>14323117813.318172</v>
      </c>
      <c r="AA407" s="6">
        <f>_xll.SNL.Clients.Office.Excel.Functions.SPG($D407, AA$1, $F407, "Options: Curr=USD, Mag=Actuals")</f>
        <v>4885771750.7589588</v>
      </c>
      <c r="AB407" s="6">
        <f>_xll.SNL.Clients.Office.Excel.Functions.SPG($D407, AB$1, $F407, "Options: Curr=USD, Mag=Actuals")</f>
        <v>0.87661715150850361</v>
      </c>
      <c r="AC407" s="6">
        <f>_xll.SNL.Clients.Office.Excel.Functions.SPG($D407, AC$1, $F407, "Options: Curr=USD, Mag=Actuals")</f>
        <v>16.5618830935252</v>
      </c>
      <c r="AD407" s="6">
        <f>_xll.SNL.Clients.Office.Excel.Functions.SPG($D407, AD$1, $F407, "Options: Curr=USD, Mag=Actuals")</f>
        <v>1.96551377226364</v>
      </c>
      <c r="AE407" s="6">
        <f>_xll.SNL.Clients.Office.Excel.Functions.SPG($D407, AE$1, $F407, "Options: Curr=USD, Mag=Actuals")</f>
        <v>16.510527616971899</v>
      </c>
      <c r="AF407" s="6">
        <f>_xll.SNL.Clients.Office.Excel.Functions.SPG($D407, AF$1, $F407, "Options: Curr=USD, Mag=Actuals")</f>
        <v>267123133747.42978</v>
      </c>
      <c r="AG407" s="6">
        <f>_xll.SNL.Clients.Office.Excel.Functions.SPG($D407, AG$1, $F407, "Options: Curr=USD, Mag=Actuals")</f>
        <v>31201188872.007687</v>
      </c>
      <c r="AH407" s="6">
        <f>_xll.SNL.Clients.Office.Excel.Functions.SPG($D407, AH$1, $F407, "Options: Curr=USD, Mag=Actuals")</f>
        <v>31826725058.920162</v>
      </c>
      <c r="AI407" s="6">
        <f>_xll.SNL.Clients.Office.Excel.Functions.SPG($D407, AI$1, $F407, "Options: Curr=USD, Mag=Actuals")</f>
        <v>44561</v>
      </c>
      <c r="AJ407" s="6" t="str">
        <f>_xll.SNL.Clients.Office.Excel.Functions.SPG($D407, AJ$1, $F407, "Options: Curr=USD, Mag=Actuals")</f>
        <v>#INVALID FUNCTION PARAMETER</v>
      </c>
      <c r="AK407" s="6" t="str">
        <f>_xll.SNL.Clients.Office.Excel.Functions.SPG($D407, AK$1, $F407, "Options: Curr=USD, Mag=Actuals")</f>
        <v>#INVALID FUNCTION PARAMETER</v>
      </c>
      <c r="AL407" s="6" t="str">
        <f>_xll.SNL.Clients.Office.Excel.Functions.SPG($D407, AL$1, $F407, "Options: Curr=USD, Mag=Actuals")</f>
        <v>#INVALID FUNCTION PARAMETER</v>
      </c>
      <c r="AM407" s="6" t="str">
        <f>_xll.SNL.Clients.Office.Excel.Functions.SPG($D407, AM$1, $F407, "Options: Curr=USD, Mag=Actuals")</f>
        <v>#INVALID FUNCTION PARAMETER</v>
      </c>
      <c r="AN407" s="6">
        <f>_xll.SNL.Clients.Office.Excel.Functions.SPG($D407, AN$1, $F407, "Options: Curr=USD, Mag=Actuals")</f>
        <v>267123133747.42978</v>
      </c>
      <c r="AO407" s="6">
        <f>_xll.SNL.Clients.Office.Excel.Functions.SPG($D407, AO$1, $F407, "Options: Curr=USD, Mag=Actuals")</f>
        <v>176108533894.5289</v>
      </c>
      <c r="AP407" s="6">
        <f>_xll.SNL.Clients.Office.Excel.Functions.SPG($D407, AP$1, $F407, "Options: Curr=USD, Mag=Actuals")</f>
        <v>193833125748.24582</v>
      </c>
      <c r="AQ407" s="6">
        <f>_xll.SNL.Clients.Office.Excel.Functions.SPG($D407, AQ$1, $F407, "Options: Curr=USD, Mag=Actuals")</f>
        <v>31734060686.42662</v>
      </c>
      <c r="AR407" s="6">
        <f>_xll.SNL.Clients.Office.Excel.Functions.SPG($D407, AR$1, $F407, "Options: Curr=USD, Mag=Actuals")</f>
        <v>31826725058.920162</v>
      </c>
      <c r="AS407" s="6">
        <f>_xll.SNL.Clients.Office.Excel.Functions.SPG($D407, AS$1, $F407, "Options: Curr=USD, Mag=Actuals")</f>
        <v>31806755284.024719</v>
      </c>
      <c r="AT407" s="6">
        <f>_xll.SNL.Clients.Office.Excel.Functions.SPG($D407, AT$1, $F407, "Options: Curr=USD, Mag=Actuals")</f>
        <v>65.927848114062201</v>
      </c>
      <c r="AU407" s="6">
        <f>_xll.SNL.Clients.Office.Excel.Functions.SPG($D407, AU$1, $F407, "Options: Curr=USD, Mag=Actuals")</f>
        <v>90.855746774295994</v>
      </c>
      <c r="AV407" s="6">
        <f>_xll.SNL.Clients.Office.Excel.Functions.SPG($D407, AV$1, $F407, "Options: Curr=USD, Mag=Actuals")</f>
        <v>11.914627015799001</v>
      </c>
      <c r="AW407" s="6">
        <f>_xll.SNL.Clients.Office.Excel.Functions.SPG($D407, AW$1, $F407, "Options: Curr=USD, Mag=Actuals")</f>
        <v>11.908041376587899</v>
      </c>
      <c r="AX407" s="6">
        <f>_xll.SNL.Clients.Office.Excel.Functions.SPG($D407, AX$1, $F407, "Options: Curr=USD, Mag=Actuals")</f>
        <v>4885771750.7589588</v>
      </c>
      <c r="AY407" s="6">
        <f>_xll.SNL.Clients.Office.Excel.Functions.SPG($D407, AY$1, $F407, "Options: Curr=USD, Mag=Actuals")</f>
        <v>4875380791.3744869</v>
      </c>
      <c r="AZ407" s="6">
        <f>_xll.SNL.Clients.Office.Excel.Functions.SPG($D407, AZ$1, $F407, "Options: Curr=USD, Mag=Actuals")</f>
        <v>1.96551377226364</v>
      </c>
      <c r="BA407" s="6">
        <f>_xll.SNL.Clients.Office.Excel.Functions.SPG($D407, BA$1, $F407, "Options: Curr=USD, Mag=Actuals")</f>
        <v>16.510527616971899</v>
      </c>
      <c r="BB407" s="6">
        <f>_xll.SNL.Clients.Office.Excel.Functions.SPG($D407, BB$1, $F407, "Options: Curr=USD, Mag=Actuals")</f>
        <v>16.524336245395201</v>
      </c>
      <c r="BC407" s="6">
        <f>_xll.SNL.Clients.Office.Excel.Functions.SPG($D407, BC$1, $F407, "Options: Curr=USD, Mag=Actuals")</f>
        <v>16.5356157738014</v>
      </c>
      <c r="BD407" s="6">
        <f>_xll.SNL.Clients.Office.Excel.Functions.SPG($D407, BD$1, $F407, "Options: Curr=USD, Mag=Actuals")</f>
        <v>2.89956911331294</v>
      </c>
      <c r="BE407" s="6">
        <f>_xll.SNL.Clients.Office.Excel.Functions.SPG($D407, BE$1, $F407, "Options: Curr=USD, Mag=Actuals")</f>
        <v>4.1099148220339501</v>
      </c>
      <c r="BF407" s="6">
        <f>_xll.SNL.Clients.Office.Excel.Functions.SPG($D407, BF$1, $F407, "Options: Curr=USD, Mag=Actuals")</f>
        <v>0</v>
      </c>
      <c r="BG407" s="6">
        <f>_xll.SNL.Clients.Office.Excel.Functions.SPG($D407, BG$1, $F407, "Options: Curr=USD, Mag=Actuals")</f>
        <v>2.1280257316119702</v>
      </c>
      <c r="BH407" s="6">
        <f>_xll.SNL.Clients.Office.Excel.Functions.SPG($D407, BH$1, $F407, "Options: Curr=USD, Mag=Actuals")</f>
        <v>3.7055228765541899</v>
      </c>
      <c r="BI407" s="6">
        <f>_xll.SNL.Clients.Office.Excel.Functions.SPG($D407, BI$1, $F407, "Options: Curr=USD, Mag=Actuals")</f>
        <v>6.0630366698433802</v>
      </c>
      <c r="BJ407" s="6">
        <f>_xll.SNL.Clients.Office.Excel.Functions.SPG($D407, BJ$1, $F407, "Options: Curr=USD, Mag=Actuals")</f>
        <v>0</v>
      </c>
      <c r="BK407" s="6">
        <f>_xll.SNL.Clients.Office.Excel.Functions.SPG($D407, BK$1, $F407, "Options: Curr=USD, Mag=Actuals")</f>
        <v>3.13931032729979</v>
      </c>
      <c r="BL407" s="6">
        <f>_xll.SNL.Clients.Office.Excel.Functions.SPG($D407, BL$1, $F407, "Options: Curr=USD, Mag=Actuals")</f>
        <v>5.4664687844730198</v>
      </c>
      <c r="BM407" s="6">
        <f>_xll.SNL.Clients.Office.Excel.Functions.SPG($D407, BM$1, $F407, "Options: Curr=USD, Mag=Actuals")</f>
        <v>3.8892769795234199</v>
      </c>
      <c r="BN407" s="6">
        <f>_xll.SNL.Clients.Office.Excel.Functions.SPG($D407, BN$1, $F407, "Options: Curr=USD, Mag=Actuals")</f>
        <v>4.2531655588686803</v>
      </c>
      <c r="BO407" s="6">
        <f>_xll.SNL.Clients.Office.Excel.Functions.SPG($D407, BO$1, $F407, "Options: Curr=USD, Mag=Actuals")</f>
        <v>70.453082644766894</v>
      </c>
      <c r="BP407" s="6">
        <f>_xll.SNL.Clients.Office.Excel.Functions.SPG($D407, BP$1, $F407, "Options: Curr=USD, Mag=Actuals")</f>
        <v>0</v>
      </c>
      <c r="BQ407" s="6">
        <f>_xll.SNL.Clients.Office.Excel.Functions.SPG($D407, BQ$1, $F407, "Options: Curr=USD, Mag=Actuals")</f>
        <v>36.479094879453399</v>
      </c>
      <c r="BR407" s="6">
        <f>_xll.SNL.Clients.Office.Excel.Functions.SPG($D407, BR$1, $F407, "Options: Curr=USD, Mag=Actuals")</f>
        <v>16.940000000000001</v>
      </c>
      <c r="BS407" s="6">
        <f>_xll.SNL.Clients.Office.Excel.Functions.SPG($D407, BS$1, $F407, "Options: Curr=USD, Mag=Actuals")</f>
        <v>17.1668947281252</v>
      </c>
      <c r="BT407" s="6">
        <f>_xll.SNL.Clients.Office.Excel.Functions.SPG($D407, BT$1, $F407, "Options: Curr=USD, Mag=Actuals")</f>
        <v>19.25</v>
      </c>
      <c r="BU407" s="6">
        <f>_xll.SNL.Clients.Office.Excel.Functions.SPG($D407, BU$1, $F407, "Options: Curr=USD, Mag=Actuals")</f>
        <v>0</v>
      </c>
      <c r="BV407" s="6">
        <f>_xll.SNL.Clients.Office.Excel.Functions.SPG($D407, BV$1, $F407, "Options: Curr=USD, Mag=Actuals")</f>
        <v>0</v>
      </c>
      <c r="BW407" s="6">
        <f>_xll.SNL.Clients.Office.Excel.Functions.SPG($D407, BW$1, $F407, "Options: Curr=USD, Mag=Actuals")</f>
        <v>0</v>
      </c>
      <c r="BX407" s="6">
        <f>_xll.SNL.Clients.Office.Excel.Functions.SPG($D407, BX$1, $F407, "Options: Curr=USD, Mag=Actuals")</f>
        <v>0</v>
      </c>
      <c r="BY407" s="6">
        <f>_xll.SNL.Clients.Office.Excel.Functions.SPG($D407, BY$1, $F407, "Options: Curr=USD, Mag=Actuals")</f>
        <v>71.209604754401298</v>
      </c>
      <c r="BZ407" s="6">
        <f>_xll.SNL.Clients.Office.Excel.Functions.SPG($D407, BZ$1, $F407, "Options: Curr=USD, Mag=Actuals")</f>
        <v>2587305187.6587086</v>
      </c>
      <c r="CA407" s="6" t="str">
        <f>_xll.SNL.Clients.Office.Excel.Functions.SPG($D407, CA$1, $F407, "Options: Curr=USD, Mag=Actuals")</f>
        <v>Nonperforming Loans</v>
      </c>
      <c r="CB407" s="6">
        <f>_xll.SNL.Clients.Office.Excel.Functions.SPG($D407, CB$1, $F407, "Options: Curr=USD, Mag=Actuals")</f>
        <v>1.45405246073204</v>
      </c>
      <c r="CC407" s="6">
        <f>_xll.SNL.Clients.Office.Excel.Functions.SPG($D407, CC$1, $F407, "Options: Curr=USD, Mag=Actuals")</f>
        <v>7.6921259832779798</v>
      </c>
      <c r="CD407" s="6">
        <f>_xll.SNL.Clients.Office.Excel.Functions.SPG($D407, CD$1, $F407, "Options: Curr=USD, Mag=Actuals")</f>
        <v>0</v>
      </c>
      <c r="CE407" s="6">
        <f>_xll.SNL.Clients.Office.Excel.Functions.SPG($D407, CE$1, $F407, "Options: Curr=USD, Mag=Actuals")</f>
        <v>0</v>
      </c>
      <c r="CF407" s="6">
        <f>_xll.SNL.Clients.Office.Excel.Functions.SPG($D407, CF$1, $F407, "Options: Curr=USD, Mag=Actuals")</f>
        <v>1.02789253981485</v>
      </c>
      <c r="CG407" s="6">
        <f>_xll.SNL.Clients.Office.Excel.Functions.SPG($D407, CG$1, $F407, "Options: Curr=USD, Mag=Actuals")</f>
        <v>1.3601837531180101</v>
      </c>
    </row>
    <row r="408" spans="1:85" x14ac:dyDescent="0.3">
      <c r="A408" s="10" t="s">
        <v>113</v>
      </c>
      <c r="B408" s="10" t="s">
        <v>112</v>
      </c>
      <c r="C408" s="10" t="s">
        <v>18</v>
      </c>
      <c r="D408">
        <v>4135432</v>
      </c>
      <c r="E408" s="10" t="s">
        <v>22</v>
      </c>
      <c r="F408" s="10" t="s">
        <v>78</v>
      </c>
      <c r="G408">
        <v>-267.19</v>
      </c>
      <c r="H408">
        <v>458.27</v>
      </c>
      <c r="I408">
        <v>725.46</v>
      </c>
      <c r="J408">
        <v>3426.83</v>
      </c>
      <c r="K408">
        <v>0</v>
      </c>
      <c r="L408">
        <v>7.05</v>
      </c>
      <c r="M408">
        <v>2045.0006420284851</v>
      </c>
      <c r="N408">
        <v>0</v>
      </c>
      <c r="O408">
        <v>6.69</v>
      </c>
      <c r="P408">
        <v>12.12</v>
      </c>
      <c r="Q408">
        <v>78.599999999999994</v>
      </c>
      <c r="R408">
        <v>82.79</v>
      </c>
      <c r="S408" t="str">
        <f>_xll.SNL.Clients.Office.Excel.Functions.SPG(D408, S$1, F408, "Options: Curr=USD, Mag=Actuals")</f>
        <v>HDFC Bank Limited (NSEI:HDFCBANK)</v>
      </c>
      <c r="T408" t="str">
        <f>_xll.SNL.Clients.Office.Excel.Functions.SPG($D408, T$1, $F408, "Options: Curr=USD, Mag=Actuals")</f>
        <v>HDFC Bank Limited</v>
      </c>
      <c r="U408" s="6">
        <f>_xll.SNL.Clients.Office.Excel.Functions.SPG($D408, U$1, $F408, "Options: Curr=USD, Mag=Actuals")</f>
        <v>0</v>
      </c>
      <c r="V408" t="str">
        <f>_xll.SNL.Clients.Office.Excel.Functions.SPG($D408, V$1, $F408, "Options: Curr=USD, Mag=Actuals")</f>
        <v>NSEI:HDFCBANK</v>
      </c>
      <c r="W408" t="str">
        <f>_xll.SNL.Clients.Office.Excel.Functions.SPG($D408, W$1, $F408, "Options: Curr=USD, Mag=Actuals")</f>
        <v>Bank</v>
      </c>
      <c r="X408" s="6">
        <f>_xll.SNL.Clients.Office.Excel.Functions.SPG($D408, X$1, $F408, "Options: Curr=USD, Mag=Actuals")</f>
        <v>15418512734.033182</v>
      </c>
      <c r="Y408" s="6">
        <f>_xll.SNL.Clients.Office.Excel.Functions.SPG($D408, Y$1, $F408, "Options: Curr=USD, Mag=Actuals")</f>
        <v>0</v>
      </c>
      <c r="Z408" s="6">
        <f>_xll.SNL.Clients.Office.Excel.Functions.SPG($D408, Z$1, $F408, "Options: Curr=USD, Mag=Actuals")</f>
        <v>16404076816.424047</v>
      </c>
      <c r="AA408" s="6">
        <f>_xll.SNL.Clients.Office.Excel.Functions.SPG($D408, AA$1, $F408, "Options: Curr=USD, Mag=Actuals")</f>
        <v>5602289532.0491772</v>
      </c>
      <c r="AB408" s="6">
        <f>_xll.SNL.Clients.Office.Excel.Functions.SPG($D408, AB$1, $F408, "Options: Curr=USD, Mag=Actuals")</f>
        <v>0.99974887360914222</v>
      </c>
      <c r="AC408" s="6">
        <f>_xll.SNL.Clients.Office.Excel.Functions.SPG($D408, AC$1, $F408, "Options: Curr=USD, Mag=Actuals")</f>
        <v>21.127299117227199</v>
      </c>
      <c r="AD408" s="6">
        <f>_xll.SNL.Clients.Office.Excel.Functions.SPG($D408, AD$1, $F408, "Options: Curr=USD, Mag=Actuals")</f>
        <v>2.0123209667467901</v>
      </c>
      <c r="AE408" s="6">
        <f>_xll.SNL.Clients.Office.Excel.Functions.SPG($D408, AE$1, $F408, "Options: Curr=USD, Mag=Actuals")</f>
        <v>17.134767867081901</v>
      </c>
      <c r="AF408" s="6">
        <f>_xll.SNL.Clients.Office.Excel.Functions.SPG($D408, AF$1, $F408, "Options: Curr=USD, Mag=Actuals")</f>
        <v>284567491378.70624</v>
      </c>
      <c r="AG408" s="6">
        <f>_xll.SNL.Clients.Office.Excel.Functions.SPG($D408, AG$1, $F408, "Options: Curr=USD, Mag=Actuals")</f>
        <v>31104031889.724773</v>
      </c>
      <c r="AH408" s="6">
        <f>_xll.SNL.Clients.Office.Excel.Functions.SPG($D408, AH$1, $F408, "Options: Curr=USD, Mag=Actuals")</f>
        <v>33475622340.207008</v>
      </c>
      <c r="AI408" s="6">
        <f>_xll.SNL.Clients.Office.Excel.Functions.SPG($D408, AI$1, $F408, "Options: Curr=USD, Mag=Actuals")</f>
        <v>44926</v>
      </c>
      <c r="AJ408" s="6" t="str">
        <f>_xll.SNL.Clients.Office.Excel.Functions.SPG($D408, AJ$1, $F408, "Options: Curr=USD, Mag=Actuals")</f>
        <v>#INVALID FUNCTION PARAMETER</v>
      </c>
      <c r="AK408" s="6" t="str">
        <f>_xll.SNL.Clients.Office.Excel.Functions.SPG($D408, AK$1, $F408, "Options: Curr=USD, Mag=Actuals")</f>
        <v>#INVALID FUNCTION PARAMETER</v>
      </c>
      <c r="AL408" s="6" t="str">
        <f>_xll.SNL.Clients.Office.Excel.Functions.SPG($D408, AL$1, $F408, "Options: Curr=USD, Mag=Actuals")</f>
        <v>#INVALID FUNCTION PARAMETER</v>
      </c>
      <c r="AM408" s="6" t="str">
        <f>_xll.SNL.Clients.Office.Excel.Functions.SPG($D408, AM$1, $F408, "Options: Curr=USD, Mag=Actuals")</f>
        <v>#INVALID FUNCTION PARAMETER</v>
      </c>
      <c r="AN408" s="6">
        <f>_xll.SNL.Clients.Office.Excel.Functions.SPG($D408, AN$1, $F408, "Options: Curr=USD, Mag=Actuals")</f>
        <v>284567491378.70624</v>
      </c>
      <c r="AO408" s="6">
        <f>_xll.SNL.Clients.Office.Excel.Functions.SPG($D408, AO$1, $F408, "Options: Curr=USD, Mag=Actuals")</f>
        <v>188955484641.16809</v>
      </c>
      <c r="AP408" s="6">
        <f>_xll.SNL.Clients.Office.Excel.Functions.SPG($D408, AP$1, $F408, "Options: Curr=USD, Mag=Actuals")</f>
        <v>209323412703.20758</v>
      </c>
      <c r="AQ408" s="6">
        <f>_xll.SNL.Clients.Office.Excel.Functions.SPG($D408, AQ$1, $F408, "Options: Curr=USD, Mag=Actuals")</f>
        <v>33376050323.706322</v>
      </c>
      <c r="AR408" s="6">
        <f>_xll.SNL.Clients.Office.Excel.Functions.SPG($D408, AR$1, $F408, "Options: Curr=USD, Mag=Actuals")</f>
        <v>33475622340.207008</v>
      </c>
      <c r="AS408" s="6">
        <f>_xll.SNL.Clients.Office.Excel.Functions.SPG($D408, AS$1, $F408, "Options: Curr=USD, Mag=Actuals")</f>
        <v>33457643891.62907</v>
      </c>
      <c r="AT408" s="6">
        <f>_xll.SNL.Clients.Office.Excel.Functions.SPG($D408, AT$1, $F408, "Options: Curr=USD, Mag=Actuals")</f>
        <v>66.400938394506795</v>
      </c>
      <c r="AU408" s="6">
        <f>_xll.SNL.Clients.Office.Excel.Functions.SPG($D408, AU$1, $F408, "Options: Curr=USD, Mag=Actuals")</f>
        <v>90.269636922593804</v>
      </c>
      <c r="AV408" s="6">
        <f>_xll.SNL.Clients.Office.Excel.Functions.SPG($D408, AV$1, $F408, "Options: Curr=USD, Mag=Actuals")</f>
        <v>11.763684663353599</v>
      </c>
      <c r="AW408" s="6">
        <f>_xll.SNL.Clients.Office.Excel.Functions.SPG($D408, AW$1, $F408, "Options: Curr=USD, Mag=Actuals")</f>
        <v>11.758109703686101</v>
      </c>
      <c r="AX408" s="6">
        <f>_xll.SNL.Clients.Office.Excel.Functions.SPG($D408, AX$1, $F408, "Options: Curr=USD, Mag=Actuals")</f>
        <v>5602289532.0491772</v>
      </c>
      <c r="AY408" s="6">
        <f>_xll.SNL.Clients.Office.Excel.Functions.SPG($D408, AY$1, $F408, "Options: Curr=USD, Mag=Actuals")</f>
        <v>5583959338.1180725</v>
      </c>
      <c r="AZ408" s="6">
        <f>_xll.SNL.Clients.Office.Excel.Functions.SPG($D408, AZ$1, $F408, "Options: Curr=USD, Mag=Actuals")</f>
        <v>2.0123209667467901</v>
      </c>
      <c r="BA408" s="6">
        <f>_xll.SNL.Clients.Office.Excel.Functions.SPG($D408, BA$1, $F408, "Options: Curr=USD, Mag=Actuals")</f>
        <v>17.134767867081901</v>
      </c>
      <c r="BB408" s="6">
        <f>_xll.SNL.Clients.Office.Excel.Functions.SPG($D408, BB$1, $F408, "Options: Curr=USD, Mag=Actuals")</f>
        <v>17.1289494502143</v>
      </c>
      <c r="BC408" s="6">
        <f>_xll.SNL.Clients.Office.Excel.Functions.SPG($D408, BC$1, $F408, "Options: Curr=USD, Mag=Actuals")</f>
        <v>17.138911786606599</v>
      </c>
      <c r="BD408" s="6">
        <f>_xll.SNL.Clients.Office.Excel.Functions.SPG($D408, BD$1, $F408, "Options: Curr=USD, Mag=Actuals")</f>
        <v>2.87848241469174</v>
      </c>
      <c r="BE408" s="6">
        <f>_xll.SNL.Clients.Office.Excel.Functions.SPG($D408, BE$1, $F408, "Options: Curr=USD, Mag=Actuals")</f>
        <v>4.0429538174213002</v>
      </c>
      <c r="BF408" s="6">
        <f>_xll.SNL.Clients.Office.Excel.Functions.SPG($D408, BF$1, $F408, "Options: Curr=USD, Mag=Actuals")</f>
        <v>0</v>
      </c>
      <c r="BG408" s="6">
        <f>_xll.SNL.Clients.Office.Excel.Functions.SPG($D408, BG$1, $F408, "Options: Curr=USD, Mag=Actuals")</f>
        <v>2.1937746734359198</v>
      </c>
      <c r="BH408" s="6">
        <f>_xll.SNL.Clients.Office.Excel.Functions.SPG($D408, BH$1, $F408, "Options: Curr=USD, Mag=Actuals")</f>
        <v>3.3444961126865</v>
      </c>
      <c r="BI408" s="6">
        <f>_xll.SNL.Clients.Office.Excel.Functions.SPG($D408, BI$1, $F408, "Options: Curr=USD, Mag=Actuals")</f>
        <v>5.7831586805318898</v>
      </c>
      <c r="BJ408" s="6">
        <f>_xll.SNL.Clients.Office.Excel.Functions.SPG($D408, BJ$1, $F408, "Options: Curr=USD, Mag=Actuals")</f>
        <v>0</v>
      </c>
      <c r="BK408" s="6">
        <f>_xll.SNL.Clients.Office.Excel.Functions.SPG($D408, BK$1, $F408, "Options: Curr=USD, Mag=Actuals")</f>
        <v>3.1380390721118898</v>
      </c>
      <c r="BL408" s="6">
        <f>_xll.SNL.Clients.Office.Excel.Functions.SPG($D408, BL$1, $F408, "Options: Curr=USD, Mag=Actuals")</f>
        <v>4.7840644735399804</v>
      </c>
      <c r="BM408" s="6">
        <f>_xll.SNL.Clients.Office.Excel.Functions.SPG($D408, BM$1, $F408, "Options: Curr=USD, Mag=Actuals")</f>
        <v>3.8217993578342599</v>
      </c>
      <c r="BN408" s="6">
        <f>_xll.SNL.Clients.Office.Excel.Functions.SPG($D408, BN$1, $F408, "Options: Curr=USD, Mag=Actuals")</f>
        <v>4.2667786277249302</v>
      </c>
      <c r="BO408" s="6">
        <f>_xll.SNL.Clients.Office.Excel.Functions.SPG($D408, BO$1, $F408, "Options: Curr=USD, Mag=Actuals")</f>
        <v>73.000291490838094</v>
      </c>
      <c r="BP408" s="6">
        <f>_xll.SNL.Clients.Office.Excel.Functions.SPG($D408, BP$1, $F408, "Options: Curr=USD, Mag=Actuals")</f>
        <v>0</v>
      </c>
      <c r="BQ408" s="6">
        <f>_xll.SNL.Clients.Office.Excel.Functions.SPG($D408, BQ$1, $F408, "Options: Curr=USD, Mag=Actuals")</f>
        <v>39.611184757036298</v>
      </c>
      <c r="BR408" s="6">
        <f>_xll.SNL.Clients.Office.Excel.Functions.SPG($D408, BR$1, $F408, "Options: Curr=USD, Mag=Actuals")</f>
        <v>14.62</v>
      </c>
      <c r="BS408" s="6">
        <f>_xll.SNL.Clients.Office.Excel.Functions.SPG($D408, BS$1, $F408, "Options: Curr=USD, Mag=Actuals")</f>
        <v>14.531170459199799</v>
      </c>
      <c r="BT408" s="6">
        <f>_xll.SNL.Clients.Office.Excel.Functions.SPG($D408, BT$1, $F408, "Options: Curr=USD, Mag=Actuals")</f>
        <v>17.45</v>
      </c>
      <c r="BU408" s="6">
        <f>_xll.SNL.Clients.Office.Excel.Functions.SPG($D408, BU$1, $F408, "Options: Curr=USD, Mag=Actuals")</f>
        <v>0</v>
      </c>
      <c r="BV408" s="6">
        <f>_xll.SNL.Clients.Office.Excel.Functions.SPG($D408, BV$1, $F408, "Options: Curr=USD, Mag=Actuals")</f>
        <v>0</v>
      </c>
      <c r="BW408" s="6">
        <f>_xll.SNL.Clients.Office.Excel.Functions.SPG($D408, BW$1, $F408, "Options: Curr=USD, Mag=Actuals")</f>
        <v>0</v>
      </c>
      <c r="BX408" s="6">
        <f>_xll.SNL.Clients.Office.Excel.Functions.SPG($D408, BX$1, $F408, "Options: Curr=USD, Mag=Actuals")</f>
        <v>0</v>
      </c>
      <c r="BY408" s="6">
        <f>_xll.SNL.Clients.Office.Excel.Functions.SPG($D408, BY$1, $F408, "Options: Curr=USD, Mag=Actuals")</f>
        <v>72.671579425169696</v>
      </c>
      <c r="BZ408" s="6">
        <f>_xll.SNL.Clients.Office.Excel.Functions.SPG($D408, BZ$1, $F408, "Options: Curr=USD, Mag=Actuals")</f>
        <v>2551737429.3440566</v>
      </c>
      <c r="CA408" s="6" t="str">
        <f>_xll.SNL.Clients.Office.Excel.Functions.SPG($D408, CA$1, $F408, "Options: Curr=USD, Mag=Actuals")</f>
        <v>Nonperforming Loans</v>
      </c>
      <c r="CB408" s="6">
        <f>_xll.SNL.Clients.Office.Excel.Functions.SPG($D408, CB$1, $F408, "Options: Curr=USD, Mag=Actuals")</f>
        <v>1.33743524651178</v>
      </c>
      <c r="CC408" s="6">
        <f>_xll.SNL.Clients.Office.Excel.Functions.SPG($D408, CC$1, $F408, "Options: Curr=USD, Mag=Actuals")</f>
        <v>7.2296389098639402</v>
      </c>
      <c r="CD408" s="6">
        <f>_xll.SNL.Clients.Office.Excel.Functions.SPG($D408, CD$1, $F408, "Options: Curr=USD, Mag=Actuals")</f>
        <v>0</v>
      </c>
      <c r="CE408" s="6">
        <f>_xll.SNL.Clients.Office.Excel.Functions.SPG($D408, CE$1, $F408, "Options: Curr=USD, Mag=Actuals")</f>
        <v>0</v>
      </c>
      <c r="CF408" s="6">
        <f>_xll.SNL.Clients.Office.Excel.Functions.SPG($D408, CF$1, $F408, "Options: Curr=USD, Mag=Actuals")</f>
        <v>0.96327221026968701</v>
      </c>
      <c r="CG408" s="6">
        <f>_xll.SNL.Clients.Office.Excel.Functions.SPG($D408, CG$1, $F408, "Options: Curr=USD, Mag=Actuals")</f>
        <v>1.23391743139622</v>
      </c>
    </row>
    <row r="409" spans="1:85" x14ac:dyDescent="0.3">
      <c r="A409" s="10" t="s">
        <v>113</v>
      </c>
      <c r="B409" s="10" t="s">
        <v>112</v>
      </c>
      <c r="C409" s="10" t="s">
        <v>18</v>
      </c>
      <c r="D409">
        <v>4135432</v>
      </c>
      <c r="E409" s="10" t="s">
        <v>22</v>
      </c>
      <c r="F409" s="10" t="s">
        <v>10</v>
      </c>
      <c r="G409">
        <v>-245.42</v>
      </c>
      <c r="H409">
        <v>435.68</v>
      </c>
      <c r="I409">
        <v>681.1</v>
      </c>
      <c r="J409">
        <v>0</v>
      </c>
      <c r="K409">
        <v>0</v>
      </c>
      <c r="L409">
        <v>0</v>
      </c>
      <c r="M409">
        <v>0</v>
      </c>
      <c r="N409">
        <v>0</v>
      </c>
      <c r="O409">
        <v>5.65</v>
      </c>
      <c r="P409">
        <v>0.01</v>
      </c>
      <c r="Q409">
        <v>82.6</v>
      </c>
      <c r="R409">
        <v>83.12</v>
      </c>
      <c r="S409" t="str">
        <f>_xll.SNL.Clients.Office.Excel.Functions.SPG(D409, S$1, F409, "Options: Curr=USD, Mag=Actuals")</f>
        <v>HDFC Bank Limited (NSEI:HDFCBANK)</v>
      </c>
      <c r="T409" t="str">
        <f>_xll.SNL.Clients.Office.Excel.Functions.SPG($D409, T$1, $F409, "Options: Curr=USD, Mag=Actuals")</f>
        <v>HDFC Bank Limited</v>
      </c>
      <c r="U409" s="6">
        <f>_xll.SNL.Clients.Office.Excel.Functions.SPG($D409, U$1, $F409, "Options: Curr=USD, Mag=Actuals")</f>
        <v>466345873098.25183</v>
      </c>
      <c r="V409" t="str">
        <f>_xll.SNL.Clients.Office.Excel.Functions.SPG($D409, V$1, $F409, "Options: Curr=USD, Mag=Actuals")</f>
        <v>NSEI:HDFCBANK</v>
      </c>
      <c r="W409" t="str">
        <f>_xll.SNL.Clients.Office.Excel.Functions.SPG($D409, W$1, $F409, "Options: Curr=USD, Mag=Actuals")</f>
        <v>Bank</v>
      </c>
      <c r="X409" s="6">
        <f>_xll.SNL.Clients.Office.Excel.Functions.SPG($D409, X$1, $F409, "Options: Curr=USD, Mag=Actuals")</f>
        <v>19043367373.14423</v>
      </c>
      <c r="Y409" s="6">
        <f>_xll.SNL.Clients.Office.Excel.Functions.SPG($D409, Y$1, $F409, "Options: Curr=USD, Mag=Actuals")</f>
        <v>0</v>
      </c>
      <c r="Z409" s="6">
        <f>_xll.SNL.Clients.Office.Excel.Functions.SPG($D409, Z$1, $F409, "Options: Curr=USD, Mag=Actuals")</f>
        <v>25268215894.94408</v>
      </c>
      <c r="AA409" s="6">
        <f>_xll.SNL.Clients.Office.Excel.Functions.SPG($D409, AA$1, $F409, "Options: Curr=USD, Mag=Actuals")</f>
        <v>7274638085.4326344</v>
      </c>
      <c r="AB409" s="6">
        <f>_xll.SNL.Clients.Office.Excel.Functions.SPG($D409, AB$1, $F409, "Options: Curr=USD, Mag=Actuals")</f>
        <v>1.0810050061992065</v>
      </c>
      <c r="AC409" s="6">
        <f>_xll.SNL.Clients.Office.Excel.Functions.SPG($D409, AC$1, $F409, "Options: Curr=USD, Mag=Actuals")</f>
        <v>13.705795872603501</v>
      </c>
      <c r="AD409" s="6">
        <f>_xll.SNL.Clients.Office.Excel.Functions.SPG($D409, AD$1, $F409, "Options: Curr=USD, Mag=Actuals")</f>
        <v>2.0020689605892499</v>
      </c>
      <c r="AE409" s="6">
        <f>_xll.SNL.Clients.Office.Excel.Functions.SPG($D409, AE$1, $F409, "Options: Curr=USD, Mag=Actuals")</f>
        <v>17.2895235323669</v>
      </c>
      <c r="AF409" s="6">
        <f>_xll.SNL.Clients.Office.Excel.Functions.SPG($D409, AF$1, $F409, "Options: Curr=USD, Mag=Actuals")</f>
        <v>466345873098.25183</v>
      </c>
      <c r="AG409" s="6">
        <f>_xll.SNL.Clients.Office.Excel.Functions.SPG($D409, AG$1, $F409, "Options: Curr=USD, Mag=Actuals")</f>
        <v>96067700074.003586</v>
      </c>
      <c r="AH409" s="6">
        <f>_xll.SNL.Clients.Office.Excel.Functions.SPG($D409, AH$1, $F409, "Options: Curr=USD, Mag=Actuals")</f>
        <v>54102665571.029037</v>
      </c>
      <c r="AI409" s="6">
        <f>_xll.SNL.Clients.Office.Excel.Functions.SPG($D409, AI$1, $F409, "Options: Curr=USD, Mag=Actuals")</f>
        <v>45291</v>
      </c>
      <c r="AJ409" s="6" t="str">
        <f>_xll.SNL.Clients.Office.Excel.Functions.SPG($D409, AJ$1, $F409, "Options: Curr=USD, Mag=Actuals")</f>
        <v>#INVALID FUNCTION PARAMETER</v>
      </c>
      <c r="AK409" s="6" t="str">
        <f>_xll.SNL.Clients.Office.Excel.Functions.SPG($D409, AK$1, $F409, "Options: Curr=USD, Mag=Actuals")</f>
        <v>#INVALID FUNCTION PARAMETER</v>
      </c>
      <c r="AL409" s="6" t="str">
        <f>_xll.SNL.Clients.Office.Excel.Functions.SPG($D409, AL$1, $F409, "Options: Curr=USD, Mag=Actuals")</f>
        <v>#INVALID FUNCTION PARAMETER</v>
      </c>
      <c r="AM409" s="6" t="str">
        <f>_xll.SNL.Clients.Office.Excel.Functions.SPG($D409, AM$1, $F409, "Options: Curr=USD, Mag=Actuals")</f>
        <v>#INVALID FUNCTION PARAMETER</v>
      </c>
      <c r="AN409" s="6">
        <f>_xll.SNL.Clients.Office.Excel.Functions.SPG($D409, AN$1, $F409, "Options: Curr=USD, Mag=Actuals")</f>
        <v>466345873098.25183</v>
      </c>
      <c r="AO409" s="6">
        <f>_xll.SNL.Clients.Office.Excel.Functions.SPG($D409, AO$1, $F409, "Options: Curr=USD, Mag=Actuals")</f>
        <v>302941811069.78448</v>
      </c>
      <c r="AP409" s="6">
        <f>_xll.SNL.Clients.Office.Excel.Functions.SPG($D409, AP$1, $F409, "Options: Curr=USD, Mag=Actuals")</f>
        <v>265700550942.34448</v>
      </c>
      <c r="AQ409" s="6">
        <f>_xll.SNL.Clients.Office.Excel.Functions.SPG($D409, AQ$1, $F409, "Options: Curr=USD, Mag=Actuals")</f>
        <v>52538042172.437988</v>
      </c>
      <c r="AR409" s="6">
        <f>_xll.SNL.Clients.Office.Excel.Functions.SPG($D409, AR$1, $F409, "Options: Curr=USD, Mag=Actuals")</f>
        <v>54102665571.029037</v>
      </c>
      <c r="AS409" s="6">
        <f>_xll.SNL.Clients.Office.Excel.Functions.SPG($D409, AS$1, $F409, "Options: Curr=USD, Mag=Actuals")</f>
        <v>54102665571.029037</v>
      </c>
      <c r="AT409" s="6">
        <f>_xll.SNL.Clients.Office.Excel.Functions.SPG($D409, AT$1, $F409, "Options: Curr=USD, Mag=Actuals")</f>
        <v>64.960757357438695</v>
      </c>
      <c r="AU409" s="6">
        <f>_xll.SNL.Clients.Office.Excel.Functions.SPG($D409, AU$1, $F409, "Options: Curr=USD, Mag=Actuals")</f>
        <v>114.01625250507</v>
      </c>
      <c r="AV409" s="6">
        <f>_xll.SNL.Clients.Office.Excel.Functions.SPG($D409, AV$1, $F409, "Options: Curr=USD, Mag=Actuals")</f>
        <v>11.6014033128648</v>
      </c>
      <c r="AW409" s="6">
        <f>_xll.SNL.Clients.Office.Excel.Functions.SPG($D409, AW$1, $F409, "Options: Curr=USD, Mag=Actuals")</f>
        <v>11.6014033128648</v>
      </c>
      <c r="AX409" s="6">
        <f>_xll.SNL.Clients.Office.Excel.Functions.SPG($D409, AX$1, $F409, "Options: Curr=USD, Mag=Actuals")</f>
        <v>7274638085.4326344</v>
      </c>
      <c r="AY409" s="6">
        <f>_xll.SNL.Clients.Office.Excel.Functions.SPG($D409, AY$1, $F409, "Options: Curr=USD, Mag=Actuals")</f>
        <v>7149472335.493475</v>
      </c>
      <c r="AZ409" s="6">
        <f>_xll.SNL.Clients.Office.Excel.Functions.SPG($D409, AZ$1, $F409, "Options: Curr=USD, Mag=Actuals")</f>
        <v>2.0020689605892499</v>
      </c>
      <c r="BA409" s="6">
        <f>_xll.SNL.Clients.Office.Excel.Functions.SPG($D409, BA$1, $F409, "Options: Curr=USD, Mag=Actuals")</f>
        <v>17.2895235323669</v>
      </c>
      <c r="BB409" s="6">
        <f>_xll.SNL.Clients.Office.Excel.Functions.SPG($D409, BB$1, $F409, "Options: Curr=USD, Mag=Actuals")</f>
        <v>17.2537003098128</v>
      </c>
      <c r="BC409" s="6">
        <f>_xll.SNL.Clients.Office.Excel.Functions.SPG($D409, BC$1, $F409, "Options: Curr=USD, Mag=Actuals")</f>
        <v>17.258390961091902</v>
      </c>
      <c r="BD409" s="6">
        <f>_xll.SNL.Clients.Office.Excel.Functions.SPG($D409, BD$1, $F409, "Options: Curr=USD, Mag=Actuals")</f>
        <v>3.0635188556056101</v>
      </c>
      <c r="BE409" s="6">
        <f>_xll.SNL.Clients.Office.Excel.Functions.SPG($D409, BE$1, $F409, "Options: Curr=USD, Mag=Actuals")</f>
        <v>3.9566556588280002</v>
      </c>
      <c r="BF409" s="6">
        <f>_xll.SNL.Clients.Office.Excel.Functions.SPG($D409, BF$1, $F409, "Options: Curr=USD, Mag=Actuals")</f>
        <v>0</v>
      </c>
      <c r="BG409" s="6">
        <f>_xll.SNL.Clients.Office.Excel.Functions.SPG($D409, BG$1, $F409, "Options: Curr=USD, Mag=Actuals")</f>
        <v>2.2420203700630301</v>
      </c>
      <c r="BH409" s="6">
        <f>_xll.SNL.Clients.Office.Excel.Functions.SPG($D409, BH$1, $F409, "Options: Curr=USD, Mag=Actuals")</f>
        <v>2.9989461598344702</v>
      </c>
      <c r="BI409" s="6">
        <f>_xll.SNL.Clients.Office.Excel.Functions.SPG($D409, BI$1, $F409, "Options: Curr=USD, Mag=Actuals")</f>
        <v>6.0543814696525997</v>
      </c>
      <c r="BJ409" s="6">
        <f>_xll.SNL.Clients.Office.Excel.Functions.SPG($D409, BJ$1, $F409, "Options: Curr=USD, Mag=Actuals")</f>
        <v>0</v>
      </c>
      <c r="BK409" s="6">
        <f>_xll.SNL.Clients.Office.Excel.Functions.SPG($D409, BK$1, $F409, "Options: Curr=USD, Mag=Actuals")</f>
        <v>3.4306868612150199</v>
      </c>
      <c r="BL409" s="6">
        <f>_xll.SNL.Clients.Office.Excel.Functions.SPG($D409, BL$1, $F409, "Options: Curr=USD, Mag=Actuals")</f>
        <v>4.5889169096827302</v>
      </c>
      <c r="BM409" s="6">
        <f>_xll.SNL.Clients.Office.Excel.Functions.SPG($D409, BM$1, $F409, "Options: Curr=USD, Mag=Actuals")</f>
        <v>3.8551720018189899</v>
      </c>
      <c r="BN409" s="6">
        <f>_xll.SNL.Clients.Office.Excel.Functions.SPG($D409, BN$1, $F409, "Options: Curr=USD, Mag=Actuals")</f>
        <v>4.2012491147895004</v>
      </c>
      <c r="BO409" s="6">
        <f>_xll.SNL.Clients.Office.Excel.Functions.SPG($D409, BO$1, $F409, "Options: Curr=USD, Mag=Actuals")</f>
        <v>75.494770597311501</v>
      </c>
      <c r="BP409" s="6">
        <f>_xll.SNL.Clients.Office.Excel.Functions.SPG($D409, BP$1, $F409, "Options: Curr=USD, Mag=Actuals")</f>
        <v>0</v>
      </c>
      <c r="BQ409" s="6">
        <f>_xll.SNL.Clients.Office.Excel.Functions.SPG($D409, BQ$1, $F409, "Options: Curr=USD, Mag=Actuals")</f>
        <v>42.778757644668197</v>
      </c>
      <c r="BR409" s="6">
        <f>_xll.SNL.Clients.Office.Excel.Functions.SPG($D409, BR$1, $F409, "Options: Curr=USD, Mag=Actuals")</f>
        <v>16.2</v>
      </c>
      <c r="BS409" s="6">
        <f>_xll.SNL.Clients.Office.Excel.Functions.SPG($D409, BS$1, $F409, "Options: Curr=USD, Mag=Actuals")</f>
        <v>16.676396492498402</v>
      </c>
      <c r="BT409" s="6">
        <f>_xll.SNL.Clients.Office.Excel.Functions.SPG($D409, BT$1, $F409, "Options: Curr=USD, Mag=Actuals")</f>
        <v>18.21</v>
      </c>
      <c r="BU409" s="6">
        <f>_xll.SNL.Clients.Office.Excel.Functions.SPG($D409, BU$1, $F409, "Options: Curr=USD, Mag=Actuals")</f>
        <v>0</v>
      </c>
      <c r="BV409" s="6">
        <f>_xll.SNL.Clients.Office.Excel.Functions.SPG($D409, BV$1, $F409, "Options: Curr=USD, Mag=Actuals")</f>
        <v>0</v>
      </c>
      <c r="BW409" s="6">
        <f>_xll.SNL.Clients.Office.Excel.Functions.SPG($D409, BW$1, $F409, "Options: Curr=USD, Mag=Actuals")</f>
        <v>0</v>
      </c>
      <c r="BX409" s="6">
        <f>_xll.SNL.Clients.Office.Excel.Functions.SPG($D409, BX$1, $F409, "Options: Curr=USD, Mag=Actuals")</f>
        <v>0</v>
      </c>
      <c r="BY409" s="6">
        <f>_xll.SNL.Clients.Office.Excel.Functions.SPG($D409, BY$1, $F409, "Options: Curr=USD, Mag=Actuals")</f>
        <v>64.686265893532905</v>
      </c>
      <c r="BZ409" s="6">
        <f>_xll.SNL.Clients.Office.Excel.Functions.SPG($D409, BZ$1, $F409, "Options: Curr=USD, Mag=Actuals")</f>
        <v>3942241155.6093764</v>
      </c>
      <c r="CA409" s="6" t="str">
        <f>_xll.SNL.Clients.Office.Excel.Functions.SPG($D409, CA$1, $F409, "Options: Curr=USD, Mag=Actuals")</f>
        <v>Nonperforming Loans</v>
      </c>
      <c r="CB409" s="6">
        <f>_xll.SNL.Clients.Office.Excel.Functions.SPG($D409, CB$1, $F409, "Options: Curr=USD, Mag=Actuals")</f>
        <v>1.2887829258972701</v>
      </c>
      <c r="CC409" s="6">
        <f>_xll.SNL.Clients.Office.Excel.Functions.SPG($D409, CC$1, $F409, "Options: Curr=USD, Mag=Actuals")</f>
        <v>6.9102066917243103</v>
      </c>
      <c r="CD409" s="6">
        <f>_xll.SNL.Clients.Office.Excel.Functions.SPG($D409, CD$1, $F409, "Options: Curr=USD, Mag=Actuals")</f>
        <v>0</v>
      </c>
      <c r="CE409" s="6">
        <f>_xll.SNL.Clients.Office.Excel.Functions.SPG($D409, CE$1, $F409, "Options: Curr=USD, Mag=Actuals")</f>
        <v>0</v>
      </c>
      <c r="CF409" s="6">
        <f>_xll.SNL.Clients.Office.Excel.Functions.SPG($D409, CF$1, $F409, "Options: Curr=USD, Mag=Actuals")</f>
        <v>0.96338142794716297</v>
      </c>
      <c r="CG409" s="6">
        <f>_xll.SNL.Clients.Office.Excel.Functions.SPG($D409, CG$1, $F409, "Options: Curr=USD, Mag=Actuals")</f>
        <v>1.30684165226517</v>
      </c>
    </row>
    <row r="410" spans="1:85" x14ac:dyDescent="0.3">
      <c r="A410" s="10" t="s">
        <v>91</v>
      </c>
      <c r="B410" s="10" t="s">
        <v>85</v>
      </c>
      <c r="C410" s="10" t="s">
        <v>11</v>
      </c>
      <c r="D410">
        <v>113876</v>
      </c>
      <c r="E410" s="10" t="s">
        <v>28</v>
      </c>
      <c r="F410" s="10" t="s">
        <v>6</v>
      </c>
      <c r="G410">
        <v>-32.549999999999997</v>
      </c>
      <c r="H410">
        <v>182.8</v>
      </c>
      <c r="I410">
        <v>215.35</v>
      </c>
      <c r="J410">
        <v>1191.0899999999999</v>
      </c>
      <c r="K410">
        <v>20819.52</v>
      </c>
      <c r="L410">
        <v>0.56000000000000005</v>
      </c>
      <c r="M410">
        <v>2261.50727110757</v>
      </c>
      <c r="N410">
        <v>57.21</v>
      </c>
      <c r="O410">
        <v>7</v>
      </c>
      <c r="P410">
        <v>5.57</v>
      </c>
      <c r="Q410">
        <v>0.56000000000000005</v>
      </c>
      <c r="R410">
        <v>0.52</v>
      </c>
      <c r="S410" t="str">
        <f>_xll.SNL.Clients.Office.Excel.Functions.SPG(D410, S$1, F410, "Options: Curr=USD, Mag=Actuals")</f>
        <v>HSBC Holdings plc (LSE:HSBA)</v>
      </c>
      <c r="T410" t="str">
        <f>_xll.SNL.Clients.Office.Excel.Functions.SPG($D410, T$1, $F410, "Options: Curr=USD, Mag=Actuals")</f>
        <v>HSBC Holdings plc</v>
      </c>
      <c r="U410" s="6">
        <f>_xll.SNL.Clients.Office.Excel.Functions.SPG($D410, U$1, $F410, "Options: Curr=USD, Mag=Actuals")</f>
        <v>148475323676.45175</v>
      </c>
      <c r="V410" t="str">
        <f>_xll.SNL.Clients.Office.Excel.Functions.SPG($D410, V$1, $F410, "Options: Curr=USD, Mag=Actuals")</f>
        <v>LSE:HSBA</v>
      </c>
      <c r="W410" t="str">
        <f>_xll.SNL.Clients.Office.Excel.Functions.SPG($D410, W$1, $F410, "Options: Curr=USD, Mag=Actuals")</f>
        <v>Bank</v>
      </c>
      <c r="X410" s="6">
        <f>_xll.SNL.Clients.Office.Excel.Functions.SPG($D410, X$1, $F410, "Options: Curr=USD, Mag=Actuals")</f>
        <v>0</v>
      </c>
      <c r="Y410" s="6">
        <f>_xll.SNL.Clients.Office.Excel.Functions.SPG($D410, Y$1, $F410, "Options: Curr=USD, Mag=Actuals")</f>
        <v>0</v>
      </c>
      <c r="Z410" s="6">
        <f>_xll.SNL.Clients.Office.Excel.Functions.SPG($D410, Z$1, $F410, "Options: Curr=USD, Mag=Actuals")</f>
        <v>0</v>
      </c>
      <c r="AA410" s="6">
        <f>_xll.SNL.Clients.Office.Excel.Functions.SPG($D410, AA$1, $F410, "Options: Curr=USD, Mag=Actuals")</f>
        <v>0</v>
      </c>
      <c r="AB410" s="6">
        <f>_xll.SNL.Clients.Office.Excel.Functions.SPG($D410, AB$1, $F410, "Options: Curr=USD, Mag=Actuals")</f>
        <v>0</v>
      </c>
      <c r="AC410" s="6">
        <f>_xll.SNL.Clients.Office.Excel.Functions.SPG($D410, AC$1, $F410, "Options: Curr=USD, Mag=Actuals")</f>
        <v>0</v>
      </c>
      <c r="AD410" s="6">
        <f>_xll.SNL.Clients.Office.Excel.Functions.SPG($D410, AD$1, $F410, "Options: Curr=USD, Mag=Actuals")</f>
        <v>0</v>
      </c>
      <c r="AE410" s="6">
        <f>_xll.SNL.Clients.Office.Excel.Functions.SPG($D410, AE$1, $F410, "Options: Curr=USD, Mag=Actuals")</f>
        <v>0</v>
      </c>
      <c r="AF410" s="6">
        <f>_xll.SNL.Clients.Office.Excel.Functions.SPG($D410, AF$1, $F410, "Options: Curr=USD, Mag=Actuals")</f>
        <v>148475323676.45175</v>
      </c>
      <c r="AG410" s="6">
        <f>_xll.SNL.Clients.Office.Excel.Functions.SPG($D410, AG$1, $F410, "Options: Curr=USD, Mag=Actuals")</f>
        <v>7023586719.6513271</v>
      </c>
      <c r="AH410" s="6">
        <f>_xll.SNL.Clients.Office.Excel.Functions.SPG($D410, AH$1, $F410, "Options: Curr=USD, Mag=Actuals")</f>
        <v>7668247660.5563393</v>
      </c>
      <c r="AI410" s="6">
        <f>_xll.SNL.Clients.Office.Excel.Functions.SPG($D410, AI$1, $F410, "Options: Curr=USD, Mag=Actuals")</f>
        <v>33238</v>
      </c>
      <c r="AJ410" s="6" t="str">
        <f>_xll.SNL.Clients.Office.Excel.Functions.SPG($D410, AJ$1, $F410, "Options: Curr=USD, Mag=Actuals")</f>
        <v>#INVALID FUNCTION PARAMETER</v>
      </c>
      <c r="AK410" s="6" t="str">
        <f>_xll.SNL.Clients.Office.Excel.Functions.SPG($D410, AK$1, $F410, "Options: Curr=USD, Mag=Actuals")</f>
        <v>#INVALID FUNCTION PARAMETER</v>
      </c>
      <c r="AL410" s="6" t="str">
        <f>_xll.SNL.Clients.Office.Excel.Functions.SPG($D410, AL$1, $F410, "Options: Curr=USD, Mag=Actuals")</f>
        <v>#INVALID FUNCTION PARAMETER</v>
      </c>
      <c r="AM410" s="6" t="str">
        <f>_xll.SNL.Clients.Office.Excel.Functions.SPG($D410, AM$1, $F410, "Options: Curr=USD, Mag=Actuals")</f>
        <v>#INVALID FUNCTION PARAMETER</v>
      </c>
      <c r="AN410" s="6">
        <f>_xll.SNL.Clients.Office.Excel.Functions.SPG($D410, AN$1, $F410, "Options: Curr=USD, Mag=Actuals")</f>
        <v>0</v>
      </c>
      <c r="AO410" s="6">
        <f>_xll.SNL.Clients.Office.Excel.Functions.SPG($D410, AO$1, $F410, "Options: Curr=USD, Mag=Actuals")</f>
        <v>0</v>
      </c>
      <c r="AP410" s="6">
        <f>_xll.SNL.Clients.Office.Excel.Functions.SPG($D410, AP$1, $F410, "Options: Curr=USD, Mag=Actuals")</f>
        <v>0</v>
      </c>
      <c r="AQ410" s="6">
        <f>_xll.SNL.Clients.Office.Excel.Functions.SPG($D410, AQ$1, $F410, "Options: Curr=USD, Mag=Actuals")</f>
        <v>0</v>
      </c>
      <c r="AR410" s="6">
        <f>_xll.SNL.Clients.Office.Excel.Functions.SPG($D410, AR$1, $F410, "Options: Curr=USD, Mag=Actuals")</f>
        <v>0</v>
      </c>
      <c r="AS410" s="6">
        <f>_xll.SNL.Clients.Office.Excel.Functions.SPG($D410, AS$1, $F410, "Options: Curr=USD, Mag=Actuals")</f>
        <v>0</v>
      </c>
      <c r="AT410" s="6">
        <f>_xll.SNL.Clients.Office.Excel.Functions.SPG($D410, AT$1, $F410, "Options: Curr=USD, Mag=Actuals")</f>
        <v>0</v>
      </c>
      <c r="AU410" s="6">
        <f>_xll.SNL.Clients.Office.Excel.Functions.SPG($D410, AU$1, $F410, "Options: Curr=USD, Mag=Actuals")</f>
        <v>0</v>
      </c>
      <c r="AV410" s="6">
        <f>_xll.SNL.Clients.Office.Excel.Functions.SPG($D410, AV$1, $F410, "Options: Curr=USD, Mag=Actuals")</f>
        <v>0</v>
      </c>
      <c r="AW410" s="6">
        <f>_xll.SNL.Clients.Office.Excel.Functions.SPG($D410, AW$1, $F410, "Options: Curr=USD, Mag=Actuals")</f>
        <v>0</v>
      </c>
      <c r="AX410" s="6">
        <f>_xll.SNL.Clients.Office.Excel.Functions.SPG($D410, AX$1, $F410, "Options: Curr=USD, Mag=Actuals")</f>
        <v>0</v>
      </c>
      <c r="AY410" s="6">
        <f>_xll.SNL.Clients.Office.Excel.Functions.SPG($D410, AY$1, $F410, "Options: Curr=USD, Mag=Actuals")</f>
        <v>0</v>
      </c>
      <c r="AZ410" s="6">
        <f>_xll.SNL.Clients.Office.Excel.Functions.SPG($D410, AZ$1, $F410, "Options: Curr=USD, Mag=Actuals")</f>
        <v>0</v>
      </c>
      <c r="BA410" s="6">
        <f>_xll.SNL.Clients.Office.Excel.Functions.SPG($D410, BA$1, $F410, "Options: Curr=USD, Mag=Actuals")</f>
        <v>0</v>
      </c>
      <c r="BB410" s="6">
        <f>_xll.SNL.Clients.Office.Excel.Functions.SPG($D410, BB$1, $F410, "Options: Curr=USD, Mag=Actuals")</f>
        <v>0</v>
      </c>
      <c r="BC410" s="6">
        <f>_xll.SNL.Clients.Office.Excel.Functions.SPG($D410, BC$1, $F410, "Options: Curr=USD, Mag=Actuals")</f>
        <v>0</v>
      </c>
      <c r="BD410" s="6">
        <f>_xll.SNL.Clients.Office.Excel.Functions.SPG($D410, BD$1, $F410, "Options: Curr=USD, Mag=Actuals")</f>
        <v>0</v>
      </c>
      <c r="BE410" s="6">
        <f>_xll.SNL.Clients.Office.Excel.Functions.SPG($D410, BE$1, $F410, "Options: Curr=USD, Mag=Actuals")</f>
        <v>0</v>
      </c>
      <c r="BF410" s="6">
        <f>_xll.SNL.Clients.Office.Excel.Functions.SPG($D410, BF$1, $F410, "Options: Curr=USD, Mag=Actuals")</f>
        <v>0</v>
      </c>
      <c r="BG410" s="6">
        <f>_xll.SNL.Clients.Office.Excel.Functions.SPG($D410, BG$1, $F410, "Options: Curr=USD, Mag=Actuals")</f>
        <v>0</v>
      </c>
      <c r="BH410" s="6">
        <f>_xll.SNL.Clients.Office.Excel.Functions.SPG($D410, BH$1, $F410, "Options: Curr=USD, Mag=Actuals")</f>
        <v>0</v>
      </c>
      <c r="BI410" s="6">
        <f>_xll.SNL.Clients.Office.Excel.Functions.SPG($D410, BI$1, $F410, "Options: Curr=USD, Mag=Actuals")</f>
        <v>0</v>
      </c>
      <c r="BJ410" s="6">
        <f>_xll.SNL.Clients.Office.Excel.Functions.SPG($D410, BJ$1, $F410, "Options: Curr=USD, Mag=Actuals")</f>
        <v>0</v>
      </c>
      <c r="BK410" s="6">
        <f>_xll.SNL.Clients.Office.Excel.Functions.SPG($D410, BK$1, $F410, "Options: Curr=USD, Mag=Actuals")</f>
        <v>0</v>
      </c>
      <c r="BL410" s="6">
        <f>_xll.SNL.Clients.Office.Excel.Functions.SPG($D410, BL$1, $F410, "Options: Curr=USD, Mag=Actuals")</f>
        <v>0</v>
      </c>
      <c r="BM410" s="6">
        <f>_xll.SNL.Clients.Office.Excel.Functions.SPG($D410, BM$1, $F410, "Options: Curr=USD, Mag=Actuals")</f>
        <v>0</v>
      </c>
      <c r="BN410" s="6">
        <f>_xll.SNL.Clients.Office.Excel.Functions.SPG($D410, BN$1, $F410, "Options: Curr=USD, Mag=Actuals")</f>
        <v>0</v>
      </c>
      <c r="BO410" s="6">
        <f>_xll.SNL.Clients.Office.Excel.Functions.SPG($D410, BO$1, $F410, "Options: Curr=USD, Mag=Actuals")</f>
        <v>0</v>
      </c>
      <c r="BP410" s="6">
        <f>_xll.SNL.Clients.Office.Excel.Functions.SPG($D410, BP$1, $F410, "Options: Curr=USD, Mag=Actuals")</f>
        <v>0</v>
      </c>
      <c r="BQ410" s="6">
        <f>_xll.SNL.Clients.Office.Excel.Functions.SPG($D410, BQ$1, $F410, "Options: Curr=USD, Mag=Actuals")</f>
        <v>0</v>
      </c>
      <c r="BR410" s="6">
        <f>_xll.SNL.Clients.Office.Excel.Functions.SPG($D410, BR$1, $F410, "Options: Curr=USD, Mag=Actuals")</f>
        <v>0</v>
      </c>
      <c r="BS410" s="6">
        <f>_xll.SNL.Clients.Office.Excel.Functions.SPG($D410, BS$1, $F410, "Options: Curr=USD, Mag=Actuals")</f>
        <v>0</v>
      </c>
      <c r="BT410" s="6">
        <f>_xll.SNL.Clients.Office.Excel.Functions.SPG($D410, BT$1, $F410, "Options: Curr=USD, Mag=Actuals")</f>
        <v>0</v>
      </c>
      <c r="BU410" s="6">
        <f>_xll.SNL.Clients.Office.Excel.Functions.SPG($D410, BU$1, $F410, "Options: Curr=USD, Mag=Actuals")</f>
        <v>0</v>
      </c>
      <c r="BV410" s="6">
        <f>_xll.SNL.Clients.Office.Excel.Functions.SPG($D410, BV$1, $F410, "Options: Curr=USD, Mag=Actuals")</f>
        <v>0</v>
      </c>
      <c r="BW410" s="6">
        <f>_xll.SNL.Clients.Office.Excel.Functions.SPG($D410, BW$1, $F410, "Options: Curr=USD, Mag=Actuals")</f>
        <v>0</v>
      </c>
      <c r="BX410" s="6">
        <f>_xll.SNL.Clients.Office.Excel.Functions.SPG($D410, BX$1, $F410, "Options: Curr=USD, Mag=Actuals")</f>
        <v>0</v>
      </c>
      <c r="BY410" s="6">
        <f>_xll.SNL.Clients.Office.Excel.Functions.SPG($D410, BY$1, $F410, "Options: Curr=USD, Mag=Actuals")</f>
        <v>0</v>
      </c>
      <c r="BZ410" s="6">
        <f>_xll.SNL.Clients.Office.Excel.Functions.SPG($D410, BZ$1, $F410, "Options: Curr=USD, Mag=Actuals")</f>
        <v>0</v>
      </c>
      <c r="CA410" s="6" t="str">
        <f>_xll.SNL.Clients.Office.Excel.Functions.SPG($D410, CA$1, $F410, "Options: Curr=USD, Mag=Actuals")</f>
        <v>Impaired Loans</v>
      </c>
      <c r="CB410" s="6">
        <f>_xll.SNL.Clients.Office.Excel.Functions.SPG($D410, CB$1, $F410, "Options: Curr=USD, Mag=Actuals")</f>
        <v>0</v>
      </c>
      <c r="CC410" s="6">
        <f>_xll.SNL.Clients.Office.Excel.Functions.SPG($D410, CC$1, $F410, "Options: Curr=USD, Mag=Actuals")</f>
        <v>0</v>
      </c>
      <c r="CD410" s="6">
        <f>_xll.SNL.Clients.Office.Excel.Functions.SPG($D410, CD$1, $F410, "Options: Curr=USD, Mag=Actuals")</f>
        <v>0</v>
      </c>
      <c r="CE410" s="6">
        <f>_xll.SNL.Clients.Office.Excel.Functions.SPG($D410, CE$1, $F410, "Options: Curr=USD, Mag=Actuals")</f>
        <v>0</v>
      </c>
      <c r="CF410" s="6">
        <f>_xll.SNL.Clients.Office.Excel.Functions.SPG($D410, CF$1, $F410, "Options: Curr=USD, Mag=Actuals")</f>
        <v>0</v>
      </c>
      <c r="CG410" s="6">
        <f>_xll.SNL.Clients.Office.Excel.Functions.SPG($D410, CG$1, $F410, "Options: Curr=USD, Mag=Actuals")</f>
        <v>0</v>
      </c>
    </row>
    <row r="411" spans="1:85" x14ac:dyDescent="0.3">
      <c r="A411" s="10" t="s">
        <v>91</v>
      </c>
      <c r="B411" s="10" t="s">
        <v>85</v>
      </c>
      <c r="C411" s="10" t="s">
        <v>11</v>
      </c>
      <c r="D411">
        <v>113876</v>
      </c>
      <c r="E411" s="10" t="s">
        <v>28</v>
      </c>
      <c r="F411" s="10" t="s">
        <v>50</v>
      </c>
      <c r="G411">
        <v>-18.170000000000002</v>
      </c>
      <c r="H411">
        <v>183.51</v>
      </c>
      <c r="I411">
        <v>201.67</v>
      </c>
      <c r="J411">
        <v>1244.9100000000001</v>
      </c>
      <c r="K411">
        <v>21703.69</v>
      </c>
      <c r="L411">
        <v>-1.4</v>
      </c>
      <c r="M411">
        <v>2209.0583816663657</v>
      </c>
      <c r="N411">
        <v>57.36</v>
      </c>
      <c r="O411">
        <v>7.52</v>
      </c>
      <c r="P411">
        <v>1.99</v>
      </c>
      <c r="Q411">
        <v>0.56999999999999995</v>
      </c>
      <c r="R411">
        <v>0.53</v>
      </c>
      <c r="S411" t="str">
        <f>_xll.SNL.Clients.Office.Excel.Functions.SPG(D411, S$1, F411, "Options: Curr=USD, Mag=Actuals")</f>
        <v>HSBC Holdings plc (LSE:HSBA)</v>
      </c>
      <c r="T411" t="str">
        <f>_xll.SNL.Clients.Office.Excel.Functions.SPG($D411, T$1, $F411, "Options: Curr=USD, Mag=Actuals")</f>
        <v>HSBC Holdings plc</v>
      </c>
      <c r="U411" s="6">
        <f>_xll.SNL.Clients.Office.Excel.Functions.SPG($D411, U$1, $F411, "Options: Curr=USD, Mag=Actuals")</f>
        <v>160168035847.64752</v>
      </c>
      <c r="V411" t="str">
        <f>_xll.SNL.Clients.Office.Excel.Functions.SPG($D411, V$1, $F411, "Options: Curr=USD, Mag=Actuals")</f>
        <v>LSE:HSBA</v>
      </c>
      <c r="W411" t="str">
        <f>_xll.SNL.Clients.Office.Excel.Functions.SPG($D411, W$1, $F411, "Options: Curr=USD, Mag=Actuals")</f>
        <v>Bank</v>
      </c>
      <c r="X411" s="6">
        <f>_xll.SNL.Clients.Office.Excel.Functions.SPG($D411, X$1, $F411, "Options: Curr=USD, Mag=Actuals")</f>
        <v>4499651942.8556528</v>
      </c>
      <c r="Y411" s="6">
        <f>_xll.SNL.Clients.Office.Excel.Functions.SPG($D411, Y$1, $F411, "Options: Curr=USD, Mag=Actuals")</f>
        <v>0</v>
      </c>
      <c r="Z411" s="6">
        <f>_xll.SNL.Clients.Office.Excel.Functions.SPG($D411, Z$1, $F411, "Options: Curr=USD, Mag=Actuals")</f>
        <v>0</v>
      </c>
      <c r="AA411" s="6">
        <f>_xll.SNL.Clients.Office.Excel.Functions.SPG($D411, AA$1, $F411, "Options: Curr=USD, Mag=Actuals")</f>
        <v>1250984633.7392631</v>
      </c>
      <c r="AB411" s="6">
        <f>_xll.SNL.Clients.Office.Excel.Functions.SPG($D411, AB$1, $F411, "Options: Curr=USD, Mag=Actuals")</f>
        <v>0.2123311966742738</v>
      </c>
      <c r="AC411" s="6">
        <f>_xll.SNL.Clients.Office.Excel.Functions.SPG($D411, AC$1, $F411, "Options: Curr=USD, Mag=Actuals")</f>
        <v>0</v>
      </c>
      <c r="AD411" s="6">
        <f>_xll.SNL.Clients.Office.Excel.Functions.SPG($D411, AD$1, $F411, "Options: Curr=USD, Mag=Actuals")</f>
        <v>0.85399999999999998</v>
      </c>
      <c r="AE411" s="6">
        <f>_xll.SNL.Clients.Office.Excel.Functions.SPG($D411, AE$1, $F411, "Options: Curr=USD, Mag=Actuals")</f>
        <v>14.675000000000001</v>
      </c>
      <c r="AF411" s="6">
        <f>_xll.SNL.Clients.Office.Excel.Functions.SPG($D411, AF$1, $F411, "Options: Curr=USD, Mag=Actuals")</f>
        <v>160168035847.64752</v>
      </c>
      <c r="AG411" s="6">
        <f>_xll.SNL.Clients.Office.Excel.Functions.SPG($D411, AG$1, $F411, "Options: Curr=USD, Mag=Actuals")</f>
        <v>19223300970.873787</v>
      </c>
      <c r="AH411" s="6">
        <f>_xll.SNL.Clients.Office.Excel.Functions.SPG($D411, AH$1, $F411, "Options: Curr=USD, Mag=Actuals")</f>
        <v>10296863330.843914</v>
      </c>
      <c r="AI411" s="6">
        <f>_xll.SNL.Clients.Office.Excel.Functions.SPG($D411, AI$1, $F411, "Options: Curr=USD, Mag=Actuals")</f>
        <v>33603</v>
      </c>
      <c r="AJ411" s="6" t="str">
        <f>_xll.SNL.Clients.Office.Excel.Functions.SPG($D411, AJ$1, $F411, "Options: Curr=USD, Mag=Actuals")</f>
        <v>#INVALID FUNCTION PARAMETER</v>
      </c>
      <c r="AK411" s="6" t="str">
        <f>_xll.SNL.Clients.Office.Excel.Functions.SPG($D411, AK$1, $F411, "Options: Curr=USD, Mag=Actuals")</f>
        <v>#INVALID FUNCTION PARAMETER</v>
      </c>
      <c r="AL411" s="6" t="str">
        <f>_xll.SNL.Clients.Office.Excel.Functions.SPG($D411, AL$1, $F411, "Options: Curr=USD, Mag=Actuals")</f>
        <v>#INVALID FUNCTION PARAMETER</v>
      </c>
      <c r="AM411" s="6" t="str">
        <f>_xll.SNL.Clients.Office.Excel.Functions.SPG($D411, AM$1, $F411, "Options: Curr=USD, Mag=Actuals")</f>
        <v>#INVALID FUNCTION PARAMETER</v>
      </c>
      <c r="AN411" s="6">
        <f>_xll.SNL.Clients.Office.Excel.Functions.SPG($D411, AN$1, $F411, "Options: Curr=USD, Mag=Actuals")</f>
        <v>0</v>
      </c>
      <c r="AO411" s="6">
        <f>_xll.SNL.Clients.Office.Excel.Functions.SPG($D411, AO$1, $F411, "Options: Curr=USD, Mag=Actuals")</f>
        <v>0</v>
      </c>
      <c r="AP411" s="6">
        <f>_xll.SNL.Clients.Office.Excel.Functions.SPG($D411, AP$1, $F411, "Options: Curr=USD, Mag=Actuals")</f>
        <v>0</v>
      </c>
      <c r="AQ411" s="6">
        <f>_xll.SNL.Clients.Office.Excel.Functions.SPG($D411, AQ$1, $F411, "Options: Curr=USD, Mag=Actuals")</f>
        <v>0</v>
      </c>
      <c r="AR411" s="6">
        <f>_xll.SNL.Clients.Office.Excel.Functions.SPG($D411, AR$1, $F411, "Options: Curr=USD, Mag=Actuals")</f>
        <v>0</v>
      </c>
      <c r="AS411" s="6">
        <f>_xll.SNL.Clients.Office.Excel.Functions.SPG($D411, AS$1, $F411, "Options: Curr=USD, Mag=Actuals")</f>
        <v>0</v>
      </c>
      <c r="AT411" s="6">
        <f>_xll.SNL.Clients.Office.Excel.Functions.SPG($D411, AT$1, $F411, "Options: Curr=USD, Mag=Actuals")</f>
        <v>0</v>
      </c>
      <c r="AU411" s="6">
        <f>_xll.SNL.Clients.Office.Excel.Functions.SPG($D411, AU$1, $F411, "Options: Curr=USD, Mag=Actuals")</f>
        <v>0</v>
      </c>
      <c r="AV411" s="6">
        <f>_xll.SNL.Clients.Office.Excel.Functions.SPG($D411, AV$1, $F411, "Options: Curr=USD, Mag=Actuals")</f>
        <v>0</v>
      </c>
      <c r="AW411" s="6">
        <f>_xll.SNL.Clients.Office.Excel.Functions.SPG($D411, AW$1, $F411, "Options: Curr=USD, Mag=Actuals")</f>
        <v>0</v>
      </c>
      <c r="AX411" s="6">
        <f>_xll.SNL.Clients.Office.Excel.Functions.SPG($D411, AX$1, $F411, "Options: Curr=USD, Mag=Actuals")</f>
        <v>0</v>
      </c>
      <c r="AY411" s="6">
        <f>_xll.SNL.Clients.Office.Excel.Functions.SPG($D411, AY$1, $F411, "Options: Curr=USD, Mag=Actuals")</f>
        <v>0</v>
      </c>
      <c r="AZ411" s="6">
        <f>_xll.SNL.Clients.Office.Excel.Functions.SPG($D411, AZ$1, $F411, "Options: Curr=USD, Mag=Actuals")</f>
        <v>0</v>
      </c>
      <c r="BA411" s="6">
        <f>_xll.SNL.Clients.Office.Excel.Functions.SPG($D411, BA$1, $F411, "Options: Curr=USD, Mag=Actuals")</f>
        <v>0</v>
      </c>
      <c r="BB411" s="6">
        <f>_xll.SNL.Clients.Office.Excel.Functions.SPG($D411, BB$1, $F411, "Options: Curr=USD, Mag=Actuals")</f>
        <v>0</v>
      </c>
      <c r="BC411" s="6">
        <f>_xll.SNL.Clients.Office.Excel.Functions.SPG($D411, BC$1, $F411, "Options: Curr=USD, Mag=Actuals")</f>
        <v>0</v>
      </c>
      <c r="BD411" s="6">
        <f>_xll.SNL.Clients.Office.Excel.Functions.SPG($D411, BD$1, $F411, "Options: Curr=USD, Mag=Actuals")</f>
        <v>0</v>
      </c>
      <c r="BE411" s="6">
        <f>_xll.SNL.Clients.Office.Excel.Functions.SPG($D411, BE$1, $F411, "Options: Curr=USD, Mag=Actuals")</f>
        <v>0</v>
      </c>
      <c r="BF411" s="6">
        <f>_xll.SNL.Clients.Office.Excel.Functions.SPG($D411, BF$1, $F411, "Options: Curr=USD, Mag=Actuals")</f>
        <v>0</v>
      </c>
      <c r="BG411" s="6">
        <f>_xll.SNL.Clients.Office.Excel.Functions.SPG($D411, BG$1, $F411, "Options: Curr=USD, Mag=Actuals")</f>
        <v>0</v>
      </c>
      <c r="BH411" s="6">
        <f>_xll.SNL.Clients.Office.Excel.Functions.SPG($D411, BH$1, $F411, "Options: Curr=USD, Mag=Actuals")</f>
        <v>0</v>
      </c>
      <c r="BI411" s="6">
        <f>_xll.SNL.Clients.Office.Excel.Functions.SPG($D411, BI$1, $F411, "Options: Curr=USD, Mag=Actuals")</f>
        <v>0</v>
      </c>
      <c r="BJ411" s="6">
        <f>_xll.SNL.Clients.Office.Excel.Functions.SPG($D411, BJ$1, $F411, "Options: Curr=USD, Mag=Actuals")</f>
        <v>0</v>
      </c>
      <c r="BK411" s="6">
        <f>_xll.SNL.Clients.Office.Excel.Functions.SPG($D411, BK$1, $F411, "Options: Curr=USD, Mag=Actuals")</f>
        <v>0</v>
      </c>
      <c r="BL411" s="6">
        <f>_xll.SNL.Clients.Office.Excel.Functions.SPG($D411, BL$1, $F411, "Options: Curr=USD, Mag=Actuals")</f>
        <v>0</v>
      </c>
      <c r="BM411" s="6">
        <f>_xll.SNL.Clients.Office.Excel.Functions.SPG($D411, BM$1, $F411, "Options: Curr=USD, Mag=Actuals")</f>
        <v>0</v>
      </c>
      <c r="BN411" s="6">
        <f>_xll.SNL.Clients.Office.Excel.Functions.SPG($D411, BN$1, $F411, "Options: Curr=USD, Mag=Actuals")</f>
        <v>0</v>
      </c>
      <c r="BO411" s="6">
        <f>_xll.SNL.Clients.Office.Excel.Functions.SPG($D411, BO$1, $F411, "Options: Curr=USD, Mag=Actuals")</f>
        <v>0</v>
      </c>
      <c r="BP411" s="6">
        <f>_xll.SNL.Clients.Office.Excel.Functions.SPG($D411, BP$1, $F411, "Options: Curr=USD, Mag=Actuals")</f>
        <v>0</v>
      </c>
      <c r="BQ411" s="6">
        <f>_xll.SNL.Clients.Office.Excel.Functions.SPG($D411, BQ$1, $F411, "Options: Curr=USD, Mag=Actuals")</f>
        <v>0</v>
      </c>
      <c r="BR411" s="6">
        <f>_xll.SNL.Clients.Office.Excel.Functions.SPG($D411, BR$1, $F411, "Options: Curr=USD, Mag=Actuals")</f>
        <v>0</v>
      </c>
      <c r="BS411" s="6">
        <f>_xll.SNL.Clients.Office.Excel.Functions.SPG($D411, BS$1, $F411, "Options: Curr=USD, Mag=Actuals")</f>
        <v>0</v>
      </c>
      <c r="BT411" s="6">
        <f>_xll.SNL.Clients.Office.Excel.Functions.SPG($D411, BT$1, $F411, "Options: Curr=USD, Mag=Actuals")</f>
        <v>0</v>
      </c>
      <c r="BU411" s="6">
        <f>_xll.SNL.Clients.Office.Excel.Functions.SPG($D411, BU$1, $F411, "Options: Curr=USD, Mag=Actuals")</f>
        <v>0</v>
      </c>
      <c r="BV411" s="6">
        <f>_xll.SNL.Clients.Office.Excel.Functions.SPG($D411, BV$1, $F411, "Options: Curr=USD, Mag=Actuals")</f>
        <v>0</v>
      </c>
      <c r="BW411" s="6">
        <f>_xll.SNL.Clients.Office.Excel.Functions.SPG($D411, BW$1, $F411, "Options: Curr=USD, Mag=Actuals")</f>
        <v>0</v>
      </c>
      <c r="BX411" s="6">
        <f>_xll.SNL.Clients.Office.Excel.Functions.SPG($D411, BX$1, $F411, "Options: Curr=USD, Mag=Actuals")</f>
        <v>0</v>
      </c>
      <c r="BY411" s="6">
        <f>_xll.SNL.Clients.Office.Excel.Functions.SPG($D411, BY$1, $F411, "Options: Curr=USD, Mag=Actuals")</f>
        <v>0</v>
      </c>
      <c r="BZ411" s="6">
        <f>_xll.SNL.Clients.Office.Excel.Functions.SPG($D411, BZ$1, $F411, "Options: Curr=USD, Mag=Actuals")</f>
        <v>0</v>
      </c>
      <c r="CA411" s="6" t="str">
        <f>_xll.SNL.Clients.Office.Excel.Functions.SPG($D411, CA$1, $F411, "Options: Curr=USD, Mag=Actuals")</f>
        <v>Impaired Loans</v>
      </c>
      <c r="CB411" s="6">
        <f>_xll.SNL.Clients.Office.Excel.Functions.SPG($D411, CB$1, $F411, "Options: Curr=USD, Mag=Actuals")</f>
        <v>0</v>
      </c>
      <c r="CC411" s="6">
        <f>_xll.SNL.Clients.Office.Excel.Functions.SPG($D411, CC$1, $F411, "Options: Curr=USD, Mag=Actuals")</f>
        <v>0</v>
      </c>
      <c r="CD411" s="6">
        <f>_xll.SNL.Clients.Office.Excel.Functions.SPG($D411, CD$1, $F411, "Options: Curr=USD, Mag=Actuals")</f>
        <v>0</v>
      </c>
      <c r="CE411" s="6">
        <f>_xll.SNL.Clients.Office.Excel.Functions.SPG($D411, CE$1, $F411, "Options: Curr=USD, Mag=Actuals")</f>
        <v>0</v>
      </c>
      <c r="CF411" s="6">
        <f>_xll.SNL.Clients.Office.Excel.Functions.SPG($D411, CF$1, $F411, "Options: Curr=USD, Mag=Actuals")</f>
        <v>0</v>
      </c>
      <c r="CG411" s="6">
        <f>_xll.SNL.Clients.Office.Excel.Functions.SPG($D411, CG$1, $F411, "Options: Curr=USD, Mag=Actuals")</f>
        <v>0</v>
      </c>
    </row>
    <row r="412" spans="1:85" x14ac:dyDescent="0.3">
      <c r="A412" s="10" t="s">
        <v>91</v>
      </c>
      <c r="B412" s="10" t="s">
        <v>85</v>
      </c>
      <c r="C412" s="10" t="s">
        <v>11</v>
      </c>
      <c r="D412">
        <v>113876</v>
      </c>
      <c r="E412" s="10" t="s">
        <v>28</v>
      </c>
      <c r="F412" s="10" t="s">
        <v>51</v>
      </c>
      <c r="G412">
        <v>-23.33</v>
      </c>
      <c r="H412">
        <v>189.37</v>
      </c>
      <c r="I412">
        <v>212.7</v>
      </c>
      <c r="J412">
        <v>1282.74</v>
      </c>
      <c r="K412">
        <v>22304.99</v>
      </c>
      <c r="L412">
        <v>0.25</v>
      </c>
      <c r="M412">
        <v>2212.4118570971773</v>
      </c>
      <c r="N412">
        <v>57.51</v>
      </c>
      <c r="O412">
        <v>4.2300000000000004</v>
      </c>
      <c r="P412">
        <v>-7.0000000000000007E-2</v>
      </c>
      <c r="Q412">
        <v>0.56999999999999995</v>
      </c>
      <c r="R412">
        <v>0.66</v>
      </c>
      <c r="S412" t="str">
        <f>_xll.SNL.Clients.Office.Excel.Functions.SPG(D412, S$1, F412, "Options: Curr=USD, Mag=Actuals")</f>
        <v>HSBC Holdings plc (LSE:HSBA)</v>
      </c>
      <c r="T412" t="str">
        <f>_xll.SNL.Clients.Office.Excel.Functions.SPG($D412, T$1, $F412, "Options: Curr=USD, Mag=Actuals")</f>
        <v>HSBC Holdings plc</v>
      </c>
      <c r="U412" s="6">
        <f>_xll.SNL.Clients.Office.Excel.Functions.SPG($D412, U$1, $F412, "Options: Curr=USD, Mag=Actuals")</f>
        <v>258023009385.4072</v>
      </c>
      <c r="V412" t="str">
        <f>_xll.SNL.Clients.Office.Excel.Functions.SPG($D412, V$1, $F412, "Options: Curr=USD, Mag=Actuals")</f>
        <v>LSE:HSBA</v>
      </c>
      <c r="W412" t="str">
        <f>_xll.SNL.Clients.Office.Excel.Functions.SPG($D412, W$1, $F412, "Options: Curr=USD, Mag=Actuals")</f>
        <v>Bank</v>
      </c>
      <c r="X412" s="6">
        <f>_xll.SNL.Clients.Office.Excel.Functions.SPG($D412, X$1, $F412, "Options: Curr=USD, Mag=Actuals")</f>
        <v>8448219976.5624275</v>
      </c>
      <c r="Y412" s="6">
        <f>_xll.SNL.Clients.Office.Excel.Functions.SPG($D412, Y$1, $F412, "Options: Curr=USD, Mag=Actuals")</f>
        <v>0</v>
      </c>
      <c r="Z412" s="6">
        <f>_xll.SNL.Clients.Office.Excel.Functions.SPG($D412, Z$1, $F412, "Options: Curr=USD, Mag=Actuals")</f>
        <v>0</v>
      </c>
      <c r="AA412" s="6">
        <f>_xll.SNL.Clients.Office.Excel.Functions.SPG($D412, AA$1, $F412, "Options: Curr=USD, Mag=Actuals")</f>
        <v>2522621867.8708067</v>
      </c>
      <c r="AB412" s="6">
        <f>_xll.SNL.Clients.Office.Excel.Functions.SPG($D412, AB$1, $F412, "Options: Curr=USD, Mag=Actuals")</f>
        <v>0.36593043212982268</v>
      </c>
      <c r="AC412" s="6">
        <f>_xll.SNL.Clients.Office.Excel.Functions.SPG($D412, AC$1, $F412, "Options: Curr=USD, Mag=Actuals")</f>
        <v>72.134200000000007</v>
      </c>
      <c r="AD412" s="6">
        <f>_xll.SNL.Clients.Office.Excel.Functions.SPG($D412, AD$1, $F412, "Options: Curr=USD, Mag=Actuals")</f>
        <v>1.1140000000000001</v>
      </c>
      <c r="AE412" s="6">
        <f>_xll.SNL.Clients.Office.Excel.Functions.SPG($D412, AE$1, $F412, "Options: Curr=USD, Mag=Actuals")</f>
        <v>19.251000000000001</v>
      </c>
      <c r="AF412" s="6">
        <f>_xll.SNL.Clients.Office.Excel.Functions.SPG($D412, AF$1, $F412, "Options: Curr=USD, Mag=Actuals")</f>
        <v>258023009385.4072</v>
      </c>
      <c r="AG412" s="6">
        <f>_xll.SNL.Clients.Office.Excel.Functions.SPG($D412, AG$1, $F412, "Options: Curr=USD, Mag=Actuals")</f>
        <v>42167726309.41568</v>
      </c>
      <c r="AH412" s="6">
        <f>_xll.SNL.Clients.Office.Excel.Functions.SPG($D412, AH$1, $F412, "Options: Curr=USD, Mag=Actuals")</f>
        <v>14093248561.913412</v>
      </c>
      <c r="AI412" s="6">
        <f>_xll.SNL.Clients.Office.Excel.Functions.SPG($D412, AI$1, $F412, "Options: Curr=USD, Mag=Actuals")</f>
        <v>33969</v>
      </c>
      <c r="AJ412" s="6" t="str">
        <f>_xll.SNL.Clients.Office.Excel.Functions.SPG($D412, AJ$1, $F412, "Options: Curr=USD, Mag=Actuals")</f>
        <v>#INVALID FUNCTION PARAMETER</v>
      </c>
      <c r="AK412" s="6" t="str">
        <f>_xll.SNL.Clients.Office.Excel.Functions.SPG($D412, AK$1, $F412, "Options: Curr=USD, Mag=Actuals")</f>
        <v>#INVALID FUNCTION PARAMETER</v>
      </c>
      <c r="AL412" s="6" t="str">
        <f>_xll.SNL.Clients.Office.Excel.Functions.SPG($D412, AL$1, $F412, "Options: Curr=USD, Mag=Actuals")</f>
        <v>#INVALID FUNCTION PARAMETER</v>
      </c>
      <c r="AM412" s="6" t="str">
        <f>_xll.SNL.Clients.Office.Excel.Functions.SPG($D412, AM$1, $F412, "Options: Curr=USD, Mag=Actuals")</f>
        <v>#INVALID FUNCTION PARAMETER</v>
      </c>
      <c r="AN412" s="6">
        <f>_xll.SNL.Clients.Office.Excel.Functions.SPG($D412, AN$1, $F412, "Options: Curr=USD, Mag=Actuals")</f>
        <v>0</v>
      </c>
      <c r="AO412" s="6">
        <f>_xll.SNL.Clients.Office.Excel.Functions.SPG($D412, AO$1, $F412, "Options: Curr=USD, Mag=Actuals")</f>
        <v>0</v>
      </c>
      <c r="AP412" s="6">
        <f>_xll.SNL.Clients.Office.Excel.Functions.SPG($D412, AP$1, $F412, "Options: Curr=USD, Mag=Actuals")</f>
        <v>0</v>
      </c>
      <c r="AQ412" s="6">
        <f>_xll.SNL.Clients.Office.Excel.Functions.SPG($D412, AQ$1, $F412, "Options: Curr=USD, Mag=Actuals")</f>
        <v>0</v>
      </c>
      <c r="AR412" s="6">
        <f>_xll.SNL.Clients.Office.Excel.Functions.SPG($D412, AR$1, $F412, "Options: Curr=USD, Mag=Actuals")</f>
        <v>0</v>
      </c>
      <c r="AS412" s="6">
        <f>_xll.SNL.Clients.Office.Excel.Functions.SPG($D412, AS$1, $F412, "Options: Curr=USD, Mag=Actuals")</f>
        <v>0</v>
      </c>
      <c r="AT412" s="6">
        <f>_xll.SNL.Clients.Office.Excel.Functions.SPG($D412, AT$1, $F412, "Options: Curr=USD, Mag=Actuals")</f>
        <v>0</v>
      </c>
      <c r="AU412" s="6">
        <f>_xll.SNL.Clients.Office.Excel.Functions.SPG($D412, AU$1, $F412, "Options: Curr=USD, Mag=Actuals")</f>
        <v>0</v>
      </c>
      <c r="AV412" s="6">
        <f>_xll.SNL.Clients.Office.Excel.Functions.SPG($D412, AV$1, $F412, "Options: Curr=USD, Mag=Actuals")</f>
        <v>0</v>
      </c>
      <c r="AW412" s="6">
        <f>_xll.SNL.Clients.Office.Excel.Functions.SPG($D412, AW$1, $F412, "Options: Curr=USD, Mag=Actuals")</f>
        <v>0</v>
      </c>
      <c r="AX412" s="6">
        <f>_xll.SNL.Clients.Office.Excel.Functions.SPG($D412, AX$1, $F412, "Options: Curr=USD, Mag=Actuals")</f>
        <v>0</v>
      </c>
      <c r="AY412" s="6">
        <f>_xll.SNL.Clients.Office.Excel.Functions.SPG($D412, AY$1, $F412, "Options: Curr=USD, Mag=Actuals")</f>
        <v>0</v>
      </c>
      <c r="AZ412" s="6">
        <f>_xll.SNL.Clients.Office.Excel.Functions.SPG($D412, AZ$1, $F412, "Options: Curr=USD, Mag=Actuals")</f>
        <v>0</v>
      </c>
      <c r="BA412" s="6">
        <f>_xll.SNL.Clients.Office.Excel.Functions.SPG($D412, BA$1, $F412, "Options: Curr=USD, Mag=Actuals")</f>
        <v>0</v>
      </c>
      <c r="BB412" s="6">
        <f>_xll.SNL.Clients.Office.Excel.Functions.SPG($D412, BB$1, $F412, "Options: Curr=USD, Mag=Actuals")</f>
        <v>0</v>
      </c>
      <c r="BC412" s="6">
        <f>_xll.SNL.Clients.Office.Excel.Functions.SPG($D412, BC$1, $F412, "Options: Curr=USD, Mag=Actuals")</f>
        <v>0</v>
      </c>
      <c r="BD412" s="6">
        <f>_xll.SNL.Clients.Office.Excel.Functions.SPG($D412, BD$1, $F412, "Options: Curr=USD, Mag=Actuals")</f>
        <v>0</v>
      </c>
      <c r="BE412" s="6">
        <f>_xll.SNL.Clients.Office.Excel.Functions.SPG($D412, BE$1, $F412, "Options: Curr=USD, Mag=Actuals")</f>
        <v>0</v>
      </c>
      <c r="BF412" s="6">
        <f>_xll.SNL.Clients.Office.Excel.Functions.SPG($D412, BF$1, $F412, "Options: Curr=USD, Mag=Actuals")</f>
        <v>0</v>
      </c>
      <c r="BG412" s="6">
        <f>_xll.SNL.Clients.Office.Excel.Functions.SPG($D412, BG$1, $F412, "Options: Curr=USD, Mag=Actuals")</f>
        <v>0</v>
      </c>
      <c r="BH412" s="6">
        <f>_xll.SNL.Clients.Office.Excel.Functions.SPG($D412, BH$1, $F412, "Options: Curr=USD, Mag=Actuals")</f>
        <v>0</v>
      </c>
      <c r="BI412" s="6">
        <f>_xll.SNL.Clients.Office.Excel.Functions.SPG($D412, BI$1, $F412, "Options: Curr=USD, Mag=Actuals")</f>
        <v>0</v>
      </c>
      <c r="BJ412" s="6">
        <f>_xll.SNL.Clients.Office.Excel.Functions.SPG($D412, BJ$1, $F412, "Options: Curr=USD, Mag=Actuals")</f>
        <v>0</v>
      </c>
      <c r="BK412" s="6">
        <f>_xll.SNL.Clients.Office.Excel.Functions.SPG($D412, BK$1, $F412, "Options: Curr=USD, Mag=Actuals")</f>
        <v>0</v>
      </c>
      <c r="BL412" s="6">
        <f>_xll.SNL.Clients.Office.Excel.Functions.SPG($D412, BL$1, $F412, "Options: Curr=USD, Mag=Actuals")</f>
        <v>0</v>
      </c>
      <c r="BM412" s="6">
        <f>_xll.SNL.Clients.Office.Excel.Functions.SPG($D412, BM$1, $F412, "Options: Curr=USD, Mag=Actuals")</f>
        <v>0</v>
      </c>
      <c r="BN412" s="6">
        <f>_xll.SNL.Clients.Office.Excel.Functions.SPG($D412, BN$1, $F412, "Options: Curr=USD, Mag=Actuals")</f>
        <v>0</v>
      </c>
      <c r="BO412" s="6">
        <f>_xll.SNL.Clients.Office.Excel.Functions.SPG($D412, BO$1, $F412, "Options: Curr=USD, Mag=Actuals")</f>
        <v>0</v>
      </c>
      <c r="BP412" s="6">
        <f>_xll.SNL.Clients.Office.Excel.Functions.SPG($D412, BP$1, $F412, "Options: Curr=USD, Mag=Actuals")</f>
        <v>0</v>
      </c>
      <c r="BQ412" s="6">
        <f>_xll.SNL.Clients.Office.Excel.Functions.SPG($D412, BQ$1, $F412, "Options: Curr=USD, Mag=Actuals")</f>
        <v>0</v>
      </c>
      <c r="BR412" s="6">
        <f>_xll.SNL.Clients.Office.Excel.Functions.SPG($D412, BR$1, $F412, "Options: Curr=USD, Mag=Actuals")</f>
        <v>0</v>
      </c>
      <c r="BS412" s="6">
        <f>_xll.SNL.Clients.Office.Excel.Functions.SPG($D412, BS$1, $F412, "Options: Curr=USD, Mag=Actuals")</f>
        <v>0</v>
      </c>
      <c r="BT412" s="6">
        <f>_xll.SNL.Clients.Office.Excel.Functions.SPG($D412, BT$1, $F412, "Options: Curr=USD, Mag=Actuals")</f>
        <v>0</v>
      </c>
      <c r="BU412" s="6">
        <f>_xll.SNL.Clients.Office.Excel.Functions.SPG($D412, BU$1, $F412, "Options: Curr=USD, Mag=Actuals")</f>
        <v>0</v>
      </c>
      <c r="BV412" s="6">
        <f>_xll.SNL.Clients.Office.Excel.Functions.SPG($D412, BV$1, $F412, "Options: Curr=USD, Mag=Actuals")</f>
        <v>0</v>
      </c>
      <c r="BW412" s="6">
        <f>_xll.SNL.Clients.Office.Excel.Functions.SPG($D412, BW$1, $F412, "Options: Curr=USD, Mag=Actuals")</f>
        <v>0</v>
      </c>
      <c r="BX412" s="6">
        <f>_xll.SNL.Clients.Office.Excel.Functions.SPG($D412, BX$1, $F412, "Options: Curr=USD, Mag=Actuals")</f>
        <v>0</v>
      </c>
      <c r="BY412" s="6">
        <f>_xll.SNL.Clients.Office.Excel.Functions.SPG($D412, BY$1, $F412, "Options: Curr=USD, Mag=Actuals")</f>
        <v>0</v>
      </c>
      <c r="BZ412" s="6">
        <f>_xll.SNL.Clients.Office.Excel.Functions.SPG($D412, BZ$1, $F412, "Options: Curr=USD, Mag=Actuals")</f>
        <v>0</v>
      </c>
      <c r="CA412" s="6" t="str">
        <f>_xll.SNL.Clients.Office.Excel.Functions.SPG($D412, CA$1, $F412, "Options: Curr=USD, Mag=Actuals")</f>
        <v>Impaired Loans</v>
      </c>
      <c r="CB412" s="6">
        <f>_xll.SNL.Clients.Office.Excel.Functions.SPG($D412, CB$1, $F412, "Options: Curr=USD, Mag=Actuals")</f>
        <v>0</v>
      </c>
      <c r="CC412" s="6">
        <f>_xll.SNL.Clients.Office.Excel.Functions.SPG($D412, CC$1, $F412, "Options: Curr=USD, Mag=Actuals")</f>
        <v>0</v>
      </c>
      <c r="CD412" s="6">
        <f>_xll.SNL.Clients.Office.Excel.Functions.SPG($D412, CD$1, $F412, "Options: Curr=USD, Mag=Actuals")</f>
        <v>0</v>
      </c>
      <c r="CE412" s="6">
        <f>_xll.SNL.Clients.Office.Excel.Functions.SPG($D412, CE$1, $F412, "Options: Curr=USD, Mag=Actuals")</f>
        <v>0</v>
      </c>
      <c r="CF412" s="6">
        <f>_xll.SNL.Clients.Office.Excel.Functions.SPG($D412, CF$1, $F412, "Options: Curr=USD, Mag=Actuals")</f>
        <v>0</v>
      </c>
      <c r="CG412" s="6">
        <f>_xll.SNL.Clients.Office.Excel.Functions.SPG($D412, CG$1, $F412, "Options: Curr=USD, Mag=Actuals")</f>
        <v>0</v>
      </c>
    </row>
    <row r="413" spans="1:85" x14ac:dyDescent="0.3">
      <c r="A413" s="10" t="s">
        <v>91</v>
      </c>
      <c r="B413" s="10" t="s">
        <v>85</v>
      </c>
      <c r="C413" s="10" t="s">
        <v>11</v>
      </c>
      <c r="D413">
        <v>113876</v>
      </c>
      <c r="E413" s="10" t="s">
        <v>28</v>
      </c>
      <c r="F413" s="10" t="s">
        <v>52</v>
      </c>
      <c r="G413">
        <v>-19.649999999999999</v>
      </c>
      <c r="H413">
        <v>183.31</v>
      </c>
      <c r="I413">
        <v>202.96</v>
      </c>
      <c r="J413">
        <v>1154.6300000000001</v>
      </c>
      <c r="K413">
        <v>20029.099999999999</v>
      </c>
      <c r="L413">
        <v>2.2599999999999998</v>
      </c>
      <c r="M413">
        <v>1922.1544741493674</v>
      </c>
      <c r="N413">
        <v>57.65</v>
      </c>
      <c r="O413">
        <v>2.5299999999999998</v>
      </c>
      <c r="P413">
        <v>2.54</v>
      </c>
      <c r="Q413">
        <v>0.67</v>
      </c>
      <c r="R413">
        <v>0.68</v>
      </c>
      <c r="S413" t="str">
        <f>_xll.SNL.Clients.Office.Excel.Functions.SPG(D413, S$1, F413, "Options: Curr=USD, Mag=Actuals")</f>
        <v>HSBC Holdings plc (LSE:HSBA)</v>
      </c>
      <c r="T413" t="str">
        <f>_xll.SNL.Clients.Office.Excel.Functions.SPG($D413, T$1, $F413, "Options: Curr=USD, Mag=Actuals")</f>
        <v>HSBC Holdings plc</v>
      </c>
      <c r="U413" s="6">
        <f>_xll.SNL.Clients.Office.Excel.Functions.SPG($D413, U$1, $F413, "Options: Curr=USD, Mag=Actuals")</f>
        <v>306919662671.99292</v>
      </c>
      <c r="V413" t="str">
        <f>_xll.SNL.Clients.Office.Excel.Functions.SPG($D413, V$1, $F413, "Options: Curr=USD, Mag=Actuals")</f>
        <v>LSE:HSBA</v>
      </c>
      <c r="W413" t="str">
        <f>_xll.SNL.Clients.Office.Excel.Functions.SPG($D413, W$1, $F413, "Options: Curr=USD, Mag=Actuals")</f>
        <v>Bank</v>
      </c>
      <c r="X413" s="6">
        <f>_xll.SNL.Clients.Office.Excel.Functions.SPG($D413, X$1, $F413, "Options: Curr=USD, Mag=Actuals")</f>
        <v>10680137885.354082</v>
      </c>
      <c r="Y413" s="6">
        <f>_xll.SNL.Clients.Office.Excel.Functions.SPG($D413, Y$1, $F413, "Options: Curr=USD, Mag=Actuals")</f>
        <v>0</v>
      </c>
      <c r="Z413" s="6">
        <f>_xll.SNL.Clients.Office.Excel.Functions.SPG($D413, Z$1, $F413, "Options: Curr=USD, Mag=Actuals")</f>
        <v>0</v>
      </c>
      <c r="AA413" s="6">
        <f>_xll.SNL.Clients.Office.Excel.Functions.SPG($D413, AA$1, $F413, "Options: Curr=USD, Mag=Actuals")</f>
        <v>3107468047.3629017</v>
      </c>
      <c r="AB413" s="6">
        <f>_xll.SNL.Clients.Office.Excel.Functions.SPG($D413, AB$1, $F413, "Options: Curr=USD, Mag=Actuals")</f>
        <v>0.35595453224988288</v>
      </c>
      <c r="AC413" s="6">
        <f>_xll.SNL.Clients.Office.Excel.Functions.SPG($D413, AC$1, $F413, "Options: Curr=USD, Mag=Actuals")</f>
        <v>14.5891</v>
      </c>
      <c r="AD413" s="6">
        <f>_xll.SNL.Clients.Office.Excel.Functions.SPG($D413, AD$1, $F413, "Options: Curr=USD, Mag=Actuals")</f>
        <v>1.095</v>
      </c>
      <c r="AE413" s="6">
        <f>_xll.SNL.Clients.Office.Excel.Functions.SPG($D413, AE$1, $F413, "Options: Curr=USD, Mag=Actuals")</f>
        <v>20.475000000000001</v>
      </c>
      <c r="AF413" s="6">
        <f>_xll.SNL.Clients.Office.Excel.Functions.SPG($D413, AF$1, $F413, "Options: Curr=USD, Mag=Actuals")</f>
        <v>306919662671.99292</v>
      </c>
      <c r="AG413" s="6">
        <f>_xll.SNL.Clients.Office.Excel.Functions.SPG($D413, AG$1, $F413, "Options: Curr=USD, Mag=Actuals")</f>
        <v>25095428317.798492</v>
      </c>
      <c r="AH413" s="6">
        <f>_xll.SNL.Clients.Office.Excel.Functions.SPG($D413, AH$1, $F413, "Options: Curr=USD, Mag=Actuals")</f>
        <v>16126645953.543425</v>
      </c>
      <c r="AI413" s="6">
        <f>_xll.SNL.Clients.Office.Excel.Functions.SPG($D413, AI$1, $F413, "Options: Curr=USD, Mag=Actuals")</f>
        <v>34334</v>
      </c>
      <c r="AJ413" s="6" t="str">
        <f>_xll.SNL.Clients.Office.Excel.Functions.SPG($D413, AJ$1, $F413, "Options: Curr=USD, Mag=Actuals")</f>
        <v>#INVALID FUNCTION PARAMETER</v>
      </c>
      <c r="AK413" s="6" t="str">
        <f>_xll.SNL.Clients.Office.Excel.Functions.SPG($D413, AK$1, $F413, "Options: Curr=USD, Mag=Actuals")</f>
        <v>#INVALID FUNCTION PARAMETER</v>
      </c>
      <c r="AL413" s="6" t="str">
        <f>_xll.SNL.Clients.Office.Excel.Functions.SPG($D413, AL$1, $F413, "Options: Curr=USD, Mag=Actuals")</f>
        <v>#INVALID FUNCTION PARAMETER</v>
      </c>
      <c r="AM413" s="6" t="str">
        <f>_xll.SNL.Clients.Office.Excel.Functions.SPG($D413, AM$1, $F413, "Options: Curr=USD, Mag=Actuals")</f>
        <v>#INVALID FUNCTION PARAMETER</v>
      </c>
      <c r="AN413" s="6">
        <f>_xll.SNL.Clients.Office.Excel.Functions.SPG($D413, AN$1, $F413, "Options: Curr=USD, Mag=Actuals")</f>
        <v>0</v>
      </c>
      <c r="AO413" s="6">
        <f>_xll.SNL.Clients.Office.Excel.Functions.SPG($D413, AO$1, $F413, "Options: Curr=USD, Mag=Actuals")</f>
        <v>0</v>
      </c>
      <c r="AP413" s="6">
        <f>_xll.SNL.Clients.Office.Excel.Functions.SPG($D413, AP$1, $F413, "Options: Curr=USD, Mag=Actuals")</f>
        <v>0</v>
      </c>
      <c r="AQ413" s="6">
        <f>_xll.SNL.Clients.Office.Excel.Functions.SPG($D413, AQ$1, $F413, "Options: Curr=USD, Mag=Actuals")</f>
        <v>0</v>
      </c>
      <c r="AR413" s="6">
        <f>_xll.SNL.Clients.Office.Excel.Functions.SPG($D413, AR$1, $F413, "Options: Curr=USD, Mag=Actuals")</f>
        <v>0</v>
      </c>
      <c r="AS413" s="6">
        <f>_xll.SNL.Clients.Office.Excel.Functions.SPG($D413, AS$1, $F413, "Options: Curr=USD, Mag=Actuals")</f>
        <v>0</v>
      </c>
      <c r="AT413" s="6">
        <f>_xll.SNL.Clients.Office.Excel.Functions.SPG($D413, AT$1, $F413, "Options: Curr=USD, Mag=Actuals")</f>
        <v>0</v>
      </c>
      <c r="AU413" s="6">
        <f>_xll.SNL.Clients.Office.Excel.Functions.SPG($D413, AU$1, $F413, "Options: Curr=USD, Mag=Actuals")</f>
        <v>0</v>
      </c>
      <c r="AV413" s="6">
        <f>_xll.SNL.Clients.Office.Excel.Functions.SPG($D413, AV$1, $F413, "Options: Curr=USD, Mag=Actuals")</f>
        <v>0</v>
      </c>
      <c r="AW413" s="6">
        <f>_xll.SNL.Clients.Office.Excel.Functions.SPG($D413, AW$1, $F413, "Options: Curr=USD, Mag=Actuals")</f>
        <v>0</v>
      </c>
      <c r="AX413" s="6">
        <f>_xll.SNL.Clients.Office.Excel.Functions.SPG($D413, AX$1, $F413, "Options: Curr=USD, Mag=Actuals")</f>
        <v>0</v>
      </c>
      <c r="AY413" s="6">
        <f>_xll.SNL.Clients.Office.Excel.Functions.SPG($D413, AY$1, $F413, "Options: Curr=USD, Mag=Actuals")</f>
        <v>0</v>
      </c>
      <c r="AZ413" s="6">
        <f>_xll.SNL.Clients.Office.Excel.Functions.SPG($D413, AZ$1, $F413, "Options: Curr=USD, Mag=Actuals")</f>
        <v>0</v>
      </c>
      <c r="BA413" s="6">
        <f>_xll.SNL.Clients.Office.Excel.Functions.SPG($D413, BA$1, $F413, "Options: Curr=USD, Mag=Actuals")</f>
        <v>0</v>
      </c>
      <c r="BB413" s="6">
        <f>_xll.SNL.Clients.Office.Excel.Functions.SPG($D413, BB$1, $F413, "Options: Curr=USD, Mag=Actuals")</f>
        <v>0</v>
      </c>
      <c r="BC413" s="6">
        <f>_xll.SNL.Clients.Office.Excel.Functions.SPG($D413, BC$1, $F413, "Options: Curr=USD, Mag=Actuals")</f>
        <v>0</v>
      </c>
      <c r="BD413" s="6">
        <f>_xll.SNL.Clients.Office.Excel.Functions.SPG($D413, BD$1, $F413, "Options: Curr=USD, Mag=Actuals")</f>
        <v>0</v>
      </c>
      <c r="BE413" s="6">
        <f>_xll.SNL.Clients.Office.Excel.Functions.SPG($D413, BE$1, $F413, "Options: Curr=USD, Mag=Actuals")</f>
        <v>0</v>
      </c>
      <c r="BF413" s="6">
        <f>_xll.SNL.Clients.Office.Excel.Functions.SPG($D413, BF$1, $F413, "Options: Curr=USD, Mag=Actuals")</f>
        <v>0</v>
      </c>
      <c r="BG413" s="6">
        <f>_xll.SNL.Clients.Office.Excel.Functions.SPG($D413, BG$1, $F413, "Options: Curr=USD, Mag=Actuals")</f>
        <v>0</v>
      </c>
      <c r="BH413" s="6">
        <f>_xll.SNL.Clients.Office.Excel.Functions.SPG($D413, BH$1, $F413, "Options: Curr=USD, Mag=Actuals")</f>
        <v>0</v>
      </c>
      <c r="BI413" s="6">
        <f>_xll.SNL.Clients.Office.Excel.Functions.SPG($D413, BI$1, $F413, "Options: Curr=USD, Mag=Actuals")</f>
        <v>0</v>
      </c>
      <c r="BJ413" s="6">
        <f>_xll.SNL.Clients.Office.Excel.Functions.SPG($D413, BJ$1, $F413, "Options: Curr=USD, Mag=Actuals")</f>
        <v>0</v>
      </c>
      <c r="BK413" s="6">
        <f>_xll.SNL.Clients.Office.Excel.Functions.SPG($D413, BK$1, $F413, "Options: Curr=USD, Mag=Actuals")</f>
        <v>0</v>
      </c>
      <c r="BL413" s="6">
        <f>_xll.SNL.Clients.Office.Excel.Functions.SPG($D413, BL$1, $F413, "Options: Curr=USD, Mag=Actuals")</f>
        <v>0</v>
      </c>
      <c r="BM413" s="6">
        <f>_xll.SNL.Clients.Office.Excel.Functions.SPG($D413, BM$1, $F413, "Options: Curr=USD, Mag=Actuals")</f>
        <v>0</v>
      </c>
      <c r="BN413" s="6">
        <f>_xll.SNL.Clients.Office.Excel.Functions.SPG($D413, BN$1, $F413, "Options: Curr=USD, Mag=Actuals")</f>
        <v>0</v>
      </c>
      <c r="BO413" s="6">
        <f>_xll.SNL.Clients.Office.Excel.Functions.SPG($D413, BO$1, $F413, "Options: Curr=USD, Mag=Actuals")</f>
        <v>0</v>
      </c>
      <c r="BP413" s="6">
        <f>_xll.SNL.Clients.Office.Excel.Functions.SPG($D413, BP$1, $F413, "Options: Curr=USD, Mag=Actuals")</f>
        <v>0</v>
      </c>
      <c r="BQ413" s="6">
        <f>_xll.SNL.Clients.Office.Excel.Functions.SPG($D413, BQ$1, $F413, "Options: Curr=USD, Mag=Actuals")</f>
        <v>0</v>
      </c>
      <c r="BR413" s="6">
        <f>_xll.SNL.Clients.Office.Excel.Functions.SPG($D413, BR$1, $F413, "Options: Curr=USD, Mag=Actuals")</f>
        <v>0</v>
      </c>
      <c r="BS413" s="6">
        <f>_xll.SNL.Clients.Office.Excel.Functions.SPG($D413, BS$1, $F413, "Options: Curr=USD, Mag=Actuals")</f>
        <v>0</v>
      </c>
      <c r="BT413" s="6">
        <f>_xll.SNL.Clients.Office.Excel.Functions.SPG($D413, BT$1, $F413, "Options: Curr=USD, Mag=Actuals")</f>
        <v>0</v>
      </c>
      <c r="BU413" s="6">
        <f>_xll.SNL.Clients.Office.Excel.Functions.SPG($D413, BU$1, $F413, "Options: Curr=USD, Mag=Actuals")</f>
        <v>0</v>
      </c>
      <c r="BV413" s="6">
        <f>_xll.SNL.Clients.Office.Excel.Functions.SPG($D413, BV$1, $F413, "Options: Curr=USD, Mag=Actuals")</f>
        <v>0</v>
      </c>
      <c r="BW413" s="6">
        <f>_xll.SNL.Clients.Office.Excel.Functions.SPG($D413, BW$1, $F413, "Options: Curr=USD, Mag=Actuals")</f>
        <v>0</v>
      </c>
      <c r="BX413" s="6">
        <f>_xll.SNL.Clients.Office.Excel.Functions.SPG($D413, BX$1, $F413, "Options: Curr=USD, Mag=Actuals")</f>
        <v>0</v>
      </c>
      <c r="BY413" s="6">
        <f>_xll.SNL.Clients.Office.Excel.Functions.SPG($D413, BY$1, $F413, "Options: Curr=USD, Mag=Actuals")</f>
        <v>0</v>
      </c>
      <c r="BZ413" s="6">
        <f>_xll.SNL.Clients.Office.Excel.Functions.SPG($D413, BZ$1, $F413, "Options: Curr=USD, Mag=Actuals")</f>
        <v>0</v>
      </c>
      <c r="CA413" s="6" t="str">
        <f>_xll.SNL.Clients.Office.Excel.Functions.SPG($D413, CA$1, $F413, "Options: Curr=USD, Mag=Actuals")</f>
        <v>Impaired Loans</v>
      </c>
      <c r="CB413" s="6">
        <f>_xll.SNL.Clients.Office.Excel.Functions.SPG($D413, CB$1, $F413, "Options: Curr=USD, Mag=Actuals")</f>
        <v>0</v>
      </c>
      <c r="CC413" s="6">
        <f>_xll.SNL.Clients.Office.Excel.Functions.SPG($D413, CC$1, $F413, "Options: Curr=USD, Mag=Actuals")</f>
        <v>0</v>
      </c>
      <c r="CD413" s="6">
        <f>_xll.SNL.Clients.Office.Excel.Functions.SPG($D413, CD$1, $F413, "Options: Curr=USD, Mag=Actuals")</f>
        <v>0</v>
      </c>
      <c r="CE413" s="6">
        <f>_xll.SNL.Clients.Office.Excel.Functions.SPG($D413, CE$1, $F413, "Options: Curr=USD, Mag=Actuals")</f>
        <v>0</v>
      </c>
      <c r="CF413" s="6">
        <f>_xll.SNL.Clients.Office.Excel.Functions.SPG($D413, CF$1, $F413, "Options: Curr=USD, Mag=Actuals")</f>
        <v>0</v>
      </c>
      <c r="CG413" s="6">
        <f>_xll.SNL.Clients.Office.Excel.Functions.SPG($D413, CG$1, $F413, "Options: Curr=USD, Mag=Actuals")</f>
        <v>0</v>
      </c>
    </row>
    <row r="414" spans="1:85" x14ac:dyDescent="0.3">
      <c r="A414" s="10" t="s">
        <v>91</v>
      </c>
      <c r="B414" s="10" t="s">
        <v>85</v>
      </c>
      <c r="C414" s="10" t="s">
        <v>11</v>
      </c>
      <c r="D414">
        <v>113876</v>
      </c>
      <c r="E414" s="10" t="s">
        <v>28</v>
      </c>
      <c r="F414" s="10" t="s">
        <v>53</v>
      </c>
      <c r="G414">
        <v>-16.95</v>
      </c>
      <c r="H414">
        <v>207.19</v>
      </c>
      <c r="I414">
        <v>224.14</v>
      </c>
      <c r="J414">
        <v>1240.83</v>
      </c>
      <c r="K414">
        <v>21472.959999999999</v>
      </c>
      <c r="L414">
        <v>3.41</v>
      </c>
      <c r="M414">
        <v>2028.0666227561021</v>
      </c>
      <c r="N414">
        <v>57.79</v>
      </c>
      <c r="O414">
        <v>1.99</v>
      </c>
      <c r="P414">
        <v>1.02</v>
      </c>
      <c r="Q414">
        <v>0.65</v>
      </c>
      <c r="R414">
        <v>0.64</v>
      </c>
      <c r="S414" t="str">
        <f>_xll.SNL.Clients.Office.Excel.Functions.SPG(D414, S$1, F414, "Options: Curr=USD, Mag=Actuals")</f>
        <v>HSBC Holdings plc (LSE:HSBA)</v>
      </c>
      <c r="T414" t="str">
        <f>_xll.SNL.Clients.Office.Excel.Functions.SPG($D414, T$1, $F414, "Options: Curr=USD, Mag=Actuals")</f>
        <v>HSBC Holdings plc</v>
      </c>
      <c r="U414" s="6">
        <f>_xll.SNL.Clients.Office.Excel.Functions.SPG($D414, U$1, $F414, "Options: Curr=USD, Mag=Actuals")</f>
        <v>315265957446.80853</v>
      </c>
      <c r="V414" t="str">
        <f>_xll.SNL.Clients.Office.Excel.Functions.SPG($D414, V$1, $F414, "Options: Curr=USD, Mag=Actuals")</f>
        <v>LSE:HSBA</v>
      </c>
      <c r="W414" t="str">
        <f>_xll.SNL.Clients.Office.Excel.Functions.SPG($D414, W$1, $F414, "Options: Curr=USD, Mag=Actuals")</f>
        <v>Bank</v>
      </c>
      <c r="X414" s="6">
        <f>_xll.SNL.Clients.Office.Excel.Functions.SPG($D414, X$1, $F414, "Options: Curr=USD, Mag=Actuals")</f>
        <v>11813429845.574255</v>
      </c>
      <c r="Y414" s="6">
        <f>_xll.SNL.Clients.Office.Excel.Functions.SPG($D414, Y$1, $F414, "Options: Curr=USD, Mag=Actuals")</f>
        <v>0</v>
      </c>
      <c r="Z414" s="6">
        <f>_xll.SNL.Clients.Office.Excel.Functions.SPG($D414, Z$1, $F414, "Options: Curr=USD, Mag=Actuals")</f>
        <v>0</v>
      </c>
      <c r="AA414" s="6">
        <f>_xll.SNL.Clients.Office.Excel.Functions.SPG($D414, AA$1, $F414, "Options: Curr=USD, Mag=Actuals")</f>
        <v>3581266772.4876156</v>
      </c>
      <c r="AB414" s="6">
        <f>_xll.SNL.Clients.Office.Excel.Functions.SPG($D414, AB$1, $F414, "Options: Curr=USD, Mag=Actuals")</f>
        <v>0.40609143975576306</v>
      </c>
      <c r="AC414" s="6">
        <f>_xll.SNL.Clients.Office.Excel.Functions.SPG($D414, AC$1, $F414, "Options: Curr=USD, Mag=Actuals")</f>
        <v>11.913399999999999</v>
      </c>
      <c r="AD414" s="6">
        <f>_xll.SNL.Clients.Office.Excel.Functions.SPG($D414, AD$1, $F414, "Options: Curr=USD, Mag=Actuals")</f>
        <v>1.143</v>
      </c>
      <c r="AE414" s="6">
        <f>_xll.SNL.Clients.Office.Excel.Functions.SPG($D414, AE$1, $F414, "Options: Curr=USD, Mag=Actuals")</f>
        <v>20.006</v>
      </c>
      <c r="AF414" s="6">
        <f>_xll.SNL.Clients.Office.Excel.Functions.SPG($D414, AF$1, $F414, "Options: Curr=USD, Mag=Actuals")</f>
        <v>315265957446.80853</v>
      </c>
      <c r="AG414" s="6">
        <f>_xll.SNL.Clients.Office.Excel.Functions.SPG($D414, AG$1, $F414, "Options: Curr=USD, Mag=Actuals")</f>
        <v>29928035043.804756</v>
      </c>
      <c r="AH414" s="6">
        <f>_xll.SNL.Clients.Office.Excel.Functions.SPG($D414, AH$1, $F414, "Options: Curr=USD, Mag=Actuals")</f>
        <v>19497809762.202755</v>
      </c>
      <c r="AI414" s="6">
        <f>_xll.SNL.Clients.Office.Excel.Functions.SPG($D414, AI$1, $F414, "Options: Curr=USD, Mag=Actuals")</f>
        <v>34699</v>
      </c>
      <c r="AJ414" s="6" t="str">
        <f>_xll.SNL.Clients.Office.Excel.Functions.SPG($D414, AJ$1, $F414, "Options: Curr=USD, Mag=Actuals")</f>
        <v>#INVALID FUNCTION PARAMETER</v>
      </c>
      <c r="AK414" s="6" t="str">
        <f>_xll.SNL.Clients.Office.Excel.Functions.SPG($D414, AK$1, $F414, "Options: Curr=USD, Mag=Actuals")</f>
        <v>#INVALID FUNCTION PARAMETER</v>
      </c>
      <c r="AL414" s="6" t="str">
        <f>_xll.SNL.Clients.Office.Excel.Functions.SPG($D414, AL$1, $F414, "Options: Curr=USD, Mag=Actuals")</f>
        <v>#INVALID FUNCTION PARAMETER</v>
      </c>
      <c r="AM414" s="6" t="str">
        <f>_xll.SNL.Clients.Office.Excel.Functions.SPG($D414, AM$1, $F414, "Options: Curr=USD, Mag=Actuals")</f>
        <v>#INVALID FUNCTION PARAMETER</v>
      </c>
      <c r="AN414" s="6">
        <f>_xll.SNL.Clients.Office.Excel.Functions.SPG($D414, AN$1, $F414, "Options: Curr=USD, Mag=Actuals")</f>
        <v>0</v>
      </c>
      <c r="AO414" s="6">
        <f>_xll.SNL.Clients.Office.Excel.Functions.SPG($D414, AO$1, $F414, "Options: Curr=USD, Mag=Actuals")</f>
        <v>0</v>
      </c>
      <c r="AP414" s="6">
        <f>_xll.SNL.Clients.Office.Excel.Functions.SPG($D414, AP$1, $F414, "Options: Curr=USD, Mag=Actuals")</f>
        <v>0</v>
      </c>
      <c r="AQ414" s="6">
        <f>_xll.SNL.Clients.Office.Excel.Functions.SPG($D414, AQ$1, $F414, "Options: Curr=USD, Mag=Actuals")</f>
        <v>0</v>
      </c>
      <c r="AR414" s="6">
        <f>_xll.SNL.Clients.Office.Excel.Functions.SPG($D414, AR$1, $F414, "Options: Curr=USD, Mag=Actuals")</f>
        <v>0</v>
      </c>
      <c r="AS414" s="6">
        <f>_xll.SNL.Clients.Office.Excel.Functions.SPG($D414, AS$1, $F414, "Options: Curr=USD, Mag=Actuals")</f>
        <v>0</v>
      </c>
      <c r="AT414" s="6">
        <f>_xll.SNL.Clients.Office.Excel.Functions.SPG($D414, AT$1, $F414, "Options: Curr=USD, Mag=Actuals")</f>
        <v>0</v>
      </c>
      <c r="AU414" s="6">
        <f>_xll.SNL.Clients.Office.Excel.Functions.SPG($D414, AU$1, $F414, "Options: Curr=USD, Mag=Actuals")</f>
        <v>0</v>
      </c>
      <c r="AV414" s="6">
        <f>_xll.SNL.Clients.Office.Excel.Functions.SPG($D414, AV$1, $F414, "Options: Curr=USD, Mag=Actuals")</f>
        <v>0</v>
      </c>
      <c r="AW414" s="6">
        <f>_xll.SNL.Clients.Office.Excel.Functions.SPG($D414, AW$1, $F414, "Options: Curr=USD, Mag=Actuals")</f>
        <v>0</v>
      </c>
      <c r="AX414" s="6">
        <f>_xll.SNL.Clients.Office.Excel.Functions.SPG($D414, AX$1, $F414, "Options: Curr=USD, Mag=Actuals")</f>
        <v>0</v>
      </c>
      <c r="AY414" s="6">
        <f>_xll.SNL.Clients.Office.Excel.Functions.SPG($D414, AY$1, $F414, "Options: Curr=USD, Mag=Actuals")</f>
        <v>0</v>
      </c>
      <c r="AZ414" s="6">
        <f>_xll.SNL.Clients.Office.Excel.Functions.SPG($D414, AZ$1, $F414, "Options: Curr=USD, Mag=Actuals")</f>
        <v>0</v>
      </c>
      <c r="BA414" s="6">
        <f>_xll.SNL.Clients.Office.Excel.Functions.SPG($D414, BA$1, $F414, "Options: Curr=USD, Mag=Actuals")</f>
        <v>0</v>
      </c>
      <c r="BB414" s="6">
        <f>_xll.SNL.Clients.Office.Excel.Functions.SPG($D414, BB$1, $F414, "Options: Curr=USD, Mag=Actuals")</f>
        <v>0</v>
      </c>
      <c r="BC414" s="6">
        <f>_xll.SNL.Clients.Office.Excel.Functions.SPG($D414, BC$1, $F414, "Options: Curr=USD, Mag=Actuals")</f>
        <v>0</v>
      </c>
      <c r="BD414" s="6">
        <f>_xll.SNL.Clients.Office.Excel.Functions.SPG($D414, BD$1, $F414, "Options: Curr=USD, Mag=Actuals")</f>
        <v>0</v>
      </c>
      <c r="BE414" s="6">
        <f>_xll.SNL.Clients.Office.Excel.Functions.SPG($D414, BE$1, $F414, "Options: Curr=USD, Mag=Actuals")</f>
        <v>0</v>
      </c>
      <c r="BF414" s="6">
        <f>_xll.SNL.Clients.Office.Excel.Functions.SPG($D414, BF$1, $F414, "Options: Curr=USD, Mag=Actuals")</f>
        <v>0</v>
      </c>
      <c r="BG414" s="6">
        <f>_xll.SNL.Clients.Office.Excel.Functions.SPG($D414, BG$1, $F414, "Options: Curr=USD, Mag=Actuals")</f>
        <v>0</v>
      </c>
      <c r="BH414" s="6">
        <f>_xll.SNL.Clients.Office.Excel.Functions.SPG($D414, BH$1, $F414, "Options: Curr=USD, Mag=Actuals")</f>
        <v>0</v>
      </c>
      <c r="BI414" s="6">
        <f>_xll.SNL.Clients.Office.Excel.Functions.SPG($D414, BI$1, $F414, "Options: Curr=USD, Mag=Actuals")</f>
        <v>0</v>
      </c>
      <c r="BJ414" s="6">
        <f>_xll.SNL.Clients.Office.Excel.Functions.SPG($D414, BJ$1, $F414, "Options: Curr=USD, Mag=Actuals")</f>
        <v>0</v>
      </c>
      <c r="BK414" s="6">
        <f>_xll.SNL.Clients.Office.Excel.Functions.SPG($D414, BK$1, $F414, "Options: Curr=USD, Mag=Actuals")</f>
        <v>0</v>
      </c>
      <c r="BL414" s="6">
        <f>_xll.SNL.Clients.Office.Excel.Functions.SPG($D414, BL$1, $F414, "Options: Curr=USD, Mag=Actuals")</f>
        <v>0</v>
      </c>
      <c r="BM414" s="6">
        <f>_xll.SNL.Clients.Office.Excel.Functions.SPG($D414, BM$1, $F414, "Options: Curr=USD, Mag=Actuals")</f>
        <v>0</v>
      </c>
      <c r="BN414" s="6">
        <f>_xll.SNL.Clients.Office.Excel.Functions.SPG($D414, BN$1, $F414, "Options: Curr=USD, Mag=Actuals")</f>
        <v>0</v>
      </c>
      <c r="BO414" s="6">
        <f>_xll.SNL.Clients.Office.Excel.Functions.SPG($D414, BO$1, $F414, "Options: Curr=USD, Mag=Actuals")</f>
        <v>0</v>
      </c>
      <c r="BP414" s="6">
        <f>_xll.SNL.Clients.Office.Excel.Functions.SPG($D414, BP$1, $F414, "Options: Curr=USD, Mag=Actuals")</f>
        <v>0</v>
      </c>
      <c r="BQ414" s="6">
        <f>_xll.SNL.Clients.Office.Excel.Functions.SPG($D414, BQ$1, $F414, "Options: Curr=USD, Mag=Actuals")</f>
        <v>0</v>
      </c>
      <c r="BR414" s="6">
        <f>_xll.SNL.Clients.Office.Excel.Functions.SPG($D414, BR$1, $F414, "Options: Curr=USD, Mag=Actuals")</f>
        <v>0</v>
      </c>
      <c r="BS414" s="6">
        <f>_xll.SNL.Clients.Office.Excel.Functions.SPG($D414, BS$1, $F414, "Options: Curr=USD, Mag=Actuals")</f>
        <v>0</v>
      </c>
      <c r="BT414" s="6">
        <f>_xll.SNL.Clients.Office.Excel.Functions.SPG($D414, BT$1, $F414, "Options: Curr=USD, Mag=Actuals")</f>
        <v>0</v>
      </c>
      <c r="BU414" s="6">
        <f>_xll.SNL.Clients.Office.Excel.Functions.SPG($D414, BU$1, $F414, "Options: Curr=USD, Mag=Actuals")</f>
        <v>0</v>
      </c>
      <c r="BV414" s="6">
        <f>_xll.SNL.Clients.Office.Excel.Functions.SPG($D414, BV$1, $F414, "Options: Curr=USD, Mag=Actuals")</f>
        <v>0</v>
      </c>
      <c r="BW414" s="6">
        <f>_xll.SNL.Clients.Office.Excel.Functions.SPG($D414, BW$1, $F414, "Options: Curr=USD, Mag=Actuals")</f>
        <v>0</v>
      </c>
      <c r="BX414" s="6">
        <f>_xll.SNL.Clients.Office.Excel.Functions.SPG($D414, BX$1, $F414, "Options: Curr=USD, Mag=Actuals")</f>
        <v>0</v>
      </c>
      <c r="BY414" s="6">
        <f>_xll.SNL.Clients.Office.Excel.Functions.SPG($D414, BY$1, $F414, "Options: Curr=USD, Mag=Actuals")</f>
        <v>0</v>
      </c>
      <c r="BZ414" s="6">
        <f>_xll.SNL.Clients.Office.Excel.Functions.SPG($D414, BZ$1, $F414, "Options: Curr=USD, Mag=Actuals")</f>
        <v>0</v>
      </c>
      <c r="CA414" s="6" t="str">
        <f>_xll.SNL.Clients.Office.Excel.Functions.SPG($D414, CA$1, $F414, "Options: Curr=USD, Mag=Actuals")</f>
        <v>Impaired Loans</v>
      </c>
      <c r="CB414" s="6">
        <f>_xll.SNL.Clients.Office.Excel.Functions.SPG($D414, CB$1, $F414, "Options: Curr=USD, Mag=Actuals")</f>
        <v>0</v>
      </c>
      <c r="CC414" s="6">
        <f>_xll.SNL.Clients.Office.Excel.Functions.SPG($D414, CC$1, $F414, "Options: Curr=USD, Mag=Actuals")</f>
        <v>0</v>
      </c>
      <c r="CD414" s="6">
        <f>_xll.SNL.Clients.Office.Excel.Functions.SPG($D414, CD$1, $F414, "Options: Curr=USD, Mag=Actuals")</f>
        <v>0</v>
      </c>
      <c r="CE414" s="6">
        <f>_xll.SNL.Clients.Office.Excel.Functions.SPG($D414, CE$1, $F414, "Options: Curr=USD, Mag=Actuals")</f>
        <v>0</v>
      </c>
      <c r="CF414" s="6">
        <f>_xll.SNL.Clients.Office.Excel.Functions.SPG($D414, CF$1, $F414, "Options: Curr=USD, Mag=Actuals")</f>
        <v>0</v>
      </c>
      <c r="CG414" s="6">
        <f>_xll.SNL.Clients.Office.Excel.Functions.SPG($D414, CG$1, $F414, "Options: Curr=USD, Mag=Actuals")</f>
        <v>0</v>
      </c>
    </row>
    <row r="415" spans="1:85" x14ac:dyDescent="0.3">
      <c r="A415" s="10" t="s">
        <v>91</v>
      </c>
      <c r="B415" s="10" t="s">
        <v>85</v>
      </c>
      <c r="C415" s="10" t="s">
        <v>11</v>
      </c>
      <c r="D415">
        <v>113876</v>
      </c>
      <c r="E415" s="10" t="s">
        <v>28</v>
      </c>
      <c r="F415" s="10" t="s">
        <v>54</v>
      </c>
      <c r="G415">
        <v>-19.010000000000002</v>
      </c>
      <c r="H415">
        <v>242.32</v>
      </c>
      <c r="I415">
        <v>261.32</v>
      </c>
      <c r="J415">
        <v>1344.31</v>
      </c>
      <c r="K415">
        <v>23205.58</v>
      </c>
      <c r="L415">
        <v>2.39</v>
      </c>
      <c r="M415">
        <v>2138.9637578969568</v>
      </c>
      <c r="N415">
        <v>57.93</v>
      </c>
      <c r="O415">
        <v>2.63</v>
      </c>
      <c r="P415">
        <v>3.59</v>
      </c>
      <c r="Q415">
        <v>0.63</v>
      </c>
      <c r="R415">
        <v>0.65</v>
      </c>
      <c r="S415" t="str">
        <f>_xll.SNL.Clients.Office.Excel.Functions.SPG(D415, S$1, F415, "Options: Curr=USD, Mag=Actuals")</f>
        <v>HSBC Holdings plc (LSE:HSBA)</v>
      </c>
      <c r="T415" t="str">
        <f>_xll.SNL.Clients.Office.Excel.Functions.SPG($D415, T$1, $F415, "Options: Curr=USD, Mag=Actuals")</f>
        <v>HSBC Holdings plc</v>
      </c>
      <c r="U415" s="6">
        <f>_xll.SNL.Clients.Office.Excel.Functions.SPG($D415, U$1, $F415, "Options: Curr=USD, Mag=Actuals")</f>
        <v>352180308599.99994</v>
      </c>
      <c r="V415" t="str">
        <f>_xll.SNL.Clients.Office.Excel.Functions.SPG($D415, V$1, $F415, "Options: Curr=USD, Mag=Actuals")</f>
        <v>LSE:HSBA</v>
      </c>
      <c r="W415" t="str">
        <f>_xll.SNL.Clients.Office.Excel.Functions.SPG($D415, W$1, $F415, "Options: Curr=USD, Mag=Actuals")</f>
        <v>Bank</v>
      </c>
      <c r="X415" s="6">
        <f>_xll.SNL.Clients.Office.Excel.Functions.SPG($D415, X$1, $F415, "Options: Curr=USD, Mag=Actuals")</f>
        <v>13097210594.139608</v>
      </c>
      <c r="Y415" s="6">
        <f>_xll.SNL.Clients.Office.Excel.Functions.SPG($D415, Y$1, $F415, "Options: Curr=USD, Mag=Actuals")</f>
        <v>0</v>
      </c>
      <c r="Z415" s="6">
        <f>_xll.SNL.Clients.Office.Excel.Functions.SPG($D415, Z$1, $F415, "Options: Curr=USD, Mag=Actuals")</f>
        <v>0</v>
      </c>
      <c r="AA415" s="6">
        <f>_xll.SNL.Clients.Office.Excel.Functions.SPG($D415, AA$1, $F415, "Options: Curr=USD, Mag=Actuals")</f>
        <v>4380469976.9479828</v>
      </c>
      <c r="AB415" s="6">
        <f>_xll.SNL.Clients.Office.Excel.Functions.SPG($D415, AB$1, $F415, "Options: Curr=USD, Mag=Actuals")</f>
        <v>0.49408544244494357</v>
      </c>
      <c r="AC415" s="6">
        <f>_xll.SNL.Clients.Office.Excel.Functions.SPG($D415, AC$1, $F415, "Options: Curr=USD, Mag=Actuals")</f>
        <v>18.090499999999999</v>
      </c>
      <c r="AD415" s="6">
        <f>_xll.SNL.Clients.Office.Excel.Functions.SPG($D415, AD$1, $F415, "Options: Curr=USD, Mag=Actuals")</f>
        <v>1.296</v>
      </c>
      <c r="AE415" s="6">
        <f>_xll.SNL.Clients.Office.Excel.Functions.SPG($D415, AE$1, $F415, "Options: Curr=USD, Mag=Actuals")</f>
        <v>19.898</v>
      </c>
      <c r="AF415" s="6">
        <f>_xll.SNL.Clients.Office.Excel.Functions.SPG($D415, AF$1, $F415, "Options: Curr=USD, Mag=Actuals")</f>
        <v>352180308599.99994</v>
      </c>
      <c r="AG415" s="6">
        <f>_xll.SNL.Clients.Office.Excel.Functions.SPG($D415, AG$1, $F415, "Options: Curr=USD, Mag=Actuals")</f>
        <v>36825385900</v>
      </c>
      <c r="AH415" s="6">
        <f>_xll.SNL.Clients.Office.Excel.Functions.SPG($D415, AH$1, $F415, "Options: Curr=USD, Mag=Actuals")</f>
        <v>23956608300</v>
      </c>
      <c r="AI415" s="6">
        <f>_xll.SNL.Clients.Office.Excel.Functions.SPG($D415, AI$1, $F415, "Options: Curr=USD, Mag=Actuals")</f>
        <v>35064</v>
      </c>
      <c r="AJ415" s="6" t="str">
        <f>_xll.SNL.Clients.Office.Excel.Functions.SPG($D415, AJ$1, $F415, "Options: Curr=USD, Mag=Actuals")</f>
        <v>#INVALID FUNCTION PARAMETER</v>
      </c>
      <c r="AK415" s="6" t="str">
        <f>_xll.SNL.Clients.Office.Excel.Functions.SPG($D415, AK$1, $F415, "Options: Curr=USD, Mag=Actuals")</f>
        <v>#INVALID FUNCTION PARAMETER</v>
      </c>
      <c r="AL415" s="6" t="str">
        <f>_xll.SNL.Clients.Office.Excel.Functions.SPG($D415, AL$1, $F415, "Options: Curr=USD, Mag=Actuals")</f>
        <v>#INVALID FUNCTION PARAMETER</v>
      </c>
      <c r="AM415" s="6" t="str">
        <f>_xll.SNL.Clients.Office.Excel.Functions.SPG($D415, AM$1, $F415, "Options: Curr=USD, Mag=Actuals")</f>
        <v>#INVALID FUNCTION PARAMETER</v>
      </c>
      <c r="AN415" s="6">
        <f>_xll.SNL.Clients.Office.Excel.Functions.SPG($D415, AN$1, $F415, "Options: Curr=USD, Mag=Actuals")</f>
        <v>0</v>
      </c>
      <c r="AO415" s="6">
        <f>_xll.SNL.Clients.Office.Excel.Functions.SPG($D415, AO$1, $F415, "Options: Curr=USD, Mag=Actuals")</f>
        <v>0</v>
      </c>
      <c r="AP415" s="6">
        <f>_xll.SNL.Clients.Office.Excel.Functions.SPG($D415, AP$1, $F415, "Options: Curr=USD, Mag=Actuals")</f>
        <v>0</v>
      </c>
      <c r="AQ415" s="6">
        <f>_xll.SNL.Clients.Office.Excel.Functions.SPG($D415, AQ$1, $F415, "Options: Curr=USD, Mag=Actuals")</f>
        <v>0</v>
      </c>
      <c r="AR415" s="6">
        <f>_xll.SNL.Clients.Office.Excel.Functions.SPG($D415, AR$1, $F415, "Options: Curr=USD, Mag=Actuals")</f>
        <v>0</v>
      </c>
      <c r="AS415" s="6">
        <f>_xll.SNL.Clients.Office.Excel.Functions.SPG($D415, AS$1, $F415, "Options: Curr=USD, Mag=Actuals")</f>
        <v>0</v>
      </c>
      <c r="AT415" s="6">
        <f>_xll.SNL.Clients.Office.Excel.Functions.SPG($D415, AT$1, $F415, "Options: Curr=USD, Mag=Actuals")</f>
        <v>0</v>
      </c>
      <c r="AU415" s="6">
        <f>_xll.SNL.Clients.Office.Excel.Functions.SPG($D415, AU$1, $F415, "Options: Curr=USD, Mag=Actuals")</f>
        <v>0</v>
      </c>
      <c r="AV415" s="6">
        <f>_xll.SNL.Clients.Office.Excel.Functions.SPG($D415, AV$1, $F415, "Options: Curr=USD, Mag=Actuals")</f>
        <v>0</v>
      </c>
      <c r="AW415" s="6">
        <f>_xll.SNL.Clients.Office.Excel.Functions.SPG($D415, AW$1, $F415, "Options: Curr=USD, Mag=Actuals")</f>
        <v>0</v>
      </c>
      <c r="AX415" s="6">
        <f>_xll.SNL.Clients.Office.Excel.Functions.SPG($D415, AX$1, $F415, "Options: Curr=USD, Mag=Actuals")</f>
        <v>0</v>
      </c>
      <c r="AY415" s="6">
        <f>_xll.SNL.Clients.Office.Excel.Functions.SPG($D415, AY$1, $F415, "Options: Curr=USD, Mag=Actuals")</f>
        <v>0</v>
      </c>
      <c r="AZ415" s="6">
        <f>_xll.SNL.Clients.Office.Excel.Functions.SPG($D415, AZ$1, $F415, "Options: Curr=USD, Mag=Actuals")</f>
        <v>0</v>
      </c>
      <c r="BA415" s="6">
        <f>_xll.SNL.Clients.Office.Excel.Functions.SPG($D415, BA$1, $F415, "Options: Curr=USD, Mag=Actuals")</f>
        <v>0</v>
      </c>
      <c r="BB415" s="6">
        <f>_xll.SNL.Clients.Office.Excel.Functions.SPG($D415, BB$1, $F415, "Options: Curr=USD, Mag=Actuals")</f>
        <v>0</v>
      </c>
      <c r="BC415" s="6">
        <f>_xll.SNL.Clients.Office.Excel.Functions.SPG($D415, BC$1, $F415, "Options: Curr=USD, Mag=Actuals")</f>
        <v>0</v>
      </c>
      <c r="BD415" s="6">
        <f>_xll.SNL.Clients.Office.Excel.Functions.SPG($D415, BD$1, $F415, "Options: Curr=USD, Mag=Actuals")</f>
        <v>0</v>
      </c>
      <c r="BE415" s="6">
        <f>_xll.SNL.Clients.Office.Excel.Functions.SPG($D415, BE$1, $F415, "Options: Curr=USD, Mag=Actuals")</f>
        <v>0</v>
      </c>
      <c r="BF415" s="6">
        <f>_xll.SNL.Clients.Office.Excel.Functions.SPG($D415, BF$1, $F415, "Options: Curr=USD, Mag=Actuals")</f>
        <v>0</v>
      </c>
      <c r="BG415" s="6">
        <f>_xll.SNL.Clients.Office.Excel.Functions.SPG($D415, BG$1, $F415, "Options: Curr=USD, Mag=Actuals")</f>
        <v>0</v>
      </c>
      <c r="BH415" s="6">
        <f>_xll.SNL.Clients.Office.Excel.Functions.SPG($D415, BH$1, $F415, "Options: Curr=USD, Mag=Actuals")</f>
        <v>0</v>
      </c>
      <c r="BI415" s="6">
        <f>_xll.SNL.Clients.Office.Excel.Functions.SPG($D415, BI$1, $F415, "Options: Curr=USD, Mag=Actuals")</f>
        <v>0</v>
      </c>
      <c r="BJ415" s="6">
        <f>_xll.SNL.Clients.Office.Excel.Functions.SPG($D415, BJ$1, $F415, "Options: Curr=USD, Mag=Actuals")</f>
        <v>0</v>
      </c>
      <c r="BK415" s="6">
        <f>_xll.SNL.Clients.Office.Excel.Functions.SPG($D415, BK$1, $F415, "Options: Curr=USD, Mag=Actuals")</f>
        <v>0</v>
      </c>
      <c r="BL415" s="6">
        <f>_xll.SNL.Clients.Office.Excel.Functions.SPG($D415, BL$1, $F415, "Options: Curr=USD, Mag=Actuals")</f>
        <v>0</v>
      </c>
      <c r="BM415" s="6">
        <f>_xll.SNL.Clients.Office.Excel.Functions.SPG($D415, BM$1, $F415, "Options: Curr=USD, Mag=Actuals")</f>
        <v>0</v>
      </c>
      <c r="BN415" s="6">
        <f>_xll.SNL.Clients.Office.Excel.Functions.SPG($D415, BN$1, $F415, "Options: Curr=USD, Mag=Actuals")</f>
        <v>0</v>
      </c>
      <c r="BO415" s="6">
        <f>_xll.SNL.Clients.Office.Excel.Functions.SPG($D415, BO$1, $F415, "Options: Curr=USD, Mag=Actuals")</f>
        <v>0</v>
      </c>
      <c r="BP415" s="6">
        <f>_xll.SNL.Clients.Office.Excel.Functions.SPG($D415, BP$1, $F415, "Options: Curr=USD, Mag=Actuals")</f>
        <v>0</v>
      </c>
      <c r="BQ415" s="6">
        <f>_xll.SNL.Clients.Office.Excel.Functions.SPG($D415, BQ$1, $F415, "Options: Curr=USD, Mag=Actuals")</f>
        <v>0</v>
      </c>
      <c r="BR415" s="6">
        <f>_xll.SNL.Clients.Office.Excel.Functions.SPG($D415, BR$1, $F415, "Options: Curr=USD, Mag=Actuals")</f>
        <v>0</v>
      </c>
      <c r="BS415" s="6">
        <f>_xll.SNL.Clients.Office.Excel.Functions.SPG($D415, BS$1, $F415, "Options: Curr=USD, Mag=Actuals")</f>
        <v>0</v>
      </c>
      <c r="BT415" s="6">
        <f>_xll.SNL.Clients.Office.Excel.Functions.SPG($D415, BT$1, $F415, "Options: Curr=USD, Mag=Actuals")</f>
        <v>0</v>
      </c>
      <c r="BU415" s="6">
        <f>_xll.SNL.Clients.Office.Excel.Functions.SPG($D415, BU$1, $F415, "Options: Curr=USD, Mag=Actuals")</f>
        <v>0</v>
      </c>
      <c r="BV415" s="6">
        <f>_xll.SNL.Clients.Office.Excel.Functions.SPG($D415, BV$1, $F415, "Options: Curr=USD, Mag=Actuals")</f>
        <v>0</v>
      </c>
      <c r="BW415" s="6">
        <f>_xll.SNL.Clients.Office.Excel.Functions.SPG($D415, BW$1, $F415, "Options: Curr=USD, Mag=Actuals")</f>
        <v>0</v>
      </c>
      <c r="BX415" s="6">
        <f>_xll.SNL.Clients.Office.Excel.Functions.SPG($D415, BX$1, $F415, "Options: Curr=USD, Mag=Actuals")</f>
        <v>0</v>
      </c>
      <c r="BY415" s="6">
        <f>_xll.SNL.Clients.Office.Excel.Functions.SPG($D415, BY$1, $F415, "Options: Curr=USD, Mag=Actuals")</f>
        <v>0</v>
      </c>
      <c r="BZ415" s="6">
        <f>_xll.SNL.Clients.Office.Excel.Functions.SPG($D415, BZ$1, $F415, "Options: Curr=USD, Mag=Actuals")</f>
        <v>0</v>
      </c>
      <c r="CA415" s="6" t="str">
        <f>_xll.SNL.Clients.Office.Excel.Functions.SPG($D415, CA$1, $F415, "Options: Curr=USD, Mag=Actuals")</f>
        <v>Impaired Loans</v>
      </c>
      <c r="CB415" s="6">
        <f>_xll.SNL.Clients.Office.Excel.Functions.SPG($D415, CB$1, $F415, "Options: Curr=USD, Mag=Actuals")</f>
        <v>0</v>
      </c>
      <c r="CC415" s="6">
        <f>_xll.SNL.Clients.Office.Excel.Functions.SPG($D415, CC$1, $F415, "Options: Curr=USD, Mag=Actuals")</f>
        <v>0</v>
      </c>
      <c r="CD415" s="6">
        <f>_xll.SNL.Clients.Office.Excel.Functions.SPG($D415, CD$1, $F415, "Options: Curr=USD, Mag=Actuals")</f>
        <v>0</v>
      </c>
      <c r="CE415" s="6">
        <f>_xll.SNL.Clients.Office.Excel.Functions.SPG($D415, CE$1, $F415, "Options: Curr=USD, Mag=Actuals")</f>
        <v>0</v>
      </c>
      <c r="CF415" s="6">
        <f>_xll.SNL.Clients.Office.Excel.Functions.SPG($D415, CF$1, $F415, "Options: Curr=USD, Mag=Actuals")</f>
        <v>0</v>
      </c>
      <c r="CG415" s="6">
        <f>_xll.SNL.Clients.Office.Excel.Functions.SPG($D415, CG$1, $F415, "Options: Curr=USD, Mag=Actuals")</f>
        <v>0</v>
      </c>
    </row>
    <row r="416" spans="1:85" x14ac:dyDescent="0.3">
      <c r="A416" s="10" t="s">
        <v>91</v>
      </c>
      <c r="B416" s="10" t="s">
        <v>85</v>
      </c>
      <c r="C416" s="10" t="s">
        <v>11</v>
      </c>
      <c r="D416">
        <v>113876</v>
      </c>
      <c r="E416" s="10" t="s">
        <v>28</v>
      </c>
      <c r="F416" s="10" t="s">
        <v>55</v>
      </c>
      <c r="G416">
        <v>-21.23</v>
      </c>
      <c r="H416">
        <v>261.25</v>
      </c>
      <c r="I416">
        <v>282.48</v>
      </c>
      <c r="J416">
        <v>1419.74</v>
      </c>
      <c r="K416">
        <v>24445.119999999999</v>
      </c>
      <c r="L416">
        <v>2.58</v>
      </c>
      <c r="M416">
        <v>2171.1123275719792</v>
      </c>
      <c r="N416">
        <v>58.08</v>
      </c>
      <c r="O416">
        <v>2.4300000000000002</v>
      </c>
      <c r="P416">
        <v>2.67</v>
      </c>
      <c r="Q416">
        <v>0.64</v>
      </c>
      <c r="R416">
        <v>0.59</v>
      </c>
      <c r="S416" t="str">
        <f>_xll.SNL.Clients.Office.Excel.Functions.SPG(D416, S$1, F416, "Options: Curr=USD, Mag=Actuals")</f>
        <v>HSBC Holdings plc (LSE:HSBA)</v>
      </c>
      <c r="T416" t="str">
        <f>_xll.SNL.Clients.Office.Excel.Functions.SPG($D416, T$1, $F416, "Options: Curr=USD, Mag=Actuals")</f>
        <v>HSBC Holdings plc</v>
      </c>
      <c r="U416" s="6">
        <f>_xll.SNL.Clients.Office.Excel.Functions.SPG($D416, U$1, $F416, "Options: Curr=USD, Mag=Actuals")</f>
        <v>404836804200</v>
      </c>
      <c r="V416" t="str">
        <f>_xll.SNL.Clients.Office.Excel.Functions.SPG($D416, V$1, $F416, "Options: Curr=USD, Mag=Actuals")</f>
        <v>LSE:HSBA</v>
      </c>
      <c r="W416" t="str">
        <f>_xll.SNL.Clients.Office.Excel.Functions.SPG($D416, W$1, $F416, "Options: Curr=USD, Mag=Actuals")</f>
        <v>Bank</v>
      </c>
      <c r="X416" s="6">
        <f>_xll.SNL.Clients.Office.Excel.Functions.SPG($D416, X$1, $F416, "Options: Curr=USD, Mag=Actuals")</f>
        <v>14857174020.233429</v>
      </c>
      <c r="Y416" s="6">
        <f>_xll.SNL.Clients.Office.Excel.Functions.SPG($D416, Y$1, $F416, "Options: Curr=USD, Mag=Actuals")</f>
        <v>0</v>
      </c>
      <c r="Z416" s="6">
        <f>_xll.SNL.Clients.Office.Excel.Functions.SPG($D416, Z$1, $F416, "Options: Curr=USD, Mag=Actuals")</f>
        <v>0</v>
      </c>
      <c r="AA416" s="6">
        <f>_xll.SNL.Clients.Office.Excel.Functions.SPG($D416, AA$1, $F416, "Options: Curr=USD, Mag=Actuals")</f>
        <v>5390255208.560298</v>
      </c>
      <c r="AB416" s="6">
        <f>_xll.SNL.Clients.Office.Excel.Functions.SPG($D416, AB$1, $F416, "Options: Curr=USD, Mag=Actuals")</f>
        <v>0.6122805105058351</v>
      </c>
      <c r="AC416" s="6">
        <f>_xll.SNL.Clients.Office.Excel.Functions.SPG($D416, AC$1, $F416, "Options: Curr=USD, Mag=Actuals")</f>
        <v>25.1114</v>
      </c>
      <c r="AD416" s="6">
        <f>_xll.SNL.Clients.Office.Excel.Functions.SPG($D416, AD$1, $F416, "Options: Curr=USD, Mag=Actuals")</f>
        <v>1.49</v>
      </c>
      <c r="AE416" s="6">
        <f>_xll.SNL.Clients.Office.Excel.Functions.SPG($D416, AE$1, $F416, "Options: Curr=USD, Mag=Actuals")</f>
        <v>21.081</v>
      </c>
      <c r="AF416" s="6">
        <f>_xll.SNL.Clients.Office.Excel.Functions.SPG($D416, AF$1, $F416, "Options: Curr=USD, Mag=Actuals")</f>
        <v>404836804200</v>
      </c>
      <c r="AG416" s="6">
        <f>_xll.SNL.Clients.Office.Excel.Functions.SPG($D416, AG$1, $F416, "Options: Curr=USD, Mag=Actuals")</f>
        <v>45441092800.000008</v>
      </c>
      <c r="AH416" s="6">
        <f>_xll.SNL.Clients.Office.Excel.Functions.SPG($D416, AH$1, $F416, "Options: Curr=USD, Mag=Actuals")</f>
        <v>29627756800</v>
      </c>
      <c r="AI416" s="6">
        <f>_xll.SNL.Clients.Office.Excel.Functions.SPG($D416, AI$1, $F416, "Options: Curr=USD, Mag=Actuals")</f>
        <v>35430</v>
      </c>
      <c r="AJ416" s="6" t="str">
        <f>_xll.SNL.Clients.Office.Excel.Functions.SPG($D416, AJ$1, $F416, "Options: Curr=USD, Mag=Actuals")</f>
        <v>#INVALID FUNCTION PARAMETER</v>
      </c>
      <c r="AK416" s="6" t="str">
        <f>_xll.SNL.Clients.Office.Excel.Functions.SPG($D416, AK$1, $F416, "Options: Curr=USD, Mag=Actuals")</f>
        <v>#INVALID FUNCTION PARAMETER</v>
      </c>
      <c r="AL416" s="6" t="str">
        <f>_xll.SNL.Clients.Office.Excel.Functions.SPG($D416, AL$1, $F416, "Options: Curr=USD, Mag=Actuals")</f>
        <v>#INVALID FUNCTION PARAMETER</v>
      </c>
      <c r="AM416" s="6" t="str">
        <f>_xll.SNL.Clients.Office.Excel.Functions.SPG($D416, AM$1, $F416, "Options: Curr=USD, Mag=Actuals")</f>
        <v>#INVALID FUNCTION PARAMETER</v>
      </c>
      <c r="AN416" s="6">
        <f>_xll.SNL.Clients.Office.Excel.Functions.SPG($D416, AN$1, $F416, "Options: Curr=USD, Mag=Actuals")</f>
        <v>0</v>
      </c>
      <c r="AO416" s="6">
        <f>_xll.SNL.Clients.Office.Excel.Functions.SPG($D416, AO$1, $F416, "Options: Curr=USD, Mag=Actuals")</f>
        <v>0</v>
      </c>
      <c r="AP416" s="6">
        <f>_xll.SNL.Clients.Office.Excel.Functions.SPG($D416, AP$1, $F416, "Options: Curr=USD, Mag=Actuals")</f>
        <v>0</v>
      </c>
      <c r="AQ416" s="6">
        <f>_xll.SNL.Clients.Office.Excel.Functions.SPG($D416, AQ$1, $F416, "Options: Curr=USD, Mag=Actuals")</f>
        <v>0</v>
      </c>
      <c r="AR416" s="6">
        <f>_xll.SNL.Clients.Office.Excel.Functions.SPG($D416, AR$1, $F416, "Options: Curr=USD, Mag=Actuals")</f>
        <v>0</v>
      </c>
      <c r="AS416" s="6">
        <f>_xll.SNL.Clients.Office.Excel.Functions.SPG($D416, AS$1, $F416, "Options: Curr=USD, Mag=Actuals")</f>
        <v>0</v>
      </c>
      <c r="AT416" s="6">
        <f>_xll.SNL.Clients.Office.Excel.Functions.SPG($D416, AT$1, $F416, "Options: Curr=USD, Mag=Actuals")</f>
        <v>0</v>
      </c>
      <c r="AU416" s="6">
        <f>_xll.SNL.Clients.Office.Excel.Functions.SPG($D416, AU$1, $F416, "Options: Curr=USD, Mag=Actuals")</f>
        <v>0</v>
      </c>
      <c r="AV416" s="6">
        <f>_xll.SNL.Clients.Office.Excel.Functions.SPG($D416, AV$1, $F416, "Options: Curr=USD, Mag=Actuals")</f>
        <v>0</v>
      </c>
      <c r="AW416" s="6">
        <f>_xll.SNL.Clients.Office.Excel.Functions.SPG($D416, AW$1, $F416, "Options: Curr=USD, Mag=Actuals")</f>
        <v>0</v>
      </c>
      <c r="AX416" s="6">
        <f>_xll.SNL.Clients.Office.Excel.Functions.SPG($D416, AX$1, $F416, "Options: Curr=USD, Mag=Actuals")</f>
        <v>0</v>
      </c>
      <c r="AY416" s="6">
        <f>_xll.SNL.Clients.Office.Excel.Functions.SPG($D416, AY$1, $F416, "Options: Curr=USD, Mag=Actuals")</f>
        <v>0</v>
      </c>
      <c r="AZ416" s="6">
        <f>_xll.SNL.Clients.Office.Excel.Functions.SPG($D416, AZ$1, $F416, "Options: Curr=USD, Mag=Actuals")</f>
        <v>0</v>
      </c>
      <c r="BA416" s="6">
        <f>_xll.SNL.Clients.Office.Excel.Functions.SPG($D416, BA$1, $F416, "Options: Curr=USD, Mag=Actuals")</f>
        <v>0</v>
      </c>
      <c r="BB416" s="6">
        <f>_xll.SNL.Clients.Office.Excel.Functions.SPG($D416, BB$1, $F416, "Options: Curr=USD, Mag=Actuals")</f>
        <v>0</v>
      </c>
      <c r="BC416" s="6">
        <f>_xll.SNL.Clients.Office.Excel.Functions.SPG($D416, BC$1, $F416, "Options: Curr=USD, Mag=Actuals")</f>
        <v>0</v>
      </c>
      <c r="BD416" s="6">
        <f>_xll.SNL.Clients.Office.Excel.Functions.SPG($D416, BD$1, $F416, "Options: Curr=USD, Mag=Actuals")</f>
        <v>0</v>
      </c>
      <c r="BE416" s="6">
        <f>_xll.SNL.Clients.Office.Excel.Functions.SPG($D416, BE$1, $F416, "Options: Curr=USD, Mag=Actuals")</f>
        <v>0</v>
      </c>
      <c r="BF416" s="6">
        <f>_xll.SNL.Clients.Office.Excel.Functions.SPG($D416, BF$1, $F416, "Options: Curr=USD, Mag=Actuals")</f>
        <v>0</v>
      </c>
      <c r="BG416" s="6">
        <f>_xll.SNL.Clients.Office.Excel.Functions.SPG($D416, BG$1, $F416, "Options: Curr=USD, Mag=Actuals")</f>
        <v>0</v>
      </c>
      <c r="BH416" s="6">
        <f>_xll.SNL.Clients.Office.Excel.Functions.SPG($D416, BH$1, $F416, "Options: Curr=USD, Mag=Actuals")</f>
        <v>0</v>
      </c>
      <c r="BI416" s="6">
        <f>_xll.SNL.Clients.Office.Excel.Functions.SPG($D416, BI$1, $F416, "Options: Curr=USD, Mag=Actuals")</f>
        <v>0</v>
      </c>
      <c r="BJ416" s="6">
        <f>_xll.SNL.Clients.Office.Excel.Functions.SPG($D416, BJ$1, $F416, "Options: Curr=USD, Mag=Actuals")</f>
        <v>0</v>
      </c>
      <c r="BK416" s="6">
        <f>_xll.SNL.Clients.Office.Excel.Functions.SPG($D416, BK$1, $F416, "Options: Curr=USD, Mag=Actuals")</f>
        <v>0</v>
      </c>
      <c r="BL416" s="6">
        <f>_xll.SNL.Clients.Office.Excel.Functions.SPG($D416, BL$1, $F416, "Options: Curr=USD, Mag=Actuals")</f>
        <v>0</v>
      </c>
      <c r="BM416" s="6">
        <f>_xll.SNL.Clients.Office.Excel.Functions.SPG($D416, BM$1, $F416, "Options: Curr=USD, Mag=Actuals")</f>
        <v>0</v>
      </c>
      <c r="BN416" s="6">
        <f>_xll.SNL.Clients.Office.Excel.Functions.SPG($D416, BN$1, $F416, "Options: Curr=USD, Mag=Actuals")</f>
        <v>0</v>
      </c>
      <c r="BO416" s="6">
        <f>_xll.SNL.Clients.Office.Excel.Functions.SPG($D416, BO$1, $F416, "Options: Curr=USD, Mag=Actuals")</f>
        <v>0</v>
      </c>
      <c r="BP416" s="6">
        <f>_xll.SNL.Clients.Office.Excel.Functions.SPG($D416, BP$1, $F416, "Options: Curr=USD, Mag=Actuals")</f>
        <v>0</v>
      </c>
      <c r="BQ416" s="6">
        <f>_xll.SNL.Clients.Office.Excel.Functions.SPG($D416, BQ$1, $F416, "Options: Curr=USD, Mag=Actuals")</f>
        <v>0</v>
      </c>
      <c r="BR416" s="6">
        <f>_xll.SNL.Clients.Office.Excel.Functions.SPG($D416, BR$1, $F416, "Options: Curr=USD, Mag=Actuals")</f>
        <v>0</v>
      </c>
      <c r="BS416" s="6">
        <f>_xll.SNL.Clients.Office.Excel.Functions.SPG($D416, BS$1, $F416, "Options: Curr=USD, Mag=Actuals")</f>
        <v>0</v>
      </c>
      <c r="BT416" s="6">
        <f>_xll.SNL.Clients.Office.Excel.Functions.SPG($D416, BT$1, $F416, "Options: Curr=USD, Mag=Actuals")</f>
        <v>0</v>
      </c>
      <c r="BU416" s="6">
        <f>_xll.SNL.Clients.Office.Excel.Functions.SPG($D416, BU$1, $F416, "Options: Curr=USD, Mag=Actuals")</f>
        <v>0</v>
      </c>
      <c r="BV416" s="6">
        <f>_xll.SNL.Clients.Office.Excel.Functions.SPG($D416, BV$1, $F416, "Options: Curr=USD, Mag=Actuals")</f>
        <v>0</v>
      </c>
      <c r="BW416" s="6">
        <f>_xll.SNL.Clients.Office.Excel.Functions.SPG($D416, BW$1, $F416, "Options: Curr=USD, Mag=Actuals")</f>
        <v>0</v>
      </c>
      <c r="BX416" s="6">
        <f>_xll.SNL.Clients.Office.Excel.Functions.SPG($D416, BX$1, $F416, "Options: Curr=USD, Mag=Actuals")</f>
        <v>0</v>
      </c>
      <c r="BY416" s="6">
        <f>_xll.SNL.Clients.Office.Excel.Functions.SPG($D416, BY$1, $F416, "Options: Curr=USD, Mag=Actuals")</f>
        <v>0</v>
      </c>
      <c r="BZ416" s="6">
        <f>_xll.SNL.Clients.Office.Excel.Functions.SPG($D416, BZ$1, $F416, "Options: Curr=USD, Mag=Actuals")</f>
        <v>0</v>
      </c>
      <c r="CA416" s="6" t="str">
        <f>_xll.SNL.Clients.Office.Excel.Functions.SPG($D416, CA$1, $F416, "Options: Curr=USD, Mag=Actuals")</f>
        <v>Impaired Loans</v>
      </c>
      <c r="CB416" s="6">
        <f>_xll.SNL.Clients.Office.Excel.Functions.SPG($D416, CB$1, $F416, "Options: Curr=USD, Mag=Actuals")</f>
        <v>0</v>
      </c>
      <c r="CC416" s="6">
        <f>_xll.SNL.Clients.Office.Excel.Functions.SPG($D416, CC$1, $F416, "Options: Curr=USD, Mag=Actuals")</f>
        <v>0</v>
      </c>
      <c r="CD416" s="6">
        <f>_xll.SNL.Clients.Office.Excel.Functions.SPG($D416, CD$1, $F416, "Options: Curr=USD, Mag=Actuals")</f>
        <v>0</v>
      </c>
      <c r="CE416" s="6">
        <f>_xll.SNL.Clients.Office.Excel.Functions.SPG($D416, CE$1, $F416, "Options: Curr=USD, Mag=Actuals")</f>
        <v>0</v>
      </c>
      <c r="CF416" s="6">
        <f>_xll.SNL.Clients.Office.Excel.Functions.SPG($D416, CF$1, $F416, "Options: Curr=USD, Mag=Actuals")</f>
        <v>0</v>
      </c>
      <c r="CG416" s="6">
        <f>_xll.SNL.Clients.Office.Excel.Functions.SPG($D416, CG$1, $F416, "Options: Curr=USD, Mag=Actuals")</f>
        <v>0</v>
      </c>
    </row>
    <row r="417" spans="1:85" x14ac:dyDescent="0.3">
      <c r="A417" s="10" t="s">
        <v>91</v>
      </c>
      <c r="B417" s="10" t="s">
        <v>85</v>
      </c>
      <c r="C417" s="10" t="s">
        <v>11</v>
      </c>
      <c r="D417">
        <v>113876</v>
      </c>
      <c r="E417" s="10" t="s">
        <v>28</v>
      </c>
      <c r="F417" s="10" t="s">
        <v>56</v>
      </c>
      <c r="G417">
        <v>-20.2</v>
      </c>
      <c r="H417">
        <v>281.54000000000002</v>
      </c>
      <c r="I417">
        <v>301.74</v>
      </c>
      <c r="J417">
        <v>1560.82</v>
      </c>
      <c r="K417">
        <v>26795.09</v>
      </c>
      <c r="L417">
        <v>4.92</v>
      </c>
      <c r="M417">
        <v>2389.62390463672</v>
      </c>
      <c r="N417">
        <v>58.25</v>
      </c>
      <c r="O417">
        <v>1.82</v>
      </c>
      <c r="P417">
        <v>-0.7</v>
      </c>
      <c r="Q417">
        <v>0.61</v>
      </c>
      <c r="R417">
        <v>0.6</v>
      </c>
      <c r="S417" t="str">
        <f>_xll.SNL.Clients.Office.Excel.Functions.SPG(D417, S$1, F417, "Options: Curr=USD, Mag=Actuals")</f>
        <v>HSBC Holdings plc (LSE:HSBA)</v>
      </c>
      <c r="T417" t="str">
        <f>_xll.SNL.Clients.Office.Excel.Functions.SPG($D417, T$1, $F417, "Options: Curr=USD, Mag=Actuals")</f>
        <v>HSBC Holdings plc</v>
      </c>
      <c r="U417" s="6">
        <f>_xll.SNL.Clients.Office.Excel.Functions.SPG($D417, U$1, $F417, "Options: Curr=USD, Mag=Actuals")</f>
        <v>471686000000</v>
      </c>
      <c r="V417" t="str">
        <f>_xll.SNL.Clients.Office.Excel.Functions.SPG($D417, V$1, $F417, "Options: Curr=USD, Mag=Actuals")</f>
        <v>LSE:HSBA</v>
      </c>
      <c r="W417" t="str">
        <f>_xll.SNL.Clients.Office.Excel.Functions.SPG($D417, W$1, $F417, "Options: Curr=USD, Mag=Actuals")</f>
        <v>Bank</v>
      </c>
      <c r="X417" s="6">
        <f>_xll.SNL.Clients.Office.Excel.Functions.SPG($D417, X$1, $F417, "Options: Curr=USD, Mag=Actuals")</f>
        <v>18130000000</v>
      </c>
      <c r="Y417" s="6">
        <f>_xll.SNL.Clients.Office.Excel.Functions.SPG($D417, Y$1, $F417, "Options: Curr=USD, Mag=Actuals")</f>
        <v>0</v>
      </c>
      <c r="Z417" s="6">
        <f>_xll.SNL.Clients.Office.Excel.Functions.SPG($D417, Z$1, $F417, "Options: Curr=USD, Mag=Actuals")</f>
        <v>0</v>
      </c>
      <c r="AA417" s="6">
        <f>_xll.SNL.Clients.Office.Excel.Functions.SPG($D417, AA$1, $F417, "Options: Curr=USD, Mag=Actuals")</f>
        <v>6072000000</v>
      </c>
      <c r="AB417" s="6">
        <f>_xll.SNL.Clients.Office.Excel.Functions.SPG($D417, AB$1, $F417, "Options: Curr=USD, Mag=Actuals")</f>
        <v>0.68</v>
      </c>
      <c r="AC417" s="6">
        <f>_xll.SNL.Clients.Office.Excel.Functions.SPG($D417, AC$1, $F417, "Options: Curr=USD, Mag=Actuals")</f>
        <v>5.5898000000000003</v>
      </c>
      <c r="AD417" s="6">
        <f>_xll.SNL.Clients.Office.Excel.Functions.SPG($D417, AD$1, $F417, "Options: Curr=USD, Mag=Actuals")</f>
        <v>1.4119999999999999</v>
      </c>
      <c r="AE417" s="6">
        <f>_xll.SNL.Clients.Office.Excel.Functions.SPG($D417, AE$1, $F417, "Options: Curr=USD, Mag=Actuals")</f>
        <v>20.541</v>
      </c>
      <c r="AF417" s="6">
        <f>_xll.SNL.Clients.Office.Excel.Functions.SPG($D417, AF$1, $F417, "Options: Curr=USD, Mag=Actuals")</f>
        <v>471686000000</v>
      </c>
      <c r="AG417" s="6">
        <f>_xll.SNL.Clients.Office.Excel.Functions.SPG($D417, AG$1, $F417, "Options: Curr=USD, Mag=Actuals")</f>
        <v>56586000000</v>
      </c>
      <c r="AH417" s="6">
        <f>_xll.SNL.Clients.Office.Excel.Functions.SPG($D417, AH$1, $F417, "Options: Curr=USD, Mag=Actuals")</f>
        <v>30682000000</v>
      </c>
      <c r="AI417" s="6">
        <f>_xll.SNL.Clients.Office.Excel.Functions.SPG($D417, AI$1, $F417, "Options: Curr=USD, Mag=Actuals")</f>
        <v>35795</v>
      </c>
      <c r="AJ417" s="6" t="str">
        <f>_xll.SNL.Clients.Office.Excel.Functions.SPG($D417, AJ$1, $F417, "Options: Curr=USD, Mag=Actuals")</f>
        <v>#INVALID FUNCTION PARAMETER</v>
      </c>
      <c r="AK417" s="6" t="str">
        <f>_xll.SNL.Clients.Office.Excel.Functions.SPG($D417, AK$1, $F417, "Options: Curr=USD, Mag=Actuals")</f>
        <v>#INVALID FUNCTION PARAMETER</v>
      </c>
      <c r="AL417" s="6" t="str">
        <f>_xll.SNL.Clients.Office.Excel.Functions.SPG($D417, AL$1, $F417, "Options: Curr=USD, Mag=Actuals")</f>
        <v>#INVALID FUNCTION PARAMETER</v>
      </c>
      <c r="AM417" s="6" t="str">
        <f>_xll.SNL.Clients.Office.Excel.Functions.SPG($D417, AM$1, $F417, "Options: Curr=USD, Mag=Actuals")</f>
        <v>#INVALID FUNCTION PARAMETER</v>
      </c>
      <c r="AN417" s="6">
        <f>_xll.SNL.Clients.Office.Excel.Functions.SPG($D417, AN$1, $F417, "Options: Curr=USD, Mag=Actuals")</f>
        <v>0</v>
      </c>
      <c r="AO417" s="6">
        <f>_xll.SNL.Clients.Office.Excel.Functions.SPG($D417, AO$1, $F417, "Options: Curr=USD, Mag=Actuals")</f>
        <v>0</v>
      </c>
      <c r="AP417" s="6">
        <f>_xll.SNL.Clients.Office.Excel.Functions.SPG($D417, AP$1, $F417, "Options: Curr=USD, Mag=Actuals")</f>
        <v>0</v>
      </c>
      <c r="AQ417" s="6">
        <f>_xll.SNL.Clients.Office.Excel.Functions.SPG($D417, AQ$1, $F417, "Options: Curr=USD, Mag=Actuals")</f>
        <v>0</v>
      </c>
      <c r="AR417" s="6">
        <f>_xll.SNL.Clients.Office.Excel.Functions.SPG($D417, AR$1, $F417, "Options: Curr=USD, Mag=Actuals")</f>
        <v>0</v>
      </c>
      <c r="AS417" s="6">
        <f>_xll.SNL.Clients.Office.Excel.Functions.SPG($D417, AS$1, $F417, "Options: Curr=USD, Mag=Actuals")</f>
        <v>0</v>
      </c>
      <c r="AT417" s="6">
        <f>_xll.SNL.Clients.Office.Excel.Functions.SPG($D417, AT$1, $F417, "Options: Curr=USD, Mag=Actuals")</f>
        <v>0</v>
      </c>
      <c r="AU417" s="6">
        <f>_xll.SNL.Clients.Office.Excel.Functions.SPG($D417, AU$1, $F417, "Options: Curr=USD, Mag=Actuals")</f>
        <v>0</v>
      </c>
      <c r="AV417" s="6">
        <f>_xll.SNL.Clients.Office.Excel.Functions.SPG($D417, AV$1, $F417, "Options: Curr=USD, Mag=Actuals")</f>
        <v>0</v>
      </c>
      <c r="AW417" s="6">
        <f>_xll.SNL.Clients.Office.Excel.Functions.SPG($D417, AW$1, $F417, "Options: Curr=USD, Mag=Actuals")</f>
        <v>0</v>
      </c>
      <c r="AX417" s="6">
        <f>_xll.SNL.Clients.Office.Excel.Functions.SPG($D417, AX$1, $F417, "Options: Curr=USD, Mag=Actuals")</f>
        <v>0</v>
      </c>
      <c r="AY417" s="6">
        <f>_xll.SNL.Clients.Office.Excel.Functions.SPG($D417, AY$1, $F417, "Options: Curr=USD, Mag=Actuals")</f>
        <v>0</v>
      </c>
      <c r="AZ417" s="6">
        <f>_xll.SNL.Clients.Office.Excel.Functions.SPG($D417, AZ$1, $F417, "Options: Curr=USD, Mag=Actuals")</f>
        <v>0</v>
      </c>
      <c r="BA417" s="6">
        <f>_xll.SNL.Clients.Office.Excel.Functions.SPG($D417, BA$1, $F417, "Options: Curr=USD, Mag=Actuals")</f>
        <v>0</v>
      </c>
      <c r="BB417" s="6">
        <f>_xll.SNL.Clients.Office.Excel.Functions.SPG($D417, BB$1, $F417, "Options: Curr=USD, Mag=Actuals")</f>
        <v>0</v>
      </c>
      <c r="BC417" s="6">
        <f>_xll.SNL.Clients.Office.Excel.Functions.SPG($D417, BC$1, $F417, "Options: Curr=USD, Mag=Actuals")</f>
        <v>0</v>
      </c>
      <c r="BD417" s="6">
        <f>_xll.SNL.Clients.Office.Excel.Functions.SPG($D417, BD$1, $F417, "Options: Curr=USD, Mag=Actuals")</f>
        <v>0</v>
      </c>
      <c r="BE417" s="6">
        <f>_xll.SNL.Clients.Office.Excel.Functions.SPG($D417, BE$1, $F417, "Options: Curr=USD, Mag=Actuals")</f>
        <v>0</v>
      </c>
      <c r="BF417" s="6">
        <f>_xll.SNL.Clients.Office.Excel.Functions.SPG($D417, BF$1, $F417, "Options: Curr=USD, Mag=Actuals")</f>
        <v>0</v>
      </c>
      <c r="BG417" s="6">
        <f>_xll.SNL.Clients.Office.Excel.Functions.SPG($D417, BG$1, $F417, "Options: Curr=USD, Mag=Actuals")</f>
        <v>0</v>
      </c>
      <c r="BH417" s="6">
        <f>_xll.SNL.Clients.Office.Excel.Functions.SPG($D417, BH$1, $F417, "Options: Curr=USD, Mag=Actuals")</f>
        <v>0</v>
      </c>
      <c r="BI417" s="6">
        <f>_xll.SNL.Clients.Office.Excel.Functions.SPG($D417, BI$1, $F417, "Options: Curr=USD, Mag=Actuals")</f>
        <v>0</v>
      </c>
      <c r="BJ417" s="6">
        <f>_xll.SNL.Clients.Office.Excel.Functions.SPG($D417, BJ$1, $F417, "Options: Curr=USD, Mag=Actuals")</f>
        <v>0</v>
      </c>
      <c r="BK417" s="6">
        <f>_xll.SNL.Clients.Office.Excel.Functions.SPG($D417, BK$1, $F417, "Options: Curr=USD, Mag=Actuals")</f>
        <v>0</v>
      </c>
      <c r="BL417" s="6">
        <f>_xll.SNL.Clients.Office.Excel.Functions.SPG($D417, BL$1, $F417, "Options: Curr=USD, Mag=Actuals")</f>
        <v>0</v>
      </c>
      <c r="BM417" s="6">
        <f>_xll.SNL.Clients.Office.Excel.Functions.SPG($D417, BM$1, $F417, "Options: Curr=USD, Mag=Actuals")</f>
        <v>0</v>
      </c>
      <c r="BN417" s="6">
        <f>_xll.SNL.Clients.Office.Excel.Functions.SPG($D417, BN$1, $F417, "Options: Curr=USD, Mag=Actuals")</f>
        <v>0</v>
      </c>
      <c r="BO417" s="6">
        <f>_xll.SNL.Clients.Office.Excel.Functions.SPG($D417, BO$1, $F417, "Options: Curr=USD, Mag=Actuals")</f>
        <v>0</v>
      </c>
      <c r="BP417" s="6">
        <f>_xll.SNL.Clients.Office.Excel.Functions.SPG($D417, BP$1, $F417, "Options: Curr=USD, Mag=Actuals")</f>
        <v>0</v>
      </c>
      <c r="BQ417" s="6">
        <f>_xll.SNL.Clients.Office.Excel.Functions.SPG($D417, BQ$1, $F417, "Options: Curr=USD, Mag=Actuals")</f>
        <v>0</v>
      </c>
      <c r="BR417" s="6">
        <f>_xll.SNL.Clients.Office.Excel.Functions.SPG($D417, BR$1, $F417, "Options: Curr=USD, Mag=Actuals")</f>
        <v>0</v>
      </c>
      <c r="BS417" s="6">
        <f>_xll.SNL.Clients.Office.Excel.Functions.SPG($D417, BS$1, $F417, "Options: Curr=USD, Mag=Actuals")</f>
        <v>0</v>
      </c>
      <c r="BT417" s="6">
        <f>_xll.SNL.Clients.Office.Excel.Functions.SPG($D417, BT$1, $F417, "Options: Curr=USD, Mag=Actuals")</f>
        <v>0</v>
      </c>
      <c r="BU417" s="6">
        <f>_xll.SNL.Clients.Office.Excel.Functions.SPG($D417, BU$1, $F417, "Options: Curr=USD, Mag=Actuals")</f>
        <v>0</v>
      </c>
      <c r="BV417" s="6">
        <f>_xll.SNL.Clients.Office.Excel.Functions.SPG($D417, BV$1, $F417, "Options: Curr=USD, Mag=Actuals")</f>
        <v>0</v>
      </c>
      <c r="BW417" s="6">
        <f>_xll.SNL.Clients.Office.Excel.Functions.SPG($D417, BW$1, $F417, "Options: Curr=USD, Mag=Actuals")</f>
        <v>0</v>
      </c>
      <c r="BX417" s="6">
        <f>_xll.SNL.Clients.Office.Excel.Functions.SPG($D417, BX$1, $F417, "Options: Curr=USD, Mag=Actuals")</f>
        <v>0</v>
      </c>
      <c r="BY417" s="6">
        <f>_xll.SNL.Clients.Office.Excel.Functions.SPG($D417, BY$1, $F417, "Options: Curr=USD, Mag=Actuals")</f>
        <v>0</v>
      </c>
      <c r="BZ417" s="6">
        <f>_xll.SNL.Clients.Office.Excel.Functions.SPG($D417, BZ$1, $F417, "Options: Curr=USD, Mag=Actuals")</f>
        <v>0</v>
      </c>
      <c r="CA417" s="6" t="str">
        <f>_xll.SNL.Clients.Office.Excel.Functions.SPG($D417, CA$1, $F417, "Options: Curr=USD, Mag=Actuals")</f>
        <v>Impaired Loans</v>
      </c>
      <c r="CB417" s="6">
        <f>_xll.SNL.Clients.Office.Excel.Functions.SPG($D417, CB$1, $F417, "Options: Curr=USD, Mag=Actuals")</f>
        <v>0</v>
      </c>
      <c r="CC417" s="6">
        <f>_xll.SNL.Clients.Office.Excel.Functions.SPG($D417, CC$1, $F417, "Options: Curr=USD, Mag=Actuals")</f>
        <v>0</v>
      </c>
      <c r="CD417" s="6">
        <f>_xll.SNL.Clients.Office.Excel.Functions.SPG($D417, CD$1, $F417, "Options: Curr=USD, Mag=Actuals")</f>
        <v>0</v>
      </c>
      <c r="CE417" s="6">
        <f>_xll.SNL.Clients.Office.Excel.Functions.SPG($D417, CE$1, $F417, "Options: Curr=USD, Mag=Actuals")</f>
        <v>0</v>
      </c>
      <c r="CF417" s="6">
        <f>_xll.SNL.Clients.Office.Excel.Functions.SPG($D417, CF$1, $F417, "Options: Curr=USD, Mag=Actuals")</f>
        <v>0</v>
      </c>
      <c r="CG417" s="6">
        <f>_xll.SNL.Clients.Office.Excel.Functions.SPG($D417, CG$1, $F417, "Options: Curr=USD, Mag=Actuals")</f>
        <v>0</v>
      </c>
    </row>
    <row r="418" spans="1:85" x14ac:dyDescent="0.3">
      <c r="A418" s="10" t="s">
        <v>91</v>
      </c>
      <c r="B418" s="10" t="s">
        <v>85</v>
      </c>
      <c r="C418" s="10" t="s">
        <v>11</v>
      </c>
      <c r="D418">
        <v>113876</v>
      </c>
      <c r="E418" s="10" t="s">
        <v>28</v>
      </c>
      <c r="F418" s="10" t="s">
        <v>57</v>
      </c>
      <c r="G418">
        <v>-36.130000000000003</v>
      </c>
      <c r="H418">
        <v>271.72000000000003</v>
      </c>
      <c r="I418">
        <v>307.85000000000002</v>
      </c>
      <c r="J418">
        <v>1653.63</v>
      </c>
      <c r="K418">
        <v>28297.02</v>
      </c>
      <c r="L418">
        <v>3.41</v>
      </c>
      <c r="M418">
        <v>2500.0559181455296</v>
      </c>
      <c r="N418">
        <v>58.44</v>
      </c>
      <c r="O418">
        <v>1.56</v>
      </c>
      <c r="P418">
        <v>-2.2400000000000002</v>
      </c>
      <c r="Q418">
        <v>0.6</v>
      </c>
      <c r="R418">
        <v>0.6</v>
      </c>
      <c r="S418" t="str">
        <f>_xll.SNL.Clients.Office.Excel.Functions.SPG(D418, S$1, F418, "Options: Curr=USD, Mag=Actuals")</f>
        <v>HSBC Holdings plc (LSE:HSBA)</v>
      </c>
      <c r="T418" t="str">
        <f>_xll.SNL.Clients.Office.Excel.Functions.SPG($D418, T$1, $F418, "Options: Curr=USD, Mag=Actuals")</f>
        <v>HSBC Holdings plc</v>
      </c>
      <c r="U418" s="6">
        <f>_xll.SNL.Clients.Office.Excel.Functions.SPG($D418, U$1, $F418, "Options: Curr=USD, Mag=Actuals")</f>
        <v>483128000000</v>
      </c>
      <c r="V418" t="str">
        <f>_xll.SNL.Clients.Office.Excel.Functions.SPG($D418, V$1, $F418, "Options: Curr=USD, Mag=Actuals")</f>
        <v>LSE:HSBA</v>
      </c>
      <c r="W418" t="str">
        <f>_xll.SNL.Clients.Office.Excel.Functions.SPG($D418, W$1, $F418, "Options: Curr=USD, Mag=Actuals")</f>
        <v>Bank</v>
      </c>
      <c r="X418" s="6">
        <f>_xll.SNL.Clients.Office.Excel.Functions.SPG($D418, X$1, $F418, "Options: Curr=USD, Mag=Actuals")</f>
        <v>17583000000</v>
      </c>
      <c r="Y418" s="6">
        <f>_xll.SNL.Clients.Office.Excel.Functions.SPG($D418, Y$1, $F418, "Options: Curr=USD, Mag=Actuals")</f>
        <v>0</v>
      </c>
      <c r="Z418" s="6">
        <f>_xll.SNL.Clients.Office.Excel.Functions.SPG($D418, Z$1, $F418, "Options: Curr=USD, Mag=Actuals")</f>
        <v>0</v>
      </c>
      <c r="AA418" s="6">
        <f>_xll.SNL.Clients.Office.Excel.Functions.SPG($D418, AA$1, $F418, "Options: Curr=USD, Mag=Actuals")</f>
        <v>4782000000</v>
      </c>
      <c r="AB418" s="6">
        <f>_xll.SNL.Clients.Office.Excel.Functions.SPG($D418, AB$1, $F418, "Options: Curr=USD, Mag=Actuals")</f>
        <v>0.53</v>
      </c>
      <c r="AC418" s="6">
        <f>_xll.SNL.Clients.Office.Excel.Functions.SPG($D418, AC$1, $F418, "Options: Curr=USD, Mag=Actuals")</f>
        <v>-22.058900000000001</v>
      </c>
      <c r="AD418" s="6">
        <f>_xll.SNL.Clients.Office.Excel.Functions.SPG($D418, AD$1, $F418, "Options: Curr=USD, Mag=Actuals")</f>
        <v>1.002</v>
      </c>
      <c r="AE418" s="6">
        <f>_xll.SNL.Clients.Office.Excel.Functions.SPG($D418, AE$1, $F418, "Options: Curr=USD, Mag=Actuals")</f>
        <v>15.61</v>
      </c>
      <c r="AF418" s="6">
        <f>_xll.SNL.Clients.Office.Excel.Functions.SPG($D418, AF$1, $F418, "Options: Curr=USD, Mag=Actuals")</f>
        <v>483128000000</v>
      </c>
      <c r="AG418" s="6">
        <f>_xll.SNL.Clients.Office.Excel.Functions.SPG($D418, AG$1, $F418, "Options: Curr=USD, Mag=Actuals")</f>
        <v>47442000000</v>
      </c>
      <c r="AH418" s="6">
        <f>_xll.SNL.Clients.Office.Excel.Functions.SPG($D418, AH$1, $F418, "Options: Curr=USD, Mag=Actuals")</f>
        <v>30587000000</v>
      </c>
      <c r="AI418" s="6">
        <f>_xll.SNL.Clients.Office.Excel.Functions.SPG($D418, AI$1, $F418, "Options: Curr=USD, Mag=Actuals")</f>
        <v>36160</v>
      </c>
      <c r="AJ418" s="6" t="str">
        <f>_xll.SNL.Clients.Office.Excel.Functions.SPG($D418, AJ$1, $F418, "Options: Curr=USD, Mag=Actuals")</f>
        <v>#INVALID FUNCTION PARAMETER</v>
      </c>
      <c r="AK418" s="6" t="str">
        <f>_xll.SNL.Clients.Office.Excel.Functions.SPG($D418, AK$1, $F418, "Options: Curr=USD, Mag=Actuals")</f>
        <v>#INVALID FUNCTION PARAMETER</v>
      </c>
      <c r="AL418" s="6" t="str">
        <f>_xll.SNL.Clients.Office.Excel.Functions.SPG($D418, AL$1, $F418, "Options: Curr=USD, Mag=Actuals")</f>
        <v>#INVALID FUNCTION PARAMETER</v>
      </c>
      <c r="AM418" s="6" t="str">
        <f>_xll.SNL.Clients.Office.Excel.Functions.SPG($D418, AM$1, $F418, "Options: Curr=USD, Mag=Actuals")</f>
        <v>#INVALID FUNCTION PARAMETER</v>
      </c>
      <c r="AN418" s="6">
        <f>_xll.SNL.Clients.Office.Excel.Functions.SPG($D418, AN$1, $F418, "Options: Curr=USD, Mag=Actuals")</f>
        <v>0</v>
      </c>
      <c r="AO418" s="6">
        <f>_xll.SNL.Clients.Office.Excel.Functions.SPG($D418, AO$1, $F418, "Options: Curr=USD, Mag=Actuals")</f>
        <v>0</v>
      </c>
      <c r="AP418" s="6">
        <f>_xll.SNL.Clients.Office.Excel.Functions.SPG($D418, AP$1, $F418, "Options: Curr=USD, Mag=Actuals")</f>
        <v>0</v>
      </c>
      <c r="AQ418" s="6">
        <f>_xll.SNL.Clients.Office.Excel.Functions.SPG($D418, AQ$1, $F418, "Options: Curr=USD, Mag=Actuals")</f>
        <v>0</v>
      </c>
      <c r="AR418" s="6">
        <f>_xll.SNL.Clients.Office.Excel.Functions.SPG($D418, AR$1, $F418, "Options: Curr=USD, Mag=Actuals")</f>
        <v>0</v>
      </c>
      <c r="AS418" s="6">
        <f>_xll.SNL.Clients.Office.Excel.Functions.SPG($D418, AS$1, $F418, "Options: Curr=USD, Mag=Actuals")</f>
        <v>0</v>
      </c>
      <c r="AT418" s="6">
        <f>_xll.SNL.Clients.Office.Excel.Functions.SPG($D418, AT$1, $F418, "Options: Curr=USD, Mag=Actuals")</f>
        <v>0</v>
      </c>
      <c r="AU418" s="6">
        <f>_xll.SNL.Clients.Office.Excel.Functions.SPG($D418, AU$1, $F418, "Options: Curr=USD, Mag=Actuals")</f>
        <v>0</v>
      </c>
      <c r="AV418" s="6">
        <f>_xll.SNL.Clients.Office.Excel.Functions.SPG($D418, AV$1, $F418, "Options: Curr=USD, Mag=Actuals")</f>
        <v>0</v>
      </c>
      <c r="AW418" s="6">
        <f>_xll.SNL.Clients.Office.Excel.Functions.SPG($D418, AW$1, $F418, "Options: Curr=USD, Mag=Actuals")</f>
        <v>0</v>
      </c>
      <c r="AX418" s="6">
        <f>_xll.SNL.Clients.Office.Excel.Functions.SPG($D418, AX$1, $F418, "Options: Curr=USD, Mag=Actuals")</f>
        <v>0</v>
      </c>
      <c r="AY418" s="6">
        <f>_xll.SNL.Clients.Office.Excel.Functions.SPG($D418, AY$1, $F418, "Options: Curr=USD, Mag=Actuals")</f>
        <v>0</v>
      </c>
      <c r="AZ418" s="6">
        <f>_xll.SNL.Clients.Office.Excel.Functions.SPG($D418, AZ$1, $F418, "Options: Curr=USD, Mag=Actuals")</f>
        <v>0</v>
      </c>
      <c r="BA418" s="6">
        <f>_xll.SNL.Clients.Office.Excel.Functions.SPG($D418, BA$1, $F418, "Options: Curr=USD, Mag=Actuals")</f>
        <v>0</v>
      </c>
      <c r="BB418" s="6">
        <f>_xll.SNL.Clients.Office.Excel.Functions.SPG($D418, BB$1, $F418, "Options: Curr=USD, Mag=Actuals")</f>
        <v>0</v>
      </c>
      <c r="BC418" s="6">
        <f>_xll.SNL.Clients.Office.Excel.Functions.SPG($D418, BC$1, $F418, "Options: Curr=USD, Mag=Actuals")</f>
        <v>0</v>
      </c>
      <c r="BD418" s="6">
        <f>_xll.SNL.Clients.Office.Excel.Functions.SPG($D418, BD$1, $F418, "Options: Curr=USD, Mag=Actuals")</f>
        <v>0</v>
      </c>
      <c r="BE418" s="6">
        <f>_xll.SNL.Clients.Office.Excel.Functions.SPG($D418, BE$1, $F418, "Options: Curr=USD, Mag=Actuals")</f>
        <v>0</v>
      </c>
      <c r="BF418" s="6">
        <f>_xll.SNL.Clients.Office.Excel.Functions.SPG($D418, BF$1, $F418, "Options: Curr=USD, Mag=Actuals")</f>
        <v>0</v>
      </c>
      <c r="BG418" s="6">
        <f>_xll.SNL.Clients.Office.Excel.Functions.SPG($D418, BG$1, $F418, "Options: Curr=USD, Mag=Actuals")</f>
        <v>0</v>
      </c>
      <c r="BH418" s="6">
        <f>_xll.SNL.Clients.Office.Excel.Functions.SPG($D418, BH$1, $F418, "Options: Curr=USD, Mag=Actuals")</f>
        <v>0</v>
      </c>
      <c r="BI418" s="6">
        <f>_xll.SNL.Clients.Office.Excel.Functions.SPG($D418, BI$1, $F418, "Options: Curr=USD, Mag=Actuals")</f>
        <v>0</v>
      </c>
      <c r="BJ418" s="6">
        <f>_xll.SNL.Clients.Office.Excel.Functions.SPG($D418, BJ$1, $F418, "Options: Curr=USD, Mag=Actuals")</f>
        <v>0</v>
      </c>
      <c r="BK418" s="6">
        <f>_xll.SNL.Clients.Office.Excel.Functions.SPG($D418, BK$1, $F418, "Options: Curr=USD, Mag=Actuals")</f>
        <v>0</v>
      </c>
      <c r="BL418" s="6">
        <f>_xll.SNL.Clients.Office.Excel.Functions.SPG($D418, BL$1, $F418, "Options: Curr=USD, Mag=Actuals")</f>
        <v>0</v>
      </c>
      <c r="BM418" s="6">
        <f>_xll.SNL.Clients.Office.Excel.Functions.SPG($D418, BM$1, $F418, "Options: Curr=USD, Mag=Actuals")</f>
        <v>0</v>
      </c>
      <c r="BN418" s="6">
        <f>_xll.SNL.Clients.Office.Excel.Functions.SPG($D418, BN$1, $F418, "Options: Curr=USD, Mag=Actuals")</f>
        <v>0</v>
      </c>
      <c r="BO418" s="6">
        <f>_xll.SNL.Clients.Office.Excel.Functions.SPG($D418, BO$1, $F418, "Options: Curr=USD, Mag=Actuals")</f>
        <v>0</v>
      </c>
      <c r="BP418" s="6">
        <f>_xll.SNL.Clients.Office.Excel.Functions.SPG($D418, BP$1, $F418, "Options: Curr=USD, Mag=Actuals")</f>
        <v>0</v>
      </c>
      <c r="BQ418" s="6">
        <f>_xll.SNL.Clients.Office.Excel.Functions.SPG($D418, BQ$1, $F418, "Options: Curr=USD, Mag=Actuals")</f>
        <v>0</v>
      </c>
      <c r="BR418" s="6">
        <f>_xll.SNL.Clients.Office.Excel.Functions.SPG($D418, BR$1, $F418, "Options: Curr=USD, Mag=Actuals")</f>
        <v>0</v>
      </c>
      <c r="BS418" s="6">
        <f>_xll.SNL.Clients.Office.Excel.Functions.SPG($D418, BS$1, $F418, "Options: Curr=USD, Mag=Actuals")</f>
        <v>0</v>
      </c>
      <c r="BT418" s="6">
        <f>_xll.SNL.Clients.Office.Excel.Functions.SPG($D418, BT$1, $F418, "Options: Curr=USD, Mag=Actuals")</f>
        <v>0</v>
      </c>
      <c r="BU418" s="6">
        <f>_xll.SNL.Clients.Office.Excel.Functions.SPG($D418, BU$1, $F418, "Options: Curr=USD, Mag=Actuals")</f>
        <v>0</v>
      </c>
      <c r="BV418" s="6">
        <f>_xll.SNL.Clients.Office.Excel.Functions.SPG($D418, BV$1, $F418, "Options: Curr=USD, Mag=Actuals")</f>
        <v>0</v>
      </c>
      <c r="BW418" s="6">
        <f>_xll.SNL.Clients.Office.Excel.Functions.SPG($D418, BW$1, $F418, "Options: Curr=USD, Mag=Actuals")</f>
        <v>0</v>
      </c>
      <c r="BX418" s="6">
        <f>_xll.SNL.Clients.Office.Excel.Functions.SPG($D418, BX$1, $F418, "Options: Curr=USD, Mag=Actuals")</f>
        <v>0</v>
      </c>
      <c r="BY418" s="6">
        <f>_xll.SNL.Clients.Office.Excel.Functions.SPG($D418, BY$1, $F418, "Options: Curr=USD, Mag=Actuals")</f>
        <v>0</v>
      </c>
      <c r="BZ418" s="6">
        <f>_xll.SNL.Clients.Office.Excel.Functions.SPG($D418, BZ$1, $F418, "Options: Curr=USD, Mag=Actuals")</f>
        <v>0</v>
      </c>
      <c r="CA418" s="6" t="str">
        <f>_xll.SNL.Clients.Office.Excel.Functions.SPG($D418, CA$1, $F418, "Options: Curr=USD, Mag=Actuals")</f>
        <v>Impaired Loans</v>
      </c>
      <c r="CB418" s="6">
        <f>_xll.SNL.Clients.Office.Excel.Functions.SPG($D418, CB$1, $F418, "Options: Curr=USD, Mag=Actuals")</f>
        <v>0</v>
      </c>
      <c r="CC418" s="6">
        <f>_xll.SNL.Clients.Office.Excel.Functions.SPG($D418, CC$1, $F418, "Options: Curr=USD, Mag=Actuals")</f>
        <v>0</v>
      </c>
      <c r="CD418" s="6">
        <f>_xll.SNL.Clients.Office.Excel.Functions.SPG($D418, CD$1, $F418, "Options: Curr=USD, Mag=Actuals")</f>
        <v>0</v>
      </c>
      <c r="CE418" s="6">
        <f>_xll.SNL.Clients.Office.Excel.Functions.SPG($D418, CE$1, $F418, "Options: Curr=USD, Mag=Actuals")</f>
        <v>0</v>
      </c>
      <c r="CF418" s="6">
        <f>_xll.SNL.Clients.Office.Excel.Functions.SPG($D418, CF$1, $F418, "Options: Curr=USD, Mag=Actuals")</f>
        <v>0</v>
      </c>
      <c r="CG418" s="6">
        <f>_xll.SNL.Clients.Office.Excel.Functions.SPG($D418, CG$1, $F418, "Options: Curr=USD, Mag=Actuals")</f>
        <v>0</v>
      </c>
    </row>
    <row r="419" spans="1:85" x14ac:dyDescent="0.3">
      <c r="A419" s="10" t="s">
        <v>91</v>
      </c>
      <c r="B419" s="10" t="s">
        <v>85</v>
      </c>
      <c r="C419" s="10" t="s">
        <v>11</v>
      </c>
      <c r="D419">
        <v>113876</v>
      </c>
      <c r="E419" s="10" t="s">
        <v>28</v>
      </c>
      <c r="F419" s="10" t="s">
        <v>58</v>
      </c>
      <c r="G419">
        <v>-54.04</v>
      </c>
      <c r="H419">
        <v>269.17</v>
      </c>
      <c r="I419">
        <v>323.20999999999998</v>
      </c>
      <c r="J419">
        <v>1687.95</v>
      </c>
      <c r="K419">
        <v>28787.279999999999</v>
      </c>
      <c r="L419">
        <v>3.07</v>
      </c>
      <c r="M419">
        <v>2514.7526901588644</v>
      </c>
      <c r="N419">
        <v>58.64</v>
      </c>
      <c r="O419">
        <v>1.33</v>
      </c>
      <c r="P419">
        <v>-0.46</v>
      </c>
      <c r="Q419">
        <v>0.62</v>
      </c>
      <c r="R419">
        <v>0.62</v>
      </c>
      <c r="S419" t="str">
        <f>_xll.SNL.Clients.Office.Excel.Functions.SPG(D419, S$1, F419, "Options: Curr=USD, Mag=Actuals")</f>
        <v>HSBC Holdings plc (LSE:HSBA)</v>
      </c>
      <c r="T419" t="str">
        <f>_xll.SNL.Clients.Office.Excel.Functions.SPG($D419, T$1, $F419, "Options: Curr=USD, Mag=Actuals")</f>
        <v>HSBC Holdings plc</v>
      </c>
      <c r="U419" s="6">
        <f>_xll.SNL.Clients.Office.Excel.Functions.SPG($D419, U$1, $F419, "Options: Curr=USD, Mag=Actuals")</f>
        <v>569139000000</v>
      </c>
      <c r="V419" t="str">
        <f>_xll.SNL.Clients.Office.Excel.Functions.SPG($D419, V$1, $F419, "Options: Curr=USD, Mag=Actuals")</f>
        <v>LSE:HSBA</v>
      </c>
      <c r="W419" t="str">
        <f>_xll.SNL.Clients.Office.Excel.Functions.SPG($D419, W$1, $F419, "Options: Curr=USD, Mag=Actuals")</f>
        <v>Bank</v>
      </c>
      <c r="X419" s="6">
        <f>_xll.SNL.Clients.Office.Excel.Functions.SPG($D419, X$1, $F419, "Options: Curr=USD, Mag=Actuals")</f>
        <v>19351000000</v>
      </c>
      <c r="Y419" s="6">
        <f>_xll.SNL.Clients.Office.Excel.Functions.SPG($D419, Y$1, $F419, "Options: Curr=USD, Mag=Actuals")</f>
        <v>0</v>
      </c>
      <c r="Z419" s="6">
        <f>_xll.SNL.Clients.Office.Excel.Functions.SPG($D419, Z$1, $F419, "Options: Curr=USD, Mag=Actuals")</f>
        <v>0</v>
      </c>
      <c r="AA419" s="6">
        <f>_xll.SNL.Clients.Office.Excel.Functions.SPG($D419, AA$1, $F419, "Options: Curr=USD, Mag=Actuals")</f>
        <v>5944000000</v>
      </c>
      <c r="AB419" s="6">
        <f>_xll.SNL.Clients.Office.Excel.Functions.SPG($D419, AB$1, $F419, "Options: Curr=USD, Mag=Actuals")</f>
        <v>0.65</v>
      </c>
      <c r="AC419" s="6">
        <f>_xll.SNL.Clients.Office.Excel.Functions.SPG($D419, AC$1, $F419, "Options: Curr=USD, Mag=Actuals")</f>
        <v>22.641500000000001</v>
      </c>
      <c r="AD419" s="6">
        <f>_xll.SNL.Clients.Office.Excel.Functions.SPG($D419, AD$1, $F419, "Options: Curr=USD, Mag=Actuals")</f>
        <v>1.1299999999999999</v>
      </c>
      <c r="AE419" s="6">
        <f>_xll.SNL.Clients.Office.Excel.Functions.SPG($D419, AE$1, $F419, "Options: Curr=USD, Mag=Actuals")</f>
        <v>17.573</v>
      </c>
      <c r="AF419" s="6">
        <f>_xll.SNL.Clients.Office.Excel.Functions.SPG($D419, AF$1, $F419, "Options: Curr=USD, Mag=Actuals")</f>
        <v>569139000000</v>
      </c>
      <c r="AG419" s="6">
        <f>_xll.SNL.Clients.Office.Excel.Functions.SPG($D419, AG$1, $F419, "Options: Curr=USD, Mag=Actuals")</f>
        <v>73359000000</v>
      </c>
      <c r="AH419" s="6">
        <f>_xll.SNL.Clients.Office.Excel.Functions.SPG($D419, AH$1, $F419, "Options: Curr=USD, Mag=Actuals")</f>
        <v>37063000000</v>
      </c>
      <c r="AI419" s="6">
        <f>_xll.SNL.Clients.Office.Excel.Functions.SPG($D419, AI$1, $F419, "Options: Curr=USD, Mag=Actuals")</f>
        <v>36525</v>
      </c>
      <c r="AJ419" s="6" t="str">
        <f>_xll.SNL.Clients.Office.Excel.Functions.SPG($D419, AJ$1, $F419, "Options: Curr=USD, Mag=Actuals")</f>
        <v>#INVALID FUNCTION PARAMETER</v>
      </c>
      <c r="AK419" s="6" t="str">
        <f>_xll.SNL.Clients.Office.Excel.Functions.SPG($D419, AK$1, $F419, "Options: Curr=USD, Mag=Actuals")</f>
        <v>#INVALID FUNCTION PARAMETER</v>
      </c>
      <c r="AL419" s="6" t="str">
        <f>_xll.SNL.Clients.Office.Excel.Functions.SPG($D419, AL$1, $F419, "Options: Curr=USD, Mag=Actuals")</f>
        <v>#INVALID FUNCTION PARAMETER</v>
      </c>
      <c r="AM419" s="6" t="str">
        <f>_xll.SNL.Clients.Office.Excel.Functions.SPG($D419, AM$1, $F419, "Options: Curr=USD, Mag=Actuals")</f>
        <v>#INVALID FUNCTION PARAMETER</v>
      </c>
      <c r="AN419" s="6">
        <f>_xll.SNL.Clients.Office.Excel.Functions.SPG($D419, AN$1, $F419, "Options: Curr=USD, Mag=Actuals")</f>
        <v>0</v>
      </c>
      <c r="AO419" s="6">
        <f>_xll.SNL.Clients.Office.Excel.Functions.SPG($D419, AO$1, $F419, "Options: Curr=USD, Mag=Actuals")</f>
        <v>0</v>
      </c>
      <c r="AP419" s="6">
        <f>_xll.SNL.Clients.Office.Excel.Functions.SPG($D419, AP$1, $F419, "Options: Curr=USD, Mag=Actuals")</f>
        <v>0</v>
      </c>
      <c r="AQ419" s="6">
        <f>_xll.SNL.Clients.Office.Excel.Functions.SPG($D419, AQ$1, $F419, "Options: Curr=USD, Mag=Actuals")</f>
        <v>0</v>
      </c>
      <c r="AR419" s="6">
        <f>_xll.SNL.Clients.Office.Excel.Functions.SPG($D419, AR$1, $F419, "Options: Curr=USD, Mag=Actuals")</f>
        <v>0</v>
      </c>
      <c r="AS419" s="6">
        <f>_xll.SNL.Clients.Office.Excel.Functions.SPG($D419, AS$1, $F419, "Options: Curr=USD, Mag=Actuals")</f>
        <v>0</v>
      </c>
      <c r="AT419" s="6">
        <f>_xll.SNL.Clients.Office.Excel.Functions.SPG($D419, AT$1, $F419, "Options: Curr=USD, Mag=Actuals")</f>
        <v>0</v>
      </c>
      <c r="AU419" s="6">
        <f>_xll.SNL.Clients.Office.Excel.Functions.SPG($D419, AU$1, $F419, "Options: Curr=USD, Mag=Actuals")</f>
        <v>0</v>
      </c>
      <c r="AV419" s="6">
        <f>_xll.SNL.Clients.Office.Excel.Functions.SPG($D419, AV$1, $F419, "Options: Curr=USD, Mag=Actuals")</f>
        <v>0</v>
      </c>
      <c r="AW419" s="6">
        <f>_xll.SNL.Clients.Office.Excel.Functions.SPG($D419, AW$1, $F419, "Options: Curr=USD, Mag=Actuals")</f>
        <v>0</v>
      </c>
      <c r="AX419" s="6">
        <f>_xll.SNL.Clients.Office.Excel.Functions.SPG($D419, AX$1, $F419, "Options: Curr=USD, Mag=Actuals")</f>
        <v>0</v>
      </c>
      <c r="AY419" s="6">
        <f>_xll.SNL.Clients.Office.Excel.Functions.SPG($D419, AY$1, $F419, "Options: Curr=USD, Mag=Actuals")</f>
        <v>0</v>
      </c>
      <c r="AZ419" s="6">
        <f>_xll.SNL.Clients.Office.Excel.Functions.SPG($D419, AZ$1, $F419, "Options: Curr=USD, Mag=Actuals")</f>
        <v>0</v>
      </c>
      <c r="BA419" s="6">
        <f>_xll.SNL.Clients.Office.Excel.Functions.SPG($D419, BA$1, $F419, "Options: Curr=USD, Mag=Actuals")</f>
        <v>0</v>
      </c>
      <c r="BB419" s="6">
        <f>_xll.SNL.Clients.Office.Excel.Functions.SPG($D419, BB$1, $F419, "Options: Curr=USD, Mag=Actuals")</f>
        <v>0</v>
      </c>
      <c r="BC419" s="6">
        <f>_xll.SNL.Clients.Office.Excel.Functions.SPG($D419, BC$1, $F419, "Options: Curr=USD, Mag=Actuals")</f>
        <v>0</v>
      </c>
      <c r="BD419" s="6">
        <f>_xll.SNL.Clients.Office.Excel.Functions.SPG($D419, BD$1, $F419, "Options: Curr=USD, Mag=Actuals")</f>
        <v>0</v>
      </c>
      <c r="BE419" s="6">
        <f>_xll.SNL.Clients.Office.Excel.Functions.SPG($D419, BE$1, $F419, "Options: Curr=USD, Mag=Actuals")</f>
        <v>0</v>
      </c>
      <c r="BF419" s="6">
        <f>_xll.SNL.Clients.Office.Excel.Functions.SPG($D419, BF$1, $F419, "Options: Curr=USD, Mag=Actuals")</f>
        <v>0</v>
      </c>
      <c r="BG419" s="6">
        <f>_xll.SNL.Clients.Office.Excel.Functions.SPG($D419, BG$1, $F419, "Options: Curr=USD, Mag=Actuals")</f>
        <v>0</v>
      </c>
      <c r="BH419" s="6">
        <f>_xll.SNL.Clients.Office.Excel.Functions.SPG($D419, BH$1, $F419, "Options: Curr=USD, Mag=Actuals")</f>
        <v>0</v>
      </c>
      <c r="BI419" s="6">
        <f>_xll.SNL.Clients.Office.Excel.Functions.SPG($D419, BI$1, $F419, "Options: Curr=USD, Mag=Actuals")</f>
        <v>0</v>
      </c>
      <c r="BJ419" s="6">
        <f>_xll.SNL.Clients.Office.Excel.Functions.SPG($D419, BJ$1, $F419, "Options: Curr=USD, Mag=Actuals")</f>
        <v>0</v>
      </c>
      <c r="BK419" s="6">
        <f>_xll.SNL.Clients.Office.Excel.Functions.SPG($D419, BK$1, $F419, "Options: Curr=USD, Mag=Actuals")</f>
        <v>0</v>
      </c>
      <c r="BL419" s="6">
        <f>_xll.SNL.Clients.Office.Excel.Functions.SPG($D419, BL$1, $F419, "Options: Curr=USD, Mag=Actuals")</f>
        <v>0</v>
      </c>
      <c r="BM419" s="6">
        <f>_xll.SNL.Clients.Office.Excel.Functions.SPG($D419, BM$1, $F419, "Options: Curr=USD, Mag=Actuals")</f>
        <v>0</v>
      </c>
      <c r="BN419" s="6">
        <f>_xll.SNL.Clients.Office.Excel.Functions.SPG($D419, BN$1, $F419, "Options: Curr=USD, Mag=Actuals")</f>
        <v>0</v>
      </c>
      <c r="BO419" s="6">
        <f>_xll.SNL.Clients.Office.Excel.Functions.SPG($D419, BO$1, $F419, "Options: Curr=USD, Mag=Actuals")</f>
        <v>0</v>
      </c>
      <c r="BP419" s="6">
        <f>_xll.SNL.Clients.Office.Excel.Functions.SPG($D419, BP$1, $F419, "Options: Curr=USD, Mag=Actuals")</f>
        <v>0</v>
      </c>
      <c r="BQ419" s="6">
        <f>_xll.SNL.Clients.Office.Excel.Functions.SPG($D419, BQ$1, $F419, "Options: Curr=USD, Mag=Actuals")</f>
        <v>0</v>
      </c>
      <c r="BR419" s="6">
        <f>_xll.SNL.Clients.Office.Excel.Functions.SPG($D419, BR$1, $F419, "Options: Curr=USD, Mag=Actuals")</f>
        <v>0</v>
      </c>
      <c r="BS419" s="6">
        <f>_xll.SNL.Clients.Office.Excel.Functions.SPG($D419, BS$1, $F419, "Options: Curr=USD, Mag=Actuals")</f>
        <v>0</v>
      </c>
      <c r="BT419" s="6">
        <f>_xll.SNL.Clients.Office.Excel.Functions.SPG($D419, BT$1, $F419, "Options: Curr=USD, Mag=Actuals")</f>
        <v>0</v>
      </c>
      <c r="BU419" s="6">
        <f>_xll.SNL.Clients.Office.Excel.Functions.SPG($D419, BU$1, $F419, "Options: Curr=USD, Mag=Actuals")</f>
        <v>0</v>
      </c>
      <c r="BV419" s="6">
        <f>_xll.SNL.Clients.Office.Excel.Functions.SPG($D419, BV$1, $F419, "Options: Curr=USD, Mag=Actuals")</f>
        <v>0</v>
      </c>
      <c r="BW419" s="6">
        <f>_xll.SNL.Clients.Office.Excel.Functions.SPG($D419, BW$1, $F419, "Options: Curr=USD, Mag=Actuals")</f>
        <v>0</v>
      </c>
      <c r="BX419" s="6">
        <f>_xll.SNL.Clients.Office.Excel.Functions.SPG($D419, BX$1, $F419, "Options: Curr=USD, Mag=Actuals")</f>
        <v>0</v>
      </c>
      <c r="BY419" s="6">
        <f>_xll.SNL.Clients.Office.Excel.Functions.SPG($D419, BY$1, $F419, "Options: Curr=USD, Mag=Actuals")</f>
        <v>0</v>
      </c>
      <c r="BZ419" s="6">
        <f>_xll.SNL.Clients.Office.Excel.Functions.SPG($D419, BZ$1, $F419, "Options: Curr=USD, Mag=Actuals")</f>
        <v>0</v>
      </c>
      <c r="CA419" s="6" t="str">
        <f>_xll.SNL.Clients.Office.Excel.Functions.SPG($D419, CA$1, $F419, "Options: Curr=USD, Mag=Actuals")</f>
        <v>Impaired Loans</v>
      </c>
      <c r="CB419" s="6">
        <f>_xll.SNL.Clients.Office.Excel.Functions.SPG($D419, CB$1, $F419, "Options: Curr=USD, Mag=Actuals")</f>
        <v>0</v>
      </c>
      <c r="CC419" s="6">
        <f>_xll.SNL.Clients.Office.Excel.Functions.SPG($D419, CC$1, $F419, "Options: Curr=USD, Mag=Actuals")</f>
        <v>0</v>
      </c>
      <c r="CD419" s="6">
        <f>_xll.SNL.Clients.Office.Excel.Functions.SPG($D419, CD$1, $F419, "Options: Curr=USD, Mag=Actuals")</f>
        <v>0</v>
      </c>
      <c r="CE419" s="6">
        <f>_xll.SNL.Clients.Office.Excel.Functions.SPG($D419, CE$1, $F419, "Options: Curr=USD, Mag=Actuals")</f>
        <v>0</v>
      </c>
      <c r="CF419" s="6">
        <f>_xll.SNL.Clients.Office.Excel.Functions.SPG($D419, CF$1, $F419, "Options: Curr=USD, Mag=Actuals")</f>
        <v>0</v>
      </c>
      <c r="CG419" s="6">
        <f>_xll.SNL.Clients.Office.Excel.Functions.SPG($D419, CG$1, $F419, "Options: Curr=USD, Mag=Actuals")</f>
        <v>0</v>
      </c>
    </row>
    <row r="420" spans="1:85" x14ac:dyDescent="0.3">
      <c r="A420" s="10" t="s">
        <v>91</v>
      </c>
      <c r="B420" s="10" t="s">
        <v>85</v>
      </c>
      <c r="C420" s="10" t="s">
        <v>11</v>
      </c>
      <c r="D420">
        <v>113876</v>
      </c>
      <c r="E420" s="10" t="s">
        <v>28</v>
      </c>
      <c r="F420" s="10" t="s">
        <v>7</v>
      </c>
      <c r="G420">
        <v>-60.14</v>
      </c>
      <c r="H420">
        <v>282.73</v>
      </c>
      <c r="I420">
        <v>342.87</v>
      </c>
      <c r="J420">
        <v>1665.46</v>
      </c>
      <c r="K420">
        <v>28300.02</v>
      </c>
      <c r="L420">
        <v>4.32</v>
      </c>
      <c r="M420">
        <v>2458.0468113813531</v>
      </c>
      <c r="N420">
        <v>58.85</v>
      </c>
      <c r="O420">
        <v>0.8</v>
      </c>
      <c r="P420">
        <v>2.15</v>
      </c>
      <c r="Q420">
        <v>0.66</v>
      </c>
      <c r="R420">
        <v>0.67</v>
      </c>
      <c r="S420" t="str">
        <f>_xll.SNL.Clients.Office.Excel.Functions.SPG(D420, S$1, F420, "Options: Curr=USD, Mag=Actuals")</f>
        <v>HSBC Holdings plc (LSE:HSBA)</v>
      </c>
      <c r="T420" t="str">
        <f>_xll.SNL.Clients.Office.Excel.Functions.SPG($D420, T$1, $F420, "Options: Curr=USD, Mag=Actuals")</f>
        <v>HSBC Holdings plc</v>
      </c>
      <c r="U420" s="6">
        <f>_xll.SNL.Clients.Office.Excel.Functions.SPG($D420, U$1, $F420, "Options: Curr=USD, Mag=Actuals")</f>
        <v>673814000000</v>
      </c>
      <c r="V420" t="str">
        <f>_xll.SNL.Clients.Office.Excel.Functions.SPG($D420, V$1, $F420, "Options: Curr=USD, Mag=Actuals")</f>
        <v>LSE:HSBA</v>
      </c>
      <c r="W420" t="str">
        <f>_xll.SNL.Clients.Office.Excel.Functions.SPG($D420, W$1, $F420, "Options: Curr=USD, Mag=Actuals")</f>
        <v>Bank</v>
      </c>
      <c r="X420" s="6">
        <f>_xll.SNL.Clients.Office.Excel.Functions.SPG($D420, X$1, $F420, "Options: Curr=USD, Mag=Actuals")</f>
        <v>23909000000</v>
      </c>
      <c r="Y420" s="6">
        <f>_xll.SNL.Clients.Office.Excel.Functions.SPG($D420, Y$1, $F420, "Options: Curr=USD, Mag=Actuals")</f>
        <v>0</v>
      </c>
      <c r="Z420" s="6">
        <f>_xll.SNL.Clients.Office.Excel.Functions.SPG($D420, Z$1, $F420, "Options: Curr=USD, Mag=Actuals")</f>
        <v>0</v>
      </c>
      <c r="AA420" s="6">
        <f>_xll.SNL.Clients.Office.Excel.Functions.SPG($D420, AA$1, $F420, "Options: Curr=USD, Mag=Actuals")</f>
        <v>7366000000</v>
      </c>
      <c r="AB420" s="6">
        <f>_xll.SNL.Clients.Office.Excel.Functions.SPG($D420, AB$1, $F420, "Options: Curr=USD, Mag=Actuals")</f>
        <v>0.73</v>
      </c>
      <c r="AC420" s="6">
        <f>_xll.SNL.Clients.Office.Excel.Functions.SPG($D420, AC$1, $F420, "Options: Curr=USD, Mag=Actuals")</f>
        <v>12.307600000000001</v>
      </c>
      <c r="AD420" s="6">
        <f>_xll.SNL.Clients.Office.Excel.Functions.SPG($D420, AD$1, $F420, "Options: Curr=USD, Mag=Actuals")</f>
        <v>1.1850000000000001</v>
      </c>
      <c r="AE420" s="6">
        <f>_xll.SNL.Clients.Office.Excel.Functions.SPG($D420, AE$1, $F420, "Options: Curr=USD, Mag=Actuals")</f>
        <v>16.379000000000001</v>
      </c>
      <c r="AF420" s="6">
        <f>_xll.SNL.Clients.Office.Excel.Functions.SPG($D420, AF$1, $F420, "Options: Curr=USD, Mag=Actuals")</f>
        <v>673814000000</v>
      </c>
      <c r="AG420" s="6">
        <f>_xll.SNL.Clients.Office.Excel.Functions.SPG($D420, AG$1, $F420, "Options: Curr=USD, Mag=Actuals")</f>
        <v>74202000000</v>
      </c>
      <c r="AH420" s="6">
        <f>_xll.SNL.Clients.Office.Excel.Functions.SPG($D420, AH$1, $F420, "Options: Curr=USD, Mag=Actuals")</f>
        <v>52879000000</v>
      </c>
      <c r="AI420" s="6">
        <f>_xll.SNL.Clients.Office.Excel.Functions.SPG($D420, AI$1, $F420, "Options: Curr=USD, Mag=Actuals")</f>
        <v>36891</v>
      </c>
      <c r="AJ420" s="6" t="str">
        <f>_xll.SNL.Clients.Office.Excel.Functions.SPG($D420, AJ$1, $F420, "Options: Curr=USD, Mag=Actuals")</f>
        <v>#INVALID FUNCTION PARAMETER</v>
      </c>
      <c r="AK420" s="6" t="str">
        <f>_xll.SNL.Clients.Office.Excel.Functions.SPG($D420, AK$1, $F420, "Options: Curr=USD, Mag=Actuals")</f>
        <v>#INVALID FUNCTION PARAMETER</v>
      </c>
      <c r="AL420" s="6" t="str">
        <f>_xll.SNL.Clients.Office.Excel.Functions.SPG($D420, AL$1, $F420, "Options: Curr=USD, Mag=Actuals")</f>
        <v>#INVALID FUNCTION PARAMETER</v>
      </c>
      <c r="AM420" s="6" t="str">
        <f>_xll.SNL.Clients.Office.Excel.Functions.SPG($D420, AM$1, $F420, "Options: Curr=USD, Mag=Actuals")</f>
        <v>#INVALID FUNCTION PARAMETER</v>
      </c>
      <c r="AN420" s="6">
        <f>_xll.SNL.Clients.Office.Excel.Functions.SPG($D420, AN$1, $F420, "Options: Curr=USD, Mag=Actuals")</f>
        <v>0</v>
      </c>
      <c r="AO420" s="6">
        <f>_xll.SNL.Clients.Office.Excel.Functions.SPG($D420, AO$1, $F420, "Options: Curr=USD, Mag=Actuals")</f>
        <v>0</v>
      </c>
      <c r="AP420" s="6">
        <f>_xll.SNL.Clients.Office.Excel.Functions.SPG($D420, AP$1, $F420, "Options: Curr=USD, Mag=Actuals")</f>
        <v>0</v>
      </c>
      <c r="AQ420" s="6">
        <f>_xll.SNL.Clients.Office.Excel.Functions.SPG($D420, AQ$1, $F420, "Options: Curr=USD, Mag=Actuals")</f>
        <v>0</v>
      </c>
      <c r="AR420" s="6">
        <f>_xll.SNL.Clients.Office.Excel.Functions.SPG($D420, AR$1, $F420, "Options: Curr=USD, Mag=Actuals")</f>
        <v>0</v>
      </c>
      <c r="AS420" s="6">
        <f>_xll.SNL.Clients.Office.Excel.Functions.SPG($D420, AS$1, $F420, "Options: Curr=USD, Mag=Actuals")</f>
        <v>0</v>
      </c>
      <c r="AT420" s="6">
        <f>_xll.SNL.Clients.Office.Excel.Functions.SPG($D420, AT$1, $F420, "Options: Curr=USD, Mag=Actuals")</f>
        <v>0</v>
      </c>
      <c r="AU420" s="6">
        <f>_xll.SNL.Clients.Office.Excel.Functions.SPG($D420, AU$1, $F420, "Options: Curr=USD, Mag=Actuals")</f>
        <v>0</v>
      </c>
      <c r="AV420" s="6">
        <f>_xll.SNL.Clients.Office.Excel.Functions.SPG($D420, AV$1, $F420, "Options: Curr=USD, Mag=Actuals")</f>
        <v>0</v>
      </c>
      <c r="AW420" s="6">
        <f>_xll.SNL.Clients.Office.Excel.Functions.SPG($D420, AW$1, $F420, "Options: Curr=USD, Mag=Actuals")</f>
        <v>0</v>
      </c>
      <c r="AX420" s="6">
        <f>_xll.SNL.Clients.Office.Excel.Functions.SPG($D420, AX$1, $F420, "Options: Curr=USD, Mag=Actuals")</f>
        <v>0</v>
      </c>
      <c r="AY420" s="6">
        <f>_xll.SNL.Clients.Office.Excel.Functions.SPG($D420, AY$1, $F420, "Options: Curr=USD, Mag=Actuals")</f>
        <v>0</v>
      </c>
      <c r="AZ420" s="6">
        <f>_xll.SNL.Clients.Office.Excel.Functions.SPG($D420, AZ$1, $F420, "Options: Curr=USD, Mag=Actuals")</f>
        <v>0</v>
      </c>
      <c r="BA420" s="6">
        <f>_xll.SNL.Clients.Office.Excel.Functions.SPG($D420, BA$1, $F420, "Options: Curr=USD, Mag=Actuals")</f>
        <v>0</v>
      </c>
      <c r="BB420" s="6">
        <f>_xll.SNL.Clients.Office.Excel.Functions.SPG($D420, BB$1, $F420, "Options: Curr=USD, Mag=Actuals")</f>
        <v>0</v>
      </c>
      <c r="BC420" s="6">
        <f>_xll.SNL.Clients.Office.Excel.Functions.SPG($D420, BC$1, $F420, "Options: Curr=USD, Mag=Actuals")</f>
        <v>0</v>
      </c>
      <c r="BD420" s="6">
        <f>_xll.SNL.Clients.Office.Excel.Functions.SPG($D420, BD$1, $F420, "Options: Curr=USD, Mag=Actuals")</f>
        <v>0</v>
      </c>
      <c r="BE420" s="6">
        <f>_xll.SNL.Clients.Office.Excel.Functions.SPG($D420, BE$1, $F420, "Options: Curr=USD, Mag=Actuals")</f>
        <v>0</v>
      </c>
      <c r="BF420" s="6">
        <f>_xll.SNL.Clients.Office.Excel.Functions.SPG($D420, BF$1, $F420, "Options: Curr=USD, Mag=Actuals")</f>
        <v>0</v>
      </c>
      <c r="BG420" s="6">
        <f>_xll.SNL.Clients.Office.Excel.Functions.SPG($D420, BG$1, $F420, "Options: Curr=USD, Mag=Actuals")</f>
        <v>0</v>
      </c>
      <c r="BH420" s="6">
        <f>_xll.SNL.Clients.Office.Excel.Functions.SPG($D420, BH$1, $F420, "Options: Curr=USD, Mag=Actuals")</f>
        <v>0</v>
      </c>
      <c r="BI420" s="6">
        <f>_xll.SNL.Clients.Office.Excel.Functions.SPG($D420, BI$1, $F420, "Options: Curr=USD, Mag=Actuals")</f>
        <v>0</v>
      </c>
      <c r="BJ420" s="6">
        <f>_xll.SNL.Clients.Office.Excel.Functions.SPG($D420, BJ$1, $F420, "Options: Curr=USD, Mag=Actuals")</f>
        <v>0</v>
      </c>
      <c r="BK420" s="6">
        <f>_xll.SNL.Clients.Office.Excel.Functions.SPG($D420, BK$1, $F420, "Options: Curr=USD, Mag=Actuals")</f>
        <v>0</v>
      </c>
      <c r="BL420" s="6">
        <f>_xll.SNL.Clients.Office.Excel.Functions.SPG($D420, BL$1, $F420, "Options: Curr=USD, Mag=Actuals")</f>
        <v>0</v>
      </c>
      <c r="BM420" s="6">
        <f>_xll.SNL.Clients.Office.Excel.Functions.SPG($D420, BM$1, $F420, "Options: Curr=USD, Mag=Actuals")</f>
        <v>0</v>
      </c>
      <c r="BN420" s="6">
        <f>_xll.SNL.Clients.Office.Excel.Functions.SPG($D420, BN$1, $F420, "Options: Curr=USD, Mag=Actuals")</f>
        <v>0</v>
      </c>
      <c r="BO420" s="6">
        <f>_xll.SNL.Clients.Office.Excel.Functions.SPG($D420, BO$1, $F420, "Options: Curr=USD, Mag=Actuals")</f>
        <v>0</v>
      </c>
      <c r="BP420" s="6">
        <f>_xll.SNL.Clients.Office.Excel.Functions.SPG($D420, BP$1, $F420, "Options: Curr=USD, Mag=Actuals")</f>
        <v>0</v>
      </c>
      <c r="BQ420" s="6">
        <f>_xll.SNL.Clients.Office.Excel.Functions.SPG($D420, BQ$1, $F420, "Options: Curr=USD, Mag=Actuals")</f>
        <v>0</v>
      </c>
      <c r="BR420" s="6">
        <f>_xll.SNL.Clients.Office.Excel.Functions.SPG($D420, BR$1, $F420, "Options: Curr=USD, Mag=Actuals")</f>
        <v>0</v>
      </c>
      <c r="BS420" s="6">
        <f>_xll.SNL.Clients.Office.Excel.Functions.SPG($D420, BS$1, $F420, "Options: Curr=USD, Mag=Actuals")</f>
        <v>0</v>
      </c>
      <c r="BT420" s="6">
        <f>_xll.SNL.Clients.Office.Excel.Functions.SPG($D420, BT$1, $F420, "Options: Curr=USD, Mag=Actuals")</f>
        <v>0</v>
      </c>
      <c r="BU420" s="6">
        <f>_xll.SNL.Clients.Office.Excel.Functions.SPG($D420, BU$1, $F420, "Options: Curr=USD, Mag=Actuals")</f>
        <v>0</v>
      </c>
      <c r="BV420" s="6">
        <f>_xll.SNL.Clients.Office.Excel.Functions.SPG($D420, BV$1, $F420, "Options: Curr=USD, Mag=Actuals")</f>
        <v>0</v>
      </c>
      <c r="BW420" s="6">
        <f>_xll.SNL.Clients.Office.Excel.Functions.SPG($D420, BW$1, $F420, "Options: Curr=USD, Mag=Actuals")</f>
        <v>0</v>
      </c>
      <c r="BX420" s="6">
        <f>_xll.SNL.Clients.Office.Excel.Functions.SPG($D420, BX$1, $F420, "Options: Curr=USD, Mag=Actuals")</f>
        <v>0</v>
      </c>
      <c r="BY420" s="6">
        <f>_xll.SNL.Clients.Office.Excel.Functions.SPG($D420, BY$1, $F420, "Options: Curr=USD, Mag=Actuals")</f>
        <v>0</v>
      </c>
      <c r="BZ420" s="6">
        <f>_xll.SNL.Clients.Office.Excel.Functions.SPG($D420, BZ$1, $F420, "Options: Curr=USD, Mag=Actuals")</f>
        <v>0</v>
      </c>
      <c r="CA420" s="6" t="str">
        <f>_xll.SNL.Clients.Office.Excel.Functions.SPG($D420, CA$1, $F420, "Options: Curr=USD, Mag=Actuals")</f>
        <v>Impaired Loans</v>
      </c>
      <c r="CB420" s="6">
        <f>_xll.SNL.Clients.Office.Excel.Functions.SPG($D420, CB$1, $F420, "Options: Curr=USD, Mag=Actuals")</f>
        <v>0</v>
      </c>
      <c r="CC420" s="6">
        <f>_xll.SNL.Clients.Office.Excel.Functions.SPG($D420, CC$1, $F420, "Options: Curr=USD, Mag=Actuals")</f>
        <v>0</v>
      </c>
      <c r="CD420" s="6">
        <f>_xll.SNL.Clients.Office.Excel.Functions.SPG($D420, CD$1, $F420, "Options: Curr=USD, Mag=Actuals")</f>
        <v>0</v>
      </c>
      <c r="CE420" s="6">
        <f>_xll.SNL.Clients.Office.Excel.Functions.SPG($D420, CE$1, $F420, "Options: Curr=USD, Mag=Actuals")</f>
        <v>0</v>
      </c>
      <c r="CF420" s="6">
        <f>_xll.SNL.Clients.Office.Excel.Functions.SPG($D420, CF$1, $F420, "Options: Curr=USD, Mag=Actuals")</f>
        <v>0</v>
      </c>
      <c r="CG420" s="6">
        <f>_xll.SNL.Clients.Office.Excel.Functions.SPG($D420, CG$1, $F420, "Options: Curr=USD, Mag=Actuals")</f>
        <v>0</v>
      </c>
    </row>
    <row r="421" spans="1:85" x14ac:dyDescent="0.3">
      <c r="A421" s="10" t="s">
        <v>91</v>
      </c>
      <c r="B421" s="10" t="s">
        <v>85</v>
      </c>
      <c r="C421" s="10" t="s">
        <v>11</v>
      </c>
      <c r="D421">
        <v>113876</v>
      </c>
      <c r="E421" s="10" t="s">
        <v>28</v>
      </c>
      <c r="F421" s="10" t="s">
        <v>59</v>
      </c>
      <c r="G421">
        <v>-69.98</v>
      </c>
      <c r="H421">
        <v>274.57</v>
      </c>
      <c r="I421">
        <v>344.54</v>
      </c>
      <c r="J421">
        <v>1649.93</v>
      </c>
      <c r="K421">
        <v>27921.439999999999</v>
      </c>
      <c r="L421">
        <v>2.58</v>
      </c>
      <c r="M421">
        <v>2394.8840606532021</v>
      </c>
      <c r="N421">
        <v>59.09</v>
      </c>
      <c r="O421">
        <v>1.23</v>
      </c>
      <c r="P421">
        <v>-0.59</v>
      </c>
      <c r="Q421">
        <v>0.69</v>
      </c>
      <c r="R421">
        <v>0.69</v>
      </c>
      <c r="S421" t="str">
        <f>_xll.SNL.Clients.Office.Excel.Functions.SPG(D421, S$1, F421, "Options: Curr=USD, Mag=Actuals")</f>
        <v>HSBC Holdings plc (LSE:HSBA)</v>
      </c>
      <c r="T421" t="str">
        <f>_xll.SNL.Clients.Office.Excel.Functions.SPG($D421, T$1, $F421, "Options: Curr=USD, Mag=Actuals")</f>
        <v>HSBC Holdings plc</v>
      </c>
      <c r="U421" s="6">
        <f>_xll.SNL.Clients.Office.Excel.Functions.SPG($D421, U$1, $F421, "Options: Curr=USD, Mag=Actuals")</f>
        <v>696245000000</v>
      </c>
      <c r="V421" t="str">
        <f>_xll.SNL.Clients.Office.Excel.Functions.SPG($D421, V$1, $F421, "Options: Curr=USD, Mag=Actuals")</f>
        <v>LSE:HSBA</v>
      </c>
      <c r="W421" t="str">
        <f>_xll.SNL.Clients.Office.Excel.Functions.SPG($D421, W$1, $F421, "Options: Curr=USD, Mag=Actuals")</f>
        <v>Bank</v>
      </c>
      <c r="X421" s="6">
        <f>_xll.SNL.Clients.Office.Excel.Functions.SPG($D421, X$1, $F421, "Options: Curr=USD, Mag=Actuals")</f>
        <v>24500000000</v>
      </c>
      <c r="Y421" s="6">
        <f>_xll.SNL.Clients.Office.Excel.Functions.SPG($D421, Y$1, $F421, "Options: Curr=USD, Mag=Actuals")</f>
        <v>0</v>
      </c>
      <c r="Z421" s="6">
        <f>_xll.SNL.Clients.Office.Excel.Functions.SPG($D421, Z$1, $F421, "Options: Curr=USD, Mag=Actuals")</f>
        <v>0</v>
      </c>
      <c r="AA421" s="6">
        <f>_xll.SNL.Clients.Office.Excel.Functions.SPG($D421, AA$1, $F421, "Options: Curr=USD, Mag=Actuals")</f>
        <v>6012000000</v>
      </c>
      <c r="AB421" s="6">
        <f>_xll.SNL.Clients.Office.Excel.Functions.SPG($D421, AB$1, $F421, "Options: Curr=USD, Mag=Actuals")</f>
        <v>0.53</v>
      </c>
      <c r="AC421" s="6">
        <f>_xll.SNL.Clients.Office.Excel.Functions.SPG($D421, AC$1, $F421, "Options: Curr=USD, Mag=Actuals")</f>
        <v>-27.397300000000001</v>
      </c>
      <c r="AD421" s="6">
        <f>_xll.SNL.Clients.Office.Excel.Functions.SPG($D421, AD$1, $F421, "Options: Curr=USD, Mag=Actuals")</f>
        <v>0.878</v>
      </c>
      <c r="AE421" s="6">
        <f>_xll.SNL.Clients.Office.Excel.Functions.SPG($D421, AE$1, $F421, "Options: Curr=USD, Mag=Actuals")</f>
        <v>11.368</v>
      </c>
      <c r="AF421" s="6">
        <f>_xll.SNL.Clients.Office.Excel.Functions.SPG($D421, AF$1, $F421, "Options: Curr=USD, Mag=Actuals")</f>
        <v>696245000000</v>
      </c>
      <c r="AG421" s="6">
        <f>_xll.SNL.Clients.Office.Excel.Functions.SPG($D421, AG$1, $F421, "Options: Curr=USD, Mag=Actuals")</f>
        <v>81019000000</v>
      </c>
      <c r="AH421" s="6">
        <f>_xll.SNL.Clients.Office.Excel.Functions.SPG($D421, AH$1, $F421, "Options: Curr=USD, Mag=Actuals")</f>
        <v>52889000000</v>
      </c>
      <c r="AI421" s="6">
        <f>_xll.SNL.Clients.Office.Excel.Functions.SPG($D421, AI$1, $F421, "Options: Curr=USD, Mag=Actuals")</f>
        <v>37256</v>
      </c>
      <c r="AJ421" s="6" t="str">
        <f>_xll.SNL.Clients.Office.Excel.Functions.SPG($D421, AJ$1, $F421, "Options: Curr=USD, Mag=Actuals")</f>
        <v>#INVALID FUNCTION PARAMETER</v>
      </c>
      <c r="AK421" s="6" t="str">
        <f>_xll.SNL.Clients.Office.Excel.Functions.SPG($D421, AK$1, $F421, "Options: Curr=USD, Mag=Actuals")</f>
        <v>#INVALID FUNCTION PARAMETER</v>
      </c>
      <c r="AL421" s="6" t="str">
        <f>_xll.SNL.Clients.Office.Excel.Functions.SPG($D421, AL$1, $F421, "Options: Curr=USD, Mag=Actuals")</f>
        <v>#INVALID FUNCTION PARAMETER</v>
      </c>
      <c r="AM421" s="6" t="str">
        <f>_xll.SNL.Clients.Office.Excel.Functions.SPG($D421, AM$1, $F421, "Options: Curr=USD, Mag=Actuals")</f>
        <v>#INVALID FUNCTION PARAMETER</v>
      </c>
      <c r="AN421" s="6">
        <f>_xll.SNL.Clients.Office.Excel.Functions.SPG($D421, AN$1, $F421, "Options: Curr=USD, Mag=Actuals")</f>
        <v>0</v>
      </c>
      <c r="AO421" s="6">
        <f>_xll.SNL.Clients.Office.Excel.Functions.SPG($D421, AO$1, $F421, "Options: Curr=USD, Mag=Actuals")</f>
        <v>0</v>
      </c>
      <c r="AP421" s="6">
        <f>_xll.SNL.Clients.Office.Excel.Functions.SPG($D421, AP$1, $F421, "Options: Curr=USD, Mag=Actuals")</f>
        <v>0</v>
      </c>
      <c r="AQ421" s="6">
        <f>_xll.SNL.Clients.Office.Excel.Functions.SPG($D421, AQ$1, $F421, "Options: Curr=USD, Mag=Actuals")</f>
        <v>0</v>
      </c>
      <c r="AR421" s="6">
        <f>_xll.SNL.Clients.Office.Excel.Functions.SPG($D421, AR$1, $F421, "Options: Curr=USD, Mag=Actuals")</f>
        <v>0</v>
      </c>
      <c r="AS421" s="6">
        <f>_xll.SNL.Clients.Office.Excel.Functions.SPG($D421, AS$1, $F421, "Options: Curr=USD, Mag=Actuals")</f>
        <v>0</v>
      </c>
      <c r="AT421" s="6">
        <f>_xll.SNL.Clients.Office.Excel.Functions.SPG($D421, AT$1, $F421, "Options: Curr=USD, Mag=Actuals")</f>
        <v>0</v>
      </c>
      <c r="AU421" s="6">
        <f>_xll.SNL.Clients.Office.Excel.Functions.SPG($D421, AU$1, $F421, "Options: Curr=USD, Mag=Actuals")</f>
        <v>0</v>
      </c>
      <c r="AV421" s="6">
        <f>_xll.SNL.Clients.Office.Excel.Functions.SPG($D421, AV$1, $F421, "Options: Curr=USD, Mag=Actuals")</f>
        <v>0</v>
      </c>
      <c r="AW421" s="6">
        <f>_xll.SNL.Clients.Office.Excel.Functions.SPG($D421, AW$1, $F421, "Options: Curr=USD, Mag=Actuals")</f>
        <v>0</v>
      </c>
      <c r="AX421" s="6">
        <f>_xll.SNL.Clients.Office.Excel.Functions.SPG($D421, AX$1, $F421, "Options: Curr=USD, Mag=Actuals")</f>
        <v>0</v>
      </c>
      <c r="AY421" s="6">
        <f>_xll.SNL.Clients.Office.Excel.Functions.SPG($D421, AY$1, $F421, "Options: Curr=USD, Mag=Actuals")</f>
        <v>0</v>
      </c>
      <c r="AZ421" s="6">
        <f>_xll.SNL.Clients.Office.Excel.Functions.SPG($D421, AZ$1, $F421, "Options: Curr=USD, Mag=Actuals")</f>
        <v>0</v>
      </c>
      <c r="BA421" s="6">
        <f>_xll.SNL.Clients.Office.Excel.Functions.SPG($D421, BA$1, $F421, "Options: Curr=USD, Mag=Actuals")</f>
        <v>0</v>
      </c>
      <c r="BB421" s="6">
        <f>_xll.SNL.Clients.Office.Excel.Functions.SPG($D421, BB$1, $F421, "Options: Curr=USD, Mag=Actuals")</f>
        <v>0</v>
      </c>
      <c r="BC421" s="6">
        <f>_xll.SNL.Clients.Office.Excel.Functions.SPG($D421, BC$1, $F421, "Options: Curr=USD, Mag=Actuals")</f>
        <v>0</v>
      </c>
      <c r="BD421" s="6">
        <f>_xll.SNL.Clients.Office.Excel.Functions.SPG($D421, BD$1, $F421, "Options: Curr=USD, Mag=Actuals")</f>
        <v>0</v>
      </c>
      <c r="BE421" s="6">
        <f>_xll.SNL.Clients.Office.Excel.Functions.SPG($D421, BE$1, $F421, "Options: Curr=USD, Mag=Actuals")</f>
        <v>0</v>
      </c>
      <c r="BF421" s="6">
        <f>_xll.SNL.Clients.Office.Excel.Functions.SPG($D421, BF$1, $F421, "Options: Curr=USD, Mag=Actuals")</f>
        <v>0</v>
      </c>
      <c r="BG421" s="6">
        <f>_xll.SNL.Clients.Office.Excel.Functions.SPG($D421, BG$1, $F421, "Options: Curr=USD, Mag=Actuals")</f>
        <v>0</v>
      </c>
      <c r="BH421" s="6">
        <f>_xll.SNL.Clients.Office.Excel.Functions.SPG($D421, BH$1, $F421, "Options: Curr=USD, Mag=Actuals")</f>
        <v>0</v>
      </c>
      <c r="BI421" s="6">
        <f>_xll.SNL.Clients.Office.Excel.Functions.SPG($D421, BI$1, $F421, "Options: Curr=USD, Mag=Actuals")</f>
        <v>0</v>
      </c>
      <c r="BJ421" s="6">
        <f>_xll.SNL.Clients.Office.Excel.Functions.SPG($D421, BJ$1, $F421, "Options: Curr=USD, Mag=Actuals")</f>
        <v>0</v>
      </c>
      <c r="BK421" s="6">
        <f>_xll.SNL.Clients.Office.Excel.Functions.SPG($D421, BK$1, $F421, "Options: Curr=USD, Mag=Actuals")</f>
        <v>0</v>
      </c>
      <c r="BL421" s="6">
        <f>_xll.SNL.Clients.Office.Excel.Functions.SPG($D421, BL$1, $F421, "Options: Curr=USD, Mag=Actuals")</f>
        <v>0</v>
      </c>
      <c r="BM421" s="6">
        <f>_xll.SNL.Clients.Office.Excel.Functions.SPG($D421, BM$1, $F421, "Options: Curr=USD, Mag=Actuals")</f>
        <v>0</v>
      </c>
      <c r="BN421" s="6">
        <f>_xll.SNL.Clients.Office.Excel.Functions.SPG($D421, BN$1, $F421, "Options: Curr=USD, Mag=Actuals")</f>
        <v>0</v>
      </c>
      <c r="BO421" s="6">
        <f>_xll.SNL.Clients.Office.Excel.Functions.SPG($D421, BO$1, $F421, "Options: Curr=USD, Mag=Actuals")</f>
        <v>0</v>
      </c>
      <c r="BP421" s="6">
        <f>_xll.SNL.Clients.Office.Excel.Functions.SPG($D421, BP$1, $F421, "Options: Curr=USD, Mag=Actuals")</f>
        <v>0</v>
      </c>
      <c r="BQ421" s="6">
        <f>_xll.SNL.Clients.Office.Excel.Functions.SPG($D421, BQ$1, $F421, "Options: Curr=USD, Mag=Actuals")</f>
        <v>0</v>
      </c>
      <c r="BR421" s="6">
        <f>_xll.SNL.Clients.Office.Excel.Functions.SPG($D421, BR$1, $F421, "Options: Curr=USD, Mag=Actuals")</f>
        <v>0</v>
      </c>
      <c r="BS421" s="6">
        <f>_xll.SNL.Clients.Office.Excel.Functions.SPG($D421, BS$1, $F421, "Options: Curr=USD, Mag=Actuals")</f>
        <v>0</v>
      </c>
      <c r="BT421" s="6">
        <f>_xll.SNL.Clients.Office.Excel.Functions.SPG($D421, BT$1, $F421, "Options: Curr=USD, Mag=Actuals")</f>
        <v>0</v>
      </c>
      <c r="BU421" s="6">
        <f>_xll.SNL.Clients.Office.Excel.Functions.SPG($D421, BU$1, $F421, "Options: Curr=USD, Mag=Actuals")</f>
        <v>0</v>
      </c>
      <c r="BV421" s="6">
        <f>_xll.SNL.Clients.Office.Excel.Functions.SPG($D421, BV$1, $F421, "Options: Curr=USD, Mag=Actuals")</f>
        <v>0</v>
      </c>
      <c r="BW421" s="6">
        <f>_xll.SNL.Clients.Office.Excel.Functions.SPG($D421, BW$1, $F421, "Options: Curr=USD, Mag=Actuals")</f>
        <v>0</v>
      </c>
      <c r="BX421" s="6">
        <f>_xll.SNL.Clients.Office.Excel.Functions.SPG($D421, BX$1, $F421, "Options: Curr=USD, Mag=Actuals")</f>
        <v>0</v>
      </c>
      <c r="BY421" s="6">
        <f>_xll.SNL.Clients.Office.Excel.Functions.SPG($D421, BY$1, $F421, "Options: Curr=USD, Mag=Actuals")</f>
        <v>0</v>
      </c>
      <c r="BZ421" s="6">
        <f>_xll.SNL.Clients.Office.Excel.Functions.SPG($D421, BZ$1, $F421, "Options: Curr=USD, Mag=Actuals")</f>
        <v>0</v>
      </c>
      <c r="CA421" s="6" t="str">
        <f>_xll.SNL.Clients.Office.Excel.Functions.SPG($D421, CA$1, $F421, "Options: Curr=USD, Mag=Actuals")</f>
        <v>Impaired Loans</v>
      </c>
      <c r="CB421" s="6">
        <f>_xll.SNL.Clients.Office.Excel.Functions.SPG($D421, CB$1, $F421, "Options: Curr=USD, Mag=Actuals")</f>
        <v>0</v>
      </c>
      <c r="CC421" s="6">
        <f>_xll.SNL.Clients.Office.Excel.Functions.SPG($D421, CC$1, $F421, "Options: Curr=USD, Mag=Actuals")</f>
        <v>0</v>
      </c>
      <c r="CD421" s="6">
        <f>_xll.SNL.Clients.Office.Excel.Functions.SPG($D421, CD$1, $F421, "Options: Curr=USD, Mag=Actuals")</f>
        <v>0</v>
      </c>
      <c r="CE421" s="6">
        <f>_xll.SNL.Clients.Office.Excel.Functions.SPG($D421, CE$1, $F421, "Options: Curr=USD, Mag=Actuals")</f>
        <v>0</v>
      </c>
      <c r="CF421" s="6">
        <f>_xll.SNL.Clients.Office.Excel.Functions.SPG($D421, CF$1, $F421, "Options: Curr=USD, Mag=Actuals")</f>
        <v>0</v>
      </c>
      <c r="CG421" s="6">
        <f>_xll.SNL.Clients.Office.Excel.Functions.SPG($D421, CG$1, $F421, "Options: Curr=USD, Mag=Actuals")</f>
        <v>0</v>
      </c>
    </row>
    <row r="422" spans="1:85" x14ac:dyDescent="0.3">
      <c r="A422" s="10" t="s">
        <v>91</v>
      </c>
      <c r="B422" s="10" t="s">
        <v>85</v>
      </c>
      <c r="C422" s="10" t="s">
        <v>11</v>
      </c>
      <c r="D422">
        <v>113876</v>
      </c>
      <c r="E422" s="10" t="s">
        <v>28</v>
      </c>
      <c r="F422" s="10" t="s">
        <v>60</v>
      </c>
      <c r="G422">
        <v>-82.08</v>
      </c>
      <c r="H422">
        <v>281.20999999999998</v>
      </c>
      <c r="I422">
        <v>363.29</v>
      </c>
      <c r="J422">
        <v>1785.67</v>
      </c>
      <c r="K422">
        <v>30084.18</v>
      </c>
      <c r="L422">
        <v>1.79</v>
      </c>
      <c r="M422">
        <v>2545.0812499622389</v>
      </c>
      <c r="N422">
        <v>59.36</v>
      </c>
      <c r="O422">
        <v>1.26</v>
      </c>
      <c r="P422">
        <v>-0.32</v>
      </c>
      <c r="Q422">
        <v>0.67</v>
      </c>
      <c r="R422">
        <v>0.62</v>
      </c>
      <c r="S422" t="str">
        <f>_xll.SNL.Clients.Office.Excel.Functions.SPG(D422, S$1, F422, "Options: Curr=USD, Mag=Actuals")</f>
        <v>HSBC Holdings plc (LSE:HSBA)</v>
      </c>
      <c r="T422" t="str">
        <f>_xll.SNL.Clients.Office.Excel.Functions.SPG($D422, T$1, $F422, "Options: Curr=USD, Mag=Actuals")</f>
        <v>HSBC Holdings plc</v>
      </c>
      <c r="U422" s="6">
        <f>_xll.SNL.Clients.Office.Excel.Functions.SPG($D422, U$1, $F422, "Options: Curr=USD, Mag=Actuals")</f>
        <v>758605000000</v>
      </c>
      <c r="V422" t="str">
        <f>_xll.SNL.Clients.Office.Excel.Functions.SPG($D422, V$1, $F422, "Options: Curr=USD, Mag=Actuals")</f>
        <v>LSE:HSBA</v>
      </c>
      <c r="W422" t="str">
        <f>_xll.SNL.Clients.Office.Excel.Functions.SPG($D422, W$1, $F422, "Options: Curr=USD, Mag=Actuals")</f>
        <v>Bank</v>
      </c>
      <c r="X422" s="6">
        <f>_xll.SNL.Clients.Office.Excel.Functions.SPG($D422, X$1, $F422, "Options: Curr=USD, Mag=Actuals")</f>
        <v>25458000000</v>
      </c>
      <c r="Y422" s="6">
        <f>_xll.SNL.Clients.Office.Excel.Functions.SPG($D422, Y$1, $F422, "Options: Curr=USD, Mag=Actuals")</f>
        <v>0</v>
      </c>
      <c r="Z422" s="6">
        <f>_xll.SNL.Clients.Office.Excel.Functions.SPG($D422, Z$1, $F422, "Options: Curr=USD, Mag=Actuals")</f>
        <v>0</v>
      </c>
      <c r="AA422" s="6">
        <f>_xll.SNL.Clients.Office.Excel.Functions.SPG($D422, AA$1, $F422, "Options: Curr=USD, Mag=Actuals")</f>
        <v>7116000000</v>
      </c>
      <c r="AB422" s="6">
        <f>_xll.SNL.Clients.Office.Excel.Functions.SPG($D422, AB$1, $F422, "Options: Curr=USD, Mag=Actuals")</f>
        <v>0.66</v>
      </c>
      <c r="AC422" s="6">
        <f>_xll.SNL.Clients.Office.Excel.Functions.SPG($D422, AC$1, $F422, "Options: Curr=USD, Mag=Actuals")</f>
        <v>24.528300000000002</v>
      </c>
      <c r="AD422" s="6">
        <f>_xll.SNL.Clients.Office.Excel.Functions.SPG($D422, AD$1, $F422, "Options: Curr=USD, Mag=Actuals")</f>
        <v>0.97799999999999998</v>
      </c>
      <c r="AE422" s="6">
        <f>_xll.SNL.Clients.Office.Excel.Functions.SPG($D422, AE$1, $F422, "Options: Curr=USD, Mag=Actuals")</f>
        <v>12.798</v>
      </c>
      <c r="AF422" s="6">
        <f>_xll.SNL.Clients.Office.Excel.Functions.SPG($D422, AF$1, $F422, "Options: Curr=USD, Mag=Actuals")</f>
        <v>758605000000</v>
      </c>
      <c r="AG422" s="6">
        <f>_xll.SNL.Clients.Office.Excel.Functions.SPG($D422, AG$1, $F422, "Options: Curr=USD, Mag=Actuals")</f>
        <v>83963000000</v>
      </c>
      <c r="AH422" s="6">
        <f>_xll.SNL.Clients.Office.Excel.Functions.SPG($D422, AH$1, $F422, "Options: Curr=USD, Mag=Actuals")</f>
        <v>58318000000</v>
      </c>
      <c r="AI422" s="6">
        <f>_xll.SNL.Clients.Office.Excel.Functions.SPG($D422, AI$1, $F422, "Options: Curr=USD, Mag=Actuals")</f>
        <v>37621</v>
      </c>
      <c r="AJ422" s="6" t="str">
        <f>_xll.SNL.Clients.Office.Excel.Functions.SPG($D422, AJ$1, $F422, "Options: Curr=USD, Mag=Actuals")</f>
        <v>#INVALID FUNCTION PARAMETER</v>
      </c>
      <c r="AK422" s="6" t="str">
        <f>_xll.SNL.Clients.Office.Excel.Functions.SPG($D422, AK$1, $F422, "Options: Curr=USD, Mag=Actuals")</f>
        <v>#INVALID FUNCTION PARAMETER</v>
      </c>
      <c r="AL422" s="6" t="str">
        <f>_xll.SNL.Clients.Office.Excel.Functions.SPG($D422, AL$1, $F422, "Options: Curr=USD, Mag=Actuals")</f>
        <v>#INVALID FUNCTION PARAMETER</v>
      </c>
      <c r="AM422" s="6" t="str">
        <f>_xll.SNL.Clients.Office.Excel.Functions.SPG($D422, AM$1, $F422, "Options: Curr=USD, Mag=Actuals")</f>
        <v>#INVALID FUNCTION PARAMETER</v>
      </c>
      <c r="AN422" s="6">
        <f>_xll.SNL.Clients.Office.Excel.Functions.SPG($D422, AN$1, $F422, "Options: Curr=USD, Mag=Actuals")</f>
        <v>0</v>
      </c>
      <c r="AO422" s="6">
        <f>_xll.SNL.Clients.Office.Excel.Functions.SPG($D422, AO$1, $F422, "Options: Curr=USD, Mag=Actuals")</f>
        <v>0</v>
      </c>
      <c r="AP422" s="6">
        <f>_xll.SNL.Clients.Office.Excel.Functions.SPG($D422, AP$1, $F422, "Options: Curr=USD, Mag=Actuals")</f>
        <v>0</v>
      </c>
      <c r="AQ422" s="6">
        <f>_xll.SNL.Clients.Office.Excel.Functions.SPG($D422, AQ$1, $F422, "Options: Curr=USD, Mag=Actuals")</f>
        <v>0</v>
      </c>
      <c r="AR422" s="6">
        <f>_xll.SNL.Clients.Office.Excel.Functions.SPG($D422, AR$1, $F422, "Options: Curr=USD, Mag=Actuals")</f>
        <v>0</v>
      </c>
      <c r="AS422" s="6">
        <f>_xll.SNL.Clients.Office.Excel.Functions.SPG($D422, AS$1, $F422, "Options: Curr=USD, Mag=Actuals")</f>
        <v>0</v>
      </c>
      <c r="AT422" s="6">
        <f>_xll.SNL.Clients.Office.Excel.Functions.SPG($D422, AT$1, $F422, "Options: Curr=USD, Mag=Actuals")</f>
        <v>0</v>
      </c>
      <c r="AU422" s="6">
        <f>_xll.SNL.Clients.Office.Excel.Functions.SPG($D422, AU$1, $F422, "Options: Curr=USD, Mag=Actuals")</f>
        <v>0</v>
      </c>
      <c r="AV422" s="6">
        <f>_xll.SNL.Clients.Office.Excel.Functions.SPG($D422, AV$1, $F422, "Options: Curr=USD, Mag=Actuals")</f>
        <v>0</v>
      </c>
      <c r="AW422" s="6">
        <f>_xll.SNL.Clients.Office.Excel.Functions.SPG($D422, AW$1, $F422, "Options: Curr=USD, Mag=Actuals")</f>
        <v>0</v>
      </c>
      <c r="AX422" s="6">
        <f>_xll.SNL.Clients.Office.Excel.Functions.SPG($D422, AX$1, $F422, "Options: Curr=USD, Mag=Actuals")</f>
        <v>0</v>
      </c>
      <c r="AY422" s="6">
        <f>_xll.SNL.Clients.Office.Excel.Functions.SPG($D422, AY$1, $F422, "Options: Curr=USD, Mag=Actuals")</f>
        <v>0</v>
      </c>
      <c r="AZ422" s="6">
        <f>_xll.SNL.Clients.Office.Excel.Functions.SPG($D422, AZ$1, $F422, "Options: Curr=USD, Mag=Actuals")</f>
        <v>0</v>
      </c>
      <c r="BA422" s="6">
        <f>_xll.SNL.Clients.Office.Excel.Functions.SPG($D422, BA$1, $F422, "Options: Curr=USD, Mag=Actuals")</f>
        <v>0</v>
      </c>
      <c r="BB422" s="6">
        <f>_xll.SNL.Clients.Office.Excel.Functions.SPG($D422, BB$1, $F422, "Options: Curr=USD, Mag=Actuals")</f>
        <v>0</v>
      </c>
      <c r="BC422" s="6">
        <f>_xll.SNL.Clients.Office.Excel.Functions.SPG($D422, BC$1, $F422, "Options: Curr=USD, Mag=Actuals")</f>
        <v>0</v>
      </c>
      <c r="BD422" s="6">
        <f>_xll.SNL.Clients.Office.Excel.Functions.SPG($D422, BD$1, $F422, "Options: Curr=USD, Mag=Actuals")</f>
        <v>0</v>
      </c>
      <c r="BE422" s="6">
        <f>_xll.SNL.Clients.Office.Excel.Functions.SPG($D422, BE$1, $F422, "Options: Curr=USD, Mag=Actuals")</f>
        <v>0</v>
      </c>
      <c r="BF422" s="6">
        <f>_xll.SNL.Clients.Office.Excel.Functions.SPG($D422, BF$1, $F422, "Options: Curr=USD, Mag=Actuals")</f>
        <v>0</v>
      </c>
      <c r="BG422" s="6">
        <f>_xll.SNL.Clients.Office.Excel.Functions.SPG($D422, BG$1, $F422, "Options: Curr=USD, Mag=Actuals")</f>
        <v>0</v>
      </c>
      <c r="BH422" s="6">
        <f>_xll.SNL.Clients.Office.Excel.Functions.SPG($D422, BH$1, $F422, "Options: Curr=USD, Mag=Actuals")</f>
        <v>0</v>
      </c>
      <c r="BI422" s="6">
        <f>_xll.SNL.Clients.Office.Excel.Functions.SPG($D422, BI$1, $F422, "Options: Curr=USD, Mag=Actuals")</f>
        <v>0</v>
      </c>
      <c r="BJ422" s="6">
        <f>_xll.SNL.Clients.Office.Excel.Functions.SPG($D422, BJ$1, $F422, "Options: Curr=USD, Mag=Actuals")</f>
        <v>0</v>
      </c>
      <c r="BK422" s="6">
        <f>_xll.SNL.Clients.Office.Excel.Functions.SPG($D422, BK$1, $F422, "Options: Curr=USD, Mag=Actuals")</f>
        <v>0</v>
      </c>
      <c r="BL422" s="6">
        <f>_xll.SNL.Clients.Office.Excel.Functions.SPG($D422, BL$1, $F422, "Options: Curr=USD, Mag=Actuals")</f>
        <v>0</v>
      </c>
      <c r="BM422" s="6">
        <f>_xll.SNL.Clients.Office.Excel.Functions.SPG($D422, BM$1, $F422, "Options: Curr=USD, Mag=Actuals")</f>
        <v>0</v>
      </c>
      <c r="BN422" s="6">
        <f>_xll.SNL.Clients.Office.Excel.Functions.SPG($D422, BN$1, $F422, "Options: Curr=USD, Mag=Actuals")</f>
        <v>0</v>
      </c>
      <c r="BO422" s="6">
        <f>_xll.SNL.Clients.Office.Excel.Functions.SPG($D422, BO$1, $F422, "Options: Curr=USD, Mag=Actuals")</f>
        <v>0</v>
      </c>
      <c r="BP422" s="6">
        <f>_xll.SNL.Clients.Office.Excel.Functions.SPG($D422, BP$1, $F422, "Options: Curr=USD, Mag=Actuals")</f>
        <v>0</v>
      </c>
      <c r="BQ422" s="6">
        <f>_xll.SNL.Clients.Office.Excel.Functions.SPG($D422, BQ$1, $F422, "Options: Curr=USD, Mag=Actuals")</f>
        <v>0</v>
      </c>
      <c r="BR422" s="6">
        <f>_xll.SNL.Clients.Office.Excel.Functions.SPG($D422, BR$1, $F422, "Options: Curr=USD, Mag=Actuals")</f>
        <v>0</v>
      </c>
      <c r="BS422" s="6">
        <f>_xll.SNL.Clients.Office.Excel.Functions.SPG($D422, BS$1, $F422, "Options: Curr=USD, Mag=Actuals")</f>
        <v>0</v>
      </c>
      <c r="BT422" s="6">
        <f>_xll.SNL.Clients.Office.Excel.Functions.SPG($D422, BT$1, $F422, "Options: Curr=USD, Mag=Actuals")</f>
        <v>0</v>
      </c>
      <c r="BU422" s="6">
        <f>_xll.SNL.Clients.Office.Excel.Functions.SPG($D422, BU$1, $F422, "Options: Curr=USD, Mag=Actuals")</f>
        <v>0</v>
      </c>
      <c r="BV422" s="6">
        <f>_xll.SNL.Clients.Office.Excel.Functions.SPG($D422, BV$1, $F422, "Options: Curr=USD, Mag=Actuals")</f>
        <v>0</v>
      </c>
      <c r="BW422" s="6">
        <f>_xll.SNL.Clients.Office.Excel.Functions.SPG($D422, BW$1, $F422, "Options: Curr=USD, Mag=Actuals")</f>
        <v>0</v>
      </c>
      <c r="BX422" s="6">
        <f>_xll.SNL.Clients.Office.Excel.Functions.SPG($D422, BX$1, $F422, "Options: Curr=USD, Mag=Actuals")</f>
        <v>0</v>
      </c>
      <c r="BY422" s="6">
        <f>_xll.SNL.Clients.Office.Excel.Functions.SPG($D422, BY$1, $F422, "Options: Curr=USD, Mag=Actuals")</f>
        <v>0</v>
      </c>
      <c r="BZ422" s="6">
        <f>_xll.SNL.Clients.Office.Excel.Functions.SPG($D422, BZ$1, $F422, "Options: Curr=USD, Mag=Actuals")</f>
        <v>0</v>
      </c>
      <c r="CA422" s="6" t="str">
        <f>_xll.SNL.Clients.Office.Excel.Functions.SPG($D422, CA$1, $F422, "Options: Curr=USD, Mag=Actuals")</f>
        <v>Impaired Loans</v>
      </c>
      <c r="CB422" s="6">
        <f>_xll.SNL.Clients.Office.Excel.Functions.SPG($D422, CB$1, $F422, "Options: Curr=USD, Mag=Actuals")</f>
        <v>0</v>
      </c>
      <c r="CC422" s="6">
        <f>_xll.SNL.Clients.Office.Excel.Functions.SPG($D422, CC$1, $F422, "Options: Curr=USD, Mag=Actuals")</f>
        <v>0</v>
      </c>
      <c r="CD422" s="6">
        <f>_xll.SNL.Clients.Office.Excel.Functions.SPG($D422, CD$1, $F422, "Options: Curr=USD, Mag=Actuals")</f>
        <v>0</v>
      </c>
      <c r="CE422" s="6">
        <f>_xll.SNL.Clients.Office.Excel.Functions.SPG($D422, CE$1, $F422, "Options: Curr=USD, Mag=Actuals")</f>
        <v>0</v>
      </c>
      <c r="CF422" s="6">
        <f>_xll.SNL.Clients.Office.Excel.Functions.SPG($D422, CF$1, $F422, "Options: Curr=USD, Mag=Actuals")</f>
        <v>0</v>
      </c>
      <c r="CG422" s="6">
        <f>_xll.SNL.Clients.Office.Excel.Functions.SPG($D422, CG$1, $F422, "Options: Curr=USD, Mag=Actuals")</f>
        <v>0</v>
      </c>
    </row>
    <row r="423" spans="1:85" x14ac:dyDescent="0.3">
      <c r="A423" s="10" t="s">
        <v>91</v>
      </c>
      <c r="B423" s="10" t="s">
        <v>85</v>
      </c>
      <c r="C423" s="10" t="s">
        <v>11</v>
      </c>
      <c r="D423">
        <v>113876</v>
      </c>
      <c r="E423" s="10" t="s">
        <v>28</v>
      </c>
      <c r="F423" s="10" t="s">
        <v>61</v>
      </c>
      <c r="G423">
        <v>-93.7</v>
      </c>
      <c r="H423">
        <v>307.08</v>
      </c>
      <c r="I423">
        <v>400.78</v>
      </c>
      <c r="J423">
        <v>2054.52</v>
      </c>
      <c r="K423">
        <v>34442.949999999997</v>
      </c>
      <c r="L423">
        <v>3.15</v>
      </c>
      <c r="M423">
        <v>2856.4708203966402</v>
      </c>
      <c r="N423">
        <v>59.65</v>
      </c>
      <c r="O423">
        <v>1.36</v>
      </c>
      <c r="P423">
        <v>1.65</v>
      </c>
      <c r="Q423">
        <v>0.61</v>
      </c>
      <c r="R423">
        <v>0.56000000000000005</v>
      </c>
      <c r="S423" t="str">
        <f>_xll.SNL.Clients.Office.Excel.Functions.SPG(D423, S$1, F423, "Options: Curr=USD, Mag=Actuals")</f>
        <v>HSBC Holdings plc (LSE:HSBA)</v>
      </c>
      <c r="T423" t="str">
        <f>_xll.SNL.Clients.Office.Excel.Functions.SPG($D423, T$1, $F423, "Options: Curr=USD, Mag=Actuals")</f>
        <v>HSBC Holdings plc</v>
      </c>
      <c r="U423" s="6">
        <f>_xll.SNL.Clients.Office.Excel.Functions.SPG($D423, U$1, $F423, "Options: Curr=USD, Mag=Actuals")</f>
        <v>1034216000000</v>
      </c>
      <c r="V423" t="str">
        <f>_xll.SNL.Clients.Office.Excel.Functions.SPG($D423, V$1, $F423, "Options: Curr=USD, Mag=Actuals")</f>
        <v>LSE:HSBA</v>
      </c>
      <c r="W423" t="str">
        <f>_xll.SNL.Clients.Office.Excel.Functions.SPG($D423, W$1, $F423, "Options: Curr=USD, Mag=Actuals")</f>
        <v>Bank</v>
      </c>
      <c r="X423" s="6">
        <f>_xll.SNL.Clients.Office.Excel.Functions.SPG($D423, X$1, $F423, "Options: Curr=USD, Mag=Actuals")</f>
        <v>35287000000</v>
      </c>
      <c r="Y423" s="6">
        <f>_xll.SNL.Clients.Office.Excel.Functions.SPG($D423, Y$1, $F423, "Options: Curr=USD, Mag=Actuals")</f>
        <v>0</v>
      </c>
      <c r="Z423" s="6">
        <f>_xll.SNL.Clients.Office.Excel.Functions.SPG($D423, Z$1, $F423, "Options: Curr=USD, Mag=Actuals")</f>
        <v>0</v>
      </c>
      <c r="AA423" s="6">
        <f>_xll.SNL.Clients.Office.Excel.Functions.SPG($D423, AA$1, $F423, "Options: Curr=USD, Mag=Actuals")</f>
        <v>9696000000</v>
      </c>
      <c r="AB423" s="6">
        <f>_xll.SNL.Clients.Office.Excel.Functions.SPG($D423, AB$1, $F423, "Options: Curr=USD, Mag=Actuals")</f>
        <v>0.83</v>
      </c>
      <c r="AC423" s="6">
        <f>_xll.SNL.Clients.Office.Excel.Functions.SPG($D423, AC$1, $F423, "Options: Curr=USD, Mag=Actuals")</f>
        <v>25.7575</v>
      </c>
      <c r="AD423" s="6">
        <f>_xll.SNL.Clients.Office.Excel.Functions.SPG($D423, AD$1, $F423, "Options: Curr=USD, Mag=Actuals")</f>
        <v>1.0820000000000001</v>
      </c>
      <c r="AE423" s="6">
        <f>_xll.SNL.Clients.Office.Excel.Functions.SPG($D423, AE$1, $F423, "Options: Curr=USD, Mag=Actuals")</f>
        <v>13.497</v>
      </c>
      <c r="AF423" s="6">
        <f>_xll.SNL.Clients.Office.Excel.Functions.SPG($D423, AF$1, $F423, "Options: Curr=USD, Mag=Actuals")</f>
        <v>1034216000000</v>
      </c>
      <c r="AG423" s="6">
        <f>_xll.SNL.Clients.Office.Excel.Functions.SPG($D423, AG$1, $F423, "Options: Curr=USD, Mag=Actuals")</f>
        <v>215030000000</v>
      </c>
      <c r="AH423" s="6">
        <f>_xll.SNL.Clients.Office.Excel.Functions.SPG($D423, AH$1, $F423, "Options: Curr=USD, Mag=Actuals")</f>
        <v>85354000000</v>
      </c>
      <c r="AI423" s="6">
        <f>_xll.SNL.Clients.Office.Excel.Functions.SPG($D423, AI$1, $F423, "Options: Curr=USD, Mag=Actuals")</f>
        <v>37986</v>
      </c>
      <c r="AJ423" s="6" t="str">
        <f>_xll.SNL.Clients.Office.Excel.Functions.SPG($D423, AJ$1, $F423, "Options: Curr=USD, Mag=Actuals")</f>
        <v>#INVALID FUNCTION PARAMETER</v>
      </c>
      <c r="AK423" s="6" t="str">
        <f>_xll.SNL.Clients.Office.Excel.Functions.SPG($D423, AK$1, $F423, "Options: Curr=USD, Mag=Actuals")</f>
        <v>#INVALID FUNCTION PARAMETER</v>
      </c>
      <c r="AL423" s="6" t="str">
        <f>_xll.SNL.Clients.Office.Excel.Functions.SPG($D423, AL$1, $F423, "Options: Curr=USD, Mag=Actuals")</f>
        <v>#INVALID FUNCTION PARAMETER</v>
      </c>
      <c r="AM423" s="6" t="str">
        <f>_xll.SNL.Clients.Office.Excel.Functions.SPG($D423, AM$1, $F423, "Options: Curr=USD, Mag=Actuals")</f>
        <v>#INVALID FUNCTION PARAMETER</v>
      </c>
      <c r="AN423" s="6">
        <f>_xll.SNL.Clients.Office.Excel.Functions.SPG($D423, AN$1, $F423, "Options: Curr=USD, Mag=Actuals")</f>
        <v>0</v>
      </c>
      <c r="AO423" s="6">
        <f>_xll.SNL.Clients.Office.Excel.Functions.SPG($D423, AO$1, $F423, "Options: Curr=USD, Mag=Actuals")</f>
        <v>0</v>
      </c>
      <c r="AP423" s="6">
        <f>_xll.SNL.Clients.Office.Excel.Functions.SPG($D423, AP$1, $F423, "Options: Curr=USD, Mag=Actuals")</f>
        <v>0</v>
      </c>
      <c r="AQ423" s="6">
        <f>_xll.SNL.Clients.Office.Excel.Functions.SPG($D423, AQ$1, $F423, "Options: Curr=USD, Mag=Actuals")</f>
        <v>0</v>
      </c>
      <c r="AR423" s="6">
        <f>_xll.SNL.Clients.Office.Excel.Functions.SPG($D423, AR$1, $F423, "Options: Curr=USD, Mag=Actuals")</f>
        <v>0</v>
      </c>
      <c r="AS423" s="6">
        <f>_xll.SNL.Clients.Office.Excel.Functions.SPG($D423, AS$1, $F423, "Options: Curr=USD, Mag=Actuals")</f>
        <v>0</v>
      </c>
      <c r="AT423" s="6">
        <f>_xll.SNL.Clients.Office.Excel.Functions.SPG($D423, AT$1, $F423, "Options: Curr=USD, Mag=Actuals")</f>
        <v>0</v>
      </c>
      <c r="AU423" s="6">
        <f>_xll.SNL.Clients.Office.Excel.Functions.SPG($D423, AU$1, $F423, "Options: Curr=USD, Mag=Actuals")</f>
        <v>0</v>
      </c>
      <c r="AV423" s="6">
        <f>_xll.SNL.Clients.Office.Excel.Functions.SPG($D423, AV$1, $F423, "Options: Curr=USD, Mag=Actuals")</f>
        <v>0</v>
      </c>
      <c r="AW423" s="6">
        <f>_xll.SNL.Clients.Office.Excel.Functions.SPG($D423, AW$1, $F423, "Options: Curr=USD, Mag=Actuals")</f>
        <v>0</v>
      </c>
      <c r="AX423" s="6">
        <f>_xll.SNL.Clients.Office.Excel.Functions.SPG($D423, AX$1, $F423, "Options: Curr=USD, Mag=Actuals")</f>
        <v>0</v>
      </c>
      <c r="AY423" s="6">
        <f>_xll.SNL.Clients.Office.Excel.Functions.SPG($D423, AY$1, $F423, "Options: Curr=USD, Mag=Actuals")</f>
        <v>0</v>
      </c>
      <c r="AZ423" s="6">
        <f>_xll.SNL.Clients.Office.Excel.Functions.SPG($D423, AZ$1, $F423, "Options: Curr=USD, Mag=Actuals")</f>
        <v>0</v>
      </c>
      <c r="BA423" s="6">
        <f>_xll.SNL.Clients.Office.Excel.Functions.SPG($D423, BA$1, $F423, "Options: Curr=USD, Mag=Actuals")</f>
        <v>0</v>
      </c>
      <c r="BB423" s="6">
        <f>_xll.SNL.Clients.Office.Excel.Functions.SPG($D423, BB$1, $F423, "Options: Curr=USD, Mag=Actuals")</f>
        <v>0</v>
      </c>
      <c r="BC423" s="6">
        <f>_xll.SNL.Clients.Office.Excel.Functions.SPG($D423, BC$1, $F423, "Options: Curr=USD, Mag=Actuals")</f>
        <v>0</v>
      </c>
      <c r="BD423" s="6">
        <f>_xll.SNL.Clients.Office.Excel.Functions.SPG($D423, BD$1, $F423, "Options: Curr=USD, Mag=Actuals")</f>
        <v>0</v>
      </c>
      <c r="BE423" s="6">
        <f>_xll.SNL.Clients.Office.Excel.Functions.SPG($D423, BE$1, $F423, "Options: Curr=USD, Mag=Actuals")</f>
        <v>0</v>
      </c>
      <c r="BF423" s="6">
        <f>_xll.SNL.Clients.Office.Excel.Functions.SPG($D423, BF$1, $F423, "Options: Curr=USD, Mag=Actuals")</f>
        <v>0</v>
      </c>
      <c r="BG423" s="6">
        <f>_xll.SNL.Clients.Office.Excel.Functions.SPG($D423, BG$1, $F423, "Options: Curr=USD, Mag=Actuals")</f>
        <v>0</v>
      </c>
      <c r="BH423" s="6">
        <f>_xll.SNL.Clients.Office.Excel.Functions.SPG($D423, BH$1, $F423, "Options: Curr=USD, Mag=Actuals")</f>
        <v>0</v>
      </c>
      <c r="BI423" s="6">
        <f>_xll.SNL.Clients.Office.Excel.Functions.SPG($D423, BI$1, $F423, "Options: Curr=USD, Mag=Actuals")</f>
        <v>0</v>
      </c>
      <c r="BJ423" s="6">
        <f>_xll.SNL.Clients.Office.Excel.Functions.SPG($D423, BJ$1, $F423, "Options: Curr=USD, Mag=Actuals")</f>
        <v>0</v>
      </c>
      <c r="BK423" s="6">
        <f>_xll.SNL.Clients.Office.Excel.Functions.SPG($D423, BK$1, $F423, "Options: Curr=USD, Mag=Actuals")</f>
        <v>0</v>
      </c>
      <c r="BL423" s="6">
        <f>_xll.SNL.Clients.Office.Excel.Functions.SPG($D423, BL$1, $F423, "Options: Curr=USD, Mag=Actuals")</f>
        <v>0</v>
      </c>
      <c r="BM423" s="6">
        <f>_xll.SNL.Clients.Office.Excel.Functions.SPG($D423, BM$1, $F423, "Options: Curr=USD, Mag=Actuals")</f>
        <v>0</v>
      </c>
      <c r="BN423" s="6">
        <f>_xll.SNL.Clients.Office.Excel.Functions.SPG($D423, BN$1, $F423, "Options: Curr=USD, Mag=Actuals")</f>
        <v>0</v>
      </c>
      <c r="BO423" s="6">
        <f>_xll.SNL.Clients.Office.Excel.Functions.SPG($D423, BO$1, $F423, "Options: Curr=USD, Mag=Actuals")</f>
        <v>0</v>
      </c>
      <c r="BP423" s="6">
        <f>_xll.SNL.Clients.Office.Excel.Functions.SPG($D423, BP$1, $F423, "Options: Curr=USD, Mag=Actuals")</f>
        <v>0</v>
      </c>
      <c r="BQ423" s="6">
        <f>_xll.SNL.Clients.Office.Excel.Functions.SPG($D423, BQ$1, $F423, "Options: Curr=USD, Mag=Actuals")</f>
        <v>0</v>
      </c>
      <c r="BR423" s="6">
        <f>_xll.SNL.Clients.Office.Excel.Functions.SPG($D423, BR$1, $F423, "Options: Curr=USD, Mag=Actuals")</f>
        <v>0</v>
      </c>
      <c r="BS423" s="6">
        <f>_xll.SNL.Clients.Office.Excel.Functions.SPG($D423, BS$1, $F423, "Options: Curr=USD, Mag=Actuals")</f>
        <v>0</v>
      </c>
      <c r="BT423" s="6">
        <f>_xll.SNL.Clients.Office.Excel.Functions.SPG($D423, BT$1, $F423, "Options: Curr=USD, Mag=Actuals")</f>
        <v>0</v>
      </c>
      <c r="BU423" s="6">
        <f>_xll.SNL.Clients.Office.Excel.Functions.SPG($D423, BU$1, $F423, "Options: Curr=USD, Mag=Actuals")</f>
        <v>0</v>
      </c>
      <c r="BV423" s="6">
        <f>_xll.SNL.Clients.Office.Excel.Functions.SPG($D423, BV$1, $F423, "Options: Curr=USD, Mag=Actuals")</f>
        <v>0</v>
      </c>
      <c r="BW423" s="6">
        <f>_xll.SNL.Clients.Office.Excel.Functions.SPG($D423, BW$1, $F423, "Options: Curr=USD, Mag=Actuals")</f>
        <v>0</v>
      </c>
      <c r="BX423" s="6">
        <f>_xll.SNL.Clients.Office.Excel.Functions.SPG($D423, BX$1, $F423, "Options: Curr=USD, Mag=Actuals")</f>
        <v>0</v>
      </c>
      <c r="BY423" s="6">
        <f>_xll.SNL.Clients.Office.Excel.Functions.SPG($D423, BY$1, $F423, "Options: Curr=USD, Mag=Actuals")</f>
        <v>0</v>
      </c>
      <c r="BZ423" s="6">
        <f>_xll.SNL.Clients.Office.Excel.Functions.SPG($D423, BZ$1, $F423, "Options: Curr=USD, Mag=Actuals")</f>
        <v>0</v>
      </c>
      <c r="CA423" s="6" t="str">
        <f>_xll.SNL.Clients.Office.Excel.Functions.SPG($D423, CA$1, $F423, "Options: Curr=USD, Mag=Actuals")</f>
        <v>Impaired Loans</v>
      </c>
      <c r="CB423" s="6">
        <f>_xll.SNL.Clients.Office.Excel.Functions.SPG($D423, CB$1, $F423, "Options: Curr=USD, Mag=Actuals")</f>
        <v>0</v>
      </c>
      <c r="CC423" s="6">
        <f>_xll.SNL.Clients.Office.Excel.Functions.SPG($D423, CC$1, $F423, "Options: Curr=USD, Mag=Actuals")</f>
        <v>0</v>
      </c>
      <c r="CD423" s="6">
        <f>_xll.SNL.Clients.Office.Excel.Functions.SPG($D423, CD$1, $F423, "Options: Curr=USD, Mag=Actuals")</f>
        <v>0</v>
      </c>
      <c r="CE423" s="6">
        <f>_xll.SNL.Clients.Office.Excel.Functions.SPG($D423, CE$1, $F423, "Options: Curr=USD, Mag=Actuals")</f>
        <v>0</v>
      </c>
      <c r="CF423" s="6">
        <f>_xll.SNL.Clients.Office.Excel.Functions.SPG($D423, CF$1, $F423, "Options: Curr=USD, Mag=Actuals")</f>
        <v>0</v>
      </c>
      <c r="CG423" s="6">
        <f>_xll.SNL.Clients.Office.Excel.Functions.SPG($D423, CG$1, $F423, "Options: Curr=USD, Mag=Actuals")</f>
        <v>0</v>
      </c>
    </row>
    <row r="424" spans="1:85" x14ac:dyDescent="0.3">
      <c r="A424" s="10" t="s">
        <v>91</v>
      </c>
      <c r="B424" s="10" t="s">
        <v>85</v>
      </c>
      <c r="C424" s="10" t="s">
        <v>11</v>
      </c>
      <c r="D424">
        <v>113876</v>
      </c>
      <c r="E424" s="10" t="s">
        <v>28</v>
      </c>
      <c r="F424" s="10" t="s">
        <v>62</v>
      </c>
      <c r="G424">
        <v>-123.32</v>
      </c>
      <c r="H424">
        <v>349.99</v>
      </c>
      <c r="I424">
        <v>473.32</v>
      </c>
      <c r="J424">
        <v>2421.61</v>
      </c>
      <c r="K424">
        <v>40363.019999999997</v>
      </c>
      <c r="L424">
        <v>2.4300000000000002</v>
      </c>
      <c r="M424">
        <v>3278.8255534932896</v>
      </c>
      <c r="N424">
        <v>60</v>
      </c>
      <c r="O424">
        <v>1.34</v>
      </c>
      <c r="P424">
        <v>2.7</v>
      </c>
      <c r="Q424">
        <v>0.55000000000000004</v>
      </c>
      <c r="R424">
        <v>0.52</v>
      </c>
      <c r="S424" t="str">
        <f>_xll.SNL.Clients.Office.Excel.Functions.SPG(D424, S$1, F424, "Options: Curr=USD, Mag=Actuals")</f>
        <v>HSBC Holdings plc (LSE:HSBA)</v>
      </c>
      <c r="T424" t="str">
        <f>_xll.SNL.Clients.Office.Excel.Functions.SPG($D424, T$1, $F424, "Options: Curr=USD, Mag=Actuals")</f>
        <v>HSBC Holdings plc</v>
      </c>
      <c r="U424" s="6">
        <f>_xll.SNL.Clients.Office.Excel.Functions.SPG($D424, U$1, $F424, "Options: Curr=USD, Mag=Actuals")</f>
        <v>1279974000000</v>
      </c>
      <c r="V424" t="str">
        <f>_xll.SNL.Clients.Office.Excel.Functions.SPG($D424, V$1, $F424, "Options: Curr=USD, Mag=Actuals")</f>
        <v>LSE:HSBA</v>
      </c>
      <c r="W424" t="str">
        <f>_xll.SNL.Clients.Office.Excel.Functions.SPG($D424, W$1, $F424, "Options: Curr=USD, Mag=Actuals")</f>
        <v>Bank</v>
      </c>
      <c r="X424" s="6">
        <f>_xll.SNL.Clients.Office.Excel.Functions.SPG($D424, X$1, $F424, "Options: Curr=USD, Mag=Actuals")</f>
        <v>45063000000</v>
      </c>
      <c r="Y424" s="6">
        <f>_xll.SNL.Clients.Office.Excel.Functions.SPG($D424, Y$1, $F424, "Options: Curr=USD, Mag=Actuals")</f>
        <v>0</v>
      </c>
      <c r="Z424" s="6">
        <f>_xll.SNL.Clients.Office.Excel.Functions.SPG($D424, Z$1, $F424, "Options: Curr=USD, Mag=Actuals")</f>
        <v>0</v>
      </c>
      <c r="AA424" s="6">
        <f>_xll.SNL.Clients.Office.Excel.Functions.SPG($D424, AA$1, $F424, "Options: Curr=USD, Mag=Actuals")</f>
        <v>14258000000</v>
      </c>
      <c r="AB424" s="6">
        <f>_xll.SNL.Clients.Office.Excel.Functions.SPG($D424, AB$1, $F424, "Options: Curr=USD, Mag=Actuals")</f>
        <v>1.17</v>
      </c>
      <c r="AC424" s="6">
        <f>_xll.SNL.Clients.Office.Excel.Functions.SPG($D424, AC$1, $F424, "Options: Curr=USD, Mag=Actuals")</f>
        <v>40.963799999999999</v>
      </c>
      <c r="AD424" s="6">
        <f>_xll.SNL.Clients.Office.Excel.Functions.SPG($D424, AD$1, $F424, "Options: Curr=USD, Mag=Actuals")</f>
        <v>1.232</v>
      </c>
      <c r="AE424" s="6">
        <f>_xll.SNL.Clients.Office.Excel.Functions.SPG($D424, AE$1, $F424, "Options: Curr=USD, Mag=Actuals")</f>
        <v>15.452</v>
      </c>
      <c r="AF424" s="6">
        <f>_xll.SNL.Clients.Office.Excel.Functions.SPG($D424, AF$1, $F424, "Options: Curr=USD, Mag=Actuals")</f>
        <v>1279974000000</v>
      </c>
      <c r="AG424" s="6">
        <f>_xll.SNL.Clients.Office.Excel.Functions.SPG($D424, AG$1, $F424, "Options: Curr=USD, Mag=Actuals")</f>
        <v>284004000000</v>
      </c>
      <c r="AH424" s="6">
        <f>_xll.SNL.Clients.Office.Excel.Functions.SPG($D424, AH$1, $F424, "Options: Curr=USD, Mag=Actuals")</f>
        <v>99197000000</v>
      </c>
      <c r="AI424" s="6">
        <f>_xll.SNL.Clients.Office.Excel.Functions.SPG($D424, AI$1, $F424, "Options: Curr=USD, Mag=Actuals")</f>
        <v>38352</v>
      </c>
      <c r="AJ424" s="6" t="str">
        <f>_xll.SNL.Clients.Office.Excel.Functions.SPG($D424, AJ$1, $F424, "Options: Curr=USD, Mag=Actuals")</f>
        <v>#INVALID FUNCTION PARAMETER</v>
      </c>
      <c r="AK424" s="6" t="str">
        <f>_xll.SNL.Clients.Office.Excel.Functions.SPG($D424, AK$1, $F424, "Options: Curr=USD, Mag=Actuals")</f>
        <v>#INVALID FUNCTION PARAMETER</v>
      </c>
      <c r="AL424" s="6" t="str">
        <f>_xll.SNL.Clients.Office.Excel.Functions.SPG($D424, AL$1, $F424, "Options: Curr=USD, Mag=Actuals")</f>
        <v>#INVALID FUNCTION PARAMETER</v>
      </c>
      <c r="AM424" s="6" t="str">
        <f>_xll.SNL.Clients.Office.Excel.Functions.SPG($D424, AM$1, $F424, "Options: Curr=USD, Mag=Actuals")</f>
        <v>#INVALID FUNCTION PARAMETER</v>
      </c>
      <c r="AN424" s="6">
        <f>_xll.SNL.Clients.Office.Excel.Functions.SPG($D424, AN$1, $F424, "Options: Curr=USD, Mag=Actuals")</f>
        <v>0</v>
      </c>
      <c r="AO424" s="6">
        <f>_xll.SNL.Clients.Office.Excel.Functions.SPG($D424, AO$1, $F424, "Options: Curr=USD, Mag=Actuals")</f>
        <v>0</v>
      </c>
      <c r="AP424" s="6">
        <f>_xll.SNL.Clients.Office.Excel.Functions.SPG($D424, AP$1, $F424, "Options: Curr=USD, Mag=Actuals")</f>
        <v>0</v>
      </c>
      <c r="AQ424" s="6">
        <f>_xll.SNL.Clients.Office.Excel.Functions.SPG($D424, AQ$1, $F424, "Options: Curr=USD, Mag=Actuals")</f>
        <v>0</v>
      </c>
      <c r="AR424" s="6">
        <f>_xll.SNL.Clients.Office.Excel.Functions.SPG($D424, AR$1, $F424, "Options: Curr=USD, Mag=Actuals")</f>
        <v>0</v>
      </c>
      <c r="AS424" s="6">
        <f>_xll.SNL.Clients.Office.Excel.Functions.SPG($D424, AS$1, $F424, "Options: Curr=USD, Mag=Actuals")</f>
        <v>0</v>
      </c>
      <c r="AT424" s="6">
        <f>_xll.SNL.Clients.Office.Excel.Functions.SPG($D424, AT$1, $F424, "Options: Curr=USD, Mag=Actuals")</f>
        <v>0</v>
      </c>
      <c r="AU424" s="6">
        <f>_xll.SNL.Clients.Office.Excel.Functions.SPG($D424, AU$1, $F424, "Options: Curr=USD, Mag=Actuals")</f>
        <v>0</v>
      </c>
      <c r="AV424" s="6">
        <f>_xll.SNL.Clients.Office.Excel.Functions.SPG($D424, AV$1, $F424, "Options: Curr=USD, Mag=Actuals")</f>
        <v>0</v>
      </c>
      <c r="AW424" s="6">
        <f>_xll.SNL.Clients.Office.Excel.Functions.SPG($D424, AW$1, $F424, "Options: Curr=USD, Mag=Actuals")</f>
        <v>0</v>
      </c>
      <c r="AX424" s="6">
        <f>_xll.SNL.Clients.Office.Excel.Functions.SPG($D424, AX$1, $F424, "Options: Curr=USD, Mag=Actuals")</f>
        <v>0</v>
      </c>
      <c r="AY424" s="6">
        <f>_xll.SNL.Clients.Office.Excel.Functions.SPG($D424, AY$1, $F424, "Options: Curr=USD, Mag=Actuals")</f>
        <v>0</v>
      </c>
      <c r="AZ424" s="6">
        <f>_xll.SNL.Clients.Office.Excel.Functions.SPG($D424, AZ$1, $F424, "Options: Curr=USD, Mag=Actuals")</f>
        <v>0</v>
      </c>
      <c r="BA424" s="6">
        <f>_xll.SNL.Clients.Office.Excel.Functions.SPG($D424, BA$1, $F424, "Options: Curr=USD, Mag=Actuals")</f>
        <v>0</v>
      </c>
      <c r="BB424" s="6">
        <f>_xll.SNL.Clients.Office.Excel.Functions.SPG($D424, BB$1, $F424, "Options: Curr=USD, Mag=Actuals")</f>
        <v>0</v>
      </c>
      <c r="BC424" s="6">
        <f>_xll.SNL.Clients.Office.Excel.Functions.SPG($D424, BC$1, $F424, "Options: Curr=USD, Mag=Actuals")</f>
        <v>0</v>
      </c>
      <c r="BD424" s="6">
        <f>_xll.SNL.Clients.Office.Excel.Functions.SPG($D424, BD$1, $F424, "Options: Curr=USD, Mag=Actuals")</f>
        <v>0</v>
      </c>
      <c r="BE424" s="6">
        <f>_xll.SNL.Clients.Office.Excel.Functions.SPG($D424, BE$1, $F424, "Options: Curr=USD, Mag=Actuals")</f>
        <v>0</v>
      </c>
      <c r="BF424" s="6">
        <f>_xll.SNL.Clients.Office.Excel.Functions.SPG($D424, BF$1, $F424, "Options: Curr=USD, Mag=Actuals")</f>
        <v>0</v>
      </c>
      <c r="BG424" s="6">
        <f>_xll.SNL.Clients.Office.Excel.Functions.SPG($D424, BG$1, $F424, "Options: Curr=USD, Mag=Actuals")</f>
        <v>0</v>
      </c>
      <c r="BH424" s="6">
        <f>_xll.SNL.Clients.Office.Excel.Functions.SPG($D424, BH$1, $F424, "Options: Curr=USD, Mag=Actuals")</f>
        <v>0</v>
      </c>
      <c r="BI424" s="6">
        <f>_xll.SNL.Clients.Office.Excel.Functions.SPG($D424, BI$1, $F424, "Options: Curr=USD, Mag=Actuals")</f>
        <v>0</v>
      </c>
      <c r="BJ424" s="6">
        <f>_xll.SNL.Clients.Office.Excel.Functions.SPG($D424, BJ$1, $F424, "Options: Curr=USD, Mag=Actuals")</f>
        <v>0</v>
      </c>
      <c r="BK424" s="6">
        <f>_xll.SNL.Clients.Office.Excel.Functions.SPG($D424, BK$1, $F424, "Options: Curr=USD, Mag=Actuals")</f>
        <v>0</v>
      </c>
      <c r="BL424" s="6">
        <f>_xll.SNL.Clients.Office.Excel.Functions.SPG($D424, BL$1, $F424, "Options: Curr=USD, Mag=Actuals")</f>
        <v>0</v>
      </c>
      <c r="BM424" s="6">
        <f>_xll.SNL.Clients.Office.Excel.Functions.SPG($D424, BM$1, $F424, "Options: Curr=USD, Mag=Actuals")</f>
        <v>0</v>
      </c>
      <c r="BN424" s="6">
        <f>_xll.SNL.Clients.Office.Excel.Functions.SPG($D424, BN$1, $F424, "Options: Curr=USD, Mag=Actuals")</f>
        <v>0</v>
      </c>
      <c r="BO424" s="6">
        <f>_xll.SNL.Clients.Office.Excel.Functions.SPG($D424, BO$1, $F424, "Options: Curr=USD, Mag=Actuals")</f>
        <v>0</v>
      </c>
      <c r="BP424" s="6">
        <f>_xll.SNL.Clients.Office.Excel.Functions.SPG($D424, BP$1, $F424, "Options: Curr=USD, Mag=Actuals")</f>
        <v>0</v>
      </c>
      <c r="BQ424" s="6">
        <f>_xll.SNL.Clients.Office.Excel.Functions.SPG($D424, BQ$1, $F424, "Options: Curr=USD, Mag=Actuals")</f>
        <v>0</v>
      </c>
      <c r="BR424" s="6">
        <f>_xll.SNL.Clients.Office.Excel.Functions.SPG($D424, BR$1, $F424, "Options: Curr=USD, Mag=Actuals")</f>
        <v>0</v>
      </c>
      <c r="BS424" s="6">
        <f>_xll.SNL.Clients.Office.Excel.Functions.SPG($D424, BS$1, $F424, "Options: Curr=USD, Mag=Actuals")</f>
        <v>0</v>
      </c>
      <c r="BT424" s="6">
        <f>_xll.SNL.Clients.Office.Excel.Functions.SPG($D424, BT$1, $F424, "Options: Curr=USD, Mag=Actuals")</f>
        <v>0</v>
      </c>
      <c r="BU424" s="6">
        <f>_xll.SNL.Clients.Office.Excel.Functions.SPG($D424, BU$1, $F424, "Options: Curr=USD, Mag=Actuals")</f>
        <v>0</v>
      </c>
      <c r="BV424" s="6">
        <f>_xll.SNL.Clients.Office.Excel.Functions.SPG($D424, BV$1, $F424, "Options: Curr=USD, Mag=Actuals")</f>
        <v>0</v>
      </c>
      <c r="BW424" s="6">
        <f>_xll.SNL.Clients.Office.Excel.Functions.SPG($D424, BW$1, $F424, "Options: Curr=USD, Mag=Actuals")</f>
        <v>0</v>
      </c>
      <c r="BX424" s="6">
        <f>_xll.SNL.Clients.Office.Excel.Functions.SPG($D424, BX$1, $F424, "Options: Curr=USD, Mag=Actuals")</f>
        <v>0</v>
      </c>
      <c r="BY424" s="6">
        <f>_xll.SNL.Clients.Office.Excel.Functions.SPG($D424, BY$1, $F424, "Options: Curr=USD, Mag=Actuals")</f>
        <v>0</v>
      </c>
      <c r="BZ424" s="6">
        <f>_xll.SNL.Clients.Office.Excel.Functions.SPG($D424, BZ$1, $F424, "Options: Curr=USD, Mag=Actuals")</f>
        <v>0</v>
      </c>
      <c r="CA424" s="6" t="str">
        <f>_xll.SNL.Clients.Office.Excel.Functions.SPG($D424, CA$1, $F424, "Options: Curr=USD, Mag=Actuals")</f>
        <v>Impaired Loans</v>
      </c>
      <c r="CB424" s="6">
        <f>_xll.SNL.Clients.Office.Excel.Functions.SPG($D424, CB$1, $F424, "Options: Curr=USD, Mag=Actuals")</f>
        <v>0</v>
      </c>
      <c r="CC424" s="6">
        <f>_xll.SNL.Clients.Office.Excel.Functions.SPG($D424, CC$1, $F424, "Options: Curr=USD, Mag=Actuals")</f>
        <v>0</v>
      </c>
      <c r="CD424" s="6">
        <f>_xll.SNL.Clients.Office.Excel.Functions.SPG($D424, CD$1, $F424, "Options: Curr=USD, Mag=Actuals")</f>
        <v>0</v>
      </c>
      <c r="CE424" s="6">
        <f>_xll.SNL.Clients.Office.Excel.Functions.SPG($D424, CE$1, $F424, "Options: Curr=USD, Mag=Actuals")</f>
        <v>0</v>
      </c>
      <c r="CF424" s="6">
        <f>_xll.SNL.Clients.Office.Excel.Functions.SPG($D424, CF$1, $F424, "Options: Curr=USD, Mag=Actuals")</f>
        <v>0</v>
      </c>
      <c r="CG424" s="6">
        <f>_xll.SNL.Clients.Office.Excel.Functions.SPG($D424, CG$1, $F424, "Options: Curr=USD, Mag=Actuals")</f>
        <v>0</v>
      </c>
    </row>
    <row r="425" spans="1:85" x14ac:dyDescent="0.3">
      <c r="A425" s="10" t="s">
        <v>91</v>
      </c>
      <c r="B425" s="10" t="s">
        <v>85</v>
      </c>
      <c r="C425" s="10" t="s">
        <v>11</v>
      </c>
      <c r="D425">
        <v>113876</v>
      </c>
      <c r="E425" s="10" t="s">
        <v>28</v>
      </c>
      <c r="F425" s="10" t="s">
        <v>63</v>
      </c>
      <c r="G425">
        <v>-134.69</v>
      </c>
      <c r="H425">
        <v>385.92</v>
      </c>
      <c r="I425">
        <v>520.61</v>
      </c>
      <c r="J425">
        <v>2543.19</v>
      </c>
      <c r="K425">
        <v>42117.09</v>
      </c>
      <c r="L425">
        <v>2.74</v>
      </c>
      <c r="M425">
        <v>3343.5178338755304</v>
      </c>
      <c r="N425">
        <v>60.38</v>
      </c>
      <c r="O425">
        <v>2.06</v>
      </c>
      <c r="P425">
        <v>3.98</v>
      </c>
      <c r="Q425">
        <v>0.55000000000000004</v>
      </c>
      <c r="R425">
        <v>0.57999999999999996</v>
      </c>
      <c r="S425" t="str">
        <f>_xll.SNL.Clients.Office.Excel.Functions.SPG(D425, S$1, F425, "Options: Curr=USD, Mag=Actuals")</f>
        <v>HSBC Holdings plc (LSE:HSBA)</v>
      </c>
      <c r="T425" t="str">
        <f>_xll.SNL.Clients.Office.Excel.Functions.SPG($D425, T$1, $F425, "Options: Curr=USD, Mag=Actuals")</f>
        <v>HSBC Holdings plc</v>
      </c>
      <c r="U425" s="6">
        <f>_xll.SNL.Clients.Office.Excel.Functions.SPG($D425, U$1, $F425, "Options: Curr=USD, Mag=Actuals")</f>
        <v>1501970000000</v>
      </c>
      <c r="V425" t="str">
        <f>_xll.SNL.Clients.Office.Excel.Functions.SPG($D425, V$1, $F425, "Options: Curr=USD, Mag=Actuals")</f>
        <v>LSE:HSBA</v>
      </c>
      <c r="W425" t="str">
        <f>_xll.SNL.Clients.Office.Excel.Functions.SPG($D425, W$1, $F425, "Options: Curr=USD, Mag=Actuals")</f>
        <v>Bank</v>
      </c>
      <c r="X425" s="6">
        <f>_xll.SNL.Clients.Office.Excel.Functions.SPG($D425, X$1, $F425, "Options: Curr=USD, Mag=Actuals")</f>
        <v>58239000000</v>
      </c>
      <c r="Y425" s="6">
        <f>_xll.SNL.Clients.Office.Excel.Functions.SPG($D425, Y$1, $F425, "Options: Curr=USD, Mag=Actuals")</f>
        <v>51912000000</v>
      </c>
      <c r="Z425" s="6">
        <f>_xll.SNL.Clients.Office.Excel.Functions.SPG($D425, Z$1, $F425, "Options: Curr=USD, Mag=Actuals")</f>
        <v>49726000000</v>
      </c>
      <c r="AA425" s="6">
        <f>_xll.SNL.Clients.Office.Excel.Functions.SPG($D425, AA$1, $F425, "Options: Curr=USD, Mag=Actuals")</f>
        <v>15873000000</v>
      </c>
      <c r="AB425" s="6">
        <f>_xll.SNL.Clients.Office.Excel.Functions.SPG($D425, AB$1, $F425, "Options: Curr=USD, Mag=Actuals")</f>
        <v>1.3540000000000001</v>
      </c>
      <c r="AC425" s="6">
        <f>_xll.SNL.Clients.Office.Excel.Functions.SPG($D425, AC$1, $F425, "Options: Curr=USD, Mag=Actuals")</f>
        <v>0</v>
      </c>
      <c r="AD425" s="6">
        <f>_xll.SNL.Clients.Office.Excel.Functions.SPG($D425, AD$1, $F425, "Options: Curr=USD, Mag=Actuals")</f>
        <v>1.0568331624432401</v>
      </c>
      <c r="AE425" s="6">
        <f>_xll.SNL.Clients.Office.Excel.Functions.SPG($D425, AE$1, $F425, "Options: Curr=USD, Mag=Actuals")</f>
        <v>0</v>
      </c>
      <c r="AF425" s="6">
        <f>_xll.SNL.Clients.Office.Excel.Functions.SPG($D425, AF$1, $F425, "Options: Curr=USD, Mag=Actuals")</f>
        <v>1501970000000</v>
      </c>
      <c r="AG425" s="6">
        <f>_xll.SNL.Clients.Office.Excel.Functions.SPG($D425, AG$1, $F425, "Options: Curr=USD, Mag=Actuals")</f>
        <v>282716000000</v>
      </c>
      <c r="AH425" s="6">
        <f>_xll.SNL.Clients.Office.Excel.Functions.SPG($D425, AH$1, $F425, "Options: Curr=USD, Mag=Actuals")</f>
        <v>98226000000</v>
      </c>
      <c r="AI425" s="6">
        <f>_xll.SNL.Clients.Office.Excel.Functions.SPG($D425, AI$1, $F425, "Options: Curr=USD, Mag=Actuals")</f>
        <v>38717</v>
      </c>
      <c r="AJ425" s="6" t="str">
        <f>_xll.SNL.Clients.Office.Excel.Functions.SPG($D425, AJ$1, $F425, "Options: Curr=USD, Mag=Actuals")</f>
        <v>#INVALID FUNCTION PARAMETER</v>
      </c>
      <c r="AK425" s="6" t="str">
        <f>_xll.SNL.Clients.Office.Excel.Functions.SPG($D425, AK$1, $F425, "Options: Curr=USD, Mag=Actuals")</f>
        <v>#INVALID FUNCTION PARAMETER</v>
      </c>
      <c r="AL425" s="6" t="str">
        <f>_xll.SNL.Clients.Office.Excel.Functions.SPG($D425, AL$1, $F425, "Options: Curr=USD, Mag=Actuals")</f>
        <v>#INVALID FUNCTION PARAMETER</v>
      </c>
      <c r="AM425" s="6" t="str">
        <f>_xll.SNL.Clients.Office.Excel.Functions.SPG($D425, AM$1, $F425, "Options: Curr=USD, Mag=Actuals")</f>
        <v>#INVALID FUNCTION PARAMETER</v>
      </c>
      <c r="AN425" s="6">
        <f>_xll.SNL.Clients.Office.Excel.Functions.SPG($D425, AN$1, $F425, "Options: Curr=USD, Mag=Actuals")</f>
        <v>1501970000000</v>
      </c>
      <c r="AO425" s="6">
        <f>_xll.SNL.Clients.Office.Excel.Functions.SPG($D425, AO$1, $F425, "Options: Curr=USD, Mag=Actuals")</f>
        <v>740002000000</v>
      </c>
      <c r="AP425" s="6">
        <f>_xll.SNL.Clients.Office.Excel.Functions.SPG($D425, AP$1, $F425, "Options: Curr=USD, Mag=Actuals")</f>
        <v>799536000000</v>
      </c>
      <c r="AQ425" s="6">
        <f>_xll.SNL.Clients.Office.Excel.Functions.SPG($D425, AQ$1, $F425, "Options: Curr=USD, Mag=Actuals")</f>
        <v>92432000000</v>
      </c>
      <c r="AR425" s="6">
        <f>_xll.SNL.Clients.Office.Excel.Functions.SPG($D425, AR$1, $F425, "Options: Curr=USD, Mag=Actuals")</f>
        <v>98226000000</v>
      </c>
      <c r="AS425" s="6">
        <f>_xll.SNL.Clients.Office.Excel.Functions.SPG($D425, AS$1, $F425, "Options: Curr=USD, Mag=Actuals")</f>
        <v>65026000000</v>
      </c>
      <c r="AT425" s="6">
        <f>_xll.SNL.Clients.Office.Excel.Functions.SPG($D425, AT$1, $F425, "Options: Curr=USD, Mag=Actuals")</f>
        <v>49.268760361391998</v>
      </c>
      <c r="AU425" s="6">
        <f>_xll.SNL.Clients.Office.Excel.Functions.SPG($D425, AU$1, $F425, "Options: Curr=USD, Mag=Actuals")</f>
        <v>92.553931280142507</v>
      </c>
      <c r="AV425" s="6">
        <f>_xll.SNL.Clients.Office.Excel.Functions.SPG($D425, AV$1, $F425, "Options: Curr=USD, Mag=Actuals")</f>
        <v>6.53981104815675</v>
      </c>
      <c r="AW425" s="6">
        <f>_xll.SNL.Clients.Office.Excel.Functions.SPG($D425, AW$1, $F425, "Options: Curr=USD, Mag=Actuals")</f>
        <v>4.4272418418132196</v>
      </c>
      <c r="AX425" s="6">
        <f>_xll.SNL.Clients.Office.Excel.Functions.SPG($D425, AX$1, $F425, "Options: Curr=USD, Mag=Actuals")</f>
        <v>15873000000</v>
      </c>
      <c r="AY425" s="6">
        <f>_xll.SNL.Clients.Office.Excel.Functions.SPG($D425, AY$1, $F425, "Options: Curr=USD, Mag=Actuals")</f>
        <v>15081000000</v>
      </c>
      <c r="AZ425" s="6">
        <f>_xll.SNL.Clients.Office.Excel.Functions.SPG($D425, AZ$1, $F425, "Options: Curr=USD, Mag=Actuals")</f>
        <v>1.0568331624432401</v>
      </c>
      <c r="BA425" s="6">
        <f>_xll.SNL.Clients.Office.Excel.Functions.SPG($D425, BA$1, $F425, "Options: Curr=USD, Mag=Actuals")</f>
        <v>0</v>
      </c>
      <c r="BB425" s="6">
        <f>_xll.SNL.Clients.Office.Excel.Functions.SPG($D425, BB$1, $F425, "Options: Curr=USD, Mag=Actuals")</f>
        <v>0</v>
      </c>
      <c r="BC425" s="6">
        <f>_xll.SNL.Clients.Office.Excel.Functions.SPG($D425, BC$1, $F425, "Options: Curr=USD, Mag=Actuals")</f>
        <v>0</v>
      </c>
      <c r="BD425" s="6">
        <f>_xll.SNL.Clients.Office.Excel.Functions.SPG($D425, BD$1, $F425, "Options: Curr=USD, Mag=Actuals")</f>
        <v>0</v>
      </c>
      <c r="BE425" s="6">
        <f>_xll.SNL.Clients.Office.Excel.Functions.SPG($D425, BE$1, $F425, "Options: Curr=USD, Mag=Actuals")</f>
        <v>2.0862351358909099</v>
      </c>
      <c r="BF425" s="6">
        <f>_xll.SNL.Clients.Office.Excel.Functions.SPG($D425, BF$1, $F425, "Options: Curr=USD, Mag=Actuals")</f>
        <v>0.96248851485412201</v>
      </c>
      <c r="BG425" s="6">
        <f>_xll.SNL.Clients.Office.Excel.Functions.SPG($D425, BG$1, $F425, "Options: Curr=USD, Mag=Actuals")</f>
        <v>1.9650585243085601</v>
      </c>
      <c r="BH425" s="6">
        <f>_xll.SNL.Clients.Office.Excel.Functions.SPG($D425, BH$1, $F425, "Options: Curr=USD, Mag=Actuals")</f>
        <v>1.91252646577094</v>
      </c>
      <c r="BI425" s="6">
        <f>_xll.SNL.Clients.Office.Excel.Functions.SPG($D425, BI$1, $F425, "Options: Curr=USD, Mag=Actuals")</f>
        <v>0</v>
      </c>
      <c r="BJ425" s="6">
        <f>_xll.SNL.Clients.Office.Excel.Functions.SPG($D425, BJ$1, $F425, "Options: Curr=USD, Mag=Actuals")</f>
        <v>0</v>
      </c>
      <c r="BK425" s="6">
        <f>_xll.SNL.Clients.Office.Excel.Functions.SPG($D425, BK$1, $F425, "Options: Curr=USD, Mag=Actuals")</f>
        <v>0</v>
      </c>
      <c r="BL425" s="6">
        <f>_xll.SNL.Clients.Office.Excel.Functions.SPG($D425, BL$1, $F425, "Options: Curr=USD, Mag=Actuals")</f>
        <v>0</v>
      </c>
      <c r="BM425" s="6">
        <f>_xll.SNL.Clients.Office.Excel.Functions.SPG($D425, BM$1, $F425, "Options: Curr=USD, Mag=Actuals")</f>
        <v>0</v>
      </c>
      <c r="BN425" s="6">
        <f>_xll.SNL.Clients.Office.Excel.Functions.SPG($D425, BN$1, $F425, "Options: Curr=USD, Mag=Actuals")</f>
        <v>0</v>
      </c>
      <c r="BO425" s="6">
        <f>_xll.SNL.Clients.Office.Excel.Functions.SPG($D425, BO$1, $F425, "Options: Curr=USD, Mag=Actuals")</f>
        <v>53.802434794553498</v>
      </c>
      <c r="BP425" s="6">
        <f>_xll.SNL.Clients.Office.Excel.Functions.SPG($D425, BP$1, $F425, "Options: Curr=USD, Mag=Actuals")</f>
        <v>24.821854770858</v>
      </c>
      <c r="BQ425" s="6">
        <f>_xll.SNL.Clients.Office.Excel.Functions.SPG($D425, BQ$1, $F425, "Options: Curr=USD, Mag=Actuals")</f>
        <v>50.677381136351897</v>
      </c>
      <c r="BR425" s="6">
        <f>_xll.SNL.Clients.Office.Excel.Functions.SPG($D425, BR$1, $F425, "Options: Curr=USD, Mag=Actuals")</f>
        <v>7.8605935461407901</v>
      </c>
      <c r="BS425" s="6">
        <f>_xll.SNL.Clients.Office.Excel.Functions.SPG($D425, BS$1, $F425, "Options: Curr=USD, Mag=Actuals")</f>
        <v>8.9949514243850093</v>
      </c>
      <c r="BT425" s="6">
        <f>_xll.SNL.Clients.Office.Excel.Functions.SPG($D425, BT$1, $F425, "Options: Curr=USD, Mag=Actuals")</f>
        <v>12.748257902906801</v>
      </c>
      <c r="BU425" s="6">
        <f>_xll.SNL.Clients.Office.Excel.Functions.SPG($D425, BU$1, $F425, "Options: Curr=USD, Mag=Actuals")</f>
        <v>4.6618208203141203</v>
      </c>
      <c r="BV425" s="6">
        <f>_xll.SNL.Clients.Office.Excel.Functions.SPG($D425, BV$1, $F425, "Options: Curr=USD, Mag=Actuals")</f>
        <v>0</v>
      </c>
      <c r="BW425" s="6">
        <f>_xll.SNL.Clients.Office.Excel.Functions.SPG($D425, BW$1, $F425, "Options: Curr=USD, Mag=Actuals")</f>
        <v>0</v>
      </c>
      <c r="BX425" s="6">
        <f>_xll.SNL.Clients.Office.Excel.Functions.SPG($D425, BX$1, $F425, "Options: Curr=USD, Mag=Actuals")</f>
        <v>0</v>
      </c>
      <c r="BY425" s="6">
        <f>_xll.SNL.Clients.Office.Excel.Functions.SPG($D425, BY$1, $F425, "Options: Curr=USD, Mag=Actuals")</f>
        <v>55.071938853638898</v>
      </c>
      <c r="BZ425" s="6">
        <f>_xll.SNL.Clients.Office.Excel.Functions.SPG($D425, BZ$1, $F425, "Options: Curr=USD, Mag=Actuals")</f>
        <v>11446000000</v>
      </c>
      <c r="CA425" s="6" t="str">
        <f>_xll.SNL.Clients.Office.Excel.Functions.SPG($D425, CA$1, $F425, "Options: Curr=USD, Mag=Actuals")</f>
        <v>Impaired Loans</v>
      </c>
      <c r="CB425" s="6">
        <f>_xll.SNL.Clients.Office.Excel.Functions.SPG($D425, CB$1, $F425, "Options: Curr=USD, Mag=Actuals")</f>
        <v>1.42277357564156</v>
      </c>
      <c r="CC425" s="6">
        <f>_xll.SNL.Clients.Office.Excel.Functions.SPG($D425, CC$1, $F425, "Options: Curr=USD, Mag=Actuals")</f>
        <v>14.985009753479201</v>
      </c>
      <c r="CD425" s="6">
        <f>_xll.SNL.Clients.Office.Excel.Functions.SPG($D425, CD$1, $F425, "Options: Curr=USD, Mag=Actuals")</f>
        <v>0</v>
      </c>
      <c r="CE425" s="6">
        <f>_xll.SNL.Clients.Office.Excel.Functions.SPG($D425, CE$1, $F425, "Options: Curr=USD, Mag=Actuals")</f>
        <v>27.011314186248899</v>
      </c>
      <c r="CF425" s="6">
        <f>_xll.SNL.Clients.Office.Excel.Functions.SPG($D425, CF$1, $F425, "Options: Curr=USD, Mag=Actuals")</f>
        <v>1.41171059746297</v>
      </c>
      <c r="CG425" s="6">
        <f>_xll.SNL.Clients.Office.Excel.Functions.SPG($D425, CG$1, $F425, "Options: Curr=USD, Mag=Actuals")</f>
        <v>1.38376428374542</v>
      </c>
    </row>
    <row r="426" spans="1:85" x14ac:dyDescent="0.3">
      <c r="A426" s="10" t="s">
        <v>91</v>
      </c>
      <c r="B426" s="10" t="s">
        <v>85</v>
      </c>
      <c r="C426" s="10" t="s">
        <v>11</v>
      </c>
      <c r="D426">
        <v>113876</v>
      </c>
      <c r="E426" s="10" t="s">
        <v>28</v>
      </c>
      <c r="F426" s="10" t="s">
        <v>64</v>
      </c>
      <c r="G426">
        <v>-151.55000000000001</v>
      </c>
      <c r="H426">
        <v>452.71</v>
      </c>
      <c r="I426">
        <v>604.26</v>
      </c>
      <c r="J426">
        <v>2708.51</v>
      </c>
      <c r="K426">
        <v>44545.120000000003</v>
      </c>
      <c r="L426">
        <v>2.39</v>
      </c>
      <c r="M426">
        <v>3468.3854409638607</v>
      </c>
      <c r="N426">
        <v>60.8</v>
      </c>
      <c r="O426">
        <v>2.33</v>
      </c>
      <c r="P426">
        <v>3.26</v>
      </c>
      <c r="Q426">
        <v>0.54</v>
      </c>
      <c r="R426">
        <v>0.51</v>
      </c>
      <c r="S426" t="str">
        <f>_xll.SNL.Clients.Office.Excel.Functions.SPG(D426, S$1, F426, "Options: Curr=USD, Mag=Actuals")</f>
        <v>HSBC Holdings plc (LSE:HSBA)</v>
      </c>
      <c r="T426" t="str">
        <f>_xll.SNL.Clients.Office.Excel.Functions.SPG($D426, T$1, $F426, "Options: Curr=USD, Mag=Actuals")</f>
        <v>HSBC Holdings plc</v>
      </c>
      <c r="U426" s="6">
        <f>_xll.SNL.Clients.Office.Excel.Functions.SPG($D426, U$1, $F426, "Options: Curr=USD, Mag=Actuals")</f>
        <v>1860758000000</v>
      </c>
      <c r="V426" t="str">
        <f>_xll.SNL.Clients.Office.Excel.Functions.SPG($D426, V$1, $F426, "Options: Curr=USD, Mag=Actuals")</f>
        <v>LSE:HSBA</v>
      </c>
      <c r="W426" t="str">
        <f>_xll.SNL.Clients.Office.Excel.Functions.SPG($D426, W$1, $F426, "Options: Curr=USD, Mag=Actuals")</f>
        <v>Bank</v>
      </c>
      <c r="X426" s="6">
        <f>_xll.SNL.Clients.Office.Excel.Functions.SPG($D426, X$1, $F426, "Options: Curr=USD, Mag=Actuals")</f>
        <v>66212000000</v>
      </c>
      <c r="Y426" s="6">
        <f>_xll.SNL.Clients.Office.Excel.Functions.SPG($D426, Y$1, $F426, "Options: Curr=USD, Mag=Actuals")</f>
        <v>65625000000</v>
      </c>
      <c r="Z426" s="6">
        <f>_xll.SNL.Clients.Office.Excel.Functions.SPG($D426, Z$1, $F426, "Options: Curr=USD, Mag=Actuals")</f>
        <v>63479000000</v>
      </c>
      <c r="AA426" s="6">
        <f>_xll.SNL.Clients.Office.Excel.Functions.SPG($D426, AA$1, $F426, "Options: Curr=USD, Mag=Actuals")</f>
        <v>16871000000</v>
      </c>
      <c r="AB426" s="6">
        <f>_xll.SNL.Clients.Office.Excel.Functions.SPG($D426, AB$1, $F426, "Options: Curr=USD, Mag=Actuals")</f>
        <v>1.3879999999999999</v>
      </c>
      <c r="AC426" s="6">
        <f>_xll.SNL.Clients.Office.Excel.Functions.SPG($D426, AC$1, $F426, "Options: Curr=USD, Mag=Actuals")</f>
        <v>2.5424073036052102</v>
      </c>
      <c r="AD426" s="6">
        <f>_xll.SNL.Clients.Office.Excel.Functions.SPG($D426, AD$1, $F426, "Options: Curr=USD, Mag=Actuals")</f>
        <v>0.99853986258017602</v>
      </c>
      <c r="AE426" s="6">
        <f>_xll.SNL.Clients.Office.Excel.Functions.SPG($D426, AE$1, $F426, "Options: Curr=USD, Mag=Actuals")</f>
        <v>15.829869484034999</v>
      </c>
      <c r="AF426" s="6">
        <f>_xll.SNL.Clients.Office.Excel.Functions.SPG($D426, AF$1, $F426, "Options: Curr=USD, Mag=Actuals")</f>
        <v>1860758000000</v>
      </c>
      <c r="AG426" s="6">
        <f>_xll.SNL.Clients.Office.Excel.Functions.SPG($D426, AG$1, $F426, "Options: Curr=USD, Mag=Actuals")</f>
        <v>343468000000</v>
      </c>
      <c r="AH426" s="6">
        <f>_xll.SNL.Clients.Office.Excel.Functions.SPG($D426, AH$1, $F426, "Options: Curr=USD, Mag=Actuals")</f>
        <v>114928000000</v>
      </c>
      <c r="AI426" s="6">
        <f>_xll.SNL.Clients.Office.Excel.Functions.SPG($D426, AI$1, $F426, "Options: Curr=USD, Mag=Actuals")</f>
        <v>39082</v>
      </c>
      <c r="AJ426" s="6" t="str">
        <f>_xll.SNL.Clients.Office.Excel.Functions.SPG($D426, AJ$1, $F426, "Options: Curr=USD, Mag=Actuals")</f>
        <v>#INVALID FUNCTION PARAMETER</v>
      </c>
      <c r="AK426" s="6" t="str">
        <f>_xll.SNL.Clients.Office.Excel.Functions.SPG($D426, AK$1, $F426, "Options: Curr=USD, Mag=Actuals")</f>
        <v>#INVALID FUNCTION PARAMETER</v>
      </c>
      <c r="AL426" s="6" t="str">
        <f>_xll.SNL.Clients.Office.Excel.Functions.SPG($D426, AL$1, $F426, "Options: Curr=USD, Mag=Actuals")</f>
        <v>#INVALID FUNCTION PARAMETER</v>
      </c>
      <c r="AM426" s="6" t="str">
        <f>_xll.SNL.Clients.Office.Excel.Functions.SPG($D426, AM$1, $F426, "Options: Curr=USD, Mag=Actuals")</f>
        <v>#INVALID FUNCTION PARAMETER</v>
      </c>
      <c r="AN426" s="6">
        <f>_xll.SNL.Clients.Office.Excel.Functions.SPG($D426, AN$1, $F426, "Options: Curr=USD, Mag=Actuals")</f>
        <v>1860758000000</v>
      </c>
      <c r="AO426" s="6">
        <f>_xll.SNL.Clients.Office.Excel.Functions.SPG($D426, AO$1, $F426, "Options: Curr=USD, Mag=Actuals")</f>
        <v>868133000000</v>
      </c>
      <c r="AP426" s="6">
        <f>_xll.SNL.Clients.Office.Excel.Functions.SPG($D426, AP$1, $F426, "Options: Curr=USD, Mag=Actuals")</f>
        <v>986577000000</v>
      </c>
      <c r="AQ426" s="6">
        <f>_xll.SNL.Clients.Office.Excel.Functions.SPG($D426, AQ$1, $F426, "Options: Curr=USD, Mag=Actuals")</f>
        <v>108352000000</v>
      </c>
      <c r="AR426" s="6">
        <f>_xll.SNL.Clients.Office.Excel.Functions.SPG($D426, AR$1, $F426, "Options: Curr=USD, Mag=Actuals")</f>
        <v>114928000000</v>
      </c>
      <c r="AS426" s="6">
        <f>_xll.SNL.Clients.Office.Excel.Functions.SPG($D426, AS$1, $F426, "Options: Curr=USD, Mag=Actuals")</f>
        <v>77593000000</v>
      </c>
      <c r="AT426" s="6">
        <f>_xll.SNL.Clients.Office.Excel.Functions.SPG($D426, AT$1, $F426, "Options: Curr=USD, Mag=Actuals")</f>
        <v>46.654804117461801</v>
      </c>
      <c r="AU426" s="6">
        <f>_xll.SNL.Clients.Office.Excel.Functions.SPG($D426, AU$1, $F426, "Options: Curr=USD, Mag=Actuals")</f>
        <v>87.994449495579204</v>
      </c>
      <c r="AV426" s="6">
        <f>_xll.SNL.Clients.Office.Excel.Functions.SPG($D426, AV$1, $F426, "Options: Curr=USD, Mag=Actuals")</f>
        <v>6.1764076790211302</v>
      </c>
      <c r="AW426" s="6">
        <f>_xll.SNL.Clients.Office.Excel.Functions.SPG($D426, AW$1, $F426, "Options: Curr=USD, Mag=Actuals")</f>
        <v>4.2553483201648801</v>
      </c>
      <c r="AX426" s="6">
        <f>_xll.SNL.Clients.Office.Excel.Functions.SPG($D426, AX$1, $F426, "Options: Curr=USD, Mag=Actuals")</f>
        <v>16871000000</v>
      </c>
      <c r="AY426" s="6">
        <f>_xll.SNL.Clients.Office.Excel.Functions.SPG($D426, AY$1, $F426, "Options: Curr=USD, Mag=Actuals")</f>
        <v>15789000000</v>
      </c>
      <c r="AZ426" s="6">
        <f>_xll.SNL.Clients.Office.Excel.Functions.SPG($D426, AZ$1, $F426, "Options: Curr=USD, Mag=Actuals")</f>
        <v>0.99853986258017602</v>
      </c>
      <c r="BA426" s="6">
        <f>_xll.SNL.Clients.Office.Excel.Functions.SPG($D426, BA$1, $F426, "Options: Curr=USD, Mag=Actuals")</f>
        <v>15.829869484034999</v>
      </c>
      <c r="BB426" s="6">
        <f>_xll.SNL.Clients.Office.Excel.Functions.SPG($D426, BB$1, $F426, "Options: Curr=USD, Mag=Actuals")</f>
        <v>15.637700215156601</v>
      </c>
      <c r="BC426" s="6">
        <f>_xll.SNL.Clients.Office.Excel.Functions.SPG($D426, BC$1, $F426, "Options: Curr=USD, Mag=Actuals")</f>
        <v>24.941703967016998</v>
      </c>
      <c r="BD426" s="6">
        <f>_xll.SNL.Clients.Office.Excel.Functions.SPG($D426, BD$1, $F426, "Options: Curr=USD, Mag=Actuals")</f>
        <v>1.9108164830148999</v>
      </c>
      <c r="BE426" s="6">
        <f>_xll.SNL.Clients.Office.Excel.Functions.SPG($D426, BE$1, $F426, "Options: Curr=USD, Mag=Actuals")</f>
        <v>2.04111467612708</v>
      </c>
      <c r="BF426" s="6">
        <f>_xll.SNL.Clients.Office.Excel.Functions.SPG($D426, BF$1, $F426, "Options: Curr=USD, Mag=Actuals")</f>
        <v>1.01694694557836</v>
      </c>
      <c r="BG426" s="6">
        <f>_xll.SNL.Clients.Office.Excel.Functions.SPG($D426, BG$1, $F426, "Options: Curr=USD, Mag=Actuals")</f>
        <v>1.9809217391201399</v>
      </c>
      <c r="BH426" s="6">
        <f>_xll.SNL.Clients.Office.Excel.Functions.SPG($D426, BH$1, $F426, "Options: Curr=USD, Mag=Actuals")</f>
        <v>1.93795214987035</v>
      </c>
      <c r="BI426" s="6">
        <f>_xll.SNL.Clients.Office.Excel.Functions.SPG($D426, BI$1, $F426, "Options: Curr=USD, Mag=Actuals")</f>
        <v>3.9058987157401401</v>
      </c>
      <c r="BJ426" s="6">
        <f>_xll.SNL.Clients.Office.Excel.Functions.SPG($D426, BJ$1, $F426, "Options: Curr=USD, Mag=Actuals")</f>
        <v>1.9460404724771501</v>
      </c>
      <c r="BK426" s="6">
        <f>_xll.SNL.Clients.Office.Excel.Functions.SPG($D426, BK$1, $F426, "Options: Curr=USD, Mag=Actuals")</f>
        <v>3.7907128723860901</v>
      </c>
      <c r="BL426" s="6">
        <f>_xll.SNL.Clients.Office.Excel.Functions.SPG($D426, BL$1, $F426, "Options: Curr=USD, Mag=Actuals")</f>
        <v>3.7084858101687499</v>
      </c>
      <c r="BM426" s="6">
        <f>_xll.SNL.Clients.Office.Excel.Functions.SPG($D426, BM$1, $F426, "Options: Curr=USD, Mag=Actuals")</f>
        <v>2.5014695539012002</v>
      </c>
      <c r="BN426" s="6">
        <f>_xll.SNL.Clients.Office.Excel.Functions.SPG($D426, BN$1, $F426, "Options: Curr=USD, Mag=Actuals")</f>
        <v>2.91517045031885</v>
      </c>
      <c r="BO426" s="6">
        <f>_xll.SNL.Clients.Office.Excel.Functions.SPG($D426, BO$1, $F426, "Options: Curr=USD, Mag=Actuals")</f>
        <v>52.084214341811197</v>
      </c>
      <c r="BP426" s="6">
        <f>_xll.SNL.Clients.Office.Excel.Functions.SPG($D426, BP$1, $F426, "Options: Curr=USD, Mag=Actuals")</f>
        <v>25.949978855796498</v>
      </c>
      <c r="BQ426" s="6">
        <f>_xll.SNL.Clients.Office.Excel.Functions.SPG($D426, BQ$1, $F426, "Options: Curr=USD, Mag=Actuals")</f>
        <v>50.548238989911198</v>
      </c>
      <c r="BR426" s="6">
        <f>_xll.SNL.Clients.Office.Excel.Functions.SPG($D426, BR$1, $F426, "Options: Curr=USD, Mag=Actuals")</f>
        <v>8.2999708100115299</v>
      </c>
      <c r="BS426" s="6">
        <f>_xll.SNL.Clients.Office.Excel.Functions.SPG($D426, BS$1, $F426, "Options: Curr=USD, Mag=Actuals")</f>
        <v>9.3580546257609107</v>
      </c>
      <c r="BT426" s="6">
        <f>_xll.SNL.Clients.Office.Excel.Functions.SPG($D426, BT$1, $F426, "Options: Curr=USD, Mag=Actuals")</f>
        <v>13.5375496176538</v>
      </c>
      <c r="BU426" s="6">
        <f>_xll.SNL.Clients.Office.Excel.Functions.SPG($D426, BU$1, $F426, "Options: Curr=USD, Mag=Actuals")</f>
        <v>4.52453475575585</v>
      </c>
      <c r="BV426" s="6">
        <f>_xll.SNL.Clients.Office.Excel.Functions.SPG($D426, BV$1, $F426, "Options: Curr=USD, Mag=Actuals")</f>
        <v>0</v>
      </c>
      <c r="BW426" s="6">
        <f>_xll.SNL.Clients.Office.Excel.Functions.SPG($D426, BW$1, $F426, "Options: Curr=USD, Mag=Actuals")</f>
        <v>0</v>
      </c>
      <c r="BX426" s="6">
        <f>_xll.SNL.Clients.Office.Excel.Functions.SPG($D426, BX$1, $F426, "Options: Curr=USD, Mag=Actuals")</f>
        <v>0</v>
      </c>
      <c r="BY426" s="6">
        <f>_xll.SNL.Clients.Office.Excel.Functions.SPG($D426, BY$1, $F426, "Options: Curr=USD, Mag=Actuals")</f>
        <v>50.446001038286497</v>
      </c>
      <c r="BZ426" s="6">
        <f>_xll.SNL.Clients.Office.Excel.Functions.SPG($D426, BZ$1, $F426, "Options: Curr=USD, Mag=Actuals")</f>
        <v>13785000000</v>
      </c>
      <c r="CA426" s="6" t="str">
        <f>_xll.SNL.Clients.Office.Excel.Functions.SPG($D426, CA$1, $F426, "Options: Curr=USD, Mag=Actuals")</f>
        <v>Impaired Loans</v>
      </c>
      <c r="CB426" s="6">
        <f>_xll.SNL.Clients.Office.Excel.Functions.SPG($D426, CB$1, $F426, "Options: Curr=USD, Mag=Actuals")</f>
        <v>1.4454988727520599</v>
      </c>
      <c r="CC426" s="6">
        <f>_xll.SNL.Clients.Office.Excel.Functions.SPG($D426, CC$1, $F426, "Options: Curr=USD, Mag=Actuals")</f>
        <v>15.119939454431799</v>
      </c>
      <c r="CD426" s="6">
        <f>_xll.SNL.Clients.Office.Excel.Functions.SPG($D426, CD$1, $F426, "Options: Curr=USD, Mag=Actuals")</f>
        <v>1.2027517795846201</v>
      </c>
      <c r="CE426" s="6">
        <f>_xll.SNL.Clients.Office.Excel.Functions.SPG($D426, CE$1, $F426, "Options: Curr=USD, Mag=Actuals")</f>
        <v>32.290871331276897</v>
      </c>
      <c r="CF426" s="6">
        <f>_xll.SNL.Clients.Office.Excel.Functions.SPG($D426, CF$1, $F426, "Options: Curr=USD, Mag=Actuals")</f>
        <v>1.4237927960992001</v>
      </c>
      <c r="CG426" s="6">
        <f>_xll.SNL.Clients.Office.Excel.Functions.SPG($D426, CG$1, $F426, "Options: Curr=USD, Mag=Actuals")</f>
        <v>1.46855471205248</v>
      </c>
    </row>
    <row r="427" spans="1:85" x14ac:dyDescent="0.3">
      <c r="A427" s="10" t="s">
        <v>91</v>
      </c>
      <c r="B427" s="10" t="s">
        <v>85</v>
      </c>
      <c r="C427" s="10" t="s">
        <v>11</v>
      </c>
      <c r="D427">
        <v>113876</v>
      </c>
      <c r="E427" s="10" t="s">
        <v>28</v>
      </c>
      <c r="F427" s="10" t="s">
        <v>65</v>
      </c>
      <c r="G427">
        <v>-187.36</v>
      </c>
      <c r="H427">
        <v>446.23</v>
      </c>
      <c r="I427">
        <v>633.59</v>
      </c>
      <c r="J427">
        <v>3090.69</v>
      </c>
      <c r="K427">
        <v>50451.38</v>
      </c>
      <c r="L427">
        <v>2.62</v>
      </c>
      <c r="M427">
        <v>3865.780442916709</v>
      </c>
      <c r="N427">
        <v>61.26</v>
      </c>
      <c r="O427">
        <v>2.3199999999999998</v>
      </c>
      <c r="P427">
        <v>3.29</v>
      </c>
      <c r="Q427">
        <v>0.5</v>
      </c>
      <c r="R427">
        <v>0.5</v>
      </c>
      <c r="S427" t="str">
        <f>_xll.SNL.Clients.Office.Excel.Functions.SPG(D427, S$1, F427, "Options: Curr=USD, Mag=Actuals")</f>
        <v>HSBC Holdings plc (LSE:HSBA)</v>
      </c>
      <c r="T427" t="str">
        <f>_xll.SNL.Clients.Office.Excel.Functions.SPG($D427, T$1, $F427, "Options: Curr=USD, Mag=Actuals")</f>
        <v>HSBC Holdings plc</v>
      </c>
      <c r="U427" s="6">
        <f>_xll.SNL.Clients.Office.Excel.Functions.SPG($D427, U$1, $F427, "Options: Curr=USD, Mag=Actuals")</f>
        <v>2354266000000</v>
      </c>
      <c r="V427" t="str">
        <f>_xll.SNL.Clients.Office.Excel.Functions.SPG($D427, V$1, $F427, "Options: Curr=USD, Mag=Actuals")</f>
        <v>LSE:HSBA</v>
      </c>
      <c r="W427" t="str">
        <f>_xll.SNL.Clients.Office.Excel.Functions.SPG($D427, W$1, $F427, "Options: Curr=USD, Mag=Actuals")</f>
        <v>Bank</v>
      </c>
      <c r="X427" s="6">
        <f>_xll.SNL.Clients.Office.Excel.Functions.SPG($D427, X$1, $F427, "Options: Curr=USD, Mag=Actuals")</f>
        <v>80538000000</v>
      </c>
      <c r="Y427" s="6">
        <f>_xll.SNL.Clients.Office.Excel.Functions.SPG($D427, Y$1, $F427, "Options: Curr=USD, Mag=Actuals")</f>
        <v>81167000000</v>
      </c>
      <c r="Z427" s="6">
        <f>_xll.SNL.Clients.Office.Excel.Functions.SPG($D427, Z$1, $F427, "Options: Curr=USD, Mag=Actuals")</f>
        <v>78776000000</v>
      </c>
      <c r="AA427" s="6">
        <f>_xll.SNL.Clients.Office.Excel.Functions.SPG($D427, AA$1, $F427, "Options: Curr=USD, Mag=Actuals")</f>
        <v>20455000000</v>
      </c>
      <c r="AB427" s="6">
        <f>_xll.SNL.Clients.Office.Excel.Functions.SPG($D427, AB$1, $F427, "Options: Curr=USD, Mag=Actuals")</f>
        <v>1.629</v>
      </c>
      <c r="AC427" s="6">
        <f>_xll.SNL.Clients.Office.Excel.Functions.SPG($D427, AC$1, $F427, "Options: Curr=USD, Mag=Actuals")</f>
        <v>17.355384995430299</v>
      </c>
      <c r="AD427" s="6">
        <f>_xll.SNL.Clients.Office.Excel.Functions.SPG($D427, AD$1, $F427, "Options: Curr=USD, Mag=Actuals")</f>
        <v>0.96853618693624399</v>
      </c>
      <c r="AE427" s="6">
        <f>_xll.SNL.Clients.Office.Excel.Functions.SPG($D427, AE$1, $F427, "Options: Curr=USD, Mag=Actuals")</f>
        <v>16.341514076630599</v>
      </c>
      <c r="AF427" s="6">
        <f>_xll.SNL.Clients.Office.Excel.Functions.SPG($D427, AF$1, $F427, "Options: Curr=USD, Mag=Actuals")</f>
        <v>2354266000000</v>
      </c>
      <c r="AG427" s="6">
        <f>_xll.SNL.Clients.Office.Excel.Functions.SPG($D427, AG$1, $F427, "Options: Curr=USD, Mag=Actuals")</f>
        <v>382244000000</v>
      </c>
      <c r="AH427" s="6">
        <f>_xll.SNL.Clients.Office.Excel.Functions.SPG($D427, AH$1, $F427, "Options: Curr=USD, Mag=Actuals")</f>
        <v>135416000000</v>
      </c>
      <c r="AI427" s="6">
        <f>_xll.SNL.Clients.Office.Excel.Functions.SPG($D427, AI$1, $F427, "Options: Curr=USD, Mag=Actuals")</f>
        <v>39447</v>
      </c>
      <c r="AJ427" s="6" t="str">
        <f>_xll.SNL.Clients.Office.Excel.Functions.SPG($D427, AJ$1, $F427, "Options: Curr=USD, Mag=Actuals")</f>
        <v>#INVALID FUNCTION PARAMETER</v>
      </c>
      <c r="AK427" s="6" t="str">
        <f>_xll.SNL.Clients.Office.Excel.Functions.SPG($D427, AK$1, $F427, "Options: Curr=USD, Mag=Actuals")</f>
        <v>#INVALID FUNCTION PARAMETER</v>
      </c>
      <c r="AL427" s="6" t="str">
        <f>_xll.SNL.Clients.Office.Excel.Functions.SPG($D427, AL$1, $F427, "Options: Curr=USD, Mag=Actuals")</f>
        <v>#INVALID FUNCTION PARAMETER</v>
      </c>
      <c r="AM427" s="6" t="str">
        <f>_xll.SNL.Clients.Office.Excel.Functions.SPG($D427, AM$1, $F427, "Options: Curr=USD, Mag=Actuals")</f>
        <v>#INVALID FUNCTION PARAMETER</v>
      </c>
      <c r="AN427" s="6">
        <f>_xll.SNL.Clients.Office.Excel.Functions.SPG($D427, AN$1, $F427, "Options: Curr=USD, Mag=Actuals")</f>
        <v>2354266000000</v>
      </c>
      <c r="AO427" s="6">
        <f>_xll.SNL.Clients.Office.Excel.Functions.SPG($D427, AO$1, $F427, "Options: Curr=USD, Mag=Actuals")</f>
        <v>981548000000</v>
      </c>
      <c r="AP427" s="6">
        <f>_xll.SNL.Clients.Office.Excel.Functions.SPG($D427, AP$1, $F427, "Options: Curr=USD, Mag=Actuals")</f>
        <v>1206574000000</v>
      </c>
      <c r="AQ427" s="6">
        <f>_xll.SNL.Clients.Office.Excel.Functions.SPG($D427, AQ$1, $F427, "Options: Curr=USD, Mag=Actuals")</f>
        <v>128160000000</v>
      </c>
      <c r="AR427" s="6">
        <f>_xll.SNL.Clients.Office.Excel.Functions.SPG($D427, AR$1, $F427, "Options: Curr=USD, Mag=Actuals")</f>
        <v>135416000000</v>
      </c>
      <c r="AS427" s="6">
        <f>_xll.SNL.Clients.Office.Excel.Functions.SPG($D427, AS$1, $F427, "Options: Curr=USD, Mag=Actuals")</f>
        <v>95727000000</v>
      </c>
      <c r="AT427" s="6">
        <f>_xll.SNL.Clients.Office.Excel.Functions.SPG($D427, AT$1, $F427, "Options: Curr=USD, Mag=Actuals")</f>
        <v>41.692315141959298</v>
      </c>
      <c r="AU427" s="6">
        <f>_xll.SNL.Clients.Office.Excel.Functions.SPG($D427, AU$1, $F427, "Options: Curr=USD, Mag=Actuals")</f>
        <v>81.350004226843893</v>
      </c>
      <c r="AV427" s="6">
        <f>_xll.SNL.Clients.Office.Excel.Functions.SPG($D427, AV$1, $F427, "Options: Curr=USD, Mag=Actuals")</f>
        <v>5.7519413694119503</v>
      </c>
      <c r="AW427" s="6">
        <f>_xll.SNL.Clients.Office.Excel.Functions.SPG($D427, AW$1, $F427, "Options: Curr=USD, Mag=Actuals")</f>
        <v>4.1358312987643098</v>
      </c>
      <c r="AX427" s="6">
        <f>_xll.SNL.Clients.Office.Excel.Functions.SPG($D427, AX$1, $F427, "Options: Curr=USD, Mag=Actuals")</f>
        <v>20455000000</v>
      </c>
      <c r="AY427" s="6">
        <f>_xll.SNL.Clients.Office.Excel.Functions.SPG($D427, AY$1, $F427, "Options: Curr=USD, Mag=Actuals")</f>
        <v>19133000000</v>
      </c>
      <c r="AZ427" s="6">
        <f>_xll.SNL.Clients.Office.Excel.Functions.SPG($D427, AZ$1, $F427, "Options: Curr=USD, Mag=Actuals")</f>
        <v>0.96853618693624399</v>
      </c>
      <c r="BA427" s="6">
        <f>_xll.SNL.Clients.Office.Excel.Functions.SPG($D427, BA$1, $F427, "Options: Curr=USD, Mag=Actuals")</f>
        <v>16.341514076630599</v>
      </c>
      <c r="BB427" s="6">
        <f>_xll.SNL.Clients.Office.Excel.Functions.SPG($D427, BB$1, $F427, "Options: Curr=USD, Mag=Actuals")</f>
        <v>16.1031998376404</v>
      </c>
      <c r="BC427" s="6">
        <f>_xll.SNL.Clients.Office.Excel.Functions.SPG($D427, BC$1, $F427, "Options: Curr=USD, Mag=Actuals")</f>
        <v>24.547301364366</v>
      </c>
      <c r="BD427" s="6">
        <f>_xll.SNL.Clients.Office.Excel.Functions.SPG($D427, BD$1, $F427, "Options: Curr=USD, Mag=Actuals")</f>
        <v>1.98355362043385</v>
      </c>
      <c r="BE427" s="6">
        <f>_xll.SNL.Clients.Office.Excel.Functions.SPG($D427, BE$1, $F427, "Options: Curr=USD, Mag=Actuals")</f>
        <v>1.78957835176022</v>
      </c>
      <c r="BF427" s="6">
        <f>_xll.SNL.Clients.Office.Excel.Functions.SPG($D427, BF$1, $F427, "Options: Curr=USD, Mag=Actuals")</f>
        <v>1.04178602713132</v>
      </c>
      <c r="BG427" s="6">
        <f>_xll.SNL.Clients.Office.Excel.Functions.SPG($D427, BG$1, $F427, "Options: Curr=USD, Mag=Actuals")</f>
        <v>1.8475342692772101</v>
      </c>
      <c r="BH427" s="6">
        <f>_xll.SNL.Clients.Office.Excel.Functions.SPG($D427, BH$1, $F427, "Options: Curr=USD, Mag=Actuals")</f>
        <v>1.96590828381354</v>
      </c>
      <c r="BI427" s="6">
        <f>_xll.SNL.Clients.Office.Excel.Functions.SPG($D427, BI$1, $F427, "Options: Curr=USD, Mag=Actuals")</f>
        <v>3.6650407765483899</v>
      </c>
      <c r="BJ427" s="6">
        <f>_xll.SNL.Clients.Office.Excel.Functions.SPG($D427, BJ$1, $F427, "Options: Curr=USD, Mag=Actuals")</f>
        <v>2.13356865102838</v>
      </c>
      <c r="BK427" s="6">
        <f>_xll.SNL.Clients.Office.Excel.Functions.SPG($D427, BK$1, $F427, "Options: Curr=USD, Mag=Actuals")</f>
        <v>3.7837339875682399</v>
      </c>
      <c r="BL427" s="6">
        <f>_xll.SNL.Clients.Office.Excel.Functions.SPG($D427, BL$1, $F427, "Options: Curr=USD, Mag=Actuals")</f>
        <v>4.0261629316447296</v>
      </c>
      <c r="BM427" s="6">
        <f>_xll.SNL.Clients.Office.Excel.Functions.SPG($D427, BM$1, $F427, "Options: Curr=USD, Mag=Actuals")</f>
        <v>2.3478758375919999</v>
      </c>
      <c r="BN427" s="6">
        <f>_xll.SNL.Clients.Office.Excel.Functions.SPG($D427, BN$1, $F427, "Options: Curr=USD, Mag=Actuals")</f>
        <v>2.67321998701407</v>
      </c>
      <c r="BO427" s="6">
        <f>_xll.SNL.Clients.Office.Excel.Functions.SPG($D427, BO$1, $F427, "Options: Curr=USD, Mag=Actuals")</f>
        <v>46.928158136531799</v>
      </c>
      <c r="BP427" s="6">
        <f>_xll.SNL.Clients.Office.Excel.Functions.SPG($D427, BP$1, $F427, "Options: Curr=USD, Mag=Actuals")</f>
        <v>27.318781196453799</v>
      </c>
      <c r="BQ427" s="6">
        <f>_xll.SNL.Clients.Office.Excel.Functions.SPG($D427, BQ$1, $F427, "Options: Curr=USD, Mag=Actuals")</f>
        <v>48.447937619508799</v>
      </c>
      <c r="BR427" s="6">
        <f>_xll.SNL.Clients.Office.Excel.Functions.SPG($D427, BR$1, $F427, "Options: Curr=USD, Mag=Actuals")</f>
        <v>8.0859988859049192</v>
      </c>
      <c r="BS427" s="6">
        <f>_xll.SNL.Clients.Office.Excel.Functions.SPG($D427, BS$1, $F427, "Options: Curr=USD, Mag=Actuals")</f>
        <v>9.3405126617084093</v>
      </c>
      <c r="BT427" s="6">
        <f>_xll.SNL.Clients.Office.Excel.Functions.SPG($D427, BT$1, $F427, "Options: Curr=USD, Mag=Actuals")</f>
        <v>13.5827055425341</v>
      </c>
      <c r="BU427" s="6">
        <f>_xll.SNL.Clients.Office.Excel.Functions.SPG($D427, BU$1, $F427, "Options: Curr=USD, Mag=Actuals")</f>
        <v>4.2637801334844898</v>
      </c>
      <c r="BV427" s="6">
        <f>_xll.SNL.Clients.Office.Excel.Functions.SPG($D427, BV$1, $F427, "Options: Curr=USD, Mag=Actuals")</f>
        <v>0</v>
      </c>
      <c r="BW427" s="6">
        <f>_xll.SNL.Clients.Office.Excel.Functions.SPG($D427, BW$1, $F427, "Options: Curr=USD, Mag=Actuals")</f>
        <v>0</v>
      </c>
      <c r="BX427" s="6">
        <f>_xll.SNL.Clients.Office.Excel.Functions.SPG($D427, BX$1, $F427, "Options: Curr=USD, Mag=Actuals")</f>
        <v>0</v>
      </c>
      <c r="BY427" s="6">
        <f>_xll.SNL.Clients.Office.Excel.Functions.SPG($D427, BY$1, $F427, "Options: Curr=USD, Mag=Actuals")</f>
        <v>47.7338584509992</v>
      </c>
      <c r="BZ427" s="6">
        <f>_xll.SNL.Clients.Office.Excel.Functions.SPG($D427, BZ$1, $F427, "Options: Curr=USD, Mag=Actuals")</f>
        <v>19582000000</v>
      </c>
      <c r="CA427" s="6" t="str">
        <f>_xll.SNL.Clients.Office.Excel.Functions.SPG($D427, CA$1, $F427, "Options: Curr=USD, Mag=Actuals")</f>
        <v>Impaired Loans</v>
      </c>
      <c r="CB427" s="6">
        <f>_xll.SNL.Clients.Office.Excel.Functions.SPG($D427, CB$1, $F427, "Options: Curr=USD, Mag=Actuals")</f>
        <v>1.78092656929261</v>
      </c>
      <c r="CC427" s="6">
        <f>_xll.SNL.Clients.Office.Excel.Functions.SPG($D427, CC$1, $F427, "Options: Curr=USD, Mag=Actuals")</f>
        <v>17.0379006717015</v>
      </c>
      <c r="CD427" s="6">
        <f>_xll.SNL.Clients.Office.Excel.Functions.SPG($D427, CD$1, $F427, "Options: Curr=USD, Mag=Actuals")</f>
        <v>1.67524681105986</v>
      </c>
      <c r="CE427" s="6">
        <f>_xll.SNL.Clients.Office.Excel.Functions.SPG($D427, CE$1, $F427, "Options: Curr=USD, Mag=Actuals")</f>
        <v>41.629133649654399</v>
      </c>
      <c r="CF427" s="6">
        <f>_xll.SNL.Clients.Office.Excel.Functions.SPG($D427, CF$1, $F427, "Options: Curr=USD, Mag=Actuals")</f>
        <v>1.7466395037925</v>
      </c>
      <c r="CG427" s="6">
        <f>_xll.SNL.Clients.Office.Excel.Functions.SPG($D427, CG$1, $F427, "Options: Curr=USD, Mag=Actuals")</f>
        <v>1.74250877839296</v>
      </c>
    </row>
    <row r="428" spans="1:85" x14ac:dyDescent="0.3">
      <c r="A428" s="10" t="s">
        <v>91</v>
      </c>
      <c r="B428" s="10" t="s">
        <v>85</v>
      </c>
      <c r="C428" s="10" t="s">
        <v>11</v>
      </c>
      <c r="D428">
        <v>113876</v>
      </c>
      <c r="E428" s="10" t="s">
        <v>28</v>
      </c>
      <c r="F428" s="10" t="s">
        <v>66</v>
      </c>
      <c r="G428">
        <v>-178.64</v>
      </c>
      <c r="H428">
        <v>469.29</v>
      </c>
      <c r="I428">
        <v>647.91999999999996</v>
      </c>
      <c r="J428">
        <v>2929.59</v>
      </c>
      <c r="K428">
        <v>47448.84</v>
      </c>
      <c r="L428">
        <v>-0.23</v>
      </c>
      <c r="M428">
        <v>3569.5468055664378</v>
      </c>
      <c r="N428">
        <v>61.74</v>
      </c>
      <c r="O428">
        <v>3.6</v>
      </c>
      <c r="P428">
        <v>9.84</v>
      </c>
      <c r="Q428">
        <v>0.54</v>
      </c>
      <c r="R428">
        <v>0.69</v>
      </c>
      <c r="S428" t="str">
        <f>_xll.SNL.Clients.Office.Excel.Functions.SPG(D428, S$1, F428, "Options: Curr=USD, Mag=Actuals")</f>
        <v>HSBC Holdings plc (LSE:HSBA)</v>
      </c>
      <c r="T428" t="str">
        <f>_xll.SNL.Clients.Office.Excel.Functions.SPG($D428, T$1, $F428, "Options: Curr=USD, Mag=Actuals")</f>
        <v>HSBC Holdings plc</v>
      </c>
      <c r="U428" s="6">
        <f>_xll.SNL.Clients.Office.Excel.Functions.SPG($D428, U$1, $F428, "Options: Curr=USD, Mag=Actuals")</f>
        <v>2527465000000</v>
      </c>
      <c r="V428" t="str">
        <f>_xll.SNL.Clients.Office.Excel.Functions.SPG($D428, V$1, $F428, "Options: Curr=USD, Mag=Actuals")</f>
        <v>LSE:HSBA</v>
      </c>
      <c r="W428" t="str">
        <f>_xll.SNL.Clients.Office.Excel.Functions.SPG($D428, W$1, $F428, "Options: Curr=USD, Mag=Actuals")</f>
        <v>Bank</v>
      </c>
      <c r="X428" s="6">
        <f>_xll.SNL.Clients.Office.Excel.Functions.SPG($D428, X$1, $F428, "Options: Curr=USD, Mag=Actuals")</f>
        <v>81940000000</v>
      </c>
      <c r="Y428" s="6">
        <f>_xll.SNL.Clients.Office.Excel.Functions.SPG($D428, Y$1, $F428, "Options: Curr=USD, Mag=Actuals")</f>
        <v>60484000000</v>
      </c>
      <c r="Z428" s="6">
        <f>_xll.SNL.Clients.Office.Excel.Functions.SPG($D428, Z$1, $F428, "Options: Curr=USD, Mag=Actuals")</f>
        <v>58045000000</v>
      </c>
      <c r="AA428" s="6">
        <f>_xll.SNL.Clients.Office.Excel.Functions.SPG($D428, AA$1, $F428, "Options: Curr=USD, Mag=Actuals")</f>
        <v>6498000000</v>
      </c>
      <c r="AB428" s="6">
        <f>_xll.SNL.Clients.Office.Excel.Functions.SPG($D428, AB$1, $F428, "Options: Curr=USD, Mag=Actuals")</f>
        <v>0.47</v>
      </c>
      <c r="AC428" s="6">
        <f>_xll.SNL.Clients.Office.Excel.Functions.SPG($D428, AC$1, $F428, "Options: Curr=USD, Mag=Actuals")</f>
        <v>-71.126791680270202</v>
      </c>
      <c r="AD428" s="6">
        <f>_xll.SNL.Clients.Office.Excel.Functions.SPG($D428, AD$1, $F428, "Options: Curr=USD, Mag=Actuals")</f>
        <v>0.25898877994283798</v>
      </c>
      <c r="AE428" s="6">
        <f>_xll.SNL.Clients.Office.Excel.Functions.SPG($D428, AE$1, $F428, "Options: Curr=USD, Mag=Actuals")</f>
        <v>5.5150756434467096</v>
      </c>
      <c r="AF428" s="6">
        <f>_xll.SNL.Clients.Office.Excel.Functions.SPG($D428, AF$1, $F428, "Options: Curr=USD, Mag=Actuals")</f>
        <v>2527465000000</v>
      </c>
      <c r="AG428" s="6">
        <f>_xll.SNL.Clients.Office.Excel.Functions.SPG($D428, AG$1, $F428, "Options: Curr=USD, Mag=Actuals")</f>
        <v>299100000000</v>
      </c>
      <c r="AH428" s="6">
        <f>_xll.SNL.Clients.Office.Excel.Functions.SPG($D428, AH$1, $F428, "Options: Curr=USD, Mag=Actuals")</f>
        <v>100229000000</v>
      </c>
      <c r="AI428" s="6">
        <f>_xll.SNL.Clients.Office.Excel.Functions.SPG($D428, AI$1, $F428, "Options: Curr=USD, Mag=Actuals")</f>
        <v>39813</v>
      </c>
      <c r="AJ428" s="6" t="str">
        <f>_xll.SNL.Clients.Office.Excel.Functions.SPG($D428, AJ$1, $F428, "Options: Curr=USD, Mag=Actuals")</f>
        <v>#INVALID FUNCTION PARAMETER</v>
      </c>
      <c r="AK428" s="6" t="str">
        <f>_xll.SNL.Clients.Office.Excel.Functions.SPG($D428, AK$1, $F428, "Options: Curr=USD, Mag=Actuals")</f>
        <v>#INVALID FUNCTION PARAMETER</v>
      </c>
      <c r="AL428" s="6" t="str">
        <f>_xll.SNL.Clients.Office.Excel.Functions.SPG($D428, AL$1, $F428, "Options: Curr=USD, Mag=Actuals")</f>
        <v>#INVALID FUNCTION PARAMETER</v>
      </c>
      <c r="AM428" s="6" t="str">
        <f>_xll.SNL.Clients.Office.Excel.Functions.SPG($D428, AM$1, $F428, "Options: Curr=USD, Mag=Actuals")</f>
        <v>#INVALID FUNCTION PARAMETER</v>
      </c>
      <c r="AN428" s="6">
        <f>_xll.SNL.Clients.Office.Excel.Functions.SPG($D428, AN$1, $F428, "Options: Curr=USD, Mag=Actuals")</f>
        <v>2527465000000</v>
      </c>
      <c r="AO428" s="6">
        <f>_xll.SNL.Clients.Office.Excel.Functions.SPG($D428, AO$1, $F428, "Options: Curr=USD, Mag=Actuals")</f>
        <v>932868000000</v>
      </c>
      <c r="AP428" s="6">
        <f>_xll.SNL.Clients.Office.Excel.Functions.SPG($D428, AP$1, $F428, "Options: Curr=USD, Mag=Actuals")</f>
        <v>1234998000000</v>
      </c>
      <c r="AQ428" s="6">
        <f>_xll.SNL.Clients.Office.Excel.Functions.SPG($D428, AQ$1, $F428, "Options: Curr=USD, Mag=Actuals")</f>
        <v>93591000000</v>
      </c>
      <c r="AR428" s="6">
        <f>_xll.SNL.Clients.Office.Excel.Functions.SPG($D428, AR$1, $F428, "Options: Curr=USD, Mag=Actuals")</f>
        <v>100229000000</v>
      </c>
      <c r="AS428" s="6">
        <f>_xll.SNL.Clients.Office.Excel.Functions.SPG($D428, AS$1, $F428, "Options: Curr=USD, Mag=Actuals")</f>
        <v>72872000000</v>
      </c>
      <c r="AT428" s="6">
        <f>_xll.SNL.Clients.Office.Excel.Functions.SPG($D428, AT$1, $F428, "Options: Curr=USD, Mag=Actuals")</f>
        <v>36.909235142722103</v>
      </c>
      <c r="AU428" s="6">
        <f>_xll.SNL.Clients.Office.Excel.Functions.SPG($D428, AU$1, $F428, "Options: Curr=USD, Mag=Actuals")</f>
        <v>75.535992770838504</v>
      </c>
      <c r="AV428" s="6">
        <f>_xll.SNL.Clients.Office.Excel.Functions.SPG($D428, AV$1, $F428, "Options: Curr=USD, Mag=Actuals")</f>
        <v>3.9655939844864299</v>
      </c>
      <c r="AW428" s="6">
        <f>_xll.SNL.Clients.Office.Excel.Functions.SPG($D428, AW$1, $F428, "Options: Curr=USD, Mag=Actuals")</f>
        <v>2.91475408262363</v>
      </c>
      <c r="AX428" s="6">
        <f>_xll.SNL.Clients.Office.Excel.Functions.SPG($D428, AX$1, $F428, "Options: Curr=USD, Mag=Actuals")</f>
        <v>6498000000</v>
      </c>
      <c r="AY428" s="6">
        <f>_xll.SNL.Clients.Office.Excel.Functions.SPG($D428, AY$1, $F428, "Options: Curr=USD, Mag=Actuals")</f>
        <v>5728000000</v>
      </c>
      <c r="AZ428" s="6">
        <f>_xll.SNL.Clients.Office.Excel.Functions.SPG($D428, AZ$1, $F428, "Options: Curr=USD, Mag=Actuals")</f>
        <v>0.25898877994283798</v>
      </c>
      <c r="BA428" s="6">
        <f>_xll.SNL.Clients.Office.Excel.Functions.SPG($D428, BA$1, $F428, "Options: Curr=USD, Mag=Actuals")</f>
        <v>5.5150756434467096</v>
      </c>
      <c r="BB428" s="6">
        <f>_xll.SNL.Clients.Office.Excel.Functions.SPG($D428, BB$1, $F428, "Options: Curr=USD, Mag=Actuals")</f>
        <v>5.0831068726427802</v>
      </c>
      <c r="BC428" s="6">
        <f>_xll.SNL.Clients.Office.Excel.Functions.SPG($D428, BC$1, $F428, "Options: Curr=USD, Mag=Actuals")</f>
        <v>18.696831980524799</v>
      </c>
      <c r="BD428" s="6">
        <f>_xll.SNL.Clients.Office.Excel.Functions.SPG($D428, BD$1, $F428, "Options: Curr=USD, Mag=Actuals")</f>
        <v>0.57206847918526504</v>
      </c>
      <c r="BE428" s="6">
        <f>_xll.SNL.Clients.Office.Excel.Functions.SPG($D428, BE$1, $F428, "Options: Curr=USD, Mag=Actuals")</f>
        <v>1.6964203509859901</v>
      </c>
      <c r="BF428" s="6">
        <f>_xll.SNL.Clients.Office.Excel.Functions.SPG($D428, BF$1, $F428, "Options: Curr=USD, Mag=Actuals")</f>
        <v>0.79809038620735295</v>
      </c>
      <c r="BG428" s="6">
        <f>_xll.SNL.Clients.Office.Excel.Functions.SPG($D428, BG$1, $F428, "Options: Curr=USD, Mag=Actuals")</f>
        <v>1.53412390409045</v>
      </c>
      <c r="BH428" s="6">
        <f>_xll.SNL.Clients.Office.Excel.Functions.SPG($D428, BH$1, $F428, "Options: Curr=USD, Mag=Actuals")</f>
        <v>1.7317333794608101</v>
      </c>
      <c r="BI428" s="6">
        <f>_xll.SNL.Clients.Office.Excel.Functions.SPG($D428, BI$1, $F428, "Options: Curr=USD, Mag=Actuals")</f>
        <v>3.7471453800496199</v>
      </c>
      <c r="BJ428" s="6">
        <f>_xll.SNL.Clients.Office.Excel.Functions.SPG($D428, BJ$1, $F428, "Options: Curr=USD, Mag=Actuals")</f>
        <v>1.7628653781480099</v>
      </c>
      <c r="BK428" s="6">
        <f>_xll.SNL.Clients.Office.Excel.Functions.SPG($D428, BK$1, $F428, "Options: Curr=USD, Mag=Actuals")</f>
        <v>3.38865617610342</v>
      </c>
      <c r="BL428" s="6">
        <f>_xll.SNL.Clients.Office.Excel.Functions.SPG($D428, BL$1, $F428, "Options: Curr=USD, Mag=Actuals")</f>
        <v>3.82514671469999</v>
      </c>
      <c r="BM428" s="6">
        <f>_xll.SNL.Clients.Office.Excel.Functions.SPG($D428, BM$1, $F428, "Options: Curr=USD, Mag=Actuals")</f>
        <v>0.81936616432398601</v>
      </c>
      <c r="BN428" s="6">
        <f>_xll.SNL.Clients.Office.Excel.Functions.SPG($D428, BN$1, $F428, "Options: Curr=USD, Mag=Actuals")</f>
        <v>2.84658071570809</v>
      </c>
      <c r="BO428" s="6">
        <f>_xll.SNL.Clients.Office.Excel.Functions.SPG($D428, BO$1, $F428, "Options: Curr=USD, Mag=Actuals")</f>
        <v>51.944105443007103</v>
      </c>
      <c r="BP428" s="6">
        <f>_xll.SNL.Clients.Office.Excel.Functions.SPG($D428, BP$1, $F428, "Options: Curr=USD, Mag=Actuals")</f>
        <v>24.4373932145472</v>
      </c>
      <c r="BQ428" s="6">
        <f>_xll.SNL.Clients.Office.Excel.Functions.SPG($D428, BQ$1, $F428, "Options: Curr=USD, Mag=Actuals")</f>
        <v>46.974615572369999</v>
      </c>
      <c r="BR428" s="6">
        <f>_xll.SNL.Clients.Office.Excel.Functions.SPG($D428, BR$1, $F428, "Options: Curr=USD, Mag=Actuals")</f>
        <v>6.9924928613365802</v>
      </c>
      <c r="BS428" s="6">
        <f>_xll.SNL.Clients.Office.Excel.Functions.SPG($D428, BS$1, $F428, "Options: Curr=USD, Mag=Actuals")</f>
        <v>8.3047177026657408</v>
      </c>
      <c r="BT428" s="6">
        <f>_xll.SNL.Clients.Office.Excel.Functions.SPG($D428, BT$1, $F428, "Options: Curr=USD, Mag=Actuals")</f>
        <v>11.4514788662461</v>
      </c>
      <c r="BU428" s="6">
        <f>_xll.SNL.Clients.Office.Excel.Functions.SPG($D428, BU$1, $F428, "Options: Curr=USD, Mag=Actuals")</f>
        <v>3.98758499548943</v>
      </c>
      <c r="BV428" s="6">
        <f>_xll.SNL.Clients.Office.Excel.Functions.SPG($D428, BV$1, $F428, "Options: Curr=USD, Mag=Actuals")</f>
        <v>0</v>
      </c>
      <c r="BW428" s="6">
        <f>_xll.SNL.Clients.Office.Excel.Functions.SPG($D428, BW$1, $F428, "Options: Curr=USD, Mag=Actuals")</f>
        <v>0</v>
      </c>
      <c r="BX428" s="6">
        <f>_xll.SNL.Clients.Office.Excel.Functions.SPG($D428, BX$1, $F428, "Options: Curr=USD, Mag=Actuals")</f>
        <v>0</v>
      </c>
      <c r="BY428" s="6">
        <f>_xll.SNL.Clients.Office.Excel.Functions.SPG($D428, BY$1, $F428, "Options: Curr=USD, Mag=Actuals")</f>
        <v>45.419976142102897</v>
      </c>
      <c r="BZ428" s="6">
        <f>_xll.SNL.Clients.Office.Excel.Functions.SPG($D428, BZ$1, $F428, "Options: Curr=USD, Mag=Actuals")</f>
        <v>25352000000</v>
      </c>
      <c r="CA428" s="6" t="str">
        <f>_xll.SNL.Clients.Office.Excel.Functions.SPG($D428, CA$1, $F428, "Options: Curr=USD, Mag=Actuals")</f>
        <v>Impaired Loans</v>
      </c>
      <c r="CB428" s="6">
        <f>_xll.SNL.Clients.Office.Excel.Functions.SPG($D428, CB$1, $F428, "Options: Curr=USD, Mag=Actuals")</f>
        <v>2.3966224941436298</v>
      </c>
      <c r="CC428" s="6">
        <f>_xll.SNL.Clients.Office.Excel.Functions.SPG($D428, CC$1, $F428, "Options: Curr=USD, Mag=Actuals")</f>
        <v>26.195224269226401</v>
      </c>
      <c r="CD428" s="6">
        <f>_xll.SNL.Clients.Office.Excel.Functions.SPG($D428, CD$1, $F428, "Options: Curr=USD, Mag=Actuals")</f>
        <v>2.2384745814564302</v>
      </c>
      <c r="CE428" s="6">
        <f>_xll.SNL.Clients.Office.Excel.Functions.SPG($D428, CE$1, $F428, "Options: Curr=USD, Mag=Actuals")</f>
        <v>59.791939975603597</v>
      </c>
      <c r="CF428" s="6">
        <f>_xll.SNL.Clients.Office.Excel.Functions.SPG($D428, CF$1, $F428, "Options: Curr=USD, Mag=Actuals")</f>
        <v>2.2602101298706199</v>
      </c>
      <c r="CG428" s="6">
        <f>_xll.SNL.Clients.Office.Excel.Functions.SPG($D428, CG$1, $F428, "Options: Curr=USD, Mag=Actuals")</f>
        <v>2.2084123856463602</v>
      </c>
    </row>
    <row r="429" spans="1:85" x14ac:dyDescent="0.3">
      <c r="A429" s="10" t="s">
        <v>91</v>
      </c>
      <c r="B429" s="10" t="s">
        <v>85</v>
      </c>
      <c r="C429" s="10" t="s">
        <v>11</v>
      </c>
      <c r="D429">
        <v>113876</v>
      </c>
      <c r="E429" s="10" t="s">
        <v>28</v>
      </c>
      <c r="F429" s="10" t="s">
        <v>67</v>
      </c>
      <c r="G429">
        <v>-139.33000000000001</v>
      </c>
      <c r="H429">
        <v>356.84</v>
      </c>
      <c r="I429">
        <v>496.17</v>
      </c>
      <c r="J429">
        <v>2412.77</v>
      </c>
      <c r="K429">
        <v>38763.440000000002</v>
      </c>
      <c r="L429">
        <v>-4.6100000000000003</v>
      </c>
      <c r="M429">
        <v>2879.2565828459965</v>
      </c>
      <c r="N429">
        <v>62.24</v>
      </c>
      <c r="O429">
        <v>2.17</v>
      </c>
      <c r="P429">
        <v>-3.19</v>
      </c>
      <c r="Q429">
        <v>0.64</v>
      </c>
      <c r="R429">
        <v>0.62</v>
      </c>
      <c r="S429" t="str">
        <f>_xll.SNL.Clients.Office.Excel.Functions.SPG(D429, S$1, F429, "Options: Curr=USD, Mag=Actuals")</f>
        <v>HSBC Holdings plc (LSE:HSBA)</v>
      </c>
      <c r="T429" t="str">
        <f>_xll.SNL.Clients.Office.Excel.Functions.SPG($D429, T$1, $F429, "Options: Curr=USD, Mag=Actuals")</f>
        <v>HSBC Holdings plc</v>
      </c>
      <c r="U429" s="6">
        <f>_xll.SNL.Clients.Office.Excel.Functions.SPG($D429, U$1, $F429, "Options: Curr=USD, Mag=Actuals")</f>
        <v>2364452000000</v>
      </c>
      <c r="V429" t="str">
        <f>_xll.SNL.Clients.Office.Excel.Functions.SPG($D429, V$1, $F429, "Options: Curr=USD, Mag=Actuals")</f>
        <v>LSE:HSBA</v>
      </c>
      <c r="W429" t="str">
        <f>_xll.SNL.Clients.Office.Excel.Functions.SPG($D429, W$1, $F429, "Options: Curr=USD, Mag=Actuals")</f>
        <v>Bank</v>
      </c>
      <c r="X429" s="6">
        <f>_xll.SNL.Clients.Office.Excel.Functions.SPG($D429, X$1, $F429, "Options: Curr=USD, Mag=Actuals")</f>
        <v>68320000000</v>
      </c>
      <c r="Y429" s="6">
        <f>_xll.SNL.Clients.Office.Excel.Functions.SPG($D429, Y$1, $F429, "Options: Curr=USD, Mag=Actuals")</f>
        <v>30886000000</v>
      </c>
      <c r="Z429" s="6">
        <f>_xll.SNL.Clients.Office.Excel.Functions.SPG($D429, Z$1, $F429, "Options: Curr=USD, Mag=Actuals")</f>
        <v>28445000000</v>
      </c>
      <c r="AA429" s="6">
        <f>_xll.SNL.Clients.Office.Excel.Functions.SPG($D429, AA$1, $F429, "Options: Curr=USD, Mag=Actuals")</f>
        <v>6694000000</v>
      </c>
      <c r="AB429" s="6">
        <f>_xll.SNL.Clients.Office.Excel.Functions.SPG($D429, AB$1, $F429, "Options: Curr=USD, Mag=Actuals")</f>
        <v>0.34</v>
      </c>
      <c r="AC429" s="6">
        <f>_xll.SNL.Clients.Office.Excel.Functions.SPG($D429, AC$1, $F429, "Options: Curr=USD, Mag=Actuals")</f>
        <v>-27.733685879587298</v>
      </c>
      <c r="AD429" s="6">
        <f>_xll.SNL.Clients.Office.Excel.Functions.SPG($D429, AD$1, $F429, "Options: Curr=USD, Mag=Actuals")</f>
        <v>0.27367286648410899</v>
      </c>
      <c r="AE429" s="6">
        <f>_xll.SNL.Clients.Office.Excel.Functions.SPG($D429, AE$1, $F429, "Options: Curr=USD, Mag=Actuals")</f>
        <v>5.6755267285599196</v>
      </c>
      <c r="AF429" s="6">
        <f>_xll.SNL.Clients.Office.Excel.Functions.SPG($D429, AF$1, $F429, "Options: Curr=USD, Mag=Actuals")</f>
        <v>2364452000000</v>
      </c>
      <c r="AG429" s="6">
        <f>_xll.SNL.Clients.Office.Excel.Functions.SPG($D429, AG$1, $F429, "Options: Curr=USD, Mag=Actuals")</f>
        <v>277607000000</v>
      </c>
      <c r="AH429" s="6">
        <f>_xll.SNL.Clients.Office.Excel.Functions.SPG($D429, AH$1, $F429, "Options: Curr=USD, Mag=Actuals")</f>
        <v>135661000000</v>
      </c>
      <c r="AI429" s="6">
        <f>_xll.SNL.Clients.Office.Excel.Functions.SPG($D429, AI$1, $F429, "Options: Curr=USD, Mag=Actuals")</f>
        <v>40178</v>
      </c>
      <c r="AJ429" s="6" t="str">
        <f>_xll.SNL.Clients.Office.Excel.Functions.SPG($D429, AJ$1, $F429, "Options: Curr=USD, Mag=Actuals")</f>
        <v>#INVALID FUNCTION PARAMETER</v>
      </c>
      <c r="AK429" s="6" t="str">
        <f>_xll.SNL.Clients.Office.Excel.Functions.SPG($D429, AK$1, $F429, "Options: Curr=USD, Mag=Actuals")</f>
        <v>#INVALID FUNCTION PARAMETER</v>
      </c>
      <c r="AL429" s="6" t="str">
        <f>_xll.SNL.Clients.Office.Excel.Functions.SPG($D429, AL$1, $F429, "Options: Curr=USD, Mag=Actuals")</f>
        <v>#INVALID FUNCTION PARAMETER</v>
      </c>
      <c r="AM429" s="6" t="str">
        <f>_xll.SNL.Clients.Office.Excel.Functions.SPG($D429, AM$1, $F429, "Options: Curr=USD, Mag=Actuals")</f>
        <v>#INVALID FUNCTION PARAMETER</v>
      </c>
      <c r="AN429" s="6">
        <f>_xll.SNL.Clients.Office.Excel.Functions.SPG($D429, AN$1, $F429, "Options: Curr=USD, Mag=Actuals")</f>
        <v>2364452000000</v>
      </c>
      <c r="AO429" s="6">
        <f>_xll.SNL.Clients.Office.Excel.Functions.SPG($D429, AO$1, $F429, "Options: Curr=USD, Mag=Actuals")</f>
        <v>896231000000</v>
      </c>
      <c r="AP429" s="6">
        <f>_xll.SNL.Clients.Office.Excel.Functions.SPG($D429, AP$1, $F429, "Options: Curr=USD, Mag=Actuals")</f>
        <v>1264926000000</v>
      </c>
      <c r="AQ429" s="6">
        <f>_xll.SNL.Clients.Office.Excel.Functions.SPG($D429, AQ$1, $F429, "Options: Curr=USD, Mag=Actuals")</f>
        <v>128299000000</v>
      </c>
      <c r="AR429" s="6">
        <f>_xll.SNL.Clients.Office.Excel.Functions.SPG($D429, AR$1, $F429, "Options: Curr=USD, Mag=Actuals")</f>
        <v>135661000000</v>
      </c>
      <c r="AS429" s="6">
        <f>_xll.SNL.Clients.Office.Excel.Functions.SPG($D429, AS$1, $F429, "Options: Curr=USD, Mag=Actuals")</f>
        <v>105667000000</v>
      </c>
      <c r="AT429" s="6">
        <f>_xll.SNL.Clients.Office.Excel.Functions.SPG($D429, AT$1, $F429, "Options: Curr=USD, Mag=Actuals")</f>
        <v>37.904385455911097</v>
      </c>
      <c r="AU429" s="6">
        <f>_xll.SNL.Clients.Office.Excel.Functions.SPG($D429, AU$1, $F429, "Options: Curr=USD, Mag=Actuals")</f>
        <v>70.852445123272005</v>
      </c>
      <c r="AV429" s="6">
        <f>_xll.SNL.Clients.Office.Excel.Functions.SPG($D429, AV$1, $F429, "Options: Curr=USD, Mag=Actuals")</f>
        <v>5.7375239590399802</v>
      </c>
      <c r="AW429" s="6">
        <f>_xll.SNL.Clients.Office.Excel.Functions.SPG($D429, AW$1, $F429, "Options: Curr=USD, Mag=Actuals")</f>
        <v>4.5264039875637101</v>
      </c>
      <c r="AX429" s="6">
        <f>_xll.SNL.Clients.Office.Excel.Functions.SPG($D429, AX$1, $F429, "Options: Curr=USD, Mag=Actuals")</f>
        <v>6694000000</v>
      </c>
      <c r="AY429" s="6">
        <f>_xll.SNL.Clients.Office.Excel.Functions.SPG($D429, AY$1, $F429, "Options: Curr=USD, Mag=Actuals")</f>
        <v>5834000000</v>
      </c>
      <c r="AZ429" s="6">
        <f>_xll.SNL.Clients.Office.Excel.Functions.SPG($D429, AZ$1, $F429, "Options: Curr=USD, Mag=Actuals")</f>
        <v>0.27367286648410899</v>
      </c>
      <c r="BA429" s="6">
        <f>_xll.SNL.Clients.Office.Excel.Functions.SPG($D429, BA$1, $F429, "Options: Curr=USD, Mag=Actuals")</f>
        <v>5.6755267285599196</v>
      </c>
      <c r="BB429" s="6">
        <f>_xll.SNL.Clients.Office.Excel.Functions.SPG($D429, BB$1, $F429, "Options: Curr=USD, Mag=Actuals")</f>
        <v>5.1812265494800203</v>
      </c>
      <c r="BC429" s="6">
        <f>_xll.SNL.Clients.Office.Excel.Functions.SPG($D429, BC$1, $F429, "Options: Curr=USD, Mag=Actuals")</f>
        <v>7.8502251322532901</v>
      </c>
      <c r="BD429" s="6">
        <f>_xll.SNL.Clients.Office.Excel.Functions.SPG($D429, BD$1, $F429, "Options: Curr=USD, Mag=Actuals")</f>
        <v>0.58689901812337897</v>
      </c>
      <c r="BE429" s="6">
        <f>_xll.SNL.Clients.Office.Excel.Functions.SPG($D429, BE$1, $F429, "Options: Curr=USD, Mag=Actuals")</f>
        <v>1.66517715146366</v>
      </c>
      <c r="BF429" s="6">
        <f>_xll.SNL.Clients.Office.Excel.Functions.SPG($D429, BF$1, $F429, "Options: Curr=USD, Mag=Actuals")</f>
        <v>0.72216275972143795</v>
      </c>
      <c r="BG429" s="6">
        <f>_xll.SNL.Clients.Office.Excel.Functions.SPG($D429, BG$1, $F429, "Options: Curr=USD, Mag=Actuals")</f>
        <v>1.4023383617077101</v>
      </c>
      <c r="BH429" s="6">
        <f>_xll.SNL.Clients.Office.Excel.Functions.SPG($D429, BH$1, $F429, "Options: Curr=USD, Mag=Actuals")</f>
        <v>1.39080926873662</v>
      </c>
      <c r="BI429" s="6">
        <f>_xll.SNL.Clients.Office.Excel.Functions.SPG($D429, BI$1, $F429, "Options: Curr=USD, Mag=Actuals")</f>
        <v>3.5710183758836598</v>
      </c>
      <c r="BJ429" s="6">
        <f>_xll.SNL.Clients.Office.Excel.Functions.SPG($D429, BJ$1, $F429, "Options: Curr=USD, Mag=Actuals")</f>
        <v>1.5486979767151701</v>
      </c>
      <c r="BK429" s="6">
        <f>_xll.SNL.Clients.Office.Excel.Functions.SPG($D429, BK$1, $F429, "Options: Curr=USD, Mag=Actuals")</f>
        <v>3.0073533344263499</v>
      </c>
      <c r="BL429" s="6">
        <f>_xll.SNL.Clients.Office.Excel.Functions.SPG($D429, BL$1, $F429, "Options: Curr=USD, Mag=Actuals")</f>
        <v>2.98262887623831</v>
      </c>
      <c r="BM429" s="6">
        <f>_xll.SNL.Clients.Office.Excel.Functions.SPG($D429, BM$1, $F429, "Options: Curr=USD, Mag=Actuals")</f>
        <v>0.620654040826919</v>
      </c>
      <c r="BN429" s="6">
        <f>_xll.SNL.Clients.Office.Excel.Functions.SPG($D429, BN$1, $F429, "Options: Curr=USD, Mag=Actuals")</f>
        <v>2.7435184124909902</v>
      </c>
      <c r="BO429" s="6">
        <f>_xll.SNL.Clients.Office.Excel.Functions.SPG($D429, BO$1, $F429, "Options: Curr=USD, Mag=Actuals")</f>
        <v>59.616510538641698</v>
      </c>
      <c r="BP429" s="6">
        <f>_xll.SNL.Clients.Office.Excel.Functions.SPG($D429, BP$1, $F429, "Options: Curr=USD, Mag=Actuals")</f>
        <v>25.8548009367682</v>
      </c>
      <c r="BQ429" s="6">
        <f>_xll.SNL.Clients.Office.Excel.Functions.SPG($D429, BQ$1, $F429, "Options: Curr=USD, Mag=Actuals")</f>
        <v>50.206381733021097</v>
      </c>
      <c r="BR429" s="6">
        <f>_xll.SNL.Clients.Office.Excel.Functions.SPG($D429, BR$1, $F429, "Options: Curr=USD, Mag=Actuals")</f>
        <v>9.3772503282831892</v>
      </c>
      <c r="BS429" s="6">
        <f>_xll.SNL.Clients.Office.Excel.Functions.SPG($D429, BS$1, $F429, "Options: Curr=USD, Mag=Actuals")</f>
        <v>10.780131454471</v>
      </c>
      <c r="BT429" s="6">
        <f>_xll.SNL.Clients.Office.Excel.Functions.SPG($D429, BT$1, $F429, "Options: Curr=USD, Mag=Actuals")</f>
        <v>13.7427989494938</v>
      </c>
      <c r="BU429" s="6">
        <f>_xll.SNL.Clients.Office.Excel.Functions.SPG($D429, BU$1, $F429, "Options: Curr=USD, Mag=Actuals")</f>
        <v>5.0919776194501498</v>
      </c>
      <c r="BV429" s="6">
        <f>_xll.SNL.Clients.Office.Excel.Functions.SPG($D429, BV$1, $F429, "Options: Curr=USD, Mag=Actuals")</f>
        <v>0</v>
      </c>
      <c r="BW429" s="6">
        <f>_xll.SNL.Clients.Office.Excel.Functions.SPG($D429, BW$1, $F429, "Options: Curr=USD, Mag=Actuals")</f>
        <v>0</v>
      </c>
      <c r="BX429" s="6">
        <f>_xll.SNL.Clients.Office.Excel.Functions.SPG($D429, BX$1, $F429, "Options: Curr=USD, Mag=Actuals")</f>
        <v>0</v>
      </c>
      <c r="BY429" s="6">
        <f>_xll.SNL.Clients.Office.Excel.Functions.SPG($D429, BY$1, $F429, "Options: Curr=USD, Mag=Actuals")</f>
        <v>47.925185201475898</v>
      </c>
      <c r="BZ429" s="6">
        <f>_xll.SNL.Clients.Office.Excel.Functions.SPG($D429, BZ$1, $F429, "Options: Curr=USD, Mag=Actuals")</f>
        <v>30606000000</v>
      </c>
      <c r="CA429" s="6" t="str">
        <f>_xll.SNL.Clients.Office.Excel.Functions.SPG($D429, CA$1, $F429, "Options: Curr=USD, Mag=Actuals")</f>
        <v>Impaired Loans</v>
      </c>
      <c r="CB429" s="6">
        <f>_xll.SNL.Clients.Office.Excel.Functions.SPG($D429, CB$1, $F429, "Options: Curr=USD, Mag=Actuals")</f>
        <v>3.0403029375886601</v>
      </c>
      <c r="CC429" s="6">
        <f>_xll.SNL.Clients.Office.Excel.Functions.SPG($D429, CC$1, $F429, "Options: Curr=USD, Mag=Actuals")</f>
        <v>23.3261437858683</v>
      </c>
      <c r="CD429" s="6">
        <f>_xll.SNL.Clients.Office.Excel.Functions.SPG($D429, CD$1, $F429, "Options: Curr=USD, Mag=Actuals")</f>
        <v>2.4164712196378999</v>
      </c>
      <c r="CE429" s="6">
        <f>_xll.SNL.Clients.Office.Excel.Functions.SPG($D429, CE$1, $F429, "Options: Curr=USD, Mag=Actuals")</f>
        <v>78.914724124753803</v>
      </c>
      <c r="CF429" s="6">
        <f>_xll.SNL.Clients.Office.Excel.Functions.SPG($D429, CF$1, $F429, "Options: Curr=USD, Mag=Actuals")</f>
        <v>2.53726124393549</v>
      </c>
      <c r="CG429" s="6">
        <f>_xll.SNL.Clients.Office.Excel.Functions.SPG($D429, CG$1, $F429, "Options: Curr=USD, Mag=Actuals")</f>
        <v>2.7009234288296202</v>
      </c>
    </row>
    <row r="430" spans="1:85" x14ac:dyDescent="0.3">
      <c r="A430" s="10" t="s">
        <v>91</v>
      </c>
      <c r="B430" s="10" t="s">
        <v>85</v>
      </c>
      <c r="C430" s="10" t="s">
        <v>11</v>
      </c>
      <c r="D430">
        <v>113876</v>
      </c>
      <c r="E430" s="10" t="s">
        <v>28</v>
      </c>
      <c r="F430" s="10" t="s">
        <v>8</v>
      </c>
      <c r="G430">
        <v>-153.91999999999999</v>
      </c>
      <c r="H430">
        <v>411.13</v>
      </c>
      <c r="I430">
        <v>565.04999999999995</v>
      </c>
      <c r="J430">
        <v>2485.48</v>
      </c>
      <c r="K430">
        <v>39602.949999999997</v>
      </c>
      <c r="L430">
        <v>2.2400000000000002</v>
      </c>
      <c r="M430">
        <v>2903.4485340411566</v>
      </c>
      <c r="N430">
        <v>62.76</v>
      </c>
      <c r="O430">
        <v>3.3</v>
      </c>
      <c r="P430">
        <v>4.1900000000000004</v>
      </c>
      <c r="Q430">
        <v>0.65</v>
      </c>
      <c r="R430">
        <v>0.64</v>
      </c>
      <c r="S430" t="str">
        <f>_xll.SNL.Clients.Office.Excel.Functions.SPG(D430, S$1, F430, "Options: Curr=USD, Mag=Actuals")</f>
        <v>HSBC Holdings plc (LSE:HSBA)</v>
      </c>
      <c r="T430" t="str">
        <f>_xll.SNL.Clients.Office.Excel.Functions.SPG($D430, T$1, $F430, "Options: Curr=USD, Mag=Actuals")</f>
        <v>HSBC Holdings plc</v>
      </c>
      <c r="U430" s="6">
        <f>_xll.SNL.Clients.Office.Excel.Functions.SPG($D430, U$1, $F430, "Options: Curr=USD, Mag=Actuals")</f>
        <v>2454689000000</v>
      </c>
      <c r="V430" t="str">
        <f>_xll.SNL.Clients.Office.Excel.Functions.SPG($D430, V$1, $F430, "Options: Curr=USD, Mag=Actuals")</f>
        <v>LSE:HSBA</v>
      </c>
      <c r="W430" t="str">
        <f>_xll.SNL.Clients.Office.Excel.Functions.SPG($D430, W$1, $F430, "Options: Curr=USD, Mag=Actuals")</f>
        <v>Bank</v>
      </c>
      <c r="X430" s="6">
        <f>_xll.SNL.Clients.Office.Excel.Functions.SPG($D430, X$1, $F430, "Options: Curr=USD, Mag=Actuals")</f>
        <v>70869000000</v>
      </c>
      <c r="Y430" s="6">
        <f>_xll.SNL.Clients.Office.Excel.Functions.SPG($D430, Y$1, $F430, "Options: Curr=USD, Mag=Actuals")</f>
        <v>40580000000</v>
      </c>
      <c r="Z430" s="6">
        <f>_xll.SNL.Clients.Office.Excel.Functions.SPG($D430, Z$1, $F430, "Options: Curr=USD, Mag=Actuals")</f>
        <v>37941000000</v>
      </c>
      <c r="AA430" s="6">
        <f>_xll.SNL.Clients.Office.Excel.Functions.SPG($D430, AA$1, $F430, "Options: Curr=USD, Mag=Actuals")</f>
        <v>14191000000</v>
      </c>
      <c r="AB430" s="6">
        <f>_xll.SNL.Clients.Office.Excel.Functions.SPG($D430, AB$1, $F430, "Options: Curr=USD, Mag=Actuals")</f>
        <v>0.72</v>
      </c>
      <c r="AC430" s="6">
        <f>_xll.SNL.Clients.Office.Excel.Functions.SPG($D430, AC$1, $F430, "Options: Curr=USD, Mag=Actuals")</f>
        <v>111.764705882353</v>
      </c>
      <c r="AD430" s="6">
        <f>_xll.SNL.Clients.Office.Excel.Functions.SPG($D430, AD$1, $F430, "Options: Curr=USD, Mag=Actuals")</f>
        <v>0.56788987154347903</v>
      </c>
      <c r="AE430" s="6">
        <f>_xll.SNL.Clients.Office.Excel.Functions.SPG($D430, AE$1, $F430, "Options: Curr=USD, Mag=Actuals")</f>
        <v>9.7674962832443093</v>
      </c>
      <c r="AF430" s="6">
        <f>_xll.SNL.Clients.Office.Excel.Functions.SPG($D430, AF$1, $F430, "Options: Curr=USD, Mag=Actuals")</f>
        <v>2454689000000</v>
      </c>
      <c r="AG430" s="6">
        <f>_xll.SNL.Clients.Office.Excel.Functions.SPG($D430, AG$1, $F430, "Options: Curr=USD, Mag=Actuals")</f>
        <v>342745000000</v>
      </c>
      <c r="AH430" s="6">
        <f>_xll.SNL.Clients.Office.Excel.Functions.SPG($D430, AH$1, $F430, "Options: Curr=USD, Mag=Actuals")</f>
        <v>154915000000</v>
      </c>
      <c r="AI430" s="6">
        <f>_xll.SNL.Clients.Office.Excel.Functions.SPG($D430, AI$1, $F430, "Options: Curr=USD, Mag=Actuals")</f>
        <v>40543</v>
      </c>
      <c r="AJ430" s="6" t="str">
        <f>_xll.SNL.Clients.Office.Excel.Functions.SPG($D430, AJ$1, $F430, "Options: Curr=USD, Mag=Actuals")</f>
        <v>#INVALID FUNCTION PARAMETER</v>
      </c>
      <c r="AK430" s="6" t="str">
        <f>_xll.SNL.Clients.Office.Excel.Functions.SPG($D430, AK$1, $F430, "Options: Curr=USD, Mag=Actuals")</f>
        <v>#INVALID FUNCTION PARAMETER</v>
      </c>
      <c r="AL430" s="6" t="str">
        <f>_xll.SNL.Clients.Office.Excel.Functions.SPG($D430, AL$1, $F430, "Options: Curr=USD, Mag=Actuals")</f>
        <v>#INVALID FUNCTION PARAMETER</v>
      </c>
      <c r="AM430" s="6" t="str">
        <f>_xll.SNL.Clients.Office.Excel.Functions.SPG($D430, AM$1, $F430, "Options: Curr=USD, Mag=Actuals")</f>
        <v>#INVALID FUNCTION PARAMETER</v>
      </c>
      <c r="AN430" s="6">
        <f>_xll.SNL.Clients.Office.Excel.Functions.SPG($D430, AN$1, $F430, "Options: Curr=USD, Mag=Actuals")</f>
        <v>2454689000000</v>
      </c>
      <c r="AO430" s="6">
        <f>_xll.SNL.Clients.Office.Excel.Functions.SPG($D430, AO$1, $F430, "Options: Curr=USD, Mag=Actuals")</f>
        <v>897847000000</v>
      </c>
      <c r="AP430" s="6">
        <f>_xll.SNL.Clients.Office.Excel.Functions.SPG($D430, AP$1, $F430, "Options: Curr=USD, Mag=Actuals")</f>
        <v>1322974000000</v>
      </c>
      <c r="AQ430" s="6">
        <f>_xll.SNL.Clients.Office.Excel.Functions.SPG($D430, AQ$1, $F430, "Options: Curr=USD, Mag=Actuals")</f>
        <v>147667000000</v>
      </c>
      <c r="AR430" s="6">
        <f>_xll.SNL.Clients.Office.Excel.Functions.SPG($D430, AR$1, $F430, "Options: Curr=USD, Mag=Actuals")</f>
        <v>154915000000</v>
      </c>
      <c r="AS430" s="6">
        <f>_xll.SNL.Clients.Office.Excel.Functions.SPG($D430, AS$1, $F430, "Options: Curr=USD, Mag=Actuals")</f>
        <v>124993000000</v>
      </c>
      <c r="AT430" s="6">
        <f>_xll.SNL.Clients.Office.Excel.Functions.SPG($D430, AT$1, $F430, "Options: Curr=USD, Mag=Actuals")</f>
        <v>36.576812785652301</v>
      </c>
      <c r="AU430" s="6">
        <f>_xll.SNL.Clients.Office.Excel.Functions.SPG($D430, AU$1, $F430, "Options: Curr=USD, Mag=Actuals")</f>
        <v>67.865808398351007</v>
      </c>
      <c r="AV430" s="6">
        <f>_xll.SNL.Clients.Office.Excel.Functions.SPG($D430, AV$1, $F430, "Options: Curr=USD, Mag=Actuals")</f>
        <v>6.3109827762294897</v>
      </c>
      <c r="AW430" s="6">
        <f>_xll.SNL.Clients.Office.Excel.Functions.SPG($D430, AW$1, $F430, "Options: Curr=USD, Mag=Actuals")</f>
        <v>5.1548458058032001</v>
      </c>
      <c r="AX430" s="6">
        <f>_xll.SNL.Clients.Office.Excel.Functions.SPG($D430, AX$1, $F430, "Options: Curr=USD, Mag=Actuals")</f>
        <v>14191000000</v>
      </c>
      <c r="AY430" s="6">
        <f>_xll.SNL.Clients.Office.Excel.Functions.SPG($D430, AY$1, $F430, "Options: Curr=USD, Mag=Actuals")</f>
        <v>13159000000</v>
      </c>
      <c r="AZ430" s="6">
        <f>_xll.SNL.Clients.Office.Excel.Functions.SPG($D430, AZ$1, $F430, "Options: Curr=USD, Mag=Actuals")</f>
        <v>0.56788987154347903</v>
      </c>
      <c r="BA430" s="6">
        <f>_xll.SNL.Clients.Office.Excel.Functions.SPG($D430, BA$1, $F430, "Options: Curr=USD, Mag=Actuals")</f>
        <v>9.7674962832443093</v>
      </c>
      <c r="BB430" s="6">
        <f>_xll.SNL.Clients.Office.Excel.Functions.SPG($D430, BB$1, $F430, "Options: Curr=USD, Mag=Actuals")</f>
        <v>9.6133830117810302</v>
      </c>
      <c r="BC430" s="6">
        <f>_xll.SNL.Clients.Office.Excel.Functions.SPG($D430, BC$1, $F430, "Options: Curr=USD, Mag=Actuals")</f>
        <v>13.1475620688311</v>
      </c>
      <c r="BD430" s="6">
        <f>_xll.SNL.Clients.Office.Excel.Functions.SPG($D430, BD$1, $F430, "Options: Curr=USD, Mag=Actuals")</f>
        <v>1.2691607181744999</v>
      </c>
      <c r="BE430" s="6">
        <f>_xll.SNL.Clients.Office.Excel.Functions.SPG($D430, BE$1, $F430, "Options: Curr=USD, Mag=Actuals")</f>
        <v>1.5783344671655499</v>
      </c>
      <c r="BF430" s="6">
        <f>_xll.SNL.Clients.Office.Excel.Functions.SPG($D430, BF$1, $F430, "Options: Curr=USD, Mag=Actuals")</f>
        <v>0.69450558245628102</v>
      </c>
      <c r="BG430" s="6">
        <f>_xll.SNL.Clients.Office.Excel.Functions.SPG($D430, BG$1, $F430, "Options: Curr=USD, Mag=Actuals")</f>
        <v>1.50590259714274</v>
      </c>
      <c r="BH430" s="6">
        <f>_xll.SNL.Clients.Office.Excel.Functions.SPG($D430, BH$1, $F430, "Options: Curr=USD, Mag=Actuals")</f>
        <v>1.33010524630838</v>
      </c>
      <c r="BI430" s="6">
        <f>_xll.SNL.Clients.Office.Excel.Functions.SPG($D430, BI$1, $F430, "Options: Curr=USD, Mag=Actuals")</f>
        <v>3.5273742432189898</v>
      </c>
      <c r="BJ430" s="6">
        <f>_xll.SNL.Clients.Office.Excel.Functions.SPG($D430, BJ$1, $F430, "Options: Curr=USD, Mag=Actuals")</f>
        <v>1.5521305238474099</v>
      </c>
      <c r="BK430" s="6">
        <f>_xll.SNL.Clients.Office.Excel.Functions.SPG($D430, BK$1, $F430, "Options: Curr=USD, Mag=Actuals")</f>
        <v>3.36549834300788</v>
      </c>
      <c r="BL430" s="6">
        <f>_xll.SNL.Clients.Office.Excel.Functions.SPG($D430, BL$1, $F430, "Options: Curr=USD, Mag=Actuals")</f>
        <v>2.9726139067496402</v>
      </c>
      <c r="BM430" s="6">
        <f>_xll.SNL.Clients.Office.Excel.Functions.SPG($D430, BM$1, $F430, "Options: Curr=USD, Mag=Actuals")</f>
        <v>1.7025588465850201</v>
      </c>
      <c r="BN430" s="6">
        <f>_xll.SNL.Clients.Office.Excel.Functions.SPG($D430, BN$1, $F430, "Options: Curr=USD, Mag=Actuals")</f>
        <v>2.5023347764959101</v>
      </c>
      <c r="BO430" s="6">
        <f>_xll.SNL.Clients.Office.Excel.Functions.SPG($D430, BO$1, $F430, "Options: Curr=USD, Mag=Actuals")</f>
        <v>55.653388646657902</v>
      </c>
      <c r="BP430" s="6">
        <f>_xll.SNL.Clients.Office.Excel.Functions.SPG($D430, BP$1, $F430, "Options: Curr=USD, Mag=Actuals")</f>
        <v>24.488845616560099</v>
      </c>
      <c r="BQ430" s="6">
        <f>_xll.SNL.Clients.Office.Excel.Functions.SPG($D430, BQ$1, $F430, "Options: Curr=USD, Mag=Actuals")</f>
        <v>53.099380547206799</v>
      </c>
      <c r="BR430" s="6">
        <f>_xll.SNL.Clients.Office.Excel.Functions.SPG($D430, BR$1, $F430, "Options: Curr=USD, Mag=Actuals")</f>
        <v>10.526210823369899</v>
      </c>
      <c r="BS430" s="6">
        <f>_xll.SNL.Clients.Office.Excel.Functions.SPG($D430, BS$1, $F430, "Options: Curr=USD, Mag=Actuals")</f>
        <v>12.0730151852077</v>
      </c>
      <c r="BT430" s="6">
        <f>_xll.SNL.Clients.Office.Excel.Functions.SPG($D430, BT$1, $F430, "Options: Curr=USD, Mag=Actuals")</f>
        <v>15.1892870449356</v>
      </c>
      <c r="BU430" s="6">
        <f>_xll.SNL.Clients.Office.Excel.Functions.SPG($D430, BU$1, $F430, "Options: Curr=USD, Mag=Actuals")</f>
        <v>5.3605970540630103</v>
      </c>
      <c r="BV430" s="6">
        <f>_xll.SNL.Clients.Office.Excel.Functions.SPG($D430, BV$1, $F430, "Options: Curr=USD, Mag=Actuals")</f>
        <v>202490000000</v>
      </c>
      <c r="BW430" s="6">
        <f>_xll.SNL.Clients.Office.Excel.Functions.SPG($D430, BW$1, $F430, "Options: Curr=USD, Mag=Actuals")</f>
        <v>387132000000</v>
      </c>
      <c r="BX430" s="6">
        <f>_xll.SNL.Clients.Office.Excel.Functions.SPG($D430, BX$1, $F430, "Options: Curr=USD, Mag=Actuals")</f>
        <v>589622000000</v>
      </c>
      <c r="BY430" s="6">
        <f>_xll.SNL.Clients.Office.Excel.Functions.SPG($D430, BY$1, $F430, "Options: Curr=USD, Mag=Actuals")</f>
        <v>44.939012640705201</v>
      </c>
      <c r="BZ430" s="6">
        <f>_xll.SNL.Clients.Office.Excel.Functions.SPG($D430, BZ$1, $F430, "Options: Curr=USD, Mag=Actuals")</f>
        <v>46871000000</v>
      </c>
      <c r="CA430" s="6" t="str">
        <f>_xll.SNL.Clients.Office.Excel.Functions.SPG($D430, CA$1, $F430, "Options: Curr=USD, Mag=Actuals")</f>
        <v>Impaired Loans</v>
      </c>
      <c r="CB430" s="6">
        <f>_xll.SNL.Clients.Office.Excel.Functions.SPG($D430, CB$1, $F430, "Options: Curr=USD, Mag=Actuals")</f>
        <v>4.6945032315962303</v>
      </c>
      <c r="CC430" s="6">
        <f>_xll.SNL.Clients.Office.Excel.Functions.SPG($D430, CC$1, $F430, "Options: Curr=USD, Mag=Actuals")</f>
        <v>32.307893793597799</v>
      </c>
      <c r="CD430" s="6">
        <f>_xll.SNL.Clients.Office.Excel.Functions.SPG($D430, CD$1, $F430, "Options: Curr=USD, Mag=Actuals")</f>
        <v>1.35205294102685</v>
      </c>
      <c r="CE430" s="6">
        <f>_xll.SNL.Clients.Office.Excel.Functions.SPG($D430, CE$1, $F430, "Options: Curr=USD, Mag=Actuals")</f>
        <v>42.553703592273898</v>
      </c>
      <c r="CF430" s="6">
        <f>_xll.SNL.Clients.Office.Excel.Functions.SPG($D430, CF$1, $F430, "Options: Curr=USD, Mag=Actuals")</f>
        <v>2.01147209148828</v>
      </c>
      <c r="CG430" s="6">
        <f>_xll.SNL.Clients.Office.Excel.Functions.SPG($D430, CG$1, $F430, "Options: Curr=USD, Mag=Actuals")</f>
        <v>4.2489753996190798</v>
      </c>
    </row>
    <row r="431" spans="1:85" x14ac:dyDescent="0.3">
      <c r="A431" s="10" t="s">
        <v>91</v>
      </c>
      <c r="B431" s="10" t="s">
        <v>85</v>
      </c>
      <c r="C431" s="10" t="s">
        <v>11</v>
      </c>
      <c r="D431">
        <v>113876</v>
      </c>
      <c r="E431" s="10" t="s">
        <v>28</v>
      </c>
      <c r="F431" s="10" t="s">
        <v>68</v>
      </c>
      <c r="G431">
        <v>-166.8</v>
      </c>
      <c r="H431">
        <v>484.75</v>
      </c>
      <c r="I431">
        <v>651.54999999999995</v>
      </c>
      <c r="J431">
        <v>2664.71</v>
      </c>
      <c r="K431">
        <v>42105.52</v>
      </c>
      <c r="L431">
        <v>1.1499999999999999</v>
      </c>
      <c r="M431">
        <v>3047.8115069920132</v>
      </c>
      <c r="N431">
        <v>63.29</v>
      </c>
      <c r="O431">
        <v>4.46</v>
      </c>
      <c r="P431">
        <v>7.53</v>
      </c>
      <c r="Q431">
        <v>0.62</v>
      </c>
      <c r="R431">
        <v>0.65</v>
      </c>
      <c r="S431" t="str">
        <f>_xll.SNL.Clients.Office.Excel.Functions.SPG(D431, S$1, F431, "Options: Curr=USD, Mag=Actuals")</f>
        <v>HSBC Holdings plc (LSE:HSBA)</v>
      </c>
      <c r="T431" t="str">
        <f>_xll.SNL.Clients.Office.Excel.Functions.SPG($D431, T$1, $F431, "Options: Curr=USD, Mag=Actuals")</f>
        <v>HSBC Holdings plc</v>
      </c>
      <c r="U431" s="6">
        <f>_xll.SNL.Clients.Office.Excel.Functions.SPG($D431, U$1, $F431, "Options: Curr=USD, Mag=Actuals")</f>
        <v>2555579000000</v>
      </c>
      <c r="V431" t="str">
        <f>_xll.SNL.Clients.Office.Excel.Functions.SPG($D431, V$1, $F431, "Options: Curr=USD, Mag=Actuals")</f>
        <v>LSE:HSBA</v>
      </c>
      <c r="W431" t="str">
        <f>_xll.SNL.Clients.Office.Excel.Functions.SPG($D431, W$1, $F431, "Options: Curr=USD, Mag=Actuals")</f>
        <v>Bank</v>
      </c>
      <c r="X431" s="6">
        <f>_xll.SNL.Clients.Office.Excel.Functions.SPG($D431, X$1, $F431, "Options: Curr=USD, Mag=Actuals")</f>
        <v>75721000000</v>
      </c>
      <c r="Y431" s="6">
        <f>_xll.SNL.Clients.Office.Excel.Functions.SPG($D431, Y$1, $F431, "Options: Curr=USD, Mag=Actuals")</f>
        <v>46691000000</v>
      </c>
      <c r="Z431" s="6">
        <f>_xll.SNL.Clients.Office.Excel.Functions.SPG($D431, Z$1, $F431, "Options: Curr=USD, Mag=Actuals")</f>
        <v>44215000000</v>
      </c>
      <c r="AA431" s="6">
        <f>_xll.SNL.Clients.Office.Excel.Functions.SPG($D431, AA$1, $F431, "Options: Curr=USD, Mag=Actuals")</f>
        <v>17944000000</v>
      </c>
      <c r="AB431" s="6">
        <f>_xll.SNL.Clients.Office.Excel.Functions.SPG($D431, AB$1, $F431, "Options: Curr=USD, Mag=Actuals")</f>
        <v>0.91</v>
      </c>
      <c r="AC431" s="6">
        <f>_xll.SNL.Clients.Office.Excel.Functions.SPG($D431, AC$1, $F431, "Options: Curr=USD, Mag=Actuals")</f>
        <v>26.3888888888889</v>
      </c>
      <c r="AD431" s="6">
        <f>_xll.SNL.Clients.Office.Excel.Functions.SPG($D431, AD$1, $F431, "Options: Curr=USD, Mag=Actuals")</f>
        <v>0.64851822764854705</v>
      </c>
      <c r="AE431" s="6">
        <f>_xll.SNL.Clients.Office.Excel.Functions.SPG($D431, AE$1, $F431, "Options: Curr=USD, Mag=Actuals")</f>
        <v>10.9755109218383</v>
      </c>
      <c r="AF431" s="6">
        <f>_xll.SNL.Clients.Office.Excel.Functions.SPG($D431, AF$1, $F431, "Options: Curr=USD, Mag=Actuals")</f>
        <v>2555579000000</v>
      </c>
      <c r="AG431" s="6">
        <f>_xll.SNL.Clients.Office.Excel.Functions.SPG($D431, AG$1, $F431, "Options: Curr=USD, Mag=Actuals")</f>
        <v>313816000000</v>
      </c>
      <c r="AH431" s="6">
        <f>_xll.SNL.Clients.Office.Excel.Functions.SPG($D431, AH$1, $F431, "Options: Curr=USD, Mag=Actuals")</f>
        <v>166093000000</v>
      </c>
      <c r="AI431" s="6">
        <f>_xll.SNL.Clients.Office.Excel.Functions.SPG($D431, AI$1, $F431, "Options: Curr=USD, Mag=Actuals")</f>
        <v>40908</v>
      </c>
      <c r="AJ431" s="6" t="str">
        <f>_xll.SNL.Clients.Office.Excel.Functions.SPG($D431, AJ$1, $F431, "Options: Curr=USD, Mag=Actuals")</f>
        <v>#INVALID FUNCTION PARAMETER</v>
      </c>
      <c r="AK431" s="6" t="str">
        <f>_xll.SNL.Clients.Office.Excel.Functions.SPG($D431, AK$1, $F431, "Options: Curr=USD, Mag=Actuals")</f>
        <v>#INVALID FUNCTION PARAMETER</v>
      </c>
      <c r="AL431" s="6" t="str">
        <f>_xll.SNL.Clients.Office.Excel.Functions.SPG($D431, AL$1, $F431, "Options: Curr=USD, Mag=Actuals")</f>
        <v>#INVALID FUNCTION PARAMETER</v>
      </c>
      <c r="AM431" s="6" t="str">
        <f>_xll.SNL.Clients.Office.Excel.Functions.SPG($D431, AM$1, $F431, "Options: Curr=USD, Mag=Actuals")</f>
        <v>#INVALID FUNCTION PARAMETER</v>
      </c>
      <c r="AN431" s="6">
        <f>_xll.SNL.Clients.Office.Excel.Functions.SPG($D431, AN$1, $F431, "Options: Curr=USD, Mag=Actuals")</f>
        <v>2555579000000</v>
      </c>
      <c r="AO431" s="6">
        <f>_xll.SNL.Clients.Office.Excel.Functions.SPG($D431, AO$1, $F431, "Options: Curr=USD, Mag=Actuals")</f>
        <v>899010000000</v>
      </c>
      <c r="AP431" s="6">
        <f>_xll.SNL.Clients.Office.Excel.Functions.SPG($D431, AP$1, $F431, "Options: Curr=USD, Mag=Actuals")</f>
        <v>1347001000000</v>
      </c>
      <c r="AQ431" s="6">
        <f>_xll.SNL.Clients.Office.Excel.Functions.SPG($D431, AQ$1, $F431, "Options: Curr=USD, Mag=Actuals")</f>
        <v>158725000000</v>
      </c>
      <c r="AR431" s="6">
        <f>_xll.SNL.Clients.Office.Excel.Functions.SPG($D431, AR$1, $F431, "Options: Curr=USD, Mag=Actuals")</f>
        <v>166093000000</v>
      </c>
      <c r="AS431" s="6">
        <f>_xll.SNL.Clients.Office.Excel.Functions.SPG($D431, AS$1, $F431, "Options: Curr=USD, Mag=Actuals")</f>
        <v>137059000000</v>
      </c>
      <c r="AT431" s="6">
        <f>_xll.SNL.Clients.Office.Excel.Functions.SPG($D431, AT$1, $F431, "Options: Curr=USD, Mag=Actuals")</f>
        <v>35.178329450977699</v>
      </c>
      <c r="AU431" s="6">
        <f>_xll.SNL.Clients.Office.Excel.Functions.SPG($D431, AU$1, $F431, "Options: Curr=USD, Mag=Actuals")</f>
        <v>66.741598558575703</v>
      </c>
      <c r="AV431" s="6">
        <f>_xll.SNL.Clients.Office.Excel.Functions.SPG($D431, AV$1, $F431, "Options: Curr=USD, Mag=Actuals")</f>
        <v>6.4992316809615396</v>
      </c>
      <c r="AW431" s="6">
        <f>_xll.SNL.Clients.Office.Excel.Functions.SPG($D431, AW$1, $F431, "Options: Curr=USD, Mag=Actuals")</f>
        <v>5.4247598993882997</v>
      </c>
      <c r="AX431" s="6">
        <f>_xll.SNL.Clients.Office.Excel.Functions.SPG($D431, AX$1, $F431, "Options: Curr=USD, Mag=Actuals")</f>
        <v>17944000000</v>
      </c>
      <c r="AY431" s="6">
        <f>_xll.SNL.Clients.Office.Excel.Functions.SPG($D431, AY$1, $F431, "Options: Curr=USD, Mag=Actuals")</f>
        <v>16797000000</v>
      </c>
      <c r="AZ431" s="6">
        <f>_xll.SNL.Clients.Office.Excel.Functions.SPG($D431, AZ$1, $F431, "Options: Curr=USD, Mag=Actuals")</f>
        <v>0.64851822764854705</v>
      </c>
      <c r="BA431" s="6">
        <f>_xll.SNL.Clients.Office.Excel.Functions.SPG($D431, BA$1, $F431, "Options: Curr=USD, Mag=Actuals")</f>
        <v>10.9755109218383</v>
      </c>
      <c r="BB431" s="6">
        <f>_xll.SNL.Clients.Office.Excel.Functions.SPG($D431, BB$1, $F431, "Options: Curr=USD, Mag=Actuals")</f>
        <v>10.8912403185339</v>
      </c>
      <c r="BC431" s="6">
        <f>_xll.SNL.Clients.Office.Excel.Functions.SPG($D431, BC$1, $F431, "Options: Curr=USD, Mag=Actuals")</f>
        <v>14.436867994719</v>
      </c>
      <c r="BD431" s="6">
        <f>_xll.SNL.Clients.Office.Excel.Functions.SPG($D431, BD$1, $F431, "Options: Curr=USD, Mag=Actuals")</f>
        <v>1.55568095232574</v>
      </c>
      <c r="BE431" s="6">
        <f>_xll.SNL.Clients.Office.Excel.Functions.SPG($D431, BE$1, $F431, "Options: Curr=USD, Mag=Actuals")</f>
        <v>1.46957468639351</v>
      </c>
      <c r="BF431" s="6">
        <f>_xll.SNL.Clients.Office.Excel.Functions.SPG($D431, BF$1, $F431, "Options: Curr=USD, Mag=Actuals")</f>
        <v>0.62018350348022</v>
      </c>
      <c r="BG431" s="6">
        <f>_xll.SNL.Clients.Office.Excel.Functions.SPG($D431, BG$1, $F431, "Options: Curr=USD, Mag=Actuals")</f>
        <v>1.4854406862785801</v>
      </c>
      <c r="BH431" s="6">
        <f>_xll.SNL.Clients.Office.Excel.Functions.SPG($D431, BH$1, $F431, "Options: Curr=USD, Mag=Actuals")</f>
        <v>1.2512093759023999</v>
      </c>
      <c r="BI431" s="6">
        <f>_xll.SNL.Clients.Office.Excel.Functions.SPG($D431, BI$1, $F431, "Options: Curr=USD, Mag=Actuals")</f>
        <v>3.5252507179819998</v>
      </c>
      <c r="BJ431" s="6">
        <f>_xll.SNL.Clients.Office.Excel.Functions.SPG($D431, BJ$1, $F431, "Options: Curr=USD, Mag=Actuals")</f>
        <v>1.48771094192541</v>
      </c>
      <c r="BK431" s="6">
        <f>_xll.SNL.Clients.Office.Excel.Functions.SPG($D431, BK$1, $F431, "Options: Curr=USD, Mag=Actuals")</f>
        <v>3.56331045594851</v>
      </c>
      <c r="BL431" s="6">
        <f>_xll.SNL.Clients.Office.Excel.Functions.SPG($D431, BL$1, $F431, "Options: Curr=USD, Mag=Actuals")</f>
        <v>3.0014308164019701</v>
      </c>
      <c r="BM431" s="6">
        <f>_xll.SNL.Clients.Office.Excel.Functions.SPG($D431, BM$1, $F431, "Options: Curr=USD, Mag=Actuals")</f>
        <v>1.89622457586204</v>
      </c>
      <c r="BN431" s="6">
        <f>_xll.SNL.Clients.Office.Excel.Functions.SPG($D431, BN$1, $F431, "Options: Curr=USD, Mag=Actuals")</f>
        <v>2.4658954805257798</v>
      </c>
      <c r="BO431" s="6">
        <f>_xll.SNL.Clients.Office.Excel.Functions.SPG($D431, BO$1, $F431, "Options: Curr=USD, Mag=Actuals")</f>
        <v>53.699766247144098</v>
      </c>
      <c r="BP431" s="6">
        <f>_xll.SNL.Clients.Office.Excel.Functions.SPG($D431, BP$1, $F431, "Options: Curr=USD, Mag=Actuals")</f>
        <v>22.6621412818109</v>
      </c>
      <c r="BQ431" s="6">
        <f>_xll.SNL.Clients.Office.Excel.Functions.SPG($D431, BQ$1, $F431, "Options: Curr=USD, Mag=Actuals")</f>
        <v>54.2795261552277</v>
      </c>
      <c r="BR431" s="6">
        <f>_xll.SNL.Clients.Office.Excel.Functions.SPG($D431, BR$1, $F431, "Options: Curr=USD, Mag=Actuals")</f>
        <v>10.1277041853174</v>
      </c>
      <c r="BS431" s="6">
        <f>_xll.SNL.Clients.Office.Excel.Functions.SPG($D431, BS$1, $F431, "Options: Curr=USD, Mag=Actuals")</f>
        <v>11.54099911204</v>
      </c>
      <c r="BT431" s="6">
        <f>_xll.SNL.Clients.Office.Excel.Functions.SPG($D431, BT$1, $F431, "Options: Curr=USD, Mag=Actuals")</f>
        <v>14.0828464986763</v>
      </c>
      <c r="BU431" s="6">
        <f>_xll.SNL.Clients.Office.Excel.Functions.SPG($D431, BU$1, $F431, "Options: Curr=USD, Mag=Actuals")</f>
        <v>5.6160813143434796</v>
      </c>
      <c r="BV431" s="6">
        <f>_xll.SNL.Clients.Office.Excel.Functions.SPG($D431, BV$1, $F431, "Options: Curr=USD, Mag=Actuals")</f>
        <v>273581000000</v>
      </c>
      <c r="BW431" s="6">
        <f>_xll.SNL.Clients.Office.Excel.Functions.SPG($D431, BW$1, $F431, "Options: Curr=USD, Mag=Actuals")</f>
        <v>337596000000</v>
      </c>
      <c r="BX431" s="6">
        <f>_xll.SNL.Clients.Office.Excel.Functions.SPG($D431, BX$1, $F431, "Options: Curr=USD, Mag=Actuals")</f>
        <v>611177000000</v>
      </c>
      <c r="BY431" s="6">
        <f>_xll.SNL.Clients.Office.Excel.Functions.SPG($D431, BY$1, $F431, "Options: Curr=USD, Mag=Actuals")</f>
        <v>47.328374509259902</v>
      </c>
      <c r="BZ431" s="6">
        <f>_xll.SNL.Clients.Office.Excel.Functions.SPG($D431, BZ$1, $F431, "Options: Curr=USD, Mag=Actuals")</f>
        <v>41584000000</v>
      </c>
      <c r="CA431" s="6" t="str">
        <f>_xll.SNL.Clients.Office.Excel.Functions.SPG($D431, CA$1, $F431, "Options: Curr=USD, Mag=Actuals")</f>
        <v>Impaired Loans</v>
      </c>
      <c r="CB431" s="6">
        <f>_xll.SNL.Clients.Office.Excel.Functions.SPG($D431, CB$1, $F431, "Options: Curr=USD, Mag=Actuals")</f>
        <v>4.2153109126314403</v>
      </c>
      <c r="CC431" s="6">
        <f>_xll.SNL.Clients.Office.Excel.Functions.SPG($D431, CC$1, $F431, "Options: Curr=USD, Mag=Actuals")</f>
        <v>26.903021284854798</v>
      </c>
      <c r="CD431" s="6">
        <f>_xll.SNL.Clients.Office.Excel.Functions.SPG($D431, CD$1, $F431, "Options: Curr=USD, Mag=Actuals")</f>
        <v>1.10545145005042</v>
      </c>
      <c r="CE431" s="6">
        <f>_xll.SNL.Clients.Office.Excel.Functions.SPG($D431, CE$1, $F431, "Options: Curr=USD, Mag=Actuals")</f>
        <v>35.540150202195299</v>
      </c>
      <c r="CF431" s="6">
        <f>_xll.SNL.Clients.Office.Excel.Functions.SPG($D431, CF$1, $F431, "Options: Curr=USD, Mag=Actuals")</f>
        <v>1.7750651546529701</v>
      </c>
      <c r="CG431" s="6">
        <f>_xll.SNL.Clients.Office.Excel.Functions.SPG($D431, CG$1, $F431, "Options: Curr=USD, Mag=Actuals")</f>
        <v>3.4380751276959201</v>
      </c>
    </row>
    <row r="432" spans="1:85" x14ac:dyDescent="0.3">
      <c r="A432" s="10" t="s">
        <v>91</v>
      </c>
      <c r="B432" s="10" t="s">
        <v>85</v>
      </c>
      <c r="C432" s="10" t="s">
        <v>11</v>
      </c>
      <c r="D432">
        <v>113876</v>
      </c>
      <c r="E432" s="10" t="s">
        <v>28</v>
      </c>
      <c r="F432" s="10" t="s">
        <v>69</v>
      </c>
      <c r="G432">
        <v>-177.9</v>
      </c>
      <c r="H432">
        <v>471.39</v>
      </c>
      <c r="I432">
        <v>649.29</v>
      </c>
      <c r="J432">
        <v>2716.27</v>
      </c>
      <c r="K432">
        <v>42568.87</v>
      </c>
      <c r="L432">
        <v>1.51</v>
      </c>
      <c r="M432">
        <v>3057.6263999617977</v>
      </c>
      <c r="N432">
        <v>63.81</v>
      </c>
      <c r="O432">
        <v>2.83</v>
      </c>
      <c r="P432">
        <v>2.06</v>
      </c>
      <c r="Q432">
        <v>0.63</v>
      </c>
      <c r="R432">
        <v>0.62</v>
      </c>
      <c r="S432" t="str">
        <f>_xll.SNL.Clients.Office.Excel.Functions.SPG(D432, S$1, F432, "Options: Curr=USD, Mag=Actuals")</f>
        <v>HSBC Holdings plc (LSE:HSBA)</v>
      </c>
      <c r="T432" t="str">
        <f>_xll.SNL.Clients.Office.Excel.Functions.SPG($D432, T$1, $F432, "Options: Curr=USD, Mag=Actuals")</f>
        <v>HSBC Holdings plc</v>
      </c>
      <c r="U432" s="6">
        <f>_xll.SNL.Clients.Office.Excel.Functions.SPG($D432, U$1, $F432, "Options: Curr=USD, Mag=Actuals")</f>
        <v>2692538000000</v>
      </c>
      <c r="V432" t="str">
        <f>_xll.SNL.Clients.Office.Excel.Functions.SPG($D432, V$1, $F432, "Options: Curr=USD, Mag=Actuals")</f>
        <v>LSE:HSBA</v>
      </c>
      <c r="W432" t="str">
        <f>_xll.SNL.Clients.Office.Excel.Functions.SPG($D432, W$1, $F432, "Options: Curr=USD, Mag=Actuals")</f>
        <v>Bank</v>
      </c>
      <c r="X432" s="6">
        <f>_xll.SNL.Clients.Office.Excel.Functions.SPG($D432, X$1, $F432, "Options: Curr=USD, Mag=Actuals")</f>
        <v>65283000000</v>
      </c>
      <c r="Y432" s="6">
        <f>_xll.SNL.Clients.Office.Excel.Functions.SPG($D432, Y$1, $F432, "Options: Curr=USD, Mag=Actuals")</f>
        <v>41977000000</v>
      </c>
      <c r="Z432" s="6">
        <f>_xll.SNL.Clients.Office.Excel.Functions.SPG($D432, Z$1, $F432, "Options: Curr=USD, Mag=Actuals")</f>
        <v>39679000000</v>
      </c>
      <c r="AA432" s="6">
        <f>_xll.SNL.Clients.Office.Excel.Functions.SPG($D432, AA$1, $F432, "Options: Curr=USD, Mag=Actuals")</f>
        <v>15334000000</v>
      </c>
      <c r="AB432" s="6">
        <f>_xll.SNL.Clients.Office.Excel.Functions.SPG($D432, AB$1, $F432, "Options: Curr=USD, Mag=Actuals")</f>
        <v>0.74</v>
      </c>
      <c r="AC432" s="6">
        <f>_xll.SNL.Clients.Office.Excel.Functions.SPG($D432, AC$1, $F432, "Options: Curr=USD, Mag=Actuals")</f>
        <v>-18.6813186813187</v>
      </c>
      <c r="AD432" s="6">
        <f>_xll.SNL.Clients.Office.Excel.Functions.SPG($D432, AD$1, $F432, "Options: Curr=USD, Mag=Actuals")</f>
        <v>0.56646695880314202</v>
      </c>
      <c r="AE432" s="6">
        <f>_xll.SNL.Clients.Office.Excel.Functions.SPG($D432, AE$1, $F432, "Options: Curr=USD, Mag=Actuals")</f>
        <v>8.7706805084867003</v>
      </c>
      <c r="AF432" s="6">
        <f>_xll.SNL.Clients.Office.Excel.Functions.SPG($D432, AF$1, $F432, "Options: Curr=USD, Mag=Actuals")</f>
        <v>2692538000000</v>
      </c>
      <c r="AG432" s="6">
        <f>_xll.SNL.Clients.Office.Excel.Functions.SPG($D432, AG$1, $F432, "Options: Curr=USD, Mag=Actuals")</f>
        <v>295473000000</v>
      </c>
      <c r="AH432" s="6">
        <f>_xll.SNL.Clients.Office.Excel.Functions.SPG($D432, AH$1, $F432, "Options: Curr=USD, Mag=Actuals")</f>
        <v>183129000000</v>
      </c>
      <c r="AI432" s="6">
        <f>_xll.SNL.Clients.Office.Excel.Functions.SPG($D432, AI$1, $F432, "Options: Curr=USD, Mag=Actuals")</f>
        <v>41274</v>
      </c>
      <c r="AJ432" s="6" t="str">
        <f>_xll.SNL.Clients.Office.Excel.Functions.SPG($D432, AJ$1, $F432, "Options: Curr=USD, Mag=Actuals")</f>
        <v>#INVALID FUNCTION PARAMETER</v>
      </c>
      <c r="AK432" s="6" t="str">
        <f>_xll.SNL.Clients.Office.Excel.Functions.SPG($D432, AK$1, $F432, "Options: Curr=USD, Mag=Actuals")</f>
        <v>#INVALID FUNCTION PARAMETER</v>
      </c>
      <c r="AL432" s="6" t="str">
        <f>_xll.SNL.Clients.Office.Excel.Functions.SPG($D432, AL$1, $F432, "Options: Curr=USD, Mag=Actuals")</f>
        <v>#INVALID FUNCTION PARAMETER</v>
      </c>
      <c r="AM432" s="6" t="str">
        <f>_xll.SNL.Clients.Office.Excel.Functions.SPG($D432, AM$1, $F432, "Options: Curr=USD, Mag=Actuals")</f>
        <v>#INVALID FUNCTION PARAMETER</v>
      </c>
      <c r="AN432" s="6">
        <f>_xll.SNL.Clients.Office.Excel.Functions.SPG($D432, AN$1, $F432, "Options: Curr=USD, Mag=Actuals")</f>
        <v>2692538000000</v>
      </c>
      <c r="AO432" s="6">
        <f>_xll.SNL.Clients.Office.Excel.Functions.SPG($D432, AO$1, $F432, "Options: Curr=USD, Mag=Actuals")</f>
        <v>962972000000</v>
      </c>
      <c r="AP432" s="6">
        <f>_xll.SNL.Clients.Office.Excel.Functions.SPG($D432, AP$1, $F432, "Options: Curr=USD, Mag=Actuals")</f>
        <v>1462597000000</v>
      </c>
      <c r="AQ432" s="6">
        <f>_xll.SNL.Clients.Office.Excel.Functions.SPG($D432, AQ$1, $F432, "Options: Curr=USD, Mag=Actuals")</f>
        <v>175242000000</v>
      </c>
      <c r="AR432" s="6">
        <f>_xll.SNL.Clients.Office.Excel.Functions.SPG($D432, AR$1, $F432, "Options: Curr=USD, Mag=Actuals")</f>
        <v>183129000000</v>
      </c>
      <c r="AS432" s="6">
        <f>_xll.SNL.Clients.Office.Excel.Functions.SPG($D432, AS$1, $F432, "Options: Curr=USD, Mag=Actuals")</f>
        <v>153276000000</v>
      </c>
      <c r="AT432" s="6">
        <f>_xll.SNL.Clients.Office.Excel.Functions.SPG($D432, AT$1, $F432, "Options: Curr=USD, Mag=Actuals")</f>
        <v>35.764472033449501</v>
      </c>
      <c r="AU432" s="6">
        <f>_xll.SNL.Clients.Office.Excel.Functions.SPG($D432, AU$1, $F432, "Options: Curr=USD, Mag=Actuals")</f>
        <v>65.839872500764002</v>
      </c>
      <c r="AV432" s="6">
        <f>_xll.SNL.Clients.Office.Excel.Functions.SPG($D432, AV$1, $F432, "Options: Curr=USD, Mag=Actuals")</f>
        <v>6.8013524785908297</v>
      </c>
      <c r="AW432" s="6">
        <f>_xll.SNL.Clients.Office.Excel.Functions.SPG($D432, AW$1, $F432, "Options: Curr=USD, Mag=Actuals")</f>
        <v>5.7564450920781098</v>
      </c>
      <c r="AX432" s="6">
        <f>_xll.SNL.Clients.Office.Excel.Functions.SPG($D432, AX$1, $F432, "Options: Curr=USD, Mag=Actuals")</f>
        <v>15334000000</v>
      </c>
      <c r="AY432" s="6">
        <f>_xll.SNL.Clients.Office.Excel.Functions.SPG($D432, AY$1, $F432, "Options: Curr=USD, Mag=Actuals")</f>
        <v>14027000000</v>
      </c>
      <c r="AZ432" s="6">
        <f>_xll.SNL.Clients.Office.Excel.Functions.SPG($D432, AZ$1, $F432, "Options: Curr=USD, Mag=Actuals")</f>
        <v>0.56646695880314202</v>
      </c>
      <c r="BA432" s="6">
        <f>_xll.SNL.Clients.Office.Excel.Functions.SPG($D432, BA$1, $F432, "Options: Curr=USD, Mag=Actuals")</f>
        <v>8.7706805084867003</v>
      </c>
      <c r="BB432" s="6">
        <f>_xll.SNL.Clients.Office.Excel.Functions.SPG($D432, BB$1, $F432, "Options: Curr=USD, Mag=Actuals")</f>
        <v>8.4200315266157393</v>
      </c>
      <c r="BC432" s="6">
        <f>_xll.SNL.Clients.Office.Excel.Functions.SPG($D432, BC$1, $F432, "Options: Curr=USD, Mag=Actuals")</f>
        <v>10.887071236562999</v>
      </c>
      <c r="BD432" s="6">
        <f>_xll.SNL.Clients.Office.Excel.Functions.SPG($D432, BD$1, $F432, "Options: Curr=USD, Mag=Actuals")</f>
        <v>1.30621674283389</v>
      </c>
      <c r="BE432" s="6">
        <f>_xll.SNL.Clients.Office.Excel.Functions.SPG($D432, BE$1, $F432, "Options: Curr=USD, Mag=Actuals")</f>
        <v>1.3916749231793399</v>
      </c>
      <c r="BF432" s="6">
        <f>_xll.SNL.Clients.Office.Excel.Functions.SPG($D432, BF$1, $F432, "Options: Curr=USD, Mag=Actuals")</f>
        <v>0.60695527149704098</v>
      </c>
      <c r="BG432" s="6">
        <f>_xll.SNL.Clients.Office.Excel.Functions.SPG($D432, BG$1, $F432, "Options: Curr=USD, Mag=Actuals")</f>
        <v>1.5800785680140901</v>
      </c>
      <c r="BH432" s="6">
        <f>_xll.SNL.Clients.Office.Excel.Functions.SPG($D432, BH$1, $F432, "Options: Curr=USD, Mag=Actuals")</f>
        <v>0.83159891154411902</v>
      </c>
      <c r="BI432" s="6">
        <f>_xll.SNL.Clients.Office.Excel.Functions.SPG($D432, BI$1, $F432, "Options: Curr=USD, Mag=Actuals")</f>
        <v>3.2090646364965698</v>
      </c>
      <c r="BJ432" s="6">
        <f>_xll.SNL.Clients.Office.Excel.Functions.SPG($D432, BJ$1, $F432, "Options: Curr=USD, Mag=Actuals")</f>
        <v>1.39957878471116</v>
      </c>
      <c r="BK432" s="6">
        <f>_xll.SNL.Clients.Office.Excel.Functions.SPG($D432, BK$1, $F432, "Options: Curr=USD, Mag=Actuals")</f>
        <v>3.64350479486705</v>
      </c>
      <c r="BL432" s="6">
        <f>_xll.SNL.Clients.Office.Excel.Functions.SPG($D432, BL$1, $F432, "Options: Curr=USD, Mag=Actuals")</f>
        <v>1.9175847853093599</v>
      </c>
      <c r="BM432" s="6">
        <f>_xll.SNL.Clients.Office.Excel.Functions.SPG($D432, BM$1, $F432, "Options: Curr=USD, Mag=Actuals")</f>
        <v>1.7589715353317501</v>
      </c>
      <c r="BN432" s="6">
        <f>_xll.SNL.Clients.Office.Excel.Functions.SPG($D432, BN$1, $F432, "Options: Curr=USD, Mag=Actuals")</f>
        <v>2.2246453644708102</v>
      </c>
      <c r="BO432" s="6">
        <f>_xll.SNL.Clients.Office.Excel.Functions.SPG($D432, BO$1, $F432, "Options: Curr=USD, Mag=Actuals")</f>
        <v>57.705681417827002</v>
      </c>
      <c r="BP432" s="6">
        <f>_xll.SNL.Clients.Office.Excel.Functions.SPG($D432, BP$1, $F432, "Options: Curr=USD, Mag=Actuals")</f>
        <v>25.167348314262501</v>
      </c>
      <c r="BQ432" s="6">
        <f>_xll.SNL.Clients.Office.Excel.Functions.SPG($D432, BQ$1, $F432, "Options: Curr=USD, Mag=Actuals")</f>
        <v>65.517822403994899</v>
      </c>
      <c r="BR432" s="6">
        <f>_xll.SNL.Clients.Office.Excel.Functions.SPG($D432, BR$1, $F432, "Options: Curr=USD, Mag=Actuals")</f>
        <v>12.348402009710499</v>
      </c>
      <c r="BS432" s="6">
        <f>_xll.SNL.Clients.Office.Excel.Functions.SPG($D432, BS$1, $F432, "Options: Curr=USD, Mag=Actuals")</f>
        <v>13.439115684692201</v>
      </c>
      <c r="BT432" s="6">
        <f>_xll.SNL.Clients.Office.Excel.Functions.SPG($D432, BT$1, $F432, "Options: Curr=USD, Mag=Actuals")</f>
        <v>16.086758848091101</v>
      </c>
      <c r="BU432" s="6">
        <f>_xll.SNL.Clients.Office.Excel.Functions.SPG($D432, BU$1, $F432, "Options: Curr=USD, Mag=Actuals")</f>
        <v>6.0243536871055197</v>
      </c>
      <c r="BV432" s="6">
        <f>_xll.SNL.Clients.Office.Excel.Functions.SPG($D432, BV$1, $F432, "Options: Curr=USD, Mag=Actuals")</f>
        <v>617977000000</v>
      </c>
      <c r="BW432" s="6">
        <f>_xll.SNL.Clients.Office.Excel.Functions.SPG($D432, BW$1, $F432, "Options: Curr=USD, Mag=Actuals")</f>
        <v>18713000000</v>
      </c>
      <c r="BX432" s="6">
        <f>_xll.SNL.Clients.Office.Excel.Functions.SPG($D432, BX$1, $F432, "Options: Curr=USD, Mag=Actuals")</f>
        <v>636690000000</v>
      </c>
      <c r="BY432" s="6">
        <f>_xll.SNL.Clients.Office.Excel.Functions.SPG($D432, BY$1, $F432, "Options: Curr=USD, Mag=Actuals")</f>
        <v>41.742883480195999</v>
      </c>
      <c r="BZ432" s="6">
        <f>_xll.SNL.Clients.Office.Excel.Functions.SPG($D432, BZ$1, $F432, "Options: Curr=USD, Mag=Actuals")</f>
        <v>38671000000</v>
      </c>
      <c r="CA432" s="6" t="str">
        <f>_xll.SNL.Clients.Office.Excel.Functions.SPG($D432, CA$1, $F432, "Options: Curr=USD, Mag=Actuals")</f>
        <v>Impaired Loans</v>
      </c>
      <c r="CB432" s="6">
        <f>_xll.SNL.Clients.Office.Excel.Functions.SPG($D432, CB$1, $F432, "Options: Curr=USD, Mag=Actuals")</f>
        <v>3.52488640351477</v>
      </c>
      <c r="CC432" s="6">
        <f>_xll.SNL.Clients.Office.Excel.Functions.SPG($D432, CC$1, $F432, "Options: Curr=USD, Mag=Actuals")</f>
        <v>22.829834462889899</v>
      </c>
      <c r="CD432" s="6">
        <f>_xll.SNL.Clients.Office.Excel.Functions.SPG($D432, CD$1, $F432, "Options: Curr=USD, Mag=Actuals")</f>
        <v>0.79432731131280399</v>
      </c>
      <c r="CE432" s="6">
        <f>_xll.SNL.Clients.Office.Excel.Functions.SPG($D432, CE$1, $F432, "Options: Curr=USD, Mag=Actuals")</f>
        <v>38.785482652925197</v>
      </c>
      <c r="CF432" s="6">
        <f>_xll.SNL.Clients.Office.Excel.Functions.SPG($D432, CF$1, $F432, "Options: Curr=USD, Mag=Actuals")</f>
        <v>1.46861911337772</v>
      </c>
      <c r="CG432" s="6">
        <f>_xll.SNL.Clients.Office.Excel.Functions.SPG($D432, CG$1, $F432, "Options: Curr=USD, Mag=Actuals")</f>
        <v>3.4406549086563998</v>
      </c>
    </row>
    <row r="433" spans="1:85" x14ac:dyDescent="0.3">
      <c r="A433" s="10" t="s">
        <v>91</v>
      </c>
      <c r="B433" s="10" t="s">
        <v>85</v>
      </c>
      <c r="C433" s="10" t="s">
        <v>11</v>
      </c>
      <c r="D433">
        <v>113876</v>
      </c>
      <c r="E433" s="10" t="s">
        <v>28</v>
      </c>
      <c r="F433" s="10" t="s">
        <v>70</v>
      </c>
      <c r="G433">
        <v>-195.7</v>
      </c>
      <c r="H433">
        <v>468.76</v>
      </c>
      <c r="I433">
        <v>664.46</v>
      </c>
      <c r="J433">
        <v>2784.55</v>
      </c>
      <c r="K433">
        <v>43304.08</v>
      </c>
      <c r="L433">
        <v>1.79</v>
      </c>
      <c r="M433">
        <v>3072.500439766503</v>
      </c>
      <c r="N433">
        <v>64.3</v>
      </c>
      <c r="O433">
        <v>2.56</v>
      </c>
      <c r="P433">
        <v>1.08</v>
      </c>
      <c r="Q433">
        <v>0.64</v>
      </c>
      <c r="R433">
        <v>0.61</v>
      </c>
      <c r="S433" t="str">
        <f>_xll.SNL.Clients.Office.Excel.Functions.SPG(D433, S$1, F433, "Options: Curr=USD, Mag=Actuals")</f>
        <v>HSBC Holdings plc (LSE:HSBA)</v>
      </c>
      <c r="T433" t="str">
        <f>_xll.SNL.Clients.Office.Excel.Functions.SPG($D433, T$1, $F433, "Options: Curr=USD, Mag=Actuals")</f>
        <v>HSBC Holdings plc</v>
      </c>
      <c r="U433" s="6">
        <f>_xll.SNL.Clients.Office.Excel.Functions.SPG($D433, U$1, $F433, "Options: Curr=USD, Mag=Actuals")</f>
        <v>2671318000000</v>
      </c>
      <c r="V433" t="str">
        <f>_xll.SNL.Clients.Office.Excel.Functions.SPG($D433, V$1, $F433, "Options: Curr=USD, Mag=Actuals")</f>
        <v>LSE:HSBA</v>
      </c>
      <c r="W433" t="str">
        <f>_xll.SNL.Clients.Office.Excel.Functions.SPG($D433, W$1, $F433, "Options: Curr=USD, Mag=Actuals")</f>
        <v>Bank</v>
      </c>
      <c r="X433" s="6">
        <f>_xll.SNL.Clients.Office.Excel.Functions.SPG($D433, X$1, $F433, "Options: Curr=USD, Mag=Actuals")</f>
        <v>65485000000</v>
      </c>
      <c r="Y433" s="6">
        <f>_xll.SNL.Clients.Office.Excel.Functions.SPG($D433, Y$1, $F433, "Options: Curr=USD, Mag=Actuals")</f>
        <v>40470000000</v>
      </c>
      <c r="Z433" s="6">
        <f>_xll.SNL.Clients.Office.Excel.Functions.SPG($D433, Z$1, $F433, "Options: Curr=USD, Mag=Actuals")</f>
        <v>38218000000</v>
      </c>
      <c r="AA433" s="6">
        <f>_xll.SNL.Clients.Office.Excel.Functions.SPG($D433, AA$1, $F433, "Options: Curr=USD, Mag=Actuals")</f>
        <v>17800000000</v>
      </c>
      <c r="AB433" s="6">
        <f>_xll.SNL.Clients.Office.Excel.Functions.SPG($D433, AB$1, $F433, "Options: Curr=USD, Mag=Actuals")</f>
        <v>0.84</v>
      </c>
      <c r="AC433" s="6">
        <f>_xll.SNL.Clients.Office.Excel.Functions.SPG($D433, AC$1, $F433, "Options: Curr=USD, Mag=Actuals")</f>
        <v>13.5135135135135</v>
      </c>
      <c r="AD433" s="6">
        <f>_xll.SNL.Clients.Office.Excel.Functions.SPG($D433, AD$1, $F433, "Options: Curr=USD, Mag=Actuals")</f>
        <v>0.66121449501043095</v>
      </c>
      <c r="AE433" s="6">
        <f>_xll.SNL.Clients.Office.Excel.Functions.SPG($D433, AE$1, $F433, "Options: Curr=USD, Mag=Actuals")</f>
        <v>9.6138655706139797</v>
      </c>
      <c r="AF433" s="6">
        <f>_xll.SNL.Clients.Office.Excel.Functions.SPG($D433, AF$1, $F433, "Options: Curr=USD, Mag=Actuals")</f>
        <v>2671318000000</v>
      </c>
      <c r="AG433" s="6">
        <f>_xll.SNL.Clients.Office.Excel.Functions.SPG($D433, AG$1, $F433, "Options: Curr=USD, Mag=Actuals")</f>
        <v>404709000000</v>
      </c>
      <c r="AH433" s="6">
        <f>_xll.SNL.Clients.Office.Excel.Functions.SPG($D433, AH$1, $F433, "Options: Curr=USD, Mag=Actuals")</f>
        <v>190459000000</v>
      </c>
      <c r="AI433" s="6">
        <f>_xll.SNL.Clients.Office.Excel.Functions.SPG($D433, AI$1, $F433, "Options: Curr=USD, Mag=Actuals")</f>
        <v>41639</v>
      </c>
      <c r="AJ433" s="6" t="str">
        <f>_xll.SNL.Clients.Office.Excel.Functions.SPG($D433, AJ$1, $F433, "Options: Curr=USD, Mag=Actuals")</f>
        <v>#INVALID FUNCTION PARAMETER</v>
      </c>
      <c r="AK433" s="6" t="str">
        <f>_xll.SNL.Clients.Office.Excel.Functions.SPG($D433, AK$1, $F433, "Options: Curr=USD, Mag=Actuals")</f>
        <v>#INVALID FUNCTION PARAMETER</v>
      </c>
      <c r="AL433" s="6" t="str">
        <f>_xll.SNL.Clients.Office.Excel.Functions.SPG($D433, AL$1, $F433, "Options: Curr=USD, Mag=Actuals")</f>
        <v>#INVALID FUNCTION PARAMETER</v>
      </c>
      <c r="AM433" s="6" t="str">
        <f>_xll.SNL.Clients.Office.Excel.Functions.SPG($D433, AM$1, $F433, "Options: Curr=USD, Mag=Actuals")</f>
        <v>#INVALID FUNCTION PARAMETER</v>
      </c>
      <c r="AN433" s="6">
        <f>_xll.SNL.Clients.Office.Excel.Functions.SPG($D433, AN$1, $F433, "Options: Curr=USD, Mag=Actuals")</f>
        <v>2671318000000</v>
      </c>
      <c r="AO433" s="6">
        <f>_xll.SNL.Clients.Office.Excel.Functions.SPG($D433, AO$1, $F433, "Options: Curr=USD, Mag=Actuals")</f>
        <v>992089000000</v>
      </c>
      <c r="AP433" s="6">
        <f>_xll.SNL.Clients.Office.Excel.Functions.SPG($D433, AP$1, $F433, "Options: Curr=USD, Mag=Actuals")</f>
        <v>1419300000000</v>
      </c>
      <c r="AQ433" s="6">
        <f>_xll.SNL.Clients.Office.Excel.Functions.SPG($D433, AQ$1, $F433, "Options: Curr=USD, Mag=Actuals")</f>
        <v>181871000000</v>
      </c>
      <c r="AR433" s="6">
        <f>_xll.SNL.Clients.Office.Excel.Functions.SPG($D433, AR$1, $F433, "Options: Curr=USD, Mag=Actuals")</f>
        <v>190459000000</v>
      </c>
      <c r="AS433" s="6">
        <f>_xll.SNL.Clients.Office.Excel.Functions.SPG($D433, AS$1, $F433, "Options: Curr=USD, Mag=Actuals")</f>
        <v>160541000000</v>
      </c>
      <c r="AT433" s="6">
        <f>_xll.SNL.Clients.Office.Excel.Functions.SPG($D433, AT$1, $F433, "Options: Curr=USD, Mag=Actuals")</f>
        <v>37.138558569215597</v>
      </c>
      <c r="AU433" s="6">
        <f>_xll.SNL.Clients.Office.Excel.Functions.SPG($D433, AU$1, $F433, "Options: Curr=USD, Mag=Actuals")</f>
        <v>69.899880222644995</v>
      </c>
      <c r="AV433" s="6">
        <f>_xll.SNL.Clients.Office.Excel.Functions.SPG($D433, AV$1, $F433, "Options: Curr=USD, Mag=Actuals")</f>
        <v>7.1297763875360403</v>
      </c>
      <c r="AW433" s="6">
        <f>_xll.SNL.Clients.Office.Excel.Functions.SPG($D433, AW$1, $F433, "Options: Curr=USD, Mag=Actuals")</f>
        <v>6.0778753691224399</v>
      </c>
      <c r="AX433" s="6">
        <f>_xll.SNL.Clients.Office.Excel.Functions.SPG($D433, AX$1, $F433, "Options: Curr=USD, Mag=Actuals")</f>
        <v>17800000000</v>
      </c>
      <c r="AY433" s="6">
        <f>_xll.SNL.Clients.Office.Excel.Functions.SPG($D433, AY$1, $F433, "Options: Curr=USD, Mag=Actuals")</f>
        <v>16204000000</v>
      </c>
      <c r="AZ433" s="6">
        <f>_xll.SNL.Clients.Office.Excel.Functions.SPG($D433, AZ$1, $F433, "Options: Curr=USD, Mag=Actuals")</f>
        <v>0.66121449501043095</v>
      </c>
      <c r="BA433" s="6">
        <f>_xll.SNL.Clients.Office.Excel.Functions.SPG($D433, BA$1, $F433, "Options: Curr=USD, Mag=Actuals")</f>
        <v>9.6138655706139797</v>
      </c>
      <c r="BB433" s="6">
        <f>_xll.SNL.Clients.Office.Excel.Functions.SPG($D433, BB$1, $F433, "Options: Curr=USD, Mag=Actuals")</f>
        <v>9.2219309210647609</v>
      </c>
      <c r="BC433" s="6">
        <f>_xll.SNL.Clients.Office.Excel.Functions.SPG($D433, BC$1, $F433, "Options: Curr=USD, Mag=Actuals")</f>
        <v>11.7027811775618</v>
      </c>
      <c r="BD433" s="6">
        <f>_xll.SNL.Clients.Office.Excel.Functions.SPG($D433, BD$1, $F433, "Options: Curr=USD, Mag=Actuals")</f>
        <v>1.6146113254099499</v>
      </c>
      <c r="BE433" s="6">
        <f>_xll.SNL.Clients.Office.Excel.Functions.SPG($D433, BE$1, $F433, "Options: Curr=USD, Mag=Actuals")</f>
        <v>1.3201630302345899</v>
      </c>
      <c r="BF433" s="6">
        <f>_xll.SNL.Clients.Office.Excel.Functions.SPG($D433, BF$1, $F433, "Options: Curr=USD, Mag=Actuals")</f>
        <v>0.61047185455064201</v>
      </c>
      <c r="BG433" s="6">
        <f>_xll.SNL.Clients.Office.Excel.Functions.SPG($D433, BG$1, $F433, "Options: Curr=USD, Mag=Actuals")</f>
        <v>1.4355412449257401</v>
      </c>
      <c r="BH433" s="6">
        <f>_xll.SNL.Clients.Office.Excel.Functions.SPG($D433, BH$1, $F433, "Options: Curr=USD, Mag=Actuals")</f>
        <v>0.99702230595954899</v>
      </c>
      <c r="BI433" s="6">
        <f>_xll.SNL.Clients.Office.Excel.Functions.SPG($D433, BI$1, $F433, "Options: Curr=USD, Mag=Actuals")</f>
        <v>3.2236894322328098</v>
      </c>
      <c r="BJ433" s="6">
        <f>_xll.SNL.Clients.Office.Excel.Functions.SPG($D433, BJ$1, $F433, "Options: Curr=USD, Mag=Actuals")</f>
        <v>1.4907035124599499</v>
      </c>
      <c r="BK433" s="6">
        <f>_xll.SNL.Clients.Office.Excel.Functions.SPG($D433, BK$1, $F433, "Options: Curr=USD, Mag=Actuals")</f>
        <v>3.5054300376667098</v>
      </c>
      <c r="BL433" s="6">
        <f>_xll.SNL.Clients.Office.Excel.Functions.SPG($D433, BL$1, $F433, "Options: Curr=USD, Mag=Actuals")</f>
        <v>2.4346161783147702</v>
      </c>
      <c r="BM433" s="6">
        <f>_xll.SNL.Clients.Office.Excel.Functions.SPG($D433, BM$1, $F433, "Options: Curr=USD, Mag=Actuals")</f>
        <v>2.0468373347120998</v>
      </c>
      <c r="BN433" s="6">
        <f>_xll.SNL.Clients.Office.Excel.Functions.SPG($D433, BN$1, $F433, "Options: Curr=USD, Mag=Actuals")</f>
        <v>1.9641979750616101</v>
      </c>
      <c r="BO433" s="6">
        <f>_xll.SNL.Clients.Office.Excel.Functions.SPG($D433, BO$1, $F433, "Options: Curr=USD, Mag=Actuals")</f>
        <v>54.270443613041202</v>
      </c>
      <c r="BP433" s="6">
        <f>_xll.SNL.Clients.Office.Excel.Functions.SPG($D433, BP$1, $F433, "Options: Curr=USD, Mag=Actuals")</f>
        <v>25.095823471023898</v>
      </c>
      <c r="BQ433" s="6">
        <f>_xll.SNL.Clients.Office.Excel.Functions.SPG($D433, BQ$1, $F433, "Options: Curr=USD, Mag=Actuals")</f>
        <v>59.013514545315701</v>
      </c>
      <c r="BR433" s="6">
        <f>_xll.SNL.Clients.Office.Excel.Functions.SPG($D433, BR$1, $F433, "Options: Curr=USD, Mag=Actuals")</f>
        <v>13.641201735592199</v>
      </c>
      <c r="BS433" s="6">
        <f>_xll.SNL.Clients.Office.Excel.Functions.SPG($D433, BS$1, $F433, "Options: Curr=USD, Mag=Actuals")</f>
        <v>14.4744031270678</v>
      </c>
      <c r="BT433" s="6">
        <f>_xll.SNL.Clients.Office.Excel.Functions.SPG($D433, BT$1, $F433, "Options: Curr=USD, Mag=Actuals")</f>
        <v>17.755774248549201</v>
      </c>
      <c r="BU433" s="6">
        <f>_xll.SNL.Clients.Office.Excel.Functions.SPG($D433, BU$1, $F433, "Options: Curr=USD, Mag=Actuals")</f>
        <v>6.2967340848526199</v>
      </c>
      <c r="BV433" s="6">
        <f>_xll.SNL.Clients.Office.Excel.Functions.SPG($D433, BV$1, $F433, "Options: Curr=USD, Mag=Actuals")</f>
        <v>541842000000</v>
      </c>
      <c r="BW433" s="6">
        <f>_xll.SNL.Clients.Office.Excel.Functions.SPG($D433, BW$1, $F433, "Options: Curr=USD, Mag=Actuals")</f>
        <v>96568000000</v>
      </c>
      <c r="BX433" s="6">
        <f>_xll.SNL.Clients.Office.Excel.Functions.SPG($D433, BX$1, $F433, "Options: Curr=USD, Mag=Actuals")</f>
        <v>638410000000</v>
      </c>
      <c r="BY433" s="6">
        <f>_xll.SNL.Clients.Office.Excel.Functions.SPG($D433, BY$1, $F433, "Options: Curr=USD, Mag=Actuals")</f>
        <v>40.903142194227698</v>
      </c>
      <c r="BZ433" s="6">
        <f>_xll.SNL.Clients.Office.Excel.Functions.SPG($D433, BZ$1, $F433, "Options: Curr=USD, Mag=Actuals")</f>
        <v>36428000000</v>
      </c>
      <c r="CA433" s="6" t="str">
        <f>_xll.SNL.Clients.Office.Excel.Functions.SPG($D433, CA$1, $F433, "Options: Curr=USD, Mag=Actuals")</f>
        <v>Impaired Loans</v>
      </c>
      <c r="CB433" s="6">
        <f>_xll.SNL.Clients.Office.Excel.Functions.SPG($D433, CB$1, $F433, "Options: Curr=USD, Mag=Actuals")</f>
        <v>3.4515038505851701</v>
      </c>
      <c r="CC433" s="6">
        <f>_xll.SNL.Clients.Office.Excel.Functions.SPG($D433, CC$1, $F433, "Options: Curr=USD, Mag=Actuals")</f>
        <v>20.734955943626101</v>
      </c>
      <c r="CD433" s="6">
        <f>_xll.SNL.Clients.Office.Excel.Functions.SPG($D433, CD$1, $F433, "Options: Curr=USD, Mag=Actuals")</f>
        <v>0.58295291162956198</v>
      </c>
      <c r="CE433" s="6">
        <f>_xll.SNL.Clients.Office.Excel.Functions.SPG($D433, CE$1, $F433, "Options: Curr=USD, Mag=Actuals")</f>
        <v>22.4441132637854</v>
      </c>
      <c r="CF433" s="6">
        <f>_xll.SNL.Clients.Office.Excel.Functions.SPG($D433, CF$1, $F433, "Options: Curr=USD, Mag=Actuals")</f>
        <v>1.43477881874962</v>
      </c>
      <c r="CG433" s="6">
        <f>_xll.SNL.Clients.Office.Excel.Functions.SPG($D433, CG$1, $F433, "Options: Curr=USD, Mag=Actuals")</f>
        <v>3.3339038102673002</v>
      </c>
    </row>
    <row r="434" spans="1:85" x14ac:dyDescent="0.3">
      <c r="A434" s="10" t="s">
        <v>91</v>
      </c>
      <c r="B434" s="10" t="s">
        <v>85</v>
      </c>
      <c r="C434" s="10" t="s">
        <v>11</v>
      </c>
      <c r="D434">
        <v>113876</v>
      </c>
      <c r="E434" s="10" t="s">
        <v>28</v>
      </c>
      <c r="F434" s="10" t="s">
        <v>71</v>
      </c>
      <c r="G434">
        <v>-215.42</v>
      </c>
      <c r="H434">
        <v>475.94</v>
      </c>
      <c r="I434">
        <v>691.36</v>
      </c>
      <c r="J434">
        <v>3066.12</v>
      </c>
      <c r="K434">
        <v>47336.07</v>
      </c>
      <c r="L434">
        <v>3.2</v>
      </c>
      <c r="M434">
        <v>3338.9132783858649</v>
      </c>
      <c r="N434">
        <v>64.77</v>
      </c>
      <c r="O434">
        <v>1.46</v>
      </c>
      <c r="P434">
        <v>-1</v>
      </c>
      <c r="Q434">
        <v>0.61</v>
      </c>
      <c r="R434">
        <v>0.64</v>
      </c>
      <c r="S434" t="str">
        <f>_xll.SNL.Clients.Office.Excel.Functions.SPG(D434, S$1, F434, "Options: Curr=USD, Mag=Actuals")</f>
        <v>HSBC Holdings plc (LSE:HSBA)</v>
      </c>
      <c r="T434" t="str">
        <f>_xll.SNL.Clients.Office.Excel.Functions.SPG($D434, T$1, $F434, "Options: Curr=USD, Mag=Actuals")</f>
        <v>HSBC Holdings plc</v>
      </c>
      <c r="U434" s="6">
        <f>_xll.SNL.Clients.Office.Excel.Functions.SPG($D434, U$1, $F434, "Options: Curr=USD, Mag=Actuals")</f>
        <v>2634139000000</v>
      </c>
      <c r="V434" t="str">
        <f>_xll.SNL.Clients.Office.Excel.Functions.SPG($D434, V$1, $F434, "Options: Curr=USD, Mag=Actuals")</f>
        <v>LSE:HSBA</v>
      </c>
      <c r="W434" t="str">
        <f>_xll.SNL.Clients.Office.Excel.Functions.SPG($D434, W$1, $F434, "Options: Curr=USD, Mag=Actuals")</f>
        <v>Bank</v>
      </c>
      <c r="X434" s="6">
        <f>_xll.SNL.Clients.Office.Excel.Functions.SPG($D434, X$1, $F434, "Options: Curr=USD, Mag=Actuals")</f>
        <v>64023000000</v>
      </c>
      <c r="Y434" s="6">
        <f>_xll.SNL.Clients.Office.Excel.Functions.SPG($D434, Y$1, $F434, "Options: Curr=USD, Mag=Actuals")</f>
        <v>37183000000</v>
      </c>
      <c r="Z434" s="6">
        <f>_xll.SNL.Clients.Office.Excel.Functions.SPG($D434, Z$1, $F434, "Options: Curr=USD, Mag=Actuals")</f>
        <v>34930000000</v>
      </c>
      <c r="AA434" s="6">
        <f>_xll.SNL.Clients.Office.Excel.Functions.SPG($D434, AA$1, $F434, "Options: Curr=USD, Mag=Actuals")</f>
        <v>14705000000</v>
      </c>
      <c r="AB434" s="6">
        <f>_xll.SNL.Clients.Office.Excel.Functions.SPG($D434, AB$1, $F434, "Options: Curr=USD, Mag=Actuals")</f>
        <v>0.69</v>
      </c>
      <c r="AC434" s="6">
        <f>_xll.SNL.Clients.Office.Excel.Functions.SPG($D434, AC$1, $F434, "Options: Curr=USD, Mag=Actuals")</f>
        <v>-17.8571428571429</v>
      </c>
      <c r="AD434" s="6">
        <f>_xll.SNL.Clients.Office.Excel.Functions.SPG($D434, AD$1, $F434, "Options: Curr=USD, Mag=Actuals")</f>
        <v>0.54868522631912997</v>
      </c>
      <c r="AE434" s="6">
        <f>_xll.SNL.Clients.Office.Excel.Functions.SPG($D434, AE$1, $F434, "Options: Curr=USD, Mag=Actuals")</f>
        <v>7.4592275603367399</v>
      </c>
      <c r="AF434" s="6">
        <f>_xll.SNL.Clients.Office.Excel.Functions.SPG($D434, AF$1, $F434, "Options: Curr=USD, Mag=Actuals")</f>
        <v>2634139000000</v>
      </c>
      <c r="AG434" s="6">
        <f>_xll.SNL.Clients.Office.Excel.Functions.SPG($D434, AG$1, $F434, "Options: Curr=USD, Mag=Actuals")</f>
        <v>333326000000</v>
      </c>
      <c r="AH434" s="6">
        <f>_xll.SNL.Clients.Office.Excel.Functions.SPG($D434, AH$1, $F434, "Options: Curr=USD, Mag=Actuals")</f>
        <v>199978000000</v>
      </c>
      <c r="AI434" s="6">
        <f>_xll.SNL.Clients.Office.Excel.Functions.SPG($D434, AI$1, $F434, "Options: Curr=USD, Mag=Actuals")</f>
        <v>42004</v>
      </c>
      <c r="AJ434" s="6" t="str">
        <f>_xll.SNL.Clients.Office.Excel.Functions.SPG($D434, AJ$1, $F434, "Options: Curr=USD, Mag=Actuals")</f>
        <v>#INVALID FUNCTION PARAMETER</v>
      </c>
      <c r="AK434" s="6" t="str">
        <f>_xll.SNL.Clients.Office.Excel.Functions.SPG($D434, AK$1, $F434, "Options: Curr=USD, Mag=Actuals")</f>
        <v>#INVALID FUNCTION PARAMETER</v>
      </c>
      <c r="AL434" s="6" t="str">
        <f>_xll.SNL.Clients.Office.Excel.Functions.SPG($D434, AL$1, $F434, "Options: Curr=USD, Mag=Actuals")</f>
        <v>#INVALID FUNCTION PARAMETER</v>
      </c>
      <c r="AM434" s="6" t="str">
        <f>_xll.SNL.Clients.Office.Excel.Functions.SPG($D434, AM$1, $F434, "Options: Curr=USD, Mag=Actuals")</f>
        <v>#INVALID FUNCTION PARAMETER</v>
      </c>
      <c r="AN434" s="6">
        <f>_xll.SNL.Clients.Office.Excel.Functions.SPG($D434, AN$1, $F434, "Options: Curr=USD, Mag=Actuals")</f>
        <v>2634139000000</v>
      </c>
      <c r="AO434" s="6">
        <f>_xll.SNL.Clients.Office.Excel.Functions.SPG($D434, AO$1, $F434, "Options: Curr=USD, Mag=Actuals")</f>
        <v>974660000000</v>
      </c>
      <c r="AP434" s="6">
        <f>_xll.SNL.Clients.Office.Excel.Functions.SPG($D434, AP$1, $F434, "Options: Curr=USD, Mag=Actuals")</f>
        <v>1401402000000</v>
      </c>
      <c r="AQ434" s="6">
        <f>_xll.SNL.Clients.Office.Excel.Functions.SPG($D434, AQ$1, $F434, "Options: Curr=USD, Mag=Actuals")</f>
        <v>190447000000</v>
      </c>
      <c r="AR434" s="6">
        <f>_xll.SNL.Clients.Office.Excel.Functions.SPG($D434, AR$1, $F434, "Options: Curr=USD, Mag=Actuals")</f>
        <v>199978000000</v>
      </c>
      <c r="AS434" s="6">
        <f>_xll.SNL.Clients.Office.Excel.Functions.SPG($D434, AS$1, $F434, "Options: Curr=USD, Mag=Actuals")</f>
        <v>172401000000</v>
      </c>
      <c r="AT434" s="6">
        <f>_xll.SNL.Clients.Office.Excel.Functions.SPG($D434, AT$1, $F434, "Options: Curr=USD, Mag=Actuals")</f>
        <v>37.001084604874698</v>
      </c>
      <c r="AU434" s="6">
        <f>_xll.SNL.Clients.Office.Excel.Functions.SPG($D434, AU$1, $F434, "Options: Curr=USD, Mag=Actuals")</f>
        <v>69.548923149817099</v>
      </c>
      <c r="AV434" s="6">
        <f>_xll.SNL.Clients.Office.Excel.Functions.SPG($D434, AV$1, $F434, "Options: Curr=USD, Mag=Actuals")</f>
        <v>7.5917785659754502</v>
      </c>
      <c r="AW434" s="6">
        <f>_xll.SNL.Clients.Office.Excel.Functions.SPG($D434, AW$1, $F434, "Options: Curr=USD, Mag=Actuals")</f>
        <v>6.61411468440037</v>
      </c>
      <c r="AX434" s="6">
        <f>_xll.SNL.Clients.Office.Excel.Functions.SPG($D434, AX$1, $F434, "Options: Curr=USD, Mag=Actuals")</f>
        <v>14705000000</v>
      </c>
      <c r="AY434" s="6">
        <f>_xll.SNL.Clients.Office.Excel.Functions.SPG($D434, AY$1, $F434, "Options: Curr=USD, Mag=Actuals")</f>
        <v>13688000000</v>
      </c>
      <c r="AZ434" s="6">
        <f>_xll.SNL.Clients.Office.Excel.Functions.SPG($D434, AZ$1, $F434, "Options: Curr=USD, Mag=Actuals")</f>
        <v>0.54868522631912997</v>
      </c>
      <c r="BA434" s="6">
        <f>_xll.SNL.Clients.Office.Excel.Functions.SPG($D434, BA$1, $F434, "Options: Curr=USD, Mag=Actuals")</f>
        <v>7.4592275603367399</v>
      </c>
      <c r="BB434" s="6">
        <f>_xll.SNL.Clients.Office.Excel.Functions.SPG($D434, BB$1, $F434, "Options: Curr=USD, Mag=Actuals")</f>
        <v>7.4490592829251003</v>
      </c>
      <c r="BC434" s="6">
        <f>_xll.SNL.Clients.Office.Excel.Functions.SPG($D434, BC$1, $F434, "Options: Curr=USD, Mag=Actuals")</f>
        <v>9.3855751281267992</v>
      </c>
      <c r="BD434" s="6">
        <f>_xll.SNL.Clients.Office.Excel.Functions.SPG($D434, BD$1, $F434, "Options: Curr=USD, Mag=Actuals")</f>
        <v>1.20286273970087</v>
      </c>
      <c r="BE434" s="6">
        <f>_xll.SNL.Clients.Office.Excel.Functions.SPG($D434, BE$1, $F434, "Options: Curr=USD, Mag=Actuals")</f>
        <v>1.2949419095141399</v>
      </c>
      <c r="BF434" s="6">
        <f>_xll.SNL.Clients.Office.Excel.Functions.SPG($D434, BF$1, $F434, "Options: Curr=USD, Mag=Actuals")</f>
        <v>0.59540089468713797</v>
      </c>
      <c r="BG434" s="6">
        <f>_xll.SNL.Clients.Office.Excel.Functions.SPG($D434, BG$1, $F434, "Options: Curr=USD, Mag=Actuals")</f>
        <v>1.4718793690996701</v>
      </c>
      <c r="BH434" s="6">
        <f>_xll.SNL.Clients.Office.Excel.Functions.SPG($D434, BH$1, $F434, "Options: Curr=USD, Mag=Actuals")</f>
        <v>0.91700021231002604</v>
      </c>
      <c r="BI434" s="6">
        <f>_xll.SNL.Clients.Office.Excel.Functions.SPG($D434, BI$1, $F434, "Options: Curr=USD, Mag=Actuals")</f>
        <v>2.8388542251831899</v>
      </c>
      <c r="BJ434" s="6">
        <f>_xll.SNL.Clients.Office.Excel.Functions.SPG($D434, BJ$1, $F434, "Options: Curr=USD, Mag=Actuals")</f>
        <v>1.30527580669206</v>
      </c>
      <c r="BK434" s="6">
        <f>_xll.SNL.Clients.Office.Excel.Functions.SPG($D434, BK$1, $F434, "Options: Curr=USD, Mag=Actuals")</f>
        <v>3.2267478063910402</v>
      </c>
      <c r="BL434" s="6">
        <f>_xll.SNL.Clients.Office.Excel.Functions.SPG($D434, BL$1, $F434, "Options: Curr=USD, Mag=Actuals")</f>
        <v>2.01030633736067</v>
      </c>
      <c r="BM434" s="6">
        <f>_xll.SNL.Clients.Office.Excel.Functions.SPG($D434, BM$1, $F434, "Options: Curr=USD, Mag=Actuals")</f>
        <v>1.52801604744048</v>
      </c>
      <c r="BN434" s="6">
        <f>_xll.SNL.Clients.Office.Excel.Functions.SPG($D434, BN$1, $F434, "Options: Curr=USD, Mag=Actuals")</f>
        <v>1.8772696747517399</v>
      </c>
      <c r="BO434" s="6">
        <f>_xll.SNL.Clients.Office.Excel.Functions.SPG($D434, BO$1, $F434, "Options: Curr=USD, Mag=Actuals")</f>
        <v>54.2070818299674</v>
      </c>
      <c r="BP434" s="6">
        <f>_xll.SNL.Clients.Office.Excel.Functions.SPG($D434, BP$1, $F434, "Options: Curr=USD, Mag=Actuals")</f>
        <v>24.9238554894335</v>
      </c>
      <c r="BQ434" s="6">
        <f>_xll.SNL.Clients.Office.Excel.Functions.SPG($D434, BQ$1, $F434, "Options: Curr=USD, Mag=Actuals")</f>
        <v>61.613795042406601</v>
      </c>
      <c r="BR434" s="6">
        <f>_xll.SNL.Clients.Office.Excel.Functions.SPG($D434, BR$1, $F434, "Options: Curr=USD, Mag=Actuals")</f>
        <v>10.920136255754199</v>
      </c>
      <c r="BS434" s="6">
        <f>_xll.SNL.Clients.Office.Excel.Functions.SPG($D434, BS$1, $F434, "Options: Curr=USD, Mag=Actuals")</f>
        <v>12.5220021889462</v>
      </c>
      <c r="BT434" s="6">
        <f>_xll.SNL.Clients.Office.Excel.Functions.SPG($D434, BT$1, $F434, "Options: Curr=USD, Mag=Actuals")</f>
        <v>15.6366185289789</v>
      </c>
      <c r="BU434" s="6">
        <f>_xll.SNL.Clients.Office.Excel.Functions.SPG($D434, BU$1, $F434, "Options: Curr=USD, Mag=Actuals")</f>
        <v>5.8784770507698303</v>
      </c>
      <c r="BV434" s="6">
        <f>_xll.SNL.Clients.Office.Excel.Functions.SPG($D434, BV$1, $F434, "Options: Curr=USD, Mag=Actuals")</f>
        <v>445313000000</v>
      </c>
      <c r="BW434" s="6">
        <f>_xll.SNL.Clients.Office.Excel.Functions.SPG($D434, BW$1, $F434, "Options: Curr=USD, Mag=Actuals")</f>
        <v>85009000000</v>
      </c>
      <c r="BX434" s="6">
        <f>_xll.SNL.Clients.Office.Excel.Functions.SPG($D434, BX$1, $F434, "Options: Curr=USD, Mag=Actuals")</f>
        <v>530322000000</v>
      </c>
      <c r="BY434" s="6">
        <f>_xll.SNL.Clients.Office.Excel.Functions.SPG($D434, BY$1, $F434, "Options: Curr=USD, Mag=Actuals")</f>
        <v>46.306022575118497</v>
      </c>
      <c r="BZ434" s="6">
        <f>_xll.SNL.Clients.Office.Excel.Functions.SPG($D434, BZ$1, $F434, "Options: Curr=USD, Mag=Actuals")</f>
        <v>29283000000</v>
      </c>
      <c r="CA434" s="6" t="str">
        <f>_xll.SNL.Clients.Office.Excel.Functions.SPG($D434, CA$1, $F434, "Options: Curr=USD, Mag=Actuals")</f>
        <v>Impaired Loans</v>
      </c>
      <c r="CB434" s="6">
        <f>_xll.SNL.Clients.Office.Excel.Functions.SPG($D434, CB$1, $F434, "Options: Curr=USD, Mag=Actuals")</f>
        <v>2.84119465428881</v>
      </c>
      <c r="CC434" s="6">
        <f>_xll.SNL.Clients.Office.Excel.Functions.SPG($D434, CC$1, $F434, "Options: Curr=USD, Mag=Actuals")</f>
        <v>15.85109722959</v>
      </c>
      <c r="CD434" s="6">
        <f>_xll.SNL.Clients.Office.Excel.Functions.SPG($D434, CD$1, $F434, "Options: Curr=USD, Mag=Actuals")</f>
        <v>0.39402120583162697</v>
      </c>
      <c r="CE434" s="6">
        <f>_xll.SNL.Clients.Office.Excel.Functions.SPG($D434, CE$1, $F434, "Options: Curr=USD, Mag=Actuals")</f>
        <v>18.2902018229167</v>
      </c>
      <c r="CF434" s="6">
        <f>_xll.SNL.Clients.Office.Excel.Functions.SPG($D434, CF$1, $F434, "Options: Curr=USD, Mag=Actuals")</f>
        <v>1.19700230338289</v>
      </c>
      <c r="CG434" s="6">
        <f>_xll.SNL.Clients.Office.Excel.Functions.SPG($D434, CG$1, $F434, "Options: Curr=USD, Mag=Actuals")</f>
        <v>2.4007083331625401</v>
      </c>
    </row>
    <row r="435" spans="1:85" x14ac:dyDescent="0.3">
      <c r="A435" s="10" t="s">
        <v>91</v>
      </c>
      <c r="B435" s="10" t="s">
        <v>85</v>
      </c>
      <c r="C435" s="10" t="s">
        <v>11</v>
      </c>
      <c r="D435">
        <v>113876</v>
      </c>
      <c r="E435" s="10" t="s">
        <v>28</v>
      </c>
      <c r="F435" s="10" t="s">
        <v>72</v>
      </c>
      <c r="G435">
        <v>-191.42</v>
      </c>
      <c r="H435">
        <v>429.13</v>
      </c>
      <c r="I435">
        <v>620.54999999999995</v>
      </c>
      <c r="J435">
        <v>2929.24</v>
      </c>
      <c r="K435">
        <v>44910.19</v>
      </c>
      <c r="L435">
        <v>2.2200000000000002</v>
      </c>
      <c r="M435">
        <v>3165.8177190131573</v>
      </c>
      <c r="N435">
        <v>65.22</v>
      </c>
      <c r="O435">
        <v>0.04</v>
      </c>
      <c r="P435">
        <v>-3.05</v>
      </c>
      <c r="Q435">
        <v>0.65</v>
      </c>
      <c r="R435">
        <v>0.67</v>
      </c>
      <c r="S435" t="str">
        <f>_xll.SNL.Clients.Office.Excel.Functions.SPG(D435, S$1, F435, "Options: Curr=USD, Mag=Actuals")</f>
        <v>HSBC Holdings plc (LSE:HSBA)</v>
      </c>
      <c r="T435" t="str">
        <f>_xll.SNL.Clients.Office.Excel.Functions.SPG($D435, T$1, $F435, "Options: Curr=USD, Mag=Actuals")</f>
        <v>HSBC Holdings plc</v>
      </c>
      <c r="U435" s="6">
        <f>_xll.SNL.Clients.Office.Excel.Functions.SPG($D435, U$1, $F435, "Options: Curr=USD, Mag=Actuals")</f>
        <v>2409656000000</v>
      </c>
      <c r="V435" t="str">
        <f>_xll.SNL.Clients.Office.Excel.Functions.SPG($D435, V$1, $F435, "Options: Curr=USD, Mag=Actuals")</f>
        <v>LSE:HSBA</v>
      </c>
      <c r="W435" t="str">
        <f>_xll.SNL.Clients.Office.Excel.Functions.SPG($D435, W$1, $F435, "Options: Curr=USD, Mag=Actuals")</f>
        <v>Bank</v>
      </c>
      <c r="X435" s="6">
        <f>_xll.SNL.Clients.Office.Excel.Functions.SPG($D435, X$1, $F435, "Options: Curr=USD, Mag=Actuals")</f>
        <v>61113000000</v>
      </c>
      <c r="Y435" s="6">
        <f>_xll.SNL.Clients.Office.Excel.Functions.SPG($D435, Y$1, $F435, "Options: Curr=USD, Mag=Actuals")</f>
        <v>35597000000</v>
      </c>
      <c r="Z435" s="6">
        <f>_xll.SNL.Clients.Office.Excel.Functions.SPG($D435, Z$1, $F435, "Options: Curr=USD, Mag=Actuals")</f>
        <v>33525000000</v>
      </c>
      <c r="AA435" s="6">
        <f>_xll.SNL.Clients.Office.Excel.Functions.SPG($D435, AA$1, $F435, "Options: Curr=USD, Mag=Actuals")</f>
        <v>15096000000</v>
      </c>
      <c r="AB435" s="6">
        <f>_xll.SNL.Clients.Office.Excel.Functions.SPG($D435, AB$1, $F435, "Options: Curr=USD, Mag=Actuals")</f>
        <v>0.64</v>
      </c>
      <c r="AC435" s="6">
        <f>_xll.SNL.Clients.Office.Excel.Functions.SPG($D435, AC$1, $F435, "Options: Curr=USD, Mag=Actuals")</f>
        <v>-7.2463768115941898</v>
      </c>
      <c r="AD435" s="6">
        <f>_xll.SNL.Clients.Office.Excel.Functions.SPG($D435, AD$1, $F435, "Options: Curr=USD, Mag=Actuals")</f>
        <v>0.58200974565603503</v>
      </c>
      <c r="AE435" s="6">
        <f>_xll.SNL.Clients.Office.Excel.Functions.SPG($D435, AE$1, $F435, "Options: Curr=USD, Mag=Actuals")</f>
        <v>7.5664147619268398</v>
      </c>
      <c r="AF435" s="6">
        <f>_xll.SNL.Clients.Office.Excel.Functions.SPG($D435, AF$1, $F435, "Options: Curr=USD, Mag=Actuals")</f>
        <v>2409656000000</v>
      </c>
      <c r="AG435" s="6">
        <f>_xll.SNL.Clients.Office.Excel.Functions.SPG($D435, AG$1, $F435, "Options: Curr=USD, Mag=Actuals")</f>
        <v>282764000000</v>
      </c>
      <c r="AH435" s="6">
        <f>_xll.SNL.Clients.Office.Excel.Functions.SPG($D435, AH$1, $F435, "Options: Curr=USD, Mag=Actuals")</f>
        <v>197518000000</v>
      </c>
      <c r="AI435" s="6">
        <f>_xll.SNL.Clients.Office.Excel.Functions.SPG($D435, AI$1, $F435, "Options: Curr=USD, Mag=Actuals")</f>
        <v>42369</v>
      </c>
      <c r="AJ435" s="6" t="str">
        <f>_xll.SNL.Clients.Office.Excel.Functions.SPG($D435, AJ$1, $F435, "Options: Curr=USD, Mag=Actuals")</f>
        <v>#INVALID FUNCTION PARAMETER</v>
      </c>
      <c r="AK435" s="6" t="str">
        <f>_xll.SNL.Clients.Office.Excel.Functions.SPG($D435, AK$1, $F435, "Options: Curr=USD, Mag=Actuals")</f>
        <v>#INVALID FUNCTION PARAMETER</v>
      </c>
      <c r="AL435" s="6" t="str">
        <f>_xll.SNL.Clients.Office.Excel.Functions.SPG($D435, AL$1, $F435, "Options: Curr=USD, Mag=Actuals")</f>
        <v>#INVALID FUNCTION PARAMETER</v>
      </c>
      <c r="AM435" s="6" t="str">
        <f>_xll.SNL.Clients.Office.Excel.Functions.SPG($D435, AM$1, $F435, "Options: Curr=USD, Mag=Actuals")</f>
        <v>#INVALID FUNCTION PARAMETER</v>
      </c>
      <c r="AN435" s="6">
        <f>_xll.SNL.Clients.Office.Excel.Functions.SPG($D435, AN$1, $F435, "Options: Curr=USD, Mag=Actuals")</f>
        <v>2409656000000</v>
      </c>
      <c r="AO435" s="6">
        <f>_xll.SNL.Clients.Office.Excel.Functions.SPG($D435, AO$1, $F435, "Options: Curr=USD, Mag=Actuals")</f>
        <v>924454000000</v>
      </c>
      <c r="AP435" s="6">
        <f>_xll.SNL.Clients.Office.Excel.Functions.SPG($D435, AP$1, $F435, "Options: Curr=USD, Mag=Actuals")</f>
        <v>1329987000000</v>
      </c>
      <c r="AQ435" s="6">
        <f>_xll.SNL.Clients.Office.Excel.Functions.SPG($D435, AQ$1, $F435, "Options: Curr=USD, Mag=Actuals")</f>
        <v>188460000000</v>
      </c>
      <c r="AR435" s="6">
        <f>_xll.SNL.Clients.Office.Excel.Functions.SPG($D435, AR$1, $F435, "Options: Curr=USD, Mag=Actuals")</f>
        <v>197518000000</v>
      </c>
      <c r="AS435" s="6">
        <f>_xll.SNL.Clients.Office.Excel.Functions.SPG($D435, AS$1, $F435, "Options: Curr=USD, Mag=Actuals")</f>
        <v>172913000000</v>
      </c>
      <c r="AT435" s="6">
        <f>_xll.SNL.Clients.Office.Excel.Functions.SPG($D435, AT$1, $F435, "Options: Curr=USD, Mag=Actuals")</f>
        <v>38.364563240562099</v>
      </c>
      <c r="AU435" s="6">
        <f>_xll.SNL.Clients.Office.Excel.Functions.SPG($D435, AU$1, $F435, "Options: Curr=USD, Mag=Actuals")</f>
        <v>69.508498955252904</v>
      </c>
      <c r="AV435" s="6">
        <f>_xll.SNL.Clients.Office.Excel.Functions.SPG($D435, AV$1, $F435, "Options: Curr=USD, Mag=Actuals")</f>
        <v>8.1969376541713803</v>
      </c>
      <c r="AW435" s="6">
        <f>_xll.SNL.Clients.Office.Excel.Functions.SPG($D435, AW$1, $F435, "Options: Curr=USD, Mag=Actuals")</f>
        <v>7.2498659357808304</v>
      </c>
      <c r="AX435" s="6">
        <f>_xll.SNL.Clients.Office.Excel.Functions.SPG($D435, AX$1, $F435, "Options: Curr=USD, Mag=Actuals")</f>
        <v>15096000000</v>
      </c>
      <c r="AY435" s="6">
        <f>_xll.SNL.Clients.Office.Excel.Functions.SPG($D435, AY$1, $F435, "Options: Curr=USD, Mag=Actuals")</f>
        <v>13522000000</v>
      </c>
      <c r="AZ435" s="6">
        <f>_xll.SNL.Clients.Office.Excel.Functions.SPG($D435, AZ$1, $F435, "Options: Curr=USD, Mag=Actuals")</f>
        <v>0.58200974565603503</v>
      </c>
      <c r="BA435" s="6">
        <f>_xll.SNL.Clients.Office.Excel.Functions.SPG($D435, BA$1, $F435, "Options: Curr=USD, Mag=Actuals")</f>
        <v>7.5664147619268398</v>
      </c>
      <c r="BB435" s="6">
        <f>_xll.SNL.Clients.Office.Excel.Functions.SPG($D435, BB$1, $F435, "Options: Curr=USD, Mag=Actuals")</f>
        <v>7.1952451402620703</v>
      </c>
      <c r="BC435" s="6">
        <f>_xll.SNL.Clients.Office.Excel.Functions.SPG($D435, BC$1, $F435, "Options: Curr=USD, Mag=Actuals")</f>
        <v>8.9373803701000103</v>
      </c>
      <c r="BD435" s="6">
        <f>_xll.SNL.Clients.Office.Excel.Functions.SPG($D435, BD$1, $F435, "Options: Curr=USD, Mag=Actuals")</f>
        <v>1.28188090718379</v>
      </c>
      <c r="BE435" s="6">
        <f>_xll.SNL.Clients.Office.Excel.Functions.SPG($D435, BE$1, $F435, "Options: Curr=USD, Mag=Actuals")</f>
        <v>1.2541970744526001</v>
      </c>
      <c r="BF435" s="6">
        <f>_xll.SNL.Clients.Office.Excel.Functions.SPG($D435, BF$1, $F435, "Options: Curr=USD, Mag=Actuals")</f>
        <v>0.56693516891044005</v>
      </c>
      <c r="BG435" s="6">
        <f>_xll.SNL.Clients.Office.Excel.Functions.SPG($D435, BG$1, $F435, "Options: Curr=USD, Mag=Actuals")</f>
        <v>1.4217908982712799</v>
      </c>
      <c r="BH435" s="6">
        <f>_xll.SNL.Clients.Office.Excel.Functions.SPG($D435, BH$1, $F435, "Options: Curr=USD, Mag=Actuals")</f>
        <v>0.93435388089388005</v>
      </c>
      <c r="BI435" s="6">
        <f>_xll.SNL.Clients.Office.Excel.Functions.SPG($D435, BI$1, $F435, "Options: Curr=USD, Mag=Actuals")</f>
        <v>2.7623786295439801</v>
      </c>
      <c r="BJ435" s="6">
        <f>_xll.SNL.Clients.Office.Excel.Functions.SPG($D435, BJ$1, $F435, "Options: Curr=USD, Mag=Actuals")</f>
        <v>1.24867903684007</v>
      </c>
      <c r="BK435" s="6">
        <f>_xll.SNL.Clients.Office.Excel.Functions.SPG($D435, BK$1, $F435, "Options: Curr=USD, Mag=Actuals")</f>
        <v>3.1315053057183202</v>
      </c>
      <c r="BL435" s="6">
        <f>_xll.SNL.Clients.Office.Excel.Functions.SPG($D435, BL$1, $F435, "Options: Curr=USD, Mag=Actuals")</f>
        <v>2.0579215544249601</v>
      </c>
      <c r="BM435" s="6">
        <f>_xll.SNL.Clients.Office.Excel.Functions.SPG($D435, BM$1, $F435, "Options: Curr=USD, Mag=Actuals")</f>
        <v>1.60209638817147</v>
      </c>
      <c r="BN435" s="6">
        <f>_xll.SNL.Clients.Office.Excel.Functions.SPG($D435, BN$1, $F435, "Options: Curr=USD, Mag=Actuals")</f>
        <v>1.8588983522998399</v>
      </c>
      <c r="BO435" s="6">
        <f>_xll.SNL.Clients.Office.Excel.Functions.SPG($D435, BO$1, $F435, "Options: Curr=USD, Mag=Actuals")</f>
        <v>53.230900135813997</v>
      </c>
      <c r="BP435" s="6">
        <f>_xll.SNL.Clients.Office.Excel.Functions.SPG($D435, BP$1, $F435, "Options: Curr=USD, Mag=Actuals")</f>
        <v>24.061983538690601</v>
      </c>
      <c r="BQ435" s="6">
        <f>_xll.SNL.Clients.Office.Excel.Functions.SPG($D435, BQ$1, $F435, "Options: Curr=USD, Mag=Actuals")</f>
        <v>60.343953005088899</v>
      </c>
      <c r="BR435" s="6">
        <f>_xll.SNL.Clients.Office.Excel.Functions.SPG($D435, BR$1, $F435, "Options: Curr=USD, Mag=Actuals")</f>
        <v>11.8643330205486</v>
      </c>
      <c r="BS435" s="6">
        <f>_xll.SNL.Clients.Office.Excel.Functions.SPG($D435, BS$1, $F435, "Options: Curr=USD, Mag=Actuals")</f>
        <v>13.8987937388655</v>
      </c>
      <c r="BT435" s="6">
        <f>_xll.SNL.Clients.Office.Excel.Functions.SPG($D435, BT$1, $F435, "Options: Curr=USD, Mag=Actuals")</f>
        <v>17.2106854518833</v>
      </c>
      <c r="BU435" s="6">
        <f>_xll.SNL.Clients.Office.Excel.Functions.SPG($D435, BU$1, $F435, "Options: Curr=USD, Mag=Actuals")</f>
        <v>6.2197834580176599</v>
      </c>
      <c r="BV435" s="6">
        <f>_xll.SNL.Clients.Office.Excel.Functions.SPG($D435, BV$1, $F435, "Options: Curr=USD, Mag=Actuals")</f>
        <v>340155000000</v>
      </c>
      <c r="BW435" s="6">
        <f>_xll.SNL.Clients.Office.Excel.Functions.SPG($D435, BW$1, $F435, "Options: Curr=USD, Mag=Actuals")</f>
        <v>79526000000</v>
      </c>
      <c r="BX435" s="6">
        <f>_xll.SNL.Clients.Office.Excel.Functions.SPG($D435, BX$1, $F435, "Options: Curr=USD, Mag=Actuals")</f>
        <v>419681000000</v>
      </c>
      <c r="BY435" s="6">
        <f>_xll.SNL.Clients.Office.Excel.Functions.SPG($D435, BY$1, $F435, "Options: Curr=USD, Mag=Actuals")</f>
        <v>45.773961096521703</v>
      </c>
      <c r="BZ435" s="6">
        <f>_xll.SNL.Clients.Office.Excel.Functions.SPG($D435, BZ$1, $F435, "Options: Curr=USD, Mag=Actuals")</f>
        <v>23758000000</v>
      </c>
      <c r="CA435" s="6" t="str">
        <f>_xll.SNL.Clients.Office.Excel.Functions.SPG($D435, CA$1, $F435, "Options: Curr=USD, Mag=Actuals")</f>
        <v>Impaired Loans</v>
      </c>
      <c r="CB435" s="6">
        <f>_xll.SNL.Clients.Office.Excel.Functions.SPG($D435, CB$1, $F435, "Options: Curr=USD, Mag=Actuals")</f>
        <v>2.4666081801523099</v>
      </c>
      <c r="CC435" s="6">
        <f>_xll.SNL.Clients.Office.Excel.Functions.SPG($D435, CC$1, $F435, "Options: Curr=USD, Mag=Actuals")</f>
        <v>13.020365214722601</v>
      </c>
      <c r="CD435" s="6">
        <f>_xll.SNL.Clients.Office.Excel.Functions.SPG($D435, CD$1, $F435, "Options: Curr=USD, Mag=Actuals")</f>
        <v>0.38317793665733502</v>
      </c>
      <c r="CE435" s="6">
        <f>_xll.SNL.Clients.Office.Excel.Functions.SPG($D435, CE$1, $F435, "Options: Curr=USD, Mag=Actuals")</f>
        <v>15.811842376727901</v>
      </c>
      <c r="CF435" s="6">
        <f>_xll.SNL.Clients.Office.Excel.Functions.SPG($D435, CF$1, $F435, "Options: Curr=USD, Mag=Actuals")</f>
        <v>0.99202126278959901</v>
      </c>
      <c r="CG435" s="6">
        <f>_xll.SNL.Clients.Office.Excel.Functions.SPG($D435, CG$1, $F435, "Options: Curr=USD, Mag=Actuals")</f>
        <v>2.1539535537332402</v>
      </c>
    </row>
    <row r="436" spans="1:85" x14ac:dyDescent="0.3">
      <c r="A436" s="10" t="s">
        <v>91</v>
      </c>
      <c r="B436" s="10" t="s">
        <v>85</v>
      </c>
      <c r="C436" s="10" t="s">
        <v>11</v>
      </c>
      <c r="D436">
        <v>113876</v>
      </c>
      <c r="E436" s="10" t="s">
        <v>28</v>
      </c>
      <c r="F436" s="10" t="s">
        <v>73</v>
      </c>
      <c r="G436">
        <v>-188.19</v>
      </c>
      <c r="H436">
        <v>404.57</v>
      </c>
      <c r="I436">
        <v>592.76</v>
      </c>
      <c r="J436">
        <v>2689.11</v>
      </c>
      <c r="K436">
        <v>40958.01</v>
      </c>
      <c r="L436">
        <v>1.92</v>
      </c>
      <c r="M436">
        <v>2860.6822122942972</v>
      </c>
      <c r="N436">
        <v>65.66</v>
      </c>
      <c r="O436">
        <v>0.66</v>
      </c>
      <c r="P436">
        <v>0.18</v>
      </c>
      <c r="Q436">
        <v>0.74</v>
      </c>
      <c r="R436">
        <v>0.81</v>
      </c>
      <c r="S436" t="str">
        <f>_xll.SNL.Clients.Office.Excel.Functions.SPG(D436, S$1, F436, "Options: Curr=USD, Mag=Actuals")</f>
        <v>HSBC Holdings plc (LSE:HSBA)</v>
      </c>
      <c r="T436" t="str">
        <f>_xll.SNL.Clients.Office.Excel.Functions.SPG($D436, T$1, $F436, "Options: Curr=USD, Mag=Actuals")</f>
        <v>HSBC Holdings plc</v>
      </c>
      <c r="U436" s="6">
        <f>_xll.SNL.Clients.Office.Excel.Functions.SPG($D436, U$1, $F436, "Options: Curr=USD, Mag=Actuals")</f>
        <v>2374986000000</v>
      </c>
      <c r="V436" t="str">
        <f>_xll.SNL.Clients.Office.Excel.Functions.SPG($D436, V$1, $F436, "Options: Curr=USD, Mag=Actuals")</f>
        <v>LSE:HSBA</v>
      </c>
      <c r="W436" t="str">
        <f>_xll.SNL.Clients.Office.Excel.Functions.SPG($D436, W$1, $F436, "Options: Curr=USD, Mag=Actuals")</f>
        <v>Bank</v>
      </c>
      <c r="X436" s="6">
        <f>_xll.SNL.Clients.Office.Excel.Functions.SPG($D436, X$1, $F436, "Options: Curr=USD, Mag=Actuals")</f>
        <v>49929000000</v>
      </c>
      <c r="Y436" s="6">
        <f>_xll.SNL.Clients.Office.Excel.Functions.SPG($D436, Y$1, $F436, "Options: Curr=USD, Mag=Actuals")</f>
        <v>21567000000</v>
      </c>
      <c r="Z436" s="6">
        <f>_xll.SNL.Clients.Office.Excel.Functions.SPG($D436, Z$1, $F436, "Options: Curr=USD, Mag=Actuals")</f>
        <v>19713000000</v>
      </c>
      <c r="AA436" s="6">
        <f>_xll.SNL.Clients.Office.Excel.Functions.SPG($D436, AA$1, $F436, "Options: Curr=USD, Mag=Actuals")</f>
        <v>3446000000</v>
      </c>
      <c r="AB436" s="6">
        <f>_xll.SNL.Clients.Office.Excel.Functions.SPG($D436, AB$1, $F436, "Options: Curr=USD, Mag=Actuals")</f>
        <v>7.0000000000000007E-2</v>
      </c>
      <c r="AC436" s="6">
        <f>_xll.SNL.Clients.Office.Excel.Functions.SPG($D436, AC$1, $F436, "Options: Curr=USD, Mag=Actuals")</f>
        <v>-89.0625</v>
      </c>
      <c r="AD436" s="6">
        <f>_xll.SNL.Clients.Office.Excel.Functions.SPG($D436, AD$1, $F436, "Options: Curr=USD, Mag=Actuals")</f>
        <v>0.135271465414706</v>
      </c>
      <c r="AE436" s="6">
        <f>_xll.SNL.Clients.Office.Excel.Functions.SPG($D436, AE$1, $F436, "Options: Curr=USD, Mag=Actuals")</f>
        <v>1.7581094456292199</v>
      </c>
      <c r="AF436" s="6">
        <f>_xll.SNL.Clients.Office.Excel.Functions.SPG($D436, AF$1, $F436, "Options: Curr=USD, Mag=Actuals")</f>
        <v>2374986000000</v>
      </c>
      <c r="AG436" s="6">
        <f>_xll.SNL.Clients.Office.Excel.Functions.SPG($D436, AG$1, $F436, "Options: Curr=USD, Mag=Actuals")</f>
        <v>289208000000</v>
      </c>
      <c r="AH436" s="6">
        <f>_xll.SNL.Clients.Office.Excel.Functions.SPG($D436, AH$1, $F436, "Options: Curr=USD, Mag=Actuals")</f>
        <v>182578000000</v>
      </c>
      <c r="AI436" s="6">
        <f>_xll.SNL.Clients.Office.Excel.Functions.SPG($D436, AI$1, $F436, "Options: Curr=USD, Mag=Actuals")</f>
        <v>42735</v>
      </c>
      <c r="AJ436" s="6" t="str">
        <f>_xll.SNL.Clients.Office.Excel.Functions.SPG($D436, AJ$1, $F436, "Options: Curr=USD, Mag=Actuals")</f>
        <v>#INVALID FUNCTION PARAMETER</v>
      </c>
      <c r="AK436" s="6" t="str">
        <f>_xll.SNL.Clients.Office.Excel.Functions.SPG($D436, AK$1, $F436, "Options: Curr=USD, Mag=Actuals")</f>
        <v>#INVALID FUNCTION PARAMETER</v>
      </c>
      <c r="AL436" s="6" t="str">
        <f>_xll.SNL.Clients.Office.Excel.Functions.SPG($D436, AL$1, $F436, "Options: Curr=USD, Mag=Actuals")</f>
        <v>#INVALID FUNCTION PARAMETER</v>
      </c>
      <c r="AM436" s="6" t="str">
        <f>_xll.SNL.Clients.Office.Excel.Functions.SPG($D436, AM$1, $F436, "Options: Curr=USD, Mag=Actuals")</f>
        <v>#INVALID FUNCTION PARAMETER</v>
      </c>
      <c r="AN436" s="6">
        <f>_xll.SNL.Clients.Office.Excel.Functions.SPG($D436, AN$1, $F436, "Options: Curr=USD, Mag=Actuals")</f>
        <v>2374986000000</v>
      </c>
      <c r="AO436" s="6">
        <f>_xll.SNL.Clients.Office.Excel.Functions.SPG($D436, AO$1, $F436, "Options: Curr=USD, Mag=Actuals")</f>
        <v>861504000000</v>
      </c>
      <c r="AP436" s="6">
        <f>_xll.SNL.Clients.Office.Excel.Functions.SPG($D436, AP$1, $F436, "Options: Curr=USD, Mag=Actuals")</f>
        <v>1317606000000</v>
      </c>
      <c r="AQ436" s="6">
        <f>_xll.SNL.Clients.Office.Excel.Functions.SPG($D436, AQ$1, $F436, "Options: Curr=USD, Mag=Actuals")</f>
        <v>175386000000</v>
      </c>
      <c r="AR436" s="6">
        <f>_xll.SNL.Clients.Office.Excel.Functions.SPG($D436, AR$1, $F436, "Options: Curr=USD, Mag=Actuals")</f>
        <v>182578000000</v>
      </c>
      <c r="AS436" s="6">
        <f>_xll.SNL.Clients.Office.Excel.Functions.SPG($D436, AS$1, $F436, "Options: Curr=USD, Mag=Actuals")</f>
        <v>161232000000</v>
      </c>
      <c r="AT436" s="6">
        <f>_xll.SNL.Clients.Office.Excel.Functions.SPG($D436, AT$1, $F436, "Options: Curr=USD, Mag=Actuals")</f>
        <v>36.274066457654897</v>
      </c>
      <c r="AU436" s="6">
        <f>_xll.SNL.Clients.Office.Excel.Functions.SPG($D436, AU$1, $F436, "Options: Curr=USD, Mag=Actuals")</f>
        <v>65.384037413308704</v>
      </c>
      <c r="AV436" s="6">
        <f>_xll.SNL.Clients.Office.Excel.Functions.SPG($D436, AV$1, $F436, "Options: Curr=USD, Mag=Actuals")</f>
        <v>7.6875400528676803</v>
      </c>
      <c r="AW436" s="6">
        <f>_xll.SNL.Clients.Office.Excel.Functions.SPG($D436, AW$1, $F436, "Options: Curr=USD, Mag=Actuals")</f>
        <v>6.8503254533403597</v>
      </c>
      <c r="AX436" s="6">
        <f>_xll.SNL.Clients.Office.Excel.Functions.SPG($D436, AX$1, $F436, "Options: Curr=USD, Mag=Actuals")</f>
        <v>3446000000</v>
      </c>
      <c r="AY436" s="6">
        <f>_xll.SNL.Clients.Office.Excel.Functions.SPG($D436, AY$1, $F436, "Options: Curr=USD, Mag=Actuals")</f>
        <v>2479000000</v>
      </c>
      <c r="AZ436" s="6">
        <f>_xll.SNL.Clients.Office.Excel.Functions.SPG($D436, AZ$1, $F436, "Options: Curr=USD, Mag=Actuals")</f>
        <v>0.135271465414706</v>
      </c>
      <c r="BA436" s="6">
        <f>_xll.SNL.Clients.Office.Excel.Functions.SPG($D436, BA$1, $F436, "Options: Curr=USD, Mag=Actuals")</f>
        <v>1.7581094456292199</v>
      </c>
      <c r="BB436" s="6">
        <f>_xll.SNL.Clients.Office.Excel.Functions.SPG($D436, BB$1, $F436, "Options: Curr=USD, Mag=Actuals")</f>
        <v>0.79011234314840595</v>
      </c>
      <c r="BC436" s="6">
        <f>_xll.SNL.Clients.Office.Excel.Functions.SPG($D436, BC$1, $F436, "Options: Curr=USD, Mag=Actuals")</f>
        <v>3.0770514347935198</v>
      </c>
      <c r="BD436" s="6">
        <f>_xll.SNL.Clients.Office.Excel.Functions.SPG($D436, BD$1, $F436, "Options: Curr=USD, Mag=Actuals")</f>
        <v>0.33771847940441602</v>
      </c>
      <c r="BE436" s="6">
        <f>_xll.SNL.Clients.Office.Excel.Functions.SPG($D436, BE$1, $F436, "Options: Curr=USD, Mag=Actuals")</f>
        <v>1.1702983744656501</v>
      </c>
      <c r="BF436" s="6">
        <f>_xll.SNL.Clients.Office.Excel.Functions.SPG($D436, BF$1, $F436, "Options: Curr=USD, Mag=Actuals")</f>
        <v>0.50155644619956297</v>
      </c>
      <c r="BG436" s="6">
        <f>_xll.SNL.Clients.Office.Excel.Functions.SPG($D436, BG$1, $F436, "Options: Curr=USD, Mag=Actuals")</f>
        <v>1.2300439259343601</v>
      </c>
      <c r="BH436" s="6">
        <f>_xll.SNL.Clients.Office.Excel.Functions.SPG($D436, BH$1, $F436, "Options: Curr=USD, Mag=Actuals")</f>
        <v>0.72990064652380604</v>
      </c>
      <c r="BI436" s="6">
        <f>_xll.SNL.Clients.Office.Excel.Functions.SPG($D436, BI$1, $F436, "Options: Curr=USD, Mag=Actuals")</f>
        <v>2.9217646623574698</v>
      </c>
      <c r="BJ436" s="6">
        <f>_xll.SNL.Clients.Office.Excel.Functions.SPG($D436, BJ$1, $F436, "Options: Curr=USD, Mag=Actuals")</f>
        <v>1.2521848552960599</v>
      </c>
      <c r="BK436" s="6">
        <f>_xll.SNL.Clients.Office.Excel.Functions.SPG($D436, BK$1, $F436, "Options: Curr=USD, Mag=Actuals")</f>
        <v>3.0709252908117701</v>
      </c>
      <c r="BL436" s="6">
        <f>_xll.SNL.Clients.Office.Excel.Functions.SPG($D436, BL$1, $F436, "Options: Curr=USD, Mag=Actuals")</f>
        <v>1.8222685449929501</v>
      </c>
      <c r="BM436" s="6">
        <f>_xll.SNL.Clients.Office.Excel.Functions.SPG($D436, BM$1, $F436, "Options: Curr=USD, Mag=Actuals")</f>
        <v>0.69699762783639196</v>
      </c>
      <c r="BN436" s="6">
        <f>_xll.SNL.Clients.Office.Excel.Functions.SPG($D436, BN$1, $F436, "Options: Curr=USD, Mag=Actuals")</f>
        <v>1.76346041175408</v>
      </c>
      <c r="BO436" s="6">
        <f>_xll.SNL.Clients.Office.Excel.Functions.SPG($D436, BO$1, $F436, "Options: Curr=USD, Mag=Actuals")</f>
        <v>59.710789320835602</v>
      </c>
      <c r="BP436" s="6">
        <f>_xll.SNL.Clients.Office.Excel.Functions.SPG($D436, BP$1, $F436, "Options: Curr=USD, Mag=Actuals")</f>
        <v>25.5903382803581</v>
      </c>
      <c r="BQ436" s="6">
        <f>_xll.SNL.Clients.Office.Excel.Functions.SPG($D436, BQ$1, $F436, "Options: Curr=USD, Mag=Actuals")</f>
        <v>62.7591179474854</v>
      </c>
      <c r="BR436" s="6">
        <f>_xll.SNL.Clients.Office.Excel.Functions.SPG($D436, BR$1, $F436, "Options: Curr=USD, Mag=Actuals")</f>
        <v>13.5971282611257</v>
      </c>
      <c r="BS436" s="6">
        <f>_xll.SNL.Clients.Office.Excel.Functions.SPG($D436, BS$1, $F436, "Options: Curr=USD, Mag=Actuals")</f>
        <v>16.101850134335699</v>
      </c>
      <c r="BT436" s="6">
        <f>_xll.SNL.Clients.Office.Excel.Functions.SPG($D436, BT$1, $F436, "Options: Curr=USD, Mag=Actuals")</f>
        <v>20.107538547868</v>
      </c>
      <c r="BU436" s="6">
        <f>_xll.SNL.Clients.Office.Excel.Functions.SPG($D436, BU$1, $F436, "Options: Curr=USD, Mag=Actuals")</f>
        <v>5.6201571881083296</v>
      </c>
      <c r="BV436" s="6">
        <f>_xll.SNL.Clients.Office.Excel.Functions.SPG($D436, BV$1, $F436, "Options: Curr=USD, Mag=Actuals")</f>
        <v>347446000000</v>
      </c>
      <c r="BW436" s="6">
        <f>_xll.SNL.Clients.Office.Excel.Functions.SPG($D436, BW$1, $F436, "Options: Curr=USD, Mag=Actuals")</f>
        <v>89630000000</v>
      </c>
      <c r="BX436" s="6">
        <f>_xll.SNL.Clients.Office.Excel.Functions.SPG($D436, BX$1, $F436, "Options: Curr=USD, Mag=Actuals")</f>
        <v>437076000000</v>
      </c>
      <c r="BY436" s="6">
        <f>_xll.SNL.Clients.Office.Excel.Functions.SPG($D436, BY$1, $F436, "Options: Curr=USD, Mag=Actuals")</f>
        <v>36.092044332050797</v>
      </c>
      <c r="BZ436" s="6">
        <f>_xll.SNL.Clients.Office.Excel.Functions.SPG($D436, BZ$1, $F436, "Options: Curr=USD, Mag=Actuals")</f>
        <v>18228000000</v>
      </c>
      <c r="CA436" s="6" t="str">
        <f>_xll.SNL.Clients.Office.Excel.Functions.SPG($D436, CA$1, $F436, "Options: Curr=USD, Mag=Actuals")</f>
        <v>Impaired Loans</v>
      </c>
      <c r="CB436" s="6">
        <f>_xll.SNL.Clients.Office.Excel.Functions.SPG($D436, CB$1, $F436, "Options: Curr=USD, Mag=Actuals")</f>
        <v>2.0083715200842698</v>
      </c>
      <c r="CC436" s="6">
        <f>_xll.SNL.Clients.Office.Excel.Functions.SPG($D436, CC$1, $F436, "Options: Curr=USD, Mag=Actuals")</f>
        <v>10.780568008422</v>
      </c>
      <c r="CD436" s="6">
        <f>_xll.SNL.Clients.Office.Excel.Functions.SPG($D436, CD$1, $F436, "Options: Curr=USD, Mag=Actuals")</f>
        <v>0.373616705187236</v>
      </c>
      <c r="CE436" s="6">
        <f>_xll.SNL.Clients.Office.Excel.Functions.SPG($D436, CE$1, $F436, "Options: Curr=USD, Mag=Actuals")</f>
        <v>18.479079272883698</v>
      </c>
      <c r="CF436" s="6">
        <f>_xll.SNL.Clients.Office.Excel.Functions.SPG($D436, CF$1, $F436, "Options: Curr=USD, Mag=Actuals")</f>
        <v>0.86491751331256805</v>
      </c>
      <c r="CG436" s="6">
        <f>_xll.SNL.Clients.Office.Excel.Functions.SPG($D436, CG$1, $F436, "Options: Curr=USD, Mag=Actuals")</f>
        <v>2.1265053705110102</v>
      </c>
    </row>
    <row r="437" spans="1:85" x14ac:dyDescent="0.3">
      <c r="A437" s="10" t="s">
        <v>91</v>
      </c>
      <c r="B437" s="10" t="s">
        <v>85</v>
      </c>
      <c r="C437" s="10" t="s">
        <v>11</v>
      </c>
      <c r="D437">
        <v>113876</v>
      </c>
      <c r="E437" s="10" t="s">
        <v>28</v>
      </c>
      <c r="F437" s="10" t="s">
        <v>74</v>
      </c>
      <c r="G437">
        <v>-180.1</v>
      </c>
      <c r="H437">
        <v>437.92</v>
      </c>
      <c r="I437">
        <v>618.02</v>
      </c>
      <c r="J437">
        <v>2681.27</v>
      </c>
      <c r="K437">
        <v>40585.49</v>
      </c>
      <c r="L437">
        <v>2.66</v>
      </c>
      <c r="M437">
        <v>2792.9835924676668</v>
      </c>
      <c r="N437">
        <v>66.06</v>
      </c>
      <c r="O437">
        <v>2.68</v>
      </c>
      <c r="P437">
        <v>3.9</v>
      </c>
      <c r="Q437">
        <v>0.78</v>
      </c>
      <c r="R437">
        <v>0.74</v>
      </c>
      <c r="S437" t="str">
        <f>_xll.SNL.Clients.Office.Excel.Functions.SPG(D437, S$1, F437, "Options: Curr=USD, Mag=Actuals")</f>
        <v>HSBC Holdings plc (LSE:HSBA)</v>
      </c>
      <c r="T437" t="str">
        <f>_xll.SNL.Clients.Office.Excel.Functions.SPG($D437, T$1, $F437, "Options: Curr=USD, Mag=Actuals")</f>
        <v>HSBC Holdings plc</v>
      </c>
      <c r="U437" s="6">
        <f>_xll.SNL.Clients.Office.Excel.Functions.SPG($D437, U$1, $F437, "Options: Curr=USD, Mag=Actuals")</f>
        <v>2518430000000</v>
      </c>
      <c r="V437" t="str">
        <f>_xll.SNL.Clients.Office.Excel.Functions.SPG($D437, V$1, $F437, "Options: Curr=USD, Mag=Actuals")</f>
        <v>LSE:HSBA</v>
      </c>
      <c r="W437" t="str">
        <f>_xll.SNL.Clients.Office.Excel.Functions.SPG($D437, W$1, $F437, "Options: Curr=USD, Mag=Actuals")</f>
        <v>Bank</v>
      </c>
      <c r="X437" s="6">
        <f>_xll.SNL.Clients.Office.Excel.Functions.SPG($D437, X$1, $F437, "Options: Curr=USD, Mag=Actuals")</f>
        <v>53486000000</v>
      </c>
      <c r="Y437" s="6">
        <f>_xll.SNL.Clients.Office.Excel.Functions.SPG($D437, Y$1, $F437, "Options: Curr=USD, Mag=Actuals")</f>
        <v>31813000000</v>
      </c>
      <c r="Z437" s="6">
        <f>_xll.SNL.Clients.Office.Excel.Functions.SPG($D437, Z$1, $F437, "Options: Curr=USD, Mag=Actuals")</f>
        <v>29986000000</v>
      </c>
      <c r="AA437" s="6">
        <f>_xll.SNL.Clients.Office.Excel.Functions.SPG($D437, AA$1, $F437, "Options: Curr=USD, Mag=Actuals")</f>
        <v>11879000000</v>
      </c>
      <c r="AB437" s="6">
        <f>_xll.SNL.Clients.Office.Excel.Functions.SPG($D437, AB$1, $F437, "Options: Curr=USD, Mag=Actuals")</f>
        <v>0.48</v>
      </c>
      <c r="AC437" s="6">
        <f>_xll.SNL.Clients.Office.Excel.Functions.SPG($D437, AC$1, $F437, "Options: Curr=USD, Mag=Actuals")</f>
        <v>585.71428571428601</v>
      </c>
      <c r="AD437" s="6">
        <f>_xll.SNL.Clients.Office.Excel.Functions.SPG($D437, AD$1, $F437, "Options: Curr=USD, Mag=Actuals")</f>
        <v>0.471082311511556</v>
      </c>
      <c r="AE437" s="6">
        <f>_xll.SNL.Clients.Office.Excel.Functions.SPG($D437, AE$1, $F437, "Options: Curr=USD, Mag=Actuals")</f>
        <v>6.1646603669916402</v>
      </c>
      <c r="AF437" s="6">
        <f>_xll.SNL.Clients.Office.Excel.Functions.SPG($D437, AF$1, $F437, "Options: Curr=USD, Mag=Actuals")</f>
        <v>2521771000000</v>
      </c>
      <c r="AG437" s="6">
        <f>_xll.SNL.Clients.Office.Excel.Functions.SPG($D437, AG$1, $F437, "Options: Curr=USD, Mag=Actuals")</f>
        <v>343757000000</v>
      </c>
      <c r="AH437" s="6">
        <f>_xll.SNL.Clients.Office.Excel.Functions.SPG($D437, AH$1, $F437, "Options: Curr=USD, Mag=Actuals")</f>
        <v>197871000000</v>
      </c>
      <c r="AI437" s="6">
        <f>_xll.SNL.Clients.Office.Excel.Functions.SPG($D437, AI$1, $F437, "Options: Curr=USD, Mag=Actuals")</f>
        <v>43100</v>
      </c>
      <c r="AJ437" s="6" t="str">
        <f>_xll.SNL.Clients.Office.Excel.Functions.SPG($D437, AJ$1, $F437, "Options: Curr=USD, Mag=Actuals")</f>
        <v>#INVALID FUNCTION PARAMETER</v>
      </c>
      <c r="AK437" s="6" t="str">
        <f>_xll.SNL.Clients.Office.Excel.Functions.SPG($D437, AK$1, $F437, "Options: Curr=USD, Mag=Actuals")</f>
        <v>#INVALID FUNCTION PARAMETER</v>
      </c>
      <c r="AL437" s="6" t="str">
        <f>_xll.SNL.Clients.Office.Excel.Functions.SPG($D437, AL$1, $F437, "Options: Curr=USD, Mag=Actuals")</f>
        <v>#INVALID FUNCTION PARAMETER</v>
      </c>
      <c r="AM437" s="6" t="str">
        <f>_xll.SNL.Clients.Office.Excel.Functions.SPG($D437, AM$1, $F437, "Options: Curr=USD, Mag=Actuals")</f>
        <v>#INVALID FUNCTION PARAMETER</v>
      </c>
      <c r="AN437" s="6">
        <f>_xll.SNL.Clients.Office.Excel.Functions.SPG($D437, AN$1, $F437, "Options: Curr=USD, Mag=Actuals")</f>
        <v>2521771000000</v>
      </c>
      <c r="AO437" s="6">
        <f>_xll.SNL.Clients.Office.Excel.Functions.SPG($D437, AO$1, $F437, "Options: Curr=USD, Mag=Actuals")</f>
        <v>962964000000</v>
      </c>
      <c r="AP437" s="6">
        <f>_xll.SNL.Clients.Office.Excel.Functions.SPG($D437, AP$1, $F437, "Options: Curr=USD, Mag=Actuals")</f>
        <v>1417202000000</v>
      </c>
      <c r="AQ437" s="6">
        <f>_xll.SNL.Clients.Office.Excel.Functions.SPG($D437, AQ$1, $F437, "Options: Curr=USD, Mag=Actuals")</f>
        <v>190250000000</v>
      </c>
      <c r="AR437" s="6">
        <f>_xll.SNL.Clients.Office.Excel.Functions.SPG($D437, AR$1, $F437, "Options: Curr=USD, Mag=Actuals")</f>
        <v>197871000000</v>
      </c>
      <c r="AS437" s="6">
        <f>_xll.SNL.Clients.Office.Excel.Functions.SPG($D437, AS$1, $F437, "Options: Curr=USD, Mag=Actuals")</f>
        <v>174418000000</v>
      </c>
      <c r="AT437" s="6">
        <f>_xll.SNL.Clients.Office.Excel.Functions.SPG($D437, AT$1, $F437, "Options: Curr=USD, Mag=Actuals")</f>
        <v>38.186020855977802</v>
      </c>
      <c r="AU437" s="6">
        <f>_xll.SNL.Clients.Office.Excel.Functions.SPG($D437, AU$1, $F437, "Options: Curr=USD, Mag=Actuals")</f>
        <v>67.948252966055705</v>
      </c>
      <c r="AV437" s="6">
        <f>_xll.SNL.Clients.Office.Excel.Functions.SPG($D437, AV$1, $F437, "Options: Curr=USD, Mag=Actuals")</f>
        <v>7.8465094570442799</v>
      </c>
      <c r="AW437" s="6">
        <f>_xll.SNL.Clients.Office.Excel.Functions.SPG($D437, AW$1, $F437, "Options: Curr=USD, Mag=Actuals")</f>
        <v>6.98141709742315</v>
      </c>
      <c r="AX437" s="6">
        <f>_xll.SNL.Clients.Office.Excel.Functions.SPG($D437, AX$1, $F437, "Options: Curr=USD, Mag=Actuals")</f>
        <v>11879000000</v>
      </c>
      <c r="AY437" s="6">
        <f>_xll.SNL.Clients.Office.Excel.Functions.SPG($D437, AY$1, $F437, "Options: Curr=USD, Mag=Actuals")</f>
        <v>10798000000</v>
      </c>
      <c r="AZ437" s="6">
        <f>_xll.SNL.Clients.Office.Excel.Functions.SPG($D437, AZ$1, $F437, "Options: Curr=USD, Mag=Actuals")</f>
        <v>0.471082311511556</v>
      </c>
      <c r="BA437" s="6">
        <f>_xll.SNL.Clients.Office.Excel.Functions.SPG($D437, BA$1, $F437, "Options: Curr=USD, Mag=Actuals")</f>
        <v>6.1646603669916402</v>
      </c>
      <c r="BB437" s="6">
        <f>_xll.SNL.Clients.Office.Excel.Functions.SPG($D437, BB$1, $F437, "Options: Curr=USD, Mag=Actuals")</f>
        <v>5.8297874261906903</v>
      </c>
      <c r="BC437" s="6">
        <f>_xll.SNL.Clients.Office.Excel.Functions.SPG($D437, BC$1, $F437, "Options: Curr=USD, Mag=Actuals")</f>
        <v>7.1066541633973204</v>
      </c>
      <c r="BD437" s="6">
        <f>_xll.SNL.Clients.Office.Excel.Functions.SPG($D437, BD$1, $F437, "Options: Curr=USD, Mag=Actuals")</f>
        <v>1.3627121171709899</v>
      </c>
      <c r="BE437" s="6">
        <f>_xll.SNL.Clients.Office.Excel.Functions.SPG($D437, BE$1, $F437, "Options: Curr=USD, Mag=Actuals")</f>
        <v>1.1173680620548501</v>
      </c>
      <c r="BF437" s="6">
        <f>_xll.SNL.Clients.Office.Excel.Functions.SPG($D437, BF$1, $F437, "Options: Curr=USD, Mag=Actuals")</f>
        <v>0.50804238511444899</v>
      </c>
      <c r="BG437" s="6">
        <f>_xll.SNL.Clients.Office.Excel.Functions.SPG($D437, BG$1, $F437, "Options: Curr=USD, Mag=Actuals")</f>
        <v>1.2606478323630701</v>
      </c>
      <c r="BH437" s="6">
        <f>_xll.SNL.Clients.Office.Excel.Functions.SPG($D437, BH$1, $F437, "Options: Curr=USD, Mag=Actuals")</f>
        <v>0.86043209974461099</v>
      </c>
      <c r="BI437" s="6">
        <f>_xll.SNL.Clients.Office.Excel.Functions.SPG($D437, BI$1, $F437, "Options: Curr=USD, Mag=Actuals")</f>
        <v>3.23223980245894</v>
      </c>
      <c r="BJ437" s="6">
        <f>_xll.SNL.Clients.Office.Excel.Functions.SPG($D437, BJ$1, $F437, "Options: Curr=USD, Mag=Actuals")</f>
        <v>1.46962748826311</v>
      </c>
      <c r="BK437" s="6">
        <f>_xll.SNL.Clients.Office.Excel.Functions.SPG($D437, BK$1, $F437, "Options: Curr=USD, Mag=Actuals")</f>
        <v>3.6467089395360301</v>
      </c>
      <c r="BL437" s="6">
        <f>_xll.SNL.Clients.Office.Excel.Functions.SPG($D437, BL$1, $F437, "Options: Curr=USD, Mag=Actuals")</f>
        <v>2.4889944276672198</v>
      </c>
      <c r="BM437" s="6">
        <f>_xll.SNL.Clients.Office.Excel.Functions.SPG($D437, BM$1, $F437, "Options: Curr=USD, Mag=Actuals")</f>
        <v>1.9693306604490599</v>
      </c>
      <c r="BN437" s="6">
        <f>_xll.SNL.Clients.Office.Excel.Functions.SPG($D437, BN$1, $F437, "Options: Curr=USD, Mag=Actuals")</f>
        <v>1.6024300337337201</v>
      </c>
      <c r="BO437" s="6">
        <f>_xll.SNL.Clients.Office.Excel.Functions.SPG($D437, BO$1, $F437, "Options: Curr=USD, Mag=Actuals")</f>
        <v>52.679205773473399</v>
      </c>
      <c r="BP437" s="6">
        <f>_xll.SNL.Clients.Office.Excel.Functions.SPG($D437, BP$1, $F437, "Options: Curr=USD, Mag=Actuals")</f>
        <v>23.9520622218898</v>
      </c>
      <c r="BQ437" s="6">
        <f>_xll.SNL.Clients.Office.Excel.Functions.SPG($D437, BQ$1, $F437, "Options: Curr=USD, Mag=Actuals")</f>
        <v>59.4342444751898</v>
      </c>
      <c r="BR437" s="6">
        <f>_xll.SNL.Clients.Office.Excel.Functions.SPG($D437, BR$1, $F437, "Options: Curr=USD, Mag=Actuals")</f>
        <v>14.4770622617885</v>
      </c>
      <c r="BS437" s="6">
        <f>_xll.SNL.Clients.Office.Excel.Functions.SPG($D437, BS$1, $F437, "Options: Curr=USD, Mag=Actuals")</f>
        <v>17.324410647086001</v>
      </c>
      <c r="BT437" s="6">
        <f>_xll.SNL.Clients.Office.Excel.Functions.SPG($D437, BT$1, $F437, "Options: Curr=USD, Mag=Actuals")</f>
        <v>20.9313962336042</v>
      </c>
      <c r="BU437" s="6">
        <f>_xll.SNL.Clients.Office.Excel.Functions.SPG($D437, BU$1, $F437, "Options: Curr=USD, Mag=Actuals")</f>
        <v>5.5290013530589803</v>
      </c>
      <c r="BV437" s="6">
        <f>_xll.SNL.Clients.Office.Excel.Functions.SPG($D437, BV$1, $F437, "Options: Curr=USD, Mag=Actuals")</f>
        <v>425458000000</v>
      </c>
      <c r="BW437" s="6">
        <f>_xll.SNL.Clients.Office.Excel.Functions.SPG($D437, BW$1, $F437, "Options: Curr=USD, Mag=Actuals")</f>
        <v>91738000000</v>
      </c>
      <c r="BX437" s="6">
        <f>_xll.SNL.Clients.Office.Excel.Functions.SPG($D437, BX$1, $F437, "Options: Curr=USD, Mag=Actuals")</f>
        <v>517196000000</v>
      </c>
      <c r="BY437" s="6">
        <f>_xll.SNL.Clients.Office.Excel.Functions.SPG($D437, BY$1, $F437, "Options: Curr=USD, Mag=Actuals")</f>
        <v>34.552582292365202</v>
      </c>
      <c r="BZ437" s="6">
        <f>_xll.SNL.Clients.Office.Excel.Functions.SPG($D437, BZ$1, $F437, "Options: Curr=USD, Mag=Actuals")</f>
        <v>15470000000</v>
      </c>
      <c r="CA437" s="6" t="str">
        <f>_xll.SNL.Clients.Office.Excel.Functions.SPG($D437, CA$1, $F437, "Options: Curr=USD, Mag=Actuals")</f>
        <v>Impaired Loans</v>
      </c>
      <c r="CB437" s="6">
        <f>_xll.SNL.Clients.Office.Excel.Functions.SPG($D437, CB$1, $F437, "Options: Curr=USD, Mag=Actuals")</f>
        <v>1.5345578053145099</v>
      </c>
      <c r="CC437" s="6">
        <f>_xll.SNL.Clients.Office.Excel.Functions.SPG($D437, CC$1, $F437, "Options: Curr=USD, Mag=Actuals")</f>
        <v>8.5045793889017194</v>
      </c>
      <c r="CD437" s="6">
        <f>_xll.SNL.Clients.Office.Excel.Functions.SPG($D437, CD$1, $F437, "Options: Curr=USD, Mag=Actuals")</f>
        <v>0.210565435103402</v>
      </c>
      <c r="CE437" s="6">
        <f>_xll.SNL.Clients.Office.Excel.Functions.SPG($D437, CE$1, $F437, "Options: Curr=USD, Mag=Actuals")</f>
        <v>8.6048762501728397</v>
      </c>
      <c r="CF437" s="6">
        <f>_xll.SNL.Clients.Office.Excel.Functions.SPG($D437, CF$1, $F437, "Options: Curr=USD, Mag=Actuals")</f>
        <v>0.74238077666281799</v>
      </c>
      <c r="CG437" s="6">
        <f>_xll.SNL.Clients.Office.Excel.Functions.SPG($D437, CG$1, $F437, "Options: Curr=USD, Mag=Actuals")</f>
        <v>1.7754324675756901</v>
      </c>
    </row>
    <row r="438" spans="1:85" x14ac:dyDescent="0.3">
      <c r="A438" s="10" t="s">
        <v>91</v>
      </c>
      <c r="B438" s="10" t="s">
        <v>85</v>
      </c>
      <c r="C438" s="10" t="s">
        <v>11</v>
      </c>
      <c r="D438">
        <v>113876</v>
      </c>
      <c r="E438" s="10" t="s">
        <v>28</v>
      </c>
      <c r="F438" s="10" t="s">
        <v>75</v>
      </c>
      <c r="G438">
        <v>-188.5</v>
      </c>
      <c r="H438">
        <v>472.46</v>
      </c>
      <c r="I438">
        <v>660.96</v>
      </c>
      <c r="J438">
        <v>2871.43</v>
      </c>
      <c r="K438">
        <v>43223.01</v>
      </c>
      <c r="L438">
        <v>1.4</v>
      </c>
      <c r="M438">
        <v>2934.5239225951505</v>
      </c>
      <c r="N438">
        <v>66.430000000000007</v>
      </c>
      <c r="O438">
        <v>2.48</v>
      </c>
      <c r="P438">
        <v>3.44</v>
      </c>
      <c r="Q438">
        <v>0.75</v>
      </c>
      <c r="R438">
        <v>0.79</v>
      </c>
      <c r="S438" t="str">
        <f>_xll.SNL.Clients.Office.Excel.Functions.SPG(D438, S$1, F438, "Options: Curr=USD, Mag=Actuals")</f>
        <v>HSBC Holdings plc (LSE:HSBA)</v>
      </c>
      <c r="T438" t="str">
        <f>_xll.SNL.Clients.Office.Excel.Functions.SPG($D438, T$1, $F438, "Options: Curr=USD, Mag=Actuals")</f>
        <v>HSBC Holdings plc</v>
      </c>
      <c r="U438" s="6">
        <f>_xll.SNL.Clients.Office.Excel.Functions.SPG($D438, U$1, $F438, "Options: Curr=USD, Mag=Actuals")</f>
        <v>2558124000000</v>
      </c>
      <c r="V438" t="str">
        <f>_xll.SNL.Clients.Office.Excel.Functions.SPG($D438, V$1, $F438, "Options: Curr=USD, Mag=Actuals")</f>
        <v>LSE:HSBA</v>
      </c>
      <c r="W438" t="str">
        <f>_xll.SNL.Clients.Office.Excel.Functions.SPG($D438, W$1, $F438, "Options: Curr=USD, Mag=Actuals")</f>
        <v>Bank</v>
      </c>
      <c r="X438" s="6">
        <f>_xll.SNL.Clients.Office.Excel.Functions.SPG($D438, X$1, $F438, "Options: Curr=USD, Mag=Actuals")</f>
        <v>56429000000</v>
      </c>
      <c r="Y438" s="6">
        <f>_xll.SNL.Clients.Office.Excel.Functions.SPG($D438, Y$1, $F438, "Options: Curr=USD, Mag=Actuals")</f>
        <v>40906000000</v>
      </c>
      <c r="Z438" s="6">
        <f>_xll.SNL.Clients.Office.Excel.Functions.SPG($D438, Z$1, $F438, "Options: Curr=USD, Mag=Actuals")</f>
        <v>39010000000</v>
      </c>
      <c r="AA438" s="6">
        <f>_xll.SNL.Clients.Office.Excel.Functions.SPG($D438, AA$1, $F438, "Options: Curr=USD, Mag=Actuals")</f>
        <v>15025000000</v>
      </c>
      <c r="AB438" s="6">
        <f>_xll.SNL.Clients.Office.Excel.Functions.SPG($D438, AB$1, $F438, "Options: Curr=USD, Mag=Actuals")</f>
        <v>0.63</v>
      </c>
      <c r="AC438" s="6">
        <f>_xll.SNL.Clients.Office.Excel.Functions.SPG($D438, AC$1, $F438, "Options: Curr=USD, Mag=Actuals")</f>
        <v>31.25</v>
      </c>
      <c r="AD438" s="6">
        <f>_xll.SNL.Clients.Office.Excel.Functions.SPG($D438, AD$1, $F438, "Options: Curr=USD, Mag=Actuals")</f>
        <v>0.57523499450224702</v>
      </c>
      <c r="AE438" s="6">
        <f>_xll.SNL.Clients.Office.Excel.Functions.SPG($D438, AE$1, $F438, "Options: Curr=USD, Mag=Actuals")</f>
        <v>7.6643694812713896</v>
      </c>
      <c r="AF438" s="6">
        <f>_xll.SNL.Clients.Office.Excel.Functions.SPG($D438, AF$1, $F438, "Options: Curr=USD, Mag=Actuals")</f>
        <v>2558124000000</v>
      </c>
      <c r="AG438" s="6">
        <f>_xll.SNL.Clients.Office.Excel.Functions.SPG($D438, AG$1, $F438, "Options: Curr=USD, Mag=Actuals")</f>
        <v>399107000000</v>
      </c>
      <c r="AH438" s="6">
        <f>_xll.SNL.Clients.Office.Excel.Functions.SPG($D438, AH$1, $F438, "Options: Curr=USD, Mag=Actuals")</f>
        <v>194249000000</v>
      </c>
      <c r="AI438" s="6">
        <f>_xll.SNL.Clients.Office.Excel.Functions.SPG($D438, AI$1, $F438, "Options: Curr=USD, Mag=Actuals")</f>
        <v>43465</v>
      </c>
      <c r="AJ438" s="6" t="str">
        <f>_xll.SNL.Clients.Office.Excel.Functions.SPG($D438, AJ$1, $F438, "Options: Curr=USD, Mag=Actuals")</f>
        <v>#INVALID FUNCTION PARAMETER</v>
      </c>
      <c r="AK438" s="6" t="str">
        <f>_xll.SNL.Clients.Office.Excel.Functions.SPG($D438, AK$1, $F438, "Options: Curr=USD, Mag=Actuals")</f>
        <v>#INVALID FUNCTION PARAMETER</v>
      </c>
      <c r="AL438" s="6" t="str">
        <f>_xll.SNL.Clients.Office.Excel.Functions.SPG($D438, AL$1, $F438, "Options: Curr=USD, Mag=Actuals")</f>
        <v>#INVALID FUNCTION PARAMETER</v>
      </c>
      <c r="AM438" s="6" t="str">
        <f>_xll.SNL.Clients.Office.Excel.Functions.SPG($D438, AM$1, $F438, "Options: Curr=USD, Mag=Actuals")</f>
        <v>#INVALID FUNCTION PARAMETER</v>
      </c>
      <c r="AN438" s="6">
        <f>_xll.SNL.Clients.Office.Excel.Functions.SPG($D438, AN$1, $F438, "Options: Curr=USD, Mag=Actuals")</f>
        <v>2558124000000</v>
      </c>
      <c r="AO438" s="6">
        <f>_xll.SNL.Clients.Office.Excel.Functions.SPG($D438, AO$1, $F438, "Options: Curr=USD, Mag=Actuals")</f>
        <v>981696000000</v>
      </c>
      <c r="AP438" s="6">
        <f>_xll.SNL.Clients.Office.Excel.Functions.SPG($D438, AP$1, $F438, "Options: Curr=USD, Mag=Actuals")</f>
        <v>1390260000000</v>
      </c>
      <c r="AQ438" s="6">
        <f>_xll.SNL.Clients.Office.Excel.Functions.SPG($D438, AQ$1, $F438, "Options: Curr=USD, Mag=Actuals")</f>
        <v>186253000000</v>
      </c>
      <c r="AR438" s="6">
        <f>_xll.SNL.Clients.Office.Excel.Functions.SPG($D438, AR$1, $F438, "Options: Curr=USD, Mag=Actuals")</f>
        <v>194249000000</v>
      </c>
      <c r="AS438" s="6">
        <f>_xll.SNL.Clients.Office.Excel.Functions.SPG($D438, AS$1, $F438, "Options: Curr=USD, Mag=Actuals")</f>
        <v>169892000000</v>
      </c>
      <c r="AT438" s="6">
        <f>_xll.SNL.Clients.Office.Excel.Functions.SPG($D438, AT$1, $F438, "Options: Curr=USD, Mag=Actuals")</f>
        <v>38.375622135596203</v>
      </c>
      <c r="AU438" s="6">
        <f>_xll.SNL.Clients.Office.Excel.Functions.SPG($D438, AU$1, $F438, "Options: Curr=USD, Mag=Actuals")</f>
        <v>70.612403435328602</v>
      </c>
      <c r="AV438" s="6">
        <f>_xll.SNL.Clients.Office.Excel.Functions.SPG($D438, AV$1, $F438, "Options: Curr=USD, Mag=Actuals")</f>
        <v>7.5934161127451203</v>
      </c>
      <c r="AW438" s="6">
        <f>_xll.SNL.Clients.Office.Excel.Functions.SPG($D438, AW$1, $F438, "Options: Curr=USD, Mag=Actuals")</f>
        <v>6.7051153480173999</v>
      </c>
      <c r="AX438" s="6">
        <f>_xll.SNL.Clients.Office.Excel.Functions.SPG($D438, AX$1, $F438, "Options: Curr=USD, Mag=Actuals")</f>
        <v>15025000000</v>
      </c>
      <c r="AY438" s="6">
        <f>_xll.SNL.Clients.Office.Excel.Functions.SPG($D438, AY$1, $F438, "Options: Curr=USD, Mag=Actuals")</f>
        <v>13727000000</v>
      </c>
      <c r="AZ438" s="6">
        <f>_xll.SNL.Clients.Office.Excel.Functions.SPG($D438, AZ$1, $F438, "Options: Curr=USD, Mag=Actuals")</f>
        <v>0.57523499450224702</v>
      </c>
      <c r="BA438" s="6">
        <f>_xll.SNL.Clients.Office.Excel.Functions.SPG($D438, BA$1, $F438, "Options: Curr=USD, Mag=Actuals")</f>
        <v>7.6643694812713896</v>
      </c>
      <c r="BB438" s="6">
        <f>_xll.SNL.Clients.Office.Excel.Functions.SPG($D438, BB$1, $F438, "Options: Curr=USD, Mag=Actuals")</f>
        <v>7.6626675904654196</v>
      </c>
      <c r="BC438" s="6">
        <f>_xll.SNL.Clients.Office.Excel.Functions.SPG($D438, BC$1, $F438, "Options: Curr=USD, Mag=Actuals")</f>
        <v>9.4050756223646008</v>
      </c>
      <c r="BD438" s="6">
        <f>_xll.SNL.Clients.Office.Excel.Functions.SPG($D438, BD$1, $F438, "Options: Curr=USD, Mag=Actuals")</f>
        <v>1.72164545189827</v>
      </c>
      <c r="BE438" s="6">
        <f>_xll.SNL.Clients.Office.Excel.Functions.SPG($D438, BE$1, $F438, "Options: Curr=USD, Mag=Actuals")</f>
        <v>1.1672771878455199</v>
      </c>
      <c r="BF438" s="6">
        <f>_xll.SNL.Clients.Office.Excel.Functions.SPG($D438, BF$1, $F438, "Options: Curr=USD, Mag=Actuals")</f>
        <v>0.48315911019090502</v>
      </c>
      <c r="BG438" s="6">
        <f>_xll.SNL.Clients.Office.Excel.Functions.SPG($D438, BG$1, $F438, "Options: Curr=USD, Mag=Actuals")</f>
        <v>1.2672015363081399</v>
      </c>
      <c r="BH438" s="6">
        <f>_xll.SNL.Clients.Office.Excel.Functions.SPG($D438, BH$1, $F438, "Options: Curr=USD, Mag=Actuals")</f>
        <v>0.89319350560648303</v>
      </c>
      <c r="BI438" s="6">
        <f>_xll.SNL.Clients.Office.Excel.Functions.SPG($D438, BI$1, $F438, "Options: Curr=USD, Mag=Actuals")</f>
        <v>3.49359388904668</v>
      </c>
      <c r="BJ438" s="6">
        <f>_xll.SNL.Clients.Office.Excel.Functions.SPG($D438, BJ$1, $F438, "Options: Curr=USD, Mag=Actuals")</f>
        <v>1.44606759420673</v>
      </c>
      <c r="BK438" s="6">
        <f>_xll.SNL.Clients.Office.Excel.Functions.SPG($D438, BK$1, $F438, "Options: Curr=USD, Mag=Actuals")</f>
        <v>3.7926617512399901</v>
      </c>
      <c r="BL438" s="6">
        <f>_xll.SNL.Clients.Office.Excel.Functions.SPG($D438, BL$1, $F438, "Options: Curr=USD, Mag=Actuals")</f>
        <v>2.6732770976896298</v>
      </c>
      <c r="BM438" s="6">
        <f>_xll.SNL.Clients.Office.Excel.Functions.SPG($D438, BM$1, $F438, "Options: Curr=USD, Mag=Actuals")</f>
        <v>2.2791033636110898</v>
      </c>
      <c r="BN438" s="6">
        <f>_xll.SNL.Clients.Office.Excel.Functions.SPG($D438, BN$1, $F438, "Options: Curr=USD, Mag=Actuals")</f>
        <v>1.6448093342349801</v>
      </c>
      <c r="BO438" s="6">
        <f>_xll.SNL.Clients.Office.Excel.Functions.SPG($D438, BO$1, $F438, "Options: Curr=USD, Mag=Actuals")</f>
        <v>54.030728880540103</v>
      </c>
      <c r="BP438" s="6">
        <f>_xll.SNL.Clients.Office.Excel.Functions.SPG($D438, BP$1, $F438, "Options: Curr=USD, Mag=Actuals")</f>
        <v>22.364387105920699</v>
      </c>
      <c r="BQ438" s="6">
        <f>_xll.SNL.Clients.Office.Excel.Functions.SPG($D438, BQ$1, $F438, "Options: Curr=USD, Mag=Actuals")</f>
        <v>58.656010207517397</v>
      </c>
      <c r="BR438" s="6">
        <f>_xll.SNL.Clients.Office.Excel.Functions.SPG($D438, BR$1, $F438, "Options: Curr=USD, Mag=Actuals")</f>
        <v>13.9858410434083</v>
      </c>
      <c r="BS438" s="6">
        <f>_xll.SNL.Clients.Office.Excel.Functions.SPG($D438, BS$1, $F438, "Options: Curr=USD, Mag=Actuals")</f>
        <v>17.004384515287999</v>
      </c>
      <c r="BT438" s="6">
        <f>_xll.SNL.Clients.Office.Excel.Functions.SPG($D438, BT$1, $F438, "Options: Curr=USD, Mag=Actuals")</f>
        <v>20.020154440332899</v>
      </c>
      <c r="BU438" s="6">
        <f>_xll.SNL.Clients.Office.Excel.Functions.SPG($D438, BU$1, $F438, "Options: Curr=USD, Mag=Actuals")</f>
        <v>5.1986913707101401</v>
      </c>
      <c r="BV438" s="6">
        <f>_xll.SNL.Clients.Office.Excel.Functions.SPG($D438, BV$1, $F438, "Options: Curr=USD, Mag=Actuals")</f>
        <v>402619000000</v>
      </c>
      <c r="BW438" s="6">
        <f>_xll.SNL.Clients.Office.Excel.Functions.SPG($D438, BW$1, $F438, "Options: Curr=USD, Mag=Actuals")</f>
        <v>138335000000</v>
      </c>
      <c r="BX438" s="6">
        <f>_xll.SNL.Clients.Office.Excel.Functions.SPG($D438, BX$1, $F438, "Options: Curr=USD, Mag=Actuals")</f>
        <v>540954000000</v>
      </c>
      <c r="BY438" s="6">
        <f>_xll.SNL.Clients.Office.Excel.Functions.SPG($D438, BY$1, $F438, "Options: Curr=USD, Mag=Actuals")</f>
        <v>33.826272690456001</v>
      </c>
      <c r="BZ438" s="6">
        <f>_xll.SNL.Clients.Office.Excel.Functions.SPG($D438, BZ$1, $F438, "Options: Curr=USD, Mag=Actuals")</f>
        <v>13023000000</v>
      </c>
      <c r="CA438" s="6" t="str">
        <f>_xll.SNL.Clients.Office.Excel.Functions.SPG($D438, CA$1, $F438, "Options: Curr=USD, Mag=Actuals")</f>
        <v>Impaired Loans</v>
      </c>
      <c r="CB438" s="6">
        <f>_xll.SNL.Clients.Office.Excel.Functions.SPG($D438, CB$1, $F438, "Options: Curr=USD, Mag=Actuals")</f>
        <v>1.29709346682417</v>
      </c>
      <c r="CC438" s="6">
        <f>_xll.SNL.Clients.Office.Excel.Functions.SPG($D438, CC$1, $F438, "Options: Curr=USD, Mag=Actuals")</f>
        <v>7.2951035475613004</v>
      </c>
      <c r="CD438" s="6">
        <f>_xll.SNL.Clients.Office.Excel.Functions.SPG($D438, CD$1, $F438, "Options: Curr=USD, Mag=Actuals")</f>
        <v>0.19079276257438199</v>
      </c>
      <c r="CE438" s="6">
        <f>_xll.SNL.Clients.Office.Excel.Functions.SPG($D438, CE$1, $F438, "Options: Curr=USD, Mag=Actuals")</f>
        <v>7.5739391341620204</v>
      </c>
      <c r="CF438" s="6">
        <f>_xll.SNL.Clients.Office.Excel.Functions.SPG($D438, CF$1, $F438, "Options: Curr=USD, Mag=Actuals")</f>
        <v>0.859051766210431</v>
      </c>
      <c r="CG438" s="6">
        <f>_xll.SNL.Clients.Office.Excel.Functions.SPG($D438, CG$1, $F438, "Options: Curr=USD, Mag=Actuals")</f>
        <v>1.5049958512361901</v>
      </c>
    </row>
    <row r="439" spans="1:85" x14ac:dyDescent="0.3">
      <c r="A439" s="10" t="s">
        <v>91</v>
      </c>
      <c r="B439" s="10" t="s">
        <v>85</v>
      </c>
      <c r="C439" s="10" t="s">
        <v>11</v>
      </c>
      <c r="D439">
        <v>113876</v>
      </c>
      <c r="E439" s="10" t="s">
        <v>28</v>
      </c>
      <c r="F439" s="10" t="s">
        <v>76</v>
      </c>
      <c r="G439">
        <v>-185.43</v>
      </c>
      <c r="H439">
        <v>470.25</v>
      </c>
      <c r="I439">
        <v>655.68</v>
      </c>
      <c r="J439">
        <v>2850.9</v>
      </c>
      <c r="K439">
        <v>42691.76</v>
      </c>
      <c r="L439">
        <v>1.64</v>
      </c>
      <c r="M439">
        <v>2851.8152705823036</v>
      </c>
      <c r="N439">
        <v>66.78</v>
      </c>
      <c r="O439">
        <v>1.79</v>
      </c>
      <c r="P439">
        <v>1.43</v>
      </c>
      <c r="Q439">
        <v>0.78</v>
      </c>
      <c r="R439">
        <v>0.76</v>
      </c>
      <c r="S439" t="str">
        <f>_xll.SNL.Clients.Office.Excel.Functions.SPG(D439, S$1, F439, "Options: Curr=USD, Mag=Actuals")</f>
        <v>HSBC Holdings plc (LSE:HSBA)</v>
      </c>
      <c r="T439" t="str">
        <f>_xll.SNL.Clients.Office.Excel.Functions.SPG($D439, T$1, $F439, "Options: Curr=USD, Mag=Actuals")</f>
        <v>HSBC Holdings plc</v>
      </c>
      <c r="U439" s="6">
        <f>_xll.SNL.Clients.Office.Excel.Functions.SPG($D439, U$1, $F439, "Options: Curr=USD, Mag=Actuals")</f>
        <v>2715152000000</v>
      </c>
      <c r="V439" t="str">
        <f>_xll.SNL.Clients.Office.Excel.Functions.SPG($D439, V$1, $F439, "Options: Curr=USD, Mag=Actuals")</f>
        <v>LSE:HSBA</v>
      </c>
      <c r="W439" t="str">
        <f>_xll.SNL.Clients.Office.Excel.Functions.SPG($D439, W$1, $F439, "Options: Curr=USD, Mag=Actuals")</f>
        <v>Bank</v>
      </c>
      <c r="X439" s="6">
        <f>_xll.SNL.Clients.Office.Excel.Functions.SPG($D439, X$1, $F439, "Options: Curr=USD, Mag=Actuals")</f>
        <v>57684000000</v>
      </c>
      <c r="Y439" s="6">
        <f>_xll.SNL.Clients.Office.Excel.Functions.SPG($D439, Y$1, $F439, "Options: Curr=USD, Mag=Actuals")</f>
        <v>40705000000</v>
      </c>
      <c r="Z439" s="6">
        <f>_xll.SNL.Clients.Office.Excel.Functions.SPG($D439, Z$1, $F439, "Options: Curr=USD, Mag=Actuals")</f>
        <v>37580000000</v>
      </c>
      <c r="AA439" s="6">
        <f>_xll.SNL.Clients.Office.Excel.Functions.SPG($D439, AA$1, $F439, "Options: Curr=USD, Mag=Actuals")</f>
        <v>8708000000</v>
      </c>
      <c r="AB439" s="6">
        <f>_xll.SNL.Clients.Office.Excel.Functions.SPG($D439, AB$1, $F439, "Options: Curr=USD, Mag=Actuals")</f>
        <v>0.3</v>
      </c>
      <c r="AC439" s="6">
        <f>_xll.SNL.Clients.Office.Excel.Functions.SPG($D439, AC$1, $F439, "Options: Curr=USD, Mag=Actuals")</f>
        <v>-52.380952380952401</v>
      </c>
      <c r="AD439" s="6">
        <f>_xll.SNL.Clients.Office.Excel.Functions.SPG($D439, AD$1, $F439, "Options: Curr=USD, Mag=Actuals")</f>
        <v>0.32104693449580701</v>
      </c>
      <c r="AE439" s="6">
        <f>_xll.SNL.Clients.Office.Excel.Functions.SPG($D439, AE$1, $F439, "Options: Curr=USD, Mag=Actuals")</f>
        <v>4.4177957314849801</v>
      </c>
      <c r="AF439" s="6">
        <f>_xll.SNL.Clients.Office.Excel.Functions.SPG($D439, AF$1, $F439, "Options: Curr=USD, Mag=Actuals")</f>
        <v>2715152000000</v>
      </c>
      <c r="AG439" s="6">
        <f>_xll.SNL.Clients.Office.Excel.Functions.SPG($D439, AG$1, $F439, "Options: Curr=USD, Mag=Actuals")</f>
        <v>416420000000</v>
      </c>
      <c r="AH439" s="6">
        <f>_xll.SNL.Clients.Office.Excel.Functions.SPG($D439, AH$1, $F439, "Options: Curr=USD, Mag=Actuals")</f>
        <v>192668000000</v>
      </c>
      <c r="AI439" s="6">
        <f>_xll.SNL.Clients.Office.Excel.Functions.SPG($D439, AI$1, $F439, "Options: Curr=USD, Mag=Actuals")</f>
        <v>43830</v>
      </c>
      <c r="AJ439" s="6" t="str">
        <f>_xll.SNL.Clients.Office.Excel.Functions.SPG($D439, AJ$1, $F439, "Options: Curr=USD, Mag=Actuals")</f>
        <v>#INVALID FUNCTION PARAMETER</v>
      </c>
      <c r="AK439" s="6" t="str">
        <f>_xll.SNL.Clients.Office.Excel.Functions.SPG($D439, AK$1, $F439, "Options: Curr=USD, Mag=Actuals")</f>
        <v>#INVALID FUNCTION PARAMETER</v>
      </c>
      <c r="AL439" s="6" t="str">
        <f>_xll.SNL.Clients.Office.Excel.Functions.SPG($D439, AL$1, $F439, "Options: Curr=USD, Mag=Actuals")</f>
        <v>#INVALID FUNCTION PARAMETER</v>
      </c>
      <c r="AM439" s="6" t="str">
        <f>_xll.SNL.Clients.Office.Excel.Functions.SPG($D439, AM$1, $F439, "Options: Curr=USD, Mag=Actuals")</f>
        <v>#INVALID FUNCTION PARAMETER</v>
      </c>
      <c r="AN439" s="6">
        <f>_xll.SNL.Clients.Office.Excel.Functions.SPG($D439, AN$1, $F439, "Options: Curr=USD, Mag=Actuals")</f>
        <v>2715152000000</v>
      </c>
      <c r="AO439" s="6">
        <f>_xll.SNL.Clients.Office.Excel.Functions.SPG($D439, AO$1, $F439, "Options: Curr=USD, Mag=Actuals")</f>
        <v>1036743000000</v>
      </c>
      <c r="AP439" s="6">
        <f>_xll.SNL.Clients.Office.Excel.Functions.SPG($D439, AP$1, $F439, "Options: Curr=USD, Mag=Actuals")</f>
        <v>1463774000000</v>
      </c>
      <c r="AQ439" s="6">
        <f>_xll.SNL.Clients.Office.Excel.Functions.SPG($D439, AQ$1, $F439, "Options: Curr=USD, Mag=Actuals")</f>
        <v>183955000000</v>
      </c>
      <c r="AR439" s="6">
        <f>_xll.SNL.Clients.Office.Excel.Functions.SPG($D439, AR$1, $F439, "Options: Curr=USD, Mag=Actuals")</f>
        <v>192668000000</v>
      </c>
      <c r="AS439" s="6">
        <f>_xll.SNL.Clients.Office.Excel.Functions.SPG($D439, AS$1, $F439, "Options: Curr=USD, Mag=Actuals")</f>
        <v>172505000000</v>
      </c>
      <c r="AT439" s="6">
        <f>_xll.SNL.Clients.Office.Excel.Functions.SPG($D439, AT$1, $F439, "Options: Curr=USD, Mag=Actuals")</f>
        <v>38.183608136855703</v>
      </c>
      <c r="AU439" s="6">
        <f>_xll.SNL.Clients.Office.Excel.Functions.SPG($D439, AU$1, $F439, "Options: Curr=USD, Mag=Actuals")</f>
        <v>70.826712320344498</v>
      </c>
      <c r="AV439" s="6">
        <f>_xll.SNL.Clients.Office.Excel.Functions.SPG($D439, AV$1, $F439, "Options: Curr=USD, Mag=Actuals")</f>
        <v>7.0960299828517899</v>
      </c>
      <c r="AW439" s="6">
        <f>_xll.SNL.Clients.Office.Excel.Functions.SPG($D439, AW$1, $F439, "Options: Curr=USD, Mag=Actuals")</f>
        <v>6.4009537701267103</v>
      </c>
      <c r="AX439" s="6">
        <f>_xll.SNL.Clients.Office.Excel.Functions.SPG($D439, AX$1, $F439, "Options: Curr=USD, Mag=Actuals")</f>
        <v>8708000000</v>
      </c>
      <c r="AY439" s="6">
        <f>_xll.SNL.Clients.Office.Excel.Functions.SPG($D439, AY$1, $F439, "Options: Curr=USD, Mag=Actuals")</f>
        <v>7383000000</v>
      </c>
      <c r="AZ439" s="6">
        <f>_xll.SNL.Clients.Office.Excel.Functions.SPG($D439, AZ$1, $F439, "Options: Curr=USD, Mag=Actuals")</f>
        <v>0.32104693449580701</v>
      </c>
      <c r="BA439" s="6">
        <f>_xll.SNL.Clients.Office.Excel.Functions.SPG($D439, BA$1, $F439, "Options: Curr=USD, Mag=Actuals")</f>
        <v>4.4177957314849801</v>
      </c>
      <c r="BB439" s="6">
        <f>_xll.SNL.Clients.Office.Excel.Functions.SPG($D439, BB$1, $F439, "Options: Curr=USD, Mag=Actuals")</f>
        <v>3.6103605068053399</v>
      </c>
      <c r="BC439" s="6">
        <f>_xll.SNL.Clients.Office.Excel.Functions.SPG($D439, BC$1, $F439, "Options: Curr=USD, Mag=Actuals")</f>
        <v>8.6443430564462407</v>
      </c>
      <c r="BD439" s="6">
        <f>_xll.SNL.Clients.Office.Excel.Functions.SPG($D439, BD$1, $F439, "Options: Curr=USD, Mag=Actuals")</f>
        <v>0.99946901773733299</v>
      </c>
      <c r="BE439" s="6">
        <f>_xll.SNL.Clients.Office.Excel.Functions.SPG($D439, BE$1, $F439, "Options: Curr=USD, Mag=Actuals")</f>
        <v>1.1230743820178299</v>
      </c>
      <c r="BF439" s="6">
        <f>_xll.SNL.Clients.Office.Excel.Functions.SPG($D439, BF$1, $F439, "Options: Curr=USD, Mag=Actuals")</f>
        <v>0.44326450315148003</v>
      </c>
      <c r="BG439" s="6">
        <f>_xll.SNL.Clients.Office.Excel.Functions.SPG($D439, BG$1, $F439, "Options: Curr=USD, Mag=Actuals")</f>
        <v>1.2546564340637101</v>
      </c>
      <c r="BH439" s="6">
        <f>_xll.SNL.Clients.Office.Excel.Functions.SPG($D439, BH$1, $F439, "Options: Curr=USD, Mag=Actuals")</f>
        <v>0.87203986467952799</v>
      </c>
      <c r="BI439" s="6">
        <f>_xll.SNL.Clients.Office.Excel.Functions.SPG($D439, BI$1, $F439, "Options: Curr=USD, Mag=Actuals")</f>
        <v>3.49630514679773</v>
      </c>
      <c r="BJ439" s="6">
        <f>_xll.SNL.Clients.Office.Excel.Functions.SPG($D439, BJ$1, $F439, "Options: Curr=USD, Mag=Actuals")</f>
        <v>1.3799513091704101</v>
      </c>
      <c r="BK439" s="6">
        <f>_xll.SNL.Clients.Office.Excel.Functions.SPG($D439, BK$1, $F439, "Options: Curr=USD, Mag=Actuals")</f>
        <v>3.9059405308474</v>
      </c>
      <c r="BL439" s="6">
        <f>_xll.SNL.Clients.Office.Excel.Functions.SPG($D439, BL$1, $F439, "Options: Curr=USD, Mag=Actuals")</f>
        <v>2.7147956679537399</v>
      </c>
      <c r="BM439" s="6">
        <f>_xll.SNL.Clients.Office.Excel.Functions.SPG($D439, BM$1, $F439, "Options: Curr=USD, Mag=Actuals")</f>
        <v>1.5319146738332801</v>
      </c>
      <c r="BN439" s="6">
        <f>_xll.SNL.Clients.Office.Excel.Functions.SPG($D439, BN$1, $F439, "Options: Curr=USD, Mag=Actuals")</f>
        <v>1.5927401750435199</v>
      </c>
      <c r="BO439" s="6">
        <f>_xll.SNL.Clients.Office.Excel.Functions.SPG($D439, BO$1, $F439, "Options: Curr=USD, Mag=Actuals")</f>
        <v>52.808404410235099</v>
      </c>
      <c r="BP439" s="6">
        <f>_xll.SNL.Clients.Office.Excel.Functions.SPG($D439, BP$1, $F439, "Options: Curr=USD, Mag=Actuals")</f>
        <v>20.842868039664399</v>
      </c>
      <c r="BQ439" s="6">
        <f>_xll.SNL.Clients.Office.Excel.Functions.SPG($D439, BQ$1, $F439, "Options: Curr=USD, Mag=Actuals")</f>
        <v>58.995562027598602</v>
      </c>
      <c r="BR439" s="6">
        <f>_xll.SNL.Clients.Office.Excel.Functions.SPG($D439, BR$1, $F439, "Options: Curr=USD, Mag=Actuals")</f>
        <v>14.6984509037877</v>
      </c>
      <c r="BS439" s="6">
        <f>_xll.SNL.Clients.Office.Excel.Functions.SPG($D439, BS$1, $F439, "Options: Curr=USD, Mag=Actuals")</f>
        <v>17.590690008833299</v>
      </c>
      <c r="BT439" s="6">
        <f>_xll.SNL.Clients.Office.Excel.Functions.SPG($D439, BT$1, $F439, "Options: Curr=USD, Mag=Actuals")</f>
        <v>20.4115509340226</v>
      </c>
      <c r="BU439" s="6">
        <f>_xll.SNL.Clients.Office.Excel.Functions.SPG($D439, BU$1, $F439, "Options: Curr=USD, Mag=Actuals")</f>
        <v>5.0485198078429896</v>
      </c>
      <c r="BV439" s="6">
        <f>_xll.SNL.Clients.Office.Excel.Functions.SPG($D439, BV$1, $F439, "Options: Curr=USD, Mag=Actuals")</f>
        <v>379272000000</v>
      </c>
      <c r="BW439" s="6">
        <f>_xll.SNL.Clients.Office.Excel.Functions.SPG($D439, BW$1, $F439, "Options: Curr=USD, Mag=Actuals")</f>
        <v>181647000000</v>
      </c>
      <c r="BX439" s="6">
        <f>_xll.SNL.Clients.Office.Excel.Functions.SPG($D439, BX$1, $F439, "Options: Curr=USD, Mag=Actuals")</f>
        <v>560919000000</v>
      </c>
      <c r="BY439" s="6">
        <f>_xll.SNL.Clients.Office.Excel.Functions.SPG($D439, BY$1, $F439, "Options: Curr=USD, Mag=Actuals")</f>
        <v>31.062533515618998</v>
      </c>
      <c r="BZ439" s="6">
        <f>_xll.SNL.Clients.Office.Excel.Functions.SPG($D439, BZ$1, $F439, "Options: Curr=USD, Mag=Actuals")</f>
        <v>13378000000</v>
      </c>
      <c r="CA439" s="6" t="str">
        <f>_xll.SNL.Clients.Office.Excel.Functions.SPG($D439, CA$1, $F439, "Options: Curr=USD, Mag=Actuals")</f>
        <v>Impaired Loans</v>
      </c>
      <c r="CB439" s="6">
        <f>_xll.SNL.Clients.Office.Excel.Functions.SPG($D439, CB$1, $F439, "Options: Curr=USD, Mag=Actuals")</f>
        <v>1.2564215746123599</v>
      </c>
      <c r="CC439" s="6">
        <f>_xll.SNL.Clients.Office.Excel.Functions.SPG($D439, CC$1, $F439, "Options: Curr=USD, Mag=Actuals")</f>
        <v>7.3814949486032102</v>
      </c>
      <c r="CD439" s="6">
        <f>_xll.SNL.Clients.Office.Excel.Functions.SPG($D439, CD$1, $F439, "Options: Curr=USD, Mag=Actuals")</f>
        <v>0.25579890016217599</v>
      </c>
      <c r="CE439" s="6">
        <f>_xll.SNL.Clients.Office.Excel.Functions.SPG($D439, CE$1, $F439, "Options: Curr=USD, Mag=Actuals")</f>
        <v>11.651798926140399</v>
      </c>
      <c r="CF439" s="6">
        <f>_xll.SNL.Clients.Office.Excel.Functions.SPG($D439, CF$1, $F439, "Options: Curr=USD, Mag=Actuals")</f>
        <v>0.820083210458597</v>
      </c>
      <c r="CG439" s="6">
        <f>_xll.SNL.Clients.Office.Excel.Functions.SPG($D439, CG$1, $F439, "Options: Curr=USD, Mag=Actuals")</f>
        <v>1.58620812312143</v>
      </c>
    </row>
    <row r="440" spans="1:85" x14ac:dyDescent="0.3">
      <c r="A440" s="10" t="s">
        <v>91</v>
      </c>
      <c r="B440" s="10" t="s">
        <v>85</v>
      </c>
      <c r="C440" s="10" t="s">
        <v>11</v>
      </c>
      <c r="D440">
        <v>113876</v>
      </c>
      <c r="E440" s="10" t="s">
        <v>28</v>
      </c>
      <c r="F440" s="10" t="s">
        <v>9</v>
      </c>
      <c r="G440">
        <v>-164.88</v>
      </c>
      <c r="H440">
        <v>403.46</v>
      </c>
      <c r="I440">
        <v>568.34</v>
      </c>
      <c r="J440">
        <v>2698.75</v>
      </c>
      <c r="K440">
        <v>40244.199999999997</v>
      </c>
      <c r="L440">
        <v>-10.36</v>
      </c>
      <c r="M440">
        <v>2571.1403447560292</v>
      </c>
      <c r="N440">
        <v>67.06</v>
      </c>
      <c r="O440">
        <v>0.85</v>
      </c>
      <c r="P440">
        <v>-1.01</v>
      </c>
      <c r="Q440">
        <v>0.78</v>
      </c>
      <c r="R440">
        <v>0.73</v>
      </c>
      <c r="S440" t="str">
        <f>_xll.SNL.Clients.Office.Excel.Functions.SPG(D440, S$1, F440, "Options: Curr=USD, Mag=Actuals")</f>
        <v>HSBC Holdings plc (LSE:HSBA)</v>
      </c>
      <c r="T440" t="str">
        <f>_xll.SNL.Clients.Office.Excel.Functions.SPG($D440, T$1, $F440, "Options: Curr=USD, Mag=Actuals")</f>
        <v>HSBC Holdings plc</v>
      </c>
      <c r="U440" s="6">
        <f>_xll.SNL.Clients.Office.Excel.Functions.SPG($D440, U$1, $F440, "Options: Curr=USD, Mag=Actuals")</f>
        <v>2984164000000</v>
      </c>
      <c r="V440" t="str">
        <f>_xll.SNL.Clients.Office.Excel.Functions.SPG($D440, V$1, $F440, "Options: Curr=USD, Mag=Actuals")</f>
        <v>LSE:HSBA</v>
      </c>
      <c r="W440" t="str">
        <f>_xll.SNL.Clients.Office.Excel.Functions.SPG($D440, W$1, $F440, "Options: Curr=USD, Mag=Actuals")</f>
        <v>Bank</v>
      </c>
      <c r="X440" s="6">
        <f>_xll.SNL.Clients.Office.Excel.Functions.SPG($D440, X$1, $F440, "Options: Curr=USD, Mag=Actuals")</f>
        <v>52668000000</v>
      </c>
      <c r="Y440" s="6">
        <f>_xll.SNL.Clients.Office.Excel.Functions.SPG($D440, Y$1, $F440, "Options: Curr=USD, Mag=Actuals")</f>
        <v>26808000000</v>
      </c>
      <c r="Z440" s="6">
        <f>_xll.SNL.Clients.Office.Excel.Functions.SPG($D440, Z$1, $F440, "Options: Curr=USD, Mag=Actuals")</f>
        <v>22955000000</v>
      </c>
      <c r="AA440" s="6">
        <f>_xll.SNL.Clients.Office.Excel.Functions.SPG($D440, AA$1, $F440, "Options: Curr=USD, Mag=Actuals")</f>
        <v>6099000000</v>
      </c>
      <c r="AB440" s="6">
        <f>_xll.SNL.Clients.Office.Excel.Functions.SPG($D440, AB$1, $F440, "Options: Curr=USD, Mag=Actuals")</f>
        <v>0.19</v>
      </c>
      <c r="AC440" s="6">
        <f>_xll.SNL.Clients.Office.Excel.Functions.SPG($D440, AC$1, $F440, "Options: Curr=USD, Mag=Actuals")</f>
        <v>-36.6666666666667</v>
      </c>
      <c r="AD440" s="6">
        <f>_xll.SNL.Clients.Office.Excel.Functions.SPG($D440, AD$1, $F440, "Options: Curr=USD, Mag=Actuals")</f>
        <v>0.207665191548071</v>
      </c>
      <c r="AE440" s="6">
        <f>_xll.SNL.Clients.Office.Excel.Functions.SPG($D440, AE$1, $F440, "Options: Curr=USD, Mag=Actuals")</f>
        <v>3.0780314275638698</v>
      </c>
      <c r="AF440" s="6">
        <f>_xll.SNL.Clients.Office.Excel.Functions.SPG($D440, AF$1, $F440, "Options: Curr=USD, Mag=Actuals")</f>
        <v>2984164000000</v>
      </c>
      <c r="AG440" s="6">
        <f>_xll.SNL.Clients.Office.Excel.Functions.SPG($D440, AG$1, $F440, "Options: Curr=USD, Mag=Actuals")</f>
        <v>367418000000</v>
      </c>
      <c r="AH440" s="6">
        <f>_xll.SNL.Clients.Office.Excel.Functions.SPG($D440, AH$1, $F440, "Options: Curr=USD, Mag=Actuals")</f>
        <v>204995000000</v>
      </c>
      <c r="AI440" s="6">
        <f>_xll.SNL.Clients.Office.Excel.Functions.SPG($D440, AI$1, $F440, "Options: Curr=USD, Mag=Actuals")</f>
        <v>44196</v>
      </c>
      <c r="AJ440" s="6" t="str">
        <f>_xll.SNL.Clients.Office.Excel.Functions.SPG($D440, AJ$1, $F440, "Options: Curr=USD, Mag=Actuals")</f>
        <v>#INVALID FUNCTION PARAMETER</v>
      </c>
      <c r="AK440" s="6" t="str">
        <f>_xll.SNL.Clients.Office.Excel.Functions.SPG($D440, AK$1, $F440, "Options: Curr=USD, Mag=Actuals")</f>
        <v>#INVALID FUNCTION PARAMETER</v>
      </c>
      <c r="AL440" s="6" t="str">
        <f>_xll.SNL.Clients.Office.Excel.Functions.SPG($D440, AL$1, $F440, "Options: Curr=USD, Mag=Actuals")</f>
        <v>#INVALID FUNCTION PARAMETER</v>
      </c>
      <c r="AM440" s="6" t="str">
        <f>_xll.SNL.Clients.Office.Excel.Functions.SPG($D440, AM$1, $F440, "Options: Curr=USD, Mag=Actuals")</f>
        <v>#INVALID FUNCTION PARAMETER</v>
      </c>
      <c r="AN440" s="6">
        <f>_xll.SNL.Clients.Office.Excel.Functions.SPG($D440, AN$1, $F440, "Options: Curr=USD, Mag=Actuals")</f>
        <v>2984164000000</v>
      </c>
      <c r="AO440" s="6">
        <f>_xll.SNL.Clients.Office.Excel.Functions.SPG($D440, AO$1, $F440, "Options: Curr=USD, Mag=Actuals")</f>
        <v>1037987000000</v>
      </c>
      <c r="AP440" s="6">
        <f>_xll.SNL.Clients.Office.Excel.Functions.SPG($D440, AP$1, $F440, "Options: Curr=USD, Mag=Actuals")</f>
        <v>1672637000000</v>
      </c>
      <c r="AQ440" s="6">
        <f>_xll.SNL.Clients.Office.Excel.Functions.SPG($D440, AQ$1, $F440, "Options: Curr=USD, Mag=Actuals")</f>
        <v>196443000000</v>
      </c>
      <c r="AR440" s="6">
        <f>_xll.SNL.Clients.Office.Excel.Functions.SPG($D440, AR$1, $F440, "Options: Curr=USD, Mag=Actuals")</f>
        <v>204995000000</v>
      </c>
      <c r="AS440" s="6">
        <f>_xll.SNL.Clients.Office.Excel.Functions.SPG($D440, AS$1, $F440, "Options: Curr=USD, Mag=Actuals")</f>
        <v>184552000000</v>
      </c>
      <c r="AT440" s="6">
        <f>_xll.SNL.Clients.Office.Excel.Functions.SPG($D440, AT$1, $F440, "Options: Curr=USD, Mag=Actuals")</f>
        <v>34.783175455504498</v>
      </c>
      <c r="AU440" s="6">
        <f>_xll.SNL.Clients.Office.Excel.Functions.SPG($D440, AU$1, $F440, "Options: Curr=USD, Mag=Actuals")</f>
        <v>62.056919702242602</v>
      </c>
      <c r="AV440" s="6">
        <f>_xll.SNL.Clients.Office.Excel.Functions.SPG($D440, AV$1, $F440, "Options: Curr=USD, Mag=Actuals")</f>
        <v>6.8694280877324401</v>
      </c>
      <c r="AW440" s="6">
        <f>_xll.SNL.Clients.Office.Excel.Functions.SPG($D440, AW$1, $F440, "Options: Curr=USD, Mag=Actuals")</f>
        <v>6.2270368904495399</v>
      </c>
      <c r="AX440" s="6">
        <f>_xll.SNL.Clients.Office.Excel.Functions.SPG($D440, AX$1, $F440, "Options: Curr=USD, Mag=Actuals")</f>
        <v>6099000000</v>
      </c>
      <c r="AY440" s="6">
        <f>_xll.SNL.Clients.Office.Excel.Functions.SPG($D440, AY$1, $F440, "Options: Curr=USD, Mag=Actuals")</f>
        <v>5229000000</v>
      </c>
      <c r="AZ440" s="6">
        <f>_xll.SNL.Clients.Office.Excel.Functions.SPG($D440, AZ$1, $F440, "Options: Curr=USD, Mag=Actuals")</f>
        <v>0.207665191548071</v>
      </c>
      <c r="BA440" s="6">
        <f>_xll.SNL.Clients.Office.Excel.Functions.SPG($D440, BA$1, $F440, "Options: Curr=USD, Mag=Actuals")</f>
        <v>3.0780314275638698</v>
      </c>
      <c r="BB440" s="6">
        <f>_xll.SNL.Clients.Office.Excel.Functions.SPG($D440, BB$1, $F440, "Options: Curr=USD, Mag=Actuals")</f>
        <v>2.3285265409015401</v>
      </c>
      <c r="BC440" s="6">
        <f>_xll.SNL.Clients.Office.Excel.Functions.SPG($D440, BC$1, $F440, "Options: Curr=USD, Mag=Actuals")</f>
        <v>4.2029516977944503</v>
      </c>
      <c r="BD440" s="6">
        <f>_xll.SNL.Clients.Office.Excel.Functions.SPG($D440, BD$1, $F440, "Options: Curr=USD, Mag=Actuals")</f>
        <v>0.713518702154054</v>
      </c>
      <c r="BE440" s="6">
        <f>_xll.SNL.Clients.Office.Excel.Functions.SPG($D440, BE$1, $F440, "Options: Curr=USD, Mag=Actuals")</f>
        <v>0.93900486186468302</v>
      </c>
      <c r="BF440" s="6">
        <f>_xll.SNL.Clients.Office.Excel.Functions.SPG($D440, BF$1, $F440, "Options: Curr=USD, Mag=Actuals")</f>
        <v>0.404298489005049</v>
      </c>
      <c r="BG440" s="6">
        <f>_xll.SNL.Clients.Office.Excel.Functions.SPG($D440, BG$1, $F440, "Options: Curr=USD, Mag=Actuals")</f>
        <v>1.05916397991242</v>
      </c>
      <c r="BH440" s="6">
        <f>_xll.SNL.Clients.Office.Excel.Functions.SPG($D440, BH$1, $F440, "Options: Curr=USD, Mag=Actuals")</f>
        <v>0.73413169289522195</v>
      </c>
      <c r="BI440" s="6">
        <f>_xll.SNL.Clients.Office.Excel.Functions.SPG($D440, BI$1, $F440, "Options: Curr=USD, Mag=Actuals")</f>
        <v>3.2263352628307098</v>
      </c>
      <c r="BJ440" s="6">
        <f>_xll.SNL.Clients.Office.Excel.Functions.SPG($D440, BJ$1, $F440, "Options: Curr=USD, Mag=Actuals")</f>
        <v>1.3891328200323401</v>
      </c>
      <c r="BK440" s="6">
        <f>_xll.SNL.Clients.Office.Excel.Functions.SPG($D440, BK$1, $F440, "Options: Curr=USD, Mag=Actuals")</f>
        <v>3.6391910588467198</v>
      </c>
      <c r="BL440" s="6">
        <f>_xll.SNL.Clients.Office.Excel.Functions.SPG($D440, BL$1, $F440, "Options: Curr=USD, Mag=Actuals")</f>
        <v>2.5224096962032401</v>
      </c>
      <c r="BM440" s="6">
        <f>_xll.SNL.Clients.Office.Excel.Functions.SPG($D440, BM$1, $F440, "Options: Curr=USD, Mag=Actuals")</f>
        <v>1.0268164697173501</v>
      </c>
      <c r="BN440" s="6">
        <f>_xll.SNL.Clients.Office.Excel.Functions.SPG($D440, BN$1, $F440, "Options: Curr=USD, Mag=Actuals")</f>
        <v>1.3444288444288399</v>
      </c>
      <c r="BO440" s="6">
        <f>_xll.SNL.Clients.Office.Excel.Functions.SPG($D440, BO$1, $F440, "Options: Curr=USD, Mag=Actuals")</f>
        <v>52.361965519860298</v>
      </c>
      <c r="BP440" s="6">
        <f>_xll.SNL.Clients.Office.Excel.Functions.SPG($D440, BP$1, $F440, "Options: Curr=USD, Mag=Actuals")</f>
        <v>22.544998860788301</v>
      </c>
      <c r="BQ440" s="6">
        <f>_xll.SNL.Clients.Office.Excel.Functions.SPG($D440, BQ$1, $F440, "Options: Curr=USD, Mag=Actuals")</f>
        <v>59.062428799270897</v>
      </c>
      <c r="BR440" s="6">
        <f>_xll.SNL.Clients.Office.Excel.Functions.SPG($D440, BR$1, $F440, "Options: Curr=USD, Mag=Actuals")</f>
        <v>15.8655191715645</v>
      </c>
      <c r="BS440" s="6">
        <f>_xll.SNL.Clients.Office.Excel.Functions.SPG($D440, BS$1, $F440, "Options: Curr=USD, Mag=Actuals")</f>
        <v>18.678631402183001</v>
      </c>
      <c r="BT440" s="6">
        <f>_xll.SNL.Clients.Office.Excel.Functions.SPG($D440, BT$1, $F440, "Options: Curr=USD, Mag=Actuals")</f>
        <v>21.506553783002101</v>
      </c>
      <c r="BU440" s="6">
        <f>_xll.SNL.Clients.Office.Excel.Functions.SPG($D440, BU$1, $F440, "Options: Curr=USD, Mag=Actuals")</f>
        <v>5.1132776090682199</v>
      </c>
      <c r="BV440" s="6">
        <f>_xll.SNL.Clients.Office.Excel.Functions.SPG($D440, BV$1, $F440, "Options: Curr=USD, Mag=Actuals")</f>
        <v>347523000000</v>
      </c>
      <c r="BW440" s="6">
        <f>_xll.SNL.Clients.Office.Excel.Functions.SPG($D440, BW$1, $F440, "Options: Curr=USD, Mag=Actuals")</f>
        <v>175706000000</v>
      </c>
      <c r="BX440" s="6">
        <f>_xll.SNL.Clients.Office.Excel.Functions.SPG($D440, BX$1, $F440, "Options: Curr=USD, Mag=Actuals")</f>
        <v>523229000000</v>
      </c>
      <c r="BY440" s="6">
        <f>_xll.SNL.Clients.Office.Excel.Functions.SPG($D440, BY$1, $F440, "Options: Curr=USD, Mag=Actuals")</f>
        <v>28.735686108404199</v>
      </c>
      <c r="BZ440" s="6">
        <f>_xll.SNL.Clients.Office.Excel.Functions.SPG($D440, BZ$1, $F440, "Options: Curr=USD, Mag=Actuals")</f>
        <v>19095000000</v>
      </c>
      <c r="CA440" s="6" t="str">
        <f>_xll.SNL.Clients.Office.Excel.Functions.SPG($D440, CA$1, $F440, "Options: Curr=USD, Mag=Actuals")</f>
        <v>Impaired Loans</v>
      </c>
      <c r="CB440" s="6">
        <f>_xll.SNL.Clients.Office.Excel.Functions.SPG($D440, CB$1, $F440, "Options: Curr=USD, Mag=Actuals")</f>
        <v>1.7816023318044201</v>
      </c>
      <c r="CC440" s="6">
        <f>_xll.SNL.Clients.Office.Excel.Functions.SPG($D440, CC$1, $F440, "Options: Curr=USD, Mag=Actuals")</f>
        <v>9.5934526381366805</v>
      </c>
      <c r="CD440" s="6">
        <f>_xll.SNL.Clients.Office.Excel.Functions.SPG($D440, CD$1, $F440, "Options: Curr=USD, Mag=Actuals")</f>
        <v>0.82492090426509501</v>
      </c>
      <c r="CE440" s="6">
        <f>_xll.SNL.Clients.Office.Excel.Functions.SPG($D440, CE$1, $F440, "Options: Curr=USD, Mag=Actuals")</f>
        <v>40.893279532489203</v>
      </c>
      <c r="CF440" s="6">
        <f>_xll.SNL.Clients.Office.Excel.Functions.SPG($D440, CF$1, $F440, "Options: Curr=USD, Mag=Actuals")</f>
        <v>1.3519464670251999</v>
      </c>
      <c r="CG440" s="6">
        <f>_xll.SNL.Clients.Office.Excel.Functions.SPG($D440, CG$1, $F440, "Options: Curr=USD, Mag=Actuals")</f>
        <v>2.2267702211027101</v>
      </c>
    </row>
    <row r="441" spans="1:85" x14ac:dyDescent="0.3">
      <c r="A441" s="10" t="s">
        <v>91</v>
      </c>
      <c r="B441" s="10" t="s">
        <v>85</v>
      </c>
      <c r="C441" s="10" t="s">
        <v>11</v>
      </c>
      <c r="D441">
        <v>113876</v>
      </c>
      <c r="E441" s="10" t="s">
        <v>28</v>
      </c>
      <c r="F441" s="10" t="s">
        <v>77</v>
      </c>
      <c r="G441">
        <v>-224.61</v>
      </c>
      <c r="H441">
        <v>455.31</v>
      </c>
      <c r="I441">
        <v>679.92</v>
      </c>
      <c r="J441">
        <v>3141.67</v>
      </c>
      <c r="K441">
        <v>46694.71</v>
      </c>
      <c r="L441">
        <v>8.67</v>
      </c>
      <c r="M441">
        <v>2993.861005435811</v>
      </c>
      <c r="N441">
        <v>67.28</v>
      </c>
      <c r="O441">
        <v>2.59</v>
      </c>
      <c r="P441">
        <v>5.16</v>
      </c>
      <c r="Q441">
        <v>0.73</v>
      </c>
      <c r="R441">
        <v>0.74</v>
      </c>
      <c r="S441" t="str">
        <f>_xll.SNL.Clients.Office.Excel.Functions.SPG(D441, S$1, F441, "Options: Curr=USD, Mag=Actuals")</f>
        <v>HSBC Holdings plc (LSE:HSBA)</v>
      </c>
      <c r="T441" t="str">
        <f>_xll.SNL.Clients.Office.Excel.Functions.SPG($D441, T$1, $F441, "Options: Curr=USD, Mag=Actuals")</f>
        <v>HSBC Holdings plc</v>
      </c>
      <c r="U441" s="6">
        <f>_xll.SNL.Clients.Office.Excel.Functions.SPG($D441, U$1, $F441, "Options: Curr=USD, Mag=Actuals")</f>
        <v>2953792000000</v>
      </c>
      <c r="V441" t="str">
        <f>_xll.SNL.Clients.Office.Excel.Functions.SPG($D441, V$1, $F441, "Options: Curr=USD, Mag=Actuals")</f>
        <v>LSE:HSBA</v>
      </c>
      <c r="W441" t="str">
        <f>_xll.SNL.Clients.Office.Excel.Functions.SPG($D441, W$1, $F441, "Options: Curr=USD, Mag=Actuals")</f>
        <v>Bank</v>
      </c>
      <c r="X441" s="6">
        <f>_xll.SNL.Clients.Office.Excel.Functions.SPG($D441, X$1, $F441, "Options: Curr=USD, Mag=Actuals")</f>
        <v>52905000000</v>
      </c>
      <c r="Y441" s="6">
        <f>_xll.SNL.Clients.Office.Excel.Functions.SPG($D441, Y$1, $F441, "Options: Curr=USD, Mag=Actuals")</f>
        <v>32158000000</v>
      </c>
      <c r="Z441" s="6">
        <f>_xll.SNL.Clients.Office.Excel.Functions.SPG($D441, Z$1, $F441, "Options: Curr=USD, Mag=Actuals")</f>
        <v>28605000000</v>
      </c>
      <c r="AA441" s="6">
        <f>_xll.SNL.Clients.Office.Excel.Functions.SPG($D441, AA$1, $F441, "Options: Curr=USD, Mag=Actuals")</f>
        <v>14693000000</v>
      </c>
      <c r="AB441" s="6">
        <f>_xll.SNL.Clients.Office.Excel.Functions.SPG($D441, AB$1, $F441, "Options: Curr=USD, Mag=Actuals")</f>
        <v>0.62</v>
      </c>
      <c r="AC441" s="6">
        <f>_xll.SNL.Clients.Office.Excel.Functions.SPG($D441, AC$1, $F441, "Options: Curr=USD, Mag=Actuals")</f>
        <v>226.31578947368399</v>
      </c>
      <c r="AD441" s="6">
        <f>_xll.SNL.Clients.Office.Excel.Functions.SPG($D441, AD$1, $F441, "Options: Curr=USD, Mag=Actuals")</f>
        <v>0.48774463997089401</v>
      </c>
      <c r="AE441" s="6">
        <f>_xll.SNL.Clients.Office.Excel.Functions.SPG($D441, AE$1, $F441, "Options: Curr=USD, Mag=Actuals")</f>
        <v>7.1061779446348803</v>
      </c>
      <c r="AF441" s="6">
        <f>_xll.SNL.Clients.Office.Excel.Functions.SPG($D441, AF$1, $F441, "Options: Curr=USD, Mag=Actuals")</f>
        <v>2957939000000</v>
      </c>
      <c r="AG441" s="6">
        <f>_xll.SNL.Clients.Office.Excel.Functions.SPG($D441, AG$1, $F441, "Options: Curr=USD, Mag=Actuals")</f>
        <v>353953000000</v>
      </c>
      <c r="AH441" s="6">
        <f>_xll.SNL.Clients.Office.Excel.Functions.SPG($D441, AH$1, $F441, "Options: Curr=USD, Mag=Actuals")</f>
        <v>206777000000</v>
      </c>
      <c r="AI441" s="6">
        <f>_xll.SNL.Clients.Office.Excel.Functions.SPG($D441, AI$1, $F441, "Options: Curr=USD, Mag=Actuals")</f>
        <v>44561</v>
      </c>
      <c r="AJ441" s="6" t="str">
        <f>_xll.SNL.Clients.Office.Excel.Functions.SPG($D441, AJ$1, $F441, "Options: Curr=USD, Mag=Actuals")</f>
        <v>#INVALID FUNCTION PARAMETER</v>
      </c>
      <c r="AK441" s="6" t="str">
        <f>_xll.SNL.Clients.Office.Excel.Functions.SPG($D441, AK$1, $F441, "Options: Curr=USD, Mag=Actuals")</f>
        <v>#INVALID FUNCTION PARAMETER</v>
      </c>
      <c r="AL441" s="6" t="str">
        <f>_xll.SNL.Clients.Office.Excel.Functions.SPG($D441, AL$1, $F441, "Options: Curr=USD, Mag=Actuals")</f>
        <v>#INVALID FUNCTION PARAMETER</v>
      </c>
      <c r="AM441" s="6" t="str">
        <f>_xll.SNL.Clients.Office.Excel.Functions.SPG($D441, AM$1, $F441, "Options: Curr=USD, Mag=Actuals")</f>
        <v>#INVALID FUNCTION PARAMETER</v>
      </c>
      <c r="AN441" s="6">
        <f>_xll.SNL.Clients.Office.Excel.Functions.SPG($D441, AN$1, $F441, "Options: Curr=USD, Mag=Actuals")</f>
        <v>2957939000000</v>
      </c>
      <c r="AO441" s="6">
        <f>_xll.SNL.Clients.Office.Excel.Functions.SPG($D441, AO$1, $F441, "Options: Curr=USD, Mag=Actuals")</f>
        <v>1045814000000</v>
      </c>
      <c r="AP441" s="6">
        <f>_xll.SNL.Clients.Office.Excel.Functions.SPG($D441, AP$1, $F441, "Options: Curr=USD, Mag=Actuals")</f>
        <v>1736701000000</v>
      </c>
      <c r="AQ441" s="6">
        <f>_xll.SNL.Clients.Office.Excel.Functions.SPG($D441, AQ$1, $F441, "Options: Curr=USD, Mag=Actuals")</f>
        <v>198250000000</v>
      </c>
      <c r="AR441" s="6">
        <f>_xll.SNL.Clients.Office.Excel.Functions.SPG($D441, AR$1, $F441, "Options: Curr=USD, Mag=Actuals")</f>
        <v>206777000000</v>
      </c>
      <c r="AS441" s="6">
        <f>_xll.SNL.Clients.Office.Excel.Functions.SPG($D441, AS$1, $F441, "Options: Curr=USD, Mag=Actuals")</f>
        <v>186155000000</v>
      </c>
      <c r="AT441" s="6">
        <f>_xll.SNL.Clients.Office.Excel.Functions.SPG($D441, AT$1, $F441, "Options: Curr=USD, Mag=Actuals")</f>
        <v>35.356171983262698</v>
      </c>
      <c r="AU441" s="6">
        <f>_xll.SNL.Clients.Office.Excel.Functions.SPG($D441, AU$1, $F441, "Options: Curr=USD, Mag=Actuals")</f>
        <v>60.218425624215101</v>
      </c>
      <c r="AV441" s="6">
        <f>_xll.SNL.Clients.Office.Excel.Functions.SPG($D441, AV$1, $F441, "Options: Curr=USD, Mag=Actuals")</f>
        <v>6.9905768847836303</v>
      </c>
      <c r="AW441" s="6">
        <f>_xll.SNL.Clients.Office.Excel.Functions.SPG($D441, AW$1, $F441, "Options: Curr=USD, Mag=Actuals")</f>
        <v>6.3375863075044299</v>
      </c>
      <c r="AX441" s="6">
        <f>_xll.SNL.Clients.Office.Excel.Functions.SPG($D441, AX$1, $F441, "Options: Curr=USD, Mag=Actuals")</f>
        <v>14693000000</v>
      </c>
      <c r="AY441" s="6">
        <f>_xll.SNL.Clients.Office.Excel.Functions.SPG($D441, AY$1, $F441, "Options: Curr=USD, Mag=Actuals")</f>
        <v>13917000000</v>
      </c>
      <c r="AZ441" s="6">
        <f>_xll.SNL.Clients.Office.Excel.Functions.SPG($D441, AZ$1, $F441, "Options: Curr=USD, Mag=Actuals")</f>
        <v>0.48774463997089401</v>
      </c>
      <c r="BA441" s="6">
        <f>_xll.SNL.Clients.Office.Excel.Functions.SPG($D441, BA$1, $F441, "Options: Curr=USD, Mag=Actuals")</f>
        <v>7.1061779446348803</v>
      </c>
      <c r="BB441" s="6">
        <f>_xll.SNL.Clients.Office.Excel.Functions.SPG($D441, BB$1, $F441, "Options: Curr=USD, Mag=Actuals")</f>
        <v>7.1910304629150996</v>
      </c>
      <c r="BC441" s="6">
        <f>_xll.SNL.Clients.Office.Excel.Functions.SPG($D441, BC$1, $F441, "Options: Curr=USD, Mag=Actuals")</f>
        <v>9.1433077431458294</v>
      </c>
      <c r="BD441" s="6">
        <f>_xll.SNL.Clients.Office.Excel.Functions.SPG($D441, BD$1, $F441, "Options: Curr=USD, Mag=Actuals")</f>
        <v>1.7305210746414601</v>
      </c>
      <c r="BE441" s="6">
        <f>_xll.SNL.Clients.Office.Excel.Functions.SPG($D441, BE$1, $F441, "Options: Curr=USD, Mag=Actuals")</f>
        <v>0.87932129369012502</v>
      </c>
      <c r="BF441" s="6">
        <f>_xll.SNL.Clients.Office.Excel.Functions.SPG($D441, BF$1, $F441, "Options: Curr=USD, Mag=Actuals")</f>
        <v>0.43476427888782399</v>
      </c>
      <c r="BG441" s="6">
        <f>_xll.SNL.Clients.Office.Excel.Functions.SPG($D441, BG$1, $F441, "Options: Curr=USD, Mag=Actuals")</f>
        <v>1.0639558603217301</v>
      </c>
      <c r="BH441" s="6">
        <f>_xll.SNL.Clients.Office.Excel.Functions.SPG($D441, BH$1, $F441, "Options: Curr=USD, Mag=Actuals")</f>
        <v>0.69226343986612804</v>
      </c>
      <c r="BI441" s="6">
        <f>_xll.SNL.Clients.Office.Excel.Functions.SPG($D441, BI$1, $F441, "Options: Curr=USD, Mag=Actuals")</f>
        <v>3.11983752441146</v>
      </c>
      <c r="BJ441" s="6">
        <f>_xll.SNL.Clients.Office.Excel.Functions.SPG($D441, BJ$1, $F441, "Options: Curr=USD, Mag=Actuals")</f>
        <v>1.54254641765325</v>
      </c>
      <c r="BK441" s="6">
        <f>_xll.SNL.Clients.Office.Excel.Functions.SPG($D441, BK$1, $F441, "Options: Curr=USD, Mag=Actuals")</f>
        <v>3.7749221372989399</v>
      </c>
      <c r="BL441" s="6">
        <f>_xll.SNL.Clients.Office.Excel.Functions.SPG($D441, BL$1, $F441, "Options: Curr=USD, Mag=Actuals")</f>
        <v>2.4561550732030901</v>
      </c>
      <c r="BM441" s="6">
        <f>_xll.SNL.Clients.Office.Excel.Functions.SPG($D441, BM$1, $F441, "Options: Curr=USD, Mag=Actuals")</f>
        <v>2.2267223465031898</v>
      </c>
      <c r="BN441" s="6">
        <f>_xll.SNL.Clients.Office.Excel.Functions.SPG($D441, BN$1, $F441, "Options: Curr=USD, Mag=Actuals")</f>
        <v>1.2099414442057299</v>
      </c>
      <c r="BO441" s="6">
        <f>_xll.SNL.Clients.Office.Excel.Functions.SPG($D441, BO$1, $F441, "Options: Curr=USD, Mag=Actuals")</f>
        <v>50.068991588696697</v>
      </c>
      <c r="BP441" s="6">
        <f>_xll.SNL.Clients.Office.Excel.Functions.SPG($D441, BP$1, $F441, "Options: Curr=USD, Mag=Actuals")</f>
        <v>24.755694168793099</v>
      </c>
      <c r="BQ441" s="6">
        <f>_xll.SNL.Clients.Office.Excel.Functions.SPG($D441, BQ$1, $F441, "Options: Curr=USD, Mag=Actuals")</f>
        <v>60.582175597769599</v>
      </c>
      <c r="BR441" s="6">
        <f>_xll.SNL.Clients.Office.Excel.Functions.SPG($D441, BR$1, $F441, "Options: Curr=USD, Mag=Actuals")</f>
        <v>15.814249227271199</v>
      </c>
      <c r="BS441" s="6">
        <f>_xll.SNL.Clients.Office.Excel.Functions.SPG($D441, BS$1, $F441, "Options: Curr=USD, Mag=Actuals")</f>
        <v>18.6447451456166</v>
      </c>
      <c r="BT441" s="6">
        <f>_xll.SNL.Clients.Office.Excel.Functions.SPG($D441, BT$1, $F441, "Options: Curr=USD, Mag=Actuals")</f>
        <v>21.208856886204</v>
      </c>
      <c r="BU441" s="6">
        <f>_xll.SNL.Clients.Office.Excel.Functions.SPG($D441, BU$1, $F441, "Options: Curr=USD, Mag=Actuals")</f>
        <v>4.8271226285415096</v>
      </c>
      <c r="BV441" s="6">
        <f>_xll.SNL.Clients.Office.Excel.Functions.SPG($D441, BV$1, $F441, "Options: Curr=USD, Mag=Actuals")</f>
        <v>352017000000</v>
      </c>
      <c r="BW441" s="6">
        <f>_xll.SNL.Clients.Office.Excel.Functions.SPG($D441, BW$1, $F441, "Options: Curr=USD, Mag=Actuals")</f>
        <v>187928000000</v>
      </c>
      <c r="BX441" s="6">
        <f>_xll.SNL.Clients.Office.Excel.Functions.SPG($D441, BX$1, $F441, "Options: Curr=USD, Mag=Actuals")</f>
        <v>539945000000</v>
      </c>
      <c r="BY441" s="6">
        <f>_xll.SNL.Clients.Office.Excel.Functions.SPG($D441, BY$1, $F441, "Options: Curr=USD, Mag=Actuals")</f>
        <v>28.339428230264399</v>
      </c>
      <c r="BZ441" s="6">
        <f>_xll.SNL.Clients.Office.Excel.Functions.SPG($D441, BZ$1, $F441, "Options: Curr=USD, Mag=Actuals")</f>
        <v>18797000000</v>
      </c>
      <c r="CA441" s="6" t="str">
        <f>_xll.SNL.Clients.Office.Excel.Functions.SPG($D441, CA$1, $F441, "Options: Curr=USD, Mag=Actuals")</f>
        <v>Impaired Loans</v>
      </c>
      <c r="CB441" s="6">
        <f>_xll.SNL.Clients.Office.Excel.Functions.SPG($D441, CB$1, $F441, "Options: Curr=USD, Mag=Actuals")</f>
        <v>1.74744627604389</v>
      </c>
      <c r="CC441" s="6">
        <f>_xll.SNL.Clients.Office.Excel.Functions.SPG($D441, CC$1, $F441, "Options: Curr=USD, Mag=Actuals")</f>
        <v>9.5139999595084301</v>
      </c>
      <c r="CD441" s="6">
        <f>_xll.SNL.Clients.Office.Excel.Functions.SPG($D441, CD$1, $F441, "Options: Curr=USD, Mag=Actuals")</f>
        <v>-8.4588497893167705E-2</v>
      </c>
      <c r="CE441" s="6">
        <f>_xll.SNL.Clients.Office.Excel.Functions.SPG($D441, CE$1, $F441, "Options: Curr=USD, Mag=Actuals")</f>
        <v>-4.4499856142706404</v>
      </c>
      <c r="CF441" s="6">
        <f>_xll.SNL.Clients.Office.Excel.Functions.SPG($D441, CF$1, $F441, "Options: Curr=USD, Mag=Actuals")</f>
        <v>1.0613711833586801</v>
      </c>
      <c r="CG441" s="6">
        <f>_xll.SNL.Clients.Office.Excel.Functions.SPG($D441, CG$1, $F441, "Options: Curr=USD, Mag=Actuals")</f>
        <v>2.24237500641207</v>
      </c>
    </row>
    <row r="442" spans="1:85" x14ac:dyDescent="0.3">
      <c r="A442" s="10" t="s">
        <v>91</v>
      </c>
      <c r="B442" s="10" t="s">
        <v>85</v>
      </c>
      <c r="C442" s="10" t="s">
        <v>11</v>
      </c>
      <c r="D442">
        <v>113876</v>
      </c>
      <c r="E442" s="10" t="s">
        <v>28</v>
      </c>
      <c r="F442" s="10" t="s">
        <v>78</v>
      </c>
      <c r="G442">
        <v>-271.61</v>
      </c>
      <c r="H442">
        <v>522.25</v>
      </c>
      <c r="I442">
        <v>793.85</v>
      </c>
      <c r="J442">
        <v>3089.13</v>
      </c>
      <c r="K442">
        <v>0</v>
      </c>
      <c r="L442">
        <v>4.3499999999999996</v>
      </c>
      <c r="M442">
        <v>2808.0390464578963</v>
      </c>
      <c r="N442">
        <v>0</v>
      </c>
      <c r="O442">
        <v>9.07</v>
      </c>
      <c r="P442">
        <v>16.03</v>
      </c>
      <c r="Q442">
        <v>0.81</v>
      </c>
      <c r="R442">
        <v>0.83</v>
      </c>
      <c r="S442" t="str">
        <f>_xll.SNL.Clients.Office.Excel.Functions.SPG(D442, S$1, F442, "Options: Curr=USD, Mag=Actuals")</f>
        <v>HSBC Holdings plc (LSE:HSBA)</v>
      </c>
      <c r="T442" t="str">
        <f>_xll.SNL.Clients.Office.Excel.Functions.SPG($D442, T$1, $F442, "Options: Curr=USD, Mag=Actuals")</f>
        <v>HSBC Holdings plc</v>
      </c>
      <c r="U442" s="6">
        <f>_xll.SNL.Clients.Office.Excel.Functions.SPG($D442, U$1, $F442, "Options: Curr=USD, Mag=Actuals")</f>
        <v>2949286000000</v>
      </c>
      <c r="V442" t="str">
        <f>_xll.SNL.Clients.Office.Excel.Functions.SPG($D442, V$1, $F442, "Options: Curr=USD, Mag=Actuals")</f>
        <v>LSE:HSBA</v>
      </c>
      <c r="W442" t="str">
        <f>_xll.SNL.Clients.Office.Excel.Functions.SPG($D442, W$1, $F442, "Options: Curr=USD, Mag=Actuals")</f>
        <v>Bank</v>
      </c>
      <c r="X442" s="6">
        <f>_xll.SNL.Clients.Office.Excel.Functions.SPG($D442, X$1, $F442, "Options: Curr=USD, Mag=Actuals")</f>
        <v>58643000000</v>
      </c>
      <c r="Y442" s="6">
        <f>_xll.SNL.Clients.Office.Excel.Functions.SPG($D442, Y$1, $F442, "Options: Curr=USD, Mag=Actuals")</f>
        <v>43210000000</v>
      </c>
      <c r="Z442" s="6">
        <f>_xll.SNL.Clients.Office.Excel.Functions.SPG($D442, Z$1, $F442, "Options: Curr=USD, Mag=Actuals")</f>
        <v>39507000000</v>
      </c>
      <c r="AA442" s="6">
        <f>_xll.SNL.Clients.Office.Excel.Functions.SPG($D442, AA$1, $F442, "Options: Curr=USD, Mag=Actuals")</f>
        <v>16249000000</v>
      </c>
      <c r="AB442" s="6">
        <f>_xll.SNL.Clients.Office.Excel.Functions.SPG($D442, AB$1, $F442, "Options: Curr=USD, Mag=Actuals")</f>
        <v>0.72</v>
      </c>
      <c r="AC442" s="6">
        <f>_xll.SNL.Clients.Office.Excel.Functions.SPG($D442, AC$1, $F442, "Options: Curr=USD, Mag=Actuals")</f>
        <v>16.129032258064498</v>
      </c>
      <c r="AD442" s="6">
        <f>_xll.SNL.Clients.Office.Excel.Functions.SPG($D442, AD$1, $F442, "Options: Curr=USD, Mag=Actuals")</f>
        <v>0.538493021529447</v>
      </c>
      <c r="AE442" s="6">
        <f>_xll.SNL.Clients.Office.Excel.Functions.SPG($D442, AE$1, $F442, "Options: Curr=USD, Mag=Actuals")</f>
        <v>8.6438552371022404</v>
      </c>
      <c r="AF442" s="6">
        <f>_xll.SNL.Clients.Office.Excel.Functions.SPG($D442, AF$1, $F442, "Options: Curr=USD, Mag=Actuals")</f>
        <v>2949286000000</v>
      </c>
      <c r="AG442" s="6">
        <f>_xll.SNL.Clients.Office.Excel.Functions.SPG($D442, AG$1, $F442, "Options: Curr=USD, Mag=Actuals")</f>
        <v>334707000000</v>
      </c>
      <c r="AH442" s="6">
        <f>_xll.SNL.Clients.Office.Excel.Functions.SPG($D442, AH$1, $F442, "Options: Curr=USD, Mag=Actuals")</f>
        <v>185197000000</v>
      </c>
      <c r="AI442" s="6">
        <f>_xll.SNL.Clients.Office.Excel.Functions.SPG($D442, AI$1, $F442, "Options: Curr=USD, Mag=Actuals")</f>
        <v>44926</v>
      </c>
      <c r="AJ442" s="6" t="str">
        <f>_xll.SNL.Clients.Office.Excel.Functions.SPG($D442, AJ$1, $F442, "Options: Curr=USD, Mag=Actuals")</f>
        <v>#INVALID FUNCTION PARAMETER</v>
      </c>
      <c r="AK442" s="6" t="str">
        <f>_xll.SNL.Clients.Office.Excel.Functions.SPG($D442, AK$1, $F442, "Options: Curr=USD, Mag=Actuals")</f>
        <v>#INVALID FUNCTION PARAMETER</v>
      </c>
      <c r="AL442" s="6" t="str">
        <f>_xll.SNL.Clients.Office.Excel.Functions.SPG($D442, AL$1, $F442, "Options: Curr=USD, Mag=Actuals")</f>
        <v>#INVALID FUNCTION PARAMETER</v>
      </c>
      <c r="AM442" s="6" t="str">
        <f>_xll.SNL.Clients.Office.Excel.Functions.SPG($D442, AM$1, $F442, "Options: Curr=USD, Mag=Actuals")</f>
        <v>#INVALID FUNCTION PARAMETER</v>
      </c>
      <c r="AN442" s="6">
        <f>_xll.SNL.Clients.Office.Excel.Functions.SPG($D442, AN$1, $F442, "Options: Curr=USD, Mag=Actuals")</f>
        <v>2949286000000</v>
      </c>
      <c r="AO442" s="6">
        <f>_xll.SNL.Clients.Office.Excel.Functions.SPG($D442, AO$1, $F442, "Options: Curr=USD, Mag=Actuals")</f>
        <v>923561000000</v>
      </c>
      <c r="AP442" s="6">
        <f>_xll.SNL.Clients.Office.Excel.Functions.SPG($D442, AP$1, $F442, "Options: Curr=USD, Mag=Actuals")</f>
        <v>1600198000000</v>
      </c>
      <c r="AQ442" s="6">
        <f>_xll.SNL.Clients.Office.Excel.Functions.SPG($D442, AQ$1, $F442, "Options: Curr=USD, Mag=Actuals")</f>
        <v>177833000000</v>
      </c>
      <c r="AR442" s="6">
        <f>_xll.SNL.Clients.Office.Excel.Functions.SPG($D442, AR$1, $F442, "Options: Curr=USD, Mag=Actuals")</f>
        <v>185197000000</v>
      </c>
      <c r="AS442" s="6">
        <f>_xll.SNL.Clients.Office.Excel.Functions.SPG($D442, AS$1, $F442, "Options: Curr=USD, Mag=Actuals")</f>
        <v>173778000000</v>
      </c>
      <c r="AT442" s="6">
        <f>_xll.SNL.Clients.Office.Excel.Functions.SPG($D442, AT$1, $F442, "Options: Curr=USD, Mag=Actuals")</f>
        <v>31.3147317689773</v>
      </c>
      <c r="AU442" s="6">
        <f>_xll.SNL.Clients.Office.Excel.Functions.SPG($D442, AU$1, $F442, "Options: Curr=USD, Mag=Actuals")</f>
        <v>57.7154202167482</v>
      </c>
      <c r="AV442" s="6">
        <f>_xll.SNL.Clients.Office.Excel.Functions.SPG($D442, AV$1, $F442, "Options: Curr=USD, Mag=Actuals")</f>
        <v>6.2793842306239496</v>
      </c>
      <c r="AW442" s="6">
        <f>_xll.SNL.Clients.Office.Excel.Functions.SPG($D442, AW$1, $F442, "Options: Curr=USD, Mag=Actuals")</f>
        <v>5.9151077975960096</v>
      </c>
      <c r="AX442" s="6">
        <f>_xll.SNL.Clients.Office.Excel.Functions.SPG($D442, AX$1, $F442, "Options: Curr=USD, Mag=Actuals")</f>
        <v>16249000000</v>
      </c>
      <c r="AY442" s="6">
        <f>_xll.SNL.Clients.Office.Excel.Functions.SPG($D442, AY$1, $F442, "Options: Curr=USD, Mag=Actuals")</f>
        <v>15559000000</v>
      </c>
      <c r="AZ442" s="6">
        <f>_xll.SNL.Clients.Office.Excel.Functions.SPG($D442, AZ$1, $F442, "Options: Curr=USD, Mag=Actuals")</f>
        <v>0.538493021529447</v>
      </c>
      <c r="BA442" s="6">
        <f>_xll.SNL.Clients.Office.Excel.Functions.SPG($D442, BA$1, $F442, "Options: Curr=USD, Mag=Actuals")</f>
        <v>8.6438552371022404</v>
      </c>
      <c r="BB442" s="6">
        <f>_xll.SNL.Clients.Office.Excel.Functions.SPG($D442, BB$1, $F442, "Options: Curr=USD, Mag=Actuals")</f>
        <v>9.0002893756778608</v>
      </c>
      <c r="BC442" s="6">
        <f>_xll.SNL.Clients.Office.Excel.Functions.SPG($D442, BC$1, $F442, "Options: Curr=USD, Mag=Actuals")</f>
        <v>10.629970874017401</v>
      </c>
      <c r="BD442" s="6">
        <f>_xll.SNL.Clients.Office.Excel.Functions.SPG($D442, BD$1, $F442, "Options: Curr=USD, Mag=Actuals")</f>
        <v>1.9265229322949999</v>
      </c>
      <c r="BE442" s="6">
        <f>_xll.SNL.Clients.Office.Excel.Functions.SPG($D442, BE$1, $F442, "Options: Curr=USD, Mag=Actuals")</f>
        <v>1.0066959514431699</v>
      </c>
      <c r="BF442" s="6">
        <f>_xll.SNL.Clients.Office.Excel.Functions.SPG($D442, BF$1, $F442, "Options: Curr=USD, Mag=Actuals")</f>
        <v>0.39005864135648899</v>
      </c>
      <c r="BG442" s="6">
        <f>_xll.SNL.Clients.Office.Excel.Functions.SPG($D442, BG$1, $F442, "Options: Curr=USD, Mag=Actuals")</f>
        <v>1.0004656180043401</v>
      </c>
      <c r="BH442" s="6">
        <f>_xll.SNL.Clients.Office.Excel.Functions.SPG($D442, BH$1, $F442, "Options: Curr=USD, Mag=Actuals")</f>
        <v>0.86621518842616196</v>
      </c>
      <c r="BI442" s="6">
        <f>_xll.SNL.Clients.Office.Excel.Functions.SPG($D442, BI$1, $F442, "Options: Curr=USD, Mag=Actuals")</f>
        <v>3.6015746885547002</v>
      </c>
      <c r="BJ442" s="6">
        <f>_xll.SNL.Clients.Office.Excel.Functions.SPG($D442, BJ$1, $F442, "Options: Curr=USD, Mag=Actuals")</f>
        <v>1.39548125503798</v>
      </c>
      <c r="BK442" s="6">
        <f>_xll.SNL.Clients.Office.Excel.Functions.SPG($D442, BK$1, $F442, "Options: Curr=USD, Mag=Actuals")</f>
        <v>3.5792849284912198</v>
      </c>
      <c r="BL442" s="6">
        <f>_xll.SNL.Clients.Office.Excel.Functions.SPG($D442, BL$1, $F442, "Options: Curr=USD, Mag=Actuals")</f>
        <v>3.0989880241446701</v>
      </c>
      <c r="BM442" s="6">
        <f>_xll.SNL.Clients.Office.Excel.Functions.SPG($D442, BM$1, $F442, "Options: Curr=USD, Mag=Actuals")</f>
        <v>2.02244003810008</v>
      </c>
      <c r="BN442" s="6">
        <f>_xll.SNL.Clients.Office.Excel.Functions.SPG($D442, BN$1, $F442, "Options: Curr=USD, Mag=Actuals")</f>
        <v>1.4419771183385299</v>
      </c>
      <c r="BO442" s="6">
        <f>_xll.SNL.Clients.Office.Excel.Functions.SPG($D442, BO$1, $F442, "Options: Curr=USD, Mag=Actuals")</f>
        <v>53.929731744989098</v>
      </c>
      <c r="BP442" s="6">
        <f>_xll.SNL.Clients.Office.Excel.Functions.SPG($D442, BP$1, $F442, "Options: Curr=USD, Mag=Actuals")</f>
        <v>20.895840360750601</v>
      </c>
      <c r="BQ442" s="6">
        <f>_xll.SNL.Clients.Office.Excel.Functions.SPG($D442, BQ$1, $F442, "Options: Curr=USD, Mag=Actuals")</f>
        <v>53.595966410424801</v>
      </c>
      <c r="BR442" s="6">
        <f>_xll.SNL.Clients.Office.Excel.Functions.SPG($D442, BR$1, $F442, "Options: Curr=USD, Mag=Actuals")</f>
        <v>14.2060448721002</v>
      </c>
      <c r="BS442" s="6">
        <f>_xll.SNL.Clients.Office.Excel.Functions.SPG($D442, BS$1, $F442, "Options: Curr=USD, Mag=Actuals")</f>
        <v>16.561115609965199</v>
      </c>
      <c r="BT442" s="6">
        <f>_xll.SNL.Clients.Office.Excel.Functions.SPG($D442, BT$1, $F442, "Options: Curr=USD, Mag=Actuals")</f>
        <v>19.342518934883099</v>
      </c>
      <c r="BU442" s="6">
        <f>_xll.SNL.Clients.Office.Excel.Functions.SPG($D442, BU$1, $F442, "Options: Curr=USD, Mag=Actuals")</f>
        <v>4.4979742506424101</v>
      </c>
      <c r="BV442" s="6">
        <f>_xll.SNL.Clients.Office.Excel.Functions.SPG($D442, BV$1, $F442, "Options: Curr=USD, Mag=Actuals")</f>
        <v>325681000000</v>
      </c>
      <c r="BW442" s="6">
        <f>_xll.SNL.Clients.Office.Excel.Functions.SPG($D442, BW$1, $F442, "Options: Curr=USD, Mag=Actuals")</f>
        <v>149637000000</v>
      </c>
      <c r="BX442" s="6">
        <f>_xll.SNL.Clients.Office.Excel.Functions.SPG($D442, BX$1, $F442, "Options: Curr=USD, Mag=Actuals")</f>
        <v>475318000000</v>
      </c>
      <c r="BY442" s="6">
        <f>_xll.SNL.Clients.Office.Excel.Functions.SPG($D442, BY$1, $F442, "Options: Curr=USD, Mag=Actuals")</f>
        <v>28.4719759290893</v>
      </c>
      <c r="BZ442" s="6">
        <f>_xll.SNL.Clients.Office.Excel.Functions.SPG($D442, BZ$1, $F442, "Options: Curr=USD, Mag=Actuals")</f>
        <v>19504000000</v>
      </c>
      <c r="CA442" s="6" t="str">
        <f>_xll.SNL.Clients.Office.Excel.Functions.SPG($D442, CA$1, $F442, "Options: Curr=USD, Mag=Actuals")</f>
        <v>Impaired Loans</v>
      </c>
      <c r="CB442" s="6">
        <f>_xll.SNL.Clients.Office.Excel.Functions.SPG($D442, CB$1, $F442, "Options: Curr=USD, Mag=Actuals")</f>
        <v>2.04146783882201</v>
      </c>
      <c r="CC442" s="6">
        <f>_xll.SNL.Clients.Office.Excel.Functions.SPG($D442, CC$1, $F442, "Options: Curr=USD, Mag=Actuals")</f>
        <v>10.5298960723444</v>
      </c>
      <c r="CD442" s="6">
        <f>_xll.SNL.Clients.Office.Excel.Functions.SPG($D442, CD$1, $F442, "Options: Curr=USD, Mag=Actuals")</f>
        <v>0.34356190687197702</v>
      </c>
      <c r="CE442" s="6">
        <f>_xll.SNL.Clients.Office.Excel.Functions.SPG($D442, CE$1, $F442, "Options: Curr=USD, Mag=Actuals")</f>
        <v>13.711837171933601</v>
      </c>
      <c r="CF442" s="6">
        <f>_xll.SNL.Clients.Office.Excel.Functions.SPG($D442, CF$1, $F442, "Options: Curr=USD, Mag=Actuals")</f>
        <v>1.1981481927294699</v>
      </c>
      <c r="CG442" s="6">
        <f>_xll.SNL.Clients.Office.Excel.Functions.SPG($D442, CG$1, $F442, "Options: Curr=USD, Mag=Actuals")</f>
        <v>2.3226789882341699</v>
      </c>
    </row>
    <row r="443" spans="1:85" x14ac:dyDescent="0.3">
      <c r="A443" s="10" t="s">
        <v>91</v>
      </c>
      <c r="B443" s="10" t="s">
        <v>85</v>
      </c>
      <c r="C443" s="10" t="s">
        <v>11</v>
      </c>
      <c r="D443">
        <v>113876</v>
      </c>
      <c r="E443" s="10" t="s">
        <v>28</v>
      </c>
      <c r="F443" s="10" t="s">
        <v>10</v>
      </c>
      <c r="G443">
        <v>-231.89</v>
      </c>
      <c r="H443">
        <v>490.57</v>
      </c>
      <c r="I443">
        <v>722.46</v>
      </c>
      <c r="J443">
        <v>3340.12</v>
      </c>
      <c r="K443">
        <v>0</v>
      </c>
      <c r="L443">
        <v>0.1</v>
      </c>
      <c r="M443">
        <v>2826.8905075655402</v>
      </c>
      <c r="N443">
        <v>0</v>
      </c>
      <c r="O443">
        <v>7.3</v>
      </c>
      <c r="P443">
        <v>3.18</v>
      </c>
      <c r="Q443">
        <v>0.8</v>
      </c>
      <c r="R443">
        <v>0.78</v>
      </c>
      <c r="S443" t="str">
        <f>_xll.SNL.Clients.Office.Excel.Functions.SPG(D443, S$1, F443, "Options: Curr=USD, Mag=Actuals")</f>
        <v>HSBC Holdings plc (LSE:HSBA)</v>
      </c>
      <c r="T443" t="str">
        <f>_xll.SNL.Clients.Office.Excel.Functions.SPG($D443, T$1, $F443, "Options: Curr=USD, Mag=Actuals")</f>
        <v>HSBC Holdings plc</v>
      </c>
      <c r="U443" s="6">
        <f>_xll.SNL.Clients.Office.Excel.Functions.SPG($D443, U$1, $F443, "Options: Curr=USD, Mag=Actuals")</f>
        <v>3038677000000</v>
      </c>
      <c r="V443" t="str">
        <f>_xll.SNL.Clients.Office.Excel.Functions.SPG($D443, V$1, $F443, "Options: Curr=USD, Mag=Actuals")</f>
        <v>LSE:HSBA</v>
      </c>
      <c r="W443" t="str">
        <f>_xll.SNL.Clients.Office.Excel.Functions.SPG($D443, W$1, $F443, "Options: Curr=USD, Mag=Actuals")</f>
        <v>Bank</v>
      </c>
      <c r="X443" s="6">
        <f>_xll.SNL.Clients.Office.Excel.Functions.SPG($D443, X$1, $F443, "Options: Curr=USD, Mag=Actuals")</f>
        <v>66803000000</v>
      </c>
      <c r="Y443" s="6">
        <f>_xll.SNL.Clients.Office.Excel.Functions.SPG($D443, Y$1, $F443, "Options: Curr=USD, Mag=Actuals")</f>
        <v>99172000000</v>
      </c>
      <c r="Z443" s="6">
        <f>_xll.SNL.Clients.Office.Excel.Functions.SPG($D443, Z$1, $F443, "Options: Curr=USD, Mag=Actuals")</f>
        <v>95420000000</v>
      </c>
      <c r="AA443" s="6">
        <f>_xll.SNL.Clients.Office.Excel.Functions.SPG($D443, AA$1, $F443, "Options: Curr=USD, Mag=Actuals")</f>
        <v>24559000000</v>
      </c>
      <c r="AB443" s="6">
        <f>_xll.SNL.Clients.Office.Excel.Functions.SPG($D443, AB$1, $F443, "Options: Curr=USD, Mag=Actuals")</f>
        <v>1.1399999999999999</v>
      </c>
      <c r="AC443" s="6">
        <f>_xll.SNL.Clients.Office.Excel.Functions.SPG($D443, AC$1, $F443, "Options: Curr=USD, Mag=Actuals")</f>
        <v>58.3333333333333</v>
      </c>
      <c r="AD443" s="6">
        <f>_xll.SNL.Clients.Office.Excel.Functions.SPG($D443, AD$1, $F443, "Options: Curr=USD, Mag=Actuals")</f>
        <v>0.80261133826183795</v>
      </c>
      <c r="AE443" s="6">
        <f>_xll.SNL.Clients.Office.Excel.Functions.SPG($D443, AE$1, $F443, "Options: Curr=USD, Mag=Actuals")</f>
        <v>12.792520029820899</v>
      </c>
      <c r="AF443" s="6">
        <f>_xll.SNL.Clients.Office.Excel.Functions.SPG($D443, AF$1, $F443, "Options: Curr=USD, Mag=Actuals")</f>
        <v>3038677000000</v>
      </c>
      <c r="AG443" s="6">
        <f>_xll.SNL.Clients.Office.Excel.Functions.SPG($D443, AG$1, $F443, "Options: Curr=USD, Mag=Actuals")</f>
        <v>409091000000</v>
      </c>
      <c r="AH443" s="6">
        <f>_xll.SNL.Clients.Office.Excel.Functions.SPG($D443, AH$1, $F443, "Options: Curr=USD, Mag=Actuals")</f>
        <v>192610000000</v>
      </c>
      <c r="AI443" s="6">
        <f>_xll.SNL.Clients.Office.Excel.Functions.SPG($D443, AI$1, $F443, "Options: Curr=USD, Mag=Actuals")</f>
        <v>45291</v>
      </c>
      <c r="AJ443" s="6" t="str">
        <f>_xll.SNL.Clients.Office.Excel.Functions.SPG($D443, AJ$1, $F443, "Options: Curr=USD, Mag=Actuals")</f>
        <v>#INVALID FUNCTION PARAMETER</v>
      </c>
      <c r="AK443" s="6" t="str">
        <f>_xll.SNL.Clients.Office.Excel.Functions.SPG($D443, AK$1, $F443, "Options: Curr=USD, Mag=Actuals")</f>
        <v>#INVALID FUNCTION PARAMETER</v>
      </c>
      <c r="AL443" s="6" t="str">
        <f>_xll.SNL.Clients.Office.Excel.Functions.SPG($D443, AL$1, $F443, "Options: Curr=USD, Mag=Actuals")</f>
        <v>#INVALID FUNCTION PARAMETER</v>
      </c>
      <c r="AM443" s="6" t="str">
        <f>_xll.SNL.Clients.Office.Excel.Functions.SPG($D443, AM$1, $F443, "Options: Curr=USD, Mag=Actuals")</f>
        <v>#INVALID FUNCTION PARAMETER</v>
      </c>
      <c r="AN443" s="6">
        <f>_xll.SNL.Clients.Office.Excel.Functions.SPG($D443, AN$1, $F443, "Options: Curr=USD, Mag=Actuals")</f>
        <v>3038677000000</v>
      </c>
      <c r="AO443" s="6">
        <f>_xll.SNL.Clients.Office.Excel.Functions.SPG($D443, AO$1, $F443, "Options: Curr=USD, Mag=Actuals")</f>
        <v>938535000000</v>
      </c>
      <c r="AP443" s="6">
        <f>_xll.SNL.Clients.Office.Excel.Functions.SPG($D443, AP$1, $F443, "Options: Curr=USD, Mag=Actuals")</f>
        <v>1641645000000</v>
      </c>
      <c r="AQ443" s="6">
        <f>_xll.SNL.Clients.Office.Excel.Functions.SPG($D443, AQ$1, $F443, "Options: Curr=USD, Mag=Actuals")</f>
        <v>185329000000</v>
      </c>
      <c r="AR443" s="6">
        <f>_xll.SNL.Clients.Office.Excel.Functions.SPG($D443, AR$1, $F443, "Options: Curr=USD, Mag=Actuals")</f>
        <v>192610000000</v>
      </c>
      <c r="AS443" s="6">
        <f>_xll.SNL.Clients.Office.Excel.Functions.SPG($D443, AS$1, $F443, "Options: Curr=USD, Mag=Actuals")</f>
        <v>180123000000</v>
      </c>
      <c r="AT443" s="6">
        <f>_xll.SNL.Clients.Office.Excel.Functions.SPG($D443, AT$1, $F443, "Options: Curr=USD, Mag=Actuals")</f>
        <v>30.8863034801001</v>
      </c>
      <c r="AU443" s="6">
        <f>_xll.SNL.Clients.Office.Excel.Functions.SPG($D443, AU$1, $F443, "Options: Curr=USD, Mag=Actuals")</f>
        <v>57.170399203238198</v>
      </c>
      <c r="AV443" s="6">
        <f>_xll.SNL.Clients.Office.Excel.Functions.SPG($D443, AV$1, $F443, "Options: Curr=USD, Mag=Actuals")</f>
        <v>6.3386138112079697</v>
      </c>
      <c r="AW443" s="6">
        <f>_xll.SNL.Clients.Office.Excel.Functions.SPG($D443, AW$1, $F443, "Options: Curr=USD, Mag=Actuals")</f>
        <v>5.95213783668573</v>
      </c>
      <c r="AX443" s="6">
        <f>_xll.SNL.Clients.Office.Excel.Functions.SPG($D443, AX$1, $F443, "Options: Curr=USD, Mag=Actuals")</f>
        <v>24559000000</v>
      </c>
      <c r="AY443" s="6">
        <f>_xll.SNL.Clients.Office.Excel.Functions.SPG($D443, AY$1, $F443, "Options: Curr=USD, Mag=Actuals")</f>
        <v>23533000000</v>
      </c>
      <c r="AZ443" s="6">
        <f>_xll.SNL.Clients.Office.Excel.Functions.SPG($D443, AZ$1, $F443, "Options: Curr=USD, Mag=Actuals")</f>
        <v>0.80261133826183795</v>
      </c>
      <c r="BA443" s="6">
        <f>_xll.SNL.Clients.Office.Excel.Functions.SPG($D443, BA$1, $F443, "Options: Curr=USD, Mag=Actuals")</f>
        <v>12.792520029820899</v>
      </c>
      <c r="BB443" s="6">
        <f>_xll.SNL.Clients.Office.Excel.Functions.SPG($D443, BB$1, $F443, "Options: Curr=USD, Mag=Actuals")</f>
        <v>13.526891949035999</v>
      </c>
      <c r="BC443" s="6">
        <f>_xll.SNL.Clients.Office.Excel.Functions.SPG($D443, BC$1, $F443, "Options: Curr=USD, Mag=Actuals")</f>
        <v>15.4525067537776</v>
      </c>
      <c r="BD443" s="6">
        <f>_xll.SNL.Clients.Office.Excel.Functions.SPG($D443, BD$1, $F443, "Options: Curr=USD, Mag=Actuals")</f>
        <v>2.8884912869805301</v>
      </c>
      <c r="BE443" s="6">
        <f>_xll.SNL.Clients.Office.Excel.Functions.SPG($D443, BE$1, $F443, "Options: Curr=USD, Mag=Actuals")</f>
        <v>1.16984712180548</v>
      </c>
      <c r="BF443" s="6">
        <f>_xll.SNL.Clients.Office.Excel.Functions.SPG($D443, BF$1, $F443, "Options: Curr=USD, Mag=Actuals")</f>
        <v>0.38710579835137698</v>
      </c>
      <c r="BG443" s="6">
        <f>_xll.SNL.Clients.Office.Excel.Functions.SPG($D443, BG$1, $F443, "Options: Curr=USD, Mag=Actuals")</f>
        <v>1.0527512944105499</v>
      </c>
      <c r="BH443" s="6">
        <f>_xll.SNL.Clients.Office.Excel.Functions.SPG($D443, BH$1, $F443, "Options: Curr=USD, Mag=Actuals")</f>
        <v>1.1353360434552</v>
      </c>
      <c r="BI443" s="6">
        <f>_xll.SNL.Clients.Office.Excel.Functions.SPG($D443, BI$1, $F443, "Options: Curr=USD, Mag=Actuals")</f>
        <v>4.2101239508430703</v>
      </c>
      <c r="BJ443" s="6">
        <f>_xll.SNL.Clients.Office.Excel.Functions.SPG($D443, BJ$1, $F443, "Options: Curr=USD, Mag=Actuals")</f>
        <v>1.3931422001825999</v>
      </c>
      <c r="BK443" s="6">
        <f>_xll.SNL.Clients.Office.Excel.Functions.SPG($D443, BK$1, $F443, "Options: Curr=USD, Mag=Actuals")</f>
        <v>3.7887116669043501</v>
      </c>
      <c r="BL443" s="6">
        <f>_xll.SNL.Clients.Office.Excel.Functions.SPG($D443, BL$1, $F443, "Options: Curr=USD, Mag=Actuals")</f>
        <v>4.0859231772345597</v>
      </c>
      <c r="BM443" s="6">
        <f>_xll.SNL.Clients.Office.Excel.Functions.SPG($D443, BM$1, $F443, "Options: Curr=USD, Mag=Actuals")</f>
        <v>3.5693608688173399</v>
      </c>
      <c r="BN443" s="6">
        <f>_xll.SNL.Clients.Office.Excel.Functions.SPG($D443, BN$1, $F443, "Options: Curr=USD, Mag=Actuals")</f>
        <v>1.7759973922666501</v>
      </c>
      <c r="BO443" s="6">
        <f>_xll.SNL.Clients.Office.Excel.Functions.SPG($D443, BO$1, $F443, "Options: Curr=USD, Mag=Actuals")</f>
        <v>53.4643705285797</v>
      </c>
      <c r="BP443" s="6">
        <f>_xll.SNL.Clients.Office.Excel.Functions.SPG($D443, BP$1, $F443, "Options: Curr=USD, Mag=Actuals")</f>
        <v>17.691514943318399</v>
      </c>
      <c r="BQ443" s="6">
        <f>_xll.SNL.Clients.Office.Excel.Functions.SPG($D443, BQ$1, $F443, "Options: Curr=USD, Mag=Actuals")</f>
        <v>48.112855286544303</v>
      </c>
      <c r="BR443" s="6">
        <f>_xll.SNL.Clients.Office.Excel.Functions.SPG($D443, BR$1, $F443, "Options: Curr=USD, Mag=Actuals")</f>
        <v>14.8107863821457</v>
      </c>
      <c r="BS443" s="6">
        <f>_xll.SNL.Clients.Office.Excel.Functions.SPG($D443, BS$1, $F443, "Options: Curr=USD, Mag=Actuals")</f>
        <v>16.8786602256842</v>
      </c>
      <c r="BT443" s="6">
        <f>_xll.SNL.Clients.Office.Excel.Functions.SPG($D443, BT$1, $F443, "Options: Curr=USD, Mag=Actuals")</f>
        <v>20.044631044567801</v>
      </c>
      <c r="BU443" s="6">
        <f>_xll.SNL.Clients.Office.Excel.Functions.SPG($D443, BU$1, $F443, "Options: Curr=USD, Mag=Actuals")</f>
        <v>4.5317827713370002</v>
      </c>
      <c r="BV443" s="6">
        <f>_xll.SNL.Clients.Office.Excel.Functions.SPG($D443, BV$1, $F443, "Options: Curr=USD, Mag=Actuals")</f>
        <v>400260000000</v>
      </c>
      <c r="BW443" s="6">
        <f>_xll.SNL.Clients.Office.Excel.Functions.SPG($D443, BW$1, $F443, "Options: Curr=USD, Mag=Actuals")</f>
        <v>158560000000</v>
      </c>
      <c r="BX443" s="6">
        <f>_xll.SNL.Clients.Office.Excel.Functions.SPG($D443, BX$1, $F443, "Options: Curr=USD, Mag=Actuals")</f>
        <v>558820000000</v>
      </c>
      <c r="BY443" s="6">
        <f>_xll.SNL.Clients.Office.Excel.Functions.SPG($D443, BY$1, $F443, "Options: Curr=USD, Mag=Actuals")</f>
        <v>28.108087829012401</v>
      </c>
      <c r="BZ443" s="6">
        <f>_xll.SNL.Clients.Office.Excel.Functions.SPG($D443, BZ$1, $F443, "Options: Curr=USD, Mag=Actuals")</f>
        <v>19273000000</v>
      </c>
      <c r="CA443" s="6" t="str">
        <f>_xll.SNL.Clients.Office.Excel.Functions.SPG($D443, CA$1, $F443, "Options: Curr=USD, Mag=Actuals")</f>
        <v>Impaired Loans</v>
      </c>
      <c r="CB443" s="6">
        <f>_xll.SNL.Clients.Office.Excel.Functions.SPG($D443, CB$1, $F443, "Options: Curr=USD, Mag=Actuals")</f>
        <v>1.97623959738976</v>
      </c>
      <c r="CC443" s="6">
        <f>_xll.SNL.Clients.Office.Excel.Functions.SPG($D443, CC$1, $F443, "Options: Curr=USD, Mag=Actuals")</f>
        <v>10.080179082307801</v>
      </c>
      <c r="CD443" s="6">
        <f>_xll.SNL.Clients.Office.Excel.Functions.SPG($D443, CD$1, $F443, "Options: Curr=USD, Mag=Actuals")</f>
        <v>0.34768884491810198</v>
      </c>
      <c r="CE443" s="6">
        <f>_xll.SNL.Clients.Office.Excel.Functions.SPG($D443, CE$1, $F443, "Options: Curr=USD, Mag=Actuals")</f>
        <v>9.9222797927461102</v>
      </c>
      <c r="CF443" s="6">
        <f>_xll.SNL.Clients.Office.Excel.Functions.SPG($D443, CF$1, $F443, "Options: Curr=USD, Mag=Actuals")</f>
        <v>1.1355200177187901</v>
      </c>
      <c r="CG443" s="6">
        <f>_xll.SNL.Clients.Office.Excel.Functions.SPG($D443, CG$1, $F443, "Options: Curr=USD, Mag=Actuals")</f>
        <v>2.25649035140508</v>
      </c>
    </row>
    <row r="444" spans="1:85" x14ac:dyDescent="0.3">
      <c r="A444" s="10" t="s">
        <v>111</v>
      </c>
      <c r="B444" s="10" t="s">
        <v>112</v>
      </c>
      <c r="C444" s="10" t="s">
        <v>18</v>
      </c>
      <c r="D444">
        <v>4086997</v>
      </c>
      <c r="E444" s="10" t="s">
        <v>22</v>
      </c>
      <c r="F444" s="10" t="s">
        <v>6</v>
      </c>
      <c r="G444">
        <v>-5.15</v>
      </c>
      <c r="H444">
        <v>18.29</v>
      </c>
      <c r="I444">
        <v>23.44</v>
      </c>
      <c r="J444">
        <v>329.11</v>
      </c>
      <c r="K444">
        <v>364.64</v>
      </c>
      <c r="L444">
        <v>4.3600000000000003</v>
      </c>
      <c r="M444">
        <v>1431.1436310078097</v>
      </c>
      <c r="N444">
        <v>870.45</v>
      </c>
      <c r="O444">
        <v>8.89</v>
      </c>
      <c r="P444">
        <v>9.1199999999999992</v>
      </c>
      <c r="Q444">
        <v>17.5</v>
      </c>
      <c r="R444">
        <v>18.07</v>
      </c>
      <c r="S444" t="str">
        <f>_xll.SNL.Clients.Office.Excel.Functions.SPG(D444, S$1, F444, "Options: Curr=USD, Mag=Actuals")</f>
        <v>ICICI Bank Limited (NSEI:ICICIBANK)</v>
      </c>
      <c r="T444" t="str">
        <f>_xll.SNL.Clients.Office.Excel.Functions.SPG($D444, T$1, $F444, "Options: Curr=USD, Mag=Actuals")</f>
        <v>ICICI Bank Limited</v>
      </c>
      <c r="U444" s="6">
        <f>_xll.SNL.Clients.Office.Excel.Functions.SPG($D444, U$1, $F444, "Options: Curr=USD, Mag=Actuals")</f>
        <v>0</v>
      </c>
      <c r="V444" t="str">
        <f>_xll.SNL.Clients.Office.Excel.Functions.SPG($D444, V$1, $F444, "Options: Curr=USD, Mag=Actuals")</f>
        <v>NSEI:ICICIBANK</v>
      </c>
      <c r="W444" t="str">
        <f>_xll.SNL.Clients.Office.Excel.Functions.SPG($D444, W$1, $F444, "Options: Curr=USD, Mag=Actuals")</f>
        <v>Bank</v>
      </c>
      <c r="X444" s="6">
        <f>_xll.SNL.Clients.Office.Excel.Functions.SPG($D444, X$1, $F444, "Options: Curr=USD, Mag=Actuals")</f>
        <v>0</v>
      </c>
      <c r="Y444" s="6">
        <f>_xll.SNL.Clients.Office.Excel.Functions.SPG($D444, Y$1, $F444, "Options: Curr=USD, Mag=Actuals")</f>
        <v>0</v>
      </c>
      <c r="Z444" s="6">
        <f>_xll.SNL.Clients.Office.Excel.Functions.SPG($D444, Z$1, $F444, "Options: Curr=USD, Mag=Actuals")</f>
        <v>0</v>
      </c>
      <c r="AA444" s="6">
        <f>_xll.SNL.Clients.Office.Excel.Functions.SPG($D444, AA$1, $F444, "Options: Curr=USD, Mag=Actuals")</f>
        <v>0</v>
      </c>
      <c r="AB444" s="6">
        <f>_xll.SNL.Clients.Office.Excel.Functions.SPG($D444, AB$1, $F444, "Options: Curr=USD, Mag=Actuals")</f>
        <v>0</v>
      </c>
      <c r="AC444" s="6">
        <f>_xll.SNL.Clients.Office.Excel.Functions.SPG($D444, AC$1, $F444, "Options: Curr=USD, Mag=Actuals")</f>
        <v>0</v>
      </c>
      <c r="AD444" s="6">
        <f>_xll.SNL.Clients.Office.Excel.Functions.SPG($D444, AD$1, $F444, "Options: Curr=USD, Mag=Actuals")</f>
        <v>0</v>
      </c>
      <c r="AE444" s="6">
        <f>_xll.SNL.Clients.Office.Excel.Functions.SPG($D444, AE$1, $F444, "Options: Curr=USD, Mag=Actuals")</f>
        <v>0</v>
      </c>
      <c r="AF444" s="6">
        <f>_xll.SNL.Clients.Office.Excel.Functions.SPG($D444, AF$1, $F444, "Options: Curr=USD, Mag=Actuals")</f>
        <v>0</v>
      </c>
      <c r="AG444" s="6">
        <f>_xll.SNL.Clients.Office.Excel.Functions.SPG($D444, AG$1, $F444, "Options: Curr=USD, Mag=Actuals")</f>
        <v>0</v>
      </c>
      <c r="AH444" s="6">
        <f>_xll.SNL.Clients.Office.Excel.Functions.SPG($D444, AH$1, $F444, "Options: Curr=USD, Mag=Actuals")</f>
        <v>0</v>
      </c>
      <c r="AI444" s="6" t="str">
        <f>_xll.SNL.Clients.Office.Excel.Functions.SPG($D444, AI$1, $F444, "Options: Curr=USD, Mag=Actuals")</f>
        <v/>
      </c>
      <c r="AJ444" s="6" t="str">
        <f>_xll.SNL.Clients.Office.Excel.Functions.SPG($D444, AJ$1, $F444, "Options: Curr=USD, Mag=Actuals")</f>
        <v>#INVALID FUNCTION PARAMETER</v>
      </c>
      <c r="AK444" s="6" t="str">
        <f>_xll.SNL.Clients.Office.Excel.Functions.SPG($D444, AK$1, $F444, "Options: Curr=USD, Mag=Actuals")</f>
        <v>#INVALID FUNCTION PARAMETER</v>
      </c>
      <c r="AL444" s="6" t="str">
        <f>_xll.SNL.Clients.Office.Excel.Functions.SPG($D444, AL$1, $F444, "Options: Curr=USD, Mag=Actuals")</f>
        <v>#INVALID FUNCTION PARAMETER</v>
      </c>
      <c r="AM444" s="6" t="str">
        <f>_xll.SNL.Clients.Office.Excel.Functions.SPG($D444, AM$1, $F444, "Options: Curr=USD, Mag=Actuals")</f>
        <v>#INVALID FUNCTION PARAMETER</v>
      </c>
      <c r="AN444" s="6">
        <f>_xll.SNL.Clients.Office.Excel.Functions.SPG($D444, AN$1, $F444, "Options: Curr=USD, Mag=Actuals")</f>
        <v>0</v>
      </c>
      <c r="AO444" s="6">
        <f>_xll.SNL.Clients.Office.Excel.Functions.SPG($D444, AO$1, $F444, "Options: Curr=USD, Mag=Actuals")</f>
        <v>0</v>
      </c>
      <c r="AP444" s="6">
        <f>_xll.SNL.Clients.Office.Excel.Functions.SPG($D444, AP$1, $F444, "Options: Curr=USD, Mag=Actuals")</f>
        <v>0</v>
      </c>
      <c r="AQ444" s="6">
        <f>_xll.SNL.Clients.Office.Excel.Functions.SPG($D444, AQ$1, $F444, "Options: Curr=USD, Mag=Actuals")</f>
        <v>0</v>
      </c>
      <c r="AR444" s="6">
        <f>_xll.SNL.Clients.Office.Excel.Functions.SPG($D444, AR$1, $F444, "Options: Curr=USD, Mag=Actuals")</f>
        <v>0</v>
      </c>
      <c r="AS444" s="6">
        <f>_xll.SNL.Clients.Office.Excel.Functions.SPG($D444, AS$1, $F444, "Options: Curr=USD, Mag=Actuals")</f>
        <v>0</v>
      </c>
      <c r="AT444" s="6">
        <f>_xll.SNL.Clients.Office.Excel.Functions.SPG($D444, AT$1, $F444, "Options: Curr=USD, Mag=Actuals")</f>
        <v>0</v>
      </c>
      <c r="AU444" s="6">
        <f>_xll.SNL.Clients.Office.Excel.Functions.SPG($D444, AU$1, $F444, "Options: Curr=USD, Mag=Actuals")</f>
        <v>0</v>
      </c>
      <c r="AV444" s="6">
        <f>_xll.SNL.Clients.Office.Excel.Functions.SPG($D444, AV$1, $F444, "Options: Curr=USD, Mag=Actuals")</f>
        <v>0</v>
      </c>
      <c r="AW444" s="6">
        <f>_xll.SNL.Clients.Office.Excel.Functions.SPG($D444, AW$1, $F444, "Options: Curr=USD, Mag=Actuals")</f>
        <v>0</v>
      </c>
      <c r="AX444" s="6">
        <f>_xll.SNL.Clients.Office.Excel.Functions.SPG($D444, AX$1, $F444, "Options: Curr=USD, Mag=Actuals")</f>
        <v>0</v>
      </c>
      <c r="AY444" s="6">
        <f>_xll.SNL.Clients.Office.Excel.Functions.SPG($D444, AY$1, $F444, "Options: Curr=USD, Mag=Actuals")</f>
        <v>0</v>
      </c>
      <c r="AZ444" s="6">
        <f>_xll.SNL.Clients.Office.Excel.Functions.SPG($D444, AZ$1, $F444, "Options: Curr=USD, Mag=Actuals")</f>
        <v>0</v>
      </c>
      <c r="BA444" s="6">
        <f>_xll.SNL.Clients.Office.Excel.Functions.SPG($D444, BA$1, $F444, "Options: Curr=USD, Mag=Actuals")</f>
        <v>0</v>
      </c>
      <c r="BB444" s="6">
        <f>_xll.SNL.Clients.Office.Excel.Functions.SPG($D444, BB$1, $F444, "Options: Curr=USD, Mag=Actuals")</f>
        <v>0</v>
      </c>
      <c r="BC444" s="6">
        <f>_xll.SNL.Clients.Office.Excel.Functions.SPG($D444, BC$1, $F444, "Options: Curr=USD, Mag=Actuals")</f>
        <v>0</v>
      </c>
      <c r="BD444" s="6">
        <f>_xll.SNL.Clients.Office.Excel.Functions.SPG($D444, BD$1, $F444, "Options: Curr=USD, Mag=Actuals")</f>
        <v>0</v>
      </c>
      <c r="BE444" s="6">
        <f>_xll.SNL.Clients.Office.Excel.Functions.SPG($D444, BE$1, $F444, "Options: Curr=USD, Mag=Actuals")</f>
        <v>0</v>
      </c>
      <c r="BF444" s="6">
        <f>_xll.SNL.Clients.Office.Excel.Functions.SPG($D444, BF$1, $F444, "Options: Curr=USD, Mag=Actuals")</f>
        <v>0</v>
      </c>
      <c r="BG444" s="6">
        <f>_xll.SNL.Clients.Office.Excel.Functions.SPG($D444, BG$1, $F444, "Options: Curr=USD, Mag=Actuals")</f>
        <v>0</v>
      </c>
      <c r="BH444" s="6">
        <f>_xll.SNL.Clients.Office.Excel.Functions.SPG($D444, BH$1, $F444, "Options: Curr=USD, Mag=Actuals")</f>
        <v>0</v>
      </c>
      <c r="BI444" s="6">
        <f>_xll.SNL.Clients.Office.Excel.Functions.SPG($D444, BI$1, $F444, "Options: Curr=USD, Mag=Actuals")</f>
        <v>0</v>
      </c>
      <c r="BJ444" s="6">
        <f>_xll.SNL.Clients.Office.Excel.Functions.SPG($D444, BJ$1, $F444, "Options: Curr=USD, Mag=Actuals")</f>
        <v>0</v>
      </c>
      <c r="BK444" s="6">
        <f>_xll.SNL.Clients.Office.Excel.Functions.SPG($D444, BK$1, $F444, "Options: Curr=USD, Mag=Actuals")</f>
        <v>0</v>
      </c>
      <c r="BL444" s="6">
        <f>_xll.SNL.Clients.Office.Excel.Functions.SPG($D444, BL$1, $F444, "Options: Curr=USD, Mag=Actuals")</f>
        <v>0</v>
      </c>
      <c r="BM444" s="6">
        <f>_xll.SNL.Clients.Office.Excel.Functions.SPG($D444, BM$1, $F444, "Options: Curr=USD, Mag=Actuals")</f>
        <v>0</v>
      </c>
      <c r="BN444" s="6">
        <f>_xll.SNL.Clients.Office.Excel.Functions.SPG($D444, BN$1, $F444, "Options: Curr=USD, Mag=Actuals")</f>
        <v>0</v>
      </c>
      <c r="BO444" s="6">
        <f>_xll.SNL.Clients.Office.Excel.Functions.SPG($D444, BO$1, $F444, "Options: Curr=USD, Mag=Actuals")</f>
        <v>0</v>
      </c>
      <c r="BP444" s="6">
        <f>_xll.SNL.Clients.Office.Excel.Functions.SPG($D444, BP$1, $F444, "Options: Curr=USD, Mag=Actuals")</f>
        <v>0</v>
      </c>
      <c r="BQ444" s="6">
        <f>_xll.SNL.Clients.Office.Excel.Functions.SPG($D444, BQ$1, $F444, "Options: Curr=USD, Mag=Actuals")</f>
        <v>0</v>
      </c>
      <c r="BR444" s="6">
        <f>_xll.SNL.Clients.Office.Excel.Functions.SPG($D444, BR$1, $F444, "Options: Curr=USD, Mag=Actuals")</f>
        <v>0</v>
      </c>
      <c r="BS444" s="6">
        <f>_xll.SNL.Clients.Office.Excel.Functions.SPG($D444, BS$1, $F444, "Options: Curr=USD, Mag=Actuals")</f>
        <v>0</v>
      </c>
      <c r="BT444" s="6">
        <f>_xll.SNL.Clients.Office.Excel.Functions.SPG($D444, BT$1, $F444, "Options: Curr=USD, Mag=Actuals")</f>
        <v>0</v>
      </c>
      <c r="BU444" s="6">
        <f>_xll.SNL.Clients.Office.Excel.Functions.SPG($D444, BU$1, $F444, "Options: Curr=USD, Mag=Actuals")</f>
        <v>0</v>
      </c>
      <c r="BV444" s="6">
        <f>_xll.SNL.Clients.Office.Excel.Functions.SPG($D444, BV$1, $F444, "Options: Curr=USD, Mag=Actuals")</f>
        <v>0</v>
      </c>
      <c r="BW444" s="6">
        <f>_xll.SNL.Clients.Office.Excel.Functions.SPG($D444, BW$1, $F444, "Options: Curr=USD, Mag=Actuals")</f>
        <v>0</v>
      </c>
      <c r="BX444" s="6">
        <f>_xll.SNL.Clients.Office.Excel.Functions.SPG($D444, BX$1, $F444, "Options: Curr=USD, Mag=Actuals")</f>
        <v>0</v>
      </c>
      <c r="BY444" s="6">
        <f>_xll.SNL.Clients.Office.Excel.Functions.SPG($D444, BY$1, $F444, "Options: Curr=USD, Mag=Actuals")</f>
        <v>0</v>
      </c>
      <c r="BZ444" s="6">
        <f>_xll.SNL.Clients.Office.Excel.Functions.SPG($D444, BZ$1, $F444, "Options: Curr=USD, Mag=Actuals")</f>
        <v>0</v>
      </c>
      <c r="CA444" s="6" t="str">
        <f>_xll.SNL.Clients.Office.Excel.Functions.SPG($D444, CA$1, $F444, "Options: Curr=USD, Mag=Actuals")</f>
        <v>Nonperforming Loans</v>
      </c>
      <c r="CB444" s="6">
        <f>_xll.SNL.Clients.Office.Excel.Functions.SPG($D444, CB$1, $F444, "Options: Curr=USD, Mag=Actuals")</f>
        <v>0</v>
      </c>
      <c r="CC444" s="6">
        <f>_xll.SNL.Clients.Office.Excel.Functions.SPG($D444, CC$1, $F444, "Options: Curr=USD, Mag=Actuals")</f>
        <v>0</v>
      </c>
      <c r="CD444" s="6">
        <f>_xll.SNL.Clients.Office.Excel.Functions.SPG($D444, CD$1, $F444, "Options: Curr=USD, Mag=Actuals")</f>
        <v>0</v>
      </c>
      <c r="CE444" s="6">
        <f>_xll.SNL.Clients.Office.Excel.Functions.SPG($D444, CE$1, $F444, "Options: Curr=USD, Mag=Actuals")</f>
        <v>0</v>
      </c>
      <c r="CF444" s="6">
        <f>_xll.SNL.Clients.Office.Excel.Functions.SPG($D444, CF$1, $F444, "Options: Curr=USD, Mag=Actuals")</f>
        <v>0</v>
      </c>
      <c r="CG444" s="6">
        <f>_xll.SNL.Clients.Office.Excel.Functions.SPG($D444, CG$1, $F444, "Options: Curr=USD, Mag=Actuals")</f>
        <v>0</v>
      </c>
    </row>
    <row r="445" spans="1:85" x14ac:dyDescent="0.3">
      <c r="A445" s="10" t="s">
        <v>111</v>
      </c>
      <c r="B445" s="10" t="s">
        <v>112</v>
      </c>
      <c r="C445" s="10" t="s">
        <v>18</v>
      </c>
      <c r="D445">
        <v>4086997</v>
      </c>
      <c r="E445" s="10" t="s">
        <v>22</v>
      </c>
      <c r="F445" s="10" t="s">
        <v>50</v>
      </c>
      <c r="G445">
        <v>-2.99</v>
      </c>
      <c r="H445">
        <v>18.09</v>
      </c>
      <c r="I445">
        <v>21.09</v>
      </c>
      <c r="J445">
        <v>290.73</v>
      </c>
      <c r="K445">
        <v>315.89999999999998</v>
      </c>
      <c r="L445">
        <v>1.64</v>
      </c>
      <c r="M445">
        <v>1142.017475024312</v>
      </c>
      <c r="N445">
        <v>888.94</v>
      </c>
      <c r="O445">
        <v>13.92</v>
      </c>
      <c r="P445">
        <v>13.73</v>
      </c>
      <c r="Q445">
        <v>22.74</v>
      </c>
      <c r="R445">
        <v>25.83</v>
      </c>
      <c r="S445" t="str">
        <f>_xll.SNL.Clients.Office.Excel.Functions.SPG(D445, S$1, F445, "Options: Curr=USD, Mag=Actuals")</f>
        <v>ICICI Bank Limited (NSEI:ICICIBANK)</v>
      </c>
      <c r="T445" t="str">
        <f>_xll.SNL.Clients.Office.Excel.Functions.SPG($D445, T$1, $F445, "Options: Curr=USD, Mag=Actuals")</f>
        <v>ICICI Bank Limited</v>
      </c>
      <c r="U445" s="6">
        <f>_xll.SNL.Clients.Office.Excel.Functions.SPG($D445, U$1, $F445, "Options: Curr=USD, Mag=Actuals")</f>
        <v>0</v>
      </c>
      <c r="V445" t="str">
        <f>_xll.SNL.Clients.Office.Excel.Functions.SPG($D445, V$1, $F445, "Options: Curr=USD, Mag=Actuals")</f>
        <v>NSEI:ICICIBANK</v>
      </c>
      <c r="W445" t="str">
        <f>_xll.SNL.Clients.Office.Excel.Functions.SPG($D445, W$1, $F445, "Options: Curr=USD, Mag=Actuals")</f>
        <v>Bank</v>
      </c>
      <c r="X445" s="6">
        <f>_xll.SNL.Clients.Office.Excel.Functions.SPG($D445, X$1, $F445, "Options: Curr=USD, Mag=Actuals")</f>
        <v>0</v>
      </c>
      <c r="Y445" s="6">
        <f>_xll.SNL.Clients.Office.Excel.Functions.SPG($D445, Y$1, $F445, "Options: Curr=USD, Mag=Actuals")</f>
        <v>0</v>
      </c>
      <c r="Z445" s="6">
        <f>_xll.SNL.Clients.Office.Excel.Functions.SPG($D445, Z$1, $F445, "Options: Curr=USD, Mag=Actuals")</f>
        <v>0</v>
      </c>
      <c r="AA445" s="6">
        <f>_xll.SNL.Clients.Office.Excel.Functions.SPG($D445, AA$1, $F445, "Options: Curr=USD, Mag=Actuals")</f>
        <v>0</v>
      </c>
      <c r="AB445" s="6">
        <f>_xll.SNL.Clients.Office.Excel.Functions.SPG($D445, AB$1, $F445, "Options: Curr=USD, Mag=Actuals")</f>
        <v>0</v>
      </c>
      <c r="AC445" s="6">
        <f>_xll.SNL.Clients.Office.Excel.Functions.SPG($D445, AC$1, $F445, "Options: Curr=USD, Mag=Actuals")</f>
        <v>0</v>
      </c>
      <c r="AD445" s="6">
        <f>_xll.SNL.Clients.Office.Excel.Functions.SPG($D445, AD$1, $F445, "Options: Curr=USD, Mag=Actuals")</f>
        <v>0</v>
      </c>
      <c r="AE445" s="6">
        <f>_xll.SNL.Clients.Office.Excel.Functions.SPG($D445, AE$1, $F445, "Options: Curr=USD, Mag=Actuals")</f>
        <v>0</v>
      </c>
      <c r="AF445" s="6">
        <f>_xll.SNL.Clients.Office.Excel.Functions.SPG($D445, AF$1, $F445, "Options: Curr=USD, Mag=Actuals")</f>
        <v>0</v>
      </c>
      <c r="AG445" s="6">
        <f>_xll.SNL.Clients.Office.Excel.Functions.SPG($D445, AG$1, $F445, "Options: Curr=USD, Mag=Actuals")</f>
        <v>0</v>
      </c>
      <c r="AH445" s="6">
        <f>_xll.SNL.Clients.Office.Excel.Functions.SPG($D445, AH$1, $F445, "Options: Curr=USD, Mag=Actuals")</f>
        <v>0</v>
      </c>
      <c r="AI445" s="6" t="str">
        <f>_xll.SNL.Clients.Office.Excel.Functions.SPG($D445, AI$1, $F445, "Options: Curr=USD, Mag=Actuals")</f>
        <v/>
      </c>
      <c r="AJ445" s="6" t="str">
        <f>_xll.SNL.Clients.Office.Excel.Functions.SPG($D445, AJ$1, $F445, "Options: Curr=USD, Mag=Actuals")</f>
        <v>#INVALID FUNCTION PARAMETER</v>
      </c>
      <c r="AK445" s="6" t="str">
        <f>_xll.SNL.Clients.Office.Excel.Functions.SPG($D445, AK$1, $F445, "Options: Curr=USD, Mag=Actuals")</f>
        <v>#INVALID FUNCTION PARAMETER</v>
      </c>
      <c r="AL445" s="6" t="str">
        <f>_xll.SNL.Clients.Office.Excel.Functions.SPG($D445, AL$1, $F445, "Options: Curr=USD, Mag=Actuals")</f>
        <v>#INVALID FUNCTION PARAMETER</v>
      </c>
      <c r="AM445" s="6" t="str">
        <f>_xll.SNL.Clients.Office.Excel.Functions.SPG($D445, AM$1, $F445, "Options: Curr=USD, Mag=Actuals")</f>
        <v>#INVALID FUNCTION PARAMETER</v>
      </c>
      <c r="AN445" s="6">
        <f>_xll.SNL.Clients.Office.Excel.Functions.SPG($D445, AN$1, $F445, "Options: Curr=USD, Mag=Actuals")</f>
        <v>0</v>
      </c>
      <c r="AO445" s="6">
        <f>_xll.SNL.Clients.Office.Excel.Functions.SPG($D445, AO$1, $F445, "Options: Curr=USD, Mag=Actuals")</f>
        <v>0</v>
      </c>
      <c r="AP445" s="6">
        <f>_xll.SNL.Clients.Office.Excel.Functions.SPG($D445, AP$1, $F445, "Options: Curr=USD, Mag=Actuals")</f>
        <v>0</v>
      </c>
      <c r="AQ445" s="6">
        <f>_xll.SNL.Clients.Office.Excel.Functions.SPG($D445, AQ$1, $F445, "Options: Curr=USD, Mag=Actuals")</f>
        <v>0</v>
      </c>
      <c r="AR445" s="6">
        <f>_xll.SNL.Clients.Office.Excel.Functions.SPG($D445, AR$1, $F445, "Options: Curr=USD, Mag=Actuals")</f>
        <v>0</v>
      </c>
      <c r="AS445" s="6">
        <f>_xll.SNL.Clients.Office.Excel.Functions.SPG($D445, AS$1, $F445, "Options: Curr=USD, Mag=Actuals")</f>
        <v>0</v>
      </c>
      <c r="AT445" s="6">
        <f>_xll.SNL.Clients.Office.Excel.Functions.SPG($D445, AT$1, $F445, "Options: Curr=USD, Mag=Actuals")</f>
        <v>0</v>
      </c>
      <c r="AU445" s="6">
        <f>_xll.SNL.Clients.Office.Excel.Functions.SPG($D445, AU$1, $F445, "Options: Curr=USD, Mag=Actuals")</f>
        <v>0</v>
      </c>
      <c r="AV445" s="6">
        <f>_xll.SNL.Clients.Office.Excel.Functions.SPG($D445, AV$1, $F445, "Options: Curr=USD, Mag=Actuals")</f>
        <v>0</v>
      </c>
      <c r="AW445" s="6">
        <f>_xll.SNL.Clients.Office.Excel.Functions.SPG($D445, AW$1, $F445, "Options: Curr=USD, Mag=Actuals")</f>
        <v>0</v>
      </c>
      <c r="AX445" s="6">
        <f>_xll.SNL.Clients.Office.Excel.Functions.SPG($D445, AX$1, $F445, "Options: Curr=USD, Mag=Actuals")</f>
        <v>0</v>
      </c>
      <c r="AY445" s="6">
        <f>_xll.SNL.Clients.Office.Excel.Functions.SPG($D445, AY$1, $F445, "Options: Curr=USD, Mag=Actuals")</f>
        <v>0</v>
      </c>
      <c r="AZ445" s="6">
        <f>_xll.SNL.Clients.Office.Excel.Functions.SPG($D445, AZ$1, $F445, "Options: Curr=USD, Mag=Actuals")</f>
        <v>0</v>
      </c>
      <c r="BA445" s="6">
        <f>_xll.SNL.Clients.Office.Excel.Functions.SPG($D445, BA$1, $F445, "Options: Curr=USD, Mag=Actuals")</f>
        <v>0</v>
      </c>
      <c r="BB445" s="6">
        <f>_xll.SNL.Clients.Office.Excel.Functions.SPG($D445, BB$1, $F445, "Options: Curr=USD, Mag=Actuals")</f>
        <v>0</v>
      </c>
      <c r="BC445" s="6">
        <f>_xll.SNL.Clients.Office.Excel.Functions.SPG($D445, BC$1, $F445, "Options: Curr=USD, Mag=Actuals")</f>
        <v>0</v>
      </c>
      <c r="BD445" s="6">
        <f>_xll.SNL.Clients.Office.Excel.Functions.SPG($D445, BD$1, $F445, "Options: Curr=USD, Mag=Actuals")</f>
        <v>0</v>
      </c>
      <c r="BE445" s="6">
        <f>_xll.SNL.Clients.Office.Excel.Functions.SPG($D445, BE$1, $F445, "Options: Curr=USD, Mag=Actuals")</f>
        <v>0</v>
      </c>
      <c r="BF445" s="6">
        <f>_xll.SNL.Clients.Office.Excel.Functions.SPG($D445, BF$1, $F445, "Options: Curr=USD, Mag=Actuals")</f>
        <v>0</v>
      </c>
      <c r="BG445" s="6">
        <f>_xll.SNL.Clients.Office.Excel.Functions.SPG($D445, BG$1, $F445, "Options: Curr=USD, Mag=Actuals")</f>
        <v>0</v>
      </c>
      <c r="BH445" s="6">
        <f>_xll.SNL.Clients.Office.Excel.Functions.SPG($D445, BH$1, $F445, "Options: Curr=USD, Mag=Actuals")</f>
        <v>0</v>
      </c>
      <c r="BI445" s="6">
        <f>_xll.SNL.Clients.Office.Excel.Functions.SPG($D445, BI$1, $F445, "Options: Curr=USD, Mag=Actuals")</f>
        <v>0</v>
      </c>
      <c r="BJ445" s="6">
        <f>_xll.SNL.Clients.Office.Excel.Functions.SPG($D445, BJ$1, $F445, "Options: Curr=USD, Mag=Actuals")</f>
        <v>0</v>
      </c>
      <c r="BK445" s="6">
        <f>_xll.SNL.Clients.Office.Excel.Functions.SPG($D445, BK$1, $F445, "Options: Curr=USD, Mag=Actuals")</f>
        <v>0</v>
      </c>
      <c r="BL445" s="6">
        <f>_xll.SNL.Clients.Office.Excel.Functions.SPG($D445, BL$1, $F445, "Options: Curr=USD, Mag=Actuals")</f>
        <v>0</v>
      </c>
      <c r="BM445" s="6">
        <f>_xll.SNL.Clients.Office.Excel.Functions.SPG($D445, BM$1, $F445, "Options: Curr=USD, Mag=Actuals")</f>
        <v>0</v>
      </c>
      <c r="BN445" s="6">
        <f>_xll.SNL.Clients.Office.Excel.Functions.SPG($D445, BN$1, $F445, "Options: Curr=USD, Mag=Actuals")</f>
        <v>0</v>
      </c>
      <c r="BO445" s="6">
        <f>_xll.SNL.Clients.Office.Excel.Functions.SPG($D445, BO$1, $F445, "Options: Curr=USD, Mag=Actuals")</f>
        <v>0</v>
      </c>
      <c r="BP445" s="6">
        <f>_xll.SNL.Clients.Office.Excel.Functions.SPG($D445, BP$1, $F445, "Options: Curr=USD, Mag=Actuals")</f>
        <v>0</v>
      </c>
      <c r="BQ445" s="6">
        <f>_xll.SNL.Clients.Office.Excel.Functions.SPG($D445, BQ$1, $F445, "Options: Curr=USD, Mag=Actuals")</f>
        <v>0</v>
      </c>
      <c r="BR445" s="6">
        <f>_xll.SNL.Clients.Office.Excel.Functions.SPG($D445, BR$1, $F445, "Options: Curr=USD, Mag=Actuals")</f>
        <v>0</v>
      </c>
      <c r="BS445" s="6">
        <f>_xll.SNL.Clients.Office.Excel.Functions.SPG($D445, BS$1, $F445, "Options: Curr=USD, Mag=Actuals")</f>
        <v>0</v>
      </c>
      <c r="BT445" s="6">
        <f>_xll.SNL.Clients.Office.Excel.Functions.SPG($D445, BT$1, $F445, "Options: Curr=USD, Mag=Actuals")</f>
        <v>0</v>
      </c>
      <c r="BU445" s="6">
        <f>_xll.SNL.Clients.Office.Excel.Functions.SPG($D445, BU$1, $F445, "Options: Curr=USD, Mag=Actuals")</f>
        <v>0</v>
      </c>
      <c r="BV445" s="6">
        <f>_xll.SNL.Clients.Office.Excel.Functions.SPG($D445, BV$1, $F445, "Options: Curr=USD, Mag=Actuals")</f>
        <v>0</v>
      </c>
      <c r="BW445" s="6">
        <f>_xll.SNL.Clients.Office.Excel.Functions.SPG($D445, BW$1, $F445, "Options: Curr=USD, Mag=Actuals")</f>
        <v>0</v>
      </c>
      <c r="BX445" s="6">
        <f>_xll.SNL.Clients.Office.Excel.Functions.SPG($D445, BX$1, $F445, "Options: Curr=USD, Mag=Actuals")</f>
        <v>0</v>
      </c>
      <c r="BY445" s="6">
        <f>_xll.SNL.Clients.Office.Excel.Functions.SPG($D445, BY$1, $F445, "Options: Curr=USD, Mag=Actuals")</f>
        <v>0</v>
      </c>
      <c r="BZ445" s="6">
        <f>_xll.SNL.Clients.Office.Excel.Functions.SPG($D445, BZ$1, $F445, "Options: Curr=USD, Mag=Actuals")</f>
        <v>0</v>
      </c>
      <c r="CA445" s="6" t="str">
        <f>_xll.SNL.Clients.Office.Excel.Functions.SPG($D445, CA$1, $F445, "Options: Curr=USD, Mag=Actuals")</f>
        <v>Nonperforming Loans</v>
      </c>
      <c r="CB445" s="6">
        <f>_xll.SNL.Clients.Office.Excel.Functions.SPG($D445, CB$1, $F445, "Options: Curr=USD, Mag=Actuals")</f>
        <v>0</v>
      </c>
      <c r="CC445" s="6">
        <f>_xll.SNL.Clients.Office.Excel.Functions.SPG($D445, CC$1, $F445, "Options: Curr=USD, Mag=Actuals")</f>
        <v>0</v>
      </c>
      <c r="CD445" s="6">
        <f>_xll.SNL.Clients.Office.Excel.Functions.SPG($D445, CD$1, $F445, "Options: Curr=USD, Mag=Actuals")</f>
        <v>0</v>
      </c>
      <c r="CE445" s="6">
        <f>_xll.SNL.Clients.Office.Excel.Functions.SPG($D445, CE$1, $F445, "Options: Curr=USD, Mag=Actuals")</f>
        <v>0</v>
      </c>
      <c r="CF445" s="6">
        <f>_xll.SNL.Clients.Office.Excel.Functions.SPG($D445, CF$1, $F445, "Options: Curr=USD, Mag=Actuals")</f>
        <v>0</v>
      </c>
      <c r="CG445" s="6">
        <f>_xll.SNL.Clients.Office.Excel.Functions.SPG($D445, CG$1, $F445, "Options: Curr=USD, Mag=Actuals")</f>
        <v>0</v>
      </c>
    </row>
    <row r="446" spans="1:85" x14ac:dyDescent="0.3">
      <c r="A446" s="10" t="s">
        <v>111</v>
      </c>
      <c r="B446" s="10" t="s">
        <v>112</v>
      </c>
      <c r="C446" s="10" t="s">
        <v>18</v>
      </c>
      <c r="D446">
        <v>4086997</v>
      </c>
      <c r="E446" s="10" t="s">
        <v>22</v>
      </c>
      <c r="F446" s="10" t="s">
        <v>51</v>
      </c>
      <c r="G446">
        <v>-2.91</v>
      </c>
      <c r="H446">
        <v>20.02</v>
      </c>
      <c r="I446">
        <v>22.93</v>
      </c>
      <c r="J446">
        <v>293.06</v>
      </c>
      <c r="K446">
        <v>312.07</v>
      </c>
      <c r="L446">
        <v>5.74</v>
      </c>
      <c r="M446">
        <v>959.67296778649393</v>
      </c>
      <c r="N446">
        <v>907.57</v>
      </c>
      <c r="O446">
        <v>11.74</v>
      </c>
      <c r="P446">
        <v>11.49</v>
      </c>
      <c r="Q446">
        <v>25.92</v>
      </c>
      <c r="R446">
        <v>26.2</v>
      </c>
      <c r="S446" t="str">
        <f>_xll.SNL.Clients.Office.Excel.Functions.SPG(D446, S$1, F446, "Options: Curr=USD, Mag=Actuals")</f>
        <v>ICICI Bank Limited (NSEI:ICICIBANK)</v>
      </c>
      <c r="T446" t="str">
        <f>_xll.SNL.Clients.Office.Excel.Functions.SPG($D446, T$1, $F446, "Options: Curr=USD, Mag=Actuals")</f>
        <v>ICICI Bank Limited</v>
      </c>
      <c r="U446" s="6">
        <f>_xll.SNL.Clients.Office.Excel.Functions.SPG($D446, U$1, $F446, "Options: Curr=USD, Mag=Actuals")</f>
        <v>0</v>
      </c>
      <c r="V446" t="str">
        <f>_xll.SNL.Clients.Office.Excel.Functions.SPG($D446, V$1, $F446, "Options: Curr=USD, Mag=Actuals")</f>
        <v>NSEI:ICICIBANK</v>
      </c>
      <c r="W446" t="str">
        <f>_xll.SNL.Clients.Office.Excel.Functions.SPG($D446, W$1, $F446, "Options: Curr=USD, Mag=Actuals")</f>
        <v>Bank</v>
      </c>
      <c r="X446" s="6">
        <f>_xll.SNL.Clients.Office.Excel.Functions.SPG($D446, X$1, $F446, "Options: Curr=USD, Mag=Actuals")</f>
        <v>0</v>
      </c>
      <c r="Y446" s="6">
        <f>_xll.SNL.Clients.Office.Excel.Functions.SPG($D446, Y$1, $F446, "Options: Curr=USD, Mag=Actuals")</f>
        <v>0</v>
      </c>
      <c r="Z446" s="6">
        <f>_xll.SNL.Clients.Office.Excel.Functions.SPG($D446, Z$1, $F446, "Options: Curr=USD, Mag=Actuals")</f>
        <v>0</v>
      </c>
      <c r="AA446" s="6">
        <f>_xll.SNL.Clients.Office.Excel.Functions.SPG($D446, AA$1, $F446, "Options: Curr=USD, Mag=Actuals")</f>
        <v>0</v>
      </c>
      <c r="AB446" s="6">
        <f>_xll.SNL.Clients.Office.Excel.Functions.SPG($D446, AB$1, $F446, "Options: Curr=USD, Mag=Actuals")</f>
        <v>0</v>
      </c>
      <c r="AC446" s="6">
        <f>_xll.SNL.Clients.Office.Excel.Functions.SPG($D446, AC$1, $F446, "Options: Curr=USD, Mag=Actuals")</f>
        <v>0</v>
      </c>
      <c r="AD446" s="6">
        <f>_xll.SNL.Clients.Office.Excel.Functions.SPG($D446, AD$1, $F446, "Options: Curr=USD, Mag=Actuals")</f>
        <v>0</v>
      </c>
      <c r="AE446" s="6">
        <f>_xll.SNL.Clients.Office.Excel.Functions.SPG($D446, AE$1, $F446, "Options: Curr=USD, Mag=Actuals")</f>
        <v>0</v>
      </c>
      <c r="AF446" s="6">
        <f>_xll.SNL.Clients.Office.Excel.Functions.SPG($D446, AF$1, $F446, "Options: Curr=USD, Mag=Actuals")</f>
        <v>0</v>
      </c>
      <c r="AG446" s="6">
        <f>_xll.SNL.Clients.Office.Excel.Functions.SPG($D446, AG$1, $F446, "Options: Curr=USD, Mag=Actuals")</f>
        <v>0</v>
      </c>
      <c r="AH446" s="6">
        <f>_xll.SNL.Clients.Office.Excel.Functions.SPG($D446, AH$1, $F446, "Options: Curr=USD, Mag=Actuals")</f>
        <v>0</v>
      </c>
      <c r="AI446" s="6" t="str">
        <f>_xll.SNL.Clients.Office.Excel.Functions.SPG($D446, AI$1, $F446, "Options: Curr=USD, Mag=Actuals")</f>
        <v/>
      </c>
      <c r="AJ446" s="6" t="str">
        <f>_xll.SNL.Clients.Office.Excel.Functions.SPG($D446, AJ$1, $F446, "Options: Curr=USD, Mag=Actuals")</f>
        <v>#INVALID FUNCTION PARAMETER</v>
      </c>
      <c r="AK446" s="6" t="str">
        <f>_xll.SNL.Clients.Office.Excel.Functions.SPG($D446, AK$1, $F446, "Options: Curr=USD, Mag=Actuals")</f>
        <v>#INVALID FUNCTION PARAMETER</v>
      </c>
      <c r="AL446" s="6" t="str">
        <f>_xll.SNL.Clients.Office.Excel.Functions.SPG($D446, AL$1, $F446, "Options: Curr=USD, Mag=Actuals")</f>
        <v>#INVALID FUNCTION PARAMETER</v>
      </c>
      <c r="AM446" s="6" t="str">
        <f>_xll.SNL.Clients.Office.Excel.Functions.SPG($D446, AM$1, $F446, "Options: Curr=USD, Mag=Actuals")</f>
        <v>#INVALID FUNCTION PARAMETER</v>
      </c>
      <c r="AN446" s="6">
        <f>_xll.SNL.Clients.Office.Excel.Functions.SPG($D446, AN$1, $F446, "Options: Curr=USD, Mag=Actuals")</f>
        <v>0</v>
      </c>
      <c r="AO446" s="6">
        <f>_xll.SNL.Clients.Office.Excel.Functions.SPG($D446, AO$1, $F446, "Options: Curr=USD, Mag=Actuals")</f>
        <v>0</v>
      </c>
      <c r="AP446" s="6">
        <f>_xll.SNL.Clients.Office.Excel.Functions.SPG($D446, AP$1, $F446, "Options: Curr=USD, Mag=Actuals")</f>
        <v>0</v>
      </c>
      <c r="AQ446" s="6">
        <f>_xll.SNL.Clients.Office.Excel.Functions.SPG($D446, AQ$1, $F446, "Options: Curr=USD, Mag=Actuals")</f>
        <v>0</v>
      </c>
      <c r="AR446" s="6">
        <f>_xll.SNL.Clients.Office.Excel.Functions.SPG($D446, AR$1, $F446, "Options: Curr=USD, Mag=Actuals")</f>
        <v>0</v>
      </c>
      <c r="AS446" s="6">
        <f>_xll.SNL.Clients.Office.Excel.Functions.SPG($D446, AS$1, $F446, "Options: Curr=USD, Mag=Actuals")</f>
        <v>0</v>
      </c>
      <c r="AT446" s="6">
        <f>_xll.SNL.Clients.Office.Excel.Functions.SPG($D446, AT$1, $F446, "Options: Curr=USD, Mag=Actuals")</f>
        <v>0</v>
      </c>
      <c r="AU446" s="6">
        <f>_xll.SNL.Clients.Office.Excel.Functions.SPG($D446, AU$1, $F446, "Options: Curr=USD, Mag=Actuals")</f>
        <v>0</v>
      </c>
      <c r="AV446" s="6">
        <f>_xll.SNL.Clients.Office.Excel.Functions.SPG($D446, AV$1, $F446, "Options: Curr=USD, Mag=Actuals")</f>
        <v>0</v>
      </c>
      <c r="AW446" s="6">
        <f>_xll.SNL.Clients.Office.Excel.Functions.SPG($D446, AW$1, $F446, "Options: Curr=USD, Mag=Actuals")</f>
        <v>0</v>
      </c>
      <c r="AX446" s="6">
        <f>_xll.SNL.Clients.Office.Excel.Functions.SPG($D446, AX$1, $F446, "Options: Curr=USD, Mag=Actuals")</f>
        <v>0</v>
      </c>
      <c r="AY446" s="6">
        <f>_xll.SNL.Clients.Office.Excel.Functions.SPG($D446, AY$1, $F446, "Options: Curr=USD, Mag=Actuals")</f>
        <v>0</v>
      </c>
      <c r="AZ446" s="6">
        <f>_xll.SNL.Clients.Office.Excel.Functions.SPG($D446, AZ$1, $F446, "Options: Curr=USD, Mag=Actuals")</f>
        <v>0</v>
      </c>
      <c r="BA446" s="6">
        <f>_xll.SNL.Clients.Office.Excel.Functions.SPG($D446, BA$1, $F446, "Options: Curr=USD, Mag=Actuals")</f>
        <v>0</v>
      </c>
      <c r="BB446" s="6">
        <f>_xll.SNL.Clients.Office.Excel.Functions.SPG($D446, BB$1, $F446, "Options: Curr=USD, Mag=Actuals")</f>
        <v>0</v>
      </c>
      <c r="BC446" s="6">
        <f>_xll.SNL.Clients.Office.Excel.Functions.SPG($D446, BC$1, $F446, "Options: Curr=USD, Mag=Actuals")</f>
        <v>0</v>
      </c>
      <c r="BD446" s="6">
        <f>_xll.SNL.Clients.Office.Excel.Functions.SPG($D446, BD$1, $F446, "Options: Curr=USD, Mag=Actuals")</f>
        <v>0</v>
      </c>
      <c r="BE446" s="6">
        <f>_xll.SNL.Clients.Office.Excel.Functions.SPG($D446, BE$1, $F446, "Options: Curr=USD, Mag=Actuals")</f>
        <v>0</v>
      </c>
      <c r="BF446" s="6">
        <f>_xll.SNL.Clients.Office.Excel.Functions.SPG($D446, BF$1, $F446, "Options: Curr=USD, Mag=Actuals")</f>
        <v>0</v>
      </c>
      <c r="BG446" s="6">
        <f>_xll.SNL.Clients.Office.Excel.Functions.SPG($D446, BG$1, $F446, "Options: Curr=USD, Mag=Actuals")</f>
        <v>0</v>
      </c>
      <c r="BH446" s="6">
        <f>_xll.SNL.Clients.Office.Excel.Functions.SPG($D446, BH$1, $F446, "Options: Curr=USD, Mag=Actuals")</f>
        <v>0</v>
      </c>
      <c r="BI446" s="6">
        <f>_xll.SNL.Clients.Office.Excel.Functions.SPG($D446, BI$1, $F446, "Options: Curr=USD, Mag=Actuals")</f>
        <v>0</v>
      </c>
      <c r="BJ446" s="6">
        <f>_xll.SNL.Clients.Office.Excel.Functions.SPG($D446, BJ$1, $F446, "Options: Curr=USD, Mag=Actuals")</f>
        <v>0</v>
      </c>
      <c r="BK446" s="6">
        <f>_xll.SNL.Clients.Office.Excel.Functions.SPG($D446, BK$1, $F446, "Options: Curr=USD, Mag=Actuals")</f>
        <v>0</v>
      </c>
      <c r="BL446" s="6">
        <f>_xll.SNL.Clients.Office.Excel.Functions.SPG($D446, BL$1, $F446, "Options: Curr=USD, Mag=Actuals")</f>
        <v>0</v>
      </c>
      <c r="BM446" s="6">
        <f>_xll.SNL.Clients.Office.Excel.Functions.SPG($D446, BM$1, $F446, "Options: Curr=USD, Mag=Actuals")</f>
        <v>0</v>
      </c>
      <c r="BN446" s="6">
        <f>_xll.SNL.Clients.Office.Excel.Functions.SPG($D446, BN$1, $F446, "Options: Curr=USD, Mag=Actuals")</f>
        <v>0</v>
      </c>
      <c r="BO446" s="6">
        <f>_xll.SNL.Clients.Office.Excel.Functions.SPG($D446, BO$1, $F446, "Options: Curr=USD, Mag=Actuals")</f>
        <v>0</v>
      </c>
      <c r="BP446" s="6">
        <f>_xll.SNL.Clients.Office.Excel.Functions.SPG($D446, BP$1, $F446, "Options: Curr=USD, Mag=Actuals")</f>
        <v>0</v>
      </c>
      <c r="BQ446" s="6">
        <f>_xll.SNL.Clients.Office.Excel.Functions.SPG($D446, BQ$1, $F446, "Options: Curr=USD, Mag=Actuals")</f>
        <v>0</v>
      </c>
      <c r="BR446" s="6">
        <f>_xll.SNL.Clients.Office.Excel.Functions.SPG($D446, BR$1, $F446, "Options: Curr=USD, Mag=Actuals")</f>
        <v>0</v>
      </c>
      <c r="BS446" s="6">
        <f>_xll.SNL.Clients.Office.Excel.Functions.SPG($D446, BS$1, $F446, "Options: Curr=USD, Mag=Actuals")</f>
        <v>0</v>
      </c>
      <c r="BT446" s="6">
        <f>_xll.SNL.Clients.Office.Excel.Functions.SPG($D446, BT$1, $F446, "Options: Curr=USD, Mag=Actuals")</f>
        <v>0</v>
      </c>
      <c r="BU446" s="6">
        <f>_xll.SNL.Clients.Office.Excel.Functions.SPG($D446, BU$1, $F446, "Options: Curr=USD, Mag=Actuals")</f>
        <v>0</v>
      </c>
      <c r="BV446" s="6">
        <f>_xll.SNL.Clients.Office.Excel.Functions.SPG($D446, BV$1, $F446, "Options: Curr=USD, Mag=Actuals")</f>
        <v>0</v>
      </c>
      <c r="BW446" s="6">
        <f>_xll.SNL.Clients.Office.Excel.Functions.SPG($D446, BW$1, $F446, "Options: Curr=USD, Mag=Actuals")</f>
        <v>0</v>
      </c>
      <c r="BX446" s="6">
        <f>_xll.SNL.Clients.Office.Excel.Functions.SPG($D446, BX$1, $F446, "Options: Curr=USD, Mag=Actuals")</f>
        <v>0</v>
      </c>
      <c r="BY446" s="6">
        <f>_xll.SNL.Clients.Office.Excel.Functions.SPG($D446, BY$1, $F446, "Options: Curr=USD, Mag=Actuals")</f>
        <v>0</v>
      </c>
      <c r="BZ446" s="6">
        <f>_xll.SNL.Clients.Office.Excel.Functions.SPG($D446, BZ$1, $F446, "Options: Curr=USD, Mag=Actuals")</f>
        <v>0</v>
      </c>
      <c r="CA446" s="6" t="str">
        <f>_xll.SNL.Clients.Office.Excel.Functions.SPG($D446, CA$1, $F446, "Options: Curr=USD, Mag=Actuals")</f>
        <v>Nonperforming Loans</v>
      </c>
      <c r="CB446" s="6">
        <f>_xll.SNL.Clients.Office.Excel.Functions.SPG($D446, CB$1, $F446, "Options: Curr=USD, Mag=Actuals")</f>
        <v>0</v>
      </c>
      <c r="CC446" s="6">
        <f>_xll.SNL.Clients.Office.Excel.Functions.SPG($D446, CC$1, $F446, "Options: Curr=USD, Mag=Actuals")</f>
        <v>0</v>
      </c>
      <c r="CD446" s="6">
        <f>_xll.SNL.Clients.Office.Excel.Functions.SPG($D446, CD$1, $F446, "Options: Curr=USD, Mag=Actuals")</f>
        <v>0</v>
      </c>
      <c r="CE446" s="6">
        <f>_xll.SNL.Clients.Office.Excel.Functions.SPG($D446, CE$1, $F446, "Options: Curr=USD, Mag=Actuals")</f>
        <v>0</v>
      </c>
      <c r="CF446" s="6">
        <f>_xll.SNL.Clients.Office.Excel.Functions.SPG($D446, CF$1, $F446, "Options: Curr=USD, Mag=Actuals")</f>
        <v>0</v>
      </c>
      <c r="CG446" s="6">
        <f>_xll.SNL.Clients.Office.Excel.Functions.SPG($D446, CG$1, $F446, "Options: Curr=USD, Mag=Actuals")</f>
        <v>0</v>
      </c>
    </row>
    <row r="447" spans="1:85" x14ac:dyDescent="0.3">
      <c r="A447" s="10" t="s">
        <v>111</v>
      </c>
      <c r="B447" s="10" t="s">
        <v>112</v>
      </c>
      <c r="C447" s="10" t="s">
        <v>18</v>
      </c>
      <c r="D447">
        <v>4086997</v>
      </c>
      <c r="E447" s="10" t="s">
        <v>22</v>
      </c>
      <c r="F447" s="10" t="s">
        <v>52</v>
      </c>
      <c r="G447">
        <v>-2.09</v>
      </c>
      <c r="H447">
        <v>22.02</v>
      </c>
      <c r="I447">
        <v>24.11</v>
      </c>
      <c r="J447">
        <v>287.94</v>
      </c>
      <c r="K447">
        <v>299.06</v>
      </c>
      <c r="L447">
        <v>4.95</v>
      </c>
      <c r="M447">
        <v>907.10706367373439</v>
      </c>
      <c r="N447">
        <v>926.35</v>
      </c>
      <c r="O447">
        <v>6.36</v>
      </c>
      <c r="P447">
        <v>7.87</v>
      </c>
      <c r="Q447">
        <v>30.49</v>
      </c>
      <c r="R447">
        <v>31.38</v>
      </c>
      <c r="S447" t="str">
        <f>_xll.SNL.Clients.Office.Excel.Functions.SPG(D447, S$1, F447, "Options: Curr=USD, Mag=Actuals")</f>
        <v>ICICI Bank Limited (NSEI:ICICIBANK)</v>
      </c>
      <c r="T447" t="str">
        <f>_xll.SNL.Clients.Office.Excel.Functions.SPG($D447, T$1, $F447, "Options: Curr=USD, Mag=Actuals")</f>
        <v>ICICI Bank Limited</v>
      </c>
      <c r="U447" s="6">
        <f>_xll.SNL.Clients.Office.Excel.Functions.SPG($D447, U$1, $F447, "Options: Curr=USD, Mag=Actuals")</f>
        <v>0</v>
      </c>
      <c r="V447" t="str">
        <f>_xll.SNL.Clients.Office.Excel.Functions.SPG($D447, V$1, $F447, "Options: Curr=USD, Mag=Actuals")</f>
        <v>NSEI:ICICIBANK</v>
      </c>
      <c r="W447" t="str">
        <f>_xll.SNL.Clients.Office.Excel.Functions.SPG($D447, W$1, $F447, "Options: Curr=USD, Mag=Actuals")</f>
        <v>Bank</v>
      </c>
      <c r="X447" s="6">
        <f>_xll.SNL.Clients.Office.Excel.Functions.SPG($D447, X$1, $F447, "Options: Curr=USD, Mag=Actuals")</f>
        <v>0</v>
      </c>
      <c r="Y447" s="6">
        <f>_xll.SNL.Clients.Office.Excel.Functions.SPG($D447, Y$1, $F447, "Options: Curr=USD, Mag=Actuals")</f>
        <v>0</v>
      </c>
      <c r="Z447" s="6">
        <f>_xll.SNL.Clients.Office.Excel.Functions.SPG($D447, Z$1, $F447, "Options: Curr=USD, Mag=Actuals")</f>
        <v>0</v>
      </c>
      <c r="AA447" s="6">
        <f>_xll.SNL.Clients.Office.Excel.Functions.SPG($D447, AA$1, $F447, "Options: Curr=USD, Mag=Actuals")</f>
        <v>0</v>
      </c>
      <c r="AB447" s="6">
        <f>_xll.SNL.Clients.Office.Excel.Functions.SPG($D447, AB$1, $F447, "Options: Curr=USD, Mag=Actuals")</f>
        <v>0</v>
      </c>
      <c r="AC447" s="6">
        <f>_xll.SNL.Clients.Office.Excel.Functions.SPG($D447, AC$1, $F447, "Options: Curr=USD, Mag=Actuals")</f>
        <v>0</v>
      </c>
      <c r="AD447" s="6">
        <f>_xll.SNL.Clients.Office.Excel.Functions.SPG($D447, AD$1, $F447, "Options: Curr=USD, Mag=Actuals")</f>
        <v>0</v>
      </c>
      <c r="AE447" s="6">
        <f>_xll.SNL.Clients.Office.Excel.Functions.SPG($D447, AE$1, $F447, "Options: Curr=USD, Mag=Actuals")</f>
        <v>0</v>
      </c>
      <c r="AF447" s="6">
        <f>_xll.SNL.Clients.Office.Excel.Functions.SPG($D447, AF$1, $F447, "Options: Curr=USD, Mag=Actuals")</f>
        <v>0</v>
      </c>
      <c r="AG447" s="6">
        <f>_xll.SNL.Clients.Office.Excel.Functions.SPG($D447, AG$1, $F447, "Options: Curr=USD, Mag=Actuals")</f>
        <v>0</v>
      </c>
      <c r="AH447" s="6">
        <f>_xll.SNL.Clients.Office.Excel.Functions.SPG($D447, AH$1, $F447, "Options: Curr=USD, Mag=Actuals")</f>
        <v>0</v>
      </c>
      <c r="AI447" s="6" t="str">
        <f>_xll.SNL.Clients.Office.Excel.Functions.SPG($D447, AI$1, $F447, "Options: Curr=USD, Mag=Actuals")</f>
        <v/>
      </c>
      <c r="AJ447" s="6" t="str">
        <f>_xll.SNL.Clients.Office.Excel.Functions.SPG($D447, AJ$1, $F447, "Options: Curr=USD, Mag=Actuals")</f>
        <v>#INVALID FUNCTION PARAMETER</v>
      </c>
      <c r="AK447" s="6" t="str">
        <f>_xll.SNL.Clients.Office.Excel.Functions.SPG($D447, AK$1, $F447, "Options: Curr=USD, Mag=Actuals")</f>
        <v>#INVALID FUNCTION PARAMETER</v>
      </c>
      <c r="AL447" s="6" t="str">
        <f>_xll.SNL.Clients.Office.Excel.Functions.SPG($D447, AL$1, $F447, "Options: Curr=USD, Mag=Actuals")</f>
        <v>#INVALID FUNCTION PARAMETER</v>
      </c>
      <c r="AM447" s="6" t="str">
        <f>_xll.SNL.Clients.Office.Excel.Functions.SPG($D447, AM$1, $F447, "Options: Curr=USD, Mag=Actuals")</f>
        <v>#INVALID FUNCTION PARAMETER</v>
      </c>
      <c r="AN447" s="6">
        <f>_xll.SNL.Clients.Office.Excel.Functions.SPG($D447, AN$1, $F447, "Options: Curr=USD, Mag=Actuals")</f>
        <v>0</v>
      </c>
      <c r="AO447" s="6">
        <f>_xll.SNL.Clients.Office.Excel.Functions.SPG($D447, AO$1, $F447, "Options: Curr=USD, Mag=Actuals")</f>
        <v>0</v>
      </c>
      <c r="AP447" s="6">
        <f>_xll.SNL.Clients.Office.Excel.Functions.SPG($D447, AP$1, $F447, "Options: Curr=USD, Mag=Actuals")</f>
        <v>0</v>
      </c>
      <c r="AQ447" s="6">
        <f>_xll.SNL.Clients.Office.Excel.Functions.SPG($D447, AQ$1, $F447, "Options: Curr=USD, Mag=Actuals")</f>
        <v>0</v>
      </c>
      <c r="AR447" s="6">
        <f>_xll.SNL.Clients.Office.Excel.Functions.SPG($D447, AR$1, $F447, "Options: Curr=USD, Mag=Actuals")</f>
        <v>0</v>
      </c>
      <c r="AS447" s="6">
        <f>_xll.SNL.Clients.Office.Excel.Functions.SPG($D447, AS$1, $F447, "Options: Curr=USD, Mag=Actuals")</f>
        <v>0</v>
      </c>
      <c r="AT447" s="6">
        <f>_xll.SNL.Clients.Office.Excel.Functions.SPG($D447, AT$1, $F447, "Options: Curr=USD, Mag=Actuals")</f>
        <v>0</v>
      </c>
      <c r="AU447" s="6">
        <f>_xll.SNL.Clients.Office.Excel.Functions.SPG($D447, AU$1, $F447, "Options: Curr=USD, Mag=Actuals")</f>
        <v>0</v>
      </c>
      <c r="AV447" s="6">
        <f>_xll.SNL.Clients.Office.Excel.Functions.SPG($D447, AV$1, $F447, "Options: Curr=USD, Mag=Actuals")</f>
        <v>0</v>
      </c>
      <c r="AW447" s="6">
        <f>_xll.SNL.Clients.Office.Excel.Functions.SPG($D447, AW$1, $F447, "Options: Curr=USD, Mag=Actuals")</f>
        <v>0</v>
      </c>
      <c r="AX447" s="6">
        <f>_xll.SNL.Clients.Office.Excel.Functions.SPG($D447, AX$1, $F447, "Options: Curr=USD, Mag=Actuals")</f>
        <v>0</v>
      </c>
      <c r="AY447" s="6">
        <f>_xll.SNL.Clients.Office.Excel.Functions.SPG($D447, AY$1, $F447, "Options: Curr=USD, Mag=Actuals")</f>
        <v>0</v>
      </c>
      <c r="AZ447" s="6">
        <f>_xll.SNL.Clients.Office.Excel.Functions.SPG($D447, AZ$1, $F447, "Options: Curr=USD, Mag=Actuals")</f>
        <v>0</v>
      </c>
      <c r="BA447" s="6">
        <f>_xll.SNL.Clients.Office.Excel.Functions.SPG($D447, BA$1, $F447, "Options: Curr=USD, Mag=Actuals")</f>
        <v>0</v>
      </c>
      <c r="BB447" s="6">
        <f>_xll.SNL.Clients.Office.Excel.Functions.SPG($D447, BB$1, $F447, "Options: Curr=USD, Mag=Actuals")</f>
        <v>0</v>
      </c>
      <c r="BC447" s="6">
        <f>_xll.SNL.Clients.Office.Excel.Functions.SPG($D447, BC$1, $F447, "Options: Curr=USD, Mag=Actuals")</f>
        <v>0</v>
      </c>
      <c r="BD447" s="6">
        <f>_xll.SNL.Clients.Office.Excel.Functions.SPG($D447, BD$1, $F447, "Options: Curr=USD, Mag=Actuals")</f>
        <v>0</v>
      </c>
      <c r="BE447" s="6">
        <f>_xll.SNL.Clients.Office.Excel.Functions.SPG($D447, BE$1, $F447, "Options: Curr=USD, Mag=Actuals")</f>
        <v>0</v>
      </c>
      <c r="BF447" s="6">
        <f>_xll.SNL.Clients.Office.Excel.Functions.SPG($D447, BF$1, $F447, "Options: Curr=USD, Mag=Actuals")</f>
        <v>0</v>
      </c>
      <c r="BG447" s="6">
        <f>_xll.SNL.Clients.Office.Excel.Functions.SPG($D447, BG$1, $F447, "Options: Curr=USD, Mag=Actuals")</f>
        <v>0</v>
      </c>
      <c r="BH447" s="6">
        <f>_xll.SNL.Clients.Office.Excel.Functions.SPG($D447, BH$1, $F447, "Options: Curr=USD, Mag=Actuals")</f>
        <v>0</v>
      </c>
      <c r="BI447" s="6">
        <f>_xll.SNL.Clients.Office.Excel.Functions.SPG($D447, BI$1, $F447, "Options: Curr=USD, Mag=Actuals")</f>
        <v>0</v>
      </c>
      <c r="BJ447" s="6">
        <f>_xll.SNL.Clients.Office.Excel.Functions.SPG($D447, BJ$1, $F447, "Options: Curr=USD, Mag=Actuals")</f>
        <v>0</v>
      </c>
      <c r="BK447" s="6">
        <f>_xll.SNL.Clients.Office.Excel.Functions.SPG($D447, BK$1, $F447, "Options: Curr=USD, Mag=Actuals")</f>
        <v>0</v>
      </c>
      <c r="BL447" s="6">
        <f>_xll.SNL.Clients.Office.Excel.Functions.SPG($D447, BL$1, $F447, "Options: Curr=USD, Mag=Actuals")</f>
        <v>0</v>
      </c>
      <c r="BM447" s="6">
        <f>_xll.SNL.Clients.Office.Excel.Functions.SPG($D447, BM$1, $F447, "Options: Curr=USD, Mag=Actuals")</f>
        <v>0</v>
      </c>
      <c r="BN447" s="6">
        <f>_xll.SNL.Clients.Office.Excel.Functions.SPG($D447, BN$1, $F447, "Options: Curr=USD, Mag=Actuals")</f>
        <v>0</v>
      </c>
      <c r="BO447" s="6">
        <f>_xll.SNL.Clients.Office.Excel.Functions.SPG($D447, BO$1, $F447, "Options: Curr=USD, Mag=Actuals")</f>
        <v>0</v>
      </c>
      <c r="BP447" s="6">
        <f>_xll.SNL.Clients.Office.Excel.Functions.SPG($D447, BP$1, $F447, "Options: Curr=USD, Mag=Actuals")</f>
        <v>0</v>
      </c>
      <c r="BQ447" s="6">
        <f>_xll.SNL.Clients.Office.Excel.Functions.SPG($D447, BQ$1, $F447, "Options: Curr=USD, Mag=Actuals")</f>
        <v>0</v>
      </c>
      <c r="BR447" s="6">
        <f>_xll.SNL.Clients.Office.Excel.Functions.SPG($D447, BR$1, $F447, "Options: Curr=USD, Mag=Actuals")</f>
        <v>0</v>
      </c>
      <c r="BS447" s="6">
        <f>_xll.SNL.Clients.Office.Excel.Functions.SPG($D447, BS$1, $F447, "Options: Curr=USD, Mag=Actuals")</f>
        <v>0</v>
      </c>
      <c r="BT447" s="6">
        <f>_xll.SNL.Clients.Office.Excel.Functions.SPG($D447, BT$1, $F447, "Options: Curr=USD, Mag=Actuals")</f>
        <v>0</v>
      </c>
      <c r="BU447" s="6">
        <f>_xll.SNL.Clients.Office.Excel.Functions.SPG($D447, BU$1, $F447, "Options: Curr=USD, Mag=Actuals")</f>
        <v>0</v>
      </c>
      <c r="BV447" s="6">
        <f>_xll.SNL.Clients.Office.Excel.Functions.SPG($D447, BV$1, $F447, "Options: Curr=USD, Mag=Actuals")</f>
        <v>0</v>
      </c>
      <c r="BW447" s="6">
        <f>_xll.SNL.Clients.Office.Excel.Functions.SPG($D447, BW$1, $F447, "Options: Curr=USD, Mag=Actuals")</f>
        <v>0</v>
      </c>
      <c r="BX447" s="6">
        <f>_xll.SNL.Clients.Office.Excel.Functions.SPG($D447, BX$1, $F447, "Options: Curr=USD, Mag=Actuals")</f>
        <v>0</v>
      </c>
      <c r="BY447" s="6">
        <f>_xll.SNL.Clients.Office.Excel.Functions.SPG($D447, BY$1, $F447, "Options: Curr=USD, Mag=Actuals")</f>
        <v>0</v>
      </c>
      <c r="BZ447" s="6">
        <f>_xll.SNL.Clients.Office.Excel.Functions.SPG($D447, BZ$1, $F447, "Options: Curr=USD, Mag=Actuals")</f>
        <v>0</v>
      </c>
      <c r="CA447" s="6" t="str">
        <f>_xll.SNL.Clients.Office.Excel.Functions.SPG($D447, CA$1, $F447, "Options: Curr=USD, Mag=Actuals")</f>
        <v>Nonperforming Loans</v>
      </c>
      <c r="CB447" s="6">
        <f>_xll.SNL.Clients.Office.Excel.Functions.SPG($D447, CB$1, $F447, "Options: Curr=USD, Mag=Actuals")</f>
        <v>0</v>
      </c>
      <c r="CC447" s="6">
        <f>_xll.SNL.Clients.Office.Excel.Functions.SPG($D447, CC$1, $F447, "Options: Curr=USD, Mag=Actuals")</f>
        <v>0</v>
      </c>
      <c r="CD447" s="6">
        <f>_xll.SNL.Clients.Office.Excel.Functions.SPG($D447, CD$1, $F447, "Options: Curr=USD, Mag=Actuals")</f>
        <v>0</v>
      </c>
      <c r="CE447" s="6">
        <f>_xll.SNL.Clients.Office.Excel.Functions.SPG($D447, CE$1, $F447, "Options: Curr=USD, Mag=Actuals")</f>
        <v>0</v>
      </c>
      <c r="CF447" s="6">
        <f>_xll.SNL.Clients.Office.Excel.Functions.SPG($D447, CF$1, $F447, "Options: Curr=USD, Mag=Actuals")</f>
        <v>0</v>
      </c>
      <c r="CG447" s="6">
        <f>_xll.SNL.Clients.Office.Excel.Functions.SPG($D447, CG$1, $F447, "Options: Curr=USD, Mag=Actuals")</f>
        <v>0</v>
      </c>
    </row>
    <row r="448" spans="1:85" x14ac:dyDescent="0.3">
      <c r="A448" s="10" t="s">
        <v>111</v>
      </c>
      <c r="B448" s="10" t="s">
        <v>112</v>
      </c>
      <c r="C448" s="10" t="s">
        <v>18</v>
      </c>
      <c r="D448">
        <v>4086997</v>
      </c>
      <c r="E448" s="10" t="s">
        <v>22</v>
      </c>
      <c r="F448" s="10" t="s">
        <v>53</v>
      </c>
      <c r="G448">
        <v>-4.1500000000000004</v>
      </c>
      <c r="H448">
        <v>25.52</v>
      </c>
      <c r="I448">
        <v>29.67</v>
      </c>
      <c r="J448">
        <v>328.8</v>
      </c>
      <c r="K448">
        <v>334.14</v>
      </c>
      <c r="L448">
        <v>7.03</v>
      </c>
      <c r="M448">
        <v>962.45412342366069</v>
      </c>
      <c r="N448">
        <v>945.26</v>
      </c>
      <c r="O448">
        <v>10.23</v>
      </c>
      <c r="P448">
        <v>9.9499999999999993</v>
      </c>
      <c r="Q448">
        <v>31.37</v>
      </c>
      <c r="R448">
        <v>31.38</v>
      </c>
      <c r="S448" t="str">
        <f>_xll.SNL.Clients.Office.Excel.Functions.SPG(D448, S$1, F448, "Options: Curr=USD, Mag=Actuals")</f>
        <v>ICICI Bank Limited (NSEI:ICICIBANK)</v>
      </c>
      <c r="T448" t="str">
        <f>_xll.SNL.Clients.Office.Excel.Functions.SPG($D448, T$1, $F448, "Options: Curr=USD, Mag=Actuals")</f>
        <v>ICICI Bank Limited</v>
      </c>
      <c r="U448" s="6">
        <f>_xll.SNL.Clients.Office.Excel.Functions.SPG($D448, U$1, $F448, "Options: Curr=USD, Mag=Actuals")</f>
        <v>0</v>
      </c>
      <c r="V448" t="str">
        <f>_xll.SNL.Clients.Office.Excel.Functions.SPG($D448, V$1, $F448, "Options: Curr=USD, Mag=Actuals")</f>
        <v>NSEI:ICICIBANK</v>
      </c>
      <c r="W448" t="str">
        <f>_xll.SNL.Clients.Office.Excel.Functions.SPG($D448, W$1, $F448, "Options: Curr=USD, Mag=Actuals")</f>
        <v>Bank</v>
      </c>
      <c r="X448" s="6">
        <f>_xll.SNL.Clients.Office.Excel.Functions.SPG($D448, X$1, $F448, "Options: Curr=USD, Mag=Actuals")</f>
        <v>0</v>
      </c>
      <c r="Y448" s="6">
        <f>_xll.SNL.Clients.Office.Excel.Functions.SPG($D448, Y$1, $F448, "Options: Curr=USD, Mag=Actuals")</f>
        <v>0</v>
      </c>
      <c r="Z448" s="6">
        <f>_xll.SNL.Clients.Office.Excel.Functions.SPG($D448, Z$1, $F448, "Options: Curr=USD, Mag=Actuals")</f>
        <v>0</v>
      </c>
      <c r="AA448" s="6">
        <f>_xll.SNL.Clients.Office.Excel.Functions.SPG($D448, AA$1, $F448, "Options: Curr=USD, Mag=Actuals")</f>
        <v>0</v>
      </c>
      <c r="AB448" s="6">
        <f>_xll.SNL.Clients.Office.Excel.Functions.SPG($D448, AB$1, $F448, "Options: Curr=USD, Mag=Actuals")</f>
        <v>0</v>
      </c>
      <c r="AC448" s="6">
        <f>_xll.SNL.Clients.Office.Excel.Functions.SPG($D448, AC$1, $F448, "Options: Curr=USD, Mag=Actuals")</f>
        <v>0</v>
      </c>
      <c r="AD448" s="6">
        <f>_xll.SNL.Clients.Office.Excel.Functions.SPG($D448, AD$1, $F448, "Options: Curr=USD, Mag=Actuals")</f>
        <v>0</v>
      </c>
      <c r="AE448" s="6">
        <f>_xll.SNL.Clients.Office.Excel.Functions.SPG($D448, AE$1, $F448, "Options: Curr=USD, Mag=Actuals")</f>
        <v>0</v>
      </c>
      <c r="AF448" s="6">
        <f>_xll.SNL.Clients.Office.Excel.Functions.SPG($D448, AF$1, $F448, "Options: Curr=USD, Mag=Actuals")</f>
        <v>0</v>
      </c>
      <c r="AG448" s="6">
        <f>_xll.SNL.Clients.Office.Excel.Functions.SPG($D448, AG$1, $F448, "Options: Curr=USD, Mag=Actuals")</f>
        <v>0</v>
      </c>
      <c r="AH448" s="6">
        <f>_xll.SNL.Clients.Office.Excel.Functions.SPG($D448, AH$1, $F448, "Options: Curr=USD, Mag=Actuals")</f>
        <v>0</v>
      </c>
      <c r="AI448" s="6" t="str">
        <f>_xll.SNL.Clients.Office.Excel.Functions.SPG($D448, AI$1, $F448, "Options: Curr=USD, Mag=Actuals")</f>
        <v/>
      </c>
      <c r="AJ448" s="6" t="str">
        <f>_xll.SNL.Clients.Office.Excel.Functions.SPG($D448, AJ$1, $F448, "Options: Curr=USD, Mag=Actuals")</f>
        <v>#INVALID FUNCTION PARAMETER</v>
      </c>
      <c r="AK448" s="6" t="str">
        <f>_xll.SNL.Clients.Office.Excel.Functions.SPG($D448, AK$1, $F448, "Options: Curr=USD, Mag=Actuals")</f>
        <v>#INVALID FUNCTION PARAMETER</v>
      </c>
      <c r="AL448" s="6" t="str">
        <f>_xll.SNL.Clients.Office.Excel.Functions.SPG($D448, AL$1, $F448, "Options: Curr=USD, Mag=Actuals")</f>
        <v>#INVALID FUNCTION PARAMETER</v>
      </c>
      <c r="AM448" s="6" t="str">
        <f>_xll.SNL.Clients.Office.Excel.Functions.SPG($D448, AM$1, $F448, "Options: Curr=USD, Mag=Actuals")</f>
        <v>#INVALID FUNCTION PARAMETER</v>
      </c>
      <c r="AN448" s="6">
        <f>_xll.SNL.Clients.Office.Excel.Functions.SPG($D448, AN$1, $F448, "Options: Curr=USD, Mag=Actuals")</f>
        <v>0</v>
      </c>
      <c r="AO448" s="6">
        <f>_xll.SNL.Clients.Office.Excel.Functions.SPG($D448, AO$1, $F448, "Options: Curr=USD, Mag=Actuals")</f>
        <v>0</v>
      </c>
      <c r="AP448" s="6">
        <f>_xll.SNL.Clients.Office.Excel.Functions.SPG($D448, AP$1, $F448, "Options: Curr=USD, Mag=Actuals")</f>
        <v>0</v>
      </c>
      <c r="AQ448" s="6">
        <f>_xll.SNL.Clients.Office.Excel.Functions.SPG($D448, AQ$1, $F448, "Options: Curr=USD, Mag=Actuals")</f>
        <v>0</v>
      </c>
      <c r="AR448" s="6">
        <f>_xll.SNL.Clients.Office.Excel.Functions.SPG($D448, AR$1, $F448, "Options: Curr=USD, Mag=Actuals")</f>
        <v>0</v>
      </c>
      <c r="AS448" s="6">
        <f>_xll.SNL.Clients.Office.Excel.Functions.SPG($D448, AS$1, $F448, "Options: Curr=USD, Mag=Actuals")</f>
        <v>0</v>
      </c>
      <c r="AT448" s="6">
        <f>_xll.SNL.Clients.Office.Excel.Functions.SPG($D448, AT$1, $F448, "Options: Curr=USD, Mag=Actuals")</f>
        <v>0</v>
      </c>
      <c r="AU448" s="6">
        <f>_xll.SNL.Clients.Office.Excel.Functions.SPG($D448, AU$1, $F448, "Options: Curr=USD, Mag=Actuals")</f>
        <v>0</v>
      </c>
      <c r="AV448" s="6">
        <f>_xll.SNL.Clients.Office.Excel.Functions.SPG($D448, AV$1, $F448, "Options: Curr=USD, Mag=Actuals")</f>
        <v>0</v>
      </c>
      <c r="AW448" s="6">
        <f>_xll.SNL.Clients.Office.Excel.Functions.SPG($D448, AW$1, $F448, "Options: Curr=USD, Mag=Actuals")</f>
        <v>0</v>
      </c>
      <c r="AX448" s="6">
        <f>_xll.SNL.Clients.Office.Excel.Functions.SPG($D448, AX$1, $F448, "Options: Curr=USD, Mag=Actuals")</f>
        <v>0</v>
      </c>
      <c r="AY448" s="6">
        <f>_xll.SNL.Clients.Office.Excel.Functions.SPG($D448, AY$1, $F448, "Options: Curr=USD, Mag=Actuals")</f>
        <v>0</v>
      </c>
      <c r="AZ448" s="6">
        <f>_xll.SNL.Clients.Office.Excel.Functions.SPG($D448, AZ$1, $F448, "Options: Curr=USD, Mag=Actuals")</f>
        <v>0</v>
      </c>
      <c r="BA448" s="6">
        <f>_xll.SNL.Clients.Office.Excel.Functions.SPG($D448, BA$1, $F448, "Options: Curr=USD, Mag=Actuals")</f>
        <v>0</v>
      </c>
      <c r="BB448" s="6">
        <f>_xll.SNL.Clients.Office.Excel.Functions.SPG($D448, BB$1, $F448, "Options: Curr=USD, Mag=Actuals")</f>
        <v>0</v>
      </c>
      <c r="BC448" s="6">
        <f>_xll.SNL.Clients.Office.Excel.Functions.SPG($D448, BC$1, $F448, "Options: Curr=USD, Mag=Actuals")</f>
        <v>0</v>
      </c>
      <c r="BD448" s="6">
        <f>_xll.SNL.Clients.Office.Excel.Functions.SPG($D448, BD$1, $F448, "Options: Curr=USD, Mag=Actuals")</f>
        <v>0</v>
      </c>
      <c r="BE448" s="6">
        <f>_xll.SNL.Clients.Office.Excel.Functions.SPG($D448, BE$1, $F448, "Options: Curr=USD, Mag=Actuals")</f>
        <v>0</v>
      </c>
      <c r="BF448" s="6">
        <f>_xll.SNL.Clients.Office.Excel.Functions.SPG($D448, BF$1, $F448, "Options: Curr=USD, Mag=Actuals")</f>
        <v>0</v>
      </c>
      <c r="BG448" s="6">
        <f>_xll.SNL.Clients.Office.Excel.Functions.SPG($D448, BG$1, $F448, "Options: Curr=USD, Mag=Actuals")</f>
        <v>0</v>
      </c>
      <c r="BH448" s="6">
        <f>_xll.SNL.Clients.Office.Excel.Functions.SPG($D448, BH$1, $F448, "Options: Curr=USD, Mag=Actuals")</f>
        <v>0</v>
      </c>
      <c r="BI448" s="6">
        <f>_xll.SNL.Clients.Office.Excel.Functions.SPG($D448, BI$1, $F448, "Options: Curr=USD, Mag=Actuals")</f>
        <v>0</v>
      </c>
      <c r="BJ448" s="6">
        <f>_xll.SNL.Clients.Office.Excel.Functions.SPG($D448, BJ$1, $F448, "Options: Curr=USD, Mag=Actuals")</f>
        <v>0</v>
      </c>
      <c r="BK448" s="6">
        <f>_xll.SNL.Clients.Office.Excel.Functions.SPG($D448, BK$1, $F448, "Options: Curr=USD, Mag=Actuals")</f>
        <v>0</v>
      </c>
      <c r="BL448" s="6">
        <f>_xll.SNL.Clients.Office.Excel.Functions.SPG($D448, BL$1, $F448, "Options: Curr=USD, Mag=Actuals")</f>
        <v>0</v>
      </c>
      <c r="BM448" s="6">
        <f>_xll.SNL.Clients.Office.Excel.Functions.SPG($D448, BM$1, $F448, "Options: Curr=USD, Mag=Actuals")</f>
        <v>0</v>
      </c>
      <c r="BN448" s="6">
        <f>_xll.SNL.Clients.Office.Excel.Functions.SPG($D448, BN$1, $F448, "Options: Curr=USD, Mag=Actuals")</f>
        <v>0</v>
      </c>
      <c r="BO448" s="6">
        <f>_xll.SNL.Clients.Office.Excel.Functions.SPG($D448, BO$1, $F448, "Options: Curr=USD, Mag=Actuals")</f>
        <v>0</v>
      </c>
      <c r="BP448" s="6">
        <f>_xll.SNL.Clients.Office.Excel.Functions.SPG($D448, BP$1, $F448, "Options: Curr=USD, Mag=Actuals")</f>
        <v>0</v>
      </c>
      <c r="BQ448" s="6">
        <f>_xll.SNL.Clients.Office.Excel.Functions.SPG($D448, BQ$1, $F448, "Options: Curr=USD, Mag=Actuals")</f>
        <v>0</v>
      </c>
      <c r="BR448" s="6">
        <f>_xll.SNL.Clients.Office.Excel.Functions.SPG($D448, BR$1, $F448, "Options: Curr=USD, Mag=Actuals")</f>
        <v>0</v>
      </c>
      <c r="BS448" s="6">
        <f>_xll.SNL.Clients.Office.Excel.Functions.SPG($D448, BS$1, $F448, "Options: Curr=USD, Mag=Actuals")</f>
        <v>0</v>
      </c>
      <c r="BT448" s="6">
        <f>_xll.SNL.Clients.Office.Excel.Functions.SPG($D448, BT$1, $F448, "Options: Curr=USD, Mag=Actuals")</f>
        <v>0</v>
      </c>
      <c r="BU448" s="6">
        <f>_xll.SNL.Clients.Office.Excel.Functions.SPG($D448, BU$1, $F448, "Options: Curr=USD, Mag=Actuals")</f>
        <v>0</v>
      </c>
      <c r="BV448" s="6">
        <f>_xll.SNL.Clients.Office.Excel.Functions.SPG($D448, BV$1, $F448, "Options: Curr=USD, Mag=Actuals")</f>
        <v>0</v>
      </c>
      <c r="BW448" s="6">
        <f>_xll.SNL.Clients.Office.Excel.Functions.SPG($D448, BW$1, $F448, "Options: Curr=USD, Mag=Actuals")</f>
        <v>0</v>
      </c>
      <c r="BX448" s="6">
        <f>_xll.SNL.Clients.Office.Excel.Functions.SPG($D448, BX$1, $F448, "Options: Curr=USD, Mag=Actuals")</f>
        <v>0</v>
      </c>
      <c r="BY448" s="6">
        <f>_xll.SNL.Clients.Office.Excel.Functions.SPG($D448, BY$1, $F448, "Options: Curr=USD, Mag=Actuals")</f>
        <v>0</v>
      </c>
      <c r="BZ448" s="6">
        <f>_xll.SNL.Clients.Office.Excel.Functions.SPG($D448, BZ$1, $F448, "Options: Curr=USD, Mag=Actuals")</f>
        <v>0</v>
      </c>
      <c r="CA448" s="6" t="str">
        <f>_xll.SNL.Clients.Office.Excel.Functions.SPG($D448, CA$1, $F448, "Options: Curr=USD, Mag=Actuals")</f>
        <v>Nonperforming Loans</v>
      </c>
      <c r="CB448" s="6">
        <f>_xll.SNL.Clients.Office.Excel.Functions.SPG($D448, CB$1, $F448, "Options: Curr=USD, Mag=Actuals")</f>
        <v>0</v>
      </c>
      <c r="CC448" s="6">
        <f>_xll.SNL.Clients.Office.Excel.Functions.SPG($D448, CC$1, $F448, "Options: Curr=USD, Mag=Actuals")</f>
        <v>0</v>
      </c>
      <c r="CD448" s="6">
        <f>_xll.SNL.Clients.Office.Excel.Functions.SPG($D448, CD$1, $F448, "Options: Curr=USD, Mag=Actuals")</f>
        <v>0</v>
      </c>
      <c r="CE448" s="6">
        <f>_xll.SNL.Clients.Office.Excel.Functions.SPG($D448, CE$1, $F448, "Options: Curr=USD, Mag=Actuals")</f>
        <v>0</v>
      </c>
      <c r="CF448" s="6">
        <f>_xll.SNL.Clients.Office.Excel.Functions.SPG($D448, CF$1, $F448, "Options: Curr=USD, Mag=Actuals")</f>
        <v>0</v>
      </c>
      <c r="CG448" s="6">
        <f>_xll.SNL.Clients.Office.Excel.Functions.SPG($D448, CG$1, $F448, "Options: Curr=USD, Mag=Actuals")</f>
        <v>0</v>
      </c>
    </row>
    <row r="449" spans="1:85" x14ac:dyDescent="0.3">
      <c r="A449" s="10" t="s">
        <v>111</v>
      </c>
      <c r="B449" s="10" t="s">
        <v>112</v>
      </c>
      <c r="C449" s="10" t="s">
        <v>18</v>
      </c>
      <c r="D449">
        <v>4086997</v>
      </c>
      <c r="E449" s="10" t="s">
        <v>22</v>
      </c>
      <c r="F449" s="10" t="s">
        <v>54</v>
      </c>
      <c r="G449">
        <v>-6.72</v>
      </c>
      <c r="H449">
        <v>31.24</v>
      </c>
      <c r="I449">
        <v>37.96</v>
      </c>
      <c r="J449">
        <v>373.13</v>
      </c>
      <c r="K449">
        <v>371.81</v>
      </c>
      <c r="L449">
        <v>7.81</v>
      </c>
      <c r="M449">
        <v>1006.5671760654866</v>
      </c>
      <c r="N449">
        <v>964.28</v>
      </c>
      <c r="O449">
        <v>10.210000000000001</v>
      </c>
      <c r="P449">
        <v>9.65</v>
      </c>
      <c r="Q449">
        <v>32.43</v>
      </c>
      <c r="R449">
        <v>35.18</v>
      </c>
      <c r="S449" t="str">
        <f>_xll.SNL.Clients.Office.Excel.Functions.SPG(D449, S$1, F449, "Options: Curr=USD, Mag=Actuals")</f>
        <v>ICICI Bank Limited (NSEI:ICICIBANK)</v>
      </c>
      <c r="T449" t="str">
        <f>_xll.SNL.Clients.Office.Excel.Functions.SPG($D449, T$1, $F449, "Options: Curr=USD, Mag=Actuals")</f>
        <v>ICICI Bank Limited</v>
      </c>
      <c r="U449" s="6">
        <f>_xll.SNL.Clients.Office.Excel.Functions.SPG($D449, U$1, $F449, "Options: Curr=USD, Mag=Actuals")</f>
        <v>0</v>
      </c>
      <c r="V449" t="str">
        <f>_xll.SNL.Clients.Office.Excel.Functions.SPG($D449, V$1, $F449, "Options: Curr=USD, Mag=Actuals")</f>
        <v>NSEI:ICICIBANK</v>
      </c>
      <c r="W449" t="str">
        <f>_xll.SNL.Clients.Office.Excel.Functions.SPG($D449, W$1, $F449, "Options: Curr=USD, Mag=Actuals")</f>
        <v>Bank</v>
      </c>
      <c r="X449" s="6">
        <f>_xll.SNL.Clients.Office.Excel.Functions.SPG($D449, X$1, $F449, "Options: Curr=USD, Mag=Actuals")</f>
        <v>0</v>
      </c>
      <c r="Y449" s="6">
        <f>_xll.SNL.Clients.Office.Excel.Functions.SPG($D449, Y$1, $F449, "Options: Curr=USD, Mag=Actuals")</f>
        <v>0</v>
      </c>
      <c r="Z449" s="6">
        <f>_xll.SNL.Clients.Office.Excel.Functions.SPG($D449, Z$1, $F449, "Options: Curr=USD, Mag=Actuals")</f>
        <v>0</v>
      </c>
      <c r="AA449" s="6">
        <f>_xll.SNL.Clients.Office.Excel.Functions.SPG($D449, AA$1, $F449, "Options: Curr=USD, Mag=Actuals")</f>
        <v>0</v>
      </c>
      <c r="AB449" s="6">
        <f>_xll.SNL.Clients.Office.Excel.Functions.SPG($D449, AB$1, $F449, "Options: Curr=USD, Mag=Actuals")</f>
        <v>0</v>
      </c>
      <c r="AC449" s="6">
        <f>_xll.SNL.Clients.Office.Excel.Functions.SPG($D449, AC$1, $F449, "Options: Curr=USD, Mag=Actuals")</f>
        <v>0</v>
      </c>
      <c r="AD449" s="6">
        <f>_xll.SNL.Clients.Office.Excel.Functions.SPG($D449, AD$1, $F449, "Options: Curr=USD, Mag=Actuals")</f>
        <v>0</v>
      </c>
      <c r="AE449" s="6">
        <f>_xll.SNL.Clients.Office.Excel.Functions.SPG($D449, AE$1, $F449, "Options: Curr=USD, Mag=Actuals")</f>
        <v>0</v>
      </c>
      <c r="AF449" s="6">
        <f>_xll.SNL.Clients.Office.Excel.Functions.SPG($D449, AF$1, $F449, "Options: Curr=USD, Mag=Actuals")</f>
        <v>0</v>
      </c>
      <c r="AG449" s="6">
        <f>_xll.SNL.Clients.Office.Excel.Functions.SPG($D449, AG$1, $F449, "Options: Curr=USD, Mag=Actuals")</f>
        <v>0</v>
      </c>
      <c r="AH449" s="6">
        <f>_xll.SNL.Clients.Office.Excel.Functions.SPG($D449, AH$1, $F449, "Options: Curr=USD, Mag=Actuals")</f>
        <v>0</v>
      </c>
      <c r="AI449" s="6" t="str">
        <f>_xll.SNL.Clients.Office.Excel.Functions.SPG($D449, AI$1, $F449, "Options: Curr=USD, Mag=Actuals")</f>
        <v/>
      </c>
      <c r="AJ449" s="6" t="str">
        <f>_xll.SNL.Clients.Office.Excel.Functions.SPG($D449, AJ$1, $F449, "Options: Curr=USD, Mag=Actuals")</f>
        <v>#INVALID FUNCTION PARAMETER</v>
      </c>
      <c r="AK449" s="6" t="str">
        <f>_xll.SNL.Clients.Office.Excel.Functions.SPG($D449, AK$1, $F449, "Options: Curr=USD, Mag=Actuals")</f>
        <v>#INVALID FUNCTION PARAMETER</v>
      </c>
      <c r="AL449" s="6" t="str">
        <f>_xll.SNL.Clients.Office.Excel.Functions.SPG($D449, AL$1, $F449, "Options: Curr=USD, Mag=Actuals")</f>
        <v>#INVALID FUNCTION PARAMETER</v>
      </c>
      <c r="AM449" s="6" t="str">
        <f>_xll.SNL.Clients.Office.Excel.Functions.SPG($D449, AM$1, $F449, "Options: Curr=USD, Mag=Actuals")</f>
        <v>#INVALID FUNCTION PARAMETER</v>
      </c>
      <c r="AN449" s="6">
        <f>_xll.SNL.Clients.Office.Excel.Functions.SPG($D449, AN$1, $F449, "Options: Curr=USD, Mag=Actuals")</f>
        <v>0</v>
      </c>
      <c r="AO449" s="6">
        <f>_xll.SNL.Clients.Office.Excel.Functions.SPG($D449, AO$1, $F449, "Options: Curr=USD, Mag=Actuals")</f>
        <v>0</v>
      </c>
      <c r="AP449" s="6">
        <f>_xll.SNL.Clients.Office.Excel.Functions.SPG($D449, AP$1, $F449, "Options: Curr=USD, Mag=Actuals")</f>
        <v>0</v>
      </c>
      <c r="AQ449" s="6">
        <f>_xll.SNL.Clients.Office.Excel.Functions.SPG($D449, AQ$1, $F449, "Options: Curr=USD, Mag=Actuals")</f>
        <v>0</v>
      </c>
      <c r="AR449" s="6">
        <f>_xll.SNL.Clients.Office.Excel.Functions.SPG($D449, AR$1, $F449, "Options: Curr=USD, Mag=Actuals")</f>
        <v>0</v>
      </c>
      <c r="AS449" s="6">
        <f>_xll.SNL.Clients.Office.Excel.Functions.SPG($D449, AS$1, $F449, "Options: Curr=USD, Mag=Actuals")</f>
        <v>0</v>
      </c>
      <c r="AT449" s="6">
        <f>_xll.SNL.Clients.Office.Excel.Functions.SPG($D449, AT$1, $F449, "Options: Curr=USD, Mag=Actuals")</f>
        <v>0</v>
      </c>
      <c r="AU449" s="6">
        <f>_xll.SNL.Clients.Office.Excel.Functions.SPG($D449, AU$1, $F449, "Options: Curr=USD, Mag=Actuals")</f>
        <v>0</v>
      </c>
      <c r="AV449" s="6">
        <f>_xll.SNL.Clients.Office.Excel.Functions.SPG($D449, AV$1, $F449, "Options: Curr=USD, Mag=Actuals")</f>
        <v>0</v>
      </c>
      <c r="AW449" s="6">
        <f>_xll.SNL.Clients.Office.Excel.Functions.SPG($D449, AW$1, $F449, "Options: Curr=USD, Mag=Actuals")</f>
        <v>0</v>
      </c>
      <c r="AX449" s="6">
        <f>_xll.SNL.Clients.Office.Excel.Functions.SPG($D449, AX$1, $F449, "Options: Curr=USD, Mag=Actuals")</f>
        <v>0</v>
      </c>
      <c r="AY449" s="6">
        <f>_xll.SNL.Clients.Office.Excel.Functions.SPG($D449, AY$1, $F449, "Options: Curr=USD, Mag=Actuals")</f>
        <v>0</v>
      </c>
      <c r="AZ449" s="6">
        <f>_xll.SNL.Clients.Office.Excel.Functions.SPG($D449, AZ$1, $F449, "Options: Curr=USD, Mag=Actuals")</f>
        <v>0</v>
      </c>
      <c r="BA449" s="6">
        <f>_xll.SNL.Clients.Office.Excel.Functions.SPG($D449, BA$1, $F449, "Options: Curr=USD, Mag=Actuals")</f>
        <v>0</v>
      </c>
      <c r="BB449" s="6">
        <f>_xll.SNL.Clients.Office.Excel.Functions.SPG($D449, BB$1, $F449, "Options: Curr=USD, Mag=Actuals")</f>
        <v>0</v>
      </c>
      <c r="BC449" s="6">
        <f>_xll.SNL.Clients.Office.Excel.Functions.SPG($D449, BC$1, $F449, "Options: Curr=USD, Mag=Actuals")</f>
        <v>0</v>
      </c>
      <c r="BD449" s="6">
        <f>_xll.SNL.Clients.Office.Excel.Functions.SPG($D449, BD$1, $F449, "Options: Curr=USD, Mag=Actuals")</f>
        <v>0</v>
      </c>
      <c r="BE449" s="6">
        <f>_xll.SNL.Clients.Office.Excel.Functions.SPG($D449, BE$1, $F449, "Options: Curr=USD, Mag=Actuals")</f>
        <v>0</v>
      </c>
      <c r="BF449" s="6">
        <f>_xll.SNL.Clients.Office.Excel.Functions.SPG($D449, BF$1, $F449, "Options: Curr=USD, Mag=Actuals")</f>
        <v>0</v>
      </c>
      <c r="BG449" s="6">
        <f>_xll.SNL.Clients.Office.Excel.Functions.SPG($D449, BG$1, $F449, "Options: Curr=USD, Mag=Actuals")</f>
        <v>0</v>
      </c>
      <c r="BH449" s="6">
        <f>_xll.SNL.Clients.Office.Excel.Functions.SPG($D449, BH$1, $F449, "Options: Curr=USD, Mag=Actuals")</f>
        <v>0</v>
      </c>
      <c r="BI449" s="6">
        <f>_xll.SNL.Clients.Office.Excel.Functions.SPG($D449, BI$1, $F449, "Options: Curr=USD, Mag=Actuals")</f>
        <v>0</v>
      </c>
      <c r="BJ449" s="6">
        <f>_xll.SNL.Clients.Office.Excel.Functions.SPG($D449, BJ$1, $F449, "Options: Curr=USD, Mag=Actuals")</f>
        <v>0</v>
      </c>
      <c r="BK449" s="6">
        <f>_xll.SNL.Clients.Office.Excel.Functions.SPG($D449, BK$1, $F449, "Options: Curr=USD, Mag=Actuals")</f>
        <v>0</v>
      </c>
      <c r="BL449" s="6">
        <f>_xll.SNL.Clients.Office.Excel.Functions.SPG($D449, BL$1, $F449, "Options: Curr=USD, Mag=Actuals")</f>
        <v>0</v>
      </c>
      <c r="BM449" s="6">
        <f>_xll.SNL.Clients.Office.Excel.Functions.SPG($D449, BM$1, $F449, "Options: Curr=USD, Mag=Actuals")</f>
        <v>0</v>
      </c>
      <c r="BN449" s="6">
        <f>_xll.SNL.Clients.Office.Excel.Functions.SPG($D449, BN$1, $F449, "Options: Curr=USD, Mag=Actuals")</f>
        <v>0</v>
      </c>
      <c r="BO449" s="6">
        <f>_xll.SNL.Clients.Office.Excel.Functions.SPG($D449, BO$1, $F449, "Options: Curr=USD, Mag=Actuals")</f>
        <v>0</v>
      </c>
      <c r="BP449" s="6">
        <f>_xll.SNL.Clients.Office.Excel.Functions.SPG($D449, BP$1, $F449, "Options: Curr=USD, Mag=Actuals")</f>
        <v>0</v>
      </c>
      <c r="BQ449" s="6">
        <f>_xll.SNL.Clients.Office.Excel.Functions.SPG($D449, BQ$1, $F449, "Options: Curr=USD, Mag=Actuals")</f>
        <v>0</v>
      </c>
      <c r="BR449" s="6">
        <f>_xll.SNL.Clients.Office.Excel.Functions.SPG($D449, BR$1, $F449, "Options: Curr=USD, Mag=Actuals")</f>
        <v>0</v>
      </c>
      <c r="BS449" s="6">
        <f>_xll.SNL.Clients.Office.Excel.Functions.SPG($D449, BS$1, $F449, "Options: Curr=USD, Mag=Actuals")</f>
        <v>0</v>
      </c>
      <c r="BT449" s="6">
        <f>_xll.SNL.Clients.Office.Excel.Functions.SPG($D449, BT$1, $F449, "Options: Curr=USD, Mag=Actuals")</f>
        <v>0</v>
      </c>
      <c r="BU449" s="6">
        <f>_xll.SNL.Clients.Office.Excel.Functions.SPG($D449, BU$1, $F449, "Options: Curr=USD, Mag=Actuals")</f>
        <v>0</v>
      </c>
      <c r="BV449" s="6">
        <f>_xll.SNL.Clients.Office.Excel.Functions.SPG($D449, BV$1, $F449, "Options: Curr=USD, Mag=Actuals")</f>
        <v>0</v>
      </c>
      <c r="BW449" s="6">
        <f>_xll.SNL.Clients.Office.Excel.Functions.SPG($D449, BW$1, $F449, "Options: Curr=USD, Mag=Actuals")</f>
        <v>0</v>
      </c>
      <c r="BX449" s="6">
        <f>_xll.SNL.Clients.Office.Excel.Functions.SPG($D449, BX$1, $F449, "Options: Curr=USD, Mag=Actuals")</f>
        <v>0</v>
      </c>
      <c r="BY449" s="6">
        <f>_xll.SNL.Clients.Office.Excel.Functions.SPG($D449, BY$1, $F449, "Options: Curr=USD, Mag=Actuals")</f>
        <v>0</v>
      </c>
      <c r="BZ449" s="6">
        <f>_xll.SNL.Clients.Office.Excel.Functions.SPG($D449, BZ$1, $F449, "Options: Curr=USD, Mag=Actuals")</f>
        <v>0</v>
      </c>
      <c r="CA449" s="6" t="str">
        <f>_xll.SNL.Clients.Office.Excel.Functions.SPG($D449, CA$1, $F449, "Options: Curr=USD, Mag=Actuals")</f>
        <v>Nonperforming Loans</v>
      </c>
      <c r="CB449" s="6">
        <f>_xll.SNL.Clients.Office.Excel.Functions.SPG($D449, CB$1, $F449, "Options: Curr=USD, Mag=Actuals")</f>
        <v>0</v>
      </c>
      <c r="CC449" s="6">
        <f>_xll.SNL.Clients.Office.Excel.Functions.SPG($D449, CC$1, $F449, "Options: Curr=USD, Mag=Actuals")</f>
        <v>0</v>
      </c>
      <c r="CD449" s="6">
        <f>_xll.SNL.Clients.Office.Excel.Functions.SPG($D449, CD$1, $F449, "Options: Curr=USD, Mag=Actuals")</f>
        <v>0</v>
      </c>
      <c r="CE449" s="6">
        <f>_xll.SNL.Clients.Office.Excel.Functions.SPG($D449, CE$1, $F449, "Options: Curr=USD, Mag=Actuals")</f>
        <v>0</v>
      </c>
      <c r="CF449" s="6">
        <f>_xll.SNL.Clients.Office.Excel.Functions.SPG($D449, CF$1, $F449, "Options: Curr=USD, Mag=Actuals")</f>
        <v>0</v>
      </c>
      <c r="CG449" s="6">
        <f>_xll.SNL.Clients.Office.Excel.Functions.SPG($D449, CG$1, $F449, "Options: Curr=USD, Mag=Actuals")</f>
        <v>0</v>
      </c>
    </row>
    <row r="450" spans="1:85" x14ac:dyDescent="0.3">
      <c r="A450" s="10" t="s">
        <v>111</v>
      </c>
      <c r="B450" s="10" t="s">
        <v>112</v>
      </c>
      <c r="C450" s="10" t="s">
        <v>18</v>
      </c>
      <c r="D450">
        <v>4086997</v>
      </c>
      <c r="E450" s="10" t="s">
        <v>22</v>
      </c>
      <c r="F450" s="10" t="s">
        <v>55</v>
      </c>
      <c r="G450">
        <v>-10.050000000000001</v>
      </c>
      <c r="H450">
        <v>33.74</v>
      </c>
      <c r="I450">
        <v>43.79</v>
      </c>
      <c r="J450">
        <v>392.08</v>
      </c>
      <c r="K450">
        <v>386.3</v>
      </c>
      <c r="L450">
        <v>6.38</v>
      </c>
      <c r="M450">
        <v>979.39640028607494</v>
      </c>
      <c r="N450">
        <v>983.28</v>
      </c>
      <c r="O450">
        <v>9.02</v>
      </c>
      <c r="P450">
        <v>4.46</v>
      </c>
      <c r="Q450">
        <v>35.43</v>
      </c>
      <c r="R450">
        <v>35.93</v>
      </c>
      <c r="S450" t="str">
        <f>_xll.SNL.Clients.Office.Excel.Functions.SPG(D450, S$1, F450, "Options: Curr=USD, Mag=Actuals")</f>
        <v>ICICI Bank Limited (NSEI:ICICIBANK)</v>
      </c>
      <c r="T450" t="str">
        <f>_xll.SNL.Clients.Office.Excel.Functions.SPG($D450, T$1, $F450, "Options: Curr=USD, Mag=Actuals")</f>
        <v>ICICI Bank Limited</v>
      </c>
      <c r="U450" s="6">
        <f>_xll.SNL.Clients.Office.Excel.Functions.SPG($D450, U$1, $F450, "Options: Curr=USD, Mag=Actuals")</f>
        <v>0</v>
      </c>
      <c r="V450" t="str">
        <f>_xll.SNL.Clients.Office.Excel.Functions.SPG($D450, V$1, $F450, "Options: Curr=USD, Mag=Actuals")</f>
        <v>NSEI:ICICIBANK</v>
      </c>
      <c r="W450" t="str">
        <f>_xll.SNL.Clients.Office.Excel.Functions.SPG($D450, W$1, $F450, "Options: Curr=USD, Mag=Actuals")</f>
        <v>Bank</v>
      </c>
      <c r="X450" s="6">
        <f>_xll.SNL.Clients.Office.Excel.Functions.SPG($D450, X$1, $F450, "Options: Curr=USD, Mag=Actuals")</f>
        <v>0</v>
      </c>
      <c r="Y450" s="6">
        <f>_xll.SNL.Clients.Office.Excel.Functions.SPG($D450, Y$1, $F450, "Options: Curr=USD, Mag=Actuals")</f>
        <v>0</v>
      </c>
      <c r="Z450" s="6">
        <f>_xll.SNL.Clients.Office.Excel.Functions.SPG($D450, Z$1, $F450, "Options: Curr=USD, Mag=Actuals")</f>
        <v>0</v>
      </c>
      <c r="AA450" s="6">
        <f>_xll.SNL.Clients.Office.Excel.Functions.SPG($D450, AA$1, $F450, "Options: Curr=USD, Mag=Actuals")</f>
        <v>0</v>
      </c>
      <c r="AB450" s="6">
        <f>_xll.SNL.Clients.Office.Excel.Functions.SPG($D450, AB$1, $F450, "Options: Curr=USD, Mag=Actuals")</f>
        <v>0</v>
      </c>
      <c r="AC450" s="6">
        <f>_xll.SNL.Clients.Office.Excel.Functions.SPG($D450, AC$1, $F450, "Options: Curr=USD, Mag=Actuals")</f>
        <v>0</v>
      </c>
      <c r="AD450" s="6">
        <f>_xll.SNL.Clients.Office.Excel.Functions.SPG($D450, AD$1, $F450, "Options: Curr=USD, Mag=Actuals")</f>
        <v>0</v>
      </c>
      <c r="AE450" s="6">
        <f>_xll.SNL.Clients.Office.Excel.Functions.SPG($D450, AE$1, $F450, "Options: Curr=USD, Mag=Actuals")</f>
        <v>0</v>
      </c>
      <c r="AF450" s="6">
        <f>_xll.SNL.Clients.Office.Excel.Functions.SPG($D450, AF$1, $F450, "Options: Curr=USD, Mag=Actuals")</f>
        <v>0</v>
      </c>
      <c r="AG450" s="6">
        <f>_xll.SNL.Clients.Office.Excel.Functions.SPG($D450, AG$1, $F450, "Options: Curr=USD, Mag=Actuals")</f>
        <v>0</v>
      </c>
      <c r="AH450" s="6">
        <f>_xll.SNL.Clients.Office.Excel.Functions.SPG($D450, AH$1, $F450, "Options: Curr=USD, Mag=Actuals")</f>
        <v>0</v>
      </c>
      <c r="AI450" s="6" t="str">
        <f>_xll.SNL.Clients.Office.Excel.Functions.SPG($D450, AI$1, $F450, "Options: Curr=USD, Mag=Actuals")</f>
        <v/>
      </c>
      <c r="AJ450" s="6" t="str">
        <f>_xll.SNL.Clients.Office.Excel.Functions.SPG($D450, AJ$1, $F450, "Options: Curr=USD, Mag=Actuals")</f>
        <v>#INVALID FUNCTION PARAMETER</v>
      </c>
      <c r="AK450" s="6" t="str">
        <f>_xll.SNL.Clients.Office.Excel.Functions.SPG($D450, AK$1, $F450, "Options: Curr=USD, Mag=Actuals")</f>
        <v>#INVALID FUNCTION PARAMETER</v>
      </c>
      <c r="AL450" s="6" t="str">
        <f>_xll.SNL.Clients.Office.Excel.Functions.SPG($D450, AL$1, $F450, "Options: Curr=USD, Mag=Actuals")</f>
        <v>#INVALID FUNCTION PARAMETER</v>
      </c>
      <c r="AM450" s="6" t="str">
        <f>_xll.SNL.Clients.Office.Excel.Functions.SPG($D450, AM$1, $F450, "Options: Curr=USD, Mag=Actuals")</f>
        <v>#INVALID FUNCTION PARAMETER</v>
      </c>
      <c r="AN450" s="6">
        <f>_xll.SNL.Clients.Office.Excel.Functions.SPG($D450, AN$1, $F450, "Options: Curr=USD, Mag=Actuals")</f>
        <v>0</v>
      </c>
      <c r="AO450" s="6">
        <f>_xll.SNL.Clients.Office.Excel.Functions.SPG($D450, AO$1, $F450, "Options: Curr=USD, Mag=Actuals")</f>
        <v>0</v>
      </c>
      <c r="AP450" s="6">
        <f>_xll.SNL.Clients.Office.Excel.Functions.SPG($D450, AP$1, $F450, "Options: Curr=USD, Mag=Actuals")</f>
        <v>0</v>
      </c>
      <c r="AQ450" s="6">
        <f>_xll.SNL.Clients.Office.Excel.Functions.SPG($D450, AQ$1, $F450, "Options: Curr=USD, Mag=Actuals")</f>
        <v>0</v>
      </c>
      <c r="AR450" s="6">
        <f>_xll.SNL.Clients.Office.Excel.Functions.SPG($D450, AR$1, $F450, "Options: Curr=USD, Mag=Actuals")</f>
        <v>0</v>
      </c>
      <c r="AS450" s="6">
        <f>_xll.SNL.Clients.Office.Excel.Functions.SPG($D450, AS$1, $F450, "Options: Curr=USD, Mag=Actuals")</f>
        <v>0</v>
      </c>
      <c r="AT450" s="6">
        <f>_xll.SNL.Clients.Office.Excel.Functions.SPG($D450, AT$1, $F450, "Options: Curr=USD, Mag=Actuals")</f>
        <v>0</v>
      </c>
      <c r="AU450" s="6">
        <f>_xll.SNL.Clients.Office.Excel.Functions.SPG($D450, AU$1, $F450, "Options: Curr=USD, Mag=Actuals")</f>
        <v>0</v>
      </c>
      <c r="AV450" s="6">
        <f>_xll.SNL.Clients.Office.Excel.Functions.SPG($D450, AV$1, $F450, "Options: Curr=USD, Mag=Actuals")</f>
        <v>0</v>
      </c>
      <c r="AW450" s="6">
        <f>_xll.SNL.Clients.Office.Excel.Functions.SPG($D450, AW$1, $F450, "Options: Curr=USD, Mag=Actuals")</f>
        <v>0</v>
      </c>
      <c r="AX450" s="6">
        <f>_xll.SNL.Clients.Office.Excel.Functions.SPG($D450, AX$1, $F450, "Options: Curr=USD, Mag=Actuals")</f>
        <v>0</v>
      </c>
      <c r="AY450" s="6">
        <f>_xll.SNL.Clients.Office.Excel.Functions.SPG($D450, AY$1, $F450, "Options: Curr=USD, Mag=Actuals")</f>
        <v>0</v>
      </c>
      <c r="AZ450" s="6">
        <f>_xll.SNL.Clients.Office.Excel.Functions.SPG($D450, AZ$1, $F450, "Options: Curr=USD, Mag=Actuals")</f>
        <v>0</v>
      </c>
      <c r="BA450" s="6">
        <f>_xll.SNL.Clients.Office.Excel.Functions.SPG($D450, BA$1, $F450, "Options: Curr=USD, Mag=Actuals")</f>
        <v>0</v>
      </c>
      <c r="BB450" s="6">
        <f>_xll.SNL.Clients.Office.Excel.Functions.SPG($D450, BB$1, $F450, "Options: Curr=USD, Mag=Actuals")</f>
        <v>0</v>
      </c>
      <c r="BC450" s="6">
        <f>_xll.SNL.Clients.Office.Excel.Functions.SPG($D450, BC$1, $F450, "Options: Curr=USD, Mag=Actuals")</f>
        <v>0</v>
      </c>
      <c r="BD450" s="6">
        <f>_xll.SNL.Clients.Office.Excel.Functions.SPG($D450, BD$1, $F450, "Options: Curr=USD, Mag=Actuals")</f>
        <v>0</v>
      </c>
      <c r="BE450" s="6">
        <f>_xll.SNL.Clients.Office.Excel.Functions.SPG($D450, BE$1, $F450, "Options: Curr=USD, Mag=Actuals")</f>
        <v>0</v>
      </c>
      <c r="BF450" s="6">
        <f>_xll.SNL.Clients.Office.Excel.Functions.SPG($D450, BF$1, $F450, "Options: Curr=USD, Mag=Actuals")</f>
        <v>0</v>
      </c>
      <c r="BG450" s="6">
        <f>_xll.SNL.Clients.Office.Excel.Functions.SPG($D450, BG$1, $F450, "Options: Curr=USD, Mag=Actuals")</f>
        <v>0</v>
      </c>
      <c r="BH450" s="6">
        <f>_xll.SNL.Clients.Office.Excel.Functions.SPG($D450, BH$1, $F450, "Options: Curr=USD, Mag=Actuals")</f>
        <v>0</v>
      </c>
      <c r="BI450" s="6">
        <f>_xll.SNL.Clients.Office.Excel.Functions.SPG($D450, BI$1, $F450, "Options: Curr=USD, Mag=Actuals")</f>
        <v>0</v>
      </c>
      <c r="BJ450" s="6">
        <f>_xll.SNL.Clients.Office.Excel.Functions.SPG($D450, BJ$1, $F450, "Options: Curr=USD, Mag=Actuals")</f>
        <v>0</v>
      </c>
      <c r="BK450" s="6">
        <f>_xll.SNL.Clients.Office.Excel.Functions.SPG($D450, BK$1, $F450, "Options: Curr=USD, Mag=Actuals")</f>
        <v>0</v>
      </c>
      <c r="BL450" s="6">
        <f>_xll.SNL.Clients.Office.Excel.Functions.SPG($D450, BL$1, $F450, "Options: Curr=USD, Mag=Actuals")</f>
        <v>0</v>
      </c>
      <c r="BM450" s="6">
        <f>_xll.SNL.Clients.Office.Excel.Functions.SPG($D450, BM$1, $F450, "Options: Curr=USD, Mag=Actuals")</f>
        <v>0</v>
      </c>
      <c r="BN450" s="6">
        <f>_xll.SNL.Clients.Office.Excel.Functions.SPG($D450, BN$1, $F450, "Options: Curr=USD, Mag=Actuals")</f>
        <v>0</v>
      </c>
      <c r="BO450" s="6">
        <f>_xll.SNL.Clients.Office.Excel.Functions.SPG($D450, BO$1, $F450, "Options: Curr=USD, Mag=Actuals")</f>
        <v>0</v>
      </c>
      <c r="BP450" s="6">
        <f>_xll.SNL.Clients.Office.Excel.Functions.SPG($D450, BP$1, $F450, "Options: Curr=USD, Mag=Actuals")</f>
        <v>0</v>
      </c>
      <c r="BQ450" s="6">
        <f>_xll.SNL.Clients.Office.Excel.Functions.SPG($D450, BQ$1, $F450, "Options: Curr=USD, Mag=Actuals")</f>
        <v>0</v>
      </c>
      <c r="BR450" s="6">
        <f>_xll.SNL.Clients.Office.Excel.Functions.SPG($D450, BR$1, $F450, "Options: Curr=USD, Mag=Actuals")</f>
        <v>0</v>
      </c>
      <c r="BS450" s="6">
        <f>_xll.SNL.Clients.Office.Excel.Functions.SPG($D450, BS$1, $F450, "Options: Curr=USD, Mag=Actuals")</f>
        <v>0</v>
      </c>
      <c r="BT450" s="6">
        <f>_xll.SNL.Clients.Office.Excel.Functions.SPG($D450, BT$1, $F450, "Options: Curr=USD, Mag=Actuals")</f>
        <v>0</v>
      </c>
      <c r="BU450" s="6">
        <f>_xll.SNL.Clients.Office.Excel.Functions.SPG($D450, BU$1, $F450, "Options: Curr=USD, Mag=Actuals")</f>
        <v>0</v>
      </c>
      <c r="BV450" s="6">
        <f>_xll.SNL.Clients.Office.Excel.Functions.SPG($D450, BV$1, $F450, "Options: Curr=USD, Mag=Actuals")</f>
        <v>0</v>
      </c>
      <c r="BW450" s="6">
        <f>_xll.SNL.Clients.Office.Excel.Functions.SPG($D450, BW$1, $F450, "Options: Curr=USD, Mag=Actuals")</f>
        <v>0</v>
      </c>
      <c r="BX450" s="6">
        <f>_xll.SNL.Clients.Office.Excel.Functions.SPG($D450, BX$1, $F450, "Options: Curr=USD, Mag=Actuals")</f>
        <v>0</v>
      </c>
      <c r="BY450" s="6">
        <f>_xll.SNL.Clients.Office.Excel.Functions.SPG($D450, BY$1, $F450, "Options: Curr=USD, Mag=Actuals")</f>
        <v>0</v>
      </c>
      <c r="BZ450" s="6">
        <f>_xll.SNL.Clients.Office.Excel.Functions.SPG($D450, BZ$1, $F450, "Options: Curr=USD, Mag=Actuals")</f>
        <v>0</v>
      </c>
      <c r="CA450" s="6" t="str">
        <f>_xll.SNL.Clients.Office.Excel.Functions.SPG($D450, CA$1, $F450, "Options: Curr=USD, Mag=Actuals")</f>
        <v>Nonperforming Loans</v>
      </c>
      <c r="CB450" s="6">
        <f>_xll.SNL.Clients.Office.Excel.Functions.SPG($D450, CB$1, $F450, "Options: Curr=USD, Mag=Actuals")</f>
        <v>0</v>
      </c>
      <c r="CC450" s="6">
        <f>_xll.SNL.Clients.Office.Excel.Functions.SPG($D450, CC$1, $F450, "Options: Curr=USD, Mag=Actuals")</f>
        <v>0</v>
      </c>
      <c r="CD450" s="6">
        <f>_xll.SNL.Clients.Office.Excel.Functions.SPG($D450, CD$1, $F450, "Options: Curr=USD, Mag=Actuals")</f>
        <v>0</v>
      </c>
      <c r="CE450" s="6">
        <f>_xll.SNL.Clients.Office.Excel.Functions.SPG($D450, CE$1, $F450, "Options: Curr=USD, Mag=Actuals")</f>
        <v>0</v>
      </c>
      <c r="CF450" s="6">
        <f>_xll.SNL.Clients.Office.Excel.Functions.SPG($D450, CF$1, $F450, "Options: Curr=USD, Mag=Actuals")</f>
        <v>0</v>
      </c>
      <c r="CG450" s="6">
        <f>_xll.SNL.Clients.Office.Excel.Functions.SPG($D450, CG$1, $F450, "Options: Curr=USD, Mag=Actuals")</f>
        <v>0</v>
      </c>
    </row>
    <row r="451" spans="1:85" x14ac:dyDescent="0.3">
      <c r="A451" s="10" t="s">
        <v>111</v>
      </c>
      <c r="B451" s="10" t="s">
        <v>112</v>
      </c>
      <c r="C451" s="10" t="s">
        <v>18</v>
      </c>
      <c r="D451">
        <v>4086997</v>
      </c>
      <c r="E451" s="10" t="s">
        <v>22</v>
      </c>
      <c r="F451" s="10" t="s">
        <v>56</v>
      </c>
      <c r="G451">
        <v>-10.029999999999999</v>
      </c>
      <c r="H451">
        <v>35.700000000000003</v>
      </c>
      <c r="I451">
        <v>45.73</v>
      </c>
      <c r="J451">
        <v>423.92</v>
      </c>
      <c r="K451">
        <v>411.1</v>
      </c>
      <c r="L451">
        <v>4.0599999999999996</v>
      </c>
      <c r="M451">
        <v>993.06879787669311</v>
      </c>
      <c r="N451">
        <v>1002.34</v>
      </c>
      <c r="O451">
        <v>7.17</v>
      </c>
      <c r="P451">
        <v>4.57</v>
      </c>
      <c r="Q451">
        <v>36.31</v>
      </c>
      <c r="R451">
        <v>39.28</v>
      </c>
      <c r="S451" t="str">
        <f>_xll.SNL.Clients.Office.Excel.Functions.SPG(D451, S$1, F451, "Options: Curr=USD, Mag=Actuals")</f>
        <v>ICICI Bank Limited (NSEI:ICICIBANK)</v>
      </c>
      <c r="T451" t="str">
        <f>_xll.SNL.Clients.Office.Excel.Functions.SPG($D451, T$1, $F451, "Options: Curr=USD, Mag=Actuals")</f>
        <v>ICICI Bank Limited</v>
      </c>
      <c r="U451" s="6">
        <f>_xll.SNL.Clients.Office.Excel.Functions.SPG($D451, U$1, $F451, "Options: Curr=USD, Mag=Actuals")</f>
        <v>0</v>
      </c>
      <c r="V451" t="str">
        <f>_xll.SNL.Clients.Office.Excel.Functions.SPG($D451, V$1, $F451, "Options: Curr=USD, Mag=Actuals")</f>
        <v>NSEI:ICICIBANK</v>
      </c>
      <c r="W451" t="str">
        <f>_xll.SNL.Clients.Office.Excel.Functions.SPG($D451, W$1, $F451, "Options: Curr=USD, Mag=Actuals")</f>
        <v>Bank</v>
      </c>
      <c r="X451" s="6">
        <f>_xll.SNL.Clients.Office.Excel.Functions.SPG($D451, X$1, $F451, "Options: Curr=USD, Mag=Actuals")</f>
        <v>0</v>
      </c>
      <c r="Y451" s="6">
        <f>_xll.SNL.Clients.Office.Excel.Functions.SPG($D451, Y$1, $F451, "Options: Curr=USD, Mag=Actuals")</f>
        <v>0</v>
      </c>
      <c r="Z451" s="6">
        <f>_xll.SNL.Clients.Office.Excel.Functions.SPG($D451, Z$1, $F451, "Options: Curr=USD, Mag=Actuals")</f>
        <v>0</v>
      </c>
      <c r="AA451" s="6">
        <f>_xll.SNL.Clients.Office.Excel.Functions.SPG($D451, AA$1, $F451, "Options: Curr=USD, Mag=Actuals")</f>
        <v>0</v>
      </c>
      <c r="AB451" s="6">
        <f>_xll.SNL.Clients.Office.Excel.Functions.SPG($D451, AB$1, $F451, "Options: Curr=USD, Mag=Actuals")</f>
        <v>0</v>
      </c>
      <c r="AC451" s="6">
        <f>_xll.SNL.Clients.Office.Excel.Functions.SPG($D451, AC$1, $F451, "Options: Curr=USD, Mag=Actuals")</f>
        <v>0</v>
      </c>
      <c r="AD451" s="6">
        <f>_xll.SNL.Clients.Office.Excel.Functions.SPG($D451, AD$1, $F451, "Options: Curr=USD, Mag=Actuals")</f>
        <v>0</v>
      </c>
      <c r="AE451" s="6">
        <f>_xll.SNL.Clients.Office.Excel.Functions.SPG($D451, AE$1, $F451, "Options: Curr=USD, Mag=Actuals")</f>
        <v>0</v>
      </c>
      <c r="AF451" s="6">
        <f>_xll.SNL.Clients.Office.Excel.Functions.SPG($D451, AF$1, $F451, "Options: Curr=USD, Mag=Actuals")</f>
        <v>0</v>
      </c>
      <c r="AG451" s="6">
        <f>_xll.SNL.Clients.Office.Excel.Functions.SPG($D451, AG$1, $F451, "Options: Curr=USD, Mag=Actuals")</f>
        <v>0</v>
      </c>
      <c r="AH451" s="6">
        <f>_xll.SNL.Clients.Office.Excel.Functions.SPG($D451, AH$1, $F451, "Options: Curr=USD, Mag=Actuals")</f>
        <v>0</v>
      </c>
      <c r="AI451" s="6" t="str">
        <f>_xll.SNL.Clients.Office.Excel.Functions.SPG($D451, AI$1, $F451, "Options: Curr=USD, Mag=Actuals")</f>
        <v/>
      </c>
      <c r="AJ451" s="6" t="str">
        <f>_xll.SNL.Clients.Office.Excel.Functions.SPG($D451, AJ$1, $F451, "Options: Curr=USD, Mag=Actuals")</f>
        <v>#INVALID FUNCTION PARAMETER</v>
      </c>
      <c r="AK451" s="6" t="str">
        <f>_xll.SNL.Clients.Office.Excel.Functions.SPG($D451, AK$1, $F451, "Options: Curr=USD, Mag=Actuals")</f>
        <v>#INVALID FUNCTION PARAMETER</v>
      </c>
      <c r="AL451" s="6" t="str">
        <f>_xll.SNL.Clients.Office.Excel.Functions.SPG($D451, AL$1, $F451, "Options: Curr=USD, Mag=Actuals")</f>
        <v>#INVALID FUNCTION PARAMETER</v>
      </c>
      <c r="AM451" s="6" t="str">
        <f>_xll.SNL.Clients.Office.Excel.Functions.SPG($D451, AM$1, $F451, "Options: Curr=USD, Mag=Actuals")</f>
        <v>#INVALID FUNCTION PARAMETER</v>
      </c>
      <c r="AN451" s="6">
        <f>_xll.SNL.Clients.Office.Excel.Functions.SPG($D451, AN$1, $F451, "Options: Curr=USD, Mag=Actuals")</f>
        <v>0</v>
      </c>
      <c r="AO451" s="6">
        <f>_xll.SNL.Clients.Office.Excel.Functions.SPG($D451, AO$1, $F451, "Options: Curr=USD, Mag=Actuals")</f>
        <v>0</v>
      </c>
      <c r="AP451" s="6">
        <f>_xll.SNL.Clients.Office.Excel.Functions.SPG($D451, AP$1, $F451, "Options: Curr=USD, Mag=Actuals")</f>
        <v>0</v>
      </c>
      <c r="AQ451" s="6">
        <f>_xll.SNL.Clients.Office.Excel.Functions.SPG($D451, AQ$1, $F451, "Options: Curr=USD, Mag=Actuals")</f>
        <v>0</v>
      </c>
      <c r="AR451" s="6">
        <f>_xll.SNL.Clients.Office.Excel.Functions.SPG($D451, AR$1, $F451, "Options: Curr=USD, Mag=Actuals")</f>
        <v>0</v>
      </c>
      <c r="AS451" s="6">
        <f>_xll.SNL.Clients.Office.Excel.Functions.SPG($D451, AS$1, $F451, "Options: Curr=USD, Mag=Actuals")</f>
        <v>0</v>
      </c>
      <c r="AT451" s="6">
        <f>_xll.SNL.Clients.Office.Excel.Functions.SPG($D451, AT$1, $F451, "Options: Curr=USD, Mag=Actuals")</f>
        <v>0</v>
      </c>
      <c r="AU451" s="6">
        <f>_xll.SNL.Clients.Office.Excel.Functions.SPG($D451, AU$1, $F451, "Options: Curr=USD, Mag=Actuals")</f>
        <v>0</v>
      </c>
      <c r="AV451" s="6">
        <f>_xll.SNL.Clients.Office.Excel.Functions.SPG($D451, AV$1, $F451, "Options: Curr=USD, Mag=Actuals")</f>
        <v>0</v>
      </c>
      <c r="AW451" s="6">
        <f>_xll.SNL.Clients.Office.Excel.Functions.SPG($D451, AW$1, $F451, "Options: Curr=USD, Mag=Actuals")</f>
        <v>0</v>
      </c>
      <c r="AX451" s="6">
        <f>_xll.SNL.Clients.Office.Excel.Functions.SPG($D451, AX$1, $F451, "Options: Curr=USD, Mag=Actuals")</f>
        <v>0</v>
      </c>
      <c r="AY451" s="6">
        <f>_xll.SNL.Clients.Office.Excel.Functions.SPG($D451, AY$1, $F451, "Options: Curr=USD, Mag=Actuals")</f>
        <v>0</v>
      </c>
      <c r="AZ451" s="6">
        <f>_xll.SNL.Clients.Office.Excel.Functions.SPG($D451, AZ$1, $F451, "Options: Curr=USD, Mag=Actuals")</f>
        <v>0</v>
      </c>
      <c r="BA451" s="6">
        <f>_xll.SNL.Clients.Office.Excel.Functions.SPG($D451, BA$1, $F451, "Options: Curr=USD, Mag=Actuals")</f>
        <v>0</v>
      </c>
      <c r="BB451" s="6">
        <f>_xll.SNL.Clients.Office.Excel.Functions.SPG($D451, BB$1, $F451, "Options: Curr=USD, Mag=Actuals")</f>
        <v>0</v>
      </c>
      <c r="BC451" s="6">
        <f>_xll.SNL.Clients.Office.Excel.Functions.SPG($D451, BC$1, $F451, "Options: Curr=USD, Mag=Actuals")</f>
        <v>0</v>
      </c>
      <c r="BD451" s="6">
        <f>_xll.SNL.Clients.Office.Excel.Functions.SPG($D451, BD$1, $F451, "Options: Curr=USD, Mag=Actuals")</f>
        <v>0</v>
      </c>
      <c r="BE451" s="6">
        <f>_xll.SNL.Clients.Office.Excel.Functions.SPG($D451, BE$1, $F451, "Options: Curr=USD, Mag=Actuals")</f>
        <v>0</v>
      </c>
      <c r="BF451" s="6">
        <f>_xll.SNL.Clients.Office.Excel.Functions.SPG($D451, BF$1, $F451, "Options: Curr=USD, Mag=Actuals")</f>
        <v>0</v>
      </c>
      <c r="BG451" s="6">
        <f>_xll.SNL.Clients.Office.Excel.Functions.SPG($D451, BG$1, $F451, "Options: Curr=USD, Mag=Actuals")</f>
        <v>0</v>
      </c>
      <c r="BH451" s="6">
        <f>_xll.SNL.Clients.Office.Excel.Functions.SPG($D451, BH$1, $F451, "Options: Curr=USD, Mag=Actuals")</f>
        <v>0</v>
      </c>
      <c r="BI451" s="6">
        <f>_xll.SNL.Clients.Office.Excel.Functions.SPG($D451, BI$1, $F451, "Options: Curr=USD, Mag=Actuals")</f>
        <v>0</v>
      </c>
      <c r="BJ451" s="6">
        <f>_xll.SNL.Clients.Office.Excel.Functions.SPG($D451, BJ$1, $F451, "Options: Curr=USD, Mag=Actuals")</f>
        <v>0</v>
      </c>
      <c r="BK451" s="6">
        <f>_xll.SNL.Clients.Office.Excel.Functions.SPG($D451, BK$1, $F451, "Options: Curr=USD, Mag=Actuals")</f>
        <v>0</v>
      </c>
      <c r="BL451" s="6">
        <f>_xll.SNL.Clients.Office.Excel.Functions.SPG($D451, BL$1, $F451, "Options: Curr=USD, Mag=Actuals")</f>
        <v>0</v>
      </c>
      <c r="BM451" s="6">
        <f>_xll.SNL.Clients.Office.Excel.Functions.SPG($D451, BM$1, $F451, "Options: Curr=USD, Mag=Actuals")</f>
        <v>0</v>
      </c>
      <c r="BN451" s="6">
        <f>_xll.SNL.Clients.Office.Excel.Functions.SPG($D451, BN$1, $F451, "Options: Curr=USD, Mag=Actuals")</f>
        <v>0</v>
      </c>
      <c r="BO451" s="6">
        <f>_xll.SNL.Clients.Office.Excel.Functions.SPG($D451, BO$1, $F451, "Options: Curr=USD, Mag=Actuals")</f>
        <v>0</v>
      </c>
      <c r="BP451" s="6">
        <f>_xll.SNL.Clients.Office.Excel.Functions.SPG($D451, BP$1, $F451, "Options: Curr=USD, Mag=Actuals")</f>
        <v>0</v>
      </c>
      <c r="BQ451" s="6">
        <f>_xll.SNL.Clients.Office.Excel.Functions.SPG($D451, BQ$1, $F451, "Options: Curr=USD, Mag=Actuals")</f>
        <v>0</v>
      </c>
      <c r="BR451" s="6">
        <f>_xll.SNL.Clients.Office.Excel.Functions.SPG($D451, BR$1, $F451, "Options: Curr=USD, Mag=Actuals")</f>
        <v>0</v>
      </c>
      <c r="BS451" s="6">
        <f>_xll.SNL.Clients.Office.Excel.Functions.SPG($D451, BS$1, $F451, "Options: Curr=USD, Mag=Actuals")</f>
        <v>0</v>
      </c>
      <c r="BT451" s="6">
        <f>_xll.SNL.Clients.Office.Excel.Functions.SPG($D451, BT$1, $F451, "Options: Curr=USD, Mag=Actuals")</f>
        <v>0</v>
      </c>
      <c r="BU451" s="6">
        <f>_xll.SNL.Clients.Office.Excel.Functions.SPG($D451, BU$1, $F451, "Options: Curr=USD, Mag=Actuals")</f>
        <v>0</v>
      </c>
      <c r="BV451" s="6">
        <f>_xll.SNL.Clients.Office.Excel.Functions.SPG($D451, BV$1, $F451, "Options: Curr=USD, Mag=Actuals")</f>
        <v>0</v>
      </c>
      <c r="BW451" s="6">
        <f>_xll.SNL.Clients.Office.Excel.Functions.SPG($D451, BW$1, $F451, "Options: Curr=USD, Mag=Actuals")</f>
        <v>0</v>
      </c>
      <c r="BX451" s="6">
        <f>_xll.SNL.Clients.Office.Excel.Functions.SPG($D451, BX$1, $F451, "Options: Curr=USD, Mag=Actuals")</f>
        <v>0</v>
      </c>
      <c r="BY451" s="6">
        <f>_xll.SNL.Clients.Office.Excel.Functions.SPG($D451, BY$1, $F451, "Options: Curr=USD, Mag=Actuals")</f>
        <v>0</v>
      </c>
      <c r="BZ451" s="6">
        <f>_xll.SNL.Clients.Office.Excel.Functions.SPG($D451, BZ$1, $F451, "Options: Curr=USD, Mag=Actuals")</f>
        <v>0</v>
      </c>
      <c r="CA451" s="6" t="str">
        <f>_xll.SNL.Clients.Office.Excel.Functions.SPG($D451, CA$1, $F451, "Options: Curr=USD, Mag=Actuals")</f>
        <v>Nonperforming Loans</v>
      </c>
      <c r="CB451" s="6">
        <f>_xll.SNL.Clients.Office.Excel.Functions.SPG($D451, CB$1, $F451, "Options: Curr=USD, Mag=Actuals")</f>
        <v>0</v>
      </c>
      <c r="CC451" s="6">
        <f>_xll.SNL.Clients.Office.Excel.Functions.SPG($D451, CC$1, $F451, "Options: Curr=USD, Mag=Actuals")</f>
        <v>0</v>
      </c>
      <c r="CD451" s="6">
        <f>_xll.SNL.Clients.Office.Excel.Functions.SPG($D451, CD$1, $F451, "Options: Curr=USD, Mag=Actuals")</f>
        <v>0</v>
      </c>
      <c r="CE451" s="6">
        <f>_xll.SNL.Clients.Office.Excel.Functions.SPG($D451, CE$1, $F451, "Options: Curr=USD, Mag=Actuals")</f>
        <v>0</v>
      </c>
      <c r="CF451" s="6">
        <f>_xll.SNL.Clients.Office.Excel.Functions.SPG($D451, CF$1, $F451, "Options: Curr=USD, Mag=Actuals")</f>
        <v>0</v>
      </c>
      <c r="CG451" s="6">
        <f>_xll.SNL.Clients.Office.Excel.Functions.SPG($D451, CG$1, $F451, "Options: Curr=USD, Mag=Actuals")</f>
        <v>0</v>
      </c>
    </row>
    <row r="452" spans="1:85" x14ac:dyDescent="0.3">
      <c r="A452" s="10" t="s">
        <v>111</v>
      </c>
      <c r="B452" s="10" t="s">
        <v>112</v>
      </c>
      <c r="C452" s="10" t="s">
        <v>18</v>
      </c>
      <c r="D452">
        <v>4086997</v>
      </c>
      <c r="E452" s="10" t="s">
        <v>22</v>
      </c>
      <c r="F452" s="10" t="s">
        <v>57</v>
      </c>
      <c r="G452">
        <v>-10.75</v>
      </c>
      <c r="H452">
        <v>34.08</v>
      </c>
      <c r="I452">
        <v>44.83</v>
      </c>
      <c r="J452">
        <v>428.08</v>
      </c>
      <c r="K452">
        <v>406.71</v>
      </c>
      <c r="L452">
        <v>6.22</v>
      </c>
      <c r="M452">
        <v>928.63574621079499</v>
      </c>
      <c r="N452">
        <v>1021.43</v>
      </c>
      <c r="O452">
        <v>13.24</v>
      </c>
      <c r="P452">
        <v>5.81</v>
      </c>
      <c r="Q452">
        <v>41.26</v>
      </c>
      <c r="R452">
        <v>42.48</v>
      </c>
      <c r="S452" t="str">
        <f>_xll.SNL.Clients.Office.Excel.Functions.SPG(D452, S$1, F452, "Options: Curr=USD, Mag=Actuals")</f>
        <v>ICICI Bank Limited (NSEI:ICICIBANK)</v>
      </c>
      <c r="T452" t="str">
        <f>_xll.SNL.Clients.Office.Excel.Functions.SPG($D452, T$1, $F452, "Options: Curr=USD, Mag=Actuals")</f>
        <v>ICICI Bank Limited</v>
      </c>
      <c r="U452" s="6">
        <f>_xll.SNL.Clients.Office.Excel.Functions.SPG($D452, U$1, $F452, "Options: Curr=USD, Mag=Actuals")</f>
        <v>0</v>
      </c>
      <c r="V452" t="str">
        <f>_xll.SNL.Clients.Office.Excel.Functions.SPG($D452, V$1, $F452, "Options: Curr=USD, Mag=Actuals")</f>
        <v>NSEI:ICICIBANK</v>
      </c>
      <c r="W452" t="str">
        <f>_xll.SNL.Clients.Office.Excel.Functions.SPG($D452, W$1, $F452, "Options: Curr=USD, Mag=Actuals")</f>
        <v>Bank</v>
      </c>
      <c r="X452" s="6">
        <f>_xll.SNL.Clients.Office.Excel.Functions.SPG($D452, X$1, $F452, "Options: Curr=USD, Mag=Actuals")</f>
        <v>0</v>
      </c>
      <c r="Y452" s="6">
        <f>_xll.SNL.Clients.Office.Excel.Functions.SPG($D452, Y$1, $F452, "Options: Curr=USD, Mag=Actuals")</f>
        <v>0</v>
      </c>
      <c r="Z452" s="6">
        <f>_xll.SNL.Clients.Office.Excel.Functions.SPG($D452, Z$1, $F452, "Options: Curr=USD, Mag=Actuals")</f>
        <v>0</v>
      </c>
      <c r="AA452" s="6">
        <f>_xll.SNL.Clients.Office.Excel.Functions.SPG($D452, AA$1, $F452, "Options: Curr=USD, Mag=Actuals")</f>
        <v>0</v>
      </c>
      <c r="AB452" s="6">
        <f>_xll.SNL.Clients.Office.Excel.Functions.SPG($D452, AB$1, $F452, "Options: Curr=USD, Mag=Actuals")</f>
        <v>0</v>
      </c>
      <c r="AC452" s="6">
        <f>_xll.SNL.Clients.Office.Excel.Functions.SPG($D452, AC$1, $F452, "Options: Curr=USD, Mag=Actuals")</f>
        <v>0</v>
      </c>
      <c r="AD452" s="6">
        <f>_xll.SNL.Clients.Office.Excel.Functions.SPG($D452, AD$1, $F452, "Options: Curr=USD, Mag=Actuals")</f>
        <v>0</v>
      </c>
      <c r="AE452" s="6">
        <f>_xll.SNL.Clients.Office.Excel.Functions.SPG($D452, AE$1, $F452, "Options: Curr=USD, Mag=Actuals")</f>
        <v>0</v>
      </c>
      <c r="AF452" s="6">
        <f>_xll.SNL.Clients.Office.Excel.Functions.SPG($D452, AF$1, $F452, "Options: Curr=USD, Mag=Actuals")</f>
        <v>0</v>
      </c>
      <c r="AG452" s="6">
        <f>_xll.SNL.Clients.Office.Excel.Functions.SPG($D452, AG$1, $F452, "Options: Curr=USD, Mag=Actuals")</f>
        <v>0</v>
      </c>
      <c r="AH452" s="6">
        <f>_xll.SNL.Clients.Office.Excel.Functions.SPG($D452, AH$1, $F452, "Options: Curr=USD, Mag=Actuals")</f>
        <v>0</v>
      </c>
      <c r="AI452" s="6" t="str">
        <f>_xll.SNL.Clients.Office.Excel.Functions.SPG($D452, AI$1, $F452, "Options: Curr=USD, Mag=Actuals")</f>
        <v/>
      </c>
      <c r="AJ452" s="6" t="str">
        <f>_xll.SNL.Clients.Office.Excel.Functions.SPG($D452, AJ$1, $F452, "Options: Curr=USD, Mag=Actuals")</f>
        <v>#INVALID FUNCTION PARAMETER</v>
      </c>
      <c r="AK452" s="6" t="str">
        <f>_xll.SNL.Clients.Office.Excel.Functions.SPG($D452, AK$1, $F452, "Options: Curr=USD, Mag=Actuals")</f>
        <v>#INVALID FUNCTION PARAMETER</v>
      </c>
      <c r="AL452" s="6" t="str">
        <f>_xll.SNL.Clients.Office.Excel.Functions.SPG($D452, AL$1, $F452, "Options: Curr=USD, Mag=Actuals")</f>
        <v>#INVALID FUNCTION PARAMETER</v>
      </c>
      <c r="AM452" s="6" t="str">
        <f>_xll.SNL.Clients.Office.Excel.Functions.SPG($D452, AM$1, $F452, "Options: Curr=USD, Mag=Actuals")</f>
        <v>#INVALID FUNCTION PARAMETER</v>
      </c>
      <c r="AN452" s="6">
        <f>_xll.SNL.Clients.Office.Excel.Functions.SPG($D452, AN$1, $F452, "Options: Curr=USD, Mag=Actuals")</f>
        <v>0</v>
      </c>
      <c r="AO452" s="6">
        <f>_xll.SNL.Clients.Office.Excel.Functions.SPG($D452, AO$1, $F452, "Options: Curr=USD, Mag=Actuals")</f>
        <v>0</v>
      </c>
      <c r="AP452" s="6">
        <f>_xll.SNL.Clients.Office.Excel.Functions.SPG($D452, AP$1, $F452, "Options: Curr=USD, Mag=Actuals")</f>
        <v>0</v>
      </c>
      <c r="AQ452" s="6">
        <f>_xll.SNL.Clients.Office.Excel.Functions.SPG($D452, AQ$1, $F452, "Options: Curr=USD, Mag=Actuals")</f>
        <v>0</v>
      </c>
      <c r="AR452" s="6">
        <f>_xll.SNL.Clients.Office.Excel.Functions.SPG($D452, AR$1, $F452, "Options: Curr=USD, Mag=Actuals")</f>
        <v>0</v>
      </c>
      <c r="AS452" s="6">
        <f>_xll.SNL.Clients.Office.Excel.Functions.SPG($D452, AS$1, $F452, "Options: Curr=USD, Mag=Actuals")</f>
        <v>0</v>
      </c>
      <c r="AT452" s="6">
        <f>_xll.SNL.Clients.Office.Excel.Functions.SPG($D452, AT$1, $F452, "Options: Curr=USD, Mag=Actuals")</f>
        <v>0</v>
      </c>
      <c r="AU452" s="6">
        <f>_xll.SNL.Clients.Office.Excel.Functions.SPG($D452, AU$1, $F452, "Options: Curr=USD, Mag=Actuals")</f>
        <v>0</v>
      </c>
      <c r="AV452" s="6">
        <f>_xll.SNL.Clients.Office.Excel.Functions.SPG($D452, AV$1, $F452, "Options: Curr=USD, Mag=Actuals")</f>
        <v>0</v>
      </c>
      <c r="AW452" s="6">
        <f>_xll.SNL.Clients.Office.Excel.Functions.SPG($D452, AW$1, $F452, "Options: Curr=USD, Mag=Actuals")</f>
        <v>0</v>
      </c>
      <c r="AX452" s="6">
        <f>_xll.SNL.Clients.Office.Excel.Functions.SPG($D452, AX$1, $F452, "Options: Curr=USD, Mag=Actuals")</f>
        <v>0</v>
      </c>
      <c r="AY452" s="6">
        <f>_xll.SNL.Clients.Office.Excel.Functions.SPG($D452, AY$1, $F452, "Options: Curr=USD, Mag=Actuals")</f>
        <v>0</v>
      </c>
      <c r="AZ452" s="6">
        <f>_xll.SNL.Clients.Office.Excel.Functions.SPG($D452, AZ$1, $F452, "Options: Curr=USD, Mag=Actuals")</f>
        <v>0</v>
      </c>
      <c r="BA452" s="6">
        <f>_xll.SNL.Clients.Office.Excel.Functions.SPG($D452, BA$1, $F452, "Options: Curr=USD, Mag=Actuals")</f>
        <v>0</v>
      </c>
      <c r="BB452" s="6">
        <f>_xll.SNL.Clients.Office.Excel.Functions.SPG($D452, BB$1, $F452, "Options: Curr=USD, Mag=Actuals")</f>
        <v>0</v>
      </c>
      <c r="BC452" s="6">
        <f>_xll.SNL.Clients.Office.Excel.Functions.SPG($D452, BC$1, $F452, "Options: Curr=USD, Mag=Actuals")</f>
        <v>0</v>
      </c>
      <c r="BD452" s="6">
        <f>_xll.SNL.Clients.Office.Excel.Functions.SPG($D452, BD$1, $F452, "Options: Curr=USD, Mag=Actuals")</f>
        <v>0</v>
      </c>
      <c r="BE452" s="6">
        <f>_xll.SNL.Clients.Office.Excel.Functions.SPG($D452, BE$1, $F452, "Options: Curr=USD, Mag=Actuals")</f>
        <v>0</v>
      </c>
      <c r="BF452" s="6">
        <f>_xll.SNL.Clients.Office.Excel.Functions.SPG($D452, BF$1, $F452, "Options: Curr=USD, Mag=Actuals")</f>
        <v>0</v>
      </c>
      <c r="BG452" s="6">
        <f>_xll.SNL.Clients.Office.Excel.Functions.SPG($D452, BG$1, $F452, "Options: Curr=USD, Mag=Actuals")</f>
        <v>0</v>
      </c>
      <c r="BH452" s="6">
        <f>_xll.SNL.Clients.Office.Excel.Functions.SPG($D452, BH$1, $F452, "Options: Curr=USD, Mag=Actuals")</f>
        <v>0</v>
      </c>
      <c r="BI452" s="6">
        <f>_xll.SNL.Clients.Office.Excel.Functions.SPG($D452, BI$1, $F452, "Options: Curr=USD, Mag=Actuals")</f>
        <v>0</v>
      </c>
      <c r="BJ452" s="6">
        <f>_xll.SNL.Clients.Office.Excel.Functions.SPG($D452, BJ$1, $F452, "Options: Curr=USD, Mag=Actuals")</f>
        <v>0</v>
      </c>
      <c r="BK452" s="6">
        <f>_xll.SNL.Clients.Office.Excel.Functions.SPG($D452, BK$1, $F452, "Options: Curr=USD, Mag=Actuals")</f>
        <v>0</v>
      </c>
      <c r="BL452" s="6">
        <f>_xll.SNL.Clients.Office.Excel.Functions.SPG($D452, BL$1, $F452, "Options: Curr=USD, Mag=Actuals")</f>
        <v>0</v>
      </c>
      <c r="BM452" s="6">
        <f>_xll.SNL.Clients.Office.Excel.Functions.SPG($D452, BM$1, $F452, "Options: Curr=USD, Mag=Actuals")</f>
        <v>0</v>
      </c>
      <c r="BN452" s="6">
        <f>_xll.SNL.Clients.Office.Excel.Functions.SPG($D452, BN$1, $F452, "Options: Curr=USD, Mag=Actuals")</f>
        <v>0</v>
      </c>
      <c r="BO452" s="6">
        <f>_xll.SNL.Clients.Office.Excel.Functions.SPG($D452, BO$1, $F452, "Options: Curr=USD, Mag=Actuals")</f>
        <v>0</v>
      </c>
      <c r="BP452" s="6">
        <f>_xll.SNL.Clients.Office.Excel.Functions.SPG($D452, BP$1, $F452, "Options: Curr=USD, Mag=Actuals")</f>
        <v>0</v>
      </c>
      <c r="BQ452" s="6">
        <f>_xll.SNL.Clients.Office.Excel.Functions.SPG($D452, BQ$1, $F452, "Options: Curr=USD, Mag=Actuals")</f>
        <v>0</v>
      </c>
      <c r="BR452" s="6">
        <f>_xll.SNL.Clients.Office.Excel.Functions.SPG($D452, BR$1, $F452, "Options: Curr=USD, Mag=Actuals")</f>
        <v>0</v>
      </c>
      <c r="BS452" s="6">
        <f>_xll.SNL.Clients.Office.Excel.Functions.SPG($D452, BS$1, $F452, "Options: Curr=USD, Mag=Actuals")</f>
        <v>0</v>
      </c>
      <c r="BT452" s="6">
        <f>_xll.SNL.Clients.Office.Excel.Functions.SPG($D452, BT$1, $F452, "Options: Curr=USD, Mag=Actuals")</f>
        <v>0</v>
      </c>
      <c r="BU452" s="6">
        <f>_xll.SNL.Clients.Office.Excel.Functions.SPG($D452, BU$1, $F452, "Options: Curr=USD, Mag=Actuals")</f>
        <v>0</v>
      </c>
      <c r="BV452" s="6">
        <f>_xll.SNL.Clients.Office.Excel.Functions.SPG($D452, BV$1, $F452, "Options: Curr=USD, Mag=Actuals")</f>
        <v>0</v>
      </c>
      <c r="BW452" s="6">
        <f>_xll.SNL.Clients.Office.Excel.Functions.SPG($D452, BW$1, $F452, "Options: Curr=USD, Mag=Actuals")</f>
        <v>0</v>
      </c>
      <c r="BX452" s="6">
        <f>_xll.SNL.Clients.Office.Excel.Functions.SPG($D452, BX$1, $F452, "Options: Curr=USD, Mag=Actuals")</f>
        <v>0</v>
      </c>
      <c r="BY452" s="6">
        <f>_xll.SNL.Clients.Office.Excel.Functions.SPG($D452, BY$1, $F452, "Options: Curr=USD, Mag=Actuals")</f>
        <v>0</v>
      </c>
      <c r="BZ452" s="6">
        <f>_xll.SNL.Clients.Office.Excel.Functions.SPG($D452, BZ$1, $F452, "Options: Curr=USD, Mag=Actuals")</f>
        <v>0</v>
      </c>
      <c r="CA452" s="6" t="str">
        <f>_xll.SNL.Clients.Office.Excel.Functions.SPG($D452, CA$1, $F452, "Options: Curr=USD, Mag=Actuals")</f>
        <v>Nonperforming Loans</v>
      </c>
      <c r="CB452" s="6">
        <f>_xll.SNL.Clients.Office.Excel.Functions.SPG($D452, CB$1, $F452, "Options: Curr=USD, Mag=Actuals")</f>
        <v>0</v>
      </c>
      <c r="CC452" s="6">
        <f>_xll.SNL.Clients.Office.Excel.Functions.SPG($D452, CC$1, $F452, "Options: Curr=USD, Mag=Actuals")</f>
        <v>0</v>
      </c>
      <c r="CD452" s="6">
        <f>_xll.SNL.Clients.Office.Excel.Functions.SPG($D452, CD$1, $F452, "Options: Curr=USD, Mag=Actuals")</f>
        <v>0</v>
      </c>
      <c r="CE452" s="6">
        <f>_xll.SNL.Clients.Office.Excel.Functions.SPG($D452, CE$1, $F452, "Options: Curr=USD, Mag=Actuals")</f>
        <v>0</v>
      </c>
      <c r="CF452" s="6">
        <f>_xll.SNL.Clients.Office.Excel.Functions.SPG($D452, CF$1, $F452, "Options: Curr=USD, Mag=Actuals")</f>
        <v>0</v>
      </c>
      <c r="CG452" s="6">
        <f>_xll.SNL.Clients.Office.Excel.Functions.SPG($D452, CG$1, $F452, "Options: Curr=USD, Mag=Actuals")</f>
        <v>0</v>
      </c>
    </row>
    <row r="453" spans="1:85" x14ac:dyDescent="0.3">
      <c r="A453" s="10" t="s">
        <v>111</v>
      </c>
      <c r="B453" s="10" t="s">
        <v>112</v>
      </c>
      <c r="C453" s="10" t="s">
        <v>18</v>
      </c>
      <c r="D453">
        <v>4086997</v>
      </c>
      <c r="E453" s="10" t="s">
        <v>22</v>
      </c>
      <c r="F453" s="10" t="s">
        <v>58</v>
      </c>
      <c r="G453">
        <v>-8.68</v>
      </c>
      <c r="H453">
        <v>36.880000000000003</v>
      </c>
      <c r="I453">
        <v>45.56</v>
      </c>
      <c r="J453">
        <v>460.29</v>
      </c>
      <c r="K453">
        <v>428.87</v>
      </c>
      <c r="L453">
        <v>8.83</v>
      </c>
      <c r="M453">
        <v>967.43916516479658</v>
      </c>
      <c r="N453">
        <v>1040.5</v>
      </c>
      <c r="O453">
        <v>4.67</v>
      </c>
      <c r="P453">
        <v>3.52</v>
      </c>
      <c r="Q453">
        <v>43.06</v>
      </c>
      <c r="R453">
        <v>43.49</v>
      </c>
      <c r="S453" t="str">
        <f>_xll.SNL.Clients.Office.Excel.Functions.SPG(D453, S$1, F453, "Options: Curr=USD, Mag=Actuals")</f>
        <v>ICICI Bank Limited (NSEI:ICICIBANK)</v>
      </c>
      <c r="T453" t="str">
        <f>_xll.SNL.Clients.Office.Excel.Functions.SPG($D453, T$1, $F453, "Options: Curr=USD, Mag=Actuals")</f>
        <v>ICICI Bank Limited</v>
      </c>
      <c r="U453" s="6">
        <f>_xll.SNL.Clients.Office.Excel.Functions.SPG($D453, U$1, $F453, "Options: Curr=USD, Mag=Actuals")</f>
        <v>0</v>
      </c>
      <c r="V453" t="str">
        <f>_xll.SNL.Clients.Office.Excel.Functions.SPG($D453, V$1, $F453, "Options: Curr=USD, Mag=Actuals")</f>
        <v>NSEI:ICICIBANK</v>
      </c>
      <c r="W453" t="str">
        <f>_xll.SNL.Clients.Office.Excel.Functions.SPG($D453, W$1, $F453, "Options: Curr=USD, Mag=Actuals")</f>
        <v>Bank</v>
      </c>
      <c r="X453" s="6">
        <f>_xll.SNL.Clients.Office.Excel.Functions.SPG($D453, X$1, $F453, "Options: Curr=USD, Mag=Actuals")</f>
        <v>0</v>
      </c>
      <c r="Y453" s="6">
        <f>_xll.SNL.Clients.Office.Excel.Functions.SPG($D453, Y$1, $F453, "Options: Curr=USD, Mag=Actuals")</f>
        <v>0</v>
      </c>
      <c r="Z453" s="6">
        <f>_xll.SNL.Clients.Office.Excel.Functions.SPG($D453, Z$1, $F453, "Options: Curr=USD, Mag=Actuals")</f>
        <v>0</v>
      </c>
      <c r="AA453" s="6">
        <f>_xll.SNL.Clients.Office.Excel.Functions.SPG($D453, AA$1, $F453, "Options: Curr=USD, Mag=Actuals")</f>
        <v>0</v>
      </c>
      <c r="AB453" s="6">
        <f>_xll.SNL.Clients.Office.Excel.Functions.SPG($D453, AB$1, $F453, "Options: Curr=USD, Mag=Actuals")</f>
        <v>0</v>
      </c>
      <c r="AC453" s="6">
        <f>_xll.SNL.Clients.Office.Excel.Functions.SPG($D453, AC$1, $F453, "Options: Curr=USD, Mag=Actuals")</f>
        <v>0</v>
      </c>
      <c r="AD453" s="6">
        <f>_xll.SNL.Clients.Office.Excel.Functions.SPG($D453, AD$1, $F453, "Options: Curr=USD, Mag=Actuals")</f>
        <v>0</v>
      </c>
      <c r="AE453" s="6">
        <f>_xll.SNL.Clients.Office.Excel.Functions.SPG($D453, AE$1, $F453, "Options: Curr=USD, Mag=Actuals")</f>
        <v>0</v>
      </c>
      <c r="AF453" s="6">
        <f>_xll.SNL.Clients.Office.Excel.Functions.SPG($D453, AF$1, $F453, "Options: Curr=USD, Mag=Actuals")</f>
        <v>0</v>
      </c>
      <c r="AG453" s="6">
        <f>_xll.SNL.Clients.Office.Excel.Functions.SPG($D453, AG$1, $F453, "Options: Curr=USD, Mag=Actuals")</f>
        <v>0</v>
      </c>
      <c r="AH453" s="6">
        <f>_xll.SNL.Clients.Office.Excel.Functions.SPG($D453, AH$1, $F453, "Options: Curr=USD, Mag=Actuals")</f>
        <v>0</v>
      </c>
      <c r="AI453" s="6" t="str">
        <f>_xll.SNL.Clients.Office.Excel.Functions.SPG($D453, AI$1, $F453, "Options: Curr=USD, Mag=Actuals")</f>
        <v/>
      </c>
      <c r="AJ453" s="6" t="str">
        <f>_xll.SNL.Clients.Office.Excel.Functions.SPG($D453, AJ$1, $F453, "Options: Curr=USD, Mag=Actuals")</f>
        <v>#INVALID FUNCTION PARAMETER</v>
      </c>
      <c r="AK453" s="6" t="str">
        <f>_xll.SNL.Clients.Office.Excel.Functions.SPG($D453, AK$1, $F453, "Options: Curr=USD, Mag=Actuals")</f>
        <v>#INVALID FUNCTION PARAMETER</v>
      </c>
      <c r="AL453" s="6" t="str">
        <f>_xll.SNL.Clients.Office.Excel.Functions.SPG($D453, AL$1, $F453, "Options: Curr=USD, Mag=Actuals")</f>
        <v>#INVALID FUNCTION PARAMETER</v>
      </c>
      <c r="AM453" s="6" t="str">
        <f>_xll.SNL.Clients.Office.Excel.Functions.SPG($D453, AM$1, $F453, "Options: Curr=USD, Mag=Actuals")</f>
        <v>#INVALID FUNCTION PARAMETER</v>
      </c>
      <c r="AN453" s="6">
        <f>_xll.SNL.Clients.Office.Excel.Functions.SPG($D453, AN$1, $F453, "Options: Curr=USD, Mag=Actuals")</f>
        <v>0</v>
      </c>
      <c r="AO453" s="6">
        <f>_xll.SNL.Clients.Office.Excel.Functions.SPG($D453, AO$1, $F453, "Options: Curr=USD, Mag=Actuals")</f>
        <v>0</v>
      </c>
      <c r="AP453" s="6">
        <f>_xll.SNL.Clients.Office.Excel.Functions.SPG($D453, AP$1, $F453, "Options: Curr=USD, Mag=Actuals")</f>
        <v>0</v>
      </c>
      <c r="AQ453" s="6">
        <f>_xll.SNL.Clients.Office.Excel.Functions.SPG($D453, AQ$1, $F453, "Options: Curr=USD, Mag=Actuals")</f>
        <v>0</v>
      </c>
      <c r="AR453" s="6">
        <f>_xll.SNL.Clients.Office.Excel.Functions.SPG($D453, AR$1, $F453, "Options: Curr=USD, Mag=Actuals")</f>
        <v>0</v>
      </c>
      <c r="AS453" s="6">
        <f>_xll.SNL.Clients.Office.Excel.Functions.SPG($D453, AS$1, $F453, "Options: Curr=USD, Mag=Actuals")</f>
        <v>0</v>
      </c>
      <c r="AT453" s="6">
        <f>_xll.SNL.Clients.Office.Excel.Functions.SPG($D453, AT$1, $F453, "Options: Curr=USD, Mag=Actuals")</f>
        <v>0</v>
      </c>
      <c r="AU453" s="6">
        <f>_xll.SNL.Clients.Office.Excel.Functions.SPG($D453, AU$1, $F453, "Options: Curr=USD, Mag=Actuals")</f>
        <v>0</v>
      </c>
      <c r="AV453" s="6">
        <f>_xll.SNL.Clients.Office.Excel.Functions.SPG($D453, AV$1, $F453, "Options: Curr=USD, Mag=Actuals")</f>
        <v>0</v>
      </c>
      <c r="AW453" s="6">
        <f>_xll.SNL.Clients.Office.Excel.Functions.SPG($D453, AW$1, $F453, "Options: Curr=USD, Mag=Actuals")</f>
        <v>0</v>
      </c>
      <c r="AX453" s="6">
        <f>_xll.SNL.Clients.Office.Excel.Functions.SPG($D453, AX$1, $F453, "Options: Curr=USD, Mag=Actuals")</f>
        <v>0</v>
      </c>
      <c r="AY453" s="6">
        <f>_xll.SNL.Clients.Office.Excel.Functions.SPG($D453, AY$1, $F453, "Options: Curr=USD, Mag=Actuals")</f>
        <v>0</v>
      </c>
      <c r="AZ453" s="6">
        <f>_xll.SNL.Clients.Office.Excel.Functions.SPG($D453, AZ$1, $F453, "Options: Curr=USD, Mag=Actuals")</f>
        <v>0</v>
      </c>
      <c r="BA453" s="6">
        <f>_xll.SNL.Clients.Office.Excel.Functions.SPG($D453, BA$1, $F453, "Options: Curr=USD, Mag=Actuals")</f>
        <v>0</v>
      </c>
      <c r="BB453" s="6">
        <f>_xll.SNL.Clients.Office.Excel.Functions.SPG($D453, BB$1, $F453, "Options: Curr=USD, Mag=Actuals")</f>
        <v>0</v>
      </c>
      <c r="BC453" s="6">
        <f>_xll.SNL.Clients.Office.Excel.Functions.SPG($D453, BC$1, $F453, "Options: Curr=USD, Mag=Actuals")</f>
        <v>0</v>
      </c>
      <c r="BD453" s="6">
        <f>_xll.SNL.Clients.Office.Excel.Functions.SPG($D453, BD$1, $F453, "Options: Curr=USD, Mag=Actuals")</f>
        <v>0</v>
      </c>
      <c r="BE453" s="6">
        <f>_xll.SNL.Clients.Office.Excel.Functions.SPG($D453, BE$1, $F453, "Options: Curr=USD, Mag=Actuals")</f>
        <v>0</v>
      </c>
      <c r="BF453" s="6">
        <f>_xll.SNL.Clients.Office.Excel.Functions.SPG($D453, BF$1, $F453, "Options: Curr=USD, Mag=Actuals")</f>
        <v>0</v>
      </c>
      <c r="BG453" s="6">
        <f>_xll.SNL.Clients.Office.Excel.Functions.SPG($D453, BG$1, $F453, "Options: Curr=USD, Mag=Actuals")</f>
        <v>0</v>
      </c>
      <c r="BH453" s="6">
        <f>_xll.SNL.Clients.Office.Excel.Functions.SPG($D453, BH$1, $F453, "Options: Curr=USD, Mag=Actuals")</f>
        <v>0</v>
      </c>
      <c r="BI453" s="6">
        <f>_xll.SNL.Clients.Office.Excel.Functions.SPG($D453, BI$1, $F453, "Options: Curr=USD, Mag=Actuals")</f>
        <v>0</v>
      </c>
      <c r="BJ453" s="6">
        <f>_xll.SNL.Clients.Office.Excel.Functions.SPG($D453, BJ$1, $F453, "Options: Curr=USD, Mag=Actuals")</f>
        <v>0</v>
      </c>
      <c r="BK453" s="6">
        <f>_xll.SNL.Clients.Office.Excel.Functions.SPG($D453, BK$1, $F453, "Options: Curr=USD, Mag=Actuals")</f>
        <v>0</v>
      </c>
      <c r="BL453" s="6">
        <f>_xll.SNL.Clients.Office.Excel.Functions.SPG($D453, BL$1, $F453, "Options: Curr=USD, Mag=Actuals")</f>
        <v>0</v>
      </c>
      <c r="BM453" s="6">
        <f>_xll.SNL.Clients.Office.Excel.Functions.SPG($D453, BM$1, $F453, "Options: Curr=USD, Mag=Actuals")</f>
        <v>0</v>
      </c>
      <c r="BN453" s="6">
        <f>_xll.SNL.Clients.Office.Excel.Functions.SPG($D453, BN$1, $F453, "Options: Curr=USD, Mag=Actuals")</f>
        <v>0</v>
      </c>
      <c r="BO453" s="6">
        <f>_xll.SNL.Clients.Office.Excel.Functions.SPG($D453, BO$1, $F453, "Options: Curr=USD, Mag=Actuals")</f>
        <v>0</v>
      </c>
      <c r="BP453" s="6">
        <f>_xll.SNL.Clients.Office.Excel.Functions.SPG($D453, BP$1, $F453, "Options: Curr=USD, Mag=Actuals")</f>
        <v>0</v>
      </c>
      <c r="BQ453" s="6">
        <f>_xll.SNL.Clients.Office.Excel.Functions.SPG($D453, BQ$1, $F453, "Options: Curr=USD, Mag=Actuals")</f>
        <v>0</v>
      </c>
      <c r="BR453" s="6">
        <f>_xll.SNL.Clients.Office.Excel.Functions.SPG($D453, BR$1, $F453, "Options: Curr=USD, Mag=Actuals")</f>
        <v>0</v>
      </c>
      <c r="BS453" s="6">
        <f>_xll.SNL.Clients.Office.Excel.Functions.SPG($D453, BS$1, $F453, "Options: Curr=USD, Mag=Actuals")</f>
        <v>0</v>
      </c>
      <c r="BT453" s="6">
        <f>_xll.SNL.Clients.Office.Excel.Functions.SPG($D453, BT$1, $F453, "Options: Curr=USD, Mag=Actuals")</f>
        <v>0</v>
      </c>
      <c r="BU453" s="6">
        <f>_xll.SNL.Clients.Office.Excel.Functions.SPG($D453, BU$1, $F453, "Options: Curr=USD, Mag=Actuals")</f>
        <v>0</v>
      </c>
      <c r="BV453" s="6">
        <f>_xll.SNL.Clients.Office.Excel.Functions.SPG($D453, BV$1, $F453, "Options: Curr=USD, Mag=Actuals")</f>
        <v>0</v>
      </c>
      <c r="BW453" s="6">
        <f>_xll.SNL.Clients.Office.Excel.Functions.SPG($D453, BW$1, $F453, "Options: Curr=USD, Mag=Actuals")</f>
        <v>0</v>
      </c>
      <c r="BX453" s="6">
        <f>_xll.SNL.Clients.Office.Excel.Functions.SPG($D453, BX$1, $F453, "Options: Curr=USD, Mag=Actuals")</f>
        <v>0</v>
      </c>
      <c r="BY453" s="6">
        <f>_xll.SNL.Clients.Office.Excel.Functions.SPG($D453, BY$1, $F453, "Options: Curr=USD, Mag=Actuals")</f>
        <v>0</v>
      </c>
      <c r="BZ453" s="6">
        <f>_xll.SNL.Clients.Office.Excel.Functions.SPG($D453, BZ$1, $F453, "Options: Curr=USD, Mag=Actuals")</f>
        <v>0</v>
      </c>
      <c r="CA453" s="6" t="str">
        <f>_xll.SNL.Clients.Office.Excel.Functions.SPG($D453, CA$1, $F453, "Options: Curr=USD, Mag=Actuals")</f>
        <v>Nonperforming Loans</v>
      </c>
      <c r="CB453" s="6">
        <f>_xll.SNL.Clients.Office.Excel.Functions.SPG($D453, CB$1, $F453, "Options: Curr=USD, Mag=Actuals")</f>
        <v>0</v>
      </c>
      <c r="CC453" s="6">
        <f>_xll.SNL.Clients.Office.Excel.Functions.SPG($D453, CC$1, $F453, "Options: Curr=USD, Mag=Actuals")</f>
        <v>0</v>
      </c>
      <c r="CD453" s="6">
        <f>_xll.SNL.Clients.Office.Excel.Functions.SPG($D453, CD$1, $F453, "Options: Curr=USD, Mag=Actuals")</f>
        <v>0</v>
      </c>
      <c r="CE453" s="6">
        <f>_xll.SNL.Clients.Office.Excel.Functions.SPG($D453, CE$1, $F453, "Options: Curr=USD, Mag=Actuals")</f>
        <v>0</v>
      </c>
      <c r="CF453" s="6">
        <f>_xll.SNL.Clients.Office.Excel.Functions.SPG($D453, CF$1, $F453, "Options: Curr=USD, Mag=Actuals")</f>
        <v>0</v>
      </c>
      <c r="CG453" s="6">
        <f>_xll.SNL.Clients.Office.Excel.Functions.SPG($D453, CG$1, $F453, "Options: Curr=USD, Mag=Actuals")</f>
        <v>0</v>
      </c>
    </row>
    <row r="454" spans="1:85" x14ac:dyDescent="0.3">
      <c r="A454" s="10" t="s">
        <v>111</v>
      </c>
      <c r="B454" s="10" t="s">
        <v>112</v>
      </c>
      <c r="C454" s="10" t="s">
        <v>18</v>
      </c>
      <c r="D454">
        <v>4086997</v>
      </c>
      <c r="E454" s="10" t="s">
        <v>22</v>
      </c>
      <c r="F454" s="10" t="s">
        <v>7</v>
      </c>
      <c r="G454">
        <v>-10.64</v>
      </c>
      <c r="H454">
        <v>43.25</v>
      </c>
      <c r="I454">
        <v>53.89</v>
      </c>
      <c r="J454">
        <v>475.18</v>
      </c>
      <c r="K454">
        <v>442.66</v>
      </c>
      <c r="L454">
        <v>3.99</v>
      </c>
      <c r="M454">
        <v>964.7402950837336</v>
      </c>
      <c r="N454">
        <v>1059.6300000000001</v>
      </c>
      <c r="O454">
        <v>3.98</v>
      </c>
      <c r="P454">
        <v>6.25</v>
      </c>
      <c r="Q454">
        <v>44.94</v>
      </c>
      <c r="R454">
        <v>46.75</v>
      </c>
      <c r="S454" t="str">
        <f>_xll.SNL.Clients.Office.Excel.Functions.SPG(D454, S$1, F454, "Options: Curr=USD, Mag=Actuals")</f>
        <v>ICICI Bank Limited (NSEI:ICICIBANK)</v>
      </c>
      <c r="T454" t="str">
        <f>_xll.SNL.Clients.Office.Excel.Functions.SPG($D454, T$1, $F454, "Options: Curr=USD, Mag=Actuals")</f>
        <v>ICICI Bank Limited</v>
      </c>
      <c r="U454" s="6">
        <f>_xll.SNL.Clients.Office.Excel.Functions.SPG($D454, U$1, $F454, "Options: Curr=USD, Mag=Actuals")</f>
        <v>18442265668.799999</v>
      </c>
      <c r="V454" t="str">
        <f>_xll.SNL.Clients.Office.Excel.Functions.SPG($D454, V$1, $F454, "Options: Curr=USD, Mag=Actuals")</f>
        <v>NSEI:ICICIBANK</v>
      </c>
      <c r="W454" t="str">
        <f>_xll.SNL.Clients.Office.Excel.Functions.SPG($D454, W$1, $F454, "Options: Curr=USD, Mag=Actuals")</f>
        <v>Bank</v>
      </c>
      <c r="X454" s="6">
        <f>_xll.SNL.Clients.Office.Excel.Functions.SPG($D454, X$1, $F454, "Options: Curr=USD, Mag=Actuals")</f>
        <v>420093894.59513199</v>
      </c>
      <c r="Y454" s="6">
        <f>_xll.SNL.Clients.Office.Excel.Functions.SPG($D454, Y$1, $F454, "Options: Curr=USD, Mag=Actuals")</f>
        <v>0</v>
      </c>
      <c r="Z454" s="6">
        <f>_xll.SNL.Clients.Office.Excel.Functions.SPG($D454, Z$1, $F454, "Options: Curr=USD, Mag=Actuals")</f>
        <v>0</v>
      </c>
      <c r="AA454" s="6">
        <f>_xll.SNL.Clients.Office.Excel.Functions.SPG($D454, AA$1, $F454, "Options: Curr=USD, Mag=Actuals")</f>
        <v>199011771.30372152</v>
      </c>
      <c r="AB454" s="6">
        <f>_xll.SNL.Clients.Office.Excel.Functions.SPG($D454, AB$1, $F454, "Options: Curr=USD, Mag=Actuals")</f>
        <v>4.2782185840918655E-2</v>
      </c>
      <c r="AC454" s="6">
        <f>_xll.SNL.Clients.Office.Excel.Functions.SPG($D454, AC$1, $F454, "Options: Curr=USD, Mag=Actuals")</f>
        <v>0</v>
      </c>
      <c r="AD454" s="6">
        <f>_xll.SNL.Clients.Office.Excel.Functions.SPG($D454, AD$1, $F454, "Options: Curr=USD, Mag=Actuals")</f>
        <v>0</v>
      </c>
      <c r="AE454" s="6">
        <f>_xll.SNL.Clients.Office.Excel.Functions.SPG($D454, AE$1, $F454, "Options: Curr=USD, Mag=Actuals")</f>
        <v>0</v>
      </c>
      <c r="AF454" s="6">
        <f>_xll.SNL.Clients.Office.Excel.Functions.SPG($D454, AF$1, $F454, "Options: Curr=USD, Mag=Actuals")</f>
        <v>18442265668.799999</v>
      </c>
      <c r="AG454" s="6">
        <f>_xll.SNL.Clients.Office.Excel.Functions.SPG($D454, AG$1, $F454, "Options: Curr=USD, Mag=Actuals")</f>
        <v>12238017292.799999</v>
      </c>
      <c r="AH454" s="6">
        <f>_xll.SNL.Clients.Office.Excel.Functions.SPG($D454, AH$1, $F454, "Options: Curr=USD, Mag=Actuals")</f>
        <v>1764348864</v>
      </c>
      <c r="AI454" s="6">
        <f>_xll.SNL.Clients.Office.Excel.Functions.SPG($D454, AI$1, $F454, "Options: Curr=USD, Mag=Actuals")</f>
        <v>36891</v>
      </c>
      <c r="AJ454" s="6" t="str">
        <f>_xll.SNL.Clients.Office.Excel.Functions.SPG($D454, AJ$1, $F454, "Options: Curr=USD, Mag=Actuals")</f>
        <v>#INVALID FUNCTION PARAMETER</v>
      </c>
      <c r="AK454" s="6" t="str">
        <f>_xll.SNL.Clients.Office.Excel.Functions.SPG($D454, AK$1, $F454, "Options: Curr=USD, Mag=Actuals")</f>
        <v>#INVALID FUNCTION PARAMETER</v>
      </c>
      <c r="AL454" s="6" t="str">
        <f>_xll.SNL.Clients.Office.Excel.Functions.SPG($D454, AL$1, $F454, "Options: Curr=USD, Mag=Actuals")</f>
        <v>#INVALID FUNCTION PARAMETER</v>
      </c>
      <c r="AM454" s="6" t="str">
        <f>_xll.SNL.Clients.Office.Excel.Functions.SPG($D454, AM$1, $F454, "Options: Curr=USD, Mag=Actuals")</f>
        <v>#INVALID FUNCTION PARAMETER</v>
      </c>
      <c r="AN454" s="6">
        <f>_xll.SNL.Clients.Office.Excel.Functions.SPG($D454, AN$1, $F454, "Options: Curr=USD, Mag=Actuals")</f>
        <v>0</v>
      </c>
      <c r="AO454" s="6">
        <f>_xll.SNL.Clients.Office.Excel.Functions.SPG($D454, AO$1, $F454, "Options: Curr=USD, Mag=Actuals")</f>
        <v>0</v>
      </c>
      <c r="AP454" s="6">
        <f>_xll.SNL.Clients.Office.Excel.Functions.SPG($D454, AP$1, $F454, "Options: Curr=USD, Mag=Actuals")</f>
        <v>0</v>
      </c>
      <c r="AQ454" s="6">
        <f>_xll.SNL.Clients.Office.Excel.Functions.SPG($D454, AQ$1, $F454, "Options: Curr=USD, Mag=Actuals")</f>
        <v>0</v>
      </c>
      <c r="AR454" s="6">
        <f>_xll.SNL.Clients.Office.Excel.Functions.SPG($D454, AR$1, $F454, "Options: Curr=USD, Mag=Actuals")</f>
        <v>0</v>
      </c>
      <c r="AS454" s="6">
        <f>_xll.SNL.Clients.Office.Excel.Functions.SPG($D454, AS$1, $F454, "Options: Curr=USD, Mag=Actuals")</f>
        <v>0</v>
      </c>
      <c r="AT454" s="6">
        <f>_xll.SNL.Clients.Office.Excel.Functions.SPG($D454, AT$1, $F454, "Options: Curr=USD, Mag=Actuals")</f>
        <v>0</v>
      </c>
      <c r="AU454" s="6">
        <f>_xll.SNL.Clients.Office.Excel.Functions.SPG($D454, AU$1, $F454, "Options: Curr=USD, Mag=Actuals")</f>
        <v>0</v>
      </c>
      <c r="AV454" s="6">
        <f>_xll.SNL.Clients.Office.Excel.Functions.SPG($D454, AV$1, $F454, "Options: Curr=USD, Mag=Actuals")</f>
        <v>0</v>
      </c>
      <c r="AW454" s="6">
        <f>_xll.SNL.Clients.Office.Excel.Functions.SPG($D454, AW$1, $F454, "Options: Curr=USD, Mag=Actuals")</f>
        <v>0</v>
      </c>
      <c r="AX454" s="6">
        <f>_xll.SNL.Clients.Office.Excel.Functions.SPG($D454, AX$1, $F454, "Options: Curr=USD, Mag=Actuals")</f>
        <v>0</v>
      </c>
      <c r="AY454" s="6">
        <f>_xll.SNL.Clients.Office.Excel.Functions.SPG($D454, AY$1, $F454, "Options: Curr=USD, Mag=Actuals")</f>
        <v>0</v>
      </c>
      <c r="AZ454" s="6">
        <f>_xll.SNL.Clients.Office.Excel.Functions.SPG($D454, AZ$1, $F454, "Options: Curr=USD, Mag=Actuals")</f>
        <v>0</v>
      </c>
      <c r="BA454" s="6">
        <f>_xll.SNL.Clients.Office.Excel.Functions.SPG($D454, BA$1, $F454, "Options: Curr=USD, Mag=Actuals")</f>
        <v>0</v>
      </c>
      <c r="BB454" s="6">
        <f>_xll.SNL.Clients.Office.Excel.Functions.SPG($D454, BB$1, $F454, "Options: Curr=USD, Mag=Actuals")</f>
        <v>0</v>
      </c>
      <c r="BC454" s="6">
        <f>_xll.SNL.Clients.Office.Excel.Functions.SPG($D454, BC$1, $F454, "Options: Curr=USD, Mag=Actuals")</f>
        <v>0</v>
      </c>
      <c r="BD454" s="6">
        <f>_xll.SNL.Clients.Office.Excel.Functions.SPG($D454, BD$1, $F454, "Options: Curr=USD, Mag=Actuals")</f>
        <v>0</v>
      </c>
      <c r="BE454" s="6">
        <f>_xll.SNL.Clients.Office.Excel.Functions.SPG($D454, BE$1, $F454, "Options: Curr=USD, Mag=Actuals")</f>
        <v>0</v>
      </c>
      <c r="BF454" s="6">
        <f>_xll.SNL.Clients.Office.Excel.Functions.SPG($D454, BF$1, $F454, "Options: Curr=USD, Mag=Actuals")</f>
        <v>0</v>
      </c>
      <c r="BG454" s="6">
        <f>_xll.SNL.Clients.Office.Excel.Functions.SPG($D454, BG$1, $F454, "Options: Curr=USD, Mag=Actuals")</f>
        <v>0</v>
      </c>
      <c r="BH454" s="6">
        <f>_xll.SNL.Clients.Office.Excel.Functions.SPG($D454, BH$1, $F454, "Options: Curr=USD, Mag=Actuals")</f>
        <v>0</v>
      </c>
      <c r="BI454" s="6">
        <f>_xll.SNL.Clients.Office.Excel.Functions.SPG($D454, BI$1, $F454, "Options: Curr=USD, Mag=Actuals")</f>
        <v>0</v>
      </c>
      <c r="BJ454" s="6">
        <f>_xll.SNL.Clients.Office.Excel.Functions.SPG($D454, BJ$1, $F454, "Options: Curr=USD, Mag=Actuals")</f>
        <v>0</v>
      </c>
      <c r="BK454" s="6">
        <f>_xll.SNL.Clients.Office.Excel.Functions.SPG($D454, BK$1, $F454, "Options: Curr=USD, Mag=Actuals")</f>
        <v>0</v>
      </c>
      <c r="BL454" s="6">
        <f>_xll.SNL.Clients.Office.Excel.Functions.SPG($D454, BL$1, $F454, "Options: Curr=USD, Mag=Actuals")</f>
        <v>0</v>
      </c>
      <c r="BM454" s="6">
        <f>_xll.SNL.Clients.Office.Excel.Functions.SPG($D454, BM$1, $F454, "Options: Curr=USD, Mag=Actuals")</f>
        <v>0</v>
      </c>
      <c r="BN454" s="6">
        <f>_xll.SNL.Clients.Office.Excel.Functions.SPG($D454, BN$1, $F454, "Options: Curr=USD, Mag=Actuals")</f>
        <v>0</v>
      </c>
      <c r="BO454" s="6">
        <f>_xll.SNL.Clients.Office.Excel.Functions.SPG($D454, BO$1, $F454, "Options: Curr=USD, Mag=Actuals")</f>
        <v>0</v>
      </c>
      <c r="BP454" s="6">
        <f>_xll.SNL.Clients.Office.Excel.Functions.SPG($D454, BP$1, $F454, "Options: Curr=USD, Mag=Actuals")</f>
        <v>0</v>
      </c>
      <c r="BQ454" s="6">
        <f>_xll.SNL.Clients.Office.Excel.Functions.SPG($D454, BQ$1, $F454, "Options: Curr=USD, Mag=Actuals")</f>
        <v>0</v>
      </c>
      <c r="BR454" s="6">
        <f>_xll.SNL.Clients.Office.Excel.Functions.SPG($D454, BR$1, $F454, "Options: Curr=USD, Mag=Actuals")</f>
        <v>0</v>
      </c>
      <c r="BS454" s="6">
        <f>_xll.SNL.Clients.Office.Excel.Functions.SPG($D454, BS$1, $F454, "Options: Curr=USD, Mag=Actuals")</f>
        <v>0</v>
      </c>
      <c r="BT454" s="6">
        <f>_xll.SNL.Clients.Office.Excel.Functions.SPG($D454, BT$1, $F454, "Options: Curr=USD, Mag=Actuals")</f>
        <v>0</v>
      </c>
      <c r="BU454" s="6">
        <f>_xll.SNL.Clients.Office.Excel.Functions.SPG($D454, BU$1, $F454, "Options: Curr=USD, Mag=Actuals")</f>
        <v>0</v>
      </c>
      <c r="BV454" s="6">
        <f>_xll.SNL.Clients.Office.Excel.Functions.SPG($D454, BV$1, $F454, "Options: Curr=USD, Mag=Actuals")</f>
        <v>0</v>
      </c>
      <c r="BW454" s="6">
        <f>_xll.SNL.Clients.Office.Excel.Functions.SPG($D454, BW$1, $F454, "Options: Curr=USD, Mag=Actuals")</f>
        <v>0</v>
      </c>
      <c r="BX454" s="6">
        <f>_xll.SNL.Clients.Office.Excel.Functions.SPG($D454, BX$1, $F454, "Options: Curr=USD, Mag=Actuals")</f>
        <v>0</v>
      </c>
      <c r="BY454" s="6">
        <f>_xll.SNL.Clients.Office.Excel.Functions.SPG($D454, BY$1, $F454, "Options: Curr=USD, Mag=Actuals")</f>
        <v>0</v>
      </c>
      <c r="BZ454" s="6">
        <f>_xll.SNL.Clients.Office.Excel.Functions.SPG($D454, BZ$1, $F454, "Options: Curr=USD, Mag=Actuals")</f>
        <v>0</v>
      </c>
      <c r="CA454" s="6" t="str">
        <f>_xll.SNL.Clients.Office.Excel.Functions.SPG($D454, CA$1, $F454, "Options: Curr=USD, Mag=Actuals")</f>
        <v>Nonperforming Loans</v>
      </c>
      <c r="CB454" s="6">
        <f>_xll.SNL.Clients.Office.Excel.Functions.SPG($D454, CB$1, $F454, "Options: Curr=USD, Mag=Actuals")</f>
        <v>0</v>
      </c>
      <c r="CC454" s="6">
        <f>_xll.SNL.Clients.Office.Excel.Functions.SPG($D454, CC$1, $F454, "Options: Curr=USD, Mag=Actuals")</f>
        <v>0</v>
      </c>
      <c r="CD454" s="6">
        <f>_xll.SNL.Clients.Office.Excel.Functions.SPG($D454, CD$1, $F454, "Options: Curr=USD, Mag=Actuals")</f>
        <v>0</v>
      </c>
      <c r="CE454" s="6">
        <f>_xll.SNL.Clients.Office.Excel.Functions.SPG($D454, CE$1, $F454, "Options: Curr=USD, Mag=Actuals")</f>
        <v>0</v>
      </c>
      <c r="CF454" s="6">
        <f>_xll.SNL.Clients.Office.Excel.Functions.SPG($D454, CF$1, $F454, "Options: Curr=USD, Mag=Actuals")</f>
        <v>0</v>
      </c>
      <c r="CG454" s="6">
        <f>_xll.SNL.Clients.Office.Excel.Functions.SPG($D454, CG$1, $F454, "Options: Curr=USD, Mag=Actuals")</f>
        <v>0</v>
      </c>
    </row>
    <row r="455" spans="1:85" x14ac:dyDescent="0.3">
      <c r="A455" s="10" t="s">
        <v>111</v>
      </c>
      <c r="B455" s="10" t="s">
        <v>112</v>
      </c>
      <c r="C455" s="10" t="s">
        <v>18</v>
      </c>
      <c r="D455">
        <v>4086997</v>
      </c>
      <c r="E455" s="10" t="s">
        <v>22</v>
      </c>
      <c r="F455" s="10" t="s">
        <v>59</v>
      </c>
      <c r="G455">
        <v>-6.42</v>
      </c>
      <c r="H455">
        <v>44.79</v>
      </c>
      <c r="I455">
        <v>51.21</v>
      </c>
      <c r="J455">
        <v>489.23</v>
      </c>
      <c r="K455">
        <v>444.49</v>
      </c>
      <c r="L455">
        <v>4.68</v>
      </c>
      <c r="M455">
        <v>961.33173010001815</v>
      </c>
      <c r="N455">
        <v>1078.97</v>
      </c>
      <c r="O455">
        <v>3.71</v>
      </c>
      <c r="P455">
        <v>5.16</v>
      </c>
      <c r="Q455">
        <v>47.19</v>
      </c>
      <c r="R455">
        <v>48.18</v>
      </c>
      <c r="S455" t="str">
        <f>_xll.SNL.Clients.Office.Excel.Functions.SPG(D455, S$1, F455, "Options: Curr=USD, Mag=Actuals")</f>
        <v>ICICI Bank Limited (NSEI:ICICIBANK)</v>
      </c>
      <c r="T455" t="str">
        <f>_xll.SNL.Clients.Office.Excel.Functions.SPG($D455, T$1, $F455, "Options: Curr=USD, Mag=Actuals")</f>
        <v>ICICI Bank Limited</v>
      </c>
      <c r="U455" s="6">
        <f>_xll.SNL.Clients.Office.Excel.Functions.SPG($D455, U$1, $F455, "Options: Curr=USD, Mag=Actuals")</f>
        <v>0</v>
      </c>
      <c r="V455" t="str">
        <f>_xll.SNL.Clients.Office.Excel.Functions.SPG($D455, V$1, $F455, "Options: Curr=USD, Mag=Actuals")</f>
        <v>NSEI:ICICIBANK</v>
      </c>
      <c r="W455" t="str">
        <f>_xll.SNL.Clients.Office.Excel.Functions.SPG($D455, W$1, $F455, "Options: Curr=USD, Mag=Actuals")</f>
        <v>Bank</v>
      </c>
      <c r="X455" s="6">
        <f>_xll.SNL.Clients.Office.Excel.Functions.SPG($D455, X$1, $F455, "Options: Curr=USD, Mag=Actuals")</f>
        <v>0</v>
      </c>
      <c r="Y455" s="6">
        <f>_xll.SNL.Clients.Office.Excel.Functions.SPG($D455, Y$1, $F455, "Options: Curr=USD, Mag=Actuals")</f>
        <v>0</v>
      </c>
      <c r="Z455" s="6">
        <f>_xll.SNL.Clients.Office.Excel.Functions.SPG($D455, Z$1, $F455, "Options: Curr=USD, Mag=Actuals")</f>
        <v>0</v>
      </c>
      <c r="AA455" s="6">
        <f>_xll.SNL.Clients.Office.Excel.Functions.SPG($D455, AA$1, $F455, "Options: Curr=USD, Mag=Actuals")</f>
        <v>0</v>
      </c>
      <c r="AB455" s="6">
        <f>_xll.SNL.Clients.Office.Excel.Functions.SPG($D455, AB$1, $F455, "Options: Curr=USD, Mag=Actuals")</f>
        <v>0</v>
      </c>
      <c r="AC455" s="6">
        <f>_xll.SNL.Clients.Office.Excel.Functions.SPG($D455, AC$1, $F455, "Options: Curr=USD, Mag=Actuals")</f>
        <v>0</v>
      </c>
      <c r="AD455" s="6">
        <f>_xll.SNL.Clients.Office.Excel.Functions.SPG($D455, AD$1, $F455, "Options: Curr=USD, Mag=Actuals")</f>
        <v>0</v>
      </c>
      <c r="AE455" s="6">
        <f>_xll.SNL.Clients.Office.Excel.Functions.SPG($D455, AE$1, $F455, "Options: Curr=USD, Mag=Actuals")</f>
        <v>0</v>
      </c>
      <c r="AF455" s="6">
        <f>_xll.SNL.Clients.Office.Excel.Functions.SPG($D455, AF$1, $F455, "Options: Curr=USD, Mag=Actuals")</f>
        <v>0</v>
      </c>
      <c r="AG455" s="6">
        <f>_xll.SNL.Clients.Office.Excel.Functions.SPG($D455, AG$1, $F455, "Options: Curr=USD, Mag=Actuals")</f>
        <v>0</v>
      </c>
      <c r="AH455" s="6">
        <f>_xll.SNL.Clients.Office.Excel.Functions.SPG($D455, AH$1, $F455, "Options: Curr=USD, Mag=Actuals")</f>
        <v>0</v>
      </c>
      <c r="AI455" s="6" t="str">
        <f>_xll.SNL.Clients.Office.Excel.Functions.SPG($D455, AI$1, $F455, "Options: Curr=USD, Mag=Actuals")</f>
        <v/>
      </c>
      <c r="AJ455" s="6" t="str">
        <f>_xll.SNL.Clients.Office.Excel.Functions.SPG($D455, AJ$1, $F455, "Options: Curr=USD, Mag=Actuals")</f>
        <v>#INVALID FUNCTION PARAMETER</v>
      </c>
      <c r="AK455" s="6" t="str">
        <f>_xll.SNL.Clients.Office.Excel.Functions.SPG($D455, AK$1, $F455, "Options: Curr=USD, Mag=Actuals")</f>
        <v>#INVALID FUNCTION PARAMETER</v>
      </c>
      <c r="AL455" s="6" t="str">
        <f>_xll.SNL.Clients.Office.Excel.Functions.SPG($D455, AL$1, $F455, "Options: Curr=USD, Mag=Actuals")</f>
        <v>#INVALID FUNCTION PARAMETER</v>
      </c>
      <c r="AM455" s="6" t="str">
        <f>_xll.SNL.Clients.Office.Excel.Functions.SPG($D455, AM$1, $F455, "Options: Curr=USD, Mag=Actuals")</f>
        <v>#INVALID FUNCTION PARAMETER</v>
      </c>
      <c r="AN455" s="6">
        <f>_xll.SNL.Clients.Office.Excel.Functions.SPG($D455, AN$1, $F455, "Options: Curr=USD, Mag=Actuals")</f>
        <v>0</v>
      </c>
      <c r="AO455" s="6">
        <f>_xll.SNL.Clients.Office.Excel.Functions.SPG($D455, AO$1, $F455, "Options: Curr=USD, Mag=Actuals")</f>
        <v>0</v>
      </c>
      <c r="AP455" s="6">
        <f>_xll.SNL.Clients.Office.Excel.Functions.SPG($D455, AP$1, $F455, "Options: Curr=USD, Mag=Actuals")</f>
        <v>0</v>
      </c>
      <c r="AQ455" s="6">
        <f>_xll.SNL.Clients.Office.Excel.Functions.SPG($D455, AQ$1, $F455, "Options: Curr=USD, Mag=Actuals")</f>
        <v>0</v>
      </c>
      <c r="AR455" s="6">
        <f>_xll.SNL.Clients.Office.Excel.Functions.SPG($D455, AR$1, $F455, "Options: Curr=USD, Mag=Actuals")</f>
        <v>0</v>
      </c>
      <c r="AS455" s="6">
        <f>_xll.SNL.Clients.Office.Excel.Functions.SPG($D455, AS$1, $F455, "Options: Curr=USD, Mag=Actuals")</f>
        <v>0</v>
      </c>
      <c r="AT455" s="6">
        <f>_xll.SNL.Clients.Office.Excel.Functions.SPG($D455, AT$1, $F455, "Options: Curr=USD, Mag=Actuals")</f>
        <v>0</v>
      </c>
      <c r="AU455" s="6">
        <f>_xll.SNL.Clients.Office.Excel.Functions.SPG($D455, AU$1, $F455, "Options: Curr=USD, Mag=Actuals")</f>
        <v>0</v>
      </c>
      <c r="AV455" s="6">
        <f>_xll.SNL.Clients.Office.Excel.Functions.SPG($D455, AV$1, $F455, "Options: Curr=USD, Mag=Actuals")</f>
        <v>0</v>
      </c>
      <c r="AW455" s="6">
        <f>_xll.SNL.Clients.Office.Excel.Functions.SPG($D455, AW$1, $F455, "Options: Curr=USD, Mag=Actuals")</f>
        <v>0</v>
      </c>
      <c r="AX455" s="6">
        <f>_xll.SNL.Clients.Office.Excel.Functions.SPG($D455, AX$1, $F455, "Options: Curr=USD, Mag=Actuals")</f>
        <v>0</v>
      </c>
      <c r="AY455" s="6">
        <f>_xll.SNL.Clients.Office.Excel.Functions.SPG($D455, AY$1, $F455, "Options: Curr=USD, Mag=Actuals")</f>
        <v>0</v>
      </c>
      <c r="AZ455" s="6">
        <f>_xll.SNL.Clients.Office.Excel.Functions.SPG($D455, AZ$1, $F455, "Options: Curr=USD, Mag=Actuals")</f>
        <v>0</v>
      </c>
      <c r="BA455" s="6">
        <f>_xll.SNL.Clients.Office.Excel.Functions.SPG($D455, BA$1, $F455, "Options: Curr=USD, Mag=Actuals")</f>
        <v>0</v>
      </c>
      <c r="BB455" s="6">
        <f>_xll.SNL.Clients.Office.Excel.Functions.SPG($D455, BB$1, $F455, "Options: Curr=USD, Mag=Actuals")</f>
        <v>0</v>
      </c>
      <c r="BC455" s="6">
        <f>_xll.SNL.Clients.Office.Excel.Functions.SPG($D455, BC$1, $F455, "Options: Curr=USD, Mag=Actuals")</f>
        <v>0</v>
      </c>
      <c r="BD455" s="6">
        <f>_xll.SNL.Clients.Office.Excel.Functions.SPG($D455, BD$1, $F455, "Options: Curr=USD, Mag=Actuals")</f>
        <v>0</v>
      </c>
      <c r="BE455" s="6">
        <f>_xll.SNL.Clients.Office.Excel.Functions.SPG($D455, BE$1, $F455, "Options: Curr=USD, Mag=Actuals")</f>
        <v>0</v>
      </c>
      <c r="BF455" s="6">
        <f>_xll.SNL.Clients.Office.Excel.Functions.SPG($D455, BF$1, $F455, "Options: Curr=USD, Mag=Actuals")</f>
        <v>0</v>
      </c>
      <c r="BG455" s="6">
        <f>_xll.SNL.Clients.Office.Excel.Functions.SPG($D455, BG$1, $F455, "Options: Curr=USD, Mag=Actuals")</f>
        <v>0</v>
      </c>
      <c r="BH455" s="6">
        <f>_xll.SNL.Clients.Office.Excel.Functions.SPG($D455, BH$1, $F455, "Options: Curr=USD, Mag=Actuals")</f>
        <v>0</v>
      </c>
      <c r="BI455" s="6">
        <f>_xll.SNL.Clients.Office.Excel.Functions.SPG($D455, BI$1, $F455, "Options: Curr=USD, Mag=Actuals")</f>
        <v>0</v>
      </c>
      <c r="BJ455" s="6">
        <f>_xll.SNL.Clients.Office.Excel.Functions.SPG($D455, BJ$1, $F455, "Options: Curr=USD, Mag=Actuals")</f>
        <v>0</v>
      </c>
      <c r="BK455" s="6">
        <f>_xll.SNL.Clients.Office.Excel.Functions.SPG($D455, BK$1, $F455, "Options: Curr=USD, Mag=Actuals")</f>
        <v>0</v>
      </c>
      <c r="BL455" s="6">
        <f>_xll.SNL.Clients.Office.Excel.Functions.SPG($D455, BL$1, $F455, "Options: Curr=USD, Mag=Actuals")</f>
        <v>0</v>
      </c>
      <c r="BM455" s="6">
        <f>_xll.SNL.Clients.Office.Excel.Functions.SPG($D455, BM$1, $F455, "Options: Curr=USD, Mag=Actuals")</f>
        <v>0</v>
      </c>
      <c r="BN455" s="6">
        <f>_xll.SNL.Clients.Office.Excel.Functions.SPG($D455, BN$1, $F455, "Options: Curr=USD, Mag=Actuals")</f>
        <v>0</v>
      </c>
      <c r="BO455" s="6">
        <f>_xll.SNL.Clients.Office.Excel.Functions.SPG($D455, BO$1, $F455, "Options: Curr=USD, Mag=Actuals")</f>
        <v>0</v>
      </c>
      <c r="BP455" s="6">
        <f>_xll.SNL.Clients.Office.Excel.Functions.SPG($D455, BP$1, $F455, "Options: Curr=USD, Mag=Actuals")</f>
        <v>0</v>
      </c>
      <c r="BQ455" s="6">
        <f>_xll.SNL.Clients.Office.Excel.Functions.SPG($D455, BQ$1, $F455, "Options: Curr=USD, Mag=Actuals")</f>
        <v>0</v>
      </c>
      <c r="BR455" s="6">
        <f>_xll.SNL.Clients.Office.Excel.Functions.SPG($D455, BR$1, $F455, "Options: Curr=USD, Mag=Actuals")</f>
        <v>0</v>
      </c>
      <c r="BS455" s="6">
        <f>_xll.SNL.Clients.Office.Excel.Functions.SPG($D455, BS$1, $F455, "Options: Curr=USD, Mag=Actuals")</f>
        <v>0</v>
      </c>
      <c r="BT455" s="6">
        <f>_xll.SNL.Clients.Office.Excel.Functions.SPG($D455, BT$1, $F455, "Options: Curr=USD, Mag=Actuals")</f>
        <v>0</v>
      </c>
      <c r="BU455" s="6">
        <f>_xll.SNL.Clients.Office.Excel.Functions.SPG($D455, BU$1, $F455, "Options: Curr=USD, Mag=Actuals")</f>
        <v>0</v>
      </c>
      <c r="BV455" s="6">
        <f>_xll.SNL.Clients.Office.Excel.Functions.SPG($D455, BV$1, $F455, "Options: Curr=USD, Mag=Actuals")</f>
        <v>0</v>
      </c>
      <c r="BW455" s="6">
        <f>_xll.SNL.Clients.Office.Excel.Functions.SPG($D455, BW$1, $F455, "Options: Curr=USD, Mag=Actuals")</f>
        <v>0</v>
      </c>
      <c r="BX455" s="6">
        <f>_xll.SNL.Clients.Office.Excel.Functions.SPG($D455, BX$1, $F455, "Options: Curr=USD, Mag=Actuals")</f>
        <v>0</v>
      </c>
      <c r="BY455" s="6">
        <f>_xll.SNL.Clients.Office.Excel.Functions.SPG($D455, BY$1, $F455, "Options: Curr=USD, Mag=Actuals")</f>
        <v>0</v>
      </c>
      <c r="BZ455" s="6">
        <f>_xll.SNL.Clients.Office.Excel.Functions.SPG($D455, BZ$1, $F455, "Options: Curr=USD, Mag=Actuals")</f>
        <v>0</v>
      </c>
      <c r="CA455" s="6" t="str">
        <f>_xll.SNL.Clients.Office.Excel.Functions.SPG($D455, CA$1, $F455, "Options: Curr=USD, Mag=Actuals")</f>
        <v>Nonperforming Loans</v>
      </c>
      <c r="CB455" s="6">
        <f>_xll.SNL.Clients.Office.Excel.Functions.SPG($D455, CB$1, $F455, "Options: Curr=USD, Mag=Actuals")</f>
        <v>0</v>
      </c>
      <c r="CC455" s="6">
        <f>_xll.SNL.Clients.Office.Excel.Functions.SPG($D455, CC$1, $F455, "Options: Curr=USD, Mag=Actuals")</f>
        <v>0</v>
      </c>
      <c r="CD455" s="6">
        <f>_xll.SNL.Clients.Office.Excel.Functions.SPG($D455, CD$1, $F455, "Options: Curr=USD, Mag=Actuals")</f>
        <v>0</v>
      </c>
      <c r="CE455" s="6">
        <f>_xll.SNL.Clients.Office.Excel.Functions.SPG($D455, CE$1, $F455, "Options: Curr=USD, Mag=Actuals")</f>
        <v>0</v>
      </c>
      <c r="CF455" s="6">
        <f>_xll.SNL.Clients.Office.Excel.Functions.SPG($D455, CF$1, $F455, "Options: Curr=USD, Mag=Actuals")</f>
        <v>0</v>
      </c>
      <c r="CG455" s="6">
        <f>_xll.SNL.Clients.Office.Excel.Functions.SPG($D455, CG$1, $F455, "Options: Curr=USD, Mag=Actuals")</f>
        <v>0</v>
      </c>
    </row>
    <row r="456" spans="1:85" x14ac:dyDescent="0.3">
      <c r="A456" s="10" t="s">
        <v>111</v>
      </c>
      <c r="B456" s="10" t="s">
        <v>112</v>
      </c>
      <c r="C456" s="10" t="s">
        <v>18</v>
      </c>
      <c r="D456">
        <v>4086997</v>
      </c>
      <c r="E456" s="10" t="s">
        <v>22</v>
      </c>
      <c r="F456" s="10" t="s">
        <v>60</v>
      </c>
      <c r="G456">
        <v>-3.56</v>
      </c>
      <c r="H456">
        <v>51.14</v>
      </c>
      <c r="I456">
        <v>54.7</v>
      </c>
      <c r="J456">
        <v>511.22</v>
      </c>
      <c r="K456">
        <v>456.57</v>
      </c>
      <c r="L456">
        <v>3.79</v>
      </c>
      <c r="M456">
        <v>968.92734251054651</v>
      </c>
      <c r="N456">
        <v>1098.31</v>
      </c>
      <c r="O456">
        <v>4.3899999999999997</v>
      </c>
      <c r="P456">
        <v>2.4700000000000002</v>
      </c>
      <c r="Q456">
        <v>48.61</v>
      </c>
      <c r="R456">
        <v>48.03</v>
      </c>
      <c r="S456" t="str">
        <f>_xll.SNL.Clients.Office.Excel.Functions.SPG(D456, S$1, F456, "Options: Curr=USD, Mag=Actuals")</f>
        <v>ICICI Bank Limited (NSEI:ICICIBANK)</v>
      </c>
      <c r="T456" t="str">
        <f>_xll.SNL.Clients.Office.Excel.Functions.SPG($D456, T$1, $F456, "Options: Curr=USD, Mag=Actuals")</f>
        <v>ICICI Bank Limited</v>
      </c>
      <c r="U456" s="6">
        <f>_xll.SNL.Clients.Office.Excel.Functions.SPG($D456, U$1, $F456, "Options: Curr=USD, Mag=Actuals")</f>
        <v>0</v>
      </c>
      <c r="V456" t="str">
        <f>_xll.SNL.Clients.Office.Excel.Functions.SPG($D456, V$1, $F456, "Options: Curr=USD, Mag=Actuals")</f>
        <v>NSEI:ICICIBANK</v>
      </c>
      <c r="W456" t="str">
        <f>_xll.SNL.Clients.Office.Excel.Functions.SPG($D456, W$1, $F456, "Options: Curr=USD, Mag=Actuals")</f>
        <v>Bank</v>
      </c>
      <c r="X456" s="6">
        <f>_xll.SNL.Clients.Office.Excel.Functions.SPG($D456, X$1, $F456, "Options: Curr=USD, Mag=Actuals")</f>
        <v>0</v>
      </c>
      <c r="Y456" s="6">
        <f>_xll.SNL.Clients.Office.Excel.Functions.SPG($D456, Y$1, $F456, "Options: Curr=USD, Mag=Actuals")</f>
        <v>0</v>
      </c>
      <c r="Z456" s="6">
        <f>_xll.SNL.Clients.Office.Excel.Functions.SPG($D456, Z$1, $F456, "Options: Curr=USD, Mag=Actuals")</f>
        <v>0</v>
      </c>
      <c r="AA456" s="6">
        <f>_xll.SNL.Clients.Office.Excel.Functions.SPG($D456, AA$1, $F456, "Options: Curr=USD, Mag=Actuals")</f>
        <v>0</v>
      </c>
      <c r="AB456" s="6">
        <f>_xll.SNL.Clients.Office.Excel.Functions.SPG($D456, AB$1, $F456, "Options: Curr=USD, Mag=Actuals")</f>
        <v>0</v>
      </c>
      <c r="AC456" s="6">
        <f>_xll.SNL.Clients.Office.Excel.Functions.SPG($D456, AC$1, $F456, "Options: Curr=USD, Mag=Actuals")</f>
        <v>0</v>
      </c>
      <c r="AD456" s="6">
        <f>_xll.SNL.Clients.Office.Excel.Functions.SPG($D456, AD$1, $F456, "Options: Curr=USD, Mag=Actuals")</f>
        <v>0</v>
      </c>
      <c r="AE456" s="6">
        <f>_xll.SNL.Clients.Office.Excel.Functions.SPG($D456, AE$1, $F456, "Options: Curr=USD, Mag=Actuals")</f>
        <v>0</v>
      </c>
      <c r="AF456" s="6">
        <f>_xll.SNL.Clients.Office.Excel.Functions.SPG($D456, AF$1, $F456, "Options: Curr=USD, Mag=Actuals")</f>
        <v>0</v>
      </c>
      <c r="AG456" s="6">
        <f>_xll.SNL.Clients.Office.Excel.Functions.SPG($D456, AG$1, $F456, "Options: Curr=USD, Mag=Actuals")</f>
        <v>0</v>
      </c>
      <c r="AH456" s="6">
        <f>_xll.SNL.Clients.Office.Excel.Functions.SPG($D456, AH$1, $F456, "Options: Curr=USD, Mag=Actuals")</f>
        <v>0</v>
      </c>
      <c r="AI456" s="6" t="str">
        <f>_xll.SNL.Clients.Office.Excel.Functions.SPG($D456, AI$1, $F456, "Options: Curr=USD, Mag=Actuals")</f>
        <v/>
      </c>
      <c r="AJ456" s="6" t="str">
        <f>_xll.SNL.Clients.Office.Excel.Functions.SPG($D456, AJ$1, $F456, "Options: Curr=USD, Mag=Actuals")</f>
        <v>#INVALID FUNCTION PARAMETER</v>
      </c>
      <c r="AK456" s="6" t="str">
        <f>_xll.SNL.Clients.Office.Excel.Functions.SPG($D456, AK$1, $F456, "Options: Curr=USD, Mag=Actuals")</f>
        <v>#INVALID FUNCTION PARAMETER</v>
      </c>
      <c r="AL456" s="6" t="str">
        <f>_xll.SNL.Clients.Office.Excel.Functions.SPG($D456, AL$1, $F456, "Options: Curr=USD, Mag=Actuals")</f>
        <v>#INVALID FUNCTION PARAMETER</v>
      </c>
      <c r="AM456" s="6" t="str">
        <f>_xll.SNL.Clients.Office.Excel.Functions.SPG($D456, AM$1, $F456, "Options: Curr=USD, Mag=Actuals")</f>
        <v>#INVALID FUNCTION PARAMETER</v>
      </c>
      <c r="AN456" s="6">
        <f>_xll.SNL.Clients.Office.Excel.Functions.SPG($D456, AN$1, $F456, "Options: Curr=USD, Mag=Actuals")</f>
        <v>0</v>
      </c>
      <c r="AO456" s="6">
        <f>_xll.SNL.Clients.Office.Excel.Functions.SPG($D456, AO$1, $F456, "Options: Curr=USD, Mag=Actuals")</f>
        <v>0</v>
      </c>
      <c r="AP456" s="6">
        <f>_xll.SNL.Clients.Office.Excel.Functions.SPG($D456, AP$1, $F456, "Options: Curr=USD, Mag=Actuals")</f>
        <v>0</v>
      </c>
      <c r="AQ456" s="6">
        <f>_xll.SNL.Clients.Office.Excel.Functions.SPG($D456, AQ$1, $F456, "Options: Curr=USD, Mag=Actuals")</f>
        <v>0</v>
      </c>
      <c r="AR456" s="6">
        <f>_xll.SNL.Clients.Office.Excel.Functions.SPG($D456, AR$1, $F456, "Options: Curr=USD, Mag=Actuals")</f>
        <v>0</v>
      </c>
      <c r="AS456" s="6">
        <f>_xll.SNL.Clients.Office.Excel.Functions.SPG($D456, AS$1, $F456, "Options: Curr=USD, Mag=Actuals")</f>
        <v>0</v>
      </c>
      <c r="AT456" s="6">
        <f>_xll.SNL.Clients.Office.Excel.Functions.SPG($D456, AT$1, $F456, "Options: Curr=USD, Mag=Actuals")</f>
        <v>0</v>
      </c>
      <c r="AU456" s="6">
        <f>_xll.SNL.Clients.Office.Excel.Functions.SPG($D456, AU$1, $F456, "Options: Curr=USD, Mag=Actuals")</f>
        <v>0</v>
      </c>
      <c r="AV456" s="6">
        <f>_xll.SNL.Clients.Office.Excel.Functions.SPG($D456, AV$1, $F456, "Options: Curr=USD, Mag=Actuals")</f>
        <v>0</v>
      </c>
      <c r="AW456" s="6">
        <f>_xll.SNL.Clients.Office.Excel.Functions.SPG($D456, AW$1, $F456, "Options: Curr=USD, Mag=Actuals")</f>
        <v>0</v>
      </c>
      <c r="AX456" s="6">
        <f>_xll.SNL.Clients.Office.Excel.Functions.SPG($D456, AX$1, $F456, "Options: Curr=USD, Mag=Actuals")</f>
        <v>0</v>
      </c>
      <c r="AY456" s="6">
        <f>_xll.SNL.Clients.Office.Excel.Functions.SPG($D456, AY$1, $F456, "Options: Curr=USD, Mag=Actuals")</f>
        <v>0</v>
      </c>
      <c r="AZ456" s="6">
        <f>_xll.SNL.Clients.Office.Excel.Functions.SPG($D456, AZ$1, $F456, "Options: Curr=USD, Mag=Actuals")</f>
        <v>0</v>
      </c>
      <c r="BA456" s="6">
        <f>_xll.SNL.Clients.Office.Excel.Functions.SPG($D456, BA$1, $F456, "Options: Curr=USD, Mag=Actuals")</f>
        <v>0</v>
      </c>
      <c r="BB456" s="6">
        <f>_xll.SNL.Clients.Office.Excel.Functions.SPG($D456, BB$1, $F456, "Options: Curr=USD, Mag=Actuals")</f>
        <v>0</v>
      </c>
      <c r="BC456" s="6">
        <f>_xll.SNL.Clients.Office.Excel.Functions.SPG($D456, BC$1, $F456, "Options: Curr=USD, Mag=Actuals")</f>
        <v>0</v>
      </c>
      <c r="BD456" s="6">
        <f>_xll.SNL.Clients.Office.Excel.Functions.SPG($D456, BD$1, $F456, "Options: Curr=USD, Mag=Actuals")</f>
        <v>0</v>
      </c>
      <c r="BE456" s="6">
        <f>_xll.SNL.Clients.Office.Excel.Functions.SPG($D456, BE$1, $F456, "Options: Curr=USD, Mag=Actuals")</f>
        <v>0</v>
      </c>
      <c r="BF456" s="6">
        <f>_xll.SNL.Clients.Office.Excel.Functions.SPG($D456, BF$1, $F456, "Options: Curr=USD, Mag=Actuals")</f>
        <v>0</v>
      </c>
      <c r="BG456" s="6">
        <f>_xll.SNL.Clients.Office.Excel.Functions.SPG($D456, BG$1, $F456, "Options: Curr=USD, Mag=Actuals")</f>
        <v>0</v>
      </c>
      <c r="BH456" s="6">
        <f>_xll.SNL.Clients.Office.Excel.Functions.SPG($D456, BH$1, $F456, "Options: Curr=USD, Mag=Actuals")</f>
        <v>0</v>
      </c>
      <c r="BI456" s="6">
        <f>_xll.SNL.Clients.Office.Excel.Functions.SPG($D456, BI$1, $F456, "Options: Curr=USD, Mag=Actuals")</f>
        <v>0</v>
      </c>
      <c r="BJ456" s="6">
        <f>_xll.SNL.Clients.Office.Excel.Functions.SPG($D456, BJ$1, $F456, "Options: Curr=USD, Mag=Actuals")</f>
        <v>0</v>
      </c>
      <c r="BK456" s="6">
        <f>_xll.SNL.Clients.Office.Excel.Functions.SPG($D456, BK$1, $F456, "Options: Curr=USD, Mag=Actuals")</f>
        <v>0</v>
      </c>
      <c r="BL456" s="6">
        <f>_xll.SNL.Clients.Office.Excel.Functions.SPG($D456, BL$1, $F456, "Options: Curr=USD, Mag=Actuals")</f>
        <v>0</v>
      </c>
      <c r="BM456" s="6">
        <f>_xll.SNL.Clients.Office.Excel.Functions.SPG($D456, BM$1, $F456, "Options: Curr=USD, Mag=Actuals")</f>
        <v>0</v>
      </c>
      <c r="BN456" s="6">
        <f>_xll.SNL.Clients.Office.Excel.Functions.SPG($D456, BN$1, $F456, "Options: Curr=USD, Mag=Actuals")</f>
        <v>0</v>
      </c>
      <c r="BO456" s="6">
        <f>_xll.SNL.Clients.Office.Excel.Functions.SPG($D456, BO$1, $F456, "Options: Curr=USD, Mag=Actuals")</f>
        <v>0</v>
      </c>
      <c r="BP456" s="6">
        <f>_xll.SNL.Clients.Office.Excel.Functions.SPG($D456, BP$1, $F456, "Options: Curr=USD, Mag=Actuals")</f>
        <v>0</v>
      </c>
      <c r="BQ456" s="6">
        <f>_xll.SNL.Clients.Office.Excel.Functions.SPG($D456, BQ$1, $F456, "Options: Curr=USD, Mag=Actuals")</f>
        <v>0</v>
      </c>
      <c r="BR456" s="6">
        <f>_xll.SNL.Clients.Office.Excel.Functions.SPG($D456, BR$1, $F456, "Options: Curr=USD, Mag=Actuals")</f>
        <v>0</v>
      </c>
      <c r="BS456" s="6">
        <f>_xll.SNL.Clients.Office.Excel.Functions.SPG($D456, BS$1, $F456, "Options: Curr=USD, Mag=Actuals")</f>
        <v>0</v>
      </c>
      <c r="BT456" s="6">
        <f>_xll.SNL.Clients.Office.Excel.Functions.SPG($D456, BT$1, $F456, "Options: Curr=USD, Mag=Actuals")</f>
        <v>0</v>
      </c>
      <c r="BU456" s="6">
        <f>_xll.SNL.Clients.Office.Excel.Functions.SPG($D456, BU$1, $F456, "Options: Curr=USD, Mag=Actuals")</f>
        <v>0</v>
      </c>
      <c r="BV456" s="6">
        <f>_xll.SNL.Clients.Office.Excel.Functions.SPG($D456, BV$1, $F456, "Options: Curr=USD, Mag=Actuals")</f>
        <v>0</v>
      </c>
      <c r="BW456" s="6">
        <f>_xll.SNL.Clients.Office.Excel.Functions.SPG($D456, BW$1, $F456, "Options: Curr=USD, Mag=Actuals")</f>
        <v>0</v>
      </c>
      <c r="BX456" s="6">
        <f>_xll.SNL.Clients.Office.Excel.Functions.SPG($D456, BX$1, $F456, "Options: Curr=USD, Mag=Actuals")</f>
        <v>0</v>
      </c>
      <c r="BY456" s="6">
        <f>_xll.SNL.Clients.Office.Excel.Functions.SPG($D456, BY$1, $F456, "Options: Curr=USD, Mag=Actuals")</f>
        <v>0</v>
      </c>
      <c r="BZ456" s="6">
        <f>_xll.SNL.Clients.Office.Excel.Functions.SPG($D456, BZ$1, $F456, "Options: Curr=USD, Mag=Actuals")</f>
        <v>0</v>
      </c>
      <c r="CA456" s="6" t="str">
        <f>_xll.SNL.Clients.Office.Excel.Functions.SPG($D456, CA$1, $F456, "Options: Curr=USD, Mag=Actuals")</f>
        <v>Nonperforming Loans</v>
      </c>
      <c r="CB456" s="6">
        <f>_xll.SNL.Clients.Office.Excel.Functions.SPG($D456, CB$1, $F456, "Options: Curr=USD, Mag=Actuals")</f>
        <v>0</v>
      </c>
      <c r="CC456" s="6">
        <f>_xll.SNL.Clients.Office.Excel.Functions.SPG($D456, CC$1, $F456, "Options: Curr=USD, Mag=Actuals")</f>
        <v>0</v>
      </c>
      <c r="CD456" s="6">
        <f>_xll.SNL.Clients.Office.Excel.Functions.SPG($D456, CD$1, $F456, "Options: Curr=USD, Mag=Actuals")</f>
        <v>0</v>
      </c>
      <c r="CE456" s="6">
        <f>_xll.SNL.Clients.Office.Excel.Functions.SPG($D456, CE$1, $F456, "Options: Curr=USD, Mag=Actuals")</f>
        <v>0</v>
      </c>
      <c r="CF456" s="6">
        <f>_xll.SNL.Clients.Office.Excel.Functions.SPG($D456, CF$1, $F456, "Options: Curr=USD, Mag=Actuals")</f>
        <v>0</v>
      </c>
      <c r="CG456" s="6">
        <f>_xll.SNL.Clients.Office.Excel.Functions.SPG($D456, CG$1, $F456, "Options: Curr=USD, Mag=Actuals")</f>
        <v>0</v>
      </c>
    </row>
    <row r="457" spans="1:85" x14ac:dyDescent="0.3">
      <c r="A457" s="10" t="s">
        <v>111</v>
      </c>
      <c r="B457" s="10" t="s">
        <v>112</v>
      </c>
      <c r="C457" s="10" t="s">
        <v>18</v>
      </c>
      <c r="D457">
        <v>4086997</v>
      </c>
      <c r="E457" s="10" t="s">
        <v>22</v>
      </c>
      <c r="F457" s="10" t="s">
        <v>61</v>
      </c>
      <c r="G457">
        <v>-7.19</v>
      </c>
      <c r="H457">
        <v>60.89</v>
      </c>
      <c r="I457">
        <v>68.08</v>
      </c>
      <c r="J457">
        <v>596.87</v>
      </c>
      <c r="K457">
        <v>518.79999999999995</v>
      </c>
      <c r="L457">
        <v>7.67</v>
      </c>
      <c r="M457">
        <v>1088.6986977342576</v>
      </c>
      <c r="N457">
        <v>1117.42</v>
      </c>
      <c r="O457">
        <v>3.78</v>
      </c>
      <c r="P457">
        <v>5.32</v>
      </c>
      <c r="Q457">
        <v>46.58</v>
      </c>
      <c r="R457">
        <v>45.6</v>
      </c>
      <c r="S457" t="str">
        <f>_xll.SNL.Clients.Office.Excel.Functions.SPG(D457, S$1, F457, "Options: Curr=USD, Mag=Actuals")</f>
        <v>ICICI Bank Limited (NSEI:ICICIBANK)</v>
      </c>
      <c r="T457" t="str">
        <f>_xll.SNL.Clients.Office.Excel.Functions.SPG($D457, T$1, $F457, "Options: Curr=USD, Mag=Actuals")</f>
        <v>ICICI Bank Limited</v>
      </c>
      <c r="U457" s="6">
        <f>_xll.SNL.Clients.Office.Excel.Functions.SPG($D457, U$1, $F457, "Options: Curr=USD, Mag=Actuals")</f>
        <v>0</v>
      </c>
      <c r="V457" t="str">
        <f>_xll.SNL.Clients.Office.Excel.Functions.SPG($D457, V$1, $F457, "Options: Curr=USD, Mag=Actuals")</f>
        <v>NSEI:ICICIBANK</v>
      </c>
      <c r="W457" t="str">
        <f>_xll.SNL.Clients.Office.Excel.Functions.SPG($D457, W$1, $F457, "Options: Curr=USD, Mag=Actuals")</f>
        <v>Bank</v>
      </c>
      <c r="X457" s="6">
        <f>_xll.SNL.Clients.Office.Excel.Functions.SPG($D457, X$1, $F457, "Options: Curr=USD, Mag=Actuals")</f>
        <v>174900037.31347945</v>
      </c>
      <c r="Y457" s="6">
        <f>_xll.SNL.Clients.Office.Excel.Functions.SPG($D457, Y$1, $F457, "Options: Curr=USD, Mag=Actuals")</f>
        <v>0</v>
      </c>
      <c r="Z457" s="6">
        <f>_xll.SNL.Clients.Office.Excel.Functions.SPG($D457, Z$1, $F457, "Options: Curr=USD, Mag=Actuals")</f>
        <v>0</v>
      </c>
      <c r="AA457" s="6">
        <f>_xll.SNL.Clients.Office.Excel.Functions.SPG($D457, AA$1, $F457, "Options: Curr=USD, Mag=Actuals")</f>
        <v>-297131972.58653641</v>
      </c>
      <c r="AB457" s="6">
        <f>_xll.SNL.Clients.Office.Excel.Functions.SPG($D457, AB$1, $F457, "Options: Curr=USD, Mag=Actuals")</f>
        <v>-9.5715262539806778E-2</v>
      </c>
      <c r="AC457" s="6">
        <f>_xll.SNL.Clients.Office.Excel.Functions.SPG($D457, AC$1, $F457, "Options: Curr=USD, Mag=Actuals")</f>
        <v>0</v>
      </c>
      <c r="AD457" s="6">
        <f>_xll.SNL.Clients.Office.Excel.Functions.SPG($D457, AD$1, $F457, "Options: Curr=USD, Mag=Actuals")</f>
        <v>0</v>
      </c>
      <c r="AE457" s="6">
        <f>_xll.SNL.Clients.Office.Excel.Functions.SPG($D457, AE$1, $F457, "Options: Curr=USD, Mag=Actuals")</f>
        <v>0</v>
      </c>
      <c r="AF457" s="6">
        <f>_xll.SNL.Clients.Office.Excel.Functions.SPG($D457, AF$1, $F457, "Options: Curr=USD, Mag=Actuals")</f>
        <v>0</v>
      </c>
      <c r="AG457" s="6">
        <f>_xll.SNL.Clients.Office.Excel.Functions.SPG($D457, AG$1, $F457, "Options: Curr=USD, Mag=Actuals")</f>
        <v>0</v>
      </c>
      <c r="AH457" s="6">
        <f>_xll.SNL.Clients.Office.Excel.Functions.SPG($D457, AH$1, $F457, "Options: Curr=USD, Mag=Actuals")</f>
        <v>0</v>
      </c>
      <c r="AI457" s="6">
        <f>_xll.SNL.Clients.Office.Excel.Functions.SPG($D457, AI$1, $F457, "Options: Curr=USD, Mag=Actuals")</f>
        <v>37986</v>
      </c>
      <c r="AJ457" s="6" t="str">
        <f>_xll.SNL.Clients.Office.Excel.Functions.SPG($D457, AJ$1, $F457, "Options: Curr=USD, Mag=Actuals")</f>
        <v>#INVALID FUNCTION PARAMETER</v>
      </c>
      <c r="AK457" s="6" t="str">
        <f>_xll.SNL.Clients.Office.Excel.Functions.SPG($D457, AK$1, $F457, "Options: Curr=USD, Mag=Actuals")</f>
        <v>#INVALID FUNCTION PARAMETER</v>
      </c>
      <c r="AL457" s="6" t="str">
        <f>_xll.SNL.Clients.Office.Excel.Functions.SPG($D457, AL$1, $F457, "Options: Curr=USD, Mag=Actuals")</f>
        <v>#INVALID FUNCTION PARAMETER</v>
      </c>
      <c r="AM457" s="6" t="str">
        <f>_xll.SNL.Clients.Office.Excel.Functions.SPG($D457, AM$1, $F457, "Options: Curr=USD, Mag=Actuals")</f>
        <v>#INVALID FUNCTION PARAMETER</v>
      </c>
      <c r="AN457" s="6">
        <f>_xll.SNL.Clients.Office.Excel.Functions.SPG($D457, AN$1, $F457, "Options: Curr=USD, Mag=Actuals")</f>
        <v>0</v>
      </c>
      <c r="AO457" s="6">
        <f>_xll.SNL.Clients.Office.Excel.Functions.SPG($D457, AO$1, $F457, "Options: Curr=USD, Mag=Actuals")</f>
        <v>0</v>
      </c>
      <c r="AP457" s="6">
        <f>_xll.SNL.Clients.Office.Excel.Functions.SPG($D457, AP$1, $F457, "Options: Curr=USD, Mag=Actuals")</f>
        <v>0</v>
      </c>
      <c r="AQ457" s="6">
        <f>_xll.SNL.Clients.Office.Excel.Functions.SPG($D457, AQ$1, $F457, "Options: Curr=USD, Mag=Actuals")</f>
        <v>0</v>
      </c>
      <c r="AR457" s="6">
        <f>_xll.SNL.Clients.Office.Excel.Functions.SPG($D457, AR$1, $F457, "Options: Curr=USD, Mag=Actuals")</f>
        <v>0</v>
      </c>
      <c r="AS457" s="6">
        <f>_xll.SNL.Clients.Office.Excel.Functions.SPG($D457, AS$1, $F457, "Options: Curr=USD, Mag=Actuals")</f>
        <v>0</v>
      </c>
      <c r="AT457" s="6">
        <f>_xll.SNL.Clients.Office.Excel.Functions.SPG($D457, AT$1, $F457, "Options: Curr=USD, Mag=Actuals")</f>
        <v>0</v>
      </c>
      <c r="AU457" s="6">
        <f>_xll.SNL.Clients.Office.Excel.Functions.SPG($D457, AU$1, $F457, "Options: Curr=USD, Mag=Actuals")</f>
        <v>0</v>
      </c>
      <c r="AV457" s="6">
        <f>_xll.SNL.Clients.Office.Excel.Functions.SPG($D457, AV$1, $F457, "Options: Curr=USD, Mag=Actuals")</f>
        <v>0</v>
      </c>
      <c r="AW457" s="6">
        <f>_xll.SNL.Clients.Office.Excel.Functions.SPG($D457, AW$1, $F457, "Options: Curr=USD, Mag=Actuals")</f>
        <v>0</v>
      </c>
      <c r="AX457" s="6">
        <f>_xll.SNL.Clients.Office.Excel.Functions.SPG($D457, AX$1, $F457, "Options: Curr=USD, Mag=Actuals")</f>
        <v>0</v>
      </c>
      <c r="AY457" s="6">
        <f>_xll.SNL.Clients.Office.Excel.Functions.SPG($D457, AY$1, $F457, "Options: Curr=USD, Mag=Actuals")</f>
        <v>0</v>
      </c>
      <c r="AZ457" s="6">
        <f>_xll.SNL.Clients.Office.Excel.Functions.SPG($D457, AZ$1, $F457, "Options: Curr=USD, Mag=Actuals")</f>
        <v>0</v>
      </c>
      <c r="BA457" s="6">
        <f>_xll.SNL.Clients.Office.Excel.Functions.SPG($D457, BA$1, $F457, "Options: Curr=USD, Mag=Actuals")</f>
        <v>0</v>
      </c>
      <c r="BB457" s="6">
        <f>_xll.SNL.Clients.Office.Excel.Functions.SPG($D457, BB$1, $F457, "Options: Curr=USD, Mag=Actuals")</f>
        <v>0</v>
      </c>
      <c r="BC457" s="6">
        <f>_xll.SNL.Clients.Office.Excel.Functions.SPG($D457, BC$1, $F457, "Options: Curr=USD, Mag=Actuals")</f>
        <v>0</v>
      </c>
      <c r="BD457" s="6">
        <f>_xll.SNL.Clients.Office.Excel.Functions.SPG($D457, BD$1, $F457, "Options: Curr=USD, Mag=Actuals")</f>
        <v>0</v>
      </c>
      <c r="BE457" s="6">
        <f>_xll.SNL.Clients.Office.Excel.Functions.SPG($D457, BE$1, $F457, "Options: Curr=USD, Mag=Actuals")</f>
        <v>0</v>
      </c>
      <c r="BF457" s="6">
        <f>_xll.SNL.Clients.Office.Excel.Functions.SPG($D457, BF$1, $F457, "Options: Curr=USD, Mag=Actuals")</f>
        <v>0</v>
      </c>
      <c r="BG457" s="6">
        <f>_xll.SNL.Clients.Office.Excel.Functions.SPG($D457, BG$1, $F457, "Options: Curr=USD, Mag=Actuals")</f>
        <v>0</v>
      </c>
      <c r="BH457" s="6">
        <f>_xll.SNL.Clients.Office.Excel.Functions.SPG($D457, BH$1, $F457, "Options: Curr=USD, Mag=Actuals")</f>
        <v>0</v>
      </c>
      <c r="BI457" s="6">
        <f>_xll.SNL.Clients.Office.Excel.Functions.SPG($D457, BI$1, $F457, "Options: Curr=USD, Mag=Actuals")</f>
        <v>0</v>
      </c>
      <c r="BJ457" s="6">
        <f>_xll.SNL.Clients.Office.Excel.Functions.SPG($D457, BJ$1, $F457, "Options: Curr=USD, Mag=Actuals")</f>
        <v>0</v>
      </c>
      <c r="BK457" s="6">
        <f>_xll.SNL.Clients.Office.Excel.Functions.SPG($D457, BK$1, $F457, "Options: Curr=USD, Mag=Actuals")</f>
        <v>0</v>
      </c>
      <c r="BL457" s="6">
        <f>_xll.SNL.Clients.Office.Excel.Functions.SPG($D457, BL$1, $F457, "Options: Curr=USD, Mag=Actuals")</f>
        <v>0</v>
      </c>
      <c r="BM457" s="6">
        <f>_xll.SNL.Clients.Office.Excel.Functions.SPG($D457, BM$1, $F457, "Options: Curr=USD, Mag=Actuals")</f>
        <v>0</v>
      </c>
      <c r="BN457" s="6">
        <f>_xll.SNL.Clients.Office.Excel.Functions.SPG($D457, BN$1, $F457, "Options: Curr=USD, Mag=Actuals")</f>
        <v>0</v>
      </c>
      <c r="BO457" s="6">
        <f>_xll.SNL.Clients.Office.Excel.Functions.SPG($D457, BO$1, $F457, "Options: Curr=USD, Mag=Actuals")</f>
        <v>0</v>
      </c>
      <c r="BP457" s="6">
        <f>_xll.SNL.Clients.Office.Excel.Functions.SPG($D457, BP$1, $F457, "Options: Curr=USD, Mag=Actuals")</f>
        <v>0</v>
      </c>
      <c r="BQ457" s="6">
        <f>_xll.SNL.Clients.Office.Excel.Functions.SPG($D457, BQ$1, $F457, "Options: Curr=USD, Mag=Actuals")</f>
        <v>0</v>
      </c>
      <c r="BR457" s="6">
        <f>_xll.SNL.Clients.Office.Excel.Functions.SPG($D457, BR$1, $F457, "Options: Curr=USD, Mag=Actuals")</f>
        <v>0</v>
      </c>
      <c r="BS457" s="6">
        <f>_xll.SNL.Clients.Office.Excel.Functions.SPG($D457, BS$1, $F457, "Options: Curr=USD, Mag=Actuals")</f>
        <v>0</v>
      </c>
      <c r="BT457" s="6">
        <f>_xll.SNL.Clients.Office.Excel.Functions.SPG($D457, BT$1, $F457, "Options: Curr=USD, Mag=Actuals")</f>
        <v>0</v>
      </c>
      <c r="BU457" s="6">
        <f>_xll.SNL.Clients.Office.Excel.Functions.SPG($D457, BU$1, $F457, "Options: Curr=USD, Mag=Actuals")</f>
        <v>0</v>
      </c>
      <c r="BV457" s="6">
        <f>_xll.SNL.Clients.Office.Excel.Functions.SPG($D457, BV$1, $F457, "Options: Curr=USD, Mag=Actuals")</f>
        <v>0</v>
      </c>
      <c r="BW457" s="6">
        <f>_xll.SNL.Clients.Office.Excel.Functions.SPG($D457, BW$1, $F457, "Options: Curr=USD, Mag=Actuals")</f>
        <v>0</v>
      </c>
      <c r="BX457" s="6">
        <f>_xll.SNL.Clients.Office.Excel.Functions.SPG($D457, BX$1, $F457, "Options: Curr=USD, Mag=Actuals")</f>
        <v>0</v>
      </c>
      <c r="BY457" s="6">
        <f>_xll.SNL.Clients.Office.Excel.Functions.SPG($D457, BY$1, $F457, "Options: Curr=USD, Mag=Actuals")</f>
        <v>0</v>
      </c>
      <c r="BZ457" s="6">
        <f>_xll.SNL.Clients.Office.Excel.Functions.SPG($D457, BZ$1, $F457, "Options: Curr=USD, Mag=Actuals")</f>
        <v>0</v>
      </c>
      <c r="CA457" s="6" t="str">
        <f>_xll.SNL.Clients.Office.Excel.Functions.SPG($D457, CA$1, $F457, "Options: Curr=USD, Mag=Actuals")</f>
        <v>Nonperforming Loans</v>
      </c>
      <c r="CB457" s="6">
        <f>_xll.SNL.Clients.Office.Excel.Functions.SPG($D457, CB$1, $F457, "Options: Curr=USD, Mag=Actuals")</f>
        <v>0</v>
      </c>
      <c r="CC457" s="6">
        <f>_xll.SNL.Clients.Office.Excel.Functions.SPG($D457, CC$1, $F457, "Options: Curr=USD, Mag=Actuals")</f>
        <v>0</v>
      </c>
      <c r="CD457" s="6">
        <f>_xll.SNL.Clients.Office.Excel.Functions.SPG($D457, CD$1, $F457, "Options: Curr=USD, Mag=Actuals")</f>
        <v>0</v>
      </c>
      <c r="CE457" s="6">
        <f>_xll.SNL.Clients.Office.Excel.Functions.SPG($D457, CE$1, $F457, "Options: Curr=USD, Mag=Actuals")</f>
        <v>0</v>
      </c>
      <c r="CF457" s="6">
        <f>_xll.SNL.Clients.Office.Excel.Functions.SPG($D457, CF$1, $F457, "Options: Curr=USD, Mag=Actuals")</f>
        <v>0</v>
      </c>
      <c r="CG457" s="6">
        <f>_xll.SNL.Clients.Office.Excel.Functions.SPG($D457, CG$1, $F457, "Options: Curr=USD, Mag=Actuals")</f>
        <v>0</v>
      </c>
    </row>
    <row r="458" spans="1:85" x14ac:dyDescent="0.3">
      <c r="A458" s="10" t="s">
        <v>111</v>
      </c>
      <c r="B458" s="10" t="s">
        <v>112</v>
      </c>
      <c r="C458" s="10" t="s">
        <v>18</v>
      </c>
      <c r="D458">
        <v>4086997</v>
      </c>
      <c r="E458" s="10" t="s">
        <v>22</v>
      </c>
      <c r="F458" s="10" t="s">
        <v>62</v>
      </c>
      <c r="G458">
        <v>-17.62</v>
      </c>
      <c r="H458">
        <v>77.92</v>
      </c>
      <c r="I458">
        <v>95.54</v>
      </c>
      <c r="J458">
        <v>699.76</v>
      </c>
      <c r="K458">
        <v>594.48</v>
      </c>
      <c r="L458">
        <v>7.88</v>
      </c>
      <c r="M458">
        <v>1208.3948197904895</v>
      </c>
      <c r="N458">
        <v>1136.26</v>
      </c>
      <c r="O458">
        <v>3.78</v>
      </c>
      <c r="P458">
        <v>6.17</v>
      </c>
      <c r="Q458">
        <v>45.32</v>
      </c>
      <c r="R458">
        <v>43.58</v>
      </c>
      <c r="S458" t="str">
        <f>_xll.SNL.Clients.Office.Excel.Functions.SPG(D458, S$1, F458, "Options: Curr=USD, Mag=Actuals")</f>
        <v>ICICI Bank Limited (NSEI:ICICIBANK)</v>
      </c>
      <c r="T458" t="str">
        <f>_xll.SNL.Clients.Office.Excel.Functions.SPG($D458, T$1, $F458, "Options: Curr=USD, Mag=Actuals")</f>
        <v>ICICI Bank Limited</v>
      </c>
      <c r="U458" s="6">
        <f>_xll.SNL.Clients.Office.Excel.Functions.SPG($D458, U$1, $F458, "Options: Curr=USD, Mag=Actuals")</f>
        <v>37605058562.403</v>
      </c>
      <c r="V458" t="str">
        <f>_xll.SNL.Clients.Office.Excel.Functions.SPG($D458, V$1, $F458, "Options: Curr=USD, Mag=Actuals")</f>
        <v>NSEI:ICICIBANK</v>
      </c>
      <c r="W458" t="str">
        <f>_xll.SNL.Clients.Office.Excel.Functions.SPG($D458, W$1, $F458, "Options: Curr=USD, Mag=Actuals")</f>
        <v>Bank</v>
      </c>
      <c r="X458" s="6">
        <f>_xll.SNL.Clients.Office.Excel.Functions.SPG($D458, X$1, $F458, "Options: Curr=USD, Mag=Actuals")</f>
        <v>570475895.73222506</v>
      </c>
      <c r="Y458" s="6">
        <f>_xll.SNL.Clients.Office.Excel.Functions.SPG($D458, Y$1, $F458, "Options: Curr=USD, Mag=Actuals")</f>
        <v>0</v>
      </c>
      <c r="Z458" s="6">
        <f>_xll.SNL.Clients.Office.Excel.Functions.SPG($D458, Z$1, $F458, "Options: Curr=USD, Mag=Actuals")</f>
        <v>0</v>
      </c>
      <c r="AA458" s="6">
        <f>_xll.SNL.Clients.Office.Excel.Functions.SPG($D458, AA$1, $F458, "Options: Curr=USD, Mag=Actuals")</f>
        <v>81279298.065212518</v>
      </c>
      <c r="AB458" s="6">
        <f>_xll.SNL.Clients.Office.Excel.Functions.SPG($D458, AB$1, $F458, "Options: Curr=USD, Mag=Actuals")</f>
        <v>1.9606945168301193E-2</v>
      </c>
      <c r="AC458" s="6" t="str">
        <f>_xll.SNL.Clients.Office.Excel.Functions.SPG($D458, AC$1, $F458, "Options: Curr=USD, Mag=Actuals")</f>
        <v>NM</v>
      </c>
      <c r="AD458" s="6">
        <f>_xll.SNL.Clients.Office.Excel.Functions.SPG($D458, AD$1, $F458, "Options: Curr=USD, Mag=Actuals")</f>
        <v>0</v>
      </c>
      <c r="AE458" s="6">
        <f>_xll.SNL.Clients.Office.Excel.Functions.SPG($D458, AE$1, $F458, "Options: Curr=USD, Mag=Actuals")</f>
        <v>0</v>
      </c>
      <c r="AF458" s="6">
        <f>_xll.SNL.Clients.Office.Excel.Functions.SPG($D458, AF$1, $F458, "Options: Curr=USD, Mag=Actuals")</f>
        <v>37605058562.403</v>
      </c>
      <c r="AG458" s="6">
        <f>_xll.SNL.Clients.Office.Excel.Functions.SPG($D458, AG$1, $F458, "Options: Curr=USD, Mag=Actuals")</f>
        <v>9476022861.2759991</v>
      </c>
      <c r="AH458" s="6">
        <f>_xll.SNL.Clients.Office.Excel.Functions.SPG($D458, AH$1, $F458, "Options: Curr=USD, Mag=Actuals")</f>
        <v>2871948704.3559999</v>
      </c>
      <c r="AI458" s="6">
        <f>_xll.SNL.Clients.Office.Excel.Functions.SPG($D458, AI$1, $F458, "Options: Curr=USD, Mag=Actuals")</f>
        <v>38352</v>
      </c>
      <c r="AJ458" s="6" t="str">
        <f>_xll.SNL.Clients.Office.Excel.Functions.SPG($D458, AJ$1, $F458, "Options: Curr=USD, Mag=Actuals")</f>
        <v>#INVALID FUNCTION PARAMETER</v>
      </c>
      <c r="AK458" s="6" t="str">
        <f>_xll.SNL.Clients.Office.Excel.Functions.SPG($D458, AK$1, $F458, "Options: Curr=USD, Mag=Actuals")</f>
        <v>#INVALID FUNCTION PARAMETER</v>
      </c>
      <c r="AL458" s="6" t="str">
        <f>_xll.SNL.Clients.Office.Excel.Functions.SPG($D458, AL$1, $F458, "Options: Curr=USD, Mag=Actuals")</f>
        <v>#INVALID FUNCTION PARAMETER</v>
      </c>
      <c r="AM458" s="6" t="str">
        <f>_xll.SNL.Clients.Office.Excel.Functions.SPG($D458, AM$1, $F458, "Options: Curr=USD, Mag=Actuals")</f>
        <v>#INVALID FUNCTION PARAMETER</v>
      </c>
      <c r="AN458" s="6">
        <f>_xll.SNL.Clients.Office.Excel.Functions.SPG($D458, AN$1, $F458, "Options: Curr=USD, Mag=Actuals")</f>
        <v>0</v>
      </c>
      <c r="AO458" s="6">
        <f>_xll.SNL.Clients.Office.Excel.Functions.SPG($D458, AO$1, $F458, "Options: Curr=USD, Mag=Actuals")</f>
        <v>0</v>
      </c>
      <c r="AP458" s="6">
        <f>_xll.SNL.Clients.Office.Excel.Functions.SPG($D458, AP$1, $F458, "Options: Curr=USD, Mag=Actuals")</f>
        <v>0</v>
      </c>
      <c r="AQ458" s="6">
        <f>_xll.SNL.Clients.Office.Excel.Functions.SPG($D458, AQ$1, $F458, "Options: Curr=USD, Mag=Actuals")</f>
        <v>0</v>
      </c>
      <c r="AR458" s="6">
        <f>_xll.SNL.Clients.Office.Excel.Functions.SPG($D458, AR$1, $F458, "Options: Curr=USD, Mag=Actuals")</f>
        <v>0</v>
      </c>
      <c r="AS458" s="6">
        <f>_xll.SNL.Clients.Office.Excel.Functions.SPG($D458, AS$1, $F458, "Options: Curr=USD, Mag=Actuals")</f>
        <v>0</v>
      </c>
      <c r="AT458" s="6">
        <f>_xll.SNL.Clients.Office.Excel.Functions.SPG($D458, AT$1, $F458, "Options: Curr=USD, Mag=Actuals")</f>
        <v>0</v>
      </c>
      <c r="AU458" s="6">
        <f>_xll.SNL.Clients.Office.Excel.Functions.SPG($D458, AU$1, $F458, "Options: Curr=USD, Mag=Actuals")</f>
        <v>0</v>
      </c>
      <c r="AV458" s="6">
        <f>_xll.SNL.Clients.Office.Excel.Functions.SPG($D458, AV$1, $F458, "Options: Curr=USD, Mag=Actuals")</f>
        <v>0</v>
      </c>
      <c r="AW458" s="6">
        <f>_xll.SNL.Clients.Office.Excel.Functions.SPG($D458, AW$1, $F458, "Options: Curr=USD, Mag=Actuals")</f>
        <v>0</v>
      </c>
      <c r="AX458" s="6">
        <f>_xll.SNL.Clients.Office.Excel.Functions.SPG($D458, AX$1, $F458, "Options: Curr=USD, Mag=Actuals")</f>
        <v>0</v>
      </c>
      <c r="AY458" s="6">
        <f>_xll.SNL.Clients.Office.Excel.Functions.SPG($D458, AY$1, $F458, "Options: Curr=USD, Mag=Actuals")</f>
        <v>0</v>
      </c>
      <c r="AZ458" s="6">
        <f>_xll.SNL.Clients.Office.Excel.Functions.SPG($D458, AZ$1, $F458, "Options: Curr=USD, Mag=Actuals")</f>
        <v>0</v>
      </c>
      <c r="BA458" s="6">
        <f>_xll.SNL.Clients.Office.Excel.Functions.SPG($D458, BA$1, $F458, "Options: Curr=USD, Mag=Actuals")</f>
        <v>0</v>
      </c>
      <c r="BB458" s="6">
        <f>_xll.SNL.Clients.Office.Excel.Functions.SPG($D458, BB$1, $F458, "Options: Curr=USD, Mag=Actuals")</f>
        <v>0</v>
      </c>
      <c r="BC458" s="6">
        <f>_xll.SNL.Clients.Office.Excel.Functions.SPG($D458, BC$1, $F458, "Options: Curr=USD, Mag=Actuals")</f>
        <v>0</v>
      </c>
      <c r="BD458" s="6">
        <f>_xll.SNL.Clients.Office.Excel.Functions.SPG($D458, BD$1, $F458, "Options: Curr=USD, Mag=Actuals")</f>
        <v>0</v>
      </c>
      <c r="BE458" s="6">
        <f>_xll.SNL.Clients.Office.Excel.Functions.SPG($D458, BE$1, $F458, "Options: Curr=USD, Mag=Actuals")</f>
        <v>0</v>
      </c>
      <c r="BF458" s="6">
        <f>_xll.SNL.Clients.Office.Excel.Functions.SPG($D458, BF$1, $F458, "Options: Curr=USD, Mag=Actuals")</f>
        <v>0</v>
      </c>
      <c r="BG458" s="6">
        <f>_xll.SNL.Clients.Office.Excel.Functions.SPG($D458, BG$1, $F458, "Options: Curr=USD, Mag=Actuals")</f>
        <v>0</v>
      </c>
      <c r="BH458" s="6">
        <f>_xll.SNL.Clients.Office.Excel.Functions.SPG($D458, BH$1, $F458, "Options: Curr=USD, Mag=Actuals")</f>
        <v>0</v>
      </c>
      <c r="BI458" s="6">
        <f>_xll.SNL.Clients.Office.Excel.Functions.SPG($D458, BI$1, $F458, "Options: Curr=USD, Mag=Actuals")</f>
        <v>0</v>
      </c>
      <c r="BJ458" s="6">
        <f>_xll.SNL.Clients.Office.Excel.Functions.SPG($D458, BJ$1, $F458, "Options: Curr=USD, Mag=Actuals")</f>
        <v>0</v>
      </c>
      <c r="BK458" s="6">
        <f>_xll.SNL.Clients.Office.Excel.Functions.SPG($D458, BK$1, $F458, "Options: Curr=USD, Mag=Actuals")</f>
        <v>0</v>
      </c>
      <c r="BL458" s="6">
        <f>_xll.SNL.Clients.Office.Excel.Functions.SPG($D458, BL$1, $F458, "Options: Curr=USD, Mag=Actuals")</f>
        <v>0</v>
      </c>
      <c r="BM458" s="6">
        <f>_xll.SNL.Clients.Office.Excel.Functions.SPG($D458, BM$1, $F458, "Options: Curr=USD, Mag=Actuals")</f>
        <v>0</v>
      </c>
      <c r="BN458" s="6">
        <f>_xll.SNL.Clients.Office.Excel.Functions.SPG($D458, BN$1, $F458, "Options: Curr=USD, Mag=Actuals")</f>
        <v>0</v>
      </c>
      <c r="BO458" s="6">
        <f>_xll.SNL.Clients.Office.Excel.Functions.SPG($D458, BO$1, $F458, "Options: Curr=USD, Mag=Actuals")</f>
        <v>0</v>
      </c>
      <c r="BP458" s="6">
        <f>_xll.SNL.Clients.Office.Excel.Functions.SPG($D458, BP$1, $F458, "Options: Curr=USD, Mag=Actuals")</f>
        <v>0</v>
      </c>
      <c r="BQ458" s="6">
        <f>_xll.SNL.Clients.Office.Excel.Functions.SPG($D458, BQ$1, $F458, "Options: Curr=USD, Mag=Actuals")</f>
        <v>0</v>
      </c>
      <c r="BR458" s="6">
        <f>_xll.SNL.Clients.Office.Excel.Functions.SPG($D458, BR$1, $F458, "Options: Curr=USD, Mag=Actuals")</f>
        <v>0</v>
      </c>
      <c r="BS458" s="6">
        <f>_xll.SNL.Clients.Office.Excel.Functions.SPG($D458, BS$1, $F458, "Options: Curr=USD, Mag=Actuals")</f>
        <v>0</v>
      </c>
      <c r="BT458" s="6">
        <f>_xll.SNL.Clients.Office.Excel.Functions.SPG($D458, BT$1, $F458, "Options: Curr=USD, Mag=Actuals")</f>
        <v>0</v>
      </c>
      <c r="BU458" s="6">
        <f>_xll.SNL.Clients.Office.Excel.Functions.SPG($D458, BU$1, $F458, "Options: Curr=USD, Mag=Actuals")</f>
        <v>0</v>
      </c>
      <c r="BV458" s="6">
        <f>_xll.SNL.Clients.Office.Excel.Functions.SPG($D458, BV$1, $F458, "Options: Curr=USD, Mag=Actuals")</f>
        <v>0</v>
      </c>
      <c r="BW458" s="6">
        <f>_xll.SNL.Clients.Office.Excel.Functions.SPG($D458, BW$1, $F458, "Options: Curr=USD, Mag=Actuals")</f>
        <v>0</v>
      </c>
      <c r="BX458" s="6">
        <f>_xll.SNL.Clients.Office.Excel.Functions.SPG($D458, BX$1, $F458, "Options: Curr=USD, Mag=Actuals")</f>
        <v>0</v>
      </c>
      <c r="BY458" s="6">
        <f>_xll.SNL.Clients.Office.Excel.Functions.SPG($D458, BY$1, $F458, "Options: Curr=USD, Mag=Actuals")</f>
        <v>0</v>
      </c>
      <c r="BZ458" s="6">
        <f>_xll.SNL.Clients.Office.Excel.Functions.SPG($D458, BZ$1, $F458, "Options: Curr=USD, Mag=Actuals")</f>
        <v>0</v>
      </c>
      <c r="CA458" s="6" t="str">
        <f>_xll.SNL.Clients.Office.Excel.Functions.SPG($D458, CA$1, $F458, "Options: Curr=USD, Mag=Actuals")</f>
        <v>Nonperforming Loans</v>
      </c>
      <c r="CB458" s="6">
        <f>_xll.SNL.Clients.Office.Excel.Functions.SPG($D458, CB$1, $F458, "Options: Curr=USD, Mag=Actuals")</f>
        <v>0</v>
      </c>
      <c r="CC458" s="6">
        <f>_xll.SNL.Clients.Office.Excel.Functions.SPG($D458, CC$1, $F458, "Options: Curr=USD, Mag=Actuals")</f>
        <v>0</v>
      </c>
      <c r="CD458" s="6">
        <f>_xll.SNL.Clients.Office.Excel.Functions.SPG($D458, CD$1, $F458, "Options: Curr=USD, Mag=Actuals")</f>
        <v>0</v>
      </c>
      <c r="CE458" s="6">
        <f>_xll.SNL.Clients.Office.Excel.Functions.SPG($D458, CE$1, $F458, "Options: Curr=USD, Mag=Actuals")</f>
        <v>0</v>
      </c>
      <c r="CF458" s="6">
        <f>_xll.SNL.Clients.Office.Excel.Functions.SPG($D458, CF$1, $F458, "Options: Curr=USD, Mag=Actuals")</f>
        <v>0</v>
      </c>
      <c r="CG458" s="6">
        <f>_xll.SNL.Clients.Office.Excel.Functions.SPG($D458, CG$1, $F458, "Options: Curr=USD, Mag=Actuals")</f>
        <v>0</v>
      </c>
    </row>
    <row r="459" spans="1:85" x14ac:dyDescent="0.3">
      <c r="A459" s="10" t="s">
        <v>111</v>
      </c>
      <c r="B459" s="10" t="s">
        <v>112</v>
      </c>
      <c r="C459" s="10" t="s">
        <v>18</v>
      </c>
      <c r="D459">
        <v>4086997</v>
      </c>
      <c r="E459" s="10" t="s">
        <v>22</v>
      </c>
      <c r="F459" s="10" t="s">
        <v>63</v>
      </c>
      <c r="G459">
        <v>-32.29</v>
      </c>
      <c r="H459">
        <v>102.4</v>
      </c>
      <c r="I459">
        <v>134.69</v>
      </c>
      <c r="J459">
        <v>819.44</v>
      </c>
      <c r="K459">
        <v>684.95</v>
      </c>
      <c r="L459">
        <v>7.97</v>
      </c>
      <c r="M459">
        <v>1339.9941034280112</v>
      </c>
      <c r="N459">
        <v>1154.6400000000001</v>
      </c>
      <c r="O459">
        <v>4.25</v>
      </c>
      <c r="P459">
        <v>4.62</v>
      </c>
      <c r="Q459">
        <v>44.1</v>
      </c>
      <c r="R459">
        <v>45.06</v>
      </c>
      <c r="S459" t="str">
        <f>_xll.SNL.Clients.Office.Excel.Functions.SPG(D459, S$1, F459, "Options: Curr=USD, Mag=Actuals")</f>
        <v>ICICI Bank Limited (NSEI:ICICIBANK)</v>
      </c>
      <c r="T459" t="str">
        <f>_xll.SNL.Clients.Office.Excel.Functions.SPG($D459, T$1, $F459, "Options: Curr=USD, Mag=Actuals")</f>
        <v>ICICI Bank Limited</v>
      </c>
      <c r="U459" s="6">
        <f>_xll.SNL.Clients.Office.Excel.Functions.SPG($D459, U$1, $F459, "Options: Curr=USD, Mag=Actuals")</f>
        <v>61592646137.577995</v>
      </c>
      <c r="V459" t="str">
        <f>_xll.SNL.Clients.Office.Excel.Functions.SPG($D459, V$1, $F459, "Options: Curr=USD, Mag=Actuals")</f>
        <v>NSEI:ICICIBANK</v>
      </c>
      <c r="W459" t="str">
        <f>_xll.SNL.Clients.Office.Excel.Functions.SPG($D459, W$1, $F459, "Options: Curr=USD, Mag=Actuals")</f>
        <v>Bank</v>
      </c>
      <c r="X459" s="6">
        <f>_xll.SNL.Clients.Office.Excel.Functions.SPG($D459, X$1, $F459, "Options: Curr=USD, Mag=Actuals")</f>
        <v>3837584578.2925425</v>
      </c>
      <c r="Y459" s="6">
        <f>_xll.SNL.Clients.Office.Excel.Functions.SPG($D459, Y$1, $F459, "Options: Curr=USD, Mag=Actuals")</f>
        <v>0</v>
      </c>
      <c r="Z459" s="6">
        <f>_xll.SNL.Clients.Office.Excel.Functions.SPG($D459, Z$1, $F459, "Options: Curr=USD, Mag=Actuals")</f>
        <v>0</v>
      </c>
      <c r="AA459" s="6">
        <f>_xll.SNL.Clients.Office.Excel.Functions.SPG($D459, AA$1, $F459, "Options: Curr=USD, Mag=Actuals")</f>
        <v>753200981.40989578</v>
      </c>
      <c r="AB459" s="6">
        <f>_xll.SNL.Clients.Office.Excel.Functions.SPG($D459, AB$1, $F459, "Options: Curr=USD, Mag=Actuals")</f>
        <v>0.18271506546907457</v>
      </c>
      <c r="AC459" s="6">
        <f>_xll.SNL.Clients.Office.Excel.Functions.SPG($D459, AC$1, $F459, "Options: Curr=USD, Mag=Actuals")</f>
        <v>807.50059999999996</v>
      </c>
      <c r="AD459" s="6">
        <f>_xll.SNL.Clients.Office.Excel.Functions.SPG($D459, AD$1, $F459, "Options: Curr=USD, Mag=Actuals")</f>
        <v>1.506</v>
      </c>
      <c r="AE459" s="6">
        <f>_xll.SNL.Clients.Office.Excel.Functions.SPG($D459, AE$1, $F459, "Options: Curr=USD, Mag=Actuals")</f>
        <v>18.768999999999998</v>
      </c>
      <c r="AF459" s="6">
        <f>_xll.SNL.Clients.Office.Excel.Functions.SPG($D459, AF$1, $F459, "Options: Curr=USD, Mag=Actuals")</f>
        <v>61592646137.577995</v>
      </c>
      <c r="AG459" s="6">
        <f>_xll.SNL.Clients.Office.Excel.Functions.SPG($D459, AG$1, $F459, "Options: Curr=USD, Mag=Actuals")</f>
        <v>12340793594.631199</v>
      </c>
      <c r="AH459" s="6">
        <f>_xll.SNL.Clients.Office.Excel.Functions.SPG($D459, AH$1, $F459, "Options: Curr=USD, Mag=Actuals")</f>
        <v>5080345671.2248001</v>
      </c>
      <c r="AI459" s="6">
        <f>_xll.SNL.Clients.Office.Excel.Functions.SPG($D459, AI$1, $F459, "Options: Curr=USD, Mag=Actuals")</f>
        <v>38717</v>
      </c>
      <c r="AJ459" s="6" t="str">
        <f>_xll.SNL.Clients.Office.Excel.Functions.SPG($D459, AJ$1, $F459, "Options: Curr=USD, Mag=Actuals")</f>
        <v>#INVALID FUNCTION PARAMETER</v>
      </c>
      <c r="AK459" s="6" t="str">
        <f>_xll.SNL.Clients.Office.Excel.Functions.SPG($D459, AK$1, $F459, "Options: Curr=USD, Mag=Actuals")</f>
        <v>#INVALID FUNCTION PARAMETER</v>
      </c>
      <c r="AL459" s="6" t="str">
        <f>_xll.SNL.Clients.Office.Excel.Functions.SPG($D459, AL$1, $F459, "Options: Curr=USD, Mag=Actuals")</f>
        <v>#INVALID FUNCTION PARAMETER</v>
      </c>
      <c r="AM459" s="6" t="str">
        <f>_xll.SNL.Clients.Office.Excel.Functions.SPG($D459, AM$1, $F459, "Options: Curr=USD, Mag=Actuals")</f>
        <v>#INVALID FUNCTION PARAMETER</v>
      </c>
      <c r="AN459" s="6">
        <f>_xll.SNL.Clients.Office.Excel.Functions.SPG($D459, AN$1, $F459, "Options: Curr=USD, Mag=Actuals")</f>
        <v>0</v>
      </c>
      <c r="AO459" s="6">
        <f>_xll.SNL.Clients.Office.Excel.Functions.SPG($D459, AO$1, $F459, "Options: Curr=USD, Mag=Actuals")</f>
        <v>0</v>
      </c>
      <c r="AP459" s="6">
        <f>_xll.SNL.Clients.Office.Excel.Functions.SPG($D459, AP$1, $F459, "Options: Curr=USD, Mag=Actuals")</f>
        <v>0</v>
      </c>
      <c r="AQ459" s="6">
        <f>_xll.SNL.Clients.Office.Excel.Functions.SPG($D459, AQ$1, $F459, "Options: Curr=USD, Mag=Actuals")</f>
        <v>0</v>
      </c>
      <c r="AR459" s="6">
        <f>_xll.SNL.Clients.Office.Excel.Functions.SPG($D459, AR$1, $F459, "Options: Curr=USD, Mag=Actuals")</f>
        <v>0</v>
      </c>
      <c r="AS459" s="6">
        <f>_xll.SNL.Clients.Office.Excel.Functions.SPG($D459, AS$1, $F459, "Options: Curr=USD, Mag=Actuals")</f>
        <v>0</v>
      </c>
      <c r="AT459" s="6">
        <f>_xll.SNL.Clients.Office.Excel.Functions.SPG($D459, AT$1, $F459, "Options: Curr=USD, Mag=Actuals")</f>
        <v>0</v>
      </c>
      <c r="AU459" s="6">
        <f>_xll.SNL.Clients.Office.Excel.Functions.SPG($D459, AU$1, $F459, "Options: Curr=USD, Mag=Actuals")</f>
        <v>0</v>
      </c>
      <c r="AV459" s="6">
        <f>_xll.SNL.Clients.Office.Excel.Functions.SPG($D459, AV$1, $F459, "Options: Curr=USD, Mag=Actuals")</f>
        <v>0</v>
      </c>
      <c r="AW459" s="6">
        <f>_xll.SNL.Clients.Office.Excel.Functions.SPG($D459, AW$1, $F459, "Options: Curr=USD, Mag=Actuals")</f>
        <v>0</v>
      </c>
      <c r="AX459" s="6">
        <f>_xll.SNL.Clients.Office.Excel.Functions.SPG($D459, AX$1, $F459, "Options: Curr=USD, Mag=Actuals")</f>
        <v>0</v>
      </c>
      <c r="AY459" s="6">
        <f>_xll.SNL.Clients.Office.Excel.Functions.SPG($D459, AY$1, $F459, "Options: Curr=USD, Mag=Actuals")</f>
        <v>0</v>
      </c>
      <c r="AZ459" s="6">
        <f>_xll.SNL.Clients.Office.Excel.Functions.SPG($D459, AZ$1, $F459, "Options: Curr=USD, Mag=Actuals")</f>
        <v>0</v>
      </c>
      <c r="BA459" s="6">
        <f>_xll.SNL.Clients.Office.Excel.Functions.SPG($D459, BA$1, $F459, "Options: Curr=USD, Mag=Actuals")</f>
        <v>0</v>
      </c>
      <c r="BB459" s="6">
        <f>_xll.SNL.Clients.Office.Excel.Functions.SPG($D459, BB$1, $F459, "Options: Curr=USD, Mag=Actuals")</f>
        <v>0</v>
      </c>
      <c r="BC459" s="6">
        <f>_xll.SNL.Clients.Office.Excel.Functions.SPG($D459, BC$1, $F459, "Options: Curr=USD, Mag=Actuals")</f>
        <v>0</v>
      </c>
      <c r="BD459" s="6">
        <f>_xll.SNL.Clients.Office.Excel.Functions.SPG($D459, BD$1, $F459, "Options: Curr=USD, Mag=Actuals")</f>
        <v>0</v>
      </c>
      <c r="BE459" s="6">
        <f>_xll.SNL.Clients.Office.Excel.Functions.SPG($D459, BE$1, $F459, "Options: Curr=USD, Mag=Actuals")</f>
        <v>0</v>
      </c>
      <c r="BF459" s="6">
        <f>_xll.SNL.Clients.Office.Excel.Functions.SPG($D459, BF$1, $F459, "Options: Curr=USD, Mag=Actuals")</f>
        <v>0</v>
      </c>
      <c r="BG459" s="6">
        <f>_xll.SNL.Clients.Office.Excel.Functions.SPG($D459, BG$1, $F459, "Options: Curr=USD, Mag=Actuals")</f>
        <v>0</v>
      </c>
      <c r="BH459" s="6">
        <f>_xll.SNL.Clients.Office.Excel.Functions.SPG($D459, BH$1, $F459, "Options: Curr=USD, Mag=Actuals")</f>
        <v>0</v>
      </c>
      <c r="BI459" s="6">
        <f>_xll.SNL.Clients.Office.Excel.Functions.SPG($D459, BI$1, $F459, "Options: Curr=USD, Mag=Actuals")</f>
        <v>0</v>
      </c>
      <c r="BJ459" s="6">
        <f>_xll.SNL.Clients.Office.Excel.Functions.SPG($D459, BJ$1, $F459, "Options: Curr=USD, Mag=Actuals")</f>
        <v>0</v>
      </c>
      <c r="BK459" s="6">
        <f>_xll.SNL.Clients.Office.Excel.Functions.SPG($D459, BK$1, $F459, "Options: Curr=USD, Mag=Actuals")</f>
        <v>0</v>
      </c>
      <c r="BL459" s="6">
        <f>_xll.SNL.Clients.Office.Excel.Functions.SPG($D459, BL$1, $F459, "Options: Curr=USD, Mag=Actuals")</f>
        <v>0</v>
      </c>
      <c r="BM459" s="6">
        <f>_xll.SNL.Clients.Office.Excel.Functions.SPG($D459, BM$1, $F459, "Options: Curr=USD, Mag=Actuals")</f>
        <v>0</v>
      </c>
      <c r="BN459" s="6">
        <f>_xll.SNL.Clients.Office.Excel.Functions.SPG($D459, BN$1, $F459, "Options: Curr=USD, Mag=Actuals")</f>
        <v>0</v>
      </c>
      <c r="BO459" s="6">
        <f>_xll.SNL.Clients.Office.Excel.Functions.SPG($D459, BO$1, $F459, "Options: Curr=USD, Mag=Actuals")</f>
        <v>0</v>
      </c>
      <c r="BP459" s="6">
        <f>_xll.SNL.Clients.Office.Excel.Functions.SPG($D459, BP$1, $F459, "Options: Curr=USD, Mag=Actuals")</f>
        <v>0</v>
      </c>
      <c r="BQ459" s="6">
        <f>_xll.SNL.Clients.Office.Excel.Functions.SPG($D459, BQ$1, $F459, "Options: Curr=USD, Mag=Actuals")</f>
        <v>0</v>
      </c>
      <c r="BR459" s="6">
        <f>_xll.SNL.Clients.Office.Excel.Functions.SPG($D459, BR$1, $F459, "Options: Curr=USD, Mag=Actuals")</f>
        <v>0</v>
      </c>
      <c r="BS459" s="6">
        <f>_xll.SNL.Clients.Office.Excel.Functions.SPG($D459, BS$1, $F459, "Options: Curr=USD, Mag=Actuals")</f>
        <v>0</v>
      </c>
      <c r="BT459" s="6">
        <f>_xll.SNL.Clients.Office.Excel.Functions.SPG($D459, BT$1, $F459, "Options: Curr=USD, Mag=Actuals")</f>
        <v>0</v>
      </c>
      <c r="BU459" s="6">
        <f>_xll.SNL.Clients.Office.Excel.Functions.SPG($D459, BU$1, $F459, "Options: Curr=USD, Mag=Actuals")</f>
        <v>0</v>
      </c>
      <c r="BV459" s="6">
        <f>_xll.SNL.Clients.Office.Excel.Functions.SPG($D459, BV$1, $F459, "Options: Curr=USD, Mag=Actuals")</f>
        <v>0</v>
      </c>
      <c r="BW459" s="6">
        <f>_xll.SNL.Clients.Office.Excel.Functions.SPG($D459, BW$1, $F459, "Options: Curr=USD, Mag=Actuals")</f>
        <v>0</v>
      </c>
      <c r="BX459" s="6">
        <f>_xll.SNL.Clients.Office.Excel.Functions.SPG($D459, BX$1, $F459, "Options: Curr=USD, Mag=Actuals")</f>
        <v>0</v>
      </c>
      <c r="BY459" s="6">
        <f>_xll.SNL.Clients.Office.Excel.Functions.SPG($D459, BY$1, $F459, "Options: Curr=USD, Mag=Actuals")</f>
        <v>0</v>
      </c>
      <c r="BZ459" s="6">
        <f>_xll.SNL.Clients.Office.Excel.Functions.SPG($D459, BZ$1, $F459, "Options: Curr=USD, Mag=Actuals")</f>
        <v>0</v>
      </c>
      <c r="CA459" s="6" t="str">
        <f>_xll.SNL.Clients.Office.Excel.Functions.SPG($D459, CA$1, $F459, "Options: Curr=USD, Mag=Actuals")</f>
        <v>Nonperforming Loans</v>
      </c>
      <c r="CB459" s="6">
        <f>_xll.SNL.Clients.Office.Excel.Functions.SPG($D459, CB$1, $F459, "Options: Curr=USD, Mag=Actuals")</f>
        <v>0</v>
      </c>
      <c r="CC459" s="6">
        <f>_xll.SNL.Clients.Office.Excel.Functions.SPG($D459, CC$1, $F459, "Options: Curr=USD, Mag=Actuals")</f>
        <v>0</v>
      </c>
      <c r="CD459" s="6">
        <f>_xll.SNL.Clients.Office.Excel.Functions.SPG($D459, CD$1, $F459, "Options: Curr=USD, Mag=Actuals")</f>
        <v>0</v>
      </c>
      <c r="CE459" s="6">
        <f>_xll.SNL.Clients.Office.Excel.Functions.SPG($D459, CE$1, $F459, "Options: Curr=USD, Mag=Actuals")</f>
        <v>0</v>
      </c>
      <c r="CF459" s="6">
        <f>_xll.SNL.Clients.Office.Excel.Functions.SPG($D459, CF$1, $F459, "Options: Curr=USD, Mag=Actuals")</f>
        <v>0</v>
      </c>
      <c r="CG459" s="6">
        <f>_xll.SNL.Clients.Office.Excel.Functions.SPG($D459, CG$1, $F459, "Options: Curr=USD, Mag=Actuals")</f>
        <v>0</v>
      </c>
    </row>
    <row r="460" spans="1:85" x14ac:dyDescent="0.3">
      <c r="A460" s="10" t="s">
        <v>111</v>
      </c>
      <c r="B460" s="10" t="s">
        <v>112</v>
      </c>
      <c r="C460" s="10" t="s">
        <v>18</v>
      </c>
      <c r="D460">
        <v>4086997</v>
      </c>
      <c r="E460" s="10" t="s">
        <v>22</v>
      </c>
      <c r="F460" s="10" t="s">
        <v>64</v>
      </c>
      <c r="G460">
        <v>-42.7</v>
      </c>
      <c r="H460">
        <v>123.88</v>
      </c>
      <c r="I460">
        <v>166.57</v>
      </c>
      <c r="J460">
        <v>927.78</v>
      </c>
      <c r="K460">
        <v>760.45</v>
      </c>
      <c r="L460">
        <v>8.17</v>
      </c>
      <c r="M460">
        <v>1410.4400624733064</v>
      </c>
      <c r="N460">
        <v>1172.3699999999999</v>
      </c>
      <c r="O460">
        <v>6.13</v>
      </c>
      <c r="P460">
        <v>6.02</v>
      </c>
      <c r="Q460">
        <v>45.31</v>
      </c>
      <c r="R460">
        <v>44.24</v>
      </c>
      <c r="S460" t="str">
        <f>_xll.SNL.Clients.Office.Excel.Functions.SPG(D460, S$1, F460, "Options: Curr=USD, Mag=Actuals")</f>
        <v>ICICI Bank Limited (NSEI:ICICIBANK)</v>
      </c>
      <c r="T460" t="str">
        <f>_xll.SNL.Clients.Office.Excel.Functions.SPG($D460, T$1, $F460, "Options: Curr=USD, Mag=Actuals")</f>
        <v>ICICI Bank Limited</v>
      </c>
      <c r="U460" s="6">
        <f>_xll.SNL.Clients.Office.Excel.Functions.SPG($D460, U$1, $F460, "Options: Curr=USD, Mag=Actuals")</f>
        <v>0</v>
      </c>
      <c r="V460" t="str">
        <f>_xll.SNL.Clients.Office.Excel.Functions.SPG($D460, V$1, $F460, "Options: Curr=USD, Mag=Actuals")</f>
        <v>NSEI:ICICIBANK</v>
      </c>
      <c r="W460" t="str">
        <f>_xll.SNL.Clients.Office.Excel.Functions.SPG($D460, W$1, $F460, "Options: Curr=USD, Mag=Actuals")</f>
        <v>Bank</v>
      </c>
      <c r="X460" s="6">
        <f>_xll.SNL.Clients.Office.Excel.Functions.SPG($D460, X$1, $F460, "Options: Curr=USD, Mag=Actuals")</f>
        <v>0</v>
      </c>
      <c r="Y460" s="6">
        <f>_xll.SNL.Clients.Office.Excel.Functions.SPG($D460, Y$1, $F460, "Options: Curr=USD, Mag=Actuals")</f>
        <v>0</v>
      </c>
      <c r="Z460" s="6">
        <f>_xll.SNL.Clients.Office.Excel.Functions.SPG($D460, Z$1, $F460, "Options: Curr=USD, Mag=Actuals")</f>
        <v>0</v>
      </c>
      <c r="AA460" s="6">
        <f>_xll.SNL.Clients.Office.Excel.Functions.SPG($D460, AA$1, $F460, "Options: Curr=USD, Mag=Actuals")</f>
        <v>0</v>
      </c>
      <c r="AB460" s="6">
        <f>_xll.SNL.Clients.Office.Excel.Functions.SPG($D460, AB$1, $F460, "Options: Curr=USD, Mag=Actuals")</f>
        <v>0</v>
      </c>
      <c r="AC460" s="6">
        <f>_xll.SNL.Clients.Office.Excel.Functions.SPG($D460, AC$1, $F460, "Options: Curr=USD, Mag=Actuals")</f>
        <v>0</v>
      </c>
      <c r="AD460" s="6">
        <f>_xll.SNL.Clients.Office.Excel.Functions.SPG($D460, AD$1, $F460, "Options: Curr=USD, Mag=Actuals")</f>
        <v>0</v>
      </c>
      <c r="AE460" s="6">
        <f>_xll.SNL.Clients.Office.Excel.Functions.SPG($D460, AE$1, $F460, "Options: Curr=USD, Mag=Actuals")</f>
        <v>0</v>
      </c>
      <c r="AF460" s="6">
        <f>_xll.SNL.Clients.Office.Excel.Functions.SPG($D460, AF$1, $F460, "Options: Curr=USD, Mag=Actuals")</f>
        <v>0</v>
      </c>
      <c r="AG460" s="6">
        <f>_xll.SNL.Clients.Office.Excel.Functions.SPG($D460, AG$1, $F460, "Options: Curr=USD, Mag=Actuals")</f>
        <v>0</v>
      </c>
      <c r="AH460" s="6">
        <f>_xll.SNL.Clients.Office.Excel.Functions.SPG($D460, AH$1, $F460, "Options: Curr=USD, Mag=Actuals")</f>
        <v>0</v>
      </c>
      <c r="AI460" s="6" t="str">
        <f>_xll.SNL.Clients.Office.Excel.Functions.SPG($D460, AI$1, $F460, "Options: Curr=USD, Mag=Actuals")</f>
        <v/>
      </c>
      <c r="AJ460" s="6" t="str">
        <f>_xll.SNL.Clients.Office.Excel.Functions.SPG($D460, AJ$1, $F460, "Options: Curr=USD, Mag=Actuals")</f>
        <v>#INVALID FUNCTION PARAMETER</v>
      </c>
      <c r="AK460" s="6" t="str">
        <f>_xll.SNL.Clients.Office.Excel.Functions.SPG($D460, AK$1, $F460, "Options: Curr=USD, Mag=Actuals")</f>
        <v>#INVALID FUNCTION PARAMETER</v>
      </c>
      <c r="AL460" s="6" t="str">
        <f>_xll.SNL.Clients.Office.Excel.Functions.SPG($D460, AL$1, $F460, "Options: Curr=USD, Mag=Actuals")</f>
        <v>#INVALID FUNCTION PARAMETER</v>
      </c>
      <c r="AM460" s="6" t="str">
        <f>_xll.SNL.Clients.Office.Excel.Functions.SPG($D460, AM$1, $F460, "Options: Curr=USD, Mag=Actuals")</f>
        <v>#INVALID FUNCTION PARAMETER</v>
      </c>
      <c r="AN460" s="6">
        <f>_xll.SNL.Clients.Office.Excel.Functions.SPG($D460, AN$1, $F460, "Options: Curr=USD, Mag=Actuals")</f>
        <v>0</v>
      </c>
      <c r="AO460" s="6">
        <f>_xll.SNL.Clients.Office.Excel.Functions.SPG($D460, AO$1, $F460, "Options: Curr=USD, Mag=Actuals")</f>
        <v>0</v>
      </c>
      <c r="AP460" s="6">
        <f>_xll.SNL.Clients.Office.Excel.Functions.SPG($D460, AP$1, $F460, "Options: Curr=USD, Mag=Actuals")</f>
        <v>0</v>
      </c>
      <c r="AQ460" s="6">
        <f>_xll.SNL.Clients.Office.Excel.Functions.SPG($D460, AQ$1, $F460, "Options: Curr=USD, Mag=Actuals")</f>
        <v>0</v>
      </c>
      <c r="AR460" s="6">
        <f>_xll.SNL.Clients.Office.Excel.Functions.SPG($D460, AR$1, $F460, "Options: Curr=USD, Mag=Actuals")</f>
        <v>0</v>
      </c>
      <c r="AS460" s="6">
        <f>_xll.SNL.Clients.Office.Excel.Functions.SPG($D460, AS$1, $F460, "Options: Curr=USD, Mag=Actuals")</f>
        <v>0</v>
      </c>
      <c r="AT460" s="6">
        <f>_xll.SNL.Clients.Office.Excel.Functions.SPG($D460, AT$1, $F460, "Options: Curr=USD, Mag=Actuals")</f>
        <v>0</v>
      </c>
      <c r="AU460" s="6">
        <f>_xll.SNL.Clients.Office.Excel.Functions.SPG($D460, AU$1, $F460, "Options: Curr=USD, Mag=Actuals")</f>
        <v>0</v>
      </c>
      <c r="AV460" s="6">
        <f>_xll.SNL.Clients.Office.Excel.Functions.SPG($D460, AV$1, $F460, "Options: Curr=USD, Mag=Actuals")</f>
        <v>0</v>
      </c>
      <c r="AW460" s="6">
        <f>_xll.SNL.Clients.Office.Excel.Functions.SPG($D460, AW$1, $F460, "Options: Curr=USD, Mag=Actuals")</f>
        <v>0</v>
      </c>
      <c r="AX460" s="6">
        <f>_xll.SNL.Clients.Office.Excel.Functions.SPG($D460, AX$1, $F460, "Options: Curr=USD, Mag=Actuals")</f>
        <v>0</v>
      </c>
      <c r="AY460" s="6">
        <f>_xll.SNL.Clients.Office.Excel.Functions.SPG($D460, AY$1, $F460, "Options: Curr=USD, Mag=Actuals")</f>
        <v>0</v>
      </c>
      <c r="AZ460" s="6">
        <f>_xll.SNL.Clients.Office.Excel.Functions.SPG($D460, AZ$1, $F460, "Options: Curr=USD, Mag=Actuals")</f>
        <v>0</v>
      </c>
      <c r="BA460" s="6">
        <f>_xll.SNL.Clients.Office.Excel.Functions.SPG($D460, BA$1, $F460, "Options: Curr=USD, Mag=Actuals")</f>
        <v>0</v>
      </c>
      <c r="BB460" s="6">
        <f>_xll.SNL.Clients.Office.Excel.Functions.SPG($D460, BB$1, $F460, "Options: Curr=USD, Mag=Actuals")</f>
        <v>0</v>
      </c>
      <c r="BC460" s="6">
        <f>_xll.SNL.Clients.Office.Excel.Functions.SPG($D460, BC$1, $F460, "Options: Curr=USD, Mag=Actuals")</f>
        <v>0</v>
      </c>
      <c r="BD460" s="6">
        <f>_xll.SNL.Clients.Office.Excel.Functions.SPG($D460, BD$1, $F460, "Options: Curr=USD, Mag=Actuals")</f>
        <v>0</v>
      </c>
      <c r="BE460" s="6">
        <f>_xll.SNL.Clients.Office.Excel.Functions.SPG($D460, BE$1, $F460, "Options: Curr=USD, Mag=Actuals")</f>
        <v>0</v>
      </c>
      <c r="BF460" s="6">
        <f>_xll.SNL.Clients.Office.Excel.Functions.SPG($D460, BF$1, $F460, "Options: Curr=USD, Mag=Actuals")</f>
        <v>0</v>
      </c>
      <c r="BG460" s="6">
        <f>_xll.SNL.Clients.Office.Excel.Functions.SPG($D460, BG$1, $F460, "Options: Curr=USD, Mag=Actuals")</f>
        <v>0</v>
      </c>
      <c r="BH460" s="6">
        <f>_xll.SNL.Clients.Office.Excel.Functions.SPG($D460, BH$1, $F460, "Options: Curr=USD, Mag=Actuals")</f>
        <v>0</v>
      </c>
      <c r="BI460" s="6">
        <f>_xll.SNL.Clients.Office.Excel.Functions.SPG($D460, BI$1, $F460, "Options: Curr=USD, Mag=Actuals")</f>
        <v>0</v>
      </c>
      <c r="BJ460" s="6">
        <f>_xll.SNL.Clients.Office.Excel.Functions.SPG($D460, BJ$1, $F460, "Options: Curr=USD, Mag=Actuals")</f>
        <v>0</v>
      </c>
      <c r="BK460" s="6">
        <f>_xll.SNL.Clients.Office.Excel.Functions.SPG($D460, BK$1, $F460, "Options: Curr=USD, Mag=Actuals")</f>
        <v>0</v>
      </c>
      <c r="BL460" s="6">
        <f>_xll.SNL.Clients.Office.Excel.Functions.SPG($D460, BL$1, $F460, "Options: Curr=USD, Mag=Actuals")</f>
        <v>0</v>
      </c>
      <c r="BM460" s="6">
        <f>_xll.SNL.Clients.Office.Excel.Functions.SPG($D460, BM$1, $F460, "Options: Curr=USD, Mag=Actuals")</f>
        <v>0</v>
      </c>
      <c r="BN460" s="6">
        <f>_xll.SNL.Clients.Office.Excel.Functions.SPG($D460, BN$1, $F460, "Options: Curr=USD, Mag=Actuals")</f>
        <v>0</v>
      </c>
      <c r="BO460" s="6">
        <f>_xll.SNL.Clients.Office.Excel.Functions.SPG($D460, BO$1, $F460, "Options: Curr=USD, Mag=Actuals")</f>
        <v>0</v>
      </c>
      <c r="BP460" s="6">
        <f>_xll.SNL.Clients.Office.Excel.Functions.SPG($D460, BP$1, $F460, "Options: Curr=USD, Mag=Actuals")</f>
        <v>0</v>
      </c>
      <c r="BQ460" s="6">
        <f>_xll.SNL.Clients.Office.Excel.Functions.SPG($D460, BQ$1, $F460, "Options: Curr=USD, Mag=Actuals")</f>
        <v>0</v>
      </c>
      <c r="BR460" s="6">
        <f>_xll.SNL.Clients.Office.Excel.Functions.SPG($D460, BR$1, $F460, "Options: Curr=USD, Mag=Actuals")</f>
        <v>0</v>
      </c>
      <c r="BS460" s="6">
        <f>_xll.SNL.Clients.Office.Excel.Functions.SPG($D460, BS$1, $F460, "Options: Curr=USD, Mag=Actuals")</f>
        <v>0</v>
      </c>
      <c r="BT460" s="6">
        <f>_xll.SNL.Clients.Office.Excel.Functions.SPG($D460, BT$1, $F460, "Options: Curr=USD, Mag=Actuals")</f>
        <v>0</v>
      </c>
      <c r="BU460" s="6">
        <f>_xll.SNL.Clients.Office.Excel.Functions.SPG($D460, BU$1, $F460, "Options: Curr=USD, Mag=Actuals")</f>
        <v>0</v>
      </c>
      <c r="BV460" s="6">
        <f>_xll.SNL.Clients.Office.Excel.Functions.SPG($D460, BV$1, $F460, "Options: Curr=USD, Mag=Actuals")</f>
        <v>0</v>
      </c>
      <c r="BW460" s="6">
        <f>_xll.SNL.Clients.Office.Excel.Functions.SPG($D460, BW$1, $F460, "Options: Curr=USD, Mag=Actuals")</f>
        <v>0</v>
      </c>
      <c r="BX460" s="6">
        <f>_xll.SNL.Clients.Office.Excel.Functions.SPG($D460, BX$1, $F460, "Options: Curr=USD, Mag=Actuals")</f>
        <v>0</v>
      </c>
      <c r="BY460" s="6">
        <f>_xll.SNL.Clients.Office.Excel.Functions.SPG($D460, BY$1, $F460, "Options: Curr=USD, Mag=Actuals")</f>
        <v>0</v>
      </c>
      <c r="BZ460" s="6">
        <f>_xll.SNL.Clients.Office.Excel.Functions.SPG($D460, BZ$1, $F460, "Options: Curr=USD, Mag=Actuals")</f>
        <v>0</v>
      </c>
      <c r="CA460" s="6" t="str">
        <f>_xll.SNL.Clients.Office.Excel.Functions.SPG($D460, CA$1, $F460, "Options: Curr=USD, Mag=Actuals")</f>
        <v>Nonperforming Loans</v>
      </c>
      <c r="CB460" s="6">
        <f>_xll.SNL.Clients.Office.Excel.Functions.SPG($D460, CB$1, $F460, "Options: Curr=USD, Mag=Actuals")</f>
        <v>0</v>
      </c>
      <c r="CC460" s="6">
        <f>_xll.SNL.Clients.Office.Excel.Functions.SPG($D460, CC$1, $F460, "Options: Curr=USD, Mag=Actuals")</f>
        <v>0</v>
      </c>
      <c r="CD460" s="6">
        <f>_xll.SNL.Clients.Office.Excel.Functions.SPG($D460, CD$1, $F460, "Options: Curr=USD, Mag=Actuals")</f>
        <v>0</v>
      </c>
      <c r="CE460" s="6">
        <f>_xll.SNL.Clients.Office.Excel.Functions.SPG($D460, CE$1, $F460, "Options: Curr=USD, Mag=Actuals")</f>
        <v>0</v>
      </c>
      <c r="CF460" s="6">
        <f>_xll.SNL.Clients.Office.Excel.Functions.SPG($D460, CF$1, $F460, "Options: Curr=USD, Mag=Actuals")</f>
        <v>0</v>
      </c>
      <c r="CG460" s="6">
        <f>_xll.SNL.Clients.Office.Excel.Functions.SPG($D460, CG$1, $F460, "Options: Curr=USD, Mag=Actuals")</f>
        <v>0</v>
      </c>
    </row>
    <row r="461" spans="1:85" x14ac:dyDescent="0.3">
      <c r="A461" s="10" t="s">
        <v>111</v>
      </c>
      <c r="B461" s="10" t="s">
        <v>112</v>
      </c>
      <c r="C461" s="10" t="s">
        <v>18</v>
      </c>
      <c r="D461">
        <v>4086997</v>
      </c>
      <c r="E461" s="10" t="s">
        <v>22</v>
      </c>
      <c r="F461" s="10" t="s">
        <v>65</v>
      </c>
      <c r="G461">
        <v>-55.08</v>
      </c>
      <c r="H461">
        <v>153.53</v>
      </c>
      <c r="I461">
        <v>208.61</v>
      </c>
      <c r="J461">
        <v>1180.3</v>
      </c>
      <c r="K461">
        <v>956.11</v>
      </c>
      <c r="L461">
        <v>7.74</v>
      </c>
      <c r="M461">
        <v>1666.9721973734509</v>
      </c>
      <c r="N461">
        <v>1189.69</v>
      </c>
      <c r="O461">
        <v>6.39</v>
      </c>
      <c r="P461">
        <v>4.88</v>
      </c>
      <c r="Q461">
        <v>41.35</v>
      </c>
      <c r="R461">
        <v>39.42</v>
      </c>
      <c r="S461" t="str">
        <f>_xll.SNL.Clients.Office.Excel.Functions.SPG(D461, S$1, F461, "Options: Curr=USD, Mag=Actuals")</f>
        <v>ICICI Bank Limited (NSEI:ICICIBANK)</v>
      </c>
      <c r="T461" t="str">
        <f>_xll.SNL.Clients.Office.Excel.Functions.SPG($D461, T$1, $F461, "Options: Curr=USD, Mag=Actuals")</f>
        <v>ICICI Bank Limited</v>
      </c>
      <c r="U461" s="6">
        <f>_xll.SNL.Clients.Office.Excel.Functions.SPG($D461, U$1, $F461, "Options: Curr=USD, Mag=Actuals")</f>
        <v>0</v>
      </c>
      <c r="V461" t="str">
        <f>_xll.SNL.Clients.Office.Excel.Functions.SPG($D461, V$1, $F461, "Options: Curr=USD, Mag=Actuals")</f>
        <v>NSEI:ICICIBANK</v>
      </c>
      <c r="W461" t="str">
        <f>_xll.SNL.Clients.Office.Excel.Functions.SPG($D461, W$1, $F461, "Options: Curr=USD, Mag=Actuals")</f>
        <v>Bank</v>
      </c>
      <c r="X461" s="6">
        <f>_xll.SNL.Clients.Office.Excel.Functions.SPG($D461, X$1, $F461, "Options: Curr=USD, Mag=Actuals")</f>
        <v>0</v>
      </c>
      <c r="Y461" s="6">
        <f>_xll.SNL.Clients.Office.Excel.Functions.SPG($D461, Y$1, $F461, "Options: Curr=USD, Mag=Actuals")</f>
        <v>0</v>
      </c>
      <c r="Z461" s="6">
        <f>_xll.SNL.Clients.Office.Excel.Functions.SPG($D461, Z$1, $F461, "Options: Curr=USD, Mag=Actuals")</f>
        <v>0</v>
      </c>
      <c r="AA461" s="6">
        <f>_xll.SNL.Clients.Office.Excel.Functions.SPG($D461, AA$1, $F461, "Options: Curr=USD, Mag=Actuals")</f>
        <v>0</v>
      </c>
      <c r="AB461" s="6">
        <f>_xll.SNL.Clients.Office.Excel.Functions.SPG($D461, AB$1, $F461, "Options: Curr=USD, Mag=Actuals")</f>
        <v>0</v>
      </c>
      <c r="AC461" s="6">
        <f>_xll.SNL.Clients.Office.Excel.Functions.SPG($D461, AC$1, $F461, "Options: Curr=USD, Mag=Actuals")</f>
        <v>0</v>
      </c>
      <c r="AD461" s="6">
        <f>_xll.SNL.Clients.Office.Excel.Functions.SPG($D461, AD$1, $F461, "Options: Curr=USD, Mag=Actuals")</f>
        <v>0</v>
      </c>
      <c r="AE461" s="6">
        <f>_xll.SNL.Clients.Office.Excel.Functions.SPG($D461, AE$1, $F461, "Options: Curr=USD, Mag=Actuals")</f>
        <v>0</v>
      </c>
      <c r="AF461" s="6">
        <f>_xll.SNL.Clients.Office.Excel.Functions.SPG($D461, AF$1, $F461, "Options: Curr=USD, Mag=Actuals")</f>
        <v>0</v>
      </c>
      <c r="AG461" s="6">
        <f>_xll.SNL.Clients.Office.Excel.Functions.SPG($D461, AG$1, $F461, "Options: Curr=USD, Mag=Actuals")</f>
        <v>0</v>
      </c>
      <c r="AH461" s="6">
        <f>_xll.SNL.Clients.Office.Excel.Functions.SPG($D461, AH$1, $F461, "Options: Curr=USD, Mag=Actuals")</f>
        <v>0</v>
      </c>
      <c r="AI461" s="6" t="str">
        <f>_xll.SNL.Clients.Office.Excel.Functions.SPG($D461, AI$1, $F461, "Options: Curr=USD, Mag=Actuals")</f>
        <v/>
      </c>
      <c r="AJ461" s="6" t="str">
        <f>_xll.SNL.Clients.Office.Excel.Functions.SPG($D461, AJ$1, $F461, "Options: Curr=USD, Mag=Actuals")</f>
        <v>#INVALID FUNCTION PARAMETER</v>
      </c>
      <c r="AK461" s="6" t="str">
        <f>_xll.SNL.Clients.Office.Excel.Functions.SPG($D461, AK$1, $F461, "Options: Curr=USD, Mag=Actuals")</f>
        <v>#INVALID FUNCTION PARAMETER</v>
      </c>
      <c r="AL461" s="6" t="str">
        <f>_xll.SNL.Clients.Office.Excel.Functions.SPG($D461, AL$1, $F461, "Options: Curr=USD, Mag=Actuals")</f>
        <v>#INVALID FUNCTION PARAMETER</v>
      </c>
      <c r="AM461" s="6" t="str">
        <f>_xll.SNL.Clients.Office.Excel.Functions.SPG($D461, AM$1, $F461, "Options: Curr=USD, Mag=Actuals")</f>
        <v>#INVALID FUNCTION PARAMETER</v>
      </c>
      <c r="AN461" s="6">
        <f>_xll.SNL.Clients.Office.Excel.Functions.SPG($D461, AN$1, $F461, "Options: Curr=USD, Mag=Actuals")</f>
        <v>0</v>
      </c>
      <c r="AO461" s="6">
        <f>_xll.SNL.Clients.Office.Excel.Functions.SPG($D461, AO$1, $F461, "Options: Curr=USD, Mag=Actuals")</f>
        <v>0</v>
      </c>
      <c r="AP461" s="6">
        <f>_xll.SNL.Clients.Office.Excel.Functions.SPG($D461, AP$1, $F461, "Options: Curr=USD, Mag=Actuals")</f>
        <v>0</v>
      </c>
      <c r="AQ461" s="6">
        <f>_xll.SNL.Clients.Office.Excel.Functions.SPG($D461, AQ$1, $F461, "Options: Curr=USD, Mag=Actuals")</f>
        <v>0</v>
      </c>
      <c r="AR461" s="6">
        <f>_xll.SNL.Clients.Office.Excel.Functions.SPG($D461, AR$1, $F461, "Options: Curr=USD, Mag=Actuals")</f>
        <v>0</v>
      </c>
      <c r="AS461" s="6">
        <f>_xll.SNL.Clients.Office.Excel.Functions.SPG($D461, AS$1, $F461, "Options: Curr=USD, Mag=Actuals")</f>
        <v>0</v>
      </c>
      <c r="AT461" s="6">
        <f>_xll.SNL.Clients.Office.Excel.Functions.SPG($D461, AT$1, $F461, "Options: Curr=USD, Mag=Actuals")</f>
        <v>0</v>
      </c>
      <c r="AU461" s="6">
        <f>_xll.SNL.Clients.Office.Excel.Functions.SPG($D461, AU$1, $F461, "Options: Curr=USD, Mag=Actuals")</f>
        <v>0</v>
      </c>
      <c r="AV461" s="6">
        <f>_xll.SNL.Clients.Office.Excel.Functions.SPG($D461, AV$1, $F461, "Options: Curr=USD, Mag=Actuals")</f>
        <v>0</v>
      </c>
      <c r="AW461" s="6">
        <f>_xll.SNL.Clients.Office.Excel.Functions.SPG($D461, AW$1, $F461, "Options: Curr=USD, Mag=Actuals")</f>
        <v>0</v>
      </c>
      <c r="AX461" s="6">
        <f>_xll.SNL.Clients.Office.Excel.Functions.SPG($D461, AX$1, $F461, "Options: Curr=USD, Mag=Actuals")</f>
        <v>0</v>
      </c>
      <c r="AY461" s="6">
        <f>_xll.SNL.Clients.Office.Excel.Functions.SPG($D461, AY$1, $F461, "Options: Curr=USD, Mag=Actuals")</f>
        <v>0</v>
      </c>
      <c r="AZ461" s="6">
        <f>_xll.SNL.Clients.Office.Excel.Functions.SPG($D461, AZ$1, $F461, "Options: Curr=USD, Mag=Actuals")</f>
        <v>0</v>
      </c>
      <c r="BA461" s="6">
        <f>_xll.SNL.Clients.Office.Excel.Functions.SPG($D461, BA$1, $F461, "Options: Curr=USD, Mag=Actuals")</f>
        <v>0</v>
      </c>
      <c r="BB461" s="6">
        <f>_xll.SNL.Clients.Office.Excel.Functions.SPG($D461, BB$1, $F461, "Options: Curr=USD, Mag=Actuals")</f>
        <v>0</v>
      </c>
      <c r="BC461" s="6">
        <f>_xll.SNL.Clients.Office.Excel.Functions.SPG($D461, BC$1, $F461, "Options: Curr=USD, Mag=Actuals")</f>
        <v>0</v>
      </c>
      <c r="BD461" s="6">
        <f>_xll.SNL.Clients.Office.Excel.Functions.SPG($D461, BD$1, $F461, "Options: Curr=USD, Mag=Actuals")</f>
        <v>0</v>
      </c>
      <c r="BE461" s="6">
        <f>_xll.SNL.Clients.Office.Excel.Functions.SPG($D461, BE$1, $F461, "Options: Curr=USD, Mag=Actuals")</f>
        <v>0</v>
      </c>
      <c r="BF461" s="6">
        <f>_xll.SNL.Clients.Office.Excel.Functions.SPG($D461, BF$1, $F461, "Options: Curr=USD, Mag=Actuals")</f>
        <v>0</v>
      </c>
      <c r="BG461" s="6">
        <f>_xll.SNL.Clients.Office.Excel.Functions.SPG($D461, BG$1, $F461, "Options: Curr=USD, Mag=Actuals")</f>
        <v>0</v>
      </c>
      <c r="BH461" s="6">
        <f>_xll.SNL.Clients.Office.Excel.Functions.SPG($D461, BH$1, $F461, "Options: Curr=USD, Mag=Actuals")</f>
        <v>0</v>
      </c>
      <c r="BI461" s="6">
        <f>_xll.SNL.Clients.Office.Excel.Functions.SPG($D461, BI$1, $F461, "Options: Curr=USD, Mag=Actuals")</f>
        <v>0</v>
      </c>
      <c r="BJ461" s="6">
        <f>_xll.SNL.Clients.Office.Excel.Functions.SPG($D461, BJ$1, $F461, "Options: Curr=USD, Mag=Actuals")</f>
        <v>0</v>
      </c>
      <c r="BK461" s="6">
        <f>_xll.SNL.Clients.Office.Excel.Functions.SPG($D461, BK$1, $F461, "Options: Curr=USD, Mag=Actuals")</f>
        <v>0</v>
      </c>
      <c r="BL461" s="6">
        <f>_xll.SNL.Clients.Office.Excel.Functions.SPG($D461, BL$1, $F461, "Options: Curr=USD, Mag=Actuals")</f>
        <v>0</v>
      </c>
      <c r="BM461" s="6">
        <f>_xll.SNL.Clients.Office.Excel.Functions.SPG($D461, BM$1, $F461, "Options: Curr=USD, Mag=Actuals")</f>
        <v>0</v>
      </c>
      <c r="BN461" s="6">
        <f>_xll.SNL.Clients.Office.Excel.Functions.SPG($D461, BN$1, $F461, "Options: Curr=USD, Mag=Actuals")</f>
        <v>0</v>
      </c>
      <c r="BO461" s="6">
        <f>_xll.SNL.Clients.Office.Excel.Functions.SPG($D461, BO$1, $F461, "Options: Curr=USD, Mag=Actuals")</f>
        <v>0</v>
      </c>
      <c r="BP461" s="6">
        <f>_xll.SNL.Clients.Office.Excel.Functions.SPG($D461, BP$1, $F461, "Options: Curr=USD, Mag=Actuals")</f>
        <v>0</v>
      </c>
      <c r="BQ461" s="6">
        <f>_xll.SNL.Clients.Office.Excel.Functions.SPG($D461, BQ$1, $F461, "Options: Curr=USD, Mag=Actuals")</f>
        <v>0</v>
      </c>
      <c r="BR461" s="6">
        <f>_xll.SNL.Clients.Office.Excel.Functions.SPG($D461, BR$1, $F461, "Options: Curr=USD, Mag=Actuals")</f>
        <v>0</v>
      </c>
      <c r="BS461" s="6">
        <f>_xll.SNL.Clients.Office.Excel.Functions.SPG($D461, BS$1, $F461, "Options: Curr=USD, Mag=Actuals")</f>
        <v>0</v>
      </c>
      <c r="BT461" s="6">
        <f>_xll.SNL.Clients.Office.Excel.Functions.SPG($D461, BT$1, $F461, "Options: Curr=USD, Mag=Actuals")</f>
        <v>0</v>
      </c>
      <c r="BU461" s="6">
        <f>_xll.SNL.Clients.Office.Excel.Functions.SPG($D461, BU$1, $F461, "Options: Curr=USD, Mag=Actuals")</f>
        <v>0</v>
      </c>
      <c r="BV461" s="6">
        <f>_xll.SNL.Clients.Office.Excel.Functions.SPG($D461, BV$1, $F461, "Options: Curr=USD, Mag=Actuals")</f>
        <v>0</v>
      </c>
      <c r="BW461" s="6">
        <f>_xll.SNL.Clients.Office.Excel.Functions.SPG($D461, BW$1, $F461, "Options: Curr=USD, Mag=Actuals")</f>
        <v>0</v>
      </c>
      <c r="BX461" s="6">
        <f>_xll.SNL.Clients.Office.Excel.Functions.SPG($D461, BX$1, $F461, "Options: Curr=USD, Mag=Actuals")</f>
        <v>0</v>
      </c>
      <c r="BY461" s="6">
        <f>_xll.SNL.Clients.Office.Excel.Functions.SPG($D461, BY$1, $F461, "Options: Curr=USD, Mag=Actuals")</f>
        <v>0</v>
      </c>
      <c r="BZ461" s="6">
        <f>_xll.SNL.Clients.Office.Excel.Functions.SPG($D461, BZ$1, $F461, "Options: Curr=USD, Mag=Actuals")</f>
        <v>0</v>
      </c>
      <c r="CA461" s="6" t="str">
        <f>_xll.SNL.Clients.Office.Excel.Functions.SPG($D461, CA$1, $F461, "Options: Curr=USD, Mag=Actuals")</f>
        <v>Nonperforming Loans</v>
      </c>
      <c r="CB461" s="6">
        <f>_xll.SNL.Clients.Office.Excel.Functions.SPG($D461, CB$1, $F461, "Options: Curr=USD, Mag=Actuals")</f>
        <v>0</v>
      </c>
      <c r="CC461" s="6">
        <f>_xll.SNL.Clients.Office.Excel.Functions.SPG($D461, CC$1, $F461, "Options: Curr=USD, Mag=Actuals")</f>
        <v>0</v>
      </c>
      <c r="CD461" s="6">
        <f>_xll.SNL.Clients.Office.Excel.Functions.SPG($D461, CD$1, $F461, "Options: Curr=USD, Mag=Actuals")</f>
        <v>0</v>
      </c>
      <c r="CE461" s="6">
        <f>_xll.SNL.Clients.Office.Excel.Functions.SPG($D461, CE$1, $F461, "Options: Curr=USD, Mag=Actuals")</f>
        <v>0</v>
      </c>
      <c r="CF461" s="6">
        <f>_xll.SNL.Clients.Office.Excel.Functions.SPG($D461, CF$1, $F461, "Options: Curr=USD, Mag=Actuals")</f>
        <v>0</v>
      </c>
      <c r="CG461" s="6">
        <f>_xll.SNL.Clients.Office.Excel.Functions.SPG($D461, CG$1, $F461, "Options: Curr=USD, Mag=Actuals")</f>
        <v>0</v>
      </c>
    </row>
    <row r="462" spans="1:85" x14ac:dyDescent="0.3">
      <c r="A462" s="10" t="s">
        <v>111</v>
      </c>
      <c r="B462" s="10" t="s">
        <v>112</v>
      </c>
      <c r="C462" s="10" t="s">
        <v>18</v>
      </c>
      <c r="D462">
        <v>4086997</v>
      </c>
      <c r="E462" s="10" t="s">
        <v>22</v>
      </c>
      <c r="F462" s="10" t="s">
        <v>66</v>
      </c>
      <c r="G462">
        <v>-124.85</v>
      </c>
      <c r="H462">
        <v>199.07</v>
      </c>
      <c r="I462">
        <v>323.92</v>
      </c>
      <c r="J462">
        <v>1267.29</v>
      </c>
      <c r="K462">
        <v>1036.8800000000001</v>
      </c>
      <c r="L462">
        <v>3.18</v>
      </c>
      <c r="M462">
        <v>1639.7243304612186</v>
      </c>
      <c r="N462">
        <v>1206.73</v>
      </c>
      <c r="O462">
        <v>8.33</v>
      </c>
      <c r="P462">
        <v>8.68</v>
      </c>
      <c r="Q462">
        <v>43.51</v>
      </c>
      <c r="R462">
        <v>48.46</v>
      </c>
      <c r="S462" t="str">
        <f>_xll.SNL.Clients.Office.Excel.Functions.SPG(D462, S$1, F462, "Options: Curr=USD, Mag=Actuals")</f>
        <v>ICICI Bank Limited (NSEI:ICICIBANK)</v>
      </c>
      <c r="T462" t="str">
        <f>_xll.SNL.Clients.Office.Excel.Functions.SPG($D462, T$1, $F462, "Options: Curr=USD, Mag=Actuals")</f>
        <v>ICICI Bank Limited</v>
      </c>
      <c r="U462" s="6">
        <f>_xll.SNL.Clients.Office.Excel.Functions.SPG($D462, U$1, $F462, "Options: Curr=USD, Mag=Actuals")</f>
        <v>0</v>
      </c>
      <c r="V462" t="str">
        <f>_xll.SNL.Clients.Office.Excel.Functions.SPG($D462, V$1, $F462, "Options: Curr=USD, Mag=Actuals")</f>
        <v>NSEI:ICICIBANK</v>
      </c>
      <c r="W462" t="str">
        <f>_xll.SNL.Clients.Office.Excel.Functions.SPG($D462, W$1, $F462, "Options: Curr=USD, Mag=Actuals")</f>
        <v>Bank</v>
      </c>
      <c r="X462" s="6">
        <f>_xll.SNL.Clients.Office.Excel.Functions.SPG($D462, X$1, $F462, "Options: Curr=USD, Mag=Actuals")</f>
        <v>0</v>
      </c>
      <c r="Y462" s="6">
        <f>_xll.SNL.Clients.Office.Excel.Functions.SPG($D462, Y$1, $F462, "Options: Curr=USD, Mag=Actuals")</f>
        <v>0</v>
      </c>
      <c r="Z462" s="6">
        <f>_xll.SNL.Clients.Office.Excel.Functions.SPG($D462, Z$1, $F462, "Options: Curr=USD, Mag=Actuals")</f>
        <v>0</v>
      </c>
      <c r="AA462" s="6">
        <f>_xll.SNL.Clients.Office.Excel.Functions.SPG($D462, AA$1, $F462, "Options: Curr=USD, Mag=Actuals")</f>
        <v>0</v>
      </c>
      <c r="AB462" s="6">
        <f>_xll.SNL.Clients.Office.Excel.Functions.SPG($D462, AB$1, $F462, "Options: Curr=USD, Mag=Actuals")</f>
        <v>0</v>
      </c>
      <c r="AC462" s="6">
        <f>_xll.SNL.Clients.Office.Excel.Functions.SPG($D462, AC$1, $F462, "Options: Curr=USD, Mag=Actuals")</f>
        <v>0</v>
      </c>
      <c r="AD462" s="6">
        <f>_xll.SNL.Clients.Office.Excel.Functions.SPG($D462, AD$1, $F462, "Options: Curr=USD, Mag=Actuals")</f>
        <v>0</v>
      </c>
      <c r="AE462" s="6">
        <f>_xll.SNL.Clients.Office.Excel.Functions.SPG($D462, AE$1, $F462, "Options: Curr=USD, Mag=Actuals")</f>
        <v>0</v>
      </c>
      <c r="AF462" s="6">
        <f>_xll.SNL.Clients.Office.Excel.Functions.SPG($D462, AF$1, $F462, "Options: Curr=USD, Mag=Actuals")</f>
        <v>0</v>
      </c>
      <c r="AG462" s="6">
        <f>_xll.SNL.Clients.Office.Excel.Functions.SPG($D462, AG$1, $F462, "Options: Curr=USD, Mag=Actuals")</f>
        <v>0</v>
      </c>
      <c r="AH462" s="6">
        <f>_xll.SNL.Clients.Office.Excel.Functions.SPG($D462, AH$1, $F462, "Options: Curr=USD, Mag=Actuals")</f>
        <v>0</v>
      </c>
      <c r="AI462" s="6" t="str">
        <f>_xll.SNL.Clients.Office.Excel.Functions.SPG($D462, AI$1, $F462, "Options: Curr=USD, Mag=Actuals")</f>
        <v/>
      </c>
      <c r="AJ462" s="6" t="str">
        <f>_xll.SNL.Clients.Office.Excel.Functions.SPG($D462, AJ$1, $F462, "Options: Curr=USD, Mag=Actuals")</f>
        <v>#INVALID FUNCTION PARAMETER</v>
      </c>
      <c r="AK462" s="6" t="str">
        <f>_xll.SNL.Clients.Office.Excel.Functions.SPG($D462, AK$1, $F462, "Options: Curr=USD, Mag=Actuals")</f>
        <v>#INVALID FUNCTION PARAMETER</v>
      </c>
      <c r="AL462" s="6" t="str">
        <f>_xll.SNL.Clients.Office.Excel.Functions.SPG($D462, AL$1, $F462, "Options: Curr=USD, Mag=Actuals")</f>
        <v>#INVALID FUNCTION PARAMETER</v>
      </c>
      <c r="AM462" s="6" t="str">
        <f>_xll.SNL.Clients.Office.Excel.Functions.SPG($D462, AM$1, $F462, "Options: Curr=USD, Mag=Actuals")</f>
        <v>#INVALID FUNCTION PARAMETER</v>
      </c>
      <c r="AN462" s="6">
        <f>_xll.SNL.Clients.Office.Excel.Functions.SPG($D462, AN$1, $F462, "Options: Curr=USD, Mag=Actuals")</f>
        <v>0</v>
      </c>
      <c r="AO462" s="6">
        <f>_xll.SNL.Clients.Office.Excel.Functions.SPG($D462, AO$1, $F462, "Options: Curr=USD, Mag=Actuals")</f>
        <v>0</v>
      </c>
      <c r="AP462" s="6">
        <f>_xll.SNL.Clients.Office.Excel.Functions.SPG($D462, AP$1, $F462, "Options: Curr=USD, Mag=Actuals")</f>
        <v>0</v>
      </c>
      <c r="AQ462" s="6">
        <f>_xll.SNL.Clients.Office.Excel.Functions.SPG($D462, AQ$1, $F462, "Options: Curr=USD, Mag=Actuals")</f>
        <v>0</v>
      </c>
      <c r="AR462" s="6">
        <f>_xll.SNL.Clients.Office.Excel.Functions.SPG($D462, AR$1, $F462, "Options: Curr=USD, Mag=Actuals")</f>
        <v>0</v>
      </c>
      <c r="AS462" s="6">
        <f>_xll.SNL.Clients.Office.Excel.Functions.SPG($D462, AS$1, $F462, "Options: Curr=USD, Mag=Actuals")</f>
        <v>0</v>
      </c>
      <c r="AT462" s="6">
        <f>_xll.SNL.Clients.Office.Excel.Functions.SPG($D462, AT$1, $F462, "Options: Curr=USD, Mag=Actuals")</f>
        <v>0</v>
      </c>
      <c r="AU462" s="6">
        <f>_xll.SNL.Clients.Office.Excel.Functions.SPG($D462, AU$1, $F462, "Options: Curr=USD, Mag=Actuals")</f>
        <v>0</v>
      </c>
      <c r="AV462" s="6">
        <f>_xll.SNL.Clients.Office.Excel.Functions.SPG($D462, AV$1, $F462, "Options: Curr=USD, Mag=Actuals")</f>
        <v>0</v>
      </c>
      <c r="AW462" s="6">
        <f>_xll.SNL.Clients.Office.Excel.Functions.SPG($D462, AW$1, $F462, "Options: Curr=USD, Mag=Actuals")</f>
        <v>0</v>
      </c>
      <c r="AX462" s="6">
        <f>_xll.SNL.Clients.Office.Excel.Functions.SPG($D462, AX$1, $F462, "Options: Curr=USD, Mag=Actuals")</f>
        <v>0</v>
      </c>
      <c r="AY462" s="6">
        <f>_xll.SNL.Clients.Office.Excel.Functions.SPG($D462, AY$1, $F462, "Options: Curr=USD, Mag=Actuals")</f>
        <v>0</v>
      </c>
      <c r="AZ462" s="6">
        <f>_xll.SNL.Clients.Office.Excel.Functions.SPG($D462, AZ$1, $F462, "Options: Curr=USD, Mag=Actuals")</f>
        <v>0</v>
      </c>
      <c r="BA462" s="6">
        <f>_xll.SNL.Clients.Office.Excel.Functions.SPG($D462, BA$1, $F462, "Options: Curr=USD, Mag=Actuals")</f>
        <v>0</v>
      </c>
      <c r="BB462" s="6">
        <f>_xll.SNL.Clients.Office.Excel.Functions.SPG($D462, BB$1, $F462, "Options: Curr=USD, Mag=Actuals")</f>
        <v>0</v>
      </c>
      <c r="BC462" s="6">
        <f>_xll.SNL.Clients.Office.Excel.Functions.SPG($D462, BC$1, $F462, "Options: Curr=USD, Mag=Actuals")</f>
        <v>0</v>
      </c>
      <c r="BD462" s="6">
        <f>_xll.SNL.Clients.Office.Excel.Functions.SPG($D462, BD$1, $F462, "Options: Curr=USD, Mag=Actuals")</f>
        <v>0</v>
      </c>
      <c r="BE462" s="6">
        <f>_xll.SNL.Clients.Office.Excel.Functions.SPG($D462, BE$1, $F462, "Options: Curr=USD, Mag=Actuals")</f>
        <v>0</v>
      </c>
      <c r="BF462" s="6">
        <f>_xll.SNL.Clients.Office.Excel.Functions.SPG($D462, BF$1, $F462, "Options: Curr=USD, Mag=Actuals")</f>
        <v>0</v>
      </c>
      <c r="BG462" s="6">
        <f>_xll.SNL.Clients.Office.Excel.Functions.SPG($D462, BG$1, $F462, "Options: Curr=USD, Mag=Actuals")</f>
        <v>0</v>
      </c>
      <c r="BH462" s="6">
        <f>_xll.SNL.Clients.Office.Excel.Functions.SPG($D462, BH$1, $F462, "Options: Curr=USD, Mag=Actuals")</f>
        <v>0</v>
      </c>
      <c r="BI462" s="6">
        <f>_xll.SNL.Clients.Office.Excel.Functions.SPG($D462, BI$1, $F462, "Options: Curr=USD, Mag=Actuals")</f>
        <v>0</v>
      </c>
      <c r="BJ462" s="6">
        <f>_xll.SNL.Clients.Office.Excel.Functions.SPG($D462, BJ$1, $F462, "Options: Curr=USD, Mag=Actuals")</f>
        <v>0</v>
      </c>
      <c r="BK462" s="6">
        <f>_xll.SNL.Clients.Office.Excel.Functions.SPG($D462, BK$1, $F462, "Options: Curr=USD, Mag=Actuals")</f>
        <v>0</v>
      </c>
      <c r="BL462" s="6">
        <f>_xll.SNL.Clients.Office.Excel.Functions.SPG($D462, BL$1, $F462, "Options: Curr=USD, Mag=Actuals")</f>
        <v>0</v>
      </c>
      <c r="BM462" s="6">
        <f>_xll.SNL.Clients.Office.Excel.Functions.SPG($D462, BM$1, $F462, "Options: Curr=USD, Mag=Actuals")</f>
        <v>0</v>
      </c>
      <c r="BN462" s="6">
        <f>_xll.SNL.Clients.Office.Excel.Functions.SPG($D462, BN$1, $F462, "Options: Curr=USD, Mag=Actuals")</f>
        <v>0</v>
      </c>
      <c r="BO462" s="6">
        <f>_xll.SNL.Clients.Office.Excel.Functions.SPG($D462, BO$1, $F462, "Options: Curr=USD, Mag=Actuals")</f>
        <v>0</v>
      </c>
      <c r="BP462" s="6">
        <f>_xll.SNL.Clients.Office.Excel.Functions.SPG($D462, BP$1, $F462, "Options: Curr=USD, Mag=Actuals")</f>
        <v>0</v>
      </c>
      <c r="BQ462" s="6">
        <f>_xll.SNL.Clients.Office.Excel.Functions.SPG($D462, BQ$1, $F462, "Options: Curr=USD, Mag=Actuals")</f>
        <v>0</v>
      </c>
      <c r="BR462" s="6">
        <f>_xll.SNL.Clients.Office.Excel.Functions.SPG($D462, BR$1, $F462, "Options: Curr=USD, Mag=Actuals")</f>
        <v>0</v>
      </c>
      <c r="BS462" s="6">
        <f>_xll.SNL.Clients.Office.Excel.Functions.SPG($D462, BS$1, $F462, "Options: Curr=USD, Mag=Actuals")</f>
        <v>0</v>
      </c>
      <c r="BT462" s="6">
        <f>_xll.SNL.Clients.Office.Excel.Functions.SPG($D462, BT$1, $F462, "Options: Curr=USD, Mag=Actuals")</f>
        <v>0</v>
      </c>
      <c r="BU462" s="6">
        <f>_xll.SNL.Clients.Office.Excel.Functions.SPG($D462, BU$1, $F462, "Options: Curr=USD, Mag=Actuals")</f>
        <v>0</v>
      </c>
      <c r="BV462" s="6">
        <f>_xll.SNL.Clients.Office.Excel.Functions.SPG($D462, BV$1, $F462, "Options: Curr=USD, Mag=Actuals")</f>
        <v>0</v>
      </c>
      <c r="BW462" s="6">
        <f>_xll.SNL.Clients.Office.Excel.Functions.SPG($D462, BW$1, $F462, "Options: Curr=USD, Mag=Actuals")</f>
        <v>0</v>
      </c>
      <c r="BX462" s="6">
        <f>_xll.SNL.Clients.Office.Excel.Functions.SPG($D462, BX$1, $F462, "Options: Curr=USD, Mag=Actuals")</f>
        <v>0</v>
      </c>
      <c r="BY462" s="6">
        <f>_xll.SNL.Clients.Office.Excel.Functions.SPG($D462, BY$1, $F462, "Options: Curr=USD, Mag=Actuals")</f>
        <v>0</v>
      </c>
      <c r="BZ462" s="6">
        <f>_xll.SNL.Clients.Office.Excel.Functions.SPG($D462, BZ$1, $F462, "Options: Curr=USD, Mag=Actuals")</f>
        <v>0</v>
      </c>
      <c r="CA462" s="6" t="str">
        <f>_xll.SNL.Clients.Office.Excel.Functions.SPG($D462, CA$1, $F462, "Options: Curr=USD, Mag=Actuals")</f>
        <v>Nonperforming Loans</v>
      </c>
      <c r="CB462" s="6">
        <f>_xll.SNL.Clients.Office.Excel.Functions.SPG($D462, CB$1, $F462, "Options: Curr=USD, Mag=Actuals")</f>
        <v>0</v>
      </c>
      <c r="CC462" s="6">
        <f>_xll.SNL.Clients.Office.Excel.Functions.SPG($D462, CC$1, $F462, "Options: Curr=USD, Mag=Actuals")</f>
        <v>0</v>
      </c>
      <c r="CD462" s="6">
        <f>_xll.SNL.Clients.Office.Excel.Functions.SPG($D462, CD$1, $F462, "Options: Curr=USD, Mag=Actuals")</f>
        <v>0</v>
      </c>
      <c r="CE462" s="6">
        <f>_xll.SNL.Clients.Office.Excel.Functions.SPG($D462, CE$1, $F462, "Options: Curr=USD, Mag=Actuals")</f>
        <v>0</v>
      </c>
      <c r="CF462" s="6">
        <f>_xll.SNL.Clients.Office.Excel.Functions.SPG($D462, CF$1, $F462, "Options: Curr=USD, Mag=Actuals")</f>
        <v>0</v>
      </c>
      <c r="CG462" s="6">
        <f>_xll.SNL.Clients.Office.Excel.Functions.SPG($D462, CG$1, $F462, "Options: Curr=USD, Mag=Actuals")</f>
        <v>0</v>
      </c>
    </row>
    <row r="463" spans="1:85" x14ac:dyDescent="0.3">
      <c r="A463" s="10" t="s">
        <v>111</v>
      </c>
      <c r="B463" s="10" t="s">
        <v>112</v>
      </c>
      <c r="C463" s="10" t="s">
        <v>18</v>
      </c>
      <c r="D463">
        <v>4086997</v>
      </c>
      <c r="E463" s="10" t="s">
        <v>22</v>
      </c>
      <c r="F463" s="10" t="s">
        <v>67</v>
      </c>
      <c r="G463">
        <v>-107.27</v>
      </c>
      <c r="H463">
        <v>167.96</v>
      </c>
      <c r="I463">
        <v>275.23</v>
      </c>
      <c r="J463">
        <v>1307.23</v>
      </c>
      <c r="K463">
        <v>1008.88</v>
      </c>
      <c r="L463">
        <v>7.64</v>
      </c>
      <c r="M463">
        <v>1579.2342262671775</v>
      </c>
      <c r="N463">
        <v>1223.6400000000001</v>
      </c>
      <c r="O463">
        <v>10.9</v>
      </c>
      <c r="P463">
        <v>2.35</v>
      </c>
      <c r="Q463">
        <v>48.41</v>
      </c>
      <c r="R463">
        <v>46.68</v>
      </c>
      <c r="S463" t="str">
        <f>_xll.SNL.Clients.Office.Excel.Functions.SPG(D463, S$1, F463, "Options: Curr=USD, Mag=Actuals")</f>
        <v>ICICI Bank Limited (NSEI:ICICIBANK)</v>
      </c>
      <c r="T463" t="str">
        <f>_xll.SNL.Clients.Office.Excel.Functions.SPG($D463, T$1, $F463, "Options: Curr=USD, Mag=Actuals")</f>
        <v>ICICI Bank Limited</v>
      </c>
      <c r="U463" s="6">
        <f>_xll.SNL.Clients.Office.Excel.Functions.SPG($D463, U$1, $F463, "Options: Curr=USD, Mag=Actuals")</f>
        <v>0</v>
      </c>
      <c r="V463" t="str">
        <f>_xll.SNL.Clients.Office.Excel.Functions.SPG($D463, V$1, $F463, "Options: Curr=USD, Mag=Actuals")</f>
        <v>NSEI:ICICIBANK</v>
      </c>
      <c r="W463" t="str">
        <f>_xll.SNL.Clients.Office.Excel.Functions.SPG($D463, W$1, $F463, "Options: Curr=USD, Mag=Actuals")</f>
        <v>Bank</v>
      </c>
      <c r="X463" s="6">
        <f>_xll.SNL.Clients.Office.Excel.Functions.SPG($D463, X$1, $F463, "Options: Curr=USD, Mag=Actuals")</f>
        <v>0</v>
      </c>
      <c r="Y463" s="6">
        <f>_xll.SNL.Clients.Office.Excel.Functions.SPG($D463, Y$1, $F463, "Options: Curr=USD, Mag=Actuals")</f>
        <v>0</v>
      </c>
      <c r="Z463" s="6">
        <f>_xll.SNL.Clients.Office.Excel.Functions.SPG($D463, Z$1, $F463, "Options: Curr=USD, Mag=Actuals")</f>
        <v>0</v>
      </c>
      <c r="AA463" s="6">
        <f>_xll.SNL.Clients.Office.Excel.Functions.SPG($D463, AA$1, $F463, "Options: Curr=USD, Mag=Actuals")</f>
        <v>0</v>
      </c>
      <c r="AB463" s="6">
        <f>_xll.SNL.Clients.Office.Excel.Functions.SPG($D463, AB$1, $F463, "Options: Curr=USD, Mag=Actuals")</f>
        <v>0</v>
      </c>
      <c r="AC463" s="6">
        <f>_xll.SNL.Clients.Office.Excel.Functions.SPG($D463, AC$1, $F463, "Options: Curr=USD, Mag=Actuals")</f>
        <v>0</v>
      </c>
      <c r="AD463" s="6">
        <f>_xll.SNL.Clients.Office.Excel.Functions.SPG($D463, AD$1, $F463, "Options: Curr=USD, Mag=Actuals")</f>
        <v>0</v>
      </c>
      <c r="AE463" s="6">
        <f>_xll.SNL.Clients.Office.Excel.Functions.SPG($D463, AE$1, $F463, "Options: Curr=USD, Mag=Actuals")</f>
        <v>0</v>
      </c>
      <c r="AF463" s="6">
        <f>_xll.SNL.Clients.Office.Excel.Functions.SPG($D463, AF$1, $F463, "Options: Curr=USD, Mag=Actuals")</f>
        <v>0</v>
      </c>
      <c r="AG463" s="6">
        <f>_xll.SNL.Clients.Office.Excel.Functions.SPG($D463, AG$1, $F463, "Options: Curr=USD, Mag=Actuals")</f>
        <v>0</v>
      </c>
      <c r="AH463" s="6">
        <f>_xll.SNL.Clients.Office.Excel.Functions.SPG($D463, AH$1, $F463, "Options: Curr=USD, Mag=Actuals")</f>
        <v>0</v>
      </c>
      <c r="AI463" s="6" t="str">
        <f>_xll.SNL.Clients.Office.Excel.Functions.SPG($D463, AI$1, $F463, "Options: Curr=USD, Mag=Actuals")</f>
        <v/>
      </c>
      <c r="AJ463" s="6" t="str">
        <f>_xll.SNL.Clients.Office.Excel.Functions.SPG($D463, AJ$1, $F463, "Options: Curr=USD, Mag=Actuals")</f>
        <v>#INVALID FUNCTION PARAMETER</v>
      </c>
      <c r="AK463" s="6" t="str">
        <f>_xll.SNL.Clients.Office.Excel.Functions.SPG($D463, AK$1, $F463, "Options: Curr=USD, Mag=Actuals")</f>
        <v>#INVALID FUNCTION PARAMETER</v>
      </c>
      <c r="AL463" s="6" t="str">
        <f>_xll.SNL.Clients.Office.Excel.Functions.SPG($D463, AL$1, $F463, "Options: Curr=USD, Mag=Actuals")</f>
        <v>#INVALID FUNCTION PARAMETER</v>
      </c>
      <c r="AM463" s="6" t="str">
        <f>_xll.SNL.Clients.Office.Excel.Functions.SPG($D463, AM$1, $F463, "Options: Curr=USD, Mag=Actuals")</f>
        <v>#INVALID FUNCTION PARAMETER</v>
      </c>
      <c r="AN463" s="6">
        <f>_xll.SNL.Clients.Office.Excel.Functions.SPG($D463, AN$1, $F463, "Options: Curr=USD, Mag=Actuals")</f>
        <v>0</v>
      </c>
      <c r="AO463" s="6">
        <f>_xll.SNL.Clients.Office.Excel.Functions.SPG($D463, AO$1, $F463, "Options: Curr=USD, Mag=Actuals")</f>
        <v>0</v>
      </c>
      <c r="AP463" s="6">
        <f>_xll.SNL.Clients.Office.Excel.Functions.SPG($D463, AP$1, $F463, "Options: Curr=USD, Mag=Actuals")</f>
        <v>0</v>
      </c>
      <c r="AQ463" s="6">
        <f>_xll.SNL.Clients.Office.Excel.Functions.SPG($D463, AQ$1, $F463, "Options: Curr=USD, Mag=Actuals")</f>
        <v>0</v>
      </c>
      <c r="AR463" s="6">
        <f>_xll.SNL.Clients.Office.Excel.Functions.SPG($D463, AR$1, $F463, "Options: Curr=USD, Mag=Actuals")</f>
        <v>0</v>
      </c>
      <c r="AS463" s="6">
        <f>_xll.SNL.Clients.Office.Excel.Functions.SPG($D463, AS$1, $F463, "Options: Curr=USD, Mag=Actuals")</f>
        <v>0</v>
      </c>
      <c r="AT463" s="6">
        <f>_xll.SNL.Clients.Office.Excel.Functions.SPG($D463, AT$1, $F463, "Options: Curr=USD, Mag=Actuals")</f>
        <v>0</v>
      </c>
      <c r="AU463" s="6">
        <f>_xll.SNL.Clients.Office.Excel.Functions.SPG($D463, AU$1, $F463, "Options: Curr=USD, Mag=Actuals")</f>
        <v>0</v>
      </c>
      <c r="AV463" s="6">
        <f>_xll.SNL.Clients.Office.Excel.Functions.SPG($D463, AV$1, $F463, "Options: Curr=USD, Mag=Actuals")</f>
        <v>0</v>
      </c>
      <c r="AW463" s="6">
        <f>_xll.SNL.Clients.Office.Excel.Functions.SPG($D463, AW$1, $F463, "Options: Curr=USD, Mag=Actuals")</f>
        <v>0</v>
      </c>
      <c r="AX463" s="6">
        <f>_xll.SNL.Clients.Office.Excel.Functions.SPG($D463, AX$1, $F463, "Options: Curr=USD, Mag=Actuals")</f>
        <v>0</v>
      </c>
      <c r="AY463" s="6">
        <f>_xll.SNL.Clients.Office.Excel.Functions.SPG($D463, AY$1, $F463, "Options: Curr=USD, Mag=Actuals")</f>
        <v>0</v>
      </c>
      <c r="AZ463" s="6">
        <f>_xll.SNL.Clients.Office.Excel.Functions.SPG($D463, AZ$1, $F463, "Options: Curr=USD, Mag=Actuals")</f>
        <v>0</v>
      </c>
      <c r="BA463" s="6">
        <f>_xll.SNL.Clients.Office.Excel.Functions.SPG($D463, BA$1, $F463, "Options: Curr=USD, Mag=Actuals")</f>
        <v>0</v>
      </c>
      <c r="BB463" s="6">
        <f>_xll.SNL.Clients.Office.Excel.Functions.SPG($D463, BB$1, $F463, "Options: Curr=USD, Mag=Actuals")</f>
        <v>0</v>
      </c>
      <c r="BC463" s="6">
        <f>_xll.SNL.Clients.Office.Excel.Functions.SPG($D463, BC$1, $F463, "Options: Curr=USD, Mag=Actuals")</f>
        <v>0</v>
      </c>
      <c r="BD463" s="6">
        <f>_xll.SNL.Clients.Office.Excel.Functions.SPG($D463, BD$1, $F463, "Options: Curr=USD, Mag=Actuals")</f>
        <v>0</v>
      </c>
      <c r="BE463" s="6">
        <f>_xll.SNL.Clients.Office.Excel.Functions.SPG($D463, BE$1, $F463, "Options: Curr=USD, Mag=Actuals")</f>
        <v>0</v>
      </c>
      <c r="BF463" s="6">
        <f>_xll.SNL.Clients.Office.Excel.Functions.SPG($D463, BF$1, $F463, "Options: Curr=USD, Mag=Actuals")</f>
        <v>0</v>
      </c>
      <c r="BG463" s="6">
        <f>_xll.SNL.Clients.Office.Excel.Functions.SPG($D463, BG$1, $F463, "Options: Curr=USD, Mag=Actuals")</f>
        <v>0</v>
      </c>
      <c r="BH463" s="6">
        <f>_xll.SNL.Clients.Office.Excel.Functions.SPG($D463, BH$1, $F463, "Options: Curr=USD, Mag=Actuals")</f>
        <v>0</v>
      </c>
      <c r="BI463" s="6">
        <f>_xll.SNL.Clients.Office.Excel.Functions.SPG($D463, BI$1, $F463, "Options: Curr=USD, Mag=Actuals")</f>
        <v>0</v>
      </c>
      <c r="BJ463" s="6">
        <f>_xll.SNL.Clients.Office.Excel.Functions.SPG($D463, BJ$1, $F463, "Options: Curr=USD, Mag=Actuals")</f>
        <v>0</v>
      </c>
      <c r="BK463" s="6">
        <f>_xll.SNL.Clients.Office.Excel.Functions.SPG($D463, BK$1, $F463, "Options: Curr=USD, Mag=Actuals")</f>
        <v>0</v>
      </c>
      <c r="BL463" s="6">
        <f>_xll.SNL.Clients.Office.Excel.Functions.SPG($D463, BL$1, $F463, "Options: Curr=USD, Mag=Actuals")</f>
        <v>0</v>
      </c>
      <c r="BM463" s="6">
        <f>_xll.SNL.Clients.Office.Excel.Functions.SPG($D463, BM$1, $F463, "Options: Curr=USD, Mag=Actuals")</f>
        <v>0</v>
      </c>
      <c r="BN463" s="6">
        <f>_xll.SNL.Clients.Office.Excel.Functions.SPG($D463, BN$1, $F463, "Options: Curr=USD, Mag=Actuals")</f>
        <v>0</v>
      </c>
      <c r="BO463" s="6">
        <f>_xll.SNL.Clients.Office.Excel.Functions.SPG($D463, BO$1, $F463, "Options: Curr=USD, Mag=Actuals")</f>
        <v>0</v>
      </c>
      <c r="BP463" s="6">
        <f>_xll.SNL.Clients.Office.Excel.Functions.SPG($D463, BP$1, $F463, "Options: Curr=USD, Mag=Actuals")</f>
        <v>0</v>
      </c>
      <c r="BQ463" s="6">
        <f>_xll.SNL.Clients.Office.Excel.Functions.SPG($D463, BQ$1, $F463, "Options: Curr=USD, Mag=Actuals")</f>
        <v>0</v>
      </c>
      <c r="BR463" s="6">
        <f>_xll.SNL.Clients.Office.Excel.Functions.SPG($D463, BR$1, $F463, "Options: Curr=USD, Mag=Actuals")</f>
        <v>0</v>
      </c>
      <c r="BS463" s="6">
        <f>_xll.SNL.Clients.Office.Excel.Functions.SPG($D463, BS$1, $F463, "Options: Curr=USD, Mag=Actuals")</f>
        <v>0</v>
      </c>
      <c r="BT463" s="6">
        <f>_xll.SNL.Clients.Office.Excel.Functions.SPG($D463, BT$1, $F463, "Options: Curr=USD, Mag=Actuals")</f>
        <v>0</v>
      </c>
      <c r="BU463" s="6">
        <f>_xll.SNL.Clients.Office.Excel.Functions.SPG($D463, BU$1, $F463, "Options: Curr=USD, Mag=Actuals")</f>
        <v>0</v>
      </c>
      <c r="BV463" s="6">
        <f>_xll.SNL.Clients.Office.Excel.Functions.SPG($D463, BV$1, $F463, "Options: Curr=USD, Mag=Actuals")</f>
        <v>0</v>
      </c>
      <c r="BW463" s="6">
        <f>_xll.SNL.Clients.Office.Excel.Functions.SPG($D463, BW$1, $F463, "Options: Curr=USD, Mag=Actuals")</f>
        <v>0</v>
      </c>
      <c r="BX463" s="6">
        <f>_xll.SNL.Clients.Office.Excel.Functions.SPG($D463, BX$1, $F463, "Options: Curr=USD, Mag=Actuals")</f>
        <v>0</v>
      </c>
      <c r="BY463" s="6">
        <f>_xll.SNL.Clients.Office.Excel.Functions.SPG($D463, BY$1, $F463, "Options: Curr=USD, Mag=Actuals")</f>
        <v>0</v>
      </c>
      <c r="BZ463" s="6">
        <f>_xll.SNL.Clients.Office.Excel.Functions.SPG($D463, BZ$1, $F463, "Options: Curr=USD, Mag=Actuals")</f>
        <v>0</v>
      </c>
      <c r="CA463" s="6" t="str">
        <f>_xll.SNL.Clients.Office.Excel.Functions.SPG($D463, CA$1, $F463, "Options: Curr=USD, Mag=Actuals")</f>
        <v>Nonperforming Loans</v>
      </c>
      <c r="CB463" s="6">
        <f>_xll.SNL.Clients.Office.Excel.Functions.SPG($D463, CB$1, $F463, "Options: Curr=USD, Mag=Actuals")</f>
        <v>0</v>
      </c>
      <c r="CC463" s="6">
        <f>_xll.SNL.Clients.Office.Excel.Functions.SPG($D463, CC$1, $F463, "Options: Curr=USD, Mag=Actuals")</f>
        <v>0</v>
      </c>
      <c r="CD463" s="6">
        <f>_xll.SNL.Clients.Office.Excel.Functions.SPG($D463, CD$1, $F463, "Options: Curr=USD, Mag=Actuals")</f>
        <v>0</v>
      </c>
      <c r="CE463" s="6">
        <f>_xll.SNL.Clients.Office.Excel.Functions.SPG($D463, CE$1, $F463, "Options: Curr=USD, Mag=Actuals")</f>
        <v>0</v>
      </c>
      <c r="CF463" s="6">
        <f>_xll.SNL.Clients.Office.Excel.Functions.SPG($D463, CF$1, $F463, "Options: Curr=USD, Mag=Actuals")</f>
        <v>0</v>
      </c>
      <c r="CG463" s="6">
        <f>_xll.SNL.Clients.Office.Excel.Functions.SPG($D463, CG$1, $F463, "Options: Curr=USD, Mag=Actuals")</f>
        <v>0</v>
      </c>
    </row>
    <row r="464" spans="1:85" x14ac:dyDescent="0.3">
      <c r="A464" s="10" t="s">
        <v>111</v>
      </c>
      <c r="B464" s="10" t="s">
        <v>112</v>
      </c>
      <c r="C464" s="10" t="s">
        <v>18</v>
      </c>
      <c r="D464">
        <v>4086997</v>
      </c>
      <c r="E464" s="10" t="s">
        <v>22</v>
      </c>
      <c r="F464" s="10" t="s">
        <v>8</v>
      </c>
      <c r="G464">
        <v>-129.18</v>
      </c>
      <c r="H464">
        <v>230.97</v>
      </c>
      <c r="I464">
        <v>360.15</v>
      </c>
      <c r="J464">
        <v>1664.18</v>
      </c>
      <c r="K464">
        <v>1282.78</v>
      </c>
      <c r="L464">
        <v>8.6</v>
      </c>
      <c r="M464">
        <v>1814.7306071266228</v>
      </c>
      <c r="N464">
        <v>1240.6099999999999</v>
      </c>
      <c r="O464">
        <v>11.99</v>
      </c>
      <c r="P464">
        <v>9.56</v>
      </c>
      <c r="Q464">
        <v>45.73</v>
      </c>
      <c r="R464">
        <v>44.81</v>
      </c>
      <c r="S464" t="str">
        <f>_xll.SNL.Clients.Office.Excel.Functions.SPG(D464, S$1, F464, "Options: Curr=USD, Mag=Actuals")</f>
        <v>ICICI Bank Limited (NSEI:ICICIBANK)</v>
      </c>
      <c r="T464" t="str">
        <f>_xll.SNL.Clients.Office.Excel.Functions.SPG($D464, T$1, $F464, "Options: Curr=USD, Mag=Actuals")</f>
        <v>ICICI Bank Limited</v>
      </c>
      <c r="U464" s="6">
        <f>_xll.SNL.Clients.Office.Excel.Functions.SPG($D464, U$1, $F464, "Options: Curr=USD, Mag=Actuals")</f>
        <v>0</v>
      </c>
      <c r="V464" t="str">
        <f>_xll.SNL.Clients.Office.Excel.Functions.SPG($D464, V$1, $F464, "Options: Curr=USD, Mag=Actuals")</f>
        <v>NSEI:ICICIBANK</v>
      </c>
      <c r="W464" t="str">
        <f>_xll.SNL.Clients.Office.Excel.Functions.SPG($D464, W$1, $F464, "Options: Curr=USD, Mag=Actuals")</f>
        <v>Bank</v>
      </c>
      <c r="X464" s="6">
        <f>_xll.SNL.Clients.Office.Excel.Functions.SPG($D464, X$1, $F464, "Options: Curr=USD, Mag=Actuals")</f>
        <v>0</v>
      </c>
      <c r="Y464" s="6">
        <f>_xll.SNL.Clients.Office.Excel.Functions.SPG($D464, Y$1, $F464, "Options: Curr=USD, Mag=Actuals")</f>
        <v>0</v>
      </c>
      <c r="Z464" s="6">
        <f>_xll.SNL.Clients.Office.Excel.Functions.SPG($D464, Z$1, $F464, "Options: Curr=USD, Mag=Actuals")</f>
        <v>0</v>
      </c>
      <c r="AA464" s="6">
        <f>_xll.SNL.Clients.Office.Excel.Functions.SPG($D464, AA$1, $F464, "Options: Curr=USD, Mag=Actuals")</f>
        <v>0</v>
      </c>
      <c r="AB464" s="6">
        <f>_xll.SNL.Clients.Office.Excel.Functions.SPG($D464, AB$1, $F464, "Options: Curr=USD, Mag=Actuals")</f>
        <v>0</v>
      </c>
      <c r="AC464" s="6">
        <f>_xll.SNL.Clients.Office.Excel.Functions.SPG($D464, AC$1, $F464, "Options: Curr=USD, Mag=Actuals")</f>
        <v>0</v>
      </c>
      <c r="AD464" s="6">
        <f>_xll.SNL.Clients.Office.Excel.Functions.SPG($D464, AD$1, $F464, "Options: Curr=USD, Mag=Actuals")</f>
        <v>0</v>
      </c>
      <c r="AE464" s="6">
        <f>_xll.SNL.Clients.Office.Excel.Functions.SPG($D464, AE$1, $F464, "Options: Curr=USD, Mag=Actuals")</f>
        <v>0</v>
      </c>
      <c r="AF464" s="6">
        <f>_xll.SNL.Clients.Office.Excel.Functions.SPG($D464, AF$1, $F464, "Options: Curr=USD, Mag=Actuals")</f>
        <v>0</v>
      </c>
      <c r="AG464" s="6">
        <f>_xll.SNL.Clients.Office.Excel.Functions.SPG($D464, AG$1, $F464, "Options: Curr=USD, Mag=Actuals")</f>
        <v>0</v>
      </c>
      <c r="AH464" s="6">
        <f>_xll.SNL.Clients.Office.Excel.Functions.SPG($D464, AH$1, $F464, "Options: Curr=USD, Mag=Actuals")</f>
        <v>0</v>
      </c>
      <c r="AI464" s="6" t="str">
        <f>_xll.SNL.Clients.Office.Excel.Functions.SPG($D464, AI$1, $F464, "Options: Curr=USD, Mag=Actuals")</f>
        <v/>
      </c>
      <c r="AJ464" s="6" t="str">
        <f>_xll.SNL.Clients.Office.Excel.Functions.SPG($D464, AJ$1, $F464, "Options: Curr=USD, Mag=Actuals")</f>
        <v>#INVALID FUNCTION PARAMETER</v>
      </c>
      <c r="AK464" s="6" t="str">
        <f>_xll.SNL.Clients.Office.Excel.Functions.SPG($D464, AK$1, $F464, "Options: Curr=USD, Mag=Actuals")</f>
        <v>#INVALID FUNCTION PARAMETER</v>
      </c>
      <c r="AL464" s="6" t="str">
        <f>_xll.SNL.Clients.Office.Excel.Functions.SPG($D464, AL$1, $F464, "Options: Curr=USD, Mag=Actuals")</f>
        <v>#INVALID FUNCTION PARAMETER</v>
      </c>
      <c r="AM464" s="6" t="str">
        <f>_xll.SNL.Clients.Office.Excel.Functions.SPG($D464, AM$1, $F464, "Options: Curr=USD, Mag=Actuals")</f>
        <v>#INVALID FUNCTION PARAMETER</v>
      </c>
      <c r="AN464" s="6">
        <f>_xll.SNL.Clients.Office.Excel.Functions.SPG($D464, AN$1, $F464, "Options: Curr=USD, Mag=Actuals")</f>
        <v>0</v>
      </c>
      <c r="AO464" s="6">
        <f>_xll.SNL.Clients.Office.Excel.Functions.SPG($D464, AO$1, $F464, "Options: Curr=USD, Mag=Actuals")</f>
        <v>0</v>
      </c>
      <c r="AP464" s="6">
        <f>_xll.SNL.Clients.Office.Excel.Functions.SPG($D464, AP$1, $F464, "Options: Curr=USD, Mag=Actuals")</f>
        <v>0</v>
      </c>
      <c r="AQ464" s="6">
        <f>_xll.SNL.Clients.Office.Excel.Functions.SPG($D464, AQ$1, $F464, "Options: Curr=USD, Mag=Actuals")</f>
        <v>0</v>
      </c>
      <c r="AR464" s="6">
        <f>_xll.SNL.Clients.Office.Excel.Functions.SPG($D464, AR$1, $F464, "Options: Curr=USD, Mag=Actuals")</f>
        <v>0</v>
      </c>
      <c r="AS464" s="6">
        <f>_xll.SNL.Clients.Office.Excel.Functions.SPG($D464, AS$1, $F464, "Options: Curr=USD, Mag=Actuals")</f>
        <v>0</v>
      </c>
      <c r="AT464" s="6">
        <f>_xll.SNL.Clients.Office.Excel.Functions.SPG($D464, AT$1, $F464, "Options: Curr=USD, Mag=Actuals")</f>
        <v>0</v>
      </c>
      <c r="AU464" s="6">
        <f>_xll.SNL.Clients.Office.Excel.Functions.SPG($D464, AU$1, $F464, "Options: Curr=USD, Mag=Actuals")</f>
        <v>0</v>
      </c>
      <c r="AV464" s="6">
        <f>_xll.SNL.Clients.Office.Excel.Functions.SPG($D464, AV$1, $F464, "Options: Curr=USD, Mag=Actuals")</f>
        <v>0</v>
      </c>
      <c r="AW464" s="6">
        <f>_xll.SNL.Clients.Office.Excel.Functions.SPG($D464, AW$1, $F464, "Options: Curr=USD, Mag=Actuals")</f>
        <v>0</v>
      </c>
      <c r="AX464" s="6">
        <f>_xll.SNL.Clients.Office.Excel.Functions.SPG($D464, AX$1, $F464, "Options: Curr=USD, Mag=Actuals")</f>
        <v>0</v>
      </c>
      <c r="AY464" s="6">
        <f>_xll.SNL.Clients.Office.Excel.Functions.SPG($D464, AY$1, $F464, "Options: Curr=USD, Mag=Actuals")</f>
        <v>0</v>
      </c>
      <c r="AZ464" s="6">
        <f>_xll.SNL.Clients.Office.Excel.Functions.SPG($D464, AZ$1, $F464, "Options: Curr=USD, Mag=Actuals")</f>
        <v>0</v>
      </c>
      <c r="BA464" s="6">
        <f>_xll.SNL.Clients.Office.Excel.Functions.SPG($D464, BA$1, $F464, "Options: Curr=USD, Mag=Actuals")</f>
        <v>0</v>
      </c>
      <c r="BB464" s="6">
        <f>_xll.SNL.Clients.Office.Excel.Functions.SPG($D464, BB$1, $F464, "Options: Curr=USD, Mag=Actuals")</f>
        <v>0</v>
      </c>
      <c r="BC464" s="6">
        <f>_xll.SNL.Clients.Office.Excel.Functions.SPG($D464, BC$1, $F464, "Options: Curr=USD, Mag=Actuals")</f>
        <v>0</v>
      </c>
      <c r="BD464" s="6">
        <f>_xll.SNL.Clients.Office.Excel.Functions.SPG($D464, BD$1, $F464, "Options: Curr=USD, Mag=Actuals")</f>
        <v>0</v>
      </c>
      <c r="BE464" s="6">
        <f>_xll.SNL.Clients.Office.Excel.Functions.SPG($D464, BE$1, $F464, "Options: Curr=USD, Mag=Actuals")</f>
        <v>0</v>
      </c>
      <c r="BF464" s="6">
        <f>_xll.SNL.Clients.Office.Excel.Functions.SPG($D464, BF$1, $F464, "Options: Curr=USD, Mag=Actuals")</f>
        <v>0</v>
      </c>
      <c r="BG464" s="6">
        <f>_xll.SNL.Clients.Office.Excel.Functions.SPG($D464, BG$1, $F464, "Options: Curr=USD, Mag=Actuals")</f>
        <v>0</v>
      </c>
      <c r="BH464" s="6">
        <f>_xll.SNL.Clients.Office.Excel.Functions.SPG($D464, BH$1, $F464, "Options: Curr=USD, Mag=Actuals")</f>
        <v>0</v>
      </c>
      <c r="BI464" s="6">
        <f>_xll.SNL.Clients.Office.Excel.Functions.SPG($D464, BI$1, $F464, "Options: Curr=USD, Mag=Actuals")</f>
        <v>0</v>
      </c>
      <c r="BJ464" s="6">
        <f>_xll.SNL.Clients.Office.Excel.Functions.SPG($D464, BJ$1, $F464, "Options: Curr=USD, Mag=Actuals")</f>
        <v>0</v>
      </c>
      <c r="BK464" s="6">
        <f>_xll.SNL.Clients.Office.Excel.Functions.SPG($D464, BK$1, $F464, "Options: Curr=USD, Mag=Actuals")</f>
        <v>0</v>
      </c>
      <c r="BL464" s="6">
        <f>_xll.SNL.Clients.Office.Excel.Functions.SPG($D464, BL$1, $F464, "Options: Curr=USD, Mag=Actuals")</f>
        <v>0</v>
      </c>
      <c r="BM464" s="6">
        <f>_xll.SNL.Clients.Office.Excel.Functions.SPG($D464, BM$1, $F464, "Options: Curr=USD, Mag=Actuals")</f>
        <v>0</v>
      </c>
      <c r="BN464" s="6">
        <f>_xll.SNL.Clients.Office.Excel.Functions.SPG($D464, BN$1, $F464, "Options: Curr=USD, Mag=Actuals")</f>
        <v>0</v>
      </c>
      <c r="BO464" s="6">
        <f>_xll.SNL.Clients.Office.Excel.Functions.SPG($D464, BO$1, $F464, "Options: Curr=USD, Mag=Actuals")</f>
        <v>0</v>
      </c>
      <c r="BP464" s="6">
        <f>_xll.SNL.Clients.Office.Excel.Functions.SPG($D464, BP$1, $F464, "Options: Curr=USD, Mag=Actuals")</f>
        <v>0</v>
      </c>
      <c r="BQ464" s="6">
        <f>_xll.SNL.Clients.Office.Excel.Functions.SPG($D464, BQ$1, $F464, "Options: Curr=USD, Mag=Actuals")</f>
        <v>0</v>
      </c>
      <c r="BR464" s="6">
        <f>_xll.SNL.Clients.Office.Excel.Functions.SPG($D464, BR$1, $F464, "Options: Curr=USD, Mag=Actuals")</f>
        <v>0</v>
      </c>
      <c r="BS464" s="6">
        <f>_xll.SNL.Clients.Office.Excel.Functions.SPG($D464, BS$1, $F464, "Options: Curr=USD, Mag=Actuals")</f>
        <v>0</v>
      </c>
      <c r="BT464" s="6">
        <f>_xll.SNL.Clients.Office.Excel.Functions.SPG($D464, BT$1, $F464, "Options: Curr=USD, Mag=Actuals")</f>
        <v>0</v>
      </c>
      <c r="BU464" s="6">
        <f>_xll.SNL.Clients.Office.Excel.Functions.SPG($D464, BU$1, $F464, "Options: Curr=USD, Mag=Actuals")</f>
        <v>0</v>
      </c>
      <c r="BV464" s="6">
        <f>_xll.SNL.Clients.Office.Excel.Functions.SPG($D464, BV$1, $F464, "Options: Curr=USD, Mag=Actuals")</f>
        <v>0</v>
      </c>
      <c r="BW464" s="6">
        <f>_xll.SNL.Clients.Office.Excel.Functions.SPG($D464, BW$1, $F464, "Options: Curr=USD, Mag=Actuals")</f>
        <v>0</v>
      </c>
      <c r="BX464" s="6">
        <f>_xll.SNL.Clients.Office.Excel.Functions.SPG($D464, BX$1, $F464, "Options: Curr=USD, Mag=Actuals")</f>
        <v>0</v>
      </c>
      <c r="BY464" s="6">
        <f>_xll.SNL.Clients.Office.Excel.Functions.SPG($D464, BY$1, $F464, "Options: Curr=USD, Mag=Actuals")</f>
        <v>0</v>
      </c>
      <c r="BZ464" s="6">
        <f>_xll.SNL.Clients.Office.Excel.Functions.SPG($D464, BZ$1, $F464, "Options: Curr=USD, Mag=Actuals")</f>
        <v>0</v>
      </c>
      <c r="CA464" s="6" t="str">
        <f>_xll.SNL.Clients.Office.Excel.Functions.SPG($D464, CA$1, $F464, "Options: Curr=USD, Mag=Actuals")</f>
        <v>Nonperforming Loans</v>
      </c>
      <c r="CB464" s="6">
        <f>_xll.SNL.Clients.Office.Excel.Functions.SPG($D464, CB$1, $F464, "Options: Curr=USD, Mag=Actuals")</f>
        <v>0</v>
      </c>
      <c r="CC464" s="6">
        <f>_xll.SNL.Clients.Office.Excel.Functions.SPG($D464, CC$1, $F464, "Options: Curr=USD, Mag=Actuals")</f>
        <v>0</v>
      </c>
      <c r="CD464" s="6">
        <f>_xll.SNL.Clients.Office.Excel.Functions.SPG($D464, CD$1, $F464, "Options: Curr=USD, Mag=Actuals")</f>
        <v>0</v>
      </c>
      <c r="CE464" s="6">
        <f>_xll.SNL.Clients.Office.Excel.Functions.SPG($D464, CE$1, $F464, "Options: Curr=USD, Mag=Actuals")</f>
        <v>0</v>
      </c>
      <c r="CF464" s="6">
        <f>_xll.SNL.Clients.Office.Excel.Functions.SPG($D464, CF$1, $F464, "Options: Curr=USD, Mag=Actuals")</f>
        <v>0</v>
      </c>
      <c r="CG464" s="6">
        <f>_xll.SNL.Clients.Office.Excel.Functions.SPG($D464, CG$1, $F464, "Options: Curr=USD, Mag=Actuals")</f>
        <v>0</v>
      </c>
    </row>
    <row r="465" spans="1:85" x14ac:dyDescent="0.3">
      <c r="A465" s="10" t="s">
        <v>111</v>
      </c>
      <c r="B465" s="10" t="s">
        <v>112</v>
      </c>
      <c r="C465" s="10" t="s">
        <v>18</v>
      </c>
      <c r="D465">
        <v>4086997</v>
      </c>
      <c r="E465" s="10" t="s">
        <v>22</v>
      </c>
      <c r="F465" s="10" t="s">
        <v>68</v>
      </c>
      <c r="G465">
        <v>-167.46</v>
      </c>
      <c r="H465">
        <v>307.85000000000002</v>
      </c>
      <c r="I465">
        <v>475.3</v>
      </c>
      <c r="J465">
        <v>1869.71</v>
      </c>
      <c r="K465">
        <v>1445.14</v>
      </c>
      <c r="L465">
        <v>5.39</v>
      </c>
      <c r="M465">
        <v>1879.5160985901157</v>
      </c>
      <c r="N465">
        <v>1257.6199999999999</v>
      </c>
      <c r="O465">
        <v>10.119999999999999</v>
      </c>
      <c r="P465">
        <v>9.4700000000000006</v>
      </c>
      <c r="Q465">
        <v>46.67</v>
      </c>
      <c r="R465">
        <v>53.26</v>
      </c>
      <c r="S465" t="str">
        <f>_xll.SNL.Clients.Office.Excel.Functions.SPG(D465, S$1, F465, "Options: Curr=USD, Mag=Actuals")</f>
        <v>ICICI Bank Limited (NSEI:ICICIBANK)</v>
      </c>
      <c r="T465" t="str">
        <f>_xll.SNL.Clients.Office.Excel.Functions.SPG($D465, T$1, $F465, "Options: Curr=USD, Mag=Actuals")</f>
        <v>ICICI Bank Limited</v>
      </c>
      <c r="U465" s="6">
        <f>_xll.SNL.Clients.Office.Excel.Functions.SPG($D465, U$1, $F465, "Options: Curr=USD, Mag=Actuals")</f>
        <v>0</v>
      </c>
      <c r="V465" t="str">
        <f>_xll.SNL.Clients.Office.Excel.Functions.SPG($D465, V$1, $F465, "Options: Curr=USD, Mag=Actuals")</f>
        <v>NSEI:ICICIBANK</v>
      </c>
      <c r="W465" t="str">
        <f>_xll.SNL.Clients.Office.Excel.Functions.SPG($D465, W$1, $F465, "Options: Curr=USD, Mag=Actuals")</f>
        <v>Bank</v>
      </c>
      <c r="X465" s="6">
        <f>_xll.SNL.Clients.Office.Excel.Functions.SPG($D465, X$1, $F465, "Options: Curr=USD, Mag=Actuals")</f>
        <v>0</v>
      </c>
      <c r="Y465" s="6">
        <f>_xll.SNL.Clients.Office.Excel.Functions.SPG($D465, Y$1, $F465, "Options: Curr=USD, Mag=Actuals")</f>
        <v>0</v>
      </c>
      <c r="Z465" s="6">
        <f>_xll.SNL.Clients.Office.Excel.Functions.SPG($D465, Z$1, $F465, "Options: Curr=USD, Mag=Actuals")</f>
        <v>0</v>
      </c>
      <c r="AA465" s="6">
        <f>_xll.SNL.Clients.Office.Excel.Functions.SPG($D465, AA$1, $F465, "Options: Curr=USD, Mag=Actuals")</f>
        <v>0</v>
      </c>
      <c r="AB465" s="6">
        <f>_xll.SNL.Clients.Office.Excel.Functions.SPG($D465, AB$1, $F465, "Options: Curr=USD, Mag=Actuals")</f>
        <v>0</v>
      </c>
      <c r="AC465" s="6">
        <f>_xll.SNL.Clients.Office.Excel.Functions.SPG($D465, AC$1, $F465, "Options: Curr=USD, Mag=Actuals")</f>
        <v>0</v>
      </c>
      <c r="AD465" s="6">
        <f>_xll.SNL.Clients.Office.Excel.Functions.SPG($D465, AD$1, $F465, "Options: Curr=USD, Mag=Actuals")</f>
        <v>0</v>
      </c>
      <c r="AE465" s="6">
        <f>_xll.SNL.Clients.Office.Excel.Functions.SPG($D465, AE$1, $F465, "Options: Curr=USD, Mag=Actuals")</f>
        <v>0</v>
      </c>
      <c r="AF465" s="6">
        <f>_xll.SNL.Clients.Office.Excel.Functions.SPG($D465, AF$1, $F465, "Options: Curr=USD, Mag=Actuals")</f>
        <v>0</v>
      </c>
      <c r="AG465" s="6">
        <f>_xll.SNL.Clients.Office.Excel.Functions.SPG($D465, AG$1, $F465, "Options: Curr=USD, Mag=Actuals")</f>
        <v>0</v>
      </c>
      <c r="AH465" s="6">
        <f>_xll.SNL.Clients.Office.Excel.Functions.SPG($D465, AH$1, $F465, "Options: Curr=USD, Mag=Actuals")</f>
        <v>0</v>
      </c>
      <c r="AI465" s="6" t="str">
        <f>_xll.SNL.Clients.Office.Excel.Functions.SPG($D465, AI$1, $F465, "Options: Curr=USD, Mag=Actuals")</f>
        <v/>
      </c>
      <c r="AJ465" s="6" t="str">
        <f>_xll.SNL.Clients.Office.Excel.Functions.SPG($D465, AJ$1, $F465, "Options: Curr=USD, Mag=Actuals")</f>
        <v>#INVALID FUNCTION PARAMETER</v>
      </c>
      <c r="AK465" s="6" t="str">
        <f>_xll.SNL.Clients.Office.Excel.Functions.SPG($D465, AK$1, $F465, "Options: Curr=USD, Mag=Actuals")</f>
        <v>#INVALID FUNCTION PARAMETER</v>
      </c>
      <c r="AL465" s="6" t="str">
        <f>_xll.SNL.Clients.Office.Excel.Functions.SPG($D465, AL$1, $F465, "Options: Curr=USD, Mag=Actuals")</f>
        <v>#INVALID FUNCTION PARAMETER</v>
      </c>
      <c r="AM465" s="6" t="str">
        <f>_xll.SNL.Clients.Office.Excel.Functions.SPG($D465, AM$1, $F465, "Options: Curr=USD, Mag=Actuals")</f>
        <v>#INVALID FUNCTION PARAMETER</v>
      </c>
      <c r="AN465" s="6">
        <f>_xll.SNL.Clients.Office.Excel.Functions.SPG($D465, AN$1, $F465, "Options: Curr=USD, Mag=Actuals")</f>
        <v>0</v>
      </c>
      <c r="AO465" s="6">
        <f>_xll.SNL.Clients.Office.Excel.Functions.SPG($D465, AO$1, $F465, "Options: Curr=USD, Mag=Actuals")</f>
        <v>0</v>
      </c>
      <c r="AP465" s="6">
        <f>_xll.SNL.Clients.Office.Excel.Functions.SPG($D465, AP$1, $F465, "Options: Curr=USD, Mag=Actuals")</f>
        <v>0</v>
      </c>
      <c r="AQ465" s="6">
        <f>_xll.SNL.Clients.Office.Excel.Functions.SPG($D465, AQ$1, $F465, "Options: Curr=USD, Mag=Actuals")</f>
        <v>0</v>
      </c>
      <c r="AR465" s="6">
        <f>_xll.SNL.Clients.Office.Excel.Functions.SPG($D465, AR$1, $F465, "Options: Curr=USD, Mag=Actuals")</f>
        <v>0</v>
      </c>
      <c r="AS465" s="6">
        <f>_xll.SNL.Clients.Office.Excel.Functions.SPG($D465, AS$1, $F465, "Options: Curr=USD, Mag=Actuals")</f>
        <v>0</v>
      </c>
      <c r="AT465" s="6">
        <f>_xll.SNL.Clients.Office.Excel.Functions.SPG($D465, AT$1, $F465, "Options: Curr=USD, Mag=Actuals")</f>
        <v>0</v>
      </c>
      <c r="AU465" s="6">
        <f>_xll.SNL.Clients.Office.Excel.Functions.SPG($D465, AU$1, $F465, "Options: Curr=USD, Mag=Actuals")</f>
        <v>0</v>
      </c>
      <c r="AV465" s="6">
        <f>_xll.SNL.Clients.Office.Excel.Functions.SPG($D465, AV$1, $F465, "Options: Curr=USD, Mag=Actuals")</f>
        <v>0</v>
      </c>
      <c r="AW465" s="6">
        <f>_xll.SNL.Clients.Office.Excel.Functions.SPG($D465, AW$1, $F465, "Options: Curr=USD, Mag=Actuals")</f>
        <v>0</v>
      </c>
      <c r="AX465" s="6">
        <f>_xll.SNL.Clients.Office.Excel.Functions.SPG($D465, AX$1, $F465, "Options: Curr=USD, Mag=Actuals")</f>
        <v>0</v>
      </c>
      <c r="AY465" s="6">
        <f>_xll.SNL.Clients.Office.Excel.Functions.SPG($D465, AY$1, $F465, "Options: Curr=USD, Mag=Actuals")</f>
        <v>0</v>
      </c>
      <c r="AZ465" s="6">
        <f>_xll.SNL.Clients.Office.Excel.Functions.SPG($D465, AZ$1, $F465, "Options: Curr=USD, Mag=Actuals")</f>
        <v>0</v>
      </c>
      <c r="BA465" s="6">
        <f>_xll.SNL.Clients.Office.Excel.Functions.SPG($D465, BA$1, $F465, "Options: Curr=USD, Mag=Actuals")</f>
        <v>0</v>
      </c>
      <c r="BB465" s="6">
        <f>_xll.SNL.Clients.Office.Excel.Functions.SPG($D465, BB$1, $F465, "Options: Curr=USD, Mag=Actuals")</f>
        <v>0</v>
      </c>
      <c r="BC465" s="6">
        <f>_xll.SNL.Clients.Office.Excel.Functions.SPG($D465, BC$1, $F465, "Options: Curr=USD, Mag=Actuals")</f>
        <v>0</v>
      </c>
      <c r="BD465" s="6">
        <f>_xll.SNL.Clients.Office.Excel.Functions.SPG($D465, BD$1, $F465, "Options: Curr=USD, Mag=Actuals")</f>
        <v>0</v>
      </c>
      <c r="BE465" s="6">
        <f>_xll.SNL.Clients.Office.Excel.Functions.SPG($D465, BE$1, $F465, "Options: Curr=USD, Mag=Actuals")</f>
        <v>0</v>
      </c>
      <c r="BF465" s="6">
        <f>_xll.SNL.Clients.Office.Excel.Functions.SPG($D465, BF$1, $F465, "Options: Curr=USD, Mag=Actuals")</f>
        <v>0</v>
      </c>
      <c r="BG465" s="6">
        <f>_xll.SNL.Clients.Office.Excel.Functions.SPG($D465, BG$1, $F465, "Options: Curr=USD, Mag=Actuals")</f>
        <v>0</v>
      </c>
      <c r="BH465" s="6">
        <f>_xll.SNL.Clients.Office.Excel.Functions.SPG($D465, BH$1, $F465, "Options: Curr=USD, Mag=Actuals")</f>
        <v>0</v>
      </c>
      <c r="BI465" s="6">
        <f>_xll.SNL.Clients.Office.Excel.Functions.SPG($D465, BI$1, $F465, "Options: Curr=USD, Mag=Actuals")</f>
        <v>0</v>
      </c>
      <c r="BJ465" s="6">
        <f>_xll.SNL.Clients.Office.Excel.Functions.SPG($D465, BJ$1, $F465, "Options: Curr=USD, Mag=Actuals")</f>
        <v>0</v>
      </c>
      <c r="BK465" s="6">
        <f>_xll.SNL.Clients.Office.Excel.Functions.SPG($D465, BK$1, $F465, "Options: Curr=USD, Mag=Actuals")</f>
        <v>0</v>
      </c>
      <c r="BL465" s="6">
        <f>_xll.SNL.Clients.Office.Excel.Functions.SPG($D465, BL$1, $F465, "Options: Curr=USD, Mag=Actuals")</f>
        <v>0</v>
      </c>
      <c r="BM465" s="6">
        <f>_xll.SNL.Clients.Office.Excel.Functions.SPG($D465, BM$1, $F465, "Options: Curr=USD, Mag=Actuals")</f>
        <v>0</v>
      </c>
      <c r="BN465" s="6">
        <f>_xll.SNL.Clients.Office.Excel.Functions.SPG($D465, BN$1, $F465, "Options: Curr=USD, Mag=Actuals")</f>
        <v>0</v>
      </c>
      <c r="BO465" s="6">
        <f>_xll.SNL.Clients.Office.Excel.Functions.SPG($D465, BO$1, $F465, "Options: Curr=USD, Mag=Actuals")</f>
        <v>0</v>
      </c>
      <c r="BP465" s="6">
        <f>_xll.SNL.Clients.Office.Excel.Functions.SPG($D465, BP$1, $F465, "Options: Curr=USD, Mag=Actuals")</f>
        <v>0</v>
      </c>
      <c r="BQ465" s="6">
        <f>_xll.SNL.Clients.Office.Excel.Functions.SPG($D465, BQ$1, $F465, "Options: Curr=USD, Mag=Actuals")</f>
        <v>0</v>
      </c>
      <c r="BR465" s="6">
        <f>_xll.SNL.Clients.Office.Excel.Functions.SPG($D465, BR$1, $F465, "Options: Curr=USD, Mag=Actuals")</f>
        <v>0</v>
      </c>
      <c r="BS465" s="6">
        <f>_xll.SNL.Clients.Office.Excel.Functions.SPG($D465, BS$1, $F465, "Options: Curr=USD, Mag=Actuals")</f>
        <v>0</v>
      </c>
      <c r="BT465" s="6">
        <f>_xll.SNL.Clients.Office.Excel.Functions.SPG($D465, BT$1, $F465, "Options: Curr=USD, Mag=Actuals")</f>
        <v>0</v>
      </c>
      <c r="BU465" s="6">
        <f>_xll.SNL.Clients.Office.Excel.Functions.SPG($D465, BU$1, $F465, "Options: Curr=USD, Mag=Actuals")</f>
        <v>0</v>
      </c>
      <c r="BV465" s="6">
        <f>_xll.SNL.Clients.Office.Excel.Functions.SPG($D465, BV$1, $F465, "Options: Curr=USD, Mag=Actuals")</f>
        <v>0</v>
      </c>
      <c r="BW465" s="6">
        <f>_xll.SNL.Clients.Office.Excel.Functions.SPG($D465, BW$1, $F465, "Options: Curr=USD, Mag=Actuals")</f>
        <v>0</v>
      </c>
      <c r="BX465" s="6">
        <f>_xll.SNL.Clients.Office.Excel.Functions.SPG($D465, BX$1, $F465, "Options: Curr=USD, Mag=Actuals")</f>
        <v>0</v>
      </c>
      <c r="BY465" s="6">
        <f>_xll.SNL.Clients.Office.Excel.Functions.SPG($D465, BY$1, $F465, "Options: Curr=USD, Mag=Actuals")</f>
        <v>0</v>
      </c>
      <c r="BZ465" s="6">
        <f>_xll.SNL.Clients.Office.Excel.Functions.SPG($D465, BZ$1, $F465, "Options: Curr=USD, Mag=Actuals")</f>
        <v>0</v>
      </c>
      <c r="CA465" s="6" t="str">
        <f>_xll.SNL.Clients.Office.Excel.Functions.SPG($D465, CA$1, $F465, "Options: Curr=USD, Mag=Actuals")</f>
        <v>Nonperforming Loans</v>
      </c>
      <c r="CB465" s="6">
        <f>_xll.SNL.Clients.Office.Excel.Functions.SPG($D465, CB$1, $F465, "Options: Curr=USD, Mag=Actuals")</f>
        <v>0</v>
      </c>
      <c r="CC465" s="6">
        <f>_xll.SNL.Clients.Office.Excel.Functions.SPG($D465, CC$1, $F465, "Options: Curr=USD, Mag=Actuals")</f>
        <v>0</v>
      </c>
      <c r="CD465" s="6">
        <f>_xll.SNL.Clients.Office.Excel.Functions.SPG($D465, CD$1, $F465, "Options: Curr=USD, Mag=Actuals")</f>
        <v>0</v>
      </c>
      <c r="CE465" s="6">
        <f>_xll.SNL.Clients.Office.Excel.Functions.SPG($D465, CE$1, $F465, "Options: Curr=USD, Mag=Actuals")</f>
        <v>0</v>
      </c>
      <c r="CF465" s="6">
        <f>_xll.SNL.Clients.Office.Excel.Functions.SPG($D465, CF$1, $F465, "Options: Curr=USD, Mag=Actuals")</f>
        <v>0</v>
      </c>
      <c r="CG465" s="6">
        <f>_xll.SNL.Clients.Office.Excel.Functions.SPG($D465, CG$1, $F465, "Options: Curr=USD, Mag=Actuals")</f>
        <v>0</v>
      </c>
    </row>
    <row r="466" spans="1:85" x14ac:dyDescent="0.3">
      <c r="A466" s="10" t="s">
        <v>111</v>
      </c>
      <c r="B466" s="10" t="s">
        <v>112</v>
      </c>
      <c r="C466" s="10" t="s">
        <v>18</v>
      </c>
      <c r="D466">
        <v>4086997</v>
      </c>
      <c r="E466" s="10" t="s">
        <v>22</v>
      </c>
      <c r="F466" s="10" t="s">
        <v>69</v>
      </c>
      <c r="G466">
        <v>-201.67</v>
      </c>
      <c r="H466">
        <v>298.32</v>
      </c>
      <c r="I466">
        <v>499.99</v>
      </c>
      <c r="J466">
        <v>1860.67</v>
      </c>
      <c r="K466">
        <v>1415.03</v>
      </c>
      <c r="L466">
        <v>5.52</v>
      </c>
      <c r="M466">
        <v>1730.3785755940589</v>
      </c>
      <c r="N466">
        <v>1274.49</v>
      </c>
      <c r="O466">
        <v>9.3800000000000008</v>
      </c>
      <c r="P466">
        <v>7.3</v>
      </c>
      <c r="Q466">
        <v>53.44</v>
      </c>
      <c r="R466">
        <v>54.78</v>
      </c>
      <c r="S466" t="str">
        <f>_xll.SNL.Clients.Office.Excel.Functions.SPG(D466, S$1, F466, "Options: Curr=USD, Mag=Actuals")</f>
        <v>ICICI Bank Limited (NSEI:ICICIBANK)</v>
      </c>
      <c r="T466" t="str">
        <f>_xll.SNL.Clients.Office.Excel.Functions.SPG($D466, T$1, $F466, "Options: Curr=USD, Mag=Actuals")</f>
        <v>ICICI Bank Limited</v>
      </c>
      <c r="U466" s="6">
        <f>_xll.SNL.Clients.Office.Excel.Functions.SPG($D466, U$1, $F466, "Options: Curr=USD, Mag=Actuals")</f>
        <v>0</v>
      </c>
      <c r="V466" t="str">
        <f>_xll.SNL.Clients.Office.Excel.Functions.SPG($D466, V$1, $F466, "Options: Curr=USD, Mag=Actuals")</f>
        <v>NSEI:ICICIBANK</v>
      </c>
      <c r="W466" t="str">
        <f>_xll.SNL.Clients.Office.Excel.Functions.SPG($D466, W$1, $F466, "Options: Curr=USD, Mag=Actuals")</f>
        <v>Bank</v>
      </c>
      <c r="X466" s="6">
        <f>_xll.SNL.Clients.Office.Excel.Functions.SPG($D466, X$1, $F466, "Options: Curr=USD, Mag=Actuals")</f>
        <v>0</v>
      </c>
      <c r="Y466" s="6">
        <f>_xll.SNL.Clients.Office.Excel.Functions.SPG($D466, Y$1, $F466, "Options: Curr=USD, Mag=Actuals")</f>
        <v>0</v>
      </c>
      <c r="Z466" s="6">
        <f>_xll.SNL.Clients.Office.Excel.Functions.SPG($D466, Z$1, $F466, "Options: Curr=USD, Mag=Actuals")</f>
        <v>0</v>
      </c>
      <c r="AA466" s="6">
        <f>_xll.SNL.Clients.Office.Excel.Functions.SPG($D466, AA$1, $F466, "Options: Curr=USD, Mag=Actuals")</f>
        <v>0</v>
      </c>
      <c r="AB466" s="6">
        <f>_xll.SNL.Clients.Office.Excel.Functions.SPG($D466, AB$1, $F466, "Options: Curr=USD, Mag=Actuals")</f>
        <v>0.26275723283134317</v>
      </c>
      <c r="AC466" s="6">
        <f>_xll.SNL.Clients.Office.Excel.Functions.SPG($D466, AC$1, $F466, "Options: Curr=USD, Mag=Actuals")</f>
        <v>0</v>
      </c>
      <c r="AD466" s="6">
        <f>_xll.SNL.Clients.Office.Excel.Functions.SPG($D466, AD$1, $F466, "Options: Curr=USD, Mag=Actuals")</f>
        <v>0</v>
      </c>
      <c r="AE466" s="6">
        <f>_xll.SNL.Clients.Office.Excel.Functions.SPG($D466, AE$1, $F466, "Options: Curr=USD, Mag=Actuals")</f>
        <v>0</v>
      </c>
      <c r="AF466" s="6">
        <f>_xll.SNL.Clients.Office.Excel.Functions.SPG($D466, AF$1, $F466, "Options: Curr=USD, Mag=Actuals")</f>
        <v>121820264236.90204</v>
      </c>
      <c r="AG466" s="6">
        <f>_xll.SNL.Clients.Office.Excel.Functions.SPG($D466, AG$1, $F466, "Options: Curr=USD, Mag=Actuals")</f>
        <v>31820790888.382687</v>
      </c>
      <c r="AH466" s="6">
        <f>_xll.SNL.Clients.Office.Excel.Functions.SPG($D466, AH$1, $F466, "Options: Curr=USD, Mag=Actuals")</f>
        <v>12896122095.671982</v>
      </c>
      <c r="AI466" s="6">
        <f>_xll.SNL.Clients.Office.Excel.Functions.SPG($D466, AI$1, $F466, "Options: Curr=USD, Mag=Actuals")</f>
        <v>41274</v>
      </c>
      <c r="AJ466" s="6" t="str">
        <f>_xll.SNL.Clients.Office.Excel.Functions.SPG($D466, AJ$1, $F466, "Options: Curr=USD, Mag=Actuals")</f>
        <v>#INVALID FUNCTION PARAMETER</v>
      </c>
      <c r="AK466" s="6" t="str">
        <f>_xll.SNL.Clients.Office.Excel.Functions.SPG($D466, AK$1, $F466, "Options: Curr=USD, Mag=Actuals")</f>
        <v>#INVALID FUNCTION PARAMETER</v>
      </c>
      <c r="AL466" s="6" t="str">
        <f>_xll.SNL.Clients.Office.Excel.Functions.SPG($D466, AL$1, $F466, "Options: Curr=USD, Mag=Actuals")</f>
        <v>#INVALID FUNCTION PARAMETER</v>
      </c>
      <c r="AM466" s="6" t="str">
        <f>_xll.SNL.Clients.Office.Excel.Functions.SPG($D466, AM$1, $F466, "Options: Curr=USD, Mag=Actuals")</f>
        <v>#INVALID FUNCTION PARAMETER</v>
      </c>
      <c r="AN466" s="6">
        <f>_xll.SNL.Clients.Office.Excel.Functions.SPG($D466, AN$1, $F466, "Options: Curr=USD, Mag=Actuals")</f>
        <v>121820264236.90204</v>
      </c>
      <c r="AO466" s="6">
        <f>_xll.SNL.Clients.Office.Excel.Functions.SPG($D466, AO$1, $F466, "Options: Curr=USD, Mag=Actuals")</f>
        <v>59993578132.118446</v>
      </c>
      <c r="AP466" s="6">
        <f>_xll.SNL.Clients.Office.Excel.Functions.SPG($D466, AP$1, $F466, "Options: Curr=USD, Mag=Actuals")</f>
        <v>56825494305.239182</v>
      </c>
      <c r="AQ466" s="6">
        <f>_xll.SNL.Clients.Office.Excel.Functions.SPG($D466, AQ$1, $F466, "Options: Curr=USD, Mag=Actuals")</f>
        <v>12591992710.70615</v>
      </c>
      <c r="AR466" s="6">
        <f>_xll.SNL.Clients.Office.Excel.Functions.SPG($D466, AR$1, $F466, "Options: Curr=USD, Mag=Actuals")</f>
        <v>12896122095.671982</v>
      </c>
      <c r="AS466" s="6">
        <f>_xll.SNL.Clients.Office.Excel.Functions.SPG($D466, AS$1, $F466, "Options: Curr=USD, Mag=Actuals")</f>
        <v>12870020956.719818</v>
      </c>
      <c r="AT466" s="6">
        <f>_xll.SNL.Clients.Office.Excel.Functions.SPG($D466, AT$1, $F466, "Options: Curr=USD, Mag=Actuals")</f>
        <v>49.247617798176698</v>
      </c>
      <c r="AU466" s="6">
        <f>_xll.SNL.Clients.Office.Excel.Functions.SPG($D466, AU$1, $F466, "Options: Curr=USD, Mag=Actuals")</f>
        <v>105.575110019918</v>
      </c>
      <c r="AV466" s="6">
        <f>_xll.SNL.Clients.Office.Excel.Functions.SPG($D466, AV$1, $F466, "Options: Curr=USD, Mag=Actuals")</f>
        <v>10.586187919107701</v>
      </c>
      <c r="AW466" s="6">
        <f>_xll.SNL.Clients.Office.Excel.Functions.SPG($D466, AW$1, $F466, "Options: Curr=USD, Mag=Actuals")</f>
        <v>10.5670260621352</v>
      </c>
      <c r="AX466" s="6">
        <f>_xll.SNL.Clients.Office.Excel.Functions.SPG($D466, AX$1, $F466, "Options: Curr=USD, Mag=Actuals")</f>
        <v>0</v>
      </c>
      <c r="AY466" s="6">
        <f>_xll.SNL.Clients.Office.Excel.Functions.SPG($D466, AY$1, $F466, "Options: Curr=USD, Mag=Actuals")</f>
        <v>1673406640.4394763</v>
      </c>
      <c r="AZ466" s="6">
        <f>_xll.SNL.Clients.Office.Excel.Functions.SPG($D466, AZ$1, $F466, "Options: Curr=USD, Mag=Actuals")</f>
        <v>0</v>
      </c>
      <c r="BA466" s="6">
        <f>_xll.SNL.Clients.Office.Excel.Functions.SPG($D466, BA$1, $F466, "Options: Curr=USD, Mag=Actuals")</f>
        <v>0</v>
      </c>
      <c r="BB466" s="6">
        <f>_xll.SNL.Clients.Office.Excel.Functions.SPG($D466, BB$1, $F466, "Options: Curr=USD, Mag=Actuals")</f>
        <v>0</v>
      </c>
      <c r="BC466" s="6">
        <f>_xll.SNL.Clients.Office.Excel.Functions.SPG($D466, BC$1, $F466, "Options: Curr=USD, Mag=Actuals")</f>
        <v>0</v>
      </c>
      <c r="BD466" s="6">
        <f>_xll.SNL.Clients.Office.Excel.Functions.SPG($D466, BD$1, $F466, "Options: Curr=USD, Mag=Actuals")</f>
        <v>0</v>
      </c>
      <c r="BE466" s="6">
        <f>_xll.SNL.Clients.Office.Excel.Functions.SPG($D466, BE$1, $F466, "Options: Curr=USD, Mag=Actuals")</f>
        <v>0</v>
      </c>
      <c r="BF466" s="6">
        <f>_xll.SNL.Clients.Office.Excel.Functions.SPG($D466, BF$1, $F466, "Options: Curr=USD, Mag=Actuals")</f>
        <v>0</v>
      </c>
      <c r="BG466" s="6">
        <f>_xll.SNL.Clients.Office.Excel.Functions.SPG($D466, BG$1, $F466, "Options: Curr=USD, Mag=Actuals")</f>
        <v>0</v>
      </c>
      <c r="BH466" s="6">
        <f>_xll.SNL.Clients.Office.Excel.Functions.SPG($D466, BH$1, $F466, "Options: Curr=USD, Mag=Actuals")</f>
        <v>0</v>
      </c>
      <c r="BI466" s="6">
        <f>_xll.SNL.Clients.Office.Excel.Functions.SPG($D466, BI$1, $F466, "Options: Curr=USD, Mag=Actuals")</f>
        <v>0</v>
      </c>
      <c r="BJ466" s="6">
        <f>_xll.SNL.Clients.Office.Excel.Functions.SPG($D466, BJ$1, $F466, "Options: Curr=USD, Mag=Actuals")</f>
        <v>0</v>
      </c>
      <c r="BK466" s="6">
        <f>_xll.SNL.Clients.Office.Excel.Functions.SPG($D466, BK$1, $F466, "Options: Curr=USD, Mag=Actuals")</f>
        <v>0</v>
      </c>
      <c r="BL466" s="6">
        <f>_xll.SNL.Clients.Office.Excel.Functions.SPG($D466, BL$1, $F466, "Options: Curr=USD, Mag=Actuals")</f>
        <v>0</v>
      </c>
      <c r="BM466" s="6">
        <f>_xll.SNL.Clients.Office.Excel.Functions.SPG($D466, BM$1, $F466, "Options: Curr=USD, Mag=Actuals")</f>
        <v>0</v>
      </c>
      <c r="BN466" s="6">
        <f>_xll.SNL.Clients.Office.Excel.Functions.SPG($D466, BN$1, $F466, "Options: Curr=USD, Mag=Actuals")</f>
        <v>0</v>
      </c>
      <c r="BO466" s="6">
        <f>_xll.SNL.Clients.Office.Excel.Functions.SPG($D466, BO$1, $F466, "Options: Curr=USD, Mag=Actuals")</f>
        <v>0</v>
      </c>
      <c r="BP466" s="6">
        <f>_xll.SNL.Clients.Office.Excel.Functions.SPG($D466, BP$1, $F466, "Options: Curr=USD, Mag=Actuals")</f>
        <v>0</v>
      </c>
      <c r="BQ466" s="6">
        <f>_xll.SNL.Clients.Office.Excel.Functions.SPG($D466, BQ$1, $F466, "Options: Curr=USD, Mag=Actuals")</f>
        <v>0</v>
      </c>
      <c r="BR466" s="6">
        <f>_xll.SNL.Clients.Office.Excel.Functions.SPG($D466, BR$1, $F466, "Options: Curr=USD, Mag=Actuals")</f>
        <v>0</v>
      </c>
      <c r="BS466" s="6">
        <f>_xll.SNL.Clients.Office.Excel.Functions.SPG($D466, BS$1, $F466, "Options: Curr=USD, Mag=Actuals")</f>
        <v>0</v>
      </c>
      <c r="BT466" s="6">
        <f>_xll.SNL.Clients.Office.Excel.Functions.SPG($D466, BT$1, $F466, "Options: Curr=USD, Mag=Actuals")</f>
        <v>0</v>
      </c>
      <c r="BU466" s="6">
        <f>_xll.SNL.Clients.Office.Excel.Functions.SPG($D466, BU$1, $F466, "Options: Curr=USD, Mag=Actuals")</f>
        <v>0</v>
      </c>
      <c r="BV466" s="6">
        <f>_xll.SNL.Clients.Office.Excel.Functions.SPG($D466, BV$1, $F466, "Options: Curr=USD, Mag=Actuals")</f>
        <v>0</v>
      </c>
      <c r="BW466" s="6">
        <f>_xll.SNL.Clients.Office.Excel.Functions.SPG($D466, BW$1, $F466, "Options: Curr=USD, Mag=Actuals")</f>
        <v>0</v>
      </c>
      <c r="BX466" s="6">
        <f>_xll.SNL.Clients.Office.Excel.Functions.SPG($D466, BX$1, $F466, "Options: Curr=USD, Mag=Actuals")</f>
        <v>0</v>
      </c>
      <c r="BY466" s="6">
        <f>_xll.SNL.Clients.Office.Excel.Functions.SPG($D466, BY$1, $F466, "Options: Curr=USD, Mag=Actuals")</f>
        <v>0</v>
      </c>
      <c r="BZ466" s="6">
        <f>_xll.SNL.Clients.Office.Excel.Functions.SPG($D466, BZ$1, $F466, "Options: Curr=USD, Mag=Actuals")</f>
        <v>1779205466.9703872</v>
      </c>
      <c r="CA466" s="6" t="str">
        <f>_xll.SNL.Clients.Office.Excel.Functions.SPG($D466, CA$1, $F466, "Options: Curr=USD, Mag=Actuals")</f>
        <v>Nonperforming Loans</v>
      </c>
      <c r="CB466" s="6">
        <f>_xll.SNL.Clients.Office.Excel.Functions.SPG($D466, CB$1, $F466, "Options: Curr=USD, Mag=Actuals")</f>
        <v>0</v>
      </c>
      <c r="CC466" s="6">
        <f>_xll.SNL.Clients.Office.Excel.Functions.SPG($D466, CC$1, $F466, "Options: Curr=USD, Mag=Actuals")</f>
        <v>0</v>
      </c>
      <c r="CD466" s="6">
        <f>_xll.SNL.Clients.Office.Excel.Functions.SPG($D466, CD$1, $F466, "Options: Curr=USD, Mag=Actuals")</f>
        <v>0</v>
      </c>
      <c r="CE466" s="6">
        <f>_xll.SNL.Clients.Office.Excel.Functions.SPG($D466, CE$1, $F466, "Options: Curr=USD, Mag=Actuals")</f>
        <v>0</v>
      </c>
      <c r="CF466" s="6">
        <f>_xll.SNL.Clients.Office.Excel.Functions.SPG($D466, CF$1, $F466, "Options: Curr=USD, Mag=Actuals")</f>
        <v>0</v>
      </c>
      <c r="CG466" s="6">
        <f>_xll.SNL.Clients.Office.Excel.Functions.SPG($D466, CG$1, $F466, "Options: Curr=USD, Mag=Actuals")</f>
        <v>0</v>
      </c>
    </row>
    <row r="467" spans="1:85" x14ac:dyDescent="0.3">
      <c r="A467" s="10" t="s">
        <v>111</v>
      </c>
      <c r="B467" s="10" t="s">
        <v>112</v>
      </c>
      <c r="C467" s="10" t="s">
        <v>18</v>
      </c>
      <c r="D467">
        <v>4086997</v>
      </c>
      <c r="E467" s="10" t="s">
        <v>22</v>
      </c>
      <c r="F467" s="10" t="s">
        <v>70</v>
      </c>
      <c r="G467">
        <v>-162.58000000000001</v>
      </c>
      <c r="H467">
        <v>319.11</v>
      </c>
      <c r="I467">
        <v>481.69</v>
      </c>
      <c r="J467">
        <v>1918.05</v>
      </c>
      <c r="K467">
        <v>1440.45</v>
      </c>
      <c r="L467">
        <v>6.35</v>
      </c>
      <c r="M467">
        <v>1682.5030861156904</v>
      </c>
      <c r="N467">
        <v>1291.1300000000001</v>
      </c>
      <c r="O467">
        <v>9.86</v>
      </c>
      <c r="P467">
        <v>5.41</v>
      </c>
      <c r="Q467">
        <v>58.6</v>
      </c>
      <c r="R467">
        <v>61.9</v>
      </c>
      <c r="S467" t="str">
        <f>_xll.SNL.Clients.Office.Excel.Functions.SPG(D467, S$1, F467, "Options: Curr=USD, Mag=Actuals")</f>
        <v>ICICI Bank Limited (NSEI:ICICIBANK)</v>
      </c>
      <c r="T467" t="str">
        <f>_xll.SNL.Clients.Office.Excel.Functions.SPG($D467, T$1, $F467, "Options: Curr=USD, Mag=Actuals")</f>
        <v>ICICI Bank Limited</v>
      </c>
      <c r="U467" s="6">
        <f>_xll.SNL.Clients.Office.Excel.Functions.SPG($D467, U$1, $F467, "Options: Curr=USD, Mag=Actuals")</f>
        <v>0</v>
      </c>
      <c r="V467" t="str">
        <f>_xll.SNL.Clients.Office.Excel.Functions.SPG($D467, V$1, $F467, "Options: Curr=USD, Mag=Actuals")</f>
        <v>NSEI:ICICIBANK</v>
      </c>
      <c r="W467" t="str">
        <f>_xll.SNL.Clients.Office.Excel.Functions.SPG($D467, W$1, $F467, "Options: Curr=USD, Mag=Actuals")</f>
        <v>Bank</v>
      </c>
      <c r="X467" s="6">
        <f>_xll.SNL.Clients.Office.Excel.Functions.SPG($D467, X$1, $F467, "Options: Curr=USD, Mag=Actuals")</f>
        <v>8401517629.3340378</v>
      </c>
      <c r="Y467" s="6">
        <f>_xll.SNL.Clients.Office.Excel.Functions.SPG($D467, Y$1, $F467, "Options: Curr=USD, Mag=Actuals")</f>
        <v>0</v>
      </c>
      <c r="Z467" s="6">
        <f>_xll.SNL.Clients.Office.Excel.Functions.SPG($D467, Z$1, $F467, "Options: Curr=USD, Mag=Actuals")</f>
        <v>0</v>
      </c>
      <c r="AA467" s="6">
        <f>_xll.SNL.Clients.Office.Excel.Functions.SPG($D467, AA$1, $F467, "Options: Curr=USD, Mag=Actuals")</f>
        <v>1956842110.6835985</v>
      </c>
      <c r="AB467" s="6">
        <f>_xll.SNL.Clients.Office.Excel.Functions.SPG($D467, AB$1, $F467, "Options: Curr=USD, Mag=Actuals")</f>
        <v>0.29033097820091214</v>
      </c>
      <c r="AC467" s="6">
        <f>_xll.SNL.Clients.Office.Excel.Functions.SPG($D467, AC$1, $F467, "Options: Curr=USD, Mag=Actuals")</f>
        <v>21.077800975201601</v>
      </c>
      <c r="AD467" s="6">
        <f>_xll.SNL.Clients.Office.Excel.Functions.SPG($D467, AD$1, $F467, "Options: Curr=USD, Mag=Actuals")</f>
        <v>1.64341237464088</v>
      </c>
      <c r="AE467" s="6">
        <f>_xll.SNL.Clients.Office.Excel.Functions.SPG($D467, AE$1, $F467, "Options: Curr=USD, Mag=Actuals")</f>
        <v>15.328549396553999</v>
      </c>
      <c r="AF467" s="6">
        <f>_xll.SNL.Clients.Office.Excel.Functions.SPG($D467, AF$1, $F467, "Options: Curr=USD, Mag=Actuals")</f>
        <v>117435244404.94466</v>
      </c>
      <c r="AG467" s="6">
        <f>_xll.SNL.Clients.Office.Excel.Functions.SPG($D467, AG$1, $F467, "Options: Curr=USD, Mag=Actuals")</f>
        <v>29458918962.591904</v>
      </c>
      <c r="AH467" s="6">
        <f>_xll.SNL.Clients.Office.Excel.Functions.SPG($D467, AH$1, $F467, "Options: Curr=USD, Mag=Actuals")</f>
        <v>12808231396.945948</v>
      </c>
      <c r="AI467" s="6">
        <f>_xll.SNL.Clients.Office.Excel.Functions.SPG($D467, AI$1, $F467, "Options: Curr=USD, Mag=Actuals")</f>
        <v>41639</v>
      </c>
      <c r="AJ467" s="6" t="str">
        <f>_xll.SNL.Clients.Office.Excel.Functions.SPG($D467, AJ$1, $F467, "Options: Curr=USD, Mag=Actuals")</f>
        <v>#INVALID FUNCTION PARAMETER</v>
      </c>
      <c r="AK467" s="6" t="str">
        <f>_xll.SNL.Clients.Office.Excel.Functions.SPG($D467, AK$1, $F467, "Options: Curr=USD, Mag=Actuals")</f>
        <v>#INVALID FUNCTION PARAMETER</v>
      </c>
      <c r="AL467" s="6" t="str">
        <f>_xll.SNL.Clients.Office.Excel.Functions.SPG($D467, AL$1, $F467, "Options: Curr=USD, Mag=Actuals")</f>
        <v>#INVALID FUNCTION PARAMETER</v>
      </c>
      <c r="AM467" s="6" t="str">
        <f>_xll.SNL.Clients.Office.Excel.Functions.SPG($D467, AM$1, $F467, "Options: Curr=USD, Mag=Actuals")</f>
        <v>#INVALID FUNCTION PARAMETER</v>
      </c>
      <c r="AN467" s="6">
        <f>_xll.SNL.Clients.Office.Excel.Functions.SPG($D467, AN$1, $F467, "Options: Curr=USD, Mag=Actuals")</f>
        <v>117435244404.94466</v>
      </c>
      <c r="AO467" s="6">
        <f>_xll.SNL.Clients.Office.Excel.Functions.SPG($D467, AO$1, $F467, "Options: Curr=USD, Mag=Actuals")</f>
        <v>62039411812.232368</v>
      </c>
      <c r="AP467" s="6">
        <f>_xll.SNL.Clients.Office.Excel.Functions.SPG($D467, AP$1, $F467, "Options: Curr=USD, Mag=Actuals")</f>
        <v>55751558535.994179</v>
      </c>
      <c r="AQ467" s="6">
        <f>_xll.SNL.Clients.Office.Excel.Functions.SPG($D467, AQ$1, $F467, "Options: Curr=USD, Mag=Actuals")</f>
        <v>12490461339.581482</v>
      </c>
      <c r="AR467" s="6">
        <f>_xll.SNL.Clients.Office.Excel.Functions.SPG($D467, AR$1, $F467, "Options: Curr=USD, Mag=Actuals")</f>
        <v>12808231396.945948</v>
      </c>
      <c r="AS467" s="6">
        <f>_xll.SNL.Clients.Office.Excel.Functions.SPG($D467, AS$1, $F467, "Options: Curr=USD, Mag=Actuals")</f>
        <v>12785086854.649752</v>
      </c>
      <c r="AT467" s="6">
        <f>_xll.SNL.Clients.Office.Excel.Functions.SPG($D467, AT$1, $F467, "Options: Curr=USD, Mag=Actuals")</f>
        <v>52.828613868512697</v>
      </c>
      <c r="AU467" s="6">
        <f>_xll.SNL.Clients.Office.Excel.Functions.SPG($D467, AU$1, $F467, "Options: Curr=USD, Mag=Actuals")</f>
        <v>111.27834528998601</v>
      </c>
      <c r="AV467" s="6">
        <f>_xll.SNL.Clients.Office.Excel.Functions.SPG($D467, AV$1, $F467, "Options: Curr=USD, Mag=Actuals")</f>
        <v>10.9066332359135</v>
      </c>
      <c r="AW467" s="6">
        <f>_xll.SNL.Clients.Office.Excel.Functions.SPG($D467, AW$1, $F467, "Options: Curr=USD, Mag=Actuals")</f>
        <v>10.889070947207401</v>
      </c>
      <c r="AX467" s="6">
        <f>_xll.SNL.Clients.Office.Excel.Functions.SPG($D467, AX$1, $F467, "Options: Curr=USD, Mag=Actuals")</f>
        <v>1956842110.6835985</v>
      </c>
      <c r="AY467" s="6">
        <f>_xll.SNL.Clients.Office.Excel.Functions.SPG($D467, AY$1, $F467, "Options: Curr=USD, Mag=Actuals")</f>
        <v>1853543202.6047907</v>
      </c>
      <c r="AZ467" s="6">
        <f>_xll.SNL.Clients.Office.Excel.Functions.SPG($D467, AZ$1, $F467, "Options: Curr=USD, Mag=Actuals")</f>
        <v>1.64341237464088</v>
      </c>
      <c r="BA467" s="6">
        <f>_xll.SNL.Clients.Office.Excel.Functions.SPG($D467, BA$1, $F467, "Options: Curr=USD, Mag=Actuals")</f>
        <v>15.328549396553999</v>
      </c>
      <c r="BB467" s="6">
        <f>_xll.SNL.Clients.Office.Excel.Functions.SPG($D467, BB$1, $F467, "Options: Curr=USD, Mag=Actuals")</f>
        <v>14.882023793655</v>
      </c>
      <c r="BC467" s="6">
        <f>_xll.SNL.Clients.Office.Excel.Functions.SPG($D467, BC$1, $F467, "Options: Curr=USD, Mag=Actuals")</f>
        <v>0</v>
      </c>
      <c r="BD467" s="6">
        <f>_xll.SNL.Clients.Office.Excel.Functions.SPG($D467, BD$1, $F467, "Options: Curr=USD, Mag=Actuals")</f>
        <v>0</v>
      </c>
      <c r="BE467" s="6">
        <f>_xll.SNL.Clients.Office.Excel.Functions.SPG($D467, BE$1, $F467, "Options: Curr=USD, Mag=Actuals")</f>
        <v>2.7443668650020401</v>
      </c>
      <c r="BF467" s="6">
        <f>_xll.SNL.Clients.Office.Excel.Functions.SPG($D467, BF$1, $F467, "Options: Curr=USD, Mag=Actuals")</f>
        <v>0</v>
      </c>
      <c r="BG467" s="6">
        <f>_xll.SNL.Clients.Office.Excel.Functions.SPG($D467, BG$1, $F467, "Options: Curr=USD, Mag=Actuals")</f>
        <v>4.4001499517087197</v>
      </c>
      <c r="BH467" s="6">
        <f>_xll.SNL.Clients.Office.Excel.Functions.SPG($D467, BH$1, $F467, "Options: Curr=USD, Mag=Actuals")</f>
        <v>2.6556865730825798</v>
      </c>
      <c r="BI467" s="6">
        <f>_xll.SNL.Clients.Office.Excel.Functions.SPG($D467, BI$1, $F467, "Options: Curr=USD, Mag=Actuals")</f>
        <v>0</v>
      </c>
      <c r="BJ467" s="6">
        <f>_xll.SNL.Clients.Office.Excel.Functions.SPG($D467, BJ$1, $F467, "Options: Curr=USD, Mag=Actuals")</f>
        <v>0</v>
      </c>
      <c r="BK467" s="6">
        <f>_xll.SNL.Clients.Office.Excel.Functions.SPG($D467, BK$1, $F467, "Options: Curr=USD, Mag=Actuals")</f>
        <v>0</v>
      </c>
      <c r="BL467" s="6">
        <f>_xll.SNL.Clients.Office.Excel.Functions.SPG($D467, BL$1, $F467, "Options: Curr=USD, Mag=Actuals")</f>
        <v>0</v>
      </c>
      <c r="BM467" s="6">
        <f>_xll.SNL.Clients.Office.Excel.Functions.SPG($D467, BM$1, $F467, "Options: Curr=USD, Mag=Actuals")</f>
        <v>0</v>
      </c>
      <c r="BN467" s="6">
        <f>_xll.SNL.Clients.Office.Excel.Functions.SPG($D467, BN$1, $F467, "Options: Curr=USD, Mag=Actuals")</f>
        <v>0</v>
      </c>
      <c r="BO467" s="6">
        <f>_xll.SNL.Clients.Office.Excel.Functions.SPG($D467, BO$1, $F467, "Options: Curr=USD, Mag=Actuals")</f>
        <v>38.894989351857298</v>
      </c>
      <c r="BP467" s="6">
        <f>_xll.SNL.Clients.Office.Excel.Functions.SPG($D467, BP$1, $F467, "Options: Curr=USD, Mag=Actuals")</f>
        <v>0</v>
      </c>
      <c r="BQ467" s="6">
        <f>_xll.SNL.Clients.Office.Excel.Functions.SPG($D467, BQ$1, $F467, "Options: Curr=USD, Mag=Actuals")</f>
        <v>62.3618466251082</v>
      </c>
      <c r="BR467" s="6">
        <f>_xll.SNL.Clients.Office.Excel.Functions.SPG($D467, BR$1, $F467, "Options: Curr=USD, Mag=Actuals")</f>
        <v>11.7</v>
      </c>
      <c r="BS467" s="6">
        <f>_xll.SNL.Clients.Office.Excel.Functions.SPG($D467, BS$1, $F467, "Options: Curr=USD, Mag=Actuals")</f>
        <v>11.7</v>
      </c>
      <c r="BT467" s="6">
        <f>_xll.SNL.Clients.Office.Excel.Functions.SPG($D467, BT$1, $F467, "Options: Curr=USD, Mag=Actuals")</f>
        <v>17.4465752107002</v>
      </c>
      <c r="BU467" s="6">
        <f>_xll.SNL.Clients.Office.Excel.Functions.SPG($D467, BU$1, $F467, "Options: Curr=USD, Mag=Actuals")</f>
        <v>0</v>
      </c>
      <c r="BV467" s="6">
        <f>_xll.SNL.Clients.Office.Excel.Functions.SPG($D467, BV$1, $F467, "Options: Curr=USD, Mag=Actuals")</f>
        <v>0</v>
      </c>
      <c r="BW467" s="6">
        <f>_xll.SNL.Clients.Office.Excel.Functions.SPG($D467, BW$1, $F467, "Options: Curr=USD, Mag=Actuals")</f>
        <v>0</v>
      </c>
      <c r="BX467" s="6">
        <f>_xll.SNL.Clients.Office.Excel.Functions.SPG($D467, BX$1, $F467, "Options: Curr=USD, Mag=Actuals")</f>
        <v>0</v>
      </c>
      <c r="BY467" s="6">
        <f>_xll.SNL.Clients.Office.Excel.Functions.SPG($D467, BY$1, $F467, "Options: Curr=USD, Mag=Actuals")</f>
        <v>75.759871705737496</v>
      </c>
      <c r="BZ467" s="6">
        <f>_xll.SNL.Clients.Office.Excel.Functions.SPG($D467, BZ$1, $F467, "Options: Curr=USD, Mag=Actuals")</f>
        <v>1887386281.00509</v>
      </c>
      <c r="CA467" s="6" t="str">
        <f>_xll.SNL.Clients.Office.Excel.Functions.SPG($D467, CA$1, $F467, "Options: Curr=USD, Mag=Actuals")</f>
        <v>Nonperforming Loans</v>
      </c>
      <c r="CB467" s="6">
        <f>_xll.SNL.Clients.Office.Excel.Functions.SPG($D467, CB$1, $F467, "Options: Curr=USD, Mag=Actuals")</f>
        <v>2.98157609492816</v>
      </c>
      <c r="CC467" s="6">
        <f>_xll.SNL.Clients.Office.Excel.Functions.SPG($D467, CC$1, $F467, "Options: Curr=USD, Mag=Actuals")</f>
        <v>13.435931060861</v>
      </c>
      <c r="CD467" s="6">
        <f>_xll.SNL.Clients.Office.Excel.Functions.SPG($D467, CD$1, $F467, "Options: Curr=USD, Mag=Actuals")</f>
        <v>0</v>
      </c>
      <c r="CE467" s="6">
        <f>_xll.SNL.Clients.Office.Excel.Functions.SPG($D467, CE$1, $F467, "Options: Curr=USD, Mag=Actuals")</f>
        <v>0</v>
      </c>
      <c r="CF467" s="6">
        <f>_xll.SNL.Clients.Office.Excel.Functions.SPG($D467, CF$1, $F467, "Options: Curr=USD, Mag=Actuals")</f>
        <v>1.9939749142126999</v>
      </c>
      <c r="CG467" s="6">
        <f>_xll.SNL.Clients.Office.Excel.Functions.SPG($D467, CG$1, $F467, "Options: Curr=USD, Mag=Actuals")</f>
        <v>2.12140265190724</v>
      </c>
    </row>
    <row r="468" spans="1:85" x14ac:dyDescent="0.3">
      <c r="A468" s="10" t="s">
        <v>111</v>
      </c>
      <c r="B468" s="10" t="s">
        <v>112</v>
      </c>
      <c r="C468" s="10" t="s">
        <v>18</v>
      </c>
      <c r="D468">
        <v>4086997</v>
      </c>
      <c r="E468" s="10" t="s">
        <v>22</v>
      </c>
      <c r="F468" s="10" t="s">
        <v>71</v>
      </c>
      <c r="G468">
        <v>-144.05000000000001</v>
      </c>
      <c r="H468">
        <v>328.39</v>
      </c>
      <c r="I468">
        <v>472.43</v>
      </c>
      <c r="J468">
        <v>2044.51</v>
      </c>
      <c r="K468">
        <v>1530.97</v>
      </c>
      <c r="L468">
        <v>7.33</v>
      </c>
      <c r="M468">
        <v>1726.4025928084541</v>
      </c>
      <c r="N468">
        <v>1307.25</v>
      </c>
      <c r="O468">
        <v>6.65</v>
      </c>
      <c r="P468">
        <v>3.35</v>
      </c>
      <c r="Q468">
        <v>61.03</v>
      </c>
      <c r="R468">
        <v>63.33</v>
      </c>
      <c r="S468" t="str">
        <f>_xll.SNL.Clients.Office.Excel.Functions.SPG(D468, S$1, F468, "Options: Curr=USD, Mag=Actuals")</f>
        <v>ICICI Bank Limited (NSEI:ICICIBANK)</v>
      </c>
      <c r="T468" t="str">
        <f>_xll.SNL.Clients.Office.Excel.Functions.SPG($D468, T$1, $F468, "Options: Curr=USD, Mag=Actuals")</f>
        <v>ICICI Bank Limited</v>
      </c>
      <c r="U468" s="6">
        <f>_xll.SNL.Clients.Office.Excel.Functions.SPG($D468, U$1, $F468, "Options: Curr=USD, Mag=Actuals")</f>
        <v>125489082278.48099</v>
      </c>
      <c r="V468" t="str">
        <f>_xll.SNL.Clients.Office.Excel.Functions.SPG($D468, V$1, $F468, "Options: Curr=USD, Mag=Actuals")</f>
        <v>NSEI:ICICIBANK</v>
      </c>
      <c r="W468" t="str">
        <f>_xll.SNL.Clients.Office.Excel.Functions.SPG($D468, W$1, $F468, "Options: Curr=USD, Mag=Actuals")</f>
        <v>Bank</v>
      </c>
      <c r="X468" s="6">
        <f>_xll.SNL.Clients.Office.Excel.Functions.SPG($D468, X$1, $F468, "Options: Curr=USD, Mag=Actuals")</f>
        <v>9060348724.2806625</v>
      </c>
      <c r="Y468" s="6">
        <f>_xll.SNL.Clients.Office.Excel.Functions.SPG($D468, Y$1, $F468, "Options: Curr=USD, Mag=Actuals")</f>
        <v>0</v>
      </c>
      <c r="Z468" s="6">
        <f>_xll.SNL.Clients.Office.Excel.Functions.SPG($D468, Z$1, $F468, "Options: Curr=USD, Mag=Actuals")</f>
        <v>0</v>
      </c>
      <c r="AA468" s="6">
        <f>_xll.SNL.Clients.Office.Excel.Functions.SPG($D468, AA$1, $F468, "Options: Curr=USD, Mag=Actuals")</f>
        <v>2059483049.0071957</v>
      </c>
      <c r="AB468" s="6">
        <f>_xll.SNL.Clients.Office.Excel.Functions.SPG($D468, AB$1, $F468, "Options: Curr=USD, Mag=Actuals")</f>
        <v>0.30338684011595984</v>
      </c>
      <c r="AC468" s="6">
        <f>_xll.SNL.Clients.Office.Excel.Functions.SPG($D468, AC$1, $F468, "Options: Curr=USD, Mag=Actuals")</f>
        <v>9.7342306627954702</v>
      </c>
      <c r="AD468" s="6">
        <f>_xll.SNL.Clients.Office.Excel.Functions.SPG($D468, AD$1, $F468, "Options: Curr=USD, Mag=Actuals")</f>
        <v>1.6555038520162999</v>
      </c>
      <c r="AE468" s="6">
        <f>_xll.SNL.Clients.Office.Excel.Functions.SPG($D468, AE$1, $F468, "Options: Curr=USD, Mag=Actuals")</f>
        <v>15.276968343616799</v>
      </c>
      <c r="AF468" s="6">
        <f>_xll.SNL.Clients.Office.Excel.Functions.SPG($D468, AF$1, $F468, "Options: Curr=USD, Mag=Actuals")</f>
        <v>125489074367.08859</v>
      </c>
      <c r="AG468" s="6">
        <f>_xll.SNL.Clients.Office.Excel.Functions.SPG($D468, AG$1, $F468, "Options: Curr=USD, Mag=Actuals")</f>
        <v>30339232594.936703</v>
      </c>
      <c r="AH468" s="6">
        <f>_xll.SNL.Clients.Office.Excel.Functions.SPG($D468, AH$1, $F468, "Options: Curr=USD, Mag=Actuals")</f>
        <v>13989678797.468353</v>
      </c>
      <c r="AI468" s="6">
        <f>_xll.SNL.Clients.Office.Excel.Functions.SPG($D468, AI$1, $F468, "Options: Curr=USD, Mag=Actuals")</f>
        <v>42004</v>
      </c>
      <c r="AJ468" s="6" t="str">
        <f>_xll.SNL.Clients.Office.Excel.Functions.SPG($D468, AJ$1, $F468, "Options: Curr=USD, Mag=Actuals")</f>
        <v>#INVALID FUNCTION PARAMETER</v>
      </c>
      <c r="AK468" s="6" t="str">
        <f>_xll.SNL.Clients.Office.Excel.Functions.SPG($D468, AK$1, $F468, "Options: Curr=USD, Mag=Actuals")</f>
        <v>#INVALID FUNCTION PARAMETER</v>
      </c>
      <c r="AL468" s="6" t="str">
        <f>_xll.SNL.Clients.Office.Excel.Functions.SPG($D468, AL$1, $F468, "Options: Curr=USD, Mag=Actuals")</f>
        <v>#INVALID FUNCTION PARAMETER</v>
      </c>
      <c r="AM468" s="6" t="str">
        <f>_xll.SNL.Clients.Office.Excel.Functions.SPG($D468, AM$1, $F468, "Options: Curr=USD, Mag=Actuals")</f>
        <v>#INVALID FUNCTION PARAMETER</v>
      </c>
      <c r="AN468" s="6">
        <f>_xll.SNL.Clients.Office.Excel.Functions.SPG($D468, AN$1, $F468, "Options: Curr=USD, Mag=Actuals")</f>
        <v>125489074367.08859</v>
      </c>
      <c r="AO468" s="6">
        <f>_xll.SNL.Clients.Office.Excel.Functions.SPG($D468, AO$1, $F468, "Options: Curr=USD, Mag=Actuals")</f>
        <v>67576580696.202515</v>
      </c>
      <c r="AP468" s="6">
        <f>_xll.SNL.Clients.Office.Excel.Functions.SPG($D468, AP$1, $F468, "Options: Curr=USD, Mag=Actuals")</f>
        <v>60289098101.265808</v>
      </c>
      <c r="AQ468" s="6">
        <f>_xll.SNL.Clients.Office.Excel.Functions.SPG($D468, AQ$1, $F468, "Options: Curr=USD, Mag=Actuals")</f>
        <v>13608188291.139238</v>
      </c>
      <c r="AR468" s="6">
        <f>_xll.SNL.Clients.Office.Excel.Functions.SPG($D468, AR$1, $F468, "Options: Curr=USD, Mag=Actuals")</f>
        <v>13989678797.468353</v>
      </c>
      <c r="AS468" s="6">
        <f>_xll.SNL.Clients.Office.Excel.Functions.SPG($D468, AS$1, $F468, "Options: Curr=USD, Mag=Actuals")</f>
        <v>0</v>
      </c>
      <c r="AT468" s="6">
        <f>_xll.SNL.Clients.Office.Excel.Functions.SPG($D468, AT$1, $F468, "Options: Curr=USD, Mag=Actuals")</f>
        <v>53.8505690929899</v>
      </c>
      <c r="AU468" s="6">
        <f>_xll.SNL.Clients.Office.Excel.Functions.SPG($D468, AU$1, $F468, "Options: Curr=USD, Mag=Actuals")</f>
        <v>112.087562800651</v>
      </c>
      <c r="AV468" s="6">
        <f>_xll.SNL.Clients.Office.Excel.Functions.SPG($D468, AV$1, $F468, "Options: Curr=USD, Mag=Actuals")</f>
        <v>11.148124940777601</v>
      </c>
      <c r="AW468" s="6">
        <f>_xll.SNL.Clients.Office.Excel.Functions.SPG($D468, AW$1, $F468, "Options: Curr=USD, Mag=Actuals")</f>
        <v>0</v>
      </c>
      <c r="AX468" s="6">
        <f>_xll.SNL.Clients.Office.Excel.Functions.SPG($D468, AX$1, $F468, "Options: Curr=USD, Mag=Actuals")</f>
        <v>2059483049.0071957</v>
      </c>
      <c r="AY468" s="6">
        <f>_xll.SNL.Clients.Office.Excel.Functions.SPG($D468, AY$1, $F468, "Options: Curr=USD, Mag=Actuals")</f>
        <v>1948516611.473887</v>
      </c>
      <c r="AZ468" s="6">
        <f>_xll.SNL.Clients.Office.Excel.Functions.SPG($D468, AZ$1, $F468, "Options: Curr=USD, Mag=Actuals")</f>
        <v>1.6555038520162999</v>
      </c>
      <c r="BA468" s="6">
        <f>_xll.SNL.Clients.Office.Excel.Functions.SPG($D468, BA$1, $F468, "Options: Curr=USD, Mag=Actuals")</f>
        <v>15.276968343616799</v>
      </c>
      <c r="BB468" s="6">
        <f>_xll.SNL.Clients.Office.Excel.Functions.SPG($D468, BB$1, $F468, "Options: Curr=USD, Mag=Actuals")</f>
        <v>14.844404053264601</v>
      </c>
      <c r="BC468" s="6">
        <f>_xll.SNL.Clients.Office.Excel.Functions.SPG($D468, BC$1, $F468, "Options: Curr=USD, Mag=Actuals")</f>
        <v>0</v>
      </c>
      <c r="BD468" s="6">
        <f>_xll.SNL.Clients.Office.Excel.Functions.SPG($D468, BD$1, $F468, "Options: Curr=USD, Mag=Actuals")</f>
        <v>2.2131076633343998</v>
      </c>
      <c r="BE468" s="6">
        <f>_xll.SNL.Clients.Office.Excel.Functions.SPG($D468, BE$1, $F468, "Options: Curr=USD, Mag=Actuals")</f>
        <v>2.8788492917302002</v>
      </c>
      <c r="BF468" s="6">
        <f>_xll.SNL.Clients.Office.Excel.Functions.SPG($D468, BF$1, $F468, "Options: Curr=USD, Mag=Actuals")</f>
        <v>0</v>
      </c>
      <c r="BG468" s="6">
        <f>_xll.SNL.Clients.Office.Excel.Functions.SPG($D468, BG$1, $F468, "Options: Curr=USD, Mag=Actuals")</f>
        <v>4.4440702081276502</v>
      </c>
      <c r="BH468" s="6">
        <f>_xll.SNL.Clients.Office.Excel.Functions.SPG($D468, BH$1, $F468, "Options: Curr=USD, Mag=Actuals")</f>
        <v>2.8390400951536998</v>
      </c>
      <c r="BI468" s="6">
        <f>_xll.SNL.Clients.Office.Excel.Functions.SPG($D468, BI$1, $F468, "Options: Curr=USD, Mag=Actuals")</f>
        <v>3.8484981000516498</v>
      </c>
      <c r="BJ468" s="6">
        <f>_xll.SNL.Clients.Office.Excel.Functions.SPG($D468, BJ$1, $F468, "Options: Curr=USD, Mag=Actuals")</f>
        <v>0</v>
      </c>
      <c r="BK468" s="6">
        <f>_xll.SNL.Clients.Office.Excel.Functions.SPG($D468, BK$1, $F468, "Options: Curr=USD, Mag=Actuals")</f>
        <v>5.9409138927854199</v>
      </c>
      <c r="BL468" s="6">
        <f>_xll.SNL.Clients.Office.Excel.Functions.SPG($D468, BL$1, $F468, "Options: Curr=USD, Mag=Actuals")</f>
        <v>3.7952804419306401</v>
      </c>
      <c r="BM468" s="6">
        <f>_xll.SNL.Clients.Office.Excel.Functions.SPG($D468, BM$1, $F468, "Options: Curr=USD, Mag=Actuals")</f>
        <v>3.1297690529356199</v>
      </c>
      <c r="BN468" s="6">
        <f>_xll.SNL.Clients.Office.Excel.Functions.SPG($D468, BN$1, $F468, "Options: Curr=USD, Mag=Actuals")</f>
        <v>0</v>
      </c>
      <c r="BO468" s="6">
        <f>_xll.SNL.Clients.Office.Excel.Functions.SPG($D468, BO$1, $F468, "Options: Curr=USD, Mag=Actuals")</f>
        <v>39.527745315530296</v>
      </c>
      <c r="BP468" s="6">
        <f>_xll.SNL.Clients.Office.Excel.Functions.SPG($D468, BP$1, $F468, "Options: Curr=USD, Mag=Actuals")</f>
        <v>0</v>
      </c>
      <c r="BQ468" s="6">
        <f>_xll.SNL.Clients.Office.Excel.Functions.SPG($D468, BQ$1, $F468, "Options: Curr=USD, Mag=Actuals")</f>
        <v>61.0188507803514</v>
      </c>
      <c r="BR468" s="6">
        <f>_xll.SNL.Clients.Office.Excel.Functions.SPG($D468, BR$1, $F468, "Options: Curr=USD, Mag=Actuals")</f>
        <v>11.87</v>
      </c>
      <c r="BS468" s="6">
        <f>_xll.SNL.Clients.Office.Excel.Functions.SPG($D468, BS$1, $F468, "Options: Curr=USD, Mag=Actuals")</f>
        <v>11.97</v>
      </c>
      <c r="BT468" s="6">
        <f>_xll.SNL.Clients.Office.Excel.Functions.SPG($D468, BT$1, $F468, "Options: Curr=USD, Mag=Actuals")</f>
        <v>16.830663003632498</v>
      </c>
      <c r="BU468" s="6">
        <f>_xll.SNL.Clients.Office.Excel.Functions.SPG($D468, BU$1, $F468, "Options: Curr=USD, Mag=Actuals")</f>
        <v>0</v>
      </c>
      <c r="BV468" s="6">
        <f>_xll.SNL.Clients.Office.Excel.Functions.SPG($D468, BV$1, $F468, "Options: Curr=USD, Mag=Actuals")</f>
        <v>0</v>
      </c>
      <c r="BW468" s="6">
        <f>_xll.SNL.Clients.Office.Excel.Functions.SPG($D468, BW$1, $F468, "Options: Curr=USD, Mag=Actuals")</f>
        <v>0</v>
      </c>
      <c r="BX468" s="6">
        <f>_xll.SNL.Clients.Office.Excel.Functions.SPG($D468, BX$1, $F468, "Options: Curr=USD, Mag=Actuals")</f>
        <v>0</v>
      </c>
      <c r="BY468" s="6">
        <f>_xll.SNL.Clients.Office.Excel.Functions.SPG($D468, BY$1, $F468, "Options: Curr=USD, Mag=Actuals")</f>
        <v>75.395183868886704</v>
      </c>
      <c r="BZ468" s="6">
        <f>_xll.SNL.Clients.Office.Excel.Functions.SPG($D468, BZ$1, $F468, "Options: Curr=USD, Mag=Actuals")</f>
        <v>2457504746.8354425</v>
      </c>
      <c r="CA468" s="6" t="str">
        <f>_xll.SNL.Clients.Office.Excel.Functions.SPG($D468, CA$1, $F468, "Options: Curr=USD, Mag=Actuals")</f>
        <v>Nonperforming Loans</v>
      </c>
      <c r="CB468" s="6">
        <f>_xll.SNL.Clients.Office.Excel.Functions.SPG($D468, CB$1, $F468, "Options: Curr=USD, Mag=Actuals")</f>
        <v>3.5599360563244198</v>
      </c>
      <c r="CC468" s="6">
        <f>_xll.SNL.Clients.Office.Excel.Functions.SPG($D468, CC$1, $F468, "Options: Curr=USD, Mag=Actuals")</f>
        <v>0</v>
      </c>
      <c r="CD468" s="6">
        <f>_xll.SNL.Clients.Office.Excel.Functions.SPG($D468, CD$1, $F468, "Options: Curr=USD, Mag=Actuals")</f>
        <v>0</v>
      </c>
      <c r="CE468" s="6">
        <f>_xll.SNL.Clients.Office.Excel.Functions.SPG($D468, CE$1, $F468, "Options: Curr=USD, Mag=Actuals")</f>
        <v>0</v>
      </c>
      <c r="CF468" s="6">
        <f>_xll.SNL.Clients.Office.Excel.Functions.SPG($D468, CF$1, $F468, "Options: Curr=USD, Mag=Actuals")</f>
        <v>2.1087114914790801</v>
      </c>
      <c r="CG468" s="6">
        <f>_xll.SNL.Clients.Office.Excel.Functions.SPG($D468, CG$1, $F468, "Options: Curr=USD, Mag=Actuals")</f>
        <v>2.5974359362864301</v>
      </c>
    </row>
    <row r="469" spans="1:85" x14ac:dyDescent="0.3">
      <c r="A469" s="10" t="s">
        <v>111</v>
      </c>
      <c r="B469" s="10" t="s">
        <v>112</v>
      </c>
      <c r="C469" s="10" t="s">
        <v>18</v>
      </c>
      <c r="D469">
        <v>4086997</v>
      </c>
      <c r="E469" s="10" t="s">
        <v>22</v>
      </c>
      <c r="F469" s="10" t="s">
        <v>72</v>
      </c>
      <c r="G469">
        <v>-136.88</v>
      </c>
      <c r="H469">
        <v>272.35000000000002</v>
      </c>
      <c r="I469">
        <v>409.24</v>
      </c>
      <c r="J469">
        <v>2147.36</v>
      </c>
      <c r="K469">
        <v>1577.9</v>
      </c>
      <c r="L469">
        <v>7.93</v>
      </c>
      <c r="M469">
        <v>1773.2972526273945</v>
      </c>
      <c r="N469">
        <v>1322.87</v>
      </c>
      <c r="O469">
        <v>4.91</v>
      </c>
      <c r="P469">
        <v>-3.89</v>
      </c>
      <c r="Q469">
        <v>64.150000000000006</v>
      </c>
      <c r="R469">
        <v>66.33</v>
      </c>
      <c r="S469" t="str">
        <f>_xll.SNL.Clients.Office.Excel.Functions.SPG(D469, S$1, F469, "Options: Curr=USD, Mag=Actuals")</f>
        <v>ICICI Bank Limited (NSEI:ICICIBANK)</v>
      </c>
      <c r="T469" t="str">
        <f>_xll.SNL.Clients.Office.Excel.Functions.SPG($D469, T$1, $F469, "Options: Curr=USD, Mag=Actuals")</f>
        <v>ICICI Bank Limited</v>
      </c>
      <c r="U469" s="6">
        <f>_xll.SNL.Clients.Office.Excel.Functions.SPG($D469, U$1, $F469, "Options: Curr=USD, Mag=Actuals")</f>
        <v>135087986718.98579</v>
      </c>
      <c r="V469" t="str">
        <f>_xll.SNL.Clients.Office.Excel.Functions.SPG($D469, V$1, $F469, "Options: Curr=USD, Mag=Actuals")</f>
        <v>NSEI:ICICIBANK</v>
      </c>
      <c r="W469" t="str">
        <f>_xll.SNL.Clients.Office.Excel.Functions.SPG($D469, W$1, $F469, "Options: Curr=USD, Mag=Actuals")</f>
        <v>Bank</v>
      </c>
      <c r="X469" s="6">
        <f>_xll.SNL.Clients.Office.Excel.Functions.SPG($D469, X$1, $F469, "Options: Curr=USD, Mag=Actuals")</f>
        <v>10073465084.929155</v>
      </c>
      <c r="Y469" s="6">
        <f>_xll.SNL.Clients.Office.Excel.Functions.SPG($D469, Y$1, $F469, "Options: Curr=USD, Mag=Actuals")</f>
        <v>0</v>
      </c>
      <c r="Z469" s="6">
        <f>_xll.SNL.Clients.Office.Excel.Functions.SPG($D469, Z$1, $F469, "Options: Curr=USD, Mag=Actuals")</f>
        <v>0</v>
      </c>
      <c r="AA469" s="6">
        <f>_xll.SNL.Clients.Office.Excel.Functions.SPG($D469, AA$1, $F469, "Options: Curr=USD, Mag=Actuals")</f>
        <v>2118582052.805109</v>
      </c>
      <c r="AB469" s="6">
        <f>_xll.SNL.Clients.Office.Excel.Functions.SPG($D469, AB$1, $F469, "Options: Curr=USD, Mag=Actuals")</f>
        <v>0.31159908702928285</v>
      </c>
      <c r="AC469" s="6">
        <f>_xll.SNL.Clients.Office.Excel.Functions.SPG($D469, AC$1, $F469, "Options: Curr=USD, Mag=Actuals")</f>
        <v>7.7229765500252299</v>
      </c>
      <c r="AD469" s="6">
        <f>_xll.SNL.Clients.Office.Excel.Functions.SPG($D469, AD$1, $F469, "Options: Curr=USD, Mag=Actuals")</f>
        <v>1.6238723537561399</v>
      </c>
      <c r="AE469" s="6">
        <f>_xll.SNL.Clients.Office.Excel.Functions.SPG($D469, AE$1, $F469, "Options: Curr=USD, Mag=Actuals")</f>
        <v>14.917480156584601</v>
      </c>
      <c r="AF469" s="6">
        <f>_xll.SNL.Clients.Office.Excel.Functions.SPG($D469, AF$1, $F469, "Options: Curr=USD, Mag=Actuals")</f>
        <v>135088041050.40747</v>
      </c>
      <c r="AG469" s="6">
        <f>_xll.SNL.Clients.Office.Excel.Functions.SPG($D469, AG$1, $F469, "Options: Curr=USD, Mag=Actuals")</f>
        <v>33325522185.330513</v>
      </c>
      <c r="AH469" s="6">
        <f>_xll.SNL.Clients.Office.Excel.Functions.SPG($D469, AH$1, $F469, "Options: Curr=USD, Mag=Actuals")</f>
        <v>14667209477.814669</v>
      </c>
      <c r="AI469" s="6">
        <f>_xll.SNL.Clients.Office.Excel.Functions.SPG($D469, AI$1, $F469, "Options: Curr=USD, Mag=Actuals")</f>
        <v>42369</v>
      </c>
      <c r="AJ469" s="6" t="str">
        <f>_xll.SNL.Clients.Office.Excel.Functions.SPG($D469, AJ$1, $F469, "Options: Curr=USD, Mag=Actuals")</f>
        <v>#INVALID FUNCTION PARAMETER</v>
      </c>
      <c r="AK469" s="6" t="str">
        <f>_xll.SNL.Clients.Office.Excel.Functions.SPG($D469, AK$1, $F469, "Options: Curr=USD, Mag=Actuals")</f>
        <v>#INVALID FUNCTION PARAMETER</v>
      </c>
      <c r="AL469" s="6" t="str">
        <f>_xll.SNL.Clients.Office.Excel.Functions.SPG($D469, AL$1, $F469, "Options: Curr=USD, Mag=Actuals")</f>
        <v>#INVALID FUNCTION PARAMETER</v>
      </c>
      <c r="AM469" s="6" t="str">
        <f>_xll.SNL.Clients.Office.Excel.Functions.SPG($D469, AM$1, $F469, "Options: Curr=USD, Mag=Actuals")</f>
        <v>#INVALID FUNCTION PARAMETER</v>
      </c>
      <c r="AN469" s="6">
        <f>_xll.SNL.Clients.Office.Excel.Functions.SPG($D469, AN$1, $F469, "Options: Curr=USD, Mag=Actuals")</f>
        <v>135088041050.40747</v>
      </c>
      <c r="AO469" s="6">
        <f>_xll.SNL.Clients.Office.Excel.Functions.SPG($D469, AO$1, $F469, "Options: Curr=USD, Mag=Actuals")</f>
        <v>74382529429.520065</v>
      </c>
      <c r="AP469" s="6">
        <f>_xll.SNL.Clients.Office.Excel.Functions.SPG($D469, AP$1, $F469, "Options: Curr=USD, Mag=Actuals")</f>
        <v>65670147902.20343</v>
      </c>
      <c r="AQ469" s="6">
        <f>_xll.SNL.Clients.Office.Excel.Functions.SPG($D469, AQ$1, $F469, "Options: Curr=USD, Mag=Actuals")</f>
        <v>14231690310.896467</v>
      </c>
      <c r="AR469" s="6">
        <f>_xll.SNL.Clients.Office.Excel.Functions.SPG($D469, AR$1, $F469, "Options: Curr=USD, Mag=Actuals")</f>
        <v>14667209477.814669</v>
      </c>
      <c r="AS469" s="6">
        <f>_xll.SNL.Clients.Office.Excel.Functions.SPG($D469, AS$1, $F469, "Options: Curr=USD, Mag=Actuals")</f>
        <v>14648238756.414125</v>
      </c>
      <c r="AT469" s="6">
        <f>_xll.SNL.Clients.Office.Excel.Functions.SPG($D469, AT$1, $F469, "Options: Curr=USD, Mag=Actuals")</f>
        <v>55.062260767971701</v>
      </c>
      <c r="AU469" s="6">
        <f>_xll.SNL.Clients.Office.Excel.Functions.SPG($D469, AU$1, $F469, "Options: Curr=USD, Mag=Actuals")</f>
        <v>113.26688275514699</v>
      </c>
      <c r="AV469" s="6">
        <f>_xll.SNL.Clients.Office.Excel.Functions.SPG($D469, AV$1, $F469, "Options: Curr=USD, Mag=Actuals")</f>
        <v>10.8575188179253</v>
      </c>
      <c r="AW469" s="6">
        <f>_xll.SNL.Clients.Office.Excel.Functions.SPG($D469, AW$1, $F469, "Options: Curr=USD, Mag=Actuals")</f>
        <v>10.8449985779374</v>
      </c>
      <c r="AX469" s="6">
        <f>_xll.SNL.Clients.Office.Excel.Functions.SPG($D469, AX$1, $F469, "Options: Curr=USD, Mag=Actuals")</f>
        <v>2118582052.805109</v>
      </c>
      <c r="AY469" s="6">
        <f>_xll.SNL.Clients.Office.Excel.Functions.SPG($D469, AY$1, $F469, "Options: Curr=USD, Mag=Actuals")</f>
        <v>2006005123.3501797</v>
      </c>
      <c r="AZ469" s="6">
        <f>_xll.SNL.Clients.Office.Excel.Functions.SPG($D469, AZ$1, $F469, "Options: Curr=USD, Mag=Actuals")</f>
        <v>1.6238723537561399</v>
      </c>
      <c r="BA469" s="6">
        <f>_xll.SNL.Clients.Office.Excel.Functions.SPG($D469, BA$1, $F469, "Options: Curr=USD, Mag=Actuals")</f>
        <v>14.917480156584601</v>
      </c>
      <c r="BB469" s="6">
        <f>_xll.SNL.Clients.Office.Excel.Functions.SPG($D469, BB$1, $F469, "Options: Curr=USD, Mag=Actuals")</f>
        <v>14.5349157312197</v>
      </c>
      <c r="BC469" s="6">
        <f>_xll.SNL.Clients.Office.Excel.Functions.SPG($D469, BC$1, $F469, "Options: Curr=USD, Mag=Actuals")</f>
        <v>0</v>
      </c>
      <c r="BD469" s="6">
        <f>_xll.SNL.Clients.Office.Excel.Functions.SPG($D469, BD$1, $F469, "Options: Curr=USD, Mag=Actuals")</f>
        <v>2.17492510600432</v>
      </c>
      <c r="BE469" s="6">
        <f>_xll.SNL.Clients.Office.Excel.Functions.SPG($D469, BE$1, $F469, "Options: Curr=USD, Mag=Actuals")</f>
        <v>2.9755011251171202</v>
      </c>
      <c r="BF469" s="6">
        <f>_xll.SNL.Clients.Office.Excel.Functions.SPG($D469, BF$1, $F469, "Options: Curr=USD, Mag=Actuals")</f>
        <v>0</v>
      </c>
      <c r="BG469" s="6">
        <f>_xll.SNL.Clients.Office.Excel.Functions.SPG($D469, BG$1, $F469, "Options: Curr=USD, Mag=Actuals")</f>
        <v>4.68054096827544</v>
      </c>
      <c r="BH469" s="6">
        <f>_xll.SNL.Clients.Office.Excel.Functions.SPG($D469, BH$1, $F469, "Options: Curr=USD, Mag=Actuals")</f>
        <v>3.0406711680614098</v>
      </c>
      <c r="BI469" s="6">
        <f>_xll.SNL.Clients.Office.Excel.Functions.SPG($D469, BI$1, $F469, "Options: Curr=USD, Mag=Actuals")</f>
        <v>3.9852221666267398</v>
      </c>
      <c r="BJ469" s="6">
        <f>_xll.SNL.Clients.Office.Excel.Functions.SPG($D469, BJ$1, $F469, "Options: Curr=USD, Mag=Actuals")</f>
        <v>0</v>
      </c>
      <c r="BK469" s="6">
        <f>_xll.SNL.Clients.Office.Excel.Functions.SPG($D469, BK$1, $F469, "Options: Curr=USD, Mag=Actuals")</f>
        <v>6.2688585331459699</v>
      </c>
      <c r="BL469" s="6">
        <f>_xll.SNL.Clients.Office.Excel.Functions.SPG($D469, BL$1, $F469, "Options: Curr=USD, Mag=Actuals")</f>
        <v>4.0725073293004304</v>
      </c>
      <c r="BM469" s="6">
        <f>_xll.SNL.Clients.Office.Excel.Functions.SPG($D469, BM$1, $F469, "Options: Curr=USD, Mag=Actuals")</f>
        <v>2.9866840057152602</v>
      </c>
      <c r="BN469" s="6">
        <f>_xll.SNL.Clients.Office.Excel.Functions.SPG($D469, BN$1, $F469, "Options: Curr=USD, Mag=Actuals")</f>
        <v>3.32864046106606</v>
      </c>
      <c r="BO469" s="6">
        <f>_xll.SNL.Clients.Office.Excel.Functions.SPG($D469, BO$1, $F469, "Options: Curr=USD, Mag=Actuals")</f>
        <v>38.5367099436899</v>
      </c>
      <c r="BP469" s="6">
        <f>_xll.SNL.Clients.Office.Excel.Functions.SPG($D469, BP$1, $F469, "Options: Curr=USD, Mag=Actuals")</f>
        <v>0</v>
      </c>
      <c r="BQ469" s="6">
        <f>_xll.SNL.Clients.Office.Excel.Functions.SPG($D469, BQ$1, $F469, "Options: Curr=USD, Mag=Actuals")</f>
        <v>60.619251040239099</v>
      </c>
      <c r="BR469" s="6">
        <f>_xll.SNL.Clients.Office.Excel.Functions.SPG($D469, BR$1, $F469, "Options: Curr=USD, Mag=Actuals")</f>
        <v>11.71</v>
      </c>
      <c r="BS469" s="6">
        <f>_xll.SNL.Clients.Office.Excel.Functions.SPG($D469, BS$1, $F469, "Options: Curr=USD, Mag=Actuals")</f>
        <v>11.79</v>
      </c>
      <c r="BT469" s="6">
        <f>_xll.SNL.Clients.Office.Excel.Functions.SPG($D469, BT$1, $F469, "Options: Curr=USD, Mag=Actuals")</f>
        <v>15.811665655474499</v>
      </c>
      <c r="BU469" s="6">
        <f>_xll.SNL.Clients.Office.Excel.Functions.SPG($D469, BU$1, $F469, "Options: Curr=USD, Mag=Actuals")</f>
        <v>0</v>
      </c>
      <c r="BV469" s="6">
        <f>_xll.SNL.Clients.Office.Excel.Functions.SPG($D469, BV$1, $F469, "Options: Curr=USD, Mag=Actuals")</f>
        <v>0</v>
      </c>
      <c r="BW469" s="6">
        <f>_xll.SNL.Clients.Office.Excel.Functions.SPG($D469, BW$1, $F469, "Options: Curr=USD, Mag=Actuals")</f>
        <v>0</v>
      </c>
      <c r="BX469" s="6">
        <f>_xll.SNL.Clients.Office.Excel.Functions.SPG($D469, BX$1, $F469, "Options: Curr=USD, Mag=Actuals")</f>
        <v>0</v>
      </c>
      <c r="BY469" s="6">
        <f>_xll.SNL.Clients.Office.Excel.Functions.SPG($D469, BY$1, $F469, "Options: Curr=USD, Mag=Actuals")</f>
        <v>73.583947712448705</v>
      </c>
      <c r="BZ469" s="6">
        <f>_xll.SNL.Clients.Office.Excel.Functions.SPG($D469, BZ$1, $F469, "Options: Curr=USD, Mag=Actuals")</f>
        <v>3570792333.2327194</v>
      </c>
      <c r="CA469" s="6" t="str">
        <f>_xll.SNL.Clients.Office.Excel.Functions.SPG($D469, CA$1, $F469, "Options: Curr=USD, Mag=Actuals")</f>
        <v>Nonperforming Loans</v>
      </c>
      <c r="CB469" s="6">
        <f>_xll.SNL.Clients.Office.Excel.Functions.SPG($D469, CB$1, $F469, "Options: Curr=USD, Mag=Actuals")</f>
        <v>4.6760793929526203</v>
      </c>
      <c r="CC469" s="6">
        <f>_xll.SNL.Clients.Office.Excel.Functions.SPG($D469, CC$1, $F469, "Options: Curr=USD, Mag=Actuals")</f>
        <v>21.473719004784101</v>
      </c>
      <c r="CD469" s="6">
        <f>_xll.SNL.Clients.Office.Excel.Functions.SPG($D469, CD$1, $F469, "Options: Curr=USD, Mag=Actuals")</f>
        <v>0</v>
      </c>
      <c r="CE469" s="6">
        <f>_xll.SNL.Clients.Office.Excel.Functions.SPG($D469, CE$1, $F469, "Options: Curr=USD, Mag=Actuals")</f>
        <v>0</v>
      </c>
      <c r="CF469" s="6">
        <f>_xll.SNL.Clients.Office.Excel.Functions.SPG($D469, CF$1, $F469, "Options: Curr=USD, Mag=Actuals")</f>
        <v>2.5934356854120999</v>
      </c>
      <c r="CG469" s="6">
        <f>_xll.SNL.Clients.Office.Excel.Functions.SPG($D469, CG$1, $F469, "Options: Curr=USD, Mag=Actuals")</f>
        <v>3.5922338926629398</v>
      </c>
    </row>
    <row r="470" spans="1:85" x14ac:dyDescent="0.3">
      <c r="A470" s="10" t="s">
        <v>111</v>
      </c>
      <c r="B470" s="10" t="s">
        <v>112</v>
      </c>
      <c r="C470" s="10" t="s">
        <v>18</v>
      </c>
      <c r="D470">
        <v>4086997</v>
      </c>
      <c r="E470" s="10" t="s">
        <v>22</v>
      </c>
      <c r="F470" s="10" t="s">
        <v>73</v>
      </c>
      <c r="G470">
        <v>-107.48</v>
      </c>
      <c r="H470">
        <v>268.61</v>
      </c>
      <c r="I470">
        <v>376.09</v>
      </c>
      <c r="J470">
        <v>2292.44</v>
      </c>
      <c r="K470">
        <v>1663.67</v>
      </c>
      <c r="L470">
        <v>8.1999999999999993</v>
      </c>
      <c r="M470">
        <v>1830.8929694529793</v>
      </c>
      <c r="N470">
        <v>1338.64</v>
      </c>
      <c r="O470">
        <v>4.95</v>
      </c>
      <c r="P470">
        <v>-0.05</v>
      </c>
      <c r="Q470">
        <v>67.2</v>
      </c>
      <c r="R470">
        <v>67.95</v>
      </c>
      <c r="S470" t="str">
        <f>_xll.SNL.Clients.Office.Excel.Functions.SPG(D470, S$1, F470, "Options: Curr=USD, Mag=Actuals")</f>
        <v>ICICI Bank Limited (NSEI:ICICIBANK)</v>
      </c>
      <c r="T470" t="str">
        <f>_xll.SNL.Clients.Office.Excel.Functions.SPG($D470, T$1, $F470, "Options: Curr=USD, Mag=Actuals")</f>
        <v>ICICI Bank Limited</v>
      </c>
      <c r="U470" s="6">
        <f>_xll.SNL.Clients.Office.Excel.Functions.SPG($D470, U$1, $F470, "Options: Curr=USD, Mag=Actuals")</f>
        <v>141992243861.9325</v>
      </c>
      <c r="V470" t="str">
        <f>_xll.SNL.Clients.Office.Excel.Functions.SPG($D470, V$1, $F470, "Options: Curr=USD, Mag=Actuals")</f>
        <v>NSEI:ICICIBANK</v>
      </c>
      <c r="W470" t="str">
        <f>_xll.SNL.Clients.Office.Excel.Functions.SPG($D470, W$1, $F470, "Options: Curr=USD, Mag=Actuals")</f>
        <v>Bank</v>
      </c>
      <c r="X470" s="6">
        <f>_xll.SNL.Clients.Office.Excel.Functions.SPG($D470, X$1, $F470, "Options: Curr=USD, Mag=Actuals")</f>
        <v>11551204853.056271</v>
      </c>
      <c r="Y470" s="6">
        <f>_xll.SNL.Clients.Office.Excel.Functions.SPG($D470, Y$1, $F470, "Options: Curr=USD, Mag=Actuals")</f>
        <v>0</v>
      </c>
      <c r="Z470" s="6">
        <f>_xll.SNL.Clients.Office.Excel.Functions.SPG($D470, Z$1, $F470, "Options: Curr=USD, Mag=Actuals")</f>
        <v>0</v>
      </c>
      <c r="AA470" s="6">
        <f>_xll.SNL.Clients.Office.Excel.Functions.SPG($D470, AA$1, $F470, "Options: Curr=USD, Mag=Actuals")</f>
        <v>1420528569.6487751</v>
      </c>
      <c r="AB470" s="6">
        <f>_xll.SNL.Clients.Office.Excel.Functions.SPG($D470, AB$1, $F470, "Options: Curr=USD, Mag=Actuals")</f>
        <v>0.19703262675962005</v>
      </c>
      <c r="AC470" s="6">
        <f>_xll.SNL.Clients.Office.Excel.Functions.SPG($D470, AC$1, $F470, "Options: Curr=USD, Mag=Actuals")</f>
        <v>-33.914217776070103</v>
      </c>
      <c r="AD470" s="6">
        <f>_xll.SNL.Clients.Office.Excel.Functions.SPG($D470, AD$1, $F470, "Options: Curr=USD, Mag=Actuals")</f>
        <v>1.0171656245951299</v>
      </c>
      <c r="AE470" s="6">
        <f>_xll.SNL.Clients.Office.Excel.Functions.SPG($D470, AE$1, $F470, "Options: Curr=USD, Mag=Actuals")</f>
        <v>9.4523621205206396</v>
      </c>
      <c r="AF470" s="6">
        <f>_xll.SNL.Clients.Office.Excel.Functions.SPG($D470, AF$1, $F470, "Options: Curr=USD, Mag=Actuals")</f>
        <v>141992264474.29639</v>
      </c>
      <c r="AG470" s="6">
        <f>_xll.SNL.Clients.Office.Excel.Functions.SPG($D470, AG$1, $F470, "Options: Curr=USD, Mag=Actuals")</f>
        <v>29450231447.400188</v>
      </c>
      <c r="AH470" s="6">
        <f>_xll.SNL.Clients.Office.Excel.Functions.SPG($D470, AH$1, $F470, "Options: Curr=USD, Mag=Actuals")</f>
        <v>15690063662.758169</v>
      </c>
      <c r="AI470" s="6">
        <f>_xll.SNL.Clients.Office.Excel.Functions.SPG($D470, AI$1, $F470, "Options: Curr=USD, Mag=Actuals")</f>
        <v>42735</v>
      </c>
      <c r="AJ470" s="6" t="str">
        <f>_xll.SNL.Clients.Office.Excel.Functions.SPG($D470, AJ$1, $F470, "Options: Curr=USD, Mag=Actuals")</f>
        <v>#INVALID FUNCTION PARAMETER</v>
      </c>
      <c r="AK470" s="6" t="str">
        <f>_xll.SNL.Clients.Office.Excel.Functions.SPG($D470, AK$1, $F470, "Options: Curr=USD, Mag=Actuals")</f>
        <v>#INVALID FUNCTION PARAMETER</v>
      </c>
      <c r="AL470" s="6" t="str">
        <f>_xll.SNL.Clients.Office.Excel.Functions.SPG($D470, AL$1, $F470, "Options: Curr=USD, Mag=Actuals")</f>
        <v>#INVALID FUNCTION PARAMETER</v>
      </c>
      <c r="AM470" s="6" t="str">
        <f>_xll.SNL.Clients.Office.Excel.Functions.SPG($D470, AM$1, $F470, "Options: Curr=USD, Mag=Actuals")</f>
        <v>#INVALID FUNCTION PARAMETER</v>
      </c>
      <c r="AN470" s="6">
        <f>_xll.SNL.Clients.Office.Excel.Functions.SPG($D470, AN$1, $F470, "Options: Curr=USD, Mag=Actuals")</f>
        <v>141992264474.29639</v>
      </c>
      <c r="AO470" s="6">
        <f>_xll.SNL.Clients.Office.Excel.Functions.SPG($D470, AO$1, $F470, "Options: Curr=USD, Mag=Actuals")</f>
        <v>75191474137.372574</v>
      </c>
      <c r="AP470" s="6">
        <f>_xll.SNL.Clients.Office.Excel.Functions.SPG($D470, AP$1, $F470, "Options: Curr=USD, Mag=Actuals")</f>
        <v>72072729253.655746</v>
      </c>
      <c r="AQ470" s="6">
        <f>_xll.SNL.Clients.Office.Excel.Functions.SPG($D470, AQ$1, $F470, "Options: Curr=USD, Mag=Actuals")</f>
        <v>15022231906.761444</v>
      </c>
      <c r="AR470" s="6">
        <f>_xll.SNL.Clients.Office.Excel.Functions.SPG($D470, AR$1, $F470, "Options: Curr=USD, Mag=Actuals")</f>
        <v>15690063662.758169</v>
      </c>
      <c r="AS470" s="6">
        <f>_xll.SNL.Clients.Office.Excel.Functions.SPG($D470, AS$1, $F470, "Options: Curr=USD, Mag=Actuals")</f>
        <v>15673482488.324568</v>
      </c>
      <c r="AT470" s="6">
        <f>_xll.SNL.Clients.Office.Excel.Functions.SPG($D470, AT$1, $F470, "Options: Curr=USD, Mag=Actuals")</f>
        <v>52.954627081803999</v>
      </c>
      <c r="AU470" s="6">
        <f>_xll.SNL.Clients.Office.Excel.Functions.SPG($D470, AU$1, $F470, "Options: Curr=USD, Mag=Actuals")</f>
        <v>104.327219068867</v>
      </c>
      <c r="AV470" s="6">
        <f>_xll.SNL.Clients.Office.Excel.Functions.SPG($D470, AV$1, $F470, "Options: Curr=USD, Mag=Actuals")</f>
        <v>11.0499425590881</v>
      </c>
      <c r="AW470" s="6">
        <f>_xll.SNL.Clients.Office.Excel.Functions.SPG($D470, AW$1, $F470, "Options: Curr=USD, Mag=Actuals")</f>
        <v>11.039554185642499</v>
      </c>
      <c r="AX470" s="6">
        <f>_xll.SNL.Clients.Office.Excel.Functions.SPG($D470, AX$1, $F470, "Options: Curr=USD, Mag=Actuals")</f>
        <v>1420528569.6487751</v>
      </c>
      <c r="AY470" s="6">
        <f>_xll.SNL.Clients.Office.Excel.Functions.SPG($D470, AY$1, $F470, "Options: Curr=USD, Mag=Actuals")</f>
        <v>1267252519.8874078</v>
      </c>
      <c r="AZ470" s="6">
        <f>_xll.SNL.Clients.Office.Excel.Functions.SPG($D470, AZ$1, $F470, "Options: Curr=USD, Mag=Actuals")</f>
        <v>1.0171656245951299</v>
      </c>
      <c r="BA470" s="6">
        <f>_xll.SNL.Clients.Office.Excel.Functions.SPG($D470, BA$1, $F470, "Options: Curr=USD, Mag=Actuals")</f>
        <v>9.4523621205206396</v>
      </c>
      <c r="BB470" s="6">
        <f>_xll.SNL.Clients.Office.Excel.Functions.SPG($D470, BB$1, $F470, "Options: Curr=USD, Mag=Actuals")</f>
        <v>8.7619364063912606</v>
      </c>
      <c r="BC470" s="6">
        <f>_xll.SNL.Clients.Office.Excel.Functions.SPG($D470, BC$1, $F470, "Options: Curr=USD, Mag=Actuals")</f>
        <v>0</v>
      </c>
      <c r="BD470" s="6">
        <f>_xll.SNL.Clients.Office.Excel.Functions.SPG($D470, BD$1, $F470, "Options: Curr=USD, Mag=Actuals")</f>
        <v>1.4063955356191999</v>
      </c>
      <c r="BE470" s="6">
        <f>_xll.SNL.Clients.Office.Excel.Functions.SPG($D470, BE$1, $F470, "Options: Curr=USD, Mag=Actuals")</f>
        <v>2.7137976135246298</v>
      </c>
      <c r="BF470" s="6">
        <f>_xll.SNL.Clients.Office.Excel.Functions.SPG($D470, BF$1, $F470, "Options: Curr=USD, Mag=Actuals")</f>
        <v>0</v>
      </c>
      <c r="BG470" s="6">
        <f>_xll.SNL.Clients.Office.Excel.Functions.SPG($D470, BG$1, $F470, "Options: Curr=USD, Mag=Actuals")</f>
        <v>4.9123328787634302</v>
      </c>
      <c r="BH470" s="6">
        <f>_xll.SNL.Clients.Office.Excel.Functions.SPG($D470, BH$1, $F470, "Options: Curr=USD, Mag=Actuals")</f>
        <v>3.3588759868846298</v>
      </c>
      <c r="BI470" s="6">
        <f>_xll.SNL.Clients.Office.Excel.Functions.SPG($D470, BI$1, $F470, "Options: Curr=USD, Mag=Actuals")</f>
        <v>3.7522629117104298</v>
      </c>
      <c r="BJ470" s="6">
        <f>_xll.SNL.Clients.Office.Excel.Functions.SPG($D470, BJ$1, $F470, "Options: Curr=USD, Mag=Actuals")</f>
        <v>0</v>
      </c>
      <c r="BK470" s="6">
        <f>_xll.SNL.Clients.Office.Excel.Functions.SPG($D470, BK$1, $F470, "Options: Curr=USD, Mag=Actuals")</f>
        <v>6.7920925197587296</v>
      </c>
      <c r="BL470" s="6">
        <f>_xll.SNL.Clients.Office.Excel.Functions.SPG($D470, BL$1, $F470, "Options: Curr=USD, Mag=Actuals")</f>
        <v>4.6441878081884296</v>
      </c>
      <c r="BM470" s="6">
        <f>_xll.SNL.Clients.Office.Excel.Functions.SPG($D470, BM$1, $F470, "Options: Curr=USD, Mag=Actuals")</f>
        <v>1.6644378222946901</v>
      </c>
      <c r="BN470" s="6">
        <f>_xll.SNL.Clients.Office.Excel.Functions.SPG($D470, BN$1, $F470, "Options: Curr=USD, Mag=Actuals")</f>
        <v>3.0352311513941999</v>
      </c>
      <c r="BO470" s="6">
        <f>_xll.SNL.Clients.Office.Excel.Functions.SPG($D470, BO$1, $F470, "Options: Curr=USD, Mag=Actuals")</f>
        <v>32.8101690769237</v>
      </c>
      <c r="BP470" s="6">
        <f>_xll.SNL.Clients.Office.Excel.Functions.SPG($D470, BP$1, $F470, "Options: Curr=USD, Mag=Actuals")</f>
        <v>0</v>
      </c>
      <c r="BQ470" s="6">
        <f>_xll.SNL.Clients.Office.Excel.Functions.SPG($D470, BQ$1, $F470, "Options: Curr=USD, Mag=Actuals")</f>
        <v>59.390748783594397</v>
      </c>
      <c r="BR470" s="6">
        <f>_xll.SNL.Clients.Office.Excel.Functions.SPG($D470, BR$1, $F470, "Options: Curr=USD, Mag=Actuals")</f>
        <v>12.74</v>
      </c>
      <c r="BS470" s="6">
        <f>_xll.SNL.Clients.Office.Excel.Functions.SPG($D470, BS$1, $F470, "Options: Curr=USD, Mag=Actuals")</f>
        <v>12.7555600426957</v>
      </c>
      <c r="BT470" s="6">
        <f>_xll.SNL.Clients.Office.Excel.Functions.SPG($D470, BT$1, $F470, "Options: Curr=USD, Mag=Actuals")</f>
        <v>16.087718848043799</v>
      </c>
      <c r="BU470" s="6">
        <f>_xll.SNL.Clients.Office.Excel.Functions.SPG($D470, BU$1, $F470, "Options: Curr=USD, Mag=Actuals")</f>
        <v>0</v>
      </c>
      <c r="BV470" s="6">
        <f>_xll.SNL.Clients.Office.Excel.Functions.SPG($D470, BV$1, $F470, "Options: Curr=USD, Mag=Actuals")</f>
        <v>0</v>
      </c>
      <c r="BW470" s="6">
        <f>_xll.SNL.Clients.Office.Excel.Functions.SPG($D470, BW$1, $F470, "Options: Curr=USD, Mag=Actuals")</f>
        <v>0</v>
      </c>
      <c r="BX470" s="6">
        <f>_xll.SNL.Clients.Office.Excel.Functions.SPG($D470, BX$1, $F470, "Options: Curr=USD, Mag=Actuals")</f>
        <v>0</v>
      </c>
      <c r="BY470" s="6">
        <f>_xll.SNL.Clients.Office.Excel.Functions.SPG($D470, BY$1, $F470, "Options: Curr=USD, Mag=Actuals")</f>
        <v>70.752063780201993</v>
      </c>
      <c r="BZ470" s="6">
        <f>_xll.SNL.Clients.Office.Excel.Functions.SPG($D470, BZ$1, $F470, "Options: Curr=USD, Mag=Actuals")</f>
        <v>5994695260.9230804</v>
      </c>
      <c r="CA470" s="6" t="str">
        <f>_xll.SNL.Clients.Office.Excel.Functions.SPG($D470, CA$1, $F470, "Options: Curr=USD, Mag=Actuals")</f>
        <v>Nonperforming Loans</v>
      </c>
      <c r="CB470" s="6">
        <f>_xll.SNL.Clients.Office.Excel.Functions.SPG($D470, CB$1, $F470, "Options: Curr=USD, Mag=Actuals")</f>
        <v>7.66908949827996</v>
      </c>
      <c r="CC470" s="6">
        <f>_xll.SNL.Clients.Office.Excel.Functions.SPG($D470, CC$1, $F470, "Options: Curr=USD, Mag=Actuals")</f>
        <v>32.144890634039598</v>
      </c>
      <c r="CD470" s="6">
        <f>_xll.SNL.Clients.Office.Excel.Functions.SPG($D470, CD$1, $F470, "Options: Curr=USD, Mag=Actuals")</f>
        <v>0</v>
      </c>
      <c r="CE470" s="6">
        <f>_xll.SNL.Clients.Office.Excel.Functions.SPG($D470, CE$1, $F470, "Options: Curr=USD, Mag=Actuals")</f>
        <v>0</v>
      </c>
      <c r="CF470" s="6">
        <f>_xll.SNL.Clients.Office.Excel.Functions.SPG($D470, CF$1, $F470, "Options: Curr=USD, Mag=Actuals")</f>
        <v>3.8065957370585002</v>
      </c>
      <c r="CG470" s="6">
        <f>_xll.SNL.Clients.Office.Excel.Functions.SPG($D470, CG$1, $F470, "Options: Curr=USD, Mag=Actuals")</f>
        <v>5.96709995821322</v>
      </c>
    </row>
    <row r="471" spans="1:85" x14ac:dyDescent="0.3">
      <c r="A471" s="10" t="s">
        <v>111</v>
      </c>
      <c r="B471" s="10" t="s">
        <v>112</v>
      </c>
      <c r="C471" s="10" t="s">
        <v>18</v>
      </c>
      <c r="D471">
        <v>4086997</v>
      </c>
      <c r="E471" s="10" t="s">
        <v>22</v>
      </c>
      <c r="F471" s="10" t="s">
        <v>74</v>
      </c>
      <c r="G471">
        <v>-148.13</v>
      </c>
      <c r="H471">
        <v>304.11</v>
      </c>
      <c r="I471">
        <v>452.24</v>
      </c>
      <c r="J471">
        <v>2626.2</v>
      </c>
      <c r="K471">
        <v>1885.55</v>
      </c>
      <c r="L471">
        <v>6.69</v>
      </c>
      <c r="M471">
        <v>2016.0415414115962</v>
      </c>
      <c r="N471">
        <v>1354.2</v>
      </c>
      <c r="O471">
        <v>3.33</v>
      </c>
      <c r="P471">
        <v>3.44</v>
      </c>
      <c r="Q471">
        <v>65.12</v>
      </c>
      <c r="R471">
        <v>63.93</v>
      </c>
      <c r="S471" t="str">
        <f>_xll.SNL.Clients.Office.Excel.Functions.SPG(D471, S$1, F471, "Options: Curr=USD, Mag=Actuals")</f>
        <v>ICICI Bank Limited (NSEI:ICICIBANK)</v>
      </c>
      <c r="T471" t="str">
        <f>_xll.SNL.Clients.Office.Excel.Functions.SPG($D471, T$1, $F471, "Options: Curr=USD, Mag=Actuals")</f>
        <v>ICICI Bank Limited</v>
      </c>
      <c r="U471" s="6">
        <f>_xll.SNL.Clients.Office.Excel.Functions.SPG($D471, U$1, $F471, "Options: Curr=USD, Mag=Actuals")</f>
        <v>165088444966.70581</v>
      </c>
      <c r="V471" t="str">
        <f>_xll.SNL.Clients.Office.Excel.Functions.SPG($D471, V$1, $F471, "Options: Curr=USD, Mag=Actuals")</f>
        <v>NSEI:ICICIBANK</v>
      </c>
      <c r="W471" t="str">
        <f>_xll.SNL.Clients.Office.Excel.Functions.SPG($D471, W$1, $F471, "Options: Curr=USD, Mag=Actuals")</f>
        <v>Bank</v>
      </c>
      <c r="X471" s="6">
        <f>_xll.SNL.Clients.Office.Excel.Functions.SPG($D471, X$1, $F471, "Options: Curr=USD, Mag=Actuals")</f>
        <v>12330414970.211128</v>
      </c>
      <c r="Y471" s="6">
        <f>_xll.SNL.Clients.Office.Excel.Functions.SPG($D471, Y$1, $F471, "Options: Curr=USD, Mag=Actuals")</f>
        <v>0</v>
      </c>
      <c r="Z471" s="6">
        <f>_xll.SNL.Clients.Office.Excel.Functions.SPG($D471, Z$1, $F471, "Options: Curr=USD, Mag=Actuals")</f>
        <v>0</v>
      </c>
      <c r="AA471" s="6">
        <f>_xll.SNL.Clients.Office.Excel.Functions.SPG($D471, AA$1, $F471, "Options: Curr=USD, Mag=Actuals")</f>
        <v>1540543418.2966828</v>
      </c>
      <c r="AB471" s="6">
        <f>_xll.SNL.Clients.Office.Excel.Functions.SPG($D471, AB$1, $F471, "Options: Curr=USD, Mag=Actuals")</f>
        <v>0.20558320321083884</v>
      </c>
      <c r="AC471" s="6">
        <f>_xll.SNL.Clients.Office.Excel.Functions.SPG($D471, AC$1, $F471, "Options: Curr=USD, Mag=Actuals")</f>
        <v>1.37313632928398</v>
      </c>
      <c r="AD471" s="6">
        <f>_xll.SNL.Clients.Office.Excel.Functions.SPG($D471, AD$1, $F471, "Options: Curr=USD, Mag=Actuals")</f>
        <v>1.0018878996165901</v>
      </c>
      <c r="AE471" s="6">
        <f>_xll.SNL.Clients.Office.Excel.Functions.SPG($D471, AE$1, $F471, "Options: Curr=USD, Mag=Actuals")</f>
        <v>9.0022348827841796</v>
      </c>
      <c r="AF471" s="6">
        <f>_xll.SNL.Clients.Office.Excel.Functions.SPG($D471, AF$1, $F471, "Options: Curr=USD, Mag=Actuals")</f>
        <v>165088462201.33173</v>
      </c>
      <c r="AG471" s="6">
        <f>_xll.SNL.Clients.Office.Excel.Functions.SPG($D471, AG$1, $F471, "Options: Curr=USD, Mag=Actuals")</f>
        <v>32002248335.291809</v>
      </c>
      <c r="AH471" s="6">
        <f>_xll.SNL.Clients.Office.Excel.Functions.SPG($D471, AH$1, $F471, "Options: Curr=USD, Mag=Actuals")</f>
        <v>18150368977.673321</v>
      </c>
      <c r="AI471" s="6">
        <f>_xll.SNL.Clients.Office.Excel.Functions.SPG($D471, AI$1, $F471, "Options: Curr=USD, Mag=Actuals")</f>
        <v>43100</v>
      </c>
      <c r="AJ471" s="6" t="str">
        <f>_xll.SNL.Clients.Office.Excel.Functions.SPG($D471, AJ$1, $F471, "Options: Curr=USD, Mag=Actuals")</f>
        <v>#INVALID FUNCTION PARAMETER</v>
      </c>
      <c r="AK471" s="6" t="str">
        <f>_xll.SNL.Clients.Office.Excel.Functions.SPG($D471, AK$1, $F471, "Options: Curr=USD, Mag=Actuals")</f>
        <v>#INVALID FUNCTION PARAMETER</v>
      </c>
      <c r="AL471" s="6" t="str">
        <f>_xll.SNL.Clients.Office.Excel.Functions.SPG($D471, AL$1, $F471, "Options: Curr=USD, Mag=Actuals")</f>
        <v>#INVALID FUNCTION PARAMETER</v>
      </c>
      <c r="AM471" s="6" t="str">
        <f>_xll.SNL.Clients.Office.Excel.Functions.SPG($D471, AM$1, $F471, "Options: Curr=USD, Mag=Actuals")</f>
        <v>#INVALID FUNCTION PARAMETER</v>
      </c>
      <c r="AN471" s="6">
        <f>_xll.SNL.Clients.Office.Excel.Functions.SPG($D471, AN$1, $F471, "Options: Curr=USD, Mag=Actuals")</f>
        <v>165088462201.33173</v>
      </c>
      <c r="AO471" s="6">
        <f>_xll.SNL.Clients.Office.Excel.Functions.SPG($D471, AO$1, $F471, "Options: Curr=USD, Mag=Actuals")</f>
        <v>87699382687.034851</v>
      </c>
      <c r="AP471" s="6">
        <f>_xll.SNL.Clients.Office.Excel.Functions.SPG($D471, AP$1, $F471, "Options: Curr=USD, Mag=Actuals")</f>
        <v>84666973756.365051</v>
      </c>
      <c r="AQ471" s="6">
        <f>_xll.SNL.Clients.Office.Excel.Functions.SPG($D471, AQ$1, $F471, "Options: Curr=USD, Mag=Actuals")</f>
        <v>17247645906.77634</v>
      </c>
      <c r="AR471" s="6">
        <f>_xll.SNL.Clients.Office.Excel.Functions.SPG($D471, AR$1, $F471, "Options: Curr=USD, Mag=Actuals")</f>
        <v>18150368977.673321</v>
      </c>
      <c r="AS471" s="6">
        <f>_xll.SNL.Clients.Office.Excel.Functions.SPG($D471, AS$1, $F471, "Options: Curr=USD, Mag=Actuals")</f>
        <v>18132860164.512337</v>
      </c>
      <c r="AT471" s="6">
        <f>_xll.SNL.Clients.Office.Excel.Functions.SPG($D471, AT$1, $F471, "Options: Curr=USD, Mag=Actuals")</f>
        <v>53.122660128775102</v>
      </c>
      <c r="AU471" s="6">
        <f>_xll.SNL.Clients.Office.Excel.Functions.SPG($D471, AU$1, $F471, "Options: Curr=USD, Mag=Actuals")</f>
        <v>103.58157236066501</v>
      </c>
      <c r="AV471" s="6">
        <f>_xll.SNL.Clients.Office.Excel.Functions.SPG($D471, AV$1, $F471, "Options: Curr=USD, Mag=Actuals")</f>
        <v>10.9943291830644</v>
      </c>
      <c r="AW471" s="6">
        <f>_xll.SNL.Clients.Office.Excel.Functions.SPG($D471, AW$1, $F471, "Options: Curr=USD, Mag=Actuals")</f>
        <v>10.984888493296699</v>
      </c>
      <c r="AX471" s="6">
        <f>_xll.SNL.Clients.Office.Excel.Functions.SPG($D471, AX$1, $F471, "Options: Curr=USD, Mag=Actuals")</f>
        <v>1540543418.2966828</v>
      </c>
      <c r="AY471" s="6">
        <f>_xll.SNL.Clients.Office.Excel.Functions.SPG($D471, AY$1, $F471, "Options: Curr=USD, Mag=Actuals")</f>
        <v>1329531773.7036028</v>
      </c>
      <c r="AZ471" s="6">
        <f>_xll.SNL.Clients.Office.Excel.Functions.SPG($D471, AZ$1, $F471, "Options: Curr=USD, Mag=Actuals")</f>
        <v>1.0018878996165901</v>
      </c>
      <c r="BA471" s="6">
        <f>_xll.SNL.Clients.Office.Excel.Functions.SPG($D471, BA$1, $F471, "Options: Curr=USD, Mag=Actuals")</f>
        <v>9.0022348827841796</v>
      </c>
      <c r="BB471" s="6">
        <f>_xll.SNL.Clients.Office.Excel.Functions.SPG($D471, BB$1, $F471, "Options: Curr=USD, Mag=Actuals")</f>
        <v>8.1502694803357105</v>
      </c>
      <c r="BC471" s="6">
        <f>_xll.SNL.Clients.Office.Excel.Functions.SPG($D471, BC$1, $F471, "Options: Curr=USD, Mag=Actuals")</f>
        <v>0</v>
      </c>
      <c r="BD471" s="6">
        <f>_xll.SNL.Clients.Office.Excel.Functions.SPG($D471, BD$1, $F471, "Options: Curr=USD, Mag=Actuals")</f>
        <v>1.4590619133586</v>
      </c>
      <c r="BE471" s="6">
        <f>_xll.SNL.Clients.Office.Excel.Functions.SPG($D471, BE$1, $F471, "Options: Curr=USD, Mag=Actuals")</f>
        <v>2.7652777129653101</v>
      </c>
      <c r="BF471" s="6">
        <f>_xll.SNL.Clients.Office.Excel.Functions.SPG($D471, BF$1, $F471, "Options: Curr=USD, Mag=Actuals")</f>
        <v>0</v>
      </c>
      <c r="BG471" s="6">
        <f>_xll.SNL.Clients.Office.Excel.Functions.SPG($D471, BG$1, $F471, "Options: Curr=USD, Mag=Actuals")</f>
        <v>5.3615822593142299</v>
      </c>
      <c r="BH471" s="6">
        <f>_xll.SNL.Clients.Office.Excel.Functions.SPG($D471, BH$1, $F471, "Options: Curr=USD, Mag=Actuals")</f>
        <v>2.6574669990083399</v>
      </c>
      <c r="BI471" s="6">
        <f>_xll.SNL.Clients.Office.Excel.Functions.SPG($D471, BI$1, $F471, "Options: Curr=USD, Mag=Actuals")</f>
        <v>4.0271086140386698</v>
      </c>
      <c r="BJ471" s="6">
        <f>_xll.SNL.Clients.Office.Excel.Functions.SPG($D471, BJ$1, $F471, "Options: Curr=USD, Mag=Actuals")</f>
        <v>0</v>
      </c>
      <c r="BK471" s="6">
        <f>_xll.SNL.Clients.Office.Excel.Functions.SPG($D471, BK$1, $F471, "Options: Curr=USD, Mag=Actuals")</f>
        <v>7.8081394863619904</v>
      </c>
      <c r="BL471" s="6">
        <f>_xll.SNL.Clients.Office.Excel.Functions.SPG($D471, BL$1, $F471, "Options: Curr=USD, Mag=Actuals")</f>
        <v>3.8701025191983098</v>
      </c>
      <c r="BM471" s="6">
        <f>_xll.SNL.Clients.Office.Excel.Functions.SPG($D471, BM$1, $F471, "Options: Curr=USD, Mag=Actuals")</f>
        <v>1.76991625645524</v>
      </c>
      <c r="BN471" s="6">
        <f>_xll.SNL.Clients.Office.Excel.Functions.SPG($D471, BN$1, $F471, "Options: Curr=USD, Mag=Actuals")</f>
        <v>3.0969296473650698</v>
      </c>
      <c r="BO471" s="6">
        <f>_xll.SNL.Clients.Office.Excel.Functions.SPG($D471, BO$1, $F471, "Options: Curr=USD, Mag=Actuals")</f>
        <v>34.483859917625097</v>
      </c>
      <c r="BP471" s="6">
        <f>_xll.SNL.Clients.Office.Excel.Functions.SPG($D471, BP$1, $F471, "Options: Curr=USD, Mag=Actuals")</f>
        <v>0</v>
      </c>
      <c r="BQ471" s="6">
        <f>_xll.SNL.Clients.Office.Excel.Functions.SPG($D471, BQ$1, $F471, "Options: Curr=USD, Mag=Actuals")</f>
        <v>66.860572701305102</v>
      </c>
      <c r="BR471" s="6">
        <f>_xll.SNL.Clients.Office.Excel.Functions.SPG($D471, BR$1, $F471, "Options: Curr=USD, Mag=Actuals")</f>
        <v>13.59</v>
      </c>
      <c r="BS471" s="6">
        <f>_xll.SNL.Clients.Office.Excel.Functions.SPG($D471, BS$1, $F471, "Options: Curr=USD, Mag=Actuals")</f>
        <v>14.3640208744084</v>
      </c>
      <c r="BT471" s="6">
        <f>_xll.SNL.Clients.Office.Excel.Functions.SPG($D471, BT$1, $F471, "Options: Curr=USD, Mag=Actuals")</f>
        <v>17.238675108660701</v>
      </c>
      <c r="BU471" s="6">
        <f>_xll.SNL.Clients.Office.Excel.Functions.SPG($D471, BU$1, $F471, "Options: Curr=USD, Mag=Actuals")</f>
        <v>0</v>
      </c>
      <c r="BV471" s="6">
        <f>_xll.SNL.Clients.Office.Excel.Functions.SPG($D471, BV$1, $F471, "Options: Curr=USD, Mag=Actuals")</f>
        <v>0</v>
      </c>
      <c r="BW471" s="6">
        <f>_xll.SNL.Clients.Office.Excel.Functions.SPG($D471, BW$1, $F471, "Options: Curr=USD, Mag=Actuals")</f>
        <v>0</v>
      </c>
      <c r="BX471" s="6">
        <f>_xll.SNL.Clients.Office.Excel.Functions.SPG($D471, BX$1, $F471, "Options: Curr=USD, Mag=Actuals")</f>
        <v>0</v>
      </c>
      <c r="BY471" s="6">
        <f>_xll.SNL.Clients.Office.Excel.Functions.SPG($D471, BY$1, $F471, "Options: Curr=USD, Mag=Actuals")</f>
        <v>65.7547386599297</v>
      </c>
      <c r="BZ471" s="6">
        <f>_xll.SNL.Clients.Office.Excel.Functions.SPG($D471, BZ$1, $F471, "Options: Curr=USD, Mag=Actuals")</f>
        <v>7580108108.1081066</v>
      </c>
      <c r="CA471" s="6" t="str">
        <f>_xll.SNL.Clients.Office.Excel.Functions.SPG($D471, CA$1, $F471, "Options: Curr=USD, Mag=Actuals")</f>
        <v>Nonperforming Loans</v>
      </c>
      <c r="CB471" s="6">
        <f>_xll.SNL.Clients.Office.Excel.Functions.SPG($D471, CB$1, $F471, "Options: Curr=USD, Mag=Actuals")</f>
        <v>8.2944962753833593</v>
      </c>
      <c r="CC471" s="6">
        <f>_xll.SNL.Clients.Office.Excel.Functions.SPG($D471, CC$1, $F471, "Options: Curr=USD, Mag=Actuals")</f>
        <v>34.738184664963804</v>
      </c>
      <c r="CD471" s="6">
        <f>_xll.SNL.Clients.Office.Excel.Functions.SPG($D471, CD$1, $F471, "Options: Curr=USD, Mag=Actuals")</f>
        <v>0</v>
      </c>
      <c r="CE471" s="6">
        <f>_xll.SNL.Clients.Office.Excel.Functions.SPG($D471, CE$1, $F471, "Options: Curr=USD, Mag=Actuals")</f>
        <v>0</v>
      </c>
      <c r="CF471" s="6">
        <f>_xll.SNL.Clients.Office.Excel.Functions.SPG($D471, CF$1, $F471, "Options: Curr=USD, Mag=Actuals")</f>
        <v>4.0353788262018497</v>
      </c>
      <c r="CG471" s="6">
        <f>_xll.SNL.Clients.Office.Excel.Functions.SPG($D471, CG$1, $F471, "Options: Curr=USD, Mag=Actuals")</f>
        <v>6.9828324507110704</v>
      </c>
    </row>
    <row r="472" spans="1:85" x14ac:dyDescent="0.3">
      <c r="A472" s="10" t="s">
        <v>111</v>
      </c>
      <c r="B472" s="10" t="s">
        <v>112</v>
      </c>
      <c r="C472" s="10" t="s">
        <v>18</v>
      </c>
      <c r="D472">
        <v>4086997</v>
      </c>
      <c r="E472" s="10" t="s">
        <v>22</v>
      </c>
      <c r="F472" s="10" t="s">
        <v>75</v>
      </c>
      <c r="G472">
        <v>-186.69</v>
      </c>
      <c r="H472">
        <v>332.09</v>
      </c>
      <c r="I472">
        <v>518.78</v>
      </c>
      <c r="J472">
        <v>2762.32</v>
      </c>
      <c r="K472">
        <v>1995.51</v>
      </c>
      <c r="L472">
        <v>6.35</v>
      </c>
      <c r="M472">
        <v>2044.0847656403096</v>
      </c>
      <c r="N472">
        <v>1369</v>
      </c>
      <c r="O472">
        <v>3.95</v>
      </c>
      <c r="P472">
        <v>4.2699999999999996</v>
      </c>
      <c r="Q472">
        <v>68.39</v>
      </c>
      <c r="R472">
        <v>69.790000000000006</v>
      </c>
      <c r="S472" t="str">
        <f>_xll.SNL.Clients.Office.Excel.Functions.SPG(D472, S$1, F472, "Options: Curr=USD, Mag=Actuals")</f>
        <v>ICICI Bank Limited (NSEI:ICICIBANK)</v>
      </c>
      <c r="T472" t="str">
        <f>_xll.SNL.Clients.Office.Excel.Functions.SPG($D472, T$1, $F472, "Options: Curr=USD, Mag=Actuals")</f>
        <v>ICICI Bank Limited</v>
      </c>
      <c r="U472" s="6">
        <f>_xll.SNL.Clients.Office.Excel.Functions.SPG($D472, U$1, $F472, "Options: Curr=USD, Mag=Actuals")</f>
        <v>169180747126.4368</v>
      </c>
      <c r="V472" t="str">
        <f>_xll.SNL.Clients.Office.Excel.Functions.SPG($D472, V$1, $F472, "Options: Curr=USD, Mag=Actuals")</f>
        <v>NSEI:ICICIBANK</v>
      </c>
      <c r="W472" t="str">
        <f>_xll.SNL.Clients.Office.Excel.Functions.SPG($D472, W$1, $F472, "Options: Curr=USD, Mag=Actuals")</f>
        <v>Bank</v>
      </c>
      <c r="X472" s="6">
        <f>_xll.SNL.Clients.Office.Excel.Functions.SPG($D472, X$1, $F472, "Options: Curr=USD, Mag=Actuals")</f>
        <v>13275909694.687542</v>
      </c>
      <c r="Y472" s="6">
        <f>_xll.SNL.Clients.Office.Excel.Functions.SPG($D472, Y$1, $F472, "Options: Curr=USD, Mag=Actuals")</f>
        <v>0</v>
      </c>
      <c r="Z472" s="6">
        <f>_xll.SNL.Clients.Office.Excel.Functions.SPG($D472, Z$1, $F472, "Options: Curr=USD, Mag=Actuals")</f>
        <v>6591991605.1599064</v>
      </c>
      <c r="AA472" s="6">
        <f>_xll.SNL.Clients.Office.Excel.Functions.SPG($D472, AA$1, $F472, "Options: Curr=USD, Mag=Actuals")</f>
        <v>825117580.21847975</v>
      </c>
      <c r="AB472" s="6">
        <f>_xll.SNL.Clients.Office.Excel.Functions.SPG($D472, AB$1, $F472, "Options: Curr=USD, Mag=Actuals")</f>
        <v>9.507161148415981E-2</v>
      </c>
      <c r="AC472" s="6">
        <f>_xll.SNL.Clients.Office.Excel.Functions.SPG($D472, AC$1, $F472, "Options: Curr=USD, Mag=Actuals")</f>
        <v>-51.297257227575997</v>
      </c>
      <c r="AD472" s="6">
        <f>_xll.SNL.Clients.Office.Excel.Functions.SPG($D472, AD$1, $F472, "Options: Curr=USD, Mag=Actuals")</f>
        <v>0.50340588540309195</v>
      </c>
      <c r="AE472" s="6">
        <f>_xll.SNL.Clients.Office.Excel.Functions.SPG($D472, AE$1, $F472, "Options: Curr=USD, Mag=Actuals")</f>
        <v>4.8121292873700297</v>
      </c>
      <c r="AF472" s="6">
        <f>_xll.SNL.Clients.Office.Excel.Functions.SPG($D472, AF$1, $F472, "Options: Curr=USD, Mag=Actuals")</f>
        <v>169180760057.47128</v>
      </c>
      <c r="AG472" s="6">
        <f>_xll.SNL.Clients.Office.Excel.Functions.SPG($D472, AG$1, $F472, "Options: Curr=USD, Mag=Actuals")</f>
        <v>30776317528.735634</v>
      </c>
      <c r="AH472" s="6">
        <f>_xll.SNL.Clients.Office.Excel.Functions.SPG($D472, AH$1, $F472, "Options: Curr=USD, Mag=Actuals")</f>
        <v>17114665229.885061</v>
      </c>
      <c r="AI472" s="6">
        <f>_xll.SNL.Clients.Office.Excel.Functions.SPG($D472, AI$1, $F472, "Options: Curr=USD, Mag=Actuals")</f>
        <v>43465</v>
      </c>
      <c r="AJ472" s="6" t="str">
        <f>_xll.SNL.Clients.Office.Excel.Functions.SPG($D472, AJ$1, $F472, "Options: Curr=USD, Mag=Actuals")</f>
        <v>#INVALID FUNCTION PARAMETER</v>
      </c>
      <c r="AK472" s="6" t="str">
        <f>_xll.SNL.Clients.Office.Excel.Functions.SPG($D472, AK$1, $F472, "Options: Curr=USD, Mag=Actuals")</f>
        <v>#INVALID FUNCTION PARAMETER</v>
      </c>
      <c r="AL472" s="6" t="str">
        <f>_xll.SNL.Clients.Office.Excel.Functions.SPG($D472, AL$1, $F472, "Options: Curr=USD, Mag=Actuals")</f>
        <v>#INVALID FUNCTION PARAMETER</v>
      </c>
      <c r="AM472" s="6" t="str">
        <f>_xll.SNL.Clients.Office.Excel.Functions.SPG($D472, AM$1, $F472, "Options: Curr=USD, Mag=Actuals")</f>
        <v>#INVALID FUNCTION PARAMETER</v>
      </c>
      <c r="AN472" s="6">
        <f>_xll.SNL.Clients.Office.Excel.Functions.SPG($D472, AN$1, $F472, "Options: Curr=USD, Mag=Actuals")</f>
        <v>169180760057.47128</v>
      </c>
      <c r="AO472" s="6">
        <f>_xll.SNL.Clients.Office.Excel.Functions.SPG($D472, AO$1, $F472, "Options: Curr=USD, Mag=Actuals")</f>
        <v>89802477011.494263</v>
      </c>
      <c r="AP472" s="6">
        <f>_xll.SNL.Clients.Office.Excel.Functions.SPG($D472, AP$1, $F472, "Options: Curr=USD, Mag=Actuals")</f>
        <v>91299643678.160934</v>
      </c>
      <c r="AQ472" s="6">
        <f>_xll.SNL.Clients.Office.Excel.Functions.SPG($D472, AQ$1, $F472, "Options: Curr=USD, Mag=Actuals")</f>
        <v>16209093390.8046</v>
      </c>
      <c r="AR472" s="6">
        <f>_xll.SNL.Clients.Office.Excel.Functions.SPG($D472, AR$1, $F472, "Options: Curr=USD, Mag=Actuals")</f>
        <v>17114665229.885061</v>
      </c>
      <c r="AS472" s="6">
        <f>_xll.SNL.Clients.Office.Excel.Functions.SPG($D472, AS$1, $F472, "Options: Curr=USD, Mag=Actuals")</f>
        <v>17098903735.632185</v>
      </c>
      <c r="AT472" s="6">
        <f>_xll.SNL.Clients.Office.Excel.Functions.SPG($D472, AT$1, $F472, "Options: Curr=USD, Mag=Actuals")</f>
        <v>53.080785889003003</v>
      </c>
      <c r="AU472" s="6">
        <f>_xll.SNL.Clients.Office.Excel.Functions.SPG($D472, AU$1, $F472, "Options: Curr=USD, Mag=Actuals")</f>
        <v>98.360161544611998</v>
      </c>
      <c r="AV472" s="6">
        <f>_xll.SNL.Clients.Office.Excel.Functions.SPG($D472, AV$1, $F472, "Options: Curr=USD, Mag=Actuals")</f>
        <v>10.116200698041</v>
      </c>
      <c r="AW472" s="6">
        <f>_xll.SNL.Clients.Office.Excel.Functions.SPG($D472, AW$1, $F472, "Options: Curr=USD, Mag=Actuals")</f>
        <v>10.107826016528</v>
      </c>
      <c r="AX472" s="6">
        <f>_xll.SNL.Clients.Office.Excel.Functions.SPG($D472, AX$1, $F472, "Options: Curr=USD, Mag=Actuals")</f>
        <v>825117580.21847975</v>
      </c>
      <c r="AY472" s="6">
        <f>_xll.SNL.Clients.Office.Excel.Functions.SPG($D472, AY$1, $F472, "Options: Curr=USD, Mag=Actuals")</f>
        <v>619036312.0583626</v>
      </c>
      <c r="AZ472" s="6">
        <f>_xll.SNL.Clients.Office.Excel.Functions.SPG($D472, AZ$1, $F472, "Options: Curr=USD, Mag=Actuals")</f>
        <v>0.50340588540309195</v>
      </c>
      <c r="BA472" s="6">
        <f>_xll.SNL.Clients.Office.Excel.Functions.SPG($D472, BA$1, $F472, "Options: Curr=USD, Mag=Actuals")</f>
        <v>4.8121292873700297</v>
      </c>
      <c r="BB472" s="6">
        <f>_xll.SNL.Clients.Office.Excel.Functions.SPG($D472, BB$1, $F472, "Options: Curr=USD, Mag=Actuals")</f>
        <v>3.8085941104418302</v>
      </c>
      <c r="BC472" s="6">
        <f>_xll.SNL.Clients.Office.Excel.Functions.SPG($D472, BC$1, $F472, "Options: Curr=USD, Mag=Actuals")</f>
        <v>0</v>
      </c>
      <c r="BD472" s="6">
        <f>_xll.SNL.Clients.Office.Excel.Functions.SPG($D472, BD$1, $F472, "Options: Curr=USD, Mag=Actuals")</f>
        <v>0.78316487573224502</v>
      </c>
      <c r="BE472" s="6">
        <f>_xll.SNL.Clients.Office.Excel.Functions.SPG($D472, BE$1, $F472, "Options: Curr=USD, Mag=Actuals")</f>
        <v>2.7684477152237998</v>
      </c>
      <c r="BF472" s="6">
        <f>_xll.SNL.Clients.Office.Excel.Functions.SPG($D472, BF$1, $F472, "Options: Curr=USD, Mag=Actuals")</f>
        <v>0</v>
      </c>
      <c r="BG472" s="6">
        <f>_xll.SNL.Clients.Office.Excel.Functions.SPG($D472, BG$1, $F472, "Options: Curr=USD, Mag=Actuals")</f>
        <v>5.5014472321296797</v>
      </c>
      <c r="BH472" s="6">
        <f>_xll.SNL.Clients.Office.Excel.Functions.SPG($D472, BH$1, $F472, "Options: Curr=USD, Mag=Actuals")</f>
        <v>2.59821181599782</v>
      </c>
      <c r="BI472" s="6">
        <f>_xll.SNL.Clients.Office.Excel.Functions.SPG($D472, BI$1, $F472, "Options: Curr=USD, Mag=Actuals")</f>
        <v>4.3069639702928004</v>
      </c>
      <c r="BJ472" s="6">
        <f>_xll.SNL.Clients.Office.Excel.Functions.SPG($D472, BJ$1, $F472, "Options: Curr=USD, Mag=Actuals")</f>
        <v>0</v>
      </c>
      <c r="BK472" s="6">
        <f>_xll.SNL.Clients.Office.Excel.Functions.SPG($D472, BK$1, $F472, "Options: Curr=USD, Mag=Actuals")</f>
        <v>8.5587800278663195</v>
      </c>
      <c r="BL472" s="6">
        <f>_xll.SNL.Clients.Office.Excel.Functions.SPG($D472, BL$1, $F472, "Options: Curr=USD, Mag=Actuals")</f>
        <v>4.0421224562613798</v>
      </c>
      <c r="BM472" s="6">
        <f>_xll.SNL.Clients.Office.Excel.Functions.SPG($D472, BM$1, $F472, "Options: Curr=USD, Mag=Actuals")</f>
        <v>1.02119924564377</v>
      </c>
      <c r="BN472" s="6">
        <f>_xll.SNL.Clients.Office.Excel.Functions.SPG($D472, BN$1, $F472, "Options: Curr=USD, Mag=Actuals")</f>
        <v>3.10368736874356</v>
      </c>
      <c r="BO472" s="6">
        <f>_xll.SNL.Clients.Office.Excel.Functions.SPG($D472, BO$1, $F472, "Options: Curr=USD, Mag=Actuals")</f>
        <v>34.179805579147299</v>
      </c>
      <c r="BP472" s="6">
        <f>_xll.SNL.Clients.Office.Excel.Functions.SPG($D472, BP$1, $F472, "Options: Curr=USD, Mag=Actuals")</f>
        <v>0</v>
      </c>
      <c r="BQ472" s="6">
        <f>_xll.SNL.Clients.Office.Excel.Functions.SPG($D472, BQ$1, $F472, "Options: Curr=USD, Mag=Actuals")</f>
        <v>67.9219606583505</v>
      </c>
      <c r="BR472" s="6">
        <f>_xll.SNL.Clients.Office.Excel.Functions.SPG($D472, BR$1, $F472, "Options: Curr=USD, Mag=Actuals")</f>
        <v>13.35</v>
      </c>
      <c r="BS472" s="6">
        <f>_xll.SNL.Clients.Office.Excel.Functions.SPG($D472, BS$1, $F472, "Options: Curr=USD, Mag=Actuals")</f>
        <v>14.6667463746228</v>
      </c>
      <c r="BT472" s="6">
        <f>_xll.SNL.Clients.Office.Excel.Functions.SPG($D472, BT$1, $F472, "Options: Curr=USD, Mag=Actuals")</f>
        <v>16.473264925048699</v>
      </c>
      <c r="BU472" s="6">
        <f>_xll.SNL.Clients.Office.Excel.Functions.SPG($D472, BU$1, $F472, "Options: Curr=USD, Mag=Actuals")</f>
        <v>0</v>
      </c>
      <c r="BV472" s="6">
        <f>_xll.SNL.Clients.Office.Excel.Functions.SPG($D472, BV$1, $F472, "Options: Curr=USD, Mag=Actuals")</f>
        <v>0</v>
      </c>
      <c r="BW472" s="6">
        <f>_xll.SNL.Clients.Office.Excel.Functions.SPG($D472, BW$1, $F472, "Options: Curr=USD, Mag=Actuals")</f>
        <v>0</v>
      </c>
      <c r="BX472" s="6">
        <f>_xll.SNL.Clients.Office.Excel.Functions.SPG($D472, BX$1, $F472, "Options: Curr=USD, Mag=Actuals")</f>
        <v>0</v>
      </c>
      <c r="BY472" s="6">
        <f>_xll.SNL.Clients.Office.Excel.Functions.SPG($D472, BY$1, $F472, "Options: Curr=USD, Mag=Actuals")</f>
        <v>64.368133285040003</v>
      </c>
      <c r="BZ472" s="6">
        <f>_xll.SNL.Clients.Office.Excel.Functions.SPG($D472, BZ$1, $F472, "Options: Curr=USD, Mag=Actuals")</f>
        <v>7929551724.1379318</v>
      </c>
      <c r="CA472" s="6" t="str">
        <f>_xll.SNL.Clients.Office.Excel.Functions.SPG($D472, CA$1, $F472, "Options: Curr=USD, Mag=Actuals")</f>
        <v>Nonperforming Loans</v>
      </c>
      <c r="CB472" s="6">
        <f>_xll.SNL.Clients.Office.Excel.Functions.SPG($D472, CB$1, $F472, "Options: Curr=USD, Mag=Actuals")</f>
        <v>8.3305777160086105</v>
      </c>
      <c r="CC472" s="6">
        <f>_xll.SNL.Clients.Office.Excel.Functions.SPG($D472, CC$1, $F472, "Options: Curr=USD, Mag=Actuals")</f>
        <v>35.269848175811703</v>
      </c>
      <c r="CD472" s="6">
        <f>_xll.SNL.Clients.Office.Excel.Functions.SPG($D472, CD$1, $F472, "Options: Curr=USD, Mag=Actuals")</f>
        <v>0</v>
      </c>
      <c r="CE472" s="6">
        <f>_xll.SNL.Clients.Office.Excel.Functions.SPG($D472, CE$1, $F472, "Options: Curr=USD, Mag=Actuals")</f>
        <v>0</v>
      </c>
      <c r="CF472" s="6">
        <f>_xll.SNL.Clients.Office.Excel.Functions.SPG($D472, CF$1, $F472, "Options: Curr=USD, Mag=Actuals")</f>
        <v>5.6558882695653496</v>
      </c>
      <c r="CG472" s="6">
        <f>_xll.SNL.Clients.Office.Excel.Functions.SPG($D472, CG$1, $F472, "Options: Curr=USD, Mag=Actuals")</f>
        <v>7.2815988589184197</v>
      </c>
    </row>
    <row r="473" spans="1:85" x14ac:dyDescent="0.3">
      <c r="A473" s="10" t="s">
        <v>111</v>
      </c>
      <c r="B473" s="10" t="s">
        <v>112</v>
      </c>
      <c r="C473" s="10" t="s">
        <v>18</v>
      </c>
      <c r="D473">
        <v>4086997</v>
      </c>
      <c r="E473" s="10" t="s">
        <v>22</v>
      </c>
      <c r="F473" s="10" t="s">
        <v>76</v>
      </c>
      <c r="G473">
        <v>-157.68</v>
      </c>
      <c r="H473">
        <v>331.27</v>
      </c>
      <c r="I473">
        <v>488.95</v>
      </c>
      <c r="J473">
        <v>2850.73</v>
      </c>
      <c r="K473">
        <v>2028.18</v>
      </c>
      <c r="L473">
        <v>3.98</v>
      </c>
      <c r="M473">
        <v>2061.0526083729515</v>
      </c>
      <c r="N473">
        <v>1383.11</v>
      </c>
      <c r="O473">
        <v>3.72</v>
      </c>
      <c r="P473">
        <v>1.88</v>
      </c>
      <c r="Q473">
        <v>70.430000000000007</v>
      </c>
      <c r="R473">
        <v>71.27</v>
      </c>
      <c r="S473" t="str">
        <f>_xll.SNL.Clients.Office.Excel.Functions.SPG(D473, S$1, F473, "Options: Curr=USD, Mag=Actuals")</f>
        <v>ICICI Bank Limited (NSEI:ICICIBANK)</v>
      </c>
      <c r="T473" t="str">
        <f>_xll.SNL.Clients.Office.Excel.Functions.SPG($D473, T$1, $F473, "Options: Curr=USD, Mag=Actuals")</f>
        <v>ICICI Bank Limited</v>
      </c>
      <c r="U473" s="6">
        <f>_xll.SNL.Clients.Office.Excel.Functions.SPG($D473, U$1, $F473, "Options: Curr=USD, Mag=Actuals")</f>
        <v>0</v>
      </c>
      <c r="V473" t="str">
        <f>_xll.SNL.Clients.Office.Excel.Functions.SPG($D473, V$1, $F473, "Options: Curr=USD, Mag=Actuals")</f>
        <v>NSEI:ICICIBANK</v>
      </c>
      <c r="W473" t="str">
        <f>_xll.SNL.Clients.Office.Excel.Functions.SPG($D473, W$1, $F473, "Options: Curr=USD, Mag=Actuals")</f>
        <v>Bank</v>
      </c>
      <c r="X473" s="6">
        <f>_xll.SNL.Clients.Office.Excel.Functions.SPG($D473, X$1, $F473, "Options: Curr=USD, Mag=Actuals")</f>
        <v>13343119798.862738</v>
      </c>
      <c r="Y473" s="6">
        <f>_xll.SNL.Clients.Office.Excel.Functions.SPG($D473, Y$1, $F473, "Options: Curr=USD, Mag=Actuals")</f>
        <v>0</v>
      </c>
      <c r="Z473" s="6">
        <f>_xll.SNL.Clients.Office.Excel.Functions.SPG($D473, Z$1, $F473, "Options: Curr=USD, Mag=Actuals")</f>
        <v>8847927776.0637436</v>
      </c>
      <c r="AA473" s="6">
        <f>_xll.SNL.Clients.Office.Excel.Functions.SPG($D473, AA$1, $F473, "Options: Curr=USD, Mag=Actuals")</f>
        <v>1582476196.7431736</v>
      </c>
      <c r="AB473" s="6">
        <f>_xll.SNL.Clients.Office.Excel.Functions.SPG($D473, AB$1, $F473, "Options: Curr=USD, Mag=Actuals")</f>
        <v>0.20504520242690988</v>
      </c>
      <c r="AC473" s="6">
        <f>_xll.SNL.Clients.Office.Excel.Functions.SPG($D473, AC$1, $F473, "Options: Curr=USD, Mag=Actuals")</f>
        <v>122.593622526636</v>
      </c>
      <c r="AD473" s="6">
        <f>_xll.SNL.Clients.Office.Excel.Functions.SPG($D473, AD$1, $F473, "Options: Curr=USD, Mag=Actuals")</f>
        <v>0.887864163621923</v>
      </c>
      <c r="AE473" s="6">
        <f>_xll.SNL.Clients.Office.Excel.Functions.SPG($D473, AE$1, $F473, "Options: Curr=USD, Mag=Actuals")</f>
        <v>9.0445506805224607</v>
      </c>
      <c r="AF473" s="6">
        <f>_xll.SNL.Clients.Office.Excel.Functions.SPG($D473, AF$1, $F473, "Options: Curr=USD, Mag=Actuals")</f>
        <v>183348909455.97144</v>
      </c>
      <c r="AG473" s="6">
        <f>_xll.SNL.Clients.Office.Excel.Functions.SPG($D473, AG$1, $F473, "Options: Curr=USD, Mag=Actuals")</f>
        <v>26598347077.246456</v>
      </c>
      <c r="AH473" s="6">
        <f>_xll.SNL.Clients.Office.Excel.Functions.SPG($D473, AH$1, $F473, "Options: Curr=USD, Mag=Actuals")</f>
        <v>18166721230.165699</v>
      </c>
      <c r="AI473" s="6">
        <f>_xll.SNL.Clients.Office.Excel.Functions.SPG($D473, AI$1, $F473, "Options: Curr=USD, Mag=Actuals")</f>
        <v>43830</v>
      </c>
      <c r="AJ473" s="6" t="str">
        <f>_xll.SNL.Clients.Office.Excel.Functions.SPG($D473, AJ$1, $F473, "Options: Curr=USD, Mag=Actuals")</f>
        <v>#INVALID FUNCTION PARAMETER</v>
      </c>
      <c r="AK473" s="6" t="str">
        <f>_xll.SNL.Clients.Office.Excel.Functions.SPG($D473, AK$1, $F473, "Options: Curr=USD, Mag=Actuals")</f>
        <v>#INVALID FUNCTION PARAMETER</v>
      </c>
      <c r="AL473" s="6" t="str">
        <f>_xll.SNL.Clients.Office.Excel.Functions.SPG($D473, AL$1, $F473, "Options: Curr=USD, Mag=Actuals")</f>
        <v>#INVALID FUNCTION PARAMETER</v>
      </c>
      <c r="AM473" s="6" t="str">
        <f>_xll.SNL.Clients.Office.Excel.Functions.SPG($D473, AM$1, $F473, "Options: Curr=USD, Mag=Actuals")</f>
        <v>#INVALID FUNCTION PARAMETER</v>
      </c>
      <c r="AN473" s="6">
        <f>_xll.SNL.Clients.Office.Excel.Functions.SPG($D473, AN$1, $F473, "Options: Curr=USD, Mag=Actuals")</f>
        <v>183348909455.97144</v>
      </c>
      <c r="AO473" s="6">
        <f>_xll.SNL.Clients.Office.Excel.Functions.SPG($D473, AO$1, $F473, "Options: Curr=USD, Mag=Actuals")</f>
        <v>98421420833.514816</v>
      </c>
      <c r="AP473" s="6">
        <f>_xll.SNL.Clients.Office.Excel.Functions.SPG($D473, AP$1, $F473, "Options: Curr=USD, Mag=Actuals")</f>
        <v>104928673095.32407</v>
      </c>
      <c r="AQ473" s="6">
        <f>_xll.SNL.Clients.Office.Excel.Functions.SPG($D473, AQ$1, $F473, "Options: Curr=USD, Mag=Actuals")</f>
        <v>17174891704.334215</v>
      </c>
      <c r="AR473" s="6">
        <f>_xll.SNL.Clients.Office.Excel.Functions.SPG($D473, AR$1, $F473, "Options: Curr=USD, Mag=Actuals")</f>
        <v>18166721230.165699</v>
      </c>
      <c r="AS473" s="6">
        <f>_xll.SNL.Clients.Office.Excel.Functions.SPG($D473, AS$1, $F473, "Options: Curr=USD, Mag=Actuals")</f>
        <v>18151307627.134121</v>
      </c>
      <c r="AT473" s="6">
        <f>_xll.SNL.Clients.Office.Excel.Functions.SPG($D473, AT$1, $F473, "Options: Curr=USD, Mag=Actuals")</f>
        <v>53.679850687712602</v>
      </c>
      <c r="AU473" s="6">
        <f>_xll.SNL.Clients.Office.Excel.Functions.SPG($D473, AU$1, $F473, "Options: Curr=USD, Mag=Actuals")</f>
        <v>93.798404125536194</v>
      </c>
      <c r="AV473" s="6">
        <f>_xll.SNL.Clients.Office.Excel.Functions.SPG($D473, AV$1, $F473, "Options: Curr=USD, Mag=Actuals")</f>
        <v>9.9082788569997806</v>
      </c>
      <c r="AW473" s="6">
        <f>_xll.SNL.Clients.Office.Excel.Functions.SPG($D473, AW$1, $F473, "Options: Curr=USD, Mag=Actuals")</f>
        <v>9.9007044744808201</v>
      </c>
      <c r="AX473" s="6">
        <f>_xll.SNL.Clients.Office.Excel.Functions.SPG($D473, AX$1, $F473, "Options: Curr=USD, Mag=Actuals")</f>
        <v>1582476196.7431736</v>
      </c>
      <c r="AY473" s="6">
        <f>_xll.SNL.Clients.Office.Excel.Functions.SPG($D473, AY$1, $F473, "Options: Curr=USD, Mag=Actuals")</f>
        <v>1347461210.2259178</v>
      </c>
      <c r="AZ473" s="6">
        <f>_xll.SNL.Clients.Office.Excel.Functions.SPG($D473, AZ$1, $F473, "Options: Curr=USD, Mag=Actuals")</f>
        <v>0.887864163621923</v>
      </c>
      <c r="BA473" s="6">
        <f>_xll.SNL.Clients.Office.Excel.Functions.SPG($D473, BA$1, $F473, "Options: Curr=USD, Mag=Actuals")</f>
        <v>9.0445506805224607</v>
      </c>
      <c r="BB473" s="6">
        <f>_xll.SNL.Clients.Office.Excel.Functions.SPG($D473, BB$1, $F473, "Options: Curr=USD, Mag=Actuals")</f>
        <v>8.14529612783166</v>
      </c>
      <c r="BC473" s="6">
        <f>_xll.SNL.Clients.Office.Excel.Functions.SPG($D473, BC$1, $F473, "Options: Curr=USD, Mag=Actuals")</f>
        <v>0</v>
      </c>
      <c r="BD473" s="6">
        <f>_xll.SNL.Clients.Office.Excel.Functions.SPG($D473, BD$1, $F473, "Options: Curr=USD, Mag=Actuals")</f>
        <v>1.40717830241998</v>
      </c>
      <c r="BE473" s="6">
        <f>_xll.SNL.Clients.Office.Excel.Functions.SPG($D473, BE$1, $F473, "Options: Curr=USD, Mag=Actuals")</f>
        <v>3.07702399832344</v>
      </c>
      <c r="BF473" s="6">
        <f>_xll.SNL.Clients.Office.Excel.Functions.SPG($D473, BF$1, $F473, "Options: Curr=USD, Mag=Actuals")</f>
        <v>0</v>
      </c>
      <c r="BG473" s="6">
        <f>_xll.SNL.Clients.Office.Excel.Functions.SPG($D473, BG$1, $F473, "Options: Curr=USD, Mag=Actuals")</f>
        <v>4.9169033193100402</v>
      </c>
      <c r="BH473" s="6">
        <f>_xll.SNL.Clients.Office.Excel.Functions.SPG($D473, BH$1, $F473, "Options: Curr=USD, Mag=Actuals")</f>
        <v>2.5693880541121601</v>
      </c>
      <c r="BI473" s="6">
        <f>_xll.SNL.Clients.Office.Excel.Functions.SPG($D473, BI$1, $F473, "Options: Curr=USD, Mag=Actuals")</f>
        <v>4.8767836160916502</v>
      </c>
      <c r="BJ473" s="6">
        <f>_xll.SNL.Clients.Office.Excel.Functions.SPG($D473, BJ$1, $F473, "Options: Curr=USD, Mag=Actuals")</f>
        <v>0</v>
      </c>
      <c r="BK473" s="6">
        <f>_xll.SNL.Clients.Office.Excel.Functions.SPG($D473, BK$1, $F473, "Options: Curr=USD, Mag=Actuals")</f>
        <v>7.7928133035630998</v>
      </c>
      <c r="BL473" s="6">
        <f>_xll.SNL.Clients.Office.Excel.Functions.SPG($D473, BL$1, $F473, "Options: Curr=USD, Mag=Actuals")</f>
        <v>4.0722300419181403</v>
      </c>
      <c r="BM473" s="6">
        <f>_xll.SNL.Clients.Office.Excel.Functions.SPG($D473, BM$1, $F473, "Options: Curr=USD, Mag=Actuals")</f>
        <v>2.3106385337831501</v>
      </c>
      <c r="BN473" s="6">
        <f>_xll.SNL.Clients.Office.Excel.Functions.SPG($D473, BN$1, $F473, "Options: Curr=USD, Mag=Actuals")</f>
        <v>3.5208358414898302</v>
      </c>
      <c r="BO473" s="6">
        <f>_xll.SNL.Clients.Office.Excel.Functions.SPG($D473, BO$1, $F473, "Options: Curr=USD, Mag=Actuals")</f>
        <v>41.102113781564498</v>
      </c>
      <c r="BP473" s="6">
        <f>_xll.SNL.Clients.Office.Excel.Functions.SPG($D473, BP$1, $F473, "Options: Curr=USD, Mag=Actuals")</f>
        <v>0</v>
      </c>
      <c r="BQ473" s="6">
        <f>_xll.SNL.Clients.Office.Excel.Functions.SPG($D473, BQ$1, $F473, "Options: Curr=USD, Mag=Actuals")</f>
        <v>65.6787596695209</v>
      </c>
      <c r="BR473" s="6">
        <f>_xll.SNL.Clients.Office.Excel.Functions.SPG($D473, BR$1, $F473, "Options: Curr=USD, Mag=Actuals")</f>
        <v>13.43</v>
      </c>
      <c r="BS473" s="6">
        <f>_xll.SNL.Clients.Office.Excel.Functions.SPG($D473, BS$1, $F473, "Options: Curr=USD, Mag=Actuals")</f>
        <v>14.6446399030555</v>
      </c>
      <c r="BT473" s="6">
        <f>_xll.SNL.Clients.Office.Excel.Functions.SPG($D473, BT$1, $F473, "Options: Curr=USD, Mag=Actuals")</f>
        <v>16.119851505972299</v>
      </c>
      <c r="BU473" s="6">
        <f>_xll.SNL.Clients.Office.Excel.Functions.SPG($D473, BU$1, $F473, "Options: Curr=USD, Mag=Actuals")</f>
        <v>0</v>
      </c>
      <c r="BV473" s="6">
        <f>_xll.SNL.Clients.Office.Excel.Functions.SPG($D473, BV$1, $F473, "Options: Curr=USD, Mag=Actuals")</f>
        <v>0</v>
      </c>
      <c r="BW473" s="6">
        <f>_xll.SNL.Clients.Office.Excel.Functions.SPG($D473, BW$1, $F473, "Options: Curr=USD, Mag=Actuals")</f>
        <v>0</v>
      </c>
      <c r="BX473" s="6">
        <f>_xll.SNL.Clients.Office.Excel.Functions.SPG($D473, BX$1, $F473, "Options: Curr=USD, Mag=Actuals")</f>
        <v>0</v>
      </c>
      <c r="BY473" s="6">
        <f>_xll.SNL.Clients.Office.Excel.Functions.SPG($D473, BY$1, $F473, "Options: Curr=USD, Mag=Actuals")</f>
        <v>62.874899124322397</v>
      </c>
      <c r="BZ473" s="6">
        <f>_xll.SNL.Clients.Office.Excel.Functions.SPG($D473, BZ$1, $F473, "Options: Curr=USD, Mag=Actuals")</f>
        <v>6372979686.9226046</v>
      </c>
      <c r="CA473" s="6" t="str">
        <f>_xll.SNL.Clients.Office.Excel.Functions.SPG($D473, CA$1, $F473, "Options: Curr=USD, Mag=Actuals")</f>
        <v>Nonperforming Loans</v>
      </c>
      <c r="CB473" s="6">
        <f>_xll.SNL.Clients.Office.Excel.Functions.SPG($D473, CB$1, $F473, "Options: Curr=USD, Mag=Actuals")</f>
        <v>6.1710187653673998</v>
      </c>
      <c r="CC473" s="6">
        <f>_xll.SNL.Clients.Office.Excel.Functions.SPG($D473, CC$1, $F473, "Options: Curr=USD, Mag=Actuals")</f>
        <v>27.705452468855199</v>
      </c>
      <c r="CD473" s="6">
        <f>_xll.SNL.Clients.Office.Excel.Functions.SPG($D473, CD$1, $F473, "Options: Curr=USD, Mag=Actuals")</f>
        <v>0</v>
      </c>
      <c r="CE473" s="6">
        <f>_xll.SNL.Clients.Office.Excel.Functions.SPG($D473, CE$1, $F473, "Options: Curr=USD, Mag=Actuals")</f>
        <v>0</v>
      </c>
      <c r="CF473" s="6">
        <f>_xll.SNL.Clients.Office.Excel.Functions.SPG($D473, CF$1, $F473, "Options: Curr=USD, Mag=Actuals")</f>
        <v>4.6975724520117499</v>
      </c>
      <c r="CG473" s="6">
        <f>_xll.SNL.Clients.Office.Excel.Functions.SPG($D473, CG$1, $F473, "Options: Curr=USD, Mag=Actuals")</f>
        <v>5.5282401626558197</v>
      </c>
    </row>
    <row r="474" spans="1:85" x14ac:dyDescent="0.3">
      <c r="A474" s="10" t="s">
        <v>111</v>
      </c>
      <c r="B474" s="10" t="s">
        <v>112</v>
      </c>
      <c r="C474" s="10" t="s">
        <v>18</v>
      </c>
      <c r="D474">
        <v>4086997</v>
      </c>
      <c r="E474" s="10" t="s">
        <v>22</v>
      </c>
      <c r="F474" s="10" t="s">
        <v>9</v>
      </c>
      <c r="G474">
        <v>-95.45</v>
      </c>
      <c r="H474">
        <v>281.55</v>
      </c>
      <c r="I474">
        <v>377</v>
      </c>
      <c r="J474">
        <v>2672.12</v>
      </c>
      <c r="K474">
        <v>1859.94</v>
      </c>
      <c r="L474">
        <v>-5.83</v>
      </c>
      <c r="M474">
        <v>1844.042956376682</v>
      </c>
      <c r="N474">
        <v>1396.39</v>
      </c>
      <c r="O474">
        <v>6.62</v>
      </c>
      <c r="P474">
        <v>0.54</v>
      </c>
      <c r="Q474">
        <v>74.099999999999994</v>
      </c>
      <c r="R474">
        <v>73.05</v>
      </c>
      <c r="S474" t="str">
        <f>_xll.SNL.Clients.Office.Excel.Functions.SPG(D474, S$1, F474, "Options: Curr=USD, Mag=Actuals")</f>
        <v>ICICI Bank Limited (NSEI:ICICIBANK)</v>
      </c>
      <c r="T474" t="str">
        <f>_xll.SNL.Clients.Office.Excel.Functions.SPG($D474, T$1, $F474, "Options: Curr=USD, Mag=Actuals")</f>
        <v>ICICI Bank Limited</v>
      </c>
      <c r="U474" s="6">
        <f>_xll.SNL.Clients.Office.Excel.Functions.SPG($D474, U$1, $F474, "Options: Curr=USD, Mag=Actuals")</f>
        <v>208057615411.5817</v>
      </c>
      <c r="V474" t="str">
        <f>_xll.SNL.Clients.Office.Excel.Functions.SPG($D474, V$1, $F474, "Options: Curr=USD, Mag=Actuals")</f>
        <v>NSEI:ICICIBANK</v>
      </c>
      <c r="W474" t="str">
        <f>_xll.SNL.Clients.Office.Excel.Functions.SPG($D474, W$1, $F474, "Options: Curr=USD, Mag=Actuals")</f>
        <v>Bank</v>
      </c>
      <c r="X474" s="6">
        <f>_xll.SNL.Clients.Office.Excel.Functions.SPG($D474, X$1, $F474, "Options: Curr=USD, Mag=Actuals")</f>
        <v>14302033853.58082</v>
      </c>
      <c r="Y474" s="6">
        <f>_xll.SNL.Clients.Office.Excel.Functions.SPG($D474, Y$1, $F474, "Options: Curr=USD, Mag=Actuals")</f>
        <v>0</v>
      </c>
      <c r="Z474" s="6">
        <f>_xll.SNL.Clients.Office.Excel.Functions.SPG($D474, Z$1, $F474, "Options: Curr=USD, Mag=Actuals")</f>
        <v>8736162051.4032383</v>
      </c>
      <c r="AA474" s="6">
        <f>_xll.SNL.Clients.Office.Excel.Functions.SPG($D474, AA$1, $F474, "Options: Curr=USD, Mag=Actuals")</f>
        <v>2246816783.5885296</v>
      </c>
      <c r="AB474" s="6">
        <f>_xll.SNL.Clients.Office.Excel.Functions.SPG($D474, AB$1, $F474, "Options: Curr=USD, Mag=Actuals")</f>
        <v>0.29305648606096119</v>
      </c>
      <c r="AC474" s="6">
        <f>_xll.SNL.Clients.Office.Excel.Functions.SPG($D474, AC$1, $F474, "Options: Curr=USD, Mag=Actuals")</f>
        <v>50.171299323644099</v>
      </c>
      <c r="AD474" s="6">
        <f>_xll.SNL.Clients.Office.Excel.Functions.SPG($D474, AD$1, $F474, "Options: Curr=USD, Mag=Actuals")</f>
        <v>1.1663127987519499</v>
      </c>
      <c r="AE474" s="6">
        <f>_xll.SNL.Clients.Office.Excel.Functions.SPG($D474, AE$1, $F474, "Options: Curr=USD, Mag=Actuals")</f>
        <v>11.8131163313081</v>
      </c>
      <c r="AF474" s="6">
        <f>_xll.SNL.Clients.Office.Excel.Functions.SPG($D474, AF$1, $F474, "Options: Curr=USD, Mag=Actuals")</f>
        <v>208057615411.5817</v>
      </c>
      <c r="AG474" s="6">
        <f>_xll.SNL.Clients.Office.Excel.Functions.SPG($D474, AG$1, $F474, "Options: Curr=USD, Mag=Actuals")</f>
        <v>21186874192.064156</v>
      </c>
      <c r="AH474" s="6">
        <f>_xll.SNL.Clients.Office.Excel.Functions.SPG($D474, AH$1, $F474, "Options: Curr=USD, Mag=Actuals")</f>
        <v>22110558489.077805</v>
      </c>
      <c r="AI474" s="6">
        <f>_xll.SNL.Clients.Office.Excel.Functions.SPG($D474, AI$1, $F474, "Options: Curr=USD, Mag=Actuals")</f>
        <v>44196</v>
      </c>
      <c r="AJ474" s="6" t="str">
        <f>_xll.SNL.Clients.Office.Excel.Functions.SPG($D474, AJ$1, $F474, "Options: Curr=USD, Mag=Actuals")</f>
        <v>#INVALID FUNCTION PARAMETER</v>
      </c>
      <c r="AK474" s="6" t="str">
        <f>_xll.SNL.Clients.Office.Excel.Functions.SPG($D474, AK$1, $F474, "Options: Curr=USD, Mag=Actuals")</f>
        <v>#INVALID FUNCTION PARAMETER</v>
      </c>
      <c r="AL474" s="6" t="str">
        <f>_xll.SNL.Clients.Office.Excel.Functions.SPG($D474, AL$1, $F474, "Options: Curr=USD, Mag=Actuals")</f>
        <v>#INVALID FUNCTION PARAMETER</v>
      </c>
      <c r="AM474" s="6" t="str">
        <f>_xll.SNL.Clients.Office.Excel.Functions.SPG($D474, AM$1, $F474, "Options: Curr=USD, Mag=Actuals")</f>
        <v>#INVALID FUNCTION PARAMETER</v>
      </c>
      <c r="AN474" s="6">
        <f>_xll.SNL.Clients.Office.Excel.Functions.SPG($D474, AN$1, $F474, "Options: Curr=USD, Mag=Actuals")</f>
        <v>208057615411.5817</v>
      </c>
      <c r="AO474" s="6">
        <f>_xll.SNL.Clients.Office.Excel.Functions.SPG($D474, AO$1, $F474, "Options: Curr=USD, Mag=Actuals")</f>
        <v>103764442880.30499</v>
      </c>
      <c r="AP474" s="6">
        <f>_xll.SNL.Clients.Office.Excel.Functions.SPG($D474, AP$1, $F474, "Options: Curr=USD, Mag=Actuals")</f>
        <v>123837802085.84387</v>
      </c>
      <c r="AQ474" s="6">
        <f>_xll.SNL.Clients.Office.Excel.Functions.SPG($D474, AQ$1, $F474, "Options: Curr=USD, Mag=Actuals")</f>
        <v>20842975614.031242</v>
      </c>
      <c r="AR474" s="6">
        <f>_xll.SNL.Clients.Office.Excel.Functions.SPG($D474, AR$1, $F474, "Options: Curr=USD, Mag=Actuals")</f>
        <v>22110558489.077805</v>
      </c>
      <c r="AS474" s="6">
        <f>_xll.SNL.Clients.Office.Excel.Functions.SPG($D474, AS$1, $F474, "Options: Curr=USD, Mag=Actuals")</f>
        <v>22095814344.558624</v>
      </c>
      <c r="AT474" s="6">
        <f>_xll.SNL.Clients.Office.Excel.Functions.SPG($D474, AT$1, $F474, "Options: Curr=USD, Mag=Actuals")</f>
        <v>49.872936722377197</v>
      </c>
      <c r="AU474" s="6">
        <f>_xll.SNL.Clients.Office.Excel.Functions.SPG($D474, AU$1, $F474, "Options: Curr=USD, Mag=Actuals")</f>
        <v>83.790604429797497</v>
      </c>
      <c r="AV474" s="6">
        <f>_xll.SNL.Clients.Office.Excel.Functions.SPG($D474, AV$1, $F474, "Options: Curr=USD, Mag=Actuals")</f>
        <v>10.627132511029901</v>
      </c>
      <c r="AW474" s="6">
        <f>_xll.SNL.Clients.Office.Excel.Functions.SPG($D474, AW$1, $F474, "Options: Curr=USD, Mag=Actuals")</f>
        <v>10.6207985930912</v>
      </c>
      <c r="AX474" s="6">
        <f>_xll.SNL.Clients.Office.Excel.Functions.SPG($D474, AX$1, $F474, "Options: Curr=USD, Mag=Actuals")</f>
        <v>2246816783.5885296</v>
      </c>
      <c r="AY474" s="6">
        <f>_xll.SNL.Clients.Office.Excel.Functions.SPG($D474, AY$1, $F474, "Options: Curr=USD, Mag=Actuals")</f>
        <v>1990802680.5574918</v>
      </c>
      <c r="AZ474" s="6">
        <f>_xll.SNL.Clients.Office.Excel.Functions.SPG($D474, AZ$1, $F474, "Options: Curr=USD, Mag=Actuals")</f>
        <v>1.1663127987519499</v>
      </c>
      <c r="BA474" s="6">
        <f>_xll.SNL.Clients.Office.Excel.Functions.SPG($D474, BA$1, $F474, "Options: Curr=USD, Mag=Actuals")</f>
        <v>11.8131163313081</v>
      </c>
      <c r="BB474" s="6">
        <f>_xll.SNL.Clients.Office.Excel.Functions.SPG($D474, BB$1, $F474, "Options: Curr=USD, Mag=Actuals")</f>
        <v>11.082453043622399</v>
      </c>
      <c r="BC474" s="6">
        <f>_xll.SNL.Clients.Office.Excel.Functions.SPG($D474, BC$1, $F474, "Options: Curr=USD, Mag=Actuals")</f>
        <v>0</v>
      </c>
      <c r="BD474" s="6">
        <f>_xll.SNL.Clients.Office.Excel.Functions.SPG($D474, BD$1, $F474, "Options: Curr=USD, Mag=Actuals")</f>
        <v>1.9926521055358299</v>
      </c>
      <c r="BE474" s="6">
        <f>_xll.SNL.Clients.Office.Excel.Functions.SPG($D474, BE$1, $F474, "Options: Curr=USD, Mag=Actuals")</f>
        <v>3.1441268597378298</v>
      </c>
      <c r="BF474" s="6">
        <f>_xll.SNL.Clients.Office.Excel.Functions.SPG($D474, BF$1, $F474, "Options: Curr=USD, Mag=Actuals")</f>
        <v>0</v>
      </c>
      <c r="BG474" s="6">
        <f>_xll.SNL.Clients.Office.Excel.Functions.SPG($D474, BG$1, $F474, "Options: Curr=USD, Mag=Actuals")</f>
        <v>4.1788834894420797</v>
      </c>
      <c r="BH474" s="6">
        <f>_xll.SNL.Clients.Office.Excel.Functions.SPG($D474, BH$1, $F474, "Options: Curr=USD, Mag=Actuals")</f>
        <v>3.24523994307622</v>
      </c>
      <c r="BI474" s="6">
        <f>_xll.SNL.Clients.Office.Excel.Functions.SPG($D474, BI$1, $F474, "Options: Curr=USD, Mag=Actuals")</f>
        <v>5.3717587716027504</v>
      </c>
      <c r="BJ474" s="6">
        <f>_xll.SNL.Clients.Office.Excel.Functions.SPG($D474, BJ$1, $F474, "Options: Curr=USD, Mag=Actuals")</f>
        <v>0</v>
      </c>
      <c r="BK474" s="6">
        <f>_xll.SNL.Clients.Office.Excel.Functions.SPG($D474, BK$1, $F474, "Options: Curr=USD, Mag=Actuals")</f>
        <v>7.1396464078387103</v>
      </c>
      <c r="BL474" s="6">
        <f>_xll.SNL.Clients.Office.Excel.Functions.SPG($D474, BL$1, $F474, "Options: Curr=USD, Mag=Actuals")</f>
        <v>5.5445110543754996</v>
      </c>
      <c r="BM474" s="6">
        <f>_xll.SNL.Clients.Office.Excel.Functions.SPG($D474, BM$1, $F474, "Options: Curr=USD, Mag=Actuals")</f>
        <v>2.51328032650102</v>
      </c>
      <c r="BN474" s="6">
        <f>_xll.SNL.Clients.Office.Excel.Functions.SPG($D474, BN$1, $F474, "Options: Curr=USD, Mag=Actuals")</f>
        <v>3.5164378244253598</v>
      </c>
      <c r="BO474" s="6">
        <f>_xll.SNL.Clients.Office.Excel.Functions.SPG($D474, BO$1, $F474, "Options: Curr=USD, Mag=Actuals")</f>
        <v>42.3501425901175</v>
      </c>
      <c r="BP474" s="6">
        <f>_xll.SNL.Clients.Office.Excel.Functions.SPG($D474, BP$1, $F474, "Options: Curr=USD, Mag=Actuals")</f>
        <v>0</v>
      </c>
      <c r="BQ474" s="6">
        <f>_xll.SNL.Clients.Office.Excel.Functions.SPG($D474, BQ$1, $F474, "Options: Curr=USD, Mag=Actuals")</f>
        <v>56.287904254638498</v>
      </c>
      <c r="BR474" s="6">
        <f>_xll.SNL.Clients.Office.Excel.Functions.SPG($D474, BR$1, $F474, "Options: Curr=USD, Mag=Actuals")</f>
        <v>15.03</v>
      </c>
      <c r="BS474" s="6">
        <f>_xll.SNL.Clients.Office.Excel.Functions.SPG($D474, BS$1, $F474, "Options: Curr=USD, Mag=Actuals")</f>
        <v>16.239378194147999</v>
      </c>
      <c r="BT474" s="6">
        <f>_xll.SNL.Clients.Office.Excel.Functions.SPG($D474, BT$1, $F474, "Options: Curr=USD, Mag=Actuals")</f>
        <v>17.614723154159599</v>
      </c>
      <c r="BU474" s="6">
        <f>_xll.SNL.Clients.Office.Excel.Functions.SPG($D474, BU$1, $F474, "Options: Curr=USD, Mag=Actuals")</f>
        <v>0</v>
      </c>
      <c r="BV474" s="6">
        <f>_xll.SNL.Clients.Office.Excel.Functions.SPG($D474, BV$1, $F474, "Options: Curr=USD, Mag=Actuals")</f>
        <v>0</v>
      </c>
      <c r="BW474" s="6">
        <f>_xll.SNL.Clients.Office.Excel.Functions.SPG($D474, BW$1, $F474, "Options: Curr=USD, Mag=Actuals")</f>
        <v>0</v>
      </c>
      <c r="BX474" s="6">
        <f>_xll.SNL.Clients.Office.Excel.Functions.SPG($D474, BX$1, $F474, "Options: Curr=USD, Mag=Actuals")</f>
        <v>0</v>
      </c>
      <c r="BY474" s="6">
        <f>_xll.SNL.Clients.Office.Excel.Functions.SPG($D474, BY$1, $F474, "Options: Curr=USD, Mag=Actuals")</f>
        <v>55.142123567553298</v>
      </c>
      <c r="BZ474" s="6">
        <f>_xll.SNL.Clients.Office.Excel.Functions.SPG($D474, BZ$1, $F474, "Options: Curr=USD, Mag=Actuals")</f>
        <v>5081189336.3423233</v>
      </c>
      <c r="CA474" s="6" t="str">
        <f>_xll.SNL.Clients.Office.Excel.Functions.SPG($D474, CA$1, $F474, "Options: Curr=USD, Mag=Actuals")</f>
        <v>Nonperforming Loans</v>
      </c>
      <c r="CB474" s="6">
        <f>_xll.SNL.Clients.Office.Excel.Functions.SPG($D474, CB$1, $F474, "Options: Curr=USD, Mag=Actuals")</f>
        <v>4.7006869640257101</v>
      </c>
      <c r="CC474" s="6">
        <f>_xll.SNL.Clients.Office.Excel.Functions.SPG($D474, CC$1, $F474, "Options: Curr=USD, Mag=Actuals")</f>
        <v>19.228004657334601</v>
      </c>
      <c r="CD474" s="6">
        <f>_xll.SNL.Clients.Office.Excel.Functions.SPG($D474, CD$1, $F474, "Options: Curr=USD, Mag=Actuals")</f>
        <v>0</v>
      </c>
      <c r="CE474" s="6">
        <f>_xll.SNL.Clients.Office.Excel.Functions.SPG($D474, CE$1, $F474, "Options: Curr=USD, Mag=Actuals")</f>
        <v>0</v>
      </c>
      <c r="CF474" s="6">
        <f>_xll.SNL.Clients.Office.Excel.Functions.SPG($D474, CF$1, $F474, "Options: Curr=USD, Mag=Actuals")</f>
        <v>4.0059065525876401</v>
      </c>
      <c r="CG474" s="6">
        <f>_xll.SNL.Clients.Office.Excel.Functions.SPG($D474, CG$1, $F474, "Options: Curr=USD, Mag=Actuals")</f>
        <v>4.4289244724327599</v>
      </c>
    </row>
    <row r="475" spans="1:85" x14ac:dyDescent="0.3">
      <c r="A475" s="10" t="s">
        <v>111</v>
      </c>
      <c r="B475" s="10" t="s">
        <v>112</v>
      </c>
      <c r="C475" s="10" t="s">
        <v>18</v>
      </c>
      <c r="D475">
        <v>4086997</v>
      </c>
      <c r="E475" s="10" t="s">
        <v>22</v>
      </c>
      <c r="F475" s="10" t="s">
        <v>77</v>
      </c>
      <c r="G475">
        <v>-176.72</v>
      </c>
      <c r="H475">
        <v>402.42</v>
      </c>
      <c r="I475">
        <v>579.15</v>
      </c>
      <c r="J475">
        <v>3186.35</v>
      </c>
      <c r="K475">
        <v>2194.48</v>
      </c>
      <c r="L475">
        <v>9.8000000000000007</v>
      </c>
      <c r="M475">
        <v>2029.0325753845914</v>
      </c>
      <c r="N475">
        <v>1407.56</v>
      </c>
      <c r="O475">
        <v>5.14</v>
      </c>
      <c r="P475">
        <v>10.77</v>
      </c>
      <c r="Q475">
        <v>73.92</v>
      </c>
      <c r="R475">
        <v>74.3</v>
      </c>
      <c r="S475" t="str">
        <f>_xll.SNL.Clients.Office.Excel.Functions.SPG(D475, S$1, F475, "Options: Curr=USD, Mag=Actuals")</f>
        <v>ICICI Bank Limited (NSEI:ICICIBANK)</v>
      </c>
      <c r="T475" t="str">
        <f>_xll.SNL.Clients.Office.Excel.Functions.SPG($D475, T$1, $F475, "Options: Curr=USD, Mag=Actuals")</f>
        <v>ICICI Bank Limited</v>
      </c>
      <c r="U475" s="6">
        <f>_xll.SNL.Clients.Office.Excel.Functions.SPG($D475, U$1, $F475, "Options: Curr=USD, Mag=Actuals")</f>
        <v>225870091104.80005</v>
      </c>
      <c r="V475" t="str">
        <f>_xll.SNL.Clients.Office.Excel.Functions.SPG($D475, V$1, $F475, "Options: Curr=USD, Mag=Actuals")</f>
        <v>NSEI:ICICIBANK</v>
      </c>
      <c r="W475" t="str">
        <f>_xll.SNL.Clients.Office.Excel.Functions.SPG($D475, W$1, $F475, "Options: Curr=USD, Mag=Actuals")</f>
        <v>Bank</v>
      </c>
      <c r="X475" s="6">
        <f>_xll.SNL.Clients.Office.Excel.Functions.SPG($D475, X$1, $F475, "Options: Curr=USD, Mag=Actuals")</f>
        <v>16016767092.663563</v>
      </c>
      <c r="Y475" s="6">
        <f>_xll.SNL.Clients.Office.Excel.Functions.SPG($D475, Y$1, $F475, "Options: Curr=USD, Mag=Actuals")</f>
        <v>0</v>
      </c>
      <c r="Z475" s="6">
        <f>_xll.SNL.Clients.Office.Excel.Functions.SPG($D475, Z$1, $F475, "Options: Curr=USD, Mag=Actuals")</f>
        <v>9724152502.6902237</v>
      </c>
      <c r="AA475" s="6">
        <f>_xll.SNL.Clients.Office.Excel.Functions.SPG($D475, AA$1, $F475, "Options: Curr=USD, Mag=Actuals")</f>
        <v>3216583563.5131235</v>
      </c>
      <c r="AB475" s="6">
        <f>_xll.SNL.Clients.Office.Excel.Functions.SPG($D475, AB$1, $F475, "Options: Curr=USD, Mag=Actuals")</f>
        <v>0.42581020752820165</v>
      </c>
      <c r="AC475" s="6">
        <f>_xll.SNL.Clients.Office.Excel.Functions.SPG($D475, AC$1, $F475, "Options: Curr=USD, Mag=Actuals")</f>
        <v>46.437064641718898</v>
      </c>
      <c r="AD475" s="6">
        <f>_xll.SNL.Clients.Office.Excel.Functions.SPG($D475, AD$1, $F475, "Options: Curr=USD, Mag=Actuals")</f>
        <v>1.50608780937065</v>
      </c>
      <c r="AE475" s="6">
        <f>_xll.SNL.Clients.Office.Excel.Functions.SPG($D475, AE$1, $F475, "Options: Curr=USD, Mag=Actuals")</f>
        <v>13.973620253520499</v>
      </c>
      <c r="AF475" s="6">
        <f>_xll.SNL.Clients.Office.Excel.Functions.SPG($D475, AF$1, $F475, "Options: Curr=USD, Mag=Actuals")</f>
        <v>225870091104.80005</v>
      </c>
      <c r="AG475" s="6">
        <f>_xll.SNL.Clients.Office.Excel.Functions.SPG($D475, AG$1, $F475, "Options: Curr=USD, Mag=Actuals")</f>
        <v>20750846893.471272</v>
      </c>
      <c r="AH475" s="6">
        <f>_xll.SNL.Clients.Office.Excel.Functions.SPG($D475, AH$1, $F475, "Options: Curr=USD, Mag=Actuals")</f>
        <v>24281412902.844814</v>
      </c>
      <c r="AI475" s="6">
        <f>_xll.SNL.Clients.Office.Excel.Functions.SPG($D475, AI$1, $F475, "Options: Curr=USD, Mag=Actuals")</f>
        <v>44561</v>
      </c>
      <c r="AJ475" s="6" t="str">
        <f>_xll.SNL.Clients.Office.Excel.Functions.SPG($D475, AJ$1, $F475, "Options: Curr=USD, Mag=Actuals")</f>
        <v>#INVALID FUNCTION PARAMETER</v>
      </c>
      <c r="AK475" s="6" t="str">
        <f>_xll.SNL.Clients.Office.Excel.Functions.SPG($D475, AK$1, $F475, "Options: Curr=USD, Mag=Actuals")</f>
        <v>#INVALID FUNCTION PARAMETER</v>
      </c>
      <c r="AL475" s="6" t="str">
        <f>_xll.SNL.Clients.Office.Excel.Functions.SPG($D475, AL$1, $F475, "Options: Curr=USD, Mag=Actuals")</f>
        <v>#INVALID FUNCTION PARAMETER</v>
      </c>
      <c r="AM475" s="6" t="str">
        <f>_xll.SNL.Clients.Office.Excel.Functions.SPG($D475, AM$1, $F475, "Options: Curr=USD, Mag=Actuals")</f>
        <v>#INVALID FUNCTION PARAMETER</v>
      </c>
      <c r="AN475" s="6">
        <f>_xll.SNL.Clients.Office.Excel.Functions.SPG($D475, AN$1, $F475, "Options: Curr=USD, Mag=Actuals")</f>
        <v>225870091104.80005</v>
      </c>
      <c r="AO475" s="6">
        <f>_xll.SNL.Clients.Office.Excel.Functions.SPG($D475, AO$1, $F475, "Options: Curr=USD, Mag=Actuals")</f>
        <v>117383194466.0679</v>
      </c>
      <c r="AP475" s="6">
        <f>_xll.SNL.Clients.Office.Excel.Functions.SPG($D475, AP$1, $F475, "Options: Curr=USD, Mag=Actuals")</f>
        <v>140158888489.22794</v>
      </c>
      <c r="AQ475" s="6">
        <f>_xll.SNL.Clients.Office.Excel.Functions.SPG($D475, AQ$1, $F475, "Options: Curr=USD, Mag=Actuals")</f>
        <v>23502763476.477566</v>
      </c>
      <c r="AR475" s="6">
        <f>_xll.SNL.Clients.Office.Excel.Functions.SPG($D475, AR$1, $F475, "Options: Curr=USD, Mag=Actuals")</f>
        <v>24281412902.844814</v>
      </c>
      <c r="AS475" s="6">
        <f>_xll.SNL.Clients.Office.Excel.Functions.SPG($D475, AS$1, $F475, "Options: Curr=USD, Mag=Actuals")</f>
        <v>24267812947.940884</v>
      </c>
      <c r="AT475" s="6">
        <f>_xll.SNL.Clients.Office.Excel.Functions.SPG($D475, AT$1, $F475, "Options: Curr=USD, Mag=Actuals")</f>
        <v>51.969339495951203</v>
      </c>
      <c r="AU475" s="6">
        <f>_xll.SNL.Clients.Office.Excel.Functions.SPG($D475, AU$1, $F475, "Options: Curr=USD, Mag=Actuals")</f>
        <v>83.750089438736893</v>
      </c>
      <c r="AV475" s="6">
        <f>_xll.SNL.Clients.Office.Excel.Functions.SPG($D475, AV$1, $F475, "Options: Curr=USD, Mag=Actuals")</f>
        <v>10.7501674011273</v>
      </c>
      <c r="AW475" s="6">
        <f>_xll.SNL.Clients.Office.Excel.Functions.SPG($D475, AW$1, $F475, "Options: Curr=USD, Mag=Actuals")</f>
        <v>10.744793219972101</v>
      </c>
      <c r="AX475" s="6">
        <f>_xll.SNL.Clients.Office.Excel.Functions.SPG($D475, AX$1, $F475, "Options: Curr=USD, Mag=Actuals")</f>
        <v>3216583563.5131235</v>
      </c>
      <c r="AY475" s="6">
        <f>_xll.SNL.Clients.Office.Excel.Functions.SPG($D475, AY$1, $F475, "Options: Curr=USD, Mag=Actuals")</f>
        <v>3013313294.9085631</v>
      </c>
      <c r="AZ475" s="6">
        <f>_xll.SNL.Clients.Office.Excel.Functions.SPG($D475, AZ$1, $F475, "Options: Curr=USD, Mag=Actuals")</f>
        <v>1.50608780937065</v>
      </c>
      <c r="BA475" s="6">
        <f>_xll.SNL.Clients.Office.Excel.Functions.SPG($D475, BA$1, $F475, "Options: Curr=USD, Mag=Actuals")</f>
        <v>13.973620253520499</v>
      </c>
      <c r="BB475" s="6">
        <f>_xll.SNL.Clients.Office.Excel.Functions.SPG($D475, BB$1, $F475, "Options: Curr=USD, Mag=Actuals")</f>
        <v>13.6567866577612</v>
      </c>
      <c r="BC475" s="6">
        <f>_xll.SNL.Clients.Office.Excel.Functions.SPG($D475, BC$1, $F475, "Options: Curr=USD, Mag=Actuals")</f>
        <v>0</v>
      </c>
      <c r="BD475" s="6">
        <f>_xll.SNL.Clients.Office.Excel.Functions.SPG($D475, BD$1, $F475, "Options: Curr=USD, Mag=Actuals")</f>
        <v>2.68748316797689</v>
      </c>
      <c r="BE475" s="6">
        <f>_xll.SNL.Clients.Office.Excel.Functions.SPG($D475, BE$1, $F475, "Options: Curr=USD, Mag=Actuals")</f>
        <v>3.3072480109391398</v>
      </c>
      <c r="BF475" s="6">
        <f>_xll.SNL.Clients.Office.Excel.Functions.SPG($D475, BF$1, $F475, "Options: Curr=USD, Mag=Actuals")</f>
        <v>0</v>
      </c>
      <c r="BG475" s="6">
        <f>_xll.SNL.Clients.Office.Excel.Functions.SPG($D475, BG$1, $F475, "Options: Curr=USD, Mag=Actuals")</f>
        <v>4.8268696590792999</v>
      </c>
      <c r="BH475" s="6">
        <f>_xll.SNL.Clients.Office.Excel.Functions.SPG($D475, BH$1, $F475, "Options: Curr=USD, Mag=Actuals")</f>
        <v>2.67259590352</v>
      </c>
      <c r="BI475" s="6">
        <f>_xll.SNL.Clients.Office.Excel.Functions.SPG($D475, BI$1, $F475, "Options: Curr=USD, Mag=Actuals")</f>
        <v>5.9014974468441501</v>
      </c>
      <c r="BJ475" s="6">
        <f>_xll.SNL.Clients.Office.Excel.Functions.SPG($D475, BJ$1, $F475, "Options: Curr=USD, Mag=Actuals")</f>
        <v>0</v>
      </c>
      <c r="BK475" s="6">
        <f>_xll.SNL.Clients.Office.Excel.Functions.SPG($D475, BK$1, $F475, "Options: Curr=USD, Mag=Actuals")</f>
        <v>8.6131305771704305</v>
      </c>
      <c r="BL475" s="6">
        <f>_xll.SNL.Clients.Office.Excel.Functions.SPG($D475, BL$1, $F475, "Options: Curr=USD, Mag=Actuals")</f>
        <v>4.76901576443632</v>
      </c>
      <c r="BM475" s="6">
        <f>_xll.SNL.Clients.Office.Excel.Functions.SPG($D475, BM$1, $F475, "Options: Curr=USD, Mag=Actuals")</f>
        <v>3.5489222363075301</v>
      </c>
      <c r="BN475" s="6">
        <f>_xll.SNL.Clients.Office.Excel.Functions.SPG($D475, BN$1, $F475, "Options: Curr=USD, Mag=Actuals")</f>
        <v>3.59096451047564</v>
      </c>
      <c r="BO475" s="6">
        <f>_xll.SNL.Clients.Office.Excel.Functions.SPG($D475, BO$1, $F475, "Options: Curr=USD, Mag=Actuals")</f>
        <v>44.099782622281303</v>
      </c>
      <c r="BP475" s="6">
        <f>_xll.SNL.Clients.Office.Excel.Functions.SPG($D475, BP$1, $F475, "Options: Curr=USD, Mag=Actuals")</f>
        <v>0</v>
      </c>
      <c r="BQ475" s="6">
        <f>_xll.SNL.Clients.Office.Excel.Functions.SPG($D475, BQ$1, $F475, "Options: Curr=USD, Mag=Actuals")</f>
        <v>64.3628485095185</v>
      </c>
      <c r="BR475" s="6">
        <f>_xll.SNL.Clients.Office.Excel.Functions.SPG($D475, BR$1, $F475, "Options: Curr=USD, Mag=Actuals")</f>
        <v>15.59</v>
      </c>
      <c r="BS475" s="6">
        <f>_xll.SNL.Clients.Office.Excel.Functions.SPG($D475, BS$1, $F475, "Options: Curr=USD, Mag=Actuals")</f>
        <v>16.648429328841299</v>
      </c>
      <c r="BT475" s="6">
        <f>_xll.SNL.Clients.Office.Excel.Functions.SPG($D475, BT$1, $F475, "Options: Curr=USD, Mag=Actuals")</f>
        <v>17.636546395241201</v>
      </c>
      <c r="BU475" s="6">
        <f>_xll.SNL.Clients.Office.Excel.Functions.SPG($D475, BU$1, $F475, "Options: Curr=USD, Mag=Actuals")</f>
        <v>0</v>
      </c>
      <c r="BV475" s="6">
        <f>_xll.SNL.Clients.Office.Excel.Functions.SPG($D475, BV$1, $F475, "Options: Curr=USD, Mag=Actuals")</f>
        <v>0</v>
      </c>
      <c r="BW475" s="6">
        <f>_xll.SNL.Clients.Office.Excel.Functions.SPG($D475, BW$1, $F475, "Options: Curr=USD, Mag=Actuals")</f>
        <v>0</v>
      </c>
      <c r="BX475" s="6">
        <f>_xll.SNL.Clients.Office.Excel.Functions.SPG($D475, BX$1, $F475, "Options: Curr=USD, Mag=Actuals")</f>
        <v>0</v>
      </c>
      <c r="BY475" s="6">
        <f>_xll.SNL.Clients.Office.Excel.Functions.SPG($D475, BY$1, $F475, "Options: Curr=USD, Mag=Actuals")</f>
        <v>55.373845364807103</v>
      </c>
      <c r="BZ475" s="6">
        <f>_xll.SNL.Clients.Office.Excel.Functions.SPG($D475, BZ$1, $F475, "Options: Curr=USD, Mag=Actuals")</f>
        <v>5099055666.8044596</v>
      </c>
      <c r="CA475" s="6" t="str">
        <f>_xll.SNL.Clients.Office.Excel.Functions.SPG($D475, CA$1, $F475, "Options: Curr=USD, Mag=Actuals")</f>
        <v>Nonperforming Loans</v>
      </c>
      <c r="CB475" s="6">
        <f>_xll.SNL.Clients.Office.Excel.Functions.SPG($D475, CB$1, $F475, "Options: Curr=USD, Mag=Actuals")</f>
        <v>4.1992453949004496</v>
      </c>
      <c r="CC475" s="6">
        <f>_xll.SNL.Clients.Office.Excel.Functions.SPG($D475, CC$1, $F475, "Options: Curr=USD, Mag=Actuals")</f>
        <v>18.009895339559701</v>
      </c>
      <c r="CD475" s="6">
        <f>_xll.SNL.Clients.Office.Excel.Functions.SPG($D475, CD$1, $F475, "Options: Curr=USD, Mag=Actuals")</f>
        <v>0</v>
      </c>
      <c r="CE475" s="6">
        <f>_xll.SNL.Clients.Office.Excel.Functions.SPG($D475, CE$1, $F475, "Options: Curr=USD, Mag=Actuals")</f>
        <v>0</v>
      </c>
      <c r="CF475" s="6">
        <f>_xll.SNL.Clients.Office.Excel.Functions.SPG($D475, CF$1, $F475, "Options: Curr=USD, Mag=Actuals")</f>
        <v>3.33095557098533</v>
      </c>
      <c r="CG475" s="6">
        <f>_xll.SNL.Clients.Office.Excel.Functions.SPG($D475, CG$1, $F475, "Options: Curr=USD, Mag=Actuals")</f>
        <v>4.0768651127462601</v>
      </c>
    </row>
    <row r="476" spans="1:85" x14ac:dyDescent="0.3">
      <c r="A476" s="10" t="s">
        <v>111</v>
      </c>
      <c r="B476" s="10" t="s">
        <v>112</v>
      </c>
      <c r="C476" s="10" t="s">
        <v>18</v>
      </c>
      <c r="D476">
        <v>4086997</v>
      </c>
      <c r="E476" s="10" t="s">
        <v>22</v>
      </c>
      <c r="F476" s="10" t="s">
        <v>78</v>
      </c>
      <c r="G476">
        <v>-267.19</v>
      </c>
      <c r="H476">
        <v>458.27</v>
      </c>
      <c r="I476">
        <v>725.46</v>
      </c>
      <c r="J476">
        <v>3426.83</v>
      </c>
      <c r="K476">
        <v>0</v>
      </c>
      <c r="L476">
        <v>7.05</v>
      </c>
      <c r="M476">
        <v>2045.0006420284851</v>
      </c>
      <c r="N476">
        <v>0</v>
      </c>
      <c r="O476">
        <v>6.69</v>
      </c>
      <c r="P476">
        <v>12.12</v>
      </c>
      <c r="Q476">
        <v>78.599999999999994</v>
      </c>
      <c r="R476">
        <v>82.79</v>
      </c>
      <c r="S476" t="str">
        <f>_xll.SNL.Clients.Office.Excel.Functions.SPG(D476, S$1, F476, "Options: Curr=USD, Mag=Actuals")</f>
        <v>ICICI Bank Limited (NSEI:ICICIBANK)</v>
      </c>
      <c r="T476" t="str">
        <f>_xll.SNL.Clients.Office.Excel.Functions.SPG($D476, T$1, $F476, "Options: Curr=USD, Mag=Actuals")</f>
        <v>ICICI Bank Limited</v>
      </c>
      <c r="U476" s="6">
        <f>_xll.SNL.Clients.Office.Excel.Functions.SPG($D476, U$1, $F476, "Options: Curr=USD, Mag=Actuals")</f>
        <v>228033403737.54535</v>
      </c>
      <c r="V476" t="str">
        <f>_xll.SNL.Clients.Office.Excel.Functions.SPG($D476, V$1, $F476, "Options: Curr=USD, Mag=Actuals")</f>
        <v>NSEI:ICICIBANK</v>
      </c>
      <c r="W476" t="str">
        <f>_xll.SNL.Clients.Office.Excel.Functions.SPG($D476, W$1, $F476, "Options: Curr=USD, Mag=Actuals")</f>
        <v>Bank</v>
      </c>
      <c r="X476" s="6">
        <f>_xll.SNL.Clients.Office.Excel.Functions.SPG($D476, X$1, $F476, "Options: Curr=USD, Mag=Actuals")</f>
        <v>16469314375.245756</v>
      </c>
      <c r="Y476" s="6">
        <f>_xll.SNL.Clients.Office.Excel.Functions.SPG($D476, Y$1, $F476, "Options: Curr=USD, Mag=Actuals")</f>
        <v>0</v>
      </c>
      <c r="Z476" s="6">
        <f>_xll.SNL.Clients.Office.Excel.Functions.SPG($D476, Z$1, $F476, "Options: Curr=USD, Mag=Actuals")</f>
        <v>11566491187.39201</v>
      </c>
      <c r="AA476" s="6">
        <f>_xll.SNL.Clients.Office.Excel.Functions.SPG($D476, AA$1, $F476, "Options: Curr=USD, Mag=Actuals")</f>
        <v>4242718429.4172721</v>
      </c>
      <c r="AB476" s="6">
        <f>_xll.SNL.Clients.Office.Excel.Functions.SPG($D476, AB$1, $F476, "Options: Curr=USD, Mag=Actuals")</f>
        <v>0.57169624509642414</v>
      </c>
      <c r="AC476" s="6">
        <f>_xll.SNL.Clients.Office.Excel.Functions.SPG($D476, AC$1, $F476, "Options: Curr=USD, Mag=Actuals")</f>
        <v>42.537313432835802</v>
      </c>
      <c r="AD476" s="6">
        <f>_xll.SNL.Clients.Office.Excel.Functions.SPG($D476, AD$1, $F476, "Options: Curr=USD, Mag=Actuals")</f>
        <v>1.87325763704921</v>
      </c>
      <c r="AE476" s="6">
        <f>_xll.SNL.Clients.Office.Excel.Functions.SPG($D476, AE$1, $F476, "Options: Curr=USD, Mag=Actuals")</f>
        <v>17.056634666066302</v>
      </c>
      <c r="AF476" s="6">
        <f>_xll.SNL.Clients.Office.Excel.Functions.SPG($D476, AF$1, $F476, "Options: Curr=USD, Mag=Actuals")</f>
        <v>228033403737.54535</v>
      </c>
      <c r="AG476" s="6">
        <f>_xll.SNL.Clients.Office.Excel.Functions.SPG($D476, AG$1, $F476, "Options: Curr=USD, Mag=Actuals")</f>
        <v>23259601837.598263</v>
      </c>
      <c r="AH476" s="6">
        <f>_xll.SNL.Clients.Office.Excel.Functions.SPG($D476, AH$1, $F476, "Options: Curr=USD, Mag=Actuals")</f>
        <v>25515415622.485207</v>
      </c>
      <c r="AI476" s="6">
        <f>_xll.SNL.Clients.Office.Excel.Functions.SPG($D476, AI$1, $F476, "Options: Curr=USD, Mag=Actuals")</f>
        <v>44926</v>
      </c>
      <c r="AJ476" s="6" t="str">
        <f>_xll.SNL.Clients.Office.Excel.Functions.SPG($D476, AJ$1, $F476, "Options: Curr=USD, Mag=Actuals")</f>
        <v>#INVALID FUNCTION PARAMETER</v>
      </c>
      <c r="AK476" s="6" t="str">
        <f>_xll.SNL.Clients.Office.Excel.Functions.SPG($D476, AK$1, $F476, "Options: Curr=USD, Mag=Actuals")</f>
        <v>#INVALID FUNCTION PARAMETER</v>
      </c>
      <c r="AL476" s="6" t="str">
        <f>_xll.SNL.Clients.Office.Excel.Functions.SPG($D476, AL$1, $F476, "Options: Curr=USD, Mag=Actuals")</f>
        <v>#INVALID FUNCTION PARAMETER</v>
      </c>
      <c r="AM476" s="6" t="str">
        <f>_xll.SNL.Clients.Office.Excel.Functions.SPG($D476, AM$1, $F476, "Options: Curr=USD, Mag=Actuals")</f>
        <v>#INVALID FUNCTION PARAMETER</v>
      </c>
      <c r="AN476" s="6">
        <f>_xll.SNL.Clients.Office.Excel.Functions.SPG($D476, AN$1, $F476, "Options: Curr=USD, Mag=Actuals")</f>
        <v>228033403737.54535</v>
      </c>
      <c r="AO476" s="6">
        <f>_xll.SNL.Clients.Office.Excel.Functions.SPG($D476, AO$1, $F476, "Options: Curr=USD, Mag=Actuals")</f>
        <v>125433623891.6774</v>
      </c>
      <c r="AP476" s="6">
        <f>_xll.SNL.Clients.Office.Excel.Functions.SPG($D476, AP$1, $F476, "Options: Curr=USD, Mag=Actuals")</f>
        <v>139236629442.65482</v>
      </c>
      <c r="AQ476" s="6">
        <f>_xll.SNL.Clients.Office.Excel.Functions.SPG($D476, AQ$1, $F476, "Options: Curr=USD, Mag=Actuals")</f>
        <v>24721167904.379158</v>
      </c>
      <c r="AR476" s="6">
        <f>_xll.SNL.Clients.Office.Excel.Functions.SPG($D476, AR$1, $F476, "Options: Curr=USD, Mag=Actuals")</f>
        <v>25515415622.485207</v>
      </c>
      <c r="AS476" s="6">
        <f>_xll.SNL.Clients.Office.Excel.Functions.SPG($D476, AS$1, $F476, "Options: Curr=USD, Mag=Actuals")</f>
        <v>25503171596.975357</v>
      </c>
      <c r="AT476" s="6">
        <f>_xll.SNL.Clients.Office.Excel.Functions.SPG($D476, AT$1, $F476, "Options: Curr=USD, Mag=Actuals")</f>
        <v>55.006688421861703</v>
      </c>
      <c r="AU476" s="6">
        <f>_xll.SNL.Clients.Office.Excel.Functions.SPG($D476, AU$1, $F476, "Options: Curr=USD, Mag=Actuals")</f>
        <v>90.086656358869803</v>
      </c>
      <c r="AV476" s="6">
        <f>_xll.SNL.Clients.Office.Excel.Functions.SPG($D476, AV$1, $F476, "Options: Curr=USD, Mag=Actuals")</f>
        <v>11.1893324417734</v>
      </c>
      <c r="AW476" s="6">
        <f>_xll.SNL.Clients.Office.Excel.Functions.SPG($D476, AW$1, $F476, "Options: Curr=USD, Mag=Actuals")</f>
        <v>11.184563585757999</v>
      </c>
      <c r="AX476" s="6">
        <f>_xll.SNL.Clients.Office.Excel.Functions.SPG($D476, AX$1, $F476, "Options: Curr=USD, Mag=Actuals")</f>
        <v>4242718429.4172721</v>
      </c>
      <c r="AY476" s="6">
        <f>_xll.SNL.Clients.Office.Excel.Functions.SPG($D476, AY$1, $F476, "Options: Curr=USD, Mag=Actuals")</f>
        <v>4062988795.6698165</v>
      </c>
      <c r="AZ476" s="6">
        <f>_xll.SNL.Clients.Office.Excel.Functions.SPG($D476, AZ$1, $F476, "Options: Curr=USD, Mag=Actuals")</f>
        <v>1.87325763704921</v>
      </c>
      <c r="BA476" s="6">
        <f>_xll.SNL.Clients.Office.Excel.Functions.SPG($D476, BA$1, $F476, "Options: Curr=USD, Mag=Actuals")</f>
        <v>17.056634666066302</v>
      </c>
      <c r="BB476" s="6">
        <f>_xll.SNL.Clients.Office.Excel.Functions.SPG($D476, BB$1, $F476, "Options: Curr=USD, Mag=Actuals")</f>
        <v>16.8632459909891</v>
      </c>
      <c r="BC476" s="6">
        <f>_xll.SNL.Clients.Office.Excel.Functions.SPG($D476, BC$1, $F476, "Options: Curr=USD, Mag=Actuals")</f>
        <v>0</v>
      </c>
      <c r="BD476" s="6">
        <f>_xll.SNL.Clients.Office.Excel.Functions.SPG($D476, BD$1, $F476, "Options: Curr=USD, Mag=Actuals")</f>
        <v>3.25436971843164</v>
      </c>
      <c r="BE476" s="6">
        <f>_xll.SNL.Clients.Office.Excel.Functions.SPG($D476, BE$1, $F476, "Options: Curr=USD, Mag=Actuals")</f>
        <v>3.6509943521671802</v>
      </c>
      <c r="BF476" s="6">
        <f>_xll.SNL.Clients.Office.Excel.Functions.SPG($D476, BF$1, $F476, "Options: Curr=USD, Mag=Actuals")</f>
        <v>0</v>
      </c>
      <c r="BG476" s="6">
        <f>_xll.SNL.Clients.Office.Excel.Functions.SPG($D476, BG$1, $F476, "Options: Curr=USD, Mag=Actuals")</f>
        <v>4.4350958686230797</v>
      </c>
      <c r="BH476" s="6">
        <f>_xll.SNL.Clients.Office.Excel.Functions.SPG($D476, BH$1, $F476, "Options: Curr=USD, Mag=Actuals")</f>
        <v>2.8364847096409398</v>
      </c>
      <c r="BI476" s="6">
        <f>_xll.SNL.Clients.Office.Excel.Functions.SPG($D476, BI$1, $F476, "Options: Curr=USD, Mag=Actuals")</f>
        <v>6.3427930183560104</v>
      </c>
      <c r="BJ476" s="6">
        <f>_xll.SNL.Clients.Office.Excel.Functions.SPG($D476, BJ$1, $F476, "Options: Curr=USD, Mag=Actuals")</f>
        <v>0</v>
      </c>
      <c r="BK476" s="6">
        <f>_xll.SNL.Clients.Office.Excel.Functions.SPG($D476, BK$1, $F476, "Options: Curr=USD, Mag=Actuals")</f>
        <v>7.7049955156857397</v>
      </c>
      <c r="BL476" s="6">
        <f>_xll.SNL.Clients.Office.Excel.Functions.SPG($D476, BL$1, $F476, "Options: Curr=USD, Mag=Actuals")</f>
        <v>4.9277631454852298</v>
      </c>
      <c r="BM476" s="6">
        <f>_xll.SNL.Clients.Office.Excel.Functions.SPG($D476, BM$1, $F476, "Options: Curr=USD, Mag=Actuals")</f>
        <v>4.3102666313735201</v>
      </c>
      <c r="BN476" s="6">
        <f>_xll.SNL.Clients.Office.Excel.Functions.SPG($D476, BN$1, $F476, "Options: Curr=USD, Mag=Actuals")</f>
        <v>3.9367061549981299</v>
      </c>
      <c r="BO476" s="6">
        <f>_xll.SNL.Clients.Office.Excel.Functions.SPG($D476, BO$1, $F476, "Options: Curr=USD, Mag=Actuals")</f>
        <v>50.209088833872201</v>
      </c>
      <c r="BP476" s="6">
        <f>_xll.SNL.Clients.Office.Excel.Functions.SPG($D476, BP$1, $F476, "Options: Curr=USD, Mag=Actuals")</f>
        <v>0</v>
      </c>
      <c r="BQ476" s="6">
        <f>_xll.SNL.Clients.Office.Excel.Functions.SPG($D476, BQ$1, $F476, "Options: Curr=USD, Mag=Actuals")</f>
        <v>60.9921848611611</v>
      </c>
      <c r="BR476" s="6">
        <f>_xll.SNL.Clients.Office.Excel.Functions.SPG($D476, BR$1, $F476, "Options: Curr=USD, Mag=Actuals")</f>
        <v>14.8</v>
      </c>
      <c r="BS476" s="6">
        <f>_xll.SNL.Clients.Office.Excel.Functions.SPG($D476, BS$1, $F476, "Options: Curr=USD, Mag=Actuals")</f>
        <v>15.2538918616433</v>
      </c>
      <c r="BT476" s="6">
        <f>_xll.SNL.Clients.Office.Excel.Functions.SPG($D476, BT$1, $F476, "Options: Curr=USD, Mag=Actuals")</f>
        <v>16.017936170709</v>
      </c>
      <c r="BU476" s="6">
        <f>_xll.SNL.Clients.Office.Excel.Functions.SPG($D476, BU$1, $F476, "Options: Curr=USD, Mag=Actuals")</f>
        <v>0</v>
      </c>
      <c r="BV476" s="6">
        <f>_xll.SNL.Clients.Office.Excel.Functions.SPG($D476, BV$1, $F476, "Options: Curr=USD, Mag=Actuals")</f>
        <v>0</v>
      </c>
      <c r="BW476" s="6">
        <f>_xll.SNL.Clients.Office.Excel.Functions.SPG($D476, BW$1, $F476, "Options: Curr=USD, Mag=Actuals")</f>
        <v>0</v>
      </c>
      <c r="BX476" s="6">
        <f>_xll.SNL.Clients.Office.Excel.Functions.SPG($D476, BX$1, $F476, "Options: Curr=USD, Mag=Actuals")</f>
        <v>0</v>
      </c>
      <c r="BY476" s="6">
        <f>_xll.SNL.Clients.Office.Excel.Functions.SPG($D476, BY$1, $F476, "Options: Curr=USD, Mag=Actuals")</f>
        <v>59.916861566912502</v>
      </c>
      <c r="BZ476" s="6">
        <f>_xll.SNL.Clients.Office.Excel.Functions.SPG($D476, BZ$1, $F476, "Options: Curr=USD, Mag=Actuals")</f>
        <v>3938651670.730617</v>
      </c>
      <c r="CA476" s="6" t="str">
        <f>_xll.SNL.Clients.Office.Excel.Functions.SPG($D476, CA$1, $F476, "Options: Curr=USD, Mag=Actuals")</f>
        <v>Nonperforming Loans</v>
      </c>
      <c r="CB476" s="6">
        <f>_xll.SNL.Clients.Office.Excel.Functions.SPG($D476, CB$1, $F476, "Options: Curr=USD, Mag=Actuals")</f>
        <v>3.0617452401358198</v>
      </c>
      <c r="CC476" s="6">
        <f>_xll.SNL.Clients.Office.Excel.Functions.SPG($D476, CC$1, $F476, "Options: Curr=USD, Mag=Actuals")</f>
        <v>13.7186084440035</v>
      </c>
      <c r="CD476" s="6">
        <f>_xll.SNL.Clients.Office.Excel.Functions.SPG($D476, CD$1, $F476, "Options: Curr=USD, Mag=Actuals")</f>
        <v>0</v>
      </c>
      <c r="CE476" s="6">
        <f>_xll.SNL.Clients.Office.Excel.Functions.SPG($D476, CE$1, $F476, "Options: Curr=USD, Mag=Actuals")</f>
        <v>0</v>
      </c>
      <c r="CF476" s="6">
        <f>_xll.SNL.Clients.Office.Excel.Functions.SPG($D476, CF$1, $F476, "Options: Curr=USD, Mag=Actuals")</f>
        <v>2.4930780862654198</v>
      </c>
      <c r="CG476" s="6">
        <f>_xll.SNL.Clients.Office.Excel.Functions.SPG($D476, CG$1, $F476, "Options: Curr=USD, Mag=Actuals")</f>
        <v>2.88270397688924</v>
      </c>
    </row>
    <row r="477" spans="1:85" x14ac:dyDescent="0.3">
      <c r="A477" s="10" t="s">
        <v>111</v>
      </c>
      <c r="B477" s="10" t="s">
        <v>112</v>
      </c>
      <c r="C477" s="10" t="s">
        <v>18</v>
      </c>
      <c r="D477">
        <v>4086997</v>
      </c>
      <c r="E477" s="10" t="s">
        <v>22</v>
      </c>
      <c r="F477" s="10" t="s">
        <v>10</v>
      </c>
      <c r="G477">
        <v>-245.42</v>
      </c>
      <c r="H477">
        <v>435.68</v>
      </c>
      <c r="I477">
        <v>681.1</v>
      </c>
      <c r="J477">
        <v>0</v>
      </c>
      <c r="K477">
        <v>0</v>
      </c>
      <c r="L477">
        <v>0</v>
      </c>
      <c r="M477">
        <v>0</v>
      </c>
      <c r="N477">
        <v>0</v>
      </c>
      <c r="O477">
        <v>5.65</v>
      </c>
      <c r="P477">
        <v>0.01</v>
      </c>
      <c r="Q477">
        <v>82.6</v>
      </c>
      <c r="R477">
        <v>83.12</v>
      </c>
      <c r="S477" t="str">
        <f>_xll.SNL.Clients.Office.Excel.Functions.SPG(D477, S$1, F477, "Options: Curr=USD, Mag=Actuals")</f>
        <v>ICICI Bank Limited (NSEI:ICICIBANK)</v>
      </c>
      <c r="T477" t="str">
        <f>_xll.SNL.Clients.Office.Excel.Functions.SPG($D477, T$1, $F477, "Options: Curr=USD, Mag=Actuals")</f>
        <v>ICICI Bank Limited</v>
      </c>
      <c r="U477" s="6">
        <f>_xll.SNL.Clients.Office.Excel.Functions.SPG($D477, U$1, $F477, "Options: Curr=USD, Mag=Actuals")</f>
        <v>265261851387.32715</v>
      </c>
      <c r="V477" t="str">
        <f>_xll.SNL.Clients.Office.Excel.Functions.SPG($D477, V$1, $F477, "Options: Curr=USD, Mag=Actuals")</f>
        <v>NSEI:ICICIBANK</v>
      </c>
      <c r="W477" t="str">
        <f>_xll.SNL.Clients.Office.Excel.Functions.SPG($D477, W$1, $F477, "Options: Curr=USD, Mag=Actuals")</f>
        <v>Bank</v>
      </c>
      <c r="X477" s="6">
        <f>_xll.SNL.Clients.Office.Excel.Functions.SPG($D477, X$1, $F477, "Options: Curr=USD, Mag=Actuals")</f>
        <v>18857928872.646568</v>
      </c>
      <c r="Y477" s="6">
        <f>_xll.SNL.Clients.Office.Excel.Functions.SPG($D477, Y$1, $F477, "Options: Curr=USD, Mag=Actuals")</f>
        <v>0</v>
      </c>
      <c r="Z477" s="6">
        <f>_xll.SNL.Clients.Office.Excel.Functions.SPG($D477, Z$1, $F477, "Options: Curr=USD, Mag=Actuals")</f>
        <v>15383827537.40333</v>
      </c>
      <c r="AA477" s="6">
        <f>_xll.SNL.Clients.Office.Excel.Functions.SPG($D477, AA$1, $F477, "Options: Curr=USD, Mag=Actuals")</f>
        <v>5342866637.6023798</v>
      </c>
      <c r="AB477" s="6">
        <f>_xll.SNL.Clients.Office.Excel.Functions.SPG($D477, AB$1, $F477, "Options: Curr=USD, Mag=Actuals")</f>
        <v>0.72046815840007605</v>
      </c>
      <c r="AC477" s="6">
        <f>_xll.SNL.Clients.Office.Excel.Functions.SPG($D477, AC$1, $F477, "Options: Curr=USD, Mag=Actuals")</f>
        <v>32.373472949389203</v>
      </c>
      <c r="AD477" s="6">
        <f>_xll.SNL.Clients.Office.Excel.Functions.SPG($D477, AD$1, $F477, "Options: Curr=USD, Mag=Actuals")</f>
        <v>2.15971374430706</v>
      </c>
      <c r="AE477" s="6">
        <f>_xll.SNL.Clients.Office.Excel.Functions.SPG($D477, AE$1, $F477, "Options: Curr=USD, Mag=Actuals")</f>
        <v>19.086815253170801</v>
      </c>
      <c r="AF477" s="6">
        <f>_xll.SNL.Clients.Office.Excel.Functions.SPG($D477, AF$1, $F477, "Options: Curr=USD, Mag=Actuals")</f>
        <v>265261851387.32715</v>
      </c>
      <c r="AG477" s="6">
        <f>_xll.SNL.Clients.Office.Excel.Functions.SPG($D477, AG$1, $F477, "Options: Curr=USD, Mag=Actuals")</f>
        <v>24143305077.415447</v>
      </c>
      <c r="AH477" s="6">
        <f>_xll.SNL.Clients.Office.Excel.Functions.SPG($D477, AH$1, $F477, "Options: Curr=USD, Mag=Actuals")</f>
        <v>30185558006.323944</v>
      </c>
      <c r="AI477" s="6">
        <f>_xll.SNL.Clients.Office.Excel.Functions.SPG($D477, AI$1, $F477, "Options: Curr=USD, Mag=Actuals")</f>
        <v>45291</v>
      </c>
      <c r="AJ477" s="6" t="str">
        <f>_xll.SNL.Clients.Office.Excel.Functions.SPG($D477, AJ$1, $F477, "Options: Curr=USD, Mag=Actuals")</f>
        <v>#INVALID FUNCTION PARAMETER</v>
      </c>
      <c r="AK477" s="6" t="str">
        <f>_xll.SNL.Clients.Office.Excel.Functions.SPG($D477, AK$1, $F477, "Options: Curr=USD, Mag=Actuals")</f>
        <v>#INVALID FUNCTION PARAMETER</v>
      </c>
      <c r="AL477" s="6" t="str">
        <f>_xll.SNL.Clients.Office.Excel.Functions.SPG($D477, AL$1, $F477, "Options: Curr=USD, Mag=Actuals")</f>
        <v>#INVALID FUNCTION PARAMETER</v>
      </c>
      <c r="AM477" s="6" t="str">
        <f>_xll.SNL.Clients.Office.Excel.Functions.SPG($D477, AM$1, $F477, "Options: Curr=USD, Mag=Actuals")</f>
        <v>#INVALID FUNCTION PARAMETER</v>
      </c>
      <c r="AN477" s="6">
        <f>_xll.SNL.Clients.Office.Excel.Functions.SPG($D477, AN$1, $F477, "Options: Curr=USD, Mag=Actuals")</f>
        <v>265261851387.32715</v>
      </c>
      <c r="AO477" s="6">
        <f>_xll.SNL.Clients.Office.Excel.Functions.SPG($D477, AO$1, $F477, "Options: Curr=USD, Mag=Actuals")</f>
        <v>147670571077.08868</v>
      </c>
      <c r="AP477" s="6">
        <f>_xll.SNL.Clients.Office.Excel.Functions.SPG($D477, AP$1, $F477, "Options: Curr=USD, Mag=Actuals")</f>
        <v>164206538505.89627</v>
      </c>
      <c r="AQ477" s="6">
        <f>_xll.SNL.Clients.Office.Excel.Functions.SPG($D477, AQ$1, $F477, "Options: Curr=USD, Mag=Actuals")</f>
        <v>29292752693.442513</v>
      </c>
      <c r="AR477" s="6">
        <f>_xll.SNL.Clients.Office.Excel.Functions.SPG($D477, AR$1, $F477, "Options: Curr=USD, Mag=Actuals")</f>
        <v>30185558006.323944</v>
      </c>
      <c r="AS477" s="6">
        <f>_xll.SNL.Clients.Office.Excel.Functions.SPG($D477, AS$1, $F477, "Options: Curr=USD, Mag=Actuals")</f>
        <v>30173384439.062363</v>
      </c>
      <c r="AT477" s="6">
        <f>_xll.SNL.Clients.Office.Excel.Functions.SPG($D477, AT$1, $F477, "Options: Curr=USD, Mag=Actuals")</f>
        <v>55.669735510314602</v>
      </c>
      <c r="AU477" s="6">
        <f>_xll.SNL.Clients.Office.Excel.Functions.SPG($D477, AU$1, $F477, "Options: Curr=USD, Mag=Actuals")</f>
        <v>89.929775282234701</v>
      </c>
      <c r="AV477" s="6">
        <f>_xll.SNL.Clients.Office.Excel.Functions.SPG($D477, AV$1, $F477, "Options: Curr=USD, Mag=Actuals")</f>
        <v>11.3795322804439</v>
      </c>
      <c r="AW477" s="6">
        <f>_xll.SNL.Clients.Office.Excel.Functions.SPG($D477, AW$1, $F477, "Options: Curr=USD, Mag=Actuals")</f>
        <v>11.3754650663632</v>
      </c>
      <c r="AX477" s="6">
        <f>_xll.SNL.Clients.Office.Excel.Functions.SPG($D477, AX$1, $F477, "Options: Curr=USD, Mag=Actuals")</f>
        <v>5342866637.6023798</v>
      </c>
      <c r="AY477" s="6">
        <f>_xll.SNL.Clients.Office.Excel.Functions.SPG($D477, AY$1, $F477, "Options: Curr=USD, Mag=Actuals")</f>
        <v>5139503024.9640522</v>
      </c>
      <c r="AZ477" s="6">
        <f>_xll.SNL.Clients.Office.Excel.Functions.SPG($D477, AZ$1, $F477, "Options: Curr=USD, Mag=Actuals")</f>
        <v>2.15971374430706</v>
      </c>
      <c r="BA477" s="6">
        <f>_xll.SNL.Clients.Office.Excel.Functions.SPG($D477, BA$1, $F477, "Options: Curr=USD, Mag=Actuals")</f>
        <v>19.086815253170801</v>
      </c>
      <c r="BB477" s="6">
        <f>_xll.SNL.Clients.Office.Excel.Functions.SPG($D477, BB$1, $F477, "Options: Curr=USD, Mag=Actuals")</f>
        <v>18.9314053574765</v>
      </c>
      <c r="BC477" s="6">
        <f>_xll.SNL.Clients.Office.Excel.Functions.SPG($D477, BC$1, $F477, "Options: Curr=USD, Mag=Actuals")</f>
        <v>0</v>
      </c>
      <c r="BD477" s="6">
        <f>_xll.SNL.Clients.Office.Excel.Functions.SPG($D477, BD$1, $F477, "Options: Curr=USD, Mag=Actuals")</f>
        <v>3.5458020348284598</v>
      </c>
      <c r="BE477" s="6">
        <f>_xll.SNL.Clients.Office.Excel.Functions.SPG($D477, BE$1, $F477, "Options: Curr=USD, Mag=Actuals")</f>
        <v>4.0722419862370796</v>
      </c>
      <c r="BF477" s="6">
        <f>_xll.SNL.Clients.Office.Excel.Functions.SPG($D477, BF$1, $F477, "Options: Curr=USD, Mag=Actuals")</f>
        <v>0</v>
      </c>
      <c r="BG477" s="6">
        <f>_xll.SNL.Clients.Office.Excel.Functions.SPG($D477, BG$1, $F477, "Options: Curr=USD, Mag=Actuals")</f>
        <v>4.5093690173840599</v>
      </c>
      <c r="BH477" s="6">
        <f>_xll.SNL.Clients.Office.Excel.Functions.SPG($D477, BH$1, $F477, "Options: Curr=USD, Mag=Actuals")</f>
        <v>3.1134542604390001</v>
      </c>
      <c r="BI477" s="6">
        <f>_xll.SNL.Clients.Office.Excel.Functions.SPG($D477, BI$1, $F477, "Options: Curr=USD, Mag=Actuals")</f>
        <v>6.6857767420219796</v>
      </c>
      <c r="BJ477" s="6">
        <f>_xll.SNL.Clients.Office.Excel.Functions.SPG($D477, BJ$1, $F477, "Options: Curr=USD, Mag=Actuals")</f>
        <v>0</v>
      </c>
      <c r="BK477" s="6">
        <f>_xll.SNL.Clients.Office.Excel.Functions.SPG($D477, BK$1, $F477, "Options: Curr=USD, Mag=Actuals")</f>
        <v>7.4034486652595701</v>
      </c>
      <c r="BL477" s="6">
        <f>_xll.SNL.Clients.Office.Excel.Functions.SPG($D477, BL$1, $F477, "Options: Curr=USD, Mag=Actuals")</f>
        <v>5.1116461526951298</v>
      </c>
      <c r="BM477" s="6">
        <f>_xll.SNL.Clients.Office.Excel.Functions.SPG($D477, BM$1, $F477, "Options: Curr=USD, Mag=Actuals")</f>
        <v>4.7309547230665503</v>
      </c>
      <c r="BN477" s="6">
        <f>_xll.SNL.Clients.Office.Excel.Functions.SPG($D477, BN$1, $F477, "Options: Curr=USD, Mag=Actuals")</f>
        <v>4.3590050844297403</v>
      </c>
      <c r="BO477" s="6">
        <f>_xll.SNL.Clients.Office.Excel.Functions.SPG($D477, BO$1, $F477, "Options: Curr=USD, Mag=Actuals")</f>
        <v>53.421702666049903</v>
      </c>
      <c r="BP477" s="6">
        <f>_xll.SNL.Clients.Office.Excel.Functions.SPG($D477, BP$1, $F477, "Options: Curr=USD, Mag=Actuals")</f>
        <v>0</v>
      </c>
      <c r="BQ477" s="6">
        <f>_xll.SNL.Clients.Office.Excel.Functions.SPG($D477, BQ$1, $F477, "Options: Curr=USD, Mag=Actuals")</f>
        <v>59.156153212984499</v>
      </c>
      <c r="BR477" s="6">
        <f>_xll.SNL.Clients.Office.Excel.Functions.SPG($D477, BR$1, $F477, "Options: Curr=USD, Mag=Actuals")</f>
        <v>13.73</v>
      </c>
      <c r="BS477" s="6">
        <f>_xll.SNL.Clients.Office.Excel.Functions.SPG($D477, BS$1, $F477, "Options: Curr=USD, Mag=Actuals")</f>
        <v>13.728046379736799</v>
      </c>
      <c r="BT477" s="6">
        <f>_xll.SNL.Clients.Office.Excel.Functions.SPG($D477, BT$1, $F477, "Options: Curr=USD, Mag=Actuals")</f>
        <v>14.382731260041201</v>
      </c>
      <c r="BU477" s="6">
        <f>_xll.SNL.Clients.Office.Excel.Functions.SPG($D477, BU$1, $F477, "Options: Curr=USD, Mag=Actuals")</f>
        <v>0</v>
      </c>
      <c r="BV477" s="6">
        <f>_xll.SNL.Clients.Office.Excel.Functions.SPG($D477, BV$1, $F477, "Options: Curr=USD, Mag=Actuals")</f>
        <v>0</v>
      </c>
      <c r="BW477" s="6">
        <f>_xll.SNL.Clients.Office.Excel.Functions.SPG($D477, BW$1, $F477, "Options: Curr=USD, Mag=Actuals")</f>
        <v>0</v>
      </c>
      <c r="BX477" s="6">
        <f>_xll.SNL.Clients.Office.Excel.Functions.SPG($D477, BX$1, $F477, "Options: Curr=USD, Mag=Actuals")</f>
        <v>0</v>
      </c>
      <c r="BY477" s="6">
        <f>_xll.SNL.Clients.Office.Excel.Functions.SPG($D477, BY$1, $F477, "Options: Curr=USD, Mag=Actuals")</f>
        <v>65.096600665602196</v>
      </c>
      <c r="BZ477" s="6">
        <f>_xll.SNL.Clients.Office.Excel.Functions.SPG($D477, BZ$1, $F477, "Options: Curr=USD, Mag=Actuals")</f>
        <v>3429992119.097733</v>
      </c>
      <c r="CA477" s="6" t="str">
        <f>_xll.SNL.Clients.Office.Excel.Functions.SPG($D477, CA$1, $F477, "Options: Curr=USD, Mag=Actuals")</f>
        <v>Nonperforming Loans</v>
      </c>
      <c r="CB477" s="6">
        <f>_xll.SNL.Clients.Office.Excel.Functions.SPG($D477, CB$1, $F477, "Options: Curr=USD, Mag=Actuals")</f>
        <v>2.2803573857893098</v>
      </c>
      <c r="CC477" s="6">
        <f>_xll.SNL.Clients.Office.Excel.Functions.SPG($D477, CC$1, $F477, "Options: Curr=USD, Mag=Actuals")</f>
        <v>10.419969548295599</v>
      </c>
      <c r="CD477" s="6">
        <f>_xll.SNL.Clients.Office.Excel.Functions.SPG($D477, CD$1, $F477, "Options: Curr=USD, Mag=Actuals")</f>
        <v>0</v>
      </c>
      <c r="CE477" s="6">
        <f>_xll.SNL.Clients.Office.Excel.Functions.SPG($D477, CE$1, $F477, "Options: Curr=USD, Mag=Actuals")</f>
        <v>0</v>
      </c>
      <c r="CF477" s="6">
        <f>_xll.SNL.Clients.Office.Excel.Functions.SPG($D477, CF$1, $F477, "Options: Curr=USD, Mag=Actuals")</f>
        <v>1.8243582705535799</v>
      </c>
      <c r="CG477" s="6">
        <f>_xll.SNL.Clients.Office.Excel.Functions.SPG($D477, CG$1, $F477, "Options: Curr=USD, Mag=Actuals")</f>
        <v>1.98636939578331</v>
      </c>
    </row>
    <row r="478" spans="1:85" x14ac:dyDescent="0.3">
      <c r="A478" s="10" t="s">
        <v>107</v>
      </c>
      <c r="B478" s="10" t="s">
        <v>85</v>
      </c>
      <c r="C478" s="10" t="s">
        <v>16</v>
      </c>
      <c r="D478">
        <v>4426243</v>
      </c>
      <c r="E478" s="10" t="s">
        <v>25</v>
      </c>
      <c r="F478" s="10" t="s">
        <v>6</v>
      </c>
      <c r="G478">
        <v>11.76</v>
      </c>
      <c r="H478">
        <v>123.5</v>
      </c>
      <c r="I478">
        <v>111.74</v>
      </c>
      <c r="J478">
        <v>320.73</v>
      </c>
      <c r="K478">
        <v>21461.08</v>
      </c>
      <c r="L478">
        <v>4.18</v>
      </c>
      <c r="M478">
        <v>535.00741966153998</v>
      </c>
      <c r="N478">
        <v>14.94</v>
      </c>
      <c r="O478">
        <v>2.4500000000000002</v>
      </c>
      <c r="P478">
        <v>-2.11</v>
      </c>
      <c r="Q478">
        <v>0.83</v>
      </c>
      <c r="R478">
        <v>0.77</v>
      </c>
      <c r="S478" t="str">
        <f>_xll.SNL.Clients.Office.Excel.Functions.SPG(D478, S$1, F478, "Options: Curr=USD, Mag=Actuals")</f>
        <v>ING Bank N.V.</v>
      </c>
      <c r="T478" t="str">
        <f>_xll.SNL.Clients.Office.Excel.Functions.SPG($D478, T$1, $F478, "Options: Curr=USD, Mag=Actuals")</f>
        <v>ING Bank N.V.</v>
      </c>
      <c r="U478" s="6">
        <f>_xll.SNL.Clients.Office.Excel.Functions.SPG($D478, U$1, $F478, "Options: Curr=USD, Mag=Actuals")</f>
        <v>0</v>
      </c>
      <c r="V478" t="str">
        <f>_xll.SNL.Clients.Office.Excel.Functions.SPG($D478, V$1, $F478, "Options: Curr=USD, Mag=Actuals")</f>
        <v/>
      </c>
      <c r="W478" t="str">
        <f>_xll.SNL.Clients.Office.Excel.Functions.SPG($D478, W$1, $F478, "Options: Curr=USD, Mag=Actuals")</f>
        <v>Bank</v>
      </c>
      <c r="X478" s="6">
        <f>_xll.SNL.Clients.Office.Excel.Functions.SPG($D478, X$1, $F478, "Options: Curr=USD, Mag=Actuals")</f>
        <v>0</v>
      </c>
      <c r="Y478" s="6">
        <f>_xll.SNL.Clients.Office.Excel.Functions.SPG($D478, Y$1, $F478, "Options: Curr=USD, Mag=Actuals")</f>
        <v>0</v>
      </c>
      <c r="Z478" s="6">
        <f>_xll.SNL.Clients.Office.Excel.Functions.SPG($D478, Z$1, $F478, "Options: Curr=USD, Mag=Actuals")</f>
        <v>0</v>
      </c>
      <c r="AA478" s="6">
        <f>_xll.SNL.Clients.Office.Excel.Functions.SPG($D478, AA$1, $F478, "Options: Curr=USD, Mag=Actuals")</f>
        <v>0</v>
      </c>
      <c r="AB478" s="6">
        <f>_xll.SNL.Clients.Office.Excel.Functions.SPG($D478, AB$1, $F478, "Options: Curr=USD, Mag=Actuals")</f>
        <v>0</v>
      </c>
      <c r="AC478" s="6">
        <f>_xll.SNL.Clients.Office.Excel.Functions.SPG($D478, AC$1, $F478, "Options: Curr=USD, Mag=Actuals")</f>
        <v>0</v>
      </c>
      <c r="AD478" s="6">
        <f>_xll.SNL.Clients.Office.Excel.Functions.SPG($D478, AD$1, $F478, "Options: Curr=USD, Mag=Actuals")</f>
        <v>0</v>
      </c>
      <c r="AE478" s="6">
        <f>_xll.SNL.Clients.Office.Excel.Functions.SPG($D478, AE$1, $F478, "Options: Curr=USD, Mag=Actuals")</f>
        <v>0</v>
      </c>
      <c r="AF478" s="6">
        <f>_xll.SNL.Clients.Office.Excel.Functions.SPG($D478, AF$1, $F478, "Options: Curr=USD, Mag=Actuals")</f>
        <v>0</v>
      </c>
      <c r="AG478" s="6">
        <f>_xll.SNL.Clients.Office.Excel.Functions.SPG($D478, AG$1, $F478, "Options: Curr=USD, Mag=Actuals")</f>
        <v>0</v>
      </c>
      <c r="AH478" s="6">
        <f>_xll.SNL.Clients.Office.Excel.Functions.SPG($D478, AH$1, $F478, "Options: Curr=USD, Mag=Actuals")</f>
        <v>0</v>
      </c>
      <c r="AI478" s="6" t="str">
        <f>_xll.SNL.Clients.Office.Excel.Functions.SPG($D478, AI$1, $F478, "Options: Curr=USD, Mag=Actuals")</f>
        <v/>
      </c>
      <c r="AJ478" s="6" t="str">
        <f>_xll.SNL.Clients.Office.Excel.Functions.SPG($D478, AJ$1, $F478, "Options: Curr=USD, Mag=Actuals")</f>
        <v>#INVALID FUNCTION PARAMETER</v>
      </c>
      <c r="AK478" s="6" t="str">
        <f>_xll.SNL.Clients.Office.Excel.Functions.SPG($D478, AK$1, $F478, "Options: Curr=USD, Mag=Actuals")</f>
        <v>#INVALID FUNCTION PARAMETER</v>
      </c>
      <c r="AL478" s="6" t="str">
        <f>_xll.SNL.Clients.Office.Excel.Functions.SPG($D478, AL$1, $F478, "Options: Curr=USD, Mag=Actuals")</f>
        <v>#INVALID FUNCTION PARAMETER</v>
      </c>
      <c r="AM478" s="6" t="str">
        <f>_xll.SNL.Clients.Office.Excel.Functions.SPG($D478, AM$1, $F478, "Options: Curr=USD, Mag=Actuals")</f>
        <v>#INVALID FUNCTION PARAMETER</v>
      </c>
      <c r="AN478" s="6">
        <f>_xll.SNL.Clients.Office.Excel.Functions.SPG($D478, AN$1, $F478, "Options: Curr=USD, Mag=Actuals")</f>
        <v>0</v>
      </c>
      <c r="AO478" s="6">
        <f>_xll.SNL.Clients.Office.Excel.Functions.SPG($D478, AO$1, $F478, "Options: Curr=USD, Mag=Actuals")</f>
        <v>0</v>
      </c>
      <c r="AP478" s="6">
        <f>_xll.SNL.Clients.Office.Excel.Functions.SPG($D478, AP$1, $F478, "Options: Curr=USD, Mag=Actuals")</f>
        <v>0</v>
      </c>
      <c r="AQ478" s="6">
        <f>_xll.SNL.Clients.Office.Excel.Functions.SPG($D478, AQ$1, $F478, "Options: Curr=USD, Mag=Actuals")</f>
        <v>0</v>
      </c>
      <c r="AR478" s="6">
        <f>_xll.SNL.Clients.Office.Excel.Functions.SPG($D478, AR$1, $F478, "Options: Curr=USD, Mag=Actuals")</f>
        <v>0</v>
      </c>
      <c r="AS478" s="6">
        <f>_xll.SNL.Clients.Office.Excel.Functions.SPG($D478, AS$1, $F478, "Options: Curr=USD, Mag=Actuals")</f>
        <v>0</v>
      </c>
      <c r="AT478" s="6">
        <f>_xll.SNL.Clients.Office.Excel.Functions.SPG($D478, AT$1, $F478, "Options: Curr=USD, Mag=Actuals")</f>
        <v>0</v>
      </c>
      <c r="AU478" s="6">
        <f>_xll.SNL.Clients.Office.Excel.Functions.SPG($D478, AU$1, $F478, "Options: Curr=USD, Mag=Actuals")</f>
        <v>0</v>
      </c>
      <c r="AV478" s="6">
        <f>_xll.SNL.Clients.Office.Excel.Functions.SPG($D478, AV$1, $F478, "Options: Curr=USD, Mag=Actuals")</f>
        <v>0</v>
      </c>
      <c r="AW478" s="6">
        <f>_xll.SNL.Clients.Office.Excel.Functions.SPG($D478, AW$1, $F478, "Options: Curr=USD, Mag=Actuals")</f>
        <v>0</v>
      </c>
      <c r="AX478" s="6">
        <f>_xll.SNL.Clients.Office.Excel.Functions.SPG($D478, AX$1, $F478, "Options: Curr=USD, Mag=Actuals")</f>
        <v>0</v>
      </c>
      <c r="AY478" s="6">
        <f>_xll.SNL.Clients.Office.Excel.Functions.SPG($D478, AY$1, $F478, "Options: Curr=USD, Mag=Actuals")</f>
        <v>0</v>
      </c>
      <c r="AZ478" s="6">
        <f>_xll.SNL.Clients.Office.Excel.Functions.SPG($D478, AZ$1, $F478, "Options: Curr=USD, Mag=Actuals")</f>
        <v>0</v>
      </c>
      <c r="BA478" s="6">
        <f>_xll.SNL.Clients.Office.Excel.Functions.SPG($D478, BA$1, $F478, "Options: Curr=USD, Mag=Actuals")</f>
        <v>0</v>
      </c>
      <c r="BB478" s="6">
        <f>_xll.SNL.Clients.Office.Excel.Functions.SPG($D478, BB$1, $F478, "Options: Curr=USD, Mag=Actuals")</f>
        <v>0</v>
      </c>
      <c r="BC478" s="6">
        <f>_xll.SNL.Clients.Office.Excel.Functions.SPG($D478, BC$1, $F478, "Options: Curr=USD, Mag=Actuals")</f>
        <v>0</v>
      </c>
      <c r="BD478" s="6">
        <f>_xll.SNL.Clients.Office.Excel.Functions.SPG($D478, BD$1, $F478, "Options: Curr=USD, Mag=Actuals")</f>
        <v>0</v>
      </c>
      <c r="BE478" s="6">
        <f>_xll.SNL.Clients.Office.Excel.Functions.SPG($D478, BE$1, $F478, "Options: Curr=USD, Mag=Actuals")</f>
        <v>0</v>
      </c>
      <c r="BF478" s="6">
        <f>_xll.SNL.Clients.Office.Excel.Functions.SPG($D478, BF$1, $F478, "Options: Curr=USD, Mag=Actuals")</f>
        <v>0</v>
      </c>
      <c r="BG478" s="6">
        <f>_xll.SNL.Clients.Office.Excel.Functions.SPG($D478, BG$1, $F478, "Options: Curr=USD, Mag=Actuals")</f>
        <v>0</v>
      </c>
      <c r="BH478" s="6">
        <f>_xll.SNL.Clients.Office.Excel.Functions.SPG($D478, BH$1, $F478, "Options: Curr=USD, Mag=Actuals")</f>
        <v>0</v>
      </c>
      <c r="BI478" s="6">
        <f>_xll.SNL.Clients.Office.Excel.Functions.SPG($D478, BI$1, $F478, "Options: Curr=USD, Mag=Actuals")</f>
        <v>0</v>
      </c>
      <c r="BJ478" s="6">
        <f>_xll.SNL.Clients.Office.Excel.Functions.SPG($D478, BJ$1, $F478, "Options: Curr=USD, Mag=Actuals")</f>
        <v>0</v>
      </c>
      <c r="BK478" s="6">
        <f>_xll.SNL.Clients.Office.Excel.Functions.SPG($D478, BK$1, $F478, "Options: Curr=USD, Mag=Actuals")</f>
        <v>0</v>
      </c>
      <c r="BL478" s="6">
        <f>_xll.SNL.Clients.Office.Excel.Functions.SPG($D478, BL$1, $F478, "Options: Curr=USD, Mag=Actuals")</f>
        <v>0</v>
      </c>
      <c r="BM478" s="6">
        <f>_xll.SNL.Clients.Office.Excel.Functions.SPG($D478, BM$1, $F478, "Options: Curr=USD, Mag=Actuals")</f>
        <v>0</v>
      </c>
      <c r="BN478" s="6">
        <f>_xll.SNL.Clients.Office.Excel.Functions.SPG($D478, BN$1, $F478, "Options: Curr=USD, Mag=Actuals")</f>
        <v>0</v>
      </c>
      <c r="BO478" s="6">
        <f>_xll.SNL.Clients.Office.Excel.Functions.SPG($D478, BO$1, $F478, "Options: Curr=USD, Mag=Actuals")</f>
        <v>0</v>
      </c>
      <c r="BP478" s="6">
        <f>_xll.SNL.Clients.Office.Excel.Functions.SPG($D478, BP$1, $F478, "Options: Curr=USD, Mag=Actuals")</f>
        <v>0</v>
      </c>
      <c r="BQ478" s="6">
        <f>_xll.SNL.Clients.Office.Excel.Functions.SPG($D478, BQ$1, $F478, "Options: Curr=USD, Mag=Actuals")</f>
        <v>0</v>
      </c>
      <c r="BR478" s="6">
        <f>_xll.SNL.Clients.Office.Excel.Functions.SPG($D478, BR$1, $F478, "Options: Curr=USD, Mag=Actuals")</f>
        <v>0</v>
      </c>
      <c r="BS478" s="6">
        <f>_xll.SNL.Clients.Office.Excel.Functions.SPG($D478, BS$1, $F478, "Options: Curr=USD, Mag=Actuals")</f>
        <v>0</v>
      </c>
      <c r="BT478" s="6">
        <f>_xll.SNL.Clients.Office.Excel.Functions.SPG($D478, BT$1, $F478, "Options: Curr=USD, Mag=Actuals")</f>
        <v>0</v>
      </c>
      <c r="BU478" s="6">
        <f>_xll.SNL.Clients.Office.Excel.Functions.SPG($D478, BU$1, $F478, "Options: Curr=USD, Mag=Actuals")</f>
        <v>0</v>
      </c>
      <c r="BV478" s="6">
        <f>_xll.SNL.Clients.Office.Excel.Functions.SPG($D478, BV$1, $F478, "Options: Curr=USD, Mag=Actuals")</f>
        <v>0</v>
      </c>
      <c r="BW478" s="6">
        <f>_xll.SNL.Clients.Office.Excel.Functions.SPG($D478, BW$1, $F478, "Options: Curr=USD, Mag=Actuals")</f>
        <v>0</v>
      </c>
      <c r="BX478" s="6">
        <f>_xll.SNL.Clients.Office.Excel.Functions.SPG($D478, BX$1, $F478, "Options: Curr=USD, Mag=Actuals")</f>
        <v>0</v>
      </c>
      <c r="BY478" s="6">
        <f>_xll.SNL.Clients.Office.Excel.Functions.SPG($D478, BY$1, $F478, "Options: Curr=USD, Mag=Actuals")</f>
        <v>0</v>
      </c>
      <c r="BZ478" s="6">
        <f>_xll.SNL.Clients.Office.Excel.Functions.SPG($D478, BZ$1, $F478, "Options: Curr=USD, Mag=Actuals")</f>
        <v>0</v>
      </c>
      <c r="CA478" s="6" t="str">
        <f>_xll.SNL.Clients.Office.Excel.Functions.SPG($D478, CA$1, $F478, "Options: Curr=USD, Mag=Actuals")</f>
        <v>Impaired Loans</v>
      </c>
      <c r="CB478" s="6">
        <f>_xll.SNL.Clients.Office.Excel.Functions.SPG($D478, CB$1, $F478, "Options: Curr=USD, Mag=Actuals")</f>
        <v>0</v>
      </c>
      <c r="CC478" s="6">
        <f>_xll.SNL.Clients.Office.Excel.Functions.SPG($D478, CC$1, $F478, "Options: Curr=USD, Mag=Actuals")</f>
        <v>0</v>
      </c>
      <c r="CD478" s="6">
        <f>_xll.SNL.Clients.Office.Excel.Functions.SPG($D478, CD$1, $F478, "Options: Curr=USD, Mag=Actuals")</f>
        <v>0</v>
      </c>
      <c r="CE478" s="6">
        <f>_xll.SNL.Clients.Office.Excel.Functions.SPG($D478, CE$1, $F478, "Options: Curr=USD, Mag=Actuals")</f>
        <v>0</v>
      </c>
      <c r="CF478" s="6">
        <f>_xll.SNL.Clients.Office.Excel.Functions.SPG($D478, CF$1, $F478, "Options: Curr=USD, Mag=Actuals")</f>
        <v>0</v>
      </c>
      <c r="CG478" s="6">
        <f>_xll.SNL.Clients.Office.Excel.Functions.SPG($D478, CG$1, $F478, "Options: Curr=USD, Mag=Actuals")</f>
        <v>0</v>
      </c>
    </row>
    <row r="479" spans="1:85" x14ac:dyDescent="0.3">
      <c r="A479" s="10" t="s">
        <v>107</v>
      </c>
      <c r="B479" s="10" t="s">
        <v>85</v>
      </c>
      <c r="C479" s="10" t="s">
        <v>16</v>
      </c>
      <c r="D479">
        <v>4426243</v>
      </c>
      <c r="E479" s="10" t="s">
        <v>25</v>
      </c>
      <c r="F479" s="10" t="s">
        <v>50</v>
      </c>
      <c r="G479">
        <v>11.74</v>
      </c>
      <c r="H479">
        <v>123.63</v>
      </c>
      <c r="I479">
        <v>111.88</v>
      </c>
      <c r="J479">
        <v>330.01</v>
      </c>
      <c r="K479">
        <v>21932.3</v>
      </c>
      <c r="L479">
        <v>2.4500000000000002</v>
      </c>
      <c r="M479">
        <v>533.96952364055755</v>
      </c>
      <c r="N479">
        <v>15.05</v>
      </c>
      <c r="O479">
        <v>3.13</v>
      </c>
      <c r="P479">
        <v>0.43</v>
      </c>
      <c r="Q479">
        <v>0.85</v>
      </c>
      <c r="R479">
        <v>0.78</v>
      </c>
      <c r="S479" t="str">
        <f>_xll.SNL.Clients.Office.Excel.Functions.SPG(D479, S$1, F479, "Options: Curr=USD, Mag=Actuals")</f>
        <v>ING Bank N.V.</v>
      </c>
      <c r="T479" t="str">
        <f>_xll.SNL.Clients.Office.Excel.Functions.SPG($D479, T$1, $F479, "Options: Curr=USD, Mag=Actuals")</f>
        <v>ING Bank N.V.</v>
      </c>
      <c r="U479" s="6">
        <f>_xll.SNL.Clients.Office.Excel.Functions.SPG($D479, U$1, $F479, "Options: Curr=USD, Mag=Actuals")</f>
        <v>0</v>
      </c>
      <c r="V479" t="str">
        <f>_xll.SNL.Clients.Office.Excel.Functions.SPG($D479, V$1, $F479, "Options: Curr=USD, Mag=Actuals")</f>
        <v/>
      </c>
      <c r="W479" t="str">
        <f>_xll.SNL.Clients.Office.Excel.Functions.SPG($D479, W$1, $F479, "Options: Curr=USD, Mag=Actuals")</f>
        <v>Bank</v>
      </c>
      <c r="X479" s="6">
        <f>_xll.SNL.Clients.Office.Excel.Functions.SPG($D479, X$1, $F479, "Options: Curr=USD, Mag=Actuals")</f>
        <v>0</v>
      </c>
      <c r="Y479" s="6">
        <f>_xll.SNL.Clients.Office.Excel.Functions.SPG($D479, Y$1, $F479, "Options: Curr=USD, Mag=Actuals")</f>
        <v>0</v>
      </c>
      <c r="Z479" s="6">
        <f>_xll.SNL.Clients.Office.Excel.Functions.SPG($D479, Z$1, $F479, "Options: Curr=USD, Mag=Actuals")</f>
        <v>0</v>
      </c>
      <c r="AA479" s="6">
        <f>_xll.SNL.Clients.Office.Excel.Functions.SPG($D479, AA$1, $F479, "Options: Curr=USD, Mag=Actuals")</f>
        <v>0</v>
      </c>
      <c r="AB479" s="6">
        <f>_xll.SNL.Clients.Office.Excel.Functions.SPG($D479, AB$1, $F479, "Options: Curr=USD, Mag=Actuals")</f>
        <v>0</v>
      </c>
      <c r="AC479" s="6">
        <f>_xll.SNL.Clients.Office.Excel.Functions.SPG($D479, AC$1, $F479, "Options: Curr=USD, Mag=Actuals")</f>
        <v>0</v>
      </c>
      <c r="AD479" s="6">
        <f>_xll.SNL.Clients.Office.Excel.Functions.SPG($D479, AD$1, $F479, "Options: Curr=USD, Mag=Actuals")</f>
        <v>0</v>
      </c>
      <c r="AE479" s="6">
        <f>_xll.SNL.Clients.Office.Excel.Functions.SPG($D479, AE$1, $F479, "Options: Curr=USD, Mag=Actuals")</f>
        <v>0</v>
      </c>
      <c r="AF479" s="6">
        <f>_xll.SNL.Clients.Office.Excel.Functions.SPG($D479, AF$1, $F479, "Options: Curr=USD, Mag=Actuals")</f>
        <v>0</v>
      </c>
      <c r="AG479" s="6">
        <f>_xll.SNL.Clients.Office.Excel.Functions.SPG($D479, AG$1, $F479, "Options: Curr=USD, Mag=Actuals")</f>
        <v>0</v>
      </c>
      <c r="AH479" s="6">
        <f>_xll.SNL.Clients.Office.Excel.Functions.SPG($D479, AH$1, $F479, "Options: Curr=USD, Mag=Actuals")</f>
        <v>0</v>
      </c>
      <c r="AI479" s="6" t="str">
        <f>_xll.SNL.Clients.Office.Excel.Functions.SPG($D479, AI$1, $F479, "Options: Curr=USD, Mag=Actuals")</f>
        <v/>
      </c>
      <c r="AJ479" s="6" t="str">
        <f>_xll.SNL.Clients.Office.Excel.Functions.SPG($D479, AJ$1, $F479, "Options: Curr=USD, Mag=Actuals")</f>
        <v>#INVALID FUNCTION PARAMETER</v>
      </c>
      <c r="AK479" s="6" t="str">
        <f>_xll.SNL.Clients.Office.Excel.Functions.SPG($D479, AK$1, $F479, "Options: Curr=USD, Mag=Actuals")</f>
        <v>#INVALID FUNCTION PARAMETER</v>
      </c>
      <c r="AL479" s="6" t="str">
        <f>_xll.SNL.Clients.Office.Excel.Functions.SPG($D479, AL$1, $F479, "Options: Curr=USD, Mag=Actuals")</f>
        <v>#INVALID FUNCTION PARAMETER</v>
      </c>
      <c r="AM479" s="6" t="str">
        <f>_xll.SNL.Clients.Office.Excel.Functions.SPG($D479, AM$1, $F479, "Options: Curr=USD, Mag=Actuals")</f>
        <v>#INVALID FUNCTION PARAMETER</v>
      </c>
      <c r="AN479" s="6">
        <f>_xll.SNL.Clients.Office.Excel.Functions.SPG($D479, AN$1, $F479, "Options: Curr=USD, Mag=Actuals")</f>
        <v>0</v>
      </c>
      <c r="AO479" s="6">
        <f>_xll.SNL.Clients.Office.Excel.Functions.SPG($D479, AO$1, $F479, "Options: Curr=USD, Mag=Actuals")</f>
        <v>0</v>
      </c>
      <c r="AP479" s="6">
        <f>_xll.SNL.Clients.Office.Excel.Functions.SPG($D479, AP$1, $F479, "Options: Curr=USD, Mag=Actuals")</f>
        <v>0</v>
      </c>
      <c r="AQ479" s="6">
        <f>_xll.SNL.Clients.Office.Excel.Functions.SPG($D479, AQ$1, $F479, "Options: Curr=USD, Mag=Actuals")</f>
        <v>0</v>
      </c>
      <c r="AR479" s="6">
        <f>_xll.SNL.Clients.Office.Excel.Functions.SPG($D479, AR$1, $F479, "Options: Curr=USD, Mag=Actuals")</f>
        <v>0</v>
      </c>
      <c r="AS479" s="6">
        <f>_xll.SNL.Clients.Office.Excel.Functions.SPG($D479, AS$1, $F479, "Options: Curr=USD, Mag=Actuals")</f>
        <v>0</v>
      </c>
      <c r="AT479" s="6">
        <f>_xll.SNL.Clients.Office.Excel.Functions.SPG($D479, AT$1, $F479, "Options: Curr=USD, Mag=Actuals")</f>
        <v>0</v>
      </c>
      <c r="AU479" s="6">
        <f>_xll.SNL.Clients.Office.Excel.Functions.SPG($D479, AU$1, $F479, "Options: Curr=USD, Mag=Actuals")</f>
        <v>0</v>
      </c>
      <c r="AV479" s="6">
        <f>_xll.SNL.Clients.Office.Excel.Functions.SPG($D479, AV$1, $F479, "Options: Curr=USD, Mag=Actuals")</f>
        <v>0</v>
      </c>
      <c r="AW479" s="6">
        <f>_xll.SNL.Clients.Office.Excel.Functions.SPG($D479, AW$1, $F479, "Options: Curr=USD, Mag=Actuals")</f>
        <v>0</v>
      </c>
      <c r="AX479" s="6">
        <f>_xll.SNL.Clients.Office.Excel.Functions.SPG($D479, AX$1, $F479, "Options: Curr=USD, Mag=Actuals")</f>
        <v>0</v>
      </c>
      <c r="AY479" s="6">
        <f>_xll.SNL.Clients.Office.Excel.Functions.SPG($D479, AY$1, $F479, "Options: Curr=USD, Mag=Actuals")</f>
        <v>0</v>
      </c>
      <c r="AZ479" s="6">
        <f>_xll.SNL.Clients.Office.Excel.Functions.SPG($D479, AZ$1, $F479, "Options: Curr=USD, Mag=Actuals")</f>
        <v>0</v>
      </c>
      <c r="BA479" s="6">
        <f>_xll.SNL.Clients.Office.Excel.Functions.SPG($D479, BA$1, $F479, "Options: Curr=USD, Mag=Actuals")</f>
        <v>0</v>
      </c>
      <c r="BB479" s="6">
        <f>_xll.SNL.Clients.Office.Excel.Functions.SPG($D479, BB$1, $F479, "Options: Curr=USD, Mag=Actuals")</f>
        <v>0</v>
      </c>
      <c r="BC479" s="6">
        <f>_xll.SNL.Clients.Office.Excel.Functions.SPG($D479, BC$1, $F479, "Options: Curr=USD, Mag=Actuals")</f>
        <v>0</v>
      </c>
      <c r="BD479" s="6">
        <f>_xll.SNL.Clients.Office.Excel.Functions.SPG($D479, BD$1, $F479, "Options: Curr=USD, Mag=Actuals")</f>
        <v>0</v>
      </c>
      <c r="BE479" s="6">
        <f>_xll.SNL.Clients.Office.Excel.Functions.SPG($D479, BE$1, $F479, "Options: Curr=USD, Mag=Actuals")</f>
        <v>0</v>
      </c>
      <c r="BF479" s="6">
        <f>_xll.SNL.Clients.Office.Excel.Functions.SPG($D479, BF$1, $F479, "Options: Curr=USD, Mag=Actuals")</f>
        <v>0</v>
      </c>
      <c r="BG479" s="6">
        <f>_xll.SNL.Clients.Office.Excel.Functions.SPG($D479, BG$1, $F479, "Options: Curr=USD, Mag=Actuals")</f>
        <v>0</v>
      </c>
      <c r="BH479" s="6">
        <f>_xll.SNL.Clients.Office.Excel.Functions.SPG($D479, BH$1, $F479, "Options: Curr=USD, Mag=Actuals")</f>
        <v>0</v>
      </c>
      <c r="BI479" s="6">
        <f>_xll.SNL.Clients.Office.Excel.Functions.SPG($D479, BI$1, $F479, "Options: Curr=USD, Mag=Actuals")</f>
        <v>0</v>
      </c>
      <c r="BJ479" s="6">
        <f>_xll.SNL.Clients.Office.Excel.Functions.SPG($D479, BJ$1, $F479, "Options: Curr=USD, Mag=Actuals")</f>
        <v>0</v>
      </c>
      <c r="BK479" s="6">
        <f>_xll.SNL.Clients.Office.Excel.Functions.SPG($D479, BK$1, $F479, "Options: Curr=USD, Mag=Actuals")</f>
        <v>0</v>
      </c>
      <c r="BL479" s="6">
        <f>_xll.SNL.Clients.Office.Excel.Functions.SPG($D479, BL$1, $F479, "Options: Curr=USD, Mag=Actuals")</f>
        <v>0</v>
      </c>
      <c r="BM479" s="6">
        <f>_xll.SNL.Clients.Office.Excel.Functions.SPG($D479, BM$1, $F479, "Options: Curr=USD, Mag=Actuals")</f>
        <v>0</v>
      </c>
      <c r="BN479" s="6">
        <f>_xll.SNL.Clients.Office.Excel.Functions.SPG($D479, BN$1, $F479, "Options: Curr=USD, Mag=Actuals")</f>
        <v>0</v>
      </c>
      <c r="BO479" s="6">
        <f>_xll.SNL.Clients.Office.Excel.Functions.SPG($D479, BO$1, $F479, "Options: Curr=USD, Mag=Actuals")</f>
        <v>0</v>
      </c>
      <c r="BP479" s="6">
        <f>_xll.SNL.Clients.Office.Excel.Functions.SPG($D479, BP$1, $F479, "Options: Curr=USD, Mag=Actuals")</f>
        <v>0</v>
      </c>
      <c r="BQ479" s="6">
        <f>_xll.SNL.Clients.Office.Excel.Functions.SPG($D479, BQ$1, $F479, "Options: Curr=USD, Mag=Actuals")</f>
        <v>0</v>
      </c>
      <c r="BR479" s="6">
        <f>_xll.SNL.Clients.Office.Excel.Functions.SPG($D479, BR$1, $F479, "Options: Curr=USD, Mag=Actuals")</f>
        <v>0</v>
      </c>
      <c r="BS479" s="6">
        <f>_xll.SNL.Clients.Office.Excel.Functions.SPG($D479, BS$1, $F479, "Options: Curr=USD, Mag=Actuals")</f>
        <v>0</v>
      </c>
      <c r="BT479" s="6">
        <f>_xll.SNL.Clients.Office.Excel.Functions.SPG($D479, BT$1, $F479, "Options: Curr=USD, Mag=Actuals")</f>
        <v>0</v>
      </c>
      <c r="BU479" s="6">
        <f>_xll.SNL.Clients.Office.Excel.Functions.SPG($D479, BU$1, $F479, "Options: Curr=USD, Mag=Actuals")</f>
        <v>0</v>
      </c>
      <c r="BV479" s="6">
        <f>_xll.SNL.Clients.Office.Excel.Functions.SPG($D479, BV$1, $F479, "Options: Curr=USD, Mag=Actuals")</f>
        <v>0</v>
      </c>
      <c r="BW479" s="6">
        <f>_xll.SNL.Clients.Office.Excel.Functions.SPG($D479, BW$1, $F479, "Options: Curr=USD, Mag=Actuals")</f>
        <v>0</v>
      </c>
      <c r="BX479" s="6">
        <f>_xll.SNL.Clients.Office.Excel.Functions.SPG($D479, BX$1, $F479, "Options: Curr=USD, Mag=Actuals")</f>
        <v>0</v>
      </c>
      <c r="BY479" s="6">
        <f>_xll.SNL.Clients.Office.Excel.Functions.SPG($D479, BY$1, $F479, "Options: Curr=USD, Mag=Actuals")</f>
        <v>0</v>
      </c>
      <c r="BZ479" s="6">
        <f>_xll.SNL.Clients.Office.Excel.Functions.SPG($D479, BZ$1, $F479, "Options: Curr=USD, Mag=Actuals")</f>
        <v>0</v>
      </c>
      <c r="CA479" s="6" t="str">
        <f>_xll.SNL.Clients.Office.Excel.Functions.SPG($D479, CA$1, $F479, "Options: Curr=USD, Mag=Actuals")</f>
        <v>Impaired Loans</v>
      </c>
      <c r="CB479" s="6">
        <f>_xll.SNL.Clients.Office.Excel.Functions.SPG($D479, CB$1, $F479, "Options: Curr=USD, Mag=Actuals")</f>
        <v>0</v>
      </c>
      <c r="CC479" s="6">
        <f>_xll.SNL.Clients.Office.Excel.Functions.SPG($D479, CC$1, $F479, "Options: Curr=USD, Mag=Actuals")</f>
        <v>0</v>
      </c>
      <c r="CD479" s="6">
        <f>_xll.SNL.Clients.Office.Excel.Functions.SPG($D479, CD$1, $F479, "Options: Curr=USD, Mag=Actuals")</f>
        <v>0</v>
      </c>
      <c r="CE479" s="6">
        <f>_xll.SNL.Clients.Office.Excel.Functions.SPG($D479, CE$1, $F479, "Options: Curr=USD, Mag=Actuals")</f>
        <v>0</v>
      </c>
      <c r="CF479" s="6">
        <f>_xll.SNL.Clients.Office.Excel.Functions.SPG($D479, CF$1, $F479, "Options: Curr=USD, Mag=Actuals")</f>
        <v>0</v>
      </c>
      <c r="CG479" s="6">
        <f>_xll.SNL.Clients.Office.Excel.Functions.SPG($D479, CG$1, $F479, "Options: Curr=USD, Mag=Actuals")</f>
        <v>0</v>
      </c>
    </row>
    <row r="480" spans="1:85" x14ac:dyDescent="0.3">
      <c r="A480" s="10" t="s">
        <v>107</v>
      </c>
      <c r="B480" s="10" t="s">
        <v>85</v>
      </c>
      <c r="C480" s="10" t="s">
        <v>16</v>
      </c>
      <c r="D480">
        <v>4426243</v>
      </c>
      <c r="E480" s="10" t="s">
        <v>25</v>
      </c>
      <c r="F480" s="10" t="s">
        <v>51</v>
      </c>
      <c r="G480">
        <v>12.05</v>
      </c>
      <c r="H480">
        <v>129.9</v>
      </c>
      <c r="I480">
        <v>117.86</v>
      </c>
      <c r="J480">
        <v>365.32</v>
      </c>
      <c r="K480">
        <v>24112.46</v>
      </c>
      <c r="L480">
        <v>1.59</v>
      </c>
      <c r="M480">
        <v>567.52138533225309</v>
      </c>
      <c r="N480">
        <v>15.15</v>
      </c>
      <c r="O480">
        <v>3.18</v>
      </c>
      <c r="P480">
        <v>-1.24</v>
      </c>
      <c r="Q480">
        <v>0.8</v>
      </c>
      <c r="R480">
        <v>0.82</v>
      </c>
      <c r="S480" t="str">
        <f>_xll.SNL.Clients.Office.Excel.Functions.SPG(D480, S$1, F480, "Options: Curr=USD, Mag=Actuals")</f>
        <v>ING Bank N.V.</v>
      </c>
      <c r="T480" t="str">
        <f>_xll.SNL.Clients.Office.Excel.Functions.SPG($D480, T$1, $F480, "Options: Curr=USD, Mag=Actuals")</f>
        <v>ING Bank N.V.</v>
      </c>
      <c r="U480" s="6">
        <f>_xll.SNL.Clients.Office.Excel.Functions.SPG($D480, U$1, $F480, "Options: Curr=USD, Mag=Actuals")</f>
        <v>0</v>
      </c>
      <c r="V480" t="str">
        <f>_xll.SNL.Clients.Office.Excel.Functions.SPG($D480, V$1, $F480, "Options: Curr=USD, Mag=Actuals")</f>
        <v/>
      </c>
      <c r="W480" t="str">
        <f>_xll.SNL.Clients.Office.Excel.Functions.SPG($D480, W$1, $F480, "Options: Curr=USD, Mag=Actuals")</f>
        <v>Bank</v>
      </c>
      <c r="X480" s="6">
        <f>_xll.SNL.Clients.Office.Excel.Functions.SPG($D480, X$1, $F480, "Options: Curr=USD, Mag=Actuals")</f>
        <v>0</v>
      </c>
      <c r="Y480" s="6">
        <f>_xll.SNL.Clients.Office.Excel.Functions.SPG($D480, Y$1, $F480, "Options: Curr=USD, Mag=Actuals")</f>
        <v>0</v>
      </c>
      <c r="Z480" s="6">
        <f>_xll.SNL.Clients.Office.Excel.Functions.SPG($D480, Z$1, $F480, "Options: Curr=USD, Mag=Actuals")</f>
        <v>0</v>
      </c>
      <c r="AA480" s="6">
        <f>_xll.SNL.Clients.Office.Excel.Functions.SPG($D480, AA$1, $F480, "Options: Curr=USD, Mag=Actuals")</f>
        <v>0</v>
      </c>
      <c r="AB480" s="6">
        <f>_xll.SNL.Clients.Office.Excel.Functions.SPG($D480, AB$1, $F480, "Options: Curr=USD, Mag=Actuals")</f>
        <v>0</v>
      </c>
      <c r="AC480" s="6">
        <f>_xll.SNL.Clients.Office.Excel.Functions.SPG($D480, AC$1, $F480, "Options: Curr=USD, Mag=Actuals")</f>
        <v>0</v>
      </c>
      <c r="AD480" s="6">
        <f>_xll.SNL.Clients.Office.Excel.Functions.SPG($D480, AD$1, $F480, "Options: Curr=USD, Mag=Actuals")</f>
        <v>0</v>
      </c>
      <c r="AE480" s="6">
        <f>_xll.SNL.Clients.Office.Excel.Functions.SPG($D480, AE$1, $F480, "Options: Curr=USD, Mag=Actuals")</f>
        <v>0</v>
      </c>
      <c r="AF480" s="6">
        <f>_xll.SNL.Clients.Office.Excel.Functions.SPG($D480, AF$1, $F480, "Options: Curr=USD, Mag=Actuals")</f>
        <v>0</v>
      </c>
      <c r="AG480" s="6">
        <f>_xll.SNL.Clients.Office.Excel.Functions.SPG($D480, AG$1, $F480, "Options: Curr=USD, Mag=Actuals")</f>
        <v>0</v>
      </c>
      <c r="AH480" s="6">
        <f>_xll.SNL.Clients.Office.Excel.Functions.SPG($D480, AH$1, $F480, "Options: Curr=USD, Mag=Actuals")</f>
        <v>0</v>
      </c>
      <c r="AI480" s="6" t="str">
        <f>_xll.SNL.Clients.Office.Excel.Functions.SPG($D480, AI$1, $F480, "Options: Curr=USD, Mag=Actuals")</f>
        <v/>
      </c>
      <c r="AJ480" s="6" t="str">
        <f>_xll.SNL.Clients.Office.Excel.Functions.SPG($D480, AJ$1, $F480, "Options: Curr=USD, Mag=Actuals")</f>
        <v>#INVALID FUNCTION PARAMETER</v>
      </c>
      <c r="AK480" s="6" t="str">
        <f>_xll.SNL.Clients.Office.Excel.Functions.SPG($D480, AK$1, $F480, "Options: Curr=USD, Mag=Actuals")</f>
        <v>#INVALID FUNCTION PARAMETER</v>
      </c>
      <c r="AL480" s="6" t="str">
        <f>_xll.SNL.Clients.Office.Excel.Functions.SPG($D480, AL$1, $F480, "Options: Curr=USD, Mag=Actuals")</f>
        <v>#INVALID FUNCTION PARAMETER</v>
      </c>
      <c r="AM480" s="6" t="str">
        <f>_xll.SNL.Clients.Office.Excel.Functions.SPG($D480, AM$1, $F480, "Options: Curr=USD, Mag=Actuals")</f>
        <v>#INVALID FUNCTION PARAMETER</v>
      </c>
      <c r="AN480" s="6">
        <f>_xll.SNL.Clients.Office.Excel.Functions.SPG($D480, AN$1, $F480, "Options: Curr=USD, Mag=Actuals")</f>
        <v>0</v>
      </c>
      <c r="AO480" s="6">
        <f>_xll.SNL.Clients.Office.Excel.Functions.SPG($D480, AO$1, $F480, "Options: Curr=USD, Mag=Actuals")</f>
        <v>0</v>
      </c>
      <c r="AP480" s="6">
        <f>_xll.SNL.Clients.Office.Excel.Functions.SPG($D480, AP$1, $F480, "Options: Curr=USD, Mag=Actuals")</f>
        <v>0</v>
      </c>
      <c r="AQ480" s="6">
        <f>_xll.SNL.Clients.Office.Excel.Functions.SPG($D480, AQ$1, $F480, "Options: Curr=USD, Mag=Actuals")</f>
        <v>0</v>
      </c>
      <c r="AR480" s="6">
        <f>_xll.SNL.Clients.Office.Excel.Functions.SPG($D480, AR$1, $F480, "Options: Curr=USD, Mag=Actuals")</f>
        <v>0</v>
      </c>
      <c r="AS480" s="6">
        <f>_xll.SNL.Clients.Office.Excel.Functions.SPG($D480, AS$1, $F480, "Options: Curr=USD, Mag=Actuals")</f>
        <v>0</v>
      </c>
      <c r="AT480" s="6">
        <f>_xll.SNL.Clients.Office.Excel.Functions.SPG($D480, AT$1, $F480, "Options: Curr=USD, Mag=Actuals")</f>
        <v>0</v>
      </c>
      <c r="AU480" s="6">
        <f>_xll.SNL.Clients.Office.Excel.Functions.SPG($D480, AU$1, $F480, "Options: Curr=USD, Mag=Actuals")</f>
        <v>0</v>
      </c>
      <c r="AV480" s="6">
        <f>_xll.SNL.Clients.Office.Excel.Functions.SPG($D480, AV$1, $F480, "Options: Curr=USD, Mag=Actuals")</f>
        <v>0</v>
      </c>
      <c r="AW480" s="6">
        <f>_xll.SNL.Clients.Office.Excel.Functions.SPG($D480, AW$1, $F480, "Options: Curr=USD, Mag=Actuals")</f>
        <v>0</v>
      </c>
      <c r="AX480" s="6">
        <f>_xll.SNL.Clients.Office.Excel.Functions.SPG($D480, AX$1, $F480, "Options: Curr=USD, Mag=Actuals")</f>
        <v>0</v>
      </c>
      <c r="AY480" s="6">
        <f>_xll.SNL.Clients.Office.Excel.Functions.SPG($D480, AY$1, $F480, "Options: Curr=USD, Mag=Actuals")</f>
        <v>0</v>
      </c>
      <c r="AZ480" s="6">
        <f>_xll.SNL.Clients.Office.Excel.Functions.SPG($D480, AZ$1, $F480, "Options: Curr=USD, Mag=Actuals")</f>
        <v>0</v>
      </c>
      <c r="BA480" s="6">
        <f>_xll.SNL.Clients.Office.Excel.Functions.SPG($D480, BA$1, $F480, "Options: Curr=USD, Mag=Actuals")</f>
        <v>0</v>
      </c>
      <c r="BB480" s="6">
        <f>_xll.SNL.Clients.Office.Excel.Functions.SPG($D480, BB$1, $F480, "Options: Curr=USD, Mag=Actuals")</f>
        <v>0</v>
      </c>
      <c r="BC480" s="6">
        <f>_xll.SNL.Clients.Office.Excel.Functions.SPG($D480, BC$1, $F480, "Options: Curr=USD, Mag=Actuals")</f>
        <v>0</v>
      </c>
      <c r="BD480" s="6">
        <f>_xll.SNL.Clients.Office.Excel.Functions.SPG($D480, BD$1, $F480, "Options: Curr=USD, Mag=Actuals")</f>
        <v>0</v>
      </c>
      <c r="BE480" s="6">
        <f>_xll.SNL.Clients.Office.Excel.Functions.SPG($D480, BE$1, $F480, "Options: Curr=USD, Mag=Actuals")</f>
        <v>0</v>
      </c>
      <c r="BF480" s="6">
        <f>_xll.SNL.Clients.Office.Excel.Functions.SPG($D480, BF$1, $F480, "Options: Curr=USD, Mag=Actuals")</f>
        <v>0</v>
      </c>
      <c r="BG480" s="6">
        <f>_xll.SNL.Clients.Office.Excel.Functions.SPG($D480, BG$1, $F480, "Options: Curr=USD, Mag=Actuals")</f>
        <v>0</v>
      </c>
      <c r="BH480" s="6">
        <f>_xll.SNL.Clients.Office.Excel.Functions.SPG($D480, BH$1, $F480, "Options: Curr=USD, Mag=Actuals")</f>
        <v>0</v>
      </c>
      <c r="BI480" s="6">
        <f>_xll.SNL.Clients.Office.Excel.Functions.SPG($D480, BI$1, $F480, "Options: Curr=USD, Mag=Actuals")</f>
        <v>0</v>
      </c>
      <c r="BJ480" s="6">
        <f>_xll.SNL.Clients.Office.Excel.Functions.SPG($D480, BJ$1, $F480, "Options: Curr=USD, Mag=Actuals")</f>
        <v>0</v>
      </c>
      <c r="BK480" s="6">
        <f>_xll.SNL.Clients.Office.Excel.Functions.SPG($D480, BK$1, $F480, "Options: Curr=USD, Mag=Actuals")</f>
        <v>0</v>
      </c>
      <c r="BL480" s="6">
        <f>_xll.SNL.Clients.Office.Excel.Functions.SPG($D480, BL$1, $F480, "Options: Curr=USD, Mag=Actuals")</f>
        <v>0</v>
      </c>
      <c r="BM480" s="6">
        <f>_xll.SNL.Clients.Office.Excel.Functions.SPG($D480, BM$1, $F480, "Options: Curr=USD, Mag=Actuals")</f>
        <v>0</v>
      </c>
      <c r="BN480" s="6">
        <f>_xll.SNL.Clients.Office.Excel.Functions.SPG($D480, BN$1, $F480, "Options: Curr=USD, Mag=Actuals")</f>
        <v>0</v>
      </c>
      <c r="BO480" s="6">
        <f>_xll.SNL.Clients.Office.Excel.Functions.SPG($D480, BO$1, $F480, "Options: Curr=USD, Mag=Actuals")</f>
        <v>0</v>
      </c>
      <c r="BP480" s="6">
        <f>_xll.SNL.Clients.Office.Excel.Functions.SPG($D480, BP$1, $F480, "Options: Curr=USD, Mag=Actuals")</f>
        <v>0</v>
      </c>
      <c r="BQ480" s="6">
        <f>_xll.SNL.Clients.Office.Excel.Functions.SPG($D480, BQ$1, $F480, "Options: Curr=USD, Mag=Actuals")</f>
        <v>0</v>
      </c>
      <c r="BR480" s="6">
        <f>_xll.SNL.Clients.Office.Excel.Functions.SPG($D480, BR$1, $F480, "Options: Curr=USD, Mag=Actuals")</f>
        <v>0</v>
      </c>
      <c r="BS480" s="6">
        <f>_xll.SNL.Clients.Office.Excel.Functions.SPG($D480, BS$1, $F480, "Options: Curr=USD, Mag=Actuals")</f>
        <v>0</v>
      </c>
      <c r="BT480" s="6">
        <f>_xll.SNL.Clients.Office.Excel.Functions.SPG($D480, BT$1, $F480, "Options: Curr=USD, Mag=Actuals")</f>
        <v>0</v>
      </c>
      <c r="BU480" s="6">
        <f>_xll.SNL.Clients.Office.Excel.Functions.SPG($D480, BU$1, $F480, "Options: Curr=USD, Mag=Actuals")</f>
        <v>0</v>
      </c>
      <c r="BV480" s="6">
        <f>_xll.SNL.Clients.Office.Excel.Functions.SPG($D480, BV$1, $F480, "Options: Curr=USD, Mag=Actuals")</f>
        <v>0</v>
      </c>
      <c r="BW480" s="6">
        <f>_xll.SNL.Clients.Office.Excel.Functions.SPG($D480, BW$1, $F480, "Options: Curr=USD, Mag=Actuals")</f>
        <v>0</v>
      </c>
      <c r="BX480" s="6">
        <f>_xll.SNL.Clients.Office.Excel.Functions.SPG($D480, BX$1, $F480, "Options: Curr=USD, Mag=Actuals")</f>
        <v>0</v>
      </c>
      <c r="BY480" s="6">
        <f>_xll.SNL.Clients.Office.Excel.Functions.SPG($D480, BY$1, $F480, "Options: Curr=USD, Mag=Actuals")</f>
        <v>0</v>
      </c>
      <c r="BZ480" s="6">
        <f>_xll.SNL.Clients.Office.Excel.Functions.SPG($D480, BZ$1, $F480, "Options: Curr=USD, Mag=Actuals")</f>
        <v>0</v>
      </c>
      <c r="CA480" s="6" t="str">
        <f>_xll.SNL.Clients.Office.Excel.Functions.SPG($D480, CA$1, $F480, "Options: Curr=USD, Mag=Actuals")</f>
        <v>Impaired Loans</v>
      </c>
      <c r="CB480" s="6">
        <f>_xll.SNL.Clients.Office.Excel.Functions.SPG($D480, CB$1, $F480, "Options: Curr=USD, Mag=Actuals")</f>
        <v>0</v>
      </c>
      <c r="CC480" s="6">
        <f>_xll.SNL.Clients.Office.Excel.Functions.SPG($D480, CC$1, $F480, "Options: Curr=USD, Mag=Actuals")</f>
        <v>0</v>
      </c>
      <c r="CD480" s="6">
        <f>_xll.SNL.Clients.Office.Excel.Functions.SPG($D480, CD$1, $F480, "Options: Curr=USD, Mag=Actuals")</f>
        <v>0</v>
      </c>
      <c r="CE480" s="6">
        <f>_xll.SNL.Clients.Office.Excel.Functions.SPG($D480, CE$1, $F480, "Options: Curr=USD, Mag=Actuals")</f>
        <v>0</v>
      </c>
      <c r="CF480" s="6">
        <f>_xll.SNL.Clients.Office.Excel.Functions.SPG($D480, CF$1, $F480, "Options: Curr=USD, Mag=Actuals")</f>
        <v>0</v>
      </c>
      <c r="CG480" s="6">
        <f>_xll.SNL.Clients.Office.Excel.Functions.SPG($D480, CG$1, $F480, "Options: Curr=USD, Mag=Actuals")</f>
        <v>0</v>
      </c>
    </row>
    <row r="481" spans="1:85" x14ac:dyDescent="0.3">
      <c r="A481" s="10" t="s">
        <v>107</v>
      </c>
      <c r="B481" s="10" t="s">
        <v>85</v>
      </c>
      <c r="C481" s="10" t="s">
        <v>16</v>
      </c>
      <c r="D481">
        <v>4426243</v>
      </c>
      <c r="E481" s="10" t="s">
        <v>25</v>
      </c>
      <c r="F481" s="10" t="s">
        <v>52</v>
      </c>
      <c r="G481">
        <v>16.88</v>
      </c>
      <c r="H481">
        <v>122.03</v>
      </c>
      <c r="I481">
        <v>105.15</v>
      </c>
      <c r="J481">
        <v>355.82</v>
      </c>
      <c r="K481">
        <v>23330.93</v>
      </c>
      <c r="L481">
        <v>1.26</v>
      </c>
      <c r="M481">
        <v>518.87946161554009</v>
      </c>
      <c r="N481">
        <v>15.25</v>
      </c>
      <c r="O481">
        <v>2.58</v>
      </c>
      <c r="P481">
        <v>-1.88</v>
      </c>
      <c r="Q481">
        <v>0.84</v>
      </c>
      <c r="R481">
        <v>0.88</v>
      </c>
      <c r="S481" t="str">
        <f>_xll.SNL.Clients.Office.Excel.Functions.SPG(D481, S$1, F481, "Options: Curr=USD, Mag=Actuals")</f>
        <v>ING Bank N.V.</v>
      </c>
      <c r="T481" t="str">
        <f>_xll.SNL.Clients.Office.Excel.Functions.SPG($D481, T$1, $F481, "Options: Curr=USD, Mag=Actuals")</f>
        <v>ING Bank N.V.</v>
      </c>
      <c r="U481" s="6">
        <f>_xll.SNL.Clients.Office.Excel.Functions.SPG($D481, U$1, $F481, "Options: Curr=USD, Mag=Actuals")</f>
        <v>0</v>
      </c>
      <c r="V481" t="str">
        <f>_xll.SNL.Clients.Office.Excel.Functions.SPG($D481, V$1, $F481, "Options: Curr=USD, Mag=Actuals")</f>
        <v/>
      </c>
      <c r="W481" t="str">
        <f>_xll.SNL.Clients.Office.Excel.Functions.SPG($D481, W$1, $F481, "Options: Curr=USD, Mag=Actuals")</f>
        <v>Bank</v>
      </c>
      <c r="X481" s="6">
        <f>_xll.SNL.Clients.Office.Excel.Functions.SPG($D481, X$1, $F481, "Options: Curr=USD, Mag=Actuals")</f>
        <v>0</v>
      </c>
      <c r="Y481" s="6">
        <f>_xll.SNL.Clients.Office.Excel.Functions.SPG($D481, Y$1, $F481, "Options: Curr=USD, Mag=Actuals")</f>
        <v>0</v>
      </c>
      <c r="Z481" s="6">
        <f>_xll.SNL.Clients.Office.Excel.Functions.SPG($D481, Z$1, $F481, "Options: Curr=USD, Mag=Actuals")</f>
        <v>0</v>
      </c>
      <c r="AA481" s="6">
        <f>_xll.SNL.Clients.Office.Excel.Functions.SPG($D481, AA$1, $F481, "Options: Curr=USD, Mag=Actuals")</f>
        <v>0</v>
      </c>
      <c r="AB481" s="6">
        <f>_xll.SNL.Clients.Office.Excel.Functions.SPG($D481, AB$1, $F481, "Options: Curr=USD, Mag=Actuals")</f>
        <v>0</v>
      </c>
      <c r="AC481" s="6">
        <f>_xll.SNL.Clients.Office.Excel.Functions.SPG($D481, AC$1, $F481, "Options: Curr=USD, Mag=Actuals")</f>
        <v>0</v>
      </c>
      <c r="AD481" s="6">
        <f>_xll.SNL.Clients.Office.Excel.Functions.SPG($D481, AD$1, $F481, "Options: Curr=USD, Mag=Actuals")</f>
        <v>0</v>
      </c>
      <c r="AE481" s="6">
        <f>_xll.SNL.Clients.Office.Excel.Functions.SPG($D481, AE$1, $F481, "Options: Curr=USD, Mag=Actuals")</f>
        <v>0</v>
      </c>
      <c r="AF481" s="6">
        <f>_xll.SNL.Clients.Office.Excel.Functions.SPG($D481, AF$1, $F481, "Options: Curr=USD, Mag=Actuals")</f>
        <v>0</v>
      </c>
      <c r="AG481" s="6">
        <f>_xll.SNL.Clients.Office.Excel.Functions.SPG($D481, AG$1, $F481, "Options: Curr=USD, Mag=Actuals")</f>
        <v>0</v>
      </c>
      <c r="AH481" s="6">
        <f>_xll.SNL.Clients.Office.Excel.Functions.SPG($D481, AH$1, $F481, "Options: Curr=USD, Mag=Actuals")</f>
        <v>0</v>
      </c>
      <c r="AI481" s="6" t="str">
        <f>_xll.SNL.Clients.Office.Excel.Functions.SPG($D481, AI$1, $F481, "Options: Curr=USD, Mag=Actuals")</f>
        <v/>
      </c>
      <c r="AJ481" s="6" t="str">
        <f>_xll.SNL.Clients.Office.Excel.Functions.SPG($D481, AJ$1, $F481, "Options: Curr=USD, Mag=Actuals")</f>
        <v>#INVALID FUNCTION PARAMETER</v>
      </c>
      <c r="AK481" s="6" t="str">
        <f>_xll.SNL.Clients.Office.Excel.Functions.SPG($D481, AK$1, $F481, "Options: Curr=USD, Mag=Actuals")</f>
        <v>#INVALID FUNCTION PARAMETER</v>
      </c>
      <c r="AL481" s="6" t="str">
        <f>_xll.SNL.Clients.Office.Excel.Functions.SPG($D481, AL$1, $F481, "Options: Curr=USD, Mag=Actuals")</f>
        <v>#INVALID FUNCTION PARAMETER</v>
      </c>
      <c r="AM481" s="6" t="str">
        <f>_xll.SNL.Clients.Office.Excel.Functions.SPG($D481, AM$1, $F481, "Options: Curr=USD, Mag=Actuals")</f>
        <v>#INVALID FUNCTION PARAMETER</v>
      </c>
      <c r="AN481" s="6">
        <f>_xll.SNL.Clients.Office.Excel.Functions.SPG($D481, AN$1, $F481, "Options: Curr=USD, Mag=Actuals")</f>
        <v>0</v>
      </c>
      <c r="AO481" s="6">
        <f>_xll.SNL.Clients.Office.Excel.Functions.SPG($D481, AO$1, $F481, "Options: Curr=USD, Mag=Actuals")</f>
        <v>0</v>
      </c>
      <c r="AP481" s="6">
        <f>_xll.SNL.Clients.Office.Excel.Functions.SPG($D481, AP$1, $F481, "Options: Curr=USD, Mag=Actuals")</f>
        <v>0</v>
      </c>
      <c r="AQ481" s="6">
        <f>_xll.SNL.Clients.Office.Excel.Functions.SPG($D481, AQ$1, $F481, "Options: Curr=USD, Mag=Actuals")</f>
        <v>0</v>
      </c>
      <c r="AR481" s="6">
        <f>_xll.SNL.Clients.Office.Excel.Functions.SPG($D481, AR$1, $F481, "Options: Curr=USD, Mag=Actuals")</f>
        <v>0</v>
      </c>
      <c r="AS481" s="6">
        <f>_xll.SNL.Clients.Office.Excel.Functions.SPG($D481, AS$1, $F481, "Options: Curr=USD, Mag=Actuals")</f>
        <v>0</v>
      </c>
      <c r="AT481" s="6">
        <f>_xll.SNL.Clients.Office.Excel.Functions.SPG($D481, AT$1, $F481, "Options: Curr=USD, Mag=Actuals")</f>
        <v>0</v>
      </c>
      <c r="AU481" s="6">
        <f>_xll.SNL.Clients.Office.Excel.Functions.SPG($D481, AU$1, $F481, "Options: Curr=USD, Mag=Actuals")</f>
        <v>0</v>
      </c>
      <c r="AV481" s="6">
        <f>_xll.SNL.Clients.Office.Excel.Functions.SPG($D481, AV$1, $F481, "Options: Curr=USD, Mag=Actuals")</f>
        <v>0</v>
      </c>
      <c r="AW481" s="6">
        <f>_xll.SNL.Clients.Office.Excel.Functions.SPG($D481, AW$1, $F481, "Options: Curr=USD, Mag=Actuals")</f>
        <v>0</v>
      </c>
      <c r="AX481" s="6">
        <f>_xll.SNL.Clients.Office.Excel.Functions.SPG($D481, AX$1, $F481, "Options: Curr=USD, Mag=Actuals")</f>
        <v>0</v>
      </c>
      <c r="AY481" s="6">
        <f>_xll.SNL.Clients.Office.Excel.Functions.SPG($D481, AY$1, $F481, "Options: Curr=USD, Mag=Actuals")</f>
        <v>0</v>
      </c>
      <c r="AZ481" s="6">
        <f>_xll.SNL.Clients.Office.Excel.Functions.SPG($D481, AZ$1, $F481, "Options: Curr=USD, Mag=Actuals")</f>
        <v>0</v>
      </c>
      <c r="BA481" s="6">
        <f>_xll.SNL.Clients.Office.Excel.Functions.SPG($D481, BA$1, $F481, "Options: Curr=USD, Mag=Actuals")</f>
        <v>0</v>
      </c>
      <c r="BB481" s="6">
        <f>_xll.SNL.Clients.Office.Excel.Functions.SPG($D481, BB$1, $F481, "Options: Curr=USD, Mag=Actuals")</f>
        <v>0</v>
      </c>
      <c r="BC481" s="6">
        <f>_xll.SNL.Clients.Office.Excel.Functions.SPG($D481, BC$1, $F481, "Options: Curr=USD, Mag=Actuals")</f>
        <v>0</v>
      </c>
      <c r="BD481" s="6">
        <f>_xll.SNL.Clients.Office.Excel.Functions.SPG($D481, BD$1, $F481, "Options: Curr=USD, Mag=Actuals")</f>
        <v>0</v>
      </c>
      <c r="BE481" s="6">
        <f>_xll.SNL.Clients.Office.Excel.Functions.SPG($D481, BE$1, $F481, "Options: Curr=USD, Mag=Actuals")</f>
        <v>0</v>
      </c>
      <c r="BF481" s="6">
        <f>_xll.SNL.Clients.Office.Excel.Functions.SPG($D481, BF$1, $F481, "Options: Curr=USD, Mag=Actuals")</f>
        <v>0</v>
      </c>
      <c r="BG481" s="6">
        <f>_xll.SNL.Clients.Office.Excel.Functions.SPG($D481, BG$1, $F481, "Options: Curr=USD, Mag=Actuals")</f>
        <v>0</v>
      </c>
      <c r="BH481" s="6">
        <f>_xll.SNL.Clients.Office.Excel.Functions.SPG($D481, BH$1, $F481, "Options: Curr=USD, Mag=Actuals")</f>
        <v>0</v>
      </c>
      <c r="BI481" s="6">
        <f>_xll.SNL.Clients.Office.Excel.Functions.SPG($D481, BI$1, $F481, "Options: Curr=USD, Mag=Actuals")</f>
        <v>0</v>
      </c>
      <c r="BJ481" s="6">
        <f>_xll.SNL.Clients.Office.Excel.Functions.SPG($D481, BJ$1, $F481, "Options: Curr=USD, Mag=Actuals")</f>
        <v>0</v>
      </c>
      <c r="BK481" s="6">
        <f>_xll.SNL.Clients.Office.Excel.Functions.SPG($D481, BK$1, $F481, "Options: Curr=USD, Mag=Actuals")</f>
        <v>0</v>
      </c>
      <c r="BL481" s="6">
        <f>_xll.SNL.Clients.Office.Excel.Functions.SPG($D481, BL$1, $F481, "Options: Curr=USD, Mag=Actuals")</f>
        <v>0</v>
      </c>
      <c r="BM481" s="6">
        <f>_xll.SNL.Clients.Office.Excel.Functions.SPG($D481, BM$1, $F481, "Options: Curr=USD, Mag=Actuals")</f>
        <v>0</v>
      </c>
      <c r="BN481" s="6">
        <f>_xll.SNL.Clients.Office.Excel.Functions.SPG($D481, BN$1, $F481, "Options: Curr=USD, Mag=Actuals")</f>
        <v>0</v>
      </c>
      <c r="BO481" s="6">
        <f>_xll.SNL.Clients.Office.Excel.Functions.SPG($D481, BO$1, $F481, "Options: Curr=USD, Mag=Actuals")</f>
        <v>0</v>
      </c>
      <c r="BP481" s="6">
        <f>_xll.SNL.Clients.Office.Excel.Functions.SPG($D481, BP$1, $F481, "Options: Curr=USD, Mag=Actuals")</f>
        <v>0</v>
      </c>
      <c r="BQ481" s="6">
        <f>_xll.SNL.Clients.Office.Excel.Functions.SPG($D481, BQ$1, $F481, "Options: Curr=USD, Mag=Actuals")</f>
        <v>0</v>
      </c>
      <c r="BR481" s="6">
        <f>_xll.SNL.Clients.Office.Excel.Functions.SPG($D481, BR$1, $F481, "Options: Curr=USD, Mag=Actuals")</f>
        <v>0</v>
      </c>
      <c r="BS481" s="6">
        <f>_xll.SNL.Clients.Office.Excel.Functions.SPG($D481, BS$1, $F481, "Options: Curr=USD, Mag=Actuals")</f>
        <v>0</v>
      </c>
      <c r="BT481" s="6">
        <f>_xll.SNL.Clients.Office.Excel.Functions.SPG($D481, BT$1, $F481, "Options: Curr=USD, Mag=Actuals")</f>
        <v>0</v>
      </c>
      <c r="BU481" s="6">
        <f>_xll.SNL.Clients.Office.Excel.Functions.SPG($D481, BU$1, $F481, "Options: Curr=USD, Mag=Actuals")</f>
        <v>0</v>
      </c>
      <c r="BV481" s="6">
        <f>_xll.SNL.Clients.Office.Excel.Functions.SPG($D481, BV$1, $F481, "Options: Curr=USD, Mag=Actuals")</f>
        <v>0</v>
      </c>
      <c r="BW481" s="6">
        <f>_xll.SNL.Clients.Office.Excel.Functions.SPG($D481, BW$1, $F481, "Options: Curr=USD, Mag=Actuals")</f>
        <v>0</v>
      </c>
      <c r="BX481" s="6">
        <f>_xll.SNL.Clients.Office.Excel.Functions.SPG($D481, BX$1, $F481, "Options: Curr=USD, Mag=Actuals")</f>
        <v>0</v>
      </c>
      <c r="BY481" s="6">
        <f>_xll.SNL.Clients.Office.Excel.Functions.SPG($D481, BY$1, $F481, "Options: Curr=USD, Mag=Actuals")</f>
        <v>0</v>
      </c>
      <c r="BZ481" s="6">
        <f>_xll.SNL.Clients.Office.Excel.Functions.SPG($D481, BZ$1, $F481, "Options: Curr=USD, Mag=Actuals")</f>
        <v>0</v>
      </c>
      <c r="CA481" s="6" t="str">
        <f>_xll.SNL.Clients.Office.Excel.Functions.SPG($D481, CA$1, $F481, "Options: Curr=USD, Mag=Actuals")</f>
        <v>Impaired Loans</v>
      </c>
      <c r="CB481" s="6">
        <f>_xll.SNL.Clients.Office.Excel.Functions.SPG($D481, CB$1, $F481, "Options: Curr=USD, Mag=Actuals")</f>
        <v>0</v>
      </c>
      <c r="CC481" s="6">
        <f>_xll.SNL.Clients.Office.Excel.Functions.SPG($D481, CC$1, $F481, "Options: Curr=USD, Mag=Actuals")</f>
        <v>0</v>
      </c>
      <c r="CD481" s="6">
        <f>_xll.SNL.Clients.Office.Excel.Functions.SPG($D481, CD$1, $F481, "Options: Curr=USD, Mag=Actuals")</f>
        <v>0</v>
      </c>
      <c r="CE481" s="6">
        <f>_xll.SNL.Clients.Office.Excel.Functions.SPG($D481, CE$1, $F481, "Options: Curr=USD, Mag=Actuals")</f>
        <v>0</v>
      </c>
      <c r="CF481" s="6">
        <f>_xll.SNL.Clients.Office.Excel.Functions.SPG($D481, CF$1, $F481, "Options: Curr=USD, Mag=Actuals")</f>
        <v>0</v>
      </c>
      <c r="CG481" s="6">
        <f>_xll.SNL.Clients.Office.Excel.Functions.SPG($D481, CG$1, $F481, "Options: Curr=USD, Mag=Actuals")</f>
        <v>0</v>
      </c>
    </row>
    <row r="482" spans="1:85" x14ac:dyDescent="0.3">
      <c r="A482" s="10" t="s">
        <v>107</v>
      </c>
      <c r="B482" s="10" t="s">
        <v>85</v>
      </c>
      <c r="C482" s="10" t="s">
        <v>16</v>
      </c>
      <c r="D482">
        <v>4426243</v>
      </c>
      <c r="E482" s="10" t="s">
        <v>25</v>
      </c>
      <c r="F482" s="10" t="s">
        <v>53</v>
      </c>
      <c r="G482">
        <v>18.75</v>
      </c>
      <c r="H482">
        <v>135.88</v>
      </c>
      <c r="I482">
        <v>117.13</v>
      </c>
      <c r="J482">
        <v>381.8</v>
      </c>
      <c r="K482">
        <v>24873.84</v>
      </c>
      <c r="L482">
        <v>3.01</v>
      </c>
      <c r="M482">
        <v>542.56330381140822</v>
      </c>
      <c r="N482">
        <v>15.35</v>
      </c>
      <c r="O482">
        <v>2.8</v>
      </c>
      <c r="P482">
        <v>0.75</v>
      </c>
      <c r="Q482">
        <v>0.83</v>
      </c>
      <c r="R482">
        <v>0.79</v>
      </c>
      <c r="S482" t="str">
        <f>_xll.SNL.Clients.Office.Excel.Functions.SPG(D482, S$1, F482, "Options: Curr=USD, Mag=Actuals")</f>
        <v>ING Bank N.V.</v>
      </c>
      <c r="T482" t="str">
        <f>_xll.SNL.Clients.Office.Excel.Functions.SPG($D482, T$1, $F482, "Options: Curr=USD, Mag=Actuals")</f>
        <v>ING Bank N.V.</v>
      </c>
      <c r="U482" s="6">
        <f>_xll.SNL.Clients.Office.Excel.Functions.SPG($D482, U$1, $F482, "Options: Curr=USD, Mag=Actuals")</f>
        <v>0</v>
      </c>
      <c r="V482" t="str">
        <f>_xll.SNL.Clients.Office.Excel.Functions.SPG($D482, V$1, $F482, "Options: Curr=USD, Mag=Actuals")</f>
        <v/>
      </c>
      <c r="W482" t="str">
        <f>_xll.SNL.Clients.Office.Excel.Functions.SPG($D482, W$1, $F482, "Options: Curr=USD, Mag=Actuals")</f>
        <v>Bank</v>
      </c>
      <c r="X482" s="6">
        <f>_xll.SNL.Clients.Office.Excel.Functions.SPG($D482, X$1, $F482, "Options: Curr=USD, Mag=Actuals")</f>
        <v>0</v>
      </c>
      <c r="Y482" s="6">
        <f>_xll.SNL.Clients.Office.Excel.Functions.SPG($D482, Y$1, $F482, "Options: Curr=USD, Mag=Actuals")</f>
        <v>0</v>
      </c>
      <c r="Z482" s="6">
        <f>_xll.SNL.Clients.Office.Excel.Functions.SPG($D482, Z$1, $F482, "Options: Curr=USD, Mag=Actuals")</f>
        <v>0</v>
      </c>
      <c r="AA482" s="6">
        <f>_xll.SNL.Clients.Office.Excel.Functions.SPG($D482, AA$1, $F482, "Options: Curr=USD, Mag=Actuals")</f>
        <v>0</v>
      </c>
      <c r="AB482" s="6">
        <f>_xll.SNL.Clients.Office.Excel.Functions.SPG($D482, AB$1, $F482, "Options: Curr=USD, Mag=Actuals")</f>
        <v>0</v>
      </c>
      <c r="AC482" s="6">
        <f>_xll.SNL.Clients.Office.Excel.Functions.SPG($D482, AC$1, $F482, "Options: Curr=USD, Mag=Actuals")</f>
        <v>0</v>
      </c>
      <c r="AD482" s="6">
        <f>_xll.SNL.Clients.Office.Excel.Functions.SPG($D482, AD$1, $F482, "Options: Curr=USD, Mag=Actuals")</f>
        <v>0</v>
      </c>
      <c r="AE482" s="6">
        <f>_xll.SNL.Clients.Office.Excel.Functions.SPG($D482, AE$1, $F482, "Options: Curr=USD, Mag=Actuals")</f>
        <v>0</v>
      </c>
      <c r="AF482" s="6">
        <f>_xll.SNL.Clients.Office.Excel.Functions.SPG($D482, AF$1, $F482, "Options: Curr=USD, Mag=Actuals")</f>
        <v>0</v>
      </c>
      <c r="AG482" s="6">
        <f>_xll.SNL.Clients.Office.Excel.Functions.SPG($D482, AG$1, $F482, "Options: Curr=USD, Mag=Actuals")</f>
        <v>0</v>
      </c>
      <c r="AH482" s="6">
        <f>_xll.SNL.Clients.Office.Excel.Functions.SPG($D482, AH$1, $F482, "Options: Curr=USD, Mag=Actuals")</f>
        <v>0</v>
      </c>
      <c r="AI482" s="6" t="str">
        <f>_xll.SNL.Clients.Office.Excel.Functions.SPG($D482, AI$1, $F482, "Options: Curr=USD, Mag=Actuals")</f>
        <v/>
      </c>
      <c r="AJ482" s="6" t="str">
        <f>_xll.SNL.Clients.Office.Excel.Functions.SPG($D482, AJ$1, $F482, "Options: Curr=USD, Mag=Actuals")</f>
        <v>#INVALID FUNCTION PARAMETER</v>
      </c>
      <c r="AK482" s="6" t="str">
        <f>_xll.SNL.Clients.Office.Excel.Functions.SPG($D482, AK$1, $F482, "Options: Curr=USD, Mag=Actuals")</f>
        <v>#INVALID FUNCTION PARAMETER</v>
      </c>
      <c r="AL482" s="6" t="str">
        <f>_xll.SNL.Clients.Office.Excel.Functions.SPG($D482, AL$1, $F482, "Options: Curr=USD, Mag=Actuals")</f>
        <v>#INVALID FUNCTION PARAMETER</v>
      </c>
      <c r="AM482" s="6" t="str">
        <f>_xll.SNL.Clients.Office.Excel.Functions.SPG($D482, AM$1, $F482, "Options: Curr=USD, Mag=Actuals")</f>
        <v>#INVALID FUNCTION PARAMETER</v>
      </c>
      <c r="AN482" s="6">
        <f>_xll.SNL.Clients.Office.Excel.Functions.SPG($D482, AN$1, $F482, "Options: Curr=USD, Mag=Actuals")</f>
        <v>0</v>
      </c>
      <c r="AO482" s="6">
        <f>_xll.SNL.Clients.Office.Excel.Functions.SPG($D482, AO$1, $F482, "Options: Curr=USD, Mag=Actuals")</f>
        <v>0</v>
      </c>
      <c r="AP482" s="6">
        <f>_xll.SNL.Clients.Office.Excel.Functions.SPG($D482, AP$1, $F482, "Options: Curr=USD, Mag=Actuals")</f>
        <v>0</v>
      </c>
      <c r="AQ482" s="6">
        <f>_xll.SNL.Clients.Office.Excel.Functions.SPG($D482, AQ$1, $F482, "Options: Curr=USD, Mag=Actuals")</f>
        <v>0</v>
      </c>
      <c r="AR482" s="6">
        <f>_xll.SNL.Clients.Office.Excel.Functions.SPG($D482, AR$1, $F482, "Options: Curr=USD, Mag=Actuals")</f>
        <v>0</v>
      </c>
      <c r="AS482" s="6">
        <f>_xll.SNL.Clients.Office.Excel.Functions.SPG($D482, AS$1, $F482, "Options: Curr=USD, Mag=Actuals")</f>
        <v>0</v>
      </c>
      <c r="AT482" s="6">
        <f>_xll.SNL.Clients.Office.Excel.Functions.SPG($D482, AT$1, $F482, "Options: Curr=USD, Mag=Actuals")</f>
        <v>0</v>
      </c>
      <c r="AU482" s="6">
        <f>_xll.SNL.Clients.Office.Excel.Functions.SPG($D482, AU$1, $F482, "Options: Curr=USD, Mag=Actuals")</f>
        <v>0</v>
      </c>
      <c r="AV482" s="6">
        <f>_xll.SNL.Clients.Office.Excel.Functions.SPG($D482, AV$1, $F482, "Options: Curr=USD, Mag=Actuals")</f>
        <v>0</v>
      </c>
      <c r="AW482" s="6">
        <f>_xll.SNL.Clients.Office.Excel.Functions.SPG($D482, AW$1, $F482, "Options: Curr=USD, Mag=Actuals")</f>
        <v>0</v>
      </c>
      <c r="AX482" s="6">
        <f>_xll.SNL.Clients.Office.Excel.Functions.SPG($D482, AX$1, $F482, "Options: Curr=USD, Mag=Actuals")</f>
        <v>0</v>
      </c>
      <c r="AY482" s="6">
        <f>_xll.SNL.Clients.Office.Excel.Functions.SPG($D482, AY$1, $F482, "Options: Curr=USD, Mag=Actuals")</f>
        <v>0</v>
      </c>
      <c r="AZ482" s="6">
        <f>_xll.SNL.Clients.Office.Excel.Functions.SPG($D482, AZ$1, $F482, "Options: Curr=USD, Mag=Actuals")</f>
        <v>0</v>
      </c>
      <c r="BA482" s="6">
        <f>_xll.SNL.Clients.Office.Excel.Functions.SPG($D482, BA$1, $F482, "Options: Curr=USD, Mag=Actuals")</f>
        <v>0</v>
      </c>
      <c r="BB482" s="6">
        <f>_xll.SNL.Clients.Office.Excel.Functions.SPG($D482, BB$1, $F482, "Options: Curr=USD, Mag=Actuals")</f>
        <v>0</v>
      </c>
      <c r="BC482" s="6">
        <f>_xll.SNL.Clients.Office.Excel.Functions.SPG($D482, BC$1, $F482, "Options: Curr=USD, Mag=Actuals")</f>
        <v>0</v>
      </c>
      <c r="BD482" s="6">
        <f>_xll.SNL.Clients.Office.Excel.Functions.SPG($D482, BD$1, $F482, "Options: Curr=USD, Mag=Actuals")</f>
        <v>0</v>
      </c>
      <c r="BE482" s="6">
        <f>_xll.SNL.Clients.Office.Excel.Functions.SPG($D482, BE$1, $F482, "Options: Curr=USD, Mag=Actuals")</f>
        <v>0</v>
      </c>
      <c r="BF482" s="6">
        <f>_xll.SNL.Clients.Office.Excel.Functions.SPG($D482, BF$1, $F482, "Options: Curr=USD, Mag=Actuals")</f>
        <v>0</v>
      </c>
      <c r="BG482" s="6">
        <f>_xll.SNL.Clients.Office.Excel.Functions.SPG($D482, BG$1, $F482, "Options: Curr=USD, Mag=Actuals")</f>
        <v>0</v>
      </c>
      <c r="BH482" s="6">
        <f>_xll.SNL.Clients.Office.Excel.Functions.SPG($D482, BH$1, $F482, "Options: Curr=USD, Mag=Actuals")</f>
        <v>0</v>
      </c>
      <c r="BI482" s="6">
        <f>_xll.SNL.Clients.Office.Excel.Functions.SPG($D482, BI$1, $F482, "Options: Curr=USD, Mag=Actuals")</f>
        <v>0</v>
      </c>
      <c r="BJ482" s="6">
        <f>_xll.SNL.Clients.Office.Excel.Functions.SPG($D482, BJ$1, $F482, "Options: Curr=USD, Mag=Actuals")</f>
        <v>0</v>
      </c>
      <c r="BK482" s="6">
        <f>_xll.SNL.Clients.Office.Excel.Functions.SPG($D482, BK$1, $F482, "Options: Curr=USD, Mag=Actuals")</f>
        <v>0</v>
      </c>
      <c r="BL482" s="6">
        <f>_xll.SNL.Clients.Office.Excel.Functions.SPG($D482, BL$1, $F482, "Options: Curr=USD, Mag=Actuals")</f>
        <v>0</v>
      </c>
      <c r="BM482" s="6">
        <f>_xll.SNL.Clients.Office.Excel.Functions.SPG($D482, BM$1, $F482, "Options: Curr=USD, Mag=Actuals")</f>
        <v>0</v>
      </c>
      <c r="BN482" s="6">
        <f>_xll.SNL.Clients.Office.Excel.Functions.SPG($D482, BN$1, $F482, "Options: Curr=USD, Mag=Actuals")</f>
        <v>0</v>
      </c>
      <c r="BO482" s="6">
        <f>_xll.SNL.Clients.Office.Excel.Functions.SPG($D482, BO$1, $F482, "Options: Curr=USD, Mag=Actuals")</f>
        <v>0</v>
      </c>
      <c r="BP482" s="6">
        <f>_xll.SNL.Clients.Office.Excel.Functions.SPG($D482, BP$1, $F482, "Options: Curr=USD, Mag=Actuals")</f>
        <v>0</v>
      </c>
      <c r="BQ482" s="6">
        <f>_xll.SNL.Clients.Office.Excel.Functions.SPG($D482, BQ$1, $F482, "Options: Curr=USD, Mag=Actuals")</f>
        <v>0</v>
      </c>
      <c r="BR482" s="6">
        <f>_xll.SNL.Clients.Office.Excel.Functions.SPG($D482, BR$1, $F482, "Options: Curr=USD, Mag=Actuals")</f>
        <v>0</v>
      </c>
      <c r="BS482" s="6">
        <f>_xll.SNL.Clients.Office.Excel.Functions.SPG($D482, BS$1, $F482, "Options: Curr=USD, Mag=Actuals")</f>
        <v>0</v>
      </c>
      <c r="BT482" s="6">
        <f>_xll.SNL.Clients.Office.Excel.Functions.SPG($D482, BT$1, $F482, "Options: Curr=USD, Mag=Actuals")</f>
        <v>0</v>
      </c>
      <c r="BU482" s="6">
        <f>_xll.SNL.Clients.Office.Excel.Functions.SPG($D482, BU$1, $F482, "Options: Curr=USD, Mag=Actuals")</f>
        <v>0</v>
      </c>
      <c r="BV482" s="6">
        <f>_xll.SNL.Clients.Office.Excel.Functions.SPG($D482, BV$1, $F482, "Options: Curr=USD, Mag=Actuals")</f>
        <v>0</v>
      </c>
      <c r="BW482" s="6">
        <f>_xll.SNL.Clients.Office.Excel.Functions.SPG($D482, BW$1, $F482, "Options: Curr=USD, Mag=Actuals")</f>
        <v>0</v>
      </c>
      <c r="BX482" s="6">
        <f>_xll.SNL.Clients.Office.Excel.Functions.SPG($D482, BX$1, $F482, "Options: Curr=USD, Mag=Actuals")</f>
        <v>0</v>
      </c>
      <c r="BY482" s="6">
        <f>_xll.SNL.Clients.Office.Excel.Functions.SPG($D482, BY$1, $F482, "Options: Curr=USD, Mag=Actuals")</f>
        <v>0</v>
      </c>
      <c r="BZ482" s="6">
        <f>_xll.SNL.Clients.Office.Excel.Functions.SPG($D482, BZ$1, $F482, "Options: Curr=USD, Mag=Actuals")</f>
        <v>0</v>
      </c>
      <c r="CA482" s="6" t="str">
        <f>_xll.SNL.Clients.Office.Excel.Functions.SPG($D482, CA$1, $F482, "Options: Curr=USD, Mag=Actuals")</f>
        <v>Impaired Loans</v>
      </c>
      <c r="CB482" s="6">
        <f>_xll.SNL.Clients.Office.Excel.Functions.SPG($D482, CB$1, $F482, "Options: Curr=USD, Mag=Actuals")</f>
        <v>0</v>
      </c>
      <c r="CC482" s="6">
        <f>_xll.SNL.Clients.Office.Excel.Functions.SPG($D482, CC$1, $F482, "Options: Curr=USD, Mag=Actuals")</f>
        <v>0</v>
      </c>
      <c r="CD482" s="6">
        <f>_xll.SNL.Clients.Office.Excel.Functions.SPG($D482, CD$1, $F482, "Options: Curr=USD, Mag=Actuals")</f>
        <v>0</v>
      </c>
      <c r="CE482" s="6">
        <f>_xll.SNL.Clients.Office.Excel.Functions.SPG($D482, CE$1, $F482, "Options: Curr=USD, Mag=Actuals")</f>
        <v>0</v>
      </c>
      <c r="CF482" s="6">
        <f>_xll.SNL.Clients.Office.Excel.Functions.SPG($D482, CF$1, $F482, "Options: Curr=USD, Mag=Actuals")</f>
        <v>0</v>
      </c>
      <c r="CG482" s="6">
        <f>_xll.SNL.Clients.Office.Excel.Functions.SPG($D482, CG$1, $F482, "Options: Curr=USD, Mag=Actuals")</f>
        <v>0</v>
      </c>
    </row>
    <row r="483" spans="1:85" x14ac:dyDescent="0.3">
      <c r="A483" s="10" t="s">
        <v>107</v>
      </c>
      <c r="B483" s="10" t="s">
        <v>85</v>
      </c>
      <c r="C483" s="10" t="s">
        <v>16</v>
      </c>
      <c r="D483">
        <v>4426243</v>
      </c>
      <c r="E483" s="10" t="s">
        <v>25</v>
      </c>
      <c r="F483" s="10" t="s">
        <v>54</v>
      </c>
      <c r="G483">
        <v>24.09</v>
      </c>
      <c r="H483">
        <v>189.15</v>
      </c>
      <c r="I483">
        <v>165.06</v>
      </c>
      <c r="J483">
        <v>452.43</v>
      </c>
      <c r="K483">
        <v>29289.96</v>
      </c>
      <c r="L483">
        <v>3.25</v>
      </c>
      <c r="M483">
        <v>616.46251712885112</v>
      </c>
      <c r="N483">
        <v>15.45</v>
      </c>
      <c r="O483">
        <v>1.92</v>
      </c>
      <c r="P483">
        <v>2.67</v>
      </c>
      <c r="Q483">
        <v>0.73</v>
      </c>
      <c r="R483">
        <v>0.73</v>
      </c>
      <c r="S483" t="str">
        <f>_xll.SNL.Clients.Office.Excel.Functions.SPG(D483, S$1, F483, "Options: Curr=USD, Mag=Actuals")</f>
        <v>ING Bank N.V.</v>
      </c>
      <c r="T483" t="str">
        <f>_xll.SNL.Clients.Office.Excel.Functions.SPG($D483, T$1, $F483, "Options: Curr=USD, Mag=Actuals")</f>
        <v>ING Bank N.V.</v>
      </c>
      <c r="U483" s="6">
        <f>_xll.SNL.Clients.Office.Excel.Functions.SPG($D483, U$1, $F483, "Options: Curr=USD, Mag=Actuals")</f>
        <v>0</v>
      </c>
      <c r="V483" t="str">
        <f>_xll.SNL.Clients.Office.Excel.Functions.SPG($D483, V$1, $F483, "Options: Curr=USD, Mag=Actuals")</f>
        <v/>
      </c>
      <c r="W483" t="str">
        <f>_xll.SNL.Clients.Office.Excel.Functions.SPG($D483, W$1, $F483, "Options: Curr=USD, Mag=Actuals")</f>
        <v>Bank</v>
      </c>
      <c r="X483" s="6">
        <f>_xll.SNL.Clients.Office.Excel.Functions.SPG($D483, X$1, $F483, "Options: Curr=USD, Mag=Actuals")</f>
        <v>0</v>
      </c>
      <c r="Y483" s="6">
        <f>_xll.SNL.Clients.Office.Excel.Functions.SPG($D483, Y$1, $F483, "Options: Curr=USD, Mag=Actuals")</f>
        <v>0</v>
      </c>
      <c r="Z483" s="6">
        <f>_xll.SNL.Clients.Office.Excel.Functions.SPG($D483, Z$1, $F483, "Options: Curr=USD, Mag=Actuals")</f>
        <v>0</v>
      </c>
      <c r="AA483" s="6">
        <f>_xll.SNL.Clients.Office.Excel.Functions.SPG($D483, AA$1, $F483, "Options: Curr=USD, Mag=Actuals")</f>
        <v>0</v>
      </c>
      <c r="AB483" s="6">
        <f>_xll.SNL.Clients.Office.Excel.Functions.SPG($D483, AB$1, $F483, "Options: Curr=USD, Mag=Actuals")</f>
        <v>0</v>
      </c>
      <c r="AC483" s="6">
        <f>_xll.SNL.Clients.Office.Excel.Functions.SPG($D483, AC$1, $F483, "Options: Curr=USD, Mag=Actuals")</f>
        <v>0</v>
      </c>
      <c r="AD483" s="6">
        <f>_xll.SNL.Clients.Office.Excel.Functions.SPG($D483, AD$1, $F483, "Options: Curr=USD, Mag=Actuals")</f>
        <v>0</v>
      </c>
      <c r="AE483" s="6">
        <f>_xll.SNL.Clients.Office.Excel.Functions.SPG($D483, AE$1, $F483, "Options: Curr=USD, Mag=Actuals")</f>
        <v>0</v>
      </c>
      <c r="AF483" s="6">
        <f>_xll.SNL.Clients.Office.Excel.Functions.SPG($D483, AF$1, $F483, "Options: Curr=USD, Mag=Actuals")</f>
        <v>0</v>
      </c>
      <c r="AG483" s="6">
        <f>_xll.SNL.Clients.Office.Excel.Functions.SPG($D483, AG$1, $F483, "Options: Curr=USD, Mag=Actuals")</f>
        <v>0</v>
      </c>
      <c r="AH483" s="6">
        <f>_xll.SNL.Clients.Office.Excel.Functions.SPG($D483, AH$1, $F483, "Options: Curr=USD, Mag=Actuals")</f>
        <v>0</v>
      </c>
      <c r="AI483" s="6" t="str">
        <f>_xll.SNL.Clients.Office.Excel.Functions.SPG($D483, AI$1, $F483, "Options: Curr=USD, Mag=Actuals")</f>
        <v/>
      </c>
      <c r="AJ483" s="6" t="str">
        <f>_xll.SNL.Clients.Office.Excel.Functions.SPG($D483, AJ$1, $F483, "Options: Curr=USD, Mag=Actuals")</f>
        <v>#INVALID FUNCTION PARAMETER</v>
      </c>
      <c r="AK483" s="6" t="str">
        <f>_xll.SNL.Clients.Office.Excel.Functions.SPG($D483, AK$1, $F483, "Options: Curr=USD, Mag=Actuals")</f>
        <v>#INVALID FUNCTION PARAMETER</v>
      </c>
      <c r="AL483" s="6" t="str">
        <f>_xll.SNL.Clients.Office.Excel.Functions.SPG($D483, AL$1, $F483, "Options: Curr=USD, Mag=Actuals")</f>
        <v>#INVALID FUNCTION PARAMETER</v>
      </c>
      <c r="AM483" s="6" t="str">
        <f>_xll.SNL.Clients.Office.Excel.Functions.SPG($D483, AM$1, $F483, "Options: Curr=USD, Mag=Actuals")</f>
        <v>#INVALID FUNCTION PARAMETER</v>
      </c>
      <c r="AN483" s="6">
        <f>_xll.SNL.Clients.Office.Excel.Functions.SPG($D483, AN$1, $F483, "Options: Curr=USD, Mag=Actuals")</f>
        <v>0</v>
      </c>
      <c r="AO483" s="6">
        <f>_xll.SNL.Clients.Office.Excel.Functions.SPG($D483, AO$1, $F483, "Options: Curr=USD, Mag=Actuals")</f>
        <v>0</v>
      </c>
      <c r="AP483" s="6">
        <f>_xll.SNL.Clients.Office.Excel.Functions.SPG($D483, AP$1, $F483, "Options: Curr=USD, Mag=Actuals")</f>
        <v>0</v>
      </c>
      <c r="AQ483" s="6">
        <f>_xll.SNL.Clients.Office.Excel.Functions.SPG($D483, AQ$1, $F483, "Options: Curr=USD, Mag=Actuals")</f>
        <v>0</v>
      </c>
      <c r="AR483" s="6">
        <f>_xll.SNL.Clients.Office.Excel.Functions.SPG($D483, AR$1, $F483, "Options: Curr=USD, Mag=Actuals")</f>
        <v>0</v>
      </c>
      <c r="AS483" s="6">
        <f>_xll.SNL.Clients.Office.Excel.Functions.SPG($D483, AS$1, $F483, "Options: Curr=USD, Mag=Actuals")</f>
        <v>0</v>
      </c>
      <c r="AT483" s="6">
        <f>_xll.SNL.Clients.Office.Excel.Functions.SPG($D483, AT$1, $F483, "Options: Curr=USD, Mag=Actuals")</f>
        <v>0</v>
      </c>
      <c r="AU483" s="6">
        <f>_xll.SNL.Clients.Office.Excel.Functions.SPG($D483, AU$1, $F483, "Options: Curr=USD, Mag=Actuals")</f>
        <v>0</v>
      </c>
      <c r="AV483" s="6">
        <f>_xll.SNL.Clients.Office.Excel.Functions.SPG($D483, AV$1, $F483, "Options: Curr=USD, Mag=Actuals")</f>
        <v>0</v>
      </c>
      <c r="AW483" s="6">
        <f>_xll.SNL.Clients.Office.Excel.Functions.SPG($D483, AW$1, $F483, "Options: Curr=USD, Mag=Actuals")</f>
        <v>0</v>
      </c>
      <c r="AX483" s="6">
        <f>_xll.SNL.Clients.Office.Excel.Functions.SPG($D483, AX$1, $F483, "Options: Curr=USD, Mag=Actuals")</f>
        <v>0</v>
      </c>
      <c r="AY483" s="6">
        <f>_xll.SNL.Clients.Office.Excel.Functions.SPG($D483, AY$1, $F483, "Options: Curr=USD, Mag=Actuals")</f>
        <v>0</v>
      </c>
      <c r="AZ483" s="6">
        <f>_xll.SNL.Clients.Office.Excel.Functions.SPG($D483, AZ$1, $F483, "Options: Curr=USD, Mag=Actuals")</f>
        <v>0</v>
      </c>
      <c r="BA483" s="6">
        <f>_xll.SNL.Clients.Office.Excel.Functions.SPG($D483, BA$1, $F483, "Options: Curr=USD, Mag=Actuals")</f>
        <v>0</v>
      </c>
      <c r="BB483" s="6">
        <f>_xll.SNL.Clients.Office.Excel.Functions.SPG($D483, BB$1, $F483, "Options: Curr=USD, Mag=Actuals")</f>
        <v>0</v>
      </c>
      <c r="BC483" s="6">
        <f>_xll.SNL.Clients.Office.Excel.Functions.SPG($D483, BC$1, $F483, "Options: Curr=USD, Mag=Actuals")</f>
        <v>0</v>
      </c>
      <c r="BD483" s="6">
        <f>_xll.SNL.Clients.Office.Excel.Functions.SPG($D483, BD$1, $F483, "Options: Curr=USD, Mag=Actuals")</f>
        <v>0</v>
      </c>
      <c r="BE483" s="6">
        <f>_xll.SNL.Clients.Office.Excel.Functions.SPG($D483, BE$1, $F483, "Options: Curr=USD, Mag=Actuals")</f>
        <v>0</v>
      </c>
      <c r="BF483" s="6">
        <f>_xll.SNL.Clients.Office.Excel.Functions.SPG($D483, BF$1, $F483, "Options: Curr=USD, Mag=Actuals")</f>
        <v>0</v>
      </c>
      <c r="BG483" s="6">
        <f>_xll.SNL.Clients.Office.Excel.Functions.SPG($D483, BG$1, $F483, "Options: Curr=USD, Mag=Actuals")</f>
        <v>0</v>
      </c>
      <c r="BH483" s="6">
        <f>_xll.SNL.Clients.Office.Excel.Functions.SPG($D483, BH$1, $F483, "Options: Curr=USD, Mag=Actuals")</f>
        <v>0</v>
      </c>
      <c r="BI483" s="6">
        <f>_xll.SNL.Clients.Office.Excel.Functions.SPG($D483, BI$1, $F483, "Options: Curr=USD, Mag=Actuals")</f>
        <v>0</v>
      </c>
      <c r="BJ483" s="6">
        <f>_xll.SNL.Clients.Office.Excel.Functions.SPG($D483, BJ$1, $F483, "Options: Curr=USD, Mag=Actuals")</f>
        <v>0</v>
      </c>
      <c r="BK483" s="6">
        <f>_xll.SNL.Clients.Office.Excel.Functions.SPG($D483, BK$1, $F483, "Options: Curr=USD, Mag=Actuals")</f>
        <v>0</v>
      </c>
      <c r="BL483" s="6">
        <f>_xll.SNL.Clients.Office.Excel.Functions.SPG($D483, BL$1, $F483, "Options: Curr=USD, Mag=Actuals")</f>
        <v>0</v>
      </c>
      <c r="BM483" s="6">
        <f>_xll.SNL.Clients.Office.Excel.Functions.SPG($D483, BM$1, $F483, "Options: Curr=USD, Mag=Actuals")</f>
        <v>0</v>
      </c>
      <c r="BN483" s="6">
        <f>_xll.SNL.Clients.Office.Excel.Functions.SPG($D483, BN$1, $F483, "Options: Curr=USD, Mag=Actuals")</f>
        <v>0</v>
      </c>
      <c r="BO483" s="6">
        <f>_xll.SNL.Clients.Office.Excel.Functions.SPG($D483, BO$1, $F483, "Options: Curr=USD, Mag=Actuals")</f>
        <v>0</v>
      </c>
      <c r="BP483" s="6">
        <f>_xll.SNL.Clients.Office.Excel.Functions.SPG($D483, BP$1, $F483, "Options: Curr=USD, Mag=Actuals")</f>
        <v>0</v>
      </c>
      <c r="BQ483" s="6">
        <f>_xll.SNL.Clients.Office.Excel.Functions.SPG($D483, BQ$1, $F483, "Options: Curr=USD, Mag=Actuals")</f>
        <v>0</v>
      </c>
      <c r="BR483" s="6">
        <f>_xll.SNL.Clients.Office.Excel.Functions.SPG($D483, BR$1, $F483, "Options: Curr=USD, Mag=Actuals")</f>
        <v>0</v>
      </c>
      <c r="BS483" s="6">
        <f>_xll.SNL.Clients.Office.Excel.Functions.SPG($D483, BS$1, $F483, "Options: Curr=USD, Mag=Actuals")</f>
        <v>0</v>
      </c>
      <c r="BT483" s="6">
        <f>_xll.SNL.Clients.Office.Excel.Functions.SPG($D483, BT$1, $F483, "Options: Curr=USD, Mag=Actuals")</f>
        <v>0</v>
      </c>
      <c r="BU483" s="6">
        <f>_xll.SNL.Clients.Office.Excel.Functions.SPG($D483, BU$1, $F483, "Options: Curr=USD, Mag=Actuals")</f>
        <v>0</v>
      </c>
      <c r="BV483" s="6">
        <f>_xll.SNL.Clients.Office.Excel.Functions.SPG($D483, BV$1, $F483, "Options: Curr=USD, Mag=Actuals")</f>
        <v>0</v>
      </c>
      <c r="BW483" s="6">
        <f>_xll.SNL.Clients.Office.Excel.Functions.SPG($D483, BW$1, $F483, "Options: Curr=USD, Mag=Actuals")</f>
        <v>0</v>
      </c>
      <c r="BX483" s="6">
        <f>_xll.SNL.Clients.Office.Excel.Functions.SPG($D483, BX$1, $F483, "Options: Curr=USD, Mag=Actuals")</f>
        <v>0</v>
      </c>
      <c r="BY483" s="6">
        <f>_xll.SNL.Clients.Office.Excel.Functions.SPG($D483, BY$1, $F483, "Options: Curr=USD, Mag=Actuals")</f>
        <v>0</v>
      </c>
      <c r="BZ483" s="6">
        <f>_xll.SNL.Clients.Office.Excel.Functions.SPG($D483, BZ$1, $F483, "Options: Curr=USD, Mag=Actuals")</f>
        <v>0</v>
      </c>
      <c r="CA483" s="6" t="str">
        <f>_xll.SNL.Clients.Office.Excel.Functions.SPG($D483, CA$1, $F483, "Options: Curr=USD, Mag=Actuals")</f>
        <v>Impaired Loans</v>
      </c>
      <c r="CB483" s="6">
        <f>_xll.SNL.Clients.Office.Excel.Functions.SPG($D483, CB$1, $F483, "Options: Curr=USD, Mag=Actuals")</f>
        <v>0</v>
      </c>
      <c r="CC483" s="6">
        <f>_xll.SNL.Clients.Office.Excel.Functions.SPG($D483, CC$1, $F483, "Options: Curr=USD, Mag=Actuals")</f>
        <v>0</v>
      </c>
      <c r="CD483" s="6">
        <f>_xll.SNL.Clients.Office.Excel.Functions.SPG($D483, CD$1, $F483, "Options: Curr=USD, Mag=Actuals")</f>
        <v>0</v>
      </c>
      <c r="CE483" s="6">
        <f>_xll.SNL.Clients.Office.Excel.Functions.SPG($D483, CE$1, $F483, "Options: Curr=USD, Mag=Actuals")</f>
        <v>0</v>
      </c>
      <c r="CF483" s="6">
        <f>_xll.SNL.Clients.Office.Excel.Functions.SPG($D483, CF$1, $F483, "Options: Curr=USD, Mag=Actuals")</f>
        <v>0</v>
      </c>
      <c r="CG483" s="6">
        <f>_xll.SNL.Clients.Office.Excel.Functions.SPG($D483, CG$1, $F483, "Options: Curr=USD, Mag=Actuals")</f>
        <v>0</v>
      </c>
    </row>
    <row r="484" spans="1:85" x14ac:dyDescent="0.3">
      <c r="A484" s="10" t="s">
        <v>107</v>
      </c>
      <c r="B484" s="10" t="s">
        <v>85</v>
      </c>
      <c r="C484" s="10" t="s">
        <v>16</v>
      </c>
      <c r="D484">
        <v>4426243</v>
      </c>
      <c r="E484" s="10" t="s">
        <v>25</v>
      </c>
      <c r="F484" s="10" t="s">
        <v>55</v>
      </c>
      <c r="G484">
        <v>23.08</v>
      </c>
      <c r="H484">
        <v>188.38</v>
      </c>
      <c r="I484">
        <v>165.3</v>
      </c>
      <c r="J484">
        <v>450.47</v>
      </c>
      <c r="K484">
        <v>28990.38</v>
      </c>
      <c r="L484">
        <v>3.11</v>
      </c>
      <c r="M484">
        <v>616.73662127436842</v>
      </c>
      <c r="N484">
        <v>15.54</v>
      </c>
      <c r="O484">
        <v>1.48</v>
      </c>
      <c r="P484">
        <v>1.49</v>
      </c>
      <c r="Q484">
        <v>0.77</v>
      </c>
      <c r="R484">
        <v>0.79</v>
      </c>
      <c r="S484" t="str">
        <f>_xll.SNL.Clients.Office.Excel.Functions.SPG(D484, S$1, F484, "Options: Curr=USD, Mag=Actuals")</f>
        <v>ING Bank N.V.</v>
      </c>
      <c r="T484" t="str">
        <f>_xll.SNL.Clients.Office.Excel.Functions.SPG($D484, T$1, $F484, "Options: Curr=USD, Mag=Actuals")</f>
        <v>ING Bank N.V.</v>
      </c>
      <c r="U484" s="6">
        <f>_xll.SNL.Clients.Office.Excel.Functions.SPG($D484, U$1, $F484, "Options: Curr=USD, Mag=Actuals")</f>
        <v>0</v>
      </c>
      <c r="V484" t="str">
        <f>_xll.SNL.Clients.Office.Excel.Functions.SPG($D484, V$1, $F484, "Options: Curr=USD, Mag=Actuals")</f>
        <v/>
      </c>
      <c r="W484" t="str">
        <f>_xll.SNL.Clients.Office.Excel.Functions.SPG($D484, W$1, $F484, "Options: Curr=USD, Mag=Actuals")</f>
        <v>Bank</v>
      </c>
      <c r="X484" s="6">
        <f>_xll.SNL.Clients.Office.Excel.Functions.SPG($D484, X$1, $F484, "Options: Curr=USD, Mag=Actuals")</f>
        <v>0</v>
      </c>
      <c r="Y484" s="6">
        <f>_xll.SNL.Clients.Office.Excel.Functions.SPG($D484, Y$1, $F484, "Options: Curr=USD, Mag=Actuals")</f>
        <v>0</v>
      </c>
      <c r="Z484" s="6">
        <f>_xll.SNL.Clients.Office.Excel.Functions.SPG($D484, Z$1, $F484, "Options: Curr=USD, Mag=Actuals")</f>
        <v>0</v>
      </c>
      <c r="AA484" s="6">
        <f>_xll.SNL.Clients.Office.Excel.Functions.SPG($D484, AA$1, $F484, "Options: Curr=USD, Mag=Actuals")</f>
        <v>0</v>
      </c>
      <c r="AB484" s="6">
        <f>_xll.SNL.Clients.Office.Excel.Functions.SPG($D484, AB$1, $F484, "Options: Curr=USD, Mag=Actuals")</f>
        <v>0</v>
      </c>
      <c r="AC484" s="6">
        <f>_xll.SNL.Clients.Office.Excel.Functions.SPG($D484, AC$1, $F484, "Options: Curr=USD, Mag=Actuals")</f>
        <v>0</v>
      </c>
      <c r="AD484" s="6">
        <f>_xll.SNL.Clients.Office.Excel.Functions.SPG($D484, AD$1, $F484, "Options: Curr=USD, Mag=Actuals")</f>
        <v>0</v>
      </c>
      <c r="AE484" s="6">
        <f>_xll.SNL.Clients.Office.Excel.Functions.SPG($D484, AE$1, $F484, "Options: Curr=USD, Mag=Actuals")</f>
        <v>0</v>
      </c>
      <c r="AF484" s="6">
        <f>_xll.SNL.Clients.Office.Excel.Functions.SPG($D484, AF$1, $F484, "Options: Curr=USD, Mag=Actuals")</f>
        <v>0</v>
      </c>
      <c r="AG484" s="6">
        <f>_xll.SNL.Clients.Office.Excel.Functions.SPG($D484, AG$1, $F484, "Options: Curr=USD, Mag=Actuals")</f>
        <v>0</v>
      </c>
      <c r="AH484" s="6">
        <f>_xll.SNL.Clients.Office.Excel.Functions.SPG($D484, AH$1, $F484, "Options: Curr=USD, Mag=Actuals")</f>
        <v>0</v>
      </c>
      <c r="AI484" s="6" t="str">
        <f>_xll.SNL.Clients.Office.Excel.Functions.SPG($D484, AI$1, $F484, "Options: Curr=USD, Mag=Actuals")</f>
        <v/>
      </c>
      <c r="AJ484" s="6" t="str">
        <f>_xll.SNL.Clients.Office.Excel.Functions.SPG($D484, AJ$1, $F484, "Options: Curr=USD, Mag=Actuals")</f>
        <v>#INVALID FUNCTION PARAMETER</v>
      </c>
      <c r="AK484" s="6" t="str">
        <f>_xll.SNL.Clients.Office.Excel.Functions.SPG($D484, AK$1, $F484, "Options: Curr=USD, Mag=Actuals")</f>
        <v>#INVALID FUNCTION PARAMETER</v>
      </c>
      <c r="AL484" s="6" t="str">
        <f>_xll.SNL.Clients.Office.Excel.Functions.SPG($D484, AL$1, $F484, "Options: Curr=USD, Mag=Actuals")</f>
        <v>#INVALID FUNCTION PARAMETER</v>
      </c>
      <c r="AM484" s="6" t="str">
        <f>_xll.SNL.Clients.Office.Excel.Functions.SPG($D484, AM$1, $F484, "Options: Curr=USD, Mag=Actuals")</f>
        <v>#INVALID FUNCTION PARAMETER</v>
      </c>
      <c r="AN484" s="6">
        <f>_xll.SNL.Clients.Office.Excel.Functions.SPG($D484, AN$1, $F484, "Options: Curr=USD, Mag=Actuals")</f>
        <v>0</v>
      </c>
      <c r="AO484" s="6">
        <f>_xll.SNL.Clients.Office.Excel.Functions.SPG($D484, AO$1, $F484, "Options: Curr=USD, Mag=Actuals")</f>
        <v>0</v>
      </c>
      <c r="AP484" s="6">
        <f>_xll.SNL.Clients.Office.Excel.Functions.SPG($D484, AP$1, $F484, "Options: Curr=USD, Mag=Actuals")</f>
        <v>0</v>
      </c>
      <c r="AQ484" s="6">
        <f>_xll.SNL.Clients.Office.Excel.Functions.SPG($D484, AQ$1, $F484, "Options: Curr=USD, Mag=Actuals")</f>
        <v>0</v>
      </c>
      <c r="AR484" s="6">
        <f>_xll.SNL.Clients.Office.Excel.Functions.SPG($D484, AR$1, $F484, "Options: Curr=USD, Mag=Actuals")</f>
        <v>0</v>
      </c>
      <c r="AS484" s="6">
        <f>_xll.SNL.Clients.Office.Excel.Functions.SPG($D484, AS$1, $F484, "Options: Curr=USD, Mag=Actuals")</f>
        <v>0</v>
      </c>
      <c r="AT484" s="6">
        <f>_xll.SNL.Clients.Office.Excel.Functions.SPG($D484, AT$1, $F484, "Options: Curr=USD, Mag=Actuals")</f>
        <v>0</v>
      </c>
      <c r="AU484" s="6">
        <f>_xll.SNL.Clients.Office.Excel.Functions.SPG($D484, AU$1, $F484, "Options: Curr=USD, Mag=Actuals")</f>
        <v>0</v>
      </c>
      <c r="AV484" s="6">
        <f>_xll.SNL.Clients.Office.Excel.Functions.SPG($D484, AV$1, $F484, "Options: Curr=USD, Mag=Actuals")</f>
        <v>0</v>
      </c>
      <c r="AW484" s="6">
        <f>_xll.SNL.Clients.Office.Excel.Functions.SPG($D484, AW$1, $F484, "Options: Curr=USD, Mag=Actuals")</f>
        <v>0</v>
      </c>
      <c r="AX484" s="6">
        <f>_xll.SNL.Clients.Office.Excel.Functions.SPG($D484, AX$1, $F484, "Options: Curr=USD, Mag=Actuals")</f>
        <v>0</v>
      </c>
      <c r="AY484" s="6">
        <f>_xll.SNL.Clients.Office.Excel.Functions.SPG($D484, AY$1, $F484, "Options: Curr=USD, Mag=Actuals")</f>
        <v>0</v>
      </c>
      <c r="AZ484" s="6">
        <f>_xll.SNL.Clients.Office.Excel.Functions.SPG($D484, AZ$1, $F484, "Options: Curr=USD, Mag=Actuals")</f>
        <v>0</v>
      </c>
      <c r="BA484" s="6">
        <f>_xll.SNL.Clients.Office.Excel.Functions.SPG($D484, BA$1, $F484, "Options: Curr=USD, Mag=Actuals")</f>
        <v>0</v>
      </c>
      <c r="BB484" s="6">
        <f>_xll.SNL.Clients.Office.Excel.Functions.SPG($D484, BB$1, $F484, "Options: Curr=USD, Mag=Actuals")</f>
        <v>0</v>
      </c>
      <c r="BC484" s="6">
        <f>_xll.SNL.Clients.Office.Excel.Functions.SPG($D484, BC$1, $F484, "Options: Curr=USD, Mag=Actuals")</f>
        <v>0</v>
      </c>
      <c r="BD484" s="6">
        <f>_xll.SNL.Clients.Office.Excel.Functions.SPG($D484, BD$1, $F484, "Options: Curr=USD, Mag=Actuals")</f>
        <v>0</v>
      </c>
      <c r="BE484" s="6">
        <f>_xll.SNL.Clients.Office.Excel.Functions.SPG($D484, BE$1, $F484, "Options: Curr=USD, Mag=Actuals")</f>
        <v>0</v>
      </c>
      <c r="BF484" s="6">
        <f>_xll.SNL.Clients.Office.Excel.Functions.SPG($D484, BF$1, $F484, "Options: Curr=USD, Mag=Actuals")</f>
        <v>0</v>
      </c>
      <c r="BG484" s="6">
        <f>_xll.SNL.Clients.Office.Excel.Functions.SPG($D484, BG$1, $F484, "Options: Curr=USD, Mag=Actuals")</f>
        <v>0</v>
      </c>
      <c r="BH484" s="6">
        <f>_xll.SNL.Clients.Office.Excel.Functions.SPG($D484, BH$1, $F484, "Options: Curr=USD, Mag=Actuals")</f>
        <v>0</v>
      </c>
      <c r="BI484" s="6">
        <f>_xll.SNL.Clients.Office.Excel.Functions.SPG($D484, BI$1, $F484, "Options: Curr=USD, Mag=Actuals")</f>
        <v>0</v>
      </c>
      <c r="BJ484" s="6">
        <f>_xll.SNL.Clients.Office.Excel.Functions.SPG($D484, BJ$1, $F484, "Options: Curr=USD, Mag=Actuals")</f>
        <v>0</v>
      </c>
      <c r="BK484" s="6">
        <f>_xll.SNL.Clients.Office.Excel.Functions.SPG($D484, BK$1, $F484, "Options: Curr=USD, Mag=Actuals")</f>
        <v>0</v>
      </c>
      <c r="BL484" s="6">
        <f>_xll.SNL.Clients.Office.Excel.Functions.SPG($D484, BL$1, $F484, "Options: Curr=USD, Mag=Actuals")</f>
        <v>0</v>
      </c>
      <c r="BM484" s="6">
        <f>_xll.SNL.Clients.Office.Excel.Functions.SPG($D484, BM$1, $F484, "Options: Curr=USD, Mag=Actuals")</f>
        <v>0</v>
      </c>
      <c r="BN484" s="6">
        <f>_xll.SNL.Clients.Office.Excel.Functions.SPG($D484, BN$1, $F484, "Options: Curr=USD, Mag=Actuals")</f>
        <v>0</v>
      </c>
      <c r="BO484" s="6">
        <f>_xll.SNL.Clients.Office.Excel.Functions.SPG($D484, BO$1, $F484, "Options: Curr=USD, Mag=Actuals")</f>
        <v>0</v>
      </c>
      <c r="BP484" s="6">
        <f>_xll.SNL.Clients.Office.Excel.Functions.SPG($D484, BP$1, $F484, "Options: Curr=USD, Mag=Actuals")</f>
        <v>0</v>
      </c>
      <c r="BQ484" s="6">
        <f>_xll.SNL.Clients.Office.Excel.Functions.SPG($D484, BQ$1, $F484, "Options: Curr=USD, Mag=Actuals")</f>
        <v>0</v>
      </c>
      <c r="BR484" s="6">
        <f>_xll.SNL.Clients.Office.Excel.Functions.SPG($D484, BR$1, $F484, "Options: Curr=USD, Mag=Actuals")</f>
        <v>0</v>
      </c>
      <c r="BS484" s="6">
        <f>_xll.SNL.Clients.Office.Excel.Functions.SPG($D484, BS$1, $F484, "Options: Curr=USD, Mag=Actuals")</f>
        <v>0</v>
      </c>
      <c r="BT484" s="6">
        <f>_xll.SNL.Clients.Office.Excel.Functions.SPG($D484, BT$1, $F484, "Options: Curr=USD, Mag=Actuals")</f>
        <v>0</v>
      </c>
      <c r="BU484" s="6">
        <f>_xll.SNL.Clients.Office.Excel.Functions.SPG($D484, BU$1, $F484, "Options: Curr=USD, Mag=Actuals")</f>
        <v>0</v>
      </c>
      <c r="BV484" s="6">
        <f>_xll.SNL.Clients.Office.Excel.Functions.SPG($D484, BV$1, $F484, "Options: Curr=USD, Mag=Actuals")</f>
        <v>0</v>
      </c>
      <c r="BW484" s="6">
        <f>_xll.SNL.Clients.Office.Excel.Functions.SPG($D484, BW$1, $F484, "Options: Curr=USD, Mag=Actuals")</f>
        <v>0</v>
      </c>
      <c r="BX484" s="6">
        <f>_xll.SNL.Clients.Office.Excel.Functions.SPG($D484, BX$1, $F484, "Options: Curr=USD, Mag=Actuals")</f>
        <v>0</v>
      </c>
      <c r="BY484" s="6">
        <f>_xll.SNL.Clients.Office.Excel.Functions.SPG($D484, BY$1, $F484, "Options: Curr=USD, Mag=Actuals")</f>
        <v>0</v>
      </c>
      <c r="BZ484" s="6">
        <f>_xll.SNL.Clients.Office.Excel.Functions.SPG($D484, BZ$1, $F484, "Options: Curr=USD, Mag=Actuals")</f>
        <v>0</v>
      </c>
      <c r="CA484" s="6" t="str">
        <f>_xll.SNL.Clients.Office.Excel.Functions.SPG($D484, CA$1, $F484, "Options: Curr=USD, Mag=Actuals")</f>
        <v>Impaired Loans</v>
      </c>
      <c r="CB484" s="6">
        <f>_xll.SNL.Clients.Office.Excel.Functions.SPG($D484, CB$1, $F484, "Options: Curr=USD, Mag=Actuals")</f>
        <v>0</v>
      </c>
      <c r="CC484" s="6">
        <f>_xll.SNL.Clients.Office.Excel.Functions.SPG($D484, CC$1, $F484, "Options: Curr=USD, Mag=Actuals")</f>
        <v>0</v>
      </c>
      <c r="CD484" s="6">
        <f>_xll.SNL.Clients.Office.Excel.Functions.SPG($D484, CD$1, $F484, "Options: Curr=USD, Mag=Actuals")</f>
        <v>0</v>
      </c>
      <c r="CE484" s="6">
        <f>_xll.SNL.Clients.Office.Excel.Functions.SPG($D484, CE$1, $F484, "Options: Curr=USD, Mag=Actuals")</f>
        <v>0</v>
      </c>
      <c r="CF484" s="6">
        <f>_xll.SNL.Clients.Office.Excel.Functions.SPG($D484, CF$1, $F484, "Options: Curr=USD, Mag=Actuals")</f>
        <v>0</v>
      </c>
      <c r="CG484" s="6">
        <f>_xll.SNL.Clients.Office.Excel.Functions.SPG($D484, CG$1, $F484, "Options: Curr=USD, Mag=Actuals")</f>
        <v>0</v>
      </c>
    </row>
    <row r="485" spans="1:85" x14ac:dyDescent="0.3">
      <c r="A485" s="10" t="s">
        <v>107</v>
      </c>
      <c r="B485" s="10" t="s">
        <v>85</v>
      </c>
      <c r="C485" s="10" t="s">
        <v>16</v>
      </c>
      <c r="D485">
        <v>4426243</v>
      </c>
      <c r="E485" s="10" t="s">
        <v>25</v>
      </c>
      <c r="F485" s="10" t="s">
        <v>56</v>
      </c>
      <c r="G485">
        <v>21.13</v>
      </c>
      <c r="H485">
        <v>181.97</v>
      </c>
      <c r="I485">
        <v>160.84</v>
      </c>
      <c r="J485">
        <v>417.07</v>
      </c>
      <c r="K485">
        <v>26684.34</v>
      </c>
      <c r="L485">
        <v>4.51</v>
      </c>
      <c r="M485">
        <v>575.73748648946707</v>
      </c>
      <c r="N485">
        <v>15.63</v>
      </c>
      <c r="O485">
        <v>1.86</v>
      </c>
      <c r="P485">
        <v>3.16</v>
      </c>
      <c r="Q485">
        <v>0.89</v>
      </c>
      <c r="R485">
        <v>0.92</v>
      </c>
      <c r="S485" t="str">
        <f>_xll.SNL.Clients.Office.Excel.Functions.SPG(D485, S$1, F485, "Options: Curr=USD, Mag=Actuals")</f>
        <v>ING Bank N.V.</v>
      </c>
      <c r="T485" t="str">
        <f>_xll.SNL.Clients.Office.Excel.Functions.SPG($D485, T$1, $F485, "Options: Curr=USD, Mag=Actuals")</f>
        <v>ING Bank N.V.</v>
      </c>
      <c r="U485" s="6">
        <f>_xll.SNL.Clients.Office.Excel.Functions.SPG($D485, U$1, $F485, "Options: Curr=USD, Mag=Actuals")</f>
        <v>0</v>
      </c>
      <c r="V485" t="str">
        <f>_xll.SNL.Clients.Office.Excel.Functions.SPG($D485, V$1, $F485, "Options: Curr=USD, Mag=Actuals")</f>
        <v/>
      </c>
      <c r="W485" t="str">
        <f>_xll.SNL.Clients.Office.Excel.Functions.SPG($D485, W$1, $F485, "Options: Curr=USD, Mag=Actuals")</f>
        <v>Bank</v>
      </c>
      <c r="X485" s="6">
        <f>_xll.SNL.Clients.Office.Excel.Functions.SPG($D485, X$1, $F485, "Options: Curr=USD, Mag=Actuals")</f>
        <v>0</v>
      </c>
      <c r="Y485" s="6">
        <f>_xll.SNL.Clients.Office.Excel.Functions.SPG($D485, Y$1, $F485, "Options: Curr=USD, Mag=Actuals")</f>
        <v>0</v>
      </c>
      <c r="Z485" s="6">
        <f>_xll.SNL.Clients.Office.Excel.Functions.SPG($D485, Z$1, $F485, "Options: Curr=USD, Mag=Actuals")</f>
        <v>0</v>
      </c>
      <c r="AA485" s="6">
        <f>_xll.SNL.Clients.Office.Excel.Functions.SPG($D485, AA$1, $F485, "Options: Curr=USD, Mag=Actuals")</f>
        <v>0</v>
      </c>
      <c r="AB485" s="6">
        <f>_xll.SNL.Clients.Office.Excel.Functions.SPG($D485, AB$1, $F485, "Options: Curr=USD, Mag=Actuals")</f>
        <v>0</v>
      </c>
      <c r="AC485" s="6">
        <f>_xll.SNL.Clients.Office.Excel.Functions.SPG($D485, AC$1, $F485, "Options: Curr=USD, Mag=Actuals")</f>
        <v>0</v>
      </c>
      <c r="AD485" s="6">
        <f>_xll.SNL.Clients.Office.Excel.Functions.SPG($D485, AD$1, $F485, "Options: Curr=USD, Mag=Actuals")</f>
        <v>0</v>
      </c>
      <c r="AE485" s="6">
        <f>_xll.SNL.Clients.Office.Excel.Functions.SPG($D485, AE$1, $F485, "Options: Curr=USD, Mag=Actuals")</f>
        <v>0</v>
      </c>
      <c r="AF485" s="6">
        <f>_xll.SNL.Clients.Office.Excel.Functions.SPG($D485, AF$1, $F485, "Options: Curr=USD, Mag=Actuals")</f>
        <v>0</v>
      </c>
      <c r="AG485" s="6">
        <f>_xll.SNL.Clients.Office.Excel.Functions.SPG($D485, AG$1, $F485, "Options: Curr=USD, Mag=Actuals")</f>
        <v>0</v>
      </c>
      <c r="AH485" s="6">
        <f>_xll.SNL.Clients.Office.Excel.Functions.SPG($D485, AH$1, $F485, "Options: Curr=USD, Mag=Actuals")</f>
        <v>0</v>
      </c>
      <c r="AI485" s="6" t="str">
        <f>_xll.SNL.Clients.Office.Excel.Functions.SPG($D485, AI$1, $F485, "Options: Curr=USD, Mag=Actuals")</f>
        <v/>
      </c>
      <c r="AJ485" s="6" t="str">
        <f>_xll.SNL.Clients.Office.Excel.Functions.SPG($D485, AJ$1, $F485, "Options: Curr=USD, Mag=Actuals")</f>
        <v>#INVALID FUNCTION PARAMETER</v>
      </c>
      <c r="AK485" s="6" t="str">
        <f>_xll.SNL.Clients.Office.Excel.Functions.SPG($D485, AK$1, $F485, "Options: Curr=USD, Mag=Actuals")</f>
        <v>#INVALID FUNCTION PARAMETER</v>
      </c>
      <c r="AL485" s="6" t="str">
        <f>_xll.SNL.Clients.Office.Excel.Functions.SPG($D485, AL$1, $F485, "Options: Curr=USD, Mag=Actuals")</f>
        <v>#INVALID FUNCTION PARAMETER</v>
      </c>
      <c r="AM485" s="6" t="str">
        <f>_xll.SNL.Clients.Office.Excel.Functions.SPG($D485, AM$1, $F485, "Options: Curr=USD, Mag=Actuals")</f>
        <v>#INVALID FUNCTION PARAMETER</v>
      </c>
      <c r="AN485" s="6">
        <f>_xll.SNL.Clients.Office.Excel.Functions.SPG($D485, AN$1, $F485, "Options: Curr=USD, Mag=Actuals")</f>
        <v>0</v>
      </c>
      <c r="AO485" s="6">
        <f>_xll.SNL.Clients.Office.Excel.Functions.SPG($D485, AO$1, $F485, "Options: Curr=USD, Mag=Actuals")</f>
        <v>0</v>
      </c>
      <c r="AP485" s="6">
        <f>_xll.SNL.Clients.Office.Excel.Functions.SPG($D485, AP$1, $F485, "Options: Curr=USD, Mag=Actuals")</f>
        <v>0</v>
      </c>
      <c r="AQ485" s="6">
        <f>_xll.SNL.Clients.Office.Excel.Functions.SPG($D485, AQ$1, $F485, "Options: Curr=USD, Mag=Actuals")</f>
        <v>0</v>
      </c>
      <c r="AR485" s="6">
        <f>_xll.SNL.Clients.Office.Excel.Functions.SPG($D485, AR$1, $F485, "Options: Curr=USD, Mag=Actuals")</f>
        <v>0</v>
      </c>
      <c r="AS485" s="6">
        <f>_xll.SNL.Clients.Office.Excel.Functions.SPG($D485, AS$1, $F485, "Options: Curr=USD, Mag=Actuals")</f>
        <v>0</v>
      </c>
      <c r="AT485" s="6">
        <f>_xll.SNL.Clients.Office.Excel.Functions.SPG($D485, AT$1, $F485, "Options: Curr=USD, Mag=Actuals")</f>
        <v>0</v>
      </c>
      <c r="AU485" s="6">
        <f>_xll.SNL.Clients.Office.Excel.Functions.SPG($D485, AU$1, $F485, "Options: Curr=USD, Mag=Actuals")</f>
        <v>0</v>
      </c>
      <c r="AV485" s="6">
        <f>_xll.SNL.Clients.Office.Excel.Functions.SPG($D485, AV$1, $F485, "Options: Curr=USD, Mag=Actuals")</f>
        <v>0</v>
      </c>
      <c r="AW485" s="6">
        <f>_xll.SNL.Clients.Office.Excel.Functions.SPG($D485, AW$1, $F485, "Options: Curr=USD, Mag=Actuals")</f>
        <v>0</v>
      </c>
      <c r="AX485" s="6">
        <f>_xll.SNL.Clients.Office.Excel.Functions.SPG($D485, AX$1, $F485, "Options: Curr=USD, Mag=Actuals")</f>
        <v>0</v>
      </c>
      <c r="AY485" s="6">
        <f>_xll.SNL.Clients.Office.Excel.Functions.SPG($D485, AY$1, $F485, "Options: Curr=USD, Mag=Actuals")</f>
        <v>0</v>
      </c>
      <c r="AZ485" s="6">
        <f>_xll.SNL.Clients.Office.Excel.Functions.SPG($D485, AZ$1, $F485, "Options: Curr=USD, Mag=Actuals")</f>
        <v>0</v>
      </c>
      <c r="BA485" s="6">
        <f>_xll.SNL.Clients.Office.Excel.Functions.SPG($D485, BA$1, $F485, "Options: Curr=USD, Mag=Actuals")</f>
        <v>0</v>
      </c>
      <c r="BB485" s="6">
        <f>_xll.SNL.Clients.Office.Excel.Functions.SPG($D485, BB$1, $F485, "Options: Curr=USD, Mag=Actuals")</f>
        <v>0</v>
      </c>
      <c r="BC485" s="6">
        <f>_xll.SNL.Clients.Office.Excel.Functions.SPG($D485, BC$1, $F485, "Options: Curr=USD, Mag=Actuals")</f>
        <v>0</v>
      </c>
      <c r="BD485" s="6">
        <f>_xll.SNL.Clients.Office.Excel.Functions.SPG($D485, BD$1, $F485, "Options: Curr=USD, Mag=Actuals")</f>
        <v>0</v>
      </c>
      <c r="BE485" s="6">
        <f>_xll.SNL.Clients.Office.Excel.Functions.SPG($D485, BE$1, $F485, "Options: Curr=USD, Mag=Actuals")</f>
        <v>0</v>
      </c>
      <c r="BF485" s="6">
        <f>_xll.SNL.Clients.Office.Excel.Functions.SPG($D485, BF$1, $F485, "Options: Curr=USD, Mag=Actuals")</f>
        <v>0</v>
      </c>
      <c r="BG485" s="6">
        <f>_xll.SNL.Clients.Office.Excel.Functions.SPG($D485, BG$1, $F485, "Options: Curr=USD, Mag=Actuals")</f>
        <v>0</v>
      </c>
      <c r="BH485" s="6">
        <f>_xll.SNL.Clients.Office.Excel.Functions.SPG($D485, BH$1, $F485, "Options: Curr=USD, Mag=Actuals")</f>
        <v>0</v>
      </c>
      <c r="BI485" s="6">
        <f>_xll.SNL.Clients.Office.Excel.Functions.SPG($D485, BI$1, $F485, "Options: Curr=USD, Mag=Actuals")</f>
        <v>0</v>
      </c>
      <c r="BJ485" s="6">
        <f>_xll.SNL.Clients.Office.Excel.Functions.SPG($D485, BJ$1, $F485, "Options: Curr=USD, Mag=Actuals")</f>
        <v>0</v>
      </c>
      <c r="BK485" s="6">
        <f>_xll.SNL.Clients.Office.Excel.Functions.SPG($D485, BK$1, $F485, "Options: Curr=USD, Mag=Actuals")</f>
        <v>0</v>
      </c>
      <c r="BL485" s="6">
        <f>_xll.SNL.Clients.Office.Excel.Functions.SPG($D485, BL$1, $F485, "Options: Curr=USD, Mag=Actuals")</f>
        <v>0</v>
      </c>
      <c r="BM485" s="6">
        <f>_xll.SNL.Clients.Office.Excel.Functions.SPG($D485, BM$1, $F485, "Options: Curr=USD, Mag=Actuals")</f>
        <v>0</v>
      </c>
      <c r="BN485" s="6">
        <f>_xll.SNL.Clients.Office.Excel.Functions.SPG($D485, BN$1, $F485, "Options: Curr=USD, Mag=Actuals")</f>
        <v>0</v>
      </c>
      <c r="BO485" s="6">
        <f>_xll.SNL.Clients.Office.Excel.Functions.SPG($D485, BO$1, $F485, "Options: Curr=USD, Mag=Actuals")</f>
        <v>0</v>
      </c>
      <c r="BP485" s="6">
        <f>_xll.SNL.Clients.Office.Excel.Functions.SPG($D485, BP$1, $F485, "Options: Curr=USD, Mag=Actuals")</f>
        <v>0</v>
      </c>
      <c r="BQ485" s="6">
        <f>_xll.SNL.Clients.Office.Excel.Functions.SPG($D485, BQ$1, $F485, "Options: Curr=USD, Mag=Actuals")</f>
        <v>0</v>
      </c>
      <c r="BR485" s="6">
        <f>_xll.SNL.Clients.Office.Excel.Functions.SPG($D485, BR$1, $F485, "Options: Curr=USD, Mag=Actuals")</f>
        <v>0</v>
      </c>
      <c r="BS485" s="6">
        <f>_xll.SNL.Clients.Office.Excel.Functions.SPG($D485, BS$1, $F485, "Options: Curr=USD, Mag=Actuals")</f>
        <v>0</v>
      </c>
      <c r="BT485" s="6">
        <f>_xll.SNL.Clients.Office.Excel.Functions.SPG($D485, BT$1, $F485, "Options: Curr=USD, Mag=Actuals")</f>
        <v>0</v>
      </c>
      <c r="BU485" s="6">
        <f>_xll.SNL.Clients.Office.Excel.Functions.SPG($D485, BU$1, $F485, "Options: Curr=USD, Mag=Actuals")</f>
        <v>0</v>
      </c>
      <c r="BV485" s="6">
        <f>_xll.SNL.Clients.Office.Excel.Functions.SPG($D485, BV$1, $F485, "Options: Curr=USD, Mag=Actuals")</f>
        <v>0</v>
      </c>
      <c r="BW485" s="6">
        <f>_xll.SNL.Clients.Office.Excel.Functions.SPG($D485, BW$1, $F485, "Options: Curr=USD, Mag=Actuals")</f>
        <v>0</v>
      </c>
      <c r="BX485" s="6">
        <f>_xll.SNL.Clients.Office.Excel.Functions.SPG($D485, BX$1, $F485, "Options: Curr=USD, Mag=Actuals")</f>
        <v>0</v>
      </c>
      <c r="BY485" s="6">
        <f>_xll.SNL.Clients.Office.Excel.Functions.SPG($D485, BY$1, $F485, "Options: Curr=USD, Mag=Actuals")</f>
        <v>0</v>
      </c>
      <c r="BZ485" s="6">
        <f>_xll.SNL.Clients.Office.Excel.Functions.SPG($D485, BZ$1, $F485, "Options: Curr=USD, Mag=Actuals")</f>
        <v>0</v>
      </c>
      <c r="CA485" s="6" t="str">
        <f>_xll.SNL.Clients.Office.Excel.Functions.SPG($D485, CA$1, $F485, "Options: Curr=USD, Mag=Actuals")</f>
        <v>Impaired Loans</v>
      </c>
      <c r="CB485" s="6">
        <f>_xll.SNL.Clients.Office.Excel.Functions.SPG($D485, CB$1, $F485, "Options: Curr=USD, Mag=Actuals")</f>
        <v>0</v>
      </c>
      <c r="CC485" s="6">
        <f>_xll.SNL.Clients.Office.Excel.Functions.SPG($D485, CC$1, $F485, "Options: Curr=USD, Mag=Actuals")</f>
        <v>0</v>
      </c>
      <c r="CD485" s="6">
        <f>_xll.SNL.Clients.Office.Excel.Functions.SPG($D485, CD$1, $F485, "Options: Curr=USD, Mag=Actuals")</f>
        <v>0</v>
      </c>
      <c r="CE485" s="6">
        <f>_xll.SNL.Clients.Office.Excel.Functions.SPG($D485, CE$1, $F485, "Options: Curr=USD, Mag=Actuals")</f>
        <v>0</v>
      </c>
      <c r="CF485" s="6">
        <f>_xll.SNL.Clients.Office.Excel.Functions.SPG($D485, CF$1, $F485, "Options: Curr=USD, Mag=Actuals")</f>
        <v>0</v>
      </c>
      <c r="CG485" s="6">
        <f>_xll.SNL.Clients.Office.Excel.Functions.SPG($D485, CG$1, $F485, "Options: Curr=USD, Mag=Actuals")</f>
        <v>0</v>
      </c>
    </row>
    <row r="486" spans="1:85" x14ac:dyDescent="0.3">
      <c r="A486" s="10" t="s">
        <v>107</v>
      </c>
      <c r="B486" s="10" t="s">
        <v>85</v>
      </c>
      <c r="C486" s="10" t="s">
        <v>16</v>
      </c>
      <c r="D486">
        <v>4426243</v>
      </c>
      <c r="E486" s="10" t="s">
        <v>25</v>
      </c>
      <c r="F486" s="10" t="s">
        <v>57</v>
      </c>
      <c r="G486">
        <v>20.54</v>
      </c>
      <c r="H486">
        <v>190.5</v>
      </c>
      <c r="I486">
        <v>169.96</v>
      </c>
      <c r="J486">
        <v>438.23</v>
      </c>
      <c r="K486">
        <v>27872.74</v>
      </c>
      <c r="L486">
        <v>4.5599999999999996</v>
      </c>
      <c r="M486">
        <v>594.89829020067702</v>
      </c>
      <c r="N486">
        <v>15.72</v>
      </c>
      <c r="O486">
        <v>1.78</v>
      </c>
      <c r="P486">
        <v>-2.56</v>
      </c>
      <c r="Q486">
        <v>0.9</v>
      </c>
      <c r="R486">
        <v>0.86</v>
      </c>
      <c r="S486" t="str">
        <f>_xll.SNL.Clients.Office.Excel.Functions.SPG(D486, S$1, F486, "Options: Curr=USD, Mag=Actuals")</f>
        <v>ING Bank N.V.</v>
      </c>
      <c r="T486" t="str">
        <f>_xll.SNL.Clients.Office.Excel.Functions.SPG($D486, T$1, $F486, "Options: Curr=USD, Mag=Actuals")</f>
        <v>ING Bank N.V.</v>
      </c>
      <c r="U486" s="6">
        <f>_xll.SNL.Clients.Office.Excel.Functions.SPG($D486, U$1, $F486, "Options: Curr=USD, Mag=Actuals")</f>
        <v>0</v>
      </c>
      <c r="V486" t="str">
        <f>_xll.SNL.Clients.Office.Excel.Functions.SPG($D486, V$1, $F486, "Options: Curr=USD, Mag=Actuals")</f>
        <v/>
      </c>
      <c r="W486" t="str">
        <f>_xll.SNL.Clients.Office.Excel.Functions.SPG($D486, W$1, $F486, "Options: Curr=USD, Mag=Actuals")</f>
        <v>Bank</v>
      </c>
      <c r="X486" s="6">
        <f>_xll.SNL.Clients.Office.Excel.Functions.SPG($D486, X$1, $F486, "Options: Curr=USD, Mag=Actuals")</f>
        <v>0</v>
      </c>
      <c r="Y486" s="6">
        <f>_xll.SNL.Clients.Office.Excel.Functions.SPG($D486, Y$1, $F486, "Options: Curr=USD, Mag=Actuals")</f>
        <v>0</v>
      </c>
      <c r="Z486" s="6">
        <f>_xll.SNL.Clients.Office.Excel.Functions.SPG($D486, Z$1, $F486, "Options: Curr=USD, Mag=Actuals")</f>
        <v>0</v>
      </c>
      <c r="AA486" s="6">
        <f>_xll.SNL.Clients.Office.Excel.Functions.SPG($D486, AA$1, $F486, "Options: Curr=USD, Mag=Actuals")</f>
        <v>0</v>
      </c>
      <c r="AB486" s="6">
        <f>_xll.SNL.Clients.Office.Excel.Functions.SPG($D486, AB$1, $F486, "Options: Curr=USD, Mag=Actuals")</f>
        <v>0</v>
      </c>
      <c r="AC486" s="6">
        <f>_xll.SNL.Clients.Office.Excel.Functions.SPG($D486, AC$1, $F486, "Options: Curr=USD, Mag=Actuals")</f>
        <v>0</v>
      </c>
      <c r="AD486" s="6">
        <f>_xll.SNL.Clients.Office.Excel.Functions.SPG($D486, AD$1, $F486, "Options: Curr=USD, Mag=Actuals")</f>
        <v>0</v>
      </c>
      <c r="AE486" s="6">
        <f>_xll.SNL.Clients.Office.Excel.Functions.SPG($D486, AE$1, $F486, "Options: Curr=USD, Mag=Actuals")</f>
        <v>0</v>
      </c>
      <c r="AF486" s="6">
        <f>_xll.SNL.Clients.Office.Excel.Functions.SPG($D486, AF$1, $F486, "Options: Curr=USD, Mag=Actuals")</f>
        <v>0</v>
      </c>
      <c r="AG486" s="6">
        <f>_xll.SNL.Clients.Office.Excel.Functions.SPG($D486, AG$1, $F486, "Options: Curr=USD, Mag=Actuals")</f>
        <v>0</v>
      </c>
      <c r="AH486" s="6">
        <f>_xll.SNL.Clients.Office.Excel.Functions.SPG($D486, AH$1, $F486, "Options: Curr=USD, Mag=Actuals")</f>
        <v>0</v>
      </c>
      <c r="AI486" s="6" t="str">
        <f>_xll.SNL.Clients.Office.Excel.Functions.SPG($D486, AI$1, $F486, "Options: Curr=USD, Mag=Actuals")</f>
        <v/>
      </c>
      <c r="AJ486" s="6" t="str">
        <f>_xll.SNL.Clients.Office.Excel.Functions.SPG($D486, AJ$1, $F486, "Options: Curr=USD, Mag=Actuals")</f>
        <v>#INVALID FUNCTION PARAMETER</v>
      </c>
      <c r="AK486" s="6" t="str">
        <f>_xll.SNL.Clients.Office.Excel.Functions.SPG($D486, AK$1, $F486, "Options: Curr=USD, Mag=Actuals")</f>
        <v>#INVALID FUNCTION PARAMETER</v>
      </c>
      <c r="AL486" s="6" t="str">
        <f>_xll.SNL.Clients.Office.Excel.Functions.SPG($D486, AL$1, $F486, "Options: Curr=USD, Mag=Actuals")</f>
        <v>#INVALID FUNCTION PARAMETER</v>
      </c>
      <c r="AM486" s="6" t="str">
        <f>_xll.SNL.Clients.Office.Excel.Functions.SPG($D486, AM$1, $F486, "Options: Curr=USD, Mag=Actuals")</f>
        <v>#INVALID FUNCTION PARAMETER</v>
      </c>
      <c r="AN486" s="6">
        <f>_xll.SNL.Clients.Office.Excel.Functions.SPG($D486, AN$1, $F486, "Options: Curr=USD, Mag=Actuals")</f>
        <v>0</v>
      </c>
      <c r="AO486" s="6">
        <f>_xll.SNL.Clients.Office.Excel.Functions.SPG($D486, AO$1, $F486, "Options: Curr=USD, Mag=Actuals")</f>
        <v>0</v>
      </c>
      <c r="AP486" s="6">
        <f>_xll.SNL.Clients.Office.Excel.Functions.SPG($D486, AP$1, $F486, "Options: Curr=USD, Mag=Actuals")</f>
        <v>0</v>
      </c>
      <c r="AQ486" s="6">
        <f>_xll.SNL.Clients.Office.Excel.Functions.SPG($D486, AQ$1, $F486, "Options: Curr=USD, Mag=Actuals")</f>
        <v>0</v>
      </c>
      <c r="AR486" s="6">
        <f>_xll.SNL.Clients.Office.Excel.Functions.SPG($D486, AR$1, $F486, "Options: Curr=USD, Mag=Actuals")</f>
        <v>0</v>
      </c>
      <c r="AS486" s="6">
        <f>_xll.SNL.Clients.Office.Excel.Functions.SPG($D486, AS$1, $F486, "Options: Curr=USD, Mag=Actuals")</f>
        <v>0</v>
      </c>
      <c r="AT486" s="6">
        <f>_xll.SNL.Clients.Office.Excel.Functions.SPG($D486, AT$1, $F486, "Options: Curr=USD, Mag=Actuals")</f>
        <v>0</v>
      </c>
      <c r="AU486" s="6">
        <f>_xll.SNL.Clients.Office.Excel.Functions.SPG($D486, AU$1, $F486, "Options: Curr=USD, Mag=Actuals")</f>
        <v>0</v>
      </c>
      <c r="AV486" s="6">
        <f>_xll.SNL.Clients.Office.Excel.Functions.SPG($D486, AV$1, $F486, "Options: Curr=USD, Mag=Actuals")</f>
        <v>0</v>
      </c>
      <c r="AW486" s="6">
        <f>_xll.SNL.Clients.Office.Excel.Functions.SPG($D486, AW$1, $F486, "Options: Curr=USD, Mag=Actuals")</f>
        <v>0</v>
      </c>
      <c r="AX486" s="6">
        <f>_xll.SNL.Clients.Office.Excel.Functions.SPG($D486, AX$1, $F486, "Options: Curr=USD, Mag=Actuals")</f>
        <v>0</v>
      </c>
      <c r="AY486" s="6">
        <f>_xll.SNL.Clients.Office.Excel.Functions.SPG($D486, AY$1, $F486, "Options: Curr=USD, Mag=Actuals")</f>
        <v>0</v>
      </c>
      <c r="AZ486" s="6">
        <f>_xll.SNL.Clients.Office.Excel.Functions.SPG($D486, AZ$1, $F486, "Options: Curr=USD, Mag=Actuals")</f>
        <v>0</v>
      </c>
      <c r="BA486" s="6">
        <f>_xll.SNL.Clients.Office.Excel.Functions.SPG($D486, BA$1, $F486, "Options: Curr=USD, Mag=Actuals")</f>
        <v>0</v>
      </c>
      <c r="BB486" s="6">
        <f>_xll.SNL.Clients.Office.Excel.Functions.SPG($D486, BB$1, $F486, "Options: Curr=USD, Mag=Actuals")</f>
        <v>0</v>
      </c>
      <c r="BC486" s="6">
        <f>_xll.SNL.Clients.Office.Excel.Functions.SPG($D486, BC$1, $F486, "Options: Curr=USD, Mag=Actuals")</f>
        <v>0</v>
      </c>
      <c r="BD486" s="6">
        <f>_xll.SNL.Clients.Office.Excel.Functions.SPG($D486, BD$1, $F486, "Options: Curr=USD, Mag=Actuals")</f>
        <v>0</v>
      </c>
      <c r="BE486" s="6">
        <f>_xll.SNL.Clients.Office.Excel.Functions.SPG($D486, BE$1, $F486, "Options: Curr=USD, Mag=Actuals")</f>
        <v>0</v>
      </c>
      <c r="BF486" s="6">
        <f>_xll.SNL.Clients.Office.Excel.Functions.SPG($D486, BF$1, $F486, "Options: Curr=USD, Mag=Actuals")</f>
        <v>0</v>
      </c>
      <c r="BG486" s="6">
        <f>_xll.SNL.Clients.Office.Excel.Functions.SPG($D486, BG$1, $F486, "Options: Curr=USD, Mag=Actuals")</f>
        <v>0</v>
      </c>
      <c r="BH486" s="6">
        <f>_xll.SNL.Clients.Office.Excel.Functions.SPG($D486, BH$1, $F486, "Options: Curr=USD, Mag=Actuals")</f>
        <v>0</v>
      </c>
      <c r="BI486" s="6">
        <f>_xll.SNL.Clients.Office.Excel.Functions.SPG($D486, BI$1, $F486, "Options: Curr=USD, Mag=Actuals")</f>
        <v>0</v>
      </c>
      <c r="BJ486" s="6">
        <f>_xll.SNL.Clients.Office.Excel.Functions.SPG($D486, BJ$1, $F486, "Options: Curr=USD, Mag=Actuals")</f>
        <v>0</v>
      </c>
      <c r="BK486" s="6">
        <f>_xll.SNL.Clients.Office.Excel.Functions.SPG($D486, BK$1, $F486, "Options: Curr=USD, Mag=Actuals")</f>
        <v>0</v>
      </c>
      <c r="BL486" s="6">
        <f>_xll.SNL.Clients.Office.Excel.Functions.SPG($D486, BL$1, $F486, "Options: Curr=USD, Mag=Actuals")</f>
        <v>0</v>
      </c>
      <c r="BM486" s="6">
        <f>_xll.SNL.Clients.Office.Excel.Functions.SPG($D486, BM$1, $F486, "Options: Curr=USD, Mag=Actuals")</f>
        <v>0</v>
      </c>
      <c r="BN486" s="6">
        <f>_xll.SNL.Clients.Office.Excel.Functions.SPG($D486, BN$1, $F486, "Options: Curr=USD, Mag=Actuals")</f>
        <v>0</v>
      </c>
      <c r="BO486" s="6">
        <f>_xll.SNL.Clients.Office.Excel.Functions.SPG($D486, BO$1, $F486, "Options: Curr=USD, Mag=Actuals")</f>
        <v>0</v>
      </c>
      <c r="BP486" s="6">
        <f>_xll.SNL.Clients.Office.Excel.Functions.SPG($D486, BP$1, $F486, "Options: Curr=USD, Mag=Actuals")</f>
        <v>0</v>
      </c>
      <c r="BQ486" s="6">
        <f>_xll.SNL.Clients.Office.Excel.Functions.SPG($D486, BQ$1, $F486, "Options: Curr=USD, Mag=Actuals")</f>
        <v>0</v>
      </c>
      <c r="BR486" s="6">
        <f>_xll.SNL.Clients.Office.Excel.Functions.SPG($D486, BR$1, $F486, "Options: Curr=USD, Mag=Actuals")</f>
        <v>0</v>
      </c>
      <c r="BS486" s="6">
        <f>_xll.SNL.Clients.Office.Excel.Functions.SPG($D486, BS$1, $F486, "Options: Curr=USD, Mag=Actuals")</f>
        <v>0</v>
      </c>
      <c r="BT486" s="6">
        <f>_xll.SNL.Clients.Office.Excel.Functions.SPG($D486, BT$1, $F486, "Options: Curr=USD, Mag=Actuals")</f>
        <v>0</v>
      </c>
      <c r="BU486" s="6">
        <f>_xll.SNL.Clients.Office.Excel.Functions.SPG($D486, BU$1, $F486, "Options: Curr=USD, Mag=Actuals")</f>
        <v>0</v>
      </c>
      <c r="BV486" s="6">
        <f>_xll.SNL.Clients.Office.Excel.Functions.SPG($D486, BV$1, $F486, "Options: Curr=USD, Mag=Actuals")</f>
        <v>0</v>
      </c>
      <c r="BW486" s="6">
        <f>_xll.SNL.Clients.Office.Excel.Functions.SPG($D486, BW$1, $F486, "Options: Curr=USD, Mag=Actuals")</f>
        <v>0</v>
      </c>
      <c r="BX486" s="6">
        <f>_xll.SNL.Clients.Office.Excel.Functions.SPG($D486, BX$1, $F486, "Options: Curr=USD, Mag=Actuals")</f>
        <v>0</v>
      </c>
      <c r="BY486" s="6">
        <f>_xll.SNL.Clients.Office.Excel.Functions.SPG($D486, BY$1, $F486, "Options: Curr=USD, Mag=Actuals")</f>
        <v>0</v>
      </c>
      <c r="BZ486" s="6">
        <f>_xll.SNL.Clients.Office.Excel.Functions.SPG($D486, BZ$1, $F486, "Options: Curr=USD, Mag=Actuals")</f>
        <v>0</v>
      </c>
      <c r="CA486" s="6" t="str">
        <f>_xll.SNL.Clients.Office.Excel.Functions.SPG($D486, CA$1, $F486, "Options: Curr=USD, Mag=Actuals")</f>
        <v>Impaired Loans</v>
      </c>
      <c r="CB486" s="6">
        <f>_xll.SNL.Clients.Office.Excel.Functions.SPG($D486, CB$1, $F486, "Options: Curr=USD, Mag=Actuals")</f>
        <v>0</v>
      </c>
      <c r="CC486" s="6">
        <f>_xll.SNL.Clients.Office.Excel.Functions.SPG($D486, CC$1, $F486, "Options: Curr=USD, Mag=Actuals")</f>
        <v>0</v>
      </c>
      <c r="CD486" s="6">
        <f>_xll.SNL.Clients.Office.Excel.Functions.SPG($D486, CD$1, $F486, "Options: Curr=USD, Mag=Actuals")</f>
        <v>0</v>
      </c>
      <c r="CE486" s="6">
        <f>_xll.SNL.Clients.Office.Excel.Functions.SPG($D486, CE$1, $F486, "Options: Curr=USD, Mag=Actuals")</f>
        <v>0</v>
      </c>
      <c r="CF486" s="6">
        <f>_xll.SNL.Clients.Office.Excel.Functions.SPG($D486, CF$1, $F486, "Options: Curr=USD, Mag=Actuals")</f>
        <v>0</v>
      </c>
      <c r="CG486" s="6">
        <f>_xll.SNL.Clients.Office.Excel.Functions.SPG($D486, CG$1, $F486, "Options: Curr=USD, Mag=Actuals")</f>
        <v>0</v>
      </c>
    </row>
    <row r="487" spans="1:85" x14ac:dyDescent="0.3">
      <c r="A487" s="10" t="s">
        <v>107</v>
      </c>
      <c r="B487" s="10" t="s">
        <v>85</v>
      </c>
      <c r="C487" s="10" t="s">
        <v>16</v>
      </c>
      <c r="D487">
        <v>4426243</v>
      </c>
      <c r="E487" s="10" t="s">
        <v>25</v>
      </c>
      <c r="F487" s="10" t="s">
        <v>58</v>
      </c>
      <c r="G487">
        <v>16.37</v>
      </c>
      <c r="H487">
        <v>190.55</v>
      </c>
      <c r="I487">
        <v>174.18</v>
      </c>
      <c r="J487">
        <v>446.88</v>
      </c>
      <c r="K487">
        <v>28261.22</v>
      </c>
      <c r="L487">
        <v>4.93</v>
      </c>
      <c r="M487">
        <v>593.37582381862717</v>
      </c>
      <c r="N487">
        <v>15.81</v>
      </c>
      <c r="O487">
        <v>2.0299999999999998</v>
      </c>
      <c r="P487">
        <v>0.37</v>
      </c>
      <c r="Q487">
        <v>0.94</v>
      </c>
      <c r="R487">
        <v>1</v>
      </c>
      <c r="S487" t="str">
        <f>_xll.SNL.Clients.Office.Excel.Functions.SPG(D487, S$1, F487, "Options: Curr=USD, Mag=Actuals")</f>
        <v>ING Bank N.V.</v>
      </c>
      <c r="T487" t="str">
        <f>_xll.SNL.Clients.Office.Excel.Functions.SPG($D487, T$1, $F487, "Options: Curr=USD, Mag=Actuals")</f>
        <v>ING Bank N.V.</v>
      </c>
      <c r="U487" s="6">
        <f>_xll.SNL.Clients.Office.Excel.Functions.SPG($D487, U$1, $F487, "Options: Curr=USD, Mag=Actuals")</f>
        <v>0</v>
      </c>
      <c r="V487" t="str">
        <f>_xll.SNL.Clients.Office.Excel.Functions.SPG($D487, V$1, $F487, "Options: Curr=USD, Mag=Actuals")</f>
        <v/>
      </c>
      <c r="W487" t="str">
        <f>_xll.SNL.Clients.Office.Excel.Functions.SPG($D487, W$1, $F487, "Options: Curr=USD, Mag=Actuals")</f>
        <v>Bank</v>
      </c>
      <c r="X487" s="6">
        <f>_xll.SNL.Clients.Office.Excel.Functions.SPG($D487, X$1, $F487, "Options: Curr=USD, Mag=Actuals")</f>
        <v>0</v>
      </c>
      <c r="Y487" s="6">
        <f>_xll.SNL.Clients.Office.Excel.Functions.SPG($D487, Y$1, $F487, "Options: Curr=USD, Mag=Actuals")</f>
        <v>0</v>
      </c>
      <c r="Z487" s="6">
        <f>_xll.SNL.Clients.Office.Excel.Functions.SPG($D487, Z$1, $F487, "Options: Curr=USD, Mag=Actuals")</f>
        <v>0</v>
      </c>
      <c r="AA487" s="6">
        <f>_xll.SNL.Clients.Office.Excel.Functions.SPG($D487, AA$1, $F487, "Options: Curr=USD, Mag=Actuals")</f>
        <v>0</v>
      </c>
      <c r="AB487" s="6">
        <f>_xll.SNL.Clients.Office.Excel.Functions.SPG($D487, AB$1, $F487, "Options: Curr=USD, Mag=Actuals")</f>
        <v>0</v>
      </c>
      <c r="AC487" s="6">
        <f>_xll.SNL.Clients.Office.Excel.Functions.SPG($D487, AC$1, $F487, "Options: Curr=USD, Mag=Actuals")</f>
        <v>0</v>
      </c>
      <c r="AD487" s="6">
        <f>_xll.SNL.Clients.Office.Excel.Functions.SPG($D487, AD$1, $F487, "Options: Curr=USD, Mag=Actuals")</f>
        <v>0</v>
      </c>
      <c r="AE487" s="6">
        <f>_xll.SNL.Clients.Office.Excel.Functions.SPG($D487, AE$1, $F487, "Options: Curr=USD, Mag=Actuals")</f>
        <v>0</v>
      </c>
      <c r="AF487" s="6">
        <f>_xll.SNL.Clients.Office.Excel.Functions.SPG($D487, AF$1, $F487, "Options: Curr=USD, Mag=Actuals")</f>
        <v>0</v>
      </c>
      <c r="AG487" s="6">
        <f>_xll.SNL.Clients.Office.Excel.Functions.SPG($D487, AG$1, $F487, "Options: Curr=USD, Mag=Actuals")</f>
        <v>0</v>
      </c>
      <c r="AH487" s="6">
        <f>_xll.SNL.Clients.Office.Excel.Functions.SPG($D487, AH$1, $F487, "Options: Curr=USD, Mag=Actuals")</f>
        <v>0</v>
      </c>
      <c r="AI487" s="6" t="str">
        <f>_xll.SNL.Clients.Office.Excel.Functions.SPG($D487, AI$1, $F487, "Options: Curr=USD, Mag=Actuals")</f>
        <v/>
      </c>
      <c r="AJ487" s="6" t="str">
        <f>_xll.SNL.Clients.Office.Excel.Functions.SPG($D487, AJ$1, $F487, "Options: Curr=USD, Mag=Actuals")</f>
        <v>#INVALID FUNCTION PARAMETER</v>
      </c>
      <c r="AK487" s="6" t="str">
        <f>_xll.SNL.Clients.Office.Excel.Functions.SPG($D487, AK$1, $F487, "Options: Curr=USD, Mag=Actuals")</f>
        <v>#INVALID FUNCTION PARAMETER</v>
      </c>
      <c r="AL487" s="6" t="str">
        <f>_xll.SNL.Clients.Office.Excel.Functions.SPG($D487, AL$1, $F487, "Options: Curr=USD, Mag=Actuals")</f>
        <v>#INVALID FUNCTION PARAMETER</v>
      </c>
      <c r="AM487" s="6" t="str">
        <f>_xll.SNL.Clients.Office.Excel.Functions.SPG($D487, AM$1, $F487, "Options: Curr=USD, Mag=Actuals")</f>
        <v>#INVALID FUNCTION PARAMETER</v>
      </c>
      <c r="AN487" s="6">
        <f>_xll.SNL.Clients.Office.Excel.Functions.SPG($D487, AN$1, $F487, "Options: Curr=USD, Mag=Actuals")</f>
        <v>0</v>
      </c>
      <c r="AO487" s="6">
        <f>_xll.SNL.Clients.Office.Excel.Functions.SPG($D487, AO$1, $F487, "Options: Curr=USD, Mag=Actuals")</f>
        <v>0</v>
      </c>
      <c r="AP487" s="6">
        <f>_xll.SNL.Clients.Office.Excel.Functions.SPG($D487, AP$1, $F487, "Options: Curr=USD, Mag=Actuals")</f>
        <v>0</v>
      </c>
      <c r="AQ487" s="6">
        <f>_xll.SNL.Clients.Office.Excel.Functions.SPG($D487, AQ$1, $F487, "Options: Curr=USD, Mag=Actuals")</f>
        <v>0</v>
      </c>
      <c r="AR487" s="6">
        <f>_xll.SNL.Clients.Office.Excel.Functions.SPG($D487, AR$1, $F487, "Options: Curr=USD, Mag=Actuals")</f>
        <v>0</v>
      </c>
      <c r="AS487" s="6">
        <f>_xll.SNL.Clients.Office.Excel.Functions.SPG($D487, AS$1, $F487, "Options: Curr=USD, Mag=Actuals")</f>
        <v>0</v>
      </c>
      <c r="AT487" s="6">
        <f>_xll.SNL.Clients.Office.Excel.Functions.SPG($D487, AT$1, $F487, "Options: Curr=USD, Mag=Actuals")</f>
        <v>0</v>
      </c>
      <c r="AU487" s="6">
        <f>_xll.SNL.Clients.Office.Excel.Functions.SPG($D487, AU$1, $F487, "Options: Curr=USD, Mag=Actuals")</f>
        <v>0</v>
      </c>
      <c r="AV487" s="6">
        <f>_xll.SNL.Clients.Office.Excel.Functions.SPG($D487, AV$1, $F487, "Options: Curr=USD, Mag=Actuals")</f>
        <v>0</v>
      </c>
      <c r="AW487" s="6">
        <f>_xll.SNL.Clients.Office.Excel.Functions.SPG($D487, AW$1, $F487, "Options: Curr=USD, Mag=Actuals")</f>
        <v>0</v>
      </c>
      <c r="AX487" s="6">
        <f>_xll.SNL.Clients.Office.Excel.Functions.SPG($D487, AX$1, $F487, "Options: Curr=USD, Mag=Actuals")</f>
        <v>0</v>
      </c>
      <c r="AY487" s="6">
        <f>_xll.SNL.Clients.Office.Excel.Functions.SPG($D487, AY$1, $F487, "Options: Curr=USD, Mag=Actuals")</f>
        <v>0</v>
      </c>
      <c r="AZ487" s="6">
        <f>_xll.SNL.Clients.Office.Excel.Functions.SPG($D487, AZ$1, $F487, "Options: Curr=USD, Mag=Actuals")</f>
        <v>0</v>
      </c>
      <c r="BA487" s="6">
        <f>_xll.SNL.Clients.Office.Excel.Functions.SPG($D487, BA$1, $F487, "Options: Curr=USD, Mag=Actuals")</f>
        <v>0</v>
      </c>
      <c r="BB487" s="6">
        <f>_xll.SNL.Clients.Office.Excel.Functions.SPG($D487, BB$1, $F487, "Options: Curr=USD, Mag=Actuals")</f>
        <v>0</v>
      </c>
      <c r="BC487" s="6">
        <f>_xll.SNL.Clients.Office.Excel.Functions.SPG($D487, BC$1, $F487, "Options: Curr=USD, Mag=Actuals")</f>
        <v>0</v>
      </c>
      <c r="BD487" s="6">
        <f>_xll.SNL.Clients.Office.Excel.Functions.SPG($D487, BD$1, $F487, "Options: Curr=USD, Mag=Actuals")</f>
        <v>0</v>
      </c>
      <c r="BE487" s="6">
        <f>_xll.SNL.Clients.Office.Excel.Functions.SPG($D487, BE$1, $F487, "Options: Curr=USD, Mag=Actuals")</f>
        <v>0</v>
      </c>
      <c r="BF487" s="6">
        <f>_xll.SNL.Clients.Office.Excel.Functions.SPG($D487, BF$1, $F487, "Options: Curr=USD, Mag=Actuals")</f>
        <v>0</v>
      </c>
      <c r="BG487" s="6">
        <f>_xll.SNL.Clients.Office.Excel.Functions.SPG($D487, BG$1, $F487, "Options: Curr=USD, Mag=Actuals")</f>
        <v>0</v>
      </c>
      <c r="BH487" s="6">
        <f>_xll.SNL.Clients.Office.Excel.Functions.SPG($D487, BH$1, $F487, "Options: Curr=USD, Mag=Actuals")</f>
        <v>0</v>
      </c>
      <c r="BI487" s="6">
        <f>_xll.SNL.Clients.Office.Excel.Functions.SPG($D487, BI$1, $F487, "Options: Curr=USD, Mag=Actuals")</f>
        <v>0</v>
      </c>
      <c r="BJ487" s="6">
        <f>_xll.SNL.Clients.Office.Excel.Functions.SPG($D487, BJ$1, $F487, "Options: Curr=USD, Mag=Actuals")</f>
        <v>0</v>
      </c>
      <c r="BK487" s="6">
        <f>_xll.SNL.Clients.Office.Excel.Functions.SPG($D487, BK$1, $F487, "Options: Curr=USD, Mag=Actuals")</f>
        <v>0</v>
      </c>
      <c r="BL487" s="6">
        <f>_xll.SNL.Clients.Office.Excel.Functions.SPG($D487, BL$1, $F487, "Options: Curr=USD, Mag=Actuals")</f>
        <v>0</v>
      </c>
      <c r="BM487" s="6">
        <f>_xll.SNL.Clients.Office.Excel.Functions.SPG($D487, BM$1, $F487, "Options: Curr=USD, Mag=Actuals")</f>
        <v>0</v>
      </c>
      <c r="BN487" s="6">
        <f>_xll.SNL.Clients.Office.Excel.Functions.SPG($D487, BN$1, $F487, "Options: Curr=USD, Mag=Actuals")</f>
        <v>0</v>
      </c>
      <c r="BO487" s="6">
        <f>_xll.SNL.Clients.Office.Excel.Functions.SPG($D487, BO$1, $F487, "Options: Curr=USD, Mag=Actuals")</f>
        <v>0</v>
      </c>
      <c r="BP487" s="6">
        <f>_xll.SNL.Clients.Office.Excel.Functions.SPG($D487, BP$1, $F487, "Options: Curr=USD, Mag=Actuals")</f>
        <v>0</v>
      </c>
      <c r="BQ487" s="6">
        <f>_xll.SNL.Clients.Office.Excel.Functions.SPG($D487, BQ$1, $F487, "Options: Curr=USD, Mag=Actuals")</f>
        <v>0</v>
      </c>
      <c r="BR487" s="6">
        <f>_xll.SNL.Clients.Office.Excel.Functions.SPG($D487, BR$1, $F487, "Options: Curr=USD, Mag=Actuals")</f>
        <v>0</v>
      </c>
      <c r="BS487" s="6">
        <f>_xll.SNL.Clients.Office.Excel.Functions.SPG($D487, BS$1, $F487, "Options: Curr=USD, Mag=Actuals")</f>
        <v>0</v>
      </c>
      <c r="BT487" s="6">
        <f>_xll.SNL.Clients.Office.Excel.Functions.SPG($D487, BT$1, $F487, "Options: Curr=USD, Mag=Actuals")</f>
        <v>0</v>
      </c>
      <c r="BU487" s="6">
        <f>_xll.SNL.Clients.Office.Excel.Functions.SPG($D487, BU$1, $F487, "Options: Curr=USD, Mag=Actuals")</f>
        <v>0</v>
      </c>
      <c r="BV487" s="6">
        <f>_xll.SNL.Clients.Office.Excel.Functions.SPG($D487, BV$1, $F487, "Options: Curr=USD, Mag=Actuals")</f>
        <v>0</v>
      </c>
      <c r="BW487" s="6">
        <f>_xll.SNL.Clients.Office.Excel.Functions.SPG($D487, BW$1, $F487, "Options: Curr=USD, Mag=Actuals")</f>
        <v>0</v>
      </c>
      <c r="BX487" s="6">
        <f>_xll.SNL.Clients.Office.Excel.Functions.SPG($D487, BX$1, $F487, "Options: Curr=USD, Mag=Actuals")</f>
        <v>0</v>
      </c>
      <c r="BY487" s="6">
        <f>_xll.SNL.Clients.Office.Excel.Functions.SPG($D487, BY$1, $F487, "Options: Curr=USD, Mag=Actuals")</f>
        <v>0</v>
      </c>
      <c r="BZ487" s="6">
        <f>_xll.SNL.Clients.Office.Excel.Functions.SPG($D487, BZ$1, $F487, "Options: Curr=USD, Mag=Actuals")</f>
        <v>0</v>
      </c>
      <c r="CA487" s="6" t="str">
        <f>_xll.SNL.Clients.Office.Excel.Functions.SPG($D487, CA$1, $F487, "Options: Curr=USD, Mag=Actuals")</f>
        <v>Impaired Loans</v>
      </c>
      <c r="CB487" s="6">
        <f>_xll.SNL.Clients.Office.Excel.Functions.SPG($D487, CB$1, $F487, "Options: Curr=USD, Mag=Actuals")</f>
        <v>0</v>
      </c>
      <c r="CC487" s="6">
        <f>_xll.SNL.Clients.Office.Excel.Functions.SPG($D487, CC$1, $F487, "Options: Curr=USD, Mag=Actuals")</f>
        <v>0</v>
      </c>
      <c r="CD487" s="6">
        <f>_xll.SNL.Clients.Office.Excel.Functions.SPG($D487, CD$1, $F487, "Options: Curr=USD, Mag=Actuals")</f>
        <v>0</v>
      </c>
      <c r="CE487" s="6">
        <f>_xll.SNL.Clients.Office.Excel.Functions.SPG($D487, CE$1, $F487, "Options: Curr=USD, Mag=Actuals")</f>
        <v>0</v>
      </c>
      <c r="CF487" s="6">
        <f>_xll.SNL.Clients.Office.Excel.Functions.SPG($D487, CF$1, $F487, "Options: Curr=USD, Mag=Actuals")</f>
        <v>0</v>
      </c>
      <c r="CG487" s="6">
        <f>_xll.SNL.Clients.Office.Excel.Functions.SPG($D487, CG$1, $F487, "Options: Curr=USD, Mag=Actuals")</f>
        <v>0</v>
      </c>
    </row>
    <row r="488" spans="1:85" x14ac:dyDescent="0.3">
      <c r="A488" s="10" t="s">
        <v>107</v>
      </c>
      <c r="B488" s="10" t="s">
        <v>85</v>
      </c>
      <c r="C488" s="10" t="s">
        <v>16</v>
      </c>
      <c r="D488">
        <v>4426243</v>
      </c>
      <c r="E488" s="10" t="s">
        <v>25</v>
      </c>
      <c r="F488" s="10" t="s">
        <v>7</v>
      </c>
      <c r="G488">
        <v>17.04</v>
      </c>
      <c r="H488">
        <v>197.28</v>
      </c>
      <c r="I488">
        <v>180.24</v>
      </c>
      <c r="J488">
        <v>416.69</v>
      </c>
      <c r="K488">
        <v>26208.560000000001</v>
      </c>
      <c r="L488">
        <v>4.28</v>
      </c>
      <c r="M488">
        <v>536.5161060331634</v>
      </c>
      <c r="N488">
        <v>15.9</v>
      </c>
      <c r="O488">
        <v>2.34</v>
      </c>
      <c r="P488">
        <v>12.28</v>
      </c>
      <c r="Q488">
        <v>1.0900000000000001</v>
      </c>
      <c r="R488">
        <v>1.07</v>
      </c>
      <c r="S488" t="str">
        <f>_xll.SNL.Clients.Office.Excel.Functions.SPG(D488, S$1, F488, "Options: Curr=USD, Mag=Actuals")</f>
        <v>ING Bank N.V.</v>
      </c>
      <c r="T488" t="str">
        <f>_xll.SNL.Clients.Office.Excel.Functions.SPG($D488, T$1, $F488, "Options: Curr=USD, Mag=Actuals")</f>
        <v>ING Bank N.V.</v>
      </c>
      <c r="U488" s="6">
        <f>_xll.SNL.Clients.Office.Excel.Functions.SPG($D488, U$1, $F488, "Options: Curr=USD, Mag=Actuals")</f>
        <v>0</v>
      </c>
      <c r="V488" t="str">
        <f>_xll.SNL.Clients.Office.Excel.Functions.SPG($D488, V$1, $F488, "Options: Curr=USD, Mag=Actuals")</f>
        <v/>
      </c>
      <c r="W488" t="str">
        <f>_xll.SNL.Clients.Office.Excel.Functions.SPG($D488, W$1, $F488, "Options: Curr=USD, Mag=Actuals")</f>
        <v>Bank</v>
      </c>
      <c r="X488" s="6">
        <f>_xll.SNL.Clients.Office.Excel.Functions.SPG($D488, X$1, $F488, "Options: Curr=USD, Mag=Actuals")</f>
        <v>0</v>
      </c>
      <c r="Y488" s="6">
        <f>_xll.SNL.Clients.Office.Excel.Functions.SPG($D488, Y$1, $F488, "Options: Curr=USD, Mag=Actuals")</f>
        <v>0</v>
      </c>
      <c r="Z488" s="6">
        <f>_xll.SNL.Clients.Office.Excel.Functions.SPG($D488, Z$1, $F488, "Options: Curr=USD, Mag=Actuals")</f>
        <v>0</v>
      </c>
      <c r="AA488" s="6">
        <f>_xll.SNL.Clients.Office.Excel.Functions.SPG($D488, AA$1, $F488, "Options: Curr=USD, Mag=Actuals")</f>
        <v>0</v>
      </c>
      <c r="AB488" s="6">
        <f>_xll.SNL.Clients.Office.Excel.Functions.SPG($D488, AB$1, $F488, "Options: Curr=USD, Mag=Actuals")</f>
        <v>0</v>
      </c>
      <c r="AC488" s="6">
        <f>_xll.SNL.Clients.Office.Excel.Functions.SPG($D488, AC$1, $F488, "Options: Curr=USD, Mag=Actuals")</f>
        <v>0</v>
      </c>
      <c r="AD488" s="6">
        <f>_xll.SNL.Clients.Office.Excel.Functions.SPG($D488, AD$1, $F488, "Options: Curr=USD, Mag=Actuals")</f>
        <v>0</v>
      </c>
      <c r="AE488" s="6">
        <f>_xll.SNL.Clients.Office.Excel.Functions.SPG($D488, AE$1, $F488, "Options: Curr=USD, Mag=Actuals")</f>
        <v>0</v>
      </c>
      <c r="AF488" s="6">
        <f>_xll.SNL.Clients.Office.Excel.Functions.SPG($D488, AF$1, $F488, "Options: Curr=USD, Mag=Actuals")</f>
        <v>0</v>
      </c>
      <c r="AG488" s="6">
        <f>_xll.SNL.Clients.Office.Excel.Functions.SPG($D488, AG$1, $F488, "Options: Curr=USD, Mag=Actuals")</f>
        <v>0</v>
      </c>
      <c r="AH488" s="6">
        <f>_xll.SNL.Clients.Office.Excel.Functions.SPG($D488, AH$1, $F488, "Options: Curr=USD, Mag=Actuals")</f>
        <v>0</v>
      </c>
      <c r="AI488" s="6" t="str">
        <f>_xll.SNL.Clients.Office.Excel.Functions.SPG($D488, AI$1, $F488, "Options: Curr=USD, Mag=Actuals")</f>
        <v/>
      </c>
      <c r="AJ488" s="6" t="str">
        <f>_xll.SNL.Clients.Office.Excel.Functions.SPG($D488, AJ$1, $F488, "Options: Curr=USD, Mag=Actuals")</f>
        <v>#INVALID FUNCTION PARAMETER</v>
      </c>
      <c r="AK488" s="6" t="str">
        <f>_xll.SNL.Clients.Office.Excel.Functions.SPG($D488, AK$1, $F488, "Options: Curr=USD, Mag=Actuals")</f>
        <v>#INVALID FUNCTION PARAMETER</v>
      </c>
      <c r="AL488" s="6" t="str">
        <f>_xll.SNL.Clients.Office.Excel.Functions.SPG($D488, AL$1, $F488, "Options: Curr=USD, Mag=Actuals")</f>
        <v>#INVALID FUNCTION PARAMETER</v>
      </c>
      <c r="AM488" s="6" t="str">
        <f>_xll.SNL.Clients.Office.Excel.Functions.SPG($D488, AM$1, $F488, "Options: Curr=USD, Mag=Actuals")</f>
        <v>#INVALID FUNCTION PARAMETER</v>
      </c>
      <c r="AN488" s="6">
        <f>_xll.SNL.Clients.Office.Excel.Functions.SPG($D488, AN$1, $F488, "Options: Curr=USD, Mag=Actuals")</f>
        <v>0</v>
      </c>
      <c r="AO488" s="6">
        <f>_xll.SNL.Clients.Office.Excel.Functions.SPG($D488, AO$1, $F488, "Options: Curr=USD, Mag=Actuals")</f>
        <v>0</v>
      </c>
      <c r="AP488" s="6">
        <f>_xll.SNL.Clients.Office.Excel.Functions.SPG($D488, AP$1, $F488, "Options: Curr=USD, Mag=Actuals")</f>
        <v>0</v>
      </c>
      <c r="AQ488" s="6">
        <f>_xll.SNL.Clients.Office.Excel.Functions.SPG($D488, AQ$1, $F488, "Options: Curr=USD, Mag=Actuals")</f>
        <v>0</v>
      </c>
      <c r="AR488" s="6">
        <f>_xll.SNL.Clients.Office.Excel.Functions.SPG($D488, AR$1, $F488, "Options: Curr=USD, Mag=Actuals")</f>
        <v>0</v>
      </c>
      <c r="AS488" s="6">
        <f>_xll.SNL.Clients.Office.Excel.Functions.SPG($D488, AS$1, $F488, "Options: Curr=USD, Mag=Actuals")</f>
        <v>0</v>
      </c>
      <c r="AT488" s="6">
        <f>_xll.SNL.Clients.Office.Excel.Functions.SPG($D488, AT$1, $F488, "Options: Curr=USD, Mag=Actuals")</f>
        <v>0</v>
      </c>
      <c r="AU488" s="6">
        <f>_xll.SNL.Clients.Office.Excel.Functions.SPG($D488, AU$1, $F488, "Options: Curr=USD, Mag=Actuals")</f>
        <v>0</v>
      </c>
      <c r="AV488" s="6">
        <f>_xll.SNL.Clients.Office.Excel.Functions.SPG($D488, AV$1, $F488, "Options: Curr=USD, Mag=Actuals")</f>
        <v>0</v>
      </c>
      <c r="AW488" s="6">
        <f>_xll.SNL.Clients.Office.Excel.Functions.SPG($D488, AW$1, $F488, "Options: Curr=USD, Mag=Actuals")</f>
        <v>0</v>
      </c>
      <c r="AX488" s="6">
        <f>_xll.SNL.Clients.Office.Excel.Functions.SPG($D488, AX$1, $F488, "Options: Curr=USD, Mag=Actuals")</f>
        <v>0</v>
      </c>
      <c r="AY488" s="6">
        <f>_xll.SNL.Clients.Office.Excel.Functions.SPG($D488, AY$1, $F488, "Options: Curr=USD, Mag=Actuals")</f>
        <v>0</v>
      </c>
      <c r="AZ488" s="6">
        <f>_xll.SNL.Clients.Office.Excel.Functions.SPG($D488, AZ$1, $F488, "Options: Curr=USD, Mag=Actuals")</f>
        <v>0</v>
      </c>
      <c r="BA488" s="6">
        <f>_xll.SNL.Clients.Office.Excel.Functions.SPG($D488, BA$1, $F488, "Options: Curr=USD, Mag=Actuals")</f>
        <v>0</v>
      </c>
      <c r="BB488" s="6">
        <f>_xll.SNL.Clients.Office.Excel.Functions.SPG($D488, BB$1, $F488, "Options: Curr=USD, Mag=Actuals")</f>
        <v>0</v>
      </c>
      <c r="BC488" s="6">
        <f>_xll.SNL.Clients.Office.Excel.Functions.SPG($D488, BC$1, $F488, "Options: Curr=USD, Mag=Actuals")</f>
        <v>0</v>
      </c>
      <c r="BD488" s="6">
        <f>_xll.SNL.Clients.Office.Excel.Functions.SPG($D488, BD$1, $F488, "Options: Curr=USD, Mag=Actuals")</f>
        <v>0</v>
      </c>
      <c r="BE488" s="6">
        <f>_xll.SNL.Clients.Office.Excel.Functions.SPG($D488, BE$1, $F488, "Options: Curr=USD, Mag=Actuals")</f>
        <v>0</v>
      </c>
      <c r="BF488" s="6">
        <f>_xll.SNL.Clients.Office.Excel.Functions.SPG($D488, BF$1, $F488, "Options: Curr=USD, Mag=Actuals")</f>
        <v>0</v>
      </c>
      <c r="BG488" s="6">
        <f>_xll.SNL.Clients.Office.Excel.Functions.SPG($D488, BG$1, $F488, "Options: Curr=USD, Mag=Actuals")</f>
        <v>0</v>
      </c>
      <c r="BH488" s="6">
        <f>_xll.SNL.Clients.Office.Excel.Functions.SPG($D488, BH$1, $F488, "Options: Curr=USD, Mag=Actuals")</f>
        <v>0</v>
      </c>
      <c r="BI488" s="6">
        <f>_xll.SNL.Clients.Office.Excel.Functions.SPG($D488, BI$1, $F488, "Options: Curr=USD, Mag=Actuals")</f>
        <v>0</v>
      </c>
      <c r="BJ488" s="6">
        <f>_xll.SNL.Clients.Office.Excel.Functions.SPG($D488, BJ$1, $F488, "Options: Curr=USD, Mag=Actuals")</f>
        <v>0</v>
      </c>
      <c r="BK488" s="6">
        <f>_xll.SNL.Clients.Office.Excel.Functions.SPG($D488, BK$1, $F488, "Options: Curr=USD, Mag=Actuals")</f>
        <v>0</v>
      </c>
      <c r="BL488" s="6">
        <f>_xll.SNL.Clients.Office.Excel.Functions.SPG($D488, BL$1, $F488, "Options: Curr=USD, Mag=Actuals")</f>
        <v>0</v>
      </c>
      <c r="BM488" s="6">
        <f>_xll.SNL.Clients.Office.Excel.Functions.SPG($D488, BM$1, $F488, "Options: Curr=USD, Mag=Actuals")</f>
        <v>0</v>
      </c>
      <c r="BN488" s="6">
        <f>_xll.SNL.Clients.Office.Excel.Functions.SPG($D488, BN$1, $F488, "Options: Curr=USD, Mag=Actuals")</f>
        <v>0</v>
      </c>
      <c r="BO488" s="6">
        <f>_xll.SNL.Clients.Office.Excel.Functions.SPG($D488, BO$1, $F488, "Options: Curr=USD, Mag=Actuals")</f>
        <v>0</v>
      </c>
      <c r="BP488" s="6">
        <f>_xll.SNL.Clients.Office.Excel.Functions.SPG($D488, BP$1, $F488, "Options: Curr=USD, Mag=Actuals")</f>
        <v>0</v>
      </c>
      <c r="BQ488" s="6">
        <f>_xll.SNL.Clients.Office.Excel.Functions.SPG($D488, BQ$1, $F488, "Options: Curr=USD, Mag=Actuals")</f>
        <v>0</v>
      </c>
      <c r="BR488" s="6">
        <f>_xll.SNL.Clients.Office.Excel.Functions.SPG($D488, BR$1, $F488, "Options: Curr=USD, Mag=Actuals")</f>
        <v>0</v>
      </c>
      <c r="BS488" s="6">
        <f>_xll.SNL.Clients.Office.Excel.Functions.SPG($D488, BS$1, $F488, "Options: Curr=USD, Mag=Actuals")</f>
        <v>0</v>
      </c>
      <c r="BT488" s="6">
        <f>_xll.SNL.Clients.Office.Excel.Functions.SPG($D488, BT$1, $F488, "Options: Curr=USD, Mag=Actuals")</f>
        <v>0</v>
      </c>
      <c r="BU488" s="6">
        <f>_xll.SNL.Clients.Office.Excel.Functions.SPG($D488, BU$1, $F488, "Options: Curr=USD, Mag=Actuals")</f>
        <v>0</v>
      </c>
      <c r="BV488" s="6">
        <f>_xll.SNL.Clients.Office.Excel.Functions.SPG($D488, BV$1, $F488, "Options: Curr=USD, Mag=Actuals")</f>
        <v>0</v>
      </c>
      <c r="BW488" s="6">
        <f>_xll.SNL.Clients.Office.Excel.Functions.SPG($D488, BW$1, $F488, "Options: Curr=USD, Mag=Actuals")</f>
        <v>0</v>
      </c>
      <c r="BX488" s="6">
        <f>_xll.SNL.Clients.Office.Excel.Functions.SPG($D488, BX$1, $F488, "Options: Curr=USD, Mag=Actuals")</f>
        <v>0</v>
      </c>
      <c r="BY488" s="6">
        <f>_xll.SNL.Clients.Office.Excel.Functions.SPG($D488, BY$1, $F488, "Options: Curr=USD, Mag=Actuals")</f>
        <v>0</v>
      </c>
      <c r="BZ488" s="6">
        <f>_xll.SNL.Clients.Office.Excel.Functions.SPG($D488, BZ$1, $F488, "Options: Curr=USD, Mag=Actuals")</f>
        <v>0</v>
      </c>
      <c r="CA488" s="6" t="str">
        <f>_xll.SNL.Clients.Office.Excel.Functions.SPG($D488, CA$1, $F488, "Options: Curr=USD, Mag=Actuals")</f>
        <v>Impaired Loans</v>
      </c>
      <c r="CB488" s="6">
        <f>_xll.SNL.Clients.Office.Excel.Functions.SPG($D488, CB$1, $F488, "Options: Curr=USD, Mag=Actuals")</f>
        <v>0</v>
      </c>
      <c r="CC488" s="6">
        <f>_xll.SNL.Clients.Office.Excel.Functions.SPG($D488, CC$1, $F488, "Options: Curr=USD, Mag=Actuals")</f>
        <v>0</v>
      </c>
      <c r="CD488" s="6">
        <f>_xll.SNL.Clients.Office.Excel.Functions.SPG($D488, CD$1, $F488, "Options: Curr=USD, Mag=Actuals")</f>
        <v>0</v>
      </c>
      <c r="CE488" s="6">
        <f>_xll.SNL.Clients.Office.Excel.Functions.SPG($D488, CE$1, $F488, "Options: Curr=USD, Mag=Actuals")</f>
        <v>0</v>
      </c>
      <c r="CF488" s="6">
        <f>_xll.SNL.Clients.Office.Excel.Functions.SPG($D488, CF$1, $F488, "Options: Curr=USD, Mag=Actuals")</f>
        <v>0</v>
      </c>
      <c r="CG488" s="6">
        <f>_xll.SNL.Clients.Office.Excel.Functions.SPG($D488, CG$1, $F488, "Options: Curr=USD, Mag=Actuals")</f>
        <v>0</v>
      </c>
    </row>
    <row r="489" spans="1:85" x14ac:dyDescent="0.3">
      <c r="A489" s="10" t="s">
        <v>107</v>
      </c>
      <c r="B489" s="10" t="s">
        <v>85</v>
      </c>
      <c r="C489" s="10" t="s">
        <v>16</v>
      </c>
      <c r="D489">
        <v>4426243</v>
      </c>
      <c r="E489" s="10" t="s">
        <v>25</v>
      </c>
      <c r="F489" s="10" t="s">
        <v>59</v>
      </c>
      <c r="G489">
        <v>19.440000000000001</v>
      </c>
      <c r="H489">
        <v>196.83</v>
      </c>
      <c r="I489">
        <v>177.39</v>
      </c>
      <c r="J489">
        <v>431.42</v>
      </c>
      <c r="K489">
        <v>26994.46</v>
      </c>
      <c r="L489">
        <v>2.33</v>
      </c>
      <c r="M489">
        <v>532.07841701409359</v>
      </c>
      <c r="N489">
        <v>15.98</v>
      </c>
      <c r="O489">
        <v>5.12</v>
      </c>
      <c r="P489">
        <v>0.78</v>
      </c>
      <c r="Q489">
        <v>1.1200000000000001</v>
      </c>
      <c r="R489">
        <v>1.1299999999999999</v>
      </c>
      <c r="S489" t="str">
        <f>_xll.SNL.Clients.Office.Excel.Functions.SPG(D489, S$1, F489, "Options: Curr=USD, Mag=Actuals")</f>
        <v>ING Bank N.V.</v>
      </c>
      <c r="T489" t="str">
        <f>_xll.SNL.Clients.Office.Excel.Functions.SPG($D489, T$1, $F489, "Options: Curr=USD, Mag=Actuals")</f>
        <v>ING Bank N.V.</v>
      </c>
      <c r="U489" s="6">
        <f>_xll.SNL.Clients.Office.Excel.Functions.SPG($D489, U$1, $F489, "Options: Curr=USD, Mag=Actuals")</f>
        <v>0</v>
      </c>
      <c r="V489" t="str">
        <f>_xll.SNL.Clients.Office.Excel.Functions.SPG($D489, V$1, $F489, "Options: Curr=USD, Mag=Actuals")</f>
        <v/>
      </c>
      <c r="W489" t="str">
        <f>_xll.SNL.Clients.Office.Excel.Functions.SPG($D489, W$1, $F489, "Options: Curr=USD, Mag=Actuals")</f>
        <v>Bank</v>
      </c>
      <c r="X489" s="6">
        <f>_xll.SNL.Clients.Office.Excel.Functions.SPG($D489, X$1, $F489, "Options: Curr=USD, Mag=Actuals")</f>
        <v>0</v>
      </c>
      <c r="Y489" s="6">
        <f>_xll.SNL.Clients.Office.Excel.Functions.SPG($D489, Y$1, $F489, "Options: Curr=USD, Mag=Actuals")</f>
        <v>0</v>
      </c>
      <c r="Z489" s="6">
        <f>_xll.SNL.Clients.Office.Excel.Functions.SPG($D489, Z$1, $F489, "Options: Curr=USD, Mag=Actuals")</f>
        <v>0</v>
      </c>
      <c r="AA489" s="6">
        <f>_xll.SNL.Clients.Office.Excel.Functions.SPG($D489, AA$1, $F489, "Options: Curr=USD, Mag=Actuals")</f>
        <v>0</v>
      </c>
      <c r="AB489" s="6">
        <f>_xll.SNL.Clients.Office.Excel.Functions.SPG($D489, AB$1, $F489, "Options: Curr=USD, Mag=Actuals")</f>
        <v>0</v>
      </c>
      <c r="AC489" s="6">
        <f>_xll.SNL.Clients.Office.Excel.Functions.SPG($D489, AC$1, $F489, "Options: Curr=USD, Mag=Actuals")</f>
        <v>0</v>
      </c>
      <c r="AD489" s="6">
        <f>_xll.SNL.Clients.Office.Excel.Functions.SPG($D489, AD$1, $F489, "Options: Curr=USD, Mag=Actuals")</f>
        <v>0</v>
      </c>
      <c r="AE489" s="6">
        <f>_xll.SNL.Clients.Office.Excel.Functions.SPG($D489, AE$1, $F489, "Options: Curr=USD, Mag=Actuals")</f>
        <v>0</v>
      </c>
      <c r="AF489" s="6">
        <f>_xll.SNL.Clients.Office.Excel.Functions.SPG($D489, AF$1, $F489, "Options: Curr=USD, Mag=Actuals")</f>
        <v>0</v>
      </c>
      <c r="AG489" s="6">
        <f>_xll.SNL.Clients.Office.Excel.Functions.SPG($D489, AG$1, $F489, "Options: Curr=USD, Mag=Actuals")</f>
        <v>0</v>
      </c>
      <c r="AH489" s="6">
        <f>_xll.SNL.Clients.Office.Excel.Functions.SPG($D489, AH$1, $F489, "Options: Curr=USD, Mag=Actuals")</f>
        <v>0</v>
      </c>
      <c r="AI489" s="6" t="str">
        <f>_xll.SNL.Clients.Office.Excel.Functions.SPG($D489, AI$1, $F489, "Options: Curr=USD, Mag=Actuals")</f>
        <v/>
      </c>
      <c r="AJ489" s="6" t="str">
        <f>_xll.SNL.Clients.Office.Excel.Functions.SPG($D489, AJ$1, $F489, "Options: Curr=USD, Mag=Actuals")</f>
        <v>#INVALID FUNCTION PARAMETER</v>
      </c>
      <c r="AK489" s="6" t="str">
        <f>_xll.SNL.Clients.Office.Excel.Functions.SPG($D489, AK$1, $F489, "Options: Curr=USD, Mag=Actuals")</f>
        <v>#INVALID FUNCTION PARAMETER</v>
      </c>
      <c r="AL489" s="6" t="str">
        <f>_xll.SNL.Clients.Office.Excel.Functions.SPG($D489, AL$1, $F489, "Options: Curr=USD, Mag=Actuals")</f>
        <v>#INVALID FUNCTION PARAMETER</v>
      </c>
      <c r="AM489" s="6" t="str">
        <f>_xll.SNL.Clients.Office.Excel.Functions.SPG($D489, AM$1, $F489, "Options: Curr=USD, Mag=Actuals")</f>
        <v>#INVALID FUNCTION PARAMETER</v>
      </c>
      <c r="AN489" s="6">
        <f>_xll.SNL.Clients.Office.Excel.Functions.SPG($D489, AN$1, $F489, "Options: Curr=USD, Mag=Actuals")</f>
        <v>0</v>
      </c>
      <c r="AO489" s="6">
        <f>_xll.SNL.Clients.Office.Excel.Functions.SPG($D489, AO$1, $F489, "Options: Curr=USD, Mag=Actuals")</f>
        <v>0</v>
      </c>
      <c r="AP489" s="6">
        <f>_xll.SNL.Clients.Office.Excel.Functions.SPG($D489, AP$1, $F489, "Options: Curr=USD, Mag=Actuals")</f>
        <v>0</v>
      </c>
      <c r="AQ489" s="6">
        <f>_xll.SNL.Clients.Office.Excel.Functions.SPG($D489, AQ$1, $F489, "Options: Curr=USD, Mag=Actuals")</f>
        <v>0</v>
      </c>
      <c r="AR489" s="6">
        <f>_xll.SNL.Clients.Office.Excel.Functions.SPG($D489, AR$1, $F489, "Options: Curr=USD, Mag=Actuals")</f>
        <v>0</v>
      </c>
      <c r="AS489" s="6">
        <f>_xll.SNL.Clients.Office.Excel.Functions.SPG($D489, AS$1, $F489, "Options: Curr=USD, Mag=Actuals")</f>
        <v>0</v>
      </c>
      <c r="AT489" s="6">
        <f>_xll.SNL.Clients.Office.Excel.Functions.SPG($D489, AT$1, $F489, "Options: Curr=USD, Mag=Actuals")</f>
        <v>0</v>
      </c>
      <c r="AU489" s="6">
        <f>_xll.SNL.Clients.Office.Excel.Functions.SPG($D489, AU$1, $F489, "Options: Curr=USD, Mag=Actuals")</f>
        <v>0</v>
      </c>
      <c r="AV489" s="6">
        <f>_xll.SNL.Clients.Office.Excel.Functions.SPG($D489, AV$1, $F489, "Options: Curr=USD, Mag=Actuals")</f>
        <v>0</v>
      </c>
      <c r="AW489" s="6">
        <f>_xll.SNL.Clients.Office.Excel.Functions.SPG($D489, AW$1, $F489, "Options: Curr=USD, Mag=Actuals")</f>
        <v>0</v>
      </c>
      <c r="AX489" s="6">
        <f>_xll.SNL.Clients.Office.Excel.Functions.SPG($D489, AX$1, $F489, "Options: Curr=USD, Mag=Actuals")</f>
        <v>0</v>
      </c>
      <c r="AY489" s="6">
        <f>_xll.SNL.Clients.Office.Excel.Functions.SPG($D489, AY$1, $F489, "Options: Curr=USD, Mag=Actuals")</f>
        <v>0</v>
      </c>
      <c r="AZ489" s="6">
        <f>_xll.SNL.Clients.Office.Excel.Functions.SPG($D489, AZ$1, $F489, "Options: Curr=USD, Mag=Actuals")</f>
        <v>0</v>
      </c>
      <c r="BA489" s="6">
        <f>_xll.SNL.Clients.Office.Excel.Functions.SPG($D489, BA$1, $F489, "Options: Curr=USD, Mag=Actuals")</f>
        <v>0</v>
      </c>
      <c r="BB489" s="6">
        <f>_xll.SNL.Clients.Office.Excel.Functions.SPG($D489, BB$1, $F489, "Options: Curr=USD, Mag=Actuals")</f>
        <v>0</v>
      </c>
      <c r="BC489" s="6">
        <f>_xll.SNL.Clients.Office.Excel.Functions.SPG($D489, BC$1, $F489, "Options: Curr=USD, Mag=Actuals")</f>
        <v>0</v>
      </c>
      <c r="BD489" s="6">
        <f>_xll.SNL.Clients.Office.Excel.Functions.SPG($D489, BD$1, $F489, "Options: Curr=USD, Mag=Actuals")</f>
        <v>0</v>
      </c>
      <c r="BE489" s="6">
        <f>_xll.SNL.Clients.Office.Excel.Functions.SPG($D489, BE$1, $F489, "Options: Curr=USD, Mag=Actuals")</f>
        <v>0</v>
      </c>
      <c r="BF489" s="6">
        <f>_xll.SNL.Clients.Office.Excel.Functions.SPG($D489, BF$1, $F489, "Options: Curr=USD, Mag=Actuals")</f>
        <v>0</v>
      </c>
      <c r="BG489" s="6">
        <f>_xll.SNL.Clients.Office.Excel.Functions.SPG($D489, BG$1, $F489, "Options: Curr=USD, Mag=Actuals")</f>
        <v>0</v>
      </c>
      <c r="BH489" s="6">
        <f>_xll.SNL.Clients.Office.Excel.Functions.SPG($D489, BH$1, $F489, "Options: Curr=USD, Mag=Actuals")</f>
        <v>0</v>
      </c>
      <c r="BI489" s="6">
        <f>_xll.SNL.Clients.Office.Excel.Functions.SPG($D489, BI$1, $F489, "Options: Curr=USD, Mag=Actuals")</f>
        <v>0</v>
      </c>
      <c r="BJ489" s="6">
        <f>_xll.SNL.Clients.Office.Excel.Functions.SPG($D489, BJ$1, $F489, "Options: Curr=USD, Mag=Actuals")</f>
        <v>0</v>
      </c>
      <c r="BK489" s="6">
        <f>_xll.SNL.Clients.Office.Excel.Functions.SPG($D489, BK$1, $F489, "Options: Curr=USD, Mag=Actuals")</f>
        <v>0</v>
      </c>
      <c r="BL489" s="6">
        <f>_xll.SNL.Clients.Office.Excel.Functions.SPG($D489, BL$1, $F489, "Options: Curr=USD, Mag=Actuals")</f>
        <v>0</v>
      </c>
      <c r="BM489" s="6">
        <f>_xll.SNL.Clients.Office.Excel.Functions.SPG($D489, BM$1, $F489, "Options: Curr=USD, Mag=Actuals")</f>
        <v>0</v>
      </c>
      <c r="BN489" s="6">
        <f>_xll.SNL.Clients.Office.Excel.Functions.SPG($D489, BN$1, $F489, "Options: Curr=USD, Mag=Actuals")</f>
        <v>0</v>
      </c>
      <c r="BO489" s="6">
        <f>_xll.SNL.Clients.Office.Excel.Functions.SPG($D489, BO$1, $F489, "Options: Curr=USD, Mag=Actuals")</f>
        <v>0</v>
      </c>
      <c r="BP489" s="6">
        <f>_xll.SNL.Clients.Office.Excel.Functions.SPG($D489, BP$1, $F489, "Options: Curr=USD, Mag=Actuals")</f>
        <v>0</v>
      </c>
      <c r="BQ489" s="6">
        <f>_xll.SNL.Clients.Office.Excel.Functions.SPG($D489, BQ$1, $F489, "Options: Curr=USD, Mag=Actuals")</f>
        <v>0</v>
      </c>
      <c r="BR489" s="6">
        <f>_xll.SNL.Clients.Office.Excel.Functions.SPG($D489, BR$1, $F489, "Options: Curr=USD, Mag=Actuals")</f>
        <v>0</v>
      </c>
      <c r="BS489" s="6">
        <f>_xll.SNL.Clients.Office.Excel.Functions.SPG($D489, BS$1, $F489, "Options: Curr=USD, Mag=Actuals")</f>
        <v>0</v>
      </c>
      <c r="BT489" s="6">
        <f>_xll.SNL.Clients.Office.Excel.Functions.SPG($D489, BT$1, $F489, "Options: Curr=USD, Mag=Actuals")</f>
        <v>0</v>
      </c>
      <c r="BU489" s="6">
        <f>_xll.SNL.Clients.Office.Excel.Functions.SPG($D489, BU$1, $F489, "Options: Curr=USD, Mag=Actuals")</f>
        <v>0</v>
      </c>
      <c r="BV489" s="6">
        <f>_xll.SNL.Clients.Office.Excel.Functions.SPG($D489, BV$1, $F489, "Options: Curr=USD, Mag=Actuals")</f>
        <v>0</v>
      </c>
      <c r="BW489" s="6">
        <f>_xll.SNL.Clients.Office.Excel.Functions.SPG($D489, BW$1, $F489, "Options: Curr=USD, Mag=Actuals")</f>
        <v>0</v>
      </c>
      <c r="BX489" s="6">
        <f>_xll.SNL.Clients.Office.Excel.Functions.SPG($D489, BX$1, $F489, "Options: Curr=USD, Mag=Actuals")</f>
        <v>0</v>
      </c>
      <c r="BY489" s="6">
        <f>_xll.SNL.Clients.Office.Excel.Functions.SPG($D489, BY$1, $F489, "Options: Curr=USD, Mag=Actuals")</f>
        <v>0</v>
      </c>
      <c r="BZ489" s="6">
        <f>_xll.SNL.Clients.Office.Excel.Functions.SPG($D489, BZ$1, $F489, "Options: Curr=USD, Mag=Actuals")</f>
        <v>0</v>
      </c>
      <c r="CA489" s="6" t="str">
        <f>_xll.SNL.Clients.Office.Excel.Functions.SPG($D489, CA$1, $F489, "Options: Curr=USD, Mag=Actuals")</f>
        <v>Impaired Loans</v>
      </c>
      <c r="CB489" s="6">
        <f>_xll.SNL.Clients.Office.Excel.Functions.SPG($D489, CB$1, $F489, "Options: Curr=USD, Mag=Actuals")</f>
        <v>0</v>
      </c>
      <c r="CC489" s="6">
        <f>_xll.SNL.Clients.Office.Excel.Functions.SPG($D489, CC$1, $F489, "Options: Curr=USD, Mag=Actuals")</f>
        <v>0</v>
      </c>
      <c r="CD489" s="6">
        <f>_xll.SNL.Clients.Office.Excel.Functions.SPG($D489, CD$1, $F489, "Options: Curr=USD, Mag=Actuals")</f>
        <v>0</v>
      </c>
      <c r="CE489" s="6">
        <f>_xll.SNL.Clients.Office.Excel.Functions.SPG($D489, CE$1, $F489, "Options: Curr=USD, Mag=Actuals")</f>
        <v>0</v>
      </c>
      <c r="CF489" s="6">
        <f>_xll.SNL.Clients.Office.Excel.Functions.SPG($D489, CF$1, $F489, "Options: Curr=USD, Mag=Actuals")</f>
        <v>0</v>
      </c>
      <c r="CG489" s="6">
        <f>_xll.SNL.Clients.Office.Excel.Functions.SPG($D489, CG$1, $F489, "Options: Curr=USD, Mag=Actuals")</f>
        <v>0</v>
      </c>
    </row>
    <row r="490" spans="1:85" x14ac:dyDescent="0.3">
      <c r="A490" s="10" t="s">
        <v>107</v>
      </c>
      <c r="B490" s="10" t="s">
        <v>85</v>
      </c>
      <c r="C490" s="10" t="s">
        <v>16</v>
      </c>
      <c r="D490">
        <v>4426243</v>
      </c>
      <c r="E490" s="10" t="s">
        <v>25</v>
      </c>
      <c r="F490" s="10" t="s">
        <v>60</v>
      </c>
      <c r="G490">
        <v>17.47</v>
      </c>
      <c r="H490">
        <v>203.11</v>
      </c>
      <c r="I490">
        <v>185.63</v>
      </c>
      <c r="J490">
        <v>472.13</v>
      </c>
      <c r="K490">
        <v>29403.51</v>
      </c>
      <c r="L490">
        <v>0.22</v>
      </c>
      <c r="M490">
        <v>563.39945050378776</v>
      </c>
      <c r="N490">
        <v>16.059999999999999</v>
      </c>
      <c r="O490">
        <v>3.86</v>
      </c>
      <c r="P490">
        <v>-1.34</v>
      </c>
      <c r="Q490">
        <v>1.06</v>
      </c>
      <c r="R490">
        <v>0.95</v>
      </c>
      <c r="S490" t="str">
        <f>_xll.SNL.Clients.Office.Excel.Functions.SPG(D490, S$1, F490, "Options: Curr=USD, Mag=Actuals")</f>
        <v>ING Bank N.V.</v>
      </c>
      <c r="T490" t="str">
        <f>_xll.SNL.Clients.Office.Excel.Functions.SPG($D490, T$1, $F490, "Options: Curr=USD, Mag=Actuals")</f>
        <v>ING Bank N.V.</v>
      </c>
      <c r="U490" s="6">
        <f>_xll.SNL.Clients.Office.Excel.Functions.SPG($D490, U$1, $F490, "Options: Curr=USD, Mag=Actuals")</f>
        <v>0</v>
      </c>
      <c r="V490" t="str">
        <f>_xll.SNL.Clients.Office.Excel.Functions.SPG($D490, V$1, $F490, "Options: Curr=USD, Mag=Actuals")</f>
        <v/>
      </c>
      <c r="W490" t="str">
        <f>_xll.SNL.Clients.Office.Excel.Functions.SPG($D490, W$1, $F490, "Options: Curr=USD, Mag=Actuals")</f>
        <v>Bank</v>
      </c>
      <c r="X490" s="6">
        <f>_xll.SNL.Clients.Office.Excel.Functions.SPG($D490, X$1, $F490, "Options: Curr=USD, Mag=Actuals")</f>
        <v>0</v>
      </c>
      <c r="Y490" s="6">
        <f>_xll.SNL.Clients.Office.Excel.Functions.SPG($D490, Y$1, $F490, "Options: Curr=USD, Mag=Actuals")</f>
        <v>0</v>
      </c>
      <c r="Z490" s="6">
        <f>_xll.SNL.Clients.Office.Excel.Functions.SPG($D490, Z$1, $F490, "Options: Curr=USD, Mag=Actuals")</f>
        <v>0</v>
      </c>
      <c r="AA490" s="6">
        <f>_xll.SNL.Clients.Office.Excel.Functions.SPG($D490, AA$1, $F490, "Options: Curr=USD, Mag=Actuals")</f>
        <v>0</v>
      </c>
      <c r="AB490" s="6">
        <f>_xll.SNL.Clients.Office.Excel.Functions.SPG($D490, AB$1, $F490, "Options: Curr=USD, Mag=Actuals")</f>
        <v>0</v>
      </c>
      <c r="AC490" s="6">
        <f>_xll.SNL.Clients.Office.Excel.Functions.SPG($D490, AC$1, $F490, "Options: Curr=USD, Mag=Actuals")</f>
        <v>0</v>
      </c>
      <c r="AD490" s="6">
        <f>_xll.SNL.Clients.Office.Excel.Functions.SPG($D490, AD$1, $F490, "Options: Curr=USD, Mag=Actuals")</f>
        <v>0</v>
      </c>
      <c r="AE490" s="6">
        <f>_xll.SNL.Clients.Office.Excel.Functions.SPG($D490, AE$1, $F490, "Options: Curr=USD, Mag=Actuals")</f>
        <v>0</v>
      </c>
      <c r="AF490" s="6">
        <f>_xll.SNL.Clients.Office.Excel.Functions.SPG($D490, AF$1, $F490, "Options: Curr=USD, Mag=Actuals")</f>
        <v>0</v>
      </c>
      <c r="AG490" s="6">
        <f>_xll.SNL.Clients.Office.Excel.Functions.SPG($D490, AG$1, $F490, "Options: Curr=USD, Mag=Actuals")</f>
        <v>0</v>
      </c>
      <c r="AH490" s="6">
        <f>_xll.SNL.Clients.Office.Excel.Functions.SPG($D490, AH$1, $F490, "Options: Curr=USD, Mag=Actuals")</f>
        <v>0</v>
      </c>
      <c r="AI490" s="6" t="str">
        <f>_xll.SNL.Clients.Office.Excel.Functions.SPG($D490, AI$1, $F490, "Options: Curr=USD, Mag=Actuals")</f>
        <v/>
      </c>
      <c r="AJ490" s="6" t="str">
        <f>_xll.SNL.Clients.Office.Excel.Functions.SPG($D490, AJ$1, $F490, "Options: Curr=USD, Mag=Actuals")</f>
        <v>#INVALID FUNCTION PARAMETER</v>
      </c>
      <c r="AK490" s="6" t="str">
        <f>_xll.SNL.Clients.Office.Excel.Functions.SPG($D490, AK$1, $F490, "Options: Curr=USD, Mag=Actuals")</f>
        <v>#INVALID FUNCTION PARAMETER</v>
      </c>
      <c r="AL490" s="6" t="str">
        <f>_xll.SNL.Clients.Office.Excel.Functions.SPG($D490, AL$1, $F490, "Options: Curr=USD, Mag=Actuals")</f>
        <v>#INVALID FUNCTION PARAMETER</v>
      </c>
      <c r="AM490" s="6" t="str">
        <f>_xll.SNL.Clients.Office.Excel.Functions.SPG($D490, AM$1, $F490, "Options: Curr=USD, Mag=Actuals")</f>
        <v>#INVALID FUNCTION PARAMETER</v>
      </c>
      <c r="AN490" s="6">
        <f>_xll.SNL.Clients.Office.Excel.Functions.SPG($D490, AN$1, $F490, "Options: Curr=USD, Mag=Actuals")</f>
        <v>0</v>
      </c>
      <c r="AO490" s="6">
        <f>_xll.SNL.Clients.Office.Excel.Functions.SPG($D490, AO$1, $F490, "Options: Curr=USD, Mag=Actuals")</f>
        <v>0</v>
      </c>
      <c r="AP490" s="6">
        <f>_xll.SNL.Clients.Office.Excel.Functions.SPG($D490, AP$1, $F490, "Options: Curr=USD, Mag=Actuals")</f>
        <v>0</v>
      </c>
      <c r="AQ490" s="6">
        <f>_xll.SNL.Clients.Office.Excel.Functions.SPG($D490, AQ$1, $F490, "Options: Curr=USD, Mag=Actuals")</f>
        <v>0</v>
      </c>
      <c r="AR490" s="6">
        <f>_xll.SNL.Clients.Office.Excel.Functions.SPG($D490, AR$1, $F490, "Options: Curr=USD, Mag=Actuals")</f>
        <v>0</v>
      </c>
      <c r="AS490" s="6">
        <f>_xll.SNL.Clients.Office.Excel.Functions.SPG($D490, AS$1, $F490, "Options: Curr=USD, Mag=Actuals")</f>
        <v>0</v>
      </c>
      <c r="AT490" s="6">
        <f>_xll.SNL.Clients.Office.Excel.Functions.SPG($D490, AT$1, $F490, "Options: Curr=USD, Mag=Actuals")</f>
        <v>0</v>
      </c>
      <c r="AU490" s="6">
        <f>_xll.SNL.Clients.Office.Excel.Functions.SPG($D490, AU$1, $F490, "Options: Curr=USD, Mag=Actuals")</f>
        <v>0</v>
      </c>
      <c r="AV490" s="6">
        <f>_xll.SNL.Clients.Office.Excel.Functions.SPG($D490, AV$1, $F490, "Options: Curr=USD, Mag=Actuals")</f>
        <v>0</v>
      </c>
      <c r="AW490" s="6">
        <f>_xll.SNL.Clients.Office.Excel.Functions.SPG($D490, AW$1, $F490, "Options: Curr=USD, Mag=Actuals")</f>
        <v>0</v>
      </c>
      <c r="AX490" s="6">
        <f>_xll.SNL.Clients.Office.Excel.Functions.SPG($D490, AX$1, $F490, "Options: Curr=USD, Mag=Actuals")</f>
        <v>0</v>
      </c>
      <c r="AY490" s="6">
        <f>_xll.SNL.Clients.Office.Excel.Functions.SPG($D490, AY$1, $F490, "Options: Curr=USD, Mag=Actuals")</f>
        <v>0</v>
      </c>
      <c r="AZ490" s="6">
        <f>_xll.SNL.Clients.Office.Excel.Functions.SPG($D490, AZ$1, $F490, "Options: Curr=USD, Mag=Actuals")</f>
        <v>0</v>
      </c>
      <c r="BA490" s="6">
        <f>_xll.SNL.Clients.Office.Excel.Functions.SPG($D490, BA$1, $F490, "Options: Curr=USD, Mag=Actuals")</f>
        <v>0</v>
      </c>
      <c r="BB490" s="6">
        <f>_xll.SNL.Clients.Office.Excel.Functions.SPG($D490, BB$1, $F490, "Options: Curr=USD, Mag=Actuals")</f>
        <v>0</v>
      </c>
      <c r="BC490" s="6">
        <f>_xll.SNL.Clients.Office.Excel.Functions.SPG($D490, BC$1, $F490, "Options: Curr=USD, Mag=Actuals")</f>
        <v>0</v>
      </c>
      <c r="BD490" s="6">
        <f>_xll.SNL.Clients.Office.Excel.Functions.SPG($D490, BD$1, $F490, "Options: Curr=USD, Mag=Actuals")</f>
        <v>0</v>
      </c>
      <c r="BE490" s="6">
        <f>_xll.SNL.Clients.Office.Excel.Functions.SPG($D490, BE$1, $F490, "Options: Curr=USD, Mag=Actuals")</f>
        <v>0</v>
      </c>
      <c r="BF490" s="6">
        <f>_xll.SNL.Clients.Office.Excel.Functions.SPG($D490, BF$1, $F490, "Options: Curr=USD, Mag=Actuals")</f>
        <v>0</v>
      </c>
      <c r="BG490" s="6">
        <f>_xll.SNL.Clients.Office.Excel.Functions.SPG($D490, BG$1, $F490, "Options: Curr=USD, Mag=Actuals")</f>
        <v>0</v>
      </c>
      <c r="BH490" s="6">
        <f>_xll.SNL.Clients.Office.Excel.Functions.SPG($D490, BH$1, $F490, "Options: Curr=USD, Mag=Actuals")</f>
        <v>0</v>
      </c>
      <c r="BI490" s="6">
        <f>_xll.SNL.Clients.Office.Excel.Functions.SPG($D490, BI$1, $F490, "Options: Curr=USD, Mag=Actuals")</f>
        <v>0</v>
      </c>
      <c r="BJ490" s="6">
        <f>_xll.SNL.Clients.Office.Excel.Functions.SPG($D490, BJ$1, $F490, "Options: Curr=USD, Mag=Actuals")</f>
        <v>0</v>
      </c>
      <c r="BK490" s="6">
        <f>_xll.SNL.Clients.Office.Excel.Functions.SPG($D490, BK$1, $F490, "Options: Curr=USD, Mag=Actuals")</f>
        <v>0</v>
      </c>
      <c r="BL490" s="6">
        <f>_xll.SNL.Clients.Office.Excel.Functions.SPG($D490, BL$1, $F490, "Options: Curr=USD, Mag=Actuals")</f>
        <v>0</v>
      </c>
      <c r="BM490" s="6">
        <f>_xll.SNL.Clients.Office.Excel.Functions.SPG($D490, BM$1, $F490, "Options: Curr=USD, Mag=Actuals")</f>
        <v>0</v>
      </c>
      <c r="BN490" s="6">
        <f>_xll.SNL.Clients.Office.Excel.Functions.SPG($D490, BN$1, $F490, "Options: Curr=USD, Mag=Actuals")</f>
        <v>0</v>
      </c>
      <c r="BO490" s="6">
        <f>_xll.SNL.Clients.Office.Excel.Functions.SPG($D490, BO$1, $F490, "Options: Curr=USD, Mag=Actuals")</f>
        <v>0</v>
      </c>
      <c r="BP490" s="6">
        <f>_xll.SNL.Clients.Office.Excel.Functions.SPG($D490, BP$1, $F490, "Options: Curr=USD, Mag=Actuals")</f>
        <v>0</v>
      </c>
      <c r="BQ490" s="6">
        <f>_xll.SNL.Clients.Office.Excel.Functions.SPG($D490, BQ$1, $F490, "Options: Curr=USD, Mag=Actuals")</f>
        <v>0</v>
      </c>
      <c r="BR490" s="6">
        <f>_xll.SNL.Clients.Office.Excel.Functions.SPG($D490, BR$1, $F490, "Options: Curr=USD, Mag=Actuals")</f>
        <v>0</v>
      </c>
      <c r="BS490" s="6">
        <f>_xll.SNL.Clients.Office.Excel.Functions.SPG($D490, BS$1, $F490, "Options: Curr=USD, Mag=Actuals")</f>
        <v>0</v>
      </c>
      <c r="BT490" s="6">
        <f>_xll.SNL.Clients.Office.Excel.Functions.SPG($D490, BT$1, $F490, "Options: Curr=USD, Mag=Actuals")</f>
        <v>0</v>
      </c>
      <c r="BU490" s="6">
        <f>_xll.SNL.Clients.Office.Excel.Functions.SPG($D490, BU$1, $F490, "Options: Curr=USD, Mag=Actuals")</f>
        <v>0</v>
      </c>
      <c r="BV490" s="6">
        <f>_xll.SNL.Clients.Office.Excel.Functions.SPG($D490, BV$1, $F490, "Options: Curr=USD, Mag=Actuals")</f>
        <v>0</v>
      </c>
      <c r="BW490" s="6">
        <f>_xll.SNL.Clients.Office.Excel.Functions.SPG($D490, BW$1, $F490, "Options: Curr=USD, Mag=Actuals")</f>
        <v>0</v>
      </c>
      <c r="BX490" s="6">
        <f>_xll.SNL.Clients.Office.Excel.Functions.SPG($D490, BX$1, $F490, "Options: Curr=USD, Mag=Actuals")</f>
        <v>0</v>
      </c>
      <c r="BY490" s="6">
        <f>_xll.SNL.Clients.Office.Excel.Functions.SPG($D490, BY$1, $F490, "Options: Curr=USD, Mag=Actuals")</f>
        <v>0</v>
      </c>
      <c r="BZ490" s="6">
        <f>_xll.SNL.Clients.Office.Excel.Functions.SPG($D490, BZ$1, $F490, "Options: Curr=USD, Mag=Actuals")</f>
        <v>0</v>
      </c>
      <c r="CA490" s="6" t="str">
        <f>_xll.SNL.Clients.Office.Excel.Functions.SPG($D490, CA$1, $F490, "Options: Curr=USD, Mag=Actuals")</f>
        <v>Impaired Loans</v>
      </c>
      <c r="CB490" s="6">
        <f>_xll.SNL.Clients.Office.Excel.Functions.SPG($D490, CB$1, $F490, "Options: Curr=USD, Mag=Actuals")</f>
        <v>0</v>
      </c>
      <c r="CC490" s="6">
        <f>_xll.SNL.Clients.Office.Excel.Functions.SPG($D490, CC$1, $F490, "Options: Curr=USD, Mag=Actuals")</f>
        <v>0</v>
      </c>
      <c r="CD490" s="6">
        <f>_xll.SNL.Clients.Office.Excel.Functions.SPG($D490, CD$1, $F490, "Options: Curr=USD, Mag=Actuals")</f>
        <v>0</v>
      </c>
      <c r="CE490" s="6">
        <f>_xll.SNL.Clients.Office.Excel.Functions.SPG($D490, CE$1, $F490, "Options: Curr=USD, Mag=Actuals")</f>
        <v>0</v>
      </c>
      <c r="CF490" s="6">
        <f>_xll.SNL.Clients.Office.Excel.Functions.SPG($D490, CF$1, $F490, "Options: Curr=USD, Mag=Actuals")</f>
        <v>0</v>
      </c>
      <c r="CG490" s="6">
        <f>_xll.SNL.Clients.Office.Excel.Functions.SPG($D490, CG$1, $F490, "Options: Curr=USD, Mag=Actuals")</f>
        <v>0</v>
      </c>
    </row>
    <row r="491" spans="1:85" x14ac:dyDescent="0.3">
      <c r="A491" s="10" t="s">
        <v>107</v>
      </c>
      <c r="B491" s="10" t="s">
        <v>85</v>
      </c>
      <c r="C491" s="10" t="s">
        <v>16</v>
      </c>
      <c r="D491">
        <v>4426243</v>
      </c>
      <c r="E491" s="10" t="s">
        <v>25</v>
      </c>
      <c r="F491" s="10" t="s">
        <v>61</v>
      </c>
      <c r="G491">
        <v>34.119999999999997</v>
      </c>
      <c r="H491">
        <v>256.49</v>
      </c>
      <c r="I491">
        <v>222.36</v>
      </c>
      <c r="J491">
        <v>579.20000000000005</v>
      </c>
      <c r="K491">
        <v>35913.660000000003</v>
      </c>
      <c r="L491">
        <v>0.21</v>
      </c>
      <c r="M491">
        <v>676.02351566859863</v>
      </c>
      <c r="N491">
        <v>16.13</v>
      </c>
      <c r="O491">
        <v>2.23</v>
      </c>
      <c r="P491">
        <v>0.72</v>
      </c>
      <c r="Q491">
        <v>0.89</v>
      </c>
      <c r="R491">
        <v>0.79</v>
      </c>
      <c r="S491" t="str">
        <f>_xll.SNL.Clients.Office.Excel.Functions.SPG(D491, S$1, F491, "Options: Curr=USD, Mag=Actuals")</f>
        <v>ING Bank N.V.</v>
      </c>
      <c r="T491" t="str">
        <f>_xll.SNL.Clients.Office.Excel.Functions.SPG($D491, T$1, $F491, "Options: Curr=USD, Mag=Actuals")</f>
        <v>ING Bank N.V.</v>
      </c>
      <c r="U491" s="6">
        <f>_xll.SNL.Clients.Office.Excel.Functions.SPG($D491, U$1, $F491, "Options: Curr=USD, Mag=Actuals")</f>
        <v>1841293467.651</v>
      </c>
      <c r="V491" t="str">
        <f>_xll.SNL.Clients.Office.Excel.Functions.SPG($D491, V$1, $F491, "Options: Curr=USD, Mag=Actuals")</f>
        <v/>
      </c>
      <c r="W491" t="str">
        <f>_xll.SNL.Clients.Office.Excel.Functions.SPG($D491, W$1, $F491, "Options: Curr=USD, Mag=Actuals")</f>
        <v>Bank</v>
      </c>
      <c r="X491" s="6">
        <f>_xll.SNL.Clients.Office.Excel.Functions.SPG($D491, X$1, $F491, "Options: Curr=USD, Mag=Actuals")</f>
        <v>21024305.31340041</v>
      </c>
      <c r="Y491" s="6">
        <f>_xll.SNL.Clients.Office.Excel.Functions.SPG($D491, Y$1, $F491, "Options: Curr=USD, Mag=Actuals")</f>
        <v>0</v>
      </c>
      <c r="Z491" s="6">
        <f>_xll.SNL.Clients.Office.Excel.Functions.SPG($D491, Z$1, $F491, "Options: Curr=USD, Mag=Actuals")</f>
        <v>0</v>
      </c>
      <c r="AA491" s="6">
        <f>_xll.SNL.Clients.Office.Excel.Functions.SPG($D491, AA$1, $F491, "Options: Curr=USD, Mag=Actuals")</f>
        <v>2987581.7142683547</v>
      </c>
      <c r="AB491" s="6">
        <f>_xll.SNL.Clients.Office.Excel.Functions.SPG($D491, AB$1, $F491, "Options: Curr=USD, Mag=Actuals")</f>
        <v>0</v>
      </c>
      <c r="AC491" s="6">
        <f>_xll.SNL.Clients.Office.Excel.Functions.SPG($D491, AC$1, $F491, "Options: Curr=USD, Mag=Actuals")</f>
        <v>0</v>
      </c>
      <c r="AD491" s="6">
        <f>_xll.SNL.Clients.Office.Excel.Functions.SPG($D491, AD$1, $F491, "Options: Curr=USD, Mag=Actuals")</f>
        <v>0</v>
      </c>
      <c r="AE491" s="6">
        <f>_xll.SNL.Clients.Office.Excel.Functions.SPG($D491, AE$1, $F491, "Options: Curr=USD, Mag=Actuals")</f>
        <v>0</v>
      </c>
      <c r="AF491" s="6">
        <f>_xll.SNL.Clients.Office.Excel.Functions.SPG($D491, AF$1, $F491, "Options: Curr=USD, Mag=Actuals")</f>
        <v>1841293467.651</v>
      </c>
      <c r="AG491" s="6">
        <f>_xll.SNL.Clients.Office.Excel.Functions.SPG($D491, AG$1, $F491, "Options: Curr=USD, Mag=Actuals")</f>
        <v>1397382026.5295</v>
      </c>
      <c r="AH491" s="6">
        <f>_xll.SNL.Clients.Office.Excel.Functions.SPG($D491, AH$1, $F491, "Options: Curr=USD, Mag=Actuals")</f>
        <v>20311402.397</v>
      </c>
      <c r="AI491" s="6">
        <f>_xll.SNL.Clients.Office.Excel.Functions.SPG($D491, AI$1, $F491, "Options: Curr=USD, Mag=Actuals")</f>
        <v>37986</v>
      </c>
      <c r="AJ491" s="6" t="str">
        <f>_xll.SNL.Clients.Office.Excel.Functions.SPG($D491, AJ$1, $F491, "Options: Curr=USD, Mag=Actuals")</f>
        <v>#INVALID FUNCTION PARAMETER</v>
      </c>
      <c r="AK491" s="6" t="str">
        <f>_xll.SNL.Clients.Office.Excel.Functions.SPG($D491, AK$1, $F491, "Options: Curr=USD, Mag=Actuals")</f>
        <v>#INVALID FUNCTION PARAMETER</v>
      </c>
      <c r="AL491" s="6" t="str">
        <f>_xll.SNL.Clients.Office.Excel.Functions.SPG($D491, AL$1, $F491, "Options: Curr=USD, Mag=Actuals")</f>
        <v>#INVALID FUNCTION PARAMETER</v>
      </c>
      <c r="AM491" s="6" t="str">
        <f>_xll.SNL.Clients.Office.Excel.Functions.SPG($D491, AM$1, $F491, "Options: Curr=USD, Mag=Actuals")</f>
        <v>#INVALID FUNCTION PARAMETER</v>
      </c>
      <c r="AN491" s="6">
        <f>_xll.SNL.Clients.Office.Excel.Functions.SPG($D491, AN$1, $F491, "Options: Curr=USD, Mag=Actuals")</f>
        <v>0</v>
      </c>
      <c r="AO491" s="6">
        <f>_xll.SNL.Clients.Office.Excel.Functions.SPG($D491, AO$1, $F491, "Options: Curr=USD, Mag=Actuals")</f>
        <v>0</v>
      </c>
      <c r="AP491" s="6">
        <f>_xll.SNL.Clients.Office.Excel.Functions.SPG($D491, AP$1, $F491, "Options: Curr=USD, Mag=Actuals")</f>
        <v>0</v>
      </c>
      <c r="AQ491" s="6">
        <f>_xll.SNL.Clients.Office.Excel.Functions.SPG($D491, AQ$1, $F491, "Options: Curr=USD, Mag=Actuals")</f>
        <v>0</v>
      </c>
      <c r="AR491" s="6">
        <f>_xll.SNL.Clients.Office.Excel.Functions.SPG($D491, AR$1, $F491, "Options: Curr=USD, Mag=Actuals")</f>
        <v>0</v>
      </c>
      <c r="AS491" s="6">
        <f>_xll.SNL.Clients.Office.Excel.Functions.SPG($D491, AS$1, $F491, "Options: Curr=USD, Mag=Actuals")</f>
        <v>0</v>
      </c>
      <c r="AT491" s="6">
        <f>_xll.SNL.Clients.Office.Excel.Functions.SPG($D491, AT$1, $F491, "Options: Curr=USD, Mag=Actuals")</f>
        <v>0</v>
      </c>
      <c r="AU491" s="6">
        <f>_xll.SNL.Clients.Office.Excel.Functions.SPG($D491, AU$1, $F491, "Options: Curr=USD, Mag=Actuals")</f>
        <v>0</v>
      </c>
      <c r="AV491" s="6">
        <f>_xll.SNL.Clients.Office.Excel.Functions.SPG($D491, AV$1, $F491, "Options: Curr=USD, Mag=Actuals")</f>
        <v>0</v>
      </c>
      <c r="AW491" s="6">
        <f>_xll.SNL.Clients.Office.Excel.Functions.SPG($D491, AW$1, $F491, "Options: Curr=USD, Mag=Actuals")</f>
        <v>0</v>
      </c>
      <c r="AX491" s="6">
        <f>_xll.SNL.Clients.Office.Excel.Functions.SPG($D491, AX$1, $F491, "Options: Curr=USD, Mag=Actuals")</f>
        <v>0</v>
      </c>
      <c r="AY491" s="6">
        <f>_xll.SNL.Clients.Office.Excel.Functions.SPG($D491, AY$1, $F491, "Options: Curr=USD, Mag=Actuals")</f>
        <v>0</v>
      </c>
      <c r="AZ491" s="6">
        <f>_xll.SNL.Clients.Office.Excel.Functions.SPG($D491, AZ$1, $F491, "Options: Curr=USD, Mag=Actuals")</f>
        <v>0</v>
      </c>
      <c r="BA491" s="6">
        <f>_xll.SNL.Clients.Office.Excel.Functions.SPG($D491, BA$1, $F491, "Options: Curr=USD, Mag=Actuals")</f>
        <v>0</v>
      </c>
      <c r="BB491" s="6">
        <f>_xll.SNL.Clients.Office.Excel.Functions.SPG($D491, BB$1, $F491, "Options: Curr=USD, Mag=Actuals")</f>
        <v>0</v>
      </c>
      <c r="BC491" s="6">
        <f>_xll.SNL.Clients.Office.Excel.Functions.SPG($D491, BC$1, $F491, "Options: Curr=USD, Mag=Actuals")</f>
        <v>0</v>
      </c>
      <c r="BD491" s="6">
        <f>_xll.SNL.Clients.Office.Excel.Functions.SPG($D491, BD$1, $F491, "Options: Curr=USD, Mag=Actuals")</f>
        <v>0</v>
      </c>
      <c r="BE491" s="6">
        <f>_xll.SNL.Clients.Office.Excel.Functions.SPG($D491, BE$1, $F491, "Options: Curr=USD, Mag=Actuals")</f>
        <v>0</v>
      </c>
      <c r="BF491" s="6">
        <f>_xll.SNL.Clients.Office.Excel.Functions.SPG($D491, BF$1, $F491, "Options: Curr=USD, Mag=Actuals")</f>
        <v>0</v>
      </c>
      <c r="BG491" s="6">
        <f>_xll.SNL.Clients.Office.Excel.Functions.SPG($D491, BG$1, $F491, "Options: Curr=USD, Mag=Actuals")</f>
        <v>0</v>
      </c>
      <c r="BH491" s="6">
        <f>_xll.SNL.Clients.Office.Excel.Functions.SPG($D491, BH$1, $F491, "Options: Curr=USD, Mag=Actuals")</f>
        <v>0</v>
      </c>
      <c r="BI491" s="6">
        <f>_xll.SNL.Clients.Office.Excel.Functions.SPG($D491, BI$1, $F491, "Options: Curr=USD, Mag=Actuals")</f>
        <v>0</v>
      </c>
      <c r="BJ491" s="6">
        <f>_xll.SNL.Clients.Office.Excel.Functions.SPG($D491, BJ$1, $F491, "Options: Curr=USD, Mag=Actuals")</f>
        <v>0</v>
      </c>
      <c r="BK491" s="6">
        <f>_xll.SNL.Clients.Office.Excel.Functions.SPG($D491, BK$1, $F491, "Options: Curr=USD, Mag=Actuals")</f>
        <v>0</v>
      </c>
      <c r="BL491" s="6">
        <f>_xll.SNL.Clients.Office.Excel.Functions.SPG($D491, BL$1, $F491, "Options: Curr=USD, Mag=Actuals")</f>
        <v>0</v>
      </c>
      <c r="BM491" s="6">
        <f>_xll.SNL.Clients.Office.Excel.Functions.SPG($D491, BM$1, $F491, "Options: Curr=USD, Mag=Actuals")</f>
        <v>0</v>
      </c>
      <c r="BN491" s="6">
        <f>_xll.SNL.Clients.Office.Excel.Functions.SPG($D491, BN$1, $F491, "Options: Curr=USD, Mag=Actuals")</f>
        <v>0</v>
      </c>
      <c r="BO491" s="6">
        <f>_xll.SNL.Clients.Office.Excel.Functions.SPG($D491, BO$1, $F491, "Options: Curr=USD, Mag=Actuals")</f>
        <v>0</v>
      </c>
      <c r="BP491" s="6">
        <f>_xll.SNL.Clients.Office.Excel.Functions.SPG($D491, BP$1, $F491, "Options: Curr=USD, Mag=Actuals")</f>
        <v>0</v>
      </c>
      <c r="BQ491" s="6">
        <f>_xll.SNL.Clients.Office.Excel.Functions.SPG($D491, BQ$1, $F491, "Options: Curr=USD, Mag=Actuals")</f>
        <v>0</v>
      </c>
      <c r="BR491" s="6">
        <f>_xll.SNL.Clients.Office.Excel.Functions.SPG($D491, BR$1, $F491, "Options: Curr=USD, Mag=Actuals")</f>
        <v>0</v>
      </c>
      <c r="BS491" s="6">
        <f>_xll.SNL.Clients.Office.Excel.Functions.SPG($D491, BS$1, $F491, "Options: Curr=USD, Mag=Actuals")</f>
        <v>0</v>
      </c>
      <c r="BT491" s="6">
        <f>_xll.SNL.Clients.Office.Excel.Functions.SPG($D491, BT$1, $F491, "Options: Curr=USD, Mag=Actuals")</f>
        <v>0</v>
      </c>
      <c r="BU491" s="6">
        <f>_xll.SNL.Clients.Office.Excel.Functions.SPG($D491, BU$1, $F491, "Options: Curr=USD, Mag=Actuals")</f>
        <v>0</v>
      </c>
      <c r="BV491" s="6">
        <f>_xll.SNL.Clients.Office.Excel.Functions.SPG($D491, BV$1, $F491, "Options: Curr=USD, Mag=Actuals")</f>
        <v>0</v>
      </c>
      <c r="BW491" s="6">
        <f>_xll.SNL.Clients.Office.Excel.Functions.SPG($D491, BW$1, $F491, "Options: Curr=USD, Mag=Actuals")</f>
        <v>0</v>
      </c>
      <c r="BX491" s="6">
        <f>_xll.SNL.Clients.Office.Excel.Functions.SPG($D491, BX$1, $F491, "Options: Curr=USD, Mag=Actuals")</f>
        <v>0</v>
      </c>
      <c r="BY491" s="6">
        <f>_xll.SNL.Clients.Office.Excel.Functions.SPG($D491, BY$1, $F491, "Options: Curr=USD, Mag=Actuals")</f>
        <v>0</v>
      </c>
      <c r="BZ491" s="6">
        <f>_xll.SNL.Clients.Office.Excel.Functions.SPG($D491, BZ$1, $F491, "Options: Curr=USD, Mag=Actuals")</f>
        <v>0</v>
      </c>
      <c r="CA491" s="6" t="str">
        <f>_xll.SNL.Clients.Office.Excel.Functions.SPG($D491, CA$1, $F491, "Options: Curr=USD, Mag=Actuals")</f>
        <v>Impaired Loans</v>
      </c>
      <c r="CB491" s="6">
        <f>_xll.SNL.Clients.Office.Excel.Functions.SPG($D491, CB$1, $F491, "Options: Curr=USD, Mag=Actuals")</f>
        <v>0</v>
      </c>
      <c r="CC491" s="6">
        <f>_xll.SNL.Clients.Office.Excel.Functions.SPG($D491, CC$1, $F491, "Options: Curr=USD, Mag=Actuals")</f>
        <v>0</v>
      </c>
      <c r="CD491" s="6">
        <f>_xll.SNL.Clients.Office.Excel.Functions.SPG($D491, CD$1, $F491, "Options: Curr=USD, Mag=Actuals")</f>
        <v>0</v>
      </c>
      <c r="CE491" s="6">
        <f>_xll.SNL.Clients.Office.Excel.Functions.SPG($D491, CE$1, $F491, "Options: Curr=USD, Mag=Actuals")</f>
        <v>0</v>
      </c>
      <c r="CF491" s="6">
        <f>_xll.SNL.Clients.Office.Excel.Functions.SPG($D491, CF$1, $F491, "Options: Curr=USD, Mag=Actuals")</f>
        <v>0</v>
      </c>
      <c r="CG491" s="6">
        <f>_xll.SNL.Clients.Office.Excel.Functions.SPG($D491, CG$1, $F491, "Options: Curr=USD, Mag=Actuals")</f>
        <v>0</v>
      </c>
    </row>
    <row r="492" spans="1:85" x14ac:dyDescent="0.3">
      <c r="A492" s="10" t="s">
        <v>107</v>
      </c>
      <c r="B492" s="10" t="s">
        <v>85</v>
      </c>
      <c r="C492" s="10" t="s">
        <v>16</v>
      </c>
      <c r="D492">
        <v>4426243</v>
      </c>
      <c r="E492" s="10" t="s">
        <v>25</v>
      </c>
      <c r="F492" s="10" t="s">
        <v>62</v>
      </c>
      <c r="G492">
        <v>56.77</v>
      </c>
      <c r="H492">
        <v>323.06</v>
      </c>
      <c r="I492">
        <v>266.29000000000002</v>
      </c>
      <c r="J492">
        <v>657.02</v>
      </c>
      <c r="K492">
        <v>40566.61</v>
      </c>
      <c r="L492">
        <v>1.76</v>
      </c>
      <c r="M492">
        <v>755.80301039575215</v>
      </c>
      <c r="N492">
        <v>16.2</v>
      </c>
      <c r="O492">
        <v>1.39</v>
      </c>
      <c r="P492">
        <v>3.76</v>
      </c>
      <c r="Q492">
        <v>0.81</v>
      </c>
      <c r="R492">
        <v>0.73</v>
      </c>
      <c r="S492" t="str">
        <f>_xll.SNL.Clients.Office.Excel.Functions.SPG(D492, S$1, F492, "Options: Curr=USD, Mag=Actuals")</f>
        <v>ING Bank N.V.</v>
      </c>
      <c r="T492" t="str">
        <f>_xll.SNL.Clients.Office.Excel.Functions.SPG($D492, T$1, $F492, "Options: Curr=USD, Mag=Actuals")</f>
        <v>ING Bank N.V.</v>
      </c>
      <c r="U492" s="6">
        <f>_xll.SNL.Clients.Office.Excel.Functions.SPG($D492, U$1, $F492, "Options: Curr=USD, Mag=Actuals")</f>
        <v>2404124933.7413001</v>
      </c>
      <c r="V492" t="str">
        <f>_xll.SNL.Clients.Office.Excel.Functions.SPG($D492, V$1, $F492, "Options: Curr=USD, Mag=Actuals")</f>
        <v/>
      </c>
      <c r="W492" t="str">
        <f>_xll.SNL.Clients.Office.Excel.Functions.SPG($D492, W$1, $F492, "Options: Curr=USD, Mag=Actuals")</f>
        <v>Bank</v>
      </c>
      <c r="X492" s="6">
        <f>_xll.SNL.Clients.Office.Excel.Functions.SPG($D492, X$1, $F492, "Options: Curr=USD, Mag=Actuals")</f>
        <v>35279953.841793507</v>
      </c>
      <c r="Y492" s="6">
        <f>_xll.SNL.Clients.Office.Excel.Functions.SPG($D492, Y$1, $F492, "Options: Curr=USD, Mag=Actuals")</f>
        <v>0</v>
      </c>
      <c r="Z492" s="6">
        <f>_xll.SNL.Clients.Office.Excel.Functions.SPG($D492, Z$1, $F492, "Options: Curr=USD, Mag=Actuals")</f>
        <v>0</v>
      </c>
      <c r="AA492" s="6">
        <f>_xll.SNL.Clients.Office.Excel.Functions.SPG($D492, AA$1, $F492, "Options: Curr=USD, Mag=Actuals")</f>
        <v>7534151.3694605278</v>
      </c>
      <c r="AB492" s="6">
        <f>_xll.SNL.Clients.Office.Excel.Functions.SPG($D492, AB$1, $F492, "Options: Curr=USD, Mag=Actuals")</f>
        <v>0</v>
      </c>
      <c r="AC492" s="6">
        <f>_xll.SNL.Clients.Office.Excel.Functions.SPG($D492, AC$1, $F492, "Options: Curr=USD, Mag=Actuals")</f>
        <v>0</v>
      </c>
      <c r="AD492" s="6">
        <f>_xll.SNL.Clients.Office.Excel.Functions.SPG($D492, AD$1, $F492, "Options: Curr=USD, Mag=Actuals")</f>
        <v>0.38200000000000001</v>
      </c>
      <c r="AE492" s="6">
        <f>_xll.SNL.Clients.Office.Excel.Functions.SPG($D492, AE$1, $F492, "Options: Curr=USD, Mag=Actuals")</f>
        <v>33.497</v>
      </c>
      <c r="AF492" s="6">
        <f>_xll.SNL.Clients.Office.Excel.Functions.SPG($D492, AF$1, $F492, "Options: Curr=USD, Mag=Actuals")</f>
        <v>2404124933.7413001</v>
      </c>
      <c r="AG492" s="6">
        <f>_xll.SNL.Clients.Office.Excel.Functions.SPG($D492, AG$1, $F492, "Options: Curr=USD, Mag=Actuals")</f>
        <v>1353006826.8056998</v>
      </c>
      <c r="AH492" s="6">
        <f>_xll.SNL.Clients.Office.Excel.Functions.SPG($D492, AH$1, $F492, "Options: Curr=USD, Mag=Actuals")</f>
        <v>28233546.6765</v>
      </c>
      <c r="AI492" s="6">
        <f>_xll.SNL.Clients.Office.Excel.Functions.SPG($D492, AI$1, $F492, "Options: Curr=USD, Mag=Actuals")</f>
        <v>38352</v>
      </c>
      <c r="AJ492" s="6" t="str">
        <f>_xll.SNL.Clients.Office.Excel.Functions.SPG($D492, AJ$1, $F492, "Options: Curr=USD, Mag=Actuals")</f>
        <v>#INVALID FUNCTION PARAMETER</v>
      </c>
      <c r="AK492" s="6" t="str">
        <f>_xll.SNL.Clients.Office.Excel.Functions.SPG($D492, AK$1, $F492, "Options: Curr=USD, Mag=Actuals")</f>
        <v>#INVALID FUNCTION PARAMETER</v>
      </c>
      <c r="AL492" s="6" t="str">
        <f>_xll.SNL.Clients.Office.Excel.Functions.SPG($D492, AL$1, $F492, "Options: Curr=USD, Mag=Actuals")</f>
        <v>#INVALID FUNCTION PARAMETER</v>
      </c>
      <c r="AM492" s="6" t="str">
        <f>_xll.SNL.Clients.Office.Excel.Functions.SPG($D492, AM$1, $F492, "Options: Curr=USD, Mag=Actuals")</f>
        <v>#INVALID FUNCTION PARAMETER</v>
      </c>
      <c r="AN492" s="6">
        <f>_xll.SNL.Clients.Office.Excel.Functions.SPG($D492, AN$1, $F492, "Options: Curr=USD, Mag=Actuals")</f>
        <v>0</v>
      </c>
      <c r="AO492" s="6">
        <f>_xll.SNL.Clients.Office.Excel.Functions.SPG($D492, AO$1, $F492, "Options: Curr=USD, Mag=Actuals")</f>
        <v>0</v>
      </c>
      <c r="AP492" s="6">
        <f>_xll.SNL.Clients.Office.Excel.Functions.SPG($D492, AP$1, $F492, "Options: Curr=USD, Mag=Actuals")</f>
        <v>0</v>
      </c>
      <c r="AQ492" s="6">
        <f>_xll.SNL.Clients.Office.Excel.Functions.SPG($D492, AQ$1, $F492, "Options: Curr=USD, Mag=Actuals")</f>
        <v>0</v>
      </c>
      <c r="AR492" s="6">
        <f>_xll.SNL.Clients.Office.Excel.Functions.SPG($D492, AR$1, $F492, "Options: Curr=USD, Mag=Actuals")</f>
        <v>0</v>
      </c>
      <c r="AS492" s="6">
        <f>_xll.SNL.Clients.Office.Excel.Functions.SPG($D492, AS$1, $F492, "Options: Curr=USD, Mag=Actuals")</f>
        <v>0</v>
      </c>
      <c r="AT492" s="6">
        <f>_xll.SNL.Clients.Office.Excel.Functions.SPG($D492, AT$1, $F492, "Options: Curr=USD, Mag=Actuals")</f>
        <v>0</v>
      </c>
      <c r="AU492" s="6">
        <f>_xll.SNL.Clients.Office.Excel.Functions.SPG($D492, AU$1, $F492, "Options: Curr=USD, Mag=Actuals")</f>
        <v>0</v>
      </c>
      <c r="AV492" s="6">
        <f>_xll.SNL.Clients.Office.Excel.Functions.SPG($D492, AV$1, $F492, "Options: Curr=USD, Mag=Actuals")</f>
        <v>0</v>
      </c>
      <c r="AW492" s="6">
        <f>_xll.SNL.Clients.Office.Excel.Functions.SPG($D492, AW$1, $F492, "Options: Curr=USD, Mag=Actuals")</f>
        <v>0</v>
      </c>
      <c r="AX492" s="6">
        <f>_xll.SNL.Clients.Office.Excel.Functions.SPG($D492, AX$1, $F492, "Options: Curr=USD, Mag=Actuals")</f>
        <v>0</v>
      </c>
      <c r="AY492" s="6">
        <f>_xll.SNL.Clients.Office.Excel.Functions.SPG($D492, AY$1, $F492, "Options: Curr=USD, Mag=Actuals")</f>
        <v>0</v>
      </c>
      <c r="AZ492" s="6">
        <f>_xll.SNL.Clients.Office.Excel.Functions.SPG($D492, AZ$1, $F492, "Options: Curr=USD, Mag=Actuals")</f>
        <v>0</v>
      </c>
      <c r="BA492" s="6">
        <f>_xll.SNL.Clients.Office.Excel.Functions.SPG($D492, BA$1, $F492, "Options: Curr=USD, Mag=Actuals")</f>
        <v>0</v>
      </c>
      <c r="BB492" s="6">
        <f>_xll.SNL.Clients.Office.Excel.Functions.SPG($D492, BB$1, $F492, "Options: Curr=USD, Mag=Actuals")</f>
        <v>0</v>
      </c>
      <c r="BC492" s="6">
        <f>_xll.SNL.Clients.Office.Excel.Functions.SPG($D492, BC$1, $F492, "Options: Curr=USD, Mag=Actuals")</f>
        <v>0</v>
      </c>
      <c r="BD492" s="6">
        <f>_xll.SNL.Clients.Office.Excel.Functions.SPG($D492, BD$1, $F492, "Options: Curr=USD, Mag=Actuals")</f>
        <v>0</v>
      </c>
      <c r="BE492" s="6">
        <f>_xll.SNL.Clients.Office.Excel.Functions.SPG($D492, BE$1, $F492, "Options: Curr=USD, Mag=Actuals")</f>
        <v>0</v>
      </c>
      <c r="BF492" s="6">
        <f>_xll.SNL.Clients.Office.Excel.Functions.SPG($D492, BF$1, $F492, "Options: Curr=USD, Mag=Actuals")</f>
        <v>0</v>
      </c>
      <c r="BG492" s="6">
        <f>_xll.SNL.Clients.Office.Excel.Functions.SPG($D492, BG$1, $F492, "Options: Curr=USD, Mag=Actuals")</f>
        <v>0</v>
      </c>
      <c r="BH492" s="6">
        <f>_xll.SNL.Clients.Office.Excel.Functions.SPG($D492, BH$1, $F492, "Options: Curr=USD, Mag=Actuals")</f>
        <v>0</v>
      </c>
      <c r="BI492" s="6">
        <f>_xll.SNL.Clients.Office.Excel.Functions.SPG($D492, BI$1, $F492, "Options: Curr=USD, Mag=Actuals")</f>
        <v>0</v>
      </c>
      <c r="BJ492" s="6">
        <f>_xll.SNL.Clients.Office.Excel.Functions.SPG($D492, BJ$1, $F492, "Options: Curr=USD, Mag=Actuals")</f>
        <v>0</v>
      </c>
      <c r="BK492" s="6">
        <f>_xll.SNL.Clients.Office.Excel.Functions.SPG($D492, BK$1, $F492, "Options: Curr=USD, Mag=Actuals")</f>
        <v>0</v>
      </c>
      <c r="BL492" s="6">
        <f>_xll.SNL.Clients.Office.Excel.Functions.SPG($D492, BL$1, $F492, "Options: Curr=USD, Mag=Actuals")</f>
        <v>0</v>
      </c>
      <c r="BM492" s="6">
        <f>_xll.SNL.Clients.Office.Excel.Functions.SPG($D492, BM$1, $F492, "Options: Curr=USD, Mag=Actuals")</f>
        <v>0</v>
      </c>
      <c r="BN492" s="6">
        <f>_xll.SNL.Clients.Office.Excel.Functions.SPG($D492, BN$1, $F492, "Options: Curr=USD, Mag=Actuals")</f>
        <v>0</v>
      </c>
      <c r="BO492" s="6">
        <f>_xll.SNL.Clients.Office.Excel.Functions.SPG($D492, BO$1, $F492, "Options: Curr=USD, Mag=Actuals")</f>
        <v>0</v>
      </c>
      <c r="BP492" s="6">
        <f>_xll.SNL.Clients.Office.Excel.Functions.SPG($D492, BP$1, $F492, "Options: Curr=USD, Mag=Actuals")</f>
        <v>0</v>
      </c>
      <c r="BQ492" s="6">
        <f>_xll.SNL.Clients.Office.Excel.Functions.SPG($D492, BQ$1, $F492, "Options: Curr=USD, Mag=Actuals")</f>
        <v>0</v>
      </c>
      <c r="BR492" s="6">
        <f>_xll.SNL.Clients.Office.Excel.Functions.SPG($D492, BR$1, $F492, "Options: Curr=USD, Mag=Actuals")</f>
        <v>0</v>
      </c>
      <c r="BS492" s="6">
        <f>_xll.SNL.Clients.Office.Excel.Functions.SPG($D492, BS$1, $F492, "Options: Curr=USD, Mag=Actuals")</f>
        <v>0</v>
      </c>
      <c r="BT492" s="6">
        <f>_xll.SNL.Clients.Office.Excel.Functions.SPG($D492, BT$1, $F492, "Options: Curr=USD, Mag=Actuals")</f>
        <v>0</v>
      </c>
      <c r="BU492" s="6">
        <f>_xll.SNL.Clients.Office.Excel.Functions.SPG($D492, BU$1, $F492, "Options: Curr=USD, Mag=Actuals")</f>
        <v>0</v>
      </c>
      <c r="BV492" s="6">
        <f>_xll.SNL.Clients.Office.Excel.Functions.SPG($D492, BV$1, $F492, "Options: Curr=USD, Mag=Actuals")</f>
        <v>0</v>
      </c>
      <c r="BW492" s="6">
        <f>_xll.SNL.Clients.Office.Excel.Functions.SPG($D492, BW$1, $F492, "Options: Curr=USD, Mag=Actuals")</f>
        <v>0</v>
      </c>
      <c r="BX492" s="6">
        <f>_xll.SNL.Clients.Office.Excel.Functions.SPG($D492, BX$1, $F492, "Options: Curr=USD, Mag=Actuals")</f>
        <v>0</v>
      </c>
      <c r="BY492" s="6">
        <f>_xll.SNL.Clients.Office.Excel.Functions.SPG($D492, BY$1, $F492, "Options: Curr=USD, Mag=Actuals")</f>
        <v>0</v>
      </c>
      <c r="BZ492" s="6">
        <f>_xll.SNL.Clients.Office.Excel.Functions.SPG($D492, BZ$1, $F492, "Options: Curr=USD, Mag=Actuals")</f>
        <v>0</v>
      </c>
      <c r="CA492" s="6" t="str">
        <f>_xll.SNL.Clients.Office.Excel.Functions.SPG($D492, CA$1, $F492, "Options: Curr=USD, Mag=Actuals")</f>
        <v>Impaired Loans</v>
      </c>
      <c r="CB492" s="6">
        <f>_xll.SNL.Clients.Office.Excel.Functions.SPG($D492, CB$1, $F492, "Options: Curr=USD, Mag=Actuals")</f>
        <v>0</v>
      </c>
      <c r="CC492" s="6">
        <f>_xll.SNL.Clients.Office.Excel.Functions.SPG($D492, CC$1, $F492, "Options: Curr=USD, Mag=Actuals")</f>
        <v>0</v>
      </c>
      <c r="CD492" s="6">
        <f>_xll.SNL.Clients.Office.Excel.Functions.SPG($D492, CD$1, $F492, "Options: Curr=USD, Mag=Actuals")</f>
        <v>0</v>
      </c>
      <c r="CE492" s="6">
        <f>_xll.SNL.Clients.Office.Excel.Functions.SPG($D492, CE$1, $F492, "Options: Curr=USD, Mag=Actuals")</f>
        <v>0</v>
      </c>
      <c r="CF492" s="6">
        <f>_xll.SNL.Clients.Office.Excel.Functions.SPG($D492, CF$1, $F492, "Options: Curr=USD, Mag=Actuals")</f>
        <v>0</v>
      </c>
      <c r="CG492" s="6">
        <f>_xll.SNL.Clients.Office.Excel.Functions.SPG($D492, CG$1, $F492, "Options: Curr=USD, Mag=Actuals")</f>
        <v>0</v>
      </c>
    </row>
    <row r="493" spans="1:85" x14ac:dyDescent="0.3">
      <c r="A493" s="10" t="s">
        <v>107</v>
      </c>
      <c r="B493" s="10" t="s">
        <v>85</v>
      </c>
      <c r="C493" s="10" t="s">
        <v>16</v>
      </c>
      <c r="D493">
        <v>4426243</v>
      </c>
      <c r="E493" s="10" t="s">
        <v>25</v>
      </c>
      <c r="F493" s="10" t="s">
        <v>63</v>
      </c>
      <c r="G493">
        <v>63.16</v>
      </c>
      <c r="H493">
        <v>353.61</v>
      </c>
      <c r="I493">
        <v>290.45</v>
      </c>
      <c r="J493">
        <v>684.32</v>
      </c>
      <c r="K493">
        <v>42081.2</v>
      </c>
      <c r="L493">
        <v>2.06</v>
      </c>
      <c r="M493">
        <v>771.26460899466304</v>
      </c>
      <c r="N493">
        <v>16.260000000000002</v>
      </c>
      <c r="O493">
        <v>1.49</v>
      </c>
      <c r="P493">
        <v>6.4</v>
      </c>
      <c r="Q493">
        <v>0.8</v>
      </c>
      <c r="R493">
        <v>0.85</v>
      </c>
      <c r="S493" t="str">
        <f>_xll.SNL.Clients.Office.Excel.Functions.SPG(D493, S$1, F493, "Options: Curr=USD, Mag=Actuals")</f>
        <v>ING Bank N.V.</v>
      </c>
      <c r="T493" t="str">
        <f>_xll.SNL.Clients.Office.Excel.Functions.SPG($D493, T$1, $F493, "Options: Curr=USD, Mag=Actuals")</f>
        <v>ING Bank N.V.</v>
      </c>
      <c r="U493" s="6">
        <f>_xll.SNL.Clients.Office.Excel.Functions.SPG($D493, U$1, $F493, "Options: Curr=USD, Mag=Actuals")</f>
        <v>2177901099.4813209</v>
      </c>
      <c r="V493" t="str">
        <f>_xll.SNL.Clients.Office.Excel.Functions.SPG($D493, V$1, $F493, "Options: Curr=USD, Mag=Actuals")</f>
        <v/>
      </c>
      <c r="W493" t="str">
        <f>_xll.SNL.Clients.Office.Excel.Functions.SPG($D493, W$1, $F493, "Options: Curr=USD, Mag=Actuals")</f>
        <v>Bank</v>
      </c>
      <c r="X493" s="6">
        <f>_xll.SNL.Clients.Office.Excel.Functions.SPG($D493, X$1, $F493, "Options: Curr=USD, Mag=Actuals")</f>
        <v>46874424.184127949</v>
      </c>
      <c r="Y493" s="6">
        <f>_xll.SNL.Clients.Office.Excel.Functions.SPG($D493, Y$1, $F493, "Options: Curr=USD, Mag=Actuals")</f>
        <v>0</v>
      </c>
      <c r="Z493" s="6">
        <f>_xll.SNL.Clients.Office.Excel.Functions.SPG($D493, Z$1, $F493, "Options: Curr=USD, Mag=Actuals")</f>
        <v>0</v>
      </c>
      <c r="AA493" s="6">
        <f>_xll.SNL.Clients.Office.Excel.Functions.SPG($D493, AA$1, $F493, "Options: Curr=USD, Mag=Actuals")</f>
        <v>13292664.863110123</v>
      </c>
      <c r="AB493" s="6">
        <f>_xll.SNL.Clients.Office.Excel.Functions.SPG($D493, AB$1, $F493, "Options: Curr=USD, Mag=Actuals")</f>
        <v>0</v>
      </c>
      <c r="AC493" s="6">
        <f>_xll.SNL.Clients.Office.Excel.Functions.SPG($D493, AC$1, $F493, "Options: Curr=USD, Mag=Actuals")</f>
        <v>0</v>
      </c>
      <c r="AD493" s="6">
        <f>_xll.SNL.Clients.Office.Excel.Functions.SPG($D493, AD$1, $F493, "Options: Curr=USD, Mag=Actuals")</f>
        <v>0.59299999999999997</v>
      </c>
      <c r="AE493" s="6">
        <f>_xll.SNL.Clients.Office.Excel.Functions.SPG($D493, AE$1, $F493, "Options: Curr=USD, Mag=Actuals")</f>
        <v>45.914000000000001</v>
      </c>
      <c r="AF493" s="6">
        <f>_xll.SNL.Clients.Office.Excel.Functions.SPG($D493, AF$1, $F493, "Options: Curr=USD, Mag=Actuals")</f>
        <v>2177901099.4813209</v>
      </c>
      <c r="AG493" s="6">
        <f>_xll.SNL.Clients.Office.Excel.Functions.SPG($D493, AG$1, $F493, "Options: Curr=USD, Mag=Actuals")</f>
        <v>780922069.79287589</v>
      </c>
      <c r="AH493" s="6">
        <f>_xll.SNL.Clients.Office.Excel.Functions.SPG($D493, AH$1, $F493, "Options: Curr=USD, Mag=Actuals")</f>
        <v>30691961.414052997</v>
      </c>
      <c r="AI493" s="6">
        <f>_xll.SNL.Clients.Office.Excel.Functions.SPG($D493, AI$1, $F493, "Options: Curr=USD, Mag=Actuals")</f>
        <v>38717</v>
      </c>
      <c r="AJ493" s="6" t="str">
        <f>_xll.SNL.Clients.Office.Excel.Functions.SPG($D493, AJ$1, $F493, "Options: Curr=USD, Mag=Actuals")</f>
        <v>#INVALID FUNCTION PARAMETER</v>
      </c>
      <c r="AK493" s="6" t="str">
        <f>_xll.SNL.Clients.Office.Excel.Functions.SPG($D493, AK$1, $F493, "Options: Curr=USD, Mag=Actuals")</f>
        <v>#INVALID FUNCTION PARAMETER</v>
      </c>
      <c r="AL493" s="6" t="str">
        <f>_xll.SNL.Clients.Office.Excel.Functions.SPG($D493, AL$1, $F493, "Options: Curr=USD, Mag=Actuals")</f>
        <v>#INVALID FUNCTION PARAMETER</v>
      </c>
      <c r="AM493" s="6" t="str">
        <f>_xll.SNL.Clients.Office.Excel.Functions.SPG($D493, AM$1, $F493, "Options: Curr=USD, Mag=Actuals")</f>
        <v>#INVALID FUNCTION PARAMETER</v>
      </c>
      <c r="AN493" s="6">
        <f>_xll.SNL.Clients.Office.Excel.Functions.SPG($D493, AN$1, $F493, "Options: Curr=USD, Mag=Actuals")</f>
        <v>0</v>
      </c>
      <c r="AO493" s="6">
        <f>_xll.SNL.Clients.Office.Excel.Functions.SPG($D493, AO$1, $F493, "Options: Curr=USD, Mag=Actuals")</f>
        <v>0</v>
      </c>
      <c r="AP493" s="6">
        <f>_xll.SNL.Clients.Office.Excel.Functions.SPG($D493, AP$1, $F493, "Options: Curr=USD, Mag=Actuals")</f>
        <v>0</v>
      </c>
      <c r="AQ493" s="6">
        <f>_xll.SNL.Clients.Office.Excel.Functions.SPG($D493, AQ$1, $F493, "Options: Curr=USD, Mag=Actuals")</f>
        <v>0</v>
      </c>
      <c r="AR493" s="6">
        <f>_xll.SNL.Clients.Office.Excel.Functions.SPG($D493, AR$1, $F493, "Options: Curr=USD, Mag=Actuals")</f>
        <v>0</v>
      </c>
      <c r="AS493" s="6">
        <f>_xll.SNL.Clients.Office.Excel.Functions.SPG($D493, AS$1, $F493, "Options: Curr=USD, Mag=Actuals")</f>
        <v>0</v>
      </c>
      <c r="AT493" s="6">
        <f>_xll.SNL.Clients.Office.Excel.Functions.SPG($D493, AT$1, $F493, "Options: Curr=USD, Mag=Actuals")</f>
        <v>0</v>
      </c>
      <c r="AU493" s="6">
        <f>_xll.SNL.Clients.Office.Excel.Functions.SPG($D493, AU$1, $F493, "Options: Curr=USD, Mag=Actuals")</f>
        <v>0</v>
      </c>
      <c r="AV493" s="6">
        <f>_xll.SNL.Clients.Office.Excel.Functions.SPG($D493, AV$1, $F493, "Options: Curr=USD, Mag=Actuals")</f>
        <v>0</v>
      </c>
      <c r="AW493" s="6">
        <f>_xll.SNL.Clients.Office.Excel.Functions.SPG($D493, AW$1, $F493, "Options: Curr=USD, Mag=Actuals")</f>
        <v>0</v>
      </c>
      <c r="AX493" s="6">
        <f>_xll.SNL.Clients.Office.Excel.Functions.SPG($D493, AX$1, $F493, "Options: Curr=USD, Mag=Actuals")</f>
        <v>0</v>
      </c>
      <c r="AY493" s="6">
        <f>_xll.SNL.Clients.Office.Excel.Functions.SPG($D493, AY$1, $F493, "Options: Curr=USD, Mag=Actuals")</f>
        <v>0</v>
      </c>
      <c r="AZ493" s="6">
        <f>_xll.SNL.Clients.Office.Excel.Functions.SPG($D493, AZ$1, $F493, "Options: Curr=USD, Mag=Actuals")</f>
        <v>0</v>
      </c>
      <c r="BA493" s="6">
        <f>_xll.SNL.Clients.Office.Excel.Functions.SPG($D493, BA$1, $F493, "Options: Curr=USD, Mag=Actuals")</f>
        <v>0</v>
      </c>
      <c r="BB493" s="6">
        <f>_xll.SNL.Clients.Office.Excel.Functions.SPG($D493, BB$1, $F493, "Options: Curr=USD, Mag=Actuals")</f>
        <v>0</v>
      </c>
      <c r="BC493" s="6">
        <f>_xll.SNL.Clients.Office.Excel.Functions.SPG($D493, BC$1, $F493, "Options: Curr=USD, Mag=Actuals")</f>
        <v>0</v>
      </c>
      <c r="BD493" s="6">
        <f>_xll.SNL.Clients.Office.Excel.Functions.SPG($D493, BD$1, $F493, "Options: Curr=USD, Mag=Actuals")</f>
        <v>0</v>
      </c>
      <c r="BE493" s="6">
        <f>_xll.SNL.Clients.Office.Excel.Functions.SPG($D493, BE$1, $F493, "Options: Curr=USD, Mag=Actuals")</f>
        <v>0</v>
      </c>
      <c r="BF493" s="6">
        <f>_xll.SNL.Clients.Office.Excel.Functions.SPG($D493, BF$1, $F493, "Options: Curr=USD, Mag=Actuals")</f>
        <v>0</v>
      </c>
      <c r="BG493" s="6">
        <f>_xll.SNL.Clients.Office.Excel.Functions.SPG($D493, BG$1, $F493, "Options: Curr=USD, Mag=Actuals")</f>
        <v>0</v>
      </c>
      <c r="BH493" s="6">
        <f>_xll.SNL.Clients.Office.Excel.Functions.SPG($D493, BH$1, $F493, "Options: Curr=USD, Mag=Actuals")</f>
        <v>0</v>
      </c>
      <c r="BI493" s="6">
        <f>_xll.SNL.Clients.Office.Excel.Functions.SPG($D493, BI$1, $F493, "Options: Curr=USD, Mag=Actuals")</f>
        <v>0</v>
      </c>
      <c r="BJ493" s="6">
        <f>_xll.SNL.Clients.Office.Excel.Functions.SPG($D493, BJ$1, $F493, "Options: Curr=USD, Mag=Actuals")</f>
        <v>0</v>
      </c>
      <c r="BK493" s="6">
        <f>_xll.SNL.Clients.Office.Excel.Functions.SPG($D493, BK$1, $F493, "Options: Curr=USD, Mag=Actuals")</f>
        <v>0</v>
      </c>
      <c r="BL493" s="6">
        <f>_xll.SNL.Clients.Office.Excel.Functions.SPG($D493, BL$1, $F493, "Options: Curr=USD, Mag=Actuals")</f>
        <v>0</v>
      </c>
      <c r="BM493" s="6">
        <f>_xll.SNL.Clients.Office.Excel.Functions.SPG($D493, BM$1, $F493, "Options: Curr=USD, Mag=Actuals")</f>
        <v>0</v>
      </c>
      <c r="BN493" s="6">
        <f>_xll.SNL.Clients.Office.Excel.Functions.SPG($D493, BN$1, $F493, "Options: Curr=USD, Mag=Actuals")</f>
        <v>0</v>
      </c>
      <c r="BO493" s="6">
        <f>_xll.SNL.Clients.Office.Excel.Functions.SPG($D493, BO$1, $F493, "Options: Curr=USD, Mag=Actuals")</f>
        <v>0</v>
      </c>
      <c r="BP493" s="6">
        <f>_xll.SNL.Clients.Office.Excel.Functions.SPG($D493, BP$1, $F493, "Options: Curr=USD, Mag=Actuals")</f>
        <v>0</v>
      </c>
      <c r="BQ493" s="6">
        <f>_xll.SNL.Clients.Office.Excel.Functions.SPG($D493, BQ$1, $F493, "Options: Curr=USD, Mag=Actuals")</f>
        <v>0</v>
      </c>
      <c r="BR493" s="6">
        <f>_xll.SNL.Clients.Office.Excel.Functions.SPG($D493, BR$1, $F493, "Options: Curr=USD, Mag=Actuals")</f>
        <v>0</v>
      </c>
      <c r="BS493" s="6">
        <f>_xll.SNL.Clients.Office.Excel.Functions.SPG($D493, BS$1, $F493, "Options: Curr=USD, Mag=Actuals")</f>
        <v>0</v>
      </c>
      <c r="BT493" s="6">
        <f>_xll.SNL.Clients.Office.Excel.Functions.SPG($D493, BT$1, $F493, "Options: Curr=USD, Mag=Actuals")</f>
        <v>0</v>
      </c>
      <c r="BU493" s="6">
        <f>_xll.SNL.Clients.Office.Excel.Functions.SPG($D493, BU$1, $F493, "Options: Curr=USD, Mag=Actuals")</f>
        <v>0</v>
      </c>
      <c r="BV493" s="6">
        <f>_xll.SNL.Clients.Office.Excel.Functions.SPG($D493, BV$1, $F493, "Options: Curr=USD, Mag=Actuals")</f>
        <v>0</v>
      </c>
      <c r="BW493" s="6">
        <f>_xll.SNL.Clients.Office.Excel.Functions.SPG($D493, BW$1, $F493, "Options: Curr=USD, Mag=Actuals")</f>
        <v>0</v>
      </c>
      <c r="BX493" s="6">
        <f>_xll.SNL.Clients.Office.Excel.Functions.SPG($D493, BX$1, $F493, "Options: Curr=USD, Mag=Actuals")</f>
        <v>0</v>
      </c>
      <c r="BY493" s="6">
        <f>_xll.SNL.Clients.Office.Excel.Functions.SPG($D493, BY$1, $F493, "Options: Curr=USD, Mag=Actuals")</f>
        <v>0</v>
      </c>
      <c r="BZ493" s="6">
        <f>_xll.SNL.Clients.Office.Excel.Functions.SPG($D493, BZ$1, $F493, "Options: Curr=USD, Mag=Actuals")</f>
        <v>0</v>
      </c>
      <c r="CA493" s="6" t="str">
        <f>_xll.SNL.Clients.Office.Excel.Functions.SPG($D493, CA$1, $F493, "Options: Curr=USD, Mag=Actuals")</f>
        <v>Impaired Loans</v>
      </c>
      <c r="CB493" s="6">
        <f>_xll.SNL.Clients.Office.Excel.Functions.SPG($D493, CB$1, $F493, "Options: Curr=USD, Mag=Actuals")</f>
        <v>0</v>
      </c>
      <c r="CC493" s="6">
        <f>_xll.SNL.Clients.Office.Excel.Functions.SPG($D493, CC$1, $F493, "Options: Curr=USD, Mag=Actuals")</f>
        <v>0</v>
      </c>
      <c r="CD493" s="6">
        <f>_xll.SNL.Clients.Office.Excel.Functions.SPG($D493, CD$1, $F493, "Options: Curr=USD, Mag=Actuals")</f>
        <v>0</v>
      </c>
      <c r="CE493" s="6">
        <f>_xll.SNL.Clients.Office.Excel.Functions.SPG($D493, CE$1, $F493, "Options: Curr=USD, Mag=Actuals")</f>
        <v>0</v>
      </c>
      <c r="CF493" s="6">
        <f>_xll.SNL.Clients.Office.Excel.Functions.SPG($D493, CF$1, $F493, "Options: Curr=USD, Mag=Actuals")</f>
        <v>0</v>
      </c>
      <c r="CG493" s="6">
        <f>_xll.SNL.Clients.Office.Excel.Functions.SPG($D493, CG$1, $F493, "Options: Curr=USD, Mag=Actuals")</f>
        <v>0</v>
      </c>
    </row>
    <row r="494" spans="1:85" x14ac:dyDescent="0.3">
      <c r="A494" s="10" t="s">
        <v>107</v>
      </c>
      <c r="B494" s="10" t="s">
        <v>85</v>
      </c>
      <c r="C494" s="10" t="s">
        <v>16</v>
      </c>
      <c r="D494">
        <v>4426243</v>
      </c>
      <c r="E494" s="10" t="s">
        <v>25</v>
      </c>
      <c r="F494" s="10" t="s">
        <v>64</v>
      </c>
      <c r="G494">
        <v>68.61</v>
      </c>
      <c r="H494">
        <v>401.57</v>
      </c>
      <c r="I494">
        <v>332.96</v>
      </c>
      <c r="J494">
        <v>733.49</v>
      </c>
      <c r="K494">
        <v>44928.35</v>
      </c>
      <c r="L494">
        <v>3.62</v>
      </c>
      <c r="M494">
        <v>806.94834121490419</v>
      </c>
      <c r="N494">
        <v>16.329999999999998</v>
      </c>
      <c r="O494">
        <v>1.65</v>
      </c>
      <c r="P494">
        <v>5.16</v>
      </c>
      <c r="Q494">
        <v>0.8</v>
      </c>
      <c r="R494">
        <v>0.76</v>
      </c>
      <c r="S494" t="str">
        <f>_xll.SNL.Clients.Office.Excel.Functions.SPG(D494, S$1, F494, "Options: Curr=USD, Mag=Actuals")</f>
        <v>ING Bank N.V.</v>
      </c>
      <c r="T494" t="str">
        <f>_xll.SNL.Clients.Office.Excel.Functions.SPG($D494, T$1, $F494, "Options: Curr=USD, Mag=Actuals")</f>
        <v>ING Bank N.V.</v>
      </c>
      <c r="U494" s="6">
        <f>_xll.SNL.Clients.Office.Excel.Functions.SPG($D494, U$1, $F494, "Options: Curr=USD, Mag=Actuals")</f>
        <v>2856468307.1210999</v>
      </c>
      <c r="V494" t="str">
        <f>_xll.SNL.Clients.Office.Excel.Functions.SPG($D494, V$1, $F494, "Options: Curr=USD, Mag=Actuals")</f>
        <v/>
      </c>
      <c r="W494" t="str">
        <f>_xll.SNL.Clients.Office.Excel.Functions.SPG($D494, W$1, $F494, "Options: Curr=USD, Mag=Actuals")</f>
        <v>Bank</v>
      </c>
      <c r="X494" s="6">
        <f>_xll.SNL.Clients.Office.Excel.Functions.SPG($D494, X$1, $F494, "Options: Curr=USD, Mag=Actuals")</f>
        <v>43657204.745833121</v>
      </c>
      <c r="Y494" s="6">
        <f>_xll.SNL.Clients.Office.Excel.Functions.SPG($D494, Y$1, $F494, "Options: Curr=USD, Mag=Actuals")</f>
        <v>0</v>
      </c>
      <c r="Z494" s="6">
        <f>_xll.SNL.Clients.Office.Excel.Functions.SPG($D494, Z$1, $F494, "Options: Curr=USD, Mag=Actuals")</f>
        <v>0</v>
      </c>
      <c r="AA494" s="6">
        <f>_xll.SNL.Clients.Office.Excel.Functions.SPG($D494, AA$1, $F494, "Options: Curr=USD, Mag=Actuals")</f>
        <v>10850139.13330094</v>
      </c>
      <c r="AB494" s="6">
        <f>_xll.SNL.Clients.Office.Excel.Functions.SPG($D494, AB$1, $F494, "Options: Curr=USD, Mag=Actuals")</f>
        <v>0</v>
      </c>
      <c r="AC494" s="6">
        <f>_xll.SNL.Clients.Office.Excel.Functions.SPG($D494, AC$1, $F494, "Options: Curr=USD, Mag=Actuals")</f>
        <v>0</v>
      </c>
      <c r="AD494" s="6">
        <f>_xll.SNL.Clients.Office.Excel.Functions.SPG($D494, AD$1, $F494, "Options: Curr=USD, Mag=Actuals")</f>
        <v>0.432</v>
      </c>
      <c r="AE494" s="6">
        <f>_xll.SNL.Clients.Office.Excel.Functions.SPG($D494, AE$1, $F494, "Options: Curr=USD, Mag=Actuals")</f>
        <v>34.029000000000003</v>
      </c>
      <c r="AF494" s="6">
        <f>_xll.SNL.Clients.Office.Excel.Functions.SPG($D494, AF$1, $F494, "Options: Curr=USD, Mag=Actuals")</f>
        <v>2856468307.1210999</v>
      </c>
      <c r="AG494" s="6">
        <f>_xll.SNL.Clients.Office.Excel.Functions.SPG($D494, AG$1, $F494, "Options: Curr=USD, Mag=Actuals")</f>
        <v>1218427558.5825</v>
      </c>
      <c r="AH494" s="6">
        <f>_xll.SNL.Clients.Office.Excel.Functions.SPG($D494, AH$1, $F494, "Options: Curr=USD, Mag=Actuals")</f>
        <v>32681066.562899999</v>
      </c>
      <c r="AI494" s="6">
        <f>_xll.SNL.Clients.Office.Excel.Functions.SPG($D494, AI$1, $F494, "Options: Curr=USD, Mag=Actuals")</f>
        <v>39082</v>
      </c>
      <c r="AJ494" s="6" t="str">
        <f>_xll.SNL.Clients.Office.Excel.Functions.SPG($D494, AJ$1, $F494, "Options: Curr=USD, Mag=Actuals")</f>
        <v>#INVALID FUNCTION PARAMETER</v>
      </c>
      <c r="AK494" s="6" t="str">
        <f>_xll.SNL.Clients.Office.Excel.Functions.SPG($D494, AK$1, $F494, "Options: Curr=USD, Mag=Actuals")</f>
        <v>#INVALID FUNCTION PARAMETER</v>
      </c>
      <c r="AL494" s="6" t="str">
        <f>_xll.SNL.Clients.Office.Excel.Functions.SPG($D494, AL$1, $F494, "Options: Curr=USD, Mag=Actuals")</f>
        <v>#INVALID FUNCTION PARAMETER</v>
      </c>
      <c r="AM494" s="6" t="str">
        <f>_xll.SNL.Clients.Office.Excel.Functions.SPG($D494, AM$1, $F494, "Options: Curr=USD, Mag=Actuals")</f>
        <v>#INVALID FUNCTION PARAMETER</v>
      </c>
      <c r="AN494" s="6">
        <f>_xll.SNL.Clients.Office.Excel.Functions.SPG($D494, AN$1, $F494, "Options: Curr=USD, Mag=Actuals")</f>
        <v>0</v>
      </c>
      <c r="AO494" s="6">
        <f>_xll.SNL.Clients.Office.Excel.Functions.SPG($D494, AO$1, $F494, "Options: Curr=USD, Mag=Actuals")</f>
        <v>0</v>
      </c>
      <c r="AP494" s="6">
        <f>_xll.SNL.Clients.Office.Excel.Functions.SPG($D494, AP$1, $F494, "Options: Curr=USD, Mag=Actuals")</f>
        <v>0</v>
      </c>
      <c r="AQ494" s="6">
        <f>_xll.SNL.Clients.Office.Excel.Functions.SPG($D494, AQ$1, $F494, "Options: Curr=USD, Mag=Actuals")</f>
        <v>0</v>
      </c>
      <c r="AR494" s="6">
        <f>_xll.SNL.Clients.Office.Excel.Functions.SPG($D494, AR$1, $F494, "Options: Curr=USD, Mag=Actuals")</f>
        <v>0</v>
      </c>
      <c r="AS494" s="6">
        <f>_xll.SNL.Clients.Office.Excel.Functions.SPG($D494, AS$1, $F494, "Options: Curr=USD, Mag=Actuals")</f>
        <v>0</v>
      </c>
      <c r="AT494" s="6">
        <f>_xll.SNL.Clients.Office.Excel.Functions.SPG($D494, AT$1, $F494, "Options: Curr=USD, Mag=Actuals")</f>
        <v>0</v>
      </c>
      <c r="AU494" s="6">
        <f>_xll.SNL.Clients.Office.Excel.Functions.SPG($D494, AU$1, $F494, "Options: Curr=USD, Mag=Actuals")</f>
        <v>0</v>
      </c>
      <c r="AV494" s="6">
        <f>_xll.SNL.Clients.Office.Excel.Functions.SPG($D494, AV$1, $F494, "Options: Curr=USD, Mag=Actuals")</f>
        <v>0</v>
      </c>
      <c r="AW494" s="6">
        <f>_xll.SNL.Clients.Office.Excel.Functions.SPG($D494, AW$1, $F494, "Options: Curr=USD, Mag=Actuals")</f>
        <v>0</v>
      </c>
      <c r="AX494" s="6">
        <f>_xll.SNL.Clients.Office.Excel.Functions.SPG($D494, AX$1, $F494, "Options: Curr=USD, Mag=Actuals")</f>
        <v>0</v>
      </c>
      <c r="AY494" s="6">
        <f>_xll.SNL.Clients.Office.Excel.Functions.SPG($D494, AY$1, $F494, "Options: Curr=USD, Mag=Actuals")</f>
        <v>0</v>
      </c>
      <c r="AZ494" s="6">
        <f>_xll.SNL.Clients.Office.Excel.Functions.SPG($D494, AZ$1, $F494, "Options: Curr=USD, Mag=Actuals")</f>
        <v>0</v>
      </c>
      <c r="BA494" s="6">
        <f>_xll.SNL.Clients.Office.Excel.Functions.SPG($D494, BA$1, $F494, "Options: Curr=USD, Mag=Actuals")</f>
        <v>0</v>
      </c>
      <c r="BB494" s="6">
        <f>_xll.SNL.Clients.Office.Excel.Functions.SPG($D494, BB$1, $F494, "Options: Curr=USD, Mag=Actuals")</f>
        <v>0</v>
      </c>
      <c r="BC494" s="6">
        <f>_xll.SNL.Clients.Office.Excel.Functions.SPG($D494, BC$1, $F494, "Options: Curr=USD, Mag=Actuals")</f>
        <v>0</v>
      </c>
      <c r="BD494" s="6">
        <f>_xll.SNL.Clients.Office.Excel.Functions.SPG($D494, BD$1, $F494, "Options: Curr=USD, Mag=Actuals")</f>
        <v>0</v>
      </c>
      <c r="BE494" s="6">
        <f>_xll.SNL.Clients.Office.Excel.Functions.SPG($D494, BE$1, $F494, "Options: Curr=USD, Mag=Actuals")</f>
        <v>0</v>
      </c>
      <c r="BF494" s="6">
        <f>_xll.SNL.Clients.Office.Excel.Functions.SPG($D494, BF$1, $F494, "Options: Curr=USD, Mag=Actuals")</f>
        <v>0</v>
      </c>
      <c r="BG494" s="6">
        <f>_xll.SNL.Clients.Office.Excel.Functions.SPG($D494, BG$1, $F494, "Options: Curr=USD, Mag=Actuals")</f>
        <v>0</v>
      </c>
      <c r="BH494" s="6">
        <f>_xll.SNL.Clients.Office.Excel.Functions.SPG($D494, BH$1, $F494, "Options: Curr=USD, Mag=Actuals")</f>
        <v>0</v>
      </c>
      <c r="BI494" s="6">
        <f>_xll.SNL.Clients.Office.Excel.Functions.SPG($D494, BI$1, $F494, "Options: Curr=USD, Mag=Actuals")</f>
        <v>0</v>
      </c>
      <c r="BJ494" s="6">
        <f>_xll.SNL.Clients.Office.Excel.Functions.SPG($D494, BJ$1, $F494, "Options: Curr=USD, Mag=Actuals")</f>
        <v>0</v>
      </c>
      <c r="BK494" s="6">
        <f>_xll.SNL.Clients.Office.Excel.Functions.SPG($D494, BK$1, $F494, "Options: Curr=USD, Mag=Actuals")</f>
        <v>0</v>
      </c>
      <c r="BL494" s="6">
        <f>_xll.SNL.Clients.Office.Excel.Functions.SPG($D494, BL$1, $F494, "Options: Curr=USD, Mag=Actuals")</f>
        <v>0</v>
      </c>
      <c r="BM494" s="6">
        <f>_xll.SNL.Clients.Office.Excel.Functions.SPG($D494, BM$1, $F494, "Options: Curr=USD, Mag=Actuals")</f>
        <v>0</v>
      </c>
      <c r="BN494" s="6">
        <f>_xll.SNL.Clients.Office.Excel.Functions.SPG($D494, BN$1, $F494, "Options: Curr=USD, Mag=Actuals")</f>
        <v>0</v>
      </c>
      <c r="BO494" s="6">
        <f>_xll.SNL.Clients.Office.Excel.Functions.SPG($D494, BO$1, $F494, "Options: Curr=USD, Mag=Actuals")</f>
        <v>0</v>
      </c>
      <c r="BP494" s="6">
        <f>_xll.SNL.Clients.Office.Excel.Functions.SPG($D494, BP$1, $F494, "Options: Curr=USD, Mag=Actuals")</f>
        <v>0</v>
      </c>
      <c r="BQ494" s="6">
        <f>_xll.SNL.Clients.Office.Excel.Functions.SPG($D494, BQ$1, $F494, "Options: Curr=USD, Mag=Actuals")</f>
        <v>0</v>
      </c>
      <c r="BR494" s="6">
        <f>_xll.SNL.Clients.Office.Excel.Functions.SPG($D494, BR$1, $F494, "Options: Curr=USD, Mag=Actuals")</f>
        <v>0</v>
      </c>
      <c r="BS494" s="6">
        <f>_xll.SNL.Clients.Office.Excel.Functions.SPG($D494, BS$1, $F494, "Options: Curr=USD, Mag=Actuals")</f>
        <v>0</v>
      </c>
      <c r="BT494" s="6">
        <f>_xll.SNL.Clients.Office.Excel.Functions.SPG($D494, BT$1, $F494, "Options: Curr=USD, Mag=Actuals")</f>
        <v>0</v>
      </c>
      <c r="BU494" s="6">
        <f>_xll.SNL.Clients.Office.Excel.Functions.SPG($D494, BU$1, $F494, "Options: Curr=USD, Mag=Actuals")</f>
        <v>0</v>
      </c>
      <c r="BV494" s="6">
        <f>_xll.SNL.Clients.Office.Excel.Functions.SPG($D494, BV$1, $F494, "Options: Curr=USD, Mag=Actuals")</f>
        <v>0</v>
      </c>
      <c r="BW494" s="6">
        <f>_xll.SNL.Clients.Office.Excel.Functions.SPG($D494, BW$1, $F494, "Options: Curr=USD, Mag=Actuals")</f>
        <v>0</v>
      </c>
      <c r="BX494" s="6">
        <f>_xll.SNL.Clients.Office.Excel.Functions.SPG($D494, BX$1, $F494, "Options: Curr=USD, Mag=Actuals")</f>
        <v>0</v>
      </c>
      <c r="BY494" s="6">
        <f>_xll.SNL.Clients.Office.Excel.Functions.SPG($D494, BY$1, $F494, "Options: Curr=USD, Mag=Actuals")</f>
        <v>0</v>
      </c>
      <c r="BZ494" s="6">
        <f>_xll.SNL.Clients.Office.Excel.Functions.SPG($D494, BZ$1, $F494, "Options: Curr=USD, Mag=Actuals")</f>
        <v>0</v>
      </c>
      <c r="CA494" s="6" t="str">
        <f>_xll.SNL.Clients.Office.Excel.Functions.SPG($D494, CA$1, $F494, "Options: Curr=USD, Mag=Actuals")</f>
        <v>Impaired Loans</v>
      </c>
      <c r="CB494" s="6">
        <f>_xll.SNL.Clients.Office.Excel.Functions.SPG($D494, CB$1, $F494, "Options: Curr=USD, Mag=Actuals")</f>
        <v>0</v>
      </c>
      <c r="CC494" s="6">
        <f>_xll.SNL.Clients.Office.Excel.Functions.SPG($D494, CC$1, $F494, "Options: Curr=USD, Mag=Actuals")</f>
        <v>0</v>
      </c>
      <c r="CD494" s="6">
        <f>_xll.SNL.Clients.Office.Excel.Functions.SPG($D494, CD$1, $F494, "Options: Curr=USD, Mag=Actuals")</f>
        <v>0</v>
      </c>
      <c r="CE494" s="6">
        <f>_xll.SNL.Clients.Office.Excel.Functions.SPG($D494, CE$1, $F494, "Options: Curr=USD, Mag=Actuals")</f>
        <v>0</v>
      </c>
      <c r="CF494" s="6">
        <f>_xll.SNL.Clients.Office.Excel.Functions.SPG($D494, CF$1, $F494, "Options: Curr=USD, Mag=Actuals")</f>
        <v>0</v>
      </c>
      <c r="CG494" s="6">
        <f>_xll.SNL.Clients.Office.Excel.Functions.SPG($D494, CG$1, $F494, "Options: Curr=USD, Mag=Actuals")</f>
        <v>0</v>
      </c>
    </row>
    <row r="495" spans="1:85" x14ac:dyDescent="0.3">
      <c r="A495" s="10" t="s">
        <v>107</v>
      </c>
      <c r="B495" s="10" t="s">
        <v>85</v>
      </c>
      <c r="C495" s="10" t="s">
        <v>16</v>
      </c>
      <c r="D495">
        <v>4426243</v>
      </c>
      <c r="E495" s="10" t="s">
        <v>25</v>
      </c>
      <c r="F495" s="10" t="s">
        <v>65</v>
      </c>
      <c r="G495">
        <v>80.72</v>
      </c>
      <c r="H495">
        <v>473.79</v>
      </c>
      <c r="I495">
        <v>393.08</v>
      </c>
      <c r="J495">
        <v>847.56</v>
      </c>
      <c r="K495">
        <v>51707.94</v>
      </c>
      <c r="L495">
        <v>3.77</v>
      </c>
      <c r="M495">
        <v>913.71198178382326</v>
      </c>
      <c r="N495">
        <v>16.39</v>
      </c>
      <c r="O495">
        <v>1.58</v>
      </c>
      <c r="P495">
        <v>4.96</v>
      </c>
      <c r="Q495">
        <v>0.73</v>
      </c>
      <c r="R495">
        <v>0.68</v>
      </c>
      <c r="S495" t="str">
        <f>_xll.SNL.Clients.Office.Excel.Functions.SPG(D495, S$1, F495, "Options: Curr=USD, Mag=Actuals")</f>
        <v>ING Bank N.V.</v>
      </c>
      <c r="T495" t="str">
        <f>_xll.SNL.Clients.Office.Excel.Functions.SPG($D495, T$1, $F495, "Options: Curr=USD, Mag=Actuals")</f>
        <v>ING Bank N.V.</v>
      </c>
      <c r="U495" s="6">
        <f>_xll.SNL.Clients.Office.Excel.Functions.SPG($D495, U$1, $F495, "Options: Curr=USD, Mag=Actuals")</f>
        <v>3117300737.6741862</v>
      </c>
      <c r="V495" t="str">
        <f>_xll.SNL.Clients.Office.Excel.Functions.SPG($D495, V$1, $F495, "Options: Curr=USD, Mag=Actuals")</f>
        <v/>
      </c>
      <c r="W495" t="str">
        <f>_xll.SNL.Clients.Office.Excel.Functions.SPG($D495, W$1, $F495, "Options: Curr=USD, Mag=Actuals")</f>
        <v>Bank</v>
      </c>
      <c r="X495" s="6">
        <f>_xll.SNL.Clients.Office.Excel.Functions.SPG($D495, X$1, $F495, "Options: Curr=USD, Mag=Actuals")</f>
        <v>58466736.18088311</v>
      </c>
      <c r="Y495" s="6">
        <f>_xll.SNL.Clients.Office.Excel.Functions.SPG($D495, Y$1, $F495, "Options: Curr=USD, Mag=Actuals")</f>
        <v>0</v>
      </c>
      <c r="Z495" s="6">
        <f>_xll.SNL.Clients.Office.Excel.Functions.SPG($D495, Z$1, $F495, "Options: Curr=USD, Mag=Actuals")</f>
        <v>0</v>
      </c>
      <c r="AA495" s="6">
        <f>_xll.SNL.Clients.Office.Excel.Functions.SPG($D495, AA$1, $F495, "Options: Curr=USD, Mag=Actuals")</f>
        <v>17481944.50782872</v>
      </c>
      <c r="AB495" s="6">
        <f>_xll.SNL.Clients.Office.Excel.Functions.SPG($D495, AB$1, $F495, "Options: Curr=USD, Mag=Actuals")</f>
        <v>0</v>
      </c>
      <c r="AC495" s="6">
        <f>_xll.SNL.Clients.Office.Excel.Functions.SPG($D495, AC$1, $F495, "Options: Curr=USD, Mag=Actuals")</f>
        <v>0</v>
      </c>
      <c r="AD495" s="6">
        <f>_xll.SNL.Clients.Office.Excel.Functions.SPG($D495, AD$1, $F495, "Options: Curr=USD, Mag=Actuals")</f>
        <v>0.60799999999999998</v>
      </c>
      <c r="AE495" s="6">
        <f>_xll.SNL.Clients.Office.Excel.Functions.SPG($D495, AE$1, $F495, "Options: Curr=USD, Mag=Actuals")</f>
        <v>52.223999999999997</v>
      </c>
      <c r="AF495" s="6">
        <f>_xll.SNL.Clients.Office.Excel.Functions.SPG($D495, AF$1, $F495, "Options: Curr=USD, Mag=Actuals")</f>
        <v>3117300737.6741862</v>
      </c>
      <c r="AG495" s="6">
        <f>_xll.SNL.Clients.Office.Excel.Functions.SPG($D495, AG$1, $F495, "Options: Curr=USD, Mag=Actuals")</f>
        <v>1043946488.654664</v>
      </c>
      <c r="AH495" s="6">
        <f>_xll.SNL.Clients.Office.Excel.Functions.SPG($D495, AH$1, $F495, "Options: Curr=USD, Mag=Actuals")</f>
        <v>36938783.294546001</v>
      </c>
      <c r="AI495" s="6">
        <f>_xll.SNL.Clients.Office.Excel.Functions.SPG($D495, AI$1, $F495, "Options: Curr=USD, Mag=Actuals")</f>
        <v>39447</v>
      </c>
      <c r="AJ495" s="6" t="str">
        <f>_xll.SNL.Clients.Office.Excel.Functions.SPG($D495, AJ$1, $F495, "Options: Curr=USD, Mag=Actuals")</f>
        <v>#INVALID FUNCTION PARAMETER</v>
      </c>
      <c r="AK495" s="6" t="str">
        <f>_xll.SNL.Clients.Office.Excel.Functions.SPG($D495, AK$1, $F495, "Options: Curr=USD, Mag=Actuals")</f>
        <v>#INVALID FUNCTION PARAMETER</v>
      </c>
      <c r="AL495" s="6" t="str">
        <f>_xll.SNL.Clients.Office.Excel.Functions.SPG($D495, AL$1, $F495, "Options: Curr=USD, Mag=Actuals")</f>
        <v>#INVALID FUNCTION PARAMETER</v>
      </c>
      <c r="AM495" s="6" t="str">
        <f>_xll.SNL.Clients.Office.Excel.Functions.SPG($D495, AM$1, $F495, "Options: Curr=USD, Mag=Actuals")</f>
        <v>#INVALID FUNCTION PARAMETER</v>
      </c>
      <c r="AN495" s="6">
        <f>_xll.SNL.Clients.Office.Excel.Functions.SPG($D495, AN$1, $F495, "Options: Curr=USD, Mag=Actuals")</f>
        <v>0</v>
      </c>
      <c r="AO495" s="6">
        <f>_xll.SNL.Clients.Office.Excel.Functions.SPG($D495, AO$1, $F495, "Options: Curr=USD, Mag=Actuals")</f>
        <v>0</v>
      </c>
      <c r="AP495" s="6">
        <f>_xll.SNL.Clients.Office.Excel.Functions.SPG($D495, AP$1, $F495, "Options: Curr=USD, Mag=Actuals")</f>
        <v>0</v>
      </c>
      <c r="AQ495" s="6">
        <f>_xll.SNL.Clients.Office.Excel.Functions.SPG($D495, AQ$1, $F495, "Options: Curr=USD, Mag=Actuals")</f>
        <v>0</v>
      </c>
      <c r="AR495" s="6">
        <f>_xll.SNL.Clients.Office.Excel.Functions.SPG($D495, AR$1, $F495, "Options: Curr=USD, Mag=Actuals")</f>
        <v>0</v>
      </c>
      <c r="AS495" s="6">
        <f>_xll.SNL.Clients.Office.Excel.Functions.SPG($D495, AS$1, $F495, "Options: Curr=USD, Mag=Actuals")</f>
        <v>0</v>
      </c>
      <c r="AT495" s="6">
        <f>_xll.SNL.Clients.Office.Excel.Functions.SPG($D495, AT$1, $F495, "Options: Curr=USD, Mag=Actuals")</f>
        <v>0</v>
      </c>
      <c r="AU495" s="6">
        <f>_xll.SNL.Clients.Office.Excel.Functions.SPG($D495, AU$1, $F495, "Options: Curr=USD, Mag=Actuals")</f>
        <v>0</v>
      </c>
      <c r="AV495" s="6">
        <f>_xll.SNL.Clients.Office.Excel.Functions.SPG($D495, AV$1, $F495, "Options: Curr=USD, Mag=Actuals")</f>
        <v>0</v>
      </c>
      <c r="AW495" s="6">
        <f>_xll.SNL.Clients.Office.Excel.Functions.SPG($D495, AW$1, $F495, "Options: Curr=USD, Mag=Actuals")</f>
        <v>0</v>
      </c>
      <c r="AX495" s="6">
        <f>_xll.SNL.Clients.Office.Excel.Functions.SPG($D495, AX$1, $F495, "Options: Curr=USD, Mag=Actuals")</f>
        <v>0</v>
      </c>
      <c r="AY495" s="6">
        <f>_xll.SNL.Clients.Office.Excel.Functions.SPG($D495, AY$1, $F495, "Options: Curr=USD, Mag=Actuals")</f>
        <v>0</v>
      </c>
      <c r="AZ495" s="6">
        <f>_xll.SNL.Clients.Office.Excel.Functions.SPG($D495, AZ$1, $F495, "Options: Curr=USD, Mag=Actuals")</f>
        <v>0</v>
      </c>
      <c r="BA495" s="6">
        <f>_xll.SNL.Clients.Office.Excel.Functions.SPG($D495, BA$1, $F495, "Options: Curr=USD, Mag=Actuals")</f>
        <v>0</v>
      </c>
      <c r="BB495" s="6">
        <f>_xll.SNL.Clients.Office.Excel.Functions.SPG($D495, BB$1, $F495, "Options: Curr=USD, Mag=Actuals")</f>
        <v>0</v>
      </c>
      <c r="BC495" s="6">
        <f>_xll.SNL.Clients.Office.Excel.Functions.SPG($D495, BC$1, $F495, "Options: Curr=USD, Mag=Actuals")</f>
        <v>0</v>
      </c>
      <c r="BD495" s="6">
        <f>_xll.SNL.Clients.Office.Excel.Functions.SPG($D495, BD$1, $F495, "Options: Curr=USD, Mag=Actuals")</f>
        <v>0</v>
      </c>
      <c r="BE495" s="6">
        <f>_xll.SNL.Clients.Office.Excel.Functions.SPG($D495, BE$1, $F495, "Options: Curr=USD, Mag=Actuals")</f>
        <v>0</v>
      </c>
      <c r="BF495" s="6">
        <f>_xll.SNL.Clients.Office.Excel.Functions.SPG($D495, BF$1, $F495, "Options: Curr=USD, Mag=Actuals")</f>
        <v>0</v>
      </c>
      <c r="BG495" s="6">
        <f>_xll.SNL.Clients.Office.Excel.Functions.SPG($D495, BG$1, $F495, "Options: Curr=USD, Mag=Actuals")</f>
        <v>0</v>
      </c>
      <c r="BH495" s="6">
        <f>_xll.SNL.Clients.Office.Excel.Functions.SPG($D495, BH$1, $F495, "Options: Curr=USD, Mag=Actuals")</f>
        <v>0</v>
      </c>
      <c r="BI495" s="6">
        <f>_xll.SNL.Clients.Office.Excel.Functions.SPG($D495, BI$1, $F495, "Options: Curr=USD, Mag=Actuals")</f>
        <v>0</v>
      </c>
      <c r="BJ495" s="6">
        <f>_xll.SNL.Clients.Office.Excel.Functions.SPG($D495, BJ$1, $F495, "Options: Curr=USD, Mag=Actuals")</f>
        <v>0</v>
      </c>
      <c r="BK495" s="6">
        <f>_xll.SNL.Clients.Office.Excel.Functions.SPG($D495, BK$1, $F495, "Options: Curr=USD, Mag=Actuals")</f>
        <v>0</v>
      </c>
      <c r="BL495" s="6">
        <f>_xll.SNL.Clients.Office.Excel.Functions.SPG($D495, BL$1, $F495, "Options: Curr=USD, Mag=Actuals")</f>
        <v>0</v>
      </c>
      <c r="BM495" s="6">
        <f>_xll.SNL.Clients.Office.Excel.Functions.SPG($D495, BM$1, $F495, "Options: Curr=USD, Mag=Actuals")</f>
        <v>0</v>
      </c>
      <c r="BN495" s="6">
        <f>_xll.SNL.Clients.Office.Excel.Functions.SPG($D495, BN$1, $F495, "Options: Curr=USD, Mag=Actuals")</f>
        <v>0</v>
      </c>
      <c r="BO495" s="6">
        <f>_xll.SNL.Clients.Office.Excel.Functions.SPG($D495, BO$1, $F495, "Options: Curr=USD, Mag=Actuals")</f>
        <v>0</v>
      </c>
      <c r="BP495" s="6">
        <f>_xll.SNL.Clients.Office.Excel.Functions.SPG($D495, BP$1, $F495, "Options: Curr=USD, Mag=Actuals")</f>
        <v>0</v>
      </c>
      <c r="BQ495" s="6">
        <f>_xll.SNL.Clients.Office.Excel.Functions.SPG($D495, BQ$1, $F495, "Options: Curr=USD, Mag=Actuals")</f>
        <v>0</v>
      </c>
      <c r="BR495" s="6">
        <f>_xll.SNL.Clients.Office.Excel.Functions.SPG($D495, BR$1, $F495, "Options: Curr=USD, Mag=Actuals")</f>
        <v>0</v>
      </c>
      <c r="BS495" s="6">
        <f>_xll.SNL.Clients.Office.Excel.Functions.SPG($D495, BS$1, $F495, "Options: Curr=USD, Mag=Actuals")</f>
        <v>0</v>
      </c>
      <c r="BT495" s="6">
        <f>_xll.SNL.Clients.Office.Excel.Functions.SPG($D495, BT$1, $F495, "Options: Curr=USD, Mag=Actuals")</f>
        <v>0</v>
      </c>
      <c r="BU495" s="6">
        <f>_xll.SNL.Clients.Office.Excel.Functions.SPG($D495, BU$1, $F495, "Options: Curr=USD, Mag=Actuals")</f>
        <v>0</v>
      </c>
      <c r="BV495" s="6">
        <f>_xll.SNL.Clients.Office.Excel.Functions.SPG($D495, BV$1, $F495, "Options: Curr=USD, Mag=Actuals")</f>
        <v>0</v>
      </c>
      <c r="BW495" s="6">
        <f>_xll.SNL.Clients.Office.Excel.Functions.SPG($D495, BW$1, $F495, "Options: Curr=USD, Mag=Actuals")</f>
        <v>0</v>
      </c>
      <c r="BX495" s="6">
        <f>_xll.SNL.Clients.Office.Excel.Functions.SPG($D495, BX$1, $F495, "Options: Curr=USD, Mag=Actuals")</f>
        <v>0</v>
      </c>
      <c r="BY495" s="6">
        <f>_xll.SNL.Clients.Office.Excel.Functions.SPG($D495, BY$1, $F495, "Options: Curr=USD, Mag=Actuals")</f>
        <v>0</v>
      </c>
      <c r="BZ495" s="6">
        <f>_xll.SNL.Clients.Office.Excel.Functions.SPG($D495, BZ$1, $F495, "Options: Curr=USD, Mag=Actuals")</f>
        <v>0</v>
      </c>
      <c r="CA495" s="6" t="str">
        <f>_xll.SNL.Clients.Office.Excel.Functions.SPG($D495, CA$1, $F495, "Options: Curr=USD, Mag=Actuals")</f>
        <v>Impaired Loans</v>
      </c>
      <c r="CB495" s="6">
        <f>_xll.SNL.Clients.Office.Excel.Functions.SPG($D495, CB$1, $F495, "Options: Curr=USD, Mag=Actuals")</f>
        <v>0</v>
      </c>
      <c r="CC495" s="6">
        <f>_xll.SNL.Clients.Office.Excel.Functions.SPG($D495, CC$1, $F495, "Options: Curr=USD, Mag=Actuals")</f>
        <v>0</v>
      </c>
      <c r="CD495" s="6">
        <f>_xll.SNL.Clients.Office.Excel.Functions.SPG($D495, CD$1, $F495, "Options: Curr=USD, Mag=Actuals")</f>
        <v>0</v>
      </c>
      <c r="CE495" s="6">
        <f>_xll.SNL.Clients.Office.Excel.Functions.SPG($D495, CE$1, $F495, "Options: Curr=USD, Mag=Actuals")</f>
        <v>0</v>
      </c>
      <c r="CF495" s="6">
        <f>_xll.SNL.Clients.Office.Excel.Functions.SPG($D495, CF$1, $F495, "Options: Curr=USD, Mag=Actuals")</f>
        <v>0</v>
      </c>
      <c r="CG495" s="6">
        <f>_xll.SNL.Clients.Office.Excel.Functions.SPG($D495, CG$1, $F495, "Options: Curr=USD, Mag=Actuals")</f>
        <v>0</v>
      </c>
    </row>
    <row r="496" spans="1:85" x14ac:dyDescent="0.3">
      <c r="A496" s="10" t="s">
        <v>107</v>
      </c>
      <c r="B496" s="10" t="s">
        <v>85</v>
      </c>
      <c r="C496" s="10" t="s">
        <v>16</v>
      </c>
      <c r="D496">
        <v>4426243</v>
      </c>
      <c r="E496" s="10" t="s">
        <v>25</v>
      </c>
      <c r="F496" s="10" t="s">
        <v>66</v>
      </c>
      <c r="G496">
        <v>87.84</v>
      </c>
      <c r="H496">
        <v>537.98</v>
      </c>
      <c r="I496">
        <v>450.14</v>
      </c>
      <c r="J496">
        <v>947.23</v>
      </c>
      <c r="K496">
        <v>57544.56</v>
      </c>
      <c r="L496">
        <v>2.1800000000000002</v>
      </c>
      <c r="M496">
        <v>1001.818140683858</v>
      </c>
      <c r="N496">
        <v>16.46</v>
      </c>
      <c r="O496">
        <v>2.21</v>
      </c>
      <c r="P496">
        <v>7.42</v>
      </c>
      <c r="Q496">
        <v>0.68</v>
      </c>
      <c r="R496">
        <v>0.72</v>
      </c>
      <c r="S496" t="str">
        <f>_xll.SNL.Clients.Office.Excel.Functions.SPG(D496, S$1, F496, "Options: Curr=USD, Mag=Actuals")</f>
        <v>ING Bank N.V.</v>
      </c>
      <c r="T496" t="str">
        <f>_xll.SNL.Clients.Office.Excel.Functions.SPG($D496, T$1, $F496, "Options: Curr=USD, Mag=Actuals")</f>
        <v>ING Bank N.V.</v>
      </c>
      <c r="U496" s="6">
        <f>_xll.SNL.Clients.Office.Excel.Functions.SPG($D496, U$1, $F496, "Options: Curr=USD, Mag=Actuals")</f>
        <v>6660613329.2451067</v>
      </c>
      <c r="V496" t="str">
        <f>_xll.SNL.Clients.Office.Excel.Functions.SPG($D496, V$1, $F496, "Options: Curr=USD, Mag=Actuals")</f>
        <v/>
      </c>
      <c r="W496" t="str">
        <f>_xll.SNL.Clients.Office.Excel.Functions.SPG($D496, W$1, $F496, "Options: Curr=USD, Mag=Actuals")</f>
        <v>Bank</v>
      </c>
      <c r="X496" s="6">
        <f>_xll.SNL.Clients.Office.Excel.Functions.SPG($D496, X$1, $F496, "Options: Curr=USD, Mag=Actuals")</f>
        <v>65836323.509275332</v>
      </c>
      <c r="Y496" s="6">
        <f>_xll.SNL.Clients.Office.Excel.Functions.SPG($D496, Y$1, $F496, "Options: Curr=USD, Mag=Actuals")</f>
        <v>0</v>
      </c>
      <c r="Z496" s="6">
        <f>_xll.SNL.Clients.Office.Excel.Functions.SPG($D496, Z$1, $F496, "Options: Curr=USD, Mag=Actuals")</f>
        <v>0</v>
      </c>
      <c r="AA496" s="6">
        <f>_xll.SNL.Clients.Office.Excel.Functions.SPG($D496, AA$1, $F496, "Options: Curr=USD, Mag=Actuals")</f>
        <v>14061832.610018382</v>
      </c>
      <c r="AB496" s="6">
        <f>_xll.SNL.Clients.Office.Excel.Functions.SPG($D496, AB$1, $F496, "Options: Curr=USD, Mag=Actuals")</f>
        <v>0</v>
      </c>
      <c r="AC496" s="6">
        <f>_xll.SNL.Clients.Office.Excel.Functions.SPG($D496, AC$1, $F496, "Options: Curr=USD, Mag=Actuals")</f>
        <v>0</v>
      </c>
      <c r="AD496" s="6">
        <f>_xll.SNL.Clients.Office.Excel.Functions.SPG($D496, AD$1, $F496, "Options: Curr=USD, Mag=Actuals")</f>
        <v>0.25700000000000001</v>
      </c>
      <c r="AE496" s="6">
        <f>_xll.SNL.Clients.Office.Excel.Functions.SPG($D496, AE$1, $F496, "Options: Curr=USD, Mag=Actuals")</f>
        <v>40.011000000000003</v>
      </c>
      <c r="AF496" s="6">
        <f>_xll.SNL.Clients.Office.Excel.Functions.SPG($D496, AF$1, $F496, "Options: Curr=USD, Mag=Actuals")</f>
        <v>6660613329.2451067</v>
      </c>
      <c r="AG496" s="6">
        <f>_xll.SNL.Clients.Office.Excel.Functions.SPG($D496, AG$1, $F496, "Options: Curr=USD, Mag=Actuals")</f>
        <v>3298870853.7379985</v>
      </c>
      <c r="AH496" s="6">
        <f>_xll.SNL.Clients.Office.Excel.Functions.SPG($D496, AH$1, $F496, "Options: Curr=USD, Mag=Actuals")</f>
        <v>26839074.845351998</v>
      </c>
      <c r="AI496" s="6">
        <f>_xll.SNL.Clients.Office.Excel.Functions.SPG($D496, AI$1, $F496, "Options: Curr=USD, Mag=Actuals")</f>
        <v>39813</v>
      </c>
      <c r="AJ496" s="6" t="str">
        <f>_xll.SNL.Clients.Office.Excel.Functions.SPG($D496, AJ$1, $F496, "Options: Curr=USD, Mag=Actuals")</f>
        <v>#INVALID FUNCTION PARAMETER</v>
      </c>
      <c r="AK496" s="6" t="str">
        <f>_xll.SNL.Clients.Office.Excel.Functions.SPG($D496, AK$1, $F496, "Options: Curr=USD, Mag=Actuals")</f>
        <v>#INVALID FUNCTION PARAMETER</v>
      </c>
      <c r="AL496" s="6" t="str">
        <f>_xll.SNL.Clients.Office.Excel.Functions.SPG($D496, AL$1, $F496, "Options: Curr=USD, Mag=Actuals")</f>
        <v>#INVALID FUNCTION PARAMETER</v>
      </c>
      <c r="AM496" s="6" t="str">
        <f>_xll.SNL.Clients.Office.Excel.Functions.SPG($D496, AM$1, $F496, "Options: Curr=USD, Mag=Actuals")</f>
        <v>#INVALID FUNCTION PARAMETER</v>
      </c>
      <c r="AN496" s="6">
        <f>_xll.SNL.Clients.Office.Excel.Functions.SPG($D496, AN$1, $F496, "Options: Curr=USD, Mag=Actuals")</f>
        <v>0</v>
      </c>
      <c r="AO496" s="6">
        <f>_xll.SNL.Clients.Office.Excel.Functions.SPG($D496, AO$1, $F496, "Options: Curr=USD, Mag=Actuals")</f>
        <v>0</v>
      </c>
      <c r="AP496" s="6">
        <f>_xll.SNL.Clients.Office.Excel.Functions.SPG($D496, AP$1, $F496, "Options: Curr=USD, Mag=Actuals")</f>
        <v>0</v>
      </c>
      <c r="AQ496" s="6">
        <f>_xll.SNL.Clients.Office.Excel.Functions.SPG($D496, AQ$1, $F496, "Options: Curr=USD, Mag=Actuals")</f>
        <v>0</v>
      </c>
      <c r="AR496" s="6">
        <f>_xll.SNL.Clients.Office.Excel.Functions.SPG($D496, AR$1, $F496, "Options: Curr=USD, Mag=Actuals")</f>
        <v>0</v>
      </c>
      <c r="AS496" s="6">
        <f>_xll.SNL.Clients.Office.Excel.Functions.SPG($D496, AS$1, $F496, "Options: Curr=USD, Mag=Actuals")</f>
        <v>0</v>
      </c>
      <c r="AT496" s="6">
        <f>_xll.SNL.Clients.Office.Excel.Functions.SPG($D496, AT$1, $F496, "Options: Curr=USD, Mag=Actuals")</f>
        <v>0</v>
      </c>
      <c r="AU496" s="6">
        <f>_xll.SNL.Clients.Office.Excel.Functions.SPG($D496, AU$1, $F496, "Options: Curr=USD, Mag=Actuals")</f>
        <v>0</v>
      </c>
      <c r="AV496" s="6">
        <f>_xll.SNL.Clients.Office.Excel.Functions.SPG($D496, AV$1, $F496, "Options: Curr=USD, Mag=Actuals")</f>
        <v>0</v>
      </c>
      <c r="AW496" s="6">
        <f>_xll.SNL.Clients.Office.Excel.Functions.SPG($D496, AW$1, $F496, "Options: Curr=USD, Mag=Actuals")</f>
        <v>0</v>
      </c>
      <c r="AX496" s="6">
        <f>_xll.SNL.Clients.Office.Excel.Functions.SPG($D496, AX$1, $F496, "Options: Curr=USD, Mag=Actuals")</f>
        <v>0</v>
      </c>
      <c r="AY496" s="6">
        <f>_xll.SNL.Clients.Office.Excel.Functions.SPG($D496, AY$1, $F496, "Options: Curr=USD, Mag=Actuals")</f>
        <v>0</v>
      </c>
      <c r="AZ496" s="6">
        <f>_xll.SNL.Clients.Office.Excel.Functions.SPG($D496, AZ$1, $F496, "Options: Curr=USD, Mag=Actuals")</f>
        <v>0</v>
      </c>
      <c r="BA496" s="6">
        <f>_xll.SNL.Clients.Office.Excel.Functions.SPG($D496, BA$1, $F496, "Options: Curr=USD, Mag=Actuals")</f>
        <v>0</v>
      </c>
      <c r="BB496" s="6">
        <f>_xll.SNL.Clients.Office.Excel.Functions.SPG($D496, BB$1, $F496, "Options: Curr=USD, Mag=Actuals")</f>
        <v>0</v>
      </c>
      <c r="BC496" s="6">
        <f>_xll.SNL.Clients.Office.Excel.Functions.SPG($D496, BC$1, $F496, "Options: Curr=USD, Mag=Actuals")</f>
        <v>0</v>
      </c>
      <c r="BD496" s="6">
        <f>_xll.SNL.Clients.Office.Excel.Functions.SPG($D496, BD$1, $F496, "Options: Curr=USD, Mag=Actuals")</f>
        <v>0</v>
      </c>
      <c r="BE496" s="6">
        <f>_xll.SNL.Clients.Office.Excel.Functions.SPG($D496, BE$1, $F496, "Options: Curr=USD, Mag=Actuals")</f>
        <v>0</v>
      </c>
      <c r="BF496" s="6">
        <f>_xll.SNL.Clients.Office.Excel.Functions.SPG($D496, BF$1, $F496, "Options: Curr=USD, Mag=Actuals")</f>
        <v>0</v>
      </c>
      <c r="BG496" s="6">
        <f>_xll.SNL.Clients.Office.Excel.Functions.SPG($D496, BG$1, $F496, "Options: Curr=USD, Mag=Actuals")</f>
        <v>0</v>
      </c>
      <c r="BH496" s="6">
        <f>_xll.SNL.Clients.Office.Excel.Functions.SPG($D496, BH$1, $F496, "Options: Curr=USD, Mag=Actuals")</f>
        <v>0</v>
      </c>
      <c r="BI496" s="6">
        <f>_xll.SNL.Clients.Office.Excel.Functions.SPG($D496, BI$1, $F496, "Options: Curr=USD, Mag=Actuals")</f>
        <v>0</v>
      </c>
      <c r="BJ496" s="6">
        <f>_xll.SNL.Clients.Office.Excel.Functions.SPG($D496, BJ$1, $F496, "Options: Curr=USD, Mag=Actuals")</f>
        <v>0</v>
      </c>
      <c r="BK496" s="6">
        <f>_xll.SNL.Clients.Office.Excel.Functions.SPG($D496, BK$1, $F496, "Options: Curr=USD, Mag=Actuals")</f>
        <v>0</v>
      </c>
      <c r="BL496" s="6">
        <f>_xll.SNL.Clients.Office.Excel.Functions.SPG($D496, BL$1, $F496, "Options: Curr=USD, Mag=Actuals")</f>
        <v>0</v>
      </c>
      <c r="BM496" s="6">
        <f>_xll.SNL.Clients.Office.Excel.Functions.SPG($D496, BM$1, $F496, "Options: Curr=USD, Mag=Actuals")</f>
        <v>0</v>
      </c>
      <c r="BN496" s="6">
        <f>_xll.SNL.Clients.Office.Excel.Functions.SPG($D496, BN$1, $F496, "Options: Curr=USD, Mag=Actuals")</f>
        <v>0</v>
      </c>
      <c r="BO496" s="6">
        <f>_xll.SNL.Clients.Office.Excel.Functions.SPG($D496, BO$1, $F496, "Options: Curr=USD, Mag=Actuals")</f>
        <v>0</v>
      </c>
      <c r="BP496" s="6">
        <f>_xll.SNL.Clients.Office.Excel.Functions.SPG($D496, BP$1, $F496, "Options: Curr=USD, Mag=Actuals")</f>
        <v>0</v>
      </c>
      <c r="BQ496" s="6">
        <f>_xll.SNL.Clients.Office.Excel.Functions.SPG($D496, BQ$1, $F496, "Options: Curr=USD, Mag=Actuals")</f>
        <v>0</v>
      </c>
      <c r="BR496" s="6">
        <f>_xll.SNL.Clients.Office.Excel.Functions.SPG($D496, BR$1, $F496, "Options: Curr=USD, Mag=Actuals")</f>
        <v>0</v>
      </c>
      <c r="BS496" s="6">
        <f>_xll.SNL.Clients.Office.Excel.Functions.SPG($D496, BS$1, $F496, "Options: Curr=USD, Mag=Actuals")</f>
        <v>0</v>
      </c>
      <c r="BT496" s="6">
        <f>_xll.SNL.Clients.Office.Excel.Functions.SPG($D496, BT$1, $F496, "Options: Curr=USD, Mag=Actuals")</f>
        <v>0</v>
      </c>
      <c r="BU496" s="6">
        <f>_xll.SNL.Clients.Office.Excel.Functions.SPG($D496, BU$1, $F496, "Options: Curr=USD, Mag=Actuals")</f>
        <v>0</v>
      </c>
      <c r="BV496" s="6">
        <f>_xll.SNL.Clients.Office.Excel.Functions.SPG($D496, BV$1, $F496, "Options: Curr=USD, Mag=Actuals")</f>
        <v>0</v>
      </c>
      <c r="BW496" s="6">
        <f>_xll.SNL.Clients.Office.Excel.Functions.SPG($D496, BW$1, $F496, "Options: Curr=USD, Mag=Actuals")</f>
        <v>0</v>
      </c>
      <c r="BX496" s="6">
        <f>_xll.SNL.Clients.Office.Excel.Functions.SPG($D496, BX$1, $F496, "Options: Curr=USD, Mag=Actuals")</f>
        <v>0</v>
      </c>
      <c r="BY496" s="6">
        <f>_xll.SNL.Clients.Office.Excel.Functions.SPG($D496, BY$1, $F496, "Options: Curr=USD, Mag=Actuals")</f>
        <v>0</v>
      </c>
      <c r="BZ496" s="6">
        <f>_xll.SNL.Clients.Office.Excel.Functions.SPG($D496, BZ$1, $F496, "Options: Curr=USD, Mag=Actuals")</f>
        <v>0</v>
      </c>
      <c r="CA496" s="6" t="str">
        <f>_xll.SNL.Clients.Office.Excel.Functions.SPG($D496, CA$1, $F496, "Options: Curr=USD, Mag=Actuals")</f>
        <v>Impaired Loans</v>
      </c>
      <c r="CB496" s="6">
        <f>_xll.SNL.Clients.Office.Excel.Functions.SPG($D496, CB$1, $F496, "Options: Curr=USD, Mag=Actuals")</f>
        <v>0</v>
      </c>
      <c r="CC496" s="6">
        <f>_xll.SNL.Clients.Office.Excel.Functions.SPG($D496, CC$1, $F496, "Options: Curr=USD, Mag=Actuals")</f>
        <v>0</v>
      </c>
      <c r="CD496" s="6">
        <f>_xll.SNL.Clients.Office.Excel.Functions.SPG($D496, CD$1, $F496, "Options: Curr=USD, Mag=Actuals")</f>
        <v>0</v>
      </c>
      <c r="CE496" s="6">
        <f>_xll.SNL.Clients.Office.Excel.Functions.SPG($D496, CE$1, $F496, "Options: Curr=USD, Mag=Actuals")</f>
        <v>0</v>
      </c>
      <c r="CF496" s="6">
        <f>_xll.SNL.Clients.Office.Excel.Functions.SPG($D496, CF$1, $F496, "Options: Curr=USD, Mag=Actuals")</f>
        <v>0</v>
      </c>
      <c r="CG496" s="6">
        <f>_xll.SNL.Clients.Office.Excel.Functions.SPG($D496, CG$1, $F496, "Options: Curr=USD, Mag=Actuals")</f>
        <v>0</v>
      </c>
    </row>
    <row r="497" spans="1:85" x14ac:dyDescent="0.3">
      <c r="A497" s="10" t="s">
        <v>107</v>
      </c>
      <c r="B497" s="10" t="s">
        <v>85</v>
      </c>
      <c r="C497" s="10" t="s">
        <v>16</v>
      </c>
      <c r="D497">
        <v>4426243</v>
      </c>
      <c r="E497" s="10" t="s">
        <v>25</v>
      </c>
      <c r="F497" s="10" t="s">
        <v>67</v>
      </c>
      <c r="G497">
        <v>75.03</v>
      </c>
      <c r="H497">
        <v>423.46</v>
      </c>
      <c r="I497">
        <v>348.43</v>
      </c>
      <c r="J497">
        <v>868.3</v>
      </c>
      <c r="K497">
        <v>52509.29</v>
      </c>
      <c r="L497">
        <v>-3.67</v>
      </c>
      <c r="M497">
        <v>914.95065821303899</v>
      </c>
      <c r="N497">
        <v>16.54</v>
      </c>
      <c r="O497">
        <v>0.97</v>
      </c>
      <c r="P497">
        <v>-11.56</v>
      </c>
      <c r="Q497">
        <v>0.72</v>
      </c>
      <c r="R497">
        <v>0.69</v>
      </c>
      <c r="S497" t="str">
        <f>_xll.SNL.Clients.Office.Excel.Functions.SPG(D497, S$1, F497, "Options: Curr=USD, Mag=Actuals")</f>
        <v>ING Bank N.V.</v>
      </c>
      <c r="T497" t="str">
        <f>_xll.SNL.Clients.Office.Excel.Functions.SPG($D497, T$1, $F497, "Options: Curr=USD, Mag=Actuals")</f>
        <v>ING Bank N.V.</v>
      </c>
      <c r="U497" s="6">
        <f>_xll.SNL.Clients.Office.Excel.Functions.SPG($D497, U$1, $F497, "Options: Curr=USD, Mag=Actuals")</f>
        <v>6145835766.8139725</v>
      </c>
      <c r="V497" t="str">
        <f>_xll.SNL.Clients.Office.Excel.Functions.SPG($D497, V$1, $F497, "Options: Curr=USD, Mag=Actuals")</f>
        <v/>
      </c>
      <c r="W497" t="str">
        <f>_xll.SNL.Clients.Office.Excel.Functions.SPG($D497, W$1, $F497, "Options: Curr=USD, Mag=Actuals")</f>
        <v>Bank</v>
      </c>
      <c r="X497" s="6">
        <f>_xll.SNL.Clients.Office.Excel.Functions.SPG($D497, X$1, $F497, "Options: Curr=USD, Mag=Actuals")</f>
        <v>111110189.34480025</v>
      </c>
      <c r="Y497" s="6">
        <f>_xll.SNL.Clients.Office.Excel.Functions.SPG($D497, Y$1, $F497, "Options: Curr=USD, Mag=Actuals")</f>
        <v>0</v>
      </c>
      <c r="Z497" s="6">
        <f>_xll.SNL.Clients.Office.Excel.Functions.SPG($D497, Z$1, $F497, "Options: Curr=USD, Mag=Actuals")</f>
        <v>0</v>
      </c>
      <c r="AA497" s="6">
        <f>_xll.SNL.Clients.Office.Excel.Functions.SPG($D497, AA$1, $F497, "Options: Curr=USD, Mag=Actuals")</f>
        <v>48918074.729615659</v>
      </c>
      <c r="AB497" s="6">
        <f>_xll.SNL.Clients.Office.Excel.Functions.SPG($D497, AB$1, $F497, "Options: Curr=USD, Mag=Actuals")</f>
        <v>0</v>
      </c>
      <c r="AC497" s="6">
        <f>_xll.SNL.Clients.Office.Excel.Functions.SPG($D497, AC$1, $F497, "Options: Curr=USD, Mag=Actuals")</f>
        <v>0</v>
      </c>
      <c r="AD497" s="6">
        <f>_xll.SNL.Clients.Office.Excel.Functions.SPG($D497, AD$1, $F497, "Options: Curr=USD, Mag=Actuals")</f>
        <v>0.76500000000000001</v>
      </c>
      <c r="AE497" s="6">
        <f>_xll.SNL.Clients.Office.Excel.Functions.SPG($D497, AE$1, $F497, "Options: Curr=USD, Mag=Actuals")</f>
        <v>114.66200000000001</v>
      </c>
      <c r="AF497" s="6">
        <f>_xll.SNL.Clients.Office.Excel.Functions.SPG($D497, AF$1, $F497, "Options: Curr=USD, Mag=Actuals")</f>
        <v>6145835766.8139725</v>
      </c>
      <c r="AG497" s="6">
        <f>_xll.SNL.Clients.Office.Excel.Functions.SPG($D497, AG$1, $F497, "Options: Curr=USD, Mag=Actuals")</f>
        <v>2074678845.3218582</v>
      </c>
      <c r="AH497" s="6">
        <f>_xll.SNL.Clients.Office.Excel.Functions.SPG($D497, AH$1, $F497, "Options: Curr=USD, Mag=Actuals")</f>
        <v>59500041.862035006</v>
      </c>
      <c r="AI497" s="6">
        <f>_xll.SNL.Clients.Office.Excel.Functions.SPG($D497, AI$1, $F497, "Options: Curr=USD, Mag=Actuals")</f>
        <v>40178</v>
      </c>
      <c r="AJ497" s="6" t="str">
        <f>_xll.SNL.Clients.Office.Excel.Functions.SPG($D497, AJ$1, $F497, "Options: Curr=USD, Mag=Actuals")</f>
        <v>#INVALID FUNCTION PARAMETER</v>
      </c>
      <c r="AK497" s="6" t="str">
        <f>_xll.SNL.Clients.Office.Excel.Functions.SPG($D497, AK$1, $F497, "Options: Curr=USD, Mag=Actuals")</f>
        <v>#INVALID FUNCTION PARAMETER</v>
      </c>
      <c r="AL497" s="6" t="str">
        <f>_xll.SNL.Clients.Office.Excel.Functions.SPG($D497, AL$1, $F497, "Options: Curr=USD, Mag=Actuals")</f>
        <v>#INVALID FUNCTION PARAMETER</v>
      </c>
      <c r="AM497" s="6" t="str">
        <f>_xll.SNL.Clients.Office.Excel.Functions.SPG($D497, AM$1, $F497, "Options: Curr=USD, Mag=Actuals")</f>
        <v>#INVALID FUNCTION PARAMETER</v>
      </c>
      <c r="AN497" s="6">
        <f>_xll.SNL.Clients.Office.Excel.Functions.SPG($D497, AN$1, $F497, "Options: Curr=USD, Mag=Actuals")</f>
        <v>0</v>
      </c>
      <c r="AO497" s="6">
        <f>_xll.SNL.Clients.Office.Excel.Functions.SPG($D497, AO$1, $F497, "Options: Curr=USD, Mag=Actuals")</f>
        <v>0</v>
      </c>
      <c r="AP497" s="6">
        <f>_xll.SNL.Clients.Office.Excel.Functions.SPG($D497, AP$1, $F497, "Options: Curr=USD, Mag=Actuals")</f>
        <v>0</v>
      </c>
      <c r="AQ497" s="6">
        <f>_xll.SNL.Clients.Office.Excel.Functions.SPG($D497, AQ$1, $F497, "Options: Curr=USD, Mag=Actuals")</f>
        <v>0</v>
      </c>
      <c r="AR497" s="6">
        <f>_xll.SNL.Clients.Office.Excel.Functions.SPG($D497, AR$1, $F497, "Options: Curr=USD, Mag=Actuals")</f>
        <v>0</v>
      </c>
      <c r="AS497" s="6">
        <f>_xll.SNL.Clients.Office.Excel.Functions.SPG($D497, AS$1, $F497, "Options: Curr=USD, Mag=Actuals")</f>
        <v>0</v>
      </c>
      <c r="AT497" s="6">
        <f>_xll.SNL.Clients.Office.Excel.Functions.SPG($D497, AT$1, $F497, "Options: Curr=USD, Mag=Actuals")</f>
        <v>0</v>
      </c>
      <c r="AU497" s="6">
        <f>_xll.SNL.Clients.Office.Excel.Functions.SPG($D497, AU$1, $F497, "Options: Curr=USD, Mag=Actuals")</f>
        <v>0</v>
      </c>
      <c r="AV497" s="6">
        <f>_xll.SNL.Clients.Office.Excel.Functions.SPG($D497, AV$1, $F497, "Options: Curr=USD, Mag=Actuals")</f>
        <v>0</v>
      </c>
      <c r="AW497" s="6">
        <f>_xll.SNL.Clients.Office.Excel.Functions.SPG($D497, AW$1, $F497, "Options: Curr=USD, Mag=Actuals")</f>
        <v>0</v>
      </c>
      <c r="AX497" s="6">
        <f>_xll.SNL.Clients.Office.Excel.Functions.SPG($D497, AX$1, $F497, "Options: Curr=USD, Mag=Actuals")</f>
        <v>0</v>
      </c>
      <c r="AY497" s="6">
        <f>_xll.SNL.Clients.Office.Excel.Functions.SPG($D497, AY$1, $F497, "Options: Curr=USD, Mag=Actuals")</f>
        <v>0</v>
      </c>
      <c r="AZ497" s="6">
        <f>_xll.SNL.Clients.Office.Excel.Functions.SPG($D497, AZ$1, $F497, "Options: Curr=USD, Mag=Actuals")</f>
        <v>0</v>
      </c>
      <c r="BA497" s="6">
        <f>_xll.SNL.Clients.Office.Excel.Functions.SPG($D497, BA$1, $F497, "Options: Curr=USD, Mag=Actuals")</f>
        <v>0</v>
      </c>
      <c r="BB497" s="6">
        <f>_xll.SNL.Clients.Office.Excel.Functions.SPG($D497, BB$1, $F497, "Options: Curr=USD, Mag=Actuals")</f>
        <v>0</v>
      </c>
      <c r="BC497" s="6">
        <f>_xll.SNL.Clients.Office.Excel.Functions.SPG($D497, BC$1, $F497, "Options: Curr=USD, Mag=Actuals")</f>
        <v>0</v>
      </c>
      <c r="BD497" s="6">
        <f>_xll.SNL.Clients.Office.Excel.Functions.SPG($D497, BD$1, $F497, "Options: Curr=USD, Mag=Actuals")</f>
        <v>0</v>
      </c>
      <c r="BE497" s="6">
        <f>_xll.SNL.Clients.Office.Excel.Functions.SPG($D497, BE$1, $F497, "Options: Curr=USD, Mag=Actuals")</f>
        <v>0</v>
      </c>
      <c r="BF497" s="6">
        <f>_xll.SNL.Clients.Office.Excel.Functions.SPG($D497, BF$1, $F497, "Options: Curr=USD, Mag=Actuals")</f>
        <v>0</v>
      </c>
      <c r="BG497" s="6">
        <f>_xll.SNL.Clients.Office.Excel.Functions.SPG($D497, BG$1, $F497, "Options: Curr=USD, Mag=Actuals")</f>
        <v>0</v>
      </c>
      <c r="BH497" s="6">
        <f>_xll.SNL.Clients.Office.Excel.Functions.SPG($D497, BH$1, $F497, "Options: Curr=USD, Mag=Actuals")</f>
        <v>0</v>
      </c>
      <c r="BI497" s="6">
        <f>_xll.SNL.Clients.Office.Excel.Functions.SPG($D497, BI$1, $F497, "Options: Curr=USD, Mag=Actuals")</f>
        <v>0</v>
      </c>
      <c r="BJ497" s="6">
        <f>_xll.SNL.Clients.Office.Excel.Functions.SPG($D497, BJ$1, $F497, "Options: Curr=USD, Mag=Actuals")</f>
        <v>0</v>
      </c>
      <c r="BK497" s="6">
        <f>_xll.SNL.Clients.Office.Excel.Functions.SPG($D497, BK$1, $F497, "Options: Curr=USD, Mag=Actuals")</f>
        <v>0</v>
      </c>
      <c r="BL497" s="6">
        <f>_xll.SNL.Clients.Office.Excel.Functions.SPG($D497, BL$1, $F497, "Options: Curr=USD, Mag=Actuals")</f>
        <v>0</v>
      </c>
      <c r="BM497" s="6">
        <f>_xll.SNL.Clients.Office.Excel.Functions.SPG($D497, BM$1, $F497, "Options: Curr=USD, Mag=Actuals")</f>
        <v>0</v>
      </c>
      <c r="BN497" s="6">
        <f>_xll.SNL.Clients.Office.Excel.Functions.SPG($D497, BN$1, $F497, "Options: Curr=USD, Mag=Actuals")</f>
        <v>0</v>
      </c>
      <c r="BO497" s="6">
        <f>_xll.SNL.Clients.Office.Excel.Functions.SPG($D497, BO$1, $F497, "Options: Curr=USD, Mag=Actuals")</f>
        <v>0</v>
      </c>
      <c r="BP497" s="6">
        <f>_xll.SNL.Clients.Office.Excel.Functions.SPG($D497, BP$1, $F497, "Options: Curr=USD, Mag=Actuals")</f>
        <v>0</v>
      </c>
      <c r="BQ497" s="6">
        <f>_xll.SNL.Clients.Office.Excel.Functions.SPG($D497, BQ$1, $F497, "Options: Curr=USD, Mag=Actuals")</f>
        <v>0</v>
      </c>
      <c r="BR497" s="6">
        <f>_xll.SNL.Clients.Office.Excel.Functions.SPG($D497, BR$1, $F497, "Options: Curr=USD, Mag=Actuals")</f>
        <v>0</v>
      </c>
      <c r="BS497" s="6">
        <f>_xll.SNL.Clients.Office.Excel.Functions.SPG($D497, BS$1, $F497, "Options: Curr=USD, Mag=Actuals")</f>
        <v>0</v>
      </c>
      <c r="BT497" s="6">
        <f>_xll.SNL.Clients.Office.Excel.Functions.SPG($D497, BT$1, $F497, "Options: Curr=USD, Mag=Actuals")</f>
        <v>0</v>
      </c>
      <c r="BU497" s="6">
        <f>_xll.SNL.Clients.Office.Excel.Functions.SPG($D497, BU$1, $F497, "Options: Curr=USD, Mag=Actuals")</f>
        <v>0</v>
      </c>
      <c r="BV497" s="6">
        <f>_xll.SNL.Clients.Office.Excel.Functions.SPG($D497, BV$1, $F497, "Options: Curr=USD, Mag=Actuals")</f>
        <v>0</v>
      </c>
      <c r="BW497" s="6">
        <f>_xll.SNL.Clients.Office.Excel.Functions.SPG($D497, BW$1, $F497, "Options: Curr=USD, Mag=Actuals")</f>
        <v>0</v>
      </c>
      <c r="BX497" s="6">
        <f>_xll.SNL.Clients.Office.Excel.Functions.SPG($D497, BX$1, $F497, "Options: Curr=USD, Mag=Actuals")</f>
        <v>0</v>
      </c>
      <c r="BY497" s="6">
        <f>_xll.SNL.Clients.Office.Excel.Functions.SPG($D497, BY$1, $F497, "Options: Curr=USD, Mag=Actuals")</f>
        <v>0</v>
      </c>
      <c r="BZ497" s="6">
        <f>_xll.SNL.Clients.Office.Excel.Functions.SPG($D497, BZ$1, $F497, "Options: Curr=USD, Mag=Actuals")</f>
        <v>0</v>
      </c>
      <c r="CA497" s="6" t="str">
        <f>_xll.SNL.Clients.Office.Excel.Functions.SPG($D497, CA$1, $F497, "Options: Curr=USD, Mag=Actuals")</f>
        <v>Impaired Loans</v>
      </c>
      <c r="CB497" s="6">
        <f>_xll.SNL.Clients.Office.Excel.Functions.SPG($D497, CB$1, $F497, "Options: Curr=USD, Mag=Actuals")</f>
        <v>0</v>
      </c>
      <c r="CC497" s="6">
        <f>_xll.SNL.Clients.Office.Excel.Functions.SPG($D497, CC$1, $F497, "Options: Curr=USD, Mag=Actuals")</f>
        <v>0</v>
      </c>
      <c r="CD497" s="6">
        <f>_xll.SNL.Clients.Office.Excel.Functions.SPG($D497, CD$1, $F497, "Options: Curr=USD, Mag=Actuals")</f>
        <v>0</v>
      </c>
      <c r="CE497" s="6">
        <f>_xll.SNL.Clients.Office.Excel.Functions.SPG($D497, CE$1, $F497, "Options: Curr=USD, Mag=Actuals")</f>
        <v>0</v>
      </c>
      <c r="CF497" s="6">
        <f>_xll.SNL.Clients.Office.Excel.Functions.SPG($D497, CF$1, $F497, "Options: Curr=USD, Mag=Actuals")</f>
        <v>0</v>
      </c>
      <c r="CG497" s="6">
        <f>_xll.SNL.Clients.Office.Excel.Functions.SPG($D497, CG$1, $F497, "Options: Curr=USD, Mag=Actuals")</f>
        <v>0</v>
      </c>
    </row>
    <row r="498" spans="1:85" x14ac:dyDescent="0.3">
      <c r="A498" s="10" t="s">
        <v>107</v>
      </c>
      <c r="B498" s="10" t="s">
        <v>85</v>
      </c>
      <c r="C498" s="10" t="s">
        <v>16</v>
      </c>
      <c r="D498">
        <v>4426243</v>
      </c>
      <c r="E498" s="10" t="s">
        <v>25</v>
      </c>
      <c r="F498" s="10" t="s">
        <v>8</v>
      </c>
      <c r="G498">
        <v>80.02</v>
      </c>
      <c r="H498">
        <v>477.66</v>
      </c>
      <c r="I498">
        <v>397.63</v>
      </c>
      <c r="J498">
        <v>845.92</v>
      </c>
      <c r="K498">
        <v>50906.73</v>
      </c>
      <c r="L498">
        <v>1.3</v>
      </c>
      <c r="M498">
        <v>881.31340222882011</v>
      </c>
      <c r="N498">
        <v>16.62</v>
      </c>
      <c r="O498">
        <v>0.93</v>
      </c>
      <c r="P498">
        <v>8.98</v>
      </c>
      <c r="Q498">
        <v>0.76</v>
      </c>
      <c r="R498">
        <v>0.75</v>
      </c>
      <c r="S498" t="str">
        <f>_xll.SNL.Clients.Office.Excel.Functions.SPG(D498, S$1, F498, "Options: Curr=USD, Mag=Actuals")</f>
        <v>ING Bank N.V.</v>
      </c>
      <c r="T498" t="str">
        <f>_xll.SNL.Clients.Office.Excel.Functions.SPG($D498, T$1, $F498, "Options: Curr=USD, Mag=Actuals")</f>
        <v>ING Bank N.V.</v>
      </c>
      <c r="U498" s="6">
        <f>_xll.SNL.Clients.Office.Excel.Functions.SPG($D498, U$1, $F498, "Options: Curr=USD, Mag=Actuals")</f>
        <v>6183668286.1719131</v>
      </c>
      <c r="V498" t="str">
        <f>_xll.SNL.Clients.Office.Excel.Functions.SPG($D498, V$1, $F498, "Options: Curr=USD, Mag=Actuals")</f>
        <v/>
      </c>
      <c r="W498" t="str">
        <f>_xll.SNL.Clients.Office.Excel.Functions.SPG($D498, W$1, $F498, "Options: Curr=USD, Mag=Actuals")</f>
        <v>Bank</v>
      </c>
      <c r="X498" s="6">
        <f>_xll.SNL.Clients.Office.Excel.Functions.SPG($D498, X$1, $F498, "Options: Curr=USD, Mag=Actuals")</f>
        <v>89180039.491695717</v>
      </c>
      <c r="Y498" s="6">
        <f>_xll.SNL.Clients.Office.Excel.Functions.SPG($D498, Y$1, $F498, "Options: Curr=USD, Mag=Actuals")</f>
        <v>0</v>
      </c>
      <c r="Z498" s="6">
        <f>_xll.SNL.Clients.Office.Excel.Functions.SPG($D498, Z$1, $F498, "Options: Curr=USD, Mag=Actuals")</f>
        <v>287372757.2426725</v>
      </c>
      <c r="AA498" s="6">
        <f>_xll.SNL.Clients.Office.Excel.Functions.SPG($D498, AA$1, $F498, "Options: Curr=USD, Mag=Actuals")</f>
        <v>35221421.669859387</v>
      </c>
      <c r="AB498" s="6">
        <f>_xll.SNL.Clients.Office.Excel.Functions.SPG($D498, AB$1, $F498, "Options: Curr=USD, Mag=Actuals")</f>
        <v>0</v>
      </c>
      <c r="AC498" s="6">
        <f>_xll.SNL.Clients.Office.Excel.Functions.SPG($D498, AC$1, $F498, "Options: Curr=USD, Mag=Actuals")</f>
        <v>0</v>
      </c>
      <c r="AD498" s="6">
        <f>_xll.SNL.Clients.Office.Excel.Functions.SPG($D498, AD$1, $F498, "Options: Curr=USD, Mag=Actuals")</f>
        <v>0</v>
      </c>
      <c r="AE498" s="6">
        <f>_xll.SNL.Clients.Office.Excel.Functions.SPG($D498, AE$1, $F498, "Options: Curr=USD, Mag=Actuals")</f>
        <v>0</v>
      </c>
      <c r="AF498" s="6">
        <f>_xll.SNL.Clients.Office.Excel.Functions.SPG($D498, AF$1, $F498, "Options: Curr=USD, Mag=Actuals")</f>
        <v>6183668286.1719131</v>
      </c>
      <c r="AG498" s="6">
        <f>_xll.SNL.Clients.Office.Excel.Functions.SPG($D498, AG$1, $F498, "Options: Curr=USD, Mag=Actuals")</f>
        <v>89690389.749065623</v>
      </c>
      <c r="AH498" s="6">
        <f>_xll.SNL.Clients.Office.Excel.Functions.SPG($D498, AH$1, $F498, "Options: Curr=USD, Mag=Actuals")</f>
        <v>51099092.365189508</v>
      </c>
      <c r="AI498" s="6">
        <f>_xll.SNL.Clients.Office.Excel.Functions.SPG($D498, AI$1, $F498, "Options: Curr=USD, Mag=Actuals")</f>
        <v>40543</v>
      </c>
      <c r="AJ498" s="6" t="str">
        <f>_xll.SNL.Clients.Office.Excel.Functions.SPG($D498, AJ$1, $F498, "Options: Curr=USD, Mag=Actuals")</f>
        <v>#INVALID FUNCTION PARAMETER</v>
      </c>
      <c r="AK498" s="6" t="str">
        <f>_xll.SNL.Clients.Office.Excel.Functions.SPG($D498, AK$1, $F498, "Options: Curr=USD, Mag=Actuals")</f>
        <v>#INVALID FUNCTION PARAMETER</v>
      </c>
      <c r="AL498" s="6" t="str">
        <f>_xll.SNL.Clients.Office.Excel.Functions.SPG($D498, AL$1, $F498, "Options: Curr=USD, Mag=Actuals")</f>
        <v>#INVALID FUNCTION PARAMETER</v>
      </c>
      <c r="AM498" s="6" t="str">
        <f>_xll.SNL.Clients.Office.Excel.Functions.SPG($D498, AM$1, $F498, "Options: Curr=USD, Mag=Actuals")</f>
        <v>#INVALID FUNCTION PARAMETER</v>
      </c>
      <c r="AN498" s="6">
        <f>_xll.SNL.Clients.Office.Excel.Functions.SPG($D498, AN$1, $F498, "Options: Curr=USD, Mag=Actuals")</f>
        <v>6183668286.1719131</v>
      </c>
      <c r="AO498" s="6">
        <f>_xll.SNL.Clients.Office.Excel.Functions.SPG($D498, AO$1, $F498, "Options: Curr=USD, Mag=Actuals")</f>
        <v>1023454778.4303252</v>
      </c>
      <c r="AP498" s="6">
        <f>_xll.SNL.Clients.Office.Excel.Functions.SPG($D498, AP$1, $F498, "Options: Curr=USD, Mag=Actuals")</f>
        <v>4763004057.6615028</v>
      </c>
      <c r="AQ498" s="6">
        <f>_xll.SNL.Clients.Office.Excel.Functions.SPG($D498, AQ$1, $F498, "Options: Curr=USD, Mag=Actuals")</f>
        <v>51099092.365189508</v>
      </c>
      <c r="AR498" s="6">
        <f>_xll.SNL.Clients.Office.Excel.Functions.SPG($D498, AR$1, $F498, "Options: Curr=USD, Mag=Actuals")</f>
        <v>51099092.365189508</v>
      </c>
      <c r="AS498" s="6">
        <f>_xll.SNL.Clients.Office.Excel.Functions.SPG($D498, AS$1, $F498, "Options: Curr=USD, Mag=Actuals")</f>
        <v>50238387.613454327</v>
      </c>
      <c r="AT498" s="6">
        <f>_xll.SNL.Clients.Office.Excel.Functions.SPG($D498, AT$1, $F498, "Options: Curr=USD, Mag=Actuals")</f>
        <v>16.550932732258701</v>
      </c>
      <c r="AU498" s="6">
        <f>_xll.SNL.Clients.Office.Excel.Functions.SPG($D498, AU$1, $F498, "Options: Curr=USD, Mag=Actuals")</f>
        <v>21.487589891594801</v>
      </c>
      <c r="AV498" s="6">
        <f>_xll.SNL.Clients.Office.Excel.Functions.SPG($D498, AV$1, $F498, "Options: Curr=USD, Mag=Actuals")</f>
        <v>0.82635565170044301</v>
      </c>
      <c r="AW498" s="6">
        <f>_xll.SNL.Clients.Office.Excel.Functions.SPG($D498, AW$1, $F498, "Options: Curr=USD, Mag=Actuals")</f>
        <v>0.81254975109406002</v>
      </c>
      <c r="AX498" s="6">
        <f>_xll.SNL.Clients.Office.Excel.Functions.SPG($D498, AX$1, $F498, "Options: Curr=USD, Mag=Actuals")</f>
        <v>35221421.669859387</v>
      </c>
      <c r="AY498" s="6">
        <f>_xll.SNL.Clients.Office.Excel.Functions.SPG($D498, AY$1, $F498, "Options: Curr=USD, Mag=Actuals")</f>
        <v>35221421.669859387</v>
      </c>
      <c r="AZ498" s="6">
        <f>_xll.SNL.Clients.Office.Excel.Functions.SPG($D498, AZ$1, $F498, "Options: Curr=USD, Mag=Actuals")</f>
        <v>0</v>
      </c>
      <c r="BA498" s="6">
        <f>_xll.SNL.Clients.Office.Excel.Functions.SPG($D498, BA$1, $F498, "Options: Curr=USD, Mag=Actuals")</f>
        <v>0</v>
      </c>
      <c r="BB498" s="6">
        <f>_xll.SNL.Clients.Office.Excel.Functions.SPG($D498, BB$1, $F498, "Options: Curr=USD, Mag=Actuals")</f>
        <v>0</v>
      </c>
      <c r="BC498" s="6">
        <f>_xll.SNL.Clients.Office.Excel.Functions.SPG($D498, BC$1, $F498, "Options: Curr=USD, Mag=Actuals")</f>
        <v>0</v>
      </c>
      <c r="BD498" s="6">
        <f>_xll.SNL.Clients.Office.Excel.Functions.SPG($D498, BD$1, $F498, "Options: Curr=USD, Mag=Actuals")</f>
        <v>0</v>
      </c>
      <c r="BE498" s="6">
        <f>_xll.SNL.Clients.Office.Excel.Functions.SPG($D498, BE$1, $F498, "Options: Curr=USD, Mag=Actuals")</f>
        <v>0</v>
      </c>
      <c r="BF498" s="6">
        <f>_xll.SNL.Clients.Office.Excel.Functions.SPG($D498, BF$1, $F498, "Options: Curr=USD, Mag=Actuals")</f>
        <v>0</v>
      </c>
      <c r="BG498" s="6">
        <f>_xll.SNL.Clients.Office.Excel.Functions.SPG($D498, BG$1, $F498, "Options: Curr=USD, Mag=Actuals")</f>
        <v>0</v>
      </c>
      <c r="BH498" s="6">
        <f>_xll.SNL.Clients.Office.Excel.Functions.SPG($D498, BH$1, $F498, "Options: Curr=USD, Mag=Actuals")</f>
        <v>0</v>
      </c>
      <c r="BI498" s="6">
        <f>_xll.SNL.Clients.Office.Excel.Functions.SPG($D498, BI$1, $F498, "Options: Curr=USD, Mag=Actuals")</f>
        <v>0</v>
      </c>
      <c r="BJ498" s="6">
        <f>_xll.SNL.Clients.Office.Excel.Functions.SPG($D498, BJ$1, $F498, "Options: Curr=USD, Mag=Actuals")</f>
        <v>0</v>
      </c>
      <c r="BK498" s="6">
        <f>_xll.SNL.Clients.Office.Excel.Functions.SPG($D498, BK$1, $F498, "Options: Curr=USD, Mag=Actuals")</f>
        <v>0</v>
      </c>
      <c r="BL498" s="6">
        <f>_xll.SNL.Clients.Office.Excel.Functions.SPG($D498, BL$1, $F498, "Options: Curr=USD, Mag=Actuals")</f>
        <v>0</v>
      </c>
      <c r="BM498" s="6">
        <f>_xll.SNL.Clients.Office.Excel.Functions.SPG($D498, BM$1, $F498, "Options: Curr=USD, Mag=Actuals")</f>
        <v>0</v>
      </c>
      <c r="BN498" s="6">
        <f>_xll.SNL.Clients.Office.Excel.Functions.SPG($D498, BN$1, $F498, "Options: Curr=USD, Mag=Actuals")</f>
        <v>0</v>
      </c>
      <c r="BO498" s="6">
        <f>_xll.SNL.Clients.Office.Excel.Functions.SPG($D498, BO$1, $F498, "Options: Curr=USD, Mag=Actuals")</f>
        <v>54.394117010107898</v>
      </c>
      <c r="BP498" s="6">
        <f>_xll.SNL.Clients.Office.Excel.Functions.SPG($D498, BP$1, $F498, "Options: Curr=USD, Mag=Actuals")</f>
        <v>16.738285571703599</v>
      </c>
      <c r="BQ498" s="6">
        <f>_xll.SNL.Clients.Office.Excel.Functions.SPG($D498, BQ$1, $F498, "Options: Curr=USD, Mag=Actuals")</f>
        <v>49.805975735491401</v>
      </c>
      <c r="BR498" s="6">
        <f>_xll.SNL.Clients.Office.Excel.Functions.SPG($D498, BR$1, $F498, "Options: Curr=USD, Mag=Actuals")</f>
        <v>0</v>
      </c>
      <c r="BS498" s="6">
        <f>_xll.SNL.Clients.Office.Excel.Functions.SPG($D498, BS$1, $F498, "Options: Curr=USD, Mag=Actuals")</f>
        <v>0</v>
      </c>
      <c r="BT498" s="6">
        <f>_xll.SNL.Clients.Office.Excel.Functions.SPG($D498, BT$1, $F498, "Options: Curr=USD, Mag=Actuals")</f>
        <v>0</v>
      </c>
      <c r="BU498" s="6">
        <f>_xll.SNL.Clients.Office.Excel.Functions.SPG($D498, BU$1, $F498, "Options: Curr=USD, Mag=Actuals")</f>
        <v>0</v>
      </c>
      <c r="BV498" s="6">
        <f>_xll.SNL.Clients.Office.Excel.Functions.SPG($D498, BV$1, $F498, "Options: Curr=USD, Mag=Actuals")</f>
        <v>813323117.99252486</v>
      </c>
      <c r="BW498" s="6">
        <f>_xll.SNL.Clients.Office.Excel.Functions.SPG($D498, BW$1, $F498, "Options: Curr=USD, Mag=Actuals")</f>
        <v>131973625.20021349</v>
      </c>
      <c r="BX498" s="6">
        <f>_xll.SNL.Clients.Office.Excel.Functions.SPG($D498, BX$1, $F498, "Options: Curr=USD, Mag=Actuals")</f>
        <v>945296743.19273841</v>
      </c>
      <c r="BY498" s="6">
        <f>_xll.SNL.Clients.Office.Excel.Functions.SPG($D498, BY$1, $F498, "Options: Curr=USD, Mag=Actuals")</f>
        <v>0</v>
      </c>
      <c r="BZ498" s="6">
        <f>_xll.SNL.Clients.Office.Excel.Functions.SPG($D498, BZ$1, $F498, "Options: Curr=USD, Mag=Actuals")</f>
        <v>0</v>
      </c>
      <c r="CA498" s="6" t="str">
        <f>_xll.SNL.Clients.Office.Excel.Functions.SPG($D498, CA$1, $F498, "Options: Curr=USD, Mag=Actuals")</f>
        <v>Impaired Loans</v>
      </c>
      <c r="CB498" s="6">
        <f>_xll.SNL.Clients.Office.Excel.Functions.SPG($D498, CB$1, $F498, "Options: Curr=USD, Mag=Actuals")</f>
        <v>0</v>
      </c>
      <c r="CC498" s="6">
        <f>_xll.SNL.Clients.Office.Excel.Functions.SPG($D498, CC$1, $F498, "Options: Curr=USD, Mag=Actuals")</f>
        <v>0</v>
      </c>
      <c r="CD498" s="6">
        <f>_xll.SNL.Clients.Office.Excel.Functions.SPG($D498, CD$1, $F498, "Options: Curr=USD, Mag=Actuals")</f>
        <v>0</v>
      </c>
      <c r="CE498" s="6">
        <f>_xll.SNL.Clients.Office.Excel.Functions.SPG($D498, CE$1, $F498, "Options: Curr=USD, Mag=Actuals")</f>
        <v>3.77227754114333</v>
      </c>
      <c r="CF498" s="6">
        <f>_xll.SNL.Clients.Office.Excel.Functions.SPG($D498, CF$1, $F498, "Options: Curr=USD, Mag=Actuals")</f>
        <v>0.20131740057789499</v>
      </c>
      <c r="CG498" s="6">
        <f>_xll.SNL.Clients.Office.Excel.Functions.SPG($D498, CG$1, $F498, "Options: Curr=USD, Mag=Actuals")</f>
        <v>0</v>
      </c>
    </row>
    <row r="499" spans="1:85" x14ac:dyDescent="0.3">
      <c r="A499" s="10" t="s">
        <v>107</v>
      </c>
      <c r="B499" s="10" t="s">
        <v>85</v>
      </c>
      <c r="C499" s="10" t="s">
        <v>16</v>
      </c>
      <c r="D499">
        <v>4426243</v>
      </c>
      <c r="E499" s="10" t="s">
        <v>25</v>
      </c>
      <c r="F499" s="10" t="s">
        <v>68</v>
      </c>
      <c r="G499">
        <v>90.25</v>
      </c>
      <c r="H499">
        <v>554.9</v>
      </c>
      <c r="I499">
        <v>464.65</v>
      </c>
      <c r="J499">
        <v>903.75</v>
      </c>
      <c r="K499">
        <v>54111.75</v>
      </c>
      <c r="L499">
        <v>1.54</v>
      </c>
      <c r="M499">
        <v>939.49908104439419</v>
      </c>
      <c r="N499">
        <v>16.7</v>
      </c>
      <c r="O499">
        <v>2.48</v>
      </c>
      <c r="P499">
        <v>10.88</v>
      </c>
      <c r="Q499">
        <v>0.72</v>
      </c>
      <c r="R499">
        <v>0.77</v>
      </c>
      <c r="S499" t="str">
        <f>_xll.SNL.Clients.Office.Excel.Functions.SPG(D499, S$1, F499, "Options: Curr=USD, Mag=Actuals")</f>
        <v>ING Bank N.V.</v>
      </c>
      <c r="T499" t="str">
        <f>_xll.SNL.Clients.Office.Excel.Functions.SPG($D499, T$1, $F499, "Options: Curr=USD, Mag=Actuals")</f>
        <v>ING Bank N.V.</v>
      </c>
      <c r="U499" s="6">
        <f>_xll.SNL.Clients.Office.Excel.Functions.SPG($D499, U$1, $F499, "Options: Curr=USD, Mag=Actuals")</f>
        <v>6212276318.8058825</v>
      </c>
      <c r="V499" t="str">
        <f>_xll.SNL.Clients.Office.Excel.Functions.SPG($D499, V$1, $F499, "Options: Curr=USD, Mag=Actuals")</f>
        <v/>
      </c>
      <c r="W499" t="str">
        <f>_xll.SNL.Clients.Office.Excel.Functions.SPG($D499, W$1, $F499, "Options: Curr=USD, Mag=Actuals")</f>
        <v>Bank</v>
      </c>
      <c r="X499" s="6">
        <f>_xll.SNL.Clients.Office.Excel.Functions.SPG($D499, X$1, $F499, "Options: Curr=USD, Mag=Actuals")</f>
        <v>121423344.65046479</v>
      </c>
      <c r="Y499" s="6">
        <f>_xll.SNL.Clients.Office.Excel.Functions.SPG($D499, Y$1, $F499, "Options: Curr=USD, Mag=Actuals")</f>
        <v>0</v>
      </c>
      <c r="Z499" s="6">
        <f>_xll.SNL.Clients.Office.Excel.Functions.SPG($D499, Z$1, $F499, "Options: Curr=USD, Mag=Actuals")</f>
        <v>282763694.07024789</v>
      </c>
      <c r="AA499" s="6">
        <f>_xll.SNL.Clients.Office.Excel.Functions.SPG($D499, AA$1, $F499, "Options: Curr=USD, Mag=Actuals")</f>
        <v>50396937.80425486</v>
      </c>
      <c r="AB499" s="6">
        <f>_xll.SNL.Clients.Office.Excel.Functions.SPG($D499, AB$1, $F499, "Options: Curr=USD, Mag=Actuals")</f>
        <v>0</v>
      </c>
      <c r="AC499" s="6">
        <f>_xll.SNL.Clients.Office.Excel.Functions.SPG($D499, AC$1, $F499, "Options: Curr=USD, Mag=Actuals")</f>
        <v>0</v>
      </c>
      <c r="AD499" s="6">
        <f>_xll.SNL.Clients.Office.Excel.Functions.SPG($D499, AD$1, $F499, "Options: Curr=USD, Mag=Actuals")</f>
        <v>0.74803255000962399</v>
      </c>
      <c r="AE499" s="6">
        <f>_xll.SNL.Clients.Office.Excel.Functions.SPG($D499, AE$1, $F499, "Options: Curr=USD, Mag=Actuals")</f>
        <v>93.565649232452699</v>
      </c>
      <c r="AF499" s="6">
        <f>_xll.SNL.Clients.Office.Excel.Functions.SPG($D499, AF$1, $F499, "Options: Curr=USD, Mag=Actuals")</f>
        <v>6212276318.8058825</v>
      </c>
      <c r="AG499" s="6">
        <f>_xll.SNL.Clients.Office.Excel.Functions.SPG($D499, AG$1, $F499, "Options: Curr=USD, Mag=Actuals")</f>
        <v>86965230.902468279</v>
      </c>
      <c r="AH499" s="6">
        <f>_xll.SNL.Clients.Office.Excel.Functions.SPG($D499, AH$1, $F499, "Options: Curr=USD, Mag=Actuals")</f>
        <v>48079370.335464515</v>
      </c>
      <c r="AI499" s="6">
        <f>_xll.SNL.Clients.Office.Excel.Functions.SPG($D499, AI$1, $F499, "Options: Curr=USD, Mag=Actuals")</f>
        <v>40908</v>
      </c>
      <c r="AJ499" s="6" t="str">
        <f>_xll.SNL.Clients.Office.Excel.Functions.SPG($D499, AJ$1, $F499, "Options: Curr=USD, Mag=Actuals")</f>
        <v>#INVALID FUNCTION PARAMETER</v>
      </c>
      <c r="AK499" s="6" t="str">
        <f>_xll.SNL.Clients.Office.Excel.Functions.SPG($D499, AK$1, $F499, "Options: Curr=USD, Mag=Actuals")</f>
        <v>#INVALID FUNCTION PARAMETER</v>
      </c>
      <c r="AL499" s="6" t="str">
        <f>_xll.SNL.Clients.Office.Excel.Functions.SPG($D499, AL$1, $F499, "Options: Curr=USD, Mag=Actuals")</f>
        <v>#INVALID FUNCTION PARAMETER</v>
      </c>
      <c r="AM499" s="6" t="str">
        <f>_xll.SNL.Clients.Office.Excel.Functions.SPG($D499, AM$1, $F499, "Options: Curr=USD, Mag=Actuals")</f>
        <v>#INVALID FUNCTION PARAMETER</v>
      </c>
      <c r="AN499" s="6">
        <f>_xll.SNL.Clients.Office.Excel.Functions.SPG($D499, AN$1, $F499, "Options: Curr=USD, Mag=Actuals")</f>
        <v>6212276318.8058825</v>
      </c>
      <c r="AO499" s="6">
        <f>_xll.SNL.Clients.Office.Excel.Functions.SPG($D499, AO$1, $F499, "Options: Curr=USD, Mag=Actuals")</f>
        <v>1026279935.8108975</v>
      </c>
      <c r="AP499" s="6">
        <f>_xll.SNL.Clients.Office.Excel.Functions.SPG($D499, AP$1, $F499, "Options: Curr=USD, Mag=Actuals")</f>
        <v>4527401105.479001</v>
      </c>
      <c r="AQ499" s="6">
        <f>_xll.SNL.Clients.Office.Excel.Functions.SPG($D499, AQ$1, $F499, "Options: Curr=USD, Mag=Actuals")</f>
        <v>48079370.335464515</v>
      </c>
      <c r="AR499" s="6">
        <f>_xll.SNL.Clients.Office.Excel.Functions.SPG($D499, AR$1, $F499, "Options: Curr=USD, Mag=Actuals")</f>
        <v>48079370.335464515</v>
      </c>
      <c r="AS499" s="6">
        <f>_xll.SNL.Clients.Office.Excel.Functions.SPG($D499, AS$1, $F499, "Options: Curr=USD, Mag=Actuals")</f>
        <v>46859828.319621012</v>
      </c>
      <c r="AT499" s="6">
        <f>_xll.SNL.Clients.Office.Excel.Functions.SPG($D499, AT$1, $F499, "Options: Curr=USD, Mag=Actuals")</f>
        <v>16.520191362128099</v>
      </c>
      <c r="AU499" s="6">
        <f>_xll.SNL.Clients.Office.Excel.Functions.SPG($D499, AU$1, $F499, "Options: Curr=USD, Mag=Actuals")</f>
        <v>22.668191129981999</v>
      </c>
      <c r="AV499" s="6">
        <f>_xll.SNL.Clients.Office.Excel.Functions.SPG($D499, AV$1, $F499, "Options: Curr=USD, Mag=Actuals")</f>
        <v>0.77394127157412496</v>
      </c>
      <c r="AW499" s="6">
        <f>_xll.SNL.Clients.Office.Excel.Functions.SPG($D499, AW$1, $F499, "Options: Curr=USD, Mag=Actuals")</f>
        <v>0.75445821868398399</v>
      </c>
      <c r="AX499" s="6">
        <f>_xll.SNL.Clients.Office.Excel.Functions.SPG($D499, AX$1, $F499, "Options: Curr=USD, Mag=Actuals")</f>
        <v>50396937.80425486</v>
      </c>
      <c r="AY499" s="6">
        <f>_xll.SNL.Clients.Office.Excel.Functions.SPG($D499, AY$1, $F499, "Options: Curr=USD, Mag=Actuals")</f>
        <v>50396937.80425486</v>
      </c>
      <c r="AZ499" s="6">
        <f>_xll.SNL.Clients.Office.Excel.Functions.SPG($D499, AZ$1, $F499, "Options: Curr=USD, Mag=Actuals")</f>
        <v>0.74803255000962399</v>
      </c>
      <c r="BA499" s="6">
        <f>_xll.SNL.Clients.Office.Excel.Functions.SPG($D499, BA$1, $F499, "Options: Curr=USD, Mag=Actuals")</f>
        <v>93.565649232452699</v>
      </c>
      <c r="BB499" s="6">
        <f>_xll.SNL.Clients.Office.Excel.Functions.SPG($D499, BB$1, $F499, "Options: Curr=USD, Mag=Actuals")</f>
        <v>93.565649232452699</v>
      </c>
      <c r="BC499" s="6">
        <f>_xll.SNL.Clients.Office.Excel.Functions.SPG($D499, BC$1, $F499, "Options: Curr=USD, Mag=Actuals")</f>
        <v>95.579965606190896</v>
      </c>
      <c r="BD499" s="6">
        <f>_xll.SNL.Clients.Office.Excel.Functions.SPG($D499, BD$1, $F499, "Options: Curr=USD, Mag=Actuals")</f>
        <v>0</v>
      </c>
      <c r="BE499" s="6">
        <f>_xll.SNL.Clients.Office.Excel.Functions.SPG($D499, BE$1, $F499, "Options: Curr=USD, Mag=Actuals")</f>
        <v>0.97369330346646099</v>
      </c>
      <c r="BF499" s="6">
        <f>_xll.SNL.Clients.Office.Excel.Functions.SPG($D499, BF$1, $F499, "Options: Curr=USD, Mag=Actuals")</f>
        <v>0.21067446358623201</v>
      </c>
      <c r="BG499" s="6">
        <f>_xll.SNL.Clients.Office.Excel.Functions.SPG($D499, BG$1, $F499, "Options: Curr=USD, Mag=Actuals")</f>
        <v>0.87707816640102199</v>
      </c>
      <c r="BH499" s="6">
        <f>_xll.SNL.Clients.Office.Excel.Functions.SPG($D499, BH$1, $F499, "Options: Curr=USD, Mag=Actuals")</f>
        <v>0.92518637757522404</v>
      </c>
      <c r="BI499" s="6">
        <f>_xll.SNL.Clients.Office.Excel.Functions.SPG($D499, BI$1, $F499, "Options: Curr=USD, Mag=Actuals")</f>
        <v>0</v>
      </c>
      <c r="BJ499" s="6">
        <f>_xll.SNL.Clients.Office.Excel.Functions.SPG($D499, BJ$1, $F499, "Options: Curr=USD, Mag=Actuals")</f>
        <v>0</v>
      </c>
      <c r="BK499" s="6">
        <f>_xll.SNL.Clients.Office.Excel.Functions.SPG($D499, BK$1, $F499, "Options: Curr=USD, Mag=Actuals")</f>
        <v>0</v>
      </c>
      <c r="BL499" s="6">
        <f>_xll.SNL.Clients.Office.Excel.Functions.SPG($D499, BL$1, $F499, "Options: Curr=USD, Mag=Actuals")</f>
        <v>0</v>
      </c>
      <c r="BM499" s="6">
        <f>_xll.SNL.Clients.Office.Excel.Functions.SPG($D499, BM$1, $F499, "Options: Curr=USD, Mag=Actuals")</f>
        <v>0</v>
      </c>
      <c r="BN499" s="6">
        <f>_xll.SNL.Clients.Office.Excel.Functions.SPG($D499, BN$1, $F499, "Options: Curr=USD, Mag=Actuals")</f>
        <v>0.978909561425098</v>
      </c>
      <c r="BO499" s="6">
        <f>_xll.SNL.Clients.Office.Excel.Functions.SPG($D499, BO$1, $F499, "Options: Curr=USD, Mag=Actuals")</f>
        <v>54.026103255532597</v>
      </c>
      <c r="BP499" s="6">
        <f>_xll.SNL.Clients.Office.Excel.Functions.SPG($D499, BP$1, $F499, "Options: Curr=USD, Mag=Actuals")</f>
        <v>11.6894306271726</v>
      </c>
      <c r="BQ499" s="6">
        <f>_xll.SNL.Clients.Office.Excel.Functions.SPG($D499, BQ$1, $F499, "Options: Curr=USD, Mag=Actuals")</f>
        <v>48.665339909865203</v>
      </c>
      <c r="BR499" s="6">
        <f>_xll.SNL.Clients.Office.Excel.Functions.SPG($D499, BR$1, $F499, "Options: Curr=USD, Mag=Actuals")</f>
        <v>0</v>
      </c>
      <c r="BS499" s="6">
        <f>_xll.SNL.Clients.Office.Excel.Functions.SPG($D499, BS$1, $F499, "Options: Curr=USD, Mag=Actuals")</f>
        <v>0</v>
      </c>
      <c r="BT499" s="6">
        <f>_xll.SNL.Clients.Office.Excel.Functions.SPG($D499, BT$1, $F499, "Options: Curr=USD, Mag=Actuals")</f>
        <v>0</v>
      </c>
      <c r="BU499" s="6">
        <f>_xll.SNL.Clients.Office.Excel.Functions.SPG($D499, BU$1, $F499, "Options: Curr=USD, Mag=Actuals")</f>
        <v>0</v>
      </c>
      <c r="BV499" s="6">
        <f>_xll.SNL.Clients.Office.Excel.Functions.SPG($D499, BV$1, $F499, "Options: Curr=USD, Mag=Actuals")</f>
        <v>666946942.10244834</v>
      </c>
      <c r="BW499" s="6">
        <f>_xll.SNL.Clients.Office.Excel.Functions.SPG($D499, BW$1, $F499, "Options: Curr=USD, Mag=Actuals")</f>
        <v>140817443.13405854</v>
      </c>
      <c r="BX499" s="6">
        <f>_xll.SNL.Clients.Office.Excel.Functions.SPG($D499, BX$1, $F499, "Options: Curr=USD, Mag=Actuals")</f>
        <v>807764385.23650682</v>
      </c>
      <c r="BY499" s="6">
        <f>_xll.SNL.Clients.Office.Excel.Functions.SPG($D499, BY$1, $F499, "Options: Curr=USD, Mag=Actuals")</f>
        <v>0</v>
      </c>
      <c r="BZ499" s="6">
        <f>_xll.SNL.Clients.Office.Excel.Functions.SPG($D499, BZ$1, $F499, "Options: Curr=USD, Mag=Actuals")</f>
        <v>0</v>
      </c>
      <c r="CA499" s="6" t="str">
        <f>_xll.SNL.Clients.Office.Excel.Functions.SPG($D499, CA$1, $F499, "Options: Curr=USD, Mag=Actuals")</f>
        <v>Impaired Loans</v>
      </c>
      <c r="CB499" s="6">
        <f>_xll.SNL.Clients.Office.Excel.Functions.SPG($D499, CB$1, $F499, "Options: Curr=USD, Mag=Actuals")</f>
        <v>0</v>
      </c>
      <c r="CC499" s="6">
        <f>_xll.SNL.Clients.Office.Excel.Functions.SPG($D499, CC$1, $F499, "Options: Curr=USD, Mag=Actuals")</f>
        <v>0</v>
      </c>
      <c r="CD499" s="6">
        <f>_xll.SNL.Clients.Office.Excel.Functions.SPG($D499, CD$1, $F499, "Options: Curr=USD, Mag=Actuals")</f>
        <v>-3.1286255347792703E-2</v>
      </c>
      <c r="CE499" s="6">
        <f>_xll.SNL.Clients.Office.Excel.Functions.SPG($D499, CE$1, $F499, "Options: Curr=USD, Mag=Actuals")</f>
        <v>-0.56015201658362701</v>
      </c>
      <c r="CF499" s="6">
        <f>_xll.SNL.Clients.Office.Excel.Functions.SPG($D499, CF$1, $F499, "Options: Curr=USD, Mag=Actuals")</f>
        <v>0.155466222722909</v>
      </c>
      <c r="CG499" s="6">
        <f>_xll.SNL.Clients.Office.Excel.Functions.SPG($D499, CG$1, $F499, "Options: Curr=USD, Mag=Actuals")</f>
        <v>0</v>
      </c>
    </row>
    <row r="500" spans="1:85" x14ac:dyDescent="0.3">
      <c r="A500" s="10" t="s">
        <v>107</v>
      </c>
      <c r="B500" s="10" t="s">
        <v>85</v>
      </c>
      <c r="C500" s="10" t="s">
        <v>16</v>
      </c>
      <c r="D500">
        <v>4426243</v>
      </c>
      <c r="E500" s="10" t="s">
        <v>25</v>
      </c>
      <c r="F500" s="10" t="s">
        <v>69</v>
      </c>
      <c r="G500">
        <v>91.44</v>
      </c>
      <c r="H500">
        <v>546.69000000000005</v>
      </c>
      <c r="I500">
        <v>455.26</v>
      </c>
      <c r="J500">
        <v>838.43</v>
      </c>
      <c r="K500">
        <v>49950.36</v>
      </c>
      <c r="L500">
        <v>-1.03</v>
      </c>
      <c r="M500">
        <v>858.60355322934288</v>
      </c>
      <c r="N500">
        <v>16.79</v>
      </c>
      <c r="O500">
        <v>2.82</v>
      </c>
      <c r="P500">
        <v>0.43</v>
      </c>
      <c r="Q500">
        <v>0.78</v>
      </c>
      <c r="R500">
        <v>0.76</v>
      </c>
      <c r="S500" t="str">
        <f>_xll.SNL.Clients.Office.Excel.Functions.SPG(D500, S$1, F500, "Options: Curr=USD, Mag=Actuals")</f>
        <v>ING Bank N.V.</v>
      </c>
      <c r="T500" t="str">
        <f>_xll.SNL.Clients.Office.Excel.Functions.SPG($D500, T$1, $F500, "Options: Curr=USD, Mag=Actuals")</f>
        <v>ING Bank N.V.</v>
      </c>
      <c r="U500" s="6">
        <f>_xll.SNL.Clients.Office.Excel.Functions.SPG($D500, U$1, $F500, "Options: Curr=USD, Mag=Actuals")</f>
        <v>6748669665.4720488</v>
      </c>
      <c r="V500" t="str">
        <f>_xll.SNL.Clients.Office.Excel.Functions.SPG($D500, V$1, $F500, "Options: Curr=USD, Mag=Actuals")</f>
        <v/>
      </c>
      <c r="W500" t="str">
        <f>_xll.SNL.Clients.Office.Excel.Functions.SPG($D500, W$1, $F500, "Options: Curr=USD, Mag=Actuals")</f>
        <v>Bank</v>
      </c>
      <c r="X500" s="6">
        <f>_xll.SNL.Clients.Office.Excel.Functions.SPG($D500, X$1, $F500, "Options: Curr=USD, Mag=Actuals")</f>
        <v>79759545.332259968</v>
      </c>
      <c r="Y500" s="6">
        <f>_xll.SNL.Clients.Office.Excel.Functions.SPG($D500, Y$1, $F500, "Options: Curr=USD, Mag=Actuals")</f>
        <v>0</v>
      </c>
      <c r="Z500" s="6">
        <f>_xll.SNL.Clients.Office.Excel.Functions.SPG($D500, Z$1, $F500, "Options: Curr=USD, Mag=Actuals")</f>
        <v>246942250.95220083</v>
      </c>
      <c r="AA500" s="6">
        <f>_xll.SNL.Clients.Office.Excel.Functions.SPG($D500, AA$1, $F500, "Options: Curr=USD, Mag=Actuals")</f>
        <v>23401117.962108709</v>
      </c>
      <c r="AB500" s="6">
        <f>_xll.SNL.Clients.Office.Excel.Functions.SPG($D500, AB$1, $F500, "Options: Curr=USD, Mag=Actuals")</f>
        <v>0</v>
      </c>
      <c r="AC500" s="6">
        <f>_xll.SNL.Clients.Office.Excel.Functions.SPG($D500, AC$1, $F500, "Options: Curr=USD, Mag=Actuals")</f>
        <v>0</v>
      </c>
      <c r="AD500" s="6">
        <f>_xll.SNL.Clients.Office.Excel.Functions.SPG($D500, AD$1, $F500, "Options: Curr=USD, Mag=Actuals")</f>
        <v>0.36541480704343299</v>
      </c>
      <c r="AE500" s="6">
        <f>_xll.SNL.Clients.Office.Excel.Functions.SPG($D500, AE$1, $F500, "Options: Curr=USD, Mag=Actuals")</f>
        <v>49.266910177312603</v>
      </c>
      <c r="AF500" s="6">
        <f>_xll.SNL.Clients.Office.Excel.Functions.SPG($D500, AF$1, $F500, "Options: Curr=USD, Mag=Actuals")</f>
        <v>6748669665.4720488</v>
      </c>
      <c r="AG500" s="6">
        <f>_xll.SNL.Clients.Office.Excel.Functions.SPG($D500, AG$1, $F500, "Options: Curr=USD, Mag=Actuals")</f>
        <v>91234117.016468897</v>
      </c>
      <c r="AH500" s="6">
        <f>_xll.SNL.Clients.Office.Excel.Functions.SPG($D500, AH$1, $F500, "Options: Curr=USD, Mag=Actuals")</f>
        <v>47989416.599228576</v>
      </c>
      <c r="AI500" s="6">
        <f>_xll.SNL.Clients.Office.Excel.Functions.SPG($D500, AI$1, $F500, "Options: Curr=USD, Mag=Actuals")</f>
        <v>41274</v>
      </c>
      <c r="AJ500" s="6" t="str">
        <f>_xll.SNL.Clients.Office.Excel.Functions.SPG($D500, AJ$1, $F500, "Options: Curr=USD, Mag=Actuals")</f>
        <v>#INVALID FUNCTION PARAMETER</v>
      </c>
      <c r="AK500" s="6" t="str">
        <f>_xll.SNL.Clients.Office.Excel.Functions.SPG($D500, AK$1, $F500, "Options: Curr=USD, Mag=Actuals")</f>
        <v>#INVALID FUNCTION PARAMETER</v>
      </c>
      <c r="AL500" s="6" t="str">
        <f>_xll.SNL.Clients.Office.Excel.Functions.SPG($D500, AL$1, $F500, "Options: Curr=USD, Mag=Actuals")</f>
        <v>#INVALID FUNCTION PARAMETER</v>
      </c>
      <c r="AM500" s="6" t="str">
        <f>_xll.SNL.Clients.Office.Excel.Functions.SPG($D500, AM$1, $F500, "Options: Curr=USD, Mag=Actuals")</f>
        <v>#INVALID FUNCTION PARAMETER</v>
      </c>
      <c r="AN500" s="6">
        <f>_xll.SNL.Clients.Office.Excel.Functions.SPG($D500, AN$1, $F500, "Options: Curr=USD, Mag=Actuals")</f>
        <v>6748669665.4720488</v>
      </c>
      <c r="AO500" s="6">
        <f>_xll.SNL.Clients.Office.Excel.Functions.SPG($D500, AO$1, $F500, "Options: Curr=USD, Mag=Actuals")</f>
        <v>1008061881.8905084</v>
      </c>
      <c r="AP500" s="6">
        <f>_xll.SNL.Clients.Office.Excel.Functions.SPG($D500, AP$1, $F500, "Options: Curr=USD, Mag=Actuals")</f>
        <v>4864923488.42342</v>
      </c>
      <c r="AQ500" s="6">
        <f>_xll.SNL.Clients.Office.Excel.Functions.SPG($D500, AQ$1, $F500, "Options: Curr=USD, Mag=Actuals")</f>
        <v>47989416.599228576</v>
      </c>
      <c r="AR500" s="6">
        <f>_xll.SNL.Clients.Office.Excel.Functions.SPG($D500, AR$1, $F500, "Options: Curr=USD, Mag=Actuals")</f>
        <v>47989416.599228576</v>
      </c>
      <c r="AS500" s="6">
        <f>_xll.SNL.Clients.Office.Excel.Functions.SPG($D500, AS$1, $F500, "Options: Curr=USD, Mag=Actuals")</f>
        <v>47175692.860671163</v>
      </c>
      <c r="AT500" s="6">
        <f>_xll.SNL.Clients.Office.Excel.Functions.SPG($D500, AT$1, $F500, "Options: Curr=USD, Mag=Actuals")</f>
        <v>14.9371940228163</v>
      </c>
      <c r="AU500" s="6">
        <f>_xll.SNL.Clients.Office.Excel.Functions.SPG($D500, AU$1, $F500, "Options: Curr=USD, Mag=Actuals")</f>
        <v>20.721022320069299</v>
      </c>
      <c r="AV500" s="6">
        <f>_xll.SNL.Clients.Office.Excel.Functions.SPG($D500, AV$1, $F500, "Options: Curr=USD, Mag=Actuals")</f>
        <v>0.71109446717706304</v>
      </c>
      <c r="AW500" s="6">
        <f>_xll.SNL.Clients.Office.Excel.Functions.SPG($D500, AW$1, $F500, "Options: Curr=USD, Mag=Actuals")</f>
        <v>0.69912122114082897</v>
      </c>
      <c r="AX500" s="6">
        <f>_xll.SNL.Clients.Office.Excel.Functions.SPG($D500, AX$1, $F500, "Options: Curr=USD, Mag=Actuals")</f>
        <v>23401117.962108709</v>
      </c>
      <c r="AY500" s="6">
        <f>_xll.SNL.Clients.Office.Excel.Functions.SPG($D500, AY$1, $F500, "Options: Curr=USD, Mag=Actuals")</f>
        <v>23401117.962108709</v>
      </c>
      <c r="AZ500" s="6">
        <f>_xll.SNL.Clients.Office.Excel.Functions.SPG($D500, AZ$1, $F500, "Options: Curr=USD, Mag=Actuals")</f>
        <v>0.36541480704343299</v>
      </c>
      <c r="BA500" s="6">
        <f>_xll.SNL.Clients.Office.Excel.Functions.SPG($D500, BA$1, $F500, "Options: Curr=USD, Mag=Actuals")</f>
        <v>49.266910177312603</v>
      </c>
      <c r="BB500" s="6">
        <f>_xll.SNL.Clients.Office.Excel.Functions.SPG($D500, BB$1, $F500, "Options: Curr=USD, Mag=Actuals")</f>
        <v>49.266910177312603</v>
      </c>
      <c r="BC500" s="6">
        <f>_xll.SNL.Clients.Office.Excel.Functions.SPG($D500, BC$1, $F500, "Options: Curr=USD, Mag=Actuals")</f>
        <v>50.335528744555297</v>
      </c>
      <c r="BD500" s="6">
        <f>_xll.SNL.Clients.Office.Excel.Functions.SPG($D500, BD$1, $F500, "Options: Curr=USD, Mag=Actuals")</f>
        <v>0</v>
      </c>
      <c r="BE500" s="6">
        <f>_xll.SNL.Clients.Office.Excel.Functions.SPG($D500, BE$1, $F500, "Options: Curr=USD, Mag=Actuals")</f>
        <v>0.70212166877437598</v>
      </c>
      <c r="BF500" s="6">
        <f>_xll.SNL.Clients.Office.Excel.Functions.SPG($D500, BF$1, $F500, "Options: Curr=USD, Mag=Actuals")</f>
        <v>0.29850016363001602</v>
      </c>
      <c r="BG500" s="6">
        <f>_xll.SNL.Clients.Office.Excel.Functions.SPG($D500, BG$1, $F500, "Options: Curr=USD, Mag=Actuals")</f>
        <v>0.79251119640222301</v>
      </c>
      <c r="BH500" s="6">
        <f>_xll.SNL.Clients.Office.Excel.Functions.SPG($D500, BH$1, $F500, "Options: Curr=USD, Mag=Actuals")</f>
        <v>0.452955747299018</v>
      </c>
      <c r="BI500" s="6">
        <f>_xll.SNL.Clients.Office.Excel.Functions.SPG($D500, BI$1, $F500, "Options: Curr=USD, Mag=Actuals")</f>
        <v>0</v>
      </c>
      <c r="BJ500" s="6">
        <f>_xll.SNL.Clients.Office.Excel.Functions.SPG($D500, BJ$1, $F500, "Options: Curr=USD, Mag=Actuals")</f>
        <v>0</v>
      </c>
      <c r="BK500" s="6">
        <f>_xll.SNL.Clients.Office.Excel.Functions.SPG($D500, BK$1, $F500, "Options: Curr=USD, Mag=Actuals")</f>
        <v>0</v>
      </c>
      <c r="BL500" s="6">
        <f>_xll.SNL.Clients.Office.Excel.Functions.SPG($D500, BL$1, $F500, "Options: Curr=USD, Mag=Actuals")</f>
        <v>0</v>
      </c>
      <c r="BM500" s="6">
        <f>_xll.SNL.Clients.Office.Excel.Functions.SPG($D500, BM$1, $F500, "Options: Curr=USD, Mag=Actuals")</f>
        <v>0</v>
      </c>
      <c r="BN500" s="6">
        <f>_xll.SNL.Clients.Office.Excel.Functions.SPG($D500, BN$1, $F500, "Options: Curr=USD, Mag=Actuals")</f>
        <v>0.70491822112549596</v>
      </c>
      <c r="BO500" s="6">
        <f>_xll.SNL.Clients.Office.Excel.Functions.SPG($D500, BO$1, $F500, "Options: Curr=USD, Mag=Actuals")</f>
        <v>56.374171335919399</v>
      </c>
      <c r="BP500" s="6">
        <f>_xll.SNL.Clients.Office.Excel.Functions.SPG($D500, BP$1, $F500, "Options: Curr=USD, Mag=Actuals")</f>
        <v>23.9669278369559</v>
      </c>
      <c r="BQ500" s="6">
        <f>_xll.SNL.Clients.Office.Excel.Functions.SPG($D500, BQ$1, $F500, "Options: Curr=USD, Mag=Actuals")</f>
        <v>63.631652402356202</v>
      </c>
      <c r="BR500" s="6">
        <f>_xll.SNL.Clients.Office.Excel.Functions.SPG($D500, BR$1, $F500, "Options: Curr=USD, Mag=Actuals")</f>
        <v>0</v>
      </c>
      <c r="BS500" s="6">
        <f>_xll.SNL.Clients.Office.Excel.Functions.SPG($D500, BS$1, $F500, "Options: Curr=USD, Mag=Actuals")</f>
        <v>0</v>
      </c>
      <c r="BT500" s="6">
        <f>_xll.SNL.Clients.Office.Excel.Functions.SPG($D500, BT$1, $F500, "Options: Curr=USD, Mag=Actuals")</f>
        <v>0</v>
      </c>
      <c r="BU500" s="6">
        <f>_xll.SNL.Clients.Office.Excel.Functions.SPG($D500, BU$1, $F500, "Options: Curr=USD, Mag=Actuals")</f>
        <v>0</v>
      </c>
      <c r="BV500" s="6">
        <f>_xll.SNL.Clients.Office.Excel.Functions.SPG($D500, BV$1, $F500, "Options: Curr=USD, Mag=Actuals")</f>
        <v>703861942.84753382</v>
      </c>
      <c r="BW500" s="6">
        <f>_xll.SNL.Clients.Office.Excel.Functions.SPG($D500, BW$1, $F500, "Options: Curr=USD, Mag=Actuals")</f>
        <v>124492375.11692187</v>
      </c>
      <c r="BX500" s="6">
        <f>_xll.SNL.Clients.Office.Excel.Functions.SPG($D500, BX$1, $F500, "Options: Curr=USD, Mag=Actuals")</f>
        <v>828354317.96445572</v>
      </c>
      <c r="BY500" s="6">
        <f>_xll.SNL.Clients.Office.Excel.Functions.SPG($D500, BY$1, $F500, "Options: Curr=USD, Mag=Actuals")</f>
        <v>0</v>
      </c>
      <c r="BZ500" s="6">
        <f>_xll.SNL.Clients.Office.Excel.Functions.SPG($D500, BZ$1, $F500, "Options: Curr=USD, Mag=Actuals")</f>
        <v>0</v>
      </c>
      <c r="CA500" s="6" t="str">
        <f>_xll.SNL.Clients.Office.Excel.Functions.SPG($D500, CA$1, $F500, "Options: Curr=USD, Mag=Actuals")</f>
        <v>Impaired Loans</v>
      </c>
      <c r="CB500" s="6">
        <f>_xll.SNL.Clients.Office.Excel.Functions.SPG($D500, CB$1, $F500, "Options: Curr=USD, Mag=Actuals")</f>
        <v>0</v>
      </c>
      <c r="CC500" s="6">
        <f>_xll.SNL.Clients.Office.Excel.Functions.SPG($D500, CC$1, $F500, "Options: Curr=USD, Mag=Actuals")</f>
        <v>0</v>
      </c>
      <c r="CD500" s="6">
        <f>_xll.SNL.Clients.Office.Excel.Functions.SPG($D500, CD$1, $F500, "Options: Curr=USD, Mag=Actuals")</f>
        <v>2.76195653650143E-3</v>
      </c>
      <c r="CE500" s="6">
        <f>_xll.SNL.Clients.Office.Excel.Functions.SPG($D500, CE$1, $F500, "Options: Curr=USD, Mag=Actuals")</f>
        <v>9.5938148111570407E-2</v>
      </c>
      <c r="CF500" s="6">
        <f>_xll.SNL.Clients.Office.Excel.Functions.SPG($D500, CF$1, $F500, "Options: Curr=USD, Mag=Actuals")</f>
        <v>0.16871157263343101</v>
      </c>
      <c r="CG500" s="6">
        <f>_xll.SNL.Clients.Office.Excel.Functions.SPG($D500, CG$1, $F500, "Options: Curr=USD, Mag=Actuals")</f>
        <v>0</v>
      </c>
    </row>
    <row r="501" spans="1:85" x14ac:dyDescent="0.3">
      <c r="A501" s="10" t="s">
        <v>107</v>
      </c>
      <c r="B501" s="10" t="s">
        <v>85</v>
      </c>
      <c r="C501" s="10" t="s">
        <v>16</v>
      </c>
      <c r="D501">
        <v>4426243</v>
      </c>
      <c r="E501" s="10" t="s">
        <v>25</v>
      </c>
      <c r="F501" s="10" t="s">
        <v>70</v>
      </c>
      <c r="G501">
        <v>100.09</v>
      </c>
      <c r="H501">
        <v>567.63</v>
      </c>
      <c r="I501">
        <v>467.54</v>
      </c>
      <c r="J501">
        <v>876.9</v>
      </c>
      <c r="K501">
        <v>51988.01</v>
      </c>
      <c r="L501">
        <v>-0.08</v>
      </c>
      <c r="M501">
        <v>886.23498134327076</v>
      </c>
      <c r="N501">
        <v>16.87</v>
      </c>
      <c r="O501">
        <v>2.56</v>
      </c>
      <c r="P501">
        <v>-1.1499999999999999</v>
      </c>
      <c r="Q501">
        <v>0.75</v>
      </c>
      <c r="R501">
        <v>0.73</v>
      </c>
      <c r="S501" t="str">
        <f>_xll.SNL.Clients.Office.Excel.Functions.SPG(D501, S$1, F501, "Options: Curr=USD, Mag=Actuals")</f>
        <v>ING Bank N.V.</v>
      </c>
      <c r="T501" t="str">
        <f>_xll.SNL.Clients.Office.Excel.Functions.SPG($D501, T$1, $F501, "Options: Curr=USD, Mag=Actuals")</f>
        <v>ING Bank N.V.</v>
      </c>
      <c r="U501" s="6">
        <f>_xll.SNL.Clients.Office.Excel.Functions.SPG($D501, U$1, $F501, "Options: Curr=USD, Mag=Actuals")</f>
        <v>6882650707.2576914</v>
      </c>
      <c r="V501" t="str">
        <f>_xll.SNL.Clients.Office.Excel.Functions.SPG($D501, V$1, $F501, "Options: Curr=USD, Mag=Actuals")</f>
        <v/>
      </c>
      <c r="W501" t="str">
        <f>_xll.SNL.Clients.Office.Excel.Functions.SPG($D501, W$1, $F501, "Options: Curr=USD, Mag=Actuals")</f>
        <v>Bank</v>
      </c>
      <c r="X501" s="6">
        <f>_xll.SNL.Clients.Office.Excel.Functions.SPG($D501, X$1, $F501, "Options: Curr=USD, Mag=Actuals")</f>
        <v>60783232.38197463</v>
      </c>
      <c r="Y501" s="6">
        <f>_xll.SNL.Clients.Office.Excel.Functions.SPG($D501, Y$1, $F501, "Options: Curr=USD, Mag=Actuals")</f>
        <v>0</v>
      </c>
      <c r="Z501" s="6">
        <f>_xll.SNL.Clients.Office.Excel.Functions.SPG($D501, Z$1, $F501, "Options: Curr=USD, Mag=Actuals")</f>
        <v>104384034.89024477</v>
      </c>
      <c r="AA501" s="6">
        <f>_xll.SNL.Clients.Office.Excel.Functions.SPG($D501, AA$1, $F501, "Options: Curr=USD, Mag=Actuals")</f>
        <v>10704982.349706223</v>
      </c>
      <c r="AB501" s="6">
        <f>_xll.SNL.Clients.Office.Excel.Functions.SPG($D501, AB$1, $F501, "Options: Curr=USD, Mag=Actuals")</f>
        <v>0</v>
      </c>
      <c r="AC501" s="6">
        <f>_xll.SNL.Clients.Office.Excel.Functions.SPG($D501, AC$1, $F501, "Options: Curr=USD, Mag=Actuals")</f>
        <v>0</v>
      </c>
      <c r="AD501" s="6">
        <f>_xll.SNL.Clients.Office.Excel.Functions.SPG($D501, AD$1, $F501, "Options: Curr=USD, Mag=Actuals")</f>
        <v>0.15785097854996</v>
      </c>
      <c r="AE501" s="6">
        <f>_xll.SNL.Clients.Office.Excel.Functions.SPG($D501, AE$1, $F501, "Options: Curr=USD, Mag=Actuals")</f>
        <v>27.838818096893998</v>
      </c>
      <c r="AF501" s="6">
        <f>_xll.SNL.Clients.Office.Excel.Functions.SPG($D501, AF$1, $F501, "Options: Curr=USD, Mag=Actuals")</f>
        <v>6882650707.2576914</v>
      </c>
      <c r="AG501" s="6">
        <f>_xll.SNL.Clients.Office.Excel.Functions.SPG($D501, AG$1, $F501, "Options: Curr=USD, Mag=Actuals")</f>
        <v>88899323.930058956</v>
      </c>
      <c r="AH501" s="6">
        <f>_xll.SNL.Clients.Office.Excel.Functions.SPG($D501, AH$1, $F501, "Options: Curr=USD, Mag=Actuals")</f>
        <v>29718203.585585222</v>
      </c>
      <c r="AI501" s="6">
        <f>_xll.SNL.Clients.Office.Excel.Functions.SPG($D501, AI$1, $F501, "Options: Curr=USD, Mag=Actuals")</f>
        <v>41639</v>
      </c>
      <c r="AJ501" s="6" t="str">
        <f>_xll.SNL.Clients.Office.Excel.Functions.SPG($D501, AJ$1, $F501, "Options: Curr=USD, Mag=Actuals")</f>
        <v>#INVALID FUNCTION PARAMETER</v>
      </c>
      <c r="AK501" s="6" t="str">
        <f>_xll.SNL.Clients.Office.Excel.Functions.SPG($D501, AK$1, $F501, "Options: Curr=USD, Mag=Actuals")</f>
        <v>#INVALID FUNCTION PARAMETER</v>
      </c>
      <c r="AL501" s="6" t="str">
        <f>_xll.SNL.Clients.Office.Excel.Functions.SPG($D501, AL$1, $F501, "Options: Curr=USD, Mag=Actuals")</f>
        <v>#INVALID FUNCTION PARAMETER</v>
      </c>
      <c r="AM501" s="6" t="str">
        <f>_xll.SNL.Clients.Office.Excel.Functions.SPG($D501, AM$1, $F501, "Options: Curr=USD, Mag=Actuals")</f>
        <v>#INVALID FUNCTION PARAMETER</v>
      </c>
      <c r="AN501" s="6">
        <f>_xll.SNL.Clients.Office.Excel.Functions.SPG($D501, AN$1, $F501, "Options: Curr=USD, Mag=Actuals")</f>
        <v>6882650707.2576914</v>
      </c>
      <c r="AO501" s="6">
        <f>_xll.SNL.Clients.Office.Excel.Functions.SPG($D501, AO$1, $F501, "Options: Curr=USD, Mag=Actuals")</f>
        <v>938205748.60661185</v>
      </c>
      <c r="AP501" s="6">
        <f>_xll.SNL.Clients.Office.Excel.Functions.SPG($D501, AP$1, $F501, "Options: Curr=USD, Mag=Actuals")</f>
        <v>5626289110.4448786</v>
      </c>
      <c r="AQ501" s="6">
        <f>_xll.SNL.Clients.Office.Excel.Functions.SPG($D501, AQ$1, $F501, "Options: Curr=USD, Mag=Actuals")</f>
        <v>29718203.585585222</v>
      </c>
      <c r="AR501" s="6">
        <f>_xll.SNL.Clients.Office.Excel.Functions.SPG($D501, AR$1, $F501, "Options: Curr=USD, Mag=Actuals")</f>
        <v>29718203.585585222</v>
      </c>
      <c r="AS501" s="6">
        <f>_xll.SNL.Clients.Office.Excel.Functions.SPG($D501, AS$1, $F501, "Options: Curr=USD, Mag=Actuals")</f>
        <v>28434374.937121473</v>
      </c>
      <c r="AT501" s="6">
        <f>_xll.SNL.Clients.Office.Excel.Functions.SPG($D501, AT$1, $F501, "Options: Curr=USD, Mag=Actuals")</f>
        <v>13.631459571488699</v>
      </c>
      <c r="AU501" s="6">
        <f>_xll.SNL.Clients.Office.Excel.Functions.SPG($D501, AU$1, $F501, "Options: Curr=USD, Mag=Actuals")</f>
        <v>16.6753917224923</v>
      </c>
      <c r="AV501" s="6">
        <f>_xll.SNL.Clients.Office.Excel.Functions.SPG($D501, AV$1, $F501, "Options: Curr=USD, Mag=Actuals")</f>
        <v>0.431784276866581</v>
      </c>
      <c r="AW501" s="6">
        <f>_xll.SNL.Clients.Office.Excel.Functions.SPG($D501, AW$1, $F501, "Options: Curr=USD, Mag=Actuals")</f>
        <v>0.413208239565164</v>
      </c>
      <c r="AX501" s="6">
        <f>_xll.SNL.Clients.Office.Excel.Functions.SPG($D501, AX$1, $F501, "Options: Curr=USD, Mag=Actuals")</f>
        <v>10704982.349706223</v>
      </c>
      <c r="AY501" s="6">
        <f>_xll.SNL.Clients.Office.Excel.Functions.SPG($D501, AY$1, $F501, "Options: Curr=USD, Mag=Actuals")</f>
        <v>10704982.349706223</v>
      </c>
      <c r="AZ501" s="6">
        <f>_xll.SNL.Clients.Office.Excel.Functions.SPG($D501, AZ$1, $F501, "Options: Curr=USD, Mag=Actuals")</f>
        <v>0.15785097854996</v>
      </c>
      <c r="BA501" s="6">
        <f>_xll.SNL.Clients.Office.Excel.Functions.SPG($D501, BA$1, $F501, "Options: Curr=USD, Mag=Actuals")</f>
        <v>27.838818096893998</v>
      </c>
      <c r="BB501" s="6">
        <f>_xll.SNL.Clients.Office.Excel.Functions.SPG($D501, BB$1, $F501, "Options: Curr=USD, Mag=Actuals")</f>
        <v>27.838818096893998</v>
      </c>
      <c r="BC501" s="6">
        <f>_xll.SNL.Clients.Office.Excel.Functions.SPG($D501, BC$1, $F501, "Options: Curr=USD, Mag=Actuals")</f>
        <v>28.6191189658566</v>
      </c>
      <c r="BD501" s="6">
        <f>_xll.SNL.Clients.Office.Excel.Functions.SPG($D501, BD$1, $F501, "Options: Curr=USD, Mag=Actuals")</f>
        <v>0</v>
      </c>
      <c r="BE501" s="6">
        <f>_xll.SNL.Clients.Office.Excel.Functions.SPG($D501, BE$1, $F501, "Options: Curr=USD, Mag=Actuals")</f>
        <v>0.65585705528105998</v>
      </c>
      <c r="BF501" s="6">
        <f>_xll.SNL.Clients.Office.Excel.Functions.SPG($D501, BF$1, $F501, "Options: Curr=USD, Mag=Actuals")</f>
        <v>0.31265954631200898</v>
      </c>
      <c r="BG501" s="6">
        <f>_xll.SNL.Clients.Office.Excel.Functions.SPG($D501, BG$1, $F501, "Options: Curr=USD, Mag=Actuals")</f>
        <v>0.69235467465870904</v>
      </c>
      <c r="BH501" s="6">
        <f>_xll.SNL.Clients.Office.Excel.Functions.SPG($D501, BH$1, $F501, "Options: Curr=USD, Mag=Actuals")</f>
        <v>0.20392823338248001</v>
      </c>
      <c r="BI501" s="6">
        <f>_xll.SNL.Clients.Office.Excel.Functions.SPG($D501, BI$1, $F501, "Options: Curr=USD, Mag=Actuals")</f>
        <v>0</v>
      </c>
      <c r="BJ501" s="6">
        <f>_xll.SNL.Clients.Office.Excel.Functions.SPG($D501, BJ$1, $F501, "Options: Curr=USD, Mag=Actuals")</f>
        <v>0</v>
      </c>
      <c r="BK501" s="6">
        <f>_xll.SNL.Clients.Office.Excel.Functions.SPG($D501, BK$1, $F501, "Options: Curr=USD, Mag=Actuals")</f>
        <v>0</v>
      </c>
      <c r="BL501" s="6">
        <f>_xll.SNL.Clients.Office.Excel.Functions.SPG($D501, BL$1, $F501, "Options: Curr=USD, Mag=Actuals")</f>
        <v>0</v>
      </c>
      <c r="BM501" s="6">
        <f>_xll.SNL.Clients.Office.Excel.Functions.SPG($D501, BM$1, $F501, "Options: Curr=USD, Mag=Actuals")</f>
        <v>0</v>
      </c>
      <c r="BN501" s="6">
        <f>_xll.SNL.Clients.Office.Excel.Functions.SPG($D501, BN$1, $F501, "Options: Curr=USD, Mag=Actuals")</f>
        <v>0.65784667992555901</v>
      </c>
      <c r="BO501" s="6">
        <f>_xll.SNL.Clients.Office.Excel.Functions.SPG($D501, BO$1, $F501, "Options: Curr=USD, Mag=Actuals")</f>
        <v>73.175227307907207</v>
      </c>
      <c r="BP501" s="6">
        <f>_xll.SNL.Clients.Office.Excel.Functions.SPG($D501, BP$1, $F501, "Options: Curr=USD, Mag=Actuals")</f>
        <v>34.884024174389403</v>
      </c>
      <c r="BQ501" s="6">
        <f>_xll.SNL.Clients.Office.Excel.Functions.SPG($D501, BQ$1, $F501, "Options: Curr=USD, Mag=Actuals")</f>
        <v>77.247336577224104</v>
      </c>
      <c r="BR501" s="6">
        <f>_xll.SNL.Clients.Office.Excel.Functions.SPG($D501, BR$1, $F501, "Options: Curr=USD, Mag=Actuals")</f>
        <v>0</v>
      </c>
      <c r="BS501" s="6">
        <f>_xll.SNL.Clients.Office.Excel.Functions.SPG($D501, BS$1, $F501, "Options: Curr=USD, Mag=Actuals")</f>
        <v>0</v>
      </c>
      <c r="BT501" s="6">
        <f>_xll.SNL.Clients.Office.Excel.Functions.SPG($D501, BT$1, $F501, "Options: Curr=USD, Mag=Actuals")</f>
        <v>0</v>
      </c>
      <c r="BU501" s="6">
        <f>_xll.SNL.Clients.Office.Excel.Functions.SPG($D501, BU$1, $F501, "Options: Curr=USD, Mag=Actuals")</f>
        <v>0</v>
      </c>
      <c r="BV501" s="6">
        <f>_xll.SNL.Clients.Office.Excel.Functions.SPG($D501, BV$1, $F501, "Options: Curr=USD, Mag=Actuals")</f>
        <v>761065816.21360588</v>
      </c>
      <c r="BW501" s="6">
        <f>_xll.SNL.Clients.Office.Excel.Functions.SPG($D501, BW$1, $F501, "Options: Curr=USD, Mag=Actuals")</f>
        <v>118552988.99374233</v>
      </c>
      <c r="BX501" s="6">
        <f>_xll.SNL.Clients.Office.Excel.Functions.SPG($D501, BX$1, $F501, "Options: Curr=USD, Mag=Actuals")</f>
        <v>879618805.20734823</v>
      </c>
      <c r="BY501" s="6">
        <f>_xll.SNL.Clients.Office.Excel.Functions.SPG($D501, BY$1, $F501, "Options: Curr=USD, Mag=Actuals")</f>
        <v>0</v>
      </c>
      <c r="BZ501" s="6">
        <f>_xll.SNL.Clients.Office.Excel.Functions.SPG($D501, BZ$1, $F501, "Options: Curr=USD, Mag=Actuals")</f>
        <v>0</v>
      </c>
      <c r="CA501" s="6" t="str">
        <f>_xll.SNL.Clients.Office.Excel.Functions.SPG($D501, CA$1, $F501, "Options: Curr=USD, Mag=Actuals")</f>
        <v>Impaired Loans</v>
      </c>
      <c r="CB501" s="6">
        <f>_xll.SNL.Clients.Office.Excel.Functions.SPG($D501, CB$1, $F501, "Options: Curr=USD, Mag=Actuals")</f>
        <v>0</v>
      </c>
      <c r="CC501" s="6">
        <f>_xll.SNL.Clients.Office.Excel.Functions.SPG($D501, CC$1, $F501, "Options: Curr=USD, Mag=Actuals")</f>
        <v>0</v>
      </c>
      <c r="CD501" s="6">
        <f>_xll.SNL.Clients.Office.Excel.Functions.SPG($D501, CD$1, $F501, "Options: Curr=USD, Mag=Actuals")</f>
        <v>4.8104037246600499E-2</v>
      </c>
      <c r="CE501" s="6">
        <f>_xll.SNL.Clients.Office.Excel.Functions.SPG($D501, CE$1, $F501, "Options: Curr=USD, Mag=Actuals")</f>
        <v>3.37129335206685</v>
      </c>
      <c r="CF501" s="6">
        <f>_xll.SNL.Clients.Office.Excel.Functions.SPG($D501, CF$1, $F501, "Options: Curr=USD, Mag=Actuals")</f>
        <v>0.22847067741208099</v>
      </c>
      <c r="CG501" s="6">
        <f>_xll.SNL.Clients.Office.Excel.Functions.SPG($D501, CG$1, $F501, "Options: Curr=USD, Mag=Actuals")</f>
        <v>0</v>
      </c>
    </row>
    <row r="502" spans="1:85" x14ac:dyDescent="0.3">
      <c r="A502" s="10" t="s">
        <v>107</v>
      </c>
      <c r="B502" s="10" t="s">
        <v>85</v>
      </c>
      <c r="C502" s="10" t="s">
        <v>16</v>
      </c>
      <c r="D502">
        <v>4426243</v>
      </c>
      <c r="E502" s="10" t="s">
        <v>25</v>
      </c>
      <c r="F502" s="10" t="s">
        <v>71</v>
      </c>
      <c r="G502">
        <v>100.84</v>
      </c>
      <c r="H502">
        <v>570.98</v>
      </c>
      <c r="I502">
        <v>470.15</v>
      </c>
      <c r="J502">
        <v>890.95</v>
      </c>
      <c r="K502">
        <v>52550.82</v>
      </c>
      <c r="L502">
        <v>1.43</v>
      </c>
      <c r="M502">
        <v>899.23774524989892</v>
      </c>
      <c r="N502">
        <v>16.95</v>
      </c>
      <c r="O502">
        <v>0.32</v>
      </c>
      <c r="P502">
        <v>-1.64</v>
      </c>
      <c r="Q502">
        <v>0.75</v>
      </c>
      <c r="R502">
        <v>0.82</v>
      </c>
      <c r="S502" t="str">
        <f>_xll.SNL.Clients.Office.Excel.Functions.SPG(D502, S$1, F502, "Options: Curr=USD, Mag=Actuals")</f>
        <v>ING Bank N.V.</v>
      </c>
      <c r="T502" t="str">
        <f>_xll.SNL.Clients.Office.Excel.Functions.SPG($D502, T$1, $F502, "Options: Curr=USD, Mag=Actuals")</f>
        <v>ING Bank N.V.</v>
      </c>
      <c r="U502" s="6">
        <f>_xll.SNL.Clients.Office.Excel.Functions.SPG($D502, U$1, $F502, "Options: Curr=USD, Mag=Actuals")</f>
        <v>5826215505.568902</v>
      </c>
      <c r="V502" t="str">
        <f>_xll.SNL.Clients.Office.Excel.Functions.SPG($D502, V$1, $F502, "Options: Curr=USD, Mag=Actuals")</f>
        <v/>
      </c>
      <c r="W502" t="str">
        <f>_xll.SNL.Clients.Office.Excel.Functions.SPG($D502, W$1, $F502, "Options: Curr=USD, Mag=Actuals")</f>
        <v>Bank</v>
      </c>
      <c r="X502" s="6">
        <f>_xll.SNL.Clients.Office.Excel.Functions.SPG($D502, X$1, $F502, "Options: Curr=USD, Mag=Actuals")</f>
        <v>74241532.367116481</v>
      </c>
      <c r="Y502" s="6">
        <f>_xll.SNL.Clients.Office.Excel.Functions.SPG($D502, Y$1, $F502, "Options: Curr=USD, Mag=Actuals")</f>
        <v>0</v>
      </c>
      <c r="Z502" s="6">
        <f>_xll.SNL.Clients.Office.Excel.Functions.SPG($D502, Z$1, $F502, "Options: Curr=USD, Mag=Actuals")</f>
        <v>92739472.791790172</v>
      </c>
      <c r="AA502" s="6">
        <f>_xll.SNL.Clients.Office.Excel.Functions.SPG($D502, AA$1, $F502, "Options: Curr=USD, Mag=Actuals")</f>
        <v>16601159.964153333</v>
      </c>
      <c r="AB502" s="6">
        <f>_xll.SNL.Clients.Office.Excel.Functions.SPG($D502, AB$1, $F502, "Options: Curr=USD, Mag=Actuals")</f>
        <v>0</v>
      </c>
      <c r="AC502" s="6">
        <f>_xll.SNL.Clients.Office.Excel.Functions.SPG($D502, AC$1, $F502, "Options: Curr=USD, Mag=Actuals")</f>
        <v>0</v>
      </c>
      <c r="AD502" s="6">
        <f>_xll.SNL.Clients.Office.Excel.Functions.SPG($D502, AD$1, $F502, "Options: Curr=USD, Mag=Actuals")</f>
        <v>0.25463079665064597</v>
      </c>
      <c r="AE502" s="6">
        <f>_xll.SNL.Clients.Office.Excel.Functions.SPG($D502, AE$1, $F502, "Options: Curr=USD, Mag=Actuals")</f>
        <v>46.424911020022599</v>
      </c>
      <c r="AF502" s="6">
        <f>_xll.SNL.Clients.Office.Excel.Functions.SPG($D502, AF$1, $F502, "Options: Curr=USD, Mag=Actuals")</f>
        <v>5826215505.568902</v>
      </c>
      <c r="AG502" s="6">
        <f>_xll.SNL.Clients.Office.Excel.Functions.SPG($D502, AG$1, $F502, "Options: Curr=USD, Mag=Actuals")</f>
        <v>78644856.955667183</v>
      </c>
      <c r="AH502" s="6">
        <f>_xll.SNL.Clients.Office.Excel.Functions.SPG($D502, AH$1, $F502, "Options: Curr=USD, Mag=Actuals")</f>
        <v>38929416.903253987</v>
      </c>
      <c r="AI502" s="6">
        <f>_xll.SNL.Clients.Office.Excel.Functions.SPG($D502, AI$1, $F502, "Options: Curr=USD, Mag=Actuals")</f>
        <v>42004</v>
      </c>
      <c r="AJ502" s="6" t="str">
        <f>_xll.SNL.Clients.Office.Excel.Functions.SPG($D502, AJ$1, $F502, "Options: Curr=USD, Mag=Actuals")</f>
        <v>#INVALID FUNCTION PARAMETER</v>
      </c>
      <c r="AK502" s="6" t="str">
        <f>_xll.SNL.Clients.Office.Excel.Functions.SPG($D502, AK$1, $F502, "Options: Curr=USD, Mag=Actuals")</f>
        <v>#INVALID FUNCTION PARAMETER</v>
      </c>
      <c r="AL502" s="6" t="str">
        <f>_xll.SNL.Clients.Office.Excel.Functions.SPG($D502, AL$1, $F502, "Options: Curr=USD, Mag=Actuals")</f>
        <v>#INVALID FUNCTION PARAMETER</v>
      </c>
      <c r="AM502" s="6" t="str">
        <f>_xll.SNL.Clients.Office.Excel.Functions.SPG($D502, AM$1, $F502, "Options: Curr=USD, Mag=Actuals")</f>
        <v>#INVALID FUNCTION PARAMETER</v>
      </c>
      <c r="AN502" s="6">
        <f>_xll.SNL.Clients.Office.Excel.Functions.SPG($D502, AN$1, $F502, "Options: Curr=USD, Mag=Actuals")</f>
        <v>5826215505.568902</v>
      </c>
      <c r="AO502" s="6">
        <f>_xll.SNL.Clients.Office.Excel.Functions.SPG($D502, AO$1, $F502, "Options: Curr=USD, Mag=Actuals")</f>
        <v>811932780.08298767</v>
      </c>
      <c r="AP502" s="6">
        <f>_xll.SNL.Clients.Office.Excel.Functions.SPG($D502, AP$1, $F502, "Options: Curr=USD, Mag=Actuals")</f>
        <v>4647803756.2786636</v>
      </c>
      <c r="AQ502" s="6">
        <f>_xll.SNL.Clients.Office.Excel.Functions.SPG($D502, AQ$1, $F502, "Options: Curr=USD, Mag=Actuals")</f>
        <v>38929416.903253987</v>
      </c>
      <c r="AR502" s="6">
        <f>_xll.SNL.Clients.Office.Excel.Functions.SPG($D502, AR$1, $F502, "Options: Curr=USD, Mag=Actuals")</f>
        <v>38929416.903253987</v>
      </c>
      <c r="AS502" s="6">
        <f>_xll.SNL.Clients.Office.Excel.Functions.SPG($D502, AS$1, $F502, "Options: Curr=USD, Mag=Actuals")</f>
        <v>37781174.92902381</v>
      </c>
      <c r="AT502" s="6">
        <f>_xll.SNL.Clients.Office.Excel.Functions.SPG($D502, AT$1, $F502, "Options: Curr=USD, Mag=Actuals")</f>
        <v>13.9358521720818</v>
      </c>
      <c r="AU502" s="6">
        <f>_xll.SNL.Clients.Office.Excel.Functions.SPG($D502, AU$1, $F502, "Options: Curr=USD, Mag=Actuals")</f>
        <v>17.469170874225401</v>
      </c>
      <c r="AV502" s="6">
        <f>_xll.SNL.Clients.Office.Excel.Functions.SPG($D502, AV$1, $F502, "Options: Curr=USD, Mag=Actuals")</f>
        <v>0.66817674124899595</v>
      </c>
      <c r="AW502" s="6">
        <f>_xll.SNL.Clients.Office.Excel.Functions.SPG($D502, AW$1, $F502, "Options: Curr=USD, Mag=Actuals")</f>
        <v>0.64859637184187502</v>
      </c>
      <c r="AX502" s="6">
        <f>_xll.SNL.Clients.Office.Excel.Functions.SPG($D502, AX$1, $F502, "Options: Curr=USD, Mag=Actuals")</f>
        <v>16601159.964153333</v>
      </c>
      <c r="AY502" s="6">
        <f>_xll.SNL.Clients.Office.Excel.Functions.SPG($D502, AY$1, $F502, "Options: Curr=USD, Mag=Actuals")</f>
        <v>16601159.964153333</v>
      </c>
      <c r="AZ502" s="6">
        <f>_xll.SNL.Clients.Office.Excel.Functions.SPG($D502, AZ$1, $F502, "Options: Curr=USD, Mag=Actuals")</f>
        <v>0.25463079665064597</v>
      </c>
      <c r="BA502" s="6">
        <f>_xll.SNL.Clients.Office.Excel.Functions.SPG($D502, BA$1, $F502, "Options: Curr=USD, Mag=Actuals")</f>
        <v>46.424911020022599</v>
      </c>
      <c r="BB502" s="6">
        <f>_xll.SNL.Clients.Office.Excel.Functions.SPG($D502, BB$1, $F502, "Options: Curr=USD, Mag=Actuals")</f>
        <v>46.424911020022599</v>
      </c>
      <c r="BC502" s="6">
        <f>_xll.SNL.Clients.Office.Excel.Functions.SPG($D502, BC$1, $F502, "Options: Curr=USD, Mag=Actuals")</f>
        <v>48.106643249078502</v>
      </c>
      <c r="BD502" s="6">
        <f>_xll.SNL.Clients.Office.Excel.Functions.SPG($D502, BD$1, $F502, "Options: Curr=USD, Mag=Actuals")</f>
        <v>0</v>
      </c>
      <c r="BE502" s="6">
        <f>_xll.SNL.Clients.Office.Excel.Functions.SPG($D502, BE$1, $F502, "Options: Curr=USD, Mag=Actuals")</f>
        <v>0.82315396900534399</v>
      </c>
      <c r="BF502" s="6">
        <f>_xll.SNL.Clients.Office.Excel.Functions.SPG($D502, BF$1, $F502, "Options: Curr=USD, Mag=Actuals")</f>
        <v>0.30777799768863801</v>
      </c>
      <c r="BG502" s="6">
        <f>_xll.SNL.Clients.Office.Excel.Functions.SPG($D502, BG$1, $F502, "Options: Curr=USD, Mag=Actuals")</f>
        <v>0.83001959913135603</v>
      </c>
      <c r="BH502" s="6">
        <f>_xll.SNL.Clients.Office.Excel.Functions.SPG($D502, BH$1, $F502, "Options: Curr=USD, Mag=Actuals")</f>
        <v>0.30870688576627298</v>
      </c>
      <c r="BI502" s="6">
        <f>_xll.SNL.Clients.Office.Excel.Functions.SPG($D502, BI$1, $F502, "Options: Curr=USD, Mag=Actuals")</f>
        <v>0</v>
      </c>
      <c r="BJ502" s="6">
        <f>_xll.SNL.Clients.Office.Excel.Functions.SPG($D502, BJ$1, $F502, "Options: Curr=USD, Mag=Actuals")</f>
        <v>0</v>
      </c>
      <c r="BK502" s="6">
        <f>_xll.SNL.Clients.Office.Excel.Functions.SPG($D502, BK$1, $F502, "Options: Curr=USD, Mag=Actuals")</f>
        <v>0</v>
      </c>
      <c r="BL502" s="6">
        <f>_xll.SNL.Clients.Office.Excel.Functions.SPG($D502, BL$1, $F502, "Options: Curr=USD, Mag=Actuals")</f>
        <v>0</v>
      </c>
      <c r="BM502" s="6">
        <f>_xll.SNL.Clients.Office.Excel.Functions.SPG($D502, BM$1, $F502, "Options: Curr=USD, Mag=Actuals")</f>
        <v>0</v>
      </c>
      <c r="BN502" s="6">
        <f>_xll.SNL.Clients.Office.Excel.Functions.SPG($D502, BN$1, $F502, "Options: Curr=USD, Mag=Actuals")</f>
        <v>0.82495460207275595</v>
      </c>
      <c r="BO502" s="6">
        <f>_xll.SNL.Clients.Office.Excel.Functions.SPG($D502, BO$1, $F502, "Options: Curr=USD, Mag=Actuals")</f>
        <v>72.287241925293898</v>
      </c>
      <c r="BP502" s="6">
        <f>_xll.SNL.Clients.Office.Excel.Functions.SPG($D502, BP$1, $F502, "Options: Curr=USD, Mag=Actuals")</f>
        <v>27.028263746434899</v>
      </c>
      <c r="BQ502" s="6">
        <f>_xll.SNL.Clients.Office.Excel.Functions.SPG($D502, BQ$1, $F502, "Options: Curr=USD, Mag=Actuals")</f>
        <v>72.8901637170557</v>
      </c>
      <c r="BR502" s="6">
        <f>_xll.SNL.Clients.Office.Excel.Functions.SPG($D502, BR$1, $F502, "Options: Curr=USD, Mag=Actuals")</f>
        <v>0</v>
      </c>
      <c r="BS502" s="6">
        <f>_xll.SNL.Clients.Office.Excel.Functions.SPG($D502, BS$1, $F502, "Options: Curr=USD, Mag=Actuals")</f>
        <v>0</v>
      </c>
      <c r="BT502" s="6">
        <f>_xll.SNL.Clients.Office.Excel.Functions.SPG($D502, BT$1, $F502, "Options: Curr=USD, Mag=Actuals")</f>
        <v>0</v>
      </c>
      <c r="BU502" s="6">
        <f>_xll.SNL.Clients.Office.Excel.Functions.SPG($D502, BU$1, $F502, "Options: Curr=USD, Mag=Actuals")</f>
        <v>0</v>
      </c>
      <c r="BV502" s="6">
        <f>_xll.SNL.Clients.Office.Excel.Functions.SPG($D502, BV$1, $F502, "Options: Curr=USD, Mag=Actuals")</f>
        <v>749253941.90871382</v>
      </c>
      <c r="BW502" s="6">
        <f>_xll.SNL.Clients.Office.Excel.Functions.SPG($D502, BW$1, $F502, "Options: Curr=USD, Mag=Actuals")</f>
        <v>100218126.22843416</v>
      </c>
      <c r="BX502" s="6">
        <f>_xll.SNL.Clients.Office.Excel.Functions.SPG($D502, BX$1, $F502, "Options: Curr=USD, Mag=Actuals")</f>
        <v>849472068.1371479</v>
      </c>
      <c r="BY502" s="6">
        <f>_xll.SNL.Clients.Office.Excel.Functions.SPG($D502, BY$1, $F502, "Options: Curr=USD, Mag=Actuals")</f>
        <v>0</v>
      </c>
      <c r="BZ502" s="6">
        <f>_xll.SNL.Clients.Office.Excel.Functions.SPG($D502, BZ$1, $F502, "Options: Curr=USD, Mag=Actuals")</f>
        <v>0</v>
      </c>
      <c r="CA502" s="6" t="str">
        <f>_xll.SNL.Clients.Office.Excel.Functions.SPG($D502, CA$1, $F502, "Options: Curr=USD, Mag=Actuals")</f>
        <v>Impaired Loans</v>
      </c>
      <c r="CB502" s="6">
        <f>_xll.SNL.Clients.Office.Excel.Functions.SPG($D502, CB$1, $F502, "Options: Curr=USD, Mag=Actuals")</f>
        <v>0</v>
      </c>
      <c r="CC502" s="6">
        <f>_xll.SNL.Clients.Office.Excel.Functions.SPG($D502, CC$1, $F502, "Options: Curr=USD, Mag=Actuals")</f>
        <v>0</v>
      </c>
      <c r="CD502" s="6">
        <f>_xll.SNL.Clients.Office.Excel.Functions.SPG($D502, CD$1, $F502, "Options: Curr=USD, Mag=Actuals")</f>
        <v>0.19339355041502401</v>
      </c>
      <c r="CE502" s="6">
        <f>_xll.SNL.Clients.Office.Excel.Functions.SPG($D502, CE$1, $F502, "Options: Curr=USD, Mag=Actuals")</f>
        <v>8.6619817927674596</v>
      </c>
      <c r="CF502" s="6">
        <f>_xll.SNL.Clients.Office.Excel.Functions.SPG($D502, CF$1, $F502, "Options: Curr=USD, Mag=Actuals")</f>
        <v>0.42365956262413101</v>
      </c>
      <c r="CG502" s="6">
        <f>_xll.SNL.Clients.Office.Excel.Functions.SPG($D502, CG$1, $F502, "Options: Curr=USD, Mag=Actuals")</f>
        <v>0</v>
      </c>
    </row>
    <row r="503" spans="1:85" x14ac:dyDescent="0.3">
      <c r="A503" s="10" t="s">
        <v>107</v>
      </c>
      <c r="B503" s="10" t="s">
        <v>85</v>
      </c>
      <c r="C503" s="10" t="s">
        <v>16</v>
      </c>
      <c r="D503">
        <v>4426243</v>
      </c>
      <c r="E503" s="10" t="s">
        <v>25</v>
      </c>
      <c r="F503" s="10" t="s">
        <v>72</v>
      </c>
      <c r="G503">
        <v>72.59</v>
      </c>
      <c r="H503">
        <v>464.18</v>
      </c>
      <c r="I503">
        <v>391.59</v>
      </c>
      <c r="J503">
        <v>765.49</v>
      </c>
      <c r="K503">
        <v>44920.480000000003</v>
      </c>
      <c r="L503">
        <v>1.96</v>
      </c>
      <c r="M503">
        <v>765.98515599396228</v>
      </c>
      <c r="N503">
        <v>17.04</v>
      </c>
      <c r="O503">
        <v>0.21</v>
      </c>
      <c r="P503">
        <v>-4.96</v>
      </c>
      <c r="Q503">
        <v>0.9</v>
      </c>
      <c r="R503">
        <v>0.92</v>
      </c>
      <c r="S503" t="str">
        <f>_xll.SNL.Clients.Office.Excel.Functions.SPG(D503, S$1, F503, "Options: Curr=USD, Mag=Actuals")</f>
        <v>ING Bank N.V.</v>
      </c>
      <c r="T503" t="str">
        <f>_xll.SNL.Clients.Office.Excel.Functions.SPG($D503, T$1, $F503, "Options: Curr=USD, Mag=Actuals")</f>
        <v>ING Bank N.V.</v>
      </c>
      <c r="U503" s="6">
        <f>_xll.SNL.Clients.Office.Excel.Functions.SPG($D503, U$1, $F503, "Options: Curr=USD, Mag=Actuals")</f>
        <v>4986396485.5138016</v>
      </c>
      <c r="V503" t="str">
        <f>_xll.SNL.Clients.Office.Excel.Functions.SPG($D503, V$1, $F503, "Options: Curr=USD, Mag=Actuals")</f>
        <v/>
      </c>
      <c r="W503" t="str">
        <f>_xll.SNL.Clients.Office.Excel.Functions.SPG($D503, W$1, $F503, "Options: Curr=USD, Mag=Actuals")</f>
        <v>Bank</v>
      </c>
      <c r="X503" s="6">
        <f>_xll.SNL.Clients.Office.Excel.Functions.SPG($D503, X$1, $F503, "Options: Curr=USD, Mag=Actuals")</f>
        <v>79686617.508216187</v>
      </c>
      <c r="Y503" s="6">
        <f>_xll.SNL.Clients.Office.Excel.Functions.SPG($D503, Y$1, $F503, "Options: Curr=USD, Mag=Actuals")</f>
        <v>0</v>
      </c>
      <c r="Z503" s="6">
        <f>_xll.SNL.Clients.Office.Excel.Functions.SPG($D503, Z$1, $F503, "Options: Curr=USD, Mag=Actuals")</f>
        <v>94360939.733793572</v>
      </c>
      <c r="AA503" s="6">
        <f>_xll.SNL.Clients.Office.Excel.Functions.SPG($D503, AA$1, $F503, "Options: Curr=USD, Mag=Actuals")</f>
        <v>36237668.359281659</v>
      </c>
      <c r="AB503" s="6">
        <f>_xll.SNL.Clients.Office.Excel.Functions.SPG($D503, AB$1, $F503, "Options: Curr=USD, Mag=Actuals")</f>
        <v>0</v>
      </c>
      <c r="AC503" s="6">
        <f>_xll.SNL.Clients.Office.Excel.Functions.SPG($D503, AC$1, $F503, "Options: Curr=USD, Mag=Actuals")</f>
        <v>0</v>
      </c>
      <c r="AD503" s="6">
        <f>_xll.SNL.Clients.Office.Excel.Functions.SPG($D503, AD$1, $F503, "Options: Curr=USD, Mag=Actuals")</f>
        <v>0.69218485077462799</v>
      </c>
      <c r="AE503" s="6">
        <f>_xll.SNL.Clients.Office.Excel.Functions.SPG($D503, AE$1, $F503, "Options: Curr=USD, Mag=Actuals")</f>
        <v>73.3999335069404</v>
      </c>
      <c r="AF503" s="6">
        <f>_xll.SNL.Clients.Office.Excel.Functions.SPG($D503, AF$1, $F503, "Options: Curr=USD, Mag=Actuals")</f>
        <v>4986396485.5138016</v>
      </c>
      <c r="AG503" s="6">
        <f>_xll.SNL.Clients.Office.Excel.Functions.SPG($D503, AG$1, $F503, "Options: Curr=USD, Mag=Actuals")</f>
        <v>73836057.663308993</v>
      </c>
      <c r="AH503" s="6">
        <f>_xll.SNL.Clients.Office.Excel.Functions.SPG($D503, AH$1, $F503, "Options: Curr=USD, Mag=Actuals")</f>
        <v>61766170.054486595</v>
      </c>
      <c r="AI503" s="6">
        <f>_xll.SNL.Clients.Office.Excel.Functions.SPG($D503, AI$1, $F503, "Options: Curr=USD, Mag=Actuals")</f>
        <v>42369</v>
      </c>
      <c r="AJ503" s="6" t="str">
        <f>_xll.SNL.Clients.Office.Excel.Functions.SPG($D503, AJ$1, $F503, "Options: Curr=USD, Mag=Actuals")</f>
        <v>#INVALID FUNCTION PARAMETER</v>
      </c>
      <c r="AK503" s="6" t="str">
        <f>_xll.SNL.Clients.Office.Excel.Functions.SPG($D503, AK$1, $F503, "Options: Curr=USD, Mag=Actuals")</f>
        <v>#INVALID FUNCTION PARAMETER</v>
      </c>
      <c r="AL503" s="6" t="str">
        <f>_xll.SNL.Clients.Office.Excel.Functions.SPG($D503, AL$1, $F503, "Options: Curr=USD, Mag=Actuals")</f>
        <v>#INVALID FUNCTION PARAMETER</v>
      </c>
      <c r="AM503" s="6" t="str">
        <f>_xll.SNL.Clients.Office.Excel.Functions.SPG($D503, AM$1, $F503, "Options: Curr=USD, Mag=Actuals")</f>
        <v>#INVALID FUNCTION PARAMETER</v>
      </c>
      <c r="AN503" s="6">
        <f>_xll.SNL.Clients.Office.Excel.Functions.SPG($D503, AN$1, $F503, "Options: Curr=USD, Mag=Actuals")</f>
        <v>4986396485.5138016</v>
      </c>
      <c r="AO503" s="6">
        <f>_xll.SNL.Clients.Office.Excel.Functions.SPG($D503, AO$1, $F503, "Options: Curr=USD, Mag=Actuals")</f>
        <v>795399400.84846282</v>
      </c>
      <c r="AP503" s="6">
        <f>_xll.SNL.Clients.Office.Excel.Functions.SPG($D503, AP$1, $F503, "Options: Curr=USD, Mag=Actuals")</f>
        <v>4268635583.1674609</v>
      </c>
      <c r="AQ503" s="6">
        <f>_xll.SNL.Clients.Office.Excel.Functions.SPG($D503, AQ$1, $F503, "Options: Curr=USD, Mag=Actuals")</f>
        <v>61766170.054486595</v>
      </c>
      <c r="AR503" s="6">
        <f>_xll.SNL.Clients.Office.Excel.Functions.SPG($D503, AR$1, $F503, "Options: Curr=USD, Mag=Actuals")</f>
        <v>61766170.054486595</v>
      </c>
      <c r="AS503" s="6">
        <f>_xll.SNL.Clients.Office.Excel.Functions.SPG($D503, AS$1, $F503, "Options: Curr=USD, Mag=Actuals")</f>
        <v>60687898.345296249</v>
      </c>
      <c r="AT503" s="6">
        <f>_xll.SNL.Clients.Office.Excel.Functions.SPG($D503, AT$1, $F503, "Options: Curr=USD, Mag=Actuals")</f>
        <v>15.951387001800001</v>
      </c>
      <c r="AU503" s="6">
        <f>_xll.SNL.Clients.Office.Excel.Functions.SPG($D503, AU$1, $F503, "Options: Curr=USD, Mag=Actuals")</f>
        <v>18.633574718464299</v>
      </c>
      <c r="AV503" s="6">
        <f>_xll.SNL.Clients.Office.Excel.Functions.SPG($D503, AV$1, $F503, "Options: Curr=USD, Mag=Actuals")</f>
        <v>1.2386935181333101</v>
      </c>
      <c r="AW503" s="6">
        <f>_xll.SNL.Clients.Office.Excel.Functions.SPG($D503, AW$1, $F503, "Options: Curr=USD, Mag=Actuals")</f>
        <v>1.21733248997523</v>
      </c>
      <c r="AX503" s="6">
        <f>_xll.SNL.Clients.Office.Excel.Functions.SPG($D503, AX$1, $F503, "Options: Curr=USD, Mag=Actuals")</f>
        <v>36237668.359281659</v>
      </c>
      <c r="AY503" s="6">
        <f>_xll.SNL.Clients.Office.Excel.Functions.SPG($D503, AY$1, $F503, "Options: Curr=USD, Mag=Actuals")</f>
        <v>36237668.359281659</v>
      </c>
      <c r="AZ503" s="6">
        <f>_xll.SNL.Clients.Office.Excel.Functions.SPG($D503, AZ$1, $F503, "Options: Curr=USD, Mag=Actuals")</f>
        <v>0.69218485077462799</v>
      </c>
      <c r="BA503" s="6">
        <f>_xll.SNL.Clients.Office.Excel.Functions.SPG($D503, BA$1, $F503, "Options: Curr=USD, Mag=Actuals")</f>
        <v>73.3999335069404</v>
      </c>
      <c r="BB503" s="6">
        <f>_xll.SNL.Clients.Office.Excel.Functions.SPG($D503, BB$1, $F503, "Options: Curr=USD, Mag=Actuals")</f>
        <v>73.3999335069404</v>
      </c>
      <c r="BC503" s="6">
        <f>_xll.SNL.Clients.Office.Excel.Functions.SPG($D503, BC$1, $F503, "Options: Curr=USD, Mag=Actuals")</f>
        <v>75.041666368322694</v>
      </c>
      <c r="BD503" s="6">
        <f>_xll.SNL.Clients.Office.Excel.Functions.SPG($D503, BD$1, $F503, "Options: Curr=USD, Mag=Actuals")</f>
        <v>0</v>
      </c>
      <c r="BE503" s="6">
        <f>_xll.SNL.Clients.Office.Excel.Functions.SPG($D503, BE$1, $F503, "Options: Curr=USD, Mag=Actuals")</f>
        <v>0.95018945656780496</v>
      </c>
      <c r="BF503" s="6">
        <f>_xll.SNL.Clients.Office.Excel.Functions.SPG($D503, BF$1, $F503, "Options: Curr=USD, Mag=Actuals")</f>
        <v>0.31848975703354099</v>
      </c>
      <c r="BG503" s="6">
        <f>_xll.SNL.Clients.Office.Excel.Functions.SPG($D503, BG$1, $F503, "Options: Curr=USD, Mag=Actuals")</f>
        <v>0.68815059072247198</v>
      </c>
      <c r="BH503" s="6">
        <f>_xll.SNL.Clients.Office.Excel.Functions.SPG($D503, BH$1, $F503, "Options: Curr=USD, Mag=Actuals")</f>
        <v>0.83396360552745696</v>
      </c>
      <c r="BI503" s="6">
        <f>_xll.SNL.Clients.Office.Excel.Functions.SPG($D503, BI$1, $F503, "Options: Curr=USD, Mag=Actuals")</f>
        <v>0</v>
      </c>
      <c r="BJ503" s="6">
        <f>_xll.SNL.Clients.Office.Excel.Functions.SPG($D503, BJ$1, $F503, "Options: Curr=USD, Mag=Actuals")</f>
        <v>0</v>
      </c>
      <c r="BK503" s="6">
        <f>_xll.SNL.Clients.Office.Excel.Functions.SPG($D503, BK$1, $F503, "Options: Curr=USD, Mag=Actuals")</f>
        <v>0</v>
      </c>
      <c r="BL503" s="6">
        <f>_xll.SNL.Clients.Office.Excel.Functions.SPG($D503, BL$1, $F503, "Options: Curr=USD, Mag=Actuals")</f>
        <v>0</v>
      </c>
      <c r="BM503" s="6">
        <f>_xll.SNL.Clients.Office.Excel.Functions.SPG($D503, BM$1, $F503, "Options: Curr=USD, Mag=Actuals")</f>
        <v>0</v>
      </c>
      <c r="BN503" s="6">
        <f>_xll.SNL.Clients.Office.Excel.Functions.SPG($D503, BN$1, $F503, "Options: Curr=USD, Mag=Actuals")</f>
        <v>0.951847861043843</v>
      </c>
      <c r="BO503" s="6">
        <f>_xll.SNL.Clients.Office.Excel.Functions.SPG($D503, BO$1, $F503, "Options: Curr=USD, Mag=Actuals")</f>
        <v>62.425635271572297</v>
      </c>
      <c r="BP503" s="6">
        <f>_xll.SNL.Clients.Office.Excel.Functions.SPG($D503, BP$1, $F503, "Options: Curr=USD, Mag=Actuals")</f>
        <v>20.924169672565501</v>
      </c>
      <c r="BQ503" s="6">
        <f>_xll.SNL.Clients.Office.Excel.Functions.SPG($D503, BQ$1, $F503, "Options: Curr=USD, Mag=Actuals")</f>
        <v>45.2101814974124</v>
      </c>
      <c r="BR503" s="6">
        <f>_xll.SNL.Clients.Office.Excel.Functions.SPG($D503, BR$1, $F503, "Options: Curr=USD, Mag=Actuals")</f>
        <v>0</v>
      </c>
      <c r="BS503" s="6">
        <f>_xll.SNL.Clients.Office.Excel.Functions.SPG($D503, BS$1, $F503, "Options: Curr=USD, Mag=Actuals")</f>
        <v>0</v>
      </c>
      <c r="BT503" s="6">
        <f>_xll.SNL.Clients.Office.Excel.Functions.SPG($D503, BT$1, $F503, "Options: Curr=USD, Mag=Actuals")</f>
        <v>0</v>
      </c>
      <c r="BU503" s="6">
        <f>_xll.SNL.Clients.Office.Excel.Functions.SPG($D503, BU$1, $F503, "Options: Curr=USD, Mag=Actuals")</f>
        <v>0</v>
      </c>
      <c r="BV503" s="6">
        <f>_xll.SNL.Clients.Office.Excel.Functions.SPG($D503, BV$1, $F503, "Options: Curr=USD, Mag=Actuals")</f>
        <v>368956068.9225325</v>
      </c>
      <c r="BW503" s="6">
        <f>_xll.SNL.Clients.Office.Excel.Functions.SPG($D503, BW$1, $F503, "Options: Curr=USD, Mag=Actuals")</f>
        <v>89050043.227375999</v>
      </c>
      <c r="BX503" s="6">
        <f>_xll.SNL.Clients.Office.Excel.Functions.SPG($D503, BX$1, $F503, "Options: Curr=USD, Mag=Actuals")</f>
        <v>458006112.14990848</v>
      </c>
      <c r="BY503" s="6">
        <f>_xll.SNL.Clients.Office.Excel.Functions.SPG($D503, BY$1, $F503, "Options: Curr=USD, Mag=Actuals")</f>
        <v>0</v>
      </c>
      <c r="BZ503" s="6">
        <f>_xll.SNL.Clients.Office.Excel.Functions.SPG($D503, BZ$1, $F503, "Options: Curr=USD, Mag=Actuals")</f>
        <v>0</v>
      </c>
      <c r="CA503" s="6" t="str">
        <f>_xll.SNL.Clients.Office.Excel.Functions.SPG($D503, CA$1, $F503, "Options: Curr=USD, Mag=Actuals")</f>
        <v>Impaired Loans</v>
      </c>
      <c r="CB503" s="6">
        <f>_xll.SNL.Clients.Office.Excel.Functions.SPG($D503, CB$1, $F503, "Options: Curr=USD, Mag=Actuals")</f>
        <v>0</v>
      </c>
      <c r="CC503" s="6">
        <f>_xll.SNL.Clients.Office.Excel.Functions.SPG($D503, CC$1, $F503, "Options: Curr=USD, Mag=Actuals")</f>
        <v>0</v>
      </c>
      <c r="CD503" s="6">
        <f>_xll.SNL.Clients.Office.Excel.Functions.SPG($D503, CD$1, $F503, "Options: Curr=USD, Mag=Actuals")</f>
        <v>-0.195417884997344</v>
      </c>
      <c r="CE503" s="6">
        <f>_xll.SNL.Clients.Office.Excel.Functions.SPG($D503, CE$1, $F503, "Options: Curr=USD, Mag=Actuals")</f>
        <v>-3.5039858677787601</v>
      </c>
      <c r="CF503" s="6">
        <f>_xll.SNL.Clients.Office.Excel.Functions.SPG($D503, CF$1, $F503, "Options: Curr=USD, Mag=Actuals")</f>
        <v>0.207567194727068</v>
      </c>
      <c r="CG503" s="6">
        <f>_xll.SNL.Clients.Office.Excel.Functions.SPG($D503, CG$1, $F503, "Options: Curr=USD, Mag=Actuals")</f>
        <v>0</v>
      </c>
    </row>
    <row r="504" spans="1:85" x14ac:dyDescent="0.3">
      <c r="A504" s="10" t="s">
        <v>107</v>
      </c>
      <c r="B504" s="10" t="s">
        <v>85</v>
      </c>
      <c r="C504" s="10" t="s">
        <v>16</v>
      </c>
      <c r="D504">
        <v>4426243</v>
      </c>
      <c r="E504" s="10" t="s">
        <v>25</v>
      </c>
      <c r="F504" s="10" t="s">
        <v>73</v>
      </c>
      <c r="G504">
        <v>72.03</v>
      </c>
      <c r="H504">
        <v>464.53</v>
      </c>
      <c r="I504">
        <v>392.49</v>
      </c>
      <c r="J504">
        <v>783.54</v>
      </c>
      <c r="K504">
        <v>45755.76</v>
      </c>
      <c r="L504">
        <v>2.14</v>
      </c>
      <c r="M504">
        <v>779.94796780218599</v>
      </c>
      <c r="N504">
        <v>17.12</v>
      </c>
      <c r="O504">
        <v>0.1</v>
      </c>
      <c r="P504">
        <v>-2.48</v>
      </c>
      <c r="Q504">
        <v>0.9</v>
      </c>
      <c r="R504">
        <v>0.95</v>
      </c>
      <c r="S504" t="str">
        <f>_xll.SNL.Clients.Office.Excel.Functions.SPG(D504, S$1, F504, "Options: Curr=USD, Mag=Actuals")</f>
        <v>ING Bank N.V.</v>
      </c>
      <c r="T504" t="str">
        <f>_xll.SNL.Clients.Office.Excel.Functions.SPG($D504, T$1, $F504, "Options: Curr=USD, Mag=Actuals")</f>
        <v>ING Bank N.V.</v>
      </c>
      <c r="U504" s="6">
        <f>_xll.SNL.Clients.Office.Excel.Functions.SPG($D504, U$1, $F504, "Options: Curr=USD, Mag=Actuals")</f>
        <v>6159143057.8867245</v>
      </c>
      <c r="V504" t="str">
        <f>_xll.SNL.Clients.Office.Excel.Functions.SPG($D504, V$1, $F504, "Options: Curr=USD, Mag=Actuals")</f>
        <v/>
      </c>
      <c r="W504" t="str">
        <f>_xll.SNL.Clients.Office.Excel.Functions.SPG($D504, W$1, $F504, "Options: Curr=USD, Mag=Actuals")</f>
        <v>Bank</v>
      </c>
      <c r="X504" s="6">
        <f>_xll.SNL.Clients.Office.Excel.Functions.SPG($D504, X$1, $F504, "Options: Curr=USD, Mag=Actuals")</f>
        <v>73791063.213649824</v>
      </c>
      <c r="Y504" s="6">
        <f>_xll.SNL.Clients.Office.Excel.Functions.SPG($D504, Y$1, $F504, "Options: Curr=USD, Mag=Actuals")</f>
        <v>0</v>
      </c>
      <c r="Z504" s="6">
        <f>_xll.SNL.Clients.Office.Excel.Functions.SPG($D504, Z$1, $F504, "Options: Curr=USD, Mag=Actuals")</f>
        <v>78374773.195696905</v>
      </c>
      <c r="AA504" s="6">
        <f>_xll.SNL.Clients.Office.Excel.Functions.SPG($D504, AA$1, $F504, "Options: Curr=USD, Mag=Actuals")</f>
        <v>27890235.380230721</v>
      </c>
      <c r="AB504" s="6">
        <f>_xll.SNL.Clients.Office.Excel.Functions.SPG($D504, AB$1, $F504, "Options: Curr=USD, Mag=Actuals")</f>
        <v>0</v>
      </c>
      <c r="AC504" s="6">
        <f>_xll.SNL.Clients.Office.Excel.Functions.SPG($D504, AC$1, $F504, "Options: Curr=USD, Mag=Actuals")</f>
        <v>0</v>
      </c>
      <c r="AD504" s="6">
        <f>_xll.SNL.Clients.Office.Excel.Functions.SPG($D504, AD$1, $F504, "Options: Curr=USD, Mag=Actuals")</f>
        <v>0.48362270870768698</v>
      </c>
      <c r="AE504" s="6">
        <f>_xll.SNL.Clients.Office.Excel.Functions.SPG($D504, AE$1, $F504, "Options: Curr=USD, Mag=Actuals")</f>
        <v>40.455942959039902</v>
      </c>
      <c r="AF504" s="6">
        <f>_xll.SNL.Clients.Office.Excel.Functions.SPG($D504, AF$1, $F504, "Options: Curr=USD, Mag=Actuals")</f>
        <v>6159143057.8867245</v>
      </c>
      <c r="AG504" s="6">
        <f>_xll.SNL.Clients.Office.Excel.Functions.SPG($D504, AG$1, $F504, "Options: Curr=USD, Mag=Actuals")</f>
        <v>73160505.87454623</v>
      </c>
      <c r="AH504" s="6">
        <f>_xll.SNL.Clients.Office.Excel.Functions.SPG($D504, AH$1, $F504, "Options: Curr=USD, Mag=Actuals")</f>
        <v>71534212.888871536</v>
      </c>
      <c r="AI504" s="6">
        <f>_xll.SNL.Clients.Office.Excel.Functions.SPG($D504, AI$1, $F504, "Options: Curr=USD, Mag=Actuals")</f>
        <v>42735</v>
      </c>
      <c r="AJ504" s="6" t="str">
        <f>_xll.SNL.Clients.Office.Excel.Functions.SPG($D504, AJ$1, $F504, "Options: Curr=USD, Mag=Actuals")</f>
        <v>#INVALID FUNCTION PARAMETER</v>
      </c>
      <c r="AK504" s="6" t="str">
        <f>_xll.SNL.Clients.Office.Excel.Functions.SPG($D504, AK$1, $F504, "Options: Curr=USD, Mag=Actuals")</f>
        <v>#INVALID FUNCTION PARAMETER</v>
      </c>
      <c r="AL504" s="6" t="str">
        <f>_xll.SNL.Clients.Office.Excel.Functions.SPG($D504, AL$1, $F504, "Options: Curr=USD, Mag=Actuals")</f>
        <v>#INVALID FUNCTION PARAMETER</v>
      </c>
      <c r="AM504" s="6" t="str">
        <f>_xll.SNL.Clients.Office.Excel.Functions.SPG($D504, AM$1, $F504, "Options: Curr=USD, Mag=Actuals")</f>
        <v>#INVALID FUNCTION PARAMETER</v>
      </c>
      <c r="AN504" s="6">
        <f>_xll.SNL.Clients.Office.Excel.Functions.SPG($D504, AN$1, $F504, "Options: Curr=USD, Mag=Actuals")</f>
        <v>6159143057.8867245</v>
      </c>
      <c r="AO504" s="6">
        <f>_xll.SNL.Clients.Office.Excel.Functions.SPG($D504, AO$1, $F504, "Options: Curr=USD, Mag=Actuals")</f>
        <v>693069830.98481596</v>
      </c>
      <c r="AP504" s="6">
        <f>_xll.SNL.Clients.Office.Excel.Functions.SPG($D504, AP$1, $F504, "Options: Curr=USD, Mag=Actuals")</f>
        <v>3966905812.0925875</v>
      </c>
      <c r="AQ504" s="6">
        <f>_xll.SNL.Clients.Office.Excel.Functions.SPG($D504, AQ$1, $F504, "Options: Curr=USD, Mag=Actuals")</f>
        <v>71534212.888871536</v>
      </c>
      <c r="AR504" s="6">
        <f>_xll.SNL.Clients.Office.Excel.Functions.SPG($D504, AR$1, $F504, "Options: Curr=USD, Mag=Actuals")</f>
        <v>71534212.888871536</v>
      </c>
      <c r="AS504" s="6">
        <f>_xll.SNL.Clients.Office.Excel.Functions.SPG($D504, AS$1, $F504, "Options: Curr=USD, Mag=Actuals")</f>
        <v>70044966.626332015</v>
      </c>
      <c r="AT504" s="6">
        <f>_xll.SNL.Clients.Office.Excel.Functions.SPG($D504, AT$1, $F504, "Options: Curr=USD, Mag=Actuals")</f>
        <v>11.2526990276244</v>
      </c>
      <c r="AU504" s="6">
        <f>_xll.SNL.Clients.Office.Excel.Functions.SPG($D504, AU$1, $F504, "Options: Curr=USD, Mag=Actuals")</f>
        <v>17.471295357507199</v>
      </c>
      <c r="AV504" s="6">
        <f>_xll.SNL.Clients.Office.Excel.Functions.SPG($D504, AV$1, $F504, "Options: Curr=USD, Mag=Actuals")</f>
        <v>1.1614312610789701</v>
      </c>
      <c r="AW504" s="6">
        <f>_xll.SNL.Clients.Office.Excel.Functions.SPG($D504, AW$1, $F504, "Options: Curr=USD, Mag=Actuals")</f>
        <v>1.13752686931025</v>
      </c>
      <c r="AX504" s="6">
        <f>_xll.SNL.Clients.Office.Excel.Functions.SPG($D504, AX$1, $F504, "Options: Curr=USD, Mag=Actuals")</f>
        <v>27890235.380230721</v>
      </c>
      <c r="AY504" s="6">
        <f>_xll.SNL.Clients.Office.Excel.Functions.SPG($D504, AY$1, $F504, "Options: Curr=USD, Mag=Actuals")</f>
        <v>27890235.380230721</v>
      </c>
      <c r="AZ504" s="6">
        <f>_xll.SNL.Clients.Office.Excel.Functions.SPG($D504, AZ$1, $F504, "Options: Curr=USD, Mag=Actuals")</f>
        <v>0.48362270870768698</v>
      </c>
      <c r="BA504" s="6">
        <f>_xll.SNL.Clients.Office.Excel.Functions.SPG($D504, BA$1, $F504, "Options: Curr=USD, Mag=Actuals")</f>
        <v>40.455942959039902</v>
      </c>
      <c r="BB504" s="6">
        <f>_xll.SNL.Clients.Office.Excel.Functions.SPG($D504, BB$1, $F504, "Options: Curr=USD, Mag=Actuals")</f>
        <v>40.455942959039902</v>
      </c>
      <c r="BC504" s="6">
        <f>_xll.SNL.Clients.Office.Excel.Functions.SPG($D504, BC$1, $F504, "Options: Curr=USD, Mag=Actuals")</f>
        <v>41.251518373798604</v>
      </c>
      <c r="BD504" s="6">
        <f>_xll.SNL.Clients.Office.Excel.Functions.SPG($D504, BD$1, $F504, "Options: Curr=USD, Mag=Actuals")</f>
        <v>0</v>
      </c>
      <c r="BE504" s="6">
        <f>_xll.SNL.Clients.Office.Excel.Functions.SPG($D504, BE$1, $F504, "Options: Curr=USD, Mag=Actuals")</f>
        <v>0.91930991024700803</v>
      </c>
      <c r="BF504" s="6">
        <f>_xll.SNL.Clients.Office.Excel.Functions.SPG($D504, BF$1, $F504, "Options: Curr=USD, Mag=Actuals")</f>
        <v>0.233251594445581</v>
      </c>
      <c r="BG504" s="6">
        <f>_xll.SNL.Clients.Office.Excel.Functions.SPG($D504, BG$1, $F504, "Options: Curr=USD, Mag=Actuals")</f>
        <v>0.67593962279432995</v>
      </c>
      <c r="BH504" s="6">
        <f>_xll.SNL.Clients.Office.Excel.Functions.SPG($D504, BH$1, $F504, "Options: Curr=USD, Mag=Actuals")</f>
        <v>0.60361335993529197</v>
      </c>
      <c r="BI504" s="6">
        <f>_xll.SNL.Clients.Office.Excel.Functions.SPG($D504, BI$1, $F504, "Options: Curr=USD, Mag=Actuals")</f>
        <v>0</v>
      </c>
      <c r="BJ504" s="6">
        <f>_xll.SNL.Clients.Office.Excel.Functions.SPG($D504, BJ$1, $F504, "Options: Curr=USD, Mag=Actuals")</f>
        <v>0</v>
      </c>
      <c r="BK504" s="6">
        <f>_xll.SNL.Clients.Office.Excel.Functions.SPG($D504, BK$1, $F504, "Options: Curr=USD, Mag=Actuals")</f>
        <v>0</v>
      </c>
      <c r="BL504" s="6">
        <f>_xll.SNL.Clients.Office.Excel.Functions.SPG($D504, BL$1, $F504, "Options: Curr=USD, Mag=Actuals")</f>
        <v>0</v>
      </c>
      <c r="BM504" s="6">
        <f>_xll.SNL.Clients.Office.Excel.Functions.SPG($D504, BM$1, $F504, "Options: Curr=USD, Mag=Actuals")</f>
        <v>0</v>
      </c>
      <c r="BN504" s="6">
        <f>_xll.SNL.Clients.Office.Excel.Functions.SPG($D504, BN$1, $F504, "Options: Curr=USD, Mag=Actuals")</f>
        <v>0.92102931247110098</v>
      </c>
      <c r="BO504" s="6">
        <f>_xll.SNL.Clients.Office.Excel.Functions.SPG($D504, BO$1, $F504, "Options: Curr=USD, Mag=Actuals")</f>
        <v>71.846177739813399</v>
      </c>
      <c r="BP504" s="6">
        <f>_xll.SNL.Clients.Office.Excel.Functions.SPG($D504, BP$1, $F504, "Options: Curr=USD, Mag=Actuals")</f>
        <v>18.229147021953999</v>
      </c>
      <c r="BQ504" s="6">
        <f>_xll.SNL.Clients.Office.Excel.Functions.SPG($D504, BQ$1, $F504, "Options: Curr=USD, Mag=Actuals")</f>
        <v>52.826231654149503</v>
      </c>
      <c r="BR504" s="6">
        <f>_xll.SNL.Clients.Office.Excel.Functions.SPG($D504, BR$1, $F504, "Options: Curr=USD, Mag=Actuals")</f>
        <v>0</v>
      </c>
      <c r="BS504" s="6">
        <f>_xll.SNL.Clients.Office.Excel.Functions.SPG($D504, BS$1, $F504, "Options: Curr=USD, Mag=Actuals")</f>
        <v>0</v>
      </c>
      <c r="BT504" s="6">
        <f>_xll.SNL.Clients.Office.Excel.Functions.SPG($D504, BT$1, $F504, "Options: Curr=USD, Mag=Actuals")</f>
        <v>0</v>
      </c>
      <c r="BU504" s="6">
        <f>_xll.SNL.Clients.Office.Excel.Functions.SPG($D504, BU$1, $F504, "Options: Curr=USD, Mag=Actuals")</f>
        <v>0</v>
      </c>
      <c r="BV504" s="6">
        <f>_xll.SNL.Clients.Office.Excel.Functions.SPG($D504, BV$1, $F504, "Options: Curr=USD, Mag=Actuals")</f>
        <v>1890535383.8947656</v>
      </c>
      <c r="BW504" s="6">
        <f>_xll.SNL.Clients.Office.Excel.Functions.SPG($D504, BW$1, $F504, "Options: Curr=USD, Mag=Actuals")</f>
        <v>84234552.480580807</v>
      </c>
      <c r="BX504" s="6">
        <f>_xll.SNL.Clients.Office.Excel.Functions.SPG($D504, BX$1, $F504, "Options: Curr=USD, Mag=Actuals")</f>
        <v>1974769936.3753462</v>
      </c>
      <c r="BY504" s="6">
        <f>_xll.SNL.Clients.Office.Excel.Functions.SPG($D504, BY$1, $F504, "Options: Curr=USD, Mag=Actuals")</f>
        <v>0</v>
      </c>
      <c r="BZ504" s="6">
        <f>_xll.SNL.Clients.Office.Excel.Functions.SPG($D504, BZ$1, $F504, "Options: Curr=USD, Mag=Actuals")</f>
        <v>0</v>
      </c>
      <c r="CA504" s="6" t="str">
        <f>_xll.SNL.Clients.Office.Excel.Functions.SPG($D504, CA$1, $F504, "Options: Curr=USD, Mag=Actuals")</f>
        <v>Impaired Loans</v>
      </c>
      <c r="CB504" s="6">
        <f>_xll.SNL.Clients.Office.Excel.Functions.SPG($D504, CB$1, $F504, "Options: Curr=USD, Mag=Actuals")</f>
        <v>0</v>
      </c>
      <c r="CC504" s="6">
        <f>_xll.SNL.Clients.Office.Excel.Functions.SPG($D504, CC$1, $F504, "Options: Curr=USD, Mag=Actuals")</f>
        <v>0</v>
      </c>
      <c r="CD504" s="6">
        <f>_xll.SNL.Clients.Office.Excel.Functions.SPG($D504, CD$1, $F504, "Options: Curr=USD, Mag=Actuals")</f>
        <v>4.2734840421754697E-2</v>
      </c>
      <c r="CE504" s="6">
        <f>_xll.SNL.Clients.Office.Excel.Functions.SPG($D504, CE$1, $F504, "Options: Curr=USD, Mag=Actuals")</f>
        <v>0.94464635727950297</v>
      </c>
      <c r="CF504" s="6">
        <f>_xll.SNL.Clients.Office.Excel.Functions.SPG($D504, CF$1, $F504, "Options: Curr=USD, Mag=Actuals")</f>
        <v>0.123800713981763</v>
      </c>
      <c r="CG504" s="6">
        <f>_xll.SNL.Clients.Office.Excel.Functions.SPG($D504, CG$1, $F504, "Options: Curr=USD, Mag=Actuals")</f>
        <v>0</v>
      </c>
    </row>
    <row r="505" spans="1:85" x14ac:dyDescent="0.3">
      <c r="A505" s="10" t="s">
        <v>107</v>
      </c>
      <c r="B505" s="10" t="s">
        <v>85</v>
      </c>
      <c r="C505" s="10" t="s">
        <v>16</v>
      </c>
      <c r="D505">
        <v>4426243</v>
      </c>
      <c r="E505" s="10" t="s">
        <v>25</v>
      </c>
      <c r="F505" s="10" t="s">
        <v>74</v>
      </c>
      <c r="G505">
        <v>81.430000000000007</v>
      </c>
      <c r="H505">
        <v>521.41</v>
      </c>
      <c r="I505">
        <v>439.98</v>
      </c>
      <c r="J505">
        <v>832.98</v>
      </c>
      <c r="K505">
        <v>48408.92</v>
      </c>
      <c r="L505">
        <v>3</v>
      </c>
      <c r="M505">
        <v>820.33846126604737</v>
      </c>
      <c r="N505">
        <v>17.21</v>
      </c>
      <c r="O505">
        <v>1.29</v>
      </c>
      <c r="P505">
        <v>4.82</v>
      </c>
      <c r="Q505">
        <v>0.89</v>
      </c>
      <c r="R505">
        <v>0.83</v>
      </c>
      <c r="S505" t="str">
        <f>_xll.SNL.Clients.Office.Excel.Functions.SPG(D505, S$1, F505, "Options: Curr=USD, Mag=Actuals")</f>
        <v>ING Bank N.V.</v>
      </c>
      <c r="T505" t="str">
        <f>_xll.SNL.Clients.Office.Excel.Functions.SPG($D505, T$1, $F505, "Options: Curr=USD, Mag=Actuals")</f>
        <v>ING Bank N.V.</v>
      </c>
      <c r="U505" s="6">
        <f>_xll.SNL.Clients.Office.Excel.Functions.SPG($D505, U$1, $F505, "Options: Curr=USD, Mag=Actuals")</f>
        <v>10583762708.996302</v>
      </c>
      <c r="V505" t="str">
        <f>_xll.SNL.Clients.Office.Excel.Functions.SPG($D505, V$1, $F505, "Options: Curr=USD, Mag=Actuals")</f>
        <v/>
      </c>
      <c r="W505" t="str">
        <f>_xll.SNL.Clients.Office.Excel.Functions.SPG($D505, W$1, $F505, "Options: Curr=USD, Mag=Actuals")</f>
        <v>Bank</v>
      </c>
      <c r="X505" s="6">
        <f>_xll.SNL.Clients.Office.Excel.Functions.SPG($D505, X$1, $F505, "Options: Curr=USD, Mag=Actuals")</f>
        <v>69117736.754053488</v>
      </c>
      <c r="Y505" s="6">
        <f>_xll.SNL.Clients.Office.Excel.Functions.SPG($D505, Y$1, $F505, "Options: Curr=USD, Mag=Actuals")</f>
        <v>0</v>
      </c>
      <c r="Z505" s="6">
        <f>_xll.SNL.Clients.Office.Excel.Functions.SPG($D505, Z$1, $F505, "Options: Curr=USD, Mag=Actuals")</f>
        <v>59386434.818900898</v>
      </c>
      <c r="AA505" s="6">
        <f>_xll.SNL.Clients.Office.Excel.Functions.SPG($D505, AA$1, $F505, "Options: Curr=USD, Mag=Actuals")</f>
        <v>13669764.275152195</v>
      </c>
      <c r="AB505" s="6">
        <f>_xll.SNL.Clients.Office.Excel.Functions.SPG($D505, AB$1, $F505, "Options: Curr=USD, Mag=Actuals")</f>
        <v>0</v>
      </c>
      <c r="AC505" s="6">
        <f>_xll.SNL.Clients.Office.Excel.Functions.SPG($D505, AC$1, $F505, "Options: Curr=USD, Mag=Actuals")</f>
        <v>0</v>
      </c>
      <c r="AD505" s="6">
        <f>_xll.SNL.Clients.Office.Excel.Functions.SPG($D505, AD$1, $F505, "Options: Curr=USD, Mag=Actuals")</f>
        <v>0.16614927145580999</v>
      </c>
      <c r="AE505" s="6">
        <f>_xll.SNL.Clients.Office.Excel.Functions.SPG($D505, AE$1, $F505, "Options: Curr=USD, Mag=Actuals")</f>
        <v>19.1645100817334</v>
      </c>
      <c r="AF505" s="6">
        <f>_xll.SNL.Clients.Office.Excel.Functions.SPG($D505, AF$1, $F505, "Options: Curr=USD, Mag=Actuals")</f>
        <v>10583762708.996302</v>
      </c>
      <c r="AG505" s="6">
        <f>_xll.SNL.Clients.Office.Excel.Functions.SPG($D505, AG$1, $F505, "Options: Curr=USD, Mag=Actuals")</f>
        <v>90018049.947589338</v>
      </c>
      <c r="AH505" s="6">
        <f>_xll.SNL.Clients.Office.Excel.Functions.SPG($D505, AH$1, $F505, "Options: Curr=USD, Mag=Actuals")</f>
        <v>69916707.01268667</v>
      </c>
      <c r="AI505" s="6">
        <f>_xll.SNL.Clients.Office.Excel.Functions.SPG($D505, AI$1, $F505, "Options: Curr=USD, Mag=Actuals")</f>
        <v>43100</v>
      </c>
      <c r="AJ505" s="6" t="str">
        <f>_xll.SNL.Clients.Office.Excel.Functions.SPG($D505, AJ$1, $F505, "Options: Curr=USD, Mag=Actuals")</f>
        <v>#INVALID FUNCTION PARAMETER</v>
      </c>
      <c r="AK505" s="6" t="str">
        <f>_xll.SNL.Clients.Office.Excel.Functions.SPG($D505, AK$1, $F505, "Options: Curr=USD, Mag=Actuals")</f>
        <v>#INVALID FUNCTION PARAMETER</v>
      </c>
      <c r="AL505" s="6" t="str">
        <f>_xll.SNL.Clients.Office.Excel.Functions.SPG($D505, AL$1, $F505, "Options: Curr=USD, Mag=Actuals")</f>
        <v>#INVALID FUNCTION PARAMETER</v>
      </c>
      <c r="AM505" s="6" t="str">
        <f>_xll.SNL.Clients.Office.Excel.Functions.SPG($D505, AM$1, $F505, "Options: Curr=USD, Mag=Actuals")</f>
        <v>#INVALID FUNCTION PARAMETER</v>
      </c>
      <c r="AN505" s="6">
        <f>_xll.SNL.Clients.Office.Excel.Functions.SPG($D505, AN$1, $F505, "Options: Curr=USD, Mag=Actuals")</f>
        <v>10583762708.996302</v>
      </c>
      <c r="AO505" s="6">
        <f>_xll.SNL.Clients.Office.Excel.Functions.SPG($D505, AO$1, $F505, "Options: Curr=USD, Mag=Actuals")</f>
        <v>1229800792.5055113</v>
      </c>
      <c r="AP505" s="6">
        <f>_xll.SNL.Clients.Office.Excel.Functions.SPG($D505, AP$1, $F505, "Options: Curr=USD, Mag=Actuals")</f>
        <v>4937204984.4178181</v>
      </c>
      <c r="AQ505" s="6">
        <f>_xll.SNL.Clients.Office.Excel.Functions.SPG($D505, AQ$1, $F505, "Options: Curr=USD, Mag=Actuals")</f>
        <v>69916707.01268667</v>
      </c>
      <c r="AR505" s="6">
        <f>_xll.SNL.Clients.Office.Excel.Functions.SPG($D505, AR$1, $F505, "Options: Curr=USD, Mag=Actuals")</f>
        <v>69916707.01268667</v>
      </c>
      <c r="AS505" s="6">
        <f>_xll.SNL.Clients.Office.Excel.Functions.SPG($D505, AS$1, $F505, "Options: Curr=USD, Mag=Actuals")</f>
        <v>68003976.629078269</v>
      </c>
      <c r="AT505" s="6">
        <f>_xll.SNL.Clients.Office.Excel.Functions.SPG($D505, AT$1, $F505, "Options: Curr=USD, Mag=Actuals")</f>
        <v>11.619693546796601</v>
      </c>
      <c r="AU505" s="6">
        <f>_xll.SNL.Clients.Office.Excel.Functions.SPG($D505, AU$1, $F505, "Options: Curr=USD, Mag=Actuals")</f>
        <v>24.908846126236501</v>
      </c>
      <c r="AV505" s="6">
        <f>_xll.SNL.Clients.Office.Excel.Functions.SPG($D505, AV$1, $F505, "Options: Curr=USD, Mag=Actuals")</f>
        <v>0.66060350118447797</v>
      </c>
      <c r="AW505" s="6">
        <f>_xll.SNL.Clients.Office.Excel.Functions.SPG($D505, AW$1, $F505, "Options: Curr=USD, Mag=Actuals")</f>
        <v>0.64264733261691698</v>
      </c>
      <c r="AX505" s="6">
        <f>_xll.SNL.Clients.Office.Excel.Functions.SPG($D505, AX$1, $F505, "Options: Curr=USD, Mag=Actuals")</f>
        <v>13669764.275152195</v>
      </c>
      <c r="AY505" s="6">
        <f>_xll.SNL.Clients.Office.Excel.Functions.SPG($D505, AY$1, $F505, "Options: Curr=USD, Mag=Actuals")</f>
        <v>13669764.275152195</v>
      </c>
      <c r="AZ505" s="6">
        <f>_xll.SNL.Clients.Office.Excel.Functions.SPG($D505, AZ$1, $F505, "Options: Curr=USD, Mag=Actuals")</f>
        <v>0.16614927145580999</v>
      </c>
      <c r="BA505" s="6">
        <f>_xll.SNL.Clients.Office.Excel.Functions.SPG($D505, BA$1, $F505, "Options: Curr=USD, Mag=Actuals")</f>
        <v>19.1645100817334</v>
      </c>
      <c r="BB505" s="6">
        <f>_xll.SNL.Clients.Office.Excel.Functions.SPG($D505, BB$1, $F505, "Options: Curr=USD, Mag=Actuals")</f>
        <v>19.1645100817334</v>
      </c>
      <c r="BC505" s="6">
        <f>_xll.SNL.Clients.Office.Excel.Functions.SPG($D505, BC$1, $F505, "Options: Curr=USD, Mag=Actuals")</f>
        <v>19.630700671568299</v>
      </c>
      <c r="BD505" s="6">
        <f>_xll.SNL.Clients.Office.Excel.Functions.SPG($D505, BD$1, $F505, "Options: Curr=USD, Mag=Actuals")</f>
        <v>0</v>
      </c>
      <c r="BE505" s="6">
        <f>_xll.SNL.Clients.Office.Excel.Functions.SPG($D505, BE$1, $F505, "Options: Curr=USD, Mag=Actuals")</f>
        <v>0.91508354927593505</v>
      </c>
      <c r="BF505" s="6">
        <f>_xll.SNL.Clients.Office.Excel.Functions.SPG($D505, BF$1, $F505, "Options: Curr=USD, Mag=Actuals")</f>
        <v>0.20616930220478699</v>
      </c>
      <c r="BG505" s="6">
        <f>_xll.SNL.Clients.Office.Excel.Functions.SPG($D505, BG$1, $F505, "Options: Curr=USD, Mag=Actuals")</f>
        <v>0.63653465107615004</v>
      </c>
      <c r="BH505" s="6">
        <f>_xll.SNL.Clients.Office.Excel.Functions.SPG($D505, BH$1, $F505, "Options: Curr=USD, Mag=Actuals")</f>
        <v>0.20355749500678599</v>
      </c>
      <c r="BI505" s="6">
        <f>_xll.SNL.Clients.Office.Excel.Functions.SPG($D505, BI$1, $F505, "Options: Curr=USD, Mag=Actuals")</f>
        <v>0</v>
      </c>
      <c r="BJ505" s="6">
        <f>_xll.SNL.Clients.Office.Excel.Functions.SPG($D505, BJ$1, $F505, "Options: Curr=USD, Mag=Actuals")</f>
        <v>0</v>
      </c>
      <c r="BK505" s="6">
        <f>_xll.SNL.Clients.Office.Excel.Functions.SPG($D505, BK$1, $F505, "Options: Curr=USD, Mag=Actuals")</f>
        <v>0</v>
      </c>
      <c r="BL505" s="6">
        <f>_xll.SNL.Clients.Office.Excel.Functions.SPG($D505, BL$1, $F505, "Options: Curr=USD, Mag=Actuals")</f>
        <v>0</v>
      </c>
      <c r="BM505" s="6">
        <f>_xll.SNL.Clients.Office.Excel.Functions.SPG($D505, BM$1, $F505, "Options: Curr=USD, Mag=Actuals")</f>
        <v>0</v>
      </c>
      <c r="BN505" s="6">
        <f>_xll.SNL.Clients.Office.Excel.Functions.SPG($D505, BN$1, $F505, "Options: Curr=USD, Mag=Actuals")</f>
        <v>0.91674384587837898</v>
      </c>
      <c r="BO505" s="6">
        <f>_xll.SNL.Clients.Office.Excel.Functions.SPG($D505, BO$1, $F505, "Options: Curr=USD, Mag=Actuals")</f>
        <v>108.926568774944</v>
      </c>
      <c r="BP505" s="6">
        <f>_xll.SNL.Clients.Office.Excel.Functions.SPG($D505, BP$1, $F505, "Options: Curr=USD, Mag=Actuals")</f>
        <v>24.541272426612299</v>
      </c>
      <c r="BQ505" s="6">
        <f>_xll.SNL.Clients.Office.Excel.Functions.SPG($D505, BQ$1, $F505, "Options: Curr=USD, Mag=Actuals")</f>
        <v>75.769622897213694</v>
      </c>
      <c r="BR505" s="6">
        <f>_xll.SNL.Clients.Office.Excel.Functions.SPG($D505, BR$1, $F505, "Options: Curr=USD, Mag=Actuals")</f>
        <v>0</v>
      </c>
      <c r="BS505" s="6">
        <f>_xll.SNL.Clients.Office.Excel.Functions.SPG($D505, BS$1, $F505, "Options: Curr=USD, Mag=Actuals")</f>
        <v>0</v>
      </c>
      <c r="BT505" s="6">
        <f>_xll.SNL.Clients.Office.Excel.Functions.SPG($D505, BT$1, $F505, "Options: Curr=USD, Mag=Actuals")</f>
        <v>0</v>
      </c>
      <c r="BU505" s="6">
        <f>_xll.SNL.Clients.Office.Excel.Functions.SPG($D505, BU$1, $F505, "Options: Curr=USD, Mag=Actuals")</f>
        <v>0</v>
      </c>
      <c r="BV505" s="6">
        <f>_xll.SNL.Clients.Office.Excel.Functions.SPG($D505, BV$1, $F505, "Options: Curr=USD, Mag=Actuals")</f>
        <v>5245225741.8575468</v>
      </c>
      <c r="BW505" s="6">
        <f>_xll.SNL.Clients.Office.Excel.Functions.SPG($D505, BW$1, $F505, "Options: Curr=USD, Mag=Actuals")</f>
        <v>130890088.04049957</v>
      </c>
      <c r="BX505" s="6">
        <f>_xll.SNL.Clients.Office.Excel.Functions.SPG($D505, BX$1, $F505, "Options: Curr=USD, Mag=Actuals")</f>
        <v>5376115829.8980465</v>
      </c>
      <c r="BY505" s="6">
        <f>_xll.SNL.Clients.Office.Excel.Functions.SPG($D505, BY$1, $F505, "Options: Curr=USD, Mag=Actuals")</f>
        <v>0</v>
      </c>
      <c r="BZ505" s="6">
        <f>_xll.SNL.Clients.Office.Excel.Functions.SPG($D505, BZ$1, $F505, "Options: Curr=USD, Mag=Actuals")</f>
        <v>0</v>
      </c>
      <c r="CA505" s="6" t="str">
        <f>_xll.SNL.Clients.Office.Excel.Functions.SPG($D505, CA$1, $F505, "Options: Curr=USD, Mag=Actuals")</f>
        <v>Impaired Loans</v>
      </c>
      <c r="CB505" s="6">
        <f>_xll.SNL.Clients.Office.Excel.Functions.SPG($D505, CB$1, $F505, "Options: Curr=USD, Mag=Actuals")</f>
        <v>0</v>
      </c>
      <c r="CC505" s="6">
        <f>_xll.SNL.Clients.Office.Excel.Functions.SPG($D505, CC$1, $F505, "Options: Curr=USD, Mag=Actuals")</f>
        <v>0</v>
      </c>
      <c r="CD505" s="6">
        <f>_xll.SNL.Clients.Office.Excel.Functions.SPG($D505, CD$1, $F505, "Options: Curr=USD, Mag=Actuals")</f>
        <v>-3.9371301333439503E-2</v>
      </c>
      <c r="CE505" s="6">
        <f>_xll.SNL.Clients.Office.Excel.Functions.SPG($D505, CE$1, $F505, "Options: Curr=USD, Mag=Actuals")</f>
        <v>-2.2200556745731399</v>
      </c>
      <c r="CF505" s="6">
        <f>_xll.SNL.Clients.Office.Excel.Functions.SPG($D505, CF$1, $F505, "Options: Curr=USD, Mag=Actuals")</f>
        <v>5.71431627416953E-2</v>
      </c>
      <c r="CG505" s="6">
        <f>_xll.SNL.Clients.Office.Excel.Functions.SPG($D505, CG$1, $F505, "Options: Curr=USD, Mag=Actuals")</f>
        <v>0</v>
      </c>
    </row>
    <row r="506" spans="1:85" x14ac:dyDescent="0.3">
      <c r="A506" s="10" t="s">
        <v>107</v>
      </c>
      <c r="B506" s="10" t="s">
        <v>85</v>
      </c>
      <c r="C506" s="10" t="s">
        <v>16</v>
      </c>
      <c r="D506">
        <v>4426243</v>
      </c>
      <c r="E506" s="10" t="s">
        <v>25</v>
      </c>
      <c r="F506" s="10" t="s">
        <v>75</v>
      </c>
      <c r="G506">
        <v>84.28</v>
      </c>
      <c r="H506">
        <v>572.09</v>
      </c>
      <c r="I506">
        <v>487.82</v>
      </c>
      <c r="J506">
        <v>914.01</v>
      </c>
      <c r="K506">
        <v>52875.44</v>
      </c>
      <c r="L506">
        <v>2.3199999999999998</v>
      </c>
      <c r="M506">
        <v>877.31511885632437</v>
      </c>
      <c r="N506">
        <v>17.29</v>
      </c>
      <c r="O506">
        <v>1.6</v>
      </c>
      <c r="P506">
        <v>4.49</v>
      </c>
      <c r="Q506">
        <v>0.85</v>
      </c>
      <c r="R506">
        <v>0.87</v>
      </c>
      <c r="S506" t="str">
        <f>_xll.SNL.Clients.Office.Excel.Functions.SPG(D506, S$1, F506, "Options: Curr=USD, Mag=Actuals")</f>
        <v>ING Bank N.V.</v>
      </c>
      <c r="T506" t="str">
        <f>_xll.SNL.Clients.Office.Excel.Functions.SPG($D506, T$1, $F506, "Options: Curr=USD, Mag=Actuals")</f>
        <v>ING Bank N.V.</v>
      </c>
      <c r="U506" s="6">
        <f>_xll.SNL.Clients.Office.Excel.Functions.SPG($D506, U$1, $F506, "Options: Curr=USD, Mag=Actuals")</f>
        <v>9376660126.2697029</v>
      </c>
      <c r="V506" t="str">
        <f>_xll.SNL.Clients.Office.Excel.Functions.SPG($D506, V$1, $F506, "Options: Curr=USD, Mag=Actuals")</f>
        <v/>
      </c>
      <c r="W506" t="str">
        <f>_xll.SNL.Clients.Office.Excel.Functions.SPG($D506, W$1, $F506, "Options: Curr=USD, Mag=Actuals")</f>
        <v>Bank</v>
      </c>
      <c r="X506" s="6">
        <f>_xll.SNL.Clients.Office.Excel.Functions.SPG($D506, X$1, $F506, "Options: Curr=USD, Mag=Actuals")</f>
        <v>113014436.97550362</v>
      </c>
      <c r="Y506" s="6">
        <f>_xll.SNL.Clients.Office.Excel.Functions.SPG($D506, Y$1, $F506, "Options: Curr=USD, Mag=Actuals")</f>
        <v>0</v>
      </c>
      <c r="Z506" s="6">
        <f>_xll.SNL.Clients.Office.Excel.Functions.SPG($D506, Z$1, $F506, "Options: Curr=USD, Mag=Actuals")</f>
        <v>88451183.272034481</v>
      </c>
      <c r="AA506" s="6">
        <f>_xll.SNL.Clients.Office.Excel.Functions.SPG($D506, AA$1, $F506, "Options: Curr=USD, Mag=Actuals")</f>
        <v>32545566.20758298</v>
      </c>
      <c r="AB506" s="6">
        <f>_xll.SNL.Clients.Office.Excel.Functions.SPG($D506, AB$1, $F506, "Options: Curr=USD, Mag=Actuals")</f>
        <v>0</v>
      </c>
      <c r="AC506" s="6">
        <f>_xll.SNL.Clients.Office.Excel.Functions.SPG($D506, AC$1, $F506, "Options: Curr=USD, Mag=Actuals")</f>
        <v>0</v>
      </c>
      <c r="AD506" s="6">
        <f>_xll.SNL.Clients.Office.Excel.Functions.SPG($D506, AD$1, $F506, "Options: Curr=USD, Mag=Actuals")</f>
        <v>0.32422264331817202</v>
      </c>
      <c r="AE506" s="6">
        <f>_xll.SNL.Clients.Office.Excel.Functions.SPG($D506, AE$1, $F506, "Options: Curr=USD, Mag=Actuals")</f>
        <v>42.058307217680898</v>
      </c>
      <c r="AF506" s="6">
        <f>_xll.SNL.Clients.Office.Excel.Functions.SPG($D506, AF$1, $F506, "Options: Curr=USD, Mag=Actuals")</f>
        <v>9376658124.1073685</v>
      </c>
      <c r="AG506" s="6">
        <f>_xll.SNL.Clients.Office.Excel.Functions.SPG($D506, AG$1, $F506, "Options: Curr=USD, Mag=Actuals")</f>
        <v>87147096.642151296</v>
      </c>
      <c r="AH506" s="6">
        <f>_xll.SNL.Clients.Office.Excel.Functions.SPG($D506, AH$1, $F506, "Options: Curr=USD, Mag=Actuals")</f>
        <v>83331954.065946773</v>
      </c>
      <c r="AI506" s="6">
        <f>_xll.SNL.Clients.Office.Excel.Functions.SPG($D506, AI$1, $F506, "Options: Curr=USD, Mag=Actuals")</f>
        <v>43465</v>
      </c>
      <c r="AJ506" s="6" t="str">
        <f>_xll.SNL.Clients.Office.Excel.Functions.SPG($D506, AJ$1, $F506, "Options: Curr=USD, Mag=Actuals")</f>
        <v>#INVALID FUNCTION PARAMETER</v>
      </c>
      <c r="AK506" s="6" t="str">
        <f>_xll.SNL.Clients.Office.Excel.Functions.SPG($D506, AK$1, $F506, "Options: Curr=USD, Mag=Actuals")</f>
        <v>#INVALID FUNCTION PARAMETER</v>
      </c>
      <c r="AL506" s="6" t="str">
        <f>_xll.SNL.Clients.Office.Excel.Functions.SPG($D506, AL$1, $F506, "Options: Curr=USD, Mag=Actuals")</f>
        <v>#INVALID FUNCTION PARAMETER</v>
      </c>
      <c r="AM506" s="6" t="str">
        <f>_xll.SNL.Clients.Office.Excel.Functions.SPG($D506, AM$1, $F506, "Options: Curr=USD, Mag=Actuals")</f>
        <v>#INVALID FUNCTION PARAMETER</v>
      </c>
      <c r="AN506" s="6">
        <f>_xll.SNL.Clients.Office.Excel.Functions.SPG($D506, AN$1, $F506, "Options: Curr=USD, Mag=Actuals")</f>
        <v>9376658124.1073685</v>
      </c>
      <c r="AO506" s="6">
        <f>_xll.SNL.Clients.Office.Excel.Functions.SPG($D506, AO$1, $F506, "Options: Curr=USD, Mag=Actuals")</f>
        <v>1691515725.8728313</v>
      </c>
      <c r="AP506" s="6">
        <f>_xll.SNL.Clients.Office.Excel.Functions.SPG($D506, AP$1, $F506, "Options: Curr=USD, Mag=Actuals")</f>
        <v>4497345399.6983414</v>
      </c>
      <c r="AQ506" s="6">
        <f>_xll.SNL.Clients.Office.Excel.Functions.SPG($D506, AQ$1, $F506, "Options: Curr=USD, Mag=Actuals")</f>
        <v>83331954.065946773</v>
      </c>
      <c r="AR506" s="6">
        <f>_xll.SNL.Clients.Office.Excel.Functions.SPG($D506, AR$1, $F506, "Options: Curr=USD, Mag=Actuals")</f>
        <v>83331954.065946773</v>
      </c>
      <c r="AS506" s="6">
        <f>_xll.SNL.Clients.Office.Excel.Functions.SPG($D506, AS$1, $F506, "Options: Curr=USD, Mag=Actuals")</f>
        <v>77017490.000311449</v>
      </c>
      <c r="AT506" s="6">
        <f>_xll.SNL.Clients.Office.Excel.Functions.SPG($D506, AT$1, $F506, "Options: Curr=USD, Mag=Actuals")</f>
        <v>18.039643799361201</v>
      </c>
      <c r="AU506" s="6">
        <f>_xll.SNL.Clients.Office.Excel.Functions.SPG($D506, AU$1, $F506, "Options: Curr=USD, Mag=Actuals")</f>
        <v>37.611425753207399</v>
      </c>
      <c r="AV506" s="6">
        <f>_xll.SNL.Clients.Office.Excel.Functions.SPG($D506, AV$1, $F506, "Options: Curr=USD, Mag=Actuals")</f>
        <v>0.88871699237599899</v>
      </c>
      <c r="AW506" s="6">
        <f>_xll.SNL.Clients.Office.Excel.Functions.SPG($D506, AW$1, $F506, "Options: Curr=USD, Mag=Actuals")</f>
        <v>0.82192812552585104</v>
      </c>
      <c r="AX506" s="6">
        <f>_xll.SNL.Clients.Office.Excel.Functions.SPG($D506, AX$1, $F506, "Options: Curr=USD, Mag=Actuals")</f>
        <v>32545566.20758298</v>
      </c>
      <c r="AY506" s="6">
        <f>_xll.SNL.Clients.Office.Excel.Functions.SPG($D506, AY$1, $F506, "Options: Curr=USD, Mag=Actuals")</f>
        <v>32545566.20758298</v>
      </c>
      <c r="AZ506" s="6">
        <f>_xll.SNL.Clients.Office.Excel.Functions.SPG($D506, AZ$1, $F506, "Options: Curr=USD, Mag=Actuals")</f>
        <v>0.32422264331817202</v>
      </c>
      <c r="BA506" s="6">
        <f>_xll.SNL.Clients.Office.Excel.Functions.SPG($D506, BA$1, $F506, "Options: Curr=USD, Mag=Actuals")</f>
        <v>42.058307217680898</v>
      </c>
      <c r="BB506" s="6">
        <f>_xll.SNL.Clients.Office.Excel.Functions.SPG($D506, BB$1, $F506, "Options: Curr=USD, Mag=Actuals")</f>
        <v>42.058307217680898</v>
      </c>
      <c r="BC506" s="6">
        <f>_xll.SNL.Clients.Office.Excel.Functions.SPG($D506, BC$1, $F506, "Options: Curr=USD, Mag=Actuals")</f>
        <v>44.475241829226199</v>
      </c>
      <c r="BD506" s="6">
        <f>_xll.SNL.Clients.Office.Excel.Functions.SPG($D506, BD$1, $F506, "Options: Curr=USD, Mag=Actuals")</f>
        <v>0</v>
      </c>
      <c r="BE506" s="6">
        <f>_xll.SNL.Clients.Office.Excel.Functions.SPG($D506, BE$1, $F506, "Options: Curr=USD, Mag=Actuals")</f>
        <v>1.1921058825893101</v>
      </c>
      <c r="BF506" s="6">
        <f>_xll.SNL.Clients.Office.Excel.Functions.SPG($D506, BF$1, $F506, "Options: Curr=USD, Mag=Actuals")</f>
        <v>0.18959732746849001</v>
      </c>
      <c r="BG506" s="6">
        <f>_xll.SNL.Clients.Office.Excel.Functions.SPG($D506, BG$1, $F506, "Options: Curr=USD, Mag=Actuals")</f>
        <v>0.71516745447694197</v>
      </c>
      <c r="BH506" s="6">
        <f>_xll.SNL.Clients.Office.Excel.Functions.SPG($D506, BH$1, $F506, "Options: Curr=USD, Mag=Actuals")</f>
        <v>0.41069525922122402</v>
      </c>
      <c r="BI506" s="6">
        <f>_xll.SNL.Clients.Office.Excel.Functions.SPG($D506, BI$1, $F506, "Options: Curr=USD, Mag=Actuals")</f>
        <v>0</v>
      </c>
      <c r="BJ506" s="6">
        <f>_xll.SNL.Clients.Office.Excel.Functions.SPG($D506, BJ$1, $F506, "Options: Curr=USD, Mag=Actuals")</f>
        <v>0</v>
      </c>
      <c r="BK506" s="6">
        <f>_xll.SNL.Clients.Office.Excel.Functions.SPG($D506, BK$1, $F506, "Options: Curr=USD, Mag=Actuals")</f>
        <v>0</v>
      </c>
      <c r="BL506" s="6">
        <f>_xll.SNL.Clients.Office.Excel.Functions.SPG($D506, BL$1, $F506, "Options: Curr=USD, Mag=Actuals")</f>
        <v>0</v>
      </c>
      <c r="BM506" s="6">
        <f>_xll.SNL.Clients.Office.Excel.Functions.SPG($D506, BM$1, $F506, "Options: Curr=USD, Mag=Actuals")</f>
        <v>0</v>
      </c>
      <c r="BN506" s="6">
        <f>_xll.SNL.Clients.Office.Excel.Functions.SPG($D506, BN$1, $F506, "Options: Curr=USD, Mag=Actuals")</f>
        <v>1.19418215464334</v>
      </c>
      <c r="BO506" s="6">
        <f>_xll.SNL.Clients.Office.Excel.Functions.SPG($D506, BO$1, $F506, "Options: Curr=USD, Mag=Actuals")</f>
        <v>105.88376967148599</v>
      </c>
      <c r="BP506" s="6">
        <f>_xll.SNL.Clients.Office.Excel.Functions.SPG($D506, BP$1, $F506, "Options: Curr=USD, Mag=Actuals")</f>
        <v>16.8401817700945</v>
      </c>
      <c r="BQ506" s="6">
        <f>_xll.SNL.Clients.Office.Excel.Functions.SPG($D506, BQ$1, $F506, "Options: Curr=USD, Mag=Actuals")</f>
        <v>63.521728340021397</v>
      </c>
      <c r="BR506" s="6">
        <f>_xll.SNL.Clients.Office.Excel.Functions.SPG($D506, BR$1, $F506, "Options: Curr=USD, Mag=Actuals")</f>
        <v>0</v>
      </c>
      <c r="BS506" s="6">
        <f>_xll.SNL.Clients.Office.Excel.Functions.SPG($D506, BS$1, $F506, "Options: Curr=USD, Mag=Actuals")</f>
        <v>0</v>
      </c>
      <c r="BT506" s="6">
        <f>_xll.SNL.Clients.Office.Excel.Functions.SPG($D506, BT$1, $F506, "Options: Curr=USD, Mag=Actuals")</f>
        <v>0</v>
      </c>
      <c r="BU506" s="6">
        <f>_xll.SNL.Clients.Office.Excel.Functions.SPG($D506, BU$1, $F506, "Options: Curr=USD, Mag=Actuals")</f>
        <v>0</v>
      </c>
      <c r="BV506" s="6">
        <f>_xll.SNL.Clients.Office.Excel.Functions.SPG($D506, BV$1, $F506, "Options: Curr=USD, Mag=Actuals")</f>
        <v>4361943966.1501083</v>
      </c>
      <c r="BW506" s="6">
        <f>_xll.SNL.Clients.Office.Excel.Functions.SPG($D506, BW$1, $F506, "Options: Curr=USD, Mag=Actuals")</f>
        <v>282332430.13565761</v>
      </c>
      <c r="BX506" s="6">
        <f>_xll.SNL.Clients.Office.Excel.Functions.SPG($D506, BX$1, $F506, "Options: Curr=USD, Mag=Actuals")</f>
        <v>4644276396.2857666</v>
      </c>
      <c r="BY506" s="6">
        <f>_xll.SNL.Clients.Office.Excel.Functions.SPG($D506, BY$1, $F506, "Options: Curr=USD, Mag=Actuals")</f>
        <v>0</v>
      </c>
      <c r="BZ506" s="6">
        <f>_xll.SNL.Clients.Office.Excel.Functions.SPG($D506, BZ$1, $F506, "Options: Curr=USD, Mag=Actuals")</f>
        <v>24470.872987270697</v>
      </c>
      <c r="CA506" s="6" t="str">
        <f>_xll.SNL.Clients.Office.Excel.Functions.SPG($D506, CA$1, $F506, "Options: Curr=USD, Mag=Actuals")</f>
        <v>Impaired Loans</v>
      </c>
      <c r="CB506" s="6">
        <f>_xll.SNL.Clients.Office.Excel.Functions.SPG($D506, CB$1, $F506, "Options: Curr=USD, Mag=Actuals")</f>
        <v>1.4460012649093201E-3</v>
      </c>
      <c r="CC506" s="6">
        <f>_xll.SNL.Clients.Office.Excel.Functions.SPG($D506, CC$1, $F506, "Options: Curr=USD, Mag=Actuals")</f>
        <v>3.1447439892506902E-2</v>
      </c>
      <c r="CD506" s="6">
        <f>_xll.SNL.Clients.Office.Excel.Functions.SPG($D506, CD$1, $F506, "Options: Curr=USD, Mag=Actuals")</f>
        <v>2.38359095249547E-2</v>
      </c>
      <c r="CE506" s="6">
        <f>_xll.SNL.Clients.Office.Excel.Functions.SPG($D506, CE$1, $F506, "Options: Curr=USD, Mag=Actuals")</f>
        <v>0.85496056992902703</v>
      </c>
      <c r="CF506" s="6">
        <f>_xll.SNL.Clients.Office.Excel.Functions.SPG($D506, CF$1, $F506, "Options: Curr=USD, Mag=Actuals")</f>
        <v>4.7134383049626097E-2</v>
      </c>
      <c r="CG506" s="6">
        <f>_xll.SNL.Clients.Office.Excel.Functions.SPG($D506, CG$1, $F506, "Options: Curr=USD, Mag=Actuals")</f>
        <v>0</v>
      </c>
    </row>
    <row r="507" spans="1:85" x14ac:dyDescent="0.3">
      <c r="A507" s="10" t="s">
        <v>107</v>
      </c>
      <c r="B507" s="10" t="s">
        <v>85</v>
      </c>
      <c r="C507" s="10" t="s">
        <v>16</v>
      </c>
      <c r="D507">
        <v>4426243</v>
      </c>
      <c r="E507" s="10" t="s">
        <v>25</v>
      </c>
      <c r="F507" s="10" t="s">
        <v>76</v>
      </c>
      <c r="G507">
        <v>66.39</v>
      </c>
      <c r="H507">
        <v>547.34</v>
      </c>
      <c r="I507">
        <v>480.95</v>
      </c>
      <c r="J507">
        <v>909.76</v>
      </c>
      <c r="K507">
        <v>52395.9</v>
      </c>
      <c r="L507">
        <v>1.9</v>
      </c>
      <c r="M507">
        <v>847.49866698022765</v>
      </c>
      <c r="N507">
        <v>17.36</v>
      </c>
      <c r="O507">
        <v>2.68</v>
      </c>
      <c r="P507">
        <v>0.65</v>
      </c>
      <c r="Q507">
        <v>0.89</v>
      </c>
      <c r="R507">
        <v>0.89</v>
      </c>
      <c r="S507" t="str">
        <f>_xll.SNL.Clients.Office.Excel.Functions.SPG(D507, S$1, F507, "Options: Curr=USD, Mag=Actuals")</f>
        <v>ING Bank N.V.</v>
      </c>
      <c r="T507" t="str">
        <f>_xll.SNL.Clients.Office.Excel.Functions.SPG($D507, T$1, $F507, "Options: Curr=USD, Mag=Actuals")</f>
        <v>ING Bank N.V.</v>
      </c>
      <c r="U507" s="6">
        <f>_xll.SNL.Clients.Office.Excel.Functions.SPG($D507, U$1, $F507, "Options: Curr=USD, Mag=Actuals")</f>
        <v>6997722236.445982</v>
      </c>
      <c r="V507" t="str">
        <f>_xll.SNL.Clients.Office.Excel.Functions.SPG($D507, V$1, $F507, "Options: Curr=USD, Mag=Actuals")</f>
        <v/>
      </c>
      <c r="W507" t="str">
        <f>_xll.SNL.Clients.Office.Excel.Functions.SPG($D507, W$1, $F507, "Options: Curr=USD, Mag=Actuals")</f>
        <v>Bank</v>
      </c>
      <c r="X507" s="6">
        <f>_xll.SNL.Clients.Office.Excel.Functions.SPG($D507, X$1, $F507, "Options: Curr=USD, Mag=Actuals")</f>
        <v>97390570.786081135</v>
      </c>
      <c r="Y507" s="6">
        <f>_xll.SNL.Clients.Office.Excel.Functions.SPG($D507, Y$1, $F507, "Options: Curr=USD, Mag=Actuals")</f>
        <v>0</v>
      </c>
      <c r="Z507" s="6">
        <f>_xll.SNL.Clients.Office.Excel.Functions.SPG($D507, Z$1, $F507, "Options: Curr=USD, Mag=Actuals")</f>
        <v>80250179.241553649</v>
      </c>
      <c r="AA507" s="6">
        <f>_xll.SNL.Clients.Office.Excel.Functions.SPG($D507, AA$1, $F507, "Options: Curr=USD, Mag=Actuals")</f>
        <v>12909811.443206456</v>
      </c>
      <c r="AB507" s="6">
        <f>_xll.SNL.Clients.Office.Excel.Functions.SPG($D507, AB$1, $F507, "Options: Curr=USD, Mag=Actuals")</f>
        <v>0</v>
      </c>
      <c r="AC507" s="6">
        <f>_xll.SNL.Clients.Office.Excel.Functions.SPG($D507, AC$1, $F507, "Options: Curr=USD, Mag=Actuals")</f>
        <v>0</v>
      </c>
      <c r="AD507" s="6">
        <f>_xll.SNL.Clients.Office.Excel.Functions.SPG($D507, AD$1, $F507, "Options: Curr=USD, Mag=Actuals")</f>
        <v>0.160315450979753</v>
      </c>
      <c r="AE507" s="6">
        <f>_xll.SNL.Clients.Office.Excel.Functions.SPG($D507, AE$1, $F507, "Options: Curr=USD, Mag=Actuals")</f>
        <v>17.650861195058699</v>
      </c>
      <c r="AF507" s="6">
        <f>_xll.SNL.Clients.Office.Excel.Functions.SPG($D507, AF$1, $F507, "Options: Curr=USD, Mag=Actuals")</f>
        <v>6997722236.445982</v>
      </c>
      <c r="AG507" s="6">
        <f>_xll.SNL.Clients.Office.Excel.Functions.SPG($D507, AG$1, $F507, "Options: Curr=USD, Mag=Actuals")</f>
        <v>4149414.226310818</v>
      </c>
      <c r="AH507" s="6">
        <f>_xll.SNL.Clients.Office.Excel.Functions.SPG($D507, AH$1, $F507, "Options: Curr=USD, Mag=Actuals")</f>
        <v>65375345.416662991</v>
      </c>
      <c r="AI507" s="6">
        <f>_xll.SNL.Clients.Office.Excel.Functions.SPG($D507, AI$1, $F507, "Options: Curr=USD, Mag=Actuals")</f>
        <v>43830</v>
      </c>
      <c r="AJ507" s="6" t="str">
        <f>_xll.SNL.Clients.Office.Excel.Functions.SPG($D507, AJ$1, $F507, "Options: Curr=USD, Mag=Actuals")</f>
        <v>#INVALID FUNCTION PARAMETER</v>
      </c>
      <c r="AK507" s="6" t="str">
        <f>_xll.SNL.Clients.Office.Excel.Functions.SPG($D507, AK$1, $F507, "Options: Curr=USD, Mag=Actuals")</f>
        <v>#INVALID FUNCTION PARAMETER</v>
      </c>
      <c r="AL507" s="6" t="str">
        <f>_xll.SNL.Clients.Office.Excel.Functions.SPG($D507, AL$1, $F507, "Options: Curr=USD, Mag=Actuals")</f>
        <v>#INVALID FUNCTION PARAMETER</v>
      </c>
      <c r="AM507" s="6" t="str">
        <f>_xll.SNL.Clients.Office.Excel.Functions.SPG($D507, AM$1, $F507, "Options: Curr=USD, Mag=Actuals")</f>
        <v>#INVALID FUNCTION PARAMETER</v>
      </c>
      <c r="AN507" s="6">
        <f>_xll.SNL.Clients.Office.Excel.Functions.SPG($D507, AN$1, $F507, "Options: Curr=USD, Mag=Actuals")</f>
        <v>6997722236.445982</v>
      </c>
      <c r="AO507" s="6">
        <f>_xll.SNL.Clients.Office.Excel.Functions.SPG($D507, AO$1, $F507, "Options: Curr=USD, Mag=Actuals")</f>
        <v>1651422719.3671703</v>
      </c>
      <c r="AP507" s="6">
        <f>_xll.SNL.Clients.Office.Excel.Functions.SPG($D507, AP$1, $F507, "Options: Curr=USD, Mag=Actuals")</f>
        <v>4502776576.1152658</v>
      </c>
      <c r="AQ507" s="6">
        <f>_xll.SNL.Clients.Office.Excel.Functions.SPG($D507, AQ$1, $F507, "Options: Curr=USD, Mag=Actuals")</f>
        <v>65375345.416662991</v>
      </c>
      <c r="AR507" s="6">
        <f>_xll.SNL.Clients.Office.Excel.Functions.SPG($D507, AR$1, $F507, "Options: Curr=USD, Mag=Actuals")</f>
        <v>65375345.416662991</v>
      </c>
      <c r="AS507" s="6">
        <f>_xll.SNL.Clients.Office.Excel.Functions.SPG($D507, AS$1, $F507, "Options: Curr=USD, Mag=Actuals")</f>
        <v>55619807.714379042</v>
      </c>
      <c r="AT507" s="6">
        <f>_xll.SNL.Clients.Office.Excel.Functions.SPG($D507, AT$1, $F507, "Options: Curr=USD, Mag=Actuals")</f>
        <v>23.599432266204101</v>
      </c>
      <c r="AU507" s="6">
        <f>_xll.SNL.Clients.Office.Excel.Functions.SPG($D507, AU$1, $F507, "Options: Curr=USD, Mag=Actuals")</f>
        <v>36.675653154257098</v>
      </c>
      <c r="AV507" s="6">
        <f>_xll.SNL.Clients.Office.Excel.Functions.SPG($D507, AV$1, $F507, "Options: Curr=USD, Mag=Actuals")</f>
        <v>0.93423750197129796</v>
      </c>
      <c r="AW507" s="6">
        <f>_xll.SNL.Clients.Office.Excel.Functions.SPG($D507, AW$1, $F507, "Options: Curr=USD, Mag=Actuals")</f>
        <v>0.79593693147361999</v>
      </c>
      <c r="AX507" s="6">
        <f>_xll.SNL.Clients.Office.Excel.Functions.SPG($D507, AX$1, $F507, "Options: Curr=USD, Mag=Actuals")</f>
        <v>12909811.443206456</v>
      </c>
      <c r="AY507" s="6">
        <f>_xll.SNL.Clients.Office.Excel.Functions.SPG($D507, AY$1, $F507, "Options: Curr=USD, Mag=Actuals")</f>
        <v>12909811.443206456</v>
      </c>
      <c r="AZ507" s="6">
        <f>_xll.SNL.Clients.Office.Excel.Functions.SPG($D507, AZ$1, $F507, "Options: Curr=USD, Mag=Actuals")</f>
        <v>0.160315450979753</v>
      </c>
      <c r="BA507" s="6">
        <f>_xll.SNL.Clients.Office.Excel.Functions.SPG($D507, BA$1, $F507, "Options: Curr=USD, Mag=Actuals")</f>
        <v>17.650861195058699</v>
      </c>
      <c r="BB507" s="6">
        <f>_xll.SNL.Clients.Office.Excel.Functions.SPG($D507, BB$1, $F507, "Options: Curr=USD, Mag=Actuals")</f>
        <v>17.650861195058699</v>
      </c>
      <c r="BC507" s="6">
        <f>_xll.SNL.Clients.Office.Excel.Functions.SPG($D507, BC$1, $F507, "Options: Curr=USD, Mag=Actuals")</f>
        <v>19.792565885506701</v>
      </c>
      <c r="BD507" s="6">
        <f>_xll.SNL.Clients.Office.Excel.Functions.SPG($D507, BD$1, $F507, "Options: Curr=USD, Mag=Actuals")</f>
        <v>0</v>
      </c>
      <c r="BE507" s="6">
        <f>_xll.SNL.Clients.Office.Excel.Functions.SPG($D507, BE$1, $F507, "Options: Curr=USD, Mag=Actuals")</f>
        <v>1.76184514201735</v>
      </c>
      <c r="BF507" s="6">
        <f>_xll.SNL.Clients.Office.Excel.Functions.SPG($D507, BF$1, $F507, "Options: Curr=USD, Mag=Actuals")</f>
        <v>0.19985270747138101</v>
      </c>
      <c r="BG507" s="6">
        <f>_xll.SNL.Clients.Office.Excel.Functions.SPG($D507, BG$1, $F507, "Options: Curr=USD, Mag=Actuals")</f>
        <v>1.0052212061433199</v>
      </c>
      <c r="BH507" s="6">
        <f>_xll.SNL.Clients.Office.Excel.Functions.SPG($D507, BH$1, $F507, "Options: Curr=USD, Mag=Actuals")</f>
        <v>0.20418555749786099</v>
      </c>
      <c r="BI507" s="6">
        <f>_xll.SNL.Clients.Office.Excel.Functions.SPG($D507, BI$1, $F507, "Options: Curr=USD, Mag=Actuals")</f>
        <v>0</v>
      </c>
      <c r="BJ507" s="6">
        <f>_xll.SNL.Clients.Office.Excel.Functions.SPG($D507, BJ$1, $F507, "Options: Curr=USD, Mag=Actuals")</f>
        <v>0</v>
      </c>
      <c r="BK507" s="6">
        <f>_xll.SNL.Clients.Office.Excel.Functions.SPG($D507, BK$1, $F507, "Options: Curr=USD, Mag=Actuals")</f>
        <v>0</v>
      </c>
      <c r="BL507" s="6">
        <f>_xll.SNL.Clients.Office.Excel.Functions.SPG($D507, BL$1, $F507, "Options: Curr=USD, Mag=Actuals")</f>
        <v>0</v>
      </c>
      <c r="BM507" s="6">
        <f>_xll.SNL.Clients.Office.Excel.Functions.SPG($D507, BM$1, $F507, "Options: Curr=USD, Mag=Actuals")</f>
        <v>0</v>
      </c>
      <c r="BN507" s="6">
        <f>_xll.SNL.Clients.Office.Excel.Functions.SPG($D507, BN$1, $F507, "Options: Curr=USD, Mag=Actuals")</f>
        <v>1.7669895344382101</v>
      </c>
      <c r="BO507" s="6">
        <f>_xll.SNL.Clients.Office.Excel.Functions.SPG($D507, BO$1, $F507, "Options: Curr=USD, Mag=Actuals")</f>
        <v>145.678459471563</v>
      </c>
      <c r="BP507" s="6">
        <f>_xll.SNL.Clients.Office.Excel.Functions.SPG($D507, BP$1, $F507, "Options: Curr=USD, Mag=Actuals")</f>
        <v>16.524854455888899</v>
      </c>
      <c r="BQ507" s="6">
        <f>_xll.SNL.Clients.Office.Excel.Functions.SPG($D507, BQ$1, $F507, "Options: Curr=USD, Mag=Actuals")</f>
        <v>83.116883116883102</v>
      </c>
      <c r="BR507" s="6">
        <f>_xll.SNL.Clients.Office.Excel.Functions.SPG($D507, BR$1, $F507, "Options: Curr=USD, Mag=Actuals")</f>
        <v>0</v>
      </c>
      <c r="BS507" s="6">
        <f>_xll.SNL.Clients.Office.Excel.Functions.SPG($D507, BS$1, $F507, "Options: Curr=USD, Mag=Actuals")</f>
        <v>0</v>
      </c>
      <c r="BT507" s="6">
        <f>_xll.SNL.Clients.Office.Excel.Functions.SPG($D507, BT$1, $F507, "Options: Curr=USD, Mag=Actuals")</f>
        <v>0</v>
      </c>
      <c r="BU507" s="6">
        <f>_xll.SNL.Clients.Office.Excel.Functions.SPG($D507, BU$1, $F507, "Options: Curr=USD, Mag=Actuals")</f>
        <v>0</v>
      </c>
      <c r="BV507" s="6">
        <f>_xll.SNL.Clients.Office.Excel.Functions.SPG($D507, BV$1, $F507, "Options: Curr=USD, Mag=Actuals")</f>
        <v>2222496887.9393301</v>
      </c>
      <c r="BW507" s="6">
        <f>_xll.SNL.Clients.Office.Excel.Functions.SPG($D507, BW$1, $F507, "Options: Curr=USD, Mag=Actuals")</f>
        <v>56546804.509618692</v>
      </c>
      <c r="BX507" s="6">
        <f>_xll.SNL.Clients.Office.Excel.Functions.SPG($D507, BX$1, $F507, "Options: Curr=USD, Mag=Actuals")</f>
        <v>2279043692.4489489</v>
      </c>
      <c r="BY507" s="6">
        <f>_xll.SNL.Clients.Office.Excel.Functions.SPG($D507, BY$1, $F507, "Options: Curr=USD, Mag=Actuals")</f>
        <v>0</v>
      </c>
      <c r="BZ507" s="6">
        <f>_xll.SNL.Clients.Office.Excel.Functions.SPG($D507, BZ$1, $F507, "Options: Curr=USD, Mag=Actuals")</f>
        <v>0</v>
      </c>
      <c r="CA507" s="6" t="str">
        <f>_xll.SNL.Clients.Office.Excel.Functions.SPG($D507, CA$1, $F507, "Options: Curr=USD, Mag=Actuals")</f>
        <v>Impaired Loans</v>
      </c>
      <c r="CB507" s="6">
        <f>_xll.SNL.Clients.Office.Excel.Functions.SPG($D507, CB$1, $F507, "Options: Curr=USD, Mag=Actuals")</f>
        <v>0</v>
      </c>
      <c r="CC507" s="6">
        <f>_xll.SNL.Clients.Office.Excel.Functions.SPG($D507, CC$1, $F507, "Options: Curr=USD, Mag=Actuals")</f>
        <v>0</v>
      </c>
      <c r="CD507" s="6">
        <f>_xll.SNL.Clients.Office.Excel.Functions.SPG($D507, CD$1, $F507, "Options: Curr=USD, Mag=Actuals")</f>
        <v>2.6501675011867498E-3</v>
      </c>
      <c r="CE507" s="6">
        <f>_xll.SNL.Clients.Office.Excel.Functions.SPG($D507, CE$1, $F507, "Options: Curr=USD, Mag=Actuals")</f>
        <v>0.26525198938992001</v>
      </c>
      <c r="CF507" s="6">
        <f>_xll.SNL.Clients.Office.Excel.Functions.SPG($D507, CF$1, $F507, "Options: Curr=USD, Mag=Actuals")</f>
        <v>5.3431647564852698E-2</v>
      </c>
      <c r="CG507" s="6">
        <f>_xll.SNL.Clients.Office.Excel.Functions.SPG($D507, CG$1, $F507, "Options: Curr=USD, Mag=Actuals")</f>
        <v>0</v>
      </c>
    </row>
    <row r="508" spans="1:85" x14ac:dyDescent="0.3">
      <c r="A508" s="10" t="s">
        <v>107</v>
      </c>
      <c r="B508" s="10" t="s">
        <v>85</v>
      </c>
      <c r="C508" s="10" t="s">
        <v>16</v>
      </c>
      <c r="D508">
        <v>4426243</v>
      </c>
      <c r="E508" s="10" t="s">
        <v>25</v>
      </c>
      <c r="F508" s="10" t="s">
        <v>9</v>
      </c>
      <c r="G508">
        <v>69.849999999999994</v>
      </c>
      <c r="H508">
        <v>523.53</v>
      </c>
      <c r="I508">
        <v>453.68</v>
      </c>
      <c r="J508">
        <v>907.33</v>
      </c>
      <c r="K508">
        <v>52042.33</v>
      </c>
      <c r="L508">
        <v>-3.88</v>
      </c>
      <c r="M508">
        <v>830.75645052098173</v>
      </c>
      <c r="N508">
        <v>17.43</v>
      </c>
      <c r="O508">
        <v>1.1100000000000001</v>
      </c>
      <c r="P508">
        <v>-3.08</v>
      </c>
      <c r="Q508">
        <v>0.88</v>
      </c>
      <c r="R508">
        <v>0.81</v>
      </c>
      <c r="S508" t="str">
        <f>_xll.SNL.Clients.Office.Excel.Functions.SPG(D508, S$1, F508, "Options: Curr=USD, Mag=Actuals")</f>
        <v>ING Bank N.V.</v>
      </c>
      <c r="T508" t="str">
        <f>_xll.SNL.Clients.Office.Excel.Functions.SPG($D508, T$1, $F508, "Options: Curr=USD, Mag=Actuals")</f>
        <v>ING Bank N.V.</v>
      </c>
      <c r="U508" s="6">
        <f>_xll.SNL.Clients.Office.Excel.Functions.SPG($D508, U$1, $F508, "Options: Curr=USD, Mag=Actuals")</f>
        <v>6699413525.3822622</v>
      </c>
      <c r="V508" t="str">
        <f>_xll.SNL.Clients.Office.Excel.Functions.SPG($D508, V$1, $F508, "Options: Curr=USD, Mag=Actuals")</f>
        <v/>
      </c>
      <c r="W508" t="str">
        <f>_xll.SNL.Clients.Office.Excel.Functions.SPG($D508, W$1, $F508, "Options: Curr=USD, Mag=Actuals")</f>
        <v>Bank</v>
      </c>
      <c r="X508" s="6">
        <f>_xll.SNL.Clients.Office.Excel.Functions.SPG($D508, X$1, $F508, "Options: Curr=USD, Mag=Actuals")</f>
        <v>88003868.358173892</v>
      </c>
      <c r="Y508" s="6">
        <f>_xll.SNL.Clients.Office.Excel.Functions.SPG($D508, Y$1, $F508, "Options: Curr=USD, Mag=Actuals")</f>
        <v>0</v>
      </c>
      <c r="Z508" s="6">
        <f>_xll.SNL.Clients.Office.Excel.Functions.SPG($D508, Z$1, $F508, "Options: Curr=USD, Mag=Actuals")</f>
        <v>45772375.10287749</v>
      </c>
      <c r="AA508" s="6">
        <f>_xll.SNL.Clients.Office.Excel.Functions.SPG($D508, AA$1, $F508, "Options: Curr=USD, Mag=Actuals")</f>
        <v>2893159.5583894262</v>
      </c>
      <c r="AB508" s="6">
        <f>_xll.SNL.Clients.Office.Excel.Functions.SPG($D508, AB$1, $F508, "Options: Curr=USD, Mag=Actuals")</f>
        <v>0</v>
      </c>
      <c r="AC508" s="6">
        <f>_xll.SNL.Clients.Office.Excel.Functions.SPG($D508, AC$1, $F508, "Options: Curr=USD, Mag=Actuals")</f>
        <v>0</v>
      </c>
      <c r="AD508" s="6">
        <f>_xll.SNL.Clients.Office.Excel.Functions.SPG($D508, AD$1, $F508, "Options: Curr=USD, Mag=Actuals")</f>
        <v>4.4320083612814497E-2</v>
      </c>
      <c r="AE508" s="6">
        <f>_xll.SNL.Clients.Office.Excel.Functions.SPG($D508, AE$1, $F508, "Options: Curr=USD, Mag=Actuals")</f>
        <v>4.3876882776686301</v>
      </c>
      <c r="AF508" s="6">
        <f>_xll.SNL.Clients.Office.Excel.Functions.SPG($D508, AF$1, $F508, "Options: Curr=USD, Mag=Actuals")</f>
        <v>6699413537.5471048</v>
      </c>
      <c r="AG508" s="6">
        <f>_xll.SNL.Clients.Office.Excel.Functions.SPG($D508, AG$1, $F508, "Options: Curr=USD, Mag=Actuals")</f>
        <v>2515406.8670607465</v>
      </c>
      <c r="AH508" s="6">
        <f>_xll.SNL.Clients.Office.Excel.Functions.SPG($D508, AH$1, $F508, "Options: Curr=USD, Mag=Actuals")</f>
        <v>73272870.405306578</v>
      </c>
      <c r="AI508" s="6">
        <f>_xll.SNL.Clients.Office.Excel.Functions.SPG($D508, AI$1, $F508, "Options: Curr=USD, Mag=Actuals")</f>
        <v>44196</v>
      </c>
      <c r="AJ508" s="6" t="str">
        <f>_xll.SNL.Clients.Office.Excel.Functions.SPG($D508, AJ$1, $F508, "Options: Curr=USD, Mag=Actuals")</f>
        <v>#INVALID FUNCTION PARAMETER</v>
      </c>
      <c r="AK508" s="6" t="str">
        <f>_xll.SNL.Clients.Office.Excel.Functions.SPG($D508, AK$1, $F508, "Options: Curr=USD, Mag=Actuals")</f>
        <v>#INVALID FUNCTION PARAMETER</v>
      </c>
      <c r="AL508" s="6" t="str">
        <f>_xll.SNL.Clients.Office.Excel.Functions.SPG($D508, AL$1, $F508, "Options: Curr=USD, Mag=Actuals")</f>
        <v>#INVALID FUNCTION PARAMETER</v>
      </c>
      <c r="AM508" s="6" t="str">
        <f>_xll.SNL.Clients.Office.Excel.Functions.SPG($D508, AM$1, $F508, "Options: Curr=USD, Mag=Actuals")</f>
        <v>#INVALID FUNCTION PARAMETER</v>
      </c>
      <c r="AN508" s="6">
        <f>_xll.SNL.Clients.Office.Excel.Functions.SPG($D508, AN$1, $F508, "Options: Curr=USD, Mag=Actuals")</f>
        <v>6699413537.5471048</v>
      </c>
      <c r="AO508" s="6">
        <f>_xll.SNL.Clients.Office.Excel.Functions.SPG($D508, AO$1, $F508, "Options: Curr=USD, Mag=Actuals")</f>
        <v>1686300814.7123351</v>
      </c>
      <c r="AP508" s="6">
        <f>_xll.SNL.Clients.Office.Excel.Functions.SPG($D508, AP$1, $F508, "Options: Curr=USD, Mag=Actuals")</f>
        <v>4509705278.162076</v>
      </c>
      <c r="AQ508" s="6">
        <f>_xll.SNL.Clients.Office.Excel.Functions.SPG($D508, AQ$1, $F508, "Options: Curr=USD, Mag=Actuals")</f>
        <v>73272870.405306578</v>
      </c>
      <c r="AR508" s="6">
        <f>_xll.SNL.Clients.Office.Excel.Functions.SPG($D508, AR$1, $F508, "Options: Curr=USD, Mag=Actuals")</f>
        <v>73272870.405306578</v>
      </c>
      <c r="AS508" s="6">
        <f>_xll.SNL.Clients.Office.Excel.Functions.SPG($D508, AS$1, $F508, "Options: Curr=USD, Mag=Actuals")</f>
        <v>60928744.113249205</v>
      </c>
      <c r="AT508" s="6">
        <f>_xll.SNL.Clients.Office.Excel.Functions.SPG($D508, AT$1, $F508, "Options: Curr=USD, Mag=Actuals")</f>
        <v>25.170872125767399</v>
      </c>
      <c r="AU508" s="6">
        <f>_xll.SNL.Clients.Office.Excel.Functions.SPG($D508, AU$1, $F508, "Options: Curr=USD, Mag=Actuals")</f>
        <v>37.392705525084402</v>
      </c>
      <c r="AV508" s="6">
        <f>_xll.SNL.Clients.Office.Excel.Functions.SPG($D508, AV$1, $F508, "Options: Curr=USD, Mag=Actuals")</f>
        <v>1.09372066666203</v>
      </c>
      <c r="AW508" s="6">
        <f>_xll.SNL.Clients.Office.Excel.Functions.SPG($D508, AW$1, $F508, "Options: Curr=USD, Mag=Actuals")</f>
        <v>0.91114268996071202</v>
      </c>
      <c r="AX508" s="6">
        <f>_xll.SNL.Clients.Office.Excel.Functions.SPG($D508, AX$1, $F508, "Options: Curr=USD, Mag=Actuals")</f>
        <v>2893159.5583894262</v>
      </c>
      <c r="AY508" s="6">
        <f>_xll.SNL.Clients.Office.Excel.Functions.SPG($D508, AY$1, $F508, "Options: Curr=USD, Mag=Actuals")</f>
        <v>2893159.5583894262</v>
      </c>
      <c r="AZ508" s="6">
        <f>_xll.SNL.Clients.Office.Excel.Functions.SPG($D508, AZ$1, $F508, "Options: Curr=USD, Mag=Actuals")</f>
        <v>4.4320083612814497E-2</v>
      </c>
      <c r="BA508" s="6">
        <f>_xll.SNL.Clients.Office.Excel.Functions.SPG($D508, BA$1, $F508, "Options: Curr=USD, Mag=Actuals")</f>
        <v>4.3876882776686301</v>
      </c>
      <c r="BB508" s="6">
        <f>_xll.SNL.Clients.Office.Excel.Functions.SPG($D508, BB$1, $F508, "Options: Curr=USD, Mag=Actuals")</f>
        <v>4.3876882776686301</v>
      </c>
      <c r="BC508" s="6">
        <f>_xll.SNL.Clients.Office.Excel.Functions.SPG($D508, BC$1, $F508, "Options: Curr=USD, Mag=Actuals")</f>
        <v>5.2180685358255499</v>
      </c>
      <c r="BD508" s="6">
        <f>_xll.SNL.Clients.Office.Excel.Functions.SPG($D508, BD$1, $F508, "Options: Curr=USD, Mag=Actuals")</f>
        <v>0</v>
      </c>
      <c r="BE508" s="6">
        <f>_xll.SNL.Clients.Office.Excel.Functions.SPG($D508, BE$1, $F508, "Options: Curr=USD, Mag=Actuals")</f>
        <v>1.5776626778591401</v>
      </c>
      <c r="BF508" s="6">
        <f>_xll.SNL.Clients.Office.Excel.Functions.SPG($D508, BF$1, $F508, "Options: Curr=USD, Mag=Actuals")</f>
        <v>0.22887684970199701</v>
      </c>
      <c r="BG508" s="6">
        <f>_xll.SNL.Clients.Office.Excel.Functions.SPG($D508, BG$1, $F508, "Options: Curr=USD, Mag=Actuals")</f>
        <v>1.2621301422873099</v>
      </c>
      <c r="BH508" s="6">
        <f>_xll.SNL.Clients.Office.Excel.Functions.SPG($D508, BH$1, $F508, "Options: Curr=USD, Mag=Actuals")</f>
        <v>8.5994192084565393E-2</v>
      </c>
      <c r="BI508" s="6">
        <f>_xll.SNL.Clients.Office.Excel.Functions.SPG($D508, BI$1, $F508, "Options: Curr=USD, Mag=Actuals")</f>
        <v>0</v>
      </c>
      <c r="BJ508" s="6">
        <f>_xll.SNL.Clients.Office.Excel.Functions.SPG($D508, BJ$1, $F508, "Options: Curr=USD, Mag=Actuals")</f>
        <v>0</v>
      </c>
      <c r="BK508" s="6">
        <f>_xll.SNL.Clients.Office.Excel.Functions.SPG($D508, BK$1, $F508, "Options: Curr=USD, Mag=Actuals")</f>
        <v>0</v>
      </c>
      <c r="BL508" s="6">
        <f>_xll.SNL.Clients.Office.Excel.Functions.SPG($D508, BL$1, $F508, "Options: Curr=USD, Mag=Actuals")</f>
        <v>0</v>
      </c>
      <c r="BM508" s="6">
        <f>_xll.SNL.Clients.Office.Excel.Functions.SPG($D508, BM$1, $F508, "Options: Curr=USD, Mag=Actuals")</f>
        <v>0</v>
      </c>
      <c r="BN508" s="6">
        <f>_xll.SNL.Clients.Office.Excel.Functions.SPG($D508, BN$1, $F508, "Options: Curr=USD, Mag=Actuals")</f>
        <v>1.5839545733782701</v>
      </c>
      <c r="BO508" s="6">
        <f>_xll.SNL.Clients.Office.Excel.Functions.SPG($D508, BO$1, $F508, "Options: Curr=USD, Mag=Actuals")</f>
        <v>117.02649656526</v>
      </c>
      <c r="BP508" s="6">
        <f>_xll.SNL.Clients.Office.Excel.Functions.SPG($D508, BP$1, $F508, "Options: Curr=USD, Mag=Actuals")</f>
        <v>16.9774288518155</v>
      </c>
      <c r="BQ508" s="6">
        <f>_xll.SNL.Clients.Office.Excel.Functions.SPG($D508, BQ$1, $F508, "Options: Curr=USD, Mag=Actuals")</f>
        <v>93.621197252208006</v>
      </c>
      <c r="BR508" s="6">
        <f>_xll.SNL.Clients.Office.Excel.Functions.SPG($D508, BR$1, $F508, "Options: Curr=USD, Mag=Actuals")</f>
        <v>0</v>
      </c>
      <c r="BS508" s="6">
        <f>_xll.SNL.Clients.Office.Excel.Functions.SPG($D508, BS$1, $F508, "Options: Curr=USD, Mag=Actuals")</f>
        <v>0</v>
      </c>
      <c r="BT508" s="6">
        <f>_xll.SNL.Clients.Office.Excel.Functions.SPG($D508, BT$1, $F508, "Options: Curr=USD, Mag=Actuals")</f>
        <v>0</v>
      </c>
      <c r="BU508" s="6">
        <f>_xll.SNL.Clients.Office.Excel.Functions.SPG($D508, BU$1, $F508, "Options: Curr=USD, Mag=Actuals")</f>
        <v>0</v>
      </c>
      <c r="BV508" s="6">
        <f>_xll.SNL.Clients.Office.Excel.Functions.SPG($D508, BV$1, $F508, "Options: Curr=USD, Mag=Actuals")</f>
        <v>1526525897.0453286</v>
      </c>
      <c r="BW508" s="6">
        <f>_xll.SNL.Clients.Office.Excel.Functions.SPG($D508, BW$1, $F508, "Options: Curr=USD, Mag=Actuals")</f>
        <v>429808503.00684279</v>
      </c>
      <c r="BX508" s="6">
        <f>_xll.SNL.Clients.Office.Excel.Functions.SPG($D508, BX$1, $F508, "Options: Curr=USD, Mag=Actuals")</f>
        <v>1956334400.0521712</v>
      </c>
      <c r="BY508" s="6">
        <f>_xll.SNL.Clients.Office.Excel.Functions.SPG($D508, BY$1, $F508, "Options: Curr=USD, Mag=Actuals")</f>
        <v>0</v>
      </c>
      <c r="BZ508" s="6">
        <f>_xll.SNL.Clients.Office.Excel.Functions.SPG($D508, BZ$1, $F508, "Options: Curr=USD, Mag=Actuals")</f>
        <v>0</v>
      </c>
      <c r="CA508" s="6" t="str">
        <f>_xll.SNL.Clients.Office.Excel.Functions.SPG($D508, CA$1, $F508, "Options: Curr=USD, Mag=Actuals")</f>
        <v>Impaired Loans</v>
      </c>
      <c r="CB508" s="6">
        <f>_xll.SNL.Clients.Office.Excel.Functions.SPG($D508, CB$1, $F508, "Options: Curr=USD, Mag=Actuals")</f>
        <v>0</v>
      </c>
      <c r="CC508" s="6">
        <f>_xll.SNL.Clients.Office.Excel.Functions.SPG($D508, CC$1, $F508, "Options: Curr=USD, Mag=Actuals")</f>
        <v>0</v>
      </c>
      <c r="CD508" s="6">
        <f>_xll.SNL.Clients.Office.Excel.Functions.SPG($D508, CD$1, $F508, "Options: Curr=USD, Mag=Actuals")</f>
        <v>9.7722522326881806E-2</v>
      </c>
      <c r="CE508" s="6">
        <f>_xll.SNL.Clients.Office.Excel.Functions.SPG($D508, CE$1, $F508, "Options: Curr=USD, Mag=Actuals")</f>
        <v>27.692307692307701</v>
      </c>
      <c r="CF508" s="6">
        <f>_xll.SNL.Clients.Office.Excel.Functions.SPG($D508, CF$1, $F508, "Options: Curr=USD, Mag=Actuals")</f>
        <v>0.12690705437691399</v>
      </c>
      <c r="CG508" s="6">
        <f>_xll.SNL.Clients.Office.Excel.Functions.SPG($D508, CG$1, $F508, "Options: Curr=USD, Mag=Actuals")</f>
        <v>0</v>
      </c>
    </row>
    <row r="509" spans="1:85" x14ac:dyDescent="0.3">
      <c r="A509" s="10" t="s">
        <v>107</v>
      </c>
      <c r="B509" s="10" t="s">
        <v>85</v>
      </c>
      <c r="C509" s="10" t="s">
        <v>16</v>
      </c>
      <c r="D509">
        <v>4426243</v>
      </c>
      <c r="E509" s="10" t="s">
        <v>25</v>
      </c>
      <c r="F509" s="10" t="s">
        <v>77</v>
      </c>
      <c r="G509">
        <v>85.19</v>
      </c>
      <c r="H509">
        <v>661.45</v>
      </c>
      <c r="I509">
        <v>576.26</v>
      </c>
      <c r="J509">
        <v>1029.1199999999999</v>
      </c>
      <c r="K509">
        <v>58801.16</v>
      </c>
      <c r="L509">
        <v>6.18</v>
      </c>
      <c r="M509">
        <v>913.76802898785434</v>
      </c>
      <c r="N509">
        <v>17.5</v>
      </c>
      <c r="O509">
        <v>2.83</v>
      </c>
      <c r="P509">
        <v>9.93</v>
      </c>
      <c r="Q509">
        <v>0.85</v>
      </c>
      <c r="R509">
        <v>0.88</v>
      </c>
      <c r="S509" t="str">
        <f>_xll.SNL.Clients.Office.Excel.Functions.SPG(D509, S$1, F509, "Options: Curr=USD, Mag=Actuals")</f>
        <v>ING Bank N.V.</v>
      </c>
      <c r="T509" t="str">
        <f>_xll.SNL.Clients.Office.Excel.Functions.SPG($D509, T$1, $F509, "Options: Curr=USD, Mag=Actuals")</f>
        <v>ING Bank N.V.</v>
      </c>
      <c r="U509" s="6">
        <f>_xll.SNL.Clients.Office.Excel.Functions.SPG($D509, U$1, $F509, "Options: Curr=USD, Mag=Actuals")</f>
        <v>1081902649835.0961</v>
      </c>
      <c r="V509" t="str">
        <f>_xll.SNL.Clients.Office.Excel.Functions.SPG($D509, V$1, $F509, "Options: Curr=USD, Mag=Actuals")</f>
        <v/>
      </c>
      <c r="W509" t="str">
        <f>_xll.SNL.Clients.Office.Excel.Functions.SPG($D509, W$1, $F509, "Options: Curr=USD, Mag=Actuals")</f>
        <v>Bank</v>
      </c>
      <c r="X509" s="6">
        <f>_xll.SNL.Clients.Office.Excel.Functions.SPG($D509, X$1, $F509, "Options: Curr=USD, Mag=Actuals")</f>
        <v>141515144.26586065</v>
      </c>
      <c r="Y509" s="6">
        <f>_xll.SNL.Clients.Office.Excel.Functions.SPG($D509, Y$1, $F509, "Options: Curr=USD, Mag=Actuals")</f>
        <v>0</v>
      </c>
      <c r="Z509" s="6">
        <f>_xll.SNL.Clients.Office.Excel.Functions.SPG($D509, Z$1, $F509, "Options: Curr=USD, Mag=Actuals")</f>
        <v>86348223.619847164</v>
      </c>
      <c r="AA509" s="6">
        <f>_xll.SNL.Clients.Office.Excel.Functions.SPG($D509, AA$1, $F509, "Options: Curr=USD, Mag=Actuals")</f>
        <v>41882578.55065237</v>
      </c>
      <c r="AB509" s="6">
        <f>_xll.SNL.Clients.Office.Excel.Functions.SPG($D509, AB$1, $F509, "Options: Curr=USD, Mag=Actuals")</f>
        <v>0</v>
      </c>
      <c r="AC509" s="6">
        <f>_xll.SNL.Clients.Office.Excel.Functions.SPG($D509, AC$1, $F509, "Options: Curr=USD, Mag=Actuals")</f>
        <v>0</v>
      </c>
      <c r="AD509" s="6">
        <f>_xll.SNL.Clients.Office.Excel.Functions.SPG($D509, AD$1, $F509, "Options: Curr=USD, Mag=Actuals")</f>
        <v>0.82918209587646297</v>
      </c>
      <c r="AE509" s="6">
        <f>_xll.SNL.Clients.Office.Excel.Functions.SPG($D509, AE$1, $F509, "Options: Curr=USD, Mag=Actuals")</f>
        <v>45.118012422360302</v>
      </c>
      <c r="AF509" s="6">
        <f>_xll.SNL.Clients.Office.Excel.Functions.SPG($D509, AF$1, $F509, "Options: Curr=USD, Mag=Actuals")</f>
        <v>3436613023.3876166</v>
      </c>
      <c r="AG509" s="6">
        <f>_xll.SNL.Clients.Office.Excel.Functions.SPG($D509, AG$1, $F509, "Options: Curr=USD, Mag=Actuals")</f>
        <v>2696637.4302416462</v>
      </c>
      <c r="AH509" s="6">
        <f>_xll.SNL.Clients.Office.Excel.Functions.SPG($D509, AH$1, $F509, "Options: Curr=USD, Mag=Actuals")</f>
        <v>112070423.37207654</v>
      </c>
      <c r="AI509" s="6">
        <f>_xll.SNL.Clients.Office.Excel.Functions.SPG($D509, AI$1, $F509, "Options: Curr=USD, Mag=Actuals")</f>
        <v>44561</v>
      </c>
      <c r="AJ509" s="6" t="str">
        <f>_xll.SNL.Clients.Office.Excel.Functions.SPG($D509, AJ$1, $F509, "Options: Curr=USD, Mag=Actuals")</f>
        <v>#INVALID FUNCTION PARAMETER</v>
      </c>
      <c r="AK509" s="6" t="str">
        <f>_xll.SNL.Clients.Office.Excel.Functions.SPG($D509, AK$1, $F509, "Options: Curr=USD, Mag=Actuals")</f>
        <v>#INVALID FUNCTION PARAMETER</v>
      </c>
      <c r="AL509" s="6" t="str">
        <f>_xll.SNL.Clients.Office.Excel.Functions.SPG($D509, AL$1, $F509, "Options: Curr=USD, Mag=Actuals")</f>
        <v>#INVALID FUNCTION PARAMETER</v>
      </c>
      <c r="AM509" s="6" t="str">
        <f>_xll.SNL.Clients.Office.Excel.Functions.SPG($D509, AM$1, $F509, "Options: Curr=USD, Mag=Actuals")</f>
        <v>#INVALID FUNCTION PARAMETER</v>
      </c>
      <c r="AN509" s="6">
        <f>_xll.SNL.Clients.Office.Excel.Functions.SPG($D509, AN$1, $F509, "Options: Curr=USD, Mag=Actuals")</f>
        <v>3436613023.3876166</v>
      </c>
      <c r="AO509" s="6">
        <f>_xll.SNL.Clients.Office.Excel.Functions.SPG($D509, AO$1, $F509, "Options: Curr=USD, Mag=Actuals")</f>
        <v>1843540182.1829965</v>
      </c>
      <c r="AP509" s="6">
        <f>_xll.SNL.Clients.Office.Excel.Functions.SPG($D509, AP$1, $F509, "Options: Curr=USD, Mag=Actuals")</f>
        <v>530643399.40856791</v>
      </c>
      <c r="AQ509" s="6">
        <f>_xll.SNL.Clients.Office.Excel.Functions.SPG($D509, AQ$1, $F509, "Options: Curr=USD, Mag=Actuals")</f>
        <v>112070423.37207654</v>
      </c>
      <c r="AR509" s="6">
        <f>_xll.SNL.Clients.Office.Excel.Functions.SPG($D509, AR$1, $F509, "Options: Curr=USD, Mag=Actuals")</f>
        <v>112070423.37207654</v>
      </c>
      <c r="AS509" s="6">
        <f>_xll.SNL.Clients.Office.Excel.Functions.SPG($D509, AS$1, $F509, "Options: Curr=USD, Mag=Actuals")</f>
        <v>111156308.98894379</v>
      </c>
      <c r="AT509" s="6">
        <f>_xll.SNL.Clients.Office.Excel.Functions.SPG($D509, AT$1, $F509, "Options: Curr=USD, Mag=Actuals")</f>
        <v>53.644101609256502</v>
      </c>
      <c r="AU509" s="6" t="str">
        <f>_xll.SNL.Clients.Office.Excel.Functions.SPG($D509, AU$1, $F509, "Options: Curr=USD, Mag=Actuals")</f>
        <v>NM</v>
      </c>
      <c r="AV509" s="6">
        <f>_xll.SNL.Clients.Office.Excel.Functions.SPG($D509, AV$1, $F509, "Options: Curr=USD, Mag=Actuals")</f>
        <v>3.2610719510573198</v>
      </c>
      <c r="AW509" s="6">
        <f>_xll.SNL.Clients.Office.Excel.Functions.SPG($D509, AW$1, $F509, "Options: Curr=USD, Mag=Actuals")</f>
        <v>3.2353332446454699</v>
      </c>
      <c r="AX509" s="6">
        <f>_xll.SNL.Clients.Office.Excel.Functions.SPG($D509, AX$1, $F509, "Options: Curr=USD, Mag=Actuals")</f>
        <v>41882578.55065237</v>
      </c>
      <c r="AY509" s="6">
        <f>_xll.SNL.Clients.Office.Excel.Functions.SPG($D509, AY$1, $F509, "Options: Curr=USD, Mag=Actuals")</f>
        <v>41882578.55065237</v>
      </c>
      <c r="AZ509" s="6">
        <f>_xll.SNL.Clients.Office.Excel.Functions.SPG($D509, AZ$1, $F509, "Options: Curr=USD, Mag=Actuals")</f>
        <v>0.82918209587646297</v>
      </c>
      <c r="BA509" s="6">
        <f>_xll.SNL.Clients.Office.Excel.Functions.SPG($D509, BA$1, $F509, "Options: Curr=USD, Mag=Actuals")</f>
        <v>45.118012422360302</v>
      </c>
      <c r="BB509" s="6">
        <f>_xll.SNL.Clients.Office.Excel.Functions.SPG($D509, BB$1, $F509, "Options: Curr=USD, Mag=Actuals")</f>
        <v>45.118012422360302</v>
      </c>
      <c r="BC509" s="6">
        <f>_xll.SNL.Clients.Office.Excel.Functions.SPG($D509, BC$1, $F509, "Options: Curr=USD, Mag=Actuals")</f>
        <v>48.556149732620298</v>
      </c>
      <c r="BD509" s="6">
        <f>_xll.SNL.Clients.Office.Excel.Functions.SPG($D509, BD$1, $F509, "Options: Curr=USD, Mag=Actuals")</f>
        <v>0</v>
      </c>
      <c r="BE509" s="6">
        <f>_xll.SNL.Clients.Office.Excel.Functions.SPG($D509, BE$1, $F509, "Options: Curr=USD, Mag=Actuals")</f>
        <v>1.67845450685125</v>
      </c>
      <c r="BF509" s="6">
        <f>_xll.SNL.Clients.Office.Excel.Functions.SPG($D509, BF$1, $F509, "Options: Curr=USD, Mag=Actuals")</f>
        <v>1.0949221728589</v>
      </c>
      <c r="BG509" s="6">
        <f>_xll.SNL.Clients.Office.Excel.Functions.SPG($D509, BG$1, $F509, "Options: Curr=USD, Mag=Actuals")</f>
        <v>1.7442046289912401</v>
      </c>
      <c r="BH509" s="6">
        <f>_xll.SNL.Clients.Office.Excel.Functions.SPG($D509, BH$1, $F509, "Options: Curr=USD, Mag=Actuals")</f>
        <v>1.0574811310847401</v>
      </c>
      <c r="BI509" s="6">
        <f>_xll.SNL.Clients.Office.Excel.Functions.SPG($D509, BI$1, $F509, "Options: Curr=USD, Mag=Actuals")</f>
        <v>0</v>
      </c>
      <c r="BJ509" s="6">
        <f>_xll.SNL.Clients.Office.Excel.Functions.SPG($D509, BJ$1, $F509, "Options: Curr=USD, Mag=Actuals")</f>
        <v>0</v>
      </c>
      <c r="BK509" s="6">
        <f>_xll.SNL.Clients.Office.Excel.Functions.SPG($D509, BK$1, $F509, "Options: Curr=USD, Mag=Actuals")</f>
        <v>0</v>
      </c>
      <c r="BL509" s="6">
        <f>_xll.SNL.Clients.Office.Excel.Functions.SPG($D509, BL$1, $F509, "Options: Curr=USD, Mag=Actuals")</f>
        <v>0</v>
      </c>
      <c r="BM509" s="6">
        <f>_xll.SNL.Clients.Office.Excel.Functions.SPG($D509, BM$1, $F509, "Options: Curr=USD, Mag=Actuals")</f>
        <v>0</v>
      </c>
      <c r="BN509" s="6">
        <f>_xll.SNL.Clients.Office.Excel.Functions.SPG($D509, BN$1, $F509, "Options: Curr=USD, Mag=Actuals")</f>
        <v>1.68406778418644</v>
      </c>
      <c r="BO509" s="6">
        <f>_xll.SNL.Clients.Office.Excel.Functions.SPG($D509, BO$1, $F509, "Options: Curr=USD, Mag=Actuals")</f>
        <v>59.908735332464097</v>
      </c>
      <c r="BP509" s="6">
        <f>_xll.SNL.Clients.Office.Excel.Functions.SPG($D509, BP$1, $F509, "Options: Curr=USD, Mag=Actuals")</f>
        <v>39.080834419817499</v>
      </c>
      <c r="BQ509" s="6">
        <f>_xll.SNL.Clients.Office.Excel.Functions.SPG($D509, BQ$1, $F509, "Options: Curr=USD, Mag=Actuals")</f>
        <v>62.255541069100403</v>
      </c>
      <c r="BR509" s="6">
        <f>_xll.SNL.Clients.Office.Excel.Functions.SPG($D509, BR$1, $F509, "Options: Curr=USD, Mag=Actuals")</f>
        <v>0</v>
      </c>
      <c r="BS509" s="6">
        <f>_xll.SNL.Clients.Office.Excel.Functions.SPG($D509, BS$1, $F509, "Options: Curr=USD, Mag=Actuals")</f>
        <v>0</v>
      </c>
      <c r="BT509" s="6">
        <f>_xll.SNL.Clients.Office.Excel.Functions.SPG($D509, BT$1, $F509, "Options: Curr=USD, Mag=Actuals")</f>
        <v>0</v>
      </c>
      <c r="BU509" s="6">
        <f>_xll.SNL.Clients.Office.Excel.Functions.SPG($D509, BU$1, $F509, "Options: Curr=USD, Mag=Actuals")</f>
        <v>0</v>
      </c>
      <c r="BV509" s="6">
        <f>_xll.SNL.Clients.Office.Excel.Functions.SPG($D509, BV$1, $F509, "Options: Curr=USD, Mag=Actuals")</f>
        <v>1661540008.5012639</v>
      </c>
      <c r="BW509" s="6">
        <f>_xll.SNL.Clients.Office.Excel.Functions.SPG($D509, BW$1, $F509, "Options: Curr=USD, Mag=Actuals")</f>
        <v>987426356.66000891</v>
      </c>
      <c r="BX509" s="6">
        <f>_xll.SNL.Clients.Office.Excel.Functions.SPG($D509, BX$1, $F509, "Options: Curr=USD, Mag=Actuals")</f>
        <v>2648966365.1612725</v>
      </c>
      <c r="BY509" s="6">
        <f>_xll.SNL.Clients.Office.Excel.Functions.SPG($D509, BY$1, $F509, "Options: Curr=USD, Mag=Actuals")</f>
        <v>0</v>
      </c>
      <c r="BZ509" s="6">
        <f>_xll.SNL.Clients.Office.Excel.Functions.SPG($D509, BZ$1, $F509, "Options: Curr=USD, Mag=Actuals")</f>
        <v>0</v>
      </c>
      <c r="CA509" s="6" t="str">
        <f>_xll.SNL.Clients.Office.Excel.Functions.SPG($D509, CA$1, $F509, "Options: Curr=USD, Mag=Actuals")</f>
        <v>Impaired Loans</v>
      </c>
      <c r="CB509" s="6">
        <f>_xll.SNL.Clients.Office.Excel.Functions.SPG($D509, CB$1, $F509, "Options: Curr=USD, Mag=Actuals")</f>
        <v>0</v>
      </c>
      <c r="CC509" s="6">
        <f>_xll.SNL.Clients.Office.Excel.Functions.SPG($D509, CC$1, $F509, "Options: Curr=USD, Mag=Actuals")</f>
        <v>0</v>
      </c>
      <c r="CD509" s="6">
        <f>_xll.SNL.Clients.Office.Excel.Functions.SPG($D509, CD$1, $F509, "Options: Curr=USD, Mag=Actuals")</f>
        <v>-6.5271595107241204E-2</v>
      </c>
      <c r="CE509" s="6">
        <f>_xll.SNL.Clients.Office.Excel.Functions.SPG($D509, CE$1, $F509, "Options: Curr=USD, Mag=Actuals")</f>
        <v>-3.0224525043177901</v>
      </c>
      <c r="CF509" s="6">
        <f>_xll.SNL.Clients.Office.Excel.Functions.SPG($D509, CF$1, $F509, "Options: Curr=USD, Mag=Actuals")</f>
        <v>5.2036871840618497E-2</v>
      </c>
      <c r="CG509" s="6">
        <f>_xll.SNL.Clients.Office.Excel.Functions.SPG($D509, CG$1, $F509, "Options: Curr=USD, Mag=Actuals")</f>
        <v>0</v>
      </c>
    </row>
    <row r="510" spans="1:85" x14ac:dyDescent="0.3">
      <c r="A510" s="10" t="s">
        <v>107</v>
      </c>
      <c r="B510" s="10" t="s">
        <v>85</v>
      </c>
      <c r="C510" s="10" t="s">
        <v>16</v>
      </c>
      <c r="D510">
        <v>4426243</v>
      </c>
      <c r="E510" s="10" t="s">
        <v>25</v>
      </c>
      <c r="F510" s="10" t="s">
        <v>78</v>
      </c>
      <c r="G510">
        <v>76.760000000000005</v>
      </c>
      <c r="H510">
        <v>729.67</v>
      </c>
      <c r="I510">
        <v>652.91999999999996</v>
      </c>
      <c r="J510">
        <v>1008.37</v>
      </c>
      <c r="K510">
        <v>0</v>
      </c>
      <c r="L510">
        <v>4.38</v>
      </c>
      <c r="M510">
        <v>849.5816951505974</v>
      </c>
      <c r="N510">
        <v>0</v>
      </c>
      <c r="O510">
        <v>11.64</v>
      </c>
      <c r="P510">
        <v>20.11</v>
      </c>
      <c r="Q510">
        <v>0.95</v>
      </c>
      <c r="R510">
        <v>0.94</v>
      </c>
      <c r="S510" t="str">
        <f>_xll.SNL.Clients.Office.Excel.Functions.SPG(D510, S$1, F510, "Options: Curr=USD, Mag=Actuals")</f>
        <v>ING Bank N.V.</v>
      </c>
      <c r="T510" t="str">
        <f>_xll.SNL.Clients.Office.Excel.Functions.SPG($D510, T$1, $F510, "Options: Curr=USD, Mag=Actuals")</f>
        <v>ING Bank N.V.</v>
      </c>
      <c r="U510" s="6">
        <f>_xll.SNL.Clients.Office.Excel.Functions.SPG($D510, U$1, $F510, "Options: Curr=USD, Mag=Actuals")</f>
        <v>1034371059100.139</v>
      </c>
      <c r="V510" t="str">
        <f>_xll.SNL.Clients.Office.Excel.Functions.SPG($D510, V$1, $F510, "Options: Curr=USD, Mag=Actuals")</f>
        <v/>
      </c>
      <c r="W510" t="str">
        <f>_xll.SNL.Clients.Office.Excel.Functions.SPG($D510, W$1, $F510, "Options: Curr=USD, Mag=Actuals")</f>
        <v>Bank</v>
      </c>
      <c r="X510" s="6">
        <f>_xll.SNL.Clients.Office.Excel.Functions.SPG($D510, X$1, $F510, "Options: Curr=USD, Mag=Actuals")</f>
        <v>81204361.816782787</v>
      </c>
      <c r="Y510" s="6">
        <f>_xll.SNL.Clients.Office.Excel.Functions.SPG($D510, Y$1, $F510, "Options: Curr=USD, Mag=Actuals")</f>
        <v>0</v>
      </c>
      <c r="Z510" s="6">
        <f>_xll.SNL.Clients.Office.Excel.Functions.SPG($D510, Z$1, $F510, "Options: Curr=USD, Mag=Actuals")</f>
        <v>120069206.93353145</v>
      </c>
      <c r="AA510" s="6">
        <f>_xll.SNL.Clients.Office.Excel.Functions.SPG($D510, AA$1, $F510, "Options: Curr=USD, Mag=Actuals")</f>
        <v>34746715.832854763</v>
      </c>
      <c r="AB510" s="6">
        <f>_xll.SNL.Clients.Office.Excel.Functions.SPG($D510, AB$1, $F510, "Options: Curr=USD, Mag=Actuals")</f>
        <v>0</v>
      </c>
      <c r="AC510" s="6">
        <f>_xll.SNL.Clients.Office.Excel.Functions.SPG($D510, AC$1, $F510, "Options: Curr=USD, Mag=Actuals")</f>
        <v>0</v>
      </c>
      <c r="AD510" s="6">
        <f>_xll.SNL.Clients.Office.Excel.Functions.SPG($D510, AD$1, $F510, "Options: Curr=USD, Mag=Actuals")</f>
        <v>1.03136101455365</v>
      </c>
      <c r="AE510" s="6">
        <f>_xll.SNL.Clients.Office.Excel.Functions.SPG($D510, AE$1, $F510, "Options: Curr=USD, Mag=Actuals")</f>
        <v>28.703047484053901</v>
      </c>
      <c r="AF510" s="6">
        <f>_xll.SNL.Clients.Office.Excel.Functions.SPG($D510, AF$1, $F510, "Options: Curr=USD, Mag=Actuals")</f>
        <v>3622544682.3571048</v>
      </c>
      <c r="AG510" s="6">
        <f>_xll.SNL.Clients.Office.Excel.Functions.SPG($D510, AG$1, $F510, "Options: Curr=USD, Mag=Actuals")</f>
        <v>2079278.0038931165</v>
      </c>
      <c r="AH510" s="6">
        <f>_xll.SNL.Clients.Office.Excel.Functions.SPG($D510, AH$1, $F510, "Options: Curr=USD, Mag=Actuals")</f>
        <v>141213944.43461335</v>
      </c>
      <c r="AI510" s="6">
        <f>_xll.SNL.Clients.Office.Excel.Functions.SPG($D510, AI$1, $F510, "Options: Curr=USD, Mag=Actuals")</f>
        <v>44926</v>
      </c>
      <c r="AJ510" s="6" t="str">
        <f>_xll.SNL.Clients.Office.Excel.Functions.SPG($D510, AJ$1, $F510, "Options: Curr=USD, Mag=Actuals")</f>
        <v>#INVALID FUNCTION PARAMETER</v>
      </c>
      <c r="AK510" s="6" t="str">
        <f>_xll.SNL.Clients.Office.Excel.Functions.SPG($D510, AK$1, $F510, "Options: Curr=USD, Mag=Actuals")</f>
        <v>#INVALID FUNCTION PARAMETER</v>
      </c>
      <c r="AL510" s="6" t="str">
        <f>_xll.SNL.Clients.Office.Excel.Functions.SPG($D510, AL$1, $F510, "Options: Curr=USD, Mag=Actuals")</f>
        <v>#INVALID FUNCTION PARAMETER</v>
      </c>
      <c r="AM510" s="6" t="str">
        <f>_xll.SNL.Clients.Office.Excel.Functions.SPG($D510, AM$1, $F510, "Options: Curr=USD, Mag=Actuals")</f>
        <v>#INVALID FUNCTION PARAMETER</v>
      </c>
      <c r="AN510" s="6">
        <f>_xll.SNL.Clients.Office.Excel.Functions.SPG($D510, AN$1, $F510, "Options: Curr=USD, Mag=Actuals")</f>
        <v>3622544682.3571048</v>
      </c>
      <c r="AO510" s="6">
        <f>_xll.SNL.Clients.Office.Excel.Functions.SPG($D510, AO$1, $F510, "Options: Curr=USD, Mag=Actuals")</f>
        <v>1708547159.7947266</v>
      </c>
      <c r="AP510" s="6">
        <f>_xll.SNL.Clients.Office.Excel.Functions.SPG($D510, AP$1, $F510, "Options: Curr=USD, Mag=Actuals")</f>
        <v>1059148823.2171298</v>
      </c>
      <c r="AQ510" s="6">
        <f>_xll.SNL.Clients.Office.Excel.Functions.SPG($D510, AQ$1, $F510, "Options: Curr=USD, Mag=Actuals")</f>
        <v>141213944.43461335</v>
      </c>
      <c r="AR510" s="6">
        <f>_xll.SNL.Clients.Office.Excel.Functions.SPG($D510, AR$1, $F510, "Options: Curr=USD, Mag=Actuals")</f>
        <v>141213944.43461335</v>
      </c>
      <c r="AS510" s="6">
        <f>_xll.SNL.Clients.Office.Excel.Functions.SPG($D510, AS$1, $F510, "Options: Curr=USD, Mag=Actuals")</f>
        <v>140904264.73190585</v>
      </c>
      <c r="AT510" s="6">
        <f>_xll.SNL.Clients.Office.Excel.Functions.SPG($D510, AT$1, $F510, "Options: Curr=USD, Mag=Actuals")</f>
        <v>47.164281178252203</v>
      </c>
      <c r="AU510" s="6">
        <f>_xll.SNL.Clients.Office.Excel.Functions.SPG($D510, AU$1, $F510, "Options: Curr=USD, Mag=Actuals")</f>
        <v>161.31322835303499</v>
      </c>
      <c r="AV510" s="6">
        <f>_xll.SNL.Clients.Office.Excel.Functions.SPG($D510, AV$1, $F510, "Options: Curr=USD, Mag=Actuals")</f>
        <v>3.8981974500512901</v>
      </c>
      <c r="AW510" s="6">
        <f>_xll.SNL.Clients.Office.Excel.Functions.SPG($D510, AW$1, $F510, "Options: Curr=USD, Mag=Actuals")</f>
        <v>3.8899813134335699</v>
      </c>
      <c r="AX510" s="6">
        <f>_xll.SNL.Clients.Office.Excel.Functions.SPG($D510, AX$1, $F510, "Options: Curr=USD, Mag=Actuals")</f>
        <v>34746715.832854763</v>
      </c>
      <c r="AY510" s="6">
        <f>_xll.SNL.Clients.Office.Excel.Functions.SPG($D510, AY$1, $F510, "Options: Curr=USD, Mag=Actuals")</f>
        <v>34746715.832854763</v>
      </c>
      <c r="AZ510" s="6">
        <f>_xll.SNL.Clients.Office.Excel.Functions.SPG($D510, AZ$1, $F510, "Options: Curr=USD, Mag=Actuals")</f>
        <v>1.03136101455365</v>
      </c>
      <c r="BA510" s="6">
        <f>_xll.SNL.Clients.Office.Excel.Functions.SPG($D510, BA$1, $F510, "Options: Curr=USD, Mag=Actuals")</f>
        <v>28.703047484053901</v>
      </c>
      <c r="BB510" s="6">
        <f>_xll.SNL.Clients.Office.Excel.Functions.SPG($D510, BB$1, $F510, "Options: Curr=USD, Mag=Actuals")</f>
        <v>28.703047484053901</v>
      </c>
      <c r="BC510" s="6">
        <f>_xll.SNL.Clients.Office.Excel.Functions.SPG($D510, BC$1, $F510, "Options: Curr=USD, Mag=Actuals")</f>
        <v>28.8410183371907</v>
      </c>
      <c r="BD510" s="6">
        <f>_xll.SNL.Clients.Office.Excel.Functions.SPG($D510, BD$1, $F510, "Options: Curr=USD, Mag=Actuals")</f>
        <v>0</v>
      </c>
      <c r="BE510" s="6">
        <f>_xll.SNL.Clients.Office.Excel.Functions.SPG($D510, BE$1, $F510, "Options: Curr=USD, Mag=Actuals")</f>
        <v>2.4523473012720101</v>
      </c>
      <c r="BF510" s="6">
        <f>_xll.SNL.Clients.Office.Excel.Functions.SPG($D510, BF$1, $F510, "Options: Curr=USD, Mag=Actuals")</f>
        <v>0.54369278174618296</v>
      </c>
      <c r="BG510" s="6">
        <f>_xll.SNL.Clients.Office.Excel.Functions.SPG($D510, BG$1, $F510, "Options: Curr=USD, Mag=Actuals")</f>
        <v>1.1841552389319701</v>
      </c>
      <c r="BH510" s="6">
        <f>_xll.SNL.Clients.Office.Excel.Functions.SPG($D510, BH$1, $F510, "Options: Curr=USD, Mag=Actuals")</f>
        <v>1.2261736506360099</v>
      </c>
      <c r="BI510" s="6">
        <f>_xll.SNL.Clients.Office.Excel.Functions.SPG($D510, BI$1, $F510, "Options: Curr=USD, Mag=Actuals")</f>
        <v>0</v>
      </c>
      <c r="BJ510" s="6">
        <f>_xll.SNL.Clients.Office.Excel.Functions.SPG($D510, BJ$1, $F510, "Options: Curr=USD, Mag=Actuals")</f>
        <v>0</v>
      </c>
      <c r="BK510" s="6">
        <f>_xll.SNL.Clients.Office.Excel.Functions.SPG($D510, BK$1, $F510, "Options: Curr=USD, Mag=Actuals")</f>
        <v>0</v>
      </c>
      <c r="BL510" s="6">
        <f>_xll.SNL.Clients.Office.Excel.Functions.SPG($D510, BL$1, $F510, "Options: Curr=USD, Mag=Actuals")</f>
        <v>0</v>
      </c>
      <c r="BM510" s="6">
        <f>_xll.SNL.Clients.Office.Excel.Functions.SPG($D510, BM$1, $F510, "Options: Curr=USD, Mag=Actuals")</f>
        <v>0</v>
      </c>
      <c r="BN510" s="6">
        <f>_xll.SNL.Clients.Office.Excel.Functions.SPG($D510, BN$1, $F510, "Options: Curr=USD, Mag=Actuals")</f>
        <v>2.45815332188918</v>
      </c>
      <c r="BO510" s="6">
        <f>_xll.SNL.Clients.Office.Excel.Functions.SPG($D510, BO$1, $F510, "Options: Curr=USD, Mag=Actuals")</f>
        <v>101.74326465927101</v>
      </c>
      <c r="BP510" s="6">
        <f>_xll.SNL.Clients.Office.Excel.Functions.SPG($D510, BP$1, $F510, "Options: Curr=USD, Mag=Actuals")</f>
        <v>22.556788166930801</v>
      </c>
      <c r="BQ510" s="6">
        <f>_xll.SNL.Clients.Office.Excel.Functions.SPG($D510, BQ$1, $F510, "Options: Curr=USD, Mag=Actuals")</f>
        <v>49.128367670364497</v>
      </c>
      <c r="BR510" s="6">
        <f>_xll.SNL.Clients.Office.Excel.Functions.SPG($D510, BR$1, $F510, "Options: Curr=USD, Mag=Actuals")</f>
        <v>0</v>
      </c>
      <c r="BS510" s="6">
        <f>_xll.SNL.Clients.Office.Excel.Functions.SPG($D510, BS$1, $F510, "Options: Curr=USD, Mag=Actuals")</f>
        <v>0</v>
      </c>
      <c r="BT510" s="6">
        <f>_xll.SNL.Clients.Office.Excel.Functions.SPG($D510, BT$1, $F510, "Options: Curr=USD, Mag=Actuals")</f>
        <v>0</v>
      </c>
      <c r="BU510" s="6">
        <f>_xll.SNL.Clients.Office.Excel.Functions.SPG($D510, BU$1, $F510, "Options: Curr=USD, Mag=Actuals")</f>
        <v>0</v>
      </c>
      <c r="BV510" s="6">
        <f>_xll.SNL.Clients.Office.Excel.Functions.SPG($D510, BV$1, $F510, "Options: Curr=USD, Mag=Actuals")</f>
        <v>1009688550.6989914</v>
      </c>
      <c r="BW510" s="6">
        <f>_xll.SNL.Clients.Office.Excel.Functions.SPG($D510, BW$1, $F510, "Options: Curr=USD, Mag=Actuals")</f>
        <v>1287603963.9001946</v>
      </c>
      <c r="BX510" s="6">
        <f>_xll.SNL.Clients.Office.Excel.Functions.SPG($D510, BX$1, $F510, "Options: Curr=USD, Mag=Actuals")</f>
        <v>2297292514.5991859</v>
      </c>
      <c r="BY510" s="6">
        <f>_xll.SNL.Clients.Office.Excel.Functions.SPG($D510, BY$1, $F510, "Options: Curr=USD, Mag=Actuals")</f>
        <v>0</v>
      </c>
      <c r="BZ510" s="6">
        <f>_xll.SNL.Clients.Office.Excel.Functions.SPG($D510, BZ$1, $F510, "Options: Curr=USD, Mag=Actuals")</f>
        <v>0</v>
      </c>
      <c r="CA510" s="6" t="str">
        <f>_xll.SNL.Clients.Office.Excel.Functions.SPG($D510, CA$1, $F510, "Options: Curr=USD, Mag=Actuals")</f>
        <v>Impaired Loans</v>
      </c>
      <c r="CB510" s="6">
        <f>_xll.SNL.Clients.Office.Excel.Functions.SPG($D510, CB$1, $F510, "Options: Curr=USD, Mag=Actuals")</f>
        <v>0</v>
      </c>
      <c r="CC510" s="6">
        <f>_xll.SNL.Clients.Office.Excel.Functions.SPG($D510, CC$1, $F510, "Options: Curr=USD, Mag=Actuals")</f>
        <v>0</v>
      </c>
      <c r="CD510" s="6">
        <f>_xll.SNL.Clients.Office.Excel.Functions.SPG($D510, CD$1, $F510, "Options: Curr=USD, Mag=Actuals")</f>
        <v>6.0752572491741402E-2</v>
      </c>
      <c r="CE510" s="6">
        <f>_xll.SNL.Clients.Office.Excel.Functions.SPG($D510, CE$1, $F510, "Options: Curr=USD, Mag=Actuals")</f>
        <v>1.4537902388369699</v>
      </c>
      <c r="CF510" s="6">
        <f>_xll.SNL.Clients.Office.Excel.Functions.SPG($D510, CF$1, $F510, "Options: Curr=USD, Mag=Actuals")</f>
        <v>8.5375003233901597E-2</v>
      </c>
      <c r="CG510" s="6">
        <f>_xll.SNL.Clients.Office.Excel.Functions.SPG($D510, CG$1, $F510, "Options: Curr=USD, Mag=Actuals")</f>
        <v>0</v>
      </c>
    </row>
    <row r="511" spans="1:85" x14ac:dyDescent="0.3">
      <c r="A511" s="10" t="s">
        <v>107</v>
      </c>
      <c r="B511" s="10" t="s">
        <v>85</v>
      </c>
      <c r="C511" s="10" t="s">
        <v>16</v>
      </c>
      <c r="D511">
        <v>4426243</v>
      </c>
      <c r="E511" s="10" t="s">
        <v>25</v>
      </c>
      <c r="F511" s="10" t="s">
        <v>10</v>
      </c>
      <c r="G511">
        <v>93.84</v>
      </c>
      <c r="H511">
        <v>718.58</v>
      </c>
      <c r="I511">
        <v>624.73</v>
      </c>
      <c r="J511">
        <v>1119.18</v>
      </c>
      <c r="K511">
        <v>0</v>
      </c>
      <c r="L511">
        <v>0.16</v>
      </c>
      <c r="M511">
        <v>873.56149819557811</v>
      </c>
      <c r="N511">
        <v>0</v>
      </c>
      <c r="O511">
        <v>4.0999999999999996</v>
      </c>
      <c r="P511">
        <v>-0.1</v>
      </c>
      <c r="Q511">
        <v>0.92</v>
      </c>
      <c r="R511">
        <v>0.9</v>
      </c>
      <c r="S511" t="str">
        <f>_xll.SNL.Clients.Office.Excel.Functions.SPG(D511, S$1, F511, "Options: Curr=USD, Mag=Actuals")</f>
        <v>ING Bank N.V.</v>
      </c>
      <c r="T511" t="str">
        <f>_xll.SNL.Clients.Office.Excel.Functions.SPG($D511, T$1, $F511, "Options: Curr=USD, Mag=Actuals")</f>
        <v>ING Bank N.V.</v>
      </c>
      <c r="U511" s="6">
        <f>_xll.SNL.Clients.Office.Excel.Functions.SPG($D511, U$1, $F511, "Options: Curr=USD, Mag=Actuals")</f>
        <v>1078408312147.6733</v>
      </c>
      <c r="V511" t="str">
        <f>_xll.SNL.Clients.Office.Excel.Functions.SPG($D511, V$1, $F511, "Options: Curr=USD, Mag=Actuals")</f>
        <v/>
      </c>
      <c r="W511" t="str">
        <f>_xll.SNL.Clients.Office.Excel.Functions.SPG($D511, W$1, $F511, "Options: Curr=USD, Mag=Actuals")</f>
        <v>Bank</v>
      </c>
      <c r="X511" s="6">
        <f>_xll.SNL.Clients.Office.Excel.Functions.SPG($D511, X$1, $F511, "Options: Curr=USD, Mag=Actuals")</f>
        <v>23399084575.432102</v>
      </c>
      <c r="Y511" s="6">
        <f>_xll.SNL.Clients.Office.Excel.Functions.SPG($D511, Y$1, $F511, "Options: Curr=USD, Mag=Actuals")</f>
        <v>0</v>
      </c>
      <c r="Z511" s="6">
        <f>_xll.SNL.Clients.Office.Excel.Functions.SPG($D511, Z$1, $F511, "Options: Curr=USD, Mag=Actuals")</f>
        <v>0</v>
      </c>
      <c r="AA511" s="6">
        <f>_xll.SNL.Clients.Office.Excel.Functions.SPG($D511, AA$1, $F511, "Options: Curr=USD, Mag=Actuals")</f>
        <v>7994362783.397768</v>
      </c>
      <c r="AB511" s="6">
        <f>_xll.SNL.Clients.Office.Excel.Functions.SPG($D511, AB$1, $F511, "Options: Curr=USD, Mag=Actuals")</f>
        <v>0</v>
      </c>
      <c r="AC511" s="6">
        <f>_xll.SNL.Clients.Office.Excel.Functions.SPG($D511, AC$1, $F511, "Options: Curr=USD, Mag=Actuals")</f>
        <v>0</v>
      </c>
      <c r="AD511" s="6">
        <f>_xll.SNL.Clients.Office.Excel.Functions.SPG($D511, AD$1, $F511, "Options: Curr=USD, Mag=Actuals")</f>
        <v>0.76100000000000001</v>
      </c>
      <c r="AE511" s="6">
        <f>_xll.SNL.Clients.Office.Excel.Functions.SPG($D511, AE$1, $F511, "Options: Curr=USD, Mag=Actuals")</f>
        <v>17.561</v>
      </c>
      <c r="AF511" s="6">
        <f>_xll.SNL.Clients.Office.Excel.Functions.SPG($D511, AF$1, $F511, "Options: Curr=USD, Mag=Actuals")</f>
        <v>1078408312147.6733</v>
      </c>
      <c r="AG511" s="6">
        <f>_xll.SNL.Clients.Office.Excel.Functions.SPG($D511, AG$1, $F511, "Options: Curr=USD, Mag=Actuals")</f>
        <v>142178622747.87222</v>
      </c>
      <c r="AH511" s="6">
        <f>_xll.SNL.Clients.Office.Excel.Functions.SPG($D511, AH$1, $F511, "Options: Curr=USD, Mag=Actuals")</f>
        <v>45468110976.014153</v>
      </c>
      <c r="AI511" s="6">
        <f>_xll.SNL.Clients.Office.Excel.Functions.SPG($D511, AI$1, $F511, "Options: Curr=USD, Mag=Actuals")</f>
        <v>45291</v>
      </c>
      <c r="AJ511" s="6" t="str">
        <f>_xll.SNL.Clients.Office.Excel.Functions.SPG($D511, AJ$1, $F511, "Options: Curr=USD, Mag=Actuals")</f>
        <v>#INVALID FUNCTION PARAMETER</v>
      </c>
      <c r="AK511" s="6" t="str">
        <f>_xll.SNL.Clients.Office.Excel.Functions.SPG($D511, AK$1, $F511, "Options: Curr=USD, Mag=Actuals")</f>
        <v>#INVALID FUNCTION PARAMETER</v>
      </c>
      <c r="AL511" s="6" t="str">
        <f>_xll.SNL.Clients.Office.Excel.Functions.SPG($D511, AL$1, $F511, "Options: Curr=USD, Mag=Actuals")</f>
        <v>#INVALID FUNCTION PARAMETER</v>
      </c>
      <c r="AM511" s="6" t="str">
        <f>_xll.SNL.Clients.Office.Excel.Functions.SPG($D511, AM$1, $F511, "Options: Curr=USD, Mag=Actuals")</f>
        <v>#INVALID FUNCTION PARAMETER</v>
      </c>
      <c r="AN511" s="6">
        <f>_xll.SNL.Clients.Office.Excel.Functions.SPG($D511, AN$1, $F511, "Options: Curr=USD, Mag=Actuals")</f>
        <v>0</v>
      </c>
      <c r="AO511" s="6">
        <f>_xll.SNL.Clients.Office.Excel.Functions.SPG($D511, AO$1, $F511, "Options: Curr=USD, Mag=Actuals")</f>
        <v>0</v>
      </c>
      <c r="AP511" s="6">
        <f>_xll.SNL.Clients.Office.Excel.Functions.SPG($D511, AP$1, $F511, "Options: Curr=USD, Mag=Actuals")</f>
        <v>0</v>
      </c>
      <c r="AQ511" s="6">
        <f>_xll.SNL.Clients.Office.Excel.Functions.SPG($D511, AQ$1, $F511, "Options: Curr=USD, Mag=Actuals")</f>
        <v>0</v>
      </c>
      <c r="AR511" s="6">
        <f>_xll.SNL.Clients.Office.Excel.Functions.SPG($D511, AR$1, $F511, "Options: Curr=USD, Mag=Actuals")</f>
        <v>0</v>
      </c>
      <c r="AS511" s="6">
        <f>_xll.SNL.Clients.Office.Excel.Functions.SPG($D511, AS$1, $F511, "Options: Curr=USD, Mag=Actuals")</f>
        <v>0</v>
      </c>
      <c r="AT511" s="6">
        <f>_xll.SNL.Clients.Office.Excel.Functions.SPG($D511, AT$1, $F511, "Options: Curr=USD, Mag=Actuals")</f>
        <v>0</v>
      </c>
      <c r="AU511" s="6">
        <f>_xll.SNL.Clients.Office.Excel.Functions.SPG($D511, AU$1, $F511, "Options: Curr=USD, Mag=Actuals")</f>
        <v>0</v>
      </c>
      <c r="AV511" s="6">
        <f>_xll.SNL.Clients.Office.Excel.Functions.SPG($D511, AV$1, $F511, "Options: Curr=USD, Mag=Actuals")</f>
        <v>0</v>
      </c>
      <c r="AW511" s="6">
        <f>_xll.SNL.Clients.Office.Excel.Functions.SPG($D511, AW$1, $F511, "Options: Curr=USD, Mag=Actuals")</f>
        <v>0</v>
      </c>
      <c r="AX511" s="6">
        <f>_xll.SNL.Clients.Office.Excel.Functions.SPG($D511, AX$1, $F511, "Options: Curr=USD, Mag=Actuals")</f>
        <v>0</v>
      </c>
      <c r="AY511" s="6">
        <f>_xll.SNL.Clients.Office.Excel.Functions.SPG($D511, AY$1, $F511, "Options: Curr=USD, Mag=Actuals")</f>
        <v>0</v>
      </c>
      <c r="AZ511" s="6">
        <f>_xll.SNL.Clients.Office.Excel.Functions.SPG($D511, AZ$1, $F511, "Options: Curr=USD, Mag=Actuals")</f>
        <v>0</v>
      </c>
      <c r="BA511" s="6">
        <f>_xll.SNL.Clients.Office.Excel.Functions.SPG($D511, BA$1, $F511, "Options: Curr=USD, Mag=Actuals")</f>
        <v>0</v>
      </c>
      <c r="BB511" s="6">
        <f>_xll.SNL.Clients.Office.Excel.Functions.SPG($D511, BB$1, $F511, "Options: Curr=USD, Mag=Actuals")</f>
        <v>0</v>
      </c>
      <c r="BC511" s="6">
        <f>_xll.SNL.Clients.Office.Excel.Functions.SPG($D511, BC$1, $F511, "Options: Curr=USD, Mag=Actuals")</f>
        <v>0</v>
      </c>
      <c r="BD511" s="6">
        <f>_xll.SNL.Clients.Office.Excel.Functions.SPG($D511, BD$1, $F511, "Options: Curr=USD, Mag=Actuals")</f>
        <v>0</v>
      </c>
      <c r="BE511" s="6">
        <f>_xll.SNL.Clients.Office.Excel.Functions.SPG($D511, BE$1, $F511, "Options: Curr=USD, Mag=Actuals")</f>
        <v>0</v>
      </c>
      <c r="BF511" s="6">
        <f>_xll.SNL.Clients.Office.Excel.Functions.SPG($D511, BF$1, $F511, "Options: Curr=USD, Mag=Actuals")</f>
        <v>0</v>
      </c>
      <c r="BG511" s="6">
        <f>_xll.SNL.Clients.Office.Excel.Functions.SPG($D511, BG$1, $F511, "Options: Curr=USD, Mag=Actuals")</f>
        <v>0</v>
      </c>
      <c r="BH511" s="6">
        <f>_xll.SNL.Clients.Office.Excel.Functions.SPG($D511, BH$1, $F511, "Options: Curr=USD, Mag=Actuals")</f>
        <v>0</v>
      </c>
      <c r="BI511" s="6">
        <f>_xll.SNL.Clients.Office.Excel.Functions.SPG($D511, BI$1, $F511, "Options: Curr=USD, Mag=Actuals")</f>
        <v>0</v>
      </c>
      <c r="BJ511" s="6">
        <f>_xll.SNL.Clients.Office.Excel.Functions.SPG($D511, BJ$1, $F511, "Options: Curr=USD, Mag=Actuals")</f>
        <v>0</v>
      </c>
      <c r="BK511" s="6">
        <f>_xll.SNL.Clients.Office.Excel.Functions.SPG($D511, BK$1, $F511, "Options: Curr=USD, Mag=Actuals")</f>
        <v>0</v>
      </c>
      <c r="BL511" s="6">
        <f>_xll.SNL.Clients.Office.Excel.Functions.SPG($D511, BL$1, $F511, "Options: Curr=USD, Mag=Actuals")</f>
        <v>0</v>
      </c>
      <c r="BM511" s="6">
        <f>_xll.SNL.Clients.Office.Excel.Functions.SPG($D511, BM$1, $F511, "Options: Curr=USD, Mag=Actuals")</f>
        <v>0</v>
      </c>
      <c r="BN511" s="6">
        <f>_xll.SNL.Clients.Office.Excel.Functions.SPG($D511, BN$1, $F511, "Options: Curr=USD, Mag=Actuals")</f>
        <v>0</v>
      </c>
      <c r="BO511" s="6">
        <f>_xll.SNL.Clients.Office.Excel.Functions.SPG($D511, BO$1, $F511, "Options: Curr=USD, Mag=Actuals")</f>
        <v>0</v>
      </c>
      <c r="BP511" s="6">
        <f>_xll.SNL.Clients.Office.Excel.Functions.SPG($D511, BP$1, $F511, "Options: Curr=USD, Mag=Actuals")</f>
        <v>0</v>
      </c>
      <c r="BQ511" s="6">
        <f>_xll.SNL.Clients.Office.Excel.Functions.SPG($D511, BQ$1, $F511, "Options: Curr=USD, Mag=Actuals")</f>
        <v>0</v>
      </c>
      <c r="BR511" s="6">
        <f>_xll.SNL.Clients.Office.Excel.Functions.SPG($D511, BR$1, $F511, "Options: Curr=USD, Mag=Actuals")</f>
        <v>0</v>
      </c>
      <c r="BS511" s="6">
        <f>_xll.SNL.Clients.Office.Excel.Functions.SPG($D511, BS$1, $F511, "Options: Curr=USD, Mag=Actuals")</f>
        <v>0</v>
      </c>
      <c r="BT511" s="6">
        <f>_xll.SNL.Clients.Office.Excel.Functions.SPG($D511, BT$1, $F511, "Options: Curr=USD, Mag=Actuals")</f>
        <v>0</v>
      </c>
      <c r="BU511" s="6">
        <f>_xll.SNL.Clients.Office.Excel.Functions.SPG($D511, BU$1, $F511, "Options: Curr=USD, Mag=Actuals")</f>
        <v>0</v>
      </c>
      <c r="BV511" s="6">
        <f>_xll.SNL.Clients.Office.Excel.Functions.SPG($D511, BV$1, $F511, "Options: Curr=USD, Mag=Actuals")</f>
        <v>0</v>
      </c>
      <c r="BW511" s="6">
        <f>_xll.SNL.Clients.Office.Excel.Functions.SPG($D511, BW$1, $F511, "Options: Curr=USD, Mag=Actuals")</f>
        <v>0</v>
      </c>
      <c r="BX511" s="6">
        <f>_xll.SNL.Clients.Office.Excel.Functions.SPG($D511, BX$1, $F511, "Options: Curr=USD, Mag=Actuals")</f>
        <v>0</v>
      </c>
      <c r="BY511" s="6">
        <f>_xll.SNL.Clients.Office.Excel.Functions.SPG($D511, BY$1, $F511, "Options: Curr=USD, Mag=Actuals")</f>
        <v>0</v>
      </c>
      <c r="BZ511" s="6">
        <f>_xll.SNL.Clients.Office.Excel.Functions.SPG($D511, BZ$1, $F511, "Options: Curr=USD, Mag=Actuals")</f>
        <v>0</v>
      </c>
      <c r="CA511" s="6" t="str">
        <f>_xll.SNL.Clients.Office.Excel.Functions.SPG($D511, CA$1, $F511, "Options: Curr=USD, Mag=Actuals")</f>
        <v>Impaired Loans</v>
      </c>
      <c r="CB511" s="6">
        <f>_xll.SNL.Clients.Office.Excel.Functions.SPG($D511, CB$1, $F511, "Options: Curr=USD, Mag=Actuals")</f>
        <v>0</v>
      </c>
      <c r="CC511" s="6">
        <f>_xll.SNL.Clients.Office.Excel.Functions.SPG($D511, CC$1, $F511, "Options: Curr=USD, Mag=Actuals")</f>
        <v>0</v>
      </c>
      <c r="CD511" s="6">
        <f>_xll.SNL.Clients.Office.Excel.Functions.SPG($D511, CD$1, $F511, "Options: Curr=USD, Mag=Actuals")</f>
        <v>0</v>
      </c>
      <c r="CE511" s="6">
        <f>_xll.SNL.Clients.Office.Excel.Functions.SPG($D511, CE$1, $F511, "Options: Curr=USD, Mag=Actuals")</f>
        <v>0</v>
      </c>
      <c r="CF511" s="6">
        <f>_xll.SNL.Clients.Office.Excel.Functions.SPG($D511, CF$1, $F511, "Options: Curr=USD, Mag=Actuals")</f>
        <v>0</v>
      </c>
      <c r="CG511" s="6">
        <f>_xll.SNL.Clients.Office.Excel.Functions.SPG($D511, CG$1, $F511, "Options: Curr=USD, Mag=Actuals")</f>
        <v>0</v>
      </c>
    </row>
    <row r="512" spans="1:85" x14ac:dyDescent="0.3">
      <c r="A512" s="10" t="s">
        <v>93</v>
      </c>
      <c r="B512" s="10" t="s">
        <v>85</v>
      </c>
      <c r="C512" s="10" t="s">
        <v>4</v>
      </c>
      <c r="D512">
        <v>4226356</v>
      </c>
      <c r="E512" s="10" t="s">
        <v>19</v>
      </c>
      <c r="F512" s="10" t="s">
        <v>6</v>
      </c>
      <c r="G512">
        <v>6.96</v>
      </c>
      <c r="H512">
        <v>41.07</v>
      </c>
      <c r="I512">
        <v>34.11</v>
      </c>
      <c r="J512">
        <v>396.31</v>
      </c>
      <c r="K512">
        <v>343.51</v>
      </c>
      <c r="L512">
        <v>3.92</v>
      </c>
      <c r="M512">
        <v>1173.0428457418363</v>
      </c>
      <c r="N512">
        <v>1153.7</v>
      </c>
      <c r="O512">
        <v>3.23</v>
      </c>
      <c r="P512">
        <v>0</v>
      </c>
      <c r="Q512">
        <v>4.71</v>
      </c>
      <c r="R512">
        <v>5.22</v>
      </c>
      <c r="S512" t="str">
        <f>_xll.SNL.Clients.Office.Excel.Functions.SPG(D512, S$1, F512, "Options: Curr=USD, Mag=Actuals")</f>
        <v>Industrial and Commercial Bank of China Limited (SEHK:1398)</v>
      </c>
      <c r="T512" t="str">
        <f>_xll.SNL.Clients.Office.Excel.Functions.SPG($D512, T$1, $F512, "Options: Curr=USD, Mag=Actuals")</f>
        <v>Industrial and Commercial Bank of China Limited</v>
      </c>
      <c r="U512" s="6">
        <f>_xll.SNL.Clients.Office.Excel.Functions.SPG($D512, U$1, $F512, "Options: Curr=USD, Mag=Actuals")</f>
        <v>0</v>
      </c>
      <c r="V512" t="str">
        <f>_xll.SNL.Clients.Office.Excel.Functions.SPG($D512, V$1, $F512, "Options: Curr=USD, Mag=Actuals")</f>
        <v>SEHK:1398</v>
      </c>
      <c r="W512" t="str">
        <f>_xll.SNL.Clients.Office.Excel.Functions.SPG($D512, W$1, $F512, "Options: Curr=USD, Mag=Actuals")</f>
        <v>Bank</v>
      </c>
      <c r="X512" s="6">
        <f>_xll.SNL.Clients.Office.Excel.Functions.SPG($D512, X$1, $F512, "Options: Curr=USD, Mag=Actuals")</f>
        <v>0</v>
      </c>
      <c r="Y512" s="6">
        <f>_xll.SNL.Clients.Office.Excel.Functions.SPG($D512, Y$1, $F512, "Options: Curr=USD, Mag=Actuals")</f>
        <v>0</v>
      </c>
      <c r="Z512" s="6">
        <f>_xll.SNL.Clients.Office.Excel.Functions.SPG($D512, Z$1, $F512, "Options: Curr=USD, Mag=Actuals")</f>
        <v>0</v>
      </c>
      <c r="AA512" s="6">
        <f>_xll.SNL.Clients.Office.Excel.Functions.SPG($D512, AA$1, $F512, "Options: Curr=USD, Mag=Actuals")</f>
        <v>0</v>
      </c>
      <c r="AB512" s="6">
        <f>_xll.SNL.Clients.Office.Excel.Functions.SPG($D512, AB$1, $F512, "Options: Curr=USD, Mag=Actuals")</f>
        <v>0</v>
      </c>
      <c r="AC512" s="6">
        <f>_xll.SNL.Clients.Office.Excel.Functions.SPG($D512, AC$1, $F512, "Options: Curr=USD, Mag=Actuals")</f>
        <v>0</v>
      </c>
      <c r="AD512" s="6">
        <f>_xll.SNL.Clients.Office.Excel.Functions.SPG($D512, AD$1, $F512, "Options: Curr=USD, Mag=Actuals")</f>
        <v>0</v>
      </c>
      <c r="AE512" s="6">
        <f>_xll.SNL.Clients.Office.Excel.Functions.SPG($D512, AE$1, $F512, "Options: Curr=USD, Mag=Actuals")</f>
        <v>0</v>
      </c>
      <c r="AF512" s="6">
        <f>_xll.SNL.Clients.Office.Excel.Functions.SPG($D512, AF$1, $F512, "Options: Curr=USD, Mag=Actuals")</f>
        <v>0</v>
      </c>
      <c r="AG512" s="6">
        <f>_xll.SNL.Clients.Office.Excel.Functions.SPG($D512, AG$1, $F512, "Options: Curr=USD, Mag=Actuals")</f>
        <v>0</v>
      </c>
      <c r="AH512" s="6">
        <f>_xll.SNL.Clients.Office.Excel.Functions.SPG($D512, AH$1, $F512, "Options: Curr=USD, Mag=Actuals")</f>
        <v>0</v>
      </c>
      <c r="AI512" s="6" t="str">
        <f>_xll.SNL.Clients.Office.Excel.Functions.SPG($D512, AI$1, $F512, "Options: Curr=USD, Mag=Actuals")</f>
        <v/>
      </c>
      <c r="AJ512" s="6" t="str">
        <f>_xll.SNL.Clients.Office.Excel.Functions.SPG($D512, AJ$1, $F512, "Options: Curr=USD, Mag=Actuals")</f>
        <v>#INVALID FUNCTION PARAMETER</v>
      </c>
      <c r="AK512" s="6" t="str">
        <f>_xll.SNL.Clients.Office.Excel.Functions.SPG($D512, AK$1, $F512, "Options: Curr=USD, Mag=Actuals")</f>
        <v>#INVALID FUNCTION PARAMETER</v>
      </c>
      <c r="AL512" s="6" t="str">
        <f>_xll.SNL.Clients.Office.Excel.Functions.SPG($D512, AL$1, $F512, "Options: Curr=USD, Mag=Actuals")</f>
        <v>#INVALID FUNCTION PARAMETER</v>
      </c>
      <c r="AM512" s="6" t="str">
        <f>_xll.SNL.Clients.Office.Excel.Functions.SPG($D512, AM$1, $F512, "Options: Curr=USD, Mag=Actuals")</f>
        <v>#INVALID FUNCTION PARAMETER</v>
      </c>
      <c r="AN512" s="6">
        <f>_xll.SNL.Clients.Office.Excel.Functions.SPG($D512, AN$1, $F512, "Options: Curr=USD, Mag=Actuals")</f>
        <v>0</v>
      </c>
      <c r="AO512" s="6">
        <f>_xll.SNL.Clients.Office.Excel.Functions.SPG($D512, AO$1, $F512, "Options: Curr=USD, Mag=Actuals")</f>
        <v>0</v>
      </c>
      <c r="AP512" s="6">
        <f>_xll.SNL.Clients.Office.Excel.Functions.SPG($D512, AP$1, $F512, "Options: Curr=USD, Mag=Actuals")</f>
        <v>0</v>
      </c>
      <c r="AQ512" s="6">
        <f>_xll.SNL.Clients.Office.Excel.Functions.SPG($D512, AQ$1, $F512, "Options: Curr=USD, Mag=Actuals")</f>
        <v>0</v>
      </c>
      <c r="AR512" s="6">
        <f>_xll.SNL.Clients.Office.Excel.Functions.SPG($D512, AR$1, $F512, "Options: Curr=USD, Mag=Actuals")</f>
        <v>0</v>
      </c>
      <c r="AS512" s="6">
        <f>_xll.SNL.Clients.Office.Excel.Functions.SPG($D512, AS$1, $F512, "Options: Curr=USD, Mag=Actuals")</f>
        <v>0</v>
      </c>
      <c r="AT512" s="6">
        <f>_xll.SNL.Clients.Office.Excel.Functions.SPG($D512, AT$1, $F512, "Options: Curr=USD, Mag=Actuals")</f>
        <v>0</v>
      </c>
      <c r="AU512" s="6">
        <f>_xll.SNL.Clients.Office.Excel.Functions.SPG($D512, AU$1, $F512, "Options: Curr=USD, Mag=Actuals")</f>
        <v>0</v>
      </c>
      <c r="AV512" s="6">
        <f>_xll.SNL.Clients.Office.Excel.Functions.SPG($D512, AV$1, $F512, "Options: Curr=USD, Mag=Actuals")</f>
        <v>0</v>
      </c>
      <c r="AW512" s="6">
        <f>_xll.SNL.Clients.Office.Excel.Functions.SPG($D512, AW$1, $F512, "Options: Curr=USD, Mag=Actuals")</f>
        <v>0</v>
      </c>
      <c r="AX512" s="6">
        <f>_xll.SNL.Clients.Office.Excel.Functions.SPG($D512, AX$1, $F512, "Options: Curr=USD, Mag=Actuals")</f>
        <v>0</v>
      </c>
      <c r="AY512" s="6">
        <f>_xll.SNL.Clients.Office.Excel.Functions.SPG($D512, AY$1, $F512, "Options: Curr=USD, Mag=Actuals")</f>
        <v>0</v>
      </c>
      <c r="AZ512" s="6">
        <f>_xll.SNL.Clients.Office.Excel.Functions.SPG($D512, AZ$1, $F512, "Options: Curr=USD, Mag=Actuals")</f>
        <v>0</v>
      </c>
      <c r="BA512" s="6">
        <f>_xll.SNL.Clients.Office.Excel.Functions.SPG($D512, BA$1, $F512, "Options: Curr=USD, Mag=Actuals")</f>
        <v>0</v>
      </c>
      <c r="BB512" s="6">
        <f>_xll.SNL.Clients.Office.Excel.Functions.SPG($D512, BB$1, $F512, "Options: Curr=USD, Mag=Actuals")</f>
        <v>0</v>
      </c>
      <c r="BC512" s="6">
        <f>_xll.SNL.Clients.Office.Excel.Functions.SPG($D512, BC$1, $F512, "Options: Curr=USD, Mag=Actuals")</f>
        <v>0</v>
      </c>
      <c r="BD512" s="6">
        <f>_xll.SNL.Clients.Office.Excel.Functions.SPG($D512, BD$1, $F512, "Options: Curr=USD, Mag=Actuals")</f>
        <v>0</v>
      </c>
      <c r="BE512" s="6">
        <f>_xll.SNL.Clients.Office.Excel.Functions.SPG($D512, BE$1, $F512, "Options: Curr=USD, Mag=Actuals")</f>
        <v>0</v>
      </c>
      <c r="BF512" s="6">
        <f>_xll.SNL.Clients.Office.Excel.Functions.SPG($D512, BF$1, $F512, "Options: Curr=USD, Mag=Actuals")</f>
        <v>0</v>
      </c>
      <c r="BG512" s="6">
        <f>_xll.SNL.Clients.Office.Excel.Functions.SPG($D512, BG$1, $F512, "Options: Curr=USD, Mag=Actuals")</f>
        <v>0</v>
      </c>
      <c r="BH512" s="6">
        <f>_xll.SNL.Clients.Office.Excel.Functions.SPG($D512, BH$1, $F512, "Options: Curr=USD, Mag=Actuals")</f>
        <v>0</v>
      </c>
      <c r="BI512" s="6">
        <f>_xll.SNL.Clients.Office.Excel.Functions.SPG($D512, BI$1, $F512, "Options: Curr=USD, Mag=Actuals")</f>
        <v>0</v>
      </c>
      <c r="BJ512" s="6">
        <f>_xll.SNL.Clients.Office.Excel.Functions.SPG($D512, BJ$1, $F512, "Options: Curr=USD, Mag=Actuals")</f>
        <v>0</v>
      </c>
      <c r="BK512" s="6">
        <f>_xll.SNL.Clients.Office.Excel.Functions.SPG($D512, BK$1, $F512, "Options: Curr=USD, Mag=Actuals")</f>
        <v>0</v>
      </c>
      <c r="BL512" s="6">
        <f>_xll.SNL.Clients.Office.Excel.Functions.SPG($D512, BL$1, $F512, "Options: Curr=USD, Mag=Actuals")</f>
        <v>0</v>
      </c>
      <c r="BM512" s="6">
        <f>_xll.SNL.Clients.Office.Excel.Functions.SPG($D512, BM$1, $F512, "Options: Curr=USD, Mag=Actuals")</f>
        <v>0</v>
      </c>
      <c r="BN512" s="6">
        <f>_xll.SNL.Clients.Office.Excel.Functions.SPG($D512, BN$1, $F512, "Options: Curr=USD, Mag=Actuals")</f>
        <v>0</v>
      </c>
      <c r="BO512" s="6">
        <f>_xll.SNL.Clients.Office.Excel.Functions.SPG($D512, BO$1, $F512, "Options: Curr=USD, Mag=Actuals")</f>
        <v>0</v>
      </c>
      <c r="BP512" s="6">
        <f>_xll.SNL.Clients.Office.Excel.Functions.SPG($D512, BP$1, $F512, "Options: Curr=USD, Mag=Actuals")</f>
        <v>0</v>
      </c>
      <c r="BQ512" s="6">
        <f>_xll.SNL.Clients.Office.Excel.Functions.SPG($D512, BQ$1, $F512, "Options: Curr=USD, Mag=Actuals")</f>
        <v>0</v>
      </c>
      <c r="BR512" s="6">
        <f>_xll.SNL.Clients.Office.Excel.Functions.SPG($D512, BR$1, $F512, "Options: Curr=USD, Mag=Actuals")</f>
        <v>0</v>
      </c>
      <c r="BS512" s="6">
        <f>_xll.SNL.Clients.Office.Excel.Functions.SPG($D512, BS$1, $F512, "Options: Curr=USD, Mag=Actuals")</f>
        <v>0</v>
      </c>
      <c r="BT512" s="6">
        <f>_xll.SNL.Clients.Office.Excel.Functions.SPG($D512, BT$1, $F512, "Options: Curr=USD, Mag=Actuals")</f>
        <v>0</v>
      </c>
      <c r="BU512" s="6">
        <f>_xll.SNL.Clients.Office.Excel.Functions.SPG($D512, BU$1, $F512, "Options: Curr=USD, Mag=Actuals")</f>
        <v>0</v>
      </c>
      <c r="BV512" s="6">
        <f>_xll.SNL.Clients.Office.Excel.Functions.SPG($D512, BV$1, $F512, "Options: Curr=USD, Mag=Actuals")</f>
        <v>0</v>
      </c>
      <c r="BW512" s="6">
        <f>_xll.SNL.Clients.Office.Excel.Functions.SPG($D512, BW$1, $F512, "Options: Curr=USD, Mag=Actuals")</f>
        <v>0</v>
      </c>
      <c r="BX512" s="6">
        <f>_xll.SNL.Clients.Office.Excel.Functions.SPG($D512, BX$1, $F512, "Options: Curr=USD, Mag=Actuals")</f>
        <v>0</v>
      </c>
      <c r="BY512" s="6">
        <f>_xll.SNL.Clients.Office.Excel.Functions.SPG($D512, BY$1, $F512, "Options: Curr=USD, Mag=Actuals")</f>
        <v>0</v>
      </c>
      <c r="BZ512" s="6">
        <f>_xll.SNL.Clients.Office.Excel.Functions.SPG($D512, BZ$1, $F512, "Options: Curr=USD, Mag=Actuals")</f>
        <v>0</v>
      </c>
      <c r="CA512" s="6" t="str">
        <f>_xll.SNL.Clients.Office.Excel.Functions.SPG($D512, CA$1, $F512, "Options: Curr=USD, Mag=Actuals")</f>
        <v>Nonperforming Loans</v>
      </c>
      <c r="CB512" s="6">
        <f>_xll.SNL.Clients.Office.Excel.Functions.SPG($D512, CB$1, $F512, "Options: Curr=USD, Mag=Actuals")</f>
        <v>0</v>
      </c>
      <c r="CC512" s="6">
        <f>_xll.SNL.Clients.Office.Excel.Functions.SPG($D512, CC$1, $F512, "Options: Curr=USD, Mag=Actuals")</f>
        <v>0</v>
      </c>
      <c r="CD512" s="6">
        <f>_xll.SNL.Clients.Office.Excel.Functions.SPG($D512, CD$1, $F512, "Options: Curr=USD, Mag=Actuals")</f>
        <v>0</v>
      </c>
      <c r="CE512" s="6">
        <f>_xll.SNL.Clients.Office.Excel.Functions.SPG($D512, CE$1, $F512, "Options: Curr=USD, Mag=Actuals")</f>
        <v>0</v>
      </c>
      <c r="CF512" s="6">
        <f>_xll.SNL.Clients.Office.Excel.Functions.SPG($D512, CF$1, $F512, "Options: Curr=USD, Mag=Actuals")</f>
        <v>0</v>
      </c>
      <c r="CG512" s="6">
        <f>_xll.SNL.Clients.Office.Excel.Functions.SPG($D512, CG$1, $F512, "Options: Curr=USD, Mag=Actuals")</f>
        <v>0</v>
      </c>
    </row>
    <row r="513" spans="1:85" x14ac:dyDescent="0.3">
      <c r="A513" s="10" t="s">
        <v>93</v>
      </c>
      <c r="B513" s="10" t="s">
        <v>85</v>
      </c>
      <c r="C513" s="10" t="s">
        <v>4</v>
      </c>
      <c r="D513">
        <v>4226356</v>
      </c>
      <c r="E513" s="10" t="s">
        <v>19</v>
      </c>
      <c r="F513" s="10" t="s">
        <v>50</v>
      </c>
      <c r="G513">
        <v>6.17</v>
      </c>
      <c r="H513">
        <v>45.99</v>
      </c>
      <c r="I513">
        <v>39.82</v>
      </c>
      <c r="J513">
        <v>409.51</v>
      </c>
      <c r="K513">
        <v>349.82</v>
      </c>
      <c r="L513">
        <v>9.26</v>
      </c>
      <c r="M513">
        <v>1150.063541185106</v>
      </c>
      <c r="N513">
        <v>1170.6300000000001</v>
      </c>
      <c r="O513">
        <v>3.56</v>
      </c>
      <c r="P513">
        <v>0</v>
      </c>
      <c r="Q513">
        <v>5.32</v>
      </c>
      <c r="R513">
        <v>5.42</v>
      </c>
      <c r="S513" t="str">
        <f>_xll.SNL.Clients.Office.Excel.Functions.SPG(D513, S$1, F513, "Options: Curr=USD, Mag=Actuals")</f>
        <v>Industrial and Commercial Bank of China Limited (SEHK:1398)</v>
      </c>
      <c r="T513" t="str">
        <f>_xll.SNL.Clients.Office.Excel.Functions.SPG($D513, T$1, $F513, "Options: Curr=USD, Mag=Actuals")</f>
        <v>Industrial and Commercial Bank of China Limited</v>
      </c>
      <c r="U513" s="6">
        <f>_xll.SNL.Clients.Office.Excel.Functions.SPG($D513, U$1, $F513, "Options: Curr=USD, Mag=Actuals")</f>
        <v>0</v>
      </c>
      <c r="V513" t="str">
        <f>_xll.SNL.Clients.Office.Excel.Functions.SPG($D513, V$1, $F513, "Options: Curr=USD, Mag=Actuals")</f>
        <v>SEHK:1398</v>
      </c>
      <c r="W513" t="str">
        <f>_xll.SNL.Clients.Office.Excel.Functions.SPG($D513, W$1, $F513, "Options: Curr=USD, Mag=Actuals")</f>
        <v>Bank</v>
      </c>
      <c r="X513" s="6">
        <f>_xll.SNL.Clients.Office.Excel.Functions.SPG($D513, X$1, $F513, "Options: Curr=USD, Mag=Actuals")</f>
        <v>0</v>
      </c>
      <c r="Y513" s="6">
        <f>_xll.SNL.Clients.Office.Excel.Functions.SPG($D513, Y$1, $F513, "Options: Curr=USD, Mag=Actuals")</f>
        <v>0</v>
      </c>
      <c r="Z513" s="6">
        <f>_xll.SNL.Clients.Office.Excel.Functions.SPG($D513, Z$1, $F513, "Options: Curr=USD, Mag=Actuals")</f>
        <v>0</v>
      </c>
      <c r="AA513" s="6">
        <f>_xll.SNL.Clients.Office.Excel.Functions.SPG($D513, AA$1, $F513, "Options: Curr=USD, Mag=Actuals")</f>
        <v>0</v>
      </c>
      <c r="AB513" s="6">
        <f>_xll.SNL.Clients.Office.Excel.Functions.SPG($D513, AB$1, $F513, "Options: Curr=USD, Mag=Actuals")</f>
        <v>0</v>
      </c>
      <c r="AC513" s="6">
        <f>_xll.SNL.Clients.Office.Excel.Functions.SPG($D513, AC$1, $F513, "Options: Curr=USD, Mag=Actuals")</f>
        <v>0</v>
      </c>
      <c r="AD513" s="6">
        <f>_xll.SNL.Clients.Office.Excel.Functions.SPG($D513, AD$1, $F513, "Options: Curr=USD, Mag=Actuals")</f>
        <v>0</v>
      </c>
      <c r="AE513" s="6">
        <f>_xll.SNL.Clients.Office.Excel.Functions.SPG($D513, AE$1, $F513, "Options: Curr=USD, Mag=Actuals")</f>
        <v>0</v>
      </c>
      <c r="AF513" s="6">
        <f>_xll.SNL.Clients.Office.Excel.Functions.SPG($D513, AF$1, $F513, "Options: Curr=USD, Mag=Actuals")</f>
        <v>0</v>
      </c>
      <c r="AG513" s="6">
        <f>_xll.SNL.Clients.Office.Excel.Functions.SPG($D513, AG$1, $F513, "Options: Curr=USD, Mag=Actuals")</f>
        <v>0</v>
      </c>
      <c r="AH513" s="6">
        <f>_xll.SNL.Clients.Office.Excel.Functions.SPG($D513, AH$1, $F513, "Options: Curr=USD, Mag=Actuals")</f>
        <v>0</v>
      </c>
      <c r="AI513" s="6" t="str">
        <f>_xll.SNL.Clients.Office.Excel.Functions.SPG($D513, AI$1, $F513, "Options: Curr=USD, Mag=Actuals")</f>
        <v/>
      </c>
      <c r="AJ513" s="6" t="str">
        <f>_xll.SNL.Clients.Office.Excel.Functions.SPG($D513, AJ$1, $F513, "Options: Curr=USD, Mag=Actuals")</f>
        <v>#INVALID FUNCTION PARAMETER</v>
      </c>
      <c r="AK513" s="6" t="str">
        <f>_xll.SNL.Clients.Office.Excel.Functions.SPG($D513, AK$1, $F513, "Options: Curr=USD, Mag=Actuals")</f>
        <v>#INVALID FUNCTION PARAMETER</v>
      </c>
      <c r="AL513" s="6" t="str">
        <f>_xll.SNL.Clients.Office.Excel.Functions.SPG($D513, AL$1, $F513, "Options: Curr=USD, Mag=Actuals")</f>
        <v>#INVALID FUNCTION PARAMETER</v>
      </c>
      <c r="AM513" s="6" t="str">
        <f>_xll.SNL.Clients.Office.Excel.Functions.SPG($D513, AM$1, $F513, "Options: Curr=USD, Mag=Actuals")</f>
        <v>#INVALID FUNCTION PARAMETER</v>
      </c>
      <c r="AN513" s="6">
        <f>_xll.SNL.Clients.Office.Excel.Functions.SPG($D513, AN$1, $F513, "Options: Curr=USD, Mag=Actuals")</f>
        <v>0</v>
      </c>
      <c r="AO513" s="6">
        <f>_xll.SNL.Clients.Office.Excel.Functions.SPG($D513, AO$1, $F513, "Options: Curr=USD, Mag=Actuals")</f>
        <v>0</v>
      </c>
      <c r="AP513" s="6">
        <f>_xll.SNL.Clients.Office.Excel.Functions.SPG($D513, AP$1, $F513, "Options: Curr=USD, Mag=Actuals")</f>
        <v>0</v>
      </c>
      <c r="AQ513" s="6">
        <f>_xll.SNL.Clients.Office.Excel.Functions.SPG($D513, AQ$1, $F513, "Options: Curr=USD, Mag=Actuals")</f>
        <v>0</v>
      </c>
      <c r="AR513" s="6">
        <f>_xll.SNL.Clients.Office.Excel.Functions.SPG($D513, AR$1, $F513, "Options: Curr=USD, Mag=Actuals")</f>
        <v>0</v>
      </c>
      <c r="AS513" s="6">
        <f>_xll.SNL.Clients.Office.Excel.Functions.SPG($D513, AS$1, $F513, "Options: Curr=USD, Mag=Actuals")</f>
        <v>0</v>
      </c>
      <c r="AT513" s="6">
        <f>_xll.SNL.Clients.Office.Excel.Functions.SPG($D513, AT$1, $F513, "Options: Curr=USD, Mag=Actuals")</f>
        <v>0</v>
      </c>
      <c r="AU513" s="6">
        <f>_xll.SNL.Clients.Office.Excel.Functions.SPG($D513, AU$1, $F513, "Options: Curr=USD, Mag=Actuals")</f>
        <v>0</v>
      </c>
      <c r="AV513" s="6">
        <f>_xll.SNL.Clients.Office.Excel.Functions.SPG($D513, AV$1, $F513, "Options: Curr=USD, Mag=Actuals")</f>
        <v>0</v>
      </c>
      <c r="AW513" s="6">
        <f>_xll.SNL.Clients.Office.Excel.Functions.SPG($D513, AW$1, $F513, "Options: Curr=USD, Mag=Actuals")</f>
        <v>0</v>
      </c>
      <c r="AX513" s="6">
        <f>_xll.SNL.Clients.Office.Excel.Functions.SPG($D513, AX$1, $F513, "Options: Curr=USD, Mag=Actuals")</f>
        <v>0</v>
      </c>
      <c r="AY513" s="6">
        <f>_xll.SNL.Clients.Office.Excel.Functions.SPG($D513, AY$1, $F513, "Options: Curr=USD, Mag=Actuals")</f>
        <v>0</v>
      </c>
      <c r="AZ513" s="6">
        <f>_xll.SNL.Clients.Office.Excel.Functions.SPG($D513, AZ$1, $F513, "Options: Curr=USD, Mag=Actuals")</f>
        <v>0</v>
      </c>
      <c r="BA513" s="6">
        <f>_xll.SNL.Clients.Office.Excel.Functions.SPG($D513, BA$1, $F513, "Options: Curr=USD, Mag=Actuals")</f>
        <v>0</v>
      </c>
      <c r="BB513" s="6">
        <f>_xll.SNL.Clients.Office.Excel.Functions.SPG($D513, BB$1, $F513, "Options: Curr=USD, Mag=Actuals")</f>
        <v>0</v>
      </c>
      <c r="BC513" s="6">
        <f>_xll.SNL.Clients.Office.Excel.Functions.SPG($D513, BC$1, $F513, "Options: Curr=USD, Mag=Actuals")</f>
        <v>0</v>
      </c>
      <c r="BD513" s="6">
        <f>_xll.SNL.Clients.Office.Excel.Functions.SPG($D513, BD$1, $F513, "Options: Curr=USD, Mag=Actuals")</f>
        <v>0</v>
      </c>
      <c r="BE513" s="6">
        <f>_xll.SNL.Clients.Office.Excel.Functions.SPG($D513, BE$1, $F513, "Options: Curr=USD, Mag=Actuals")</f>
        <v>0</v>
      </c>
      <c r="BF513" s="6">
        <f>_xll.SNL.Clients.Office.Excel.Functions.SPG($D513, BF$1, $F513, "Options: Curr=USD, Mag=Actuals")</f>
        <v>0</v>
      </c>
      <c r="BG513" s="6">
        <f>_xll.SNL.Clients.Office.Excel.Functions.SPG($D513, BG$1, $F513, "Options: Curr=USD, Mag=Actuals")</f>
        <v>0</v>
      </c>
      <c r="BH513" s="6">
        <f>_xll.SNL.Clients.Office.Excel.Functions.SPG($D513, BH$1, $F513, "Options: Curr=USD, Mag=Actuals")</f>
        <v>0</v>
      </c>
      <c r="BI513" s="6">
        <f>_xll.SNL.Clients.Office.Excel.Functions.SPG($D513, BI$1, $F513, "Options: Curr=USD, Mag=Actuals")</f>
        <v>0</v>
      </c>
      <c r="BJ513" s="6">
        <f>_xll.SNL.Clients.Office.Excel.Functions.SPG($D513, BJ$1, $F513, "Options: Curr=USD, Mag=Actuals")</f>
        <v>0</v>
      </c>
      <c r="BK513" s="6">
        <f>_xll.SNL.Clients.Office.Excel.Functions.SPG($D513, BK$1, $F513, "Options: Curr=USD, Mag=Actuals")</f>
        <v>0</v>
      </c>
      <c r="BL513" s="6">
        <f>_xll.SNL.Clients.Office.Excel.Functions.SPG($D513, BL$1, $F513, "Options: Curr=USD, Mag=Actuals")</f>
        <v>0</v>
      </c>
      <c r="BM513" s="6">
        <f>_xll.SNL.Clients.Office.Excel.Functions.SPG($D513, BM$1, $F513, "Options: Curr=USD, Mag=Actuals")</f>
        <v>0</v>
      </c>
      <c r="BN513" s="6">
        <f>_xll.SNL.Clients.Office.Excel.Functions.SPG($D513, BN$1, $F513, "Options: Curr=USD, Mag=Actuals")</f>
        <v>0</v>
      </c>
      <c r="BO513" s="6">
        <f>_xll.SNL.Clients.Office.Excel.Functions.SPG($D513, BO$1, $F513, "Options: Curr=USD, Mag=Actuals")</f>
        <v>0</v>
      </c>
      <c r="BP513" s="6">
        <f>_xll.SNL.Clients.Office.Excel.Functions.SPG($D513, BP$1, $F513, "Options: Curr=USD, Mag=Actuals")</f>
        <v>0</v>
      </c>
      <c r="BQ513" s="6">
        <f>_xll.SNL.Clients.Office.Excel.Functions.SPG($D513, BQ$1, $F513, "Options: Curr=USD, Mag=Actuals")</f>
        <v>0</v>
      </c>
      <c r="BR513" s="6">
        <f>_xll.SNL.Clients.Office.Excel.Functions.SPG($D513, BR$1, $F513, "Options: Curr=USD, Mag=Actuals")</f>
        <v>0</v>
      </c>
      <c r="BS513" s="6">
        <f>_xll.SNL.Clients.Office.Excel.Functions.SPG($D513, BS$1, $F513, "Options: Curr=USD, Mag=Actuals")</f>
        <v>0</v>
      </c>
      <c r="BT513" s="6">
        <f>_xll.SNL.Clients.Office.Excel.Functions.SPG($D513, BT$1, $F513, "Options: Curr=USD, Mag=Actuals")</f>
        <v>0</v>
      </c>
      <c r="BU513" s="6">
        <f>_xll.SNL.Clients.Office.Excel.Functions.SPG($D513, BU$1, $F513, "Options: Curr=USD, Mag=Actuals")</f>
        <v>0</v>
      </c>
      <c r="BV513" s="6">
        <f>_xll.SNL.Clients.Office.Excel.Functions.SPG($D513, BV$1, $F513, "Options: Curr=USD, Mag=Actuals")</f>
        <v>0</v>
      </c>
      <c r="BW513" s="6">
        <f>_xll.SNL.Clients.Office.Excel.Functions.SPG($D513, BW$1, $F513, "Options: Curr=USD, Mag=Actuals")</f>
        <v>0</v>
      </c>
      <c r="BX513" s="6">
        <f>_xll.SNL.Clients.Office.Excel.Functions.SPG($D513, BX$1, $F513, "Options: Curr=USD, Mag=Actuals")</f>
        <v>0</v>
      </c>
      <c r="BY513" s="6">
        <f>_xll.SNL.Clients.Office.Excel.Functions.SPG($D513, BY$1, $F513, "Options: Curr=USD, Mag=Actuals")</f>
        <v>0</v>
      </c>
      <c r="BZ513" s="6">
        <f>_xll.SNL.Clients.Office.Excel.Functions.SPG($D513, BZ$1, $F513, "Options: Curr=USD, Mag=Actuals")</f>
        <v>0</v>
      </c>
      <c r="CA513" s="6" t="str">
        <f>_xll.SNL.Clients.Office.Excel.Functions.SPG($D513, CA$1, $F513, "Options: Curr=USD, Mag=Actuals")</f>
        <v>Nonperforming Loans</v>
      </c>
      <c r="CB513" s="6">
        <f>_xll.SNL.Clients.Office.Excel.Functions.SPG($D513, CB$1, $F513, "Options: Curr=USD, Mag=Actuals")</f>
        <v>0</v>
      </c>
      <c r="CC513" s="6">
        <f>_xll.SNL.Clients.Office.Excel.Functions.SPG($D513, CC$1, $F513, "Options: Curr=USD, Mag=Actuals")</f>
        <v>0</v>
      </c>
      <c r="CD513" s="6">
        <f>_xll.SNL.Clients.Office.Excel.Functions.SPG($D513, CD$1, $F513, "Options: Curr=USD, Mag=Actuals")</f>
        <v>0</v>
      </c>
      <c r="CE513" s="6">
        <f>_xll.SNL.Clients.Office.Excel.Functions.SPG($D513, CE$1, $F513, "Options: Curr=USD, Mag=Actuals")</f>
        <v>0</v>
      </c>
      <c r="CF513" s="6">
        <f>_xll.SNL.Clients.Office.Excel.Functions.SPG($D513, CF$1, $F513, "Options: Curr=USD, Mag=Actuals")</f>
        <v>0</v>
      </c>
      <c r="CG513" s="6">
        <f>_xll.SNL.Clients.Office.Excel.Functions.SPG($D513, CG$1, $F513, "Options: Curr=USD, Mag=Actuals")</f>
        <v>0</v>
      </c>
    </row>
    <row r="514" spans="1:85" x14ac:dyDescent="0.3">
      <c r="A514" s="10" t="s">
        <v>93</v>
      </c>
      <c r="B514" s="10" t="s">
        <v>85</v>
      </c>
      <c r="C514" s="10" t="s">
        <v>4</v>
      </c>
      <c r="D514">
        <v>4226356</v>
      </c>
      <c r="E514" s="10" t="s">
        <v>19</v>
      </c>
      <c r="F514" s="10" t="s">
        <v>51</v>
      </c>
      <c r="G514">
        <v>1.85</v>
      </c>
      <c r="H514">
        <v>54.27</v>
      </c>
      <c r="I514">
        <v>52.42</v>
      </c>
      <c r="J514">
        <v>493.51</v>
      </c>
      <c r="K514">
        <v>416.88</v>
      </c>
      <c r="L514">
        <v>14.22</v>
      </c>
      <c r="M514">
        <v>1267.8765609518066</v>
      </c>
      <c r="N514">
        <v>1183.81</v>
      </c>
      <c r="O514">
        <v>6.35</v>
      </c>
      <c r="P514">
        <v>0</v>
      </c>
      <c r="Q514">
        <v>5.51</v>
      </c>
      <c r="R514">
        <v>5.75</v>
      </c>
      <c r="S514" t="str">
        <f>_xll.SNL.Clients.Office.Excel.Functions.SPG(D514, S$1, F514, "Options: Curr=USD, Mag=Actuals")</f>
        <v>Industrial and Commercial Bank of China Limited (SEHK:1398)</v>
      </c>
      <c r="T514" t="str">
        <f>_xll.SNL.Clients.Office.Excel.Functions.SPG($D514, T$1, $F514, "Options: Curr=USD, Mag=Actuals")</f>
        <v>Industrial and Commercial Bank of China Limited</v>
      </c>
      <c r="U514" s="6">
        <f>_xll.SNL.Clients.Office.Excel.Functions.SPG($D514, U$1, $F514, "Options: Curr=USD, Mag=Actuals")</f>
        <v>0</v>
      </c>
      <c r="V514" t="str">
        <f>_xll.SNL.Clients.Office.Excel.Functions.SPG($D514, V$1, $F514, "Options: Curr=USD, Mag=Actuals")</f>
        <v>SEHK:1398</v>
      </c>
      <c r="W514" t="str">
        <f>_xll.SNL.Clients.Office.Excel.Functions.SPG($D514, W$1, $F514, "Options: Curr=USD, Mag=Actuals")</f>
        <v>Bank</v>
      </c>
      <c r="X514" s="6">
        <f>_xll.SNL.Clients.Office.Excel.Functions.SPG($D514, X$1, $F514, "Options: Curr=USD, Mag=Actuals")</f>
        <v>0</v>
      </c>
      <c r="Y514" s="6">
        <f>_xll.SNL.Clients.Office.Excel.Functions.SPG($D514, Y$1, $F514, "Options: Curr=USD, Mag=Actuals")</f>
        <v>0</v>
      </c>
      <c r="Z514" s="6">
        <f>_xll.SNL.Clients.Office.Excel.Functions.SPG($D514, Z$1, $F514, "Options: Curr=USD, Mag=Actuals")</f>
        <v>0</v>
      </c>
      <c r="AA514" s="6">
        <f>_xll.SNL.Clients.Office.Excel.Functions.SPG($D514, AA$1, $F514, "Options: Curr=USD, Mag=Actuals")</f>
        <v>0</v>
      </c>
      <c r="AB514" s="6">
        <f>_xll.SNL.Clients.Office.Excel.Functions.SPG($D514, AB$1, $F514, "Options: Curr=USD, Mag=Actuals")</f>
        <v>0</v>
      </c>
      <c r="AC514" s="6">
        <f>_xll.SNL.Clients.Office.Excel.Functions.SPG($D514, AC$1, $F514, "Options: Curr=USD, Mag=Actuals")</f>
        <v>0</v>
      </c>
      <c r="AD514" s="6">
        <f>_xll.SNL.Clients.Office.Excel.Functions.SPG($D514, AD$1, $F514, "Options: Curr=USD, Mag=Actuals")</f>
        <v>0</v>
      </c>
      <c r="AE514" s="6">
        <f>_xll.SNL.Clients.Office.Excel.Functions.SPG($D514, AE$1, $F514, "Options: Curr=USD, Mag=Actuals")</f>
        <v>0</v>
      </c>
      <c r="AF514" s="6">
        <f>_xll.SNL.Clients.Office.Excel.Functions.SPG($D514, AF$1, $F514, "Options: Curr=USD, Mag=Actuals")</f>
        <v>0</v>
      </c>
      <c r="AG514" s="6">
        <f>_xll.SNL.Clients.Office.Excel.Functions.SPG($D514, AG$1, $F514, "Options: Curr=USD, Mag=Actuals")</f>
        <v>0</v>
      </c>
      <c r="AH514" s="6">
        <f>_xll.SNL.Clients.Office.Excel.Functions.SPG($D514, AH$1, $F514, "Options: Curr=USD, Mag=Actuals")</f>
        <v>0</v>
      </c>
      <c r="AI514" s="6" t="str">
        <f>_xll.SNL.Clients.Office.Excel.Functions.SPG($D514, AI$1, $F514, "Options: Curr=USD, Mag=Actuals")</f>
        <v/>
      </c>
      <c r="AJ514" s="6" t="str">
        <f>_xll.SNL.Clients.Office.Excel.Functions.SPG($D514, AJ$1, $F514, "Options: Curr=USD, Mag=Actuals")</f>
        <v>#INVALID FUNCTION PARAMETER</v>
      </c>
      <c r="AK514" s="6" t="str">
        <f>_xll.SNL.Clients.Office.Excel.Functions.SPG($D514, AK$1, $F514, "Options: Curr=USD, Mag=Actuals")</f>
        <v>#INVALID FUNCTION PARAMETER</v>
      </c>
      <c r="AL514" s="6" t="str">
        <f>_xll.SNL.Clients.Office.Excel.Functions.SPG($D514, AL$1, $F514, "Options: Curr=USD, Mag=Actuals")</f>
        <v>#INVALID FUNCTION PARAMETER</v>
      </c>
      <c r="AM514" s="6" t="str">
        <f>_xll.SNL.Clients.Office.Excel.Functions.SPG($D514, AM$1, $F514, "Options: Curr=USD, Mag=Actuals")</f>
        <v>#INVALID FUNCTION PARAMETER</v>
      </c>
      <c r="AN514" s="6">
        <f>_xll.SNL.Clients.Office.Excel.Functions.SPG($D514, AN$1, $F514, "Options: Curr=USD, Mag=Actuals")</f>
        <v>0</v>
      </c>
      <c r="AO514" s="6">
        <f>_xll.SNL.Clients.Office.Excel.Functions.SPG($D514, AO$1, $F514, "Options: Curr=USD, Mag=Actuals")</f>
        <v>0</v>
      </c>
      <c r="AP514" s="6">
        <f>_xll.SNL.Clients.Office.Excel.Functions.SPG($D514, AP$1, $F514, "Options: Curr=USD, Mag=Actuals")</f>
        <v>0</v>
      </c>
      <c r="AQ514" s="6">
        <f>_xll.SNL.Clients.Office.Excel.Functions.SPG($D514, AQ$1, $F514, "Options: Curr=USD, Mag=Actuals")</f>
        <v>0</v>
      </c>
      <c r="AR514" s="6">
        <f>_xll.SNL.Clients.Office.Excel.Functions.SPG($D514, AR$1, $F514, "Options: Curr=USD, Mag=Actuals")</f>
        <v>0</v>
      </c>
      <c r="AS514" s="6">
        <f>_xll.SNL.Clients.Office.Excel.Functions.SPG($D514, AS$1, $F514, "Options: Curr=USD, Mag=Actuals")</f>
        <v>0</v>
      </c>
      <c r="AT514" s="6">
        <f>_xll.SNL.Clients.Office.Excel.Functions.SPG($D514, AT$1, $F514, "Options: Curr=USD, Mag=Actuals")</f>
        <v>0</v>
      </c>
      <c r="AU514" s="6">
        <f>_xll.SNL.Clients.Office.Excel.Functions.SPG($D514, AU$1, $F514, "Options: Curr=USD, Mag=Actuals")</f>
        <v>0</v>
      </c>
      <c r="AV514" s="6">
        <f>_xll.SNL.Clients.Office.Excel.Functions.SPG($D514, AV$1, $F514, "Options: Curr=USD, Mag=Actuals")</f>
        <v>0</v>
      </c>
      <c r="AW514" s="6">
        <f>_xll.SNL.Clients.Office.Excel.Functions.SPG($D514, AW$1, $F514, "Options: Curr=USD, Mag=Actuals")</f>
        <v>0</v>
      </c>
      <c r="AX514" s="6">
        <f>_xll.SNL.Clients.Office.Excel.Functions.SPG($D514, AX$1, $F514, "Options: Curr=USD, Mag=Actuals")</f>
        <v>0</v>
      </c>
      <c r="AY514" s="6">
        <f>_xll.SNL.Clients.Office.Excel.Functions.SPG($D514, AY$1, $F514, "Options: Curr=USD, Mag=Actuals")</f>
        <v>0</v>
      </c>
      <c r="AZ514" s="6">
        <f>_xll.SNL.Clients.Office.Excel.Functions.SPG($D514, AZ$1, $F514, "Options: Curr=USD, Mag=Actuals")</f>
        <v>0</v>
      </c>
      <c r="BA514" s="6">
        <f>_xll.SNL.Clients.Office.Excel.Functions.SPG($D514, BA$1, $F514, "Options: Curr=USD, Mag=Actuals")</f>
        <v>0</v>
      </c>
      <c r="BB514" s="6">
        <f>_xll.SNL.Clients.Office.Excel.Functions.SPG($D514, BB$1, $F514, "Options: Curr=USD, Mag=Actuals")</f>
        <v>0</v>
      </c>
      <c r="BC514" s="6">
        <f>_xll.SNL.Clients.Office.Excel.Functions.SPG($D514, BC$1, $F514, "Options: Curr=USD, Mag=Actuals")</f>
        <v>0</v>
      </c>
      <c r="BD514" s="6">
        <f>_xll.SNL.Clients.Office.Excel.Functions.SPG($D514, BD$1, $F514, "Options: Curr=USD, Mag=Actuals")</f>
        <v>0</v>
      </c>
      <c r="BE514" s="6">
        <f>_xll.SNL.Clients.Office.Excel.Functions.SPG($D514, BE$1, $F514, "Options: Curr=USD, Mag=Actuals")</f>
        <v>0</v>
      </c>
      <c r="BF514" s="6">
        <f>_xll.SNL.Clients.Office.Excel.Functions.SPG($D514, BF$1, $F514, "Options: Curr=USD, Mag=Actuals")</f>
        <v>0</v>
      </c>
      <c r="BG514" s="6">
        <f>_xll.SNL.Clients.Office.Excel.Functions.SPG($D514, BG$1, $F514, "Options: Curr=USD, Mag=Actuals")</f>
        <v>0</v>
      </c>
      <c r="BH514" s="6">
        <f>_xll.SNL.Clients.Office.Excel.Functions.SPG($D514, BH$1, $F514, "Options: Curr=USD, Mag=Actuals")</f>
        <v>0</v>
      </c>
      <c r="BI514" s="6">
        <f>_xll.SNL.Clients.Office.Excel.Functions.SPG($D514, BI$1, $F514, "Options: Curr=USD, Mag=Actuals")</f>
        <v>0</v>
      </c>
      <c r="BJ514" s="6">
        <f>_xll.SNL.Clients.Office.Excel.Functions.SPG($D514, BJ$1, $F514, "Options: Curr=USD, Mag=Actuals")</f>
        <v>0</v>
      </c>
      <c r="BK514" s="6">
        <f>_xll.SNL.Clients.Office.Excel.Functions.SPG($D514, BK$1, $F514, "Options: Curr=USD, Mag=Actuals")</f>
        <v>0</v>
      </c>
      <c r="BL514" s="6">
        <f>_xll.SNL.Clients.Office.Excel.Functions.SPG($D514, BL$1, $F514, "Options: Curr=USD, Mag=Actuals")</f>
        <v>0</v>
      </c>
      <c r="BM514" s="6">
        <f>_xll.SNL.Clients.Office.Excel.Functions.SPG($D514, BM$1, $F514, "Options: Curr=USD, Mag=Actuals")</f>
        <v>0</v>
      </c>
      <c r="BN514" s="6">
        <f>_xll.SNL.Clients.Office.Excel.Functions.SPG($D514, BN$1, $F514, "Options: Curr=USD, Mag=Actuals")</f>
        <v>0</v>
      </c>
      <c r="BO514" s="6">
        <f>_xll.SNL.Clients.Office.Excel.Functions.SPG($D514, BO$1, $F514, "Options: Curr=USD, Mag=Actuals")</f>
        <v>0</v>
      </c>
      <c r="BP514" s="6">
        <f>_xll.SNL.Clients.Office.Excel.Functions.SPG($D514, BP$1, $F514, "Options: Curr=USD, Mag=Actuals")</f>
        <v>0</v>
      </c>
      <c r="BQ514" s="6">
        <f>_xll.SNL.Clients.Office.Excel.Functions.SPG($D514, BQ$1, $F514, "Options: Curr=USD, Mag=Actuals")</f>
        <v>0</v>
      </c>
      <c r="BR514" s="6">
        <f>_xll.SNL.Clients.Office.Excel.Functions.SPG($D514, BR$1, $F514, "Options: Curr=USD, Mag=Actuals")</f>
        <v>0</v>
      </c>
      <c r="BS514" s="6">
        <f>_xll.SNL.Clients.Office.Excel.Functions.SPG($D514, BS$1, $F514, "Options: Curr=USD, Mag=Actuals")</f>
        <v>0</v>
      </c>
      <c r="BT514" s="6">
        <f>_xll.SNL.Clients.Office.Excel.Functions.SPG($D514, BT$1, $F514, "Options: Curr=USD, Mag=Actuals")</f>
        <v>0</v>
      </c>
      <c r="BU514" s="6">
        <f>_xll.SNL.Clients.Office.Excel.Functions.SPG($D514, BU$1, $F514, "Options: Curr=USD, Mag=Actuals")</f>
        <v>0</v>
      </c>
      <c r="BV514" s="6">
        <f>_xll.SNL.Clients.Office.Excel.Functions.SPG($D514, BV$1, $F514, "Options: Curr=USD, Mag=Actuals")</f>
        <v>0</v>
      </c>
      <c r="BW514" s="6">
        <f>_xll.SNL.Clients.Office.Excel.Functions.SPG($D514, BW$1, $F514, "Options: Curr=USD, Mag=Actuals")</f>
        <v>0</v>
      </c>
      <c r="BX514" s="6">
        <f>_xll.SNL.Clients.Office.Excel.Functions.SPG($D514, BX$1, $F514, "Options: Curr=USD, Mag=Actuals")</f>
        <v>0</v>
      </c>
      <c r="BY514" s="6">
        <f>_xll.SNL.Clients.Office.Excel.Functions.SPG($D514, BY$1, $F514, "Options: Curr=USD, Mag=Actuals")</f>
        <v>0</v>
      </c>
      <c r="BZ514" s="6">
        <f>_xll.SNL.Clients.Office.Excel.Functions.SPG($D514, BZ$1, $F514, "Options: Curr=USD, Mag=Actuals")</f>
        <v>0</v>
      </c>
      <c r="CA514" s="6" t="str">
        <f>_xll.SNL.Clients.Office.Excel.Functions.SPG($D514, CA$1, $F514, "Options: Curr=USD, Mag=Actuals")</f>
        <v>Nonperforming Loans</v>
      </c>
      <c r="CB514" s="6">
        <f>_xll.SNL.Clients.Office.Excel.Functions.SPG($D514, CB$1, $F514, "Options: Curr=USD, Mag=Actuals")</f>
        <v>0</v>
      </c>
      <c r="CC514" s="6">
        <f>_xll.SNL.Clients.Office.Excel.Functions.SPG($D514, CC$1, $F514, "Options: Curr=USD, Mag=Actuals")</f>
        <v>0</v>
      </c>
      <c r="CD514" s="6">
        <f>_xll.SNL.Clients.Office.Excel.Functions.SPG($D514, CD$1, $F514, "Options: Curr=USD, Mag=Actuals")</f>
        <v>0</v>
      </c>
      <c r="CE514" s="6">
        <f>_xll.SNL.Clients.Office.Excel.Functions.SPG($D514, CE$1, $F514, "Options: Curr=USD, Mag=Actuals")</f>
        <v>0</v>
      </c>
      <c r="CF514" s="6">
        <f>_xll.SNL.Clients.Office.Excel.Functions.SPG($D514, CF$1, $F514, "Options: Curr=USD, Mag=Actuals")</f>
        <v>0</v>
      </c>
      <c r="CG514" s="6">
        <f>_xll.SNL.Clients.Office.Excel.Functions.SPG($D514, CG$1, $F514, "Options: Curr=USD, Mag=Actuals")</f>
        <v>0</v>
      </c>
    </row>
    <row r="515" spans="1:85" x14ac:dyDescent="0.3">
      <c r="A515" s="10" t="s">
        <v>93</v>
      </c>
      <c r="B515" s="10" t="s">
        <v>85</v>
      </c>
      <c r="C515" s="10" t="s">
        <v>4</v>
      </c>
      <c r="D515">
        <v>4226356</v>
      </c>
      <c r="E515" s="10" t="s">
        <v>19</v>
      </c>
      <c r="F515" s="10" t="s">
        <v>52</v>
      </c>
      <c r="G515">
        <v>-14.34</v>
      </c>
      <c r="H515">
        <v>59.7</v>
      </c>
      <c r="I515">
        <v>74.040000000000006</v>
      </c>
      <c r="J515">
        <v>618.79</v>
      </c>
      <c r="K515">
        <v>517.45000000000005</v>
      </c>
      <c r="L515">
        <v>13.93</v>
      </c>
      <c r="M515">
        <v>1382.0997226919117</v>
      </c>
      <c r="N515">
        <v>1195.8599999999999</v>
      </c>
      <c r="O515">
        <v>14.61</v>
      </c>
      <c r="P515">
        <v>0</v>
      </c>
      <c r="Q515">
        <v>5.76</v>
      </c>
      <c r="R515">
        <v>5.81</v>
      </c>
      <c r="S515" t="str">
        <f>_xll.SNL.Clients.Office.Excel.Functions.SPG(D515, S$1, F515, "Options: Curr=USD, Mag=Actuals")</f>
        <v>Industrial and Commercial Bank of China Limited (SEHK:1398)</v>
      </c>
      <c r="T515" t="str">
        <f>_xll.SNL.Clients.Office.Excel.Functions.SPG($D515, T$1, $F515, "Options: Curr=USD, Mag=Actuals")</f>
        <v>Industrial and Commercial Bank of China Limited</v>
      </c>
      <c r="U515" s="6">
        <f>_xll.SNL.Clients.Office.Excel.Functions.SPG($D515, U$1, $F515, "Options: Curr=USD, Mag=Actuals")</f>
        <v>0</v>
      </c>
      <c r="V515" t="str">
        <f>_xll.SNL.Clients.Office.Excel.Functions.SPG($D515, V$1, $F515, "Options: Curr=USD, Mag=Actuals")</f>
        <v>SEHK:1398</v>
      </c>
      <c r="W515" t="str">
        <f>_xll.SNL.Clients.Office.Excel.Functions.SPG($D515, W$1, $F515, "Options: Curr=USD, Mag=Actuals")</f>
        <v>Bank</v>
      </c>
      <c r="X515" s="6">
        <f>_xll.SNL.Clients.Office.Excel.Functions.SPG($D515, X$1, $F515, "Options: Curr=USD, Mag=Actuals")</f>
        <v>0</v>
      </c>
      <c r="Y515" s="6">
        <f>_xll.SNL.Clients.Office.Excel.Functions.SPG($D515, Y$1, $F515, "Options: Curr=USD, Mag=Actuals")</f>
        <v>0</v>
      </c>
      <c r="Z515" s="6">
        <f>_xll.SNL.Clients.Office.Excel.Functions.SPG($D515, Z$1, $F515, "Options: Curr=USD, Mag=Actuals")</f>
        <v>0</v>
      </c>
      <c r="AA515" s="6">
        <f>_xll.SNL.Clients.Office.Excel.Functions.SPG($D515, AA$1, $F515, "Options: Curr=USD, Mag=Actuals")</f>
        <v>0</v>
      </c>
      <c r="AB515" s="6">
        <f>_xll.SNL.Clients.Office.Excel.Functions.SPG($D515, AB$1, $F515, "Options: Curr=USD, Mag=Actuals")</f>
        <v>0</v>
      </c>
      <c r="AC515" s="6">
        <f>_xll.SNL.Clients.Office.Excel.Functions.SPG($D515, AC$1, $F515, "Options: Curr=USD, Mag=Actuals")</f>
        <v>0</v>
      </c>
      <c r="AD515" s="6">
        <f>_xll.SNL.Clients.Office.Excel.Functions.SPG($D515, AD$1, $F515, "Options: Curr=USD, Mag=Actuals")</f>
        <v>0</v>
      </c>
      <c r="AE515" s="6">
        <f>_xll.SNL.Clients.Office.Excel.Functions.SPG($D515, AE$1, $F515, "Options: Curr=USD, Mag=Actuals")</f>
        <v>0</v>
      </c>
      <c r="AF515" s="6">
        <f>_xll.SNL.Clients.Office.Excel.Functions.SPG($D515, AF$1, $F515, "Options: Curr=USD, Mag=Actuals")</f>
        <v>0</v>
      </c>
      <c r="AG515" s="6">
        <f>_xll.SNL.Clients.Office.Excel.Functions.SPG($D515, AG$1, $F515, "Options: Curr=USD, Mag=Actuals")</f>
        <v>0</v>
      </c>
      <c r="AH515" s="6">
        <f>_xll.SNL.Clients.Office.Excel.Functions.SPG($D515, AH$1, $F515, "Options: Curr=USD, Mag=Actuals")</f>
        <v>0</v>
      </c>
      <c r="AI515" s="6" t="str">
        <f>_xll.SNL.Clients.Office.Excel.Functions.SPG($D515, AI$1, $F515, "Options: Curr=USD, Mag=Actuals")</f>
        <v/>
      </c>
      <c r="AJ515" s="6" t="str">
        <f>_xll.SNL.Clients.Office.Excel.Functions.SPG($D515, AJ$1, $F515, "Options: Curr=USD, Mag=Actuals")</f>
        <v>#INVALID FUNCTION PARAMETER</v>
      </c>
      <c r="AK515" s="6" t="str">
        <f>_xll.SNL.Clients.Office.Excel.Functions.SPG($D515, AK$1, $F515, "Options: Curr=USD, Mag=Actuals")</f>
        <v>#INVALID FUNCTION PARAMETER</v>
      </c>
      <c r="AL515" s="6" t="str">
        <f>_xll.SNL.Clients.Office.Excel.Functions.SPG($D515, AL$1, $F515, "Options: Curr=USD, Mag=Actuals")</f>
        <v>#INVALID FUNCTION PARAMETER</v>
      </c>
      <c r="AM515" s="6" t="str">
        <f>_xll.SNL.Clients.Office.Excel.Functions.SPG($D515, AM$1, $F515, "Options: Curr=USD, Mag=Actuals")</f>
        <v>#INVALID FUNCTION PARAMETER</v>
      </c>
      <c r="AN515" s="6">
        <f>_xll.SNL.Clients.Office.Excel.Functions.SPG($D515, AN$1, $F515, "Options: Curr=USD, Mag=Actuals")</f>
        <v>0</v>
      </c>
      <c r="AO515" s="6">
        <f>_xll.SNL.Clients.Office.Excel.Functions.SPG($D515, AO$1, $F515, "Options: Curr=USD, Mag=Actuals")</f>
        <v>0</v>
      </c>
      <c r="AP515" s="6">
        <f>_xll.SNL.Clients.Office.Excel.Functions.SPG($D515, AP$1, $F515, "Options: Curr=USD, Mag=Actuals")</f>
        <v>0</v>
      </c>
      <c r="AQ515" s="6">
        <f>_xll.SNL.Clients.Office.Excel.Functions.SPG($D515, AQ$1, $F515, "Options: Curr=USD, Mag=Actuals")</f>
        <v>0</v>
      </c>
      <c r="AR515" s="6">
        <f>_xll.SNL.Clients.Office.Excel.Functions.SPG($D515, AR$1, $F515, "Options: Curr=USD, Mag=Actuals")</f>
        <v>0</v>
      </c>
      <c r="AS515" s="6">
        <f>_xll.SNL.Clients.Office.Excel.Functions.SPG($D515, AS$1, $F515, "Options: Curr=USD, Mag=Actuals")</f>
        <v>0</v>
      </c>
      <c r="AT515" s="6">
        <f>_xll.SNL.Clients.Office.Excel.Functions.SPG($D515, AT$1, $F515, "Options: Curr=USD, Mag=Actuals")</f>
        <v>0</v>
      </c>
      <c r="AU515" s="6">
        <f>_xll.SNL.Clients.Office.Excel.Functions.SPG($D515, AU$1, $F515, "Options: Curr=USD, Mag=Actuals")</f>
        <v>0</v>
      </c>
      <c r="AV515" s="6">
        <f>_xll.SNL.Clients.Office.Excel.Functions.SPG($D515, AV$1, $F515, "Options: Curr=USD, Mag=Actuals")</f>
        <v>0</v>
      </c>
      <c r="AW515" s="6">
        <f>_xll.SNL.Clients.Office.Excel.Functions.SPG($D515, AW$1, $F515, "Options: Curr=USD, Mag=Actuals")</f>
        <v>0</v>
      </c>
      <c r="AX515" s="6">
        <f>_xll.SNL.Clients.Office.Excel.Functions.SPG($D515, AX$1, $F515, "Options: Curr=USD, Mag=Actuals")</f>
        <v>0</v>
      </c>
      <c r="AY515" s="6">
        <f>_xll.SNL.Clients.Office.Excel.Functions.SPG($D515, AY$1, $F515, "Options: Curr=USD, Mag=Actuals")</f>
        <v>0</v>
      </c>
      <c r="AZ515" s="6">
        <f>_xll.SNL.Clients.Office.Excel.Functions.SPG($D515, AZ$1, $F515, "Options: Curr=USD, Mag=Actuals")</f>
        <v>0</v>
      </c>
      <c r="BA515" s="6">
        <f>_xll.SNL.Clients.Office.Excel.Functions.SPG($D515, BA$1, $F515, "Options: Curr=USD, Mag=Actuals")</f>
        <v>0</v>
      </c>
      <c r="BB515" s="6">
        <f>_xll.SNL.Clients.Office.Excel.Functions.SPG($D515, BB$1, $F515, "Options: Curr=USD, Mag=Actuals")</f>
        <v>0</v>
      </c>
      <c r="BC515" s="6">
        <f>_xll.SNL.Clients.Office.Excel.Functions.SPG($D515, BC$1, $F515, "Options: Curr=USD, Mag=Actuals")</f>
        <v>0</v>
      </c>
      <c r="BD515" s="6">
        <f>_xll.SNL.Clients.Office.Excel.Functions.SPG($D515, BD$1, $F515, "Options: Curr=USD, Mag=Actuals")</f>
        <v>0</v>
      </c>
      <c r="BE515" s="6">
        <f>_xll.SNL.Clients.Office.Excel.Functions.SPG($D515, BE$1, $F515, "Options: Curr=USD, Mag=Actuals")</f>
        <v>0</v>
      </c>
      <c r="BF515" s="6">
        <f>_xll.SNL.Clients.Office.Excel.Functions.SPG($D515, BF$1, $F515, "Options: Curr=USD, Mag=Actuals")</f>
        <v>0</v>
      </c>
      <c r="BG515" s="6">
        <f>_xll.SNL.Clients.Office.Excel.Functions.SPG($D515, BG$1, $F515, "Options: Curr=USD, Mag=Actuals")</f>
        <v>0</v>
      </c>
      <c r="BH515" s="6">
        <f>_xll.SNL.Clients.Office.Excel.Functions.SPG($D515, BH$1, $F515, "Options: Curr=USD, Mag=Actuals")</f>
        <v>0</v>
      </c>
      <c r="BI515" s="6">
        <f>_xll.SNL.Clients.Office.Excel.Functions.SPG($D515, BI$1, $F515, "Options: Curr=USD, Mag=Actuals")</f>
        <v>0</v>
      </c>
      <c r="BJ515" s="6">
        <f>_xll.SNL.Clients.Office.Excel.Functions.SPG($D515, BJ$1, $F515, "Options: Curr=USD, Mag=Actuals")</f>
        <v>0</v>
      </c>
      <c r="BK515" s="6">
        <f>_xll.SNL.Clients.Office.Excel.Functions.SPG($D515, BK$1, $F515, "Options: Curr=USD, Mag=Actuals")</f>
        <v>0</v>
      </c>
      <c r="BL515" s="6">
        <f>_xll.SNL.Clients.Office.Excel.Functions.SPG($D515, BL$1, $F515, "Options: Curr=USD, Mag=Actuals")</f>
        <v>0</v>
      </c>
      <c r="BM515" s="6">
        <f>_xll.SNL.Clients.Office.Excel.Functions.SPG($D515, BM$1, $F515, "Options: Curr=USD, Mag=Actuals")</f>
        <v>0</v>
      </c>
      <c r="BN515" s="6">
        <f>_xll.SNL.Clients.Office.Excel.Functions.SPG($D515, BN$1, $F515, "Options: Curr=USD, Mag=Actuals")</f>
        <v>0</v>
      </c>
      <c r="BO515" s="6">
        <f>_xll.SNL.Clients.Office.Excel.Functions.SPG($D515, BO$1, $F515, "Options: Curr=USD, Mag=Actuals")</f>
        <v>0</v>
      </c>
      <c r="BP515" s="6">
        <f>_xll.SNL.Clients.Office.Excel.Functions.SPG($D515, BP$1, $F515, "Options: Curr=USD, Mag=Actuals")</f>
        <v>0</v>
      </c>
      <c r="BQ515" s="6">
        <f>_xll.SNL.Clients.Office.Excel.Functions.SPG($D515, BQ$1, $F515, "Options: Curr=USD, Mag=Actuals")</f>
        <v>0</v>
      </c>
      <c r="BR515" s="6">
        <f>_xll.SNL.Clients.Office.Excel.Functions.SPG($D515, BR$1, $F515, "Options: Curr=USD, Mag=Actuals")</f>
        <v>0</v>
      </c>
      <c r="BS515" s="6">
        <f>_xll.SNL.Clients.Office.Excel.Functions.SPG($D515, BS$1, $F515, "Options: Curr=USD, Mag=Actuals")</f>
        <v>0</v>
      </c>
      <c r="BT515" s="6">
        <f>_xll.SNL.Clients.Office.Excel.Functions.SPG($D515, BT$1, $F515, "Options: Curr=USD, Mag=Actuals")</f>
        <v>0</v>
      </c>
      <c r="BU515" s="6">
        <f>_xll.SNL.Clients.Office.Excel.Functions.SPG($D515, BU$1, $F515, "Options: Curr=USD, Mag=Actuals")</f>
        <v>0</v>
      </c>
      <c r="BV515" s="6">
        <f>_xll.SNL.Clients.Office.Excel.Functions.SPG($D515, BV$1, $F515, "Options: Curr=USD, Mag=Actuals")</f>
        <v>0</v>
      </c>
      <c r="BW515" s="6">
        <f>_xll.SNL.Clients.Office.Excel.Functions.SPG($D515, BW$1, $F515, "Options: Curr=USD, Mag=Actuals")</f>
        <v>0</v>
      </c>
      <c r="BX515" s="6">
        <f>_xll.SNL.Clients.Office.Excel.Functions.SPG($D515, BX$1, $F515, "Options: Curr=USD, Mag=Actuals")</f>
        <v>0</v>
      </c>
      <c r="BY515" s="6">
        <f>_xll.SNL.Clients.Office.Excel.Functions.SPG($D515, BY$1, $F515, "Options: Curr=USD, Mag=Actuals")</f>
        <v>0</v>
      </c>
      <c r="BZ515" s="6">
        <f>_xll.SNL.Clients.Office.Excel.Functions.SPG($D515, BZ$1, $F515, "Options: Curr=USD, Mag=Actuals")</f>
        <v>0</v>
      </c>
      <c r="CA515" s="6" t="str">
        <f>_xll.SNL.Clients.Office.Excel.Functions.SPG($D515, CA$1, $F515, "Options: Curr=USD, Mag=Actuals")</f>
        <v>Nonperforming Loans</v>
      </c>
      <c r="CB515" s="6">
        <f>_xll.SNL.Clients.Office.Excel.Functions.SPG($D515, CB$1, $F515, "Options: Curr=USD, Mag=Actuals")</f>
        <v>0</v>
      </c>
      <c r="CC515" s="6">
        <f>_xll.SNL.Clients.Office.Excel.Functions.SPG($D515, CC$1, $F515, "Options: Curr=USD, Mag=Actuals")</f>
        <v>0</v>
      </c>
      <c r="CD515" s="6">
        <f>_xll.SNL.Clients.Office.Excel.Functions.SPG($D515, CD$1, $F515, "Options: Curr=USD, Mag=Actuals")</f>
        <v>0</v>
      </c>
      <c r="CE515" s="6">
        <f>_xll.SNL.Clients.Office.Excel.Functions.SPG($D515, CE$1, $F515, "Options: Curr=USD, Mag=Actuals")</f>
        <v>0</v>
      </c>
      <c r="CF515" s="6">
        <f>_xll.SNL.Clients.Office.Excel.Functions.SPG($D515, CF$1, $F515, "Options: Curr=USD, Mag=Actuals")</f>
        <v>0</v>
      </c>
      <c r="CG515" s="6">
        <f>_xll.SNL.Clients.Office.Excel.Functions.SPG($D515, CG$1, $F515, "Options: Curr=USD, Mag=Actuals")</f>
        <v>0</v>
      </c>
    </row>
    <row r="516" spans="1:85" x14ac:dyDescent="0.3">
      <c r="A516" s="10" t="s">
        <v>93</v>
      </c>
      <c r="B516" s="10" t="s">
        <v>85</v>
      </c>
      <c r="C516" s="10" t="s">
        <v>4</v>
      </c>
      <c r="D516">
        <v>4226356</v>
      </c>
      <c r="E516" s="10" t="s">
        <v>19</v>
      </c>
      <c r="F516" s="10" t="s">
        <v>53</v>
      </c>
      <c r="G516">
        <v>3.46</v>
      </c>
      <c r="H516">
        <v>84.41</v>
      </c>
      <c r="I516">
        <v>80.95</v>
      </c>
      <c r="J516">
        <v>564.34</v>
      </c>
      <c r="K516">
        <v>467.45</v>
      </c>
      <c r="L516">
        <v>12.84</v>
      </c>
      <c r="M516">
        <v>1042.7663464673676</v>
      </c>
      <c r="N516">
        <v>1207.29</v>
      </c>
      <c r="O516">
        <v>24.25</v>
      </c>
      <c r="P516">
        <v>0</v>
      </c>
      <c r="Q516">
        <v>8.6199999999999992</v>
      </c>
      <c r="R516">
        <v>8.4499999999999993</v>
      </c>
      <c r="S516" t="str">
        <f>_xll.SNL.Clients.Office.Excel.Functions.SPG(D516, S$1, F516, "Options: Curr=USD, Mag=Actuals")</f>
        <v>Industrial and Commercial Bank of China Limited (SEHK:1398)</v>
      </c>
      <c r="T516" t="str">
        <f>_xll.SNL.Clients.Office.Excel.Functions.SPG($D516, T$1, $F516, "Options: Curr=USD, Mag=Actuals")</f>
        <v>Industrial and Commercial Bank of China Limited</v>
      </c>
      <c r="U516" s="6">
        <f>_xll.SNL.Clients.Office.Excel.Functions.SPG($D516, U$1, $F516, "Options: Curr=USD, Mag=Actuals")</f>
        <v>0</v>
      </c>
      <c r="V516" t="str">
        <f>_xll.SNL.Clients.Office.Excel.Functions.SPG($D516, V$1, $F516, "Options: Curr=USD, Mag=Actuals")</f>
        <v>SEHK:1398</v>
      </c>
      <c r="W516" t="str">
        <f>_xll.SNL.Clients.Office.Excel.Functions.SPG($D516, W$1, $F516, "Options: Curr=USD, Mag=Actuals")</f>
        <v>Bank</v>
      </c>
      <c r="X516" s="6">
        <f>_xll.SNL.Clients.Office.Excel.Functions.SPG($D516, X$1, $F516, "Options: Curr=USD, Mag=Actuals")</f>
        <v>0</v>
      </c>
      <c r="Y516" s="6">
        <f>_xll.SNL.Clients.Office.Excel.Functions.SPG($D516, Y$1, $F516, "Options: Curr=USD, Mag=Actuals")</f>
        <v>0</v>
      </c>
      <c r="Z516" s="6">
        <f>_xll.SNL.Clients.Office.Excel.Functions.SPG($D516, Z$1, $F516, "Options: Curr=USD, Mag=Actuals")</f>
        <v>0</v>
      </c>
      <c r="AA516" s="6">
        <f>_xll.SNL.Clients.Office.Excel.Functions.SPG($D516, AA$1, $F516, "Options: Curr=USD, Mag=Actuals")</f>
        <v>0</v>
      </c>
      <c r="AB516" s="6">
        <f>_xll.SNL.Clients.Office.Excel.Functions.SPG($D516, AB$1, $F516, "Options: Curr=USD, Mag=Actuals")</f>
        <v>0</v>
      </c>
      <c r="AC516" s="6">
        <f>_xll.SNL.Clients.Office.Excel.Functions.SPG($D516, AC$1, $F516, "Options: Curr=USD, Mag=Actuals")</f>
        <v>0</v>
      </c>
      <c r="AD516" s="6">
        <f>_xll.SNL.Clients.Office.Excel.Functions.SPG($D516, AD$1, $F516, "Options: Curr=USD, Mag=Actuals")</f>
        <v>0</v>
      </c>
      <c r="AE516" s="6">
        <f>_xll.SNL.Clients.Office.Excel.Functions.SPG($D516, AE$1, $F516, "Options: Curr=USD, Mag=Actuals")</f>
        <v>0</v>
      </c>
      <c r="AF516" s="6">
        <f>_xll.SNL.Clients.Office.Excel.Functions.SPG($D516, AF$1, $F516, "Options: Curr=USD, Mag=Actuals")</f>
        <v>0</v>
      </c>
      <c r="AG516" s="6">
        <f>_xll.SNL.Clients.Office.Excel.Functions.SPG($D516, AG$1, $F516, "Options: Curr=USD, Mag=Actuals")</f>
        <v>0</v>
      </c>
      <c r="AH516" s="6">
        <f>_xll.SNL.Clients.Office.Excel.Functions.SPG($D516, AH$1, $F516, "Options: Curr=USD, Mag=Actuals")</f>
        <v>0</v>
      </c>
      <c r="AI516" s="6" t="str">
        <f>_xll.SNL.Clients.Office.Excel.Functions.SPG($D516, AI$1, $F516, "Options: Curr=USD, Mag=Actuals")</f>
        <v/>
      </c>
      <c r="AJ516" s="6" t="str">
        <f>_xll.SNL.Clients.Office.Excel.Functions.SPG($D516, AJ$1, $F516, "Options: Curr=USD, Mag=Actuals")</f>
        <v>#INVALID FUNCTION PARAMETER</v>
      </c>
      <c r="AK516" s="6" t="str">
        <f>_xll.SNL.Clients.Office.Excel.Functions.SPG($D516, AK$1, $F516, "Options: Curr=USD, Mag=Actuals")</f>
        <v>#INVALID FUNCTION PARAMETER</v>
      </c>
      <c r="AL516" s="6" t="str">
        <f>_xll.SNL.Clients.Office.Excel.Functions.SPG($D516, AL$1, $F516, "Options: Curr=USD, Mag=Actuals")</f>
        <v>#INVALID FUNCTION PARAMETER</v>
      </c>
      <c r="AM516" s="6" t="str">
        <f>_xll.SNL.Clients.Office.Excel.Functions.SPG($D516, AM$1, $F516, "Options: Curr=USD, Mag=Actuals")</f>
        <v>#INVALID FUNCTION PARAMETER</v>
      </c>
      <c r="AN516" s="6">
        <f>_xll.SNL.Clients.Office.Excel.Functions.SPG($D516, AN$1, $F516, "Options: Curr=USD, Mag=Actuals")</f>
        <v>0</v>
      </c>
      <c r="AO516" s="6">
        <f>_xll.SNL.Clients.Office.Excel.Functions.SPG($D516, AO$1, $F516, "Options: Curr=USD, Mag=Actuals")</f>
        <v>0</v>
      </c>
      <c r="AP516" s="6">
        <f>_xll.SNL.Clients.Office.Excel.Functions.SPG($D516, AP$1, $F516, "Options: Curr=USD, Mag=Actuals")</f>
        <v>0</v>
      </c>
      <c r="AQ516" s="6">
        <f>_xll.SNL.Clients.Office.Excel.Functions.SPG($D516, AQ$1, $F516, "Options: Curr=USD, Mag=Actuals")</f>
        <v>0</v>
      </c>
      <c r="AR516" s="6">
        <f>_xll.SNL.Clients.Office.Excel.Functions.SPG($D516, AR$1, $F516, "Options: Curr=USD, Mag=Actuals")</f>
        <v>0</v>
      </c>
      <c r="AS516" s="6">
        <f>_xll.SNL.Clients.Office.Excel.Functions.SPG($D516, AS$1, $F516, "Options: Curr=USD, Mag=Actuals")</f>
        <v>0</v>
      </c>
      <c r="AT516" s="6">
        <f>_xll.SNL.Clients.Office.Excel.Functions.SPG($D516, AT$1, $F516, "Options: Curr=USD, Mag=Actuals")</f>
        <v>0</v>
      </c>
      <c r="AU516" s="6">
        <f>_xll.SNL.Clients.Office.Excel.Functions.SPG($D516, AU$1, $F516, "Options: Curr=USD, Mag=Actuals")</f>
        <v>0</v>
      </c>
      <c r="AV516" s="6">
        <f>_xll.SNL.Clients.Office.Excel.Functions.SPG($D516, AV$1, $F516, "Options: Curr=USD, Mag=Actuals")</f>
        <v>0</v>
      </c>
      <c r="AW516" s="6">
        <f>_xll.SNL.Clients.Office.Excel.Functions.SPG($D516, AW$1, $F516, "Options: Curr=USD, Mag=Actuals")</f>
        <v>0</v>
      </c>
      <c r="AX516" s="6">
        <f>_xll.SNL.Clients.Office.Excel.Functions.SPG($D516, AX$1, $F516, "Options: Curr=USD, Mag=Actuals")</f>
        <v>0</v>
      </c>
      <c r="AY516" s="6">
        <f>_xll.SNL.Clients.Office.Excel.Functions.SPG($D516, AY$1, $F516, "Options: Curr=USD, Mag=Actuals")</f>
        <v>0</v>
      </c>
      <c r="AZ516" s="6">
        <f>_xll.SNL.Clients.Office.Excel.Functions.SPG($D516, AZ$1, $F516, "Options: Curr=USD, Mag=Actuals")</f>
        <v>0</v>
      </c>
      <c r="BA516" s="6">
        <f>_xll.SNL.Clients.Office.Excel.Functions.SPG($D516, BA$1, $F516, "Options: Curr=USD, Mag=Actuals")</f>
        <v>0</v>
      </c>
      <c r="BB516" s="6">
        <f>_xll.SNL.Clients.Office.Excel.Functions.SPG($D516, BB$1, $F516, "Options: Curr=USD, Mag=Actuals")</f>
        <v>0</v>
      </c>
      <c r="BC516" s="6">
        <f>_xll.SNL.Clients.Office.Excel.Functions.SPG($D516, BC$1, $F516, "Options: Curr=USD, Mag=Actuals")</f>
        <v>0</v>
      </c>
      <c r="BD516" s="6">
        <f>_xll.SNL.Clients.Office.Excel.Functions.SPG($D516, BD$1, $F516, "Options: Curr=USD, Mag=Actuals")</f>
        <v>0</v>
      </c>
      <c r="BE516" s="6">
        <f>_xll.SNL.Clients.Office.Excel.Functions.SPG($D516, BE$1, $F516, "Options: Curr=USD, Mag=Actuals")</f>
        <v>0</v>
      </c>
      <c r="BF516" s="6">
        <f>_xll.SNL.Clients.Office.Excel.Functions.SPG($D516, BF$1, $F516, "Options: Curr=USD, Mag=Actuals")</f>
        <v>0</v>
      </c>
      <c r="BG516" s="6">
        <f>_xll.SNL.Clients.Office.Excel.Functions.SPG($D516, BG$1, $F516, "Options: Curr=USD, Mag=Actuals")</f>
        <v>0</v>
      </c>
      <c r="BH516" s="6">
        <f>_xll.SNL.Clients.Office.Excel.Functions.SPG($D516, BH$1, $F516, "Options: Curr=USD, Mag=Actuals")</f>
        <v>0</v>
      </c>
      <c r="BI516" s="6">
        <f>_xll.SNL.Clients.Office.Excel.Functions.SPG($D516, BI$1, $F516, "Options: Curr=USD, Mag=Actuals")</f>
        <v>0</v>
      </c>
      <c r="BJ516" s="6">
        <f>_xll.SNL.Clients.Office.Excel.Functions.SPG($D516, BJ$1, $F516, "Options: Curr=USD, Mag=Actuals")</f>
        <v>0</v>
      </c>
      <c r="BK516" s="6">
        <f>_xll.SNL.Clients.Office.Excel.Functions.SPG($D516, BK$1, $F516, "Options: Curr=USD, Mag=Actuals")</f>
        <v>0</v>
      </c>
      <c r="BL516" s="6">
        <f>_xll.SNL.Clients.Office.Excel.Functions.SPG($D516, BL$1, $F516, "Options: Curr=USD, Mag=Actuals")</f>
        <v>0</v>
      </c>
      <c r="BM516" s="6">
        <f>_xll.SNL.Clients.Office.Excel.Functions.SPG($D516, BM$1, $F516, "Options: Curr=USD, Mag=Actuals")</f>
        <v>0</v>
      </c>
      <c r="BN516" s="6">
        <f>_xll.SNL.Clients.Office.Excel.Functions.SPG($D516, BN$1, $F516, "Options: Curr=USD, Mag=Actuals")</f>
        <v>0</v>
      </c>
      <c r="BO516" s="6">
        <f>_xll.SNL.Clients.Office.Excel.Functions.SPG($D516, BO$1, $F516, "Options: Curr=USD, Mag=Actuals")</f>
        <v>0</v>
      </c>
      <c r="BP516" s="6">
        <f>_xll.SNL.Clients.Office.Excel.Functions.SPG($D516, BP$1, $F516, "Options: Curr=USD, Mag=Actuals")</f>
        <v>0</v>
      </c>
      <c r="BQ516" s="6">
        <f>_xll.SNL.Clients.Office.Excel.Functions.SPG($D516, BQ$1, $F516, "Options: Curr=USD, Mag=Actuals")</f>
        <v>0</v>
      </c>
      <c r="BR516" s="6">
        <f>_xll.SNL.Clients.Office.Excel.Functions.SPG($D516, BR$1, $F516, "Options: Curr=USD, Mag=Actuals")</f>
        <v>0</v>
      </c>
      <c r="BS516" s="6">
        <f>_xll.SNL.Clients.Office.Excel.Functions.SPG($D516, BS$1, $F516, "Options: Curr=USD, Mag=Actuals")</f>
        <v>0</v>
      </c>
      <c r="BT516" s="6">
        <f>_xll.SNL.Clients.Office.Excel.Functions.SPG($D516, BT$1, $F516, "Options: Curr=USD, Mag=Actuals")</f>
        <v>0</v>
      </c>
      <c r="BU516" s="6">
        <f>_xll.SNL.Clients.Office.Excel.Functions.SPG($D516, BU$1, $F516, "Options: Curr=USD, Mag=Actuals")</f>
        <v>0</v>
      </c>
      <c r="BV516" s="6">
        <f>_xll.SNL.Clients.Office.Excel.Functions.SPG($D516, BV$1, $F516, "Options: Curr=USD, Mag=Actuals")</f>
        <v>0</v>
      </c>
      <c r="BW516" s="6">
        <f>_xll.SNL.Clients.Office.Excel.Functions.SPG($D516, BW$1, $F516, "Options: Curr=USD, Mag=Actuals")</f>
        <v>0</v>
      </c>
      <c r="BX516" s="6">
        <f>_xll.SNL.Clients.Office.Excel.Functions.SPG($D516, BX$1, $F516, "Options: Curr=USD, Mag=Actuals")</f>
        <v>0</v>
      </c>
      <c r="BY516" s="6">
        <f>_xll.SNL.Clients.Office.Excel.Functions.SPG($D516, BY$1, $F516, "Options: Curr=USD, Mag=Actuals")</f>
        <v>0</v>
      </c>
      <c r="BZ516" s="6">
        <f>_xll.SNL.Clients.Office.Excel.Functions.SPG($D516, BZ$1, $F516, "Options: Curr=USD, Mag=Actuals")</f>
        <v>0</v>
      </c>
      <c r="CA516" s="6" t="str">
        <f>_xll.SNL.Clients.Office.Excel.Functions.SPG($D516, CA$1, $F516, "Options: Curr=USD, Mag=Actuals")</f>
        <v>Nonperforming Loans</v>
      </c>
      <c r="CB516" s="6">
        <f>_xll.SNL.Clients.Office.Excel.Functions.SPG($D516, CB$1, $F516, "Options: Curr=USD, Mag=Actuals")</f>
        <v>0</v>
      </c>
      <c r="CC516" s="6">
        <f>_xll.SNL.Clients.Office.Excel.Functions.SPG($D516, CC$1, $F516, "Options: Curr=USD, Mag=Actuals")</f>
        <v>0</v>
      </c>
      <c r="CD516" s="6">
        <f>_xll.SNL.Clients.Office.Excel.Functions.SPG($D516, CD$1, $F516, "Options: Curr=USD, Mag=Actuals")</f>
        <v>0</v>
      </c>
      <c r="CE516" s="6">
        <f>_xll.SNL.Clients.Office.Excel.Functions.SPG($D516, CE$1, $F516, "Options: Curr=USD, Mag=Actuals")</f>
        <v>0</v>
      </c>
      <c r="CF516" s="6">
        <f>_xll.SNL.Clients.Office.Excel.Functions.SPG($D516, CF$1, $F516, "Options: Curr=USD, Mag=Actuals")</f>
        <v>0</v>
      </c>
      <c r="CG516" s="6">
        <f>_xll.SNL.Clients.Office.Excel.Functions.SPG($D516, CG$1, $F516, "Options: Curr=USD, Mag=Actuals")</f>
        <v>0</v>
      </c>
    </row>
    <row r="517" spans="1:85" x14ac:dyDescent="0.3">
      <c r="A517" s="10" t="s">
        <v>93</v>
      </c>
      <c r="B517" s="10" t="s">
        <v>85</v>
      </c>
      <c r="C517" s="10" t="s">
        <v>4</v>
      </c>
      <c r="D517">
        <v>4226356</v>
      </c>
      <c r="E517" s="10" t="s">
        <v>19</v>
      </c>
      <c r="F517" s="10" t="s">
        <v>54</v>
      </c>
      <c r="G517">
        <v>12.76</v>
      </c>
      <c r="H517">
        <v>107.44</v>
      </c>
      <c r="I517">
        <v>94.68</v>
      </c>
      <c r="J517">
        <v>734.53</v>
      </c>
      <c r="K517">
        <v>602.99</v>
      </c>
      <c r="L517">
        <v>10.97</v>
      </c>
      <c r="M517">
        <v>1194.4396088431326</v>
      </c>
      <c r="N517">
        <v>1218.1400000000001</v>
      </c>
      <c r="O517">
        <v>16.79</v>
      </c>
      <c r="P517">
        <v>0</v>
      </c>
      <c r="Q517">
        <v>8.35</v>
      </c>
      <c r="R517">
        <v>8.32</v>
      </c>
      <c r="S517" t="str">
        <f>_xll.SNL.Clients.Office.Excel.Functions.SPG(D517, S$1, F517, "Options: Curr=USD, Mag=Actuals")</f>
        <v>Industrial and Commercial Bank of China Limited (SEHK:1398)</v>
      </c>
      <c r="T517" t="str">
        <f>_xll.SNL.Clients.Office.Excel.Functions.SPG($D517, T$1, $F517, "Options: Curr=USD, Mag=Actuals")</f>
        <v>Industrial and Commercial Bank of China Limited</v>
      </c>
      <c r="U517" s="6">
        <f>_xll.SNL.Clients.Office.Excel.Functions.SPG($D517, U$1, $F517, "Options: Curr=USD, Mag=Actuals")</f>
        <v>0</v>
      </c>
      <c r="V517" t="str">
        <f>_xll.SNL.Clients.Office.Excel.Functions.SPG($D517, V$1, $F517, "Options: Curr=USD, Mag=Actuals")</f>
        <v>SEHK:1398</v>
      </c>
      <c r="W517" t="str">
        <f>_xll.SNL.Clients.Office.Excel.Functions.SPG($D517, W$1, $F517, "Options: Curr=USD, Mag=Actuals")</f>
        <v>Bank</v>
      </c>
      <c r="X517" s="6">
        <f>_xll.SNL.Clients.Office.Excel.Functions.SPG($D517, X$1, $F517, "Options: Curr=USD, Mag=Actuals")</f>
        <v>0</v>
      </c>
      <c r="Y517" s="6">
        <f>_xll.SNL.Clients.Office.Excel.Functions.SPG($D517, Y$1, $F517, "Options: Curr=USD, Mag=Actuals")</f>
        <v>0</v>
      </c>
      <c r="Z517" s="6">
        <f>_xll.SNL.Clients.Office.Excel.Functions.SPG($D517, Z$1, $F517, "Options: Curr=USD, Mag=Actuals")</f>
        <v>0</v>
      </c>
      <c r="AA517" s="6">
        <f>_xll.SNL.Clients.Office.Excel.Functions.SPG($D517, AA$1, $F517, "Options: Curr=USD, Mag=Actuals")</f>
        <v>0</v>
      </c>
      <c r="AB517" s="6">
        <f>_xll.SNL.Clients.Office.Excel.Functions.SPG($D517, AB$1, $F517, "Options: Curr=USD, Mag=Actuals")</f>
        <v>0</v>
      </c>
      <c r="AC517" s="6">
        <f>_xll.SNL.Clients.Office.Excel.Functions.SPG($D517, AC$1, $F517, "Options: Curr=USD, Mag=Actuals")</f>
        <v>0</v>
      </c>
      <c r="AD517" s="6">
        <f>_xll.SNL.Clients.Office.Excel.Functions.SPG($D517, AD$1, $F517, "Options: Curr=USD, Mag=Actuals")</f>
        <v>0</v>
      </c>
      <c r="AE517" s="6">
        <f>_xll.SNL.Clients.Office.Excel.Functions.SPG($D517, AE$1, $F517, "Options: Curr=USD, Mag=Actuals")</f>
        <v>0</v>
      </c>
      <c r="AF517" s="6">
        <f>_xll.SNL.Clients.Office.Excel.Functions.SPG($D517, AF$1, $F517, "Options: Curr=USD, Mag=Actuals")</f>
        <v>0</v>
      </c>
      <c r="AG517" s="6">
        <f>_xll.SNL.Clients.Office.Excel.Functions.SPG($D517, AG$1, $F517, "Options: Curr=USD, Mag=Actuals")</f>
        <v>0</v>
      </c>
      <c r="AH517" s="6">
        <f>_xll.SNL.Clients.Office.Excel.Functions.SPG($D517, AH$1, $F517, "Options: Curr=USD, Mag=Actuals")</f>
        <v>0</v>
      </c>
      <c r="AI517" s="6" t="str">
        <f>_xll.SNL.Clients.Office.Excel.Functions.SPG($D517, AI$1, $F517, "Options: Curr=USD, Mag=Actuals")</f>
        <v/>
      </c>
      <c r="AJ517" s="6" t="str">
        <f>_xll.SNL.Clients.Office.Excel.Functions.SPG($D517, AJ$1, $F517, "Options: Curr=USD, Mag=Actuals")</f>
        <v>#INVALID FUNCTION PARAMETER</v>
      </c>
      <c r="AK517" s="6" t="str">
        <f>_xll.SNL.Clients.Office.Excel.Functions.SPG($D517, AK$1, $F517, "Options: Curr=USD, Mag=Actuals")</f>
        <v>#INVALID FUNCTION PARAMETER</v>
      </c>
      <c r="AL517" s="6" t="str">
        <f>_xll.SNL.Clients.Office.Excel.Functions.SPG($D517, AL$1, $F517, "Options: Curr=USD, Mag=Actuals")</f>
        <v>#INVALID FUNCTION PARAMETER</v>
      </c>
      <c r="AM517" s="6" t="str">
        <f>_xll.SNL.Clients.Office.Excel.Functions.SPG($D517, AM$1, $F517, "Options: Curr=USD, Mag=Actuals")</f>
        <v>#INVALID FUNCTION PARAMETER</v>
      </c>
      <c r="AN517" s="6">
        <f>_xll.SNL.Clients.Office.Excel.Functions.SPG($D517, AN$1, $F517, "Options: Curr=USD, Mag=Actuals")</f>
        <v>0</v>
      </c>
      <c r="AO517" s="6">
        <f>_xll.SNL.Clients.Office.Excel.Functions.SPG($D517, AO$1, $F517, "Options: Curr=USD, Mag=Actuals")</f>
        <v>0</v>
      </c>
      <c r="AP517" s="6">
        <f>_xll.SNL.Clients.Office.Excel.Functions.SPG($D517, AP$1, $F517, "Options: Curr=USD, Mag=Actuals")</f>
        <v>0</v>
      </c>
      <c r="AQ517" s="6">
        <f>_xll.SNL.Clients.Office.Excel.Functions.SPG($D517, AQ$1, $F517, "Options: Curr=USD, Mag=Actuals")</f>
        <v>0</v>
      </c>
      <c r="AR517" s="6">
        <f>_xll.SNL.Clients.Office.Excel.Functions.SPG($D517, AR$1, $F517, "Options: Curr=USD, Mag=Actuals")</f>
        <v>0</v>
      </c>
      <c r="AS517" s="6">
        <f>_xll.SNL.Clients.Office.Excel.Functions.SPG($D517, AS$1, $F517, "Options: Curr=USD, Mag=Actuals")</f>
        <v>0</v>
      </c>
      <c r="AT517" s="6">
        <f>_xll.SNL.Clients.Office.Excel.Functions.SPG($D517, AT$1, $F517, "Options: Curr=USD, Mag=Actuals")</f>
        <v>0</v>
      </c>
      <c r="AU517" s="6">
        <f>_xll.SNL.Clients.Office.Excel.Functions.SPG($D517, AU$1, $F517, "Options: Curr=USD, Mag=Actuals")</f>
        <v>0</v>
      </c>
      <c r="AV517" s="6">
        <f>_xll.SNL.Clients.Office.Excel.Functions.SPG($D517, AV$1, $F517, "Options: Curr=USD, Mag=Actuals")</f>
        <v>0</v>
      </c>
      <c r="AW517" s="6">
        <f>_xll.SNL.Clients.Office.Excel.Functions.SPG($D517, AW$1, $F517, "Options: Curr=USD, Mag=Actuals")</f>
        <v>0</v>
      </c>
      <c r="AX517" s="6">
        <f>_xll.SNL.Clients.Office.Excel.Functions.SPG($D517, AX$1, $F517, "Options: Curr=USD, Mag=Actuals")</f>
        <v>0</v>
      </c>
      <c r="AY517" s="6">
        <f>_xll.SNL.Clients.Office.Excel.Functions.SPG($D517, AY$1, $F517, "Options: Curr=USD, Mag=Actuals")</f>
        <v>0</v>
      </c>
      <c r="AZ517" s="6">
        <f>_xll.SNL.Clients.Office.Excel.Functions.SPG($D517, AZ$1, $F517, "Options: Curr=USD, Mag=Actuals")</f>
        <v>0</v>
      </c>
      <c r="BA517" s="6">
        <f>_xll.SNL.Clients.Office.Excel.Functions.SPG($D517, BA$1, $F517, "Options: Curr=USD, Mag=Actuals")</f>
        <v>0</v>
      </c>
      <c r="BB517" s="6">
        <f>_xll.SNL.Clients.Office.Excel.Functions.SPG($D517, BB$1, $F517, "Options: Curr=USD, Mag=Actuals")</f>
        <v>0</v>
      </c>
      <c r="BC517" s="6">
        <f>_xll.SNL.Clients.Office.Excel.Functions.SPG($D517, BC$1, $F517, "Options: Curr=USD, Mag=Actuals")</f>
        <v>0</v>
      </c>
      <c r="BD517" s="6">
        <f>_xll.SNL.Clients.Office.Excel.Functions.SPG($D517, BD$1, $F517, "Options: Curr=USD, Mag=Actuals")</f>
        <v>0</v>
      </c>
      <c r="BE517" s="6">
        <f>_xll.SNL.Clients.Office.Excel.Functions.SPG($D517, BE$1, $F517, "Options: Curr=USD, Mag=Actuals")</f>
        <v>0</v>
      </c>
      <c r="BF517" s="6">
        <f>_xll.SNL.Clients.Office.Excel.Functions.SPG($D517, BF$1, $F517, "Options: Curr=USD, Mag=Actuals")</f>
        <v>0</v>
      </c>
      <c r="BG517" s="6">
        <f>_xll.SNL.Clients.Office.Excel.Functions.SPG($D517, BG$1, $F517, "Options: Curr=USD, Mag=Actuals")</f>
        <v>0</v>
      </c>
      <c r="BH517" s="6">
        <f>_xll.SNL.Clients.Office.Excel.Functions.SPG($D517, BH$1, $F517, "Options: Curr=USD, Mag=Actuals")</f>
        <v>0</v>
      </c>
      <c r="BI517" s="6">
        <f>_xll.SNL.Clients.Office.Excel.Functions.SPG($D517, BI$1, $F517, "Options: Curr=USD, Mag=Actuals")</f>
        <v>0</v>
      </c>
      <c r="BJ517" s="6">
        <f>_xll.SNL.Clients.Office.Excel.Functions.SPG($D517, BJ$1, $F517, "Options: Curr=USD, Mag=Actuals")</f>
        <v>0</v>
      </c>
      <c r="BK517" s="6">
        <f>_xll.SNL.Clients.Office.Excel.Functions.SPG($D517, BK$1, $F517, "Options: Curr=USD, Mag=Actuals")</f>
        <v>0</v>
      </c>
      <c r="BL517" s="6">
        <f>_xll.SNL.Clients.Office.Excel.Functions.SPG($D517, BL$1, $F517, "Options: Curr=USD, Mag=Actuals")</f>
        <v>0</v>
      </c>
      <c r="BM517" s="6">
        <f>_xll.SNL.Clients.Office.Excel.Functions.SPG($D517, BM$1, $F517, "Options: Curr=USD, Mag=Actuals")</f>
        <v>0</v>
      </c>
      <c r="BN517" s="6">
        <f>_xll.SNL.Clients.Office.Excel.Functions.SPG($D517, BN$1, $F517, "Options: Curr=USD, Mag=Actuals")</f>
        <v>0</v>
      </c>
      <c r="BO517" s="6">
        <f>_xll.SNL.Clients.Office.Excel.Functions.SPG($D517, BO$1, $F517, "Options: Curr=USD, Mag=Actuals")</f>
        <v>0</v>
      </c>
      <c r="BP517" s="6">
        <f>_xll.SNL.Clients.Office.Excel.Functions.SPG($D517, BP$1, $F517, "Options: Curr=USD, Mag=Actuals")</f>
        <v>0</v>
      </c>
      <c r="BQ517" s="6">
        <f>_xll.SNL.Clients.Office.Excel.Functions.SPG($D517, BQ$1, $F517, "Options: Curr=USD, Mag=Actuals")</f>
        <v>0</v>
      </c>
      <c r="BR517" s="6">
        <f>_xll.SNL.Clients.Office.Excel.Functions.SPG($D517, BR$1, $F517, "Options: Curr=USD, Mag=Actuals")</f>
        <v>0</v>
      </c>
      <c r="BS517" s="6">
        <f>_xll.SNL.Clients.Office.Excel.Functions.SPG($D517, BS$1, $F517, "Options: Curr=USD, Mag=Actuals")</f>
        <v>0</v>
      </c>
      <c r="BT517" s="6">
        <f>_xll.SNL.Clients.Office.Excel.Functions.SPG($D517, BT$1, $F517, "Options: Curr=USD, Mag=Actuals")</f>
        <v>0</v>
      </c>
      <c r="BU517" s="6">
        <f>_xll.SNL.Clients.Office.Excel.Functions.SPG($D517, BU$1, $F517, "Options: Curr=USD, Mag=Actuals")</f>
        <v>0</v>
      </c>
      <c r="BV517" s="6">
        <f>_xll.SNL.Clients.Office.Excel.Functions.SPG($D517, BV$1, $F517, "Options: Curr=USD, Mag=Actuals")</f>
        <v>0</v>
      </c>
      <c r="BW517" s="6">
        <f>_xll.SNL.Clients.Office.Excel.Functions.SPG($D517, BW$1, $F517, "Options: Curr=USD, Mag=Actuals")</f>
        <v>0</v>
      </c>
      <c r="BX517" s="6">
        <f>_xll.SNL.Clients.Office.Excel.Functions.SPG($D517, BX$1, $F517, "Options: Curr=USD, Mag=Actuals")</f>
        <v>0</v>
      </c>
      <c r="BY517" s="6">
        <f>_xll.SNL.Clients.Office.Excel.Functions.SPG($D517, BY$1, $F517, "Options: Curr=USD, Mag=Actuals")</f>
        <v>0</v>
      </c>
      <c r="BZ517" s="6">
        <f>_xll.SNL.Clients.Office.Excel.Functions.SPG($D517, BZ$1, $F517, "Options: Curr=USD, Mag=Actuals")</f>
        <v>0</v>
      </c>
      <c r="CA517" s="6" t="str">
        <f>_xll.SNL.Clients.Office.Excel.Functions.SPG($D517, CA$1, $F517, "Options: Curr=USD, Mag=Actuals")</f>
        <v>Nonperforming Loans</v>
      </c>
      <c r="CB517" s="6">
        <f>_xll.SNL.Clients.Office.Excel.Functions.SPG($D517, CB$1, $F517, "Options: Curr=USD, Mag=Actuals")</f>
        <v>0</v>
      </c>
      <c r="CC517" s="6">
        <f>_xll.SNL.Clients.Office.Excel.Functions.SPG($D517, CC$1, $F517, "Options: Curr=USD, Mag=Actuals")</f>
        <v>0</v>
      </c>
      <c r="CD517" s="6">
        <f>_xll.SNL.Clients.Office.Excel.Functions.SPG($D517, CD$1, $F517, "Options: Curr=USD, Mag=Actuals")</f>
        <v>0</v>
      </c>
      <c r="CE517" s="6">
        <f>_xll.SNL.Clients.Office.Excel.Functions.SPG($D517, CE$1, $F517, "Options: Curr=USD, Mag=Actuals")</f>
        <v>0</v>
      </c>
      <c r="CF517" s="6">
        <f>_xll.SNL.Clients.Office.Excel.Functions.SPG($D517, CF$1, $F517, "Options: Curr=USD, Mag=Actuals")</f>
        <v>0</v>
      </c>
      <c r="CG517" s="6">
        <f>_xll.SNL.Clients.Office.Excel.Functions.SPG($D517, CG$1, $F517, "Options: Curr=USD, Mag=Actuals")</f>
        <v>0</v>
      </c>
    </row>
    <row r="518" spans="1:85" x14ac:dyDescent="0.3">
      <c r="A518" s="10" t="s">
        <v>93</v>
      </c>
      <c r="B518" s="10" t="s">
        <v>85</v>
      </c>
      <c r="C518" s="10" t="s">
        <v>4</v>
      </c>
      <c r="D518">
        <v>4226356</v>
      </c>
      <c r="E518" s="10" t="s">
        <v>19</v>
      </c>
      <c r="F518" s="10" t="s">
        <v>55</v>
      </c>
      <c r="G518">
        <v>12.15</v>
      </c>
      <c r="H518">
        <v>126.83</v>
      </c>
      <c r="I518">
        <v>114.68</v>
      </c>
      <c r="J518">
        <v>863.74</v>
      </c>
      <c r="K518">
        <v>703.2</v>
      </c>
      <c r="L518">
        <v>9.93</v>
      </c>
      <c r="M518">
        <v>1318.9451430367656</v>
      </c>
      <c r="N518">
        <v>1228.3</v>
      </c>
      <c r="O518">
        <v>8.31</v>
      </c>
      <c r="P518">
        <v>0</v>
      </c>
      <c r="Q518">
        <v>8.31</v>
      </c>
      <c r="R518">
        <v>8.3000000000000007</v>
      </c>
      <c r="S518" t="str">
        <f>_xll.SNL.Clients.Office.Excel.Functions.SPG(D518, S$1, F518, "Options: Curr=USD, Mag=Actuals")</f>
        <v>Industrial and Commercial Bank of China Limited (SEHK:1398)</v>
      </c>
      <c r="T518" t="str">
        <f>_xll.SNL.Clients.Office.Excel.Functions.SPG($D518, T$1, $F518, "Options: Curr=USD, Mag=Actuals")</f>
        <v>Industrial and Commercial Bank of China Limited</v>
      </c>
      <c r="U518" s="6">
        <f>_xll.SNL.Clients.Office.Excel.Functions.SPG($D518, U$1, $F518, "Options: Curr=USD, Mag=Actuals")</f>
        <v>0</v>
      </c>
      <c r="V518" t="str">
        <f>_xll.SNL.Clients.Office.Excel.Functions.SPG($D518, V$1, $F518, "Options: Curr=USD, Mag=Actuals")</f>
        <v>SEHK:1398</v>
      </c>
      <c r="W518" t="str">
        <f>_xll.SNL.Clients.Office.Excel.Functions.SPG($D518, W$1, $F518, "Options: Curr=USD, Mag=Actuals")</f>
        <v>Bank</v>
      </c>
      <c r="X518" s="6">
        <f>_xll.SNL.Clients.Office.Excel.Functions.SPG($D518, X$1, $F518, "Options: Curr=USD, Mag=Actuals")</f>
        <v>0</v>
      </c>
      <c r="Y518" s="6">
        <f>_xll.SNL.Clients.Office.Excel.Functions.SPG($D518, Y$1, $F518, "Options: Curr=USD, Mag=Actuals")</f>
        <v>0</v>
      </c>
      <c r="Z518" s="6">
        <f>_xll.SNL.Clients.Office.Excel.Functions.SPG($D518, Z$1, $F518, "Options: Curr=USD, Mag=Actuals")</f>
        <v>0</v>
      </c>
      <c r="AA518" s="6">
        <f>_xll.SNL.Clients.Office.Excel.Functions.SPG($D518, AA$1, $F518, "Options: Curr=USD, Mag=Actuals")</f>
        <v>0</v>
      </c>
      <c r="AB518" s="6">
        <f>_xll.SNL.Clients.Office.Excel.Functions.SPG($D518, AB$1, $F518, "Options: Curr=USD, Mag=Actuals")</f>
        <v>0</v>
      </c>
      <c r="AC518" s="6">
        <f>_xll.SNL.Clients.Office.Excel.Functions.SPG($D518, AC$1, $F518, "Options: Curr=USD, Mag=Actuals")</f>
        <v>0</v>
      </c>
      <c r="AD518" s="6">
        <f>_xll.SNL.Clients.Office.Excel.Functions.SPG($D518, AD$1, $F518, "Options: Curr=USD, Mag=Actuals")</f>
        <v>0</v>
      </c>
      <c r="AE518" s="6">
        <f>_xll.SNL.Clients.Office.Excel.Functions.SPG($D518, AE$1, $F518, "Options: Curr=USD, Mag=Actuals")</f>
        <v>0</v>
      </c>
      <c r="AF518" s="6">
        <f>_xll.SNL.Clients.Office.Excel.Functions.SPG($D518, AF$1, $F518, "Options: Curr=USD, Mag=Actuals")</f>
        <v>0</v>
      </c>
      <c r="AG518" s="6">
        <f>_xll.SNL.Clients.Office.Excel.Functions.SPG($D518, AG$1, $F518, "Options: Curr=USD, Mag=Actuals")</f>
        <v>0</v>
      </c>
      <c r="AH518" s="6">
        <f>_xll.SNL.Clients.Office.Excel.Functions.SPG($D518, AH$1, $F518, "Options: Curr=USD, Mag=Actuals")</f>
        <v>0</v>
      </c>
      <c r="AI518" s="6" t="str">
        <f>_xll.SNL.Clients.Office.Excel.Functions.SPG($D518, AI$1, $F518, "Options: Curr=USD, Mag=Actuals")</f>
        <v/>
      </c>
      <c r="AJ518" s="6" t="str">
        <f>_xll.SNL.Clients.Office.Excel.Functions.SPG($D518, AJ$1, $F518, "Options: Curr=USD, Mag=Actuals")</f>
        <v>#INVALID FUNCTION PARAMETER</v>
      </c>
      <c r="AK518" s="6" t="str">
        <f>_xll.SNL.Clients.Office.Excel.Functions.SPG($D518, AK$1, $F518, "Options: Curr=USD, Mag=Actuals")</f>
        <v>#INVALID FUNCTION PARAMETER</v>
      </c>
      <c r="AL518" s="6" t="str">
        <f>_xll.SNL.Clients.Office.Excel.Functions.SPG($D518, AL$1, $F518, "Options: Curr=USD, Mag=Actuals")</f>
        <v>#INVALID FUNCTION PARAMETER</v>
      </c>
      <c r="AM518" s="6" t="str">
        <f>_xll.SNL.Clients.Office.Excel.Functions.SPG($D518, AM$1, $F518, "Options: Curr=USD, Mag=Actuals")</f>
        <v>#INVALID FUNCTION PARAMETER</v>
      </c>
      <c r="AN518" s="6">
        <f>_xll.SNL.Clients.Office.Excel.Functions.SPG($D518, AN$1, $F518, "Options: Curr=USD, Mag=Actuals")</f>
        <v>0</v>
      </c>
      <c r="AO518" s="6">
        <f>_xll.SNL.Clients.Office.Excel.Functions.SPG($D518, AO$1, $F518, "Options: Curr=USD, Mag=Actuals")</f>
        <v>0</v>
      </c>
      <c r="AP518" s="6">
        <f>_xll.SNL.Clients.Office.Excel.Functions.SPG($D518, AP$1, $F518, "Options: Curr=USD, Mag=Actuals")</f>
        <v>0</v>
      </c>
      <c r="AQ518" s="6">
        <f>_xll.SNL.Clients.Office.Excel.Functions.SPG($D518, AQ$1, $F518, "Options: Curr=USD, Mag=Actuals")</f>
        <v>0</v>
      </c>
      <c r="AR518" s="6">
        <f>_xll.SNL.Clients.Office.Excel.Functions.SPG($D518, AR$1, $F518, "Options: Curr=USD, Mag=Actuals")</f>
        <v>0</v>
      </c>
      <c r="AS518" s="6">
        <f>_xll.SNL.Clients.Office.Excel.Functions.SPG($D518, AS$1, $F518, "Options: Curr=USD, Mag=Actuals")</f>
        <v>0</v>
      </c>
      <c r="AT518" s="6">
        <f>_xll.SNL.Clients.Office.Excel.Functions.SPG($D518, AT$1, $F518, "Options: Curr=USD, Mag=Actuals")</f>
        <v>0</v>
      </c>
      <c r="AU518" s="6">
        <f>_xll.SNL.Clients.Office.Excel.Functions.SPG($D518, AU$1, $F518, "Options: Curr=USD, Mag=Actuals")</f>
        <v>0</v>
      </c>
      <c r="AV518" s="6">
        <f>_xll.SNL.Clients.Office.Excel.Functions.SPG($D518, AV$1, $F518, "Options: Curr=USD, Mag=Actuals")</f>
        <v>0</v>
      </c>
      <c r="AW518" s="6">
        <f>_xll.SNL.Clients.Office.Excel.Functions.SPG($D518, AW$1, $F518, "Options: Curr=USD, Mag=Actuals")</f>
        <v>0</v>
      </c>
      <c r="AX518" s="6">
        <f>_xll.SNL.Clients.Office.Excel.Functions.SPG($D518, AX$1, $F518, "Options: Curr=USD, Mag=Actuals")</f>
        <v>0</v>
      </c>
      <c r="AY518" s="6">
        <f>_xll.SNL.Clients.Office.Excel.Functions.SPG($D518, AY$1, $F518, "Options: Curr=USD, Mag=Actuals")</f>
        <v>0</v>
      </c>
      <c r="AZ518" s="6">
        <f>_xll.SNL.Clients.Office.Excel.Functions.SPG($D518, AZ$1, $F518, "Options: Curr=USD, Mag=Actuals")</f>
        <v>0</v>
      </c>
      <c r="BA518" s="6">
        <f>_xll.SNL.Clients.Office.Excel.Functions.SPG($D518, BA$1, $F518, "Options: Curr=USD, Mag=Actuals")</f>
        <v>0</v>
      </c>
      <c r="BB518" s="6">
        <f>_xll.SNL.Clients.Office.Excel.Functions.SPG($D518, BB$1, $F518, "Options: Curr=USD, Mag=Actuals")</f>
        <v>0</v>
      </c>
      <c r="BC518" s="6">
        <f>_xll.SNL.Clients.Office.Excel.Functions.SPG($D518, BC$1, $F518, "Options: Curr=USD, Mag=Actuals")</f>
        <v>0</v>
      </c>
      <c r="BD518" s="6">
        <f>_xll.SNL.Clients.Office.Excel.Functions.SPG($D518, BD$1, $F518, "Options: Curr=USD, Mag=Actuals")</f>
        <v>0</v>
      </c>
      <c r="BE518" s="6">
        <f>_xll.SNL.Clients.Office.Excel.Functions.SPG($D518, BE$1, $F518, "Options: Curr=USD, Mag=Actuals")</f>
        <v>0</v>
      </c>
      <c r="BF518" s="6">
        <f>_xll.SNL.Clients.Office.Excel.Functions.SPG($D518, BF$1, $F518, "Options: Curr=USD, Mag=Actuals")</f>
        <v>0</v>
      </c>
      <c r="BG518" s="6">
        <f>_xll.SNL.Clients.Office.Excel.Functions.SPG($D518, BG$1, $F518, "Options: Curr=USD, Mag=Actuals")</f>
        <v>0</v>
      </c>
      <c r="BH518" s="6">
        <f>_xll.SNL.Clients.Office.Excel.Functions.SPG($D518, BH$1, $F518, "Options: Curr=USD, Mag=Actuals")</f>
        <v>0</v>
      </c>
      <c r="BI518" s="6">
        <f>_xll.SNL.Clients.Office.Excel.Functions.SPG($D518, BI$1, $F518, "Options: Curr=USD, Mag=Actuals")</f>
        <v>0</v>
      </c>
      <c r="BJ518" s="6">
        <f>_xll.SNL.Clients.Office.Excel.Functions.SPG($D518, BJ$1, $F518, "Options: Curr=USD, Mag=Actuals")</f>
        <v>0</v>
      </c>
      <c r="BK518" s="6">
        <f>_xll.SNL.Clients.Office.Excel.Functions.SPG($D518, BK$1, $F518, "Options: Curr=USD, Mag=Actuals")</f>
        <v>0</v>
      </c>
      <c r="BL518" s="6">
        <f>_xll.SNL.Clients.Office.Excel.Functions.SPG($D518, BL$1, $F518, "Options: Curr=USD, Mag=Actuals")</f>
        <v>0</v>
      </c>
      <c r="BM518" s="6">
        <f>_xll.SNL.Clients.Office.Excel.Functions.SPG($D518, BM$1, $F518, "Options: Curr=USD, Mag=Actuals")</f>
        <v>0</v>
      </c>
      <c r="BN518" s="6">
        <f>_xll.SNL.Clients.Office.Excel.Functions.SPG($D518, BN$1, $F518, "Options: Curr=USD, Mag=Actuals")</f>
        <v>0</v>
      </c>
      <c r="BO518" s="6">
        <f>_xll.SNL.Clients.Office.Excel.Functions.SPG($D518, BO$1, $F518, "Options: Curr=USD, Mag=Actuals")</f>
        <v>0</v>
      </c>
      <c r="BP518" s="6">
        <f>_xll.SNL.Clients.Office.Excel.Functions.SPG($D518, BP$1, $F518, "Options: Curr=USD, Mag=Actuals")</f>
        <v>0</v>
      </c>
      <c r="BQ518" s="6">
        <f>_xll.SNL.Clients.Office.Excel.Functions.SPG($D518, BQ$1, $F518, "Options: Curr=USD, Mag=Actuals")</f>
        <v>0</v>
      </c>
      <c r="BR518" s="6">
        <f>_xll.SNL.Clients.Office.Excel.Functions.SPG($D518, BR$1, $F518, "Options: Curr=USD, Mag=Actuals")</f>
        <v>0</v>
      </c>
      <c r="BS518" s="6">
        <f>_xll.SNL.Clients.Office.Excel.Functions.SPG($D518, BS$1, $F518, "Options: Curr=USD, Mag=Actuals")</f>
        <v>0</v>
      </c>
      <c r="BT518" s="6">
        <f>_xll.SNL.Clients.Office.Excel.Functions.SPG($D518, BT$1, $F518, "Options: Curr=USD, Mag=Actuals")</f>
        <v>0</v>
      </c>
      <c r="BU518" s="6">
        <f>_xll.SNL.Clients.Office.Excel.Functions.SPG($D518, BU$1, $F518, "Options: Curr=USD, Mag=Actuals")</f>
        <v>0</v>
      </c>
      <c r="BV518" s="6">
        <f>_xll.SNL.Clients.Office.Excel.Functions.SPG($D518, BV$1, $F518, "Options: Curr=USD, Mag=Actuals")</f>
        <v>0</v>
      </c>
      <c r="BW518" s="6">
        <f>_xll.SNL.Clients.Office.Excel.Functions.SPG($D518, BW$1, $F518, "Options: Curr=USD, Mag=Actuals")</f>
        <v>0</v>
      </c>
      <c r="BX518" s="6">
        <f>_xll.SNL.Clients.Office.Excel.Functions.SPG($D518, BX$1, $F518, "Options: Curr=USD, Mag=Actuals")</f>
        <v>0</v>
      </c>
      <c r="BY518" s="6">
        <f>_xll.SNL.Clients.Office.Excel.Functions.SPG($D518, BY$1, $F518, "Options: Curr=USD, Mag=Actuals")</f>
        <v>0</v>
      </c>
      <c r="BZ518" s="6">
        <f>_xll.SNL.Clients.Office.Excel.Functions.SPG($D518, BZ$1, $F518, "Options: Curr=USD, Mag=Actuals")</f>
        <v>0</v>
      </c>
      <c r="CA518" s="6" t="str">
        <f>_xll.SNL.Clients.Office.Excel.Functions.SPG($D518, CA$1, $F518, "Options: Curr=USD, Mag=Actuals")</f>
        <v>Nonperforming Loans</v>
      </c>
      <c r="CB518" s="6">
        <f>_xll.SNL.Clients.Office.Excel.Functions.SPG($D518, CB$1, $F518, "Options: Curr=USD, Mag=Actuals")</f>
        <v>0</v>
      </c>
      <c r="CC518" s="6">
        <f>_xll.SNL.Clients.Office.Excel.Functions.SPG($D518, CC$1, $F518, "Options: Curr=USD, Mag=Actuals")</f>
        <v>0</v>
      </c>
      <c r="CD518" s="6">
        <f>_xll.SNL.Clients.Office.Excel.Functions.SPG($D518, CD$1, $F518, "Options: Curr=USD, Mag=Actuals")</f>
        <v>0</v>
      </c>
      <c r="CE518" s="6">
        <f>_xll.SNL.Clients.Office.Excel.Functions.SPG($D518, CE$1, $F518, "Options: Curr=USD, Mag=Actuals")</f>
        <v>0</v>
      </c>
      <c r="CF518" s="6">
        <f>_xll.SNL.Clients.Office.Excel.Functions.SPG($D518, CF$1, $F518, "Options: Curr=USD, Mag=Actuals")</f>
        <v>0</v>
      </c>
      <c r="CG518" s="6">
        <f>_xll.SNL.Clients.Office.Excel.Functions.SPG($D518, CG$1, $F518, "Options: Curr=USD, Mag=Actuals")</f>
        <v>0</v>
      </c>
    </row>
    <row r="519" spans="1:85" x14ac:dyDescent="0.3">
      <c r="A519" s="10" t="s">
        <v>93</v>
      </c>
      <c r="B519" s="10" t="s">
        <v>85</v>
      </c>
      <c r="C519" s="10" t="s">
        <v>4</v>
      </c>
      <c r="D519">
        <v>4226356</v>
      </c>
      <c r="E519" s="10" t="s">
        <v>19</v>
      </c>
      <c r="F519" s="10" t="s">
        <v>56</v>
      </c>
      <c r="G519">
        <v>36.549999999999997</v>
      </c>
      <c r="H519">
        <v>153.21</v>
      </c>
      <c r="I519">
        <v>116.66</v>
      </c>
      <c r="J519">
        <v>961.62</v>
      </c>
      <c r="K519">
        <v>776.87</v>
      </c>
      <c r="L519">
        <v>9.25</v>
      </c>
      <c r="M519">
        <v>1447.6529368164524</v>
      </c>
      <c r="N519">
        <v>1237.8</v>
      </c>
      <c r="O519">
        <v>2.79</v>
      </c>
      <c r="P519">
        <v>-0.34</v>
      </c>
      <c r="Q519">
        <v>8.2899999999999991</v>
      </c>
      <c r="R519">
        <v>8.2799999999999994</v>
      </c>
      <c r="S519" t="str">
        <f>_xll.SNL.Clients.Office.Excel.Functions.SPG(D519, S$1, F519, "Options: Curr=USD, Mag=Actuals")</f>
        <v>Industrial and Commercial Bank of China Limited (SEHK:1398)</v>
      </c>
      <c r="T519" t="str">
        <f>_xll.SNL.Clients.Office.Excel.Functions.SPG($D519, T$1, $F519, "Options: Curr=USD, Mag=Actuals")</f>
        <v>Industrial and Commercial Bank of China Limited</v>
      </c>
      <c r="U519" s="6">
        <f>_xll.SNL.Clients.Office.Excel.Functions.SPG($D519, U$1, $F519, "Options: Curr=USD, Mag=Actuals")</f>
        <v>0</v>
      </c>
      <c r="V519" t="str">
        <f>_xll.SNL.Clients.Office.Excel.Functions.SPG($D519, V$1, $F519, "Options: Curr=USD, Mag=Actuals")</f>
        <v>SEHK:1398</v>
      </c>
      <c r="W519" t="str">
        <f>_xll.SNL.Clients.Office.Excel.Functions.SPG($D519, W$1, $F519, "Options: Curr=USD, Mag=Actuals")</f>
        <v>Bank</v>
      </c>
      <c r="X519" s="6">
        <f>_xll.SNL.Clients.Office.Excel.Functions.SPG($D519, X$1, $F519, "Options: Curr=USD, Mag=Actuals")</f>
        <v>0</v>
      </c>
      <c r="Y519" s="6">
        <f>_xll.SNL.Clients.Office.Excel.Functions.SPG($D519, Y$1, $F519, "Options: Curr=USD, Mag=Actuals")</f>
        <v>0</v>
      </c>
      <c r="Z519" s="6">
        <f>_xll.SNL.Clients.Office.Excel.Functions.SPG($D519, Z$1, $F519, "Options: Curr=USD, Mag=Actuals")</f>
        <v>0</v>
      </c>
      <c r="AA519" s="6">
        <f>_xll.SNL.Clients.Office.Excel.Functions.SPG($D519, AA$1, $F519, "Options: Curr=USD, Mag=Actuals")</f>
        <v>0</v>
      </c>
      <c r="AB519" s="6">
        <f>_xll.SNL.Clients.Office.Excel.Functions.SPG($D519, AB$1, $F519, "Options: Curr=USD, Mag=Actuals")</f>
        <v>0</v>
      </c>
      <c r="AC519" s="6">
        <f>_xll.SNL.Clients.Office.Excel.Functions.SPG($D519, AC$1, $F519, "Options: Curr=USD, Mag=Actuals")</f>
        <v>0</v>
      </c>
      <c r="AD519" s="6">
        <f>_xll.SNL.Clients.Office.Excel.Functions.SPG($D519, AD$1, $F519, "Options: Curr=USD, Mag=Actuals")</f>
        <v>0</v>
      </c>
      <c r="AE519" s="6">
        <f>_xll.SNL.Clients.Office.Excel.Functions.SPG($D519, AE$1, $F519, "Options: Curr=USD, Mag=Actuals")</f>
        <v>0</v>
      </c>
      <c r="AF519" s="6">
        <f>_xll.SNL.Clients.Office.Excel.Functions.SPG($D519, AF$1, $F519, "Options: Curr=USD, Mag=Actuals")</f>
        <v>354469949500</v>
      </c>
      <c r="AG519" s="6">
        <f>_xll.SNL.Clients.Office.Excel.Functions.SPG($D519, AG$1, $F519, "Options: Curr=USD, Mag=Actuals")</f>
        <v>23396125900</v>
      </c>
      <c r="AH519" s="6">
        <f>_xll.SNL.Clients.Office.Excel.Functions.SPG($D519, AH$1, $F519, "Options: Curr=USD, Mag=Actuals")</f>
        <v>11690519200</v>
      </c>
      <c r="AI519" s="6">
        <f>_xll.SNL.Clients.Office.Excel.Functions.SPG($D519, AI$1, $F519, "Options: Curr=USD, Mag=Actuals")</f>
        <v>35795</v>
      </c>
      <c r="AJ519" s="6" t="str">
        <f>_xll.SNL.Clients.Office.Excel.Functions.SPG($D519, AJ$1, $F519, "Options: Curr=USD, Mag=Actuals")</f>
        <v>#INVALID FUNCTION PARAMETER</v>
      </c>
      <c r="AK519" s="6" t="str">
        <f>_xll.SNL.Clients.Office.Excel.Functions.SPG($D519, AK$1, $F519, "Options: Curr=USD, Mag=Actuals")</f>
        <v>#INVALID FUNCTION PARAMETER</v>
      </c>
      <c r="AL519" s="6" t="str">
        <f>_xll.SNL.Clients.Office.Excel.Functions.SPG($D519, AL$1, $F519, "Options: Curr=USD, Mag=Actuals")</f>
        <v>#INVALID FUNCTION PARAMETER</v>
      </c>
      <c r="AM519" s="6" t="str">
        <f>_xll.SNL.Clients.Office.Excel.Functions.SPG($D519, AM$1, $F519, "Options: Curr=USD, Mag=Actuals")</f>
        <v>#INVALID FUNCTION PARAMETER</v>
      </c>
      <c r="AN519" s="6">
        <f>_xll.SNL.Clients.Office.Excel.Functions.SPG($D519, AN$1, $F519, "Options: Curr=USD, Mag=Actuals")</f>
        <v>354469949500</v>
      </c>
      <c r="AO519" s="6">
        <f>_xll.SNL.Clients.Office.Excel.Functions.SPG($D519, AO$1, $F519, "Options: Curr=USD, Mag=Actuals")</f>
        <v>239855040000</v>
      </c>
      <c r="AP519" s="6">
        <f>_xll.SNL.Clients.Office.Excel.Functions.SPG($D519, AP$1, $F519, "Options: Curr=USD, Mag=Actuals")</f>
        <v>271701735000</v>
      </c>
      <c r="AQ519" s="6">
        <f>_xll.SNL.Clients.Office.Excel.Functions.SPG($D519, AQ$1, $F519, "Options: Curr=USD, Mag=Actuals")</f>
        <v>11690519200</v>
      </c>
      <c r="AR519" s="6">
        <f>_xll.SNL.Clients.Office.Excel.Functions.SPG($D519, AR$1, $F519, "Options: Curr=USD, Mag=Actuals")</f>
        <v>11690519200</v>
      </c>
      <c r="AS519" s="6">
        <f>_xll.SNL.Clients.Office.Excel.Functions.SPG($D519, AS$1, $F519, "Options: Curr=USD, Mag=Actuals")</f>
        <v>0</v>
      </c>
      <c r="AT519" s="6">
        <f>_xll.SNL.Clients.Office.Excel.Functions.SPG($D519, AT$1, $F519, "Options: Curr=USD, Mag=Actuals")</f>
        <v>67.665831853540496</v>
      </c>
      <c r="AU519" s="6">
        <f>_xll.SNL.Clients.Office.Excel.Functions.SPG($D519, AU$1, $F519, "Options: Curr=USD, Mag=Actuals")</f>
        <v>88.278803225161596</v>
      </c>
      <c r="AV519" s="6">
        <f>_xll.SNL.Clients.Office.Excel.Functions.SPG($D519, AV$1, $F519, "Options: Curr=USD, Mag=Actuals")</f>
        <v>3.2980282860338801</v>
      </c>
      <c r="AW519" s="6">
        <f>_xll.SNL.Clients.Office.Excel.Functions.SPG($D519, AW$1, $F519, "Options: Curr=USD, Mag=Actuals")</f>
        <v>0</v>
      </c>
      <c r="AX519" s="6">
        <f>_xll.SNL.Clients.Office.Excel.Functions.SPG($D519, AX$1, $F519, "Options: Curr=USD, Mag=Actuals")</f>
        <v>0</v>
      </c>
      <c r="AY519" s="6">
        <f>_xll.SNL.Clients.Office.Excel.Functions.SPG($D519, AY$1, $F519, "Options: Curr=USD, Mag=Actuals")</f>
        <v>0</v>
      </c>
      <c r="AZ519" s="6">
        <f>_xll.SNL.Clients.Office.Excel.Functions.SPG($D519, AZ$1, $F519, "Options: Curr=USD, Mag=Actuals")</f>
        <v>0</v>
      </c>
      <c r="BA519" s="6">
        <f>_xll.SNL.Clients.Office.Excel.Functions.SPG($D519, BA$1, $F519, "Options: Curr=USD, Mag=Actuals")</f>
        <v>0</v>
      </c>
      <c r="BB519" s="6">
        <f>_xll.SNL.Clients.Office.Excel.Functions.SPG($D519, BB$1, $F519, "Options: Curr=USD, Mag=Actuals")</f>
        <v>0</v>
      </c>
      <c r="BC519" s="6">
        <f>_xll.SNL.Clients.Office.Excel.Functions.SPG($D519, BC$1, $F519, "Options: Curr=USD, Mag=Actuals")</f>
        <v>0</v>
      </c>
      <c r="BD519" s="6">
        <f>_xll.SNL.Clients.Office.Excel.Functions.SPG($D519, BD$1, $F519, "Options: Curr=USD, Mag=Actuals")</f>
        <v>0</v>
      </c>
      <c r="BE519" s="6">
        <f>_xll.SNL.Clients.Office.Excel.Functions.SPG($D519, BE$1, $F519, "Options: Curr=USD, Mag=Actuals")</f>
        <v>0</v>
      </c>
      <c r="BF519" s="6">
        <f>_xll.SNL.Clients.Office.Excel.Functions.SPG($D519, BF$1, $F519, "Options: Curr=USD, Mag=Actuals")</f>
        <v>0</v>
      </c>
      <c r="BG519" s="6">
        <f>_xll.SNL.Clients.Office.Excel.Functions.SPG($D519, BG$1, $F519, "Options: Curr=USD, Mag=Actuals")</f>
        <v>0</v>
      </c>
      <c r="BH519" s="6">
        <f>_xll.SNL.Clients.Office.Excel.Functions.SPG($D519, BH$1, $F519, "Options: Curr=USD, Mag=Actuals")</f>
        <v>0</v>
      </c>
      <c r="BI519" s="6">
        <f>_xll.SNL.Clients.Office.Excel.Functions.SPG($D519, BI$1, $F519, "Options: Curr=USD, Mag=Actuals")</f>
        <v>0</v>
      </c>
      <c r="BJ519" s="6">
        <f>_xll.SNL.Clients.Office.Excel.Functions.SPG($D519, BJ$1, $F519, "Options: Curr=USD, Mag=Actuals")</f>
        <v>0</v>
      </c>
      <c r="BK519" s="6">
        <f>_xll.SNL.Clients.Office.Excel.Functions.SPG($D519, BK$1, $F519, "Options: Curr=USD, Mag=Actuals")</f>
        <v>0</v>
      </c>
      <c r="BL519" s="6">
        <f>_xll.SNL.Clients.Office.Excel.Functions.SPG($D519, BL$1, $F519, "Options: Curr=USD, Mag=Actuals")</f>
        <v>0</v>
      </c>
      <c r="BM519" s="6">
        <f>_xll.SNL.Clients.Office.Excel.Functions.SPG($D519, BM$1, $F519, "Options: Curr=USD, Mag=Actuals")</f>
        <v>0</v>
      </c>
      <c r="BN519" s="6">
        <f>_xll.SNL.Clients.Office.Excel.Functions.SPG($D519, BN$1, $F519, "Options: Curr=USD, Mag=Actuals")</f>
        <v>0</v>
      </c>
      <c r="BO519" s="6">
        <f>_xll.SNL.Clients.Office.Excel.Functions.SPG($D519, BO$1, $F519, "Options: Curr=USD, Mag=Actuals")</f>
        <v>0</v>
      </c>
      <c r="BP519" s="6">
        <f>_xll.SNL.Clients.Office.Excel.Functions.SPG($D519, BP$1, $F519, "Options: Curr=USD, Mag=Actuals")</f>
        <v>0</v>
      </c>
      <c r="BQ519" s="6">
        <f>_xll.SNL.Clients.Office.Excel.Functions.SPG($D519, BQ$1, $F519, "Options: Curr=USD, Mag=Actuals")</f>
        <v>0</v>
      </c>
      <c r="BR519" s="6">
        <f>_xll.SNL.Clients.Office.Excel.Functions.SPG($D519, BR$1, $F519, "Options: Curr=USD, Mag=Actuals")</f>
        <v>0</v>
      </c>
      <c r="BS519" s="6">
        <f>_xll.SNL.Clients.Office.Excel.Functions.SPG($D519, BS$1, $F519, "Options: Curr=USD, Mag=Actuals")</f>
        <v>0</v>
      </c>
      <c r="BT519" s="6">
        <f>_xll.SNL.Clients.Office.Excel.Functions.SPG($D519, BT$1, $F519, "Options: Curr=USD, Mag=Actuals")</f>
        <v>0</v>
      </c>
      <c r="BU519" s="6">
        <f>_xll.SNL.Clients.Office.Excel.Functions.SPG($D519, BU$1, $F519, "Options: Curr=USD, Mag=Actuals")</f>
        <v>0</v>
      </c>
      <c r="BV519" s="6">
        <f>_xll.SNL.Clients.Office.Excel.Functions.SPG($D519, BV$1, $F519, "Options: Curr=USD, Mag=Actuals")</f>
        <v>0</v>
      </c>
      <c r="BW519" s="6">
        <f>_xll.SNL.Clients.Office.Excel.Functions.SPG($D519, BW$1, $F519, "Options: Curr=USD, Mag=Actuals")</f>
        <v>0</v>
      </c>
      <c r="BX519" s="6">
        <f>_xll.SNL.Clients.Office.Excel.Functions.SPG($D519, BX$1, $F519, "Options: Curr=USD, Mag=Actuals")</f>
        <v>42276140600</v>
      </c>
      <c r="BY519" s="6">
        <f>_xll.SNL.Clients.Office.Excel.Functions.SPG($D519, BY$1, $F519, "Options: Curr=USD, Mag=Actuals")</f>
        <v>0</v>
      </c>
      <c r="BZ519" s="6">
        <f>_xll.SNL.Clients.Office.Excel.Functions.SPG($D519, BZ$1, $F519, "Options: Curr=USD, Mag=Actuals")</f>
        <v>0</v>
      </c>
      <c r="CA519" s="6" t="str">
        <f>_xll.SNL.Clients.Office.Excel.Functions.SPG($D519, CA$1, $F519, "Options: Curr=USD, Mag=Actuals")</f>
        <v>Nonperforming Loans</v>
      </c>
      <c r="CB519" s="6">
        <f>_xll.SNL.Clients.Office.Excel.Functions.SPG($D519, CB$1, $F519, "Options: Curr=USD, Mag=Actuals")</f>
        <v>0</v>
      </c>
      <c r="CC519" s="6">
        <f>_xll.SNL.Clients.Office.Excel.Functions.SPG($D519, CC$1, $F519, "Options: Curr=USD, Mag=Actuals")</f>
        <v>0</v>
      </c>
      <c r="CD519" s="6">
        <f>_xll.SNL.Clients.Office.Excel.Functions.SPG($D519, CD$1, $F519, "Options: Curr=USD, Mag=Actuals")</f>
        <v>0</v>
      </c>
      <c r="CE519" s="6">
        <f>_xll.SNL.Clients.Office.Excel.Functions.SPG($D519, CE$1, $F519, "Options: Curr=USD, Mag=Actuals")</f>
        <v>0</v>
      </c>
      <c r="CF519" s="6">
        <f>_xll.SNL.Clients.Office.Excel.Functions.SPG($D519, CF$1, $F519, "Options: Curr=USD, Mag=Actuals")</f>
        <v>0.39377340786423998</v>
      </c>
      <c r="CG519" s="6">
        <f>_xll.SNL.Clients.Office.Excel.Functions.SPG($D519, CG$1, $F519, "Options: Curr=USD, Mag=Actuals")</f>
        <v>0</v>
      </c>
    </row>
    <row r="520" spans="1:85" x14ac:dyDescent="0.3">
      <c r="A520" s="10" t="s">
        <v>93</v>
      </c>
      <c r="B520" s="10" t="s">
        <v>85</v>
      </c>
      <c r="C520" s="10" t="s">
        <v>4</v>
      </c>
      <c r="D520">
        <v>4226356</v>
      </c>
      <c r="E520" s="10" t="s">
        <v>19</v>
      </c>
      <c r="F520" s="10" t="s">
        <v>57</v>
      </c>
      <c r="G520">
        <v>45.63</v>
      </c>
      <c r="H520">
        <v>163.69999999999999</v>
      </c>
      <c r="I520">
        <v>118.07</v>
      </c>
      <c r="J520">
        <v>1029.06</v>
      </c>
      <c r="K520">
        <v>825.34</v>
      </c>
      <c r="L520">
        <v>7.86</v>
      </c>
      <c r="M520">
        <v>1563.2900106613786</v>
      </c>
      <c r="N520">
        <v>1246.8399999999999</v>
      </c>
      <c r="O520">
        <v>-0.77</v>
      </c>
      <c r="P520">
        <v>-4.2699999999999996</v>
      </c>
      <c r="Q520">
        <v>8.2799999999999994</v>
      </c>
      <c r="R520">
        <v>8.2799999999999994</v>
      </c>
      <c r="S520" t="str">
        <f>_xll.SNL.Clients.Office.Excel.Functions.SPG(D520, S$1, F520, "Options: Curr=USD, Mag=Actuals")</f>
        <v>Industrial and Commercial Bank of China Limited (SEHK:1398)</v>
      </c>
      <c r="T520" t="str">
        <f>_xll.SNL.Clients.Office.Excel.Functions.SPG($D520, T$1, $F520, "Options: Curr=USD, Mag=Actuals")</f>
        <v>Industrial and Commercial Bank of China Limited</v>
      </c>
      <c r="U520" s="6">
        <f>_xll.SNL.Clients.Office.Excel.Functions.SPG($D520, U$1, $F520, "Options: Curr=USD, Mag=Actuals")</f>
        <v>0</v>
      </c>
      <c r="V520" t="str">
        <f>_xll.SNL.Clients.Office.Excel.Functions.SPG($D520, V$1, $F520, "Options: Curr=USD, Mag=Actuals")</f>
        <v>SEHK:1398</v>
      </c>
      <c r="W520" t="str">
        <f>_xll.SNL.Clients.Office.Excel.Functions.SPG($D520, W$1, $F520, "Options: Curr=USD, Mag=Actuals")</f>
        <v>Bank</v>
      </c>
      <c r="X520" s="6">
        <f>_xll.SNL.Clients.Office.Excel.Functions.SPG($D520, X$1, $F520, "Options: Curr=USD, Mag=Actuals")</f>
        <v>8279057081.7115326</v>
      </c>
      <c r="Y520" s="6">
        <f>_xll.SNL.Clients.Office.Excel.Functions.SPG($D520, Y$1, $F520, "Options: Curr=USD, Mag=Actuals")</f>
        <v>0</v>
      </c>
      <c r="Z520" s="6">
        <f>_xll.SNL.Clients.Office.Excel.Functions.SPG($D520, Z$1, $F520, "Options: Curr=USD, Mag=Actuals")</f>
        <v>15169115961.088524</v>
      </c>
      <c r="AA520" s="6">
        <f>_xll.SNL.Clients.Office.Excel.Functions.SPG($D520, AA$1, $F520, "Options: Curr=USD, Mag=Actuals")</f>
        <v>416759825.68090719</v>
      </c>
      <c r="AB520" s="6">
        <f>_xll.SNL.Clients.Office.Excel.Functions.SPG($D520, AB$1, $F520, "Options: Curr=USD, Mag=Actuals")</f>
        <v>0</v>
      </c>
      <c r="AC520" s="6">
        <f>_xll.SNL.Clients.Office.Excel.Functions.SPG($D520, AC$1, $F520, "Options: Curr=USD, Mag=Actuals")</f>
        <v>0</v>
      </c>
      <c r="AD520" s="6">
        <f>_xll.SNL.Clients.Office.Excel.Functions.SPG($D520, AD$1, $F520, "Options: Curr=USD, Mag=Actuals")</f>
        <v>0.11179619928546899</v>
      </c>
      <c r="AE520" s="6">
        <f>_xll.SNL.Clients.Office.Excel.Functions.SPG($D520, AE$1, $F520, "Options: Curr=USD, Mag=Actuals")</f>
        <v>2.4591360966557301</v>
      </c>
      <c r="AF520" s="6">
        <f>_xll.SNL.Clients.Office.Excel.Functions.SPG($D520, AF$1, $F520, "Options: Curr=USD, Mag=Actuals")</f>
        <v>390915676600</v>
      </c>
      <c r="AG520" s="6">
        <f>_xll.SNL.Clients.Office.Excel.Functions.SPG($D520, AG$1, $F520, "Options: Curr=USD, Mag=Actuals")</f>
        <v>6319852000</v>
      </c>
      <c r="AH520" s="6">
        <f>_xll.SNL.Clients.Office.Excel.Functions.SPG($D520, AH$1, $F520, "Options: Curr=USD, Mag=Actuals")</f>
        <v>22195885100</v>
      </c>
      <c r="AI520" s="6">
        <f>_xll.SNL.Clients.Office.Excel.Functions.SPG($D520, AI$1, $F520, "Options: Curr=USD, Mag=Actuals")</f>
        <v>36160</v>
      </c>
      <c r="AJ520" s="6" t="str">
        <f>_xll.SNL.Clients.Office.Excel.Functions.SPG($D520, AJ$1, $F520, "Options: Curr=USD, Mag=Actuals")</f>
        <v>#INVALID FUNCTION PARAMETER</v>
      </c>
      <c r="AK520" s="6" t="str">
        <f>_xll.SNL.Clients.Office.Excel.Functions.SPG($D520, AK$1, $F520, "Options: Curr=USD, Mag=Actuals")</f>
        <v>#INVALID FUNCTION PARAMETER</v>
      </c>
      <c r="AL520" s="6" t="str">
        <f>_xll.SNL.Clients.Office.Excel.Functions.SPG($D520, AL$1, $F520, "Options: Curr=USD, Mag=Actuals")</f>
        <v>#INVALID FUNCTION PARAMETER</v>
      </c>
      <c r="AM520" s="6" t="str">
        <f>_xll.SNL.Clients.Office.Excel.Functions.SPG($D520, AM$1, $F520, "Options: Curr=USD, Mag=Actuals")</f>
        <v>#INVALID FUNCTION PARAMETER</v>
      </c>
      <c r="AN520" s="6">
        <f>_xll.SNL.Clients.Office.Excel.Functions.SPG($D520, AN$1, $F520, "Options: Curr=USD, Mag=Actuals")</f>
        <v>390915676600</v>
      </c>
      <c r="AO520" s="6">
        <f>_xll.SNL.Clients.Office.Excel.Functions.SPG($D520, AO$1, $F520, "Options: Curr=USD, Mag=Actuals")</f>
        <v>273219296100.00003</v>
      </c>
      <c r="AP520" s="6">
        <f>_xll.SNL.Clients.Office.Excel.Functions.SPG($D520, AP$1, $F520, "Options: Curr=USD, Mag=Actuals")</f>
        <v>317654397600</v>
      </c>
      <c r="AQ520" s="6">
        <f>_xll.SNL.Clients.Office.Excel.Functions.SPG($D520, AQ$1, $F520, "Options: Curr=USD, Mag=Actuals")</f>
        <v>22195885100</v>
      </c>
      <c r="AR520" s="6">
        <f>_xll.SNL.Clients.Office.Excel.Functions.SPG($D520, AR$1, $F520, "Options: Curr=USD, Mag=Actuals")</f>
        <v>22195885100</v>
      </c>
      <c r="AS520" s="6">
        <f>_xll.SNL.Clients.Office.Excel.Functions.SPG($D520, AS$1, $F520, "Options: Curr=USD, Mag=Actuals")</f>
        <v>0</v>
      </c>
      <c r="AT520" s="6">
        <f>_xll.SNL.Clients.Office.Excel.Functions.SPG($D520, AT$1, $F520, "Options: Curr=USD, Mag=Actuals")</f>
        <v>69.892130823796194</v>
      </c>
      <c r="AU520" s="6">
        <f>_xll.SNL.Clients.Office.Excel.Functions.SPG($D520, AU$1, $F520, "Options: Curr=USD, Mag=Actuals")</f>
        <v>86.011494934203895</v>
      </c>
      <c r="AV520" s="6">
        <f>_xll.SNL.Clients.Office.Excel.Functions.SPG($D520, AV$1, $F520, "Options: Curr=USD, Mag=Actuals")</f>
        <v>5.6779214620015601</v>
      </c>
      <c r="AW520" s="6">
        <f>_xll.SNL.Clients.Office.Excel.Functions.SPG($D520, AW$1, $F520, "Options: Curr=USD, Mag=Actuals")</f>
        <v>0</v>
      </c>
      <c r="AX520" s="6">
        <f>_xll.SNL.Clients.Office.Excel.Functions.SPG($D520, AX$1, $F520, "Options: Curr=USD, Mag=Actuals")</f>
        <v>416759825.68090719</v>
      </c>
      <c r="AY520" s="6">
        <f>_xll.SNL.Clients.Office.Excel.Functions.SPG($D520, AY$1, $F520, "Options: Curr=USD, Mag=Actuals")</f>
        <v>416759825.68090719</v>
      </c>
      <c r="AZ520" s="6">
        <f>_xll.SNL.Clients.Office.Excel.Functions.SPG($D520, AZ$1, $F520, "Options: Curr=USD, Mag=Actuals")</f>
        <v>0.11179619928546899</v>
      </c>
      <c r="BA520" s="6">
        <f>_xll.SNL.Clients.Office.Excel.Functions.SPG($D520, BA$1, $F520, "Options: Curr=USD, Mag=Actuals")</f>
        <v>2.4591360966557301</v>
      </c>
      <c r="BB520" s="6">
        <f>_xll.SNL.Clients.Office.Excel.Functions.SPG($D520, BB$1, $F520, "Options: Curr=USD, Mag=Actuals")</f>
        <v>0</v>
      </c>
      <c r="BC520" s="6">
        <f>_xll.SNL.Clients.Office.Excel.Functions.SPG($D520, BC$1, $F520, "Options: Curr=USD, Mag=Actuals")</f>
        <v>0</v>
      </c>
      <c r="BD520" s="6">
        <f>_xll.SNL.Clients.Office.Excel.Functions.SPG($D520, BD$1, $F520, "Options: Curr=USD, Mag=Actuals")</f>
        <v>0</v>
      </c>
      <c r="BE520" s="6">
        <f>_xll.SNL.Clients.Office.Excel.Functions.SPG($D520, BE$1, $F520, "Options: Curr=USD, Mag=Actuals")</f>
        <v>1.8208660221976301</v>
      </c>
      <c r="BF520" s="6">
        <f>_xll.SNL.Clients.Office.Excel.Functions.SPG($D520, BF$1, $F520, "Options: Curr=USD, Mag=Actuals")</f>
        <v>-8.7377214852895901E-2</v>
      </c>
      <c r="BG520" s="6">
        <f>_xll.SNL.Clients.Office.Excel.Functions.SPG($D520, BG$1, $F520, "Options: Curr=USD, Mag=Actuals")</f>
        <v>2.1090683331597999</v>
      </c>
      <c r="BH520" s="6">
        <f>_xll.SNL.Clients.Office.Excel.Functions.SPG($D520, BH$1, $F520, "Options: Curr=USD, Mag=Actuals")</f>
        <v>0.11179619928546899</v>
      </c>
      <c r="BI520" s="6">
        <f>_xll.SNL.Clients.Office.Excel.Functions.SPG($D520, BI$1, $F520, "Options: Curr=USD, Mag=Actuals")</f>
        <v>0</v>
      </c>
      <c r="BJ520" s="6">
        <f>_xll.SNL.Clients.Office.Excel.Functions.SPG($D520, BJ$1, $F520, "Options: Curr=USD, Mag=Actuals")</f>
        <v>0</v>
      </c>
      <c r="BK520" s="6">
        <f>_xll.SNL.Clients.Office.Excel.Functions.SPG($D520, BK$1, $F520, "Options: Curr=USD, Mag=Actuals")</f>
        <v>0</v>
      </c>
      <c r="BL520" s="6">
        <f>_xll.SNL.Clients.Office.Excel.Functions.SPG($D520, BL$1, $F520, "Options: Curr=USD, Mag=Actuals")</f>
        <v>0</v>
      </c>
      <c r="BM520" s="6">
        <f>_xll.SNL.Clients.Office.Excel.Functions.SPG($D520, BM$1, $F520, "Options: Curr=USD, Mag=Actuals")</f>
        <v>0</v>
      </c>
      <c r="BN520" s="6">
        <f>_xll.SNL.Clients.Office.Excel.Functions.SPG($D520, BN$1, $F520, "Options: Curr=USD, Mag=Actuals")</f>
        <v>1.96124120783213</v>
      </c>
      <c r="BO520" s="6">
        <f>_xll.SNL.Clients.Office.Excel.Functions.SPG($D520, BO$1, $F520, "Options: Curr=USD, Mag=Actuals")</f>
        <v>81.989063069631797</v>
      </c>
      <c r="BP520" s="6">
        <f>_xll.SNL.Clients.Office.Excel.Functions.SPG($D520, BP$1, $F520, "Options: Curr=USD, Mag=Actuals")</f>
        <v>-3.9343784177907399</v>
      </c>
      <c r="BQ520" s="6">
        <f>_xll.SNL.Clients.Office.Excel.Functions.SPG($D520, BQ$1, $F520, "Options: Curr=USD, Mag=Actuals")</f>
        <v>94.966095515858598</v>
      </c>
      <c r="BR520" s="6">
        <f>_xll.SNL.Clients.Office.Excel.Functions.SPG($D520, BR$1, $F520, "Options: Curr=USD, Mag=Actuals")</f>
        <v>0</v>
      </c>
      <c r="BS520" s="6">
        <f>_xll.SNL.Clients.Office.Excel.Functions.SPG($D520, BS$1, $F520, "Options: Curr=USD, Mag=Actuals")</f>
        <v>0</v>
      </c>
      <c r="BT520" s="6">
        <f>_xll.SNL.Clients.Office.Excel.Functions.SPG($D520, BT$1, $F520, "Options: Curr=USD, Mag=Actuals")</f>
        <v>0</v>
      </c>
      <c r="BU520" s="6">
        <f>_xll.SNL.Clients.Office.Excel.Functions.SPG($D520, BU$1, $F520, "Options: Curr=USD, Mag=Actuals")</f>
        <v>0</v>
      </c>
      <c r="BV520" s="6">
        <f>_xll.SNL.Clients.Office.Excel.Functions.SPG($D520, BV$1, $F520, "Options: Curr=USD, Mag=Actuals")</f>
        <v>0</v>
      </c>
      <c r="BW520" s="6">
        <f>_xll.SNL.Clients.Office.Excel.Functions.SPG($D520, BW$1, $F520, "Options: Curr=USD, Mag=Actuals")</f>
        <v>0</v>
      </c>
      <c r="BX520" s="6">
        <f>_xll.SNL.Clients.Office.Excel.Functions.SPG($D520, BX$1, $F520, "Options: Curr=USD, Mag=Actuals")</f>
        <v>30171982500</v>
      </c>
      <c r="BY520" s="6">
        <f>_xll.SNL.Clients.Office.Excel.Functions.SPG($D520, BY$1, $F520, "Options: Curr=USD, Mag=Actuals")</f>
        <v>0</v>
      </c>
      <c r="BZ520" s="6">
        <f>_xll.SNL.Clients.Office.Excel.Functions.SPG($D520, BZ$1, $F520, "Options: Curr=USD, Mag=Actuals")</f>
        <v>0</v>
      </c>
      <c r="CA520" s="6" t="str">
        <f>_xll.SNL.Clients.Office.Excel.Functions.SPG($D520, CA$1, $F520, "Options: Curr=USD, Mag=Actuals")</f>
        <v>Nonperforming Loans</v>
      </c>
      <c r="CB520" s="6">
        <f>_xll.SNL.Clients.Office.Excel.Functions.SPG($D520, CB$1, $F520, "Options: Curr=USD, Mag=Actuals")</f>
        <v>0</v>
      </c>
      <c r="CC520" s="6">
        <f>_xll.SNL.Clients.Office.Excel.Functions.SPG($D520, CC$1, $F520, "Options: Curr=USD, Mag=Actuals")</f>
        <v>0</v>
      </c>
      <c r="CD520" s="6">
        <f>_xll.SNL.Clients.Office.Excel.Functions.SPG($D520, CD$1, $F520, "Options: Curr=USD, Mag=Actuals")</f>
        <v>0</v>
      </c>
      <c r="CE520" s="6">
        <f>_xll.SNL.Clients.Office.Excel.Functions.SPG($D520, CE$1, $F520, "Options: Curr=USD, Mag=Actuals")</f>
        <v>0</v>
      </c>
      <c r="CF520" s="6">
        <f>_xll.SNL.Clients.Office.Excel.Functions.SPG($D520, CF$1, $F520, "Options: Curr=USD, Mag=Actuals")</f>
        <v>0.348486202526129</v>
      </c>
      <c r="CG520" s="6">
        <f>_xll.SNL.Clients.Office.Excel.Functions.SPG($D520, CG$1, $F520, "Options: Curr=USD, Mag=Actuals")</f>
        <v>0</v>
      </c>
    </row>
    <row r="521" spans="1:85" x14ac:dyDescent="0.3">
      <c r="A521" s="10" t="s">
        <v>93</v>
      </c>
      <c r="B521" s="10" t="s">
        <v>85</v>
      </c>
      <c r="C521" s="10" t="s">
        <v>4</v>
      </c>
      <c r="D521">
        <v>4226356</v>
      </c>
      <c r="E521" s="10" t="s">
        <v>19</v>
      </c>
      <c r="F521" s="10" t="s">
        <v>58</v>
      </c>
      <c r="G521">
        <v>32.92</v>
      </c>
      <c r="H521">
        <v>169.33</v>
      </c>
      <c r="I521">
        <v>136.41</v>
      </c>
      <c r="J521">
        <v>1094</v>
      </c>
      <c r="K521">
        <v>871.41</v>
      </c>
      <c r="L521">
        <v>7.68</v>
      </c>
      <c r="M521">
        <v>1684.0254084855601</v>
      </c>
      <c r="N521">
        <v>1255.43</v>
      </c>
      <c r="O521">
        <v>-1.4</v>
      </c>
      <c r="P521">
        <v>-2.93</v>
      </c>
      <c r="Q521">
        <v>8.2799999999999994</v>
      </c>
      <c r="R521">
        <v>8.2799999999999994</v>
      </c>
      <c r="S521" t="str">
        <f>_xll.SNL.Clients.Office.Excel.Functions.SPG(D521, S$1, F521, "Options: Curr=USD, Mag=Actuals")</f>
        <v>Industrial and Commercial Bank of China Limited (SEHK:1398)</v>
      </c>
      <c r="T521" t="str">
        <f>_xll.SNL.Clients.Office.Excel.Functions.SPG($D521, T$1, $F521, "Options: Curr=USD, Mag=Actuals")</f>
        <v>Industrial and Commercial Bank of China Limited</v>
      </c>
      <c r="U521" s="6">
        <f>_xll.SNL.Clients.Office.Excel.Functions.SPG($D521, U$1, $F521, "Options: Curr=USD, Mag=Actuals")</f>
        <v>0</v>
      </c>
      <c r="V521" t="str">
        <f>_xll.SNL.Clients.Office.Excel.Functions.SPG($D521, V$1, $F521, "Options: Curr=USD, Mag=Actuals")</f>
        <v>SEHK:1398</v>
      </c>
      <c r="W521" t="str">
        <f>_xll.SNL.Clients.Office.Excel.Functions.SPG($D521, W$1, $F521, "Options: Curr=USD, Mag=Actuals")</f>
        <v>Bank</v>
      </c>
      <c r="X521" s="6">
        <f>_xll.SNL.Clients.Office.Excel.Functions.SPG($D521, X$1, $F521, "Options: Curr=USD, Mag=Actuals")</f>
        <v>8532350635.9408484</v>
      </c>
      <c r="Y521" s="6">
        <f>_xll.SNL.Clients.Office.Excel.Functions.SPG($D521, Y$1, $F521, "Options: Curr=USD, Mag=Actuals")</f>
        <v>0</v>
      </c>
      <c r="Z521" s="6">
        <f>_xll.SNL.Clients.Office.Excel.Functions.SPG($D521, Z$1, $F521, "Options: Curr=USD, Mag=Actuals")</f>
        <v>15237625806.249565</v>
      </c>
      <c r="AA521" s="6">
        <f>_xll.SNL.Clients.Office.Excel.Functions.SPG($D521, AA$1, $F521, "Options: Curr=USD, Mag=Actuals")</f>
        <v>498315267.79469669</v>
      </c>
      <c r="AB521" s="6">
        <f>_xll.SNL.Clients.Office.Excel.Functions.SPG($D521, AB$1, $F521, "Options: Curr=USD, Mag=Actuals")</f>
        <v>0</v>
      </c>
      <c r="AC521" s="6">
        <f>_xll.SNL.Clients.Office.Excel.Functions.SPG($D521, AC$1, $F521, "Options: Curr=USD, Mag=Actuals")</f>
        <v>0</v>
      </c>
      <c r="AD521" s="6">
        <f>_xll.SNL.Clients.Office.Excel.Functions.SPG($D521, AD$1, $F521, "Options: Curr=USD, Mag=Actuals")</f>
        <v>0.12173597985661901</v>
      </c>
      <c r="AE521" s="6">
        <f>_xll.SNL.Clients.Office.Excel.Functions.SPG($D521, AE$1, $F521, "Options: Curr=USD, Mag=Actuals")</f>
        <v>2.2585448096166099</v>
      </c>
      <c r="AF521" s="6">
        <f>_xll.SNL.Clients.Office.Excel.Functions.SPG($D521, AF$1, $F521, "Options: Curr=USD, Mag=Actuals")</f>
        <v>427541475613.99994</v>
      </c>
      <c r="AG521" s="6">
        <f>_xll.SNL.Clients.Office.Excel.Functions.SPG($D521, AG$1, $F521, "Options: Curr=USD, Mag=Actuals")</f>
        <v>4200210503.9999995</v>
      </c>
      <c r="AH521" s="6">
        <f>_xll.SNL.Clients.Office.Excel.Functions.SPG($D521, AH$1, $F521, "Options: Curr=USD, Mag=Actuals")</f>
        <v>21918369025</v>
      </c>
      <c r="AI521" s="6">
        <f>_xll.SNL.Clients.Office.Excel.Functions.SPG($D521, AI$1, $F521, "Options: Curr=USD, Mag=Actuals")</f>
        <v>36525</v>
      </c>
      <c r="AJ521" s="6" t="str">
        <f>_xll.SNL.Clients.Office.Excel.Functions.SPG($D521, AJ$1, $F521, "Options: Curr=USD, Mag=Actuals")</f>
        <v>#INVALID FUNCTION PARAMETER</v>
      </c>
      <c r="AK521" s="6" t="str">
        <f>_xll.SNL.Clients.Office.Excel.Functions.SPG($D521, AK$1, $F521, "Options: Curr=USD, Mag=Actuals")</f>
        <v>#INVALID FUNCTION PARAMETER</v>
      </c>
      <c r="AL521" s="6" t="str">
        <f>_xll.SNL.Clients.Office.Excel.Functions.SPG($D521, AL$1, $F521, "Options: Curr=USD, Mag=Actuals")</f>
        <v>#INVALID FUNCTION PARAMETER</v>
      </c>
      <c r="AM521" s="6" t="str">
        <f>_xll.SNL.Clients.Office.Excel.Functions.SPG($D521, AM$1, $F521, "Options: Curr=USD, Mag=Actuals")</f>
        <v>#INVALID FUNCTION PARAMETER</v>
      </c>
      <c r="AN521" s="6">
        <f>_xll.SNL.Clients.Office.Excel.Functions.SPG($D521, AN$1, $F521, "Options: Curr=USD, Mag=Actuals")</f>
        <v>427541475613.99994</v>
      </c>
      <c r="AO521" s="6">
        <f>_xll.SNL.Clients.Office.Excel.Functions.SPG($D521, AO$1, $F521, "Options: Curr=USD, Mag=Actuals")</f>
        <v>291139349627</v>
      </c>
      <c r="AP521" s="6">
        <f>_xll.SNL.Clients.Office.Excel.Functions.SPG($D521, AP$1, $F521, "Options: Curr=USD, Mag=Actuals")</f>
        <v>360208632462</v>
      </c>
      <c r="AQ521" s="6">
        <f>_xll.SNL.Clients.Office.Excel.Functions.SPG($D521, AQ$1, $F521, "Options: Curr=USD, Mag=Actuals")</f>
        <v>21918369025</v>
      </c>
      <c r="AR521" s="6">
        <f>_xll.SNL.Clients.Office.Excel.Functions.SPG($D521, AR$1, $F521, "Options: Curr=USD, Mag=Actuals")</f>
        <v>21918369025</v>
      </c>
      <c r="AS521" s="6">
        <f>_xll.SNL.Clients.Office.Excel.Functions.SPG($D521, AS$1, $F521, "Options: Curr=USD, Mag=Actuals")</f>
        <v>0</v>
      </c>
      <c r="AT521" s="6">
        <f>_xll.SNL.Clients.Office.Excel.Functions.SPG($D521, AT$1, $F521, "Options: Curr=USD, Mag=Actuals")</f>
        <v>68.096165222073395</v>
      </c>
      <c r="AU521" s="6">
        <f>_xll.SNL.Clients.Office.Excel.Functions.SPG($D521, AU$1, $F521, "Options: Curr=USD, Mag=Actuals")</f>
        <v>80.825200561431203</v>
      </c>
      <c r="AV521" s="6">
        <f>_xll.SNL.Clients.Office.Excel.Functions.SPG($D521, AV$1, $F521, "Options: Curr=USD, Mag=Actuals")</f>
        <v>5.1266064873642101</v>
      </c>
      <c r="AW521" s="6">
        <f>_xll.SNL.Clients.Office.Excel.Functions.SPG($D521, AW$1, $F521, "Options: Curr=USD, Mag=Actuals")</f>
        <v>0</v>
      </c>
      <c r="AX521" s="6">
        <f>_xll.SNL.Clients.Office.Excel.Functions.SPG($D521, AX$1, $F521, "Options: Curr=USD, Mag=Actuals")</f>
        <v>498315267.79469669</v>
      </c>
      <c r="AY521" s="6">
        <f>_xll.SNL.Clients.Office.Excel.Functions.SPG($D521, AY$1, $F521, "Options: Curr=USD, Mag=Actuals")</f>
        <v>498315267.79469669</v>
      </c>
      <c r="AZ521" s="6">
        <f>_xll.SNL.Clients.Office.Excel.Functions.SPG($D521, AZ$1, $F521, "Options: Curr=USD, Mag=Actuals")</f>
        <v>0.12173597985661901</v>
      </c>
      <c r="BA521" s="6">
        <f>_xll.SNL.Clients.Office.Excel.Functions.SPG($D521, BA$1, $F521, "Options: Curr=USD, Mag=Actuals")</f>
        <v>2.2585448096166099</v>
      </c>
      <c r="BB521" s="6">
        <f>_xll.SNL.Clients.Office.Excel.Functions.SPG($D521, BB$1, $F521, "Options: Curr=USD, Mag=Actuals")</f>
        <v>0</v>
      </c>
      <c r="BC521" s="6">
        <f>_xll.SNL.Clients.Office.Excel.Functions.SPG($D521, BC$1, $F521, "Options: Curr=USD, Mag=Actuals")</f>
        <v>0</v>
      </c>
      <c r="BD521" s="6">
        <f>_xll.SNL.Clients.Office.Excel.Functions.SPG($D521, BD$1, $F521, "Options: Curr=USD, Mag=Actuals")</f>
        <v>0</v>
      </c>
      <c r="BE521" s="6">
        <f>_xll.SNL.Clients.Office.Excel.Functions.SPG($D521, BE$1, $F521, "Options: Curr=USD, Mag=Actuals")</f>
        <v>1.84091001628064</v>
      </c>
      <c r="BF521" s="6">
        <f>_xll.SNL.Clients.Office.Excel.Functions.SPG($D521, BF$1, $F521, "Options: Curr=USD, Mag=Actuals")</f>
        <v>-2.10957890444699E-2</v>
      </c>
      <c r="BG521" s="6">
        <f>_xll.SNL.Clients.Office.Excel.Functions.SPG($D521, BG$1, $F521, "Options: Curr=USD, Mag=Actuals")</f>
        <v>1.96267550073732</v>
      </c>
      <c r="BH521" s="6">
        <f>_xll.SNL.Clients.Office.Excel.Functions.SPG($D521, BH$1, $F521, "Options: Curr=USD, Mag=Actuals")</f>
        <v>0.12173597985661901</v>
      </c>
      <c r="BI521" s="6">
        <f>_xll.SNL.Clients.Office.Excel.Functions.SPG($D521, BI$1, $F521, "Options: Curr=USD, Mag=Actuals")</f>
        <v>0</v>
      </c>
      <c r="BJ521" s="6">
        <f>_xll.SNL.Clients.Office.Excel.Functions.SPG($D521, BJ$1, $F521, "Options: Curr=USD, Mag=Actuals")</f>
        <v>0</v>
      </c>
      <c r="BK521" s="6">
        <f>_xll.SNL.Clients.Office.Excel.Functions.SPG($D521, BK$1, $F521, "Options: Curr=USD, Mag=Actuals")</f>
        <v>0</v>
      </c>
      <c r="BL521" s="6">
        <f>_xll.SNL.Clients.Office.Excel.Functions.SPG($D521, BL$1, $F521, "Options: Curr=USD, Mag=Actuals")</f>
        <v>0</v>
      </c>
      <c r="BM521" s="6">
        <f>_xll.SNL.Clients.Office.Excel.Functions.SPG($D521, BM$1, $F521, "Options: Curr=USD, Mag=Actuals")</f>
        <v>0</v>
      </c>
      <c r="BN521" s="6">
        <f>_xll.SNL.Clients.Office.Excel.Functions.SPG($D521, BN$1, $F521, "Options: Curr=USD, Mag=Actuals")</f>
        <v>2.01307040664868</v>
      </c>
      <c r="BO521" s="6">
        <f>_xll.SNL.Clients.Office.Excel.Functions.SPG($D521, BO$1, $F521, "Options: Curr=USD, Mag=Actuals")</f>
        <v>88.317975285574803</v>
      </c>
      <c r="BP521" s="6">
        <f>_xll.SNL.Clients.Office.Excel.Functions.SPG($D521, BP$1, $F521, "Options: Curr=USD, Mag=Actuals")</f>
        <v>-1.01207411496596</v>
      </c>
      <c r="BQ521" s="6">
        <f>_xll.SNL.Clients.Office.Excel.Functions.SPG($D521, BQ$1, $F521, "Options: Curr=USD, Mag=Actuals")</f>
        <v>94.159695386923701</v>
      </c>
      <c r="BR521" s="6">
        <f>_xll.SNL.Clients.Office.Excel.Functions.SPG($D521, BR$1, $F521, "Options: Curr=USD, Mag=Actuals")</f>
        <v>0</v>
      </c>
      <c r="BS521" s="6">
        <f>_xll.SNL.Clients.Office.Excel.Functions.SPG($D521, BS$1, $F521, "Options: Curr=USD, Mag=Actuals")</f>
        <v>0</v>
      </c>
      <c r="BT521" s="6">
        <f>_xll.SNL.Clients.Office.Excel.Functions.SPG($D521, BT$1, $F521, "Options: Curr=USD, Mag=Actuals")</f>
        <v>0</v>
      </c>
      <c r="BU521" s="6">
        <f>_xll.SNL.Clients.Office.Excel.Functions.SPG($D521, BU$1, $F521, "Options: Curr=USD, Mag=Actuals")</f>
        <v>0</v>
      </c>
      <c r="BV521" s="6">
        <f>_xll.SNL.Clients.Office.Excel.Functions.SPG($D521, BV$1, $F521, "Options: Curr=USD, Mag=Actuals")</f>
        <v>0</v>
      </c>
      <c r="BW521" s="6">
        <f>_xll.SNL.Clients.Office.Excel.Functions.SPG($D521, BW$1, $F521, "Options: Curr=USD, Mag=Actuals")</f>
        <v>0</v>
      </c>
      <c r="BX521" s="6">
        <f>_xll.SNL.Clients.Office.Excel.Functions.SPG($D521, BX$1, $F521, "Options: Curr=USD, Mag=Actuals")</f>
        <v>26916445603</v>
      </c>
      <c r="BY521" s="6">
        <f>_xll.SNL.Clients.Office.Excel.Functions.SPG($D521, BY$1, $F521, "Options: Curr=USD, Mag=Actuals")</f>
        <v>0</v>
      </c>
      <c r="BZ521" s="6">
        <f>_xll.SNL.Clients.Office.Excel.Functions.SPG($D521, BZ$1, $F521, "Options: Curr=USD, Mag=Actuals")</f>
        <v>0</v>
      </c>
      <c r="CA521" s="6" t="str">
        <f>_xll.SNL.Clients.Office.Excel.Functions.SPG($D521, CA$1, $F521, "Options: Curr=USD, Mag=Actuals")</f>
        <v>Nonperforming Loans</v>
      </c>
      <c r="CB521" s="6">
        <f>_xll.SNL.Clients.Office.Excel.Functions.SPG($D521, CB$1, $F521, "Options: Curr=USD, Mag=Actuals")</f>
        <v>0</v>
      </c>
      <c r="CC521" s="6">
        <f>_xll.SNL.Clients.Office.Excel.Functions.SPG($D521, CC$1, $F521, "Options: Curr=USD, Mag=Actuals")</f>
        <v>0</v>
      </c>
      <c r="CD521" s="6">
        <f>_xll.SNL.Clients.Office.Excel.Functions.SPG($D521, CD$1, $F521, "Options: Curr=USD, Mag=Actuals")</f>
        <v>0</v>
      </c>
      <c r="CE521" s="6">
        <f>_xll.SNL.Clients.Office.Excel.Functions.SPG($D521, CE$1, $F521, "Options: Curr=USD, Mag=Actuals")</f>
        <v>0</v>
      </c>
      <c r="CF521" s="6">
        <f>_xll.SNL.Clients.Office.Excel.Functions.SPG($D521, CF$1, $F521, "Options: Curr=USD, Mag=Actuals")</f>
        <v>0.68430841136127496</v>
      </c>
      <c r="CG521" s="6">
        <f>_xll.SNL.Clients.Office.Excel.Functions.SPG($D521, CG$1, $F521, "Options: Curr=USD, Mag=Actuals")</f>
        <v>0</v>
      </c>
    </row>
    <row r="522" spans="1:85" x14ac:dyDescent="0.3">
      <c r="A522" s="10" t="s">
        <v>93</v>
      </c>
      <c r="B522" s="10" t="s">
        <v>85</v>
      </c>
      <c r="C522" s="10" t="s">
        <v>4</v>
      </c>
      <c r="D522">
        <v>4226356</v>
      </c>
      <c r="E522" s="10" t="s">
        <v>19</v>
      </c>
      <c r="F522" s="10" t="s">
        <v>7</v>
      </c>
      <c r="G522">
        <v>29.92</v>
      </c>
      <c r="H522">
        <v>218.06</v>
      </c>
      <c r="I522">
        <v>188.14</v>
      </c>
      <c r="J522">
        <v>1211.54</v>
      </c>
      <c r="K522">
        <v>958.42</v>
      </c>
      <c r="L522">
        <v>8.4700000000000006</v>
      </c>
      <c r="M522">
        <v>1827.0148694492239</v>
      </c>
      <c r="N522">
        <v>1264.0999999999999</v>
      </c>
      <c r="O522">
        <v>0.35</v>
      </c>
      <c r="P522">
        <v>2.6</v>
      </c>
      <c r="Q522">
        <v>8.2799999999999994</v>
      </c>
      <c r="R522">
        <v>8.2799999999999994</v>
      </c>
      <c r="S522" t="str">
        <f>_xll.SNL.Clients.Office.Excel.Functions.SPG(D522, S$1, F522, "Options: Curr=USD, Mag=Actuals")</f>
        <v>Industrial and Commercial Bank of China Limited (SEHK:1398)</v>
      </c>
      <c r="T522" t="str">
        <f>_xll.SNL.Clients.Office.Excel.Functions.SPG($D522, T$1, $F522, "Options: Curr=USD, Mag=Actuals")</f>
        <v>Industrial and Commercial Bank of China Limited</v>
      </c>
      <c r="U522" s="6">
        <f>_xll.SNL.Clients.Office.Excel.Functions.SPG($D522, U$1, $F522, "Options: Curr=USD, Mag=Actuals")</f>
        <v>482979654450</v>
      </c>
      <c r="V522" t="str">
        <f>_xll.SNL.Clients.Office.Excel.Functions.SPG($D522, V$1, $F522, "Options: Curr=USD, Mag=Actuals")</f>
        <v>SEHK:1398</v>
      </c>
      <c r="W522" t="str">
        <f>_xll.SNL.Clients.Office.Excel.Functions.SPG($D522, W$1, $F522, "Options: Curr=USD, Mag=Actuals")</f>
        <v>Bank</v>
      </c>
      <c r="X522" s="6">
        <f>_xll.SNL.Clients.Office.Excel.Functions.SPG($D522, X$1, $F522, "Options: Curr=USD, Mag=Actuals")</f>
        <v>8814580920.2413464</v>
      </c>
      <c r="Y522" s="6">
        <f>_xll.SNL.Clients.Office.Excel.Functions.SPG($D522, Y$1, $F522, "Options: Curr=USD, Mag=Actuals")</f>
        <v>0</v>
      </c>
      <c r="Z522" s="6">
        <f>_xll.SNL.Clients.Office.Excel.Functions.SPG($D522, Z$1, $F522, "Options: Curr=USD, Mag=Actuals")</f>
        <v>14162882554.38806</v>
      </c>
      <c r="AA522" s="6">
        <f>_xll.SNL.Clients.Office.Excel.Functions.SPG($D522, AA$1, $F522, "Options: Curr=USD, Mag=Actuals")</f>
        <v>638897060.25978458</v>
      </c>
      <c r="AB522" s="6">
        <f>_xll.SNL.Clients.Office.Excel.Functions.SPG($D522, AB$1, $F522, "Options: Curr=USD, Mag=Actuals")</f>
        <v>0</v>
      </c>
      <c r="AC522" s="6">
        <f>_xll.SNL.Clients.Office.Excel.Functions.SPG($D522, AC$1, $F522, "Options: Curr=USD, Mag=Actuals")</f>
        <v>0</v>
      </c>
      <c r="AD522" s="6">
        <f>_xll.SNL.Clients.Office.Excel.Functions.SPG($D522, AD$1, $F522, "Options: Curr=USD, Mag=Actuals")</f>
        <v>0.14033438002597901</v>
      </c>
      <c r="AE522" s="6">
        <f>_xll.SNL.Clients.Office.Excel.Functions.SPG($D522, AE$1, $F522, "Options: Curr=USD, Mag=Actuals")</f>
        <v>2.8579070653363301</v>
      </c>
      <c r="AF522" s="6">
        <f>_xll.SNL.Clients.Office.Excel.Functions.SPG($D522, AF$1, $F522, "Options: Curr=USD, Mag=Actuals")</f>
        <v>482979654450</v>
      </c>
      <c r="AG522" s="6">
        <f>_xll.SNL.Clients.Office.Excel.Functions.SPG($D522, AG$1, $F522, "Options: Curr=USD, Mag=Actuals")</f>
        <v>4798694010</v>
      </c>
      <c r="AH522" s="6">
        <f>_xll.SNL.Clients.Office.Excel.Functions.SPG($D522, AH$1, $F522, "Options: Curr=USD, Mag=Actuals")</f>
        <v>22791531360</v>
      </c>
      <c r="AI522" s="6">
        <f>_xll.SNL.Clients.Office.Excel.Functions.SPG($D522, AI$1, $F522, "Options: Curr=USD, Mag=Actuals")</f>
        <v>36891</v>
      </c>
      <c r="AJ522" s="6" t="str">
        <f>_xll.SNL.Clients.Office.Excel.Functions.SPG($D522, AJ$1, $F522, "Options: Curr=USD, Mag=Actuals")</f>
        <v>#INVALID FUNCTION PARAMETER</v>
      </c>
      <c r="AK522" s="6" t="str">
        <f>_xll.SNL.Clients.Office.Excel.Functions.SPG($D522, AK$1, $F522, "Options: Curr=USD, Mag=Actuals")</f>
        <v>#INVALID FUNCTION PARAMETER</v>
      </c>
      <c r="AL522" s="6" t="str">
        <f>_xll.SNL.Clients.Office.Excel.Functions.SPG($D522, AL$1, $F522, "Options: Curr=USD, Mag=Actuals")</f>
        <v>#INVALID FUNCTION PARAMETER</v>
      </c>
      <c r="AM522" s="6" t="str">
        <f>_xll.SNL.Clients.Office.Excel.Functions.SPG($D522, AM$1, $F522, "Options: Curr=USD, Mag=Actuals")</f>
        <v>#INVALID FUNCTION PARAMETER</v>
      </c>
      <c r="AN522" s="6">
        <f>_xll.SNL.Clients.Office.Excel.Functions.SPG($D522, AN$1, $F522, "Options: Curr=USD, Mag=Actuals")</f>
        <v>482979654450</v>
      </c>
      <c r="AO522" s="6">
        <f>_xll.SNL.Clients.Office.Excel.Functions.SPG($D522, AO$1, $F522, "Options: Curr=USD, Mag=Actuals")</f>
        <v>292235161650</v>
      </c>
      <c r="AP522" s="6">
        <f>_xll.SNL.Clients.Office.Excel.Functions.SPG($D522, AP$1, $F522, "Options: Curr=USD, Mag=Actuals")</f>
        <v>394661141520</v>
      </c>
      <c r="AQ522" s="6">
        <f>_xll.SNL.Clients.Office.Excel.Functions.SPG($D522, AQ$1, $F522, "Options: Curr=USD, Mag=Actuals")</f>
        <v>22652599860</v>
      </c>
      <c r="AR522" s="6">
        <f>_xll.SNL.Clients.Office.Excel.Functions.SPG($D522, AR$1, $F522, "Options: Curr=USD, Mag=Actuals")</f>
        <v>22791531360</v>
      </c>
      <c r="AS522" s="6">
        <f>_xll.SNL.Clients.Office.Excel.Functions.SPG($D522, AS$1, $F522, "Options: Curr=USD, Mag=Actuals")</f>
        <v>0</v>
      </c>
      <c r="AT522" s="6">
        <f>_xll.SNL.Clients.Office.Excel.Functions.SPG($D522, AT$1, $F522, "Options: Curr=USD, Mag=Actuals")</f>
        <v>60.506722997014599</v>
      </c>
      <c r="AU522" s="6">
        <f>_xll.SNL.Clients.Office.Excel.Functions.SPG($D522, AU$1, $F522, "Options: Curr=USD, Mag=Actuals")</f>
        <v>74.047107988509794</v>
      </c>
      <c r="AV522" s="6">
        <f>_xll.SNL.Clients.Office.Excel.Functions.SPG($D522, AV$1, $F522, "Options: Curr=USD, Mag=Actuals")</f>
        <v>4.7189423301803801</v>
      </c>
      <c r="AW522" s="6">
        <f>_xll.SNL.Clients.Office.Excel.Functions.SPG($D522, AW$1, $F522, "Options: Curr=USD, Mag=Actuals")</f>
        <v>0</v>
      </c>
      <c r="AX522" s="6">
        <f>_xll.SNL.Clients.Office.Excel.Functions.SPG($D522, AX$1, $F522, "Options: Curr=USD, Mag=Actuals")</f>
        <v>638897060.25978458</v>
      </c>
      <c r="AY522" s="6">
        <f>_xll.SNL.Clients.Office.Excel.Functions.SPG($D522, AY$1, $F522, "Options: Curr=USD, Mag=Actuals")</f>
        <v>630562044.72604942</v>
      </c>
      <c r="AZ522" s="6">
        <f>_xll.SNL.Clients.Office.Excel.Functions.SPG($D522, AZ$1, $F522, "Options: Curr=USD, Mag=Actuals")</f>
        <v>0.14033438002597901</v>
      </c>
      <c r="BA522" s="6">
        <f>_xll.SNL.Clients.Office.Excel.Functions.SPG($D522, BA$1, $F522, "Options: Curr=USD, Mag=Actuals")</f>
        <v>2.8579070653363301</v>
      </c>
      <c r="BB522" s="6">
        <f>_xll.SNL.Clients.Office.Excel.Functions.SPG($D522, BB$1, $F522, "Options: Curr=USD, Mag=Actuals")</f>
        <v>0</v>
      </c>
      <c r="BC522" s="6">
        <f>_xll.SNL.Clients.Office.Excel.Functions.SPG($D522, BC$1, $F522, "Options: Curr=USD, Mag=Actuals")</f>
        <v>0</v>
      </c>
      <c r="BD522" s="6">
        <f>_xll.SNL.Clients.Office.Excel.Functions.SPG($D522, BD$1, $F522, "Options: Curr=USD, Mag=Actuals")</f>
        <v>0</v>
      </c>
      <c r="BE522" s="6">
        <f>_xll.SNL.Clients.Office.Excel.Functions.SPG($D522, BE$1, $F522, "Options: Curr=USD, Mag=Actuals")</f>
        <v>1.76615951447329</v>
      </c>
      <c r="BF522" s="6">
        <f>_xll.SNL.Clients.Office.Excel.Functions.SPG($D522, BF$1, $F522, "Options: Curr=USD, Mag=Actuals")</f>
        <v>8.4694146538650802E-2</v>
      </c>
      <c r="BG522" s="6">
        <f>_xll.SNL.Clients.Office.Excel.Functions.SPG($D522, BG$1, $F522, "Options: Curr=USD, Mag=Actuals")</f>
        <v>1.79579715911104</v>
      </c>
      <c r="BH522" s="6">
        <f>_xll.SNL.Clients.Office.Excel.Functions.SPG($D522, BH$1, $F522, "Options: Curr=USD, Mag=Actuals")</f>
        <v>0.14033438002597901</v>
      </c>
      <c r="BI522" s="6">
        <f>_xll.SNL.Clients.Office.Excel.Functions.SPG($D522, BI$1, $F522, "Options: Curr=USD, Mag=Actuals")</f>
        <v>0</v>
      </c>
      <c r="BJ522" s="6">
        <f>_xll.SNL.Clients.Office.Excel.Functions.SPG($D522, BJ$1, $F522, "Options: Curr=USD, Mag=Actuals")</f>
        <v>0</v>
      </c>
      <c r="BK522" s="6">
        <f>_xll.SNL.Clients.Office.Excel.Functions.SPG($D522, BK$1, $F522, "Options: Curr=USD, Mag=Actuals")</f>
        <v>0</v>
      </c>
      <c r="BL522" s="6">
        <f>_xll.SNL.Clients.Office.Excel.Functions.SPG($D522, BL$1, $F522, "Options: Curr=USD, Mag=Actuals")</f>
        <v>0</v>
      </c>
      <c r="BM522" s="6">
        <f>_xll.SNL.Clients.Office.Excel.Functions.SPG($D522, BM$1, $F522, "Options: Curr=USD, Mag=Actuals")</f>
        <v>0</v>
      </c>
      <c r="BN522" s="6">
        <f>_xll.SNL.Clients.Office.Excel.Functions.SPG($D522, BN$1, $F522, "Options: Curr=USD, Mag=Actuals")</f>
        <v>1.92097326541646</v>
      </c>
      <c r="BO522" s="6">
        <f>_xll.SNL.Clients.Office.Excel.Functions.SPG($D522, BO$1, $F522, "Options: Curr=USD, Mag=Actuals")</f>
        <v>91.221049746471195</v>
      </c>
      <c r="BP522" s="6">
        <f>_xll.SNL.Clients.Office.Excel.Functions.SPG($D522, BP$1, $F522, "Options: Curr=USD, Mag=Actuals")</f>
        <v>4.3744004385363802</v>
      </c>
      <c r="BQ522" s="6">
        <f>_xll.SNL.Clients.Office.Excel.Functions.SPG($D522, BQ$1, $F522, "Options: Curr=USD, Mag=Actuals")</f>
        <v>92.751815814718398</v>
      </c>
      <c r="BR522" s="6">
        <f>_xll.SNL.Clients.Office.Excel.Functions.SPG($D522, BR$1, $F522, "Options: Curr=USD, Mag=Actuals")</f>
        <v>7.60311824994288</v>
      </c>
      <c r="BS522" s="6">
        <f>_xll.SNL.Clients.Office.Excel.Functions.SPG($D522, BS$1, $F522, "Options: Curr=USD, Mag=Actuals")</f>
        <v>7.60311824994288</v>
      </c>
      <c r="BT522" s="6">
        <f>_xll.SNL.Clients.Office.Excel.Functions.SPG($D522, BT$1, $F522, "Options: Curr=USD, Mag=Actuals")</f>
        <v>8.0541128606506192</v>
      </c>
      <c r="BU522" s="6">
        <f>_xll.SNL.Clients.Office.Excel.Functions.SPG($D522, BU$1, $F522, "Options: Curr=USD, Mag=Actuals")</f>
        <v>0</v>
      </c>
      <c r="BV522" s="6">
        <f>_xll.SNL.Clients.Office.Excel.Functions.SPG($D522, BV$1, $F522, "Options: Curr=USD, Mag=Actuals")</f>
        <v>0</v>
      </c>
      <c r="BW522" s="6">
        <f>_xll.SNL.Clients.Office.Excel.Functions.SPG($D522, BW$1, $F522, "Options: Curr=USD, Mag=Actuals")</f>
        <v>0</v>
      </c>
      <c r="BX522" s="6">
        <f>_xll.SNL.Clients.Office.Excel.Functions.SPG($D522, BX$1, $F522, "Options: Curr=USD, Mag=Actuals")</f>
        <v>42479937060</v>
      </c>
      <c r="BY522" s="6">
        <f>_xll.SNL.Clients.Office.Excel.Functions.SPG($D522, BY$1, $F522, "Options: Curr=USD, Mag=Actuals")</f>
        <v>61.6414843496934</v>
      </c>
      <c r="BZ522" s="6">
        <f>_xll.SNL.Clients.Office.Excel.Functions.SPG($D522, BZ$1, $F522, "Options: Curr=USD, Mag=Actuals")</f>
        <v>100392989190</v>
      </c>
      <c r="CA522" s="6" t="str">
        <f>_xll.SNL.Clients.Office.Excel.Functions.SPG($D522, CA$1, $F522, "Options: Curr=USD, Mag=Actuals")</f>
        <v>Nonperforming Loans</v>
      </c>
      <c r="CB522" s="6">
        <f>_xll.SNL.Clients.Office.Excel.Functions.SPG($D522, CB$1, $F522, "Options: Curr=USD, Mag=Actuals")</f>
        <v>34.170153589062899</v>
      </c>
      <c r="CC522" s="6">
        <f>_xll.SNL.Clients.Office.Excel.Functions.SPG($D522, CC$1, $F522, "Options: Curr=USD, Mag=Actuals")</f>
        <v>0</v>
      </c>
      <c r="CD522" s="6">
        <f>_xll.SNL.Clients.Office.Excel.Functions.SPG($D522, CD$1, $F522, "Options: Curr=USD, Mag=Actuals")</f>
        <v>0</v>
      </c>
      <c r="CE522" s="6">
        <f>_xll.SNL.Clients.Office.Excel.Functions.SPG($D522, CE$1, $F522, "Options: Curr=USD, Mag=Actuals")</f>
        <v>0</v>
      </c>
      <c r="CF522" s="6">
        <f>_xll.SNL.Clients.Office.Excel.Functions.SPG($D522, CF$1, $F522, "Options: Curr=USD, Mag=Actuals")</f>
        <v>0.53368827571687505</v>
      </c>
      <c r="CG522" s="6">
        <f>_xll.SNL.Clients.Office.Excel.Functions.SPG($D522, CG$1, $F522, "Options: Curr=USD, Mag=Actuals")</f>
        <v>33.721078864811602</v>
      </c>
    </row>
    <row r="523" spans="1:85" x14ac:dyDescent="0.3">
      <c r="A523" s="10" t="s">
        <v>93</v>
      </c>
      <c r="B523" s="10" t="s">
        <v>85</v>
      </c>
      <c r="C523" s="10" t="s">
        <v>4</v>
      </c>
      <c r="D523">
        <v>4226356</v>
      </c>
      <c r="E523" s="10" t="s">
        <v>19</v>
      </c>
      <c r="F523" s="10" t="s">
        <v>59</v>
      </c>
      <c r="G523">
        <v>28.18</v>
      </c>
      <c r="H523">
        <v>232.88</v>
      </c>
      <c r="I523">
        <v>204.7</v>
      </c>
      <c r="J523">
        <v>1339.41</v>
      </c>
      <c r="K523">
        <v>1052.3800000000001</v>
      </c>
      <c r="L523">
        <v>8.32</v>
      </c>
      <c r="M523">
        <v>1979.3779757692646</v>
      </c>
      <c r="N523">
        <v>1272.74</v>
      </c>
      <c r="O523">
        <v>0.72</v>
      </c>
      <c r="P523">
        <v>-1.29</v>
      </c>
      <c r="Q523">
        <v>8.2799999999999994</v>
      </c>
      <c r="R523">
        <v>8.2799999999999994</v>
      </c>
      <c r="S523" t="str">
        <f>_xll.SNL.Clients.Office.Excel.Functions.SPG(D523, S$1, F523, "Options: Curr=USD, Mag=Actuals")</f>
        <v>Industrial and Commercial Bank of China Limited (SEHK:1398)</v>
      </c>
      <c r="T523" t="str">
        <f>_xll.SNL.Clients.Office.Excel.Functions.SPG($D523, T$1, $F523, "Options: Curr=USD, Mag=Actuals")</f>
        <v>Industrial and Commercial Bank of China Limited</v>
      </c>
      <c r="U523" s="6">
        <f>_xll.SNL.Clients.Office.Excel.Functions.SPG($D523, U$1, $F523, "Options: Curr=USD, Mag=Actuals")</f>
        <v>524244845670</v>
      </c>
      <c r="V523" t="str">
        <f>_xll.SNL.Clients.Office.Excel.Functions.SPG($D523, V$1, $F523, "Options: Curr=USD, Mag=Actuals")</f>
        <v>SEHK:1398</v>
      </c>
      <c r="W523" t="str">
        <f>_xll.SNL.Clients.Office.Excel.Functions.SPG($D523, W$1, $F523, "Options: Curr=USD, Mag=Actuals")</f>
        <v>Bank</v>
      </c>
      <c r="X523" s="6">
        <f>_xll.SNL.Clients.Office.Excel.Functions.SPG($D523, X$1, $F523, "Options: Curr=USD, Mag=Actuals")</f>
        <v>9676568620.6023998</v>
      </c>
      <c r="Y523" s="6">
        <f>_xll.SNL.Clients.Office.Excel.Functions.SPG($D523, Y$1, $F523, "Options: Curr=USD, Mag=Actuals")</f>
        <v>0</v>
      </c>
      <c r="Z523" s="6">
        <f>_xll.SNL.Clients.Office.Excel.Functions.SPG($D523, Z$1, $F523, "Options: Curr=USD, Mag=Actuals")</f>
        <v>11214927131.909636</v>
      </c>
      <c r="AA523" s="6">
        <f>_xll.SNL.Clients.Office.Excel.Functions.SPG($D523, AA$1, $F523, "Options: Curr=USD, Mag=Actuals")</f>
        <v>733236299.7819531</v>
      </c>
      <c r="AB523" s="6">
        <f>_xll.SNL.Clients.Office.Excel.Functions.SPG($D523, AB$1, $F523, "Options: Curr=USD, Mag=Actuals")</f>
        <v>0</v>
      </c>
      <c r="AC523" s="6">
        <f>_xll.SNL.Clients.Office.Excel.Functions.SPG($D523, AC$1, $F523, "Options: Curr=USD, Mag=Actuals")</f>
        <v>0</v>
      </c>
      <c r="AD523" s="6">
        <f>_xll.SNL.Clients.Office.Excel.Functions.SPG($D523, AD$1, $F523, "Options: Curr=USD, Mag=Actuals")</f>
        <v>0.14559490837644501</v>
      </c>
      <c r="AE523" s="6">
        <f>_xll.SNL.Clients.Office.Excel.Functions.SPG($D523, AE$1, $F523, "Options: Curr=USD, Mag=Actuals")</f>
        <v>3.18095931946654</v>
      </c>
      <c r="AF523" s="6">
        <f>_xll.SNL.Clients.Office.Excel.Functions.SPG($D523, AF$1, $F523, "Options: Curr=USD, Mag=Actuals")</f>
        <v>524244845670</v>
      </c>
      <c r="AG523" s="6">
        <f>_xll.SNL.Clients.Office.Excel.Functions.SPG($D523, AG$1, $F523, "Options: Curr=USD, Mag=Actuals")</f>
        <v>6584436534</v>
      </c>
      <c r="AH523" s="6">
        <f>_xll.SNL.Clients.Office.Excel.Functions.SPG($D523, AH$1, $F523, "Options: Curr=USD, Mag=Actuals")</f>
        <v>23309825994</v>
      </c>
      <c r="AI523" s="6">
        <f>_xll.SNL.Clients.Office.Excel.Functions.SPG($D523, AI$1, $F523, "Options: Curr=USD, Mag=Actuals")</f>
        <v>37256</v>
      </c>
      <c r="AJ523" s="6" t="str">
        <f>_xll.SNL.Clients.Office.Excel.Functions.SPG($D523, AJ$1, $F523, "Options: Curr=USD, Mag=Actuals")</f>
        <v>#INVALID FUNCTION PARAMETER</v>
      </c>
      <c r="AK523" s="6" t="str">
        <f>_xll.SNL.Clients.Office.Excel.Functions.SPG($D523, AK$1, $F523, "Options: Curr=USD, Mag=Actuals")</f>
        <v>#INVALID FUNCTION PARAMETER</v>
      </c>
      <c r="AL523" s="6" t="str">
        <f>_xll.SNL.Clients.Office.Excel.Functions.SPG($D523, AL$1, $F523, "Options: Curr=USD, Mag=Actuals")</f>
        <v>#INVALID FUNCTION PARAMETER</v>
      </c>
      <c r="AM523" s="6" t="str">
        <f>_xll.SNL.Clients.Office.Excel.Functions.SPG($D523, AM$1, $F523, "Options: Curr=USD, Mag=Actuals")</f>
        <v>#INVALID FUNCTION PARAMETER</v>
      </c>
      <c r="AN523" s="6">
        <f>_xll.SNL.Clients.Office.Excel.Functions.SPG($D523, AN$1, $F523, "Options: Curr=USD, Mag=Actuals")</f>
        <v>524244845670</v>
      </c>
      <c r="AO523" s="6">
        <f>_xll.SNL.Clients.Office.Excel.Functions.SPG($D523, AO$1, $F523, "Options: Curr=USD, Mag=Actuals")</f>
        <v>323826037002</v>
      </c>
      <c r="AP523" s="6">
        <f>_xll.SNL.Clients.Office.Excel.Functions.SPG($D523, AP$1, $F523, "Options: Curr=USD, Mag=Actuals")</f>
        <v>436432503468</v>
      </c>
      <c r="AQ523" s="6">
        <f>_xll.SNL.Clients.Office.Excel.Functions.SPG($D523, AQ$1, $F523, "Options: Curr=USD, Mag=Actuals")</f>
        <v>23107569966</v>
      </c>
      <c r="AR523" s="6">
        <f>_xll.SNL.Clients.Office.Excel.Functions.SPG($D523, AR$1, $F523, "Options: Curr=USD, Mag=Actuals")</f>
        <v>23309825994</v>
      </c>
      <c r="AS523" s="6">
        <f>_xll.SNL.Clients.Office.Excel.Functions.SPG($D523, AS$1, $F523, "Options: Curr=USD, Mag=Actuals")</f>
        <v>0</v>
      </c>
      <c r="AT523" s="6">
        <f>_xll.SNL.Clients.Office.Excel.Functions.SPG($D523, AT$1, $F523, "Options: Curr=USD, Mag=Actuals")</f>
        <v>61.769999204883199</v>
      </c>
      <c r="AU523" s="6">
        <f>_xll.SNL.Clients.Office.Excel.Functions.SPG($D523, AU$1, $F523, "Options: Curr=USD, Mag=Actuals")</f>
        <v>74.198423451232102</v>
      </c>
      <c r="AV523" s="6">
        <f>_xll.SNL.Clients.Office.Excel.Functions.SPG($D523, AV$1, $F523, "Options: Curr=USD, Mag=Actuals")</f>
        <v>4.4463624557356196</v>
      </c>
      <c r="AW523" s="6">
        <f>_xll.SNL.Clients.Office.Excel.Functions.SPG($D523, AW$1, $F523, "Options: Curr=USD, Mag=Actuals")</f>
        <v>0</v>
      </c>
      <c r="AX523" s="6">
        <f>_xll.SNL.Clients.Office.Excel.Functions.SPG($D523, AX$1, $F523, "Options: Curr=USD, Mag=Actuals")</f>
        <v>733236299.7819531</v>
      </c>
      <c r="AY523" s="6">
        <f>_xll.SNL.Clients.Office.Excel.Functions.SPG($D523, AY$1, $F523, "Options: Curr=USD, Mag=Actuals")</f>
        <v>718859117.43328726</v>
      </c>
      <c r="AZ523" s="6">
        <f>_xll.SNL.Clients.Office.Excel.Functions.SPG($D523, AZ$1, $F523, "Options: Curr=USD, Mag=Actuals")</f>
        <v>0.14559490837644501</v>
      </c>
      <c r="BA523" s="6">
        <f>_xll.SNL.Clients.Office.Excel.Functions.SPG($D523, BA$1, $F523, "Options: Curr=USD, Mag=Actuals")</f>
        <v>3.18095931946654</v>
      </c>
      <c r="BB523" s="6">
        <f>_xll.SNL.Clients.Office.Excel.Functions.SPG($D523, BB$1, $F523, "Options: Curr=USD, Mag=Actuals")</f>
        <v>0</v>
      </c>
      <c r="BC523" s="6">
        <f>_xll.SNL.Clients.Office.Excel.Functions.SPG($D523, BC$1, $F523, "Options: Curr=USD, Mag=Actuals")</f>
        <v>0</v>
      </c>
      <c r="BD523" s="6">
        <f>_xll.SNL.Clients.Office.Excel.Functions.SPG($D523, BD$1, $F523, "Options: Curr=USD, Mag=Actuals")</f>
        <v>0.247190141719904</v>
      </c>
      <c r="BE523" s="6">
        <f>_xll.SNL.Clients.Office.Excel.Functions.SPG($D523, BE$1, $F523, "Options: Curr=USD, Mag=Actuals")</f>
        <v>1.7524406758924</v>
      </c>
      <c r="BF523" s="6">
        <f>_xll.SNL.Clients.Office.Excel.Functions.SPG($D523, BF$1, $F523, "Options: Curr=USD, Mag=Actuals")</f>
        <v>0</v>
      </c>
      <c r="BG523" s="6">
        <f>_xll.SNL.Clients.Office.Excel.Functions.SPG($D523, BG$1, $F523, "Options: Curr=USD, Mag=Actuals")</f>
        <v>1.35226458977813</v>
      </c>
      <c r="BH523" s="6">
        <f>_xll.SNL.Clients.Office.Excel.Functions.SPG($D523, BH$1, $F523, "Options: Curr=USD, Mag=Actuals")</f>
        <v>0.56916117996888504</v>
      </c>
      <c r="BI523" s="6">
        <f>_xll.SNL.Clients.Office.Excel.Functions.SPG($D523, BI$1, $F523, "Options: Curr=USD, Mag=Actuals")</f>
        <v>2.97528302232613</v>
      </c>
      <c r="BJ523" s="6">
        <f>_xll.SNL.Clients.Office.Excel.Functions.SPG($D523, BJ$1, $F523, "Options: Curr=USD, Mag=Actuals")</f>
        <v>0</v>
      </c>
      <c r="BK523" s="6">
        <f>_xll.SNL.Clients.Office.Excel.Functions.SPG($D523, BK$1, $F523, "Options: Curr=USD, Mag=Actuals")</f>
        <v>2.2958665197672699</v>
      </c>
      <c r="BL523" s="6">
        <f>_xll.SNL.Clients.Office.Excel.Functions.SPG($D523, BL$1, $F523, "Options: Curr=USD, Mag=Actuals")</f>
        <v>0.96631835760499696</v>
      </c>
      <c r="BM523" s="6">
        <f>_xll.SNL.Clients.Office.Excel.Functions.SPG($D523, BM$1, $F523, "Options: Curr=USD, Mag=Actuals")</f>
        <v>0.25431788513743298</v>
      </c>
      <c r="BN523" s="6">
        <f>_xll.SNL.Clients.Office.Excel.Functions.SPG($D523, BN$1, $F523, "Options: Curr=USD, Mag=Actuals")</f>
        <v>1.88224653902172</v>
      </c>
      <c r="BO523" s="6">
        <f>_xll.SNL.Clients.Office.Excel.Functions.SPG($D523, BO$1, $F523, "Options: Curr=USD, Mag=Actuals")</f>
        <v>91.205223927184605</v>
      </c>
      <c r="BP523" s="6">
        <f>_xll.SNL.Clients.Office.Excel.Functions.SPG($D523, BP$1, $F523, "Options: Curr=USD, Mag=Actuals")</f>
        <v>0</v>
      </c>
      <c r="BQ523" s="6">
        <f>_xll.SNL.Clients.Office.Excel.Functions.SPG($D523, BQ$1, $F523, "Options: Curr=USD, Mag=Actuals")</f>
        <v>70.378185359519605</v>
      </c>
      <c r="BR523" s="6">
        <f>_xll.SNL.Clients.Office.Excel.Functions.SPG($D523, BR$1, $F523, "Options: Curr=USD, Mag=Actuals")</f>
        <v>7.8082335708173796</v>
      </c>
      <c r="BS523" s="6">
        <f>_xll.SNL.Clients.Office.Excel.Functions.SPG($D523, BS$1, $F523, "Options: Curr=USD, Mag=Actuals")</f>
        <v>7.8082335708173796</v>
      </c>
      <c r="BT523" s="6">
        <f>_xll.SNL.Clients.Office.Excel.Functions.SPG($D523, BT$1, $F523, "Options: Curr=USD, Mag=Actuals")</f>
        <v>8.1371708531969205</v>
      </c>
      <c r="BU523" s="6">
        <f>_xll.SNL.Clients.Office.Excel.Functions.SPG($D523, BU$1, $F523, "Options: Curr=USD, Mag=Actuals")</f>
        <v>0</v>
      </c>
      <c r="BV523" s="6">
        <f>_xll.SNL.Clients.Office.Excel.Functions.SPG($D523, BV$1, $F523, "Options: Curr=USD, Mag=Actuals")</f>
        <v>0</v>
      </c>
      <c r="BW523" s="6">
        <f>_xll.SNL.Clients.Office.Excel.Functions.SPG($D523, BW$1, $F523, "Options: Curr=USD, Mag=Actuals")</f>
        <v>0</v>
      </c>
      <c r="BX523" s="6">
        <f>_xll.SNL.Clients.Office.Excel.Functions.SPG($D523, BX$1, $F523, "Options: Curr=USD, Mag=Actuals")</f>
        <v>41508518922</v>
      </c>
      <c r="BY523" s="6">
        <f>_xll.SNL.Clients.Office.Excel.Functions.SPG($D523, BY$1, $F523, "Options: Curr=USD, Mag=Actuals")</f>
        <v>56.373990691371397</v>
      </c>
      <c r="BZ523" s="6">
        <f>_xll.SNL.Clients.Office.Excel.Functions.SPG($D523, BZ$1, $F523, "Options: Curr=USD, Mag=Actuals")</f>
        <v>95689694958</v>
      </c>
      <c r="CA523" s="6" t="str">
        <f>_xll.SNL.Clients.Office.Excel.Functions.SPG($D523, CA$1, $F523, "Options: Curr=USD, Mag=Actuals")</f>
        <v>Nonperforming Loans</v>
      </c>
      <c r="CB523" s="6">
        <f>_xll.SNL.Clients.Office.Excel.Functions.SPG($D523, CB$1, $F523, "Options: Curr=USD, Mag=Actuals")</f>
        <v>29.454266595311001</v>
      </c>
      <c r="CC523" s="6">
        <f>_xll.SNL.Clients.Office.Excel.Functions.SPG($D523, CC$1, $F523, "Options: Curr=USD, Mag=Actuals")</f>
        <v>0</v>
      </c>
      <c r="CD523" s="6">
        <f>_xll.SNL.Clients.Office.Excel.Functions.SPG($D523, CD$1, $F523, "Options: Curr=USD, Mag=Actuals")</f>
        <v>0.68274208374008805</v>
      </c>
      <c r="CE523" s="6">
        <f>_xll.SNL.Clients.Office.Excel.Functions.SPG($D523, CE$1, $F523, "Options: Curr=USD, Mag=Actuals")</f>
        <v>73.681770284509994</v>
      </c>
      <c r="CF523" s="6">
        <f>_xll.SNL.Clients.Office.Excel.Functions.SPG($D523, CF$1, $F523, "Options: Curr=USD, Mag=Actuals")</f>
        <v>0.32303448614421598</v>
      </c>
      <c r="CG523" s="6">
        <f>_xll.SNL.Clients.Office.Excel.Functions.SPG($D523, CG$1, $F523, "Options: Curr=USD, Mag=Actuals")</f>
        <v>32.378164222530998</v>
      </c>
    </row>
    <row r="524" spans="1:85" x14ac:dyDescent="0.3">
      <c r="A524" s="10" t="s">
        <v>93</v>
      </c>
      <c r="B524" s="10" t="s">
        <v>85</v>
      </c>
      <c r="C524" s="10" t="s">
        <v>4</v>
      </c>
      <c r="D524">
        <v>4226356</v>
      </c>
      <c r="E524" s="10" t="s">
        <v>19</v>
      </c>
      <c r="F524" s="10" t="s">
        <v>60</v>
      </c>
      <c r="G524">
        <v>37.69</v>
      </c>
      <c r="H524">
        <v>286.77999999999997</v>
      </c>
      <c r="I524">
        <v>249.09</v>
      </c>
      <c r="J524">
        <v>1470.55</v>
      </c>
      <c r="K524">
        <v>1148.04</v>
      </c>
      <c r="L524">
        <v>9.11</v>
      </c>
      <c r="M524">
        <v>2159.962917459316</v>
      </c>
      <c r="N524">
        <v>1280.93</v>
      </c>
      <c r="O524">
        <v>-0.77</v>
      </c>
      <c r="P524">
        <v>-2.27</v>
      </c>
      <c r="Q524">
        <v>8.2799999999999994</v>
      </c>
      <c r="R524">
        <v>8.2799999999999994</v>
      </c>
      <c r="S524" t="str">
        <f>_xll.SNL.Clients.Office.Excel.Functions.SPG(D524, S$1, F524, "Options: Curr=USD, Mag=Actuals")</f>
        <v>Industrial and Commercial Bank of China Limited (SEHK:1398)</v>
      </c>
      <c r="T524" t="str">
        <f>_xll.SNL.Clients.Office.Excel.Functions.SPG($D524, T$1, $F524, "Options: Curr=USD, Mag=Actuals")</f>
        <v>Industrial and Commercial Bank of China Limited</v>
      </c>
      <c r="U524" s="6">
        <f>_xll.SNL.Clients.Office.Excel.Functions.SPG($D524, U$1, $F524, "Options: Curr=USD, Mag=Actuals")</f>
        <v>577110606768</v>
      </c>
      <c r="V524" t="str">
        <f>_xll.SNL.Clients.Office.Excel.Functions.SPG($D524, V$1, $F524, "Options: Curr=USD, Mag=Actuals")</f>
        <v>SEHK:1398</v>
      </c>
      <c r="W524" t="str">
        <f>_xll.SNL.Clients.Office.Excel.Functions.SPG($D524, W$1, $F524, "Options: Curr=USD, Mag=Actuals")</f>
        <v>Bank</v>
      </c>
      <c r="X524" s="6">
        <f>_xll.SNL.Clients.Office.Excel.Functions.SPG($D524, X$1, $F524, "Options: Curr=USD, Mag=Actuals")</f>
        <v>11279672497.400051</v>
      </c>
      <c r="Y524" s="6">
        <f>_xll.SNL.Clients.Office.Excel.Functions.SPG($D524, Y$1, $F524, "Options: Curr=USD, Mag=Actuals")</f>
        <v>0</v>
      </c>
      <c r="Z524" s="6">
        <f>_xll.SNL.Clients.Office.Excel.Functions.SPG($D524, Z$1, $F524, "Options: Curr=USD, Mag=Actuals")</f>
        <v>9305482115.2523174</v>
      </c>
      <c r="AA524" s="6">
        <f>_xll.SNL.Clients.Office.Excel.Functions.SPG($D524, AA$1, $F524, "Options: Curr=USD, Mag=Actuals")</f>
        <v>815460608.91823542</v>
      </c>
      <c r="AB524" s="6">
        <f>_xll.SNL.Clients.Office.Excel.Functions.SPG($D524, AB$1, $F524, "Options: Curr=USD, Mag=Actuals")</f>
        <v>0</v>
      </c>
      <c r="AC524" s="6">
        <f>_xll.SNL.Clients.Office.Excel.Functions.SPG($D524, AC$1, $F524, "Options: Curr=USD, Mag=Actuals")</f>
        <v>0</v>
      </c>
      <c r="AD524" s="6">
        <f>_xll.SNL.Clients.Office.Excel.Functions.SPG($D524, AD$1, $F524, "Options: Curr=USD, Mag=Actuals")</f>
        <v>0.14807325951391001</v>
      </c>
      <c r="AE524" s="6">
        <f>_xll.SNL.Clients.Office.Excel.Functions.SPG($D524, AE$1, $F524, "Options: Curr=USD, Mag=Actuals")</f>
        <v>3.6001098862996899</v>
      </c>
      <c r="AF524" s="6">
        <f>_xll.SNL.Clients.Office.Excel.Functions.SPG($D524, AF$1, $F524, "Options: Curr=USD, Mag=Actuals")</f>
        <v>577110606768</v>
      </c>
      <c r="AG524" s="6">
        <f>_xll.SNL.Clients.Office.Excel.Functions.SPG($D524, AG$1, $F524, "Options: Curr=USD, Mag=Actuals")</f>
        <v>7266115872</v>
      </c>
      <c r="AH524" s="6">
        <f>_xll.SNL.Clients.Office.Excel.Functions.SPG($D524, AH$1, $F524, "Options: Curr=USD, Mag=Actuals")</f>
        <v>21989236896</v>
      </c>
      <c r="AI524" s="6">
        <f>_xll.SNL.Clients.Office.Excel.Functions.SPG($D524, AI$1, $F524, "Options: Curr=USD, Mag=Actuals")</f>
        <v>37621</v>
      </c>
      <c r="AJ524" s="6" t="str">
        <f>_xll.SNL.Clients.Office.Excel.Functions.SPG($D524, AJ$1, $F524, "Options: Curr=USD, Mag=Actuals")</f>
        <v>#INVALID FUNCTION PARAMETER</v>
      </c>
      <c r="AK524" s="6" t="str">
        <f>_xll.SNL.Clients.Office.Excel.Functions.SPG($D524, AK$1, $F524, "Options: Curr=USD, Mag=Actuals")</f>
        <v>#INVALID FUNCTION PARAMETER</v>
      </c>
      <c r="AL524" s="6" t="str">
        <f>_xll.SNL.Clients.Office.Excel.Functions.SPG($D524, AL$1, $F524, "Options: Curr=USD, Mag=Actuals")</f>
        <v>#INVALID FUNCTION PARAMETER</v>
      </c>
      <c r="AM524" s="6" t="str">
        <f>_xll.SNL.Clients.Office.Excel.Functions.SPG($D524, AM$1, $F524, "Options: Curr=USD, Mag=Actuals")</f>
        <v>#INVALID FUNCTION PARAMETER</v>
      </c>
      <c r="AN524" s="6">
        <f>_xll.SNL.Clients.Office.Excel.Functions.SPG($D524, AN$1, $F524, "Options: Curr=USD, Mag=Actuals")</f>
        <v>577110606768</v>
      </c>
      <c r="AO524" s="6">
        <f>_xll.SNL.Clients.Office.Excel.Functions.SPG($D524, AO$1, $F524, "Options: Curr=USD, Mag=Actuals")</f>
        <v>361089424080.00006</v>
      </c>
      <c r="AP524" s="6">
        <f>_xll.SNL.Clients.Office.Excel.Functions.SPG($D524, AP$1, $F524, "Options: Curr=USD, Mag=Actuals")</f>
        <v>495408061872.00006</v>
      </c>
      <c r="AQ524" s="6">
        <f>_xll.SNL.Clients.Office.Excel.Functions.SPG($D524, AQ$1, $F524, "Options: Curr=USD, Mag=Actuals")</f>
        <v>21530377728</v>
      </c>
      <c r="AR524" s="6">
        <f>_xll.SNL.Clients.Office.Excel.Functions.SPG($D524, AR$1, $F524, "Options: Curr=USD, Mag=Actuals")</f>
        <v>21989236896</v>
      </c>
      <c r="AS524" s="6">
        <f>_xll.SNL.Clients.Office.Excel.Functions.SPG($D524, AS$1, $F524, "Options: Curr=USD, Mag=Actuals")</f>
        <v>21595376736</v>
      </c>
      <c r="AT524" s="6">
        <f>_xll.SNL.Clients.Office.Excel.Functions.SPG($D524, AT$1, $F524, "Options: Curr=USD, Mag=Actuals")</f>
        <v>62.568495509416103</v>
      </c>
      <c r="AU524" s="6">
        <f>_xll.SNL.Clients.Office.Excel.Functions.SPG($D524, AU$1, $F524, "Options: Curr=USD, Mag=Actuals")</f>
        <v>72.887272507344804</v>
      </c>
      <c r="AV524" s="6">
        <f>_xll.SNL.Clients.Office.Excel.Functions.SPG($D524, AV$1, $F524, "Options: Curr=USD, Mag=Actuals")</f>
        <v>3.8102292070399799</v>
      </c>
      <c r="AW524" s="6">
        <f>_xll.SNL.Clients.Office.Excel.Functions.SPG($D524, AW$1, $F524, "Options: Curr=USD, Mag=Actuals")</f>
        <v>3.7445378278010302</v>
      </c>
      <c r="AX524" s="6">
        <f>_xll.SNL.Clients.Office.Excel.Functions.SPG($D524, AX$1, $F524, "Options: Curr=USD, Mag=Actuals")</f>
        <v>815460608.91823542</v>
      </c>
      <c r="AY524" s="6">
        <f>_xll.SNL.Clients.Office.Excel.Functions.SPG($D524, AY$1, $F524, "Options: Curr=USD, Mag=Actuals")</f>
        <v>788637041.69644713</v>
      </c>
      <c r="AZ524" s="6">
        <f>_xll.SNL.Clients.Office.Excel.Functions.SPG($D524, AZ$1, $F524, "Options: Curr=USD, Mag=Actuals")</f>
        <v>0.14807325951391001</v>
      </c>
      <c r="BA524" s="6">
        <f>_xll.SNL.Clients.Office.Excel.Functions.SPG($D524, BA$1, $F524, "Options: Curr=USD, Mag=Actuals")</f>
        <v>3.6001098862996899</v>
      </c>
      <c r="BB524" s="6">
        <f>_xll.SNL.Clients.Office.Excel.Functions.SPG($D524, BB$1, $F524, "Options: Curr=USD, Mag=Actuals")</f>
        <v>0</v>
      </c>
      <c r="BC524" s="6">
        <f>_xll.SNL.Clients.Office.Excel.Functions.SPG($D524, BC$1, $F524, "Options: Curr=USD, Mag=Actuals")</f>
        <v>0</v>
      </c>
      <c r="BD524" s="6">
        <f>_xll.SNL.Clients.Office.Excel.Functions.SPG($D524, BD$1, $F524, "Options: Curr=USD, Mag=Actuals")</f>
        <v>0.25412266869091199</v>
      </c>
      <c r="BE524" s="6">
        <f>_xll.SNL.Clients.Office.Excel.Functions.SPG($D524, BE$1, $F524, "Options: Curr=USD, Mag=Actuals")</f>
        <v>1.85968078573389</v>
      </c>
      <c r="BF524" s="6">
        <f>_xll.SNL.Clients.Office.Excel.Functions.SPG($D524, BF$1, $F524, "Options: Curr=USD, Mag=Actuals")</f>
        <v>0</v>
      </c>
      <c r="BG524" s="6">
        <f>_xll.SNL.Clients.Office.Excel.Functions.SPG($D524, BG$1, $F524, "Options: Curr=USD, Mag=Actuals")</f>
        <v>1.33061891287592</v>
      </c>
      <c r="BH524" s="6">
        <f>_xll.SNL.Clients.Office.Excel.Functions.SPG($D524, BH$1, $F524, "Options: Curr=USD, Mag=Actuals")</f>
        <v>0.71757060685463603</v>
      </c>
      <c r="BI524" s="6">
        <f>_xll.SNL.Clients.Office.Excel.Functions.SPG($D524, BI$1, $F524, "Options: Curr=USD, Mag=Actuals")</f>
        <v>3.1915758843649602</v>
      </c>
      <c r="BJ524" s="6">
        <f>_xll.SNL.Clients.Office.Excel.Functions.SPG($D524, BJ$1, $F524, "Options: Curr=USD, Mag=Actuals")</f>
        <v>0</v>
      </c>
      <c r="BK524" s="6">
        <f>_xll.SNL.Clients.Office.Excel.Functions.SPG($D524, BK$1, $F524, "Options: Curr=USD, Mag=Actuals")</f>
        <v>2.2836022537807801</v>
      </c>
      <c r="BL524" s="6">
        <f>_xll.SNL.Clients.Office.Excel.Functions.SPG($D524, BL$1, $F524, "Options: Curr=USD, Mag=Actuals")</f>
        <v>1.231491480546</v>
      </c>
      <c r="BM524" s="6">
        <f>_xll.SNL.Clients.Office.Excel.Functions.SPG($D524, BM$1, $F524, "Options: Curr=USD, Mag=Actuals")</f>
        <v>0.25988363599121</v>
      </c>
      <c r="BN524" s="6">
        <f>_xll.SNL.Clients.Office.Excel.Functions.SPG($D524, BN$1, $F524, "Options: Curr=USD, Mag=Actuals")</f>
        <v>1.9746617458151301</v>
      </c>
      <c r="BO524" s="6">
        <f>_xll.SNL.Clients.Office.Excel.Functions.SPG($D524, BO$1, $F524, "Options: Curr=USD, Mag=Actuals")</f>
        <v>90.796323671187096</v>
      </c>
      <c r="BP524" s="6">
        <f>_xll.SNL.Clients.Office.Excel.Functions.SPG($D524, BP$1, $F524, "Options: Curr=USD, Mag=Actuals")</f>
        <v>0</v>
      </c>
      <c r="BQ524" s="6">
        <f>_xll.SNL.Clients.Office.Excel.Functions.SPG($D524, BQ$1, $F524, "Options: Curr=USD, Mag=Actuals")</f>
        <v>64.965614756732407</v>
      </c>
      <c r="BR524" s="6">
        <f>_xll.SNL.Clients.Office.Excel.Functions.SPG($D524, BR$1, $F524, "Options: Curr=USD, Mag=Actuals")</f>
        <v>5.4638570130889397</v>
      </c>
      <c r="BS524" s="6">
        <f>_xll.SNL.Clients.Office.Excel.Functions.SPG($D524, BS$1, $F524, "Options: Curr=USD, Mag=Actuals")</f>
        <v>5.4638570130889397</v>
      </c>
      <c r="BT524" s="6">
        <f>_xll.SNL.Clients.Office.Excel.Functions.SPG($D524, BT$1, $F524, "Options: Curr=USD, Mag=Actuals")</f>
        <v>5.5428122150415202</v>
      </c>
      <c r="BU524" s="6">
        <f>_xll.SNL.Clients.Office.Excel.Functions.SPG($D524, BU$1, $F524, "Options: Curr=USD, Mag=Actuals")</f>
        <v>0</v>
      </c>
      <c r="BV524" s="6">
        <f>_xll.SNL.Clients.Office.Excel.Functions.SPG($D524, BV$1, $F524, "Options: Curr=USD, Mag=Actuals")</f>
        <v>0</v>
      </c>
      <c r="BW524" s="6">
        <f>_xll.SNL.Clients.Office.Excel.Functions.SPG($D524, BW$1, $F524, "Options: Curr=USD, Mag=Actuals")</f>
        <v>0</v>
      </c>
      <c r="BX524" s="6">
        <f>_xll.SNL.Clients.Office.Excel.Functions.SPG($D524, BX$1, $F524, "Options: Curr=USD, Mag=Actuals")</f>
        <v>43707725136</v>
      </c>
      <c r="BY524" s="6">
        <f>_xll.SNL.Clients.Office.Excel.Functions.SPG($D524, BY$1, $F524, "Options: Curr=USD, Mag=Actuals")</f>
        <v>59.989222849819299</v>
      </c>
      <c r="BZ524" s="6">
        <f>_xll.SNL.Clients.Office.Excel.Functions.SPG($D524, BZ$1, $F524, "Options: Curr=USD, Mag=Actuals")</f>
        <v>91926840528.000015</v>
      </c>
      <c r="CA524" s="6" t="str">
        <f>_xll.SNL.Clients.Office.Excel.Functions.SPG($D524, CA$1, $F524, "Options: Curr=USD, Mag=Actuals")</f>
        <v>Nonperforming Loans</v>
      </c>
      <c r="CB524" s="6">
        <f>_xll.SNL.Clients.Office.Excel.Functions.SPG($D524, CB$1, $F524, "Options: Curr=USD, Mag=Actuals")</f>
        <v>25.343480278175001</v>
      </c>
      <c r="CC524" s="6" t="str">
        <f>_xll.SNL.Clients.Office.Excel.Functions.SPG($D524, CC$1, $F524, "Options: Curr=USD, Mag=Actuals")</f>
        <v>NM</v>
      </c>
      <c r="CD524" s="6">
        <f>_xll.SNL.Clients.Office.Excel.Functions.SPG($D524, CD$1, $F524, "Options: Curr=USD, Mag=Actuals")</f>
        <v>0.90680985950140203</v>
      </c>
      <c r="CE524" s="6">
        <f>_xll.SNL.Clients.Office.Excel.Functions.SPG($D524, CE$1, $F524, "Options: Curr=USD, Mag=Actuals")</f>
        <v>78.896838500580898</v>
      </c>
      <c r="CF524" s="6">
        <f>_xll.SNL.Clients.Office.Excel.Functions.SPG($D524, CF$1, $F524, "Options: Curr=USD, Mag=Actuals")</f>
        <v>0.45059043401304899</v>
      </c>
      <c r="CG524" s="6">
        <f>_xll.SNL.Clients.Office.Excel.Functions.SPG($D524, CG$1, $F524, "Options: Curr=USD, Mag=Actuals")</f>
        <v>26.552782730290101</v>
      </c>
    </row>
    <row r="525" spans="1:85" x14ac:dyDescent="0.3">
      <c r="A525" s="10" t="s">
        <v>93</v>
      </c>
      <c r="B525" s="10" t="s">
        <v>85</v>
      </c>
      <c r="C525" s="10" t="s">
        <v>4</v>
      </c>
      <c r="D525">
        <v>4226356</v>
      </c>
      <c r="E525" s="10" t="s">
        <v>19</v>
      </c>
      <c r="F525" s="10" t="s">
        <v>61</v>
      </c>
      <c r="G525">
        <v>39.799999999999997</v>
      </c>
      <c r="H525">
        <v>396.63</v>
      </c>
      <c r="I525">
        <v>356.83</v>
      </c>
      <c r="J525">
        <v>1660.29</v>
      </c>
      <c r="K525">
        <v>1288.17</v>
      </c>
      <c r="L525">
        <v>10.029999999999999</v>
      </c>
      <c r="M525">
        <v>2376.327040613864</v>
      </c>
      <c r="N525">
        <v>1288.8699999999999</v>
      </c>
      <c r="O525">
        <v>1.1599999999999999</v>
      </c>
      <c r="P525">
        <v>2.34</v>
      </c>
      <c r="Q525">
        <v>8.2799999999999994</v>
      </c>
      <c r="R525">
        <v>8.2799999999999994</v>
      </c>
      <c r="S525" t="str">
        <f>_xll.SNL.Clients.Office.Excel.Functions.SPG(D525, S$1, F525, "Options: Curr=USD, Mag=Actuals")</f>
        <v>Industrial and Commercial Bank of China Limited (SEHK:1398)</v>
      </c>
      <c r="T525" t="str">
        <f>_xll.SNL.Clients.Office.Excel.Functions.SPG($D525, T$1, $F525, "Options: Curr=USD, Mag=Actuals")</f>
        <v>Industrial and Commercial Bank of China Limited</v>
      </c>
      <c r="U525" s="6">
        <f>_xll.SNL.Clients.Office.Excel.Functions.SPG($D525, U$1, $F525, "Options: Curr=USD, Mag=Actuals")</f>
        <v>550575376771</v>
      </c>
      <c r="V525" t="str">
        <f>_xll.SNL.Clients.Office.Excel.Functions.SPG($D525, V$1, $F525, "Options: Curr=USD, Mag=Actuals")</f>
        <v>SEHK:1398</v>
      </c>
      <c r="W525" t="str">
        <f>_xll.SNL.Clients.Office.Excel.Functions.SPG($D525, W$1, $F525, "Options: Curr=USD, Mag=Actuals")</f>
        <v>Bank</v>
      </c>
      <c r="X525" s="6">
        <f>_xll.SNL.Clients.Office.Excel.Functions.SPG($D525, X$1, $F525, "Options: Curr=USD, Mag=Actuals")</f>
        <v>13294294434.76548</v>
      </c>
      <c r="Y525" s="6">
        <f>_xll.SNL.Clients.Office.Excel.Functions.SPG($D525, Y$1, $F525, "Options: Curr=USD, Mag=Actuals")</f>
        <v>9003411638.4121227</v>
      </c>
      <c r="Z525" s="6">
        <f>_xll.SNL.Clients.Office.Excel.Functions.SPG($D525, Z$1, $F525, "Options: Curr=USD, Mag=Actuals")</f>
        <v>8089200856.7924061</v>
      </c>
      <c r="AA525" s="6">
        <f>_xll.SNL.Clients.Office.Excel.Functions.SPG($D525, AA$1, $F525, "Options: Curr=USD, Mag=Actuals")</f>
        <v>321127561.4570117</v>
      </c>
      <c r="AB525" s="6">
        <f>_xll.SNL.Clients.Office.Excel.Functions.SPG($D525, AB$1, $F525, "Options: Curr=USD, Mag=Actuals")</f>
        <v>0</v>
      </c>
      <c r="AC525" s="6">
        <f>_xll.SNL.Clients.Office.Excel.Functions.SPG($D525, AC$1, $F525, "Options: Curr=USD, Mag=Actuals")</f>
        <v>0</v>
      </c>
      <c r="AD525" s="6">
        <f>_xll.SNL.Clients.Office.Excel.Functions.SPG($D525, AD$1, $F525, "Options: Curr=USD, Mag=Actuals")</f>
        <v>5.28645243142504E-2</v>
      </c>
      <c r="AE525" s="6">
        <f>_xll.SNL.Clients.Office.Excel.Functions.SPG($D525, AE$1, $F525, "Options: Curr=USD, Mag=Actuals")</f>
        <v>1.49763775534639</v>
      </c>
      <c r="AF525" s="6">
        <f>_xll.SNL.Clients.Office.Excel.Functions.SPG($D525, AF$1, $F525, "Options: Curr=USD, Mag=Actuals")</f>
        <v>637828557520</v>
      </c>
      <c r="AG525" s="6">
        <f>_xll.SNL.Clients.Office.Excel.Functions.SPG($D525, AG$1, $F525, "Options: Curr=USD, Mag=Actuals")</f>
        <v>7486310802</v>
      </c>
      <c r="AH525" s="6">
        <f>_xll.SNL.Clients.Office.Excel.Functions.SPG($D525, AH$1, $F525, "Options: Curr=USD, Mag=Actuals")</f>
        <v>20896354413</v>
      </c>
      <c r="AI525" s="6">
        <f>_xll.SNL.Clients.Office.Excel.Functions.SPG($D525, AI$1, $F525, "Options: Curr=USD, Mag=Actuals")</f>
        <v>37986</v>
      </c>
      <c r="AJ525" s="6" t="str">
        <f>_xll.SNL.Clients.Office.Excel.Functions.SPG($D525, AJ$1, $F525, "Options: Curr=USD, Mag=Actuals")</f>
        <v>#INVALID FUNCTION PARAMETER</v>
      </c>
      <c r="AK525" s="6" t="str">
        <f>_xll.SNL.Clients.Office.Excel.Functions.SPG($D525, AK$1, $F525, "Options: Curr=USD, Mag=Actuals")</f>
        <v>#INVALID FUNCTION PARAMETER</v>
      </c>
      <c r="AL525" s="6" t="str">
        <f>_xll.SNL.Clients.Office.Excel.Functions.SPG($D525, AL$1, $F525, "Options: Curr=USD, Mag=Actuals")</f>
        <v>#INVALID FUNCTION PARAMETER</v>
      </c>
      <c r="AM525" s="6" t="str">
        <f>_xll.SNL.Clients.Office.Excel.Functions.SPG($D525, AM$1, $F525, "Options: Curr=USD, Mag=Actuals")</f>
        <v>#INVALID FUNCTION PARAMETER</v>
      </c>
      <c r="AN525" s="6">
        <f>_xll.SNL.Clients.Office.Excel.Functions.SPG($D525, AN$1, $F525, "Options: Curr=USD, Mag=Actuals")</f>
        <v>637828557520</v>
      </c>
      <c r="AO525" s="6">
        <f>_xll.SNL.Clients.Office.Excel.Functions.SPG($D525, AO$1, $F525, "Options: Curr=USD, Mag=Actuals")</f>
        <v>407402370950</v>
      </c>
      <c r="AP525" s="6">
        <f>_xll.SNL.Clients.Office.Excel.Functions.SPG($D525, AP$1, $F525, "Options: Curr=USD, Mag=Actuals")</f>
        <v>556525931842</v>
      </c>
      <c r="AQ525" s="6">
        <f>_xll.SNL.Clients.Office.Excel.Functions.SPG($D525, AQ$1, $F525, "Options: Curr=USD, Mag=Actuals")</f>
        <v>20600101321</v>
      </c>
      <c r="AR525" s="6">
        <f>_xll.SNL.Clients.Office.Excel.Functions.SPG($D525, AR$1, $F525, "Options: Curr=USD, Mag=Actuals")</f>
        <v>20896354413</v>
      </c>
      <c r="AS525" s="6">
        <f>_xll.SNL.Clients.Office.Excel.Functions.SPG($D525, AS$1, $F525, "Options: Curr=USD, Mag=Actuals")</f>
        <v>20507794077</v>
      </c>
      <c r="AT525" s="6">
        <f>_xll.SNL.Clients.Office.Excel.Functions.SPG($D525, AT$1, $F525, "Options: Curr=USD, Mag=Actuals")</f>
        <v>63.873334949764399</v>
      </c>
      <c r="AU525" s="6">
        <f>_xll.SNL.Clients.Office.Excel.Functions.SPG($D525, AU$1, $F525, "Options: Curr=USD, Mag=Actuals")</f>
        <v>73.204562023115798</v>
      </c>
      <c r="AV525" s="6">
        <f>_xll.SNL.Clients.Office.Excel.Functions.SPG($D525, AV$1, $F525, "Options: Curr=USD, Mag=Actuals")</f>
        <v>3.2761710285047498</v>
      </c>
      <c r="AW525" s="6">
        <f>_xll.SNL.Clients.Office.Excel.Functions.SPG($D525, AW$1, $F525, "Options: Curr=USD, Mag=Actuals")</f>
        <v>3.2172116854286998</v>
      </c>
      <c r="AX525" s="6">
        <f>_xll.SNL.Clients.Office.Excel.Functions.SPG($D525, AX$1, $F525, "Options: Curr=USD, Mag=Actuals")</f>
        <v>321127561.4570117</v>
      </c>
      <c r="AY525" s="6">
        <f>_xll.SNL.Clients.Office.Excel.Functions.SPG($D525, AY$1, $F525, "Options: Curr=USD, Mag=Actuals")</f>
        <v>298776696.57004887</v>
      </c>
      <c r="AZ525" s="6">
        <f>_xll.SNL.Clients.Office.Excel.Functions.SPG($D525, AZ$1, $F525, "Options: Curr=USD, Mag=Actuals")</f>
        <v>5.28645243142504E-2</v>
      </c>
      <c r="BA525" s="6">
        <f>_xll.SNL.Clients.Office.Excel.Functions.SPG($D525, BA$1, $F525, "Options: Curr=USD, Mag=Actuals")</f>
        <v>1.49763775534639</v>
      </c>
      <c r="BB525" s="6">
        <f>_xll.SNL.Clients.Office.Excel.Functions.SPG($D525, BB$1, $F525, "Options: Curr=USD, Mag=Actuals")</f>
        <v>0</v>
      </c>
      <c r="BC525" s="6">
        <f>_xll.SNL.Clients.Office.Excel.Functions.SPG($D525, BC$1, $F525, "Options: Curr=USD, Mag=Actuals")</f>
        <v>0</v>
      </c>
      <c r="BD525" s="6">
        <f>_xll.SNL.Clients.Office.Excel.Functions.SPG($D525, BD$1, $F525, "Options: Curr=USD, Mag=Actuals")</f>
        <v>8.73314093919378E-2</v>
      </c>
      <c r="BE525" s="6">
        <f>_xll.SNL.Clients.Office.Excel.Functions.SPG($D525, BE$1, $F525, "Options: Curr=USD, Mag=Actuals")</f>
        <v>1.9598856113524701</v>
      </c>
      <c r="BF525" s="6">
        <f>_xll.SNL.Clients.Office.Excel.Functions.SPG($D525, BF$1, $F525, "Options: Curr=USD, Mag=Actuals")</f>
        <v>0.140355510942688</v>
      </c>
      <c r="BG525" s="6">
        <f>_xll.SNL.Clients.Office.Excel.Functions.SPG($D525, BG$1, $F525, "Options: Curr=USD, Mag=Actuals")</f>
        <v>1.4534164196059001</v>
      </c>
      <c r="BH525" s="6">
        <f>_xll.SNL.Clients.Office.Excel.Functions.SPG($D525, BH$1, $F525, "Options: Curr=USD, Mag=Actuals")</f>
        <v>0.73511124273100403</v>
      </c>
      <c r="BI525" s="6">
        <f>_xll.SNL.Clients.Office.Excel.Functions.SPG($D525, BI$1, $F525, "Options: Curr=USD, Mag=Actuals")</f>
        <v>3.2377019354026899</v>
      </c>
      <c r="BJ525" s="6">
        <f>_xll.SNL.Clients.Office.Excel.Functions.SPG($D525, BJ$1, $F525, "Options: Curr=USD, Mag=Actuals")</f>
        <v>0.23186522049620201</v>
      </c>
      <c r="BK525" s="6">
        <f>_xll.SNL.Clients.Office.Excel.Functions.SPG($D525, BK$1, $F525, "Options: Curr=USD, Mag=Actuals")</f>
        <v>2.40102234918534</v>
      </c>
      <c r="BL525" s="6">
        <f>_xll.SNL.Clients.Office.Excel.Functions.SPG($D525, BL$1, $F525, "Options: Curr=USD, Mag=Actuals")</f>
        <v>1.2143928602465801</v>
      </c>
      <c r="BM525" s="6">
        <f>_xll.SNL.Clients.Office.Excel.Functions.SPG($D525, BM$1, $F525, "Options: Curr=USD, Mag=Actuals")</f>
        <v>8.73314093919378E-2</v>
      </c>
      <c r="BN525" s="6">
        <f>_xll.SNL.Clients.Office.Excel.Functions.SPG($D525, BN$1, $F525, "Options: Curr=USD, Mag=Actuals")</f>
        <v>2.0459424556624599</v>
      </c>
      <c r="BO525" s="6">
        <f>_xll.SNL.Clients.Office.Excel.Functions.SPG($D525, BO$1, $F525, "Options: Curr=USD, Mag=Actuals")</f>
        <v>89.552699976371798</v>
      </c>
      <c r="BP525" s="6">
        <f>_xll.SNL.Clients.Office.Excel.Functions.SPG($D525, BP$1, $F525, "Options: Curr=USD, Mag=Actuals")</f>
        <v>6.4132390628691898</v>
      </c>
      <c r="BQ525" s="6">
        <f>_xll.SNL.Clients.Office.Excel.Functions.SPG($D525, BQ$1, $F525, "Options: Curr=USD, Mag=Actuals")</f>
        <v>66.410694487358896</v>
      </c>
      <c r="BR525" s="6">
        <f>_xll.SNL.Clients.Office.Excel.Functions.SPG($D525, BR$1, $F525, "Options: Curr=USD, Mag=Actuals")</f>
        <v>4.7694039746610999</v>
      </c>
      <c r="BS525" s="6">
        <f>_xll.SNL.Clients.Office.Excel.Functions.SPG($D525, BS$1, $F525, "Options: Curr=USD, Mag=Actuals")</f>
        <v>4.7694039746610999</v>
      </c>
      <c r="BT525" s="6">
        <f>_xll.SNL.Clients.Office.Excel.Functions.SPG($D525, BT$1, $F525, "Options: Curr=USD, Mag=Actuals")</f>
        <v>5.5184553800462401</v>
      </c>
      <c r="BU525" s="6">
        <f>_xll.SNL.Clients.Office.Excel.Functions.SPG($D525, BU$1, $F525, "Options: Curr=USD, Mag=Actuals")</f>
        <v>0</v>
      </c>
      <c r="BV525" s="6">
        <f>_xll.SNL.Clients.Office.Excel.Functions.SPG($D525, BV$1, $F525, "Options: Curr=USD, Mag=Actuals")</f>
        <v>0</v>
      </c>
      <c r="BW525" s="6">
        <f>_xll.SNL.Clients.Office.Excel.Functions.SPG($D525, BW$1, $F525, "Options: Curr=USD, Mag=Actuals")</f>
        <v>0</v>
      </c>
      <c r="BX525" s="6">
        <f>_xll.SNL.Clients.Office.Excel.Functions.SPG($D525, BX$1, $F525, "Options: Curr=USD, Mag=Actuals")</f>
        <v>35705142741</v>
      </c>
      <c r="BY525" s="6">
        <f>_xll.SNL.Clients.Office.Excel.Functions.SPG($D525, BY$1, $F525, "Options: Curr=USD, Mag=Actuals")</f>
        <v>61.025473942626803</v>
      </c>
      <c r="BZ525" s="6">
        <f>_xll.SNL.Clients.Office.Excel.Functions.SPG($D525, BZ$1, $F525, "Options: Curr=USD, Mag=Actuals")</f>
        <v>87082581497</v>
      </c>
      <c r="CA525" s="6" t="str">
        <f>_xll.SNL.Clients.Office.Excel.Functions.SPG($D525, CA$1, $F525, "Options: Curr=USD, Mag=Actuals")</f>
        <v>Nonperforming Loans</v>
      </c>
      <c r="CB525" s="6">
        <f>_xll.SNL.Clients.Office.Excel.Functions.SPG($D525, CB$1, $F525, "Options: Curr=USD, Mag=Actuals")</f>
        <v>21.2428642205853</v>
      </c>
      <c r="CC525" s="6" t="str">
        <f>_xll.SNL.Clients.Office.Excel.Functions.SPG($D525, CC$1, $F525, "Options: Curr=USD, Mag=Actuals")</f>
        <v>NM</v>
      </c>
      <c r="CD525" s="6">
        <f>_xll.SNL.Clients.Office.Excel.Functions.SPG($D525, CD$1, $F525, "Options: Curr=USD, Mag=Actuals")</f>
        <v>1.0727699750751301</v>
      </c>
      <c r="CE525" s="6">
        <f>_xll.SNL.Clients.Office.Excel.Functions.SPG($D525, CE$1, $F525, "Options: Curr=USD, Mag=Actuals")</f>
        <v>92.808636129974801</v>
      </c>
      <c r="CF525" s="6">
        <f>_xll.SNL.Clients.Office.Excel.Functions.SPG($D525, CF$1, $F525, "Options: Curr=USD, Mag=Actuals")</f>
        <v>0.618549651820827</v>
      </c>
      <c r="CG525" s="6">
        <f>_xll.SNL.Clients.Office.Excel.Functions.SPG($D525, CG$1, $F525, "Options: Curr=USD, Mag=Actuals")</f>
        <v>22.372585367307298</v>
      </c>
    </row>
    <row r="526" spans="1:85" x14ac:dyDescent="0.3">
      <c r="A526" s="10" t="s">
        <v>93</v>
      </c>
      <c r="B526" s="10" t="s">
        <v>85</v>
      </c>
      <c r="C526" s="10" t="s">
        <v>4</v>
      </c>
      <c r="D526">
        <v>4226356</v>
      </c>
      <c r="E526" s="10" t="s">
        <v>19</v>
      </c>
      <c r="F526" s="10" t="s">
        <v>62</v>
      </c>
      <c r="G526">
        <v>51.39</v>
      </c>
      <c r="H526">
        <v>534.85</v>
      </c>
      <c r="I526">
        <v>483.46</v>
      </c>
      <c r="J526">
        <v>1955.14</v>
      </c>
      <c r="K526">
        <v>1507.65</v>
      </c>
      <c r="L526">
        <v>10.11</v>
      </c>
      <c r="M526">
        <v>2616.7043956318621</v>
      </c>
      <c r="N526">
        <v>1296.82</v>
      </c>
      <c r="O526">
        <v>3.89</v>
      </c>
      <c r="P526">
        <v>6.05</v>
      </c>
      <c r="Q526">
        <v>8.2799999999999994</v>
      </c>
      <c r="R526">
        <v>8.2799999999999994</v>
      </c>
      <c r="S526" t="str">
        <f>_xll.SNL.Clients.Office.Excel.Functions.SPG(D526, S$1, F526, "Options: Curr=USD, Mag=Actuals")</f>
        <v>Industrial and Commercial Bank of China Limited (SEHK:1398)</v>
      </c>
      <c r="T526" t="str">
        <f>_xll.SNL.Clients.Office.Excel.Functions.SPG($D526, T$1, $F526, "Options: Curr=USD, Mag=Actuals")</f>
        <v>Industrial and Commercial Bank of China Limited</v>
      </c>
      <c r="U526" s="6">
        <f>_xll.SNL.Clients.Office.Excel.Functions.SPG($D526, U$1, $F526, "Options: Curr=USD, Mag=Actuals")</f>
        <v>612496002976</v>
      </c>
      <c r="V526" t="str">
        <f>_xll.SNL.Clients.Office.Excel.Functions.SPG($D526, V$1, $F526, "Options: Curr=USD, Mag=Actuals")</f>
        <v>SEHK:1398</v>
      </c>
      <c r="W526" t="str">
        <f>_xll.SNL.Clients.Office.Excel.Functions.SPG($D526, W$1, $F526, "Options: Curr=USD, Mag=Actuals")</f>
        <v>Bank</v>
      </c>
      <c r="X526" s="6">
        <f>_xll.SNL.Clients.Office.Excel.Functions.SPG($D526, X$1, $F526, "Options: Curr=USD, Mag=Actuals")</f>
        <v>15858521623.302969</v>
      </c>
      <c r="Y526" s="6">
        <f>_xll.SNL.Clients.Office.Excel.Functions.SPG($D526, Y$1, $F526, "Options: Curr=USD, Mag=Actuals")</f>
        <v>15977166340.075151</v>
      </c>
      <c r="Z526" s="6">
        <f>_xll.SNL.Clients.Office.Excel.Functions.SPG($D526, Z$1, $F526, "Options: Curr=USD, Mag=Actuals")</f>
        <v>14865506422.538618</v>
      </c>
      <c r="AA526" s="6">
        <f>_xll.SNL.Clients.Office.Excel.Functions.SPG($D526, AA$1, $F526, "Options: Curr=USD, Mag=Actuals")</f>
        <v>3666145912.153966</v>
      </c>
      <c r="AB526" s="6">
        <f>_xll.SNL.Clients.Office.Excel.Functions.SPG($D526, AB$1, $F526, "Options: Curr=USD, Mag=Actuals")</f>
        <v>0</v>
      </c>
      <c r="AC526" s="6">
        <f>_xll.SNL.Clients.Office.Excel.Functions.SPG($D526, AC$1, $F526, "Options: Curr=USD, Mag=Actuals")</f>
        <v>0</v>
      </c>
      <c r="AD526" s="6">
        <f>_xll.SNL.Clients.Office.Excel.Functions.SPG($D526, AD$1, $F526, "Options: Curr=USD, Mag=Actuals")</f>
        <v>0.58800144907554597</v>
      </c>
      <c r="AE526" s="6" t="str">
        <f>_xll.SNL.Clients.Office.Excel.Functions.SPG($D526, AE$1, $F526, "Options: Curr=USD, Mag=Actuals")</f>
        <v>NM</v>
      </c>
      <c r="AF526" s="6">
        <f>_xll.SNL.Clients.Office.Excel.Functions.SPG($D526, AF$1, $F526, "Options: Curr=USD, Mag=Actuals")</f>
        <v>609187721032</v>
      </c>
      <c r="AG526" s="6">
        <f>_xll.SNL.Clients.Office.Excel.Functions.SPG($D526, AG$1, $F526, "Options: Curr=USD, Mag=Actuals")</f>
        <v>7630398072</v>
      </c>
      <c r="AH526" s="6">
        <f>_xll.SNL.Clients.Office.Excel.Functions.SPG($D526, AH$1, $F526, "Options: Curr=USD, Mag=Actuals")</f>
        <v>-64299633024.000008</v>
      </c>
      <c r="AI526" s="6">
        <f>_xll.SNL.Clients.Office.Excel.Functions.SPG($D526, AI$1, $F526, "Options: Curr=USD, Mag=Actuals")</f>
        <v>38352</v>
      </c>
      <c r="AJ526" s="6" t="str">
        <f>_xll.SNL.Clients.Office.Excel.Functions.SPG($D526, AJ$1, $F526, "Options: Curr=USD, Mag=Actuals")</f>
        <v>#INVALID FUNCTION PARAMETER</v>
      </c>
      <c r="AK526" s="6" t="str">
        <f>_xll.SNL.Clients.Office.Excel.Functions.SPG($D526, AK$1, $F526, "Options: Curr=USD, Mag=Actuals")</f>
        <v>#INVALID FUNCTION PARAMETER</v>
      </c>
      <c r="AL526" s="6" t="str">
        <f>_xll.SNL.Clients.Office.Excel.Functions.SPG($D526, AL$1, $F526, "Options: Curr=USD, Mag=Actuals")</f>
        <v>#INVALID FUNCTION PARAMETER</v>
      </c>
      <c r="AM526" s="6" t="str">
        <f>_xll.SNL.Clients.Office.Excel.Functions.SPG($D526, AM$1, $F526, "Options: Curr=USD, Mag=Actuals")</f>
        <v>#INVALID FUNCTION PARAMETER</v>
      </c>
      <c r="AN526" s="6">
        <f>_xll.SNL.Clients.Office.Excel.Functions.SPG($D526, AN$1, $F526, "Options: Curr=USD, Mag=Actuals")</f>
        <v>609187721032</v>
      </c>
      <c r="AO526" s="6">
        <f>_xll.SNL.Clients.Office.Excel.Functions.SPG($D526, AO$1, $F526, "Options: Curr=USD, Mag=Actuals")</f>
        <v>375664893384</v>
      </c>
      <c r="AP526" s="6">
        <f>_xll.SNL.Clients.Office.Excel.Functions.SPG($D526, AP$1, $F526, "Options: Curr=USD, Mag=Actuals")</f>
        <v>614838297040</v>
      </c>
      <c r="AQ526" s="6">
        <f>_xll.SNL.Clients.Office.Excel.Functions.SPG($D526, AQ$1, $F526, "Options: Curr=USD, Mag=Actuals")</f>
        <v>-64742815456</v>
      </c>
      <c r="AR526" s="6">
        <f>_xll.SNL.Clients.Office.Excel.Functions.SPG($D526, AR$1, $F526, "Options: Curr=USD, Mag=Actuals")</f>
        <v>-64299633024.000008</v>
      </c>
      <c r="AS526" s="6">
        <f>_xll.SNL.Clients.Office.Excel.Functions.SPG($D526, AS$1, $F526, "Options: Curr=USD, Mag=Actuals")</f>
        <v>-64431089536</v>
      </c>
      <c r="AT526" s="6">
        <f>_xll.SNL.Clients.Office.Excel.Functions.SPG($D526, AT$1, $F526, "Options: Curr=USD, Mag=Actuals")</f>
        <v>61.666524195136702</v>
      </c>
      <c r="AU526" s="6">
        <f>_xll.SNL.Clients.Office.Excel.Functions.SPG($D526, AU$1, $F526, "Options: Curr=USD, Mag=Actuals")</f>
        <v>61.099787568951697</v>
      </c>
      <c r="AV526" s="6">
        <f>_xll.SNL.Clients.Office.Excel.Functions.SPG($D526, AV$1, $F526, "Options: Curr=USD, Mag=Actuals")</f>
        <v>-10.554978507293701</v>
      </c>
      <c r="AW526" s="6">
        <f>_xll.SNL.Clients.Office.Excel.Functions.SPG($D526, AW$1, $F526, "Options: Curr=USD, Mag=Actuals")</f>
        <v>-10.5788402959419</v>
      </c>
      <c r="AX526" s="6">
        <f>_xll.SNL.Clients.Office.Excel.Functions.SPG($D526, AX$1, $F526, "Options: Curr=USD, Mag=Actuals")</f>
        <v>3666145912.153966</v>
      </c>
      <c r="AY526" s="6">
        <f>_xll.SNL.Clients.Office.Excel.Functions.SPG($D526, AY$1, $F526, "Options: Curr=USD, Mag=Actuals")</f>
        <v>3623255001.3045506</v>
      </c>
      <c r="AZ526" s="6">
        <f>_xll.SNL.Clients.Office.Excel.Functions.SPG($D526, AZ$1, $F526, "Options: Curr=USD, Mag=Actuals")</f>
        <v>0.58800144907554597</v>
      </c>
      <c r="BA526" s="6" t="str">
        <f>_xll.SNL.Clients.Office.Excel.Functions.SPG($D526, BA$1, $F526, "Options: Curr=USD, Mag=Actuals")</f>
        <v>NM</v>
      </c>
      <c r="BB526" s="6">
        <f>_xll.SNL.Clients.Office.Excel.Functions.SPG($D526, BB$1, $F526, "Options: Curr=USD, Mag=Actuals")</f>
        <v>0</v>
      </c>
      <c r="BC526" s="6">
        <f>_xll.SNL.Clients.Office.Excel.Functions.SPG($D526, BC$1, $F526, "Options: Curr=USD, Mag=Actuals")</f>
        <v>0</v>
      </c>
      <c r="BD526" s="6">
        <f>_xll.SNL.Clients.Office.Excel.Functions.SPG($D526, BD$1, $F526, "Options: Curr=USD, Mag=Actuals")</f>
        <v>0</v>
      </c>
      <c r="BE526" s="6">
        <f>_xll.SNL.Clients.Office.Excel.Functions.SPG($D526, BE$1, $F526, "Options: Curr=USD, Mag=Actuals")</f>
        <v>2.2816060710025701</v>
      </c>
      <c r="BF526" s="6">
        <f>_xll.SNL.Clients.Office.Excel.Functions.SPG($D526, BF$1, $F526, "Options: Curr=USD, Mag=Actuals")</f>
        <v>0.159053384326789</v>
      </c>
      <c r="BG526" s="6">
        <f>_xll.SNL.Clients.Office.Excel.Functions.SPG($D526, BG$1, $F526, "Options: Curr=USD, Mag=Actuals")</f>
        <v>1.0989759485045301</v>
      </c>
      <c r="BH526" s="6">
        <f>_xll.SNL.Clients.Office.Excel.Functions.SPG($D526, BH$1, $F526, "Options: Curr=USD, Mag=Actuals")</f>
        <v>1.44452175129635</v>
      </c>
      <c r="BI526" s="6">
        <f>_xll.SNL.Clients.Office.Excel.Functions.SPG($D526, BI$1, $F526, "Options: Curr=USD, Mag=Actuals")</f>
        <v>0</v>
      </c>
      <c r="BJ526" s="6">
        <f>_xll.SNL.Clients.Office.Excel.Functions.SPG($D526, BJ$1, $F526, "Options: Curr=USD, Mag=Actuals")</f>
        <v>0</v>
      </c>
      <c r="BK526" s="6">
        <f>_xll.SNL.Clients.Office.Excel.Functions.SPG($D526, BK$1, $F526, "Options: Curr=USD, Mag=Actuals")</f>
        <v>0</v>
      </c>
      <c r="BL526" s="6">
        <f>_xll.SNL.Clients.Office.Excel.Functions.SPG($D526, BL$1, $F526, "Options: Curr=USD, Mag=Actuals")</f>
        <v>0</v>
      </c>
      <c r="BM526" s="6">
        <f>_xll.SNL.Clients.Office.Excel.Functions.SPG($D526, BM$1, $F526, "Options: Curr=USD, Mag=Actuals")</f>
        <v>0</v>
      </c>
      <c r="BN526" s="6">
        <f>_xll.SNL.Clients.Office.Excel.Functions.SPG($D526, BN$1, $F526, "Options: Curr=USD, Mag=Actuals")</f>
        <v>2.3626069883146799</v>
      </c>
      <c r="BO526" s="6">
        <f>_xll.SNL.Clients.Office.Excel.Functions.SPG($D526, BO$1, $F526, "Options: Curr=USD, Mag=Actuals")</f>
        <v>89.703484739977796</v>
      </c>
      <c r="BP526" s="6">
        <f>_xll.SNL.Clients.Office.Excel.Functions.SPG($D526, BP$1, $F526, "Options: Curr=USD, Mag=Actuals")</f>
        <v>6.2533331301711099</v>
      </c>
      <c r="BQ526" s="6">
        <f>_xll.SNL.Clients.Office.Excel.Functions.SPG($D526, BQ$1, $F526, "Options: Curr=USD, Mag=Actuals")</f>
        <v>43.2072711758521</v>
      </c>
      <c r="BR526" s="6">
        <f>_xll.SNL.Clients.Office.Excel.Functions.SPG($D526, BR$1, $F526, "Options: Curr=USD, Mag=Actuals")</f>
        <v>0</v>
      </c>
      <c r="BS526" s="6">
        <f>_xll.SNL.Clients.Office.Excel.Functions.SPG($D526, BS$1, $F526, "Options: Curr=USD, Mag=Actuals")</f>
        <v>0</v>
      </c>
      <c r="BT526" s="6">
        <f>_xll.SNL.Clients.Office.Excel.Functions.SPG($D526, BT$1, $F526, "Options: Curr=USD, Mag=Actuals")</f>
        <v>0</v>
      </c>
      <c r="BU526" s="6">
        <f>_xll.SNL.Clients.Office.Excel.Functions.SPG($D526, BU$1, $F526, "Options: Curr=USD, Mag=Actuals")</f>
        <v>0</v>
      </c>
      <c r="BV526" s="6">
        <f>_xll.SNL.Clients.Office.Excel.Functions.SPG($D526, BV$1, $F526, "Options: Curr=USD, Mag=Actuals")</f>
        <v>31390196024</v>
      </c>
      <c r="BW526" s="6">
        <f>_xll.SNL.Clients.Office.Excel.Functions.SPG($D526, BW$1, $F526, "Options: Curr=USD, Mag=Actuals")</f>
        <v>1093094728</v>
      </c>
      <c r="BX526" s="6">
        <f>_xll.SNL.Clients.Office.Excel.Functions.SPG($D526, BX$1, $F526, "Options: Curr=USD, Mag=Actuals")</f>
        <v>32483290752</v>
      </c>
      <c r="BY526" s="6">
        <f>_xll.SNL.Clients.Office.Excel.Functions.SPG($D526, BY$1, $F526, "Options: Curr=USD, Mag=Actuals")</f>
        <v>0</v>
      </c>
      <c r="BZ526" s="6">
        <f>_xll.SNL.Clients.Office.Excel.Functions.SPG($D526, BZ$1, $F526, "Options: Curr=USD, Mag=Actuals")</f>
        <v>94805276544</v>
      </c>
      <c r="CA526" s="6" t="str">
        <f>_xll.SNL.Clients.Office.Excel.Functions.SPG($D526, CA$1, $F526, "Options: Curr=USD, Mag=Actuals")</f>
        <v>Nonperforming Loans</v>
      </c>
      <c r="CB526" s="6">
        <f>_xll.SNL.Clients.Office.Excel.Functions.SPG($D526, CB$1, $F526, "Options: Curr=USD, Mag=Actuals")</f>
        <v>21.162603283718301</v>
      </c>
      <c r="CC526" s="6" t="str">
        <f>_xll.SNL.Clients.Office.Excel.Functions.SPG($D526, CC$1, $F526, "Options: Curr=USD, Mag=Actuals")</f>
        <v>NM</v>
      </c>
      <c r="CD526" s="6">
        <f>_xll.SNL.Clients.Office.Excel.Functions.SPG($D526, CD$1, $F526, "Options: Curr=USD, Mag=Actuals")</f>
        <v>0.58121153100017797</v>
      </c>
      <c r="CE526" s="6">
        <f>_xll.SNL.Clients.Office.Excel.Functions.SPG($D526, CE$1, $F526, "Options: Curr=USD, Mag=Actuals")</f>
        <v>28.598832919712901</v>
      </c>
      <c r="CF526" s="6">
        <f>_xll.SNL.Clients.Office.Excel.Functions.SPG($D526, CF$1, $F526, "Options: Curr=USD, Mag=Actuals")</f>
        <v>16.143411040879801</v>
      </c>
      <c r="CG526" s="6">
        <f>_xll.SNL.Clients.Office.Excel.Functions.SPG($D526, CG$1, $F526, "Options: Curr=USD, Mag=Actuals")</f>
        <v>0</v>
      </c>
    </row>
    <row r="527" spans="1:85" x14ac:dyDescent="0.3">
      <c r="A527" s="10" t="s">
        <v>93</v>
      </c>
      <c r="B527" s="10" t="s">
        <v>85</v>
      </c>
      <c r="C527" s="10" t="s">
        <v>4</v>
      </c>
      <c r="D527">
        <v>4226356</v>
      </c>
      <c r="E527" s="10" t="s">
        <v>19</v>
      </c>
      <c r="F527" s="10" t="s">
        <v>63</v>
      </c>
      <c r="G527">
        <v>124.29</v>
      </c>
      <c r="H527">
        <v>689.03</v>
      </c>
      <c r="I527">
        <v>564.74</v>
      </c>
      <c r="J527">
        <v>2286.15</v>
      </c>
      <c r="K527">
        <v>1751.99</v>
      </c>
      <c r="L527">
        <v>11.39</v>
      </c>
      <c r="M527">
        <v>2944.9409026541857</v>
      </c>
      <c r="N527">
        <v>1304.8900000000001</v>
      </c>
      <c r="O527">
        <v>1.81</v>
      </c>
      <c r="P527">
        <v>4.92</v>
      </c>
      <c r="Q527">
        <v>8.19</v>
      </c>
      <c r="R527">
        <v>8.07</v>
      </c>
      <c r="S527" t="str">
        <f>_xll.SNL.Clients.Office.Excel.Functions.SPG(D527, S$1, F527, "Options: Curr=USD, Mag=Actuals")</f>
        <v>Industrial and Commercial Bank of China Limited (SEHK:1398)</v>
      </c>
      <c r="T527" t="str">
        <f>_xll.SNL.Clients.Office.Excel.Functions.SPG($D527, T$1, $F527, "Options: Curr=USD, Mag=Actuals")</f>
        <v>Industrial and Commercial Bank of China Limited</v>
      </c>
      <c r="U527" s="6">
        <f>_xll.SNL.Clients.Office.Excel.Functions.SPG($D527, U$1, $F527, "Options: Curr=USD, Mag=Actuals")</f>
        <v>799992104472</v>
      </c>
      <c r="V527" t="str">
        <f>_xll.SNL.Clients.Office.Excel.Functions.SPG($D527, V$1, $F527, "Options: Curr=USD, Mag=Actuals")</f>
        <v>SEHK:1398</v>
      </c>
      <c r="W527" t="str">
        <f>_xll.SNL.Clients.Office.Excel.Functions.SPG($D527, W$1, $F527, "Options: Curr=USD, Mag=Actuals")</f>
        <v>Bank</v>
      </c>
      <c r="X527" s="6">
        <f>_xll.SNL.Clients.Office.Excel.Functions.SPG($D527, X$1, $F527, "Options: Curr=USD, Mag=Actuals")</f>
        <v>20950383273.119892</v>
      </c>
      <c r="Y527" s="6">
        <f>_xll.SNL.Clients.Office.Excel.Functions.SPG($D527, Y$1, $F527, "Options: Curr=USD, Mag=Actuals")</f>
        <v>19554382788.85828</v>
      </c>
      <c r="Z527" s="6">
        <f>_xll.SNL.Clients.Office.Excel.Functions.SPG($D527, Z$1, $F527, "Options: Curr=USD, Mag=Actuals")</f>
        <v>18264827951.875099</v>
      </c>
      <c r="AA527" s="6">
        <f>_xll.SNL.Clients.Office.Excel.Functions.SPG($D527, AA$1, $F527, "Options: Curr=USD, Mag=Actuals")</f>
        <v>4641005807.200263</v>
      </c>
      <c r="AB527" s="6">
        <f>_xll.SNL.Clients.Office.Excel.Functions.SPG($D527, AB$1, $F527, "Options: Curr=USD, Mag=Actuals")</f>
        <v>1.7822321677351809E-2</v>
      </c>
      <c r="AC527" s="6">
        <f>_xll.SNL.Clients.Office.Excel.Functions.SPG($D527, AC$1, $F527, "Options: Curr=USD, Mag=Actuals")</f>
        <v>0</v>
      </c>
      <c r="AD527" s="6">
        <f>_xll.SNL.Clients.Office.Excel.Functions.SPG($D527, AD$1, $F527, "Options: Curr=USD, Mag=Actuals")</f>
        <v>0.65873153246434601</v>
      </c>
      <c r="AE527" s="6" t="str">
        <f>_xll.SNL.Clients.Office.Excel.Functions.SPG($D527, AE$1, $F527, "Options: Curr=USD, Mag=Actuals")</f>
        <v>NM</v>
      </c>
      <c r="AF527" s="6">
        <f>_xll.SNL.Clients.Office.Excel.Functions.SPG($D527, AF$1, $F527, "Options: Curr=USD, Mag=Actuals")</f>
        <v>799992104472</v>
      </c>
      <c r="AG527" s="6">
        <f>_xll.SNL.Clients.Office.Excel.Functions.SPG($D527, AG$1, $F527, "Options: Curr=USD, Mag=Actuals")</f>
        <v>9926218583.9999981</v>
      </c>
      <c r="AH527" s="6">
        <f>_xll.SNL.Clients.Office.Excel.Functions.SPG($D527, AH$1, $F527, "Options: Curr=USD, Mag=Actuals")</f>
        <v>32201754911.999996</v>
      </c>
      <c r="AI527" s="6">
        <f>_xll.SNL.Clients.Office.Excel.Functions.SPG($D527, AI$1, $F527, "Options: Curr=USD, Mag=Actuals")</f>
        <v>38717</v>
      </c>
      <c r="AJ527" s="6" t="str">
        <f>_xll.SNL.Clients.Office.Excel.Functions.SPG($D527, AJ$1, $F527, "Options: Curr=USD, Mag=Actuals")</f>
        <v>#INVALID FUNCTION PARAMETER</v>
      </c>
      <c r="AK527" s="6" t="str">
        <f>_xll.SNL.Clients.Office.Excel.Functions.SPG($D527, AK$1, $F527, "Options: Curr=USD, Mag=Actuals")</f>
        <v>#INVALID FUNCTION PARAMETER</v>
      </c>
      <c r="AL527" s="6" t="str">
        <f>_xll.SNL.Clients.Office.Excel.Functions.SPG($D527, AL$1, $F527, "Options: Curr=USD, Mag=Actuals")</f>
        <v>#INVALID FUNCTION PARAMETER</v>
      </c>
      <c r="AM527" s="6" t="str">
        <f>_xll.SNL.Clients.Office.Excel.Functions.SPG($D527, AM$1, $F527, "Options: Curr=USD, Mag=Actuals")</f>
        <v>#INVALID FUNCTION PARAMETER</v>
      </c>
      <c r="AN527" s="6">
        <f>_xll.SNL.Clients.Office.Excel.Functions.SPG($D527, AN$1, $F527, "Options: Curr=USD, Mag=Actuals")</f>
        <v>799992104472</v>
      </c>
      <c r="AO527" s="6">
        <f>_xll.SNL.Clients.Office.Excel.Functions.SPG($D527, AO$1, $F527, "Options: Curr=USD, Mag=Actuals")</f>
        <v>397244648232</v>
      </c>
      <c r="AP527" s="6">
        <f>_xll.SNL.Clients.Office.Excel.Functions.SPG($D527, AP$1, $F527, "Options: Curr=USD, Mag=Actuals")</f>
        <v>710866539791.99988</v>
      </c>
      <c r="AQ527" s="6">
        <f>_xll.SNL.Clients.Office.Excel.Functions.SPG($D527, AQ$1, $F527, "Options: Curr=USD, Mag=Actuals")</f>
        <v>31701522167.999996</v>
      </c>
      <c r="AR527" s="6">
        <f>_xll.SNL.Clients.Office.Excel.Functions.SPG($D527, AR$1, $F527, "Options: Curr=USD, Mag=Actuals")</f>
        <v>32201754911.999996</v>
      </c>
      <c r="AS527" s="6">
        <f>_xll.SNL.Clients.Office.Excel.Functions.SPG($D527, AS$1, $F527, "Options: Curr=USD, Mag=Actuals")</f>
        <v>29766016728</v>
      </c>
      <c r="AT527" s="6">
        <f>_xll.SNL.Clients.Office.Excel.Functions.SPG($D527, AT$1, $F527, "Options: Curr=USD, Mag=Actuals")</f>
        <v>49.656071105124703</v>
      </c>
      <c r="AU527" s="6">
        <f>_xll.SNL.Clients.Office.Excel.Functions.SPG($D527, AU$1, $F527, "Options: Curr=USD, Mag=Actuals")</f>
        <v>55.881747978774499</v>
      </c>
      <c r="AV527" s="6">
        <f>_xll.SNL.Clients.Office.Excel.Functions.SPG($D527, AV$1, $F527, "Options: Curr=USD, Mag=Actuals")</f>
        <v>4.0252590909323196</v>
      </c>
      <c r="AW527" s="6">
        <f>_xll.SNL.Clients.Office.Excel.Functions.SPG($D527, AW$1, $F527, "Options: Curr=USD, Mag=Actuals")</f>
        <v>3.7321521068833698</v>
      </c>
      <c r="AX527" s="6">
        <f>_xll.SNL.Clients.Office.Excel.Functions.SPG($D527, AX$1, $F527, "Options: Curr=USD, Mag=Actuals")</f>
        <v>4641005807.200263</v>
      </c>
      <c r="AY527" s="6">
        <f>_xll.SNL.Clients.Office.Excel.Functions.SPG($D527, AY$1, $F527, "Options: Curr=USD, Mag=Actuals")</f>
        <v>4584365004.0612812</v>
      </c>
      <c r="AZ527" s="6">
        <f>_xll.SNL.Clients.Office.Excel.Functions.SPG($D527, AZ$1, $F527, "Options: Curr=USD, Mag=Actuals")</f>
        <v>0.65873153246434601</v>
      </c>
      <c r="BA527" s="6" t="str">
        <f>_xll.SNL.Clients.Office.Excel.Functions.SPG($D527, BA$1, $F527, "Options: Curr=USD, Mag=Actuals")</f>
        <v>NM</v>
      </c>
      <c r="BB527" s="6" t="str">
        <f>_xll.SNL.Clients.Office.Excel.Functions.SPG($D527, BB$1, $F527, "Options: Curr=USD, Mag=Actuals")</f>
        <v>NM</v>
      </c>
      <c r="BC527" s="6" t="str">
        <f>_xll.SNL.Clients.Office.Excel.Functions.SPG($D527, BC$1, $F527, "Options: Curr=USD, Mag=Actuals")</f>
        <v>NM</v>
      </c>
      <c r="BD527" s="6">
        <f>_xll.SNL.Clients.Office.Excel.Functions.SPG($D527, BD$1, $F527, "Options: Curr=USD, Mag=Actuals")</f>
        <v>0</v>
      </c>
      <c r="BE527" s="6">
        <f>_xll.SNL.Clients.Office.Excel.Functions.SPG($D527, BE$1, $F527, "Options: Curr=USD, Mag=Actuals")</f>
        <v>2.66138350774931</v>
      </c>
      <c r="BF527" s="6">
        <f>_xll.SNL.Clients.Office.Excel.Functions.SPG($D527, BF$1, $F527, "Options: Curr=USD, Mag=Actuals")</f>
        <v>0.18272397331252799</v>
      </c>
      <c r="BG527" s="6">
        <f>_xll.SNL.Clients.Office.Excel.Functions.SPG($D527, BG$1, $F527, "Options: Curr=USD, Mag=Actuals")</f>
        <v>1.4135724789211599</v>
      </c>
      <c r="BH527" s="6">
        <f>_xll.SNL.Clients.Office.Excel.Functions.SPG($D527, BH$1, $F527, "Options: Curr=USD, Mag=Actuals")</f>
        <v>1.56006699763512</v>
      </c>
      <c r="BI527" s="6">
        <f>_xll.SNL.Clients.Office.Excel.Functions.SPG($D527, BI$1, $F527, "Options: Curr=USD, Mag=Actuals")</f>
        <v>0</v>
      </c>
      <c r="BJ527" s="6">
        <f>_xll.SNL.Clients.Office.Excel.Functions.SPG($D527, BJ$1, $F527, "Options: Curr=USD, Mag=Actuals")</f>
        <v>0</v>
      </c>
      <c r="BK527" s="6">
        <f>_xll.SNL.Clients.Office.Excel.Functions.SPG($D527, BK$1, $F527, "Options: Curr=USD, Mag=Actuals")</f>
        <v>0</v>
      </c>
      <c r="BL527" s="6">
        <f>_xll.SNL.Clients.Office.Excel.Functions.SPG($D527, BL$1, $F527, "Options: Curr=USD, Mag=Actuals")</f>
        <v>0</v>
      </c>
      <c r="BM527" s="6">
        <f>_xll.SNL.Clients.Office.Excel.Functions.SPG($D527, BM$1, $F527, "Options: Curr=USD, Mag=Actuals")</f>
        <v>0</v>
      </c>
      <c r="BN527" s="6">
        <f>_xll.SNL.Clients.Office.Excel.Functions.SPG($D527, BN$1, $F527, "Options: Curr=USD, Mag=Actuals")</f>
        <v>2.6066371219622702</v>
      </c>
      <c r="BO527" s="6">
        <f>_xll.SNL.Clients.Office.Excel.Functions.SPG($D527, BO$1, $F527, "Options: Curr=USD, Mag=Actuals")</f>
        <v>89.499198834668604</v>
      </c>
      <c r="BP527" s="6">
        <f>_xll.SNL.Clients.Office.Excel.Functions.SPG($D527, BP$1, $F527, "Options: Curr=USD, Mag=Actuals")</f>
        <v>6.14479242534596</v>
      </c>
      <c r="BQ527" s="6">
        <f>_xll.SNL.Clients.Office.Excel.Functions.SPG($D527, BQ$1, $F527, "Options: Curr=USD, Mag=Actuals")</f>
        <v>47.536780772032003</v>
      </c>
      <c r="BR527" s="6">
        <f>_xll.SNL.Clients.Office.Excel.Functions.SPG($D527, BR$1, $F527, "Options: Curr=USD, Mag=Actuals")</f>
        <v>8.1081629817340595</v>
      </c>
      <c r="BS527" s="6">
        <f>_xll.SNL.Clients.Office.Excel.Functions.SPG($D527, BS$1, $F527, "Options: Curr=USD, Mag=Actuals")</f>
        <v>8.1081629817340595</v>
      </c>
      <c r="BT527" s="6">
        <f>_xll.SNL.Clients.Office.Excel.Functions.SPG($D527, BT$1, $F527, "Options: Curr=USD, Mag=Actuals")</f>
        <v>9.8928813662558905</v>
      </c>
      <c r="BU527" s="6">
        <f>_xll.SNL.Clients.Office.Excel.Functions.SPG($D527, BU$1, $F527, "Options: Curr=USD, Mag=Actuals")</f>
        <v>3.9730798216182199</v>
      </c>
      <c r="BV527" s="6">
        <f>_xll.SNL.Clients.Office.Excel.Functions.SPG($D527, BV$1, $F527, "Options: Curr=USD, Mag=Actuals")</f>
        <v>32802728112</v>
      </c>
      <c r="BW527" s="6">
        <f>_xll.SNL.Clients.Office.Excel.Functions.SPG($D527, BW$1, $F527, "Options: Curr=USD, Mag=Actuals")</f>
        <v>5983834392</v>
      </c>
      <c r="BX527" s="6">
        <f>_xll.SNL.Clients.Office.Excel.Functions.SPG($D527, BX$1, $F527, "Options: Curr=USD, Mag=Actuals")</f>
        <v>38786562504</v>
      </c>
      <c r="BY527" s="6">
        <f>_xll.SNL.Clients.Office.Excel.Functions.SPG($D527, BY$1, $F527, "Options: Curr=USD, Mag=Actuals")</f>
        <v>48.8250006079492</v>
      </c>
      <c r="BZ527" s="6">
        <f>_xll.SNL.Clients.Office.Excel.Functions.SPG($D527, BZ$1, $F527, "Options: Curr=USD, Mag=Actuals")</f>
        <v>19134119303.999996</v>
      </c>
      <c r="CA527" s="6" t="str">
        <f>_xll.SNL.Clients.Office.Excel.Functions.SPG($D527, CA$1, $F527, "Options: Curr=USD, Mag=Actuals")</f>
        <v>Nonperforming Loans</v>
      </c>
      <c r="CB527" s="6">
        <f>_xll.SNL.Clients.Office.Excel.Functions.SPG($D527, CB$1, $F527, "Options: Curr=USD, Mag=Actuals")</f>
        <v>4.6941636143269303</v>
      </c>
      <c r="CC527" s="6">
        <f>_xll.SNL.Clients.Office.Excel.Functions.SPG($D527, CC$1, $F527, "Options: Curr=USD, Mag=Actuals")</f>
        <v>47.672663169821298</v>
      </c>
      <c r="CD527" s="6">
        <f>_xll.SNL.Clients.Office.Excel.Functions.SPG($D527, CD$1, $F527, "Options: Curr=USD, Mag=Actuals")</f>
        <v>0.759978740374324</v>
      </c>
      <c r="CE527" s="6">
        <f>_xll.SNL.Clients.Office.Excel.Functions.SPG($D527, CE$1, $F527, "Options: Curr=USD, Mag=Actuals")</f>
        <v>29.569080408707201</v>
      </c>
      <c r="CF527" s="6">
        <f>_xll.SNL.Clients.Office.Excel.Functions.SPG($D527, CF$1, $F527, "Options: Curr=USD, Mag=Actuals")</f>
        <v>2.5441754548414299</v>
      </c>
      <c r="CG527" s="6">
        <f>_xll.SNL.Clients.Office.Excel.Functions.SPG($D527, CG$1, $F527, "Options: Curr=USD, Mag=Actuals")</f>
        <v>4.8986963415462101</v>
      </c>
    </row>
    <row r="528" spans="1:85" x14ac:dyDescent="0.3">
      <c r="A528" s="10" t="s">
        <v>93</v>
      </c>
      <c r="B528" s="10" t="s">
        <v>85</v>
      </c>
      <c r="C528" s="10" t="s">
        <v>4</v>
      </c>
      <c r="D528">
        <v>4226356</v>
      </c>
      <c r="E528" s="10" t="s">
        <v>19</v>
      </c>
      <c r="F528" s="10" t="s">
        <v>64</v>
      </c>
      <c r="G528">
        <v>206.77</v>
      </c>
      <c r="H528">
        <v>888.75</v>
      </c>
      <c r="I528">
        <v>681.97</v>
      </c>
      <c r="J528">
        <v>2752.32</v>
      </c>
      <c r="K528">
        <v>2096.0700000000002</v>
      </c>
      <c r="L528">
        <v>12.71</v>
      </c>
      <c r="M528">
        <v>3410.7596700471668</v>
      </c>
      <c r="N528">
        <v>1313.09</v>
      </c>
      <c r="O528">
        <v>1.47</v>
      </c>
      <c r="P528">
        <v>2.96</v>
      </c>
      <c r="Q528">
        <v>7.97</v>
      </c>
      <c r="R528">
        <v>7.81</v>
      </c>
      <c r="S528" t="str">
        <f>_xll.SNL.Clients.Office.Excel.Functions.SPG(D528, S$1, F528, "Options: Curr=USD, Mag=Actuals")</f>
        <v>Industrial and Commercial Bank of China Limited (SEHK:1398)</v>
      </c>
      <c r="T528" t="str">
        <f>_xll.SNL.Clients.Office.Excel.Functions.SPG($D528, T$1, $F528, "Options: Curr=USD, Mag=Actuals")</f>
        <v>Industrial and Commercial Bank of China Limited</v>
      </c>
      <c r="U528" s="6">
        <f>_xll.SNL.Clients.Office.Excel.Functions.SPG($D528, U$1, $F528, "Options: Curr=USD, Mag=Actuals")</f>
        <v>962028686871</v>
      </c>
      <c r="V528" t="str">
        <f>_xll.SNL.Clients.Office.Excel.Functions.SPG($D528, V$1, $F528, "Options: Curr=USD, Mag=Actuals")</f>
        <v>SEHK:1398</v>
      </c>
      <c r="W528" t="str">
        <f>_xll.SNL.Clients.Office.Excel.Functions.SPG($D528, W$1, $F528, "Options: Curr=USD, Mag=Actuals")</f>
        <v>Bank</v>
      </c>
      <c r="X528" s="6">
        <f>_xll.SNL.Clients.Office.Excel.Functions.SPG($D528, X$1, $F528, "Options: Curr=USD, Mag=Actuals")</f>
        <v>22786198587.216995</v>
      </c>
      <c r="Y528" s="6">
        <f>_xll.SNL.Clients.Office.Excel.Functions.SPG($D528, Y$1, $F528, "Options: Curr=USD, Mag=Actuals")</f>
        <v>23946387910.332035</v>
      </c>
      <c r="Z528" s="6">
        <f>_xll.SNL.Clients.Office.Excel.Functions.SPG($D528, Z$1, $F528, "Options: Curr=USD, Mag=Actuals")</f>
        <v>22600673664.642975</v>
      </c>
      <c r="AA528" s="6">
        <f>_xll.SNL.Clients.Office.Excel.Functions.SPG($D528, AA$1, $F528, "Options: Curr=USD, Mag=Actuals")</f>
        <v>6256918957.3984385</v>
      </c>
      <c r="AB528" s="6">
        <f>_xll.SNL.Clients.Office.Excel.Functions.SPG($D528, AB$1, $F528, "Options: Curr=USD, Mag=Actuals")</f>
        <v>2.1701022045507817E-2</v>
      </c>
      <c r="AC528" s="6">
        <f>_xll.SNL.Clients.Office.Excel.Functions.SPG($D528, AC$1, $F528, "Options: Curr=USD, Mag=Actuals")</f>
        <v>18.348070877197799</v>
      </c>
      <c r="AD528" s="6">
        <f>_xll.SNL.Clients.Office.Excel.Functions.SPG($D528, AD$1, $F528, "Options: Curr=USD, Mag=Actuals")</f>
        <v>0.71309504407522095</v>
      </c>
      <c r="AE528" s="6">
        <f>_xll.SNL.Clients.Office.Excel.Functions.SPG($D528, AE$1, $F528, "Options: Curr=USD, Mag=Actuals")</f>
        <v>13.6493555003099</v>
      </c>
      <c r="AF528" s="6">
        <f>_xll.SNL.Clients.Office.Excel.Functions.SPG($D528, AF$1, $F528, "Options: Curr=USD, Mag=Actuals")</f>
        <v>962028686871</v>
      </c>
      <c r="AG528" s="6">
        <f>_xll.SNL.Clients.Office.Excel.Functions.SPG($D528, AG$1, $F528, "Options: Curr=USD, Mag=Actuals")</f>
        <v>12539330391</v>
      </c>
      <c r="AH528" s="6">
        <f>_xll.SNL.Clients.Office.Excel.Functions.SPG($D528, AH$1, $F528, "Options: Curr=USD, Mag=Actuals")</f>
        <v>60345119121.000008</v>
      </c>
      <c r="AI528" s="6">
        <f>_xll.SNL.Clients.Office.Excel.Functions.SPG($D528, AI$1, $F528, "Options: Curr=USD, Mag=Actuals")</f>
        <v>39082</v>
      </c>
      <c r="AJ528" s="6" t="str">
        <f>_xll.SNL.Clients.Office.Excel.Functions.SPG($D528, AJ$1, $F528, "Options: Curr=USD, Mag=Actuals")</f>
        <v>#INVALID FUNCTION PARAMETER</v>
      </c>
      <c r="AK528" s="6" t="str">
        <f>_xll.SNL.Clients.Office.Excel.Functions.SPG($D528, AK$1, $F528, "Options: Curr=USD, Mag=Actuals")</f>
        <v>#INVALID FUNCTION PARAMETER</v>
      </c>
      <c r="AL528" s="6" t="str">
        <f>_xll.SNL.Clients.Office.Excel.Functions.SPG($D528, AL$1, $F528, "Options: Curr=USD, Mag=Actuals")</f>
        <v>#INVALID FUNCTION PARAMETER</v>
      </c>
      <c r="AM528" s="6" t="str">
        <f>_xll.SNL.Clients.Office.Excel.Functions.SPG($D528, AM$1, $F528, "Options: Curr=USD, Mag=Actuals")</f>
        <v>#INVALID FUNCTION PARAMETER</v>
      </c>
      <c r="AN528" s="6">
        <f>_xll.SNL.Clients.Office.Excel.Functions.SPG($D528, AN$1, $F528, "Options: Curr=USD, Mag=Actuals")</f>
        <v>962028686871</v>
      </c>
      <c r="AO528" s="6">
        <f>_xll.SNL.Clients.Office.Excel.Functions.SPG($D528, AO$1, $F528, "Options: Curr=USD, Mag=Actuals")</f>
        <v>452776795338.00006</v>
      </c>
      <c r="AP528" s="6">
        <f>_xll.SNL.Clients.Office.Excel.Functions.SPG($D528, AP$1, $F528, "Options: Curr=USD, Mag=Actuals")</f>
        <v>810543413190</v>
      </c>
      <c r="AQ528" s="6">
        <f>_xll.SNL.Clients.Office.Excel.Functions.SPG($D528, AQ$1, $F528, "Options: Curr=USD, Mag=Actuals")</f>
        <v>59763834144.000008</v>
      </c>
      <c r="AR528" s="6">
        <f>_xll.SNL.Clients.Office.Excel.Functions.SPG($D528, AR$1, $F528, "Options: Curr=USD, Mag=Actuals")</f>
        <v>60345119121.000008</v>
      </c>
      <c r="AS528" s="6">
        <f>_xll.SNL.Clients.Office.Excel.Functions.SPG($D528, AS$1, $F528, "Options: Curr=USD, Mag=Actuals")</f>
        <v>57233444394.000008</v>
      </c>
      <c r="AT528" s="6">
        <f>_xll.SNL.Clients.Office.Excel.Functions.SPG($D528, AT$1, $F528, "Options: Curr=USD, Mag=Actuals")</f>
        <v>47.064791467981799</v>
      </c>
      <c r="AU528" s="6">
        <f>_xll.SNL.Clients.Office.Excel.Functions.SPG($D528, AU$1, $F528, "Options: Curr=USD, Mag=Actuals")</f>
        <v>55.860893811478597</v>
      </c>
      <c r="AV528" s="6">
        <f>_xll.SNL.Clients.Office.Excel.Functions.SPG($D528, AV$1, $F528, "Options: Curr=USD, Mag=Actuals")</f>
        <v>6.2726943535616</v>
      </c>
      <c r="AW528" s="6">
        <f>_xll.SNL.Clients.Office.Excel.Functions.SPG($D528, AW$1, $F528, "Options: Curr=USD, Mag=Actuals")</f>
        <v>5.96855031970225</v>
      </c>
      <c r="AX528" s="6">
        <f>_xll.SNL.Clients.Office.Excel.Functions.SPG($D528, AX$1, $F528, "Options: Curr=USD, Mag=Actuals")</f>
        <v>6256918957.3984385</v>
      </c>
      <c r="AY528" s="6">
        <f>_xll.SNL.Clients.Office.Excel.Functions.SPG($D528, AY$1, $F528, "Options: Curr=USD, Mag=Actuals")</f>
        <v>6179522826.7505875</v>
      </c>
      <c r="AZ528" s="6">
        <f>_xll.SNL.Clients.Office.Excel.Functions.SPG($D528, AZ$1, $F528, "Options: Curr=USD, Mag=Actuals")</f>
        <v>0.71309504407522095</v>
      </c>
      <c r="BA528" s="6">
        <f>_xll.SNL.Clients.Office.Excel.Functions.SPG($D528, BA$1, $F528, "Options: Curr=USD, Mag=Actuals")</f>
        <v>13.6493555003099</v>
      </c>
      <c r="BB528" s="6">
        <f>_xll.SNL.Clients.Office.Excel.Functions.SPG($D528, BB$1, $F528, "Options: Curr=USD, Mag=Actuals")</f>
        <v>13.640535896985099</v>
      </c>
      <c r="BC528" s="6">
        <f>_xll.SNL.Clients.Office.Excel.Functions.SPG($D528, BC$1, $F528, "Options: Curr=USD, Mag=Actuals")</f>
        <v>14.7719894628066</v>
      </c>
      <c r="BD528" s="6">
        <f>_xll.SNL.Clients.Office.Excel.Functions.SPG($D528, BD$1, $F528, "Options: Curr=USD, Mag=Actuals")</f>
        <v>1.43925246588845</v>
      </c>
      <c r="BE528" s="6">
        <f>_xll.SNL.Clients.Office.Excel.Functions.SPG($D528, BE$1, $F528, "Options: Curr=USD, Mag=Actuals")</f>
        <v>2.3380310685274601</v>
      </c>
      <c r="BF528" s="6">
        <f>_xll.SNL.Clients.Office.Excel.Functions.SPG($D528, BF$1, $F528, "Options: Curr=USD, Mag=Actuals")</f>
        <v>0.23365728549249001</v>
      </c>
      <c r="BG528" s="6">
        <f>_xll.SNL.Clients.Office.Excel.Functions.SPG($D528, BG$1, $F528, "Options: Curr=USD, Mag=Actuals")</f>
        <v>1.1064839038951499</v>
      </c>
      <c r="BH528" s="6">
        <f>_xll.SNL.Clients.Office.Excel.Functions.SPG($D528, BH$1, $F528, "Options: Curr=USD, Mag=Actuals")</f>
        <v>1.4904372639337999</v>
      </c>
      <c r="BI528" s="6">
        <f>_xll.SNL.Clients.Office.Excel.Functions.SPG($D528, BI$1, $F528, "Options: Curr=USD, Mag=Actuals")</f>
        <v>4.71888987121749</v>
      </c>
      <c r="BJ528" s="6">
        <f>_xll.SNL.Clients.Office.Excel.Functions.SPG($D528, BJ$1, $F528, "Options: Curr=USD, Mag=Actuals")</f>
        <v>0.47159467326545301</v>
      </c>
      <c r="BK528" s="6">
        <f>_xll.SNL.Clients.Office.Excel.Functions.SPG($D528, BK$1, $F528, "Options: Curr=USD, Mag=Actuals")</f>
        <v>2.2332362289969598</v>
      </c>
      <c r="BL528" s="6">
        <f>_xll.SNL.Clients.Office.Excel.Functions.SPG($D528, BL$1, $F528, "Options: Curr=USD, Mag=Actuals")</f>
        <v>3.0081761543451102</v>
      </c>
      <c r="BM528" s="6">
        <f>_xll.SNL.Clients.Office.Excel.Functions.SPG($D528, BM$1, $F528, "Options: Curr=USD, Mag=Actuals")</f>
        <v>2.0793851033330202</v>
      </c>
      <c r="BN528" s="6">
        <f>_xll.SNL.Clients.Office.Excel.Functions.SPG($D528, BN$1, $F528, "Options: Curr=USD, Mag=Actuals")</f>
        <v>2.4062339441685201</v>
      </c>
      <c r="BO528" s="6">
        <f>_xll.SNL.Clients.Office.Excel.Functions.SPG($D528, BO$1, $F528, "Options: Curr=USD, Mag=Actuals")</f>
        <v>90.030883397283802</v>
      </c>
      <c r="BP528" s="6">
        <f>_xll.SNL.Clients.Office.Excel.Functions.SPG($D528, BP$1, $F528, "Options: Curr=USD, Mag=Actuals")</f>
        <v>8.9974731765858706</v>
      </c>
      <c r="BQ528" s="6">
        <f>_xll.SNL.Clients.Office.Excel.Functions.SPG($D528, BQ$1, $F528, "Options: Curr=USD, Mag=Actuals")</f>
        <v>42.607527621648103</v>
      </c>
      <c r="BR528" s="6">
        <f>_xll.SNL.Clients.Office.Excel.Functions.SPG($D528, BR$1, $F528, "Options: Curr=USD, Mag=Actuals")</f>
        <v>12.2254092829907</v>
      </c>
      <c r="BS528" s="6">
        <f>_xll.SNL.Clients.Office.Excel.Functions.SPG($D528, BS$1, $F528, "Options: Curr=USD, Mag=Actuals")</f>
        <v>12.2254092829907</v>
      </c>
      <c r="BT528" s="6">
        <f>_xll.SNL.Clients.Office.Excel.Functions.SPG($D528, BT$1, $F528, "Options: Curr=USD, Mag=Actuals")</f>
        <v>14.045544392022601</v>
      </c>
      <c r="BU528" s="6">
        <f>_xll.SNL.Clients.Office.Excel.Functions.SPG($D528, BU$1, $F528, "Options: Curr=USD, Mag=Actuals")</f>
        <v>6.1751964854686401</v>
      </c>
      <c r="BV528" s="6">
        <f>_xll.SNL.Clients.Office.Excel.Functions.SPG($D528, BV$1, $F528, "Options: Curr=USD, Mag=Actuals")</f>
        <v>60419557422.000008</v>
      </c>
      <c r="BW528" s="6">
        <f>_xll.SNL.Clients.Office.Excel.Functions.SPG($D528, BW$1, $F528, "Options: Curr=USD, Mag=Actuals")</f>
        <v>6616168440</v>
      </c>
      <c r="BX528" s="6">
        <f>_xll.SNL.Clients.Office.Excel.Functions.SPG($D528, BX$1, $F528, "Options: Curr=USD, Mag=Actuals")</f>
        <v>67035725862</v>
      </c>
      <c r="BY528" s="6">
        <f>_xll.SNL.Clients.Office.Excel.Functions.SPG($D528, BY$1, $F528, "Options: Curr=USD, Mag=Actuals")</f>
        <v>50.330208046584602</v>
      </c>
      <c r="BZ528" s="6">
        <f>_xll.SNL.Clients.Office.Excel.Functions.SPG($D528, BZ$1, $F528, "Options: Curr=USD, Mag=Actuals")</f>
        <v>17648027145.000004</v>
      </c>
      <c r="CA528" s="6" t="str">
        <f>_xll.SNL.Clients.Office.Excel.Functions.SPG($D528, CA$1, $F528, "Options: Curr=USD, Mag=Actuals")</f>
        <v>Nonperforming Loans</v>
      </c>
      <c r="CB528" s="6">
        <f>_xll.SNL.Clients.Office.Excel.Functions.SPG($D528, CB$1, $F528, "Options: Curr=USD, Mag=Actuals")</f>
        <v>3.7934043866290001</v>
      </c>
      <c r="CC528" s="6">
        <f>_xll.SNL.Clients.Office.Excel.Functions.SPG($D528, CC$1, $F528, "Options: Curr=USD, Mag=Actuals")</f>
        <v>25.325101533901901</v>
      </c>
      <c r="CD528" s="6">
        <f>_xll.SNL.Clients.Office.Excel.Functions.SPG($D528, CD$1, $F528, "Options: Curr=USD, Mag=Actuals")</f>
        <v>0.86736589986828005</v>
      </c>
      <c r="CE528" s="6">
        <f>_xll.SNL.Clients.Office.Excel.Functions.SPG($D528, CE$1, $F528, "Options: Curr=USD, Mag=Actuals")</f>
        <v>29.162430218504799</v>
      </c>
      <c r="CF528" s="6">
        <f>_xll.SNL.Clients.Office.Excel.Functions.SPG($D528, CF$1, $F528, "Options: Curr=USD, Mag=Actuals")</f>
        <v>2.67662966023908</v>
      </c>
      <c r="CG528" s="6">
        <f>_xll.SNL.Clients.Office.Excel.Functions.SPG($D528, CG$1, $F528, "Options: Curr=USD, Mag=Actuals")</f>
        <v>3.6448479428022602</v>
      </c>
    </row>
    <row r="529" spans="1:85" x14ac:dyDescent="0.3">
      <c r="A529" s="10" t="s">
        <v>93</v>
      </c>
      <c r="B529" s="10" t="s">
        <v>85</v>
      </c>
      <c r="C529" s="10" t="s">
        <v>4</v>
      </c>
      <c r="D529">
        <v>4226356</v>
      </c>
      <c r="E529" s="10" t="s">
        <v>19</v>
      </c>
      <c r="F529" s="10" t="s">
        <v>65</v>
      </c>
      <c r="G529">
        <v>302.85000000000002</v>
      </c>
      <c r="H529">
        <v>1122.74</v>
      </c>
      <c r="I529">
        <v>819.89</v>
      </c>
      <c r="J529">
        <v>3551.03</v>
      </c>
      <c r="K529">
        <v>2687.09</v>
      </c>
      <c r="L529">
        <v>14.24</v>
      </c>
      <c r="M529">
        <v>4084.9955160967015</v>
      </c>
      <c r="N529">
        <v>1321.51</v>
      </c>
      <c r="O529">
        <v>4.7699999999999996</v>
      </c>
      <c r="P529">
        <v>3.14</v>
      </c>
      <c r="Q529">
        <v>7.61</v>
      </c>
      <c r="R529">
        <v>7.3</v>
      </c>
      <c r="S529" t="str">
        <f>_xll.SNL.Clients.Office.Excel.Functions.SPG(D529, S$1, F529, "Options: Curr=USD, Mag=Actuals")</f>
        <v>Industrial and Commercial Bank of China Limited (SEHK:1398)</v>
      </c>
      <c r="T529" t="str">
        <f>_xll.SNL.Clients.Office.Excel.Functions.SPG($D529, T$1, $F529, "Options: Curr=USD, Mag=Actuals")</f>
        <v>Industrial and Commercial Bank of China Limited</v>
      </c>
      <c r="U529" s="6">
        <f>_xll.SNL.Clients.Office.Excel.Functions.SPG($D529, U$1, $F529, "Options: Curr=USD, Mag=Actuals")</f>
        <v>1188878326208</v>
      </c>
      <c r="V529" t="str">
        <f>_xll.SNL.Clients.Office.Excel.Functions.SPG($D529, V$1, $F529, "Options: Curr=USD, Mag=Actuals")</f>
        <v>SEHK:1398</v>
      </c>
      <c r="W529" t="str">
        <f>_xll.SNL.Clients.Office.Excel.Functions.SPG($D529, W$1, $F529, "Options: Curr=USD, Mag=Actuals")</f>
        <v>Bank</v>
      </c>
      <c r="X529" s="6">
        <f>_xll.SNL.Clients.Office.Excel.Functions.SPG($D529, X$1, $F529, "Options: Curr=USD, Mag=Actuals")</f>
        <v>33855351487.44849</v>
      </c>
      <c r="Y529" s="6">
        <f>_xll.SNL.Clients.Office.Excel.Functions.SPG($D529, Y$1, $F529, "Options: Curr=USD, Mag=Actuals")</f>
        <v>33887964899.176426</v>
      </c>
      <c r="Z529" s="6">
        <f>_xll.SNL.Clients.Office.Excel.Functions.SPG($D529, Z$1, $F529, "Options: Curr=USD, Mag=Actuals")</f>
        <v>32639712866.428101</v>
      </c>
      <c r="AA529" s="6">
        <f>_xll.SNL.Clients.Office.Excel.Functions.SPG($D529, AA$1, $F529, "Options: Curr=USD, Mag=Actuals")</f>
        <v>10816869226.894346</v>
      </c>
      <c r="AB529" s="6">
        <f>_xll.SNL.Clients.Office.Excel.Functions.SPG($D529, AB$1, $F529, "Options: Curr=USD, Mag=Actuals")</f>
        <v>3.0903837726070117E-2</v>
      </c>
      <c r="AC529" s="6">
        <f>_xll.SNL.Clients.Office.Excel.Functions.SPG($D529, AC$1, $F529, "Options: Curr=USD, Mag=Actuals")</f>
        <v>36.180962688165202</v>
      </c>
      <c r="AD529" s="6">
        <f>_xll.SNL.Clients.Office.Excel.Functions.SPG($D529, AD$1, $F529, "Options: Curr=USD, Mag=Actuals")</f>
        <v>0.99871320998378099</v>
      </c>
      <c r="AE529" s="6">
        <f>_xll.SNL.Clients.Office.Excel.Functions.SPG($D529, AE$1, $F529, "Options: Curr=USD, Mag=Actuals")</f>
        <v>16.2128440873303</v>
      </c>
      <c r="AF529" s="6">
        <f>_xll.SNL.Clients.Office.Excel.Functions.SPG($D529, AF$1, $F529, "Options: Curr=USD, Mag=Actuals")</f>
        <v>1188878326208</v>
      </c>
      <c r="AG529" s="6">
        <f>_xll.SNL.Clients.Office.Excel.Functions.SPG($D529, AG$1, $F529, "Options: Curr=USD, Mag=Actuals")</f>
        <v>32697565743</v>
      </c>
      <c r="AH529" s="6">
        <f>_xll.SNL.Clients.Office.Excel.Functions.SPG($D529, AH$1, $F529, "Options: Curr=USD, Mag=Actuals")</f>
        <v>74434137484</v>
      </c>
      <c r="AI529" s="6">
        <f>_xll.SNL.Clients.Office.Excel.Functions.SPG($D529, AI$1, $F529, "Options: Curr=USD, Mag=Actuals")</f>
        <v>39447</v>
      </c>
      <c r="AJ529" s="6" t="str">
        <f>_xll.SNL.Clients.Office.Excel.Functions.SPG($D529, AJ$1, $F529, "Options: Curr=USD, Mag=Actuals")</f>
        <v>#INVALID FUNCTION PARAMETER</v>
      </c>
      <c r="AK529" s="6" t="str">
        <f>_xll.SNL.Clients.Office.Excel.Functions.SPG($D529, AK$1, $F529, "Options: Curr=USD, Mag=Actuals")</f>
        <v>#INVALID FUNCTION PARAMETER</v>
      </c>
      <c r="AL529" s="6" t="str">
        <f>_xll.SNL.Clients.Office.Excel.Functions.SPG($D529, AL$1, $F529, "Options: Curr=USD, Mag=Actuals")</f>
        <v>#INVALID FUNCTION PARAMETER</v>
      </c>
      <c r="AM529" s="6" t="str">
        <f>_xll.SNL.Clients.Office.Excel.Functions.SPG($D529, AM$1, $F529, "Options: Curr=USD, Mag=Actuals")</f>
        <v>#INVALID FUNCTION PARAMETER</v>
      </c>
      <c r="AN529" s="6">
        <f>_xll.SNL.Clients.Office.Excel.Functions.SPG($D529, AN$1, $F529, "Options: Curr=USD, Mag=Actuals")</f>
        <v>1188878326208</v>
      </c>
      <c r="AO529" s="6">
        <f>_xll.SNL.Clients.Office.Excel.Functions.SPG($D529, AO$1, $F529, "Options: Curr=USD, Mag=Actuals")</f>
        <v>541823117678</v>
      </c>
      <c r="AP529" s="6">
        <f>_xll.SNL.Clients.Office.Excel.Functions.SPG($D529, AP$1, $F529, "Options: Curr=USD, Mag=Actuals")</f>
        <v>944454825417</v>
      </c>
      <c r="AQ529" s="6">
        <f>_xll.SNL.Clients.Office.Excel.Functions.SPG($D529, AQ$1, $F529, "Options: Curr=USD, Mag=Actuals")</f>
        <v>73707835239</v>
      </c>
      <c r="AR529" s="6">
        <f>_xll.SNL.Clients.Office.Excel.Functions.SPG($D529, AR$1, $F529, "Options: Curr=USD, Mag=Actuals")</f>
        <v>74434137484</v>
      </c>
      <c r="AS529" s="6">
        <f>_xll.SNL.Clients.Office.Excel.Functions.SPG($D529, AS$1, $F529, "Options: Curr=USD, Mag=Actuals")</f>
        <v>71047282642</v>
      </c>
      <c r="AT529" s="6">
        <f>_xll.SNL.Clients.Office.Excel.Functions.SPG($D529, AT$1, $F529, "Options: Curr=USD, Mag=Actuals")</f>
        <v>45.574311999292497</v>
      </c>
      <c r="AU529" s="6">
        <f>_xll.SNL.Clients.Office.Excel.Functions.SPG($D529, AU$1, $F529, "Options: Curr=USD, Mag=Actuals")</f>
        <v>57.368876000900499</v>
      </c>
      <c r="AV529" s="6">
        <f>_xll.SNL.Clients.Office.Excel.Functions.SPG($D529, AV$1, $F529, "Options: Curr=USD, Mag=Actuals")</f>
        <v>6.2608709270874003</v>
      </c>
      <c r="AW529" s="6">
        <f>_xll.SNL.Clients.Office.Excel.Functions.SPG($D529, AW$1, $F529, "Options: Curr=USD, Mag=Actuals")</f>
        <v>5.9930656911546301</v>
      </c>
      <c r="AX529" s="6">
        <f>_xll.SNL.Clients.Office.Excel.Functions.SPG($D529, AX$1, $F529, "Options: Curr=USD, Mag=Actuals")</f>
        <v>10816869226.894346</v>
      </c>
      <c r="AY529" s="6">
        <f>_xll.SNL.Clients.Office.Excel.Functions.SPG($D529, AY$1, $F529, "Options: Curr=USD, Mag=Actuals")</f>
        <v>10720344048.635046</v>
      </c>
      <c r="AZ529" s="6">
        <f>_xll.SNL.Clients.Office.Excel.Functions.SPG($D529, AZ$1, $F529, "Options: Curr=USD, Mag=Actuals")</f>
        <v>0.99871320998378099</v>
      </c>
      <c r="BA529" s="6">
        <f>_xll.SNL.Clients.Office.Excel.Functions.SPG($D529, BA$1, $F529, "Options: Curr=USD, Mag=Actuals")</f>
        <v>16.2128440873303</v>
      </c>
      <c r="BB529" s="6">
        <f>_xll.SNL.Clients.Office.Excel.Functions.SPG($D529, BB$1, $F529, "Options: Curr=USD, Mag=Actuals")</f>
        <v>16.2255494683207</v>
      </c>
      <c r="BC529" s="6">
        <f>_xll.SNL.Clients.Office.Excel.Functions.SPG($D529, BC$1, $F529, "Options: Curr=USD, Mag=Actuals")</f>
        <v>17.2444816438414</v>
      </c>
      <c r="BD529" s="6">
        <f>_xll.SNL.Clients.Office.Excel.Functions.SPG($D529, BD$1, $F529, "Options: Curr=USD, Mag=Actuals")</f>
        <v>2.0099908180264801</v>
      </c>
      <c r="BE529" s="6">
        <f>_xll.SNL.Clients.Office.Excel.Functions.SPG($D529, BE$1, $F529, "Options: Curr=USD, Mag=Actuals")</f>
        <v>2.7254134835875399</v>
      </c>
      <c r="BF529" s="6">
        <f>_xll.SNL.Clients.Office.Excel.Functions.SPG($D529, BF$1, $F529, "Options: Curr=USD, Mag=Actuals")</f>
        <v>0.46574804899175498</v>
      </c>
      <c r="BG529" s="6">
        <f>_xll.SNL.Clients.Office.Excel.Functions.SPG($D529, BG$1, $F529, "Options: Curr=USD, Mag=Actuals")</f>
        <v>1.2707628146582799</v>
      </c>
      <c r="BH529" s="6">
        <f>_xll.SNL.Clients.Office.Excel.Functions.SPG($D529, BH$1, $F529, "Options: Curr=USD, Mag=Actuals")</f>
        <v>1.8550757297415601</v>
      </c>
      <c r="BI529" s="6">
        <f>_xll.SNL.Clients.Office.Excel.Functions.SPG($D529, BI$1, $F529, "Options: Curr=USD, Mag=Actuals")</f>
        <v>5.4851142676139002</v>
      </c>
      <c r="BJ529" s="6">
        <f>_xll.SNL.Clients.Office.Excel.Functions.SPG($D529, BJ$1, $F529, "Options: Curr=USD, Mag=Actuals")</f>
        <v>0.93735548166262805</v>
      </c>
      <c r="BK529" s="6">
        <f>_xll.SNL.Clients.Office.Excel.Functions.SPG($D529, BK$1, $F529, "Options: Curr=USD, Mag=Actuals")</f>
        <v>2.5575125709953501</v>
      </c>
      <c r="BL529" s="6">
        <f>_xll.SNL.Clients.Office.Excel.Functions.SPG($D529, BL$1, $F529, "Options: Curr=USD, Mag=Actuals")</f>
        <v>3.7334894004104102</v>
      </c>
      <c r="BM529" s="6">
        <f>_xll.SNL.Clients.Office.Excel.Functions.SPG($D529, BM$1, $F529, "Options: Curr=USD, Mag=Actuals")</f>
        <v>2.8194217983594601</v>
      </c>
      <c r="BN529" s="6">
        <f>_xll.SNL.Clients.Office.Excel.Functions.SPG($D529, BN$1, $F529, "Options: Curr=USD, Mag=Actuals")</f>
        <v>2.79553123500048</v>
      </c>
      <c r="BO529" s="6">
        <f>_xll.SNL.Clients.Office.Excel.Functions.SPG($D529, BO$1, $F529, "Options: Curr=USD, Mag=Actuals")</f>
        <v>87.189835459362001</v>
      </c>
      <c r="BP529" s="6">
        <f>_xll.SNL.Clients.Office.Excel.Functions.SPG($D529, BP$1, $F529, "Options: Curr=USD, Mag=Actuals")</f>
        <v>14.8999394042976</v>
      </c>
      <c r="BQ529" s="6">
        <f>_xll.SNL.Clients.Office.Excel.Functions.SPG($D529, BQ$1, $F529, "Options: Curr=USD, Mag=Actuals")</f>
        <v>40.653501343981603</v>
      </c>
      <c r="BR529" s="6">
        <f>_xll.SNL.Clients.Office.Excel.Functions.SPG($D529, BR$1, $F529, "Options: Curr=USD, Mag=Actuals")</f>
        <v>10.9885831870149</v>
      </c>
      <c r="BS529" s="6">
        <f>_xll.SNL.Clients.Office.Excel.Functions.SPG($D529, BS$1, $F529, "Options: Curr=USD, Mag=Actuals")</f>
        <v>10.9885831870149</v>
      </c>
      <c r="BT529" s="6">
        <f>_xll.SNL.Clients.Office.Excel.Functions.SPG($D529, BT$1, $F529, "Options: Curr=USD, Mag=Actuals")</f>
        <v>13.0918463820654</v>
      </c>
      <c r="BU529" s="6">
        <f>_xll.SNL.Clients.Office.Excel.Functions.SPG($D529, BU$1, $F529, "Options: Curr=USD, Mag=Actuals")</f>
        <v>5.59516366852072</v>
      </c>
      <c r="BV529" s="6">
        <f>_xll.SNL.Clients.Office.Excel.Functions.SPG($D529, BV$1, $F529, "Options: Curr=USD, Mag=Actuals")</f>
        <v>137819034123</v>
      </c>
      <c r="BW529" s="6">
        <f>_xll.SNL.Clients.Office.Excel.Functions.SPG($D529, BW$1, $F529, "Options: Curr=USD, Mag=Actuals")</f>
        <v>6559584008</v>
      </c>
      <c r="BX529" s="6">
        <f>_xll.SNL.Clients.Office.Excel.Functions.SPG($D529, BX$1, $F529, "Options: Curr=USD, Mag=Actuals")</f>
        <v>144378618131</v>
      </c>
      <c r="BY529" s="6">
        <f>_xll.SNL.Clients.Office.Excel.Functions.SPG($D529, BY$1, $F529, "Options: Curr=USD, Mag=Actuals")</f>
        <v>50.731127425690801</v>
      </c>
      <c r="BZ529" s="6">
        <f>_xll.SNL.Clients.Office.Excel.Functions.SPG($D529, BZ$1, $F529, "Options: Curr=USD, Mag=Actuals")</f>
        <v>15302866566</v>
      </c>
      <c r="CA529" s="6" t="str">
        <f>_xll.SNL.Clients.Office.Excel.Functions.SPG($D529, CA$1, $F529, "Options: Curr=USD, Mag=Actuals")</f>
        <v>Nonperforming Loans</v>
      </c>
      <c r="CB529" s="6">
        <f>_xll.SNL.Clients.Office.Excel.Functions.SPG($D529, CB$1, $F529, "Options: Curr=USD, Mag=Actuals")</f>
        <v>2.7441128402061401</v>
      </c>
      <c r="CC529" s="6">
        <f>_xll.SNL.Clients.Office.Excel.Functions.SPG($D529, CC$1, $F529, "Options: Curr=USD, Mag=Actuals")</f>
        <v>17.612605869608</v>
      </c>
      <c r="CD529" s="6">
        <f>_xll.SNL.Clients.Office.Excel.Functions.SPG($D529, CD$1, $F529, "Options: Curr=USD, Mag=Actuals")</f>
        <v>0.85823685166917596</v>
      </c>
      <c r="CE529" s="6">
        <f>_xll.SNL.Clients.Office.Excel.Functions.SPG($D529, CE$1, $F529, "Options: Curr=USD, Mag=Actuals")</f>
        <v>23.777358885747201</v>
      </c>
      <c r="CF529" s="6">
        <f>_xll.SNL.Clients.Office.Excel.Functions.SPG($D529, CF$1, $F529, "Options: Curr=USD, Mag=Actuals")</f>
        <v>2.8401791306111202</v>
      </c>
      <c r="CG529" s="6">
        <f>_xll.SNL.Clients.Office.Excel.Functions.SPG($D529, CG$1, $F529, "Options: Curr=USD, Mag=Actuals")</f>
        <v>2.5372360167024399</v>
      </c>
    </row>
    <row r="530" spans="1:85" x14ac:dyDescent="0.3">
      <c r="A530" s="10" t="s">
        <v>93</v>
      </c>
      <c r="B530" s="10" t="s">
        <v>85</v>
      </c>
      <c r="C530" s="10" t="s">
        <v>4</v>
      </c>
      <c r="D530">
        <v>4226356</v>
      </c>
      <c r="E530" s="10" t="s">
        <v>19</v>
      </c>
      <c r="F530" s="10" t="s">
        <v>66</v>
      </c>
      <c r="G530">
        <v>344.47</v>
      </c>
      <c r="H530">
        <v>1334.56</v>
      </c>
      <c r="I530">
        <v>990.09</v>
      </c>
      <c r="J530">
        <v>4593.55</v>
      </c>
      <c r="K530">
        <v>3453.36</v>
      </c>
      <c r="L530">
        <v>9.59</v>
      </c>
      <c r="M530">
        <v>4901.431515319734</v>
      </c>
      <c r="N530">
        <v>1330.17</v>
      </c>
      <c r="O530">
        <v>5.86</v>
      </c>
      <c r="P530">
        <v>6.86</v>
      </c>
      <c r="Q530">
        <v>6.95</v>
      </c>
      <c r="R530">
        <v>6.82</v>
      </c>
      <c r="S530" t="str">
        <f>_xll.SNL.Clients.Office.Excel.Functions.SPG(D530, S$1, F530, "Options: Curr=USD, Mag=Actuals")</f>
        <v>Industrial and Commercial Bank of China Limited (SEHK:1398)</v>
      </c>
      <c r="T530" t="str">
        <f>_xll.SNL.Clients.Office.Excel.Functions.SPG($D530, T$1, $F530, "Options: Curr=USD, Mag=Actuals")</f>
        <v>Industrial and Commercial Bank of China Limited</v>
      </c>
      <c r="U530" s="6">
        <f>_xll.SNL.Clients.Office.Excel.Functions.SPG($D530, U$1, $F530, "Options: Curr=USD, Mag=Actuals")</f>
        <v>1430026832052</v>
      </c>
      <c r="V530" t="str">
        <f>_xll.SNL.Clients.Office.Excel.Functions.SPG($D530, V$1, $F530, "Options: Curr=USD, Mag=Actuals")</f>
        <v>SEHK:1398</v>
      </c>
      <c r="W530" t="str">
        <f>_xll.SNL.Clients.Office.Excel.Functions.SPG($D530, W$1, $F530, "Options: Curr=USD, Mag=Actuals")</f>
        <v>Bank</v>
      </c>
      <c r="X530" s="6">
        <f>_xll.SNL.Clients.Office.Excel.Functions.SPG($D530, X$1, $F530, "Options: Curr=USD, Mag=Actuals")</f>
        <v>44945225450.464531</v>
      </c>
      <c r="Y530" s="6">
        <f>_xll.SNL.Clients.Office.Excel.Functions.SPG($D530, Y$1, $F530, "Options: Curr=USD, Mag=Actuals")</f>
        <v>47857847332.763443</v>
      </c>
      <c r="Z530" s="6">
        <f>_xll.SNL.Clients.Office.Excel.Functions.SPG($D530, Z$1, $F530, "Options: Curr=USD, Mag=Actuals")</f>
        <v>46491521002.411659</v>
      </c>
      <c r="AA530" s="6">
        <f>_xll.SNL.Clients.Office.Excel.Functions.SPG($D530, AA$1, $F530, "Options: Curr=USD, Mag=Actuals")</f>
        <v>16013805312.930227</v>
      </c>
      <c r="AB530" s="6">
        <f>_xll.SNL.Clients.Office.Excel.Functions.SPG($D530, AB$1, $F530, "Options: Curr=USD, Mag=Actuals")</f>
        <v>4.6935972992063493E-2</v>
      </c>
      <c r="AC530" s="6">
        <f>_xll.SNL.Clients.Office.Excel.Functions.SPG($D530, AC$1, $F530, "Options: Curr=USD, Mag=Actuals")</f>
        <v>38.586843346663699</v>
      </c>
      <c r="AD530" s="6">
        <f>_xll.SNL.Clients.Office.Excel.Functions.SPG($D530, AD$1, $F530, "Options: Curr=USD, Mag=Actuals")</f>
        <v>1.2111518835597199</v>
      </c>
      <c r="AE530" s="6">
        <f>_xll.SNL.Clients.Office.Excel.Functions.SPG($D530, AE$1, $F530, "Options: Curr=USD, Mag=Actuals")</f>
        <v>19.338506449588198</v>
      </c>
      <c r="AF530" s="6">
        <f>_xll.SNL.Clients.Office.Excel.Functions.SPG($D530, AF$1, $F530, "Options: Curr=USD, Mag=Actuals")</f>
        <v>1430026832052</v>
      </c>
      <c r="AG530" s="6">
        <f>_xll.SNL.Clients.Office.Excel.Functions.SPG($D530, AG$1, $F530, "Options: Curr=USD, Mag=Actuals")</f>
        <v>7299373848</v>
      </c>
      <c r="AH530" s="6">
        <f>_xll.SNL.Clients.Office.Excel.Functions.SPG($D530, AH$1, $F530, "Options: Curr=USD, Mag=Actuals")</f>
        <v>88908906060</v>
      </c>
      <c r="AI530" s="6">
        <f>_xll.SNL.Clients.Office.Excel.Functions.SPG($D530, AI$1, $F530, "Options: Curr=USD, Mag=Actuals")</f>
        <v>39813</v>
      </c>
      <c r="AJ530" s="6" t="str">
        <f>_xll.SNL.Clients.Office.Excel.Functions.SPG($D530, AJ$1, $F530, "Options: Curr=USD, Mag=Actuals")</f>
        <v>#INVALID FUNCTION PARAMETER</v>
      </c>
      <c r="AK530" s="6" t="str">
        <f>_xll.SNL.Clients.Office.Excel.Functions.SPG($D530, AK$1, $F530, "Options: Curr=USD, Mag=Actuals")</f>
        <v>#INVALID FUNCTION PARAMETER</v>
      </c>
      <c r="AL530" s="6" t="str">
        <f>_xll.SNL.Clients.Office.Excel.Functions.SPG($D530, AL$1, $F530, "Options: Curr=USD, Mag=Actuals")</f>
        <v>#INVALID FUNCTION PARAMETER</v>
      </c>
      <c r="AM530" s="6" t="str">
        <f>_xll.SNL.Clients.Office.Excel.Functions.SPG($D530, AM$1, $F530, "Options: Curr=USD, Mag=Actuals")</f>
        <v>#INVALID FUNCTION PARAMETER</v>
      </c>
      <c r="AN530" s="6">
        <f>_xll.SNL.Clients.Office.Excel.Functions.SPG($D530, AN$1, $F530, "Options: Curr=USD, Mag=Actuals")</f>
        <v>1430026832052</v>
      </c>
      <c r="AO530" s="6">
        <f>_xll.SNL.Clients.Office.Excel.Functions.SPG($D530, AO$1, $F530, "Options: Curr=USD, Mag=Actuals")</f>
        <v>650150644182</v>
      </c>
      <c r="AP530" s="6">
        <f>_xll.SNL.Clients.Office.Excel.Functions.SPG($D530, AP$1, $F530, "Options: Curr=USD, Mag=Actuals")</f>
        <v>1205244692652</v>
      </c>
      <c r="AQ530" s="6">
        <f>_xll.SNL.Clients.Office.Excel.Functions.SPG($D530, AQ$1, $F530, "Options: Curr=USD, Mag=Actuals")</f>
        <v>88329253350</v>
      </c>
      <c r="AR530" s="6">
        <f>_xll.SNL.Clients.Office.Excel.Functions.SPG($D530, AR$1, $F530, "Options: Curr=USD, Mag=Actuals")</f>
        <v>88908906060</v>
      </c>
      <c r="AS530" s="6">
        <f>_xll.SNL.Clients.Office.Excel.Functions.SPG($D530, AS$1, $F530, "Options: Curr=USD, Mag=Actuals")</f>
        <v>84815722524</v>
      </c>
      <c r="AT530" s="6">
        <f>_xll.SNL.Clients.Office.Excel.Functions.SPG($D530, AT$1, $F530, "Options: Curr=USD, Mag=Actuals")</f>
        <v>45.464226936852199</v>
      </c>
      <c r="AU530" s="6">
        <f>_xll.SNL.Clients.Office.Excel.Functions.SPG($D530, AU$1, $F530, "Options: Curr=USD, Mag=Actuals")</f>
        <v>53.943456307732802</v>
      </c>
      <c r="AV530" s="6">
        <f>_xll.SNL.Clients.Office.Excel.Functions.SPG($D530, AV$1, $F530, "Options: Curr=USD, Mag=Actuals")</f>
        <v>6.2172893589990403</v>
      </c>
      <c r="AW530" s="6">
        <f>_xll.SNL.Clients.Office.Excel.Functions.SPG($D530, AW$1, $F530, "Options: Curr=USD, Mag=Actuals")</f>
        <v>5.9480833916970504</v>
      </c>
      <c r="AX530" s="6">
        <f>_xll.SNL.Clients.Office.Excel.Functions.SPG($D530, AX$1, $F530, "Options: Curr=USD, Mag=Actuals")</f>
        <v>16013805312.930227</v>
      </c>
      <c r="AY530" s="6">
        <f>_xll.SNL.Clients.Office.Excel.Functions.SPG($D530, AY$1, $F530, "Options: Curr=USD, Mag=Actuals")</f>
        <v>15958374792.678865</v>
      </c>
      <c r="AZ530" s="6">
        <f>_xll.SNL.Clients.Office.Excel.Functions.SPG($D530, AZ$1, $F530, "Options: Curr=USD, Mag=Actuals")</f>
        <v>1.2111518835597199</v>
      </c>
      <c r="BA530" s="6">
        <f>_xll.SNL.Clients.Office.Excel.Functions.SPG($D530, BA$1, $F530, "Options: Curr=USD, Mag=Actuals")</f>
        <v>19.338506449588198</v>
      </c>
      <c r="BB530" s="6">
        <f>_xll.SNL.Clients.Office.Excel.Functions.SPG($D530, BB$1, $F530, "Options: Curr=USD, Mag=Actuals")</f>
        <v>19.4279634651013</v>
      </c>
      <c r="BC530" s="6">
        <f>_xll.SNL.Clients.Office.Excel.Functions.SPG($D530, BC$1, $F530, "Options: Curr=USD, Mag=Actuals")</f>
        <v>20.5496242121318</v>
      </c>
      <c r="BD530" s="6">
        <f>_xll.SNL.Clients.Office.Excel.Functions.SPG($D530, BD$1, $F530, "Options: Curr=USD, Mag=Actuals")</f>
        <v>2.4300438769452999</v>
      </c>
      <c r="BE530" s="6">
        <f>_xll.SNL.Clients.Office.Excel.Functions.SPG($D530, BE$1, $F530, "Options: Curr=USD, Mag=Actuals")</f>
        <v>2.8642381996646402</v>
      </c>
      <c r="BF530" s="6">
        <f>_xll.SNL.Clients.Office.Excel.Functions.SPG($D530, BF$1, $F530, "Options: Curr=USD, Mag=Actuals")</f>
        <v>0.47914251326483898</v>
      </c>
      <c r="BG530" s="6">
        <f>_xll.SNL.Clients.Office.Excel.Functions.SPG($D530, BG$1, $F530, "Options: Curr=USD, Mag=Actuals")</f>
        <v>1.2123387962897301</v>
      </c>
      <c r="BH530" s="6">
        <f>_xll.SNL.Clients.Office.Excel.Functions.SPG($D530, BH$1, $F530, "Options: Curr=USD, Mag=Actuals")</f>
        <v>2.1869465951339402</v>
      </c>
      <c r="BI530" s="6">
        <f>_xll.SNL.Clients.Office.Excel.Functions.SPG($D530, BI$1, $F530, "Options: Curr=USD, Mag=Actuals")</f>
        <v>5.74678088990039</v>
      </c>
      <c r="BJ530" s="6">
        <f>_xll.SNL.Clients.Office.Excel.Functions.SPG($D530, BJ$1, $F530, "Options: Curr=USD, Mag=Actuals")</f>
        <v>0.96134708317612005</v>
      </c>
      <c r="BK530" s="6">
        <f>_xll.SNL.Clients.Office.Excel.Functions.SPG($D530, BK$1, $F530, "Options: Curr=USD, Mag=Actuals")</f>
        <v>2.4324252876099601</v>
      </c>
      <c r="BL530" s="6">
        <f>_xll.SNL.Clients.Office.Excel.Functions.SPG($D530, BL$1, $F530, "Options: Curr=USD, Mag=Actuals")</f>
        <v>4.3878693125522803</v>
      </c>
      <c r="BM530" s="6">
        <f>_xll.SNL.Clients.Office.Excel.Functions.SPG($D530, BM$1, $F530, "Options: Curr=USD, Mag=Actuals")</f>
        <v>3.17614639252333</v>
      </c>
      <c r="BN530" s="6">
        <f>_xll.SNL.Clients.Office.Excel.Functions.SPG($D530, BN$1, $F530, "Options: Curr=USD, Mag=Actuals")</f>
        <v>2.9486043124950898</v>
      </c>
      <c r="BO530" s="6">
        <f>_xll.SNL.Clients.Office.Excel.Functions.SPG($D530, BO$1, $F530, "Options: Curr=USD, Mag=Actuals")</f>
        <v>84.260009674122998</v>
      </c>
      <c r="BP530" s="6">
        <f>_xll.SNL.Clients.Office.Excel.Functions.SPG($D530, BP$1, $F530, "Options: Curr=USD, Mag=Actuals")</f>
        <v>14.0953894154844</v>
      </c>
      <c r="BQ530" s="6">
        <f>_xll.SNL.Clients.Office.Excel.Functions.SPG($D530, BQ$1, $F530, "Options: Curr=USD, Mag=Actuals")</f>
        <v>35.664519353050999</v>
      </c>
      <c r="BR530" s="6">
        <f>_xll.SNL.Clients.Office.Excel.Functions.SPG($D530, BR$1, $F530, "Options: Curr=USD, Mag=Actuals")</f>
        <v>10.7509055268249</v>
      </c>
      <c r="BS530" s="6">
        <f>_xll.SNL.Clients.Office.Excel.Functions.SPG($D530, BS$1, $F530, "Options: Curr=USD, Mag=Actuals")</f>
        <v>10.7509055268249</v>
      </c>
      <c r="BT530" s="6">
        <f>_xll.SNL.Clients.Office.Excel.Functions.SPG($D530, BT$1, $F530, "Options: Curr=USD, Mag=Actuals")</f>
        <v>13.0563691369757</v>
      </c>
      <c r="BU530" s="6">
        <f>_xll.SNL.Clients.Office.Excel.Functions.SPG($D530, BU$1, $F530, "Options: Curr=USD, Mag=Actuals")</f>
        <v>5.2549372627914304</v>
      </c>
      <c r="BV530" s="6">
        <f>_xll.SNL.Clients.Office.Excel.Functions.SPG($D530, BV$1, $F530, "Options: Curr=USD, Mag=Actuals")</f>
        <v>79356727710</v>
      </c>
      <c r="BW530" s="6">
        <f>_xll.SNL.Clients.Office.Excel.Functions.SPG($D530, BW$1, $F530, "Options: Curr=USD, Mag=Actuals")</f>
        <v>23658331164</v>
      </c>
      <c r="BX530" s="6">
        <f>_xll.SNL.Clients.Office.Excel.Functions.SPG($D530, BX$1, $F530, "Options: Curr=USD, Mag=Actuals")</f>
        <v>103015058874</v>
      </c>
      <c r="BY530" s="6">
        <f>_xll.SNL.Clients.Office.Excel.Functions.SPG($D530, BY$1, $F530, "Options: Curr=USD, Mag=Actuals")</f>
        <v>48.670922829278197</v>
      </c>
      <c r="BZ530" s="6">
        <f>_xll.SNL.Clients.Office.Excel.Functions.SPG($D530, BZ$1, $F530, "Options: Curr=USD, Mag=Actuals")</f>
        <v>15313090884</v>
      </c>
      <c r="CA530" s="6" t="str">
        <f>_xll.SNL.Clients.Office.Excel.Functions.SPG($D530, CA$1, $F530, "Options: Curr=USD, Mag=Actuals")</f>
        <v>Nonperforming Loans</v>
      </c>
      <c r="CB530" s="6">
        <f>_xll.SNL.Clients.Office.Excel.Functions.SPG($D530, CB$1, $F530, "Options: Curr=USD, Mag=Actuals")</f>
        <v>2.2852610917687102</v>
      </c>
      <c r="CC530" s="6">
        <f>_xll.SNL.Clients.Office.Excel.Functions.SPG($D530, CC$1, $F530, "Options: Curr=USD, Mag=Actuals")</f>
        <v>14.6193078069359</v>
      </c>
      <c r="CD530" s="6">
        <f>_xll.SNL.Clients.Office.Excel.Functions.SPG($D530, CD$1, $F530, "Options: Curr=USD, Mag=Actuals")</f>
        <v>0.84467456767743299</v>
      </c>
      <c r="CE530" s="6">
        <f>_xll.SNL.Clients.Office.Excel.Functions.SPG($D530, CE$1, $F530, "Options: Curr=USD, Mag=Actuals")</f>
        <v>27.132315597645899</v>
      </c>
      <c r="CF530" s="6">
        <f>_xll.SNL.Clients.Office.Excel.Functions.SPG($D530, CF$1, $F530, "Options: Curr=USD, Mag=Actuals")</f>
        <v>2.9742602461857999</v>
      </c>
      <c r="CG530" s="6">
        <f>_xll.SNL.Clients.Office.Excel.Functions.SPG($D530, CG$1, $F530, "Options: Curr=USD, Mag=Actuals")</f>
        <v>2.2001337996034001</v>
      </c>
    </row>
    <row r="531" spans="1:85" x14ac:dyDescent="0.3">
      <c r="A531" s="10" t="s">
        <v>93</v>
      </c>
      <c r="B531" s="10" t="s">
        <v>85</v>
      </c>
      <c r="C531" s="10" t="s">
        <v>4</v>
      </c>
      <c r="D531">
        <v>4226356</v>
      </c>
      <c r="E531" s="10" t="s">
        <v>19</v>
      </c>
      <c r="F531" s="10" t="s">
        <v>67</v>
      </c>
      <c r="G531">
        <v>235.48</v>
      </c>
      <c r="H531">
        <v>1119.0899999999999</v>
      </c>
      <c r="I531">
        <v>883.61</v>
      </c>
      <c r="J531">
        <v>5101.8999999999996</v>
      </c>
      <c r="K531">
        <v>3809.88</v>
      </c>
      <c r="L531">
        <v>9.44</v>
      </c>
      <c r="M531">
        <v>5453.938890568752</v>
      </c>
      <c r="N531">
        <v>1339.13</v>
      </c>
      <c r="O531">
        <v>-0.69</v>
      </c>
      <c r="P531">
        <v>-5.46</v>
      </c>
      <c r="Q531">
        <v>6.83</v>
      </c>
      <c r="R531">
        <v>6.83</v>
      </c>
      <c r="S531" t="str">
        <f>_xll.SNL.Clients.Office.Excel.Functions.SPG(D531, S$1, F531, "Options: Curr=USD, Mag=Actuals")</f>
        <v>Industrial and Commercial Bank of China Limited (SEHK:1398)</v>
      </c>
      <c r="T531" t="str">
        <f>_xll.SNL.Clients.Office.Excel.Functions.SPG($D531, T$1, $F531, "Options: Curr=USD, Mag=Actuals")</f>
        <v>Industrial and Commercial Bank of China Limited</v>
      </c>
      <c r="U531" s="6">
        <f>_xll.SNL.Clients.Office.Excel.Functions.SPG($D531, U$1, $F531, "Options: Curr=USD, Mag=Actuals")</f>
        <v>1726227423228</v>
      </c>
      <c r="V531" t="str">
        <f>_xll.SNL.Clients.Office.Excel.Functions.SPG($D531, V$1, $F531, "Options: Curr=USD, Mag=Actuals")</f>
        <v>SEHK:1398</v>
      </c>
      <c r="W531" t="str">
        <f>_xll.SNL.Clients.Office.Excel.Functions.SPG($D531, W$1, $F531, "Options: Curr=USD, Mag=Actuals")</f>
        <v>Bank</v>
      </c>
      <c r="X531" s="6">
        <f>_xll.SNL.Clients.Office.Excel.Functions.SPG($D531, X$1, $F531, "Options: Curr=USD, Mag=Actuals")</f>
        <v>45584985210.584412</v>
      </c>
      <c r="Y531" s="6">
        <f>_xll.SNL.Clients.Office.Excel.Functions.SPG($D531, Y$1, $F531, "Options: Curr=USD, Mag=Actuals")</f>
        <v>49530585716.627739</v>
      </c>
      <c r="Z531" s="6">
        <f>_xll.SNL.Clients.Office.Excel.Functions.SPG($D531, Z$1, $F531, "Options: Curr=USD, Mag=Actuals")</f>
        <v>47920315781.315285</v>
      </c>
      <c r="AA531" s="6">
        <f>_xll.SNL.Clients.Office.Excel.Functions.SPG($D531, AA$1, $F531, "Options: Curr=USD, Mag=Actuals")</f>
        <v>18942044413.608246</v>
      </c>
      <c r="AB531" s="6">
        <f>_xll.SNL.Clients.Office.Excel.Functions.SPG($D531, AB$1, $F531, "Options: Curr=USD, Mag=Actuals")</f>
        <v>5.5334730504373521E-2</v>
      </c>
      <c r="AC531" s="6">
        <f>_xll.SNL.Clients.Office.Excel.Functions.SPG($D531, AC$1, $F531, "Options: Curr=USD, Mag=Actuals")</f>
        <v>16.062913409731401</v>
      </c>
      <c r="AD531" s="6">
        <f>_xll.SNL.Clients.Office.Excel.Functions.SPG($D531, AD$1, $F531, "Options: Curr=USD, Mag=Actuals")</f>
        <v>1.16031950483852</v>
      </c>
      <c r="AE531" s="6">
        <f>_xll.SNL.Clients.Office.Excel.Functions.SPG($D531, AE$1, $F531, "Options: Curr=USD, Mag=Actuals")</f>
        <v>20.1306197124375</v>
      </c>
      <c r="AF531" s="6">
        <f>_xll.SNL.Clients.Office.Excel.Functions.SPG($D531, AF$1, $F531, "Options: Curr=USD, Mag=Actuals")</f>
        <v>1726227423228</v>
      </c>
      <c r="AG531" s="6">
        <f>_xll.SNL.Clients.Office.Excel.Functions.SPG($D531, AG$1, $F531, "Options: Curr=USD, Mag=Actuals")</f>
        <v>17287683424</v>
      </c>
      <c r="AH531" s="6">
        <f>_xll.SNL.Clients.Office.Excel.Functions.SPG($D531, AH$1, $F531, "Options: Curr=USD, Mag=Actuals")</f>
        <v>99447536583.999985</v>
      </c>
      <c r="AI531" s="6">
        <f>_xll.SNL.Clients.Office.Excel.Functions.SPG($D531, AI$1, $F531, "Options: Curr=USD, Mag=Actuals")</f>
        <v>40178</v>
      </c>
      <c r="AJ531" s="6" t="str">
        <f>_xll.SNL.Clients.Office.Excel.Functions.SPG($D531, AJ$1, $F531, "Options: Curr=USD, Mag=Actuals")</f>
        <v>#INVALID FUNCTION PARAMETER</v>
      </c>
      <c r="AK531" s="6" t="str">
        <f>_xll.SNL.Clients.Office.Excel.Functions.SPG($D531, AK$1, $F531, "Options: Curr=USD, Mag=Actuals")</f>
        <v>#INVALID FUNCTION PARAMETER</v>
      </c>
      <c r="AL531" s="6" t="str">
        <f>_xll.SNL.Clients.Office.Excel.Functions.SPG($D531, AL$1, $F531, "Options: Curr=USD, Mag=Actuals")</f>
        <v>#INVALID FUNCTION PARAMETER</v>
      </c>
      <c r="AM531" s="6" t="str">
        <f>_xll.SNL.Clients.Office.Excel.Functions.SPG($D531, AM$1, $F531, "Options: Curr=USD, Mag=Actuals")</f>
        <v>#INVALID FUNCTION PARAMETER</v>
      </c>
      <c r="AN531" s="6">
        <f>_xll.SNL.Clients.Office.Excel.Functions.SPG($D531, AN$1, $F531, "Options: Curr=USD, Mag=Actuals")</f>
        <v>1726227423228</v>
      </c>
      <c r="AO531" s="6">
        <f>_xll.SNL.Clients.Office.Excel.Functions.SPG($D531, AO$1, $F531, "Options: Curr=USD, Mag=Actuals")</f>
        <v>817800994824</v>
      </c>
      <c r="AP531" s="6">
        <f>_xll.SNL.Clients.Office.Excel.Functions.SPG($D531, AP$1, $F531, "Options: Curr=USD, Mag=Actuals")</f>
        <v>1431257569852</v>
      </c>
      <c r="AQ531" s="6">
        <f>_xll.SNL.Clients.Office.Excel.Functions.SPG($D531, AQ$1, $F531, "Options: Curr=USD, Mag=Actuals")</f>
        <v>98709151068</v>
      </c>
      <c r="AR531" s="6">
        <f>_xll.SNL.Clients.Office.Excel.Functions.SPG($D531, AR$1, $F531, "Options: Curr=USD, Mag=Actuals")</f>
        <v>99447536583.999985</v>
      </c>
      <c r="AS531" s="6">
        <f>_xll.SNL.Clients.Office.Excel.Functions.SPG($D531, AS$1, $F531, "Options: Curr=USD, Mag=Actuals")</f>
        <v>95342986112</v>
      </c>
      <c r="AT531" s="6">
        <f>_xll.SNL.Clients.Office.Excel.Functions.SPG($D531, AT$1, $F531, "Options: Curr=USD, Mag=Actuals")</f>
        <v>47.375043625175003</v>
      </c>
      <c r="AU531" s="6">
        <f>_xll.SNL.Clients.Office.Excel.Functions.SPG($D531, AU$1, $F531, "Options: Curr=USD, Mag=Actuals")</f>
        <v>57.138631931118098</v>
      </c>
      <c r="AV531" s="6">
        <f>_xll.SNL.Clients.Office.Excel.Functions.SPG($D531, AV$1, $F531, "Options: Curr=USD, Mag=Actuals")</f>
        <v>5.7609753643025599</v>
      </c>
      <c r="AW531" s="6">
        <f>_xll.SNL.Clients.Office.Excel.Functions.SPG($D531, AW$1, $F531, "Options: Curr=USD, Mag=Actuals")</f>
        <v>5.5363637299246697</v>
      </c>
      <c r="AX531" s="6">
        <f>_xll.SNL.Clients.Office.Excel.Functions.SPG($D531, AX$1, $F531, "Options: Curr=USD, Mag=Actuals")</f>
        <v>18942044413.608246</v>
      </c>
      <c r="AY531" s="6">
        <f>_xll.SNL.Clients.Office.Excel.Functions.SPG($D531, AY$1, $F531, "Options: Curr=USD, Mag=Actuals")</f>
        <v>18832106893.479183</v>
      </c>
      <c r="AZ531" s="6">
        <f>_xll.SNL.Clients.Office.Excel.Functions.SPG($D531, AZ$1, $F531, "Options: Curr=USD, Mag=Actuals")</f>
        <v>1.16031950483852</v>
      </c>
      <c r="BA531" s="6">
        <f>_xll.SNL.Clients.Office.Excel.Functions.SPG($D531, BA$1, $F531, "Options: Curr=USD, Mag=Actuals")</f>
        <v>20.1306197124375</v>
      </c>
      <c r="BB531" s="6">
        <f>_xll.SNL.Clients.Office.Excel.Functions.SPG($D531, BB$1, $F531, "Options: Curr=USD, Mag=Actuals")</f>
        <v>20.154821364784301</v>
      </c>
      <c r="BC531" s="6">
        <f>_xll.SNL.Clients.Office.Excel.Functions.SPG($D531, BC$1, $F531, "Options: Curr=USD, Mag=Actuals")</f>
        <v>21.2481480692567</v>
      </c>
      <c r="BD531" s="6">
        <f>_xll.SNL.Clients.Office.Excel.Functions.SPG($D531, BD$1, $F531, "Options: Curr=USD, Mag=Actuals")</f>
        <v>2.4253663676944699</v>
      </c>
      <c r="BE531" s="6">
        <f>_xll.SNL.Clients.Office.Excel.Functions.SPG($D531, BE$1, $F531, "Options: Curr=USD, Mag=Actuals")</f>
        <v>2.2043254891875299</v>
      </c>
      <c r="BF531" s="6">
        <f>_xll.SNL.Clients.Office.Excel.Functions.SPG($D531, BF$1, $F531, "Options: Curr=USD, Mag=Actuals")</f>
        <v>0.494514047832467</v>
      </c>
      <c r="BG531" s="6">
        <f>_xll.SNL.Clients.Office.Excel.Functions.SPG($D531, BG$1, $F531, "Options: Curr=USD, Mag=Actuals")</f>
        <v>1.0834078507456599</v>
      </c>
      <c r="BH531" s="6">
        <f>_xll.SNL.Clients.Office.Excel.Functions.SPG($D531, BH$1, $F531, "Options: Curr=USD, Mag=Actuals")</f>
        <v>1.7089595575799901</v>
      </c>
      <c r="BI531" s="6">
        <f>_xll.SNL.Clients.Office.Excel.Functions.SPG($D531, BI$1, $F531, "Options: Curr=USD, Mag=Actuals")</f>
        <v>4.6076075448470002</v>
      </c>
      <c r="BJ531" s="6">
        <f>_xll.SNL.Clients.Office.Excel.Functions.SPG($D531, BJ$1, $F531, "Options: Curr=USD, Mag=Actuals")</f>
        <v>1.03366162075526</v>
      </c>
      <c r="BK531" s="6">
        <f>_xll.SNL.Clients.Office.Excel.Functions.SPG($D531, BK$1, $F531, "Options: Curr=USD, Mag=Actuals")</f>
        <v>2.2646012178002302</v>
      </c>
      <c r="BL531" s="6">
        <f>_xll.SNL.Clients.Office.Excel.Functions.SPG($D531, BL$1, $F531, "Options: Curr=USD, Mag=Actuals")</f>
        <v>3.5721652677736899</v>
      </c>
      <c r="BM531" s="6">
        <f>_xll.SNL.Clients.Office.Excel.Functions.SPG($D531, BM$1, $F531, "Options: Curr=USD, Mag=Actuals")</f>
        <v>3.13571703234319</v>
      </c>
      <c r="BN531" s="6">
        <f>_xll.SNL.Clients.Office.Excel.Functions.SPG($D531, BN$1, $F531, "Options: Curr=USD, Mag=Actuals")</f>
        <v>2.2637860899373798</v>
      </c>
      <c r="BO531" s="6">
        <f>_xll.SNL.Clients.Office.Excel.Functions.SPG($D531, BO$1, $F531, "Options: Curr=USD, Mag=Actuals")</f>
        <v>78.9410978875908</v>
      </c>
      <c r="BP531" s="6">
        <f>_xll.SNL.Clients.Office.Excel.Functions.SPG($D531, BP$1, $F531, "Options: Curr=USD, Mag=Actuals")</f>
        <v>17.709490748174399</v>
      </c>
      <c r="BQ531" s="6">
        <f>_xll.SNL.Clients.Office.Excel.Functions.SPG($D531, BQ$1, $F531, "Options: Curr=USD, Mag=Actuals")</f>
        <v>38.798900442520498</v>
      </c>
      <c r="BR531" s="6">
        <f>_xll.SNL.Clients.Office.Excel.Functions.SPG($D531, BR$1, $F531, "Options: Curr=USD, Mag=Actuals")</f>
        <v>9.9037040664850604</v>
      </c>
      <c r="BS531" s="6">
        <f>_xll.SNL.Clients.Office.Excel.Functions.SPG($D531, BS$1, $F531, "Options: Curr=USD, Mag=Actuals")</f>
        <v>9.9037040664850604</v>
      </c>
      <c r="BT531" s="6">
        <f>_xll.SNL.Clients.Office.Excel.Functions.SPG($D531, BT$1, $F531, "Options: Curr=USD, Mag=Actuals")</f>
        <v>12.3613444952401</v>
      </c>
      <c r="BU531" s="6">
        <f>_xll.SNL.Clients.Office.Excel.Functions.SPG($D531, BU$1, $F531, "Options: Curr=USD, Mag=Actuals")</f>
        <v>4.9912173177233798</v>
      </c>
      <c r="BV531" s="6">
        <f>_xll.SNL.Clients.Office.Excel.Functions.SPG($D531, BV$1, $F531, "Options: Curr=USD, Mag=Actuals")</f>
        <v>151825449996</v>
      </c>
      <c r="BW531" s="6">
        <f>_xll.SNL.Clients.Office.Excel.Functions.SPG($D531, BW$1, $F531, "Options: Curr=USD, Mag=Actuals")</f>
        <v>14313341768</v>
      </c>
      <c r="BX531" s="6">
        <f>_xll.SNL.Clients.Office.Excel.Functions.SPG($D531, BX$1, $F531, "Options: Curr=USD, Mag=Actuals")</f>
        <v>166138791764</v>
      </c>
      <c r="BY531" s="6">
        <f>_xll.SNL.Clients.Office.Excel.Functions.SPG($D531, BY$1, $F531, "Options: Curr=USD, Mag=Actuals")</f>
        <v>50.244407046790499</v>
      </c>
      <c r="BZ531" s="6">
        <f>_xll.SNL.Clients.Office.Excel.Functions.SPG($D531, BZ$1, $F531, "Options: Curr=USD, Mag=Actuals")</f>
        <v>12958292292</v>
      </c>
      <c r="CA531" s="6" t="str">
        <f>_xll.SNL.Clients.Office.Excel.Functions.SPG($D531, CA$1, $F531, "Options: Curr=USD, Mag=Actuals")</f>
        <v>Nonperforming Loans</v>
      </c>
      <c r="CB531" s="6">
        <f>_xll.SNL.Clients.Office.Excel.Functions.SPG($D531, CB$1, $F531, "Options: Curr=USD, Mag=Actuals")</f>
        <v>1.54429700943996</v>
      </c>
      <c r="CC531" s="6">
        <f>_xll.SNL.Clients.Office.Excel.Functions.SPG($D531, CC$1, $F531, "Options: Curr=USD, Mag=Actuals")</f>
        <v>11.108864790472699</v>
      </c>
      <c r="CD531" s="6">
        <f>_xll.SNL.Clients.Office.Excel.Functions.SPG($D531, CD$1, $F531, "Options: Curr=USD, Mag=Actuals")</f>
        <v>0.42098436793125099</v>
      </c>
      <c r="CE531" s="6">
        <f>_xll.SNL.Clients.Office.Excel.Functions.SPG($D531, CE$1, $F531, "Options: Curr=USD, Mag=Actuals")</f>
        <v>11.856500453880001</v>
      </c>
      <c r="CF531" s="6">
        <f>_xll.SNL.Clients.Office.Excel.Functions.SPG($D531, CF$1, $F531, "Options: Curr=USD, Mag=Actuals")</f>
        <v>2.53903815679362</v>
      </c>
      <c r="CG531" s="6">
        <f>_xll.SNL.Clients.Office.Excel.Functions.SPG($D531, CG$1, $F531, "Options: Curr=USD, Mag=Actuals")</f>
        <v>1.4940393458901999</v>
      </c>
    </row>
    <row r="532" spans="1:85" x14ac:dyDescent="0.3">
      <c r="A532" s="10" t="s">
        <v>93</v>
      </c>
      <c r="B532" s="10" t="s">
        <v>85</v>
      </c>
      <c r="C532" s="10" t="s">
        <v>4</v>
      </c>
      <c r="D532">
        <v>4226356</v>
      </c>
      <c r="E532" s="10" t="s">
        <v>19</v>
      </c>
      <c r="F532" s="10" t="s">
        <v>8</v>
      </c>
      <c r="G532">
        <v>238.09</v>
      </c>
      <c r="H532">
        <v>1478.07</v>
      </c>
      <c r="I532">
        <v>1239.99</v>
      </c>
      <c r="J532">
        <v>6088.11</v>
      </c>
      <c r="K532">
        <v>4515.76</v>
      </c>
      <c r="L532">
        <v>10.62</v>
      </c>
      <c r="M532">
        <v>6088.3142262420824</v>
      </c>
      <c r="N532">
        <v>1348.19</v>
      </c>
      <c r="O532">
        <v>3.32</v>
      </c>
      <c r="P532">
        <v>5.54</v>
      </c>
      <c r="Q532">
        <v>6.77</v>
      </c>
      <c r="R532">
        <v>6.6</v>
      </c>
      <c r="S532" t="str">
        <f>_xll.SNL.Clients.Office.Excel.Functions.SPG(D532, S$1, F532, "Options: Curr=USD, Mag=Actuals")</f>
        <v>Industrial and Commercial Bank of China Limited (SEHK:1398)</v>
      </c>
      <c r="T532" t="str">
        <f>_xll.SNL.Clients.Office.Excel.Functions.SPG($D532, T$1, $F532, "Options: Curr=USD, Mag=Actuals")</f>
        <v>Industrial and Commercial Bank of China Limited</v>
      </c>
      <c r="U532" s="6">
        <f>_xll.SNL.Clients.Office.Excel.Functions.SPG($D532, U$1, $F532, "Options: Curr=USD, Mag=Actuals")</f>
        <v>2037641483724.4565</v>
      </c>
      <c r="V532" t="str">
        <f>_xll.SNL.Clients.Office.Excel.Functions.SPG($D532, V$1, $F532, "Options: Curr=USD, Mag=Actuals")</f>
        <v>SEHK:1398</v>
      </c>
      <c r="W532" t="str">
        <f>_xll.SNL.Clients.Office.Excel.Functions.SPG($D532, W$1, $F532, "Options: Curr=USD, Mag=Actuals")</f>
        <v>Bank</v>
      </c>
      <c r="X532" s="6">
        <f>_xll.SNL.Clients.Office.Excel.Functions.SPG($D532, X$1, $F532, "Options: Curr=USD, Mag=Actuals")</f>
        <v>56565648660.453964</v>
      </c>
      <c r="Y532" s="6">
        <f>_xll.SNL.Clients.Office.Excel.Functions.SPG($D532, Y$1, $F532, "Options: Curr=USD, Mag=Actuals")</f>
        <v>57112699794.683441</v>
      </c>
      <c r="Z532" s="6">
        <f>_xll.SNL.Clients.Office.Excel.Functions.SPG($D532, Z$1, $F532, "Options: Curr=USD, Mag=Actuals")</f>
        <v>55316575654.807137</v>
      </c>
      <c r="AA532" s="6">
        <f>_xll.SNL.Clients.Office.Excel.Functions.SPG($D532, AA$1, $F532, "Options: Curr=USD, Mag=Actuals")</f>
        <v>24527184596.394485</v>
      </c>
      <c r="AB532" s="6">
        <f>_xll.SNL.Clients.Office.Excel.Functions.SPG($D532, AB$1, $F532, "Options: Curr=USD, Mag=Actuals")</f>
        <v>7.135449576906211E-2</v>
      </c>
      <c r="AC532" s="6">
        <f>_xll.SNL.Clients.Office.Excel.Functions.SPG($D532, AC$1, $F532, "Options: Curr=USD, Mag=Actuals")</f>
        <v>27.528535193405201</v>
      </c>
      <c r="AD532" s="6">
        <f>_xll.SNL.Clients.Office.Excel.Functions.SPG($D532, AD$1, $F532, "Options: Curr=USD, Mag=Actuals")</f>
        <v>1.29912953430637</v>
      </c>
      <c r="AE532" s="6">
        <f>_xll.SNL.Clients.Office.Excel.Functions.SPG($D532, AE$1, $F532, "Options: Curr=USD, Mag=Actuals")</f>
        <v>22.1279482550542</v>
      </c>
      <c r="AF532" s="6">
        <f>_xll.SNL.Clients.Office.Excel.Functions.SPG($D532, AF$1, $F532, "Options: Curr=USD, Mag=Actuals")</f>
        <v>2037641483724.4565</v>
      </c>
      <c r="AG532" s="6">
        <f>_xll.SNL.Clients.Office.Excel.Functions.SPG($D532, AG$1, $F532, "Options: Curr=USD, Mag=Actuals")</f>
        <v>30644360333.081078</v>
      </c>
      <c r="AH532" s="6">
        <f>_xll.SNL.Clients.Office.Excel.Functions.SPG($D532, AH$1, $F532, "Options: Curr=USD, Mag=Actuals")</f>
        <v>124399242997.72931</v>
      </c>
      <c r="AI532" s="6">
        <f>_xll.SNL.Clients.Office.Excel.Functions.SPG($D532, AI$1, $F532, "Options: Curr=USD, Mag=Actuals")</f>
        <v>40543</v>
      </c>
      <c r="AJ532" s="6" t="str">
        <f>_xll.SNL.Clients.Office.Excel.Functions.SPG($D532, AJ$1, $F532, "Options: Curr=USD, Mag=Actuals")</f>
        <v>#INVALID FUNCTION PARAMETER</v>
      </c>
      <c r="AK532" s="6" t="str">
        <f>_xll.SNL.Clients.Office.Excel.Functions.SPG($D532, AK$1, $F532, "Options: Curr=USD, Mag=Actuals")</f>
        <v>#INVALID FUNCTION PARAMETER</v>
      </c>
      <c r="AL532" s="6" t="str">
        <f>_xll.SNL.Clients.Office.Excel.Functions.SPG($D532, AL$1, $F532, "Options: Curr=USD, Mag=Actuals")</f>
        <v>#INVALID FUNCTION PARAMETER</v>
      </c>
      <c r="AM532" s="6" t="str">
        <f>_xll.SNL.Clients.Office.Excel.Functions.SPG($D532, AM$1, $F532, "Options: Curr=USD, Mag=Actuals")</f>
        <v>#INVALID FUNCTION PARAMETER</v>
      </c>
      <c r="AN532" s="6">
        <f>_xll.SNL.Clients.Office.Excel.Functions.SPG($D532, AN$1, $F532, "Options: Curr=USD, Mag=Actuals")</f>
        <v>2037641483724.4565</v>
      </c>
      <c r="AO532" s="6">
        <f>_xll.SNL.Clients.Office.Excel.Functions.SPG($D532, AO$1, $F532, "Options: Curr=USD, Mag=Actuals")</f>
        <v>1002781529144.59</v>
      </c>
      <c r="AP532" s="6">
        <f>_xll.SNL.Clients.Office.Excel.Functions.SPG($D532, AP$1, $F532, "Options: Curr=USD, Mag=Actuals")</f>
        <v>1687442392127.1809</v>
      </c>
      <c r="AQ532" s="6">
        <f>_xll.SNL.Clients.Office.Excel.Functions.SPG($D532, AQ$1, $F532, "Options: Curr=USD, Mag=Actuals")</f>
        <v>124213474640.42426</v>
      </c>
      <c r="AR532" s="6">
        <f>_xll.SNL.Clients.Office.Excel.Functions.SPG($D532, AR$1, $F532, "Options: Curr=USD, Mag=Actuals")</f>
        <v>124399242997.72931</v>
      </c>
      <c r="AS532" s="6">
        <f>_xll.SNL.Clients.Office.Excel.Functions.SPG($D532, AS$1, $F532, "Options: Curr=USD, Mag=Actuals")</f>
        <v>120076608629.8262</v>
      </c>
      <c r="AT532" s="6">
        <f>_xll.SNL.Clients.Office.Excel.Functions.SPG($D532, AT$1, $F532, "Options: Curr=USD, Mag=Actuals")</f>
        <v>49.212854035130803</v>
      </c>
      <c r="AU532" s="6">
        <f>_xll.SNL.Clients.Office.Excel.Functions.SPG($D532, AU$1, $F532, "Options: Curr=USD, Mag=Actuals")</f>
        <v>59.426119304759702</v>
      </c>
      <c r="AV532" s="6">
        <f>_xll.SNL.Clients.Office.Excel.Functions.SPG($D532, AV$1, $F532, "Options: Curr=USD, Mag=Actuals")</f>
        <v>6.1050603843394997</v>
      </c>
      <c r="AW532" s="6">
        <f>_xll.SNL.Clients.Office.Excel.Functions.SPG($D532, AW$1, $F532, "Options: Curr=USD, Mag=Actuals")</f>
        <v>5.9054490478866404</v>
      </c>
      <c r="AX532" s="6">
        <f>_xll.SNL.Clients.Office.Excel.Functions.SPG($D532, AX$1, $F532, "Options: Curr=USD, Mag=Actuals")</f>
        <v>24527184596.394485</v>
      </c>
      <c r="AY532" s="6">
        <f>_xll.SNL.Clients.Office.Excel.Functions.SPG($D532, AY$1, $F532, "Options: Curr=USD, Mag=Actuals")</f>
        <v>24398805596.760292</v>
      </c>
      <c r="AZ532" s="6">
        <f>_xll.SNL.Clients.Office.Excel.Functions.SPG($D532, AZ$1, $F532, "Options: Curr=USD, Mag=Actuals")</f>
        <v>1.29912953430637</v>
      </c>
      <c r="BA532" s="6">
        <f>_xll.SNL.Clients.Office.Excel.Functions.SPG($D532, BA$1, $F532, "Options: Curr=USD, Mag=Actuals")</f>
        <v>22.1279482550542</v>
      </c>
      <c r="BB532" s="6">
        <f>_xll.SNL.Clients.Office.Excel.Functions.SPG($D532, BB$1, $F532, "Options: Curr=USD, Mag=Actuals")</f>
        <v>22.148701367496798</v>
      </c>
      <c r="BC532" s="6">
        <f>_xll.SNL.Clients.Office.Excel.Functions.SPG($D532, BC$1, $F532, "Options: Curr=USD, Mag=Actuals")</f>
        <v>23.161234069690899</v>
      </c>
      <c r="BD532" s="6">
        <f>_xll.SNL.Clients.Office.Excel.Functions.SPG($D532, BD$1, $F532, "Options: Curr=USD, Mag=Actuals")</f>
        <v>2.54762907840276</v>
      </c>
      <c r="BE532" s="6">
        <f>_xll.SNL.Clients.Office.Excel.Functions.SPG($D532, BE$1, $F532, "Options: Curr=USD, Mag=Actuals")</f>
        <v>2.3768064864690599</v>
      </c>
      <c r="BF532" s="6">
        <f>_xll.SNL.Clients.Office.Excel.Functions.SPG($D532, BF$1, $F532, "Options: Curr=USD, Mag=Actuals")</f>
        <v>0.56996594054435201</v>
      </c>
      <c r="BG532" s="6">
        <f>_xll.SNL.Clients.Office.Excel.Functions.SPG($D532, BG$1, $F532, "Options: Curr=USD, Mag=Actuals")</f>
        <v>1.0914174819759199</v>
      </c>
      <c r="BH532" s="6">
        <f>_xll.SNL.Clients.Office.Excel.Functions.SPG($D532, BH$1, $F532, "Options: Curr=USD, Mag=Actuals")</f>
        <v>1.90469095897395</v>
      </c>
      <c r="BI532" s="6">
        <f>_xll.SNL.Clients.Office.Excel.Functions.SPG($D532, BI$1, $F532, "Options: Curr=USD, Mag=Actuals")</f>
        <v>4.6609834960744401</v>
      </c>
      <c r="BJ532" s="6">
        <f>_xll.SNL.Clients.Office.Excel.Functions.SPG($D532, BJ$1, $F532, "Options: Curr=USD, Mag=Actuals")</f>
        <v>1.11771903069331</v>
      </c>
      <c r="BK532" s="6">
        <f>_xll.SNL.Clients.Office.Excel.Functions.SPG($D532, BK$1, $F532, "Options: Curr=USD, Mag=Actuals")</f>
        <v>2.1402999780491898</v>
      </c>
      <c r="BL532" s="6">
        <f>_xll.SNL.Clients.Office.Excel.Functions.SPG($D532, BL$1, $F532, "Options: Curr=USD, Mag=Actuals")</f>
        <v>3.7351518415318701</v>
      </c>
      <c r="BM532" s="6">
        <f>_xll.SNL.Clients.Office.Excel.Functions.SPG($D532, BM$1, $F532, "Options: Curr=USD, Mag=Actuals")</f>
        <v>3.3056801195241201</v>
      </c>
      <c r="BN532" s="6">
        <f>_xll.SNL.Clients.Office.Excel.Functions.SPG($D532, BN$1, $F532, "Options: Curr=USD, Mag=Actuals")</f>
        <v>2.4433088149000302</v>
      </c>
      <c r="BO532" s="6">
        <f>_xll.SNL.Clients.Office.Excel.Functions.SPG($D532, BO$1, $F532, "Options: Curr=USD, Mag=Actuals")</f>
        <v>79.329788400967402</v>
      </c>
      <c r="BP532" s="6">
        <f>_xll.SNL.Clients.Office.Excel.Functions.SPG($D532, BP$1, $F532, "Options: Curr=USD, Mag=Actuals")</f>
        <v>19.0235417635168</v>
      </c>
      <c r="BQ532" s="6">
        <f>_xll.SNL.Clients.Office.Excel.Functions.SPG($D532, BQ$1, $F532, "Options: Curr=USD, Mag=Actuals")</f>
        <v>36.427836424702399</v>
      </c>
      <c r="BR532" s="6">
        <f>_xll.SNL.Clients.Office.Excel.Functions.SPG($D532, BR$1, $F532, "Options: Curr=USD, Mag=Actuals")</f>
        <v>9.9712795631602908</v>
      </c>
      <c r="BS532" s="6">
        <f>_xll.SNL.Clients.Office.Excel.Functions.SPG($D532, BS$1, $F532, "Options: Curr=USD, Mag=Actuals")</f>
        <v>9.9712795631602908</v>
      </c>
      <c r="BT532" s="6">
        <f>_xll.SNL.Clients.Office.Excel.Functions.SPG($D532, BT$1, $F532, "Options: Curr=USD, Mag=Actuals")</f>
        <v>12.2655963416909</v>
      </c>
      <c r="BU532" s="6">
        <f>_xll.SNL.Clients.Office.Excel.Functions.SPG($D532, BU$1, $F532, "Options: Curr=USD, Mag=Actuals")</f>
        <v>5.2847917587434496</v>
      </c>
      <c r="BV532" s="6">
        <f>_xll.SNL.Clients.Office.Excel.Functions.SPG($D532, BV$1, $F532, "Options: Curr=USD, Mag=Actuals")</f>
        <v>167069190007.57043</v>
      </c>
      <c r="BW532" s="6">
        <f>_xll.SNL.Clients.Office.Excel.Functions.SPG($D532, BW$1, $F532, "Options: Curr=USD, Mag=Actuals")</f>
        <v>22842846328.539043</v>
      </c>
      <c r="BX532" s="6">
        <f>_xll.SNL.Clients.Office.Excel.Functions.SPG($D532, BX$1, $F532, "Options: Curr=USD, Mag=Actuals")</f>
        <v>189912036336.10953</v>
      </c>
      <c r="BY532" s="6">
        <f>_xll.SNL.Clients.Office.Excel.Functions.SPG($D532, BY$1, $F532, "Options: Curr=USD, Mag=Actuals")</f>
        <v>52.846101183315803</v>
      </c>
      <c r="BZ532" s="6">
        <f>_xll.SNL.Clients.Office.Excel.Functions.SPG($D532, BZ$1, $F532, "Options: Curr=USD, Mag=Actuals")</f>
        <v>11088720666.162027</v>
      </c>
      <c r="CA532" s="6" t="str">
        <f>_xll.SNL.Clients.Office.Excel.Functions.SPG($D532, CA$1, $F532, "Options: Curr=USD, Mag=Actuals")</f>
        <v>Nonperforming Loans</v>
      </c>
      <c r="CB532" s="6">
        <f>_xll.SNL.Clients.Office.Excel.Functions.SPG($D532, CB$1, $F532, "Options: Curr=USD, Mag=Actuals")</f>
        <v>1.0785794166149001</v>
      </c>
      <c r="CC532" s="6">
        <f>_xll.SNL.Clients.Office.Excel.Functions.SPG($D532, CC$1, $F532, "Options: Curr=USD, Mag=Actuals")</f>
        <v>7.6273639923352503</v>
      </c>
      <c r="CD532" s="6">
        <f>_xll.SNL.Clients.Office.Excel.Functions.SPG($D532, CD$1, $F532, "Options: Curr=USD, Mag=Actuals")</f>
        <v>0.44552609557915002</v>
      </c>
      <c r="CE532" s="6">
        <f>_xll.SNL.Clients.Office.Excel.Functions.SPG($D532, CE$1, $F532, "Options: Curr=USD, Mag=Actuals")</f>
        <v>11.215870903070501</v>
      </c>
      <c r="CF532" s="6">
        <f>_xll.SNL.Clients.Office.Excel.Functions.SPG($D532, CF$1, $F532, "Options: Curr=USD, Mag=Actuals")</f>
        <v>2.4612893354339098</v>
      </c>
      <c r="CG532" s="6">
        <f>_xll.SNL.Clients.Office.Excel.Functions.SPG($D532, CG$1, $F532, "Options: Curr=USD, Mag=Actuals")</f>
        <v>1.02977114337765</v>
      </c>
    </row>
    <row r="533" spans="1:85" x14ac:dyDescent="0.3">
      <c r="A533" s="10" t="s">
        <v>93</v>
      </c>
      <c r="B533" s="10" t="s">
        <v>85</v>
      </c>
      <c r="C533" s="10" t="s">
        <v>4</v>
      </c>
      <c r="D533">
        <v>4226356</v>
      </c>
      <c r="E533" s="10" t="s">
        <v>19</v>
      </c>
      <c r="F533" s="10" t="s">
        <v>68</v>
      </c>
      <c r="G533">
        <v>228.7</v>
      </c>
      <c r="H533">
        <v>1807.81</v>
      </c>
      <c r="I533">
        <v>1579.1</v>
      </c>
      <c r="J533">
        <v>7549.07</v>
      </c>
      <c r="K533">
        <v>5562.67</v>
      </c>
      <c r="L533">
        <v>9.5500000000000007</v>
      </c>
      <c r="M533">
        <v>6985.2414680683023</v>
      </c>
      <c r="N533">
        <v>1357.1</v>
      </c>
      <c r="O533">
        <v>5.4</v>
      </c>
      <c r="P533">
        <v>6.04</v>
      </c>
      <c r="Q533">
        <v>6.46</v>
      </c>
      <c r="R533">
        <v>6.31</v>
      </c>
      <c r="S533" t="str">
        <f>_xll.SNL.Clients.Office.Excel.Functions.SPG(D533, S$1, F533, "Options: Curr=USD, Mag=Actuals")</f>
        <v>Industrial and Commercial Bank of China Limited (SEHK:1398)</v>
      </c>
      <c r="T533" t="str">
        <f>_xll.SNL.Clients.Office.Excel.Functions.SPG($D533, T$1, $F533, "Options: Curr=USD, Mag=Actuals")</f>
        <v>Industrial and Commercial Bank of China Limited</v>
      </c>
      <c r="U533" s="6">
        <f>_xll.SNL.Clients.Office.Excel.Functions.SPG($D533, U$1, $F533, "Options: Curr=USD, Mag=Actuals")</f>
        <v>2456918705252.958</v>
      </c>
      <c r="V533" t="str">
        <f>_xll.SNL.Clients.Office.Excel.Functions.SPG($D533, V$1, $F533, "Options: Curr=USD, Mag=Actuals")</f>
        <v>SEHK:1398</v>
      </c>
      <c r="W533" t="str">
        <f>_xll.SNL.Clients.Office.Excel.Functions.SPG($D533, W$1, $F533, "Options: Curr=USD, Mag=Actuals")</f>
        <v>Bank</v>
      </c>
      <c r="X533" s="6">
        <f>_xll.SNL.Clients.Office.Excel.Functions.SPG($D533, X$1, $F533, "Options: Curr=USD, Mag=Actuals")</f>
        <v>73188340623.277802</v>
      </c>
      <c r="Y533" s="6">
        <f>_xll.SNL.Clients.Office.Excel.Functions.SPG($D533, Y$1, $F533, "Options: Curr=USD, Mag=Actuals")</f>
        <v>79305097055.628387</v>
      </c>
      <c r="Z533" s="6">
        <f>_xll.SNL.Clients.Office.Excel.Functions.SPG($D533, Z$1, $F533, "Options: Curr=USD, Mag=Actuals")</f>
        <v>77223682504.359573</v>
      </c>
      <c r="AA533" s="6">
        <f>_xll.SNL.Clients.Office.Excel.Functions.SPG($D533, AA$1, $F533, "Options: Curr=USD, Mag=Actuals")</f>
        <v>32250089655.78146</v>
      </c>
      <c r="AB533" s="6">
        <f>_xll.SNL.Clients.Office.Excel.Functions.SPG($D533, AB$1, $F533, "Options: Curr=USD, Mag=Actuals")</f>
        <v>9.0973891038880747E-2</v>
      </c>
      <c r="AC533" s="6">
        <f>_xll.SNL.Clients.Office.Excel.Functions.SPG($D533, AC$1, $F533, "Options: Curr=USD, Mag=Actuals")</f>
        <v>21.8327221497089</v>
      </c>
      <c r="AD533" s="6">
        <f>_xll.SNL.Clients.Office.Excel.Functions.SPG($D533, AD$1, $F533, "Options: Curr=USD, Mag=Actuals")</f>
        <v>1.45033013283589</v>
      </c>
      <c r="AE533" s="6">
        <f>_xll.SNL.Clients.Office.Excel.Functions.SPG($D533, AE$1, $F533, "Options: Curr=USD, Mag=Actuals")</f>
        <v>23.663765529541301</v>
      </c>
      <c r="AF533" s="6">
        <f>_xll.SNL.Clients.Office.Excel.Functions.SPG($D533, AF$1, $F533, "Options: Curr=USD, Mag=Actuals")</f>
        <v>2456918705252.958</v>
      </c>
      <c r="AG533" s="6">
        <f>_xll.SNL.Clients.Office.Excel.Functions.SPG($D533, AG$1, $F533, "Options: Curr=USD, Mag=Actuals")</f>
        <v>91505405362.500336</v>
      </c>
      <c r="AH533" s="6">
        <f>_xll.SNL.Clients.Office.Excel.Functions.SPG($D533, AH$1, $F533, "Options: Curr=USD, Mag=Actuals")</f>
        <v>152052291524.45468</v>
      </c>
      <c r="AI533" s="6">
        <f>_xll.SNL.Clients.Office.Excel.Functions.SPG($D533, AI$1, $F533, "Options: Curr=USD, Mag=Actuals")</f>
        <v>40908</v>
      </c>
      <c r="AJ533" s="6" t="str">
        <f>_xll.SNL.Clients.Office.Excel.Functions.SPG($D533, AJ$1, $F533, "Options: Curr=USD, Mag=Actuals")</f>
        <v>#INVALID FUNCTION PARAMETER</v>
      </c>
      <c r="AK533" s="6" t="str">
        <f>_xll.SNL.Clients.Office.Excel.Functions.SPG($D533, AK$1, $F533, "Options: Curr=USD, Mag=Actuals")</f>
        <v>#INVALID FUNCTION PARAMETER</v>
      </c>
      <c r="AL533" s="6" t="str">
        <f>_xll.SNL.Clients.Office.Excel.Functions.SPG($D533, AL$1, $F533, "Options: Curr=USD, Mag=Actuals")</f>
        <v>#INVALID FUNCTION PARAMETER</v>
      </c>
      <c r="AM533" s="6" t="str">
        <f>_xll.SNL.Clients.Office.Excel.Functions.SPG($D533, AM$1, $F533, "Options: Curr=USD, Mag=Actuals")</f>
        <v>#INVALID FUNCTION PARAMETER</v>
      </c>
      <c r="AN533" s="6">
        <f>_xll.SNL.Clients.Office.Excel.Functions.SPG($D533, AN$1, $F533, "Options: Curr=USD, Mag=Actuals")</f>
        <v>2456918705252.958</v>
      </c>
      <c r="AO533" s="6">
        <f>_xll.SNL.Clients.Office.Excel.Functions.SPG($D533, AO$1, $F533, "Options: Curr=USD, Mag=Actuals")</f>
        <v>1205533789468.6677</v>
      </c>
      <c r="AP533" s="6">
        <f>_xll.SNL.Clients.Office.Excel.Functions.SPG($D533, AP$1, $F533, "Options: Curr=USD, Mag=Actuals")</f>
        <v>1946441509374.052</v>
      </c>
      <c r="AQ533" s="6">
        <f>_xll.SNL.Clients.Office.Excel.Functions.SPG($D533, AQ$1, $F533, "Options: Curr=USD, Mag=Actuals")</f>
        <v>151880685155.49304</v>
      </c>
      <c r="AR533" s="6">
        <f>_xll.SNL.Clients.Office.Excel.Functions.SPG($D533, AR$1, $F533, "Options: Curr=USD, Mag=Actuals")</f>
        <v>152052291524.45468</v>
      </c>
      <c r="AS533" s="6">
        <f>_xll.SNL.Clients.Office.Excel.Functions.SPG($D533, AS$1, $F533, "Options: Curr=USD, Mag=Actuals")</f>
        <v>147682282158.33466</v>
      </c>
      <c r="AT533" s="6">
        <f>_xll.SNL.Clients.Office.Excel.Functions.SPG($D533, AT$1, $F533, "Options: Curr=USD, Mag=Actuals")</f>
        <v>49.066897772856898</v>
      </c>
      <c r="AU533" s="6">
        <f>_xll.SNL.Clients.Office.Excel.Functions.SPG($D533, AU$1, $F533, "Options: Curr=USD, Mag=Actuals")</f>
        <v>61.935269241989701</v>
      </c>
      <c r="AV533" s="6">
        <f>_xll.SNL.Clients.Office.Excel.Functions.SPG($D533, AV$1, $F533, "Options: Curr=USD, Mag=Actuals")</f>
        <v>6.1887392203642202</v>
      </c>
      <c r="AW533" s="6">
        <f>_xll.SNL.Clients.Office.Excel.Functions.SPG($D533, AW$1, $F533, "Options: Curr=USD, Mag=Actuals")</f>
        <v>6.02158409355998</v>
      </c>
      <c r="AX533" s="6">
        <f>_xll.SNL.Clients.Office.Excel.Functions.SPG($D533, AX$1, $F533, "Options: Curr=USD, Mag=Actuals")</f>
        <v>32250089655.78146</v>
      </c>
      <c r="AY533" s="6">
        <f>_xll.SNL.Clients.Office.Excel.Functions.SPG($D533, AY$1, $F533, "Options: Curr=USD, Mag=Actuals")</f>
        <v>32222240505.463432</v>
      </c>
      <c r="AZ533" s="6">
        <f>_xll.SNL.Clients.Office.Excel.Functions.SPG($D533, AZ$1, $F533, "Options: Curr=USD, Mag=Actuals")</f>
        <v>1.45033013283589</v>
      </c>
      <c r="BA533" s="6">
        <f>_xll.SNL.Clients.Office.Excel.Functions.SPG($D533, BA$1, $F533, "Options: Curr=USD, Mag=Actuals")</f>
        <v>23.663765529541301</v>
      </c>
      <c r="BB533" s="6">
        <f>_xll.SNL.Clients.Office.Excel.Functions.SPG($D533, BB$1, $F533, "Options: Curr=USD, Mag=Actuals")</f>
        <v>23.756221122265099</v>
      </c>
      <c r="BC533" s="6">
        <f>_xll.SNL.Clients.Office.Excel.Functions.SPG($D533, BC$1, $F533, "Options: Curr=USD, Mag=Actuals")</f>
        <v>24.6688485008813</v>
      </c>
      <c r="BD533" s="6">
        <f>_xll.SNL.Clients.Office.Excel.Functions.SPG($D533, BD$1, $F533, "Options: Curr=USD, Mag=Actuals")</f>
        <v>2.6793070781934301</v>
      </c>
      <c r="BE533" s="6">
        <f>_xll.SNL.Clients.Office.Excel.Functions.SPG($D533, BE$1, $F533, "Options: Curr=USD, Mag=Actuals")</f>
        <v>2.5240593936437898</v>
      </c>
      <c r="BF533" s="6">
        <f>_xll.SNL.Clients.Office.Excel.Functions.SPG($D533, BF$1, $F533, "Options: Curr=USD, Mag=Actuals")</f>
        <v>0.70657019832322598</v>
      </c>
      <c r="BG533" s="6">
        <f>_xll.SNL.Clients.Office.Excel.Functions.SPG($D533, BG$1, $F533, "Options: Curr=USD, Mag=Actuals")</f>
        <v>1.18014269865285</v>
      </c>
      <c r="BH533" s="6">
        <f>_xll.SNL.Clients.Office.Excel.Functions.SPG($D533, BH$1, $F533, "Options: Curr=USD, Mag=Actuals")</f>
        <v>2.11123592730294</v>
      </c>
      <c r="BI533" s="6">
        <f>_xll.SNL.Clients.Office.Excel.Functions.SPG($D533, BI$1, $F533, "Options: Curr=USD, Mag=Actuals")</f>
        <v>4.6628902248255404</v>
      </c>
      <c r="BJ533" s="6">
        <f>_xll.SNL.Clients.Office.Excel.Functions.SPG($D533, BJ$1, $F533, "Options: Curr=USD, Mag=Actuals")</f>
        <v>1.30530180042957</v>
      </c>
      <c r="BK533" s="6">
        <f>_xll.SNL.Clients.Office.Excel.Functions.SPG($D533, BK$1, $F533, "Options: Curr=USD, Mag=Actuals")</f>
        <v>2.18016892443389</v>
      </c>
      <c r="BL533" s="6">
        <f>_xll.SNL.Clients.Office.Excel.Functions.SPG($D533, BL$1, $F533, "Options: Curr=USD, Mag=Actuals")</f>
        <v>3.9002494919541699</v>
      </c>
      <c r="BM533" s="6">
        <f>_xll.SNL.Clients.Office.Excel.Functions.SPG($D533, BM$1, $F533, "Options: Curr=USD, Mag=Actuals")</f>
        <v>3.5002268692937202</v>
      </c>
      <c r="BN533" s="6">
        <f>_xll.SNL.Clients.Office.Excel.Functions.SPG($D533, BN$1, $F533, "Options: Curr=USD, Mag=Actuals")</f>
        <v>2.61324306616851</v>
      </c>
      <c r="BO533" s="6">
        <f>_xll.SNL.Clients.Office.Excel.Functions.SPG($D533, BO$1, $F533, "Options: Curr=USD, Mag=Actuals")</f>
        <v>76.6869959517594</v>
      </c>
      <c r="BP533" s="6">
        <f>_xll.SNL.Clients.Office.Excel.Functions.SPG($D533, BP$1, $F533, "Options: Curr=USD, Mag=Actuals")</f>
        <v>21.467302265112199</v>
      </c>
      <c r="BQ533" s="6">
        <f>_xll.SNL.Clients.Office.Excel.Functions.SPG($D533, BQ$1, $F533, "Options: Curr=USD, Mag=Actuals")</f>
        <v>35.855573994017497</v>
      </c>
      <c r="BR533" s="6">
        <f>_xll.SNL.Clients.Office.Excel.Functions.SPG($D533, BR$1, $F533, "Options: Curr=USD, Mag=Actuals")</f>
        <v>10.066633417238201</v>
      </c>
      <c r="BS533" s="6">
        <f>_xll.SNL.Clients.Office.Excel.Functions.SPG($D533, BS$1, $F533, "Options: Curr=USD, Mag=Actuals")</f>
        <v>10.066633417238201</v>
      </c>
      <c r="BT533" s="6">
        <f>_xll.SNL.Clients.Office.Excel.Functions.SPG($D533, BT$1, $F533, "Options: Curr=USD, Mag=Actuals")</f>
        <v>13.169508277414799</v>
      </c>
      <c r="BU533" s="6">
        <f>_xll.SNL.Clients.Office.Excel.Functions.SPG($D533, BU$1, $F533, "Options: Curr=USD, Mag=Actuals")</f>
        <v>5.5086497309046702</v>
      </c>
      <c r="BV533" s="6">
        <f>_xll.SNL.Clients.Office.Excel.Functions.SPG($D533, BV$1, $F533, "Options: Curr=USD, Mag=Actuals")</f>
        <v>270074293969.17044</v>
      </c>
      <c r="BW533" s="6">
        <f>_xll.SNL.Clients.Office.Excel.Functions.SPG($D533, BW$1, $F533, "Options: Curr=USD, Mag=Actuals")</f>
        <v>42409474068.54718</v>
      </c>
      <c r="BX533" s="6">
        <f>_xll.SNL.Clients.Office.Excel.Functions.SPG($D533, BX$1, $F533, "Options: Curr=USD, Mag=Actuals")</f>
        <v>312483768037.71765</v>
      </c>
      <c r="BY533" s="6">
        <f>_xll.SNL.Clients.Office.Excel.Functions.SPG($D533, BY$1, $F533, "Options: Curr=USD, Mag=Actuals")</f>
        <v>54.5799253440683</v>
      </c>
      <c r="BZ533" s="6">
        <f>_xll.SNL.Clients.Office.Excel.Functions.SPG($D533, BZ$1, $F533, "Options: Curr=USD, Mag=Actuals")</f>
        <v>11590335434.095819</v>
      </c>
      <c r="CA533" s="6" t="str">
        <f>_xll.SNL.Clients.Office.Excel.Functions.SPG($D533, CA$1, $F533, "Options: Curr=USD, Mag=Actuals")</f>
        <v>Nonperforming Loans</v>
      </c>
      <c r="CB533" s="6">
        <f>_xll.SNL.Clients.Office.Excel.Functions.SPG($D533, CB$1, $F533, "Options: Curr=USD, Mag=Actuals")</f>
        <v>0.93737277563177401</v>
      </c>
      <c r="CC533" s="6">
        <f>_xll.SNL.Clients.Office.Excel.Functions.SPG($D533, CC$1, $F533, "Options: Curr=USD, Mag=Actuals")</f>
        <v>6.4888688228387998</v>
      </c>
      <c r="CD533" s="6">
        <f>_xll.SNL.Clients.Office.Excel.Functions.SPG($D533, CD$1, $F533, "Options: Curr=USD, Mag=Actuals")</f>
        <v>0.43477232782443997</v>
      </c>
      <c r="CE533" s="6">
        <f>_xll.SNL.Clients.Office.Excel.Functions.SPG($D533, CE$1, $F533, "Options: Curr=USD, Mag=Actuals")</f>
        <v>10.211184054417499</v>
      </c>
      <c r="CF533" s="6">
        <f>_xll.SNL.Clients.Office.Excel.Functions.SPG($D533, CF$1, $F533, "Options: Curr=USD, Mag=Actuals")</f>
        <v>2.5019973944962901</v>
      </c>
      <c r="CG533" s="6">
        <f>_xll.SNL.Clients.Office.Excel.Functions.SPG($D533, CG$1, $F533, "Options: Curr=USD, Mag=Actuals")</f>
        <v>0.864315459338723</v>
      </c>
    </row>
    <row r="534" spans="1:85" x14ac:dyDescent="0.3">
      <c r="A534" s="10" t="s">
        <v>93</v>
      </c>
      <c r="B534" s="10" t="s">
        <v>85</v>
      </c>
      <c r="C534" s="10" t="s">
        <v>4</v>
      </c>
      <c r="D534">
        <v>4226356</v>
      </c>
      <c r="E534" s="10" t="s">
        <v>19</v>
      </c>
      <c r="F534" s="10" t="s">
        <v>69</v>
      </c>
      <c r="G534">
        <v>311.57</v>
      </c>
      <c r="H534">
        <v>1973.52</v>
      </c>
      <c r="I534">
        <v>1661.95</v>
      </c>
      <c r="J534">
        <v>8537.2099999999991</v>
      </c>
      <c r="K534">
        <v>6247.22</v>
      </c>
      <c r="L534">
        <v>7.85</v>
      </c>
      <c r="M534">
        <v>7716.375290812035</v>
      </c>
      <c r="N534">
        <v>1366.56</v>
      </c>
      <c r="O534">
        <v>2.65</v>
      </c>
      <c r="P534">
        <v>-1.71</v>
      </c>
      <c r="Q534">
        <v>6.31</v>
      </c>
      <c r="R534">
        <v>6.23</v>
      </c>
      <c r="S534" t="str">
        <f>_xll.SNL.Clients.Office.Excel.Functions.SPG(D534, S$1, F534, "Options: Curr=USD, Mag=Actuals")</f>
        <v>Industrial and Commercial Bank of China Limited (SEHK:1398)</v>
      </c>
      <c r="T534" t="str">
        <f>_xll.SNL.Clients.Office.Excel.Functions.SPG($D534, T$1, $F534, "Options: Curr=USD, Mag=Actuals")</f>
        <v>Industrial and Commercial Bank of China Limited</v>
      </c>
      <c r="U534" s="6">
        <f>_xll.SNL.Clients.Office.Excel.Functions.SPG($D534, U$1, $F534, "Options: Curr=USD, Mag=Actuals")</f>
        <v>2813507137129.1099</v>
      </c>
      <c r="V534" t="str">
        <f>_xll.SNL.Clients.Office.Excel.Functions.SPG($D534, V$1, $F534, "Options: Curr=USD, Mag=Actuals")</f>
        <v>SEHK:1398</v>
      </c>
      <c r="W534" t="str">
        <f>_xll.SNL.Clients.Office.Excel.Functions.SPG($D534, W$1, $F534, "Options: Curr=USD, Mag=Actuals")</f>
        <v>Bank</v>
      </c>
      <c r="X534" s="6">
        <f>_xll.SNL.Clients.Office.Excel.Functions.SPG($D534, X$1, $F534, "Options: Curr=USD, Mag=Actuals")</f>
        <v>84366259311.959885</v>
      </c>
      <c r="Y534" s="6">
        <f>_xll.SNL.Clients.Office.Excel.Functions.SPG($D534, Y$1, $F534, "Options: Curr=USD, Mag=Actuals")</f>
        <v>99408774820.682831</v>
      </c>
      <c r="Z534" s="6">
        <f>_xll.SNL.Clients.Office.Excel.Functions.SPG($D534, Z$1, $F534, "Options: Curr=USD, Mag=Actuals")</f>
        <v>97032322970.017975</v>
      </c>
      <c r="AA534" s="6">
        <f>_xll.SNL.Clients.Office.Excel.Functions.SPG($D534, AA$1, $F534, "Options: Curr=USD, Mag=Actuals")</f>
        <v>37825931494.201454</v>
      </c>
      <c r="AB534" s="6">
        <f>_xll.SNL.Clients.Office.Excel.Functions.SPG($D534, AB$1, $F534, "Options: Curr=USD, Mag=Actuals")</f>
        <v>0.10665191354344142</v>
      </c>
      <c r="AC534" s="6">
        <f>_xll.SNL.Clients.Office.Excel.Functions.SPG($D534, AC$1, $F534, "Options: Curr=USD, Mag=Actuals")</f>
        <v>14.459484737692399</v>
      </c>
      <c r="AD534" s="6">
        <f>_xll.SNL.Clients.Office.Excel.Functions.SPG($D534, AD$1, $F534, "Options: Curr=USD, Mag=Actuals")</f>
        <v>1.4534226837356601</v>
      </c>
      <c r="AE534" s="6">
        <f>_xll.SNL.Clients.Office.Excel.Functions.SPG($D534, AE$1, $F534, "Options: Curr=USD, Mag=Actuals")</f>
        <v>22.957646978483702</v>
      </c>
      <c r="AF534" s="6">
        <f>_xll.SNL.Clients.Office.Excel.Functions.SPG($D534, AF$1, $F534, "Options: Curr=USD, Mag=Actuals")</f>
        <v>2813507137129.1099</v>
      </c>
      <c r="AG534" s="6">
        <f>_xll.SNL.Clients.Office.Excel.Functions.SPG($D534, AG$1, $F534, "Options: Curr=USD, Mag=Actuals")</f>
        <v>115331676022.45389</v>
      </c>
      <c r="AH534" s="6">
        <f>_xll.SNL.Clients.Office.Excel.Functions.SPG($D534, AH$1, $F534, "Options: Curr=USD, Mag=Actuals")</f>
        <v>180987810745.78989</v>
      </c>
      <c r="AI534" s="6">
        <f>_xll.SNL.Clients.Office.Excel.Functions.SPG($D534, AI$1, $F534, "Options: Curr=USD, Mag=Actuals")</f>
        <v>41274</v>
      </c>
      <c r="AJ534" s="6" t="str">
        <f>_xll.SNL.Clients.Office.Excel.Functions.SPG($D534, AJ$1, $F534, "Options: Curr=USD, Mag=Actuals")</f>
        <v>#INVALID FUNCTION PARAMETER</v>
      </c>
      <c r="AK534" s="6" t="str">
        <f>_xll.SNL.Clients.Office.Excel.Functions.SPG($D534, AK$1, $F534, "Options: Curr=USD, Mag=Actuals")</f>
        <v>#INVALID FUNCTION PARAMETER</v>
      </c>
      <c r="AL534" s="6" t="str">
        <f>_xll.SNL.Clients.Office.Excel.Functions.SPG($D534, AL$1, $F534, "Options: Curr=USD, Mag=Actuals")</f>
        <v>#INVALID FUNCTION PARAMETER</v>
      </c>
      <c r="AM534" s="6" t="str">
        <f>_xll.SNL.Clients.Office.Excel.Functions.SPG($D534, AM$1, $F534, "Options: Curr=USD, Mag=Actuals")</f>
        <v>#INVALID FUNCTION PARAMETER</v>
      </c>
      <c r="AN534" s="6">
        <f>_xll.SNL.Clients.Office.Excel.Functions.SPG($D534, AN$1, $F534, "Options: Curr=USD, Mag=Actuals")</f>
        <v>2813507137129.1099</v>
      </c>
      <c r="AO534" s="6">
        <f>_xll.SNL.Clients.Office.Excel.Functions.SPG($D534, AO$1, $F534, "Options: Curr=USD, Mag=Actuals")</f>
        <v>1376630152365.6775</v>
      </c>
      <c r="AP534" s="6">
        <f>_xll.SNL.Clients.Office.Excel.Functions.SPG($D534, AP$1, $F534, "Options: Curr=USD, Mag=Actuals")</f>
        <v>2188117080994.3867</v>
      </c>
      <c r="AQ534" s="6">
        <f>_xll.SNL.Clients.Office.Excel.Functions.SPG($D534, AQ$1, $F534, "Options: Curr=USD, Mag=Actuals")</f>
        <v>180432558139.53488</v>
      </c>
      <c r="AR534" s="6">
        <f>_xll.SNL.Clients.Office.Excel.Functions.SPG($D534, AR$1, $F534, "Options: Curr=USD, Mag=Actuals")</f>
        <v>180987810745.78989</v>
      </c>
      <c r="AS534" s="6">
        <f>_xll.SNL.Clients.Office.Excel.Functions.SPG($D534, AS$1, $F534, "Options: Curr=USD, Mag=Actuals")</f>
        <v>175772574178.02728</v>
      </c>
      <c r="AT534" s="6">
        <f>_xll.SNL.Clients.Office.Excel.Functions.SPG($D534, AT$1, $F534, "Options: Curr=USD, Mag=Actuals")</f>
        <v>48.929328601966297</v>
      </c>
      <c r="AU534" s="6">
        <f>_xll.SNL.Clients.Office.Excel.Functions.SPG($D534, AU$1, $F534, "Options: Curr=USD, Mag=Actuals")</f>
        <v>62.913916459171801</v>
      </c>
      <c r="AV534" s="6">
        <f>_xll.SNL.Clients.Office.Excel.Functions.SPG($D534, AV$1, $F534, "Options: Curr=USD, Mag=Actuals")</f>
        <v>6.4328186112393899</v>
      </c>
      <c r="AW534" s="6">
        <f>_xll.SNL.Clients.Office.Excel.Functions.SPG($D534, AW$1, $F534, "Options: Curr=USD, Mag=Actuals")</f>
        <v>6.2590564087334402</v>
      </c>
      <c r="AX534" s="6">
        <f>_xll.SNL.Clients.Office.Excel.Functions.SPG($D534, AX$1, $F534, "Options: Curr=USD, Mag=Actuals")</f>
        <v>37825931494.201454</v>
      </c>
      <c r="AY534" s="6">
        <f>_xll.SNL.Clients.Office.Excel.Functions.SPG($D534, AY$1, $F534, "Options: Curr=USD, Mag=Actuals")</f>
        <v>37800734385.355377</v>
      </c>
      <c r="AZ534" s="6">
        <f>_xll.SNL.Clients.Office.Excel.Functions.SPG($D534, AZ$1, $F534, "Options: Curr=USD, Mag=Actuals")</f>
        <v>1.4534226837356601</v>
      </c>
      <c r="BA534" s="6">
        <f>_xll.SNL.Clients.Office.Excel.Functions.SPG($D534, BA$1, $F534, "Options: Curr=USD, Mag=Actuals")</f>
        <v>22.957646978483702</v>
      </c>
      <c r="BB534" s="6">
        <f>_xll.SNL.Clients.Office.Excel.Functions.SPG($D534, BB$1, $F534, "Options: Curr=USD, Mag=Actuals")</f>
        <v>23.041046319209698</v>
      </c>
      <c r="BC534" s="6">
        <f>_xll.SNL.Clients.Office.Excel.Functions.SPG($D534, BC$1, $F534, "Options: Curr=USD, Mag=Actuals")</f>
        <v>23.863852456009599</v>
      </c>
      <c r="BD534" s="6">
        <f>_xll.SNL.Clients.Office.Excel.Functions.SPG($D534, BD$1, $F534, "Options: Curr=USD, Mag=Actuals")</f>
        <v>2.65825570421709</v>
      </c>
      <c r="BE534" s="6">
        <f>_xll.SNL.Clients.Office.Excel.Functions.SPG($D534, BE$1, $F534, "Options: Curr=USD, Mag=Actuals")</f>
        <v>2.54421278179698</v>
      </c>
      <c r="BF534" s="6">
        <f>_xll.SNL.Clients.Office.Excel.Functions.SPG($D534, BF$1, $F534, "Options: Curr=USD, Mag=Actuals")</f>
        <v>0.64583844186726402</v>
      </c>
      <c r="BG534" s="6">
        <f>_xll.SNL.Clients.Office.Excel.Functions.SPG($D534, BG$1, $F534, "Options: Curr=USD, Mag=Actuals")</f>
        <v>1.1565710669809599</v>
      </c>
      <c r="BH534" s="6">
        <f>_xll.SNL.Clients.Office.Excel.Functions.SPG($D534, BH$1, $F534, "Options: Curr=USD, Mag=Actuals")</f>
        <v>2.0851160556408499</v>
      </c>
      <c r="BI534" s="6">
        <f>_xll.SNL.Clients.Office.Excel.Functions.SPG($D534, BI$1, $F534, "Options: Curr=USD, Mag=Actuals")</f>
        <v>4.6532699782631797</v>
      </c>
      <c r="BJ534" s="6">
        <f>_xll.SNL.Clients.Office.Excel.Functions.SPG($D534, BJ$1, $F534, "Options: Curr=USD, Mag=Actuals")</f>
        <v>1.18121434411889</v>
      </c>
      <c r="BK534" s="6">
        <f>_xll.SNL.Clients.Office.Excel.Functions.SPG($D534, BK$1, $F534, "Options: Curr=USD, Mag=Actuals")</f>
        <v>2.1153252048003202</v>
      </c>
      <c r="BL534" s="6">
        <f>_xll.SNL.Clients.Office.Excel.Functions.SPG($D534, BL$1, $F534, "Options: Curr=USD, Mag=Actuals")</f>
        <v>3.81359924465717</v>
      </c>
      <c r="BM534" s="6">
        <f>_xll.SNL.Clients.Office.Excel.Functions.SPG($D534, BM$1, $F534, "Options: Curr=USD, Mag=Actuals")</f>
        <v>3.4377876776571399</v>
      </c>
      <c r="BN534" s="6">
        <f>_xll.SNL.Clients.Office.Excel.Functions.SPG($D534, BN$1, $F534, "Options: Curr=USD, Mag=Actuals")</f>
        <v>2.6559429192335999</v>
      </c>
      <c r="BO534" s="6">
        <f>_xll.SNL.Clients.Office.Excel.Functions.SPG($D534, BO$1, $F534, "Options: Curr=USD, Mag=Actuals")</f>
        <v>78.4842178025892</v>
      </c>
      <c r="BP534" s="6">
        <f>_xll.SNL.Clients.Office.Excel.Functions.SPG($D534, BP$1, $F534, "Options: Curr=USD, Mag=Actuals")</f>
        <v>19.922911047162501</v>
      </c>
      <c r="BQ534" s="6">
        <f>_xll.SNL.Clients.Office.Excel.Functions.SPG($D534, BQ$1, $F534, "Options: Curr=USD, Mag=Actuals")</f>
        <v>35.678059702614</v>
      </c>
      <c r="BR534" s="6">
        <f>_xll.SNL.Clients.Office.Excel.Functions.SPG($D534, BR$1, $F534, "Options: Curr=USD, Mag=Actuals")</f>
        <v>10.623921995162499</v>
      </c>
      <c r="BS534" s="6">
        <f>_xll.SNL.Clients.Office.Excel.Functions.SPG($D534, BS$1, $F534, "Options: Curr=USD, Mag=Actuals")</f>
        <v>10.623921995162499</v>
      </c>
      <c r="BT534" s="6">
        <f>_xll.SNL.Clients.Office.Excel.Functions.SPG($D534, BT$1, $F534, "Options: Curr=USD, Mag=Actuals")</f>
        <v>13.6577226544902</v>
      </c>
      <c r="BU534" s="6">
        <f>_xll.SNL.Clients.Office.Excel.Functions.SPG($D534, BU$1, $F534, "Options: Curr=USD, Mag=Actuals")</f>
        <v>5.7752494664771499</v>
      </c>
      <c r="BV534" s="6">
        <f>_xll.SNL.Clients.Office.Excel.Functions.SPG($D534, BV$1, $F534, "Options: Curr=USD, Mag=Actuals")</f>
        <v>324483720930.23254</v>
      </c>
      <c r="BW534" s="6">
        <f>_xll.SNL.Clients.Office.Excel.Functions.SPG($D534, BW$1, $F534, "Options: Curr=USD, Mag=Actuals")</f>
        <v>47395829991.980751</v>
      </c>
      <c r="BX534" s="6">
        <f>_xll.SNL.Clients.Office.Excel.Functions.SPG($D534, BX$1, $F534, "Options: Curr=USD, Mag=Actuals")</f>
        <v>371879550922.21332</v>
      </c>
      <c r="BY534" s="6">
        <f>_xll.SNL.Clients.Office.Excel.Functions.SPG($D534, BY$1, $F534, "Options: Curr=USD, Mag=Actuals")</f>
        <v>54.218945074046196</v>
      </c>
      <c r="BZ534" s="6">
        <f>_xll.SNL.Clients.Office.Excel.Functions.SPG($D534, BZ$1, $F534, "Options: Curr=USD, Mag=Actuals")</f>
        <v>11960705693.664795</v>
      </c>
      <c r="CA534" s="6" t="str">
        <f>_xll.SNL.Clients.Office.Excel.Functions.SPG($D534, CA$1, $F534, "Options: Curr=USD, Mag=Actuals")</f>
        <v>Nonperforming Loans</v>
      </c>
      <c r="CB534" s="6">
        <f>_xll.SNL.Clients.Office.Excel.Functions.SPG($D534, CB$1, $F534, "Options: Curr=USD, Mag=Actuals")</f>
        <v>0.84708778998629197</v>
      </c>
      <c r="CC534" s="6">
        <f>_xll.SNL.Clients.Office.Excel.Functions.SPG($D534, CC$1, $F534, "Options: Curr=USD, Mag=Actuals")</f>
        <v>5.6653081069172604</v>
      </c>
      <c r="CD534" s="6">
        <f>_xll.SNL.Clients.Office.Excel.Functions.SPG($D534, CD$1, $F534, "Options: Curr=USD, Mag=Actuals")</f>
        <v>0.388731030889852</v>
      </c>
      <c r="CE534" s="6">
        <f>_xll.SNL.Clients.Office.Excel.Functions.SPG($D534, CE$1, $F534, "Options: Curr=USD, Mag=Actuals")</f>
        <v>9.7087888982338093</v>
      </c>
      <c r="CF534" s="6">
        <f>_xll.SNL.Clients.Office.Excel.Functions.SPG($D534, CF$1, $F534, "Options: Curr=USD, Mag=Actuals")</f>
        <v>2.50352920115788</v>
      </c>
      <c r="CG534" s="6">
        <f>_xll.SNL.Clients.Office.Excel.Functions.SPG($D534, CG$1, $F534, "Options: Curr=USD, Mag=Actuals")</f>
        <v>0.78407520393052199</v>
      </c>
    </row>
    <row r="535" spans="1:85" x14ac:dyDescent="0.3">
      <c r="A535" s="10" t="s">
        <v>93</v>
      </c>
      <c r="B535" s="10" t="s">
        <v>85</v>
      </c>
      <c r="C535" s="10" t="s">
        <v>4</v>
      </c>
      <c r="D535">
        <v>4226356</v>
      </c>
      <c r="E535" s="10" t="s">
        <v>19</v>
      </c>
      <c r="F535" s="10" t="s">
        <v>70</v>
      </c>
      <c r="G535">
        <v>358.98</v>
      </c>
      <c r="H535">
        <v>2148.59</v>
      </c>
      <c r="I535">
        <v>1789.61</v>
      </c>
      <c r="J535">
        <v>9643.9</v>
      </c>
      <c r="K535">
        <v>7008.14</v>
      </c>
      <c r="L535">
        <v>7.77</v>
      </c>
      <c r="M535">
        <v>8532.8092569498804</v>
      </c>
      <c r="N535">
        <v>1376.1</v>
      </c>
      <c r="O535">
        <v>2.62</v>
      </c>
      <c r="P535">
        <v>-1.91</v>
      </c>
      <c r="Q535">
        <v>6.15</v>
      </c>
      <c r="R535">
        <v>6.05</v>
      </c>
      <c r="S535" t="str">
        <f>_xll.SNL.Clients.Office.Excel.Functions.SPG(D535, S$1, F535, "Options: Curr=USD, Mag=Actuals")</f>
        <v>Industrial and Commercial Bank of China Limited (SEHK:1398)</v>
      </c>
      <c r="T535" t="str">
        <f>_xll.SNL.Clients.Office.Excel.Functions.SPG($D535, T$1, $F535, "Options: Curr=USD, Mag=Actuals")</f>
        <v>Industrial and Commercial Bank of China Limited</v>
      </c>
      <c r="U535" s="6">
        <f>_xll.SNL.Clients.Office.Excel.Functions.SPG($D535, U$1, $F535, "Options: Curr=USD, Mag=Actuals")</f>
        <v>3124835150313.8418</v>
      </c>
      <c r="V535" t="str">
        <f>_xll.SNL.Clients.Office.Excel.Functions.SPG($D535, V$1, $F535, "Options: Curr=USD, Mag=Actuals")</f>
        <v>SEHK:1398</v>
      </c>
      <c r="W535" t="str">
        <f>_xll.SNL.Clients.Office.Excel.Functions.SPG($D535, W$1, $F535, "Options: Curr=USD, Mag=Actuals")</f>
        <v>Bank</v>
      </c>
      <c r="X535" s="6">
        <f>_xll.SNL.Clients.Office.Excel.Functions.SPG($D535, X$1, $F535, "Options: Curr=USD, Mag=Actuals")</f>
        <v>94472132121.230545</v>
      </c>
      <c r="Y535" s="6">
        <f>_xll.SNL.Clients.Office.Excel.Functions.SPG($D535, Y$1, $F535, "Options: Curr=USD, Mag=Actuals")</f>
        <v>110367082415.80411</v>
      </c>
      <c r="Z535" s="6">
        <f>_xll.SNL.Clients.Office.Excel.Functions.SPG($D535, Z$1, $F535, "Options: Curr=USD, Mag=Actuals")</f>
        <v>107694211067.17847</v>
      </c>
      <c r="AA535" s="6">
        <f>_xll.SNL.Clients.Office.Excel.Functions.SPG($D535, AA$1, $F535, "Options: Curr=USD, Mag=Actuals")</f>
        <v>42758949640.548485</v>
      </c>
      <c r="AB535" s="6">
        <f>_xll.SNL.Clients.Office.Excel.Functions.SPG($D535, AB$1, $F535, "Options: Curr=USD, Mag=Actuals")</f>
        <v>0.12065157200877294</v>
      </c>
      <c r="AC535" s="6">
        <f>_xll.SNL.Clients.Office.Excel.Functions.SPG($D535, AC$1, $F535, "Options: Curr=USD, Mag=Actuals")</f>
        <v>10.2445626739209</v>
      </c>
      <c r="AD535" s="6">
        <f>_xll.SNL.Clients.Office.Excel.Functions.SPG($D535, AD$1, $F535, "Options: Curr=USD, Mag=Actuals")</f>
        <v>1.44820528613516</v>
      </c>
      <c r="AE535" s="6">
        <f>_xll.SNL.Clients.Office.Excel.Functions.SPG($D535, AE$1, $F535, "Options: Curr=USD, Mag=Actuals")</f>
        <v>21.8602016144619</v>
      </c>
      <c r="AF535" s="6">
        <f>_xll.SNL.Clients.Office.Excel.Functions.SPG($D535, AF$1, $F535, "Options: Curr=USD, Mag=Actuals")</f>
        <v>3124835150313.8418</v>
      </c>
      <c r="AG535" s="6">
        <f>_xll.SNL.Clients.Office.Excel.Functions.SPG($D535, AG$1, $F535, "Options: Curr=USD, Mag=Actuals")</f>
        <v>171414601916.08853</v>
      </c>
      <c r="AH535" s="6">
        <f>_xll.SNL.Clients.Office.Excel.Functions.SPG($D535, AH$1, $F535, "Options: Curr=USD, Mag=Actuals")</f>
        <v>211176577469.44168</v>
      </c>
      <c r="AI535" s="6">
        <f>_xll.SNL.Clients.Office.Excel.Functions.SPG($D535, AI$1, $F535, "Options: Curr=USD, Mag=Actuals")</f>
        <v>41639</v>
      </c>
      <c r="AJ535" s="6" t="str">
        <f>_xll.SNL.Clients.Office.Excel.Functions.SPG($D535, AJ$1, $F535, "Options: Curr=USD, Mag=Actuals")</f>
        <v>#INVALID FUNCTION PARAMETER</v>
      </c>
      <c r="AK535" s="6" t="str">
        <f>_xll.SNL.Clients.Office.Excel.Functions.SPG($D535, AK$1, $F535, "Options: Curr=USD, Mag=Actuals")</f>
        <v>#INVALID FUNCTION PARAMETER</v>
      </c>
      <c r="AL535" s="6" t="str">
        <f>_xll.SNL.Clients.Office.Excel.Functions.SPG($D535, AL$1, $F535, "Options: Curr=USD, Mag=Actuals")</f>
        <v>#INVALID FUNCTION PARAMETER</v>
      </c>
      <c r="AM535" s="6" t="str">
        <f>_xll.SNL.Clients.Office.Excel.Functions.SPG($D535, AM$1, $F535, "Options: Curr=USD, Mag=Actuals")</f>
        <v>#INVALID FUNCTION PARAMETER</v>
      </c>
      <c r="AN535" s="6">
        <f>_xll.SNL.Clients.Office.Excel.Functions.SPG($D535, AN$1, $F535, "Options: Curr=USD, Mag=Actuals")</f>
        <v>3124835150313.8418</v>
      </c>
      <c r="AO535" s="6">
        <f>_xll.SNL.Clients.Office.Excel.Functions.SPG($D535, AO$1, $F535, "Options: Curr=USD, Mag=Actuals")</f>
        <v>1599176577469.4417</v>
      </c>
      <c r="AP535" s="6">
        <f>_xll.SNL.Clients.Office.Excel.Functions.SPG($D535, AP$1, $F535, "Options: Curr=USD, Mag=Actuals")</f>
        <v>2415068549719.1938</v>
      </c>
      <c r="AQ535" s="6">
        <f>_xll.SNL.Clients.Office.Excel.Functions.SPG($D535, AQ$1, $F535, "Options: Curr=USD, Mag=Actuals")</f>
        <v>210461513049.22363</v>
      </c>
      <c r="AR535" s="6">
        <f>_xll.SNL.Clients.Office.Excel.Functions.SPG($D535, AR$1, $F535, "Options: Curr=USD, Mag=Actuals")</f>
        <v>211176577469.44168</v>
      </c>
      <c r="AS535" s="6">
        <f>_xll.SNL.Clients.Office.Excel.Functions.SPG($D535, AS$1, $F535, "Options: Curr=USD, Mag=Actuals")</f>
        <v>205860588040.96463</v>
      </c>
      <c r="AT535" s="6">
        <f>_xll.SNL.Clients.Office.Excel.Functions.SPG($D535, AT$1, $F535, "Options: Curr=USD, Mag=Actuals")</f>
        <v>51.176350128704499</v>
      </c>
      <c r="AU535" s="6">
        <f>_xll.SNL.Clients.Office.Excel.Functions.SPG($D535, AU$1, $F535, "Options: Curr=USD, Mag=Actuals")</f>
        <v>66.216612263671806</v>
      </c>
      <c r="AV535" s="6">
        <f>_xll.SNL.Clients.Office.Excel.Functions.SPG($D535, AV$1, $F535, "Options: Curr=USD, Mag=Actuals")</f>
        <v>6.7580069767274704</v>
      </c>
      <c r="AW535" s="6">
        <f>_xll.SNL.Clients.Office.Excel.Functions.SPG($D535, AW$1, $F535, "Options: Curr=USD, Mag=Actuals")</f>
        <v>6.5991127934773903</v>
      </c>
      <c r="AX535" s="6">
        <f>_xll.SNL.Clients.Office.Excel.Functions.SPG($D535, AX$1, $F535, "Options: Curr=USD, Mag=Actuals")</f>
        <v>42758949640.548485</v>
      </c>
      <c r="AY535" s="6">
        <f>_xll.SNL.Clients.Office.Excel.Functions.SPG($D535, AY$1, $F535, "Options: Curr=USD, Mag=Actuals")</f>
        <v>42707567030.366852</v>
      </c>
      <c r="AZ535" s="6">
        <f>_xll.SNL.Clients.Office.Excel.Functions.SPG($D535, AZ$1, $F535, "Options: Curr=USD, Mag=Actuals")</f>
        <v>1.44820528613516</v>
      </c>
      <c r="BA535" s="6">
        <f>_xll.SNL.Clients.Office.Excel.Functions.SPG($D535, BA$1, $F535, "Options: Curr=USD, Mag=Actuals")</f>
        <v>21.8602016144619</v>
      </c>
      <c r="BB535" s="6">
        <f>_xll.SNL.Clients.Office.Excel.Functions.SPG($D535, BB$1, $F535, "Options: Curr=USD, Mag=Actuals")</f>
        <v>21.9470600886096</v>
      </c>
      <c r="BC535" s="6">
        <f>_xll.SNL.Clients.Office.Excel.Functions.SPG($D535, BC$1, $F535, "Options: Curr=USD, Mag=Actuals")</f>
        <v>22.688526631620402</v>
      </c>
      <c r="BD535" s="6">
        <f>_xll.SNL.Clients.Office.Excel.Functions.SPG($D535, BD$1, $F535, "Options: Curr=USD, Mag=Actuals")</f>
        <v>2.4469381100944898</v>
      </c>
      <c r="BE535" s="6">
        <f>_xll.SNL.Clients.Office.Excel.Functions.SPG($D535, BE$1, $F535, "Options: Curr=USD, Mag=Actuals")</f>
        <v>2.4415419942910002</v>
      </c>
      <c r="BF535" s="6">
        <f>_xll.SNL.Clients.Office.Excel.Functions.SPG($D535, BF$1, $F535, "Options: Curr=USD, Mag=Actuals")</f>
        <v>0.67367581173072399</v>
      </c>
      <c r="BG535" s="6">
        <f>_xll.SNL.Clients.Office.Excel.Functions.SPG($D535, BG$1, $F535, "Options: Curr=USD, Mag=Actuals")</f>
        <v>1.12424325332889</v>
      </c>
      <c r="BH535" s="6">
        <f>_xll.SNL.Clients.Office.Excel.Functions.SPG($D535, BH$1, $F535, "Options: Curr=USD, Mag=Actuals")</f>
        <v>2.0754387379397499</v>
      </c>
      <c r="BI535" s="6">
        <f>_xll.SNL.Clients.Office.Excel.Functions.SPG($D535, BI$1, $F535, "Options: Curr=USD, Mag=Actuals")</f>
        <v>4.1253144222187004</v>
      </c>
      <c r="BJ535" s="6">
        <f>_xll.SNL.Clients.Office.Excel.Functions.SPG($D535, BJ$1, $F535, "Options: Curr=USD, Mag=Actuals")</f>
        <v>1.1382661238393601</v>
      </c>
      <c r="BK535" s="6">
        <f>_xll.SNL.Clients.Office.Excel.Functions.SPG($D535, BK$1, $F535, "Options: Curr=USD, Mag=Actuals")</f>
        <v>1.89956057191903</v>
      </c>
      <c r="BL535" s="6">
        <f>_xll.SNL.Clients.Office.Excel.Functions.SPG($D535, BL$1, $F535, "Options: Curr=USD, Mag=Actuals")</f>
        <v>3.5067336044492201</v>
      </c>
      <c r="BM535" s="6">
        <f>_xll.SNL.Clients.Office.Excel.Functions.SPG($D535, BM$1, $F535, "Options: Curr=USD, Mag=Actuals")</f>
        <v>3.1501495901624099</v>
      </c>
      <c r="BN535" s="6">
        <f>_xll.SNL.Clients.Office.Excel.Functions.SPG($D535, BN$1, $F535, "Options: Curr=USD, Mag=Actuals")</f>
        <v>2.5746167590892499</v>
      </c>
      <c r="BO535" s="6">
        <f>_xll.SNL.Clients.Office.Excel.Functions.SPG($D535, BO$1, $F535, "Options: Curr=USD, Mag=Actuals")</f>
        <v>76.305770415732894</v>
      </c>
      <c r="BP535" s="6">
        <f>_xll.SNL.Clients.Office.Excel.Functions.SPG($D535, BP$1, $F535, "Options: Curr=USD, Mag=Actuals")</f>
        <v>21.054461461140999</v>
      </c>
      <c r="BQ535" s="6">
        <f>_xll.SNL.Clients.Office.Excel.Functions.SPG($D535, BQ$1, $F535, "Options: Curr=USD, Mag=Actuals")</f>
        <v>35.136093411681301</v>
      </c>
      <c r="BR535" s="6">
        <f>_xll.SNL.Clients.Office.Excel.Functions.SPG($D535, BR$1, $F535, "Options: Curr=USD, Mag=Actuals")</f>
        <v>10.62</v>
      </c>
      <c r="BS535" s="6">
        <f>_xll.SNL.Clients.Office.Excel.Functions.SPG($D535, BS$1, $F535, "Options: Curr=USD, Mag=Actuals")</f>
        <v>0</v>
      </c>
      <c r="BT535" s="6">
        <f>_xll.SNL.Clients.Office.Excel.Functions.SPG($D535, BT$1, $F535, "Options: Curr=USD, Mag=Actuals")</f>
        <v>13.31</v>
      </c>
      <c r="BU535" s="6">
        <f>_xll.SNL.Clients.Office.Excel.Functions.SPG($D535, BU$1, $F535, "Options: Curr=USD, Mag=Actuals")</f>
        <v>0</v>
      </c>
      <c r="BV535" s="6">
        <f>_xll.SNL.Clients.Office.Excel.Functions.SPG($D535, BV$1, $F535, "Options: Curr=USD, Mag=Actuals")</f>
        <v>373145028080.60785</v>
      </c>
      <c r="BW535" s="6">
        <f>_xll.SNL.Clients.Office.Excel.Functions.SPG($D535, BW$1, $F535, "Options: Curr=USD, Mag=Actuals")</f>
        <v>41227948463.825569</v>
      </c>
      <c r="BX535" s="6">
        <f>_xll.SNL.Clients.Office.Excel.Functions.SPG($D535, BX$1, $F535, "Options: Curr=USD, Mag=Actuals")</f>
        <v>414372976544.43341</v>
      </c>
      <c r="BY535" s="6">
        <f>_xll.SNL.Clients.Office.Excel.Functions.SPG($D535, BY$1, $F535, "Options: Curr=USD, Mag=Actuals")</f>
        <v>63.338323707806303</v>
      </c>
      <c r="BZ535" s="6">
        <f>_xll.SNL.Clients.Office.Excel.Functions.SPG($D535, BZ$1, $F535, "Options: Curr=USD, Mag=Actuals")</f>
        <v>15475553353.154938</v>
      </c>
      <c r="CA535" s="6" t="str">
        <f>_xll.SNL.Clients.Office.Excel.Functions.SPG($D535, CA$1, $F535, "Options: Curr=USD, Mag=Actuals")</f>
        <v>Nonperforming Loans</v>
      </c>
      <c r="CB535" s="6">
        <f>_xll.SNL.Clients.Office.Excel.Functions.SPG($D535, CB$1, $F535, "Options: Curr=USD, Mag=Actuals")</f>
        <v>0.94421959905966002</v>
      </c>
      <c r="CC535" s="6">
        <f>_xll.SNL.Clients.Office.Excel.Functions.SPG($D535, CC$1, $F535, "Options: Curr=USD, Mag=Actuals")</f>
        <v>6.2995254965745202</v>
      </c>
      <c r="CD535" s="6">
        <f>_xll.SNL.Clients.Office.Excel.Functions.SPG($D535, CD$1, $F535, "Options: Curr=USD, Mag=Actuals")</f>
        <v>0.40411402246116801</v>
      </c>
      <c r="CE535" s="6">
        <f>_xll.SNL.Clients.Office.Excel.Functions.SPG($D535, CE$1, $F535, "Options: Curr=USD, Mag=Actuals")</f>
        <v>10.073555556734901</v>
      </c>
      <c r="CF535" s="6">
        <f>_xll.SNL.Clients.Office.Excel.Functions.SPG($D535, CF$1, $F535, "Options: Curr=USD, Mag=Actuals")</f>
        <v>2.4284410162326102</v>
      </c>
      <c r="CG535" s="6">
        <f>_xll.SNL.Clients.Office.Excel.Functions.SPG($D535, CG$1, $F535, "Options: Curr=USD, Mag=Actuals")</f>
        <v>0.78190233552522603</v>
      </c>
    </row>
    <row r="536" spans="1:85" x14ac:dyDescent="0.3">
      <c r="A536" s="10" t="s">
        <v>93</v>
      </c>
      <c r="B536" s="10" t="s">
        <v>85</v>
      </c>
      <c r="C536" s="10" t="s">
        <v>4</v>
      </c>
      <c r="D536">
        <v>4226356</v>
      </c>
      <c r="E536" s="10" t="s">
        <v>19</v>
      </c>
      <c r="F536" s="10" t="s">
        <v>71</v>
      </c>
      <c r="G536">
        <v>435.04</v>
      </c>
      <c r="H536">
        <v>2243.7600000000002</v>
      </c>
      <c r="I536">
        <v>1808.72</v>
      </c>
      <c r="J536">
        <v>10444.93</v>
      </c>
      <c r="K536">
        <v>7540.43</v>
      </c>
      <c r="L536">
        <v>7.39</v>
      </c>
      <c r="M536">
        <v>9146.4625697024439</v>
      </c>
      <c r="N536">
        <v>1385.19</v>
      </c>
      <c r="O536">
        <v>1.99</v>
      </c>
      <c r="P536">
        <v>-1.88</v>
      </c>
      <c r="Q536">
        <v>6.16</v>
      </c>
      <c r="R536">
        <v>6.21</v>
      </c>
      <c r="S536" t="str">
        <f>_xll.SNL.Clients.Office.Excel.Functions.SPG(D536, S$1, F536, "Options: Curr=USD, Mag=Actuals")</f>
        <v>Industrial and Commercial Bank of China Limited (SEHK:1398)</v>
      </c>
      <c r="T536" t="str">
        <f>_xll.SNL.Clients.Office.Excel.Functions.SPG($D536, T$1, $F536, "Options: Curr=USD, Mag=Actuals")</f>
        <v>Industrial and Commercial Bank of China Limited</v>
      </c>
      <c r="U536" s="6">
        <f>_xll.SNL.Clients.Office.Excel.Functions.SPG($D536, U$1, $F536, "Options: Curr=USD, Mag=Actuals")</f>
        <v>3319046798505.54</v>
      </c>
      <c r="V536" t="str">
        <f>_xll.SNL.Clients.Office.Excel.Functions.SPG($D536, V$1, $F536, "Options: Curr=USD, Mag=Actuals")</f>
        <v>SEHK:1398</v>
      </c>
      <c r="W536" t="str">
        <f>_xll.SNL.Clients.Office.Excel.Functions.SPG($D536, W$1, $F536, "Options: Curr=USD, Mag=Actuals")</f>
        <v>Bank</v>
      </c>
      <c r="X536" s="6">
        <f>_xll.SNL.Clients.Office.Excel.Functions.SPG($D536, X$1, $F536, "Options: Curr=USD, Mag=Actuals")</f>
        <v>103388128637.46159</v>
      </c>
      <c r="Y536" s="6">
        <f>_xll.SNL.Clients.Office.Excel.Functions.SPG($D536, Y$1, $F536, "Options: Curr=USD, Mag=Actuals")</f>
        <v>119497956915.32915</v>
      </c>
      <c r="Z536" s="6">
        <f>_xll.SNL.Clients.Office.Excel.Functions.SPG($D536, Z$1, $F536, "Options: Curr=USD, Mag=Actuals")</f>
        <v>116527038342.44038</v>
      </c>
      <c r="AA536" s="6">
        <f>_xll.SNL.Clients.Office.Excel.Functions.SPG($D536, AA$1, $F536, "Options: Curr=USD, Mag=Actuals")</f>
        <v>44841475489.163857</v>
      </c>
      <c r="AB536" s="6">
        <f>_xll.SNL.Clients.Office.Excel.Functions.SPG($D536, AB$1, $F536, "Options: Curr=USD, Mag=Actuals")</f>
        <v>0.12659472749812806</v>
      </c>
      <c r="AC536" s="6">
        <f>_xll.SNL.Clients.Office.Excel.Functions.SPG($D536, AC$1, $F536, "Options: Curr=USD, Mag=Actuals")</f>
        <v>5.0640604932664699</v>
      </c>
      <c r="AD536" s="6">
        <f>_xll.SNL.Clients.Office.Excel.Functions.SPG($D536, AD$1, $F536, "Options: Curr=USD, Mag=Actuals")</f>
        <v>1.40392238085593</v>
      </c>
      <c r="AE536" s="6">
        <f>_xll.SNL.Clients.Office.Excel.Functions.SPG($D536, AE$1, $F536, "Options: Curr=USD, Mag=Actuals")</f>
        <v>19.867109055228099</v>
      </c>
      <c r="AF536" s="6">
        <f>_xll.SNL.Clients.Office.Excel.Functions.SPG($D536, AF$1, $F536, "Options: Curr=USD, Mag=Actuals")</f>
        <v>3319046798505.54</v>
      </c>
      <c r="AG536" s="6">
        <f>_xll.SNL.Clients.Office.Excel.Functions.SPG($D536, AG$1, $F536, "Options: Curr=USD, Mag=Actuals")</f>
        <v>186549536202.0098</v>
      </c>
      <c r="AH536" s="6">
        <f>_xll.SNL.Clients.Office.Excel.Functions.SPG($D536, AH$1, $F536, "Options: Curr=USD, Mag=Actuals")</f>
        <v>247568925534.65601</v>
      </c>
      <c r="AI536" s="6">
        <f>_xll.SNL.Clients.Office.Excel.Functions.SPG($D536, AI$1, $F536, "Options: Curr=USD, Mag=Actuals")</f>
        <v>42004</v>
      </c>
      <c r="AJ536" s="6" t="str">
        <f>_xll.SNL.Clients.Office.Excel.Functions.SPG($D536, AJ$1, $F536, "Options: Curr=USD, Mag=Actuals")</f>
        <v>#INVALID FUNCTION PARAMETER</v>
      </c>
      <c r="AK536" s="6" t="str">
        <f>_xll.SNL.Clients.Office.Excel.Functions.SPG($D536, AK$1, $F536, "Options: Curr=USD, Mag=Actuals")</f>
        <v>#INVALID FUNCTION PARAMETER</v>
      </c>
      <c r="AL536" s="6" t="str">
        <f>_xll.SNL.Clients.Office.Excel.Functions.SPG($D536, AL$1, $F536, "Options: Curr=USD, Mag=Actuals")</f>
        <v>#INVALID FUNCTION PARAMETER</v>
      </c>
      <c r="AM536" s="6" t="str">
        <f>_xll.SNL.Clients.Office.Excel.Functions.SPG($D536, AM$1, $F536, "Options: Curr=USD, Mag=Actuals")</f>
        <v>#INVALID FUNCTION PARAMETER</v>
      </c>
      <c r="AN536" s="6">
        <f>_xll.SNL.Clients.Office.Excel.Functions.SPG($D536, AN$1, $F536, "Options: Curr=USD, Mag=Actuals")</f>
        <v>3319046798505.54</v>
      </c>
      <c r="AO536" s="6">
        <f>_xll.SNL.Clients.Office.Excel.Functions.SPG($D536, AO$1, $F536, "Options: Curr=USD, Mag=Actuals")</f>
        <v>1734209933006.957</v>
      </c>
      <c r="AP536" s="6">
        <f>_xll.SNL.Clients.Office.Excel.Functions.SPG($D536, AP$1, $F536, "Options: Curr=USD, Mag=Actuals")</f>
        <v>2505250096624.5815</v>
      </c>
      <c r="AQ536" s="6">
        <f>_xll.SNL.Clients.Office.Excel.Functions.SPG($D536, AQ$1, $F536, "Options: Curr=USD, Mag=Actuals")</f>
        <v>246531016490.59518</v>
      </c>
      <c r="AR536" s="6">
        <f>_xll.SNL.Clients.Office.Excel.Functions.SPG($D536, AR$1, $F536, "Options: Curr=USD, Mag=Actuals")</f>
        <v>247568925534.65601</v>
      </c>
      <c r="AS536" s="6">
        <f>_xll.SNL.Clients.Office.Excel.Functions.SPG($D536, AS$1, $F536, "Options: Curr=USD, Mag=Actuals")</f>
        <v>242431557588.25046</v>
      </c>
      <c r="AT536" s="6">
        <f>_xll.SNL.Clients.Office.Excel.Functions.SPG($D536, AT$1, $F536, "Options: Curr=USD, Mag=Actuals")</f>
        <v>52.2502404542116</v>
      </c>
      <c r="AU536" s="6">
        <f>_xll.SNL.Clients.Office.Excel.Functions.SPG($D536, AU$1, $F536, "Options: Curr=USD, Mag=Actuals")</f>
        <v>69.223026289611695</v>
      </c>
      <c r="AV536" s="6">
        <f>_xll.SNL.Clients.Office.Excel.Functions.SPG($D536, AV$1, $F536, "Options: Curr=USD, Mag=Actuals")</f>
        <v>7.4590369031894497</v>
      </c>
      <c r="AW536" s="6">
        <f>_xll.SNL.Clients.Office.Excel.Functions.SPG($D536, AW$1, $F536, "Options: Curr=USD, Mag=Actuals")</f>
        <v>7.3155758377906697</v>
      </c>
      <c r="AX536" s="6">
        <f>_xll.SNL.Clients.Office.Excel.Functions.SPG($D536, AX$1, $F536, "Options: Curr=USD, Mag=Actuals")</f>
        <v>44841475489.163857</v>
      </c>
      <c r="AY536" s="6">
        <f>_xll.SNL.Clients.Office.Excel.Functions.SPG($D536, AY$1, $F536, "Options: Curr=USD, Mag=Actuals")</f>
        <v>44764382546.136147</v>
      </c>
      <c r="AZ536" s="6">
        <f>_xll.SNL.Clients.Office.Excel.Functions.SPG($D536, AZ$1, $F536, "Options: Curr=USD, Mag=Actuals")</f>
        <v>1.40392238085593</v>
      </c>
      <c r="BA536" s="6">
        <f>_xll.SNL.Clients.Office.Excel.Functions.SPG($D536, BA$1, $F536, "Options: Curr=USD, Mag=Actuals")</f>
        <v>19.867109055228099</v>
      </c>
      <c r="BB536" s="6">
        <f>_xll.SNL.Clients.Office.Excel.Functions.SPG($D536, BB$1, $F536, "Options: Curr=USD, Mag=Actuals")</f>
        <v>19.9891814138829</v>
      </c>
      <c r="BC536" s="6">
        <f>_xll.SNL.Clients.Office.Excel.Functions.SPG($D536, BC$1, $F536, "Options: Curr=USD, Mag=Actuals")</f>
        <v>20.589087721982999</v>
      </c>
      <c r="BD536" s="6">
        <f>_xll.SNL.Clients.Office.Excel.Functions.SPG($D536, BD$1, $F536, "Options: Curr=USD, Mag=Actuals")</f>
        <v>2.2592573118643702</v>
      </c>
      <c r="BE536" s="6">
        <f>_xll.SNL.Clients.Office.Excel.Functions.SPG($D536, BE$1, $F536, "Options: Curr=USD, Mag=Actuals")</f>
        <v>2.5077875145493498</v>
      </c>
      <c r="BF536" s="6">
        <f>_xll.SNL.Clients.Office.Excel.Functions.SPG($D536, BF$1, $F536, "Options: Curr=USD, Mag=Actuals")</f>
        <v>0.673271550843214</v>
      </c>
      <c r="BG536" s="6">
        <f>_xll.SNL.Clients.Office.Excel.Functions.SPG($D536, BG$1, $F536, "Options: Curr=USD, Mag=Actuals")</f>
        <v>1.11117220094862</v>
      </c>
      <c r="BH536" s="6">
        <f>_xll.SNL.Clients.Office.Excel.Functions.SPG($D536, BH$1, $F536, "Options: Curr=USD, Mag=Actuals")</f>
        <v>2.1257620463203</v>
      </c>
      <c r="BI536" s="6">
        <f>_xll.SNL.Clients.Office.Excel.Functions.SPG($D536, BI$1, $F536, "Options: Curr=USD, Mag=Actuals")</f>
        <v>4.0356485202504899</v>
      </c>
      <c r="BJ536" s="6">
        <f>_xll.SNL.Clients.Office.Excel.Functions.SPG($D536, BJ$1, $F536, "Options: Curr=USD, Mag=Actuals")</f>
        <v>1.08345995110173</v>
      </c>
      <c r="BK536" s="6">
        <f>_xll.SNL.Clients.Office.Excel.Functions.SPG($D536, BK$1, $F536, "Options: Curr=USD, Mag=Actuals")</f>
        <v>1.7881500814903</v>
      </c>
      <c r="BL536" s="6">
        <f>_xll.SNL.Clients.Office.Excel.Functions.SPG($D536, BL$1, $F536, "Options: Curr=USD, Mag=Actuals")</f>
        <v>3.4208753360744</v>
      </c>
      <c r="BM536" s="6">
        <f>_xll.SNL.Clients.Office.Excel.Functions.SPG($D536, BM$1, $F536, "Options: Curr=USD, Mag=Actuals")</f>
        <v>2.9569886098387101</v>
      </c>
      <c r="BN536" s="6">
        <f>_xll.SNL.Clients.Office.Excel.Functions.SPG($D536, BN$1, $F536, "Options: Curr=USD, Mag=Actuals")</f>
        <v>2.6588258415791901</v>
      </c>
      <c r="BO536" s="6">
        <f>_xll.SNL.Clients.Office.Excel.Functions.SPG($D536, BO$1, $F536, "Options: Curr=USD, Mag=Actuals")</f>
        <v>77.474156809494303</v>
      </c>
      <c r="BP536" s="6">
        <f>_xll.SNL.Clients.Office.Excel.Functions.SPG($D536, BP$1, $F536, "Options: Curr=USD, Mag=Actuals")</f>
        <v>20.799667197789699</v>
      </c>
      <c r="BQ536" s="6">
        <f>_xll.SNL.Clients.Office.Excel.Functions.SPG($D536, BQ$1, $F536, "Options: Curr=USD, Mag=Actuals")</f>
        <v>34.327920064676697</v>
      </c>
      <c r="BR536" s="6">
        <f>_xll.SNL.Clients.Office.Excel.Functions.SPG($D536, BR$1, $F536, "Options: Curr=USD, Mag=Actuals")</f>
        <v>11.49</v>
      </c>
      <c r="BS536" s="6">
        <f>_xll.SNL.Clients.Office.Excel.Functions.SPG($D536, BS$1, $F536, "Options: Curr=USD, Mag=Actuals")</f>
        <v>0</v>
      </c>
      <c r="BT536" s="6">
        <f>_xll.SNL.Clients.Office.Excel.Functions.SPG($D536, BT$1, $F536, "Options: Curr=USD, Mag=Actuals")</f>
        <v>14.29</v>
      </c>
      <c r="BU536" s="6">
        <f>_xll.SNL.Clients.Office.Excel.Functions.SPG($D536, BU$1, $F536, "Options: Curr=USD, Mag=Actuals")</f>
        <v>0</v>
      </c>
      <c r="BV536" s="6">
        <f>_xll.SNL.Clients.Office.Excel.Functions.SPG($D536, BV$1, $F536, "Options: Curr=USD, Mag=Actuals")</f>
        <v>424985667353.77478</v>
      </c>
      <c r="BW536" s="6">
        <f>_xll.SNL.Clients.Office.Excel.Functions.SPG($D536, BW$1, $F536, "Options: Curr=USD, Mag=Actuals")</f>
        <v>53057845916.00103</v>
      </c>
      <c r="BX536" s="6">
        <f>_xll.SNL.Clients.Office.Excel.Functions.SPG($D536, BX$1, $F536, "Options: Curr=USD, Mag=Actuals")</f>
        <v>478043513269.77582</v>
      </c>
      <c r="BY536" s="6">
        <f>_xll.SNL.Clients.Office.Excel.Functions.SPG($D536, BY$1, $F536, "Options: Curr=USD, Mag=Actuals")</f>
        <v>60.533563565137698</v>
      </c>
      <c r="BZ536" s="6">
        <f>_xll.SNL.Clients.Office.Excel.Functions.SPG($D536, BZ$1, $F536, "Options: Curr=USD, Mag=Actuals")</f>
        <v>20049117495.490852</v>
      </c>
      <c r="CA536" s="6" t="str">
        <f>_xll.SNL.Clients.Office.Excel.Functions.SPG($D536, CA$1, $F536, "Options: Curr=USD, Mag=Actuals")</f>
        <v>Nonperforming Loans</v>
      </c>
      <c r="CB536" s="6">
        <f>_xll.SNL.Clients.Office.Excel.Functions.SPG($D536, CB$1, $F536, "Options: Curr=USD, Mag=Actuals")</f>
        <v>1.1290881799213199</v>
      </c>
      <c r="CC536" s="6">
        <f>_xll.SNL.Clients.Office.Excel.Functions.SPG($D536, CC$1, $F536, "Options: Curr=USD, Mag=Actuals")</f>
        <v>7.0617203559419703</v>
      </c>
      <c r="CD536" s="6">
        <f>_xll.SNL.Clients.Office.Excel.Functions.SPG($D536, CD$1, $F536, "Options: Curr=USD, Mag=Actuals")</f>
        <v>0.53149390302687505</v>
      </c>
      <c r="CE536" s="6">
        <f>_xll.SNL.Clients.Office.Excel.Functions.SPG($D536, CE$1, $F536, "Options: Curr=USD, Mag=Actuals")</f>
        <v>13.491625253083001</v>
      </c>
      <c r="CF536" s="6">
        <f>_xll.SNL.Clients.Office.Excel.Functions.SPG($D536, CF$1, $F536, "Options: Curr=USD, Mag=Actuals")</f>
        <v>2.3360535793819399</v>
      </c>
      <c r="CG536" s="6">
        <f>_xll.SNL.Clients.Office.Excel.Functions.SPG($D536, CG$1, $F536, "Options: Curr=USD, Mag=Actuals")</f>
        <v>0.997896831653313</v>
      </c>
    </row>
    <row r="537" spans="1:85" x14ac:dyDescent="0.3">
      <c r="A537" s="10" t="s">
        <v>93</v>
      </c>
      <c r="B537" s="10" t="s">
        <v>85</v>
      </c>
      <c r="C537" s="10" t="s">
        <v>4</v>
      </c>
      <c r="D537">
        <v>4226356</v>
      </c>
      <c r="E537" s="10" t="s">
        <v>19</v>
      </c>
      <c r="F537" s="10" t="s">
        <v>72</v>
      </c>
      <c r="G537">
        <v>576.19000000000005</v>
      </c>
      <c r="H537">
        <v>2142.75</v>
      </c>
      <c r="I537">
        <v>1566.56</v>
      </c>
      <c r="J537">
        <v>10961.29</v>
      </c>
      <c r="K537">
        <v>7864.8</v>
      </c>
      <c r="L537">
        <v>7.02</v>
      </c>
      <c r="M537">
        <v>9599.1258095389967</v>
      </c>
      <c r="N537">
        <v>1393.72</v>
      </c>
      <c r="O537">
        <v>1.44</v>
      </c>
      <c r="P537">
        <v>-5.21</v>
      </c>
      <c r="Q537">
        <v>6.28</v>
      </c>
      <c r="R537">
        <v>6.49</v>
      </c>
      <c r="S537" t="str">
        <f>_xll.SNL.Clients.Office.Excel.Functions.SPG(D537, S$1, F537, "Options: Curr=USD, Mag=Actuals")</f>
        <v>Industrial and Commercial Bank of China Limited (SEHK:1398)</v>
      </c>
      <c r="T537" t="str">
        <f>_xll.SNL.Clients.Office.Excel.Functions.SPG($D537, T$1, $F537, "Options: Curr=USD, Mag=Actuals")</f>
        <v>Industrial and Commercial Bank of China Limited</v>
      </c>
      <c r="U537" s="6">
        <f>_xll.SNL.Clients.Office.Excel.Functions.SPG($D537, U$1, $F537, "Options: Curr=USD, Mag=Actuals")</f>
        <v>3420572924688.1255</v>
      </c>
      <c r="V537" t="str">
        <f>_xll.SNL.Clients.Office.Excel.Functions.SPG($D537, V$1, $F537, "Options: Curr=USD, Mag=Actuals")</f>
        <v>SEHK:1398</v>
      </c>
      <c r="W537" t="str">
        <f>_xll.SNL.Clients.Office.Excel.Functions.SPG($D537, W$1, $F537, "Options: Curr=USD, Mag=Actuals")</f>
        <v>Bank</v>
      </c>
      <c r="X537" s="6">
        <f>_xll.SNL.Clients.Office.Excel.Functions.SPG($D537, X$1, $F537, "Options: Curr=USD, Mag=Actuals")</f>
        <v>106730628044.17798</v>
      </c>
      <c r="Y537" s="6">
        <f>_xll.SNL.Clients.Office.Excel.Functions.SPG($D537, Y$1, $F537, "Options: Curr=USD, Mag=Actuals")</f>
        <v>118417302030.08237</v>
      </c>
      <c r="Z537" s="6">
        <f>_xll.SNL.Clients.Office.Excel.Functions.SPG($D537, Z$1, $F537, "Options: Curr=USD, Mag=Actuals")</f>
        <v>115734616196.28482</v>
      </c>
      <c r="AA537" s="6">
        <f>_xll.SNL.Clients.Office.Excel.Functions.SPG($D537, AA$1, $F537, "Options: Curr=USD, Mag=Actuals")</f>
        <v>44202640745.313148</v>
      </c>
      <c r="AB537" s="6">
        <f>_xll.SNL.Clients.Office.Excel.Functions.SPG($D537, AB$1, $F537, "Options: Curr=USD, Mag=Actuals")</f>
        <v>0.12287353685504016</v>
      </c>
      <c r="AC537" s="6">
        <f>_xll.SNL.Clients.Office.Excel.Functions.SPG($D537, AC$1, $F537, "Options: Curr=USD, Mag=Actuals")</f>
        <v>-0.99049524762381302</v>
      </c>
      <c r="AD537" s="6">
        <f>_xll.SNL.Clients.Office.Excel.Functions.SPG($D537, AD$1, $F537, "Options: Curr=USD, Mag=Actuals")</f>
        <v>1.2743672490370199</v>
      </c>
      <c r="AE537" s="6">
        <f>_xll.SNL.Clients.Office.Excel.Functions.SPG($D537, AE$1, $F537, "Options: Curr=USD, Mag=Actuals")</f>
        <v>16.845654015214699</v>
      </c>
      <c r="AF537" s="6">
        <f>_xll.SNL.Clients.Office.Excel.Functions.SPG($D537, AF$1, $F537, "Options: Curr=USD, Mag=Actuals")</f>
        <v>3420572924688.1255</v>
      </c>
      <c r="AG537" s="6">
        <f>_xll.SNL.Clients.Office.Excel.Functions.SPG($D537, AG$1, $F537, "Options: Curr=USD, Mag=Actuals")</f>
        <v>161166486985.98489</v>
      </c>
      <c r="AH537" s="6">
        <f>_xll.SNL.Clients.Office.Excel.Functions.SPG($D537, AH$1, $F537, "Options: Curr=USD, Mag=Actuals")</f>
        <v>277301555521.33063</v>
      </c>
      <c r="AI537" s="6">
        <f>_xll.SNL.Clients.Office.Excel.Functions.SPG($D537, AI$1, $F537, "Options: Curr=USD, Mag=Actuals")</f>
        <v>42369</v>
      </c>
      <c r="AJ537" s="6" t="str">
        <f>_xll.SNL.Clients.Office.Excel.Functions.SPG($D537, AJ$1, $F537, "Options: Curr=USD, Mag=Actuals")</f>
        <v>#INVALID FUNCTION PARAMETER</v>
      </c>
      <c r="AK537" s="6" t="str">
        <f>_xll.SNL.Clients.Office.Excel.Functions.SPG($D537, AK$1, $F537, "Options: Curr=USD, Mag=Actuals")</f>
        <v>#INVALID FUNCTION PARAMETER</v>
      </c>
      <c r="AL537" s="6" t="str">
        <f>_xll.SNL.Clients.Office.Excel.Functions.SPG($D537, AL$1, $F537, "Options: Curr=USD, Mag=Actuals")</f>
        <v>#INVALID FUNCTION PARAMETER</v>
      </c>
      <c r="AM537" s="6" t="str">
        <f>_xll.SNL.Clients.Office.Excel.Functions.SPG($D537, AM$1, $F537, "Options: Curr=USD, Mag=Actuals")</f>
        <v>#INVALID FUNCTION PARAMETER</v>
      </c>
      <c r="AN537" s="6">
        <f>_xll.SNL.Clients.Office.Excel.Functions.SPG($D537, AN$1, $F537, "Options: Curr=USD, Mag=Actuals")</f>
        <v>3420572924688.1255</v>
      </c>
      <c r="AO537" s="6">
        <f>_xll.SNL.Clients.Office.Excel.Functions.SPG($D537, AO$1, $F537, "Options: Curr=USD, Mag=Actuals")</f>
        <v>1794673032496.5349</v>
      </c>
      <c r="AP537" s="6">
        <f>_xll.SNL.Clients.Office.Excel.Functions.SPG($D537, AP$1, $F537, "Options: Curr=USD, Mag=Actuals")</f>
        <v>2507614199907.5928</v>
      </c>
      <c r="AQ537" s="6">
        <f>_xll.SNL.Clients.Office.Excel.Functions.SPG($D537, AQ$1, $F537, "Options: Curr=USD, Mag=Actuals")</f>
        <v>275600492838.44135</v>
      </c>
      <c r="AR537" s="6">
        <f>_xll.SNL.Clients.Office.Excel.Functions.SPG($D537, AR$1, $F537, "Options: Curr=USD, Mag=Actuals")</f>
        <v>277301555521.33063</v>
      </c>
      <c r="AS537" s="6">
        <f>_xll.SNL.Clients.Office.Excel.Functions.SPG($D537, AS$1, $F537, "Options: Curr=USD, Mag=Actuals")</f>
        <v>272506853534.57571</v>
      </c>
      <c r="AT537" s="6">
        <f>_xll.SNL.Clients.Office.Excel.Functions.SPG($D537, AT$1, $F537, "Options: Curr=USD, Mag=Actuals")</f>
        <v>52.467030290259501</v>
      </c>
      <c r="AU537" s="6">
        <f>_xll.SNL.Clients.Office.Excel.Functions.SPG($D537, AU$1, $F537, "Options: Curr=USD, Mag=Actuals")</f>
        <v>71.568945197497698</v>
      </c>
      <c r="AV537" s="6">
        <f>_xll.SNL.Clients.Office.Excel.Functions.SPG($D537, AV$1, $F537, "Options: Curr=USD, Mag=Actuals")</f>
        <v>8.1068745390544201</v>
      </c>
      <c r="AW537" s="6">
        <f>_xll.SNL.Clients.Office.Excel.Functions.SPG($D537, AW$1, $F537, "Options: Curr=USD, Mag=Actuals")</f>
        <v>7.9778848557405304</v>
      </c>
      <c r="AX537" s="6">
        <f>_xll.SNL.Clients.Office.Excel.Functions.SPG($D537, AX$1, $F537, "Options: Curr=USD, Mag=Actuals")</f>
        <v>44202640745.313148</v>
      </c>
      <c r="AY537" s="6">
        <f>_xll.SNL.Clients.Office.Excel.Functions.SPG($D537, AY$1, $F537, "Options: Curr=USD, Mag=Actuals")</f>
        <v>44108893966.546806</v>
      </c>
      <c r="AZ537" s="6">
        <f>_xll.SNL.Clients.Office.Excel.Functions.SPG($D537, AZ$1, $F537, "Options: Curr=USD, Mag=Actuals")</f>
        <v>1.2743672490370199</v>
      </c>
      <c r="BA537" s="6">
        <f>_xll.SNL.Clients.Office.Excel.Functions.SPG($D537, BA$1, $F537, "Options: Curr=USD, Mag=Actuals")</f>
        <v>16.845654015214699</v>
      </c>
      <c r="BB537" s="6">
        <f>_xll.SNL.Clients.Office.Excel.Functions.SPG($D537, BB$1, $F537, "Options: Curr=USD, Mag=Actuals")</f>
        <v>17.190664993475298</v>
      </c>
      <c r="BC537" s="6">
        <f>_xll.SNL.Clients.Office.Excel.Functions.SPG($D537, BC$1, $F537, "Options: Curr=USD, Mag=Actuals")</f>
        <v>17.6477153690224</v>
      </c>
      <c r="BD537" s="6">
        <f>_xll.SNL.Clients.Office.Excel.Functions.SPG($D537, BD$1, $F537, "Options: Curr=USD, Mag=Actuals")</f>
        <v>2.16186543173905</v>
      </c>
      <c r="BE537" s="6">
        <f>_xll.SNL.Clients.Office.Excel.Functions.SPG($D537, BE$1, $F537, "Options: Curr=USD, Mag=Actuals")</f>
        <v>2.3304373889769701</v>
      </c>
      <c r="BF537" s="6">
        <f>_xll.SNL.Clients.Office.Excel.Functions.SPG($D537, BF$1, $F537, "Options: Curr=USD, Mag=Actuals")</f>
        <v>0.65797491792693097</v>
      </c>
      <c r="BG537" s="6">
        <f>_xll.SNL.Clients.Office.Excel.Functions.SPG($D537, BG$1, $F537, "Options: Curr=USD, Mag=Actuals")</f>
        <v>1.0133403839877999</v>
      </c>
      <c r="BH537" s="6">
        <f>_xll.SNL.Clients.Office.Excel.Functions.SPG($D537, BH$1, $F537, "Options: Curr=USD, Mag=Actuals")</f>
        <v>2.0637159763400499</v>
      </c>
      <c r="BI537" s="6">
        <f>_xll.SNL.Clients.Office.Excel.Functions.SPG($D537, BI$1, $F537, "Options: Curr=USD, Mag=Actuals")</f>
        <v>3.95340670899113</v>
      </c>
      <c r="BJ537" s="6">
        <f>_xll.SNL.Clients.Office.Excel.Functions.SPG($D537, BJ$1, $F537, "Options: Curr=USD, Mag=Actuals")</f>
        <v>1.1162035363765499</v>
      </c>
      <c r="BK537" s="6">
        <f>_xll.SNL.Clients.Office.Excel.Functions.SPG($D537, BK$1, $F537, "Options: Curr=USD, Mag=Actuals")</f>
        <v>1.71905355256407</v>
      </c>
      <c r="BL537" s="6">
        <f>_xll.SNL.Clients.Office.Excel.Functions.SPG($D537, BL$1, $F537, "Options: Curr=USD, Mag=Actuals")</f>
        <v>3.5009344704585699</v>
      </c>
      <c r="BM537" s="6">
        <f>_xll.SNL.Clients.Office.Excel.Functions.SPG($D537, BM$1, $F537, "Options: Curr=USD, Mag=Actuals")</f>
        <v>2.8275428132570002</v>
      </c>
      <c r="BN537" s="6">
        <f>_xll.SNL.Clients.Office.Excel.Functions.SPG($D537, BN$1, $F537, "Options: Curr=USD, Mag=Actuals")</f>
        <v>2.4713134563367301</v>
      </c>
      <c r="BO537" s="6">
        <f>_xll.SNL.Clients.Office.Excel.Functions.SPG($D537, BO$1, $F537, "Options: Curr=USD, Mag=Actuals")</f>
        <v>75.735934480208101</v>
      </c>
      <c r="BP537" s="6">
        <f>_xll.SNL.Clients.Office.Excel.Functions.SPG($D537, BP$1, $F537, "Options: Curr=USD, Mag=Actuals")</f>
        <v>21.383258571735301</v>
      </c>
      <c r="BQ537" s="6">
        <f>_xll.SNL.Clients.Office.Excel.Functions.SPG($D537, BQ$1, $F537, "Options: Curr=USD, Mag=Actuals")</f>
        <v>32.9321359547613</v>
      </c>
      <c r="BR537" s="6">
        <f>_xll.SNL.Clients.Office.Excel.Functions.SPG($D537, BR$1, $F537, "Options: Curr=USD, Mag=Actuals")</f>
        <v>11.83</v>
      </c>
      <c r="BS537" s="6">
        <f>_xll.SNL.Clients.Office.Excel.Functions.SPG($D537, BS$1, $F537, "Options: Curr=USD, Mag=Actuals")</f>
        <v>0</v>
      </c>
      <c r="BT537" s="6">
        <f>_xll.SNL.Clients.Office.Excel.Functions.SPG($D537, BT$1, $F537, "Options: Curr=USD, Mag=Actuals")</f>
        <v>14.75</v>
      </c>
      <c r="BU537" s="6">
        <f>_xll.SNL.Clients.Office.Excel.Functions.SPG($D537, BU$1, $F537, "Options: Curr=USD, Mag=Actuals")</f>
        <v>0</v>
      </c>
      <c r="BV537" s="6">
        <f>_xll.SNL.Clients.Office.Excel.Functions.SPG($D537, BV$1, $F537, "Options: Curr=USD, Mag=Actuals")</f>
        <v>463833204989.9892</v>
      </c>
      <c r="BW537" s="6">
        <f>_xll.SNL.Clients.Office.Excel.Functions.SPG($D537, BW$1, $F537, "Options: Curr=USD, Mag=Actuals")</f>
        <v>60148621592.484215</v>
      </c>
      <c r="BX537" s="6">
        <f>_xll.SNL.Clients.Office.Excel.Functions.SPG($D537, BX$1, $F537, "Options: Curr=USD, Mag=Actuals")</f>
        <v>523981826582.47345</v>
      </c>
      <c r="BY537" s="6">
        <f>_xll.SNL.Clients.Office.Excel.Functions.SPG($D537, BY$1, $F537, "Options: Curr=USD, Mag=Actuals")</f>
        <v>59.508410258904</v>
      </c>
      <c r="BZ537" s="6">
        <f>_xll.SNL.Clients.Office.Excel.Functions.SPG($D537, BZ$1, $F537, "Options: Curr=USD, Mag=Actuals")</f>
        <v>27647928538.425999</v>
      </c>
      <c r="CA537" s="6" t="str">
        <f>_xll.SNL.Clients.Office.Excel.Functions.SPG($D537, CA$1, $F537, "Options: Curr=USD, Mag=Actuals")</f>
        <v>Nonperforming Loans</v>
      </c>
      <c r="CB537" s="6">
        <f>_xll.SNL.Clients.Office.Excel.Functions.SPG($D537, CB$1, $F537, "Options: Curr=USD, Mag=Actuals")</f>
        <v>1.5043240580733199</v>
      </c>
      <c r="CC537" s="6">
        <f>_xll.SNL.Clients.Office.Excel.Functions.SPG($D537, CC$1, $F537, "Options: Curr=USD, Mag=Actuals")</f>
        <v>8.7568004737466207</v>
      </c>
      <c r="CD537" s="6">
        <f>_xll.SNL.Clients.Office.Excel.Functions.SPG($D537, CD$1, $F537, "Options: Curr=USD, Mag=Actuals")</f>
        <v>0.74280989829032196</v>
      </c>
      <c r="CE537" s="6">
        <f>_xll.SNL.Clients.Office.Excel.Functions.SPG($D537, CE$1, $F537, "Options: Curr=USD, Mag=Actuals")</f>
        <v>19.1452413722565</v>
      </c>
      <c r="CF537" s="6">
        <f>_xll.SNL.Clients.Office.Excel.Functions.SPG($D537, CF$1, $F537, "Options: Curr=USD, Mag=Actuals")</f>
        <v>2.3518230160457998</v>
      </c>
      <c r="CG537" s="6">
        <f>_xll.SNL.Clients.Office.Excel.Functions.SPG($D537, CG$1, $F537, "Options: Curr=USD, Mag=Actuals")</f>
        <v>1.3582677716435301</v>
      </c>
    </row>
    <row r="538" spans="1:85" x14ac:dyDescent="0.3">
      <c r="A538" s="10" t="s">
        <v>93</v>
      </c>
      <c r="B538" s="10" t="s">
        <v>85</v>
      </c>
      <c r="C538" s="10" t="s">
        <v>4</v>
      </c>
      <c r="D538">
        <v>4226356</v>
      </c>
      <c r="E538" s="10" t="s">
        <v>19</v>
      </c>
      <c r="F538" s="10" t="s">
        <v>73</v>
      </c>
      <c r="G538">
        <v>488.88</v>
      </c>
      <c r="H538">
        <v>1989.52</v>
      </c>
      <c r="I538">
        <v>1500.64</v>
      </c>
      <c r="J538">
        <v>11234.35</v>
      </c>
      <c r="K538">
        <v>8013.72</v>
      </c>
      <c r="L538">
        <v>6.85</v>
      </c>
      <c r="M538">
        <v>9703.0529027912726</v>
      </c>
      <c r="N538">
        <v>1401.89</v>
      </c>
      <c r="O538">
        <v>2.0099999999999998</v>
      </c>
      <c r="P538">
        <v>-1.39</v>
      </c>
      <c r="Q538">
        <v>6.64</v>
      </c>
      <c r="R538">
        <v>6.94</v>
      </c>
      <c r="S538" t="str">
        <f>_xll.SNL.Clients.Office.Excel.Functions.SPG(D538, S$1, F538, "Options: Curr=USD, Mag=Actuals")</f>
        <v>Industrial and Commercial Bank of China Limited (SEHK:1398)</v>
      </c>
      <c r="T538" t="str">
        <f>_xll.SNL.Clients.Office.Excel.Functions.SPG($D538, T$1, $F538, "Options: Curr=USD, Mag=Actuals")</f>
        <v>Industrial and Commercial Bank of China Limited</v>
      </c>
      <c r="U538" s="6">
        <f>_xll.SNL.Clients.Office.Excel.Functions.SPG($D538, U$1, $F538, "Options: Curr=USD, Mag=Actuals")</f>
        <v>3473237642995.8994</v>
      </c>
      <c r="V538" t="str">
        <f>_xll.SNL.Clients.Office.Excel.Functions.SPG($D538, V$1, $F538, "Options: Curr=USD, Mag=Actuals")</f>
        <v>SEHK:1398</v>
      </c>
      <c r="W538" t="str">
        <f>_xll.SNL.Clients.Office.Excel.Functions.SPG($D538, W$1, $F538, "Options: Curr=USD, Mag=Actuals")</f>
        <v>Bank</v>
      </c>
      <c r="X538" s="6">
        <f>_xll.SNL.Clients.Office.Excel.Functions.SPG($D538, X$1, $F538, "Options: Curr=USD, Mag=Actuals")</f>
        <v>97010819246.93161</v>
      </c>
      <c r="Y538" s="6">
        <f>_xll.SNL.Clients.Office.Excel.Functions.SPG($D538, Y$1, $F538, "Options: Curr=USD, Mag=Actuals")</f>
        <v>105344488062.53329</v>
      </c>
      <c r="Z538" s="6">
        <f>_xll.SNL.Clients.Office.Excel.Functions.SPG($D538, Z$1, $F538, "Options: Curr=USD, Mag=Actuals")</f>
        <v>102827086777.40411</v>
      </c>
      <c r="AA538" s="6">
        <f>_xll.SNL.Clients.Office.Excel.Functions.SPG($D538, AA$1, $F538, "Options: Curr=USD, Mag=Actuals")</f>
        <v>42025348590.661118</v>
      </c>
      <c r="AB538" s="6">
        <f>_xll.SNL.Clients.Office.Excel.Functions.SPG($D538, AB$1, $F538, "Options: Curr=USD, Mag=Actuals")</f>
        <v>0.11563874555770115</v>
      </c>
      <c r="AC538" s="6">
        <f>_xll.SNL.Clients.Office.Excel.Functions.SPG($D538, AC$1, $F538, "Options: Curr=USD, Mag=Actuals")</f>
        <v>-0.47493936944220599</v>
      </c>
      <c r="AD538" s="6">
        <f>_xll.SNL.Clients.Office.Excel.Functions.SPG($D538, AD$1, $F538, "Options: Curr=USD, Mag=Actuals")</f>
        <v>1.1999853132866001</v>
      </c>
      <c r="AE538" s="6">
        <f>_xll.SNL.Clients.Office.Excel.Functions.SPG($D538, AE$1, $F538, "Options: Curr=USD, Mag=Actuals")</f>
        <v>14.715557188824899</v>
      </c>
      <c r="AF538" s="6">
        <f>_xll.SNL.Clients.Office.Excel.Functions.SPG($D538, AF$1, $F538, "Options: Curr=USD, Mag=Actuals")</f>
        <v>3473237642995.8994</v>
      </c>
      <c r="AG538" s="6">
        <f>_xll.SNL.Clients.Office.Excel.Functions.SPG($D538, AG$1, $F538, "Options: Curr=USD, Mag=Actuals")</f>
        <v>209059788473.99094</v>
      </c>
      <c r="AH538" s="6">
        <f>_xll.SNL.Clients.Office.Excel.Functions.SPG($D538, AH$1, $F538, "Options: Curr=USD, Mag=Actuals")</f>
        <v>285079933808.18768</v>
      </c>
      <c r="AI538" s="6">
        <f>_xll.SNL.Clients.Office.Excel.Functions.SPG($D538, AI$1, $F538, "Options: Curr=USD, Mag=Actuals")</f>
        <v>42735</v>
      </c>
      <c r="AJ538" s="6" t="str">
        <f>_xll.SNL.Clients.Office.Excel.Functions.SPG($D538, AJ$1, $F538, "Options: Curr=USD, Mag=Actuals")</f>
        <v>#INVALID FUNCTION PARAMETER</v>
      </c>
      <c r="AK538" s="6" t="str">
        <f>_xll.SNL.Clients.Office.Excel.Functions.SPG($D538, AK$1, $F538, "Options: Curr=USD, Mag=Actuals")</f>
        <v>#INVALID FUNCTION PARAMETER</v>
      </c>
      <c r="AL538" s="6" t="str">
        <f>_xll.SNL.Clients.Office.Excel.Functions.SPG($D538, AL$1, $F538, "Options: Curr=USD, Mag=Actuals")</f>
        <v>#INVALID FUNCTION PARAMETER</v>
      </c>
      <c r="AM538" s="6" t="str">
        <f>_xll.SNL.Clients.Office.Excel.Functions.SPG($D538, AM$1, $F538, "Options: Curr=USD, Mag=Actuals")</f>
        <v>#INVALID FUNCTION PARAMETER</v>
      </c>
      <c r="AN538" s="6">
        <f>_xll.SNL.Clients.Office.Excel.Functions.SPG($D538, AN$1, $F538, "Options: Curr=USD, Mag=Actuals")</f>
        <v>3473237642995.8994</v>
      </c>
      <c r="AO538" s="6">
        <f>_xll.SNL.Clients.Office.Excel.Functions.SPG($D538, AO$1, $F538, "Options: Curr=USD, Mag=Actuals")</f>
        <v>1837158644506.7993</v>
      </c>
      <c r="AP538" s="6">
        <f>_xll.SNL.Clients.Office.Excel.Functions.SPG($D538, AP$1, $F538, "Options: Curr=USD, Mag=Actuals")</f>
        <v>2564976185337.0747</v>
      </c>
      <c r="AQ538" s="6">
        <f>_xll.SNL.Clients.Office.Excel.Functions.SPG($D538, AQ$1, $F538, "Options: Curr=USD, Mag=Actuals")</f>
        <v>283437801280.66772</v>
      </c>
      <c r="AR538" s="6">
        <f>_xll.SNL.Clients.Office.Excel.Functions.SPG($D538, AR$1, $F538, "Options: Curr=USD, Mag=Actuals")</f>
        <v>285079933808.18768</v>
      </c>
      <c r="AS538" s="6">
        <f>_xll.SNL.Clients.Office.Excel.Functions.SPG($D538, AS$1, $F538, "Options: Curr=USD, Mag=Actuals")</f>
        <v>280601482121.01593</v>
      </c>
      <c r="AT538" s="6">
        <f>_xll.SNL.Clients.Office.Excel.Functions.SPG($D538, AT$1, $F538, "Options: Curr=USD, Mag=Actuals")</f>
        <v>52.894700373053901</v>
      </c>
      <c r="AU538" s="6">
        <f>_xll.SNL.Clients.Office.Excel.Functions.SPG($D538, AU$1, $F538, "Options: Curr=USD, Mag=Actuals")</f>
        <v>71.624783692304305</v>
      </c>
      <c r="AV538" s="6">
        <f>_xll.SNL.Clients.Office.Excel.Functions.SPG($D538, AV$1, $F538, "Options: Curr=USD, Mag=Actuals")</f>
        <v>8.2079017651751407</v>
      </c>
      <c r="AW538" s="6">
        <f>_xll.SNL.Clients.Office.Excel.Functions.SPG($D538, AW$1, $F538, "Options: Curr=USD, Mag=Actuals")</f>
        <v>8.0893906623465508</v>
      </c>
      <c r="AX538" s="6">
        <f>_xll.SNL.Clients.Office.Excel.Functions.SPG($D538, AX$1, $F538, "Options: Curr=USD, Mag=Actuals")</f>
        <v>42025348590.661118</v>
      </c>
      <c r="AY538" s="6">
        <f>_xll.SNL.Clients.Office.Excel.Functions.SPG($D538, AY$1, $F538, "Options: Curr=USD, Mag=Actuals")</f>
        <v>41896309000.891647</v>
      </c>
      <c r="AZ538" s="6">
        <f>_xll.SNL.Clients.Office.Excel.Functions.SPG($D538, AZ$1, $F538, "Options: Curr=USD, Mag=Actuals")</f>
        <v>1.1999853132866001</v>
      </c>
      <c r="BA538" s="6">
        <f>_xll.SNL.Clients.Office.Excel.Functions.SPG($D538, BA$1, $F538, "Options: Curr=USD, Mag=Actuals")</f>
        <v>14.715557188824899</v>
      </c>
      <c r="BB538" s="6">
        <f>_xll.SNL.Clients.Office.Excel.Functions.SPG($D538, BB$1, $F538, "Options: Curr=USD, Mag=Actuals")</f>
        <v>15.181212875495399</v>
      </c>
      <c r="BC538" s="6">
        <f>_xll.SNL.Clients.Office.Excel.Functions.SPG($D538, BC$1, $F538, "Options: Curr=USD, Mag=Actuals")</f>
        <v>15.536117718754101</v>
      </c>
      <c r="BD538" s="6">
        <f>_xll.SNL.Clients.Office.Excel.Functions.SPG($D538, BD$1, $F538, "Options: Curr=USD, Mag=Actuals")</f>
        <v>2.0093081303887002</v>
      </c>
      <c r="BE538" s="6">
        <f>_xll.SNL.Clients.Office.Excel.Functions.SPG($D538, BE$1, $F538, "Options: Curr=USD, Mag=Actuals")</f>
        <v>2.0286495816393399</v>
      </c>
      <c r="BF538" s="6">
        <f>_xll.SNL.Clients.Office.Excel.Functions.SPG($D538, BF$1, $F538, "Options: Curr=USD, Mag=Actuals")</f>
        <v>0.62329534593702096</v>
      </c>
      <c r="BG538" s="6">
        <f>_xll.SNL.Clients.Office.Excel.Functions.SPG($D538, BG$1, $F538, "Options: Curr=USD, Mag=Actuals")</f>
        <v>0.83026364112345097</v>
      </c>
      <c r="BH538" s="6">
        <f>_xll.SNL.Clients.Office.Excel.Functions.SPG($D538, BH$1, $F538, "Options: Curr=USD, Mag=Actuals")</f>
        <v>1.93976830935722</v>
      </c>
      <c r="BI538" s="6">
        <f>_xll.SNL.Clients.Office.Excel.Functions.SPG($D538, BI$1, $F538, "Options: Curr=USD, Mag=Actuals")</f>
        <v>3.3968599890055602</v>
      </c>
      <c r="BJ538" s="6">
        <f>_xll.SNL.Clients.Office.Excel.Functions.SPG($D538, BJ$1, $F538, "Options: Curr=USD, Mag=Actuals")</f>
        <v>1.0436731119604801</v>
      </c>
      <c r="BK538" s="6">
        <f>_xll.SNL.Clients.Office.Excel.Functions.SPG($D538, BK$1, $F538, "Options: Curr=USD, Mag=Actuals")</f>
        <v>1.3902299186532101</v>
      </c>
      <c r="BL538" s="6">
        <f>_xll.SNL.Clients.Office.Excel.Functions.SPG($D538, BL$1, $F538, "Options: Curr=USD, Mag=Actuals")</f>
        <v>3.2480332816630901</v>
      </c>
      <c r="BM538" s="6">
        <f>_xll.SNL.Clients.Office.Excel.Functions.SPG($D538, BM$1, $F538, "Options: Curr=USD, Mag=Actuals")</f>
        <v>2.6152768063010998</v>
      </c>
      <c r="BN538" s="6">
        <f>_xll.SNL.Clients.Office.Excel.Functions.SPG($D538, BN$1, $F538, "Options: Curr=USD, Mag=Actuals")</f>
        <v>2.1603159888958299</v>
      </c>
      <c r="BO538" s="6">
        <f>_xll.SNL.Clients.Office.Excel.Functions.SPG($D538, BO$1, $F538, "Options: Curr=USD, Mag=Actuals")</f>
        <v>73.235602256765205</v>
      </c>
      <c r="BP538" s="6">
        <f>_xll.SNL.Clients.Office.Excel.Functions.SPG($D538, BP$1, $F538, "Options: Curr=USD, Mag=Actuals")</f>
        <v>22.501377495983899</v>
      </c>
      <c r="BQ538" s="6">
        <f>_xll.SNL.Clients.Office.Excel.Functions.SPG($D538, BQ$1, $F538, "Options: Curr=USD, Mag=Actuals")</f>
        <v>29.973070923582</v>
      </c>
      <c r="BR538" s="6">
        <f>_xll.SNL.Clients.Office.Excel.Functions.SPG($D538, BR$1, $F538, "Options: Curr=USD, Mag=Actuals")</f>
        <v>11.71</v>
      </c>
      <c r="BS538" s="6">
        <f>_xll.SNL.Clients.Office.Excel.Functions.SPG($D538, BS$1, $F538, "Options: Curr=USD, Mag=Actuals")</f>
        <v>0</v>
      </c>
      <c r="BT538" s="6">
        <f>_xll.SNL.Clients.Office.Excel.Functions.SPG($D538, BT$1, $F538, "Options: Curr=USD, Mag=Actuals")</f>
        <v>14.29</v>
      </c>
      <c r="BU538" s="6">
        <f>_xll.SNL.Clients.Office.Excel.Functions.SPG($D538, BU$1, $F538, "Options: Curr=USD, Mag=Actuals")</f>
        <v>0</v>
      </c>
      <c r="BV538" s="6">
        <f>_xll.SNL.Clients.Office.Excel.Functions.SPG($D538, BV$1, $F538, "Options: Curr=USD, Mag=Actuals")</f>
        <v>447333333333.33337</v>
      </c>
      <c r="BW538" s="6">
        <f>_xll.SNL.Clients.Office.Excel.Functions.SPG($D538, BW$1, $F538, "Options: Curr=USD, Mag=Actuals")</f>
        <v>63811928915.749344</v>
      </c>
      <c r="BX538" s="6">
        <f>_xll.SNL.Clients.Office.Excel.Functions.SPG($D538, BX$1, $F538, "Options: Curr=USD, Mag=Actuals")</f>
        <v>511145262249.0827</v>
      </c>
      <c r="BY538" s="6">
        <f>_xll.SNL.Clients.Office.Excel.Functions.SPG($D538, BY$1, $F538, "Options: Curr=USD, Mag=Actuals")</f>
        <v>60.340792546297202</v>
      </c>
      <c r="BZ538" s="6">
        <f>_xll.SNL.Clients.Office.Excel.Functions.SPG($D538, BZ$1, $F538, "Options: Curr=USD, Mag=Actuals")</f>
        <v>30477156629.973381</v>
      </c>
      <c r="CA538" s="6" t="str">
        <f>_xll.SNL.Clients.Office.Excel.Functions.SPG($D538, CA$1, $F538, "Options: Curr=USD, Mag=Actuals")</f>
        <v>Nonperforming Loans</v>
      </c>
      <c r="CB538" s="6">
        <f>_xll.SNL.Clients.Office.Excel.Functions.SPG($D538, CB$1, $F538, "Options: Curr=USD, Mag=Actuals")</f>
        <v>1.6221451949421799</v>
      </c>
      <c r="CC538" s="6">
        <f>_xll.SNL.Clients.Office.Excel.Functions.SPG($D538, CC$1, $F538, "Options: Curr=USD, Mag=Actuals")</f>
        <v>9.4572932443631608</v>
      </c>
      <c r="CD538" s="6">
        <f>_xll.SNL.Clients.Office.Excel.Functions.SPG($D538, CD$1, $F538, "Options: Curr=USD, Mag=Actuals")</f>
        <v>0.68319596722597797</v>
      </c>
      <c r="CE538" s="6">
        <f>_xll.SNL.Clients.Office.Excel.Functions.SPG($D538, CE$1, $F538, "Options: Curr=USD, Mag=Actuals")</f>
        <v>19.239183195802902</v>
      </c>
      <c r="CF538" s="6">
        <f>_xll.SNL.Clients.Office.Excel.Functions.SPG($D538, CF$1, $F538, "Options: Curr=USD, Mag=Actuals")</f>
        <v>2.2173195578779099</v>
      </c>
      <c r="CG538" s="6">
        <f>_xll.SNL.Clients.Office.Excel.Functions.SPG($D538, CG$1, $F538, "Options: Curr=USD, Mag=Actuals")</f>
        <v>1.4542160634914101</v>
      </c>
    </row>
    <row r="539" spans="1:85" x14ac:dyDescent="0.3">
      <c r="A539" s="10" t="s">
        <v>93</v>
      </c>
      <c r="B539" s="10" t="s">
        <v>85</v>
      </c>
      <c r="C539" s="10" t="s">
        <v>4</v>
      </c>
      <c r="D539">
        <v>4226356</v>
      </c>
      <c r="E539" s="10" t="s">
        <v>19</v>
      </c>
      <c r="F539" s="10" t="s">
        <v>74</v>
      </c>
      <c r="G539">
        <v>475.94</v>
      </c>
      <c r="H539">
        <v>2216.21</v>
      </c>
      <c r="I539">
        <v>1740.27</v>
      </c>
      <c r="J539">
        <v>12310.28</v>
      </c>
      <c r="K539">
        <v>8728.99</v>
      </c>
      <c r="L539">
        <v>6.92</v>
      </c>
      <c r="M539">
        <v>10198.063938427838</v>
      </c>
      <c r="N539">
        <v>1410.28</v>
      </c>
      <c r="O539">
        <v>1.55</v>
      </c>
      <c r="P539">
        <v>6.33</v>
      </c>
      <c r="Q539">
        <v>6.76</v>
      </c>
      <c r="R539">
        <v>6.51</v>
      </c>
      <c r="S539" t="str">
        <f>_xll.SNL.Clients.Office.Excel.Functions.SPG(D539, S$1, F539, "Options: Curr=USD, Mag=Actuals")</f>
        <v>Industrial and Commercial Bank of China Limited (SEHK:1398)</v>
      </c>
      <c r="T539" t="str">
        <f>_xll.SNL.Clients.Office.Excel.Functions.SPG($D539, T$1, $F539, "Options: Curr=USD, Mag=Actuals")</f>
        <v>Industrial and Commercial Bank of China Limited</v>
      </c>
      <c r="U539" s="6">
        <f>_xll.SNL.Clients.Office.Excel.Functions.SPG($D539, U$1, $F539, "Options: Curr=USD, Mag=Actuals")</f>
        <v>4009258610355.4795</v>
      </c>
      <c r="V539" t="str">
        <f>_xll.SNL.Clients.Office.Excel.Functions.SPG($D539, V$1, $F539, "Options: Curr=USD, Mag=Actuals")</f>
        <v>SEHK:1398</v>
      </c>
      <c r="W539" t="str">
        <f>_xll.SNL.Clients.Office.Excel.Functions.SPG($D539, W$1, $F539, "Options: Curr=USD, Mag=Actuals")</f>
        <v>Bank</v>
      </c>
      <c r="X539" s="6">
        <f>_xll.SNL.Clients.Office.Excel.Functions.SPG($D539, X$1, $F539, "Options: Curr=USD, Mag=Actuals")</f>
        <v>100441959340.36659</v>
      </c>
      <c r="Y539" s="6">
        <f>_xll.SNL.Clients.Office.Excel.Functions.SPG($D539, Y$1, $F539, "Options: Curr=USD, Mag=Actuals")</f>
        <v>106590403780.71593</v>
      </c>
      <c r="Z539" s="6">
        <f>_xll.SNL.Clients.Office.Excel.Functions.SPG($D539, Z$1, $F539, "Options: Curr=USD, Mag=Actuals")</f>
        <v>104224125945.66862</v>
      </c>
      <c r="AA539" s="6">
        <f>_xll.SNL.Clients.Office.Excel.Functions.SPG($D539, AA$1, $F539, "Options: Curr=USD, Mag=Actuals")</f>
        <v>42546377053.992775</v>
      </c>
      <c r="AB539" s="6">
        <f>_xll.SNL.Clients.Office.Excel.Functions.SPG($D539, AB$1, $F539, "Options: Curr=USD, Mag=Actuals")</f>
        <v>0.11692997370909927</v>
      </c>
      <c r="AC539" s="6">
        <f>_xll.SNL.Clients.Office.Excel.Functions.SPG($D539, AC$1, $F539, "Options: Curr=USD, Mag=Actuals")</f>
        <v>2.85347204323751</v>
      </c>
      <c r="AD539" s="6">
        <f>_xll.SNL.Clients.Office.Excel.Functions.SPG($D539, AD$1, $F539, "Options: Curr=USD, Mag=Actuals")</f>
        <v>1.1529981739011199</v>
      </c>
      <c r="AE539" s="6">
        <f>_xll.SNL.Clients.Office.Excel.Functions.SPG($D539, AE$1, $F539, "Options: Curr=USD, Mag=Actuals")</f>
        <v>13.957562868447599</v>
      </c>
      <c r="AF539" s="6">
        <f>_xll.SNL.Clients.Office.Excel.Functions.SPG($D539, AF$1, $F539, "Options: Curr=USD, Mag=Actuals")</f>
        <v>4009258610355.4795</v>
      </c>
      <c r="AG539" s="6">
        <f>_xll.SNL.Clients.Office.Excel.Functions.SPG($D539, AG$1, $F539, "Options: Curr=USD, Mag=Actuals")</f>
        <v>284998232591.02155</v>
      </c>
      <c r="AH539" s="6">
        <f>_xll.SNL.Clients.Office.Excel.Functions.SPG($D539, AH$1, $F539, "Options: Curr=USD, Mag=Actuals")</f>
        <v>329054051977.19269</v>
      </c>
      <c r="AI539" s="6">
        <f>_xll.SNL.Clients.Office.Excel.Functions.SPG($D539, AI$1, $F539, "Options: Curr=USD, Mag=Actuals")</f>
        <v>43100</v>
      </c>
      <c r="AJ539" s="6" t="str">
        <f>_xll.SNL.Clients.Office.Excel.Functions.SPG($D539, AJ$1, $F539, "Options: Curr=USD, Mag=Actuals")</f>
        <v>#INVALID FUNCTION PARAMETER</v>
      </c>
      <c r="AK539" s="6" t="str">
        <f>_xll.SNL.Clients.Office.Excel.Functions.SPG($D539, AK$1, $F539, "Options: Curr=USD, Mag=Actuals")</f>
        <v>#INVALID FUNCTION PARAMETER</v>
      </c>
      <c r="AL539" s="6" t="str">
        <f>_xll.SNL.Clients.Office.Excel.Functions.SPG($D539, AL$1, $F539, "Options: Curr=USD, Mag=Actuals")</f>
        <v>#INVALID FUNCTION PARAMETER</v>
      </c>
      <c r="AM539" s="6" t="str">
        <f>_xll.SNL.Clients.Office.Excel.Functions.SPG($D539, AM$1, $F539, "Options: Curr=USD, Mag=Actuals")</f>
        <v>#INVALID FUNCTION PARAMETER</v>
      </c>
      <c r="AN539" s="6">
        <f>_xll.SNL.Clients.Office.Excel.Functions.SPG($D539, AN$1, $F539, "Options: Curr=USD, Mag=Actuals")</f>
        <v>4009258610355.4795</v>
      </c>
      <c r="AO539" s="6">
        <f>_xll.SNL.Clients.Office.Excel.Functions.SPG($D539, AO$1, $F539, "Options: Curr=USD, Mag=Actuals")</f>
        <v>2135178508306.822</v>
      </c>
      <c r="AP539" s="6">
        <f>_xll.SNL.Clients.Office.Excel.Functions.SPG($D539, AP$1, $F539, "Options: Curr=USD, Mag=Actuals")</f>
        <v>3006583367913.0742</v>
      </c>
      <c r="AQ539" s="6">
        <f>_xll.SNL.Clients.Office.Excel.Functions.SPG($D539, AQ$1, $F539, "Options: Curr=USD, Mag=Actuals")</f>
        <v>326969277821.32263</v>
      </c>
      <c r="AR539" s="6">
        <f>_xll.SNL.Clients.Office.Excel.Functions.SPG($D539, AR$1, $F539, "Options: Curr=USD, Mag=Actuals")</f>
        <v>329054051977.19269</v>
      </c>
      <c r="AS539" s="6">
        <f>_xll.SNL.Clients.Office.Excel.Functions.SPG($D539, AS$1, $F539, "Options: Curr=USD, Mag=Actuals")</f>
        <v>324521032166.84338</v>
      </c>
      <c r="AT539" s="6">
        <f>_xll.SNL.Clients.Office.Excel.Functions.SPG($D539, AT$1, $F539, "Options: Curr=USD, Mag=Actuals")</f>
        <v>53.256193122386499</v>
      </c>
      <c r="AU539" s="6">
        <f>_xll.SNL.Clients.Office.Excel.Functions.SPG($D539, AU$1, $F539, "Options: Curr=USD, Mag=Actuals")</f>
        <v>71.016773760339404</v>
      </c>
      <c r="AV539" s="6">
        <f>_xll.SNL.Clients.Office.Excel.Functions.SPG($D539, AV$1, $F539, "Options: Curr=USD, Mag=Actuals")</f>
        <v>8.2073541259543994</v>
      </c>
      <c r="AW539" s="6">
        <f>_xll.SNL.Clients.Office.Excel.Functions.SPG($D539, AW$1, $F539, "Options: Curr=USD, Mag=Actuals")</f>
        <v>8.1034524046544991</v>
      </c>
      <c r="AX539" s="6">
        <f>_xll.SNL.Clients.Office.Excel.Functions.SPG($D539, AX$1, $F539, "Options: Curr=USD, Mag=Actuals")</f>
        <v>42546377053.992775</v>
      </c>
      <c r="AY539" s="6">
        <f>_xll.SNL.Clients.Office.Excel.Functions.SPG($D539, AY$1, $F539, "Options: Curr=USD, Mag=Actuals")</f>
        <v>42338863353.815361</v>
      </c>
      <c r="AZ539" s="6">
        <f>_xll.SNL.Clients.Office.Excel.Functions.SPG($D539, AZ$1, $F539, "Options: Curr=USD, Mag=Actuals")</f>
        <v>1.1529981739011199</v>
      </c>
      <c r="BA539" s="6">
        <f>_xll.SNL.Clients.Office.Excel.Functions.SPG($D539, BA$1, $F539, "Options: Curr=USD, Mag=Actuals")</f>
        <v>13.957562868447599</v>
      </c>
      <c r="BB539" s="6">
        <f>_xll.SNL.Clients.Office.Excel.Functions.SPG($D539, BB$1, $F539, "Options: Curr=USD, Mag=Actuals")</f>
        <v>14.359889072544201</v>
      </c>
      <c r="BC539" s="6">
        <f>_xll.SNL.Clients.Office.Excel.Functions.SPG($D539, BC$1, $F539, "Options: Curr=USD, Mag=Actuals")</f>
        <v>14.6685177200554</v>
      </c>
      <c r="BD539" s="6">
        <f>_xll.SNL.Clients.Office.Excel.Functions.SPG($D539, BD$1, $F539, "Options: Curr=USD, Mag=Actuals")</f>
        <v>1.88694033737943</v>
      </c>
      <c r="BE539" s="6">
        <f>_xll.SNL.Clients.Office.Excel.Functions.SPG($D539, BE$1, $F539, "Options: Curr=USD, Mag=Actuals")</f>
        <v>2.0941133641349299</v>
      </c>
      <c r="BF539" s="6">
        <f>_xll.SNL.Clients.Office.Excel.Functions.SPG($D539, BF$1, $F539, "Options: Curr=USD, Mag=Actuals")</f>
        <v>0.56005152193223895</v>
      </c>
      <c r="BG539" s="6">
        <f>_xll.SNL.Clients.Office.Excel.Functions.SPG($D539, BG$1, $F539, "Options: Curr=USD, Mag=Actuals")</f>
        <v>0.74684499963940099</v>
      </c>
      <c r="BH539" s="6">
        <f>_xll.SNL.Clients.Office.Excel.Functions.SPG($D539, BH$1, $F539, "Options: Curr=USD, Mag=Actuals")</f>
        <v>1.9751116914209801</v>
      </c>
      <c r="BI539" s="6">
        <f>_xll.SNL.Clients.Office.Excel.Functions.SPG($D539, BI$1, $F539, "Options: Curr=USD, Mag=Actuals")</f>
        <v>3.4271233617499202</v>
      </c>
      <c r="BJ539" s="6">
        <f>_xll.SNL.Clients.Office.Excel.Functions.SPG($D539, BJ$1, $F539, "Options: Curr=USD, Mag=Actuals")</f>
        <v>0.91655288938498203</v>
      </c>
      <c r="BK539" s="6">
        <f>_xll.SNL.Clients.Office.Excel.Functions.SPG($D539, BK$1, $F539, "Options: Curr=USD, Mag=Actuals")</f>
        <v>1.2222499458273799</v>
      </c>
      <c r="BL539" s="6">
        <f>_xll.SNL.Clients.Office.Excel.Functions.SPG($D539, BL$1, $F539, "Options: Curr=USD, Mag=Actuals")</f>
        <v>3.2323710529064198</v>
      </c>
      <c r="BM539" s="6">
        <f>_xll.SNL.Clients.Office.Excel.Functions.SPG($D539, BM$1, $F539, "Options: Curr=USD, Mag=Actuals")</f>
        <v>2.3936455658960001</v>
      </c>
      <c r="BN539" s="6">
        <f>_xll.SNL.Clients.Office.Excel.Functions.SPG($D539, BN$1, $F539, "Options: Curr=USD, Mag=Actuals")</f>
        <v>2.2249382490758198</v>
      </c>
      <c r="BO539" s="6">
        <f>_xll.SNL.Clients.Office.Excel.Functions.SPG($D539, BO$1, $F539, "Options: Curr=USD, Mag=Actuals")</f>
        <v>76.934117688666703</v>
      </c>
      <c r="BP539" s="6">
        <f>_xll.SNL.Clients.Office.Excel.Functions.SPG($D539, BP$1, $F539, "Options: Curr=USD, Mag=Actuals")</f>
        <v>20.575328173721299</v>
      </c>
      <c r="BQ539" s="6">
        <f>_xll.SNL.Clients.Office.Excel.Functions.SPG($D539, BQ$1, $F539, "Options: Curr=USD, Mag=Actuals")</f>
        <v>27.437798775132499</v>
      </c>
      <c r="BR539" s="6">
        <f>_xll.SNL.Clients.Office.Excel.Functions.SPG($D539, BR$1, $F539, "Options: Curr=USD, Mag=Actuals")</f>
        <v>11.65</v>
      </c>
      <c r="BS539" s="6">
        <f>_xll.SNL.Clients.Office.Excel.Functions.SPG($D539, BS$1, $F539, "Options: Curr=USD, Mag=Actuals")</f>
        <v>0</v>
      </c>
      <c r="BT539" s="6">
        <f>_xll.SNL.Clients.Office.Excel.Functions.SPG($D539, BT$1, $F539, "Options: Curr=USD, Mag=Actuals")</f>
        <v>14.56</v>
      </c>
      <c r="BU539" s="6">
        <f>_xll.SNL.Clients.Office.Excel.Functions.SPG($D539, BU$1, $F539, "Options: Curr=USD, Mag=Actuals")</f>
        <v>0</v>
      </c>
      <c r="BV539" s="6">
        <f>_xll.SNL.Clients.Office.Excel.Functions.SPG($D539, BV$1, $F539, "Options: Curr=USD, Mag=Actuals")</f>
        <v>468573009359.58319</v>
      </c>
      <c r="BW539" s="6">
        <f>_xll.SNL.Clients.Office.Excel.Functions.SPG($D539, BW$1, $F539, "Options: Curr=USD, Mag=Actuals")</f>
        <v>89522184824.872818</v>
      </c>
      <c r="BX539" s="6">
        <f>_xll.SNL.Clients.Office.Excel.Functions.SPG($D539, BX$1, $F539, "Options: Curr=USD, Mag=Actuals")</f>
        <v>558095194184.45593</v>
      </c>
      <c r="BY539" s="6">
        <f>_xll.SNL.Clients.Office.Excel.Functions.SPG($D539, BY$1, $F539, "Options: Curr=USD, Mag=Actuals")</f>
        <v>60.960535082492903</v>
      </c>
      <c r="BZ539" s="6">
        <f>_xll.SNL.Clients.Office.Excel.Functions.SPG($D539, BZ$1, $F539, "Options: Curr=USD, Mag=Actuals")</f>
        <v>33963145680.60614</v>
      </c>
      <c r="CA539" s="6" t="str">
        <f>_xll.SNL.Clients.Office.Excel.Functions.SPG($D539, CA$1, $F539, "Options: Curr=USD, Mag=Actuals")</f>
        <v>Nonperforming Loans</v>
      </c>
      <c r="CB539" s="6">
        <f>_xll.SNL.Clients.Office.Excel.Functions.SPG($D539, CB$1, $F539, "Options: Curr=USD, Mag=Actuals")</f>
        <v>1.55259639126092</v>
      </c>
      <c r="CC539" s="6">
        <f>_xll.SNL.Clients.Office.Excel.Functions.SPG($D539, CC$1, $F539, "Options: Curr=USD, Mag=Actuals")</f>
        <v>9.0124031266988407</v>
      </c>
      <c r="CD539" s="6">
        <f>_xll.SNL.Clients.Office.Excel.Functions.SPG($D539, CD$1, $F539, "Options: Curr=USD, Mag=Actuals")</f>
        <v>0.89958593790946195</v>
      </c>
      <c r="CE539" s="6">
        <f>_xll.SNL.Clients.Office.Excel.Functions.SPG($D539, CE$1, $F539, "Options: Curr=USD, Mag=Actuals")</f>
        <v>25.264718425702199</v>
      </c>
      <c r="CF539" s="6">
        <f>_xll.SNL.Clients.Office.Excel.Functions.SPG($D539, CF$1, $F539, "Options: Curr=USD, Mag=Actuals")</f>
        <v>2.3921259276037699</v>
      </c>
      <c r="CG539" s="6">
        <f>_xll.SNL.Clients.Office.Excel.Functions.SPG($D539, CG$1, $F539, "Options: Curr=USD, Mag=Actuals")</f>
        <v>1.38961683542415</v>
      </c>
    </row>
    <row r="540" spans="1:85" x14ac:dyDescent="0.3">
      <c r="A540" s="10" t="s">
        <v>93</v>
      </c>
      <c r="B540" s="10" t="s">
        <v>85</v>
      </c>
      <c r="C540" s="10" t="s">
        <v>4</v>
      </c>
      <c r="D540">
        <v>4226356</v>
      </c>
      <c r="E540" s="10" t="s">
        <v>19</v>
      </c>
      <c r="F540" s="10" t="s">
        <v>75</v>
      </c>
      <c r="G540">
        <v>380.07</v>
      </c>
      <c r="H540">
        <v>2417.44</v>
      </c>
      <c r="I540">
        <v>2037.37</v>
      </c>
      <c r="J540">
        <v>13896.58</v>
      </c>
      <c r="K540">
        <v>9806.56</v>
      </c>
      <c r="L540">
        <v>6.74</v>
      </c>
      <c r="M540">
        <v>11133.745567530812</v>
      </c>
      <c r="N540">
        <v>1417.07</v>
      </c>
      <c r="O540">
        <v>2.11</v>
      </c>
      <c r="P540">
        <v>3.53</v>
      </c>
      <c r="Q540">
        <v>6.62</v>
      </c>
      <c r="R540">
        <v>6.88</v>
      </c>
      <c r="S540" t="str">
        <f>_xll.SNL.Clients.Office.Excel.Functions.SPG(D540, S$1, F540, "Options: Curr=USD, Mag=Actuals")</f>
        <v>Industrial and Commercial Bank of China Limited (SEHK:1398)</v>
      </c>
      <c r="T540" t="str">
        <f>_xll.SNL.Clients.Office.Excel.Functions.SPG($D540, T$1, $F540, "Options: Curr=USD, Mag=Actuals")</f>
        <v>Industrial and Commercial Bank of China Limited</v>
      </c>
      <c r="U540" s="6">
        <f>_xll.SNL.Clients.Office.Excel.Functions.SPG($D540, U$1, $F540, "Options: Curr=USD, Mag=Actuals")</f>
        <v>4027442313564.1279</v>
      </c>
      <c r="V540" t="str">
        <f>_xll.SNL.Clients.Office.Excel.Functions.SPG($D540, V$1, $F540, "Options: Curr=USD, Mag=Actuals")</f>
        <v>SEHK:1398</v>
      </c>
      <c r="W540" t="str">
        <f>_xll.SNL.Clients.Office.Excel.Functions.SPG($D540, W$1, $F540, "Options: Curr=USD, Mag=Actuals")</f>
        <v>Bank</v>
      </c>
      <c r="X540" s="6">
        <f>_xll.SNL.Clients.Office.Excel.Functions.SPG($D540, X$1, $F540, "Options: Curr=USD, Mag=Actuals")</f>
        <v>110246211810.58408</v>
      </c>
      <c r="Y540" s="6">
        <f>_xll.SNL.Clients.Office.Excel.Functions.SPG($D540, Y$1, $F540, "Options: Curr=USD, Mag=Actuals")</f>
        <v>0</v>
      </c>
      <c r="Z540" s="6">
        <f>_xll.SNL.Clients.Office.Excel.Functions.SPG($D540, Z$1, $F540, "Options: Curr=USD, Mag=Actuals")</f>
        <v>0</v>
      </c>
      <c r="AA540" s="6">
        <f>_xll.SNL.Clients.Office.Excel.Functions.SPG($D540, AA$1, $F540, "Options: Curr=USD, Mag=Actuals")</f>
        <v>45224700471.969765</v>
      </c>
      <c r="AB540" s="6">
        <f>_xll.SNL.Clients.Office.Excel.Functions.SPG($D540, AB$1, $F540, "Options: Curr=USD, Mag=Actuals")</f>
        <v>0.12459679532018331</v>
      </c>
      <c r="AC540" s="6">
        <f>_xll.SNL.Clients.Office.Excel.Functions.SPG($D540, AC$1, $F540, "Options: Curr=USD, Mag=Actuals")</f>
        <v>4.1043203572011597</v>
      </c>
      <c r="AD540" s="6">
        <f>_xll.SNL.Clients.Office.Excel.Functions.SPG($D540, AD$1, $F540, "Options: Curr=USD, Mag=Actuals")</f>
        <v>1.11915158132522</v>
      </c>
      <c r="AE540" s="6">
        <f>_xll.SNL.Clients.Office.Excel.Functions.SPG($D540, AE$1, $F540, "Options: Curr=USD, Mag=Actuals")</f>
        <v>13.424340236558301</v>
      </c>
      <c r="AF540" s="6">
        <f>_xll.SNL.Clients.Office.Excel.Functions.SPG($D540, AF$1, $F540, "Options: Curr=USD, Mag=Actuals")</f>
        <v>4027442313564.1279</v>
      </c>
      <c r="AG540" s="6">
        <f>_xll.SNL.Clients.Office.Excel.Functions.SPG($D540, AG$1, $F540, "Options: Curr=USD, Mag=Actuals")</f>
        <v>216569928900.64993</v>
      </c>
      <c r="AH540" s="6">
        <f>_xll.SNL.Clients.Office.Excel.Functions.SPG($D540, AH$1, $F540, "Options: Curr=USD, Mag=Actuals")</f>
        <v>340939994474.89716</v>
      </c>
      <c r="AI540" s="6">
        <f>_xll.SNL.Clients.Office.Excel.Functions.SPG($D540, AI$1, $F540, "Options: Curr=USD, Mag=Actuals")</f>
        <v>43465</v>
      </c>
      <c r="AJ540" s="6" t="str">
        <f>_xll.SNL.Clients.Office.Excel.Functions.SPG($D540, AJ$1, $F540, "Options: Curr=USD, Mag=Actuals")</f>
        <v>#INVALID FUNCTION PARAMETER</v>
      </c>
      <c r="AK540" s="6" t="str">
        <f>_xll.SNL.Clients.Office.Excel.Functions.SPG($D540, AK$1, $F540, "Options: Curr=USD, Mag=Actuals")</f>
        <v>#INVALID FUNCTION PARAMETER</v>
      </c>
      <c r="AL540" s="6" t="str">
        <f>_xll.SNL.Clients.Office.Excel.Functions.SPG($D540, AL$1, $F540, "Options: Curr=USD, Mag=Actuals")</f>
        <v>#INVALID FUNCTION PARAMETER</v>
      </c>
      <c r="AM540" s="6" t="str">
        <f>_xll.SNL.Clients.Office.Excel.Functions.SPG($D540, AM$1, $F540, "Options: Curr=USD, Mag=Actuals")</f>
        <v>#INVALID FUNCTION PARAMETER</v>
      </c>
      <c r="AN540" s="6">
        <f>_xll.SNL.Clients.Office.Excel.Functions.SPG($D540, AN$1, $F540, "Options: Curr=USD, Mag=Actuals")</f>
        <v>4027442313564.1279</v>
      </c>
      <c r="AO540" s="6">
        <f>_xll.SNL.Clients.Office.Excel.Functions.SPG($D540, AO$1, $F540, "Options: Curr=USD, Mag=Actuals")</f>
        <v>2187669133576.6321</v>
      </c>
      <c r="AP540" s="6">
        <f>_xll.SNL.Clients.Office.Excel.Functions.SPG($D540, AP$1, $F540, "Options: Curr=USD, Mag=Actuals")</f>
        <v>3112804280500.749</v>
      </c>
      <c r="AQ540" s="6">
        <f>_xll.SNL.Clients.Office.Excel.Functions.SPG($D540, AQ$1, $F540, "Options: Curr=USD, Mag=Actuals")</f>
        <v>338776189714.58484</v>
      </c>
      <c r="AR540" s="6">
        <f>_xll.SNL.Clients.Office.Excel.Functions.SPG($D540, AR$1, $F540, "Options: Curr=USD, Mag=Actuals")</f>
        <v>340939994474.89716</v>
      </c>
      <c r="AS540" s="6">
        <f>_xll.SNL.Clients.Office.Excel.Functions.SPG($D540, AS$1, $F540, "Options: Curr=USD, Mag=Actuals")</f>
        <v>336675487444.93073</v>
      </c>
      <c r="AT540" s="6">
        <f>_xll.SNL.Clients.Office.Excel.Functions.SPG($D540, AT$1, $F540, "Options: Curr=USD, Mag=Actuals")</f>
        <v>54.319068114488502</v>
      </c>
      <c r="AU540" s="6">
        <f>_xll.SNL.Clients.Office.Excel.Functions.SPG($D540, AU$1, $F540, "Options: Curr=USD, Mag=Actuals")</f>
        <v>70.279687909729603</v>
      </c>
      <c r="AV540" s="6">
        <f>_xll.SNL.Clients.Office.Excel.Functions.SPG($D540, AV$1, $F540, "Options: Curr=USD, Mag=Actuals")</f>
        <v>8.4654221694656293</v>
      </c>
      <c r="AW540" s="6">
        <f>_xll.SNL.Clients.Office.Excel.Functions.SPG($D540, AW$1, $F540, "Options: Curr=USD, Mag=Actuals")</f>
        <v>8.3683969149493294</v>
      </c>
      <c r="AX540" s="6">
        <f>_xll.SNL.Clients.Office.Excel.Functions.SPG($D540, AX$1, $F540, "Options: Curr=USD, Mag=Actuals")</f>
        <v>45224700471.969765</v>
      </c>
      <c r="AY540" s="6">
        <f>_xll.SNL.Clients.Office.Excel.Functions.SPG($D540, AY$1, $F540, "Options: Curr=USD, Mag=Actuals")</f>
        <v>45066191547.668152</v>
      </c>
      <c r="AZ540" s="6">
        <f>_xll.SNL.Clients.Office.Excel.Functions.SPG($D540, AZ$1, $F540, "Options: Curr=USD, Mag=Actuals")</f>
        <v>1.11915158132522</v>
      </c>
      <c r="BA540" s="6">
        <f>_xll.SNL.Clients.Office.Excel.Functions.SPG($D540, BA$1, $F540, "Options: Curr=USD, Mag=Actuals")</f>
        <v>13.424340236558301</v>
      </c>
      <c r="BB540" s="6">
        <f>_xll.SNL.Clients.Office.Excel.Functions.SPG($D540, BB$1, $F540, "Options: Curr=USD, Mag=Actuals")</f>
        <v>13.7936161298313</v>
      </c>
      <c r="BC540" s="6">
        <f>_xll.SNL.Clients.Office.Excel.Functions.SPG($D540, BC$1, $F540, "Options: Curr=USD, Mag=Actuals")</f>
        <v>14.071989812933399</v>
      </c>
      <c r="BD540" s="6">
        <f>_xll.SNL.Clients.Office.Excel.Functions.SPG($D540, BD$1, $F540, "Options: Curr=USD, Mag=Actuals")</f>
        <v>1.80531134645098</v>
      </c>
      <c r="BE540" s="6">
        <f>_xll.SNL.Clients.Office.Excel.Functions.SPG($D540, BE$1, $F540, "Options: Curr=USD, Mag=Actuals")</f>
        <v>2.2241827825323601</v>
      </c>
      <c r="BF540" s="6">
        <f>_xll.SNL.Clients.Office.Excel.Functions.SPG($D540, BF$1, $F540, "Options: Curr=USD, Mag=Actuals")</f>
        <v>0.46603623359222301</v>
      </c>
      <c r="BG540" s="6">
        <f>_xll.SNL.Clients.Office.Excel.Functions.SPG($D540, BG$1, $F540, "Options: Curr=USD, Mag=Actuals")</f>
        <v>0.72757234812218097</v>
      </c>
      <c r="BH540" s="6">
        <f>_xll.SNL.Clients.Office.Excel.Functions.SPG($D540, BH$1, $F540, "Options: Curr=USD, Mag=Actuals")</f>
        <v>2.0006319516365898</v>
      </c>
      <c r="BI540" s="6">
        <f>_xll.SNL.Clients.Office.Excel.Functions.SPG($D540, BI$1, $F540, "Options: Curr=USD, Mag=Actuals")</f>
        <v>3.5878450076725898</v>
      </c>
      <c r="BJ540" s="6">
        <f>_xll.SNL.Clients.Office.Excel.Functions.SPG($D540, BJ$1, $F540, "Options: Curr=USD, Mag=Actuals")</f>
        <v>0.75176635086827304</v>
      </c>
      <c r="BK540" s="6">
        <f>_xll.SNL.Clients.Office.Excel.Functions.SPG($D540, BK$1, $F540, "Options: Curr=USD, Mag=Actuals")</f>
        <v>1.17365211053323</v>
      </c>
      <c r="BL540" s="6">
        <f>_xll.SNL.Clients.Office.Excel.Functions.SPG($D540, BL$1, $F540, "Options: Curr=USD, Mag=Actuals")</f>
        <v>3.22723357821208</v>
      </c>
      <c r="BM540" s="6">
        <f>_xll.SNL.Clients.Office.Excel.Functions.SPG($D540, BM$1, $F540, "Options: Curr=USD, Mag=Actuals")</f>
        <v>2.2506516554327902</v>
      </c>
      <c r="BN540" s="6">
        <f>_xll.SNL.Clients.Office.Excel.Functions.SPG($D540, BN$1, $F540, "Options: Curr=USD, Mag=Actuals")</f>
        <v>2.3872896850814902</v>
      </c>
      <c r="BO540" s="6">
        <f>_xll.SNL.Clients.Office.Excel.Functions.SPG($D540, BO$1, $F540, "Options: Curr=USD, Mag=Actuals")</f>
        <v>81.525521484187294</v>
      </c>
      <c r="BP540" s="6">
        <f>_xll.SNL.Clients.Office.Excel.Functions.SPG($D540, BP$1, $F540, "Options: Curr=USD, Mag=Actuals")</f>
        <v>17.0821603658285</v>
      </c>
      <c r="BQ540" s="6">
        <f>_xll.SNL.Clients.Office.Excel.Functions.SPG($D540, BQ$1, $F540, "Options: Curr=USD, Mag=Actuals")</f>
        <v>26.6685434146743</v>
      </c>
      <c r="BR540" s="6">
        <f>_xll.SNL.Clients.Office.Excel.Functions.SPG($D540, BR$1, $F540, "Options: Curr=USD, Mag=Actuals")</f>
        <v>11.54</v>
      </c>
      <c r="BS540" s="6">
        <f>_xll.SNL.Clients.Office.Excel.Functions.SPG($D540, BS$1, $F540, "Options: Curr=USD, Mag=Actuals")</f>
        <v>0</v>
      </c>
      <c r="BT540" s="6">
        <f>_xll.SNL.Clients.Office.Excel.Functions.SPG($D540, BT$1, $F540, "Options: Curr=USD, Mag=Actuals")</f>
        <v>14.11</v>
      </c>
      <c r="BU540" s="6">
        <f>_xll.SNL.Clients.Office.Excel.Functions.SPG($D540, BU$1, $F540, "Options: Curr=USD, Mag=Actuals")</f>
        <v>0</v>
      </c>
      <c r="BV540" s="6">
        <f>_xll.SNL.Clients.Office.Excel.Functions.SPG($D540, BV$1, $F540, "Options: Curr=USD, Mag=Actuals")</f>
        <v>399263998138.91272</v>
      </c>
      <c r="BW540" s="6">
        <f>_xll.SNL.Clients.Office.Excel.Functions.SPG($D540, BW$1, $F540, "Options: Curr=USD, Mag=Actuals")</f>
        <v>91835206537.069077</v>
      </c>
      <c r="BX540" s="6">
        <f>_xll.SNL.Clients.Office.Excel.Functions.SPG($D540, BX$1, $F540, "Options: Curr=USD, Mag=Actuals")</f>
        <v>491099204675.98181</v>
      </c>
      <c r="BY540" s="6">
        <f>_xll.SNL.Clients.Office.Excel.Functions.SPG($D540, BY$1, $F540, "Options: Curr=USD, Mag=Actuals")</f>
        <v>62.062373598984003</v>
      </c>
      <c r="BZ540" s="6">
        <f>_xll.SNL.Clients.Office.Excel.Functions.SPG($D540, BZ$1, $F540, "Options: Curr=USD, Mag=Actuals")</f>
        <v>34180612704.828651</v>
      </c>
      <c r="CA540" s="6" t="str">
        <f>_xll.SNL.Clients.Office.Excel.Functions.SPG($D540, CA$1, $F540, "Options: Curr=USD, Mag=Actuals")</f>
        <v>Nonperforming Loans</v>
      </c>
      <c r="CB540" s="6">
        <f>_xll.SNL.Clients.Office.Excel.Functions.SPG($D540, CB$1, $F540, "Options: Curr=USD, Mag=Actuals")</f>
        <v>1.52066305162799</v>
      </c>
      <c r="CC540" s="6">
        <f>_xll.SNL.Clients.Office.Excel.Functions.SPG($D540, CC$1, $F540, "Options: Curr=USD, Mag=Actuals")</f>
        <v>8.6151433084255302</v>
      </c>
      <c r="CD540" s="6">
        <f>_xll.SNL.Clients.Office.Excel.Functions.SPG($D540, CD$1, $F540, "Options: Curr=USD, Mag=Actuals")</f>
        <v>0.98867754129542695</v>
      </c>
      <c r="CE540" s="6">
        <f>_xll.SNL.Clients.Office.Excel.Functions.SPG($D540, CE$1, $F540, "Options: Curr=USD, Mag=Actuals")</f>
        <v>0</v>
      </c>
      <c r="CF540" s="6">
        <f>_xll.SNL.Clients.Office.Excel.Functions.SPG($D540, CF$1, $F540, "Options: Curr=USD, Mag=Actuals")</f>
        <v>2.6726744384241199</v>
      </c>
      <c r="CG540" s="6">
        <f>_xll.SNL.Clients.Office.Excel.Functions.SPG($D540, CG$1, $F540, "Options: Curr=USD, Mag=Actuals")</f>
        <v>1.36748362165488</v>
      </c>
    </row>
    <row r="541" spans="1:85" x14ac:dyDescent="0.3">
      <c r="A541" s="10" t="s">
        <v>93</v>
      </c>
      <c r="B541" s="10" t="s">
        <v>85</v>
      </c>
      <c r="C541" s="10" t="s">
        <v>4</v>
      </c>
      <c r="D541">
        <v>4226356</v>
      </c>
      <c r="E541" s="10" t="s">
        <v>19</v>
      </c>
      <c r="F541" s="10" t="s">
        <v>76</v>
      </c>
      <c r="G541">
        <v>392.99</v>
      </c>
      <c r="H541">
        <v>2386.64</v>
      </c>
      <c r="I541">
        <v>1993.65</v>
      </c>
      <c r="J541">
        <v>14278.33</v>
      </c>
      <c r="K541">
        <v>10041.98</v>
      </c>
      <c r="L541">
        <v>5.99</v>
      </c>
      <c r="M541">
        <v>11285.993727960038</v>
      </c>
      <c r="N541">
        <v>1421.86</v>
      </c>
      <c r="O541">
        <v>2.9</v>
      </c>
      <c r="P541">
        <v>-0.31</v>
      </c>
      <c r="Q541">
        <v>6.91</v>
      </c>
      <c r="R541">
        <v>6.96</v>
      </c>
      <c r="S541" t="str">
        <f>_xll.SNL.Clients.Office.Excel.Functions.SPG(D541, S$1, F541, "Options: Curr=USD, Mag=Actuals")</f>
        <v>Industrial and Commercial Bank of China Limited (SEHK:1398)</v>
      </c>
      <c r="T541" t="str">
        <f>_xll.SNL.Clients.Office.Excel.Functions.SPG($D541, T$1, $F541, "Options: Curr=USD, Mag=Actuals")</f>
        <v>Industrial and Commercial Bank of China Limited</v>
      </c>
      <c r="U541" s="6">
        <f>_xll.SNL.Clients.Office.Excel.Functions.SPG($D541, U$1, $F541, "Options: Curr=USD, Mag=Actuals")</f>
        <v>4324266613049.1602</v>
      </c>
      <c r="V541" t="str">
        <f>_xll.SNL.Clients.Office.Excel.Functions.SPG($D541, V$1, $F541, "Options: Curr=USD, Mag=Actuals")</f>
        <v>SEHK:1398</v>
      </c>
      <c r="W541" t="str">
        <f>_xll.SNL.Clients.Office.Excel.Functions.SPG($D541, W$1, $F541, "Options: Curr=USD, Mag=Actuals")</f>
        <v>Bank</v>
      </c>
      <c r="X541" s="6">
        <f>_xll.SNL.Clients.Office.Excel.Functions.SPG($D541, X$1, $F541, "Options: Curr=USD, Mag=Actuals")</f>
        <v>112727332560.45453</v>
      </c>
      <c r="Y541" s="6">
        <f>_xll.SNL.Clients.Office.Excel.Functions.SPG($D541, Y$1, $F541, "Options: Curr=USD, Mag=Actuals")</f>
        <v>122381066159.68239</v>
      </c>
      <c r="Z541" s="6">
        <f>_xll.SNL.Clients.Office.Excel.Functions.SPG($D541, Z$1, $F541, "Options: Curr=USD, Mag=Actuals")</f>
        <v>119170056930.83511</v>
      </c>
      <c r="AA541" s="6">
        <f>_xll.SNL.Clients.Office.Excel.Functions.SPG($D541, AA$1, $F541, "Options: Curr=USD, Mag=Actuals")</f>
        <v>45373604931.494026</v>
      </c>
      <c r="AB541" s="6">
        <f>_xll.SNL.Clients.Office.Excel.Functions.SPG($D541, AB$1, $F541, "Options: Curr=USD, Mag=Actuals")</f>
        <v>0.12495945907716451</v>
      </c>
      <c r="AC541" s="6">
        <f>_xll.SNL.Clients.Office.Excel.Functions.SPG($D541, AC$1, $F541, "Options: Curr=USD, Mag=Actuals")</f>
        <v>4.9557911577452796</v>
      </c>
      <c r="AD541" s="6">
        <f>_xll.SNL.Clients.Office.Excel.Functions.SPG($D541, AD$1, $F541, "Options: Curr=USD, Mag=Actuals")</f>
        <v>1.05249005333571</v>
      </c>
      <c r="AE541" s="6">
        <f>_xll.SNL.Clients.Office.Excel.Functions.SPG($D541, AE$1, $F541, "Options: Curr=USD, Mag=Actuals")</f>
        <v>12.4759043045933</v>
      </c>
      <c r="AF541" s="6">
        <f>_xll.SNL.Clients.Office.Excel.Functions.SPG($D541, AF$1, $F541, "Options: Curr=USD, Mag=Actuals")</f>
        <v>4324266613049.1602</v>
      </c>
      <c r="AG541" s="6">
        <f>_xll.SNL.Clients.Office.Excel.Functions.SPG($D541, AG$1, $F541, "Options: Curr=USD, Mag=Actuals")</f>
        <v>204771718680.43484</v>
      </c>
      <c r="AH541" s="6">
        <f>_xll.SNL.Clients.Office.Excel.Functions.SPG($D541, AH$1, $F541, "Options: Curr=USD, Mag=Actuals")</f>
        <v>386620948168.14825</v>
      </c>
      <c r="AI541" s="6">
        <f>_xll.SNL.Clients.Office.Excel.Functions.SPG($D541, AI$1, $F541, "Options: Curr=USD, Mag=Actuals")</f>
        <v>43830</v>
      </c>
      <c r="AJ541" s="6" t="str">
        <f>_xll.SNL.Clients.Office.Excel.Functions.SPG($D541, AJ$1, $F541, "Options: Curr=USD, Mag=Actuals")</f>
        <v>#INVALID FUNCTION PARAMETER</v>
      </c>
      <c r="AK541" s="6" t="str">
        <f>_xll.SNL.Clients.Office.Excel.Functions.SPG($D541, AK$1, $F541, "Options: Curr=USD, Mag=Actuals")</f>
        <v>#INVALID FUNCTION PARAMETER</v>
      </c>
      <c r="AL541" s="6" t="str">
        <f>_xll.SNL.Clients.Office.Excel.Functions.SPG($D541, AL$1, $F541, "Options: Curr=USD, Mag=Actuals")</f>
        <v>#INVALID FUNCTION PARAMETER</v>
      </c>
      <c r="AM541" s="6" t="str">
        <f>_xll.SNL.Clients.Office.Excel.Functions.SPG($D541, AM$1, $F541, "Options: Curr=USD, Mag=Actuals")</f>
        <v>#INVALID FUNCTION PARAMETER</v>
      </c>
      <c r="AN541" s="6">
        <f>_xll.SNL.Clients.Office.Excel.Functions.SPG($D541, AN$1, $F541, "Options: Curr=USD, Mag=Actuals")</f>
        <v>4324266613049.1602</v>
      </c>
      <c r="AO541" s="6">
        <f>_xll.SNL.Clients.Office.Excel.Functions.SPG($D541, AO$1, $F541, "Options: Curr=USD, Mag=Actuals")</f>
        <v>2344791968863.5479</v>
      </c>
      <c r="AP541" s="6">
        <f>_xll.SNL.Clients.Office.Excel.Functions.SPG($D541, AP$1, $F541, "Options: Curr=USD, Mag=Actuals")</f>
        <v>3300012207557.1958</v>
      </c>
      <c r="AQ541" s="6">
        <f>_xll.SNL.Clients.Office.Excel.Functions.SPG($D541, AQ$1, $F541, "Options: Curr=USD, Mag=Actuals")</f>
        <v>384349337201.45337</v>
      </c>
      <c r="AR541" s="6">
        <f>_xll.SNL.Clients.Office.Excel.Functions.SPG($D541, AR$1, $F541, "Options: Curr=USD, Mag=Actuals")</f>
        <v>386620948168.14825</v>
      </c>
      <c r="AS541" s="6">
        <f>_xll.SNL.Clients.Office.Excel.Functions.SPG($D541, AS$1, $F541, "Options: Curr=USD, Mag=Actuals")</f>
        <v>382334084935.87439</v>
      </c>
      <c r="AT541" s="6">
        <f>_xll.SNL.Clients.Office.Excel.Functions.SPG($D541, AT$1, $F541, "Options: Curr=USD, Mag=Actuals")</f>
        <v>54.224037939468502</v>
      </c>
      <c r="AU541" s="6">
        <f>_xll.SNL.Clients.Office.Excel.Functions.SPG($D541, AU$1, $F541, "Options: Curr=USD, Mag=Actuals")</f>
        <v>71.054039239426302</v>
      </c>
      <c r="AV541" s="6">
        <f>_xll.SNL.Clients.Office.Excel.Functions.SPG($D541, AV$1, $F541, "Options: Curr=USD, Mag=Actuals")</f>
        <v>8.9407287469615806</v>
      </c>
      <c r="AW541" s="6">
        <f>_xll.SNL.Clients.Office.Excel.Functions.SPG($D541, AW$1, $F541, "Options: Curr=USD, Mag=Actuals")</f>
        <v>8.8503675266551998</v>
      </c>
      <c r="AX541" s="6">
        <f>_xll.SNL.Clients.Office.Excel.Functions.SPG($D541, AX$1, $F541, "Options: Curr=USD, Mag=Actuals")</f>
        <v>45373604931.494026</v>
      </c>
      <c r="AY541" s="6">
        <f>_xll.SNL.Clients.Office.Excel.Functions.SPG($D541, AY$1, $F541, "Options: Curr=USD, Mag=Actuals")</f>
        <v>45208971206.151344</v>
      </c>
      <c r="AZ541" s="6">
        <f>_xll.SNL.Clients.Office.Excel.Functions.SPG($D541, AZ$1, $F541, "Options: Curr=USD, Mag=Actuals")</f>
        <v>1.05249005333571</v>
      </c>
      <c r="BA541" s="6">
        <f>_xll.SNL.Clients.Office.Excel.Functions.SPG($D541, BA$1, $F541, "Options: Curr=USD, Mag=Actuals")</f>
        <v>12.4759043045933</v>
      </c>
      <c r="BB541" s="6">
        <f>_xll.SNL.Clients.Office.Excel.Functions.SPG($D541, BB$1, $F541, "Options: Curr=USD, Mag=Actuals")</f>
        <v>13.050838525462501</v>
      </c>
      <c r="BC541" s="6">
        <f>_xll.SNL.Clients.Office.Excel.Functions.SPG($D541, BC$1, $F541, "Options: Curr=USD, Mag=Actuals")</f>
        <v>13.2922827925664</v>
      </c>
      <c r="BD541" s="6">
        <f>_xll.SNL.Clients.Office.Excel.Functions.SPG($D541, BD$1, $F541, "Options: Curr=USD, Mag=Actuals")</f>
        <v>1.7235680852861901</v>
      </c>
      <c r="BE541" s="6">
        <f>_xll.SNL.Clients.Office.Excel.Functions.SPG($D541, BE$1, $F541, "Options: Curr=USD, Mag=Actuals")</f>
        <v>2.1234362414268002</v>
      </c>
      <c r="BF541" s="6">
        <f>_xll.SNL.Clients.Office.Excel.Functions.SPG($D541, BF$1, $F541, "Options: Curr=USD, Mag=Actuals")</f>
        <v>0.43855739461580601</v>
      </c>
      <c r="BG541" s="6">
        <f>_xll.SNL.Clients.Office.Excel.Functions.SPG($D541, BG$1, $F541, "Options: Curr=USD, Mag=Actuals")</f>
        <v>0.69786021017893296</v>
      </c>
      <c r="BH541" s="6">
        <f>_xll.SNL.Clients.Office.Excel.Functions.SPG($D541, BH$1, $F541, "Options: Curr=USD, Mag=Actuals")</f>
        <v>1.91697271830618</v>
      </c>
      <c r="BI541" s="6">
        <f>_xll.SNL.Clients.Office.Excel.Functions.SPG($D541, BI$1, $F541, "Options: Curr=USD, Mag=Actuals")</f>
        <v>3.47736011876199</v>
      </c>
      <c r="BJ541" s="6">
        <f>_xll.SNL.Clients.Office.Excel.Functions.SPG($D541, BJ$1, $F541, "Options: Curr=USD, Mag=Actuals")</f>
        <v>0.71818591209522897</v>
      </c>
      <c r="BK541" s="6">
        <f>_xll.SNL.Clients.Office.Excel.Functions.SPG($D541, BK$1, $F541, "Options: Curr=USD, Mag=Actuals")</f>
        <v>1.1428227586981901</v>
      </c>
      <c r="BL541" s="6">
        <f>_xll.SNL.Clients.Office.Excel.Functions.SPG($D541, BL$1, $F541, "Options: Curr=USD, Mag=Actuals")</f>
        <v>3.1392534182771601</v>
      </c>
      <c r="BM541" s="6">
        <f>_xll.SNL.Clients.Office.Excel.Functions.SPG($D541, BM$1, $F541, "Options: Curr=USD, Mag=Actuals")</f>
        <v>2.1549427547339599</v>
      </c>
      <c r="BN541" s="6">
        <f>_xll.SNL.Clients.Office.Excel.Functions.SPG($D541, BN$1, $F541, "Options: Curr=USD, Mag=Actuals")</f>
        <v>2.2124776278298199</v>
      </c>
      <c r="BO541" s="6">
        <f>_xll.SNL.Clients.Office.Excel.Functions.SPG($D541, BO$1, $F541, "Options: Curr=USD, Mag=Actuals")</f>
        <v>81.207339034735</v>
      </c>
      <c r="BP541" s="6">
        <f>_xll.SNL.Clients.Office.Excel.Functions.SPG($D541, BP$1, $F541, "Options: Curr=USD, Mag=Actuals")</f>
        <v>16.771908822101398</v>
      </c>
      <c r="BQ541" s="6">
        <f>_xll.SNL.Clients.Office.Excel.Functions.SPG($D541, BQ$1, $F541, "Options: Curr=USD, Mag=Actuals")</f>
        <v>26.688520041822802</v>
      </c>
      <c r="BR541" s="6">
        <f>_xll.SNL.Clients.Office.Excel.Functions.SPG($D541, BR$1, $F541, "Options: Curr=USD, Mag=Actuals")</f>
        <v>13.199167680352099</v>
      </c>
      <c r="BS541" s="6">
        <f>_xll.SNL.Clients.Office.Excel.Functions.SPG($D541, BS$1, $F541, "Options: Curr=USD, Mag=Actuals")</f>
        <v>14.2747986961944</v>
      </c>
      <c r="BT541" s="6">
        <f>_xll.SNL.Clients.Office.Excel.Functions.SPG($D541, BT$1, $F541, "Options: Curr=USD, Mag=Actuals")</f>
        <v>16.766923318969699</v>
      </c>
      <c r="BU541" s="6">
        <f>_xll.SNL.Clients.Office.Excel.Functions.SPG($D541, BU$1, $F541, "Options: Curr=USD, Mag=Actuals")</f>
        <v>8.1924406773569505</v>
      </c>
      <c r="BV541" s="6">
        <f>_xll.SNL.Clients.Office.Excel.Functions.SPG($D541, BV$1, $F541, "Options: Curr=USD, Mag=Actuals")</f>
        <v>429984489221.44501</v>
      </c>
      <c r="BW541" s="6">
        <f>_xll.SNL.Clients.Office.Excel.Functions.SPG($D541, BW$1, $F541, "Options: Curr=USD, Mag=Actuals")</f>
        <v>110304183601.66022</v>
      </c>
      <c r="BX541" s="6">
        <f>_xll.SNL.Clients.Office.Excel.Functions.SPG($D541, BX$1, $F541, "Options: Curr=USD, Mag=Actuals")</f>
        <v>540288672823.10522</v>
      </c>
      <c r="BY541" s="6">
        <f>_xll.SNL.Clients.Office.Excel.Functions.SPG($D541, BY$1, $F541, "Options: Curr=USD, Mag=Actuals")</f>
        <v>61.830736384434402</v>
      </c>
      <c r="BZ541" s="6">
        <f>_xll.SNL.Clients.Office.Excel.Functions.SPG($D541, BZ$1, $F541, "Options: Curr=USD, Mag=Actuals")</f>
        <v>34495253414.525551</v>
      </c>
      <c r="CA541" s="6" t="str">
        <f>_xll.SNL.Clients.Office.Excel.Functions.SPG($D541, CA$1, $F541, "Options: Curr=USD, Mag=Actuals")</f>
        <v>Nonperforming Loans</v>
      </c>
      <c r="CB541" s="6">
        <f>_xll.SNL.Clients.Office.Excel.Functions.SPG($D541, CB$1, $F541, "Options: Curr=USD, Mag=Actuals")</f>
        <v>1.4292351654676201</v>
      </c>
      <c r="CC541" s="6">
        <f>_xll.SNL.Clients.Office.Excel.Functions.SPG($D541, CC$1, $F541, "Options: Curr=USD, Mag=Actuals")</f>
        <v>7.6471146339692897</v>
      </c>
      <c r="CD541" s="6">
        <f>_xll.SNL.Clients.Office.Excel.Functions.SPG($D541, CD$1, $F541, "Options: Curr=USD, Mag=Actuals")</f>
        <v>0.99554740978801604</v>
      </c>
      <c r="CE541" s="6">
        <f>_xll.SNL.Clients.Office.Excel.Functions.SPG($D541, CE$1, $F541, "Options: Curr=USD, Mag=Actuals")</f>
        <v>0</v>
      </c>
      <c r="CF541" s="6">
        <f>_xll.SNL.Clients.Office.Excel.Functions.SPG($D541, CF$1, $F541, "Options: Curr=USD, Mag=Actuals")</f>
        <v>2.84868769235768</v>
      </c>
      <c r="CG541" s="6">
        <f>_xll.SNL.Clients.Office.Excel.Functions.SPG($D541, CG$1, $F541, "Options: Curr=USD, Mag=Actuals")</f>
        <v>1.29015668893283</v>
      </c>
    </row>
    <row r="542" spans="1:85" x14ac:dyDescent="0.3">
      <c r="A542" s="10" t="s">
        <v>93</v>
      </c>
      <c r="B542" s="10" t="s">
        <v>85</v>
      </c>
      <c r="C542" s="10" t="s">
        <v>4</v>
      </c>
      <c r="D542">
        <v>4226356</v>
      </c>
      <c r="E542" s="10" t="s">
        <v>19</v>
      </c>
      <c r="F542" s="10" t="s">
        <v>9</v>
      </c>
      <c r="G542">
        <v>511.1</v>
      </c>
      <c r="H542">
        <v>2510.0100000000002</v>
      </c>
      <c r="I542">
        <v>1998.91</v>
      </c>
      <c r="J542">
        <v>14684.02</v>
      </c>
      <c r="K542">
        <v>10305.08</v>
      </c>
      <c r="L542">
        <v>2.21</v>
      </c>
      <c r="M542">
        <v>11554.424790336994</v>
      </c>
      <c r="N542">
        <v>1424.93</v>
      </c>
      <c r="O542">
        <v>2.48</v>
      </c>
      <c r="P542">
        <v>-1.84</v>
      </c>
      <c r="Q542">
        <v>6.9</v>
      </c>
      <c r="R542">
        <v>6.54</v>
      </c>
      <c r="S542" t="str">
        <f>_xll.SNL.Clients.Office.Excel.Functions.SPG(D542, S$1, F542, "Options: Curr=USD, Mag=Actuals")</f>
        <v>Industrial and Commercial Bank of China Limited (SEHK:1398)</v>
      </c>
      <c r="T542" t="str">
        <f>_xll.SNL.Clients.Office.Excel.Functions.SPG($D542, T$1, $F542, "Options: Curr=USD, Mag=Actuals")</f>
        <v>Industrial and Commercial Bank of China Limited</v>
      </c>
      <c r="U542" s="6">
        <f>_xll.SNL.Clients.Office.Excel.Functions.SPG($D542, U$1, $F542, "Options: Curr=USD, Mag=Actuals")</f>
        <v>5107535765707.8086</v>
      </c>
      <c r="V542" t="str">
        <f>_xll.SNL.Clients.Office.Excel.Functions.SPG($D542, V$1, $F542, "Options: Curr=USD, Mag=Actuals")</f>
        <v>SEHK:1398</v>
      </c>
      <c r="W542" t="str">
        <f>_xll.SNL.Clients.Office.Excel.Functions.SPG($D542, W$1, $F542, "Options: Curr=USD, Mag=Actuals")</f>
        <v>Bank</v>
      </c>
      <c r="X542" s="6">
        <f>_xll.SNL.Clients.Office.Excel.Functions.SPG($D542, X$1, $F542, "Options: Curr=USD, Mag=Actuals")</f>
        <v>116225549938.22461</v>
      </c>
      <c r="Y542" s="6">
        <f>_xll.SNL.Clients.Office.Excel.Functions.SPG($D542, Y$1, $F542, "Options: Curr=USD, Mag=Actuals")</f>
        <v>125014775482.38823</v>
      </c>
      <c r="Z542" s="6">
        <f>_xll.SNL.Clients.Office.Excel.Functions.SPG($D542, Z$1, $F542, "Options: Curr=USD, Mag=Actuals")</f>
        <v>121519650793.6189</v>
      </c>
      <c r="AA542" s="6">
        <f>_xll.SNL.Clients.Office.Excel.Functions.SPG($D542, AA$1, $F542, "Options: Curr=USD, Mag=Actuals")</f>
        <v>46074471420.045807</v>
      </c>
      <c r="AB542" s="6">
        <f>_xll.SNL.Clients.Office.Excel.Functions.SPG($D542, AB$1, $F542, "Options: Curr=USD, Mag=Actuals")</f>
        <v>0.12501753108922198</v>
      </c>
      <c r="AC542" s="6">
        <f>_xll.SNL.Clients.Office.Excel.Functions.SPG($D542, AC$1, $F542, "Options: Curr=USD, Mag=Actuals")</f>
        <v>-0.20536568528201299</v>
      </c>
      <c r="AD542" s="6">
        <f>_xll.SNL.Clients.Office.Excel.Functions.SPG($D542, AD$1, $F542, "Options: Curr=USD, Mag=Actuals")</f>
        <v>0.98007757138823204</v>
      </c>
      <c r="AE542" s="6">
        <f>_xll.SNL.Clients.Office.Excel.Functions.SPG($D542, AE$1, $F542, "Options: Curr=USD, Mag=Actuals")</f>
        <v>11.3968847582249</v>
      </c>
      <c r="AF542" s="6">
        <f>_xll.SNL.Clients.Office.Excel.Functions.SPG($D542, AF$1, $F542, "Options: Curr=USD, Mag=Actuals")</f>
        <v>5107535765707.8086</v>
      </c>
      <c r="AG542" s="6">
        <f>_xll.SNL.Clients.Office.Excel.Functions.SPG($D542, AG$1, $F542, "Options: Curr=USD, Mag=Actuals")</f>
        <v>234306283123.48743</v>
      </c>
      <c r="AH542" s="6">
        <f>_xll.SNL.Clients.Office.Excel.Functions.SPG($D542, AH$1, $F542, "Options: Curr=USD, Mag=Actuals")</f>
        <v>445656802377.23242</v>
      </c>
      <c r="AI542" s="6">
        <f>_xll.SNL.Clients.Office.Excel.Functions.SPG($D542, AI$1, $F542, "Options: Curr=USD, Mag=Actuals")</f>
        <v>44196</v>
      </c>
      <c r="AJ542" s="6" t="str">
        <f>_xll.SNL.Clients.Office.Excel.Functions.SPG($D542, AJ$1, $F542, "Options: Curr=USD, Mag=Actuals")</f>
        <v>#INVALID FUNCTION PARAMETER</v>
      </c>
      <c r="AK542" s="6" t="str">
        <f>_xll.SNL.Clients.Office.Excel.Functions.SPG($D542, AK$1, $F542, "Options: Curr=USD, Mag=Actuals")</f>
        <v>#INVALID FUNCTION PARAMETER</v>
      </c>
      <c r="AL542" s="6" t="str">
        <f>_xll.SNL.Clients.Office.Excel.Functions.SPG($D542, AL$1, $F542, "Options: Curr=USD, Mag=Actuals")</f>
        <v>#INVALID FUNCTION PARAMETER</v>
      </c>
      <c r="AM542" s="6" t="str">
        <f>_xll.SNL.Clients.Office.Excel.Functions.SPG($D542, AM$1, $F542, "Options: Curr=USD, Mag=Actuals")</f>
        <v>#INVALID FUNCTION PARAMETER</v>
      </c>
      <c r="AN542" s="6">
        <f>_xll.SNL.Clients.Office.Excel.Functions.SPG($D542, AN$1, $F542, "Options: Curr=USD, Mag=Actuals")</f>
        <v>5107535765707.8086</v>
      </c>
      <c r="AO542" s="6">
        <f>_xll.SNL.Clients.Office.Excel.Functions.SPG($D542, AO$1, $F542, "Options: Curr=USD, Mag=Actuals")</f>
        <v>2777981190454.3086</v>
      </c>
      <c r="AP542" s="6">
        <f>_xll.SNL.Clients.Office.Excel.Functions.SPG($D542, AP$1, $F542, "Options: Curr=USD, Mag=Actuals")</f>
        <v>3849941181876.6655</v>
      </c>
      <c r="AQ542" s="6">
        <f>_xll.SNL.Clients.Office.Excel.Functions.SPG($D542, AQ$1, $F542, "Options: Curr=USD, Mag=Actuals")</f>
        <v>443204055999.75488</v>
      </c>
      <c r="AR542" s="6">
        <f>_xll.SNL.Clients.Office.Excel.Functions.SPG($D542, AR$1, $F542, "Options: Curr=USD, Mag=Actuals")</f>
        <v>445656802377.23242</v>
      </c>
      <c r="AS542" s="6">
        <f>_xll.SNL.Clients.Office.Excel.Functions.SPG($D542, AS$1, $F542, "Options: Curr=USD, Mag=Actuals")</f>
        <v>441082467910.42487</v>
      </c>
      <c r="AT542" s="6">
        <f>_xll.SNL.Clients.Office.Excel.Functions.SPG($D542, AT$1, $F542, "Options: Curr=USD, Mag=Actuals")</f>
        <v>54.389852913136302</v>
      </c>
      <c r="AU542" s="6">
        <f>_xll.SNL.Clients.Office.Excel.Functions.SPG($D542, AU$1, $F542, "Options: Curr=USD, Mag=Actuals")</f>
        <v>72.156457961785605</v>
      </c>
      <c r="AV542" s="6">
        <f>_xll.SNL.Clients.Office.Excel.Functions.SPG($D542, AV$1, $F542, "Options: Curr=USD, Mag=Actuals")</f>
        <v>8.7254759011065399</v>
      </c>
      <c r="AW542" s="6">
        <f>_xll.SNL.Clients.Office.Excel.Functions.SPG($D542, AW$1, $F542, "Options: Curr=USD, Mag=Actuals")</f>
        <v>8.64365670510578</v>
      </c>
      <c r="AX542" s="6">
        <f>_xll.SNL.Clients.Office.Excel.Functions.SPG($D542, AX$1, $F542, "Options: Curr=USD, Mag=Actuals")</f>
        <v>46074471420.045807</v>
      </c>
      <c r="AY542" s="6">
        <f>_xll.SNL.Clients.Office.Excel.Functions.SPG($D542, AY$1, $F542, "Options: Curr=USD, Mag=Actuals")</f>
        <v>45816459601.24334</v>
      </c>
      <c r="AZ542" s="6">
        <f>_xll.SNL.Clients.Office.Excel.Functions.SPG($D542, AZ$1, $F542, "Options: Curr=USD, Mag=Actuals")</f>
        <v>0.98007757138823204</v>
      </c>
      <c r="BA542" s="6">
        <f>_xll.SNL.Clients.Office.Excel.Functions.SPG($D542, BA$1, $F542, "Options: Curr=USD, Mag=Actuals")</f>
        <v>11.3968847582249</v>
      </c>
      <c r="BB542" s="6">
        <f>_xll.SNL.Clients.Office.Excel.Functions.SPG($D542, BB$1, $F542, "Options: Curr=USD, Mag=Actuals")</f>
        <v>12.0044369586202</v>
      </c>
      <c r="BC542" s="6">
        <f>_xll.SNL.Clients.Office.Excel.Functions.SPG($D542, BC$1, $F542, "Options: Curr=USD, Mag=Actuals")</f>
        <v>12.224580469984399</v>
      </c>
      <c r="BD542" s="6">
        <f>_xll.SNL.Clients.Office.Excel.Functions.SPG($D542, BD$1, $F542, "Options: Curr=USD, Mag=Actuals")</f>
        <v>1.6192612394880701</v>
      </c>
      <c r="BE542" s="6">
        <f>_xll.SNL.Clients.Office.Excel.Functions.SPG($D542, BE$1, $F542, "Options: Curr=USD, Mag=Actuals")</f>
        <v>1.9953094117094301</v>
      </c>
      <c r="BF542" s="6">
        <f>_xll.SNL.Clients.Office.Excel.Functions.SPG($D542, BF$1, $F542, "Options: Curr=USD, Mag=Actuals")</f>
        <v>0.40480626573400302</v>
      </c>
      <c r="BG542" s="6">
        <f>_xll.SNL.Clients.Office.Excel.Functions.SPG($D542, BG$1, $F542, "Options: Curr=USD, Mag=Actuals")</f>
        <v>0.63732730561794804</v>
      </c>
      <c r="BH542" s="6">
        <f>_xll.SNL.Clients.Office.Excel.Functions.SPG($D542, BH$1, $F542, "Options: Curr=USD, Mag=Actuals")</f>
        <v>1.8349757117783101</v>
      </c>
      <c r="BI542" s="6">
        <f>_xll.SNL.Clients.Office.Excel.Functions.SPG($D542, BI$1, $F542, "Options: Curr=USD, Mag=Actuals")</f>
        <v>3.29660353985079</v>
      </c>
      <c r="BJ542" s="6">
        <f>_xll.SNL.Clients.Office.Excel.Functions.SPG($D542, BJ$1, $F542, "Options: Curr=USD, Mag=Actuals")</f>
        <v>0.66881144384980995</v>
      </c>
      <c r="BK542" s="6">
        <f>_xll.SNL.Clients.Office.Excel.Functions.SPG($D542, BK$1, $F542, "Options: Curr=USD, Mag=Actuals")</f>
        <v>1.05297726729195</v>
      </c>
      <c r="BL542" s="6">
        <f>_xll.SNL.Clients.Office.Excel.Functions.SPG($D542, BL$1, $F542, "Options: Curr=USD, Mag=Actuals")</f>
        <v>3.0317039510208699</v>
      </c>
      <c r="BM542" s="6">
        <f>_xll.SNL.Clients.Office.Excel.Functions.SPG($D542, BM$1, $F542, "Options: Curr=USD, Mag=Actuals")</f>
        <v>1.9986918891212899</v>
      </c>
      <c r="BN542" s="6">
        <f>_xll.SNL.Clients.Office.Excel.Functions.SPG($D542, BN$1, $F542, "Options: Curr=USD, Mag=Actuals")</f>
        <v>2.1519043187876101</v>
      </c>
      <c r="BO542" s="6">
        <f>_xll.SNL.Clients.Office.Excel.Functions.SPG($D542, BO$1, $F542, "Options: Curr=USD, Mag=Actuals")</f>
        <v>80.706507158285902</v>
      </c>
      <c r="BP542" s="6">
        <f>_xll.SNL.Clients.Office.Excel.Functions.SPG($D542, BP$1, $F542, "Options: Curr=USD, Mag=Actuals")</f>
        <v>16.373650919228002</v>
      </c>
      <c r="BQ542" s="6">
        <f>_xll.SNL.Clients.Office.Excel.Functions.SPG($D542, BQ$1, $F542, "Options: Curr=USD, Mag=Actuals")</f>
        <v>25.778688984862299</v>
      </c>
      <c r="BR542" s="6">
        <f>_xll.SNL.Clients.Office.Excel.Functions.SPG($D542, BR$1, $F542, "Options: Curr=USD, Mag=Actuals")</f>
        <v>13.1831826444848</v>
      </c>
      <c r="BS542" s="6">
        <f>_xll.SNL.Clients.Office.Excel.Functions.SPG($D542, BS$1, $F542, "Options: Curr=USD, Mag=Actuals")</f>
        <v>14.275353594009699</v>
      </c>
      <c r="BT542" s="6">
        <f>_xll.SNL.Clients.Office.Excel.Functions.SPG($D542, BT$1, $F542, "Options: Curr=USD, Mag=Actuals")</f>
        <v>16.876180392115199</v>
      </c>
      <c r="BU542" s="6">
        <f>_xll.SNL.Clients.Office.Excel.Functions.SPG($D542, BU$1, $F542, "Options: Curr=USD, Mag=Actuals")</f>
        <v>7.9971794966941303</v>
      </c>
      <c r="BV542" s="6">
        <f>_xll.SNL.Clients.Office.Excel.Functions.SPG($D542, BV$1, $F542, "Options: Curr=USD, Mag=Actuals")</f>
        <v>545957785742.73193</v>
      </c>
      <c r="BW542" s="6">
        <f>_xll.SNL.Clients.Office.Excel.Functions.SPG($D542, BW$1, $F542, "Options: Curr=USD, Mag=Actuals")</f>
        <v>125767545875.07275</v>
      </c>
      <c r="BX542" s="6">
        <f>_xll.SNL.Clients.Office.Excel.Functions.SPG($D542, BX$1, $F542, "Options: Curr=USD, Mag=Actuals")</f>
        <v>671725331617.80469</v>
      </c>
      <c r="BY542" s="6">
        <f>_xll.SNL.Clients.Office.Excel.Functions.SPG($D542, BY$1, $F542, "Options: Curr=USD, Mag=Actuals")</f>
        <v>60.351189072755602</v>
      </c>
      <c r="BZ542" s="6">
        <f>_xll.SNL.Clients.Office.Excel.Functions.SPG($D542, BZ$1, $F542, "Options: Curr=USD, Mag=Actuals")</f>
        <v>45029255889.47094</v>
      </c>
      <c r="CA542" s="6" t="str">
        <f>_xll.SNL.Clients.Office.Excel.Functions.SPG($D542, CA$1, $F542, "Options: Curr=USD, Mag=Actuals")</f>
        <v>Nonperforming Loans</v>
      </c>
      <c r="CB542" s="6">
        <f>_xll.SNL.Clients.Office.Excel.Functions.SPG($D542, CB$1, $F542, "Options: Curr=USD, Mag=Actuals")</f>
        <v>1.5748127667304399</v>
      </c>
      <c r="CC542" s="6">
        <f>_xll.SNL.Clients.Office.Excel.Functions.SPG($D542, CC$1, $F542, "Options: Curr=USD, Mag=Actuals")</f>
        <v>8.6190033341034304</v>
      </c>
      <c r="CD542" s="6">
        <f>_xll.SNL.Clients.Office.Excel.Functions.SPG($D542, CD$1, $F542, "Options: Curr=USD, Mag=Actuals")</f>
        <v>0.95678246912588805</v>
      </c>
      <c r="CE542" s="6">
        <f>_xll.SNL.Clients.Office.Excel.Functions.SPG($D542, CE$1, $F542, "Options: Curr=USD, Mag=Actuals")</f>
        <v>0</v>
      </c>
      <c r="CF542" s="6">
        <f>_xll.SNL.Clients.Office.Excel.Functions.SPG($D542, CF$1, $F542, "Options: Curr=USD, Mag=Actuals")</f>
        <v>2.8453800079914302</v>
      </c>
      <c r="CG542" s="6">
        <f>_xll.SNL.Clients.Office.Excel.Functions.SPG($D542, CG$1, $F542, "Options: Curr=USD, Mag=Actuals")</f>
        <v>1.46082274625513</v>
      </c>
    </row>
    <row r="543" spans="1:85" x14ac:dyDescent="0.3">
      <c r="A543" s="10" t="s">
        <v>93</v>
      </c>
      <c r="B543" s="10" t="s">
        <v>85</v>
      </c>
      <c r="C543" s="10" t="s">
        <v>4</v>
      </c>
      <c r="D543">
        <v>4226356</v>
      </c>
      <c r="E543" s="10" t="s">
        <v>19</v>
      </c>
      <c r="F543" s="10" t="s">
        <v>77</v>
      </c>
      <c r="G543">
        <v>562.71</v>
      </c>
      <c r="H543">
        <v>3215.84</v>
      </c>
      <c r="I543">
        <v>2653.13</v>
      </c>
      <c r="J543">
        <v>17818.349999999999</v>
      </c>
      <c r="K543">
        <v>12496.27</v>
      </c>
      <c r="L543">
        <v>8.4499999999999993</v>
      </c>
      <c r="M543">
        <v>13395.273351913929</v>
      </c>
      <c r="N543">
        <v>1425.89</v>
      </c>
      <c r="O543">
        <v>0.91</v>
      </c>
      <c r="P543">
        <v>8.11</v>
      </c>
      <c r="Q543">
        <v>6.45</v>
      </c>
      <c r="R543">
        <v>6.35</v>
      </c>
      <c r="S543" t="str">
        <f>_xll.SNL.Clients.Office.Excel.Functions.SPG(D543, S$1, F543, "Options: Curr=USD, Mag=Actuals")</f>
        <v>Industrial and Commercial Bank of China Limited (SEHK:1398)</v>
      </c>
      <c r="T543" t="str">
        <f>_xll.SNL.Clients.Office.Excel.Functions.SPG($D543, T$1, $F543, "Options: Curr=USD, Mag=Actuals")</f>
        <v>Industrial and Commercial Bank of China Limited</v>
      </c>
      <c r="U543" s="6">
        <f>_xll.SNL.Clients.Office.Excel.Functions.SPG($D543, U$1, $F543, "Options: Curr=USD, Mag=Actuals")</f>
        <v>5536533545320.0264</v>
      </c>
      <c r="V543" t="str">
        <f>_xll.SNL.Clients.Office.Excel.Functions.SPG($D543, V$1, $F543, "Options: Curr=USD, Mag=Actuals")</f>
        <v>SEHK:1398</v>
      </c>
      <c r="W543" t="str">
        <f>_xll.SNL.Clients.Office.Excel.Functions.SPG($D543, W$1, $F543, "Options: Curr=USD, Mag=Actuals")</f>
        <v>Bank</v>
      </c>
      <c r="X543" s="6">
        <f>_xll.SNL.Clients.Office.Excel.Functions.SPG($D543, X$1, $F543, "Options: Curr=USD, Mag=Actuals")</f>
        <v>133911013698.0036</v>
      </c>
      <c r="Y543" s="6">
        <f>_xll.SNL.Clients.Office.Excel.Functions.SPG($D543, Y$1, $F543, "Options: Curr=USD, Mag=Actuals")</f>
        <v>142919456384.40463</v>
      </c>
      <c r="Z543" s="6">
        <f>_xll.SNL.Clients.Office.Excel.Functions.SPG($D543, Z$1, $F543, "Options: Curr=USD, Mag=Actuals")</f>
        <v>138978785951.00806</v>
      </c>
      <c r="AA543" s="6">
        <f>_xll.SNL.Clients.Office.Excel.Functions.SPG($D543, AA$1, $F543, "Options: Curr=USD, Mag=Actuals")</f>
        <v>54295610846.739075</v>
      </c>
      <c r="AB543" s="6">
        <f>_xll.SNL.Clients.Office.Excel.Functions.SPG($D543, AB$1, $F543, "Options: Curr=USD, Mag=Actuals")</f>
        <v>0.1472829062761328</v>
      </c>
      <c r="AC543" s="6">
        <f>_xll.SNL.Clients.Office.Excel.Functions.SPG($D543, AC$1, $F543, "Options: Curr=USD, Mag=Actuals")</f>
        <v>10.3117002199486</v>
      </c>
      <c r="AD543" s="6">
        <f>_xll.SNL.Clients.Office.Excel.Functions.SPG($D543, AD$1, $F543, "Options: Curr=USD, Mag=Actuals")</f>
        <v>1.00805340884657</v>
      </c>
      <c r="AE543" s="6">
        <f>_xll.SNL.Clients.Office.Excel.Functions.SPG($D543, AE$1, $F543, "Options: Curr=USD, Mag=Actuals")</f>
        <v>11.3921849262045</v>
      </c>
      <c r="AF543" s="6">
        <f>_xll.SNL.Clients.Office.Excel.Functions.SPG($D543, AF$1, $F543, "Options: Curr=USD, Mag=Actuals")</f>
        <v>5536533545320.0264</v>
      </c>
      <c r="AG543" s="6">
        <f>_xll.SNL.Clients.Office.Excel.Functions.SPG($D543, AG$1, $F543, "Options: Curr=USD, Mag=Actuals")</f>
        <v>241666876554.48163</v>
      </c>
      <c r="AH543" s="6">
        <f>_xll.SNL.Clients.Office.Excel.Functions.SPG($D543, AH$1, $F543, "Options: Curr=USD, Mag=Actuals")</f>
        <v>515577558794.8241</v>
      </c>
      <c r="AI543" s="6">
        <f>_xll.SNL.Clients.Office.Excel.Functions.SPG($D543, AI$1, $F543, "Options: Curr=USD, Mag=Actuals")</f>
        <v>44561</v>
      </c>
      <c r="AJ543" s="6" t="str">
        <f>_xll.SNL.Clients.Office.Excel.Functions.SPG($D543, AJ$1, $F543, "Options: Curr=USD, Mag=Actuals")</f>
        <v>#INVALID FUNCTION PARAMETER</v>
      </c>
      <c r="AK543" s="6" t="str">
        <f>_xll.SNL.Clients.Office.Excel.Functions.SPG($D543, AK$1, $F543, "Options: Curr=USD, Mag=Actuals")</f>
        <v>#INVALID FUNCTION PARAMETER</v>
      </c>
      <c r="AL543" s="6" t="str">
        <f>_xll.SNL.Clients.Office.Excel.Functions.SPG($D543, AL$1, $F543, "Options: Curr=USD, Mag=Actuals")</f>
        <v>#INVALID FUNCTION PARAMETER</v>
      </c>
      <c r="AM543" s="6" t="str">
        <f>_xll.SNL.Clients.Office.Excel.Functions.SPG($D543, AM$1, $F543, "Options: Curr=USD, Mag=Actuals")</f>
        <v>#INVALID FUNCTION PARAMETER</v>
      </c>
      <c r="AN543" s="6">
        <f>_xll.SNL.Clients.Office.Excel.Functions.SPG($D543, AN$1, $F543, "Options: Curr=USD, Mag=Actuals")</f>
        <v>5536533545320.0264</v>
      </c>
      <c r="AO543" s="6">
        <f>_xll.SNL.Clients.Office.Excel.Functions.SPG($D543, AO$1, $F543, "Options: Curr=USD, Mag=Actuals")</f>
        <v>3165507036488.9966</v>
      </c>
      <c r="AP543" s="6">
        <f>_xll.SNL.Clients.Office.Excel.Functions.SPG($D543, AP$1, $F543, "Options: Curr=USD, Mag=Actuals")</f>
        <v>4162354626452.1611</v>
      </c>
      <c r="AQ543" s="6">
        <f>_xll.SNL.Clients.Office.Excel.Functions.SPG($D543, AQ$1, $F543, "Options: Curr=USD, Mag=Actuals")</f>
        <v>512822308975.85236</v>
      </c>
      <c r="AR543" s="6">
        <f>_xll.SNL.Clients.Office.Excel.Functions.SPG($D543, AR$1, $F543, "Options: Curr=USD, Mag=Actuals")</f>
        <v>515577558794.8241</v>
      </c>
      <c r="AS543" s="6">
        <f>_xll.SNL.Clients.Office.Excel.Functions.SPG($D543, AS$1, $F543, "Options: Curr=USD, Mag=Actuals")</f>
        <v>510882315902.15027</v>
      </c>
      <c r="AT543" s="6">
        <f>_xll.SNL.Clients.Office.Excel.Functions.SPG($D543, AT$1, $F543, "Options: Curr=USD, Mag=Actuals")</f>
        <v>57.174891302966401</v>
      </c>
      <c r="AU543" s="6">
        <f>_xll.SNL.Clients.Office.Excel.Functions.SPG($D543, AU$1, $F543, "Options: Curr=USD, Mag=Actuals")</f>
        <v>76.050873137331905</v>
      </c>
      <c r="AV543" s="6">
        <f>_xll.SNL.Clients.Office.Excel.Functions.SPG($D543, AV$1, $F543, "Options: Curr=USD, Mag=Actuals")</f>
        <v>9.3122809529554207</v>
      </c>
      <c r="AW543" s="6">
        <f>_xll.SNL.Clients.Office.Excel.Functions.SPG($D543, AW$1, $F543, "Options: Curr=USD, Mag=Actuals")</f>
        <v>9.2353081918171203</v>
      </c>
      <c r="AX543" s="6">
        <f>_xll.SNL.Clients.Office.Excel.Functions.SPG($D543, AX$1, $F543, "Options: Curr=USD, Mag=Actuals")</f>
        <v>54295610846.739075</v>
      </c>
      <c r="AY543" s="6">
        <f>_xll.SNL.Clients.Office.Excel.Functions.SPG($D543, AY$1, $F543, "Options: Curr=USD, Mag=Actuals")</f>
        <v>54004455796.226891</v>
      </c>
      <c r="AZ543" s="6">
        <f>_xll.SNL.Clients.Office.Excel.Functions.SPG($D543, AZ$1, $F543, "Options: Curr=USD, Mag=Actuals")</f>
        <v>1.00805340884657</v>
      </c>
      <c r="BA543" s="6">
        <f>_xll.SNL.Clients.Office.Excel.Functions.SPG($D543, BA$1, $F543, "Options: Curr=USD, Mag=Actuals")</f>
        <v>11.3921849262045</v>
      </c>
      <c r="BB543" s="6">
        <f>_xll.SNL.Clients.Office.Excel.Functions.SPG($D543, BB$1, $F543, "Options: Curr=USD, Mag=Actuals")</f>
        <v>12.218951177321401</v>
      </c>
      <c r="BC543" s="6">
        <f>_xll.SNL.Clients.Office.Excel.Functions.SPG($D543, BC$1, $F543, "Options: Curr=USD, Mag=Actuals")</f>
        <v>12.4385382786684</v>
      </c>
      <c r="BD543" s="6">
        <f>_xll.SNL.Clients.Office.Excel.Functions.SPG($D543, BD$1, $F543, "Options: Curr=USD, Mag=Actuals")</f>
        <v>1.66949167883558</v>
      </c>
      <c r="BE543" s="6">
        <f>_xll.SNL.Clients.Office.Excel.Functions.SPG($D543, BE$1, $F543, "Options: Curr=USD, Mag=Actuals")</f>
        <v>1.9880368927237799</v>
      </c>
      <c r="BF543" s="6">
        <f>_xll.SNL.Clients.Office.Excel.Functions.SPG($D543, BF$1, $F543, "Options: Curr=USD, Mag=Actuals")</f>
        <v>0.38289311927041197</v>
      </c>
      <c r="BG543" s="6">
        <f>_xll.SNL.Clients.Office.Excel.Functions.SPG($D543, BG$1, $F543, "Options: Curr=USD, Mag=Actuals")</f>
        <v>0.67995018106425698</v>
      </c>
      <c r="BH543" s="6">
        <f>_xll.SNL.Clients.Office.Excel.Functions.SPG($D543, BH$1, $F543, "Options: Curr=USD, Mag=Actuals")</f>
        <v>1.80624440695519</v>
      </c>
      <c r="BI543" s="6">
        <f>_xll.SNL.Clients.Office.Excel.Functions.SPG($D543, BI$1, $F543, "Options: Curr=USD, Mag=Actuals")</f>
        <v>3.2924952393327498</v>
      </c>
      <c r="BJ543" s="6">
        <f>_xll.SNL.Clients.Office.Excel.Functions.SPG($D543, BJ$1, $F543, "Options: Curr=USD, Mag=Actuals")</f>
        <v>0.6341299686063</v>
      </c>
      <c r="BK543" s="6">
        <f>_xll.SNL.Clients.Office.Excel.Functions.SPG($D543, BK$1, $F543, "Options: Curr=USD, Mag=Actuals")</f>
        <v>1.1261022078268601</v>
      </c>
      <c r="BL543" s="6">
        <f>_xll.SNL.Clients.Office.Excel.Functions.SPG($D543, BL$1, $F543, "Options: Curr=USD, Mag=Actuals")</f>
        <v>2.99141888801842</v>
      </c>
      <c r="BM543" s="6">
        <f>_xll.SNL.Clients.Office.Excel.Functions.SPG($D543, BM$1, $F543, "Options: Curr=USD, Mag=Actuals")</f>
        <v>2.0255081002740001</v>
      </c>
      <c r="BN543" s="6">
        <f>_xll.SNL.Clients.Office.Excel.Functions.SPG($D543, BN$1, $F543, "Options: Curr=USD, Mag=Actuals")</f>
        <v>2.11496229259365</v>
      </c>
      <c r="BO543" s="6">
        <f>_xll.SNL.Clients.Office.Excel.Functions.SPG($D543, BO$1, $F543, "Options: Curr=USD, Mag=Actuals")</f>
        <v>79.963044819733497</v>
      </c>
      <c r="BP543" s="6">
        <f>_xll.SNL.Clients.Office.Excel.Functions.SPG($D543, BP$1, $F543, "Options: Curr=USD, Mag=Actuals")</f>
        <v>15.4007703626864</v>
      </c>
      <c r="BQ543" s="6">
        <f>_xll.SNL.Clients.Office.Excel.Functions.SPG($D543, BQ$1, $F543, "Options: Curr=USD, Mag=Actuals")</f>
        <v>27.3490331103133</v>
      </c>
      <c r="BR543" s="6">
        <f>_xll.SNL.Clients.Office.Excel.Functions.SPG($D543, BR$1, $F543, "Options: Curr=USD, Mag=Actuals")</f>
        <v>13.3071994369477</v>
      </c>
      <c r="BS543" s="6">
        <f>_xll.SNL.Clients.Office.Excel.Functions.SPG($D543, BS$1, $F543, "Options: Curr=USD, Mag=Actuals")</f>
        <v>14.943807497057801</v>
      </c>
      <c r="BT543" s="6">
        <f>_xll.SNL.Clients.Office.Excel.Functions.SPG($D543, BT$1, $F543, "Options: Curr=USD, Mag=Actuals")</f>
        <v>18.024924356911001</v>
      </c>
      <c r="BU543" s="6">
        <f>_xll.SNL.Clients.Office.Excel.Functions.SPG($D543, BU$1, $F543, "Options: Curr=USD, Mag=Actuals")</f>
        <v>8.2302822232162303</v>
      </c>
      <c r="BV543" s="6">
        <f>_xll.SNL.Clients.Office.Excel.Functions.SPG($D543, BV$1, $F543, "Options: Curr=USD, Mag=Actuals")</f>
        <v>587542108742.87683</v>
      </c>
      <c r="BW543" s="6">
        <f>_xll.SNL.Clients.Office.Excel.Functions.SPG($D543, BW$1, $F543, "Options: Curr=USD, Mag=Actuals")</f>
        <v>124766709693.66872</v>
      </c>
      <c r="BX543" s="6">
        <f>_xll.SNL.Clients.Office.Excel.Functions.SPG($D543, BX$1, $F543, "Options: Curr=USD, Mag=Actuals")</f>
        <v>712308818436.54565</v>
      </c>
      <c r="BY543" s="6">
        <f>_xll.SNL.Clients.Office.Excel.Functions.SPG($D543, BY$1, $F543, "Options: Curr=USD, Mag=Actuals")</f>
        <v>61.670446681041803</v>
      </c>
      <c r="BZ543" s="6">
        <f>_xll.SNL.Clients.Office.Excel.Functions.SPG($D543, BZ$1, $F543, "Options: Curr=USD, Mag=Actuals")</f>
        <v>46190378742.562103</v>
      </c>
      <c r="CA543" s="6" t="str">
        <f>_xll.SNL.Clients.Office.Excel.Functions.SPG($D543, CA$1, $F543, "Options: Curr=USD, Mag=Actuals")</f>
        <v>Nonperforming Loans</v>
      </c>
      <c r="CB543" s="6">
        <f>_xll.SNL.Clients.Office.Excel.Functions.SPG($D543, CB$1, $F543, "Options: Curr=USD, Mag=Actuals")</f>
        <v>1.41662920662652</v>
      </c>
      <c r="CC543" s="6">
        <f>_xll.SNL.Clients.Office.Excel.Functions.SPG($D543, CC$1, $F543, "Options: Curr=USD, Mag=Actuals")</f>
        <v>7.6226927007591296</v>
      </c>
      <c r="CD543" s="6">
        <f>_xll.SNL.Clients.Office.Excel.Functions.SPG($D543, CD$1, $F543, "Options: Curr=USD, Mag=Actuals")</f>
        <v>0.84408420335242396</v>
      </c>
      <c r="CE543" s="6">
        <f>_xll.SNL.Clients.Office.Excel.Functions.SPG($D543, CE$1, $F543, "Options: Curr=USD, Mag=Actuals")</f>
        <v>0</v>
      </c>
      <c r="CF543" s="6">
        <f>_xll.SNL.Clients.Office.Excel.Functions.SPG($D543, CF$1, $F543, "Options: Curr=USD, Mag=Actuals")</f>
        <v>2.9159352283036402</v>
      </c>
      <c r="CG543" s="6">
        <f>_xll.SNL.Clients.Office.Excel.Functions.SPG($D543, CG$1, $F543, "Options: Curr=USD, Mag=Actuals")</f>
        <v>1.35280903041256</v>
      </c>
    </row>
    <row r="544" spans="1:85" x14ac:dyDescent="0.3">
      <c r="A544" s="10" t="s">
        <v>93</v>
      </c>
      <c r="B544" s="10" t="s">
        <v>85</v>
      </c>
      <c r="C544" s="10" t="s">
        <v>4</v>
      </c>
      <c r="D544">
        <v>4226356</v>
      </c>
      <c r="E544" s="10" t="s">
        <v>19</v>
      </c>
      <c r="F544" s="10" t="s">
        <v>78</v>
      </c>
      <c r="G544">
        <v>665.05</v>
      </c>
      <c r="H544">
        <v>3346.82</v>
      </c>
      <c r="I544">
        <v>2681.78</v>
      </c>
      <c r="J544">
        <v>17898.650000000001</v>
      </c>
      <c r="K544">
        <v>0</v>
      </c>
      <c r="L544">
        <v>2.95</v>
      </c>
      <c r="M544">
        <v>13239.661541013966</v>
      </c>
      <c r="N544">
        <v>0</v>
      </c>
      <c r="O544">
        <v>1.96</v>
      </c>
      <c r="P544">
        <v>4.0599999999999996</v>
      </c>
      <c r="Q544">
        <v>6.73</v>
      </c>
      <c r="R544">
        <v>6.9</v>
      </c>
      <c r="S544" t="str">
        <f>_xll.SNL.Clients.Office.Excel.Functions.SPG(D544, S$1, F544, "Options: Curr=USD, Mag=Actuals")</f>
        <v>Industrial and Commercial Bank of China Limited (SEHK:1398)</v>
      </c>
      <c r="T544" t="str">
        <f>_xll.SNL.Clients.Office.Excel.Functions.SPG($D544, T$1, $F544, "Options: Curr=USD, Mag=Actuals")</f>
        <v>Industrial and Commercial Bank of China Limited</v>
      </c>
      <c r="U544" s="6">
        <f>_xll.SNL.Clients.Office.Excel.Functions.SPG($D544, U$1, $F544, "Options: Curr=USD, Mag=Actuals")</f>
        <v>5742931334454.5625</v>
      </c>
      <c r="V544" t="str">
        <f>_xll.SNL.Clients.Office.Excel.Functions.SPG($D544, V$1, $F544, "Options: Curr=USD, Mag=Actuals")</f>
        <v>SEHK:1398</v>
      </c>
      <c r="W544" t="str">
        <f>_xll.SNL.Clients.Office.Excel.Functions.SPG($D544, W$1, $F544, "Options: Curr=USD, Mag=Actuals")</f>
        <v>Bank</v>
      </c>
      <c r="X544" s="6">
        <f>_xll.SNL.Clients.Office.Excel.Functions.SPG($D544, X$1, $F544, "Options: Curr=USD, Mag=Actuals")</f>
        <v>126031485682.83583</v>
      </c>
      <c r="Y544" s="6">
        <f>_xll.SNL.Clients.Office.Excel.Functions.SPG($D544, Y$1, $F544, "Options: Curr=USD, Mag=Actuals")</f>
        <v>0</v>
      </c>
      <c r="Z544" s="6">
        <f>_xll.SNL.Clients.Office.Excel.Functions.SPG($D544, Z$1, $F544, "Options: Curr=USD, Mag=Actuals")</f>
        <v>150539923215.63358</v>
      </c>
      <c r="AA544" s="6">
        <f>_xll.SNL.Clients.Office.Excel.Functions.SPG($D544, AA$1, $F544, "Options: Curr=USD, Mag=Actuals")</f>
        <v>53897099586.43148</v>
      </c>
      <c r="AB544" s="6">
        <f>_xll.SNL.Clients.Office.Excel.Functions.SPG($D544, AB$1, $F544, "Options: Curr=USD, Mag=Actuals")</f>
        <v>0.14467421722131782</v>
      </c>
      <c r="AC544" s="6">
        <f>_xll.SNL.Clients.Office.Excel.Functions.SPG($D544, AC$1, $F544, "Options: Curr=USD, Mag=Actuals")</f>
        <v>2.2410398913307601</v>
      </c>
      <c r="AD544" s="6">
        <f>_xll.SNL.Clients.Office.Excel.Functions.SPG($D544, AD$1, $F544, "Options: Curr=USD, Mag=Actuals")</f>
        <v>0.95425417082016695</v>
      </c>
      <c r="AE544" s="6">
        <f>_xll.SNL.Clients.Office.Excel.Functions.SPG($D544, AE$1, $F544, "Options: Curr=USD, Mag=Actuals")</f>
        <v>10.719209571152099</v>
      </c>
      <c r="AF544" s="6">
        <f>_xll.SNL.Clients.Office.Excel.Functions.SPG($D544, AF$1, $F544, "Options: Curr=USD, Mag=Actuals")</f>
        <v>5742931334454.5625</v>
      </c>
      <c r="AG544" s="6">
        <f>_xll.SNL.Clients.Office.Excel.Functions.SPG($D544, AG$1, $F544, "Options: Curr=USD, Mag=Actuals")</f>
        <v>295274459200.83514</v>
      </c>
      <c r="AH544" s="6">
        <f>_xll.SNL.Clients.Office.Excel.Functions.SPG($D544, AH$1, $F544, "Options: Curr=USD, Mag=Actuals")</f>
        <v>509687844342.63184</v>
      </c>
      <c r="AI544" s="6">
        <f>_xll.SNL.Clients.Office.Excel.Functions.SPG($D544, AI$1, $F544, "Options: Curr=USD, Mag=Actuals")</f>
        <v>44926</v>
      </c>
      <c r="AJ544" s="6" t="str">
        <f>_xll.SNL.Clients.Office.Excel.Functions.SPG($D544, AJ$1, $F544, "Options: Curr=USD, Mag=Actuals")</f>
        <v>#INVALID FUNCTION PARAMETER</v>
      </c>
      <c r="AK544" s="6" t="str">
        <f>_xll.SNL.Clients.Office.Excel.Functions.SPG($D544, AK$1, $F544, "Options: Curr=USD, Mag=Actuals")</f>
        <v>#INVALID FUNCTION PARAMETER</v>
      </c>
      <c r="AL544" s="6" t="str">
        <f>_xll.SNL.Clients.Office.Excel.Functions.SPG($D544, AL$1, $F544, "Options: Curr=USD, Mag=Actuals")</f>
        <v>#INVALID FUNCTION PARAMETER</v>
      </c>
      <c r="AM544" s="6" t="str">
        <f>_xll.SNL.Clients.Office.Excel.Functions.SPG($D544, AM$1, $F544, "Options: Curr=USD, Mag=Actuals")</f>
        <v>#INVALID FUNCTION PARAMETER</v>
      </c>
      <c r="AN544" s="6">
        <f>_xll.SNL.Clients.Office.Excel.Functions.SPG($D544, AN$1, $F544, "Options: Curr=USD, Mag=Actuals")</f>
        <v>5742931334454.5625</v>
      </c>
      <c r="AO544" s="6">
        <f>_xll.SNL.Clients.Office.Excel.Functions.SPG($D544, AO$1, $F544, "Options: Curr=USD, Mag=Actuals")</f>
        <v>3275485124398.3066</v>
      </c>
      <c r="AP544" s="6">
        <f>_xll.SNL.Clients.Office.Excel.Functions.SPG($D544, AP$1, $F544, "Options: Curr=USD, Mag=Actuals")</f>
        <v>4330814098474.7437</v>
      </c>
      <c r="AQ544" s="6">
        <f>_xll.SNL.Clients.Office.Excel.Functions.SPG($D544, AQ$1, $F544, "Options: Curr=USD, Mag=Actuals")</f>
        <v>506888157513.19379</v>
      </c>
      <c r="AR544" s="6">
        <f>_xll.SNL.Clients.Office.Excel.Functions.SPG($D544, AR$1, $F544, "Options: Curr=USD, Mag=Actuals")</f>
        <v>509687844342.63184</v>
      </c>
      <c r="AS544" s="6">
        <f>_xll.SNL.Clients.Office.Excel.Functions.SPG($D544, AS$1, $F544, "Options: Curr=USD, Mag=Actuals")</f>
        <v>505118453865.33673</v>
      </c>
      <c r="AT544" s="6">
        <f>_xll.SNL.Clients.Office.Excel.Functions.SPG($D544, AT$1, $F544, "Options: Curr=USD, Mag=Actuals")</f>
        <v>57.035073791447303</v>
      </c>
      <c r="AU544" s="6">
        <f>_xll.SNL.Clients.Office.Excel.Functions.SPG($D544, AU$1, $F544, "Options: Curr=USD, Mag=Actuals")</f>
        <v>75.632087868927201</v>
      </c>
      <c r="AV544" s="6">
        <f>_xll.SNL.Clients.Office.Excel.Functions.SPG($D544, AV$1, $F544, "Options: Curr=USD, Mag=Actuals")</f>
        <v>8.8750468125010205</v>
      </c>
      <c r="AW544" s="6">
        <f>_xll.SNL.Clients.Office.Excel.Functions.SPG($D544, AW$1, $F544, "Options: Curr=USD, Mag=Actuals")</f>
        <v>8.8024850784375293</v>
      </c>
      <c r="AX544" s="6">
        <f>_xll.SNL.Clients.Office.Excel.Functions.SPG($D544, AX$1, $F544, "Options: Curr=USD, Mag=Actuals")</f>
        <v>53897099586.43148</v>
      </c>
      <c r="AY544" s="6">
        <f>_xll.SNL.Clients.Office.Excel.Functions.SPG($D544, AY$1, $F544, "Options: Curr=USD, Mag=Actuals")</f>
        <v>53751532318.486572</v>
      </c>
      <c r="AZ544" s="6">
        <f>_xll.SNL.Clients.Office.Excel.Functions.SPG($D544, AZ$1, $F544, "Options: Curr=USD, Mag=Actuals")</f>
        <v>0.95425417082016695</v>
      </c>
      <c r="BA544" s="6">
        <f>_xll.SNL.Clients.Office.Excel.Functions.SPG($D544, BA$1, $F544, "Options: Curr=USD, Mag=Actuals")</f>
        <v>10.719209571152099</v>
      </c>
      <c r="BB544" s="6">
        <f>_xll.SNL.Clients.Office.Excel.Functions.SPG($D544, BB$1, $F544, "Options: Curr=USD, Mag=Actuals")</f>
        <v>11.524433833262201</v>
      </c>
      <c r="BC544" s="6">
        <f>_xll.SNL.Clients.Office.Excel.Functions.SPG($D544, BC$1, $F544, "Options: Curr=USD, Mag=Actuals")</f>
        <v>11.738217884261701</v>
      </c>
      <c r="BD544" s="6">
        <f>_xll.SNL.Clients.Office.Excel.Functions.SPG($D544, BD$1, $F544, "Options: Curr=USD, Mag=Actuals")</f>
        <v>1.63920184483033</v>
      </c>
      <c r="BE544" s="6">
        <f>_xll.SNL.Clients.Office.Excel.Functions.SPG($D544, BE$1, $F544, "Options: Curr=USD, Mag=Actuals")</f>
        <v>1.82356072020931</v>
      </c>
      <c r="BF544" s="6">
        <f>_xll.SNL.Clients.Office.Excel.Functions.SPG($D544, BF$1, $F544, "Options: Curr=USD, Mag=Actuals")</f>
        <v>0.34080506100720198</v>
      </c>
      <c r="BG544" s="6">
        <f>_xll.SNL.Clients.Office.Excel.Functions.SPG($D544, BG$1, $F544, "Options: Curr=USD, Mag=Actuals")</f>
        <v>0.63075223009576598</v>
      </c>
      <c r="BH544" s="6">
        <f>_xll.SNL.Clients.Office.Excel.Functions.SPG($D544, BH$1, $F544, "Options: Curr=USD, Mag=Actuals")</f>
        <v>1.6006493070990999</v>
      </c>
      <c r="BI544" s="6">
        <f>_xll.SNL.Clients.Office.Excel.Functions.SPG($D544, BI$1, $F544, "Options: Curr=USD, Mag=Actuals")</f>
        <v>3.13248208719703</v>
      </c>
      <c r="BJ544" s="6">
        <f>_xll.SNL.Clients.Office.Excel.Functions.SPG($D544, BJ$1, $F544, "Options: Curr=USD, Mag=Actuals")</f>
        <v>0.58542923029654603</v>
      </c>
      <c r="BK544" s="6">
        <f>_xll.SNL.Clients.Office.Excel.Functions.SPG($D544, BK$1, $F544, "Options: Curr=USD, Mag=Actuals")</f>
        <v>1.0834956249813199</v>
      </c>
      <c r="BL544" s="6">
        <f>_xll.SNL.Clients.Office.Excel.Functions.SPG($D544, BL$1, $F544, "Options: Curr=USD, Mag=Actuals")</f>
        <v>2.7495685922631501</v>
      </c>
      <c r="BM544" s="6">
        <f>_xll.SNL.Clients.Office.Excel.Functions.SPG($D544, BM$1, $F544, "Options: Curr=USD, Mag=Actuals")</f>
        <v>1.9226251899597899</v>
      </c>
      <c r="BN544" s="6">
        <f>_xll.SNL.Clients.Office.Excel.Functions.SPG($D544, BN$1, $F544, "Options: Curr=USD, Mag=Actuals")</f>
        <v>1.9179183549402701</v>
      </c>
      <c r="BO544" s="6">
        <f>_xll.SNL.Clients.Office.Excel.Functions.SPG($D544, BO$1, $F544, "Options: Curr=USD, Mag=Actuals")</f>
        <v>81.722661287655797</v>
      </c>
      <c r="BP544" s="6">
        <f>_xll.SNL.Clients.Office.Excel.Functions.SPG($D544, BP$1, $F544, "Options: Curr=USD, Mag=Actuals")</f>
        <v>15.27313911577</v>
      </c>
      <c r="BQ544" s="6">
        <f>_xll.SNL.Clients.Office.Excel.Functions.SPG($D544, BQ$1, $F544, "Options: Curr=USD, Mag=Actuals")</f>
        <v>28.2670877285804</v>
      </c>
      <c r="BR544" s="6">
        <f>_xll.SNL.Clients.Office.Excel.Functions.SPG($D544, BR$1, $F544, "Options: Curr=USD, Mag=Actuals")</f>
        <v>14.042932747909701</v>
      </c>
      <c r="BS544" s="6">
        <f>_xll.SNL.Clients.Office.Excel.Functions.SPG($D544, BS$1, $F544, "Options: Curr=USD, Mag=Actuals")</f>
        <v>15.6398310895813</v>
      </c>
      <c r="BT544" s="6">
        <f>_xll.SNL.Clients.Office.Excel.Functions.SPG($D544, BT$1, $F544, "Options: Curr=USD, Mag=Actuals")</f>
        <v>19.2622119540314</v>
      </c>
      <c r="BU544" s="6">
        <f>_xll.SNL.Clients.Office.Excel.Functions.SPG($D544, BU$1, $F544, "Options: Curr=USD, Mag=Actuals")</f>
        <v>7.9050146040198301</v>
      </c>
      <c r="BV544" s="6">
        <f>_xll.SNL.Clients.Office.Excel.Functions.SPG($D544, BV$1, $F544, "Options: Curr=USD, Mag=Actuals")</f>
        <v>634242446210.05627</v>
      </c>
      <c r="BW544" s="6">
        <f>_xll.SNL.Clients.Office.Excel.Functions.SPG($D544, BW$1, $F544, "Options: Curr=USD, Mag=Actuals")</f>
        <v>131771008525.19864</v>
      </c>
      <c r="BX544" s="6">
        <f>_xll.SNL.Clients.Office.Excel.Functions.SPG($D544, BX$1, $F544, "Options: Curr=USD, Mag=Actuals")</f>
        <v>766013454735.255</v>
      </c>
      <c r="BY544" s="6">
        <f>_xll.SNL.Clients.Office.Excel.Functions.SPG($D544, BY$1, $F544, "Options: Curr=USD, Mag=Actuals")</f>
        <v>56.1100481679618</v>
      </c>
      <c r="BZ544" s="6">
        <f>_xll.SNL.Clients.Office.Excel.Functions.SPG($D544, BZ$1, $F544, "Options: Curr=USD, Mag=Actuals")</f>
        <v>46565272864.350761</v>
      </c>
      <c r="CA544" s="6" t="str">
        <f>_xll.SNL.Clients.Office.Excel.Functions.SPG($D544, CA$1, $F544, "Options: Curr=USD, Mag=Actuals")</f>
        <v>Nonperforming Loans</v>
      </c>
      <c r="CB544" s="6">
        <f>_xll.SNL.Clients.Office.Excel.Functions.SPG($D544, CB$1, $F544, "Options: Curr=USD, Mag=Actuals")</f>
        <v>1.38051905659617</v>
      </c>
      <c r="CC544" s="6">
        <f>_xll.SNL.Clients.Office.Excel.Functions.SPG($D544, CC$1, $F544, "Options: Curr=USD, Mag=Actuals")</f>
        <v>7.7266269954398501</v>
      </c>
      <c r="CD544" s="6">
        <f>_xll.SNL.Clients.Office.Excel.Functions.SPG($D544, CD$1, $F544, "Options: Curr=USD, Mag=Actuals")</f>
        <v>0.65111753089144997</v>
      </c>
      <c r="CE544" s="6">
        <f>_xll.SNL.Clients.Office.Excel.Functions.SPG($D544, CE$1, $F544, "Options: Curr=USD, Mag=Actuals")</f>
        <v>0</v>
      </c>
      <c r="CF544" s="6">
        <f>_xll.SNL.Clients.Office.Excel.Functions.SPG($D544, CF$1, $F544, "Options: Curr=USD, Mag=Actuals")</f>
        <v>2.8918042206736301</v>
      </c>
      <c r="CG544" s="6">
        <f>_xll.SNL.Clients.Office.Excel.Functions.SPG($D544, CG$1, $F544, "Options: Curr=USD, Mag=Actuals")</f>
        <v>1.4450666790489699</v>
      </c>
    </row>
    <row r="545" spans="1:85" x14ac:dyDescent="0.3">
      <c r="A545" s="10" t="s">
        <v>93</v>
      </c>
      <c r="B545" s="10" t="s">
        <v>85</v>
      </c>
      <c r="C545" s="10" t="s">
        <v>4</v>
      </c>
      <c r="D545">
        <v>4226356</v>
      </c>
      <c r="E545" s="10" t="s">
        <v>19</v>
      </c>
      <c r="F545" s="10" t="s">
        <v>10</v>
      </c>
      <c r="G545">
        <v>593.9</v>
      </c>
      <c r="H545">
        <v>3179.19</v>
      </c>
      <c r="I545">
        <v>2585.3000000000002</v>
      </c>
      <c r="J545">
        <v>17799.18</v>
      </c>
      <c r="K545">
        <v>0</v>
      </c>
      <c r="L545">
        <v>5.24</v>
      </c>
      <c r="M545">
        <v>13229.112902100429</v>
      </c>
      <c r="N545">
        <v>0</v>
      </c>
      <c r="O545">
        <v>0.24</v>
      </c>
      <c r="P545">
        <v>-3.05</v>
      </c>
      <c r="Q545">
        <v>7.08</v>
      </c>
      <c r="R545">
        <v>7.1</v>
      </c>
      <c r="S545" t="str">
        <f>_xll.SNL.Clients.Office.Excel.Functions.SPG(D545, S$1, F545, "Options: Curr=USD, Mag=Actuals")</f>
        <v>Industrial and Commercial Bank of China Limited (SEHK:1398)</v>
      </c>
      <c r="T545" t="str">
        <f>_xll.SNL.Clients.Office.Excel.Functions.SPG($D545, T$1, $F545, "Options: Curr=USD, Mag=Actuals")</f>
        <v>Industrial and Commercial Bank of China Limited</v>
      </c>
      <c r="U545" s="6">
        <f>_xll.SNL.Clients.Office.Excel.Functions.SPG($D545, U$1, $F545, "Options: Curr=USD, Mag=Actuals")</f>
        <v>6303442299284.998</v>
      </c>
      <c r="V545" t="str">
        <f>_xll.SNL.Clients.Office.Excel.Functions.SPG($D545, V$1, $F545, "Options: Curr=USD, Mag=Actuals")</f>
        <v>SEHK:1398</v>
      </c>
      <c r="W545" t="str">
        <f>_xll.SNL.Clients.Office.Excel.Functions.SPG($D545, W$1, $F545, "Options: Curr=USD, Mag=Actuals")</f>
        <v>Bank</v>
      </c>
      <c r="X545" s="6">
        <f>_xll.SNL.Clients.Office.Excel.Functions.SPG($D545, X$1, $F545, "Options: Curr=USD, Mag=Actuals")</f>
        <v>114674758383.27199</v>
      </c>
      <c r="Y545" s="6">
        <f>_xll.SNL.Clients.Office.Excel.Functions.SPG($D545, Y$1, $F545, "Options: Curr=USD, Mag=Actuals")</f>
        <v>0</v>
      </c>
      <c r="Z545" s="6">
        <f>_xll.SNL.Clients.Office.Excel.Functions.SPG($D545, Z$1, $F545, "Options: Curr=USD, Mag=Actuals")</f>
        <v>165620716995.03094</v>
      </c>
      <c r="AA545" s="6">
        <f>_xll.SNL.Clients.Office.Excel.Functions.SPG($D545, AA$1, $F545, "Options: Curr=USD, Mag=Actuals")</f>
        <v>51596575493.994598</v>
      </c>
      <c r="AB545" s="6">
        <f>_xll.SNL.Clients.Office.Excel.Functions.SPG($D545, AB$1, $F545, "Options: Curr=USD, Mag=Actuals")</f>
        <v>0.13834794259528674</v>
      </c>
      <c r="AC545" s="6">
        <f>_xll.SNL.Clients.Office.Excel.Functions.SPG($D545, AC$1, $F545, "Options: Curr=USD, Mag=Actuals")</f>
        <v>0.781615015241237</v>
      </c>
      <c r="AD545" s="6">
        <f>_xll.SNL.Clients.Office.Excel.Functions.SPG($D545, AD$1, $F545, "Options: Curr=USD, Mag=Actuals")</f>
        <v>0.86092194923240095</v>
      </c>
      <c r="AE545" s="6">
        <f>_xll.SNL.Clients.Office.Excel.Functions.SPG($D545, AE$1, $F545, "Options: Curr=USD, Mag=Actuals")</f>
        <v>10.058379640841901</v>
      </c>
      <c r="AF545" s="6">
        <f>_xll.SNL.Clients.Office.Excel.Functions.SPG($D545, AF$1, $F545, "Options: Curr=USD, Mag=Actuals")</f>
        <v>6303442299284.998</v>
      </c>
      <c r="AG545" s="6">
        <f>_xll.SNL.Clients.Office.Excel.Functions.SPG($D545, AG$1, $F545, "Options: Curr=USD, Mag=Actuals")</f>
        <v>428248459292.89642</v>
      </c>
      <c r="AH545" s="6">
        <f>_xll.SNL.Clients.Office.Excel.Functions.SPG($D545, AH$1, $F545, "Options: Curr=USD, Mag=Actuals")</f>
        <v>532596426405.6748</v>
      </c>
      <c r="AI545" s="6">
        <f>_xll.SNL.Clients.Office.Excel.Functions.SPG($D545, AI$1, $F545, "Options: Curr=USD, Mag=Actuals")</f>
        <v>45291</v>
      </c>
      <c r="AJ545" s="6" t="str">
        <f>_xll.SNL.Clients.Office.Excel.Functions.SPG($D545, AJ$1, $F545, "Options: Curr=USD, Mag=Actuals")</f>
        <v>#INVALID FUNCTION PARAMETER</v>
      </c>
      <c r="AK545" s="6" t="str">
        <f>_xll.SNL.Clients.Office.Excel.Functions.SPG($D545, AK$1, $F545, "Options: Curr=USD, Mag=Actuals")</f>
        <v>#INVALID FUNCTION PARAMETER</v>
      </c>
      <c r="AL545" s="6" t="str">
        <f>_xll.SNL.Clients.Office.Excel.Functions.SPG($D545, AL$1, $F545, "Options: Curr=USD, Mag=Actuals")</f>
        <v>#INVALID FUNCTION PARAMETER</v>
      </c>
      <c r="AM545" s="6" t="str">
        <f>_xll.SNL.Clients.Office.Excel.Functions.SPG($D545, AM$1, $F545, "Options: Curr=USD, Mag=Actuals")</f>
        <v>#INVALID FUNCTION PARAMETER</v>
      </c>
      <c r="AN545" s="6">
        <f>_xll.SNL.Clients.Office.Excel.Functions.SPG($D545, AN$1, $F545, "Options: Curr=USD, Mag=Actuals")</f>
        <v>6303442299284.998</v>
      </c>
      <c r="AO545" s="6">
        <f>_xll.SNL.Clients.Office.Excel.Functions.SPG($D545, AO$1, $F545, "Options: Curr=USD, Mag=Actuals")</f>
        <v>3580213090016.7817</v>
      </c>
      <c r="AP545" s="6">
        <f>_xll.SNL.Clients.Office.Excel.Functions.SPG($D545, AP$1, $F545, "Options: Curr=USD, Mag=Actuals")</f>
        <v>4727351111988.6045</v>
      </c>
      <c r="AQ545" s="6">
        <f>_xll.SNL.Clients.Office.Excel.Functions.SPG($D545, AQ$1, $F545, "Options: Curr=USD, Mag=Actuals")</f>
        <v>529818076689.8418</v>
      </c>
      <c r="AR545" s="6">
        <f>_xll.SNL.Clients.Office.Excel.Functions.SPG($D545, AR$1, $F545, "Options: Curr=USD, Mag=Actuals")</f>
        <v>532596426405.6748</v>
      </c>
      <c r="AS545" s="6">
        <f>_xll.SNL.Clients.Office.Excel.Functions.SPG($D545, AS$1, $F545, "Options: Curr=USD, Mag=Actuals")</f>
        <v>528064420595.41095</v>
      </c>
      <c r="AT545" s="6">
        <f>_xll.SNL.Clients.Office.Excel.Functions.SPG($D545, AT$1, $F545, "Options: Curr=USD, Mag=Actuals")</f>
        <v>56.797745105446403</v>
      </c>
      <c r="AU545" s="6">
        <f>_xll.SNL.Clients.Office.Excel.Functions.SPG($D545, AU$1, $F545, "Options: Curr=USD, Mag=Actuals")</f>
        <v>75.734021129450895</v>
      </c>
      <c r="AV545" s="6">
        <f>_xll.SNL.Clients.Office.Excel.Functions.SPG($D545, AV$1, $F545, "Options: Curr=USD, Mag=Actuals")</f>
        <v>8.4492948633175793</v>
      </c>
      <c r="AW545" s="6">
        <f>_xll.SNL.Clients.Office.Excel.Functions.SPG($D545, AW$1, $F545, "Options: Curr=USD, Mag=Actuals")</f>
        <v>8.3834250051544892</v>
      </c>
      <c r="AX545" s="6">
        <f>_xll.SNL.Clients.Office.Excel.Functions.SPG($D545, AX$1, $F545, "Options: Curr=USD, Mag=Actuals")</f>
        <v>51596575493.994598</v>
      </c>
      <c r="AY545" s="6">
        <f>_xll.SNL.Clients.Office.Excel.Functions.SPG($D545, AY$1, $F545, "Options: Curr=USD, Mag=Actuals")</f>
        <v>51437878109.383255</v>
      </c>
      <c r="AZ545" s="6">
        <f>_xll.SNL.Clients.Office.Excel.Functions.SPG($D545, AZ$1, $F545, "Options: Curr=USD, Mag=Actuals")</f>
        <v>0.86092194923240095</v>
      </c>
      <c r="BA545" s="6">
        <f>_xll.SNL.Clients.Office.Excel.Functions.SPG($D545, BA$1, $F545, "Options: Curr=USD, Mag=Actuals")</f>
        <v>10.058379640841901</v>
      </c>
      <c r="BB545" s="6">
        <f>_xll.SNL.Clients.Office.Excel.Functions.SPG($D545, BB$1, $F545, "Options: Curr=USD, Mag=Actuals")</f>
        <v>10.7207171164527</v>
      </c>
      <c r="BC545" s="6">
        <f>_xll.SNL.Clients.Office.Excel.Functions.SPG($D545, BC$1, $F545, "Options: Curr=USD, Mag=Actuals")</f>
        <v>10.9309648208901</v>
      </c>
      <c r="BD545" s="6">
        <f>_xll.SNL.Clients.Office.Excel.Functions.SPG($D545, BD$1, $F545, "Options: Curr=USD, Mag=Actuals")</f>
        <v>1.5276735081595001</v>
      </c>
      <c r="BE545" s="6">
        <f>_xll.SNL.Clients.Office.Excel.Functions.SPG($D545, BE$1, $F545, "Options: Curr=USD, Mag=Actuals")</f>
        <v>1.5444819419925799</v>
      </c>
      <c r="BF545" s="6">
        <f>_xll.SNL.Clients.Office.Excel.Functions.SPG($D545, BF$1, $F545, "Options: Curr=USD, Mag=Actuals")</f>
        <v>0.28143675186661699</v>
      </c>
      <c r="BG545" s="6">
        <f>_xll.SNL.Clients.Office.Excel.Functions.SPG($D545, BG$1, $F545, "Options: Curr=USD, Mag=Actuals")</f>
        <v>0.56283577667885198</v>
      </c>
      <c r="BH545" s="6">
        <f>_xll.SNL.Clients.Office.Excel.Functions.SPG($D545, BH$1, $F545, "Options: Curr=USD, Mag=Actuals")</f>
        <v>1.35058610393747</v>
      </c>
      <c r="BI545" s="6">
        <f>_xll.SNL.Clients.Office.Excel.Functions.SPG($D545, BI$1, $F545, "Options: Curr=USD, Mag=Actuals")</f>
        <v>2.7406249181084301</v>
      </c>
      <c r="BJ545" s="6">
        <f>_xll.SNL.Clients.Office.Excel.Functions.SPG($D545, BJ$1, $F545, "Options: Curr=USD, Mag=Actuals")</f>
        <v>0.49939889490844802</v>
      </c>
      <c r="BK545" s="6">
        <f>_xll.SNL.Clients.Office.Excel.Functions.SPG($D545, BK$1, $F545, "Options: Curr=USD, Mag=Actuals")</f>
        <v>0.99873084458269501</v>
      </c>
      <c r="BL545" s="6">
        <f>_xll.SNL.Clients.Office.Excel.Functions.SPG($D545, BL$1, $F545, "Options: Curr=USD, Mag=Actuals")</f>
        <v>2.3965640710092502</v>
      </c>
      <c r="BM545" s="6">
        <f>_xll.SNL.Clients.Office.Excel.Functions.SPG($D545, BM$1, $F545, "Options: Curr=USD, Mag=Actuals")</f>
        <v>1.76553829343011</v>
      </c>
      <c r="BN545" s="6">
        <f>_xll.SNL.Clients.Office.Excel.Functions.SPG($D545, BN$1, $F545, "Options: Curr=USD, Mag=Actuals")</f>
        <v>1.6103173715205501</v>
      </c>
      <c r="BO545" s="6">
        <f>_xll.SNL.Clients.Office.Excel.Functions.SPG($D545, BO$1, $F545, "Options: Curr=USD, Mag=Actuals")</f>
        <v>80.718317148913101</v>
      </c>
      <c r="BP545" s="6">
        <f>_xll.SNL.Clients.Office.Excel.Functions.SPG($D545, BP$1, $F545, "Options: Curr=USD, Mag=Actuals")</f>
        <v>14.708557204120901</v>
      </c>
      <c r="BQ545" s="6">
        <f>_xll.SNL.Clients.Office.Excel.Functions.SPG($D545, BQ$1, $F545, "Options: Curr=USD, Mag=Actuals")</f>
        <v>29.4151427022231</v>
      </c>
      <c r="BR545" s="6">
        <f>_xll.SNL.Clients.Office.Excel.Functions.SPG($D545, BR$1, $F545, "Options: Curr=USD, Mag=Actuals")</f>
        <v>13.724501434178601</v>
      </c>
      <c r="BS545" s="6">
        <f>_xll.SNL.Clients.Office.Excel.Functions.SPG($D545, BS$1, $F545, "Options: Curr=USD, Mag=Actuals")</f>
        <v>15.165063546321299</v>
      </c>
      <c r="BT545" s="6">
        <f>_xll.SNL.Clients.Office.Excel.Functions.SPG($D545, BT$1, $F545, "Options: Curr=USD, Mag=Actuals")</f>
        <v>19.102225822633301</v>
      </c>
      <c r="BU545" s="6">
        <f>_xll.SNL.Clients.Office.Excel.Functions.SPG($D545, BU$1, $F545, "Options: Curr=USD, Mag=Actuals")</f>
        <v>7.5847504116066</v>
      </c>
      <c r="BV545" s="6">
        <f>_xll.SNL.Clients.Office.Excel.Functions.SPG($D545, BV$1, $F545, "Options: Curr=USD, Mag=Actuals")</f>
        <v>770740949667.88416</v>
      </c>
      <c r="BW545" s="6">
        <f>_xll.SNL.Clients.Office.Excel.Functions.SPG($D545, BW$1, $F545, "Options: Curr=USD, Mag=Actuals")</f>
        <v>140812872837.01642</v>
      </c>
      <c r="BX545" s="6">
        <f>_xll.SNL.Clients.Office.Excel.Functions.SPG($D545, BX$1, $F545, "Options: Curr=USD, Mag=Actuals")</f>
        <v>911553822504.90063</v>
      </c>
      <c r="BY545" s="6">
        <f>_xll.SNL.Clients.Office.Excel.Functions.SPG($D545, BY$1, $F545, "Options: Curr=USD, Mag=Actuals")</f>
        <v>55.130293861037302</v>
      </c>
      <c r="BZ545" s="6">
        <f>_xll.SNL.Clients.Office.Excel.Functions.SPG($D545, BZ$1, $F545, "Options: Curr=USD, Mag=Actuals")</f>
        <v>49852910067.83342</v>
      </c>
      <c r="CA545" s="6" t="str">
        <f>_xll.SNL.Clients.Office.Excel.Functions.SPG($D545, CA$1, $F545, "Options: Curr=USD, Mag=Actuals")</f>
        <v>Nonperforming Loans</v>
      </c>
      <c r="CB545" s="6">
        <f>_xll.SNL.Clients.Office.Excel.Functions.SPG($D545, CB$1, $F545, "Options: Curr=USD, Mag=Actuals")</f>
        <v>1.3521692956871101</v>
      </c>
      <c r="CC545" s="6">
        <f>_xll.SNL.Clients.Office.Excel.Functions.SPG($D545, CC$1, $F545, "Options: Curr=USD, Mag=Actuals")</f>
        <v>7.85412865989771</v>
      </c>
      <c r="CD545" s="6">
        <f>_xll.SNL.Clients.Office.Excel.Functions.SPG($D545, CD$1, $F545, "Options: Curr=USD, Mag=Actuals")</f>
        <v>0.58056464893107296</v>
      </c>
      <c r="CE545" s="6">
        <f>_xll.SNL.Clients.Office.Excel.Functions.SPG($D545, CE$1, $F545, "Options: Curr=USD, Mag=Actuals")</f>
        <v>0</v>
      </c>
      <c r="CF545" s="6">
        <f>_xll.SNL.Clients.Office.Excel.Functions.SPG($D545, CF$1, $F545, "Options: Curr=USD, Mag=Actuals")</f>
        <v>2.8932472397159601</v>
      </c>
      <c r="CG545" s="6">
        <f>_xll.SNL.Clients.Office.Excel.Functions.SPG($D545, CG$1, $F545, "Options: Curr=USD, Mag=Actuals")</f>
        <v>1.4345722488905099</v>
      </c>
    </row>
    <row r="546" spans="1:85" x14ac:dyDescent="0.3">
      <c r="A546" s="10" t="s">
        <v>84</v>
      </c>
      <c r="B546" s="10" t="s">
        <v>85</v>
      </c>
      <c r="C546" s="10" t="s">
        <v>3</v>
      </c>
      <c r="D546">
        <v>100201</v>
      </c>
      <c r="E546" s="10" t="s">
        <v>29</v>
      </c>
      <c r="F546" s="10" t="s">
        <v>6</v>
      </c>
      <c r="G546">
        <v>-111.04</v>
      </c>
      <c r="H546">
        <v>387.4</v>
      </c>
      <c r="I546">
        <v>498.44</v>
      </c>
      <c r="J546">
        <v>5963.14</v>
      </c>
      <c r="K546">
        <v>23795.86</v>
      </c>
      <c r="L546">
        <v>1.89</v>
      </c>
      <c r="M546">
        <v>10055.129999999999</v>
      </c>
      <c r="N546">
        <v>250.6</v>
      </c>
      <c r="O546">
        <v>5.42</v>
      </c>
      <c r="P546">
        <v>3.61</v>
      </c>
      <c r="Q546">
        <v>1</v>
      </c>
      <c r="R546">
        <v>1</v>
      </c>
      <c r="S546" t="str">
        <f>_xll.SNL.Clients.Office.Excel.Functions.SPG(D546, S$1, F546, "Options: Curr=USD, Mag=Actuals")</f>
        <v>JPMorgan Chase &amp; Co. (NYSE:JPM)</v>
      </c>
      <c r="T546" t="str">
        <f>_xll.SNL.Clients.Office.Excel.Functions.SPG($D546, T$1, $F546, "Options: Curr=USD, Mag=Actuals")</f>
        <v>JPMorgan Chase &amp; Co.</v>
      </c>
      <c r="U546" s="6">
        <f>_xll.SNL.Clients.Office.Excel.Functions.SPG($D546, U$1, $F546, "Options: Curr=USD, Mag=Actuals")</f>
        <v>0</v>
      </c>
      <c r="V546" t="str">
        <f>_xll.SNL.Clients.Office.Excel.Functions.SPG($D546, V$1, $F546, "Options: Curr=USD, Mag=Actuals")</f>
        <v>NYSE:JPM</v>
      </c>
      <c r="W546" t="str">
        <f>_xll.SNL.Clients.Office.Excel.Functions.SPG($D546, W$1, $F546, "Options: Curr=USD, Mag=Actuals")</f>
        <v>Bank</v>
      </c>
      <c r="X546" s="6">
        <f>_xll.SNL.Clients.Office.Excel.Functions.SPG($D546, X$1, $F546, "Options: Curr=USD, Mag=Actuals")</f>
        <v>6237000000</v>
      </c>
      <c r="Y546" s="6">
        <f>_xll.SNL.Clients.Office.Excel.Functions.SPG($D546, Y$1, $F546, "Options: Curr=USD, Mag=Actuals")</f>
        <v>0</v>
      </c>
      <c r="Z546" s="6">
        <f>_xll.SNL.Clients.Office.Excel.Functions.SPG($D546, Z$1, $F546, "Options: Curr=USD, Mag=Actuals")</f>
        <v>0</v>
      </c>
      <c r="AA546" s="6">
        <f>_xll.SNL.Clients.Office.Excel.Functions.SPG($D546, AA$1, $F546, "Options: Curr=USD, Mag=Actuals")</f>
        <v>440000000</v>
      </c>
      <c r="AB546" s="6">
        <f>_xll.SNL.Clients.Office.Excel.Functions.SPG($D546, AB$1, $F546, "Options: Curr=USD, Mag=Actuals")</f>
        <v>0</v>
      </c>
      <c r="AC546" s="6" t="str">
        <f>_xll.SNL.Clients.Office.Excel.Functions.SPG($D546, AC$1, $F546, "Options: Curr=USD, Mag=Actuals")</f>
        <v>NM</v>
      </c>
      <c r="AD546" s="6">
        <f>_xll.SNL.Clients.Office.Excel.Functions.SPG($D546, AD$1, $F546, "Options: Curr=USD, Mag=Actuals")</f>
        <v>0.30177084619288602</v>
      </c>
      <c r="AE546" s="6">
        <f>_xll.SNL.Clients.Office.Excel.Functions.SPG($D546, AE$1, $F546, "Options: Curr=USD, Mag=Actuals")</f>
        <v>5.9363194819212097</v>
      </c>
      <c r="AF546" s="6">
        <f>_xll.SNL.Clients.Office.Excel.Functions.SPG($D546, AF$1, $F546, "Options: Curr=USD, Mag=Actuals")</f>
        <v>136249000000</v>
      </c>
      <c r="AG546" s="6">
        <f>_xll.SNL.Clients.Office.Excel.Functions.SPG($D546, AG$1, $F546, "Options: Curr=USD, Mag=Actuals")</f>
        <v>31592000000</v>
      </c>
      <c r="AH546" s="6">
        <f>_xll.SNL.Clients.Office.Excel.Functions.SPG($D546, AH$1, $F546, "Options: Curr=USD, Mag=Actuals")</f>
        <v>7238000000</v>
      </c>
      <c r="AI546" s="6">
        <f>_xll.SNL.Clients.Office.Excel.Functions.SPG($D546, AI$1, $F546, "Options: Curr=USD, Mag=Actuals")</f>
        <v>33238</v>
      </c>
      <c r="AJ546" s="6" t="str">
        <f>_xll.SNL.Clients.Office.Excel.Functions.SPG($D546, AJ$1, $F546, "Options: Curr=USD, Mag=Actuals")</f>
        <v>#INVALID FUNCTION PARAMETER</v>
      </c>
      <c r="AK546" s="6" t="str">
        <f>_xll.SNL.Clients.Office.Excel.Functions.SPG($D546, AK$1, $F546, "Options: Curr=USD, Mag=Actuals")</f>
        <v>#INVALID FUNCTION PARAMETER</v>
      </c>
      <c r="AL546" s="6" t="str">
        <f>_xll.SNL.Clients.Office.Excel.Functions.SPG($D546, AL$1, $F546, "Options: Curr=USD, Mag=Actuals")</f>
        <v>#INVALID FUNCTION PARAMETER</v>
      </c>
      <c r="AM546" s="6" t="str">
        <f>_xll.SNL.Clients.Office.Excel.Functions.SPG($D546, AM$1, $F546, "Options: Curr=USD, Mag=Actuals")</f>
        <v>#INVALID FUNCTION PARAMETER</v>
      </c>
      <c r="AN546" s="6">
        <f>_xll.SNL.Clients.Office.Excel.Functions.SPG($D546, AN$1, $F546, "Options: Curr=USD, Mag=Actuals")</f>
        <v>136249000000</v>
      </c>
      <c r="AO546" s="6">
        <f>_xll.SNL.Clients.Office.Excel.Functions.SPG($D546, AO$1, $F546, "Options: Curr=USD, Mag=Actuals")</f>
        <v>81456000000</v>
      </c>
      <c r="AP546" s="6">
        <f>_xll.SNL.Clients.Office.Excel.Functions.SPG($D546, AP$1, $F546, "Options: Curr=USD, Mag=Actuals")</f>
        <v>89147000000</v>
      </c>
      <c r="AQ546" s="6">
        <f>_xll.SNL.Clients.Office.Excel.Functions.SPG($D546, AQ$1, $F546, "Options: Curr=USD, Mag=Actuals")</f>
        <v>7238000000</v>
      </c>
      <c r="AR546" s="6">
        <f>_xll.SNL.Clients.Office.Excel.Functions.SPG($D546, AR$1, $F546, "Options: Curr=USD, Mag=Actuals")</f>
        <v>7238000000</v>
      </c>
      <c r="AS546" s="6">
        <f>_xll.SNL.Clients.Office.Excel.Functions.SPG($D546, AS$1, $F546, "Options: Curr=USD, Mag=Actuals")</f>
        <v>0</v>
      </c>
      <c r="AT546" s="6">
        <f>_xll.SNL.Clients.Office.Excel.Functions.SPG($D546, AT$1, $F546, "Options: Curr=USD, Mag=Actuals")</f>
        <v>59.784658969974103</v>
      </c>
      <c r="AU546" s="6">
        <f>_xll.SNL.Clients.Office.Excel.Functions.SPG($D546, AU$1, $F546, "Options: Curr=USD, Mag=Actuals")</f>
        <v>91.372676590350807</v>
      </c>
      <c r="AV546" s="6">
        <f>_xll.SNL.Clients.Office.Excel.Functions.SPG($D546, AV$1, $F546, "Options: Curr=USD, Mag=Actuals")</f>
        <v>5.3123325675784798</v>
      </c>
      <c r="AW546" s="6">
        <f>_xll.SNL.Clients.Office.Excel.Functions.SPG($D546, AW$1, $F546, "Options: Curr=USD, Mag=Actuals")</f>
        <v>0</v>
      </c>
      <c r="AX546" s="6">
        <f>_xll.SNL.Clients.Office.Excel.Functions.SPG($D546, AX$1, $F546, "Options: Curr=USD, Mag=Actuals")</f>
        <v>440000000</v>
      </c>
      <c r="AY546" s="6">
        <f>_xll.SNL.Clients.Office.Excel.Functions.SPG($D546, AY$1, $F546, "Options: Curr=USD, Mag=Actuals")</f>
        <v>440000000</v>
      </c>
      <c r="AZ546" s="6">
        <f>_xll.SNL.Clients.Office.Excel.Functions.SPG($D546, AZ$1, $F546, "Options: Curr=USD, Mag=Actuals")</f>
        <v>0.30177084619288602</v>
      </c>
      <c r="BA546" s="6">
        <f>_xll.SNL.Clients.Office.Excel.Functions.SPG($D546, BA$1, $F546, "Options: Curr=USD, Mag=Actuals")</f>
        <v>5.9363194819212097</v>
      </c>
      <c r="BB546" s="6">
        <f>_xll.SNL.Clients.Office.Excel.Functions.SPG($D546, BB$1, $F546, "Options: Curr=USD, Mag=Actuals")</f>
        <v>5.3756260434056804</v>
      </c>
      <c r="BC546" s="6">
        <f>_xll.SNL.Clients.Office.Excel.Functions.SPG($D546, BC$1, $F546, "Options: Curr=USD, Mag=Actuals")</f>
        <v>0</v>
      </c>
      <c r="BD546" s="6">
        <f>_xll.SNL.Clients.Office.Excel.Functions.SPG($D546, BD$1, $F546, "Options: Curr=USD, Mag=Actuals")</f>
        <v>0</v>
      </c>
      <c r="BE546" s="6">
        <f>_xll.SNL.Clients.Office.Excel.Functions.SPG($D546, BE$1, $F546, "Options: Curr=USD, Mag=Actuals")</f>
        <v>2.5033263377364401</v>
      </c>
      <c r="BF546" s="6">
        <f>_xll.SNL.Clients.Office.Excel.Functions.SPG($D546, BF$1, $F546, "Options: Curr=USD, Mag=Actuals")</f>
        <v>0</v>
      </c>
      <c r="BG546" s="6">
        <f>_xll.SNL.Clients.Office.Excel.Functions.SPG($D546, BG$1, $F546, "Options: Curr=USD, Mag=Actuals")</f>
        <v>3.1471955886588998</v>
      </c>
      <c r="BH546" s="6">
        <f>_xll.SNL.Clients.Office.Excel.Functions.SPG($D546, BH$1, $F546, "Options: Curr=USD, Mag=Actuals")</f>
        <v>1.1955612251896399</v>
      </c>
      <c r="BI546" s="6">
        <f>_xll.SNL.Clients.Office.Excel.Functions.SPG($D546, BI$1, $F546, "Options: Curr=USD, Mag=Actuals")</f>
        <v>0</v>
      </c>
      <c r="BJ546" s="6">
        <f>_xll.SNL.Clients.Office.Excel.Functions.SPG($D546, BJ$1, $F546, "Options: Curr=USD, Mag=Actuals")</f>
        <v>0</v>
      </c>
      <c r="BK546" s="6">
        <f>_xll.SNL.Clients.Office.Excel.Functions.SPG($D546, BK$1, $F546, "Options: Curr=USD, Mag=Actuals")</f>
        <v>0</v>
      </c>
      <c r="BL546" s="6">
        <f>_xll.SNL.Clients.Office.Excel.Functions.SPG($D546, BL$1, $F546, "Options: Curr=USD, Mag=Actuals")</f>
        <v>0</v>
      </c>
      <c r="BM546" s="6">
        <f>_xll.SNL.Clients.Office.Excel.Functions.SPG($D546, BM$1, $F546, "Options: Curr=USD, Mag=Actuals")</f>
        <v>0</v>
      </c>
      <c r="BN546" s="6">
        <f>_xll.SNL.Clients.Office.Excel.Functions.SPG($D546, BN$1, $F546, "Options: Curr=USD, Mag=Actuals")</f>
        <v>2.80844842842304</v>
      </c>
      <c r="BO546" s="6">
        <f>_xll.SNL.Clients.Office.Excel.Functions.SPG($D546, BO$1, $F546, "Options: Curr=USD, Mag=Actuals")</f>
        <v>56.887960135026503</v>
      </c>
      <c r="BP546" s="6">
        <f>_xll.SNL.Clients.Office.Excel.Functions.SPG($D546, BP$1, $F546, "Options: Curr=USD, Mag=Actuals")</f>
        <v>0</v>
      </c>
      <c r="BQ546" s="6">
        <f>_xll.SNL.Clients.Office.Excel.Functions.SPG($D546, BQ$1, $F546, "Options: Curr=USD, Mag=Actuals")</f>
        <v>73.573833573833596</v>
      </c>
      <c r="BR546" s="6">
        <f>_xll.SNL.Clients.Office.Excel.Functions.SPG($D546, BR$1, $F546, "Options: Curr=USD, Mag=Actuals")</f>
        <v>0</v>
      </c>
      <c r="BS546" s="6">
        <f>_xll.SNL.Clients.Office.Excel.Functions.SPG($D546, BS$1, $F546, "Options: Curr=USD, Mag=Actuals")</f>
        <v>5.16</v>
      </c>
      <c r="BT546" s="6">
        <f>_xll.SNL.Clients.Office.Excel.Functions.SPG($D546, BT$1, $F546, "Options: Curr=USD, Mag=Actuals")</f>
        <v>9.4</v>
      </c>
      <c r="BU546" s="6">
        <f>_xll.SNL.Clients.Office.Excel.Functions.SPG($D546, BU$1, $F546, "Options: Curr=USD, Mag=Actuals")</f>
        <v>0</v>
      </c>
      <c r="BV546" s="6">
        <f>_xll.SNL.Clients.Office.Excel.Functions.SPG($D546, BV$1, $F546, "Options: Curr=USD, Mag=Actuals")</f>
        <v>0</v>
      </c>
      <c r="BW546" s="6">
        <f>_xll.SNL.Clients.Office.Excel.Functions.SPG($D546, BW$1, $F546, "Options: Curr=USD, Mag=Actuals")</f>
        <v>0</v>
      </c>
      <c r="BX546" s="6">
        <f>_xll.SNL.Clients.Office.Excel.Functions.SPG($D546, BX$1, $F546, "Options: Curr=USD, Mag=Actuals")</f>
        <v>0</v>
      </c>
      <c r="BY546" s="6">
        <f>_xll.SNL.Clients.Office.Excel.Functions.SPG($D546, BY$1, $F546, "Options: Curr=USD, Mag=Actuals")</f>
        <v>93.005453251033003</v>
      </c>
      <c r="BZ546" s="6">
        <f>_xll.SNL.Clients.Office.Excel.Functions.SPG($D546, BZ$1, $F546, "Options: Curr=USD, Mag=Actuals")</f>
        <v>5825000000</v>
      </c>
      <c r="CA546" s="6" t="str">
        <f>_xll.SNL.Clients.Office.Excel.Functions.SPG($D546, CA$1, $F546, "Options: Curr=USD, Mag=Actuals")</f>
        <v>Nonperforming Loans</v>
      </c>
      <c r="CB546" s="6">
        <f>_xll.SNL.Clients.Office.Excel.Functions.SPG($D546, CB$1, $F546, "Options: Curr=USD, Mag=Actuals")</f>
        <v>6.7981560366458504</v>
      </c>
      <c r="CC546" s="6">
        <f>_xll.SNL.Clients.Office.Excel.Functions.SPG($D546, CC$1, $F546, "Options: Curr=USD, Mag=Actuals")</f>
        <v>0</v>
      </c>
      <c r="CD546" s="6">
        <f>_xll.SNL.Clients.Office.Excel.Functions.SPG($D546, CD$1, $F546, "Options: Curr=USD, Mag=Actuals")</f>
        <v>2.12484128890567</v>
      </c>
      <c r="CE546" s="6">
        <f>_xll.SNL.Clients.Office.Excel.Functions.SPG($D546, CE$1, $F546, "Options: Curr=USD, Mag=Actuals")</f>
        <v>70.440480524208198</v>
      </c>
      <c r="CF546" s="6">
        <f>_xll.SNL.Clients.Office.Excel.Functions.SPG($D546, CF$1, $F546, "Options: Curr=USD, Mag=Actuals")</f>
        <v>4.9355196358755897</v>
      </c>
      <c r="CG546" s="6">
        <f>_xll.SNL.Clients.Office.Excel.Functions.SPG($D546, CG$1, $F546, "Options: Curr=USD, Mag=Actuals")</f>
        <v>4.5967850125079899</v>
      </c>
    </row>
    <row r="547" spans="1:85" x14ac:dyDescent="0.3">
      <c r="A547" s="10" t="s">
        <v>84</v>
      </c>
      <c r="B547" s="10" t="s">
        <v>85</v>
      </c>
      <c r="C547" s="10" t="s">
        <v>3</v>
      </c>
      <c r="D547">
        <v>100201</v>
      </c>
      <c r="E547" s="10" t="s">
        <v>29</v>
      </c>
      <c r="F547" s="10" t="s">
        <v>50</v>
      </c>
      <c r="G547">
        <v>-76.94</v>
      </c>
      <c r="H547">
        <v>414.08</v>
      </c>
      <c r="I547">
        <v>491.02</v>
      </c>
      <c r="J547">
        <v>6158.13</v>
      </c>
      <c r="K547">
        <v>24249.74</v>
      </c>
      <c r="L547">
        <v>-0.11</v>
      </c>
      <c r="M547">
        <v>10044.24</v>
      </c>
      <c r="N547">
        <v>253.95</v>
      </c>
      <c r="O547">
        <v>4.22</v>
      </c>
      <c r="P547">
        <v>0.22</v>
      </c>
      <c r="Q547">
        <v>1</v>
      </c>
      <c r="R547">
        <v>1</v>
      </c>
      <c r="S547" t="str">
        <f>_xll.SNL.Clients.Office.Excel.Functions.SPG(D547, S$1, F547, "Options: Curr=USD, Mag=Actuals")</f>
        <v>JPMorgan Chase &amp; Co. (NYSE:JPM)</v>
      </c>
      <c r="T547" t="str">
        <f>_xll.SNL.Clients.Office.Excel.Functions.SPG($D547, T$1, $F547, "Options: Curr=USD, Mag=Actuals")</f>
        <v>JPMorgan Chase &amp; Co.</v>
      </c>
      <c r="U547" s="6">
        <f>_xll.SNL.Clients.Office.Excel.Functions.SPG($D547, U$1, $F547, "Options: Curr=USD, Mag=Actuals")</f>
        <v>103468000000</v>
      </c>
      <c r="V547" t="str">
        <f>_xll.SNL.Clients.Office.Excel.Functions.SPG($D547, V$1, $F547, "Options: Curr=USD, Mag=Actuals")</f>
        <v>NYSE:JPM</v>
      </c>
      <c r="W547" t="str">
        <f>_xll.SNL.Clients.Office.Excel.Functions.SPG($D547, W$1, $F547, "Options: Curr=USD, Mag=Actuals")</f>
        <v>Bank</v>
      </c>
      <c r="X547" s="6">
        <f>_xll.SNL.Clients.Office.Excel.Functions.SPG($D547, X$1, $F547, "Options: Curr=USD, Mag=Actuals")</f>
        <v>12454000000</v>
      </c>
      <c r="Y547" s="6">
        <f>_xll.SNL.Clients.Office.Excel.Functions.SPG($D547, Y$1, $F547, "Options: Curr=USD, Mag=Actuals")</f>
        <v>0</v>
      </c>
      <c r="Z547" s="6">
        <f>_xll.SNL.Clients.Office.Excel.Functions.SPG($D547, Z$1, $F547, "Options: Curr=USD, Mag=Actuals")</f>
        <v>0</v>
      </c>
      <c r="AA547" s="6">
        <f>_xll.SNL.Clients.Office.Excel.Functions.SPG($D547, AA$1, $F547, "Options: Curr=USD, Mag=Actuals")</f>
        <v>670000000</v>
      </c>
      <c r="AB547" s="6">
        <f>_xll.SNL.Clients.Office.Excel.Functions.SPG($D547, AB$1, $F547, "Options: Curr=USD, Mag=Actuals")</f>
        <v>0</v>
      </c>
      <c r="AC547" s="6">
        <f>_xll.SNL.Clients.Office.Excel.Functions.SPG($D547, AC$1, $F547, "Options: Curr=USD, Mag=Actuals")</f>
        <v>-26.229508196721302</v>
      </c>
      <c r="AD547" s="6">
        <f>_xll.SNL.Clients.Office.Excel.Functions.SPG($D547, AD$1, $F547, "Options: Curr=USD, Mag=Actuals")</f>
        <v>0.28424276877911397</v>
      </c>
      <c r="AE547" s="6">
        <f>_xll.SNL.Clients.Office.Excel.Functions.SPG($D547, AE$1, $F547, "Options: Curr=USD, Mag=Actuals")</f>
        <v>5.4425084277649196</v>
      </c>
      <c r="AF547" s="6">
        <f>_xll.SNL.Clients.Office.Excel.Functions.SPG($D547, AF$1, $F547, "Options: Curr=USD, Mag=Actuals")</f>
        <v>237115000000</v>
      </c>
      <c r="AG547" s="6">
        <f>_xll.SNL.Clients.Office.Excel.Functions.SPG($D547, AG$1, $F547, "Options: Curr=USD, Mag=Actuals")</f>
        <v>0</v>
      </c>
      <c r="AH547" s="6">
        <f>_xll.SNL.Clients.Office.Excel.Functions.SPG($D547, AH$1, $F547, "Options: Curr=USD, Mag=Actuals")</f>
        <v>12545000000</v>
      </c>
      <c r="AI547" s="6">
        <f>_xll.SNL.Clients.Office.Excel.Functions.SPG($D547, AI$1, $F547, "Options: Curr=USD, Mag=Actuals")</f>
        <v>33603</v>
      </c>
      <c r="AJ547" s="6" t="str">
        <f>_xll.SNL.Clients.Office.Excel.Functions.SPG($D547, AJ$1, $F547, "Options: Curr=USD, Mag=Actuals")</f>
        <v>#INVALID FUNCTION PARAMETER</v>
      </c>
      <c r="AK547" s="6" t="str">
        <f>_xll.SNL.Clients.Office.Excel.Functions.SPG($D547, AK$1, $F547, "Options: Curr=USD, Mag=Actuals")</f>
        <v>#INVALID FUNCTION PARAMETER</v>
      </c>
      <c r="AL547" s="6" t="str">
        <f>_xll.SNL.Clients.Office.Excel.Functions.SPG($D547, AL$1, $F547, "Options: Curr=USD, Mag=Actuals")</f>
        <v>#INVALID FUNCTION PARAMETER</v>
      </c>
      <c r="AM547" s="6" t="str">
        <f>_xll.SNL.Clients.Office.Excel.Functions.SPG($D547, AM$1, $F547, "Options: Curr=USD, Mag=Actuals")</f>
        <v>#INVALID FUNCTION PARAMETER</v>
      </c>
      <c r="AN547" s="6">
        <f>_xll.SNL.Clients.Office.Excel.Functions.SPG($D547, AN$1, $F547, "Options: Curr=USD, Mag=Actuals")</f>
        <v>237115000000</v>
      </c>
      <c r="AO547" s="6">
        <f>_xll.SNL.Clients.Office.Excel.Functions.SPG($D547, AO$1, $F547, "Options: Curr=USD, Mag=Actuals")</f>
        <v>146787000000</v>
      </c>
      <c r="AP547" s="6">
        <f>_xll.SNL.Clients.Office.Excel.Functions.SPG($D547, AP$1, $F547, "Options: Curr=USD, Mag=Actuals")</f>
        <v>164467000000</v>
      </c>
      <c r="AQ547" s="6">
        <f>_xll.SNL.Clients.Office.Excel.Functions.SPG($D547, AQ$1, $F547, "Options: Curr=USD, Mag=Actuals")</f>
        <v>12545000000</v>
      </c>
      <c r="AR547" s="6">
        <f>_xll.SNL.Clients.Office.Excel.Functions.SPG($D547, AR$1, $F547, "Options: Curr=USD, Mag=Actuals")</f>
        <v>12545000000</v>
      </c>
      <c r="AS547" s="6">
        <f>_xll.SNL.Clients.Office.Excel.Functions.SPG($D547, AS$1, $F547, "Options: Curr=USD, Mag=Actuals")</f>
        <v>0</v>
      </c>
      <c r="AT547" s="6">
        <f>_xll.SNL.Clients.Office.Excel.Functions.SPG($D547, AT$1, $F547, "Options: Curr=USD, Mag=Actuals")</f>
        <v>61.905404550534499</v>
      </c>
      <c r="AU547" s="6">
        <f>_xll.SNL.Clients.Office.Excel.Functions.SPG($D547, AU$1, $F547, "Options: Curr=USD, Mag=Actuals")</f>
        <v>89.250123125003796</v>
      </c>
      <c r="AV547" s="6">
        <f>_xll.SNL.Clients.Office.Excel.Functions.SPG($D547, AV$1, $F547, "Options: Curr=USD, Mag=Actuals")</f>
        <v>5.2906817367100398</v>
      </c>
      <c r="AW547" s="6">
        <f>_xll.SNL.Clients.Office.Excel.Functions.SPG($D547, AW$1, $F547, "Options: Curr=USD, Mag=Actuals")</f>
        <v>0</v>
      </c>
      <c r="AX547" s="6">
        <f>_xll.SNL.Clients.Office.Excel.Functions.SPG($D547, AX$1, $F547, "Options: Curr=USD, Mag=Actuals")</f>
        <v>670000000</v>
      </c>
      <c r="AY547" s="6">
        <f>_xll.SNL.Clients.Office.Excel.Functions.SPG($D547, AY$1, $F547, "Options: Curr=USD, Mag=Actuals")</f>
        <v>670000000</v>
      </c>
      <c r="AZ547" s="6">
        <f>_xll.SNL.Clients.Office.Excel.Functions.SPG($D547, AZ$1, $F547, "Options: Curr=USD, Mag=Actuals")</f>
        <v>0.28424276877911397</v>
      </c>
      <c r="BA547" s="6">
        <f>_xll.SNL.Clients.Office.Excel.Functions.SPG($D547, BA$1, $F547, "Options: Curr=USD, Mag=Actuals")</f>
        <v>5.4425084277649196</v>
      </c>
      <c r="BB547" s="6">
        <f>_xll.SNL.Clients.Office.Excel.Functions.SPG($D547, BB$1, $F547, "Options: Curr=USD, Mag=Actuals")</f>
        <v>4.4410491469315003</v>
      </c>
      <c r="BC547" s="6">
        <f>_xll.SNL.Clients.Office.Excel.Functions.SPG($D547, BC$1, $F547, "Options: Curr=USD, Mag=Actuals")</f>
        <v>0</v>
      </c>
      <c r="BD547" s="6">
        <f>_xll.SNL.Clients.Office.Excel.Functions.SPG($D547, BD$1, $F547, "Options: Curr=USD, Mag=Actuals")</f>
        <v>0</v>
      </c>
      <c r="BE547" s="6">
        <f>_xll.SNL.Clients.Office.Excel.Functions.SPG($D547, BE$1, $F547, "Options: Curr=USD, Mag=Actuals")</f>
        <v>3.1309128859550102</v>
      </c>
      <c r="BF547" s="6">
        <f>_xll.SNL.Clients.Office.Excel.Functions.SPG($D547, BF$1, $F547, "Options: Curr=USD, Mag=Actuals")</f>
        <v>0</v>
      </c>
      <c r="BG547" s="6">
        <f>_xll.SNL.Clients.Office.Excel.Functions.SPG($D547, BG$1, $F547, "Options: Curr=USD, Mag=Actuals")</f>
        <v>3.58697404481702</v>
      </c>
      <c r="BH547" s="6">
        <f>_xll.SNL.Clients.Office.Excel.Functions.SPG($D547, BH$1, $F547, "Options: Curr=USD, Mag=Actuals")</f>
        <v>1.6486080589188601</v>
      </c>
      <c r="BI547" s="6">
        <f>_xll.SNL.Clients.Office.Excel.Functions.SPG($D547, BI$1, $F547, "Options: Curr=USD, Mag=Actuals")</f>
        <v>0</v>
      </c>
      <c r="BJ547" s="6">
        <f>_xll.SNL.Clients.Office.Excel.Functions.SPG($D547, BJ$1, $F547, "Options: Curr=USD, Mag=Actuals")</f>
        <v>0</v>
      </c>
      <c r="BK547" s="6">
        <f>_xll.SNL.Clients.Office.Excel.Functions.SPG($D547, BK$1, $F547, "Options: Curr=USD, Mag=Actuals")</f>
        <v>0</v>
      </c>
      <c r="BL547" s="6">
        <f>_xll.SNL.Clients.Office.Excel.Functions.SPG($D547, BL$1, $F547, "Options: Curr=USD, Mag=Actuals")</f>
        <v>0</v>
      </c>
      <c r="BM547" s="6">
        <f>_xll.SNL.Clients.Office.Excel.Functions.SPG($D547, BM$1, $F547, "Options: Curr=USD, Mag=Actuals")</f>
        <v>0</v>
      </c>
      <c r="BN547" s="6">
        <f>_xll.SNL.Clients.Office.Excel.Functions.SPG($D547, BN$1, $F547, "Options: Curr=USD, Mag=Actuals")</f>
        <v>3.9547698862750198</v>
      </c>
      <c r="BO547" s="6">
        <f>_xll.SNL.Clients.Office.Excel.Functions.SPG($D547, BO$1, $F547, "Options: Curr=USD, Mag=Actuals")</f>
        <v>59.800664451827203</v>
      </c>
      <c r="BP547" s="6">
        <f>_xll.SNL.Clients.Office.Excel.Functions.SPG($D547, BP$1, $F547, "Options: Curr=USD, Mag=Actuals")</f>
        <v>0</v>
      </c>
      <c r="BQ547" s="6">
        <f>_xll.SNL.Clients.Office.Excel.Functions.SPG($D547, BQ$1, $F547, "Options: Curr=USD, Mag=Actuals")</f>
        <v>67.889834591295994</v>
      </c>
      <c r="BR547" s="6">
        <f>_xll.SNL.Clients.Office.Excel.Functions.SPG($D547, BR$1, $F547, "Options: Curr=USD, Mag=Actuals")</f>
        <v>0</v>
      </c>
      <c r="BS547" s="6">
        <f>_xll.SNL.Clients.Office.Excel.Functions.SPG($D547, BS$1, $F547, "Options: Curr=USD, Mag=Actuals")</f>
        <v>5.14</v>
      </c>
      <c r="BT547" s="6">
        <f>_xll.SNL.Clients.Office.Excel.Functions.SPG($D547, BT$1, $F547, "Options: Curr=USD, Mag=Actuals")</f>
        <v>9.25</v>
      </c>
      <c r="BU547" s="6">
        <f>_xll.SNL.Clients.Office.Excel.Functions.SPG($D547, BU$1, $F547, "Options: Curr=USD, Mag=Actuals")</f>
        <v>0</v>
      </c>
      <c r="BV547" s="6">
        <f>_xll.SNL.Clients.Office.Excel.Functions.SPG($D547, BV$1, $F547, "Options: Curr=USD, Mag=Actuals")</f>
        <v>0</v>
      </c>
      <c r="BW547" s="6">
        <f>_xll.SNL.Clients.Office.Excel.Functions.SPG($D547, BW$1, $F547, "Options: Curr=USD, Mag=Actuals")</f>
        <v>0</v>
      </c>
      <c r="BX547" s="6">
        <f>_xll.SNL.Clients.Office.Excel.Functions.SPG($D547, BX$1, $F547, "Options: Curr=USD, Mag=Actuals")</f>
        <v>0</v>
      </c>
      <c r="BY547" s="6">
        <f>_xll.SNL.Clients.Office.Excel.Functions.SPG($D547, BY$1, $F547, "Options: Curr=USD, Mag=Actuals")</f>
        <v>0</v>
      </c>
      <c r="BZ547" s="6">
        <f>_xll.SNL.Clients.Office.Excel.Functions.SPG($D547, BZ$1, $F547, "Options: Curr=USD, Mag=Actuals")</f>
        <v>0</v>
      </c>
      <c r="CA547" s="6" t="str">
        <f>_xll.SNL.Clients.Office.Excel.Functions.SPG($D547, CA$1, $F547, "Options: Curr=USD, Mag=Actuals")</f>
        <v>Nonperforming Loans</v>
      </c>
      <c r="CB547" s="6">
        <f>_xll.SNL.Clients.Office.Excel.Functions.SPG($D547, CB$1, $F547, "Options: Curr=USD, Mag=Actuals")</f>
        <v>0</v>
      </c>
      <c r="CC547" s="6">
        <f>_xll.SNL.Clients.Office.Excel.Functions.SPG($D547, CC$1, $F547, "Options: Curr=USD, Mag=Actuals")</f>
        <v>0</v>
      </c>
      <c r="CD547" s="6">
        <f>_xll.SNL.Clients.Office.Excel.Functions.SPG($D547, CD$1, $F547, "Options: Curr=USD, Mag=Actuals")</f>
        <v>2.6113343193001</v>
      </c>
      <c r="CE547" s="6">
        <f>_xll.SNL.Clients.Office.Excel.Functions.SPG($D547, CE$1, $F547, "Options: Curr=USD, Mag=Actuals")</f>
        <v>60.765191297824501</v>
      </c>
      <c r="CF547" s="6">
        <f>_xll.SNL.Clients.Office.Excel.Functions.SPG($D547, CF$1, $F547, "Options: Curr=USD, Mag=Actuals")</f>
        <v>3.4435805343963399</v>
      </c>
      <c r="CG547" s="6">
        <f>_xll.SNL.Clients.Office.Excel.Functions.SPG($D547, CG$1, $F547, "Options: Curr=USD, Mag=Actuals")</f>
        <v>0</v>
      </c>
    </row>
    <row r="548" spans="1:85" x14ac:dyDescent="0.3">
      <c r="A548" s="10" t="s">
        <v>84</v>
      </c>
      <c r="B548" s="10" t="s">
        <v>85</v>
      </c>
      <c r="C548" s="10" t="s">
        <v>3</v>
      </c>
      <c r="D548">
        <v>100201</v>
      </c>
      <c r="E548" s="10" t="s">
        <v>29</v>
      </c>
      <c r="F548" s="10" t="s">
        <v>51</v>
      </c>
      <c r="G548">
        <v>-96.9</v>
      </c>
      <c r="H548">
        <v>439.63</v>
      </c>
      <c r="I548">
        <v>536.53</v>
      </c>
      <c r="J548">
        <v>6520.33</v>
      </c>
      <c r="K548">
        <v>25335.77</v>
      </c>
      <c r="L548">
        <v>3.52</v>
      </c>
      <c r="M548">
        <v>10398.049999999999</v>
      </c>
      <c r="N548">
        <v>257.36</v>
      </c>
      <c r="O548">
        <v>3.04</v>
      </c>
      <c r="P548">
        <v>0.56999999999999995</v>
      </c>
      <c r="Q548">
        <v>1</v>
      </c>
      <c r="R548">
        <v>1</v>
      </c>
      <c r="S548" t="str">
        <f>_xll.SNL.Clients.Office.Excel.Functions.SPG(D548, S$1, F548, "Options: Curr=USD, Mag=Actuals")</f>
        <v>JPMorgan Chase &amp; Co. (NYSE:JPM)</v>
      </c>
      <c r="T548" t="str">
        <f>_xll.SNL.Clients.Office.Excel.Functions.SPG($D548, T$1, $F548, "Options: Curr=USD, Mag=Actuals")</f>
        <v>JPMorgan Chase &amp; Co.</v>
      </c>
      <c r="U548" s="6">
        <f>_xll.SNL.Clients.Office.Excel.Functions.SPG($D548, U$1, $F548, "Options: Curr=USD, Mag=Actuals")</f>
        <v>139655000000</v>
      </c>
      <c r="V548" t="str">
        <f>_xll.SNL.Clients.Office.Excel.Functions.SPG($D548, V$1, $F548, "Options: Curr=USD, Mag=Actuals")</f>
        <v>NYSE:JPM</v>
      </c>
      <c r="W548" t="str">
        <f>_xll.SNL.Clients.Office.Excel.Functions.SPG($D548, W$1, $F548, "Options: Curr=USD, Mag=Actuals")</f>
        <v>Bank</v>
      </c>
      <c r="X548" s="6">
        <f>_xll.SNL.Clients.Office.Excel.Functions.SPG($D548, X$1, $F548, "Options: Curr=USD, Mag=Actuals")</f>
        <v>13537000000</v>
      </c>
      <c r="Y548" s="6">
        <f>_xll.SNL.Clients.Office.Excel.Functions.SPG($D548, Y$1, $F548, "Options: Curr=USD, Mag=Actuals")</f>
        <v>0</v>
      </c>
      <c r="Z548" s="6">
        <f>_xll.SNL.Clients.Office.Excel.Functions.SPG($D548, Z$1, $F548, "Options: Curr=USD, Mag=Actuals")</f>
        <v>0</v>
      </c>
      <c r="AA548" s="6">
        <f>_xll.SNL.Clients.Office.Excel.Functions.SPG($D548, AA$1, $F548, "Options: Curr=USD, Mag=Actuals")</f>
        <v>1723000000</v>
      </c>
      <c r="AB548" s="6">
        <f>_xll.SNL.Clients.Office.Excel.Functions.SPG($D548, AB$1, $F548, "Options: Curr=USD, Mag=Actuals")</f>
        <v>0</v>
      </c>
      <c r="AC548" s="6">
        <f>_xll.SNL.Clients.Office.Excel.Functions.SPG($D548, AC$1, $F548, "Options: Curr=USD, Mag=Actuals")</f>
        <v>168.888888888889</v>
      </c>
      <c r="AD548" s="6">
        <f>_xll.SNL.Clients.Office.Excel.Functions.SPG($D548, AD$1, $F548, "Options: Curr=USD, Mag=Actuals")</f>
        <v>0.72913007968380406</v>
      </c>
      <c r="AE548" s="6">
        <f>_xll.SNL.Clients.Office.Excel.Functions.SPG($D548, AE$1, $F548, "Options: Curr=USD, Mag=Actuals")</f>
        <v>11.902459242884801</v>
      </c>
      <c r="AF548" s="6">
        <f>_xll.SNL.Clients.Office.Excel.Functions.SPG($D548, AF$1, $F548, "Options: Curr=USD, Mag=Actuals")</f>
        <v>235502000000</v>
      </c>
      <c r="AG548" s="6">
        <f>_xll.SNL.Clients.Office.Excel.Functions.SPG($D548, AG$1, $F548, "Options: Curr=USD, Mag=Actuals")</f>
        <v>0</v>
      </c>
      <c r="AH548" s="6">
        <f>_xll.SNL.Clients.Office.Excel.Functions.SPG($D548, AH$1, $F548, "Options: Curr=USD, Mag=Actuals")</f>
        <v>16300000000</v>
      </c>
      <c r="AI548" s="6">
        <f>_xll.SNL.Clients.Office.Excel.Functions.SPG($D548, AI$1, $F548, "Options: Curr=USD, Mag=Actuals")</f>
        <v>33969</v>
      </c>
      <c r="AJ548" s="6" t="str">
        <f>_xll.SNL.Clients.Office.Excel.Functions.SPG($D548, AJ$1, $F548, "Options: Curr=USD, Mag=Actuals")</f>
        <v>#INVALID FUNCTION PARAMETER</v>
      </c>
      <c r="AK548" s="6" t="str">
        <f>_xll.SNL.Clients.Office.Excel.Functions.SPG($D548, AK$1, $F548, "Options: Curr=USD, Mag=Actuals")</f>
        <v>#INVALID FUNCTION PARAMETER</v>
      </c>
      <c r="AL548" s="6" t="str">
        <f>_xll.SNL.Clients.Office.Excel.Functions.SPG($D548, AL$1, $F548, "Options: Curr=USD, Mag=Actuals")</f>
        <v>#INVALID FUNCTION PARAMETER</v>
      </c>
      <c r="AM548" s="6" t="str">
        <f>_xll.SNL.Clients.Office.Excel.Functions.SPG($D548, AM$1, $F548, "Options: Curr=USD, Mag=Actuals")</f>
        <v>#INVALID FUNCTION PARAMETER</v>
      </c>
      <c r="AN548" s="6">
        <f>_xll.SNL.Clients.Office.Excel.Functions.SPG($D548, AN$1, $F548, "Options: Curr=USD, Mag=Actuals")</f>
        <v>235502000000</v>
      </c>
      <c r="AO548" s="6">
        <f>_xll.SNL.Clients.Office.Excel.Functions.SPG($D548, AO$1, $F548, "Options: Curr=USD, Mag=Actuals")</f>
        <v>139630000000</v>
      </c>
      <c r="AP548" s="6">
        <f>_xll.SNL.Clients.Office.Excel.Functions.SPG($D548, AP$1, $F548, "Options: Curr=USD, Mag=Actuals")</f>
        <v>161397000000</v>
      </c>
      <c r="AQ548" s="6">
        <f>_xll.SNL.Clients.Office.Excel.Functions.SPG($D548, AQ$1, $F548, "Options: Curr=USD, Mag=Actuals")</f>
        <v>16300000000</v>
      </c>
      <c r="AR548" s="6">
        <f>_xll.SNL.Clients.Office.Excel.Functions.SPG($D548, AR$1, $F548, "Options: Curr=USD, Mag=Actuals")</f>
        <v>16300000000</v>
      </c>
      <c r="AS548" s="6">
        <f>_xll.SNL.Clients.Office.Excel.Functions.SPG($D548, AS$1, $F548, "Options: Curr=USD, Mag=Actuals")</f>
        <v>0</v>
      </c>
      <c r="AT548" s="6">
        <f>_xll.SNL.Clients.Office.Excel.Functions.SPG($D548, AT$1, $F548, "Options: Curr=USD, Mag=Actuals")</f>
        <v>59.290366960790102</v>
      </c>
      <c r="AU548" s="6">
        <f>_xll.SNL.Clients.Office.Excel.Functions.SPG($D548, AU$1, $F548, "Options: Curr=USD, Mag=Actuals")</f>
        <v>86.513380050434606</v>
      </c>
      <c r="AV548" s="6">
        <f>_xll.SNL.Clients.Office.Excel.Functions.SPG($D548, AV$1, $F548, "Options: Curr=USD, Mag=Actuals")</f>
        <v>6.9213849563910301</v>
      </c>
      <c r="AW548" s="6">
        <f>_xll.SNL.Clients.Office.Excel.Functions.SPG($D548, AW$1, $F548, "Options: Curr=USD, Mag=Actuals")</f>
        <v>0</v>
      </c>
      <c r="AX548" s="6">
        <f>_xll.SNL.Clients.Office.Excel.Functions.SPG($D548, AX$1, $F548, "Options: Curr=USD, Mag=Actuals")</f>
        <v>1723000000</v>
      </c>
      <c r="AY548" s="6">
        <f>_xll.SNL.Clients.Office.Excel.Functions.SPG($D548, AY$1, $F548, "Options: Curr=USD, Mag=Actuals")</f>
        <v>1723000000</v>
      </c>
      <c r="AZ548" s="6">
        <f>_xll.SNL.Clients.Office.Excel.Functions.SPG($D548, AZ$1, $F548, "Options: Curr=USD, Mag=Actuals")</f>
        <v>0.72913007968380406</v>
      </c>
      <c r="BA548" s="6">
        <f>_xll.SNL.Clients.Office.Excel.Functions.SPG($D548, BA$1, $F548, "Options: Curr=USD, Mag=Actuals")</f>
        <v>11.902459242884801</v>
      </c>
      <c r="BB548" s="6">
        <f>_xll.SNL.Clients.Office.Excel.Functions.SPG($D548, BB$1, $F548, "Options: Curr=USD, Mag=Actuals")</f>
        <v>12.637237762237801</v>
      </c>
      <c r="BC548" s="6">
        <f>_xll.SNL.Clients.Office.Excel.Functions.SPG($D548, BC$1, $F548, "Options: Curr=USD, Mag=Actuals")</f>
        <v>0</v>
      </c>
      <c r="BD548" s="6">
        <f>_xll.SNL.Clients.Office.Excel.Functions.SPG($D548, BD$1, $F548, "Options: Curr=USD, Mag=Actuals")</f>
        <v>0</v>
      </c>
      <c r="BE548" s="6">
        <f>_xll.SNL.Clients.Office.Excel.Functions.SPG($D548, BE$1, $F548, "Options: Curr=USD, Mag=Actuals")</f>
        <v>3.4349093771291002</v>
      </c>
      <c r="BF548" s="6">
        <f>_xll.SNL.Clients.Office.Excel.Functions.SPG($D548, BF$1, $F548, "Options: Curr=USD, Mag=Actuals")</f>
        <v>0</v>
      </c>
      <c r="BG548" s="6">
        <f>_xll.SNL.Clients.Office.Excel.Functions.SPG($D548, BG$1, $F548, "Options: Curr=USD, Mag=Actuals")</f>
        <v>3.6943154936968101</v>
      </c>
      <c r="BH548" s="6">
        <f>_xll.SNL.Clients.Office.Excel.Functions.SPG($D548, BH$1, $F548, "Options: Curr=USD, Mag=Actuals")</f>
        <v>2.0062714496697098</v>
      </c>
      <c r="BI548" s="6">
        <f>_xll.SNL.Clients.Office.Excel.Functions.SPG($D548, BI$1, $F548, "Options: Curr=USD, Mag=Actuals")</f>
        <v>0</v>
      </c>
      <c r="BJ548" s="6">
        <f>_xll.SNL.Clients.Office.Excel.Functions.SPG($D548, BJ$1, $F548, "Options: Curr=USD, Mag=Actuals")</f>
        <v>0</v>
      </c>
      <c r="BK548" s="6">
        <f>_xll.SNL.Clients.Office.Excel.Functions.SPG($D548, BK$1, $F548, "Options: Curr=USD, Mag=Actuals")</f>
        <v>0</v>
      </c>
      <c r="BL548" s="6">
        <f>_xll.SNL.Clients.Office.Excel.Functions.SPG($D548, BL$1, $F548, "Options: Curr=USD, Mag=Actuals")</f>
        <v>0</v>
      </c>
      <c r="BM548" s="6">
        <f>_xll.SNL.Clients.Office.Excel.Functions.SPG($D548, BM$1, $F548, "Options: Curr=USD, Mag=Actuals")</f>
        <v>0</v>
      </c>
      <c r="BN548" s="6">
        <f>_xll.SNL.Clients.Office.Excel.Functions.SPG($D548, BN$1, $F548, "Options: Curr=USD, Mag=Actuals")</f>
        <v>4.3387588986851897</v>
      </c>
      <c r="BO548" s="6">
        <f>_xll.SNL.Clients.Office.Excel.Functions.SPG($D548, BO$1, $F548, "Options: Curr=USD, Mag=Actuals")</f>
        <v>60.255363373172003</v>
      </c>
      <c r="BP548" s="6">
        <f>_xll.SNL.Clients.Office.Excel.Functions.SPG($D548, BP$1, $F548, "Options: Curr=USD, Mag=Actuals")</f>
        <v>0</v>
      </c>
      <c r="BQ548" s="6">
        <f>_xll.SNL.Clients.Office.Excel.Functions.SPG($D548, BQ$1, $F548, "Options: Curr=USD, Mag=Actuals")</f>
        <v>64.489916525079394</v>
      </c>
      <c r="BR548" s="6">
        <f>_xll.SNL.Clients.Office.Excel.Functions.SPG($D548, BR$1, $F548, "Options: Curr=USD, Mag=Actuals")</f>
        <v>0</v>
      </c>
      <c r="BS548" s="6">
        <f>_xll.SNL.Clients.Office.Excel.Functions.SPG($D548, BS$1, $F548, "Options: Curr=USD, Mag=Actuals")</f>
        <v>7.01</v>
      </c>
      <c r="BT548" s="6">
        <f>_xll.SNL.Clients.Office.Excel.Functions.SPG($D548, BT$1, $F548, "Options: Curr=USD, Mag=Actuals")</f>
        <v>11.22</v>
      </c>
      <c r="BU548" s="6">
        <f>_xll.SNL.Clients.Office.Excel.Functions.SPG($D548, BU$1, $F548, "Options: Curr=USD, Mag=Actuals")</f>
        <v>0</v>
      </c>
      <c r="BV548" s="6">
        <f>_xll.SNL.Clients.Office.Excel.Functions.SPG($D548, BV$1, $F548, "Options: Curr=USD, Mag=Actuals")</f>
        <v>0</v>
      </c>
      <c r="BW548" s="6">
        <f>_xll.SNL.Clients.Office.Excel.Functions.SPG($D548, BW$1, $F548, "Options: Curr=USD, Mag=Actuals")</f>
        <v>0</v>
      </c>
      <c r="BX548" s="6">
        <f>_xll.SNL.Clients.Office.Excel.Functions.SPG($D548, BX$1, $F548, "Options: Curr=USD, Mag=Actuals")</f>
        <v>0</v>
      </c>
      <c r="BY548" s="6">
        <f>_xll.SNL.Clients.Office.Excel.Functions.SPG($D548, BY$1, $F548, "Options: Curr=USD, Mag=Actuals")</f>
        <v>0</v>
      </c>
      <c r="BZ548" s="6">
        <f>_xll.SNL.Clients.Office.Excel.Functions.SPG($D548, BZ$1, $F548, "Options: Curr=USD, Mag=Actuals")</f>
        <v>8758000000</v>
      </c>
      <c r="CA548" s="6" t="str">
        <f>_xll.SNL.Clients.Office.Excel.Functions.SPG($D548, CA$1, $F548, "Options: Curr=USD, Mag=Actuals")</f>
        <v>Nonperforming Loans</v>
      </c>
      <c r="CB548" s="6">
        <f>_xll.SNL.Clients.Office.Excel.Functions.SPG($D548, CB$1, $F548, "Options: Curr=USD, Mag=Actuals")</f>
        <v>6.0580488074816001</v>
      </c>
      <c r="CC548" s="6">
        <f>_xll.SNL.Clients.Office.Excel.Functions.SPG($D548, CC$1, $F548, "Options: Curr=USD, Mag=Actuals")</f>
        <v>0</v>
      </c>
      <c r="CD548" s="6">
        <f>_xll.SNL.Clients.Office.Excel.Functions.SPG($D548, CD$1, $F548, "Options: Curr=USD, Mag=Actuals")</f>
        <v>1.74314710543174</v>
      </c>
      <c r="CE548" s="6">
        <f>_xll.SNL.Clients.Office.Excel.Functions.SPG($D548, CE$1, $F548, "Options: Curr=USD, Mag=Actuals")</f>
        <v>53.775743707093802</v>
      </c>
      <c r="CF548" s="6">
        <f>_xll.SNL.Clients.Office.Excel.Functions.SPG($D548, CF$1, $F548, "Options: Curr=USD, Mag=Actuals")</f>
        <v>3.4156936528138999</v>
      </c>
      <c r="CG548" s="6">
        <f>_xll.SNL.Clients.Office.Excel.Functions.SPG($D548, CG$1, $F548, "Options: Curr=USD, Mag=Actuals")</f>
        <v>0</v>
      </c>
    </row>
    <row r="549" spans="1:85" x14ac:dyDescent="0.3">
      <c r="A549" s="10" t="s">
        <v>84</v>
      </c>
      <c r="B549" s="10" t="s">
        <v>85</v>
      </c>
      <c r="C549" s="10" t="s">
        <v>3</v>
      </c>
      <c r="D549">
        <v>100201</v>
      </c>
      <c r="E549" s="10" t="s">
        <v>29</v>
      </c>
      <c r="F549" s="10" t="s">
        <v>52</v>
      </c>
      <c r="G549">
        <v>-132.44999999999999</v>
      </c>
      <c r="H549">
        <v>456.94</v>
      </c>
      <c r="I549">
        <v>589.39</v>
      </c>
      <c r="J549">
        <v>6858.56</v>
      </c>
      <c r="K549">
        <v>26309.46</v>
      </c>
      <c r="L549">
        <v>2.75</v>
      </c>
      <c r="M549">
        <v>10684.18</v>
      </c>
      <c r="N549">
        <v>260.69</v>
      </c>
      <c r="O549">
        <v>2.97</v>
      </c>
      <c r="P549">
        <v>1.47</v>
      </c>
      <c r="Q549">
        <v>1</v>
      </c>
      <c r="R549">
        <v>1</v>
      </c>
      <c r="S549" t="str">
        <f>_xll.SNL.Clients.Office.Excel.Functions.SPG(D549, S$1, F549, "Options: Curr=USD, Mag=Actuals")</f>
        <v>JPMorgan Chase &amp; Co. (NYSE:JPM)</v>
      </c>
      <c r="T549" t="str">
        <f>_xll.SNL.Clients.Office.Excel.Functions.SPG($D549, T$1, $F549, "Options: Curr=USD, Mag=Actuals")</f>
        <v>JPMorgan Chase &amp; Co.</v>
      </c>
      <c r="U549" s="6">
        <f>_xll.SNL.Clients.Office.Excel.Functions.SPG($D549, U$1, $F549, "Options: Curr=USD, Mag=Actuals")</f>
        <v>149888000000</v>
      </c>
      <c r="V549" t="str">
        <f>_xll.SNL.Clients.Office.Excel.Functions.SPG($D549, V$1, $F549, "Options: Curr=USD, Mag=Actuals")</f>
        <v>NYSE:JPM</v>
      </c>
      <c r="W549" t="str">
        <f>_xll.SNL.Clients.Office.Excel.Functions.SPG($D549, W$1, $F549, "Options: Curr=USD, Mag=Actuals")</f>
        <v>Bank</v>
      </c>
      <c r="X549" s="6">
        <f>_xll.SNL.Clients.Office.Excel.Functions.SPG($D549, X$1, $F549, "Options: Curr=USD, Mag=Actuals")</f>
        <v>15333000000</v>
      </c>
      <c r="Y549" s="6">
        <f>_xll.SNL.Clients.Office.Excel.Functions.SPG($D549, Y$1, $F549, "Options: Curr=USD, Mag=Actuals")</f>
        <v>0</v>
      </c>
      <c r="Z549" s="6">
        <f>_xll.SNL.Clients.Office.Excel.Functions.SPG($D549, Z$1, $F549, "Options: Curr=USD, Mag=Actuals")</f>
        <v>11267000000</v>
      </c>
      <c r="AA549" s="6">
        <f>_xll.SNL.Clients.Office.Excel.Functions.SPG($D549, AA$1, $F549, "Options: Curr=USD, Mag=Actuals")</f>
        <v>2394000000</v>
      </c>
      <c r="AB549" s="6">
        <f>_xll.SNL.Clients.Office.Excel.Functions.SPG($D549, AB$1, $F549, "Options: Curr=USD, Mag=Actuals")</f>
        <v>0</v>
      </c>
      <c r="AC549" s="6">
        <f>_xll.SNL.Clients.Office.Excel.Functions.SPG($D549, AC$1, $F549, "Options: Curr=USD, Mag=Actuals")</f>
        <v>32.2314049586777</v>
      </c>
      <c r="AD549" s="6">
        <f>_xll.SNL.Clients.Office.Excel.Functions.SPG($D549, AD$1, $F549, "Options: Curr=USD, Mag=Actuals")</f>
        <v>0.96704610636699295</v>
      </c>
      <c r="AE549" s="6">
        <f>_xll.SNL.Clients.Office.Excel.Functions.SPG($D549, AE$1, $F549, "Options: Curr=USD, Mag=Actuals")</f>
        <v>13.5048231511254</v>
      </c>
      <c r="AF549" s="6">
        <f>_xll.SNL.Clients.Office.Excel.Functions.SPG($D549, AF$1, $F549, "Options: Curr=USD, Mag=Actuals")</f>
        <v>251948000000</v>
      </c>
      <c r="AG549" s="6">
        <f>_xll.SNL.Clients.Office.Excel.Functions.SPG($D549, AG$1, $F549, "Options: Curr=USD, Mag=Actuals")</f>
        <v>44712000000</v>
      </c>
      <c r="AH549" s="6">
        <f>_xll.SNL.Clients.Office.Excel.Functions.SPG($D549, AH$1, $F549, "Options: Curr=USD, Mag=Actuals")</f>
        <v>19101000000</v>
      </c>
      <c r="AI549" s="6">
        <f>_xll.SNL.Clients.Office.Excel.Functions.SPG($D549, AI$1, $F549, "Options: Curr=USD, Mag=Actuals")</f>
        <v>34334</v>
      </c>
      <c r="AJ549" s="6" t="str">
        <f>_xll.SNL.Clients.Office.Excel.Functions.SPG($D549, AJ$1, $F549, "Options: Curr=USD, Mag=Actuals")</f>
        <v>#INVALID FUNCTION PARAMETER</v>
      </c>
      <c r="AK549" s="6" t="str">
        <f>_xll.SNL.Clients.Office.Excel.Functions.SPG($D549, AK$1, $F549, "Options: Curr=USD, Mag=Actuals")</f>
        <v>#INVALID FUNCTION PARAMETER</v>
      </c>
      <c r="AL549" s="6" t="str">
        <f>_xll.SNL.Clients.Office.Excel.Functions.SPG($D549, AL$1, $F549, "Options: Curr=USD, Mag=Actuals")</f>
        <v>#INVALID FUNCTION PARAMETER</v>
      </c>
      <c r="AM549" s="6" t="str">
        <f>_xll.SNL.Clients.Office.Excel.Functions.SPG($D549, AM$1, $F549, "Options: Curr=USD, Mag=Actuals")</f>
        <v>#INVALID FUNCTION PARAMETER</v>
      </c>
      <c r="AN549" s="6">
        <f>_xll.SNL.Clients.Office.Excel.Functions.SPG($D549, AN$1, $F549, "Options: Curr=USD, Mag=Actuals")</f>
        <v>251948000000</v>
      </c>
      <c r="AO549" s="6">
        <f>_xll.SNL.Clients.Office.Excel.Functions.SPG($D549, AO$1, $F549, "Options: Curr=USD, Mag=Actuals")</f>
        <v>132672000000</v>
      </c>
      <c r="AP549" s="6">
        <f>_xll.SNL.Clients.Office.Excel.Functions.SPG($D549, AP$1, $F549, "Options: Curr=USD, Mag=Actuals")</f>
        <v>169786000000</v>
      </c>
      <c r="AQ549" s="6">
        <f>_xll.SNL.Clients.Office.Excel.Functions.SPG($D549, AQ$1, $F549, "Options: Curr=USD, Mag=Actuals")</f>
        <v>19101000000</v>
      </c>
      <c r="AR549" s="6">
        <f>_xll.SNL.Clients.Office.Excel.Functions.SPG($D549, AR$1, $F549, "Options: Curr=USD, Mag=Actuals")</f>
        <v>19101000000</v>
      </c>
      <c r="AS549" s="6">
        <f>_xll.SNL.Clients.Office.Excel.Functions.SPG($D549, AS$1, $F549, "Options: Curr=USD, Mag=Actuals")</f>
        <v>0</v>
      </c>
      <c r="AT549" s="6">
        <f>_xll.SNL.Clients.Office.Excel.Functions.SPG($D549, AT$1, $F549, "Options: Curr=USD, Mag=Actuals")</f>
        <v>52.658485084223699</v>
      </c>
      <c r="AU549" s="6">
        <f>_xll.SNL.Clients.Office.Excel.Functions.SPG($D549, AU$1, $F549, "Options: Curr=USD, Mag=Actuals")</f>
        <v>78.140718315997802</v>
      </c>
      <c r="AV549" s="6">
        <f>_xll.SNL.Clients.Office.Excel.Functions.SPG($D549, AV$1, $F549, "Options: Curr=USD, Mag=Actuals")</f>
        <v>7.5813263054281004</v>
      </c>
      <c r="AW549" s="6">
        <f>_xll.SNL.Clients.Office.Excel.Functions.SPG($D549, AW$1, $F549, "Options: Curr=USD, Mag=Actuals")</f>
        <v>0</v>
      </c>
      <c r="AX549" s="6">
        <f>_xll.SNL.Clients.Office.Excel.Functions.SPG($D549, AX$1, $F549, "Options: Curr=USD, Mag=Actuals")</f>
        <v>2394000000</v>
      </c>
      <c r="AY549" s="6">
        <f>_xll.SNL.Clients.Office.Excel.Functions.SPG($D549, AY$1, $F549, "Options: Curr=USD, Mag=Actuals")</f>
        <v>2394000000</v>
      </c>
      <c r="AZ549" s="6">
        <f>_xll.SNL.Clients.Office.Excel.Functions.SPG($D549, AZ$1, $F549, "Options: Curr=USD, Mag=Actuals")</f>
        <v>0.96704610636699295</v>
      </c>
      <c r="BA549" s="6">
        <f>_xll.SNL.Clients.Office.Excel.Functions.SPG($D549, BA$1, $F549, "Options: Curr=USD, Mag=Actuals")</f>
        <v>13.5048231511254</v>
      </c>
      <c r="BB549" s="6">
        <f>_xll.SNL.Clients.Office.Excel.Functions.SPG($D549, BB$1, $F549, "Options: Curr=USD, Mag=Actuals")</f>
        <v>14.431145962305701</v>
      </c>
      <c r="BC549" s="6">
        <f>_xll.SNL.Clients.Office.Excel.Functions.SPG($D549, BC$1, $F549, "Options: Curr=USD, Mag=Actuals")</f>
        <v>0</v>
      </c>
      <c r="BD549" s="6">
        <f>_xll.SNL.Clients.Office.Excel.Functions.SPG($D549, BD$1, $F549, "Options: Curr=USD, Mag=Actuals")</f>
        <v>0</v>
      </c>
      <c r="BE549" s="6">
        <f>_xll.SNL.Clients.Office.Excel.Functions.SPG($D549, BE$1, $F549, "Options: Curr=USD, Mag=Actuals")</f>
        <v>3.3491141469877799</v>
      </c>
      <c r="BF549" s="6">
        <f>_xll.SNL.Clients.Office.Excel.Functions.SPG($D549, BF$1, $F549, "Options: Curr=USD, Mag=Actuals")</f>
        <v>0</v>
      </c>
      <c r="BG549" s="6">
        <f>_xll.SNL.Clients.Office.Excel.Functions.SPG($D549, BG$1, $F549, "Options: Curr=USD, Mag=Actuals")</f>
        <v>3.88797776682636</v>
      </c>
      <c r="BH549" s="6">
        <f>_xll.SNL.Clients.Office.Excel.Functions.SPG($D549, BH$1, $F549, "Options: Curr=USD, Mag=Actuals")</f>
        <v>2.2293765501417799</v>
      </c>
      <c r="BI549" s="6">
        <f>_xll.SNL.Clients.Office.Excel.Functions.SPG($D549, BI$1, $F549, "Options: Curr=USD, Mag=Actuals")</f>
        <v>0</v>
      </c>
      <c r="BJ549" s="6">
        <f>_xll.SNL.Clients.Office.Excel.Functions.SPG($D549, BJ$1, $F549, "Options: Curr=USD, Mag=Actuals")</f>
        <v>0</v>
      </c>
      <c r="BK549" s="6">
        <f>_xll.SNL.Clients.Office.Excel.Functions.SPG($D549, BK$1, $F549, "Options: Curr=USD, Mag=Actuals")</f>
        <v>0</v>
      </c>
      <c r="BL549" s="6">
        <f>_xll.SNL.Clients.Office.Excel.Functions.SPG($D549, BL$1, $F549, "Options: Curr=USD, Mag=Actuals")</f>
        <v>0</v>
      </c>
      <c r="BM549" s="6">
        <f>_xll.SNL.Clients.Office.Excel.Functions.SPG($D549, BM$1, $F549, "Options: Curr=USD, Mag=Actuals")</f>
        <v>0</v>
      </c>
      <c r="BN549" s="6">
        <f>_xll.SNL.Clients.Office.Excel.Functions.SPG($D549, BN$1, $F549, "Options: Curr=USD, Mag=Actuals")</f>
        <v>4.2969180421421296</v>
      </c>
      <c r="BO549" s="6">
        <f>_xll.SNL.Clients.Office.Excel.Functions.SPG($D549, BO$1, $F549, "Options: Curr=USD, Mag=Actuals")</f>
        <v>54.747754886423699</v>
      </c>
      <c r="BP549" s="6">
        <f>_xll.SNL.Clients.Office.Excel.Functions.SPG($D549, BP$1, $F549, "Options: Curr=USD, Mag=Actuals")</f>
        <v>0</v>
      </c>
      <c r="BQ549" s="6">
        <f>_xll.SNL.Clients.Office.Excel.Functions.SPG($D549, BQ$1, $F549, "Options: Curr=USD, Mag=Actuals")</f>
        <v>62.773103763125299</v>
      </c>
      <c r="BR549" s="6">
        <f>_xll.SNL.Clients.Office.Excel.Functions.SPG($D549, BR$1, $F549, "Options: Curr=USD, Mag=Actuals")</f>
        <v>0</v>
      </c>
      <c r="BS549" s="6">
        <f>_xll.SNL.Clients.Office.Excel.Functions.SPG($D549, BS$1, $F549, "Options: Curr=USD, Mag=Actuals")</f>
        <v>8.06</v>
      </c>
      <c r="BT549" s="6">
        <f>_xll.SNL.Clients.Office.Excel.Functions.SPG($D549, BT$1, $F549, "Options: Curr=USD, Mag=Actuals")</f>
        <v>12.35</v>
      </c>
      <c r="BU549" s="6">
        <f>_xll.SNL.Clients.Office.Excel.Functions.SPG($D549, BU$1, $F549, "Options: Curr=USD, Mag=Actuals")</f>
        <v>0</v>
      </c>
      <c r="BV549" s="6">
        <f>_xll.SNL.Clients.Office.Excel.Functions.SPG($D549, BV$1, $F549, "Options: Curr=USD, Mag=Actuals")</f>
        <v>0</v>
      </c>
      <c r="BW549" s="6">
        <f>_xll.SNL.Clients.Office.Excel.Functions.SPG($D549, BW$1, $F549, "Options: Curr=USD, Mag=Actuals")</f>
        <v>0</v>
      </c>
      <c r="BX549" s="6">
        <f>_xll.SNL.Clients.Office.Excel.Functions.SPG($D549, BX$1, $F549, "Options: Curr=USD, Mag=Actuals")</f>
        <v>0</v>
      </c>
      <c r="BY549" s="6">
        <f>_xll.SNL.Clients.Office.Excel.Functions.SPG($D549, BY$1, $F549, "Options: Curr=USD, Mag=Actuals")</f>
        <v>0</v>
      </c>
      <c r="BZ549" s="6">
        <f>_xll.SNL.Clients.Office.Excel.Functions.SPG($D549, BZ$1, $F549, "Options: Curr=USD, Mag=Actuals")</f>
        <v>3645000000</v>
      </c>
      <c r="CA549" s="6" t="str">
        <f>_xll.SNL.Clients.Office.Excel.Functions.SPG($D549, CA$1, $F549, "Options: Curr=USD, Mag=Actuals")</f>
        <v>Nonperforming Loans</v>
      </c>
      <c r="CB549" s="6">
        <f>_xll.SNL.Clients.Office.Excel.Functions.SPG($D549, CB$1, $F549, "Options: Curr=USD, Mag=Actuals")</f>
        <v>2.6583137028960699</v>
      </c>
      <c r="CC549" s="6">
        <f>_xll.SNL.Clients.Office.Excel.Functions.SPG($D549, CC$1, $F549, "Options: Curr=USD, Mag=Actuals")</f>
        <v>0</v>
      </c>
      <c r="CD549" s="6">
        <f>_xll.SNL.Clients.Office.Excel.Functions.SPG($D549, CD$1, $F549, "Options: Curr=USD, Mag=Actuals")</f>
        <v>2.0022365408168699</v>
      </c>
      <c r="CE549" s="6">
        <f>_xll.SNL.Clients.Office.Excel.Functions.SPG($D549, CE$1, $F549, "Options: Curr=USD, Mag=Actuals")</f>
        <v>49.404344779257201</v>
      </c>
      <c r="CF549" s="6">
        <f>_xll.SNL.Clients.Office.Excel.Functions.SPG($D549, CF$1, $F549, "Options: Curr=USD, Mag=Actuals")</f>
        <v>3.24175703960851</v>
      </c>
      <c r="CG549" s="6">
        <f>_xll.SNL.Clients.Office.Excel.Functions.SPG($D549, CG$1, $F549, "Options: Curr=USD, Mag=Actuals")</f>
        <v>0</v>
      </c>
    </row>
    <row r="550" spans="1:85" x14ac:dyDescent="0.3">
      <c r="A550" s="10" t="s">
        <v>84</v>
      </c>
      <c r="B550" s="10" t="s">
        <v>85</v>
      </c>
      <c r="C550" s="10" t="s">
        <v>3</v>
      </c>
      <c r="D550">
        <v>100201</v>
      </c>
      <c r="E550" s="10" t="s">
        <v>29</v>
      </c>
      <c r="F550" s="10" t="s">
        <v>53</v>
      </c>
      <c r="G550">
        <v>-165.83</v>
      </c>
      <c r="H550">
        <v>502.86</v>
      </c>
      <c r="I550">
        <v>668.69</v>
      </c>
      <c r="J550">
        <v>7287.24</v>
      </c>
      <c r="K550">
        <v>27618.560000000001</v>
      </c>
      <c r="L550">
        <v>4.03</v>
      </c>
      <c r="M550">
        <v>11114.65</v>
      </c>
      <c r="N550">
        <v>263.85000000000002</v>
      </c>
      <c r="O550">
        <v>2.6</v>
      </c>
      <c r="P550">
        <v>1.29</v>
      </c>
      <c r="Q550">
        <v>1</v>
      </c>
      <c r="R550">
        <v>1</v>
      </c>
      <c r="S550" t="str">
        <f>_xll.SNL.Clients.Office.Excel.Functions.SPG(D550, S$1, F550, "Options: Curr=USD, Mag=Actuals")</f>
        <v>JPMorgan Chase &amp; Co. (NYSE:JPM)</v>
      </c>
      <c r="T550" t="str">
        <f>_xll.SNL.Clients.Office.Excel.Functions.SPG($D550, T$1, $F550, "Options: Curr=USD, Mag=Actuals")</f>
        <v>JPMorgan Chase &amp; Co.</v>
      </c>
      <c r="U550" s="6">
        <f>_xll.SNL.Clients.Office.Excel.Functions.SPG($D550, U$1, $F550, "Options: Curr=USD, Mag=Actuals")</f>
        <v>171423000000</v>
      </c>
      <c r="V550" t="str">
        <f>_xll.SNL.Clients.Office.Excel.Functions.SPG($D550, V$1, $F550, "Options: Curr=USD, Mag=Actuals")</f>
        <v>NYSE:JPM</v>
      </c>
      <c r="W550" t="str">
        <f>_xll.SNL.Clients.Office.Excel.Functions.SPG($D550, W$1, $F550, "Options: Curr=USD, Mag=Actuals")</f>
        <v>Bank</v>
      </c>
      <c r="X550" s="6">
        <f>_xll.SNL.Clients.Office.Excel.Functions.SPG($D550, X$1, $F550, "Options: Curr=USD, Mag=Actuals")</f>
        <v>14984000000</v>
      </c>
      <c r="Y550" s="6">
        <f>_xll.SNL.Clients.Office.Excel.Functions.SPG($D550, Y$1, $F550, "Options: Curr=USD, Mag=Actuals")</f>
        <v>0</v>
      </c>
      <c r="Z550" s="6">
        <f>_xll.SNL.Clients.Office.Excel.Functions.SPG($D550, Z$1, $F550, "Options: Curr=USD, Mag=Actuals")</f>
        <v>12960000000</v>
      </c>
      <c r="AA550" s="6">
        <f>_xll.SNL.Clients.Office.Excel.Functions.SPG($D550, AA$1, $F550, "Options: Curr=USD, Mag=Actuals")</f>
        <v>2486000000</v>
      </c>
      <c r="AB550" s="6">
        <f>_xll.SNL.Clients.Office.Excel.Functions.SPG($D550, AB$1, $F550, "Options: Curr=USD, Mag=Actuals")</f>
        <v>1.66</v>
      </c>
      <c r="AC550" s="6">
        <f>_xll.SNL.Clients.Office.Excel.Functions.SPG($D550, AC$1, $F550, "Options: Curr=USD, Mag=Actuals")</f>
        <v>3.7499999999999898</v>
      </c>
      <c r="AD550" s="6">
        <f>_xll.SNL.Clients.Office.Excel.Functions.SPG($D550, AD$1, $F550, "Options: Curr=USD, Mag=Actuals")</f>
        <v>0.86598182343863805</v>
      </c>
      <c r="AE550" s="6">
        <f>_xll.SNL.Clients.Office.Excel.Functions.SPG($D550, AE$1, $F550, "Options: Curr=USD, Mag=Actuals")</f>
        <v>13.055351328641899</v>
      </c>
      <c r="AF550" s="6">
        <f>_xll.SNL.Clients.Office.Excel.Functions.SPG($D550, AF$1, $F550, "Options: Curr=USD, Mag=Actuals")</f>
        <v>285383000000</v>
      </c>
      <c r="AG550" s="6">
        <f>_xll.SNL.Clients.Office.Excel.Functions.SPG($D550, AG$1, $F550, "Options: Curr=USD, Mag=Actuals")</f>
        <v>57251000000</v>
      </c>
      <c r="AH550" s="6">
        <f>_xll.SNL.Clients.Office.Excel.Functions.SPG($D550, AH$1, $F550, "Options: Curr=USD, Mag=Actuals")</f>
        <v>18873000000</v>
      </c>
      <c r="AI550" s="6">
        <f>_xll.SNL.Clients.Office.Excel.Functions.SPG($D550, AI$1, $F550, "Options: Curr=USD, Mag=Actuals")</f>
        <v>34699</v>
      </c>
      <c r="AJ550" s="6" t="str">
        <f>_xll.SNL.Clients.Office.Excel.Functions.SPG($D550, AJ$1, $F550, "Options: Curr=USD, Mag=Actuals")</f>
        <v>#INVALID FUNCTION PARAMETER</v>
      </c>
      <c r="AK550" s="6" t="str">
        <f>_xll.SNL.Clients.Office.Excel.Functions.SPG($D550, AK$1, $F550, "Options: Curr=USD, Mag=Actuals")</f>
        <v>#INVALID FUNCTION PARAMETER</v>
      </c>
      <c r="AL550" s="6" t="str">
        <f>_xll.SNL.Clients.Office.Excel.Functions.SPG($D550, AL$1, $F550, "Options: Curr=USD, Mag=Actuals")</f>
        <v>#INVALID FUNCTION PARAMETER</v>
      </c>
      <c r="AM550" s="6" t="str">
        <f>_xll.SNL.Clients.Office.Excel.Functions.SPG($D550, AM$1, $F550, "Options: Curr=USD, Mag=Actuals")</f>
        <v>#INVALID FUNCTION PARAMETER</v>
      </c>
      <c r="AN550" s="6">
        <f>_xll.SNL.Clients.Office.Excel.Functions.SPG($D550, AN$1, $F550, "Options: Curr=USD, Mag=Actuals")</f>
        <v>285383000000</v>
      </c>
      <c r="AO550" s="6">
        <f>_xll.SNL.Clients.Office.Excel.Functions.SPG($D550, AO$1, $F550, "Options: Curr=USD, Mag=Actuals")</f>
        <v>138337000000</v>
      </c>
      <c r="AP550" s="6">
        <f>_xll.SNL.Clients.Office.Excel.Functions.SPG($D550, AP$1, $F550, "Options: Curr=USD, Mag=Actuals")</f>
        <v>166462000000</v>
      </c>
      <c r="AQ550" s="6">
        <f>_xll.SNL.Clients.Office.Excel.Functions.SPG($D550, AQ$1, $F550, "Options: Curr=USD, Mag=Actuals")</f>
        <v>18873000000</v>
      </c>
      <c r="AR550" s="6">
        <f>_xll.SNL.Clients.Office.Excel.Functions.SPG($D550, AR$1, $F550, "Options: Curr=USD, Mag=Actuals")</f>
        <v>18873000000</v>
      </c>
      <c r="AS550" s="6">
        <f>_xll.SNL.Clients.Office.Excel.Functions.SPG($D550, AS$1, $F550, "Options: Curr=USD, Mag=Actuals")</f>
        <v>17212000000</v>
      </c>
      <c r="AT550" s="6">
        <f>_xll.SNL.Clients.Office.Excel.Functions.SPG($D550, AT$1, $F550, "Options: Curr=USD, Mag=Actuals")</f>
        <v>48.474155783631097</v>
      </c>
      <c r="AU550" s="6">
        <f>_xll.SNL.Clients.Office.Excel.Functions.SPG($D550, AU$1, $F550, "Options: Curr=USD, Mag=Actuals")</f>
        <v>83.104252021482395</v>
      </c>
      <c r="AV550" s="6">
        <f>_xll.SNL.Clients.Office.Excel.Functions.SPG($D550, AV$1, $F550, "Options: Curr=USD, Mag=Actuals")</f>
        <v>6.6132180263015004</v>
      </c>
      <c r="AW550" s="6">
        <f>_xll.SNL.Clients.Office.Excel.Functions.SPG($D550, AW$1, $F550, "Options: Curr=USD, Mag=Actuals")</f>
        <v>6.0665017164689399</v>
      </c>
      <c r="AX550" s="6">
        <f>_xll.SNL.Clients.Office.Excel.Functions.SPG($D550, AX$1, $F550, "Options: Curr=USD, Mag=Actuals")</f>
        <v>2486000000</v>
      </c>
      <c r="AY550" s="6">
        <f>_xll.SNL.Clients.Office.Excel.Functions.SPG($D550, AY$1, $F550, "Options: Curr=USD, Mag=Actuals")</f>
        <v>2486000000</v>
      </c>
      <c r="AZ550" s="6">
        <f>_xll.SNL.Clients.Office.Excel.Functions.SPG($D550, AZ$1, $F550, "Options: Curr=USD, Mag=Actuals")</f>
        <v>0.86598182343863805</v>
      </c>
      <c r="BA550" s="6">
        <f>_xll.SNL.Clients.Office.Excel.Functions.SPG($D550, BA$1, $F550, "Options: Curr=USD, Mag=Actuals")</f>
        <v>13.055351328641899</v>
      </c>
      <c r="BB550" s="6">
        <f>_xll.SNL.Clients.Office.Excel.Functions.SPG($D550, BB$1, $F550, "Options: Curr=USD, Mag=Actuals")</f>
        <v>13.862189489452</v>
      </c>
      <c r="BC550" s="6">
        <f>_xll.SNL.Clients.Office.Excel.Functions.SPG($D550, BC$1, $F550, "Options: Curr=USD, Mag=Actuals")</f>
        <v>0</v>
      </c>
      <c r="BD550" s="6">
        <f>_xll.SNL.Clients.Office.Excel.Functions.SPG($D550, BD$1, $F550, "Options: Curr=USD, Mag=Actuals")</f>
        <v>0</v>
      </c>
      <c r="BE550" s="6">
        <f>_xll.SNL.Clients.Office.Excel.Functions.SPG($D550, BE$1, $F550, "Options: Curr=USD, Mag=Actuals")</f>
        <v>2.9124996081136199</v>
      </c>
      <c r="BF550" s="6">
        <f>_xll.SNL.Clients.Office.Excel.Functions.SPG($D550, BF$1, $F550, "Options: Curr=USD, Mag=Actuals")</f>
        <v>0</v>
      </c>
      <c r="BG550" s="6">
        <f>_xll.SNL.Clients.Office.Excel.Functions.SPG($D550, BG$1, $F550, "Options: Curr=USD, Mag=Actuals")</f>
        <v>3.3183197305215102</v>
      </c>
      <c r="BH550" s="6">
        <f>_xll.SNL.Clients.Office.Excel.Functions.SPG($D550, BH$1, $F550, "Options: Curr=USD, Mag=Actuals")</f>
        <v>1.8956850696512699</v>
      </c>
      <c r="BI550" s="6">
        <f>_xll.SNL.Clients.Office.Excel.Functions.SPG($D550, BI$1, $F550, "Options: Curr=USD, Mag=Actuals")</f>
        <v>0</v>
      </c>
      <c r="BJ550" s="6">
        <f>_xll.SNL.Clients.Office.Excel.Functions.SPG($D550, BJ$1, $F550, "Options: Curr=USD, Mag=Actuals")</f>
        <v>0</v>
      </c>
      <c r="BK550" s="6">
        <f>_xll.SNL.Clients.Office.Excel.Functions.SPG($D550, BK$1, $F550, "Options: Curr=USD, Mag=Actuals")</f>
        <v>0</v>
      </c>
      <c r="BL550" s="6">
        <f>_xll.SNL.Clients.Office.Excel.Functions.SPG($D550, BL$1, $F550, "Options: Curr=USD, Mag=Actuals")</f>
        <v>0</v>
      </c>
      <c r="BM550" s="6">
        <f>_xll.SNL.Clients.Office.Excel.Functions.SPG($D550, BM$1, $F550, "Options: Curr=USD, Mag=Actuals")</f>
        <v>0</v>
      </c>
      <c r="BN550" s="6">
        <f>_xll.SNL.Clients.Office.Excel.Functions.SPG($D550, BN$1, $F550, "Options: Curr=USD, Mag=Actuals")</f>
        <v>3.6788841466097599</v>
      </c>
      <c r="BO550" s="6">
        <f>_xll.SNL.Clients.Office.Excel.Functions.SPG($D550, BO$1, $F550, "Options: Curr=USD, Mag=Actuals")</f>
        <v>55.714189959112502</v>
      </c>
      <c r="BP550" s="6">
        <f>_xll.SNL.Clients.Office.Excel.Functions.SPG($D550, BP$1, $F550, "Options: Curr=USD, Mag=Actuals")</f>
        <v>0</v>
      </c>
      <c r="BQ550" s="6">
        <f>_xll.SNL.Clients.Office.Excel.Functions.SPG($D550, BQ$1, $F550, "Options: Curr=USD, Mag=Actuals")</f>
        <v>63.574479444741101</v>
      </c>
      <c r="BR550" s="6">
        <f>_xll.SNL.Clients.Office.Excel.Functions.SPG($D550, BR$1, $F550, "Options: Curr=USD, Mag=Actuals")</f>
        <v>0</v>
      </c>
      <c r="BS550" s="6">
        <f>_xll.SNL.Clients.Office.Excel.Functions.SPG($D550, BS$1, $F550, "Options: Curr=USD, Mag=Actuals")</f>
        <v>8.0500000000000007</v>
      </c>
      <c r="BT550" s="6">
        <f>_xll.SNL.Clients.Office.Excel.Functions.SPG($D550, BT$1, $F550, "Options: Curr=USD, Mag=Actuals")</f>
        <v>12.23</v>
      </c>
      <c r="BU550" s="6">
        <f>_xll.SNL.Clients.Office.Excel.Functions.SPG($D550, BU$1, $F550, "Options: Curr=USD, Mag=Actuals")</f>
        <v>0</v>
      </c>
      <c r="BV550" s="6">
        <f>_xll.SNL.Clients.Office.Excel.Functions.SPG($D550, BV$1, $F550, "Options: Curr=USD, Mag=Actuals")</f>
        <v>0</v>
      </c>
      <c r="BW550" s="6">
        <f>_xll.SNL.Clients.Office.Excel.Functions.SPG($D550, BW$1, $F550, "Options: Curr=USD, Mag=Actuals")</f>
        <v>0</v>
      </c>
      <c r="BX550" s="6">
        <f>_xll.SNL.Clients.Office.Excel.Functions.SPG($D550, BX$1, $F550, "Options: Curr=USD, Mag=Actuals")</f>
        <v>0</v>
      </c>
      <c r="BY550" s="6">
        <f>_xll.SNL.Clients.Office.Excel.Functions.SPG($D550, BY$1, $F550, "Options: Curr=USD, Mag=Actuals")</f>
        <v>75.374146322661105</v>
      </c>
      <c r="BZ550" s="6">
        <f>_xll.SNL.Clients.Office.Excel.Functions.SPG($D550, BZ$1, $F550, "Options: Curr=USD, Mag=Actuals")</f>
        <v>1589000000</v>
      </c>
      <c r="CA550" s="6" t="str">
        <f>_xll.SNL.Clients.Office.Excel.Functions.SPG($D550, CA$1, $F550, "Options: Curr=USD, Mag=Actuals")</f>
        <v>Nonperforming Loans</v>
      </c>
      <c r="CB550" s="6">
        <f>_xll.SNL.Clients.Office.Excel.Functions.SPG($D550, CB$1, $F550, "Options: Curr=USD, Mag=Actuals")</f>
        <v>1.11719667301784</v>
      </c>
      <c r="CC550" s="6">
        <f>_xll.SNL.Clients.Office.Excel.Functions.SPG($D550, CC$1, $F550, "Options: Curr=USD, Mag=Actuals")</f>
        <v>7.5286648346441796</v>
      </c>
      <c r="CD550" s="6">
        <f>_xll.SNL.Clients.Office.Excel.Functions.SPG($D550, CD$1, $F550, "Options: Curr=USD, Mag=Actuals")</f>
        <v>1.14704581082484</v>
      </c>
      <c r="CE550" s="6">
        <f>_xll.SNL.Clients.Office.Excel.Functions.SPG($D550, CE$1, $F550, "Options: Curr=USD, Mag=Actuals")</f>
        <v>19.2378160498351</v>
      </c>
      <c r="CF550" s="6">
        <f>_xll.SNL.Clients.Office.Excel.Functions.SPG($D550, CF$1, $F550, "Options: Curr=USD, Mag=Actuals")</f>
        <v>2.7377997764200499</v>
      </c>
      <c r="CG550" s="6">
        <f>_xll.SNL.Clients.Office.Excel.Functions.SPG($D550, CG$1, $F550, "Options: Curr=USD, Mag=Actuals")</f>
        <v>0.73870900258013505</v>
      </c>
    </row>
    <row r="551" spans="1:85" x14ac:dyDescent="0.3">
      <c r="A551" s="10" t="s">
        <v>84</v>
      </c>
      <c r="B551" s="10" t="s">
        <v>85</v>
      </c>
      <c r="C551" s="10" t="s">
        <v>3</v>
      </c>
      <c r="D551">
        <v>100201</v>
      </c>
      <c r="E551" s="10" t="s">
        <v>29</v>
      </c>
      <c r="F551" s="10" t="s">
        <v>54</v>
      </c>
      <c r="G551">
        <v>-174.17</v>
      </c>
      <c r="H551">
        <v>575.20000000000005</v>
      </c>
      <c r="I551">
        <v>749.37</v>
      </c>
      <c r="J551">
        <v>7639.75</v>
      </c>
      <c r="K551">
        <v>28615.46</v>
      </c>
      <c r="L551">
        <v>2.68</v>
      </c>
      <c r="M551">
        <v>11413.01</v>
      </c>
      <c r="N551">
        <v>266.98</v>
      </c>
      <c r="O551">
        <v>2.81</v>
      </c>
      <c r="P551">
        <v>3.57</v>
      </c>
      <c r="Q551">
        <v>1</v>
      </c>
      <c r="R551">
        <v>1</v>
      </c>
      <c r="S551" t="str">
        <f>_xll.SNL.Clients.Office.Excel.Functions.SPG(D551, S$1, F551, "Options: Curr=USD, Mag=Actuals")</f>
        <v>JPMorgan Chase &amp; Co. (NYSE:JPM)</v>
      </c>
      <c r="T551" t="str">
        <f>_xll.SNL.Clients.Office.Excel.Functions.SPG($D551, T$1, $F551, "Options: Curr=USD, Mag=Actuals")</f>
        <v>JPMorgan Chase &amp; Co.</v>
      </c>
      <c r="U551" s="6">
        <f>_xll.SNL.Clients.Office.Excel.Functions.SPG($D551, U$1, $F551, "Options: Curr=USD, Mag=Actuals")</f>
        <v>303989000000</v>
      </c>
      <c r="V551" t="str">
        <f>_xll.SNL.Clients.Office.Excel.Functions.SPG($D551, V$1, $F551, "Options: Curr=USD, Mag=Actuals")</f>
        <v>NYSE:JPM</v>
      </c>
      <c r="W551" t="str">
        <f>_xll.SNL.Clients.Office.Excel.Functions.SPG($D551, W$1, $F551, "Options: Curr=USD, Mag=Actuals")</f>
        <v>Bank</v>
      </c>
      <c r="X551" s="6">
        <f>_xll.SNL.Clients.Office.Excel.Functions.SPG($D551, X$1, $F551, "Options: Curr=USD, Mag=Actuals")</f>
        <v>14875000000</v>
      </c>
      <c r="Y551" s="6">
        <f>_xll.SNL.Clients.Office.Excel.Functions.SPG($D551, Y$1, $F551, "Options: Curr=USD, Mag=Actuals")</f>
        <v>0</v>
      </c>
      <c r="Z551" s="6">
        <f>_xll.SNL.Clients.Office.Excel.Functions.SPG($D551, Z$1, $F551, "Options: Curr=USD, Mag=Actuals")</f>
        <v>16220000000</v>
      </c>
      <c r="AA551" s="6">
        <f>_xll.SNL.Clients.Office.Excel.Functions.SPG($D551, AA$1, $F551, "Options: Curr=USD, Mag=Actuals")</f>
        <v>2959000000</v>
      </c>
      <c r="AB551" s="6">
        <f>_xll.SNL.Clients.Office.Excel.Functions.SPG($D551, AB$1, $F551, "Options: Curr=USD, Mag=Actuals")</f>
        <v>2.0099999999999998</v>
      </c>
      <c r="AC551" s="6">
        <f>_xll.SNL.Clients.Office.Excel.Functions.SPG($D551, AC$1, $F551, "Options: Curr=USD, Mag=Actuals")</f>
        <v>21.0843373493976</v>
      </c>
      <c r="AD551" s="6">
        <f>_xll.SNL.Clients.Office.Excel.Functions.SPG($D551, AD$1, $F551, "Options: Curr=USD, Mag=Actuals")</f>
        <v>0.96263643313759595</v>
      </c>
      <c r="AE551" s="6">
        <f>_xll.SNL.Clients.Office.Excel.Functions.SPG($D551, AE$1, $F551, "Options: Curr=USD, Mag=Actuals")</f>
        <v>15.063890444433101</v>
      </c>
      <c r="AF551" s="6">
        <f>_xll.SNL.Clients.Office.Excel.Functions.SPG($D551, AF$1, $F551, "Options: Curr=USD, Mag=Actuals")</f>
        <v>303989000000</v>
      </c>
      <c r="AG551" s="6">
        <f>_xll.SNL.Clients.Office.Excel.Functions.SPG($D551, AG$1, $F551, "Options: Curr=USD, Mag=Actuals")</f>
        <v>64024000000</v>
      </c>
      <c r="AH551" s="6">
        <f>_xll.SNL.Clients.Office.Excel.Functions.SPG($D551, AH$1, $F551, "Options: Curr=USD, Mag=Actuals")</f>
        <v>20836000000</v>
      </c>
      <c r="AI551" s="6">
        <f>_xll.SNL.Clients.Office.Excel.Functions.SPG($D551, AI$1, $F551, "Options: Curr=USD, Mag=Actuals")</f>
        <v>35064</v>
      </c>
      <c r="AJ551" s="6" t="str">
        <f>_xll.SNL.Clients.Office.Excel.Functions.SPG($D551, AJ$1, $F551, "Options: Curr=USD, Mag=Actuals")</f>
        <v>#INVALID FUNCTION PARAMETER</v>
      </c>
      <c r="AK551" s="6" t="str">
        <f>_xll.SNL.Clients.Office.Excel.Functions.SPG($D551, AK$1, $F551, "Options: Curr=USD, Mag=Actuals")</f>
        <v>#INVALID FUNCTION PARAMETER</v>
      </c>
      <c r="AL551" s="6" t="str">
        <f>_xll.SNL.Clients.Office.Excel.Functions.SPG($D551, AL$1, $F551, "Options: Curr=USD, Mag=Actuals")</f>
        <v>#INVALID FUNCTION PARAMETER</v>
      </c>
      <c r="AM551" s="6" t="str">
        <f>_xll.SNL.Clients.Office.Excel.Functions.SPG($D551, AM$1, $F551, "Options: Curr=USD, Mag=Actuals")</f>
        <v>#INVALID FUNCTION PARAMETER</v>
      </c>
      <c r="AN551" s="6">
        <f>_xll.SNL.Clients.Office.Excel.Functions.SPG($D551, AN$1, $F551, "Options: Curr=USD, Mag=Actuals")</f>
        <v>303989000000</v>
      </c>
      <c r="AO551" s="6">
        <f>_xll.SNL.Clients.Office.Excel.Functions.SPG($D551, AO$1, $F551, "Options: Curr=USD, Mag=Actuals")</f>
        <v>146423000000</v>
      </c>
      <c r="AP551" s="6">
        <f>_xll.SNL.Clients.Office.Excel.Functions.SPG($D551, AP$1, $F551, "Options: Curr=USD, Mag=Actuals")</f>
        <v>171534000000</v>
      </c>
      <c r="AQ551" s="6">
        <f>_xll.SNL.Clients.Office.Excel.Functions.SPG($D551, AQ$1, $F551, "Options: Curr=USD, Mag=Actuals")</f>
        <v>20836000000</v>
      </c>
      <c r="AR551" s="6">
        <f>_xll.SNL.Clients.Office.Excel.Functions.SPG($D551, AR$1, $F551, "Options: Curr=USD, Mag=Actuals")</f>
        <v>20836000000</v>
      </c>
      <c r="AS551" s="6">
        <f>_xll.SNL.Clients.Office.Excel.Functions.SPG($D551, AS$1, $F551, "Options: Curr=USD, Mag=Actuals")</f>
        <v>19096000000</v>
      </c>
      <c r="AT551" s="6">
        <f>_xll.SNL.Clients.Office.Excel.Functions.SPG($D551, AT$1, $F551, "Options: Curr=USD, Mag=Actuals")</f>
        <v>48.167203418544801</v>
      </c>
      <c r="AU551" s="6">
        <f>_xll.SNL.Clients.Office.Excel.Functions.SPG($D551, AU$1, $F551, "Options: Curr=USD, Mag=Actuals")</f>
        <v>85.360919701050506</v>
      </c>
      <c r="AV551" s="6">
        <f>_xll.SNL.Clients.Office.Excel.Functions.SPG($D551, AV$1, $F551, "Options: Curr=USD, Mag=Actuals")</f>
        <v>6.8541953820697499</v>
      </c>
      <c r="AW551" s="6">
        <f>_xll.SNL.Clients.Office.Excel.Functions.SPG($D551, AW$1, $F551, "Options: Curr=USD, Mag=Actuals")</f>
        <v>6.3179696210740204</v>
      </c>
      <c r="AX551" s="6">
        <f>_xll.SNL.Clients.Office.Excel.Functions.SPG($D551, AX$1, $F551, "Options: Curr=USD, Mag=Actuals")</f>
        <v>2959000000</v>
      </c>
      <c r="AY551" s="6">
        <f>_xll.SNL.Clients.Office.Excel.Functions.SPG($D551, AY$1, $F551, "Options: Curr=USD, Mag=Actuals")</f>
        <v>2959000000</v>
      </c>
      <c r="AZ551" s="6">
        <f>_xll.SNL.Clients.Office.Excel.Functions.SPG($D551, AZ$1, $F551, "Options: Curr=USD, Mag=Actuals")</f>
        <v>0.96263643313759595</v>
      </c>
      <c r="BA551" s="6">
        <f>_xll.SNL.Clients.Office.Excel.Functions.SPG($D551, BA$1, $F551, "Options: Curr=USD, Mag=Actuals")</f>
        <v>15.063890444433101</v>
      </c>
      <c r="BB551" s="6">
        <f>_xll.SNL.Clients.Office.Excel.Functions.SPG($D551, BB$1, $F551, "Options: Curr=USD, Mag=Actuals")</f>
        <v>16.1532548926861</v>
      </c>
      <c r="BC551" s="6">
        <f>_xll.SNL.Clients.Office.Excel.Functions.SPG($D551, BC$1, $F551, "Options: Curr=USD, Mag=Actuals")</f>
        <v>18.736565324568598</v>
      </c>
      <c r="BD551" s="6">
        <f>_xll.SNL.Clients.Office.Excel.Functions.SPG($D551, BD$1, $F551, "Options: Curr=USD, Mag=Actuals")</f>
        <v>1.32692963102477</v>
      </c>
      <c r="BE551" s="6">
        <f>_xll.SNL.Clients.Office.Excel.Functions.SPG($D551, BE$1, $F551, "Options: Curr=USD, Mag=Actuals")</f>
        <v>2.6829546009076601</v>
      </c>
      <c r="BF551" s="6">
        <f>_xll.SNL.Clients.Office.Excel.Functions.SPG($D551, BF$1, $F551, "Options: Curr=USD, Mag=Actuals")</f>
        <v>0</v>
      </c>
      <c r="BG551" s="6">
        <f>_xll.SNL.Clients.Office.Excel.Functions.SPG($D551, BG$1, $F551, "Options: Curr=USD, Mag=Actuals")</f>
        <v>3.04016136115946</v>
      </c>
      <c r="BH551" s="6">
        <f>_xll.SNL.Clients.Office.Excel.Functions.SPG($D551, BH$1, $F551, "Options: Curr=USD, Mag=Actuals")</f>
        <v>1.7964441986434001</v>
      </c>
      <c r="BI551" s="6">
        <f>_xll.SNL.Clients.Office.Excel.Functions.SPG($D551, BI$1, $F551, "Options: Curr=USD, Mag=Actuals")</f>
        <v>3.6426662361656699</v>
      </c>
      <c r="BJ551" s="6">
        <f>_xll.SNL.Clients.Office.Excel.Functions.SPG($D551, BJ$1, $F551, "Options: Curr=USD, Mag=Actuals")</f>
        <v>0</v>
      </c>
      <c r="BK551" s="6">
        <f>_xll.SNL.Clients.Office.Excel.Functions.SPG($D551, BK$1, $F551, "Options: Curr=USD, Mag=Actuals")</f>
        <v>4.1906581283969198</v>
      </c>
      <c r="BL551" s="6">
        <f>_xll.SNL.Clients.Office.Excel.Functions.SPG($D551, BL$1, $F551, "Options: Curr=USD, Mag=Actuals")</f>
        <v>2.4798651096880699</v>
      </c>
      <c r="BM551" s="6">
        <f>_xll.SNL.Clients.Office.Excel.Functions.SPG($D551, BM$1, $F551, "Options: Curr=USD, Mag=Actuals")</f>
        <v>2.1578862401119299</v>
      </c>
      <c r="BN551" s="6">
        <f>_xll.SNL.Clients.Office.Excel.Functions.SPG($D551, BN$1, $F551, "Options: Curr=USD, Mag=Actuals")</f>
        <v>3.3729095690511901</v>
      </c>
      <c r="BO551" s="6">
        <f>_xll.SNL.Clients.Office.Excel.Functions.SPG($D551, BO$1, $F551, "Options: Curr=USD, Mag=Actuals")</f>
        <v>55.097334328155704</v>
      </c>
      <c r="BP551" s="6">
        <f>_xll.SNL.Clients.Office.Excel.Functions.SPG($D551, BP$1, $F551, "Options: Curr=USD, Mag=Actuals")</f>
        <v>0</v>
      </c>
      <c r="BQ551" s="6">
        <f>_xll.SNL.Clients.Office.Excel.Functions.SPG($D551, BQ$1, $F551, "Options: Curr=USD, Mag=Actuals")</f>
        <v>62.823529411764703</v>
      </c>
      <c r="BR551" s="6">
        <f>_xll.SNL.Clients.Office.Excel.Functions.SPG($D551, BR$1, $F551, "Options: Curr=USD, Mag=Actuals")</f>
        <v>0</v>
      </c>
      <c r="BS551" s="6">
        <f>_xll.SNL.Clients.Office.Excel.Functions.SPG($D551, BS$1, $F551, "Options: Curr=USD, Mag=Actuals")</f>
        <v>8.2200000000000006</v>
      </c>
      <c r="BT551" s="6">
        <f>_xll.SNL.Clients.Office.Excel.Functions.SPG($D551, BT$1, $F551, "Options: Curr=USD, Mag=Actuals")</f>
        <v>12.27</v>
      </c>
      <c r="BU551" s="6">
        <f>_xll.SNL.Clients.Office.Excel.Functions.SPG($D551, BU$1, $F551, "Options: Curr=USD, Mag=Actuals")</f>
        <v>0</v>
      </c>
      <c r="BV551" s="6">
        <f>_xll.SNL.Clients.Office.Excel.Functions.SPG($D551, BV$1, $F551, "Options: Curr=USD, Mag=Actuals")</f>
        <v>0</v>
      </c>
      <c r="BW551" s="6">
        <f>_xll.SNL.Clients.Office.Excel.Functions.SPG($D551, BW$1, $F551, "Options: Curr=USD, Mag=Actuals")</f>
        <v>0</v>
      </c>
      <c r="BX551" s="6">
        <f>_xll.SNL.Clients.Office.Excel.Functions.SPG($D551, BX$1, $F551, "Options: Curr=USD, Mag=Actuals")</f>
        <v>0</v>
      </c>
      <c r="BY551" s="6">
        <f>_xll.SNL.Clients.Office.Excel.Functions.SPG($D551, BY$1, $F551, "Options: Curr=USD, Mag=Actuals")</f>
        <v>75.952419330962599</v>
      </c>
      <c r="BZ551" s="6">
        <f>_xll.SNL.Clients.Office.Excel.Functions.SPG($D551, BZ$1, $F551, "Options: Curr=USD, Mag=Actuals")</f>
        <v>1493000000</v>
      </c>
      <c r="CA551" s="6" t="str">
        <f>_xll.SNL.Clients.Office.Excel.Functions.SPG($D551, CA$1, $F551, "Options: Curr=USD, Mag=Actuals")</f>
        <v>Nonperforming Loans</v>
      </c>
      <c r="CB551" s="6">
        <f>_xll.SNL.Clients.Office.Excel.Functions.SPG($D551, CB$1, $F551, "Options: Curr=USD, Mag=Actuals")</f>
        <v>0.99396166623393001</v>
      </c>
      <c r="CC551" s="6">
        <f>_xll.SNL.Clients.Office.Excel.Functions.SPG($D551, CC$1, $F551, "Options: Curr=USD, Mag=Actuals")</f>
        <v>6.52534965034965</v>
      </c>
      <c r="CD551" s="6">
        <f>_xll.SNL.Clients.Office.Excel.Functions.SPG($D551, CD$1, $F551, "Options: Curr=USD, Mag=Actuals")</f>
        <v>0.51233005410556798</v>
      </c>
      <c r="CE551" s="6">
        <f>_xll.SNL.Clients.Office.Excel.Functions.SPG($D551, CE$1, $F551, "Options: Curr=USD, Mag=Actuals")</f>
        <v>13.707052441229701</v>
      </c>
      <c r="CF551" s="6">
        <f>_xll.SNL.Clients.Office.Excel.Functions.SPG($D551, CF$1, $F551, "Options: Curr=USD, Mag=Actuals")</f>
        <v>2.5191901842124498</v>
      </c>
      <c r="CG551" s="6">
        <f>_xll.SNL.Clients.Office.Excel.Functions.SPG($D551, CG$1, $F551, "Options: Curr=USD, Mag=Actuals")</f>
        <v>0.64663666642123596</v>
      </c>
    </row>
    <row r="552" spans="1:85" x14ac:dyDescent="0.3">
      <c r="A552" s="10" t="s">
        <v>84</v>
      </c>
      <c r="B552" s="10" t="s">
        <v>85</v>
      </c>
      <c r="C552" s="10" t="s">
        <v>3</v>
      </c>
      <c r="D552">
        <v>100201</v>
      </c>
      <c r="E552" s="10" t="s">
        <v>29</v>
      </c>
      <c r="F552" s="10" t="s">
        <v>55</v>
      </c>
      <c r="G552">
        <v>-191</v>
      </c>
      <c r="H552">
        <v>612.11</v>
      </c>
      <c r="I552">
        <v>803.11</v>
      </c>
      <c r="J552">
        <v>8073.12</v>
      </c>
      <c r="K552">
        <v>29887.67</v>
      </c>
      <c r="L552">
        <v>3.77</v>
      </c>
      <c r="M552">
        <v>11843.6</v>
      </c>
      <c r="N552">
        <v>270.12</v>
      </c>
      <c r="O552">
        <v>2.94</v>
      </c>
      <c r="P552">
        <v>2.34</v>
      </c>
      <c r="Q552">
        <v>1</v>
      </c>
      <c r="R552">
        <v>1</v>
      </c>
      <c r="S552" t="str">
        <f>_xll.SNL.Clients.Office.Excel.Functions.SPG(D552, S$1, F552, "Options: Curr=USD, Mag=Actuals")</f>
        <v>JPMorgan Chase &amp; Co. (NYSE:JPM)</v>
      </c>
      <c r="T552" t="str">
        <f>_xll.SNL.Clients.Office.Excel.Functions.SPG($D552, T$1, $F552, "Options: Curr=USD, Mag=Actuals")</f>
        <v>JPMorgan Chase &amp; Co.</v>
      </c>
      <c r="U552" s="6">
        <f>_xll.SNL.Clients.Office.Excel.Functions.SPG($D552, U$1, $F552, "Options: Curr=USD, Mag=Actuals")</f>
        <v>336099000000</v>
      </c>
      <c r="V552" t="str">
        <f>_xll.SNL.Clients.Office.Excel.Functions.SPG($D552, V$1, $F552, "Options: Curr=USD, Mag=Actuals")</f>
        <v>NYSE:JPM</v>
      </c>
      <c r="W552" t="str">
        <f>_xll.SNL.Clients.Office.Excel.Functions.SPG($D552, W$1, $F552, "Options: Curr=USD, Mag=Actuals")</f>
        <v>Bank</v>
      </c>
      <c r="X552" s="6">
        <f>_xll.SNL.Clients.Office.Excel.Functions.SPG($D552, X$1, $F552, "Options: Curr=USD, Mag=Actuals")</f>
        <v>15875000000</v>
      </c>
      <c r="Y552" s="6">
        <f>_xll.SNL.Clients.Office.Excel.Functions.SPG($D552, Y$1, $F552, "Options: Curr=USD, Mag=Actuals")</f>
        <v>0</v>
      </c>
      <c r="Z552" s="6">
        <f>_xll.SNL.Clients.Office.Excel.Functions.SPG($D552, Z$1, $F552, "Options: Curr=USD, Mag=Actuals")</f>
        <v>15380000000</v>
      </c>
      <c r="AA552" s="6">
        <f>_xll.SNL.Clients.Office.Excel.Functions.SPG($D552, AA$1, $F552, "Options: Curr=USD, Mag=Actuals")</f>
        <v>2461000000</v>
      </c>
      <c r="AB552" s="6">
        <f>_xll.SNL.Clients.Office.Excel.Functions.SPG($D552, AB$1, $F552, "Options: Curr=USD, Mag=Actuals")</f>
        <v>1.65</v>
      </c>
      <c r="AC552" s="6">
        <f>_xll.SNL.Clients.Office.Excel.Functions.SPG($D552, AC$1, $F552, "Options: Curr=USD, Mag=Actuals")</f>
        <v>-17.910447761194</v>
      </c>
      <c r="AD552" s="6">
        <f>_xll.SNL.Clients.Office.Excel.Functions.SPG($D552, AD$1, $F552, "Options: Curr=USD, Mag=Actuals")</f>
        <v>0.76609388619101004</v>
      </c>
      <c r="AE552" s="6">
        <f>_xll.SNL.Clients.Office.Excel.Functions.SPG($D552, AE$1, $F552, "Options: Curr=USD, Mag=Actuals")</f>
        <v>11.937909289352399</v>
      </c>
      <c r="AF552" s="6">
        <f>_xll.SNL.Clients.Office.Excel.Functions.SPG($D552, AF$1, $F552, "Options: Curr=USD, Mag=Actuals")</f>
        <v>336099000000</v>
      </c>
      <c r="AG552" s="6">
        <f>_xll.SNL.Clients.Office.Excel.Functions.SPG($D552, AG$1, $F552, "Options: Curr=USD, Mag=Actuals")</f>
        <v>80313000000</v>
      </c>
      <c r="AH552" s="6">
        <f>_xll.SNL.Clients.Office.Excel.Functions.SPG($D552, AH$1, $F552, "Options: Curr=USD, Mag=Actuals")</f>
        <v>20994000000</v>
      </c>
      <c r="AI552" s="6">
        <f>_xll.SNL.Clients.Office.Excel.Functions.SPG($D552, AI$1, $F552, "Options: Curr=USD, Mag=Actuals")</f>
        <v>35430</v>
      </c>
      <c r="AJ552" s="6" t="str">
        <f>_xll.SNL.Clients.Office.Excel.Functions.SPG($D552, AJ$1, $F552, "Options: Curr=USD, Mag=Actuals")</f>
        <v>#INVALID FUNCTION PARAMETER</v>
      </c>
      <c r="AK552" s="6" t="str">
        <f>_xll.SNL.Clients.Office.Excel.Functions.SPG($D552, AK$1, $F552, "Options: Curr=USD, Mag=Actuals")</f>
        <v>#INVALID FUNCTION PARAMETER</v>
      </c>
      <c r="AL552" s="6" t="str">
        <f>_xll.SNL.Clients.Office.Excel.Functions.SPG($D552, AL$1, $F552, "Options: Curr=USD, Mag=Actuals")</f>
        <v>#INVALID FUNCTION PARAMETER</v>
      </c>
      <c r="AM552" s="6" t="str">
        <f>_xll.SNL.Clients.Office.Excel.Functions.SPG($D552, AM$1, $F552, "Options: Curr=USD, Mag=Actuals")</f>
        <v>#INVALID FUNCTION PARAMETER</v>
      </c>
      <c r="AN552" s="6">
        <f>_xll.SNL.Clients.Office.Excel.Functions.SPG($D552, AN$1, $F552, "Options: Curr=USD, Mag=Actuals")</f>
        <v>336099000000</v>
      </c>
      <c r="AO552" s="6">
        <f>_xll.SNL.Clients.Office.Excel.Functions.SPG($D552, AO$1, $F552, "Options: Curr=USD, Mag=Actuals")</f>
        <v>151543000000</v>
      </c>
      <c r="AP552" s="6">
        <f>_xll.SNL.Clients.Office.Excel.Functions.SPG($D552, AP$1, $F552, "Options: Curr=USD, Mag=Actuals")</f>
        <v>180921000000</v>
      </c>
      <c r="AQ552" s="6">
        <f>_xll.SNL.Clients.Office.Excel.Functions.SPG($D552, AQ$1, $F552, "Options: Curr=USD, Mag=Actuals")</f>
        <v>20994000000</v>
      </c>
      <c r="AR552" s="6">
        <f>_xll.SNL.Clients.Office.Excel.Functions.SPG($D552, AR$1, $F552, "Options: Curr=USD, Mag=Actuals")</f>
        <v>20994000000</v>
      </c>
      <c r="AS552" s="6">
        <f>_xll.SNL.Clients.Office.Excel.Functions.SPG($D552, AS$1, $F552, "Options: Curr=USD, Mag=Actuals")</f>
        <v>19445000000</v>
      </c>
      <c r="AT552" s="6">
        <f>_xll.SNL.Clients.Office.Excel.Functions.SPG($D552, AT$1, $F552, "Options: Curr=USD, Mag=Actuals")</f>
        <v>45.0887982409945</v>
      </c>
      <c r="AU552" s="6">
        <f>_xll.SNL.Clients.Office.Excel.Functions.SPG($D552, AU$1, $F552, "Options: Curr=USD, Mag=Actuals")</f>
        <v>83.761973458028606</v>
      </c>
      <c r="AV552" s="6">
        <f>_xll.SNL.Clients.Office.Excel.Functions.SPG($D552, AV$1, $F552, "Options: Curr=USD, Mag=Actuals")</f>
        <v>6.2463738362803802</v>
      </c>
      <c r="AW552" s="6">
        <f>_xll.SNL.Clients.Office.Excel.Functions.SPG($D552, AW$1, $F552, "Options: Curr=USD, Mag=Actuals")</f>
        <v>5.8122851591690301</v>
      </c>
      <c r="AX552" s="6">
        <f>_xll.SNL.Clients.Office.Excel.Functions.SPG($D552, AX$1, $F552, "Options: Curr=USD, Mag=Actuals")</f>
        <v>2461000000</v>
      </c>
      <c r="AY552" s="6">
        <f>_xll.SNL.Clients.Office.Excel.Functions.SPG($D552, AY$1, $F552, "Options: Curr=USD, Mag=Actuals")</f>
        <v>2461000000</v>
      </c>
      <c r="AZ552" s="6">
        <f>_xll.SNL.Clients.Office.Excel.Functions.SPG($D552, AZ$1, $F552, "Options: Curr=USD, Mag=Actuals")</f>
        <v>0.76609388619101004</v>
      </c>
      <c r="BA552" s="6">
        <f>_xll.SNL.Clients.Office.Excel.Functions.SPG($D552, BA$1, $F552, "Options: Curr=USD, Mag=Actuals")</f>
        <v>11.937909289352399</v>
      </c>
      <c r="BB552" s="6">
        <f>_xll.SNL.Clients.Office.Excel.Functions.SPG($D552, BB$1, $F552, "Options: Curr=USD, Mag=Actuals")</f>
        <v>12.4798218758697</v>
      </c>
      <c r="BC552" s="6">
        <f>_xll.SNL.Clients.Office.Excel.Functions.SPG($D552, BC$1, $F552, "Options: Curr=USD, Mag=Actuals")</f>
        <v>14.382974169233901</v>
      </c>
      <c r="BD552" s="6">
        <f>_xll.SNL.Clients.Office.Excel.Functions.SPG($D552, BD$1, $F552, "Options: Curr=USD, Mag=Actuals")</f>
        <v>1.03836047901286</v>
      </c>
      <c r="BE552" s="6">
        <f>_xll.SNL.Clients.Office.Excel.Functions.SPG($D552, BE$1, $F552, "Options: Curr=USD, Mag=Actuals")</f>
        <v>2.60366081434442</v>
      </c>
      <c r="BF552" s="6">
        <f>_xll.SNL.Clients.Office.Excel.Functions.SPG($D552, BF$1, $F552, "Options: Curr=USD, Mag=Actuals")</f>
        <v>0</v>
      </c>
      <c r="BG552" s="6">
        <f>_xll.SNL.Clients.Office.Excel.Functions.SPG($D552, BG$1, $F552, "Options: Curr=USD, Mag=Actuals")</f>
        <v>2.8804009463329598</v>
      </c>
      <c r="BH552" s="6">
        <f>_xll.SNL.Clients.Office.Excel.Functions.SPG($D552, BH$1, $F552, "Options: Curr=USD, Mag=Actuals")</f>
        <v>2.0296351637405099</v>
      </c>
      <c r="BI552" s="6">
        <f>_xll.SNL.Clients.Office.Excel.Functions.SPG($D552, BI$1, $F552, "Options: Curr=USD, Mag=Actuals")</f>
        <v>3.5150675134726299</v>
      </c>
      <c r="BJ552" s="6">
        <f>_xll.SNL.Clients.Office.Excel.Functions.SPG($D552, BJ$1, $F552, "Options: Curr=USD, Mag=Actuals")</f>
        <v>0</v>
      </c>
      <c r="BK552" s="6">
        <f>_xll.SNL.Clients.Office.Excel.Functions.SPG($D552, BK$1, $F552, "Options: Curr=USD, Mag=Actuals")</f>
        <v>3.9040835076416101</v>
      </c>
      <c r="BL552" s="6">
        <f>_xll.SNL.Clients.Office.Excel.Functions.SPG($D552, BL$1, $F552, "Options: Curr=USD, Mag=Actuals")</f>
        <v>2.7939955676648398</v>
      </c>
      <c r="BM552" s="6">
        <f>_xll.SNL.Clients.Office.Excel.Functions.SPG($D552, BM$1, $F552, "Options: Curr=USD, Mag=Actuals")</f>
        <v>1.60796090431451</v>
      </c>
      <c r="BN552" s="6">
        <f>_xll.SNL.Clients.Office.Excel.Functions.SPG($D552, BN$1, $F552, "Options: Curr=USD, Mag=Actuals")</f>
        <v>3.2052485753812099</v>
      </c>
      <c r="BO552" s="6">
        <f>_xll.SNL.Clients.Office.Excel.Functions.SPG($D552, BO$1, $F552, "Options: Curr=USD, Mag=Actuals")</f>
        <v>52.928843710292199</v>
      </c>
      <c r="BP552" s="6">
        <f>_xll.SNL.Clients.Office.Excel.Functions.SPG($D552, BP$1, $F552, "Options: Curr=USD, Mag=Actuals")</f>
        <v>0</v>
      </c>
      <c r="BQ552" s="6">
        <f>_xll.SNL.Clients.Office.Excel.Functions.SPG($D552, BQ$1, $F552, "Options: Curr=USD, Mag=Actuals")</f>
        <v>58.286614173228301</v>
      </c>
      <c r="BR552" s="6">
        <f>_xll.SNL.Clients.Office.Excel.Functions.SPG($D552, BR$1, $F552, "Options: Curr=USD, Mag=Actuals")</f>
        <v>0</v>
      </c>
      <c r="BS552" s="6">
        <f>_xll.SNL.Clients.Office.Excel.Functions.SPG($D552, BS$1, $F552, "Options: Curr=USD, Mag=Actuals")</f>
        <v>8.15</v>
      </c>
      <c r="BT552" s="6">
        <f>_xll.SNL.Clients.Office.Excel.Functions.SPG($D552, BT$1, $F552, "Options: Curr=USD, Mag=Actuals")</f>
        <v>11.78</v>
      </c>
      <c r="BU552" s="6">
        <f>_xll.SNL.Clients.Office.Excel.Functions.SPG($D552, BU$1, $F552, "Options: Curr=USD, Mag=Actuals")</f>
        <v>0</v>
      </c>
      <c r="BV552" s="6">
        <f>_xll.SNL.Clients.Office.Excel.Functions.SPG($D552, BV$1, $F552, "Options: Curr=USD, Mag=Actuals")</f>
        <v>0</v>
      </c>
      <c r="BW552" s="6">
        <f>_xll.SNL.Clients.Office.Excel.Functions.SPG($D552, BW$1, $F552, "Options: Curr=USD, Mag=Actuals")</f>
        <v>0</v>
      </c>
      <c r="BX552" s="6">
        <f>_xll.SNL.Clients.Office.Excel.Functions.SPG($D552, BX$1, $F552, "Options: Curr=USD, Mag=Actuals")</f>
        <v>0</v>
      </c>
      <c r="BY552" s="6">
        <f>_xll.SNL.Clients.Office.Excel.Functions.SPG($D552, BY$1, $F552, "Options: Curr=USD, Mag=Actuals")</f>
        <v>74.149283395666203</v>
      </c>
      <c r="BZ552" s="6">
        <f>_xll.SNL.Clients.Office.Excel.Functions.SPG($D552, BZ$1, $F552, "Options: Curr=USD, Mag=Actuals")</f>
        <v>1021000000</v>
      </c>
      <c r="CA552" s="6" t="str">
        <f>_xll.SNL.Clients.Office.Excel.Functions.SPG($D552, CA$1, $F552, "Options: Curr=USD, Mag=Actuals")</f>
        <v>Nonperforming Loans</v>
      </c>
      <c r="CB552" s="6">
        <f>_xll.SNL.Clients.Office.Excel.Functions.SPG($D552, CB$1, $F552, "Options: Curr=USD, Mag=Actuals")</f>
        <v>0.65831893327831204</v>
      </c>
      <c r="CC552" s="6">
        <f>_xll.SNL.Clients.Office.Excel.Functions.SPG($D552, CC$1, $F552, "Options: Curr=USD, Mag=Actuals")</f>
        <v>4.4402887709837398</v>
      </c>
      <c r="CD552" s="6">
        <f>_xll.SNL.Clients.Office.Excel.Functions.SPG($D552, CD$1, $F552, "Options: Curr=USD, Mag=Actuals")</f>
        <v>0.59444571002547297</v>
      </c>
      <c r="CE552" s="6">
        <f>_xll.SNL.Clients.Office.Excel.Functions.SPG($D552, CE$1, $F552, "Options: Curr=USD, Mag=Actuals")</f>
        <v>13.545756569012401</v>
      </c>
      <c r="CF552" s="6">
        <f>_xll.SNL.Clients.Office.Excel.Functions.SPG($D552, CF$1, $F552, "Options: Curr=USD, Mag=Actuals")</f>
        <v>2.2883191911897498</v>
      </c>
      <c r="CG552" s="6">
        <f>_xll.SNL.Clients.Office.Excel.Functions.SPG($D552, CG$1, $F552, "Options: Curr=USD, Mag=Actuals")</f>
        <v>0.40968641534418099</v>
      </c>
    </row>
    <row r="553" spans="1:85" x14ac:dyDescent="0.3">
      <c r="A553" s="10" t="s">
        <v>84</v>
      </c>
      <c r="B553" s="10" t="s">
        <v>85</v>
      </c>
      <c r="C553" s="10" t="s">
        <v>3</v>
      </c>
      <c r="D553">
        <v>100201</v>
      </c>
      <c r="E553" s="10" t="s">
        <v>29</v>
      </c>
      <c r="F553" s="10" t="s">
        <v>56</v>
      </c>
      <c r="G553">
        <v>-198.43</v>
      </c>
      <c r="H553">
        <v>678.37</v>
      </c>
      <c r="I553">
        <v>876.79</v>
      </c>
      <c r="J553">
        <v>8577.5499999999993</v>
      </c>
      <c r="K553">
        <v>31377.27</v>
      </c>
      <c r="L553">
        <v>4.45</v>
      </c>
      <c r="M553">
        <v>12370.3</v>
      </c>
      <c r="N553">
        <v>273.37</v>
      </c>
      <c r="O553">
        <v>2.34</v>
      </c>
      <c r="P553">
        <v>-0.06</v>
      </c>
      <c r="Q553">
        <v>1</v>
      </c>
      <c r="R553">
        <v>1</v>
      </c>
      <c r="S553" t="str">
        <f>_xll.SNL.Clients.Office.Excel.Functions.SPG(D553, S$1, F553, "Options: Curr=USD, Mag=Actuals")</f>
        <v>JPMorgan Chase &amp; Co. (NYSE:JPM)</v>
      </c>
      <c r="T553" t="str">
        <f>_xll.SNL.Clients.Office.Excel.Functions.SPG($D553, T$1, $F553, "Options: Curr=USD, Mag=Actuals")</f>
        <v>JPMorgan Chase &amp; Co.</v>
      </c>
      <c r="U553" s="6">
        <f>_xll.SNL.Clients.Office.Excel.Functions.SPG($D553, U$1, $F553, "Options: Curr=USD, Mag=Actuals")</f>
        <v>365521000000</v>
      </c>
      <c r="V553" t="str">
        <f>_xll.SNL.Clients.Office.Excel.Functions.SPG($D553, V$1, $F553, "Options: Curr=USD, Mag=Actuals")</f>
        <v>NYSE:JPM</v>
      </c>
      <c r="W553" t="str">
        <f>_xll.SNL.Clients.Office.Excel.Functions.SPG($D553, W$1, $F553, "Options: Curr=USD, Mag=Actuals")</f>
        <v>Bank</v>
      </c>
      <c r="X553" s="6">
        <f>_xll.SNL.Clients.Office.Excel.Functions.SPG($D553, X$1, $F553, "Options: Curr=USD, Mag=Actuals")</f>
        <v>16706000000</v>
      </c>
      <c r="Y553" s="6">
        <f>_xll.SNL.Clients.Office.Excel.Functions.SPG($D553, Y$1, $F553, "Options: Curr=USD, Mag=Actuals")</f>
        <v>0</v>
      </c>
      <c r="Z553" s="6">
        <f>_xll.SNL.Clients.Office.Excel.Functions.SPG($D553, Z$1, $F553, "Options: Curr=USD, Mag=Actuals")</f>
        <v>19508000000</v>
      </c>
      <c r="AA553" s="6">
        <f>_xll.SNL.Clients.Office.Excel.Functions.SPG($D553, AA$1, $F553, "Options: Curr=USD, Mag=Actuals")</f>
        <v>3708000000</v>
      </c>
      <c r="AB553" s="6">
        <f>_xll.SNL.Clients.Office.Excel.Functions.SPG($D553, AB$1, $F553, "Options: Curr=USD, Mag=Actuals")</f>
        <v>2.68</v>
      </c>
      <c r="AC553" s="6">
        <f>_xll.SNL.Clients.Office.Excel.Functions.SPG($D553, AC$1, $F553, "Options: Curr=USD, Mag=Actuals")</f>
        <v>62.424242424242401</v>
      </c>
      <c r="AD553" s="6">
        <f>_xll.SNL.Clients.Office.Excel.Functions.SPG($D553, AD$1, $F553, "Options: Curr=USD, Mag=Actuals")</f>
        <v>1.0405617012678701</v>
      </c>
      <c r="AE553" s="6">
        <f>_xll.SNL.Clients.Office.Excel.Functions.SPG($D553, AE$1, $F553, "Options: Curr=USD, Mag=Actuals")</f>
        <v>17.6235741444867</v>
      </c>
      <c r="AF553" s="6">
        <f>_xll.SNL.Clients.Office.Excel.Functions.SPG($D553, AF$1, $F553, "Options: Curr=USD, Mag=Actuals")</f>
        <v>365521000000</v>
      </c>
      <c r="AG553" s="6">
        <f>_xll.SNL.Clients.Office.Excel.Functions.SPG($D553, AG$1, $F553, "Options: Curr=USD, Mag=Actuals")</f>
        <v>81118000000</v>
      </c>
      <c r="AH553" s="6">
        <f>_xll.SNL.Clients.Office.Excel.Functions.SPG($D553, AH$1, $F553, "Options: Curr=USD, Mag=Actuals")</f>
        <v>21742000000</v>
      </c>
      <c r="AI553" s="6">
        <f>_xll.SNL.Clients.Office.Excel.Functions.SPG($D553, AI$1, $F553, "Options: Curr=USD, Mag=Actuals")</f>
        <v>35795</v>
      </c>
      <c r="AJ553" s="6" t="str">
        <f>_xll.SNL.Clients.Office.Excel.Functions.SPG($D553, AJ$1, $F553, "Options: Curr=USD, Mag=Actuals")</f>
        <v>#INVALID FUNCTION PARAMETER</v>
      </c>
      <c r="AK553" s="6" t="str">
        <f>_xll.SNL.Clients.Office.Excel.Functions.SPG($D553, AK$1, $F553, "Options: Curr=USD, Mag=Actuals")</f>
        <v>#INVALID FUNCTION PARAMETER</v>
      </c>
      <c r="AL553" s="6" t="str">
        <f>_xll.SNL.Clients.Office.Excel.Functions.SPG($D553, AL$1, $F553, "Options: Curr=USD, Mag=Actuals")</f>
        <v>#INVALID FUNCTION PARAMETER</v>
      </c>
      <c r="AM553" s="6" t="str">
        <f>_xll.SNL.Clients.Office.Excel.Functions.SPG($D553, AM$1, $F553, "Options: Curr=USD, Mag=Actuals")</f>
        <v>#INVALID FUNCTION PARAMETER</v>
      </c>
      <c r="AN553" s="6">
        <f>_xll.SNL.Clients.Office.Excel.Functions.SPG($D553, AN$1, $F553, "Options: Curr=USD, Mag=Actuals")</f>
        <v>365521000000</v>
      </c>
      <c r="AO553" s="6">
        <f>_xll.SNL.Clients.Office.Excel.Functions.SPG($D553, AO$1, $F553, "Options: Curr=USD, Mag=Actuals")</f>
        <v>164830000000</v>
      </c>
      <c r="AP553" s="6">
        <f>_xll.SNL.Clients.Office.Excel.Functions.SPG($D553, AP$1, $F553, "Options: Curr=USD, Mag=Actuals")</f>
        <v>193688000000</v>
      </c>
      <c r="AQ553" s="6">
        <f>_xll.SNL.Clients.Office.Excel.Functions.SPG($D553, AQ$1, $F553, "Options: Curr=USD, Mag=Actuals")</f>
        <v>21742000000</v>
      </c>
      <c r="AR553" s="6">
        <f>_xll.SNL.Clients.Office.Excel.Functions.SPG($D553, AR$1, $F553, "Options: Curr=USD, Mag=Actuals")</f>
        <v>21742000000</v>
      </c>
      <c r="AS553" s="6">
        <f>_xll.SNL.Clients.Office.Excel.Functions.SPG($D553, AS$1, $F553, "Options: Curr=USD, Mag=Actuals")</f>
        <v>20202000000</v>
      </c>
      <c r="AT553" s="6">
        <f>_xll.SNL.Clients.Office.Excel.Functions.SPG($D553, AT$1, $F553, "Options: Curr=USD, Mag=Actuals")</f>
        <v>45.094536292032501</v>
      </c>
      <c r="AU553" s="6">
        <f>_xll.SNL.Clients.Office.Excel.Functions.SPG($D553, AU$1, $F553, "Options: Curr=USD, Mag=Actuals")</f>
        <v>85.100780636900595</v>
      </c>
      <c r="AV553" s="6">
        <f>_xll.SNL.Clients.Office.Excel.Functions.SPG($D553, AV$1, $F553, "Options: Curr=USD, Mag=Actuals")</f>
        <v>5.9482218531903799</v>
      </c>
      <c r="AW553" s="6">
        <f>_xll.SNL.Clients.Office.Excel.Functions.SPG($D553, AW$1, $F553, "Options: Curr=USD, Mag=Actuals")</f>
        <v>5.5502897129245801</v>
      </c>
      <c r="AX553" s="6">
        <f>_xll.SNL.Clients.Office.Excel.Functions.SPG($D553, AX$1, $F553, "Options: Curr=USD, Mag=Actuals")</f>
        <v>3708000000</v>
      </c>
      <c r="AY553" s="6">
        <f>_xll.SNL.Clients.Office.Excel.Functions.SPG($D553, AY$1, $F553, "Options: Curr=USD, Mag=Actuals")</f>
        <v>3708000000</v>
      </c>
      <c r="AZ553" s="6">
        <f>_xll.SNL.Clients.Office.Excel.Functions.SPG($D553, AZ$1, $F553, "Options: Curr=USD, Mag=Actuals")</f>
        <v>1.0405617012678701</v>
      </c>
      <c r="BA553" s="6">
        <f>_xll.SNL.Clients.Office.Excel.Functions.SPG($D553, BA$1, $F553, "Options: Curr=USD, Mag=Actuals")</f>
        <v>17.6235741444867</v>
      </c>
      <c r="BB553" s="6">
        <f>_xll.SNL.Clients.Office.Excel.Functions.SPG($D553, BB$1, $F553, "Options: Curr=USD, Mag=Actuals")</f>
        <v>18.727427236031399</v>
      </c>
      <c r="BC553" s="6">
        <f>_xll.SNL.Clients.Office.Excel.Functions.SPG($D553, BC$1, $F553, "Options: Curr=USD, Mag=Actuals")</f>
        <v>21.040668040342702</v>
      </c>
      <c r="BD553" s="6">
        <f>_xll.SNL.Clients.Office.Excel.Functions.SPG($D553, BD$1, $F553, "Options: Curr=USD, Mag=Actuals")</f>
        <v>1.39371381695478</v>
      </c>
      <c r="BE553" s="6">
        <f>_xll.SNL.Clients.Office.Excel.Functions.SPG($D553, BE$1, $F553, "Options: Curr=USD, Mag=Actuals")</f>
        <v>2.3233037553389102</v>
      </c>
      <c r="BF553" s="6">
        <f>_xll.SNL.Clients.Office.Excel.Functions.SPG($D553, BF$1, $F553, "Options: Curr=USD, Mag=Actuals")</f>
        <v>0</v>
      </c>
      <c r="BG553" s="6">
        <f>_xll.SNL.Clients.Office.Excel.Functions.SPG($D553, BG$1, $F553, "Options: Curr=USD, Mag=Actuals")</f>
        <v>2.7268441346331902</v>
      </c>
      <c r="BH553" s="6">
        <f>_xll.SNL.Clients.Office.Excel.Functions.SPG($D553, BH$1, $F553, "Options: Curr=USD, Mag=Actuals")</f>
        <v>1.8810369696867699</v>
      </c>
      <c r="BI553" s="6">
        <f>_xll.SNL.Clients.Office.Excel.Functions.SPG($D553, BI$1, $F553, "Options: Curr=USD, Mag=Actuals")</f>
        <v>3.1020280828823701</v>
      </c>
      <c r="BJ553" s="6">
        <f>_xll.SNL.Clients.Office.Excel.Functions.SPG($D553, BJ$1, $F553, "Options: Curr=USD, Mag=Actuals")</f>
        <v>0</v>
      </c>
      <c r="BK553" s="6">
        <f>_xll.SNL.Clients.Office.Excel.Functions.SPG($D553, BK$1, $F553, "Options: Curr=USD, Mag=Actuals")</f>
        <v>3.6522969685408899</v>
      </c>
      <c r="BL553" s="6">
        <f>_xll.SNL.Clients.Office.Excel.Functions.SPG($D553, BL$1, $F553, "Options: Curr=USD, Mag=Actuals")</f>
        <v>2.6269325422591701</v>
      </c>
      <c r="BM553" s="6">
        <f>_xll.SNL.Clients.Office.Excel.Functions.SPG($D553, BM$1, $F553, "Options: Curr=USD, Mag=Actuals")</f>
        <v>2.2213723457936299</v>
      </c>
      <c r="BN553" s="6">
        <f>_xll.SNL.Clients.Office.Excel.Functions.SPG($D553, BN$1, $F553, "Options: Curr=USD, Mag=Actuals")</f>
        <v>2.8889470470208498</v>
      </c>
      <c r="BO553" s="6">
        <f>_xll.SNL.Clients.Office.Excel.Functions.SPG($D553, BO$1, $F553, "Options: Curr=USD, Mag=Actuals")</f>
        <v>50.341588385994903</v>
      </c>
      <c r="BP553" s="6">
        <f>_xll.SNL.Clients.Office.Excel.Functions.SPG($D553, BP$1, $F553, "Options: Curr=USD, Mag=Actuals")</f>
        <v>0</v>
      </c>
      <c r="BQ553" s="6">
        <f>_xll.SNL.Clients.Office.Excel.Functions.SPG($D553, BQ$1, $F553, "Options: Curr=USD, Mag=Actuals")</f>
        <v>58.164731234287103</v>
      </c>
      <c r="BR553" s="6">
        <f>_xll.SNL.Clients.Office.Excel.Functions.SPG($D553, BR$1, $F553, "Options: Curr=USD, Mag=Actuals")</f>
        <v>0</v>
      </c>
      <c r="BS553" s="6">
        <f>_xll.SNL.Clients.Office.Excel.Functions.SPG($D553, BS$1, $F553, "Options: Curr=USD, Mag=Actuals")</f>
        <v>7.9</v>
      </c>
      <c r="BT553" s="6">
        <f>_xll.SNL.Clients.Office.Excel.Functions.SPG($D553, BT$1, $F553, "Options: Curr=USD, Mag=Actuals")</f>
        <v>11.64</v>
      </c>
      <c r="BU553" s="6">
        <f>_xll.SNL.Clients.Office.Excel.Functions.SPG($D553, BU$1, $F553, "Options: Curr=USD, Mag=Actuals")</f>
        <v>0</v>
      </c>
      <c r="BV553" s="6">
        <f>_xll.SNL.Clients.Office.Excel.Functions.SPG($D553, BV$1, $F553, "Options: Curr=USD, Mag=Actuals")</f>
        <v>0</v>
      </c>
      <c r="BW553" s="6">
        <f>_xll.SNL.Clients.Office.Excel.Functions.SPG($D553, BW$1, $F553, "Options: Curr=USD, Mag=Actuals")</f>
        <v>0</v>
      </c>
      <c r="BX553" s="6">
        <f>_xll.SNL.Clients.Office.Excel.Functions.SPG($D553, BX$1, $F553, "Options: Curr=USD, Mag=Actuals")</f>
        <v>0</v>
      </c>
      <c r="BY553" s="6">
        <f>_xll.SNL.Clients.Office.Excel.Functions.SPG($D553, BY$1, $F553, "Options: Curr=USD, Mag=Actuals")</f>
        <v>78.289072310482794</v>
      </c>
      <c r="BZ553" s="6">
        <f>_xll.SNL.Clients.Office.Excel.Functions.SPG($D553, BZ$1, $F553, "Options: Curr=USD, Mag=Actuals")</f>
        <v>908000000</v>
      </c>
      <c r="CA553" s="6" t="str">
        <f>_xll.SNL.Clients.Office.Excel.Functions.SPG($D553, CA$1, $F553, "Options: Curr=USD, Mag=Actuals")</f>
        <v>Nonperforming Loans</v>
      </c>
      <c r="CB553" s="6">
        <f>_xll.SNL.Clients.Office.Excel.Functions.SPG($D553, CB$1, $F553, "Options: Curr=USD, Mag=Actuals")</f>
        <v>0.53901955429968995</v>
      </c>
      <c r="CC553" s="6">
        <f>_xll.SNL.Clients.Office.Excel.Functions.SPG($D553, CC$1, $F553, "Options: Curr=USD, Mag=Actuals")</f>
        <v>3.8109628137329001</v>
      </c>
      <c r="CD553" s="6">
        <f>_xll.SNL.Clients.Office.Excel.Functions.SPG($D553, CD$1, $F553, "Options: Curr=USD, Mag=Actuals")</f>
        <v>0.50195177454623796</v>
      </c>
      <c r="CE553" s="6">
        <f>_xll.SNL.Clients.Office.Excel.Functions.SPG($D553, CE$1, $F553, "Options: Curr=USD, Mag=Actuals")</f>
        <v>11.503791672628401</v>
      </c>
      <c r="CF553" s="6">
        <f>_xll.SNL.Clients.Office.Excel.Functions.SPG($D553, CF$1, $F553, "Options: Curr=USD, Mag=Actuals")</f>
        <v>2.1513291462357702</v>
      </c>
      <c r="CG553" s="6">
        <f>_xll.SNL.Clients.Office.Excel.Functions.SPG($D553, CG$1, $F553, "Options: Curr=USD, Mag=Actuals")</f>
        <v>0.317301677715148</v>
      </c>
    </row>
    <row r="554" spans="1:85" x14ac:dyDescent="0.3">
      <c r="A554" s="10" t="s">
        <v>84</v>
      </c>
      <c r="B554" s="10" t="s">
        <v>85</v>
      </c>
      <c r="C554" s="10" t="s">
        <v>3</v>
      </c>
      <c r="D554">
        <v>100201</v>
      </c>
      <c r="E554" s="10" t="s">
        <v>29</v>
      </c>
      <c r="F554" s="10" t="s">
        <v>57</v>
      </c>
      <c r="G554">
        <v>-248.22</v>
      </c>
      <c r="H554">
        <v>670.42</v>
      </c>
      <c r="I554">
        <v>918.64</v>
      </c>
      <c r="J554">
        <v>9062.82</v>
      </c>
      <c r="K554">
        <v>32770.620000000003</v>
      </c>
      <c r="L554">
        <v>4.4800000000000004</v>
      </c>
      <c r="M554">
        <v>12924.88</v>
      </c>
      <c r="N554">
        <v>276.55</v>
      </c>
      <c r="O554">
        <v>1.55</v>
      </c>
      <c r="P554">
        <v>-2.4700000000000002</v>
      </c>
      <c r="Q554">
        <v>1</v>
      </c>
      <c r="R554">
        <v>1</v>
      </c>
      <c r="S554" t="str">
        <f>_xll.SNL.Clients.Office.Excel.Functions.SPG(D554, S$1, F554, "Options: Curr=USD, Mag=Actuals")</f>
        <v>JPMorgan Chase &amp; Co. (NYSE:JPM)</v>
      </c>
      <c r="T554" t="str">
        <f>_xll.SNL.Clients.Office.Excel.Functions.SPG($D554, T$1, $F554, "Options: Curr=USD, Mag=Actuals")</f>
        <v>JPMorgan Chase &amp; Co.</v>
      </c>
      <c r="U554" s="6">
        <f>_xll.SNL.Clients.Office.Excel.Functions.SPG($D554, U$1, $F554, "Options: Curr=USD, Mag=Actuals")</f>
        <v>365875000000</v>
      </c>
      <c r="V554" t="str">
        <f>_xll.SNL.Clients.Office.Excel.Functions.SPG($D554, V$1, $F554, "Options: Curr=USD, Mag=Actuals")</f>
        <v>NYSE:JPM</v>
      </c>
      <c r="W554" t="str">
        <f>_xll.SNL.Clients.Office.Excel.Functions.SPG($D554, W$1, $F554, "Options: Curr=USD, Mag=Actuals")</f>
        <v>Bank</v>
      </c>
      <c r="X554" s="6">
        <f>_xll.SNL.Clients.Office.Excel.Functions.SPG($D554, X$1, $F554, "Options: Curr=USD, Mag=Actuals")</f>
        <v>25566000000</v>
      </c>
      <c r="Y554" s="6">
        <f>_xll.SNL.Clients.Office.Excel.Functions.SPG($D554, Y$1, $F554, "Options: Curr=USD, Mag=Actuals")</f>
        <v>0</v>
      </c>
      <c r="Z554" s="6">
        <f>_xll.SNL.Clients.Office.Excel.Functions.SPG($D554, Z$1, $F554, "Options: Curr=USD, Mag=Actuals")</f>
        <v>32430000000</v>
      </c>
      <c r="AA554" s="6">
        <f>_xll.SNL.Clients.Office.Excel.Functions.SPG($D554, AA$1, $F554, "Options: Curr=USD, Mag=Actuals")</f>
        <v>4745000000</v>
      </c>
      <c r="AB554" s="6">
        <f>_xll.SNL.Clients.Office.Excel.Functions.SPG($D554, AB$1, $F554, "Options: Curr=USD, Mag=Actuals")</f>
        <v>2.27</v>
      </c>
      <c r="AC554" s="6">
        <f>_xll.SNL.Clients.Office.Excel.Functions.SPG($D554, AC$1, $F554, "Options: Curr=USD, Mag=Actuals")</f>
        <v>-15.298507462686599</v>
      </c>
      <c r="AD554" s="6">
        <f>_xll.SNL.Clients.Office.Excel.Functions.SPG($D554, AD$1, $F554, "Options: Curr=USD, Mag=Actuals")</f>
        <v>0.72288789524600305</v>
      </c>
      <c r="AE554" s="6">
        <f>_xll.SNL.Clients.Office.Excel.Functions.SPG($D554, AE$1, $F554, "Options: Curr=USD, Mag=Actuals")</f>
        <v>13.908022393528199</v>
      </c>
      <c r="AF554" s="6">
        <f>_xll.SNL.Clients.Office.Excel.Functions.SPG($D554, AF$1, $F554, "Options: Curr=USD, Mag=Actuals")</f>
        <v>626942000000</v>
      </c>
      <c r="AG554" s="6">
        <f>_xll.SNL.Clients.Office.Excel.Functions.SPG($D554, AG$1, $F554, "Options: Curr=USD, Mag=Actuals")</f>
        <v>186311000000</v>
      </c>
      <c r="AH554" s="6">
        <f>_xll.SNL.Clients.Office.Excel.Functions.SPG($D554, AH$1, $F554, "Options: Curr=USD, Mag=Actuals")</f>
        <v>35099000000</v>
      </c>
      <c r="AI554" s="6">
        <f>_xll.SNL.Clients.Office.Excel.Functions.SPG($D554, AI$1, $F554, "Options: Curr=USD, Mag=Actuals")</f>
        <v>36160</v>
      </c>
      <c r="AJ554" s="6" t="str">
        <f>_xll.SNL.Clients.Office.Excel.Functions.SPG($D554, AJ$1, $F554, "Options: Curr=USD, Mag=Actuals")</f>
        <v>#INVALID FUNCTION PARAMETER</v>
      </c>
      <c r="AK554" s="6" t="str">
        <f>_xll.SNL.Clients.Office.Excel.Functions.SPG($D554, AK$1, $F554, "Options: Curr=USD, Mag=Actuals")</f>
        <v>#INVALID FUNCTION PARAMETER</v>
      </c>
      <c r="AL554" s="6" t="str">
        <f>_xll.SNL.Clients.Office.Excel.Functions.SPG($D554, AL$1, $F554, "Options: Curr=USD, Mag=Actuals")</f>
        <v>#INVALID FUNCTION PARAMETER</v>
      </c>
      <c r="AM554" s="6" t="str">
        <f>_xll.SNL.Clients.Office.Excel.Functions.SPG($D554, AM$1, $F554, "Options: Curr=USD, Mag=Actuals")</f>
        <v>#INVALID FUNCTION PARAMETER</v>
      </c>
      <c r="AN554" s="6">
        <f>_xll.SNL.Clients.Office.Excel.Functions.SPG($D554, AN$1, $F554, "Options: Curr=USD, Mag=Actuals")</f>
        <v>626942000000</v>
      </c>
      <c r="AO554" s="6">
        <f>_xll.SNL.Clients.Office.Excel.Functions.SPG($D554, AO$1, $F554, "Options: Curr=USD, Mag=Actuals")</f>
        <v>194227000000</v>
      </c>
      <c r="AP554" s="6">
        <f>_xll.SNL.Clients.Office.Excel.Functions.SPG($D554, AP$1, $F554, "Options: Curr=USD, Mag=Actuals")</f>
        <v>267465000000</v>
      </c>
      <c r="AQ554" s="6">
        <f>_xll.SNL.Clients.Office.Excel.Functions.SPG($D554, AQ$1, $F554, "Options: Curr=USD, Mag=Actuals")</f>
        <v>35099000000</v>
      </c>
      <c r="AR554" s="6">
        <f>_xll.SNL.Clients.Office.Excel.Functions.SPG($D554, AR$1, $F554, "Options: Curr=USD, Mag=Actuals")</f>
        <v>35099000000</v>
      </c>
      <c r="AS554" s="6">
        <f>_xll.SNL.Clients.Office.Excel.Functions.SPG($D554, AS$1, $F554, "Options: Curr=USD, Mag=Actuals")</f>
        <v>0</v>
      </c>
      <c r="AT554" s="6">
        <f>_xll.SNL.Clients.Office.Excel.Functions.SPG($D554, AT$1, $F554, "Options: Curr=USD, Mag=Actuals")</f>
        <v>30.980058761416501</v>
      </c>
      <c r="AU554" s="6">
        <f>_xll.SNL.Clients.Office.Excel.Functions.SPG($D554, AU$1, $F554, "Options: Curr=USD, Mag=Actuals")</f>
        <v>72.617725683734307</v>
      </c>
      <c r="AV554" s="6">
        <f>_xll.SNL.Clients.Office.Excel.Functions.SPG($D554, AV$1, $F554, "Options: Curr=USD, Mag=Actuals")</f>
        <v>5.5984445132085598</v>
      </c>
      <c r="AW554" s="6">
        <f>_xll.SNL.Clients.Office.Excel.Functions.SPG($D554, AW$1, $F554, "Options: Curr=USD, Mag=Actuals")</f>
        <v>0</v>
      </c>
      <c r="AX554" s="6">
        <f>_xll.SNL.Clients.Office.Excel.Functions.SPG($D554, AX$1, $F554, "Options: Curr=USD, Mag=Actuals")</f>
        <v>4745000000</v>
      </c>
      <c r="AY554" s="6">
        <f>_xll.SNL.Clients.Office.Excel.Functions.SPG($D554, AY$1, $F554, "Options: Curr=USD, Mag=Actuals")</f>
        <v>4745000000</v>
      </c>
      <c r="AZ554" s="6">
        <f>_xll.SNL.Clients.Office.Excel.Functions.SPG($D554, AZ$1, $F554, "Options: Curr=USD, Mag=Actuals")</f>
        <v>0.72288789524600305</v>
      </c>
      <c r="BA554" s="6">
        <f>_xll.SNL.Clients.Office.Excel.Functions.SPG($D554, BA$1, $F554, "Options: Curr=USD, Mag=Actuals")</f>
        <v>13.908022393528199</v>
      </c>
      <c r="BB554" s="6">
        <f>_xll.SNL.Clients.Office.Excel.Functions.SPG($D554, BB$1, $F554, "Options: Curr=USD, Mag=Actuals")</f>
        <v>14.3479342956695</v>
      </c>
      <c r="BC554" s="6">
        <f>_xll.SNL.Clients.Office.Excel.Functions.SPG($D554, BC$1, $F554, "Options: Curr=USD, Mag=Actuals")</f>
        <v>0</v>
      </c>
      <c r="BD554" s="6">
        <f>_xll.SNL.Clients.Office.Excel.Functions.SPG($D554, BD$1, $F554, "Options: Curr=USD, Mag=Actuals")</f>
        <v>0</v>
      </c>
      <c r="BE554" s="6">
        <f>_xll.SNL.Clients.Office.Excel.Functions.SPG($D554, BE$1, $F554, "Options: Curr=USD, Mag=Actuals")</f>
        <v>1.5153985024261301</v>
      </c>
      <c r="BF554" s="6">
        <f>_xll.SNL.Clients.Office.Excel.Functions.SPG($D554, BF$1, $F554, "Options: Curr=USD, Mag=Actuals")</f>
        <v>0</v>
      </c>
      <c r="BG554" s="6">
        <f>_xll.SNL.Clients.Office.Excel.Functions.SPG($D554, BG$1, $F554, "Options: Curr=USD, Mag=Actuals")</f>
        <v>2.4476115753471599</v>
      </c>
      <c r="BH554" s="6">
        <f>_xll.SNL.Clients.Office.Excel.Functions.SPG($D554, BH$1, $F554, "Options: Curr=USD, Mag=Actuals")</f>
        <v>1.39108311306454</v>
      </c>
      <c r="BI554" s="6">
        <f>_xll.SNL.Clients.Office.Excel.Functions.SPG($D554, BI$1, $F554, "Options: Curr=USD, Mag=Actuals")</f>
        <v>0</v>
      </c>
      <c r="BJ554" s="6">
        <f>_xll.SNL.Clients.Office.Excel.Functions.SPG($D554, BJ$1, $F554, "Options: Curr=USD, Mag=Actuals")</f>
        <v>0</v>
      </c>
      <c r="BK554" s="6">
        <f>_xll.SNL.Clients.Office.Excel.Functions.SPG($D554, BK$1, $F554, "Options: Curr=USD, Mag=Actuals")</f>
        <v>0</v>
      </c>
      <c r="BL554" s="6">
        <f>_xll.SNL.Clients.Office.Excel.Functions.SPG($D554, BL$1, $F554, "Options: Curr=USD, Mag=Actuals")</f>
        <v>0</v>
      </c>
      <c r="BM554" s="6">
        <f>_xll.SNL.Clients.Office.Excel.Functions.SPG($D554, BM$1, $F554, "Options: Curr=USD, Mag=Actuals")</f>
        <v>0</v>
      </c>
      <c r="BN554" s="6">
        <f>_xll.SNL.Clients.Office.Excel.Functions.SPG($D554, BN$1, $F554, "Options: Curr=USD, Mag=Actuals")</f>
        <v>1.97325874347835</v>
      </c>
      <c r="BO554" s="6">
        <f>_xll.SNL.Clients.Office.Excel.Functions.SPG($D554, BO$1, $F554, "Options: Curr=USD, Mag=Actuals")</f>
        <v>39.2357652309041</v>
      </c>
      <c r="BP554" s="6">
        <f>_xll.SNL.Clients.Office.Excel.Functions.SPG($D554, BP$1, $F554, "Options: Curr=USD, Mag=Actuals")</f>
        <v>0</v>
      </c>
      <c r="BQ554" s="6">
        <f>_xll.SNL.Clients.Office.Excel.Functions.SPG($D554, BQ$1, $F554, "Options: Curr=USD, Mag=Actuals")</f>
        <v>62.841273566455399</v>
      </c>
      <c r="BR554" s="6">
        <f>_xll.SNL.Clients.Office.Excel.Functions.SPG($D554, BR$1, $F554, "Options: Curr=USD, Mag=Actuals")</f>
        <v>0</v>
      </c>
      <c r="BS554" s="6">
        <f>_xll.SNL.Clients.Office.Excel.Functions.SPG($D554, BS$1, $F554, "Options: Curr=USD, Mag=Actuals")</f>
        <v>8.23</v>
      </c>
      <c r="BT554" s="6">
        <f>_xll.SNL.Clients.Office.Excel.Functions.SPG($D554, BT$1, $F554, "Options: Curr=USD, Mag=Actuals")</f>
        <v>11.94</v>
      </c>
      <c r="BU554" s="6">
        <f>_xll.SNL.Clients.Office.Excel.Functions.SPG($D554, BU$1, $F554, "Options: Curr=USD, Mag=Actuals")</f>
        <v>0</v>
      </c>
      <c r="BV554" s="6">
        <f>_xll.SNL.Clients.Office.Excel.Functions.SPG($D554, BV$1, $F554, "Options: Curr=USD, Mag=Actuals")</f>
        <v>0</v>
      </c>
      <c r="BW554" s="6">
        <f>_xll.SNL.Clients.Office.Excel.Functions.SPG($D554, BW$1, $F554, "Options: Curr=USD, Mag=Actuals")</f>
        <v>0</v>
      </c>
      <c r="BX554" s="6">
        <f>_xll.SNL.Clients.Office.Excel.Functions.SPG($D554, BX$1, $F554, "Options: Curr=USD, Mag=Actuals")</f>
        <v>0</v>
      </c>
      <c r="BY554" s="6">
        <f>_xll.SNL.Clients.Office.Excel.Functions.SPG($D554, BY$1, $F554, "Options: Curr=USD, Mag=Actuals")</f>
        <v>0</v>
      </c>
      <c r="BZ554" s="6">
        <f>_xll.SNL.Clients.Office.Excel.Functions.SPG($D554, BZ$1, $F554, "Options: Curr=USD, Mag=Actuals")</f>
        <v>1562000000</v>
      </c>
      <c r="CA554" s="6" t="str">
        <f>_xll.SNL.Clients.Office.Excel.Functions.SPG($D554, CA$1, $F554, "Options: Curr=USD, Mag=Actuals")</f>
        <v>Nonperforming Loans</v>
      </c>
      <c r="CB554" s="6">
        <f>_xll.SNL.Clients.Office.Excel.Functions.SPG($D554, CB$1, $F554, "Options: Curr=USD, Mag=Actuals")</f>
        <v>0.787898047405031</v>
      </c>
      <c r="CC554" s="6">
        <f>_xll.SNL.Clients.Office.Excel.Functions.SPG($D554, CC$1, $F554, "Options: Curr=USD, Mag=Actuals")</f>
        <v>0</v>
      </c>
      <c r="CD554" s="6">
        <f>_xll.SNL.Clients.Office.Excel.Functions.SPG($D554, CD$1, $F554, "Options: Curr=USD, Mag=Actuals")</f>
        <v>0.79246692827710696</v>
      </c>
      <c r="CE554" s="6">
        <f>_xll.SNL.Clients.Office.Excel.Functions.SPG($D554, CE$1, $F554, "Options: Curr=USD, Mag=Actuals")</f>
        <v>15.2947368421053</v>
      </c>
      <c r="CF554" s="6">
        <f>_xll.SNL.Clients.Office.Excel.Functions.SPG($D554, CF$1, $F554, "Options: Curr=USD, Mag=Actuals")</f>
        <v>2.0287618096434299</v>
      </c>
      <c r="CG554" s="6">
        <f>_xll.SNL.Clients.Office.Excel.Functions.SPG($D554, CG$1, $F554, "Options: Curr=USD, Mag=Actuals")</f>
        <v>0</v>
      </c>
    </row>
    <row r="555" spans="1:85" x14ac:dyDescent="0.3">
      <c r="A555" s="10" t="s">
        <v>84</v>
      </c>
      <c r="B555" s="10" t="s">
        <v>85</v>
      </c>
      <c r="C555" s="10" t="s">
        <v>3</v>
      </c>
      <c r="D555">
        <v>100201</v>
      </c>
      <c r="E555" s="10" t="s">
        <v>29</v>
      </c>
      <c r="F555" s="10" t="s">
        <v>58</v>
      </c>
      <c r="G555">
        <v>-337.07</v>
      </c>
      <c r="H555">
        <v>698.52</v>
      </c>
      <c r="I555">
        <v>1035.5899999999999</v>
      </c>
      <c r="J555">
        <v>9631.17</v>
      </c>
      <c r="K555">
        <v>34430.089999999997</v>
      </c>
      <c r="L555">
        <v>4.79</v>
      </c>
      <c r="M555">
        <v>13543.77</v>
      </c>
      <c r="N555">
        <v>279.73</v>
      </c>
      <c r="O555">
        <v>2.19</v>
      </c>
      <c r="P555">
        <v>0.85</v>
      </c>
      <c r="Q555">
        <v>1</v>
      </c>
      <c r="R555">
        <v>1</v>
      </c>
      <c r="S555" t="str">
        <f>_xll.SNL.Clients.Office.Excel.Functions.SPG(D555, S$1, F555, "Options: Curr=USD, Mag=Actuals")</f>
        <v>JPMorgan Chase &amp; Co. (NYSE:JPM)</v>
      </c>
      <c r="T555" t="str">
        <f>_xll.SNL.Clients.Office.Excel.Functions.SPG($D555, T$1, $F555, "Options: Curr=USD, Mag=Actuals")</f>
        <v>JPMorgan Chase &amp; Co.</v>
      </c>
      <c r="U555" s="6">
        <f>_xll.SNL.Clients.Office.Excel.Functions.SPG($D555, U$1, $F555, "Options: Curr=USD, Mag=Actuals")</f>
        <v>667003000000</v>
      </c>
      <c r="V555" t="str">
        <f>_xll.SNL.Clients.Office.Excel.Functions.SPG($D555, V$1, $F555, "Options: Curr=USD, Mag=Actuals")</f>
        <v>NYSE:JPM</v>
      </c>
      <c r="W555" t="str">
        <f>_xll.SNL.Clients.Office.Excel.Functions.SPG($D555, W$1, $F555, "Options: Curr=USD, Mag=Actuals")</f>
        <v>Bank</v>
      </c>
      <c r="X555" s="6">
        <f>_xll.SNL.Clients.Office.Excel.Functions.SPG($D555, X$1, $F555, "Options: Curr=USD, Mag=Actuals")</f>
        <v>30702000000</v>
      </c>
      <c r="Y555" s="6">
        <f>_xll.SNL.Clients.Office.Excel.Functions.SPG($D555, Y$1, $F555, "Options: Curr=USD, Mag=Actuals")</f>
        <v>0</v>
      </c>
      <c r="Z555" s="6">
        <f>_xll.SNL.Clients.Office.Excel.Functions.SPG($D555, Z$1, $F555, "Options: Curr=USD, Mag=Actuals")</f>
        <v>32411000000</v>
      </c>
      <c r="AA555" s="6">
        <f>_xll.SNL.Clients.Office.Excel.Functions.SPG($D555, AA$1, $F555, "Options: Curr=USD, Mag=Actuals")</f>
        <v>7501000000</v>
      </c>
      <c r="AB555" s="6">
        <f>_xll.SNL.Clients.Office.Excel.Functions.SPG($D555, AB$1, $F555, "Options: Curr=USD, Mag=Actuals")</f>
        <v>3.69</v>
      </c>
      <c r="AC555" s="6">
        <f>_xll.SNL.Clients.Office.Excel.Functions.SPG($D555, AC$1, $F555, "Options: Curr=USD, Mag=Actuals")</f>
        <v>62.555066079295202</v>
      </c>
      <c r="AD555" s="6">
        <f>_xll.SNL.Clients.Office.Excel.Functions.SPG($D555, AD$1, $F555, "Options: Curr=USD, Mag=Actuals")</f>
        <v>1.1905914545976899</v>
      </c>
      <c r="AE555" s="6">
        <f>_xll.SNL.Clients.Office.Excel.Functions.SPG($D555, AE$1, $F555, "Options: Curr=USD, Mag=Actuals")</f>
        <v>21.6622866549225</v>
      </c>
      <c r="AF555" s="6">
        <f>_xll.SNL.Clients.Office.Excel.Functions.SPG($D555, AF$1, $F555, "Options: Curr=USD, Mag=Actuals")</f>
        <v>667003000000</v>
      </c>
      <c r="AG555" s="6">
        <f>_xll.SNL.Clients.Office.Excel.Functions.SPG($D555, AG$1, $F555, "Options: Curr=USD, Mag=Actuals")</f>
        <v>187459000000</v>
      </c>
      <c r="AH555" s="6">
        <f>_xll.SNL.Clients.Office.Excel.Functions.SPG($D555, AH$1, $F555, "Options: Curr=USD, Mag=Actuals")</f>
        <v>35056000000</v>
      </c>
      <c r="AI555" s="6">
        <f>_xll.SNL.Clients.Office.Excel.Functions.SPG($D555, AI$1, $F555, "Options: Curr=USD, Mag=Actuals")</f>
        <v>36525</v>
      </c>
      <c r="AJ555" s="6" t="str">
        <f>_xll.SNL.Clients.Office.Excel.Functions.SPG($D555, AJ$1, $F555, "Options: Curr=USD, Mag=Actuals")</f>
        <v>#INVALID FUNCTION PARAMETER</v>
      </c>
      <c r="AK555" s="6" t="str">
        <f>_xll.SNL.Clients.Office.Excel.Functions.SPG($D555, AK$1, $F555, "Options: Curr=USD, Mag=Actuals")</f>
        <v>#INVALID FUNCTION PARAMETER</v>
      </c>
      <c r="AL555" s="6" t="str">
        <f>_xll.SNL.Clients.Office.Excel.Functions.SPG($D555, AL$1, $F555, "Options: Curr=USD, Mag=Actuals")</f>
        <v>#INVALID FUNCTION PARAMETER</v>
      </c>
      <c r="AM555" s="6" t="str">
        <f>_xll.SNL.Clients.Office.Excel.Functions.SPG($D555, AM$1, $F555, "Options: Curr=USD, Mag=Actuals")</f>
        <v>#INVALID FUNCTION PARAMETER</v>
      </c>
      <c r="AN555" s="6">
        <f>_xll.SNL.Clients.Office.Excel.Functions.SPG($D555, AN$1, $F555, "Options: Curr=USD, Mag=Actuals")</f>
        <v>667003000000</v>
      </c>
      <c r="AO555" s="6">
        <f>_xll.SNL.Clients.Office.Excel.Functions.SPG($D555, AO$1, $F555, "Options: Curr=USD, Mag=Actuals")</f>
        <v>199270000000</v>
      </c>
      <c r="AP555" s="6">
        <f>_xll.SNL.Clients.Office.Excel.Functions.SPG($D555, AP$1, $F555, "Options: Curr=USD, Mag=Actuals")</f>
        <v>287064000000</v>
      </c>
      <c r="AQ555" s="6">
        <f>_xll.SNL.Clients.Office.Excel.Functions.SPG($D555, AQ$1, $F555, "Options: Curr=USD, Mag=Actuals")</f>
        <v>35056000000</v>
      </c>
      <c r="AR555" s="6">
        <f>_xll.SNL.Clients.Office.Excel.Functions.SPG($D555, AR$1, $F555, "Options: Curr=USD, Mag=Actuals")</f>
        <v>35056000000</v>
      </c>
      <c r="AS555" s="6">
        <f>_xll.SNL.Clients.Office.Excel.Functions.SPG($D555, AS$1, $F555, "Options: Curr=USD, Mag=Actuals")</f>
        <v>25424000000</v>
      </c>
      <c r="AT555" s="6">
        <f>_xll.SNL.Clients.Office.Excel.Functions.SPG($D555, AT$1, $F555, "Options: Curr=USD, Mag=Actuals")</f>
        <v>29.875427846651402</v>
      </c>
      <c r="AU555" s="6">
        <f>_xll.SNL.Clients.Office.Excel.Functions.SPG($D555, AU$1, $F555, "Options: Curr=USD, Mag=Actuals")</f>
        <v>69.416576094529404</v>
      </c>
      <c r="AV555" s="6">
        <f>_xll.SNL.Clients.Office.Excel.Functions.SPG($D555, AV$1, $F555, "Options: Curr=USD, Mag=Actuals")</f>
        <v>5.2557484748944203</v>
      </c>
      <c r="AW555" s="6">
        <f>_xll.SNL.Clients.Office.Excel.Functions.SPG($D555, AW$1, $F555, "Options: Curr=USD, Mag=Actuals")</f>
        <v>3.8675268607833302</v>
      </c>
      <c r="AX555" s="6">
        <f>_xll.SNL.Clients.Office.Excel.Functions.SPG($D555, AX$1, $F555, "Options: Curr=USD, Mag=Actuals")</f>
        <v>7501000000</v>
      </c>
      <c r="AY555" s="6">
        <f>_xll.SNL.Clients.Office.Excel.Functions.SPG($D555, AY$1, $F555, "Options: Curr=USD, Mag=Actuals")</f>
        <v>7501000000</v>
      </c>
      <c r="AZ555" s="6">
        <f>_xll.SNL.Clients.Office.Excel.Functions.SPG($D555, AZ$1, $F555, "Options: Curr=USD, Mag=Actuals")</f>
        <v>1.1905914545976899</v>
      </c>
      <c r="BA555" s="6">
        <f>_xll.SNL.Clients.Office.Excel.Functions.SPG($D555, BA$1, $F555, "Options: Curr=USD, Mag=Actuals")</f>
        <v>21.6622866549225</v>
      </c>
      <c r="BB555" s="6">
        <f>_xll.SNL.Clients.Office.Excel.Functions.SPG($D555, BB$1, $F555, "Options: Curr=USD, Mag=Actuals")</f>
        <v>22.456044456591101</v>
      </c>
      <c r="BC555" s="6">
        <f>_xll.SNL.Clients.Office.Excel.Functions.SPG($D555, BC$1, $F555, "Options: Curr=USD, Mag=Actuals")</f>
        <v>0</v>
      </c>
      <c r="BD555" s="6">
        <f>_xll.SNL.Clients.Office.Excel.Functions.SPG($D555, BD$1, $F555, "Options: Curr=USD, Mag=Actuals")</f>
        <v>0</v>
      </c>
      <c r="BE555" s="6">
        <f>_xll.SNL.Clients.Office.Excel.Functions.SPG($D555, BE$1, $F555, "Options: Curr=USD, Mag=Actuals")</f>
        <v>1.64771762300741</v>
      </c>
      <c r="BF555" s="6">
        <f>_xll.SNL.Clients.Office.Excel.Functions.SPG($D555, BF$1, $F555, "Options: Curr=USD, Mag=Actuals")</f>
        <v>0</v>
      </c>
      <c r="BG555" s="6">
        <f>_xll.SNL.Clients.Office.Excel.Functions.SPG($D555, BG$1, $F555, "Options: Curr=USD, Mag=Actuals")</f>
        <v>2.8367218339647899</v>
      </c>
      <c r="BH555" s="6">
        <f>_xll.SNL.Clients.Office.Excel.Functions.SPG($D555, BH$1, $F555, "Options: Curr=USD, Mag=Actuals")</f>
        <v>2.08214620736068</v>
      </c>
      <c r="BI555" s="6">
        <f>_xll.SNL.Clients.Office.Excel.Functions.SPG($D555, BI$1, $F555, "Options: Curr=USD, Mag=Actuals")</f>
        <v>0</v>
      </c>
      <c r="BJ555" s="6">
        <f>_xll.SNL.Clients.Office.Excel.Functions.SPG($D555, BJ$1, $F555, "Options: Curr=USD, Mag=Actuals")</f>
        <v>0</v>
      </c>
      <c r="BK555" s="6">
        <f>_xll.SNL.Clients.Office.Excel.Functions.SPG($D555, BK$1, $F555, "Options: Curr=USD, Mag=Actuals")</f>
        <v>0</v>
      </c>
      <c r="BL555" s="6">
        <f>_xll.SNL.Clients.Office.Excel.Functions.SPG($D555, BL$1, $F555, "Options: Curr=USD, Mag=Actuals")</f>
        <v>0</v>
      </c>
      <c r="BM555" s="6">
        <f>_xll.SNL.Clients.Office.Excel.Functions.SPG($D555, BM$1, $F555, "Options: Curr=USD, Mag=Actuals")</f>
        <v>0</v>
      </c>
      <c r="BN555" s="6">
        <f>_xll.SNL.Clients.Office.Excel.Functions.SPG($D555, BN$1, $F555, "Options: Curr=USD, Mag=Actuals")</f>
        <v>2.1482879504658299</v>
      </c>
      <c r="BO555" s="6">
        <f>_xll.SNL.Clients.Office.Excel.Functions.SPG($D555, BO$1, $F555, "Options: Curr=USD, Mag=Actuals")</f>
        <v>33.291253965171201</v>
      </c>
      <c r="BP555" s="6">
        <f>_xll.SNL.Clients.Office.Excel.Functions.SPG($D555, BP$1, $F555, "Options: Curr=USD, Mag=Actuals")</f>
        <v>0</v>
      </c>
      <c r="BQ555" s="6">
        <f>_xll.SNL.Clients.Office.Excel.Functions.SPG($D555, BQ$1, $F555, "Options: Curr=USD, Mag=Actuals")</f>
        <v>58.211191453325497</v>
      </c>
      <c r="BR555" s="6">
        <f>_xll.SNL.Clients.Office.Excel.Functions.SPG($D555, BR$1, $F555, "Options: Curr=USD, Mag=Actuals")</f>
        <v>0</v>
      </c>
      <c r="BS555" s="6">
        <f>_xll.SNL.Clients.Office.Excel.Functions.SPG($D555, BS$1, $F555, "Options: Curr=USD, Mag=Actuals")</f>
        <v>8.5399999999999991</v>
      </c>
      <c r="BT555" s="6">
        <f>_xll.SNL.Clients.Office.Excel.Functions.SPG($D555, BT$1, $F555, "Options: Curr=USD, Mag=Actuals")</f>
        <v>12.34</v>
      </c>
      <c r="BU555" s="6">
        <f>_xll.SNL.Clients.Office.Excel.Functions.SPG($D555, BU$1, $F555, "Options: Curr=USD, Mag=Actuals")</f>
        <v>0</v>
      </c>
      <c r="BV555" s="6">
        <f>_xll.SNL.Clients.Office.Excel.Functions.SPG($D555, BV$1, $F555, "Options: Curr=USD, Mag=Actuals")</f>
        <v>0</v>
      </c>
      <c r="BW555" s="6">
        <f>_xll.SNL.Clients.Office.Excel.Functions.SPG($D555, BW$1, $F555, "Options: Curr=USD, Mag=Actuals")</f>
        <v>0</v>
      </c>
      <c r="BX555" s="6">
        <f>_xll.SNL.Clients.Office.Excel.Functions.SPG($D555, BX$1, $F555, "Options: Curr=USD, Mag=Actuals")</f>
        <v>0</v>
      </c>
      <c r="BY555" s="6">
        <f>_xll.SNL.Clients.Office.Excel.Functions.SPG($D555, BY$1, $F555, "Options: Curr=USD, Mag=Actuals")</f>
        <v>65.142135792492695</v>
      </c>
      <c r="BZ555" s="6">
        <f>_xll.SNL.Clients.Office.Excel.Functions.SPG($D555, BZ$1, $F555, "Options: Curr=USD, Mag=Actuals")</f>
        <v>1737000000</v>
      </c>
      <c r="CA555" s="6" t="str">
        <f>_xll.SNL.Clients.Office.Excel.Functions.SPG($D555, CA$1, $F555, "Options: Curr=USD, Mag=Actuals")</f>
        <v>Nonperforming Loans</v>
      </c>
      <c r="CB555" s="6">
        <f>_xll.SNL.Clients.Office.Excel.Functions.SPG($D555, CB$1, $F555, "Options: Curr=USD, Mag=Actuals")</f>
        <v>0.85563130517024</v>
      </c>
      <c r="CC555" s="6">
        <f>_xll.SNL.Clients.Office.Excel.Functions.SPG($D555, CC$1, $F555, "Options: Curr=USD, Mag=Actuals")</f>
        <v>5.9563815924833703</v>
      </c>
      <c r="CD555" s="6">
        <f>_xll.SNL.Clients.Office.Excel.Functions.SPG($D555, CD$1, $F555, "Options: Curr=USD, Mag=Actuals")</f>
        <v>0.80113410893567905</v>
      </c>
      <c r="CE555" s="6">
        <f>_xll.SNL.Clients.Office.Excel.Functions.SPG($D555, CE$1, $F555, "Options: Curr=USD, Mag=Actuals")</f>
        <v>11.2704598597038</v>
      </c>
      <c r="CF555" s="6">
        <f>_xll.SNL.Clients.Office.Excel.Functions.SPG($D555, CF$1, $F555, "Options: Curr=USD, Mag=Actuals")</f>
        <v>1.84130674653216</v>
      </c>
      <c r="CG555" s="6">
        <f>_xll.SNL.Clients.Office.Excel.Functions.SPG($D555, CG$1, $F555, "Options: Curr=USD, Mag=Actuals")</f>
        <v>0.39976985040276197</v>
      </c>
    </row>
    <row r="556" spans="1:85" x14ac:dyDescent="0.3">
      <c r="A556" s="10" t="s">
        <v>84</v>
      </c>
      <c r="B556" s="10" t="s">
        <v>85</v>
      </c>
      <c r="C556" s="10" t="s">
        <v>3</v>
      </c>
      <c r="D556">
        <v>100201</v>
      </c>
      <c r="E556" s="10" t="s">
        <v>29</v>
      </c>
      <c r="F556" s="10" t="s">
        <v>7</v>
      </c>
      <c r="G556">
        <v>-446.78</v>
      </c>
      <c r="H556">
        <v>784.94</v>
      </c>
      <c r="I556">
        <v>1231.72</v>
      </c>
      <c r="J556">
        <v>10250.950000000001</v>
      </c>
      <c r="K556">
        <v>36249.4</v>
      </c>
      <c r="L556">
        <v>4.08</v>
      </c>
      <c r="M556">
        <v>14096.03</v>
      </c>
      <c r="N556">
        <v>282.79000000000002</v>
      </c>
      <c r="O556">
        <v>3.37</v>
      </c>
      <c r="P556">
        <v>5.8</v>
      </c>
      <c r="Q556">
        <v>1</v>
      </c>
      <c r="R556">
        <v>1</v>
      </c>
      <c r="S556" t="str">
        <f>_xll.SNL.Clients.Office.Excel.Functions.SPG(D556, S$1, F556, "Options: Curr=USD, Mag=Actuals")</f>
        <v>JPMorgan Chase &amp; Co. (NYSE:JPM)</v>
      </c>
      <c r="T556" t="str">
        <f>_xll.SNL.Clients.Office.Excel.Functions.SPG($D556, T$1, $F556, "Options: Curr=USD, Mag=Actuals")</f>
        <v>JPMorgan Chase &amp; Co.</v>
      </c>
      <c r="U556" s="6">
        <f>_xll.SNL.Clients.Office.Excel.Functions.SPG($D556, U$1, $F556, "Options: Curr=USD, Mag=Actuals")</f>
        <v>715348000000</v>
      </c>
      <c r="V556" t="str">
        <f>_xll.SNL.Clients.Office.Excel.Functions.SPG($D556, V$1, $F556, "Options: Curr=USD, Mag=Actuals")</f>
        <v>NYSE:JPM</v>
      </c>
      <c r="W556" t="str">
        <f>_xll.SNL.Clients.Office.Excel.Functions.SPG($D556, W$1, $F556, "Options: Curr=USD, Mag=Actuals")</f>
        <v>Bank</v>
      </c>
      <c r="X556" s="6">
        <f>_xll.SNL.Clients.Office.Excel.Functions.SPG($D556, X$1, $F556, "Options: Curr=USD, Mag=Actuals")</f>
        <v>32055000000</v>
      </c>
      <c r="Y556" s="6">
        <f>_xll.SNL.Clients.Office.Excel.Functions.SPG($D556, Y$1, $F556, "Options: Curr=USD, Mag=Actuals")</f>
        <v>0</v>
      </c>
      <c r="Z556" s="6">
        <f>_xll.SNL.Clients.Office.Excel.Functions.SPG($D556, Z$1, $F556, "Options: Curr=USD, Mag=Actuals")</f>
        <v>35864000000</v>
      </c>
      <c r="AA556" s="6">
        <f>_xll.SNL.Clients.Office.Excel.Functions.SPG($D556, AA$1, $F556, "Options: Curr=USD, Mag=Actuals")</f>
        <v>5727000000</v>
      </c>
      <c r="AB556" s="6">
        <f>_xll.SNL.Clients.Office.Excel.Functions.SPG($D556, AB$1, $F556, "Options: Curr=USD, Mag=Actuals")</f>
        <v>2.86</v>
      </c>
      <c r="AC556" s="6">
        <f>_xll.SNL.Clients.Office.Excel.Functions.SPG($D556, AC$1, $F556, "Options: Curr=USD, Mag=Actuals")</f>
        <v>-22.493224932249301</v>
      </c>
      <c r="AD556" s="6">
        <f>_xll.SNL.Clients.Office.Excel.Functions.SPG($D556, AD$1, $F556, "Options: Curr=USD, Mag=Actuals")</f>
        <v>0.84618169192012505</v>
      </c>
      <c r="AE556" s="6">
        <f>_xll.SNL.Clients.Office.Excel.Functions.SPG($D556, AE$1, $F556, "Options: Curr=USD, Mag=Actuals")</f>
        <v>15.1720666543037</v>
      </c>
      <c r="AF556" s="6">
        <f>_xll.SNL.Clients.Office.Excel.Functions.SPG($D556, AF$1, $F556, "Options: Curr=USD, Mag=Actuals")</f>
        <v>715348000000</v>
      </c>
      <c r="AG556" s="6">
        <f>_xll.SNL.Clients.Office.Excel.Functions.SPG($D556, AG$1, $F556, "Options: Curr=USD, Mag=Actuals")</f>
        <v>219728000000</v>
      </c>
      <c r="AH556" s="6">
        <f>_xll.SNL.Clients.Office.Excel.Functions.SPG($D556, AH$1, $F556, "Options: Curr=USD, Mag=Actuals")</f>
        <v>42338000000</v>
      </c>
      <c r="AI556" s="6">
        <f>_xll.SNL.Clients.Office.Excel.Functions.SPG($D556, AI$1, $F556, "Options: Curr=USD, Mag=Actuals")</f>
        <v>36891</v>
      </c>
      <c r="AJ556" s="6" t="str">
        <f>_xll.SNL.Clients.Office.Excel.Functions.SPG($D556, AJ$1, $F556, "Options: Curr=USD, Mag=Actuals")</f>
        <v>#INVALID FUNCTION PARAMETER</v>
      </c>
      <c r="AK556" s="6" t="str">
        <f>_xll.SNL.Clients.Office.Excel.Functions.SPG($D556, AK$1, $F556, "Options: Curr=USD, Mag=Actuals")</f>
        <v>#INVALID FUNCTION PARAMETER</v>
      </c>
      <c r="AL556" s="6" t="str">
        <f>_xll.SNL.Clients.Office.Excel.Functions.SPG($D556, AL$1, $F556, "Options: Curr=USD, Mag=Actuals")</f>
        <v>#INVALID FUNCTION PARAMETER</v>
      </c>
      <c r="AM556" s="6" t="str">
        <f>_xll.SNL.Clients.Office.Excel.Functions.SPG($D556, AM$1, $F556, "Options: Curr=USD, Mag=Actuals")</f>
        <v>#INVALID FUNCTION PARAMETER</v>
      </c>
      <c r="AN556" s="6">
        <f>_xll.SNL.Clients.Office.Excel.Functions.SPG($D556, AN$1, $F556, "Options: Curr=USD, Mag=Actuals")</f>
        <v>715348000000</v>
      </c>
      <c r="AO556" s="6">
        <f>_xll.SNL.Clients.Office.Excel.Functions.SPG($D556, AO$1, $F556, "Options: Curr=USD, Mag=Actuals")</f>
        <v>212385000000</v>
      </c>
      <c r="AP556" s="6">
        <f>_xll.SNL.Clients.Office.Excel.Functions.SPG($D556, AP$1, $F556, "Options: Curr=USD, Mag=Actuals")</f>
        <v>279365000000</v>
      </c>
      <c r="AQ556" s="6">
        <f>_xll.SNL.Clients.Office.Excel.Functions.SPG($D556, AQ$1, $F556, "Options: Curr=USD, Mag=Actuals")</f>
        <v>42338000000</v>
      </c>
      <c r="AR556" s="6">
        <f>_xll.SNL.Clients.Office.Excel.Functions.SPG($D556, AR$1, $F556, "Options: Curr=USD, Mag=Actuals")</f>
        <v>42338000000</v>
      </c>
      <c r="AS556" s="6">
        <f>_xll.SNL.Clients.Office.Excel.Functions.SPG($D556, AS$1, $F556, "Options: Curr=USD, Mag=Actuals")</f>
        <v>33463000000</v>
      </c>
      <c r="AT556" s="6">
        <f>_xll.SNL.Clients.Office.Excel.Functions.SPG($D556, AT$1, $F556, "Options: Curr=USD, Mag=Actuals")</f>
        <v>29.689745410625299</v>
      </c>
      <c r="AU556" s="6">
        <f>_xll.SNL.Clients.Office.Excel.Functions.SPG($D556, AU$1, $F556, "Options: Curr=USD, Mag=Actuals")</f>
        <v>76.024197734147094</v>
      </c>
      <c r="AV556" s="6">
        <f>_xll.SNL.Clients.Office.Excel.Functions.SPG($D556, AV$1, $F556, "Options: Curr=USD, Mag=Actuals")</f>
        <v>5.9185179800600496</v>
      </c>
      <c r="AW556" s="6">
        <f>_xll.SNL.Clients.Office.Excel.Functions.SPG($D556, AW$1, $F556, "Options: Curr=USD, Mag=Actuals")</f>
        <v>4.7366282929425498</v>
      </c>
      <c r="AX556" s="6">
        <f>_xll.SNL.Clients.Office.Excel.Functions.SPG($D556, AX$1, $F556, "Options: Curr=USD, Mag=Actuals")</f>
        <v>5727000000</v>
      </c>
      <c r="AY556" s="6">
        <f>_xll.SNL.Clients.Office.Excel.Functions.SPG($D556, AY$1, $F556, "Options: Curr=USD, Mag=Actuals")</f>
        <v>5727000000</v>
      </c>
      <c r="AZ556" s="6">
        <f>_xll.SNL.Clients.Office.Excel.Functions.SPG($D556, AZ$1, $F556, "Options: Curr=USD, Mag=Actuals")</f>
        <v>0.84618169192012505</v>
      </c>
      <c r="BA556" s="6">
        <f>_xll.SNL.Clients.Office.Excel.Functions.SPG($D556, BA$1, $F556, "Options: Curr=USD, Mag=Actuals")</f>
        <v>15.1720666543037</v>
      </c>
      <c r="BB556" s="6">
        <f>_xll.SNL.Clients.Office.Excel.Functions.SPG($D556, BB$1, $F556, "Options: Curr=USD, Mag=Actuals")</f>
        <v>15.5655683325962</v>
      </c>
      <c r="BC556" s="6">
        <f>_xll.SNL.Clients.Office.Excel.Functions.SPG($D556, BC$1, $F556, "Options: Curr=USD, Mag=Actuals")</f>
        <v>22.190361222026201</v>
      </c>
      <c r="BD556" s="6">
        <f>_xll.SNL.Clients.Office.Excel.Functions.SPG($D556, BD$1, $F556, "Options: Curr=USD, Mag=Actuals")</f>
        <v>1.3033267032911999</v>
      </c>
      <c r="BE556" s="6">
        <f>_xll.SNL.Clients.Office.Excel.Functions.SPG($D556, BE$1, $F556, "Options: Curr=USD, Mag=Actuals")</f>
        <v>1.4699950502729699</v>
      </c>
      <c r="BF556" s="6">
        <f>_xll.SNL.Clients.Office.Excel.Functions.SPG($D556, BF$1, $F556, "Options: Curr=USD, Mag=Actuals")</f>
        <v>0</v>
      </c>
      <c r="BG556" s="6">
        <f>_xll.SNL.Clients.Office.Excel.Functions.SPG($D556, BG$1, $F556, "Options: Curr=USD, Mag=Actuals")</f>
        <v>3.1981146711386601</v>
      </c>
      <c r="BH556" s="6">
        <f>_xll.SNL.Clients.Office.Excel.Functions.SPG($D556, BH$1, $F556, "Options: Curr=USD, Mag=Actuals")</f>
        <v>1.5166850126698199</v>
      </c>
      <c r="BI556" s="6">
        <f>_xll.SNL.Clients.Office.Excel.Functions.SPG($D556, BI$1, $F556, "Options: Curr=USD, Mag=Actuals")</f>
        <v>2.24503543355469</v>
      </c>
      <c r="BJ556" s="6">
        <f>_xll.SNL.Clients.Office.Excel.Functions.SPG($D556, BJ$1, $F556, "Options: Curr=USD, Mag=Actuals")</f>
        <v>0</v>
      </c>
      <c r="BK556" s="6">
        <f>_xll.SNL.Clients.Office.Excel.Functions.SPG($D556, BK$1, $F556, "Options: Curr=USD, Mag=Actuals")</f>
        <v>4.9258785564410799</v>
      </c>
      <c r="BL556" s="6">
        <f>_xll.SNL.Clients.Office.Excel.Functions.SPG($D556, BL$1, $F556, "Options: Curr=USD, Mag=Actuals")</f>
        <v>2.3690642537561399</v>
      </c>
      <c r="BM556" s="6">
        <f>_xll.SNL.Clients.Office.Excel.Functions.SPG($D556, BM$1, $F556, "Options: Curr=USD, Mag=Actuals")</f>
        <v>1.9874196088426901</v>
      </c>
      <c r="BN556" s="6">
        <f>_xll.SNL.Clients.Office.Excel.Functions.SPG($D556, BN$1, $F556, "Options: Curr=USD, Mag=Actuals")</f>
        <v>1.9378501141401301</v>
      </c>
      <c r="BO556" s="6">
        <f>_xll.SNL.Clients.Office.Excel.Functions.SPG($D556, BO$1, $F556, "Options: Curr=USD, Mag=Actuals")</f>
        <v>30.996669389807099</v>
      </c>
      <c r="BP556" s="6">
        <f>_xll.SNL.Clients.Office.Excel.Functions.SPG($D556, BP$1, $F556, "Options: Curr=USD, Mag=Actuals")</f>
        <v>0</v>
      </c>
      <c r="BQ556" s="6">
        <f>_xll.SNL.Clients.Office.Excel.Functions.SPG($D556, BQ$1, $F556, "Options: Curr=USD, Mag=Actuals")</f>
        <v>67.524567150210601</v>
      </c>
      <c r="BR556" s="6">
        <f>_xll.SNL.Clients.Office.Excel.Functions.SPG($D556, BR$1, $F556, "Options: Curr=USD, Mag=Actuals")</f>
        <v>0</v>
      </c>
      <c r="BS556" s="6">
        <f>_xll.SNL.Clients.Office.Excel.Functions.SPG($D556, BS$1, $F556, "Options: Curr=USD, Mag=Actuals")</f>
        <v>8.4600000000000009</v>
      </c>
      <c r="BT556" s="6">
        <f>_xll.SNL.Clients.Office.Excel.Functions.SPG($D556, BT$1, $F556, "Options: Curr=USD, Mag=Actuals")</f>
        <v>12.03</v>
      </c>
      <c r="BU556" s="6">
        <f>_xll.SNL.Clients.Office.Excel.Functions.SPG($D556, BU$1, $F556, "Options: Curr=USD, Mag=Actuals")</f>
        <v>0</v>
      </c>
      <c r="BV556" s="6">
        <f>_xll.SNL.Clients.Office.Excel.Functions.SPG($D556, BV$1, $F556, "Options: Curr=USD, Mag=Actuals")</f>
        <v>0</v>
      </c>
      <c r="BW556" s="6">
        <f>_xll.SNL.Clients.Office.Excel.Functions.SPG($D556, BW$1, $F556, "Options: Curr=USD, Mag=Actuals")</f>
        <v>0</v>
      </c>
      <c r="BX556" s="6">
        <f>_xll.SNL.Clients.Office.Excel.Functions.SPG($D556, BX$1, $F556, "Options: Curr=USD, Mag=Actuals")</f>
        <v>0</v>
      </c>
      <c r="BY556" s="6">
        <f>_xll.SNL.Clients.Office.Excel.Functions.SPG($D556, BY$1, $F556, "Options: Curr=USD, Mag=Actuals")</f>
        <v>62.113544736268203</v>
      </c>
      <c r="BZ556" s="6">
        <f>_xll.SNL.Clients.Office.Excel.Functions.SPG($D556, BZ$1, $F556, "Options: Curr=USD, Mag=Actuals")</f>
        <v>1818000000</v>
      </c>
      <c r="CA556" s="6" t="str">
        <f>_xll.SNL.Clients.Office.Excel.Functions.SPG($D556, CA$1, $F556, "Options: Curr=USD, Mag=Actuals")</f>
        <v>Nonperforming Loans</v>
      </c>
      <c r="CB556" s="6">
        <f>_xll.SNL.Clients.Office.Excel.Functions.SPG($D556, CB$1, $F556, "Options: Curr=USD, Mag=Actuals")</f>
        <v>0.84147188150890995</v>
      </c>
      <c r="CC556" s="6">
        <f>_xll.SNL.Clients.Office.Excel.Functions.SPG($D556, CC$1, $F556, "Options: Curr=USD, Mag=Actuals")</f>
        <v>4.8965740142210699</v>
      </c>
      <c r="CD556" s="6">
        <f>_xll.SNL.Clients.Office.Excel.Functions.SPG($D556, CD$1, $F556, "Options: Curr=USD, Mag=Actuals")</f>
        <v>0.65748008938291402</v>
      </c>
      <c r="CE556" s="6">
        <f>_xll.SNL.Clients.Office.Excel.Functions.SPG($D556, CE$1, $F556, "Options: Curr=USD, Mag=Actuals")</f>
        <v>13.2276657060519</v>
      </c>
      <c r="CF556" s="6">
        <f>_xll.SNL.Clients.Office.Excel.Functions.SPG($D556, CF$1, $F556, "Options: Curr=USD, Mag=Actuals")</f>
        <v>1.69636658180977</v>
      </c>
      <c r="CG556" s="6">
        <f>_xll.SNL.Clients.Office.Excel.Functions.SPG($D556, CG$1, $F556, "Options: Curr=USD, Mag=Actuals")</f>
        <v>0.40915719918618698</v>
      </c>
    </row>
    <row r="557" spans="1:85" x14ac:dyDescent="0.3">
      <c r="A557" s="10" t="s">
        <v>84</v>
      </c>
      <c r="B557" s="10" t="s">
        <v>85</v>
      </c>
      <c r="C557" s="10" t="s">
        <v>3</v>
      </c>
      <c r="D557">
        <v>100201</v>
      </c>
      <c r="E557" s="10" t="s">
        <v>29</v>
      </c>
      <c r="F557" s="10" t="s">
        <v>59</v>
      </c>
      <c r="G557">
        <v>-422.37</v>
      </c>
      <c r="H557">
        <v>731.33</v>
      </c>
      <c r="I557">
        <v>1153.7</v>
      </c>
      <c r="J557">
        <v>10581.93</v>
      </c>
      <c r="K557">
        <v>37040.65</v>
      </c>
      <c r="L557">
        <v>0.96</v>
      </c>
      <c r="M557">
        <v>14230.73</v>
      </c>
      <c r="N557">
        <v>285.68</v>
      </c>
      <c r="O557">
        <v>2.82</v>
      </c>
      <c r="P557">
        <v>1.0900000000000001</v>
      </c>
      <c r="Q557">
        <v>1</v>
      </c>
      <c r="R557">
        <v>1</v>
      </c>
      <c r="S557" t="str">
        <f>_xll.SNL.Clients.Office.Excel.Functions.SPG(D557, S$1, F557, "Options: Curr=USD, Mag=Actuals")</f>
        <v>JPMorgan Chase &amp; Co. (NYSE:JPM)</v>
      </c>
      <c r="T557" t="str">
        <f>_xll.SNL.Clients.Office.Excel.Functions.SPG($D557, T$1, $F557, "Options: Curr=USD, Mag=Actuals")</f>
        <v>JPMorgan Chase &amp; Co.</v>
      </c>
      <c r="U557" s="6">
        <f>_xll.SNL.Clients.Office.Excel.Functions.SPG($D557, U$1, $F557, "Options: Curr=USD, Mag=Actuals")</f>
        <v>693575000000</v>
      </c>
      <c r="V557" t="str">
        <f>_xll.SNL.Clients.Office.Excel.Functions.SPG($D557, V$1, $F557, "Options: Curr=USD, Mag=Actuals")</f>
        <v>NYSE:JPM</v>
      </c>
      <c r="W557" t="str">
        <f>_xll.SNL.Clients.Office.Excel.Functions.SPG($D557, W$1, $F557, "Options: Curr=USD, Mag=Actuals")</f>
        <v>Bank</v>
      </c>
      <c r="X557" s="6">
        <f>_xll.SNL.Clients.Office.Excel.Functions.SPG($D557, X$1, $F557, "Options: Curr=USD, Mag=Actuals")</f>
        <v>29344000000</v>
      </c>
      <c r="Y557" s="6">
        <f>_xll.SNL.Clients.Office.Excel.Functions.SPG($D557, Y$1, $F557, "Options: Curr=USD, Mag=Actuals")</f>
        <v>0</v>
      </c>
      <c r="Z557" s="6">
        <f>_xll.SNL.Clients.Office.Excel.Functions.SPG($D557, Z$1, $F557, "Options: Curr=USD, Mag=Actuals")</f>
        <v>23945000000</v>
      </c>
      <c r="AA557" s="6">
        <f>_xll.SNL.Clients.Office.Excel.Functions.SPG($D557, AA$1, $F557, "Options: Curr=USD, Mag=Actuals")</f>
        <v>1694000000</v>
      </c>
      <c r="AB557" s="6">
        <f>_xll.SNL.Clients.Office.Excel.Functions.SPG($D557, AB$1, $F557, "Options: Curr=USD, Mag=Actuals")</f>
        <v>0.8</v>
      </c>
      <c r="AC557" s="6">
        <f>_xll.SNL.Clients.Office.Excel.Functions.SPG($D557, AC$1, $F557, "Options: Curr=USD, Mag=Actuals")</f>
        <v>-72.027972027971998</v>
      </c>
      <c r="AD557" s="6">
        <f>_xll.SNL.Clients.Office.Excel.Functions.SPG($D557, AD$1, $F557, "Options: Curr=USD, Mag=Actuals")</f>
        <v>0.230171487269234</v>
      </c>
      <c r="AE557" s="6">
        <f>_xll.SNL.Clients.Office.Excel.Functions.SPG($D557, AE$1, $F557, "Options: Curr=USD, Mag=Actuals")</f>
        <v>3.96628424256614</v>
      </c>
      <c r="AF557" s="6">
        <f>_xll.SNL.Clients.Office.Excel.Functions.SPG($D557, AF$1, $F557, "Options: Curr=USD, Mag=Actuals")</f>
        <v>693575000000</v>
      </c>
      <c r="AG557" s="6">
        <f>_xll.SNL.Clients.Office.Excel.Functions.SPG($D557, AG$1, $F557, "Options: Curr=USD, Mag=Actuals")</f>
        <v>196973000000</v>
      </c>
      <c r="AH557" s="6">
        <f>_xll.SNL.Clients.Office.Excel.Functions.SPG($D557, AH$1, $F557, "Options: Curr=USD, Mag=Actuals")</f>
        <v>41099000000</v>
      </c>
      <c r="AI557" s="6">
        <f>_xll.SNL.Clients.Office.Excel.Functions.SPG($D557, AI$1, $F557, "Options: Curr=USD, Mag=Actuals")</f>
        <v>37256</v>
      </c>
      <c r="AJ557" s="6" t="str">
        <f>_xll.SNL.Clients.Office.Excel.Functions.SPG($D557, AJ$1, $F557, "Options: Curr=USD, Mag=Actuals")</f>
        <v>#INVALID FUNCTION PARAMETER</v>
      </c>
      <c r="AK557" s="6" t="str">
        <f>_xll.SNL.Clients.Office.Excel.Functions.SPG($D557, AK$1, $F557, "Options: Curr=USD, Mag=Actuals")</f>
        <v>#INVALID FUNCTION PARAMETER</v>
      </c>
      <c r="AL557" s="6" t="str">
        <f>_xll.SNL.Clients.Office.Excel.Functions.SPG($D557, AL$1, $F557, "Options: Curr=USD, Mag=Actuals")</f>
        <v>#INVALID FUNCTION PARAMETER</v>
      </c>
      <c r="AM557" s="6" t="str">
        <f>_xll.SNL.Clients.Office.Excel.Functions.SPG($D557, AM$1, $F557, "Options: Curr=USD, Mag=Actuals")</f>
        <v>#INVALID FUNCTION PARAMETER</v>
      </c>
      <c r="AN557" s="6">
        <f>_xll.SNL.Clients.Office.Excel.Functions.SPG($D557, AN$1, $F557, "Options: Curr=USD, Mag=Actuals")</f>
        <v>693575000000</v>
      </c>
      <c r="AO557" s="6">
        <f>_xll.SNL.Clients.Office.Excel.Functions.SPG($D557, AO$1, $F557, "Options: Curr=USD, Mag=Actuals")</f>
        <v>212920000000</v>
      </c>
      <c r="AP557" s="6">
        <f>_xll.SNL.Clients.Office.Excel.Functions.SPG($D557, AP$1, $F557, "Options: Curr=USD, Mag=Actuals")</f>
        <v>293650000000</v>
      </c>
      <c r="AQ557" s="6">
        <f>_xll.SNL.Clients.Office.Excel.Functions.SPG($D557, AQ$1, $F557, "Options: Curr=USD, Mag=Actuals")</f>
        <v>41099000000</v>
      </c>
      <c r="AR557" s="6">
        <f>_xll.SNL.Clients.Office.Excel.Functions.SPG($D557, AR$1, $F557, "Options: Curr=USD, Mag=Actuals")</f>
        <v>41099000000</v>
      </c>
      <c r="AS557" s="6">
        <f>_xll.SNL.Clients.Office.Excel.Functions.SPG($D557, AS$1, $F557, "Options: Curr=USD, Mag=Actuals")</f>
        <v>32719000000</v>
      </c>
      <c r="AT557" s="6">
        <f>_xll.SNL.Clients.Office.Excel.Functions.SPG($D557, AT$1, $F557, "Options: Curr=USD, Mag=Actuals")</f>
        <v>30.698915041632102</v>
      </c>
      <c r="AU557" s="6">
        <f>_xll.SNL.Clients.Office.Excel.Functions.SPG($D557, AU$1, $F557, "Options: Curr=USD, Mag=Actuals")</f>
        <v>72.5080878596969</v>
      </c>
      <c r="AV557" s="6">
        <f>_xll.SNL.Clients.Office.Excel.Functions.SPG($D557, AV$1, $F557, "Options: Curr=USD, Mag=Actuals")</f>
        <v>5.9256749450311803</v>
      </c>
      <c r="AW557" s="6">
        <f>_xll.SNL.Clients.Office.Excel.Functions.SPG($D557, AW$1, $F557, "Options: Curr=USD, Mag=Actuals")</f>
        <v>4.7751370047942601</v>
      </c>
      <c r="AX557" s="6">
        <f>_xll.SNL.Clients.Office.Excel.Functions.SPG($D557, AX$1, $F557, "Options: Curr=USD, Mag=Actuals")</f>
        <v>1694000000</v>
      </c>
      <c r="AY557" s="6">
        <f>_xll.SNL.Clients.Office.Excel.Functions.SPG($D557, AY$1, $F557, "Options: Curr=USD, Mag=Actuals")</f>
        <v>1694000000</v>
      </c>
      <c r="AZ557" s="6">
        <f>_xll.SNL.Clients.Office.Excel.Functions.SPG($D557, AZ$1, $F557, "Options: Curr=USD, Mag=Actuals")</f>
        <v>0.230171487269234</v>
      </c>
      <c r="BA557" s="6">
        <f>_xll.SNL.Clients.Office.Excel.Functions.SPG($D557, BA$1, $F557, "Options: Curr=USD, Mag=Actuals")</f>
        <v>3.96628424256614</v>
      </c>
      <c r="BB557" s="6">
        <f>_xll.SNL.Clients.Office.Excel.Functions.SPG($D557, BB$1, $F557, "Options: Curr=USD, Mag=Actuals")</f>
        <v>3.9206242173200998</v>
      </c>
      <c r="BC557" s="6">
        <f>_xll.SNL.Clients.Office.Excel.Functions.SPG($D557, BC$1, $F557, "Options: Curr=USD, Mag=Actuals")</f>
        <v>6.3935330060799203</v>
      </c>
      <c r="BD557" s="6">
        <f>_xll.SNL.Clients.Office.Excel.Functions.SPG($D557, BD$1, $F557, "Options: Curr=USD, Mag=Actuals")</f>
        <v>0.37165465729673902</v>
      </c>
      <c r="BE557" s="6">
        <f>_xll.SNL.Clients.Office.Excel.Functions.SPG($D557, BE$1, $F557, "Options: Curr=USD, Mag=Actuals")</f>
        <v>1.5605192038294899</v>
      </c>
      <c r="BF557" s="6">
        <f>_xll.SNL.Clients.Office.Excel.Functions.SPG($D557, BF$1, $F557, "Options: Curr=USD, Mag=Actuals")</f>
        <v>0</v>
      </c>
      <c r="BG557" s="6">
        <f>_xll.SNL.Clients.Office.Excel.Functions.SPG($D557, BG$1, $F557, "Options: Curr=USD, Mag=Actuals")</f>
        <v>2.8628767631421299</v>
      </c>
      <c r="BH557" s="6">
        <f>_xll.SNL.Clients.Office.Excel.Functions.SPG($D557, BH$1, $F557, "Options: Curr=USD, Mag=Actuals")</f>
        <v>1.01797212669487</v>
      </c>
      <c r="BI557" s="6">
        <f>_xll.SNL.Clients.Office.Excel.Functions.SPG($D557, BI$1, $F557, "Options: Curr=USD, Mag=Actuals")</f>
        <v>2.5013192136010098</v>
      </c>
      <c r="BJ557" s="6">
        <f>_xll.SNL.Clients.Office.Excel.Functions.SPG($D557, BJ$1, $F557, "Options: Curr=USD, Mag=Actuals")</f>
        <v>0</v>
      </c>
      <c r="BK557" s="6">
        <f>_xll.SNL.Clients.Office.Excel.Functions.SPG($D557, BK$1, $F557, "Options: Curr=USD, Mag=Actuals")</f>
        <v>4.6226467705090197</v>
      </c>
      <c r="BL557" s="6">
        <f>_xll.SNL.Clients.Office.Excel.Functions.SPG($D557, BL$1, $F557, "Options: Curr=USD, Mag=Actuals")</f>
        <v>1.8152719211766299</v>
      </c>
      <c r="BM557" s="6">
        <f>_xll.SNL.Clients.Office.Excel.Functions.SPG($D557, BM$1, $F557, "Options: Curr=USD, Mag=Actuals")</f>
        <v>0.56296685396896795</v>
      </c>
      <c r="BN557" s="6">
        <f>_xll.SNL.Clients.Office.Excel.Functions.SPG($D557, BN$1, $F557, "Options: Curr=USD, Mag=Actuals")</f>
        <v>2.0991546721498699</v>
      </c>
      <c r="BO557" s="6">
        <f>_xll.SNL.Clients.Office.Excel.Functions.SPG($D557, BO$1, $F557, "Options: Curr=USD, Mag=Actuals")</f>
        <v>40.034412528969703</v>
      </c>
      <c r="BP557" s="6">
        <f>_xll.SNL.Clients.Office.Excel.Functions.SPG($D557, BP$1, $F557, "Options: Curr=USD, Mag=Actuals")</f>
        <v>0</v>
      </c>
      <c r="BQ557" s="6">
        <f>_xll.SNL.Clients.Office.Excel.Functions.SPG($D557, BQ$1, $F557, "Options: Curr=USD, Mag=Actuals")</f>
        <v>71.803435114503799</v>
      </c>
      <c r="BR557" s="6">
        <f>_xll.SNL.Clients.Office.Excel.Functions.SPG($D557, BR$1, $F557, "Options: Curr=USD, Mag=Actuals")</f>
        <v>0</v>
      </c>
      <c r="BS557" s="6">
        <f>_xll.SNL.Clients.Office.Excel.Functions.SPG($D557, BS$1, $F557, "Options: Curr=USD, Mag=Actuals")</f>
        <v>8.2899999999999991</v>
      </c>
      <c r="BT557" s="6">
        <f>_xll.SNL.Clients.Office.Excel.Functions.SPG($D557, BT$1, $F557, "Options: Curr=USD, Mag=Actuals")</f>
        <v>11.88</v>
      </c>
      <c r="BU557" s="6">
        <f>_xll.SNL.Clients.Office.Excel.Functions.SPG($D557, BU$1, $F557, "Options: Curr=USD, Mag=Actuals")</f>
        <v>0</v>
      </c>
      <c r="BV557" s="6">
        <f>_xll.SNL.Clients.Office.Excel.Functions.SPG($D557, BV$1, $F557, "Options: Curr=USD, Mag=Actuals")</f>
        <v>0</v>
      </c>
      <c r="BW557" s="6">
        <f>_xll.SNL.Clients.Office.Excel.Functions.SPG($D557, BW$1, $F557, "Options: Curr=USD, Mag=Actuals")</f>
        <v>0</v>
      </c>
      <c r="BX557" s="6">
        <f>_xll.SNL.Clients.Office.Excel.Functions.SPG($D557, BX$1, $F557, "Options: Curr=USD, Mag=Actuals")</f>
        <v>0</v>
      </c>
      <c r="BY557" s="6">
        <f>_xll.SNL.Clients.Office.Excel.Functions.SPG($D557, BY$1, $F557, "Options: Curr=USD, Mag=Actuals")</f>
        <v>65.619846447752593</v>
      </c>
      <c r="BZ557" s="6">
        <f>_xll.SNL.Clients.Office.Excel.Functions.SPG($D557, BZ$1, $F557, "Options: Curr=USD, Mag=Actuals")</f>
        <v>2634000000</v>
      </c>
      <c r="CA557" s="6" t="str">
        <f>_xll.SNL.Clients.Office.Excel.Functions.SPG($D557, CA$1, $F557, "Options: Curr=USD, Mag=Actuals")</f>
        <v>Nonperforming Loans</v>
      </c>
      <c r="CB557" s="6">
        <f>_xll.SNL.Clients.Office.Excel.Functions.SPG($D557, CB$1, $F557, "Options: Curr=USD, Mag=Actuals")</f>
        <v>1.21134636964</v>
      </c>
      <c r="CC557" s="6">
        <f>_xll.SNL.Clients.Office.Excel.Functions.SPG($D557, CC$1, $F557, "Options: Curr=USD, Mag=Actuals")</f>
        <v>7.0724699943613603</v>
      </c>
      <c r="CD557" s="6">
        <f>_xll.SNL.Clients.Office.Excel.Functions.SPG($D557, CD$1, $F557, "Options: Curr=USD, Mag=Actuals")</f>
        <v>1.4531137010144399</v>
      </c>
      <c r="CE557" s="6">
        <f>_xll.SNL.Clients.Office.Excel.Functions.SPG($D557, CE$1, $F557, "Options: Curr=USD, Mag=Actuals")</f>
        <v>38.4940778341794</v>
      </c>
      <c r="CF557" s="6">
        <f>_xll.SNL.Clients.Office.Excel.Functions.SPG($D557, CF$1, $F557, "Options: Curr=USD, Mag=Actuals")</f>
        <v>2.08053567815162</v>
      </c>
      <c r="CG557" s="6">
        <f>_xll.SNL.Clients.Office.Excel.Functions.SPG($D557, CG$1, $F557, "Options: Curr=USD, Mag=Actuals")</f>
        <v>0.57874483779489405</v>
      </c>
    </row>
    <row r="558" spans="1:85" x14ac:dyDescent="0.3">
      <c r="A558" s="10" t="s">
        <v>84</v>
      </c>
      <c r="B558" s="10" t="s">
        <v>85</v>
      </c>
      <c r="C558" s="10" t="s">
        <v>3</v>
      </c>
      <c r="D558">
        <v>100201</v>
      </c>
      <c r="E558" s="10" t="s">
        <v>29</v>
      </c>
      <c r="F558" s="10" t="s">
        <v>60</v>
      </c>
      <c r="G558">
        <v>-475.24</v>
      </c>
      <c r="H558">
        <v>698.04</v>
      </c>
      <c r="I558">
        <v>1173.28</v>
      </c>
      <c r="J558">
        <v>10929.11</v>
      </c>
      <c r="K558">
        <v>37890.870000000003</v>
      </c>
      <c r="L558">
        <v>1.7</v>
      </c>
      <c r="M558">
        <v>14472.71</v>
      </c>
      <c r="N558">
        <v>288.44</v>
      </c>
      <c r="O558">
        <v>1.6</v>
      </c>
      <c r="P558">
        <v>-2.2999999999999998</v>
      </c>
      <c r="Q558">
        <v>1</v>
      </c>
      <c r="R558">
        <v>1</v>
      </c>
      <c r="S558" t="str">
        <f>_xll.SNL.Clients.Office.Excel.Functions.SPG(D558, S$1, F558, "Options: Curr=USD, Mag=Actuals")</f>
        <v>JPMorgan Chase &amp; Co. (NYSE:JPM)</v>
      </c>
      <c r="T558" t="str">
        <f>_xll.SNL.Clients.Office.Excel.Functions.SPG($D558, T$1, $F558, "Options: Curr=USD, Mag=Actuals")</f>
        <v>JPMorgan Chase &amp; Co.</v>
      </c>
      <c r="U558" s="6">
        <f>_xll.SNL.Clients.Office.Excel.Functions.SPG($D558, U$1, $F558, "Options: Curr=USD, Mag=Actuals")</f>
        <v>758800000000</v>
      </c>
      <c r="V558" t="str">
        <f>_xll.SNL.Clients.Office.Excel.Functions.SPG($D558, V$1, $F558, "Options: Curr=USD, Mag=Actuals")</f>
        <v>NYSE:JPM</v>
      </c>
      <c r="W558" t="str">
        <f>_xll.SNL.Clients.Office.Excel.Functions.SPG($D558, W$1, $F558, "Options: Curr=USD, Mag=Actuals")</f>
        <v>Bank</v>
      </c>
      <c r="X558" s="6">
        <f>_xll.SNL.Clients.Office.Excel.Functions.SPG($D558, X$1, $F558, "Options: Curr=USD, Mag=Actuals")</f>
        <v>29614000000</v>
      </c>
      <c r="Y558" s="6">
        <f>_xll.SNL.Clients.Office.Excel.Functions.SPG($D558, Y$1, $F558, "Options: Curr=USD, Mag=Actuals")</f>
        <v>0</v>
      </c>
      <c r="Z558" s="6">
        <f>_xll.SNL.Clients.Office.Excel.Functions.SPG($D558, Z$1, $F558, "Options: Curr=USD, Mag=Actuals")</f>
        <v>16277000000</v>
      </c>
      <c r="AA558" s="6">
        <f>_xll.SNL.Clients.Office.Excel.Functions.SPG($D558, AA$1, $F558, "Options: Curr=USD, Mag=Actuals")</f>
        <v>1663000000</v>
      </c>
      <c r="AB558" s="6">
        <f>_xll.SNL.Clients.Office.Excel.Functions.SPG($D558, AB$1, $F558, "Options: Curr=USD, Mag=Actuals")</f>
        <v>0.8</v>
      </c>
      <c r="AC558" s="6">
        <f>_xll.SNL.Clients.Office.Excel.Functions.SPG($D558, AC$1, $F558, "Options: Curr=USD, Mag=Actuals")</f>
        <v>0</v>
      </c>
      <c r="AD558" s="6">
        <f>_xll.SNL.Clients.Office.Excel.Functions.SPG($D558, AD$1, $F558, "Options: Curr=USD, Mag=Actuals")</f>
        <v>0.22676540893453001</v>
      </c>
      <c r="AE558" s="6">
        <f>_xll.SNL.Clients.Office.Excel.Functions.SPG($D558, AE$1, $F558, "Options: Curr=USD, Mag=Actuals")</f>
        <v>3.9242985581801499</v>
      </c>
      <c r="AF558" s="6">
        <f>_xll.SNL.Clients.Office.Excel.Functions.SPG($D558, AF$1, $F558, "Options: Curr=USD, Mag=Actuals")</f>
        <v>758800000000</v>
      </c>
      <c r="AG558" s="6">
        <f>_xll.SNL.Clients.Office.Excel.Functions.SPG($D558, AG$1, $F558, "Options: Curr=USD, Mag=Actuals")</f>
        <v>234771000000</v>
      </c>
      <c r="AH558" s="6">
        <f>_xll.SNL.Clients.Office.Excel.Functions.SPG($D558, AH$1, $F558, "Options: Curr=USD, Mag=Actuals")</f>
        <v>42306000000</v>
      </c>
      <c r="AI558" s="6">
        <f>_xll.SNL.Clients.Office.Excel.Functions.SPG($D558, AI$1, $F558, "Options: Curr=USD, Mag=Actuals")</f>
        <v>37621</v>
      </c>
      <c r="AJ558" s="6" t="str">
        <f>_xll.SNL.Clients.Office.Excel.Functions.SPG($D558, AJ$1, $F558, "Options: Curr=USD, Mag=Actuals")</f>
        <v>#INVALID FUNCTION PARAMETER</v>
      </c>
      <c r="AK558" s="6" t="str">
        <f>_xll.SNL.Clients.Office.Excel.Functions.SPG($D558, AK$1, $F558, "Options: Curr=USD, Mag=Actuals")</f>
        <v>#INVALID FUNCTION PARAMETER</v>
      </c>
      <c r="AL558" s="6" t="str">
        <f>_xll.SNL.Clients.Office.Excel.Functions.SPG($D558, AL$1, $F558, "Options: Curr=USD, Mag=Actuals")</f>
        <v>#INVALID FUNCTION PARAMETER</v>
      </c>
      <c r="AM558" s="6" t="str">
        <f>_xll.SNL.Clients.Office.Excel.Functions.SPG($D558, AM$1, $F558, "Options: Curr=USD, Mag=Actuals")</f>
        <v>#INVALID FUNCTION PARAMETER</v>
      </c>
      <c r="AN558" s="6">
        <f>_xll.SNL.Clients.Office.Excel.Functions.SPG($D558, AN$1, $F558, "Options: Curr=USD, Mag=Actuals")</f>
        <v>758800000000</v>
      </c>
      <c r="AO558" s="6">
        <f>_xll.SNL.Clients.Office.Excel.Functions.SPG($D558, AO$1, $F558, "Options: Curr=USD, Mag=Actuals")</f>
        <v>211014000000</v>
      </c>
      <c r="AP558" s="6">
        <f>_xll.SNL.Clients.Office.Excel.Functions.SPG($D558, AP$1, $F558, "Options: Curr=USD, Mag=Actuals")</f>
        <v>304753000000</v>
      </c>
      <c r="AQ558" s="6">
        <f>_xll.SNL.Clients.Office.Excel.Functions.SPG($D558, AQ$1, $F558, "Options: Curr=USD, Mag=Actuals")</f>
        <v>42306000000</v>
      </c>
      <c r="AR558" s="6">
        <f>_xll.SNL.Clients.Office.Excel.Functions.SPG($D558, AR$1, $F558, "Options: Curr=USD, Mag=Actuals")</f>
        <v>42306000000</v>
      </c>
      <c r="AS558" s="6">
        <f>_xll.SNL.Clients.Office.Excel.Functions.SPG($D558, AS$1, $F558, "Options: Curr=USD, Mag=Actuals")</f>
        <v>33903000000</v>
      </c>
      <c r="AT558" s="6">
        <f>_xll.SNL.Clients.Office.Excel.Functions.SPG($D558, AT$1, $F558, "Options: Curr=USD, Mag=Actuals")</f>
        <v>27.8089088033738</v>
      </c>
      <c r="AU558" s="6">
        <f>_xll.SNL.Clients.Office.Excel.Functions.SPG($D558, AU$1, $F558, "Options: Curr=USD, Mag=Actuals")</f>
        <v>69.240991885231693</v>
      </c>
      <c r="AV558" s="6">
        <f>_xll.SNL.Clients.Office.Excel.Functions.SPG($D558, AV$1, $F558, "Options: Curr=USD, Mag=Actuals")</f>
        <v>5.5753821823932501</v>
      </c>
      <c r="AW558" s="6">
        <f>_xll.SNL.Clients.Office.Excel.Functions.SPG($D558, AW$1, $F558, "Options: Curr=USD, Mag=Actuals")</f>
        <v>4.51800846751786</v>
      </c>
      <c r="AX558" s="6">
        <f>_xll.SNL.Clients.Office.Excel.Functions.SPG($D558, AX$1, $F558, "Options: Curr=USD, Mag=Actuals")</f>
        <v>1663000000</v>
      </c>
      <c r="AY558" s="6">
        <f>_xll.SNL.Clients.Office.Excel.Functions.SPG($D558, AY$1, $F558, "Options: Curr=USD, Mag=Actuals")</f>
        <v>1663000000</v>
      </c>
      <c r="AZ558" s="6">
        <f>_xll.SNL.Clients.Office.Excel.Functions.SPG($D558, AZ$1, $F558, "Options: Curr=USD, Mag=Actuals")</f>
        <v>0.22676540893453001</v>
      </c>
      <c r="BA558" s="6">
        <f>_xll.SNL.Clients.Office.Excel.Functions.SPG($D558, BA$1, $F558, "Options: Curr=USD, Mag=Actuals")</f>
        <v>3.9242985581801499</v>
      </c>
      <c r="BB558" s="6">
        <f>_xll.SNL.Clients.Office.Excel.Functions.SPG($D558, BB$1, $F558, "Options: Curr=USD, Mag=Actuals")</f>
        <v>3.8967317733513802</v>
      </c>
      <c r="BC558" s="6">
        <f>_xll.SNL.Clients.Office.Excel.Functions.SPG($D558, BC$1, $F558, "Options: Curr=USD, Mag=Actuals")</f>
        <v>4.9741616272677298</v>
      </c>
      <c r="BD558" s="6">
        <f>_xll.SNL.Clients.Office.Excel.Functions.SPG($D558, BD$1, $F558, "Options: Curr=USD, Mag=Actuals")</f>
        <v>0.37184987860278201</v>
      </c>
      <c r="BE558" s="6">
        <f>_xll.SNL.Clients.Office.Excel.Functions.SPG($D558, BE$1, $F558, "Options: Curr=USD, Mag=Actuals")</f>
        <v>1.67121879248442</v>
      </c>
      <c r="BF558" s="6">
        <f>_xll.SNL.Clients.Office.Excel.Functions.SPG($D558, BF$1, $F558, "Options: Curr=USD, Mag=Actuals")</f>
        <v>0</v>
      </c>
      <c r="BG558" s="6">
        <f>_xll.SNL.Clients.Office.Excel.Functions.SPG($D558, BG$1, $F558, "Options: Curr=USD, Mag=Actuals")</f>
        <v>2.78827365116853</v>
      </c>
      <c r="BH558" s="6">
        <f>_xll.SNL.Clients.Office.Excel.Functions.SPG($D558, BH$1, $F558, "Options: Curr=USD, Mag=Actuals")</f>
        <v>1.0473752892520301</v>
      </c>
      <c r="BI558" s="6">
        <f>_xll.SNL.Clients.Office.Excel.Functions.SPG($D558, BI$1, $F558, "Options: Curr=USD, Mag=Actuals")</f>
        <v>2.7230233443323399</v>
      </c>
      <c r="BJ558" s="6">
        <f>_xll.SNL.Clients.Office.Excel.Functions.SPG($D558, BJ$1, $F558, "Options: Curr=USD, Mag=Actuals")</f>
        <v>0</v>
      </c>
      <c r="BK558" s="6">
        <f>_xll.SNL.Clients.Office.Excel.Functions.SPG($D558, BK$1, $F558, "Options: Curr=USD, Mag=Actuals")</f>
        <v>4.5722106540406999</v>
      </c>
      <c r="BL558" s="6">
        <f>_xll.SNL.Clients.Office.Excel.Functions.SPG($D558, BL$1, $F558, "Options: Curr=USD, Mag=Actuals")</f>
        <v>2.0495345684143702</v>
      </c>
      <c r="BM558" s="6">
        <f>_xll.SNL.Clients.Office.Excel.Functions.SPG($D558, BM$1, $F558, "Options: Curr=USD, Mag=Actuals")</f>
        <v>0.56325306325941504</v>
      </c>
      <c r="BN558" s="6">
        <f>_xll.SNL.Clients.Office.Excel.Functions.SPG($D558, BN$1, $F558, "Options: Curr=USD, Mag=Actuals")</f>
        <v>2.2098371651481901</v>
      </c>
      <c r="BO558" s="6">
        <f>_xll.SNL.Clients.Office.Excel.Functions.SPG($D558, BO$1, $F558, "Options: Curr=USD, Mag=Actuals")</f>
        <v>43.413782039856002</v>
      </c>
      <c r="BP558" s="6">
        <f>_xll.SNL.Clients.Office.Excel.Functions.SPG($D558, BP$1, $F558, "Options: Curr=USD, Mag=Actuals")</f>
        <v>0</v>
      </c>
      <c r="BQ558" s="6">
        <f>_xll.SNL.Clients.Office.Excel.Functions.SPG($D558, BQ$1, $F558, "Options: Curr=USD, Mag=Actuals")</f>
        <v>69.048423043155296</v>
      </c>
      <c r="BR558" s="6">
        <f>_xll.SNL.Clients.Office.Excel.Functions.SPG($D558, BR$1, $F558, "Options: Curr=USD, Mag=Actuals")</f>
        <v>0</v>
      </c>
      <c r="BS558" s="6">
        <f>_xll.SNL.Clients.Office.Excel.Functions.SPG($D558, BS$1, $F558, "Options: Curr=USD, Mag=Actuals")</f>
        <v>8.24</v>
      </c>
      <c r="BT558" s="6">
        <f>_xll.SNL.Clients.Office.Excel.Functions.SPG($D558, BT$1, $F558, "Options: Curr=USD, Mag=Actuals")</f>
        <v>11.95</v>
      </c>
      <c r="BU558" s="6">
        <f>_xll.SNL.Clients.Office.Excel.Functions.SPG($D558, BU$1, $F558, "Options: Curr=USD, Mag=Actuals")</f>
        <v>0</v>
      </c>
      <c r="BV558" s="6">
        <f>_xll.SNL.Clients.Office.Excel.Functions.SPG($D558, BV$1, $F558, "Options: Curr=USD, Mag=Actuals")</f>
        <v>0</v>
      </c>
      <c r="BW558" s="6">
        <f>_xll.SNL.Clients.Office.Excel.Functions.SPG($D558, BW$1, $F558, "Options: Curr=USD, Mag=Actuals")</f>
        <v>0</v>
      </c>
      <c r="BX558" s="6">
        <f>_xll.SNL.Clients.Office.Excel.Functions.SPG($D558, BX$1, $F558, "Options: Curr=USD, Mag=Actuals")</f>
        <v>0</v>
      </c>
      <c r="BY558" s="6">
        <f>_xll.SNL.Clients.Office.Excel.Functions.SPG($D558, BY$1, $F558, "Options: Curr=USD, Mag=Actuals")</f>
        <v>60.087962572482901</v>
      </c>
      <c r="BZ558" s="6">
        <f>_xll.SNL.Clients.Office.Excel.Functions.SPG($D558, BZ$1, $F558, "Options: Curr=USD, Mag=Actuals")</f>
        <v>4236000000</v>
      </c>
      <c r="CA558" s="6" t="str">
        <f>_xll.SNL.Clients.Office.Excel.Functions.SPG($D558, CA$1, $F558, "Options: Curr=USD, Mag=Actuals")</f>
        <v>Nonperforming Loans</v>
      </c>
      <c r="CB558" s="6">
        <f>_xll.SNL.Clients.Office.Excel.Functions.SPG($D558, CB$1, $F558, "Options: Curr=USD, Mag=Actuals")</f>
        <v>1.95781183561036</v>
      </c>
      <c r="CC558" s="6">
        <f>_xll.SNL.Clients.Office.Excel.Functions.SPG($D558, CC$1, $F558, "Options: Curr=USD, Mag=Actuals")</f>
        <v>10.791531857437599</v>
      </c>
      <c r="CD558" s="6">
        <f>_xll.SNL.Clients.Office.Excel.Functions.SPG($D558, CD$1, $F558, "Options: Curr=USD, Mag=Actuals")</f>
        <v>1.8895597031159701</v>
      </c>
      <c r="CE558" s="6">
        <f>_xll.SNL.Clients.Office.Excel.Functions.SPG($D558, CE$1, $F558, "Options: Curr=USD, Mag=Actuals")</f>
        <v>44.065022910757101</v>
      </c>
      <c r="CF558" s="6">
        <f>_xll.SNL.Clients.Office.Excel.Functions.SPG($D558, CF$1, $F558, "Options: Curr=USD, Mag=Actuals")</f>
        <v>2.4726849198572798</v>
      </c>
      <c r="CG558" s="6">
        <f>_xll.SNL.Clients.Office.Excel.Functions.SPG($D558, CG$1, $F558, "Options: Curr=USD, Mag=Actuals")</f>
        <v>0.92905441341859896</v>
      </c>
    </row>
    <row r="559" spans="1:85" x14ac:dyDescent="0.3">
      <c r="A559" s="10" t="s">
        <v>84</v>
      </c>
      <c r="B559" s="10" t="s">
        <v>85</v>
      </c>
      <c r="C559" s="10" t="s">
        <v>3</v>
      </c>
      <c r="D559">
        <v>100201</v>
      </c>
      <c r="E559" s="10" t="s">
        <v>29</v>
      </c>
      <c r="F559" s="10" t="s">
        <v>61</v>
      </c>
      <c r="G559">
        <v>-541.64</v>
      </c>
      <c r="H559">
        <v>730.45</v>
      </c>
      <c r="I559">
        <v>1272.0899999999999</v>
      </c>
      <c r="J559">
        <v>11456.45</v>
      </c>
      <c r="K559">
        <v>39353.599999999999</v>
      </c>
      <c r="L559">
        <v>2.8</v>
      </c>
      <c r="M559">
        <v>14877.31</v>
      </c>
      <c r="N559">
        <v>291.12</v>
      </c>
      <c r="O559">
        <v>2.2999999999999998</v>
      </c>
      <c r="P559">
        <v>5.33</v>
      </c>
      <c r="Q559">
        <v>1</v>
      </c>
      <c r="R559">
        <v>1</v>
      </c>
      <c r="S559" t="str">
        <f>_xll.SNL.Clients.Office.Excel.Functions.SPG(D559, S$1, F559, "Options: Curr=USD, Mag=Actuals")</f>
        <v>JPMorgan Chase &amp; Co. (NYSE:JPM)</v>
      </c>
      <c r="T559" t="str">
        <f>_xll.SNL.Clients.Office.Excel.Functions.SPG($D559, T$1, $F559, "Options: Curr=USD, Mag=Actuals")</f>
        <v>JPMorgan Chase &amp; Co.</v>
      </c>
      <c r="U559" s="6">
        <f>_xll.SNL.Clients.Office.Excel.Functions.SPG($D559, U$1, $F559, "Options: Curr=USD, Mag=Actuals")</f>
        <v>770912000000</v>
      </c>
      <c r="V559" t="str">
        <f>_xll.SNL.Clients.Office.Excel.Functions.SPG($D559, V$1, $F559, "Options: Curr=USD, Mag=Actuals")</f>
        <v>NYSE:JPM</v>
      </c>
      <c r="W559" t="str">
        <f>_xll.SNL.Clients.Office.Excel.Functions.SPG($D559, W$1, $F559, "Options: Curr=USD, Mag=Actuals")</f>
        <v>Bank</v>
      </c>
      <c r="X559" s="6">
        <f>_xll.SNL.Clients.Office.Excel.Functions.SPG($D559, X$1, $F559, "Options: Curr=USD, Mag=Actuals")</f>
        <v>33164000000</v>
      </c>
      <c r="Y559" s="6">
        <f>_xll.SNL.Clients.Office.Excel.Functions.SPG($D559, Y$1, $F559, "Options: Curr=USD, Mag=Actuals")</f>
        <v>0</v>
      </c>
      <c r="Z559" s="6">
        <f>_xll.SNL.Clients.Office.Excel.Functions.SPG($D559, Z$1, $F559, "Options: Curr=USD, Mag=Actuals")</f>
        <v>20774000000</v>
      </c>
      <c r="AA559" s="6">
        <f>_xll.SNL.Clients.Office.Excel.Functions.SPG($D559, AA$1, $F559, "Options: Curr=USD, Mag=Actuals")</f>
        <v>6719000000</v>
      </c>
      <c r="AB559" s="6">
        <f>_xll.SNL.Clients.Office.Excel.Functions.SPG($D559, AB$1, $F559, "Options: Curr=USD, Mag=Actuals")</f>
        <v>3.24</v>
      </c>
      <c r="AC559" s="6">
        <f>_xll.SNL.Clients.Office.Excel.Functions.SPG($D559, AC$1, $F559, "Options: Curr=USD, Mag=Actuals")</f>
        <v>305</v>
      </c>
      <c r="AD559" s="6">
        <f>_xll.SNL.Clients.Office.Excel.Functions.SPG($D559, AD$1, $F559, "Options: Curr=USD, Mag=Actuals")</f>
        <v>0.86587506346829402</v>
      </c>
      <c r="AE559" s="6">
        <f>_xll.SNL.Clients.Office.Excel.Functions.SPG($D559, AE$1, $F559, "Options: Curr=USD, Mag=Actuals")</f>
        <v>15.271495783803401</v>
      </c>
      <c r="AF559" s="6">
        <f>_xll.SNL.Clients.Office.Excel.Functions.SPG($D559, AF$1, $F559, "Options: Curr=USD, Mag=Actuals")</f>
        <v>770912000000</v>
      </c>
      <c r="AG559" s="6">
        <f>_xll.SNL.Clients.Office.Excel.Functions.SPG($D559, AG$1, $F559, "Options: Curr=USD, Mag=Actuals")</f>
        <v>203752000000</v>
      </c>
      <c r="AH559" s="6">
        <f>_xll.SNL.Clients.Office.Excel.Functions.SPG($D559, AH$1, $F559, "Options: Curr=USD, Mag=Actuals")</f>
        <v>46154000000</v>
      </c>
      <c r="AI559" s="6">
        <f>_xll.SNL.Clients.Office.Excel.Functions.SPG($D559, AI$1, $F559, "Options: Curr=USD, Mag=Actuals")</f>
        <v>37986</v>
      </c>
      <c r="AJ559" s="6" t="str">
        <f>_xll.SNL.Clients.Office.Excel.Functions.SPG($D559, AJ$1, $F559, "Options: Curr=USD, Mag=Actuals")</f>
        <v>#INVALID FUNCTION PARAMETER</v>
      </c>
      <c r="AK559" s="6" t="str">
        <f>_xll.SNL.Clients.Office.Excel.Functions.SPG($D559, AK$1, $F559, "Options: Curr=USD, Mag=Actuals")</f>
        <v>#INVALID FUNCTION PARAMETER</v>
      </c>
      <c r="AL559" s="6" t="str">
        <f>_xll.SNL.Clients.Office.Excel.Functions.SPG($D559, AL$1, $F559, "Options: Curr=USD, Mag=Actuals")</f>
        <v>#INVALID FUNCTION PARAMETER</v>
      </c>
      <c r="AM559" s="6" t="str">
        <f>_xll.SNL.Clients.Office.Excel.Functions.SPG($D559, AM$1, $F559, "Options: Curr=USD, Mag=Actuals")</f>
        <v>#INVALID FUNCTION PARAMETER</v>
      </c>
      <c r="AN559" s="6">
        <f>_xll.SNL.Clients.Office.Excel.Functions.SPG($D559, AN$1, $F559, "Options: Curr=USD, Mag=Actuals")</f>
        <v>770912000000</v>
      </c>
      <c r="AO559" s="6">
        <f>_xll.SNL.Clients.Office.Excel.Functions.SPG($D559, AO$1, $F559, "Options: Curr=USD, Mag=Actuals")</f>
        <v>210243000000</v>
      </c>
      <c r="AP559" s="6">
        <f>_xll.SNL.Clients.Office.Excel.Functions.SPG($D559, AP$1, $F559, "Options: Curr=USD, Mag=Actuals")</f>
        <v>326492000000</v>
      </c>
      <c r="AQ559" s="6">
        <f>_xll.SNL.Clients.Office.Excel.Functions.SPG($D559, AQ$1, $F559, "Options: Curr=USD, Mag=Actuals")</f>
        <v>46154000000</v>
      </c>
      <c r="AR559" s="6">
        <f>_xll.SNL.Clients.Office.Excel.Functions.SPG($D559, AR$1, $F559, "Options: Curr=USD, Mag=Actuals")</f>
        <v>46154000000</v>
      </c>
      <c r="AS559" s="6">
        <f>_xll.SNL.Clients.Office.Excel.Functions.SPG($D559, AS$1, $F559, "Options: Curr=USD, Mag=Actuals")</f>
        <v>36958000000</v>
      </c>
      <c r="AT559" s="6">
        <f>_xll.SNL.Clients.Office.Excel.Functions.SPG($D559, AT$1, $F559, "Options: Curr=USD, Mag=Actuals")</f>
        <v>27.271984351002398</v>
      </c>
      <c r="AU559" s="6">
        <f>_xll.SNL.Clients.Office.Excel.Functions.SPG($D559, AU$1, $F559, "Options: Curr=USD, Mag=Actuals")</f>
        <v>64.394533403574997</v>
      </c>
      <c r="AV559" s="6">
        <f>_xll.SNL.Clients.Office.Excel.Functions.SPG($D559, AV$1, $F559, "Options: Curr=USD, Mag=Actuals")</f>
        <v>5.9869349549624298</v>
      </c>
      <c r="AW559" s="6">
        <f>_xll.SNL.Clients.Office.Excel.Functions.SPG($D559, AW$1, $F559, "Options: Curr=USD, Mag=Actuals")</f>
        <v>4.85193956802798</v>
      </c>
      <c r="AX559" s="6">
        <f>_xll.SNL.Clients.Office.Excel.Functions.SPG($D559, AX$1, $F559, "Options: Curr=USD, Mag=Actuals")</f>
        <v>6719000000</v>
      </c>
      <c r="AY559" s="6">
        <f>_xll.SNL.Clients.Office.Excel.Functions.SPG($D559, AY$1, $F559, "Options: Curr=USD, Mag=Actuals")</f>
        <v>6719000000</v>
      </c>
      <c r="AZ559" s="6">
        <f>_xll.SNL.Clients.Office.Excel.Functions.SPG($D559, AZ$1, $F559, "Options: Curr=USD, Mag=Actuals")</f>
        <v>0.86587506346829402</v>
      </c>
      <c r="BA559" s="6">
        <f>_xll.SNL.Clients.Office.Excel.Functions.SPG($D559, BA$1, $F559, "Options: Curr=USD, Mag=Actuals")</f>
        <v>15.271495783803401</v>
      </c>
      <c r="BB559" s="6">
        <f>_xll.SNL.Clients.Office.Excel.Functions.SPG($D559, BB$1, $F559, "Options: Curr=USD, Mag=Actuals")</f>
        <v>15.5113054805992</v>
      </c>
      <c r="BC559" s="6">
        <f>_xll.SNL.Clients.Office.Excel.Functions.SPG($D559, BC$1, $F559, "Options: Curr=USD, Mag=Actuals")</f>
        <v>19.421718738097599</v>
      </c>
      <c r="BD559" s="6">
        <f>_xll.SNL.Clients.Office.Excel.Functions.SPG($D559, BD$1, $F559, "Options: Curr=USD, Mag=Actuals")</f>
        <v>1.3959277553618801</v>
      </c>
      <c r="BE559" s="6">
        <f>_xll.SNL.Clients.Office.Excel.Functions.SPG($D559, BE$1, $F559, "Options: Curr=USD, Mag=Actuals")</f>
        <v>1.6561036524231401</v>
      </c>
      <c r="BF559" s="6">
        <f>_xll.SNL.Clients.Office.Excel.Functions.SPG($D559, BF$1, $F559, "Options: Curr=USD, Mag=Actuals")</f>
        <v>0</v>
      </c>
      <c r="BG559" s="6">
        <f>_xll.SNL.Clients.Office.Excel.Functions.SPG($D559, BG$1, $F559, "Options: Curr=USD, Mag=Actuals")</f>
        <v>2.80652286533897</v>
      </c>
      <c r="BH559" s="6">
        <f>_xll.SNL.Clients.Office.Excel.Functions.SPG($D559, BH$1, $F559, "Options: Curr=USD, Mag=Actuals")</f>
        <v>1.2823817170074401</v>
      </c>
      <c r="BI559" s="6">
        <f>_xll.SNL.Clients.Office.Excel.Functions.SPG($D559, BI$1, $F559, "Options: Curr=USD, Mag=Actuals")</f>
        <v>2.6607600480606601</v>
      </c>
      <c r="BJ559" s="6">
        <f>_xll.SNL.Clients.Office.Excel.Functions.SPG($D559, BJ$1, $F559, "Options: Curr=USD, Mag=Actuals")</f>
        <v>0</v>
      </c>
      <c r="BK559" s="6">
        <f>_xll.SNL.Clients.Office.Excel.Functions.SPG($D559, BK$1, $F559, "Options: Curr=USD, Mag=Actuals")</f>
        <v>4.5245594070949497</v>
      </c>
      <c r="BL559" s="6">
        <f>_xll.SNL.Clients.Office.Excel.Functions.SPG($D559, BL$1, $F559, "Options: Curr=USD, Mag=Actuals")</f>
        <v>2.36553555924249</v>
      </c>
      <c r="BM559" s="6">
        <f>_xll.SNL.Clients.Office.Excel.Functions.SPG($D559, BM$1, $F559, "Options: Curr=USD, Mag=Actuals")</f>
        <v>2.0304214843208199</v>
      </c>
      <c r="BN559" s="6">
        <f>_xll.SNL.Clients.Office.Excel.Functions.SPG($D559, BN$1, $F559, "Options: Curr=USD, Mag=Actuals")</f>
        <v>2.2310415288650001</v>
      </c>
      <c r="BO559" s="6">
        <f>_xll.SNL.Clients.Office.Excel.Functions.SPG($D559, BO$1, $F559, "Options: Curr=USD, Mag=Actuals")</f>
        <v>40.419756982799399</v>
      </c>
      <c r="BP559" s="6">
        <f>_xll.SNL.Clients.Office.Excel.Functions.SPG($D559, BP$1, $F559, "Options: Curr=USD, Mag=Actuals")</f>
        <v>0</v>
      </c>
      <c r="BQ559" s="6">
        <f>_xll.SNL.Clients.Office.Excel.Functions.SPG($D559, BQ$1, $F559, "Options: Curr=USD, Mag=Actuals")</f>
        <v>65.667591364129805</v>
      </c>
      <c r="BR559" s="6">
        <f>_xll.SNL.Clients.Office.Excel.Functions.SPG($D559, BR$1, $F559, "Options: Curr=USD, Mag=Actuals")</f>
        <v>6.95</v>
      </c>
      <c r="BS559" s="6">
        <f>_xll.SNL.Clients.Office.Excel.Functions.SPG($D559, BS$1, $F559, "Options: Curr=USD, Mag=Actuals")</f>
        <v>8.51</v>
      </c>
      <c r="BT559" s="6">
        <f>_xll.SNL.Clients.Office.Excel.Functions.SPG($D559, BT$1, $F559, "Options: Curr=USD, Mag=Actuals")</f>
        <v>11.79</v>
      </c>
      <c r="BU559" s="6">
        <f>_xll.SNL.Clients.Office.Excel.Functions.SPG($D559, BU$1, $F559, "Options: Curr=USD, Mag=Actuals")</f>
        <v>0</v>
      </c>
      <c r="BV559" s="6">
        <f>_xll.SNL.Clients.Office.Excel.Functions.SPG($D559, BV$1, $F559, "Options: Curr=USD, Mag=Actuals")</f>
        <v>0</v>
      </c>
      <c r="BW559" s="6">
        <f>_xll.SNL.Clients.Office.Excel.Functions.SPG($D559, BW$1, $F559, "Options: Curr=USD, Mag=Actuals")</f>
        <v>0</v>
      </c>
      <c r="BX559" s="6">
        <f>_xll.SNL.Clients.Office.Excel.Functions.SPG($D559, BX$1, $F559, "Options: Curr=USD, Mag=Actuals")</f>
        <v>0</v>
      </c>
      <c r="BY559" s="6">
        <f>_xll.SNL.Clients.Office.Excel.Functions.SPG($D559, BY$1, $F559, "Options: Curr=USD, Mag=Actuals")</f>
        <v>65.825403937155002</v>
      </c>
      <c r="BZ559" s="6">
        <f>_xll.SNL.Clients.Office.Excel.Functions.SPG($D559, BZ$1, $F559, "Options: Curr=USD, Mag=Actuals")</f>
        <v>2844000000</v>
      </c>
      <c r="CA559" s="6" t="str">
        <f>_xll.SNL.Clients.Office.Excel.Functions.SPG($D559, CA$1, $F559, "Options: Curr=USD, Mag=Actuals")</f>
        <v>Nonperforming Loans</v>
      </c>
      <c r="CB559" s="6">
        <f>_xll.SNL.Clients.Office.Excel.Functions.SPG($D559, CB$1, $F559, "Options: Curr=USD, Mag=Actuals")</f>
        <v>1.32423195477869</v>
      </c>
      <c r="CC559" s="6">
        <f>_xll.SNL.Clients.Office.Excel.Functions.SPG($D559, CC$1, $F559, "Options: Curr=USD, Mag=Actuals")</f>
        <v>6.8561510088956403</v>
      </c>
      <c r="CD559" s="6">
        <f>_xll.SNL.Clients.Office.Excel.Functions.SPG($D559, CD$1, $F559, "Options: Curr=USD, Mag=Actuals")</f>
        <v>0.68701617499283396</v>
      </c>
      <c r="CE559" s="6">
        <f>_xll.SNL.Clients.Office.Excel.Functions.SPG($D559, CE$1, $F559, "Options: Curr=USD, Mag=Actuals")</f>
        <v>13.5253820481293</v>
      </c>
      <c r="CF559" s="6">
        <f>_xll.SNL.Clients.Office.Excel.Functions.SPG($D559, CF$1, $F559, "Options: Curr=USD, Mag=Actuals")</f>
        <v>2.1060130560703301</v>
      </c>
      <c r="CG559" s="6">
        <f>_xll.SNL.Clients.Office.Excel.Functions.SPG($D559, CG$1, $F559, "Options: Curr=USD, Mag=Actuals")</f>
        <v>0.56044274724793897</v>
      </c>
    </row>
    <row r="560" spans="1:85" x14ac:dyDescent="0.3">
      <c r="A560" s="10" t="s">
        <v>84</v>
      </c>
      <c r="B560" s="10" t="s">
        <v>85</v>
      </c>
      <c r="C560" s="10" t="s">
        <v>3</v>
      </c>
      <c r="D560">
        <v>100201</v>
      </c>
      <c r="E560" s="10" t="s">
        <v>29</v>
      </c>
      <c r="F560" s="10" t="s">
        <v>62</v>
      </c>
      <c r="G560">
        <v>-664.76</v>
      </c>
      <c r="H560">
        <v>823.58</v>
      </c>
      <c r="I560">
        <v>1488.35</v>
      </c>
      <c r="J560">
        <v>12217.2</v>
      </c>
      <c r="K560">
        <v>41589.26</v>
      </c>
      <c r="L560">
        <v>3.85</v>
      </c>
      <c r="M560">
        <v>15449.76</v>
      </c>
      <c r="N560">
        <v>293.76</v>
      </c>
      <c r="O560">
        <v>2.67</v>
      </c>
      <c r="P560">
        <v>6.18</v>
      </c>
      <c r="Q560">
        <v>1</v>
      </c>
      <c r="R560">
        <v>1</v>
      </c>
      <c r="S560" t="str">
        <f>_xll.SNL.Clients.Office.Excel.Functions.SPG(D560, S$1, F560, "Options: Curr=USD, Mag=Actuals")</f>
        <v>JPMorgan Chase &amp; Co. (NYSE:JPM)</v>
      </c>
      <c r="T560" t="str">
        <f>_xll.SNL.Clients.Office.Excel.Functions.SPG($D560, T$1, $F560, "Options: Curr=USD, Mag=Actuals")</f>
        <v>JPMorgan Chase &amp; Co.</v>
      </c>
      <c r="U560" s="6">
        <f>_xll.SNL.Clients.Office.Excel.Functions.SPG($D560, U$1, $F560, "Options: Curr=USD, Mag=Actuals")</f>
        <v>1157248000000</v>
      </c>
      <c r="V560" t="str">
        <f>_xll.SNL.Clients.Office.Excel.Functions.SPG($D560, V$1, $F560, "Options: Curr=USD, Mag=Actuals")</f>
        <v>NYSE:JPM</v>
      </c>
      <c r="W560" t="str">
        <f>_xll.SNL.Clients.Office.Excel.Functions.SPG($D560, W$1, $F560, "Options: Curr=USD, Mag=Actuals")</f>
        <v>Bank</v>
      </c>
      <c r="X560" s="6">
        <f>_xll.SNL.Clients.Office.Excel.Functions.SPG($D560, X$1, $F560, "Options: Curr=USD, Mag=Actuals")</f>
        <v>42093000000</v>
      </c>
      <c r="Y560" s="6">
        <f>_xll.SNL.Clients.Office.Excel.Functions.SPG($D560, Y$1, $F560, "Options: Curr=USD, Mag=Actuals")</f>
        <v>0</v>
      </c>
      <c r="Z560" s="6">
        <f>_xll.SNL.Clients.Office.Excel.Functions.SPG($D560, Z$1, $F560, "Options: Curr=USD, Mag=Actuals")</f>
        <v>19789000000</v>
      </c>
      <c r="AA560" s="6">
        <f>_xll.SNL.Clients.Office.Excel.Functions.SPG($D560, AA$1, $F560, "Options: Curr=USD, Mag=Actuals")</f>
        <v>4466000000</v>
      </c>
      <c r="AB560" s="6">
        <f>_xll.SNL.Clients.Office.Excel.Functions.SPG($D560, AB$1, $F560, "Options: Curr=USD, Mag=Actuals")</f>
        <v>1.55</v>
      </c>
      <c r="AC560" s="6">
        <f>_xll.SNL.Clients.Office.Excel.Functions.SPG($D560, AC$1, $F560, "Options: Curr=USD, Mag=Actuals")</f>
        <v>-52.160493827160501</v>
      </c>
      <c r="AD560" s="6">
        <f>_xll.SNL.Clients.Office.Excel.Functions.SPG($D560, AD$1, $F560, "Options: Curr=USD, Mag=Actuals")</f>
        <v>0.46397300520696999</v>
      </c>
      <c r="AE560" s="6">
        <f>_xll.SNL.Clients.Office.Excel.Functions.SPG($D560, AE$1, $F560, "Options: Curr=USD, Mag=Actuals")</f>
        <v>5.8266360505166501</v>
      </c>
      <c r="AF560" s="6">
        <f>_xll.SNL.Clients.Office.Excel.Functions.SPG($D560, AF$1, $F560, "Options: Curr=USD, Mag=Actuals")</f>
        <v>1157248000000</v>
      </c>
      <c r="AG560" s="6">
        <f>_xll.SNL.Clients.Office.Excel.Functions.SPG($D560, AG$1, $F560, "Options: Curr=USD, Mag=Actuals")</f>
        <v>303210000000</v>
      </c>
      <c r="AH560" s="6">
        <f>_xll.SNL.Clients.Office.Excel.Functions.SPG($D560, AH$1, $F560, "Options: Curr=USD, Mag=Actuals")</f>
        <v>105653000000</v>
      </c>
      <c r="AI560" s="6">
        <f>_xll.SNL.Clients.Office.Excel.Functions.SPG($D560, AI$1, $F560, "Options: Curr=USD, Mag=Actuals")</f>
        <v>38352</v>
      </c>
      <c r="AJ560" s="6" t="str">
        <f>_xll.SNL.Clients.Office.Excel.Functions.SPG($D560, AJ$1, $F560, "Options: Curr=USD, Mag=Actuals")</f>
        <v>#INVALID FUNCTION PARAMETER</v>
      </c>
      <c r="AK560" s="6" t="str">
        <f>_xll.SNL.Clients.Office.Excel.Functions.SPG($D560, AK$1, $F560, "Options: Curr=USD, Mag=Actuals")</f>
        <v>#INVALID FUNCTION PARAMETER</v>
      </c>
      <c r="AL560" s="6" t="str">
        <f>_xll.SNL.Clients.Office.Excel.Functions.SPG($D560, AL$1, $F560, "Options: Curr=USD, Mag=Actuals")</f>
        <v>#INVALID FUNCTION PARAMETER</v>
      </c>
      <c r="AM560" s="6" t="str">
        <f>_xll.SNL.Clients.Office.Excel.Functions.SPG($D560, AM$1, $F560, "Options: Curr=USD, Mag=Actuals")</f>
        <v>#INVALID FUNCTION PARAMETER</v>
      </c>
      <c r="AN560" s="6">
        <f>_xll.SNL.Clients.Office.Excel.Functions.SPG($D560, AN$1, $F560, "Options: Curr=USD, Mag=Actuals")</f>
        <v>1157248000000</v>
      </c>
      <c r="AO560" s="6">
        <f>_xll.SNL.Clients.Office.Excel.Functions.SPG($D560, AO$1, $F560, "Options: Curr=USD, Mag=Actuals")</f>
        <v>394794000000</v>
      </c>
      <c r="AP560" s="6">
        <f>_xll.SNL.Clients.Office.Excel.Functions.SPG($D560, AP$1, $F560, "Options: Curr=USD, Mag=Actuals")</f>
        <v>521456000000</v>
      </c>
      <c r="AQ560" s="6">
        <f>_xll.SNL.Clients.Office.Excel.Functions.SPG($D560, AQ$1, $F560, "Options: Curr=USD, Mag=Actuals")</f>
        <v>105653000000</v>
      </c>
      <c r="AR560" s="6">
        <f>_xll.SNL.Clients.Office.Excel.Functions.SPG($D560, AR$1, $F560, "Options: Curr=USD, Mag=Actuals")</f>
        <v>105653000000</v>
      </c>
      <c r="AS560" s="6">
        <f>_xll.SNL.Clients.Office.Excel.Functions.SPG($D560, AS$1, $F560, "Options: Curr=USD, Mag=Actuals")</f>
        <v>56724000000</v>
      </c>
      <c r="AT560" s="6">
        <f>_xll.SNL.Clients.Office.Excel.Functions.SPG($D560, AT$1, $F560, "Options: Curr=USD, Mag=Actuals")</f>
        <v>34.114900176971602</v>
      </c>
      <c r="AU560" s="6">
        <f>_xll.SNL.Clients.Office.Excel.Functions.SPG($D560, AU$1, $F560, "Options: Curr=USD, Mag=Actuals")</f>
        <v>75.709935258200105</v>
      </c>
      <c r="AV560" s="6">
        <f>_xll.SNL.Clients.Office.Excel.Functions.SPG($D560, AV$1, $F560, "Options: Curr=USD, Mag=Actuals")</f>
        <v>9.1296766121004307</v>
      </c>
      <c r="AW560" s="6">
        <f>_xll.SNL.Clients.Office.Excel.Functions.SPG($D560, AW$1, $F560, "Options: Curr=USD, Mag=Actuals")</f>
        <v>5.1180210751597697</v>
      </c>
      <c r="AX560" s="6">
        <f>_xll.SNL.Clients.Office.Excel.Functions.SPG($D560, AX$1, $F560, "Options: Curr=USD, Mag=Actuals")</f>
        <v>4466000000</v>
      </c>
      <c r="AY560" s="6">
        <f>_xll.SNL.Clients.Office.Excel.Functions.SPG($D560, AY$1, $F560, "Options: Curr=USD, Mag=Actuals")</f>
        <v>4466000000</v>
      </c>
      <c r="AZ560" s="6">
        <f>_xll.SNL.Clients.Office.Excel.Functions.SPG($D560, AZ$1, $F560, "Options: Curr=USD, Mag=Actuals")</f>
        <v>0.46397300520696999</v>
      </c>
      <c r="BA560" s="6">
        <f>_xll.SNL.Clients.Office.Excel.Functions.SPG($D560, BA$1, $F560, "Options: Curr=USD, Mag=Actuals")</f>
        <v>5.8266360505166501</v>
      </c>
      <c r="BB560" s="6">
        <f>_xll.SNL.Clients.Office.Excel.Functions.SPG($D560, BB$1, $F560, "Options: Curr=USD, Mag=Actuals")</f>
        <v>5.8354596052405396</v>
      </c>
      <c r="BC560" s="6">
        <f>_xll.SNL.Clients.Office.Excel.Functions.SPG($D560, BC$1, $F560, "Options: Curr=USD, Mag=Actuals")</f>
        <v>9.1404689677989097</v>
      </c>
      <c r="BD560" s="6">
        <f>_xll.SNL.Clients.Office.Excel.Functions.SPG($D560, BD$1, $F560, "Options: Curr=USD, Mag=Actuals")</f>
        <v>0.70941819706632603</v>
      </c>
      <c r="BE560" s="6">
        <f>_xll.SNL.Clients.Office.Excel.Functions.SPG($D560, BE$1, $F560, "Options: Curr=USD, Mag=Actuals")</f>
        <v>1.71761435178836</v>
      </c>
      <c r="BF560" s="6">
        <f>_xll.SNL.Clients.Office.Excel.Functions.SPG($D560, BF$1, $F560, "Options: Curr=USD, Mag=Actuals")</f>
        <v>0</v>
      </c>
      <c r="BG560" s="6">
        <f>_xll.SNL.Clients.Office.Excel.Functions.SPG($D560, BG$1, $F560, "Options: Curr=USD, Mag=Actuals")</f>
        <v>3.0409659282161199</v>
      </c>
      <c r="BH560" s="6">
        <f>_xll.SNL.Clients.Office.Excel.Functions.SPG($D560, BH$1, $F560, "Options: Curr=USD, Mag=Actuals")</f>
        <v>1.1380117104874901</v>
      </c>
      <c r="BI560" s="6">
        <f>_xll.SNL.Clients.Office.Excel.Functions.SPG($D560, BI$1, $F560, "Options: Curr=USD, Mag=Actuals")</f>
        <v>2.62529210544451</v>
      </c>
      <c r="BJ560" s="6">
        <f>_xll.SNL.Clients.Office.Excel.Functions.SPG($D560, BJ$1, $F560, "Options: Curr=USD, Mag=Actuals")</f>
        <v>0</v>
      </c>
      <c r="BK560" s="6">
        <f>_xll.SNL.Clients.Office.Excel.Functions.SPG($D560, BK$1, $F560, "Options: Curr=USD, Mag=Actuals")</f>
        <v>4.6496596610677203</v>
      </c>
      <c r="BL560" s="6">
        <f>_xll.SNL.Clients.Office.Excel.Functions.SPG($D560, BL$1, $F560, "Options: Curr=USD, Mag=Actuals")</f>
        <v>2.0367577525267402</v>
      </c>
      <c r="BM560" s="6">
        <f>_xll.SNL.Clients.Office.Excel.Functions.SPG($D560, BM$1, $F560, "Options: Curr=USD, Mag=Actuals")</f>
        <v>0.93021785983439498</v>
      </c>
      <c r="BN560" s="6">
        <f>_xll.SNL.Clients.Office.Excel.Functions.SPG($D560, BN$1, $F560, "Options: Curr=USD, Mag=Actuals")</f>
        <v>2.2696976893920202</v>
      </c>
      <c r="BO560" s="6">
        <f>_xll.SNL.Clients.Office.Excel.Functions.SPG($D560, BO$1, $F560, "Options: Curr=USD, Mag=Actuals")</f>
        <v>41.092518461423701</v>
      </c>
      <c r="BP560" s="6">
        <f>_xll.SNL.Clients.Office.Excel.Functions.SPG($D560, BP$1, $F560, "Options: Curr=USD, Mag=Actuals")</f>
        <v>0</v>
      </c>
      <c r="BQ560" s="6">
        <f>_xll.SNL.Clients.Office.Excel.Functions.SPG($D560, BQ$1, $F560, "Options: Curr=USD, Mag=Actuals")</f>
        <v>69.538878198275199</v>
      </c>
      <c r="BR560" s="6">
        <f>_xll.SNL.Clients.Office.Excel.Functions.SPG($D560, BR$1, $F560, "Options: Curr=USD, Mag=Actuals")</f>
        <v>7.23</v>
      </c>
      <c r="BS560" s="6">
        <f>_xll.SNL.Clients.Office.Excel.Functions.SPG($D560, BS$1, $F560, "Options: Curr=USD, Mag=Actuals")</f>
        <v>8.67</v>
      </c>
      <c r="BT560" s="6">
        <f>_xll.SNL.Clients.Office.Excel.Functions.SPG($D560, BT$1, $F560, "Options: Curr=USD, Mag=Actuals")</f>
        <v>12.23</v>
      </c>
      <c r="BU560" s="6">
        <f>_xll.SNL.Clients.Office.Excel.Functions.SPG($D560, BU$1, $F560, "Options: Curr=USD, Mag=Actuals")</f>
        <v>0</v>
      </c>
      <c r="BV560" s="6">
        <f>_xll.SNL.Clients.Office.Excel.Functions.SPG($D560, BV$1, $F560, "Options: Curr=USD, Mag=Actuals")</f>
        <v>0</v>
      </c>
      <c r="BW560" s="6">
        <f>_xll.SNL.Clients.Office.Excel.Functions.SPG($D560, BW$1, $F560, "Options: Curr=USD, Mag=Actuals")</f>
        <v>0</v>
      </c>
      <c r="BX560" s="6">
        <f>_xll.SNL.Clients.Office.Excel.Functions.SPG($D560, BX$1, $F560, "Options: Curr=USD, Mag=Actuals")</f>
        <v>0</v>
      </c>
      <c r="BY560" s="6">
        <f>_xll.SNL.Clients.Office.Excel.Functions.SPG($D560, BY$1, $F560, "Options: Curr=USD, Mag=Actuals")</f>
        <v>68.384002391881396</v>
      </c>
      <c r="BZ560" s="6">
        <f>_xll.SNL.Clients.Office.Excel.Functions.SPG($D560, BZ$1, $F560, "Options: Curr=USD, Mag=Actuals")</f>
        <v>3094000000</v>
      </c>
      <c r="CA560" s="6" t="str">
        <f>_xll.SNL.Clients.Office.Excel.Functions.SPG($D560, CA$1, $F560, "Options: Curr=USD, Mag=Actuals")</f>
        <v>Nonperforming Loans</v>
      </c>
      <c r="CB560" s="6">
        <f>_xll.SNL.Clients.Office.Excel.Functions.SPG($D560, CB$1, $F560, "Options: Curr=USD, Mag=Actuals")</f>
        <v>0.76943354372143202</v>
      </c>
      <c r="CC560" s="6">
        <f>_xll.SNL.Clients.Office.Excel.Functions.SPG($D560, CC$1, $F560, "Options: Curr=USD, Mag=Actuals")</f>
        <v>4.8310536506151998</v>
      </c>
      <c r="CD560" s="6">
        <f>_xll.SNL.Clients.Office.Excel.Functions.SPG($D560, CD$1, $F560, "Options: Curr=USD, Mag=Actuals")</f>
        <v>0.88818364872755595</v>
      </c>
      <c r="CE560" s="6">
        <f>_xll.SNL.Clients.Office.Excel.Functions.SPG($D560, CE$1, $F560, "Options: Curr=USD, Mag=Actuals")</f>
        <v>19.840898455779101</v>
      </c>
      <c r="CF560" s="6">
        <f>_xll.SNL.Clients.Office.Excel.Functions.SPG($D560, CF$1, $F560, "Options: Curr=USD, Mag=Actuals")</f>
        <v>1.8203792954236899</v>
      </c>
      <c r="CG560" s="6">
        <f>_xll.SNL.Clients.Office.Excel.Functions.SPG($D560, CG$1, $F560, "Options: Curr=USD, Mag=Actuals")</f>
        <v>0.39096632748800297</v>
      </c>
    </row>
    <row r="561" spans="1:85" x14ac:dyDescent="0.3">
      <c r="A561" s="10" t="s">
        <v>84</v>
      </c>
      <c r="B561" s="10" t="s">
        <v>85</v>
      </c>
      <c r="C561" s="10" t="s">
        <v>3</v>
      </c>
      <c r="D561">
        <v>100201</v>
      </c>
      <c r="E561" s="10" t="s">
        <v>29</v>
      </c>
      <c r="F561" s="10" t="s">
        <v>63</v>
      </c>
      <c r="G561">
        <v>-782.8</v>
      </c>
      <c r="H561">
        <v>913.02</v>
      </c>
      <c r="I561">
        <v>1695.82</v>
      </c>
      <c r="J561">
        <v>13039.2</v>
      </c>
      <c r="K561">
        <v>43983.02</v>
      </c>
      <c r="L561">
        <v>3.48</v>
      </c>
      <c r="M561">
        <v>15987.96</v>
      </c>
      <c r="N561">
        <v>296.45999999999998</v>
      </c>
      <c r="O561">
        <v>3.37</v>
      </c>
      <c r="P561">
        <v>7.31</v>
      </c>
      <c r="Q561">
        <v>1</v>
      </c>
      <c r="R561">
        <v>1</v>
      </c>
      <c r="S561" t="str">
        <f>_xll.SNL.Clients.Office.Excel.Functions.SPG(D561, S$1, F561, "Options: Curr=USD, Mag=Actuals")</f>
        <v>JPMorgan Chase &amp; Co. (NYSE:JPM)</v>
      </c>
      <c r="T561" t="str">
        <f>_xll.SNL.Clients.Office.Excel.Functions.SPG($D561, T$1, $F561, "Options: Curr=USD, Mag=Actuals")</f>
        <v>JPMorgan Chase &amp; Co.</v>
      </c>
      <c r="U561" s="6">
        <f>_xll.SNL.Clients.Office.Excel.Functions.SPG($D561, U$1, $F561, "Options: Curr=USD, Mag=Actuals")</f>
        <v>1198942000000</v>
      </c>
      <c r="V561" t="str">
        <f>_xll.SNL.Clients.Office.Excel.Functions.SPG($D561, V$1, $F561, "Options: Curr=USD, Mag=Actuals")</f>
        <v>NYSE:JPM</v>
      </c>
      <c r="W561" t="str">
        <f>_xll.SNL.Clients.Office.Excel.Functions.SPG($D561, W$1, $F561, "Options: Curr=USD, Mag=Actuals")</f>
        <v>Bank</v>
      </c>
      <c r="X561" s="6">
        <f>_xll.SNL.Clients.Office.Excel.Functions.SPG($D561, X$1, $F561, "Options: Curr=USD, Mag=Actuals")</f>
        <v>54248000000</v>
      </c>
      <c r="Y561" s="6">
        <f>_xll.SNL.Clients.Office.Excel.Functions.SPG($D561, Y$1, $F561, "Options: Curr=USD, Mag=Actuals")</f>
        <v>0</v>
      </c>
      <c r="Z561" s="6">
        <f>_xll.SNL.Clients.Office.Excel.Functions.SPG($D561, Z$1, $F561, "Options: Curr=USD, Mag=Actuals")</f>
        <v>37359000000</v>
      </c>
      <c r="AA561" s="6">
        <f>_xll.SNL.Clients.Office.Excel.Functions.SPG($D561, AA$1, $F561, "Options: Curr=USD, Mag=Actuals")</f>
        <v>8483000000</v>
      </c>
      <c r="AB561" s="6">
        <f>_xll.SNL.Clients.Office.Excel.Functions.SPG($D561, AB$1, $F561, "Options: Curr=USD, Mag=Actuals")</f>
        <v>2.38</v>
      </c>
      <c r="AC561" s="6">
        <f>_xll.SNL.Clients.Office.Excel.Functions.SPG($D561, AC$1, $F561, "Options: Curr=USD, Mag=Actuals")</f>
        <v>53.548387096774199</v>
      </c>
      <c r="AD561" s="6">
        <f>_xll.SNL.Clients.Office.Excel.Functions.SPG($D561, AD$1, $F561, "Options: Curr=USD, Mag=Actuals")</f>
        <v>0.71582511016264105</v>
      </c>
      <c r="AE561" s="6">
        <f>_xll.SNL.Clients.Office.Excel.Functions.SPG($D561, AE$1, $F561, "Options: Curr=USD, Mag=Actuals")</f>
        <v>8.0244811472463393</v>
      </c>
      <c r="AF561" s="6">
        <f>_xll.SNL.Clients.Office.Excel.Functions.SPG($D561, AF$1, $F561, "Options: Curr=USD, Mag=Actuals")</f>
        <v>1198942000000</v>
      </c>
      <c r="AG561" s="6">
        <f>_xll.SNL.Clients.Office.Excel.Functions.SPG($D561, AG$1, $F561, "Options: Curr=USD, Mag=Actuals")</f>
        <v>312350000000</v>
      </c>
      <c r="AH561" s="6">
        <f>_xll.SNL.Clients.Office.Excel.Functions.SPG($D561, AH$1, $F561, "Options: Curr=USD, Mag=Actuals")</f>
        <v>107211000000</v>
      </c>
      <c r="AI561" s="6">
        <f>_xll.SNL.Clients.Office.Excel.Functions.SPG($D561, AI$1, $F561, "Options: Curr=USD, Mag=Actuals")</f>
        <v>38717</v>
      </c>
      <c r="AJ561" s="6" t="str">
        <f>_xll.SNL.Clients.Office.Excel.Functions.SPG($D561, AJ$1, $F561, "Options: Curr=USD, Mag=Actuals")</f>
        <v>#INVALID FUNCTION PARAMETER</v>
      </c>
      <c r="AK561" s="6" t="str">
        <f>_xll.SNL.Clients.Office.Excel.Functions.SPG($D561, AK$1, $F561, "Options: Curr=USD, Mag=Actuals")</f>
        <v>#INVALID FUNCTION PARAMETER</v>
      </c>
      <c r="AL561" s="6" t="str">
        <f>_xll.SNL.Clients.Office.Excel.Functions.SPG($D561, AL$1, $F561, "Options: Curr=USD, Mag=Actuals")</f>
        <v>#INVALID FUNCTION PARAMETER</v>
      </c>
      <c r="AM561" s="6" t="str">
        <f>_xll.SNL.Clients.Office.Excel.Functions.SPG($D561, AM$1, $F561, "Options: Curr=USD, Mag=Actuals")</f>
        <v>#INVALID FUNCTION PARAMETER</v>
      </c>
      <c r="AN561" s="6">
        <f>_xll.SNL.Clients.Office.Excel.Functions.SPG($D561, AN$1, $F561, "Options: Curr=USD, Mag=Actuals")</f>
        <v>1198942000000</v>
      </c>
      <c r="AO561" s="6">
        <f>_xll.SNL.Clients.Office.Excel.Functions.SPG($D561, AO$1, $F561, "Options: Curr=USD, Mag=Actuals")</f>
        <v>412058000000</v>
      </c>
      <c r="AP561" s="6">
        <f>_xll.SNL.Clients.Office.Excel.Functions.SPG($D561, AP$1, $F561, "Options: Curr=USD, Mag=Actuals")</f>
        <v>554991000000</v>
      </c>
      <c r="AQ561" s="6">
        <f>_xll.SNL.Clients.Office.Excel.Functions.SPG($D561, AQ$1, $F561, "Options: Curr=USD, Mag=Actuals")</f>
        <v>107211000000</v>
      </c>
      <c r="AR561" s="6">
        <f>_xll.SNL.Clients.Office.Excel.Functions.SPG($D561, AR$1, $F561, "Options: Curr=USD, Mag=Actuals")</f>
        <v>107211000000</v>
      </c>
      <c r="AS561" s="6">
        <f>_xll.SNL.Clients.Office.Excel.Functions.SPG($D561, AS$1, $F561, "Options: Curr=USD, Mag=Actuals")</f>
        <v>58758000000</v>
      </c>
      <c r="AT561" s="6">
        <f>_xll.SNL.Clients.Office.Excel.Functions.SPG($D561, AT$1, $F561, "Options: Curr=USD, Mag=Actuals")</f>
        <v>34.368468199462498</v>
      </c>
      <c r="AU561" s="6">
        <f>_xll.SNL.Clients.Office.Excel.Functions.SPG($D561, AU$1, $F561, "Options: Curr=USD, Mag=Actuals")</f>
        <v>74.245888672068602</v>
      </c>
      <c r="AV561" s="6">
        <f>_xll.SNL.Clients.Office.Excel.Functions.SPG($D561, AV$1, $F561, "Options: Curr=USD, Mag=Actuals")</f>
        <v>8.9421339814603193</v>
      </c>
      <c r="AW561" s="6">
        <f>_xll.SNL.Clients.Office.Excel.Functions.SPG($D561, AW$1, $F561, "Options: Curr=USD, Mag=Actuals")</f>
        <v>5.1072196257417497</v>
      </c>
      <c r="AX561" s="6">
        <f>_xll.SNL.Clients.Office.Excel.Functions.SPG($D561, AX$1, $F561, "Options: Curr=USD, Mag=Actuals")</f>
        <v>8483000000</v>
      </c>
      <c r="AY561" s="6">
        <f>_xll.SNL.Clients.Office.Excel.Functions.SPG($D561, AY$1, $F561, "Options: Curr=USD, Mag=Actuals")</f>
        <v>8483000000</v>
      </c>
      <c r="AZ561" s="6">
        <f>_xll.SNL.Clients.Office.Excel.Functions.SPG($D561, AZ$1, $F561, "Options: Curr=USD, Mag=Actuals")</f>
        <v>0.71582511016264105</v>
      </c>
      <c r="BA561" s="6">
        <f>_xll.SNL.Clients.Office.Excel.Functions.SPG($D561, BA$1, $F561, "Options: Curr=USD, Mag=Actuals")</f>
        <v>8.0244811472463393</v>
      </c>
      <c r="BB561" s="6">
        <f>_xll.SNL.Clients.Office.Excel.Functions.SPG($D561, BB$1, $F561, "Options: Curr=USD, Mag=Actuals")</f>
        <v>8.0279033618622506</v>
      </c>
      <c r="BC561" s="6">
        <f>_xll.SNL.Clients.Office.Excel.Functions.SPG($D561, BC$1, $F561, "Options: Curr=USD, Mag=Actuals")</f>
        <v>15.838171694594701</v>
      </c>
      <c r="BD561" s="6">
        <f>_xll.SNL.Clients.Office.Excel.Functions.SPG($D561, BD$1, $F561, "Options: Curr=USD, Mag=Actuals")</f>
        <v>1.01319502919006</v>
      </c>
      <c r="BE561" s="6">
        <f>_xll.SNL.Clients.Office.Excel.Functions.SPG($D561, BE$1, $F561, "Options: Curr=USD, Mag=Actuals")</f>
        <v>1.6728182227825299</v>
      </c>
      <c r="BF561" s="6">
        <f>_xll.SNL.Clients.Office.Excel.Functions.SPG($D561, BF$1, $F561, "Options: Curr=USD, Mag=Actuals")</f>
        <v>0</v>
      </c>
      <c r="BG561" s="6">
        <f>_xll.SNL.Clients.Office.Excel.Functions.SPG($D561, BG$1, $F561, "Options: Curr=USD, Mag=Actuals")</f>
        <v>3.0074274344213698</v>
      </c>
      <c r="BH561" s="6">
        <f>_xll.SNL.Clients.Office.Excel.Functions.SPG($D561, BH$1, $F561, "Options: Curr=USD, Mag=Actuals")</f>
        <v>1.5529936729262299</v>
      </c>
      <c r="BI561" s="6">
        <f>_xll.SNL.Clients.Office.Excel.Functions.SPG($D561, BI$1, $F561, "Options: Curr=USD, Mag=Actuals")</f>
        <v>2.3356157958047401</v>
      </c>
      <c r="BJ561" s="6">
        <f>_xll.SNL.Clients.Office.Excel.Functions.SPG($D561, BJ$1, $F561, "Options: Curr=USD, Mag=Actuals")</f>
        <v>0</v>
      </c>
      <c r="BK561" s="6">
        <f>_xll.SNL.Clients.Office.Excel.Functions.SPG($D561, BK$1, $F561, "Options: Curr=USD, Mag=Actuals")</f>
        <v>4.2567807191245697</v>
      </c>
      <c r="BL561" s="6">
        <f>_xll.SNL.Clients.Office.Excel.Functions.SPG($D561, BL$1, $F561, "Options: Curr=USD, Mag=Actuals")</f>
        <v>2.2225077334868102</v>
      </c>
      <c r="BM561" s="6">
        <f>_xll.SNL.Clients.Office.Excel.Functions.SPG($D561, BM$1, $F561, "Options: Curr=USD, Mag=Actuals")</f>
        <v>1.4140299364117801</v>
      </c>
      <c r="BN561" s="6">
        <f>_xll.SNL.Clients.Office.Excel.Functions.SPG($D561, BN$1, $F561, "Options: Curr=USD, Mag=Actuals")</f>
        <v>2.2048813474868099</v>
      </c>
      <c r="BO561" s="6">
        <f>_xll.SNL.Clients.Office.Excel.Functions.SPG($D561, BO$1, $F561, "Options: Curr=USD, Mag=Actuals")</f>
        <v>36.364481636448197</v>
      </c>
      <c r="BP561" s="6">
        <f>_xll.SNL.Clients.Office.Excel.Functions.SPG($D561, BP$1, $F561, "Options: Curr=USD, Mag=Actuals")</f>
        <v>0</v>
      </c>
      <c r="BQ561" s="6">
        <f>_xll.SNL.Clients.Office.Excel.Functions.SPG($D561, BQ$1, $F561, "Options: Curr=USD, Mag=Actuals")</f>
        <v>65.698274590768307</v>
      </c>
      <c r="BR561" s="6">
        <f>_xll.SNL.Clients.Office.Excel.Functions.SPG($D561, BR$1, $F561, "Options: Curr=USD, Mag=Actuals")</f>
        <v>7.02</v>
      </c>
      <c r="BS561" s="6">
        <f>_xll.SNL.Clients.Office.Excel.Functions.SPG($D561, BS$1, $F561, "Options: Curr=USD, Mag=Actuals")</f>
        <v>8.52</v>
      </c>
      <c r="BT561" s="6">
        <f>_xll.SNL.Clients.Office.Excel.Functions.SPG($D561, BT$1, $F561, "Options: Curr=USD, Mag=Actuals")</f>
        <v>12.04</v>
      </c>
      <c r="BU561" s="6">
        <f>_xll.SNL.Clients.Office.Excel.Functions.SPG($D561, BU$1, $F561, "Options: Curr=USD, Mag=Actuals")</f>
        <v>0</v>
      </c>
      <c r="BV561" s="6">
        <f>_xll.SNL.Clients.Office.Excel.Functions.SPG($D561, BV$1, $F561, "Options: Curr=USD, Mag=Actuals")</f>
        <v>0</v>
      </c>
      <c r="BW561" s="6">
        <f>_xll.SNL.Clients.Office.Excel.Functions.SPG($D561, BW$1, $F561, "Options: Curr=USD, Mag=Actuals")</f>
        <v>0</v>
      </c>
      <c r="BX561" s="6">
        <f>_xll.SNL.Clients.Office.Excel.Functions.SPG($D561, BX$1, $F561, "Options: Curr=USD, Mag=Actuals")</f>
        <v>0</v>
      </c>
      <c r="BY561" s="6">
        <f>_xll.SNL.Clients.Office.Excel.Functions.SPG($D561, BY$1, $F561, "Options: Curr=USD, Mag=Actuals")</f>
        <v>70.940640998480305</v>
      </c>
      <c r="BZ561" s="6">
        <f>_xll.SNL.Clients.Office.Excel.Functions.SPG($D561, BZ$1, $F561, "Options: Curr=USD, Mag=Actuals")</f>
        <v>2684000000</v>
      </c>
      <c r="CA561" s="6" t="str">
        <f>_xll.SNL.Clients.Office.Excel.Functions.SPG($D561, CA$1, $F561, "Options: Curr=USD, Mag=Actuals")</f>
        <v>Nonperforming Loans</v>
      </c>
      <c r="CB561" s="6">
        <f>_xll.SNL.Clients.Office.Excel.Functions.SPG($D561, CB$1, $F561, "Options: Curr=USD, Mag=Actuals")</f>
        <v>0.64034660788074904</v>
      </c>
      <c r="CC561" s="6">
        <f>_xll.SNL.Clients.Office.Excel.Functions.SPG($D561, CC$1, $F561, "Options: Curr=USD, Mag=Actuals")</f>
        <v>4.0760539424128304</v>
      </c>
      <c r="CD561" s="6">
        <f>_xll.SNL.Clients.Office.Excel.Functions.SPG($D561, CD$1, $F561, "Options: Curr=USD, Mag=Actuals")</f>
        <v>0.84445115221031997</v>
      </c>
      <c r="CE561" s="6">
        <f>_xll.SNL.Clients.Office.Excel.Functions.SPG($D561, CE$1, $F561, "Options: Curr=USD, Mag=Actuals")</f>
        <v>18.717755803955299</v>
      </c>
      <c r="CF561" s="6">
        <f>_xll.SNL.Clients.Office.Excel.Functions.SPG($D561, CF$1, $F561, "Options: Curr=USD, Mag=Actuals")</f>
        <v>1.6915266206685899</v>
      </c>
      <c r="CG561" s="6">
        <f>_xll.SNL.Clients.Office.Excel.Functions.SPG($D561, CG$1, $F561, "Options: Curr=USD, Mag=Actuals")</f>
        <v>0.315565290893705</v>
      </c>
    </row>
    <row r="562" spans="1:85" x14ac:dyDescent="0.3">
      <c r="A562" s="10" t="s">
        <v>84</v>
      </c>
      <c r="B562" s="10" t="s">
        <v>85</v>
      </c>
      <c r="C562" s="10" t="s">
        <v>3</v>
      </c>
      <c r="D562">
        <v>100201</v>
      </c>
      <c r="E562" s="10" t="s">
        <v>29</v>
      </c>
      <c r="F562" s="10" t="s">
        <v>64</v>
      </c>
      <c r="G562">
        <v>-837.29</v>
      </c>
      <c r="H562">
        <v>1040.9000000000001</v>
      </c>
      <c r="I562">
        <v>1878.19</v>
      </c>
      <c r="J562">
        <v>13815.58</v>
      </c>
      <c r="K562">
        <v>46162.48</v>
      </c>
      <c r="L562">
        <v>2.78</v>
      </c>
      <c r="M562">
        <v>16433.150000000001</v>
      </c>
      <c r="N562">
        <v>299.27999999999997</v>
      </c>
      <c r="O562">
        <v>3.22</v>
      </c>
      <c r="P562">
        <v>4.68</v>
      </c>
      <c r="Q562">
        <v>1</v>
      </c>
      <c r="R562">
        <v>1</v>
      </c>
      <c r="S562" t="str">
        <f>_xll.SNL.Clients.Office.Excel.Functions.SPG(D562, S$1, F562, "Options: Curr=USD, Mag=Actuals")</f>
        <v>JPMorgan Chase &amp; Co. (NYSE:JPM)</v>
      </c>
      <c r="T562" t="str">
        <f>_xll.SNL.Clients.Office.Excel.Functions.SPG($D562, T$1, $F562, "Options: Curr=USD, Mag=Actuals")</f>
        <v>JPMorgan Chase &amp; Co.</v>
      </c>
      <c r="U562" s="6">
        <f>_xll.SNL.Clients.Office.Excel.Functions.SPG($D562, U$1, $F562, "Options: Curr=USD, Mag=Actuals")</f>
        <v>1351520000000</v>
      </c>
      <c r="V562" t="str">
        <f>_xll.SNL.Clients.Office.Excel.Functions.SPG($D562, V$1, $F562, "Options: Curr=USD, Mag=Actuals")</f>
        <v>NYSE:JPM</v>
      </c>
      <c r="W562" t="str">
        <f>_xll.SNL.Clients.Office.Excel.Functions.SPG($D562, W$1, $F562, "Options: Curr=USD, Mag=Actuals")</f>
        <v>Bank</v>
      </c>
      <c r="X562" s="6">
        <f>_xll.SNL.Clients.Office.Excel.Functions.SPG($D562, X$1, $F562, "Options: Curr=USD, Mag=Actuals")</f>
        <v>60815000000</v>
      </c>
      <c r="Y562" s="6">
        <f>_xll.SNL.Clients.Office.Excel.Functions.SPG($D562, Y$1, $F562, "Options: Curr=USD, Mag=Actuals")</f>
        <v>0</v>
      </c>
      <c r="Z562" s="6">
        <f>_xll.SNL.Clients.Office.Excel.Functions.SPG($D562, Z$1, $F562, "Options: Curr=USD, Mag=Actuals")</f>
        <v>57751000000</v>
      </c>
      <c r="AA562" s="6">
        <f>_xll.SNL.Clients.Office.Excel.Functions.SPG($D562, AA$1, $F562, "Options: Curr=USD, Mag=Actuals")</f>
        <v>14444000000</v>
      </c>
      <c r="AB562" s="6">
        <f>_xll.SNL.Clients.Office.Excel.Functions.SPG($D562, AB$1, $F562, "Options: Curr=USD, Mag=Actuals")</f>
        <v>4.04</v>
      </c>
      <c r="AC562" s="6">
        <f>_xll.SNL.Clients.Office.Excel.Functions.SPG($D562, AC$1, $F562, "Options: Curr=USD, Mag=Actuals")</f>
        <v>69.747899159663902</v>
      </c>
      <c r="AD562" s="6">
        <f>_xll.SNL.Clients.Office.Excel.Functions.SPG($D562, AD$1, $F562, "Options: Curr=USD, Mag=Actuals")</f>
        <v>1.09941132323637</v>
      </c>
      <c r="AE562" s="6">
        <f>_xll.SNL.Clients.Office.Excel.Functions.SPG($D562, AE$1, $F562, "Options: Curr=USD, Mag=Actuals")</f>
        <v>13.0442242913005</v>
      </c>
      <c r="AF562" s="6">
        <f>_xll.SNL.Clients.Office.Excel.Functions.SPG($D562, AF$1, $F562, "Options: Curr=USD, Mag=Actuals")</f>
        <v>1351520000000</v>
      </c>
      <c r="AG562" s="6">
        <f>_xll.SNL.Clients.Office.Excel.Functions.SPG($D562, AG$1, $F562, "Options: Curr=USD, Mag=Actuals")</f>
        <v>360889000000</v>
      </c>
      <c r="AH562" s="6">
        <f>_xll.SNL.Clients.Office.Excel.Functions.SPG($D562, AH$1, $F562, "Options: Curr=USD, Mag=Actuals")</f>
        <v>115790000000</v>
      </c>
      <c r="AI562" s="6">
        <f>_xll.SNL.Clients.Office.Excel.Functions.SPG($D562, AI$1, $F562, "Options: Curr=USD, Mag=Actuals")</f>
        <v>39082</v>
      </c>
      <c r="AJ562" s="6" t="str">
        <f>_xll.SNL.Clients.Office.Excel.Functions.SPG($D562, AJ$1, $F562, "Options: Curr=USD, Mag=Actuals")</f>
        <v>#INVALID FUNCTION PARAMETER</v>
      </c>
      <c r="AK562" s="6" t="str">
        <f>_xll.SNL.Clients.Office.Excel.Functions.SPG($D562, AK$1, $F562, "Options: Curr=USD, Mag=Actuals")</f>
        <v>#INVALID FUNCTION PARAMETER</v>
      </c>
      <c r="AL562" s="6" t="str">
        <f>_xll.SNL.Clients.Office.Excel.Functions.SPG($D562, AL$1, $F562, "Options: Curr=USD, Mag=Actuals")</f>
        <v>#INVALID FUNCTION PARAMETER</v>
      </c>
      <c r="AM562" s="6" t="str">
        <f>_xll.SNL.Clients.Office.Excel.Functions.SPG($D562, AM$1, $F562, "Options: Curr=USD, Mag=Actuals")</f>
        <v>#INVALID FUNCTION PARAMETER</v>
      </c>
      <c r="AN562" s="6">
        <f>_xll.SNL.Clients.Office.Excel.Functions.SPG($D562, AN$1, $F562, "Options: Curr=USD, Mag=Actuals")</f>
        <v>1351520000000</v>
      </c>
      <c r="AO562" s="6">
        <f>_xll.SNL.Clients.Office.Excel.Functions.SPG($D562, AO$1, $F562, "Options: Curr=USD, Mag=Actuals")</f>
        <v>475848000000</v>
      </c>
      <c r="AP562" s="6">
        <f>_xll.SNL.Clients.Office.Excel.Functions.SPG($D562, AP$1, $F562, "Options: Curr=USD, Mag=Actuals")</f>
        <v>638788000000</v>
      </c>
      <c r="AQ562" s="6">
        <f>_xll.SNL.Clients.Office.Excel.Functions.SPG($D562, AQ$1, $F562, "Options: Curr=USD, Mag=Actuals")</f>
        <v>115790000000</v>
      </c>
      <c r="AR562" s="6">
        <f>_xll.SNL.Clients.Office.Excel.Functions.SPG($D562, AR$1, $F562, "Options: Curr=USD, Mag=Actuals")</f>
        <v>115790000000</v>
      </c>
      <c r="AS562" s="6">
        <f>_xll.SNL.Clients.Office.Excel.Functions.SPG($D562, AS$1, $F562, "Options: Curr=USD, Mag=Actuals")</f>
        <v>66233000000</v>
      </c>
      <c r="AT562" s="6">
        <f>_xll.SNL.Clients.Office.Excel.Functions.SPG($D562, AT$1, $F562, "Options: Curr=USD, Mag=Actuals")</f>
        <v>35.208357996921997</v>
      </c>
      <c r="AU562" s="6">
        <f>_xll.SNL.Clients.Office.Excel.Functions.SPG($D562, AU$1, $F562, "Options: Curr=USD, Mag=Actuals")</f>
        <v>74.492319830679307</v>
      </c>
      <c r="AV562" s="6">
        <f>_xll.SNL.Clients.Office.Excel.Functions.SPG($D562, AV$1, $F562, "Options: Curr=USD, Mag=Actuals")</f>
        <v>8.5673907896294494</v>
      </c>
      <c r="AW562" s="6">
        <f>_xll.SNL.Clients.Office.Excel.Functions.SPG($D562, AW$1, $F562, "Options: Curr=USD, Mag=Actuals")</f>
        <v>5.0871645353977</v>
      </c>
      <c r="AX562" s="6">
        <f>_xll.SNL.Clients.Office.Excel.Functions.SPG($D562, AX$1, $F562, "Options: Curr=USD, Mag=Actuals")</f>
        <v>14444000000</v>
      </c>
      <c r="AY562" s="6">
        <f>_xll.SNL.Clients.Office.Excel.Functions.SPG($D562, AY$1, $F562, "Options: Curr=USD, Mag=Actuals")</f>
        <v>14444000000</v>
      </c>
      <c r="AZ562" s="6">
        <f>_xll.SNL.Clients.Office.Excel.Functions.SPG($D562, AZ$1, $F562, "Options: Curr=USD, Mag=Actuals")</f>
        <v>1.09941132323637</v>
      </c>
      <c r="BA562" s="6">
        <f>_xll.SNL.Clients.Office.Excel.Functions.SPG($D562, BA$1, $F562, "Options: Curr=USD, Mag=Actuals")</f>
        <v>13.0442242913005</v>
      </c>
      <c r="BB562" s="6">
        <f>_xll.SNL.Clients.Office.Excel.Functions.SPG($D562, BB$1, $F562, "Options: Curr=USD, Mag=Actuals")</f>
        <v>13.044617288634701</v>
      </c>
      <c r="BC562" s="6">
        <f>_xll.SNL.Clients.Office.Excel.Functions.SPG($D562, BC$1, $F562, "Options: Curr=USD, Mag=Actuals")</f>
        <v>23.8409912235416</v>
      </c>
      <c r="BD562" s="6">
        <f>_xll.SNL.Clients.Office.Excel.Functions.SPG($D562, BD$1, $F562, "Options: Curr=USD, Mag=Actuals")</f>
        <v>1.6220164458424899</v>
      </c>
      <c r="BE562" s="6">
        <f>_xll.SNL.Clients.Office.Excel.Functions.SPG($D562, BE$1, $F562, "Options: Curr=USD, Mag=Actuals")</f>
        <v>1.6341983598646399</v>
      </c>
      <c r="BF562" s="6">
        <f>_xll.SNL.Clients.Office.Excel.Functions.SPG($D562, BF$1, $F562, "Options: Curr=USD, Mag=Actuals")</f>
        <v>0</v>
      </c>
      <c r="BG562" s="6">
        <f>_xll.SNL.Clients.Office.Excel.Functions.SPG($D562, BG$1, $F562, "Options: Curr=USD, Mag=Actuals")</f>
        <v>2.9648483704446802</v>
      </c>
      <c r="BH562" s="6">
        <f>_xll.SNL.Clients.Office.Excel.Functions.SPG($D562, BH$1, $F562, "Options: Curr=USD, Mag=Actuals")</f>
        <v>1.6192797348747201</v>
      </c>
      <c r="BI562" s="6">
        <f>_xll.SNL.Clients.Office.Excel.Functions.SPG($D562, BI$1, $F562, "Options: Curr=USD, Mag=Actuals")</f>
        <v>2.3854107825108102</v>
      </c>
      <c r="BJ562" s="6">
        <f>_xll.SNL.Clients.Office.Excel.Functions.SPG($D562, BJ$1, $F562, "Options: Curr=USD, Mag=Actuals")</f>
        <v>0</v>
      </c>
      <c r="BK562" s="6">
        <f>_xll.SNL.Clients.Office.Excel.Functions.SPG($D562, BK$1, $F562, "Options: Curr=USD, Mag=Actuals")</f>
        <v>4.3741889087826502</v>
      </c>
      <c r="BL562" s="6">
        <f>_xll.SNL.Clients.Office.Excel.Functions.SPG($D562, BL$1, $F562, "Options: Curr=USD, Mag=Actuals")</f>
        <v>2.4551471583670899</v>
      </c>
      <c r="BM562" s="6">
        <f>_xll.SNL.Clients.Office.Excel.Functions.SPG($D562, BM$1, $F562, "Options: Curr=USD, Mag=Actuals")</f>
        <v>2.23313618402269</v>
      </c>
      <c r="BN562" s="6">
        <f>_xll.SNL.Clients.Office.Excel.Functions.SPG($D562, BN$1, $F562, "Options: Curr=USD, Mag=Actuals")</f>
        <v>2.1566921746327998</v>
      </c>
      <c r="BO562" s="6">
        <f>_xll.SNL.Clients.Office.Excel.Functions.SPG($D562, BO$1, $F562, "Options: Curr=USD, Mag=Actuals")</f>
        <v>35.4045134837828</v>
      </c>
      <c r="BP562" s="6">
        <f>_xll.SNL.Clients.Office.Excel.Functions.SPG($D562, BP$1, $F562, "Options: Curr=USD, Mag=Actuals")</f>
        <v>0</v>
      </c>
      <c r="BQ562" s="6">
        <f>_xll.SNL.Clients.Office.Excel.Functions.SPG($D562, BQ$1, $F562, "Options: Curr=USD, Mag=Actuals")</f>
        <v>64.049987667516206</v>
      </c>
      <c r="BR562" s="6">
        <f>_xll.SNL.Clients.Office.Excel.Functions.SPG($D562, BR$1, $F562, "Options: Curr=USD, Mag=Actuals")</f>
        <v>7.27</v>
      </c>
      <c r="BS562" s="6">
        <f>_xll.SNL.Clients.Office.Excel.Functions.SPG($D562, BS$1, $F562, "Options: Curr=USD, Mag=Actuals")</f>
        <v>8.66</v>
      </c>
      <c r="BT562" s="6">
        <f>_xll.SNL.Clients.Office.Excel.Functions.SPG($D562, BT$1, $F562, "Options: Curr=USD, Mag=Actuals")</f>
        <v>12.32</v>
      </c>
      <c r="BU562" s="6">
        <f>_xll.SNL.Clients.Office.Excel.Functions.SPG($D562, BU$1, $F562, "Options: Curr=USD, Mag=Actuals")</f>
        <v>0</v>
      </c>
      <c r="BV562" s="6">
        <f>_xll.SNL.Clients.Office.Excel.Functions.SPG($D562, BV$1, $F562, "Options: Curr=USD, Mag=Actuals")</f>
        <v>0</v>
      </c>
      <c r="BW562" s="6">
        <f>_xll.SNL.Clients.Office.Excel.Functions.SPG($D562, BW$1, $F562, "Options: Curr=USD, Mag=Actuals")</f>
        <v>0</v>
      </c>
      <c r="BX562" s="6">
        <f>_xll.SNL.Clients.Office.Excel.Functions.SPG($D562, BX$1, $F562, "Options: Curr=USD, Mag=Actuals")</f>
        <v>0</v>
      </c>
      <c r="BY562" s="6">
        <f>_xll.SNL.Clients.Office.Excel.Functions.SPG($D562, BY$1, $F562, "Options: Curr=USD, Mag=Actuals")</f>
        <v>69.248601574523505</v>
      </c>
      <c r="BZ562" s="6">
        <f>_xll.SNL.Clients.Office.Excel.Functions.SPG($D562, BZ$1, $F562, "Options: Curr=USD, Mag=Actuals")</f>
        <v>2077000000</v>
      </c>
      <c r="CA562" s="6" t="str">
        <f>_xll.SNL.Clients.Office.Excel.Functions.SPG($D562, CA$1, $F562, "Options: Curr=USD, Mag=Actuals")</f>
        <v>Nonperforming Loans</v>
      </c>
      <c r="CB562" s="6">
        <f>_xll.SNL.Clients.Office.Excel.Functions.SPG($D562, CB$1, $F562, "Options: Curr=USD, Mag=Actuals")</f>
        <v>0.42990766403036901</v>
      </c>
      <c r="CC562" s="6">
        <f>_xll.SNL.Clients.Office.Excel.Functions.SPG($D562, CC$1, $F562, "Options: Curr=USD, Mag=Actuals")</f>
        <v>2.82538905212754</v>
      </c>
      <c r="CD562" s="6">
        <f>_xll.SNL.Clients.Office.Excel.Functions.SPG($D562, CD$1, $F562, "Options: Curr=USD, Mag=Actuals")</f>
        <v>0.69994086687332302</v>
      </c>
      <c r="CE562" s="6">
        <f>_xll.SNL.Clients.Office.Excel.Functions.SPG($D562, CE$1, $F562, "Options: Curr=USD, Mag=Actuals")</f>
        <v>14.421625577459601</v>
      </c>
      <c r="CF562" s="6">
        <f>_xll.SNL.Clients.Office.Excel.Functions.SPG($D562, CF$1, $F562, "Options: Curr=USD, Mag=Actuals")</f>
        <v>1.5066431807785501</v>
      </c>
      <c r="CG562" s="6">
        <f>_xll.SNL.Clients.Office.Excel.Functions.SPG($D562, CG$1, $F562, "Options: Curr=USD, Mag=Actuals")</f>
        <v>0.22192335641286401</v>
      </c>
    </row>
    <row r="563" spans="1:85" x14ac:dyDescent="0.3">
      <c r="A563" s="10" t="s">
        <v>84</v>
      </c>
      <c r="B563" s="10" t="s">
        <v>85</v>
      </c>
      <c r="C563" s="10" t="s">
        <v>3</v>
      </c>
      <c r="D563">
        <v>100201</v>
      </c>
      <c r="E563" s="10" t="s">
        <v>29</v>
      </c>
      <c r="F563" s="10" t="s">
        <v>65</v>
      </c>
      <c r="G563">
        <v>-821.2</v>
      </c>
      <c r="H563">
        <v>1165.1500000000001</v>
      </c>
      <c r="I563">
        <v>1986.35</v>
      </c>
      <c r="J563">
        <v>14474.23</v>
      </c>
      <c r="K563">
        <v>47891.96</v>
      </c>
      <c r="L563">
        <v>2</v>
      </c>
      <c r="M563">
        <v>16762.45</v>
      </c>
      <c r="N563">
        <v>302.23</v>
      </c>
      <c r="O563">
        <v>2.87</v>
      </c>
      <c r="P563">
        <v>4.82</v>
      </c>
      <c r="Q563">
        <v>1</v>
      </c>
      <c r="R563">
        <v>1</v>
      </c>
      <c r="S563" t="str">
        <f>_xll.SNL.Clients.Office.Excel.Functions.SPG(D563, S$1, F563, "Options: Curr=USD, Mag=Actuals")</f>
        <v>JPMorgan Chase &amp; Co. (NYSE:JPM)</v>
      </c>
      <c r="T563" t="str">
        <f>_xll.SNL.Clients.Office.Excel.Functions.SPG($D563, T$1, $F563, "Options: Curr=USD, Mag=Actuals")</f>
        <v>JPMorgan Chase &amp; Co.</v>
      </c>
      <c r="U563" s="6">
        <f>_xll.SNL.Clients.Office.Excel.Functions.SPG($D563, U$1, $F563, "Options: Curr=USD, Mag=Actuals")</f>
        <v>1562147000000</v>
      </c>
      <c r="V563" t="str">
        <f>_xll.SNL.Clients.Office.Excel.Functions.SPG($D563, V$1, $F563, "Options: Curr=USD, Mag=Actuals")</f>
        <v>NYSE:JPM</v>
      </c>
      <c r="W563" t="str">
        <f>_xll.SNL.Clients.Office.Excel.Functions.SPG($D563, W$1, $F563, "Options: Curr=USD, Mag=Actuals")</f>
        <v>Bank</v>
      </c>
      <c r="X563" s="6">
        <f>_xll.SNL.Clients.Office.Excel.Functions.SPG($D563, X$1, $F563, "Options: Curr=USD, Mag=Actuals")</f>
        <v>71372000000</v>
      </c>
      <c r="Y563" s="6">
        <f>_xll.SNL.Clients.Office.Excel.Functions.SPG($D563, Y$1, $F563, "Options: Curr=USD, Mag=Actuals")</f>
        <v>0</v>
      </c>
      <c r="Z563" s="6">
        <f>_xll.SNL.Clients.Office.Excel.Functions.SPG($D563, Z$1, $F563, "Options: Curr=USD, Mag=Actuals")</f>
        <v>67786000000</v>
      </c>
      <c r="AA563" s="6">
        <f>_xll.SNL.Clients.Office.Excel.Functions.SPG($D563, AA$1, $F563, "Options: Curr=USD, Mag=Actuals")</f>
        <v>15365000000</v>
      </c>
      <c r="AB563" s="6">
        <f>_xll.SNL.Clients.Office.Excel.Functions.SPG($D563, AB$1, $F563, "Options: Curr=USD, Mag=Actuals")</f>
        <v>4.33</v>
      </c>
      <c r="AC563" s="6">
        <f>_xll.SNL.Clients.Office.Excel.Functions.SPG($D563, AC$1, $F563, "Options: Curr=USD, Mag=Actuals")</f>
        <v>7.1782178217821802</v>
      </c>
      <c r="AD563" s="6">
        <f>_xll.SNL.Clients.Office.Excel.Functions.SPG($D563, AD$1, $F563, "Options: Curr=USD, Mag=Actuals")</f>
        <v>1.05598181223386</v>
      </c>
      <c r="AE563" s="6">
        <f>_xll.SNL.Clients.Office.Excel.Functions.SPG($D563, AE$1, $F563, "Options: Curr=USD, Mag=Actuals")</f>
        <v>12.9418899455034</v>
      </c>
      <c r="AF563" s="6">
        <f>_xll.SNL.Clients.Office.Excel.Functions.SPG($D563, AF$1, $F563, "Options: Curr=USD, Mag=Actuals")</f>
        <v>1562147000000</v>
      </c>
      <c r="AG563" s="6">
        <f>_xll.SNL.Clients.Office.Excel.Functions.SPG($D563, AG$1, $F563, "Options: Curr=USD, Mag=Actuals")</f>
        <v>445855000000</v>
      </c>
      <c r="AH563" s="6">
        <f>_xll.SNL.Clients.Office.Excel.Functions.SPG($D563, AH$1, $F563, "Options: Curr=USD, Mag=Actuals")</f>
        <v>123221000000</v>
      </c>
      <c r="AI563" s="6">
        <f>_xll.SNL.Clients.Office.Excel.Functions.SPG($D563, AI$1, $F563, "Options: Curr=USD, Mag=Actuals")</f>
        <v>39447</v>
      </c>
      <c r="AJ563" s="6" t="str">
        <f>_xll.SNL.Clients.Office.Excel.Functions.SPG($D563, AJ$1, $F563, "Options: Curr=USD, Mag=Actuals")</f>
        <v>#INVALID FUNCTION PARAMETER</v>
      </c>
      <c r="AK563" s="6" t="str">
        <f>_xll.SNL.Clients.Office.Excel.Functions.SPG($D563, AK$1, $F563, "Options: Curr=USD, Mag=Actuals")</f>
        <v>#INVALID FUNCTION PARAMETER</v>
      </c>
      <c r="AL563" s="6" t="str">
        <f>_xll.SNL.Clients.Office.Excel.Functions.SPG($D563, AL$1, $F563, "Options: Curr=USD, Mag=Actuals")</f>
        <v>#INVALID FUNCTION PARAMETER</v>
      </c>
      <c r="AM563" s="6" t="str">
        <f>_xll.SNL.Clients.Office.Excel.Functions.SPG($D563, AM$1, $F563, "Options: Curr=USD, Mag=Actuals")</f>
        <v>#INVALID FUNCTION PARAMETER</v>
      </c>
      <c r="AN563" s="6">
        <f>_xll.SNL.Clients.Office.Excel.Functions.SPG($D563, AN$1, $F563, "Options: Curr=USD, Mag=Actuals")</f>
        <v>1562147000000</v>
      </c>
      <c r="AO563" s="6">
        <f>_xll.SNL.Clients.Office.Excel.Functions.SPG($D563, AO$1, $F563, "Options: Curr=USD, Mag=Actuals")</f>
        <v>510140000000</v>
      </c>
      <c r="AP563" s="6">
        <f>_xll.SNL.Clients.Office.Excel.Functions.SPG($D563, AP$1, $F563, "Options: Curr=USD, Mag=Actuals")</f>
        <v>740728000000</v>
      </c>
      <c r="AQ563" s="6">
        <f>_xll.SNL.Clients.Office.Excel.Functions.SPG($D563, AQ$1, $F563, "Options: Curr=USD, Mag=Actuals")</f>
        <v>123221000000</v>
      </c>
      <c r="AR563" s="6">
        <f>_xll.SNL.Clients.Office.Excel.Functions.SPG($D563, AR$1, $F563, "Options: Curr=USD, Mag=Actuals")</f>
        <v>123221000000</v>
      </c>
      <c r="AS563" s="6">
        <f>_xll.SNL.Clients.Office.Excel.Functions.SPG($D563, AS$1, $F563, "Options: Curr=USD, Mag=Actuals")</f>
        <v>74155000000</v>
      </c>
      <c r="AT563" s="6">
        <f>_xll.SNL.Clients.Office.Excel.Functions.SPG($D563, AT$1, $F563, "Options: Curr=USD, Mag=Actuals")</f>
        <v>32.656337719817699</v>
      </c>
      <c r="AU563" s="6">
        <f>_xll.SNL.Clients.Office.Excel.Functions.SPG($D563, AU$1, $F563, "Options: Curr=USD, Mag=Actuals")</f>
        <v>68.870084565454505</v>
      </c>
      <c r="AV563" s="6">
        <f>_xll.SNL.Clients.Office.Excel.Functions.SPG($D563, AV$1, $F563, "Options: Curr=USD, Mag=Actuals")</f>
        <v>7.8879260402510099</v>
      </c>
      <c r="AW563" s="6">
        <f>_xll.SNL.Clients.Office.Excel.Functions.SPG($D563, AW$1, $F563, "Options: Curr=USD, Mag=Actuals")</f>
        <v>4.9009273132105902</v>
      </c>
      <c r="AX563" s="6">
        <f>_xll.SNL.Clients.Office.Excel.Functions.SPG($D563, AX$1, $F563, "Options: Curr=USD, Mag=Actuals")</f>
        <v>15365000000</v>
      </c>
      <c r="AY563" s="6">
        <f>_xll.SNL.Clients.Office.Excel.Functions.SPG($D563, AY$1, $F563, "Options: Curr=USD, Mag=Actuals")</f>
        <v>15365000000</v>
      </c>
      <c r="AZ563" s="6">
        <f>_xll.SNL.Clients.Office.Excel.Functions.SPG($D563, AZ$1, $F563, "Options: Curr=USD, Mag=Actuals")</f>
        <v>1.05598181223386</v>
      </c>
      <c r="BA563" s="6">
        <f>_xll.SNL.Clients.Office.Excel.Functions.SPG($D563, BA$1, $F563, "Options: Curr=USD, Mag=Actuals")</f>
        <v>12.9418899455034</v>
      </c>
      <c r="BB563" s="6">
        <f>_xll.SNL.Clients.Office.Excel.Functions.SPG($D563, BB$1, $F563, "Options: Curr=USD, Mag=Actuals")</f>
        <v>12.570437067796499</v>
      </c>
      <c r="BC563" s="6">
        <f>_xll.SNL.Clients.Office.Excel.Functions.SPG($D563, BC$1, $F563, "Options: Curr=USD, Mag=Actuals")</f>
        <v>22.140051825694201</v>
      </c>
      <c r="BD563" s="6">
        <f>_xll.SNL.Clients.Office.Excel.Functions.SPG($D563, BD$1, $F563, "Options: Curr=USD, Mag=Actuals")</f>
        <v>1.5321761223738499</v>
      </c>
      <c r="BE563" s="6">
        <f>_xll.SNL.Clients.Office.Excel.Functions.SPG($D563, BE$1, $F563, "Options: Curr=USD, Mag=Actuals")</f>
        <v>1.8407003499550501</v>
      </c>
      <c r="BF563" s="6">
        <f>_xll.SNL.Clients.Office.Excel.Functions.SPG($D563, BF$1, $F563, "Options: Curr=USD, Mag=Actuals")</f>
        <v>0</v>
      </c>
      <c r="BG563" s="6">
        <f>_xll.SNL.Clients.Office.Excel.Functions.SPG($D563, BG$1, $F563, "Options: Curr=USD, Mag=Actuals")</f>
        <v>2.8766140405376102</v>
      </c>
      <c r="BH563" s="6">
        <f>_xll.SNL.Clients.Office.Excel.Functions.SPG($D563, BH$1, $F563, "Options: Curr=USD, Mag=Actuals")</f>
        <v>1.7490880000879701</v>
      </c>
      <c r="BI563" s="6">
        <f>_xll.SNL.Clients.Office.Excel.Functions.SPG($D563, BI$1, $F563, "Options: Curr=USD, Mag=Actuals")</f>
        <v>2.6331690652394402</v>
      </c>
      <c r="BJ563" s="6">
        <f>_xll.SNL.Clients.Office.Excel.Functions.SPG($D563, BJ$1, $F563, "Options: Curr=USD, Mag=Actuals")</f>
        <v>0</v>
      </c>
      <c r="BK563" s="6">
        <f>_xll.SNL.Clients.Office.Excel.Functions.SPG($D563, BK$1, $F563, "Options: Curr=USD, Mag=Actuals")</f>
        <v>4.1738212676915101</v>
      </c>
      <c r="BL563" s="6">
        <f>_xll.SNL.Clients.Office.Excel.Functions.SPG($D563, BL$1, $F563, "Options: Curr=USD, Mag=Actuals")</f>
        <v>2.9432938775129598</v>
      </c>
      <c r="BM563" s="6">
        <f>_xll.SNL.Clients.Office.Excel.Functions.SPG($D563, BM$1, $F563, "Options: Curr=USD, Mag=Actuals")</f>
        <v>2.2740824256905801</v>
      </c>
      <c r="BN563" s="6">
        <f>_xll.SNL.Clients.Office.Excel.Functions.SPG($D563, BN$1, $F563, "Options: Curr=USD, Mag=Actuals")</f>
        <v>2.3943878545362201</v>
      </c>
      <c r="BO563" s="6">
        <f>_xll.SNL.Clients.Office.Excel.Functions.SPG($D563, BO$1, $F563, "Options: Curr=USD, Mag=Actuals")</f>
        <v>39.4537494957343</v>
      </c>
      <c r="BP563" s="6">
        <f>_xll.SNL.Clients.Office.Excel.Functions.SPG($D563, BP$1, $F563, "Options: Curr=USD, Mag=Actuals")</f>
        <v>0</v>
      </c>
      <c r="BQ563" s="6">
        <f>_xll.SNL.Clients.Office.Excel.Functions.SPG($D563, BQ$1, $F563, "Options: Curr=USD, Mag=Actuals")</f>
        <v>58.644846718601102</v>
      </c>
      <c r="BR563" s="6">
        <f>_xll.SNL.Clients.Office.Excel.Functions.SPG($D563, BR$1, $F563, "Options: Curr=USD, Mag=Actuals")</f>
        <v>7.01</v>
      </c>
      <c r="BS563" s="6">
        <f>_xll.SNL.Clients.Office.Excel.Functions.SPG($D563, BS$1, $F563, "Options: Curr=USD, Mag=Actuals")</f>
        <v>8.44</v>
      </c>
      <c r="BT563" s="6">
        <f>_xll.SNL.Clients.Office.Excel.Functions.SPG($D563, BT$1, $F563, "Options: Curr=USD, Mag=Actuals")</f>
        <v>12.57</v>
      </c>
      <c r="BU563" s="6">
        <f>_xll.SNL.Clients.Office.Excel.Functions.SPG($D563, BU$1, $F563, "Options: Curr=USD, Mag=Actuals")</f>
        <v>0</v>
      </c>
      <c r="BV563" s="6">
        <f>_xll.SNL.Clients.Office.Excel.Functions.SPG($D563, BV$1, $F563, "Options: Curr=USD, Mag=Actuals")</f>
        <v>0</v>
      </c>
      <c r="BW563" s="6">
        <f>_xll.SNL.Clients.Office.Excel.Functions.SPG($D563, BW$1, $F563, "Options: Curr=USD, Mag=Actuals")</f>
        <v>0</v>
      </c>
      <c r="BX563" s="6">
        <f>_xll.SNL.Clients.Office.Excel.Functions.SPG($D563, BX$1, $F563, "Options: Curr=USD, Mag=Actuals")</f>
        <v>0</v>
      </c>
      <c r="BY563" s="6">
        <f>_xll.SNL.Clients.Office.Excel.Functions.SPG($D563, BY$1, $F563, "Options: Curr=USD, Mag=Actuals")</f>
        <v>67.3354748304737</v>
      </c>
      <c r="BZ563" s="6">
        <f>_xll.SNL.Clients.Office.Excel.Functions.SPG($D563, BZ$1, $F563, "Options: Curr=USD, Mag=Actuals")</f>
        <v>5157000000</v>
      </c>
      <c r="CA563" s="6" t="str">
        <f>_xll.SNL.Clients.Office.Excel.Functions.SPG($D563, CA$1, $F563, "Options: Curr=USD, Mag=Actuals")</f>
        <v>Nonperforming Loans</v>
      </c>
      <c r="CB563" s="6">
        <f>_xll.SNL.Clients.Office.Excel.Functions.SPG($D563, CB$1, $F563, "Options: Curr=USD, Mag=Actuals")</f>
        <v>0.99292609949670196</v>
      </c>
      <c r="CC563" s="6">
        <f>_xll.SNL.Clients.Office.Excel.Functions.SPG($D563, CC$1, $F563, "Options: Curr=USD, Mag=Actuals")</f>
        <v>6.1842689083692104</v>
      </c>
      <c r="CD563" s="6">
        <f>_xll.SNL.Clients.Office.Excel.Functions.SPG($D563, CD$1, $F563, "Options: Curr=USD, Mag=Actuals")</f>
        <v>1.3747044808522</v>
      </c>
      <c r="CE563" s="6">
        <f>_xll.SNL.Clients.Office.Excel.Functions.SPG($D563, CE$1, $F563, "Options: Curr=USD, Mag=Actuals")</f>
        <v>22.1506979265483</v>
      </c>
      <c r="CF563" s="6">
        <f>_xll.SNL.Clients.Office.Excel.Functions.SPG($D563, CF$1, $F563, "Options: Curr=USD, Mag=Actuals")</f>
        <v>1.7779095603553501</v>
      </c>
      <c r="CG563" s="6">
        <f>_xll.SNL.Clients.Office.Excel.Functions.SPG($D563, CG$1, $F563, "Options: Curr=USD, Mag=Actuals")</f>
        <v>0.49026546872164301</v>
      </c>
    </row>
    <row r="564" spans="1:85" x14ac:dyDescent="0.3">
      <c r="A564" s="10" t="s">
        <v>84</v>
      </c>
      <c r="B564" s="10" t="s">
        <v>85</v>
      </c>
      <c r="C564" s="10" t="s">
        <v>3</v>
      </c>
      <c r="D564">
        <v>100201</v>
      </c>
      <c r="E564" s="10" t="s">
        <v>29</v>
      </c>
      <c r="F564" s="10" t="s">
        <v>66</v>
      </c>
      <c r="G564">
        <v>-832.49</v>
      </c>
      <c r="H564">
        <v>1308.8</v>
      </c>
      <c r="I564">
        <v>2141.29</v>
      </c>
      <c r="J564">
        <v>14769.86</v>
      </c>
      <c r="K564">
        <v>48434.07</v>
      </c>
      <c r="L564">
        <v>0.11</v>
      </c>
      <c r="M564">
        <v>16781.48</v>
      </c>
      <c r="N564">
        <v>304.95</v>
      </c>
      <c r="O564">
        <v>3.81</v>
      </c>
      <c r="P564">
        <v>9.7799999999999994</v>
      </c>
      <c r="Q564">
        <v>1</v>
      </c>
      <c r="R564">
        <v>1</v>
      </c>
      <c r="S564" t="str">
        <f>_xll.SNL.Clients.Office.Excel.Functions.SPG(D564, S$1, F564, "Options: Curr=USD, Mag=Actuals")</f>
        <v>JPMorgan Chase &amp; Co. (NYSE:JPM)</v>
      </c>
      <c r="T564" t="str">
        <f>_xll.SNL.Clients.Office.Excel.Functions.SPG($D564, T$1, $F564, "Options: Curr=USD, Mag=Actuals")</f>
        <v>JPMorgan Chase &amp; Co.</v>
      </c>
      <c r="U564" s="6">
        <f>_xll.SNL.Clients.Office.Excel.Functions.SPG($D564, U$1, $F564, "Options: Curr=USD, Mag=Actuals")</f>
        <v>2175052000000</v>
      </c>
      <c r="V564" t="str">
        <f>_xll.SNL.Clients.Office.Excel.Functions.SPG($D564, V$1, $F564, "Options: Curr=USD, Mag=Actuals")</f>
        <v>NYSE:JPM</v>
      </c>
      <c r="W564" t="str">
        <f>_xll.SNL.Clients.Office.Excel.Functions.SPG($D564, W$1, $F564, "Options: Curr=USD, Mag=Actuals")</f>
        <v>Bank</v>
      </c>
      <c r="X564" s="6">
        <f>_xll.SNL.Clients.Office.Excel.Functions.SPG($D564, X$1, $F564, "Options: Curr=USD, Mag=Actuals")</f>
        <v>65084000000</v>
      </c>
      <c r="Y564" s="6">
        <f>_xll.SNL.Clients.Office.Excel.Functions.SPG($D564, Y$1, $F564, "Options: Curr=USD, Mag=Actuals")</f>
        <v>0</v>
      </c>
      <c r="Z564" s="6">
        <f>_xll.SNL.Clients.Office.Excel.Functions.SPG($D564, Z$1, $F564, "Options: Curr=USD, Mag=Actuals")</f>
        <v>37012000000</v>
      </c>
      <c r="AA564" s="6">
        <f>_xll.SNL.Clients.Office.Excel.Functions.SPG($D564, AA$1, $F564, "Options: Curr=USD, Mag=Actuals")</f>
        <v>5605000000</v>
      </c>
      <c r="AB564" s="6">
        <f>_xll.SNL.Clients.Office.Excel.Functions.SPG($D564, AB$1, $F564, "Options: Curr=USD, Mag=Actuals")</f>
        <v>1.35</v>
      </c>
      <c r="AC564" s="6">
        <f>_xll.SNL.Clients.Office.Excel.Functions.SPG($D564, AC$1, $F564, "Options: Curr=USD, Mag=Actuals")</f>
        <v>-68.822170900692797</v>
      </c>
      <c r="AD564" s="6">
        <f>_xll.SNL.Clients.Office.Excel.Functions.SPG($D564, AD$1, $F564, "Options: Curr=USD, Mag=Actuals")</f>
        <v>0.31284588168118499</v>
      </c>
      <c r="AE564" s="6">
        <f>_xll.SNL.Clients.Office.Excel.Functions.SPG($D564, AE$1, $F564, "Options: Curr=USD, Mag=Actuals")</f>
        <v>4.0541322493381804</v>
      </c>
      <c r="AF564" s="6">
        <f>_xll.SNL.Clients.Office.Excel.Functions.SPG($D564, AF$1, $F564, "Options: Curr=USD, Mag=Actuals")</f>
        <v>2175052000000</v>
      </c>
      <c r="AG564" s="6">
        <f>_xll.SNL.Clients.Office.Excel.Functions.SPG($D564, AG$1, $F564, "Options: Curr=USD, Mag=Actuals")</f>
        <v>644035000000</v>
      </c>
      <c r="AH564" s="6">
        <f>_xll.SNL.Clients.Office.Excel.Functions.SPG($D564, AH$1, $F564, "Options: Curr=USD, Mag=Actuals")</f>
        <v>166884000000</v>
      </c>
      <c r="AI564" s="6">
        <f>_xll.SNL.Clients.Office.Excel.Functions.SPG($D564, AI$1, $F564, "Options: Curr=USD, Mag=Actuals")</f>
        <v>39813</v>
      </c>
      <c r="AJ564" s="6" t="str">
        <f>_xll.SNL.Clients.Office.Excel.Functions.SPG($D564, AJ$1, $F564, "Options: Curr=USD, Mag=Actuals")</f>
        <v>#INVALID FUNCTION PARAMETER</v>
      </c>
      <c r="AK564" s="6" t="str">
        <f>_xll.SNL.Clients.Office.Excel.Functions.SPG($D564, AK$1, $F564, "Options: Curr=USD, Mag=Actuals")</f>
        <v>#INVALID FUNCTION PARAMETER</v>
      </c>
      <c r="AL564" s="6" t="str">
        <f>_xll.SNL.Clients.Office.Excel.Functions.SPG($D564, AL$1, $F564, "Options: Curr=USD, Mag=Actuals")</f>
        <v>#INVALID FUNCTION PARAMETER</v>
      </c>
      <c r="AM564" s="6" t="str">
        <f>_xll.SNL.Clients.Office.Excel.Functions.SPG($D564, AM$1, $F564, "Options: Curr=USD, Mag=Actuals")</f>
        <v>#INVALID FUNCTION PARAMETER</v>
      </c>
      <c r="AN564" s="6">
        <f>_xll.SNL.Clients.Office.Excel.Functions.SPG($D564, AN$1, $F564, "Options: Curr=USD, Mag=Actuals")</f>
        <v>2175052000000</v>
      </c>
      <c r="AO564" s="6">
        <f>_xll.SNL.Clients.Office.Excel.Functions.SPG($D564, AO$1, $F564, "Options: Curr=USD, Mag=Actuals")</f>
        <v>721734000000</v>
      </c>
      <c r="AP564" s="6">
        <f>_xll.SNL.Clients.Office.Excel.Functions.SPG($D564, AP$1, $F564, "Options: Curr=USD, Mag=Actuals")</f>
        <v>1009277000000</v>
      </c>
      <c r="AQ564" s="6">
        <f>_xll.SNL.Clients.Office.Excel.Functions.SPG($D564, AQ$1, $F564, "Options: Curr=USD, Mag=Actuals")</f>
        <v>166884000000</v>
      </c>
      <c r="AR564" s="6">
        <f>_xll.SNL.Clients.Office.Excel.Functions.SPG($D564, AR$1, $F564, "Options: Curr=USD, Mag=Actuals")</f>
        <v>166884000000</v>
      </c>
      <c r="AS564" s="6">
        <f>_xll.SNL.Clients.Office.Excel.Functions.SPG($D564, AS$1, $F564, "Options: Curr=USD, Mag=Actuals")</f>
        <v>114925000000</v>
      </c>
      <c r="AT564" s="6">
        <f>_xll.SNL.Clients.Office.Excel.Functions.SPG($D564, AT$1, $F564, "Options: Curr=USD, Mag=Actuals")</f>
        <v>33.182379087948199</v>
      </c>
      <c r="AU564" s="6">
        <f>_xll.SNL.Clients.Office.Excel.Functions.SPG($D564, AU$1, $F564, "Options: Curr=USD, Mag=Actuals")</f>
        <v>71.510001714098294</v>
      </c>
      <c r="AV564" s="6">
        <f>_xll.SNL.Clients.Office.Excel.Functions.SPG($D564, AV$1, $F564, "Options: Curr=USD, Mag=Actuals")</f>
        <v>7.67264414827783</v>
      </c>
      <c r="AW564" s="6">
        <f>_xll.SNL.Clients.Office.Excel.Functions.SPG($D564, AW$1, $F564, "Options: Curr=USD, Mag=Actuals")</f>
        <v>5.4130930675198901</v>
      </c>
      <c r="AX564" s="6">
        <f>_xll.SNL.Clients.Office.Excel.Functions.SPG($D564, AX$1, $F564, "Options: Curr=USD, Mag=Actuals")</f>
        <v>5605000000</v>
      </c>
      <c r="AY564" s="6">
        <f>_xll.SNL.Clients.Office.Excel.Functions.SPG($D564, AY$1, $F564, "Options: Curr=USD, Mag=Actuals")</f>
        <v>5605000000</v>
      </c>
      <c r="AZ564" s="6">
        <f>_xll.SNL.Clients.Office.Excel.Functions.SPG($D564, AZ$1, $F564, "Options: Curr=USD, Mag=Actuals")</f>
        <v>0.31284588168118499</v>
      </c>
      <c r="BA564" s="6">
        <f>_xll.SNL.Clients.Office.Excel.Functions.SPG($D564, BA$1, $F564, "Options: Curr=USD, Mag=Actuals")</f>
        <v>4.0541322493381804</v>
      </c>
      <c r="BB564" s="6">
        <f>_xll.SNL.Clients.Office.Excel.Functions.SPG($D564, BB$1, $F564, "Options: Curr=USD, Mag=Actuals")</f>
        <v>3.6726664394807802</v>
      </c>
      <c r="BC564" s="6">
        <f>_xll.SNL.Clients.Office.Excel.Functions.SPG($D564, BC$1, $F564, "Options: Curr=USD, Mag=Actuals")</f>
        <v>6.5068872348379099</v>
      </c>
      <c r="BD564" s="6">
        <f>_xll.SNL.Clients.Office.Excel.Functions.SPG($D564, BD$1, $F564, "Options: Curr=USD, Mag=Actuals")</f>
        <v>0.49121438855897298</v>
      </c>
      <c r="BE564" s="6">
        <f>_xll.SNL.Clients.Office.Excel.Functions.SPG($D564, BE$1, $F564, "Options: Curr=USD, Mag=Actuals")</f>
        <v>2.1967864783600501</v>
      </c>
      <c r="BF564" s="6">
        <f>_xll.SNL.Clients.Office.Excel.Functions.SPG($D564, BF$1, $F564, "Options: Curr=USD, Mag=Actuals")</f>
        <v>0</v>
      </c>
      <c r="BG564" s="6">
        <f>_xll.SNL.Clients.Office.Excel.Functions.SPG($D564, BG$1, $F564, "Options: Curr=USD, Mag=Actuals")</f>
        <v>2.4283091754543502</v>
      </c>
      <c r="BH564" s="6">
        <f>_xll.SNL.Clients.Office.Excel.Functions.SPG($D564, BH$1, $F564, "Options: Curr=USD, Mag=Actuals")</f>
        <v>1.23759709804049</v>
      </c>
      <c r="BI564" s="6">
        <f>_xll.SNL.Clients.Office.Excel.Functions.SPG($D564, BI$1, $F564, "Options: Curr=USD, Mag=Actuals")</f>
        <v>3.3985375154198798</v>
      </c>
      <c r="BJ564" s="6">
        <f>_xll.SNL.Clients.Office.Excel.Functions.SPG($D564, BJ$1, $F564, "Options: Curr=USD, Mag=Actuals")</f>
        <v>0</v>
      </c>
      <c r="BK564" s="6">
        <f>_xll.SNL.Clients.Office.Excel.Functions.SPG($D564, BK$1, $F564, "Options: Curr=USD, Mag=Actuals")</f>
        <v>3.81280520760868</v>
      </c>
      <c r="BL564" s="6">
        <f>_xll.SNL.Clients.Office.Excel.Functions.SPG($D564, BL$1, $F564, "Options: Curr=USD, Mag=Actuals")</f>
        <v>1.89106584769412</v>
      </c>
      <c r="BM564" s="6">
        <f>_xll.SNL.Clients.Office.Excel.Functions.SPG($D564, BM$1, $F564, "Options: Curr=USD, Mag=Actuals")</f>
        <v>0.24302185539233401</v>
      </c>
      <c r="BN564" s="6">
        <f>_xll.SNL.Clients.Office.Excel.Functions.SPG($D564, BN$1, $F564, "Options: Curr=USD, Mag=Actuals")</f>
        <v>2.86596004345762</v>
      </c>
      <c r="BO564" s="6">
        <f>_xll.SNL.Clients.Office.Excel.Functions.SPG($D564, BO$1, $F564, "Options: Curr=USD, Mag=Actuals")</f>
        <v>59.568356374807998</v>
      </c>
      <c r="BP564" s="6">
        <f>_xll.SNL.Clients.Office.Excel.Functions.SPG($D564, BP$1, $F564, "Options: Curr=USD, Mag=Actuals")</f>
        <v>0</v>
      </c>
      <c r="BQ564" s="6">
        <f>_xll.SNL.Clients.Office.Excel.Functions.SPG($D564, BQ$1, $F564, "Options: Curr=USD, Mag=Actuals")</f>
        <v>66.845922192858495</v>
      </c>
      <c r="BR564" s="6">
        <f>_xll.SNL.Clients.Office.Excel.Functions.SPG($D564, BR$1, $F564, "Options: Curr=USD, Mag=Actuals")</f>
        <v>6.9</v>
      </c>
      <c r="BS564" s="6">
        <f>_xll.SNL.Clients.Office.Excel.Functions.SPG($D564, BS$1, $F564, "Options: Curr=USD, Mag=Actuals")</f>
        <v>10.94</v>
      </c>
      <c r="BT564" s="6">
        <f>_xll.SNL.Clients.Office.Excel.Functions.SPG($D564, BT$1, $F564, "Options: Curr=USD, Mag=Actuals")</f>
        <v>14.85</v>
      </c>
      <c r="BU564" s="6">
        <f>_xll.SNL.Clients.Office.Excel.Functions.SPG($D564, BU$1, $F564, "Options: Curr=USD, Mag=Actuals")</f>
        <v>0</v>
      </c>
      <c r="BV564" s="6">
        <f>_xll.SNL.Clients.Office.Excel.Functions.SPG($D564, BV$1, $F564, "Options: Curr=USD, Mag=Actuals")</f>
        <v>0</v>
      </c>
      <c r="BW564" s="6">
        <f>_xll.SNL.Clients.Office.Excel.Functions.SPG($D564, BW$1, $F564, "Options: Curr=USD, Mag=Actuals")</f>
        <v>0</v>
      </c>
      <c r="BX564" s="6">
        <f>_xll.SNL.Clients.Office.Excel.Functions.SPG($D564, BX$1, $F564, "Options: Curr=USD, Mag=Actuals")</f>
        <v>0</v>
      </c>
      <c r="BY564" s="6">
        <f>_xll.SNL.Clients.Office.Excel.Functions.SPG($D564, BY$1, $F564, "Options: Curr=USD, Mag=Actuals")</f>
        <v>57.224333027440302</v>
      </c>
      <c r="BZ564" s="6">
        <f>_xll.SNL.Clients.Office.Excel.Functions.SPG($D564, BZ$1, $F564, "Options: Curr=USD, Mag=Actuals")</f>
        <v>12987000000</v>
      </c>
      <c r="CA564" s="6" t="str">
        <f>_xll.SNL.Clients.Office.Excel.Functions.SPG($D564, CA$1, $F564, "Options: Curr=USD, Mag=Actuals")</f>
        <v>Nonperforming Loans</v>
      </c>
      <c r="CB564" s="6">
        <f>_xll.SNL.Clients.Office.Excel.Functions.SPG($D564, CB$1, $F564, "Options: Curr=USD, Mag=Actuals")</f>
        <v>1.7434601784405399</v>
      </c>
      <c r="CC564" s="6">
        <f>_xll.SNL.Clients.Office.Excel.Functions.SPG($D564, CC$1, $F564, "Options: Curr=USD, Mag=Actuals")</f>
        <v>9.4048041480494504</v>
      </c>
      <c r="CD564" s="6">
        <f>_xll.SNL.Clients.Office.Excel.Functions.SPG($D564, CD$1, $F564, "Options: Curr=USD, Mag=Actuals")</f>
        <v>3.4411379396111599</v>
      </c>
      <c r="CE564" s="6">
        <f>_xll.SNL.Clients.Office.Excel.Functions.SPG($D564, CE$1, $F564, "Options: Curr=USD, Mag=Actuals")</f>
        <v>98.419686717953496</v>
      </c>
      <c r="CF564" s="6">
        <f>_xll.SNL.Clients.Office.Excel.Functions.SPG($D564, CF$1, $F564, "Options: Curr=USD, Mag=Actuals")</f>
        <v>3.1096875008390401</v>
      </c>
      <c r="CG564" s="6">
        <f>_xll.SNL.Clients.Office.Excel.Functions.SPG($D564, CG$1, $F564, "Options: Curr=USD, Mag=Actuals")</f>
        <v>1.0434183177882499</v>
      </c>
    </row>
    <row r="565" spans="1:85" x14ac:dyDescent="0.3">
      <c r="A565" s="10" t="s">
        <v>84</v>
      </c>
      <c r="B565" s="10" t="s">
        <v>85</v>
      </c>
      <c r="C565" s="10" t="s">
        <v>3</v>
      </c>
      <c r="D565">
        <v>100201</v>
      </c>
      <c r="E565" s="10" t="s">
        <v>29</v>
      </c>
      <c r="F565" s="10" t="s">
        <v>67</v>
      </c>
      <c r="G565">
        <v>-509.69</v>
      </c>
      <c r="H565">
        <v>1070.33</v>
      </c>
      <c r="I565">
        <v>1580.02</v>
      </c>
      <c r="J565">
        <v>14478.07</v>
      </c>
      <c r="K565">
        <v>47086.32</v>
      </c>
      <c r="L565">
        <v>-2.58</v>
      </c>
      <c r="M565">
        <v>16349.11</v>
      </c>
      <c r="N565">
        <v>307.48</v>
      </c>
      <c r="O565">
        <v>-0.32</v>
      </c>
      <c r="P565">
        <v>-8.75</v>
      </c>
      <c r="Q565">
        <v>1</v>
      </c>
      <c r="R565">
        <v>1</v>
      </c>
      <c r="S565" t="str">
        <f>_xll.SNL.Clients.Office.Excel.Functions.SPG(D565, S$1, F565, "Options: Curr=USD, Mag=Actuals")</f>
        <v>JPMorgan Chase &amp; Co. (NYSE:JPM)</v>
      </c>
      <c r="T565" t="str">
        <f>_xll.SNL.Clients.Office.Excel.Functions.SPG($D565, T$1, $F565, "Options: Curr=USD, Mag=Actuals")</f>
        <v>JPMorgan Chase &amp; Co.</v>
      </c>
      <c r="U565" s="6">
        <f>_xll.SNL.Clients.Office.Excel.Functions.SPG($D565, U$1, $F565, "Options: Curr=USD, Mag=Actuals")</f>
        <v>2031989000000</v>
      </c>
      <c r="V565" t="str">
        <f>_xll.SNL.Clients.Office.Excel.Functions.SPG($D565, V$1, $F565, "Options: Curr=USD, Mag=Actuals")</f>
        <v>NYSE:JPM</v>
      </c>
      <c r="W565" t="str">
        <f>_xll.SNL.Clients.Office.Excel.Functions.SPG($D565, W$1, $F565, "Options: Curr=USD, Mag=Actuals")</f>
        <v>Bank</v>
      </c>
      <c r="X565" s="6">
        <f>_xll.SNL.Clients.Office.Excel.Functions.SPG($D565, X$1, $F565, "Options: Curr=USD, Mag=Actuals")</f>
        <v>100193000000</v>
      </c>
      <c r="Y565" s="6">
        <f>_xll.SNL.Clients.Office.Excel.Functions.SPG($D565, Y$1, $F565, "Options: Curr=USD, Mag=Actuals")</f>
        <v>0</v>
      </c>
      <c r="Z565" s="6">
        <f>_xll.SNL.Clients.Office.Excel.Functions.SPG($D565, Z$1, $F565, "Options: Curr=USD, Mag=Actuals")</f>
        <v>31265000000</v>
      </c>
      <c r="AA565" s="6">
        <f>_xll.SNL.Clients.Office.Excel.Functions.SPG($D565, AA$1, $F565, "Options: Curr=USD, Mag=Actuals")</f>
        <v>11728000000</v>
      </c>
      <c r="AB565" s="6">
        <f>_xll.SNL.Clients.Office.Excel.Functions.SPG($D565, AB$1, $F565, "Options: Curr=USD, Mag=Actuals")</f>
        <v>2.2599999999999998</v>
      </c>
      <c r="AC565" s="6">
        <f>_xll.SNL.Clients.Office.Excel.Functions.SPG($D565, AC$1, $F565, "Options: Curr=USD, Mag=Actuals")</f>
        <v>67.407407407407405</v>
      </c>
      <c r="AD565" s="6">
        <f>_xll.SNL.Clients.Office.Excel.Functions.SPG($D565, AD$1, $F565, "Options: Curr=USD, Mag=Actuals")</f>
        <v>0.57938910216920203</v>
      </c>
      <c r="AE565" s="6">
        <f>_xll.SNL.Clients.Office.Excel.Functions.SPG($D565, AE$1, $F565, "Options: Curr=USD, Mag=Actuals")</f>
        <v>7.1097316270300803</v>
      </c>
      <c r="AF565" s="6">
        <f>_xll.SNL.Clients.Office.Excel.Functions.SPG($D565, AF$1, $F565, "Options: Curr=USD, Mag=Actuals")</f>
        <v>2031989000000</v>
      </c>
      <c r="AG565" s="6">
        <f>_xll.SNL.Clients.Office.Excel.Functions.SPG($D565, AG$1, $F565, "Options: Curr=USD, Mag=Actuals")</f>
        <v>640490000000</v>
      </c>
      <c r="AH565" s="6">
        <f>_xll.SNL.Clients.Office.Excel.Functions.SPG($D565, AH$1, $F565, "Options: Curr=USD, Mag=Actuals")</f>
        <v>165365000000</v>
      </c>
      <c r="AI565" s="6">
        <f>_xll.SNL.Clients.Office.Excel.Functions.SPG($D565, AI$1, $F565, "Options: Curr=USD, Mag=Actuals")</f>
        <v>40178</v>
      </c>
      <c r="AJ565" s="6" t="str">
        <f>_xll.SNL.Clients.Office.Excel.Functions.SPG($D565, AJ$1, $F565, "Options: Curr=USD, Mag=Actuals")</f>
        <v>#INVALID FUNCTION PARAMETER</v>
      </c>
      <c r="AK565" s="6" t="str">
        <f>_xll.SNL.Clients.Office.Excel.Functions.SPG($D565, AK$1, $F565, "Options: Curr=USD, Mag=Actuals")</f>
        <v>#INVALID FUNCTION PARAMETER</v>
      </c>
      <c r="AL565" s="6" t="str">
        <f>_xll.SNL.Clients.Office.Excel.Functions.SPG($D565, AL$1, $F565, "Options: Curr=USD, Mag=Actuals")</f>
        <v>#INVALID FUNCTION PARAMETER</v>
      </c>
      <c r="AM565" s="6" t="str">
        <f>_xll.SNL.Clients.Office.Excel.Functions.SPG($D565, AM$1, $F565, "Options: Curr=USD, Mag=Actuals")</f>
        <v>#INVALID FUNCTION PARAMETER</v>
      </c>
      <c r="AN565" s="6">
        <f>_xll.SNL.Clients.Office.Excel.Functions.SPG($D565, AN$1, $F565, "Options: Curr=USD, Mag=Actuals")</f>
        <v>2031989000000</v>
      </c>
      <c r="AO565" s="6">
        <f>_xll.SNL.Clients.Office.Excel.Functions.SPG($D565, AO$1, $F565, "Options: Curr=USD, Mag=Actuals")</f>
        <v>601856000000</v>
      </c>
      <c r="AP565" s="6">
        <f>_xll.SNL.Clients.Office.Excel.Functions.SPG($D565, AP$1, $F565, "Options: Curr=USD, Mag=Actuals")</f>
        <v>938367000000</v>
      </c>
      <c r="AQ565" s="6">
        <f>_xll.SNL.Clients.Office.Excel.Functions.SPG($D565, AQ$1, $F565, "Options: Curr=USD, Mag=Actuals")</f>
        <v>165365000000</v>
      </c>
      <c r="AR565" s="6">
        <f>_xll.SNL.Clients.Office.Excel.Functions.SPG($D565, AR$1, $F565, "Options: Curr=USD, Mag=Actuals")</f>
        <v>165365000000</v>
      </c>
      <c r="AS565" s="6">
        <f>_xll.SNL.Clients.Office.Excel.Functions.SPG($D565, AS$1, $F565, "Options: Curr=USD, Mag=Actuals")</f>
        <v>113633000000</v>
      </c>
      <c r="AT565" s="6">
        <f>_xll.SNL.Clients.Office.Excel.Functions.SPG($D565, AT$1, $F565, "Options: Curr=USD, Mag=Actuals")</f>
        <v>29.6190579771839</v>
      </c>
      <c r="AU565" s="6">
        <f>_xll.SNL.Clients.Office.Excel.Functions.SPG($D565, AU$1, $F565, "Options: Curr=USD, Mag=Actuals")</f>
        <v>64.138657902505102</v>
      </c>
      <c r="AV565" s="6">
        <f>_xll.SNL.Clients.Office.Excel.Functions.SPG($D565, AV$1, $F565, "Options: Curr=USD, Mag=Actuals")</f>
        <v>8.1380853931788</v>
      </c>
      <c r="AW565" s="6">
        <f>_xll.SNL.Clients.Office.Excel.Functions.SPG($D565, AW$1, $F565, "Options: Curr=USD, Mag=Actuals")</f>
        <v>5.738295584866</v>
      </c>
      <c r="AX565" s="6">
        <f>_xll.SNL.Clients.Office.Excel.Functions.SPG($D565, AX$1, $F565, "Options: Curr=USD, Mag=Actuals")</f>
        <v>11728000000</v>
      </c>
      <c r="AY565" s="6">
        <f>_xll.SNL.Clients.Office.Excel.Functions.SPG($D565, AY$1, $F565, "Options: Curr=USD, Mag=Actuals")</f>
        <v>11728000000</v>
      </c>
      <c r="AZ565" s="6">
        <f>_xll.SNL.Clients.Office.Excel.Functions.SPG($D565, AZ$1, $F565, "Options: Curr=USD, Mag=Actuals")</f>
        <v>0.57938910216920203</v>
      </c>
      <c r="BA565" s="6">
        <f>_xll.SNL.Clients.Office.Excel.Functions.SPG($D565, BA$1, $F565, "Options: Curr=USD, Mag=Actuals")</f>
        <v>7.1097316270300803</v>
      </c>
      <c r="BB565" s="6">
        <f>_xll.SNL.Clients.Office.Excel.Functions.SPG($D565, BB$1, $F565, "Options: Curr=USD, Mag=Actuals")</f>
        <v>6.0135843676963496</v>
      </c>
      <c r="BC565" s="6">
        <f>_xll.SNL.Clients.Office.Excel.Functions.SPG($D565, BC$1, $F565, "Options: Curr=USD, Mag=Actuals")</f>
        <v>9.7702496199642805</v>
      </c>
      <c r="BD565" s="6">
        <f>_xll.SNL.Clients.Office.Excel.Functions.SPG($D565, BD$1, $F565, "Options: Curr=USD, Mag=Actuals")</f>
        <v>0.95217610662716101</v>
      </c>
      <c r="BE565" s="6">
        <f>_xll.SNL.Clients.Office.Excel.Functions.SPG($D565, BE$1, $F565, "Options: Curr=USD, Mag=Actuals")</f>
        <v>2.5433245018651802</v>
      </c>
      <c r="BF565" s="6">
        <f>_xll.SNL.Clients.Office.Excel.Functions.SPG($D565, BF$1, $F565, "Options: Curr=USD, Mag=Actuals")</f>
        <v>0</v>
      </c>
      <c r="BG565" s="6">
        <f>_xll.SNL.Clients.Office.Excel.Functions.SPG($D565, BG$1, $F565, "Options: Curr=USD, Mag=Actuals")</f>
        <v>2.5430280886137302</v>
      </c>
      <c r="BH565" s="6">
        <f>_xll.SNL.Clients.Office.Excel.Functions.SPG($D565, BH$1, $F565, "Options: Curr=USD, Mag=Actuals")</f>
        <v>2.3837553681674901</v>
      </c>
      <c r="BI565" s="6">
        <f>_xll.SNL.Clients.Office.Excel.Functions.SPG($D565, BI$1, $F565, "Options: Curr=USD, Mag=Actuals")</f>
        <v>4.15294271880905</v>
      </c>
      <c r="BJ565" s="6">
        <f>_xll.SNL.Clients.Office.Excel.Functions.SPG($D565, BJ$1, $F565, "Options: Curr=USD, Mag=Actuals")</f>
        <v>0</v>
      </c>
      <c r="BK565" s="6">
        <f>_xll.SNL.Clients.Office.Excel.Functions.SPG($D565, BK$1, $F565, "Options: Curr=USD, Mag=Actuals")</f>
        <v>4.1792477203905003</v>
      </c>
      <c r="BL565" s="6">
        <f>_xll.SNL.Clients.Office.Excel.Functions.SPG($D565, BL$1, $F565, "Options: Curr=USD, Mag=Actuals")</f>
        <v>3.9552492655657798</v>
      </c>
      <c r="BM565" s="6">
        <f>_xll.SNL.Clients.Office.Excel.Functions.SPG($D565, BM$1, $F565, "Options: Curr=USD, Mag=Actuals")</f>
        <v>1.30445203829968</v>
      </c>
      <c r="BN565" s="6">
        <f>_xll.SNL.Clients.Office.Excel.Functions.SPG($D565, BN$1, $F565, "Options: Curr=USD, Mag=Actuals")</f>
        <v>3.1191986854796898</v>
      </c>
      <c r="BO565" s="6">
        <f>_xll.SNL.Clients.Office.Excel.Functions.SPG($D565, BO$1, $F565, "Options: Curr=USD, Mag=Actuals")</f>
        <v>51.461800036218001</v>
      </c>
      <c r="BP565" s="6">
        <f>_xll.SNL.Clients.Office.Excel.Functions.SPG($D565, BP$1, $F565, "Options: Curr=USD, Mag=Actuals")</f>
        <v>0</v>
      </c>
      <c r="BQ565" s="6">
        <f>_xll.SNL.Clients.Office.Excel.Functions.SPG($D565, BQ$1, $F565, "Options: Curr=USD, Mag=Actuals")</f>
        <v>51.376842693601397</v>
      </c>
      <c r="BR565" s="6">
        <f>_xll.SNL.Clients.Office.Excel.Functions.SPG($D565, BR$1, $F565, "Options: Curr=USD, Mag=Actuals")</f>
        <v>8.7899999999999991</v>
      </c>
      <c r="BS565" s="6">
        <f>_xll.SNL.Clients.Office.Excel.Functions.SPG($D565, BS$1, $F565, "Options: Curr=USD, Mag=Actuals")</f>
        <v>11.1</v>
      </c>
      <c r="BT565" s="6">
        <f>_xll.SNL.Clients.Office.Excel.Functions.SPG($D565, BT$1, $F565, "Options: Curr=USD, Mag=Actuals")</f>
        <v>14.78</v>
      </c>
      <c r="BU565" s="6">
        <f>_xll.SNL.Clients.Office.Excel.Functions.SPG($D565, BU$1, $F565, "Options: Curr=USD, Mag=Actuals")</f>
        <v>0</v>
      </c>
      <c r="BV565" s="6">
        <f>_xll.SNL.Clients.Office.Excel.Functions.SPG($D565, BV$1, $F565, "Options: Curr=USD, Mag=Actuals")</f>
        <v>0</v>
      </c>
      <c r="BW565" s="6">
        <f>_xll.SNL.Clients.Office.Excel.Functions.SPG($D565, BW$1, $F565, "Options: Curr=USD, Mag=Actuals")</f>
        <v>0</v>
      </c>
      <c r="BX565" s="6">
        <f>_xll.SNL.Clients.Office.Excel.Functions.SPG($D565, BX$1, $F565, "Options: Curr=USD, Mag=Actuals")</f>
        <v>0</v>
      </c>
      <c r="BY565" s="6">
        <f>_xll.SNL.Clients.Office.Excel.Functions.SPG($D565, BY$1, $F565, "Options: Curr=USD, Mag=Actuals")</f>
        <v>58.957295536540798</v>
      </c>
      <c r="BZ565" s="6">
        <f>_xll.SNL.Clients.Office.Excel.Functions.SPG($D565, BZ$1, $F565, "Options: Curr=USD, Mag=Actuals")</f>
        <v>26587000000</v>
      </c>
      <c r="CA565" s="6" t="str">
        <f>_xll.SNL.Clients.Office.Excel.Functions.SPG($D565, CA$1, $F565, "Options: Curr=USD, Mag=Actuals")</f>
        <v>Nonperforming Loans</v>
      </c>
      <c r="CB565" s="6">
        <f>_xll.SNL.Clients.Office.Excel.Functions.SPG($D565, CB$1, $F565, "Options: Curr=USD, Mag=Actuals")</f>
        <v>4.1971211982483503</v>
      </c>
      <c r="CC565" s="6">
        <f>_xll.SNL.Clients.Office.Excel.Functions.SPG($D565, CC$1, $F565, "Options: Curr=USD, Mag=Actuals")</f>
        <v>18.306193410679199</v>
      </c>
      <c r="CD565" s="6">
        <f>_xll.SNL.Clients.Office.Excel.Functions.SPG($D565, CD$1, $F565, "Options: Curr=USD, Mag=Actuals")</f>
        <v>4.6478317319415998</v>
      </c>
      <c r="CE565" s="6">
        <f>_xll.SNL.Clients.Office.Excel.Functions.SPG($D565, CE$1, $F565, "Options: Curr=USD, Mag=Actuals")</f>
        <v>65.141531703512101</v>
      </c>
      <c r="CF565" s="6">
        <f>_xll.SNL.Clients.Office.Excel.Functions.SPG($D565, CF$1, $F565, "Options: Curr=USD, Mag=Actuals")</f>
        <v>4.9888074663197903</v>
      </c>
      <c r="CG565" s="6">
        <f>_xll.SNL.Clients.Office.Excel.Functions.SPG($D565, CG$1, $F565, "Options: Curr=USD, Mag=Actuals")</f>
        <v>2.21927146660797</v>
      </c>
    </row>
    <row r="566" spans="1:85" x14ac:dyDescent="0.3">
      <c r="A566" s="10" t="s">
        <v>84</v>
      </c>
      <c r="B566" s="10" t="s">
        <v>85</v>
      </c>
      <c r="C566" s="10" t="s">
        <v>3</v>
      </c>
      <c r="D566">
        <v>100201</v>
      </c>
      <c r="E566" s="10" t="s">
        <v>29</v>
      </c>
      <c r="F566" s="10" t="s">
        <v>8</v>
      </c>
      <c r="G566">
        <v>-648.66999999999996</v>
      </c>
      <c r="H566">
        <v>1290.28</v>
      </c>
      <c r="I566">
        <v>1938.95</v>
      </c>
      <c r="J566">
        <v>15048.97</v>
      </c>
      <c r="K566">
        <v>48513.95</v>
      </c>
      <c r="L566">
        <v>2.7</v>
      </c>
      <c r="M566">
        <v>16789.75</v>
      </c>
      <c r="N566">
        <v>310.2</v>
      </c>
      <c r="O566">
        <v>1.64</v>
      </c>
      <c r="P566">
        <v>6.83</v>
      </c>
      <c r="Q566">
        <v>1</v>
      </c>
      <c r="R566">
        <v>1</v>
      </c>
      <c r="S566" t="str">
        <f>_xll.SNL.Clients.Office.Excel.Functions.SPG(D566, S$1, F566, "Options: Curr=USD, Mag=Actuals")</f>
        <v>JPMorgan Chase &amp; Co. (NYSE:JPM)</v>
      </c>
      <c r="T566" t="str">
        <f>_xll.SNL.Clients.Office.Excel.Functions.SPG($D566, T$1, $F566, "Options: Curr=USD, Mag=Actuals")</f>
        <v>JPMorgan Chase &amp; Co.</v>
      </c>
      <c r="U566" s="6">
        <f>_xll.SNL.Clients.Office.Excel.Functions.SPG($D566, U$1, $F566, "Options: Curr=USD, Mag=Actuals")</f>
        <v>2117605000000</v>
      </c>
      <c r="V566" t="str">
        <f>_xll.SNL.Clients.Office.Excel.Functions.SPG($D566, V$1, $F566, "Options: Curr=USD, Mag=Actuals")</f>
        <v>NYSE:JPM</v>
      </c>
      <c r="W566" t="str">
        <f>_xll.SNL.Clients.Office.Excel.Functions.SPG($D566, W$1, $F566, "Options: Curr=USD, Mag=Actuals")</f>
        <v>Bank</v>
      </c>
      <c r="X566" s="6">
        <f>_xll.SNL.Clients.Office.Excel.Functions.SPG($D566, X$1, $F566, "Options: Curr=USD, Mag=Actuals")</f>
        <v>102694000000</v>
      </c>
      <c r="Y566" s="6">
        <f>_xll.SNL.Clients.Office.Excel.Functions.SPG($D566, Y$1, $F566, "Options: Curr=USD, Mag=Actuals")</f>
        <v>0</v>
      </c>
      <c r="Z566" s="6">
        <f>_xll.SNL.Clients.Office.Excel.Functions.SPG($D566, Z$1, $F566, "Options: Curr=USD, Mag=Actuals")</f>
        <v>37640000000</v>
      </c>
      <c r="AA566" s="6">
        <f>_xll.SNL.Clients.Office.Excel.Functions.SPG($D566, AA$1, $F566, "Options: Curr=USD, Mag=Actuals")</f>
        <v>17370000000</v>
      </c>
      <c r="AB566" s="6">
        <f>_xll.SNL.Clients.Office.Excel.Functions.SPG($D566, AB$1, $F566, "Options: Curr=USD, Mag=Actuals")</f>
        <v>3.96</v>
      </c>
      <c r="AC566" s="6">
        <f>_xll.SNL.Clients.Office.Excel.Functions.SPG($D566, AC$1, $F566, "Options: Curr=USD, Mag=Actuals")</f>
        <v>75.221238938053105</v>
      </c>
      <c r="AD566" s="6">
        <f>_xll.SNL.Clients.Office.Excel.Functions.SPG($D566, AD$1, $F566, "Options: Curr=USD, Mag=Actuals")</f>
        <v>0.845975479860962</v>
      </c>
      <c r="AE566" s="6">
        <f>_xll.SNL.Clients.Office.Excel.Functions.SPG($D566, AE$1, $F566, "Options: Curr=USD, Mag=Actuals")</f>
        <v>10.2451885362415</v>
      </c>
      <c r="AF566" s="6">
        <f>_xll.SNL.Clients.Office.Excel.Functions.SPG($D566, AF$1, $F566, "Options: Curr=USD, Mag=Actuals")</f>
        <v>2117605000000</v>
      </c>
      <c r="AG566" s="6">
        <f>_xll.SNL.Clients.Office.Excel.Functions.SPG($D566, AG$1, $F566, "Options: Curr=USD, Mag=Actuals")</f>
        <v>694634000000</v>
      </c>
      <c r="AH566" s="6">
        <f>_xll.SNL.Clients.Office.Excel.Functions.SPG($D566, AH$1, $F566, "Options: Curr=USD, Mag=Actuals")</f>
        <v>176106000000</v>
      </c>
      <c r="AI566" s="6">
        <f>_xll.SNL.Clients.Office.Excel.Functions.SPG($D566, AI$1, $F566, "Options: Curr=USD, Mag=Actuals")</f>
        <v>40543</v>
      </c>
      <c r="AJ566" s="6" t="str">
        <f>_xll.SNL.Clients.Office.Excel.Functions.SPG($D566, AJ$1, $F566, "Options: Curr=USD, Mag=Actuals")</f>
        <v>#INVALID FUNCTION PARAMETER</v>
      </c>
      <c r="AK566" s="6" t="str">
        <f>_xll.SNL.Clients.Office.Excel.Functions.SPG($D566, AK$1, $F566, "Options: Curr=USD, Mag=Actuals")</f>
        <v>#INVALID FUNCTION PARAMETER</v>
      </c>
      <c r="AL566" s="6" t="str">
        <f>_xll.SNL.Clients.Office.Excel.Functions.SPG($D566, AL$1, $F566, "Options: Curr=USD, Mag=Actuals")</f>
        <v>#INVALID FUNCTION PARAMETER</v>
      </c>
      <c r="AM566" s="6" t="str">
        <f>_xll.SNL.Clients.Office.Excel.Functions.SPG($D566, AM$1, $F566, "Options: Curr=USD, Mag=Actuals")</f>
        <v>#INVALID FUNCTION PARAMETER</v>
      </c>
      <c r="AN566" s="6">
        <f>_xll.SNL.Clients.Office.Excel.Functions.SPG($D566, AN$1, $F566, "Options: Curr=USD, Mag=Actuals")</f>
        <v>2117605000000</v>
      </c>
      <c r="AO566" s="6">
        <f>_xll.SNL.Clients.Office.Excel.Functions.SPG($D566, AO$1, $F566, "Options: Curr=USD, Mag=Actuals")</f>
        <v>660661000000</v>
      </c>
      <c r="AP566" s="6">
        <f>_xll.SNL.Clients.Office.Excel.Functions.SPG($D566, AP$1, $F566, "Options: Curr=USD, Mag=Actuals")</f>
        <v>930369000000</v>
      </c>
      <c r="AQ566" s="6">
        <f>_xll.SNL.Clients.Office.Excel.Functions.SPG($D566, AQ$1, $F566, "Options: Curr=USD, Mag=Actuals")</f>
        <v>176106000000</v>
      </c>
      <c r="AR566" s="6">
        <f>_xll.SNL.Clients.Office.Excel.Functions.SPG($D566, AR$1, $F566, "Options: Curr=USD, Mag=Actuals")</f>
        <v>176106000000</v>
      </c>
      <c r="AS566" s="6">
        <f>_xll.SNL.Clients.Office.Excel.Functions.SPG($D566, AS$1, $F566, "Options: Curr=USD, Mag=Actuals")</f>
        <v>124110000000</v>
      </c>
      <c r="AT566" s="6">
        <f>_xll.SNL.Clients.Office.Excel.Functions.SPG($D566, AT$1, $F566, "Options: Curr=USD, Mag=Actuals")</f>
        <v>31.198500192434398</v>
      </c>
      <c r="AU566" s="6">
        <f>_xll.SNL.Clients.Office.Excel.Functions.SPG($D566, AU$1, $F566, "Options: Curr=USD, Mag=Actuals")</f>
        <v>71.010642014082606</v>
      </c>
      <c r="AV566" s="6">
        <f>_xll.SNL.Clients.Office.Excel.Functions.SPG($D566, AV$1, $F566, "Options: Curr=USD, Mag=Actuals")</f>
        <v>8.3162818372642704</v>
      </c>
      <c r="AW566" s="6">
        <f>_xll.SNL.Clients.Office.Excel.Functions.SPG($D566, AW$1, $F566, "Options: Curr=USD, Mag=Actuals")</f>
        <v>6.0083975234422402</v>
      </c>
      <c r="AX566" s="6">
        <f>_xll.SNL.Clients.Office.Excel.Functions.SPG($D566, AX$1, $F566, "Options: Curr=USD, Mag=Actuals")</f>
        <v>17370000000</v>
      </c>
      <c r="AY566" s="6">
        <f>_xll.SNL.Clients.Office.Excel.Functions.SPG($D566, AY$1, $F566, "Options: Curr=USD, Mag=Actuals")</f>
        <v>17370000000</v>
      </c>
      <c r="AZ566" s="6">
        <f>_xll.SNL.Clients.Office.Excel.Functions.SPG($D566, AZ$1, $F566, "Options: Curr=USD, Mag=Actuals")</f>
        <v>0.845975479860962</v>
      </c>
      <c r="BA566" s="6">
        <f>_xll.SNL.Clients.Office.Excel.Functions.SPG($D566, BA$1, $F566, "Options: Curr=USD, Mag=Actuals")</f>
        <v>10.2451885362415</v>
      </c>
      <c r="BB566" s="6">
        <f>_xll.SNL.Clients.Office.Excel.Functions.SPG($D566, BB$1, $F566, "Options: Curr=USD, Mag=Actuals")</f>
        <v>9.7597820703318501</v>
      </c>
      <c r="BC566" s="6">
        <f>_xll.SNL.Clients.Office.Excel.Functions.SPG($D566, BC$1, $F566, "Options: Curr=USD, Mag=Actuals")</f>
        <v>14.693061105599</v>
      </c>
      <c r="BD566" s="6">
        <f>_xll.SNL.Clients.Office.Excel.Functions.SPG($D566, BD$1, $F566, "Options: Curr=USD, Mag=Actuals")</f>
        <v>1.49913006116897</v>
      </c>
      <c r="BE566" s="6">
        <f>_xll.SNL.Clients.Office.Excel.Functions.SPG($D566, BE$1, $F566, "Options: Curr=USD, Mag=Actuals")</f>
        <v>2.5035419439708102</v>
      </c>
      <c r="BF566" s="6">
        <f>_xll.SNL.Clients.Office.Excel.Functions.SPG($D566, BF$1, $F566, "Options: Curr=USD, Mag=Actuals")</f>
        <v>0</v>
      </c>
      <c r="BG566" s="6">
        <f>_xll.SNL.Clients.Office.Excel.Functions.SPG($D566, BG$1, $F566, "Options: Curr=USD, Mag=Actuals")</f>
        <v>2.9447446999904101</v>
      </c>
      <c r="BH566" s="6">
        <f>_xll.SNL.Clients.Office.Excel.Functions.SPG($D566, BH$1, $F566, "Options: Curr=USD, Mag=Actuals")</f>
        <v>1.85944144188899</v>
      </c>
      <c r="BI566" s="6">
        <f>_xll.SNL.Clients.Office.Excel.Functions.SPG($D566, BI$1, $F566, "Options: Curr=USD, Mag=Actuals")</f>
        <v>4.4016771588761499</v>
      </c>
      <c r="BJ566" s="6">
        <f>_xll.SNL.Clients.Office.Excel.Functions.SPG($D566, BJ$1, $F566, "Options: Curr=USD, Mag=Actuals")</f>
        <v>0</v>
      </c>
      <c r="BK566" s="6">
        <f>_xll.SNL.Clients.Office.Excel.Functions.SPG($D566, BK$1, $F566, "Options: Curr=USD, Mag=Actuals")</f>
        <v>5.2183017206942797</v>
      </c>
      <c r="BL566" s="6">
        <f>_xll.SNL.Clients.Office.Excel.Functions.SPG($D566, BL$1, $F566, "Options: Curr=USD, Mag=Actuals")</f>
        <v>3.6447761435363799</v>
      </c>
      <c r="BM566" s="6">
        <f>_xll.SNL.Clients.Office.Excel.Functions.SPG($D566, BM$1, $F566, "Options: Curr=USD, Mag=Actuals")</f>
        <v>2.1454734709614001</v>
      </c>
      <c r="BN566" s="6">
        <f>_xll.SNL.Clients.Office.Excel.Functions.SPG($D566, BN$1, $F566, "Options: Curr=USD, Mag=Actuals")</f>
        <v>3.06428354697199</v>
      </c>
      <c r="BO566" s="6">
        <f>_xll.SNL.Clients.Office.Excel.Functions.SPG($D566, BO$1, $F566, "Options: Curr=USD, Mag=Actuals")</f>
        <v>51.915227150113502</v>
      </c>
      <c r="BP566" s="6">
        <f>_xll.SNL.Clients.Office.Excel.Functions.SPG($D566, BP$1, $F566, "Options: Curr=USD, Mag=Actuals")</f>
        <v>0</v>
      </c>
      <c r="BQ566" s="6">
        <f>_xll.SNL.Clients.Office.Excel.Functions.SPG($D566, BQ$1, $F566, "Options: Curr=USD, Mag=Actuals")</f>
        <v>58.876857460026898</v>
      </c>
      <c r="BR566" s="6">
        <f>_xll.SNL.Clients.Office.Excel.Functions.SPG($D566, BR$1, $F566, "Options: Curr=USD, Mag=Actuals")</f>
        <v>9.77</v>
      </c>
      <c r="BS566" s="6">
        <f>_xll.SNL.Clients.Office.Excel.Functions.SPG($D566, BS$1, $F566, "Options: Curr=USD, Mag=Actuals")</f>
        <v>12.12</v>
      </c>
      <c r="BT566" s="6">
        <f>_xll.SNL.Clients.Office.Excel.Functions.SPG($D566, BT$1, $F566, "Options: Curr=USD, Mag=Actuals")</f>
        <v>15.51</v>
      </c>
      <c r="BU566" s="6">
        <f>_xll.SNL.Clients.Office.Excel.Functions.SPG($D566, BU$1, $F566, "Options: Curr=USD, Mag=Actuals")</f>
        <v>0</v>
      </c>
      <c r="BV566" s="6">
        <f>_xll.SNL.Clients.Office.Excel.Functions.SPG($D566, BV$1, $F566, "Options: Curr=USD, Mag=Actuals")</f>
        <v>0</v>
      </c>
      <c r="BW566" s="6">
        <f>_xll.SNL.Clients.Office.Excel.Functions.SPG($D566, BW$1, $F566, "Options: Curr=USD, Mag=Actuals")</f>
        <v>0</v>
      </c>
      <c r="BX566" s="6">
        <f>_xll.SNL.Clients.Office.Excel.Functions.SPG($D566, BX$1, $F566, "Options: Curr=USD, Mag=Actuals")</f>
        <v>771581000000</v>
      </c>
      <c r="BY566" s="6">
        <f>_xll.SNL.Clients.Office.Excel.Functions.SPG($D566, BY$1, $F566, "Options: Curr=USD, Mag=Actuals")</f>
        <v>55.486193128558</v>
      </c>
      <c r="BZ566" s="6">
        <f>_xll.SNL.Clients.Office.Excel.Functions.SPG($D566, BZ$1, $F566, "Options: Curr=USD, Mag=Actuals")</f>
        <v>29227000000</v>
      </c>
      <c r="CA566" s="6" t="str">
        <f>_xll.SNL.Clients.Office.Excel.Functions.SPG($D566, CA$1, $F566, "Options: Curr=USD, Mag=Actuals")</f>
        <v>Nonperforming Loans</v>
      </c>
      <c r="CB566" s="6">
        <f>_xll.SNL.Clients.Office.Excel.Functions.SPG($D566, CB$1, $F566, "Options: Curr=USD, Mag=Actuals")</f>
        <v>4.2179046277602099</v>
      </c>
      <c r="CC566" s="6">
        <f>_xll.SNL.Clients.Office.Excel.Functions.SPG($D566, CC$1, $F566, "Options: Curr=USD, Mag=Actuals")</f>
        <v>18.690208216094501</v>
      </c>
      <c r="CD566" s="6">
        <f>_xll.SNL.Clients.Office.Excel.Functions.SPG($D566, CD$1, $F566, "Options: Curr=USD, Mag=Actuals")</f>
        <v>2.4317985634650898</v>
      </c>
      <c r="CE566" s="6">
        <f>_xll.SNL.Clients.Office.Excel.Functions.SPG($D566, CE$1, $F566, "Options: Curr=USD, Mag=Actuals")</f>
        <v>39.833297814401703</v>
      </c>
      <c r="CF566" s="6">
        <f>_xll.SNL.Clients.Office.Excel.Functions.SPG($D566, CF$1, $F566, "Options: Curr=USD, Mag=Actuals")</f>
        <v>4.6564789653166896</v>
      </c>
      <c r="CG566" s="6">
        <f>_xll.SNL.Clients.Office.Excel.Functions.SPG($D566, CG$1, $F566, "Options: Curr=USD, Mag=Actuals")</f>
        <v>2.48744998205924</v>
      </c>
    </row>
    <row r="567" spans="1:85" x14ac:dyDescent="0.3">
      <c r="A567" s="10" t="s">
        <v>84</v>
      </c>
      <c r="B567" s="10" t="s">
        <v>85</v>
      </c>
      <c r="C567" s="10" t="s">
        <v>3</v>
      </c>
      <c r="D567">
        <v>100201</v>
      </c>
      <c r="E567" s="10" t="s">
        <v>29</v>
      </c>
      <c r="F567" s="10" t="s">
        <v>68</v>
      </c>
      <c r="G567">
        <v>-741</v>
      </c>
      <c r="H567">
        <v>1498.89</v>
      </c>
      <c r="I567">
        <v>2239.89</v>
      </c>
      <c r="J567">
        <v>15599.73</v>
      </c>
      <c r="K567">
        <v>49912.6</v>
      </c>
      <c r="L567">
        <v>1.56</v>
      </c>
      <c r="M567">
        <v>17052.41</v>
      </c>
      <c r="N567">
        <v>312.54000000000002</v>
      </c>
      <c r="O567">
        <v>3.14</v>
      </c>
      <c r="P567">
        <v>8.8000000000000007</v>
      </c>
      <c r="Q567">
        <v>1</v>
      </c>
      <c r="R567">
        <v>1</v>
      </c>
      <c r="S567" t="str">
        <f>_xll.SNL.Clients.Office.Excel.Functions.SPG(D567, S$1, F567, "Options: Curr=USD, Mag=Actuals")</f>
        <v>JPMorgan Chase &amp; Co. (NYSE:JPM)</v>
      </c>
      <c r="T567" t="str">
        <f>_xll.SNL.Clients.Office.Excel.Functions.SPG($D567, T$1, $F567, "Options: Curr=USD, Mag=Actuals")</f>
        <v>JPMorgan Chase &amp; Co.</v>
      </c>
      <c r="U567" s="6">
        <f>_xll.SNL.Clients.Office.Excel.Functions.SPG($D567, U$1, $F567, "Options: Curr=USD, Mag=Actuals")</f>
        <v>2265792000000</v>
      </c>
      <c r="V567" t="str">
        <f>_xll.SNL.Clients.Office.Excel.Functions.SPG($D567, V$1, $F567, "Options: Curr=USD, Mag=Actuals")</f>
        <v>NYSE:JPM</v>
      </c>
      <c r="W567" t="str">
        <f>_xll.SNL.Clients.Office.Excel.Functions.SPG($D567, W$1, $F567, "Options: Curr=USD, Mag=Actuals")</f>
        <v>Bank</v>
      </c>
      <c r="X567" s="6">
        <f>_xll.SNL.Clients.Office.Excel.Functions.SPG($D567, X$1, $F567, "Options: Curr=USD, Mag=Actuals")</f>
        <v>97843000000</v>
      </c>
      <c r="Y567" s="6">
        <f>_xll.SNL.Clients.Office.Excel.Functions.SPG($D567, Y$1, $F567, "Options: Curr=USD, Mag=Actuals")</f>
        <v>0</v>
      </c>
      <c r="Z567" s="6">
        <f>_xll.SNL.Clients.Office.Excel.Functions.SPG($D567, Z$1, $F567, "Options: Curr=USD, Mag=Actuals")</f>
        <v>40962000000</v>
      </c>
      <c r="AA567" s="6">
        <f>_xll.SNL.Clients.Office.Excel.Functions.SPG($D567, AA$1, $F567, "Options: Curr=USD, Mag=Actuals")</f>
        <v>18956000000</v>
      </c>
      <c r="AB567" s="6">
        <f>_xll.SNL.Clients.Office.Excel.Functions.SPG($D567, AB$1, $F567, "Options: Curr=USD, Mag=Actuals")</f>
        <v>4.4800000000000004</v>
      </c>
      <c r="AC567" s="6">
        <f>_xll.SNL.Clients.Office.Excel.Functions.SPG($D567, AC$1, $F567, "Options: Curr=USD, Mag=Actuals")</f>
        <v>13.1313131313131</v>
      </c>
      <c r="AD567" s="6">
        <f>_xll.SNL.Clients.Office.Excel.Functions.SPG($D567, AD$1, $F567, "Options: Curr=USD, Mag=Actuals")</f>
        <v>0.86118130760450495</v>
      </c>
      <c r="AE567" s="6">
        <f>_xll.SNL.Clients.Office.Excel.Functions.SPG($D567, AE$1, $F567, "Options: Curr=USD, Mag=Actuals")</f>
        <v>10.469110711011499</v>
      </c>
      <c r="AF567" s="6">
        <f>_xll.SNL.Clients.Office.Excel.Functions.SPG($D567, AF$1, $F567, "Options: Curr=USD, Mag=Actuals")</f>
        <v>2264976000000</v>
      </c>
      <c r="AG567" s="6">
        <f>_xll.SNL.Clients.Office.Excel.Functions.SPG($D567, AG$1, $F567, "Options: Curr=USD, Mag=Actuals")</f>
        <v>609823000000</v>
      </c>
      <c r="AH567" s="6">
        <f>_xll.SNL.Clients.Office.Excel.Functions.SPG($D567, AH$1, $F567, "Options: Curr=USD, Mag=Actuals")</f>
        <v>183314000000</v>
      </c>
      <c r="AI567" s="6">
        <f>_xll.SNL.Clients.Office.Excel.Functions.SPG($D567, AI$1, $F567, "Options: Curr=USD, Mag=Actuals")</f>
        <v>40908</v>
      </c>
      <c r="AJ567" s="6" t="str">
        <f>_xll.SNL.Clients.Office.Excel.Functions.SPG($D567, AJ$1, $F567, "Options: Curr=USD, Mag=Actuals")</f>
        <v>#INVALID FUNCTION PARAMETER</v>
      </c>
      <c r="AK567" s="6" t="str">
        <f>_xll.SNL.Clients.Office.Excel.Functions.SPG($D567, AK$1, $F567, "Options: Curr=USD, Mag=Actuals")</f>
        <v>#INVALID FUNCTION PARAMETER</v>
      </c>
      <c r="AL567" s="6" t="str">
        <f>_xll.SNL.Clients.Office.Excel.Functions.SPG($D567, AL$1, $F567, "Options: Curr=USD, Mag=Actuals")</f>
        <v>#INVALID FUNCTION PARAMETER</v>
      </c>
      <c r="AM567" s="6" t="str">
        <f>_xll.SNL.Clients.Office.Excel.Functions.SPG($D567, AM$1, $F567, "Options: Curr=USD, Mag=Actuals")</f>
        <v>#INVALID FUNCTION PARAMETER</v>
      </c>
      <c r="AN567" s="6">
        <f>_xll.SNL.Clients.Office.Excel.Functions.SPG($D567, AN$1, $F567, "Options: Curr=USD, Mag=Actuals")</f>
        <v>2264976000000</v>
      </c>
      <c r="AO567" s="6">
        <f>_xll.SNL.Clients.Office.Excel.Functions.SPG($D567, AO$1, $F567, "Options: Curr=USD, Mag=Actuals")</f>
        <v>696111000000</v>
      </c>
      <c r="AP567" s="6">
        <f>_xll.SNL.Clients.Office.Excel.Functions.SPG($D567, AP$1, $F567, "Options: Curr=USD, Mag=Actuals")</f>
        <v>1127806000000</v>
      </c>
      <c r="AQ567" s="6">
        <f>_xll.SNL.Clients.Office.Excel.Functions.SPG($D567, AQ$1, $F567, "Options: Curr=USD, Mag=Actuals")</f>
        <v>183314000000</v>
      </c>
      <c r="AR567" s="6">
        <f>_xll.SNL.Clients.Office.Excel.Functions.SPG($D567, AR$1, $F567, "Options: Curr=USD, Mag=Actuals")</f>
        <v>183314000000</v>
      </c>
      <c r="AS567" s="6">
        <f>_xll.SNL.Clients.Office.Excel.Functions.SPG($D567, AS$1, $F567, "Options: Curr=USD, Mag=Actuals")</f>
        <v>132521000000</v>
      </c>
      <c r="AT567" s="6">
        <f>_xll.SNL.Clients.Office.Excel.Functions.SPG($D567, AT$1, $F567, "Options: Curr=USD, Mag=Actuals")</f>
        <v>30.733703138576299</v>
      </c>
      <c r="AU567" s="6">
        <f>_xll.SNL.Clients.Office.Excel.Functions.SPG($D567, AU$1, $F567, "Options: Curr=USD, Mag=Actuals")</f>
        <v>61.722583493969701</v>
      </c>
      <c r="AV567" s="6">
        <f>_xll.SNL.Clients.Office.Excel.Functions.SPG($D567, AV$1, $F567, "Options: Curr=USD, Mag=Actuals")</f>
        <v>8.0934190914164201</v>
      </c>
      <c r="AW567" s="6">
        <f>_xll.SNL.Clients.Office.Excel.Functions.SPG($D567, AW$1, $F567, "Options: Curr=USD, Mag=Actuals")</f>
        <v>5.9850969861118104</v>
      </c>
      <c r="AX567" s="6">
        <f>_xll.SNL.Clients.Office.Excel.Functions.SPG($D567, AX$1, $F567, "Options: Curr=USD, Mag=Actuals")</f>
        <v>18956000000</v>
      </c>
      <c r="AY567" s="6">
        <f>_xll.SNL.Clients.Office.Excel.Functions.SPG($D567, AY$1, $F567, "Options: Curr=USD, Mag=Actuals")</f>
        <v>18956000000</v>
      </c>
      <c r="AZ567" s="6">
        <f>_xll.SNL.Clients.Office.Excel.Functions.SPG($D567, AZ$1, $F567, "Options: Curr=USD, Mag=Actuals")</f>
        <v>0.86118130760450495</v>
      </c>
      <c r="BA567" s="6">
        <f>_xll.SNL.Clients.Office.Excel.Functions.SPG($D567, BA$1, $F567, "Options: Curr=USD, Mag=Actuals")</f>
        <v>10.469110711011499</v>
      </c>
      <c r="BB567" s="6">
        <f>_xll.SNL.Clients.Office.Excel.Functions.SPG($D567, BB$1, $F567, "Options: Curr=USD, Mag=Actuals")</f>
        <v>10.1277804070043</v>
      </c>
      <c r="BC567" s="6">
        <f>_xll.SNL.Clients.Office.Excel.Functions.SPG($D567, BC$1, $F567, "Options: Curr=USD, Mag=Actuals")</f>
        <v>14.70682258447</v>
      </c>
      <c r="BD567" s="6">
        <f>_xll.SNL.Clients.Office.Excel.Functions.SPG($D567, BD$1, $F567, "Options: Curr=USD, Mag=Actuals")</f>
        <v>1.5774047996343901</v>
      </c>
      <c r="BE567" s="6">
        <f>_xll.SNL.Clients.Office.Excel.Functions.SPG($D567, BE$1, $F567, "Options: Curr=USD, Mag=Actuals")</f>
        <v>2.1906151862936101</v>
      </c>
      <c r="BF567" s="6">
        <f>_xll.SNL.Clients.Office.Excel.Functions.SPG($D567, BF$1, $F567, "Options: Curr=USD, Mag=Actuals")</f>
        <v>0</v>
      </c>
      <c r="BG567" s="6">
        <f>_xll.SNL.Clients.Office.Excel.Functions.SPG($D567, BG$1, $F567, "Options: Curr=USD, Mag=Actuals")</f>
        <v>2.8563543127779099</v>
      </c>
      <c r="BH567" s="6">
        <f>_xll.SNL.Clients.Office.Excel.Functions.SPG($D567, BH$1, $F567, "Options: Curr=USD, Mag=Actuals")</f>
        <v>1.4901216970578</v>
      </c>
      <c r="BI567" s="6">
        <f>_xll.SNL.Clients.Office.Excel.Functions.SPG($D567, BI$1, $F567, "Options: Curr=USD, Mag=Actuals")</f>
        <v>3.9683929884872602</v>
      </c>
      <c r="BJ567" s="6">
        <f>_xll.SNL.Clients.Office.Excel.Functions.SPG($D567, BJ$1, $F567, "Options: Curr=USD, Mag=Actuals")</f>
        <v>0</v>
      </c>
      <c r="BK567" s="6">
        <f>_xll.SNL.Clients.Office.Excel.Functions.SPG($D567, BK$1, $F567, "Options: Curr=USD, Mag=Actuals")</f>
        <v>5.2319145372131803</v>
      </c>
      <c r="BL567" s="6">
        <f>_xll.SNL.Clients.Office.Excel.Functions.SPG($D567, BL$1, $F567, "Options: Curr=USD, Mag=Actuals")</f>
        <v>2.9099939778019999</v>
      </c>
      <c r="BM567" s="6">
        <f>_xll.SNL.Clients.Office.Excel.Functions.SPG($D567, BM$1, $F567, "Options: Curr=USD, Mag=Actuals")</f>
        <v>2.27656892321153</v>
      </c>
      <c r="BN567" s="6">
        <f>_xll.SNL.Clients.Office.Excel.Functions.SPG($D567, BN$1, $F567, "Options: Curr=USD, Mag=Actuals")</f>
        <v>2.7376082618211499</v>
      </c>
      <c r="BO567" s="6">
        <f>_xll.SNL.Clients.Office.Excel.Functions.SPG($D567, BO$1, $F567, "Options: Curr=USD, Mag=Actuals")</f>
        <v>50.123498313065603</v>
      </c>
      <c r="BP567" s="6">
        <f>_xll.SNL.Clients.Office.Excel.Functions.SPG($D567, BP$1, $F567, "Options: Curr=USD, Mag=Actuals")</f>
        <v>0</v>
      </c>
      <c r="BQ567" s="6">
        <f>_xll.SNL.Clients.Office.Excel.Functions.SPG($D567, BQ$1, $F567, "Options: Curr=USD, Mag=Actuals")</f>
        <v>64.259068098893096</v>
      </c>
      <c r="BR567" s="6">
        <f>_xll.SNL.Clients.Office.Excel.Functions.SPG($D567, BR$1, $F567, "Options: Curr=USD, Mag=Actuals")</f>
        <v>10.07</v>
      </c>
      <c r="BS567" s="6">
        <f>_xll.SNL.Clients.Office.Excel.Functions.SPG($D567, BS$1, $F567, "Options: Curr=USD, Mag=Actuals")</f>
        <v>12.31</v>
      </c>
      <c r="BT567" s="6">
        <f>_xll.SNL.Clients.Office.Excel.Functions.SPG($D567, BT$1, $F567, "Options: Curr=USD, Mag=Actuals")</f>
        <v>15.3</v>
      </c>
      <c r="BU567" s="6">
        <f>_xll.SNL.Clients.Office.Excel.Functions.SPG($D567, BU$1, $F567, "Options: Curr=USD, Mag=Actuals")</f>
        <v>0</v>
      </c>
      <c r="BV567" s="6">
        <f>_xll.SNL.Clients.Office.Excel.Functions.SPG($D567, BV$1, $F567, "Options: Curr=USD, Mag=Actuals")</f>
        <v>0</v>
      </c>
      <c r="BW567" s="6">
        <f>_xll.SNL.Clients.Office.Excel.Functions.SPG($D567, BW$1, $F567, "Options: Curr=USD, Mag=Actuals")</f>
        <v>0</v>
      </c>
      <c r="BX567" s="6">
        <f>_xll.SNL.Clients.Office.Excel.Functions.SPG($D567, BX$1, $F567, "Options: Curr=USD, Mag=Actuals")</f>
        <v>676541000000</v>
      </c>
      <c r="BY567" s="6">
        <f>_xll.SNL.Clients.Office.Excel.Functions.SPG($D567, BY$1, $F567, "Options: Curr=USD, Mag=Actuals")</f>
        <v>53.916606621880298</v>
      </c>
      <c r="BZ567" s="6">
        <f>_xll.SNL.Clients.Office.Excel.Functions.SPG($D567, BZ$1, $F567, "Options: Curr=USD, Mag=Actuals")</f>
        <v>24689000000</v>
      </c>
      <c r="CA567" s="6" t="str">
        <f>_xll.SNL.Clients.Office.Excel.Functions.SPG($D567, CA$1, $F567, "Options: Curr=USD, Mag=Actuals")</f>
        <v>Nonperforming Loans</v>
      </c>
      <c r="CB567" s="6">
        <f>_xll.SNL.Clients.Office.Excel.Functions.SPG($D567, CB$1, $F567, "Options: Curr=USD, Mag=Actuals")</f>
        <v>3.4114021997457602</v>
      </c>
      <c r="CC567" s="6">
        <f>_xll.SNL.Clients.Office.Excel.Functions.SPG($D567, CC$1, $F567, "Options: Curr=USD, Mag=Actuals")</f>
        <v>15.418097795541099</v>
      </c>
      <c r="CD567" s="6">
        <f>_xll.SNL.Clients.Office.Excel.Functions.SPG($D567, CD$1, $F567, "Options: Curr=USD, Mag=Actuals")</f>
        <v>1.0948939887810001</v>
      </c>
      <c r="CE567" s="6">
        <f>_xll.SNL.Clients.Office.Excel.Functions.SPG($D567, CE$1, $F567, "Options: Curr=USD, Mag=Actuals")</f>
        <v>21.767229053474399</v>
      </c>
      <c r="CF567" s="6">
        <f>_xll.SNL.Clients.Office.Excel.Functions.SPG($D567, CF$1, $F567, "Options: Curr=USD, Mag=Actuals")</f>
        <v>3.8148731553639501</v>
      </c>
      <c r="CG567" s="6">
        <f>_xll.SNL.Clients.Office.Excel.Functions.SPG($D567, CG$1, $F567, "Options: Curr=USD, Mag=Actuals")</f>
        <v>2.0217029471546901</v>
      </c>
    </row>
    <row r="568" spans="1:85" x14ac:dyDescent="0.3">
      <c r="A568" s="10" t="s">
        <v>84</v>
      </c>
      <c r="B568" s="10" t="s">
        <v>85</v>
      </c>
      <c r="C568" s="10" t="s">
        <v>3</v>
      </c>
      <c r="D568">
        <v>100201</v>
      </c>
      <c r="E568" s="10" t="s">
        <v>29</v>
      </c>
      <c r="F568" s="10" t="s">
        <v>69</v>
      </c>
      <c r="G568">
        <v>-741.12</v>
      </c>
      <c r="H568">
        <v>1562.63</v>
      </c>
      <c r="I568">
        <v>2303.75</v>
      </c>
      <c r="J568">
        <v>16253.97</v>
      </c>
      <c r="K568">
        <v>51628</v>
      </c>
      <c r="L568">
        <v>2.29</v>
      </c>
      <c r="M568">
        <v>17442.759999999998</v>
      </c>
      <c r="N568">
        <v>314.83</v>
      </c>
      <c r="O568">
        <v>2.0699999999999998</v>
      </c>
      <c r="P568">
        <v>0.54</v>
      </c>
      <c r="Q568">
        <v>1</v>
      </c>
      <c r="R568">
        <v>1</v>
      </c>
      <c r="S568" t="str">
        <f>_xll.SNL.Clients.Office.Excel.Functions.SPG(D568, S$1, F568, "Options: Curr=USD, Mag=Actuals")</f>
        <v>JPMorgan Chase &amp; Co. (NYSE:JPM)</v>
      </c>
      <c r="T568" t="str">
        <f>_xll.SNL.Clients.Office.Excel.Functions.SPG($D568, T$1, $F568, "Options: Curr=USD, Mag=Actuals")</f>
        <v>JPMorgan Chase &amp; Co.</v>
      </c>
      <c r="U568" s="6">
        <f>_xll.SNL.Clients.Office.Excel.Functions.SPG($D568, U$1, $F568, "Options: Curr=USD, Mag=Actuals")</f>
        <v>2359141000000</v>
      </c>
      <c r="V568" t="str">
        <f>_xll.SNL.Clients.Office.Excel.Functions.SPG($D568, V$1, $F568, "Options: Curr=USD, Mag=Actuals")</f>
        <v>NYSE:JPM</v>
      </c>
      <c r="W568" t="str">
        <f>_xll.SNL.Clients.Office.Excel.Functions.SPG($D568, W$1, $F568, "Options: Curr=USD, Mag=Actuals")</f>
        <v>Bank</v>
      </c>
      <c r="X568" s="6">
        <f>_xll.SNL.Clients.Office.Excel.Functions.SPG($D568, X$1, $F568, "Options: Curr=USD, Mag=Actuals")</f>
        <v>96580000000</v>
      </c>
      <c r="Y568" s="6">
        <f>_xll.SNL.Clients.Office.Excel.Functions.SPG($D568, Y$1, $F568, "Options: Curr=USD, Mag=Actuals")</f>
        <v>0</v>
      </c>
      <c r="Z568" s="6">
        <f>_xll.SNL.Clients.Office.Excel.Functions.SPG($D568, Z$1, $F568, "Options: Curr=USD, Mag=Actuals")</f>
        <v>40609000000</v>
      </c>
      <c r="AA568" s="6">
        <f>_xll.SNL.Clients.Office.Excel.Functions.SPG($D568, AA$1, $F568, "Options: Curr=USD, Mag=Actuals")</f>
        <v>21259000000</v>
      </c>
      <c r="AB568" s="6">
        <f>_xll.SNL.Clients.Office.Excel.Functions.SPG($D568, AB$1, $F568, "Options: Curr=USD, Mag=Actuals")</f>
        <v>5.19</v>
      </c>
      <c r="AC568" s="6">
        <f>_xll.SNL.Clients.Office.Excel.Functions.SPG($D568, AC$1, $F568, "Options: Curr=USD, Mag=Actuals")</f>
        <v>15.848214285714301</v>
      </c>
      <c r="AD568" s="6">
        <f>_xll.SNL.Clients.Office.Excel.Functions.SPG($D568, AD$1, $F568, "Options: Curr=USD, Mag=Actuals")</f>
        <v>0.93274646371383596</v>
      </c>
      <c r="AE568" s="6">
        <f>_xll.SNL.Clients.Office.Excel.Functions.SPG($D568, AE$1, $F568, "Options: Curr=USD, Mag=Actuals")</f>
        <v>11.038590150995899</v>
      </c>
      <c r="AF568" s="6">
        <f>_xll.SNL.Clients.Office.Excel.Functions.SPG($D568, AF$1, $F568, "Options: Curr=USD, Mag=Actuals")</f>
        <v>2358323000000</v>
      </c>
      <c r="AG568" s="6">
        <f>_xll.SNL.Clients.Office.Excel.Functions.SPG($D568, AG$1, $F568, "Options: Curr=USD, Mag=Actuals")</f>
        <v>634321000000</v>
      </c>
      <c r="AH568" s="6">
        <f>_xll.SNL.Clients.Office.Excel.Functions.SPG($D568, AH$1, $F568, "Options: Curr=USD, Mag=Actuals")</f>
        <v>203785000000</v>
      </c>
      <c r="AI568" s="6">
        <f>_xll.SNL.Clients.Office.Excel.Functions.SPG($D568, AI$1, $F568, "Options: Curr=USD, Mag=Actuals")</f>
        <v>41274</v>
      </c>
      <c r="AJ568" s="6" t="str">
        <f>_xll.SNL.Clients.Office.Excel.Functions.SPG($D568, AJ$1, $F568, "Options: Curr=USD, Mag=Actuals")</f>
        <v>#INVALID FUNCTION PARAMETER</v>
      </c>
      <c r="AK568" s="6" t="str">
        <f>_xll.SNL.Clients.Office.Excel.Functions.SPG($D568, AK$1, $F568, "Options: Curr=USD, Mag=Actuals")</f>
        <v>#INVALID FUNCTION PARAMETER</v>
      </c>
      <c r="AL568" s="6" t="str">
        <f>_xll.SNL.Clients.Office.Excel.Functions.SPG($D568, AL$1, $F568, "Options: Curr=USD, Mag=Actuals")</f>
        <v>#INVALID FUNCTION PARAMETER</v>
      </c>
      <c r="AM568" s="6" t="str">
        <f>_xll.SNL.Clients.Office.Excel.Functions.SPG($D568, AM$1, $F568, "Options: Curr=USD, Mag=Actuals")</f>
        <v>#INVALID FUNCTION PARAMETER</v>
      </c>
      <c r="AN568" s="6">
        <f>_xll.SNL.Clients.Office.Excel.Functions.SPG($D568, AN$1, $F568, "Options: Curr=USD, Mag=Actuals")</f>
        <v>2358323000000</v>
      </c>
      <c r="AO568" s="6">
        <f>_xll.SNL.Clients.Office.Excel.Functions.SPG($D568, AO$1, $F568, "Options: Curr=USD, Mag=Actuals")</f>
        <v>711860000000</v>
      </c>
      <c r="AP568" s="6">
        <f>_xll.SNL.Clients.Office.Excel.Functions.SPG($D568, AP$1, $F568, "Options: Curr=USD, Mag=Actuals")</f>
        <v>1193593000000</v>
      </c>
      <c r="AQ568" s="6">
        <f>_xll.SNL.Clients.Office.Excel.Functions.SPG($D568, AQ$1, $F568, "Options: Curr=USD, Mag=Actuals")</f>
        <v>203785000000</v>
      </c>
      <c r="AR568" s="6">
        <f>_xll.SNL.Clients.Office.Excel.Functions.SPG($D568, AR$1, $F568, "Options: Curr=USD, Mag=Actuals")</f>
        <v>203785000000</v>
      </c>
      <c r="AS568" s="6">
        <f>_xll.SNL.Clients.Office.Excel.Functions.SPG($D568, AS$1, $F568, "Options: Curr=USD, Mag=Actuals")</f>
        <v>153670000000</v>
      </c>
      <c r="AT568" s="6">
        <f>_xll.SNL.Clients.Office.Excel.Functions.SPG($D568, AT$1, $F568, "Options: Curr=USD, Mag=Actuals")</f>
        <v>30.1850085844899</v>
      </c>
      <c r="AU568" s="6">
        <f>_xll.SNL.Clients.Office.Excel.Functions.SPG($D568, AU$1, $F568, "Options: Curr=USD, Mag=Actuals")</f>
        <v>59.640095074284098</v>
      </c>
      <c r="AV568" s="6">
        <f>_xll.SNL.Clients.Office.Excel.Functions.SPG($D568, AV$1, $F568, "Options: Curr=USD, Mag=Actuals")</f>
        <v>8.6410979327259305</v>
      </c>
      <c r="AW568" s="6">
        <f>_xll.SNL.Clients.Office.Excel.Functions.SPG($D568, AW$1, $F568, "Options: Curr=USD, Mag=Actuals")</f>
        <v>6.6575455938113004</v>
      </c>
      <c r="AX568" s="6">
        <f>_xll.SNL.Clients.Office.Excel.Functions.SPG($D568, AX$1, $F568, "Options: Curr=USD, Mag=Actuals")</f>
        <v>21259000000</v>
      </c>
      <c r="AY568" s="6">
        <f>_xll.SNL.Clients.Office.Excel.Functions.SPG($D568, AY$1, $F568, "Options: Curr=USD, Mag=Actuals")</f>
        <v>21259000000</v>
      </c>
      <c r="AZ568" s="6">
        <f>_xll.SNL.Clients.Office.Excel.Functions.SPG($D568, AZ$1, $F568, "Options: Curr=USD, Mag=Actuals")</f>
        <v>0.93274646371383596</v>
      </c>
      <c r="BA568" s="6">
        <f>_xll.SNL.Clients.Office.Excel.Functions.SPG($D568, BA$1, $F568, "Options: Curr=USD, Mag=Actuals")</f>
        <v>11.038590150995899</v>
      </c>
      <c r="BB568" s="6">
        <f>_xll.SNL.Clients.Office.Excel.Functions.SPG($D568, BB$1, $F568, "Options: Curr=USD, Mag=Actuals")</f>
        <v>10.768529769137301</v>
      </c>
      <c r="BC568" s="6">
        <f>_xll.SNL.Clients.Office.Excel.Functions.SPG($D568, BC$1, $F568, "Options: Curr=USD, Mag=Actuals")</f>
        <v>15.1472269334509</v>
      </c>
      <c r="BD568" s="6">
        <f>_xll.SNL.Clients.Office.Excel.Functions.SPG($D568, BD$1, $F568, "Options: Curr=USD, Mag=Actuals")</f>
        <v>1.64743432968277</v>
      </c>
      <c r="BE568" s="6">
        <f>_xll.SNL.Clients.Office.Excel.Functions.SPG($D568, BE$1, $F568, "Options: Curr=USD, Mag=Actuals")</f>
        <v>2.0030422083789299</v>
      </c>
      <c r="BF568" s="6">
        <f>_xll.SNL.Clients.Office.Excel.Functions.SPG($D568, BF$1, $F568, "Options: Curr=USD, Mag=Actuals")</f>
        <v>0</v>
      </c>
      <c r="BG568" s="6">
        <f>_xll.SNL.Clients.Office.Excel.Functions.SPG($D568, BG$1, $F568, "Options: Curr=USD, Mag=Actuals")</f>
        <v>2.80920823332263</v>
      </c>
      <c r="BH568" s="6">
        <f>_xll.SNL.Clients.Office.Excel.Functions.SPG($D568, BH$1, $F568, "Options: Curr=USD, Mag=Actuals")</f>
        <v>1.3344693397552201</v>
      </c>
      <c r="BI568" s="6">
        <f>_xll.SNL.Clients.Office.Excel.Functions.SPG($D568, BI$1, $F568, "Options: Curr=USD, Mag=Actuals")</f>
        <v>3.48023311284883</v>
      </c>
      <c r="BJ568" s="6">
        <f>_xll.SNL.Clients.Office.Excel.Functions.SPG($D568, BJ$1, $F568, "Options: Curr=USD, Mag=Actuals")</f>
        <v>0</v>
      </c>
      <c r="BK568" s="6">
        <f>_xll.SNL.Clients.Office.Excel.Functions.SPG($D568, BK$1, $F568, "Options: Curr=USD, Mag=Actuals")</f>
        <v>4.9616763642033304</v>
      </c>
      <c r="BL568" s="6">
        <f>_xll.SNL.Clients.Office.Excel.Functions.SPG($D568, BL$1, $F568, "Options: Curr=USD, Mag=Actuals")</f>
        <v>2.5226459256862102</v>
      </c>
      <c r="BM568" s="6">
        <f>_xll.SNL.Clients.Office.Excel.Functions.SPG($D568, BM$1, $F568, "Options: Curr=USD, Mag=Actuals")</f>
        <v>2.2911728393339699</v>
      </c>
      <c r="BN568" s="6">
        <f>_xll.SNL.Clients.Office.Excel.Functions.SPG($D568, BN$1, $F568, "Options: Curr=USD, Mag=Actuals")</f>
        <v>2.4778863851125998</v>
      </c>
      <c r="BO568" s="6">
        <f>_xll.SNL.Clients.Office.Excel.Functions.SPG($D568, BO$1, $F568, "Options: Curr=USD, Mag=Actuals")</f>
        <v>47.930073960234402</v>
      </c>
      <c r="BP568" s="6">
        <f>_xll.SNL.Clients.Office.Excel.Functions.SPG($D568, BP$1, $F568, "Options: Curr=USD, Mag=Actuals")</f>
        <v>0</v>
      </c>
      <c r="BQ568" s="6">
        <f>_xll.SNL.Clients.Office.Excel.Functions.SPG($D568, BQ$1, $F568, "Options: Curr=USD, Mag=Actuals")</f>
        <v>66.294263822737605</v>
      </c>
      <c r="BR568" s="6">
        <f>_xll.SNL.Clients.Office.Excel.Functions.SPG($D568, BR$1, $F568, "Options: Curr=USD, Mag=Actuals")</f>
        <v>11</v>
      </c>
      <c r="BS568" s="6">
        <f>_xll.SNL.Clients.Office.Excel.Functions.SPG($D568, BS$1, $F568, "Options: Curr=USD, Mag=Actuals")</f>
        <v>12.6</v>
      </c>
      <c r="BT568" s="6">
        <f>_xll.SNL.Clients.Office.Excel.Functions.SPG($D568, BT$1, $F568, "Options: Curr=USD, Mag=Actuals")</f>
        <v>15.2</v>
      </c>
      <c r="BU568" s="6">
        <f>_xll.SNL.Clients.Office.Excel.Functions.SPG($D568, BU$1, $F568, "Options: Curr=USD, Mag=Actuals")</f>
        <v>0</v>
      </c>
      <c r="BV568" s="6">
        <f>_xll.SNL.Clients.Office.Excel.Functions.SPG($D568, BV$1, $F568, "Options: Curr=USD, Mag=Actuals")</f>
        <v>0</v>
      </c>
      <c r="BW568" s="6">
        <f>_xll.SNL.Clients.Office.Excel.Functions.SPG($D568, BW$1, $F568, "Options: Curr=USD, Mag=Actuals")</f>
        <v>0</v>
      </c>
      <c r="BX568" s="6">
        <f>_xll.SNL.Clients.Office.Excel.Functions.SPG($D568, BX$1, $F568, "Options: Curr=USD, Mag=Actuals")</f>
        <v>695583000000</v>
      </c>
      <c r="BY568" s="6">
        <f>_xll.SNL.Clients.Office.Excel.Functions.SPG($D568, BY$1, $F568, "Options: Curr=USD, Mag=Actuals")</f>
        <v>53.867854403319598</v>
      </c>
      <c r="BZ568" s="6">
        <f>_xll.SNL.Clients.Office.Excel.Functions.SPG($D568, BZ$1, $F568, "Options: Curr=USD, Mag=Actuals")</f>
        <v>24747000000</v>
      </c>
      <c r="CA568" s="6" t="str">
        <f>_xll.SNL.Clients.Office.Excel.Functions.SPG($D568, CA$1, $F568, "Options: Curr=USD, Mag=Actuals")</f>
        <v>Nonperforming Loans</v>
      </c>
      <c r="CB568" s="6">
        <f>_xll.SNL.Clients.Office.Excel.Functions.SPG($D568, CB$1, $F568, "Options: Curr=USD, Mag=Actuals")</f>
        <v>3.3724631914046999</v>
      </c>
      <c r="CC568" s="6">
        <f>_xll.SNL.Clients.Office.Excel.Functions.SPG($D568, CC$1, $F568, "Options: Curr=USD, Mag=Actuals")</f>
        <v>14.0923430862271</v>
      </c>
      <c r="CD568" s="6">
        <f>_xll.SNL.Clients.Office.Excel.Functions.SPG($D568, CD$1, $F568, "Options: Curr=USD, Mag=Actuals")</f>
        <v>0.46729439374346998</v>
      </c>
      <c r="CE568" s="6">
        <f>_xll.SNL.Clients.Office.Excel.Functions.SPG($D568, CE$1, $F568, "Options: Curr=USD, Mag=Actuals")</f>
        <v>10.404571007280399</v>
      </c>
      <c r="CF568" s="6">
        <f>_xll.SNL.Clients.Office.Excel.Functions.SPG($D568, CF$1, $F568, "Options: Curr=USD, Mag=Actuals")</f>
        <v>2.98938669602996</v>
      </c>
      <c r="CG568" s="6">
        <f>_xll.SNL.Clients.Office.Excel.Functions.SPG($D568, CG$1, $F568, "Options: Curr=USD, Mag=Actuals")</f>
        <v>1.9480028778835901</v>
      </c>
    </row>
    <row r="569" spans="1:85" x14ac:dyDescent="0.3">
      <c r="A569" s="10" t="s">
        <v>84</v>
      </c>
      <c r="B569" s="10" t="s">
        <v>85</v>
      </c>
      <c r="C569" s="10" t="s">
        <v>3</v>
      </c>
      <c r="D569">
        <v>100201</v>
      </c>
      <c r="E569" s="10" t="s">
        <v>29</v>
      </c>
      <c r="F569" s="10" t="s">
        <v>70</v>
      </c>
      <c r="G569">
        <v>-700.54</v>
      </c>
      <c r="H569">
        <v>1593.71</v>
      </c>
      <c r="I569">
        <v>2294.25</v>
      </c>
      <c r="J569">
        <v>16880.68</v>
      </c>
      <c r="K569">
        <v>53227.97</v>
      </c>
      <c r="L569">
        <v>2.12</v>
      </c>
      <c r="M569">
        <v>17812.169999999998</v>
      </c>
      <c r="N569">
        <v>317.14</v>
      </c>
      <c r="O569">
        <v>1.47</v>
      </c>
      <c r="P569">
        <v>0.61</v>
      </c>
      <c r="Q569">
        <v>1</v>
      </c>
      <c r="R569">
        <v>1</v>
      </c>
      <c r="S569" t="str">
        <f>_xll.SNL.Clients.Office.Excel.Functions.SPG(D569, S$1, F569, "Options: Curr=USD, Mag=Actuals")</f>
        <v>JPMorgan Chase &amp; Co. (NYSE:JPM)</v>
      </c>
      <c r="T569" t="str">
        <f>_xll.SNL.Clients.Office.Excel.Functions.SPG($D569, T$1, $F569, "Options: Curr=USD, Mag=Actuals")</f>
        <v>JPMorgan Chase &amp; Co.</v>
      </c>
      <c r="U569" s="6">
        <f>_xll.SNL.Clients.Office.Excel.Functions.SPG($D569, U$1, $F569, "Options: Curr=USD, Mag=Actuals")</f>
        <v>2415689000000</v>
      </c>
      <c r="V569" t="str">
        <f>_xll.SNL.Clients.Office.Excel.Functions.SPG($D569, V$1, $F569, "Options: Curr=USD, Mag=Actuals")</f>
        <v>NYSE:JPM</v>
      </c>
      <c r="W569" t="str">
        <f>_xll.SNL.Clients.Office.Excel.Functions.SPG($D569, W$1, $F569, "Options: Curr=USD, Mag=Actuals")</f>
        <v>Bank</v>
      </c>
      <c r="X569" s="6">
        <f>_xll.SNL.Clients.Office.Excel.Functions.SPG($D569, X$1, $F569, "Options: Curr=USD, Mag=Actuals")</f>
        <v>95564000000</v>
      </c>
      <c r="Y569" s="6">
        <f>_xll.SNL.Clients.Office.Excel.Functions.SPG($D569, Y$1, $F569, "Options: Curr=USD, Mag=Actuals")</f>
        <v>0</v>
      </c>
      <c r="Z569" s="6">
        <f>_xll.SNL.Clients.Office.Excel.Functions.SPG($D569, Z$1, $F569, "Options: Curr=USD, Mag=Actuals")</f>
        <v>36025000000</v>
      </c>
      <c r="AA569" s="6">
        <f>_xll.SNL.Clients.Office.Excel.Functions.SPG($D569, AA$1, $F569, "Options: Curr=USD, Mag=Actuals")</f>
        <v>17886000000</v>
      </c>
      <c r="AB569" s="6">
        <f>_xll.SNL.Clients.Office.Excel.Functions.SPG($D569, AB$1, $F569, "Options: Curr=USD, Mag=Actuals")</f>
        <v>4.34</v>
      </c>
      <c r="AC569" s="6">
        <f>_xll.SNL.Clients.Office.Excel.Functions.SPG($D569, AC$1, $F569, "Options: Curr=USD, Mag=Actuals")</f>
        <v>-16.377649325626201</v>
      </c>
      <c r="AD569" s="6">
        <f>_xll.SNL.Clients.Office.Excel.Functions.SPG($D569, AD$1, $F569, "Options: Curr=USD, Mag=Actuals")</f>
        <v>0.75164208960367096</v>
      </c>
      <c r="AE569" s="6">
        <f>_xll.SNL.Clients.Office.Excel.Functions.SPG($D569, AE$1, $F569, "Options: Curr=USD, Mag=Actuals")</f>
        <v>8.62520434587619</v>
      </c>
      <c r="AF569" s="6">
        <f>_xll.SNL.Clients.Office.Excel.Functions.SPG($D569, AF$1, $F569, "Options: Curr=USD, Mag=Actuals")</f>
        <v>2414879000000</v>
      </c>
      <c r="AG569" s="6">
        <f>_xll.SNL.Clients.Office.Excel.Functions.SPG($D569, AG$1, $F569, "Options: Curr=USD, Mag=Actuals")</f>
        <v>584511000000</v>
      </c>
      <c r="AH569" s="6">
        <f>_xll.SNL.Clients.Office.Excel.Functions.SPG($D569, AH$1, $F569, "Options: Curr=USD, Mag=Actuals")</f>
        <v>210857000000</v>
      </c>
      <c r="AI569" s="6">
        <f>_xll.SNL.Clients.Office.Excel.Functions.SPG($D569, AI$1, $F569, "Options: Curr=USD, Mag=Actuals")</f>
        <v>41639</v>
      </c>
      <c r="AJ569" s="6" t="str">
        <f>_xll.SNL.Clients.Office.Excel.Functions.SPG($D569, AJ$1, $F569, "Options: Curr=USD, Mag=Actuals")</f>
        <v>#INVALID FUNCTION PARAMETER</v>
      </c>
      <c r="AK569" s="6" t="str">
        <f>_xll.SNL.Clients.Office.Excel.Functions.SPG($D569, AK$1, $F569, "Options: Curr=USD, Mag=Actuals")</f>
        <v>#INVALID FUNCTION PARAMETER</v>
      </c>
      <c r="AL569" s="6" t="str">
        <f>_xll.SNL.Clients.Office.Excel.Functions.SPG($D569, AL$1, $F569, "Options: Curr=USD, Mag=Actuals")</f>
        <v>#INVALID FUNCTION PARAMETER</v>
      </c>
      <c r="AM569" s="6" t="str">
        <f>_xll.SNL.Clients.Office.Excel.Functions.SPG($D569, AM$1, $F569, "Options: Curr=USD, Mag=Actuals")</f>
        <v>#INVALID FUNCTION PARAMETER</v>
      </c>
      <c r="AN569" s="6">
        <f>_xll.SNL.Clients.Office.Excel.Functions.SPG($D569, AN$1, $F569, "Options: Curr=USD, Mag=Actuals")</f>
        <v>2414879000000</v>
      </c>
      <c r="AO569" s="6">
        <f>_xll.SNL.Clients.Office.Excel.Functions.SPG($D569, AO$1, $F569, "Options: Curr=USD, Mag=Actuals")</f>
        <v>722154000000</v>
      </c>
      <c r="AP569" s="6">
        <f>_xll.SNL.Clients.Office.Excel.Functions.SPG($D569, AP$1, $F569, "Options: Curr=USD, Mag=Actuals")</f>
        <v>1287765000000</v>
      </c>
      <c r="AQ569" s="6">
        <f>_xll.SNL.Clients.Office.Excel.Functions.SPG($D569, AQ$1, $F569, "Options: Curr=USD, Mag=Actuals")</f>
        <v>210857000000</v>
      </c>
      <c r="AR569" s="6">
        <f>_xll.SNL.Clients.Office.Excel.Functions.SPG($D569, AR$1, $F569, "Options: Curr=USD, Mag=Actuals")</f>
        <v>210857000000</v>
      </c>
      <c r="AS569" s="6">
        <f>_xll.SNL.Clients.Office.Excel.Functions.SPG($D569, AS$1, $F569, "Options: Curr=USD, Mag=Actuals")</f>
        <v>161289000000</v>
      </c>
      <c r="AT569" s="6">
        <f>_xll.SNL.Clients.Office.Excel.Functions.SPG($D569, AT$1, $F569, "Options: Curr=USD, Mag=Actuals")</f>
        <v>29.9043554563189</v>
      </c>
      <c r="AU569" s="6">
        <f>_xll.SNL.Clients.Office.Excel.Functions.SPG($D569, AU$1, $F569, "Options: Curr=USD, Mag=Actuals")</f>
        <v>56.0780887817265</v>
      </c>
      <c r="AV569" s="6">
        <f>_xll.SNL.Clients.Office.Excel.Functions.SPG($D569, AV$1, $F569, "Options: Curr=USD, Mag=Actuals")</f>
        <v>8.7315761990559402</v>
      </c>
      <c r="AW569" s="6">
        <f>_xll.SNL.Clients.Office.Excel.Functions.SPG($D569, AW$1, $F569, "Options: Curr=USD, Mag=Actuals")</f>
        <v>6.8189341697561101</v>
      </c>
      <c r="AX569" s="6">
        <f>_xll.SNL.Clients.Office.Excel.Functions.SPG($D569, AX$1, $F569, "Options: Curr=USD, Mag=Actuals")</f>
        <v>17886000000</v>
      </c>
      <c r="AY569" s="6">
        <f>_xll.SNL.Clients.Office.Excel.Functions.SPG($D569, AY$1, $F569, "Options: Curr=USD, Mag=Actuals")</f>
        <v>17886000000</v>
      </c>
      <c r="AZ569" s="6">
        <f>_xll.SNL.Clients.Office.Excel.Functions.SPG($D569, AZ$1, $F569, "Options: Curr=USD, Mag=Actuals")</f>
        <v>0.75164208960367096</v>
      </c>
      <c r="BA569" s="6">
        <f>_xll.SNL.Clients.Office.Excel.Functions.SPG($D569, BA$1, $F569, "Options: Curr=USD, Mag=Actuals")</f>
        <v>8.62520434587619</v>
      </c>
      <c r="BB569" s="6">
        <f>_xll.SNL.Clients.Office.Excel.Functions.SPG($D569, BB$1, $F569, "Options: Curr=USD, Mag=Actuals")</f>
        <v>8.4298581022254595</v>
      </c>
      <c r="BC569" s="6">
        <f>_xll.SNL.Clients.Office.Excel.Functions.SPG($D569, BC$1, $F569, "Options: Curr=USD, Mag=Actuals")</f>
        <v>11.4907663302121</v>
      </c>
      <c r="BD569" s="6">
        <f>_xll.SNL.Clients.Office.Excel.Functions.SPG($D569, BD$1, $F569, "Options: Curr=USD, Mag=Actuals")</f>
        <v>1.29604269854191</v>
      </c>
      <c r="BE569" s="6">
        <f>_xll.SNL.Clients.Office.Excel.Functions.SPG($D569, BE$1, $F569, "Options: Curr=USD, Mag=Actuals")</f>
        <v>1.8497304157438901</v>
      </c>
      <c r="BF569" s="6">
        <f>_xll.SNL.Clients.Office.Excel.Functions.SPG($D569, BF$1, $F569, "Options: Curr=USD, Mag=Actuals")</f>
        <v>0</v>
      </c>
      <c r="BG569" s="6">
        <f>_xll.SNL.Clients.Office.Excel.Functions.SPG($D569, BG$1, $F569, "Options: Curr=USD, Mag=Actuals")</f>
        <v>2.9628633504091</v>
      </c>
      <c r="BH569" s="6">
        <f>_xll.SNL.Clients.Office.Excel.Functions.SPG($D569, BH$1, $F569, "Options: Curr=USD, Mag=Actuals")</f>
        <v>1.0206800331149499</v>
      </c>
      <c r="BI569" s="6">
        <f>_xll.SNL.Clients.Office.Excel.Functions.SPG($D569, BI$1, $F569, "Options: Curr=USD, Mag=Actuals")</f>
        <v>3.1389507803945502</v>
      </c>
      <c r="BJ569" s="6">
        <f>_xll.SNL.Clients.Office.Excel.Functions.SPG($D569, BJ$1, $F569, "Options: Curr=USD, Mag=Actuals")</f>
        <v>0</v>
      </c>
      <c r="BK569" s="6">
        <f>_xll.SNL.Clients.Office.Excel.Functions.SPG($D569, BK$1, $F569, "Options: Curr=USD, Mag=Actuals")</f>
        <v>5.1088110487531404</v>
      </c>
      <c r="BL569" s="6">
        <f>_xll.SNL.Clients.Office.Excel.Functions.SPG($D569, BL$1, $F569, "Options: Curr=USD, Mag=Actuals")</f>
        <v>1.8158800193145599</v>
      </c>
      <c r="BM569" s="6">
        <f>_xll.SNL.Clients.Office.Excel.Functions.SPG($D569, BM$1, $F569, "Options: Curr=USD, Mag=Actuals")</f>
        <v>1.9329050085880199</v>
      </c>
      <c r="BN569" s="6">
        <f>_xll.SNL.Clients.Office.Excel.Functions.SPG($D569, BN$1, $F569, "Options: Curr=USD, Mag=Actuals")</f>
        <v>2.23405275828063</v>
      </c>
      <c r="BO569" s="6">
        <f>_xll.SNL.Clients.Office.Excel.Functions.SPG($D569, BO$1, $F569, "Options: Curr=USD, Mag=Actuals")</f>
        <v>46.037515277113599</v>
      </c>
      <c r="BP569" s="6">
        <f>_xll.SNL.Clients.Office.Excel.Functions.SPG($D569, BP$1, $F569, "Options: Curr=USD, Mag=Actuals")</f>
        <v>0</v>
      </c>
      <c r="BQ569" s="6">
        <f>_xll.SNL.Clients.Office.Excel.Functions.SPG($D569, BQ$1, $F569, "Options: Curr=USD, Mag=Actuals")</f>
        <v>73.776736009375895</v>
      </c>
      <c r="BR569" s="6">
        <f>_xll.SNL.Clients.Office.Excel.Functions.SPG($D569, BR$1, $F569, "Options: Curr=USD, Mag=Actuals")</f>
        <v>10.7</v>
      </c>
      <c r="BS569" s="6">
        <f>_xll.SNL.Clients.Office.Excel.Functions.SPG($D569, BS$1, $F569, "Options: Curr=USD, Mag=Actuals")</f>
        <v>11.9</v>
      </c>
      <c r="BT569" s="6">
        <f>_xll.SNL.Clients.Office.Excel.Functions.SPG($D569, BT$1, $F569, "Options: Curr=USD, Mag=Actuals")</f>
        <v>14.3</v>
      </c>
      <c r="BU569" s="6">
        <f>_xll.SNL.Clients.Office.Excel.Functions.SPG($D569, BU$1, $F569, "Options: Curr=USD, Mag=Actuals")</f>
        <v>0</v>
      </c>
      <c r="BV569" s="6">
        <f>_xll.SNL.Clients.Office.Excel.Functions.SPG($D569, BV$1, $F569, "Options: Curr=USD, Mag=Actuals")</f>
        <v>0</v>
      </c>
      <c r="BW569" s="6">
        <f>_xll.SNL.Clients.Office.Excel.Functions.SPG($D569, BW$1, $F569, "Options: Curr=USD, Mag=Actuals")</f>
        <v>0</v>
      </c>
      <c r="BX569" s="6">
        <f>_xll.SNL.Clients.Office.Excel.Functions.SPG($D569, BX$1, $F569, "Options: Curr=USD, Mag=Actuals")</f>
        <v>664941000000</v>
      </c>
      <c r="BY569" s="6">
        <f>_xll.SNL.Clients.Office.Excel.Functions.SPG($D569, BY$1, $F569, "Options: Curr=USD, Mag=Actuals")</f>
        <v>57.471326720717698</v>
      </c>
      <c r="BZ569" s="6">
        <f>_xll.SNL.Clients.Office.Excel.Functions.SPG($D569, BZ$1, $F569, "Options: Curr=USD, Mag=Actuals")</f>
        <v>20858000000</v>
      </c>
      <c r="CA569" s="6" t="str">
        <f>_xll.SNL.Clients.Office.Excel.Functions.SPG($D569, CA$1, $F569, "Options: Curr=USD, Mag=Actuals")</f>
        <v>Nonperforming Loans</v>
      </c>
      <c r="CB569" s="6">
        <f>_xll.SNL.Clients.Office.Excel.Functions.SPG($D569, CB$1, $F569, "Options: Curr=USD, Mag=Actuals")</f>
        <v>2.8246873721929902</v>
      </c>
      <c r="CC569" s="6">
        <f>_xll.SNL.Clients.Office.Excel.Functions.SPG($D569, CC$1, $F569, "Options: Curr=USD, Mag=Actuals")</f>
        <v>11.747478217771601</v>
      </c>
      <c r="CD569" s="6">
        <f>_xll.SNL.Clients.Office.Excel.Functions.SPG($D569, CD$1, $F569, "Options: Curr=USD, Mag=Actuals")</f>
        <v>2.5759970513055001E-2</v>
      </c>
      <c r="CE569" s="6">
        <f>_xll.SNL.Clients.Office.Excel.Functions.SPG($D569, CE$1, $F569, "Options: Curr=USD, Mag=Actuals")</f>
        <v>0.75019952114924204</v>
      </c>
      <c r="CF569" s="6">
        <f>_xll.SNL.Clients.Office.Excel.Functions.SPG($D569, CF$1, $F569, "Options: Curr=USD, Mag=Actuals")</f>
        <v>2.2025465251388798</v>
      </c>
      <c r="CG569" s="6">
        <f>_xll.SNL.Clients.Office.Excel.Functions.SPG($D569, CG$1, $F569, "Options: Curr=USD, Mag=Actuals")</f>
        <v>1.5028860917828299</v>
      </c>
    </row>
    <row r="570" spans="1:85" x14ac:dyDescent="0.3">
      <c r="A570" s="10" t="s">
        <v>84</v>
      </c>
      <c r="B570" s="10" t="s">
        <v>85</v>
      </c>
      <c r="C570" s="10" t="s">
        <v>3</v>
      </c>
      <c r="D570">
        <v>100201</v>
      </c>
      <c r="E570" s="10" t="s">
        <v>29</v>
      </c>
      <c r="F570" s="10" t="s">
        <v>71</v>
      </c>
      <c r="G570">
        <v>-749.92</v>
      </c>
      <c r="H570">
        <v>1635.56</v>
      </c>
      <c r="I570">
        <v>2385.48</v>
      </c>
      <c r="J570">
        <v>17608.14</v>
      </c>
      <c r="K570">
        <v>55094.82</v>
      </c>
      <c r="L570">
        <v>2.52</v>
      </c>
      <c r="M570">
        <v>18261.71</v>
      </c>
      <c r="N570">
        <v>319.60000000000002</v>
      </c>
      <c r="O570">
        <v>1.62</v>
      </c>
      <c r="P570">
        <v>0.94</v>
      </c>
      <c r="Q570">
        <v>1</v>
      </c>
      <c r="R570">
        <v>1</v>
      </c>
      <c r="S570" t="str">
        <f>_xll.SNL.Clients.Office.Excel.Functions.SPG(D570, S$1, F570, "Options: Curr=USD, Mag=Actuals")</f>
        <v>JPMorgan Chase &amp; Co. (NYSE:JPM)</v>
      </c>
      <c r="T570" t="str">
        <f>_xll.SNL.Clients.Office.Excel.Functions.SPG($D570, T$1, $F570, "Options: Curr=USD, Mag=Actuals")</f>
        <v>JPMorgan Chase &amp; Co.</v>
      </c>
      <c r="U570" s="6">
        <f>_xll.SNL.Clients.Office.Excel.Functions.SPG($D570, U$1, $F570, "Options: Curr=USD, Mag=Actuals")</f>
        <v>2572274000000</v>
      </c>
      <c r="V570" t="str">
        <f>_xll.SNL.Clients.Office.Excel.Functions.SPG($D570, V$1, $F570, "Options: Curr=USD, Mag=Actuals")</f>
        <v>NYSE:JPM</v>
      </c>
      <c r="W570" t="str">
        <f>_xll.SNL.Clients.Office.Excel.Functions.SPG($D570, W$1, $F570, "Options: Curr=USD, Mag=Actuals")</f>
        <v>Bank</v>
      </c>
      <c r="X570" s="6">
        <f>_xll.SNL.Clients.Office.Excel.Functions.SPG($D570, X$1, $F570, "Options: Curr=USD, Mag=Actuals")</f>
        <v>95112000000</v>
      </c>
      <c r="Y570" s="6">
        <f>_xll.SNL.Clients.Office.Excel.Functions.SPG($D570, Y$1, $F570, "Options: Curr=USD, Mag=Actuals")</f>
        <v>0</v>
      </c>
      <c r="Z570" s="6">
        <f>_xll.SNL.Clients.Office.Excel.Functions.SPG($D570, Z$1, $F570, "Options: Curr=USD, Mag=Actuals")</f>
        <v>38596000000</v>
      </c>
      <c r="AA570" s="6">
        <f>_xll.SNL.Clients.Office.Excel.Functions.SPG($D570, AA$1, $F570, "Options: Curr=USD, Mag=Actuals")</f>
        <v>21745000000</v>
      </c>
      <c r="AB570" s="6">
        <f>_xll.SNL.Clients.Office.Excel.Functions.SPG($D570, AB$1, $F570, "Options: Curr=USD, Mag=Actuals")</f>
        <v>5.29</v>
      </c>
      <c r="AC570" s="6">
        <f>_xll.SNL.Clients.Office.Excel.Functions.SPG($D570, AC$1, $F570, "Options: Curr=USD, Mag=Actuals")</f>
        <v>21.889400921659</v>
      </c>
      <c r="AD570" s="6">
        <f>_xll.SNL.Clients.Office.Excel.Functions.SPG($D570, AD$1, $F570, "Options: Curr=USD, Mag=Actuals")</f>
        <v>0.88855381685861801</v>
      </c>
      <c r="AE570" s="6">
        <f>_xll.SNL.Clients.Office.Excel.Functions.SPG($D570, AE$1, $F570, "Options: Curr=USD, Mag=Actuals")</f>
        <v>9.6895079717313202</v>
      </c>
      <c r="AF570" s="6">
        <f>_xll.SNL.Clients.Office.Excel.Functions.SPG($D570, AF$1, $F570, "Options: Curr=USD, Mag=Actuals")</f>
        <v>2572274000000</v>
      </c>
      <c r="AG570" s="6">
        <f>_xll.SNL.Clients.Office.Excel.Functions.SPG($D570, AG$1, $F570, "Options: Curr=USD, Mag=Actuals")</f>
        <v>617366000000</v>
      </c>
      <c r="AH570" s="6">
        <f>_xll.SNL.Clients.Office.Excel.Functions.SPG($D570, AH$1, $F570, "Options: Curr=USD, Mag=Actuals")</f>
        <v>231727000000</v>
      </c>
      <c r="AI570" s="6">
        <f>_xll.SNL.Clients.Office.Excel.Functions.SPG($D570, AI$1, $F570, "Options: Curr=USD, Mag=Actuals")</f>
        <v>42004</v>
      </c>
      <c r="AJ570" s="6" t="str">
        <f>_xll.SNL.Clients.Office.Excel.Functions.SPG($D570, AJ$1, $F570, "Options: Curr=USD, Mag=Actuals")</f>
        <v>#INVALID FUNCTION PARAMETER</v>
      </c>
      <c r="AK570" s="6" t="str">
        <f>_xll.SNL.Clients.Office.Excel.Functions.SPG($D570, AK$1, $F570, "Options: Curr=USD, Mag=Actuals")</f>
        <v>#INVALID FUNCTION PARAMETER</v>
      </c>
      <c r="AL570" s="6" t="str">
        <f>_xll.SNL.Clients.Office.Excel.Functions.SPG($D570, AL$1, $F570, "Options: Curr=USD, Mag=Actuals")</f>
        <v>#INVALID FUNCTION PARAMETER</v>
      </c>
      <c r="AM570" s="6" t="str">
        <f>_xll.SNL.Clients.Office.Excel.Functions.SPG($D570, AM$1, $F570, "Options: Curr=USD, Mag=Actuals")</f>
        <v>#INVALID FUNCTION PARAMETER</v>
      </c>
      <c r="AN570" s="6">
        <f>_xll.SNL.Clients.Office.Excel.Functions.SPG($D570, AN$1, $F570, "Options: Curr=USD, Mag=Actuals")</f>
        <v>2572274000000</v>
      </c>
      <c r="AO570" s="6">
        <f>_xll.SNL.Clients.Office.Excel.Functions.SPG($D570, AO$1, $F570, "Options: Curr=USD, Mag=Actuals")</f>
        <v>743151000000</v>
      </c>
      <c r="AP570" s="6">
        <f>_xll.SNL.Clients.Office.Excel.Functions.SPG($D570, AP$1, $F570, "Options: Curr=USD, Mag=Actuals")</f>
        <v>1363427000000</v>
      </c>
      <c r="AQ570" s="6">
        <f>_xll.SNL.Clients.Office.Excel.Functions.SPG($D570, AQ$1, $F570, "Options: Curr=USD, Mag=Actuals")</f>
        <v>231727000000</v>
      </c>
      <c r="AR570" s="6">
        <f>_xll.SNL.Clients.Office.Excel.Functions.SPG($D570, AR$1, $F570, "Options: Curr=USD, Mag=Actuals")</f>
        <v>231727000000</v>
      </c>
      <c r="AS570" s="6">
        <f>_xll.SNL.Clients.Office.Excel.Functions.SPG($D570, AS$1, $F570, "Options: Curr=USD, Mag=Actuals")</f>
        <v>182922000000</v>
      </c>
      <c r="AT570" s="6">
        <f>_xll.SNL.Clients.Office.Excel.Functions.SPG($D570, AT$1, $F570, "Options: Curr=USD, Mag=Actuals")</f>
        <v>28.890818007723901</v>
      </c>
      <c r="AU570" s="6">
        <f>_xll.SNL.Clients.Office.Excel.Functions.SPG($D570, AU$1, $F570, "Options: Curr=USD, Mag=Actuals")</f>
        <v>54.506108504525699</v>
      </c>
      <c r="AV570" s="6">
        <f>_xll.SNL.Clients.Office.Excel.Functions.SPG($D570, AV$1, $F570, "Options: Curr=USD, Mag=Actuals")</f>
        <v>9.0086437136945694</v>
      </c>
      <c r="AW570" s="6">
        <f>_xll.SNL.Clients.Office.Excel.Functions.SPG($D570, AW$1, $F570, "Options: Curr=USD, Mag=Actuals")</f>
        <v>7.2488308752752699</v>
      </c>
      <c r="AX570" s="6">
        <f>_xll.SNL.Clients.Office.Excel.Functions.SPG($D570, AX$1, $F570, "Options: Curr=USD, Mag=Actuals")</f>
        <v>21745000000</v>
      </c>
      <c r="AY570" s="6">
        <f>_xll.SNL.Clients.Office.Excel.Functions.SPG($D570, AY$1, $F570, "Options: Curr=USD, Mag=Actuals")</f>
        <v>21745000000</v>
      </c>
      <c r="AZ570" s="6">
        <f>_xll.SNL.Clients.Office.Excel.Functions.SPG($D570, AZ$1, $F570, "Options: Curr=USD, Mag=Actuals")</f>
        <v>0.88855381685861801</v>
      </c>
      <c r="BA570" s="6">
        <f>_xll.SNL.Clients.Office.Excel.Functions.SPG($D570, BA$1, $F570, "Options: Curr=USD, Mag=Actuals")</f>
        <v>9.6895079717313202</v>
      </c>
      <c r="BB570" s="6">
        <f>_xll.SNL.Clients.Office.Excel.Functions.SPG($D570, BB$1, $F570, "Options: Curr=USD, Mag=Actuals")</f>
        <v>9.6803278688524603</v>
      </c>
      <c r="BC570" s="6">
        <f>_xll.SNL.Clients.Office.Excel.Functions.SPG($D570, BC$1, $F570, "Options: Curr=USD, Mag=Actuals")</f>
        <v>12.930148189675799</v>
      </c>
      <c r="BD570" s="6">
        <f>_xll.SNL.Clients.Office.Excel.Functions.SPG($D570, BD$1, $F570, "Options: Curr=USD, Mag=Actuals")</f>
        <v>1.4116416290162599</v>
      </c>
      <c r="BE570" s="6">
        <f>_xll.SNL.Clients.Office.Excel.Functions.SPG($D570, BE$1, $F570, "Options: Curr=USD, Mag=Actuals")</f>
        <v>1.8232413315435601</v>
      </c>
      <c r="BF570" s="6">
        <f>_xll.SNL.Clients.Office.Excel.Functions.SPG($D570, BF$1, $F570, "Options: Curr=USD, Mag=Actuals")</f>
        <v>0</v>
      </c>
      <c r="BG570" s="6">
        <f>_xll.SNL.Clients.Office.Excel.Functions.SPG($D570, BG$1, $F570, "Options: Curr=USD, Mag=Actuals")</f>
        <v>2.5003320073470698</v>
      </c>
      <c r="BH570" s="6">
        <f>_xll.SNL.Clients.Office.Excel.Functions.SPG($D570, BH$1, $F570, "Options: Curr=USD, Mag=Actuals")</f>
        <v>1.3617000410667599</v>
      </c>
      <c r="BI570" s="6">
        <f>_xll.SNL.Clients.Office.Excel.Functions.SPG($D570, BI$1, $F570, "Options: Curr=USD, Mag=Actuals")</f>
        <v>2.83263144817179</v>
      </c>
      <c r="BJ570" s="6">
        <f>_xll.SNL.Clients.Office.Excel.Functions.SPG($D570, BJ$1, $F570, "Options: Curr=USD, Mag=Actuals")</f>
        <v>0</v>
      </c>
      <c r="BK570" s="6">
        <f>_xll.SNL.Clients.Office.Excel.Functions.SPG($D570, BK$1, $F570, "Options: Curr=USD, Mag=Actuals")</f>
        <v>3.9722667113302399</v>
      </c>
      <c r="BL570" s="6">
        <f>_xll.SNL.Clients.Office.Excel.Functions.SPG($D570, BL$1, $F570, "Options: Curr=USD, Mag=Actuals")</f>
        <v>2.22013024008863</v>
      </c>
      <c r="BM570" s="6">
        <f>_xll.SNL.Clients.Office.Excel.Functions.SPG($D570, BM$1, $F570, "Options: Curr=USD, Mag=Actuals")</f>
        <v>1.9929172853148001</v>
      </c>
      <c r="BN570" s="6">
        <f>_xll.SNL.Clients.Office.Excel.Functions.SPG($D570, BN$1, $F570, "Options: Curr=USD, Mag=Actuals")</f>
        <v>2.17749999633984</v>
      </c>
      <c r="BO570" s="6">
        <f>_xll.SNL.Clients.Office.Excel.Functions.SPG($D570, BO$1, $F570, "Options: Curr=USD, Mag=Actuals")</f>
        <v>46.653408604909799</v>
      </c>
      <c r="BP570" s="6">
        <f>_xll.SNL.Clients.Office.Excel.Functions.SPG($D570, BP$1, $F570, "Options: Curr=USD, Mag=Actuals")</f>
        <v>0</v>
      </c>
      <c r="BQ570" s="6">
        <f>_xll.SNL.Clients.Office.Excel.Functions.SPG($D570, BQ$1, $F570, "Options: Curr=USD, Mag=Actuals")</f>
        <v>64.333627723105394</v>
      </c>
      <c r="BR570" s="6">
        <f>_xll.SNL.Clients.Office.Excel.Functions.SPG($D570, BR$1, $F570, "Options: Curr=USD, Mag=Actuals")</f>
        <v>10.220000000000001</v>
      </c>
      <c r="BS570" s="6">
        <f>_xll.SNL.Clients.Office.Excel.Functions.SPG($D570, BS$1, $F570, "Options: Curr=USD, Mag=Actuals")</f>
        <v>11.58</v>
      </c>
      <c r="BT570" s="6">
        <f>_xll.SNL.Clients.Office.Excel.Functions.SPG($D570, BT$1, $F570, "Options: Curr=USD, Mag=Actuals")</f>
        <v>13.1</v>
      </c>
      <c r="BU570" s="6">
        <f>_xll.SNL.Clients.Office.Excel.Functions.SPG($D570, BU$1, $F570, "Options: Curr=USD, Mag=Actuals")</f>
        <v>0</v>
      </c>
      <c r="BV570" s="6">
        <f>_xll.SNL.Clients.Office.Excel.Functions.SPG($D570, BV$1, $F570, "Options: Curr=USD, Mag=Actuals")</f>
        <v>0</v>
      </c>
      <c r="BW570" s="6">
        <f>_xll.SNL.Clients.Office.Excel.Functions.SPG($D570, BW$1, $F570, "Options: Curr=USD, Mag=Actuals")</f>
        <v>0</v>
      </c>
      <c r="BX570" s="6">
        <f>_xll.SNL.Clients.Office.Excel.Functions.SPG($D570, BX$1, $F570, "Options: Curr=USD, Mag=Actuals")</f>
        <v>699065000000</v>
      </c>
      <c r="BY570" s="6">
        <f>_xll.SNL.Clients.Office.Excel.Functions.SPG($D570, BY$1, $F570, "Options: Curr=USD, Mag=Actuals")</f>
        <v>62.522110786020498</v>
      </c>
      <c r="BZ570" s="6">
        <f>_xll.SNL.Clients.Office.Excel.Functions.SPG($D570, BZ$1, $F570, "Options: Curr=USD, Mag=Actuals")</f>
        <v>17018000000</v>
      </c>
      <c r="CA570" s="6" t="str">
        <f>_xll.SNL.Clients.Office.Excel.Functions.SPG($D570, CA$1, $F570, "Options: Curr=USD, Mag=Actuals")</f>
        <v>Nonperforming Loans</v>
      </c>
      <c r="CB570" s="6">
        <f>_xll.SNL.Clients.Office.Excel.Functions.SPG($D570, CB$1, $F570, "Options: Curr=USD, Mag=Actuals")</f>
        <v>2.2470871581438101</v>
      </c>
      <c r="CC570" s="6">
        <f>_xll.SNL.Clients.Office.Excel.Functions.SPG($D570, CC$1, $F570, "Options: Curr=USD, Mag=Actuals")</f>
        <v>8.6338892073848204</v>
      </c>
      <c r="CD570" s="6">
        <f>_xll.SNL.Clients.Office.Excel.Functions.SPG($D570, CD$1, $F570, "Options: Curr=USD, Mag=Actuals")</f>
        <v>0.43434212795309501</v>
      </c>
      <c r="CE570" s="6">
        <f>_xll.SNL.Clients.Office.Excel.Functions.SPG($D570, CE$1, $F570, "Options: Curr=USD, Mag=Actuals")</f>
        <v>9.4271762332231894</v>
      </c>
      <c r="CF570" s="6">
        <f>_xll.SNL.Clients.Office.Excel.Functions.SPG($D570, CF$1, $F570, "Options: Curr=USD, Mag=Actuals")</f>
        <v>1.8730127710817901</v>
      </c>
      <c r="CG570" s="6">
        <f>_xll.SNL.Clients.Office.Excel.Functions.SPG($D570, CG$1, $F570, "Options: Curr=USD, Mag=Actuals")</f>
        <v>1.05817539670696</v>
      </c>
    </row>
    <row r="571" spans="1:85" x14ac:dyDescent="0.3">
      <c r="A571" s="10" t="s">
        <v>84</v>
      </c>
      <c r="B571" s="10" t="s">
        <v>85</v>
      </c>
      <c r="C571" s="10" t="s">
        <v>3</v>
      </c>
      <c r="D571">
        <v>100201</v>
      </c>
      <c r="E571" s="10" t="s">
        <v>29</v>
      </c>
      <c r="F571" s="10" t="s">
        <v>72</v>
      </c>
      <c r="G571">
        <v>-761.87</v>
      </c>
      <c r="H571">
        <v>1511.38</v>
      </c>
      <c r="I571">
        <v>2273.25</v>
      </c>
      <c r="J571">
        <v>18295.02</v>
      </c>
      <c r="K571">
        <v>56810.53</v>
      </c>
      <c r="L571">
        <v>2.95</v>
      </c>
      <c r="M571">
        <v>18799.62</v>
      </c>
      <c r="N571">
        <v>322.04000000000002</v>
      </c>
      <c r="O571">
        <v>0.12</v>
      </c>
      <c r="P571">
        <v>-7.24</v>
      </c>
      <c r="Q571">
        <v>1</v>
      </c>
      <c r="R571">
        <v>1</v>
      </c>
      <c r="S571" t="str">
        <f>_xll.SNL.Clients.Office.Excel.Functions.SPG(D571, S$1, F571, "Options: Curr=USD, Mag=Actuals")</f>
        <v>JPMorgan Chase &amp; Co. (NYSE:JPM)</v>
      </c>
      <c r="T571" t="str">
        <f>_xll.SNL.Clients.Office.Excel.Functions.SPG($D571, T$1, $F571, "Options: Curr=USD, Mag=Actuals")</f>
        <v>JPMorgan Chase &amp; Co.</v>
      </c>
      <c r="U571" s="6">
        <f>_xll.SNL.Clients.Office.Excel.Functions.SPG($D571, U$1, $F571, "Options: Curr=USD, Mag=Actuals")</f>
        <v>2351698000000</v>
      </c>
      <c r="V571" t="str">
        <f>_xll.SNL.Clients.Office.Excel.Functions.SPG($D571, V$1, $F571, "Options: Curr=USD, Mag=Actuals")</f>
        <v>NYSE:JPM</v>
      </c>
      <c r="W571" t="str">
        <f>_xll.SNL.Clients.Office.Excel.Functions.SPG($D571, W$1, $F571, "Options: Curr=USD, Mag=Actuals")</f>
        <v>Bank</v>
      </c>
      <c r="X571" s="6">
        <f>_xll.SNL.Clients.Office.Excel.Functions.SPG($D571, X$1, $F571, "Options: Curr=USD, Mag=Actuals")</f>
        <v>93543000000</v>
      </c>
      <c r="Y571" s="6">
        <f>_xll.SNL.Clients.Office.Excel.Functions.SPG($D571, Y$1, $F571, "Options: Curr=USD, Mag=Actuals")</f>
        <v>0</v>
      </c>
      <c r="Z571" s="6">
        <f>_xll.SNL.Clients.Office.Excel.Functions.SPG($D571, Z$1, $F571, "Options: Curr=USD, Mag=Actuals")</f>
        <v>38165000000</v>
      </c>
      <c r="AA571" s="6">
        <f>_xll.SNL.Clients.Office.Excel.Functions.SPG($D571, AA$1, $F571, "Options: Curr=USD, Mag=Actuals")</f>
        <v>24442000000</v>
      </c>
      <c r="AB571" s="6">
        <f>_xll.SNL.Clients.Office.Excel.Functions.SPG($D571, AB$1, $F571, "Options: Curr=USD, Mag=Actuals")</f>
        <v>6</v>
      </c>
      <c r="AC571" s="6">
        <f>_xll.SNL.Clients.Office.Excel.Functions.SPG($D571, AC$1, $F571, "Options: Curr=USD, Mag=Actuals")</f>
        <v>13.421550094518</v>
      </c>
      <c r="AD571" s="6">
        <f>_xll.SNL.Clients.Office.Excel.Functions.SPG($D571, AD$1, $F571, "Options: Curr=USD, Mag=Actuals")</f>
        <v>0.98979148452119503</v>
      </c>
      <c r="AE571" s="6">
        <f>_xll.SNL.Clients.Office.Excel.Functions.SPG($D571, AE$1, $F571, "Options: Curr=USD, Mag=Actuals")</f>
        <v>10.195636758019401</v>
      </c>
      <c r="AF571" s="6">
        <f>_xll.SNL.Clients.Office.Excel.Functions.SPG($D571, AF$1, $F571, "Options: Curr=USD, Mag=Actuals")</f>
        <v>2351698000000</v>
      </c>
      <c r="AG571" s="6">
        <f>_xll.SNL.Clients.Office.Excel.Functions.SPG($D571, AG$1, $F571, "Options: Curr=USD, Mag=Actuals")</f>
        <v>519875000000</v>
      </c>
      <c r="AH571" s="6">
        <f>_xll.SNL.Clients.Office.Excel.Functions.SPG($D571, AH$1, $F571, "Options: Curr=USD, Mag=Actuals")</f>
        <v>247573000000</v>
      </c>
      <c r="AI571" s="6">
        <f>_xll.SNL.Clients.Office.Excel.Functions.SPG($D571, AI$1, $F571, "Options: Curr=USD, Mag=Actuals")</f>
        <v>42369</v>
      </c>
      <c r="AJ571" s="6" t="str">
        <f>_xll.SNL.Clients.Office.Excel.Functions.SPG($D571, AJ$1, $F571, "Options: Curr=USD, Mag=Actuals")</f>
        <v>#INVALID FUNCTION PARAMETER</v>
      </c>
      <c r="AK571" s="6" t="str">
        <f>_xll.SNL.Clients.Office.Excel.Functions.SPG($D571, AK$1, $F571, "Options: Curr=USD, Mag=Actuals")</f>
        <v>#INVALID FUNCTION PARAMETER</v>
      </c>
      <c r="AL571" s="6" t="str">
        <f>_xll.SNL.Clients.Office.Excel.Functions.SPG($D571, AL$1, $F571, "Options: Curr=USD, Mag=Actuals")</f>
        <v>#INVALID FUNCTION PARAMETER</v>
      </c>
      <c r="AM571" s="6" t="str">
        <f>_xll.SNL.Clients.Office.Excel.Functions.SPG($D571, AM$1, $F571, "Options: Curr=USD, Mag=Actuals")</f>
        <v>#INVALID FUNCTION PARAMETER</v>
      </c>
      <c r="AN571" s="6">
        <f>_xll.SNL.Clients.Office.Excel.Functions.SPG($D571, AN$1, $F571, "Options: Curr=USD, Mag=Actuals")</f>
        <v>2351698000000</v>
      </c>
      <c r="AO571" s="6">
        <f>_xll.SNL.Clients.Office.Excel.Functions.SPG($D571, AO$1, $F571, "Options: Curr=USD, Mag=Actuals")</f>
        <v>823744000000</v>
      </c>
      <c r="AP571" s="6">
        <f>_xll.SNL.Clients.Office.Excel.Functions.SPG($D571, AP$1, $F571, "Options: Curr=USD, Mag=Actuals")</f>
        <v>1279715000000</v>
      </c>
      <c r="AQ571" s="6">
        <f>_xll.SNL.Clients.Office.Excel.Functions.SPG($D571, AQ$1, $F571, "Options: Curr=USD, Mag=Actuals")</f>
        <v>247573000000</v>
      </c>
      <c r="AR571" s="6">
        <f>_xll.SNL.Clients.Office.Excel.Functions.SPG($D571, AR$1, $F571, "Options: Curr=USD, Mag=Actuals")</f>
        <v>247573000000</v>
      </c>
      <c r="AS571" s="6">
        <f>_xll.SNL.Clients.Office.Excel.Functions.SPG($D571, AS$1, $F571, "Options: Curr=USD, Mag=Actuals")</f>
        <v>199254000000</v>
      </c>
      <c r="AT571" s="6">
        <f>_xll.SNL.Clients.Office.Excel.Functions.SPG($D571, AT$1, $F571, "Options: Curr=USD, Mag=Actuals")</f>
        <v>35.027626846644402</v>
      </c>
      <c r="AU571" s="6">
        <f>_xll.SNL.Clients.Office.Excel.Functions.SPG($D571, AU$1, $F571, "Options: Curr=USD, Mag=Actuals")</f>
        <v>64.369332234130297</v>
      </c>
      <c r="AV571" s="6">
        <f>_xll.SNL.Clients.Office.Excel.Functions.SPG($D571, AV$1, $F571, "Options: Curr=USD, Mag=Actuals")</f>
        <v>10.527414659535401</v>
      </c>
      <c r="AW571" s="6">
        <f>_xll.SNL.Clients.Office.Excel.Functions.SPG($D571, AW$1, $F571, "Options: Curr=USD, Mag=Actuals")</f>
        <v>8.6505086657471502</v>
      </c>
      <c r="AX571" s="6">
        <f>_xll.SNL.Clients.Office.Excel.Functions.SPG($D571, AX$1, $F571, "Options: Curr=USD, Mag=Actuals")</f>
        <v>24442000000</v>
      </c>
      <c r="AY571" s="6">
        <f>_xll.SNL.Clients.Office.Excel.Functions.SPG($D571, AY$1, $F571, "Options: Curr=USD, Mag=Actuals")</f>
        <v>24442000000</v>
      </c>
      <c r="AZ571" s="6">
        <f>_xll.SNL.Clients.Office.Excel.Functions.SPG($D571, AZ$1, $F571, "Options: Curr=USD, Mag=Actuals")</f>
        <v>0.98979148452119503</v>
      </c>
      <c r="BA571" s="6">
        <f>_xll.SNL.Clients.Office.Excel.Functions.SPG($D571, BA$1, $F571, "Options: Curr=USD, Mag=Actuals")</f>
        <v>10.195636758019401</v>
      </c>
      <c r="BB571" s="6">
        <f>_xll.SNL.Clients.Office.Excel.Functions.SPG($D571, BB$1, $F571, "Options: Curr=USD, Mag=Actuals")</f>
        <v>10.5016458806621</v>
      </c>
      <c r="BC571" s="6">
        <f>_xll.SNL.Clients.Office.Excel.Functions.SPG($D571, BC$1, $F571, "Options: Curr=USD, Mag=Actuals")</f>
        <v>0</v>
      </c>
      <c r="BD571" s="6">
        <f>_xll.SNL.Clients.Office.Excel.Functions.SPG($D571, BD$1, $F571, "Options: Curr=USD, Mag=Actuals")</f>
        <v>1.5941643610585501</v>
      </c>
      <c r="BE571" s="6">
        <f>_xll.SNL.Clients.Office.Excel.Functions.SPG($D571, BE$1, $F571, "Options: Curr=USD, Mag=Actuals")</f>
        <v>1.8069100744348101</v>
      </c>
      <c r="BF571" s="6">
        <f>_xll.SNL.Clients.Office.Excel.Functions.SPG($D571, BF$1, $F571, "Options: Curr=USD, Mag=Actuals")</f>
        <v>0</v>
      </c>
      <c r="BG571" s="6">
        <f>_xll.SNL.Clients.Office.Excel.Functions.SPG($D571, BG$1, $F571, "Options: Curr=USD, Mag=Actuals")</f>
        <v>2.3964438454707202</v>
      </c>
      <c r="BH571" s="6">
        <f>_xll.SNL.Clients.Office.Excel.Functions.SPG($D571, BH$1, $F571, "Options: Curr=USD, Mag=Actuals")</f>
        <v>1.4141845275529501</v>
      </c>
      <c r="BI571" s="6">
        <f>_xll.SNL.Clients.Office.Excel.Functions.SPG($D571, BI$1, $F571, "Options: Curr=USD, Mag=Actuals")</f>
        <v>2.8378238830561102</v>
      </c>
      <c r="BJ571" s="6">
        <f>_xll.SNL.Clients.Office.Excel.Functions.SPG($D571, BJ$1, $F571, "Options: Curr=USD, Mag=Actuals")</f>
        <v>0</v>
      </c>
      <c r="BK571" s="6">
        <f>_xll.SNL.Clients.Office.Excel.Functions.SPG($D571, BK$1, $F571, "Options: Curr=USD, Mag=Actuals")</f>
        <v>3.8597274592391302</v>
      </c>
      <c r="BL571" s="6">
        <f>_xll.SNL.Clients.Office.Excel.Functions.SPG($D571, BL$1, $F571, "Options: Curr=USD, Mag=Actuals")</f>
        <v>2.24136561115199</v>
      </c>
      <c r="BM571" s="6">
        <f>_xll.SNL.Clients.Office.Excel.Functions.SPG($D571, BM$1, $F571, "Options: Curr=USD, Mag=Actuals")</f>
        <v>2.00245619070532</v>
      </c>
      <c r="BN571" s="6">
        <f>_xll.SNL.Clients.Office.Excel.Functions.SPG($D571, BN$1, $F571, "Options: Curr=USD, Mag=Actuals")</f>
        <v>2.1367255327687098</v>
      </c>
      <c r="BO571" s="6">
        <f>_xll.SNL.Clients.Office.Excel.Functions.SPG($D571, BO$1, $F571, "Options: Curr=USD, Mag=Actuals")</f>
        <v>46.789977416926597</v>
      </c>
      <c r="BP571" s="6">
        <f>_xll.SNL.Clients.Office.Excel.Functions.SPG($D571, BP$1, $F571, "Options: Curr=USD, Mag=Actuals")</f>
        <v>0</v>
      </c>
      <c r="BQ571" s="6">
        <f>_xll.SNL.Clients.Office.Excel.Functions.SPG($D571, BQ$1, $F571, "Options: Curr=USD, Mag=Actuals")</f>
        <v>63.262884448863097</v>
      </c>
      <c r="BR571" s="6">
        <f>_xll.SNL.Clients.Office.Excel.Functions.SPG($D571, BR$1, $F571, "Options: Curr=USD, Mag=Actuals")</f>
        <v>11.81</v>
      </c>
      <c r="BS571" s="6">
        <f>_xll.SNL.Clients.Office.Excel.Functions.SPG($D571, BS$1, $F571, "Options: Curr=USD, Mag=Actuals")</f>
        <v>13.5</v>
      </c>
      <c r="BT571" s="6">
        <f>_xll.SNL.Clients.Office.Excel.Functions.SPG($D571, BT$1, $F571, "Options: Curr=USD, Mag=Actuals")</f>
        <v>15.12</v>
      </c>
      <c r="BU571" s="6">
        <f>_xll.SNL.Clients.Office.Excel.Functions.SPG($D571, BU$1, $F571, "Options: Curr=USD, Mag=Actuals")</f>
        <v>0</v>
      </c>
      <c r="BV571" s="6">
        <f>_xll.SNL.Clients.Office.Excel.Functions.SPG($D571, BV$1, $F571, "Options: Curr=USD, Mag=Actuals")</f>
        <v>0</v>
      </c>
      <c r="BW571" s="6">
        <f>_xll.SNL.Clients.Office.Excel.Functions.SPG($D571, BW$1, $F571, "Options: Curr=USD, Mag=Actuals")</f>
        <v>0</v>
      </c>
      <c r="BX571" s="6">
        <f>_xll.SNL.Clients.Office.Excel.Functions.SPG($D571, BX$1, $F571, "Options: Curr=USD, Mag=Actuals")</f>
        <v>593982000000</v>
      </c>
      <c r="BY571" s="6">
        <f>_xll.SNL.Clients.Office.Excel.Functions.SPG($D571, BY$1, $F571, "Options: Curr=USD, Mag=Actuals")</f>
        <v>63.160150665604199</v>
      </c>
      <c r="BZ571" s="6">
        <f>_xll.SNL.Clients.Office.Excel.Functions.SPG($D571, BZ$1, $F571, "Options: Curr=USD, Mag=Actuals")</f>
        <v>13914000000</v>
      </c>
      <c r="CA571" s="6" t="str">
        <f>_xll.SNL.Clients.Office.Excel.Functions.SPG($D571, CA$1, $F571, "Options: Curr=USD, Mag=Actuals")</f>
        <v>Nonperforming Loans</v>
      </c>
      <c r="CB571" s="6">
        <f>_xll.SNL.Clients.Office.Excel.Functions.SPG($D571, CB$1, $F571, "Options: Curr=USD, Mag=Actuals")</f>
        <v>1.66177195959866</v>
      </c>
      <c r="CC571" s="6">
        <f>_xll.SNL.Clients.Office.Excel.Functions.SPG($D571, CC$1, $F571, "Options: Curr=USD, Mag=Actuals")</f>
        <v>6.5382573105460802</v>
      </c>
      <c r="CD571" s="6">
        <f>_xll.SNL.Clients.Office.Excel.Functions.SPG($D571, CD$1, $F571, "Options: Curr=USD, Mag=Actuals")</f>
        <v>0.46334734939036998</v>
      </c>
      <c r="CE571" s="6">
        <f>_xll.SNL.Clients.Office.Excel.Functions.SPG($D571, CE$1, $F571, "Options: Curr=USD, Mag=Actuals")</f>
        <v>10.6591008293322</v>
      </c>
      <c r="CF571" s="6">
        <f>_xll.SNL.Clients.Office.Excel.Functions.SPG($D571, CF$1, $F571, "Options: Curr=USD, Mag=Actuals")</f>
        <v>1.61889599772602</v>
      </c>
      <c r="CG571" s="6">
        <f>_xll.SNL.Clients.Office.Excel.Functions.SPG($D571, CG$1, $F571, "Options: Curr=USD, Mag=Actuals")</f>
        <v>0.93675774370243503</v>
      </c>
    </row>
    <row r="572" spans="1:85" x14ac:dyDescent="0.3">
      <c r="A572" s="10" t="s">
        <v>84</v>
      </c>
      <c r="B572" s="10" t="s">
        <v>85</v>
      </c>
      <c r="C572" s="10" t="s">
        <v>3</v>
      </c>
      <c r="D572">
        <v>100201</v>
      </c>
      <c r="E572" s="10" t="s">
        <v>29</v>
      </c>
      <c r="F572" s="10" t="s">
        <v>73</v>
      </c>
      <c r="G572">
        <v>-749.8</v>
      </c>
      <c r="H572">
        <v>1457.39</v>
      </c>
      <c r="I572">
        <v>2207.1999999999998</v>
      </c>
      <c r="J572">
        <v>18804.91</v>
      </c>
      <c r="K572">
        <v>57950.5</v>
      </c>
      <c r="L572">
        <v>1.82</v>
      </c>
      <c r="M572">
        <v>19141.669999999998</v>
      </c>
      <c r="N572">
        <v>324.5</v>
      </c>
      <c r="O572">
        <v>1.27</v>
      </c>
      <c r="P572">
        <v>-2.65</v>
      </c>
      <c r="Q572">
        <v>1</v>
      </c>
      <c r="R572">
        <v>1</v>
      </c>
      <c r="S572" t="str">
        <f>_xll.SNL.Clients.Office.Excel.Functions.SPG(D572, S$1, F572, "Options: Curr=USD, Mag=Actuals")</f>
        <v>JPMorgan Chase &amp; Co. (NYSE:JPM)</v>
      </c>
      <c r="T572" t="str">
        <f>_xll.SNL.Clients.Office.Excel.Functions.SPG($D572, T$1, $F572, "Options: Curr=USD, Mag=Actuals")</f>
        <v>JPMorgan Chase &amp; Co.</v>
      </c>
      <c r="U572" s="6">
        <f>_xll.SNL.Clients.Office.Excel.Functions.SPG($D572, U$1, $F572, "Options: Curr=USD, Mag=Actuals")</f>
        <v>2490972000000</v>
      </c>
      <c r="V572" t="str">
        <f>_xll.SNL.Clients.Office.Excel.Functions.SPG($D572, V$1, $F572, "Options: Curr=USD, Mag=Actuals")</f>
        <v>NYSE:JPM</v>
      </c>
      <c r="W572" t="str">
        <f>_xll.SNL.Clients.Office.Excel.Functions.SPG($D572, W$1, $F572, "Options: Curr=USD, Mag=Actuals")</f>
        <v>Bank</v>
      </c>
      <c r="X572" s="6">
        <f>_xll.SNL.Clients.Office.Excel.Functions.SPG($D572, X$1, $F572, "Options: Curr=USD, Mag=Actuals")</f>
        <v>96275000000</v>
      </c>
      <c r="Y572" s="6">
        <f>_xll.SNL.Clients.Office.Excel.Functions.SPG($D572, Y$1, $F572, "Options: Curr=USD, Mag=Actuals")</f>
        <v>0</v>
      </c>
      <c r="Z572" s="6">
        <f>_xll.SNL.Clients.Office.Excel.Functions.SPG($D572, Z$1, $F572, "Options: Curr=USD, Mag=Actuals")</f>
        <v>44354000000</v>
      </c>
      <c r="AA572" s="6">
        <f>_xll.SNL.Clients.Office.Excel.Functions.SPG($D572, AA$1, $F572, "Options: Curr=USD, Mag=Actuals")</f>
        <v>24733000000</v>
      </c>
      <c r="AB572" s="6">
        <f>_xll.SNL.Clients.Office.Excel.Functions.SPG($D572, AB$1, $F572, "Options: Curr=USD, Mag=Actuals")</f>
        <v>6.19</v>
      </c>
      <c r="AC572" s="6">
        <f>_xll.SNL.Clients.Office.Excel.Functions.SPG($D572, AC$1, $F572, "Options: Curr=USD, Mag=Actuals")</f>
        <v>3.1666666666666701</v>
      </c>
      <c r="AD572" s="6">
        <f>_xll.SNL.Clients.Office.Excel.Functions.SPG($D572, AD$1, $F572, "Options: Curr=USD, Mag=Actuals")</f>
        <v>1.0047452509913199</v>
      </c>
      <c r="AE572" s="6">
        <f>_xll.SNL.Clients.Office.Excel.Functions.SPG($D572, AE$1, $F572, "Options: Curr=USD, Mag=Actuals")</f>
        <v>9.8656157383954497</v>
      </c>
      <c r="AF572" s="6">
        <f>_xll.SNL.Clients.Office.Excel.Functions.SPG($D572, AF$1, $F572, "Options: Curr=USD, Mag=Actuals")</f>
        <v>2490972000000</v>
      </c>
      <c r="AG572" s="6">
        <f>_xll.SNL.Clients.Office.Excel.Functions.SPG($D572, AG$1, $F572, "Options: Curr=USD, Mag=Actuals")</f>
        <v>534401000000</v>
      </c>
      <c r="AH572" s="6">
        <f>_xll.SNL.Clients.Office.Excel.Functions.SPG($D572, AH$1, $F572, "Options: Curr=USD, Mag=Actuals")</f>
        <v>254190000000</v>
      </c>
      <c r="AI572" s="6">
        <f>_xll.SNL.Clients.Office.Excel.Functions.SPG($D572, AI$1, $F572, "Options: Curr=USD, Mag=Actuals")</f>
        <v>42735</v>
      </c>
      <c r="AJ572" s="6" t="str">
        <f>_xll.SNL.Clients.Office.Excel.Functions.SPG($D572, AJ$1, $F572, "Options: Curr=USD, Mag=Actuals")</f>
        <v>#INVALID FUNCTION PARAMETER</v>
      </c>
      <c r="AK572" s="6" t="str">
        <f>_xll.SNL.Clients.Office.Excel.Functions.SPG($D572, AK$1, $F572, "Options: Curr=USD, Mag=Actuals")</f>
        <v>#INVALID FUNCTION PARAMETER</v>
      </c>
      <c r="AL572" s="6" t="str">
        <f>_xll.SNL.Clients.Office.Excel.Functions.SPG($D572, AL$1, $F572, "Options: Curr=USD, Mag=Actuals")</f>
        <v>#INVALID FUNCTION PARAMETER</v>
      </c>
      <c r="AM572" s="6" t="str">
        <f>_xll.SNL.Clients.Office.Excel.Functions.SPG($D572, AM$1, $F572, "Options: Curr=USD, Mag=Actuals")</f>
        <v>#INVALID FUNCTION PARAMETER</v>
      </c>
      <c r="AN572" s="6">
        <f>_xll.SNL.Clients.Office.Excel.Functions.SPG($D572, AN$1, $F572, "Options: Curr=USD, Mag=Actuals")</f>
        <v>2490972000000</v>
      </c>
      <c r="AO572" s="6">
        <f>_xll.SNL.Clients.Office.Excel.Functions.SPG($D572, AO$1, $F572, "Options: Curr=USD, Mag=Actuals")</f>
        <v>909055000000</v>
      </c>
      <c r="AP572" s="6">
        <f>_xll.SNL.Clients.Office.Excel.Functions.SPG($D572, AP$1, $F572, "Options: Curr=USD, Mag=Actuals")</f>
        <v>1375179000000</v>
      </c>
      <c r="AQ572" s="6">
        <f>_xll.SNL.Clients.Office.Excel.Functions.SPG($D572, AQ$1, $F572, "Options: Curr=USD, Mag=Actuals")</f>
        <v>254190000000</v>
      </c>
      <c r="AR572" s="6">
        <f>_xll.SNL.Clients.Office.Excel.Functions.SPG($D572, AR$1, $F572, "Options: Curr=USD, Mag=Actuals")</f>
        <v>254190000000</v>
      </c>
      <c r="AS572" s="6">
        <f>_xll.SNL.Clients.Office.Excel.Functions.SPG($D572, AS$1, $F572, "Options: Curr=USD, Mag=Actuals")</f>
        <v>206054000000</v>
      </c>
      <c r="AT572" s="6">
        <f>_xll.SNL.Clients.Office.Excel.Functions.SPG($D572, AT$1, $F572, "Options: Curr=USD, Mag=Actuals")</f>
        <v>36.493987086165603</v>
      </c>
      <c r="AU572" s="6">
        <f>_xll.SNL.Clients.Office.Excel.Functions.SPG($D572, AU$1, $F572, "Options: Curr=USD, Mag=Actuals")</f>
        <v>66.104485307003699</v>
      </c>
      <c r="AV572" s="6">
        <f>_xll.SNL.Clients.Office.Excel.Functions.SPG($D572, AV$1, $F572, "Options: Curr=USD, Mag=Actuals")</f>
        <v>10.204450310962899</v>
      </c>
      <c r="AW572" s="6">
        <f>_xll.SNL.Clients.Office.Excel.Functions.SPG($D572, AW$1, $F572, "Options: Curr=USD, Mag=Actuals")</f>
        <v>8.4350320692834106</v>
      </c>
      <c r="AX572" s="6">
        <f>_xll.SNL.Clients.Office.Excel.Functions.SPG($D572, AX$1, $F572, "Options: Curr=USD, Mag=Actuals")</f>
        <v>24733000000</v>
      </c>
      <c r="AY572" s="6">
        <f>_xll.SNL.Clients.Office.Excel.Functions.SPG($D572, AY$1, $F572, "Options: Curr=USD, Mag=Actuals")</f>
        <v>24733000000</v>
      </c>
      <c r="AZ572" s="6">
        <f>_xll.SNL.Clients.Office.Excel.Functions.SPG($D572, AZ$1, $F572, "Options: Curr=USD, Mag=Actuals")</f>
        <v>1.0047452509913199</v>
      </c>
      <c r="BA572" s="6">
        <f>_xll.SNL.Clients.Office.Excel.Functions.SPG($D572, BA$1, $F572, "Options: Curr=USD, Mag=Actuals")</f>
        <v>9.8656157383954497</v>
      </c>
      <c r="BB572" s="6">
        <f>_xll.SNL.Clients.Office.Excel.Functions.SPG($D572, BB$1, $F572, "Options: Curr=USD, Mag=Actuals")</f>
        <v>10.165115233427301</v>
      </c>
      <c r="BC572" s="6">
        <f>_xll.SNL.Clients.Office.Excel.Functions.SPG($D572, BC$1, $F572, "Options: Curr=USD, Mag=Actuals")</f>
        <v>0</v>
      </c>
      <c r="BD572" s="6">
        <f>_xll.SNL.Clients.Office.Excel.Functions.SPG($D572, BD$1, $F572, "Options: Curr=USD, Mag=Actuals")</f>
        <v>1.6502996768861</v>
      </c>
      <c r="BE572" s="6">
        <f>_xll.SNL.Clients.Office.Excel.Functions.SPG($D572, BE$1, $F572, "Options: Curr=USD, Mag=Actuals")</f>
        <v>1.9211746415672</v>
      </c>
      <c r="BF572" s="6">
        <f>_xll.SNL.Clients.Office.Excel.Functions.SPG($D572, BF$1, $F572, "Options: Curr=USD, Mag=Actuals")</f>
        <v>0</v>
      </c>
      <c r="BG572" s="6">
        <f>_xll.SNL.Clients.Office.Excel.Functions.SPG($D572, BG$1, $F572, "Options: Curr=USD, Mag=Actuals")</f>
        <v>2.3016965663654698</v>
      </c>
      <c r="BH572" s="6">
        <f>_xll.SNL.Clients.Office.Excel.Functions.SPG($D572, BH$1, $F572, "Options: Curr=USD, Mag=Actuals")</f>
        <v>1.64229314122129</v>
      </c>
      <c r="BI572" s="6">
        <f>_xll.SNL.Clients.Office.Excel.Functions.SPG($D572, BI$1, $F572, "Options: Curr=USD, Mag=Actuals")</f>
        <v>3.0748700121271999</v>
      </c>
      <c r="BJ572" s="6">
        <f>_xll.SNL.Clients.Office.Excel.Functions.SPG($D572, BJ$1, $F572, "Options: Curr=USD, Mag=Actuals")</f>
        <v>0</v>
      </c>
      <c r="BK572" s="6">
        <f>_xll.SNL.Clients.Office.Excel.Functions.SPG($D572, BK$1, $F572, "Options: Curr=USD, Mag=Actuals")</f>
        <v>3.7805494437670002</v>
      </c>
      <c r="BL572" s="6">
        <f>_xll.SNL.Clients.Office.Excel.Functions.SPG($D572, BL$1, $F572, "Options: Curr=USD, Mag=Actuals")</f>
        <v>2.6433619859911701</v>
      </c>
      <c r="BM572" s="6">
        <f>_xll.SNL.Clients.Office.Excel.Functions.SPG($D572, BM$1, $F572, "Options: Curr=USD, Mag=Actuals")</f>
        <v>2.3044009881914098</v>
      </c>
      <c r="BN572" s="6">
        <f>_xll.SNL.Clients.Office.Excel.Functions.SPG($D572, BN$1, $F572, "Options: Curr=USD, Mag=Actuals")</f>
        <v>2.0823476651414801</v>
      </c>
      <c r="BO572" s="6">
        <f>_xll.SNL.Clients.Office.Excel.Functions.SPG($D572, BO$1, $F572, "Options: Curr=USD, Mag=Actuals")</f>
        <v>48.064707907005797</v>
      </c>
      <c r="BP572" s="6">
        <f>_xll.SNL.Clients.Office.Excel.Functions.SPG($D572, BP$1, $F572, "Options: Curr=USD, Mag=Actuals")</f>
        <v>0</v>
      </c>
      <c r="BQ572" s="6">
        <f>_xll.SNL.Clients.Office.Excel.Functions.SPG($D572, BQ$1, $F572, "Options: Curr=USD, Mag=Actuals")</f>
        <v>58.851207478577003</v>
      </c>
      <c r="BR572" s="6">
        <f>_xll.SNL.Clients.Office.Excel.Functions.SPG($D572, BR$1, $F572, "Options: Curr=USD, Mag=Actuals")</f>
        <v>12.3</v>
      </c>
      <c r="BS572" s="6">
        <f>_xll.SNL.Clients.Office.Excel.Functions.SPG($D572, BS$1, $F572, "Options: Curr=USD, Mag=Actuals")</f>
        <v>14</v>
      </c>
      <c r="BT572" s="6">
        <f>_xll.SNL.Clients.Office.Excel.Functions.SPG($D572, BT$1, $F572, "Options: Curr=USD, Mag=Actuals")</f>
        <v>15.48</v>
      </c>
      <c r="BU572" s="6">
        <f>_xll.SNL.Clients.Office.Excel.Functions.SPG($D572, BU$1, $F572, "Options: Curr=USD, Mag=Actuals")</f>
        <v>0</v>
      </c>
      <c r="BV572" s="6">
        <f>_xll.SNL.Clients.Office.Excel.Functions.SPG($D572, BV$1, $F572, "Options: Curr=USD, Mag=Actuals")</f>
        <v>0</v>
      </c>
      <c r="BW572" s="6">
        <f>_xll.SNL.Clients.Office.Excel.Functions.SPG($D572, BW$1, $F572, "Options: Curr=USD, Mag=Actuals")</f>
        <v>0</v>
      </c>
      <c r="BX572" s="6">
        <f>_xll.SNL.Clients.Office.Excel.Functions.SPG($D572, BX$1, $F572, "Options: Curr=USD, Mag=Actuals")</f>
        <v>621829000000</v>
      </c>
      <c r="BY572" s="6">
        <f>_xll.SNL.Clients.Office.Excel.Functions.SPG($D572, BY$1, $F572, "Options: Curr=USD, Mag=Actuals")</f>
        <v>59.540291902116898</v>
      </c>
      <c r="BZ572" s="6">
        <f>_xll.SNL.Clients.Office.Excel.Functions.SPG($D572, BZ$1, $F572, "Options: Curr=USD, Mag=Actuals")</f>
        <v>13969000000</v>
      </c>
      <c r="CA572" s="6" t="str">
        <f>_xll.SNL.Clients.Office.Excel.Functions.SPG($D572, CA$1, $F572, "Options: Curr=USD, Mag=Actuals")</f>
        <v>Nonperforming Loans</v>
      </c>
      <c r="CB572" s="6">
        <f>_xll.SNL.Clients.Office.Excel.Functions.SPG($D572, CB$1, $F572, "Options: Curr=USD, Mag=Actuals")</f>
        <v>1.5137116113351201</v>
      </c>
      <c r="CC572" s="6">
        <f>_xll.SNL.Clients.Office.Excel.Functions.SPG($D572, CC$1, $F572, "Options: Curr=USD, Mag=Actuals")</f>
        <v>6.3544557157803796</v>
      </c>
      <c r="CD572" s="6">
        <f>_xll.SNL.Clients.Office.Excel.Functions.SPG($D572, CD$1, $F572, "Options: Curr=USD, Mag=Actuals")</f>
        <v>0.58252939308005502</v>
      </c>
      <c r="CE572" s="6">
        <f>_xll.SNL.Clients.Office.Excel.Functions.SPG($D572, CE$1, $F572, "Options: Curr=USD, Mag=Actuals")</f>
        <v>12.823101777059801</v>
      </c>
      <c r="CF572" s="6">
        <f>_xll.SNL.Clients.Office.Excel.Functions.SPG($D572, CF$1, $F572, "Options: Curr=USD, Mag=Actuals")</f>
        <v>1.49279770618889</v>
      </c>
      <c r="CG572" s="6">
        <f>_xll.SNL.Clients.Office.Excel.Functions.SPG($D572, CG$1, $F572, "Options: Curr=USD, Mag=Actuals")</f>
        <v>0.94185817580633402</v>
      </c>
    </row>
    <row r="573" spans="1:85" x14ac:dyDescent="0.3">
      <c r="A573" s="10" t="s">
        <v>84</v>
      </c>
      <c r="B573" s="10" t="s">
        <v>85</v>
      </c>
      <c r="C573" s="10" t="s">
        <v>3</v>
      </c>
      <c r="D573">
        <v>100201</v>
      </c>
      <c r="E573" s="10" t="s">
        <v>29</v>
      </c>
      <c r="F573" s="10" t="s">
        <v>74</v>
      </c>
      <c r="G573">
        <v>-799.34</v>
      </c>
      <c r="H573">
        <v>1557</v>
      </c>
      <c r="I573">
        <v>2356.35</v>
      </c>
      <c r="J573">
        <v>19612.099999999999</v>
      </c>
      <c r="K573">
        <v>60022.33</v>
      </c>
      <c r="L573">
        <v>2.46</v>
      </c>
      <c r="M573">
        <v>19612.099999999999</v>
      </c>
      <c r="N573">
        <v>326.75</v>
      </c>
      <c r="O573">
        <v>2.13</v>
      </c>
      <c r="P573">
        <v>4.41</v>
      </c>
      <c r="Q573">
        <v>1</v>
      </c>
      <c r="R573">
        <v>1</v>
      </c>
      <c r="S573" t="str">
        <f>_xll.SNL.Clients.Office.Excel.Functions.SPG(D573, S$1, F573, "Options: Curr=USD, Mag=Actuals")</f>
        <v>JPMorgan Chase &amp; Co. (NYSE:JPM)</v>
      </c>
      <c r="T573" t="str">
        <f>_xll.SNL.Clients.Office.Excel.Functions.SPG($D573, T$1, $F573, "Options: Curr=USD, Mag=Actuals")</f>
        <v>JPMorgan Chase &amp; Co.</v>
      </c>
      <c r="U573" s="6">
        <f>_xll.SNL.Clients.Office.Excel.Functions.SPG($D573, U$1, $F573, "Options: Curr=USD, Mag=Actuals")</f>
        <v>2533600000000</v>
      </c>
      <c r="V573" t="str">
        <f>_xll.SNL.Clients.Office.Excel.Functions.SPG($D573, V$1, $F573, "Options: Curr=USD, Mag=Actuals")</f>
        <v>NYSE:JPM</v>
      </c>
      <c r="W573" t="str">
        <f>_xll.SNL.Clients.Office.Excel.Functions.SPG($D573, W$1, $F573, "Options: Curr=USD, Mag=Actuals")</f>
        <v>Bank</v>
      </c>
      <c r="X573" s="6">
        <f>_xll.SNL.Clients.Office.Excel.Functions.SPG($D573, X$1, $F573, "Options: Curr=USD, Mag=Actuals")</f>
        <v>100335000000</v>
      </c>
      <c r="Y573" s="6">
        <f>_xll.SNL.Clients.Office.Excel.Functions.SPG($D573, Y$1, $F573, "Options: Curr=USD, Mag=Actuals")</f>
        <v>0</v>
      </c>
      <c r="Z573" s="6">
        <f>_xll.SNL.Clients.Office.Excel.Functions.SPG($D573, Z$1, $F573, "Options: Curr=USD, Mag=Actuals")</f>
        <v>49774000000</v>
      </c>
      <c r="AA573" s="6">
        <f>_xll.SNL.Clients.Office.Excel.Functions.SPG($D573, AA$1, $F573, "Options: Curr=USD, Mag=Actuals")</f>
        <v>24441000000</v>
      </c>
      <c r="AB573" s="6">
        <f>_xll.SNL.Clients.Office.Excel.Functions.SPG($D573, AB$1, $F573, "Options: Curr=USD, Mag=Actuals")</f>
        <v>6.31</v>
      </c>
      <c r="AC573" s="6">
        <f>_xll.SNL.Clients.Office.Excel.Functions.SPG($D573, AC$1, $F573, "Options: Curr=USD, Mag=Actuals")</f>
        <v>1.9386106623586301</v>
      </c>
      <c r="AD573" s="6">
        <f>_xll.SNL.Clients.Office.Excel.Functions.SPG($D573, AD$1, $F573, "Options: Curr=USD, Mag=Actuals")</f>
        <v>0.95619746312882903</v>
      </c>
      <c r="AE573" s="6">
        <f>_xll.SNL.Clients.Office.Excel.Functions.SPG($D573, AE$1, $F573, "Options: Curr=USD, Mag=Actuals")</f>
        <v>9.5263523047060694</v>
      </c>
      <c r="AF573" s="6">
        <f>_xll.SNL.Clients.Office.Excel.Functions.SPG($D573, AF$1, $F573, "Options: Curr=USD, Mag=Actuals")</f>
        <v>2533600000000</v>
      </c>
      <c r="AG573" s="6">
        <f>_xll.SNL.Clients.Office.Excel.Functions.SPG($D573, AG$1, $F573, "Options: Curr=USD, Mag=Actuals")</f>
        <v>520879000000</v>
      </c>
      <c r="AH573" s="6">
        <f>_xll.SNL.Clients.Office.Excel.Functions.SPG($D573, AH$1, $F573, "Options: Curr=USD, Mag=Actuals")</f>
        <v>255693000000</v>
      </c>
      <c r="AI573" s="6">
        <f>_xll.SNL.Clients.Office.Excel.Functions.SPG($D573, AI$1, $F573, "Options: Curr=USD, Mag=Actuals")</f>
        <v>43100</v>
      </c>
      <c r="AJ573" s="6" t="str">
        <f>_xll.SNL.Clients.Office.Excel.Functions.SPG($D573, AJ$1, $F573, "Options: Curr=USD, Mag=Actuals")</f>
        <v>#INVALID FUNCTION PARAMETER</v>
      </c>
      <c r="AK573" s="6" t="str">
        <f>_xll.SNL.Clients.Office.Excel.Functions.SPG($D573, AK$1, $F573, "Options: Curr=USD, Mag=Actuals")</f>
        <v>#INVALID FUNCTION PARAMETER</v>
      </c>
      <c r="AL573" s="6" t="str">
        <f>_xll.SNL.Clients.Office.Excel.Functions.SPG($D573, AL$1, $F573, "Options: Curr=USD, Mag=Actuals")</f>
        <v>#INVALID FUNCTION PARAMETER</v>
      </c>
      <c r="AM573" s="6" t="str">
        <f>_xll.SNL.Clients.Office.Excel.Functions.SPG($D573, AM$1, $F573, "Options: Curr=USD, Mag=Actuals")</f>
        <v>#INVALID FUNCTION PARAMETER</v>
      </c>
      <c r="AN573" s="6">
        <f>_xll.SNL.Clients.Office.Excel.Functions.SPG($D573, AN$1, $F573, "Options: Curr=USD, Mag=Actuals")</f>
        <v>2533600000000</v>
      </c>
      <c r="AO573" s="6">
        <f>_xll.SNL.Clients.Office.Excel.Functions.SPG($D573, AO$1, $F573, "Options: Curr=USD, Mag=Actuals")</f>
        <v>945825000000</v>
      </c>
      <c r="AP573" s="6">
        <f>_xll.SNL.Clients.Office.Excel.Functions.SPG($D573, AP$1, $F573, "Options: Curr=USD, Mag=Actuals")</f>
        <v>1443982000000</v>
      </c>
      <c r="AQ573" s="6">
        <f>_xll.SNL.Clients.Office.Excel.Functions.SPG($D573, AQ$1, $F573, "Options: Curr=USD, Mag=Actuals")</f>
        <v>255693000000</v>
      </c>
      <c r="AR573" s="6">
        <f>_xll.SNL.Clients.Office.Excel.Functions.SPG($D573, AR$1, $F573, "Options: Curr=USD, Mag=Actuals")</f>
        <v>255693000000</v>
      </c>
      <c r="AS573" s="6">
        <f>_xll.SNL.Clients.Office.Excel.Functions.SPG($D573, AS$1, $F573, "Options: Curr=USD, Mag=Actuals")</f>
        <v>207340000000</v>
      </c>
      <c r="AT573" s="6">
        <f>_xll.SNL.Clients.Office.Excel.Functions.SPG($D573, AT$1, $F573, "Options: Curr=USD, Mag=Actuals")</f>
        <v>37.331267761288302</v>
      </c>
      <c r="AU573" s="6">
        <f>_xll.SNL.Clients.Office.Excel.Functions.SPG($D573, AU$1, $F573, "Options: Curr=USD, Mag=Actuals")</f>
        <v>65.501162756876496</v>
      </c>
      <c r="AV573" s="6">
        <f>_xll.SNL.Clients.Office.Excel.Functions.SPG($D573, AV$1, $F573, "Options: Curr=USD, Mag=Actuals")</f>
        <v>10.0920824123776</v>
      </c>
      <c r="AW573" s="6">
        <f>_xll.SNL.Clients.Office.Excel.Functions.SPG($D573, AW$1, $F573, "Options: Curr=USD, Mag=Actuals")</f>
        <v>8.3428327244736593</v>
      </c>
      <c r="AX573" s="6">
        <f>_xll.SNL.Clients.Office.Excel.Functions.SPG($D573, AX$1, $F573, "Options: Curr=USD, Mag=Actuals")</f>
        <v>24441000000</v>
      </c>
      <c r="AY573" s="6">
        <f>_xll.SNL.Clients.Office.Excel.Functions.SPG($D573, AY$1, $F573, "Options: Curr=USD, Mag=Actuals")</f>
        <v>24441000000</v>
      </c>
      <c r="AZ573" s="6">
        <f>_xll.SNL.Clients.Office.Excel.Functions.SPG($D573, AZ$1, $F573, "Options: Curr=USD, Mag=Actuals")</f>
        <v>0.95619746312882903</v>
      </c>
      <c r="BA573" s="6">
        <f>_xll.SNL.Clients.Office.Excel.Functions.SPG($D573, BA$1, $F573, "Options: Curr=USD, Mag=Actuals")</f>
        <v>9.5263523047060694</v>
      </c>
      <c r="BB573" s="6">
        <f>_xll.SNL.Clients.Office.Excel.Functions.SPG($D573, BB$1, $F573, "Options: Curr=USD, Mag=Actuals")</f>
        <v>9.7968309094855694</v>
      </c>
      <c r="BC573" s="6">
        <f>_xll.SNL.Clients.Office.Excel.Functions.SPG($D573, BC$1, $F573, "Options: Curr=USD, Mag=Actuals")</f>
        <v>0</v>
      </c>
      <c r="BD573" s="6">
        <f>_xll.SNL.Clients.Office.Excel.Functions.SPG($D573, BD$1, $F573, "Options: Curr=USD, Mag=Actuals")</f>
        <v>1.6354764909227399</v>
      </c>
      <c r="BE573" s="6">
        <f>_xll.SNL.Clients.Office.Excel.Functions.SPG($D573, BE$1, $F573, "Options: Curr=USD, Mag=Actuals")</f>
        <v>2.0112970655641398</v>
      </c>
      <c r="BF573" s="6">
        <f>_xll.SNL.Clients.Office.Excel.Functions.SPG($D573, BF$1, $F573, "Options: Curr=USD, Mag=Actuals")</f>
        <v>0</v>
      </c>
      <c r="BG573" s="6">
        <f>_xll.SNL.Clients.Office.Excel.Functions.SPG($D573, BG$1, $F573, "Options: Curr=USD, Mag=Actuals")</f>
        <v>2.3184101168125002</v>
      </c>
      <c r="BH573" s="6">
        <f>_xll.SNL.Clients.Office.Excel.Functions.SPG($D573, BH$1, $F573, "Options: Curr=USD, Mag=Actuals")</f>
        <v>1.65078155381208</v>
      </c>
      <c r="BI573" s="6">
        <f>_xll.SNL.Clients.Office.Excel.Functions.SPG($D573, BI$1, $F573, "Options: Curr=USD, Mag=Actuals")</f>
        <v>3.3522550536294</v>
      </c>
      <c r="BJ573" s="6">
        <f>_xll.SNL.Clients.Office.Excel.Functions.SPG($D573, BJ$1, $F573, "Options: Curr=USD, Mag=Actuals")</f>
        <v>0</v>
      </c>
      <c r="BK573" s="6">
        <f>_xll.SNL.Clients.Office.Excel.Functions.SPG($D573, BK$1, $F573, "Options: Curr=USD, Mag=Actuals")</f>
        <v>3.9653998139225601</v>
      </c>
      <c r="BL573" s="6">
        <f>_xll.SNL.Clients.Office.Excel.Functions.SPG($D573, BL$1, $F573, "Options: Curr=USD, Mag=Actuals")</f>
        <v>2.74854534858031</v>
      </c>
      <c r="BM573" s="6">
        <f>_xll.SNL.Clients.Office.Excel.Functions.SPG($D573, BM$1, $F573, "Options: Curr=USD, Mag=Actuals")</f>
        <v>2.4022587465376302</v>
      </c>
      <c r="BN573" s="6">
        <f>_xll.SNL.Clients.Office.Excel.Functions.SPG($D573, BN$1, $F573, "Options: Curr=USD, Mag=Actuals")</f>
        <v>2.1791718161575502</v>
      </c>
      <c r="BO573" s="6">
        <f>_xll.SNL.Clients.Office.Excel.Functions.SPG($D573, BO$1, $F573, "Options: Curr=USD, Mag=Actuals")</f>
        <v>50.025963132352103</v>
      </c>
      <c r="BP573" s="6">
        <f>_xll.SNL.Clients.Office.Excel.Functions.SPG($D573, BP$1, $F573, "Options: Curr=USD, Mag=Actuals")</f>
        <v>0</v>
      </c>
      <c r="BQ573" s="6">
        <f>_xll.SNL.Clients.Office.Excel.Functions.SPG($D573, BQ$1, $F573, "Options: Curr=USD, Mag=Actuals")</f>
        <v>59.062141824886602</v>
      </c>
      <c r="BR573" s="6">
        <f>_xll.SNL.Clients.Office.Excel.Functions.SPG($D573, BR$1, $F573, "Options: Curr=USD, Mag=Actuals")</f>
        <v>12.22</v>
      </c>
      <c r="BS573" s="6">
        <f>_xll.SNL.Clients.Office.Excel.Functions.SPG($D573, BS$1, $F573, "Options: Curr=USD, Mag=Actuals")</f>
        <v>13.91</v>
      </c>
      <c r="BT573" s="6">
        <f>_xll.SNL.Clients.Office.Excel.Functions.SPG($D573, BT$1, $F573, "Options: Curr=USD, Mag=Actuals")</f>
        <v>15.87</v>
      </c>
      <c r="BU573" s="6">
        <f>_xll.SNL.Clients.Office.Excel.Functions.SPG($D573, BU$1, $F573, "Options: Curr=USD, Mag=Actuals")</f>
        <v>0</v>
      </c>
      <c r="BV573" s="6">
        <f>_xll.SNL.Clients.Office.Excel.Functions.SPG($D573, BV$1, $F573, "Options: Curr=USD, Mag=Actuals")</f>
        <v>0</v>
      </c>
      <c r="BW573" s="6">
        <f>_xll.SNL.Clients.Office.Excel.Functions.SPG($D573, BW$1, $F573, "Options: Curr=USD, Mag=Actuals")</f>
        <v>0</v>
      </c>
      <c r="BX573" s="6">
        <f>_xll.SNL.Clients.Office.Excel.Functions.SPG($D573, BX$1, $F573, "Options: Curr=USD, Mag=Actuals")</f>
        <v>606765000000</v>
      </c>
      <c r="BY573" s="6">
        <f>_xll.SNL.Clients.Office.Excel.Functions.SPG($D573, BY$1, $F573, "Options: Curr=USD, Mag=Actuals")</f>
        <v>59.184794876855101</v>
      </c>
      <c r="BZ573" s="6">
        <f>_xll.SNL.Clients.Office.Excel.Functions.SPG($D573, BZ$1, $F573, "Options: Curr=USD, Mag=Actuals")</f>
        <v>12981000000</v>
      </c>
      <c r="CA573" s="6" t="str">
        <f>_xll.SNL.Clients.Office.Excel.Functions.SPG($D573, CA$1, $F573, "Options: Curr=USD, Mag=Actuals")</f>
        <v>Nonperforming Loans</v>
      </c>
      <c r="CB573" s="6">
        <f>_xll.SNL.Clients.Office.Excel.Functions.SPG($D573, CB$1, $F573, "Options: Curr=USD, Mag=Actuals")</f>
        <v>1.3529922485144801</v>
      </c>
      <c r="CC573" s="6">
        <f>_xll.SNL.Clients.Office.Excel.Functions.SPG($D573, CC$1, $F573, "Options: Curr=USD, Mag=Actuals")</f>
        <v>5.8752444058222899</v>
      </c>
      <c r="CD573" s="6">
        <f>_xll.SNL.Clients.Office.Excel.Functions.SPG($D573, CD$1, $F573, "Options: Curr=USD, Mag=Actuals")</f>
        <v>0.57929321855312199</v>
      </c>
      <c r="CE573" s="6">
        <f>_xll.SNL.Clients.Office.Excel.Functions.SPG($D573, CE$1, $F573, "Options: Curr=USD, Mag=Actuals")</f>
        <v>12.9032258064516</v>
      </c>
      <c r="CF573" s="6">
        <f>_xll.SNL.Clients.Office.Excel.Functions.SPG($D573, CF$1, $F573, "Options: Curr=USD, Mag=Actuals")</f>
        <v>1.41792670432101</v>
      </c>
      <c r="CG573" s="6">
        <f>_xll.SNL.Clients.Office.Excel.Functions.SPG($D573, CG$1, $F573, "Options: Curr=USD, Mag=Actuals")</f>
        <v>0.865685120319858</v>
      </c>
    </row>
    <row r="574" spans="1:85" x14ac:dyDescent="0.3">
      <c r="A574" s="10" t="s">
        <v>84</v>
      </c>
      <c r="B574" s="10" t="s">
        <v>85</v>
      </c>
      <c r="C574" s="10" t="s">
        <v>3</v>
      </c>
      <c r="D574">
        <v>100201</v>
      </c>
      <c r="E574" s="10" t="s">
        <v>29</v>
      </c>
      <c r="F574" s="10" t="s">
        <v>75</v>
      </c>
      <c r="G574">
        <v>-878.75</v>
      </c>
      <c r="H574">
        <v>1676.91</v>
      </c>
      <c r="I574">
        <v>2555.66</v>
      </c>
      <c r="J574">
        <v>20656.52</v>
      </c>
      <c r="K574">
        <v>62836.17</v>
      </c>
      <c r="L574">
        <v>2.97</v>
      </c>
      <c r="M574">
        <v>20193.900000000001</v>
      </c>
      <c r="N574">
        <v>328.74</v>
      </c>
      <c r="O574">
        <v>2.44</v>
      </c>
      <c r="P574">
        <v>4.3499999999999996</v>
      </c>
      <c r="Q574">
        <v>1</v>
      </c>
      <c r="R574">
        <v>1</v>
      </c>
      <c r="S574" t="str">
        <f>_xll.SNL.Clients.Office.Excel.Functions.SPG(D574, S$1, F574, "Options: Curr=USD, Mag=Actuals")</f>
        <v>JPMorgan Chase &amp; Co. (NYSE:JPM)</v>
      </c>
      <c r="T574" t="str">
        <f>_xll.SNL.Clients.Office.Excel.Functions.SPG($D574, T$1, $F574, "Options: Curr=USD, Mag=Actuals")</f>
        <v>JPMorgan Chase &amp; Co.</v>
      </c>
      <c r="U574" s="6">
        <f>_xll.SNL.Clients.Office.Excel.Functions.SPG($D574, U$1, $F574, "Options: Curr=USD, Mag=Actuals")</f>
        <v>2622532000000</v>
      </c>
      <c r="V574" t="str">
        <f>_xll.SNL.Clients.Office.Excel.Functions.SPG($D574, V$1, $F574, "Options: Curr=USD, Mag=Actuals")</f>
        <v>NYSE:JPM</v>
      </c>
      <c r="W574" t="str">
        <f>_xll.SNL.Clients.Office.Excel.Functions.SPG($D574, W$1, $F574, "Options: Curr=USD, Mag=Actuals")</f>
        <v>Bank</v>
      </c>
      <c r="X574" s="6">
        <f>_xll.SNL.Clients.Office.Excel.Functions.SPG($D574, X$1, $F574, "Options: Curr=USD, Mag=Actuals")</f>
        <v>108278000000</v>
      </c>
      <c r="Y574" s="6">
        <f>_xll.SNL.Clients.Office.Excel.Functions.SPG($D574, Y$1, $F574, "Options: Curr=USD, Mag=Actuals")</f>
        <v>0</v>
      </c>
      <c r="Z574" s="6">
        <f>_xll.SNL.Clients.Office.Excel.Functions.SPG($D574, Z$1, $F574, "Options: Curr=USD, Mag=Actuals")</f>
        <v>61805000000</v>
      </c>
      <c r="AA574" s="6">
        <f>_xll.SNL.Clients.Office.Excel.Functions.SPG($D574, AA$1, $F574, "Options: Curr=USD, Mag=Actuals")</f>
        <v>32474000000</v>
      </c>
      <c r="AB574" s="6">
        <f>_xll.SNL.Clients.Office.Excel.Functions.SPG($D574, AB$1, $F574, "Options: Curr=USD, Mag=Actuals")</f>
        <v>9</v>
      </c>
      <c r="AC574" s="6">
        <f>_xll.SNL.Clients.Office.Excel.Functions.SPG($D574, AC$1, $F574, "Options: Curr=USD, Mag=Actuals")</f>
        <v>42.6307448494453</v>
      </c>
      <c r="AD574" s="6">
        <f>_xll.SNL.Clients.Office.Excel.Functions.SPG($D574, AD$1, $F574, "Options: Curr=USD, Mag=Actuals")</f>
        <v>1.2447401163249801</v>
      </c>
      <c r="AE574" s="6">
        <f>_xll.SNL.Clients.Office.Excel.Functions.SPG($D574, AE$1, $F574, "Options: Curr=USD, Mag=Actuals")</f>
        <v>12.7114232143766</v>
      </c>
      <c r="AF574" s="6">
        <f>_xll.SNL.Clients.Office.Excel.Functions.SPG($D574, AF$1, $F574, "Options: Curr=USD, Mag=Actuals")</f>
        <v>2622532000000</v>
      </c>
      <c r="AG574" s="6">
        <f>_xll.SNL.Clients.Office.Excel.Functions.SPG($D574, AG$1, $F574, "Options: Curr=USD, Mag=Actuals")</f>
        <v>553868000000</v>
      </c>
      <c r="AH574" s="6">
        <f>_xll.SNL.Clients.Office.Excel.Functions.SPG($D574, AH$1, $F574, "Options: Curr=USD, Mag=Actuals")</f>
        <v>256515000000</v>
      </c>
      <c r="AI574" s="6">
        <f>_xll.SNL.Clients.Office.Excel.Functions.SPG($D574, AI$1, $F574, "Options: Curr=USD, Mag=Actuals")</f>
        <v>43465</v>
      </c>
      <c r="AJ574" s="6" t="str">
        <f>_xll.SNL.Clients.Office.Excel.Functions.SPG($D574, AJ$1, $F574, "Options: Curr=USD, Mag=Actuals")</f>
        <v>#INVALID FUNCTION PARAMETER</v>
      </c>
      <c r="AK574" s="6" t="str">
        <f>_xll.SNL.Clients.Office.Excel.Functions.SPG($D574, AK$1, $F574, "Options: Curr=USD, Mag=Actuals")</f>
        <v>#INVALID FUNCTION PARAMETER</v>
      </c>
      <c r="AL574" s="6" t="str">
        <f>_xll.SNL.Clients.Office.Excel.Functions.SPG($D574, AL$1, $F574, "Options: Curr=USD, Mag=Actuals")</f>
        <v>#INVALID FUNCTION PARAMETER</v>
      </c>
      <c r="AM574" s="6" t="str">
        <f>_xll.SNL.Clients.Office.Excel.Functions.SPG($D574, AM$1, $F574, "Options: Curr=USD, Mag=Actuals")</f>
        <v>#INVALID FUNCTION PARAMETER</v>
      </c>
      <c r="AN574" s="6">
        <f>_xll.SNL.Clients.Office.Excel.Functions.SPG($D574, AN$1, $F574, "Options: Curr=USD, Mag=Actuals")</f>
        <v>2622532000000</v>
      </c>
      <c r="AO574" s="6">
        <f>_xll.SNL.Clients.Office.Excel.Functions.SPG($D574, AO$1, $F574, "Options: Curr=USD, Mag=Actuals")</f>
        <v>1002315000000</v>
      </c>
      <c r="AP574" s="6">
        <f>_xll.SNL.Clients.Office.Excel.Functions.SPG($D574, AP$1, $F574, "Options: Curr=USD, Mag=Actuals")</f>
        <v>1470666000000</v>
      </c>
      <c r="AQ574" s="6">
        <f>_xll.SNL.Clients.Office.Excel.Functions.SPG($D574, AQ$1, $F574, "Options: Curr=USD, Mag=Actuals")</f>
        <v>256515000000</v>
      </c>
      <c r="AR574" s="6">
        <f>_xll.SNL.Clients.Office.Excel.Functions.SPG($D574, AR$1, $F574, "Options: Curr=USD, Mag=Actuals")</f>
        <v>256515000000</v>
      </c>
      <c r="AS574" s="6">
        <f>_xll.SNL.Clients.Office.Excel.Functions.SPG($D574, AS$1, $F574, "Options: Curr=USD, Mag=Actuals")</f>
        <v>208296000000</v>
      </c>
      <c r="AT574" s="6">
        <f>_xll.SNL.Clients.Office.Excel.Functions.SPG($D574, AT$1, $F574, "Options: Curr=USD, Mag=Actuals")</f>
        <v>38.219362051635599</v>
      </c>
      <c r="AU574" s="6">
        <f>_xll.SNL.Clients.Office.Excel.Functions.SPG($D574, AU$1, $F574, "Options: Curr=USD, Mag=Actuals")</f>
        <v>68.153816026208503</v>
      </c>
      <c r="AV574" s="6">
        <f>_xll.SNL.Clients.Office.Excel.Functions.SPG($D574, AV$1, $F574, "Options: Curr=USD, Mag=Actuals")</f>
        <v>9.7811961875012408</v>
      </c>
      <c r="AW574" s="6">
        <f>_xll.SNL.Clients.Office.Excel.Functions.SPG($D574, AW$1, $F574, "Options: Curr=USD, Mag=Actuals")</f>
        <v>8.0913237823061905</v>
      </c>
      <c r="AX574" s="6">
        <f>_xll.SNL.Clients.Office.Excel.Functions.SPG($D574, AX$1, $F574, "Options: Curr=USD, Mag=Actuals")</f>
        <v>32474000000</v>
      </c>
      <c r="AY574" s="6">
        <f>_xll.SNL.Clients.Office.Excel.Functions.SPG($D574, AY$1, $F574, "Options: Curr=USD, Mag=Actuals")</f>
        <v>32474000000</v>
      </c>
      <c r="AZ574" s="6">
        <f>_xll.SNL.Clients.Office.Excel.Functions.SPG($D574, AZ$1, $F574, "Options: Curr=USD, Mag=Actuals")</f>
        <v>1.2447401163249801</v>
      </c>
      <c r="BA574" s="6">
        <f>_xll.SNL.Clients.Office.Excel.Functions.SPG($D574, BA$1, $F574, "Options: Curr=USD, Mag=Actuals")</f>
        <v>12.7114232143766</v>
      </c>
      <c r="BB574" s="6">
        <f>_xll.SNL.Clients.Office.Excel.Functions.SPG($D574, BB$1, $F574, "Options: Curr=USD, Mag=Actuals")</f>
        <v>13.397056128992901</v>
      </c>
      <c r="BC574" s="6">
        <f>_xll.SNL.Clients.Office.Excel.Functions.SPG($D574, BC$1, $F574, "Options: Curr=USD, Mag=Actuals")</f>
        <v>0</v>
      </c>
      <c r="BD574" s="6">
        <f>_xll.SNL.Clients.Office.Excel.Functions.SPG($D574, BD$1, $F574, "Options: Curr=USD, Mag=Actuals")</f>
        <v>2.1101196490222001</v>
      </c>
      <c r="BE574" s="6">
        <f>_xll.SNL.Clients.Office.Excel.Functions.SPG($D574, BE$1, $F574, "Options: Curr=USD, Mag=Actuals")</f>
        <v>2.1345027670687</v>
      </c>
      <c r="BF574" s="6">
        <f>_xll.SNL.Clients.Office.Excel.Functions.SPG($D574, BF$1, $F574, "Options: Curr=USD, Mag=Actuals")</f>
        <v>0</v>
      </c>
      <c r="BG574" s="6">
        <f>_xll.SNL.Clients.Office.Excel.Functions.SPG($D574, BG$1, $F574, "Options: Curr=USD, Mag=Actuals")</f>
        <v>2.4199489592923902</v>
      </c>
      <c r="BH574" s="6">
        <f>_xll.SNL.Clients.Office.Excel.Functions.SPG($D574, BH$1, $F574, "Options: Curr=USD, Mag=Actuals")</f>
        <v>1.7829750339032</v>
      </c>
      <c r="BI574" s="6">
        <f>_xll.SNL.Clients.Office.Excel.Functions.SPG($D574, BI$1, $F574, "Options: Curr=USD, Mag=Actuals")</f>
        <v>3.5776645240966101</v>
      </c>
      <c r="BJ574" s="6">
        <f>_xll.SNL.Clients.Office.Excel.Functions.SPG($D574, BJ$1, $F574, "Options: Curr=USD, Mag=Actuals")</f>
        <v>0</v>
      </c>
      <c r="BK574" s="6">
        <f>_xll.SNL.Clients.Office.Excel.Functions.SPG($D574, BK$1, $F574, "Options: Curr=USD, Mag=Actuals")</f>
        <v>4.1023678611001904</v>
      </c>
      <c r="BL574" s="6">
        <f>_xll.SNL.Clients.Office.Excel.Functions.SPG($D574, BL$1, $F574, "Options: Curr=USD, Mag=Actuals")</f>
        <v>2.9334003028717799</v>
      </c>
      <c r="BM574" s="6">
        <f>_xll.SNL.Clients.Office.Excel.Functions.SPG($D574, BM$1, $F574, "Options: Curr=USD, Mag=Actuals")</f>
        <v>2.64879341543207</v>
      </c>
      <c r="BN574" s="6">
        <f>_xll.SNL.Clients.Office.Excel.Functions.SPG($D574, BN$1, $F574, "Options: Curr=USD, Mag=Actuals")</f>
        <v>2.5167479640992698</v>
      </c>
      <c r="BO574" s="6">
        <f>_xll.SNL.Clients.Office.Excel.Functions.SPG($D574, BO$1, $F574, "Options: Curr=USD, Mag=Actuals")</f>
        <v>50.502650841114601</v>
      </c>
      <c r="BP574" s="6">
        <f>_xll.SNL.Clients.Office.Excel.Functions.SPG($D574, BP$1, $F574, "Options: Curr=USD, Mag=Actuals")</f>
        <v>0</v>
      </c>
      <c r="BQ574" s="6">
        <f>_xll.SNL.Clients.Office.Excel.Functions.SPG($D574, BQ$1, $F574, "Options: Curr=USD, Mag=Actuals")</f>
        <v>58.307320046546799</v>
      </c>
      <c r="BR574" s="6">
        <f>_xll.SNL.Clients.Office.Excel.Functions.SPG($D574, BR$1, $F574, "Options: Curr=USD, Mag=Actuals")</f>
        <v>11.96</v>
      </c>
      <c r="BS574" s="6">
        <f>_xll.SNL.Clients.Office.Excel.Functions.SPG($D574, BS$1, $F574, "Options: Curr=USD, Mag=Actuals")</f>
        <v>13.64</v>
      </c>
      <c r="BT574" s="6">
        <f>_xll.SNL.Clients.Office.Excel.Functions.SPG($D574, BT$1, $F574, "Options: Curr=USD, Mag=Actuals")</f>
        <v>15.5</v>
      </c>
      <c r="BU574" s="6">
        <f>_xll.SNL.Clients.Office.Excel.Functions.SPG($D574, BU$1, $F574, "Options: Curr=USD, Mag=Actuals")</f>
        <v>0</v>
      </c>
      <c r="BV574" s="6">
        <f>_xll.SNL.Clients.Office.Excel.Functions.SPG($D574, BV$1, $F574, "Options: Curr=USD, Mag=Actuals")</f>
        <v>0</v>
      </c>
      <c r="BW574" s="6">
        <f>_xll.SNL.Clients.Office.Excel.Functions.SPG($D574, BW$1, $F574, "Options: Curr=USD, Mag=Actuals")</f>
        <v>0</v>
      </c>
      <c r="BX574" s="6">
        <f>_xll.SNL.Clients.Office.Excel.Functions.SPG($D574, BX$1, $F574, "Options: Curr=USD, Mag=Actuals")</f>
        <v>656872000000</v>
      </c>
      <c r="BY574" s="6">
        <f>_xll.SNL.Clients.Office.Excel.Functions.SPG($D574, BY$1, $F574, "Options: Curr=USD, Mag=Actuals")</f>
        <v>58.299248970079297</v>
      </c>
      <c r="BZ574" s="6">
        <f>_xll.SNL.Clients.Office.Excel.Functions.SPG($D574, BZ$1, $F574, "Options: Curr=USD, Mag=Actuals")</f>
        <v>11149000000</v>
      </c>
      <c r="CA574" s="6" t="str">
        <f>_xll.SNL.Clients.Office.Excel.Functions.SPG($D574, CA$1, $F574, "Options: Curr=USD, Mag=Actuals")</f>
        <v>Nonperforming Loans</v>
      </c>
      <c r="CB574" s="6">
        <f>_xll.SNL.Clients.Office.Excel.Functions.SPG($D574, CB$1, $F574, "Options: Curr=USD, Mag=Actuals")</f>
        <v>1.0976017956997699</v>
      </c>
      <c r="CC574" s="6">
        <f>_xll.SNL.Clients.Office.Excel.Functions.SPG($D574, CC$1, $F574, "Options: Curr=USD, Mag=Actuals")</f>
        <v>5.0279379997384304</v>
      </c>
      <c r="CD574" s="6">
        <f>_xll.SNL.Clients.Office.Excel.Functions.SPG($D574, CD$1, $F574, "Options: Curr=USD, Mag=Actuals")</f>
        <v>0.51088299746610899</v>
      </c>
      <c r="CE574" s="6">
        <f>_xll.SNL.Clients.Office.Excel.Functions.SPG($D574, CE$1, $F574, "Options: Curr=USD, Mag=Actuals")</f>
        <v>10.8209285840865</v>
      </c>
      <c r="CF574" s="6">
        <f>_xll.SNL.Clients.Office.Excel.Functions.SPG($D574, CF$1, $F574, "Options: Curr=USD, Mag=Actuals")</f>
        <v>1.32363944238797</v>
      </c>
      <c r="CG574" s="6">
        <f>_xll.SNL.Clients.Office.Excel.Functions.SPG($D574, CG$1, $F574, "Options: Curr=USD, Mag=Actuals")</f>
        <v>0.729209233577092</v>
      </c>
    </row>
    <row r="575" spans="1:85" x14ac:dyDescent="0.3">
      <c r="A575" s="10" t="s">
        <v>84</v>
      </c>
      <c r="B575" s="10" t="s">
        <v>85</v>
      </c>
      <c r="C575" s="10" t="s">
        <v>3</v>
      </c>
      <c r="D575">
        <v>100201</v>
      </c>
      <c r="E575" s="10" t="s">
        <v>29</v>
      </c>
      <c r="F575" s="10" t="s">
        <v>76</v>
      </c>
      <c r="G575">
        <v>-857.26</v>
      </c>
      <c r="H575">
        <v>1655.1</v>
      </c>
      <c r="I575">
        <v>2512.36</v>
      </c>
      <c r="J575">
        <v>21521.4</v>
      </c>
      <c r="K575">
        <v>65107.73</v>
      </c>
      <c r="L575">
        <v>2.4700000000000002</v>
      </c>
      <c r="M575">
        <v>20692.09</v>
      </c>
      <c r="N575">
        <v>330.55</v>
      </c>
      <c r="O575">
        <v>1.81</v>
      </c>
      <c r="P575">
        <v>-1.04</v>
      </c>
      <c r="Q575">
        <v>1</v>
      </c>
      <c r="R575">
        <v>1</v>
      </c>
      <c r="S575" t="str">
        <f>_xll.SNL.Clients.Office.Excel.Functions.SPG(D575, S$1, F575, "Options: Curr=USD, Mag=Actuals")</f>
        <v>JPMorgan Chase &amp; Co. (NYSE:JPM)</v>
      </c>
      <c r="T575" t="str">
        <f>_xll.SNL.Clients.Office.Excel.Functions.SPG($D575, T$1, $F575, "Options: Curr=USD, Mag=Actuals")</f>
        <v>JPMorgan Chase &amp; Co.</v>
      </c>
      <c r="U575" s="6">
        <f>_xll.SNL.Clients.Office.Excel.Functions.SPG($D575, U$1, $F575, "Options: Curr=USD, Mag=Actuals")</f>
        <v>2687379000000</v>
      </c>
      <c r="V575" t="str">
        <f>_xll.SNL.Clients.Office.Excel.Functions.SPG($D575, V$1, $F575, "Options: Curr=USD, Mag=Actuals")</f>
        <v>NYSE:JPM</v>
      </c>
      <c r="W575" t="str">
        <f>_xll.SNL.Clients.Office.Excel.Functions.SPG($D575, W$1, $F575, "Options: Curr=USD, Mag=Actuals")</f>
        <v>Bank</v>
      </c>
      <c r="X575" s="6">
        <f>_xll.SNL.Clients.Office.Excel.Functions.SPG($D575, X$1, $F575, "Options: Curr=USD, Mag=Actuals")</f>
        <v>115720000000</v>
      </c>
      <c r="Y575" s="6">
        <f>_xll.SNL.Clients.Office.Excel.Functions.SPG($D575, Y$1, $F575, "Options: Curr=USD, Mag=Actuals")</f>
        <v>0</v>
      </c>
      <c r="Z575" s="6">
        <f>_xll.SNL.Clients.Office.Excel.Functions.SPG($D575, Z$1, $F575, "Options: Curr=USD, Mag=Actuals")</f>
        <v>71661000000</v>
      </c>
      <c r="AA575" s="6">
        <f>_xll.SNL.Clients.Office.Excel.Functions.SPG($D575, AA$1, $F575, "Options: Curr=USD, Mag=Actuals")</f>
        <v>36431000000</v>
      </c>
      <c r="AB575" s="6">
        <f>_xll.SNL.Clients.Office.Excel.Functions.SPG($D575, AB$1, $F575, "Options: Curr=USD, Mag=Actuals")</f>
        <v>10.72</v>
      </c>
      <c r="AC575" s="6">
        <f>_xll.SNL.Clients.Office.Excel.Functions.SPG($D575, AC$1, $F575, "Options: Curr=USD, Mag=Actuals")</f>
        <v>19.1111111111111</v>
      </c>
      <c r="AD575" s="6">
        <f>_xll.SNL.Clients.Office.Excel.Functions.SPG($D575, AD$1, $F575, "Options: Curr=USD, Mag=Actuals")</f>
        <v>1.32906351932051</v>
      </c>
      <c r="AE575" s="6">
        <f>_xll.SNL.Clients.Office.Excel.Functions.SPG($D575, AE$1, $F575, "Options: Curr=USD, Mag=Actuals")</f>
        <v>13.989432374106199</v>
      </c>
      <c r="AF575" s="6">
        <f>_xll.SNL.Clients.Office.Excel.Functions.SPG($D575, AF$1, $F575, "Options: Curr=USD, Mag=Actuals")</f>
        <v>2686477000000</v>
      </c>
      <c r="AG575" s="6">
        <f>_xll.SNL.Clients.Office.Excel.Functions.SPG($D575, AG$1, $F575, "Options: Curr=USD, Mag=Actuals")</f>
        <v>542439000000</v>
      </c>
      <c r="AH575" s="6">
        <f>_xll.SNL.Clients.Office.Excel.Functions.SPG($D575, AH$1, $F575, "Options: Curr=USD, Mag=Actuals")</f>
        <v>261330000000</v>
      </c>
      <c r="AI575" s="6">
        <f>_xll.SNL.Clients.Office.Excel.Functions.SPG($D575, AI$1, $F575, "Options: Curr=USD, Mag=Actuals")</f>
        <v>43830</v>
      </c>
      <c r="AJ575" s="6" t="str">
        <f>_xll.SNL.Clients.Office.Excel.Functions.SPG($D575, AJ$1, $F575, "Options: Curr=USD, Mag=Actuals")</f>
        <v>#INVALID FUNCTION PARAMETER</v>
      </c>
      <c r="AK575" s="6" t="str">
        <f>_xll.SNL.Clients.Office.Excel.Functions.SPG($D575, AK$1, $F575, "Options: Curr=USD, Mag=Actuals")</f>
        <v>#INVALID FUNCTION PARAMETER</v>
      </c>
      <c r="AL575" s="6" t="str">
        <f>_xll.SNL.Clients.Office.Excel.Functions.SPG($D575, AL$1, $F575, "Options: Curr=USD, Mag=Actuals")</f>
        <v>#INVALID FUNCTION PARAMETER</v>
      </c>
      <c r="AM575" s="6" t="str">
        <f>_xll.SNL.Clients.Office.Excel.Functions.SPG($D575, AM$1, $F575, "Options: Curr=USD, Mag=Actuals")</f>
        <v>#INVALID FUNCTION PARAMETER</v>
      </c>
      <c r="AN575" s="6">
        <f>_xll.SNL.Clients.Office.Excel.Functions.SPG($D575, AN$1, $F575, "Options: Curr=USD, Mag=Actuals")</f>
        <v>2686477000000</v>
      </c>
      <c r="AO575" s="6">
        <f>_xll.SNL.Clients.Office.Excel.Functions.SPG($D575, AO$1, $F575, "Options: Curr=USD, Mag=Actuals")</f>
        <v>984497000000</v>
      </c>
      <c r="AP575" s="6">
        <f>_xll.SNL.Clients.Office.Excel.Functions.SPG($D575, AP$1, $F575, "Options: Curr=USD, Mag=Actuals")</f>
        <v>1562431000000</v>
      </c>
      <c r="AQ575" s="6">
        <f>_xll.SNL.Clients.Office.Excel.Functions.SPG($D575, AQ$1, $F575, "Options: Curr=USD, Mag=Actuals")</f>
        <v>261330000000</v>
      </c>
      <c r="AR575" s="6">
        <f>_xll.SNL.Clients.Office.Excel.Functions.SPG($D575, AR$1, $F575, "Options: Curr=USD, Mag=Actuals")</f>
        <v>261330000000</v>
      </c>
      <c r="AS575" s="6">
        <f>_xll.SNL.Clients.Office.Excel.Functions.SPG($D575, AS$1, $F575, "Options: Curr=USD, Mag=Actuals")</f>
        <v>212688000000</v>
      </c>
      <c r="AT575" s="6">
        <f>_xll.SNL.Clients.Office.Excel.Functions.SPG($D575, AT$1, $F575, "Options: Curr=USD, Mag=Actuals")</f>
        <v>36.6463960048793</v>
      </c>
      <c r="AU575" s="6">
        <f>_xll.SNL.Clients.Office.Excel.Functions.SPG($D575, AU$1, $F575, "Options: Curr=USD, Mag=Actuals")</f>
        <v>63.010590547678603</v>
      </c>
      <c r="AV575" s="6">
        <f>_xll.SNL.Clients.Office.Excel.Functions.SPG($D575, AV$1, $F575, "Options: Curr=USD, Mag=Actuals")</f>
        <v>9.7276098027267697</v>
      </c>
      <c r="AW575" s="6">
        <f>_xll.SNL.Clients.Office.Excel.Functions.SPG($D575, AW$1, $F575, "Options: Curr=USD, Mag=Actuals")</f>
        <v>8.0629758874228301</v>
      </c>
      <c r="AX575" s="6">
        <f>_xll.SNL.Clients.Office.Excel.Functions.SPG($D575, AX$1, $F575, "Options: Curr=USD, Mag=Actuals")</f>
        <v>36431000000</v>
      </c>
      <c r="AY575" s="6">
        <f>_xll.SNL.Clients.Office.Excel.Functions.SPG($D575, AY$1, $F575, "Options: Curr=USD, Mag=Actuals")</f>
        <v>36431000000</v>
      </c>
      <c r="AZ575" s="6">
        <f>_xll.SNL.Clients.Office.Excel.Functions.SPG($D575, AZ$1, $F575, "Options: Curr=USD, Mag=Actuals")</f>
        <v>1.32906351932051</v>
      </c>
      <c r="BA575" s="6">
        <f>_xll.SNL.Clients.Office.Excel.Functions.SPG($D575, BA$1, $F575, "Options: Curr=USD, Mag=Actuals")</f>
        <v>13.989432374106199</v>
      </c>
      <c r="BB575" s="6">
        <f>_xll.SNL.Clients.Office.Excel.Functions.SPG($D575, BB$1, $F575, "Options: Curr=USD, Mag=Actuals")</f>
        <v>14.873747890789</v>
      </c>
      <c r="BC575" s="6">
        <f>_xll.SNL.Clients.Office.Excel.Functions.SPG($D575, BC$1, $F575, "Options: Curr=USD, Mag=Actuals")</f>
        <v>0</v>
      </c>
      <c r="BD575" s="6">
        <f>_xll.SNL.Clients.Office.Excel.Functions.SPG($D575, BD$1, $F575, "Options: Curr=USD, Mag=Actuals")</f>
        <v>2.3740670031349702</v>
      </c>
      <c r="BE575" s="6">
        <f>_xll.SNL.Clients.Office.Excel.Functions.SPG($D575, BE$1, $F575, "Options: Curr=USD, Mag=Actuals")</f>
        <v>2.10776464802673</v>
      </c>
      <c r="BF575" s="6">
        <f>_xll.SNL.Clients.Office.Excel.Functions.SPG($D575, BF$1, $F575, "Options: Curr=USD, Mag=Actuals")</f>
        <v>0</v>
      </c>
      <c r="BG575" s="6">
        <f>_xll.SNL.Clients.Office.Excel.Functions.SPG($D575, BG$1, $F575, "Options: Curr=USD, Mag=Actuals")</f>
        <v>2.3860832664806799</v>
      </c>
      <c r="BH575" s="6">
        <f>_xll.SNL.Clients.Office.Excel.Functions.SPG($D575, BH$1, $F575, "Options: Curr=USD, Mag=Actuals")</f>
        <v>1.8546548597407699</v>
      </c>
      <c r="BI575" s="6">
        <f>_xll.SNL.Clients.Office.Excel.Functions.SPG($D575, BI$1, $F575, "Options: Curr=USD, Mag=Actuals")</f>
        <v>3.73043467361481</v>
      </c>
      <c r="BJ575" s="6">
        <f>_xll.SNL.Clients.Office.Excel.Functions.SPG($D575, BJ$1, $F575, "Options: Curr=USD, Mag=Actuals")</f>
        <v>0</v>
      </c>
      <c r="BK575" s="6">
        <f>_xll.SNL.Clients.Office.Excel.Functions.SPG($D575, BK$1, $F575, "Options: Curr=USD, Mag=Actuals")</f>
        <v>4.2621902319464899</v>
      </c>
      <c r="BL575" s="6">
        <f>_xll.SNL.Clients.Office.Excel.Functions.SPG($D575, BL$1, $F575, "Options: Curr=USD, Mag=Actuals")</f>
        <v>3.2788334457669599</v>
      </c>
      <c r="BM575" s="6">
        <f>_xll.SNL.Clients.Office.Excel.Functions.SPG($D575, BM$1, $F575, "Options: Curr=USD, Mag=Actuals")</f>
        <v>2.9237432451114</v>
      </c>
      <c r="BN575" s="6">
        <f>_xll.SNL.Clients.Office.Excel.Functions.SPG($D575, BN$1, $F575, "Options: Curr=USD, Mag=Actuals")</f>
        <v>2.4635022101847999</v>
      </c>
      <c r="BO575" s="6">
        <f>_xll.SNL.Clients.Office.Excel.Functions.SPG($D575, BO$1, $F575, "Options: Curr=USD, Mag=Actuals")</f>
        <v>49.471964878318602</v>
      </c>
      <c r="BP575" s="6">
        <f>_xll.SNL.Clients.Office.Excel.Functions.SPG($D575, BP$1, $F575, "Options: Curr=USD, Mag=Actuals")</f>
        <v>0</v>
      </c>
      <c r="BQ575" s="6">
        <f>_xll.SNL.Clients.Office.Excel.Functions.SPG($D575, BQ$1, $F575, "Options: Curr=USD, Mag=Actuals")</f>
        <v>56.520048392672003</v>
      </c>
      <c r="BR575" s="6">
        <f>_xll.SNL.Clients.Office.Excel.Functions.SPG($D575, BR$1, $F575, "Options: Curr=USD, Mag=Actuals")</f>
        <v>12.39</v>
      </c>
      <c r="BS575" s="6">
        <f>_xll.SNL.Clients.Office.Excel.Functions.SPG($D575, BS$1, $F575, "Options: Curr=USD, Mag=Actuals")</f>
        <v>14.15</v>
      </c>
      <c r="BT575" s="6">
        <f>_xll.SNL.Clients.Office.Excel.Functions.SPG($D575, BT$1, $F575, "Options: Curr=USD, Mag=Actuals")</f>
        <v>16</v>
      </c>
      <c r="BU575" s="6">
        <f>_xll.SNL.Clients.Office.Excel.Functions.SPG($D575, BU$1, $F575, "Options: Curr=USD, Mag=Actuals")</f>
        <v>0</v>
      </c>
      <c r="BV575" s="6">
        <f>_xll.SNL.Clients.Office.Excel.Functions.SPG($D575, BV$1, $F575, "Options: Curr=USD, Mag=Actuals")</f>
        <v>0</v>
      </c>
      <c r="BW575" s="6">
        <f>_xll.SNL.Clients.Office.Excel.Functions.SPG($D575, BW$1, $F575, "Options: Curr=USD, Mag=Actuals")</f>
        <v>0</v>
      </c>
      <c r="BX575" s="6">
        <f>_xll.SNL.Clients.Office.Excel.Functions.SPG($D575, BX$1, $F575, "Options: Curr=USD, Mag=Actuals")</f>
        <v>618008000000</v>
      </c>
      <c r="BY575" s="6">
        <f>_xll.SNL.Clients.Office.Excel.Functions.SPG($D575, BY$1, $F575, "Options: Curr=USD, Mag=Actuals")</f>
        <v>56.425888068276798</v>
      </c>
      <c r="BZ575" s="6">
        <f>_xll.SNL.Clients.Office.Excel.Functions.SPG($D575, BZ$1, $F575, "Options: Curr=USD, Mag=Actuals")</f>
        <v>9774000000</v>
      </c>
      <c r="CA575" s="6" t="str">
        <f>_xll.SNL.Clients.Office.Excel.Functions.SPG($D575, CA$1, $F575, "Options: Curr=USD, Mag=Actuals")</f>
        <v>Nonperforming Loans</v>
      </c>
      <c r="CB575" s="6">
        <f>_xll.SNL.Clients.Office.Excel.Functions.SPG($D575, CB$1, $F575, "Options: Curr=USD, Mag=Actuals")</f>
        <v>0.97973176159259001</v>
      </c>
      <c r="CC575" s="6">
        <f>_xll.SNL.Clients.Office.Excel.Functions.SPG($D575, CC$1, $F575, "Options: Curr=USD, Mag=Actuals")</f>
        <v>4.3283985279725101</v>
      </c>
      <c r="CD575" s="6">
        <f>_xll.SNL.Clients.Office.Excel.Functions.SPG($D575, CD$1, $F575, "Options: Curr=USD, Mag=Actuals")</f>
        <v>0.54929449326978197</v>
      </c>
      <c r="CE575" s="6">
        <f>_xll.SNL.Clients.Office.Excel.Functions.SPG($D575, CE$1, $F575, "Options: Curr=USD, Mag=Actuals")</f>
        <v>10.8297724336679</v>
      </c>
      <c r="CF575" s="6">
        <f>_xll.SNL.Clients.Office.Excel.Functions.SPG($D575, CF$1, $F575, "Options: Curr=USD, Mag=Actuals")</f>
        <v>1.3154307251257999</v>
      </c>
      <c r="CG575" s="6">
        <f>_xll.SNL.Clients.Office.Excel.Functions.SPG($D575, CG$1, $F575, "Options: Curr=USD, Mag=Actuals")</f>
        <v>0.64477888205745104</v>
      </c>
    </row>
    <row r="576" spans="1:85" x14ac:dyDescent="0.3">
      <c r="A576" s="10" t="s">
        <v>84</v>
      </c>
      <c r="B576" s="10" t="s">
        <v>85</v>
      </c>
      <c r="C576" s="10" t="s">
        <v>3</v>
      </c>
      <c r="D576">
        <v>100201</v>
      </c>
      <c r="E576" s="10" t="s">
        <v>29</v>
      </c>
      <c r="F576" s="10" t="s">
        <v>9</v>
      </c>
      <c r="G576">
        <v>-912.88</v>
      </c>
      <c r="H576">
        <v>1433.85</v>
      </c>
      <c r="I576">
        <v>2346.73</v>
      </c>
      <c r="J576">
        <v>21322.95</v>
      </c>
      <c r="K576">
        <v>64272.98</v>
      </c>
      <c r="L576">
        <v>-2.21</v>
      </c>
      <c r="M576">
        <v>20234.07</v>
      </c>
      <c r="N576">
        <v>331.76</v>
      </c>
      <c r="O576">
        <v>1.25</v>
      </c>
      <c r="P576">
        <v>-2.73</v>
      </c>
      <c r="Q576">
        <v>1</v>
      </c>
      <c r="R576">
        <v>1</v>
      </c>
      <c r="S576" t="str">
        <f>_xll.SNL.Clients.Office.Excel.Functions.SPG(D576, S$1, F576, "Options: Curr=USD, Mag=Actuals")</f>
        <v>JPMorgan Chase &amp; Co. (NYSE:JPM)</v>
      </c>
      <c r="T576" t="str">
        <f>_xll.SNL.Clients.Office.Excel.Functions.SPG($D576, T$1, $F576, "Options: Curr=USD, Mag=Actuals")</f>
        <v>JPMorgan Chase &amp; Co.</v>
      </c>
      <c r="U576" s="6">
        <f>_xll.SNL.Clients.Office.Excel.Functions.SPG($D576, U$1, $F576, "Options: Curr=USD, Mag=Actuals")</f>
        <v>3384757000000</v>
      </c>
      <c r="V576" t="str">
        <f>_xll.SNL.Clients.Office.Excel.Functions.SPG($D576, V$1, $F576, "Options: Curr=USD, Mag=Actuals")</f>
        <v>NYSE:JPM</v>
      </c>
      <c r="W576" t="str">
        <f>_xll.SNL.Clients.Office.Excel.Functions.SPG($D576, W$1, $F576, "Options: Curr=USD, Mag=Actuals")</f>
        <v>Bank</v>
      </c>
      <c r="X576" s="6">
        <f>_xll.SNL.Clients.Office.Excel.Functions.SPG($D576, X$1, $F576, "Options: Curr=USD, Mag=Actuals")</f>
        <v>119951000000</v>
      </c>
      <c r="Y576" s="6">
        <f>_xll.SNL.Clients.Office.Excel.Functions.SPG($D576, Y$1, $F576, "Options: Curr=USD, Mag=Actuals")</f>
        <v>0</v>
      </c>
      <c r="Z576" s="6">
        <f>_xll.SNL.Clients.Office.Excel.Functions.SPG($D576, Z$1, $F576, "Options: Curr=USD, Mag=Actuals")</f>
        <v>45775000000</v>
      </c>
      <c r="AA576" s="6">
        <f>_xll.SNL.Clients.Office.Excel.Functions.SPG($D576, AA$1, $F576, "Options: Curr=USD, Mag=Actuals")</f>
        <v>29131000000</v>
      </c>
      <c r="AB576" s="6">
        <f>_xll.SNL.Clients.Office.Excel.Functions.SPG($D576, AB$1, $F576, "Options: Curr=USD, Mag=Actuals")</f>
        <v>8.8800000000000008</v>
      </c>
      <c r="AC576" s="6">
        <f>_xll.SNL.Clients.Office.Excel.Functions.SPG($D576, AC$1, $F576, "Options: Curr=USD, Mag=Actuals")</f>
        <v>-17.164179104477601</v>
      </c>
      <c r="AD576" s="6">
        <f>_xll.SNL.Clients.Office.Excel.Functions.SPG($D576, AD$1, $F576, "Options: Curr=USD, Mag=Actuals")</f>
        <v>0.90973252346080002</v>
      </c>
      <c r="AE576" s="6">
        <f>_xll.SNL.Clients.Office.Excel.Functions.SPG($D576, AE$1, $F576, "Options: Curr=USD, Mag=Actuals")</f>
        <v>10.920139149210501</v>
      </c>
      <c r="AF576" s="6">
        <f>_xll.SNL.Clients.Office.Excel.Functions.SPG($D576, AF$1, $F576, "Options: Curr=USD, Mag=Actuals")</f>
        <v>3384757000000</v>
      </c>
      <c r="AG576" s="6">
        <f>_xll.SNL.Clients.Office.Excel.Functions.SPG($D576, AG$1, $F576, "Options: Curr=USD, Mag=Actuals")</f>
        <v>568188000000</v>
      </c>
      <c r="AH576" s="6">
        <f>_xll.SNL.Clients.Office.Excel.Functions.SPG($D576, AH$1, $F576, "Options: Curr=USD, Mag=Actuals")</f>
        <v>279354000000</v>
      </c>
      <c r="AI576" s="6">
        <f>_xll.SNL.Clients.Office.Excel.Functions.SPG($D576, AI$1, $F576, "Options: Curr=USD, Mag=Actuals")</f>
        <v>44196</v>
      </c>
      <c r="AJ576" s="6" t="str">
        <f>_xll.SNL.Clients.Office.Excel.Functions.SPG($D576, AJ$1, $F576, "Options: Curr=USD, Mag=Actuals")</f>
        <v>#INVALID FUNCTION PARAMETER</v>
      </c>
      <c r="AK576" s="6" t="str">
        <f>_xll.SNL.Clients.Office.Excel.Functions.SPG($D576, AK$1, $F576, "Options: Curr=USD, Mag=Actuals")</f>
        <v>#INVALID FUNCTION PARAMETER</v>
      </c>
      <c r="AL576" s="6" t="str">
        <f>_xll.SNL.Clients.Office.Excel.Functions.SPG($D576, AL$1, $F576, "Options: Curr=USD, Mag=Actuals")</f>
        <v>#INVALID FUNCTION PARAMETER</v>
      </c>
      <c r="AM576" s="6" t="str">
        <f>_xll.SNL.Clients.Office.Excel.Functions.SPG($D576, AM$1, $F576, "Options: Curr=USD, Mag=Actuals")</f>
        <v>#INVALID FUNCTION PARAMETER</v>
      </c>
      <c r="AN576" s="6">
        <f>_xll.SNL.Clients.Office.Excel.Functions.SPG($D576, AN$1, $F576, "Options: Curr=USD, Mag=Actuals")</f>
        <v>3384757000000</v>
      </c>
      <c r="AO576" s="6">
        <f>_xll.SNL.Clients.Office.Excel.Functions.SPG($D576, AO$1, $F576, "Options: Curr=USD, Mag=Actuals")</f>
        <v>984525000000</v>
      </c>
      <c r="AP576" s="6">
        <f>_xll.SNL.Clients.Office.Excel.Functions.SPG($D576, AP$1, $F576, "Options: Curr=USD, Mag=Actuals")</f>
        <v>2144257000000</v>
      </c>
      <c r="AQ576" s="6">
        <f>_xll.SNL.Clients.Office.Excel.Functions.SPG($D576, AQ$1, $F576, "Options: Curr=USD, Mag=Actuals")</f>
        <v>279354000000</v>
      </c>
      <c r="AR576" s="6">
        <f>_xll.SNL.Clients.Office.Excel.Functions.SPG($D576, AR$1, $F576, "Options: Curr=USD, Mag=Actuals")</f>
        <v>279354000000</v>
      </c>
      <c r="AS576" s="6">
        <f>_xll.SNL.Clients.Office.Excel.Functions.SPG($D576, AS$1, $F576, "Options: Curr=USD, Mag=Actuals")</f>
        <v>229202000000</v>
      </c>
      <c r="AT576" s="6">
        <f>_xll.SNL.Clients.Office.Excel.Functions.SPG($D576, AT$1, $F576, "Options: Curr=USD, Mag=Actuals")</f>
        <v>29.087021608936801</v>
      </c>
      <c r="AU576" s="6">
        <f>_xll.SNL.Clients.Office.Excel.Functions.SPG($D576, AU$1, $F576, "Options: Curr=USD, Mag=Actuals")</f>
        <v>45.914505583985502</v>
      </c>
      <c r="AV576" s="6">
        <f>_xll.SNL.Clients.Office.Excel.Functions.SPG($D576, AV$1, $F576, "Options: Curr=USD, Mag=Actuals")</f>
        <v>8.2532955837006892</v>
      </c>
      <c r="AW576" s="6">
        <f>_xll.SNL.Clients.Office.Excel.Functions.SPG($D576, AW$1, $F576, "Options: Curr=USD, Mag=Actuals")</f>
        <v>6.8734377834856</v>
      </c>
      <c r="AX576" s="6">
        <f>_xll.SNL.Clients.Office.Excel.Functions.SPG($D576, AX$1, $F576, "Options: Curr=USD, Mag=Actuals")</f>
        <v>29131000000</v>
      </c>
      <c r="AY576" s="6">
        <f>_xll.SNL.Clients.Office.Excel.Functions.SPG($D576, AY$1, $F576, "Options: Curr=USD, Mag=Actuals")</f>
        <v>29131000000</v>
      </c>
      <c r="AZ576" s="6">
        <f>_xll.SNL.Clients.Office.Excel.Functions.SPG($D576, AZ$1, $F576, "Options: Curr=USD, Mag=Actuals")</f>
        <v>0.90973252346080002</v>
      </c>
      <c r="BA576" s="6">
        <f>_xll.SNL.Clients.Office.Excel.Functions.SPG($D576, BA$1, $F576, "Options: Curr=USD, Mag=Actuals")</f>
        <v>10.920139149210501</v>
      </c>
      <c r="BB576" s="6">
        <f>_xll.SNL.Clients.Office.Excel.Functions.SPG($D576, BB$1, $F576, "Options: Curr=USD, Mag=Actuals")</f>
        <v>11.571992485170901</v>
      </c>
      <c r="BC576" s="6">
        <f>_xll.SNL.Clients.Office.Excel.Functions.SPG($D576, BC$1, $F576, "Options: Curr=USD, Mag=Actuals")</f>
        <v>0</v>
      </c>
      <c r="BD576" s="6">
        <f>_xll.SNL.Clients.Office.Excel.Functions.SPG($D576, BD$1, $F576, "Options: Curr=USD, Mag=Actuals")</f>
        <v>1.88156168504072</v>
      </c>
      <c r="BE576" s="6">
        <f>_xll.SNL.Clients.Office.Excel.Functions.SPG($D576, BE$1, $F576, "Options: Curr=USD, Mag=Actuals")</f>
        <v>1.7170026388520201</v>
      </c>
      <c r="BF576" s="6">
        <f>_xll.SNL.Clients.Office.Excel.Functions.SPG($D576, BF$1, $F576, "Options: Curr=USD, Mag=Actuals")</f>
        <v>0</v>
      </c>
      <c r="BG576" s="6">
        <f>_xll.SNL.Clients.Office.Excel.Functions.SPG($D576, BG$1, $F576, "Options: Curr=USD, Mag=Actuals")</f>
        <v>2.0816014240432201</v>
      </c>
      <c r="BH576" s="6">
        <f>_xll.SNL.Clients.Office.Excel.Functions.SPG($D576, BH$1, $F576, "Options: Curr=USD, Mag=Actuals")</f>
        <v>1.6467061193260799</v>
      </c>
      <c r="BI576" s="6">
        <f>_xll.SNL.Clients.Office.Excel.Functions.SPG($D576, BI$1, $F576, "Options: Curr=USD, Mag=Actuals")</f>
        <v>3.5242061797012401</v>
      </c>
      <c r="BJ576" s="6">
        <f>_xll.SNL.Clients.Office.Excel.Functions.SPG($D576, BJ$1, $F576, "Options: Curr=USD, Mag=Actuals")</f>
        <v>0</v>
      </c>
      <c r="BK576" s="6">
        <f>_xll.SNL.Clients.Office.Excel.Functions.SPG($D576, BK$1, $F576, "Options: Curr=USD, Mag=Actuals")</f>
        <v>4.3052890624446203</v>
      </c>
      <c r="BL576" s="6">
        <f>_xll.SNL.Clients.Office.Excel.Functions.SPG($D576, BL$1, $F576, "Options: Curr=USD, Mag=Actuals")</f>
        <v>3.44230647778123</v>
      </c>
      <c r="BM576" s="6">
        <f>_xll.SNL.Clients.Office.Excel.Functions.SPG($D576, BM$1, $F576, "Options: Curr=USD, Mag=Actuals")</f>
        <v>2.3132790412183999</v>
      </c>
      <c r="BN576" s="6">
        <f>_xll.SNL.Clients.Office.Excel.Functions.SPG($D576, BN$1, $F576, "Options: Curr=USD, Mag=Actuals")</f>
        <v>1.97794014483525</v>
      </c>
      <c r="BO576" s="6">
        <f>_xll.SNL.Clients.Office.Excel.Functions.SPG($D576, BO$1, $F576, "Options: Curr=USD, Mag=Actuals")</f>
        <v>45.863593571380498</v>
      </c>
      <c r="BP576" s="6">
        <f>_xll.SNL.Clients.Office.Excel.Functions.SPG($D576, BP$1, $F576, "Options: Curr=USD, Mag=Actuals")</f>
        <v>0</v>
      </c>
      <c r="BQ576" s="6">
        <f>_xll.SNL.Clients.Office.Excel.Functions.SPG($D576, BQ$1, $F576, "Options: Curr=USD, Mag=Actuals")</f>
        <v>55.569357487640801</v>
      </c>
      <c r="BR576" s="6">
        <f>_xll.SNL.Clients.Office.Excel.Functions.SPG($D576, BR$1, $F576, "Options: Curr=USD, Mag=Actuals")</f>
        <v>13.14</v>
      </c>
      <c r="BS576" s="6">
        <f>_xll.SNL.Clients.Office.Excel.Functions.SPG($D576, BS$1, $F576, "Options: Curr=USD, Mag=Actuals")</f>
        <v>15.05</v>
      </c>
      <c r="BT576" s="6">
        <f>_xll.SNL.Clients.Office.Excel.Functions.SPG($D576, BT$1, $F576, "Options: Curr=USD, Mag=Actuals")</f>
        <v>17.3</v>
      </c>
      <c r="BU576" s="6">
        <f>_xll.SNL.Clients.Office.Excel.Functions.SPG($D576, BU$1, $F576, "Options: Curr=USD, Mag=Actuals")</f>
        <v>0</v>
      </c>
      <c r="BV576" s="6">
        <f>_xll.SNL.Clients.Office.Excel.Functions.SPG($D576, BV$1, $F576, "Options: Curr=USD, Mag=Actuals")</f>
        <v>0</v>
      </c>
      <c r="BW576" s="6">
        <f>_xll.SNL.Clients.Office.Excel.Functions.SPG($D576, BW$1, $F576, "Options: Curr=USD, Mag=Actuals")</f>
        <v>0</v>
      </c>
      <c r="BX576" s="6">
        <f>_xll.SNL.Clients.Office.Excel.Functions.SPG($D576, BX$1, $F576, "Options: Curr=USD, Mag=Actuals")</f>
        <v>667746000000</v>
      </c>
      <c r="BY576" s="6">
        <f>_xll.SNL.Clients.Office.Excel.Functions.SPG($D576, BY$1, $F576, "Options: Curr=USD, Mag=Actuals")</f>
        <v>46.106971933288001</v>
      </c>
      <c r="BZ576" s="6">
        <f>_xll.SNL.Clients.Office.Excel.Functions.SPG($D576, BZ$1, $F576, "Options: Curr=USD, Mag=Actuals")</f>
        <v>15313000000</v>
      </c>
      <c r="CA576" s="6" t="str">
        <f>_xll.SNL.Clients.Office.Excel.Functions.SPG($D576, CA$1, $F576, "Options: Curr=USD, Mag=Actuals")</f>
        <v>Nonperforming Loans</v>
      </c>
      <c r="CB576" s="6">
        <f>_xll.SNL.Clients.Office.Excel.Functions.SPG($D576, CB$1, $F576, "Options: Curr=USD, Mag=Actuals")</f>
        <v>1.5118679610960299</v>
      </c>
      <c r="CC576" s="6">
        <f>_xll.SNL.Clients.Office.Excel.Functions.SPG($D576, CC$1, $F576, "Options: Curr=USD, Mag=Actuals")</f>
        <v>5.94610336659807</v>
      </c>
      <c r="CD576" s="6">
        <f>_xll.SNL.Clients.Office.Excel.Functions.SPG($D576, CD$1, $F576, "Options: Curr=USD, Mag=Actuals")</f>
        <v>1.6074125884303201</v>
      </c>
      <c r="CE576" s="6">
        <f>_xll.SNL.Clients.Office.Excel.Functions.SPG($D576, CE$1, $F576, "Options: Curr=USD, Mag=Actuals")</f>
        <v>32.798573975044597</v>
      </c>
      <c r="CF576" s="6">
        <f>_xll.SNL.Clients.Office.Excel.Functions.SPG($D576, CF$1, $F576, "Options: Curr=USD, Mag=Actuals")</f>
        <v>2.7968520604668199</v>
      </c>
      <c r="CG576" s="6">
        <f>_xll.SNL.Clients.Office.Excel.Functions.SPG($D576, CG$1, $F576, "Options: Curr=USD, Mag=Actuals")</f>
        <v>0.98121953625077196</v>
      </c>
    </row>
    <row r="577" spans="1:85" x14ac:dyDescent="0.3">
      <c r="A577" s="10" t="s">
        <v>84</v>
      </c>
      <c r="B577" s="10" t="s">
        <v>85</v>
      </c>
      <c r="C577" s="10" t="s">
        <v>3</v>
      </c>
      <c r="D577">
        <v>100201</v>
      </c>
      <c r="E577" s="10" t="s">
        <v>29</v>
      </c>
      <c r="F577" s="10" t="s">
        <v>77</v>
      </c>
      <c r="G577">
        <v>-1083.51</v>
      </c>
      <c r="H577">
        <v>1765.88</v>
      </c>
      <c r="I577">
        <v>2849.4</v>
      </c>
      <c r="J577">
        <v>23594.03</v>
      </c>
      <c r="K577">
        <v>70950.960000000006</v>
      </c>
      <c r="L577">
        <v>5.8</v>
      </c>
      <c r="M577">
        <v>21407.69</v>
      </c>
      <c r="N577">
        <v>332.54</v>
      </c>
      <c r="O577">
        <v>4.68</v>
      </c>
      <c r="P577">
        <v>16.96</v>
      </c>
      <c r="Q577">
        <v>1</v>
      </c>
      <c r="R577">
        <v>1</v>
      </c>
      <c r="S577" t="str">
        <f>_xll.SNL.Clients.Office.Excel.Functions.SPG(D577, S$1, F577, "Options: Curr=USD, Mag=Actuals")</f>
        <v>JPMorgan Chase &amp; Co. (NYSE:JPM)</v>
      </c>
      <c r="T577" t="str">
        <f>_xll.SNL.Clients.Office.Excel.Functions.SPG($D577, T$1, $F577, "Options: Curr=USD, Mag=Actuals")</f>
        <v>JPMorgan Chase &amp; Co.</v>
      </c>
      <c r="U577" s="6">
        <f>_xll.SNL.Clients.Office.Excel.Functions.SPG($D577, U$1, $F577, "Options: Curr=USD, Mag=Actuals")</f>
        <v>3743567000000</v>
      </c>
      <c r="V577" t="str">
        <f>_xll.SNL.Clients.Office.Excel.Functions.SPG($D577, V$1, $F577, "Options: Curr=USD, Mag=Actuals")</f>
        <v>NYSE:JPM</v>
      </c>
      <c r="W577" t="str">
        <f>_xll.SNL.Clients.Office.Excel.Functions.SPG($D577, W$1, $F577, "Options: Curr=USD, Mag=Actuals")</f>
        <v>Bank</v>
      </c>
      <c r="X577" s="6">
        <f>_xll.SNL.Clients.Office.Excel.Functions.SPG($D577, X$1, $F577, "Options: Curr=USD, Mag=Actuals")</f>
        <v>121649000000</v>
      </c>
      <c r="Y577" s="6">
        <f>_xll.SNL.Clients.Office.Excel.Functions.SPG($D577, Y$1, $F577, "Options: Curr=USD, Mag=Actuals")</f>
        <v>0</v>
      </c>
      <c r="Z577" s="6">
        <f>_xll.SNL.Clients.Office.Excel.Functions.SPG($D577, Z$1, $F577, "Options: Curr=USD, Mag=Actuals")</f>
        <v>65115000000</v>
      </c>
      <c r="AA577" s="6">
        <f>_xll.SNL.Clients.Office.Excel.Functions.SPG($D577, AA$1, $F577, "Options: Curr=USD, Mag=Actuals")</f>
        <v>48334000000</v>
      </c>
      <c r="AB577" s="6">
        <f>_xll.SNL.Clients.Office.Excel.Functions.SPG($D577, AB$1, $F577, "Options: Curr=USD, Mag=Actuals")</f>
        <v>15.36</v>
      </c>
      <c r="AC577" s="6">
        <f>_xll.SNL.Clients.Office.Excel.Functions.SPG($D577, AC$1, $F577, "Options: Curr=USD, Mag=Actuals")</f>
        <v>72.972972972972997</v>
      </c>
      <c r="AD577" s="6">
        <f>_xll.SNL.Clients.Office.Excel.Functions.SPG($D577, AD$1, $F577, "Options: Curr=USD, Mag=Actuals")</f>
        <v>1.2974866866279999</v>
      </c>
      <c r="AE577" s="6">
        <f>_xll.SNL.Clients.Office.Excel.Functions.SPG($D577, AE$1, $F577, "Options: Curr=USD, Mag=Actuals")</f>
        <v>17.019313720311999</v>
      </c>
      <c r="AF577" s="6">
        <f>_xll.SNL.Clients.Office.Excel.Functions.SPG($D577, AF$1, $F577, "Options: Curr=USD, Mag=Actuals")</f>
        <v>3743567000000</v>
      </c>
      <c r="AG577" s="6">
        <f>_xll.SNL.Clients.Office.Excel.Functions.SPG($D577, AG$1, $F577, "Options: Curr=USD, Mag=Actuals")</f>
        <v>568017000000</v>
      </c>
      <c r="AH577" s="6">
        <f>_xll.SNL.Clients.Office.Excel.Functions.SPG($D577, AH$1, $F577, "Options: Curr=USD, Mag=Actuals")</f>
        <v>294127000000</v>
      </c>
      <c r="AI577" s="6">
        <f>_xll.SNL.Clients.Office.Excel.Functions.SPG($D577, AI$1, $F577, "Options: Curr=USD, Mag=Actuals")</f>
        <v>44561</v>
      </c>
      <c r="AJ577" s="6" t="str">
        <f>_xll.SNL.Clients.Office.Excel.Functions.SPG($D577, AJ$1, $F577, "Options: Curr=USD, Mag=Actuals")</f>
        <v>#INVALID FUNCTION PARAMETER</v>
      </c>
      <c r="AK577" s="6" t="str">
        <f>_xll.SNL.Clients.Office.Excel.Functions.SPG($D577, AK$1, $F577, "Options: Curr=USD, Mag=Actuals")</f>
        <v>#INVALID FUNCTION PARAMETER</v>
      </c>
      <c r="AL577" s="6" t="str">
        <f>_xll.SNL.Clients.Office.Excel.Functions.SPG($D577, AL$1, $F577, "Options: Curr=USD, Mag=Actuals")</f>
        <v>#INVALID FUNCTION PARAMETER</v>
      </c>
      <c r="AM577" s="6" t="str">
        <f>_xll.SNL.Clients.Office.Excel.Functions.SPG($D577, AM$1, $F577, "Options: Curr=USD, Mag=Actuals")</f>
        <v>#INVALID FUNCTION PARAMETER</v>
      </c>
      <c r="AN577" s="6">
        <f>_xll.SNL.Clients.Office.Excel.Functions.SPG($D577, AN$1, $F577, "Options: Curr=USD, Mag=Actuals")</f>
        <v>3743567000000</v>
      </c>
      <c r="AO577" s="6">
        <f>_xll.SNL.Clients.Office.Excel.Functions.SPG($D577, AO$1, $F577, "Options: Curr=USD, Mag=Actuals")</f>
        <v>1061328000000</v>
      </c>
      <c r="AP577" s="6">
        <f>_xll.SNL.Clients.Office.Excel.Functions.SPG($D577, AP$1, $F577, "Options: Curr=USD, Mag=Actuals")</f>
        <v>2462303000000</v>
      </c>
      <c r="AQ577" s="6">
        <f>_xll.SNL.Clients.Office.Excel.Functions.SPG($D577, AQ$1, $F577, "Options: Curr=USD, Mag=Actuals")</f>
        <v>294127000000</v>
      </c>
      <c r="AR577" s="6">
        <f>_xll.SNL.Clients.Office.Excel.Functions.SPG($D577, AR$1, $F577, "Options: Curr=USD, Mag=Actuals")</f>
        <v>294127000000</v>
      </c>
      <c r="AS577" s="6">
        <f>_xll.SNL.Clients.Office.Excel.Functions.SPG($D577, AS$1, $F577, "Options: Curr=USD, Mag=Actuals")</f>
        <v>242930000000</v>
      </c>
      <c r="AT577" s="6">
        <f>_xll.SNL.Clients.Office.Excel.Functions.SPG($D577, AT$1, $F577, "Options: Curr=USD, Mag=Actuals")</f>
        <v>28.350714706054401</v>
      </c>
      <c r="AU577" s="6">
        <f>_xll.SNL.Clients.Office.Excel.Functions.SPG($D577, AU$1, $F577, "Options: Curr=USD, Mag=Actuals")</f>
        <v>43.1030624581946</v>
      </c>
      <c r="AV577" s="6">
        <f>_xll.SNL.Clients.Office.Excel.Functions.SPG($D577, AV$1, $F577, "Options: Curr=USD, Mag=Actuals")</f>
        <v>7.85686485643238</v>
      </c>
      <c r="AW577" s="6">
        <f>_xll.SNL.Clients.Office.Excel.Functions.SPG($D577, AW$1, $F577, "Options: Curr=USD, Mag=Actuals")</f>
        <v>6.5792431419386501</v>
      </c>
      <c r="AX577" s="6">
        <f>_xll.SNL.Clients.Office.Excel.Functions.SPG($D577, AX$1, $F577, "Options: Curr=USD, Mag=Actuals")</f>
        <v>48334000000</v>
      </c>
      <c r="AY577" s="6">
        <f>_xll.SNL.Clients.Office.Excel.Functions.SPG($D577, AY$1, $F577, "Options: Curr=USD, Mag=Actuals")</f>
        <v>48334000000</v>
      </c>
      <c r="AZ577" s="6">
        <f>_xll.SNL.Clients.Office.Excel.Functions.SPG($D577, AZ$1, $F577, "Options: Curr=USD, Mag=Actuals")</f>
        <v>1.2974866866279999</v>
      </c>
      <c r="BA577" s="6">
        <f>_xll.SNL.Clients.Office.Excel.Functions.SPG($D577, BA$1, $F577, "Options: Curr=USD, Mag=Actuals")</f>
        <v>17.019313720311999</v>
      </c>
      <c r="BB577" s="6">
        <f>_xll.SNL.Clients.Office.Excel.Functions.SPG($D577, BB$1, $F577, "Options: Curr=USD, Mag=Actuals")</f>
        <v>18.529453954289</v>
      </c>
      <c r="BC577" s="6">
        <f>_xll.SNL.Clients.Office.Excel.Functions.SPG($D577, BC$1, $F577, "Options: Curr=USD, Mag=Actuals")</f>
        <v>0</v>
      </c>
      <c r="BD577" s="6">
        <f>_xll.SNL.Clients.Office.Excel.Functions.SPG($D577, BD$1, $F577, "Options: Curr=USD, Mag=Actuals")</f>
        <v>3.0176692497990998</v>
      </c>
      <c r="BE577" s="6">
        <f>_xll.SNL.Clients.Office.Excel.Functions.SPG($D577, BE$1, $F577, "Options: Curr=USD, Mag=Actuals")</f>
        <v>1.41578899614034</v>
      </c>
      <c r="BF577" s="6">
        <f>_xll.SNL.Clients.Office.Excel.Functions.SPG($D577, BF$1, $F577, "Options: Curr=USD, Mag=Actuals")</f>
        <v>0</v>
      </c>
      <c r="BG577" s="6">
        <f>_xll.SNL.Clients.Office.Excel.Functions.SPG($D577, BG$1, $F577, "Options: Curr=USD, Mag=Actuals")</f>
        <v>1.91514446733358</v>
      </c>
      <c r="BH577" s="6">
        <f>_xll.SNL.Clients.Office.Excel.Functions.SPG($D577, BH$1, $F577, "Options: Curr=USD, Mag=Actuals")</f>
        <v>1.37179138205123</v>
      </c>
      <c r="BI577" s="6">
        <f>_xll.SNL.Clients.Office.Excel.Functions.SPG($D577, BI$1, $F577, "Options: Curr=USD, Mag=Actuals")</f>
        <v>3.2659679754673898</v>
      </c>
      <c r="BJ577" s="6">
        <f>_xll.SNL.Clients.Office.Excel.Functions.SPG($D577, BJ$1, $F577, "Options: Curr=USD, Mag=Actuals")</f>
        <v>0</v>
      </c>
      <c r="BK577" s="6">
        <f>_xll.SNL.Clients.Office.Excel.Functions.SPG($D577, BK$1, $F577, "Options: Curr=USD, Mag=Actuals")</f>
        <v>4.4542056789923699</v>
      </c>
      <c r="BL577" s="6">
        <f>_xll.SNL.Clients.Office.Excel.Functions.SPG($D577, BL$1, $F577, "Options: Curr=USD, Mag=Actuals")</f>
        <v>3.1407884569949398</v>
      </c>
      <c r="BM577" s="6">
        <f>_xll.SNL.Clients.Office.Excel.Functions.SPG($D577, BM$1, $F577, "Options: Curr=USD, Mag=Actuals")</f>
        <v>3.7186745532447998</v>
      </c>
      <c r="BN577" s="6">
        <f>_xll.SNL.Clients.Office.Excel.Functions.SPG($D577, BN$1, $F577, "Options: Curr=USD, Mag=Actuals")</f>
        <v>1.6399860445244301</v>
      </c>
      <c r="BO577" s="6">
        <f>_xll.SNL.Clients.Office.Excel.Functions.SPG($D577, BO$1, $F577, "Options: Curr=USD, Mag=Actuals")</f>
        <v>42.872597631438801</v>
      </c>
      <c r="BP577" s="6">
        <f>_xll.SNL.Clients.Office.Excel.Functions.SPG($D577, BP$1, $F577, "Options: Curr=USD, Mag=Actuals")</f>
        <v>0</v>
      </c>
      <c r="BQ577" s="6">
        <f>_xll.SNL.Clients.Office.Excel.Functions.SPG($D577, BQ$1, $F577, "Options: Curr=USD, Mag=Actuals")</f>
        <v>58.6465979991615</v>
      </c>
      <c r="BR577" s="6">
        <f>_xll.SNL.Clients.Office.Excel.Functions.SPG($D577, BR$1, $F577, "Options: Curr=USD, Mag=Actuals")</f>
        <v>13.05</v>
      </c>
      <c r="BS577" s="6">
        <f>_xll.SNL.Clients.Office.Excel.Functions.SPG($D577, BS$1, $F577, "Options: Curr=USD, Mag=Actuals")</f>
        <v>15.02</v>
      </c>
      <c r="BT577" s="6">
        <f>_xll.SNL.Clients.Office.Excel.Functions.SPG($D577, BT$1, $F577, "Options: Curr=USD, Mag=Actuals")</f>
        <v>16.77</v>
      </c>
      <c r="BU577" s="6">
        <f>_xll.SNL.Clients.Office.Excel.Functions.SPG($D577, BU$1, $F577, "Options: Curr=USD, Mag=Actuals")</f>
        <v>0</v>
      </c>
      <c r="BV577" s="6">
        <f>_xll.SNL.Clients.Office.Excel.Functions.SPG($D577, BV$1, $F577, "Options: Curr=USD, Mag=Actuals")</f>
        <v>0</v>
      </c>
      <c r="BW577" s="6">
        <f>_xll.SNL.Clients.Office.Excel.Functions.SPG($D577, BW$1, $F577, "Options: Curr=USD, Mag=Actuals")</f>
        <v>0</v>
      </c>
      <c r="BX577" s="6">
        <f>_xll.SNL.Clients.Office.Excel.Functions.SPG($D577, BX$1, $F577, "Options: Curr=USD, Mag=Actuals")</f>
        <v>682594000000</v>
      </c>
      <c r="BY577" s="6">
        <f>_xll.SNL.Clients.Office.Excel.Functions.SPG($D577, BY$1, $F577, "Options: Curr=USD, Mag=Actuals")</f>
        <v>43.779099986723899</v>
      </c>
      <c r="BZ577" s="6">
        <f>_xll.SNL.Clients.Office.Excel.Functions.SPG($D577, BZ$1, $F577, "Options: Curr=USD, Mag=Actuals")</f>
        <v>0</v>
      </c>
      <c r="CA577" s="6" t="str">
        <f>_xll.SNL.Clients.Office.Excel.Functions.SPG($D577, CA$1, $F577, "Options: Curr=USD, Mag=Actuals")</f>
        <v>Nonperforming Loans</v>
      </c>
      <c r="CB577" s="6">
        <f>_xll.SNL.Clients.Office.Excel.Functions.SPG($D577, CB$1, $F577, "Options: Curr=USD, Mag=Actuals")</f>
        <v>0</v>
      </c>
      <c r="CC577" s="6">
        <f>_xll.SNL.Clients.Office.Excel.Functions.SPG($D577, CC$1, $F577, "Options: Curr=USD, Mag=Actuals")</f>
        <v>0</v>
      </c>
      <c r="CD577" s="6">
        <f>_xll.SNL.Clients.Office.Excel.Functions.SPG($D577, CD$1, $F577, "Options: Curr=USD, Mag=Actuals")</f>
        <v>-0.87596819967941797</v>
      </c>
      <c r="CE577" s="6">
        <f>_xll.SNL.Clients.Office.Excel.Functions.SPG($D577, CE$1, $F577, "Options: Curr=USD, Mag=Actuals")</f>
        <v>-18.399395698326199</v>
      </c>
      <c r="CF577" s="6">
        <f>_xll.SNL.Clients.Office.Excel.Functions.SPG($D577, CF$1, $F577, "Options: Curr=USD, Mag=Actuals")</f>
        <v>1.52044048792166</v>
      </c>
      <c r="CG577" s="6">
        <f>_xll.SNL.Clients.Office.Excel.Functions.SPG($D577, CG$1, $F577, "Options: Curr=USD, Mag=Actuals")</f>
        <v>0</v>
      </c>
    </row>
    <row r="578" spans="1:85" x14ac:dyDescent="0.3">
      <c r="A578" s="10" t="s">
        <v>84</v>
      </c>
      <c r="B578" s="10" t="s">
        <v>85</v>
      </c>
      <c r="C578" s="10" t="s">
        <v>3</v>
      </c>
      <c r="D578">
        <v>100201</v>
      </c>
      <c r="E578" s="10" t="s">
        <v>29</v>
      </c>
      <c r="F578" s="10" t="s">
        <v>78</v>
      </c>
      <c r="G578">
        <v>-1183.01</v>
      </c>
      <c r="H578">
        <v>2089.92</v>
      </c>
      <c r="I578">
        <v>3272.94</v>
      </c>
      <c r="J578">
        <v>25744.11</v>
      </c>
      <c r="K578">
        <v>76880.789999999994</v>
      </c>
      <c r="L578">
        <v>1.94</v>
      </c>
      <c r="M578">
        <v>21822.04</v>
      </c>
      <c r="N578">
        <v>334.86</v>
      </c>
      <c r="O578">
        <v>7.99</v>
      </c>
      <c r="P578">
        <v>16.309999999999999</v>
      </c>
      <c r="Q578">
        <v>1</v>
      </c>
      <c r="R578">
        <v>1</v>
      </c>
      <c r="S578" t="str">
        <f>_xll.SNL.Clients.Office.Excel.Functions.SPG(D578, S$1, F578, "Options: Curr=USD, Mag=Actuals")</f>
        <v>JPMorgan Chase &amp; Co. (NYSE:JPM)</v>
      </c>
      <c r="T578" t="str">
        <f>_xll.SNL.Clients.Office.Excel.Functions.SPG($D578, T$1, $F578, "Options: Curr=USD, Mag=Actuals")</f>
        <v>JPMorgan Chase &amp; Co.</v>
      </c>
      <c r="U578" s="6">
        <f>_xll.SNL.Clients.Office.Excel.Functions.SPG($D578, U$1, $F578, "Options: Curr=USD, Mag=Actuals")</f>
        <v>3665743000000</v>
      </c>
      <c r="V578" t="str">
        <f>_xll.SNL.Clients.Office.Excel.Functions.SPG($D578, V$1, $F578, "Options: Curr=USD, Mag=Actuals")</f>
        <v>NYSE:JPM</v>
      </c>
      <c r="W578" t="str">
        <f>_xll.SNL.Clients.Office.Excel.Functions.SPG($D578, W$1, $F578, "Options: Curr=USD, Mag=Actuals")</f>
        <v>Bank</v>
      </c>
      <c r="X578" s="6">
        <f>_xll.SNL.Clients.Office.Excel.Functions.SPG($D578, X$1, $F578, "Options: Curr=USD, Mag=Actuals")</f>
        <v>127781000000</v>
      </c>
      <c r="Y578" s="6">
        <f>_xll.SNL.Clients.Office.Excel.Functions.SPG($D578, Y$1, $F578, "Options: Curr=USD, Mag=Actuals")</f>
        <v>0</v>
      </c>
      <c r="Z578" s="6">
        <f>_xll.SNL.Clients.Office.Excel.Functions.SPG($D578, Z$1, $F578, "Options: Curr=USD, Mag=Actuals")</f>
        <v>72263000000</v>
      </c>
      <c r="AA578" s="6">
        <f>_xll.SNL.Clients.Office.Excel.Functions.SPG($D578, AA$1, $F578, "Options: Curr=USD, Mag=Actuals")</f>
        <v>37676000000</v>
      </c>
      <c r="AB578" s="6">
        <f>_xll.SNL.Clients.Office.Excel.Functions.SPG($D578, AB$1, $F578, "Options: Curr=USD, Mag=Actuals")</f>
        <v>12.09</v>
      </c>
      <c r="AC578" s="6">
        <f>_xll.SNL.Clients.Office.Excel.Functions.SPG($D578, AC$1, $F578, "Options: Curr=USD, Mag=Actuals")</f>
        <v>-21.2890625</v>
      </c>
      <c r="AD578" s="6">
        <f>_xll.SNL.Clients.Office.Excel.Functions.SPG($D578, AD$1, $F578, "Options: Curr=USD, Mag=Actuals")</f>
        <v>0.97769842793898598</v>
      </c>
      <c r="AE578" s="6">
        <f>_xll.SNL.Clients.Office.Excel.Functions.SPG($D578, AE$1, $F578, "Options: Curr=USD, Mag=Actuals")</f>
        <v>13.2214583750057</v>
      </c>
      <c r="AF578" s="6">
        <f>_xll.SNL.Clients.Office.Excel.Functions.SPG($D578, AF$1, $F578, "Options: Curr=USD, Mag=Actuals")</f>
        <v>3665743000000</v>
      </c>
      <c r="AG578" s="6">
        <f>_xll.SNL.Clients.Office.Excel.Functions.SPG($D578, AG$1, $F578, "Options: Curr=USD, Mag=Actuals")</f>
        <v>563298000000</v>
      </c>
      <c r="AH578" s="6">
        <f>_xll.SNL.Clients.Office.Excel.Functions.SPG($D578, AH$1, $F578, "Options: Curr=USD, Mag=Actuals")</f>
        <v>292332000000</v>
      </c>
      <c r="AI578" s="6">
        <f>_xll.SNL.Clients.Office.Excel.Functions.SPG($D578, AI$1, $F578, "Options: Curr=USD, Mag=Actuals")</f>
        <v>44926</v>
      </c>
      <c r="AJ578" s="6" t="str">
        <f>_xll.SNL.Clients.Office.Excel.Functions.SPG($D578, AJ$1, $F578, "Options: Curr=USD, Mag=Actuals")</f>
        <v>#INVALID FUNCTION PARAMETER</v>
      </c>
      <c r="AK578" s="6" t="str">
        <f>_xll.SNL.Clients.Office.Excel.Functions.SPG($D578, AK$1, $F578, "Options: Curr=USD, Mag=Actuals")</f>
        <v>#INVALID FUNCTION PARAMETER</v>
      </c>
      <c r="AL578" s="6" t="str">
        <f>_xll.SNL.Clients.Office.Excel.Functions.SPG($D578, AL$1, $F578, "Options: Curr=USD, Mag=Actuals")</f>
        <v>#INVALID FUNCTION PARAMETER</v>
      </c>
      <c r="AM578" s="6" t="str">
        <f>_xll.SNL.Clients.Office.Excel.Functions.SPG($D578, AM$1, $F578, "Options: Curr=USD, Mag=Actuals")</f>
        <v>#INVALID FUNCTION PARAMETER</v>
      </c>
      <c r="AN578" s="6">
        <f>_xll.SNL.Clients.Office.Excel.Functions.SPG($D578, AN$1, $F578, "Options: Curr=USD, Mag=Actuals")</f>
        <v>3665743000000</v>
      </c>
      <c r="AO578" s="6">
        <f>_xll.SNL.Clients.Office.Excel.Functions.SPG($D578, AO$1, $F578, "Options: Curr=USD, Mag=Actuals")</f>
        <v>1115921000000</v>
      </c>
      <c r="AP578" s="6">
        <f>_xll.SNL.Clients.Office.Excel.Functions.SPG($D578, AP$1, $F578, "Options: Curr=USD, Mag=Actuals")</f>
        <v>2340179000000</v>
      </c>
      <c r="AQ578" s="6">
        <f>_xll.SNL.Clients.Office.Excel.Functions.SPG($D578, AQ$1, $F578, "Options: Curr=USD, Mag=Actuals")</f>
        <v>292332000000</v>
      </c>
      <c r="AR578" s="6">
        <f>_xll.SNL.Clients.Office.Excel.Functions.SPG($D578, AR$1, $F578, "Options: Curr=USD, Mag=Actuals")</f>
        <v>292332000000</v>
      </c>
      <c r="AS578" s="6">
        <f>_xll.SNL.Clients.Office.Excel.Functions.SPG($D578, AS$1, $F578, "Options: Curr=USD, Mag=Actuals")</f>
        <v>239446000000</v>
      </c>
      <c r="AT578" s="6">
        <f>_xll.SNL.Clients.Office.Excel.Functions.SPG($D578, AT$1, $F578, "Options: Curr=USD, Mag=Actuals")</f>
        <v>30.4418776766402</v>
      </c>
      <c r="AU578" s="6">
        <f>_xll.SNL.Clients.Office.Excel.Functions.SPG($D578, AU$1, $F578, "Options: Curr=USD, Mag=Actuals")</f>
        <v>47.685283903496298</v>
      </c>
      <c r="AV578" s="6">
        <f>_xll.SNL.Clients.Office.Excel.Functions.SPG($D578, AV$1, $F578, "Options: Curr=USD, Mag=Actuals")</f>
        <v>7.9746998084699303</v>
      </c>
      <c r="AW578" s="6">
        <f>_xll.SNL.Clients.Office.Excel.Functions.SPG($D578, AW$1, $F578, "Options: Curr=USD, Mag=Actuals")</f>
        <v>6.6276080121632299</v>
      </c>
      <c r="AX578" s="6">
        <f>_xll.SNL.Clients.Office.Excel.Functions.SPG($D578, AX$1, $F578, "Options: Curr=USD, Mag=Actuals")</f>
        <v>37676000000</v>
      </c>
      <c r="AY578" s="6">
        <f>_xll.SNL.Clients.Office.Excel.Functions.SPG($D578, AY$1, $F578, "Options: Curr=USD, Mag=Actuals")</f>
        <v>37676000000</v>
      </c>
      <c r="AZ578" s="6">
        <f>_xll.SNL.Clients.Office.Excel.Functions.SPG($D578, AZ$1, $F578, "Options: Curr=USD, Mag=Actuals")</f>
        <v>0.97769842793898598</v>
      </c>
      <c r="BA578" s="6">
        <f>_xll.SNL.Clients.Office.Excel.Functions.SPG($D578, BA$1, $F578, "Options: Curr=USD, Mag=Actuals")</f>
        <v>13.2214583750057</v>
      </c>
      <c r="BB578" s="6">
        <f>_xll.SNL.Clients.Office.Excel.Functions.SPG($D578, BB$1, $F578, "Options: Curr=USD, Mag=Actuals")</f>
        <v>14.1827493005832</v>
      </c>
      <c r="BC578" s="6">
        <f>_xll.SNL.Clients.Office.Excel.Functions.SPG($D578, BC$1, $F578, "Options: Curr=USD, Mag=Actuals")</f>
        <v>0</v>
      </c>
      <c r="BD578" s="6">
        <f>_xll.SNL.Clients.Office.Excel.Functions.SPG($D578, BD$1, $F578, "Options: Curr=USD, Mag=Actuals")</f>
        <v>2.22267841801346</v>
      </c>
      <c r="BE578" s="6">
        <f>_xll.SNL.Clients.Office.Excel.Functions.SPG($D578, BE$1, $F578, "Options: Curr=USD, Mag=Actuals")</f>
        <v>1.7423978990746201</v>
      </c>
      <c r="BF578" s="6">
        <f>_xll.SNL.Clients.Office.Excel.Functions.SPG($D578, BF$1, $F578, "Options: Curr=USD, Mag=Actuals")</f>
        <v>0</v>
      </c>
      <c r="BG578" s="6">
        <f>_xll.SNL.Clients.Office.Excel.Functions.SPG($D578, BG$1, $F578, "Options: Curr=USD, Mag=Actuals")</f>
        <v>1.9758455861363799</v>
      </c>
      <c r="BH578" s="6">
        <f>_xll.SNL.Clients.Office.Excel.Functions.SPG($D578, BH$1, $F578, "Options: Curr=USD, Mag=Actuals")</f>
        <v>1.41428400898914</v>
      </c>
      <c r="BI578" s="6">
        <f>_xll.SNL.Clients.Office.Excel.Functions.SPG($D578, BI$1, $F578, "Options: Curr=USD, Mag=Actuals")</f>
        <v>3.9355259917634</v>
      </c>
      <c r="BJ578" s="6">
        <f>_xll.SNL.Clients.Office.Excel.Functions.SPG($D578, BJ$1, $F578, "Options: Curr=USD, Mag=Actuals")</f>
        <v>0</v>
      </c>
      <c r="BK578" s="6">
        <f>_xll.SNL.Clients.Office.Excel.Functions.SPG($D578, BK$1, $F578, "Options: Curr=USD, Mag=Actuals")</f>
        <v>4.4918445362444199</v>
      </c>
      <c r="BL578" s="6">
        <f>_xll.SNL.Clients.Office.Excel.Functions.SPG($D578, BL$1, $F578, "Options: Curr=USD, Mag=Actuals")</f>
        <v>3.0465372169188099</v>
      </c>
      <c r="BM578" s="6">
        <f>_xll.SNL.Clients.Office.Excel.Functions.SPG($D578, BM$1, $F578, "Options: Curr=USD, Mag=Actuals")</f>
        <v>2.72354209167665</v>
      </c>
      <c r="BN578" s="6">
        <f>_xll.SNL.Clients.Office.Excel.Functions.SPG($D578, BN$1, $F578, "Options: Curr=USD, Mag=Actuals")</f>
        <v>2.0048496915122</v>
      </c>
      <c r="BO578" s="6">
        <f>_xll.SNL.Clients.Office.Excel.Functions.SPG($D578, BO$1, $F578, "Options: Curr=USD, Mag=Actuals")</f>
        <v>51.234198116830299</v>
      </c>
      <c r="BP578" s="6">
        <f>_xll.SNL.Clients.Office.Excel.Functions.SPG($D578, BP$1, $F578, "Options: Curr=USD, Mag=Actuals")</f>
        <v>0</v>
      </c>
      <c r="BQ578" s="6">
        <f>_xll.SNL.Clients.Office.Excel.Functions.SPG($D578, BQ$1, $F578, "Options: Curr=USD, Mag=Actuals")</f>
        <v>59.586323475321102</v>
      </c>
      <c r="BR578" s="6">
        <f>_xll.SNL.Clients.Office.Excel.Functions.SPG($D578, BR$1, $F578, "Options: Curr=USD, Mag=Actuals")</f>
        <v>13.24</v>
      </c>
      <c r="BS578" s="6">
        <f>_xll.SNL.Clients.Office.Excel.Functions.SPG($D578, BS$1, $F578, "Options: Curr=USD, Mag=Actuals")</f>
        <v>14.85</v>
      </c>
      <c r="BT578" s="6">
        <f>_xll.SNL.Clients.Office.Excel.Functions.SPG($D578, BT$1, $F578, "Options: Curr=USD, Mag=Actuals")</f>
        <v>16.440000000000001</v>
      </c>
      <c r="BU578" s="6">
        <f>_xll.SNL.Clients.Office.Excel.Functions.SPG($D578, BU$1, $F578, "Options: Curr=USD, Mag=Actuals")</f>
        <v>0</v>
      </c>
      <c r="BV578" s="6">
        <f>_xll.SNL.Clients.Office.Excel.Functions.SPG($D578, BV$1, $F578, "Options: Curr=USD, Mag=Actuals")</f>
        <v>0</v>
      </c>
      <c r="BW578" s="6">
        <f>_xll.SNL.Clients.Office.Excel.Functions.SPG($D578, BW$1, $F578, "Options: Curr=USD, Mag=Actuals")</f>
        <v>0</v>
      </c>
      <c r="BX578" s="6">
        <f>_xll.SNL.Clients.Office.Excel.Functions.SPG($D578, BX$1, $F578, "Options: Curr=USD, Mag=Actuals")</f>
        <v>690133000000</v>
      </c>
      <c r="BY578" s="6">
        <f>_xll.SNL.Clients.Office.Excel.Functions.SPG($D578, BY$1, $F578, "Options: Curr=USD, Mag=Actuals")</f>
        <v>45.1078587615117</v>
      </c>
      <c r="BZ578" s="6">
        <f>_xll.SNL.Clients.Office.Excel.Functions.SPG($D578, BZ$1, $F578, "Options: Curr=USD, Mag=Actuals")</f>
        <v>0</v>
      </c>
      <c r="CA578" s="6" t="str">
        <f>_xll.SNL.Clients.Office.Excel.Functions.SPG($D578, CA$1, $F578, "Options: Curr=USD, Mag=Actuals")</f>
        <v>Nonperforming Loans</v>
      </c>
      <c r="CB578" s="6">
        <f>_xll.SNL.Clients.Office.Excel.Functions.SPG($D578, CB$1, $F578, "Options: Curr=USD, Mag=Actuals")</f>
        <v>0</v>
      </c>
      <c r="CC578" s="6">
        <f>_xll.SNL.Clients.Office.Excel.Functions.SPG($D578, CC$1, $F578, "Options: Curr=USD, Mag=Actuals")</f>
        <v>0</v>
      </c>
      <c r="CD578" s="6">
        <f>_xll.SNL.Clients.Office.Excel.Functions.SPG($D578, CD$1, $F578, "Options: Curr=USD, Mag=Actuals")</f>
        <v>0.56305180629298401</v>
      </c>
      <c r="CE578" s="6">
        <f>_xll.SNL.Clients.Office.Excel.Functions.SPG($D578, CE$1, $F578, "Options: Curr=USD, Mag=Actuals")</f>
        <v>12.371952518347801</v>
      </c>
      <c r="CF578" s="6">
        <f>_xll.SNL.Clients.Office.Excel.Functions.SPG($D578, CF$1, $F578, "Options: Curr=USD, Mag=Actuals")</f>
        <v>1.7369834112184499</v>
      </c>
      <c r="CG578" s="6">
        <f>_xll.SNL.Clients.Office.Excel.Functions.SPG($D578, CG$1, $F578, "Options: Curr=USD, Mag=Actuals")</f>
        <v>0</v>
      </c>
    </row>
    <row r="579" spans="1:85" x14ac:dyDescent="0.3">
      <c r="A579" s="10" t="s">
        <v>84</v>
      </c>
      <c r="B579" s="10" t="s">
        <v>85</v>
      </c>
      <c r="C579" s="10" t="s">
        <v>3</v>
      </c>
      <c r="D579">
        <v>100201</v>
      </c>
      <c r="E579" s="10" t="s">
        <v>29</v>
      </c>
      <c r="F579" s="10" t="s">
        <v>10</v>
      </c>
      <c r="G579">
        <v>-1059.6300000000001</v>
      </c>
      <c r="H579">
        <v>2052.6799999999998</v>
      </c>
      <c r="I579">
        <v>3112.31</v>
      </c>
      <c r="J579">
        <v>27360.93</v>
      </c>
      <c r="K579">
        <v>80859.8</v>
      </c>
      <c r="L579">
        <v>2.54</v>
      </c>
      <c r="M579">
        <v>22376.91</v>
      </c>
      <c r="N579">
        <v>338.38</v>
      </c>
      <c r="O579">
        <v>4.13</v>
      </c>
      <c r="P579">
        <v>-3.29</v>
      </c>
      <c r="Q579">
        <v>1</v>
      </c>
      <c r="R579">
        <v>1</v>
      </c>
      <c r="S579" t="str">
        <f>_xll.SNL.Clients.Office.Excel.Functions.SPG(D579, S$1, F579, "Options: Curr=USD, Mag=Actuals")</f>
        <v>JPMorgan Chase &amp; Co. (NYSE:JPM)</v>
      </c>
      <c r="T579" t="str">
        <f>_xll.SNL.Clients.Office.Excel.Functions.SPG($D579, T$1, $F579, "Options: Curr=USD, Mag=Actuals")</f>
        <v>JPMorgan Chase &amp; Co.</v>
      </c>
      <c r="U579" s="6">
        <f>_xll.SNL.Clients.Office.Excel.Functions.SPG($D579, U$1, $F579, "Options: Curr=USD, Mag=Actuals")</f>
        <v>3875393000000</v>
      </c>
      <c r="V579" t="str">
        <f>_xll.SNL.Clients.Office.Excel.Functions.SPG($D579, V$1, $F579, "Options: Curr=USD, Mag=Actuals")</f>
        <v>NYSE:JPM</v>
      </c>
      <c r="W579" t="str">
        <f>_xll.SNL.Clients.Office.Excel.Functions.SPG($D579, W$1, $F579, "Options: Curr=USD, Mag=Actuals")</f>
        <v>Bank</v>
      </c>
      <c r="X579" s="6">
        <f>_xll.SNL.Clients.Office.Excel.Functions.SPG($D579, X$1, $F579, "Options: Curr=USD, Mag=Actuals")</f>
        <v>154990000000</v>
      </c>
      <c r="Y579" s="6">
        <f>_xll.SNL.Clients.Office.Excel.Functions.SPG($D579, Y$1, $F579, "Options: Curr=USD, Mag=Actuals")</f>
        <v>0</v>
      </c>
      <c r="Z579" s="6">
        <f>_xll.SNL.Clients.Office.Excel.Functions.SPG($D579, Z$1, $F579, "Options: Curr=USD, Mag=Actuals")</f>
        <v>142933000000</v>
      </c>
      <c r="AA579" s="6">
        <f>_xll.SNL.Clients.Office.Excel.Functions.SPG($D579, AA$1, $F579, "Options: Curr=USD, Mag=Actuals")</f>
        <v>49552000000</v>
      </c>
      <c r="AB579" s="6">
        <f>_xll.SNL.Clients.Office.Excel.Functions.SPG($D579, AB$1, $F579, "Options: Curr=USD, Mag=Actuals")</f>
        <v>16.23</v>
      </c>
      <c r="AC579" s="6">
        <f>_xll.SNL.Clients.Office.Excel.Functions.SPG($D579, AC$1, $F579, "Options: Curr=USD, Mag=Actuals")</f>
        <v>34.2431761786601</v>
      </c>
      <c r="AD579" s="6">
        <f>_xll.SNL.Clients.Office.Excel.Functions.SPG($D579, AD$1, $F579, "Options: Curr=USD, Mag=Actuals")</f>
        <v>1.29641800166605</v>
      </c>
      <c r="AE579" s="6">
        <f>_xll.SNL.Clients.Office.Excel.Functions.SPG($D579, AE$1, $F579, "Options: Curr=USD, Mag=Actuals")</f>
        <v>16.012408711949799</v>
      </c>
      <c r="AF579" s="6">
        <f>_xll.SNL.Clients.Office.Excel.Functions.SPG($D579, AF$1, $F579, "Options: Curr=USD, Mag=Actuals")</f>
        <v>3875393000000</v>
      </c>
      <c r="AG579" s="6">
        <f>_xll.SNL.Clients.Office.Excel.Functions.SPG($D579, AG$1, $F579, "Options: Curr=USD, Mag=Actuals")</f>
        <v>684925000000</v>
      </c>
      <c r="AH579" s="6">
        <f>_xll.SNL.Clients.Office.Excel.Functions.SPG($D579, AH$1, $F579, "Options: Curr=USD, Mag=Actuals")</f>
        <v>327878000000</v>
      </c>
      <c r="AI579" s="6">
        <f>_xll.SNL.Clients.Office.Excel.Functions.SPG($D579, AI$1, $F579, "Options: Curr=USD, Mag=Actuals")</f>
        <v>45291</v>
      </c>
      <c r="AJ579" s="6" t="str">
        <f>_xll.SNL.Clients.Office.Excel.Functions.SPG($D579, AJ$1, $F579, "Options: Curr=USD, Mag=Actuals")</f>
        <v>#INVALID FUNCTION PARAMETER</v>
      </c>
      <c r="AK579" s="6" t="str">
        <f>_xll.SNL.Clients.Office.Excel.Functions.SPG($D579, AK$1, $F579, "Options: Curr=USD, Mag=Actuals")</f>
        <v>#INVALID FUNCTION PARAMETER</v>
      </c>
      <c r="AL579" s="6" t="str">
        <f>_xll.SNL.Clients.Office.Excel.Functions.SPG($D579, AL$1, $F579, "Options: Curr=USD, Mag=Actuals")</f>
        <v>#INVALID FUNCTION PARAMETER</v>
      </c>
      <c r="AM579" s="6" t="str">
        <f>_xll.SNL.Clients.Office.Excel.Functions.SPG($D579, AM$1, $F579, "Options: Curr=USD, Mag=Actuals")</f>
        <v>#INVALID FUNCTION PARAMETER</v>
      </c>
      <c r="AN579" s="6">
        <f>_xll.SNL.Clients.Office.Excel.Functions.SPG($D579, AN$1, $F579, "Options: Curr=USD, Mag=Actuals")</f>
        <v>3875393000000</v>
      </c>
      <c r="AO579" s="6">
        <f>_xll.SNL.Clients.Office.Excel.Functions.SPG($D579, AO$1, $F579, "Options: Curr=USD, Mag=Actuals")</f>
        <v>1301286000000</v>
      </c>
      <c r="AP579" s="6">
        <f>_xll.SNL.Clients.Office.Excel.Functions.SPG($D579, AP$1, $F579, "Options: Curr=USD, Mag=Actuals")</f>
        <v>2400688000000</v>
      </c>
      <c r="AQ579" s="6">
        <f>_xll.SNL.Clients.Office.Excel.Functions.SPG($D579, AQ$1, $F579, "Options: Curr=USD, Mag=Actuals")</f>
        <v>327878000000</v>
      </c>
      <c r="AR579" s="6">
        <f>_xll.SNL.Clients.Office.Excel.Functions.SPG($D579, AR$1, $F579, "Options: Curr=USD, Mag=Actuals")</f>
        <v>327878000000</v>
      </c>
      <c r="AS579" s="6">
        <f>_xll.SNL.Clients.Office.Excel.Functions.SPG($D579, AS$1, $F579, "Options: Curr=USD, Mag=Actuals")</f>
        <v>272019000000</v>
      </c>
      <c r="AT579" s="6">
        <f>_xll.SNL.Clients.Office.Excel.Functions.SPG($D579, AT$1, $F579, "Options: Curr=USD, Mag=Actuals")</f>
        <v>33.578168717340397</v>
      </c>
      <c r="AU579" s="6">
        <f>_xll.SNL.Clients.Office.Excel.Functions.SPG($D579, AU$1, $F579, "Options: Curr=USD, Mag=Actuals")</f>
        <v>54.204711316089401</v>
      </c>
      <c r="AV579" s="6">
        <f>_xll.SNL.Clients.Office.Excel.Functions.SPG($D579, AV$1, $F579, "Options: Curr=USD, Mag=Actuals")</f>
        <v>8.4605096825018808</v>
      </c>
      <c r="AW579" s="6">
        <f>_xll.SNL.Clients.Office.Excel.Functions.SPG($D579, AW$1, $F579, "Options: Curr=USD, Mag=Actuals")</f>
        <v>7.1217850135644802</v>
      </c>
      <c r="AX579" s="6">
        <f>_xll.SNL.Clients.Office.Excel.Functions.SPG($D579, AX$1, $F579, "Options: Curr=USD, Mag=Actuals")</f>
        <v>49552000000</v>
      </c>
      <c r="AY579" s="6">
        <f>_xll.SNL.Clients.Office.Excel.Functions.SPG($D579, AY$1, $F579, "Options: Curr=USD, Mag=Actuals")</f>
        <v>49552000000</v>
      </c>
      <c r="AZ579" s="6">
        <f>_xll.SNL.Clients.Office.Excel.Functions.SPG($D579, AZ$1, $F579, "Options: Curr=USD, Mag=Actuals")</f>
        <v>1.29641800166605</v>
      </c>
      <c r="BA579" s="6">
        <f>_xll.SNL.Clients.Office.Excel.Functions.SPG($D579, BA$1, $F579, "Options: Curr=USD, Mag=Actuals")</f>
        <v>16.012408711949799</v>
      </c>
      <c r="BB579" s="6">
        <f>_xll.SNL.Clients.Office.Excel.Functions.SPG($D579, BB$1, $F579, "Options: Curr=USD, Mag=Actuals")</f>
        <v>16.932807669399001</v>
      </c>
      <c r="BC579" s="6">
        <f>_xll.SNL.Clients.Office.Excel.Functions.SPG($D579, BC$1, $F579, "Options: Curr=USD, Mag=Actuals")</f>
        <v>0</v>
      </c>
      <c r="BD579" s="6">
        <f>_xll.SNL.Clients.Office.Excel.Functions.SPG($D579, BD$1, $F579, "Options: Curr=USD, Mag=Actuals")</f>
        <v>2.95423868214055</v>
      </c>
      <c r="BE579" s="6">
        <f>_xll.SNL.Clients.Office.Excel.Functions.SPG($D579, BE$1, $F579, "Options: Curr=USD, Mag=Actuals")</f>
        <v>2.3480308846367999</v>
      </c>
      <c r="BF579" s="6">
        <f>_xll.SNL.Clients.Office.Excel.Functions.SPG($D579, BF$1, $F579, "Options: Curr=USD, Mag=Actuals")</f>
        <v>0</v>
      </c>
      <c r="BG579" s="6">
        <f>_xll.SNL.Clients.Office.Excel.Functions.SPG($D579, BG$1, $F579, "Options: Curr=USD, Mag=Actuals")</f>
        <v>2.1775280569636899</v>
      </c>
      <c r="BH579" s="6">
        <f>_xll.SNL.Clients.Office.Excel.Functions.SPG($D579, BH$1, $F579, "Options: Curr=USD, Mag=Actuals")</f>
        <v>1.97565605783439</v>
      </c>
      <c r="BI579" s="6">
        <f>_xll.SNL.Clients.Office.Excel.Functions.SPG($D579, BI$1, $F579, "Options: Curr=USD, Mag=Actuals")</f>
        <v>5.3220056594817597</v>
      </c>
      <c r="BJ579" s="6">
        <f>_xll.SNL.Clients.Office.Excel.Functions.SPG($D579, BJ$1, $F579, "Options: Curr=USD, Mag=Actuals")</f>
        <v>0</v>
      </c>
      <c r="BK579" s="6">
        <f>_xll.SNL.Clients.Office.Excel.Functions.SPG($D579, BK$1, $F579, "Options: Curr=USD, Mag=Actuals")</f>
        <v>4.9620860008588501</v>
      </c>
      <c r="BL579" s="6">
        <f>_xll.SNL.Clients.Office.Excel.Functions.SPG($D579, BL$1, $F579, "Options: Curr=USD, Mag=Actuals")</f>
        <v>4.2782565351631696</v>
      </c>
      <c r="BM579" s="6">
        <f>_xll.SNL.Clients.Office.Excel.Functions.SPG($D579, BM$1, $F579, "Options: Curr=USD, Mag=Actuals")</f>
        <v>3.6732433339530899</v>
      </c>
      <c r="BN579" s="6">
        <f>_xll.SNL.Clients.Office.Excel.Functions.SPG($D579, BN$1, $F579, "Options: Curr=USD, Mag=Actuals")</f>
        <v>2.6985832791092901</v>
      </c>
      <c r="BO579" s="6">
        <f>_xll.SNL.Clients.Office.Excel.Functions.SPG($D579, BO$1, $F579, "Options: Curr=USD, Mag=Actuals")</f>
        <v>56.403856846787598</v>
      </c>
      <c r="BP579" s="6">
        <f>_xll.SNL.Clients.Office.Excel.Functions.SPG($D579, BP$1, $F579, "Options: Curr=USD, Mag=Actuals")</f>
        <v>0</v>
      </c>
      <c r="BQ579" s="6">
        <f>_xll.SNL.Clients.Office.Excel.Functions.SPG($D579, BQ$1, $F579, "Options: Curr=USD, Mag=Actuals")</f>
        <v>53.700238725078997</v>
      </c>
      <c r="BR579" s="6">
        <f>_xll.SNL.Clients.Office.Excel.Functions.SPG($D579, BR$1, $F579, "Options: Curr=USD, Mag=Actuals")</f>
        <v>14.99</v>
      </c>
      <c r="BS579" s="6">
        <f>_xll.SNL.Clients.Office.Excel.Functions.SPG($D579, BS$1, $F579, "Options: Curr=USD, Mag=Actuals")</f>
        <v>16.59</v>
      </c>
      <c r="BT579" s="6">
        <f>_xll.SNL.Clients.Office.Excel.Functions.SPG($D579, BT$1, $F579, "Options: Curr=USD, Mag=Actuals")</f>
        <v>17.7</v>
      </c>
      <c r="BU579" s="6">
        <f>_xll.SNL.Clients.Office.Excel.Functions.SPG($D579, BU$1, $F579, "Options: Curr=USD, Mag=Actuals")</f>
        <v>0</v>
      </c>
      <c r="BV579" s="6">
        <f>_xll.SNL.Clients.Office.Excel.Functions.SPG($D579, BV$1, $F579, "Options: Curr=USD, Mag=Actuals")</f>
        <v>0</v>
      </c>
      <c r="BW579" s="6">
        <f>_xll.SNL.Clients.Office.Excel.Functions.SPG($D579, BW$1, $F579, "Options: Curr=USD, Mag=Actuals")</f>
        <v>0</v>
      </c>
      <c r="BX579" s="6">
        <f>_xll.SNL.Clients.Office.Excel.Functions.SPG($D579, BX$1, $F579, "Options: Curr=USD, Mag=Actuals")</f>
        <v>824506000000</v>
      </c>
      <c r="BY579" s="6">
        <f>_xll.SNL.Clients.Office.Excel.Functions.SPG($D579, BY$1, $F579, "Options: Curr=USD, Mag=Actuals")</f>
        <v>43.143896760922097</v>
      </c>
      <c r="BZ579" s="6">
        <f>_xll.SNL.Clients.Office.Excel.Functions.SPG($D579, BZ$1, $F579, "Options: Curr=USD, Mag=Actuals")</f>
        <v>6917000000</v>
      </c>
      <c r="CA579" s="6" t="str">
        <f>_xll.SNL.Clients.Office.Excel.Functions.SPG($D579, CA$1, $F579, "Options: Curr=USD, Mag=Actuals")</f>
        <v>Nonperforming Loans</v>
      </c>
      <c r="CB579" s="6">
        <f>_xll.SNL.Clients.Office.Excel.Functions.SPG($D579, CB$1, $F579, "Options: Curr=USD, Mag=Actuals")</f>
        <v>0.52254805825462802</v>
      </c>
      <c r="CC579" s="6">
        <f>_xll.SNL.Clients.Office.Excel.Functions.SPG($D579, CC$1, $F579, "Options: Curr=USD, Mag=Actuals")</f>
        <v>2.3492132496034799</v>
      </c>
      <c r="CD579" s="6">
        <f>_xll.SNL.Clients.Office.Excel.Functions.SPG($D579, CD$1, $F579, "Options: Curr=USD, Mag=Actuals")</f>
        <v>0.76221136693588198</v>
      </c>
      <c r="CE579" s="6">
        <f>_xll.SNL.Clients.Office.Excel.Functions.SPG($D579, CE$1, $F579, "Options: Curr=USD, Mag=Actuals")</f>
        <v>12.9877369007804</v>
      </c>
      <c r="CF579" s="6">
        <f>_xll.SNL.Clients.Office.Excel.Functions.SPG($D579, CF$1, $F579, "Options: Curr=USD, Mag=Actuals")</f>
        <v>1.6937295743919001</v>
      </c>
      <c r="CG579" s="6">
        <f>_xll.SNL.Clients.Office.Excel.Functions.SPG($D579, CG$1, $F579, "Options: Curr=USD, Mag=Actuals")</f>
        <v>0.41369727206003198</v>
      </c>
    </row>
    <row r="580" spans="1:85" x14ac:dyDescent="0.3">
      <c r="A580" s="10" t="s">
        <v>97</v>
      </c>
      <c r="B580" s="10" t="s">
        <v>85</v>
      </c>
      <c r="C580" s="10" t="s">
        <v>12</v>
      </c>
      <c r="D580">
        <v>4115073</v>
      </c>
      <c r="E580" s="10" t="s">
        <v>24</v>
      </c>
      <c r="F580" s="10" t="s">
        <v>6</v>
      </c>
      <c r="G580">
        <v>69.64</v>
      </c>
      <c r="H580">
        <v>282.08</v>
      </c>
      <c r="I580">
        <v>212.44</v>
      </c>
      <c r="J580">
        <v>3184.05</v>
      </c>
      <c r="K580">
        <v>25742.92</v>
      </c>
      <c r="L580">
        <v>4.87</v>
      </c>
      <c r="M580">
        <v>2946.7957084115674</v>
      </c>
      <c r="N580">
        <v>123.69</v>
      </c>
      <c r="O580">
        <v>3.07</v>
      </c>
      <c r="P580">
        <v>1.5</v>
      </c>
      <c r="Q580">
        <v>144.79</v>
      </c>
      <c r="R580">
        <v>134.4</v>
      </c>
      <c r="S580" t="str">
        <f>_xll.SNL.Clients.Office.Excel.Functions.SPG(D580, S$1, F580, "Options: Curr=USD, Mag=Actuals")</f>
        <v>Mitsubishi UFJ Financial Group, Inc. (TSE:8306)</v>
      </c>
      <c r="T580" t="str">
        <f>_xll.SNL.Clients.Office.Excel.Functions.SPG($D580, T$1, $F580, "Options: Curr=USD, Mag=Actuals")</f>
        <v>Mitsubishi UFJ Financial Group, Inc.</v>
      </c>
      <c r="U580" s="6">
        <f>_xll.SNL.Clients.Office.Excel.Functions.SPG($D580, U$1, $F580, "Options: Curr=USD, Mag=Actuals")</f>
        <v>0</v>
      </c>
      <c r="V580" t="str">
        <f>_xll.SNL.Clients.Office.Excel.Functions.SPG($D580, V$1, $F580, "Options: Curr=USD, Mag=Actuals")</f>
        <v>TSE:8306</v>
      </c>
      <c r="W580" t="str">
        <f>_xll.SNL.Clients.Office.Excel.Functions.SPG($D580, W$1, $F580, "Options: Curr=USD, Mag=Actuals")</f>
        <v>Bank</v>
      </c>
      <c r="X580" s="6">
        <f>_xll.SNL.Clients.Office.Excel.Functions.SPG($D580, X$1, $F580, "Options: Curr=USD, Mag=Actuals")</f>
        <v>0</v>
      </c>
      <c r="Y580" s="6">
        <f>_xll.SNL.Clients.Office.Excel.Functions.SPG($D580, Y$1, $F580, "Options: Curr=USD, Mag=Actuals")</f>
        <v>0</v>
      </c>
      <c r="Z580" s="6">
        <f>_xll.SNL.Clients.Office.Excel.Functions.SPG($D580, Z$1, $F580, "Options: Curr=USD, Mag=Actuals")</f>
        <v>0</v>
      </c>
      <c r="AA580" s="6">
        <f>_xll.SNL.Clients.Office.Excel.Functions.SPG($D580, AA$1, $F580, "Options: Curr=USD, Mag=Actuals")</f>
        <v>0</v>
      </c>
      <c r="AB580" s="6">
        <f>_xll.SNL.Clients.Office.Excel.Functions.SPG($D580, AB$1, $F580, "Options: Curr=USD, Mag=Actuals")</f>
        <v>0</v>
      </c>
      <c r="AC580" s="6">
        <f>_xll.SNL.Clients.Office.Excel.Functions.SPG($D580, AC$1, $F580, "Options: Curr=USD, Mag=Actuals")</f>
        <v>0</v>
      </c>
      <c r="AD580" s="6">
        <f>_xll.SNL.Clients.Office.Excel.Functions.SPG($D580, AD$1, $F580, "Options: Curr=USD, Mag=Actuals")</f>
        <v>0</v>
      </c>
      <c r="AE580" s="6">
        <f>_xll.SNL.Clients.Office.Excel.Functions.SPG($D580, AE$1, $F580, "Options: Curr=USD, Mag=Actuals")</f>
        <v>0</v>
      </c>
      <c r="AF580" s="6">
        <f>_xll.SNL.Clients.Office.Excel.Functions.SPG($D580, AF$1, $F580, "Options: Curr=USD, Mag=Actuals")</f>
        <v>0</v>
      </c>
      <c r="AG580" s="6">
        <f>_xll.SNL.Clients.Office.Excel.Functions.SPG($D580, AG$1, $F580, "Options: Curr=USD, Mag=Actuals")</f>
        <v>0</v>
      </c>
      <c r="AH580" s="6">
        <f>_xll.SNL.Clients.Office.Excel.Functions.SPG($D580, AH$1, $F580, "Options: Curr=USD, Mag=Actuals")</f>
        <v>0</v>
      </c>
      <c r="AI580" s="6" t="str">
        <f>_xll.SNL.Clients.Office.Excel.Functions.SPG($D580, AI$1, $F580, "Options: Curr=USD, Mag=Actuals")</f>
        <v/>
      </c>
      <c r="AJ580" s="6" t="str">
        <f>_xll.SNL.Clients.Office.Excel.Functions.SPG($D580, AJ$1, $F580, "Options: Curr=USD, Mag=Actuals")</f>
        <v>#INVALID FUNCTION PARAMETER</v>
      </c>
      <c r="AK580" s="6" t="str">
        <f>_xll.SNL.Clients.Office.Excel.Functions.SPG($D580, AK$1, $F580, "Options: Curr=USD, Mag=Actuals")</f>
        <v>#INVALID FUNCTION PARAMETER</v>
      </c>
      <c r="AL580" s="6" t="str">
        <f>_xll.SNL.Clients.Office.Excel.Functions.SPG($D580, AL$1, $F580, "Options: Curr=USD, Mag=Actuals")</f>
        <v>#INVALID FUNCTION PARAMETER</v>
      </c>
      <c r="AM580" s="6" t="str">
        <f>_xll.SNL.Clients.Office.Excel.Functions.SPG($D580, AM$1, $F580, "Options: Curr=USD, Mag=Actuals")</f>
        <v>#INVALID FUNCTION PARAMETER</v>
      </c>
      <c r="AN580" s="6">
        <f>_xll.SNL.Clients.Office.Excel.Functions.SPG($D580, AN$1, $F580, "Options: Curr=USD, Mag=Actuals")</f>
        <v>0</v>
      </c>
      <c r="AO580" s="6">
        <f>_xll.SNL.Clients.Office.Excel.Functions.SPG($D580, AO$1, $F580, "Options: Curr=USD, Mag=Actuals")</f>
        <v>0</v>
      </c>
      <c r="AP580" s="6">
        <f>_xll.SNL.Clients.Office.Excel.Functions.SPG($D580, AP$1, $F580, "Options: Curr=USD, Mag=Actuals")</f>
        <v>0</v>
      </c>
      <c r="AQ580" s="6">
        <f>_xll.SNL.Clients.Office.Excel.Functions.SPG($D580, AQ$1, $F580, "Options: Curr=USD, Mag=Actuals")</f>
        <v>0</v>
      </c>
      <c r="AR580" s="6">
        <f>_xll.SNL.Clients.Office.Excel.Functions.SPG($D580, AR$1, $F580, "Options: Curr=USD, Mag=Actuals")</f>
        <v>0</v>
      </c>
      <c r="AS580" s="6">
        <f>_xll.SNL.Clients.Office.Excel.Functions.SPG($D580, AS$1, $F580, "Options: Curr=USD, Mag=Actuals")</f>
        <v>0</v>
      </c>
      <c r="AT580" s="6">
        <f>_xll.SNL.Clients.Office.Excel.Functions.SPG($D580, AT$1, $F580, "Options: Curr=USD, Mag=Actuals")</f>
        <v>0</v>
      </c>
      <c r="AU580" s="6">
        <f>_xll.SNL.Clients.Office.Excel.Functions.SPG($D580, AU$1, $F580, "Options: Curr=USD, Mag=Actuals")</f>
        <v>0</v>
      </c>
      <c r="AV580" s="6">
        <f>_xll.SNL.Clients.Office.Excel.Functions.SPG($D580, AV$1, $F580, "Options: Curr=USD, Mag=Actuals")</f>
        <v>0</v>
      </c>
      <c r="AW580" s="6">
        <f>_xll.SNL.Clients.Office.Excel.Functions.SPG($D580, AW$1, $F580, "Options: Curr=USD, Mag=Actuals")</f>
        <v>0</v>
      </c>
      <c r="AX580" s="6">
        <f>_xll.SNL.Clients.Office.Excel.Functions.SPG($D580, AX$1, $F580, "Options: Curr=USD, Mag=Actuals")</f>
        <v>0</v>
      </c>
      <c r="AY580" s="6">
        <f>_xll.SNL.Clients.Office.Excel.Functions.SPG($D580, AY$1, $F580, "Options: Curr=USD, Mag=Actuals")</f>
        <v>0</v>
      </c>
      <c r="AZ580" s="6">
        <f>_xll.SNL.Clients.Office.Excel.Functions.SPG($D580, AZ$1, $F580, "Options: Curr=USD, Mag=Actuals")</f>
        <v>0</v>
      </c>
      <c r="BA580" s="6">
        <f>_xll.SNL.Clients.Office.Excel.Functions.SPG($D580, BA$1, $F580, "Options: Curr=USD, Mag=Actuals")</f>
        <v>0</v>
      </c>
      <c r="BB580" s="6">
        <f>_xll.SNL.Clients.Office.Excel.Functions.SPG($D580, BB$1, $F580, "Options: Curr=USD, Mag=Actuals")</f>
        <v>0</v>
      </c>
      <c r="BC580" s="6">
        <f>_xll.SNL.Clients.Office.Excel.Functions.SPG($D580, BC$1, $F580, "Options: Curr=USD, Mag=Actuals")</f>
        <v>0</v>
      </c>
      <c r="BD580" s="6">
        <f>_xll.SNL.Clients.Office.Excel.Functions.SPG($D580, BD$1, $F580, "Options: Curr=USD, Mag=Actuals")</f>
        <v>0</v>
      </c>
      <c r="BE580" s="6">
        <f>_xll.SNL.Clients.Office.Excel.Functions.SPG($D580, BE$1, $F580, "Options: Curr=USD, Mag=Actuals")</f>
        <v>0</v>
      </c>
      <c r="BF580" s="6">
        <f>_xll.SNL.Clients.Office.Excel.Functions.SPG($D580, BF$1, $F580, "Options: Curr=USD, Mag=Actuals")</f>
        <v>0</v>
      </c>
      <c r="BG580" s="6">
        <f>_xll.SNL.Clients.Office.Excel.Functions.SPG($D580, BG$1, $F580, "Options: Curr=USD, Mag=Actuals")</f>
        <v>0</v>
      </c>
      <c r="BH580" s="6">
        <f>_xll.SNL.Clients.Office.Excel.Functions.SPG($D580, BH$1, $F580, "Options: Curr=USD, Mag=Actuals")</f>
        <v>0</v>
      </c>
      <c r="BI580" s="6">
        <f>_xll.SNL.Clients.Office.Excel.Functions.SPG($D580, BI$1, $F580, "Options: Curr=USD, Mag=Actuals")</f>
        <v>0</v>
      </c>
      <c r="BJ580" s="6">
        <f>_xll.SNL.Clients.Office.Excel.Functions.SPG($D580, BJ$1, $F580, "Options: Curr=USD, Mag=Actuals")</f>
        <v>0</v>
      </c>
      <c r="BK580" s="6">
        <f>_xll.SNL.Clients.Office.Excel.Functions.SPG($D580, BK$1, $F580, "Options: Curr=USD, Mag=Actuals")</f>
        <v>0</v>
      </c>
      <c r="BL580" s="6">
        <f>_xll.SNL.Clients.Office.Excel.Functions.SPG($D580, BL$1, $F580, "Options: Curr=USD, Mag=Actuals")</f>
        <v>0</v>
      </c>
      <c r="BM580" s="6">
        <f>_xll.SNL.Clients.Office.Excel.Functions.SPG($D580, BM$1, $F580, "Options: Curr=USD, Mag=Actuals")</f>
        <v>0</v>
      </c>
      <c r="BN580" s="6">
        <f>_xll.SNL.Clients.Office.Excel.Functions.SPG($D580, BN$1, $F580, "Options: Curr=USD, Mag=Actuals")</f>
        <v>0</v>
      </c>
      <c r="BO580" s="6">
        <f>_xll.SNL.Clients.Office.Excel.Functions.SPG($D580, BO$1, $F580, "Options: Curr=USD, Mag=Actuals")</f>
        <v>0</v>
      </c>
      <c r="BP580" s="6">
        <f>_xll.SNL.Clients.Office.Excel.Functions.SPG($D580, BP$1, $F580, "Options: Curr=USD, Mag=Actuals")</f>
        <v>0</v>
      </c>
      <c r="BQ580" s="6">
        <f>_xll.SNL.Clients.Office.Excel.Functions.SPG($D580, BQ$1, $F580, "Options: Curr=USD, Mag=Actuals")</f>
        <v>0</v>
      </c>
      <c r="BR580" s="6">
        <f>_xll.SNL.Clients.Office.Excel.Functions.SPG($D580, BR$1, $F580, "Options: Curr=USD, Mag=Actuals")</f>
        <v>0</v>
      </c>
      <c r="BS580" s="6">
        <f>_xll.SNL.Clients.Office.Excel.Functions.SPG($D580, BS$1, $F580, "Options: Curr=USD, Mag=Actuals")</f>
        <v>0</v>
      </c>
      <c r="BT580" s="6">
        <f>_xll.SNL.Clients.Office.Excel.Functions.SPG($D580, BT$1, $F580, "Options: Curr=USD, Mag=Actuals")</f>
        <v>0</v>
      </c>
      <c r="BU580" s="6">
        <f>_xll.SNL.Clients.Office.Excel.Functions.SPG($D580, BU$1, $F580, "Options: Curr=USD, Mag=Actuals")</f>
        <v>0</v>
      </c>
      <c r="BV580" s="6">
        <f>_xll.SNL.Clients.Office.Excel.Functions.SPG($D580, BV$1, $F580, "Options: Curr=USD, Mag=Actuals")</f>
        <v>0</v>
      </c>
      <c r="BW580" s="6">
        <f>_xll.SNL.Clients.Office.Excel.Functions.SPG($D580, BW$1, $F580, "Options: Curr=USD, Mag=Actuals")</f>
        <v>0</v>
      </c>
      <c r="BX580" s="6">
        <f>_xll.SNL.Clients.Office.Excel.Functions.SPG($D580, BX$1, $F580, "Options: Curr=USD, Mag=Actuals")</f>
        <v>0</v>
      </c>
      <c r="BY580" s="6">
        <f>_xll.SNL.Clients.Office.Excel.Functions.SPG($D580, BY$1, $F580, "Options: Curr=USD, Mag=Actuals")</f>
        <v>0</v>
      </c>
      <c r="BZ580" s="6">
        <f>_xll.SNL.Clients.Office.Excel.Functions.SPG($D580, BZ$1, $F580, "Options: Curr=USD, Mag=Actuals")</f>
        <v>0</v>
      </c>
      <c r="CA580" s="6" t="str">
        <f>_xll.SNL.Clients.Office.Excel.Functions.SPG($D580, CA$1, $F580, "Options: Curr=USD, Mag=Actuals")</f>
        <v>Nonperforming Loans</v>
      </c>
      <c r="CB580" s="6">
        <f>_xll.SNL.Clients.Office.Excel.Functions.SPG($D580, CB$1, $F580, "Options: Curr=USD, Mag=Actuals")</f>
        <v>0</v>
      </c>
      <c r="CC580" s="6">
        <f>_xll.SNL.Clients.Office.Excel.Functions.SPG($D580, CC$1, $F580, "Options: Curr=USD, Mag=Actuals")</f>
        <v>0</v>
      </c>
      <c r="CD580" s="6">
        <f>_xll.SNL.Clients.Office.Excel.Functions.SPG($D580, CD$1, $F580, "Options: Curr=USD, Mag=Actuals")</f>
        <v>0</v>
      </c>
      <c r="CE580" s="6">
        <f>_xll.SNL.Clients.Office.Excel.Functions.SPG($D580, CE$1, $F580, "Options: Curr=USD, Mag=Actuals")</f>
        <v>0</v>
      </c>
      <c r="CF580" s="6">
        <f>_xll.SNL.Clients.Office.Excel.Functions.SPG($D580, CF$1, $F580, "Options: Curr=USD, Mag=Actuals")</f>
        <v>0</v>
      </c>
      <c r="CG580" s="6">
        <f>_xll.SNL.Clients.Office.Excel.Functions.SPG($D580, CG$1, $F580, "Options: Curr=USD, Mag=Actuals")</f>
        <v>0</v>
      </c>
    </row>
    <row r="581" spans="1:85" x14ac:dyDescent="0.3">
      <c r="A581" s="10" t="s">
        <v>97</v>
      </c>
      <c r="B581" s="10" t="s">
        <v>85</v>
      </c>
      <c r="C581" s="10" t="s">
        <v>12</v>
      </c>
      <c r="D581">
        <v>4115073</v>
      </c>
      <c r="E581" s="10" t="s">
        <v>24</v>
      </c>
      <c r="F581" s="10" t="s">
        <v>50</v>
      </c>
      <c r="G581">
        <v>96.15</v>
      </c>
      <c r="H581">
        <v>308.08</v>
      </c>
      <c r="I581">
        <v>211.92</v>
      </c>
      <c r="J581">
        <v>3646.64</v>
      </c>
      <c r="K581">
        <v>29390.880000000001</v>
      </c>
      <c r="L581">
        <v>3.51</v>
      </c>
      <c r="M581">
        <v>3272.39637515808</v>
      </c>
      <c r="N581">
        <v>124.07</v>
      </c>
      <c r="O581">
        <v>3.27</v>
      </c>
      <c r="P581">
        <v>1.04</v>
      </c>
      <c r="Q581">
        <v>134.71</v>
      </c>
      <c r="R581">
        <v>125.2</v>
      </c>
      <c r="S581" t="str">
        <f>_xll.SNL.Clients.Office.Excel.Functions.SPG(D581, S$1, F581, "Options: Curr=USD, Mag=Actuals")</f>
        <v>Mitsubishi UFJ Financial Group, Inc. (TSE:8306)</v>
      </c>
      <c r="T581" t="str">
        <f>_xll.SNL.Clients.Office.Excel.Functions.SPG($D581, T$1, $F581, "Options: Curr=USD, Mag=Actuals")</f>
        <v>Mitsubishi UFJ Financial Group, Inc.</v>
      </c>
      <c r="U581" s="6">
        <f>_xll.SNL.Clients.Office.Excel.Functions.SPG($D581, U$1, $F581, "Options: Curr=USD, Mag=Actuals")</f>
        <v>0</v>
      </c>
      <c r="V581" t="str">
        <f>_xll.SNL.Clients.Office.Excel.Functions.SPG($D581, V$1, $F581, "Options: Curr=USD, Mag=Actuals")</f>
        <v>TSE:8306</v>
      </c>
      <c r="W581" t="str">
        <f>_xll.SNL.Clients.Office.Excel.Functions.SPG($D581, W$1, $F581, "Options: Curr=USD, Mag=Actuals")</f>
        <v>Bank</v>
      </c>
      <c r="X581" s="6">
        <f>_xll.SNL.Clients.Office.Excel.Functions.SPG($D581, X$1, $F581, "Options: Curr=USD, Mag=Actuals")</f>
        <v>0</v>
      </c>
      <c r="Y581" s="6">
        <f>_xll.SNL.Clients.Office.Excel.Functions.SPG($D581, Y$1, $F581, "Options: Curr=USD, Mag=Actuals")</f>
        <v>0</v>
      </c>
      <c r="Z581" s="6">
        <f>_xll.SNL.Clients.Office.Excel.Functions.SPG($D581, Z$1, $F581, "Options: Curr=USD, Mag=Actuals")</f>
        <v>0</v>
      </c>
      <c r="AA581" s="6">
        <f>_xll.SNL.Clients.Office.Excel.Functions.SPG($D581, AA$1, $F581, "Options: Curr=USD, Mag=Actuals")</f>
        <v>0</v>
      </c>
      <c r="AB581" s="6">
        <f>_xll.SNL.Clients.Office.Excel.Functions.SPG($D581, AB$1, $F581, "Options: Curr=USD, Mag=Actuals")</f>
        <v>0</v>
      </c>
      <c r="AC581" s="6">
        <f>_xll.SNL.Clients.Office.Excel.Functions.SPG($D581, AC$1, $F581, "Options: Curr=USD, Mag=Actuals")</f>
        <v>0</v>
      </c>
      <c r="AD581" s="6">
        <f>_xll.SNL.Clients.Office.Excel.Functions.SPG($D581, AD$1, $F581, "Options: Curr=USD, Mag=Actuals")</f>
        <v>0</v>
      </c>
      <c r="AE581" s="6">
        <f>_xll.SNL.Clients.Office.Excel.Functions.SPG($D581, AE$1, $F581, "Options: Curr=USD, Mag=Actuals")</f>
        <v>0</v>
      </c>
      <c r="AF581" s="6">
        <f>_xll.SNL.Clients.Office.Excel.Functions.SPG($D581, AF$1, $F581, "Options: Curr=USD, Mag=Actuals")</f>
        <v>0</v>
      </c>
      <c r="AG581" s="6">
        <f>_xll.SNL.Clients.Office.Excel.Functions.SPG($D581, AG$1, $F581, "Options: Curr=USD, Mag=Actuals")</f>
        <v>0</v>
      </c>
      <c r="AH581" s="6">
        <f>_xll.SNL.Clients.Office.Excel.Functions.SPG($D581, AH$1, $F581, "Options: Curr=USD, Mag=Actuals")</f>
        <v>0</v>
      </c>
      <c r="AI581" s="6" t="str">
        <f>_xll.SNL.Clients.Office.Excel.Functions.SPG($D581, AI$1, $F581, "Options: Curr=USD, Mag=Actuals")</f>
        <v/>
      </c>
      <c r="AJ581" s="6" t="str">
        <f>_xll.SNL.Clients.Office.Excel.Functions.SPG($D581, AJ$1, $F581, "Options: Curr=USD, Mag=Actuals")</f>
        <v>#INVALID FUNCTION PARAMETER</v>
      </c>
      <c r="AK581" s="6" t="str">
        <f>_xll.SNL.Clients.Office.Excel.Functions.SPG($D581, AK$1, $F581, "Options: Curr=USD, Mag=Actuals")</f>
        <v>#INVALID FUNCTION PARAMETER</v>
      </c>
      <c r="AL581" s="6" t="str">
        <f>_xll.SNL.Clients.Office.Excel.Functions.SPG($D581, AL$1, $F581, "Options: Curr=USD, Mag=Actuals")</f>
        <v>#INVALID FUNCTION PARAMETER</v>
      </c>
      <c r="AM581" s="6" t="str">
        <f>_xll.SNL.Clients.Office.Excel.Functions.SPG($D581, AM$1, $F581, "Options: Curr=USD, Mag=Actuals")</f>
        <v>#INVALID FUNCTION PARAMETER</v>
      </c>
      <c r="AN581" s="6">
        <f>_xll.SNL.Clients.Office.Excel.Functions.SPG($D581, AN$1, $F581, "Options: Curr=USD, Mag=Actuals")</f>
        <v>0</v>
      </c>
      <c r="AO581" s="6">
        <f>_xll.SNL.Clients.Office.Excel.Functions.SPG($D581, AO$1, $F581, "Options: Curr=USD, Mag=Actuals")</f>
        <v>0</v>
      </c>
      <c r="AP581" s="6">
        <f>_xll.SNL.Clients.Office.Excel.Functions.SPG($D581, AP$1, $F581, "Options: Curr=USD, Mag=Actuals")</f>
        <v>0</v>
      </c>
      <c r="AQ581" s="6">
        <f>_xll.SNL.Clients.Office.Excel.Functions.SPG($D581, AQ$1, $F581, "Options: Curr=USD, Mag=Actuals")</f>
        <v>0</v>
      </c>
      <c r="AR581" s="6">
        <f>_xll.SNL.Clients.Office.Excel.Functions.SPG($D581, AR$1, $F581, "Options: Curr=USD, Mag=Actuals")</f>
        <v>0</v>
      </c>
      <c r="AS581" s="6">
        <f>_xll.SNL.Clients.Office.Excel.Functions.SPG($D581, AS$1, $F581, "Options: Curr=USD, Mag=Actuals")</f>
        <v>0</v>
      </c>
      <c r="AT581" s="6">
        <f>_xll.SNL.Clients.Office.Excel.Functions.SPG($D581, AT$1, $F581, "Options: Curr=USD, Mag=Actuals")</f>
        <v>0</v>
      </c>
      <c r="AU581" s="6">
        <f>_xll.SNL.Clients.Office.Excel.Functions.SPG($D581, AU$1, $F581, "Options: Curr=USD, Mag=Actuals")</f>
        <v>0</v>
      </c>
      <c r="AV581" s="6">
        <f>_xll.SNL.Clients.Office.Excel.Functions.SPG($D581, AV$1, $F581, "Options: Curr=USD, Mag=Actuals")</f>
        <v>0</v>
      </c>
      <c r="AW581" s="6">
        <f>_xll.SNL.Clients.Office.Excel.Functions.SPG($D581, AW$1, $F581, "Options: Curr=USD, Mag=Actuals")</f>
        <v>0</v>
      </c>
      <c r="AX581" s="6">
        <f>_xll.SNL.Clients.Office.Excel.Functions.SPG($D581, AX$1, $F581, "Options: Curr=USD, Mag=Actuals")</f>
        <v>0</v>
      </c>
      <c r="AY581" s="6">
        <f>_xll.SNL.Clients.Office.Excel.Functions.SPG($D581, AY$1, $F581, "Options: Curr=USD, Mag=Actuals")</f>
        <v>0</v>
      </c>
      <c r="AZ581" s="6">
        <f>_xll.SNL.Clients.Office.Excel.Functions.SPG($D581, AZ$1, $F581, "Options: Curr=USD, Mag=Actuals")</f>
        <v>0</v>
      </c>
      <c r="BA581" s="6">
        <f>_xll.SNL.Clients.Office.Excel.Functions.SPG($D581, BA$1, $F581, "Options: Curr=USD, Mag=Actuals")</f>
        <v>0</v>
      </c>
      <c r="BB581" s="6">
        <f>_xll.SNL.Clients.Office.Excel.Functions.SPG($D581, BB$1, $F581, "Options: Curr=USD, Mag=Actuals")</f>
        <v>0</v>
      </c>
      <c r="BC581" s="6">
        <f>_xll.SNL.Clients.Office.Excel.Functions.SPG($D581, BC$1, $F581, "Options: Curr=USD, Mag=Actuals")</f>
        <v>0</v>
      </c>
      <c r="BD581" s="6">
        <f>_xll.SNL.Clients.Office.Excel.Functions.SPG($D581, BD$1, $F581, "Options: Curr=USD, Mag=Actuals")</f>
        <v>0</v>
      </c>
      <c r="BE581" s="6">
        <f>_xll.SNL.Clients.Office.Excel.Functions.SPG($D581, BE$1, $F581, "Options: Curr=USD, Mag=Actuals")</f>
        <v>0</v>
      </c>
      <c r="BF581" s="6">
        <f>_xll.SNL.Clients.Office.Excel.Functions.SPG($D581, BF$1, $F581, "Options: Curr=USD, Mag=Actuals")</f>
        <v>0</v>
      </c>
      <c r="BG581" s="6">
        <f>_xll.SNL.Clients.Office.Excel.Functions.SPG($D581, BG$1, $F581, "Options: Curr=USD, Mag=Actuals")</f>
        <v>0</v>
      </c>
      <c r="BH581" s="6">
        <f>_xll.SNL.Clients.Office.Excel.Functions.SPG($D581, BH$1, $F581, "Options: Curr=USD, Mag=Actuals")</f>
        <v>0</v>
      </c>
      <c r="BI581" s="6">
        <f>_xll.SNL.Clients.Office.Excel.Functions.SPG($D581, BI$1, $F581, "Options: Curr=USD, Mag=Actuals")</f>
        <v>0</v>
      </c>
      <c r="BJ581" s="6">
        <f>_xll.SNL.Clients.Office.Excel.Functions.SPG($D581, BJ$1, $F581, "Options: Curr=USD, Mag=Actuals")</f>
        <v>0</v>
      </c>
      <c r="BK581" s="6">
        <f>_xll.SNL.Clients.Office.Excel.Functions.SPG($D581, BK$1, $F581, "Options: Curr=USD, Mag=Actuals")</f>
        <v>0</v>
      </c>
      <c r="BL581" s="6">
        <f>_xll.SNL.Clients.Office.Excel.Functions.SPG($D581, BL$1, $F581, "Options: Curr=USD, Mag=Actuals")</f>
        <v>0</v>
      </c>
      <c r="BM581" s="6">
        <f>_xll.SNL.Clients.Office.Excel.Functions.SPG($D581, BM$1, $F581, "Options: Curr=USD, Mag=Actuals")</f>
        <v>0</v>
      </c>
      <c r="BN581" s="6">
        <f>_xll.SNL.Clients.Office.Excel.Functions.SPG($D581, BN$1, $F581, "Options: Curr=USD, Mag=Actuals")</f>
        <v>0</v>
      </c>
      <c r="BO581" s="6">
        <f>_xll.SNL.Clients.Office.Excel.Functions.SPG($D581, BO$1, $F581, "Options: Curr=USD, Mag=Actuals")</f>
        <v>0</v>
      </c>
      <c r="BP581" s="6">
        <f>_xll.SNL.Clients.Office.Excel.Functions.SPG($D581, BP$1, $F581, "Options: Curr=USD, Mag=Actuals")</f>
        <v>0</v>
      </c>
      <c r="BQ581" s="6">
        <f>_xll.SNL.Clients.Office.Excel.Functions.SPG($D581, BQ$1, $F581, "Options: Curr=USD, Mag=Actuals")</f>
        <v>0</v>
      </c>
      <c r="BR581" s="6">
        <f>_xll.SNL.Clients.Office.Excel.Functions.SPG($D581, BR$1, $F581, "Options: Curr=USD, Mag=Actuals")</f>
        <v>0</v>
      </c>
      <c r="BS581" s="6">
        <f>_xll.SNL.Clients.Office.Excel.Functions.SPG($D581, BS$1, $F581, "Options: Curr=USD, Mag=Actuals")</f>
        <v>0</v>
      </c>
      <c r="BT581" s="6">
        <f>_xll.SNL.Clients.Office.Excel.Functions.SPG($D581, BT$1, $F581, "Options: Curr=USD, Mag=Actuals")</f>
        <v>0</v>
      </c>
      <c r="BU581" s="6">
        <f>_xll.SNL.Clients.Office.Excel.Functions.SPG($D581, BU$1, $F581, "Options: Curr=USD, Mag=Actuals")</f>
        <v>0</v>
      </c>
      <c r="BV581" s="6">
        <f>_xll.SNL.Clients.Office.Excel.Functions.SPG($D581, BV$1, $F581, "Options: Curr=USD, Mag=Actuals")</f>
        <v>0</v>
      </c>
      <c r="BW581" s="6">
        <f>_xll.SNL.Clients.Office.Excel.Functions.SPG($D581, BW$1, $F581, "Options: Curr=USD, Mag=Actuals")</f>
        <v>0</v>
      </c>
      <c r="BX581" s="6">
        <f>_xll.SNL.Clients.Office.Excel.Functions.SPG($D581, BX$1, $F581, "Options: Curr=USD, Mag=Actuals")</f>
        <v>0</v>
      </c>
      <c r="BY581" s="6">
        <f>_xll.SNL.Clients.Office.Excel.Functions.SPG($D581, BY$1, $F581, "Options: Curr=USD, Mag=Actuals")</f>
        <v>0</v>
      </c>
      <c r="BZ581" s="6">
        <f>_xll.SNL.Clients.Office.Excel.Functions.SPG($D581, BZ$1, $F581, "Options: Curr=USD, Mag=Actuals")</f>
        <v>0</v>
      </c>
      <c r="CA581" s="6" t="str">
        <f>_xll.SNL.Clients.Office.Excel.Functions.SPG($D581, CA$1, $F581, "Options: Curr=USD, Mag=Actuals")</f>
        <v>Nonperforming Loans</v>
      </c>
      <c r="CB581" s="6">
        <f>_xll.SNL.Clients.Office.Excel.Functions.SPG($D581, CB$1, $F581, "Options: Curr=USD, Mag=Actuals")</f>
        <v>0</v>
      </c>
      <c r="CC581" s="6">
        <f>_xll.SNL.Clients.Office.Excel.Functions.SPG($D581, CC$1, $F581, "Options: Curr=USD, Mag=Actuals")</f>
        <v>0</v>
      </c>
      <c r="CD581" s="6">
        <f>_xll.SNL.Clients.Office.Excel.Functions.SPG($D581, CD$1, $F581, "Options: Curr=USD, Mag=Actuals")</f>
        <v>0</v>
      </c>
      <c r="CE581" s="6">
        <f>_xll.SNL.Clients.Office.Excel.Functions.SPG($D581, CE$1, $F581, "Options: Curr=USD, Mag=Actuals")</f>
        <v>0</v>
      </c>
      <c r="CF581" s="6">
        <f>_xll.SNL.Clients.Office.Excel.Functions.SPG($D581, CF$1, $F581, "Options: Curr=USD, Mag=Actuals")</f>
        <v>0</v>
      </c>
      <c r="CG581" s="6">
        <f>_xll.SNL.Clients.Office.Excel.Functions.SPG($D581, CG$1, $F581, "Options: Curr=USD, Mag=Actuals")</f>
        <v>0</v>
      </c>
    </row>
    <row r="582" spans="1:85" x14ac:dyDescent="0.3">
      <c r="A582" s="10" t="s">
        <v>97</v>
      </c>
      <c r="B582" s="10" t="s">
        <v>85</v>
      </c>
      <c r="C582" s="10" t="s">
        <v>12</v>
      </c>
      <c r="D582">
        <v>4115073</v>
      </c>
      <c r="E582" s="10" t="s">
        <v>24</v>
      </c>
      <c r="F582" s="10" t="s">
        <v>51</v>
      </c>
      <c r="G582">
        <v>124.75</v>
      </c>
      <c r="H582">
        <v>332.5</v>
      </c>
      <c r="I582">
        <v>207.75</v>
      </c>
      <c r="J582">
        <v>3980.56</v>
      </c>
      <c r="K582">
        <v>31986.55</v>
      </c>
      <c r="L582">
        <v>0.9</v>
      </c>
      <c r="M582">
        <v>3503.9870830395803</v>
      </c>
      <c r="N582">
        <v>124.44</v>
      </c>
      <c r="O582">
        <v>1.73</v>
      </c>
      <c r="P582">
        <v>-0.88</v>
      </c>
      <c r="Q582">
        <v>126.65</v>
      </c>
      <c r="R582">
        <v>124.75</v>
      </c>
      <c r="S582" t="str">
        <f>_xll.SNL.Clients.Office.Excel.Functions.SPG(D582, S$1, F582, "Options: Curr=USD, Mag=Actuals")</f>
        <v>Mitsubishi UFJ Financial Group, Inc. (TSE:8306)</v>
      </c>
      <c r="T582" t="str">
        <f>_xll.SNL.Clients.Office.Excel.Functions.SPG($D582, T$1, $F582, "Options: Curr=USD, Mag=Actuals")</f>
        <v>Mitsubishi UFJ Financial Group, Inc.</v>
      </c>
      <c r="U582" s="6">
        <f>_xll.SNL.Clients.Office.Excel.Functions.SPG($D582, U$1, $F582, "Options: Curr=USD, Mag=Actuals")</f>
        <v>0</v>
      </c>
      <c r="V582" t="str">
        <f>_xll.SNL.Clients.Office.Excel.Functions.SPG($D582, V$1, $F582, "Options: Curr=USD, Mag=Actuals")</f>
        <v>TSE:8306</v>
      </c>
      <c r="W582" t="str">
        <f>_xll.SNL.Clients.Office.Excel.Functions.SPG($D582, W$1, $F582, "Options: Curr=USD, Mag=Actuals")</f>
        <v>Bank</v>
      </c>
      <c r="X582" s="6">
        <f>_xll.SNL.Clients.Office.Excel.Functions.SPG($D582, X$1, $F582, "Options: Curr=USD, Mag=Actuals")</f>
        <v>0</v>
      </c>
      <c r="Y582" s="6">
        <f>_xll.SNL.Clients.Office.Excel.Functions.SPG($D582, Y$1, $F582, "Options: Curr=USD, Mag=Actuals")</f>
        <v>0</v>
      </c>
      <c r="Z582" s="6">
        <f>_xll.SNL.Clients.Office.Excel.Functions.SPG($D582, Z$1, $F582, "Options: Curr=USD, Mag=Actuals")</f>
        <v>0</v>
      </c>
      <c r="AA582" s="6">
        <f>_xll.SNL.Clients.Office.Excel.Functions.SPG($D582, AA$1, $F582, "Options: Curr=USD, Mag=Actuals")</f>
        <v>0</v>
      </c>
      <c r="AB582" s="6">
        <f>_xll.SNL.Clients.Office.Excel.Functions.SPG($D582, AB$1, $F582, "Options: Curr=USD, Mag=Actuals")</f>
        <v>0</v>
      </c>
      <c r="AC582" s="6">
        <f>_xll.SNL.Clients.Office.Excel.Functions.SPG($D582, AC$1, $F582, "Options: Curr=USD, Mag=Actuals")</f>
        <v>0</v>
      </c>
      <c r="AD582" s="6">
        <f>_xll.SNL.Clients.Office.Excel.Functions.SPG($D582, AD$1, $F582, "Options: Curr=USD, Mag=Actuals")</f>
        <v>0</v>
      </c>
      <c r="AE582" s="6">
        <f>_xll.SNL.Clients.Office.Excel.Functions.SPG($D582, AE$1, $F582, "Options: Curr=USD, Mag=Actuals")</f>
        <v>0</v>
      </c>
      <c r="AF582" s="6">
        <f>_xll.SNL.Clients.Office.Excel.Functions.SPG($D582, AF$1, $F582, "Options: Curr=USD, Mag=Actuals")</f>
        <v>0</v>
      </c>
      <c r="AG582" s="6">
        <f>_xll.SNL.Clients.Office.Excel.Functions.SPG($D582, AG$1, $F582, "Options: Curr=USD, Mag=Actuals")</f>
        <v>0</v>
      </c>
      <c r="AH582" s="6">
        <f>_xll.SNL.Clients.Office.Excel.Functions.SPG($D582, AH$1, $F582, "Options: Curr=USD, Mag=Actuals")</f>
        <v>0</v>
      </c>
      <c r="AI582" s="6" t="str">
        <f>_xll.SNL.Clients.Office.Excel.Functions.SPG($D582, AI$1, $F582, "Options: Curr=USD, Mag=Actuals")</f>
        <v/>
      </c>
      <c r="AJ582" s="6" t="str">
        <f>_xll.SNL.Clients.Office.Excel.Functions.SPG($D582, AJ$1, $F582, "Options: Curr=USD, Mag=Actuals")</f>
        <v>#INVALID FUNCTION PARAMETER</v>
      </c>
      <c r="AK582" s="6" t="str">
        <f>_xll.SNL.Clients.Office.Excel.Functions.SPG($D582, AK$1, $F582, "Options: Curr=USD, Mag=Actuals")</f>
        <v>#INVALID FUNCTION PARAMETER</v>
      </c>
      <c r="AL582" s="6" t="str">
        <f>_xll.SNL.Clients.Office.Excel.Functions.SPG($D582, AL$1, $F582, "Options: Curr=USD, Mag=Actuals")</f>
        <v>#INVALID FUNCTION PARAMETER</v>
      </c>
      <c r="AM582" s="6" t="str">
        <f>_xll.SNL.Clients.Office.Excel.Functions.SPG($D582, AM$1, $F582, "Options: Curr=USD, Mag=Actuals")</f>
        <v>#INVALID FUNCTION PARAMETER</v>
      </c>
      <c r="AN582" s="6">
        <f>_xll.SNL.Clients.Office.Excel.Functions.SPG($D582, AN$1, $F582, "Options: Curr=USD, Mag=Actuals")</f>
        <v>0</v>
      </c>
      <c r="AO582" s="6">
        <f>_xll.SNL.Clients.Office.Excel.Functions.SPG($D582, AO$1, $F582, "Options: Curr=USD, Mag=Actuals")</f>
        <v>0</v>
      </c>
      <c r="AP582" s="6">
        <f>_xll.SNL.Clients.Office.Excel.Functions.SPG($D582, AP$1, $F582, "Options: Curr=USD, Mag=Actuals")</f>
        <v>0</v>
      </c>
      <c r="AQ582" s="6">
        <f>_xll.SNL.Clients.Office.Excel.Functions.SPG($D582, AQ$1, $F582, "Options: Curr=USD, Mag=Actuals")</f>
        <v>0</v>
      </c>
      <c r="AR582" s="6">
        <f>_xll.SNL.Clients.Office.Excel.Functions.SPG($D582, AR$1, $F582, "Options: Curr=USD, Mag=Actuals")</f>
        <v>0</v>
      </c>
      <c r="AS582" s="6">
        <f>_xll.SNL.Clients.Office.Excel.Functions.SPG($D582, AS$1, $F582, "Options: Curr=USD, Mag=Actuals")</f>
        <v>0</v>
      </c>
      <c r="AT582" s="6">
        <f>_xll.SNL.Clients.Office.Excel.Functions.SPG($D582, AT$1, $F582, "Options: Curr=USD, Mag=Actuals")</f>
        <v>0</v>
      </c>
      <c r="AU582" s="6">
        <f>_xll.SNL.Clients.Office.Excel.Functions.SPG($D582, AU$1, $F582, "Options: Curr=USD, Mag=Actuals")</f>
        <v>0</v>
      </c>
      <c r="AV582" s="6">
        <f>_xll.SNL.Clients.Office.Excel.Functions.SPG($D582, AV$1, $F582, "Options: Curr=USD, Mag=Actuals")</f>
        <v>0</v>
      </c>
      <c r="AW582" s="6">
        <f>_xll.SNL.Clients.Office.Excel.Functions.SPG($D582, AW$1, $F582, "Options: Curr=USD, Mag=Actuals")</f>
        <v>0</v>
      </c>
      <c r="AX582" s="6">
        <f>_xll.SNL.Clients.Office.Excel.Functions.SPG($D582, AX$1, $F582, "Options: Curr=USD, Mag=Actuals")</f>
        <v>0</v>
      </c>
      <c r="AY582" s="6">
        <f>_xll.SNL.Clients.Office.Excel.Functions.SPG($D582, AY$1, $F582, "Options: Curr=USD, Mag=Actuals")</f>
        <v>0</v>
      </c>
      <c r="AZ582" s="6">
        <f>_xll.SNL.Clients.Office.Excel.Functions.SPG($D582, AZ$1, $F582, "Options: Curr=USD, Mag=Actuals")</f>
        <v>0</v>
      </c>
      <c r="BA582" s="6">
        <f>_xll.SNL.Clients.Office.Excel.Functions.SPG($D582, BA$1, $F582, "Options: Curr=USD, Mag=Actuals")</f>
        <v>0</v>
      </c>
      <c r="BB582" s="6">
        <f>_xll.SNL.Clients.Office.Excel.Functions.SPG($D582, BB$1, $F582, "Options: Curr=USD, Mag=Actuals")</f>
        <v>0</v>
      </c>
      <c r="BC582" s="6">
        <f>_xll.SNL.Clients.Office.Excel.Functions.SPG($D582, BC$1, $F582, "Options: Curr=USD, Mag=Actuals")</f>
        <v>0</v>
      </c>
      <c r="BD582" s="6">
        <f>_xll.SNL.Clients.Office.Excel.Functions.SPG($D582, BD$1, $F582, "Options: Curr=USD, Mag=Actuals")</f>
        <v>0</v>
      </c>
      <c r="BE582" s="6">
        <f>_xll.SNL.Clients.Office.Excel.Functions.SPG($D582, BE$1, $F582, "Options: Curr=USD, Mag=Actuals")</f>
        <v>0</v>
      </c>
      <c r="BF582" s="6">
        <f>_xll.SNL.Clients.Office.Excel.Functions.SPG($D582, BF$1, $F582, "Options: Curr=USD, Mag=Actuals")</f>
        <v>0</v>
      </c>
      <c r="BG582" s="6">
        <f>_xll.SNL.Clients.Office.Excel.Functions.SPG($D582, BG$1, $F582, "Options: Curr=USD, Mag=Actuals")</f>
        <v>0</v>
      </c>
      <c r="BH582" s="6">
        <f>_xll.SNL.Clients.Office.Excel.Functions.SPG($D582, BH$1, $F582, "Options: Curr=USD, Mag=Actuals")</f>
        <v>0</v>
      </c>
      <c r="BI582" s="6">
        <f>_xll.SNL.Clients.Office.Excel.Functions.SPG($D582, BI$1, $F582, "Options: Curr=USD, Mag=Actuals")</f>
        <v>0</v>
      </c>
      <c r="BJ582" s="6">
        <f>_xll.SNL.Clients.Office.Excel.Functions.SPG($D582, BJ$1, $F582, "Options: Curr=USD, Mag=Actuals")</f>
        <v>0</v>
      </c>
      <c r="BK582" s="6">
        <f>_xll.SNL.Clients.Office.Excel.Functions.SPG($D582, BK$1, $F582, "Options: Curr=USD, Mag=Actuals")</f>
        <v>0</v>
      </c>
      <c r="BL582" s="6">
        <f>_xll.SNL.Clients.Office.Excel.Functions.SPG($D582, BL$1, $F582, "Options: Curr=USD, Mag=Actuals")</f>
        <v>0</v>
      </c>
      <c r="BM582" s="6">
        <f>_xll.SNL.Clients.Office.Excel.Functions.SPG($D582, BM$1, $F582, "Options: Curr=USD, Mag=Actuals")</f>
        <v>0</v>
      </c>
      <c r="BN582" s="6">
        <f>_xll.SNL.Clients.Office.Excel.Functions.SPG($D582, BN$1, $F582, "Options: Curr=USD, Mag=Actuals")</f>
        <v>0</v>
      </c>
      <c r="BO582" s="6">
        <f>_xll.SNL.Clients.Office.Excel.Functions.SPG($D582, BO$1, $F582, "Options: Curr=USD, Mag=Actuals")</f>
        <v>0</v>
      </c>
      <c r="BP582" s="6">
        <f>_xll.SNL.Clients.Office.Excel.Functions.SPG($D582, BP$1, $F582, "Options: Curr=USD, Mag=Actuals")</f>
        <v>0</v>
      </c>
      <c r="BQ582" s="6">
        <f>_xll.SNL.Clients.Office.Excel.Functions.SPG($D582, BQ$1, $F582, "Options: Curr=USD, Mag=Actuals")</f>
        <v>0</v>
      </c>
      <c r="BR582" s="6">
        <f>_xll.SNL.Clients.Office.Excel.Functions.SPG($D582, BR$1, $F582, "Options: Curr=USD, Mag=Actuals")</f>
        <v>0</v>
      </c>
      <c r="BS582" s="6">
        <f>_xll.SNL.Clients.Office.Excel.Functions.SPG($D582, BS$1, $F582, "Options: Curr=USD, Mag=Actuals")</f>
        <v>0</v>
      </c>
      <c r="BT582" s="6">
        <f>_xll.SNL.Clients.Office.Excel.Functions.SPG($D582, BT$1, $F582, "Options: Curr=USD, Mag=Actuals")</f>
        <v>0</v>
      </c>
      <c r="BU582" s="6">
        <f>_xll.SNL.Clients.Office.Excel.Functions.SPG($D582, BU$1, $F582, "Options: Curr=USD, Mag=Actuals")</f>
        <v>0</v>
      </c>
      <c r="BV582" s="6">
        <f>_xll.SNL.Clients.Office.Excel.Functions.SPG($D582, BV$1, $F582, "Options: Curr=USD, Mag=Actuals")</f>
        <v>0</v>
      </c>
      <c r="BW582" s="6">
        <f>_xll.SNL.Clients.Office.Excel.Functions.SPG($D582, BW$1, $F582, "Options: Curr=USD, Mag=Actuals")</f>
        <v>0</v>
      </c>
      <c r="BX582" s="6">
        <f>_xll.SNL.Clients.Office.Excel.Functions.SPG($D582, BX$1, $F582, "Options: Curr=USD, Mag=Actuals")</f>
        <v>0</v>
      </c>
      <c r="BY582" s="6">
        <f>_xll.SNL.Clients.Office.Excel.Functions.SPG($D582, BY$1, $F582, "Options: Curr=USD, Mag=Actuals")</f>
        <v>0</v>
      </c>
      <c r="BZ582" s="6">
        <f>_xll.SNL.Clients.Office.Excel.Functions.SPG($D582, BZ$1, $F582, "Options: Curr=USD, Mag=Actuals")</f>
        <v>0</v>
      </c>
      <c r="CA582" s="6" t="str">
        <f>_xll.SNL.Clients.Office.Excel.Functions.SPG($D582, CA$1, $F582, "Options: Curr=USD, Mag=Actuals")</f>
        <v>Nonperforming Loans</v>
      </c>
      <c r="CB582" s="6">
        <f>_xll.SNL.Clients.Office.Excel.Functions.SPG($D582, CB$1, $F582, "Options: Curr=USD, Mag=Actuals")</f>
        <v>0</v>
      </c>
      <c r="CC582" s="6">
        <f>_xll.SNL.Clients.Office.Excel.Functions.SPG($D582, CC$1, $F582, "Options: Curr=USD, Mag=Actuals")</f>
        <v>0</v>
      </c>
      <c r="CD582" s="6">
        <f>_xll.SNL.Clients.Office.Excel.Functions.SPG($D582, CD$1, $F582, "Options: Curr=USD, Mag=Actuals")</f>
        <v>0</v>
      </c>
      <c r="CE582" s="6">
        <f>_xll.SNL.Clients.Office.Excel.Functions.SPG($D582, CE$1, $F582, "Options: Curr=USD, Mag=Actuals")</f>
        <v>0</v>
      </c>
      <c r="CF582" s="6">
        <f>_xll.SNL.Clients.Office.Excel.Functions.SPG($D582, CF$1, $F582, "Options: Curr=USD, Mag=Actuals")</f>
        <v>0</v>
      </c>
      <c r="CG582" s="6">
        <f>_xll.SNL.Clients.Office.Excel.Functions.SPG($D582, CG$1, $F582, "Options: Curr=USD, Mag=Actuals")</f>
        <v>0</v>
      </c>
    </row>
    <row r="583" spans="1:85" x14ac:dyDescent="0.3">
      <c r="A583" s="10" t="s">
        <v>97</v>
      </c>
      <c r="B583" s="10" t="s">
        <v>85</v>
      </c>
      <c r="C583" s="10" t="s">
        <v>12</v>
      </c>
      <c r="D583">
        <v>4115073</v>
      </c>
      <c r="E583" s="10" t="s">
        <v>24</v>
      </c>
      <c r="F583" s="10" t="s">
        <v>52</v>
      </c>
      <c r="G583">
        <v>139.28</v>
      </c>
      <c r="H583">
        <v>352.62</v>
      </c>
      <c r="I583">
        <v>213.34</v>
      </c>
      <c r="J583">
        <v>4536.59</v>
      </c>
      <c r="K583">
        <v>36356.85</v>
      </c>
      <c r="L583">
        <v>-0.46</v>
      </c>
      <c r="M583">
        <v>3988.6738353287583</v>
      </c>
      <c r="N583">
        <v>124.78</v>
      </c>
      <c r="O583">
        <v>1.25</v>
      </c>
      <c r="P583">
        <v>-1.58</v>
      </c>
      <c r="Q583">
        <v>111.2</v>
      </c>
      <c r="R583">
        <v>111.85</v>
      </c>
      <c r="S583" t="str">
        <f>_xll.SNL.Clients.Office.Excel.Functions.SPG(D583, S$1, F583, "Options: Curr=USD, Mag=Actuals")</f>
        <v>Mitsubishi UFJ Financial Group, Inc. (TSE:8306)</v>
      </c>
      <c r="T583" t="str">
        <f>_xll.SNL.Clients.Office.Excel.Functions.SPG($D583, T$1, $F583, "Options: Curr=USD, Mag=Actuals")</f>
        <v>Mitsubishi UFJ Financial Group, Inc.</v>
      </c>
      <c r="U583" s="6">
        <f>_xll.SNL.Clients.Office.Excel.Functions.SPG($D583, U$1, $F583, "Options: Curr=USD, Mag=Actuals")</f>
        <v>0</v>
      </c>
      <c r="V583" t="str">
        <f>_xll.SNL.Clients.Office.Excel.Functions.SPG($D583, V$1, $F583, "Options: Curr=USD, Mag=Actuals")</f>
        <v>TSE:8306</v>
      </c>
      <c r="W583" t="str">
        <f>_xll.SNL.Clients.Office.Excel.Functions.SPG($D583, W$1, $F583, "Options: Curr=USD, Mag=Actuals")</f>
        <v>Bank</v>
      </c>
      <c r="X583" s="6">
        <f>_xll.SNL.Clients.Office.Excel.Functions.SPG($D583, X$1, $F583, "Options: Curr=USD, Mag=Actuals")</f>
        <v>0</v>
      </c>
      <c r="Y583" s="6">
        <f>_xll.SNL.Clients.Office.Excel.Functions.SPG($D583, Y$1, $F583, "Options: Curr=USD, Mag=Actuals")</f>
        <v>0</v>
      </c>
      <c r="Z583" s="6">
        <f>_xll.SNL.Clients.Office.Excel.Functions.SPG($D583, Z$1, $F583, "Options: Curr=USD, Mag=Actuals")</f>
        <v>0</v>
      </c>
      <c r="AA583" s="6">
        <f>_xll.SNL.Clients.Office.Excel.Functions.SPG($D583, AA$1, $F583, "Options: Curr=USD, Mag=Actuals")</f>
        <v>0</v>
      </c>
      <c r="AB583" s="6">
        <f>_xll.SNL.Clients.Office.Excel.Functions.SPG($D583, AB$1, $F583, "Options: Curr=USD, Mag=Actuals")</f>
        <v>0</v>
      </c>
      <c r="AC583" s="6">
        <f>_xll.SNL.Clients.Office.Excel.Functions.SPG($D583, AC$1, $F583, "Options: Curr=USD, Mag=Actuals")</f>
        <v>0</v>
      </c>
      <c r="AD583" s="6">
        <f>_xll.SNL.Clients.Office.Excel.Functions.SPG($D583, AD$1, $F583, "Options: Curr=USD, Mag=Actuals")</f>
        <v>0</v>
      </c>
      <c r="AE583" s="6">
        <f>_xll.SNL.Clients.Office.Excel.Functions.SPG($D583, AE$1, $F583, "Options: Curr=USD, Mag=Actuals")</f>
        <v>0</v>
      </c>
      <c r="AF583" s="6">
        <f>_xll.SNL.Clients.Office.Excel.Functions.SPG($D583, AF$1, $F583, "Options: Curr=USD, Mag=Actuals")</f>
        <v>0</v>
      </c>
      <c r="AG583" s="6">
        <f>_xll.SNL.Clients.Office.Excel.Functions.SPG($D583, AG$1, $F583, "Options: Curr=USD, Mag=Actuals")</f>
        <v>0</v>
      </c>
      <c r="AH583" s="6">
        <f>_xll.SNL.Clients.Office.Excel.Functions.SPG($D583, AH$1, $F583, "Options: Curr=USD, Mag=Actuals")</f>
        <v>0</v>
      </c>
      <c r="AI583" s="6" t="str">
        <f>_xll.SNL.Clients.Office.Excel.Functions.SPG($D583, AI$1, $F583, "Options: Curr=USD, Mag=Actuals")</f>
        <v/>
      </c>
      <c r="AJ583" s="6" t="str">
        <f>_xll.SNL.Clients.Office.Excel.Functions.SPG($D583, AJ$1, $F583, "Options: Curr=USD, Mag=Actuals")</f>
        <v>#INVALID FUNCTION PARAMETER</v>
      </c>
      <c r="AK583" s="6" t="str">
        <f>_xll.SNL.Clients.Office.Excel.Functions.SPG($D583, AK$1, $F583, "Options: Curr=USD, Mag=Actuals")</f>
        <v>#INVALID FUNCTION PARAMETER</v>
      </c>
      <c r="AL583" s="6" t="str">
        <f>_xll.SNL.Clients.Office.Excel.Functions.SPG($D583, AL$1, $F583, "Options: Curr=USD, Mag=Actuals")</f>
        <v>#INVALID FUNCTION PARAMETER</v>
      </c>
      <c r="AM583" s="6" t="str">
        <f>_xll.SNL.Clients.Office.Excel.Functions.SPG($D583, AM$1, $F583, "Options: Curr=USD, Mag=Actuals")</f>
        <v>#INVALID FUNCTION PARAMETER</v>
      </c>
      <c r="AN583" s="6">
        <f>_xll.SNL.Clients.Office.Excel.Functions.SPG($D583, AN$1, $F583, "Options: Curr=USD, Mag=Actuals")</f>
        <v>0</v>
      </c>
      <c r="AO583" s="6">
        <f>_xll.SNL.Clients.Office.Excel.Functions.SPG($D583, AO$1, $F583, "Options: Curr=USD, Mag=Actuals")</f>
        <v>0</v>
      </c>
      <c r="AP583" s="6">
        <f>_xll.SNL.Clients.Office.Excel.Functions.SPG($D583, AP$1, $F583, "Options: Curr=USD, Mag=Actuals")</f>
        <v>0</v>
      </c>
      <c r="AQ583" s="6">
        <f>_xll.SNL.Clients.Office.Excel.Functions.SPG($D583, AQ$1, $F583, "Options: Curr=USD, Mag=Actuals")</f>
        <v>0</v>
      </c>
      <c r="AR583" s="6">
        <f>_xll.SNL.Clients.Office.Excel.Functions.SPG($D583, AR$1, $F583, "Options: Curr=USD, Mag=Actuals")</f>
        <v>0</v>
      </c>
      <c r="AS583" s="6">
        <f>_xll.SNL.Clients.Office.Excel.Functions.SPG($D583, AS$1, $F583, "Options: Curr=USD, Mag=Actuals")</f>
        <v>0</v>
      </c>
      <c r="AT583" s="6">
        <f>_xll.SNL.Clients.Office.Excel.Functions.SPG($D583, AT$1, $F583, "Options: Curr=USD, Mag=Actuals")</f>
        <v>0</v>
      </c>
      <c r="AU583" s="6">
        <f>_xll.SNL.Clients.Office.Excel.Functions.SPG($D583, AU$1, $F583, "Options: Curr=USD, Mag=Actuals")</f>
        <v>0</v>
      </c>
      <c r="AV583" s="6">
        <f>_xll.SNL.Clients.Office.Excel.Functions.SPG($D583, AV$1, $F583, "Options: Curr=USD, Mag=Actuals")</f>
        <v>0</v>
      </c>
      <c r="AW583" s="6">
        <f>_xll.SNL.Clients.Office.Excel.Functions.SPG($D583, AW$1, $F583, "Options: Curr=USD, Mag=Actuals")</f>
        <v>0</v>
      </c>
      <c r="AX583" s="6">
        <f>_xll.SNL.Clients.Office.Excel.Functions.SPG($D583, AX$1, $F583, "Options: Curr=USD, Mag=Actuals")</f>
        <v>0</v>
      </c>
      <c r="AY583" s="6">
        <f>_xll.SNL.Clients.Office.Excel.Functions.SPG($D583, AY$1, $F583, "Options: Curr=USD, Mag=Actuals")</f>
        <v>0</v>
      </c>
      <c r="AZ583" s="6">
        <f>_xll.SNL.Clients.Office.Excel.Functions.SPG($D583, AZ$1, $F583, "Options: Curr=USD, Mag=Actuals")</f>
        <v>0</v>
      </c>
      <c r="BA583" s="6">
        <f>_xll.SNL.Clients.Office.Excel.Functions.SPG($D583, BA$1, $F583, "Options: Curr=USD, Mag=Actuals")</f>
        <v>0</v>
      </c>
      <c r="BB583" s="6">
        <f>_xll.SNL.Clients.Office.Excel.Functions.SPG($D583, BB$1, $F583, "Options: Curr=USD, Mag=Actuals")</f>
        <v>0</v>
      </c>
      <c r="BC583" s="6">
        <f>_xll.SNL.Clients.Office.Excel.Functions.SPG($D583, BC$1, $F583, "Options: Curr=USD, Mag=Actuals")</f>
        <v>0</v>
      </c>
      <c r="BD583" s="6">
        <f>_xll.SNL.Clients.Office.Excel.Functions.SPG($D583, BD$1, $F583, "Options: Curr=USD, Mag=Actuals")</f>
        <v>0</v>
      </c>
      <c r="BE583" s="6">
        <f>_xll.SNL.Clients.Office.Excel.Functions.SPG($D583, BE$1, $F583, "Options: Curr=USD, Mag=Actuals")</f>
        <v>0</v>
      </c>
      <c r="BF583" s="6">
        <f>_xll.SNL.Clients.Office.Excel.Functions.SPG($D583, BF$1, $F583, "Options: Curr=USD, Mag=Actuals")</f>
        <v>0</v>
      </c>
      <c r="BG583" s="6">
        <f>_xll.SNL.Clients.Office.Excel.Functions.SPG($D583, BG$1, $F583, "Options: Curr=USD, Mag=Actuals")</f>
        <v>0</v>
      </c>
      <c r="BH583" s="6">
        <f>_xll.SNL.Clients.Office.Excel.Functions.SPG($D583, BH$1, $F583, "Options: Curr=USD, Mag=Actuals")</f>
        <v>0</v>
      </c>
      <c r="BI583" s="6">
        <f>_xll.SNL.Clients.Office.Excel.Functions.SPG($D583, BI$1, $F583, "Options: Curr=USD, Mag=Actuals")</f>
        <v>0</v>
      </c>
      <c r="BJ583" s="6">
        <f>_xll.SNL.Clients.Office.Excel.Functions.SPG($D583, BJ$1, $F583, "Options: Curr=USD, Mag=Actuals")</f>
        <v>0</v>
      </c>
      <c r="BK583" s="6">
        <f>_xll.SNL.Clients.Office.Excel.Functions.SPG($D583, BK$1, $F583, "Options: Curr=USD, Mag=Actuals")</f>
        <v>0</v>
      </c>
      <c r="BL583" s="6">
        <f>_xll.SNL.Clients.Office.Excel.Functions.SPG($D583, BL$1, $F583, "Options: Curr=USD, Mag=Actuals")</f>
        <v>0</v>
      </c>
      <c r="BM583" s="6">
        <f>_xll.SNL.Clients.Office.Excel.Functions.SPG($D583, BM$1, $F583, "Options: Curr=USD, Mag=Actuals")</f>
        <v>0</v>
      </c>
      <c r="BN583" s="6">
        <f>_xll.SNL.Clients.Office.Excel.Functions.SPG($D583, BN$1, $F583, "Options: Curr=USD, Mag=Actuals")</f>
        <v>0</v>
      </c>
      <c r="BO583" s="6">
        <f>_xll.SNL.Clients.Office.Excel.Functions.SPG($D583, BO$1, $F583, "Options: Curr=USD, Mag=Actuals")</f>
        <v>0</v>
      </c>
      <c r="BP583" s="6">
        <f>_xll.SNL.Clients.Office.Excel.Functions.SPG($D583, BP$1, $F583, "Options: Curr=USD, Mag=Actuals")</f>
        <v>0</v>
      </c>
      <c r="BQ583" s="6">
        <f>_xll.SNL.Clients.Office.Excel.Functions.SPG($D583, BQ$1, $F583, "Options: Curr=USD, Mag=Actuals")</f>
        <v>0</v>
      </c>
      <c r="BR583" s="6">
        <f>_xll.SNL.Clients.Office.Excel.Functions.SPG($D583, BR$1, $F583, "Options: Curr=USD, Mag=Actuals")</f>
        <v>0</v>
      </c>
      <c r="BS583" s="6">
        <f>_xll.SNL.Clients.Office.Excel.Functions.SPG($D583, BS$1, $F583, "Options: Curr=USD, Mag=Actuals")</f>
        <v>0</v>
      </c>
      <c r="BT583" s="6">
        <f>_xll.SNL.Clients.Office.Excel.Functions.SPG($D583, BT$1, $F583, "Options: Curr=USD, Mag=Actuals")</f>
        <v>0</v>
      </c>
      <c r="BU583" s="6">
        <f>_xll.SNL.Clients.Office.Excel.Functions.SPG($D583, BU$1, $F583, "Options: Curr=USD, Mag=Actuals")</f>
        <v>0</v>
      </c>
      <c r="BV583" s="6">
        <f>_xll.SNL.Clients.Office.Excel.Functions.SPG($D583, BV$1, $F583, "Options: Curr=USD, Mag=Actuals")</f>
        <v>0</v>
      </c>
      <c r="BW583" s="6">
        <f>_xll.SNL.Clients.Office.Excel.Functions.SPG($D583, BW$1, $F583, "Options: Curr=USD, Mag=Actuals")</f>
        <v>0</v>
      </c>
      <c r="BX583" s="6">
        <f>_xll.SNL.Clients.Office.Excel.Functions.SPG($D583, BX$1, $F583, "Options: Curr=USD, Mag=Actuals")</f>
        <v>0</v>
      </c>
      <c r="BY583" s="6">
        <f>_xll.SNL.Clients.Office.Excel.Functions.SPG($D583, BY$1, $F583, "Options: Curr=USD, Mag=Actuals")</f>
        <v>0</v>
      </c>
      <c r="BZ583" s="6">
        <f>_xll.SNL.Clients.Office.Excel.Functions.SPG($D583, BZ$1, $F583, "Options: Curr=USD, Mag=Actuals")</f>
        <v>0</v>
      </c>
      <c r="CA583" s="6" t="str">
        <f>_xll.SNL.Clients.Office.Excel.Functions.SPG($D583, CA$1, $F583, "Options: Curr=USD, Mag=Actuals")</f>
        <v>Nonperforming Loans</v>
      </c>
      <c r="CB583" s="6">
        <f>_xll.SNL.Clients.Office.Excel.Functions.SPG($D583, CB$1, $F583, "Options: Curr=USD, Mag=Actuals")</f>
        <v>0</v>
      </c>
      <c r="CC583" s="6">
        <f>_xll.SNL.Clients.Office.Excel.Functions.SPG($D583, CC$1, $F583, "Options: Curr=USD, Mag=Actuals")</f>
        <v>0</v>
      </c>
      <c r="CD583" s="6">
        <f>_xll.SNL.Clients.Office.Excel.Functions.SPG($D583, CD$1, $F583, "Options: Curr=USD, Mag=Actuals")</f>
        <v>0</v>
      </c>
      <c r="CE583" s="6">
        <f>_xll.SNL.Clients.Office.Excel.Functions.SPG($D583, CE$1, $F583, "Options: Curr=USD, Mag=Actuals")</f>
        <v>0</v>
      </c>
      <c r="CF583" s="6">
        <f>_xll.SNL.Clients.Office.Excel.Functions.SPG($D583, CF$1, $F583, "Options: Curr=USD, Mag=Actuals")</f>
        <v>0</v>
      </c>
      <c r="CG583" s="6">
        <f>_xll.SNL.Clients.Office.Excel.Functions.SPG($D583, CG$1, $F583, "Options: Curr=USD, Mag=Actuals")</f>
        <v>0</v>
      </c>
    </row>
    <row r="584" spans="1:85" x14ac:dyDescent="0.3">
      <c r="A584" s="10" t="s">
        <v>97</v>
      </c>
      <c r="B584" s="10" t="s">
        <v>85</v>
      </c>
      <c r="C584" s="10" t="s">
        <v>12</v>
      </c>
      <c r="D584">
        <v>4115073</v>
      </c>
      <c r="E584" s="10" t="s">
        <v>24</v>
      </c>
      <c r="F584" s="10" t="s">
        <v>53</v>
      </c>
      <c r="G584">
        <v>143.91999999999999</v>
      </c>
      <c r="H584">
        <v>385.37</v>
      </c>
      <c r="I584">
        <v>241.45</v>
      </c>
      <c r="J584">
        <v>4998.88</v>
      </c>
      <c r="K584">
        <v>39952.92</v>
      </c>
      <c r="L584">
        <v>1.08</v>
      </c>
      <c r="M584">
        <v>4376.4332462508228</v>
      </c>
      <c r="N584">
        <v>125.12</v>
      </c>
      <c r="O584">
        <v>0.69</v>
      </c>
      <c r="P584">
        <v>-1.64</v>
      </c>
      <c r="Q584">
        <v>102.21</v>
      </c>
      <c r="R584">
        <v>99.74</v>
      </c>
      <c r="S584" t="str">
        <f>_xll.SNL.Clients.Office.Excel.Functions.SPG(D584, S$1, F584, "Options: Curr=USD, Mag=Actuals")</f>
        <v>Mitsubishi UFJ Financial Group, Inc. (TSE:8306)</v>
      </c>
      <c r="T584" t="str">
        <f>_xll.SNL.Clients.Office.Excel.Functions.SPG($D584, T$1, $F584, "Options: Curr=USD, Mag=Actuals")</f>
        <v>Mitsubishi UFJ Financial Group, Inc.</v>
      </c>
      <c r="U584" s="6">
        <f>_xll.SNL.Clients.Office.Excel.Functions.SPG($D584, U$1, $F584, "Options: Curr=USD, Mag=Actuals")</f>
        <v>0</v>
      </c>
      <c r="V584" t="str">
        <f>_xll.SNL.Clients.Office.Excel.Functions.SPG($D584, V$1, $F584, "Options: Curr=USD, Mag=Actuals")</f>
        <v>TSE:8306</v>
      </c>
      <c r="W584" t="str">
        <f>_xll.SNL.Clients.Office.Excel.Functions.SPG($D584, W$1, $F584, "Options: Curr=USD, Mag=Actuals")</f>
        <v>Bank</v>
      </c>
      <c r="X584" s="6">
        <f>_xll.SNL.Clients.Office.Excel.Functions.SPG($D584, X$1, $F584, "Options: Curr=USD, Mag=Actuals")</f>
        <v>0</v>
      </c>
      <c r="Y584" s="6">
        <f>_xll.SNL.Clients.Office.Excel.Functions.SPG($D584, Y$1, $F584, "Options: Curr=USD, Mag=Actuals")</f>
        <v>0</v>
      </c>
      <c r="Z584" s="6">
        <f>_xll.SNL.Clients.Office.Excel.Functions.SPG($D584, Z$1, $F584, "Options: Curr=USD, Mag=Actuals")</f>
        <v>0</v>
      </c>
      <c r="AA584" s="6">
        <f>_xll.SNL.Clients.Office.Excel.Functions.SPG($D584, AA$1, $F584, "Options: Curr=USD, Mag=Actuals")</f>
        <v>0</v>
      </c>
      <c r="AB584" s="6">
        <f>_xll.SNL.Clients.Office.Excel.Functions.SPG($D584, AB$1, $F584, "Options: Curr=USD, Mag=Actuals")</f>
        <v>0</v>
      </c>
      <c r="AC584" s="6">
        <f>_xll.SNL.Clients.Office.Excel.Functions.SPG($D584, AC$1, $F584, "Options: Curr=USD, Mag=Actuals")</f>
        <v>0</v>
      </c>
      <c r="AD584" s="6">
        <f>_xll.SNL.Clients.Office.Excel.Functions.SPG($D584, AD$1, $F584, "Options: Curr=USD, Mag=Actuals")</f>
        <v>0</v>
      </c>
      <c r="AE584" s="6">
        <f>_xll.SNL.Clients.Office.Excel.Functions.SPG($D584, AE$1, $F584, "Options: Curr=USD, Mag=Actuals")</f>
        <v>0</v>
      </c>
      <c r="AF584" s="6">
        <f>_xll.SNL.Clients.Office.Excel.Functions.SPG($D584, AF$1, $F584, "Options: Curr=USD, Mag=Actuals")</f>
        <v>0</v>
      </c>
      <c r="AG584" s="6">
        <f>_xll.SNL.Clients.Office.Excel.Functions.SPG($D584, AG$1, $F584, "Options: Curr=USD, Mag=Actuals")</f>
        <v>0</v>
      </c>
      <c r="AH584" s="6">
        <f>_xll.SNL.Clients.Office.Excel.Functions.SPG($D584, AH$1, $F584, "Options: Curr=USD, Mag=Actuals")</f>
        <v>0</v>
      </c>
      <c r="AI584" s="6" t="str">
        <f>_xll.SNL.Clients.Office.Excel.Functions.SPG($D584, AI$1, $F584, "Options: Curr=USD, Mag=Actuals")</f>
        <v/>
      </c>
      <c r="AJ584" s="6" t="str">
        <f>_xll.SNL.Clients.Office.Excel.Functions.SPG($D584, AJ$1, $F584, "Options: Curr=USD, Mag=Actuals")</f>
        <v>#INVALID FUNCTION PARAMETER</v>
      </c>
      <c r="AK584" s="6" t="str">
        <f>_xll.SNL.Clients.Office.Excel.Functions.SPG($D584, AK$1, $F584, "Options: Curr=USD, Mag=Actuals")</f>
        <v>#INVALID FUNCTION PARAMETER</v>
      </c>
      <c r="AL584" s="6" t="str">
        <f>_xll.SNL.Clients.Office.Excel.Functions.SPG($D584, AL$1, $F584, "Options: Curr=USD, Mag=Actuals")</f>
        <v>#INVALID FUNCTION PARAMETER</v>
      </c>
      <c r="AM584" s="6" t="str">
        <f>_xll.SNL.Clients.Office.Excel.Functions.SPG($D584, AM$1, $F584, "Options: Curr=USD, Mag=Actuals")</f>
        <v>#INVALID FUNCTION PARAMETER</v>
      </c>
      <c r="AN584" s="6">
        <f>_xll.SNL.Clients.Office.Excel.Functions.SPG($D584, AN$1, $F584, "Options: Curr=USD, Mag=Actuals")</f>
        <v>0</v>
      </c>
      <c r="AO584" s="6">
        <f>_xll.SNL.Clients.Office.Excel.Functions.SPG($D584, AO$1, $F584, "Options: Curr=USD, Mag=Actuals")</f>
        <v>0</v>
      </c>
      <c r="AP584" s="6">
        <f>_xll.SNL.Clients.Office.Excel.Functions.SPG($D584, AP$1, $F584, "Options: Curr=USD, Mag=Actuals")</f>
        <v>0</v>
      </c>
      <c r="AQ584" s="6">
        <f>_xll.SNL.Clients.Office.Excel.Functions.SPG($D584, AQ$1, $F584, "Options: Curr=USD, Mag=Actuals")</f>
        <v>0</v>
      </c>
      <c r="AR584" s="6">
        <f>_xll.SNL.Clients.Office.Excel.Functions.SPG($D584, AR$1, $F584, "Options: Curr=USD, Mag=Actuals")</f>
        <v>0</v>
      </c>
      <c r="AS584" s="6">
        <f>_xll.SNL.Clients.Office.Excel.Functions.SPG($D584, AS$1, $F584, "Options: Curr=USD, Mag=Actuals")</f>
        <v>0</v>
      </c>
      <c r="AT584" s="6">
        <f>_xll.SNL.Clients.Office.Excel.Functions.SPG($D584, AT$1, $F584, "Options: Curr=USD, Mag=Actuals")</f>
        <v>0</v>
      </c>
      <c r="AU584" s="6">
        <f>_xll.SNL.Clients.Office.Excel.Functions.SPG($D584, AU$1, $F584, "Options: Curr=USD, Mag=Actuals")</f>
        <v>0</v>
      </c>
      <c r="AV584" s="6">
        <f>_xll.SNL.Clients.Office.Excel.Functions.SPG($D584, AV$1, $F584, "Options: Curr=USD, Mag=Actuals")</f>
        <v>0</v>
      </c>
      <c r="AW584" s="6">
        <f>_xll.SNL.Clients.Office.Excel.Functions.SPG($D584, AW$1, $F584, "Options: Curr=USD, Mag=Actuals")</f>
        <v>0</v>
      </c>
      <c r="AX584" s="6">
        <f>_xll.SNL.Clients.Office.Excel.Functions.SPG($D584, AX$1, $F584, "Options: Curr=USD, Mag=Actuals")</f>
        <v>0</v>
      </c>
      <c r="AY584" s="6">
        <f>_xll.SNL.Clients.Office.Excel.Functions.SPG($D584, AY$1, $F584, "Options: Curr=USD, Mag=Actuals")</f>
        <v>0</v>
      </c>
      <c r="AZ584" s="6">
        <f>_xll.SNL.Clients.Office.Excel.Functions.SPG($D584, AZ$1, $F584, "Options: Curr=USD, Mag=Actuals")</f>
        <v>0</v>
      </c>
      <c r="BA584" s="6">
        <f>_xll.SNL.Clients.Office.Excel.Functions.SPG($D584, BA$1, $F584, "Options: Curr=USD, Mag=Actuals")</f>
        <v>0</v>
      </c>
      <c r="BB584" s="6">
        <f>_xll.SNL.Clients.Office.Excel.Functions.SPG($D584, BB$1, $F584, "Options: Curr=USD, Mag=Actuals")</f>
        <v>0</v>
      </c>
      <c r="BC584" s="6">
        <f>_xll.SNL.Clients.Office.Excel.Functions.SPG($D584, BC$1, $F584, "Options: Curr=USD, Mag=Actuals")</f>
        <v>0</v>
      </c>
      <c r="BD584" s="6">
        <f>_xll.SNL.Clients.Office.Excel.Functions.SPG($D584, BD$1, $F584, "Options: Curr=USD, Mag=Actuals")</f>
        <v>0</v>
      </c>
      <c r="BE584" s="6">
        <f>_xll.SNL.Clients.Office.Excel.Functions.SPG($D584, BE$1, $F584, "Options: Curr=USD, Mag=Actuals")</f>
        <v>0</v>
      </c>
      <c r="BF584" s="6">
        <f>_xll.SNL.Clients.Office.Excel.Functions.SPG($D584, BF$1, $F584, "Options: Curr=USD, Mag=Actuals")</f>
        <v>0</v>
      </c>
      <c r="BG584" s="6">
        <f>_xll.SNL.Clients.Office.Excel.Functions.SPG($D584, BG$1, $F584, "Options: Curr=USD, Mag=Actuals")</f>
        <v>0</v>
      </c>
      <c r="BH584" s="6">
        <f>_xll.SNL.Clients.Office.Excel.Functions.SPG($D584, BH$1, $F584, "Options: Curr=USD, Mag=Actuals")</f>
        <v>0</v>
      </c>
      <c r="BI584" s="6">
        <f>_xll.SNL.Clients.Office.Excel.Functions.SPG($D584, BI$1, $F584, "Options: Curr=USD, Mag=Actuals")</f>
        <v>0</v>
      </c>
      <c r="BJ584" s="6">
        <f>_xll.SNL.Clients.Office.Excel.Functions.SPG($D584, BJ$1, $F584, "Options: Curr=USD, Mag=Actuals")</f>
        <v>0</v>
      </c>
      <c r="BK584" s="6">
        <f>_xll.SNL.Clients.Office.Excel.Functions.SPG($D584, BK$1, $F584, "Options: Curr=USD, Mag=Actuals")</f>
        <v>0</v>
      </c>
      <c r="BL584" s="6">
        <f>_xll.SNL.Clients.Office.Excel.Functions.SPG($D584, BL$1, $F584, "Options: Curr=USD, Mag=Actuals")</f>
        <v>0</v>
      </c>
      <c r="BM584" s="6">
        <f>_xll.SNL.Clients.Office.Excel.Functions.SPG($D584, BM$1, $F584, "Options: Curr=USD, Mag=Actuals")</f>
        <v>0</v>
      </c>
      <c r="BN584" s="6">
        <f>_xll.SNL.Clients.Office.Excel.Functions.SPG($D584, BN$1, $F584, "Options: Curr=USD, Mag=Actuals")</f>
        <v>0</v>
      </c>
      <c r="BO584" s="6">
        <f>_xll.SNL.Clients.Office.Excel.Functions.SPG($D584, BO$1, $F584, "Options: Curr=USD, Mag=Actuals")</f>
        <v>0</v>
      </c>
      <c r="BP584" s="6">
        <f>_xll.SNL.Clients.Office.Excel.Functions.SPG($D584, BP$1, $F584, "Options: Curr=USD, Mag=Actuals")</f>
        <v>0</v>
      </c>
      <c r="BQ584" s="6">
        <f>_xll.SNL.Clients.Office.Excel.Functions.SPG($D584, BQ$1, $F584, "Options: Curr=USD, Mag=Actuals")</f>
        <v>0</v>
      </c>
      <c r="BR584" s="6">
        <f>_xll.SNL.Clients.Office.Excel.Functions.SPG($D584, BR$1, $F584, "Options: Curr=USD, Mag=Actuals")</f>
        <v>0</v>
      </c>
      <c r="BS584" s="6">
        <f>_xll.SNL.Clients.Office.Excel.Functions.SPG($D584, BS$1, $F584, "Options: Curr=USD, Mag=Actuals")</f>
        <v>0</v>
      </c>
      <c r="BT584" s="6">
        <f>_xll.SNL.Clients.Office.Excel.Functions.SPG($D584, BT$1, $F584, "Options: Curr=USD, Mag=Actuals")</f>
        <v>0</v>
      </c>
      <c r="BU584" s="6">
        <f>_xll.SNL.Clients.Office.Excel.Functions.SPG($D584, BU$1, $F584, "Options: Curr=USD, Mag=Actuals")</f>
        <v>0</v>
      </c>
      <c r="BV584" s="6">
        <f>_xll.SNL.Clients.Office.Excel.Functions.SPG($D584, BV$1, $F584, "Options: Curr=USD, Mag=Actuals")</f>
        <v>0</v>
      </c>
      <c r="BW584" s="6">
        <f>_xll.SNL.Clients.Office.Excel.Functions.SPG($D584, BW$1, $F584, "Options: Curr=USD, Mag=Actuals")</f>
        <v>0</v>
      </c>
      <c r="BX584" s="6">
        <f>_xll.SNL.Clients.Office.Excel.Functions.SPG($D584, BX$1, $F584, "Options: Curr=USD, Mag=Actuals")</f>
        <v>0</v>
      </c>
      <c r="BY584" s="6">
        <f>_xll.SNL.Clients.Office.Excel.Functions.SPG($D584, BY$1, $F584, "Options: Curr=USD, Mag=Actuals")</f>
        <v>0</v>
      </c>
      <c r="BZ584" s="6">
        <f>_xll.SNL.Clients.Office.Excel.Functions.SPG($D584, BZ$1, $F584, "Options: Curr=USD, Mag=Actuals")</f>
        <v>0</v>
      </c>
      <c r="CA584" s="6" t="str">
        <f>_xll.SNL.Clients.Office.Excel.Functions.SPG($D584, CA$1, $F584, "Options: Curr=USD, Mag=Actuals")</f>
        <v>Nonperforming Loans</v>
      </c>
      <c r="CB584" s="6">
        <f>_xll.SNL.Clients.Office.Excel.Functions.SPG($D584, CB$1, $F584, "Options: Curr=USD, Mag=Actuals")</f>
        <v>0</v>
      </c>
      <c r="CC584" s="6">
        <f>_xll.SNL.Clients.Office.Excel.Functions.SPG($D584, CC$1, $F584, "Options: Curr=USD, Mag=Actuals")</f>
        <v>0</v>
      </c>
      <c r="CD584" s="6">
        <f>_xll.SNL.Clients.Office.Excel.Functions.SPG($D584, CD$1, $F584, "Options: Curr=USD, Mag=Actuals")</f>
        <v>0</v>
      </c>
      <c r="CE584" s="6">
        <f>_xll.SNL.Clients.Office.Excel.Functions.SPG($D584, CE$1, $F584, "Options: Curr=USD, Mag=Actuals")</f>
        <v>0</v>
      </c>
      <c r="CF584" s="6">
        <f>_xll.SNL.Clients.Office.Excel.Functions.SPG($D584, CF$1, $F584, "Options: Curr=USD, Mag=Actuals")</f>
        <v>0</v>
      </c>
      <c r="CG584" s="6">
        <f>_xll.SNL.Clients.Office.Excel.Functions.SPG($D584, CG$1, $F584, "Options: Curr=USD, Mag=Actuals")</f>
        <v>0</v>
      </c>
    </row>
    <row r="585" spans="1:85" x14ac:dyDescent="0.3">
      <c r="A585" s="10" t="s">
        <v>97</v>
      </c>
      <c r="B585" s="10" t="s">
        <v>85</v>
      </c>
      <c r="C585" s="10" t="s">
        <v>12</v>
      </c>
      <c r="D585">
        <v>4115073</v>
      </c>
      <c r="E585" s="10" t="s">
        <v>24</v>
      </c>
      <c r="F585" s="10" t="s">
        <v>54</v>
      </c>
      <c r="G585">
        <v>131.75</v>
      </c>
      <c r="H585">
        <v>428.76</v>
      </c>
      <c r="I585">
        <v>297.01</v>
      </c>
      <c r="J585">
        <v>5544.59</v>
      </c>
      <c r="K585">
        <v>44203.29</v>
      </c>
      <c r="L585">
        <v>2.62</v>
      </c>
      <c r="M585">
        <v>4897.3530592079469</v>
      </c>
      <c r="N585">
        <v>125.43</v>
      </c>
      <c r="O585">
        <v>-0.09</v>
      </c>
      <c r="P585">
        <v>-0.85</v>
      </c>
      <c r="Q585">
        <v>94.06</v>
      </c>
      <c r="R585">
        <v>102.83</v>
      </c>
      <c r="S585" t="str">
        <f>_xll.SNL.Clients.Office.Excel.Functions.SPG(D585, S$1, F585, "Options: Curr=USD, Mag=Actuals")</f>
        <v>Mitsubishi UFJ Financial Group, Inc. (TSE:8306)</v>
      </c>
      <c r="T585" t="str">
        <f>_xll.SNL.Clients.Office.Excel.Functions.SPG($D585, T$1, $F585, "Options: Curr=USD, Mag=Actuals")</f>
        <v>Mitsubishi UFJ Financial Group, Inc.</v>
      </c>
      <c r="U585" s="6">
        <f>_xll.SNL.Clients.Office.Excel.Functions.SPG($D585, U$1, $F585, "Options: Curr=USD, Mag=Actuals")</f>
        <v>0</v>
      </c>
      <c r="V585" t="str">
        <f>_xll.SNL.Clients.Office.Excel.Functions.SPG($D585, V$1, $F585, "Options: Curr=USD, Mag=Actuals")</f>
        <v>TSE:8306</v>
      </c>
      <c r="W585" t="str">
        <f>_xll.SNL.Clients.Office.Excel.Functions.SPG($D585, W$1, $F585, "Options: Curr=USD, Mag=Actuals")</f>
        <v>Bank</v>
      </c>
      <c r="X585" s="6">
        <f>_xll.SNL.Clients.Office.Excel.Functions.SPG($D585, X$1, $F585, "Options: Curr=USD, Mag=Actuals")</f>
        <v>0</v>
      </c>
      <c r="Y585" s="6">
        <f>_xll.SNL.Clients.Office.Excel.Functions.SPG($D585, Y$1, $F585, "Options: Curr=USD, Mag=Actuals")</f>
        <v>0</v>
      </c>
      <c r="Z585" s="6">
        <f>_xll.SNL.Clients.Office.Excel.Functions.SPG($D585, Z$1, $F585, "Options: Curr=USD, Mag=Actuals")</f>
        <v>0</v>
      </c>
      <c r="AA585" s="6">
        <f>_xll.SNL.Clients.Office.Excel.Functions.SPG($D585, AA$1, $F585, "Options: Curr=USD, Mag=Actuals")</f>
        <v>0</v>
      </c>
      <c r="AB585" s="6">
        <f>_xll.SNL.Clients.Office.Excel.Functions.SPG($D585, AB$1, $F585, "Options: Curr=USD, Mag=Actuals")</f>
        <v>0</v>
      </c>
      <c r="AC585" s="6">
        <f>_xll.SNL.Clients.Office.Excel.Functions.SPG($D585, AC$1, $F585, "Options: Curr=USD, Mag=Actuals")</f>
        <v>0</v>
      </c>
      <c r="AD585" s="6">
        <f>_xll.SNL.Clients.Office.Excel.Functions.SPG($D585, AD$1, $F585, "Options: Curr=USD, Mag=Actuals")</f>
        <v>0</v>
      </c>
      <c r="AE585" s="6">
        <f>_xll.SNL.Clients.Office.Excel.Functions.SPG($D585, AE$1, $F585, "Options: Curr=USD, Mag=Actuals")</f>
        <v>0</v>
      </c>
      <c r="AF585" s="6">
        <f>_xll.SNL.Clients.Office.Excel.Functions.SPG($D585, AF$1, $F585, "Options: Curr=USD, Mag=Actuals")</f>
        <v>0</v>
      </c>
      <c r="AG585" s="6">
        <f>_xll.SNL.Clients.Office.Excel.Functions.SPG($D585, AG$1, $F585, "Options: Curr=USD, Mag=Actuals")</f>
        <v>0</v>
      </c>
      <c r="AH585" s="6">
        <f>_xll.SNL.Clients.Office.Excel.Functions.SPG($D585, AH$1, $F585, "Options: Curr=USD, Mag=Actuals")</f>
        <v>0</v>
      </c>
      <c r="AI585" s="6" t="str">
        <f>_xll.SNL.Clients.Office.Excel.Functions.SPG($D585, AI$1, $F585, "Options: Curr=USD, Mag=Actuals")</f>
        <v/>
      </c>
      <c r="AJ585" s="6" t="str">
        <f>_xll.SNL.Clients.Office.Excel.Functions.SPG($D585, AJ$1, $F585, "Options: Curr=USD, Mag=Actuals")</f>
        <v>#INVALID FUNCTION PARAMETER</v>
      </c>
      <c r="AK585" s="6" t="str">
        <f>_xll.SNL.Clients.Office.Excel.Functions.SPG($D585, AK$1, $F585, "Options: Curr=USD, Mag=Actuals")</f>
        <v>#INVALID FUNCTION PARAMETER</v>
      </c>
      <c r="AL585" s="6" t="str">
        <f>_xll.SNL.Clients.Office.Excel.Functions.SPG($D585, AL$1, $F585, "Options: Curr=USD, Mag=Actuals")</f>
        <v>#INVALID FUNCTION PARAMETER</v>
      </c>
      <c r="AM585" s="6" t="str">
        <f>_xll.SNL.Clients.Office.Excel.Functions.SPG($D585, AM$1, $F585, "Options: Curr=USD, Mag=Actuals")</f>
        <v>#INVALID FUNCTION PARAMETER</v>
      </c>
      <c r="AN585" s="6">
        <f>_xll.SNL.Clients.Office.Excel.Functions.SPG($D585, AN$1, $F585, "Options: Curr=USD, Mag=Actuals")</f>
        <v>0</v>
      </c>
      <c r="AO585" s="6">
        <f>_xll.SNL.Clients.Office.Excel.Functions.SPG($D585, AO$1, $F585, "Options: Curr=USD, Mag=Actuals")</f>
        <v>0</v>
      </c>
      <c r="AP585" s="6">
        <f>_xll.SNL.Clients.Office.Excel.Functions.SPG($D585, AP$1, $F585, "Options: Curr=USD, Mag=Actuals")</f>
        <v>0</v>
      </c>
      <c r="AQ585" s="6">
        <f>_xll.SNL.Clients.Office.Excel.Functions.SPG($D585, AQ$1, $F585, "Options: Curr=USD, Mag=Actuals")</f>
        <v>0</v>
      </c>
      <c r="AR585" s="6">
        <f>_xll.SNL.Clients.Office.Excel.Functions.SPG($D585, AR$1, $F585, "Options: Curr=USD, Mag=Actuals")</f>
        <v>0</v>
      </c>
      <c r="AS585" s="6">
        <f>_xll.SNL.Clients.Office.Excel.Functions.SPG($D585, AS$1, $F585, "Options: Curr=USD, Mag=Actuals")</f>
        <v>0</v>
      </c>
      <c r="AT585" s="6">
        <f>_xll.SNL.Clients.Office.Excel.Functions.SPG($D585, AT$1, $F585, "Options: Curr=USD, Mag=Actuals")</f>
        <v>0</v>
      </c>
      <c r="AU585" s="6">
        <f>_xll.SNL.Clients.Office.Excel.Functions.SPG($D585, AU$1, $F585, "Options: Curr=USD, Mag=Actuals")</f>
        <v>0</v>
      </c>
      <c r="AV585" s="6">
        <f>_xll.SNL.Clients.Office.Excel.Functions.SPG($D585, AV$1, $F585, "Options: Curr=USD, Mag=Actuals")</f>
        <v>0</v>
      </c>
      <c r="AW585" s="6">
        <f>_xll.SNL.Clients.Office.Excel.Functions.SPG($D585, AW$1, $F585, "Options: Curr=USD, Mag=Actuals")</f>
        <v>0</v>
      </c>
      <c r="AX585" s="6">
        <f>_xll.SNL.Clients.Office.Excel.Functions.SPG($D585, AX$1, $F585, "Options: Curr=USD, Mag=Actuals")</f>
        <v>0</v>
      </c>
      <c r="AY585" s="6">
        <f>_xll.SNL.Clients.Office.Excel.Functions.SPG($D585, AY$1, $F585, "Options: Curr=USD, Mag=Actuals")</f>
        <v>0</v>
      </c>
      <c r="AZ585" s="6">
        <f>_xll.SNL.Clients.Office.Excel.Functions.SPG($D585, AZ$1, $F585, "Options: Curr=USD, Mag=Actuals")</f>
        <v>0</v>
      </c>
      <c r="BA585" s="6">
        <f>_xll.SNL.Clients.Office.Excel.Functions.SPG($D585, BA$1, $F585, "Options: Curr=USD, Mag=Actuals")</f>
        <v>0</v>
      </c>
      <c r="BB585" s="6">
        <f>_xll.SNL.Clients.Office.Excel.Functions.SPG($D585, BB$1, $F585, "Options: Curr=USD, Mag=Actuals")</f>
        <v>0</v>
      </c>
      <c r="BC585" s="6">
        <f>_xll.SNL.Clients.Office.Excel.Functions.SPG($D585, BC$1, $F585, "Options: Curr=USD, Mag=Actuals")</f>
        <v>0</v>
      </c>
      <c r="BD585" s="6">
        <f>_xll.SNL.Clients.Office.Excel.Functions.SPG($D585, BD$1, $F585, "Options: Curr=USD, Mag=Actuals")</f>
        <v>0</v>
      </c>
      <c r="BE585" s="6">
        <f>_xll.SNL.Clients.Office.Excel.Functions.SPG($D585, BE$1, $F585, "Options: Curr=USD, Mag=Actuals")</f>
        <v>0</v>
      </c>
      <c r="BF585" s="6">
        <f>_xll.SNL.Clients.Office.Excel.Functions.SPG($D585, BF$1, $F585, "Options: Curr=USD, Mag=Actuals")</f>
        <v>0</v>
      </c>
      <c r="BG585" s="6">
        <f>_xll.SNL.Clients.Office.Excel.Functions.SPG($D585, BG$1, $F585, "Options: Curr=USD, Mag=Actuals")</f>
        <v>0</v>
      </c>
      <c r="BH585" s="6">
        <f>_xll.SNL.Clients.Office.Excel.Functions.SPG($D585, BH$1, $F585, "Options: Curr=USD, Mag=Actuals")</f>
        <v>0</v>
      </c>
      <c r="BI585" s="6">
        <f>_xll.SNL.Clients.Office.Excel.Functions.SPG($D585, BI$1, $F585, "Options: Curr=USD, Mag=Actuals")</f>
        <v>0</v>
      </c>
      <c r="BJ585" s="6">
        <f>_xll.SNL.Clients.Office.Excel.Functions.SPG($D585, BJ$1, $F585, "Options: Curr=USD, Mag=Actuals")</f>
        <v>0</v>
      </c>
      <c r="BK585" s="6">
        <f>_xll.SNL.Clients.Office.Excel.Functions.SPG($D585, BK$1, $F585, "Options: Curr=USD, Mag=Actuals")</f>
        <v>0</v>
      </c>
      <c r="BL585" s="6">
        <f>_xll.SNL.Clients.Office.Excel.Functions.SPG($D585, BL$1, $F585, "Options: Curr=USD, Mag=Actuals")</f>
        <v>0</v>
      </c>
      <c r="BM585" s="6">
        <f>_xll.SNL.Clients.Office.Excel.Functions.SPG($D585, BM$1, $F585, "Options: Curr=USD, Mag=Actuals")</f>
        <v>0</v>
      </c>
      <c r="BN585" s="6">
        <f>_xll.SNL.Clients.Office.Excel.Functions.SPG($D585, BN$1, $F585, "Options: Curr=USD, Mag=Actuals")</f>
        <v>0</v>
      </c>
      <c r="BO585" s="6">
        <f>_xll.SNL.Clients.Office.Excel.Functions.SPG($D585, BO$1, $F585, "Options: Curr=USD, Mag=Actuals")</f>
        <v>0</v>
      </c>
      <c r="BP585" s="6">
        <f>_xll.SNL.Clients.Office.Excel.Functions.SPG($D585, BP$1, $F585, "Options: Curr=USD, Mag=Actuals")</f>
        <v>0</v>
      </c>
      <c r="BQ585" s="6">
        <f>_xll.SNL.Clients.Office.Excel.Functions.SPG($D585, BQ$1, $F585, "Options: Curr=USD, Mag=Actuals")</f>
        <v>0</v>
      </c>
      <c r="BR585" s="6">
        <f>_xll.SNL.Clients.Office.Excel.Functions.SPG($D585, BR$1, $F585, "Options: Curr=USD, Mag=Actuals")</f>
        <v>0</v>
      </c>
      <c r="BS585" s="6">
        <f>_xll.SNL.Clients.Office.Excel.Functions.SPG($D585, BS$1, $F585, "Options: Curr=USD, Mag=Actuals")</f>
        <v>0</v>
      </c>
      <c r="BT585" s="6">
        <f>_xll.SNL.Clients.Office.Excel.Functions.SPG($D585, BT$1, $F585, "Options: Curr=USD, Mag=Actuals")</f>
        <v>0</v>
      </c>
      <c r="BU585" s="6">
        <f>_xll.SNL.Clients.Office.Excel.Functions.SPG($D585, BU$1, $F585, "Options: Curr=USD, Mag=Actuals")</f>
        <v>0</v>
      </c>
      <c r="BV585" s="6">
        <f>_xll.SNL.Clients.Office.Excel.Functions.SPG($D585, BV$1, $F585, "Options: Curr=USD, Mag=Actuals")</f>
        <v>0</v>
      </c>
      <c r="BW585" s="6">
        <f>_xll.SNL.Clients.Office.Excel.Functions.SPG($D585, BW$1, $F585, "Options: Curr=USD, Mag=Actuals")</f>
        <v>0</v>
      </c>
      <c r="BX585" s="6">
        <f>_xll.SNL.Clients.Office.Excel.Functions.SPG($D585, BX$1, $F585, "Options: Curr=USD, Mag=Actuals")</f>
        <v>0</v>
      </c>
      <c r="BY585" s="6">
        <f>_xll.SNL.Clients.Office.Excel.Functions.SPG($D585, BY$1, $F585, "Options: Curr=USD, Mag=Actuals")</f>
        <v>0</v>
      </c>
      <c r="BZ585" s="6">
        <f>_xll.SNL.Clients.Office.Excel.Functions.SPG($D585, BZ$1, $F585, "Options: Curr=USD, Mag=Actuals")</f>
        <v>0</v>
      </c>
      <c r="CA585" s="6" t="str">
        <f>_xll.SNL.Clients.Office.Excel.Functions.SPG($D585, CA$1, $F585, "Options: Curr=USD, Mag=Actuals")</f>
        <v>Nonperforming Loans</v>
      </c>
      <c r="CB585" s="6">
        <f>_xll.SNL.Clients.Office.Excel.Functions.SPG($D585, CB$1, $F585, "Options: Curr=USD, Mag=Actuals")</f>
        <v>0</v>
      </c>
      <c r="CC585" s="6">
        <f>_xll.SNL.Clients.Office.Excel.Functions.SPG($D585, CC$1, $F585, "Options: Curr=USD, Mag=Actuals")</f>
        <v>0</v>
      </c>
      <c r="CD585" s="6">
        <f>_xll.SNL.Clients.Office.Excel.Functions.SPG($D585, CD$1, $F585, "Options: Curr=USD, Mag=Actuals")</f>
        <v>0</v>
      </c>
      <c r="CE585" s="6">
        <f>_xll.SNL.Clients.Office.Excel.Functions.SPG($D585, CE$1, $F585, "Options: Curr=USD, Mag=Actuals")</f>
        <v>0</v>
      </c>
      <c r="CF585" s="6">
        <f>_xll.SNL.Clients.Office.Excel.Functions.SPG($D585, CF$1, $F585, "Options: Curr=USD, Mag=Actuals")</f>
        <v>0</v>
      </c>
      <c r="CG585" s="6">
        <f>_xll.SNL.Clients.Office.Excel.Functions.SPG($D585, CG$1, $F585, "Options: Curr=USD, Mag=Actuals")</f>
        <v>0</v>
      </c>
    </row>
    <row r="586" spans="1:85" x14ac:dyDescent="0.3">
      <c r="A586" s="10" t="s">
        <v>97</v>
      </c>
      <c r="B586" s="10" t="s">
        <v>85</v>
      </c>
      <c r="C586" s="10" t="s">
        <v>12</v>
      </c>
      <c r="D586">
        <v>4115073</v>
      </c>
      <c r="E586" s="10" t="s">
        <v>24</v>
      </c>
      <c r="F586" s="10" t="s">
        <v>55</v>
      </c>
      <c r="G586">
        <v>83.01</v>
      </c>
      <c r="H586">
        <v>395.24</v>
      </c>
      <c r="I586">
        <v>312.23</v>
      </c>
      <c r="J586">
        <v>4923.54</v>
      </c>
      <c r="K586">
        <v>39160.83</v>
      </c>
      <c r="L586">
        <v>3.15</v>
      </c>
      <c r="M586">
        <v>4348.6670725291842</v>
      </c>
      <c r="N586">
        <v>125.73</v>
      </c>
      <c r="O586">
        <v>0.14000000000000001</v>
      </c>
      <c r="P586">
        <v>-1.68</v>
      </c>
      <c r="Q586">
        <v>108.78</v>
      </c>
      <c r="R586">
        <v>116</v>
      </c>
      <c r="S586" t="str">
        <f>_xll.SNL.Clients.Office.Excel.Functions.SPG(D586, S$1, F586, "Options: Curr=USD, Mag=Actuals")</f>
        <v>Mitsubishi UFJ Financial Group, Inc. (TSE:8306)</v>
      </c>
      <c r="T586" t="str">
        <f>_xll.SNL.Clients.Office.Excel.Functions.SPG($D586, T$1, $F586, "Options: Curr=USD, Mag=Actuals")</f>
        <v>Mitsubishi UFJ Financial Group, Inc.</v>
      </c>
      <c r="U586" s="6">
        <f>_xll.SNL.Clients.Office.Excel.Functions.SPG($D586, U$1, $F586, "Options: Curr=USD, Mag=Actuals")</f>
        <v>0</v>
      </c>
      <c r="V586" t="str">
        <f>_xll.SNL.Clients.Office.Excel.Functions.SPG($D586, V$1, $F586, "Options: Curr=USD, Mag=Actuals")</f>
        <v>TSE:8306</v>
      </c>
      <c r="W586" t="str">
        <f>_xll.SNL.Clients.Office.Excel.Functions.SPG($D586, W$1, $F586, "Options: Curr=USD, Mag=Actuals")</f>
        <v>Bank</v>
      </c>
      <c r="X586" s="6">
        <f>_xll.SNL.Clients.Office.Excel.Functions.SPG($D586, X$1, $F586, "Options: Curr=USD, Mag=Actuals")</f>
        <v>0</v>
      </c>
      <c r="Y586" s="6">
        <f>_xll.SNL.Clients.Office.Excel.Functions.SPG($D586, Y$1, $F586, "Options: Curr=USD, Mag=Actuals")</f>
        <v>0</v>
      </c>
      <c r="Z586" s="6">
        <f>_xll.SNL.Clients.Office.Excel.Functions.SPG($D586, Z$1, $F586, "Options: Curr=USD, Mag=Actuals")</f>
        <v>0</v>
      </c>
      <c r="AA586" s="6">
        <f>_xll.SNL.Clients.Office.Excel.Functions.SPG($D586, AA$1, $F586, "Options: Curr=USD, Mag=Actuals")</f>
        <v>0</v>
      </c>
      <c r="AB586" s="6">
        <f>_xll.SNL.Clients.Office.Excel.Functions.SPG($D586, AB$1, $F586, "Options: Curr=USD, Mag=Actuals")</f>
        <v>0</v>
      </c>
      <c r="AC586" s="6">
        <f>_xll.SNL.Clients.Office.Excel.Functions.SPG($D586, AC$1, $F586, "Options: Curr=USD, Mag=Actuals")</f>
        <v>0</v>
      </c>
      <c r="AD586" s="6">
        <f>_xll.SNL.Clients.Office.Excel.Functions.SPG($D586, AD$1, $F586, "Options: Curr=USD, Mag=Actuals")</f>
        <v>0</v>
      </c>
      <c r="AE586" s="6">
        <f>_xll.SNL.Clients.Office.Excel.Functions.SPG($D586, AE$1, $F586, "Options: Curr=USD, Mag=Actuals")</f>
        <v>0</v>
      </c>
      <c r="AF586" s="6">
        <f>_xll.SNL.Clients.Office.Excel.Functions.SPG($D586, AF$1, $F586, "Options: Curr=USD, Mag=Actuals")</f>
        <v>0</v>
      </c>
      <c r="AG586" s="6">
        <f>_xll.SNL.Clients.Office.Excel.Functions.SPG($D586, AG$1, $F586, "Options: Curr=USD, Mag=Actuals")</f>
        <v>0</v>
      </c>
      <c r="AH586" s="6">
        <f>_xll.SNL.Clients.Office.Excel.Functions.SPG($D586, AH$1, $F586, "Options: Curr=USD, Mag=Actuals")</f>
        <v>0</v>
      </c>
      <c r="AI586" s="6" t="str">
        <f>_xll.SNL.Clients.Office.Excel.Functions.SPG($D586, AI$1, $F586, "Options: Curr=USD, Mag=Actuals")</f>
        <v/>
      </c>
      <c r="AJ586" s="6" t="str">
        <f>_xll.SNL.Clients.Office.Excel.Functions.SPG($D586, AJ$1, $F586, "Options: Curr=USD, Mag=Actuals")</f>
        <v>#INVALID FUNCTION PARAMETER</v>
      </c>
      <c r="AK586" s="6" t="str">
        <f>_xll.SNL.Clients.Office.Excel.Functions.SPG($D586, AK$1, $F586, "Options: Curr=USD, Mag=Actuals")</f>
        <v>#INVALID FUNCTION PARAMETER</v>
      </c>
      <c r="AL586" s="6" t="str">
        <f>_xll.SNL.Clients.Office.Excel.Functions.SPG($D586, AL$1, $F586, "Options: Curr=USD, Mag=Actuals")</f>
        <v>#INVALID FUNCTION PARAMETER</v>
      </c>
      <c r="AM586" s="6" t="str">
        <f>_xll.SNL.Clients.Office.Excel.Functions.SPG($D586, AM$1, $F586, "Options: Curr=USD, Mag=Actuals")</f>
        <v>#INVALID FUNCTION PARAMETER</v>
      </c>
      <c r="AN586" s="6">
        <f>_xll.SNL.Clients.Office.Excel.Functions.SPG($D586, AN$1, $F586, "Options: Curr=USD, Mag=Actuals")</f>
        <v>0</v>
      </c>
      <c r="AO586" s="6">
        <f>_xll.SNL.Clients.Office.Excel.Functions.SPG($D586, AO$1, $F586, "Options: Curr=USD, Mag=Actuals")</f>
        <v>0</v>
      </c>
      <c r="AP586" s="6">
        <f>_xll.SNL.Clients.Office.Excel.Functions.SPG($D586, AP$1, $F586, "Options: Curr=USD, Mag=Actuals")</f>
        <v>0</v>
      </c>
      <c r="AQ586" s="6">
        <f>_xll.SNL.Clients.Office.Excel.Functions.SPG($D586, AQ$1, $F586, "Options: Curr=USD, Mag=Actuals")</f>
        <v>0</v>
      </c>
      <c r="AR586" s="6">
        <f>_xll.SNL.Clients.Office.Excel.Functions.SPG($D586, AR$1, $F586, "Options: Curr=USD, Mag=Actuals")</f>
        <v>0</v>
      </c>
      <c r="AS586" s="6">
        <f>_xll.SNL.Clients.Office.Excel.Functions.SPG($D586, AS$1, $F586, "Options: Curr=USD, Mag=Actuals")</f>
        <v>0</v>
      </c>
      <c r="AT586" s="6">
        <f>_xll.SNL.Clients.Office.Excel.Functions.SPG($D586, AT$1, $F586, "Options: Curr=USD, Mag=Actuals")</f>
        <v>0</v>
      </c>
      <c r="AU586" s="6">
        <f>_xll.SNL.Clients.Office.Excel.Functions.SPG($D586, AU$1, $F586, "Options: Curr=USD, Mag=Actuals")</f>
        <v>0</v>
      </c>
      <c r="AV586" s="6">
        <f>_xll.SNL.Clients.Office.Excel.Functions.SPG($D586, AV$1, $F586, "Options: Curr=USD, Mag=Actuals")</f>
        <v>0</v>
      </c>
      <c r="AW586" s="6">
        <f>_xll.SNL.Clients.Office.Excel.Functions.SPG($D586, AW$1, $F586, "Options: Curr=USD, Mag=Actuals")</f>
        <v>0</v>
      </c>
      <c r="AX586" s="6">
        <f>_xll.SNL.Clients.Office.Excel.Functions.SPG($D586, AX$1, $F586, "Options: Curr=USD, Mag=Actuals")</f>
        <v>0</v>
      </c>
      <c r="AY586" s="6">
        <f>_xll.SNL.Clients.Office.Excel.Functions.SPG($D586, AY$1, $F586, "Options: Curr=USD, Mag=Actuals")</f>
        <v>0</v>
      </c>
      <c r="AZ586" s="6">
        <f>_xll.SNL.Clients.Office.Excel.Functions.SPG($D586, AZ$1, $F586, "Options: Curr=USD, Mag=Actuals")</f>
        <v>0</v>
      </c>
      <c r="BA586" s="6">
        <f>_xll.SNL.Clients.Office.Excel.Functions.SPG($D586, BA$1, $F586, "Options: Curr=USD, Mag=Actuals")</f>
        <v>0</v>
      </c>
      <c r="BB586" s="6">
        <f>_xll.SNL.Clients.Office.Excel.Functions.SPG($D586, BB$1, $F586, "Options: Curr=USD, Mag=Actuals")</f>
        <v>0</v>
      </c>
      <c r="BC586" s="6">
        <f>_xll.SNL.Clients.Office.Excel.Functions.SPG($D586, BC$1, $F586, "Options: Curr=USD, Mag=Actuals")</f>
        <v>0</v>
      </c>
      <c r="BD586" s="6">
        <f>_xll.SNL.Clients.Office.Excel.Functions.SPG($D586, BD$1, $F586, "Options: Curr=USD, Mag=Actuals")</f>
        <v>0</v>
      </c>
      <c r="BE586" s="6">
        <f>_xll.SNL.Clients.Office.Excel.Functions.SPG($D586, BE$1, $F586, "Options: Curr=USD, Mag=Actuals")</f>
        <v>0</v>
      </c>
      <c r="BF586" s="6">
        <f>_xll.SNL.Clients.Office.Excel.Functions.SPG($D586, BF$1, $F586, "Options: Curr=USD, Mag=Actuals")</f>
        <v>0</v>
      </c>
      <c r="BG586" s="6">
        <f>_xll.SNL.Clients.Office.Excel.Functions.SPG($D586, BG$1, $F586, "Options: Curr=USD, Mag=Actuals")</f>
        <v>0</v>
      </c>
      <c r="BH586" s="6">
        <f>_xll.SNL.Clients.Office.Excel.Functions.SPG($D586, BH$1, $F586, "Options: Curr=USD, Mag=Actuals")</f>
        <v>0</v>
      </c>
      <c r="BI586" s="6">
        <f>_xll.SNL.Clients.Office.Excel.Functions.SPG($D586, BI$1, $F586, "Options: Curr=USD, Mag=Actuals")</f>
        <v>0</v>
      </c>
      <c r="BJ586" s="6">
        <f>_xll.SNL.Clients.Office.Excel.Functions.SPG($D586, BJ$1, $F586, "Options: Curr=USD, Mag=Actuals")</f>
        <v>0</v>
      </c>
      <c r="BK586" s="6">
        <f>_xll.SNL.Clients.Office.Excel.Functions.SPG($D586, BK$1, $F586, "Options: Curr=USD, Mag=Actuals")</f>
        <v>0</v>
      </c>
      <c r="BL586" s="6">
        <f>_xll.SNL.Clients.Office.Excel.Functions.SPG($D586, BL$1, $F586, "Options: Curr=USD, Mag=Actuals")</f>
        <v>0</v>
      </c>
      <c r="BM586" s="6">
        <f>_xll.SNL.Clients.Office.Excel.Functions.SPG($D586, BM$1, $F586, "Options: Curr=USD, Mag=Actuals")</f>
        <v>0</v>
      </c>
      <c r="BN586" s="6">
        <f>_xll.SNL.Clients.Office.Excel.Functions.SPG($D586, BN$1, $F586, "Options: Curr=USD, Mag=Actuals")</f>
        <v>0</v>
      </c>
      <c r="BO586" s="6">
        <f>_xll.SNL.Clients.Office.Excel.Functions.SPG($D586, BO$1, $F586, "Options: Curr=USD, Mag=Actuals")</f>
        <v>0</v>
      </c>
      <c r="BP586" s="6">
        <f>_xll.SNL.Clients.Office.Excel.Functions.SPG($D586, BP$1, $F586, "Options: Curr=USD, Mag=Actuals")</f>
        <v>0</v>
      </c>
      <c r="BQ586" s="6">
        <f>_xll.SNL.Clients.Office.Excel.Functions.SPG($D586, BQ$1, $F586, "Options: Curr=USD, Mag=Actuals")</f>
        <v>0</v>
      </c>
      <c r="BR586" s="6">
        <f>_xll.SNL.Clients.Office.Excel.Functions.SPG($D586, BR$1, $F586, "Options: Curr=USD, Mag=Actuals")</f>
        <v>0</v>
      </c>
      <c r="BS586" s="6">
        <f>_xll.SNL.Clients.Office.Excel.Functions.SPG($D586, BS$1, $F586, "Options: Curr=USD, Mag=Actuals")</f>
        <v>0</v>
      </c>
      <c r="BT586" s="6">
        <f>_xll.SNL.Clients.Office.Excel.Functions.SPG($D586, BT$1, $F586, "Options: Curr=USD, Mag=Actuals")</f>
        <v>0</v>
      </c>
      <c r="BU586" s="6">
        <f>_xll.SNL.Clients.Office.Excel.Functions.SPG($D586, BU$1, $F586, "Options: Curr=USD, Mag=Actuals")</f>
        <v>0</v>
      </c>
      <c r="BV586" s="6">
        <f>_xll.SNL.Clients.Office.Excel.Functions.SPG($D586, BV$1, $F586, "Options: Curr=USD, Mag=Actuals")</f>
        <v>0</v>
      </c>
      <c r="BW586" s="6">
        <f>_xll.SNL.Clients.Office.Excel.Functions.SPG($D586, BW$1, $F586, "Options: Curr=USD, Mag=Actuals")</f>
        <v>0</v>
      </c>
      <c r="BX586" s="6">
        <f>_xll.SNL.Clients.Office.Excel.Functions.SPG($D586, BX$1, $F586, "Options: Curr=USD, Mag=Actuals")</f>
        <v>0</v>
      </c>
      <c r="BY586" s="6">
        <f>_xll.SNL.Clients.Office.Excel.Functions.SPG($D586, BY$1, $F586, "Options: Curr=USD, Mag=Actuals")</f>
        <v>0</v>
      </c>
      <c r="BZ586" s="6">
        <f>_xll.SNL.Clients.Office.Excel.Functions.SPG($D586, BZ$1, $F586, "Options: Curr=USD, Mag=Actuals")</f>
        <v>0</v>
      </c>
      <c r="CA586" s="6" t="str">
        <f>_xll.SNL.Clients.Office.Excel.Functions.SPG($D586, CA$1, $F586, "Options: Curr=USD, Mag=Actuals")</f>
        <v>Nonperforming Loans</v>
      </c>
      <c r="CB586" s="6">
        <f>_xll.SNL.Clients.Office.Excel.Functions.SPG($D586, CB$1, $F586, "Options: Curr=USD, Mag=Actuals")</f>
        <v>0</v>
      </c>
      <c r="CC586" s="6">
        <f>_xll.SNL.Clients.Office.Excel.Functions.SPG($D586, CC$1, $F586, "Options: Curr=USD, Mag=Actuals")</f>
        <v>0</v>
      </c>
      <c r="CD586" s="6">
        <f>_xll.SNL.Clients.Office.Excel.Functions.SPG($D586, CD$1, $F586, "Options: Curr=USD, Mag=Actuals")</f>
        <v>0</v>
      </c>
      <c r="CE586" s="6">
        <f>_xll.SNL.Clients.Office.Excel.Functions.SPG($D586, CE$1, $F586, "Options: Curr=USD, Mag=Actuals")</f>
        <v>0</v>
      </c>
      <c r="CF586" s="6">
        <f>_xll.SNL.Clients.Office.Excel.Functions.SPG($D586, CF$1, $F586, "Options: Curr=USD, Mag=Actuals")</f>
        <v>0</v>
      </c>
      <c r="CG586" s="6">
        <f>_xll.SNL.Clients.Office.Excel.Functions.SPG($D586, CG$1, $F586, "Options: Curr=USD, Mag=Actuals")</f>
        <v>0</v>
      </c>
    </row>
    <row r="587" spans="1:85" x14ac:dyDescent="0.3">
      <c r="A587" s="10" t="s">
        <v>97</v>
      </c>
      <c r="B587" s="10" t="s">
        <v>85</v>
      </c>
      <c r="C587" s="10" t="s">
        <v>12</v>
      </c>
      <c r="D587">
        <v>4115073</v>
      </c>
      <c r="E587" s="10" t="s">
        <v>24</v>
      </c>
      <c r="F587" s="10" t="s">
        <v>56</v>
      </c>
      <c r="G587">
        <v>102.1</v>
      </c>
      <c r="H587">
        <v>403.96</v>
      </c>
      <c r="I587">
        <v>301.86</v>
      </c>
      <c r="J587">
        <v>4494.62</v>
      </c>
      <c r="K587">
        <v>35663.68</v>
      </c>
      <c r="L587">
        <v>1.01</v>
      </c>
      <c r="M587">
        <v>3952.5097158203098</v>
      </c>
      <c r="N587">
        <v>126.03</v>
      </c>
      <c r="O587">
        <v>1.7</v>
      </c>
      <c r="P587">
        <v>0.68</v>
      </c>
      <c r="Q587">
        <v>120.99</v>
      </c>
      <c r="R587">
        <v>129.94999999999999</v>
      </c>
      <c r="S587" t="str">
        <f>_xll.SNL.Clients.Office.Excel.Functions.SPG(D587, S$1, F587, "Options: Curr=USD, Mag=Actuals")</f>
        <v>Mitsubishi UFJ Financial Group, Inc. (TSE:8306)</v>
      </c>
      <c r="T587" t="str">
        <f>_xll.SNL.Clients.Office.Excel.Functions.SPG($D587, T$1, $F587, "Options: Curr=USD, Mag=Actuals")</f>
        <v>Mitsubishi UFJ Financial Group, Inc.</v>
      </c>
      <c r="U587" s="6">
        <f>_xll.SNL.Clients.Office.Excel.Functions.SPG($D587, U$1, $F587, "Options: Curr=USD, Mag=Actuals")</f>
        <v>0</v>
      </c>
      <c r="V587" t="str">
        <f>_xll.SNL.Clients.Office.Excel.Functions.SPG($D587, V$1, $F587, "Options: Curr=USD, Mag=Actuals")</f>
        <v>TSE:8306</v>
      </c>
      <c r="W587" t="str">
        <f>_xll.SNL.Clients.Office.Excel.Functions.SPG($D587, W$1, $F587, "Options: Curr=USD, Mag=Actuals")</f>
        <v>Bank</v>
      </c>
      <c r="X587" s="6">
        <f>_xll.SNL.Clients.Office.Excel.Functions.SPG($D587, X$1, $F587, "Options: Curr=USD, Mag=Actuals")</f>
        <v>0</v>
      </c>
      <c r="Y587" s="6">
        <f>_xll.SNL.Clients.Office.Excel.Functions.SPG($D587, Y$1, $F587, "Options: Curr=USD, Mag=Actuals")</f>
        <v>0</v>
      </c>
      <c r="Z587" s="6">
        <f>_xll.SNL.Clients.Office.Excel.Functions.SPG($D587, Z$1, $F587, "Options: Curr=USD, Mag=Actuals")</f>
        <v>0</v>
      </c>
      <c r="AA587" s="6">
        <f>_xll.SNL.Clients.Office.Excel.Functions.SPG($D587, AA$1, $F587, "Options: Curr=USD, Mag=Actuals")</f>
        <v>0</v>
      </c>
      <c r="AB587" s="6">
        <f>_xll.SNL.Clients.Office.Excel.Functions.SPG($D587, AB$1, $F587, "Options: Curr=USD, Mag=Actuals")</f>
        <v>0</v>
      </c>
      <c r="AC587" s="6">
        <f>_xll.SNL.Clients.Office.Excel.Functions.SPG($D587, AC$1, $F587, "Options: Curr=USD, Mag=Actuals")</f>
        <v>0</v>
      </c>
      <c r="AD587" s="6">
        <f>_xll.SNL.Clients.Office.Excel.Functions.SPG($D587, AD$1, $F587, "Options: Curr=USD, Mag=Actuals")</f>
        <v>0</v>
      </c>
      <c r="AE587" s="6">
        <f>_xll.SNL.Clients.Office.Excel.Functions.SPG($D587, AE$1, $F587, "Options: Curr=USD, Mag=Actuals")</f>
        <v>0</v>
      </c>
      <c r="AF587" s="6">
        <f>_xll.SNL.Clients.Office.Excel.Functions.SPG($D587, AF$1, $F587, "Options: Curr=USD, Mag=Actuals")</f>
        <v>0</v>
      </c>
      <c r="AG587" s="6">
        <f>_xll.SNL.Clients.Office.Excel.Functions.SPG($D587, AG$1, $F587, "Options: Curr=USD, Mag=Actuals")</f>
        <v>0</v>
      </c>
      <c r="AH587" s="6">
        <f>_xll.SNL.Clients.Office.Excel.Functions.SPG($D587, AH$1, $F587, "Options: Curr=USD, Mag=Actuals")</f>
        <v>0</v>
      </c>
      <c r="AI587" s="6" t="str">
        <f>_xll.SNL.Clients.Office.Excel.Functions.SPG($D587, AI$1, $F587, "Options: Curr=USD, Mag=Actuals")</f>
        <v/>
      </c>
      <c r="AJ587" s="6" t="str">
        <f>_xll.SNL.Clients.Office.Excel.Functions.SPG($D587, AJ$1, $F587, "Options: Curr=USD, Mag=Actuals")</f>
        <v>#INVALID FUNCTION PARAMETER</v>
      </c>
      <c r="AK587" s="6" t="str">
        <f>_xll.SNL.Clients.Office.Excel.Functions.SPG($D587, AK$1, $F587, "Options: Curr=USD, Mag=Actuals")</f>
        <v>#INVALID FUNCTION PARAMETER</v>
      </c>
      <c r="AL587" s="6" t="str">
        <f>_xll.SNL.Clients.Office.Excel.Functions.SPG($D587, AL$1, $F587, "Options: Curr=USD, Mag=Actuals")</f>
        <v>#INVALID FUNCTION PARAMETER</v>
      </c>
      <c r="AM587" s="6" t="str">
        <f>_xll.SNL.Clients.Office.Excel.Functions.SPG($D587, AM$1, $F587, "Options: Curr=USD, Mag=Actuals")</f>
        <v>#INVALID FUNCTION PARAMETER</v>
      </c>
      <c r="AN587" s="6">
        <f>_xll.SNL.Clients.Office.Excel.Functions.SPG($D587, AN$1, $F587, "Options: Curr=USD, Mag=Actuals")</f>
        <v>0</v>
      </c>
      <c r="AO587" s="6">
        <f>_xll.SNL.Clients.Office.Excel.Functions.SPG($D587, AO$1, $F587, "Options: Curr=USD, Mag=Actuals")</f>
        <v>0</v>
      </c>
      <c r="AP587" s="6">
        <f>_xll.SNL.Clients.Office.Excel.Functions.SPG($D587, AP$1, $F587, "Options: Curr=USD, Mag=Actuals")</f>
        <v>0</v>
      </c>
      <c r="AQ587" s="6">
        <f>_xll.SNL.Clients.Office.Excel.Functions.SPG($D587, AQ$1, $F587, "Options: Curr=USD, Mag=Actuals")</f>
        <v>0</v>
      </c>
      <c r="AR587" s="6">
        <f>_xll.SNL.Clients.Office.Excel.Functions.SPG($D587, AR$1, $F587, "Options: Curr=USD, Mag=Actuals")</f>
        <v>0</v>
      </c>
      <c r="AS587" s="6">
        <f>_xll.SNL.Clients.Office.Excel.Functions.SPG($D587, AS$1, $F587, "Options: Curr=USD, Mag=Actuals")</f>
        <v>0</v>
      </c>
      <c r="AT587" s="6">
        <f>_xll.SNL.Clients.Office.Excel.Functions.SPG($D587, AT$1, $F587, "Options: Curr=USD, Mag=Actuals")</f>
        <v>0</v>
      </c>
      <c r="AU587" s="6">
        <f>_xll.SNL.Clients.Office.Excel.Functions.SPG($D587, AU$1, $F587, "Options: Curr=USD, Mag=Actuals")</f>
        <v>0</v>
      </c>
      <c r="AV587" s="6">
        <f>_xll.SNL.Clients.Office.Excel.Functions.SPG($D587, AV$1, $F587, "Options: Curr=USD, Mag=Actuals")</f>
        <v>0</v>
      </c>
      <c r="AW587" s="6">
        <f>_xll.SNL.Clients.Office.Excel.Functions.SPG($D587, AW$1, $F587, "Options: Curr=USD, Mag=Actuals")</f>
        <v>0</v>
      </c>
      <c r="AX587" s="6">
        <f>_xll.SNL.Clients.Office.Excel.Functions.SPG($D587, AX$1, $F587, "Options: Curr=USD, Mag=Actuals")</f>
        <v>0</v>
      </c>
      <c r="AY587" s="6">
        <f>_xll.SNL.Clients.Office.Excel.Functions.SPG($D587, AY$1, $F587, "Options: Curr=USD, Mag=Actuals")</f>
        <v>0</v>
      </c>
      <c r="AZ587" s="6">
        <f>_xll.SNL.Clients.Office.Excel.Functions.SPG($D587, AZ$1, $F587, "Options: Curr=USD, Mag=Actuals")</f>
        <v>0</v>
      </c>
      <c r="BA587" s="6">
        <f>_xll.SNL.Clients.Office.Excel.Functions.SPG($D587, BA$1, $F587, "Options: Curr=USD, Mag=Actuals")</f>
        <v>0</v>
      </c>
      <c r="BB587" s="6">
        <f>_xll.SNL.Clients.Office.Excel.Functions.SPG($D587, BB$1, $F587, "Options: Curr=USD, Mag=Actuals")</f>
        <v>0</v>
      </c>
      <c r="BC587" s="6">
        <f>_xll.SNL.Clients.Office.Excel.Functions.SPG($D587, BC$1, $F587, "Options: Curr=USD, Mag=Actuals")</f>
        <v>0</v>
      </c>
      <c r="BD587" s="6">
        <f>_xll.SNL.Clients.Office.Excel.Functions.SPG($D587, BD$1, $F587, "Options: Curr=USD, Mag=Actuals")</f>
        <v>0</v>
      </c>
      <c r="BE587" s="6">
        <f>_xll.SNL.Clients.Office.Excel.Functions.SPG($D587, BE$1, $F587, "Options: Curr=USD, Mag=Actuals")</f>
        <v>0</v>
      </c>
      <c r="BF587" s="6">
        <f>_xll.SNL.Clients.Office.Excel.Functions.SPG($D587, BF$1, $F587, "Options: Curr=USD, Mag=Actuals")</f>
        <v>0</v>
      </c>
      <c r="BG587" s="6">
        <f>_xll.SNL.Clients.Office.Excel.Functions.SPG($D587, BG$1, $F587, "Options: Curr=USD, Mag=Actuals")</f>
        <v>0</v>
      </c>
      <c r="BH587" s="6">
        <f>_xll.SNL.Clients.Office.Excel.Functions.SPG($D587, BH$1, $F587, "Options: Curr=USD, Mag=Actuals")</f>
        <v>0</v>
      </c>
      <c r="BI587" s="6">
        <f>_xll.SNL.Clients.Office.Excel.Functions.SPG($D587, BI$1, $F587, "Options: Curr=USD, Mag=Actuals")</f>
        <v>0</v>
      </c>
      <c r="BJ587" s="6">
        <f>_xll.SNL.Clients.Office.Excel.Functions.SPG($D587, BJ$1, $F587, "Options: Curr=USD, Mag=Actuals")</f>
        <v>0</v>
      </c>
      <c r="BK587" s="6">
        <f>_xll.SNL.Clients.Office.Excel.Functions.SPG($D587, BK$1, $F587, "Options: Curr=USD, Mag=Actuals")</f>
        <v>0</v>
      </c>
      <c r="BL587" s="6">
        <f>_xll.SNL.Clients.Office.Excel.Functions.SPG($D587, BL$1, $F587, "Options: Curr=USD, Mag=Actuals")</f>
        <v>0</v>
      </c>
      <c r="BM587" s="6">
        <f>_xll.SNL.Clients.Office.Excel.Functions.SPG($D587, BM$1, $F587, "Options: Curr=USD, Mag=Actuals")</f>
        <v>0</v>
      </c>
      <c r="BN587" s="6">
        <f>_xll.SNL.Clients.Office.Excel.Functions.SPG($D587, BN$1, $F587, "Options: Curr=USD, Mag=Actuals")</f>
        <v>0</v>
      </c>
      <c r="BO587" s="6">
        <f>_xll.SNL.Clients.Office.Excel.Functions.SPG($D587, BO$1, $F587, "Options: Curr=USD, Mag=Actuals")</f>
        <v>0</v>
      </c>
      <c r="BP587" s="6">
        <f>_xll.SNL.Clients.Office.Excel.Functions.SPG($D587, BP$1, $F587, "Options: Curr=USD, Mag=Actuals")</f>
        <v>0</v>
      </c>
      <c r="BQ587" s="6">
        <f>_xll.SNL.Clients.Office.Excel.Functions.SPG($D587, BQ$1, $F587, "Options: Curr=USD, Mag=Actuals")</f>
        <v>0</v>
      </c>
      <c r="BR587" s="6">
        <f>_xll.SNL.Clients.Office.Excel.Functions.SPG($D587, BR$1, $F587, "Options: Curr=USD, Mag=Actuals")</f>
        <v>0</v>
      </c>
      <c r="BS587" s="6">
        <f>_xll.SNL.Clients.Office.Excel.Functions.SPG($D587, BS$1, $F587, "Options: Curr=USD, Mag=Actuals")</f>
        <v>0</v>
      </c>
      <c r="BT587" s="6">
        <f>_xll.SNL.Clients.Office.Excel.Functions.SPG($D587, BT$1, $F587, "Options: Curr=USD, Mag=Actuals")</f>
        <v>0</v>
      </c>
      <c r="BU587" s="6">
        <f>_xll.SNL.Clients.Office.Excel.Functions.SPG($D587, BU$1, $F587, "Options: Curr=USD, Mag=Actuals")</f>
        <v>0</v>
      </c>
      <c r="BV587" s="6">
        <f>_xll.SNL.Clients.Office.Excel.Functions.SPG($D587, BV$1, $F587, "Options: Curr=USD, Mag=Actuals")</f>
        <v>0</v>
      </c>
      <c r="BW587" s="6">
        <f>_xll.SNL.Clients.Office.Excel.Functions.SPG($D587, BW$1, $F587, "Options: Curr=USD, Mag=Actuals")</f>
        <v>0</v>
      </c>
      <c r="BX587" s="6">
        <f>_xll.SNL.Clients.Office.Excel.Functions.SPG($D587, BX$1, $F587, "Options: Curr=USD, Mag=Actuals")</f>
        <v>0</v>
      </c>
      <c r="BY587" s="6">
        <f>_xll.SNL.Clients.Office.Excel.Functions.SPG($D587, BY$1, $F587, "Options: Curr=USD, Mag=Actuals")</f>
        <v>0</v>
      </c>
      <c r="BZ587" s="6">
        <f>_xll.SNL.Clients.Office.Excel.Functions.SPG($D587, BZ$1, $F587, "Options: Curr=USD, Mag=Actuals")</f>
        <v>0</v>
      </c>
      <c r="CA587" s="6" t="str">
        <f>_xll.SNL.Clients.Office.Excel.Functions.SPG($D587, CA$1, $F587, "Options: Curr=USD, Mag=Actuals")</f>
        <v>Nonperforming Loans</v>
      </c>
      <c r="CB587" s="6">
        <f>_xll.SNL.Clients.Office.Excel.Functions.SPG($D587, CB$1, $F587, "Options: Curr=USD, Mag=Actuals")</f>
        <v>0</v>
      </c>
      <c r="CC587" s="6">
        <f>_xll.SNL.Clients.Office.Excel.Functions.SPG($D587, CC$1, $F587, "Options: Curr=USD, Mag=Actuals")</f>
        <v>0</v>
      </c>
      <c r="CD587" s="6">
        <f>_xll.SNL.Clients.Office.Excel.Functions.SPG($D587, CD$1, $F587, "Options: Curr=USD, Mag=Actuals")</f>
        <v>0</v>
      </c>
      <c r="CE587" s="6">
        <f>_xll.SNL.Clients.Office.Excel.Functions.SPG($D587, CE$1, $F587, "Options: Curr=USD, Mag=Actuals")</f>
        <v>0</v>
      </c>
      <c r="CF587" s="6">
        <f>_xll.SNL.Clients.Office.Excel.Functions.SPG($D587, CF$1, $F587, "Options: Curr=USD, Mag=Actuals")</f>
        <v>0</v>
      </c>
      <c r="CG587" s="6">
        <f>_xll.SNL.Clients.Office.Excel.Functions.SPG($D587, CG$1, $F587, "Options: Curr=USD, Mag=Actuals")</f>
        <v>0</v>
      </c>
    </row>
    <row r="588" spans="1:85" x14ac:dyDescent="0.3">
      <c r="A588" s="10" t="s">
        <v>97</v>
      </c>
      <c r="B588" s="10" t="s">
        <v>85</v>
      </c>
      <c r="C588" s="10" t="s">
        <v>12</v>
      </c>
      <c r="D588">
        <v>4115073</v>
      </c>
      <c r="E588" s="10" t="s">
        <v>24</v>
      </c>
      <c r="F588" s="10" t="s">
        <v>57</v>
      </c>
      <c r="G588">
        <v>123.06</v>
      </c>
      <c r="H588">
        <v>369.62</v>
      </c>
      <c r="I588">
        <v>246.56</v>
      </c>
      <c r="J588">
        <v>4098.37</v>
      </c>
      <c r="K588">
        <v>32447.34</v>
      </c>
      <c r="L588">
        <v>-1.32</v>
      </c>
      <c r="M588">
        <v>3617.8300779883275</v>
      </c>
      <c r="N588">
        <v>126.31</v>
      </c>
      <c r="O588">
        <v>0.65</v>
      </c>
      <c r="P588">
        <v>-1.56</v>
      </c>
      <c r="Q588">
        <v>130.91</v>
      </c>
      <c r="R588">
        <v>115.6</v>
      </c>
      <c r="S588" t="str">
        <f>_xll.SNL.Clients.Office.Excel.Functions.SPG(D588, S$1, F588, "Options: Curr=USD, Mag=Actuals")</f>
        <v>Mitsubishi UFJ Financial Group, Inc. (TSE:8306)</v>
      </c>
      <c r="T588" t="str">
        <f>_xll.SNL.Clients.Office.Excel.Functions.SPG($D588, T$1, $F588, "Options: Curr=USD, Mag=Actuals")</f>
        <v>Mitsubishi UFJ Financial Group, Inc.</v>
      </c>
      <c r="U588" s="6">
        <f>_xll.SNL.Clients.Office.Excel.Functions.SPG($D588, U$1, $F588, "Options: Curr=USD, Mag=Actuals")</f>
        <v>0</v>
      </c>
      <c r="V588" t="str">
        <f>_xll.SNL.Clients.Office.Excel.Functions.SPG($D588, V$1, $F588, "Options: Curr=USD, Mag=Actuals")</f>
        <v>TSE:8306</v>
      </c>
      <c r="W588" t="str">
        <f>_xll.SNL.Clients.Office.Excel.Functions.SPG($D588, W$1, $F588, "Options: Curr=USD, Mag=Actuals")</f>
        <v>Bank</v>
      </c>
      <c r="X588" s="6">
        <f>_xll.SNL.Clients.Office.Excel.Functions.SPG($D588, X$1, $F588, "Options: Curr=USD, Mag=Actuals")</f>
        <v>0</v>
      </c>
      <c r="Y588" s="6">
        <f>_xll.SNL.Clients.Office.Excel.Functions.SPG($D588, Y$1, $F588, "Options: Curr=USD, Mag=Actuals")</f>
        <v>0</v>
      </c>
      <c r="Z588" s="6">
        <f>_xll.SNL.Clients.Office.Excel.Functions.SPG($D588, Z$1, $F588, "Options: Curr=USD, Mag=Actuals")</f>
        <v>0</v>
      </c>
      <c r="AA588" s="6">
        <f>_xll.SNL.Clients.Office.Excel.Functions.SPG($D588, AA$1, $F588, "Options: Curr=USD, Mag=Actuals")</f>
        <v>0</v>
      </c>
      <c r="AB588" s="6">
        <f>_xll.SNL.Clients.Office.Excel.Functions.SPG($D588, AB$1, $F588, "Options: Curr=USD, Mag=Actuals")</f>
        <v>0</v>
      </c>
      <c r="AC588" s="6">
        <f>_xll.SNL.Clients.Office.Excel.Functions.SPG($D588, AC$1, $F588, "Options: Curr=USD, Mag=Actuals")</f>
        <v>0</v>
      </c>
      <c r="AD588" s="6">
        <f>_xll.SNL.Clients.Office.Excel.Functions.SPG($D588, AD$1, $F588, "Options: Curr=USD, Mag=Actuals")</f>
        <v>0</v>
      </c>
      <c r="AE588" s="6">
        <f>_xll.SNL.Clients.Office.Excel.Functions.SPG($D588, AE$1, $F588, "Options: Curr=USD, Mag=Actuals")</f>
        <v>0</v>
      </c>
      <c r="AF588" s="6">
        <f>_xll.SNL.Clients.Office.Excel.Functions.SPG($D588, AF$1, $F588, "Options: Curr=USD, Mag=Actuals")</f>
        <v>0</v>
      </c>
      <c r="AG588" s="6">
        <f>_xll.SNL.Clients.Office.Excel.Functions.SPG($D588, AG$1, $F588, "Options: Curr=USD, Mag=Actuals")</f>
        <v>0</v>
      </c>
      <c r="AH588" s="6">
        <f>_xll.SNL.Clients.Office.Excel.Functions.SPG($D588, AH$1, $F588, "Options: Curr=USD, Mag=Actuals")</f>
        <v>0</v>
      </c>
      <c r="AI588" s="6" t="str">
        <f>_xll.SNL.Clients.Office.Excel.Functions.SPG($D588, AI$1, $F588, "Options: Curr=USD, Mag=Actuals")</f>
        <v/>
      </c>
      <c r="AJ588" s="6" t="str">
        <f>_xll.SNL.Clients.Office.Excel.Functions.SPG($D588, AJ$1, $F588, "Options: Curr=USD, Mag=Actuals")</f>
        <v>#INVALID FUNCTION PARAMETER</v>
      </c>
      <c r="AK588" s="6" t="str">
        <f>_xll.SNL.Clients.Office.Excel.Functions.SPG($D588, AK$1, $F588, "Options: Curr=USD, Mag=Actuals")</f>
        <v>#INVALID FUNCTION PARAMETER</v>
      </c>
      <c r="AL588" s="6" t="str">
        <f>_xll.SNL.Clients.Office.Excel.Functions.SPG($D588, AL$1, $F588, "Options: Curr=USD, Mag=Actuals")</f>
        <v>#INVALID FUNCTION PARAMETER</v>
      </c>
      <c r="AM588" s="6" t="str">
        <f>_xll.SNL.Clients.Office.Excel.Functions.SPG($D588, AM$1, $F588, "Options: Curr=USD, Mag=Actuals")</f>
        <v>#INVALID FUNCTION PARAMETER</v>
      </c>
      <c r="AN588" s="6">
        <f>_xll.SNL.Clients.Office.Excel.Functions.SPG($D588, AN$1, $F588, "Options: Curr=USD, Mag=Actuals")</f>
        <v>0</v>
      </c>
      <c r="AO588" s="6">
        <f>_xll.SNL.Clients.Office.Excel.Functions.SPG($D588, AO$1, $F588, "Options: Curr=USD, Mag=Actuals")</f>
        <v>0</v>
      </c>
      <c r="AP588" s="6">
        <f>_xll.SNL.Clients.Office.Excel.Functions.SPG($D588, AP$1, $F588, "Options: Curr=USD, Mag=Actuals")</f>
        <v>0</v>
      </c>
      <c r="AQ588" s="6">
        <f>_xll.SNL.Clients.Office.Excel.Functions.SPG($D588, AQ$1, $F588, "Options: Curr=USD, Mag=Actuals")</f>
        <v>0</v>
      </c>
      <c r="AR588" s="6">
        <f>_xll.SNL.Clients.Office.Excel.Functions.SPG($D588, AR$1, $F588, "Options: Curr=USD, Mag=Actuals")</f>
        <v>0</v>
      </c>
      <c r="AS588" s="6">
        <f>_xll.SNL.Clients.Office.Excel.Functions.SPG($D588, AS$1, $F588, "Options: Curr=USD, Mag=Actuals")</f>
        <v>0</v>
      </c>
      <c r="AT588" s="6">
        <f>_xll.SNL.Clients.Office.Excel.Functions.SPG($D588, AT$1, $F588, "Options: Curr=USD, Mag=Actuals")</f>
        <v>0</v>
      </c>
      <c r="AU588" s="6">
        <f>_xll.SNL.Clients.Office.Excel.Functions.SPG($D588, AU$1, $F588, "Options: Curr=USD, Mag=Actuals")</f>
        <v>0</v>
      </c>
      <c r="AV588" s="6">
        <f>_xll.SNL.Clients.Office.Excel.Functions.SPG($D588, AV$1, $F588, "Options: Curr=USD, Mag=Actuals")</f>
        <v>0</v>
      </c>
      <c r="AW588" s="6">
        <f>_xll.SNL.Clients.Office.Excel.Functions.SPG($D588, AW$1, $F588, "Options: Curr=USD, Mag=Actuals")</f>
        <v>0</v>
      </c>
      <c r="AX588" s="6">
        <f>_xll.SNL.Clients.Office.Excel.Functions.SPG($D588, AX$1, $F588, "Options: Curr=USD, Mag=Actuals")</f>
        <v>0</v>
      </c>
      <c r="AY588" s="6">
        <f>_xll.SNL.Clients.Office.Excel.Functions.SPG($D588, AY$1, $F588, "Options: Curr=USD, Mag=Actuals")</f>
        <v>0</v>
      </c>
      <c r="AZ588" s="6">
        <f>_xll.SNL.Clients.Office.Excel.Functions.SPG($D588, AZ$1, $F588, "Options: Curr=USD, Mag=Actuals")</f>
        <v>0</v>
      </c>
      <c r="BA588" s="6">
        <f>_xll.SNL.Clients.Office.Excel.Functions.SPG($D588, BA$1, $F588, "Options: Curr=USD, Mag=Actuals")</f>
        <v>0</v>
      </c>
      <c r="BB588" s="6">
        <f>_xll.SNL.Clients.Office.Excel.Functions.SPG($D588, BB$1, $F588, "Options: Curr=USD, Mag=Actuals")</f>
        <v>0</v>
      </c>
      <c r="BC588" s="6">
        <f>_xll.SNL.Clients.Office.Excel.Functions.SPG($D588, BC$1, $F588, "Options: Curr=USD, Mag=Actuals")</f>
        <v>0</v>
      </c>
      <c r="BD588" s="6">
        <f>_xll.SNL.Clients.Office.Excel.Functions.SPG($D588, BD$1, $F588, "Options: Curr=USD, Mag=Actuals")</f>
        <v>0</v>
      </c>
      <c r="BE588" s="6">
        <f>_xll.SNL.Clients.Office.Excel.Functions.SPG($D588, BE$1, $F588, "Options: Curr=USD, Mag=Actuals")</f>
        <v>0</v>
      </c>
      <c r="BF588" s="6">
        <f>_xll.SNL.Clients.Office.Excel.Functions.SPG($D588, BF$1, $F588, "Options: Curr=USD, Mag=Actuals")</f>
        <v>0</v>
      </c>
      <c r="BG588" s="6">
        <f>_xll.SNL.Clients.Office.Excel.Functions.SPG($D588, BG$1, $F588, "Options: Curr=USD, Mag=Actuals")</f>
        <v>0</v>
      </c>
      <c r="BH588" s="6">
        <f>_xll.SNL.Clients.Office.Excel.Functions.SPG($D588, BH$1, $F588, "Options: Curr=USD, Mag=Actuals")</f>
        <v>0</v>
      </c>
      <c r="BI588" s="6">
        <f>_xll.SNL.Clients.Office.Excel.Functions.SPG($D588, BI$1, $F588, "Options: Curr=USD, Mag=Actuals")</f>
        <v>0</v>
      </c>
      <c r="BJ588" s="6">
        <f>_xll.SNL.Clients.Office.Excel.Functions.SPG($D588, BJ$1, $F588, "Options: Curr=USD, Mag=Actuals")</f>
        <v>0</v>
      </c>
      <c r="BK588" s="6">
        <f>_xll.SNL.Clients.Office.Excel.Functions.SPG($D588, BK$1, $F588, "Options: Curr=USD, Mag=Actuals")</f>
        <v>0</v>
      </c>
      <c r="BL588" s="6">
        <f>_xll.SNL.Clients.Office.Excel.Functions.SPG($D588, BL$1, $F588, "Options: Curr=USD, Mag=Actuals")</f>
        <v>0</v>
      </c>
      <c r="BM588" s="6">
        <f>_xll.SNL.Clients.Office.Excel.Functions.SPG($D588, BM$1, $F588, "Options: Curr=USD, Mag=Actuals")</f>
        <v>0</v>
      </c>
      <c r="BN588" s="6">
        <f>_xll.SNL.Clients.Office.Excel.Functions.SPG($D588, BN$1, $F588, "Options: Curr=USD, Mag=Actuals")</f>
        <v>0</v>
      </c>
      <c r="BO588" s="6">
        <f>_xll.SNL.Clients.Office.Excel.Functions.SPG($D588, BO$1, $F588, "Options: Curr=USD, Mag=Actuals")</f>
        <v>0</v>
      </c>
      <c r="BP588" s="6">
        <f>_xll.SNL.Clients.Office.Excel.Functions.SPG($D588, BP$1, $F588, "Options: Curr=USD, Mag=Actuals")</f>
        <v>0</v>
      </c>
      <c r="BQ588" s="6">
        <f>_xll.SNL.Clients.Office.Excel.Functions.SPG($D588, BQ$1, $F588, "Options: Curr=USD, Mag=Actuals")</f>
        <v>0</v>
      </c>
      <c r="BR588" s="6">
        <f>_xll.SNL.Clients.Office.Excel.Functions.SPG($D588, BR$1, $F588, "Options: Curr=USD, Mag=Actuals")</f>
        <v>0</v>
      </c>
      <c r="BS588" s="6">
        <f>_xll.SNL.Clients.Office.Excel.Functions.SPG($D588, BS$1, $F588, "Options: Curr=USD, Mag=Actuals")</f>
        <v>0</v>
      </c>
      <c r="BT588" s="6">
        <f>_xll.SNL.Clients.Office.Excel.Functions.SPG($D588, BT$1, $F588, "Options: Curr=USD, Mag=Actuals")</f>
        <v>0</v>
      </c>
      <c r="BU588" s="6">
        <f>_xll.SNL.Clients.Office.Excel.Functions.SPG($D588, BU$1, $F588, "Options: Curr=USD, Mag=Actuals")</f>
        <v>0</v>
      </c>
      <c r="BV588" s="6">
        <f>_xll.SNL.Clients.Office.Excel.Functions.SPG($D588, BV$1, $F588, "Options: Curr=USD, Mag=Actuals")</f>
        <v>0</v>
      </c>
      <c r="BW588" s="6">
        <f>_xll.SNL.Clients.Office.Excel.Functions.SPG($D588, BW$1, $F588, "Options: Curr=USD, Mag=Actuals")</f>
        <v>0</v>
      </c>
      <c r="BX588" s="6">
        <f>_xll.SNL.Clients.Office.Excel.Functions.SPG($D588, BX$1, $F588, "Options: Curr=USD, Mag=Actuals")</f>
        <v>0</v>
      </c>
      <c r="BY588" s="6">
        <f>_xll.SNL.Clients.Office.Excel.Functions.SPG($D588, BY$1, $F588, "Options: Curr=USD, Mag=Actuals")</f>
        <v>0</v>
      </c>
      <c r="BZ588" s="6">
        <f>_xll.SNL.Clients.Office.Excel.Functions.SPG($D588, BZ$1, $F588, "Options: Curr=USD, Mag=Actuals")</f>
        <v>0</v>
      </c>
      <c r="CA588" s="6" t="str">
        <f>_xll.SNL.Clients.Office.Excel.Functions.SPG($D588, CA$1, $F588, "Options: Curr=USD, Mag=Actuals")</f>
        <v>Nonperforming Loans</v>
      </c>
      <c r="CB588" s="6">
        <f>_xll.SNL.Clients.Office.Excel.Functions.SPG($D588, CB$1, $F588, "Options: Curr=USD, Mag=Actuals")</f>
        <v>0</v>
      </c>
      <c r="CC588" s="6">
        <f>_xll.SNL.Clients.Office.Excel.Functions.SPG($D588, CC$1, $F588, "Options: Curr=USD, Mag=Actuals")</f>
        <v>0</v>
      </c>
      <c r="CD588" s="6">
        <f>_xll.SNL.Clients.Office.Excel.Functions.SPG($D588, CD$1, $F588, "Options: Curr=USD, Mag=Actuals")</f>
        <v>0</v>
      </c>
      <c r="CE588" s="6">
        <f>_xll.SNL.Clients.Office.Excel.Functions.SPG($D588, CE$1, $F588, "Options: Curr=USD, Mag=Actuals")</f>
        <v>0</v>
      </c>
      <c r="CF588" s="6">
        <f>_xll.SNL.Clients.Office.Excel.Functions.SPG($D588, CF$1, $F588, "Options: Curr=USD, Mag=Actuals")</f>
        <v>0</v>
      </c>
      <c r="CG588" s="6">
        <f>_xll.SNL.Clients.Office.Excel.Functions.SPG($D588, CG$1, $F588, "Options: Curr=USD, Mag=Actuals")</f>
        <v>0</v>
      </c>
    </row>
    <row r="589" spans="1:85" x14ac:dyDescent="0.3">
      <c r="A589" s="10" t="s">
        <v>97</v>
      </c>
      <c r="B589" s="10" t="s">
        <v>85</v>
      </c>
      <c r="C589" s="10" t="s">
        <v>12</v>
      </c>
      <c r="D589">
        <v>4115073</v>
      </c>
      <c r="E589" s="10" t="s">
        <v>24</v>
      </c>
      <c r="F589" s="10" t="s">
        <v>58</v>
      </c>
      <c r="G589">
        <v>124.41</v>
      </c>
      <c r="H589">
        <v>398.93</v>
      </c>
      <c r="I589">
        <v>274.51</v>
      </c>
      <c r="J589">
        <v>4640.96</v>
      </c>
      <c r="K589">
        <v>36671.480000000003</v>
      </c>
      <c r="L589">
        <v>-0.25</v>
      </c>
      <c r="M589">
        <v>4150.4427976626066</v>
      </c>
      <c r="N589">
        <v>126.56</v>
      </c>
      <c r="O589">
        <v>-0.35</v>
      </c>
      <c r="P589">
        <v>-1.38</v>
      </c>
      <c r="Q589">
        <v>113.91</v>
      </c>
      <c r="R589">
        <v>102.2</v>
      </c>
      <c r="S589" t="str">
        <f>_xll.SNL.Clients.Office.Excel.Functions.SPG(D589, S$1, F589, "Options: Curr=USD, Mag=Actuals")</f>
        <v>Mitsubishi UFJ Financial Group, Inc. (TSE:8306)</v>
      </c>
      <c r="T589" t="str">
        <f>_xll.SNL.Clients.Office.Excel.Functions.SPG($D589, T$1, $F589, "Options: Curr=USD, Mag=Actuals")</f>
        <v>Mitsubishi UFJ Financial Group, Inc.</v>
      </c>
      <c r="U589" s="6">
        <f>_xll.SNL.Clients.Office.Excel.Functions.SPG($D589, U$1, $F589, "Options: Curr=USD, Mag=Actuals")</f>
        <v>0</v>
      </c>
      <c r="V589" t="str">
        <f>_xll.SNL.Clients.Office.Excel.Functions.SPG($D589, V$1, $F589, "Options: Curr=USD, Mag=Actuals")</f>
        <v>TSE:8306</v>
      </c>
      <c r="W589" t="str">
        <f>_xll.SNL.Clients.Office.Excel.Functions.SPG($D589, W$1, $F589, "Options: Curr=USD, Mag=Actuals")</f>
        <v>Bank</v>
      </c>
      <c r="X589" s="6">
        <f>_xll.SNL.Clients.Office.Excel.Functions.SPG($D589, X$1, $F589, "Options: Curr=USD, Mag=Actuals")</f>
        <v>0</v>
      </c>
      <c r="Y589" s="6">
        <f>_xll.SNL.Clients.Office.Excel.Functions.SPG($D589, Y$1, $F589, "Options: Curr=USD, Mag=Actuals")</f>
        <v>0</v>
      </c>
      <c r="Z589" s="6">
        <f>_xll.SNL.Clients.Office.Excel.Functions.SPG($D589, Z$1, $F589, "Options: Curr=USD, Mag=Actuals")</f>
        <v>0</v>
      </c>
      <c r="AA589" s="6">
        <f>_xll.SNL.Clients.Office.Excel.Functions.SPG($D589, AA$1, $F589, "Options: Curr=USD, Mag=Actuals")</f>
        <v>0</v>
      </c>
      <c r="AB589" s="6">
        <f>_xll.SNL.Clients.Office.Excel.Functions.SPG($D589, AB$1, $F589, "Options: Curr=USD, Mag=Actuals")</f>
        <v>0</v>
      </c>
      <c r="AC589" s="6">
        <f>_xll.SNL.Clients.Office.Excel.Functions.SPG($D589, AC$1, $F589, "Options: Curr=USD, Mag=Actuals")</f>
        <v>0</v>
      </c>
      <c r="AD589" s="6">
        <f>_xll.SNL.Clients.Office.Excel.Functions.SPG($D589, AD$1, $F589, "Options: Curr=USD, Mag=Actuals")</f>
        <v>0</v>
      </c>
      <c r="AE589" s="6">
        <f>_xll.SNL.Clients.Office.Excel.Functions.SPG($D589, AE$1, $F589, "Options: Curr=USD, Mag=Actuals")</f>
        <v>0</v>
      </c>
      <c r="AF589" s="6">
        <f>_xll.SNL.Clients.Office.Excel.Functions.SPG($D589, AF$1, $F589, "Options: Curr=USD, Mag=Actuals")</f>
        <v>0</v>
      </c>
      <c r="AG589" s="6">
        <f>_xll.SNL.Clients.Office.Excel.Functions.SPG($D589, AG$1, $F589, "Options: Curr=USD, Mag=Actuals")</f>
        <v>0</v>
      </c>
      <c r="AH589" s="6">
        <f>_xll.SNL.Clients.Office.Excel.Functions.SPG($D589, AH$1, $F589, "Options: Curr=USD, Mag=Actuals")</f>
        <v>0</v>
      </c>
      <c r="AI589" s="6" t="str">
        <f>_xll.SNL.Clients.Office.Excel.Functions.SPG($D589, AI$1, $F589, "Options: Curr=USD, Mag=Actuals")</f>
        <v/>
      </c>
      <c r="AJ589" s="6" t="str">
        <f>_xll.SNL.Clients.Office.Excel.Functions.SPG($D589, AJ$1, $F589, "Options: Curr=USD, Mag=Actuals")</f>
        <v>#INVALID FUNCTION PARAMETER</v>
      </c>
      <c r="AK589" s="6" t="str">
        <f>_xll.SNL.Clients.Office.Excel.Functions.SPG($D589, AK$1, $F589, "Options: Curr=USD, Mag=Actuals")</f>
        <v>#INVALID FUNCTION PARAMETER</v>
      </c>
      <c r="AL589" s="6" t="str">
        <f>_xll.SNL.Clients.Office.Excel.Functions.SPG($D589, AL$1, $F589, "Options: Curr=USD, Mag=Actuals")</f>
        <v>#INVALID FUNCTION PARAMETER</v>
      </c>
      <c r="AM589" s="6" t="str">
        <f>_xll.SNL.Clients.Office.Excel.Functions.SPG($D589, AM$1, $F589, "Options: Curr=USD, Mag=Actuals")</f>
        <v>#INVALID FUNCTION PARAMETER</v>
      </c>
      <c r="AN589" s="6">
        <f>_xll.SNL.Clients.Office.Excel.Functions.SPG($D589, AN$1, $F589, "Options: Curr=USD, Mag=Actuals")</f>
        <v>0</v>
      </c>
      <c r="AO589" s="6">
        <f>_xll.SNL.Clients.Office.Excel.Functions.SPG($D589, AO$1, $F589, "Options: Curr=USD, Mag=Actuals")</f>
        <v>0</v>
      </c>
      <c r="AP589" s="6">
        <f>_xll.SNL.Clients.Office.Excel.Functions.SPG($D589, AP$1, $F589, "Options: Curr=USD, Mag=Actuals")</f>
        <v>0</v>
      </c>
      <c r="AQ589" s="6">
        <f>_xll.SNL.Clients.Office.Excel.Functions.SPG($D589, AQ$1, $F589, "Options: Curr=USD, Mag=Actuals")</f>
        <v>0</v>
      </c>
      <c r="AR589" s="6">
        <f>_xll.SNL.Clients.Office.Excel.Functions.SPG($D589, AR$1, $F589, "Options: Curr=USD, Mag=Actuals")</f>
        <v>0</v>
      </c>
      <c r="AS589" s="6">
        <f>_xll.SNL.Clients.Office.Excel.Functions.SPG($D589, AS$1, $F589, "Options: Curr=USD, Mag=Actuals")</f>
        <v>0</v>
      </c>
      <c r="AT589" s="6">
        <f>_xll.SNL.Clients.Office.Excel.Functions.SPG($D589, AT$1, $F589, "Options: Curr=USD, Mag=Actuals")</f>
        <v>0</v>
      </c>
      <c r="AU589" s="6">
        <f>_xll.SNL.Clients.Office.Excel.Functions.SPG($D589, AU$1, $F589, "Options: Curr=USD, Mag=Actuals")</f>
        <v>0</v>
      </c>
      <c r="AV589" s="6">
        <f>_xll.SNL.Clients.Office.Excel.Functions.SPG($D589, AV$1, $F589, "Options: Curr=USD, Mag=Actuals")</f>
        <v>0</v>
      </c>
      <c r="AW589" s="6">
        <f>_xll.SNL.Clients.Office.Excel.Functions.SPG($D589, AW$1, $F589, "Options: Curr=USD, Mag=Actuals")</f>
        <v>0</v>
      </c>
      <c r="AX589" s="6">
        <f>_xll.SNL.Clients.Office.Excel.Functions.SPG($D589, AX$1, $F589, "Options: Curr=USD, Mag=Actuals")</f>
        <v>0</v>
      </c>
      <c r="AY589" s="6">
        <f>_xll.SNL.Clients.Office.Excel.Functions.SPG($D589, AY$1, $F589, "Options: Curr=USD, Mag=Actuals")</f>
        <v>0</v>
      </c>
      <c r="AZ589" s="6">
        <f>_xll.SNL.Clients.Office.Excel.Functions.SPG($D589, AZ$1, $F589, "Options: Curr=USD, Mag=Actuals")</f>
        <v>0</v>
      </c>
      <c r="BA589" s="6">
        <f>_xll.SNL.Clients.Office.Excel.Functions.SPG($D589, BA$1, $F589, "Options: Curr=USD, Mag=Actuals")</f>
        <v>0</v>
      </c>
      <c r="BB589" s="6">
        <f>_xll.SNL.Clients.Office.Excel.Functions.SPG($D589, BB$1, $F589, "Options: Curr=USD, Mag=Actuals")</f>
        <v>0</v>
      </c>
      <c r="BC589" s="6">
        <f>_xll.SNL.Clients.Office.Excel.Functions.SPG($D589, BC$1, $F589, "Options: Curr=USD, Mag=Actuals")</f>
        <v>0</v>
      </c>
      <c r="BD589" s="6">
        <f>_xll.SNL.Clients.Office.Excel.Functions.SPG($D589, BD$1, $F589, "Options: Curr=USD, Mag=Actuals")</f>
        <v>0</v>
      </c>
      <c r="BE589" s="6">
        <f>_xll.SNL.Clients.Office.Excel.Functions.SPG($D589, BE$1, $F589, "Options: Curr=USD, Mag=Actuals")</f>
        <v>0</v>
      </c>
      <c r="BF589" s="6">
        <f>_xll.SNL.Clients.Office.Excel.Functions.SPG($D589, BF$1, $F589, "Options: Curr=USD, Mag=Actuals")</f>
        <v>0</v>
      </c>
      <c r="BG589" s="6">
        <f>_xll.SNL.Clients.Office.Excel.Functions.SPG($D589, BG$1, $F589, "Options: Curr=USD, Mag=Actuals")</f>
        <v>0</v>
      </c>
      <c r="BH589" s="6">
        <f>_xll.SNL.Clients.Office.Excel.Functions.SPG($D589, BH$1, $F589, "Options: Curr=USD, Mag=Actuals")</f>
        <v>0</v>
      </c>
      <c r="BI589" s="6">
        <f>_xll.SNL.Clients.Office.Excel.Functions.SPG($D589, BI$1, $F589, "Options: Curr=USD, Mag=Actuals")</f>
        <v>0</v>
      </c>
      <c r="BJ589" s="6">
        <f>_xll.SNL.Clients.Office.Excel.Functions.SPG($D589, BJ$1, $F589, "Options: Curr=USD, Mag=Actuals")</f>
        <v>0</v>
      </c>
      <c r="BK589" s="6">
        <f>_xll.SNL.Clients.Office.Excel.Functions.SPG($D589, BK$1, $F589, "Options: Curr=USD, Mag=Actuals")</f>
        <v>0</v>
      </c>
      <c r="BL589" s="6">
        <f>_xll.SNL.Clients.Office.Excel.Functions.SPG($D589, BL$1, $F589, "Options: Curr=USD, Mag=Actuals")</f>
        <v>0</v>
      </c>
      <c r="BM589" s="6">
        <f>_xll.SNL.Clients.Office.Excel.Functions.SPG($D589, BM$1, $F589, "Options: Curr=USD, Mag=Actuals")</f>
        <v>0</v>
      </c>
      <c r="BN589" s="6">
        <f>_xll.SNL.Clients.Office.Excel.Functions.SPG($D589, BN$1, $F589, "Options: Curr=USD, Mag=Actuals")</f>
        <v>0</v>
      </c>
      <c r="BO589" s="6">
        <f>_xll.SNL.Clients.Office.Excel.Functions.SPG($D589, BO$1, $F589, "Options: Curr=USD, Mag=Actuals")</f>
        <v>0</v>
      </c>
      <c r="BP589" s="6">
        <f>_xll.SNL.Clients.Office.Excel.Functions.SPG($D589, BP$1, $F589, "Options: Curr=USD, Mag=Actuals")</f>
        <v>0</v>
      </c>
      <c r="BQ589" s="6">
        <f>_xll.SNL.Clients.Office.Excel.Functions.SPG($D589, BQ$1, $F589, "Options: Curr=USD, Mag=Actuals")</f>
        <v>0</v>
      </c>
      <c r="BR589" s="6">
        <f>_xll.SNL.Clients.Office.Excel.Functions.SPG($D589, BR$1, $F589, "Options: Curr=USD, Mag=Actuals")</f>
        <v>0</v>
      </c>
      <c r="BS589" s="6">
        <f>_xll.SNL.Clients.Office.Excel.Functions.SPG($D589, BS$1, $F589, "Options: Curr=USD, Mag=Actuals")</f>
        <v>0</v>
      </c>
      <c r="BT589" s="6">
        <f>_xll.SNL.Clients.Office.Excel.Functions.SPG($D589, BT$1, $F589, "Options: Curr=USD, Mag=Actuals")</f>
        <v>0</v>
      </c>
      <c r="BU589" s="6">
        <f>_xll.SNL.Clients.Office.Excel.Functions.SPG($D589, BU$1, $F589, "Options: Curr=USD, Mag=Actuals")</f>
        <v>0</v>
      </c>
      <c r="BV589" s="6">
        <f>_xll.SNL.Clients.Office.Excel.Functions.SPG($D589, BV$1, $F589, "Options: Curr=USD, Mag=Actuals")</f>
        <v>0</v>
      </c>
      <c r="BW589" s="6">
        <f>_xll.SNL.Clients.Office.Excel.Functions.SPG($D589, BW$1, $F589, "Options: Curr=USD, Mag=Actuals")</f>
        <v>0</v>
      </c>
      <c r="BX589" s="6">
        <f>_xll.SNL.Clients.Office.Excel.Functions.SPG($D589, BX$1, $F589, "Options: Curr=USD, Mag=Actuals")</f>
        <v>0</v>
      </c>
      <c r="BY589" s="6">
        <f>_xll.SNL.Clients.Office.Excel.Functions.SPG($D589, BY$1, $F589, "Options: Curr=USD, Mag=Actuals")</f>
        <v>0</v>
      </c>
      <c r="BZ589" s="6">
        <f>_xll.SNL.Clients.Office.Excel.Functions.SPG($D589, BZ$1, $F589, "Options: Curr=USD, Mag=Actuals")</f>
        <v>0</v>
      </c>
      <c r="CA589" s="6" t="str">
        <f>_xll.SNL.Clients.Office.Excel.Functions.SPG($D589, CA$1, $F589, "Options: Curr=USD, Mag=Actuals")</f>
        <v>Nonperforming Loans</v>
      </c>
      <c r="CB589" s="6">
        <f>_xll.SNL.Clients.Office.Excel.Functions.SPG($D589, CB$1, $F589, "Options: Curr=USD, Mag=Actuals")</f>
        <v>0</v>
      </c>
      <c r="CC589" s="6">
        <f>_xll.SNL.Clients.Office.Excel.Functions.SPG($D589, CC$1, $F589, "Options: Curr=USD, Mag=Actuals")</f>
        <v>0</v>
      </c>
      <c r="CD589" s="6">
        <f>_xll.SNL.Clients.Office.Excel.Functions.SPG($D589, CD$1, $F589, "Options: Curr=USD, Mag=Actuals")</f>
        <v>0</v>
      </c>
      <c r="CE589" s="6">
        <f>_xll.SNL.Clients.Office.Excel.Functions.SPG($D589, CE$1, $F589, "Options: Curr=USD, Mag=Actuals")</f>
        <v>0</v>
      </c>
      <c r="CF589" s="6">
        <f>_xll.SNL.Clients.Office.Excel.Functions.SPG($D589, CF$1, $F589, "Options: Curr=USD, Mag=Actuals")</f>
        <v>0</v>
      </c>
      <c r="CG589" s="6">
        <f>_xll.SNL.Clients.Office.Excel.Functions.SPG($D589, CG$1, $F589, "Options: Curr=USD, Mag=Actuals")</f>
        <v>0</v>
      </c>
    </row>
    <row r="590" spans="1:85" x14ac:dyDescent="0.3">
      <c r="A590" s="10" t="s">
        <v>97</v>
      </c>
      <c r="B590" s="10" t="s">
        <v>85</v>
      </c>
      <c r="C590" s="10" t="s">
        <v>12</v>
      </c>
      <c r="D590">
        <v>4115073</v>
      </c>
      <c r="E590" s="10" t="s">
        <v>24</v>
      </c>
      <c r="F590" s="10" t="s">
        <v>7</v>
      </c>
      <c r="G590">
        <v>117.97</v>
      </c>
      <c r="H590">
        <v>454.3</v>
      </c>
      <c r="I590">
        <v>336.33</v>
      </c>
      <c r="J590">
        <v>4970.91</v>
      </c>
      <c r="K590">
        <v>39201.57</v>
      </c>
      <c r="L590">
        <v>2.72</v>
      </c>
      <c r="M590">
        <v>4480.800861167314</v>
      </c>
      <c r="N590">
        <v>126.8</v>
      </c>
      <c r="O590">
        <v>-0.69</v>
      </c>
      <c r="P590">
        <v>0.01</v>
      </c>
      <c r="Q590">
        <v>107.77</v>
      </c>
      <c r="R590">
        <v>114.9</v>
      </c>
      <c r="S590" t="str">
        <f>_xll.SNL.Clients.Office.Excel.Functions.SPG(D590, S$1, F590, "Options: Curr=USD, Mag=Actuals")</f>
        <v>Mitsubishi UFJ Financial Group, Inc. (TSE:8306)</v>
      </c>
      <c r="T590" t="str">
        <f>_xll.SNL.Clients.Office.Excel.Functions.SPG($D590, T$1, $F590, "Options: Curr=USD, Mag=Actuals")</f>
        <v>Mitsubishi UFJ Financial Group, Inc.</v>
      </c>
      <c r="U590" s="6">
        <f>_xll.SNL.Clients.Office.Excel.Functions.SPG($D590, U$1, $F590, "Options: Curr=USD, Mag=Actuals")</f>
        <v>0</v>
      </c>
      <c r="V590" t="str">
        <f>_xll.SNL.Clients.Office.Excel.Functions.SPG($D590, V$1, $F590, "Options: Curr=USD, Mag=Actuals")</f>
        <v>TSE:8306</v>
      </c>
      <c r="W590" t="str">
        <f>_xll.SNL.Clients.Office.Excel.Functions.SPG($D590, W$1, $F590, "Options: Curr=USD, Mag=Actuals")</f>
        <v>Bank</v>
      </c>
      <c r="X590" s="6">
        <f>_xll.SNL.Clients.Office.Excel.Functions.SPG($D590, X$1, $F590, "Options: Curr=USD, Mag=Actuals")</f>
        <v>0</v>
      </c>
      <c r="Y590" s="6">
        <f>_xll.SNL.Clients.Office.Excel.Functions.SPG($D590, Y$1, $F590, "Options: Curr=USD, Mag=Actuals")</f>
        <v>0</v>
      </c>
      <c r="Z590" s="6">
        <f>_xll.SNL.Clients.Office.Excel.Functions.SPG($D590, Z$1, $F590, "Options: Curr=USD, Mag=Actuals")</f>
        <v>0</v>
      </c>
      <c r="AA590" s="6">
        <f>_xll.SNL.Clients.Office.Excel.Functions.SPG($D590, AA$1, $F590, "Options: Curr=USD, Mag=Actuals")</f>
        <v>0</v>
      </c>
      <c r="AB590" s="6">
        <f>_xll.SNL.Clients.Office.Excel.Functions.SPG($D590, AB$1, $F590, "Options: Curr=USD, Mag=Actuals")</f>
        <v>0</v>
      </c>
      <c r="AC590" s="6">
        <f>_xll.SNL.Clients.Office.Excel.Functions.SPG($D590, AC$1, $F590, "Options: Curr=USD, Mag=Actuals")</f>
        <v>0</v>
      </c>
      <c r="AD590" s="6">
        <f>_xll.SNL.Clients.Office.Excel.Functions.SPG($D590, AD$1, $F590, "Options: Curr=USD, Mag=Actuals")</f>
        <v>0</v>
      </c>
      <c r="AE590" s="6">
        <f>_xll.SNL.Clients.Office.Excel.Functions.SPG($D590, AE$1, $F590, "Options: Curr=USD, Mag=Actuals")</f>
        <v>0</v>
      </c>
      <c r="AF590" s="6">
        <f>_xll.SNL.Clients.Office.Excel.Functions.SPG($D590, AF$1, $F590, "Options: Curr=USD, Mag=Actuals")</f>
        <v>0</v>
      </c>
      <c r="AG590" s="6">
        <f>_xll.SNL.Clients.Office.Excel.Functions.SPG($D590, AG$1, $F590, "Options: Curr=USD, Mag=Actuals")</f>
        <v>0</v>
      </c>
      <c r="AH590" s="6">
        <f>_xll.SNL.Clients.Office.Excel.Functions.SPG($D590, AH$1, $F590, "Options: Curr=USD, Mag=Actuals")</f>
        <v>0</v>
      </c>
      <c r="AI590" s="6" t="str">
        <f>_xll.SNL.Clients.Office.Excel.Functions.SPG($D590, AI$1, $F590, "Options: Curr=USD, Mag=Actuals")</f>
        <v/>
      </c>
      <c r="AJ590" s="6" t="str">
        <f>_xll.SNL.Clients.Office.Excel.Functions.SPG($D590, AJ$1, $F590, "Options: Curr=USD, Mag=Actuals")</f>
        <v>#INVALID FUNCTION PARAMETER</v>
      </c>
      <c r="AK590" s="6" t="str">
        <f>_xll.SNL.Clients.Office.Excel.Functions.SPG($D590, AK$1, $F590, "Options: Curr=USD, Mag=Actuals")</f>
        <v>#INVALID FUNCTION PARAMETER</v>
      </c>
      <c r="AL590" s="6" t="str">
        <f>_xll.SNL.Clients.Office.Excel.Functions.SPG($D590, AL$1, $F590, "Options: Curr=USD, Mag=Actuals")</f>
        <v>#INVALID FUNCTION PARAMETER</v>
      </c>
      <c r="AM590" s="6" t="str">
        <f>_xll.SNL.Clients.Office.Excel.Functions.SPG($D590, AM$1, $F590, "Options: Curr=USD, Mag=Actuals")</f>
        <v>#INVALID FUNCTION PARAMETER</v>
      </c>
      <c r="AN590" s="6">
        <f>_xll.SNL.Clients.Office.Excel.Functions.SPG($D590, AN$1, $F590, "Options: Curr=USD, Mag=Actuals")</f>
        <v>0</v>
      </c>
      <c r="AO590" s="6">
        <f>_xll.SNL.Clients.Office.Excel.Functions.SPG($D590, AO$1, $F590, "Options: Curr=USD, Mag=Actuals")</f>
        <v>0</v>
      </c>
      <c r="AP590" s="6">
        <f>_xll.SNL.Clients.Office.Excel.Functions.SPG($D590, AP$1, $F590, "Options: Curr=USD, Mag=Actuals")</f>
        <v>0</v>
      </c>
      <c r="AQ590" s="6">
        <f>_xll.SNL.Clients.Office.Excel.Functions.SPG($D590, AQ$1, $F590, "Options: Curr=USD, Mag=Actuals")</f>
        <v>0</v>
      </c>
      <c r="AR590" s="6">
        <f>_xll.SNL.Clients.Office.Excel.Functions.SPG($D590, AR$1, $F590, "Options: Curr=USD, Mag=Actuals")</f>
        <v>0</v>
      </c>
      <c r="AS590" s="6">
        <f>_xll.SNL.Clients.Office.Excel.Functions.SPG($D590, AS$1, $F590, "Options: Curr=USD, Mag=Actuals")</f>
        <v>0</v>
      </c>
      <c r="AT590" s="6">
        <f>_xll.SNL.Clients.Office.Excel.Functions.SPG($D590, AT$1, $F590, "Options: Curr=USD, Mag=Actuals")</f>
        <v>0</v>
      </c>
      <c r="AU590" s="6">
        <f>_xll.SNL.Clients.Office.Excel.Functions.SPG($D590, AU$1, $F590, "Options: Curr=USD, Mag=Actuals")</f>
        <v>0</v>
      </c>
      <c r="AV590" s="6">
        <f>_xll.SNL.Clients.Office.Excel.Functions.SPG($D590, AV$1, $F590, "Options: Curr=USD, Mag=Actuals")</f>
        <v>0</v>
      </c>
      <c r="AW590" s="6">
        <f>_xll.SNL.Clients.Office.Excel.Functions.SPG($D590, AW$1, $F590, "Options: Curr=USD, Mag=Actuals")</f>
        <v>0</v>
      </c>
      <c r="AX590" s="6">
        <f>_xll.SNL.Clients.Office.Excel.Functions.SPG($D590, AX$1, $F590, "Options: Curr=USD, Mag=Actuals")</f>
        <v>0</v>
      </c>
      <c r="AY590" s="6">
        <f>_xll.SNL.Clients.Office.Excel.Functions.SPG($D590, AY$1, $F590, "Options: Curr=USD, Mag=Actuals")</f>
        <v>0</v>
      </c>
      <c r="AZ590" s="6">
        <f>_xll.SNL.Clients.Office.Excel.Functions.SPG($D590, AZ$1, $F590, "Options: Curr=USD, Mag=Actuals")</f>
        <v>0</v>
      </c>
      <c r="BA590" s="6">
        <f>_xll.SNL.Clients.Office.Excel.Functions.SPG($D590, BA$1, $F590, "Options: Curr=USD, Mag=Actuals")</f>
        <v>0</v>
      </c>
      <c r="BB590" s="6">
        <f>_xll.SNL.Clients.Office.Excel.Functions.SPG($D590, BB$1, $F590, "Options: Curr=USD, Mag=Actuals")</f>
        <v>0</v>
      </c>
      <c r="BC590" s="6">
        <f>_xll.SNL.Clients.Office.Excel.Functions.SPG($D590, BC$1, $F590, "Options: Curr=USD, Mag=Actuals")</f>
        <v>0</v>
      </c>
      <c r="BD590" s="6">
        <f>_xll.SNL.Clients.Office.Excel.Functions.SPG($D590, BD$1, $F590, "Options: Curr=USD, Mag=Actuals")</f>
        <v>0</v>
      </c>
      <c r="BE590" s="6">
        <f>_xll.SNL.Clients.Office.Excel.Functions.SPG($D590, BE$1, $F590, "Options: Curr=USD, Mag=Actuals")</f>
        <v>0</v>
      </c>
      <c r="BF590" s="6">
        <f>_xll.SNL.Clients.Office.Excel.Functions.SPG($D590, BF$1, $F590, "Options: Curr=USD, Mag=Actuals")</f>
        <v>0</v>
      </c>
      <c r="BG590" s="6">
        <f>_xll.SNL.Clients.Office.Excel.Functions.SPG($D590, BG$1, $F590, "Options: Curr=USD, Mag=Actuals")</f>
        <v>0</v>
      </c>
      <c r="BH590" s="6">
        <f>_xll.SNL.Clients.Office.Excel.Functions.SPG($D590, BH$1, $F590, "Options: Curr=USD, Mag=Actuals")</f>
        <v>0</v>
      </c>
      <c r="BI590" s="6">
        <f>_xll.SNL.Clients.Office.Excel.Functions.SPG($D590, BI$1, $F590, "Options: Curr=USD, Mag=Actuals")</f>
        <v>0</v>
      </c>
      <c r="BJ590" s="6">
        <f>_xll.SNL.Clients.Office.Excel.Functions.SPG($D590, BJ$1, $F590, "Options: Curr=USD, Mag=Actuals")</f>
        <v>0</v>
      </c>
      <c r="BK590" s="6">
        <f>_xll.SNL.Clients.Office.Excel.Functions.SPG($D590, BK$1, $F590, "Options: Curr=USD, Mag=Actuals")</f>
        <v>0</v>
      </c>
      <c r="BL590" s="6">
        <f>_xll.SNL.Clients.Office.Excel.Functions.SPG($D590, BL$1, $F590, "Options: Curr=USD, Mag=Actuals")</f>
        <v>0</v>
      </c>
      <c r="BM590" s="6">
        <f>_xll.SNL.Clients.Office.Excel.Functions.SPG($D590, BM$1, $F590, "Options: Curr=USD, Mag=Actuals")</f>
        <v>0</v>
      </c>
      <c r="BN590" s="6">
        <f>_xll.SNL.Clients.Office.Excel.Functions.SPG($D590, BN$1, $F590, "Options: Curr=USD, Mag=Actuals")</f>
        <v>0</v>
      </c>
      <c r="BO590" s="6">
        <f>_xll.SNL.Clients.Office.Excel.Functions.SPG($D590, BO$1, $F590, "Options: Curr=USD, Mag=Actuals")</f>
        <v>0</v>
      </c>
      <c r="BP590" s="6">
        <f>_xll.SNL.Clients.Office.Excel.Functions.SPG($D590, BP$1, $F590, "Options: Curr=USD, Mag=Actuals")</f>
        <v>0</v>
      </c>
      <c r="BQ590" s="6">
        <f>_xll.SNL.Clients.Office.Excel.Functions.SPG($D590, BQ$1, $F590, "Options: Curr=USD, Mag=Actuals")</f>
        <v>0</v>
      </c>
      <c r="BR590" s="6">
        <f>_xll.SNL.Clients.Office.Excel.Functions.SPG($D590, BR$1, $F590, "Options: Curr=USD, Mag=Actuals")</f>
        <v>0</v>
      </c>
      <c r="BS590" s="6">
        <f>_xll.SNL.Clients.Office.Excel.Functions.SPG($D590, BS$1, $F590, "Options: Curr=USD, Mag=Actuals")</f>
        <v>0</v>
      </c>
      <c r="BT590" s="6">
        <f>_xll.SNL.Clients.Office.Excel.Functions.SPG($D590, BT$1, $F590, "Options: Curr=USD, Mag=Actuals")</f>
        <v>0</v>
      </c>
      <c r="BU590" s="6">
        <f>_xll.SNL.Clients.Office.Excel.Functions.SPG($D590, BU$1, $F590, "Options: Curr=USD, Mag=Actuals")</f>
        <v>0</v>
      </c>
      <c r="BV590" s="6">
        <f>_xll.SNL.Clients.Office.Excel.Functions.SPG($D590, BV$1, $F590, "Options: Curr=USD, Mag=Actuals")</f>
        <v>0</v>
      </c>
      <c r="BW590" s="6">
        <f>_xll.SNL.Clients.Office.Excel.Functions.SPG($D590, BW$1, $F590, "Options: Curr=USD, Mag=Actuals")</f>
        <v>0</v>
      </c>
      <c r="BX590" s="6">
        <f>_xll.SNL.Clients.Office.Excel.Functions.SPG($D590, BX$1, $F590, "Options: Curr=USD, Mag=Actuals")</f>
        <v>0</v>
      </c>
      <c r="BY590" s="6">
        <f>_xll.SNL.Clients.Office.Excel.Functions.SPG($D590, BY$1, $F590, "Options: Curr=USD, Mag=Actuals")</f>
        <v>0</v>
      </c>
      <c r="BZ590" s="6">
        <f>_xll.SNL.Clients.Office.Excel.Functions.SPG($D590, BZ$1, $F590, "Options: Curr=USD, Mag=Actuals")</f>
        <v>0</v>
      </c>
      <c r="CA590" s="6" t="str">
        <f>_xll.SNL.Clients.Office.Excel.Functions.SPG($D590, CA$1, $F590, "Options: Curr=USD, Mag=Actuals")</f>
        <v>Nonperforming Loans</v>
      </c>
      <c r="CB590" s="6">
        <f>_xll.SNL.Clients.Office.Excel.Functions.SPG($D590, CB$1, $F590, "Options: Curr=USD, Mag=Actuals")</f>
        <v>0</v>
      </c>
      <c r="CC590" s="6">
        <f>_xll.SNL.Clients.Office.Excel.Functions.SPG($D590, CC$1, $F590, "Options: Curr=USD, Mag=Actuals")</f>
        <v>0</v>
      </c>
      <c r="CD590" s="6">
        <f>_xll.SNL.Clients.Office.Excel.Functions.SPG($D590, CD$1, $F590, "Options: Curr=USD, Mag=Actuals")</f>
        <v>0</v>
      </c>
      <c r="CE590" s="6">
        <f>_xll.SNL.Clients.Office.Excel.Functions.SPG($D590, CE$1, $F590, "Options: Curr=USD, Mag=Actuals")</f>
        <v>0</v>
      </c>
      <c r="CF590" s="6">
        <f>_xll.SNL.Clients.Office.Excel.Functions.SPG($D590, CF$1, $F590, "Options: Curr=USD, Mag=Actuals")</f>
        <v>0</v>
      </c>
      <c r="CG590" s="6">
        <f>_xll.SNL.Clients.Office.Excel.Functions.SPG($D590, CG$1, $F590, "Options: Curr=USD, Mag=Actuals")</f>
        <v>0</v>
      </c>
    </row>
    <row r="591" spans="1:85" x14ac:dyDescent="0.3">
      <c r="A591" s="10" t="s">
        <v>97</v>
      </c>
      <c r="B591" s="10" t="s">
        <v>85</v>
      </c>
      <c r="C591" s="10" t="s">
        <v>12</v>
      </c>
      <c r="D591">
        <v>4115073</v>
      </c>
      <c r="E591" s="10" t="s">
        <v>24</v>
      </c>
      <c r="F591" s="10" t="s">
        <v>59</v>
      </c>
      <c r="G591">
        <v>72.849999999999994</v>
      </c>
      <c r="H591">
        <v>379.09</v>
      </c>
      <c r="I591">
        <v>306.24</v>
      </c>
      <c r="J591">
        <v>4377.07</v>
      </c>
      <c r="K591">
        <v>34447.300000000003</v>
      </c>
      <c r="L591">
        <v>0.4</v>
      </c>
      <c r="M591">
        <v>3991.7074073411754</v>
      </c>
      <c r="N591">
        <v>127.07</v>
      </c>
      <c r="O591">
        <v>-0.69</v>
      </c>
      <c r="P591">
        <v>-2.3199999999999998</v>
      </c>
      <c r="Q591">
        <v>121.53</v>
      </c>
      <c r="R591">
        <v>131.80000000000001</v>
      </c>
      <c r="S591" t="str">
        <f>_xll.SNL.Clients.Office.Excel.Functions.SPG(D591, S$1, F591, "Options: Curr=USD, Mag=Actuals")</f>
        <v>Mitsubishi UFJ Financial Group, Inc. (TSE:8306)</v>
      </c>
      <c r="T591" t="str">
        <f>_xll.SNL.Clients.Office.Excel.Functions.SPG($D591, T$1, $F591, "Options: Curr=USD, Mag=Actuals")</f>
        <v>Mitsubishi UFJ Financial Group, Inc.</v>
      </c>
      <c r="U591" s="6">
        <f>_xll.SNL.Clients.Office.Excel.Functions.SPG($D591, U$1, $F591, "Options: Curr=USD, Mag=Actuals")</f>
        <v>720005819820</v>
      </c>
      <c r="V591" t="str">
        <f>_xll.SNL.Clients.Office.Excel.Functions.SPG($D591, V$1, $F591, "Options: Curr=USD, Mag=Actuals")</f>
        <v>TSE:8306</v>
      </c>
      <c r="W591" t="str">
        <f>_xll.SNL.Clients.Office.Excel.Functions.SPG($D591, W$1, $F591, "Options: Curr=USD, Mag=Actuals")</f>
        <v>Bank</v>
      </c>
      <c r="X591" s="6">
        <f>_xll.SNL.Clients.Office.Excel.Functions.SPG($D591, X$1, $F591, "Options: Curr=USD, Mag=Actuals")</f>
        <v>6806622050.7999983</v>
      </c>
      <c r="Y591" s="6">
        <f>_xll.SNL.Clients.Office.Excel.Functions.SPG($D591, Y$1, $F591, "Options: Curr=USD, Mag=Actuals")</f>
        <v>0</v>
      </c>
      <c r="Z591" s="6">
        <f>_xll.SNL.Clients.Office.Excel.Functions.SPG($D591, Z$1, $F591, "Options: Curr=USD, Mag=Actuals")</f>
        <v>0</v>
      </c>
      <c r="AA591" s="6">
        <f>_xll.SNL.Clients.Office.Excel.Functions.SPG($D591, AA$1, $F591, "Options: Curr=USD, Mag=Actuals")</f>
        <v>-1411430747.2617643</v>
      </c>
      <c r="AB591" s="6">
        <f>_xll.SNL.Clients.Office.Excel.Functions.SPG($D591, AB$1, $F591, "Options: Curr=USD, Mag=Actuals")</f>
        <v>-0.26404956739764701</v>
      </c>
      <c r="AC591" s="6">
        <f>_xll.SNL.Clients.Office.Excel.Functions.SPG($D591, AC$1, $F591, "Options: Curr=USD, Mag=Actuals")</f>
        <v>0</v>
      </c>
      <c r="AD591" s="6">
        <f>_xll.SNL.Clients.Office.Excel.Functions.SPG($D591, AD$1, $F591, "Options: Curr=USD, Mag=Actuals")</f>
        <v>0</v>
      </c>
      <c r="AE591" s="6">
        <f>_xll.SNL.Clients.Office.Excel.Functions.SPG($D591, AE$1, $F591, "Options: Curr=USD, Mag=Actuals")</f>
        <v>0</v>
      </c>
      <c r="AF591" s="6">
        <f>_xll.SNL.Clients.Office.Excel.Functions.SPG($D591, AF$1, $F591, "Options: Curr=USD, Mag=Actuals")</f>
        <v>720005819820</v>
      </c>
      <c r="AG591" s="6">
        <f>_xll.SNL.Clients.Office.Excel.Functions.SPG($D591, AG$1, $F591, "Options: Curr=USD, Mag=Actuals")</f>
        <v>147891305730</v>
      </c>
      <c r="AH591" s="6">
        <f>_xll.SNL.Clients.Office.Excel.Functions.SPG($D591, AH$1, $F591, "Options: Curr=USD, Mag=Actuals")</f>
        <v>20040172110</v>
      </c>
      <c r="AI591" s="6">
        <f>_xll.SNL.Clients.Office.Excel.Functions.SPG($D591, AI$1, $F591, "Options: Curr=USD, Mag=Actuals")</f>
        <v>37256</v>
      </c>
      <c r="AJ591" s="6" t="str">
        <f>_xll.SNL.Clients.Office.Excel.Functions.SPG($D591, AJ$1, $F591, "Options: Curr=USD, Mag=Actuals")</f>
        <v>#INVALID FUNCTION PARAMETER</v>
      </c>
      <c r="AK591" s="6" t="str">
        <f>_xll.SNL.Clients.Office.Excel.Functions.SPG($D591, AK$1, $F591, "Options: Curr=USD, Mag=Actuals")</f>
        <v>#INVALID FUNCTION PARAMETER</v>
      </c>
      <c r="AL591" s="6" t="str">
        <f>_xll.SNL.Clients.Office.Excel.Functions.SPG($D591, AL$1, $F591, "Options: Curr=USD, Mag=Actuals")</f>
        <v>#INVALID FUNCTION PARAMETER</v>
      </c>
      <c r="AM591" s="6" t="str">
        <f>_xll.SNL.Clients.Office.Excel.Functions.SPG($D591, AM$1, $F591, "Options: Curr=USD, Mag=Actuals")</f>
        <v>#INVALID FUNCTION PARAMETER</v>
      </c>
      <c r="AN591" s="6">
        <f>_xll.SNL.Clients.Office.Excel.Functions.SPG($D591, AN$1, $F591, "Options: Curr=USD, Mag=Actuals")</f>
        <v>0</v>
      </c>
      <c r="AO591" s="6">
        <f>_xll.SNL.Clients.Office.Excel.Functions.SPG($D591, AO$1, $F591, "Options: Curr=USD, Mag=Actuals")</f>
        <v>0</v>
      </c>
      <c r="AP591" s="6">
        <f>_xll.SNL.Clients.Office.Excel.Functions.SPG($D591, AP$1, $F591, "Options: Curr=USD, Mag=Actuals")</f>
        <v>0</v>
      </c>
      <c r="AQ591" s="6">
        <f>_xll.SNL.Clients.Office.Excel.Functions.SPG($D591, AQ$1, $F591, "Options: Curr=USD, Mag=Actuals")</f>
        <v>0</v>
      </c>
      <c r="AR591" s="6">
        <f>_xll.SNL.Clients.Office.Excel.Functions.SPG($D591, AR$1, $F591, "Options: Curr=USD, Mag=Actuals")</f>
        <v>0</v>
      </c>
      <c r="AS591" s="6">
        <f>_xll.SNL.Clients.Office.Excel.Functions.SPG($D591, AS$1, $F591, "Options: Curr=USD, Mag=Actuals")</f>
        <v>0</v>
      </c>
      <c r="AT591" s="6">
        <f>_xll.SNL.Clients.Office.Excel.Functions.SPG($D591, AT$1, $F591, "Options: Curr=USD, Mag=Actuals")</f>
        <v>0</v>
      </c>
      <c r="AU591" s="6">
        <f>_xll.SNL.Clients.Office.Excel.Functions.SPG($D591, AU$1, $F591, "Options: Curr=USD, Mag=Actuals")</f>
        <v>0</v>
      </c>
      <c r="AV591" s="6">
        <f>_xll.SNL.Clients.Office.Excel.Functions.SPG($D591, AV$1, $F591, "Options: Curr=USD, Mag=Actuals")</f>
        <v>0</v>
      </c>
      <c r="AW591" s="6">
        <f>_xll.SNL.Clients.Office.Excel.Functions.SPG($D591, AW$1, $F591, "Options: Curr=USD, Mag=Actuals")</f>
        <v>0</v>
      </c>
      <c r="AX591" s="6">
        <f>_xll.SNL.Clients.Office.Excel.Functions.SPG($D591, AX$1, $F591, "Options: Curr=USD, Mag=Actuals")</f>
        <v>0</v>
      </c>
      <c r="AY591" s="6">
        <f>_xll.SNL.Clients.Office.Excel.Functions.SPG($D591, AY$1, $F591, "Options: Curr=USD, Mag=Actuals")</f>
        <v>0</v>
      </c>
      <c r="AZ591" s="6">
        <f>_xll.SNL.Clients.Office.Excel.Functions.SPG($D591, AZ$1, $F591, "Options: Curr=USD, Mag=Actuals")</f>
        <v>0</v>
      </c>
      <c r="BA591" s="6">
        <f>_xll.SNL.Clients.Office.Excel.Functions.SPG($D591, BA$1, $F591, "Options: Curr=USD, Mag=Actuals")</f>
        <v>0</v>
      </c>
      <c r="BB591" s="6">
        <f>_xll.SNL.Clients.Office.Excel.Functions.SPG($D591, BB$1, $F591, "Options: Curr=USD, Mag=Actuals")</f>
        <v>0</v>
      </c>
      <c r="BC591" s="6">
        <f>_xll.SNL.Clients.Office.Excel.Functions.SPG($D591, BC$1, $F591, "Options: Curr=USD, Mag=Actuals")</f>
        <v>0</v>
      </c>
      <c r="BD591" s="6">
        <f>_xll.SNL.Clients.Office.Excel.Functions.SPG($D591, BD$1, $F591, "Options: Curr=USD, Mag=Actuals")</f>
        <v>0</v>
      </c>
      <c r="BE591" s="6">
        <f>_xll.SNL.Clients.Office.Excel.Functions.SPG($D591, BE$1, $F591, "Options: Curr=USD, Mag=Actuals")</f>
        <v>0</v>
      </c>
      <c r="BF591" s="6">
        <f>_xll.SNL.Clients.Office.Excel.Functions.SPG($D591, BF$1, $F591, "Options: Curr=USD, Mag=Actuals")</f>
        <v>0</v>
      </c>
      <c r="BG591" s="6">
        <f>_xll.SNL.Clients.Office.Excel.Functions.SPG($D591, BG$1, $F591, "Options: Curr=USD, Mag=Actuals")</f>
        <v>0</v>
      </c>
      <c r="BH591" s="6">
        <f>_xll.SNL.Clients.Office.Excel.Functions.SPG($D591, BH$1, $F591, "Options: Curr=USD, Mag=Actuals")</f>
        <v>0</v>
      </c>
      <c r="BI591" s="6">
        <f>_xll.SNL.Clients.Office.Excel.Functions.SPG($D591, BI$1, $F591, "Options: Curr=USD, Mag=Actuals")</f>
        <v>0</v>
      </c>
      <c r="BJ591" s="6">
        <f>_xll.SNL.Clients.Office.Excel.Functions.SPG($D591, BJ$1, $F591, "Options: Curr=USD, Mag=Actuals")</f>
        <v>0</v>
      </c>
      <c r="BK591" s="6">
        <f>_xll.SNL.Clients.Office.Excel.Functions.SPG($D591, BK$1, $F591, "Options: Curr=USD, Mag=Actuals")</f>
        <v>0</v>
      </c>
      <c r="BL591" s="6">
        <f>_xll.SNL.Clients.Office.Excel.Functions.SPG($D591, BL$1, $F591, "Options: Curr=USD, Mag=Actuals")</f>
        <v>0</v>
      </c>
      <c r="BM591" s="6">
        <f>_xll.SNL.Clients.Office.Excel.Functions.SPG($D591, BM$1, $F591, "Options: Curr=USD, Mag=Actuals")</f>
        <v>0</v>
      </c>
      <c r="BN591" s="6">
        <f>_xll.SNL.Clients.Office.Excel.Functions.SPG($D591, BN$1, $F591, "Options: Curr=USD, Mag=Actuals")</f>
        <v>0</v>
      </c>
      <c r="BO591" s="6">
        <f>_xll.SNL.Clients.Office.Excel.Functions.SPG($D591, BO$1, $F591, "Options: Curr=USD, Mag=Actuals")</f>
        <v>0</v>
      </c>
      <c r="BP591" s="6">
        <f>_xll.SNL.Clients.Office.Excel.Functions.SPG($D591, BP$1, $F591, "Options: Curr=USD, Mag=Actuals")</f>
        <v>0</v>
      </c>
      <c r="BQ591" s="6">
        <f>_xll.SNL.Clients.Office.Excel.Functions.SPG($D591, BQ$1, $F591, "Options: Curr=USD, Mag=Actuals")</f>
        <v>0</v>
      </c>
      <c r="BR591" s="6">
        <f>_xll.SNL.Clients.Office.Excel.Functions.SPG($D591, BR$1, $F591, "Options: Curr=USD, Mag=Actuals")</f>
        <v>0</v>
      </c>
      <c r="BS591" s="6">
        <f>_xll.SNL.Clients.Office.Excel.Functions.SPG($D591, BS$1, $F591, "Options: Curr=USD, Mag=Actuals")</f>
        <v>0</v>
      </c>
      <c r="BT591" s="6">
        <f>_xll.SNL.Clients.Office.Excel.Functions.SPG($D591, BT$1, $F591, "Options: Curr=USD, Mag=Actuals")</f>
        <v>0</v>
      </c>
      <c r="BU591" s="6">
        <f>_xll.SNL.Clients.Office.Excel.Functions.SPG($D591, BU$1, $F591, "Options: Curr=USD, Mag=Actuals")</f>
        <v>0</v>
      </c>
      <c r="BV591" s="6">
        <f>_xll.SNL.Clients.Office.Excel.Functions.SPG($D591, BV$1, $F591, "Options: Curr=USD, Mag=Actuals")</f>
        <v>0</v>
      </c>
      <c r="BW591" s="6">
        <f>_xll.SNL.Clients.Office.Excel.Functions.SPG($D591, BW$1, $F591, "Options: Curr=USD, Mag=Actuals")</f>
        <v>0</v>
      </c>
      <c r="BX591" s="6">
        <f>_xll.SNL.Clients.Office.Excel.Functions.SPG($D591, BX$1, $F591, "Options: Curr=USD, Mag=Actuals")</f>
        <v>0</v>
      </c>
      <c r="BY591" s="6">
        <f>_xll.SNL.Clients.Office.Excel.Functions.SPG($D591, BY$1, $F591, "Options: Curr=USD, Mag=Actuals")</f>
        <v>0</v>
      </c>
      <c r="BZ591" s="6">
        <f>_xll.SNL.Clients.Office.Excel.Functions.SPG($D591, BZ$1, $F591, "Options: Curr=USD, Mag=Actuals")</f>
        <v>0</v>
      </c>
      <c r="CA591" s="6" t="str">
        <f>_xll.SNL.Clients.Office.Excel.Functions.SPG($D591, CA$1, $F591, "Options: Curr=USD, Mag=Actuals")</f>
        <v>Nonperforming Loans</v>
      </c>
      <c r="CB591" s="6">
        <f>_xll.SNL.Clients.Office.Excel.Functions.SPG($D591, CB$1, $F591, "Options: Curr=USD, Mag=Actuals")</f>
        <v>0</v>
      </c>
      <c r="CC591" s="6">
        <f>_xll.SNL.Clients.Office.Excel.Functions.SPG($D591, CC$1, $F591, "Options: Curr=USD, Mag=Actuals")</f>
        <v>0</v>
      </c>
      <c r="CD591" s="6">
        <f>_xll.SNL.Clients.Office.Excel.Functions.SPG($D591, CD$1, $F591, "Options: Curr=USD, Mag=Actuals")</f>
        <v>0</v>
      </c>
      <c r="CE591" s="6">
        <f>_xll.SNL.Clients.Office.Excel.Functions.SPG($D591, CE$1, $F591, "Options: Curr=USD, Mag=Actuals")</f>
        <v>0</v>
      </c>
      <c r="CF591" s="6">
        <f>_xll.SNL.Clients.Office.Excel.Functions.SPG($D591, CF$1, $F591, "Options: Curr=USD, Mag=Actuals")</f>
        <v>0</v>
      </c>
      <c r="CG591" s="6">
        <f>_xll.SNL.Clients.Office.Excel.Functions.SPG($D591, CG$1, $F591, "Options: Curr=USD, Mag=Actuals")</f>
        <v>0</v>
      </c>
    </row>
    <row r="592" spans="1:85" x14ac:dyDescent="0.3">
      <c r="A592" s="10" t="s">
        <v>97</v>
      </c>
      <c r="B592" s="10" t="s">
        <v>85</v>
      </c>
      <c r="C592" s="10" t="s">
        <v>12</v>
      </c>
      <c r="D592">
        <v>4115073</v>
      </c>
      <c r="E592" s="10" t="s">
        <v>24</v>
      </c>
      <c r="F592" s="10" t="s">
        <v>60</v>
      </c>
      <c r="G592">
        <v>96.91</v>
      </c>
      <c r="H592">
        <v>390.95</v>
      </c>
      <c r="I592">
        <v>294.04000000000002</v>
      </c>
      <c r="J592">
        <v>4183.6400000000003</v>
      </c>
      <c r="K592">
        <v>32863.99</v>
      </c>
      <c r="L592">
        <v>0.01</v>
      </c>
      <c r="M592">
        <v>3879.9122161478595</v>
      </c>
      <c r="N592">
        <v>127.3</v>
      </c>
      <c r="O592">
        <v>-0.9</v>
      </c>
      <c r="P592">
        <v>-2.0499999999999998</v>
      </c>
      <c r="Q592">
        <v>125.39</v>
      </c>
      <c r="R592">
        <v>119.9</v>
      </c>
      <c r="S592" t="str">
        <f>_xll.SNL.Clients.Office.Excel.Functions.SPG(D592, S$1, F592, "Options: Curr=USD, Mag=Actuals")</f>
        <v>Mitsubishi UFJ Financial Group, Inc. (TSE:8306)</v>
      </c>
      <c r="T592" t="str">
        <f>_xll.SNL.Clients.Office.Excel.Functions.SPG($D592, T$1, $F592, "Options: Curr=USD, Mag=Actuals")</f>
        <v>Mitsubishi UFJ Financial Group, Inc.</v>
      </c>
      <c r="U592" s="6">
        <f>_xll.SNL.Clients.Office.Excel.Functions.SPG($D592, U$1, $F592, "Options: Curr=USD, Mag=Actuals")</f>
        <v>0</v>
      </c>
      <c r="V592" t="str">
        <f>_xll.SNL.Clients.Office.Excel.Functions.SPG($D592, V$1, $F592, "Options: Curr=USD, Mag=Actuals")</f>
        <v>TSE:8306</v>
      </c>
      <c r="W592" t="str">
        <f>_xll.SNL.Clients.Office.Excel.Functions.SPG($D592, W$1, $F592, "Options: Curr=USD, Mag=Actuals")</f>
        <v>Bank</v>
      </c>
      <c r="X592" s="6">
        <f>_xll.SNL.Clients.Office.Excel.Functions.SPG($D592, X$1, $F592, "Options: Curr=USD, Mag=Actuals")</f>
        <v>0</v>
      </c>
      <c r="Y592" s="6">
        <f>_xll.SNL.Clients.Office.Excel.Functions.SPG($D592, Y$1, $F592, "Options: Curr=USD, Mag=Actuals")</f>
        <v>0</v>
      </c>
      <c r="Z592" s="6">
        <f>_xll.SNL.Clients.Office.Excel.Functions.SPG($D592, Z$1, $F592, "Options: Curr=USD, Mag=Actuals")</f>
        <v>0</v>
      </c>
      <c r="AA592" s="6">
        <f>_xll.SNL.Clients.Office.Excel.Functions.SPG($D592, AA$1, $F592, "Options: Curr=USD, Mag=Actuals")</f>
        <v>0</v>
      </c>
      <c r="AB592" s="6">
        <f>_xll.SNL.Clients.Office.Excel.Functions.SPG($D592, AB$1, $F592, "Options: Curr=USD, Mag=Actuals")</f>
        <v>0</v>
      </c>
      <c r="AC592" s="6">
        <f>_xll.SNL.Clients.Office.Excel.Functions.SPG($D592, AC$1, $F592, "Options: Curr=USD, Mag=Actuals")</f>
        <v>0</v>
      </c>
      <c r="AD592" s="6">
        <f>_xll.SNL.Clients.Office.Excel.Functions.SPG($D592, AD$1, $F592, "Options: Curr=USD, Mag=Actuals")</f>
        <v>0</v>
      </c>
      <c r="AE592" s="6">
        <f>_xll.SNL.Clients.Office.Excel.Functions.SPG($D592, AE$1, $F592, "Options: Curr=USD, Mag=Actuals")</f>
        <v>0</v>
      </c>
      <c r="AF592" s="6">
        <f>_xll.SNL.Clients.Office.Excel.Functions.SPG($D592, AF$1, $F592, "Options: Curr=USD, Mag=Actuals")</f>
        <v>0</v>
      </c>
      <c r="AG592" s="6">
        <f>_xll.SNL.Clients.Office.Excel.Functions.SPG($D592, AG$1, $F592, "Options: Curr=USD, Mag=Actuals")</f>
        <v>0</v>
      </c>
      <c r="AH592" s="6">
        <f>_xll.SNL.Clients.Office.Excel.Functions.SPG($D592, AH$1, $F592, "Options: Curr=USD, Mag=Actuals")</f>
        <v>0</v>
      </c>
      <c r="AI592" s="6" t="str">
        <f>_xll.SNL.Clients.Office.Excel.Functions.SPG($D592, AI$1, $F592, "Options: Curr=USD, Mag=Actuals")</f>
        <v/>
      </c>
      <c r="AJ592" s="6" t="str">
        <f>_xll.SNL.Clients.Office.Excel.Functions.SPG($D592, AJ$1, $F592, "Options: Curr=USD, Mag=Actuals")</f>
        <v>#INVALID FUNCTION PARAMETER</v>
      </c>
      <c r="AK592" s="6" t="str">
        <f>_xll.SNL.Clients.Office.Excel.Functions.SPG($D592, AK$1, $F592, "Options: Curr=USD, Mag=Actuals")</f>
        <v>#INVALID FUNCTION PARAMETER</v>
      </c>
      <c r="AL592" s="6" t="str">
        <f>_xll.SNL.Clients.Office.Excel.Functions.SPG($D592, AL$1, $F592, "Options: Curr=USD, Mag=Actuals")</f>
        <v>#INVALID FUNCTION PARAMETER</v>
      </c>
      <c r="AM592" s="6" t="str">
        <f>_xll.SNL.Clients.Office.Excel.Functions.SPG($D592, AM$1, $F592, "Options: Curr=USD, Mag=Actuals")</f>
        <v>#INVALID FUNCTION PARAMETER</v>
      </c>
      <c r="AN592" s="6">
        <f>_xll.SNL.Clients.Office.Excel.Functions.SPG($D592, AN$1, $F592, "Options: Curr=USD, Mag=Actuals")</f>
        <v>0</v>
      </c>
      <c r="AO592" s="6">
        <f>_xll.SNL.Clients.Office.Excel.Functions.SPG($D592, AO$1, $F592, "Options: Curr=USD, Mag=Actuals")</f>
        <v>0</v>
      </c>
      <c r="AP592" s="6">
        <f>_xll.SNL.Clients.Office.Excel.Functions.SPG($D592, AP$1, $F592, "Options: Curr=USD, Mag=Actuals")</f>
        <v>0</v>
      </c>
      <c r="AQ592" s="6">
        <f>_xll.SNL.Clients.Office.Excel.Functions.SPG($D592, AQ$1, $F592, "Options: Curr=USD, Mag=Actuals")</f>
        <v>0</v>
      </c>
      <c r="AR592" s="6">
        <f>_xll.SNL.Clients.Office.Excel.Functions.SPG($D592, AR$1, $F592, "Options: Curr=USD, Mag=Actuals")</f>
        <v>0</v>
      </c>
      <c r="AS592" s="6">
        <f>_xll.SNL.Clients.Office.Excel.Functions.SPG($D592, AS$1, $F592, "Options: Curr=USD, Mag=Actuals")</f>
        <v>0</v>
      </c>
      <c r="AT592" s="6">
        <f>_xll.SNL.Clients.Office.Excel.Functions.SPG($D592, AT$1, $F592, "Options: Curr=USD, Mag=Actuals")</f>
        <v>0</v>
      </c>
      <c r="AU592" s="6">
        <f>_xll.SNL.Clients.Office.Excel.Functions.SPG($D592, AU$1, $F592, "Options: Curr=USD, Mag=Actuals")</f>
        <v>0</v>
      </c>
      <c r="AV592" s="6">
        <f>_xll.SNL.Clients.Office.Excel.Functions.SPG($D592, AV$1, $F592, "Options: Curr=USD, Mag=Actuals")</f>
        <v>0</v>
      </c>
      <c r="AW592" s="6">
        <f>_xll.SNL.Clients.Office.Excel.Functions.SPG($D592, AW$1, $F592, "Options: Curr=USD, Mag=Actuals")</f>
        <v>0</v>
      </c>
      <c r="AX592" s="6">
        <f>_xll.SNL.Clients.Office.Excel.Functions.SPG($D592, AX$1, $F592, "Options: Curr=USD, Mag=Actuals")</f>
        <v>0</v>
      </c>
      <c r="AY592" s="6">
        <f>_xll.SNL.Clients.Office.Excel.Functions.SPG($D592, AY$1, $F592, "Options: Curr=USD, Mag=Actuals")</f>
        <v>0</v>
      </c>
      <c r="AZ592" s="6">
        <f>_xll.SNL.Clients.Office.Excel.Functions.SPG($D592, AZ$1, $F592, "Options: Curr=USD, Mag=Actuals")</f>
        <v>0</v>
      </c>
      <c r="BA592" s="6">
        <f>_xll.SNL.Clients.Office.Excel.Functions.SPG($D592, BA$1, $F592, "Options: Curr=USD, Mag=Actuals")</f>
        <v>0</v>
      </c>
      <c r="BB592" s="6">
        <f>_xll.SNL.Clients.Office.Excel.Functions.SPG($D592, BB$1, $F592, "Options: Curr=USD, Mag=Actuals")</f>
        <v>0</v>
      </c>
      <c r="BC592" s="6">
        <f>_xll.SNL.Clients.Office.Excel.Functions.SPG($D592, BC$1, $F592, "Options: Curr=USD, Mag=Actuals")</f>
        <v>0</v>
      </c>
      <c r="BD592" s="6">
        <f>_xll.SNL.Clients.Office.Excel.Functions.SPG($D592, BD$1, $F592, "Options: Curr=USD, Mag=Actuals")</f>
        <v>0</v>
      </c>
      <c r="BE592" s="6">
        <f>_xll.SNL.Clients.Office.Excel.Functions.SPG($D592, BE$1, $F592, "Options: Curr=USD, Mag=Actuals")</f>
        <v>0</v>
      </c>
      <c r="BF592" s="6">
        <f>_xll.SNL.Clients.Office.Excel.Functions.SPG($D592, BF$1, $F592, "Options: Curr=USD, Mag=Actuals")</f>
        <v>0</v>
      </c>
      <c r="BG592" s="6">
        <f>_xll.SNL.Clients.Office.Excel.Functions.SPG($D592, BG$1, $F592, "Options: Curr=USD, Mag=Actuals")</f>
        <v>0</v>
      </c>
      <c r="BH592" s="6">
        <f>_xll.SNL.Clients.Office.Excel.Functions.SPG($D592, BH$1, $F592, "Options: Curr=USD, Mag=Actuals")</f>
        <v>0</v>
      </c>
      <c r="BI592" s="6">
        <f>_xll.SNL.Clients.Office.Excel.Functions.SPG($D592, BI$1, $F592, "Options: Curr=USD, Mag=Actuals")</f>
        <v>0</v>
      </c>
      <c r="BJ592" s="6">
        <f>_xll.SNL.Clients.Office.Excel.Functions.SPG($D592, BJ$1, $F592, "Options: Curr=USD, Mag=Actuals")</f>
        <v>0</v>
      </c>
      <c r="BK592" s="6">
        <f>_xll.SNL.Clients.Office.Excel.Functions.SPG($D592, BK$1, $F592, "Options: Curr=USD, Mag=Actuals")</f>
        <v>0</v>
      </c>
      <c r="BL592" s="6">
        <f>_xll.SNL.Clients.Office.Excel.Functions.SPG($D592, BL$1, $F592, "Options: Curr=USD, Mag=Actuals")</f>
        <v>0</v>
      </c>
      <c r="BM592" s="6">
        <f>_xll.SNL.Clients.Office.Excel.Functions.SPG($D592, BM$1, $F592, "Options: Curr=USD, Mag=Actuals")</f>
        <v>0</v>
      </c>
      <c r="BN592" s="6">
        <f>_xll.SNL.Clients.Office.Excel.Functions.SPG($D592, BN$1, $F592, "Options: Curr=USD, Mag=Actuals")</f>
        <v>0</v>
      </c>
      <c r="BO592" s="6">
        <f>_xll.SNL.Clients.Office.Excel.Functions.SPG($D592, BO$1, $F592, "Options: Curr=USD, Mag=Actuals")</f>
        <v>0</v>
      </c>
      <c r="BP592" s="6">
        <f>_xll.SNL.Clients.Office.Excel.Functions.SPG($D592, BP$1, $F592, "Options: Curr=USD, Mag=Actuals")</f>
        <v>0</v>
      </c>
      <c r="BQ592" s="6">
        <f>_xll.SNL.Clients.Office.Excel.Functions.SPG($D592, BQ$1, $F592, "Options: Curr=USD, Mag=Actuals")</f>
        <v>0</v>
      </c>
      <c r="BR592" s="6">
        <f>_xll.SNL.Clients.Office.Excel.Functions.SPG($D592, BR$1, $F592, "Options: Curr=USD, Mag=Actuals")</f>
        <v>0</v>
      </c>
      <c r="BS592" s="6">
        <f>_xll.SNL.Clients.Office.Excel.Functions.SPG($D592, BS$1, $F592, "Options: Curr=USD, Mag=Actuals")</f>
        <v>0</v>
      </c>
      <c r="BT592" s="6">
        <f>_xll.SNL.Clients.Office.Excel.Functions.SPG($D592, BT$1, $F592, "Options: Curr=USD, Mag=Actuals")</f>
        <v>0</v>
      </c>
      <c r="BU592" s="6">
        <f>_xll.SNL.Clients.Office.Excel.Functions.SPG($D592, BU$1, $F592, "Options: Curr=USD, Mag=Actuals")</f>
        <v>0</v>
      </c>
      <c r="BV592" s="6">
        <f>_xll.SNL.Clients.Office.Excel.Functions.SPG($D592, BV$1, $F592, "Options: Curr=USD, Mag=Actuals")</f>
        <v>0</v>
      </c>
      <c r="BW592" s="6">
        <f>_xll.SNL.Clients.Office.Excel.Functions.SPG($D592, BW$1, $F592, "Options: Curr=USD, Mag=Actuals")</f>
        <v>0</v>
      </c>
      <c r="BX592" s="6">
        <f>_xll.SNL.Clients.Office.Excel.Functions.SPG($D592, BX$1, $F592, "Options: Curr=USD, Mag=Actuals")</f>
        <v>0</v>
      </c>
      <c r="BY592" s="6">
        <f>_xll.SNL.Clients.Office.Excel.Functions.SPG($D592, BY$1, $F592, "Options: Curr=USD, Mag=Actuals")</f>
        <v>0</v>
      </c>
      <c r="BZ592" s="6">
        <f>_xll.SNL.Clients.Office.Excel.Functions.SPG($D592, BZ$1, $F592, "Options: Curr=USD, Mag=Actuals")</f>
        <v>0</v>
      </c>
      <c r="CA592" s="6" t="str">
        <f>_xll.SNL.Clients.Office.Excel.Functions.SPG($D592, CA$1, $F592, "Options: Curr=USD, Mag=Actuals")</f>
        <v>Nonperforming Loans</v>
      </c>
      <c r="CB592" s="6">
        <f>_xll.SNL.Clients.Office.Excel.Functions.SPG($D592, CB$1, $F592, "Options: Curr=USD, Mag=Actuals")</f>
        <v>0</v>
      </c>
      <c r="CC592" s="6">
        <f>_xll.SNL.Clients.Office.Excel.Functions.SPG($D592, CC$1, $F592, "Options: Curr=USD, Mag=Actuals")</f>
        <v>0</v>
      </c>
      <c r="CD592" s="6">
        <f>_xll.SNL.Clients.Office.Excel.Functions.SPG($D592, CD$1, $F592, "Options: Curr=USD, Mag=Actuals")</f>
        <v>0</v>
      </c>
      <c r="CE592" s="6">
        <f>_xll.SNL.Clients.Office.Excel.Functions.SPG($D592, CE$1, $F592, "Options: Curr=USD, Mag=Actuals")</f>
        <v>0</v>
      </c>
      <c r="CF592" s="6">
        <f>_xll.SNL.Clients.Office.Excel.Functions.SPG($D592, CF$1, $F592, "Options: Curr=USD, Mag=Actuals")</f>
        <v>0</v>
      </c>
      <c r="CG592" s="6">
        <f>_xll.SNL.Clients.Office.Excel.Functions.SPG($D592, CG$1, $F592, "Options: Curr=USD, Mag=Actuals")</f>
        <v>0</v>
      </c>
    </row>
    <row r="593" spans="1:85" x14ac:dyDescent="0.3">
      <c r="A593" s="10" t="s">
        <v>97</v>
      </c>
      <c r="B593" s="10" t="s">
        <v>85</v>
      </c>
      <c r="C593" s="10" t="s">
        <v>12</v>
      </c>
      <c r="D593">
        <v>4115073</v>
      </c>
      <c r="E593" s="10" t="s">
        <v>24</v>
      </c>
      <c r="F593" s="10" t="s">
        <v>61</v>
      </c>
      <c r="G593">
        <v>108.13</v>
      </c>
      <c r="H593">
        <v>443.88</v>
      </c>
      <c r="I593">
        <v>335.75</v>
      </c>
      <c r="J593">
        <v>4521.28</v>
      </c>
      <c r="K593">
        <v>35460.33</v>
      </c>
      <c r="L593">
        <v>1.57</v>
      </c>
      <c r="M593">
        <v>4255.3140664046723</v>
      </c>
      <c r="N593">
        <v>127.5</v>
      </c>
      <c r="O593">
        <v>-0.26</v>
      </c>
      <c r="P593">
        <v>-0.88</v>
      </c>
      <c r="Q593">
        <v>115.93</v>
      </c>
      <c r="R593">
        <v>107.1</v>
      </c>
      <c r="S593" t="str">
        <f>_xll.SNL.Clients.Office.Excel.Functions.SPG(D593, S$1, F593, "Options: Curr=USD, Mag=Actuals")</f>
        <v>Mitsubishi UFJ Financial Group, Inc. (TSE:8306)</v>
      </c>
      <c r="T593" t="str">
        <f>_xll.SNL.Clients.Office.Excel.Functions.SPG($D593, T$1, $F593, "Options: Curr=USD, Mag=Actuals")</f>
        <v>Mitsubishi UFJ Financial Group, Inc.</v>
      </c>
      <c r="U593" s="6">
        <f>_xll.SNL.Clients.Office.Excel.Functions.SPG($D593, U$1, $F593, "Options: Curr=USD, Mag=Actuals")</f>
        <v>0</v>
      </c>
      <c r="V593" t="str">
        <f>_xll.SNL.Clients.Office.Excel.Functions.SPG($D593, V$1, $F593, "Options: Curr=USD, Mag=Actuals")</f>
        <v>TSE:8306</v>
      </c>
      <c r="W593" t="str">
        <f>_xll.SNL.Clients.Office.Excel.Functions.SPG($D593, W$1, $F593, "Options: Curr=USD, Mag=Actuals")</f>
        <v>Bank</v>
      </c>
      <c r="X593" s="6">
        <f>_xll.SNL.Clients.Office.Excel.Functions.SPG($D593, X$1, $F593, "Options: Curr=USD, Mag=Actuals")</f>
        <v>0</v>
      </c>
      <c r="Y593" s="6">
        <f>_xll.SNL.Clients.Office.Excel.Functions.SPG($D593, Y$1, $F593, "Options: Curr=USD, Mag=Actuals")</f>
        <v>0</v>
      </c>
      <c r="Z593" s="6">
        <f>_xll.SNL.Clients.Office.Excel.Functions.SPG($D593, Z$1, $F593, "Options: Curr=USD, Mag=Actuals")</f>
        <v>0</v>
      </c>
      <c r="AA593" s="6">
        <f>_xll.SNL.Clients.Office.Excel.Functions.SPG($D593, AA$1, $F593, "Options: Curr=USD, Mag=Actuals")</f>
        <v>0</v>
      </c>
      <c r="AB593" s="6">
        <f>_xll.SNL.Clients.Office.Excel.Functions.SPG($D593, AB$1, $F593, "Options: Curr=USD, Mag=Actuals")</f>
        <v>0</v>
      </c>
      <c r="AC593" s="6">
        <f>_xll.SNL.Clients.Office.Excel.Functions.SPG($D593, AC$1, $F593, "Options: Curr=USD, Mag=Actuals")</f>
        <v>0</v>
      </c>
      <c r="AD593" s="6">
        <f>_xll.SNL.Clients.Office.Excel.Functions.SPG($D593, AD$1, $F593, "Options: Curr=USD, Mag=Actuals")</f>
        <v>0</v>
      </c>
      <c r="AE593" s="6">
        <f>_xll.SNL.Clients.Office.Excel.Functions.SPG($D593, AE$1, $F593, "Options: Curr=USD, Mag=Actuals")</f>
        <v>0</v>
      </c>
      <c r="AF593" s="6">
        <f>_xll.SNL.Clients.Office.Excel.Functions.SPG($D593, AF$1, $F593, "Options: Curr=USD, Mag=Actuals")</f>
        <v>0</v>
      </c>
      <c r="AG593" s="6">
        <f>_xll.SNL.Clients.Office.Excel.Functions.SPG($D593, AG$1, $F593, "Options: Curr=USD, Mag=Actuals")</f>
        <v>0</v>
      </c>
      <c r="AH593" s="6">
        <f>_xll.SNL.Clients.Office.Excel.Functions.SPG($D593, AH$1, $F593, "Options: Curr=USD, Mag=Actuals")</f>
        <v>0</v>
      </c>
      <c r="AI593" s="6" t="str">
        <f>_xll.SNL.Clients.Office.Excel.Functions.SPG($D593, AI$1, $F593, "Options: Curr=USD, Mag=Actuals")</f>
        <v/>
      </c>
      <c r="AJ593" s="6" t="str">
        <f>_xll.SNL.Clients.Office.Excel.Functions.SPG($D593, AJ$1, $F593, "Options: Curr=USD, Mag=Actuals")</f>
        <v>#INVALID FUNCTION PARAMETER</v>
      </c>
      <c r="AK593" s="6" t="str">
        <f>_xll.SNL.Clients.Office.Excel.Functions.SPG($D593, AK$1, $F593, "Options: Curr=USD, Mag=Actuals")</f>
        <v>#INVALID FUNCTION PARAMETER</v>
      </c>
      <c r="AL593" s="6" t="str">
        <f>_xll.SNL.Clients.Office.Excel.Functions.SPG($D593, AL$1, $F593, "Options: Curr=USD, Mag=Actuals")</f>
        <v>#INVALID FUNCTION PARAMETER</v>
      </c>
      <c r="AM593" s="6" t="str">
        <f>_xll.SNL.Clients.Office.Excel.Functions.SPG($D593, AM$1, $F593, "Options: Curr=USD, Mag=Actuals")</f>
        <v>#INVALID FUNCTION PARAMETER</v>
      </c>
      <c r="AN593" s="6">
        <f>_xll.SNL.Clients.Office.Excel.Functions.SPG($D593, AN$1, $F593, "Options: Curr=USD, Mag=Actuals")</f>
        <v>0</v>
      </c>
      <c r="AO593" s="6">
        <f>_xll.SNL.Clients.Office.Excel.Functions.SPG($D593, AO$1, $F593, "Options: Curr=USD, Mag=Actuals")</f>
        <v>0</v>
      </c>
      <c r="AP593" s="6">
        <f>_xll.SNL.Clients.Office.Excel.Functions.SPG($D593, AP$1, $F593, "Options: Curr=USD, Mag=Actuals")</f>
        <v>0</v>
      </c>
      <c r="AQ593" s="6">
        <f>_xll.SNL.Clients.Office.Excel.Functions.SPG($D593, AQ$1, $F593, "Options: Curr=USD, Mag=Actuals")</f>
        <v>0</v>
      </c>
      <c r="AR593" s="6">
        <f>_xll.SNL.Clients.Office.Excel.Functions.SPG($D593, AR$1, $F593, "Options: Curr=USD, Mag=Actuals")</f>
        <v>0</v>
      </c>
      <c r="AS593" s="6">
        <f>_xll.SNL.Clients.Office.Excel.Functions.SPG($D593, AS$1, $F593, "Options: Curr=USD, Mag=Actuals")</f>
        <v>0</v>
      </c>
      <c r="AT593" s="6">
        <f>_xll.SNL.Clients.Office.Excel.Functions.SPG($D593, AT$1, $F593, "Options: Curr=USD, Mag=Actuals")</f>
        <v>0</v>
      </c>
      <c r="AU593" s="6">
        <f>_xll.SNL.Clients.Office.Excel.Functions.SPG($D593, AU$1, $F593, "Options: Curr=USD, Mag=Actuals")</f>
        <v>0</v>
      </c>
      <c r="AV593" s="6">
        <f>_xll.SNL.Clients.Office.Excel.Functions.SPG($D593, AV$1, $F593, "Options: Curr=USD, Mag=Actuals")</f>
        <v>0</v>
      </c>
      <c r="AW593" s="6">
        <f>_xll.SNL.Clients.Office.Excel.Functions.SPG($D593, AW$1, $F593, "Options: Curr=USD, Mag=Actuals")</f>
        <v>0</v>
      </c>
      <c r="AX593" s="6">
        <f>_xll.SNL.Clients.Office.Excel.Functions.SPG($D593, AX$1, $F593, "Options: Curr=USD, Mag=Actuals")</f>
        <v>0</v>
      </c>
      <c r="AY593" s="6">
        <f>_xll.SNL.Clients.Office.Excel.Functions.SPG($D593, AY$1, $F593, "Options: Curr=USD, Mag=Actuals")</f>
        <v>0</v>
      </c>
      <c r="AZ593" s="6">
        <f>_xll.SNL.Clients.Office.Excel.Functions.SPG($D593, AZ$1, $F593, "Options: Curr=USD, Mag=Actuals")</f>
        <v>0</v>
      </c>
      <c r="BA593" s="6">
        <f>_xll.SNL.Clients.Office.Excel.Functions.SPG($D593, BA$1, $F593, "Options: Curr=USD, Mag=Actuals")</f>
        <v>0</v>
      </c>
      <c r="BB593" s="6">
        <f>_xll.SNL.Clients.Office.Excel.Functions.SPG($D593, BB$1, $F593, "Options: Curr=USD, Mag=Actuals")</f>
        <v>0</v>
      </c>
      <c r="BC593" s="6">
        <f>_xll.SNL.Clients.Office.Excel.Functions.SPG($D593, BC$1, $F593, "Options: Curr=USD, Mag=Actuals")</f>
        <v>0</v>
      </c>
      <c r="BD593" s="6">
        <f>_xll.SNL.Clients.Office.Excel.Functions.SPG($D593, BD$1, $F593, "Options: Curr=USD, Mag=Actuals")</f>
        <v>0</v>
      </c>
      <c r="BE593" s="6">
        <f>_xll.SNL.Clients.Office.Excel.Functions.SPG($D593, BE$1, $F593, "Options: Curr=USD, Mag=Actuals")</f>
        <v>0</v>
      </c>
      <c r="BF593" s="6">
        <f>_xll.SNL.Clients.Office.Excel.Functions.SPG($D593, BF$1, $F593, "Options: Curr=USD, Mag=Actuals")</f>
        <v>0</v>
      </c>
      <c r="BG593" s="6">
        <f>_xll.SNL.Clients.Office.Excel.Functions.SPG($D593, BG$1, $F593, "Options: Curr=USD, Mag=Actuals")</f>
        <v>0</v>
      </c>
      <c r="BH593" s="6">
        <f>_xll.SNL.Clients.Office.Excel.Functions.SPG($D593, BH$1, $F593, "Options: Curr=USD, Mag=Actuals")</f>
        <v>0</v>
      </c>
      <c r="BI593" s="6">
        <f>_xll.SNL.Clients.Office.Excel.Functions.SPG($D593, BI$1, $F593, "Options: Curr=USD, Mag=Actuals")</f>
        <v>0</v>
      </c>
      <c r="BJ593" s="6">
        <f>_xll.SNL.Clients.Office.Excel.Functions.SPG($D593, BJ$1, $F593, "Options: Curr=USD, Mag=Actuals")</f>
        <v>0</v>
      </c>
      <c r="BK593" s="6">
        <f>_xll.SNL.Clients.Office.Excel.Functions.SPG($D593, BK$1, $F593, "Options: Curr=USD, Mag=Actuals")</f>
        <v>0</v>
      </c>
      <c r="BL593" s="6">
        <f>_xll.SNL.Clients.Office.Excel.Functions.SPG($D593, BL$1, $F593, "Options: Curr=USD, Mag=Actuals")</f>
        <v>0</v>
      </c>
      <c r="BM593" s="6">
        <f>_xll.SNL.Clients.Office.Excel.Functions.SPG($D593, BM$1, $F593, "Options: Curr=USD, Mag=Actuals")</f>
        <v>0</v>
      </c>
      <c r="BN593" s="6">
        <f>_xll.SNL.Clients.Office.Excel.Functions.SPG($D593, BN$1, $F593, "Options: Curr=USD, Mag=Actuals")</f>
        <v>0</v>
      </c>
      <c r="BO593" s="6">
        <f>_xll.SNL.Clients.Office.Excel.Functions.SPG($D593, BO$1, $F593, "Options: Curr=USD, Mag=Actuals")</f>
        <v>0</v>
      </c>
      <c r="BP593" s="6">
        <f>_xll.SNL.Clients.Office.Excel.Functions.SPG($D593, BP$1, $F593, "Options: Curr=USD, Mag=Actuals")</f>
        <v>0</v>
      </c>
      <c r="BQ593" s="6">
        <f>_xll.SNL.Clients.Office.Excel.Functions.SPG($D593, BQ$1, $F593, "Options: Curr=USD, Mag=Actuals")</f>
        <v>0</v>
      </c>
      <c r="BR593" s="6">
        <f>_xll.SNL.Clients.Office.Excel.Functions.SPG($D593, BR$1, $F593, "Options: Curr=USD, Mag=Actuals")</f>
        <v>0</v>
      </c>
      <c r="BS593" s="6">
        <f>_xll.SNL.Clients.Office.Excel.Functions.SPG($D593, BS$1, $F593, "Options: Curr=USD, Mag=Actuals")</f>
        <v>0</v>
      </c>
      <c r="BT593" s="6">
        <f>_xll.SNL.Clients.Office.Excel.Functions.SPG($D593, BT$1, $F593, "Options: Curr=USD, Mag=Actuals")</f>
        <v>0</v>
      </c>
      <c r="BU593" s="6">
        <f>_xll.SNL.Clients.Office.Excel.Functions.SPG($D593, BU$1, $F593, "Options: Curr=USD, Mag=Actuals")</f>
        <v>0</v>
      </c>
      <c r="BV593" s="6">
        <f>_xll.SNL.Clients.Office.Excel.Functions.SPG($D593, BV$1, $F593, "Options: Curr=USD, Mag=Actuals")</f>
        <v>0</v>
      </c>
      <c r="BW593" s="6">
        <f>_xll.SNL.Clients.Office.Excel.Functions.SPG($D593, BW$1, $F593, "Options: Curr=USD, Mag=Actuals")</f>
        <v>0</v>
      </c>
      <c r="BX593" s="6">
        <f>_xll.SNL.Clients.Office.Excel.Functions.SPG($D593, BX$1, $F593, "Options: Curr=USD, Mag=Actuals")</f>
        <v>0</v>
      </c>
      <c r="BY593" s="6">
        <f>_xll.SNL.Clients.Office.Excel.Functions.SPG($D593, BY$1, $F593, "Options: Curr=USD, Mag=Actuals")</f>
        <v>0</v>
      </c>
      <c r="BZ593" s="6">
        <f>_xll.SNL.Clients.Office.Excel.Functions.SPG($D593, BZ$1, $F593, "Options: Curr=USD, Mag=Actuals")</f>
        <v>0</v>
      </c>
      <c r="CA593" s="6" t="str">
        <f>_xll.SNL.Clients.Office.Excel.Functions.SPG($D593, CA$1, $F593, "Options: Curr=USD, Mag=Actuals")</f>
        <v>Nonperforming Loans</v>
      </c>
      <c r="CB593" s="6">
        <f>_xll.SNL.Clients.Office.Excel.Functions.SPG($D593, CB$1, $F593, "Options: Curr=USD, Mag=Actuals")</f>
        <v>0</v>
      </c>
      <c r="CC593" s="6">
        <f>_xll.SNL.Clients.Office.Excel.Functions.SPG($D593, CC$1, $F593, "Options: Curr=USD, Mag=Actuals")</f>
        <v>0</v>
      </c>
      <c r="CD593" s="6">
        <f>_xll.SNL.Clients.Office.Excel.Functions.SPG($D593, CD$1, $F593, "Options: Curr=USD, Mag=Actuals")</f>
        <v>0</v>
      </c>
      <c r="CE593" s="6">
        <f>_xll.SNL.Clients.Office.Excel.Functions.SPG($D593, CE$1, $F593, "Options: Curr=USD, Mag=Actuals")</f>
        <v>0</v>
      </c>
      <c r="CF593" s="6">
        <f>_xll.SNL.Clients.Office.Excel.Functions.SPG($D593, CF$1, $F593, "Options: Curr=USD, Mag=Actuals")</f>
        <v>0</v>
      </c>
      <c r="CG593" s="6">
        <f>_xll.SNL.Clients.Office.Excel.Functions.SPG($D593, CG$1, $F593, "Options: Curr=USD, Mag=Actuals")</f>
        <v>0</v>
      </c>
    </row>
    <row r="594" spans="1:85" x14ac:dyDescent="0.3">
      <c r="A594" s="10" t="s">
        <v>97</v>
      </c>
      <c r="B594" s="10" t="s">
        <v>85</v>
      </c>
      <c r="C594" s="10" t="s">
        <v>12</v>
      </c>
      <c r="D594">
        <v>4115073</v>
      </c>
      <c r="E594" s="10" t="s">
        <v>24</v>
      </c>
      <c r="F594" s="10" t="s">
        <v>62</v>
      </c>
      <c r="G594">
        <v>133.29</v>
      </c>
      <c r="H594">
        <v>533.53</v>
      </c>
      <c r="I594">
        <v>400.24</v>
      </c>
      <c r="J594">
        <v>4892.7</v>
      </c>
      <c r="K594">
        <v>38322.61</v>
      </c>
      <c r="L594">
        <v>2.15</v>
      </c>
      <c r="M594">
        <v>4654.59100132819</v>
      </c>
      <c r="N594">
        <v>127.67</v>
      </c>
      <c r="O594">
        <v>-0.01</v>
      </c>
      <c r="P594">
        <v>1.31</v>
      </c>
      <c r="Q594">
        <v>108.19</v>
      </c>
      <c r="R594">
        <v>104.12</v>
      </c>
      <c r="S594" t="str">
        <f>_xll.SNL.Clients.Office.Excel.Functions.SPG(D594, S$1, F594, "Options: Curr=USD, Mag=Actuals")</f>
        <v>Mitsubishi UFJ Financial Group, Inc. (TSE:8306)</v>
      </c>
      <c r="T594" t="str">
        <f>_xll.SNL.Clients.Office.Excel.Functions.SPG($D594, T$1, $F594, "Options: Curr=USD, Mag=Actuals")</f>
        <v>Mitsubishi UFJ Financial Group, Inc.</v>
      </c>
      <c r="U594" s="6">
        <f>_xll.SNL.Clients.Office.Excel.Functions.SPG($D594, U$1, $F594, "Options: Curr=USD, Mag=Actuals")</f>
        <v>1134439442443.8999</v>
      </c>
      <c r="V594" t="str">
        <f>_xll.SNL.Clients.Office.Excel.Functions.SPG($D594, V$1, $F594, "Options: Curr=USD, Mag=Actuals")</f>
        <v>TSE:8306</v>
      </c>
      <c r="W594" t="str">
        <f>_xll.SNL.Clients.Office.Excel.Functions.SPG($D594, W$1, $F594, "Options: Curr=USD, Mag=Actuals")</f>
        <v>Bank</v>
      </c>
      <c r="X594" s="6">
        <f>_xll.SNL.Clients.Office.Excel.Functions.SPG($D594, X$1, $F594, "Options: Curr=USD, Mag=Actuals")</f>
        <v>19241670549.739017</v>
      </c>
      <c r="Y594" s="6">
        <f>_xll.SNL.Clients.Office.Excel.Functions.SPG($D594, Y$1, $F594, "Options: Curr=USD, Mag=Actuals")</f>
        <v>0</v>
      </c>
      <c r="Z594" s="6">
        <f>_xll.SNL.Clients.Office.Excel.Functions.SPG($D594, Z$1, $F594, "Options: Curr=USD, Mag=Actuals")</f>
        <v>0</v>
      </c>
      <c r="AA594" s="6">
        <f>_xll.SNL.Clients.Office.Excel.Functions.SPG($D594, AA$1, $F594, "Options: Curr=USD, Mag=Actuals")</f>
        <v>4402349721.1552162</v>
      </c>
      <c r="AB594" s="6">
        <f>_xll.SNL.Clients.Office.Excel.Functions.SPG($D594, AB$1, $F594, "Options: Curr=USD, Mag=Actuals")</f>
        <v>0.60356346821930562</v>
      </c>
      <c r="AC594" s="6">
        <f>_xll.SNL.Clients.Office.Excel.Functions.SPG($D594, AC$1, $F594, "Options: Curr=USD, Mag=Actuals")</f>
        <v>0</v>
      </c>
      <c r="AD594" s="6">
        <f>_xll.SNL.Clients.Office.Excel.Functions.SPG($D594, AD$1, $F594, "Options: Curr=USD, Mag=Actuals")</f>
        <v>0</v>
      </c>
      <c r="AE594" s="6">
        <f>_xll.SNL.Clients.Office.Excel.Functions.SPG($D594, AE$1, $F594, "Options: Curr=USD, Mag=Actuals")</f>
        <v>0</v>
      </c>
      <c r="AF594" s="6">
        <f>_xll.SNL.Clients.Office.Excel.Functions.SPG($D594, AF$1, $F594, "Options: Curr=USD, Mag=Actuals")</f>
        <v>1134439442443.8999</v>
      </c>
      <c r="AG594" s="6">
        <f>_xll.SNL.Clients.Office.Excel.Functions.SPG($D594, AG$1, $F594, "Options: Curr=USD, Mag=Actuals")</f>
        <v>239754508241.99997</v>
      </c>
      <c r="AH594" s="6">
        <f>_xll.SNL.Clients.Office.Excel.Functions.SPG($D594, AH$1, $F594, "Options: Curr=USD, Mag=Actuals")</f>
        <v>46732571295.699997</v>
      </c>
      <c r="AI594" s="6">
        <f>_xll.SNL.Clients.Office.Excel.Functions.SPG($D594, AI$1, $F594, "Options: Curr=USD, Mag=Actuals")</f>
        <v>38352</v>
      </c>
      <c r="AJ594" s="6" t="str">
        <f>_xll.SNL.Clients.Office.Excel.Functions.SPG($D594, AJ$1, $F594, "Options: Curr=USD, Mag=Actuals")</f>
        <v>#INVALID FUNCTION PARAMETER</v>
      </c>
      <c r="AK594" s="6" t="str">
        <f>_xll.SNL.Clients.Office.Excel.Functions.SPG($D594, AK$1, $F594, "Options: Curr=USD, Mag=Actuals")</f>
        <v>#INVALID FUNCTION PARAMETER</v>
      </c>
      <c r="AL594" s="6" t="str">
        <f>_xll.SNL.Clients.Office.Excel.Functions.SPG($D594, AL$1, $F594, "Options: Curr=USD, Mag=Actuals")</f>
        <v>#INVALID FUNCTION PARAMETER</v>
      </c>
      <c r="AM594" s="6" t="str">
        <f>_xll.SNL.Clients.Office.Excel.Functions.SPG($D594, AM$1, $F594, "Options: Curr=USD, Mag=Actuals")</f>
        <v>#INVALID FUNCTION PARAMETER</v>
      </c>
      <c r="AN594" s="6">
        <f>_xll.SNL.Clients.Office.Excel.Functions.SPG($D594, AN$1, $F594, "Options: Curr=USD, Mag=Actuals")</f>
        <v>0</v>
      </c>
      <c r="AO594" s="6">
        <f>_xll.SNL.Clients.Office.Excel.Functions.SPG($D594, AO$1, $F594, "Options: Curr=USD, Mag=Actuals")</f>
        <v>0</v>
      </c>
      <c r="AP594" s="6">
        <f>_xll.SNL.Clients.Office.Excel.Functions.SPG($D594, AP$1, $F594, "Options: Curr=USD, Mag=Actuals")</f>
        <v>0</v>
      </c>
      <c r="AQ594" s="6">
        <f>_xll.SNL.Clients.Office.Excel.Functions.SPG($D594, AQ$1, $F594, "Options: Curr=USD, Mag=Actuals")</f>
        <v>0</v>
      </c>
      <c r="AR594" s="6">
        <f>_xll.SNL.Clients.Office.Excel.Functions.SPG($D594, AR$1, $F594, "Options: Curr=USD, Mag=Actuals")</f>
        <v>0</v>
      </c>
      <c r="AS594" s="6">
        <f>_xll.SNL.Clients.Office.Excel.Functions.SPG($D594, AS$1, $F594, "Options: Curr=USD, Mag=Actuals")</f>
        <v>0</v>
      </c>
      <c r="AT594" s="6">
        <f>_xll.SNL.Clients.Office.Excel.Functions.SPG($D594, AT$1, $F594, "Options: Curr=USD, Mag=Actuals")</f>
        <v>0</v>
      </c>
      <c r="AU594" s="6">
        <f>_xll.SNL.Clients.Office.Excel.Functions.SPG($D594, AU$1, $F594, "Options: Curr=USD, Mag=Actuals")</f>
        <v>0</v>
      </c>
      <c r="AV594" s="6">
        <f>_xll.SNL.Clients.Office.Excel.Functions.SPG($D594, AV$1, $F594, "Options: Curr=USD, Mag=Actuals")</f>
        <v>0</v>
      </c>
      <c r="AW594" s="6">
        <f>_xll.SNL.Clients.Office.Excel.Functions.SPG($D594, AW$1, $F594, "Options: Curr=USD, Mag=Actuals")</f>
        <v>0</v>
      </c>
      <c r="AX594" s="6">
        <f>_xll.SNL.Clients.Office.Excel.Functions.SPG($D594, AX$1, $F594, "Options: Curr=USD, Mag=Actuals")</f>
        <v>0</v>
      </c>
      <c r="AY594" s="6">
        <f>_xll.SNL.Clients.Office.Excel.Functions.SPG($D594, AY$1, $F594, "Options: Curr=USD, Mag=Actuals")</f>
        <v>0</v>
      </c>
      <c r="AZ594" s="6">
        <f>_xll.SNL.Clients.Office.Excel.Functions.SPG($D594, AZ$1, $F594, "Options: Curr=USD, Mag=Actuals")</f>
        <v>0</v>
      </c>
      <c r="BA594" s="6">
        <f>_xll.SNL.Clients.Office.Excel.Functions.SPG($D594, BA$1, $F594, "Options: Curr=USD, Mag=Actuals")</f>
        <v>0</v>
      </c>
      <c r="BB594" s="6">
        <f>_xll.SNL.Clients.Office.Excel.Functions.SPG($D594, BB$1, $F594, "Options: Curr=USD, Mag=Actuals")</f>
        <v>0</v>
      </c>
      <c r="BC594" s="6">
        <f>_xll.SNL.Clients.Office.Excel.Functions.SPG($D594, BC$1, $F594, "Options: Curr=USD, Mag=Actuals")</f>
        <v>0</v>
      </c>
      <c r="BD594" s="6">
        <f>_xll.SNL.Clients.Office.Excel.Functions.SPG($D594, BD$1, $F594, "Options: Curr=USD, Mag=Actuals")</f>
        <v>0</v>
      </c>
      <c r="BE594" s="6">
        <f>_xll.SNL.Clients.Office.Excel.Functions.SPG($D594, BE$1, $F594, "Options: Curr=USD, Mag=Actuals")</f>
        <v>0</v>
      </c>
      <c r="BF594" s="6">
        <f>_xll.SNL.Clients.Office.Excel.Functions.SPG($D594, BF$1, $F594, "Options: Curr=USD, Mag=Actuals")</f>
        <v>0</v>
      </c>
      <c r="BG594" s="6">
        <f>_xll.SNL.Clients.Office.Excel.Functions.SPG($D594, BG$1, $F594, "Options: Curr=USD, Mag=Actuals")</f>
        <v>0</v>
      </c>
      <c r="BH594" s="6">
        <f>_xll.SNL.Clients.Office.Excel.Functions.SPG($D594, BH$1, $F594, "Options: Curr=USD, Mag=Actuals")</f>
        <v>0</v>
      </c>
      <c r="BI594" s="6">
        <f>_xll.SNL.Clients.Office.Excel.Functions.SPG($D594, BI$1, $F594, "Options: Curr=USD, Mag=Actuals")</f>
        <v>0</v>
      </c>
      <c r="BJ594" s="6">
        <f>_xll.SNL.Clients.Office.Excel.Functions.SPG($D594, BJ$1, $F594, "Options: Curr=USD, Mag=Actuals")</f>
        <v>0</v>
      </c>
      <c r="BK594" s="6">
        <f>_xll.SNL.Clients.Office.Excel.Functions.SPG($D594, BK$1, $F594, "Options: Curr=USD, Mag=Actuals")</f>
        <v>0</v>
      </c>
      <c r="BL594" s="6">
        <f>_xll.SNL.Clients.Office.Excel.Functions.SPG($D594, BL$1, $F594, "Options: Curr=USD, Mag=Actuals")</f>
        <v>0</v>
      </c>
      <c r="BM594" s="6">
        <f>_xll.SNL.Clients.Office.Excel.Functions.SPG($D594, BM$1, $F594, "Options: Curr=USD, Mag=Actuals")</f>
        <v>0</v>
      </c>
      <c r="BN594" s="6">
        <f>_xll.SNL.Clients.Office.Excel.Functions.SPG($D594, BN$1, $F594, "Options: Curr=USD, Mag=Actuals")</f>
        <v>0</v>
      </c>
      <c r="BO594" s="6">
        <f>_xll.SNL.Clients.Office.Excel.Functions.SPG($D594, BO$1, $F594, "Options: Curr=USD, Mag=Actuals")</f>
        <v>0</v>
      </c>
      <c r="BP594" s="6">
        <f>_xll.SNL.Clients.Office.Excel.Functions.SPG($D594, BP$1, $F594, "Options: Curr=USD, Mag=Actuals")</f>
        <v>0</v>
      </c>
      <c r="BQ594" s="6">
        <f>_xll.SNL.Clients.Office.Excel.Functions.SPG($D594, BQ$1, $F594, "Options: Curr=USD, Mag=Actuals")</f>
        <v>0</v>
      </c>
      <c r="BR594" s="6">
        <f>_xll.SNL.Clients.Office.Excel.Functions.SPG($D594, BR$1, $F594, "Options: Curr=USD, Mag=Actuals")</f>
        <v>0</v>
      </c>
      <c r="BS594" s="6">
        <f>_xll.SNL.Clients.Office.Excel.Functions.SPG($D594, BS$1, $F594, "Options: Curr=USD, Mag=Actuals")</f>
        <v>0</v>
      </c>
      <c r="BT594" s="6">
        <f>_xll.SNL.Clients.Office.Excel.Functions.SPG($D594, BT$1, $F594, "Options: Curr=USD, Mag=Actuals")</f>
        <v>0</v>
      </c>
      <c r="BU594" s="6">
        <f>_xll.SNL.Clients.Office.Excel.Functions.SPG($D594, BU$1, $F594, "Options: Curr=USD, Mag=Actuals")</f>
        <v>0</v>
      </c>
      <c r="BV594" s="6">
        <f>_xll.SNL.Clients.Office.Excel.Functions.SPG($D594, BV$1, $F594, "Options: Curr=USD, Mag=Actuals")</f>
        <v>0</v>
      </c>
      <c r="BW594" s="6">
        <f>_xll.SNL.Clients.Office.Excel.Functions.SPG($D594, BW$1, $F594, "Options: Curr=USD, Mag=Actuals")</f>
        <v>0</v>
      </c>
      <c r="BX594" s="6">
        <f>_xll.SNL.Clients.Office.Excel.Functions.SPG($D594, BX$1, $F594, "Options: Curr=USD, Mag=Actuals")</f>
        <v>0</v>
      </c>
      <c r="BY594" s="6">
        <f>_xll.SNL.Clients.Office.Excel.Functions.SPG($D594, BY$1, $F594, "Options: Curr=USD, Mag=Actuals")</f>
        <v>0</v>
      </c>
      <c r="BZ594" s="6">
        <f>_xll.SNL.Clients.Office.Excel.Functions.SPG($D594, BZ$1, $F594, "Options: Curr=USD, Mag=Actuals")</f>
        <v>0</v>
      </c>
      <c r="CA594" s="6" t="str">
        <f>_xll.SNL.Clients.Office.Excel.Functions.SPG($D594, CA$1, $F594, "Options: Curr=USD, Mag=Actuals")</f>
        <v>Nonperforming Loans</v>
      </c>
      <c r="CB594" s="6">
        <f>_xll.SNL.Clients.Office.Excel.Functions.SPG($D594, CB$1, $F594, "Options: Curr=USD, Mag=Actuals")</f>
        <v>0</v>
      </c>
      <c r="CC594" s="6">
        <f>_xll.SNL.Clients.Office.Excel.Functions.SPG($D594, CC$1, $F594, "Options: Curr=USD, Mag=Actuals")</f>
        <v>0</v>
      </c>
      <c r="CD594" s="6">
        <f>_xll.SNL.Clients.Office.Excel.Functions.SPG($D594, CD$1, $F594, "Options: Curr=USD, Mag=Actuals")</f>
        <v>0</v>
      </c>
      <c r="CE594" s="6">
        <f>_xll.SNL.Clients.Office.Excel.Functions.SPG($D594, CE$1, $F594, "Options: Curr=USD, Mag=Actuals")</f>
        <v>0</v>
      </c>
      <c r="CF594" s="6">
        <f>_xll.SNL.Clients.Office.Excel.Functions.SPG($D594, CF$1, $F594, "Options: Curr=USD, Mag=Actuals")</f>
        <v>0</v>
      </c>
      <c r="CG594" s="6">
        <f>_xll.SNL.Clients.Office.Excel.Functions.SPG($D594, CG$1, $F594, "Options: Curr=USD, Mag=Actuals")</f>
        <v>0</v>
      </c>
    </row>
    <row r="595" spans="1:85" x14ac:dyDescent="0.3">
      <c r="A595" s="10" t="s">
        <v>97</v>
      </c>
      <c r="B595" s="10" t="s">
        <v>85</v>
      </c>
      <c r="C595" s="10" t="s">
        <v>12</v>
      </c>
      <c r="D595">
        <v>4115073</v>
      </c>
      <c r="E595" s="10" t="s">
        <v>24</v>
      </c>
      <c r="F595" s="10" t="s">
        <v>63</v>
      </c>
      <c r="G595">
        <v>106.96</v>
      </c>
      <c r="H595">
        <v>570.98</v>
      </c>
      <c r="I595">
        <v>464.02</v>
      </c>
      <c r="J595">
        <v>4832.6499999999996</v>
      </c>
      <c r="K595">
        <v>37814.629999999997</v>
      </c>
      <c r="L595">
        <v>1.82</v>
      </c>
      <c r="M595">
        <v>4658.6611069073888</v>
      </c>
      <c r="N595">
        <v>127.8</v>
      </c>
      <c r="O595">
        <v>-0.28999999999999998</v>
      </c>
      <c r="P595">
        <v>1.62</v>
      </c>
      <c r="Q595">
        <v>110.22</v>
      </c>
      <c r="R595">
        <v>117.97</v>
      </c>
      <c r="S595" t="str">
        <f>_xll.SNL.Clients.Office.Excel.Functions.SPG(D595, S$1, F595, "Options: Curr=USD, Mag=Actuals")</f>
        <v>Mitsubishi UFJ Financial Group, Inc. (TSE:8306)</v>
      </c>
      <c r="T595" t="str">
        <f>_xll.SNL.Clients.Office.Excel.Functions.SPG($D595, T$1, $F595, "Options: Curr=USD, Mag=Actuals")</f>
        <v>Mitsubishi UFJ Financial Group, Inc.</v>
      </c>
      <c r="U595" s="6">
        <f>_xll.SNL.Clients.Office.Excel.Functions.SPG($D595, U$1, $F595, "Options: Curr=USD, Mag=Actuals")</f>
        <v>1648694252325.6001</v>
      </c>
      <c r="V595" t="str">
        <f>_xll.SNL.Clients.Office.Excel.Functions.SPG($D595, V$1, $F595, "Options: Curr=USD, Mag=Actuals")</f>
        <v>TSE:8306</v>
      </c>
      <c r="W595" t="str">
        <f>_xll.SNL.Clients.Office.Excel.Functions.SPG($D595, W$1, $F595, "Options: Curr=USD, Mag=Actuals")</f>
        <v>Bank</v>
      </c>
      <c r="X595" s="6">
        <f>_xll.SNL.Clients.Office.Excel.Functions.SPG($D595, X$1, $F595, "Options: Curr=USD, Mag=Actuals")</f>
        <v>22109329227.019009</v>
      </c>
      <c r="Y595" s="6">
        <f>_xll.SNL.Clients.Office.Excel.Functions.SPG($D595, Y$1, $F595, "Options: Curr=USD, Mag=Actuals")</f>
        <v>0</v>
      </c>
      <c r="Z595" s="6">
        <f>_xll.SNL.Clients.Office.Excel.Functions.SPG($D595, Z$1, $F595, "Options: Curr=USD, Mag=Actuals")</f>
        <v>0</v>
      </c>
      <c r="AA595" s="6">
        <f>_xll.SNL.Clients.Office.Excel.Functions.SPG($D595, AA$1, $F595, "Options: Curr=USD, Mag=Actuals")</f>
        <v>7338701082.4907341</v>
      </c>
      <c r="AB595" s="6">
        <f>_xll.SNL.Clients.Office.Excel.Functions.SPG($D595, AB$1, $F595, "Options: Curr=USD, Mag=Actuals")</f>
        <v>0.8923824714039682</v>
      </c>
      <c r="AC595" s="6">
        <f>_xll.SNL.Clients.Office.Excel.Functions.SPG($D595, AC$1, $F595, "Options: Curr=USD, Mag=Actuals")</f>
        <v>49.291899999999998</v>
      </c>
      <c r="AD595" s="6">
        <f>_xll.SNL.Clients.Office.Excel.Functions.SPG($D595, AD$1, $F595, "Options: Curr=USD, Mag=Actuals")</f>
        <v>0.51900000000000002</v>
      </c>
      <c r="AE595" s="6">
        <f>_xll.SNL.Clients.Office.Excel.Functions.SPG($D595, AE$1, $F595, "Options: Curr=USD, Mag=Actuals")</f>
        <v>12.032</v>
      </c>
      <c r="AF595" s="6">
        <f>_xll.SNL.Clients.Office.Excel.Functions.SPG($D595, AF$1, $F595, "Options: Curr=USD, Mag=Actuals")</f>
        <v>1648694252325.6001</v>
      </c>
      <c r="AG595" s="6">
        <f>_xll.SNL.Clients.Office.Excel.Functions.SPG($D595, AG$1, $F595, "Options: Curr=USD, Mag=Actuals")</f>
        <v>295002486614</v>
      </c>
      <c r="AH595" s="6">
        <f>_xll.SNL.Clients.Office.Excel.Functions.SPG($D595, AH$1, $F595, "Options: Curr=USD, Mag=Actuals")</f>
        <v>72973941918.800003</v>
      </c>
      <c r="AI595" s="6">
        <f>_xll.SNL.Clients.Office.Excel.Functions.SPG($D595, AI$1, $F595, "Options: Curr=USD, Mag=Actuals")</f>
        <v>38717</v>
      </c>
      <c r="AJ595" s="6" t="str">
        <f>_xll.SNL.Clients.Office.Excel.Functions.SPG($D595, AJ$1, $F595, "Options: Curr=USD, Mag=Actuals")</f>
        <v>#INVALID FUNCTION PARAMETER</v>
      </c>
      <c r="AK595" s="6" t="str">
        <f>_xll.SNL.Clients.Office.Excel.Functions.SPG($D595, AK$1, $F595, "Options: Curr=USD, Mag=Actuals")</f>
        <v>#INVALID FUNCTION PARAMETER</v>
      </c>
      <c r="AL595" s="6" t="str">
        <f>_xll.SNL.Clients.Office.Excel.Functions.SPG($D595, AL$1, $F595, "Options: Curr=USD, Mag=Actuals")</f>
        <v>#INVALID FUNCTION PARAMETER</v>
      </c>
      <c r="AM595" s="6" t="str">
        <f>_xll.SNL.Clients.Office.Excel.Functions.SPG($D595, AM$1, $F595, "Options: Curr=USD, Mag=Actuals")</f>
        <v>#INVALID FUNCTION PARAMETER</v>
      </c>
      <c r="AN595" s="6">
        <f>_xll.SNL.Clients.Office.Excel.Functions.SPG($D595, AN$1, $F595, "Options: Curr=USD, Mag=Actuals")</f>
        <v>0</v>
      </c>
      <c r="AO595" s="6">
        <f>_xll.SNL.Clients.Office.Excel.Functions.SPG($D595, AO$1, $F595, "Options: Curr=USD, Mag=Actuals")</f>
        <v>0</v>
      </c>
      <c r="AP595" s="6">
        <f>_xll.SNL.Clients.Office.Excel.Functions.SPG($D595, AP$1, $F595, "Options: Curr=USD, Mag=Actuals")</f>
        <v>0</v>
      </c>
      <c r="AQ595" s="6">
        <f>_xll.SNL.Clients.Office.Excel.Functions.SPG($D595, AQ$1, $F595, "Options: Curr=USD, Mag=Actuals")</f>
        <v>0</v>
      </c>
      <c r="AR595" s="6">
        <f>_xll.SNL.Clients.Office.Excel.Functions.SPG($D595, AR$1, $F595, "Options: Curr=USD, Mag=Actuals")</f>
        <v>0</v>
      </c>
      <c r="AS595" s="6">
        <f>_xll.SNL.Clients.Office.Excel.Functions.SPG($D595, AS$1, $F595, "Options: Curr=USD, Mag=Actuals")</f>
        <v>0</v>
      </c>
      <c r="AT595" s="6">
        <f>_xll.SNL.Clients.Office.Excel.Functions.SPG($D595, AT$1, $F595, "Options: Curr=USD, Mag=Actuals")</f>
        <v>0</v>
      </c>
      <c r="AU595" s="6">
        <f>_xll.SNL.Clients.Office.Excel.Functions.SPG($D595, AU$1, $F595, "Options: Curr=USD, Mag=Actuals")</f>
        <v>0</v>
      </c>
      <c r="AV595" s="6">
        <f>_xll.SNL.Clients.Office.Excel.Functions.SPG($D595, AV$1, $F595, "Options: Curr=USD, Mag=Actuals")</f>
        <v>0</v>
      </c>
      <c r="AW595" s="6">
        <f>_xll.SNL.Clients.Office.Excel.Functions.SPG($D595, AW$1, $F595, "Options: Curr=USD, Mag=Actuals")</f>
        <v>0</v>
      </c>
      <c r="AX595" s="6">
        <f>_xll.SNL.Clients.Office.Excel.Functions.SPG($D595, AX$1, $F595, "Options: Curr=USD, Mag=Actuals")</f>
        <v>0</v>
      </c>
      <c r="AY595" s="6">
        <f>_xll.SNL.Clients.Office.Excel.Functions.SPG($D595, AY$1, $F595, "Options: Curr=USD, Mag=Actuals")</f>
        <v>0</v>
      </c>
      <c r="AZ595" s="6">
        <f>_xll.SNL.Clients.Office.Excel.Functions.SPG($D595, AZ$1, $F595, "Options: Curr=USD, Mag=Actuals")</f>
        <v>0</v>
      </c>
      <c r="BA595" s="6">
        <f>_xll.SNL.Clients.Office.Excel.Functions.SPG($D595, BA$1, $F595, "Options: Curr=USD, Mag=Actuals")</f>
        <v>0</v>
      </c>
      <c r="BB595" s="6">
        <f>_xll.SNL.Clients.Office.Excel.Functions.SPG($D595, BB$1, $F595, "Options: Curr=USD, Mag=Actuals")</f>
        <v>0</v>
      </c>
      <c r="BC595" s="6">
        <f>_xll.SNL.Clients.Office.Excel.Functions.SPG($D595, BC$1, $F595, "Options: Curr=USD, Mag=Actuals")</f>
        <v>0</v>
      </c>
      <c r="BD595" s="6">
        <f>_xll.SNL.Clients.Office.Excel.Functions.SPG($D595, BD$1, $F595, "Options: Curr=USD, Mag=Actuals")</f>
        <v>0</v>
      </c>
      <c r="BE595" s="6">
        <f>_xll.SNL.Clients.Office.Excel.Functions.SPG($D595, BE$1, $F595, "Options: Curr=USD, Mag=Actuals")</f>
        <v>0</v>
      </c>
      <c r="BF595" s="6">
        <f>_xll.SNL.Clients.Office.Excel.Functions.SPG($D595, BF$1, $F595, "Options: Curr=USD, Mag=Actuals")</f>
        <v>0</v>
      </c>
      <c r="BG595" s="6">
        <f>_xll.SNL.Clients.Office.Excel.Functions.SPG($D595, BG$1, $F595, "Options: Curr=USD, Mag=Actuals")</f>
        <v>0</v>
      </c>
      <c r="BH595" s="6">
        <f>_xll.SNL.Clients.Office.Excel.Functions.SPG($D595, BH$1, $F595, "Options: Curr=USD, Mag=Actuals")</f>
        <v>0</v>
      </c>
      <c r="BI595" s="6">
        <f>_xll.SNL.Clients.Office.Excel.Functions.SPG($D595, BI$1, $F595, "Options: Curr=USD, Mag=Actuals")</f>
        <v>0</v>
      </c>
      <c r="BJ595" s="6">
        <f>_xll.SNL.Clients.Office.Excel.Functions.SPG($D595, BJ$1, $F595, "Options: Curr=USD, Mag=Actuals")</f>
        <v>0</v>
      </c>
      <c r="BK595" s="6">
        <f>_xll.SNL.Clients.Office.Excel.Functions.SPG($D595, BK$1, $F595, "Options: Curr=USD, Mag=Actuals")</f>
        <v>0</v>
      </c>
      <c r="BL595" s="6">
        <f>_xll.SNL.Clients.Office.Excel.Functions.SPG($D595, BL$1, $F595, "Options: Curr=USD, Mag=Actuals")</f>
        <v>0</v>
      </c>
      <c r="BM595" s="6">
        <f>_xll.SNL.Clients.Office.Excel.Functions.SPG($D595, BM$1, $F595, "Options: Curr=USD, Mag=Actuals")</f>
        <v>0</v>
      </c>
      <c r="BN595" s="6">
        <f>_xll.SNL.Clients.Office.Excel.Functions.SPG($D595, BN$1, $F595, "Options: Curr=USD, Mag=Actuals")</f>
        <v>0</v>
      </c>
      <c r="BO595" s="6">
        <f>_xll.SNL.Clients.Office.Excel.Functions.SPG($D595, BO$1, $F595, "Options: Curr=USD, Mag=Actuals")</f>
        <v>0</v>
      </c>
      <c r="BP595" s="6">
        <f>_xll.SNL.Clients.Office.Excel.Functions.SPG($D595, BP$1, $F595, "Options: Curr=USD, Mag=Actuals")</f>
        <v>0</v>
      </c>
      <c r="BQ595" s="6">
        <f>_xll.SNL.Clients.Office.Excel.Functions.SPG($D595, BQ$1, $F595, "Options: Curr=USD, Mag=Actuals")</f>
        <v>0</v>
      </c>
      <c r="BR595" s="6">
        <f>_xll.SNL.Clients.Office.Excel.Functions.SPG($D595, BR$1, $F595, "Options: Curr=USD, Mag=Actuals")</f>
        <v>0</v>
      </c>
      <c r="BS595" s="6">
        <f>_xll.SNL.Clients.Office.Excel.Functions.SPG($D595, BS$1, $F595, "Options: Curr=USD, Mag=Actuals")</f>
        <v>0</v>
      </c>
      <c r="BT595" s="6">
        <f>_xll.SNL.Clients.Office.Excel.Functions.SPG($D595, BT$1, $F595, "Options: Curr=USD, Mag=Actuals")</f>
        <v>0</v>
      </c>
      <c r="BU595" s="6">
        <f>_xll.SNL.Clients.Office.Excel.Functions.SPG($D595, BU$1, $F595, "Options: Curr=USD, Mag=Actuals")</f>
        <v>0</v>
      </c>
      <c r="BV595" s="6">
        <f>_xll.SNL.Clients.Office.Excel.Functions.SPG($D595, BV$1, $F595, "Options: Curr=USD, Mag=Actuals")</f>
        <v>0</v>
      </c>
      <c r="BW595" s="6">
        <f>_xll.SNL.Clients.Office.Excel.Functions.SPG($D595, BW$1, $F595, "Options: Curr=USD, Mag=Actuals")</f>
        <v>0</v>
      </c>
      <c r="BX595" s="6">
        <f>_xll.SNL.Clients.Office.Excel.Functions.SPG($D595, BX$1, $F595, "Options: Curr=USD, Mag=Actuals")</f>
        <v>0</v>
      </c>
      <c r="BY595" s="6">
        <f>_xll.SNL.Clients.Office.Excel.Functions.SPG($D595, BY$1, $F595, "Options: Curr=USD, Mag=Actuals")</f>
        <v>0</v>
      </c>
      <c r="BZ595" s="6">
        <f>_xll.SNL.Clients.Office.Excel.Functions.SPG($D595, BZ$1, $F595, "Options: Curr=USD, Mag=Actuals")</f>
        <v>0</v>
      </c>
      <c r="CA595" s="6" t="str">
        <f>_xll.SNL.Clients.Office.Excel.Functions.SPG($D595, CA$1, $F595, "Options: Curr=USD, Mag=Actuals")</f>
        <v>Nonperforming Loans</v>
      </c>
      <c r="CB595" s="6">
        <f>_xll.SNL.Clients.Office.Excel.Functions.SPG($D595, CB$1, $F595, "Options: Curr=USD, Mag=Actuals")</f>
        <v>0</v>
      </c>
      <c r="CC595" s="6">
        <f>_xll.SNL.Clients.Office.Excel.Functions.SPG($D595, CC$1, $F595, "Options: Curr=USD, Mag=Actuals")</f>
        <v>0</v>
      </c>
      <c r="CD595" s="6">
        <f>_xll.SNL.Clients.Office.Excel.Functions.SPG($D595, CD$1, $F595, "Options: Curr=USD, Mag=Actuals")</f>
        <v>0</v>
      </c>
      <c r="CE595" s="6">
        <f>_xll.SNL.Clients.Office.Excel.Functions.SPG($D595, CE$1, $F595, "Options: Curr=USD, Mag=Actuals")</f>
        <v>0</v>
      </c>
      <c r="CF595" s="6">
        <f>_xll.SNL.Clients.Office.Excel.Functions.SPG($D595, CF$1, $F595, "Options: Curr=USD, Mag=Actuals")</f>
        <v>0</v>
      </c>
      <c r="CG595" s="6">
        <f>_xll.SNL.Clients.Office.Excel.Functions.SPG($D595, CG$1, $F595, "Options: Curr=USD, Mag=Actuals")</f>
        <v>0</v>
      </c>
    </row>
    <row r="596" spans="1:85" x14ac:dyDescent="0.3">
      <c r="A596" s="10" t="s">
        <v>97</v>
      </c>
      <c r="B596" s="10" t="s">
        <v>85</v>
      </c>
      <c r="C596" s="10" t="s">
        <v>12</v>
      </c>
      <c r="D596">
        <v>4115073</v>
      </c>
      <c r="E596" s="10" t="s">
        <v>24</v>
      </c>
      <c r="F596" s="10" t="s">
        <v>64</v>
      </c>
      <c r="G596">
        <v>95.11</v>
      </c>
      <c r="H596">
        <v>619.22</v>
      </c>
      <c r="I596">
        <v>524.11</v>
      </c>
      <c r="J596">
        <v>4601.7</v>
      </c>
      <c r="K596">
        <v>35978.31</v>
      </c>
      <c r="L596">
        <v>1.35</v>
      </c>
      <c r="M596">
        <v>4464.7945003320337</v>
      </c>
      <c r="N596">
        <v>127.9</v>
      </c>
      <c r="O596">
        <v>0.26</v>
      </c>
      <c r="P596">
        <v>2.2200000000000002</v>
      </c>
      <c r="Q596">
        <v>116.3</v>
      </c>
      <c r="R596">
        <v>118.95</v>
      </c>
      <c r="S596" t="str">
        <f>_xll.SNL.Clients.Office.Excel.Functions.SPG(D596, S$1, F596, "Options: Curr=USD, Mag=Actuals")</f>
        <v>Mitsubishi UFJ Financial Group, Inc. (TSE:8306)</v>
      </c>
      <c r="T596" t="str">
        <f>_xll.SNL.Clients.Office.Excel.Functions.SPG($D596, T$1, $F596, "Options: Curr=USD, Mag=Actuals")</f>
        <v>Mitsubishi UFJ Financial Group, Inc.</v>
      </c>
      <c r="U596" s="6">
        <f>_xll.SNL.Clients.Office.Excel.Functions.SPG($D596, U$1, $F596, "Options: Curr=USD, Mag=Actuals")</f>
        <v>1605932007301.2</v>
      </c>
      <c r="V596" t="str">
        <f>_xll.SNL.Clients.Office.Excel.Functions.SPG($D596, V$1, $F596, "Options: Curr=USD, Mag=Actuals")</f>
        <v>TSE:8306</v>
      </c>
      <c r="W596" t="str">
        <f>_xll.SNL.Clients.Office.Excel.Functions.SPG($D596, W$1, $F596, "Options: Curr=USD, Mag=Actuals")</f>
        <v>Bank</v>
      </c>
      <c r="X596" s="6">
        <f>_xll.SNL.Clients.Office.Excel.Functions.SPG($D596, X$1, $F596, "Options: Curr=USD, Mag=Actuals")</f>
        <v>31647113718.833618</v>
      </c>
      <c r="Y596" s="6">
        <f>_xll.SNL.Clients.Office.Excel.Functions.SPG($D596, Y$1, $F596, "Options: Curr=USD, Mag=Actuals")</f>
        <v>0</v>
      </c>
      <c r="Z596" s="6">
        <f>_xll.SNL.Clients.Office.Excel.Functions.SPG($D596, Z$1, $F596, "Options: Curr=USD, Mag=Actuals")</f>
        <v>0</v>
      </c>
      <c r="AA596" s="6">
        <f>_xll.SNL.Clients.Office.Excel.Functions.SPG($D596, AA$1, $F596, "Options: Curr=USD, Mag=Actuals")</f>
        <v>5262393200.3585978</v>
      </c>
      <c r="AB596" s="6">
        <f>_xll.SNL.Clients.Office.Excel.Functions.SPG($D596, AB$1, $F596, "Options: Curr=USD, Mag=Actuals")</f>
        <v>0.19581270013593766</v>
      </c>
      <c r="AC596" s="6">
        <f>_xll.SNL.Clients.Office.Excel.Functions.SPG($D596, AC$1, $F596, "Options: Curr=USD, Mag=Actuals")</f>
        <v>-76.709400000000002</v>
      </c>
      <c r="AD596" s="6">
        <f>_xll.SNL.Clients.Office.Excel.Functions.SPG($D596, AD$1, $F596, "Options: Curr=USD, Mag=Actuals")</f>
        <v>0.317</v>
      </c>
      <c r="AE596" s="6">
        <f>_xll.SNL.Clients.Office.Excel.Functions.SPG($D596, AE$1, $F596, "Options: Curr=USD, Mag=Actuals")</f>
        <v>6.5490000000000004</v>
      </c>
      <c r="AF596" s="6">
        <f>_xll.SNL.Clients.Office.Excel.Functions.SPG($D596, AF$1, $F596, "Options: Curr=USD, Mag=Actuals")</f>
        <v>1605932007301.2</v>
      </c>
      <c r="AG596" s="6">
        <f>_xll.SNL.Clients.Office.Excel.Functions.SPG($D596, AG$1, $F596, "Options: Curr=USD, Mag=Actuals")</f>
        <v>242038712682.39999</v>
      </c>
      <c r="AH596" s="6">
        <f>_xll.SNL.Clients.Office.Excel.Functions.SPG($D596, AH$1, $F596, "Options: Curr=USD, Mag=Actuals")</f>
        <v>84683722010</v>
      </c>
      <c r="AI596" s="6">
        <f>_xll.SNL.Clients.Office.Excel.Functions.SPG($D596, AI$1, $F596, "Options: Curr=USD, Mag=Actuals")</f>
        <v>39082</v>
      </c>
      <c r="AJ596" s="6" t="str">
        <f>_xll.SNL.Clients.Office.Excel.Functions.SPG($D596, AJ$1, $F596, "Options: Curr=USD, Mag=Actuals")</f>
        <v>#INVALID FUNCTION PARAMETER</v>
      </c>
      <c r="AK596" s="6" t="str">
        <f>_xll.SNL.Clients.Office.Excel.Functions.SPG($D596, AK$1, $F596, "Options: Curr=USD, Mag=Actuals")</f>
        <v>#INVALID FUNCTION PARAMETER</v>
      </c>
      <c r="AL596" s="6" t="str">
        <f>_xll.SNL.Clients.Office.Excel.Functions.SPG($D596, AL$1, $F596, "Options: Curr=USD, Mag=Actuals")</f>
        <v>#INVALID FUNCTION PARAMETER</v>
      </c>
      <c r="AM596" s="6" t="str">
        <f>_xll.SNL.Clients.Office.Excel.Functions.SPG($D596, AM$1, $F596, "Options: Curr=USD, Mag=Actuals")</f>
        <v>#INVALID FUNCTION PARAMETER</v>
      </c>
      <c r="AN596" s="6">
        <f>_xll.SNL.Clients.Office.Excel.Functions.SPG($D596, AN$1, $F596, "Options: Curr=USD, Mag=Actuals")</f>
        <v>0</v>
      </c>
      <c r="AO596" s="6">
        <f>_xll.SNL.Clients.Office.Excel.Functions.SPG($D596, AO$1, $F596, "Options: Curr=USD, Mag=Actuals")</f>
        <v>0</v>
      </c>
      <c r="AP596" s="6">
        <f>_xll.SNL.Clients.Office.Excel.Functions.SPG($D596, AP$1, $F596, "Options: Curr=USD, Mag=Actuals")</f>
        <v>0</v>
      </c>
      <c r="AQ596" s="6">
        <f>_xll.SNL.Clients.Office.Excel.Functions.SPG($D596, AQ$1, $F596, "Options: Curr=USD, Mag=Actuals")</f>
        <v>0</v>
      </c>
      <c r="AR596" s="6">
        <f>_xll.SNL.Clients.Office.Excel.Functions.SPG($D596, AR$1, $F596, "Options: Curr=USD, Mag=Actuals")</f>
        <v>0</v>
      </c>
      <c r="AS596" s="6">
        <f>_xll.SNL.Clients.Office.Excel.Functions.SPG($D596, AS$1, $F596, "Options: Curr=USD, Mag=Actuals")</f>
        <v>0</v>
      </c>
      <c r="AT596" s="6">
        <f>_xll.SNL.Clients.Office.Excel.Functions.SPG($D596, AT$1, $F596, "Options: Curr=USD, Mag=Actuals")</f>
        <v>0</v>
      </c>
      <c r="AU596" s="6">
        <f>_xll.SNL.Clients.Office.Excel.Functions.SPG($D596, AU$1, $F596, "Options: Curr=USD, Mag=Actuals")</f>
        <v>0</v>
      </c>
      <c r="AV596" s="6">
        <f>_xll.SNL.Clients.Office.Excel.Functions.SPG($D596, AV$1, $F596, "Options: Curr=USD, Mag=Actuals")</f>
        <v>0</v>
      </c>
      <c r="AW596" s="6">
        <f>_xll.SNL.Clients.Office.Excel.Functions.SPG($D596, AW$1, $F596, "Options: Curr=USD, Mag=Actuals")</f>
        <v>0</v>
      </c>
      <c r="AX596" s="6">
        <f>_xll.SNL.Clients.Office.Excel.Functions.SPG($D596, AX$1, $F596, "Options: Curr=USD, Mag=Actuals")</f>
        <v>0</v>
      </c>
      <c r="AY596" s="6">
        <f>_xll.SNL.Clients.Office.Excel.Functions.SPG($D596, AY$1, $F596, "Options: Curr=USD, Mag=Actuals")</f>
        <v>0</v>
      </c>
      <c r="AZ596" s="6">
        <f>_xll.SNL.Clients.Office.Excel.Functions.SPG($D596, AZ$1, $F596, "Options: Curr=USD, Mag=Actuals")</f>
        <v>0</v>
      </c>
      <c r="BA596" s="6">
        <f>_xll.SNL.Clients.Office.Excel.Functions.SPG($D596, BA$1, $F596, "Options: Curr=USD, Mag=Actuals")</f>
        <v>0</v>
      </c>
      <c r="BB596" s="6">
        <f>_xll.SNL.Clients.Office.Excel.Functions.SPG($D596, BB$1, $F596, "Options: Curr=USD, Mag=Actuals")</f>
        <v>0</v>
      </c>
      <c r="BC596" s="6">
        <f>_xll.SNL.Clients.Office.Excel.Functions.SPG($D596, BC$1, $F596, "Options: Curr=USD, Mag=Actuals")</f>
        <v>0</v>
      </c>
      <c r="BD596" s="6">
        <f>_xll.SNL.Clients.Office.Excel.Functions.SPG($D596, BD$1, $F596, "Options: Curr=USD, Mag=Actuals")</f>
        <v>0</v>
      </c>
      <c r="BE596" s="6">
        <f>_xll.SNL.Clients.Office.Excel.Functions.SPG($D596, BE$1, $F596, "Options: Curr=USD, Mag=Actuals")</f>
        <v>0</v>
      </c>
      <c r="BF596" s="6">
        <f>_xll.SNL.Clients.Office.Excel.Functions.SPG($D596, BF$1, $F596, "Options: Curr=USD, Mag=Actuals")</f>
        <v>0</v>
      </c>
      <c r="BG596" s="6">
        <f>_xll.SNL.Clients.Office.Excel.Functions.SPG($D596, BG$1, $F596, "Options: Curr=USD, Mag=Actuals")</f>
        <v>0</v>
      </c>
      <c r="BH596" s="6">
        <f>_xll.SNL.Clients.Office.Excel.Functions.SPG($D596, BH$1, $F596, "Options: Curr=USD, Mag=Actuals")</f>
        <v>0</v>
      </c>
      <c r="BI596" s="6">
        <f>_xll.SNL.Clients.Office.Excel.Functions.SPG($D596, BI$1, $F596, "Options: Curr=USD, Mag=Actuals")</f>
        <v>0</v>
      </c>
      <c r="BJ596" s="6">
        <f>_xll.SNL.Clients.Office.Excel.Functions.SPG($D596, BJ$1, $F596, "Options: Curr=USD, Mag=Actuals")</f>
        <v>0</v>
      </c>
      <c r="BK596" s="6">
        <f>_xll.SNL.Clients.Office.Excel.Functions.SPG($D596, BK$1, $F596, "Options: Curr=USD, Mag=Actuals")</f>
        <v>0</v>
      </c>
      <c r="BL596" s="6">
        <f>_xll.SNL.Clients.Office.Excel.Functions.SPG($D596, BL$1, $F596, "Options: Curr=USD, Mag=Actuals")</f>
        <v>0</v>
      </c>
      <c r="BM596" s="6">
        <f>_xll.SNL.Clients.Office.Excel.Functions.SPG($D596, BM$1, $F596, "Options: Curr=USD, Mag=Actuals")</f>
        <v>0</v>
      </c>
      <c r="BN596" s="6">
        <f>_xll.SNL.Clients.Office.Excel.Functions.SPG($D596, BN$1, $F596, "Options: Curr=USD, Mag=Actuals")</f>
        <v>0</v>
      </c>
      <c r="BO596" s="6">
        <f>_xll.SNL.Clients.Office.Excel.Functions.SPG($D596, BO$1, $F596, "Options: Curr=USD, Mag=Actuals")</f>
        <v>0</v>
      </c>
      <c r="BP596" s="6">
        <f>_xll.SNL.Clients.Office.Excel.Functions.SPG($D596, BP$1, $F596, "Options: Curr=USD, Mag=Actuals")</f>
        <v>0</v>
      </c>
      <c r="BQ596" s="6">
        <f>_xll.SNL.Clients.Office.Excel.Functions.SPG($D596, BQ$1, $F596, "Options: Curr=USD, Mag=Actuals")</f>
        <v>0</v>
      </c>
      <c r="BR596" s="6">
        <f>_xll.SNL.Clients.Office.Excel.Functions.SPG($D596, BR$1, $F596, "Options: Curr=USD, Mag=Actuals")</f>
        <v>0</v>
      </c>
      <c r="BS596" s="6">
        <f>_xll.SNL.Clients.Office.Excel.Functions.SPG($D596, BS$1, $F596, "Options: Curr=USD, Mag=Actuals")</f>
        <v>0</v>
      </c>
      <c r="BT596" s="6">
        <f>_xll.SNL.Clients.Office.Excel.Functions.SPG($D596, BT$1, $F596, "Options: Curr=USD, Mag=Actuals")</f>
        <v>0</v>
      </c>
      <c r="BU596" s="6">
        <f>_xll.SNL.Clients.Office.Excel.Functions.SPG($D596, BU$1, $F596, "Options: Curr=USD, Mag=Actuals")</f>
        <v>0</v>
      </c>
      <c r="BV596" s="6">
        <f>_xll.SNL.Clients.Office.Excel.Functions.SPG($D596, BV$1, $F596, "Options: Curr=USD, Mag=Actuals")</f>
        <v>0</v>
      </c>
      <c r="BW596" s="6">
        <f>_xll.SNL.Clients.Office.Excel.Functions.SPG($D596, BW$1, $F596, "Options: Curr=USD, Mag=Actuals")</f>
        <v>0</v>
      </c>
      <c r="BX596" s="6">
        <f>_xll.SNL.Clients.Office.Excel.Functions.SPG($D596, BX$1, $F596, "Options: Curr=USD, Mag=Actuals")</f>
        <v>0</v>
      </c>
      <c r="BY596" s="6">
        <f>_xll.SNL.Clients.Office.Excel.Functions.SPG($D596, BY$1, $F596, "Options: Curr=USD, Mag=Actuals")</f>
        <v>0</v>
      </c>
      <c r="BZ596" s="6">
        <f>_xll.SNL.Clients.Office.Excel.Functions.SPG($D596, BZ$1, $F596, "Options: Curr=USD, Mag=Actuals")</f>
        <v>0</v>
      </c>
      <c r="CA596" s="6" t="str">
        <f>_xll.SNL.Clients.Office.Excel.Functions.SPG($D596, CA$1, $F596, "Options: Curr=USD, Mag=Actuals")</f>
        <v>Nonperforming Loans</v>
      </c>
      <c r="CB596" s="6">
        <f>_xll.SNL.Clients.Office.Excel.Functions.SPG($D596, CB$1, $F596, "Options: Curr=USD, Mag=Actuals")</f>
        <v>0</v>
      </c>
      <c r="CC596" s="6">
        <f>_xll.SNL.Clients.Office.Excel.Functions.SPG($D596, CC$1, $F596, "Options: Curr=USD, Mag=Actuals")</f>
        <v>0</v>
      </c>
      <c r="CD596" s="6">
        <f>_xll.SNL.Clients.Office.Excel.Functions.SPG($D596, CD$1, $F596, "Options: Curr=USD, Mag=Actuals")</f>
        <v>0</v>
      </c>
      <c r="CE596" s="6">
        <f>_xll.SNL.Clients.Office.Excel.Functions.SPG($D596, CE$1, $F596, "Options: Curr=USD, Mag=Actuals")</f>
        <v>0</v>
      </c>
      <c r="CF596" s="6">
        <f>_xll.SNL.Clients.Office.Excel.Functions.SPG($D596, CF$1, $F596, "Options: Curr=USD, Mag=Actuals")</f>
        <v>0</v>
      </c>
      <c r="CG596" s="6">
        <f>_xll.SNL.Clients.Office.Excel.Functions.SPG($D596, CG$1, $F596, "Options: Curr=USD, Mag=Actuals")</f>
        <v>0</v>
      </c>
    </row>
    <row r="597" spans="1:85" x14ac:dyDescent="0.3">
      <c r="A597" s="10" t="s">
        <v>97</v>
      </c>
      <c r="B597" s="10" t="s">
        <v>85</v>
      </c>
      <c r="C597" s="10" t="s">
        <v>12</v>
      </c>
      <c r="D597">
        <v>4115073</v>
      </c>
      <c r="E597" s="10" t="s">
        <v>24</v>
      </c>
      <c r="F597" s="10" t="s">
        <v>65</v>
      </c>
      <c r="G597">
        <v>120.6</v>
      </c>
      <c r="H597">
        <v>680.62</v>
      </c>
      <c r="I597">
        <v>560.02</v>
      </c>
      <c r="J597">
        <v>4580.13</v>
      </c>
      <c r="K597">
        <v>35780.5</v>
      </c>
      <c r="L597">
        <v>1.48</v>
      </c>
      <c r="M597">
        <v>4476.7922858830643</v>
      </c>
      <c r="N597">
        <v>128.01</v>
      </c>
      <c r="O597">
        <v>0.05</v>
      </c>
      <c r="P597">
        <v>1.74</v>
      </c>
      <c r="Q597">
        <v>117.75</v>
      </c>
      <c r="R597">
        <v>114</v>
      </c>
      <c r="S597" t="str">
        <f>_xll.SNL.Clients.Office.Excel.Functions.SPG(D597, S$1, F597, "Options: Curr=USD, Mag=Actuals")</f>
        <v>Mitsubishi UFJ Financial Group, Inc. (TSE:8306)</v>
      </c>
      <c r="T597" t="str">
        <f>_xll.SNL.Clients.Office.Excel.Functions.SPG($D597, T$1, $F597, "Options: Curr=USD, Mag=Actuals")</f>
        <v>Mitsubishi UFJ Financial Group, Inc.</v>
      </c>
      <c r="U597" s="6">
        <f>_xll.SNL.Clients.Office.Excel.Functions.SPG($D597, U$1, $F597, "Options: Curr=USD, Mag=Actuals")</f>
        <v>1747956496349.4001</v>
      </c>
      <c r="V597" t="str">
        <f>_xll.SNL.Clients.Office.Excel.Functions.SPG($D597, V$1, $F597, "Options: Curr=USD, Mag=Actuals")</f>
        <v>TSE:8306</v>
      </c>
      <c r="W597" t="str">
        <f>_xll.SNL.Clients.Office.Excel.Functions.SPG($D597, W$1, $F597, "Options: Curr=USD, Mag=Actuals")</f>
        <v>Bank</v>
      </c>
      <c r="X597" s="6">
        <f>_xll.SNL.Clients.Office.Excel.Functions.SPG($D597, X$1, $F597, "Options: Curr=USD, Mag=Actuals")</f>
        <v>33494475607.708591</v>
      </c>
      <c r="Y597" s="6">
        <f>_xll.SNL.Clients.Office.Excel.Functions.SPG($D597, Y$1, $F597, "Options: Curr=USD, Mag=Actuals")</f>
        <v>0</v>
      </c>
      <c r="Z597" s="6">
        <f>_xll.SNL.Clients.Office.Excel.Functions.SPG($D597, Z$1, $F597, "Options: Curr=USD, Mag=Actuals")</f>
        <v>0</v>
      </c>
      <c r="AA597" s="6">
        <f>_xll.SNL.Clients.Office.Excel.Functions.SPG($D597, AA$1, $F597, "Options: Curr=USD, Mag=Actuals")</f>
        <v>1757900816.5863013</v>
      </c>
      <c r="AB597" s="6">
        <f>_xll.SNL.Clients.Office.Excel.Functions.SPG($D597, AB$1, $F597, "Options: Curr=USD, Mag=Actuals")</f>
        <v>-6.3711336146300604E-2</v>
      </c>
      <c r="AC597" s="6" t="str">
        <f>_xll.SNL.Clients.Office.Excel.Functions.SPG($D597, AC$1, $F597, "Options: Curr=USD, Mag=Actuals")</f>
        <v>NM</v>
      </c>
      <c r="AD597" s="6">
        <f>_xll.SNL.Clients.Office.Excel.Functions.SPG($D597, AD$1, $F597, "Options: Curr=USD, Mag=Actuals")</f>
        <v>0.107</v>
      </c>
      <c r="AE597" s="6">
        <f>_xll.SNL.Clients.Office.Excel.Functions.SPG($D597, AE$1, $F597, "Options: Curr=USD, Mag=Actuals")</f>
        <v>2.0470000000000002</v>
      </c>
      <c r="AF597" s="6">
        <f>_xll.SNL.Clients.Office.Excel.Functions.SPG($D597, AF$1, $F597, "Options: Curr=USD, Mag=Actuals")</f>
        <v>1747956496349.4001</v>
      </c>
      <c r="AG597" s="6">
        <f>_xll.SNL.Clients.Office.Excel.Functions.SPG($D597, AG$1, $F597, "Options: Curr=USD, Mag=Actuals")</f>
        <v>245699462657.10004</v>
      </c>
      <c r="AH597" s="6">
        <f>_xll.SNL.Clients.Office.Excel.Functions.SPG($D597, AH$1, $F597, "Options: Curr=USD, Mag=Actuals")</f>
        <v>91308621828.700012</v>
      </c>
      <c r="AI597" s="6">
        <f>_xll.SNL.Clients.Office.Excel.Functions.SPG($D597, AI$1, $F597, "Options: Curr=USD, Mag=Actuals")</f>
        <v>39447</v>
      </c>
      <c r="AJ597" s="6" t="str">
        <f>_xll.SNL.Clients.Office.Excel.Functions.SPG($D597, AJ$1, $F597, "Options: Curr=USD, Mag=Actuals")</f>
        <v>#INVALID FUNCTION PARAMETER</v>
      </c>
      <c r="AK597" s="6" t="str">
        <f>_xll.SNL.Clients.Office.Excel.Functions.SPG($D597, AK$1, $F597, "Options: Curr=USD, Mag=Actuals")</f>
        <v>#INVALID FUNCTION PARAMETER</v>
      </c>
      <c r="AL597" s="6" t="str">
        <f>_xll.SNL.Clients.Office.Excel.Functions.SPG($D597, AL$1, $F597, "Options: Curr=USD, Mag=Actuals")</f>
        <v>#INVALID FUNCTION PARAMETER</v>
      </c>
      <c r="AM597" s="6" t="str">
        <f>_xll.SNL.Clients.Office.Excel.Functions.SPG($D597, AM$1, $F597, "Options: Curr=USD, Mag=Actuals")</f>
        <v>#INVALID FUNCTION PARAMETER</v>
      </c>
      <c r="AN597" s="6">
        <f>_xll.SNL.Clients.Office.Excel.Functions.SPG($D597, AN$1, $F597, "Options: Curr=USD, Mag=Actuals")</f>
        <v>0</v>
      </c>
      <c r="AO597" s="6">
        <f>_xll.SNL.Clients.Office.Excel.Functions.SPG($D597, AO$1, $F597, "Options: Curr=USD, Mag=Actuals")</f>
        <v>0</v>
      </c>
      <c r="AP597" s="6">
        <f>_xll.SNL.Clients.Office.Excel.Functions.SPG($D597, AP$1, $F597, "Options: Curr=USD, Mag=Actuals")</f>
        <v>0</v>
      </c>
      <c r="AQ597" s="6">
        <f>_xll.SNL.Clients.Office.Excel.Functions.SPG($D597, AQ$1, $F597, "Options: Curr=USD, Mag=Actuals")</f>
        <v>0</v>
      </c>
      <c r="AR597" s="6">
        <f>_xll.SNL.Clients.Office.Excel.Functions.SPG($D597, AR$1, $F597, "Options: Curr=USD, Mag=Actuals")</f>
        <v>0</v>
      </c>
      <c r="AS597" s="6">
        <f>_xll.SNL.Clients.Office.Excel.Functions.SPG($D597, AS$1, $F597, "Options: Curr=USD, Mag=Actuals")</f>
        <v>0</v>
      </c>
      <c r="AT597" s="6">
        <f>_xll.SNL.Clients.Office.Excel.Functions.SPG($D597, AT$1, $F597, "Options: Curr=USD, Mag=Actuals")</f>
        <v>0</v>
      </c>
      <c r="AU597" s="6">
        <f>_xll.SNL.Clients.Office.Excel.Functions.SPG($D597, AU$1, $F597, "Options: Curr=USD, Mag=Actuals")</f>
        <v>0</v>
      </c>
      <c r="AV597" s="6">
        <f>_xll.SNL.Clients.Office.Excel.Functions.SPG($D597, AV$1, $F597, "Options: Curr=USD, Mag=Actuals")</f>
        <v>0</v>
      </c>
      <c r="AW597" s="6">
        <f>_xll.SNL.Clients.Office.Excel.Functions.SPG($D597, AW$1, $F597, "Options: Curr=USD, Mag=Actuals")</f>
        <v>0</v>
      </c>
      <c r="AX597" s="6">
        <f>_xll.SNL.Clients.Office.Excel.Functions.SPG($D597, AX$1, $F597, "Options: Curr=USD, Mag=Actuals")</f>
        <v>0</v>
      </c>
      <c r="AY597" s="6">
        <f>_xll.SNL.Clients.Office.Excel.Functions.SPG($D597, AY$1, $F597, "Options: Curr=USD, Mag=Actuals")</f>
        <v>0</v>
      </c>
      <c r="AZ597" s="6">
        <f>_xll.SNL.Clients.Office.Excel.Functions.SPG($D597, AZ$1, $F597, "Options: Curr=USD, Mag=Actuals")</f>
        <v>0</v>
      </c>
      <c r="BA597" s="6">
        <f>_xll.SNL.Clients.Office.Excel.Functions.SPG($D597, BA$1, $F597, "Options: Curr=USD, Mag=Actuals")</f>
        <v>0</v>
      </c>
      <c r="BB597" s="6">
        <f>_xll.SNL.Clients.Office.Excel.Functions.SPG($D597, BB$1, $F597, "Options: Curr=USD, Mag=Actuals")</f>
        <v>0</v>
      </c>
      <c r="BC597" s="6">
        <f>_xll.SNL.Clients.Office.Excel.Functions.SPG($D597, BC$1, $F597, "Options: Curr=USD, Mag=Actuals")</f>
        <v>0</v>
      </c>
      <c r="BD597" s="6">
        <f>_xll.SNL.Clients.Office.Excel.Functions.SPG($D597, BD$1, $F597, "Options: Curr=USD, Mag=Actuals")</f>
        <v>0</v>
      </c>
      <c r="BE597" s="6">
        <f>_xll.SNL.Clients.Office.Excel.Functions.SPG($D597, BE$1, $F597, "Options: Curr=USD, Mag=Actuals")</f>
        <v>0</v>
      </c>
      <c r="BF597" s="6">
        <f>_xll.SNL.Clients.Office.Excel.Functions.SPG($D597, BF$1, $F597, "Options: Curr=USD, Mag=Actuals")</f>
        <v>0</v>
      </c>
      <c r="BG597" s="6">
        <f>_xll.SNL.Clients.Office.Excel.Functions.SPG($D597, BG$1, $F597, "Options: Curr=USD, Mag=Actuals")</f>
        <v>0</v>
      </c>
      <c r="BH597" s="6">
        <f>_xll.SNL.Clients.Office.Excel.Functions.SPG($D597, BH$1, $F597, "Options: Curr=USD, Mag=Actuals")</f>
        <v>0</v>
      </c>
      <c r="BI597" s="6">
        <f>_xll.SNL.Clients.Office.Excel.Functions.SPG($D597, BI$1, $F597, "Options: Curr=USD, Mag=Actuals")</f>
        <v>0</v>
      </c>
      <c r="BJ597" s="6">
        <f>_xll.SNL.Clients.Office.Excel.Functions.SPG($D597, BJ$1, $F597, "Options: Curr=USD, Mag=Actuals")</f>
        <v>0</v>
      </c>
      <c r="BK597" s="6">
        <f>_xll.SNL.Clients.Office.Excel.Functions.SPG($D597, BK$1, $F597, "Options: Curr=USD, Mag=Actuals")</f>
        <v>0</v>
      </c>
      <c r="BL597" s="6">
        <f>_xll.SNL.Clients.Office.Excel.Functions.SPG($D597, BL$1, $F597, "Options: Curr=USD, Mag=Actuals")</f>
        <v>0</v>
      </c>
      <c r="BM597" s="6">
        <f>_xll.SNL.Clients.Office.Excel.Functions.SPG($D597, BM$1, $F597, "Options: Curr=USD, Mag=Actuals")</f>
        <v>0</v>
      </c>
      <c r="BN597" s="6">
        <f>_xll.SNL.Clients.Office.Excel.Functions.SPG($D597, BN$1, $F597, "Options: Curr=USD, Mag=Actuals")</f>
        <v>0</v>
      </c>
      <c r="BO597" s="6">
        <f>_xll.SNL.Clients.Office.Excel.Functions.SPG($D597, BO$1, $F597, "Options: Curr=USD, Mag=Actuals")</f>
        <v>0</v>
      </c>
      <c r="BP597" s="6">
        <f>_xll.SNL.Clients.Office.Excel.Functions.SPG($D597, BP$1, $F597, "Options: Curr=USD, Mag=Actuals")</f>
        <v>0</v>
      </c>
      <c r="BQ597" s="6">
        <f>_xll.SNL.Clients.Office.Excel.Functions.SPG($D597, BQ$1, $F597, "Options: Curr=USD, Mag=Actuals")</f>
        <v>0</v>
      </c>
      <c r="BR597" s="6">
        <f>_xll.SNL.Clients.Office.Excel.Functions.SPG($D597, BR$1, $F597, "Options: Curr=USD, Mag=Actuals")</f>
        <v>0</v>
      </c>
      <c r="BS597" s="6">
        <f>_xll.SNL.Clients.Office.Excel.Functions.SPG($D597, BS$1, $F597, "Options: Curr=USD, Mag=Actuals")</f>
        <v>0</v>
      </c>
      <c r="BT597" s="6">
        <f>_xll.SNL.Clients.Office.Excel.Functions.SPG($D597, BT$1, $F597, "Options: Curr=USD, Mag=Actuals")</f>
        <v>0</v>
      </c>
      <c r="BU597" s="6">
        <f>_xll.SNL.Clients.Office.Excel.Functions.SPG($D597, BU$1, $F597, "Options: Curr=USD, Mag=Actuals")</f>
        <v>0</v>
      </c>
      <c r="BV597" s="6">
        <f>_xll.SNL.Clients.Office.Excel.Functions.SPG($D597, BV$1, $F597, "Options: Curr=USD, Mag=Actuals")</f>
        <v>0</v>
      </c>
      <c r="BW597" s="6">
        <f>_xll.SNL.Clients.Office.Excel.Functions.SPG($D597, BW$1, $F597, "Options: Curr=USD, Mag=Actuals")</f>
        <v>0</v>
      </c>
      <c r="BX597" s="6">
        <f>_xll.SNL.Clients.Office.Excel.Functions.SPG($D597, BX$1, $F597, "Options: Curr=USD, Mag=Actuals")</f>
        <v>0</v>
      </c>
      <c r="BY597" s="6">
        <f>_xll.SNL.Clients.Office.Excel.Functions.SPG($D597, BY$1, $F597, "Options: Curr=USD, Mag=Actuals")</f>
        <v>0</v>
      </c>
      <c r="BZ597" s="6">
        <f>_xll.SNL.Clients.Office.Excel.Functions.SPG($D597, BZ$1, $F597, "Options: Curr=USD, Mag=Actuals")</f>
        <v>0</v>
      </c>
      <c r="CA597" s="6" t="str">
        <f>_xll.SNL.Clients.Office.Excel.Functions.SPG($D597, CA$1, $F597, "Options: Curr=USD, Mag=Actuals")</f>
        <v>Nonperforming Loans</v>
      </c>
      <c r="CB597" s="6">
        <f>_xll.SNL.Clients.Office.Excel.Functions.SPG($D597, CB$1, $F597, "Options: Curr=USD, Mag=Actuals")</f>
        <v>0</v>
      </c>
      <c r="CC597" s="6">
        <f>_xll.SNL.Clients.Office.Excel.Functions.SPG($D597, CC$1, $F597, "Options: Curr=USD, Mag=Actuals")</f>
        <v>0</v>
      </c>
      <c r="CD597" s="6">
        <f>_xll.SNL.Clients.Office.Excel.Functions.SPG($D597, CD$1, $F597, "Options: Curr=USD, Mag=Actuals")</f>
        <v>0</v>
      </c>
      <c r="CE597" s="6">
        <f>_xll.SNL.Clients.Office.Excel.Functions.SPG($D597, CE$1, $F597, "Options: Curr=USD, Mag=Actuals")</f>
        <v>0</v>
      </c>
      <c r="CF597" s="6">
        <f>_xll.SNL.Clients.Office.Excel.Functions.SPG($D597, CF$1, $F597, "Options: Curr=USD, Mag=Actuals")</f>
        <v>0</v>
      </c>
      <c r="CG597" s="6">
        <f>_xll.SNL.Clients.Office.Excel.Functions.SPG($D597, CG$1, $F597, "Options: Curr=USD, Mag=Actuals")</f>
        <v>0</v>
      </c>
    </row>
    <row r="598" spans="1:85" x14ac:dyDescent="0.3">
      <c r="A598" s="10" t="s">
        <v>97</v>
      </c>
      <c r="B598" s="10" t="s">
        <v>85</v>
      </c>
      <c r="C598" s="10" t="s">
        <v>12</v>
      </c>
      <c r="D598">
        <v>4115073</v>
      </c>
      <c r="E598" s="10" t="s">
        <v>24</v>
      </c>
      <c r="F598" s="10" t="s">
        <v>66</v>
      </c>
      <c r="G598">
        <v>55.28</v>
      </c>
      <c r="H598">
        <v>749.12</v>
      </c>
      <c r="I598">
        <v>693.84</v>
      </c>
      <c r="J598">
        <v>5106.8</v>
      </c>
      <c r="K598">
        <v>39872.68</v>
      </c>
      <c r="L598">
        <v>-1.25</v>
      </c>
      <c r="M598">
        <v>5046.5374744915116</v>
      </c>
      <c r="N598">
        <v>128.08000000000001</v>
      </c>
      <c r="O598">
        <v>1.38</v>
      </c>
      <c r="P598">
        <v>4.59</v>
      </c>
      <c r="Q598">
        <v>103.36</v>
      </c>
      <c r="R598">
        <v>90.75</v>
      </c>
      <c r="S598" t="str">
        <f>_xll.SNL.Clients.Office.Excel.Functions.SPG(D598, S$1, F598, "Options: Curr=USD, Mag=Actuals")</f>
        <v>Mitsubishi UFJ Financial Group, Inc. (TSE:8306)</v>
      </c>
      <c r="T598" t="str">
        <f>_xll.SNL.Clients.Office.Excel.Functions.SPG($D598, T$1, $F598, "Options: Curr=USD, Mag=Actuals")</f>
        <v>Mitsubishi UFJ Financial Group, Inc.</v>
      </c>
      <c r="U598" s="6">
        <f>_xll.SNL.Clients.Office.Excel.Functions.SPG($D598, U$1, $F598, "Options: Curr=USD, Mag=Actuals")</f>
        <v>2194052807271.3999</v>
      </c>
      <c r="V598" t="str">
        <f>_xll.SNL.Clients.Office.Excel.Functions.SPG($D598, V$1, $F598, "Options: Curr=USD, Mag=Actuals")</f>
        <v>TSE:8306</v>
      </c>
      <c r="W598" t="str">
        <f>_xll.SNL.Clients.Office.Excel.Functions.SPG($D598, W$1, $F598, "Options: Curr=USD, Mag=Actuals")</f>
        <v>Bank</v>
      </c>
      <c r="X598" s="6">
        <f>_xll.SNL.Clients.Office.Excel.Functions.SPG($D598, X$1, $F598, "Options: Curr=USD, Mag=Actuals")</f>
        <v>31725787027.786045</v>
      </c>
      <c r="Y598" s="6">
        <f>_xll.SNL.Clients.Office.Excel.Functions.SPG($D598, Y$1, $F598, "Options: Curr=USD, Mag=Actuals")</f>
        <v>0</v>
      </c>
      <c r="Z598" s="6">
        <f>_xll.SNL.Clients.Office.Excel.Functions.SPG($D598, Z$1, $F598, "Options: Curr=USD, Mag=Actuals")</f>
        <v>0</v>
      </c>
      <c r="AA598" s="6">
        <f>_xll.SNL.Clients.Office.Excel.Functions.SPG($D598, AA$1, $F598, "Options: Curr=USD, Mag=Actuals")</f>
        <v>-8266761211.2663498</v>
      </c>
      <c r="AB598" s="6">
        <f>_xll.SNL.Clients.Office.Excel.Functions.SPG($D598, AB$1, $F598, "Options: Curr=USD, Mag=Actuals")</f>
        <v>-0.85946173341429488</v>
      </c>
      <c r="AC598" s="6" t="str">
        <f>_xll.SNL.Clients.Office.Excel.Functions.SPG($D598, AC$1, $F598, "Options: Curr=USD, Mag=Actuals")</f>
        <v>NM</v>
      </c>
      <c r="AD598" s="6">
        <f>_xll.SNL.Clients.Office.Excel.Functions.SPG($D598, AD$1, $F598, "Options: Curr=USD, Mag=Actuals")</f>
        <v>-0.43099999999999999</v>
      </c>
      <c r="AE598" s="6">
        <f>_xll.SNL.Clients.Office.Excel.Functions.SPG($D598, AE$1, $F598, "Options: Curr=USD, Mag=Actuals")</f>
        <v>-8.7690000000000001</v>
      </c>
      <c r="AF598" s="6">
        <f>_xll.SNL.Clients.Office.Excel.Functions.SPG($D598, AF$1, $F598, "Options: Curr=USD, Mag=Actuals")</f>
        <v>2194052807271.3999</v>
      </c>
      <c r="AG598" s="6">
        <f>_xll.SNL.Clients.Office.Excel.Functions.SPG($D598, AG$1, $F598, "Options: Curr=USD, Mag=Actuals")</f>
        <v>383913183247</v>
      </c>
      <c r="AH598" s="6">
        <f>_xll.SNL.Clients.Office.Excel.Functions.SPG($D598, AH$1, $F598, "Options: Curr=USD, Mag=Actuals")</f>
        <v>101409321543.2</v>
      </c>
      <c r="AI598" s="6">
        <f>_xll.SNL.Clients.Office.Excel.Functions.SPG($D598, AI$1, $F598, "Options: Curr=USD, Mag=Actuals")</f>
        <v>39813</v>
      </c>
      <c r="AJ598" s="6" t="str">
        <f>_xll.SNL.Clients.Office.Excel.Functions.SPG($D598, AJ$1, $F598, "Options: Curr=USD, Mag=Actuals")</f>
        <v>#INVALID FUNCTION PARAMETER</v>
      </c>
      <c r="AK598" s="6" t="str">
        <f>_xll.SNL.Clients.Office.Excel.Functions.SPG($D598, AK$1, $F598, "Options: Curr=USD, Mag=Actuals")</f>
        <v>#INVALID FUNCTION PARAMETER</v>
      </c>
      <c r="AL598" s="6" t="str">
        <f>_xll.SNL.Clients.Office.Excel.Functions.SPG($D598, AL$1, $F598, "Options: Curr=USD, Mag=Actuals")</f>
        <v>#INVALID FUNCTION PARAMETER</v>
      </c>
      <c r="AM598" s="6" t="str">
        <f>_xll.SNL.Clients.Office.Excel.Functions.SPG($D598, AM$1, $F598, "Options: Curr=USD, Mag=Actuals")</f>
        <v>#INVALID FUNCTION PARAMETER</v>
      </c>
      <c r="AN598" s="6">
        <f>_xll.SNL.Clients.Office.Excel.Functions.SPG($D598, AN$1, $F598, "Options: Curr=USD, Mag=Actuals")</f>
        <v>0</v>
      </c>
      <c r="AO598" s="6">
        <f>_xll.SNL.Clients.Office.Excel.Functions.SPG($D598, AO$1, $F598, "Options: Curr=USD, Mag=Actuals")</f>
        <v>0</v>
      </c>
      <c r="AP598" s="6">
        <f>_xll.SNL.Clients.Office.Excel.Functions.SPG($D598, AP$1, $F598, "Options: Curr=USD, Mag=Actuals")</f>
        <v>0</v>
      </c>
      <c r="AQ598" s="6">
        <f>_xll.SNL.Clients.Office.Excel.Functions.SPG($D598, AQ$1, $F598, "Options: Curr=USD, Mag=Actuals")</f>
        <v>0</v>
      </c>
      <c r="AR598" s="6">
        <f>_xll.SNL.Clients.Office.Excel.Functions.SPG($D598, AR$1, $F598, "Options: Curr=USD, Mag=Actuals")</f>
        <v>0</v>
      </c>
      <c r="AS598" s="6">
        <f>_xll.SNL.Clients.Office.Excel.Functions.SPG($D598, AS$1, $F598, "Options: Curr=USD, Mag=Actuals")</f>
        <v>0</v>
      </c>
      <c r="AT598" s="6">
        <f>_xll.SNL.Clients.Office.Excel.Functions.SPG($D598, AT$1, $F598, "Options: Curr=USD, Mag=Actuals")</f>
        <v>0</v>
      </c>
      <c r="AU598" s="6">
        <f>_xll.SNL.Clients.Office.Excel.Functions.SPG($D598, AU$1, $F598, "Options: Curr=USD, Mag=Actuals")</f>
        <v>0</v>
      </c>
      <c r="AV598" s="6">
        <f>_xll.SNL.Clients.Office.Excel.Functions.SPG($D598, AV$1, $F598, "Options: Curr=USD, Mag=Actuals")</f>
        <v>0</v>
      </c>
      <c r="AW598" s="6">
        <f>_xll.SNL.Clients.Office.Excel.Functions.SPG($D598, AW$1, $F598, "Options: Curr=USD, Mag=Actuals")</f>
        <v>0</v>
      </c>
      <c r="AX598" s="6">
        <f>_xll.SNL.Clients.Office.Excel.Functions.SPG($D598, AX$1, $F598, "Options: Curr=USD, Mag=Actuals")</f>
        <v>0</v>
      </c>
      <c r="AY598" s="6">
        <f>_xll.SNL.Clients.Office.Excel.Functions.SPG($D598, AY$1, $F598, "Options: Curr=USD, Mag=Actuals")</f>
        <v>0</v>
      </c>
      <c r="AZ598" s="6">
        <f>_xll.SNL.Clients.Office.Excel.Functions.SPG($D598, AZ$1, $F598, "Options: Curr=USD, Mag=Actuals")</f>
        <v>0</v>
      </c>
      <c r="BA598" s="6">
        <f>_xll.SNL.Clients.Office.Excel.Functions.SPG($D598, BA$1, $F598, "Options: Curr=USD, Mag=Actuals")</f>
        <v>0</v>
      </c>
      <c r="BB598" s="6">
        <f>_xll.SNL.Clients.Office.Excel.Functions.SPG($D598, BB$1, $F598, "Options: Curr=USD, Mag=Actuals")</f>
        <v>0</v>
      </c>
      <c r="BC598" s="6">
        <f>_xll.SNL.Clients.Office.Excel.Functions.SPG($D598, BC$1, $F598, "Options: Curr=USD, Mag=Actuals")</f>
        <v>0</v>
      </c>
      <c r="BD598" s="6">
        <f>_xll.SNL.Clients.Office.Excel.Functions.SPG($D598, BD$1, $F598, "Options: Curr=USD, Mag=Actuals")</f>
        <v>0</v>
      </c>
      <c r="BE598" s="6">
        <f>_xll.SNL.Clients.Office.Excel.Functions.SPG($D598, BE$1, $F598, "Options: Curr=USD, Mag=Actuals")</f>
        <v>0</v>
      </c>
      <c r="BF598" s="6">
        <f>_xll.SNL.Clients.Office.Excel.Functions.SPG($D598, BF$1, $F598, "Options: Curr=USD, Mag=Actuals")</f>
        <v>0</v>
      </c>
      <c r="BG598" s="6">
        <f>_xll.SNL.Clients.Office.Excel.Functions.SPG($D598, BG$1, $F598, "Options: Curr=USD, Mag=Actuals")</f>
        <v>0</v>
      </c>
      <c r="BH598" s="6">
        <f>_xll.SNL.Clients.Office.Excel.Functions.SPG($D598, BH$1, $F598, "Options: Curr=USD, Mag=Actuals")</f>
        <v>0</v>
      </c>
      <c r="BI598" s="6">
        <f>_xll.SNL.Clients.Office.Excel.Functions.SPG($D598, BI$1, $F598, "Options: Curr=USD, Mag=Actuals")</f>
        <v>0</v>
      </c>
      <c r="BJ598" s="6">
        <f>_xll.SNL.Clients.Office.Excel.Functions.SPG($D598, BJ$1, $F598, "Options: Curr=USD, Mag=Actuals")</f>
        <v>0</v>
      </c>
      <c r="BK598" s="6">
        <f>_xll.SNL.Clients.Office.Excel.Functions.SPG($D598, BK$1, $F598, "Options: Curr=USD, Mag=Actuals")</f>
        <v>0</v>
      </c>
      <c r="BL598" s="6">
        <f>_xll.SNL.Clients.Office.Excel.Functions.SPG($D598, BL$1, $F598, "Options: Curr=USD, Mag=Actuals")</f>
        <v>0</v>
      </c>
      <c r="BM598" s="6">
        <f>_xll.SNL.Clients.Office.Excel.Functions.SPG($D598, BM$1, $F598, "Options: Curr=USD, Mag=Actuals")</f>
        <v>0</v>
      </c>
      <c r="BN598" s="6">
        <f>_xll.SNL.Clients.Office.Excel.Functions.SPG($D598, BN$1, $F598, "Options: Curr=USD, Mag=Actuals")</f>
        <v>0</v>
      </c>
      <c r="BO598" s="6">
        <f>_xll.SNL.Clients.Office.Excel.Functions.SPG($D598, BO$1, $F598, "Options: Curr=USD, Mag=Actuals")</f>
        <v>0</v>
      </c>
      <c r="BP598" s="6">
        <f>_xll.SNL.Clients.Office.Excel.Functions.SPG($D598, BP$1, $F598, "Options: Curr=USD, Mag=Actuals")</f>
        <v>0</v>
      </c>
      <c r="BQ598" s="6">
        <f>_xll.SNL.Clients.Office.Excel.Functions.SPG($D598, BQ$1, $F598, "Options: Curr=USD, Mag=Actuals")</f>
        <v>0</v>
      </c>
      <c r="BR598" s="6">
        <f>_xll.SNL.Clients.Office.Excel.Functions.SPG($D598, BR$1, $F598, "Options: Curr=USD, Mag=Actuals")</f>
        <v>0</v>
      </c>
      <c r="BS598" s="6">
        <f>_xll.SNL.Clients.Office.Excel.Functions.SPG($D598, BS$1, $F598, "Options: Curr=USD, Mag=Actuals")</f>
        <v>0</v>
      </c>
      <c r="BT598" s="6">
        <f>_xll.SNL.Clients.Office.Excel.Functions.SPG($D598, BT$1, $F598, "Options: Curr=USD, Mag=Actuals")</f>
        <v>0</v>
      </c>
      <c r="BU598" s="6">
        <f>_xll.SNL.Clients.Office.Excel.Functions.SPG($D598, BU$1, $F598, "Options: Curr=USD, Mag=Actuals")</f>
        <v>0</v>
      </c>
      <c r="BV598" s="6">
        <f>_xll.SNL.Clients.Office.Excel.Functions.SPG($D598, BV$1, $F598, "Options: Curr=USD, Mag=Actuals")</f>
        <v>0</v>
      </c>
      <c r="BW598" s="6">
        <f>_xll.SNL.Clients.Office.Excel.Functions.SPG($D598, BW$1, $F598, "Options: Curr=USD, Mag=Actuals")</f>
        <v>0</v>
      </c>
      <c r="BX598" s="6">
        <f>_xll.SNL.Clients.Office.Excel.Functions.SPG($D598, BX$1, $F598, "Options: Curr=USD, Mag=Actuals")</f>
        <v>0</v>
      </c>
      <c r="BY598" s="6">
        <f>_xll.SNL.Clients.Office.Excel.Functions.SPG($D598, BY$1, $F598, "Options: Curr=USD, Mag=Actuals")</f>
        <v>0</v>
      </c>
      <c r="BZ598" s="6">
        <f>_xll.SNL.Clients.Office.Excel.Functions.SPG($D598, BZ$1, $F598, "Options: Curr=USD, Mag=Actuals")</f>
        <v>0</v>
      </c>
      <c r="CA598" s="6" t="str">
        <f>_xll.SNL.Clients.Office.Excel.Functions.SPG($D598, CA$1, $F598, "Options: Curr=USD, Mag=Actuals")</f>
        <v>Nonperforming Loans</v>
      </c>
      <c r="CB598" s="6">
        <f>_xll.SNL.Clients.Office.Excel.Functions.SPG($D598, CB$1, $F598, "Options: Curr=USD, Mag=Actuals")</f>
        <v>0</v>
      </c>
      <c r="CC598" s="6">
        <f>_xll.SNL.Clients.Office.Excel.Functions.SPG($D598, CC$1, $F598, "Options: Curr=USD, Mag=Actuals")</f>
        <v>0</v>
      </c>
      <c r="CD598" s="6">
        <f>_xll.SNL.Clients.Office.Excel.Functions.SPG($D598, CD$1, $F598, "Options: Curr=USD, Mag=Actuals")</f>
        <v>0</v>
      </c>
      <c r="CE598" s="6">
        <f>_xll.SNL.Clients.Office.Excel.Functions.SPG($D598, CE$1, $F598, "Options: Curr=USD, Mag=Actuals")</f>
        <v>0</v>
      </c>
      <c r="CF598" s="6">
        <f>_xll.SNL.Clients.Office.Excel.Functions.SPG($D598, CF$1, $F598, "Options: Curr=USD, Mag=Actuals")</f>
        <v>0</v>
      </c>
      <c r="CG598" s="6">
        <f>_xll.SNL.Clients.Office.Excel.Functions.SPG($D598, CG$1, $F598, "Options: Curr=USD, Mag=Actuals")</f>
        <v>0</v>
      </c>
    </row>
    <row r="599" spans="1:85" x14ac:dyDescent="0.3">
      <c r="A599" s="10" t="s">
        <v>97</v>
      </c>
      <c r="B599" s="10" t="s">
        <v>85</v>
      </c>
      <c r="C599" s="10" t="s">
        <v>12</v>
      </c>
      <c r="D599">
        <v>4115073</v>
      </c>
      <c r="E599" s="10" t="s">
        <v>24</v>
      </c>
      <c r="F599" s="10" t="s">
        <v>67</v>
      </c>
      <c r="G599">
        <v>58.09</v>
      </c>
      <c r="H599">
        <v>548.15</v>
      </c>
      <c r="I599">
        <v>490.05</v>
      </c>
      <c r="J599">
        <v>5290.72</v>
      </c>
      <c r="K599">
        <v>41295.980000000003</v>
      </c>
      <c r="L599">
        <v>-5.68</v>
      </c>
      <c r="M599">
        <v>5248.3974632001091</v>
      </c>
      <c r="N599">
        <v>128.12</v>
      </c>
      <c r="O599">
        <v>-1.33</v>
      </c>
      <c r="P599">
        <v>-5.26</v>
      </c>
      <c r="Q599">
        <v>93.57</v>
      </c>
      <c r="R599">
        <v>92.06</v>
      </c>
      <c r="S599" t="str">
        <f>_xll.SNL.Clients.Office.Excel.Functions.SPG(D599, S$1, F599, "Options: Curr=USD, Mag=Actuals")</f>
        <v>Mitsubishi UFJ Financial Group, Inc. (TSE:8306)</v>
      </c>
      <c r="T599" t="str">
        <f>_xll.SNL.Clients.Office.Excel.Functions.SPG($D599, T$1, $F599, "Options: Curr=USD, Mag=Actuals")</f>
        <v>Mitsubishi UFJ Financial Group, Inc.</v>
      </c>
      <c r="U599" s="6">
        <f>_xll.SNL.Clients.Office.Excel.Functions.SPG($D599, U$1, $F599, "Options: Curr=USD, Mag=Actuals")</f>
        <v>2161619899259.8</v>
      </c>
      <c r="V599" t="str">
        <f>_xll.SNL.Clients.Office.Excel.Functions.SPG($D599, V$1, $F599, "Options: Curr=USD, Mag=Actuals")</f>
        <v>TSE:8306</v>
      </c>
      <c r="W599" t="str">
        <f>_xll.SNL.Clients.Office.Excel.Functions.SPG($D599, W$1, $F599, "Options: Curr=USD, Mag=Actuals")</f>
        <v>Bank</v>
      </c>
      <c r="X599" s="6">
        <f>_xll.SNL.Clients.Office.Excel.Functions.SPG($D599, X$1, $F599, "Options: Curr=USD, Mag=Actuals")</f>
        <v>24677919514.653221</v>
      </c>
      <c r="Y599" s="6">
        <f>_xll.SNL.Clients.Office.Excel.Functions.SPG($D599, Y$1, $F599, "Options: Curr=USD, Mag=Actuals")</f>
        <v>0</v>
      </c>
      <c r="Z599" s="6">
        <f>_xll.SNL.Clients.Office.Excel.Functions.SPG($D599, Z$1, $F599, "Options: Curr=USD, Mag=Actuals")</f>
        <v>0</v>
      </c>
      <c r="AA599" s="6">
        <f>_xll.SNL.Clients.Office.Excel.Functions.SPG($D599, AA$1, $F599, "Options: Curr=USD, Mag=Actuals")</f>
        <v>-13459665166.066502</v>
      </c>
      <c r="AB599" s="6">
        <f>_xll.SNL.Clients.Office.Excel.Functions.SPG($D599, AB$1, $F599, "Options: Curr=USD, Mag=Actuals")</f>
        <v>-1.1335798254920835</v>
      </c>
      <c r="AC599" s="6">
        <f>_xll.SNL.Clients.Office.Excel.Functions.SPG($D599, AC$1, $F599, "Options: Curr=USD, Mag=Actuals")</f>
        <v>19.8461</v>
      </c>
      <c r="AD599" s="6">
        <f>_xll.SNL.Clients.Office.Excel.Functions.SPG($D599, AD$1, $F599, "Options: Curr=USD, Mag=Actuals")</f>
        <v>-0.629</v>
      </c>
      <c r="AE599" s="6">
        <f>_xll.SNL.Clients.Office.Excel.Functions.SPG($D599, AE$1, $F599, "Options: Curr=USD, Mag=Actuals")</f>
        <v>-12.507999999999999</v>
      </c>
      <c r="AF599" s="6">
        <f>_xll.SNL.Clients.Office.Excel.Functions.SPG($D599, AF$1, $F599, "Options: Curr=USD, Mag=Actuals")</f>
        <v>2161619899259.8</v>
      </c>
      <c r="AG599" s="6">
        <f>_xll.SNL.Clients.Office.Excel.Functions.SPG($D599, AG$1, $F599, "Options: Curr=USD, Mag=Actuals")</f>
        <v>366176485983.30005</v>
      </c>
      <c r="AH599" s="6">
        <f>_xll.SNL.Clients.Office.Excel.Functions.SPG($D599, AH$1, $F599, "Options: Curr=USD, Mag=Actuals")</f>
        <v>117363416757.10001</v>
      </c>
      <c r="AI599" s="6">
        <f>_xll.SNL.Clients.Office.Excel.Functions.SPG($D599, AI$1, $F599, "Options: Curr=USD, Mag=Actuals")</f>
        <v>40178</v>
      </c>
      <c r="AJ599" s="6" t="str">
        <f>_xll.SNL.Clients.Office.Excel.Functions.SPG($D599, AJ$1, $F599, "Options: Curr=USD, Mag=Actuals")</f>
        <v>#INVALID FUNCTION PARAMETER</v>
      </c>
      <c r="AK599" s="6" t="str">
        <f>_xll.SNL.Clients.Office.Excel.Functions.SPG($D599, AK$1, $F599, "Options: Curr=USD, Mag=Actuals")</f>
        <v>#INVALID FUNCTION PARAMETER</v>
      </c>
      <c r="AL599" s="6" t="str">
        <f>_xll.SNL.Clients.Office.Excel.Functions.SPG($D599, AL$1, $F599, "Options: Curr=USD, Mag=Actuals")</f>
        <v>#INVALID FUNCTION PARAMETER</v>
      </c>
      <c r="AM599" s="6" t="str">
        <f>_xll.SNL.Clients.Office.Excel.Functions.SPG($D599, AM$1, $F599, "Options: Curr=USD, Mag=Actuals")</f>
        <v>#INVALID FUNCTION PARAMETER</v>
      </c>
      <c r="AN599" s="6">
        <f>_xll.SNL.Clients.Office.Excel.Functions.SPG($D599, AN$1, $F599, "Options: Curr=USD, Mag=Actuals")</f>
        <v>0</v>
      </c>
      <c r="AO599" s="6">
        <f>_xll.SNL.Clients.Office.Excel.Functions.SPG($D599, AO$1, $F599, "Options: Curr=USD, Mag=Actuals")</f>
        <v>0</v>
      </c>
      <c r="AP599" s="6">
        <f>_xll.SNL.Clients.Office.Excel.Functions.SPG($D599, AP$1, $F599, "Options: Curr=USD, Mag=Actuals")</f>
        <v>0</v>
      </c>
      <c r="AQ599" s="6">
        <f>_xll.SNL.Clients.Office.Excel.Functions.SPG($D599, AQ$1, $F599, "Options: Curr=USD, Mag=Actuals")</f>
        <v>0</v>
      </c>
      <c r="AR599" s="6">
        <f>_xll.SNL.Clients.Office.Excel.Functions.SPG($D599, AR$1, $F599, "Options: Curr=USD, Mag=Actuals")</f>
        <v>0</v>
      </c>
      <c r="AS599" s="6">
        <f>_xll.SNL.Clients.Office.Excel.Functions.SPG($D599, AS$1, $F599, "Options: Curr=USD, Mag=Actuals")</f>
        <v>0</v>
      </c>
      <c r="AT599" s="6">
        <f>_xll.SNL.Clients.Office.Excel.Functions.SPG($D599, AT$1, $F599, "Options: Curr=USD, Mag=Actuals")</f>
        <v>0</v>
      </c>
      <c r="AU599" s="6">
        <f>_xll.SNL.Clients.Office.Excel.Functions.SPG($D599, AU$1, $F599, "Options: Curr=USD, Mag=Actuals")</f>
        <v>0</v>
      </c>
      <c r="AV599" s="6">
        <f>_xll.SNL.Clients.Office.Excel.Functions.SPG($D599, AV$1, $F599, "Options: Curr=USD, Mag=Actuals")</f>
        <v>0</v>
      </c>
      <c r="AW599" s="6">
        <f>_xll.SNL.Clients.Office.Excel.Functions.SPG($D599, AW$1, $F599, "Options: Curr=USD, Mag=Actuals")</f>
        <v>0</v>
      </c>
      <c r="AX599" s="6">
        <f>_xll.SNL.Clients.Office.Excel.Functions.SPG($D599, AX$1, $F599, "Options: Curr=USD, Mag=Actuals")</f>
        <v>0</v>
      </c>
      <c r="AY599" s="6">
        <f>_xll.SNL.Clients.Office.Excel.Functions.SPG($D599, AY$1, $F599, "Options: Curr=USD, Mag=Actuals")</f>
        <v>0</v>
      </c>
      <c r="AZ599" s="6">
        <f>_xll.SNL.Clients.Office.Excel.Functions.SPG($D599, AZ$1, $F599, "Options: Curr=USD, Mag=Actuals")</f>
        <v>0</v>
      </c>
      <c r="BA599" s="6">
        <f>_xll.SNL.Clients.Office.Excel.Functions.SPG($D599, BA$1, $F599, "Options: Curr=USD, Mag=Actuals")</f>
        <v>0</v>
      </c>
      <c r="BB599" s="6">
        <f>_xll.SNL.Clients.Office.Excel.Functions.SPG($D599, BB$1, $F599, "Options: Curr=USD, Mag=Actuals")</f>
        <v>0</v>
      </c>
      <c r="BC599" s="6">
        <f>_xll.SNL.Clients.Office.Excel.Functions.SPG($D599, BC$1, $F599, "Options: Curr=USD, Mag=Actuals")</f>
        <v>0</v>
      </c>
      <c r="BD599" s="6">
        <f>_xll.SNL.Clients.Office.Excel.Functions.SPG($D599, BD$1, $F599, "Options: Curr=USD, Mag=Actuals")</f>
        <v>0</v>
      </c>
      <c r="BE599" s="6">
        <f>_xll.SNL.Clients.Office.Excel.Functions.SPG($D599, BE$1, $F599, "Options: Curr=USD, Mag=Actuals")</f>
        <v>0</v>
      </c>
      <c r="BF599" s="6">
        <f>_xll.SNL.Clients.Office.Excel.Functions.SPG($D599, BF$1, $F599, "Options: Curr=USD, Mag=Actuals")</f>
        <v>0</v>
      </c>
      <c r="BG599" s="6">
        <f>_xll.SNL.Clients.Office.Excel.Functions.SPG($D599, BG$1, $F599, "Options: Curr=USD, Mag=Actuals")</f>
        <v>0</v>
      </c>
      <c r="BH599" s="6">
        <f>_xll.SNL.Clients.Office.Excel.Functions.SPG($D599, BH$1, $F599, "Options: Curr=USD, Mag=Actuals")</f>
        <v>0</v>
      </c>
      <c r="BI599" s="6">
        <f>_xll.SNL.Clients.Office.Excel.Functions.SPG($D599, BI$1, $F599, "Options: Curr=USD, Mag=Actuals")</f>
        <v>0</v>
      </c>
      <c r="BJ599" s="6">
        <f>_xll.SNL.Clients.Office.Excel.Functions.SPG($D599, BJ$1, $F599, "Options: Curr=USD, Mag=Actuals")</f>
        <v>0</v>
      </c>
      <c r="BK599" s="6">
        <f>_xll.SNL.Clients.Office.Excel.Functions.SPG($D599, BK$1, $F599, "Options: Curr=USD, Mag=Actuals")</f>
        <v>0</v>
      </c>
      <c r="BL599" s="6">
        <f>_xll.SNL.Clients.Office.Excel.Functions.SPG($D599, BL$1, $F599, "Options: Curr=USD, Mag=Actuals")</f>
        <v>0</v>
      </c>
      <c r="BM599" s="6">
        <f>_xll.SNL.Clients.Office.Excel.Functions.SPG($D599, BM$1, $F599, "Options: Curr=USD, Mag=Actuals")</f>
        <v>0</v>
      </c>
      <c r="BN599" s="6">
        <f>_xll.SNL.Clients.Office.Excel.Functions.SPG($D599, BN$1, $F599, "Options: Curr=USD, Mag=Actuals")</f>
        <v>0</v>
      </c>
      <c r="BO599" s="6">
        <f>_xll.SNL.Clients.Office.Excel.Functions.SPG($D599, BO$1, $F599, "Options: Curr=USD, Mag=Actuals")</f>
        <v>0</v>
      </c>
      <c r="BP599" s="6">
        <f>_xll.SNL.Clients.Office.Excel.Functions.SPG($D599, BP$1, $F599, "Options: Curr=USD, Mag=Actuals")</f>
        <v>0</v>
      </c>
      <c r="BQ599" s="6">
        <f>_xll.SNL.Clients.Office.Excel.Functions.SPG($D599, BQ$1, $F599, "Options: Curr=USD, Mag=Actuals")</f>
        <v>0</v>
      </c>
      <c r="BR599" s="6">
        <f>_xll.SNL.Clients.Office.Excel.Functions.SPG($D599, BR$1, $F599, "Options: Curr=USD, Mag=Actuals")</f>
        <v>0</v>
      </c>
      <c r="BS599" s="6">
        <f>_xll.SNL.Clients.Office.Excel.Functions.SPG($D599, BS$1, $F599, "Options: Curr=USD, Mag=Actuals")</f>
        <v>0</v>
      </c>
      <c r="BT599" s="6">
        <f>_xll.SNL.Clients.Office.Excel.Functions.SPG($D599, BT$1, $F599, "Options: Curr=USD, Mag=Actuals")</f>
        <v>0</v>
      </c>
      <c r="BU599" s="6">
        <f>_xll.SNL.Clients.Office.Excel.Functions.SPG($D599, BU$1, $F599, "Options: Curr=USD, Mag=Actuals")</f>
        <v>0</v>
      </c>
      <c r="BV599" s="6">
        <f>_xll.SNL.Clients.Office.Excel.Functions.SPG($D599, BV$1, $F599, "Options: Curr=USD, Mag=Actuals")</f>
        <v>0</v>
      </c>
      <c r="BW599" s="6">
        <f>_xll.SNL.Clients.Office.Excel.Functions.SPG($D599, BW$1, $F599, "Options: Curr=USD, Mag=Actuals")</f>
        <v>0</v>
      </c>
      <c r="BX599" s="6">
        <f>_xll.SNL.Clients.Office.Excel.Functions.SPG($D599, BX$1, $F599, "Options: Curr=USD, Mag=Actuals")</f>
        <v>0</v>
      </c>
      <c r="BY599" s="6">
        <f>_xll.SNL.Clients.Office.Excel.Functions.SPG($D599, BY$1, $F599, "Options: Curr=USD, Mag=Actuals")</f>
        <v>0</v>
      </c>
      <c r="BZ599" s="6">
        <f>_xll.SNL.Clients.Office.Excel.Functions.SPG($D599, BZ$1, $F599, "Options: Curr=USD, Mag=Actuals")</f>
        <v>0</v>
      </c>
      <c r="CA599" s="6" t="str">
        <f>_xll.SNL.Clients.Office.Excel.Functions.SPG($D599, CA$1, $F599, "Options: Curr=USD, Mag=Actuals")</f>
        <v>Nonperforming Loans</v>
      </c>
      <c r="CB599" s="6">
        <f>_xll.SNL.Clients.Office.Excel.Functions.SPG($D599, CB$1, $F599, "Options: Curr=USD, Mag=Actuals")</f>
        <v>0</v>
      </c>
      <c r="CC599" s="6">
        <f>_xll.SNL.Clients.Office.Excel.Functions.SPG($D599, CC$1, $F599, "Options: Curr=USD, Mag=Actuals")</f>
        <v>0</v>
      </c>
      <c r="CD599" s="6">
        <f>_xll.SNL.Clients.Office.Excel.Functions.SPG($D599, CD$1, $F599, "Options: Curr=USD, Mag=Actuals")</f>
        <v>0</v>
      </c>
      <c r="CE599" s="6">
        <f>_xll.SNL.Clients.Office.Excel.Functions.SPG($D599, CE$1, $F599, "Options: Curr=USD, Mag=Actuals")</f>
        <v>0</v>
      </c>
      <c r="CF599" s="6">
        <f>_xll.SNL.Clients.Office.Excel.Functions.SPG($D599, CF$1, $F599, "Options: Curr=USD, Mag=Actuals")</f>
        <v>0</v>
      </c>
      <c r="CG599" s="6">
        <f>_xll.SNL.Clients.Office.Excel.Functions.SPG($D599, CG$1, $F599, "Options: Curr=USD, Mag=Actuals")</f>
        <v>0</v>
      </c>
    </row>
    <row r="600" spans="1:85" x14ac:dyDescent="0.3">
      <c r="A600" s="10" t="s">
        <v>97</v>
      </c>
      <c r="B600" s="10" t="s">
        <v>85</v>
      </c>
      <c r="C600" s="10" t="s">
        <v>12</v>
      </c>
      <c r="D600">
        <v>4115073</v>
      </c>
      <c r="E600" s="10" t="s">
        <v>24</v>
      </c>
      <c r="F600" s="10" t="s">
        <v>8</v>
      </c>
      <c r="G600">
        <v>108.52</v>
      </c>
      <c r="H600">
        <v>735.44</v>
      </c>
      <c r="I600">
        <v>626.91</v>
      </c>
      <c r="J600">
        <v>5760.79</v>
      </c>
      <c r="K600">
        <v>44969.1</v>
      </c>
      <c r="L600">
        <v>4.0999999999999996</v>
      </c>
      <c r="M600">
        <v>5830.3607435470021</v>
      </c>
      <c r="N600">
        <v>128.11000000000001</v>
      </c>
      <c r="O600">
        <v>-0.66</v>
      </c>
      <c r="P600">
        <v>-0.1</v>
      </c>
      <c r="Q600">
        <v>87.78</v>
      </c>
      <c r="R600">
        <v>81.45</v>
      </c>
      <c r="S600" t="str">
        <f>_xll.SNL.Clients.Office.Excel.Functions.SPG(D600, S$1, F600, "Options: Curr=USD, Mag=Actuals")</f>
        <v>Mitsubishi UFJ Financial Group, Inc. (TSE:8306)</v>
      </c>
      <c r="T600" t="str">
        <f>_xll.SNL.Clients.Office.Excel.Functions.SPG($D600, T$1, $F600, "Options: Curr=USD, Mag=Actuals")</f>
        <v>Mitsubishi UFJ Financial Group, Inc.</v>
      </c>
      <c r="U600" s="6">
        <f>_xll.SNL.Clients.Office.Excel.Functions.SPG($D600, U$1, $F600, "Options: Curr=USD, Mag=Actuals")</f>
        <v>2497594466013.4287</v>
      </c>
      <c r="V600" t="str">
        <f>_xll.SNL.Clients.Office.Excel.Functions.SPG($D600, V$1, $F600, "Options: Curr=USD, Mag=Actuals")</f>
        <v>TSE:8306</v>
      </c>
      <c r="W600" t="str">
        <f>_xll.SNL.Clients.Office.Excel.Functions.SPG($D600, W$1, $F600, "Options: Curr=USD, Mag=Actuals")</f>
        <v>Bank</v>
      </c>
      <c r="X600" s="6">
        <f>_xll.SNL.Clients.Office.Excel.Functions.SPG($D600, X$1, $F600, "Options: Curr=USD, Mag=Actuals")</f>
        <v>41473631994.469604</v>
      </c>
      <c r="Y600" s="6">
        <f>_xll.SNL.Clients.Office.Excel.Functions.SPG($D600, Y$1, $F600, "Options: Curr=USD, Mag=Actuals")</f>
        <v>0</v>
      </c>
      <c r="Z600" s="6">
        <f>_xll.SNL.Clients.Office.Excel.Functions.SPG($D600, Z$1, $F600, "Options: Curr=USD, Mag=Actuals")</f>
        <v>0</v>
      </c>
      <c r="AA600" s="6">
        <f>_xll.SNL.Clients.Office.Excel.Functions.SPG($D600, AA$1, $F600, "Options: Curr=USD, Mag=Actuals")</f>
        <v>13547809054.457069</v>
      </c>
      <c r="AB600" s="6">
        <f>_xll.SNL.Clients.Office.Excel.Functions.SPG($D600, AB$1, $F600, "Options: Curr=USD, Mag=Actuals")</f>
        <v>0.94786455656290525</v>
      </c>
      <c r="AC600" s="6" t="str">
        <f>_xll.SNL.Clients.Office.Excel.Functions.SPG($D600, AC$1, $F600, "Options: Curr=USD, Mag=Actuals")</f>
        <v>NM</v>
      </c>
      <c r="AD600" s="6">
        <f>_xll.SNL.Clients.Office.Excel.Functions.SPG($D600, AD$1, $F600, "Options: Curr=USD, Mag=Actuals")</f>
        <v>0.58799999999999997</v>
      </c>
      <c r="AE600" s="6">
        <f>_xll.SNL.Clients.Office.Excel.Functions.SPG($D600, AE$1, $F600, "Options: Curr=USD, Mag=Actuals")</f>
        <v>10.693</v>
      </c>
      <c r="AF600" s="6">
        <f>_xll.SNL.Clients.Office.Excel.Functions.SPG($D600, AF$1, $F600, "Options: Curr=USD, Mag=Actuals")</f>
        <v>2497594466013.4287</v>
      </c>
      <c r="AG600" s="6">
        <f>_xll.SNL.Clients.Office.Excel.Functions.SPG($D600, AG$1, $F600, "Options: Curr=USD, Mag=Actuals")</f>
        <v>425632636963.08527</v>
      </c>
      <c r="AH600" s="6">
        <f>_xll.SNL.Clients.Office.Excel.Functions.SPG($D600, AH$1, $F600, "Options: Curr=USD, Mag=Actuals")</f>
        <v>138931139458.92615</v>
      </c>
      <c r="AI600" s="6">
        <f>_xll.SNL.Clients.Office.Excel.Functions.SPG($D600, AI$1, $F600, "Options: Curr=USD, Mag=Actuals")</f>
        <v>40543</v>
      </c>
      <c r="AJ600" s="6" t="str">
        <f>_xll.SNL.Clients.Office.Excel.Functions.SPG($D600, AJ$1, $F600, "Options: Curr=USD, Mag=Actuals")</f>
        <v>#INVALID FUNCTION PARAMETER</v>
      </c>
      <c r="AK600" s="6" t="str">
        <f>_xll.SNL.Clients.Office.Excel.Functions.SPG($D600, AK$1, $F600, "Options: Curr=USD, Mag=Actuals")</f>
        <v>#INVALID FUNCTION PARAMETER</v>
      </c>
      <c r="AL600" s="6" t="str">
        <f>_xll.SNL.Clients.Office.Excel.Functions.SPG($D600, AL$1, $F600, "Options: Curr=USD, Mag=Actuals")</f>
        <v>#INVALID FUNCTION PARAMETER</v>
      </c>
      <c r="AM600" s="6" t="str">
        <f>_xll.SNL.Clients.Office.Excel.Functions.SPG($D600, AM$1, $F600, "Options: Curr=USD, Mag=Actuals")</f>
        <v>#INVALID FUNCTION PARAMETER</v>
      </c>
      <c r="AN600" s="6">
        <f>_xll.SNL.Clients.Office.Excel.Functions.SPG($D600, AN$1, $F600, "Options: Curr=USD, Mag=Actuals")</f>
        <v>0</v>
      </c>
      <c r="AO600" s="6">
        <f>_xll.SNL.Clients.Office.Excel.Functions.SPG($D600, AO$1, $F600, "Options: Curr=USD, Mag=Actuals")</f>
        <v>0</v>
      </c>
      <c r="AP600" s="6">
        <f>_xll.SNL.Clients.Office.Excel.Functions.SPG($D600, AP$1, $F600, "Options: Curr=USD, Mag=Actuals")</f>
        <v>0</v>
      </c>
      <c r="AQ600" s="6">
        <f>_xll.SNL.Clients.Office.Excel.Functions.SPG($D600, AQ$1, $F600, "Options: Curr=USD, Mag=Actuals")</f>
        <v>0</v>
      </c>
      <c r="AR600" s="6">
        <f>_xll.SNL.Clients.Office.Excel.Functions.SPG($D600, AR$1, $F600, "Options: Curr=USD, Mag=Actuals")</f>
        <v>0</v>
      </c>
      <c r="AS600" s="6">
        <f>_xll.SNL.Clients.Office.Excel.Functions.SPG($D600, AS$1, $F600, "Options: Curr=USD, Mag=Actuals")</f>
        <v>0</v>
      </c>
      <c r="AT600" s="6">
        <f>_xll.SNL.Clients.Office.Excel.Functions.SPG($D600, AT$1, $F600, "Options: Curr=USD, Mag=Actuals")</f>
        <v>0</v>
      </c>
      <c r="AU600" s="6">
        <f>_xll.SNL.Clients.Office.Excel.Functions.SPG($D600, AU$1, $F600, "Options: Curr=USD, Mag=Actuals")</f>
        <v>0</v>
      </c>
      <c r="AV600" s="6">
        <f>_xll.SNL.Clients.Office.Excel.Functions.SPG($D600, AV$1, $F600, "Options: Curr=USD, Mag=Actuals")</f>
        <v>0</v>
      </c>
      <c r="AW600" s="6">
        <f>_xll.SNL.Clients.Office.Excel.Functions.SPG($D600, AW$1, $F600, "Options: Curr=USD, Mag=Actuals")</f>
        <v>0</v>
      </c>
      <c r="AX600" s="6">
        <f>_xll.SNL.Clients.Office.Excel.Functions.SPG($D600, AX$1, $F600, "Options: Curr=USD, Mag=Actuals")</f>
        <v>0</v>
      </c>
      <c r="AY600" s="6">
        <f>_xll.SNL.Clients.Office.Excel.Functions.SPG($D600, AY$1, $F600, "Options: Curr=USD, Mag=Actuals")</f>
        <v>0</v>
      </c>
      <c r="AZ600" s="6">
        <f>_xll.SNL.Clients.Office.Excel.Functions.SPG($D600, AZ$1, $F600, "Options: Curr=USD, Mag=Actuals")</f>
        <v>0</v>
      </c>
      <c r="BA600" s="6">
        <f>_xll.SNL.Clients.Office.Excel.Functions.SPG($D600, BA$1, $F600, "Options: Curr=USD, Mag=Actuals")</f>
        <v>0</v>
      </c>
      <c r="BB600" s="6">
        <f>_xll.SNL.Clients.Office.Excel.Functions.SPG($D600, BB$1, $F600, "Options: Curr=USD, Mag=Actuals")</f>
        <v>0</v>
      </c>
      <c r="BC600" s="6">
        <f>_xll.SNL.Clients.Office.Excel.Functions.SPG($D600, BC$1, $F600, "Options: Curr=USD, Mag=Actuals")</f>
        <v>0</v>
      </c>
      <c r="BD600" s="6">
        <f>_xll.SNL.Clients.Office.Excel.Functions.SPG($D600, BD$1, $F600, "Options: Curr=USD, Mag=Actuals")</f>
        <v>0</v>
      </c>
      <c r="BE600" s="6">
        <f>_xll.SNL.Clients.Office.Excel.Functions.SPG($D600, BE$1, $F600, "Options: Curr=USD, Mag=Actuals")</f>
        <v>0</v>
      </c>
      <c r="BF600" s="6">
        <f>_xll.SNL.Clients.Office.Excel.Functions.SPG($D600, BF$1, $F600, "Options: Curr=USD, Mag=Actuals")</f>
        <v>0</v>
      </c>
      <c r="BG600" s="6">
        <f>_xll.SNL.Clients.Office.Excel.Functions.SPG($D600, BG$1, $F600, "Options: Curr=USD, Mag=Actuals")</f>
        <v>0</v>
      </c>
      <c r="BH600" s="6">
        <f>_xll.SNL.Clients.Office.Excel.Functions.SPG($D600, BH$1, $F600, "Options: Curr=USD, Mag=Actuals")</f>
        <v>0</v>
      </c>
      <c r="BI600" s="6">
        <f>_xll.SNL.Clients.Office.Excel.Functions.SPG($D600, BI$1, $F600, "Options: Curr=USD, Mag=Actuals")</f>
        <v>0</v>
      </c>
      <c r="BJ600" s="6">
        <f>_xll.SNL.Clients.Office.Excel.Functions.SPG($D600, BJ$1, $F600, "Options: Curr=USD, Mag=Actuals")</f>
        <v>0</v>
      </c>
      <c r="BK600" s="6">
        <f>_xll.SNL.Clients.Office.Excel.Functions.SPG($D600, BK$1, $F600, "Options: Curr=USD, Mag=Actuals")</f>
        <v>0</v>
      </c>
      <c r="BL600" s="6">
        <f>_xll.SNL.Clients.Office.Excel.Functions.SPG($D600, BL$1, $F600, "Options: Curr=USD, Mag=Actuals")</f>
        <v>0</v>
      </c>
      <c r="BM600" s="6">
        <f>_xll.SNL.Clients.Office.Excel.Functions.SPG($D600, BM$1, $F600, "Options: Curr=USD, Mag=Actuals")</f>
        <v>0</v>
      </c>
      <c r="BN600" s="6">
        <f>_xll.SNL.Clients.Office.Excel.Functions.SPG($D600, BN$1, $F600, "Options: Curr=USD, Mag=Actuals")</f>
        <v>0</v>
      </c>
      <c r="BO600" s="6">
        <f>_xll.SNL.Clients.Office.Excel.Functions.SPG($D600, BO$1, $F600, "Options: Curr=USD, Mag=Actuals")</f>
        <v>0</v>
      </c>
      <c r="BP600" s="6">
        <f>_xll.SNL.Clients.Office.Excel.Functions.SPG($D600, BP$1, $F600, "Options: Curr=USD, Mag=Actuals")</f>
        <v>0</v>
      </c>
      <c r="BQ600" s="6">
        <f>_xll.SNL.Clients.Office.Excel.Functions.SPG($D600, BQ$1, $F600, "Options: Curr=USD, Mag=Actuals")</f>
        <v>0</v>
      </c>
      <c r="BR600" s="6">
        <f>_xll.SNL.Clients.Office.Excel.Functions.SPG($D600, BR$1, $F600, "Options: Curr=USD, Mag=Actuals")</f>
        <v>0</v>
      </c>
      <c r="BS600" s="6">
        <f>_xll.SNL.Clients.Office.Excel.Functions.SPG($D600, BS$1, $F600, "Options: Curr=USD, Mag=Actuals")</f>
        <v>0</v>
      </c>
      <c r="BT600" s="6">
        <f>_xll.SNL.Clients.Office.Excel.Functions.SPG($D600, BT$1, $F600, "Options: Curr=USD, Mag=Actuals")</f>
        <v>0</v>
      </c>
      <c r="BU600" s="6">
        <f>_xll.SNL.Clients.Office.Excel.Functions.SPG($D600, BU$1, $F600, "Options: Curr=USD, Mag=Actuals")</f>
        <v>0</v>
      </c>
      <c r="BV600" s="6">
        <f>_xll.SNL.Clients.Office.Excel.Functions.SPG($D600, BV$1, $F600, "Options: Curr=USD, Mag=Actuals")</f>
        <v>0</v>
      </c>
      <c r="BW600" s="6">
        <f>_xll.SNL.Clients.Office.Excel.Functions.SPG($D600, BW$1, $F600, "Options: Curr=USD, Mag=Actuals")</f>
        <v>0</v>
      </c>
      <c r="BX600" s="6">
        <f>_xll.SNL.Clients.Office.Excel.Functions.SPG($D600, BX$1, $F600, "Options: Curr=USD, Mag=Actuals")</f>
        <v>0</v>
      </c>
      <c r="BY600" s="6">
        <f>_xll.SNL.Clients.Office.Excel.Functions.SPG($D600, BY$1, $F600, "Options: Curr=USD, Mag=Actuals")</f>
        <v>0</v>
      </c>
      <c r="BZ600" s="6">
        <f>_xll.SNL.Clients.Office.Excel.Functions.SPG($D600, BZ$1, $F600, "Options: Curr=USD, Mag=Actuals")</f>
        <v>0</v>
      </c>
      <c r="CA600" s="6" t="str">
        <f>_xll.SNL.Clients.Office.Excel.Functions.SPG($D600, CA$1, $F600, "Options: Curr=USD, Mag=Actuals")</f>
        <v>Nonperforming Loans</v>
      </c>
      <c r="CB600" s="6">
        <f>_xll.SNL.Clients.Office.Excel.Functions.SPG($D600, CB$1, $F600, "Options: Curr=USD, Mag=Actuals")</f>
        <v>0</v>
      </c>
      <c r="CC600" s="6">
        <f>_xll.SNL.Clients.Office.Excel.Functions.SPG($D600, CC$1, $F600, "Options: Curr=USD, Mag=Actuals")</f>
        <v>0</v>
      </c>
      <c r="CD600" s="6">
        <f>_xll.SNL.Clients.Office.Excel.Functions.SPG($D600, CD$1, $F600, "Options: Curr=USD, Mag=Actuals")</f>
        <v>0</v>
      </c>
      <c r="CE600" s="6">
        <f>_xll.SNL.Clients.Office.Excel.Functions.SPG($D600, CE$1, $F600, "Options: Curr=USD, Mag=Actuals")</f>
        <v>0</v>
      </c>
      <c r="CF600" s="6">
        <f>_xll.SNL.Clients.Office.Excel.Functions.SPG($D600, CF$1, $F600, "Options: Curr=USD, Mag=Actuals")</f>
        <v>0</v>
      </c>
      <c r="CG600" s="6">
        <f>_xll.SNL.Clients.Office.Excel.Functions.SPG($D600, CG$1, $F600, "Options: Curr=USD, Mag=Actuals")</f>
        <v>0</v>
      </c>
    </row>
    <row r="601" spans="1:85" x14ac:dyDescent="0.3">
      <c r="A601" s="10" t="s">
        <v>97</v>
      </c>
      <c r="B601" s="10" t="s">
        <v>85</v>
      </c>
      <c r="C601" s="10" t="s">
        <v>12</v>
      </c>
      <c r="D601">
        <v>4115073</v>
      </c>
      <c r="E601" s="10" t="s">
        <v>24</v>
      </c>
      <c r="F601" s="10" t="s">
        <v>68</v>
      </c>
      <c r="G601">
        <v>-4.4800000000000004</v>
      </c>
      <c r="H601">
        <v>789.91</v>
      </c>
      <c r="I601">
        <v>794.39</v>
      </c>
      <c r="J601">
        <v>6235.7</v>
      </c>
      <c r="K601">
        <v>48713.67</v>
      </c>
      <c r="L601">
        <v>0.04</v>
      </c>
      <c r="M601">
        <v>6418.0328580959049</v>
      </c>
      <c r="N601">
        <v>128.01</v>
      </c>
      <c r="O601">
        <v>-0.28000000000000003</v>
      </c>
      <c r="P601">
        <v>1.43</v>
      </c>
      <c r="Q601">
        <v>79.81</v>
      </c>
      <c r="R601">
        <v>77.72</v>
      </c>
      <c r="S601" t="str">
        <f>_xll.SNL.Clients.Office.Excel.Functions.SPG(D601, S$1, F601, "Options: Curr=USD, Mag=Actuals")</f>
        <v>Mitsubishi UFJ Financial Group, Inc. (TSE:8306)</v>
      </c>
      <c r="T601" t="str">
        <f>_xll.SNL.Clients.Office.Excel.Functions.SPG($D601, T$1, $F601, "Options: Curr=USD, Mag=Actuals")</f>
        <v>Mitsubishi UFJ Financial Group, Inc.</v>
      </c>
      <c r="U601" s="6">
        <f>_xll.SNL.Clients.Office.Excel.Functions.SPG($D601, U$1, $F601, "Options: Curr=USD, Mag=Actuals")</f>
        <v>2739729483223.439</v>
      </c>
      <c r="V601" t="str">
        <f>_xll.SNL.Clients.Office.Excel.Functions.SPG($D601, V$1, $F601, "Options: Curr=USD, Mag=Actuals")</f>
        <v>TSE:8306</v>
      </c>
      <c r="W601" t="str">
        <f>_xll.SNL.Clients.Office.Excel.Functions.SPG($D601, W$1, $F601, "Options: Curr=USD, Mag=Actuals")</f>
        <v>Bank</v>
      </c>
      <c r="X601" s="6">
        <f>_xll.SNL.Clients.Office.Excel.Functions.SPG($D601, X$1, $F601, "Options: Curr=USD, Mag=Actuals")</f>
        <v>41698685406.512489</v>
      </c>
      <c r="Y601" s="6">
        <f>_xll.SNL.Clients.Office.Excel.Functions.SPG($D601, Y$1, $F601, "Options: Curr=USD, Mag=Actuals")</f>
        <v>0</v>
      </c>
      <c r="Z601" s="6">
        <f>_xll.SNL.Clients.Office.Excel.Functions.SPG($D601, Z$1, $F601, "Options: Curr=USD, Mag=Actuals")</f>
        <v>0</v>
      </c>
      <c r="AA601" s="6">
        <f>_xll.SNL.Clients.Office.Excel.Functions.SPG($D601, AA$1, $F601, "Options: Curr=USD, Mag=Actuals")</f>
        <v>8961190782.5699482</v>
      </c>
      <c r="AB601" s="6">
        <f>_xll.SNL.Clients.Office.Excel.Functions.SPG($D601, AB$1, $F601, "Options: Curr=USD, Mag=Actuals")</f>
        <v>0.6245563848365302</v>
      </c>
      <c r="AC601" s="6">
        <f>_xll.SNL.Clients.Office.Excel.Functions.SPG($D601, AC$1, $F601, "Options: Curr=USD, Mag=Actuals")</f>
        <v>-40.120800000000003</v>
      </c>
      <c r="AD601" s="6">
        <f>_xll.SNL.Clients.Office.Excel.Functions.SPG($D601, AD$1, $F601, "Options: Curr=USD, Mag=Actuals")</f>
        <v>0.34499999999999997</v>
      </c>
      <c r="AE601" s="6">
        <f>_xll.SNL.Clients.Office.Excel.Functions.SPG($D601, AE$1, $F601, "Options: Curr=USD, Mag=Actuals")</f>
        <v>6.3470000000000004</v>
      </c>
      <c r="AF601" s="6">
        <f>_xll.SNL.Clients.Office.Excel.Functions.SPG($D601, AF$1, $F601, "Options: Curr=USD, Mag=Actuals")</f>
        <v>2739729483223.439</v>
      </c>
      <c r="AG601" s="6">
        <f>_xll.SNL.Clients.Office.Excel.Functions.SPG($D601, AG$1, $F601, "Options: Curr=USD, Mag=Actuals")</f>
        <v>472962523142.88513</v>
      </c>
      <c r="AH601" s="6">
        <f>_xll.SNL.Clients.Office.Excel.Functions.SPG($D601, AH$1, $F601, "Options: Curr=USD, Mag=Actuals")</f>
        <v>145622840809.43259</v>
      </c>
      <c r="AI601" s="6">
        <f>_xll.SNL.Clients.Office.Excel.Functions.SPG($D601, AI$1, $F601, "Options: Curr=USD, Mag=Actuals")</f>
        <v>40908</v>
      </c>
      <c r="AJ601" s="6" t="str">
        <f>_xll.SNL.Clients.Office.Excel.Functions.SPG($D601, AJ$1, $F601, "Options: Curr=USD, Mag=Actuals")</f>
        <v>#INVALID FUNCTION PARAMETER</v>
      </c>
      <c r="AK601" s="6" t="str">
        <f>_xll.SNL.Clients.Office.Excel.Functions.SPG($D601, AK$1, $F601, "Options: Curr=USD, Mag=Actuals")</f>
        <v>#INVALID FUNCTION PARAMETER</v>
      </c>
      <c r="AL601" s="6" t="str">
        <f>_xll.SNL.Clients.Office.Excel.Functions.SPG($D601, AL$1, $F601, "Options: Curr=USD, Mag=Actuals")</f>
        <v>#INVALID FUNCTION PARAMETER</v>
      </c>
      <c r="AM601" s="6" t="str">
        <f>_xll.SNL.Clients.Office.Excel.Functions.SPG($D601, AM$1, $F601, "Options: Curr=USD, Mag=Actuals")</f>
        <v>#INVALID FUNCTION PARAMETER</v>
      </c>
      <c r="AN601" s="6">
        <f>_xll.SNL.Clients.Office.Excel.Functions.SPG($D601, AN$1, $F601, "Options: Curr=USD, Mag=Actuals")</f>
        <v>0</v>
      </c>
      <c r="AO601" s="6">
        <f>_xll.SNL.Clients.Office.Excel.Functions.SPG($D601, AO$1, $F601, "Options: Curr=USD, Mag=Actuals")</f>
        <v>0</v>
      </c>
      <c r="AP601" s="6">
        <f>_xll.SNL.Clients.Office.Excel.Functions.SPG($D601, AP$1, $F601, "Options: Curr=USD, Mag=Actuals")</f>
        <v>0</v>
      </c>
      <c r="AQ601" s="6">
        <f>_xll.SNL.Clients.Office.Excel.Functions.SPG($D601, AQ$1, $F601, "Options: Curr=USD, Mag=Actuals")</f>
        <v>0</v>
      </c>
      <c r="AR601" s="6">
        <f>_xll.SNL.Clients.Office.Excel.Functions.SPG($D601, AR$1, $F601, "Options: Curr=USD, Mag=Actuals")</f>
        <v>0</v>
      </c>
      <c r="AS601" s="6">
        <f>_xll.SNL.Clients.Office.Excel.Functions.SPG($D601, AS$1, $F601, "Options: Curr=USD, Mag=Actuals")</f>
        <v>0</v>
      </c>
      <c r="AT601" s="6">
        <f>_xll.SNL.Clients.Office.Excel.Functions.SPG($D601, AT$1, $F601, "Options: Curr=USD, Mag=Actuals")</f>
        <v>0</v>
      </c>
      <c r="AU601" s="6">
        <f>_xll.SNL.Clients.Office.Excel.Functions.SPG($D601, AU$1, $F601, "Options: Curr=USD, Mag=Actuals")</f>
        <v>0</v>
      </c>
      <c r="AV601" s="6">
        <f>_xll.SNL.Clients.Office.Excel.Functions.SPG($D601, AV$1, $F601, "Options: Curr=USD, Mag=Actuals")</f>
        <v>0</v>
      </c>
      <c r="AW601" s="6">
        <f>_xll.SNL.Clients.Office.Excel.Functions.SPG($D601, AW$1, $F601, "Options: Curr=USD, Mag=Actuals")</f>
        <v>0</v>
      </c>
      <c r="AX601" s="6">
        <f>_xll.SNL.Clients.Office.Excel.Functions.SPG($D601, AX$1, $F601, "Options: Curr=USD, Mag=Actuals")</f>
        <v>0</v>
      </c>
      <c r="AY601" s="6">
        <f>_xll.SNL.Clients.Office.Excel.Functions.SPG($D601, AY$1, $F601, "Options: Curr=USD, Mag=Actuals")</f>
        <v>0</v>
      </c>
      <c r="AZ601" s="6">
        <f>_xll.SNL.Clients.Office.Excel.Functions.SPG($D601, AZ$1, $F601, "Options: Curr=USD, Mag=Actuals")</f>
        <v>0</v>
      </c>
      <c r="BA601" s="6">
        <f>_xll.SNL.Clients.Office.Excel.Functions.SPG($D601, BA$1, $F601, "Options: Curr=USD, Mag=Actuals")</f>
        <v>0</v>
      </c>
      <c r="BB601" s="6">
        <f>_xll.SNL.Clients.Office.Excel.Functions.SPG($D601, BB$1, $F601, "Options: Curr=USD, Mag=Actuals")</f>
        <v>0</v>
      </c>
      <c r="BC601" s="6">
        <f>_xll.SNL.Clients.Office.Excel.Functions.SPG($D601, BC$1, $F601, "Options: Curr=USD, Mag=Actuals")</f>
        <v>0</v>
      </c>
      <c r="BD601" s="6">
        <f>_xll.SNL.Clients.Office.Excel.Functions.SPG($D601, BD$1, $F601, "Options: Curr=USD, Mag=Actuals")</f>
        <v>0</v>
      </c>
      <c r="BE601" s="6">
        <f>_xll.SNL.Clients.Office.Excel.Functions.SPG($D601, BE$1, $F601, "Options: Curr=USD, Mag=Actuals")</f>
        <v>0</v>
      </c>
      <c r="BF601" s="6">
        <f>_xll.SNL.Clients.Office.Excel.Functions.SPG($D601, BF$1, $F601, "Options: Curr=USD, Mag=Actuals")</f>
        <v>0</v>
      </c>
      <c r="BG601" s="6">
        <f>_xll.SNL.Clients.Office.Excel.Functions.SPG($D601, BG$1, $F601, "Options: Curr=USD, Mag=Actuals")</f>
        <v>0</v>
      </c>
      <c r="BH601" s="6">
        <f>_xll.SNL.Clients.Office.Excel.Functions.SPG($D601, BH$1, $F601, "Options: Curr=USD, Mag=Actuals")</f>
        <v>0</v>
      </c>
      <c r="BI601" s="6">
        <f>_xll.SNL.Clients.Office.Excel.Functions.SPG($D601, BI$1, $F601, "Options: Curr=USD, Mag=Actuals")</f>
        <v>0</v>
      </c>
      <c r="BJ601" s="6">
        <f>_xll.SNL.Clients.Office.Excel.Functions.SPG($D601, BJ$1, $F601, "Options: Curr=USD, Mag=Actuals")</f>
        <v>0</v>
      </c>
      <c r="BK601" s="6">
        <f>_xll.SNL.Clients.Office.Excel.Functions.SPG($D601, BK$1, $F601, "Options: Curr=USD, Mag=Actuals")</f>
        <v>0</v>
      </c>
      <c r="BL601" s="6">
        <f>_xll.SNL.Clients.Office.Excel.Functions.SPG($D601, BL$1, $F601, "Options: Curr=USD, Mag=Actuals")</f>
        <v>0</v>
      </c>
      <c r="BM601" s="6">
        <f>_xll.SNL.Clients.Office.Excel.Functions.SPG($D601, BM$1, $F601, "Options: Curr=USD, Mag=Actuals")</f>
        <v>0</v>
      </c>
      <c r="BN601" s="6">
        <f>_xll.SNL.Clients.Office.Excel.Functions.SPG($D601, BN$1, $F601, "Options: Curr=USD, Mag=Actuals")</f>
        <v>0</v>
      </c>
      <c r="BO601" s="6">
        <f>_xll.SNL.Clients.Office.Excel.Functions.SPG($D601, BO$1, $F601, "Options: Curr=USD, Mag=Actuals")</f>
        <v>0</v>
      </c>
      <c r="BP601" s="6">
        <f>_xll.SNL.Clients.Office.Excel.Functions.SPG($D601, BP$1, $F601, "Options: Curr=USD, Mag=Actuals")</f>
        <v>0</v>
      </c>
      <c r="BQ601" s="6">
        <f>_xll.SNL.Clients.Office.Excel.Functions.SPG($D601, BQ$1, $F601, "Options: Curr=USD, Mag=Actuals")</f>
        <v>0</v>
      </c>
      <c r="BR601" s="6">
        <f>_xll.SNL.Clients.Office.Excel.Functions.SPG($D601, BR$1, $F601, "Options: Curr=USD, Mag=Actuals")</f>
        <v>0</v>
      </c>
      <c r="BS601" s="6">
        <f>_xll.SNL.Clients.Office.Excel.Functions.SPG($D601, BS$1, $F601, "Options: Curr=USD, Mag=Actuals")</f>
        <v>0</v>
      </c>
      <c r="BT601" s="6">
        <f>_xll.SNL.Clients.Office.Excel.Functions.SPG($D601, BT$1, $F601, "Options: Curr=USD, Mag=Actuals")</f>
        <v>0</v>
      </c>
      <c r="BU601" s="6">
        <f>_xll.SNL.Clients.Office.Excel.Functions.SPG($D601, BU$1, $F601, "Options: Curr=USD, Mag=Actuals")</f>
        <v>0</v>
      </c>
      <c r="BV601" s="6">
        <f>_xll.SNL.Clients.Office.Excel.Functions.SPG($D601, BV$1, $F601, "Options: Curr=USD, Mag=Actuals")</f>
        <v>0</v>
      </c>
      <c r="BW601" s="6">
        <f>_xll.SNL.Clients.Office.Excel.Functions.SPG($D601, BW$1, $F601, "Options: Curr=USD, Mag=Actuals")</f>
        <v>0</v>
      </c>
      <c r="BX601" s="6">
        <f>_xll.SNL.Clients.Office.Excel.Functions.SPG($D601, BX$1, $F601, "Options: Curr=USD, Mag=Actuals")</f>
        <v>0</v>
      </c>
      <c r="BY601" s="6">
        <f>_xll.SNL.Clients.Office.Excel.Functions.SPG($D601, BY$1, $F601, "Options: Curr=USD, Mag=Actuals")</f>
        <v>0</v>
      </c>
      <c r="BZ601" s="6">
        <f>_xll.SNL.Clients.Office.Excel.Functions.SPG($D601, BZ$1, $F601, "Options: Curr=USD, Mag=Actuals")</f>
        <v>0</v>
      </c>
      <c r="CA601" s="6" t="str">
        <f>_xll.SNL.Clients.Office.Excel.Functions.SPG($D601, CA$1, $F601, "Options: Curr=USD, Mag=Actuals")</f>
        <v>Nonperforming Loans</v>
      </c>
      <c r="CB601" s="6">
        <f>_xll.SNL.Clients.Office.Excel.Functions.SPG($D601, CB$1, $F601, "Options: Curr=USD, Mag=Actuals")</f>
        <v>0</v>
      </c>
      <c r="CC601" s="6">
        <f>_xll.SNL.Clients.Office.Excel.Functions.SPG($D601, CC$1, $F601, "Options: Curr=USD, Mag=Actuals")</f>
        <v>0</v>
      </c>
      <c r="CD601" s="6">
        <f>_xll.SNL.Clients.Office.Excel.Functions.SPG($D601, CD$1, $F601, "Options: Curr=USD, Mag=Actuals")</f>
        <v>0</v>
      </c>
      <c r="CE601" s="6">
        <f>_xll.SNL.Clients.Office.Excel.Functions.SPG($D601, CE$1, $F601, "Options: Curr=USD, Mag=Actuals")</f>
        <v>0</v>
      </c>
      <c r="CF601" s="6">
        <f>_xll.SNL.Clients.Office.Excel.Functions.SPG($D601, CF$1, $F601, "Options: Curr=USD, Mag=Actuals")</f>
        <v>0</v>
      </c>
      <c r="CG601" s="6">
        <f>_xll.SNL.Clients.Office.Excel.Functions.SPG($D601, CG$1, $F601, "Options: Curr=USD, Mag=Actuals")</f>
        <v>0</v>
      </c>
    </row>
    <row r="602" spans="1:85" x14ac:dyDescent="0.3">
      <c r="A602" s="10" t="s">
        <v>97</v>
      </c>
      <c r="B602" s="10" t="s">
        <v>85</v>
      </c>
      <c r="C602" s="10" t="s">
        <v>12</v>
      </c>
      <c r="D602">
        <v>4115073</v>
      </c>
      <c r="E602" s="10" t="s">
        <v>24</v>
      </c>
      <c r="F602" s="10" t="s">
        <v>69</v>
      </c>
      <c r="G602">
        <v>-53.47</v>
      </c>
      <c r="H602">
        <v>776.47</v>
      </c>
      <c r="I602">
        <v>829.94</v>
      </c>
      <c r="J602">
        <v>6272.65</v>
      </c>
      <c r="K602">
        <v>49061.15</v>
      </c>
      <c r="L602">
        <v>1.37</v>
      </c>
      <c r="M602">
        <v>6493.9749924510452</v>
      </c>
      <c r="N602">
        <v>127.85</v>
      </c>
      <c r="O602">
        <v>-0.04</v>
      </c>
      <c r="P602">
        <v>-0.86</v>
      </c>
      <c r="Q602">
        <v>79.81</v>
      </c>
      <c r="R602">
        <v>86.55</v>
      </c>
      <c r="S602" t="str">
        <f>_xll.SNL.Clients.Office.Excel.Functions.SPG(D602, S$1, F602, "Options: Curr=USD, Mag=Actuals")</f>
        <v>Mitsubishi UFJ Financial Group, Inc. (TSE:8306)</v>
      </c>
      <c r="T602" t="str">
        <f>_xll.SNL.Clients.Office.Excel.Functions.SPG($D602, T$1, $F602, "Options: Curr=USD, Mag=Actuals")</f>
        <v>Mitsubishi UFJ Financial Group, Inc.</v>
      </c>
      <c r="U602" s="6">
        <f>_xll.SNL.Clients.Office.Excel.Functions.SPG($D602, U$1, $F602, "Options: Curr=USD, Mag=Actuals")</f>
        <v>2595107222752.1025</v>
      </c>
      <c r="V602" t="str">
        <f>_xll.SNL.Clients.Office.Excel.Functions.SPG($D602, V$1, $F602, "Options: Curr=USD, Mag=Actuals")</f>
        <v>TSE:8306</v>
      </c>
      <c r="W602" t="str">
        <f>_xll.SNL.Clients.Office.Excel.Functions.SPG($D602, W$1, $F602, "Options: Curr=USD, Mag=Actuals")</f>
        <v>Bank</v>
      </c>
      <c r="X602" s="6">
        <f>_xll.SNL.Clients.Office.Excel.Functions.SPG($D602, X$1, $F602, "Options: Curr=USD, Mag=Actuals")</f>
        <v>42986380608.745552</v>
      </c>
      <c r="Y602" s="6">
        <f>_xll.SNL.Clients.Office.Excel.Functions.SPG($D602, Y$1, $F602, "Options: Curr=USD, Mag=Actuals")</f>
        <v>0</v>
      </c>
      <c r="Z602" s="6">
        <f>_xll.SNL.Clients.Office.Excel.Functions.SPG($D602, Z$1, $F602, "Options: Curr=USD, Mag=Actuals")</f>
        <v>20774864690.826786</v>
      </c>
      <c r="AA602" s="6">
        <f>_xll.SNL.Clients.Office.Excel.Functions.SPG($D602, AA$1, $F602, "Options: Curr=USD, Mag=Actuals")</f>
        <v>10077722874.671553</v>
      </c>
      <c r="AB602" s="6">
        <f>_xll.SNL.Clients.Office.Excel.Functions.SPG($D602, AB$1, $F602, "Options: Curr=USD, Mag=Actuals")</f>
        <v>0.6013766392592228</v>
      </c>
      <c r="AC602" s="6">
        <f>_xll.SNL.Clients.Office.Excel.Functions.SPG($D602, AC$1, $F602, "Options: Curr=USD, Mag=Actuals")</f>
        <v>0</v>
      </c>
      <c r="AD602" s="6">
        <f>_xll.SNL.Clients.Office.Excel.Functions.SPG($D602, AD$1, $F602, "Options: Curr=USD, Mag=Actuals")</f>
        <v>0.36642452424854999</v>
      </c>
      <c r="AE602" s="6">
        <f>_xll.SNL.Clients.Office.Excel.Functions.SPG($D602, AE$1, $F602, "Options: Curr=USD, Mag=Actuals")</f>
        <v>6.8248016855566798</v>
      </c>
      <c r="AF602" s="6">
        <f>_xll.SNL.Clients.Office.Excel.Functions.SPG($D602, AF$1, $F602, "Options: Curr=USD, Mag=Actuals")</f>
        <v>2595107222752.1025</v>
      </c>
      <c r="AG602" s="6">
        <f>_xll.SNL.Clients.Office.Excel.Functions.SPG($D602, AG$1, $F602, "Options: Curr=USD, Mag=Actuals")</f>
        <v>433753449521.66248</v>
      </c>
      <c r="AH602" s="6">
        <f>_xll.SNL.Clients.Office.Excel.Functions.SPG($D602, AH$1, $F602, "Options: Curr=USD, Mag=Actuals")</f>
        <v>141857198184.91864</v>
      </c>
      <c r="AI602" s="6">
        <f>_xll.SNL.Clients.Office.Excel.Functions.SPG($D602, AI$1, $F602, "Options: Curr=USD, Mag=Actuals")</f>
        <v>41274</v>
      </c>
      <c r="AJ602" s="6" t="str">
        <f>_xll.SNL.Clients.Office.Excel.Functions.SPG($D602, AJ$1, $F602, "Options: Curr=USD, Mag=Actuals")</f>
        <v>#INVALID FUNCTION PARAMETER</v>
      </c>
      <c r="AK602" s="6" t="str">
        <f>_xll.SNL.Clients.Office.Excel.Functions.SPG($D602, AK$1, $F602, "Options: Curr=USD, Mag=Actuals")</f>
        <v>#INVALID FUNCTION PARAMETER</v>
      </c>
      <c r="AL602" s="6" t="str">
        <f>_xll.SNL.Clients.Office.Excel.Functions.SPG($D602, AL$1, $F602, "Options: Curr=USD, Mag=Actuals")</f>
        <v>#INVALID FUNCTION PARAMETER</v>
      </c>
      <c r="AM602" s="6" t="str">
        <f>_xll.SNL.Clients.Office.Excel.Functions.SPG($D602, AM$1, $F602, "Options: Curr=USD, Mag=Actuals")</f>
        <v>#INVALID FUNCTION PARAMETER</v>
      </c>
      <c r="AN602" s="6">
        <f>_xll.SNL.Clients.Office.Excel.Functions.SPG($D602, AN$1, $F602, "Options: Curr=USD, Mag=Actuals")</f>
        <v>2595107222752.1025</v>
      </c>
      <c r="AO602" s="6">
        <f>_xll.SNL.Clients.Office.Excel.Functions.SPG($D602, AO$1, $F602, "Options: Curr=USD, Mag=Actuals")</f>
        <v>992838660076.88086</v>
      </c>
      <c r="AP602" s="6">
        <f>_xll.SNL.Clients.Office.Excel.Functions.SPG($D602, AP$1, $F602, "Options: Curr=USD, Mag=Actuals")</f>
        <v>1623072019422.5266</v>
      </c>
      <c r="AQ602" s="6">
        <f>_xll.SNL.Clients.Office.Excel.Functions.SPG($D602, AQ$1, $F602, "Options: Curr=USD, Mag=Actuals")</f>
        <v>122022208734.35648</v>
      </c>
      <c r="AR602" s="6">
        <f>_xll.SNL.Clients.Office.Excel.Functions.SPG($D602, AR$1, $F602, "Options: Curr=USD, Mag=Actuals")</f>
        <v>141857198184.91864</v>
      </c>
      <c r="AS602" s="6">
        <f>_xll.SNL.Clients.Office.Excel.Functions.SPG($D602, AS$1, $F602, "Options: Curr=USD, Mag=Actuals")</f>
        <v>129961270556.95251</v>
      </c>
      <c r="AT602" s="6">
        <f>_xll.SNL.Clients.Office.Excel.Functions.SPG($D602, AT$1, $F602, "Options: Curr=USD, Mag=Actuals")</f>
        <v>38.258097830114998</v>
      </c>
      <c r="AU602" s="6">
        <f>_xll.SNL.Clients.Office.Excel.Functions.SPG($D602, AU$1, $F602, "Options: Curr=USD, Mag=Actuals")</f>
        <v>61.170339220691098</v>
      </c>
      <c r="AV602" s="6">
        <f>_xll.SNL.Clients.Office.Excel.Functions.SPG($D602, AV$1, $F602, "Options: Curr=USD, Mag=Actuals")</f>
        <v>5.4663328336190897</v>
      </c>
      <c r="AW602" s="6">
        <f>_xll.SNL.Clients.Office.Excel.Functions.SPG($D602, AW$1, $F602, "Options: Curr=USD, Mag=Actuals")</f>
        <v>5.0309965275491404</v>
      </c>
      <c r="AX602" s="6">
        <f>_xll.SNL.Clients.Office.Excel.Functions.SPG($D602, AX$1, $F602, "Options: Curr=USD, Mag=Actuals")</f>
        <v>10077722874.671553</v>
      </c>
      <c r="AY602" s="6">
        <f>_xll.SNL.Clients.Office.Excel.Functions.SPG($D602, AY$1, $F602, "Options: Curr=USD, Mag=Actuals")</f>
        <v>8751394244.7116318</v>
      </c>
      <c r="AZ602" s="6">
        <f>_xll.SNL.Clients.Office.Excel.Functions.SPG($D602, AZ$1, $F602, "Options: Curr=USD, Mag=Actuals")</f>
        <v>0.36642452424854999</v>
      </c>
      <c r="BA602" s="6">
        <f>_xll.SNL.Clients.Office.Excel.Functions.SPG($D602, BA$1, $F602, "Options: Curr=USD, Mag=Actuals")</f>
        <v>6.8248016855566798</v>
      </c>
      <c r="BB602" s="6">
        <f>_xll.SNL.Clients.Office.Excel.Functions.SPG($D602, BB$1, $F602, "Options: Curr=USD, Mag=Actuals")</f>
        <v>7.0114707951629196</v>
      </c>
      <c r="BC602" s="6">
        <f>_xll.SNL.Clients.Office.Excel.Functions.SPG($D602, BC$1, $F602, "Options: Curr=USD, Mag=Actuals")</f>
        <v>0</v>
      </c>
      <c r="BD602" s="6">
        <f>_xll.SNL.Clients.Office.Excel.Functions.SPG($D602, BD$1, $F602, "Options: Curr=USD, Mag=Actuals")</f>
        <v>0.94068306898276999</v>
      </c>
      <c r="BE602" s="6">
        <f>_xll.SNL.Clients.Office.Excel.Functions.SPG($D602, BE$1, $F602, "Options: Curr=USD, Mag=Actuals")</f>
        <v>0.80800362020239802</v>
      </c>
      <c r="BF602" s="6">
        <f>_xll.SNL.Clients.Office.Excel.Functions.SPG($D602, BF$1, $F602, "Options: Curr=USD, Mag=Actuals")</f>
        <v>0.49032938730004599</v>
      </c>
      <c r="BG602" s="6">
        <f>_xll.SNL.Clients.Office.Excel.Functions.SPG($D602, BG$1, $F602, "Options: Curr=USD, Mag=Actuals")</f>
        <v>0.93236892495977097</v>
      </c>
      <c r="BH602" s="6">
        <f>_xll.SNL.Clients.Office.Excel.Functions.SPG($D602, BH$1, $F602, "Options: Curr=USD, Mag=Actuals")</f>
        <v>0.61547744295741003</v>
      </c>
      <c r="BI602" s="6">
        <f>_xll.SNL.Clients.Office.Excel.Functions.SPG($D602, BI$1, $F602, "Options: Curr=USD, Mag=Actuals")</f>
        <v>2.0743025504635999</v>
      </c>
      <c r="BJ602" s="6">
        <f>_xll.SNL.Clients.Office.Excel.Functions.SPG($D602, BJ$1, $F602, "Options: Curr=USD, Mag=Actuals")</f>
        <v>1.2587709673738401</v>
      </c>
      <c r="BK602" s="6">
        <f>_xll.SNL.Clients.Office.Excel.Functions.SPG($D602, BK$1, $F602, "Options: Curr=USD, Mag=Actuals")</f>
        <v>2.3935724923269599</v>
      </c>
      <c r="BL602" s="6">
        <f>_xll.SNL.Clients.Office.Excel.Functions.SPG($D602, BL$1, $F602, "Options: Curr=USD, Mag=Actuals")</f>
        <v>1.5800503831400801</v>
      </c>
      <c r="BM602" s="6">
        <f>_xll.SNL.Clients.Office.Excel.Functions.SPG($D602, BM$1, $F602, "Options: Curr=USD, Mag=Actuals")</f>
        <v>1.3386724247398201</v>
      </c>
      <c r="BN602" s="6">
        <f>_xll.SNL.Clients.Office.Excel.Functions.SPG($D602, BN$1, $F602, "Options: Curr=USD, Mag=Actuals")</f>
        <v>0.97248495135976798</v>
      </c>
      <c r="BO602" s="6">
        <f>_xll.SNL.Clients.Office.Excel.Functions.SPG($D602, BO$1, $F602, "Options: Curr=USD, Mag=Actuals")</f>
        <v>51.696400575767903</v>
      </c>
      <c r="BP602" s="6">
        <f>_xll.SNL.Clients.Office.Excel.Functions.SPG($D602, BP$1, $F602, "Options: Curr=USD, Mag=Actuals")</f>
        <v>31.371473822833298</v>
      </c>
      <c r="BQ602" s="6">
        <f>_xll.SNL.Clients.Office.Excel.Functions.SPG($D602, BQ$1, $F602, "Options: Curr=USD, Mag=Actuals")</f>
        <v>59.653343405868199</v>
      </c>
      <c r="BR602" s="6">
        <f>_xll.SNL.Clients.Office.Excel.Functions.SPG($D602, BR$1, $F602, "Options: Curr=USD, Mag=Actuals")</f>
        <v>0</v>
      </c>
      <c r="BS602" s="6">
        <f>_xll.SNL.Clients.Office.Excel.Functions.SPG($D602, BS$1, $F602, "Options: Curr=USD, Mag=Actuals")</f>
        <v>12.219095061385399</v>
      </c>
      <c r="BT602" s="6">
        <f>_xll.SNL.Clients.Office.Excel.Functions.SPG($D602, BT$1, $F602, "Options: Curr=USD, Mag=Actuals")</f>
        <v>14.0472113976712</v>
      </c>
      <c r="BU602" s="6">
        <f>_xll.SNL.Clients.Office.Excel.Functions.SPG($D602, BU$1, $F602, "Options: Curr=USD, Mag=Actuals")</f>
        <v>0</v>
      </c>
      <c r="BV602" s="6">
        <f>_xll.SNL.Clients.Office.Excel.Functions.SPG($D602, BV$1, $F602, "Options: Curr=USD, Mag=Actuals")</f>
        <v>0</v>
      </c>
      <c r="BW602" s="6">
        <f>_xll.SNL.Clients.Office.Excel.Functions.SPG($D602, BW$1, $F602, "Options: Curr=USD, Mag=Actuals")</f>
        <v>0</v>
      </c>
      <c r="BX602" s="6">
        <f>_xll.SNL.Clients.Office.Excel.Functions.SPG($D602, BX$1, $F602, "Options: Curr=USD, Mag=Actuals")</f>
        <v>480502673487.67303</v>
      </c>
      <c r="BY602" s="6">
        <f>_xll.SNL.Clients.Office.Excel.Functions.SPG($D602, BY$1, $F602, "Options: Curr=USD, Mag=Actuals")</f>
        <v>40.252677183951697</v>
      </c>
      <c r="BZ602" s="6">
        <f>_xll.SNL.Clients.Office.Excel.Functions.SPG($D602, BZ$1, $F602, "Options: Curr=USD, Mag=Actuals")</f>
        <v>22065366051.041939</v>
      </c>
      <c r="CA602" s="6" t="str">
        <f>_xll.SNL.Clients.Office.Excel.Functions.SPG($D602, CA$1, $F602, "Options: Curr=USD, Mag=Actuals")</f>
        <v>Nonperforming Loans</v>
      </c>
      <c r="CB602" s="6">
        <f>_xll.SNL.Clients.Office.Excel.Functions.SPG($D602, CB$1, $F602, "Options: Curr=USD, Mag=Actuals")</f>
        <v>2.1943089533899598</v>
      </c>
      <c r="CC602" s="6">
        <f>_xll.SNL.Clients.Office.Excel.Functions.SPG($D602, CC$1, $F602, "Options: Curr=USD, Mag=Actuals")</f>
        <v>15.4633017804357</v>
      </c>
      <c r="CD602" s="6">
        <f>_xll.SNL.Clients.Office.Excel.Functions.SPG($D602, CD$1, $F602, "Options: Curr=USD, Mag=Actuals")</f>
        <v>0.244690743719091</v>
      </c>
      <c r="CE602" s="6">
        <f>_xll.SNL.Clients.Office.Excel.Functions.SPG($D602, CE$1, $F602, "Options: Curr=USD, Mag=Actuals")</f>
        <v>15.276598833548899</v>
      </c>
      <c r="CF602" s="6">
        <f>_xll.SNL.Clients.Office.Excel.Functions.SPG($D602, CF$1, $F602, "Options: Curr=USD, Mag=Actuals")</f>
        <v>1.26632134545907</v>
      </c>
      <c r="CG602" s="6">
        <f>_xll.SNL.Clients.Office.Excel.Functions.SPG($D602, CG$1, $F602, "Options: Curr=USD, Mag=Actuals")</f>
        <v>2.1123265597037499</v>
      </c>
    </row>
    <row r="603" spans="1:85" x14ac:dyDescent="0.3">
      <c r="A603" s="10" t="s">
        <v>97</v>
      </c>
      <c r="B603" s="10" t="s">
        <v>85</v>
      </c>
      <c r="C603" s="10" t="s">
        <v>12</v>
      </c>
      <c r="D603">
        <v>4115073</v>
      </c>
      <c r="E603" s="10" t="s">
        <v>24</v>
      </c>
      <c r="F603" s="10" t="s">
        <v>70</v>
      </c>
      <c r="G603">
        <v>-89.61</v>
      </c>
      <c r="H603">
        <v>694.72</v>
      </c>
      <c r="I603">
        <v>784.33</v>
      </c>
      <c r="J603">
        <v>5213.43</v>
      </c>
      <c r="K603">
        <v>40832.35</v>
      </c>
      <c r="L603">
        <v>2.04</v>
      </c>
      <c r="M603">
        <v>5423.8900000261028</v>
      </c>
      <c r="N603">
        <v>127.68</v>
      </c>
      <c r="O603">
        <v>0.34</v>
      </c>
      <c r="P603">
        <v>1.25</v>
      </c>
      <c r="Q603">
        <v>97.63</v>
      </c>
      <c r="R603">
        <v>105.3</v>
      </c>
      <c r="S603" t="str">
        <f>_xll.SNL.Clients.Office.Excel.Functions.SPG(D603, S$1, F603, "Options: Curr=USD, Mag=Actuals")</f>
        <v>Mitsubishi UFJ Financial Group, Inc. (TSE:8306)</v>
      </c>
      <c r="T603" t="str">
        <f>_xll.SNL.Clients.Office.Excel.Functions.SPG($D603, T$1, $F603, "Options: Curr=USD, Mag=Actuals")</f>
        <v>Mitsubishi UFJ Financial Group, Inc.</v>
      </c>
      <c r="U603" s="6">
        <f>_xll.SNL.Clients.Office.Excel.Functions.SPG($D603, U$1, $F603, "Options: Curr=USD, Mag=Actuals")</f>
        <v>2458949634880.2358</v>
      </c>
      <c r="V603" t="str">
        <f>_xll.SNL.Clients.Office.Excel.Functions.SPG($D603, V$1, $F603, "Options: Curr=USD, Mag=Actuals")</f>
        <v>TSE:8306</v>
      </c>
      <c r="W603" t="str">
        <f>_xll.SNL.Clients.Office.Excel.Functions.SPG($D603, W$1, $F603, "Options: Curr=USD, Mag=Actuals")</f>
        <v>Bank</v>
      </c>
      <c r="X603" s="6">
        <f>_xll.SNL.Clients.Office.Excel.Functions.SPG($D603, X$1, $F603, "Options: Curr=USD, Mag=Actuals")</f>
        <v>39978577663.093765</v>
      </c>
      <c r="Y603" s="6">
        <f>_xll.SNL.Clients.Office.Excel.Functions.SPG($D603, Y$1, $F603, "Options: Curr=USD, Mag=Actuals")</f>
        <v>0</v>
      </c>
      <c r="Z603" s="6">
        <f>_xll.SNL.Clients.Office.Excel.Functions.SPG($D603, Z$1, $F603, "Options: Curr=USD, Mag=Actuals")</f>
        <v>22299976191.948536</v>
      </c>
      <c r="AA603" s="6">
        <f>_xll.SNL.Clients.Office.Excel.Functions.SPG($D603, AA$1, $F603, "Options: Curr=USD, Mag=Actuals")</f>
        <v>12685586992.208786</v>
      </c>
      <c r="AB603" s="6">
        <f>_xll.SNL.Clients.Office.Excel.Functions.SPG($D603, AB$1, $F603, "Options: Curr=USD, Mag=Actuals")</f>
        <v>0.78616694755444483</v>
      </c>
      <c r="AC603" s="6">
        <f>_xll.SNL.Clients.Office.Excel.Functions.SPG($D603, AC$1, $F603, "Options: Curr=USD, Mag=Actuals")</f>
        <v>59.713901496750701</v>
      </c>
      <c r="AD603" s="6">
        <f>_xll.SNL.Clients.Office.Excel.Functions.SPG($D603, AD$1, $F603, "Options: Curr=USD, Mag=Actuals")</f>
        <v>0.51922742981464998</v>
      </c>
      <c r="AE603" s="6">
        <f>_xll.SNL.Clients.Office.Excel.Functions.SPG($D603, AE$1, $F603, "Options: Curr=USD, Mag=Actuals")</f>
        <v>8.9946893062850997</v>
      </c>
      <c r="AF603" s="6">
        <f>_xll.SNL.Clients.Office.Excel.Functions.SPG($D603, AF$1, $F603, "Options: Curr=USD, Mag=Actuals")</f>
        <v>2458949634880.2358</v>
      </c>
      <c r="AG603" s="6">
        <f>_xll.SNL.Clients.Office.Excel.Functions.SPG($D603, AG$1, $F603, "Options: Curr=USD, Mag=Actuals")</f>
        <v>485085549820.41339</v>
      </c>
      <c r="AH603" s="6">
        <f>_xll.SNL.Clients.Office.Excel.Functions.SPG($D603, AH$1, $F603, "Options: Curr=USD, Mag=Actuals")</f>
        <v>139000823006.1131</v>
      </c>
      <c r="AI603" s="6">
        <f>_xll.SNL.Clients.Office.Excel.Functions.SPG($D603, AI$1, $F603, "Options: Curr=USD, Mag=Actuals")</f>
        <v>41639</v>
      </c>
      <c r="AJ603" s="6" t="str">
        <f>_xll.SNL.Clients.Office.Excel.Functions.SPG($D603, AJ$1, $F603, "Options: Curr=USD, Mag=Actuals")</f>
        <v>#INVALID FUNCTION PARAMETER</v>
      </c>
      <c r="AK603" s="6" t="str">
        <f>_xll.SNL.Clients.Office.Excel.Functions.SPG($D603, AK$1, $F603, "Options: Curr=USD, Mag=Actuals")</f>
        <v>#INVALID FUNCTION PARAMETER</v>
      </c>
      <c r="AL603" s="6" t="str">
        <f>_xll.SNL.Clients.Office.Excel.Functions.SPG($D603, AL$1, $F603, "Options: Curr=USD, Mag=Actuals")</f>
        <v>#INVALID FUNCTION PARAMETER</v>
      </c>
      <c r="AM603" s="6" t="str">
        <f>_xll.SNL.Clients.Office.Excel.Functions.SPG($D603, AM$1, $F603, "Options: Curr=USD, Mag=Actuals")</f>
        <v>#INVALID FUNCTION PARAMETER</v>
      </c>
      <c r="AN603" s="6">
        <f>_xll.SNL.Clients.Office.Excel.Functions.SPG($D603, AN$1, $F603, "Options: Curr=USD, Mag=Actuals")</f>
        <v>2458949634880.2358</v>
      </c>
      <c r="AO603" s="6">
        <f>_xll.SNL.Clients.Office.Excel.Functions.SPG($D603, AO$1, $F603, "Options: Curr=USD, Mag=Actuals")</f>
        <v>943634394995.36169</v>
      </c>
      <c r="AP603" s="6">
        <f>_xll.SNL.Clients.Office.Excel.Functions.SPG($D603, AP$1, $F603, "Options: Curr=USD, Mag=Actuals")</f>
        <v>1506992906924.1931</v>
      </c>
      <c r="AQ603" s="6">
        <f>_xll.SNL.Clients.Office.Excel.Functions.SPG($D603, AQ$1, $F603, "Options: Curr=USD, Mag=Actuals")</f>
        <v>120160804928.52217</v>
      </c>
      <c r="AR603" s="6">
        <f>_xll.SNL.Clients.Office.Excel.Functions.SPG($D603, AR$1, $F603, "Options: Curr=USD, Mag=Actuals")</f>
        <v>139000823006.1131</v>
      </c>
      <c r="AS603" s="6">
        <f>_xll.SNL.Clients.Office.Excel.Functions.SPG($D603, AS$1, $F603, "Options: Curr=USD, Mag=Actuals")</f>
        <v>125012611498.29929</v>
      </c>
      <c r="AT603" s="6">
        <f>_xll.SNL.Clients.Office.Excel.Functions.SPG($D603, AT$1, $F603, "Options: Curr=USD, Mag=Actuals")</f>
        <v>38.3755072332468</v>
      </c>
      <c r="AU603" s="6">
        <f>_xll.SNL.Clients.Office.Excel.Functions.SPG($D603, AU$1, $F603, "Options: Curr=USD, Mag=Actuals")</f>
        <v>62.617042897789197</v>
      </c>
      <c r="AV603" s="6">
        <f>_xll.SNL.Clients.Office.Excel.Functions.SPG($D603, AV$1, $F603, "Options: Curr=USD, Mag=Actuals")</f>
        <v>5.6528536019764104</v>
      </c>
      <c r="AW603" s="6">
        <f>_xll.SNL.Clients.Office.Excel.Functions.SPG($D603, AW$1, $F603, "Options: Curr=USD, Mag=Actuals")</f>
        <v>5.1130709181441798</v>
      </c>
      <c r="AX603" s="6">
        <f>_xll.SNL.Clients.Office.Excel.Functions.SPG($D603, AX$1, $F603, "Options: Curr=USD, Mag=Actuals")</f>
        <v>12685586992.208786</v>
      </c>
      <c r="AY603" s="6">
        <f>_xll.SNL.Clients.Office.Excel.Functions.SPG($D603, AY$1, $F603, "Options: Curr=USD, Mag=Actuals")</f>
        <v>11346224520.328583</v>
      </c>
      <c r="AZ603" s="6">
        <f>_xll.SNL.Clients.Office.Excel.Functions.SPG($D603, AZ$1, $F603, "Options: Curr=USD, Mag=Actuals")</f>
        <v>0.51922742981464998</v>
      </c>
      <c r="BA603" s="6">
        <f>_xll.SNL.Clients.Office.Excel.Functions.SPG($D603, BA$1, $F603, "Options: Curr=USD, Mag=Actuals")</f>
        <v>8.9946893062850997</v>
      </c>
      <c r="BB603" s="6">
        <f>_xll.SNL.Clients.Office.Excel.Functions.SPG($D603, BB$1, $F603, "Options: Curr=USD, Mag=Actuals")</f>
        <v>9.4354163795539296</v>
      </c>
      <c r="BC603" s="6">
        <f>_xll.SNL.Clients.Office.Excel.Functions.SPG($D603, BC$1, $F603, "Options: Curr=USD, Mag=Actuals")</f>
        <v>0</v>
      </c>
      <c r="BD603" s="6">
        <f>_xll.SNL.Clients.Office.Excel.Functions.SPG($D603, BD$1, $F603, "Options: Curr=USD, Mag=Actuals")</f>
        <v>1.30228832108504</v>
      </c>
      <c r="BE603" s="6">
        <f>_xll.SNL.Clients.Office.Excel.Functions.SPG($D603, BE$1, $F603, "Options: Curr=USD, Mag=Actuals")</f>
        <v>0.79852149655627702</v>
      </c>
      <c r="BF603" s="6">
        <f>_xll.SNL.Clients.Office.Excel.Functions.SPG($D603, BF$1, $F603, "Options: Curr=USD, Mag=Actuals")</f>
        <v>0.53555785409242096</v>
      </c>
      <c r="BG603" s="6">
        <f>_xll.SNL.Clients.Office.Excel.Functions.SPG($D603, BG$1, $F603, "Options: Curr=USD, Mag=Actuals")</f>
        <v>0.94810972873795196</v>
      </c>
      <c r="BH603" s="6">
        <f>_xll.SNL.Clients.Office.Excel.Functions.SPG($D603, BH$1, $F603, "Options: Curr=USD, Mag=Actuals")</f>
        <v>0.69210763478749704</v>
      </c>
      <c r="BI603" s="6">
        <f>_xll.SNL.Clients.Office.Excel.Functions.SPG($D603, BI$1, $F603, "Options: Curr=USD, Mag=Actuals")</f>
        <v>2.0027933028726999</v>
      </c>
      <c r="BJ603" s="6">
        <f>_xll.SNL.Clients.Office.Excel.Functions.SPG($D603, BJ$1, $F603, "Options: Curr=USD, Mag=Actuals")</f>
        <v>1.3432470986729199</v>
      </c>
      <c r="BK603" s="6">
        <f>_xll.SNL.Clients.Office.Excel.Functions.SPG($D603, BK$1, $F603, "Options: Curr=USD, Mag=Actuals")</f>
        <v>2.3779795826335599</v>
      </c>
      <c r="BL603" s="6">
        <f>_xll.SNL.Clients.Office.Excel.Functions.SPG($D603, BL$1, $F603, "Options: Curr=USD, Mag=Actuals")</f>
        <v>1.73589382602398</v>
      </c>
      <c r="BM603" s="6">
        <f>_xll.SNL.Clients.Office.Excel.Functions.SPG($D603, BM$1, $F603, "Options: Curr=USD, Mag=Actuals")</f>
        <v>1.7663877133739201</v>
      </c>
      <c r="BN603" s="6">
        <f>_xll.SNL.Clients.Office.Excel.Functions.SPG($D603, BN$1, $F603, "Options: Curr=USD, Mag=Actuals")</f>
        <v>0.95542070177702798</v>
      </c>
      <c r="BO603" s="6">
        <f>_xll.SNL.Clients.Office.Excel.Functions.SPG($D603, BO$1, $F603, "Options: Curr=USD, Mag=Actuals")</f>
        <v>48.799145077547301</v>
      </c>
      <c r="BP603" s="6">
        <f>_xll.SNL.Clients.Office.Excel.Functions.SPG($D603, BP$1, $F603, "Options: Curr=USD, Mag=Actuals")</f>
        <v>32.728944094786897</v>
      </c>
      <c r="BQ603" s="6">
        <f>_xll.SNL.Clients.Office.Excel.Functions.SPG($D603, BQ$1, $F603, "Options: Curr=USD, Mag=Actuals")</f>
        <v>57.940762273338002</v>
      </c>
      <c r="BR603" s="6">
        <f>_xll.SNL.Clients.Office.Excel.Functions.SPG($D603, BR$1, $F603, "Options: Curr=USD, Mag=Actuals")</f>
        <v>11.167942827839999</v>
      </c>
      <c r="BS603" s="6">
        <f>_xll.SNL.Clients.Office.Excel.Functions.SPG($D603, BS$1, $F603, "Options: Curr=USD, Mag=Actuals")</f>
        <v>12.1165355660782</v>
      </c>
      <c r="BT603" s="6">
        <f>_xll.SNL.Clients.Office.Excel.Functions.SPG($D603, BT$1, $F603, "Options: Curr=USD, Mag=Actuals")</f>
        <v>15.5076333491011</v>
      </c>
      <c r="BU603" s="6">
        <f>_xll.SNL.Clients.Office.Excel.Functions.SPG($D603, BU$1, $F603, "Options: Curr=USD, Mag=Actuals")</f>
        <v>0</v>
      </c>
      <c r="BV603" s="6">
        <f>_xll.SNL.Clients.Office.Excel.Functions.SPG($D603, BV$1, $F603, "Options: Curr=USD, Mag=Actuals")</f>
        <v>0</v>
      </c>
      <c r="BW603" s="6">
        <f>_xll.SNL.Clients.Office.Excel.Functions.SPG($D603, BW$1, $F603, "Options: Curr=USD, Mag=Actuals")</f>
        <v>0</v>
      </c>
      <c r="BX603" s="6">
        <f>_xll.SNL.Clients.Office.Excel.Functions.SPG($D603, BX$1, $F603, "Options: Curr=USD, Mag=Actuals")</f>
        <v>523500820627.48273</v>
      </c>
      <c r="BY603" s="6">
        <f>_xll.SNL.Clients.Office.Excel.Functions.SPG($D603, BY$1, $F603, "Options: Curr=USD, Mag=Actuals")</f>
        <v>38.492025944074001</v>
      </c>
      <c r="BZ603" s="6">
        <f>_xll.SNL.Clients.Office.Excel.Functions.SPG($D603, BZ$1, $F603, "Options: Curr=USD, Mag=Actuals")</f>
        <v>16991061107.014582</v>
      </c>
      <c r="CA603" s="6" t="str">
        <f>_xll.SNL.Clients.Office.Excel.Functions.SPG($D603, CA$1, $F603, "Options: Curr=USD, Mag=Actuals")</f>
        <v>Nonperforming Loans</v>
      </c>
      <c r="CB603" s="6">
        <f>_xll.SNL.Clients.Office.Excel.Functions.SPG($D603, CB$1, $F603, "Options: Curr=USD, Mag=Actuals")</f>
        <v>1.7836386971321301</v>
      </c>
      <c r="CC603" s="6">
        <f>_xll.SNL.Clients.Office.Excel.Functions.SPG($D603, CC$1, $F603, "Options: Curr=USD, Mag=Actuals")</f>
        <v>12.6813271215907</v>
      </c>
      <c r="CD603" s="6">
        <f>_xll.SNL.Clients.Office.Excel.Functions.SPG($D603, CD$1, $F603, "Options: Curr=USD, Mag=Actuals")</f>
        <v>-3.10405359193998E-2</v>
      </c>
      <c r="CE603" s="6">
        <f>_xll.SNL.Clients.Office.Excel.Functions.SPG($D603, CE$1, $F603, "Options: Curr=USD, Mag=Actuals")</f>
        <v>-1.75666776923707</v>
      </c>
      <c r="CF603" s="6">
        <f>_xll.SNL.Clients.Office.Excel.Functions.SPG($D603, CF$1, $F603, "Options: Curr=USD, Mag=Actuals")</f>
        <v>0.94186512202363404</v>
      </c>
      <c r="CG603" s="6">
        <f>_xll.SNL.Clients.Office.Excel.Functions.SPG($D603, CG$1, $F603, "Options: Curr=USD, Mag=Actuals")</f>
        <v>1.79514733427351</v>
      </c>
    </row>
    <row r="604" spans="1:85" x14ac:dyDescent="0.3">
      <c r="A604" s="10" t="s">
        <v>97</v>
      </c>
      <c r="B604" s="10" t="s">
        <v>85</v>
      </c>
      <c r="C604" s="10" t="s">
        <v>12</v>
      </c>
      <c r="D604">
        <v>4115073</v>
      </c>
      <c r="E604" s="10" t="s">
        <v>24</v>
      </c>
      <c r="F604" s="10" t="s">
        <v>71</v>
      </c>
      <c r="G604">
        <v>-99.91</v>
      </c>
      <c r="H604">
        <v>699.83</v>
      </c>
      <c r="I604">
        <v>799.74</v>
      </c>
      <c r="J604">
        <v>4900.55</v>
      </c>
      <c r="K604">
        <v>38442.67</v>
      </c>
      <c r="L604">
        <v>0.22</v>
      </c>
      <c r="M604">
        <v>5016.1540535789809</v>
      </c>
      <c r="N604">
        <v>127.48</v>
      </c>
      <c r="O604">
        <v>2.77</v>
      </c>
      <c r="P604">
        <v>3.22</v>
      </c>
      <c r="Q604">
        <v>105.85</v>
      </c>
      <c r="R604">
        <v>120.64</v>
      </c>
      <c r="S604" t="str">
        <f>_xll.SNL.Clients.Office.Excel.Functions.SPG(D604, S$1, F604, "Options: Curr=USD, Mag=Actuals")</f>
        <v>Mitsubishi UFJ Financial Group, Inc. (TSE:8306)</v>
      </c>
      <c r="T604" t="str">
        <f>_xll.SNL.Clients.Office.Excel.Functions.SPG($D604, T$1, $F604, "Options: Curr=USD, Mag=Actuals")</f>
        <v>Mitsubishi UFJ Financial Group, Inc.</v>
      </c>
      <c r="U604" s="6">
        <f>_xll.SNL.Clients.Office.Excel.Functions.SPG($D604, U$1, $F604, "Options: Curr=USD, Mag=Actuals")</f>
        <v>2328765349404.6255</v>
      </c>
      <c r="V604" t="str">
        <f>_xll.SNL.Clients.Office.Excel.Functions.SPG($D604, V$1, $F604, "Options: Curr=USD, Mag=Actuals")</f>
        <v>TSE:8306</v>
      </c>
      <c r="W604" t="str">
        <f>_xll.SNL.Clients.Office.Excel.Functions.SPG($D604, W$1, $F604, "Options: Curr=USD, Mag=Actuals")</f>
        <v>Bank</v>
      </c>
      <c r="X604" s="6">
        <f>_xll.SNL.Clients.Office.Excel.Functions.SPG($D604, X$1, $F604, "Options: Curr=USD, Mag=Actuals")</f>
        <v>41816313774.128677</v>
      </c>
      <c r="Y604" s="6">
        <f>_xll.SNL.Clients.Office.Excel.Functions.SPG($D604, Y$1, $F604, "Options: Curr=USD, Mag=Actuals")</f>
        <v>0</v>
      </c>
      <c r="Z604" s="6">
        <f>_xll.SNL.Clients.Office.Excel.Functions.SPG($D604, Z$1, $F604, "Options: Curr=USD, Mag=Actuals")</f>
        <v>21953792738.419994</v>
      </c>
      <c r="AA604" s="6">
        <f>_xll.SNL.Clients.Office.Excel.Functions.SPG($D604, AA$1, $F604, "Options: Curr=USD, Mag=Actuals")</f>
        <v>11612948302.068232</v>
      </c>
      <c r="AB604" s="6">
        <f>_xll.SNL.Clients.Office.Excel.Functions.SPG($D604, AB$1, $F604, "Options: Curr=USD, Mag=Actuals")</f>
        <v>0.74426410356755923</v>
      </c>
      <c r="AC604" s="6">
        <f>_xll.SNL.Clients.Office.Excel.Functions.SPG($D604, AC$1, $F604, "Options: Curr=USD, Mag=Actuals")</f>
        <v>2.5864690113764799</v>
      </c>
      <c r="AD604" s="6">
        <f>_xll.SNL.Clients.Office.Excel.Functions.SPG($D604, AD$1, $F604, "Options: Curr=USD, Mag=Actuals")</f>
        <v>0.466769503505364</v>
      </c>
      <c r="AE604" s="6">
        <f>_xll.SNL.Clients.Office.Excel.Functions.SPG($D604, AE$1, $F604, "Options: Curr=USD, Mag=Actuals")</f>
        <v>8.0812620266903394</v>
      </c>
      <c r="AF604" s="6">
        <f>_xll.SNL.Clients.Office.Excel.Functions.SPG($D604, AF$1, $F604, "Options: Curr=USD, Mag=Actuals")</f>
        <v>2328765349404.6255</v>
      </c>
      <c r="AG604" s="6">
        <f>_xll.SNL.Clients.Office.Excel.Functions.SPG($D604, AG$1, $F604, "Options: Curr=USD, Mag=Actuals")</f>
        <v>464916972869.26788</v>
      </c>
      <c r="AH604" s="6">
        <f>_xll.SNL.Clients.Office.Excel.Functions.SPG($D604, AH$1, $F604, "Options: Curr=USD, Mag=Actuals")</f>
        <v>136110733426.48012</v>
      </c>
      <c r="AI604" s="6">
        <f>_xll.SNL.Clients.Office.Excel.Functions.SPG($D604, AI$1, $F604, "Options: Curr=USD, Mag=Actuals")</f>
        <v>42004</v>
      </c>
      <c r="AJ604" s="6" t="str">
        <f>_xll.SNL.Clients.Office.Excel.Functions.SPG($D604, AJ$1, $F604, "Options: Curr=USD, Mag=Actuals")</f>
        <v>#INVALID FUNCTION PARAMETER</v>
      </c>
      <c r="AK604" s="6" t="str">
        <f>_xll.SNL.Clients.Office.Excel.Functions.SPG($D604, AK$1, $F604, "Options: Curr=USD, Mag=Actuals")</f>
        <v>#INVALID FUNCTION PARAMETER</v>
      </c>
      <c r="AL604" s="6" t="str">
        <f>_xll.SNL.Clients.Office.Excel.Functions.SPG($D604, AL$1, $F604, "Options: Curr=USD, Mag=Actuals")</f>
        <v>#INVALID FUNCTION PARAMETER</v>
      </c>
      <c r="AM604" s="6" t="str">
        <f>_xll.SNL.Clients.Office.Excel.Functions.SPG($D604, AM$1, $F604, "Options: Curr=USD, Mag=Actuals")</f>
        <v>#INVALID FUNCTION PARAMETER</v>
      </c>
      <c r="AN604" s="6">
        <f>_xll.SNL.Clients.Office.Excel.Functions.SPG($D604, AN$1, $F604, "Options: Curr=USD, Mag=Actuals")</f>
        <v>2328765349404.6255</v>
      </c>
      <c r="AO604" s="6">
        <f>_xll.SNL.Clients.Office.Excel.Functions.SPG($D604, AO$1, $F604, "Options: Curr=USD, Mag=Actuals")</f>
        <v>892490171626.38428</v>
      </c>
      <c r="AP604" s="6">
        <f>_xll.SNL.Clients.Office.Excel.Functions.SPG($D604, AP$1, $F604, "Options: Curr=USD, Mag=Actuals")</f>
        <v>1381084303380.3933</v>
      </c>
      <c r="AQ604" s="6">
        <f>_xll.SNL.Clients.Office.Excel.Functions.SPG($D604, AQ$1, $F604, "Options: Curr=USD, Mag=Actuals")</f>
        <v>119111855358.37175</v>
      </c>
      <c r="AR604" s="6">
        <f>_xll.SNL.Clients.Office.Excel.Functions.SPG($D604, AR$1, $F604, "Options: Curr=USD, Mag=Actuals")</f>
        <v>136110733426.48012</v>
      </c>
      <c r="AS604" s="6">
        <f>_xll.SNL.Clients.Office.Excel.Functions.SPG($D604, AS$1, $F604, "Options: Curr=USD, Mag=Actuals")</f>
        <v>125704402227.18079</v>
      </c>
      <c r="AT604" s="6">
        <f>_xll.SNL.Clients.Office.Excel.Functions.SPG($D604, AT$1, $F604, "Options: Curr=USD, Mag=Actuals")</f>
        <v>38.324607150933403</v>
      </c>
      <c r="AU604" s="6">
        <f>_xll.SNL.Clients.Office.Excel.Functions.SPG($D604, AU$1, $F604, "Options: Curr=USD, Mag=Actuals")</f>
        <v>64.622425252527506</v>
      </c>
      <c r="AV604" s="6">
        <f>_xll.SNL.Clients.Office.Excel.Functions.SPG($D604, AV$1, $F604, "Options: Curr=USD, Mag=Actuals")</f>
        <v>5.8447594757143904</v>
      </c>
      <c r="AW604" s="6">
        <f>_xll.SNL.Clients.Office.Excel.Functions.SPG($D604, AW$1, $F604, "Options: Curr=USD, Mag=Actuals")</f>
        <v>5.4221283778769704</v>
      </c>
      <c r="AX604" s="6">
        <f>_xll.SNL.Clients.Office.Excel.Functions.SPG($D604, AX$1, $F604, "Options: Curr=USD, Mag=Actuals")</f>
        <v>11612948302.068232</v>
      </c>
      <c r="AY604" s="6">
        <f>_xll.SNL.Clients.Office.Excel.Functions.SPG($D604, AY$1, $F604, "Options: Curr=USD, Mag=Actuals")</f>
        <v>10667734974.090517</v>
      </c>
      <c r="AZ604" s="6">
        <f>_xll.SNL.Clients.Office.Excel.Functions.SPG($D604, AZ$1, $F604, "Options: Curr=USD, Mag=Actuals")</f>
        <v>0.466769503505364</v>
      </c>
      <c r="BA604" s="6">
        <f>_xll.SNL.Clients.Office.Excel.Functions.SPG($D604, BA$1, $F604, "Options: Curr=USD, Mag=Actuals")</f>
        <v>8.0812620266903394</v>
      </c>
      <c r="BB604" s="6">
        <f>_xll.SNL.Clients.Office.Excel.Functions.SPG($D604, BB$1, $F604, "Options: Curr=USD, Mag=Actuals")</f>
        <v>8.5846963001792709</v>
      </c>
      <c r="BC604" s="6">
        <f>_xll.SNL.Clients.Office.Excel.Functions.SPG($D604, BC$1, $F604, "Options: Curr=USD, Mag=Actuals")</f>
        <v>0</v>
      </c>
      <c r="BD604" s="6">
        <f>_xll.SNL.Clients.Office.Excel.Functions.SPG($D604, BD$1, $F604, "Options: Curr=USD, Mag=Actuals")</f>
        <v>1.19138669494173</v>
      </c>
      <c r="BE604" s="6">
        <f>_xll.SNL.Clients.Office.Excel.Functions.SPG($D604, BE$1, $F604, "Options: Curr=USD, Mag=Actuals")</f>
        <v>0.78928103388859905</v>
      </c>
      <c r="BF604" s="6">
        <f>_xll.SNL.Clients.Office.Excel.Functions.SPG($D604, BF$1, $F604, "Options: Curr=USD, Mag=Actuals")</f>
        <v>0.51788240822725695</v>
      </c>
      <c r="BG604" s="6">
        <f>_xll.SNL.Clients.Office.Excel.Functions.SPG($D604, BG$1, $F604, "Options: Curr=USD, Mag=Actuals")</f>
        <v>0.95073702837340202</v>
      </c>
      <c r="BH604" s="6">
        <f>_xll.SNL.Clients.Office.Excel.Functions.SPG($D604, BH$1, $F604, "Options: Curr=USD, Mag=Actuals")</f>
        <v>0.65472694886884897</v>
      </c>
      <c r="BI604" s="6">
        <f>_xll.SNL.Clients.Office.Excel.Functions.SPG($D604, BI$1, $F604, "Options: Curr=USD, Mag=Actuals")</f>
        <v>2.0145680368638801</v>
      </c>
      <c r="BJ604" s="6">
        <f>_xll.SNL.Clients.Office.Excel.Functions.SPG($D604, BJ$1, $F604, "Options: Curr=USD, Mag=Actuals")</f>
        <v>1.3218477344230399</v>
      </c>
      <c r="BK604" s="6">
        <f>_xll.SNL.Clients.Office.Excel.Functions.SPG($D604, BK$1, $F604, "Options: Curr=USD, Mag=Actuals")</f>
        <v>2.4266697748806298</v>
      </c>
      <c r="BL604" s="6">
        <f>_xll.SNL.Clients.Office.Excel.Functions.SPG($D604, BL$1, $F604, "Options: Curr=USD, Mag=Actuals")</f>
        <v>1.67113097544766</v>
      </c>
      <c r="BM604" s="6">
        <f>_xll.SNL.Clients.Office.Excel.Functions.SPG($D604, BM$1, $F604, "Options: Curr=USD, Mag=Actuals")</f>
        <v>1.6728332368194301</v>
      </c>
      <c r="BN604" s="6">
        <f>_xll.SNL.Clients.Office.Excel.Functions.SPG($D604, BN$1, $F604, "Options: Curr=USD, Mag=Actuals")</f>
        <v>0.93963444806509999</v>
      </c>
      <c r="BO604" s="6">
        <f>_xll.SNL.Clients.Office.Excel.Functions.SPG($D604, BO$1, $F604, "Options: Curr=USD, Mag=Actuals")</f>
        <v>46.959767736868102</v>
      </c>
      <c r="BP604" s="6">
        <f>_xll.SNL.Clients.Office.Excel.Functions.SPG($D604, BP$1, $F604, "Options: Curr=USD, Mag=Actuals")</f>
        <v>30.812393255599702</v>
      </c>
      <c r="BQ604" s="6">
        <f>_xll.SNL.Clients.Office.Excel.Functions.SPG($D604, BQ$1, $F604, "Options: Curr=USD, Mag=Actuals")</f>
        <v>56.565897461507497</v>
      </c>
      <c r="BR604" s="6">
        <f>_xll.SNL.Clients.Office.Excel.Functions.SPG($D604, BR$1, $F604, "Options: Curr=USD, Mag=Actuals")</f>
        <v>10.684071660093</v>
      </c>
      <c r="BS604" s="6">
        <f>_xll.SNL.Clients.Office.Excel.Functions.SPG($D604, BS$1, $F604, "Options: Curr=USD, Mag=Actuals")</f>
        <v>12.0371519789788</v>
      </c>
      <c r="BT604" s="6">
        <f>_xll.SNL.Clients.Office.Excel.Functions.SPG($D604, BT$1, $F604, "Options: Curr=USD, Mag=Actuals")</f>
        <v>15.2160336799914</v>
      </c>
      <c r="BU604" s="6">
        <f>_xll.SNL.Clients.Office.Excel.Functions.SPG($D604, BU$1, $F604, "Options: Curr=USD, Mag=Actuals")</f>
        <v>0</v>
      </c>
      <c r="BV604" s="6">
        <f>_xll.SNL.Clients.Office.Excel.Functions.SPG($D604, BV$1, $F604, "Options: Curr=USD, Mag=Actuals")</f>
        <v>0</v>
      </c>
      <c r="BW604" s="6">
        <f>_xll.SNL.Clients.Office.Excel.Functions.SPG($D604, BW$1, $F604, "Options: Curr=USD, Mag=Actuals")</f>
        <v>0</v>
      </c>
      <c r="BX604" s="6">
        <f>_xll.SNL.Clients.Office.Excel.Functions.SPG($D604, BX$1, $F604, "Options: Curr=USD, Mag=Actuals")</f>
        <v>504501132358.76801</v>
      </c>
      <c r="BY604" s="6">
        <f>_xll.SNL.Clients.Office.Excel.Functions.SPG($D604, BY$1, $F604, "Options: Curr=USD, Mag=Actuals")</f>
        <v>39.750200850200997</v>
      </c>
      <c r="BZ604" s="6">
        <f>_xll.SNL.Clients.Office.Excel.Functions.SPG($D604, BZ$1, $F604, "Options: Curr=USD, Mag=Actuals")</f>
        <v>12413529914.708153</v>
      </c>
      <c r="CA604" s="6" t="str">
        <f>_xll.SNL.Clients.Office.Excel.Functions.SPG($D604, CA$1, $F604, "Options: Curr=USD, Mag=Actuals")</f>
        <v>Nonperforming Loans</v>
      </c>
      <c r="CB604" s="6">
        <f>_xll.SNL.Clients.Office.Excel.Functions.SPG($D604, CB$1, $F604, "Options: Curr=USD, Mag=Actuals")</f>
        <v>1.3798639493729199</v>
      </c>
      <c r="CC604" s="6">
        <f>_xll.SNL.Clients.Office.Excel.Functions.SPG($D604, CC$1, $F604, "Options: Curr=USD, Mag=Actuals")</f>
        <v>9.3451397254328104</v>
      </c>
      <c r="CD604" s="6">
        <f>_xll.SNL.Clients.Office.Excel.Functions.SPG($D604, CD$1, $F604, "Options: Curr=USD, Mag=Actuals")</f>
        <v>-1.7068911844302099E-3</v>
      </c>
      <c r="CE604" s="6">
        <f>_xll.SNL.Clients.Office.Excel.Functions.SPG($D604, CE$1, $F604, "Options: Curr=USD, Mag=Actuals")</f>
        <v>-0.101862834019396</v>
      </c>
      <c r="CF604" s="6">
        <f>_xll.SNL.Clients.Office.Excel.Functions.SPG($D604, CF$1, $F604, "Options: Curr=USD, Mag=Actuals")</f>
        <v>0.79252062398985801</v>
      </c>
      <c r="CG604" s="6">
        <f>_xll.SNL.Clients.Office.Excel.Functions.SPG($D604, CG$1, $F604, "Options: Curr=USD, Mag=Actuals")</f>
        <v>1.34100450646503</v>
      </c>
    </row>
    <row r="605" spans="1:85" x14ac:dyDescent="0.3">
      <c r="A605" s="10" t="s">
        <v>97</v>
      </c>
      <c r="B605" s="10" t="s">
        <v>85</v>
      </c>
      <c r="C605" s="10" t="s">
        <v>12</v>
      </c>
      <c r="D605">
        <v>4115073</v>
      </c>
      <c r="E605" s="10" t="s">
        <v>24</v>
      </c>
      <c r="F605" s="10" t="s">
        <v>72</v>
      </c>
      <c r="G605">
        <v>-7.34</v>
      </c>
      <c r="H605">
        <v>622.11</v>
      </c>
      <c r="I605">
        <v>629.44000000000005</v>
      </c>
      <c r="J605">
        <v>4445.41</v>
      </c>
      <c r="K605">
        <v>34934.18</v>
      </c>
      <c r="L605">
        <v>1.6</v>
      </c>
      <c r="M605">
        <v>4446.8620285153311</v>
      </c>
      <c r="N605">
        <v>127.25</v>
      </c>
      <c r="O605">
        <v>0.79</v>
      </c>
      <c r="P605">
        <v>-2.29</v>
      </c>
      <c r="Q605">
        <v>121.03</v>
      </c>
      <c r="R605">
        <v>120.5</v>
      </c>
      <c r="S605" t="str">
        <f>_xll.SNL.Clients.Office.Excel.Functions.SPG(D605, S$1, F605, "Options: Curr=USD, Mag=Actuals")</f>
        <v>Mitsubishi UFJ Financial Group, Inc. (TSE:8306)</v>
      </c>
      <c r="T605" t="str">
        <f>_xll.SNL.Clients.Office.Excel.Functions.SPG($D605, T$1, $F605, "Options: Curr=USD, Mag=Actuals")</f>
        <v>Mitsubishi UFJ Financial Group, Inc.</v>
      </c>
      <c r="U605" s="6">
        <f>_xll.SNL.Clients.Office.Excel.Functions.SPG($D605, U$1, $F605, "Options: Curr=USD, Mag=Actuals")</f>
        <v>2458744920861.874</v>
      </c>
      <c r="V605" t="str">
        <f>_xll.SNL.Clients.Office.Excel.Functions.SPG($D605, V$1, $F605, "Options: Curr=USD, Mag=Actuals")</f>
        <v>TSE:8306</v>
      </c>
      <c r="W605" t="str">
        <f>_xll.SNL.Clients.Office.Excel.Functions.SPG($D605, W$1, $F605, "Options: Curr=USD, Mag=Actuals")</f>
        <v>Bank</v>
      </c>
      <c r="X605" s="6">
        <f>_xll.SNL.Clients.Office.Excel.Functions.SPG($D605, X$1, $F605, "Options: Curr=USD, Mag=Actuals")</f>
        <v>36680459296.567513</v>
      </c>
      <c r="Y605" s="6">
        <f>_xll.SNL.Clients.Office.Excel.Functions.SPG($D605, Y$1, $F605, "Options: Curr=USD, Mag=Actuals")</f>
        <v>0</v>
      </c>
      <c r="Z605" s="6">
        <f>_xll.SNL.Clients.Office.Excel.Functions.SPG($D605, Z$1, $F605, "Options: Curr=USD, Mag=Actuals")</f>
        <v>17711354554.085541</v>
      </c>
      <c r="AA605" s="6">
        <f>_xll.SNL.Clients.Office.Excel.Functions.SPG($D605, AA$1, $F605, "Options: Curr=USD, Mag=Actuals")</f>
        <v>8775055125.5306339</v>
      </c>
      <c r="AB605" s="6">
        <f>_xll.SNL.Clients.Office.Excel.Functions.SPG($D605, AB$1, $F605, "Options: Curr=USD, Mag=Actuals")</f>
        <v>0.56679289726966797</v>
      </c>
      <c r="AC605" s="6">
        <f>_xll.SNL.Clients.Office.Excel.Functions.SPG($D605, AC$1, $F605, "Options: Curr=USD, Mag=Actuals")</f>
        <v>-12.723485765300699</v>
      </c>
      <c r="AD605" s="6">
        <f>_xll.SNL.Clients.Office.Excel.Functions.SPG($D605, AD$1, $F605, "Options: Curr=USD, Mag=Actuals")</f>
        <v>0.37005568266655298</v>
      </c>
      <c r="AE605" s="6">
        <f>_xll.SNL.Clients.Office.Excel.Functions.SPG($D605, AE$1, $F605, "Options: Curr=USD, Mag=Actuals")</f>
        <v>6.2219130582338797</v>
      </c>
      <c r="AF605" s="6">
        <f>_xll.SNL.Clients.Office.Excel.Functions.SPG($D605, AF$1, $F605, "Options: Curr=USD, Mag=Actuals")</f>
        <v>2458744920861.874</v>
      </c>
      <c r="AG605" s="6">
        <f>_xll.SNL.Clients.Office.Excel.Functions.SPG($D605, AG$1, $F605, "Options: Curr=USD, Mag=Actuals")</f>
        <v>536879896255.90216</v>
      </c>
      <c r="AH605" s="6">
        <f>_xll.SNL.Clients.Office.Excel.Functions.SPG($D605, AH$1, $F605, "Options: Curr=USD, Mag=Actuals")</f>
        <v>143310051872.04892</v>
      </c>
      <c r="AI605" s="6">
        <f>_xll.SNL.Clients.Office.Excel.Functions.SPG($D605, AI$1, $F605, "Options: Curr=USD, Mag=Actuals")</f>
        <v>42369</v>
      </c>
      <c r="AJ605" s="6" t="str">
        <f>_xll.SNL.Clients.Office.Excel.Functions.SPG($D605, AJ$1, $F605, "Options: Curr=USD, Mag=Actuals")</f>
        <v>#INVALID FUNCTION PARAMETER</v>
      </c>
      <c r="AK605" s="6" t="str">
        <f>_xll.SNL.Clients.Office.Excel.Functions.SPG($D605, AK$1, $F605, "Options: Curr=USD, Mag=Actuals")</f>
        <v>#INVALID FUNCTION PARAMETER</v>
      </c>
      <c r="AL605" s="6" t="str">
        <f>_xll.SNL.Clients.Office.Excel.Functions.SPG($D605, AL$1, $F605, "Options: Curr=USD, Mag=Actuals")</f>
        <v>#INVALID FUNCTION PARAMETER</v>
      </c>
      <c r="AM605" s="6" t="str">
        <f>_xll.SNL.Clients.Office.Excel.Functions.SPG($D605, AM$1, $F605, "Options: Curr=USD, Mag=Actuals")</f>
        <v>#INVALID FUNCTION PARAMETER</v>
      </c>
      <c r="AN605" s="6">
        <f>_xll.SNL.Clients.Office.Excel.Functions.SPG($D605, AN$1, $F605, "Options: Curr=USD, Mag=Actuals")</f>
        <v>2458744920861.874</v>
      </c>
      <c r="AO605" s="6">
        <f>_xll.SNL.Clients.Office.Excel.Functions.SPG($D605, AO$1, $F605, "Options: Curr=USD, Mag=Actuals")</f>
        <v>934740697945.06885</v>
      </c>
      <c r="AP605" s="6">
        <f>_xll.SNL.Clients.Office.Excel.Functions.SPG($D605, AP$1, $F605, "Options: Curr=USD, Mag=Actuals")</f>
        <v>1423819129480.6145</v>
      </c>
      <c r="AQ605" s="6">
        <f>_xll.SNL.Clients.Office.Excel.Functions.SPG($D605, AQ$1, $F605, "Options: Curr=USD, Mag=Actuals")</f>
        <v>126999127153.02255</v>
      </c>
      <c r="AR605" s="6">
        <f>_xll.SNL.Clients.Office.Excel.Functions.SPG($D605, AR$1, $F605, "Options: Curr=USD, Mag=Actuals")</f>
        <v>143310051872.04892</v>
      </c>
      <c r="AS605" s="6">
        <f>_xll.SNL.Clients.Office.Excel.Functions.SPG($D605, AS$1, $F605, "Options: Curr=USD, Mag=Actuals")</f>
        <v>133013782669.41544</v>
      </c>
      <c r="AT605" s="6">
        <f>_xll.SNL.Clients.Office.Excel.Functions.SPG($D605, AT$1, $F605, "Options: Curr=USD, Mag=Actuals")</f>
        <v>38.016985414550902</v>
      </c>
      <c r="AU605" s="6">
        <f>_xll.SNL.Clients.Office.Excel.Functions.SPG($D605, AU$1, $F605, "Options: Curr=USD, Mag=Actuals")</f>
        <v>65.650241564463798</v>
      </c>
      <c r="AV605" s="6">
        <f>_xll.SNL.Clients.Office.Excel.Functions.SPG($D605, AV$1, $F605, "Options: Curr=USD, Mag=Actuals")</f>
        <v>5.8285855786054404</v>
      </c>
      <c r="AW605" s="6">
        <f>_xll.SNL.Clients.Office.Excel.Functions.SPG($D605, AW$1, $F605, "Options: Curr=USD, Mag=Actuals")</f>
        <v>5.43257391080168</v>
      </c>
      <c r="AX605" s="6">
        <f>_xll.SNL.Clients.Office.Excel.Functions.SPG($D605, AX$1, $F605, "Options: Curr=USD, Mag=Actuals")</f>
        <v>8775055125.5306339</v>
      </c>
      <c r="AY605" s="6">
        <f>_xll.SNL.Clients.Office.Excel.Functions.SPG($D605, AY$1, $F605, "Options: Curr=USD, Mag=Actuals")</f>
        <v>7925588866.7783775</v>
      </c>
      <c r="AZ605" s="6">
        <f>_xll.SNL.Clients.Office.Excel.Functions.SPG($D605, AZ$1, $F605, "Options: Curr=USD, Mag=Actuals")</f>
        <v>0.37005568266655298</v>
      </c>
      <c r="BA605" s="6">
        <f>_xll.SNL.Clients.Office.Excel.Functions.SPG($D605, BA$1, $F605, "Options: Curr=USD, Mag=Actuals")</f>
        <v>6.2219130582338797</v>
      </c>
      <c r="BB605" s="6">
        <f>_xll.SNL.Clients.Office.Excel.Functions.SPG($D605, BB$1, $F605, "Options: Curr=USD, Mag=Actuals")</f>
        <v>6.3560659647945901</v>
      </c>
      <c r="BC605" s="6">
        <f>_xll.SNL.Clients.Office.Excel.Functions.SPG($D605, BC$1, $F605, "Options: Curr=USD, Mag=Actuals")</f>
        <v>0</v>
      </c>
      <c r="BD605" s="6">
        <f>_xll.SNL.Clients.Office.Excel.Functions.SPG($D605, BD$1, $F605, "Options: Curr=USD, Mag=Actuals")</f>
        <v>0.941870724067565</v>
      </c>
      <c r="BE605" s="6">
        <f>_xll.SNL.Clients.Office.Excel.Functions.SPG($D605, BE$1, $F605, "Options: Curr=USD, Mag=Actuals")</f>
        <v>0.76283933461009601</v>
      </c>
      <c r="BF605" s="6">
        <f>_xll.SNL.Clients.Office.Excel.Functions.SPG($D605, BF$1, $F605, "Options: Curr=USD, Mag=Actuals")</f>
        <v>0.50394637724624702</v>
      </c>
      <c r="BG605" s="6">
        <f>_xll.SNL.Clients.Office.Excel.Functions.SPG($D605, BG$1, $F605, "Options: Curr=USD, Mag=Actuals")</f>
        <v>0.91219495957045305</v>
      </c>
      <c r="BH605" s="6">
        <f>_xll.SNL.Clients.Office.Excel.Functions.SPG($D605, BH$1, $F605, "Options: Curr=USD, Mag=Actuals")</f>
        <v>0.61090866073630201</v>
      </c>
      <c r="BI605" s="6">
        <f>_xll.SNL.Clients.Office.Excel.Functions.SPG($D605, BI$1, $F605, "Options: Curr=USD, Mag=Actuals")</f>
        <v>1.9415889826608801</v>
      </c>
      <c r="BJ605" s="6">
        <f>_xll.SNL.Clients.Office.Excel.Functions.SPG($D605, BJ$1, $F605, "Options: Curr=USD, Mag=Actuals")</f>
        <v>1.28265112917032</v>
      </c>
      <c r="BK605" s="6">
        <f>_xll.SNL.Clients.Office.Excel.Functions.SPG($D605, BK$1, $F605, "Options: Curr=USD, Mag=Actuals")</f>
        <v>2.3217309375453601</v>
      </c>
      <c r="BL605" s="6">
        <f>_xll.SNL.Clients.Office.Excel.Functions.SPG($D605, BL$1, $F605, "Options: Curr=USD, Mag=Actuals")</f>
        <v>1.55489297848541</v>
      </c>
      <c r="BM605" s="6">
        <f>_xll.SNL.Clients.Office.Excel.Functions.SPG($D605, BM$1, $F605, "Options: Curr=USD, Mag=Actuals")</f>
        <v>1.3316197851735601</v>
      </c>
      <c r="BN605" s="6">
        <f>_xll.SNL.Clients.Office.Excel.Functions.SPG($D605, BN$1, $F605, "Options: Curr=USD, Mag=Actuals")</f>
        <v>0.90892435850951003</v>
      </c>
      <c r="BO605" s="6">
        <f>_xll.SNL.Clients.Office.Excel.Functions.SPG($D605, BO$1, $F605, "Options: Curr=USD, Mag=Actuals")</f>
        <v>49.315232987951603</v>
      </c>
      <c r="BP605" s="6">
        <f>_xll.SNL.Clients.Office.Excel.Functions.SPG($D605, BP$1, $F605, "Options: Curr=USD, Mag=Actuals")</f>
        <v>32.578594049604597</v>
      </c>
      <c r="BQ605" s="6">
        <f>_xll.SNL.Clients.Office.Excel.Functions.SPG($D605, BQ$1, $F605, "Options: Curr=USD, Mag=Actuals")</f>
        <v>58.970617954100099</v>
      </c>
      <c r="BR605" s="6">
        <f>_xll.SNL.Clients.Office.Excel.Functions.SPG($D605, BR$1, $F605, "Options: Curr=USD, Mag=Actuals")</f>
        <v>11.2395702336421</v>
      </c>
      <c r="BS605" s="6">
        <f>_xll.SNL.Clients.Office.Excel.Functions.SPG($D605, BS$1, $F605, "Options: Curr=USD, Mag=Actuals")</f>
        <v>12.7611960876932</v>
      </c>
      <c r="BT605" s="6">
        <f>_xll.SNL.Clients.Office.Excel.Functions.SPG($D605, BT$1, $F605, "Options: Curr=USD, Mag=Actuals")</f>
        <v>15.722962481812999</v>
      </c>
      <c r="BU605" s="6">
        <f>_xll.SNL.Clients.Office.Excel.Functions.SPG($D605, BU$1, $F605, "Options: Curr=USD, Mag=Actuals")</f>
        <v>0</v>
      </c>
      <c r="BV605" s="6">
        <f>_xll.SNL.Clients.Office.Excel.Functions.SPG($D605, BV$1, $F605, "Options: Curr=USD, Mag=Actuals")</f>
        <v>0</v>
      </c>
      <c r="BW605" s="6">
        <f>_xll.SNL.Clients.Office.Excel.Functions.SPG($D605, BW$1, $F605, "Options: Curr=USD, Mag=Actuals")</f>
        <v>0</v>
      </c>
      <c r="BX605" s="6">
        <f>_xll.SNL.Clients.Office.Excel.Functions.SPG($D605, BX$1, $F605, "Options: Curr=USD, Mag=Actuals")</f>
        <v>575516500964.28809</v>
      </c>
      <c r="BY605" s="6">
        <f>_xll.SNL.Clients.Office.Excel.Functions.SPG($D605, BY$1, $F605, "Options: Curr=USD, Mag=Actuals")</f>
        <v>38.364008130593497</v>
      </c>
      <c r="BZ605" s="6">
        <f>_xll.SNL.Clients.Office.Excel.Functions.SPG($D605, BZ$1, $F605, "Options: Curr=USD, Mag=Actuals")</f>
        <v>11932715967.280708</v>
      </c>
      <c r="CA605" s="6" t="str">
        <f>_xll.SNL.Clients.Office.Excel.Functions.SPG($D605, CA$1, $F605, "Options: Curr=USD, Mag=Actuals")</f>
        <v>Nonperforming Loans</v>
      </c>
      <c r="CB605" s="6">
        <f>_xll.SNL.Clients.Office.Excel.Functions.SPG($D605, CB$1, $F605, "Options: Curr=USD, Mag=Actuals")</f>
        <v>1.2664146767383899</v>
      </c>
      <c r="CC605" s="6">
        <f>_xll.SNL.Clients.Office.Excel.Functions.SPG($D605, CC$1, $F605, "Options: Curr=USD, Mag=Actuals")</f>
        <v>8.4920052722372201</v>
      </c>
      <c r="CD605" s="6">
        <f>_xll.SNL.Clients.Office.Excel.Functions.SPG($D605, CD$1, $F605, "Options: Curr=USD, Mag=Actuals")</f>
        <v>0.227305353212439</v>
      </c>
      <c r="CE605" s="6">
        <f>_xll.SNL.Clients.Office.Excel.Functions.SPG($D605, CE$1, $F605, "Options: Curr=USD, Mag=Actuals")</f>
        <v>14.359392987248</v>
      </c>
      <c r="CF605" s="6">
        <f>_xll.SNL.Clients.Office.Excel.Functions.SPG($D605, CF$1, $F605, "Options: Curr=USD, Mag=Actuals")</f>
        <v>0.79631979272786002</v>
      </c>
      <c r="CG605" s="6">
        <f>_xll.SNL.Clients.Office.Excel.Functions.SPG($D605, CG$1, $F605, "Options: Curr=USD, Mag=Actuals")</f>
        <v>1.2650329952378301</v>
      </c>
    </row>
    <row r="606" spans="1:85" x14ac:dyDescent="0.3">
      <c r="A606" s="10" t="s">
        <v>97</v>
      </c>
      <c r="B606" s="10" t="s">
        <v>85</v>
      </c>
      <c r="C606" s="10" t="s">
        <v>12</v>
      </c>
      <c r="D606">
        <v>4115073</v>
      </c>
      <c r="E606" s="10" t="s">
        <v>24</v>
      </c>
      <c r="F606" s="10" t="s">
        <v>73</v>
      </c>
      <c r="G606">
        <v>51.13</v>
      </c>
      <c r="H606">
        <v>635.55999999999995</v>
      </c>
      <c r="I606">
        <v>584.41999999999996</v>
      </c>
      <c r="J606">
        <v>5000.2299999999996</v>
      </c>
      <c r="K606">
        <v>39373.83</v>
      </c>
      <c r="L606">
        <v>0.73</v>
      </c>
      <c r="M606">
        <v>4997.8247112198251</v>
      </c>
      <c r="N606">
        <v>126.99</v>
      </c>
      <c r="O606">
        <v>-0.12</v>
      </c>
      <c r="P606">
        <v>-3.52</v>
      </c>
      <c r="Q606">
        <v>108.83</v>
      </c>
      <c r="R606">
        <v>116.8</v>
      </c>
      <c r="S606" t="str">
        <f>_xll.SNL.Clients.Office.Excel.Functions.SPG(D606, S$1, F606, "Options: Curr=USD, Mag=Actuals")</f>
        <v>Mitsubishi UFJ Financial Group, Inc. (TSE:8306)</v>
      </c>
      <c r="T606" t="str">
        <f>_xll.SNL.Clients.Office.Excel.Functions.SPG($D606, T$1, $F606, "Options: Curr=USD, Mag=Actuals")</f>
        <v>Mitsubishi UFJ Financial Group, Inc.</v>
      </c>
      <c r="U606" s="6">
        <f>_xll.SNL.Clients.Office.Excel.Functions.SPG($D606, U$1, $F606, "Options: Curr=USD, Mag=Actuals")</f>
        <v>2589558657110.5244</v>
      </c>
      <c r="V606" t="str">
        <f>_xll.SNL.Clients.Office.Excel.Functions.SPG($D606, V$1, $F606, "Options: Curr=USD, Mag=Actuals")</f>
        <v>TSE:8306</v>
      </c>
      <c r="W606" t="str">
        <f>_xll.SNL.Clients.Office.Excel.Functions.SPG($D606, W$1, $F606, "Options: Curr=USD, Mag=Actuals")</f>
        <v>Bank</v>
      </c>
      <c r="X606" s="6">
        <f>_xll.SNL.Clients.Office.Excel.Functions.SPG($D606, X$1, $F606, "Options: Curr=USD, Mag=Actuals")</f>
        <v>38569650190.682297</v>
      </c>
      <c r="Y606" s="6">
        <f>_xll.SNL.Clients.Office.Excel.Functions.SPG($D606, Y$1, $F606, "Options: Curr=USD, Mag=Actuals")</f>
        <v>0</v>
      </c>
      <c r="Z606" s="6">
        <f>_xll.SNL.Clients.Office.Excel.Functions.SPG($D606, Z$1, $F606, "Options: Curr=USD, Mag=Actuals")</f>
        <v>19820370860.761139</v>
      </c>
      <c r="AA606" s="6">
        <f>_xll.SNL.Clients.Office.Excel.Functions.SPG($D606, AA$1, $F606, "Options: Curr=USD, Mag=Actuals")</f>
        <v>8936047143.8093586</v>
      </c>
      <c r="AB606" s="6">
        <f>_xll.SNL.Clients.Office.Excel.Functions.SPG($D606, AB$1, $F606, "Options: Curr=USD, Mag=Actuals")</f>
        <v>0.59741345217841224</v>
      </c>
      <c r="AC606" s="6">
        <f>_xll.SNL.Clients.Office.Excel.Functions.SPG($D606, AC$1, $F606, "Options: Curr=USD, Mag=Actuals")</f>
        <v>-5.5377941277715301</v>
      </c>
      <c r="AD606" s="6">
        <f>_xll.SNL.Clients.Office.Excel.Functions.SPG($D606, AD$1, $F606, "Options: Curr=USD, Mag=Actuals")</f>
        <v>0.325999295427296</v>
      </c>
      <c r="AE606" s="6">
        <f>_xll.SNL.Clients.Office.Excel.Functions.SPG($D606, AE$1, $F606, "Options: Curr=USD, Mag=Actuals")</f>
        <v>5.7254129985919899</v>
      </c>
      <c r="AF606" s="6">
        <f>_xll.SNL.Clients.Office.Excel.Functions.SPG($D606, AF$1, $F606, "Options: Curr=USD, Mag=Actuals")</f>
        <v>2589558657110.5244</v>
      </c>
      <c r="AG606" s="6">
        <f>_xll.SNL.Clients.Office.Excel.Functions.SPG($D606, AG$1, $F606, "Options: Curr=USD, Mag=Actuals")</f>
        <v>540014437090.6347</v>
      </c>
      <c r="AH606" s="6">
        <f>_xll.SNL.Clients.Office.Excel.Functions.SPG($D606, AH$1, $F606, "Options: Curr=USD, Mag=Actuals")</f>
        <v>138870006172.62781</v>
      </c>
      <c r="AI606" s="6">
        <f>_xll.SNL.Clients.Office.Excel.Functions.SPG($D606, AI$1, $F606, "Options: Curr=USD, Mag=Actuals")</f>
        <v>42735</v>
      </c>
      <c r="AJ606" s="6" t="str">
        <f>_xll.SNL.Clients.Office.Excel.Functions.SPG($D606, AJ$1, $F606, "Options: Curr=USD, Mag=Actuals")</f>
        <v>#INVALID FUNCTION PARAMETER</v>
      </c>
      <c r="AK606" s="6" t="str">
        <f>_xll.SNL.Clients.Office.Excel.Functions.SPG($D606, AK$1, $F606, "Options: Curr=USD, Mag=Actuals")</f>
        <v>#INVALID FUNCTION PARAMETER</v>
      </c>
      <c r="AL606" s="6" t="str">
        <f>_xll.SNL.Clients.Office.Excel.Functions.SPG($D606, AL$1, $F606, "Options: Curr=USD, Mag=Actuals")</f>
        <v>#INVALID FUNCTION PARAMETER</v>
      </c>
      <c r="AM606" s="6" t="str">
        <f>_xll.SNL.Clients.Office.Excel.Functions.SPG($D606, AM$1, $F606, "Options: Curr=USD, Mag=Actuals")</f>
        <v>#INVALID FUNCTION PARAMETER</v>
      </c>
      <c r="AN606" s="6">
        <f>_xll.SNL.Clients.Office.Excel.Functions.SPG($D606, AN$1, $F606, "Options: Curr=USD, Mag=Actuals")</f>
        <v>2589558657110.5244</v>
      </c>
      <c r="AO606" s="6">
        <f>_xll.SNL.Clients.Office.Excel.Functions.SPG($D606, AO$1, $F606, "Options: Curr=USD, Mag=Actuals")</f>
        <v>925674925414.08044</v>
      </c>
      <c r="AP606" s="6">
        <f>_xll.SNL.Clients.Office.Excel.Functions.SPG($D606, AP$1, $F606, "Options: Curr=USD, Mag=Actuals")</f>
        <v>1518599370734.8855</v>
      </c>
      <c r="AQ606" s="6">
        <f>_xll.SNL.Clients.Office.Excel.Functions.SPG($D606, AQ$1, $F606, "Options: Curr=USD, Mag=Actuals")</f>
        <v>125720354240.2524</v>
      </c>
      <c r="AR606" s="6">
        <f>_xll.SNL.Clients.Office.Excel.Functions.SPG($D606, AR$1, $F606, "Options: Curr=USD, Mag=Actuals")</f>
        <v>138870006172.62781</v>
      </c>
      <c r="AS606" s="6">
        <f>_xll.SNL.Clients.Office.Excel.Functions.SPG($D606, AS$1, $F606, "Options: Curr=USD, Mag=Actuals")</f>
        <v>128623298240.80107</v>
      </c>
      <c r="AT606" s="6">
        <f>_xll.SNL.Clients.Office.Excel.Functions.SPG($D606, AT$1, $F606, "Options: Curr=USD, Mag=Actuals")</f>
        <v>35.746435898345901</v>
      </c>
      <c r="AU606" s="6">
        <f>_xll.SNL.Clients.Office.Excel.Functions.SPG($D606, AU$1, $F606, "Options: Curr=USD, Mag=Actuals")</f>
        <v>60.955834912938499</v>
      </c>
      <c r="AV606" s="6">
        <f>_xll.SNL.Clients.Office.Excel.Functions.SPG($D606, AV$1, $F606, "Options: Curr=USD, Mag=Actuals")</f>
        <v>5.3626901167622698</v>
      </c>
      <c r="AW606" s="6">
        <f>_xll.SNL.Clients.Office.Excel.Functions.SPG($D606, AW$1, $F606, "Options: Curr=USD, Mag=Actuals")</f>
        <v>4.98672904926282</v>
      </c>
      <c r="AX606" s="6">
        <f>_xll.SNL.Clients.Office.Excel.Functions.SPG($D606, AX$1, $F606, "Options: Curr=USD, Mag=Actuals")</f>
        <v>8936047143.8093586</v>
      </c>
      <c r="AY606" s="6">
        <f>_xll.SNL.Clients.Office.Excel.Functions.SPG($D606, AY$1, $F606, "Options: Curr=USD, Mag=Actuals")</f>
        <v>8170287561.9419365</v>
      </c>
      <c r="AZ606" s="6">
        <f>_xll.SNL.Clients.Office.Excel.Functions.SPG($D606, AZ$1, $F606, "Options: Curr=USD, Mag=Actuals")</f>
        <v>0.325999295427296</v>
      </c>
      <c r="BA606" s="6">
        <f>_xll.SNL.Clients.Office.Excel.Functions.SPG($D606, BA$1, $F606, "Options: Curr=USD, Mag=Actuals")</f>
        <v>5.7254129985919899</v>
      </c>
      <c r="BB606" s="6">
        <f>_xll.SNL.Clients.Office.Excel.Functions.SPG($D606, BB$1, $F606, "Options: Curr=USD, Mag=Actuals")</f>
        <v>5.84911938113712</v>
      </c>
      <c r="BC606" s="6">
        <f>_xll.SNL.Clients.Office.Excel.Functions.SPG($D606, BC$1, $F606, "Options: Curr=USD, Mag=Actuals")</f>
        <v>0</v>
      </c>
      <c r="BD606" s="6">
        <f>_xll.SNL.Clients.Office.Excel.Functions.SPG($D606, BD$1, $F606, "Options: Curr=USD, Mag=Actuals")</f>
        <v>0.88514262708598501</v>
      </c>
      <c r="BE606" s="6">
        <f>_xll.SNL.Clients.Office.Excel.Functions.SPG($D606, BE$1, $F606, "Options: Curr=USD, Mag=Actuals")</f>
        <v>0.668688651954786</v>
      </c>
      <c r="BF606" s="6">
        <f>_xll.SNL.Clients.Office.Excel.Functions.SPG($D606, BF$1, $F606, "Options: Curr=USD, Mag=Actuals")</f>
        <v>0.47295391261939901</v>
      </c>
      <c r="BG606" s="6">
        <f>_xll.SNL.Clients.Office.Excel.Functions.SPG($D606, BG$1, $F606, "Options: Curr=USD, Mag=Actuals")</f>
        <v>0.84938568492391398</v>
      </c>
      <c r="BH606" s="6">
        <f>_xll.SNL.Clients.Office.Excel.Functions.SPG($D606, BH$1, $F606, "Options: Curr=USD, Mag=Actuals")</f>
        <v>0.53859834662675699</v>
      </c>
      <c r="BI606" s="6">
        <f>_xll.SNL.Clients.Office.Excel.Functions.SPG($D606, BI$1, $F606, "Options: Curr=USD, Mag=Actuals")</f>
        <v>1.8156015623225401</v>
      </c>
      <c r="BJ606" s="6">
        <f>_xll.SNL.Clients.Office.Excel.Functions.SPG($D606, BJ$1, $F606, "Options: Curr=USD, Mag=Actuals")</f>
        <v>1.28414899841369</v>
      </c>
      <c r="BK606" s="6">
        <f>_xll.SNL.Clients.Office.Excel.Functions.SPG($D606, BK$1, $F606, "Options: Curr=USD, Mag=Actuals")</f>
        <v>2.3062242376240198</v>
      </c>
      <c r="BL606" s="6">
        <f>_xll.SNL.Clients.Office.Excel.Functions.SPG($D606, BL$1, $F606, "Options: Curr=USD, Mag=Actuals")</f>
        <v>1.4623846191216601</v>
      </c>
      <c r="BM606" s="6">
        <f>_xll.SNL.Clients.Office.Excel.Functions.SPG($D606, BM$1, $F606, "Options: Curr=USD, Mag=Actuals")</f>
        <v>1.2368123400942399</v>
      </c>
      <c r="BN606" s="6">
        <f>_xll.SNL.Clients.Office.Excel.Functions.SPG($D606, BN$1, $F606, "Options: Curr=USD, Mag=Actuals")</f>
        <v>0.80383779551717804</v>
      </c>
      <c r="BO606" s="6">
        <f>_xll.SNL.Clients.Office.Excel.Functions.SPG($D606, BO$1, $F606, "Options: Curr=USD, Mag=Actuals")</f>
        <v>47.523349527247802</v>
      </c>
      <c r="BP606" s="6">
        <f>_xll.SNL.Clients.Office.Excel.Functions.SPG($D606, BP$1, $F606, "Options: Curr=USD, Mag=Actuals")</f>
        <v>33.612584921227104</v>
      </c>
      <c r="BQ606" s="6">
        <f>_xll.SNL.Clients.Office.Excel.Functions.SPG($D606, BQ$1, $F606, "Options: Curr=USD, Mag=Actuals")</f>
        <v>60.365392279468999</v>
      </c>
      <c r="BR606" s="6">
        <f>_xll.SNL.Clients.Office.Excel.Functions.SPG($D606, BR$1, $F606, "Options: Curr=USD, Mag=Actuals")</f>
        <v>11.2237395243446</v>
      </c>
      <c r="BS606" s="6">
        <f>_xll.SNL.Clients.Office.Excel.Functions.SPG($D606, BS$1, $F606, "Options: Curr=USD, Mag=Actuals")</f>
        <v>12.7414285368296</v>
      </c>
      <c r="BT606" s="6">
        <f>_xll.SNL.Clients.Office.Excel.Functions.SPG($D606, BT$1, $F606, "Options: Curr=USD, Mag=Actuals")</f>
        <v>15.4636829668822</v>
      </c>
      <c r="BU606" s="6">
        <f>_xll.SNL.Clients.Office.Excel.Functions.SPG($D606, BU$1, $F606, "Options: Curr=USD, Mag=Actuals")</f>
        <v>0</v>
      </c>
      <c r="BV606" s="6">
        <f>_xll.SNL.Clients.Office.Excel.Functions.SPG($D606, BV$1, $F606, "Options: Curr=USD, Mag=Actuals")</f>
        <v>0</v>
      </c>
      <c r="BW606" s="6">
        <f>_xll.SNL.Clients.Office.Excel.Functions.SPG($D606, BW$1, $F606, "Options: Curr=USD, Mag=Actuals")</f>
        <v>0</v>
      </c>
      <c r="BX606" s="6">
        <f>_xll.SNL.Clients.Office.Excel.Functions.SPG($D606, BX$1, $F606, "Options: Curr=USD, Mag=Actuals")</f>
        <v>554652498199.65015</v>
      </c>
      <c r="BY606" s="6">
        <f>_xll.SNL.Clients.Office.Excel.Functions.SPG($D606, BY$1, $F606, "Options: Curr=USD, Mag=Actuals")</f>
        <v>38.069375303585602</v>
      </c>
      <c r="BZ606" s="6">
        <f>_xll.SNL.Clients.Office.Excel.Functions.SPG($D606, BZ$1, $F606, "Options: Curr=USD, Mag=Actuals")</f>
        <v>12937622166.592365</v>
      </c>
      <c r="CA606" s="6" t="str">
        <f>_xll.SNL.Clients.Office.Excel.Functions.SPG($D606, CA$1, $F606, "Options: Curr=USD, Mag=Actuals")</f>
        <v>Nonperforming Loans</v>
      </c>
      <c r="CB606" s="6">
        <f>_xll.SNL.Clients.Office.Excel.Functions.SPG($D606, CB$1, $F606, "Options: Curr=USD, Mag=Actuals")</f>
        <v>1.3862456618277299</v>
      </c>
      <c r="CC606" s="6">
        <f>_xll.SNL.Clients.Office.Excel.Functions.SPG($D606, CC$1, $F606, "Options: Curr=USD, Mag=Actuals")</f>
        <v>9.4966647368288601</v>
      </c>
      <c r="CD606" s="6">
        <f>_xll.SNL.Clients.Office.Excel.Functions.SPG($D606, CD$1, $F606, "Options: Curr=USD, Mag=Actuals")</f>
        <v>0.22546396137407099</v>
      </c>
      <c r="CE606" s="6">
        <f>_xll.SNL.Clients.Office.Excel.Functions.SPG($D606, CE$1, $F606, "Options: Curr=USD, Mag=Actuals")</f>
        <v>15.424962494675601</v>
      </c>
      <c r="CF606" s="6">
        <f>_xll.SNL.Clients.Office.Excel.Functions.SPG($D606, CF$1, $F606, "Options: Curr=USD, Mag=Actuals")</f>
        <v>0.81540231314684497</v>
      </c>
      <c r="CG606" s="6">
        <f>_xll.SNL.Clients.Office.Excel.Functions.SPG($D606, CG$1, $F606, "Options: Curr=USD, Mag=Actuals")</f>
        <v>1.312359926556</v>
      </c>
    </row>
    <row r="607" spans="1:85" x14ac:dyDescent="0.3">
      <c r="A607" s="10" t="s">
        <v>97</v>
      </c>
      <c r="B607" s="10" t="s">
        <v>85</v>
      </c>
      <c r="C607" s="10" t="s">
        <v>12</v>
      </c>
      <c r="D607">
        <v>4115073</v>
      </c>
      <c r="E607" s="10" t="s">
        <v>24</v>
      </c>
      <c r="F607" s="10" t="s">
        <v>74</v>
      </c>
      <c r="G607">
        <v>43.83</v>
      </c>
      <c r="H607">
        <v>688.61</v>
      </c>
      <c r="I607">
        <v>644.78</v>
      </c>
      <c r="J607">
        <v>4930.29</v>
      </c>
      <c r="K607">
        <v>38924.639999999999</v>
      </c>
      <c r="L607">
        <v>1.7</v>
      </c>
      <c r="M607">
        <v>4916.6612170509688</v>
      </c>
      <c r="N607">
        <v>126.66</v>
      </c>
      <c r="O607">
        <v>0.48</v>
      </c>
      <c r="P607">
        <v>2.31</v>
      </c>
      <c r="Q607">
        <v>112.18</v>
      </c>
      <c r="R607">
        <v>112.9</v>
      </c>
      <c r="S607" t="str">
        <f>_xll.SNL.Clients.Office.Excel.Functions.SPG(D607, S$1, F607, "Options: Curr=USD, Mag=Actuals")</f>
        <v>Mitsubishi UFJ Financial Group, Inc. (TSE:8306)</v>
      </c>
      <c r="T607" t="str">
        <f>_xll.SNL.Clients.Office.Excel.Functions.SPG($D607, T$1, $F607, "Options: Curr=USD, Mag=Actuals")</f>
        <v>Mitsubishi UFJ Financial Group, Inc.</v>
      </c>
      <c r="U607" s="6">
        <f>_xll.SNL.Clients.Office.Excel.Functions.SPG($D607, U$1, $F607, "Options: Curr=USD, Mag=Actuals")</f>
        <v>2774588209703.9106</v>
      </c>
      <c r="V607" t="str">
        <f>_xll.SNL.Clients.Office.Excel.Functions.SPG($D607, V$1, $F607, "Options: Curr=USD, Mag=Actuals")</f>
        <v>TSE:8306</v>
      </c>
      <c r="W607" t="str">
        <f>_xll.SNL.Clients.Office.Excel.Functions.SPG($D607, W$1, $F607, "Options: Curr=USD, Mag=Actuals")</f>
        <v>Bank</v>
      </c>
      <c r="X607" s="6">
        <f>_xll.SNL.Clients.Office.Excel.Functions.SPG($D607, X$1, $F607, "Options: Curr=USD, Mag=Actuals")</f>
        <v>37379540594.25708</v>
      </c>
      <c r="Y607" s="6">
        <f>_xll.SNL.Clients.Office.Excel.Functions.SPG($D607, Y$1, $F607, "Options: Curr=USD, Mag=Actuals")</f>
        <v>0</v>
      </c>
      <c r="Z607" s="6">
        <f>_xll.SNL.Clients.Office.Excel.Functions.SPG($D607, Z$1, $F607, "Options: Curr=USD, Mag=Actuals")</f>
        <v>22154418538.024071</v>
      </c>
      <c r="AA607" s="6">
        <f>_xll.SNL.Clients.Office.Excel.Functions.SPG($D607, AA$1, $F607, "Options: Curr=USD, Mag=Actuals")</f>
        <v>9195564854.9760208</v>
      </c>
      <c r="AB607" s="6">
        <f>_xll.SNL.Clients.Office.Excel.Functions.SPG($D607, AB$1, $F607, "Options: Curr=USD, Mag=Actuals")</f>
        <v>0.6683155700364547</v>
      </c>
      <c r="AC607" s="6">
        <f>_xll.SNL.Clients.Office.Excel.Functions.SPG($D607, AC$1, $F607, "Options: Curr=USD, Mag=Actuals")</f>
        <v>15.6495813454898</v>
      </c>
      <c r="AD607" s="6">
        <f>_xll.SNL.Clients.Office.Excel.Functions.SPG($D607, AD$1, $F607, "Options: Curr=USD, Mag=Actuals")</f>
        <v>0.33794311506230601</v>
      </c>
      <c r="AE607" s="6">
        <f>_xll.SNL.Clients.Office.Excel.Functions.SPG($D607, AE$1, $F607, "Options: Curr=USD, Mag=Actuals")</f>
        <v>6.1039845019381298</v>
      </c>
      <c r="AF607" s="6">
        <f>_xll.SNL.Clients.Office.Excel.Functions.SPG($D607, AF$1, $F607, "Options: Curr=USD, Mag=Actuals")</f>
        <v>2774588209703.9106</v>
      </c>
      <c r="AG607" s="6">
        <f>_xll.SNL.Clients.Office.Excel.Functions.SPG($D607, AG$1, $F607, "Options: Curr=USD, Mag=Actuals")</f>
        <v>622330945088.11646</v>
      </c>
      <c r="AH607" s="6">
        <f>_xll.SNL.Clients.Office.Excel.Functions.SPG($D607, AH$1, $F607, "Options: Curr=USD, Mag=Actuals")</f>
        <v>156273858037.02225</v>
      </c>
      <c r="AI607" s="6">
        <f>_xll.SNL.Clients.Office.Excel.Functions.SPG($D607, AI$1, $F607, "Options: Curr=USD, Mag=Actuals")</f>
        <v>43100</v>
      </c>
      <c r="AJ607" s="6" t="str">
        <f>_xll.SNL.Clients.Office.Excel.Functions.SPG($D607, AJ$1, $F607, "Options: Curr=USD, Mag=Actuals")</f>
        <v>#INVALID FUNCTION PARAMETER</v>
      </c>
      <c r="AK607" s="6" t="str">
        <f>_xll.SNL.Clients.Office.Excel.Functions.SPG($D607, AK$1, $F607, "Options: Curr=USD, Mag=Actuals")</f>
        <v>#INVALID FUNCTION PARAMETER</v>
      </c>
      <c r="AL607" s="6" t="str">
        <f>_xll.SNL.Clients.Office.Excel.Functions.SPG($D607, AL$1, $F607, "Options: Curr=USD, Mag=Actuals")</f>
        <v>#INVALID FUNCTION PARAMETER</v>
      </c>
      <c r="AM607" s="6" t="str">
        <f>_xll.SNL.Clients.Office.Excel.Functions.SPG($D607, AM$1, $F607, "Options: Curr=USD, Mag=Actuals")</f>
        <v>#INVALID FUNCTION PARAMETER</v>
      </c>
      <c r="AN607" s="6">
        <f>_xll.SNL.Clients.Office.Excel.Functions.SPG($D607, AN$1, $F607, "Options: Curr=USD, Mag=Actuals")</f>
        <v>2774588209703.9106</v>
      </c>
      <c r="AO607" s="6">
        <f>_xll.SNL.Clients.Office.Excel.Functions.SPG($D607, AO$1, $F607, "Options: Curr=USD, Mag=Actuals")</f>
        <v>968312922271.05249</v>
      </c>
      <c r="AP607" s="6">
        <f>_xll.SNL.Clients.Office.Excel.Functions.SPG($D607, AP$1, $F607, "Options: Curr=USD, Mag=Actuals")</f>
        <v>1651012829049.585</v>
      </c>
      <c r="AQ607" s="6">
        <f>_xll.SNL.Clients.Office.Excel.Functions.SPG($D607, AQ$1, $F607, "Options: Curr=USD, Mag=Actuals")</f>
        <v>143785386425.17868</v>
      </c>
      <c r="AR607" s="6">
        <f>_xll.SNL.Clients.Office.Excel.Functions.SPG($D607, AR$1, $F607, "Options: Curr=USD, Mag=Actuals")</f>
        <v>156273858037.02225</v>
      </c>
      <c r="AS607" s="6">
        <f>_xll.SNL.Clients.Office.Excel.Functions.SPG($D607, AS$1, $F607, "Options: Curr=USD, Mag=Actuals")</f>
        <v>145286616060.72714</v>
      </c>
      <c r="AT607" s="6">
        <f>_xll.SNL.Clients.Office.Excel.Functions.SPG($D607, AT$1, $F607, "Options: Curr=USD, Mag=Actuals")</f>
        <v>34.8993381751012</v>
      </c>
      <c r="AU607" s="6">
        <f>_xll.SNL.Clients.Office.Excel.Functions.SPG($D607, AU$1, $F607, "Options: Curr=USD, Mag=Actuals")</f>
        <v>58.649630410713897</v>
      </c>
      <c r="AV607" s="6">
        <f>_xll.SNL.Clients.Office.Excel.Functions.SPG($D607, AV$1, $F607, "Options: Curr=USD, Mag=Actuals")</f>
        <v>5.6323261769247903</v>
      </c>
      <c r="AW607" s="6">
        <f>_xll.SNL.Clients.Office.Excel.Functions.SPG($D607, AW$1, $F607, "Options: Curr=USD, Mag=Actuals")</f>
        <v>5.2571488343409296</v>
      </c>
      <c r="AX607" s="6">
        <f>_xll.SNL.Clients.Office.Excel.Functions.SPG($D607, AX$1, $F607, "Options: Curr=USD, Mag=Actuals")</f>
        <v>9195564854.9760208</v>
      </c>
      <c r="AY607" s="6">
        <f>_xll.SNL.Clients.Office.Excel.Functions.SPG($D607, AY$1, $F607, "Options: Curr=USD, Mag=Actuals")</f>
        <v>8945561957.3602867</v>
      </c>
      <c r="AZ607" s="6">
        <f>_xll.SNL.Clients.Office.Excel.Functions.SPG($D607, AZ$1, $F607, "Options: Curr=USD, Mag=Actuals")</f>
        <v>0.33794311506230601</v>
      </c>
      <c r="BA607" s="6">
        <f>_xll.SNL.Clients.Office.Excel.Functions.SPG($D607, BA$1, $F607, "Options: Curr=USD, Mag=Actuals")</f>
        <v>6.1039845019381298</v>
      </c>
      <c r="BB607" s="6">
        <f>_xll.SNL.Clients.Office.Excel.Functions.SPG($D607, BB$1, $F607, "Options: Curr=USD, Mag=Actuals")</f>
        <v>6.4800598223582</v>
      </c>
      <c r="BC607" s="6">
        <f>_xll.SNL.Clients.Office.Excel.Functions.SPG($D607, BC$1, $F607, "Options: Curr=USD, Mag=Actuals")</f>
        <v>0</v>
      </c>
      <c r="BD607" s="6">
        <f>_xll.SNL.Clients.Office.Excel.Functions.SPG($D607, BD$1, $F607, "Options: Curr=USD, Mag=Actuals")</f>
        <v>0.89922584468848599</v>
      </c>
      <c r="BE607" s="6">
        <f>_xll.SNL.Clients.Office.Excel.Functions.SPG($D607, BE$1, $F607, "Options: Curr=USD, Mag=Actuals")</f>
        <v>0.65162971087601496</v>
      </c>
      <c r="BF607" s="6">
        <f>_xll.SNL.Clients.Office.Excel.Functions.SPG($D607, BF$1, $F607, "Options: Curr=USD, Mag=Actuals")</f>
        <v>0.492961740819573</v>
      </c>
      <c r="BG607" s="6">
        <f>_xll.SNL.Clients.Office.Excel.Functions.SPG($D607, BG$1, $F607, "Options: Curr=USD, Mag=Actuals")</f>
        <v>0.88426008552139002</v>
      </c>
      <c r="BH607" s="6">
        <f>_xll.SNL.Clients.Office.Excel.Functions.SPG($D607, BH$1, $F607, "Options: Curr=USD, Mag=Actuals")</f>
        <v>0.49169382886868701</v>
      </c>
      <c r="BI607" s="6">
        <f>_xll.SNL.Clients.Office.Excel.Functions.SPG($D607, BI$1, $F607, "Options: Curr=USD, Mag=Actuals")</f>
        <v>1.7339080190420999</v>
      </c>
      <c r="BJ607" s="6">
        <f>_xll.SNL.Clients.Office.Excel.Functions.SPG($D607, BJ$1, $F607, "Options: Curr=USD, Mag=Actuals")</f>
        <v>1.3117116994848701</v>
      </c>
      <c r="BK607" s="6">
        <f>_xll.SNL.Clients.Office.Excel.Functions.SPG($D607, BK$1, $F607, "Options: Curr=USD, Mag=Actuals")</f>
        <v>2.3529093710954401</v>
      </c>
      <c r="BL607" s="6">
        <f>_xll.SNL.Clients.Office.Excel.Functions.SPG($D607, BL$1, $F607, "Options: Curr=USD, Mag=Actuals")</f>
        <v>1.30833793880087</v>
      </c>
      <c r="BM607" s="6">
        <f>_xll.SNL.Clients.Office.Excel.Functions.SPG($D607, BM$1, $F607, "Options: Curr=USD, Mag=Actuals")</f>
        <v>1.1874486272595799</v>
      </c>
      <c r="BN607" s="6">
        <f>_xll.SNL.Clients.Office.Excel.Functions.SPG($D607, BN$1, $F607, "Options: Curr=USD, Mag=Actuals")</f>
        <v>0.77140751651649397</v>
      </c>
      <c r="BO607" s="6">
        <f>_xll.SNL.Clients.Office.Excel.Functions.SPG($D607, BO$1, $F607, "Options: Curr=USD, Mag=Actuals")</f>
        <v>47.435308232612599</v>
      </c>
      <c r="BP607" s="6">
        <f>_xll.SNL.Clients.Office.Excel.Functions.SPG($D607, BP$1, $F607, "Options: Curr=USD, Mag=Actuals")</f>
        <v>35.885091996842597</v>
      </c>
      <c r="BQ607" s="6">
        <f>_xll.SNL.Clients.Office.Excel.Functions.SPG($D607, BQ$1, $F607, "Options: Curr=USD, Mag=Actuals")</f>
        <v>64.369609019384399</v>
      </c>
      <c r="BR607" s="6">
        <f>_xll.SNL.Clients.Office.Excel.Functions.SPG($D607, BR$1, $F607, "Options: Curr=USD, Mag=Actuals")</f>
        <v>12.332824263375301</v>
      </c>
      <c r="BS607" s="6">
        <f>_xll.SNL.Clients.Office.Excel.Functions.SPG($D607, BS$1, $F607, "Options: Curr=USD, Mag=Actuals")</f>
        <v>14.1510600984936</v>
      </c>
      <c r="BT607" s="6">
        <f>_xll.SNL.Clients.Office.Excel.Functions.SPG($D607, BT$1, $F607, "Options: Curr=USD, Mag=Actuals")</f>
        <v>16.7995884543095</v>
      </c>
      <c r="BU607" s="6">
        <f>_xll.SNL.Clients.Office.Excel.Functions.SPG($D607, BU$1, $F607, "Options: Curr=USD, Mag=Actuals")</f>
        <v>0</v>
      </c>
      <c r="BV607" s="6">
        <f>_xll.SNL.Clients.Office.Excel.Functions.SPG($D607, BV$1, $F607, "Options: Curr=USD, Mag=Actuals")</f>
        <v>0</v>
      </c>
      <c r="BW607" s="6">
        <f>_xll.SNL.Clients.Office.Excel.Functions.SPG($D607, BW$1, $F607, "Options: Curr=USD, Mag=Actuals")</f>
        <v>0</v>
      </c>
      <c r="BX607" s="6">
        <f>_xll.SNL.Clients.Office.Excel.Functions.SPG($D607, BX$1, $F607, "Options: Curr=USD, Mag=Actuals")</f>
        <v>643253491365.9165</v>
      </c>
      <c r="BY607" s="6">
        <f>_xll.SNL.Clients.Office.Excel.Functions.SPG($D607, BY$1, $F607, "Options: Curr=USD, Mag=Actuals")</f>
        <v>37.276665771042502</v>
      </c>
      <c r="BZ607" s="6">
        <f>_xll.SNL.Clients.Office.Excel.Functions.SPG($D607, BZ$1, $F607, "Options: Curr=USD, Mag=Actuals")</f>
        <v>12182385581.746347</v>
      </c>
      <c r="CA607" s="6" t="str">
        <f>_xll.SNL.Clients.Office.Excel.Functions.SPG($D607, CA$1, $F607, "Options: Curr=USD, Mag=Actuals")</f>
        <v>Nonperforming Loans</v>
      </c>
      <c r="CB607" s="6">
        <f>_xll.SNL.Clients.Office.Excel.Functions.SPG($D607, CB$1, $F607, "Options: Curr=USD, Mag=Actuals")</f>
        <v>1.24838939823707</v>
      </c>
      <c r="CC607" s="6">
        <f>_xll.SNL.Clients.Office.Excel.Functions.SPG($D607, CC$1, $F607, "Options: Curr=USD, Mag=Actuals")</f>
        <v>7.9716227674337503</v>
      </c>
      <c r="CD607" s="6">
        <f>_xll.SNL.Clients.Office.Excel.Functions.SPG($D607, CD$1, $F607, "Options: Curr=USD, Mag=Actuals")</f>
        <v>0.127258821792256</v>
      </c>
      <c r="CE607" s="6">
        <f>_xll.SNL.Clients.Office.Excel.Functions.SPG($D607, CE$1, $F607, "Options: Curr=USD, Mag=Actuals")</f>
        <v>9.2399148535036293</v>
      </c>
      <c r="CF607" s="6">
        <f>_xll.SNL.Clients.Office.Excel.Functions.SPG($D607, CF$1, $F607, "Options: Curr=USD, Mag=Actuals")</f>
        <v>0.77217813969006099</v>
      </c>
      <c r="CG607" s="6">
        <f>_xll.SNL.Clients.Office.Excel.Functions.SPG($D607, CG$1, $F607, "Options: Curr=USD, Mag=Actuals")</f>
        <v>1.17786833028988</v>
      </c>
    </row>
    <row r="608" spans="1:85" x14ac:dyDescent="0.3">
      <c r="A608" s="10" t="s">
        <v>97</v>
      </c>
      <c r="B608" s="10" t="s">
        <v>85</v>
      </c>
      <c r="C608" s="10" t="s">
        <v>12</v>
      </c>
      <c r="D608">
        <v>4115073</v>
      </c>
      <c r="E608" s="10" t="s">
        <v>24</v>
      </c>
      <c r="F608" s="10" t="s">
        <v>75</v>
      </c>
      <c r="G608">
        <v>10.59</v>
      </c>
      <c r="H608">
        <v>735.82</v>
      </c>
      <c r="I608">
        <v>725.23</v>
      </c>
      <c r="J608">
        <v>5041.9399999999996</v>
      </c>
      <c r="K608">
        <v>39934.269999999997</v>
      </c>
      <c r="L608">
        <v>0.63</v>
      </c>
      <c r="M608">
        <v>5024.8991134729122</v>
      </c>
      <c r="N608">
        <v>126.26</v>
      </c>
      <c r="O608">
        <v>0.99</v>
      </c>
      <c r="P608">
        <v>2.59</v>
      </c>
      <c r="Q608">
        <v>110.39</v>
      </c>
      <c r="R608">
        <v>110.83</v>
      </c>
      <c r="S608" t="str">
        <f>_xll.SNL.Clients.Office.Excel.Functions.SPG(D608, S$1, F608, "Options: Curr=USD, Mag=Actuals")</f>
        <v>Mitsubishi UFJ Financial Group, Inc. (TSE:8306)</v>
      </c>
      <c r="T608" t="str">
        <f>_xll.SNL.Clients.Office.Excel.Functions.SPG($D608, T$1, $F608, "Options: Curr=USD, Mag=Actuals")</f>
        <v>Mitsubishi UFJ Financial Group, Inc.</v>
      </c>
      <c r="U608" s="6">
        <f>_xll.SNL.Clients.Office.Excel.Functions.SPG($D608, U$1, $F608, "Options: Curr=USD, Mag=Actuals")</f>
        <v>2799934776466.2988</v>
      </c>
      <c r="V608" t="str">
        <f>_xll.SNL.Clients.Office.Excel.Functions.SPG($D608, V$1, $F608, "Options: Curr=USD, Mag=Actuals")</f>
        <v>TSE:8306</v>
      </c>
      <c r="W608" t="str">
        <f>_xll.SNL.Clients.Office.Excel.Functions.SPG($D608, W$1, $F608, "Options: Curr=USD, Mag=Actuals")</f>
        <v>Bank</v>
      </c>
      <c r="X608" s="6">
        <f>_xll.SNL.Clients.Office.Excel.Functions.SPG($D608, X$1, $F608, "Options: Curr=USD, Mag=Actuals")</f>
        <v>36454180077.067268</v>
      </c>
      <c r="Y608" s="6">
        <f>_xll.SNL.Clients.Office.Excel.Functions.SPG($D608, Y$1, $F608, "Options: Curr=USD, Mag=Actuals")</f>
        <v>0</v>
      </c>
      <c r="Z608" s="6">
        <f>_xll.SNL.Clients.Office.Excel.Functions.SPG($D608, Z$1, $F608, "Options: Curr=USD, Mag=Actuals")</f>
        <v>26885185068.702103</v>
      </c>
      <c r="AA608" s="6">
        <f>_xll.SNL.Clients.Office.Excel.Functions.SPG($D608, AA$1, $F608, "Options: Curr=USD, Mag=Actuals")</f>
        <v>9965252736.7240047</v>
      </c>
      <c r="AB608" s="6">
        <f>_xll.SNL.Clients.Office.Excel.Functions.SPG($D608, AB$1, $F608, "Options: Curr=USD, Mag=Actuals")</f>
        <v>0.68803161612852815</v>
      </c>
      <c r="AC608" s="6">
        <f>_xll.SNL.Clients.Office.Excel.Functions.SPG($D608, AC$1, $F608, "Options: Curr=USD, Mag=Actuals")</f>
        <v>1.3656358950585199</v>
      </c>
      <c r="AD608" s="6">
        <f>_xll.SNL.Clients.Office.Excel.Functions.SPG($D608, AD$1, $F608, "Options: Curr=USD, Mag=Actuals")</f>
        <v>0.36000259927317602</v>
      </c>
      <c r="AE608" s="6">
        <f>_xll.SNL.Clients.Office.Excel.Functions.SPG($D608, AE$1, $F608, "Options: Curr=USD, Mag=Actuals")</f>
        <v>6.3516783121685396</v>
      </c>
      <c r="AF608" s="6">
        <f>_xll.SNL.Clients.Office.Excel.Functions.SPG($D608, AF$1, $F608, "Options: Curr=USD, Mag=Actuals")</f>
        <v>2799934776466.2988</v>
      </c>
      <c r="AG608" s="6">
        <f>_xll.SNL.Clients.Office.Excel.Functions.SPG($D608, AG$1, $F608, "Options: Curr=USD, Mag=Actuals")</f>
        <v>637646228865.69739</v>
      </c>
      <c r="AH608" s="6">
        <f>_xll.SNL.Clients.Office.Excel.Functions.SPG($D608, AH$1, $F608, "Options: Curr=USD, Mag=Actuals")</f>
        <v>155861313402.9075</v>
      </c>
      <c r="AI608" s="6">
        <f>_xll.SNL.Clients.Office.Excel.Functions.SPG($D608, AI$1, $F608, "Options: Curr=USD, Mag=Actuals")</f>
        <v>43465</v>
      </c>
      <c r="AJ608" s="6" t="str">
        <f>_xll.SNL.Clients.Office.Excel.Functions.SPG($D608, AJ$1, $F608, "Options: Curr=USD, Mag=Actuals")</f>
        <v>#INVALID FUNCTION PARAMETER</v>
      </c>
      <c r="AK608" s="6" t="str">
        <f>_xll.SNL.Clients.Office.Excel.Functions.SPG($D608, AK$1, $F608, "Options: Curr=USD, Mag=Actuals")</f>
        <v>#INVALID FUNCTION PARAMETER</v>
      </c>
      <c r="AL608" s="6" t="str">
        <f>_xll.SNL.Clients.Office.Excel.Functions.SPG($D608, AL$1, $F608, "Options: Curr=USD, Mag=Actuals")</f>
        <v>#INVALID FUNCTION PARAMETER</v>
      </c>
      <c r="AM608" s="6" t="str">
        <f>_xll.SNL.Clients.Office.Excel.Functions.SPG($D608, AM$1, $F608, "Options: Curr=USD, Mag=Actuals")</f>
        <v>#INVALID FUNCTION PARAMETER</v>
      </c>
      <c r="AN608" s="6">
        <f>_xll.SNL.Clients.Office.Excel.Functions.SPG($D608, AN$1, $F608, "Options: Curr=USD, Mag=Actuals")</f>
        <v>2799934776466.2988</v>
      </c>
      <c r="AO608" s="6">
        <f>_xll.SNL.Clients.Office.Excel.Functions.SPG($D608, AO$1, $F608, "Options: Curr=USD, Mag=Actuals")</f>
        <v>981745795925.80762</v>
      </c>
      <c r="AP608" s="6">
        <f>_xll.SNL.Clients.Office.Excel.Functions.SPG($D608, AP$1, $F608, "Options: Curr=USD, Mag=Actuals")</f>
        <v>1683709556578.4075</v>
      </c>
      <c r="AQ608" s="6">
        <f>_xll.SNL.Clients.Office.Excel.Functions.SPG($D608, AQ$1, $F608, "Options: Curr=USD, Mag=Actuals")</f>
        <v>143921551291.98373</v>
      </c>
      <c r="AR608" s="6">
        <f>_xll.SNL.Clients.Office.Excel.Functions.SPG($D608, AR$1, $F608, "Options: Curr=USD, Mag=Actuals")</f>
        <v>155861313402.9075</v>
      </c>
      <c r="AS608" s="6">
        <f>_xll.SNL.Clients.Office.Excel.Functions.SPG($D608, AS$1, $F608, "Options: Curr=USD, Mag=Actuals")</f>
        <v>144426441234.10654</v>
      </c>
      <c r="AT608" s="6">
        <f>_xll.SNL.Clients.Office.Excel.Functions.SPG($D608, AT$1, $F608, "Options: Curr=USD, Mag=Actuals")</f>
        <v>35.063166620075201</v>
      </c>
      <c r="AU608" s="6">
        <f>_xll.SNL.Clients.Office.Excel.Functions.SPG($D608, AU$1, $F608, "Options: Curr=USD, Mag=Actuals")</f>
        <v>58.308500542153297</v>
      </c>
      <c r="AV608" s="6">
        <f>_xll.SNL.Clients.Office.Excel.Functions.SPG($D608, AV$1, $F608, "Options: Curr=USD, Mag=Actuals")</f>
        <v>5.5666051478390104</v>
      </c>
      <c r="AW608" s="6">
        <f>_xll.SNL.Clients.Office.Excel.Functions.SPG($D608, AW$1, $F608, "Options: Curr=USD, Mag=Actuals")</f>
        <v>5.1793597342974103</v>
      </c>
      <c r="AX608" s="6">
        <f>_xll.SNL.Clients.Office.Excel.Functions.SPG($D608, AX$1, $F608, "Options: Curr=USD, Mag=Actuals")</f>
        <v>9965252736.7240047</v>
      </c>
      <c r="AY608" s="6">
        <f>_xll.SNL.Clients.Office.Excel.Functions.SPG($D608, AY$1, $F608, "Options: Curr=USD, Mag=Actuals")</f>
        <v>9044899933.1714172</v>
      </c>
      <c r="AZ608" s="6">
        <f>_xll.SNL.Clients.Office.Excel.Functions.SPG($D608, AZ$1, $F608, "Options: Curr=USD, Mag=Actuals")</f>
        <v>0.36000259927317602</v>
      </c>
      <c r="BA608" s="6">
        <f>_xll.SNL.Clients.Office.Excel.Functions.SPG($D608, BA$1, $F608, "Options: Curr=USD, Mag=Actuals")</f>
        <v>6.3516783121685396</v>
      </c>
      <c r="BB608" s="6">
        <f>_xll.SNL.Clients.Office.Excel.Functions.SPG($D608, BB$1, $F608, "Options: Curr=USD, Mag=Actuals")</f>
        <v>6.2323683182497698</v>
      </c>
      <c r="BC608" s="6">
        <f>_xll.SNL.Clients.Office.Excel.Functions.SPG($D608, BC$1, $F608, "Options: Curr=USD, Mag=Actuals")</f>
        <v>0</v>
      </c>
      <c r="BD608" s="6">
        <f>_xll.SNL.Clients.Office.Excel.Functions.SPG($D608, BD$1, $F608, "Options: Curr=USD, Mag=Actuals")</f>
        <v>0.94607621962195898</v>
      </c>
      <c r="BE608" s="6">
        <f>_xll.SNL.Clients.Office.Excel.Functions.SPG($D608, BE$1, $F608, "Options: Curr=USD, Mag=Actuals")</f>
        <v>0.62936206504022596</v>
      </c>
      <c r="BF608" s="6">
        <f>_xll.SNL.Clients.Office.Excel.Functions.SPG($D608, BF$1, $F608, "Options: Curr=USD, Mag=Actuals")</f>
        <v>0.47367042389090103</v>
      </c>
      <c r="BG608" s="6">
        <f>_xll.SNL.Clients.Office.Excel.Functions.SPG($D608, BG$1, $F608, "Options: Curr=USD, Mag=Actuals")</f>
        <v>0.86339270028646498</v>
      </c>
      <c r="BH608" s="6">
        <f>_xll.SNL.Clients.Office.Excel.Functions.SPG($D608, BH$1, $F608, "Options: Curr=USD, Mag=Actuals")</f>
        <v>0.42353558828229598</v>
      </c>
      <c r="BI608" s="6">
        <f>_xll.SNL.Clients.Office.Excel.Functions.SPG($D608, BI$1, $F608, "Options: Curr=USD, Mag=Actuals")</f>
        <v>1.65394495614435</v>
      </c>
      <c r="BJ608" s="6">
        <f>_xll.SNL.Clients.Office.Excel.Functions.SPG($D608, BJ$1, $F608, "Options: Curr=USD, Mag=Actuals")</f>
        <v>1.2447919122978</v>
      </c>
      <c r="BK608" s="6">
        <f>_xll.SNL.Clients.Office.Excel.Functions.SPG($D608, BK$1, $F608, "Options: Curr=USD, Mag=Actuals")</f>
        <v>2.2689705673941098</v>
      </c>
      <c r="BL608" s="6">
        <f>_xll.SNL.Clients.Office.Excel.Functions.SPG($D608, BL$1, $F608, "Options: Curr=USD, Mag=Actuals")</f>
        <v>1.1130390420693099</v>
      </c>
      <c r="BM608" s="6">
        <f>_xll.SNL.Clients.Office.Excel.Functions.SPG($D608, BM$1, $F608, "Options: Curr=USD, Mag=Actuals")</f>
        <v>1.16065129811436</v>
      </c>
      <c r="BN608" s="6">
        <f>_xll.SNL.Clients.Office.Excel.Functions.SPG($D608, BN$1, $F608, "Options: Curr=USD, Mag=Actuals")</f>
        <v>0.73432959014577504</v>
      </c>
      <c r="BO608" s="6">
        <f>_xll.SNL.Clients.Office.Excel.Functions.SPG($D608, BO$1, $F608, "Options: Curr=USD, Mag=Actuals")</f>
        <v>47.789876563887297</v>
      </c>
      <c r="BP608" s="6">
        <f>_xll.SNL.Clients.Office.Excel.Functions.SPG($D608, BP$1, $F608, "Options: Curr=USD, Mag=Actuals")</f>
        <v>35.967612837077397</v>
      </c>
      <c r="BQ608" s="6">
        <f>_xll.SNL.Clients.Office.Excel.Functions.SPG($D608, BQ$1, $F608, "Options: Curr=USD, Mag=Actuals")</f>
        <v>65.560720712034495</v>
      </c>
      <c r="BR608" s="6">
        <f>_xll.SNL.Clients.Office.Excel.Functions.SPG($D608, BR$1, $F608, "Options: Curr=USD, Mag=Actuals")</f>
        <v>11.973973002803801</v>
      </c>
      <c r="BS608" s="6">
        <f>_xll.SNL.Clients.Office.Excel.Functions.SPG($D608, BS$1, $F608, "Options: Curr=USD, Mag=Actuals")</f>
        <v>13.82517883779</v>
      </c>
      <c r="BT608" s="6">
        <f>_xll.SNL.Clients.Office.Excel.Functions.SPG($D608, BT$1, $F608, "Options: Curr=USD, Mag=Actuals")</f>
        <v>16.037921220695399</v>
      </c>
      <c r="BU608" s="6">
        <f>_xll.SNL.Clients.Office.Excel.Functions.SPG($D608, BU$1, $F608, "Options: Curr=USD, Mag=Actuals")</f>
        <v>0</v>
      </c>
      <c r="BV608" s="6">
        <f>_xll.SNL.Clients.Office.Excel.Functions.SPG($D608, BV$1, $F608, "Options: Curr=USD, Mag=Actuals")</f>
        <v>0</v>
      </c>
      <c r="BW608" s="6">
        <f>_xll.SNL.Clients.Office.Excel.Functions.SPG($D608, BW$1, $F608, "Options: Curr=USD, Mag=Actuals")</f>
        <v>0</v>
      </c>
      <c r="BX608" s="6">
        <f>_xll.SNL.Clients.Office.Excel.Functions.SPG($D608, BX$1, $F608, "Options: Curr=USD, Mag=Actuals")</f>
        <v>657228209451.76135</v>
      </c>
      <c r="BY608" s="6">
        <f>_xll.SNL.Clients.Office.Excel.Functions.SPG($D608, BY$1, $F608, "Options: Curr=USD, Mag=Actuals")</f>
        <v>38.121713722512901</v>
      </c>
      <c r="BZ608" s="6">
        <f>_xll.SNL.Clients.Office.Excel.Functions.SPG($D608, BZ$1, $F608, "Options: Curr=USD, Mag=Actuals")</f>
        <v>8880617964.7267914</v>
      </c>
      <c r="CA608" s="6" t="str">
        <f>_xll.SNL.Clients.Office.Excel.Functions.SPG($D608, CA$1, $F608, "Options: Curr=USD, Mag=Actuals")</f>
        <v>Nonperforming Loans</v>
      </c>
      <c r="CB608" s="6">
        <f>_xll.SNL.Clients.Office.Excel.Functions.SPG($D608, CB$1, $F608, "Options: Curr=USD, Mag=Actuals")</f>
        <v>0.89881177039121496</v>
      </c>
      <c r="CC608" s="6">
        <f>_xll.SNL.Clients.Office.Excel.Functions.SPG($D608, CC$1, $F608, "Options: Curr=USD, Mag=Actuals")</f>
        <v>5.89211257928243</v>
      </c>
      <c r="CD608" s="6">
        <f>_xll.SNL.Clients.Office.Excel.Functions.SPG($D608, CD$1, $F608, "Options: Curr=USD, Mag=Actuals")</f>
        <v>-5.1000637221235198E-2</v>
      </c>
      <c r="CE608" s="6">
        <f>_xll.SNL.Clients.Office.Excel.Functions.SPG($D608, CE$1, $F608, "Options: Curr=USD, Mag=Actuals")</f>
        <v>-4.2776806783464103</v>
      </c>
      <c r="CF608" s="6">
        <f>_xll.SNL.Clients.Office.Excel.Functions.SPG($D608, CF$1, $F608, "Options: Curr=USD, Mag=Actuals")</f>
        <v>0.63701868326520705</v>
      </c>
      <c r="CG608" s="6">
        <f>_xll.SNL.Clients.Office.Excel.Functions.SPG($D608, CG$1, $F608, "Options: Curr=USD, Mag=Actuals")</f>
        <v>0.83199910127356902</v>
      </c>
    </row>
    <row r="609" spans="1:85" x14ac:dyDescent="0.3">
      <c r="A609" s="10" t="s">
        <v>97</v>
      </c>
      <c r="B609" s="10" t="s">
        <v>85</v>
      </c>
      <c r="C609" s="10" t="s">
        <v>12</v>
      </c>
      <c r="D609">
        <v>4115073</v>
      </c>
      <c r="E609" s="10" t="s">
        <v>24</v>
      </c>
      <c r="F609" s="10" t="s">
        <v>76</v>
      </c>
      <c r="G609">
        <v>1.36</v>
      </c>
      <c r="H609">
        <v>695.17</v>
      </c>
      <c r="I609">
        <v>693.81</v>
      </c>
      <c r="J609">
        <v>5117.24</v>
      </c>
      <c r="K609">
        <v>40680.28</v>
      </c>
      <c r="L609">
        <v>-0.4</v>
      </c>
      <c r="M609">
        <v>5068.8711971189641</v>
      </c>
      <c r="N609">
        <v>125.79</v>
      </c>
      <c r="O609">
        <v>0.45</v>
      </c>
      <c r="P609">
        <v>0.19</v>
      </c>
      <c r="Q609">
        <v>109.01</v>
      </c>
      <c r="R609">
        <v>109.12</v>
      </c>
      <c r="S609" t="str">
        <f>_xll.SNL.Clients.Office.Excel.Functions.SPG(D609, S$1, F609, "Options: Curr=USD, Mag=Actuals")</f>
        <v>Mitsubishi UFJ Financial Group, Inc. (TSE:8306)</v>
      </c>
      <c r="T609" t="str">
        <f>_xll.SNL.Clients.Office.Excel.Functions.SPG($D609, T$1, $F609, "Options: Curr=USD, Mag=Actuals")</f>
        <v>Mitsubishi UFJ Financial Group, Inc.</v>
      </c>
      <c r="U609" s="6">
        <f>_xll.SNL.Clients.Office.Excel.Functions.SPG($D609, U$1, $F609, "Options: Curr=USD, Mag=Actuals")</f>
        <v>2892966018568.7861</v>
      </c>
      <c r="V609" t="str">
        <f>_xll.SNL.Clients.Office.Excel.Functions.SPG($D609, V$1, $F609, "Options: Curr=USD, Mag=Actuals")</f>
        <v>TSE:8306</v>
      </c>
      <c r="W609" t="str">
        <f>_xll.SNL.Clients.Office.Excel.Functions.SPG($D609, W$1, $F609, "Options: Curr=USD, Mag=Actuals")</f>
        <v>Bank</v>
      </c>
      <c r="X609" s="6">
        <f>_xll.SNL.Clients.Office.Excel.Functions.SPG($D609, X$1, $F609, "Options: Curr=USD, Mag=Actuals")</f>
        <v>37791090771.284889</v>
      </c>
      <c r="Y609" s="6">
        <f>_xll.SNL.Clients.Office.Excel.Functions.SPG($D609, Y$1, $F609, "Options: Curr=USD, Mag=Actuals")</f>
        <v>0</v>
      </c>
      <c r="Z609" s="6">
        <f>_xll.SNL.Clients.Office.Excel.Functions.SPG($D609, Z$1, $F609, "Options: Curr=USD, Mag=Actuals")</f>
        <v>26320340758.120998</v>
      </c>
      <c r="AA609" s="6">
        <f>_xll.SNL.Clients.Office.Excel.Functions.SPG($D609, AA$1, $F609, "Options: Curr=USD, Mag=Actuals")</f>
        <v>6049333090.268116</v>
      </c>
      <c r="AB609" s="6">
        <f>_xll.SNL.Clients.Office.Excel.Functions.SPG($D609, AB$1, $F609, "Options: Curr=USD, Mag=Actuals")</f>
        <v>0.41305107517952944</v>
      </c>
      <c r="AC609" s="6">
        <f>_xll.SNL.Clients.Office.Excel.Functions.SPG($D609, AC$1, $F609, "Options: Curr=USD, Mag=Actuals")</f>
        <v>-40.723306125784099</v>
      </c>
      <c r="AD609" s="6">
        <f>_xll.SNL.Clients.Office.Excel.Functions.SPG($D609, AD$1, $F609, "Options: Curr=USD, Mag=Actuals")</f>
        <v>0.21113808329828901</v>
      </c>
      <c r="AE609" s="6">
        <f>_xll.SNL.Clients.Office.Excel.Functions.SPG($D609, AE$1, $F609, "Options: Curr=USD, Mag=Actuals")</f>
        <v>3.7552978390837199</v>
      </c>
      <c r="AF609" s="6">
        <f>_xll.SNL.Clients.Office.Excel.Functions.SPG($D609, AF$1, $F609, "Options: Curr=USD, Mag=Actuals")</f>
        <v>2892966018568.7861</v>
      </c>
      <c r="AG609" s="6">
        <f>_xll.SNL.Clients.Office.Excel.Functions.SPG($D609, AG$1, $F609, "Options: Curr=USD, Mag=Actuals")</f>
        <v>625219577279.46118</v>
      </c>
      <c r="AH609" s="6">
        <f>_xll.SNL.Clients.Office.Excel.Functions.SPG($D609, AH$1, $F609, "Options: Curr=USD, Mag=Actuals")</f>
        <v>163307995251.98523</v>
      </c>
      <c r="AI609" s="6">
        <f>_xll.SNL.Clients.Office.Excel.Functions.SPG($D609, AI$1, $F609, "Options: Curr=USD, Mag=Actuals")</f>
        <v>43830</v>
      </c>
      <c r="AJ609" s="6" t="str">
        <f>_xll.SNL.Clients.Office.Excel.Functions.SPG($D609, AJ$1, $F609, "Options: Curr=USD, Mag=Actuals")</f>
        <v>#INVALID FUNCTION PARAMETER</v>
      </c>
      <c r="AK609" s="6" t="str">
        <f>_xll.SNL.Clients.Office.Excel.Functions.SPG($D609, AK$1, $F609, "Options: Curr=USD, Mag=Actuals")</f>
        <v>#INVALID FUNCTION PARAMETER</v>
      </c>
      <c r="AL609" s="6" t="str">
        <f>_xll.SNL.Clients.Office.Excel.Functions.SPG($D609, AL$1, $F609, "Options: Curr=USD, Mag=Actuals")</f>
        <v>#INVALID FUNCTION PARAMETER</v>
      </c>
      <c r="AM609" s="6" t="str">
        <f>_xll.SNL.Clients.Office.Excel.Functions.SPG($D609, AM$1, $F609, "Options: Curr=USD, Mag=Actuals")</f>
        <v>#INVALID FUNCTION PARAMETER</v>
      </c>
      <c r="AN609" s="6">
        <f>_xll.SNL.Clients.Office.Excel.Functions.SPG($D609, AN$1, $F609, "Options: Curr=USD, Mag=Actuals")</f>
        <v>2892966018568.7861</v>
      </c>
      <c r="AO609" s="6">
        <f>_xll.SNL.Clients.Office.Excel.Functions.SPG($D609, AO$1, $F609, "Options: Curr=USD, Mag=Actuals")</f>
        <v>971669148025.80115</v>
      </c>
      <c r="AP609" s="6">
        <f>_xll.SNL.Clients.Office.Excel.Functions.SPG($D609, AP$1, $F609, "Options: Curr=USD, Mag=Actuals")</f>
        <v>1773779999447.9053</v>
      </c>
      <c r="AQ609" s="6">
        <f>_xll.SNL.Clients.Office.Excel.Functions.SPG($D609, AQ$1, $F609, "Options: Curr=USD, Mag=Actuals")</f>
        <v>153236637006.91037</v>
      </c>
      <c r="AR609" s="6">
        <f>_xll.SNL.Clients.Office.Excel.Functions.SPG($D609, AR$1, $F609, "Options: Curr=USD, Mag=Actuals")</f>
        <v>163307995251.98523</v>
      </c>
      <c r="AS609" s="6">
        <f>_xll.SNL.Clients.Office.Excel.Functions.SPG($D609, AS$1, $F609, "Options: Curr=USD, Mag=Actuals")</f>
        <v>148647919983.06909</v>
      </c>
      <c r="AT609" s="6">
        <f>_xll.SNL.Clients.Office.Excel.Functions.SPG($D609, AT$1, $F609, "Options: Curr=USD, Mag=Actuals")</f>
        <v>33.587299048417698</v>
      </c>
      <c r="AU609" s="6">
        <f>_xll.SNL.Clients.Office.Excel.Functions.SPG($D609, AU$1, $F609, "Options: Curr=USD, Mag=Actuals")</f>
        <v>54.779575163111303</v>
      </c>
      <c r="AV609" s="6">
        <f>_xll.SNL.Clients.Office.Excel.Functions.SPG($D609, AV$1, $F609, "Options: Curr=USD, Mag=Actuals")</f>
        <v>5.6450021951096803</v>
      </c>
      <c r="AW609" s="6">
        <f>_xll.SNL.Clients.Office.Excel.Functions.SPG($D609, AW$1, $F609, "Options: Curr=USD, Mag=Actuals")</f>
        <v>5.1644238976434096</v>
      </c>
      <c r="AX609" s="6">
        <f>_xll.SNL.Clients.Office.Excel.Functions.SPG($D609, AX$1, $F609, "Options: Curr=USD, Mag=Actuals")</f>
        <v>6049333090.268116</v>
      </c>
      <c r="AY609" s="6">
        <f>_xll.SNL.Clients.Office.Excel.Functions.SPG($D609, AY$1, $F609, "Options: Curr=USD, Mag=Actuals")</f>
        <v>5364608867.7780228</v>
      </c>
      <c r="AZ609" s="6">
        <f>_xll.SNL.Clients.Office.Excel.Functions.SPG($D609, AZ$1, $F609, "Options: Curr=USD, Mag=Actuals")</f>
        <v>0.21113808329828901</v>
      </c>
      <c r="BA609" s="6">
        <f>_xll.SNL.Clients.Office.Excel.Functions.SPG($D609, BA$1, $F609, "Options: Curr=USD, Mag=Actuals")</f>
        <v>3.7552978390837199</v>
      </c>
      <c r="BB609" s="6">
        <f>_xll.SNL.Clients.Office.Excel.Functions.SPG($D609, BB$1, $F609, "Options: Curr=USD, Mag=Actuals")</f>
        <v>3.5589033199264901</v>
      </c>
      <c r="BC609" s="6">
        <f>_xll.SNL.Clients.Office.Excel.Functions.SPG($D609, BC$1, $F609, "Options: Curr=USD, Mag=Actuals")</f>
        <v>0</v>
      </c>
      <c r="BD609" s="6">
        <f>_xll.SNL.Clients.Office.Excel.Functions.SPG($D609, BD$1, $F609, "Options: Curr=USD, Mag=Actuals")</f>
        <v>0.57149152103791701</v>
      </c>
      <c r="BE609" s="6">
        <f>_xll.SNL.Clients.Office.Excel.Functions.SPG($D609, BE$1, $F609, "Options: Curr=USD, Mag=Actuals")</f>
        <v>0.59399194940894295</v>
      </c>
      <c r="BF609" s="6">
        <f>_xll.SNL.Clients.Office.Excel.Functions.SPG($D609, BF$1, $F609, "Options: Curr=USD, Mag=Actuals")</f>
        <v>0.45481870518944201</v>
      </c>
      <c r="BG609" s="6">
        <f>_xll.SNL.Clients.Office.Excel.Functions.SPG($D609, BG$1, $F609, "Options: Curr=USD, Mag=Actuals")</f>
        <v>0.86972262333063699</v>
      </c>
      <c r="BH609" s="6">
        <f>_xll.SNL.Clients.Office.Excel.Functions.SPG($D609, BH$1, $F609, "Options: Curr=USD, Mag=Actuals")</f>
        <v>0.31666245532750797</v>
      </c>
      <c r="BI609" s="6">
        <f>_xll.SNL.Clients.Office.Excel.Functions.SPG($D609, BI$1, $F609, "Options: Curr=USD, Mag=Actuals")</f>
        <v>1.6077694622831999</v>
      </c>
      <c r="BJ609" s="6">
        <f>_xll.SNL.Clients.Office.Excel.Functions.SPG($D609, BJ$1, $F609, "Options: Curr=USD, Mag=Actuals")</f>
        <v>1.2310665587410701</v>
      </c>
      <c r="BK609" s="6">
        <f>_xll.SNL.Clients.Office.Excel.Functions.SPG($D609, BK$1, $F609, "Options: Curr=USD, Mag=Actuals")</f>
        <v>2.3540949937776698</v>
      </c>
      <c r="BL609" s="6">
        <f>_xll.SNL.Clients.Office.Excel.Functions.SPG($D609, BL$1, $F609, "Options: Curr=USD, Mag=Actuals")</f>
        <v>0.85711637343534597</v>
      </c>
      <c r="BM609" s="6">
        <f>_xll.SNL.Clients.Office.Excel.Functions.SPG($D609, BM$1, $F609, "Options: Curr=USD, Mag=Actuals")</f>
        <v>0.72067307505784794</v>
      </c>
      <c r="BN609" s="6">
        <f>_xll.SNL.Clients.Office.Excel.Functions.SPG($D609, BN$1, $F609, "Options: Curr=USD, Mag=Actuals")</f>
        <v>0.695778258251047</v>
      </c>
      <c r="BO609" s="6">
        <f>_xll.SNL.Clients.Office.Excel.Functions.SPG($D609, BO$1, $F609, "Options: Curr=USD, Mag=Actuals")</f>
        <v>45.033121907604396</v>
      </c>
      <c r="BP609" s="6">
        <f>_xll.SNL.Clients.Office.Excel.Functions.SPG($D609, BP$1, $F609, "Options: Curr=USD, Mag=Actuals")</f>
        <v>34.481790901434898</v>
      </c>
      <c r="BQ609" s="6">
        <f>_xll.SNL.Clients.Office.Excel.Functions.SPG($D609, BQ$1, $F609, "Options: Curr=USD, Mag=Actuals")</f>
        <v>65.937467605786296</v>
      </c>
      <c r="BR609" s="6">
        <f>_xll.SNL.Clients.Office.Excel.Functions.SPG($D609, BR$1, $F609, "Options: Curr=USD, Mag=Actuals")</f>
        <v>12.693465137617</v>
      </c>
      <c r="BS609" s="6">
        <f>_xll.SNL.Clients.Office.Excel.Functions.SPG($D609, BS$1, $F609, "Options: Curr=USD, Mag=Actuals")</f>
        <v>14.5589950959933</v>
      </c>
      <c r="BT609" s="6">
        <f>_xll.SNL.Clients.Office.Excel.Functions.SPG($D609, BT$1, $F609, "Options: Curr=USD, Mag=Actuals")</f>
        <v>16.846087917374099</v>
      </c>
      <c r="BU609" s="6">
        <f>_xll.SNL.Clients.Office.Excel.Functions.SPG($D609, BU$1, $F609, "Options: Curr=USD, Mag=Actuals")</f>
        <v>0</v>
      </c>
      <c r="BV609" s="6">
        <f>_xll.SNL.Clients.Office.Excel.Functions.SPG($D609, BV$1, $F609, "Options: Curr=USD, Mag=Actuals")</f>
        <v>0</v>
      </c>
      <c r="BW609" s="6">
        <f>_xll.SNL.Clients.Office.Excel.Functions.SPG($D609, BW$1, $F609, "Options: Curr=USD, Mag=Actuals")</f>
        <v>0</v>
      </c>
      <c r="BX609" s="6">
        <f>_xll.SNL.Clients.Office.Excel.Functions.SPG($D609, BX$1, $F609, "Options: Curr=USD, Mag=Actuals")</f>
        <v>638562418911.08508</v>
      </c>
      <c r="BY609" s="6">
        <f>_xll.SNL.Clients.Office.Excel.Functions.SPG($D609, BY$1, $F609, "Options: Curr=USD, Mag=Actuals")</f>
        <v>36.617253342018998</v>
      </c>
      <c r="BZ609" s="6">
        <f>_xll.SNL.Clients.Office.Excel.Functions.SPG($D609, BZ$1, $F609, "Options: Curr=USD, Mag=Actuals")</f>
        <v>9827093129.1809692</v>
      </c>
      <c r="CA609" s="6" t="str">
        <f>_xll.SNL.Clients.Office.Excel.Functions.SPG($D609, CA$1, $F609, "Options: Curr=USD, Mag=Actuals")</f>
        <v>Nonperforming Loans</v>
      </c>
      <c r="CB609" s="6">
        <f>_xll.SNL.Clients.Office.Excel.Functions.SPG($D609, CB$1, $F609, "Options: Curr=USD, Mag=Actuals")</f>
        <v>1.0049221925104601</v>
      </c>
      <c r="CC609" s="6">
        <f>_xll.SNL.Clients.Office.Excel.Functions.SPG($D609, CC$1, $F609, "Options: Curr=USD, Mag=Actuals")</f>
        <v>6.3451897436189899</v>
      </c>
      <c r="CD609" s="6">
        <f>_xll.SNL.Clients.Office.Excel.Functions.SPG($D609, CD$1, $F609, "Options: Curr=USD, Mag=Actuals")</f>
        <v>0.146921406111091</v>
      </c>
      <c r="CE609" s="6">
        <f>_xll.SNL.Clients.Office.Excel.Functions.SPG($D609, CE$1, $F609, "Options: Curr=USD, Mag=Actuals")</f>
        <v>15.9188766667273</v>
      </c>
      <c r="CF609" s="6">
        <f>_xll.SNL.Clients.Office.Excel.Functions.SPG($D609, CF$1, $F609, "Options: Curr=USD, Mag=Actuals")</f>
        <v>0.63675211041338597</v>
      </c>
      <c r="CG609" s="6">
        <f>_xll.SNL.Clients.Office.Excel.Functions.SPG($D609, CG$1, $F609, "Options: Curr=USD, Mag=Actuals")</f>
        <v>0.92767526002128298</v>
      </c>
    </row>
    <row r="610" spans="1:85" x14ac:dyDescent="0.3">
      <c r="A610" s="10" t="s">
        <v>97</v>
      </c>
      <c r="B610" s="10" t="s">
        <v>85</v>
      </c>
      <c r="C610" s="10" t="s">
        <v>12</v>
      </c>
      <c r="D610">
        <v>4115073</v>
      </c>
      <c r="E610" s="10" t="s">
        <v>24</v>
      </c>
      <c r="F610" s="10" t="s">
        <v>9</v>
      </c>
      <c r="G610">
        <v>26.65</v>
      </c>
      <c r="H610">
        <v>630.42999999999995</v>
      </c>
      <c r="I610">
        <v>603.79</v>
      </c>
      <c r="J610">
        <v>5052.46</v>
      </c>
      <c r="K610">
        <v>40340.67</v>
      </c>
      <c r="L610">
        <v>-4.1900000000000004</v>
      </c>
      <c r="M610">
        <v>4959.4743383416826</v>
      </c>
      <c r="N610">
        <v>125.24</v>
      </c>
      <c r="O610">
        <v>0.01</v>
      </c>
      <c r="P610">
        <v>-1.1499999999999999</v>
      </c>
      <c r="Q610">
        <v>106.79</v>
      </c>
      <c r="R610">
        <v>103.47</v>
      </c>
      <c r="S610" t="str">
        <f>_xll.SNL.Clients.Office.Excel.Functions.SPG(D610, S$1, F610, "Options: Curr=USD, Mag=Actuals")</f>
        <v>Mitsubishi UFJ Financial Group, Inc. (TSE:8306)</v>
      </c>
      <c r="T610" t="str">
        <f>_xll.SNL.Clients.Office.Excel.Functions.SPG($D610, T$1, $F610, "Options: Curr=USD, Mag=Actuals")</f>
        <v>Mitsubishi UFJ Financial Group, Inc.</v>
      </c>
      <c r="U610" s="6">
        <f>_xll.SNL.Clients.Office.Excel.Functions.SPG($D610, U$1, $F610, "Options: Curr=USD, Mag=Actuals")</f>
        <v>3407796554497.2729</v>
      </c>
      <c r="V610" t="str">
        <f>_xll.SNL.Clients.Office.Excel.Functions.SPG($D610, V$1, $F610, "Options: Curr=USD, Mag=Actuals")</f>
        <v>TSE:8306</v>
      </c>
      <c r="W610" t="str">
        <f>_xll.SNL.Clients.Office.Excel.Functions.SPG($D610, W$1, $F610, "Options: Curr=USD, Mag=Actuals")</f>
        <v>Bank</v>
      </c>
      <c r="X610" s="6">
        <f>_xll.SNL.Clients.Office.Excel.Functions.SPG($D610, X$1, $F610, "Options: Curr=USD, Mag=Actuals")</f>
        <v>39099083536.106544</v>
      </c>
      <c r="Y610" s="6">
        <f>_xll.SNL.Clients.Office.Excel.Functions.SPG($D610, Y$1, $F610, "Options: Curr=USD, Mag=Actuals")</f>
        <v>0</v>
      </c>
      <c r="Z610" s="6">
        <f>_xll.SNL.Clients.Office.Excel.Functions.SPG($D610, Z$1, $F610, "Options: Curr=USD, Mag=Actuals")</f>
        <v>17317525343.538097</v>
      </c>
      <c r="AA610" s="6">
        <f>_xll.SNL.Clients.Office.Excel.Functions.SPG($D610, AA$1, $F610, "Options: Curr=USD, Mag=Actuals")</f>
        <v>5815251390.6822882</v>
      </c>
      <c r="AB610" s="6">
        <f>_xll.SNL.Clients.Office.Excel.Functions.SPG($D610, AB$1, $F610, "Options: Curr=USD, Mag=Actuals")</f>
        <v>0.39949004749062522</v>
      </c>
      <c r="AC610" s="6">
        <f>_xll.SNL.Clients.Office.Excel.Functions.SPG($D610, AC$1, $F610, "Options: Curr=USD, Mag=Actuals")</f>
        <v>-5.2941755930172798</v>
      </c>
      <c r="AD610" s="6">
        <f>_xll.SNL.Clients.Office.Excel.Functions.SPG($D610, AD$1, $F610, "Options: Curr=USD, Mag=Actuals")</f>
        <v>0.18255501976095101</v>
      </c>
      <c r="AE610" s="6">
        <f>_xll.SNL.Clients.Office.Excel.Functions.SPG($D610, AE$1, $F610, "Options: Curr=USD, Mag=Actuals")</f>
        <v>3.6147219689888002</v>
      </c>
      <c r="AF610" s="6">
        <f>_xll.SNL.Clients.Office.Excel.Functions.SPG($D610, AF$1, $F610, "Options: Curr=USD, Mag=Actuals")</f>
        <v>3407796554497.2729</v>
      </c>
      <c r="AG610" s="6">
        <f>_xll.SNL.Clients.Office.Excel.Functions.SPG($D610, AG$1, $F610, "Options: Curr=USD, Mag=Actuals")</f>
        <v>803816572519.30603</v>
      </c>
      <c r="AH610" s="6">
        <f>_xll.SNL.Clients.Office.Excel.Functions.SPG($D610, AH$1, $F610, "Options: Curr=USD, Mag=Actuals")</f>
        <v>169214045558.92529</v>
      </c>
      <c r="AI610" s="6">
        <f>_xll.SNL.Clients.Office.Excel.Functions.SPG($D610, AI$1, $F610, "Options: Curr=USD, Mag=Actuals")</f>
        <v>44196</v>
      </c>
      <c r="AJ610" s="6" t="str">
        <f>_xll.SNL.Clients.Office.Excel.Functions.SPG($D610, AJ$1, $F610, "Options: Curr=USD, Mag=Actuals")</f>
        <v>#INVALID FUNCTION PARAMETER</v>
      </c>
      <c r="AK610" s="6" t="str">
        <f>_xll.SNL.Clients.Office.Excel.Functions.SPG($D610, AK$1, $F610, "Options: Curr=USD, Mag=Actuals")</f>
        <v>#INVALID FUNCTION PARAMETER</v>
      </c>
      <c r="AL610" s="6" t="str">
        <f>_xll.SNL.Clients.Office.Excel.Functions.SPG($D610, AL$1, $F610, "Options: Curr=USD, Mag=Actuals")</f>
        <v>#INVALID FUNCTION PARAMETER</v>
      </c>
      <c r="AM610" s="6" t="str">
        <f>_xll.SNL.Clients.Office.Excel.Functions.SPG($D610, AM$1, $F610, "Options: Curr=USD, Mag=Actuals")</f>
        <v>#INVALID FUNCTION PARAMETER</v>
      </c>
      <c r="AN610" s="6">
        <f>_xll.SNL.Clients.Office.Excel.Functions.SPG($D610, AN$1, $F610, "Options: Curr=USD, Mag=Actuals")</f>
        <v>3407796554497.2729</v>
      </c>
      <c r="AO610" s="6">
        <f>_xll.SNL.Clients.Office.Excel.Functions.SPG($D610, AO$1, $F610, "Options: Curr=USD, Mag=Actuals")</f>
        <v>1021143081380.1392</v>
      </c>
      <c r="AP610" s="6">
        <f>_xll.SNL.Clients.Office.Excel.Functions.SPG($D610, AP$1, $F610, "Options: Curr=USD, Mag=Actuals")</f>
        <v>2063929898165.8225</v>
      </c>
      <c r="AQ610" s="6">
        <f>_xll.SNL.Clients.Office.Excel.Functions.SPG($D610, AQ$1, $F610, "Options: Curr=USD, Mag=Actuals")</f>
        <v>160721065431.60837</v>
      </c>
      <c r="AR610" s="6">
        <f>_xll.SNL.Clients.Office.Excel.Functions.SPG($D610, AR$1, $F610, "Options: Curr=USD, Mag=Actuals")</f>
        <v>169214045558.92529</v>
      </c>
      <c r="AS610" s="6">
        <f>_xll.SNL.Clients.Office.Excel.Functions.SPG($D610, AS$1, $F610, "Options: Curr=USD, Mag=Actuals")</f>
        <v>155420504423.14963</v>
      </c>
      <c r="AT610" s="6">
        <f>_xll.SNL.Clients.Office.Excel.Functions.SPG($D610, AT$1, $F610, "Options: Curr=USD, Mag=Actuals")</f>
        <v>29.964907383703299</v>
      </c>
      <c r="AU610" s="6">
        <f>_xll.SNL.Clients.Office.Excel.Functions.SPG($D610, AU$1, $F610, "Options: Curr=USD, Mag=Actuals")</f>
        <v>49.475666895838401</v>
      </c>
      <c r="AV610" s="6">
        <f>_xll.SNL.Clients.Office.Excel.Functions.SPG($D610, AV$1, $F610, "Options: Curr=USD, Mag=Actuals")</f>
        <v>4.9654972899016903</v>
      </c>
      <c r="AW610" s="6">
        <f>_xll.SNL.Clients.Office.Excel.Functions.SPG($D610, AW$1, $F610, "Options: Curr=USD, Mag=Actuals")</f>
        <v>4.5792683097596196</v>
      </c>
      <c r="AX610" s="6">
        <f>_xll.SNL.Clients.Office.Excel.Functions.SPG($D610, AX$1, $F610, "Options: Curr=USD, Mag=Actuals")</f>
        <v>5815251390.6822882</v>
      </c>
      <c r="AY610" s="6">
        <f>_xll.SNL.Clients.Office.Excel.Functions.SPG($D610, AY$1, $F610, "Options: Curr=USD, Mag=Actuals")</f>
        <v>5161664760.6140146</v>
      </c>
      <c r="AZ610" s="6">
        <f>_xll.SNL.Clients.Office.Excel.Functions.SPG($D610, AZ$1, $F610, "Options: Curr=USD, Mag=Actuals")</f>
        <v>0.18255501976095101</v>
      </c>
      <c r="BA610" s="6">
        <f>_xll.SNL.Clients.Office.Excel.Functions.SPG($D610, BA$1, $F610, "Options: Curr=USD, Mag=Actuals")</f>
        <v>3.6147219689888002</v>
      </c>
      <c r="BB610" s="6">
        <f>_xll.SNL.Clients.Office.Excel.Functions.SPG($D610, BB$1, $F610, "Options: Curr=USD, Mag=Actuals")</f>
        <v>3.3830050817921</v>
      </c>
      <c r="BC610" s="6">
        <f>_xll.SNL.Clients.Office.Excel.Functions.SPG($D610, BC$1, $F610, "Options: Curr=USD, Mag=Actuals")</f>
        <v>0</v>
      </c>
      <c r="BD610" s="6">
        <f>_xll.SNL.Clients.Office.Excel.Functions.SPG($D610, BD$1, $F610, "Options: Curr=USD, Mag=Actuals")</f>
        <v>0.54164652318445505</v>
      </c>
      <c r="BE610" s="6">
        <f>_xll.SNL.Clients.Office.Excel.Functions.SPG($D610, BE$1, $F610, "Options: Curr=USD, Mag=Actuals")</f>
        <v>0.559407478827466</v>
      </c>
      <c r="BF610" s="6">
        <f>_xll.SNL.Clients.Office.Excel.Functions.SPG($D610, BF$1, $F610, "Options: Curr=USD, Mag=Actuals")</f>
        <v>0.412240604995673</v>
      </c>
      <c r="BG610" s="6">
        <f>_xll.SNL.Clients.Office.Excel.Functions.SPG($D610, BG$1, $F610, "Options: Curr=USD, Mag=Actuals")</f>
        <v>0.79322672045775</v>
      </c>
      <c r="BH610" s="6">
        <f>_xll.SNL.Clients.Office.Excel.Functions.SPG($D610, BH$1, $F610, "Options: Curr=USD, Mag=Actuals")</f>
        <v>0.38074757872258702</v>
      </c>
      <c r="BI610" s="6">
        <f>_xll.SNL.Clients.Office.Excel.Functions.SPG($D610, BI$1, $F610, "Options: Curr=USD, Mag=Actuals")</f>
        <v>1.6597797000983501</v>
      </c>
      <c r="BJ610" s="6">
        <f>_xll.SNL.Clients.Office.Excel.Functions.SPG($D610, BJ$1, $F610, "Options: Curr=USD, Mag=Actuals")</f>
        <v>1.22313092624761</v>
      </c>
      <c r="BK610" s="6">
        <f>_xll.SNL.Clients.Office.Excel.Functions.SPG($D610, BK$1, $F610, "Options: Curr=USD, Mag=Actuals")</f>
        <v>2.3535287925555699</v>
      </c>
      <c r="BL610" s="6">
        <f>_xll.SNL.Clients.Office.Excel.Functions.SPG($D610, BL$1, $F610, "Options: Curr=USD, Mag=Actuals")</f>
        <v>1.12969012024999</v>
      </c>
      <c r="BM610" s="6">
        <f>_xll.SNL.Clients.Office.Excel.Functions.SPG($D610, BM$1, $F610, "Options: Curr=USD, Mag=Actuals")</f>
        <v>0.70878193289425695</v>
      </c>
      <c r="BN610" s="6">
        <f>_xll.SNL.Clients.Office.Excel.Functions.SPG($D610, BN$1, $F610, "Options: Curr=USD, Mag=Actuals")</f>
        <v>0.65157666489628496</v>
      </c>
      <c r="BO610" s="6">
        <f>_xll.SNL.Clients.Office.Excel.Functions.SPG($D610, BO$1, $F610, "Options: Curr=USD, Mag=Actuals")</f>
        <v>45.576020821037297</v>
      </c>
      <c r="BP610" s="6">
        <f>_xll.SNL.Clients.Office.Excel.Functions.SPG($D610, BP$1, $F610, "Options: Curr=USD, Mag=Actuals")</f>
        <v>33.5860479304649</v>
      </c>
      <c r="BQ610" s="6">
        <f>_xll.SNL.Clients.Office.Excel.Functions.SPG($D610, BQ$1, $F610, "Options: Curr=USD, Mag=Actuals")</f>
        <v>64.625731502841901</v>
      </c>
      <c r="BR610" s="6">
        <f>_xll.SNL.Clients.Office.Excel.Functions.SPG($D610, BR$1, $F610, "Options: Curr=USD, Mag=Actuals")</f>
        <v>12.751671536152401</v>
      </c>
      <c r="BS610" s="6">
        <f>_xll.SNL.Clients.Office.Excel.Functions.SPG($D610, BS$1, $F610, "Options: Curr=USD, Mag=Actuals")</f>
        <v>14.4079931701161</v>
      </c>
      <c r="BT610" s="6">
        <f>_xll.SNL.Clients.Office.Excel.Functions.SPG($D610, BT$1, $F610, "Options: Curr=USD, Mag=Actuals")</f>
        <v>16.8056241210917</v>
      </c>
      <c r="BU610" s="6">
        <f>_xll.SNL.Clients.Office.Excel.Functions.SPG($D610, BU$1, $F610, "Options: Curr=USD, Mag=Actuals")</f>
        <v>0</v>
      </c>
      <c r="BV610" s="6">
        <f>_xll.SNL.Clients.Office.Excel.Functions.SPG($D610, BV$1, $F610, "Options: Curr=USD, Mag=Actuals")</f>
        <v>0</v>
      </c>
      <c r="BW610" s="6">
        <f>_xll.SNL.Clients.Office.Excel.Functions.SPG($D610, BW$1, $F610, "Options: Curr=USD, Mag=Actuals")</f>
        <v>0</v>
      </c>
      <c r="BX610" s="6">
        <f>_xll.SNL.Clients.Office.Excel.Functions.SPG($D610, BX$1, $F610, "Options: Curr=USD, Mag=Actuals")</f>
        <v>825302925189.18298</v>
      </c>
      <c r="BY610" s="6">
        <f>_xll.SNL.Clients.Office.Excel.Functions.SPG($D610, BY$1, $F610, "Options: Curr=USD, Mag=Actuals")</f>
        <v>32.386951204946698</v>
      </c>
      <c r="BZ610" s="6">
        <f>_xll.SNL.Clients.Office.Excel.Functions.SPG($D610, BZ$1, $F610, "Options: Curr=USD, Mag=Actuals")</f>
        <v>12151762961.814608</v>
      </c>
      <c r="CA610" s="6" t="str">
        <f>_xll.SNL.Clients.Office.Excel.Functions.SPG($D610, CA$1, $F610, "Options: Curr=USD, Mag=Actuals")</f>
        <v>Nonperforming Loans</v>
      </c>
      <c r="CB610" s="6">
        <f>_xll.SNL.Clients.Office.Excel.Functions.SPG($D610, CB$1, $F610, "Options: Curr=USD, Mag=Actuals")</f>
        <v>1.17877421963155</v>
      </c>
      <c r="CC610" s="6">
        <f>_xll.SNL.Clients.Office.Excel.Functions.SPG($D610, CC$1, $F610, "Options: Curr=USD, Mag=Actuals")</f>
        <v>7.3576272403519596</v>
      </c>
      <c r="CD610" s="6">
        <f>_xll.SNL.Clients.Office.Excel.Functions.SPG($D610, CD$1, $F610, "Options: Curr=USD, Mag=Actuals")</f>
        <v>0.44240802588046801</v>
      </c>
      <c r="CE610" s="6">
        <f>_xll.SNL.Clients.Office.Excel.Functions.SPG($D610, CE$1, $F610, "Options: Curr=USD, Mag=Actuals")</f>
        <v>37.258729611850697</v>
      </c>
      <c r="CF610" s="6">
        <f>_xll.SNL.Clients.Office.Excel.Functions.SPG($D610, CF$1, $F610, "Options: Curr=USD, Mag=Actuals")</f>
        <v>0.94464954027648496</v>
      </c>
      <c r="CG610" s="6">
        <f>_xll.SNL.Clients.Office.Excel.Functions.SPG($D610, CG$1, $F610, "Options: Curr=USD, Mag=Actuals")</f>
        <v>1.1010208998523201</v>
      </c>
    </row>
    <row r="611" spans="1:85" x14ac:dyDescent="0.3">
      <c r="A611" s="10" t="s">
        <v>97</v>
      </c>
      <c r="B611" s="10" t="s">
        <v>85</v>
      </c>
      <c r="C611" s="10" t="s">
        <v>12</v>
      </c>
      <c r="D611">
        <v>4115073</v>
      </c>
      <c r="E611" s="10" t="s">
        <v>24</v>
      </c>
      <c r="F611" s="10" t="s">
        <v>77</v>
      </c>
      <c r="G611">
        <v>16.71</v>
      </c>
      <c r="H611">
        <v>749.48</v>
      </c>
      <c r="I611">
        <v>732.77</v>
      </c>
      <c r="J611">
        <v>5034.87</v>
      </c>
      <c r="K611">
        <v>40404.199999999997</v>
      </c>
      <c r="L611">
        <v>2.64</v>
      </c>
      <c r="M611">
        <v>4949.8602022212017</v>
      </c>
      <c r="N611">
        <v>124.61</v>
      </c>
      <c r="O611">
        <v>-0.26</v>
      </c>
      <c r="P611">
        <v>4.6100000000000003</v>
      </c>
      <c r="Q611">
        <v>109.79</v>
      </c>
      <c r="R611">
        <v>115</v>
      </c>
      <c r="S611" t="str">
        <f>_xll.SNL.Clients.Office.Excel.Functions.SPG(D611, S$1, F611, "Options: Curr=USD, Mag=Actuals")</f>
        <v>Mitsubishi UFJ Financial Group, Inc. (TSE:8306)</v>
      </c>
      <c r="T611" t="str">
        <f>_xll.SNL.Clients.Office.Excel.Functions.SPG($D611, T$1, $F611, "Options: Curr=USD, Mag=Actuals")</f>
        <v>Mitsubishi UFJ Financial Group, Inc.</v>
      </c>
      <c r="U611" s="6">
        <f>_xll.SNL.Clients.Office.Excel.Functions.SPG($D611, U$1, $F611, "Options: Curr=USD, Mag=Actuals")</f>
        <v>3176843370564.019</v>
      </c>
      <c r="V611" t="str">
        <f>_xll.SNL.Clients.Office.Excel.Functions.SPG($D611, V$1, $F611, "Options: Curr=USD, Mag=Actuals")</f>
        <v>TSE:8306</v>
      </c>
      <c r="W611" t="str">
        <f>_xll.SNL.Clients.Office.Excel.Functions.SPG($D611, W$1, $F611, "Options: Curr=USD, Mag=Actuals")</f>
        <v>Bank</v>
      </c>
      <c r="X611" s="6">
        <f>_xll.SNL.Clients.Office.Excel.Functions.SPG($D611, X$1, $F611, "Options: Curr=USD, Mag=Actuals")</f>
        <v>40750040922.966209</v>
      </c>
      <c r="Y611" s="6">
        <f>_xll.SNL.Clients.Office.Excel.Functions.SPG($D611, Y$1, $F611, "Options: Curr=USD, Mag=Actuals")</f>
        <v>0</v>
      </c>
      <c r="Z611" s="6">
        <f>_xll.SNL.Clients.Office.Excel.Functions.SPG($D611, Z$1, $F611, "Options: Curr=USD, Mag=Actuals")</f>
        <v>20300448689.842884</v>
      </c>
      <c r="AA611" s="6">
        <f>_xll.SNL.Clients.Office.Excel.Functions.SPG($D611, AA$1, $F611, "Options: Curr=USD, Mag=Actuals")</f>
        <v>12008073149.587059</v>
      </c>
      <c r="AB611" s="6">
        <f>_xll.SNL.Clients.Office.Excel.Functions.SPG($D611, AB$1, $F611, "Options: Curr=USD, Mag=Actuals")</f>
        <v>0.87839907761022951</v>
      </c>
      <c r="AC611" s="6">
        <f>_xll.SNL.Clients.Office.Excel.Functions.SPG($D611, AC$1, $F611, "Options: Curr=USD, Mag=Actuals")</f>
        <v>126.134367637387</v>
      </c>
      <c r="AD611" s="6">
        <f>_xll.SNL.Clients.Office.Excel.Functions.SPG($D611, AD$1, $F611, "Options: Curr=USD, Mag=Actuals")</f>
        <v>0.36595197332380602</v>
      </c>
      <c r="AE611" s="6">
        <f>_xll.SNL.Clients.Office.Excel.Functions.SPG($D611, AE$1, $F611, "Options: Curr=USD, Mag=Actuals")</f>
        <v>7.2410630225428196</v>
      </c>
      <c r="AF611" s="6">
        <f>_xll.SNL.Clients.Office.Excel.Functions.SPG($D611, AF$1, $F611, "Options: Curr=USD, Mag=Actuals")</f>
        <v>3176843370564.019</v>
      </c>
      <c r="AG611" s="6">
        <f>_xll.SNL.Clients.Office.Excel.Functions.SPG($D611, AG$1, $F611, "Options: Curr=USD, Mag=Actuals")</f>
        <v>777256387986.58997</v>
      </c>
      <c r="AH611" s="6">
        <f>_xll.SNL.Clients.Office.Excel.Functions.SPG($D611, AH$1, $F611, "Options: Curr=USD, Mag=Actuals")</f>
        <v>161747476940.7146</v>
      </c>
      <c r="AI611" s="6">
        <f>_xll.SNL.Clients.Office.Excel.Functions.SPG($D611, AI$1, $F611, "Options: Curr=USD, Mag=Actuals")</f>
        <v>44561</v>
      </c>
      <c r="AJ611" s="6" t="str">
        <f>_xll.SNL.Clients.Office.Excel.Functions.SPG($D611, AJ$1, $F611, "Options: Curr=USD, Mag=Actuals")</f>
        <v>#INVALID FUNCTION PARAMETER</v>
      </c>
      <c r="AK611" s="6" t="str">
        <f>_xll.SNL.Clients.Office.Excel.Functions.SPG($D611, AK$1, $F611, "Options: Curr=USD, Mag=Actuals")</f>
        <v>#INVALID FUNCTION PARAMETER</v>
      </c>
      <c r="AL611" s="6" t="str">
        <f>_xll.SNL.Clients.Office.Excel.Functions.SPG($D611, AL$1, $F611, "Options: Curr=USD, Mag=Actuals")</f>
        <v>#INVALID FUNCTION PARAMETER</v>
      </c>
      <c r="AM611" s="6" t="str">
        <f>_xll.SNL.Clients.Office.Excel.Functions.SPG($D611, AM$1, $F611, "Options: Curr=USD, Mag=Actuals")</f>
        <v>#INVALID FUNCTION PARAMETER</v>
      </c>
      <c r="AN611" s="6">
        <f>_xll.SNL.Clients.Office.Excel.Functions.SPG($D611, AN$1, $F611, "Options: Curr=USD, Mag=Actuals")</f>
        <v>3176843370564.019</v>
      </c>
      <c r="AO611" s="6">
        <f>_xll.SNL.Clients.Office.Excel.Functions.SPG($D611, AO$1, $F611, "Options: Curr=USD, Mag=Actuals")</f>
        <v>913147414407.05933</v>
      </c>
      <c r="AP611" s="6">
        <f>_xll.SNL.Clients.Office.Excel.Functions.SPG($D611, AP$1, $F611, "Options: Curr=USD, Mag=Actuals")</f>
        <v>1921373994684.6392</v>
      </c>
      <c r="AQ611" s="6">
        <f>_xll.SNL.Clients.Office.Excel.Functions.SPG($D611, AQ$1, $F611, "Options: Curr=USD, Mag=Actuals")</f>
        <v>153611935242.92587</v>
      </c>
      <c r="AR611" s="6">
        <f>_xll.SNL.Clients.Office.Excel.Functions.SPG($D611, AR$1, $F611, "Options: Curr=USD, Mag=Actuals")</f>
        <v>161747476940.7146</v>
      </c>
      <c r="AS611" s="6">
        <f>_xll.SNL.Clients.Office.Excel.Functions.SPG($D611, AS$1, $F611, "Options: Curr=USD, Mag=Actuals")</f>
        <v>149415935659.81689</v>
      </c>
      <c r="AT611" s="6">
        <f>_xll.SNL.Clients.Office.Excel.Functions.SPG($D611, AT$1, $F611, "Options: Curr=USD, Mag=Actuals")</f>
        <v>28.743860111836099</v>
      </c>
      <c r="AU611" s="6">
        <f>_xll.SNL.Clients.Office.Excel.Functions.SPG($D611, AU$1, $F611, "Options: Curr=USD, Mag=Actuals")</f>
        <v>47.525750683272697</v>
      </c>
      <c r="AV611" s="6">
        <f>_xll.SNL.Clients.Office.Excel.Functions.SPG($D611, AV$1, $F611, "Options: Curr=USD, Mag=Actuals")</f>
        <v>5.0914526803377704</v>
      </c>
      <c r="AW611" s="6">
        <f>_xll.SNL.Clients.Office.Excel.Functions.SPG($D611, AW$1, $F611, "Options: Curr=USD, Mag=Actuals")</f>
        <v>4.7216109062125096</v>
      </c>
      <c r="AX611" s="6">
        <f>_xll.SNL.Clients.Office.Excel.Functions.SPG($D611, AX$1, $F611, "Options: Curr=USD, Mag=Actuals")</f>
        <v>12008073149.587059</v>
      </c>
      <c r="AY611" s="6">
        <f>_xll.SNL.Clients.Office.Excel.Functions.SPG($D611, AY$1, $F611, "Options: Curr=USD, Mag=Actuals")</f>
        <v>11300135548.876247</v>
      </c>
      <c r="AZ611" s="6">
        <f>_xll.SNL.Clients.Office.Excel.Functions.SPG($D611, AZ$1, $F611, "Options: Curr=USD, Mag=Actuals")</f>
        <v>0.36595197332380602</v>
      </c>
      <c r="BA611" s="6">
        <f>_xll.SNL.Clients.Office.Excel.Functions.SPG($D611, BA$1, $F611, "Options: Curr=USD, Mag=Actuals")</f>
        <v>7.2410630225428196</v>
      </c>
      <c r="BB611" s="6">
        <f>_xll.SNL.Clients.Office.Excel.Functions.SPG($D611, BB$1, $F611, "Options: Curr=USD, Mag=Actuals")</f>
        <v>7.1793959654978003</v>
      </c>
      <c r="BC611" s="6">
        <f>_xll.SNL.Clients.Office.Excel.Functions.SPG($D611, BC$1, $F611, "Options: Curr=USD, Mag=Actuals")</f>
        <v>0</v>
      </c>
      <c r="BD611" s="6">
        <f>_xll.SNL.Clients.Office.Excel.Functions.SPG($D611, BD$1, $F611, "Options: Curr=USD, Mag=Actuals")</f>
        <v>1.16304510854192</v>
      </c>
      <c r="BE611" s="6">
        <f>_xll.SNL.Clients.Office.Excel.Functions.SPG($D611, BE$1, $F611, "Options: Curr=USD, Mag=Actuals")</f>
        <v>0.55673807569551104</v>
      </c>
      <c r="BF611" s="6">
        <f>_xll.SNL.Clients.Office.Excel.Functions.SPG($D611, BF$1, $F611, "Options: Curr=USD, Mag=Actuals")</f>
        <v>0.410463011186461</v>
      </c>
      <c r="BG611" s="6">
        <f>_xll.SNL.Clients.Office.Excel.Functions.SPG($D611, BG$1, $F611, "Options: Curr=USD, Mag=Actuals")</f>
        <v>0.74051324538191299</v>
      </c>
      <c r="BH611" s="6">
        <f>_xll.SNL.Clients.Office.Excel.Functions.SPG($D611, BH$1, $F611, "Options: Curr=USD, Mag=Actuals")</f>
        <v>0.52127500572773</v>
      </c>
      <c r="BI611" s="6">
        <f>_xll.SNL.Clients.Office.Excel.Functions.SPG($D611, BI$1, $F611, "Options: Curr=USD, Mag=Actuals")</f>
        <v>1.76938927202823</v>
      </c>
      <c r="BJ611" s="6">
        <f>_xll.SNL.Clients.Office.Excel.Functions.SPG($D611, BJ$1, $F611, "Options: Curr=USD, Mag=Actuals")</f>
        <v>1.3045072364602099</v>
      </c>
      <c r="BK611" s="6">
        <f>_xll.SNL.Clients.Office.Excel.Functions.SPG($D611, BK$1, $F611, "Options: Curr=USD, Mag=Actuals")</f>
        <v>2.35345173856973</v>
      </c>
      <c r="BL611" s="6">
        <f>_xll.SNL.Clients.Office.Excel.Functions.SPG($D611, BL$1, $F611, "Options: Curr=USD, Mag=Actuals")</f>
        <v>1.6566828158086</v>
      </c>
      <c r="BM611" s="6">
        <f>_xll.SNL.Clients.Office.Excel.Functions.SPG($D611, BM$1, $F611, "Options: Curr=USD, Mag=Actuals")</f>
        <v>1.4809016509438599</v>
      </c>
      <c r="BN611" s="6">
        <f>_xll.SNL.Clients.Office.Excel.Functions.SPG($D611, BN$1, $F611, "Options: Curr=USD, Mag=Actuals")</f>
        <v>0.64025554577725796</v>
      </c>
      <c r="BO611" s="6">
        <f>_xll.SNL.Clients.Office.Excel.Functions.SPG($D611, BO$1, $F611, "Options: Curr=USD, Mag=Actuals")</f>
        <v>44.8303476034759</v>
      </c>
      <c r="BP611" s="6">
        <f>_xll.SNL.Clients.Office.Excel.Functions.SPG($D611, BP$1, $F611, "Options: Curr=USD, Mag=Actuals")</f>
        <v>33.051807076192098</v>
      </c>
      <c r="BQ611" s="6">
        <f>_xll.SNL.Clients.Office.Excel.Functions.SPG($D611, BQ$1, $F611, "Options: Curr=USD, Mag=Actuals")</f>
        <v>59.628517690256601</v>
      </c>
      <c r="BR611" s="6">
        <f>_xll.SNL.Clients.Office.Excel.Functions.SPG($D611, BR$1, $F611, "Options: Curr=USD, Mag=Actuals")</f>
        <v>12.803443785292799</v>
      </c>
      <c r="BS611" s="6">
        <f>_xll.SNL.Clients.Office.Excel.Functions.SPG($D611, BS$1, $F611, "Options: Curr=USD, Mag=Actuals")</f>
        <v>14.430996349120401</v>
      </c>
      <c r="BT611" s="6">
        <f>_xll.SNL.Clients.Office.Excel.Functions.SPG($D611, BT$1, $F611, "Options: Curr=USD, Mag=Actuals")</f>
        <v>16.5404007382072</v>
      </c>
      <c r="BU611" s="6">
        <f>_xll.SNL.Clients.Office.Excel.Functions.SPG($D611, BU$1, $F611, "Options: Curr=USD, Mag=Actuals")</f>
        <v>0</v>
      </c>
      <c r="BV611" s="6">
        <f>_xll.SNL.Clients.Office.Excel.Functions.SPG($D611, BV$1, $F611, "Options: Curr=USD, Mag=Actuals")</f>
        <v>0</v>
      </c>
      <c r="BW611" s="6">
        <f>_xll.SNL.Clients.Office.Excel.Functions.SPG($D611, BW$1, $F611, "Options: Curr=USD, Mag=Actuals")</f>
        <v>0</v>
      </c>
      <c r="BX611" s="6">
        <f>_xll.SNL.Clients.Office.Excel.Functions.SPG($D611, BX$1, $F611, "Options: Curr=USD, Mag=Actuals")</f>
        <v>795706500026.05566</v>
      </c>
      <c r="BY611" s="6">
        <f>_xll.SNL.Clients.Office.Excel.Functions.SPG($D611, BY$1, $F611, "Options: Curr=USD, Mag=Actuals")</f>
        <v>32.018750184266104</v>
      </c>
      <c r="BZ611" s="6">
        <f>_xll.SNL.Clients.Office.Excel.Functions.SPG($D611, BZ$1, $F611, "Options: Curr=USD, Mag=Actuals")</f>
        <v>12297443068.318018</v>
      </c>
      <c r="CA611" s="6" t="str">
        <f>_xll.SNL.Clients.Office.Excel.Functions.SPG($D611, CA$1, $F611, "Options: Curr=USD, Mag=Actuals")</f>
        <v>Nonperforming Loans</v>
      </c>
      <c r="CB611" s="6">
        <f>_xll.SNL.Clients.Office.Excel.Functions.SPG($D611, CB$1, $F611, "Options: Curr=USD, Mag=Actuals")</f>
        <v>1.3343013586408301</v>
      </c>
      <c r="CC611" s="6">
        <f>_xll.SNL.Clients.Office.Excel.Functions.SPG($D611, CC$1, $F611, "Options: Curr=USD, Mag=Actuals")</f>
        <v>7.7877449897608297</v>
      </c>
      <c r="CD611" s="6">
        <f>_xll.SNL.Clients.Office.Excel.Functions.SPG($D611, CD$1, $F611, "Options: Curr=USD, Mag=Actuals")</f>
        <v>0.18858742107138299</v>
      </c>
      <c r="CE611" s="6">
        <f>_xll.SNL.Clients.Office.Excel.Functions.SPG($D611, CE$1, $F611, "Options: Curr=USD, Mag=Actuals")</f>
        <v>10.610429660245099</v>
      </c>
      <c r="CF611" s="6">
        <f>_xll.SNL.Clients.Office.Excel.Functions.SPG($D611, CF$1, $F611, "Options: Curr=USD, Mag=Actuals")</f>
        <v>0.92136805075268702</v>
      </c>
      <c r="CG611" s="6">
        <f>_xll.SNL.Clients.Office.Excel.Functions.SPG($D611, CG$1, $F611, "Options: Curr=USD, Mag=Actuals")</f>
        <v>1.2089675436491301</v>
      </c>
    </row>
    <row r="612" spans="1:85" x14ac:dyDescent="0.3">
      <c r="A612" s="10" t="s">
        <v>97</v>
      </c>
      <c r="B612" s="10" t="s">
        <v>85</v>
      </c>
      <c r="C612" s="10" t="s">
        <v>12</v>
      </c>
      <c r="D612">
        <v>4115073</v>
      </c>
      <c r="E612" s="10" t="s">
        <v>24</v>
      </c>
      <c r="F612" s="10" t="s">
        <v>78</v>
      </c>
      <c r="G612">
        <v>-115.8</v>
      </c>
      <c r="H612">
        <v>753.03</v>
      </c>
      <c r="I612">
        <v>868.82</v>
      </c>
      <c r="J612">
        <v>4263.18</v>
      </c>
      <c r="K612">
        <v>0</v>
      </c>
      <c r="L612">
        <v>0.98</v>
      </c>
      <c r="M612">
        <v>4199.5975497815107</v>
      </c>
      <c r="N612">
        <v>0</v>
      </c>
      <c r="O612">
        <v>2.5099999999999998</v>
      </c>
      <c r="P612">
        <v>9.81</v>
      </c>
      <c r="Q612">
        <v>131.38</v>
      </c>
      <c r="R612">
        <v>132.56</v>
      </c>
      <c r="S612" t="str">
        <f>_xll.SNL.Clients.Office.Excel.Functions.SPG(D612, S$1, F612, "Options: Curr=USD, Mag=Actuals")</f>
        <v>Mitsubishi UFJ Financial Group, Inc. (TSE:8306)</v>
      </c>
      <c r="T612" t="str">
        <f>_xll.SNL.Clients.Office.Excel.Functions.SPG($D612, T$1, $F612, "Options: Curr=USD, Mag=Actuals")</f>
        <v>Mitsubishi UFJ Financial Group, Inc.</v>
      </c>
      <c r="U612" s="6">
        <f>_xll.SNL.Clients.Office.Excel.Functions.SPG($D612, U$1, $F612, "Options: Curr=USD, Mag=Actuals")</f>
        <v>2967905295246.1841</v>
      </c>
      <c r="V612" t="str">
        <f>_xll.SNL.Clients.Office.Excel.Functions.SPG($D612, V$1, $F612, "Options: Curr=USD, Mag=Actuals")</f>
        <v>TSE:8306</v>
      </c>
      <c r="W612" t="str">
        <f>_xll.SNL.Clients.Office.Excel.Functions.SPG($D612, W$1, $F612, "Options: Curr=USD, Mag=Actuals")</f>
        <v>Bank</v>
      </c>
      <c r="X612" s="6">
        <f>_xll.SNL.Clients.Office.Excel.Functions.SPG($D612, X$1, $F612, "Options: Curr=USD, Mag=Actuals")</f>
        <v>36047274081.264214</v>
      </c>
      <c r="Y612" s="6">
        <f>_xll.SNL.Clients.Office.Excel.Functions.SPG($D612, Y$1, $F612, "Options: Curr=USD, Mag=Actuals")</f>
        <v>0</v>
      </c>
      <c r="Z612" s="6">
        <f>_xll.SNL.Clients.Office.Excel.Functions.SPG($D612, Z$1, $F612, "Options: Curr=USD, Mag=Actuals")</f>
        <v>18455380775.247349</v>
      </c>
      <c r="AA612" s="6">
        <f>_xll.SNL.Clients.Office.Excel.Functions.SPG($D612, AA$1, $F612, "Options: Curr=USD, Mag=Actuals")</f>
        <v>3669597852.4436421</v>
      </c>
      <c r="AB612" s="6">
        <f>_xll.SNL.Clients.Office.Excel.Functions.SPG($D612, AB$1, $F612, "Options: Curr=USD, Mag=Actuals")</f>
        <v>0.24557675784131999</v>
      </c>
      <c r="AC612" s="6">
        <f>_xll.SNL.Clients.Office.Excel.Functions.SPG($D612, AC$1, $F612, "Options: Curr=USD, Mag=Actuals")</f>
        <v>-66.7257041797547</v>
      </c>
      <c r="AD612" s="6">
        <f>_xll.SNL.Clients.Office.Excel.Functions.SPG($D612, AD$1, $F612, "Options: Curr=USD, Mag=Actuals")</f>
        <v>0.12525196986352199</v>
      </c>
      <c r="AE612" s="6">
        <f>_xll.SNL.Clients.Office.Excel.Functions.SPG($D612, AE$1, $F612, "Options: Curr=USD, Mag=Actuals")</f>
        <v>2.6771305474238298</v>
      </c>
      <c r="AF612" s="6">
        <f>_xll.SNL.Clients.Office.Excel.Functions.SPG($D612, AF$1, $F612, "Options: Curr=USD, Mag=Actuals")</f>
        <v>2967905295246.1841</v>
      </c>
      <c r="AG612" s="6">
        <f>_xll.SNL.Clients.Office.Excel.Functions.SPG($D612, AG$1, $F612, "Options: Curr=USD, Mag=Actuals")</f>
        <v>657419479347.5542</v>
      </c>
      <c r="AH612" s="6">
        <f>_xll.SNL.Clients.Office.Excel.Functions.SPG($D612, AH$1, $F612, "Options: Curr=USD, Mag=Actuals")</f>
        <v>134169094507.59442</v>
      </c>
      <c r="AI612" s="6">
        <f>_xll.SNL.Clients.Office.Excel.Functions.SPG($D612, AI$1, $F612, "Options: Curr=USD, Mag=Actuals")</f>
        <v>44926</v>
      </c>
      <c r="AJ612" s="6" t="str">
        <f>_xll.SNL.Clients.Office.Excel.Functions.SPG($D612, AJ$1, $F612, "Options: Curr=USD, Mag=Actuals")</f>
        <v>#INVALID FUNCTION PARAMETER</v>
      </c>
      <c r="AK612" s="6" t="str">
        <f>_xll.SNL.Clients.Office.Excel.Functions.SPG($D612, AK$1, $F612, "Options: Curr=USD, Mag=Actuals")</f>
        <v>#INVALID FUNCTION PARAMETER</v>
      </c>
      <c r="AL612" s="6" t="str">
        <f>_xll.SNL.Clients.Office.Excel.Functions.SPG($D612, AL$1, $F612, "Options: Curr=USD, Mag=Actuals")</f>
        <v>#INVALID FUNCTION PARAMETER</v>
      </c>
      <c r="AM612" s="6" t="str">
        <f>_xll.SNL.Clients.Office.Excel.Functions.SPG($D612, AM$1, $F612, "Options: Curr=USD, Mag=Actuals")</f>
        <v>#INVALID FUNCTION PARAMETER</v>
      </c>
      <c r="AN612" s="6">
        <f>_xll.SNL.Clients.Office.Excel.Functions.SPG($D612, AN$1, $F612, "Options: Curr=USD, Mag=Actuals")</f>
        <v>2967905295246.1841</v>
      </c>
      <c r="AO612" s="6">
        <f>_xll.SNL.Clients.Office.Excel.Functions.SPG($D612, AO$1, $F612, "Options: Curr=USD, Mag=Actuals")</f>
        <v>895771628764.03821</v>
      </c>
      <c r="AP612" s="6">
        <f>_xll.SNL.Clients.Office.Excel.Functions.SPG($D612, AP$1, $F612, "Options: Curr=USD, Mag=Actuals")</f>
        <v>1777753118530.7078</v>
      </c>
      <c r="AQ612" s="6">
        <f>_xll.SNL.Clients.Office.Excel.Functions.SPG($D612, AQ$1, $F612, "Options: Curr=USD, Mag=Actuals")</f>
        <v>126310192382.06456</v>
      </c>
      <c r="AR612" s="6">
        <f>_xll.SNL.Clients.Office.Excel.Functions.SPG($D612, AR$1, $F612, "Options: Curr=USD, Mag=Actuals")</f>
        <v>134169094507.59442</v>
      </c>
      <c r="AS612" s="6">
        <f>_xll.SNL.Clients.Office.Excel.Functions.SPG($D612, AS$1, $F612, "Options: Curr=USD, Mag=Actuals")</f>
        <v>123080721603.36081</v>
      </c>
      <c r="AT612" s="6">
        <f>_xll.SNL.Clients.Office.Excel.Functions.SPG($D612, AT$1, $F612, "Options: Curr=USD, Mag=Actuals")</f>
        <v>30.1819478606286</v>
      </c>
      <c r="AU612" s="6">
        <f>_xll.SNL.Clients.Office.Excel.Functions.SPG($D612, AU$1, $F612, "Options: Curr=USD, Mag=Actuals")</f>
        <v>50.387853039143202</v>
      </c>
      <c r="AV612" s="6">
        <f>_xll.SNL.Clients.Office.Excel.Functions.SPG($D612, AV$1, $F612, "Options: Curr=USD, Mag=Actuals")</f>
        <v>4.5206663003195704</v>
      </c>
      <c r="AW612" s="6">
        <f>_xll.SNL.Clients.Office.Excel.Functions.SPG($D612, AW$1, $F612, "Options: Curr=USD, Mag=Actuals")</f>
        <v>4.1626088065633304</v>
      </c>
      <c r="AX612" s="6">
        <f>_xll.SNL.Clients.Office.Excel.Functions.SPG($D612, AX$1, $F612, "Options: Curr=USD, Mag=Actuals")</f>
        <v>3669597852.4436421</v>
      </c>
      <c r="AY612" s="6">
        <f>_xll.SNL.Clients.Office.Excel.Functions.SPG($D612, AY$1, $F612, "Options: Curr=USD, Mag=Actuals")</f>
        <v>3089454049.4853992</v>
      </c>
      <c r="AZ612" s="6">
        <f>_xll.SNL.Clients.Office.Excel.Functions.SPG($D612, AZ$1, $F612, "Options: Curr=USD, Mag=Actuals")</f>
        <v>0.12525196986352199</v>
      </c>
      <c r="BA612" s="6">
        <f>_xll.SNL.Clients.Office.Excel.Functions.SPG($D612, BA$1, $F612, "Options: Curr=USD, Mag=Actuals")</f>
        <v>2.6771305474238298</v>
      </c>
      <c r="BB612" s="6">
        <f>_xll.SNL.Clients.Office.Excel.Functions.SPG($D612, BB$1, $F612, "Options: Curr=USD, Mag=Actuals")</f>
        <v>2.38634408262108</v>
      </c>
      <c r="BC612" s="6">
        <f>_xll.SNL.Clients.Office.Excel.Functions.SPG($D612, BC$1, $F612, "Options: Curr=USD, Mag=Actuals")</f>
        <v>0</v>
      </c>
      <c r="BD612" s="6">
        <f>_xll.SNL.Clients.Office.Excel.Functions.SPG($D612, BD$1, $F612, "Options: Curr=USD, Mag=Actuals")</f>
        <v>0.37778037211253201</v>
      </c>
      <c r="BE612" s="6">
        <f>_xll.SNL.Clients.Office.Excel.Functions.SPG($D612, BE$1, $F612, "Options: Curr=USD, Mag=Actuals")</f>
        <v>0.74878997828528204</v>
      </c>
      <c r="BF612" s="6">
        <f>_xll.SNL.Clients.Office.Excel.Functions.SPG($D612, BF$1, $F612, "Options: Curr=USD, Mag=Actuals")</f>
        <v>0.44210032421614198</v>
      </c>
      <c r="BG612" s="6">
        <f>_xll.SNL.Clients.Office.Excel.Functions.SPG($D612, BG$1, $F612, "Options: Curr=USD, Mag=Actuals")</f>
        <v>0.76490495892426003</v>
      </c>
      <c r="BH612" s="6">
        <f>_xll.SNL.Clients.Office.Excel.Functions.SPG($D612, BH$1, $F612, "Options: Curr=USD, Mag=Actuals")</f>
        <v>0.41976361972481702</v>
      </c>
      <c r="BI612" s="6">
        <f>_xll.SNL.Clients.Office.Excel.Functions.SPG($D612, BI$1, $F612, "Options: Curr=USD, Mag=Actuals")</f>
        <v>2.2584727165487299</v>
      </c>
      <c r="BJ612" s="6">
        <f>_xll.SNL.Clients.Office.Excel.Functions.SPG($D612, BJ$1, $F612, "Options: Curr=USD, Mag=Actuals")</f>
        <v>1.33344669289778</v>
      </c>
      <c r="BK612" s="6">
        <f>_xll.SNL.Clients.Office.Excel.Functions.SPG($D612, BK$1, $F612, "Options: Curr=USD, Mag=Actuals")</f>
        <v>2.3070781268190301</v>
      </c>
      <c r="BL612" s="6">
        <f>_xll.SNL.Clients.Office.Excel.Functions.SPG($D612, BL$1, $F612, "Options: Curr=USD, Mag=Actuals")</f>
        <v>1.26607554860603</v>
      </c>
      <c r="BM612" s="6">
        <f>_xll.SNL.Clients.Office.Excel.Functions.SPG($D612, BM$1, $F612, "Options: Curr=USD, Mag=Actuals")</f>
        <v>0.64460619448869905</v>
      </c>
      <c r="BN612" s="6">
        <f>_xll.SNL.Clients.Office.Excel.Functions.SPG($D612, BN$1, $F612, "Options: Curr=USD, Mag=Actuals")</f>
        <v>0.87500839835695898</v>
      </c>
      <c r="BO612" s="6">
        <f>_xll.SNL.Clients.Office.Excel.Functions.SPG($D612, BO$1, $F612, "Options: Curr=USD, Mag=Actuals")</f>
        <v>60.858536258045397</v>
      </c>
      <c r="BP612" s="6">
        <f>_xll.SNL.Clients.Office.Excel.Functions.SPG($D612, BP$1, $F612, "Options: Curr=USD, Mag=Actuals")</f>
        <v>35.932076271393399</v>
      </c>
      <c r="BQ612" s="6">
        <f>_xll.SNL.Clients.Office.Excel.Functions.SPG($D612, BQ$1, $F612, "Options: Curr=USD, Mag=Actuals")</f>
        <v>62.168294884570898</v>
      </c>
      <c r="BR612" s="6">
        <f>_xll.SNL.Clients.Office.Excel.Functions.SPG($D612, BR$1, $F612, "Options: Curr=USD, Mag=Actuals")</f>
        <v>9.9388203671234301</v>
      </c>
      <c r="BS612" s="6">
        <f>_xll.SNL.Clients.Office.Excel.Functions.SPG($D612, BS$1, $F612, "Options: Curr=USD, Mag=Actuals")</f>
        <v>11.2997070258424</v>
      </c>
      <c r="BT612" s="6">
        <f>_xll.SNL.Clients.Office.Excel.Functions.SPG($D612, BT$1, $F612, "Options: Curr=USD, Mag=Actuals")</f>
        <v>13.18222071978</v>
      </c>
      <c r="BU612" s="6">
        <f>_xll.SNL.Clients.Office.Excel.Functions.SPG($D612, BU$1, $F612, "Options: Curr=USD, Mag=Actuals")</f>
        <v>0</v>
      </c>
      <c r="BV612" s="6">
        <f>_xll.SNL.Clients.Office.Excel.Functions.SPG($D612, BV$1, $F612, "Options: Curr=USD, Mag=Actuals")</f>
        <v>0</v>
      </c>
      <c r="BW612" s="6">
        <f>_xll.SNL.Clients.Office.Excel.Functions.SPG($D612, BW$1, $F612, "Options: Curr=USD, Mag=Actuals")</f>
        <v>0</v>
      </c>
      <c r="BX612" s="6">
        <f>_xll.SNL.Clients.Office.Excel.Functions.SPG($D612, BX$1, $F612, "Options: Curr=USD, Mag=Actuals")</f>
        <v>698934603747.54504</v>
      </c>
      <c r="BY612" s="6">
        <f>_xll.SNL.Clients.Office.Excel.Functions.SPG($D612, BY$1, $F612, "Options: Curr=USD, Mag=Actuals")</f>
        <v>32.926194262028503</v>
      </c>
      <c r="BZ612" s="6">
        <f>_xll.SNL.Clients.Office.Excel.Functions.SPG($D612, BZ$1, $F612, "Options: Curr=USD, Mag=Actuals")</f>
        <v>10447870299.454779</v>
      </c>
      <c r="CA612" s="6" t="str">
        <f>_xll.SNL.Clients.Office.Excel.Functions.SPG($D612, CA$1, $F612, "Options: Curr=USD, Mag=Actuals")</f>
        <v>Nonperforming Loans</v>
      </c>
      <c r="CB612" s="6">
        <f>_xll.SNL.Clients.Office.Excel.Functions.SPG($D612, CB$1, $F612, "Options: Curr=USD, Mag=Actuals")</f>
        <v>1.15554755999449</v>
      </c>
      <c r="CC612" s="6">
        <f>_xll.SNL.Clients.Office.Excel.Functions.SPG($D612, CC$1, $F612, "Options: Curr=USD, Mag=Actuals")</f>
        <v>7.9476886991436304</v>
      </c>
      <c r="CD612" s="6">
        <f>_xll.SNL.Clients.Office.Excel.Functions.SPG($D612, CD$1, $F612, "Options: Curr=USD, Mag=Actuals")</f>
        <v>0.689742488858057</v>
      </c>
      <c r="CE612" s="6">
        <f>_xll.SNL.Clients.Office.Excel.Functions.SPG($D612, CE$1, $F612, "Options: Curr=USD, Mag=Actuals")</f>
        <v>49.086277260593199</v>
      </c>
      <c r="CF612" s="6">
        <f>_xll.SNL.Clients.Office.Excel.Functions.SPG($D612, CF$1, $F612, "Options: Curr=USD, Mag=Actuals")</f>
        <v>0.92653428282018802</v>
      </c>
      <c r="CG612" s="6">
        <f>_xll.SNL.Clients.Office.Excel.Functions.SPG($D612, CG$1, $F612, "Options: Curr=USD, Mag=Actuals")</f>
        <v>1.0691439870459201</v>
      </c>
    </row>
    <row r="613" spans="1:85" x14ac:dyDescent="0.3">
      <c r="A613" s="10" t="s">
        <v>97</v>
      </c>
      <c r="B613" s="10" t="s">
        <v>85</v>
      </c>
      <c r="C613" s="10" t="s">
        <v>12</v>
      </c>
      <c r="D613">
        <v>4115073</v>
      </c>
      <c r="E613" s="10" t="s">
        <v>24</v>
      </c>
      <c r="F613" s="10" t="s">
        <v>10</v>
      </c>
      <c r="G613">
        <v>-47.87</v>
      </c>
      <c r="H613">
        <v>713.95</v>
      </c>
      <c r="I613">
        <v>761.82</v>
      </c>
      <c r="J613">
        <v>4216.05</v>
      </c>
      <c r="K613">
        <v>0</v>
      </c>
      <c r="L613">
        <v>1.91</v>
      </c>
      <c r="M613">
        <v>3987.6921685444327</v>
      </c>
      <c r="N613">
        <v>0</v>
      </c>
      <c r="O613">
        <v>3.25</v>
      </c>
      <c r="P613">
        <v>4.1900000000000004</v>
      </c>
      <c r="Q613">
        <v>140.47</v>
      </c>
      <c r="R613">
        <v>141.62</v>
      </c>
      <c r="S613" t="str">
        <f>_xll.SNL.Clients.Office.Excel.Functions.SPG(D613, S$1, F613, "Options: Curr=USD, Mag=Actuals")</f>
        <v>Mitsubishi UFJ Financial Group, Inc. (TSE:8306)</v>
      </c>
      <c r="T613" t="str">
        <f>_xll.SNL.Clients.Office.Excel.Functions.SPG($D613, T$1, $F613, "Options: Curr=USD, Mag=Actuals")</f>
        <v>Mitsubishi UFJ Financial Group, Inc.</v>
      </c>
      <c r="U613" s="6">
        <f>_xll.SNL.Clients.Office.Excel.Functions.SPG($D613, U$1, $F613, "Options: Curr=USD, Mag=Actuals")</f>
        <v>2816765908542.728</v>
      </c>
      <c r="V613" t="str">
        <f>_xll.SNL.Clients.Office.Excel.Functions.SPG($D613, V$1, $F613, "Options: Curr=USD, Mag=Actuals")</f>
        <v>TSE:8306</v>
      </c>
      <c r="W613" t="str">
        <f>_xll.SNL.Clients.Office.Excel.Functions.SPG($D613, W$1, $F613, "Options: Curr=USD, Mag=Actuals")</f>
        <v>Bank</v>
      </c>
      <c r="X613" s="6">
        <f>_xll.SNL.Clients.Office.Excel.Functions.SPG($D613, X$1, $F613, "Options: Curr=USD, Mag=Actuals")</f>
        <v>37347812705.673706</v>
      </c>
      <c r="Y613" s="6">
        <f>_xll.SNL.Clients.Office.Excel.Functions.SPG($D613, Y$1, $F613, "Options: Curr=USD, Mag=Actuals")</f>
        <v>0</v>
      </c>
      <c r="Z613" s="6">
        <f>_xll.SNL.Clients.Office.Excel.Functions.SPG($D613, Z$1, $F613, "Options: Curr=USD, Mag=Actuals")</f>
        <v>50051609361.001236</v>
      </c>
      <c r="AA613" s="6">
        <f>_xll.SNL.Clients.Office.Excel.Functions.SPG($D613, AA$1, $F613, "Options: Curr=USD, Mag=Actuals")</f>
        <v>15340123669.725531</v>
      </c>
      <c r="AB613" s="6">
        <f>_xll.SNL.Clients.Office.Excel.Functions.SPG($D613, AB$1, $F613, "Options: Curr=USD, Mag=Actuals")</f>
        <v>1.2261894894012109</v>
      </c>
      <c r="AC613" s="6">
        <f>_xll.SNL.Clients.Office.Excel.Functions.SPG($D613, AC$1, $F613, "Options: Curr=USD, Mag=Actuals")</f>
        <v>435.90794225148898</v>
      </c>
      <c r="AD613" s="6">
        <f>_xll.SNL.Clients.Office.Excel.Functions.SPG($D613, AD$1, $F613, "Options: Curr=USD, Mag=Actuals")</f>
        <v>0.549191581881039</v>
      </c>
      <c r="AE613" s="6">
        <f>_xll.SNL.Clients.Office.Excel.Functions.SPG($D613, AE$1, $F613, "Options: Curr=USD, Mag=Actuals")</f>
        <v>11.3341596182453</v>
      </c>
      <c r="AF613" s="6">
        <f>_xll.SNL.Clients.Office.Excel.Functions.SPG($D613, AF$1, $F613, "Options: Curr=USD, Mag=Actuals")</f>
        <v>2816765908542.728</v>
      </c>
      <c r="AG613" s="6">
        <f>_xll.SNL.Clients.Office.Excel.Functions.SPG($D613, AG$1, $F613, "Options: Curr=USD, Mag=Actuals")</f>
        <v>671344908556.91602</v>
      </c>
      <c r="AH613" s="6">
        <f>_xll.SNL.Clients.Office.Excel.Functions.SPG($D613, AH$1, $F613, "Options: Curr=USD, Mag=Actuals")</f>
        <v>141846228061.46338</v>
      </c>
      <c r="AI613" s="6">
        <f>_xll.SNL.Clients.Office.Excel.Functions.SPG($D613, AI$1, $F613, "Options: Curr=USD, Mag=Actuals")</f>
        <v>45291</v>
      </c>
      <c r="AJ613" s="6" t="str">
        <f>_xll.SNL.Clients.Office.Excel.Functions.SPG($D613, AJ$1, $F613, "Options: Curr=USD, Mag=Actuals")</f>
        <v>#INVALID FUNCTION PARAMETER</v>
      </c>
      <c r="AK613" s="6" t="str">
        <f>_xll.SNL.Clients.Office.Excel.Functions.SPG($D613, AK$1, $F613, "Options: Curr=USD, Mag=Actuals")</f>
        <v>#INVALID FUNCTION PARAMETER</v>
      </c>
      <c r="AL613" s="6" t="str">
        <f>_xll.SNL.Clients.Office.Excel.Functions.SPG($D613, AL$1, $F613, "Options: Curr=USD, Mag=Actuals")</f>
        <v>#INVALID FUNCTION PARAMETER</v>
      </c>
      <c r="AM613" s="6" t="str">
        <f>_xll.SNL.Clients.Office.Excel.Functions.SPG($D613, AM$1, $F613, "Options: Curr=USD, Mag=Actuals")</f>
        <v>#INVALID FUNCTION PARAMETER</v>
      </c>
      <c r="AN613" s="6">
        <f>_xll.SNL.Clients.Office.Excel.Functions.SPG($D613, AN$1, $F613, "Options: Curr=USD, Mag=Actuals")</f>
        <v>2816765908542.728</v>
      </c>
      <c r="AO613" s="6">
        <f>_xll.SNL.Clients.Office.Excel.Functions.SPG($D613, AO$1, $F613, "Options: Curr=USD, Mag=Actuals")</f>
        <v>799940742895.24829</v>
      </c>
      <c r="AP613" s="6">
        <f>_xll.SNL.Clients.Office.Excel.Functions.SPG($D613, AP$1, $F613, "Options: Curr=USD, Mag=Actuals")</f>
        <v>1654019742909.4365</v>
      </c>
      <c r="AQ613" s="6">
        <f>_xll.SNL.Clients.Office.Excel.Functions.SPG($D613, AQ$1, $F613, "Options: Curr=USD, Mag=Actuals")</f>
        <v>133994197017.63597</v>
      </c>
      <c r="AR613" s="6">
        <f>_xll.SNL.Clients.Office.Excel.Functions.SPG($D613, AR$1, $F613, "Options: Curr=USD, Mag=Actuals")</f>
        <v>141846228061.46338</v>
      </c>
      <c r="AS613" s="6">
        <f>_xll.SNL.Clients.Office.Excel.Functions.SPG($D613, AS$1, $F613, "Options: Curr=USD, Mag=Actuals")</f>
        <v>131171308579.6172</v>
      </c>
      <c r="AT613" s="6">
        <f>_xll.SNL.Clients.Office.Excel.Functions.SPG($D613, AT$1, $F613, "Options: Curr=USD, Mag=Actuals")</f>
        <v>28.399262447375399</v>
      </c>
      <c r="AU613" s="6">
        <f>_xll.SNL.Clients.Office.Excel.Functions.SPG($D613, AU$1, $F613, "Options: Curr=USD, Mag=Actuals")</f>
        <v>48.363433769426798</v>
      </c>
      <c r="AV613" s="6">
        <f>_xll.SNL.Clients.Office.Excel.Functions.SPG($D613, AV$1, $F613, "Options: Curr=USD, Mag=Actuals")</f>
        <v>5.03578332978506</v>
      </c>
      <c r="AW613" s="6">
        <f>_xll.SNL.Clients.Office.Excel.Functions.SPG($D613, AW$1, $F613, "Options: Curr=USD, Mag=Actuals")</f>
        <v>4.6745208580537296</v>
      </c>
      <c r="AX613" s="6">
        <f>_xll.SNL.Clients.Office.Excel.Functions.SPG($D613, AX$1, $F613, "Options: Curr=USD, Mag=Actuals")</f>
        <v>15340123669.725531</v>
      </c>
      <c r="AY613" s="6">
        <f>_xll.SNL.Clients.Office.Excel.Functions.SPG($D613, AY$1, $F613, "Options: Curr=USD, Mag=Actuals")</f>
        <v>14771448742.018179</v>
      </c>
      <c r="AZ613" s="6">
        <f>_xll.SNL.Clients.Office.Excel.Functions.SPG($D613, AZ$1, $F613, "Options: Curr=USD, Mag=Actuals")</f>
        <v>0.549191581881039</v>
      </c>
      <c r="BA613" s="6">
        <f>_xll.SNL.Clients.Office.Excel.Functions.SPG($D613, BA$1, $F613, "Options: Curr=USD, Mag=Actuals")</f>
        <v>11.3341596182453</v>
      </c>
      <c r="BB613" s="6">
        <f>_xll.SNL.Clients.Office.Excel.Functions.SPG($D613, BB$1, $F613, "Options: Curr=USD, Mag=Actuals")</f>
        <v>11.571257753891199</v>
      </c>
      <c r="BC613" s="6">
        <f>_xll.SNL.Clients.Office.Excel.Functions.SPG($D613, BC$1, $F613, "Options: Curr=USD, Mag=Actuals")</f>
        <v>0</v>
      </c>
      <c r="BD613" s="6">
        <f>_xll.SNL.Clients.Office.Excel.Functions.SPG($D613, BD$1, $F613, "Options: Curr=USD, Mag=Actuals")</f>
        <v>1.6597594788580301</v>
      </c>
      <c r="BE613" s="6">
        <f>_xll.SNL.Clients.Office.Excel.Functions.SPG($D613, BE$1, $F613, "Options: Curr=USD, Mag=Actuals")</f>
        <v>0.61117713499719994</v>
      </c>
      <c r="BF613" s="6">
        <f>_xll.SNL.Clients.Office.Excel.Functions.SPG($D613, BF$1, $F613, "Options: Curr=USD, Mag=Actuals")</f>
        <v>0.44235283990373397</v>
      </c>
      <c r="BG613" s="6">
        <f>_xll.SNL.Clients.Office.Excel.Functions.SPG($D613, BG$1, $F613, "Options: Curr=USD, Mag=Actuals")</f>
        <v>0.71726727275108404</v>
      </c>
      <c r="BH613" s="6">
        <f>_xll.SNL.Clients.Office.Excel.Functions.SPG($D613, BH$1, $F613, "Options: Curr=USD, Mag=Actuals")</f>
        <v>0.76602050578437697</v>
      </c>
      <c r="BI613" s="6">
        <f>_xll.SNL.Clients.Office.Excel.Functions.SPG($D613, BI$1, $F613, "Options: Curr=USD, Mag=Actuals")</f>
        <v>1.8470913913109199</v>
      </c>
      <c r="BJ613" s="6">
        <f>_xll.SNL.Clients.Office.Excel.Functions.SPG($D613, BJ$1, $F613, "Options: Curr=USD, Mag=Actuals")</f>
        <v>1.33687285685494</v>
      </c>
      <c r="BK613" s="6">
        <f>_xll.SNL.Clients.Office.Excel.Functions.SPG($D613, BK$1, $F613, "Options: Curr=USD, Mag=Actuals")</f>
        <v>2.16771559160776</v>
      </c>
      <c r="BL613" s="6">
        <f>_xll.SNL.Clients.Office.Excel.Functions.SPG($D613, BL$1, $F613, "Options: Curr=USD, Mag=Actuals")</f>
        <v>2.31505696267326</v>
      </c>
      <c r="BM613" s="6">
        <f>_xll.SNL.Clients.Office.Excel.Functions.SPG($D613, BM$1, $F613, "Options: Curr=USD, Mag=Actuals")</f>
        <v>1.9647805313642901</v>
      </c>
      <c r="BN613" s="6">
        <f>_xll.SNL.Clients.Office.Excel.Functions.SPG($D613, BN$1, $F613, "Options: Curr=USD, Mag=Actuals")</f>
        <v>0.71547175936029495</v>
      </c>
      <c r="BO613" s="6">
        <f>_xll.SNL.Clients.Office.Excel.Functions.SPG($D613, BO$1, $F613, "Options: Curr=USD, Mag=Actuals")</f>
        <v>45.709546788530801</v>
      </c>
      <c r="BP613" s="6">
        <f>_xll.SNL.Clients.Office.Excel.Functions.SPG($D613, BP$1, $F613, "Options: Curr=USD, Mag=Actuals")</f>
        <v>33.083285801769797</v>
      </c>
      <c r="BQ613" s="6">
        <f>_xll.SNL.Clients.Office.Excel.Functions.SPG($D613, BQ$1, $F613, "Options: Curr=USD, Mag=Actuals")</f>
        <v>53.643960296138701</v>
      </c>
      <c r="BR613" s="6">
        <f>_xll.SNL.Clients.Office.Excel.Functions.SPG($D613, BR$1, $F613, "Options: Curr=USD, Mag=Actuals")</f>
        <v>11.1833609922784</v>
      </c>
      <c r="BS613" s="6">
        <f>_xll.SNL.Clients.Office.Excel.Functions.SPG($D613, BS$1, $F613, "Options: Curr=USD, Mag=Actuals")</f>
        <v>12.8813529850517</v>
      </c>
      <c r="BT613" s="6">
        <f>_xll.SNL.Clients.Office.Excel.Functions.SPG($D613, BT$1, $F613, "Options: Curr=USD, Mag=Actuals")</f>
        <v>14.682934963009201</v>
      </c>
      <c r="BU613" s="6">
        <f>_xll.SNL.Clients.Office.Excel.Functions.SPG($D613, BU$1, $F613, "Options: Curr=USD, Mag=Actuals")</f>
        <v>0</v>
      </c>
      <c r="BV613" s="6">
        <f>_xll.SNL.Clients.Office.Excel.Functions.SPG($D613, BV$1, $F613, "Options: Curr=USD, Mag=Actuals")</f>
        <v>0</v>
      </c>
      <c r="BW613" s="6">
        <f>_xll.SNL.Clients.Office.Excel.Functions.SPG($D613, BW$1, $F613, "Options: Curr=USD, Mag=Actuals")</f>
        <v>0</v>
      </c>
      <c r="BX613" s="6">
        <f>_xll.SNL.Clients.Office.Excel.Functions.SPG($D613, BX$1, $F613, "Options: Curr=USD, Mag=Actuals")</f>
        <v>692056767071.97693</v>
      </c>
      <c r="BY613" s="6">
        <f>_xll.SNL.Clients.Office.Excel.Functions.SPG($D613, BY$1, $F613, "Options: Curr=USD, Mag=Actuals")</f>
        <v>34.037727574781499</v>
      </c>
      <c r="BZ613" s="6">
        <f>_xll.SNL.Clients.Office.Excel.Functions.SPG($D613, BZ$1, $F613, "Options: Curr=USD, Mag=Actuals")</f>
        <v>11329592372.412424</v>
      </c>
      <c r="CA613" s="6" t="str">
        <f>_xll.SNL.Clients.Office.Excel.Functions.SPG($D613, CA$1, $F613, "Options: Curr=USD, Mag=Actuals")</f>
        <v>Nonperforming Loans</v>
      </c>
      <c r="CB613" s="6">
        <f>_xll.SNL.Clients.Office.Excel.Functions.SPG($D613, CB$1, $F613, "Options: Curr=USD, Mag=Actuals")</f>
        <v>1.3989517965774001</v>
      </c>
      <c r="CC613" s="6">
        <f>_xll.SNL.Clients.Office.Excel.Functions.SPG($D613, CC$1, $F613, "Options: Curr=USD, Mag=Actuals")</f>
        <v>8.0298459059295908</v>
      </c>
      <c r="CD613" s="6">
        <f>_xll.SNL.Clients.Office.Excel.Functions.SPG($D613, CD$1, $F613, "Options: Curr=USD, Mag=Actuals")</f>
        <v>0.40205189611925501</v>
      </c>
      <c r="CE613" s="6">
        <f>_xll.SNL.Clients.Office.Excel.Functions.SPG($D613, CE$1, $F613, "Options: Curr=USD, Mag=Actuals")</f>
        <v>15.130359077838801</v>
      </c>
      <c r="CF613" s="6">
        <f>_xll.SNL.Clients.Office.Excel.Functions.SPG($D613, CF$1, $F613, "Options: Curr=USD, Mag=Actuals")</f>
        <v>1.2251718646359699</v>
      </c>
      <c r="CG613" s="6">
        <f>_xll.SNL.Clients.Office.Excel.Functions.SPG($D613, CG$1, $F613, "Options: Curr=USD, Mag=Actuals")</f>
        <v>1.1816883959290501</v>
      </c>
    </row>
    <row r="614" spans="1:85" x14ac:dyDescent="0.3">
      <c r="A614" s="10" t="s">
        <v>99</v>
      </c>
      <c r="B614" s="10" t="s">
        <v>85</v>
      </c>
      <c r="C614" s="10" t="s">
        <v>12</v>
      </c>
      <c r="D614">
        <v>4087990</v>
      </c>
      <c r="E614" s="10" t="s">
        <v>24</v>
      </c>
      <c r="F614" s="10" t="s">
        <v>6</v>
      </c>
      <c r="G614">
        <v>69.64</v>
      </c>
      <c r="H614">
        <v>282.08</v>
      </c>
      <c r="I614">
        <v>212.44</v>
      </c>
      <c r="J614">
        <v>3184.05</v>
      </c>
      <c r="K614">
        <v>25742.92</v>
      </c>
      <c r="L614">
        <v>4.87</v>
      </c>
      <c r="M614">
        <v>2946.7957084115674</v>
      </c>
      <c r="N614">
        <v>123.69</v>
      </c>
      <c r="O614">
        <v>3.07</v>
      </c>
      <c r="P614">
        <v>1.5</v>
      </c>
      <c r="Q614">
        <v>144.79</v>
      </c>
      <c r="R614">
        <v>134.4</v>
      </c>
      <c r="S614" t="str">
        <f>_xll.SNL.Clients.Office.Excel.Functions.SPG(D614, S$1, F614, "Options: Curr=USD, Mag=Actuals")</f>
        <v>Mizuho Financial Group, Inc. (TSE:8411)</v>
      </c>
      <c r="T614" t="str">
        <f>_xll.SNL.Clients.Office.Excel.Functions.SPG($D614, T$1, $F614, "Options: Curr=USD, Mag=Actuals")</f>
        <v>Mizuho Financial Group, Inc.</v>
      </c>
      <c r="U614" s="6">
        <f>_xll.SNL.Clients.Office.Excel.Functions.SPG($D614, U$1, $F614, "Options: Curr=USD, Mag=Actuals")</f>
        <v>0</v>
      </c>
      <c r="V614" t="str">
        <f>_xll.SNL.Clients.Office.Excel.Functions.SPG($D614, V$1, $F614, "Options: Curr=USD, Mag=Actuals")</f>
        <v>TSE:8411</v>
      </c>
      <c r="W614" t="str">
        <f>_xll.SNL.Clients.Office.Excel.Functions.SPG($D614, W$1, $F614, "Options: Curr=USD, Mag=Actuals")</f>
        <v>Bank</v>
      </c>
      <c r="X614" s="6">
        <f>_xll.SNL.Clients.Office.Excel.Functions.SPG($D614, X$1, $F614, "Options: Curr=USD, Mag=Actuals")</f>
        <v>0</v>
      </c>
      <c r="Y614" s="6">
        <f>_xll.SNL.Clients.Office.Excel.Functions.SPG($D614, Y$1, $F614, "Options: Curr=USD, Mag=Actuals")</f>
        <v>0</v>
      </c>
      <c r="Z614" s="6">
        <f>_xll.SNL.Clients.Office.Excel.Functions.SPG($D614, Z$1, $F614, "Options: Curr=USD, Mag=Actuals")</f>
        <v>0</v>
      </c>
      <c r="AA614" s="6">
        <f>_xll.SNL.Clients.Office.Excel.Functions.SPG($D614, AA$1, $F614, "Options: Curr=USD, Mag=Actuals")</f>
        <v>0</v>
      </c>
      <c r="AB614" s="6">
        <f>_xll.SNL.Clients.Office.Excel.Functions.SPG($D614, AB$1, $F614, "Options: Curr=USD, Mag=Actuals")</f>
        <v>0</v>
      </c>
      <c r="AC614" s="6">
        <f>_xll.SNL.Clients.Office.Excel.Functions.SPG($D614, AC$1, $F614, "Options: Curr=USD, Mag=Actuals")</f>
        <v>0</v>
      </c>
      <c r="AD614" s="6">
        <f>_xll.SNL.Clients.Office.Excel.Functions.SPG($D614, AD$1, $F614, "Options: Curr=USD, Mag=Actuals")</f>
        <v>0</v>
      </c>
      <c r="AE614" s="6">
        <f>_xll.SNL.Clients.Office.Excel.Functions.SPG($D614, AE$1, $F614, "Options: Curr=USD, Mag=Actuals")</f>
        <v>0</v>
      </c>
      <c r="AF614" s="6">
        <f>_xll.SNL.Clients.Office.Excel.Functions.SPG($D614, AF$1, $F614, "Options: Curr=USD, Mag=Actuals")</f>
        <v>0</v>
      </c>
      <c r="AG614" s="6">
        <f>_xll.SNL.Clients.Office.Excel.Functions.SPG($D614, AG$1, $F614, "Options: Curr=USD, Mag=Actuals")</f>
        <v>0</v>
      </c>
      <c r="AH614" s="6">
        <f>_xll.SNL.Clients.Office.Excel.Functions.SPG($D614, AH$1, $F614, "Options: Curr=USD, Mag=Actuals")</f>
        <v>0</v>
      </c>
      <c r="AI614" s="6" t="str">
        <f>_xll.SNL.Clients.Office.Excel.Functions.SPG($D614, AI$1, $F614, "Options: Curr=USD, Mag=Actuals")</f>
        <v/>
      </c>
      <c r="AJ614" s="6" t="str">
        <f>_xll.SNL.Clients.Office.Excel.Functions.SPG($D614, AJ$1, $F614, "Options: Curr=USD, Mag=Actuals")</f>
        <v>#INVALID FUNCTION PARAMETER</v>
      </c>
      <c r="AK614" s="6" t="str">
        <f>_xll.SNL.Clients.Office.Excel.Functions.SPG($D614, AK$1, $F614, "Options: Curr=USD, Mag=Actuals")</f>
        <v>#INVALID FUNCTION PARAMETER</v>
      </c>
      <c r="AL614" s="6" t="str">
        <f>_xll.SNL.Clients.Office.Excel.Functions.SPG($D614, AL$1, $F614, "Options: Curr=USD, Mag=Actuals")</f>
        <v>#INVALID FUNCTION PARAMETER</v>
      </c>
      <c r="AM614" s="6" t="str">
        <f>_xll.SNL.Clients.Office.Excel.Functions.SPG($D614, AM$1, $F614, "Options: Curr=USD, Mag=Actuals")</f>
        <v>#INVALID FUNCTION PARAMETER</v>
      </c>
      <c r="AN614" s="6">
        <f>_xll.SNL.Clients.Office.Excel.Functions.SPG($D614, AN$1, $F614, "Options: Curr=USD, Mag=Actuals")</f>
        <v>0</v>
      </c>
      <c r="AO614" s="6">
        <f>_xll.SNL.Clients.Office.Excel.Functions.SPG($D614, AO$1, $F614, "Options: Curr=USD, Mag=Actuals")</f>
        <v>0</v>
      </c>
      <c r="AP614" s="6">
        <f>_xll.SNL.Clients.Office.Excel.Functions.SPG($D614, AP$1, $F614, "Options: Curr=USD, Mag=Actuals")</f>
        <v>0</v>
      </c>
      <c r="AQ614" s="6">
        <f>_xll.SNL.Clients.Office.Excel.Functions.SPG($D614, AQ$1, $F614, "Options: Curr=USD, Mag=Actuals")</f>
        <v>0</v>
      </c>
      <c r="AR614" s="6">
        <f>_xll.SNL.Clients.Office.Excel.Functions.SPG($D614, AR$1, $F614, "Options: Curr=USD, Mag=Actuals")</f>
        <v>0</v>
      </c>
      <c r="AS614" s="6">
        <f>_xll.SNL.Clients.Office.Excel.Functions.SPG($D614, AS$1, $F614, "Options: Curr=USD, Mag=Actuals")</f>
        <v>0</v>
      </c>
      <c r="AT614" s="6">
        <f>_xll.SNL.Clients.Office.Excel.Functions.SPG($D614, AT$1, $F614, "Options: Curr=USD, Mag=Actuals")</f>
        <v>0</v>
      </c>
      <c r="AU614" s="6">
        <f>_xll.SNL.Clients.Office.Excel.Functions.SPG($D614, AU$1, $F614, "Options: Curr=USD, Mag=Actuals")</f>
        <v>0</v>
      </c>
      <c r="AV614" s="6">
        <f>_xll.SNL.Clients.Office.Excel.Functions.SPG($D614, AV$1, $F614, "Options: Curr=USD, Mag=Actuals")</f>
        <v>0</v>
      </c>
      <c r="AW614" s="6">
        <f>_xll.SNL.Clients.Office.Excel.Functions.SPG($D614, AW$1, $F614, "Options: Curr=USD, Mag=Actuals")</f>
        <v>0</v>
      </c>
      <c r="AX614" s="6">
        <f>_xll.SNL.Clients.Office.Excel.Functions.SPG($D614, AX$1, $F614, "Options: Curr=USD, Mag=Actuals")</f>
        <v>0</v>
      </c>
      <c r="AY614" s="6">
        <f>_xll.SNL.Clients.Office.Excel.Functions.SPG($D614, AY$1, $F614, "Options: Curr=USD, Mag=Actuals")</f>
        <v>0</v>
      </c>
      <c r="AZ614" s="6">
        <f>_xll.SNL.Clients.Office.Excel.Functions.SPG($D614, AZ$1, $F614, "Options: Curr=USD, Mag=Actuals")</f>
        <v>0</v>
      </c>
      <c r="BA614" s="6">
        <f>_xll.SNL.Clients.Office.Excel.Functions.SPG($D614, BA$1, $F614, "Options: Curr=USD, Mag=Actuals")</f>
        <v>0</v>
      </c>
      <c r="BB614" s="6">
        <f>_xll.SNL.Clients.Office.Excel.Functions.SPG($D614, BB$1, $F614, "Options: Curr=USD, Mag=Actuals")</f>
        <v>0</v>
      </c>
      <c r="BC614" s="6">
        <f>_xll.SNL.Clients.Office.Excel.Functions.SPG($D614, BC$1, $F614, "Options: Curr=USD, Mag=Actuals")</f>
        <v>0</v>
      </c>
      <c r="BD614" s="6">
        <f>_xll.SNL.Clients.Office.Excel.Functions.SPG($D614, BD$1, $F614, "Options: Curr=USD, Mag=Actuals")</f>
        <v>0</v>
      </c>
      <c r="BE614" s="6">
        <f>_xll.SNL.Clients.Office.Excel.Functions.SPG($D614, BE$1, $F614, "Options: Curr=USD, Mag=Actuals")</f>
        <v>0</v>
      </c>
      <c r="BF614" s="6">
        <f>_xll.SNL.Clients.Office.Excel.Functions.SPG($D614, BF$1, $F614, "Options: Curr=USD, Mag=Actuals")</f>
        <v>0</v>
      </c>
      <c r="BG614" s="6">
        <f>_xll.SNL.Clients.Office.Excel.Functions.SPG($D614, BG$1, $F614, "Options: Curr=USD, Mag=Actuals")</f>
        <v>0</v>
      </c>
      <c r="BH614" s="6">
        <f>_xll.SNL.Clients.Office.Excel.Functions.SPG($D614, BH$1, $F614, "Options: Curr=USD, Mag=Actuals")</f>
        <v>0</v>
      </c>
      <c r="BI614" s="6">
        <f>_xll.SNL.Clients.Office.Excel.Functions.SPG($D614, BI$1, $F614, "Options: Curr=USD, Mag=Actuals")</f>
        <v>0</v>
      </c>
      <c r="BJ614" s="6">
        <f>_xll.SNL.Clients.Office.Excel.Functions.SPG($D614, BJ$1, $F614, "Options: Curr=USD, Mag=Actuals")</f>
        <v>0</v>
      </c>
      <c r="BK614" s="6">
        <f>_xll.SNL.Clients.Office.Excel.Functions.SPG($D614, BK$1, $F614, "Options: Curr=USD, Mag=Actuals")</f>
        <v>0</v>
      </c>
      <c r="BL614" s="6">
        <f>_xll.SNL.Clients.Office.Excel.Functions.SPG($D614, BL$1, $F614, "Options: Curr=USD, Mag=Actuals")</f>
        <v>0</v>
      </c>
      <c r="BM614" s="6">
        <f>_xll.SNL.Clients.Office.Excel.Functions.SPG($D614, BM$1, $F614, "Options: Curr=USD, Mag=Actuals")</f>
        <v>0</v>
      </c>
      <c r="BN614" s="6">
        <f>_xll.SNL.Clients.Office.Excel.Functions.SPG($D614, BN$1, $F614, "Options: Curr=USD, Mag=Actuals")</f>
        <v>0</v>
      </c>
      <c r="BO614" s="6">
        <f>_xll.SNL.Clients.Office.Excel.Functions.SPG($D614, BO$1, $F614, "Options: Curr=USD, Mag=Actuals")</f>
        <v>0</v>
      </c>
      <c r="BP614" s="6">
        <f>_xll.SNL.Clients.Office.Excel.Functions.SPG($D614, BP$1, $F614, "Options: Curr=USD, Mag=Actuals")</f>
        <v>0</v>
      </c>
      <c r="BQ614" s="6">
        <f>_xll.SNL.Clients.Office.Excel.Functions.SPG($D614, BQ$1, $F614, "Options: Curr=USD, Mag=Actuals")</f>
        <v>0</v>
      </c>
      <c r="BR614" s="6">
        <f>_xll.SNL.Clients.Office.Excel.Functions.SPG($D614, BR$1, $F614, "Options: Curr=USD, Mag=Actuals")</f>
        <v>0</v>
      </c>
      <c r="BS614" s="6">
        <f>_xll.SNL.Clients.Office.Excel.Functions.SPG($D614, BS$1, $F614, "Options: Curr=USD, Mag=Actuals")</f>
        <v>0</v>
      </c>
      <c r="BT614" s="6">
        <f>_xll.SNL.Clients.Office.Excel.Functions.SPG($D614, BT$1, $F614, "Options: Curr=USD, Mag=Actuals")</f>
        <v>0</v>
      </c>
      <c r="BU614" s="6">
        <f>_xll.SNL.Clients.Office.Excel.Functions.SPG($D614, BU$1, $F614, "Options: Curr=USD, Mag=Actuals")</f>
        <v>0</v>
      </c>
      <c r="BV614" s="6">
        <f>_xll.SNL.Clients.Office.Excel.Functions.SPG($D614, BV$1, $F614, "Options: Curr=USD, Mag=Actuals")</f>
        <v>0</v>
      </c>
      <c r="BW614" s="6">
        <f>_xll.SNL.Clients.Office.Excel.Functions.SPG($D614, BW$1, $F614, "Options: Curr=USD, Mag=Actuals")</f>
        <v>0</v>
      </c>
      <c r="BX614" s="6">
        <f>_xll.SNL.Clients.Office.Excel.Functions.SPG($D614, BX$1, $F614, "Options: Curr=USD, Mag=Actuals")</f>
        <v>0</v>
      </c>
      <c r="BY614" s="6">
        <f>_xll.SNL.Clients.Office.Excel.Functions.SPG($D614, BY$1, $F614, "Options: Curr=USD, Mag=Actuals")</f>
        <v>0</v>
      </c>
      <c r="BZ614" s="6">
        <f>_xll.SNL.Clients.Office.Excel.Functions.SPG($D614, BZ$1, $F614, "Options: Curr=USD, Mag=Actuals")</f>
        <v>0</v>
      </c>
      <c r="CA614" s="6" t="str">
        <f>_xll.SNL.Clients.Office.Excel.Functions.SPG($D614, CA$1, $F614, "Options: Curr=USD, Mag=Actuals")</f>
        <v>Nonperforming Loans</v>
      </c>
      <c r="CB614" s="6">
        <f>_xll.SNL.Clients.Office.Excel.Functions.SPG($D614, CB$1, $F614, "Options: Curr=USD, Mag=Actuals")</f>
        <v>0</v>
      </c>
      <c r="CC614" s="6">
        <f>_xll.SNL.Clients.Office.Excel.Functions.SPG($D614, CC$1, $F614, "Options: Curr=USD, Mag=Actuals")</f>
        <v>0</v>
      </c>
      <c r="CD614" s="6">
        <f>_xll.SNL.Clients.Office.Excel.Functions.SPG($D614, CD$1, $F614, "Options: Curr=USD, Mag=Actuals")</f>
        <v>0</v>
      </c>
      <c r="CE614" s="6">
        <f>_xll.SNL.Clients.Office.Excel.Functions.SPG($D614, CE$1, $F614, "Options: Curr=USD, Mag=Actuals")</f>
        <v>0</v>
      </c>
      <c r="CF614" s="6">
        <f>_xll.SNL.Clients.Office.Excel.Functions.SPG($D614, CF$1, $F614, "Options: Curr=USD, Mag=Actuals")</f>
        <v>0</v>
      </c>
      <c r="CG614" s="6">
        <f>_xll.SNL.Clients.Office.Excel.Functions.SPG($D614, CG$1, $F614, "Options: Curr=USD, Mag=Actuals")</f>
        <v>0</v>
      </c>
    </row>
    <row r="615" spans="1:85" x14ac:dyDescent="0.3">
      <c r="A615" s="10" t="s">
        <v>99</v>
      </c>
      <c r="B615" s="10" t="s">
        <v>85</v>
      </c>
      <c r="C615" s="10" t="s">
        <v>12</v>
      </c>
      <c r="D615">
        <v>4087990</v>
      </c>
      <c r="E615" s="10" t="s">
        <v>24</v>
      </c>
      <c r="F615" s="10" t="s">
        <v>50</v>
      </c>
      <c r="G615">
        <v>96.15</v>
      </c>
      <c r="H615">
        <v>308.08</v>
      </c>
      <c r="I615">
        <v>211.92</v>
      </c>
      <c r="J615">
        <v>3646.64</v>
      </c>
      <c r="K615">
        <v>29390.880000000001</v>
      </c>
      <c r="L615">
        <v>3.51</v>
      </c>
      <c r="M615">
        <v>3272.39637515808</v>
      </c>
      <c r="N615">
        <v>124.07</v>
      </c>
      <c r="O615">
        <v>3.27</v>
      </c>
      <c r="P615">
        <v>1.04</v>
      </c>
      <c r="Q615">
        <v>134.71</v>
      </c>
      <c r="R615">
        <v>125.2</v>
      </c>
      <c r="S615" t="str">
        <f>_xll.SNL.Clients.Office.Excel.Functions.SPG(D615, S$1, F615, "Options: Curr=USD, Mag=Actuals")</f>
        <v>Mizuho Financial Group, Inc. (TSE:8411)</v>
      </c>
      <c r="T615" t="str">
        <f>_xll.SNL.Clients.Office.Excel.Functions.SPG($D615, T$1, $F615, "Options: Curr=USD, Mag=Actuals")</f>
        <v>Mizuho Financial Group, Inc.</v>
      </c>
      <c r="U615" s="6">
        <f>_xll.SNL.Clients.Office.Excel.Functions.SPG($D615, U$1, $F615, "Options: Curr=USD, Mag=Actuals")</f>
        <v>0</v>
      </c>
      <c r="V615" t="str">
        <f>_xll.SNL.Clients.Office.Excel.Functions.SPG($D615, V$1, $F615, "Options: Curr=USD, Mag=Actuals")</f>
        <v>TSE:8411</v>
      </c>
      <c r="W615" t="str">
        <f>_xll.SNL.Clients.Office.Excel.Functions.SPG($D615, W$1, $F615, "Options: Curr=USD, Mag=Actuals")</f>
        <v>Bank</v>
      </c>
      <c r="X615" s="6">
        <f>_xll.SNL.Clients.Office.Excel.Functions.SPG($D615, X$1, $F615, "Options: Curr=USD, Mag=Actuals")</f>
        <v>0</v>
      </c>
      <c r="Y615" s="6">
        <f>_xll.SNL.Clients.Office.Excel.Functions.SPG($D615, Y$1, $F615, "Options: Curr=USD, Mag=Actuals")</f>
        <v>0</v>
      </c>
      <c r="Z615" s="6">
        <f>_xll.SNL.Clients.Office.Excel.Functions.SPG($D615, Z$1, $F615, "Options: Curr=USD, Mag=Actuals")</f>
        <v>0</v>
      </c>
      <c r="AA615" s="6">
        <f>_xll.SNL.Clients.Office.Excel.Functions.SPG($D615, AA$1, $F615, "Options: Curr=USD, Mag=Actuals")</f>
        <v>0</v>
      </c>
      <c r="AB615" s="6">
        <f>_xll.SNL.Clients.Office.Excel.Functions.SPG($D615, AB$1, $F615, "Options: Curr=USD, Mag=Actuals")</f>
        <v>0</v>
      </c>
      <c r="AC615" s="6">
        <f>_xll.SNL.Clients.Office.Excel.Functions.SPG($D615, AC$1, $F615, "Options: Curr=USD, Mag=Actuals")</f>
        <v>0</v>
      </c>
      <c r="AD615" s="6">
        <f>_xll.SNL.Clients.Office.Excel.Functions.SPG($D615, AD$1, $F615, "Options: Curr=USD, Mag=Actuals")</f>
        <v>0</v>
      </c>
      <c r="AE615" s="6">
        <f>_xll.SNL.Clients.Office.Excel.Functions.SPG($D615, AE$1, $F615, "Options: Curr=USD, Mag=Actuals")</f>
        <v>0</v>
      </c>
      <c r="AF615" s="6">
        <f>_xll.SNL.Clients.Office.Excel.Functions.SPG($D615, AF$1, $F615, "Options: Curr=USD, Mag=Actuals")</f>
        <v>0</v>
      </c>
      <c r="AG615" s="6">
        <f>_xll.SNL.Clients.Office.Excel.Functions.SPG($D615, AG$1, $F615, "Options: Curr=USD, Mag=Actuals")</f>
        <v>0</v>
      </c>
      <c r="AH615" s="6">
        <f>_xll.SNL.Clients.Office.Excel.Functions.SPG($D615, AH$1, $F615, "Options: Curr=USD, Mag=Actuals")</f>
        <v>0</v>
      </c>
      <c r="AI615" s="6" t="str">
        <f>_xll.SNL.Clients.Office.Excel.Functions.SPG($D615, AI$1, $F615, "Options: Curr=USD, Mag=Actuals")</f>
        <v/>
      </c>
      <c r="AJ615" s="6" t="str">
        <f>_xll.SNL.Clients.Office.Excel.Functions.SPG($D615, AJ$1, $F615, "Options: Curr=USD, Mag=Actuals")</f>
        <v>#INVALID FUNCTION PARAMETER</v>
      </c>
      <c r="AK615" s="6" t="str">
        <f>_xll.SNL.Clients.Office.Excel.Functions.SPG($D615, AK$1, $F615, "Options: Curr=USD, Mag=Actuals")</f>
        <v>#INVALID FUNCTION PARAMETER</v>
      </c>
      <c r="AL615" s="6" t="str">
        <f>_xll.SNL.Clients.Office.Excel.Functions.SPG($D615, AL$1, $F615, "Options: Curr=USD, Mag=Actuals")</f>
        <v>#INVALID FUNCTION PARAMETER</v>
      </c>
      <c r="AM615" s="6" t="str">
        <f>_xll.SNL.Clients.Office.Excel.Functions.SPG($D615, AM$1, $F615, "Options: Curr=USD, Mag=Actuals")</f>
        <v>#INVALID FUNCTION PARAMETER</v>
      </c>
      <c r="AN615" s="6">
        <f>_xll.SNL.Clients.Office.Excel.Functions.SPG($D615, AN$1, $F615, "Options: Curr=USD, Mag=Actuals")</f>
        <v>0</v>
      </c>
      <c r="AO615" s="6">
        <f>_xll.SNL.Clients.Office.Excel.Functions.SPG($D615, AO$1, $F615, "Options: Curr=USD, Mag=Actuals")</f>
        <v>0</v>
      </c>
      <c r="AP615" s="6">
        <f>_xll.SNL.Clients.Office.Excel.Functions.SPG($D615, AP$1, $F615, "Options: Curr=USD, Mag=Actuals")</f>
        <v>0</v>
      </c>
      <c r="AQ615" s="6">
        <f>_xll.SNL.Clients.Office.Excel.Functions.SPG($D615, AQ$1, $F615, "Options: Curr=USD, Mag=Actuals")</f>
        <v>0</v>
      </c>
      <c r="AR615" s="6">
        <f>_xll.SNL.Clients.Office.Excel.Functions.SPG($D615, AR$1, $F615, "Options: Curr=USD, Mag=Actuals")</f>
        <v>0</v>
      </c>
      <c r="AS615" s="6">
        <f>_xll.SNL.Clients.Office.Excel.Functions.SPG($D615, AS$1, $F615, "Options: Curr=USD, Mag=Actuals")</f>
        <v>0</v>
      </c>
      <c r="AT615" s="6">
        <f>_xll.SNL.Clients.Office.Excel.Functions.SPG($D615, AT$1, $F615, "Options: Curr=USD, Mag=Actuals")</f>
        <v>0</v>
      </c>
      <c r="AU615" s="6">
        <f>_xll.SNL.Clients.Office.Excel.Functions.SPG($D615, AU$1, $F615, "Options: Curr=USD, Mag=Actuals")</f>
        <v>0</v>
      </c>
      <c r="AV615" s="6">
        <f>_xll.SNL.Clients.Office.Excel.Functions.SPG($D615, AV$1, $F615, "Options: Curr=USD, Mag=Actuals")</f>
        <v>0</v>
      </c>
      <c r="AW615" s="6">
        <f>_xll.SNL.Clients.Office.Excel.Functions.SPG($D615, AW$1, $F615, "Options: Curr=USD, Mag=Actuals")</f>
        <v>0</v>
      </c>
      <c r="AX615" s="6">
        <f>_xll.SNL.Clients.Office.Excel.Functions.SPG($D615, AX$1, $F615, "Options: Curr=USD, Mag=Actuals")</f>
        <v>0</v>
      </c>
      <c r="AY615" s="6">
        <f>_xll.SNL.Clients.Office.Excel.Functions.SPG($D615, AY$1, $F615, "Options: Curr=USD, Mag=Actuals")</f>
        <v>0</v>
      </c>
      <c r="AZ615" s="6">
        <f>_xll.SNL.Clients.Office.Excel.Functions.SPG($D615, AZ$1, $F615, "Options: Curr=USD, Mag=Actuals")</f>
        <v>0</v>
      </c>
      <c r="BA615" s="6">
        <f>_xll.SNL.Clients.Office.Excel.Functions.SPG($D615, BA$1, $F615, "Options: Curr=USD, Mag=Actuals")</f>
        <v>0</v>
      </c>
      <c r="BB615" s="6">
        <f>_xll.SNL.Clients.Office.Excel.Functions.SPG($D615, BB$1, $F615, "Options: Curr=USD, Mag=Actuals")</f>
        <v>0</v>
      </c>
      <c r="BC615" s="6">
        <f>_xll.SNL.Clients.Office.Excel.Functions.SPG($D615, BC$1, $F615, "Options: Curr=USD, Mag=Actuals")</f>
        <v>0</v>
      </c>
      <c r="BD615" s="6">
        <f>_xll.SNL.Clients.Office.Excel.Functions.SPG($D615, BD$1, $F615, "Options: Curr=USD, Mag=Actuals")</f>
        <v>0</v>
      </c>
      <c r="BE615" s="6">
        <f>_xll.SNL.Clients.Office.Excel.Functions.SPG($D615, BE$1, $F615, "Options: Curr=USD, Mag=Actuals")</f>
        <v>0</v>
      </c>
      <c r="BF615" s="6">
        <f>_xll.SNL.Clients.Office.Excel.Functions.SPG($D615, BF$1, $F615, "Options: Curr=USD, Mag=Actuals")</f>
        <v>0</v>
      </c>
      <c r="BG615" s="6">
        <f>_xll.SNL.Clients.Office.Excel.Functions.SPG($D615, BG$1, $F615, "Options: Curr=USD, Mag=Actuals")</f>
        <v>0</v>
      </c>
      <c r="BH615" s="6">
        <f>_xll.SNL.Clients.Office.Excel.Functions.SPG($D615, BH$1, $F615, "Options: Curr=USD, Mag=Actuals")</f>
        <v>0</v>
      </c>
      <c r="BI615" s="6">
        <f>_xll.SNL.Clients.Office.Excel.Functions.SPG($D615, BI$1, $F615, "Options: Curr=USD, Mag=Actuals")</f>
        <v>0</v>
      </c>
      <c r="BJ615" s="6">
        <f>_xll.SNL.Clients.Office.Excel.Functions.SPG($D615, BJ$1, $F615, "Options: Curr=USD, Mag=Actuals")</f>
        <v>0</v>
      </c>
      <c r="BK615" s="6">
        <f>_xll.SNL.Clients.Office.Excel.Functions.SPG($D615, BK$1, $F615, "Options: Curr=USD, Mag=Actuals")</f>
        <v>0</v>
      </c>
      <c r="BL615" s="6">
        <f>_xll.SNL.Clients.Office.Excel.Functions.SPG($D615, BL$1, $F615, "Options: Curr=USD, Mag=Actuals")</f>
        <v>0</v>
      </c>
      <c r="BM615" s="6">
        <f>_xll.SNL.Clients.Office.Excel.Functions.SPG($D615, BM$1, $F615, "Options: Curr=USD, Mag=Actuals")</f>
        <v>0</v>
      </c>
      <c r="BN615" s="6">
        <f>_xll.SNL.Clients.Office.Excel.Functions.SPG($D615, BN$1, $F615, "Options: Curr=USD, Mag=Actuals")</f>
        <v>0</v>
      </c>
      <c r="BO615" s="6">
        <f>_xll.SNL.Clients.Office.Excel.Functions.SPG($D615, BO$1, $F615, "Options: Curr=USD, Mag=Actuals")</f>
        <v>0</v>
      </c>
      <c r="BP615" s="6">
        <f>_xll.SNL.Clients.Office.Excel.Functions.SPG($D615, BP$1, $F615, "Options: Curr=USD, Mag=Actuals")</f>
        <v>0</v>
      </c>
      <c r="BQ615" s="6">
        <f>_xll.SNL.Clients.Office.Excel.Functions.SPG($D615, BQ$1, $F615, "Options: Curr=USD, Mag=Actuals")</f>
        <v>0</v>
      </c>
      <c r="BR615" s="6">
        <f>_xll.SNL.Clients.Office.Excel.Functions.SPG($D615, BR$1, $F615, "Options: Curr=USD, Mag=Actuals")</f>
        <v>0</v>
      </c>
      <c r="BS615" s="6">
        <f>_xll.SNL.Clients.Office.Excel.Functions.SPG($D615, BS$1, $F615, "Options: Curr=USD, Mag=Actuals")</f>
        <v>0</v>
      </c>
      <c r="BT615" s="6">
        <f>_xll.SNL.Clients.Office.Excel.Functions.SPG($D615, BT$1, $F615, "Options: Curr=USD, Mag=Actuals")</f>
        <v>0</v>
      </c>
      <c r="BU615" s="6">
        <f>_xll.SNL.Clients.Office.Excel.Functions.SPG($D615, BU$1, $F615, "Options: Curr=USD, Mag=Actuals")</f>
        <v>0</v>
      </c>
      <c r="BV615" s="6">
        <f>_xll.SNL.Clients.Office.Excel.Functions.SPG($D615, BV$1, $F615, "Options: Curr=USD, Mag=Actuals")</f>
        <v>0</v>
      </c>
      <c r="BW615" s="6">
        <f>_xll.SNL.Clients.Office.Excel.Functions.SPG($D615, BW$1, $F615, "Options: Curr=USD, Mag=Actuals")</f>
        <v>0</v>
      </c>
      <c r="BX615" s="6">
        <f>_xll.SNL.Clients.Office.Excel.Functions.SPG($D615, BX$1, $F615, "Options: Curr=USD, Mag=Actuals")</f>
        <v>0</v>
      </c>
      <c r="BY615" s="6">
        <f>_xll.SNL.Clients.Office.Excel.Functions.SPG($D615, BY$1, $F615, "Options: Curr=USD, Mag=Actuals")</f>
        <v>0</v>
      </c>
      <c r="BZ615" s="6">
        <f>_xll.SNL.Clients.Office.Excel.Functions.SPG($D615, BZ$1, $F615, "Options: Curr=USD, Mag=Actuals")</f>
        <v>0</v>
      </c>
      <c r="CA615" s="6" t="str">
        <f>_xll.SNL.Clients.Office.Excel.Functions.SPG($D615, CA$1, $F615, "Options: Curr=USD, Mag=Actuals")</f>
        <v>Nonperforming Loans</v>
      </c>
      <c r="CB615" s="6">
        <f>_xll.SNL.Clients.Office.Excel.Functions.SPG($D615, CB$1, $F615, "Options: Curr=USD, Mag=Actuals")</f>
        <v>0</v>
      </c>
      <c r="CC615" s="6">
        <f>_xll.SNL.Clients.Office.Excel.Functions.SPG($D615, CC$1, $F615, "Options: Curr=USD, Mag=Actuals")</f>
        <v>0</v>
      </c>
      <c r="CD615" s="6">
        <f>_xll.SNL.Clients.Office.Excel.Functions.SPG($D615, CD$1, $F615, "Options: Curr=USD, Mag=Actuals")</f>
        <v>0</v>
      </c>
      <c r="CE615" s="6">
        <f>_xll.SNL.Clients.Office.Excel.Functions.SPG($D615, CE$1, $F615, "Options: Curr=USD, Mag=Actuals")</f>
        <v>0</v>
      </c>
      <c r="CF615" s="6">
        <f>_xll.SNL.Clients.Office.Excel.Functions.SPG($D615, CF$1, $F615, "Options: Curr=USD, Mag=Actuals")</f>
        <v>0</v>
      </c>
      <c r="CG615" s="6">
        <f>_xll.SNL.Clients.Office.Excel.Functions.SPG($D615, CG$1, $F615, "Options: Curr=USD, Mag=Actuals")</f>
        <v>0</v>
      </c>
    </row>
    <row r="616" spans="1:85" x14ac:dyDescent="0.3">
      <c r="A616" s="10" t="s">
        <v>99</v>
      </c>
      <c r="B616" s="10" t="s">
        <v>85</v>
      </c>
      <c r="C616" s="10" t="s">
        <v>12</v>
      </c>
      <c r="D616">
        <v>4087990</v>
      </c>
      <c r="E616" s="10" t="s">
        <v>24</v>
      </c>
      <c r="F616" s="10" t="s">
        <v>51</v>
      </c>
      <c r="G616">
        <v>124.75</v>
      </c>
      <c r="H616">
        <v>332.5</v>
      </c>
      <c r="I616">
        <v>207.75</v>
      </c>
      <c r="J616">
        <v>3980.56</v>
      </c>
      <c r="K616">
        <v>31986.55</v>
      </c>
      <c r="L616">
        <v>0.9</v>
      </c>
      <c r="M616">
        <v>3503.9870830395803</v>
      </c>
      <c r="N616">
        <v>124.44</v>
      </c>
      <c r="O616">
        <v>1.73</v>
      </c>
      <c r="P616">
        <v>-0.88</v>
      </c>
      <c r="Q616">
        <v>126.65</v>
      </c>
      <c r="R616">
        <v>124.75</v>
      </c>
      <c r="S616" t="str">
        <f>_xll.SNL.Clients.Office.Excel.Functions.SPG(D616, S$1, F616, "Options: Curr=USD, Mag=Actuals")</f>
        <v>Mizuho Financial Group, Inc. (TSE:8411)</v>
      </c>
      <c r="T616" t="str">
        <f>_xll.SNL.Clients.Office.Excel.Functions.SPG($D616, T$1, $F616, "Options: Curr=USD, Mag=Actuals")</f>
        <v>Mizuho Financial Group, Inc.</v>
      </c>
      <c r="U616" s="6">
        <f>_xll.SNL.Clients.Office.Excel.Functions.SPG($D616, U$1, $F616, "Options: Curr=USD, Mag=Actuals")</f>
        <v>0</v>
      </c>
      <c r="V616" t="str">
        <f>_xll.SNL.Clients.Office.Excel.Functions.SPG($D616, V$1, $F616, "Options: Curr=USD, Mag=Actuals")</f>
        <v>TSE:8411</v>
      </c>
      <c r="W616" t="str">
        <f>_xll.SNL.Clients.Office.Excel.Functions.SPG($D616, W$1, $F616, "Options: Curr=USD, Mag=Actuals")</f>
        <v>Bank</v>
      </c>
      <c r="X616" s="6">
        <f>_xll.SNL.Clients.Office.Excel.Functions.SPG($D616, X$1, $F616, "Options: Curr=USD, Mag=Actuals")</f>
        <v>0</v>
      </c>
      <c r="Y616" s="6">
        <f>_xll.SNL.Clients.Office.Excel.Functions.SPG($D616, Y$1, $F616, "Options: Curr=USD, Mag=Actuals")</f>
        <v>0</v>
      </c>
      <c r="Z616" s="6">
        <f>_xll.SNL.Clients.Office.Excel.Functions.SPG($D616, Z$1, $F616, "Options: Curr=USD, Mag=Actuals")</f>
        <v>0</v>
      </c>
      <c r="AA616" s="6">
        <f>_xll.SNL.Clients.Office.Excel.Functions.SPG($D616, AA$1, $F616, "Options: Curr=USD, Mag=Actuals")</f>
        <v>0</v>
      </c>
      <c r="AB616" s="6">
        <f>_xll.SNL.Clients.Office.Excel.Functions.SPG($D616, AB$1, $F616, "Options: Curr=USD, Mag=Actuals")</f>
        <v>0</v>
      </c>
      <c r="AC616" s="6">
        <f>_xll.SNL.Clients.Office.Excel.Functions.SPG($D616, AC$1, $F616, "Options: Curr=USD, Mag=Actuals")</f>
        <v>0</v>
      </c>
      <c r="AD616" s="6">
        <f>_xll.SNL.Clients.Office.Excel.Functions.SPG($D616, AD$1, $F616, "Options: Curr=USD, Mag=Actuals")</f>
        <v>0</v>
      </c>
      <c r="AE616" s="6">
        <f>_xll.SNL.Clients.Office.Excel.Functions.SPG($D616, AE$1, $F616, "Options: Curr=USD, Mag=Actuals")</f>
        <v>0</v>
      </c>
      <c r="AF616" s="6">
        <f>_xll.SNL.Clients.Office.Excel.Functions.SPG($D616, AF$1, $F616, "Options: Curr=USD, Mag=Actuals")</f>
        <v>0</v>
      </c>
      <c r="AG616" s="6">
        <f>_xll.SNL.Clients.Office.Excel.Functions.SPG($D616, AG$1, $F616, "Options: Curr=USD, Mag=Actuals")</f>
        <v>0</v>
      </c>
      <c r="AH616" s="6">
        <f>_xll.SNL.Clients.Office.Excel.Functions.SPG($D616, AH$1, $F616, "Options: Curr=USD, Mag=Actuals")</f>
        <v>0</v>
      </c>
      <c r="AI616" s="6" t="str">
        <f>_xll.SNL.Clients.Office.Excel.Functions.SPG($D616, AI$1, $F616, "Options: Curr=USD, Mag=Actuals")</f>
        <v/>
      </c>
      <c r="AJ616" s="6" t="str">
        <f>_xll.SNL.Clients.Office.Excel.Functions.SPG($D616, AJ$1, $F616, "Options: Curr=USD, Mag=Actuals")</f>
        <v>#INVALID FUNCTION PARAMETER</v>
      </c>
      <c r="AK616" s="6" t="str">
        <f>_xll.SNL.Clients.Office.Excel.Functions.SPG($D616, AK$1, $F616, "Options: Curr=USD, Mag=Actuals")</f>
        <v>#INVALID FUNCTION PARAMETER</v>
      </c>
      <c r="AL616" s="6" t="str">
        <f>_xll.SNL.Clients.Office.Excel.Functions.SPG($D616, AL$1, $F616, "Options: Curr=USD, Mag=Actuals")</f>
        <v>#INVALID FUNCTION PARAMETER</v>
      </c>
      <c r="AM616" s="6" t="str">
        <f>_xll.SNL.Clients.Office.Excel.Functions.SPG($D616, AM$1, $F616, "Options: Curr=USD, Mag=Actuals")</f>
        <v>#INVALID FUNCTION PARAMETER</v>
      </c>
      <c r="AN616" s="6">
        <f>_xll.SNL.Clients.Office.Excel.Functions.SPG($D616, AN$1, $F616, "Options: Curr=USD, Mag=Actuals")</f>
        <v>0</v>
      </c>
      <c r="AO616" s="6">
        <f>_xll.SNL.Clients.Office.Excel.Functions.SPG($D616, AO$1, $F616, "Options: Curr=USD, Mag=Actuals")</f>
        <v>0</v>
      </c>
      <c r="AP616" s="6">
        <f>_xll.SNL.Clients.Office.Excel.Functions.SPG($D616, AP$1, $F616, "Options: Curr=USD, Mag=Actuals")</f>
        <v>0</v>
      </c>
      <c r="AQ616" s="6">
        <f>_xll.SNL.Clients.Office.Excel.Functions.SPG($D616, AQ$1, $F616, "Options: Curr=USD, Mag=Actuals")</f>
        <v>0</v>
      </c>
      <c r="AR616" s="6">
        <f>_xll.SNL.Clients.Office.Excel.Functions.SPG($D616, AR$1, $F616, "Options: Curr=USD, Mag=Actuals")</f>
        <v>0</v>
      </c>
      <c r="AS616" s="6">
        <f>_xll.SNL.Clients.Office.Excel.Functions.SPG($D616, AS$1, $F616, "Options: Curr=USD, Mag=Actuals")</f>
        <v>0</v>
      </c>
      <c r="AT616" s="6">
        <f>_xll.SNL.Clients.Office.Excel.Functions.SPG($D616, AT$1, $F616, "Options: Curr=USD, Mag=Actuals")</f>
        <v>0</v>
      </c>
      <c r="AU616" s="6">
        <f>_xll.SNL.Clients.Office.Excel.Functions.SPG($D616, AU$1, $F616, "Options: Curr=USD, Mag=Actuals")</f>
        <v>0</v>
      </c>
      <c r="AV616" s="6">
        <f>_xll.SNL.Clients.Office.Excel.Functions.SPG($D616, AV$1, $F616, "Options: Curr=USD, Mag=Actuals")</f>
        <v>0</v>
      </c>
      <c r="AW616" s="6">
        <f>_xll.SNL.Clients.Office.Excel.Functions.SPG($D616, AW$1, $F616, "Options: Curr=USD, Mag=Actuals")</f>
        <v>0</v>
      </c>
      <c r="AX616" s="6">
        <f>_xll.SNL.Clients.Office.Excel.Functions.SPG($D616, AX$1, $F616, "Options: Curr=USD, Mag=Actuals")</f>
        <v>0</v>
      </c>
      <c r="AY616" s="6">
        <f>_xll.SNL.Clients.Office.Excel.Functions.SPG($D616, AY$1, $F616, "Options: Curr=USD, Mag=Actuals")</f>
        <v>0</v>
      </c>
      <c r="AZ616" s="6">
        <f>_xll.SNL.Clients.Office.Excel.Functions.SPG($D616, AZ$1, $F616, "Options: Curr=USD, Mag=Actuals")</f>
        <v>0</v>
      </c>
      <c r="BA616" s="6">
        <f>_xll.SNL.Clients.Office.Excel.Functions.SPG($D616, BA$1, $F616, "Options: Curr=USD, Mag=Actuals")</f>
        <v>0</v>
      </c>
      <c r="BB616" s="6">
        <f>_xll.SNL.Clients.Office.Excel.Functions.SPG($D616, BB$1, $F616, "Options: Curr=USD, Mag=Actuals")</f>
        <v>0</v>
      </c>
      <c r="BC616" s="6">
        <f>_xll.SNL.Clients.Office.Excel.Functions.SPG($D616, BC$1, $F616, "Options: Curr=USD, Mag=Actuals")</f>
        <v>0</v>
      </c>
      <c r="BD616" s="6">
        <f>_xll.SNL.Clients.Office.Excel.Functions.SPG($D616, BD$1, $F616, "Options: Curr=USD, Mag=Actuals")</f>
        <v>0</v>
      </c>
      <c r="BE616" s="6">
        <f>_xll.SNL.Clients.Office.Excel.Functions.SPG($D616, BE$1, $F616, "Options: Curr=USD, Mag=Actuals")</f>
        <v>0</v>
      </c>
      <c r="BF616" s="6">
        <f>_xll.SNL.Clients.Office.Excel.Functions.SPG($D616, BF$1, $F616, "Options: Curr=USD, Mag=Actuals")</f>
        <v>0</v>
      </c>
      <c r="BG616" s="6">
        <f>_xll.SNL.Clients.Office.Excel.Functions.SPG($D616, BG$1, $F616, "Options: Curr=USD, Mag=Actuals")</f>
        <v>0</v>
      </c>
      <c r="BH616" s="6">
        <f>_xll.SNL.Clients.Office.Excel.Functions.SPG($D616, BH$1, $F616, "Options: Curr=USD, Mag=Actuals")</f>
        <v>0</v>
      </c>
      <c r="BI616" s="6">
        <f>_xll.SNL.Clients.Office.Excel.Functions.SPG($D616, BI$1, $F616, "Options: Curr=USD, Mag=Actuals")</f>
        <v>0</v>
      </c>
      <c r="BJ616" s="6">
        <f>_xll.SNL.Clients.Office.Excel.Functions.SPG($D616, BJ$1, $F616, "Options: Curr=USD, Mag=Actuals")</f>
        <v>0</v>
      </c>
      <c r="BK616" s="6">
        <f>_xll.SNL.Clients.Office.Excel.Functions.SPG($D616, BK$1, $F616, "Options: Curr=USD, Mag=Actuals")</f>
        <v>0</v>
      </c>
      <c r="BL616" s="6">
        <f>_xll.SNL.Clients.Office.Excel.Functions.SPG($D616, BL$1, $F616, "Options: Curr=USD, Mag=Actuals")</f>
        <v>0</v>
      </c>
      <c r="BM616" s="6">
        <f>_xll.SNL.Clients.Office.Excel.Functions.SPG($D616, BM$1, $F616, "Options: Curr=USD, Mag=Actuals")</f>
        <v>0</v>
      </c>
      <c r="BN616" s="6">
        <f>_xll.SNL.Clients.Office.Excel.Functions.SPG($D616, BN$1, $F616, "Options: Curr=USD, Mag=Actuals")</f>
        <v>0</v>
      </c>
      <c r="BO616" s="6">
        <f>_xll.SNL.Clients.Office.Excel.Functions.SPG($D616, BO$1, $F616, "Options: Curr=USD, Mag=Actuals")</f>
        <v>0</v>
      </c>
      <c r="BP616" s="6">
        <f>_xll.SNL.Clients.Office.Excel.Functions.SPG($D616, BP$1, $F616, "Options: Curr=USD, Mag=Actuals")</f>
        <v>0</v>
      </c>
      <c r="BQ616" s="6">
        <f>_xll.SNL.Clients.Office.Excel.Functions.SPG($D616, BQ$1, $F616, "Options: Curr=USD, Mag=Actuals")</f>
        <v>0</v>
      </c>
      <c r="BR616" s="6">
        <f>_xll.SNL.Clients.Office.Excel.Functions.SPG($D616, BR$1, $F616, "Options: Curr=USD, Mag=Actuals")</f>
        <v>0</v>
      </c>
      <c r="BS616" s="6">
        <f>_xll.SNL.Clients.Office.Excel.Functions.SPG($D616, BS$1, $F616, "Options: Curr=USD, Mag=Actuals")</f>
        <v>0</v>
      </c>
      <c r="BT616" s="6">
        <f>_xll.SNL.Clients.Office.Excel.Functions.SPG($D616, BT$1, $F616, "Options: Curr=USD, Mag=Actuals")</f>
        <v>0</v>
      </c>
      <c r="BU616" s="6">
        <f>_xll.SNL.Clients.Office.Excel.Functions.SPG($D616, BU$1, $F616, "Options: Curr=USD, Mag=Actuals")</f>
        <v>0</v>
      </c>
      <c r="BV616" s="6">
        <f>_xll.SNL.Clients.Office.Excel.Functions.SPG($D616, BV$1, $F616, "Options: Curr=USD, Mag=Actuals")</f>
        <v>0</v>
      </c>
      <c r="BW616" s="6">
        <f>_xll.SNL.Clients.Office.Excel.Functions.SPG($D616, BW$1, $F616, "Options: Curr=USD, Mag=Actuals")</f>
        <v>0</v>
      </c>
      <c r="BX616" s="6">
        <f>_xll.SNL.Clients.Office.Excel.Functions.SPG($D616, BX$1, $F616, "Options: Curr=USD, Mag=Actuals")</f>
        <v>0</v>
      </c>
      <c r="BY616" s="6">
        <f>_xll.SNL.Clients.Office.Excel.Functions.SPG($D616, BY$1, $F616, "Options: Curr=USD, Mag=Actuals")</f>
        <v>0</v>
      </c>
      <c r="BZ616" s="6">
        <f>_xll.SNL.Clients.Office.Excel.Functions.SPG($D616, BZ$1, $F616, "Options: Curr=USD, Mag=Actuals")</f>
        <v>0</v>
      </c>
      <c r="CA616" s="6" t="str">
        <f>_xll.SNL.Clients.Office.Excel.Functions.SPG($D616, CA$1, $F616, "Options: Curr=USD, Mag=Actuals")</f>
        <v>Nonperforming Loans</v>
      </c>
      <c r="CB616" s="6">
        <f>_xll.SNL.Clients.Office.Excel.Functions.SPG($D616, CB$1, $F616, "Options: Curr=USD, Mag=Actuals")</f>
        <v>0</v>
      </c>
      <c r="CC616" s="6">
        <f>_xll.SNL.Clients.Office.Excel.Functions.SPG($D616, CC$1, $F616, "Options: Curr=USD, Mag=Actuals")</f>
        <v>0</v>
      </c>
      <c r="CD616" s="6">
        <f>_xll.SNL.Clients.Office.Excel.Functions.SPG($D616, CD$1, $F616, "Options: Curr=USD, Mag=Actuals")</f>
        <v>0</v>
      </c>
      <c r="CE616" s="6">
        <f>_xll.SNL.Clients.Office.Excel.Functions.SPG($D616, CE$1, $F616, "Options: Curr=USD, Mag=Actuals")</f>
        <v>0</v>
      </c>
      <c r="CF616" s="6">
        <f>_xll.SNL.Clients.Office.Excel.Functions.SPG($D616, CF$1, $F616, "Options: Curr=USD, Mag=Actuals")</f>
        <v>0</v>
      </c>
      <c r="CG616" s="6">
        <f>_xll.SNL.Clients.Office.Excel.Functions.SPG($D616, CG$1, $F616, "Options: Curr=USD, Mag=Actuals")</f>
        <v>0</v>
      </c>
    </row>
    <row r="617" spans="1:85" x14ac:dyDescent="0.3">
      <c r="A617" s="10" t="s">
        <v>99</v>
      </c>
      <c r="B617" s="10" t="s">
        <v>85</v>
      </c>
      <c r="C617" s="10" t="s">
        <v>12</v>
      </c>
      <c r="D617">
        <v>4087990</v>
      </c>
      <c r="E617" s="10" t="s">
        <v>24</v>
      </c>
      <c r="F617" s="10" t="s">
        <v>52</v>
      </c>
      <c r="G617">
        <v>139.28</v>
      </c>
      <c r="H617">
        <v>352.62</v>
      </c>
      <c r="I617">
        <v>213.34</v>
      </c>
      <c r="J617">
        <v>4536.59</v>
      </c>
      <c r="K617">
        <v>36356.85</v>
      </c>
      <c r="L617">
        <v>-0.46</v>
      </c>
      <c r="M617">
        <v>3988.6738353287583</v>
      </c>
      <c r="N617">
        <v>124.78</v>
      </c>
      <c r="O617">
        <v>1.25</v>
      </c>
      <c r="P617">
        <v>-1.58</v>
      </c>
      <c r="Q617">
        <v>111.2</v>
      </c>
      <c r="R617">
        <v>111.85</v>
      </c>
      <c r="S617" t="str">
        <f>_xll.SNL.Clients.Office.Excel.Functions.SPG(D617, S$1, F617, "Options: Curr=USD, Mag=Actuals")</f>
        <v>Mizuho Financial Group, Inc. (TSE:8411)</v>
      </c>
      <c r="T617" t="str">
        <f>_xll.SNL.Clients.Office.Excel.Functions.SPG($D617, T$1, $F617, "Options: Curr=USD, Mag=Actuals")</f>
        <v>Mizuho Financial Group, Inc.</v>
      </c>
      <c r="U617" s="6">
        <f>_xll.SNL.Clients.Office.Excel.Functions.SPG($D617, U$1, $F617, "Options: Curr=USD, Mag=Actuals")</f>
        <v>0</v>
      </c>
      <c r="V617" t="str">
        <f>_xll.SNL.Clients.Office.Excel.Functions.SPG($D617, V$1, $F617, "Options: Curr=USD, Mag=Actuals")</f>
        <v>TSE:8411</v>
      </c>
      <c r="W617" t="str">
        <f>_xll.SNL.Clients.Office.Excel.Functions.SPG($D617, W$1, $F617, "Options: Curr=USD, Mag=Actuals")</f>
        <v>Bank</v>
      </c>
      <c r="X617" s="6">
        <f>_xll.SNL.Clients.Office.Excel.Functions.SPG($D617, X$1, $F617, "Options: Curr=USD, Mag=Actuals")</f>
        <v>0</v>
      </c>
      <c r="Y617" s="6">
        <f>_xll.SNL.Clients.Office.Excel.Functions.SPG($D617, Y$1, $F617, "Options: Curr=USD, Mag=Actuals")</f>
        <v>0</v>
      </c>
      <c r="Z617" s="6">
        <f>_xll.SNL.Clients.Office.Excel.Functions.SPG($D617, Z$1, $F617, "Options: Curr=USD, Mag=Actuals")</f>
        <v>0</v>
      </c>
      <c r="AA617" s="6">
        <f>_xll.SNL.Clients.Office.Excel.Functions.SPG($D617, AA$1, $F617, "Options: Curr=USD, Mag=Actuals")</f>
        <v>0</v>
      </c>
      <c r="AB617" s="6">
        <f>_xll.SNL.Clients.Office.Excel.Functions.SPG($D617, AB$1, $F617, "Options: Curr=USD, Mag=Actuals")</f>
        <v>0</v>
      </c>
      <c r="AC617" s="6">
        <f>_xll.SNL.Clients.Office.Excel.Functions.SPG($D617, AC$1, $F617, "Options: Curr=USD, Mag=Actuals")</f>
        <v>0</v>
      </c>
      <c r="AD617" s="6">
        <f>_xll.SNL.Clients.Office.Excel.Functions.SPG($D617, AD$1, $F617, "Options: Curr=USD, Mag=Actuals")</f>
        <v>0</v>
      </c>
      <c r="AE617" s="6">
        <f>_xll.SNL.Clients.Office.Excel.Functions.SPG($D617, AE$1, $F617, "Options: Curr=USD, Mag=Actuals")</f>
        <v>0</v>
      </c>
      <c r="AF617" s="6">
        <f>_xll.SNL.Clients.Office.Excel.Functions.SPG($D617, AF$1, $F617, "Options: Curr=USD, Mag=Actuals")</f>
        <v>0</v>
      </c>
      <c r="AG617" s="6">
        <f>_xll.SNL.Clients.Office.Excel.Functions.SPG($D617, AG$1, $F617, "Options: Curr=USD, Mag=Actuals")</f>
        <v>0</v>
      </c>
      <c r="AH617" s="6">
        <f>_xll.SNL.Clients.Office.Excel.Functions.SPG($D617, AH$1, $F617, "Options: Curr=USD, Mag=Actuals")</f>
        <v>0</v>
      </c>
      <c r="AI617" s="6" t="str">
        <f>_xll.SNL.Clients.Office.Excel.Functions.SPG($D617, AI$1, $F617, "Options: Curr=USD, Mag=Actuals")</f>
        <v/>
      </c>
      <c r="AJ617" s="6" t="str">
        <f>_xll.SNL.Clients.Office.Excel.Functions.SPG($D617, AJ$1, $F617, "Options: Curr=USD, Mag=Actuals")</f>
        <v>#INVALID FUNCTION PARAMETER</v>
      </c>
      <c r="AK617" s="6" t="str">
        <f>_xll.SNL.Clients.Office.Excel.Functions.SPG($D617, AK$1, $F617, "Options: Curr=USD, Mag=Actuals")</f>
        <v>#INVALID FUNCTION PARAMETER</v>
      </c>
      <c r="AL617" s="6" t="str">
        <f>_xll.SNL.Clients.Office.Excel.Functions.SPG($D617, AL$1, $F617, "Options: Curr=USD, Mag=Actuals")</f>
        <v>#INVALID FUNCTION PARAMETER</v>
      </c>
      <c r="AM617" s="6" t="str">
        <f>_xll.SNL.Clients.Office.Excel.Functions.SPG($D617, AM$1, $F617, "Options: Curr=USD, Mag=Actuals")</f>
        <v>#INVALID FUNCTION PARAMETER</v>
      </c>
      <c r="AN617" s="6">
        <f>_xll.SNL.Clients.Office.Excel.Functions.SPG($D617, AN$1, $F617, "Options: Curr=USD, Mag=Actuals")</f>
        <v>0</v>
      </c>
      <c r="AO617" s="6">
        <f>_xll.SNL.Clients.Office.Excel.Functions.SPG($D617, AO$1, $F617, "Options: Curr=USD, Mag=Actuals")</f>
        <v>0</v>
      </c>
      <c r="AP617" s="6">
        <f>_xll.SNL.Clients.Office.Excel.Functions.SPG($D617, AP$1, $F617, "Options: Curr=USD, Mag=Actuals")</f>
        <v>0</v>
      </c>
      <c r="AQ617" s="6">
        <f>_xll.SNL.Clients.Office.Excel.Functions.SPG($D617, AQ$1, $F617, "Options: Curr=USD, Mag=Actuals")</f>
        <v>0</v>
      </c>
      <c r="AR617" s="6">
        <f>_xll.SNL.Clients.Office.Excel.Functions.SPG($D617, AR$1, $F617, "Options: Curr=USD, Mag=Actuals")</f>
        <v>0</v>
      </c>
      <c r="AS617" s="6">
        <f>_xll.SNL.Clients.Office.Excel.Functions.SPG($D617, AS$1, $F617, "Options: Curr=USD, Mag=Actuals")</f>
        <v>0</v>
      </c>
      <c r="AT617" s="6">
        <f>_xll.SNL.Clients.Office.Excel.Functions.SPG($D617, AT$1, $F617, "Options: Curr=USD, Mag=Actuals")</f>
        <v>0</v>
      </c>
      <c r="AU617" s="6">
        <f>_xll.SNL.Clients.Office.Excel.Functions.SPG($D617, AU$1, $F617, "Options: Curr=USD, Mag=Actuals")</f>
        <v>0</v>
      </c>
      <c r="AV617" s="6">
        <f>_xll.SNL.Clients.Office.Excel.Functions.SPG($D617, AV$1, $F617, "Options: Curr=USD, Mag=Actuals")</f>
        <v>0</v>
      </c>
      <c r="AW617" s="6">
        <f>_xll.SNL.Clients.Office.Excel.Functions.SPG($D617, AW$1, $F617, "Options: Curr=USD, Mag=Actuals")</f>
        <v>0</v>
      </c>
      <c r="AX617" s="6">
        <f>_xll.SNL.Clients.Office.Excel.Functions.SPG($D617, AX$1, $F617, "Options: Curr=USD, Mag=Actuals")</f>
        <v>0</v>
      </c>
      <c r="AY617" s="6">
        <f>_xll.SNL.Clients.Office.Excel.Functions.SPG($D617, AY$1, $F617, "Options: Curr=USD, Mag=Actuals")</f>
        <v>0</v>
      </c>
      <c r="AZ617" s="6">
        <f>_xll.SNL.Clients.Office.Excel.Functions.SPG($D617, AZ$1, $F617, "Options: Curr=USD, Mag=Actuals")</f>
        <v>0</v>
      </c>
      <c r="BA617" s="6">
        <f>_xll.SNL.Clients.Office.Excel.Functions.SPG($D617, BA$1, $F617, "Options: Curr=USD, Mag=Actuals")</f>
        <v>0</v>
      </c>
      <c r="BB617" s="6">
        <f>_xll.SNL.Clients.Office.Excel.Functions.SPG($D617, BB$1, $F617, "Options: Curr=USD, Mag=Actuals")</f>
        <v>0</v>
      </c>
      <c r="BC617" s="6">
        <f>_xll.SNL.Clients.Office.Excel.Functions.SPG($D617, BC$1, $F617, "Options: Curr=USD, Mag=Actuals")</f>
        <v>0</v>
      </c>
      <c r="BD617" s="6">
        <f>_xll.SNL.Clients.Office.Excel.Functions.SPG($D617, BD$1, $F617, "Options: Curr=USD, Mag=Actuals")</f>
        <v>0</v>
      </c>
      <c r="BE617" s="6">
        <f>_xll.SNL.Clients.Office.Excel.Functions.SPG($D617, BE$1, $F617, "Options: Curr=USD, Mag=Actuals")</f>
        <v>0</v>
      </c>
      <c r="BF617" s="6">
        <f>_xll.SNL.Clients.Office.Excel.Functions.SPG($D617, BF$1, $F617, "Options: Curr=USD, Mag=Actuals")</f>
        <v>0</v>
      </c>
      <c r="BG617" s="6">
        <f>_xll.SNL.Clients.Office.Excel.Functions.SPG($D617, BG$1, $F617, "Options: Curr=USD, Mag=Actuals")</f>
        <v>0</v>
      </c>
      <c r="BH617" s="6">
        <f>_xll.SNL.Clients.Office.Excel.Functions.SPG($D617, BH$1, $F617, "Options: Curr=USD, Mag=Actuals")</f>
        <v>0</v>
      </c>
      <c r="BI617" s="6">
        <f>_xll.SNL.Clients.Office.Excel.Functions.SPG($D617, BI$1, $F617, "Options: Curr=USD, Mag=Actuals")</f>
        <v>0</v>
      </c>
      <c r="BJ617" s="6">
        <f>_xll.SNL.Clients.Office.Excel.Functions.SPG($D617, BJ$1, $F617, "Options: Curr=USD, Mag=Actuals")</f>
        <v>0</v>
      </c>
      <c r="BK617" s="6">
        <f>_xll.SNL.Clients.Office.Excel.Functions.SPG($D617, BK$1, $F617, "Options: Curr=USD, Mag=Actuals")</f>
        <v>0</v>
      </c>
      <c r="BL617" s="6">
        <f>_xll.SNL.Clients.Office.Excel.Functions.SPG($D617, BL$1, $F617, "Options: Curr=USD, Mag=Actuals")</f>
        <v>0</v>
      </c>
      <c r="BM617" s="6">
        <f>_xll.SNL.Clients.Office.Excel.Functions.SPG($D617, BM$1, $F617, "Options: Curr=USD, Mag=Actuals")</f>
        <v>0</v>
      </c>
      <c r="BN617" s="6">
        <f>_xll.SNL.Clients.Office.Excel.Functions.SPG($D617, BN$1, $F617, "Options: Curr=USD, Mag=Actuals")</f>
        <v>0</v>
      </c>
      <c r="BO617" s="6">
        <f>_xll.SNL.Clients.Office.Excel.Functions.SPG($D617, BO$1, $F617, "Options: Curr=USD, Mag=Actuals")</f>
        <v>0</v>
      </c>
      <c r="BP617" s="6">
        <f>_xll.SNL.Clients.Office.Excel.Functions.SPG($D617, BP$1, $F617, "Options: Curr=USD, Mag=Actuals")</f>
        <v>0</v>
      </c>
      <c r="BQ617" s="6">
        <f>_xll.SNL.Clients.Office.Excel.Functions.SPG($D617, BQ$1, $F617, "Options: Curr=USD, Mag=Actuals")</f>
        <v>0</v>
      </c>
      <c r="BR617" s="6">
        <f>_xll.SNL.Clients.Office.Excel.Functions.SPG($D617, BR$1, $F617, "Options: Curr=USD, Mag=Actuals")</f>
        <v>0</v>
      </c>
      <c r="BS617" s="6">
        <f>_xll.SNL.Clients.Office.Excel.Functions.SPG($D617, BS$1, $F617, "Options: Curr=USD, Mag=Actuals")</f>
        <v>0</v>
      </c>
      <c r="BT617" s="6">
        <f>_xll.SNL.Clients.Office.Excel.Functions.SPG($D617, BT$1, $F617, "Options: Curr=USD, Mag=Actuals")</f>
        <v>0</v>
      </c>
      <c r="BU617" s="6">
        <f>_xll.SNL.Clients.Office.Excel.Functions.SPG($D617, BU$1, $F617, "Options: Curr=USD, Mag=Actuals")</f>
        <v>0</v>
      </c>
      <c r="BV617" s="6">
        <f>_xll.SNL.Clients.Office.Excel.Functions.SPG($D617, BV$1, $F617, "Options: Curr=USD, Mag=Actuals")</f>
        <v>0</v>
      </c>
      <c r="BW617" s="6">
        <f>_xll.SNL.Clients.Office.Excel.Functions.SPG($D617, BW$1, $F617, "Options: Curr=USD, Mag=Actuals")</f>
        <v>0</v>
      </c>
      <c r="BX617" s="6">
        <f>_xll.SNL.Clients.Office.Excel.Functions.SPG($D617, BX$1, $F617, "Options: Curr=USD, Mag=Actuals")</f>
        <v>0</v>
      </c>
      <c r="BY617" s="6">
        <f>_xll.SNL.Clients.Office.Excel.Functions.SPG($D617, BY$1, $F617, "Options: Curr=USD, Mag=Actuals")</f>
        <v>0</v>
      </c>
      <c r="BZ617" s="6">
        <f>_xll.SNL.Clients.Office.Excel.Functions.SPG($D617, BZ$1, $F617, "Options: Curr=USD, Mag=Actuals")</f>
        <v>0</v>
      </c>
      <c r="CA617" s="6" t="str">
        <f>_xll.SNL.Clients.Office.Excel.Functions.SPG($D617, CA$1, $F617, "Options: Curr=USD, Mag=Actuals")</f>
        <v>Nonperforming Loans</v>
      </c>
      <c r="CB617" s="6">
        <f>_xll.SNL.Clients.Office.Excel.Functions.SPG($D617, CB$1, $F617, "Options: Curr=USD, Mag=Actuals")</f>
        <v>0</v>
      </c>
      <c r="CC617" s="6">
        <f>_xll.SNL.Clients.Office.Excel.Functions.SPG($D617, CC$1, $F617, "Options: Curr=USD, Mag=Actuals")</f>
        <v>0</v>
      </c>
      <c r="CD617" s="6">
        <f>_xll.SNL.Clients.Office.Excel.Functions.SPG($D617, CD$1, $F617, "Options: Curr=USD, Mag=Actuals")</f>
        <v>0</v>
      </c>
      <c r="CE617" s="6">
        <f>_xll.SNL.Clients.Office.Excel.Functions.SPG($D617, CE$1, $F617, "Options: Curr=USD, Mag=Actuals")</f>
        <v>0</v>
      </c>
      <c r="CF617" s="6">
        <f>_xll.SNL.Clients.Office.Excel.Functions.SPG($D617, CF$1, $F617, "Options: Curr=USD, Mag=Actuals")</f>
        <v>0</v>
      </c>
      <c r="CG617" s="6">
        <f>_xll.SNL.Clients.Office.Excel.Functions.SPG($D617, CG$1, $F617, "Options: Curr=USD, Mag=Actuals")</f>
        <v>0</v>
      </c>
    </row>
    <row r="618" spans="1:85" x14ac:dyDescent="0.3">
      <c r="A618" s="10" t="s">
        <v>99</v>
      </c>
      <c r="B618" s="10" t="s">
        <v>85</v>
      </c>
      <c r="C618" s="10" t="s">
        <v>12</v>
      </c>
      <c r="D618">
        <v>4087990</v>
      </c>
      <c r="E618" s="10" t="s">
        <v>24</v>
      </c>
      <c r="F618" s="10" t="s">
        <v>53</v>
      </c>
      <c r="G618">
        <v>143.91999999999999</v>
      </c>
      <c r="H618">
        <v>385.37</v>
      </c>
      <c r="I618">
        <v>241.45</v>
      </c>
      <c r="J618">
        <v>4998.88</v>
      </c>
      <c r="K618">
        <v>39952.92</v>
      </c>
      <c r="L618">
        <v>1.08</v>
      </c>
      <c r="M618">
        <v>4376.4332462508228</v>
      </c>
      <c r="N618">
        <v>125.12</v>
      </c>
      <c r="O618">
        <v>0.69</v>
      </c>
      <c r="P618">
        <v>-1.64</v>
      </c>
      <c r="Q618">
        <v>102.21</v>
      </c>
      <c r="R618">
        <v>99.74</v>
      </c>
      <c r="S618" t="str">
        <f>_xll.SNL.Clients.Office.Excel.Functions.SPG(D618, S$1, F618, "Options: Curr=USD, Mag=Actuals")</f>
        <v>Mizuho Financial Group, Inc. (TSE:8411)</v>
      </c>
      <c r="T618" t="str">
        <f>_xll.SNL.Clients.Office.Excel.Functions.SPG($D618, T$1, $F618, "Options: Curr=USD, Mag=Actuals")</f>
        <v>Mizuho Financial Group, Inc.</v>
      </c>
      <c r="U618" s="6">
        <f>_xll.SNL.Clients.Office.Excel.Functions.SPG($D618, U$1, $F618, "Options: Curr=USD, Mag=Actuals")</f>
        <v>0</v>
      </c>
      <c r="V618" t="str">
        <f>_xll.SNL.Clients.Office.Excel.Functions.SPG($D618, V$1, $F618, "Options: Curr=USD, Mag=Actuals")</f>
        <v>TSE:8411</v>
      </c>
      <c r="W618" t="str">
        <f>_xll.SNL.Clients.Office.Excel.Functions.SPG($D618, W$1, $F618, "Options: Curr=USD, Mag=Actuals")</f>
        <v>Bank</v>
      </c>
      <c r="X618" s="6">
        <f>_xll.SNL.Clients.Office.Excel.Functions.SPG($D618, X$1, $F618, "Options: Curr=USD, Mag=Actuals")</f>
        <v>0</v>
      </c>
      <c r="Y618" s="6">
        <f>_xll.SNL.Clients.Office.Excel.Functions.SPG($D618, Y$1, $F618, "Options: Curr=USD, Mag=Actuals")</f>
        <v>0</v>
      </c>
      <c r="Z618" s="6">
        <f>_xll.SNL.Clients.Office.Excel.Functions.SPG($D618, Z$1, $F618, "Options: Curr=USD, Mag=Actuals")</f>
        <v>0</v>
      </c>
      <c r="AA618" s="6">
        <f>_xll.SNL.Clients.Office.Excel.Functions.SPG($D618, AA$1, $F618, "Options: Curr=USD, Mag=Actuals")</f>
        <v>0</v>
      </c>
      <c r="AB618" s="6">
        <f>_xll.SNL.Clients.Office.Excel.Functions.SPG($D618, AB$1, $F618, "Options: Curr=USD, Mag=Actuals")</f>
        <v>0</v>
      </c>
      <c r="AC618" s="6">
        <f>_xll.SNL.Clients.Office.Excel.Functions.SPG($D618, AC$1, $F618, "Options: Curr=USD, Mag=Actuals")</f>
        <v>0</v>
      </c>
      <c r="AD618" s="6">
        <f>_xll.SNL.Clients.Office.Excel.Functions.SPG($D618, AD$1, $F618, "Options: Curr=USD, Mag=Actuals")</f>
        <v>0</v>
      </c>
      <c r="AE618" s="6">
        <f>_xll.SNL.Clients.Office.Excel.Functions.SPG($D618, AE$1, $F618, "Options: Curr=USD, Mag=Actuals")</f>
        <v>0</v>
      </c>
      <c r="AF618" s="6">
        <f>_xll.SNL.Clients.Office.Excel.Functions.SPG($D618, AF$1, $F618, "Options: Curr=USD, Mag=Actuals")</f>
        <v>0</v>
      </c>
      <c r="AG618" s="6">
        <f>_xll.SNL.Clients.Office.Excel.Functions.SPG($D618, AG$1, $F618, "Options: Curr=USD, Mag=Actuals")</f>
        <v>0</v>
      </c>
      <c r="AH618" s="6">
        <f>_xll.SNL.Clients.Office.Excel.Functions.SPG($D618, AH$1, $F618, "Options: Curr=USD, Mag=Actuals")</f>
        <v>0</v>
      </c>
      <c r="AI618" s="6" t="str">
        <f>_xll.SNL.Clients.Office.Excel.Functions.SPG($D618, AI$1, $F618, "Options: Curr=USD, Mag=Actuals")</f>
        <v/>
      </c>
      <c r="AJ618" s="6" t="str">
        <f>_xll.SNL.Clients.Office.Excel.Functions.SPG($D618, AJ$1, $F618, "Options: Curr=USD, Mag=Actuals")</f>
        <v>#INVALID FUNCTION PARAMETER</v>
      </c>
      <c r="AK618" s="6" t="str">
        <f>_xll.SNL.Clients.Office.Excel.Functions.SPG($D618, AK$1, $F618, "Options: Curr=USD, Mag=Actuals")</f>
        <v>#INVALID FUNCTION PARAMETER</v>
      </c>
      <c r="AL618" s="6" t="str">
        <f>_xll.SNL.Clients.Office.Excel.Functions.SPG($D618, AL$1, $F618, "Options: Curr=USD, Mag=Actuals")</f>
        <v>#INVALID FUNCTION PARAMETER</v>
      </c>
      <c r="AM618" s="6" t="str">
        <f>_xll.SNL.Clients.Office.Excel.Functions.SPG($D618, AM$1, $F618, "Options: Curr=USD, Mag=Actuals")</f>
        <v>#INVALID FUNCTION PARAMETER</v>
      </c>
      <c r="AN618" s="6">
        <f>_xll.SNL.Clients.Office.Excel.Functions.SPG($D618, AN$1, $F618, "Options: Curr=USD, Mag=Actuals")</f>
        <v>0</v>
      </c>
      <c r="AO618" s="6">
        <f>_xll.SNL.Clients.Office.Excel.Functions.SPG($D618, AO$1, $F618, "Options: Curr=USD, Mag=Actuals")</f>
        <v>0</v>
      </c>
      <c r="AP618" s="6">
        <f>_xll.SNL.Clients.Office.Excel.Functions.SPG($D618, AP$1, $F618, "Options: Curr=USD, Mag=Actuals")</f>
        <v>0</v>
      </c>
      <c r="AQ618" s="6">
        <f>_xll.SNL.Clients.Office.Excel.Functions.SPG($D618, AQ$1, $F618, "Options: Curr=USD, Mag=Actuals")</f>
        <v>0</v>
      </c>
      <c r="AR618" s="6">
        <f>_xll.SNL.Clients.Office.Excel.Functions.SPG($D618, AR$1, $F618, "Options: Curr=USD, Mag=Actuals")</f>
        <v>0</v>
      </c>
      <c r="AS618" s="6">
        <f>_xll.SNL.Clients.Office.Excel.Functions.SPG($D618, AS$1, $F618, "Options: Curr=USD, Mag=Actuals")</f>
        <v>0</v>
      </c>
      <c r="AT618" s="6">
        <f>_xll.SNL.Clients.Office.Excel.Functions.SPG($D618, AT$1, $F618, "Options: Curr=USD, Mag=Actuals")</f>
        <v>0</v>
      </c>
      <c r="AU618" s="6">
        <f>_xll.SNL.Clients.Office.Excel.Functions.SPG($D618, AU$1, $F618, "Options: Curr=USD, Mag=Actuals")</f>
        <v>0</v>
      </c>
      <c r="AV618" s="6">
        <f>_xll.SNL.Clients.Office.Excel.Functions.SPG($D618, AV$1, $F618, "Options: Curr=USD, Mag=Actuals")</f>
        <v>0</v>
      </c>
      <c r="AW618" s="6">
        <f>_xll.SNL.Clients.Office.Excel.Functions.SPG($D618, AW$1, $F618, "Options: Curr=USD, Mag=Actuals")</f>
        <v>0</v>
      </c>
      <c r="AX618" s="6">
        <f>_xll.SNL.Clients.Office.Excel.Functions.SPG($D618, AX$1, $F618, "Options: Curr=USD, Mag=Actuals")</f>
        <v>0</v>
      </c>
      <c r="AY618" s="6">
        <f>_xll.SNL.Clients.Office.Excel.Functions.SPG($D618, AY$1, $F618, "Options: Curr=USD, Mag=Actuals")</f>
        <v>0</v>
      </c>
      <c r="AZ618" s="6">
        <f>_xll.SNL.Clients.Office.Excel.Functions.SPG($D618, AZ$1, $F618, "Options: Curr=USD, Mag=Actuals")</f>
        <v>0</v>
      </c>
      <c r="BA618" s="6">
        <f>_xll.SNL.Clients.Office.Excel.Functions.SPG($D618, BA$1, $F618, "Options: Curr=USD, Mag=Actuals")</f>
        <v>0</v>
      </c>
      <c r="BB618" s="6">
        <f>_xll.SNL.Clients.Office.Excel.Functions.SPG($D618, BB$1, $F618, "Options: Curr=USD, Mag=Actuals")</f>
        <v>0</v>
      </c>
      <c r="BC618" s="6">
        <f>_xll.SNL.Clients.Office.Excel.Functions.SPG($D618, BC$1, $F618, "Options: Curr=USD, Mag=Actuals")</f>
        <v>0</v>
      </c>
      <c r="BD618" s="6">
        <f>_xll.SNL.Clients.Office.Excel.Functions.SPG($D618, BD$1, $F618, "Options: Curr=USD, Mag=Actuals")</f>
        <v>0</v>
      </c>
      <c r="BE618" s="6">
        <f>_xll.SNL.Clients.Office.Excel.Functions.SPG($D618, BE$1, $F618, "Options: Curr=USD, Mag=Actuals")</f>
        <v>0</v>
      </c>
      <c r="BF618" s="6">
        <f>_xll.SNL.Clients.Office.Excel.Functions.SPG($D618, BF$1, $F618, "Options: Curr=USD, Mag=Actuals")</f>
        <v>0</v>
      </c>
      <c r="BG618" s="6">
        <f>_xll.SNL.Clients.Office.Excel.Functions.SPG($D618, BG$1, $F618, "Options: Curr=USD, Mag=Actuals")</f>
        <v>0</v>
      </c>
      <c r="BH618" s="6">
        <f>_xll.SNL.Clients.Office.Excel.Functions.SPG($D618, BH$1, $F618, "Options: Curr=USD, Mag=Actuals")</f>
        <v>0</v>
      </c>
      <c r="BI618" s="6">
        <f>_xll.SNL.Clients.Office.Excel.Functions.SPG($D618, BI$1, $F618, "Options: Curr=USD, Mag=Actuals")</f>
        <v>0</v>
      </c>
      <c r="BJ618" s="6">
        <f>_xll.SNL.Clients.Office.Excel.Functions.SPG($D618, BJ$1, $F618, "Options: Curr=USD, Mag=Actuals")</f>
        <v>0</v>
      </c>
      <c r="BK618" s="6">
        <f>_xll.SNL.Clients.Office.Excel.Functions.SPG($D618, BK$1, $F618, "Options: Curr=USD, Mag=Actuals")</f>
        <v>0</v>
      </c>
      <c r="BL618" s="6">
        <f>_xll.SNL.Clients.Office.Excel.Functions.SPG($D618, BL$1, $F618, "Options: Curr=USD, Mag=Actuals")</f>
        <v>0</v>
      </c>
      <c r="BM618" s="6">
        <f>_xll.SNL.Clients.Office.Excel.Functions.SPG($D618, BM$1, $F618, "Options: Curr=USD, Mag=Actuals")</f>
        <v>0</v>
      </c>
      <c r="BN618" s="6">
        <f>_xll.SNL.Clients.Office.Excel.Functions.SPG($D618, BN$1, $F618, "Options: Curr=USD, Mag=Actuals")</f>
        <v>0</v>
      </c>
      <c r="BO618" s="6">
        <f>_xll.SNL.Clients.Office.Excel.Functions.SPG($D618, BO$1, $F618, "Options: Curr=USD, Mag=Actuals")</f>
        <v>0</v>
      </c>
      <c r="BP618" s="6">
        <f>_xll.SNL.Clients.Office.Excel.Functions.SPG($D618, BP$1, $F618, "Options: Curr=USD, Mag=Actuals")</f>
        <v>0</v>
      </c>
      <c r="BQ618" s="6">
        <f>_xll.SNL.Clients.Office.Excel.Functions.SPG($D618, BQ$1, $F618, "Options: Curr=USD, Mag=Actuals")</f>
        <v>0</v>
      </c>
      <c r="BR618" s="6">
        <f>_xll.SNL.Clients.Office.Excel.Functions.SPG($D618, BR$1, $F618, "Options: Curr=USD, Mag=Actuals")</f>
        <v>0</v>
      </c>
      <c r="BS618" s="6">
        <f>_xll.SNL.Clients.Office.Excel.Functions.SPG($D618, BS$1, $F618, "Options: Curr=USD, Mag=Actuals")</f>
        <v>0</v>
      </c>
      <c r="BT618" s="6">
        <f>_xll.SNL.Clients.Office.Excel.Functions.SPG($D618, BT$1, $F618, "Options: Curr=USD, Mag=Actuals")</f>
        <v>0</v>
      </c>
      <c r="BU618" s="6">
        <f>_xll.SNL.Clients.Office.Excel.Functions.SPG($D618, BU$1, $F618, "Options: Curr=USD, Mag=Actuals")</f>
        <v>0</v>
      </c>
      <c r="BV618" s="6">
        <f>_xll.SNL.Clients.Office.Excel.Functions.SPG($D618, BV$1, $F618, "Options: Curr=USD, Mag=Actuals")</f>
        <v>0</v>
      </c>
      <c r="BW618" s="6">
        <f>_xll.SNL.Clients.Office.Excel.Functions.SPG($D618, BW$1, $F618, "Options: Curr=USD, Mag=Actuals")</f>
        <v>0</v>
      </c>
      <c r="BX618" s="6">
        <f>_xll.SNL.Clients.Office.Excel.Functions.SPG($D618, BX$1, $F618, "Options: Curr=USD, Mag=Actuals")</f>
        <v>0</v>
      </c>
      <c r="BY618" s="6">
        <f>_xll.SNL.Clients.Office.Excel.Functions.SPG($D618, BY$1, $F618, "Options: Curr=USD, Mag=Actuals")</f>
        <v>0</v>
      </c>
      <c r="BZ618" s="6">
        <f>_xll.SNL.Clients.Office.Excel.Functions.SPG($D618, BZ$1, $F618, "Options: Curr=USD, Mag=Actuals")</f>
        <v>0</v>
      </c>
      <c r="CA618" s="6" t="str">
        <f>_xll.SNL.Clients.Office.Excel.Functions.SPG($D618, CA$1, $F618, "Options: Curr=USD, Mag=Actuals")</f>
        <v>Nonperforming Loans</v>
      </c>
      <c r="CB618" s="6">
        <f>_xll.SNL.Clients.Office.Excel.Functions.SPG($D618, CB$1, $F618, "Options: Curr=USD, Mag=Actuals")</f>
        <v>0</v>
      </c>
      <c r="CC618" s="6">
        <f>_xll.SNL.Clients.Office.Excel.Functions.SPG($D618, CC$1, $F618, "Options: Curr=USD, Mag=Actuals")</f>
        <v>0</v>
      </c>
      <c r="CD618" s="6">
        <f>_xll.SNL.Clients.Office.Excel.Functions.SPG($D618, CD$1, $F618, "Options: Curr=USD, Mag=Actuals")</f>
        <v>0</v>
      </c>
      <c r="CE618" s="6">
        <f>_xll.SNL.Clients.Office.Excel.Functions.SPG($D618, CE$1, $F618, "Options: Curr=USD, Mag=Actuals")</f>
        <v>0</v>
      </c>
      <c r="CF618" s="6">
        <f>_xll.SNL.Clients.Office.Excel.Functions.SPG($D618, CF$1, $F618, "Options: Curr=USD, Mag=Actuals")</f>
        <v>0</v>
      </c>
      <c r="CG618" s="6">
        <f>_xll.SNL.Clients.Office.Excel.Functions.SPG($D618, CG$1, $F618, "Options: Curr=USD, Mag=Actuals")</f>
        <v>0</v>
      </c>
    </row>
    <row r="619" spans="1:85" x14ac:dyDescent="0.3">
      <c r="A619" s="10" t="s">
        <v>99</v>
      </c>
      <c r="B619" s="10" t="s">
        <v>85</v>
      </c>
      <c r="C619" s="10" t="s">
        <v>12</v>
      </c>
      <c r="D619">
        <v>4087990</v>
      </c>
      <c r="E619" s="10" t="s">
        <v>24</v>
      </c>
      <c r="F619" s="10" t="s">
        <v>54</v>
      </c>
      <c r="G619">
        <v>131.75</v>
      </c>
      <c r="H619">
        <v>428.76</v>
      </c>
      <c r="I619">
        <v>297.01</v>
      </c>
      <c r="J619">
        <v>5544.59</v>
      </c>
      <c r="K619">
        <v>44203.29</v>
      </c>
      <c r="L619">
        <v>2.62</v>
      </c>
      <c r="M619">
        <v>4897.3530592079469</v>
      </c>
      <c r="N619">
        <v>125.43</v>
      </c>
      <c r="O619">
        <v>-0.09</v>
      </c>
      <c r="P619">
        <v>-0.85</v>
      </c>
      <c r="Q619">
        <v>94.06</v>
      </c>
      <c r="R619">
        <v>102.83</v>
      </c>
      <c r="S619" t="str">
        <f>_xll.SNL.Clients.Office.Excel.Functions.SPG(D619, S$1, F619, "Options: Curr=USD, Mag=Actuals")</f>
        <v>Mizuho Financial Group, Inc. (TSE:8411)</v>
      </c>
      <c r="T619" t="str">
        <f>_xll.SNL.Clients.Office.Excel.Functions.SPG($D619, T$1, $F619, "Options: Curr=USD, Mag=Actuals")</f>
        <v>Mizuho Financial Group, Inc.</v>
      </c>
      <c r="U619" s="6">
        <f>_xll.SNL.Clients.Office.Excel.Functions.SPG($D619, U$1, $F619, "Options: Curr=USD, Mag=Actuals")</f>
        <v>0</v>
      </c>
      <c r="V619" t="str">
        <f>_xll.SNL.Clients.Office.Excel.Functions.SPG($D619, V$1, $F619, "Options: Curr=USD, Mag=Actuals")</f>
        <v>TSE:8411</v>
      </c>
      <c r="W619" t="str">
        <f>_xll.SNL.Clients.Office.Excel.Functions.SPG($D619, W$1, $F619, "Options: Curr=USD, Mag=Actuals")</f>
        <v>Bank</v>
      </c>
      <c r="X619" s="6">
        <f>_xll.SNL.Clients.Office.Excel.Functions.SPG($D619, X$1, $F619, "Options: Curr=USD, Mag=Actuals")</f>
        <v>0</v>
      </c>
      <c r="Y619" s="6">
        <f>_xll.SNL.Clients.Office.Excel.Functions.SPG($D619, Y$1, $F619, "Options: Curr=USD, Mag=Actuals")</f>
        <v>0</v>
      </c>
      <c r="Z619" s="6">
        <f>_xll.SNL.Clients.Office.Excel.Functions.SPG($D619, Z$1, $F619, "Options: Curr=USD, Mag=Actuals")</f>
        <v>0</v>
      </c>
      <c r="AA619" s="6">
        <f>_xll.SNL.Clients.Office.Excel.Functions.SPG($D619, AA$1, $F619, "Options: Curr=USD, Mag=Actuals")</f>
        <v>0</v>
      </c>
      <c r="AB619" s="6">
        <f>_xll.SNL.Clients.Office.Excel.Functions.SPG($D619, AB$1, $F619, "Options: Curr=USD, Mag=Actuals")</f>
        <v>0</v>
      </c>
      <c r="AC619" s="6">
        <f>_xll.SNL.Clients.Office.Excel.Functions.SPG($D619, AC$1, $F619, "Options: Curr=USD, Mag=Actuals")</f>
        <v>0</v>
      </c>
      <c r="AD619" s="6">
        <f>_xll.SNL.Clients.Office.Excel.Functions.SPG($D619, AD$1, $F619, "Options: Curr=USD, Mag=Actuals")</f>
        <v>0</v>
      </c>
      <c r="AE619" s="6">
        <f>_xll.SNL.Clients.Office.Excel.Functions.SPG($D619, AE$1, $F619, "Options: Curr=USD, Mag=Actuals")</f>
        <v>0</v>
      </c>
      <c r="AF619" s="6">
        <f>_xll.SNL.Clients.Office.Excel.Functions.SPG($D619, AF$1, $F619, "Options: Curr=USD, Mag=Actuals")</f>
        <v>0</v>
      </c>
      <c r="AG619" s="6">
        <f>_xll.SNL.Clients.Office.Excel.Functions.SPG($D619, AG$1, $F619, "Options: Curr=USD, Mag=Actuals")</f>
        <v>0</v>
      </c>
      <c r="AH619" s="6">
        <f>_xll.SNL.Clients.Office.Excel.Functions.SPG($D619, AH$1, $F619, "Options: Curr=USD, Mag=Actuals")</f>
        <v>0</v>
      </c>
      <c r="AI619" s="6" t="str">
        <f>_xll.SNL.Clients.Office.Excel.Functions.SPG($D619, AI$1, $F619, "Options: Curr=USD, Mag=Actuals")</f>
        <v/>
      </c>
      <c r="AJ619" s="6" t="str">
        <f>_xll.SNL.Clients.Office.Excel.Functions.SPG($D619, AJ$1, $F619, "Options: Curr=USD, Mag=Actuals")</f>
        <v>#INVALID FUNCTION PARAMETER</v>
      </c>
      <c r="AK619" s="6" t="str">
        <f>_xll.SNL.Clients.Office.Excel.Functions.SPG($D619, AK$1, $F619, "Options: Curr=USD, Mag=Actuals")</f>
        <v>#INVALID FUNCTION PARAMETER</v>
      </c>
      <c r="AL619" s="6" t="str">
        <f>_xll.SNL.Clients.Office.Excel.Functions.SPG($D619, AL$1, $F619, "Options: Curr=USD, Mag=Actuals")</f>
        <v>#INVALID FUNCTION PARAMETER</v>
      </c>
      <c r="AM619" s="6" t="str">
        <f>_xll.SNL.Clients.Office.Excel.Functions.SPG($D619, AM$1, $F619, "Options: Curr=USD, Mag=Actuals")</f>
        <v>#INVALID FUNCTION PARAMETER</v>
      </c>
      <c r="AN619" s="6">
        <f>_xll.SNL.Clients.Office.Excel.Functions.SPG($D619, AN$1, $F619, "Options: Curr=USD, Mag=Actuals")</f>
        <v>0</v>
      </c>
      <c r="AO619" s="6">
        <f>_xll.SNL.Clients.Office.Excel.Functions.SPG($D619, AO$1, $F619, "Options: Curr=USD, Mag=Actuals")</f>
        <v>0</v>
      </c>
      <c r="AP619" s="6">
        <f>_xll.SNL.Clients.Office.Excel.Functions.SPG($D619, AP$1, $F619, "Options: Curr=USD, Mag=Actuals")</f>
        <v>0</v>
      </c>
      <c r="AQ619" s="6">
        <f>_xll.SNL.Clients.Office.Excel.Functions.SPG($D619, AQ$1, $F619, "Options: Curr=USD, Mag=Actuals")</f>
        <v>0</v>
      </c>
      <c r="AR619" s="6">
        <f>_xll.SNL.Clients.Office.Excel.Functions.SPG($D619, AR$1, $F619, "Options: Curr=USD, Mag=Actuals")</f>
        <v>0</v>
      </c>
      <c r="AS619" s="6">
        <f>_xll.SNL.Clients.Office.Excel.Functions.SPG($D619, AS$1, $F619, "Options: Curr=USD, Mag=Actuals")</f>
        <v>0</v>
      </c>
      <c r="AT619" s="6">
        <f>_xll.SNL.Clients.Office.Excel.Functions.SPG($D619, AT$1, $F619, "Options: Curr=USD, Mag=Actuals")</f>
        <v>0</v>
      </c>
      <c r="AU619" s="6">
        <f>_xll.SNL.Clients.Office.Excel.Functions.SPG($D619, AU$1, $F619, "Options: Curr=USD, Mag=Actuals")</f>
        <v>0</v>
      </c>
      <c r="AV619" s="6">
        <f>_xll.SNL.Clients.Office.Excel.Functions.SPG($D619, AV$1, $F619, "Options: Curr=USD, Mag=Actuals")</f>
        <v>0</v>
      </c>
      <c r="AW619" s="6">
        <f>_xll.SNL.Clients.Office.Excel.Functions.SPG($D619, AW$1, $F619, "Options: Curr=USD, Mag=Actuals")</f>
        <v>0</v>
      </c>
      <c r="AX619" s="6">
        <f>_xll.SNL.Clients.Office.Excel.Functions.SPG($D619, AX$1, $F619, "Options: Curr=USD, Mag=Actuals")</f>
        <v>0</v>
      </c>
      <c r="AY619" s="6">
        <f>_xll.SNL.Clients.Office.Excel.Functions.SPG($D619, AY$1, $F619, "Options: Curr=USD, Mag=Actuals")</f>
        <v>0</v>
      </c>
      <c r="AZ619" s="6">
        <f>_xll.SNL.Clients.Office.Excel.Functions.SPG($D619, AZ$1, $F619, "Options: Curr=USD, Mag=Actuals")</f>
        <v>0</v>
      </c>
      <c r="BA619" s="6">
        <f>_xll.SNL.Clients.Office.Excel.Functions.SPG($D619, BA$1, $F619, "Options: Curr=USD, Mag=Actuals")</f>
        <v>0</v>
      </c>
      <c r="BB619" s="6">
        <f>_xll.SNL.Clients.Office.Excel.Functions.SPG($D619, BB$1, $F619, "Options: Curr=USD, Mag=Actuals")</f>
        <v>0</v>
      </c>
      <c r="BC619" s="6">
        <f>_xll.SNL.Clients.Office.Excel.Functions.SPG($D619, BC$1, $F619, "Options: Curr=USD, Mag=Actuals")</f>
        <v>0</v>
      </c>
      <c r="BD619" s="6">
        <f>_xll.SNL.Clients.Office.Excel.Functions.SPG($D619, BD$1, $F619, "Options: Curr=USD, Mag=Actuals")</f>
        <v>0</v>
      </c>
      <c r="BE619" s="6">
        <f>_xll.SNL.Clients.Office.Excel.Functions.SPG($D619, BE$1, $F619, "Options: Curr=USD, Mag=Actuals")</f>
        <v>0</v>
      </c>
      <c r="BF619" s="6">
        <f>_xll.SNL.Clients.Office.Excel.Functions.SPG($D619, BF$1, $F619, "Options: Curr=USD, Mag=Actuals")</f>
        <v>0</v>
      </c>
      <c r="BG619" s="6">
        <f>_xll.SNL.Clients.Office.Excel.Functions.SPG($D619, BG$1, $F619, "Options: Curr=USD, Mag=Actuals")</f>
        <v>0</v>
      </c>
      <c r="BH619" s="6">
        <f>_xll.SNL.Clients.Office.Excel.Functions.SPG($D619, BH$1, $F619, "Options: Curr=USD, Mag=Actuals")</f>
        <v>0</v>
      </c>
      <c r="BI619" s="6">
        <f>_xll.SNL.Clients.Office.Excel.Functions.SPG($D619, BI$1, $F619, "Options: Curr=USD, Mag=Actuals")</f>
        <v>0</v>
      </c>
      <c r="BJ619" s="6">
        <f>_xll.SNL.Clients.Office.Excel.Functions.SPG($D619, BJ$1, $F619, "Options: Curr=USD, Mag=Actuals")</f>
        <v>0</v>
      </c>
      <c r="BK619" s="6">
        <f>_xll.SNL.Clients.Office.Excel.Functions.SPG($D619, BK$1, $F619, "Options: Curr=USD, Mag=Actuals")</f>
        <v>0</v>
      </c>
      <c r="BL619" s="6">
        <f>_xll.SNL.Clients.Office.Excel.Functions.SPG($D619, BL$1, $F619, "Options: Curr=USD, Mag=Actuals")</f>
        <v>0</v>
      </c>
      <c r="BM619" s="6">
        <f>_xll.SNL.Clients.Office.Excel.Functions.SPG($D619, BM$1, $F619, "Options: Curr=USD, Mag=Actuals")</f>
        <v>0</v>
      </c>
      <c r="BN619" s="6">
        <f>_xll.SNL.Clients.Office.Excel.Functions.SPG($D619, BN$1, $F619, "Options: Curr=USD, Mag=Actuals")</f>
        <v>0</v>
      </c>
      <c r="BO619" s="6">
        <f>_xll.SNL.Clients.Office.Excel.Functions.SPG($D619, BO$1, $F619, "Options: Curr=USD, Mag=Actuals")</f>
        <v>0</v>
      </c>
      <c r="BP619" s="6">
        <f>_xll.SNL.Clients.Office.Excel.Functions.SPG($D619, BP$1, $F619, "Options: Curr=USD, Mag=Actuals")</f>
        <v>0</v>
      </c>
      <c r="BQ619" s="6">
        <f>_xll.SNL.Clients.Office.Excel.Functions.SPG($D619, BQ$1, $F619, "Options: Curr=USD, Mag=Actuals")</f>
        <v>0</v>
      </c>
      <c r="BR619" s="6">
        <f>_xll.SNL.Clients.Office.Excel.Functions.SPG($D619, BR$1, $F619, "Options: Curr=USD, Mag=Actuals")</f>
        <v>0</v>
      </c>
      <c r="BS619" s="6">
        <f>_xll.SNL.Clients.Office.Excel.Functions.SPG($D619, BS$1, $F619, "Options: Curr=USD, Mag=Actuals")</f>
        <v>0</v>
      </c>
      <c r="BT619" s="6">
        <f>_xll.SNL.Clients.Office.Excel.Functions.SPG($D619, BT$1, $F619, "Options: Curr=USD, Mag=Actuals")</f>
        <v>0</v>
      </c>
      <c r="BU619" s="6">
        <f>_xll.SNL.Clients.Office.Excel.Functions.SPG($D619, BU$1, $F619, "Options: Curr=USD, Mag=Actuals")</f>
        <v>0</v>
      </c>
      <c r="BV619" s="6">
        <f>_xll.SNL.Clients.Office.Excel.Functions.SPG($D619, BV$1, $F619, "Options: Curr=USD, Mag=Actuals")</f>
        <v>0</v>
      </c>
      <c r="BW619" s="6">
        <f>_xll.SNL.Clients.Office.Excel.Functions.SPG($D619, BW$1, $F619, "Options: Curr=USD, Mag=Actuals")</f>
        <v>0</v>
      </c>
      <c r="BX619" s="6">
        <f>_xll.SNL.Clients.Office.Excel.Functions.SPG($D619, BX$1, $F619, "Options: Curr=USD, Mag=Actuals")</f>
        <v>0</v>
      </c>
      <c r="BY619" s="6">
        <f>_xll.SNL.Clients.Office.Excel.Functions.SPG($D619, BY$1, $F619, "Options: Curr=USD, Mag=Actuals")</f>
        <v>0</v>
      </c>
      <c r="BZ619" s="6">
        <f>_xll.SNL.Clients.Office.Excel.Functions.SPG($D619, BZ$1, $F619, "Options: Curr=USD, Mag=Actuals")</f>
        <v>0</v>
      </c>
      <c r="CA619" s="6" t="str">
        <f>_xll.SNL.Clients.Office.Excel.Functions.SPG($D619, CA$1, $F619, "Options: Curr=USD, Mag=Actuals")</f>
        <v>Nonperforming Loans</v>
      </c>
      <c r="CB619" s="6">
        <f>_xll.SNL.Clients.Office.Excel.Functions.SPG($D619, CB$1, $F619, "Options: Curr=USD, Mag=Actuals")</f>
        <v>0</v>
      </c>
      <c r="CC619" s="6">
        <f>_xll.SNL.Clients.Office.Excel.Functions.SPG($D619, CC$1, $F619, "Options: Curr=USD, Mag=Actuals")</f>
        <v>0</v>
      </c>
      <c r="CD619" s="6">
        <f>_xll.SNL.Clients.Office.Excel.Functions.SPG($D619, CD$1, $F619, "Options: Curr=USD, Mag=Actuals")</f>
        <v>0</v>
      </c>
      <c r="CE619" s="6">
        <f>_xll.SNL.Clients.Office.Excel.Functions.SPG($D619, CE$1, $F619, "Options: Curr=USD, Mag=Actuals")</f>
        <v>0</v>
      </c>
      <c r="CF619" s="6">
        <f>_xll.SNL.Clients.Office.Excel.Functions.SPG($D619, CF$1, $F619, "Options: Curr=USD, Mag=Actuals")</f>
        <v>0</v>
      </c>
      <c r="CG619" s="6">
        <f>_xll.SNL.Clients.Office.Excel.Functions.SPG($D619, CG$1, $F619, "Options: Curr=USD, Mag=Actuals")</f>
        <v>0</v>
      </c>
    </row>
    <row r="620" spans="1:85" x14ac:dyDescent="0.3">
      <c r="A620" s="10" t="s">
        <v>99</v>
      </c>
      <c r="B620" s="10" t="s">
        <v>85</v>
      </c>
      <c r="C620" s="10" t="s">
        <v>12</v>
      </c>
      <c r="D620">
        <v>4087990</v>
      </c>
      <c r="E620" s="10" t="s">
        <v>24</v>
      </c>
      <c r="F620" s="10" t="s">
        <v>55</v>
      </c>
      <c r="G620">
        <v>83.01</v>
      </c>
      <c r="H620">
        <v>395.24</v>
      </c>
      <c r="I620">
        <v>312.23</v>
      </c>
      <c r="J620">
        <v>4923.54</v>
      </c>
      <c r="K620">
        <v>39160.83</v>
      </c>
      <c r="L620">
        <v>3.15</v>
      </c>
      <c r="M620">
        <v>4348.6670725291842</v>
      </c>
      <c r="N620">
        <v>125.73</v>
      </c>
      <c r="O620">
        <v>0.14000000000000001</v>
      </c>
      <c r="P620">
        <v>-1.68</v>
      </c>
      <c r="Q620">
        <v>108.78</v>
      </c>
      <c r="R620">
        <v>116</v>
      </c>
      <c r="S620" t="str">
        <f>_xll.SNL.Clients.Office.Excel.Functions.SPG(D620, S$1, F620, "Options: Curr=USD, Mag=Actuals")</f>
        <v>Mizuho Financial Group, Inc. (TSE:8411)</v>
      </c>
      <c r="T620" t="str">
        <f>_xll.SNL.Clients.Office.Excel.Functions.SPG($D620, T$1, $F620, "Options: Curr=USD, Mag=Actuals")</f>
        <v>Mizuho Financial Group, Inc.</v>
      </c>
      <c r="U620" s="6">
        <f>_xll.SNL.Clients.Office.Excel.Functions.SPG($D620, U$1, $F620, "Options: Curr=USD, Mag=Actuals")</f>
        <v>0</v>
      </c>
      <c r="V620" t="str">
        <f>_xll.SNL.Clients.Office.Excel.Functions.SPG($D620, V$1, $F620, "Options: Curr=USD, Mag=Actuals")</f>
        <v>TSE:8411</v>
      </c>
      <c r="W620" t="str">
        <f>_xll.SNL.Clients.Office.Excel.Functions.SPG($D620, W$1, $F620, "Options: Curr=USD, Mag=Actuals")</f>
        <v>Bank</v>
      </c>
      <c r="X620" s="6">
        <f>_xll.SNL.Clients.Office.Excel.Functions.SPG($D620, X$1, $F620, "Options: Curr=USD, Mag=Actuals")</f>
        <v>0</v>
      </c>
      <c r="Y620" s="6">
        <f>_xll.SNL.Clients.Office.Excel.Functions.SPG($D620, Y$1, $F620, "Options: Curr=USD, Mag=Actuals")</f>
        <v>0</v>
      </c>
      <c r="Z620" s="6">
        <f>_xll.SNL.Clients.Office.Excel.Functions.SPG($D620, Z$1, $F620, "Options: Curr=USD, Mag=Actuals")</f>
        <v>0</v>
      </c>
      <c r="AA620" s="6">
        <f>_xll.SNL.Clients.Office.Excel.Functions.SPG($D620, AA$1, $F620, "Options: Curr=USD, Mag=Actuals")</f>
        <v>0</v>
      </c>
      <c r="AB620" s="6">
        <f>_xll.SNL.Clients.Office.Excel.Functions.SPG($D620, AB$1, $F620, "Options: Curr=USD, Mag=Actuals")</f>
        <v>0</v>
      </c>
      <c r="AC620" s="6">
        <f>_xll.SNL.Clients.Office.Excel.Functions.SPG($D620, AC$1, $F620, "Options: Curr=USD, Mag=Actuals")</f>
        <v>0</v>
      </c>
      <c r="AD620" s="6">
        <f>_xll.SNL.Clients.Office.Excel.Functions.SPG($D620, AD$1, $F620, "Options: Curr=USD, Mag=Actuals")</f>
        <v>0</v>
      </c>
      <c r="AE620" s="6">
        <f>_xll.SNL.Clients.Office.Excel.Functions.SPG($D620, AE$1, $F620, "Options: Curr=USD, Mag=Actuals")</f>
        <v>0</v>
      </c>
      <c r="AF620" s="6">
        <f>_xll.SNL.Clients.Office.Excel.Functions.SPG($D620, AF$1, $F620, "Options: Curr=USD, Mag=Actuals")</f>
        <v>0</v>
      </c>
      <c r="AG620" s="6">
        <f>_xll.SNL.Clients.Office.Excel.Functions.SPG($D620, AG$1, $F620, "Options: Curr=USD, Mag=Actuals")</f>
        <v>0</v>
      </c>
      <c r="AH620" s="6">
        <f>_xll.SNL.Clients.Office.Excel.Functions.SPG($D620, AH$1, $F620, "Options: Curr=USD, Mag=Actuals")</f>
        <v>0</v>
      </c>
      <c r="AI620" s="6" t="str">
        <f>_xll.SNL.Clients.Office.Excel.Functions.SPG($D620, AI$1, $F620, "Options: Curr=USD, Mag=Actuals")</f>
        <v/>
      </c>
      <c r="AJ620" s="6" t="str">
        <f>_xll.SNL.Clients.Office.Excel.Functions.SPG($D620, AJ$1, $F620, "Options: Curr=USD, Mag=Actuals")</f>
        <v>#INVALID FUNCTION PARAMETER</v>
      </c>
      <c r="AK620" s="6" t="str">
        <f>_xll.SNL.Clients.Office.Excel.Functions.SPG($D620, AK$1, $F620, "Options: Curr=USD, Mag=Actuals")</f>
        <v>#INVALID FUNCTION PARAMETER</v>
      </c>
      <c r="AL620" s="6" t="str">
        <f>_xll.SNL.Clients.Office.Excel.Functions.SPG($D620, AL$1, $F620, "Options: Curr=USD, Mag=Actuals")</f>
        <v>#INVALID FUNCTION PARAMETER</v>
      </c>
      <c r="AM620" s="6" t="str">
        <f>_xll.SNL.Clients.Office.Excel.Functions.SPG($D620, AM$1, $F620, "Options: Curr=USD, Mag=Actuals")</f>
        <v>#INVALID FUNCTION PARAMETER</v>
      </c>
      <c r="AN620" s="6">
        <f>_xll.SNL.Clients.Office.Excel.Functions.SPG($D620, AN$1, $F620, "Options: Curr=USD, Mag=Actuals")</f>
        <v>0</v>
      </c>
      <c r="AO620" s="6">
        <f>_xll.SNL.Clients.Office.Excel.Functions.SPG($D620, AO$1, $F620, "Options: Curr=USD, Mag=Actuals")</f>
        <v>0</v>
      </c>
      <c r="AP620" s="6">
        <f>_xll.SNL.Clients.Office.Excel.Functions.SPG($D620, AP$1, $F620, "Options: Curr=USD, Mag=Actuals")</f>
        <v>0</v>
      </c>
      <c r="AQ620" s="6">
        <f>_xll.SNL.Clients.Office.Excel.Functions.SPG($D620, AQ$1, $F620, "Options: Curr=USD, Mag=Actuals")</f>
        <v>0</v>
      </c>
      <c r="AR620" s="6">
        <f>_xll.SNL.Clients.Office.Excel.Functions.SPG($D620, AR$1, $F620, "Options: Curr=USD, Mag=Actuals")</f>
        <v>0</v>
      </c>
      <c r="AS620" s="6">
        <f>_xll.SNL.Clients.Office.Excel.Functions.SPG($D620, AS$1, $F620, "Options: Curr=USD, Mag=Actuals")</f>
        <v>0</v>
      </c>
      <c r="AT620" s="6">
        <f>_xll.SNL.Clients.Office.Excel.Functions.SPG($D620, AT$1, $F620, "Options: Curr=USD, Mag=Actuals")</f>
        <v>0</v>
      </c>
      <c r="AU620" s="6">
        <f>_xll.SNL.Clients.Office.Excel.Functions.SPG($D620, AU$1, $F620, "Options: Curr=USD, Mag=Actuals")</f>
        <v>0</v>
      </c>
      <c r="AV620" s="6">
        <f>_xll.SNL.Clients.Office.Excel.Functions.SPG($D620, AV$1, $F620, "Options: Curr=USD, Mag=Actuals")</f>
        <v>0</v>
      </c>
      <c r="AW620" s="6">
        <f>_xll.SNL.Clients.Office.Excel.Functions.SPG($D620, AW$1, $F620, "Options: Curr=USD, Mag=Actuals")</f>
        <v>0</v>
      </c>
      <c r="AX620" s="6">
        <f>_xll.SNL.Clients.Office.Excel.Functions.SPG($D620, AX$1, $F620, "Options: Curr=USD, Mag=Actuals")</f>
        <v>0</v>
      </c>
      <c r="AY620" s="6">
        <f>_xll.SNL.Clients.Office.Excel.Functions.SPG($D620, AY$1, $F620, "Options: Curr=USD, Mag=Actuals")</f>
        <v>0</v>
      </c>
      <c r="AZ620" s="6">
        <f>_xll.SNL.Clients.Office.Excel.Functions.SPG($D620, AZ$1, $F620, "Options: Curr=USD, Mag=Actuals")</f>
        <v>0</v>
      </c>
      <c r="BA620" s="6">
        <f>_xll.SNL.Clients.Office.Excel.Functions.SPG($D620, BA$1, $F620, "Options: Curr=USD, Mag=Actuals")</f>
        <v>0</v>
      </c>
      <c r="BB620" s="6">
        <f>_xll.SNL.Clients.Office.Excel.Functions.SPG($D620, BB$1, $F620, "Options: Curr=USD, Mag=Actuals")</f>
        <v>0</v>
      </c>
      <c r="BC620" s="6">
        <f>_xll.SNL.Clients.Office.Excel.Functions.SPG($D620, BC$1, $F620, "Options: Curr=USD, Mag=Actuals")</f>
        <v>0</v>
      </c>
      <c r="BD620" s="6">
        <f>_xll.SNL.Clients.Office.Excel.Functions.SPG($D620, BD$1, $F620, "Options: Curr=USD, Mag=Actuals")</f>
        <v>0</v>
      </c>
      <c r="BE620" s="6">
        <f>_xll.SNL.Clients.Office.Excel.Functions.SPG($D620, BE$1, $F620, "Options: Curr=USD, Mag=Actuals")</f>
        <v>0</v>
      </c>
      <c r="BF620" s="6">
        <f>_xll.SNL.Clients.Office.Excel.Functions.SPG($D620, BF$1, $F620, "Options: Curr=USD, Mag=Actuals")</f>
        <v>0</v>
      </c>
      <c r="BG620" s="6">
        <f>_xll.SNL.Clients.Office.Excel.Functions.SPG($D620, BG$1, $F620, "Options: Curr=USD, Mag=Actuals")</f>
        <v>0</v>
      </c>
      <c r="BH620" s="6">
        <f>_xll.SNL.Clients.Office.Excel.Functions.SPG($D620, BH$1, $F620, "Options: Curr=USD, Mag=Actuals")</f>
        <v>0</v>
      </c>
      <c r="BI620" s="6">
        <f>_xll.SNL.Clients.Office.Excel.Functions.SPG($D620, BI$1, $F620, "Options: Curr=USD, Mag=Actuals")</f>
        <v>0</v>
      </c>
      <c r="BJ620" s="6">
        <f>_xll.SNL.Clients.Office.Excel.Functions.SPG($D620, BJ$1, $F620, "Options: Curr=USD, Mag=Actuals")</f>
        <v>0</v>
      </c>
      <c r="BK620" s="6">
        <f>_xll.SNL.Clients.Office.Excel.Functions.SPG($D620, BK$1, $F620, "Options: Curr=USD, Mag=Actuals")</f>
        <v>0</v>
      </c>
      <c r="BL620" s="6">
        <f>_xll.SNL.Clients.Office.Excel.Functions.SPG($D620, BL$1, $F620, "Options: Curr=USD, Mag=Actuals")</f>
        <v>0</v>
      </c>
      <c r="BM620" s="6">
        <f>_xll.SNL.Clients.Office.Excel.Functions.SPG($D620, BM$1, $F620, "Options: Curr=USD, Mag=Actuals")</f>
        <v>0</v>
      </c>
      <c r="BN620" s="6">
        <f>_xll.SNL.Clients.Office.Excel.Functions.SPG($D620, BN$1, $F620, "Options: Curr=USD, Mag=Actuals")</f>
        <v>0</v>
      </c>
      <c r="BO620" s="6">
        <f>_xll.SNL.Clients.Office.Excel.Functions.SPG($D620, BO$1, $F620, "Options: Curr=USD, Mag=Actuals")</f>
        <v>0</v>
      </c>
      <c r="BP620" s="6">
        <f>_xll.SNL.Clients.Office.Excel.Functions.SPG($D620, BP$1, $F620, "Options: Curr=USD, Mag=Actuals")</f>
        <v>0</v>
      </c>
      <c r="BQ620" s="6">
        <f>_xll.SNL.Clients.Office.Excel.Functions.SPG($D620, BQ$1, $F620, "Options: Curr=USD, Mag=Actuals")</f>
        <v>0</v>
      </c>
      <c r="BR620" s="6">
        <f>_xll.SNL.Clients.Office.Excel.Functions.SPG($D620, BR$1, $F620, "Options: Curr=USD, Mag=Actuals")</f>
        <v>0</v>
      </c>
      <c r="BS620" s="6">
        <f>_xll.SNL.Clients.Office.Excel.Functions.SPG($D620, BS$1, $F620, "Options: Curr=USD, Mag=Actuals")</f>
        <v>0</v>
      </c>
      <c r="BT620" s="6">
        <f>_xll.SNL.Clients.Office.Excel.Functions.SPG($D620, BT$1, $F620, "Options: Curr=USD, Mag=Actuals")</f>
        <v>0</v>
      </c>
      <c r="BU620" s="6">
        <f>_xll.SNL.Clients.Office.Excel.Functions.SPG($D620, BU$1, $F620, "Options: Curr=USD, Mag=Actuals")</f>
        <v>0</v>
      </c>
      <c r="BV620" s="6">
        <f>_xll.SNL.Clients.Office.Excel.Functions.SPG($D620, BV$1, $F620, "Options: Curr=USD, Mag=Actuals")</f>
        <v>0</v>
      </c>
      <c r="BW620" s="6">
        <f>_xll.SNL.Clients.Office.Excel.Functions.SPG($D620, BW$1, $F620, "Options: Curr=USD, Mag=Actuals")</f>
        <v>0</v>
      </c>
      <c r="BX620" s="6">
        <f>_xll.SNL.Clients.Office.Excel.Functions.SPG($D620, BX$1, $F620, "Options: Curr=USD, Mag=Actuals")</f>
        <v>0</v>
      </c>
      <c r="BY620" s="6">
        <f>_xll.SNL.Clients.Office.Excel.Functions.SPG($D620, BY$1, $F620, "Options: Curr=USD, Mag=Actuals")</f>
        <v>0</v>
      </c>
      <c r="BZ620" s="6">
        <f>_xll.SNL.Clients.Office.Excel.Functions.SPG($D620, BZ$1, $F620, "Options: Curr=USD, Mag=Actuals")</f>
        <v>0</v>
      </c>
      <c r="CA620" s="6" t="str">
        <f>_xll.SNL.Clients.Office.Excel.Functions.SPG($D620, CA$1, $F620, "Options: Curr=USD, Mag=Actuals")</f>
        <v>Nonperforming Loans</v>
      </c>
      <c r="CB620" s="6">
        <f>_xll.SNL.Clients.Office.Excel.Functions.SPG($D620, CB$1, $F620, "Options: Curr=USD, Mag=Actuals")</f>
        <v>0</v>
      </c>
      <c r="CC620" s="6">
        <f>_xll.SNL.Clients.Office.Excel.Functions.SPG($D620, CC$1, $F620, "Options: Curr=USD, Mag=Actuals")</f>
        <v>0</v>
      </c>
      <c r="CD620" s="6">
        <f>_xll.SNL.Clients.Office.Excel.Functions.SPG($D620, CD$1, $F620, "Options: Curr=USD, Mag=Actuals")</f>
        <v>0</v>
      </c>
      <c r="CE620" s="6">
        <f>_xll.SNL.Clients.Office.Excel.Functions.SPG($D620, CE$1, $F620, "Options: Curr=USD, Mag=Actuals")</f>
        <v>0</v>
      </c>
      <c r="CF620" s="6">
        <f>_xll.SNL.Clients.Office.Excel.Functions.SPG($D620, CF$1, $F620, "Options: Curr=USD, Mag=Actuals")</f>
        <v>0</v>
      </c>
      <c r="CG620" s="6">
        <f>_xll.SNL.Clients.Office.Excel.Functions.SPG($D620, CG$1, $F620, "Options: Curr=USD, Mag=Actuals")</f>
        <v>0</v>
      </c>
    </row>
    <row r="621" spans="1:85" x14ac:dyDescent="0.3">
      <c r="A621" s="10" t="s">
        <v>99</v>
      </c>
      <c r="B621" s="10" t="s">
        <v>85</v>
      </c>
      <c r="C621" s="10" t="s">
        <v>12</v>
      </c>
      <c r="D621">
        <v>4087990</v>
      </c>
      <c r="E621" s="10" t="s">
        <v>24</v>
      </c>
      <c r="F621" s="10" t="s">
        <v>56</v>
      </c>
      <c r="G621">
        <v>102.1</v>
      </c>
      <c r="H621">
        <v>403.96</v>
      </c>
      <c r="I621">
        <v>301.86</v>
      </c>
      <c r="J621">
        <v>4494.62</v>
      </c>
      <c r="K621">
        <v>35663.68</v>
      </c>
      <c r="L621">
        <v>1.01</v>
      </c>
      <c r="M621">
        <v>3952.5097158203098</v>
      </c>
      <c r="N621">
        <v>126.03</v>
      </c>
      <c r="O621">
        <v>1.7</v>
      </c>
      <c r="P621">
        <v>0.68</v>
      </c>
      <c r="Q621">
        <v>120.99</v>
      </c>
      <c r="R621">
        <v>129.94999999999999</v>
      </c>
      <c r="S621" t="str">
        <f>_xll.SNL.Clients.Office.Excel.Functions.SPG(D621, S$1, F621, "Options: Curr=USD, Mag=Actuals")</f>
        <v>Mizuho Financial Group, Inc. (TSE:8411)</v>
      </c>
      <c r="T621" t="str">
        <f>_xll.SNL.Clients.Office.Excel.Functions.SPG($D621, T$1, $F621, "Options: Curr=USD, Mag=Actuals")</f>
        <v>Mizuho Financial Group, Inc.</v>
      </c>
      <c r="U621" s="6">
        <f>_xll.SNL.Clients.Office.Excel.Functions.SPG($D621, U$1, $F621, "Options: Curr=USD, Mag=Actuals")</f>
        <v>0</v>
      </c>
      <c r="V621" t="str">
        <f>_xll.SNL.Clients.Office.Excel.Functions.SPG($D621, V$1, $F621, "Options: Curr=USD, Mag=Actuals")</f>
        <v>TSE:8411</v>
      </c>
      <c r="W621" t="str">
        <f>_xll.SNL.Clients.Office.Excel.Functions.SPG($D621, W$1, $F621, "Options: Curr=USD, Mag=Actuals")</f>
        <v>Bank</v>
      </c>
      <c r="X621" s="6">
        <f>_xll.SNL.Clients.Office.Excel.Functions.SPG($D621, X$1, $F621, "Options: Curr=USD, Mag=Actuals")</f>
        <v>0</v>
      </c>
      <c r="Y621" s="6">
        <f>_xll.SNL.Clients.Office.Excel.Functions.SPG($D621, Y$1, $F621, "Options: Curr=USD, Mag=Actuals")</f>
        <v>0</v>
      </c>
      <c r="Z621" s="6">
        <f>_xll.SNL.Clients.Office.Excel.Functions.SPG($D621, Z$1, $F621, "Options: Curr=USD, Mag=Actuals")</f>
        <v>0</v>
      </c>
      <c r="AA621" s="6">
        <f>_xll.SNL.Clients.Office.Excel.Functions.SPG($D621, AA$1, $F621, "Options: Curr=USD, Mag=Actuals")</f>
        <v>0</v>
      </c>
      <c r="AB621" s="6">
        <f>_xll.SNL.Clients.Office.Excel.Functions.SPG($D621, AB$1, $F621, "Options: Curr=USD, Mag=Actuals")</f>
        <v>0</v>
      </c>
      <c r="AC621" s="6">
        <f>_xll.SNL.Clients.Office.Excel.Functions.SPG($D621, AC$1, $F621, "Options: Curr=USD, Mag=Actuals")</f>
        <v>0</v>
      </c>
      <c r="AD621" s="6">
        <f>_xll.SNL.Clients.Office.Excel.Functions.SPG($D621, AD$1, $F621, "Options: Curr=USD, Mag=Actuals")</f>
        <v>0</v>
      </c>
      <c r="AE621" s="6">
        <f>_xll.SNL.Clients.Office.Excel.Functions.SPG($D621, AE$1, $F621, "Options: Curr=USD, Mag=Actuals")</f>
        <v>0</v>
      </c>
      <c r="AF621" s="6">
        <f>_xll.SNL.Clients.Office.Excel.Functions.SPG($D621, AF$1, $F621, "Options: Curr=USD, Mag=Actuals")</f>
        <v>0</v>
      </c>
      <c r="AG621" s="6">
        <f>_xll.SNL.Clients.Office.Excel.Functions.SPG($D621, AG$1, $F621, "Options: Curr=USD, Mag=Actuals")</f>
        <v>0</v>
      </c>
      <c r="AH621" s="6">
        <f>_xll.SNL.Clients.Office.Excel.Functions.SPG($D621, AH$1, $F621, "Options: Curr=USD, Mag=Actuals")</f>
        <v>0</v>
      </c>
      <c r="AI621" s="6" t="str">
        <f>_xll.SNL.Clients.Office.Excel.Functions.SPG($D621, AI$1, $F621, "Options: Curr=USD, Mag=Actuals")</f>
        <v/>
      </c>
      <c r="AJ621" s="6" t="str">
        <f>_xll.SNL.Clients.Office.Excel.Functions.SPG($D621, AJ$1, $F621, "Options: Curr=USD, Mag=Actuals")</f>
        <v>#INVALID FUNCTION PARAMETER</v>
      </c>
      <c r="AK621" s="6" t="str">
        <f>_xll.SNL.Clients.Office.Excel.Functions.SPG($D621, AK$1, $F621, "Options: Curr=USD, Mag=Actuals")</f>
        <v>#INVALID FUNCTION PARAMETER</v>
      </c>
      <c r="AL621" s="6" t="str">
        <f>_xll.SNL.Clients.Office.Excel.Functions.SPG($D621, AL$1, $F621, "Options: Curr=USD, Mag=Actuals")</f>
        <v>#INVALID FUNCTION PARAMETER</v>
      </c>
      <c r="AM621" s="6" t="str">
        <f>_xll.SNL.Clients.Office.Excel.Functions.SPG($D621, AM$1, $F621, "Options: Curr=USD, Mag=Actuals")</f>
        <v>#INVALID FUNCTION PARAMETER</v>
      </c>
      <c r="AN621" s="6">
        <f>_xll.SNL.Clients.Office.Excel.Functions.SPG($D621, AN$1, $F621, "Options: Curr=USD, Mag=Actuals")</f>
        <v>0</v>
      </c>
      <c r="AO621" s="6">
        <f>_xll.SNL.Clients.Office.Excel.Functions.SPG($D621, AO$1, $F621, "Options: Curr=USD, Mag=Actuals")</f>
        <v>0</v>
      </c>
      <c r="AP621" s="6">
        <f>_xll.SNL.Clients.Office.Excel.Functions.SPG($D621, AP$1, $F621, "Options: Curr=USD, Mag=Actuals")</f>
        <v>0</v>
      </c>
      <c r="AQ621" s="6">
        <f>_xll.SNL.Clients.Office.Excel.Functions.SPG($D621, AQ$1, $F621, "Options: Curr=USD, Mag=Actuals")</f>
        <v>0</v>
      </c>
      <c r="AR621" s="6">
        <f>_xll.SNL.Clients.Office.Excel.Functions.SPG($D621, AR$1, $F621, "Options: Curr=USD, Mag=Actuals")</f>
        <v>0</v>
      </c>
      <c r="AS621" s="6">
        <f>_xll.SNL.Clients.Office.Excel.Functions.SPG($D621, AS$1, $F621, "Options: Curr=USD, Mag=Actuals")</f>
        <v>0</v>
      </c>
      <c r="AT621" s="6">
        <f>_xll.SNL.Clients.Office.Excel.Functions.SPG($D621, AT$1, $F621, "Options: Curr=USD, Mag=Actuals")</f>
        <v>0</v>
      </c>
      <c r="AU621" s="6">
        <f>_xll.SNL.Clients.Office.Excel.Functions.SPG($D621, AU$1, $F621, "Options: Curr=USD, Mag=Actuals")</f>
        <v>0</v>
      </c>
      <c r="AV621" s="6">
        <f>_xll.SNL.Clients.Office.Excel.Functions.SPG($D621, AV$1, $F621, "Options: Curr=USD, Mag=Actuals")</f>
        <v>0</v>
      </c>
      <c r="AW621" s="6">
        <f>_xll.SNL.Clients.Office.Excel.Functions.SPG($D621, AW$1, $F621, "Options: Curr=USD, Mag=Actuals")</f>
        <v>0</v>
      </c>
      <c r="AX621" s="6">
        <f>_xll.SNL.Clients.Office.Excel.Functions.SPG($D621, AX$1, $F621, "Options: Curr=USD, Mag=Actuals")</f>
        <v>0</v>
      </c>
      <c r="AY621" s="6">
        <f>_xll.SNL.Clients.Office.Excel.Functions.SPG($D621, AY$1, $F621, "Options: Curr=USD, Mag=Actuals")</f>
        <v>0</v>
      </c>
      <c r="AZ621" s="6">
        <f>_xll.SNL.Clients.Office.Excel.Functions.SPG($D621, AZ$1, $F621, "Options: Curr=USD, Mag=Actuals")</f>
        <v>0</v>
      </c>
      <c r="BA621" s="6">
        <f>_xll.SNL.Clients.Office.Excel.Functions.SPG($D621, BA$1, $F621, "Options: Curr=USD, Mag=Actuals")</f>
        <v>0</v>
      </c>
      <c r="BB621" s="6">
        <f>_xll.SNL.Clients.Office.Excel.Functions.SPG($D621, BB$1, $F621, "Options: Curr=USD, Mag=Actuals")</f>
        <v>0</v>
      </c>
      <c r="BC621" s="6">
        <f>_xll.SNL.Clients.Office.Excel.Functions.SPG($D621, BC$1, $F621, "Options: Curr=USD, Mag=Actuals")</f>
        <v>0</v>
      </c>
      <c r="BD621" s="6">
        <f>_xll.SNL.Clients.Office.Excel.Functions.SPG($D621, BD$1, $F621, "Options: Curr=USD, Mag=Actuals")</f>
        <v>0</v>
      </c>
      <c r="BE621" s="6">
        <f>_xll.SNL.Clients.Office.Excel.Functions.SPG($D621, BE$1, $F621, "Options: Curr=USD, Mag=Actuals")</f>
        <v>0</v>
      </c>
      <c r="BF621" s="6">
        <f>_xll.SNL.Clients.Office.Excel.Functions.SPG($D621, BF$1, $F621, "Options: Curr=USD, Mag=Actuals")</f>
        <v>0</v>
      </c>
      <c r="BG621" s="6">
        <f>_xll.SNL.Clients.Office.Excel.Functions.SPG($D621, BG$1, $F621, "Options: Curr=USD, Mag=Actuals")</f>
        <v>0</v>
      </c>
      <c r="BH621" s="6">
        <f>_xll.SNL.Clients.Office.Excel.Functions.SPG($D621, BH$1, $F621, "Options: Curr=USD, Mag=Actuals")</f>
        <v>0</v>
      </c>
      <c r="BI621" s="6">
        <f>_xll.SNL.Clients.Office.Excel.Functions.SPG($D621, BI$1, $F621, "Options: Curr=USD, Mag=Actuals")</f>
        <v>0</v>
      </c>
      <c r="BJ621" s="6">
        <f>_xll.SNL.Clients.Office.Excel.Functions.SPG($D621, BJ$1, $F621, "Options: Curr=USD, Mag=Actuals")</f>
        <v>0</v>
      </c>
      <c r="BK621" s="6">
        <f>_xll.SNL.Clients.Office.Excel.Functions.SPG($D621, BK$1, $F621, "Options: Curr=USD, Mag=Actuals")</f>
        <v>0</v>
      </c>
      <c r="BL621" s="6">
        <f>_xll.SNL.Clients.Office.Excel.Functions.SPG($D621, BL$1, $F621, "Options: Curr=USD, Mag=Actuals")</f>
        <v>0</v>
      </c>
      <c r="BM621" s="6">
        <f>_xll.SNL.Clients.Office.Excel.Functions.SPG($D621, BM$1, $F621, "Options: Curr=USD, Mag=Actuals")</f>
        <v>0</v>
      </c>
      <c r="BN621" s="6">
        <f>_xll.SNL.Clients.Office.Excel.Functions.SPG($D621, BN$1, $F621, "Options: Curr=USD, Mag=Actuals")</f>
        <v>0</v>
      </c>
      <c r="BO621" s="6">
        <f>_xll.SNL.Clients.Office.Excel.Functions.SPG($D621, BO$1, $F621, "Options: Curr=USD, Mag=Actuals")</f>
        <v>0</v>
      </c>
      <c r="BP621" s="6">
        <f>_xll.SNL.Clients.Office.Excel.Functions.SPG($D621, BP$1, $F621, "Options: Curr=USD, Mag=Actuals")</f>
        <v>0</v>
      </c>
      <c r="BQ621" s="6">
        <f>_xll.SNL.Clients.Office.Excel.Functions.SPG($D621, BQ$1, $F621, "Options: Curr=USD, Mag=Actuals")</f>
        <v>0</v>
      </c>
      <c r="BR621" s="6">
        <f>_xll.SNL.Clients.Office.Excel.Functions.SPG($D621, BR$1, $F621, "Options: Curr=USD, Mag=Actuals")</f>
        <v>0</v>
      </c>
      <c r="BS621" s="6">
        <f>_xll.SNL.Clients.Office.Excel.Functions.SPG($D621, BS$1, $F621, "Options: Curr=USD, Mag=Actuals")</f>
        <v>0</v>
      </c>
      <c r="BT621" s="6">
        <f>_xll.SNL.Clients.Office.Excel.Functions.SPG($D621, BT$1, $F621, "Options: Curr=USD, Mag=Actuals")</f>
        <v>0</v>
      </c>
      <c r="BU621" s="6">
        <f>_xll.SNL.Clients.Office.Excel.Functions.SPG($D621, BU$1, $F621, "Options: Curr=USD, Mag=Actuals")</f>
        <v>0</v>
      </c>
      <c r="BV621" s="6">
        <f>_xll.SNL.Clients.Office.Excel.Functions.SPG($D621, BV$1, $F621, "Options: Curr=USD, Mag=Actuals")</f>
        <v>0</v>
      </c>
      <c r="BW621" s="6">
        <f>_xll.SNL.Clients.Office.Excel.Functions.SPG($D621, BW$1, $F621, "Options: Curr=USD, Mag=Actuals")</f>
        <v>0</v>
      </c>
      <c r="BX621" s="6">
        <f>_xll.SNL.Clients.Office.Excel.Functions.SPG($D621, BX$1, $F621, "Options: Curr=USD, Mag=Actuals")</f>
        <v>0</v>
      </c>
      <c r="BY621" s="6">
        <f>_xll.SNL.Clients.Office.Excel.Functions.SPG($D621, BY$1, $F621, "Options: Curr=USD, Mag=Actuals")</f>
        <v>0</v>
      </c>
      <c r="BZ621" s="6">
        <f>_xll.SNL.Clients.Office.Excel.Functions.SPG($D621, BZ$1, $F621, "Options: Curr=USD, Mag=Actuals")</f>
        <v>0</v>
      </c>
      <c r="CA621" s="6" t="str">
        <f>_xll.SNL.Clients.Office.Excel.Functions.SPG($D621, CA$1, $F621, "Options: Curr=USD, Mag=Actuals")</f>
        <v>Nonperforming Loans</v>
      </c>
      <c r="CB621" s="6">
        <f>_xll.SNL.Clients.Office.Excel.Functions.SPG($D621, CB$1, $F621, "Options: Curr=USD, Mag=Actuals")</f>
        <v>0</v>
      </c>
      <c r="CC621" s="6">
        <f>_xll.SNL.Clients.Office.Excel.Functions.SPG($D621, CC$1, $F621, "Options: Curr=USD, Mag=Actuals")</f>
        <v>0</v>
      </c>
      <c r="CD621" s="6">
        <f>_xll.SNL.Clients.Office.Excel.Functions.SPG($D621, CD$1, $F621, "Options: Curr=USD, Mag=Actuals")</f>
        <v>0</v>
      </c>
      <c r="CE621" s="6">
        <f>_xll.SNL.Clients.Office.Excel.Functions.SPG($D621, CE$1, $F621, "Options: Curr=USD, Mag=Actuals")</f>
        <v>0</v>
      </c>
      <c r="CF621" s="6">
        <f>_xll.SNL.Clients.Office.Excel.Functions.SPG($D621, CF$1, $F621, "Options: Curr=USD, Mag=Actuals")</f>
        <v>0</v>
      </c>
      <c r="CG621" s="6">
        <f>_xll.SNL.Clients.Office.Excel.Functions.SPG($D621, CG$1, $F621, "Options: Curr=USD, Mag=Actuals")</f>
        <v>0</v>
      </c>
    </row>
    <row r="622" spans="1:85" x14ac:dyDescent="0.3">
      <c r="A622" s="10" t="s">
        <v>99</v>
      </c>
      <c r="B622" s="10" t="s">
        <v>85</v>
      </c>
      <c r="C622" s="10" t="s">
        <v>12</v>
      </c>
      <c r="D622">
        <v>4087990</v>
      </c>
      <c r="E622" s="10" t="s">
        <v>24</v>
      </c>
      <c r="F622" s="10" t="s">
        <v>57</v>
      </c>
      <c r="G622">
        <v>123.06</v>
      </c>
      <c r="H622">
        <v>369.62</v>
      </c>
      <c r="I622">
        <v>246.56</v>
      </c>
      <c r="J622">
        <v>4098.37</v>
      </c>
      <c r="K622">
        <v>32447.34</v>
      </c>
      <c r="L622">
        <v>-1.32</v>
      </c>
      <c r="M622">
        <v>3617.8300779883275</v>
      </c>
      <c r="N622">
        <v>126.31</v>
      </c>
      <c r="O622">
        <v>0.65</v>
      </c>
      <c r="P622">
        <v>-1.56</v>
      </c>
      <c r="Q622">
        <v>130.91</v>
      </c>
      <c r="R622">
        <v>115.6</v>
      </c>
      <c r="S622" t="str">
        <f>_xll.SNL.Clients.Office.Excel.Functions.SPG(D622, S$1, F622, "Options: Curr=USD, Mag=Actuals")</f>
        <v>Mizuho Financial Group, Inc. (TSE:8411)</v>
      </c>
      <c r="T622" t="str">
        <f>_xll.SNL.Clients.Office.Excel.Functions.SPG($D622, T$1, $F622, "Options: Curr=USD, Mag=Actuals")</f>
        <v>Mizuho Financial Group, Inc.</v>
      </c>
      <c r="U622" s="6">
        <f>_xll.SNL.Clients.Office.Excel.Functions.SPG($D622, U$1, $F622, "Options: Curr=USD, Mag=Actuals")</f>
        <v>0</v>
      </c>
      <c r="V622" t="str">
        <f>_xll.SNL.Clients.Office.Excel.Functions.SPG($D622, V$1, $F622, "Options: Curr=USD, Mag=Actuals")</f>
        <v>TSE:8411</v>
      </c>
      <c r="W622" t="str">
        <f>_xll.SNL.Clients.Office.Excel.Functions.SPG($D622, W$1, $F622, "Options: Curr=USD, Mag=Actuals")</f>
        <v>Bank</v>
      </c>
      <c r="X622" s="6">
        <f>_xll.SNL.Clients.Office.Excel.Functions.SPG($D622, X$1, $F622, "Options: Curr=USD, Mag=Actuals")</f>
        <v>0</v>
      </c>
      <c r="Y622" s="6">
        <f>_xll.SNL.Clients.Office.Excel.Functions.SPG($D622, Y$1, $F622, "Options: Curr=USD, Mag=Actuals")</f>
        <v>0</v>
      </c>
      <c r="Z622" s="6">
        <f>_xll.SNL.Clients.Office.Excel.Functions.SPG($D622, Z$1, $F622, "Options: Curr=USD, Mag=Actuals")</f>
        <v>0</v>
      </c>
      <c r="AA622" s="6">
        <f>_xll.SNL.Clients.Office.Excel.Functions.SPG($D622, AA$1, $F622, "Options: Curr=USD, Mag=Actuals")</f>
        <v>0</v>
      </c>
      <c r="AB622" s="6">
        <f>_xll.SNL.Clients.Office.Excel.Functions.SPG($D622, AB$1, $F622, "Options: Curr=USD, Mag=Actuals")</f>
        <v>0</v>
      </c>
      <c r="AC622" s="6">
        <f>_xll.SNL.Clients.Office.Excel.Functions.SPG($D622, AC$1, $F622, "Options: Curr=USD, Mag=Actuals")</f>
        <v>0</v>
      </c>
      <c r="AD622" s="6">
        <f>_xll.SNL.Clients.Office.Excel.Functions.SPG($D622, AD$1, $F622, "Options: Curr=USD, Mag=Actuals")</f>
        <v>0</v>
      </c>
      <c r="AE622" s="6">
        <f>_xll.SNL.Clients.Office.Excel.Functions.SPG($D622, AE$1, $F622, "Options: Curr=USD, Mag=Actuals")</f>
        <v>0</v>
      </c>
      <c r="AF622" s="6">
        <f>_xll.SNL.Clients.Office.Excel.Functions.SPG($D622, AF$1, $F622, "Options: Curr=USD, Mag=Actuals")</f>
        <v>0</v>
      </c>
      <c r="AG622" s="6">
        <f>_xll.SNL.Clients.Office.Excel.Functions.SPG($D622, AG$1, $F622, "Options: Curr=USD, Mag=Actuals")</f>
        <v>0</v>
      </c>
      <c r="AH622" s="6">
        <f>_xll.SNL.Clients.Office.Excel.Functions.SPG($D622, AH$1, $F622, "Options: Curr=USD, Mag=Actuals")</f>
        <v>0</v>
      </c>
      <c r="AI622" s="6" t="str">
        <f>_xll.SNL.Clients.Office.Excel.Functions.SPG($D622, AI$1, $F622, "Options: Curr=USD, Mag=Actuals")</f>
        <v/>
      </c>
      <c r="AJ622" s="6" t="str">
        <f>_xll.SNL.Clients.Office.Excel.Functions.SPG($D622, AJ$1, $F622, "Options: Curr=USD, Mag=Actuals")</f>
        <v>#INVALID FUNCTION PARAMETER</v>
      </c>
      <c r="AK622" s="6" t="str">
        <f>_xll.SNL.Clients.Office.Excel.Functions.SPG($D622, AK$1, $F622, "Options: Curr=USD, Mag=Actuals")</f>
        <v>#INVALID FUNCTION PARAMETER</v>
      </c>
      <c r="AL622" s="6" t="str">
        <f>_xll.SNL.Clients.Office.Excel.Functions.SPG($D622, AL$1, $F622, "Options: Curr=USD, Mag=Actuals")</f>
        <v>#INVALID FUNCTION PARAMETER</v>
      </c>
      <c r="AM622" s="6" t="str">
        <f>_xll.SNL.Clients.Office.Excel.Functions.SPG($D622, AM$1, $F622, "Options: Curr=USD, Mag=Actuals")</f>
        <v>#INVALID FUNCTION PARAMETER</v>
      </c>
      <c r="AN622" s="6">
        <f>_xll.SNL.Clients.Office.Excel.Functions.SPG($D622, AN$1, $F622, "Options: Curr=USD, Mag=Actuals")</f>
        <v>0</v>
      </c>
      <c r="AO622" s="6">
        <f>_xll.SNL.Clients.Office.Excel.Functions.SPG($D622, AO$1, $F622, "Options: Curr=USD, Mag=Actuals")</f>
        <v>0</v>
      </c>
      <c r="AP622" s="6">
        <f>_xll.SNL.Clients.Office.Excel.Functions.SPG($D622, AP$1, $F622, "Options: Curr=USD, Mag=Actuals")</f>
        <v>0</v>
      </c>
      <c r="AQ622" s="6">
        <f>_xll.SNL.Clients.Office.Excel.Functions.SPG($D622, AQ$1, $F622, "Options: Curr=USD, Mag=Actuals")</f>
        <v>0</v>
      </c>
      <c r="AR622" s="6">
        <f>_xll.SNL.Clients.Office.Excel.Functions.SPG($D622, AR$1, $F622, "Options: Curr=USD, Mag=Actuals")</f>
        <v>0</v>
      </c>
      <c r="AS622" s="6">
        <f>_xll.SNL.Clients.Office.Excel.Functions.SPG($D622, AS$1, $F622, "Options: Curr=USD, Mag=Actuals")</f>
        <v>0</v>
      </c>
      <c r="AT622" s="6">
        <f>_xll.SNL.Clients.Office.Excel.Functions.SPG($D622, AT$1, $F622, "Options: Curr=USD, Mag=Actuals")</f>
        <v>0</v>
      </c>
      <c r="AU622" s="6">
        <f>_xll.SNL.Clients.Office.Excel.Functions.SPG($D622, AU$1, $F622, "Options: Curr=USD, Mag=Actuals")</f>
        <v>0</v>
      </c>
      <c r="AV622" s="6">
        <f>_xll.SNL.Clients.Office.Excel.Functions.SPG($D622, AV$1, $F622, "Options: Curr=USD, Mag=Actuals")</f>
        <v>0</v>
      </c>
      <c r="AW622" s="6">
        <f>_xll.SNL.Clients.Office.Excel.Functions.SPG($D622, AW$1, $F622, "Options: Curr=USD, Mag=Actuals")</f>
        <v>0</v>
      </c>
      <c r="AX622" s="6">
        <f>_xll.SNL.Clients.Office.Excel.Functions.SPG($D622, AX$1, $F622, "Options: Curr=USD, Mag=Actuals")</f>
        <v>0</v>
      </c>
      <c r="AY622" s="6">
        <f>_xll.SNL.Clients.Office.Excel.Functions.SPG($D622, AY$1, $F622, "Options: Curr=USD, Mag=Actuals")</f>
        <v>0</v>
      </c>
      <c r="AZ622" s="6">
        <f>_xll.SNL.Clients.Office.Excel.Functions.SPG($D622, AZ$1, $F622, "Options: Curr=USD, Mag=Actuals")</f>
        <v>0</v>
      </c>
      <c r="BA622" s="6">
        <f>_xll.SNL.Clients.Office.Excel.Functions.SPG($D622, BA$1, $F622, "Options: Curr=USD, Mag=Actuals")</f>
        <v>0</v>
      </c>
      <c r="BB622" s="6">
        <f>_xll.SNL.Clients.Office.Excel.Functions.SPG($D622, BB$1, $F622, "Options: Curr=USD, Mag=Actuals")</f>
        <v>0</v>
      </c>
      <c r="BC622" s="6">
        <f>_xll.SNL.Clients.Office.Excel.Functions.SPG($D622, BC$1, $F622, "Options: Curr=USD, Mag=Actuals")</f>
        <v>0</v>
      </c>
      <c r="BD622" s="6">
        <f>_xll.SNL.Clients.Office.Excel.Functions.SPG($D622, BD$1, $F622, "Options: Curr=USD, Mag=Actuals")</f>
        <v>0</v>
      </c>
      <c r="BE622" s="6">
        <f>_xll.SNL.Clients.Office.Excel.Functions.SPG($D622, BE$1, $F622, "Options: Curr=USD, Mag=Actuals")</f>
        <v>0</v>
      </c>
      <c r="BF622" s="6">
        <f>_xll.SNL.Clients.Office.Excel.Functions.SPG($D622, BF$1, $F622, "Options: Curr=USD, Mag=Actuals")</f>
        <v>0</v>
      </c>
      <c r="BG622" s="6">
        <f>_xll.SNL.Clients.Office.Excel.Functions.SPG($D622, BG$1, $F622, "Options: Curr=USD, Mag=Actuals")</f>
        <v>0</v>
      </c>
      <c r="BH622" s="6">
        <f>_xll.SNL.Clients.Office.Excel.Functions.SPG($D622, BH$1, $F622, "Options: Curr=USD, Mag=Actuals")</f>
        <v>0</v>
      </c>
      <c r="BI622" s="6">
        <f>_xll.SNL.Clients.Office.Excel.Functions.SPG($D622, BI$1, $F622, "Options: Curr=USD, Mag=Actuals")</f>
        <v>0</v>
      </c>
      <c r="BJ622" s="6">
        <f>_xll.SNL.Clients.Office.Excel.Functions.SPG($D622, BJ$1, $F622, "Options: Curr=USD, Mag=Actuals")</f>
        <v>0</v>
      </c>
      <c r="BK622" s="6">
        <f>_xll.SNL.Clients.Office.Excel.Functions.SPG($D622, BK$1, $F622, "Options: Curr=USD, Mag=Actuals")</f>
        <v>0</v>
      </c>
      <c r="BL622" s="6">
        <f>_xll.SNL.Clients.Office.Excel.Functions.SPG($D622, BL$1, $F622, "Options: Curr=USD, Mag=Actuals")</f>
        <v>0</v>
      </c>
      <c r="BM622" s="6">
        <f>_xll.SNL.Clients.Office.Excel.Functions.SPG($D622, BM$1, $F622, "Options: Curr=USD, Mag=Actuals")</f>
        <v>0</v>
      </c>
      <c r="BN622" s="6">
        <f>_xll.SNL.Clients.Office.Excel.Functions.SPG($D622, BN$1, $F622, "Options: Curr=USD, Mag=Actuals")</f>
        <v>0</v>
      </c>
      <c r="BO622" s="6">
        <f>_xll.SNL.Clients.Office.Excel.Functions.SPG($D622, BO$1, $F622, "Options: Curr=USD, Mag=Actuals")</f>
        <v>0</v>
      </c>
      <c r="BP622" s="6">
        <f>_xll.SNL.Clients.Office.Excel.Functions.SPG($D622, BP$1, $F622, "Options: Curr=USD, Mag=Actuals")</f>
        <v>0</v>
      </c>
      <c r="BQ622" s="6">
        <f>_xll.SNL.Clients.Office.Excel.Functions.SPG($D622, BQ$1, $F622, "Options: Curr=USD, Mag=Actuals")</f>
        <v>0</v>
      </c>
      <c r="BR622" s="6">
        <f>_xll.SNL.Clients.Office.Excel.Functions.SPG($D622, BR$1, $F622, "Options: Curr=USD, Mag=Actuals")</f>
        <v>0</v>
      </c>
      <c r="BS622" s="6">
        <f>_xll.SNL.Clients.Office.Excel.Functions.SPG($D622, BS$1, $F622, "Options: Curr=USD, Mag=Actuals")</f>
        <v>0</v>
      </c>
      <c r="BT622" s="6">
        <f>_xll.SNL.Clients.Office.Excel.Functions.SPG($D622, BT$1, $F622, "Options: Curr=USD, Mag=Actuals")</f>
        <v>0</v>
      </c>
      <c r="BU622" s="6">
        <f>_xll.SNL.Clients.Office.Excel.Functions.SPG($D622, BU$1, $F622, "Options: Curr=USD, Mag=Actuals")</f>
        <v>0</v>
      </c>
      <c r="BV622" s="6">
        <f>_xll.SNL.Clients.Office.Excel.Functions.SPG($D622, BV$1, $F622, "Options: Curr=USD, Mag=Actuals")</f>
        <v>0</v>
      </c>
      <c r="BW622" s="6">
        <f>_xll.SNL.Clients.Office.Excel.Functions.SPG($D622, BW$1, $F622, "Options: Curr=USD, Mag=Actuals")</f>
        <v>0</v>
      </c>
      <c r="BX622" s="6">
        <f>_xll.SNL.Clients.Office.Excel.Functions.SPG($D622, BX$1, $F622, "Options: Curr=USD, Mag=Actuals")</f>
        <v>0</v>
      </c>
      <c r="BY622" s="6">
        <f>_xll.SNL.Clients.Office.Excel.Functions.SPG($D622, BY$1, $F622, "Options: Curr=USD, Mag=Actuals")</f>
        <v>0</v>
      </c>
      <c r="BZ622" s="6">
        <f>_xll.SNL.Clients.Office.Excel.Functions.SPG($D622, BZ$1, $F622, "Options: Curr=USD, Mag=Actuals")</f>
        <v>0</v>
      </c>
      <c r="CA622" s="6" t="str">
        <f>_xll.SNL.Clients.Office.Excel.Functions.SPG($D622, CA$1, $F622, "Options: Curr=USD, Mag=Actuals")</f>
        <v>Nonperforming Loans</v>
      </c>
      <c r="CB622" s="6">
        <f>_xll.SNL.Clients.Office.Excel.Functions.SPG($D622, CB$1, $F622, "Options: Curr=USD, Mag=Actuals")</f>
        <v>0</v>
      </c>
      <c r="CC622" s="6">
        <f>_xll.SNL.Clients.Office.Excel.Functions.SPG($D622, CC$1, $F622, "Options: Curr=USD, Mag=Actuals")</f>
        <v>0</v>
      </c>
      <c r="CD622" s="6">
        <f>_xll.SNL.Clients.Office.Excel.Functions.SPG($D622, CD$1, $F622, "Options: Curr=USD, Mag=Actuals")</f>
        <v>0</v>
      </c>
      <c r="CE622" s="6">
        <f>_xll.SNL.Clients.Office.Excel.Functions.SPG($D622, CE$1, $F622, "Options: Curr=USD, Mag=Actuals")</f>
        <v>0</v>
      </c>
      <c r="CF622" s="6">
        <f>_xll.SNL.Clients.Office.Excel.Functions.SPG($D622, CF$1, $F622, "Options: Curr=USD, Mag=Actuals")</f>
        <v>0</v>
      </c>
      <c r="CG622" s="6">
        <f>_xll.SNL.Clients.Office.Excel.Functions.SPG($D622, CG$1, $F622, "Options: Curr=USD, Mag=Actuals")</f>
        <v>0</v>
      </c>
    </row>
    <row r="623" spans="1:85" x14ac:dyDescent="0.3">
      <c r="A623" s="10" t="s">
        <v>99</v>
      </c>
      <c r="B623" s="10" t="s">
        <v>85</v>
      </c>
      <c r="C623" s="10" t="s">
        <v>12</v>
      </c>
      <c r="D623">
        <v>4087990</v>
      </c>
      <c r="E623" s="10" t="s">
        <v>24</v>
      </c>
      <c r="F623" s="10" t="s">
        <v>58</v>
      </c>
      <c r="G623">
        <v>124.41</v>
      </c>
      <c r="H623">
        <v>398.93</v>
      </c>
      <c r="I623">
        <v>274.51</v>
      </c>
      <c r="J623">
        <v>4640.96</v>
      </c>
      <c r="K623">
        <v>36671.480000000003</v>
      </c>
      <c r="L623">
        <v>-0.25</v>
      </c>
      <c r="M623">
        <v>4150.4427976626066</v>
      </c>
      <c r="N623">
        <v>126.56</v>
      </c>
      <c r="O623">
        <v>-0.35</v>
      </c>
      <c r="P623">
        <v>-1.38</v>
      </c>
      <c r="Q623">
        <v>113.91</v>
      </c>
      <c r="R623">
        <v>102.2</v>
      </c>
      <c r="S623" t="str">
        <f>_xll.SNL.Clients.Office.Excel.Functions.SPG(D623, S$1, F623, "Options: Curr=USD, Mag=Actuals")</f>
        <v>Mizuho Financial Group, Inc. (TSE:8411)</v>
      </c>
      <c r="T623" t="str">
        <f>_xll.SNL.Clients.Office.Excel.Functions.SPG($D623, T$1, $F623, "Options: Curr=USD, Mag=Actuals")</f>
        <v>Mizuho Financial Group, Inc.</v>
      </c>
      <c r="U623" s="6">
        <f>_xll.SNL.Clients.Office.Excel.Functions.SPG($D623, U$1, $F623, "Options: Curr=USD, Mag=Actuals")</f>
        <v>0</v>
      </c>
      <c r="V623" t="str">
        <f>_xll.SNL.Clients.Office.Excel.Functions.SPG($D623, V$1, $F623, "Options: Curr=USD, Mag=Actuals")</f>
        <v>TSE:8411</v>
      </c>
      <c r="W623" t="str">
        <f>_xll.SNL.Clients.Office.Excel.Functions.SPG($D623, W$1, $F623, "Options: Curr=USD, Mag=Actuals")</f>
        <v>Bank</v>
      </c>
      <c r="X623" s="6">
        <f>_xll.SNL.Clients.Office.Excel.Functions.SPG($D623, X$1, $F623, "Options: Curr=USD, Mag=Actuals")</f>
        <v>0</v>
      </c>
      <c r="Y623" s="6">
        <f>_xll.SNL.Clients.Office.Excel.Functions.SPG($D623, Y$1, $F623, "Options: Curr=USD, Mag=Actuals")</f>
        <v>0</v>
      </c>
      <c r="Z623" s="6">
        <f>_xll.SNL.Clients.Office.Excel.Functions.SPG($D623, Z$1, $F623, "Options: Curr=USD, Mag=Actuals")</f>
        <v>0</v>
      </c>
      <c r="AA623" s="6">
        <f>_xll.SNL.Clients.Office.Excel.Functions.SPG($D623, AA$1, $F623, "Options: Curr=USD, Mag=Actuals")</f>
        <v>0</v>
      </c>
      <c r="AB623" s="6">
        <f>_xll.SNL.Clients.Office.Excel.Functions.SPG($D623, AB$1, $F623, "Options: Curr=USD, Mag=Actuals")</f>
        <v>0</v>
      </c>
      <c r="AC623" s="6">
        <f>_xll.SNL.Clients.Office.Excel.Functions.SPG($D623, AC$1, $F623, "Options: Curr=USD, Mag=Actuals")</f>
        <v>0</v>
      </c>
      <c r="AD623" s="6">
        <f>_xll.SNL.Clients.Office.Excel.Functions.SPG($D623, AD$1, $F623, "Options: Curr=USD, Mag=Actuals")</f>
        <v>0</v>
      </c>
      <c r="AE623" s="6">
        <f>_xll.SNL.Clients.Office.Excel.Functions.SPG($D623, AE$1, $F623, "Options: Curr=USD, Mag=Actuals")</f>
        <v>0</v>
      </c>
      <c r="AF623" s="6">
        <f>_xll.SNL.Clients.Office.Excel.Functions.SPG($D623, AF$1, $F623, "Options: Curr=USD, Mag=Actuals")</f>
        <v>0</v>
      </c>
      <c r="AG623" s="6">
        <f>_xll.SNL.Clients.Office.Excel.Functions.SPG($D623, AG$1, $F623, "Options: Curr=USD, Mag=Actuals")</f>
        <v>0</v>
      </c>
      <c r="AH623" s="6">
        <f>_xll.SNL.Clients.Office.Excel.Functions.SPG($D623, AH$1, $F623, "Options: Curr=USD, Mag=Actuals")</f>
        <v>0</v>
      </c>
      <c r="AI623" s="6" t="str">
        <f>_xll.SNL.Clients.Office.Excel.Functions.SPG($D623, AI$1, $F623, "Options: Curr=USD, Mag=Actuals")</f>
        <v/>
      </c>
      <c r="AJ623" s="6" t="str">
        <f>_xll.SNL.Clients.Office.Excel.Functions.SPG($D623, AJ$1, $F623, "Options: Curr=USD, Mag=Actuals")</f>
        <v>#INVALID FUNCTION PARAMETER</v>
      </c>
      <c r="AK623" s="6" t="str">
        <f>_xll.SNL.Clients.Office.Excel.Functions.SPG($D623, AK$1, $F623, "Options: Curr=USD, Mag=Actuals")</f>
        <v>#INVALID FUNCTION PARAMETER</v>
      </c>
      <c r="AL623" s="6" t="str">
        <f>_xll.SNL.Clients.Office.Excel.Functions.SPG($D623, AL$1, $F623, "Options: Curr=USD, Mag=Actuals")</f>
        <v>#INVALID FUNCTION PARAMETER</v>
      </c>
      <c r="AM623" s="6" t="str">
        <f>_xll.SNL.Clients.Office.Excel.Functions.SPG($D623, AM$1, $F623, "Options: Curr=USD, Mag=Actuals")</f>
        <v>#INVALID FUNCTION PARAMETER</v>
      </c>
      <c r="AN623" s="6">
        <f>_xll.SNL.Clients.Office.Excel.Functions.SPG($D623, AN$1, $F623, "Options: Curr=USD, Mag=Actuals")</f>
        <v>0</v>
      </c>
      <c r="AO623" s="6">
        <f>_xll.SNL.Clients.Office.Excel.Functions.SPG($D623, AO$1, $F623, "Options: Curr=USD, Mag=Actuals")</f>
        <v>0</v>
      </c>
      <c r="AP623" s="6">
        <f>_xll.SNL.Clients.Office.Excel.Functions.SPG($D623, AP$1, $F623, "Options: Curr=USD, Mag=Actuals")</f>
        <v>0</v>
      </c>
      <c r="AQ623" s="6">
        <f>_xll.SNL.Clients.Office.Excel.Functions.SPG($D623, AQ$1, $F623, "Options: Curr=USD, Mag=Actuals")</f>
        <v>0</v>
      </c>
      <c r="AR623" s="6">
        <f>_xll.SNL.Clients.Office.Excel.Functions.SPG($D623, AR$1, $F623, "Options: Curr=USD, Mag=Actuals")</f>
        <v>0</v>
      </c>
      <c r="AS623" s="6">
        <f>_xll.SNL.Clients.Office.Excel.Functions.SPG($D623, AS$1, $F623, "Options: Curr=USD, Mag=Actuals")</f>
        <v>0</v>
      </c>
      <c r="AT623" s="6">
        <f>_xll.SNL.Clients.Office.Excel.Functions.SPG($D623, AT$1, $F623, "Options: Curr=USD, Mag=Actuals")</f>
        <v>0</v>
      </c>
      <c r="AU623" s="6">
        <f>_xll.SNL.Clients.Office.Excel.Functions.SPG($D623, AU$1, $F623, "Options: Curr=USD, Mag=Actuals")</f>
        <v>0</v>
      </c>
      <c r="AV623" s="6">
        <f>_xll.SNL.Clients.Office.Excel.Functions.SPG($D623, AV$1, $F623, "Options: Curr=USD, Mag=Actuals")</f>
        <v>0</v>
      </c>
      <c r="AW623" s="6">
        <f>_xll.SNL.Clients.Office.Excel.Functions.SPG($D623, AW$1, $F623, "Options: Curr=USD, Mag=Actuals")</f>
        <v>0</v>
      </c>
      <c r="AX623" s="6">
        <f>_xll.SNL.Clients.Office.Excel.Functions.SPG($D623, AX$1, $F623, "Options: Curr=USD, Mag=Actuals")</f>
        <v>0</v>
      </c>
      <c r="AY623" s="6">
        <f>_xll.SNL.Clients.Office.Excel.Functions.SPG($D623, AY$1, $F623, "Options: Curr=USD, Mag=Actuals")</f>
        <v>0</v>
      </c>
      <c r="AZ623" s="6">
        <f>_xll.SNL.Clients.Office.Excel.Functions.SPG($D623, AZ$1, $F623, "Options: Curr=USD, Mag=Actuals")</f>
        <v>0</v>
      </c>
      <c r="BA623" s="6">
        <f>_xll.SNL.Clients.Office.Excel.Functions.SPG($D623, BA$1, $F623, "Options: Curr=USD, Mag=Actuals")</f>
        <v>0</v>
      </c>
      <c r="BB623" s="6">
        <f>_xll.SNL.Clients.Office.Excel.Functions.SPG($D623, BB$1, $F623, "Options: Curr=USD, Mag=Actuals")</f>
        <v>0</v>
      </c>
      <c r="BC623" s="6">
        <f>_xll.SNL.Clients.Office.Excel.Functions.SPG($D623, BC$1, $F623, "Options: Curr=USD, Mag=Actuals")</f>
        <v>0</v>
      </c>
      <c r="BD623" s="6">
        <f>_xll.SNL.Clients.Office.Excel.Functions.SPG($D623, BD$1, $F623, "Options: Curr=USD, Mag=Actuals")</f>
        <v>0</v>
      </c>
      <c r="BE623" s="6">
        <f>_xll.SNL.Clients.Office.Excel.Functions.SPG($D623, BE$1, $F623, "Options: Curr=USD, Mag=Actuals")</f>
        <v>0</v>
      </c>
      <c r="BF623" s="6">
        <f>_xll.SNL.Clients.Office.Excel.Functions.SPG($D623, BF$1, $F623, "Options: Curr=USD, Mag=Actuals")</f>
        <v>0</v>
      </c>
      <c r="BG623" s="6">
        <f>_xll.SNL.Clients.Office.Excel.Functions.SPG($D623, BG$1, $F623, "Options: Curr=USD, Mag=Actuals")</f>
        <v>0</v>
      </c>
      <c r="BH623" s="6">
        <f>_xll.SNL.Clients.Office.Excel.Functions.SPG($D623, BH$1, $F623, "Options: Curr=USD, Mag=Actuals")</f>
        <v>0</v>
      </c>
      <c r="BI623" s="6">
        <f>_xll.SNL.Clients.Office.Excel.Functions.SPG($D623, BI$1, $F623, "Options: Curr=USD, Mag=Actuals")</f>
        <v>0</v>
      </c>
      <c r="BJ623" s="6">
        <f>_xll.SNL.Clients.Office.Excel.Functions.SPG($D623, BJ$1, $F623, "Options: Curr=USD, Mag=Actuals")</f>
        <v>0</v>
      </c>
      <c r="BK623" s="6">
        <f>_xll.SNL.Clients.Office.Excel.Functions.SPG($D623, BK$1, $F623, "Options: Curr=USD, Mag=Actuals")</f>
        <v>0</v>
      </c>
      <c r="BL623" s="6">
        <f>_xll.SNL.Clients.Office.Excel.Functions.SPG($D623, BL$1, $F623, "Options: Curr=USD, Mag=Actuals")</f>
        <v>0</v>
      </c>
      <c r="BM623" s="6">
        <f>_xll.SNL.Clients.Office.Excel.Functions.SPG($D623, BM$1, $F623, "Options: Curr=USD, Mag=Actuals")</f>
        <v>0</v>
      </c>
      <c r="BN623" s="6">
        <f>_xll.SNL.Clients.Office.Excel.Functions.SPG($D623, BN$1, $F623, "Options: Curr=USD, Mag=Actuals")</f>
        <v>0</v>
      </c>
      <c r="BO623" s="6">
        <f>_xll.SNL.Clients.Office.Excel.Functions.SPG($D623, BO$1, $F623, "Options: Curr=USD, Mag=Actuals")</f>
        <v>0</v>
      </c>
      <c r="BP623" s="6">
        <f>_xll.SNL.Clients.Office.Excel.Functions.SPG($D623, BP$1, $F623, "Options: Curr=USD, Mag=Actuals")</f>
        <v>0</v>
      </c>
      <c r="BQ623" s="6">
        <f>_xll.SNL.Clients.Office.Excel.Functions.SPG($D623, BQ$1, $F623, "Options: Curr=USD, Mag=Actuals")</f>
        <v>0</v>
      </c>
      <c r="BR623" s="6">
        <f>_xll.SNL.Clients.Office.Excel.Functions.SPG($D623, BR$1, $F623, "Options: Curr=USD, Mag=Actuals")</f>
        <v>0</v>
      </c>
      <c r="BS623" s="6">
        <f>_xll.SNL.Clients.Office.Excel.Functions.SPG($D623, BS$1, $F623, "Options: Curr=USD, Mag=Actuals")</f>
        <v>0</v>
      </c>
      <c r="BT623" s="6">
        <f>_xll.SNL.Clients.Office.Excel.Functions.SPG($D623, BT$1, $F623, "Options: Curr=USD, Mag=Actuals")</f>
        <v>0</v>
      </c>
      <c r="BU623" s="6">
        <f>_xll.SNL.Clients.Office.Excel.Functions.SPG($D623, BU$1, $F623, "Options: Curr=USD, Mag=Actuals")</f>
        <v>0</v>
      </c>
      <c r="BV623" s="6">
        <f>_xll.SNL.Clients.Office.Excel.Functions.SPG($D623, BV$1, $F623, "Options: Curr=USD, Mag=Actuals")</f>
        <v>0</v>
      </c>
      <c r="BW623" s="6">
        <f>_xll.SNL.Clients.Office.Excel.Functions.SPG($D623, BW$1, $F623, "Options: Curr=USD, Mag=Actuals")</f>
        <v>0</v>
      </c>
      <c r="BX623" s="6">
        <f>_xll.SNL.Clients.Office.Excel.Functions.SPG($D623, BX$1, $F623, "Options: Curr=USD, Mag=Actuals")</f>
        <v>0</v>
      </c>
      <c r="BY623" s="6">
        <f>_xll.SNL.Clients.Office.Excel.Functions.SPG($D623, BY$1, $F623, "Options: Curr=USD, Mag=Actuals")</f>
        <v>0</v>
      </c>
      <c r="BZ623" s="6">
        <f>_xll.SNL.Clients.Office.Excel.Functions.SPG($D623, BZ$1, $F623, "Options: Curr=USD, Mag=Actuals")</f>
        <v>0</v>
      </c>
      <c r="CA623" s="6" t="str">
        <f>_xll.SNL.Clients.Office.Excel.Functions.SPG($D623, CA$1, $F623, "Options: Curr=USD, Mag=Actuals")</f>
        <v>Nonperforming Loans</v>
      </c>
      <c r="CB623" s="6">
        <f>_xll.SNL.Clients.Office.Excel.Functions.SPG($D623, CB$1, $F623, "Options: Curr=USD, Mag=Actuals")</f>
        <v>0</v>
      </c>
      <c r="CC623" s="6">
        <f>_xll.SNL.Clients.Office.Excel.Functions.SPG($D623, CC$1, $F623, "Options: Curr=USD, Mag=Actuals")</f>
        <v>0</v>
      </c>
      <c r="CD623" s="6">
        <f>_xll.SNL.Clients.Office.Excel.Functions.SPG($D623, CD$1, $F623, "Options: Curr=USD, Mag=Actuals")</f>
        <v>0</v>
      </c>
      <c r="CE623" s="6">
        <f>_xll.SNL.Clients.Office.Excel.Functions.SPG($D623, CE$1, $F623, "Options: Curr=USD, Mag=Actuals")</f>
        <v>0</v>
      </c>
      <c r="CF623" s="6">
        <f>_xll.SNL.Clients.Office.Excel.Functions.SPG($D623, CF$1, $F623, "Options: Curr=USD, Mag=Actuals")</f>
        <v>0</v>
      </c>
      <c r="CG623" s="6">
        <f>_xll.SNL.Clients.Office.Excel.Functions.SPG($D623, CG$1, $F623, "Options: Curr=USD, Mag=Actuals")</f>
        <v>0</v>
      </c>
    </row>
    <row r="624" spans="1:85" x14ac:dyDescent="0.3">
      <c r="A624" s="10" t="s">
        <v>99</v>
      </c>
      <c r="B624" s="10" t="s">
        <v>85</v>
      </c>
      <c r="C624" s="10" t="s">
        <v>12</v>
      </c>
      <c r="D624">
        <v>4087990</v>
      </c>
      <c r="E624" s="10" t="s">
        <v>24</v>
      </c>
      <c r="F624" s="10" t="s">
        <v>7</v>
      </c>
      <c r="G624">
        <v>117.97</v>
      </c>
      <c r="H624">
        <v>454.3</v>
      </c>
      <c r="I624">
        <v>336.33</v>
      </c>
      <c r="J624">
        <v>4970.91</v>
      </c>
      <c r="K624">
        <v>39201.57</v>
      </c>
      <c r="L624">
        <v>2.72</v>
      </c>
      <c r="M624">
        <v>4480.800861167314</v>
      </c>
      <c r="N624">
        <v>126.8</v>
      </c>
      <c r="O624">
        <v>-0.69</v>
      </c>
      <c r="P624">
        <v>0.01</v>
      </c>
      <c r="Q624">
        <v>107.77</v>
      </c>
      <c r="R624">
        <v>114.9</v>
      </c>
      <c r="S624" t="str">
        <f>_xll.SNL.Clients.Office.Excel.Functions.SPG(D624, S$1, F624, "Options: Curr=USD, Mag=Actuals")</f>
        <v>Mizuho Financial Group, Inc. (TSE:8411)</v>
      </c>
      <c r="T624" t="str">
        <f>_xll.SNL.Clients.Office.Excel.Functions.SPG($D624, T$1, $F624, "Options: Curr=USD, Mag=Actuals")</f>
        <v>Mizuho Financial Group, Inc.</v>
      </c>
      <c r="U624" s="6">
        <f>_xll.SNL.Clients.Office.Excel.Functions.SPG($D624, U$1, $F624, "Options: Curr=USD, Mag=Actuals")</f>
        <v>0</v>
      </c>
      <c r="V624" t="str">
        <f>_xll.SNL.Clients.Office.Excel.Functions.SPG($D624, V$1, $F624, "Options: Curr=USD, Mag=Actuals")</f>
        <v>TSE:8411</v>
      </c>
      <c r="W624" t="str">
        <f>_xll.SNL.Clients.Office.Excel.Functions.SPG($D624, W$1, $F624, "Options: Curr=USD, Mag=Actuals")</f>
        <v>Bank</v>
      </c>
      <c r="X624" s="6">
        <f>_xll.SNL.Clients.Office.Excel.Functions.SPG($D624, X$1, $F624, "Options: Curr=USD, Mag=Actuals")</f>
        <v>0</v>
      </c>
      <c r="Y624" s="6">
        <f>_xll.SNL.Clients.Office.Excel.Functions.SPG($D624, Y$1, $F624, "Options: Curr=USD, Mag=Actuals")</f>
        <v>0</v>
      </c>
      <c r="Z624" s="6">
        <f>_xll.SNL.Clients.Office.Excel.Functions.SPG($D624, Z$1, $F624, "Options: Curr=USD, Mag=Actuals")</f>
        <v>0</v>
      </c>
      <c r="AA624" s="6">
        <f>_xll.SNL.Clients.Office.Excel.Functions.SPG($D624, AA$1, $F624, "Options: Curr=USD, Mag=Actuals")</f>
        <v>0</v>
      </c>
      <c r="AB624" s="6">
        <f>_xll.SNL.Clients.Office.Excel.Functions.SPG($D624, AB$1, $F624, "Options: Curr=USD, Mag=Actuals")</f>
        <v>0</v>
      </c>
      <c r="AC624" s="6">
        <f>_xll.SNL.Clients.Office.Excel.Functions.SPG($D624, AC$1, $F624, "Options: Curr=USD, Mag=Actuals")</f>
        <v>0</v>
      </c>
      <c r="AD624" s="6">
        <f>_xll.SNL.Clients.Office.Excel.Functions.SPG($D624, AD$1, $F624, "Options: Curr=USD, Mag=Actuals")</f>
        <v>0</v>
      </c>
      <c r="AE624" s="6">
        <f>_xll.SNL.Clients.Office.Excel.Functions.SPG($D624, AE$1, $F624, "Options: Curr=USD, Mag=Actuals")</f>
        <v>0</v>
      </c>
      <c r="AF624" s="6">
        <f>_xll.SNL.Clients.Office.Excel.Functions.SPG($D624, AF$1, $F624, "Options: Curr=USD, Mag=Actuals")</f>
        <v>0</v>
      </c>
      <c r="AG624" s="6">
        <f>_xll.SNL.Clients.Office.Excel.Functions.SPG($D624, AG$1, $F624, "Options: Curr=USD, Mag=Actuals")</f>
        <v>0</v>
      </c>
      <c r="AH624" s="6">
        <f>_xll.SNL.Clients.Office.Excel.Functions.SPG($D624, AH$1, $F624, "Options: Curr=USD, Mag=Actuals")</f>
        <v>0</v>
      </c>
      <c r="AI624" s="6" t="str">
        <f>_xll.SNL.Clients.Office.Excel.Functions.SPG($D624, AI$1, $F624, "Options: Curr=USD, Mag=Actuals")</f>
        <v/>
      </c>
      <c r="AJ624" s="6" t="str">
        <f>_xll.SNL.Clients.Office.Excel.Functions.SPG($D624, AJ$1, $F624, "Options: Curr=USD, Mag=Actuals")</f>
        <v>#INVALID FUNCTION PARAMETER</v>
      </c>
      <c r="AK624" s="6" t="str">
        <f>_xll.SNL.Clients.Office.Excel.Functions.SPG($D624, AK$1, $F624, "Options: Curr=USD, Mag=Actuals")</f>
        <v>#INVALID FUNCTION PARAMETER</v>
      </c>
      <c r="AL624" s="6" t="str">
        <f>_xll.SNL.Clients.Office.Excel.Functions.SPG($D624, AL$1, $F624, "Options: Curr=USD, Mag=Actuals")</f>
        <v>#INVALID FUNCTION PARAMETER</v>
      </c>
      <c r="AM624" s="6" t="str">
        <f>_xll.SNL.Clients.Office.Excel.Functions.SPG($D624, AM$1, $F624, "Options: Curr=USD, Mag=Actuals")</f>
        <v>#INVALID FUNCTION PARAMETER</v>
      </c>
      <c r="AN624" s="6">
        <f>_xll.SNL.Clients.Office.Excel.Functions.SPG($D624, AN$1, $F624, "Options: Curr=USD, Mag=Actuals")</f>
        <v>0</v>
      </c>
      <c r="AO624" s="6">
        <f>_xll.SNL.Clients.Office.Excel.Functions.SPG($D624, AO$1, $F624, "Options: Curr=USD, Mag=Actuals")</f>
        <v>0</v>
      </c>
      <c r="AP624" s="6">
        <f>_xll.SNL.Clients.Office.Excel.Functions.SPG($D624, AP$1, $F624, "Options: Curr=USD, Mag=Actuals")</f>
        <v>0</v>
      </c>
      <c r="AQ624" s="6">
        <f>_xll.SNL.Clients.Office.Excel.Functions.SPG($D624, AQ$1, $F624, "Options: Curr=USD, Mag=Actuals")</f>
        <v>0</v>
      </c>
      <c r="AR624" s="6">
        <f>_xll.SNL.Clients.Office.Excel.Functions.SPG($D624, AR$1, $F624, "Options: Curr=USD, Mag=Actuals")</f>
        <v>0</v>
      </c>
      <c r="AS624" s="6">
        <f>_xll.SNL.Clients.Office.Excel.Functions.SPG($D624, AS$1, $F624, "Options: Curr=USD, Mag=Actuals")</f>
        <v>0</v>
      </c>
      <c r="AT624" s="6">
        <f>_xll.SNL.Clients.Office.Excel.Functions.SPG($D624, AT$1, $F624, "Options: Curr=USD, Mag=Actuals")</f>
        <v>0</v>
      </c>
      <c r="AU624" s="6">
        <f>_xll.SNL.Clients.Office.Excel.Functions.SPG($D624, AU$1, $F624, "Options: Curr=USD, Mag=Actuals")</f>
        <v>0</v>
      </c>
      <c r="AV624" s="6">
        <f>_xll.SNL.Clients.Office.Excel.Functions.SPG($D624, AV$1, $F624, "Options: Curr=USD, Mag=Actuals")</f>
        <v>0</v>
      </c>
      <c r="AW624" s="6">
        <f>_xll.SNL.Clients.Office.Excel.Functions.SPG($D624, AW$1, $F624, "Options: Curr=USD, Mag=Actuals")</f>
        <v>0</v>
      </c>
      <c r="AX624" s="6">
        <f>_xll.SNL.Clients.Office.Excel.Functions.SPG($D624, AX$1, $F624, "Options: Curr=USD, Mag=Actuals")</f>
        <v>0</v>
      </c>
      <c r="AY624" s="6">
        <f>_xll.SNL.Clients.Office.Excel.Functions.SPG($D624, AY$1, $F624, "Options: Curr=USD, Mag=Actuals")</f>
        <v>0</v>
      </c>
      <c r="AZ624" s="6">
        <f>_xll.SNL.Clients.Office.Excel.Functions.SPG($D624, AZ$1, $F624, "Options: Curr=USD, Mag=Actuals")</f>
        <v>0</v>
      </c>
      <c r="BA624" s="6">
        <f>_xll.SNL.Clients.Office.Excel.Functions.SPG($D624, BA$1, $F624, "Options: Curr=USD, Mag=Actuals")</f>
        <v>0</v>
      </c>
      <c r="BB624" s="6">
        <f>_xll.SNL.Clients.Office.Excel.Functions.SPG($D624, BB$1, $F624, "Options: Curr=USD, Mag=Actuals")</f>
        <v>0</v>
      </c>
      <c r="BC624" s="6">
        <f>_xll.SNL.Clients.Office.Excel.Functions.SPG($D624, BC$1, $F624, "Options: Curr=USD, Mag=Actuals")</f>
        <v>0</v>
      </c>
      <c r="BD624" s="6">
        <f>_xll.SNL.Clients.Office.Excel.Functions.SPG($D624, BD$1, $F624, "Options: Curr=USD, Mag=Actuals")</f>
        <v>0</v>
      </c>
      <c r="BE624" s="6">
        <f>_xll.SNL.Clients.Office.Excel.Functions.SPG($D624, BE$1, $F624, "Options: Curr=USD, Mag=Actuals")</f>
        <v>0</v>
      </c>
      <c r="BF624" s="6">
        <f>_xll.SNL.Clients.Office.Excel.Functions.SPG($D624, BF$1, $F624, "Options: Curr=USD, Mag=Actuals")</f>
        <v>0</v>
      </c>
      <c r="BG624" s="6">
        <f>_xll.SNL.Clients.Office.Excel.Functions.SPG($D624, BG$1, $F624, "Options: Curr=USD, Mag=Actuals")</f>
        <v>0</v>
      </c>
      <c r="BH624" s="6">
        <f>_xll.SNL.Clients.Office.Excel.Functions.SPG($D624, BH$1, $F624, "Options: Curr=USD, Mag=Actuals")</f>
        <v>0</v>
      </c>
      <c r="BI624" s="6">
        <f>_xll.SNL.Clients.Office.Excel.Functions.SPG($D624, BI$1, $F624, "Options: Curr=USD, Mag=Actuals")</f>
        <v>0</v>
      </c>
      <c r="BJ624" s="6">
        <f>_xll.SNL.Clients.Office.Excel.Functions.SPG($D624, BJ$1, $F624, "Options: Curr=USD, Mag=Actuals")</f>
        <v>0</v>
      </c>
      <c r="BK624" s="6">
        <f>_xll.SNL.Clients.Office.Excel.Functions.SPG($D624, BK$1, $F624, "Options: Curr=USD, Mag=Actuals")</f>
        <v>0</v>
      </c>
      <c r="BL624" s="6">
        <f>_xll.SNL.Clients.Office.Excel.Functions.SPG($D624, BL$1, $F624, "Options: Curr=USD, Mag=Actuals")</f>
        <v>0</v>
      </c>
      <c r="BM624" s="6">
        <f>_xll.SNL.Clients.Office.Excel.Functions.SPG($D624, BM$1, $F624, "Options: Curr=USD, Mag=Actuals")</f>
        <v>0</v>
      </c>
      <c r="BN624" s="6">
        <f>_xll.SNL.Clients.Office.Excel.Functions.SPG($D624, BN$1, $F624, "Options: Curr=USD, Mag=Actuals")</f>
        <v>0</v>
      </c>
      <c r="BO624" s="6">
        <f>_xll.SNL.Clients.Office.Excel.Functions.SPG($D624, BO$1, $F624, "Options: Curr=USD, Mag=Actuals")</f>
        <v>0</v>
      </c>
      <c r="BP624" s="6">
        <f>_xll.SNL.Clients.Office.Excel.Functions.SPG($D624, BP$1, $F624, "Options: Curr=USD, Mag=Actuals")</f>
        <v>0</v>
      </c>
      <c r="BQ624" s="6">
        <f>_xll.SNL.Clients.Office.Excel.Functions.SPG($D624, BQ$1, $F624, "Options: Curr=USD, Mag=Actuals")</f>
        <v>0</v>
      </c>
      <c r="BR624" s="6">
        <f>_xll.SNL.Clients.Office.Excel.Functions.SPG($D624, BR$1, $F624, "Options: Curr=USD, Mag=Actuals")</f>
        <v>0</v>
      </c>
      <c r="BS624" s="6">
        <f>_xll.SNL.Clients.Office.Excel.Functions.SPG($D624, BS$1, $F624, "Options: Curr=USD, Mag=Actuals")</f>
        <v>0</v>
      </c>
      <c r="BT624" s="6">
        <f>_xll.SNL.Clients.Office.Excel.Functions.SPG($D624, BT$1, $F624, "Options: Curr=USD, Mag=Actuals")</f>
        <v>0</v>
      </c>
      <c r="BU624" s="6">
        <f>_xll.SNL.Clients.Office.Excel.Functions.SPG($D624, BU$1, $F624, "Options: Curr=USD, Mag=Actuals")</f>
        <v>0</v>
      </c>
      <c r="BV624" s="6">
        <f>_xll.SNL.Clients.Office.Excel.Functions.SPG($D624, BV$1, $F624, "Options: Curr=USD, Mag=Actuals")</f>
        <v>0</v>
      </c>
      <c r="BW624" s="6">
        <f>_xll.SNL.Clients.Office.Excel.Functions.SPG($D624, BW$1, $F624, "Options: Curr=USD, Mag=Actuals")</f>
        <v>0</v>
      </c>
      <c r="BX624" s="6">
        <f>_xll.SNL.Clients.Office.Excel.Functions.SPG($D624, BX$1, $F624, "Options: Curr=USD, Mag=Actuals")</f>
        <v>0</v>
      </c>
      <c r="BY624" s="6">
        <f>_xll.SNL.Clients.Office.Excel.Functions.SPG($D624, BY$1, $F624, "Options: Curr=USD, Mag=Actuals")</f>
        <v>0</v>
      </c>
      <c r="BZ624" s="6">
        <f>_xll.SNL.Clients.Office.Excel.Functions.SPG($D624, BZ$1, $F624, "Options: Curr=USD, Mag=Actuals")</f>
        <v>0</v>
      </c>
      <c r="CA624" s="6" t="str">
        <f>_xll.SNL.Clients.Office.Excel.Functions.SPG($D624, CA$1, $F624, "Options: Curr=USD, Mag=Actuals")</f>
        <v>Nonperforming Loans</v>
      </c>
      <c r="CB624" s="6">
        <f>_xll.SNL.Clients.Office.Excel.Functions.SPG($D624, CB$1, $F624, "Options: Curr=USD, Mag=Actuals")</f>
        <v>0</v>
      </c>
      <c r="CC624" s="6">
        <f>_xll.SNL.Clients.Office.Excel.Functions.SPG($D624, CC$1, $F624, "Options: Curr=USD, Mag=Actuals")</f>
        <v>0</v>
      </c>
      <c r="CD624" s="6">
        <f>_xll.SNL.Clients.Office.Excel.Functions.SPG($D624, CD$1, $F624, "Options: Curr=USD, Mag=Actuals")</f>
        <v>0</v>
      </c>
      <c r="CE624" s="6">
        <f>_xll.SNL.Clients.Office.Excel.Functions.SPG($D624, CE$1, $F624, "Options: Curr=USD, Mag=Actuals")</f>
        <v>0</v>
      </c>
      <c r="CF624" s="6">
        <f>_xll.SNL.Clients.Office.Excel.Functions.SPG($D624, CF$1, $F624, "Options: Curr=USD, Mag=Actuals")</f>
        <v>0</v>
      </c>
      <c r="CG624" s="6">
        <f>_xll.SNL.Clients.Office.Excel.Functions.SPG($D624, CG$1, $F624, "Options: Curr=USD, Mag=Actuals")</f>
        <v>0</v>
      </c>
    </row>
    <row r="625" spans="1:85" x14ac:dyDescent="0.3">
      <c r="A625" s="10" t="s">
        <v>99</v>
      </c>
      <c r="B625" s="10" t="s">
        <v>85</v>
      </c>
      <c r="C625" s="10" t="s">
        <v>12</v>
      </c>
      <c r="D625">
        <v>4087990</v>
      </c>
      <c r="E625" s="10" t="s">
        <v>24</v>
      </c>
      <c r="F625" s="10" t="s">
        <v>59</v>
      </c>
      <c r="G625">
        <v>72.849999999999994</v>
      </c>
      <c r="H625">
        <v>379.09</v>
      </c>
      <c r="I625">
        <v>306.24</v>
      </c>
      <c r="J625">
        <v>4377.07</v>
      </c>
      <c r="K625">
        <v>34447.300000000003</v>
      </c>
      <c r="L625">
        <v>0.4</v>
      </c>
      <c r="M625">
        <v>3991.7074073411754</v>
      </c>
      <c r="N625">
        <v>127.07</v>
      </c>
      <c r="O625">
        <v>-0.69</v>
      </c>
      <c r="P625">
        <v>-2.3199999999999998</v>
      </c>
      <c r="Q625">
        <v>121.53</v>
      </c>
      <c r="R625">
        <v>131.80000000000001</v>
      </c>
      <c r="S625" t="str">
        <f>_xll.SNL.Clients.Office.Excel.Functions.SPG(D625, S$1, F625, "Options: Curr=USD, Mag=Actuals")</f>
        <v>Mizuho Financial Group, Inc. (TSE:8411)</v>
      </c>
      <c r="T625" t="str">
        <f>_xll.SNL.Clients.Office.Excel.Functions.SPG($D625, T$1, $F625, "Options: Curr=USD, Mag=Actuals")</f>
        <v>Mizuho Financial Group, Inc.</v>
      </c>
      <c r="U625" s="6">
        <f>_xll.SNL.Clients.Office.Excel.Functions.SPG($D625, U$1, $F625, "Options: Curr=USD, Mag=Actuals")</f>
        <v>0</v>
      </c>
      <c r="V625" t="str">
        <f>_xll.SNL.Clients.Office.Excel.Functions.SPG($D625, V$1, $F625, "Options: Curr=USD, Mag=Actuals")</f>
        <v>TSE:8411</v>
      </c>
      <c r="W625" t="str">
        <f>_xll.SNL.Clients.Office.Excel.Functions.SPG($D625, W$1, $F625, "Options: Curr=USD, Mag=Actuals")</f>
        <v>Bank</v>
      </c>
      <c r="X625" s="6">
        <f>_xll.SNL.Clients.Office.Excel.Functions.SPG($D625, X$1, $F625, "Options: Curr=USD, Mag=Actuals")</f>
        <v>0</v>
      </c>
      <c r="Y625" s="6">
        <f>_xll.SNL.Clients.Office.Excel.Functions.SPG($D625, Y$1, $F625, "Options: Curr=USD, Mag=Actuals")</f>
        <v>0</v>
      </c>
      <c r="Z625" s="6">
        <f>_xll.SNL.Clients.Office.Excel.Functions.SPG($D625, Z$1, $F625, "Options: Curr=USD, Mag=Actuals")</f>
        <v>0</v>
      </c>
      <c r="AA625" s="6">
        <f>_xll.SNL.Clients.Office.Excel.Functions.SPG($D625, AA$1, $F625, "Options: Curr=USD, Mag=Actuals")</f>
        <v>0</v>
      </c>
      <c r="AB625" s="6">
        <f>_xll.SNL.Clients.Office.Excel.Functions.SPG($D625, AB$1, $F625, "Options: Curr=USD, Mag=Actuals")</f>
        <v>0</v>
      </c>
      <c r="AC625" s="6">
        <f>_xll.SNL.Clients.Office.Excel.Functions.SPG($D625, AC$1, $F625, "Options: Curr=USD, Mag=Actuals")</f>
        <v>0</v>
      </c>
      <c r="AD625" s="6">
        <f>_xll.SNL.Clients.Office.Excel.Functions.SPG($D625, AD$1, $F625, "Options: Curr=USD, Mag=Actuals")</f>
        <v>0</v>
      </c>
      <c r="AE625" s="6">
        <f>_xll.SNL.Clients.Office.Excel.Functions.SPG($D625, AE$1, $F625, "Options: Curr=USD, Mag=Actuals")</f>
        <v>0</v>
      </c>
      <c r="AF625" s="6">
        <f>_xll.SNL.Clients.Office.Excel.Functions.SPG($D625, AF$1, $F625, "Options: Curr=USD, Mag=Actuals")</f>
        <v>0</v>
      </c>
      <c r="AG625" s="6">
        <f>_xll.SNL.Clients.Office.Excel.Functions.SPG($D625, AG$1, $F625, "Options: Curr=USD, Mag=Actuals")</f>
        <v>0</v>
      </c>
      <c r="AH625" s="6">
        <f>_xll.SNL.Clients.Office.Excel.Functions.SPG($D625, AH$1, $F625, "Options: Curr=USD, Mag=Actuals")</f>
        <v>0</v>
      </c>
      <c r="AI625" s="6" t="str">
        <f>_xll.SNL.Clients.Office.Excel.Functions.SPG($D625, AI$1, $F625, "Options: Curr=USD, Mag=Actuals")</f>
        <v/>
      </c>
      <c r="AJ625" s="6" t="str">
        <f>_xll.SNL.Clients.Office.Excel.Functions.SPG($D625, AJ$1, $F625, "Options: Curr=USD, Mag=Actuals")</f>
        <v>#INVALID FUNCTION PARAMETER</v>
      </c>
      <c r="AK625" s="6" t="str">
        <f>_xll.SNL.Clients.Office.Excel.Functions.SPG($D625, AK$1, $F625, "Options: Curr=USD, Mag=Actuals")</f>
        <v>#INVALID FUNCTION PARAMETER</v>
      </c>
      <c r="AL625" s="6" t="str">
        <f>_xll.SNL.Clients.Office.Excel.Functions.SPG($D625, AL$1, $F625, "Options: Curr=USD, Mag=Actuals")</f>
        <v>#INVALID FUNCTION PARAMETER</v>
      </c>
      <c r="AM625" s="6" t="str">
        <f>_xll.SNL.Clients.Office.Excel.Functions.SPG($D625, AM$1, $F625, "Options: Curr=USD, Mag=Actuals")</f>
        <v>#INVALID FUNCTION PARAMETER</v>
      </c>
      <c r="AN625" s="6">
        <f>_xll.SNL.Clients.Office.Excel.Functions.SPG($D625, AN$1, $F625, "Options: Curr=USD, Mag=Actuals")</f>
        <v>0</v>
      </c>
      <c r="AO625" s="6">
        <f>_xll.SNL.Clients.Office.Excel.Functions.SPG($D625, AO$1, $F625, "Options: Curr=USD, Mag=Actuals")</f>
        <v>0</v>
      </c>
      <c r="AP625" s="6">
        <f>_xll.SNL.Clients.Office.Excel.Functions.SPG($D625, AP$1, $F625, "Options: Curr=USD, Mag=Actuals")</f>
        <v>0</v>
      </c>
      <c r="AQ625" s="6">
        <f>_xll.SNL.Clients.Office.Excel.Functions.SPG($D625, AQ$1, $F625, "Options: Curr=USD, Mag=Actuals")</f>
        <v>0</v>
      </c>
      <c r="AR625" s="6">
        <f>_xll.SNL.Clients.Office.Excel.Functions.SPG($D625, AR$1, $F625, "Options: Curr=USD, Mag=Actuals")</f>
        <v>0</v>
      </c>
      <c r="AS625" s="6">
        <f>_xll.SNL.Clients.Office.Excel.Functions.SPG($D625, AS$1, $F625, "Options: Curr=USD, Mag=Actuals")</f>
        <v>0</v>
      </c>
      <c r="AT625" s="6">
        <f>_xll.SNL.Clients.Office.Excel.Functions.SPG($D625, AT$1, $F625, "Options: Curr=USD, Mag=Actuals")</f>
        <v>0</v>
      </c>
      <c r="AU625" s="6">
        <f>_xll.SNL.Clients.Office.Excel.Functions.SPG($D625, AU$1, $F625, "Options: Curr=USD, Mag=Actuals")</f>
        <v>0</v>
      </c>
      <c r="AV625" s="6">
        <f>_xll.SNL.Clients.Office.Excel.Functions.SPG($D625, AV$1, $F625, "Options: Curr=USD, Mag=Actuals")</f>
        <v>0</v>
      </c>
      <c r="AW625" s="6">
        <f>_xll.SNL.Clients.Office.Excel.Functions.SPG($D625, AW$1, $F625, "Options: Curr=USD, Mag=Actuals")</f>
        <v>0</v>
      </c>
      <c r="AX625" s="6">
        <f>_xll.SNL.Clients.Office.Excel.Functions.SPG($D625, AX$1, $F625, "Options: Curr=USD, Mag=Actuals")</f>
        <v>0</v>
      </c>
      <c r="AY625" s="6">
        <f>_xll.SNL.Clients.Office.Excel.Functions.SPG($D625, AY$1, $F625, "Options: Curr=USD, Mag=Actuals")</f>
        <v>0</v>
      </c>
      <c r="AZ625" s="6">
        <f>_xll.SNL.Clients.Office.Excel.Functions.SPG($D625, AZ$1, $F625, "Options: Curr=USD, Mag=Actuals")</f>
        <v>0</v>
      </c>
      <c r="BA625" s="6">
        <f>_xll.SNL.Clients.Office.Excel.Functions.SPG($D625, BA$1, $F625, "Options: Curr=USD, Mag=Actuals")</f>
        <v>0</v>
      </c>
      <c r="BB625" s="6">
        <f>_xll.SNL.Clients.Office.Excel.Functions.SPG($D625, BB$1, $F625, "Options: Curr=USD, Mag=Actuals")</f>
        <v>0</v>
      </c>
      <c r="BC625" s="6">
        <f>_xll.SNL.Clients.Office.Excel.Functions.SPG($D625, BC$1, $F625, "Options: Curr=USD, Mag=Actuals")</f>
        <v>0</v>
      </c>
      <c r="BD625" s="6">
        <f>_xll.SNL.Clients.Office.Excel.Functions.SPG($D625, BD$1, $F625, "Options: Curr=USD, Mag=Actuals")</f>
        <v>0</v>
      </c>
      <c r="BE625" s="6">
        <f>_xll.SNL.Clients.Office.Excel.Functions.SPG($D625, BE$1, $F625, "Options: Curr=USD, Mag=Actuals")</f>
        <v>0</v>
      </c>
      <c r="BF625" s="6">
        <f>_xll.SNL.Clients.Office.Excel.Functions.SPG($D625, BF$1, $F625, "Options: Curr=USD, Mag=Actuals")</f>
        <v>0</v>
      </c>
      <c r="BG625" s="6">
        <f>_xll.SNL.Clients.Office.Excel.Functions.SPG($D625, BG$1, $F625, "Options: Curr=USD, Mag=Actuals")</f>
        <v>0</v>
      </c>
      <c r="BH625" s="6">
        <f>_xll.SNL.Clients.Office.Excel.Functions.SPG($D625, BH$1, $F625, "Options: Curr=USD, Mag=Actuals")</f>
        <v>0</v>
      </c>
      <c r="BI625" s="6">
        <f>_xll.SNL.Clients.Office.Excel.Functions.SPG($D625, BI$1, $F625, "Options: Curr=USD, Mag=Actuals")</f>
        <v>0</v>
      </c>
      <c r="BJ625" s="6">
        <f>_xll.SNL.Clients.Office.Excel.Functions.SPG($D625, BJ$1, $F625, "Options: Curr=USD, Mag=Actuals")</f>
        <v>0</v>
      </c>
      <c r="BK625" s="6">
        <f>_xll.SNL.Clients.Office.Excel.Functions.SPG($D625, BK$1, $F625, "Options: Curr=USD, Mag=Actuals")</f>
        <v>0</v>
      </c>
      <c r="BL625" s="6">
        <f>_xll.SNL.Clients.Office.Excel.Functions.SPG($D625, BL$1, $F625, "Options: Curr=USD, Mag=Actuals")</f>
        <v>0</v>
      </c>
      <c r="BM625" s="6">
        <f>_xll.SNL.Clients.Office.Excel.Functions.SPG($D625, BM$1, $F625, "Options: Curr=USD, Mag=Actuals")</f>
        <v>0</v>
      </c>
      <c r="BN625" s="6">
        <f>_xll.SNL.Clients.Office.Excel.Functions.SPG($D625, BN$1, $F625, "Options: Curr=USD, Mag=Actuals")</f>
        <v>0</v>
      </c>
      <c r="BO625" s="6">
        <f>_xll.SNL.Clients.Office.Excel.Functions.SPG($D625, BO$1, $F625, "Options: Curr=USD, Mag=Actuals")</f>
        <v>0</v>
      </c>
      <c r="BP625" s="6">
        <f>_xll.SNL.Clients.Office.Excel.Functions.SPG($D625, BP$1, $F625, "Options: Curr=USD, Mag=Actuals")</f>
        <v>0</v>
      </c>
      <c r="BQ625" s="6">
        <f>_xll.SNL.Clients.Office.Excel.Functions.SPG($D625, BQ$1, $F625, "Options: Curr=USD, Mag=Actuals")</f>
        <v>0</v>
      </c>
      <c r="BR625" s="6">
        <f>_xll.SNL.Clients.Office.Excel.Functions.SPG($D625, BR$1, $F625, "Options: Curr=USD, Mag=Actuals")</f>
        <v>0</v>
      </c>
      <c r="BS625" s="6">
        <f>_xll.SNL.Clients.Office.Excel.Functions.SPG($D625, BS$1, $F625, "Options: Curr=USD, Mag=Actuals")</f>
        <v>0</v>
      </c>
      <c r="BT625" s="6">
        <f>_xll.SNL.Clients.Office.Excel.Functions.SPG($D625, BT$1, $F625, "Options: Curr=USD, Mag=Actuals")</f>
        <v>0</v>
      </c>
      <c r="BU625" s="6">
        <f>_xll.SNL.Clients.Office.Excel.Functions.SPG($D625, BU$1, $F625, "Options: Curr=USD, Mag=Actuals")</f>
        <v>0</v>
      </c>
      <c r="BV625" s="6">
        <f>_xll.SNL.Clients.Office.Excel.Functions.SPG($D625, BV$1, $F625, "Options: Curr=USD, Mag=Actuals")</f>
        <v>0</v>
      </c>
      <c r="BW625" s="6">
        <f>_xll.SNL.Clients.Office.Excel.Functions.SPG($D625, BW$1, $F625, "Options: Curr=USD, Mag=Actuals")</f>
        <v>0</v>
      </c>
      <c r="BX625" s="6">
        <f>_xll.SNL.Clients.Office.Excel.Functions.SPG($D625, BX$1, $F625, "Options: Curr=USD, Mag=Actuals")</f>
        <v>0</v>
      </c>
      <c r="BY625" s="6">
        <f>_xll.SNL.Clients.Office.Excel.Functions.SPG($D625, BY$1, $F625, "Options: Curr=USD, Mag=Actuals")</f>
        <v>0</v>
      </c>
      <c r="BZ625" s="6">
        <f>_xll.SNL.Clients.Office.Excel.Functions.SPG($D625, BZ$1, $F625, "Options: Curr=USD, Mag=Actuals")</f>
        <v>0</v>
      </c>
      <c r="CA625" s="6" t="str">
        <f>_xll.SNL.Clients.Office.Excel.Functions.SPG($D625, CA$1, $F625, "Options: Curr=USD, Mag=Actuals")</f>
        <v>Nonperforming Loans</v>
      </c>
      <c r="CB625" s="6">
        <f>_xll.SNL.Clients.Office.Excel.Functions.SPG($D625, CB$1, $F625, "Options: Curr=USD, Mag=Actuals")</f>
        <v>0</v>
      </c>
      <c r="CC625" s="6">
        <f>_xll.SNL.Clients.Office.Excel.Functions.SPG($D625, CC$1, $F625, "Options: Curr=USD, Mag=Actuals")</f>
        <v>0</v>
      </c>
      <c r="CD625" s="6">
        <f>_xll.SNL.Clients.Office.Excel.Functions.SPG($D625, CD$1, $F625, "Options: Curr=USD, Mag=Actuals")</f>
        <v>0</v>
      </c>
      <c r="CE625" s="6">
        <f>_xll.SNL.Clients.Office.Excel.Functions.SPG($D625, CE$1, $F625, "Options: Curr=USD, Mag=Actuals")</f>
        <v>0</v>
      </c>
      <c r="CF625" s="6">
        <f>_xll.SNL.Clients.Office.Excel.Functions.SPG($D625, CF$1, $F625, "Options: Curr=USD, Mag=Actuals")</f>
        <v>0</v>
      </c>
      <c r="CG625" s="6">
        <f>_xll.SNL.Clients.Office.Excel.Functions.SPG($D625, CG$1, $F625, "Options: Curr=USD, Mag=Actuals")</f>
        <v>0</v>
      </c>
    </row>
    <row r="626" spans="1:85" x14ac:dyDescent="0.3">
      <c r="A626" s="10" t="s">
        <v>99</v>
      </c>
      <c r="B626" s="10" t="s">
        <v>85</v>
      </c>
      <c r="C626" s="10" t="s">
        <v>12</v>
      </c>
      <c r="D626">
        <v>4087990</v>
      </c>
      <c r="E626" s="10" t="s">
        <v>24</v>
      </c>
      <c r="F626" s="10" t="s">
        <v>60</v>
      </c>
      <c r="G626">
        <v>96.91</v>
      </c>
      <c r="H626">
        <v>390.95</v>
      </c>
      <c r="I626">
        <v>294.04000000000002</v>
      </c>
      <c r="J626">
        <v>4183.6400000000003</v>
      </c>
      <c r="K626">
        <v>32863.99</v>
      </c>
      <c r="L626">
        <v>0.01</v>
      </c>
      <c r="M626">
        <v>3879.9122161478595</v>
      </c>
      <c r="N626">
        <v>127.3</v>
      </c>
      <c r="O626">
        <v>-0.9</v>
      </c>
      <c r="P626">
        <v>-2.0499999999999998</v>
      </c>
      <c r="Q626">
        <v>125.39</v>
      </c>
      <c r="R626">
        <v>119.9</v>
      </c>
      <c r="S626" t="str">
        <f>_xll.SNL.Clients.Office.Excel.Functions.SPG(D626, S$1, F626, "Options: Curr=USD, Mag=Actuals")</f>
        <v>Mizuho Financial Group, Inc. (TSE:8411)</v>
      </c>
      <c r="T626" t="str">
        <f>_xll.SNL.Clients.Office.Excel.Functions.SPG($D626, T$1, $F626, "Options: Curr=USD, Mag=Actuals")</f>
        <v>Mizuho Financial Group, Inc.</v>
      </c>
      <c r="U626" s="6">
        <f>_xll.SNL.Clients.Office.Excel.Functions.SPG($D626, U$1, $F626, "Options: Curr=USD, Mag=Actuals")</f>
        <v>0</v>
      </c>
      <c r="V626" t="str">
        <f>_xll.SNL.Clients.Office.Excel.Functions.SPG($D626, V$1, $F626, "Options: Curr=USD, Mag=Actuals")</f>
        <v>TSE:8411</v>
      </c>
      <c r="W626" t="str">
        <f>_xll.SNL.Clients.Office.Excel.Functions.SPG($D626, W$1, $F626, "Options: Curr=USD, Mag=Actuals")</f>
        <v>Bank</v>
      </c>
      <c r="X626" s="6">
        <f>_xll.SNL.Clients.Office.Excel.Functions.SPG($D626, X$1, $F626, "Options: Curr=USD, Mag=Actuals")</f>
        <v>0</v>
      </c>
      <c r="Y626" s="6">
        <f>_xll.SNL.Clients.Office.Excel.Functions.SPG($D626, Y$1, $F626, "Options: Curr=USD, Mag=Actuals")</f>
        <v>0</v>
      </c>
      <c r="Z626" s="6">
        <f>_xll.SNL.Clients.Office.Excel.Functions.SPG($D626, Z$1, $F626, "Options: Curr=USD, Mag=Actuals")</f>
        <v>0</v>
      </c>
      <c r="AA626" s="6">
        <f>_xll.SNL.Clients.Office.Excel.Functions.SPG($D626, AA$1, $F626, "Options: Curr=USD, Mag=Actuals")</f>
        <v>0</v>
      </c>
      <c r="AB626" s="6">
        <f>_xll.SNL.Clients.Office.Excel.Functions.SPG($D626, AB$1, $F626, "Options: Curr=USD, Mag=Actuals")</f>
        <v>0</v>
      </c>
      <c r="AC626" s="6">
        <f>_xll.SNL.Clients.Office.Excel.Functions.SPG($D626, AC$1, $F626, "Options: Curr=USD, Mag=Actuals")</f>
        <v>0</v>
      </c>
      <c r="AD626" s="6">
        <f>_xll.SNL.Clients.Office.Excel.Functions.SPG($D626, AD$1, $F626, "Options: Curr=USD, Mag=Actuals")</f>
        <v>0</v>
      </c>
      <c r="AE626" s="6">
        <f>_xll.SNL.Clients.Office.Excel.Functions.SPG($D626, AE$1, $F626, "Options: Curr=USD, Mag=Actuals")</f>
        <v>0</v>
      </c>
      <c r="AF626" s="6">
        <f>_xll.SNL.Clients.Office.Excel.Functions.SPG($D626, AF$1, $F626, "Options: Curr=USD, Mag=Actuals")</f>
        <v>0</v>
      </c>
      <c r="AG626" s="6">
        <f>_xll.SNL.Clients.Office.Excel.Functions.SPG($D626, AG$1, $F626, "Options: Curr=USD, Mag=Actuals")</f>
        <v>0</v>
      </c>
      <c r="AH626" s="6">
        <f>_xll.SNL.Clients.Office.Excel.Functions.SPG($D626, AH$1, $F626, "Options: Curr=USD, Mag=Actuals")</f>
        <v>0</v>
      </c>
      <c r="AI626" s="6" t="str">
        <f>_xll.SNL.Clients.Office.Excel.Functions.SPG($D626, AI$1, $F626, "Options: Curr=USD, Mag=Actuals")</f>
        <v/>
      </c>
      <c r="AJ626" s="6" t="str">
        <f>_xll.SNL.Clients.Office.Excel.Functions.SPG($D626, AJ$1, $F626, "Options: Curr=USD, Mag=Actuals")</f>
        <v>#INVALID FUNCTION PARAMETER</v>
      </c>
      <c r="AK626" s="6" t="str">
        <f>_xll.SNL.Clients.Office.Excel.Functions.SPG($D626, AK$1, $F626, "Options: Curr=USD, Mag=Actuals")</f>
        <v>#INVALID FUNCTION PARAMETER</v>
      </c>
      <c r="AL626" s="6" t="str">
        <f>_xll.SNL.Clients.Office.Excel.Functions.SPG($D626, AL$1, $F626, "Options: Curr=USD, Mag=Actuals")</f>
        <v>#INVALID FUNCTION PARAMETER</v>
      </c>
      <c r="AM626" s="6" t="str">
        <f>_xll.SNL.Clients.Office.Excel.Functions.SPG($D626, AM$1, $F626, "Options: Curr=USD, Mag=Actuals")</f>
        <v>#INVALID FUNCTION PARAMETER</v>
      </c>
      <c r="AN626" s="6">
        <f>_xll.SNL.Clients.Office.Excel.Functions.SPG($D626, AN$1, $F626, "Options: Curr=USD, Mag=Actuals")</f>
        <v>0</v>
      </c>
      <c r="AO626" s="6">
        <f>_xll.SNL.Clients.Office.Excel.Functions.SPG($D626, AO$1, $F626, "Options: Curr=USD, Mag=Actuals")</f>
        <v>0</v>
      </c>
      <c r="AP626" s="6">
        <f>_xll.SNL.Clients.Office.Excel.Functions.SPG($D626, AP$1, $F626, "Options: Curr=USD, Mag=Actuals")</f>
        <v>0</v>
      </c>
      <c r="AQ626" s="6">
        <f>_xll.SNL.Clients.Office.Excel.Functions.SPG($D626, AQ$1, $F626, "Options: Curr=USD, Mag=Actuals")</f>
        <v>0</v>
      </c>
      <c r="AR626" s="6">
        <f>_xll.SNL.Clients.Office.Excel.Functions.SPG($D626, AR$1, $F626, "Options: Curr=USD, Mag=Actuals")</f>
        <v>0</v>
      </c>
      <c r="AS626" s="6">
        <f>_xll.SNL.Clients.Office.Excel.Functions.SPG($D626, AS$1, $F626, "Options: Curr=USD, Mag=Actuals")</f>
        <v>0</v>
      </c>
      <c r="AT626" s="6">
        <f>_xll.SNL.Clients.Office.Excel.Functions.SPG($D626, AT$1, $F626, "Options: Curr=USD, Mag=Actuals")</f>
        <v>0</v>
      </c>
      <c r="AU626" s="6">
        <f>_xll.SNL.Clients.Office.Excel.Functions.SPG($D626, AU$1, $F626, "Options: Curr=USD, Mag=Actuals")</f>
        <v>0</v>
      </c>
      <c r="AV626" s="6">
        <f>_xll.SNL.Clients.Office.Excel.Functions.SPG($D626, AV$1, $F626, "Options: Curr=USD, Mag=Actuals")</f>
        <v>0</v>
      </c>
      <c r="AW626" s="6">
        <f>_xll.SNL.Clients.Office.Excel.Functions.SPG($D626, AW$1, $F626, "Options: Curr=USD, Mag=Actuals")</f>
        <v>0</v>
      </c>
      <c r="AX626" s="6">
        <f>_xll.SNL.Clients.Office.Excel.Functions.SPG($D626, AX$1, $F626, "Options: Curr=USD, Mag=Actuals")</f>
        <v>0</v>
      </c>
      <c r="AY626" s="6">
        <f>_xll.SNL.Clients.Office.Excel.Functions.SPG($D626, AY$1, $F626, "Options: Curr=USD, Mag=Actuals")</f>
        <v>0</v>
      </c>
      <c r="AZ626" s="6">
        <f>_xll.SNL.Clients.Office.Excel.Functions.SPG($D626, AZ$1, $F626, "Options: Curr=USD, Mag=Actuals")</f>
        <v>0</v>
      </c>
      <c r="BA626" s="6">
        <f>_xll.SNL.Clients.Office.Excel.Functions.SPG($D626, BA$1, $F626, "Options: Curr=USD, Mag=Actuals")</f>
        <v>0</v>
      </c>
      <c r="BB626" s="6">
        <f>_xll.SNL.Clients.Office.Excel.Functions.SPG($D626, BB$1, $F626, "Options: Curr=USD, Mag=Actuals")</f>
        <v>0</v>
      </c>
      <c r="BC626" s="6">
        <f>_xll.SNL.Clients.Office.Excel.Functions.SPG($D626, BC$1, $F626, "Options: Curr=USD, Mag=Actuals")</f>
        <v>0</v>
      </c>
      <c r="BD626" s="6">
        <f>_xll.SNL.Clients.Office.Excel.Functions.SPG($D626, BD$1, $F626, "Options: Curr=USD, Mag=Actuals")</f>
        <v>0</v>
      </c>
      <c r="BE626" s="6">
        <f>_xll.SNL.Clients.Office.Excel.Functions.SPG($D626, BE$1, $F626, "Options: Curr=USD, Mag=Actuals")</f>
        <v>0</v>
      </c>
      <c r="BF626" s="6">
        <f>_xll.SNL.Clients.Office.Excel.Functions.SPG($D626, BF$1, $F626, "Options: Curr=USD, Mag=Actuals")</f>
        <v>0</v>
      </c>
      <c r="BG626" s="6">
        <f>_xll.SNL.Clients.Office.Excel.Functions.SPG($D626, BG$1, $F626, "Options: Curr=USD, Mag=Actuals")</f>
        <v>0</v>
      </c>
      <c r="BH626" s="6">
        <f>_xll.SNL.Clients.Office.Excel.Functions.SPG($D626, BH$1, $F626, "Options: Curr=USD, Mag=Actuals")</f>
        <v>0</v>
      </c>
      <c r="BI626" s="6">
        <f>_xll.SNL.Clients.Office.Excel.Functions.SPG($D626, BI$1, $F626, "Options: Curr=USD, Mag=Actuals")</f>
        <v>0</v>
      </c>
      <c r="BJ626" s="6">
        <f>_xll.SNL.Clients.Office.Excel.Functions.SPG($D626, BJ$1, $F626, "Options: Curr=USD, Mag=Actuals")</f>
        <v>0</v>
      </c>
      <c r="BK626" s="6">
        <f>_xll.SNL.Clients.Office.Excel.Functions.SPG($D626, BK$1, $F626, "Options: Curr=USD, Mag=Actuals")</f>
        <v>0</v>
      </c>
      <c r="BL626" s="6">
        <f>_xll.SNL.Clients.Office.Excel.Functions.SPG($D626, BL$1, $F626, "Options: Curr=USD, Mag=Actuals")</f>
        <v>0</v>
      </c>
      <c r="BM626" s="6">
        <f>_xll.SNL.Clients.Office.Excel.Functions.SPG($D626, BM$1, $F626, "Options: Curr=USD, Mag=Actuals")</f>
        <v>0</v>
      </c>
      <c r="BN626" s="6">
        <f>_xll.SNL.Clients.Office.Excel.Functions.SPG($D626, BN$1, $F626, "Options: Curr=USD, Mag=Actuals")</f>
        <v>0</v>
      </c>
      <c r="BO626" s="6">
        <f>_xll.SNL.Clients.Office.Excel.Functions.SPG($D626, BO$1, $F626, "Options: Curr=USD, Mag=Actuals")</f>
        <v>0</v>
      </c>
      <c r="BP626" s="6">
        <f>_xll.SNL.Clients.Office.Excel.Functions.SPG($D626, BP$1, $F626, "Options: Curr=USD, Mag=Actuals")</f>
        <v>0</v>
      </c>
      <c r="BQ626" s="6">
        <f>_xll.SNL.Clients.Office.Excel.Functions.SPG($D626, BQ$1, $F626, "Options: Curr=USD, Mag=Actuals")</f>
        <v>0</v>
      </c>
      <c r="BR626" s="6">
        <f>_xll.SNL.Clients.Office.Excel.Functions.SPG($D626, BR$1, $F626, "Options: Curr=USD, Mag=Actuals")</f>
        <v>0</v>
      </c>
      <c r="BS626" s="6">
        <f>_xll.SNL.Clients.Office.Excel.Functions.SPG($D626, BS$1, $F626, "Options: Curr=USD, Mag=Actuals")</f>
        <v>0</v>
      </c>
      <c r="BT626" s="6">
        <f>_xll.SNL.Clients.Office.Excel.Functions.SPG($D626, BT$1, $F626, "Options: Curr=USD, Mag=Actuals")</f>
        <v>0</v>
      </c>
      <c r="BU626" s="6">
        <f>_xll.SNL.Clients.Office.Excel.Functions.SPG($D626, BU$1, $F626, "Options: Curr=USD, Mag=Actuals")</f>
        <v>0</v>
      </c>
      <c r="BV626" s="6">
        <f>_xll.SNL.Clients.Office.Excel.Functions.SPG($D626, BV$1, $F626, "Options: Curr=USD, Mag=Actuals")</f>
        <v>0</v>
      </c>
      <c r="BW626" s="6">
        <f>_xll.SNL.Clients.Office.Excel.Functions.SPG($D626, BW$1, $F626, "Options: Curr=USD, Mag=Actuals")</f>
        <v>0</v>
      </c>
      <c r="BX626" s="6">
        <f>_xll.SNL.Clients.Office.Excel.Functions.SPG($D626, BX$1, $F626, "Options: Curr=USD, Mag=Actuals")</f>
        <v>0</v>
      </c>
      <c r="BY626" s="6">
        <f>_xll.SNL.Clients.Office.Excel.Functions.SPG($D626, BY$1, $F626, "Options: Curr=USD, Mag=Actuals")</f>
        <v>0</v>
      </c>
      <c r="BZ626" s="6">
        <f>_xll.SNL.Clients.Office.Excel.Functions.SPG($D626, BZ$1, $F626, "Options: Curr=USD, Mag=Actuals")</f>
        <v>0</v>
      </c>
      <c r="CA626" s="6" t="str">
        <f>_xll.SNL.Clients.Office.Excel.Functions.SPG($D626, CA$1, $F626, "Options: Curr=USD, Mag=Actuals")</f>
        <v>Nonperforming Loans</v>
      </c>
      <c r="CB626" s="6">
        <f>_xll.SNL.Clients.Office.Excel.Functions.SPG($D626, CB$1, $F626, "Options: Curr=USD, Mag=Actuals")</f>
        <v>0</v>
      </c>
      <c r="CC626" s="6">
        <f>_xll.SNL.Clients.Office.Excel.Functions.SPG($D626, CC$1, $F626, "Options: Curr=USD, Mag=Actuals")</f>
        <v>0</v>
      </c>
      <c r="CD626" s="6">
        <f>_xll.SNL.Clients.Office.Excel.Functions.SPG($D626, CD$1, $F626, "Options: Curr=USD, Mag=Actuals")</f>
        <v>0</v>
      </c>
      <c r="CE626" s="6">
        <f>_xll.SNL.Clients.Office.Excel.Functions.SPG($D626, CE$1, $F626, "Options: Curr=USD, Mag=Actuals")</f>
        <v>0</v>
      </c>
      <c r="CF626" s="6">
        <f>_xll.SNL.Clients.Office.Excel.Functions.SPG($D626, CF$1, $F626, "Options: Curr=USD, Mag=Actuals")</f>
        <v>0</v>
      </c>
      <c r="CG626" s="6">
        <f>_xll.SNL.Clients.Office.Excel.Functions.SPG($D626, CG$1, $F626, "Options: Curr=USD, Mag=Actuals")</f>
        <v>0</v>
      </c>
    </row>
    <row r="627" spans="1:85" x14ac:dyDescent="0.3">
      <c r="A627" s="10" t="s">
        <v>99</v>
      </c>
      <c r="B627" s="10" t="s">
        <v>85</v>
      </c>
      <c r="C627" s="10" t="s">
        <v>12</v>
      </c>
      <c r="D627">
        <v>4087990</v>
      </c>
      <c r="E627" s="10" t="s">
        <v>24</v>
      </c>
      <c r="F627" s="10" t="s">
        <v>61</v>
      </c>
      <c r="G627">
        <v>108.13</v>
      </c>
      <c r="H627">
        <v>443.88</v>
      </c>
      <c r="I627">
        <v>335.75</v>
      </c>
      <c r="J627">
        <v>4521.28</v>
      </c>
      <c r="K627">
        <v>35460.33</v>
      </c>
      <c r="L627">
        <v>1.57</v>
      </c>
      <c r="M627">
        <v>4255.3140664046723</v>
      </c>
      <c r="N627">
        <v>127.5</v>
      </c>
      <c r="O627">
        <v>-0.26</v>
      </c>
      <c r="P627">
        <v>-0.88</v>
      </c>
      <c r="Q627">
        <v>115.93</v>
      </c>
      <c r="R627">
        <v>107.1</v>
      </c>
      <c r="S627" t="str">
        <f>_xll.SNL.Clients.Office.Excel.Functions.SPG(D627, S$1, F627, "Options: Curr=USD, Mag=Actuals")</f>
        <v>Mizuho Financial Group, Inc. (TSE:8411)</v>
      </c>
      <c r="T627" t="str">
        <f>_xll.SNL.Clients.Office.Excel.Functions.SPG($D627, T$1, $F627, "Options: Curr=USD, Mag=Actuals")</f>
        <v>Mizuho Financial Group, Inc.</v>
      </c>
      <c r="U627" s="6">
        <f>_xll.SNL.Clients.Office.Excel.Functions.SPG($D627, U$1, $F627, "Options: Curr=USD, Mag=Actuals")</f>
        <v>1285332324111.9001</v>
      </c>
      <c r="V627" t="str">
        <f>_xll.SNL.Clients.Office.Excel.Functions.SPG($D627, V$1, $F627, "Options: Curr=USD, Mag=Actuals")</f>
        <v>TSE:8411</v>
      </c>
      <c r="W627" t="str">
        <f>_xll.SNL.Clients.Office.Excel.Functions.SPG($D627, W$1, $F627, "Options: Curr=USD, Mag=Actuals")</f>
        <v>Bank</v>
      </c>
      <c r="X627" s="6">
        <f>_xll.SNL.Clients.Office.Excel.Functions.SPG($D627, X$1, $F627, "Options: Curr=USD, Mag=Actuals")</f>
        <v>19024904400.127251</v>
      </c>
      <c r="Y627" s="6">
        <f>_xll.SNL.Clients.Office.Excel.Functions.SPG($D627, Y$1, $F627, "Options: Curr=USD, Mag=Actuals")</f>
        <v>0</v>
      </c>
      <c r="Z627" s="6">
        <f>_xll.SNL.Clients.Office.Excel.Functions.SPG($D627, Z$1, $F627, "Options: Curr=USD, Mag=Actuals")</f>
        <v>0</v>
      </c>
      <c r="AA627" s="6">
        <f>_xll.SNL.Clients.Office.Excel.Functions.SPG($D627, AA$1, $F627, "Options: Curr=USD, Mag=Actuals")</f>
        <v>-7060396391.9383326</v>
      </c>
      <c r="AB627" s="6">
        <f>_xll.SNL.Clients.Office.Excel.Functions.SPG($D627, AB$1, $F627, "Options: Curr=USD, Mag=Actuals")</f>
        <v>-7.9914829279494226</v>
      </c>
      <c r="AC627" s="6">
        <f>_xll.SNL.Clients.Office.Excel.Functions.SPG($D627, AC$1, $F627, "Options: Curr=USD, Mag=Actuals")</f>
        <v>0</v>
      </c>
      <c r="AD627" s="6">
        <f>_xll.SNL.Clients.Office.Excel.Functions.SPG($D627, AD$1, $F627, "Options: Curr=USD, Mag=Actuals")</f>
        <v>0</v>
      </c>
      <c r="AE627" s="6">
        <f>_xll.SNL.Clients.Office.Excel.Functions.SPG($D627, AE$1, $F627, "Options: Curr=USD, Mag=Actuals")</f>
        <v>0</v>
      </c>
      <c r="AF627" s="6">
        <f>_xll.SNL.Clients.Office.Excel.Functions.SPG($D627, AF$1, $F627, "Options: Curr=USD, Mag=Actuals")</f>
        <v>1285332324111.9001</v>
      </c>
      <c r="AG627" s="6">
        <f>_xll.SNL.Clients.Office.Excel.Functions.SPG($D627, AG$1, $F627, "Options: Curr=USD, Mag=Actuals")</f>
        <v>291046894795.19995</v>
      </c>
      <c r="AH627" s="6">
        <f>_xll.SNL.Clients.Office.Excel.Functions.SPG($D627, AH$1, $F627, "Options: Curr=USD, Mag=Actuals")</f>
        <v>43673492060.699997</v>
      </c>
      <c r="AI627" s="6">
        <f>_xll.SNL.Clients.Office.Excel.Functions.SPG($D627, AI$1, $F627, "Options: Curr=USD, Mag=Actuals")</f>
        <v>37986</v>
      </c>
      <c r="AJ627" s="6" t="str">
        <f>_xll.SNL.Clients.Office.Excel.Functions.SPG($D627, AJ$1, $F627, "Options: Curr=USD, Mag=Actuals")</f>
        <v>#INVALID FUNCTION PARAMETER</v>
      </c>
      <c r="AK627" s="6" t="str">
        <f>_xll.SNL.Clients.Office.Excel.Functions.SPG($D627, AK$1, $F627, "Options: Curr=USD, Mag=Actuals")</f>
        <v>#INVALID FUNCTION PARAMETER</v>
      </c>
      <c r="AL627" s="6" t="str">
        <f>_xll.SNL.Clients.Office.Excel.Functions.SPG($D627, AL$1, $F627, "Options: Curr=USD, Mag=Actuals")</f>
        <v>#INVALID FUNCTION PARAMETER</v>
      </c>
      <c r="AM627" s="6" t="str">
        <f>_xll.SNL.Clients.Office.Excel.Functions.SPG($D627, AM$1, $F627, "Options: Curr=USD, Mag=Actuals")</f>
        <v>#INVALID FUNCTION PARAMETER</v>
      </c>
      <c r="AN627" s="6">
        <f>_xll.SNL.Clients.Office.Excel.Functions.SPG($D627, AN$1, $F627, "Options: Curr=USD, Mag=Actuals")</f>
        <v>0</v>
      </c>
      <c r="AO627" s="6">
        <f>_xll.SNL.Clients.Office.Excel.Functions.SPG($D627, AO$1, $F627, "Options: Curr=USD, Mag=Actuals")</f>
        <v>0</v>
      </c>
      <c r="AP627" s="6">
        <f>_xll.SNL.Clients.Office.Excel.Functions.SPG($D627, AP$1, $F627, "Options: Curr=USD, Mag=Actuals")</f>
        <v>0</v>
      </c>
      <c r="AQ627" s="6">
        <f>_xll.SNL.Clients.Office.Excel.Functions.SPG($D627, AQ$1, $F627, "Options: Curr=USD, Mag=Actuals")</f>
        <v>0</v>
      </c>
      <c r="AR627" s="6">
        <f>_xll.SNL.Clients.Office.Excel.Functions.SPG($D627, AR$1, $F627, "Options: Curr=USD, Mag=Actuals")</f>
        <v>0</v>
      </c>
      <c r="AS627" s="6">
        <f>_xll.SNL.Clients.Office.Excel.Functions.SPG($D627, AS$1, $F627, "Options: Curr=USD, Mag=Actuals")</f>
        <v>0</v>
      </c>
      <c r="AT627" s="6">
        <f>_xll.SNL.Clients.Office.Excel.Functions.SPG($D627, AT$1, $F627, "Options: Curr=USD, Mag=Actuals")</f>
        <v>0</v>
      </c>
      <c r="AU627" s="6">
        <f>_xll.SNL.Clients.Office.Excel.Functions.SPG($D627, AU$1, $F627, "Options: Curr=USD, Mag=Actuals")</f>
        <v>0</v>
      </c>
      <c r="AV627" s="6">
        <f>_xll.SNL.Clients.Office.Excel.Functions.SPG($D627, AV$1, $F627, "Options: Curr=USD, Mag=Actuals")</f>
        <v>0</v>
      </c>
      <c r="AW627" s="6">
        <f>_xll.SNL.Clients.Office.Excel.Functions.SPG($D627, AW$1, $F627, "Options: Curr=USD, Mag=Actuals")</f>
        <v>0</v>
      </c>
      <c r="AX627" s="6">
        <f>_xll.SNL.Clients.Office.Excel.Functions.SPG($D627, AX$1, $F627, "Options: Curr=USD, Mag=Actuals")</f>
        <v>0</v>
      </c>
      <c r="AY627" s="6">
        <f>_xll.SNL.Clients.Office.Excel.Functions.SPG($D627, AY$1, $F627, "Options: Curr=USD, Mag=Actuals")</f>
        <v>0</v>
      </c>
      <c r="AZ627" s="6">
        <f>_xll.SNL.Clients.Office.Excel.Functions.SPG($D627, AZ$1, $F627, "Options: Curr=USD, Mag=Actuals")</f>
        <v>0</v>
      </c>
      <c r="BA627" s="6">
        <f>_xll.SNL.Clients.Office.Excel.Functions.SPG($D627, BA$1, $F627, "Options: Curr=USD, Mag=Actuals")</f>
        <v>0</v>
      </c>
      <c r="BB627" s="6">
        <f>_xll.SNL.Clients.Office.Excel.Functions.SPG($D627, BB$1, $F627, "Options: Curr=USD, Mag=Actuals")</f>
        <v>0</v>
      </c>
      <c r="BC627" s="6">
        <f>_xll.SNL.Clients.Office.Excel.Functions.SPG($D627, BC$1, $F627, "Options: Curr=USD, Mag=Actuals")</f>
        <v>0</v>
      </c>
      <c r="BD627" s="6">
        <f>_xll.SNL.Clients.Office.Excel.Functions.SPG($D627, BD$1, $F627, "Options: Curr=USD, Mag=Actuals")</f>
        <v>0</v>
      </c>
      <c r="BE627" s="6">
        <f>_xll.SNL.Clients.Office.Excel.Functions.SPG($D627, BE$1, $F627, "Options: Curr=USD, Mag=Actuals")</f>
        <v>0</v>
      </c>
      <c r="BF627" s="6">
        <f>_xll.SNL.Clients.Office.Excel.Functions.SPG($D627, BF$1, $F627, "Options: Curr=USD, Mag=Actuals")</f>
        <v>0</v>
      </c>
      <c r="BG627" s="6">
        <f>_xll.SNL.Clients.Office.Excel.Functions.SPG($D627, BG$1, $F627, "Options: Curr=USD, Mag=Actuals")</f>
        <v>0</v>
      </c>
      <c r="BH627" s="6">
        <f>_xll.SNL.Clients.Office.Excel.Functions.SPG($D627, BH$1, $F627, "Options: Curr=USD, Mag=Actuals")</f>
        <v>0</v>
      </c>
      <c r="BI627" s="6">
        <f>_xll.SNL.Clients.Office.Excel.Functions.SPG($D627, BI$1, $F627, "Options: Curr=USD, Mag=Actuals")</f>
        <v>0</v>
      </c>
      <c r="BJ627" s="6">
        <f>_xll.SNL.Clients.Office.Excel.Functions.SPG($D627, BJ$1, $F627, "Options: Curr=USD, Mag=Actuals")</f>
        <v>0</v>
      </c>
      <c r="BK627" s="6">
        <f>_xll.SNL.Clients.Office.Excel.Functions.SPG($D627, BK$1, $F627, "Options: Curr=USD, Mag=Actuals")</f>
        <v>0</v>
      </c>
      <c r="BL627" s="6">
        <f>_xll.SNL.Clients.Office.Excel.Functions.SPG($D627, BL$1, $F627, "Options: Curr=USD, Mag=Actuals")</f>
        <v>0</v>
      </c>
      <c r="BM627" s="6">
        <f>_xll.SNL.Clients.Office.Excel.Functions.SPG($D627, BM$1, $F627, "Options: Curr=USD, Mag=Actuals")</f>
        <v>0</v>
      </c>
      <c r="BN627" s="6">
        <f>_xll.SNL.Clients.Office.Excel.Functions.SPG($D627, BN$1, $F627, "Options: Curr=USD, Mag=Actuals")</f>
        <v>0</v>
      </c>
      <c r="BO627" s="6">
        <f>_xll.SNL.Clients.Office.Excel.Functions.SPG($D627, BO$1, $F627, "Options: Curr=USD, Mag=Actuals")</f>
        <v>0</v>
      </c>
      <c r="BP627" s="6">
        <f>_xll.SNL.Clients.Office.Excel.Functions.SPG($D627, BP$1, $F627, "Options: Curr=USD, Mag=Actuals")</f>
        <v>0</v>
      </c>
      <c r="BQ627" s="6">
        <f>_xll.SNL.Clients.Office.Excel.Functions.SPG($D627, BQ$1, $F627, "Options: Curr=USD, Mag=Actuals")</f>
        <v>0</v>
      </c>
      <c r="BR627" s="6">
        <f>_xll.SNL.Clients.Office.Excel.Functions.SPG($D627, BR$1, $F627, "Options: Curr=USD, Mag=Actuals")</f>
        <v>0</v>
      </c>
      <c r="BS627" s="6">
        <f>_xll.SNL.Clients.Office.Excel.Functions.SPG($D627, BS$1, $F627, "Options: Curr=USD, Mag=Actuals")</f>
        <v>0</v>
      </c>
      <c r="BT627" s="6">
        <f>_xll.SNL.Clients.Office.Excel.Functions.SPG($D627, BT$1, $F627, "Options: Curr=USD, Mag=Actuals")</f>
        <v>0</v>
      </c>
      <c r="BU627" s="6">
        <f>_xll.SNL.Clients.Office.Excel.Functions.SPG($D627, BU$1, $F627, "Options: Curr=USD, Mag=Actuals")</f>
        <v>0</v>
      </c>
      <c r="BV627" s="6">
        <f>_xll.SNL.Clients.Office.Excel.Functions.SPG($D627, BV$1, $F627, "Options: Curr=USD, Mag=Actuals")</f>
        <v>0</v>
      </c>
      <c r="BW627" s="6">
        <f>_xll.SNL.Clients.Office.Excel.Functions.SPG($D627, BW$1, $F627, "Options: Curr=USD, Mag=Actuals")</f>
        <v>0</v>
      </c>
      <c r="BX627" s="6">
        <f>_xll.SNL.Clients.Office.Excel.Functions.SPG($D627, BX$1, $F627, "Options: Curr=USD, Mag=Actuals")</f>
        <v>0</v>
      </c>
      <c r="BY627" s="6">
        <f>_xll.SNL.Clients.Office.Excel.Functions.SPG($D627, BY$1, $F627, "Options: Curr=USD, Mag=Actuals")</f>
        <v>0</v>
      </c>
      <c r="BZ627" s="6">
        <f>_xll.SNL.Clients.Office.Excel.Functions.SPG($D627, BZ$1, $F627, "Options: Curr=USD, Mag=Actuals")</f>
        <v>0</v>
      </c>
      <c r="CA627" s="6" t="str">
        <f>_xll.SNL.Clients.Office.Excel.Functions.SPG($D627, CA$1, $F627, "Options: Curr=USD, Mag=Actuals")</f>
        <v>Nonperforming Loans</v>
      </c>
      <c r="CB627" s="6">
        <f>_xll.SNL.Clients.Office.Excel.Functions.SPG($D627, CB$1, $F627, "Options: Curr=USD, Mag=Actuals")</f>
        <v>0</v>
      </c>
      <c r="CC627" s="6">
        <f>_xll.SNL.Clients.Office.Excel.Functions.SPG($D627, CC$1, $F627, "Options: Curr=USD, Mag=Actuals")</f>
        <v>0</v>
      </c>
      <c r="CD627" s="6">
        <f>_xll.SNL.Clients.Office.Excel.Functions.SPG($D627, CD$1, $F627, "Options: Curr=USD, Mag=Actuals")</f>
        <v>0</v>
      </c>
      <c r="CE627" s="6">
        <f>_xll.SNL.Clients.Office.Excel.Functions.SPG($D627, CE$1, $F627, "Options: Curr=USD, Mag=Actuals")</f>
        <v>0</v>
      </c>
      <c r="CF627" s="6">
        <f>_xll.SNL.Clients.Office.Excel.Functions.SPG($D627, CF$1, $F627, "Options: Curr=USD, Mag=Actuals")</f>
        <v>0</v>
      </c>
      <c r="CG627" s="6">
        <f>_xll.SNL.Clients.Office.Excel.Functions.SPG($D627, CG$1, $F627, "Options: Curr=USD, Mag=Actuals")</f>
        <v>0</v>
      </c>
    </row>
    <row r="628" spans="1:85" x14ac:dyDescent="0.3">
      <c r="A628" s="10" t="s">
        <v>99</v>
      </c>
      <c r="B628" s="10" t="s">
        <v>85</v>
      </c>
      <c r="C628" s="10" t="s">
        <v>12</v>
      </c>
      <c r="D628">
        <v>4087990</v>
      </c>
      <c r="E628" s="10" t="s">
        <v>24</v>
      </c>
      <c r="F628" s="10" t="s">
        <v>62</v>
      </c>
      <c r="G628">
        <v>133.29</v>
      </c>
      <c r="H628">
        <v>533.53</v>
      </c>
      <c r="I628">
        <v>400.24</v>
      </c>
      <c r="J628">
        <v>4892.7</v>
      </c>
      <c r="K628">
        <v>38322.61</v>
      </c>
      <c r="L628">
        <v>2.15</v>
      </c>
      <c r="M628">
        <v>4654.59100132819</v>
      </c>
      <c r="N628">
        <v>127.67</v>
      </c>
      <c r="O628">
        <v>-0.01</v>
      </c>
      <c r="P628">
        <v>1.31</v>
      </c>
      <c r="Q628">
        <v>108.19</v>
      </c>
      <c r="R628">
        <v>104.12</v>
      </c>
      <c r="S628" t="str">
        <f>_xll.SNL.Clients.Office.Excel.Functions.SPG(D628, S$1, F628, "Options: Curr=USD, Mag=Actuals")</f>
        <v>Mizuho Financial Group, Inc. (TSE:8411)</v>
      </c>
      <c r="T628" t="str">
        <f>_xll.SNL.Clients.Office.Excel.Functions.SPG($D628, T$1, $F628, "Options: Curr=USD, Mag=Actuals")</f>
        <v>Mizuho Financial Group, Inc.</v>
      </c>
      <c r="U628" s="6">
        <f>_xll.SNL.Clients.Office.Excel.Functions.SPG($D628, U$1, $F628, "Options: Curr=USD, Mag=Actuals")</f>
        <v>1351056457569.0999</v>
      </c>
      <c r="V628" t="str">
        <f>_xll.SNL.Clients.Office.Excel.Functions.SPG($D628, V$1, $F628, "Options: Curr=USD, Mag=Actuals")</f>
        <v>TSE:8411</v>
      </c>
      <c r="W628" t="str">
        <f>_xll.SNL.Clients.Office.Excel.Functions.SPG($D628, W$1, $F628, "Options: Curr=USD, Mag=Actuals")</f>
        <v>Bank</v>
      </c>
      <c r="X628" s="6">
        <f>_xll.SNL.Clients.Office.Excel.Functions.SPG($D628, X$1, $F628, "Options: Curr=USD, Mag=Actuals")</f>
        <v>21385971284.997707</v>
      </c>
      <c r="Y628" s="6">
        <f>_xll.SNL.Clients.Office.Excel.Functions.SPG($D628, Y$1, $F628, "Options: Curr=USD, Mag=Actuals")</f>
        <v>0</v>
      </c>
      <c r="Z628" s="6">
        <f>_xll.SNL.Clients.Office.Excel.Functions.SPG($D628, Z$1, $F628, "Options: Curr=USD, Mag=Actuals")</f>
        <v>0</v>
      </c>
      <c r="AA628" s="6">
        <f>_xll.SNL.Clients.Office.Excel.Functions.SPG($D628, AA$1, $F628, "Options: Curr=USD, Mag=Actuals")</f>
        <v>6966761093.9490423</v>
      </c>
      <c r="AB628" s="6">
        <f>_xll.SNL.Clients.Office.Excel.Functions.SPG($D628, AB$1, $F628, "Options: Curr=USD, Mag=Actuals")</f>
        <v>3.2079560740818565</v>
      </c>
      <c r="AC628" s="6" t="str">
        <f>_xll.SNL.Clients.Office.Excel.Functions.SPG($D628, AC$1, $F628, "Options: Curr=USD, Mag=Actuals")</f>
        <v>NM</v>
      </c>
      <c r="AD628" s="6">
        <f>_xll.SNL.Clients.Office.Excel.Functions.SPG($D628, AD$1, $F628, "Options: Curr=USD, Mag=Actuals")</f>
        <v>0.54500000000000004</v>
      </c>
      <c r="AE628" s="6">
        <f>_xll.SNL.Clients.Office.Excel.Functions.SPG($D628, AE$1, $F628, "Options: Curr=USD, Mag=Actuals")</f>
        <v>15.596</v>
      </c>
      <c r="AF628" s="6">
        <f>_xll.SNL.Clients.Office.Excel.Functions.SPG($D628, AF$1, $F628, "Options: Curr=USD, Mag=Actuals")</f>
        <v>1351056457569.0999</v>
      </c>
      <c r="AG628" s="6">
        <f>_xll.SNL.Clients.Office.Excel.Functions.SPG($D628, AG$1, $F628, "Options: Curr=USD, Mag=Actuals")</f>
        <v>371642587091.40002</v>
      </c>
      <c r="AH628" s="6">
        <f>_xll.SNL.Clients.Office.Excel.Functions.SPG($D628, AH$1, $F628, "Options: Curr=USD, Mag=Actuals")</f>
        <v>48540065959.199997</v>
      </c>
      <c r="AI628" s="6">
        <f>_xll.SNL.Clients.Office.Excel.Functions.SPG($D628, AI$1, $F628, "Options: Curr=USD, Mag=Actuals")</f>
        <v>38352</v>
      </c>
      <c r="AJ628" s="6" t="str">
        <f>_xll.SNL.Clients.Office.Excel.Functions.SPG($D628, AJ$1, $F628, "Options: Curr=USD, Mag=Actuals")</f>
        <v>#INVALID FUNCTION PARAMETER</v>
      </c>
      <c r="AK628" s="6" t="str">
        <f>_xll.SNL.Clients.Office.Excel.Functions.SPG($D628, AK$1, $F628, "Options: Curr=USD, Mag=Actuals")</f>
        <v>#INVALID FUNCTION PARAMETER</v>
      </c>
      <c r="AL628" s="6" t="str">
        <f>_xll.SNL.Clients.Office.Excel.Functions.SPG($D628, AL$1, $F628, "Options: Curr=USD, Mag=Actuals")</f>
        <v>#INVALID FUNCTION PARAMETER</v>
      </c>
      <c r="AM628" s="6" t="str">
        <f>_xll.SNL.Clients.Office.Excel.Functions.SPG($D628, AM$1, $F628, "Options: Curr=USD, Mag=Actuals")</f>
        <v>#INVALID FUNCTION PARAMETER</v>
      </c>
      <c r="AN628" s="6">
        <f>_xll.SNL.Clients.Office.Excel.Functions.SPG($D628, AN$1, $F628, "Options: Curr=USD, Mag=Actuals")</f>
        <v>0</v>
      </c>
      <c r="AO628" s="6">
        <f>_xll.SNL.Clients.Office.Excel.Functions.SPG($D628, AO$1, $F628, "Options: Curr=USD, Mag=Actuals")</f>
        <v>0</v>
      </c>
      <c r="AP628" s="6">
        <f>_xll.SNL.Clients.Office.Excel.Functions.SPG($D628, AP$1, $F628, "Options: Curr=USD, Mag=Actuals")</f>
        <v>0</v>
      </c>
      <c r="AQ628" s="6">
        <f>_xll.SNL.Clients.Office.Excel.Functions.SPG($D628, AQ$1, $F628, "Options: Curr=USD, Mag=Actuals")</f>
        <v>0</v>
      </c>
      <c r="AR628" s="6">
        <f>_xll.SNL.Clients.Office.Excel.Functions.SPG($D628, AR$1, $F628, "Options: Curr=USD, Mag=Actuals")</f>
        <v>0</v>
      </c>
      <c r="AS628" s="6">
        <f>_xll.SNL.Clients.Office.Excel.Functions.SPG($D628, AS$1, $F628, "Options: Curr=USD, Mag=Actuals")</f>
        <v>0</v>
      </c>
      <c r="AT628" s="6">
        <f>_xll.SNL.Clients.Office.Excel.Functions.SPG($D628, AT$1, $F628, "Options: Curr=USD, Mag=Actuals")</f>
        <v>0</v>
      </c>
      <c r="AU628" s="6">
        <f>_xll.SNL.Clients.Office.Excel.Functions.SPG($D628, AU$1, $F628, "Options: Curr=USD, Mag=Actuals")</f>
        <v>0</v>
      </c>
      <c r="AV628" s="6">
        <f>_xll.SNL.Clients.Office.Excel.Functions.SPG($D628, AV$1, $F628, "Options: Curr=USD, Mag=Actuals")</f>
        <v>0</v>
      </c>
      <c r="AW628" s="6">
        <f>_xll.SNL.Clients.Office.Excel.Functions.SPG($D628, AW$1, $F628, "Options: Curr=USD, Mag=Actuals")</f>
        <v>0</v>
      </c>
      <c r="AX628" s="6">
        <f>_xll.SNL.Clients.Office.Excel.Functions.SPG($D628, AX$1, $F628, "Options: Curr=USD, Mag=Actuals")</f>
        <v>0</v>
      </c>
      <c r="AY628" s="6">
        <f>_xll.SNL.Clients.Office.Excel.Functions.SPG($D628, AY$1, $F628, "Options: Curr=USD, Mag=Actuals")</f>
        <v>0</v>
      </c>
      <c r="AZ628" s="6">
        <f>_xll.SNL.Clients.Office.Excel.Functions.SPG($D628, AZ$1, $F628, "Options: Curr=USD, Mag=Actuals")</f>
        <v>0</v>
      </c>
      <c r="BA628" s="6">
        <f>_xll.SNL.Clients.Office.Excel.Functions.SPG($D628, BA$1, $F628, "Options: Curr=USD, Mag=Actuals")</f>
        <v>0</v>
      </c>
      <c r="BB628" s="6">
        <f>_xll.SNL.Clients.Office.Excel.Functions.SPG($D628, BB$1, $F628, "Options: Curr=USD, Mag=Actuals")</f>
        <v>0</v>
      </c>
      <c r="BC628" s="6">
        <f>_xll.SNL.Clients.Office.Excel.Functions.SPG($D628, BC$1, $F628, "Options: Curr=USD, Mag=Actuals")</f>
        <v>0</v>
      </c>
      <c r="BD628" s="6">
        <f>_xll.SNL.Clients.Office.Excel.Functions.SPG($D628, BD$1, $F628, "Options: Curr=USD, Mag=Actuals")</f>
        <v>0</v>
      </c>
      <c r="BE628" s="6">
        <f>_xll.SNL.Clients.Office.Excel.Functions.SPG($D628, BE$1, $F628, "Options: Curr=USD, Mag=Actuals")</f>
        <v>0</v>
      </c>
      <c r="BF628" s="6">
        <f>_xll.SNL.Clients.Office.Excel.Functions.SPG($D628, BF$1, $F628, "Options: Curr=USD, Mag=Actuals")</f>
        <v>0</v>
      </c>
      <c r="BG628" s="6">
        <f>_xll.SNL.Clients.Office.Excel.Functions.SPG($D628, BG$1, $F628, "Options: Curr=USD, Mag=Actuals")</f>
        <v>0</v>
      </c>
      <c r="BH628" s="6">
        <f>_xll.SNL.Clients.Office.Excel.Functions.SPG($D628, BH$1, $F628, "Options: Curr=USD, Mag=Actuals")</f>
        <v>0</v>
      </c>
      <c r="BI628" s="6">
        <f>_xll.SNL.Clients.Office.Excel.Functions.SPG($D628, BI$1, $F628, "Options: Curr=USD, Mag=Actuals")</f>
        <v>0</v>
      </c>
      <c r="BJ628" s="6">
        <f>_xll.SNL.Clients.Office.Excel.Functions.SPG($D628, BJ$1, $F628, "Options: Curr=USD, Mag=Actuals")</f>
        <v>0</v>
      </c>
      <c r="BK628" s="6">
        <f>_xll.SNL.Clients.Office.Excel.Functions.SPG($D628, BK$1, $F628, "Options: Curr=USD, Mag=Actuals")</f>
        <v>0</v>
      </c>
      <c r="BL628" s="6">
        <f>_xll.SNL.Clients.Office.Excel.Functions.SPG($D628, BL$1, $F628, "Options: Curr=USD, Mag=Actuals")</f>
        <v>0</v>
      </c>
      <c r="BM628" s="6">
        <f>_xll.SNL.Clients.Office.Excel.Functions.SPG($D628, BM$1, $F628, "Options: Curr=USD, Mag=Actuals")</f>
        <v>0</v>
      </c>
      <c r="BN628" s="6">
        <f>_xll.SNL.Clients.Office.Excel.Functions.SPG($D628, BN$1, $F628, "Options: Curr=USD, Mag=Actuals")</f>
        <v>0</v>
      </c>
      <c r="BO628" s="6">
        <f>_xll.SNL.Clients.Office.Excel.Functions.SPG($D628, BO$1, $F628, "Options: Curr=USD, Mag=Actuals")</f>
        <v>0</v>
      </c>
      <c r="BP628" s="6">
        <f>_xll.SNL.Clients.Office.Excel.Functions.SPG($D628, BP$1, $F628, "Options: Curr=USD, Mag=Actuals")</f>
        <v>0</v>
      </c>
      <c r="BQ628" s="6">
        <f>_xll.SNL.Clients.Office.Excel.Functions.SPG($D628, BQ$1, $F628, "Options: Curr=USD, Mag=Actuals")</f>
        <v>0</v>
      </c>
      <c r="BR628" s="6">
        <f>_xll.SNL.Clients.Office.Excel.Functions.SPG($D628, BR$1, $F628, "Options: Curr=USD, Mag=Actuals")</f>
        <v>0</v>
      </c>
      <c r="BS628" s="6">
        <f>_xll.SNL.Clients.Office.Excel.Functions.SPG($D628, BS$1, $F628, "Options: Curr=USD, Mag=Actuals")</f>
        <v>0</v>
      </c>
      <c r="BT628" s="6">
        <f>_xll.SNL.Clients.Office.Excel.Functions.SPG($D628, BT$1, $F628, "Options: Curr=USD, Mag=Actuals")</f>
        <v>0</v>
      </c>
      <c r="BU628" s="6">
        <f>_xll.SNL.Clients.Office.Excel.Functions.SPG($D628, BU$1, $F628, "Options: Curr=USD, Mag=Actuals")</f>
        <v>0</v>
      </c>
      <c r="BV628" s="6">
        <f>_xll.SNL.Clients.Office.Excel.Functions.SPG($D628, BV$1, $F628, "Options: Curr=USD, Mag=Actuals")</f>
        <v>0</v>
      </c>
      <c r="BW628" s="6">
        <f>_xll.SNL.Clients.Office.Excel.Functions.SPG($D628, BW$1, $F628, "Options: Curr=USD, Mag=Actuals")</f>
        <v>0</v>
      </c>
      <c r="BX628" s="6">
        <f>_xll.SNL.Clients.Office.Excel.Functions.SPG($D628, BX$1, $F628, "Options: Curr=USD, Mag=Actuals")</f>
        <v>0</v>
      </c>
      <c r="BY628" s="6">
        <f>_xll.SNL.Clients.Office.Excel.Functions.SPG($D628, BY$1, $F628, "Options: Curr=USD, Mag=Actuals")</f>
        <v>0</v>
      </c>
      <c r="BZ628" s="6">
        <f>_xll.SNL.Clients.Office.Excel.Functions.SPG($D628, BZ$1, $F628, "Options: Curr=USD, Mag=Actuals")</f>
        <v>0</v>
      </c>
      <c r="CA628" s="6" t="str">
        <f>_xll.SNL.Clients.Office.Excel.Functions.SPG($D628, CA$1, $F628, "Options: Curr=USD, Mag=Actuals")</f>
        <v>Nonperforming Loans</v>
      </c>
      <c r="CB628" s="6">
        <f>_xll.SNL.Clients.Office.Excel.Functions.SPG($D628, CB$1, $F628, "Options: Curr=USD, Mag=Actuals")</f>
        <v>0</v>
      </c>
      <c r="CC628" s="6">
        <f>_xll.SNL.Clients.Office.Excel.Functions.SPG($D628, CC$1, $F628, "Options: Curr=USD, Mag=Actuals")</f>
        <v>0</v>
      </c>
      <c r="CD628" s="6">
        <f>_xll.SNL.Clients.Office.Excel.Functions.SPG($D628, CD$1, $F628, "Options: Curr=USD, Mag=Actuals")</f>
        <v>0</v>
      </c>
      <c r="CE628" s="6">
        <f>_xll.SNL.Clients.Office.Excel.Functions.SPG($D628, CE$1, $F628, "Options: Curr=USD, Mag=Actuals")</f>
        <v>0</v>
      </c>
      <c r="CF628" s="6">
        <f>_xll.SNL.Clients.Office.Excel.Functions.SPG($D628, CF$1, $F628, "Options: Curr=USD, Mag=Actuals")</f>
        <v>0</v>
      </c>
      <c r="CG628" s="6">
        <f>_xll.SNL.Clients.Office.Excel.Functions.SPG($D628, CG$1, $F628, "Options: Curr=USD, Mag=Actuals")</f>
        <v>0</v>
      </c>
    </row>
    <row r="629" spans="1:85" x14ac:dyDescent="0.3">
      <c r="A629" s="10" t="s">
        <v>99</v>
      </c>
      <c r="B629" s="10" t="s">
        <v>85</v>
      </c>
      <c r="C629" s="10" t="s">
        <v>12</v>
      </c>
      <c r="D629">
        <v>4087990</v>
      </c>
      <c r="E629" s="10" t="s">
        <v>24</v>
      </c>
      <c r="F629" s="10" t="s">
        <v>63</v>
      </c>
      <c r="G629">
        <v>106.96</v>
      </c>
      <c r="H629">
        <v>570.98</v>
      </c>
      <c r="I629">
        <v>464.02</v>
      </c>
      <c r="J629">
        <v>4832.6499999999996</v>
      </c>
      <c r="K629">
        <v>37814.629999999997</v>
      </c>
      <c r="L629">
        <v>1.82</v>
      </c>
      <c r="M629">
        <v>4658.6611069073888</v>
      </c>
      <c r="N629">
        <v>127.8</v>
      </c>
      <c r="O629">
        <v>-0.28999999999999998</v>
      </c>
      <c r="P629">
        <v>1.62</v>
      </c>
      <c r="Q629">
        <v>110.22</v>
      </c>
      <c r="R629">
        <v>117.97</v>
      </c>
      <c r="S629" t="str">
        <f>_xll.SNL.Clients.Office.Excel.Functions.SPG(D629, S$1, F629, "Options: Curr=USD, Mag=Actuals")</f>
        <v>Mizuho Financial Group, Inc. (TSE:8411)</v>
      </c>
      <c r="T629" t="str">
        <f>_xll.SNL.Clients.Office.Excel.Functions.SPG($D629, T$1, $F629, "Options: Curr=USD, Mag=Actuals")</f>
        <v>Mizuho Financial Group, Inc.</v>
      </c>
      <c r="U629" s="6">
        <f>_xll.SNL.Clients.Office.Excel.Functions.SPG($D629, U$1, $F629, "Options: Curr=USD, Mag=Actuals")</f>
        <v>1271132133488</v>
      </c>
      <c r="V629" t="str">
        <f>_xll.SNL.Clients.Office.Excel.Functions.SPG($D629, V$1, $F629, "Options: Curr=USD, Mag=Actuals")</f>
        <v>TSE:8411</v>
      </c>
      <c r="W629" t="str">
        <f>_xll.SNL.Clients.Office.Excel.Functions.SPG($D629, W$1, $F629, "Options: Curr=USD, Mag=Actuals")</f>
        <v>Bank</v>
      </c>
      <c r="X629" s="6">
        <f>_xll.SNL.Clients.Office.Excel.Functions.SPG($D629, X$1, $F629, "Options: Curr=USD, Mag=Actuals")</f>
        <v>26568649194.130489</v>
      </c>
      <c r="Y629" s="6">
        <f>_xll.SNL.Clients.Office.Excel.Functions.SPG($D629, Y$1, $F629, "Options: Curr=USD, Mag=Actuals")</f>
        <v>0</v>
      </c>
      <c r="Z629" s="6">
        <f>_xll.SNL.Clients.Office.Excel.Functions.SPG($D629, Z$1, $F629, "Options: Curr=USD, Mag=Actuals")</f>
        <v>0</v>
      </c>
      <c r="AA629" s="6">
        <f>_xll.SNL.Clients.Office.Excel.Functions.SPG($D629, AA$1, $F629, "Options: Curr=USD, Mag=Actuals")</f>
        <v>6066547133.6685953</v>
      </c>
      <c r="AB629" s="6">
        <f>_xll.SNL.Clients.Office.Excel.Functions.SPG($D629, AB$1, $F629, "Options: Curr=USD, Mag=Actuals")</f>
        <v>3.6224510241663013</v>
      </c>
      <c r="AC629" s="6">
        <f>_xll.SNL.Clients.Office.Excel.Functions.SPG($D629, AC$1, $F629, "Options: Curr=USD, Mag=Actuals")</f>
        <v>14.8788</v>
      </c>
      <c r="AD629" s="6">
        <f>_xll.SNL.Clients.Office.Excel.Functions.SPG($D629, AD$1, $F629, "Options: Curr=USD, Mag=Actuals")</f>
        <v>0.46200000000000002</v>
      </c>
      <c r="AE629" s="6">
        <f>_xll.SNL.Clients.Office.Excel.Functions.SPG($D629, AE$1, $F629, "Options: Curr=USD, Mag=Actuals")</f>
        <v>12.348000000000001</v>
      </c>
      <c r="AF629" s="6">
        <f>_xll.SNL.Clients.Office.Excel.Functions.SPG($D629, AF$1, $F629, "Options: Curr=USD, Mag=Actuals")</f>
        <v>1271132133488</v>
      </c>
      <c r="AG629" s="6">
        <f>_xll.SNL.Clients.Office.Excel.Functions.SPG($D629, AG$1, $F629, "Options: Curr=USD, Mag=Actuals")</f>
        <v>373844904172</v>
      </c>
      <c r="AH629" s="6">
        <f>_xll.SNL.Clients.Office.Excel.Functions.SPG($D629, AH$1, $F629, "Options: Curr=USD, Mag=Actuals")</f>
        <v>49377757212.799995</v>
      </c>
      <c r="AI629" s="6">
        <f>_xll.SNL.Clients.Office.Excel.Functions.SPG($D629, AI$1, $F629, "Options: Curr=USD, Mag=Actuals")</f>
        <v>38717</v>
      </c>
      <c r="AJ629" s="6" t="str">
        <f>_xll.SNL.Clients.Office.Excel.Functions.SPG($D629, AJ$1, $F629, "Options: Curr=USD, Mag=Actuals")</f>
        <v>#INVALID FUNCTION PARAMETER</v>
      </c>
      <c r="AK629" s="6" t="str">
        <f>_xll.SNL.Clients.Office.Excel.Functions.SPG($D629, AK$1, $F629, "Options: Curr=USD, Mag=Actuals")</f>
        <v>#INVALID FUNCTION PARAMETER</v>
      </c>
      <c r="AL629" s="6" t="str">
        <f>_xll.SNL.Clients.Office.Excel.Functions.SPG($D629, AL$1, $F629, "Options: Curr=USD, Mag=Actuals")</f>
        <v>#INVALID FUNCTION PARAMETER</v>
      </c>
      <c r="AM629" s="6" t="str">
        <f>_xll.SNL.Clients.Office.Excel.Functions.SPG($D629, AM$1, $F629, "Options: Curr=USD, Mag=Actuals")</f>
        <v>#INVALID FUNCTION PARAMETER</v>
      </c>
      <c r="AN629" s="6">
        <f>_xll.SNL.Clients.Office.Excel.Functions.SPG($D629, AN$1, $F629, "Options: Curr=USD, Mag=Actuals")</f>
        <v>0</v>
      </c>
      <c r="AO629" s="6">
        <f>_xll.SNL.Clients.Office.Excel.Functions.SPG($D629, AO$1, $F629, "Options: Curr=USD, Mag=Actuals")</f>
        <v>0</v>
      </c>
      <c r="AP629" s="6">
        <f>_xll.SNL.Clients.Office.Excel.Functions.SPG($D629, AP$1, $F629, "Options: Curr=USD, Mag=Actuals")</f>
        <v>0</v>
      </c>
      <c r="AQ629" s="6">
        <f>_xll.SNL.Clients.Office.Excel.Functions.SPG($D629, AQ$1, $F629, "Options: Curr=USD, Mag=Actuals")</f>
        <v>0</v>
      </c>
      <c r="AR629" s="6">
        <f>_xll.SNL.Clients.Office.Excel.Functions.SPG($D629, AR$1, $F629, "Options: Curr=USD, Mag=Actuals")</f>
        <v>0</v>
      </c>
      <c r="AS629" s="6">
        <f>_xll.SNL.Clients.Office.Excel.Functions.SPG($D629, AS$1, $F629, "Options: Curr=USD, Mag=Actuals")</f>
        <v>0</v>
      </c>
      <c r="AT629" s="6">
        <f>_xll.SNL.Clients.Office.Excel.Functions.SPG($D629, AT$1, $F629, "Options: Curr=USD, Mag=Actuals")</f>
        <v>0</v>
      </c>
      <c r="AU629" s="6">
        <f>_xll.SNL.Clients.Office.Excel.Functions.SPG($D629, AU$1, $F629, "Options: Curr=USD, Mag=Actuals")</f>
        <v>0</v>
      </c>
      <c r="AV629" s="6">
        <f>_xll.SNL.Clients.Office.Excel.Functions.SPG($D629, AV$1, $F629, "Options: Curr=USD, Mag=Actuals")</f>
        <v>0</v>
      </c>
      <c r="AW629" s="6">
        <f>_xll.SNL.Clients.Office.Excel.Functions.SPG($D629, AW$1, $F629, "Options: Curr=USD, Mag=Actuals")</f>
        <v>0</v>
      </c>
      <c r="AX629" s="6">
        <f>_xll.SNL.Clients.Office.Excel.Functions.SPG($D629, AX$1, $F629, "Options: Curr=USD, Mag=Actuals")</f>
        <v>0</v>
      </c>
      <c r="AY629" s="6">
        <f>_xll.SNL.Clients.Office.Excel.Functions.SPG($D629, AY$1, $F629, "Options: Curr=USD, Mag=Actuals")</f>
        <v>0</v>
      </c>
      <c r="AZ629" s="6">
        <f>_xll.SNL.Clients.Office.Excel.Functions.SPG($D629, AZ$1, $F629, "Options: Curr=USD, Mag=Actuals")</f>
        <v>0</v>
      </c>
      <c r="BA629" s="6">
        <f>_xll.SNL.Clients.Office.Excel.Functions.SPG($D629, BA$1, $F629, "Options: Curr=USD, Mag=Actuals")</f>
        <v>0</v>
      </c>
      <c r="BB629" s="6">
        <f>_xll.SNL.Clients.Office.Excel.Functions.SPG($D629, BB$1, $F629, "Options: Curr=USD, Mag=Actuals")</f>
        <v>0</v>
      </c>
      <c r="BC629" s="6">
        <f>_xll.SNL.Clients.Office.Excel.Functions.SPG($D629, BC$1, $F629, "Options: Curr=USD, Mag=Actuals")</f>
        <v>0</v>
      </c>
      <c r="BD629" s="6">
        <f>_xll.SNL.Clients.Office.Excel.Functions.SPG($D629, BD$1, $F629, "Options: Curr=USD, Mag=Actuals")</f>
        <v>0</v>
      </c>
      <c r="BE629" s="6">
        <f>_xll.SNL.Clients.Office.Excel.Functions.SPG($D629, BE$1, $F629, "Options: Curr=USD, Mag=Actuals")</f>
        <v>0</v>
      </c>
      <c r="BF629" s="6">
        <f>_xll.SNL.Clients.Office.Excel.Functions.SPG($D629, BF$1, $F629, "Options: Curr=USD, Mag=Actuals")</f>
        <v>0</v>
      </c>
      <c r="BG629" s="6">
        <f>_xll.SNL.Clients.Office.Excel.Functions.SPG($D629, BG$1, $F629, "Options: Curr=USD, Mag=Actuals")</f>
        <v>0</v>
      </c>
      <c r="BH629" s="6">
        <f>_xll.SNL.Clients.Office.Excel.Functions.SPG($D629, BH$1, $F629, "Options: Curr=USD, Mag=Actuals")</f>
        <v>0</v>
      </c>
      <c r="BI629" s="6">
        <f>_xll.SNL.Clients.Office.Excel.Functions.SPG($D629, BI$1, $F629, "Options: Curr=USD, Mag=Actuals")</f>
        <v>0</v>
      </c>
      <c r="BJ629" s="6">
        <f>_xll.SNL.Clients.Office.Excel.Functions.SPG($D629, BJ$1, $F629, "Options: Curr=USD, Mag=Actuals")</f>
        <v>0</v>
      </c>
      <c r="BK629" s="6">
        <f>_xll.SNL.Clients.Office.Excel.Functions.SPG($D629, BK$1, $F629, "Options: Curr=USD, Mag=Actuals")</f>
        <v>0</v>
      </c>
      <c r="BL629" s="6">
        <f>_xll.SNL.Clients.Office.Excel.Functions.SPG($D629, BL$1, $F629, "Options: Curr=USD, Mag=Actuals")</f>
        <v>0</v>
      </c>
      <c r="BM629" s="6">
        <f>_xll.SNL.Clients.Office.Excel.Functions.SPG($D629, BM$1, $F629, "Options: Curr=USD, Mag=Actuals")</f>
        <v>0</v>
      </c>
      <c r="BN629" s="6">
        <f>_xll.SNL.Clients.Office.Excel.Functions.SPG($D629, BN$1, $F629, "Options: Curr=USD, Mag=Actuals")</f>
        <v>0</v>
      </c>
      <c r="BO629" s="6">
        <f>_xll.SNL.Clients.Office.Excel.Functions.SPG($D629, BO$1, $F629, "Options: Curr=USD, Mag=Actuals")</f>
        <v>0</v>
      </c>
      <c r="BP629" s="6">
        <f>_xll.SNL.Clients.Office.Excel.Functions.SPG($D629, BP$1, $F629, "Options: Curr=USD, Mag=Actuals")</f>
        <v>0</v>
      </c>
      <c r="BQ629" s="6">
        <f>_xll.SNL.Clients.Office.Excel.Functions.SPG($D629, BQ$1, $F629, "Options: Curr=USD, Mag=Actuals")</f>
        <v>0</v>
      </c>
      <c r="BR629" s="6">
        <f>_xll.SNL.Clients.Office.Excel.Functions.SPG($D629, BR$1, $F629, "Options: Curr=USD, Mag=Actuals")</f>
        <v>0</v>
      </c>
      <c r="BS629" s="6">
        <f>_xll.SNL.Clients.Office.Excel.Functions.SPG($D629, BS$1, $F629, "Options: Curr=USD, Mag=Actuals")</f>
        <v>0</v>
      </c>
      <c r="BT629" s="6">
        <f>_xll.SNL.Clients.Office.Excel.Functions.SPG($D629, BT$1, $F629, "Options: Curr=USD, Mag=Actuals")</f>
        <v>0</v>
      </c>
      <c r="BU629" s="6">
        <f>_xll.SNL.Clients.Office.Excel.Functions.SPG($D629, BU$1, $F629, "Options: Curr=USD, Mag=Actuals")</f>
        <v>0</v>
      </c>
      <c r="BV629" s="6">
        <f>_xll.SNL.Clients.Office.Excel.Functions.SPG($D629, BV$1, $F629, "Options: Curr=USD, Mag=Actuals")</f>
        <v>0</v>
      </c>
      <c r="BW629" s="6">
        <f>_xll.SNL.Clients.Office.Excel.Functions.SPG($D629, BW$1, $F629, "Options: Curr=USD, Mag=Actuals")</f>
        <v>0</v>
      </c>
      <c r="BX629" s="6">
        <f>_xll.SNL.Clients.Office.Excel.Functions.SPG($D629, BX$1, $F629, "Options: Curr=USD, Mag=Actuals")</f>
        <v>0</v>
      </c>
      <c r="BY629" s="6">
        <f>_xll.SNL.Clients.Office.Excel.Functions.SPG($D629, BY$1, $F629, "Options: Curr=USD, Mag=Actuals")</f>
        <v>0</v>
      </c>
      <c r="BZ629" s="6">
        <f>_xll.SNL.Clients.Office.Excel.Functions.SPG($D629, BZ$1, $F629, "Options: Curr=USD, Mag=Actuals")</f>
        <v>0</v>
      </c>
      <c r="CA629" s="6" t="str">
        <f>_xll.SNL.Clients.Office.Excel.Functions.SPG($D629, CA$1, $F629, "Options: Curr=USD, Mag=Actuals")</f>
        <v>Nonperforming Loans</v>
      </c>
      <c r="CB629" s="6">
        <f>_xll.SNL.Clients.Office.Excel.Functions.SPG($D629, CB$1, $F629, "Options: Curr=USD, Mag=Actuals")</f>
        <v>0</v>
      </c>
      <c r="CC629" s="6">
        <f>_xll.SNL.Clients.Office.Excel.Functions.SPG($D629, CC$1, $F629, "Options: Curr=USD, Mag=Actuals")</f>
        <v>0</v>
      </c>
      <c r="CD629" s="6">
        <f>_xll.SNL.Clients.Office.Excel.Functions.SPG($D629, CD$1, $F629, "Options: Curr=USD, Mag=Actuals")</f>
        <v>0</v>
      </c>
      <c r="CE629" s="6">
        <f>_xll.SNL.Clients.Office.Excel.Functions.SPG($D629, CE$1, $F629, "Options: Curr=USD, Mag=Actuals")</f>
        <v>0</v>
      </c>
      <c r="CF629" s="6">
        <f>_xll.SNL.Clients.Office.Excel.Functions.SPG($D629, CF$1, $F629, "Options: Curr=USD, Mag=Actuals")</f>
        <v>0</v>
      </c>
      <c r="CG629" s="6">
        <f>_xll.SNL.Clients.Office.Excel.Functions.SPG($D629, CG$1, $F629, "Options: Curr=USD, Mag=Actuals")</f>
        <v>0</v>
      </c>
    </row>
    <row r="630" spans="1:85" x14ac:dyDescent="0.3">
      <c r="A630" s="10" t="s">
        <v>99</v>
      </c>
      <c r="B630" s="10" t="s">
        <v>85</v>
      </c>
      <c r="C630" s="10" t="s">
        <v>12</v>
      </c>
      <c r="D630">
        <v>4087990</v>
      </c>
      <c r="E630" s="10" t="s">
        <v>24</v>
      </c>
      <c r="F630" s="10" t="s">
        <v>64</v>
      </c>
      <c r="G630">
        <v>95.11</v>
      </c>
      <c r="H630">
        <v>619.22</v>
      </c>
      <c r="I630">
        <v>524.11</v>
      </c>
      <c r="J630">
        <v>4601.7</v>
      </c>
      <c r="K630">
        <v>35978.31</v>
      </c>
      <c r="L630">
        <v>1.35</v>
      </c>
      <c r="M630">
        <v>4464.7945003320337</v>
      </c>
      <c r="N630">
        <v>127.9</v>
      </c>
      <c r="O630">
        <v>0.26</v>
      </c>
      <c r="P630">
        <v>2.2200000000000002</v>
      </c>
      <c r="Q630">
        <v>116.3</v>
      </c>
      <c r="R630">
        <v>118.95</v>
      </c>
      <c r="S630" t="str">
        <f>_xll.SNL.Clients.Office.Excel.Functions.SPG(D630, S$1, F630, "Options: Curr=USD, Mag=Actuals")</f>
        <v>Mizuho Financial Group, Inc. (TSE:8411)</v>
      </c>
      <c r="T630" t="str">
        <f>_xll.SNL.Clients.Office.Excel.Functions.SPG($D630, T$1, $F630, "Options: Curr=USD, Mag=Actuals")</f>
        <v>Mizuho Financial Group, Inc.</v>
      </c>
      <c r="U630" s="6">
        <f>_xll.SNL.Clients.Office.Excel.Functions.SPG($D630, U$1, $F630, "Options: Curr=USD, Mag=Actuals")</f>
        <v>1274415321792.3999</v>
      </c>
      <c r="V630" t="str">
        <f>_xll.SNL.Clients.Office.Excel.Functions.SPG($D630, V$1, $F630, "Options: Curr=USD, Mag=Actuals")</f>
        <v>TSE:8411</v>
      </c>
      <c r="W630" t="str">
        <f>_xll.SNL.Clients.Office.Excel.Functions.SPG($D630, W$1, $F630, "Options: Curr=USD, Mag=Actuals")</f>
        <v>Bank</v>
      </c>
      <c r="X630" s="6">
        <f>_xll.SNL.Clients.Office.Excel.Functions.SPG($D630, X$1, $F630, "Options: Curr=USD, Mag=Actuals")</f>
        <v>29061360735.541428</v>
      </c>
      <c r="Y630" s="6">
        <f>_xll.SNL.Clients.Office.Excel.Functions.SPG($D630, Y$1, $F630, "Options: Curr=USD, Mag=Actuals")</f>
        <v>0</v>
      </c>
      <c r="Z630" s="6">
        <f>_xll.SNL.Clients.Office.Excel.Functions.SPG($D630, Z$1, $F630, "Options: Curr=USD, Mag=Actuals")</f>
        <v>0</v>
      </c>
      <c r="AA630" s="6">
        <f>_xll.SNL.Clients.Office.Excel.Functions.SPG($D630, AA$1, $F630, "Options: Curr=USD, Mag=Actuals")</f>
        <v>9902743024.7582111</v>
      </c>
      <c r="AB630" s="6">
        <f>_xll.SNL.Clients.Office.Excel.Functions.SPG($D630, AB$1, $F630, "Options: Curr=USD, Mag=Actuals")</f>
        <v>6.8422448853773492</v>
      </c>
      <c r="AC630" s="6">
        <f>_xll.SNL.Clients.Office.Excel.Functions.SPG($D630, AC$1, $F630, "Options: Curr=USD, Mag=Actuals")</f>
        <v>99.737399999999994</v>
      </c>
      <c r="AD630" s="6">
        <f>_xll.SNL.Clients.Office.Excel.Functions.SPG($D630, AD$1, $F630, "Options: Curr=USD, Mag=Actuals")</f>
        <v>0.76300000000000001</v>
      </c>
      <c r="AE630" s="6">
        <f>_xll.SNL.Clients.Office.Excel.Functions.SPG($D630, AE$1, $F630, "Options: Curr=USD, Mag=Actuals")</f>
        <v>19.561</v>
      </c>
      <c r="AF630" s="6">
        <f>_xll.SNL.Clients.Office.Excel.Functions.SPG($D630, AF$1, $F630, "Options: Curr=USD, Mag=Actuals")</f>
        <v>1274415321792.3999</v>
      </c>
      <c r="AG630" s="6">
        <f>_xll.SNL.Clients.Office.Excel.Functions.SPG($D630, AG$1, $F630, "Options: Curr=USD, Mag=Actuals")</f>
        <v>339581060162.39996</v>
      </c>
      <c r="AH630" s="6">
        <f>_xll.SNL.Clients.Office.Excel.Functions.SPG($D630, AH$1, $F630, "Options: Curr=USD, Mag=Actuals")</f>
        <v>49872013240.399994</v>
      </c>
      <c r="AI630" s="6">
        <f>_xll.SNL.Clients.Office.Excel.Functions.SPG($D630, AI$1, $F630, "Options: Curr=USD, Mag=Actuals")</f>
        <v>39082</v>
      </c>
      <c r="AJ630" s="6" t="str">
        <f>_xll.SNL.Clients.Office.Excel.Functions.SPG($D630, AJ$1, $F630, "Options: Curr=USD, Mag=Actuals")</f>
        <v>#INVALID FUNCTION PARAMETER</v>
      </c>
      <c r="AK630" s="6" t="str">
        <f>_xll.SNL.Clients.Office.Excel.Functions.SPG($D630, AK$1, $F630, "Options: Curr=USD, Mag=Actuals")</f>
        <v>#INVALID FUNCTION PARAMETER</v>
      </c>
      <c r="AL630" s="6" t="str">
        <f>_xll.SNL.Clients.Office.Excel.Functions.SPG($D630, AL$1, $F630, "Options: Curr=USD, Mag=Actuals")</f>
        <v>#INVALID FUNCTION PARAMETER</v>
      </c>
      <c r="AM630" s="6" t="str">
        <f>_xll.SNL.Clients.Office.Excel.Functions.SPG($D630, AM$1, $F630, "Options: Curr=USD, Mag=Actuals")</f>
        <v>#INVALID FUNCTION PARAMETER</v>
      </c>
      <c r="AN630" s="6">
        <f>_xll.SNL.Clients.Office.Excel.Functions.SPG($D630, AN$1, $F630, "Options: Curr=USD, Mag=Actuals")</f>
        <v>0</v>
      </c>
      <c r="AO630" s="6">
        <f>_xll.SNL.Clients.Office.Excel.Functions.SPG($D630, AO$1, $F630, "Options: Curr=USD, Mag=Actuals")</f>
        <v>0</v>
      </c>
      <c r="AP630" s="6">
        <f>_xll.SNL.Clients.Office.Excel.Functions.SPG($D630, AP$1, $F630, "Options: Curr=USD, Mag=Actuals")</f>
        <v>0</v>
      </c>
      <c r="AQ630" s="6">
        <f>_xll.SNL.Clients.Office.Excel.Functions.SPG($D630, AQ$1, $F630, "Options: Curr=USD, Mag=Actuals")</f>
        <v>0</v>
      </c>
      <c r="AR630" s="6">
        <f>_xll.SNL.Clients.Office.Excel.Functions.SPG($D630, AR$1, $F630, "Options: Curr=USD, Mag=Actuals")</f>
        <v>0</v>
      </c>
      <c r="AS630" s="6">
        <f>_xll.SNL.Clients.Office.Excel.Functions.SPG($D630, AS$1, $F630, "Options: Curr=USD, Mag=Actuals")</f>
        <v>0</v>
      </c>
      <c r="AT630" s="6">
        <f>_xll.SNL.Clients.Office.Excel.Functions.SPG($D630, AT$1, $F630, "Options: Curr=USD, Mag=Actuals")</f>
        <v>0</v>
      </c>
      <c r="AU630" s="6">
        <f>_xll.SNL.Clients.Office.Excel.Functions.SPG($D630, AU$1, $F630, "Options: Curr=USD, Mag=Actuals")</f>
        <v>0</v>
      </c>
      <c r="AV630" s="6">
        <f>_xll.SNL.Clients.Office.Excel.Functions.SPG($D630, AV$1, $F630, "Options: Curr=USD, Mag=Actuals")</f>
        <v>0</v>
      </c>
      <c r="AW630" s="6">
        <f>_xll.SNL.Clients.Office.Excel.Functions.SPG($D630, AW$1, $F630, "Options: Curr=USD, Mag=Actuals")</f>
        <v>0</v>
      </c>
      <c r="AX630" s="6">
        <f>_xll.SNL.Clients.Office.Excel.Functions.SPG($D630, AX$1, $F630, "Options: Curr=USD, Mag=Actuals")</f>
        <v>0</v>
      </c>
      <c r="AY630" s="6">
        <f>_xll.SNL.Clients.Office.Excel.Functions.SPG($D630, AY$1, $F630, "Options: Curr=USD, Mag=Actuals")</f>
        <v>0</v>
      </c>
      <c r="AZ630" s="6">
        <f>_xll.SNL.Clients.Office.Excel.Functions.SPG($D630, AZ$1, $F630, "Options: Curr=USD, Mag=Actuals")</f>
        <v>0</v>
      </c>
      <c r="BA630" s="6">
        <f>_xll.SNL.Clients.Office.Excel.Functions.SPG($D630, BA$1, $F630, "Options: Curr=USD, Mag=Actuals")</f>
        <v>0</v>
      </c>
      <c r="BB630" s="6">
        <f>_xll.SNL.Clients.Office.Excel.Functions.SPG($D630, BB$1, $F630, "Options: Curr=USD, Mag=Actuals")</f>
        <v>0</v>
      </c>
      <c r="BC630" s="6">
        <f>_xll.SNL.Clients.Office.Excel.Functions.SPG($D630, BC$1, $F630, "Options: Curr=USD, Mag=Actuals")</f>
        <v>0</v>
      </c>
      <c r="BD630" s="6">
        <f>_xll.SNL.Clients.Office.Excel.Functions.SPG($D630, BD$1, $F630, "Options: Curr=USD, Mag=Actuals")</f>
        <v>0</v>
      </c>
      <c r="BE630" s="6">
        <f>_xll.SNL.Clients.Office.Excel.Functions.SPG($D630, BE$1, $F630, "Options: Curr=USD, Mag=Actuals")</f>
        <v>0</v>
      </c>
      <c r="BF630" s="6">
        <f>_xll.SNL.Clients.Office.Excel.Functions.SPG($D630, BF$1, $F630, "Options: Curr=USD, Mag=Actuals")</f>
        <v>0</v>
      </c>
      <c r="BG630" s="6">
        <f>_xll.SNL.Clients.Office.Excel.Functions.SPG($D630, BG$1, $F630, "Options: Curr=USD, Mag=Actuals")</f>
        <v>0</v>
      </c>
      <c r="BH630" s="6">
        <f>_xll.SNL.Clients.Office.Excel.Functions.SPG($D630, BH$1, $F630, "Options: Curr=USD, Mag=Actuals")</f>
        <v>0</v>
      </c>
      <c r="BI630" s="6">
        <f>_xll.SNL.Clients.Office.Excel.Functions.SPG($D630, BI$1, $F630, "Options: Curr=USD, Mag=Actuals")</f>
        <v>0</v>
      </c>
      <c r="BJ630" s="6">
        <f>_xll.SNL.Clients.Office.Excel.Functions.SPG($D630, BJ$1, $F630, "Options: Curr=USD, Mag=Actuals")</f>
        <v>0</v>
      </c>
      <c r="BK630" s="6">
        <f>_xll.SNL.Clients.Office.Excel.Functions.SPG($D630, BK$1, $F630, "Options: Curr=USD, Mag=Actuals")</f>
        <v>0</v>
      </c>
      <c r="BL630" s="6">
        <f>_xll.SNL.Clients.Office.Excel.Functions.SPG($D630, BL$1, $F630, "Options: Curr=USD, Mag=Actuals")</f>
        <v>0</v>
      </c>
      <c r="BM630" s="6">
        <f>_xll.SNL.Clients.Office.Excel.Functions.SPG($D630, BM$1, $F630, "Options: Curr=USD, Mag=Actuals")</f>
        <v>0</v>
      </c>
      <c r="BN630" s="6">
        <f>_xll.SNL.Clients.Office.Excel.Functions.SPG($D630, BN$1, $F630, "Options: Curr=USD, Mag=Actuals")</f>
        <v>0</v>
      </c>
      <c r="BO630" s="6">
        <f>_xll.SNL.Clients.Office.Excel.Functions.SPG($D630, BO$1, $F630, "Options: Curr=USD, Mag=Actuals")</f>
        <v>0</v>
      </c>
      <c r="BP630" s="6">
        <f>_xll.SNL.Clients.Office.Excel.Functions.SPG($D630, BP$1, $F630, "Options: Curr=USD, Mag=Actuals")</f>
        <v>0</v>
      </c>
      <c r="BQ630" s="6">
        <f>_xll.SNL.Clients.Office.Excel.Functions.SPG($D630, BQ$1, $F630, "Options: Curr=USD, Mag=Actuals")</f>
        <v>0</v>
      </c>
      <c r="BR630" s="6">
        <f>_xll.SNL.Clients.Office.Excel.Functions.SPG($D630, BR$1, $F630, "Options: Curr=USD, Mag=Actuals")</f>
        <v>0</v>
      </c>
      <c r="BS630" s="6">
        <f>_xll.SNL.Clients.Office.Excel.Functions.SPG($D630, BS$1, $F630, "Options: Curr=USD, Mag=Actuals")</f>
        <v>0</v>
      </c>
      <c r="BT630" s="6">
        <f>_xll.SNL.Clients.Office.Excel.Functions.SPG($D630, BT$1, $F630, "Options: Curr=USD, Mag=Actuals")</f>
        <v>0</v>
      </c>
      <c r="BU630" s="6">
        <f>_xll.SNL.Clients.Office.Excel.Functions.SPG($D630, BU$1, $F630, "Options: Curr=USD, Mag=Actuals")</f>
        <v>0</v>
      </c>
      <c r="BV630" s="6">
        <f>_xll.SNL.Clients.Office.Excel.Functions.SPG($D630, BV$1, $F630, "Options: Curr=USD, Mag=Actuals")</f>
        <v>0</v>
      </c>
      <c r="BW630" s="6">
        <f>_xll.SNL.Clients.Office.Excel.Functions.SPG($D630, BW$1, $F630, "Options: Curr=USD, Mag=Actuals")</f>
        <v>0</v>
      </c>
      <c r="BX630" s="6">
        <f>_xll.SNL.Clients.Office.Excel.Functions.SPG($D630, BX$1, $F630, "Options: Curr=USD, Mag=Actuals")</f>
        <v>0</v>
      </c>
      <c r="BY630" s="6">
        <f>_xll.SNL.Clients.Office.Excel.Functions.SPG($D630, BY$1, $F630, "Options: Curr=USD, Mag=Actuals")</f>
        <v>0</v>
      </c>
      <c r="BZ630" s="6">
        <f>_xll.SNL.Clients.Office.Excel.Functions.SPG($D630, BZ$1, $F630, "Options: Curr=USD, Mag=Actuals")</f>
        <v>0</v>
      </c>
      <c r="CA630" s="6" t="str">
        <f>_xll.SNL.Clients.Office.Excel.Functions.SPG($D630, CA$1, $F630, "Options: Curr=USD, Mag=Actuals")</f>
        <v>Nonperforming Loans</v>
      </c>
      <c r="CB630" s="6">
        <f>_xll.SNL.Clients.Office.Excel.Functions.SPG($D630, CB$1, $F630, "Options: Curr=USD, Mag=Actuals")</f>
        <v>0</v>
      </c>
      <c r="CC630" s="6">
        <f>_xll.SNL.Clients.Office.Excel.Functions.SPG($D630, CC$1, $F630, "Options: Curr=USD, Mag=Actuals")</f>
        <v>0</v>
      </c>
      <c r="CD630" s="6">
        <f>_xll.SNL.Clients.Office.Excel.Functions.SPG($D630, CD$1, $F630, "Options: Curr=USD, Mag=Actuals")</f>
        <v>0</v>
      </c>
      <c r="CE630" s="6">
        <f>_xll.SNL.Clients.Office.Excel.Functions.SPG($D630, CE$1, $F630, "Options: Curr=USD, Mag=Actuals")</f>
        <v>0</v>
      </c>
      <c r="CF630" s="6">
        <f>_xll.SNL.Clients.Office.Excel.Functions.SPG($D630, CF$1, $F630, "Options: Curr=USD, Mag=Actuals")</f>
        <v>0</v>
      </c>
      <c r="CG630" s="6">
        <f>_xll.SNL.Clients.Office.Excel.Functions.SPG($D630, CG$1, $F630, "Options: Curr=USD, Mag=Actuals")</f>
        <v>0</v>
      </c>
    </row>
    <row r="631" spans="1:85" x14ac:dyDescent="0.3">
      <c r="A631" s="10" t="s">
        <v>99</v>
      </c>
      <c r="B631" s="10" t="s">
        <v>85</v>
      </c>
      <c r="C631" s="10" t="s">
        <v>12</v>
      </c>
      <c r="D631">
        <v>4087990</v>
      </c>
      <c r="E631" s="10" t="s">
        <v>24</v>
      </c>
      <c r="F631" s="10" t="s">
        <v>65</v>
      </c>
      <c r="G631">
        <v>120.6</v>
      </c>
      <c r="H631">
        <v>680.62</v>
      </c>
      <c r="I631">
        <v>560.02</v>
      </c>
      <c r="J631">
        <v>4580.13</v>
      </c>
      <c r="K631">
        <v>35780.5</v>
      </c>
      <c r="L631">
        <v>1.48</v>
      </c>
      <c r="M631">
        <v>4476.7922858830643</v>
      </c>
      <c r="N631">
        <v>128.01</v>
      </c>
      <c r="O631">
        <v>0.05</v>
      </c>
      <c r="P631">
        <v>1.74</v>
      </c>
      <c r="Q631">
        <v>117.75</v>
      </c>
      <c r="R631">
        <v>114</v>
      </c>
      <c r="S631" t="str">
        <f>_xll.SNL.Clients.Office.Excel.Functions.SPG(D631, S$1, F631, "Options: Curr=USD, Mag=Actuals")</f>
        <v>Mizuho Financial Group, Inc. (TSE:8411)</v>
      </c>
      <c r="T631" t="str">
        <f>_xll.SNL.Clients.Office.Excel.Functions.SPG($D631, T$1, $F631, "Options: Curr=USD, Mag=Actuals")</f>
        <v>Mizuho Financial Group, Inc.</v>
      </c>
      <c r="U631" s="6">
        <f>_xll.SNL.Clients.Office.Excel.Functions.SPG($D631, U$1, $F631, "Options: Curr=USD, Mag=Actuals")</f>
        <v>1394145917682.3</v>
      </c>
      <c r="V631" t="str">
        <f>_xll.SNL.Clients.Office.Excel.Functions.SPG($D631, V$1, $F631, "Options: Curr=USD, Mag=Actuals")</f>
        <v>TSE:8411</v>
      </c>
      <c r="W631" t="str">
        <f>_xll.SNL.Clients.Office.Excel.Functions.SPG($D631, W$1, $F631, "Options: Curr=USD, Mag=Actuals")</f>
        <v>Bank</v>
      </c>
      <c r="X631" s="6">
        <f>_xll.SNL.Clients.Office.Excel.Functions.SPG($D631, X$1, $F631, "Options: Curr=USD, Mag=Actuals")</f>
        <v>22698208925.591572</v>
      </c>
      <c r="Y631" s="6">
        <f>_xll.SNL.Clients.Office.Excel.Functions.SPG($D631, Y$1, $F631, "Options: Curr=USD, Mag=Actuals")</f>
        <v>0</v>
      </c>
      <c r="Z631" s="6">
        <f>_xll.SNL.Clients.Office.Excel.Functions.SPG($D631, Z$1, $F631, "Options: Curr=USD, Mag=Actuals")</f>
        <v>0</v>
      </c>
      <c r="AA631" s="6">
        <f>_xll.SNL.Clients.Office.Excel.Functions.SPG($D631, AA$1, $F631, "Options: Curr=USD, Mag=Actuals")</f>
        <v>4175582835.2842455</v>
      </c>
      <c r="AB631" s="6">
        <f>_xll.SNL.Clients.Office.Excel.Functions.SPG($D631, AB$1, $F631, "Options: Curr=USD, Mag=Actuals")</f>
        <v>2.9057842882029803</v>
      </c>
      <c r="AC631" s="6">
        <f>_xll.SNL.Clients.Office.Excel.Functions.SPG($D631, AC$1, $F631, "Options: Curr=USD, Mag=Actuals")</f>
        <v>-57.0197</v>
      </c>
      <c r="AD631" s="6">
        <f>_xll.SNL.Clients.Office.Excel.Functions.SPG($D631, AD$1, $F631, "Options: Curr=USD, Mag=Actuals")</f>
        <v>0.31900000000000001</v>
      </c>
      <c r="AE631" s="6">
        <f>_xll.SNL.Clients.Office.Excel.Functions.SPG($D631, AE$1, $F631, "Options: Curr=USD, Mag=Actuals")</f>
        <v>8.141</v>
      </c>
      <c r="AF631" s="6">
        <f>_xll.SNL.Clients.Office.Excel.Functions.SPG($D631, AF$1, $F631, "Options: Curr=USD, Mag=Actuals")</f>
        <v>1394145917682.3</v>
      </c>
      <c r="AG631" s="6">
        <f>_xll.SNL.Clients.Office.Excel.Functions.SPG($D631, AG$1, $F631, "Options: Curr=USD, Mag=Actuals")</f>
        <v>374632009619.80005</v>
      </c>
      <c r="AH631" s="6">
        <f>_xll.SNL.Clients.Office.Excel.Functions.SPG($D631, AH$1, $F631, "Options: Curr=USD, Mag=Actuals")</f>
        <v>54836872225.5</v>
      </c>
      <c r="AI631" s="6">
        <f>_xll.SNL.Clients.Office.Excel.Functions.SPG($D631, AI$1, $F631, "Options: Curr=USD, Mag=Actuals")</f>
        <v>39447</v>
      </c>
      <c r="AJ631" s="6" t="str">
        <f>_xll.SNL.Clients.Office.Excel.Functions.SPG($D631, AJ$1, $F631, "Options: Curr=USD, Mag=Actuals")</f>
        <v>#INVALID FUNCTION PARAMETER</v>
      </c>
      <c r="AK631" s="6" t="str">
        <f>_xll.SNL.Clients.Office.Excel.Functions.SPG($D631, AK$1, $F631, "Options: Curr=USD, Mag=Actuals")</f>
        <v>#INVALID FUNCTION PARAMETER</v>
      </c>
      <c r="AL631" s="6" t="str">
        <f>_xll.SNL.Clients.Office.Excel.Functions.SPG($D631, AL$1, $F631, "Options: Curr=USD, Mag=Actuals")</f>
        <v>#INVALID FUNCTION PARAMETER</v>
      </c>
      <c r="AM631" s="6" t="str">
        <f>_xll.SNL.Clients.Office.Excel.Functions.SPG($D631, AM$1, $F631, "Options: Curr=USD, Mag=Actuals")</f>
        <v>#INVALID FUNCTION PARAMETER</v>
      </c>
      <c r="AN631" s="6">
        <f>_xll.SNL.Clients.Office.Excel.Functions.SPG($D631, AN$1, $F631, "Options: Curr=USD, Mag=Actuals")</f>
        <v>0</v>
      </c>
      <c r="AO631" s="6">
        <f>_xll.SNL.Clients.Office.Excel.Functions.SPG($D631, AO$1, $F631, "Options: Curr=USD, Mag=Actuals")</f>
        <v>0</v>
      </c>
      <c r="AP631" s="6">
        <f>_xll.SNL.Clients.Office.Excel.Functions.SPG($D631, AP$1, $F631, "Options: Curr=USD, Mag=Actuals")</f>
        <v>0</v>
      </c>
      <c r="AQ631" s="6">
        <f>_xll.SNL.Clients.Office.Excel.Functions.SPG($D631, AQ$1, $F631, "Options: Curr=USD, Mag=Actuals")</f>
        <v>0</v>
      </c>
      <c r="AR631" s="6">
        <f>_xll.SNL.Clients.Office.Excel.Functions.SPG($D631, AR$1, $F631, "Options: Curr=USD, Mag=Actuals")</f>
        <v>0</v>
      </c>
      <c r="AS631" s="6">
        <f>_xll.SNL.Clients.Office.Excel.Functions.SPG($D631, AS$1, $F631, "Options: Curr=USD, Mag=Actuals")</f>
        <v>0</v>
      </c>
      <c r="AT631" s="6">
        <f>_xll.SNL.Clients.Office.Excel.Functions.SPG($D631, AT$1, $F631, "Options: Curr=USD, Mag=Actuals")</f>
        <v>0</v>
      </c>
      <c r="AU631" s="6">
        <f>_xll.SNL.Clients.Office.Excel.Functions.SPG($D631, AU$1, $F631, "Options: Curr=USD, Mag=Actuals")</f>
        <v>0</v>
      </c>
      <c r="AV631" s="6">
        <f>_xll.SNL.Clients.Office.Excel.Functions.SPG($D631, AV$1, $F631, "Options: Curr=USD, Mag=Actuals")</f>
        <v>0</v>
      </c>
      <c r="AW631" s="6">
        <f>_xll.SNL.Clients.Office.Excel.Functions.SPG($D631, AW$1, $F631, "Options: Curr=USD, Mag=Actuals")</f>
        <v>0</v>
      </c>
      <c r="AX631" s="6">
        <f>_xll.SNL.Clients.Office.Excel.Functions.SPG($D631, AX$1, $F631, "Options: Curr=USD, Mag=Actuals")</f>
        <v>0</v>
      </c>
      <c r="AY631" s="6">
        <f>_xll.SNL.Clients.Office.Excel.Functions.SPG($D631, AY$1, $F631, "Options: Curr=USD, Mag=Actuals")</f>
        <v>0</v>
      </c>
      <c r="AZ631" s="6">
        <f>_xll.SNL.Clients.Office.Excel.Functions.SPG($D631, AZ$1, $F631, "Options: Curr=USD, Mag=Actuals")</f>
        <v>0</v>
      </c>
      <c r="BA631" s="6">
        <f>_xll.SNL.Clients.Office.Excel.Functions.SPG($D631, BA$1, $F631, "Options: Curr=USD, Mag=Actuals")</f>
        <v>0</v>
      </c>
      <c r="BB631" s="6">
        <f>_xll.SNL.Clients.Office.Excel.Functions.SPG($D631, BB$1, $F631, "Options: Curr=USD, Mag=Actuals")</f>
        <v>0</v>
      </c>
      <c r="BC631" s="6">
        <f>_xll.SNL.Clients.Office.Excel.Functions.SPG($D631, BC$1, $F631, "Options: Curr=USD, Mag=Actuals")</f>
        <v>0</v>
      </c>
      <c r="BD631" s="6">
        <f>_xll.SNL.Clients.Office.Excel.Functions.SPG($D631, BD$1, $F631, "Options: Curr=USD, Mag=Actuals")</f>
        <v>0</v>
      </c>
      <c r="BE631" s="6">
        <f>_xll.SNL.Clients.Office.Excel.Functions.SPG($D631, BE$1, $F631, "Options: Curr=USD, Mag=Actuals")</f>
        <v>0</v>
      </c>
      <c r="BF631" s="6">
        <f>_xll.SNL.Clients.Office.Excel.Functions.SPG($D631, BF$1, $F631, "Options: Curr=USD, Mag=Actuals")</f>
        <v>0</v>
      </c>
      <c r="BG631" s="6">
        <f>_xll.SNL.Clients.Office.Excel.Functions.SPG($D631, BG$1, $F631, "Options: Curr=USD, Mag=Actuals")</f>
        <v>0</v>
      </c>
      <c r="BH631" s="6">
        <f>_xll.SNL.Clients.Office.Excel.Functions.SPG($D631, BH$1, $F631, "Options: Curr=USD, Mag=Actuals")</f>
        <v>0</v>
      </c>
      <c r="BI631" s="6">
        <f>_xll.SNL.Clients.Office.Excel.Functions.SPG($D631, BI$1, $F631, "Options: Curr=USD, Mag=Actuals")</f>
        <v>0</v>
      </c>
      <c r="BJ631" s="6">
        <f>_xll.SNL.Clients.Office.Excel.Functions.SPG($D631, BJ$1, $F631, "Options: Curr=USD, Mag=Actuals")</f>
        <v>0</v>
      </c>
      <c r="BK631" s="6">
        <f>_xll.SNL.Clients.Office.Excel.Functions.SPG($D631, BK$1, $F631, "Options: Curr=USD, Mag=Actuals")</f>
        <v>0</v>
      </c>
      <c r="BL631" s="6">
        <f>_xll.SNL.Clients.Office.Excel.Functions.SPG($D631, BL$1, $F631, "Options: Curr=USD, Mag=Actuals")</f>
        <v>0</v>
      </c>
      <c r="BM631" s="6">
        <f>_xll.SNL.Clients.Office.Excel.Functions.SPG($D631, BM$1, $F631, "Options: Curr=USD, Mag=Actuals")</f>
        <v>0</v>
      </c>
      <c r="BN631" s="6">
        <f>_xll.SNL.Clients.Office.Excel.Functions.SPG($D631, BN$1, $F631, "Options: Curr=USD, Mag=Actuals")</f>
        <v>0</v>
      </c>
      <c r="BO631" s="6">
        <f>_xll.SNL.Clients.Office.Excel.Functions.SPG($D631, BO$1, $F631, "Options: Curr=USD, Mag=Actuals")</f>
        <v>0</v>
      </c>
      <c r="BP631" s="6">
        <f>_xll.SNL.Clients.Office.Excel.Functions.SPG($D631, BP$1, $F631, "Options: Curr=USD, Mag=Actuals")</f>
        <v>0</v>
      </c>
      <c r="BQ631" s="6">
        <f>_xll.SNL.Clients.Office.Excel.Functions.SPG($D631, BQ$1, $F631, "Options: Curr=USD, Mag=Actuals")</f>
        <v>0</v>
      </c>
      <c r="BR631" s="6">
        <f>_xll.SNL.Clients.Office.Excel.Functions.SPG($D631, BR$1, $F631, "Options: Curr=USD, Mag=Actuals")</f>
        <v>0</v>
      </c>
      <c r="BS631" s="6">
        <f>_xll.SNL.Clients.Office.Excel.Functions.SPG($D631, BS$1, $F631, "Options: Curr=USD, Mag=Actuals")</f>
        <v>0</v>
      </c>
      <c r="BT631" s="6">
        <f>_xll.SNL.Clients.Office.Excel.Functions.SPG($D631, BT$1, $F631, "Options: Curr=USD, Mag=Actuals")</f>
        <v>0</v>
      </c>
      <c r="BU631" s="6">
        <f>_xll.SNL.Clients.Office.Excel.Functions.SPG($D631, BU$1, $F631, "Options: Curr=USD, Mag=Actuals")</f>
        <v>0</v>
      </c>
      <c r="BV631" s="6">
        <f>_xll.SNL.Clients.Office.Excel.Functions.SPG($D631, BV$1, $F631, "Options: Curr=USD, Mag=Actuals")</f>
        <v>0</v>
      </c>
      <c r="BW631" s="6">
        <f>_xll.SNL.Clients.Office.Excel.Functions.SPG($D631, BW$1, $F631, "Options: Curr=USD, Mag=Actuals")</f>
        <v>0</v>
      </c>
      <c r="BX631" s="6">
        <f>_xll.SNL.Clients.Office.Excel.Functions.SPG($D631, BX$1, $F631, "Options: Curr=USD, Mag=Actuals")</f>
        <v>0</v>
      </c>
      <c r="BY631" s="6">
        <f>_xll.SNL.Clients.Office.Excel.Functions.SPG($D631, BY$1, $F631, "Options: Curr=USD, Mag=Actuals")</f>
        <v>0</v>
      </c>
      <c r="BZ631" s="6">
        <f>_xll.SNL.Clients.Office.Excel.Functions.SPG($D631, BZ$1, $F631, "Options: Curr=USD, Mag=Actuals")</f>
        <v>0</v>
      </c>
      <c r="CA631" s="6" t="str">
        <f>_xll.SNL.Clients.Office.Excel.Functions.SPG($D631, CA$1, $F631, "Options: Curr=USD, Mag=Actuals")</f>
        <v>Nonperforming Loans</v>
      </c>
      <c r="CB631" s="6">
        <f>_xll.SNL.Clients.Office.Excel.Functions.SPG($D631, CB$1, $F631, "Options: Curr=USD, Mag=Actuals")</f>
        <v>0</v>
      </c>
      <c r="CC631" s="6">
        <f>_xll.SNL.Clients.Office.Excel.Functions.SPG($D631, CC$1, $F631, "Options: Curr=USD, Mag=Actuals")</f>
        <v>0</v>
      </c>
      <c r="CD631" s="6">
        <f>_xll.SNL.Clients.Office.Excel.Functions.SPG($D631, CD$1, $F631, "Options: Curr=USD, Mag=Actuals")</f>
        <v>0</v>
      </c>
      <c r="CE631" s="6">
        <f>_xll.SNL.Clients.Office.Excel.Functions.SPG($D631, CE$1, $F631, "Options: Curr=USD, Mag=Actuals")</f>
        <v>0</v>
      </c>
      <c r="CF631" s="6">
        <f>_xll.SNL.Clients.Office.Excel.Functions.SPG($D631, CF$1, $F631, "Options: Curr=USD, Mag=Actuals")</f>
        <v>0</v>
      </c>
      <c r="CG631" s="6">
        <f>_xll.SNL.Clients.Office.Excel.Functions.SPG($D631, CG$1, $F631, "Options: Curr=USD, Mag=Actuals")</f>
        <v>0</v>
      </c>
    </row>
    <row r="632" spans="1:85" x14ac:dyDescent="0.3">
      <c r="A632" s="10" t="s">
        <v>99</v>
      </c>
      <c r="B632" s="10" t="s">
        <v>85</v>
      </c>
      <c r="C632" s="10" t="s">
        <v>12</v>
      </c>
      <c r="D632">
        <v>4087990</v>
      </c>
      <c r="E632" s="10" t="s">
        <v>24</v>
      </c>
      <c r="F632" s="10" t="s">
        <v>66</v>
      </c>
      <c r="G632">
        <v>55.28</v>
      </c>
      <c r="H632">
        <v>749.12</v>
      </c>
      <c r="I632">
        <v>693.84</v>
      </c>
      <c r="J632">
        <v>5106.8</v>
      </c>
      <c r="K632">
        <v>39872.68</v>
      </c>
      <c r="L632">
        <v>-1.25</v>
      </c>
      <c r="M632">
        <v>5046.5374744915116</v>
      </c>
      <c r="N632">
        <v>128.08000000000001</v>
      </c>
      <c r="O632">
        <v>1.38</v>
      </c>
      <c r="P632">
        <v>4.59</v>
      </c>
      <c r="Q632">
        <v>103.36</v>
      </c>
      <c r="R632">
        <v>90.75</v>
      </c>
      <c r="S632" t="str">
        <f>_xll.SNL.Clients.Office.Excel.Functions.SPG(D632, S$1, F632, "Options: Curr=USD, Mag=Actuals")</f>
        <v>Mizuho Financial Group, Inc. (TSE:8411)</v>
      </c>
      <c r="T632" t="str">
        <f>_xll.SNL.Clients.Office.Excel.Functions.SPG($D632, T$1, $F632, "Options: Curr=USD, Mag=Actuals")</f>
        <v>Mizuho Financial Group, Inc.</v>
      </c>
      <c r="U632" s="6">
        <f>_xll.SNL.Clients.Office.Excel.Functions.SPG($D632, U$1, $F632, "Options: Curr=USD, Mag=Actuals")</f>
        <v>1734133465558.2002</v>
      </c>
      <c r="V632" t="str">
        <f>_xll.SNL.Clients.Office.Excel.Functions.SPG($D632, V$1, $F632, "Options: Curr=USD, Mag=Actuals")</f>
        <v>TSE:8411</v>
      </c>
      <c r="W632" t="str">
        <f>_xll.SNL.Clients.Office.Excel.Functions.SPG($D632, W$1, $F632, "Options: Curr=USD, Mag=Actuals")</f>
        <v>Bank</v>
      </c>
      <c r="X632" s="6">
        <f>_xll.SNL.Clients.Office.Excel.Functions.SPG($D632, X$1, $F632, "Options: Curr=USD, Mag=Actuals")</f>
        <v>23503916482.650257</v>
      </c>
      <c r="Y632" s="6">
        <f>_xll.SNL.Clients.Office.Excel.Functions.SPG($D632, Y$1, $F632, "Options: Curr=USD, Mag=Actuals")</f>
        <v>0</v>
      </c>
      <c r="Z632" s="6">
        <f>_xll.SNL.Clients.Office.Excel.Functions.SPG($D632, Z$1, $F632, "Options: Curr=USD, Mag=Actuals")</f>
        <v>0</v>
      </c>
      <c r="AA632" s="6">
        <f>_xll.SNL.Clients.Office.Excel.Functions.SPG($D632, AA$1, $F632, "Options: Curr=USD, Mag=Actuals")</f>
        <v>-1181341489.2417419</v>
      </c>
      <c r="AB632" s="6">
        <f>_xll.SNL.Clients.Office.Excel.Functions.SPG($D632, AB$1, $F632, "Options: Curr=USD, Mag=Actuals")</f>
        <v>-1.3093967955432904</v>
      </c>
      <c r="AC632" s="6" t="str">
        <f>_xll.SNL.Clients.Office.Excel.Functions.SPG($D632, AC$1, $F632, "Options: Curr=USD, Mag=Actuals")</f>
        <v>NM</v>
      </c>
      <c r="AD632" s="6">
        <f>_xll.SNL.Clients.Office.Excel.Functions.SPG($D632, AD$1, $F632, "Options: Curr=USD, Mag=Actuals")</f>
        <v>-7.8E-2</v>
      </c>
      <c r="AE632" s="6">
        <f>_xll.SNL.Clients.Office.Excel.Functions.SPG($D632, AE$1, $F632, "Options: Curr=USD, Mag=Actuals")</f>
        <v>-2.21</v>
      </c>
      <c r="AF632" s="6">
        <f>_xll.SNL.Clients.Office.Excel.Functions.SPG($D632, AF$1, $F632, "Options: Curr=USD, Mag=Actuals")</f>
        <v>1734133465558.2002</v>
      </c>
      <c r="AG632" s="6">
        <f>_xll.SNL.Clients.Office.Excel.Functions.SPG($D632, AG$1, $F632, "Options: Curr=USD, Mag=Actuals")</f>
        <v>399009753429.59998</v>
      </c>
      <c r="AH632" s="6">
        <f>_xll.SNL.Clients.Office.Excel.Functions.SPG($D632, AH$1, $F632, "Options: Curr=USD, Mag=Actuals")</f>
        <v>53984196709</v>
      </c>
      <c r="AI632" s="6">
        <f>_xll.SNL.Clients.Office.Excel.Functions.SPG($D632, AI$1, $F632, "Options: Curr=USD, Mag=Actuals")</f>
        <v>39813</v>
      </c>
      <c r="AJ632" s="6" t="str">
        <f>_xll.SNL.Clients.Office.Excel.Functions.SPG($D632, AJ$1, $F632, "Options: Curr=USD, Mag=Actuals")</f>
        <v>#INVALID FUNCTION PARAMETER</v>
      </c>
      <c r="AK632" s="6" t="str">
        <f>_xll.SNL.Clients.Office.Excel.Functions.SPG($D632, AK$1, $F632, "Options: Curr=USD, Mag=Actuals")</f>
        <v>#INVALID FUNCTION PARAMETER</v>
      </c>
      <c r="AL632" s="6" t="str">
        <f>_xll.SNL.Clients.Office.Excel.Functions.SPG($D632, AL$1, $F632, "Options: Curr=USD, Mag=Actuals")</f>
        <v>#INVALID FUNCTION PARAMETER</v>
      </c>
      <c r="AM632" s="6" t="str">
        <f>_xll.SNL.Clients.Office.Excel.Functions.SPG($D632, AM$1, $F632, "Options: Curr=USD, Mag=Actuals")</f>
        <v>#INVALID FUNCTION PARAMETER</v>
      </c>
      <c r="AN632" s="6">
        <f>_xll.SNL.Clients.Office.Excel.Functions.SPG($D632, AN$1, $F632, "Options: Curr=USD, Mag=Actuals")</f>
        <v>0</v>
      </c>
      <c r="AO632" s="6">
        <f>_xll.SNL.Clients.Office.Excel.Functions.SPG($D632, AO$1, $F632, "Options: Curr=USD, Mag=Actuals")</f>
        <v>0</v>
      </c>
      <c r="AP632" s="6">
        <f>_xll.SNL.Clients.Office.Excel.Functions.SPG($D632, AP$1, $F632, "Options: Curr=USD, Mag=Actuals")</f>
        <v>0</v>
      </c>
      <c r="AQ632" s="6">
        <f>_xll.SNL.Clients.Office.Excel.Functions.SPG($D632, AQ$1, $F632, "Options: Curr=USD, Mag=Actuals")</f>
        <v>0</v>
      </c>
      <c r="AR632" s="6">
        <f>_xll.SNL.Clients.Office.Excel.Functions.SPG($D632, AR$1, $F632, "Options: Curr=USD, Mag=Actuals")</f>
        <v>0</v>
      </c>
      <c r="AS632" s="6">
        <f>_xll.SNL.Clients.Office.Excel.Functions.SPG($D632, AS$1, $F632, "Options: Curr=USD, Mag=Actuals")</f>
        <v>0</v>
      </c>
      <c r="AT632" s="6">
        <f>_xll.SNL.Clients.Office.Excel.Functions.SPG($D632, AT$1, $F632, "Options: Curr=USD, Mag=Actuals")</f>
        <v>0</v>
      </c>
      <c r="AU632" s="6">
        <f>_xll.SNL.Clients.Office.Excel.Functions.SPG($D632, AU$1, $F632, "Options: Curr=USD, Mag=Actuals")</f>
        <v>0</v>
      </c>
      <c r="AV632" s="6">
        <f>_xll.SNL.Clients.Office.Excel.Functions.SPG($D632, AV$1, $F632, "Options: Curr=USD, Mag=Actuals")</f>
        <v>0</v>
      </c>
      <c r="AW632" s="6">
        <f>_xll.SNL.Clients.Office.Excel.Functions.SPG($D632, AW$1, $F632, "Options: Curr=USD, Mag=Actuals")</f>
        <v>0</v>
      </c>
      <c r="AX632" s="6">
        <f>_xll.SNL.Clients.Office.Excel.Functions.SPG($D632, AX$1, $F632, "Options: Curr=USD, Mag=Actuals")</f>
        <v>0</v>
      </c>
      <c r="AY632" s="6">
        <f>_xll.SNL.Clients.Office.Excel.Functions.SPG($D632, AY$1, $F632, "Options: Curr=USD, Mag=Actuals")</f>
        <v>0</v>
      </c>
      <c r="AZ632" s="6">
        <f>_xll.SNL.Clients.Office.Excel.Functions.SPG($D632, AZ$1, $F632, "Options: Curr=USD, Mag=Actuals")</f>
        <v>0</v>
      </c>
      <c r="BA632" s="6">
        <f>_xll.SNL.Clients.Office.Excel.Functions.SPG($D632, BA$1, $F632, "Options: Curr=USD, Mag=Actuals")</f>
        <v>0</v>
      </c>
      <c r="BB632" s="6">
        <f>_xll.SNL.Clients.Office.Excel.Functions.SPG($D632, BB$1, $F632, "Options: Curr=USD, Mag=Actuals")</f>
        <v>0</v>
      </c>
      <c r="BC632" s="6">
        <f>_xll.SNL.Clients.Office.Excel.Functions.SPG($D632, BC$1, $F632, "Options: Curr=USD, Mag=Actuals")</f>
        <v>0</v>
      </c>
      <c r="BD632" s="6">
        <f>_xll.SNL.Clients.Office.Excel.Functions.SPG($D632, BD$1, $F632, "Options: Curr=USD, Mag=Actuals")</f>
        <v>0</v>
      </c>
      <c r="BE632" s="6">
        <f>_xll.SNL.Clients.Office.Excel.Functions.SPG($D632, BE$1, $F632, "Options: Curr=USD, Mag=Actuals")</f>
        <v>0</v>
      </c>
      <c r="BF632" s="6">
        <f>_xll.SNL.Clients.Office.Excel.Functions.SPG($D632, BF$1, $F632, "Options: Curr=USD, Mag=Actuals")</f>
        <v>0</v>
      </c>
      <c r="BG632" s="6">
        <f>_xll.SNL.Clients.Office.Excel.Functions.SPG($D632, BG$1, $F632, "Options: Curr=USD, Mag=Actuals")</f>
        <v>0</v>
      </c>
      <c r="BH632" s="6">
        <f>_xll.SNL.Clients.Office.Excel.Functions.SPG($D632, BH$1, $F632, "Options: Curr=USD, Mag=Actuals")</f>
        <v>0</v>
      </c>
      <c r="BI632" s="6">
        <f>_xll.SNL.Clients.Office.Excel.Functions.SPG($D632, BI$1, $F632, "Options: Curr=USD, Mag=Actuals")</f>
        <v>0</v>
      </c>
      <c r="BJ632" s="6">
        <f>_xll.SNL.Clients.Office.Excel.Functions.SPG($D632, BJ$1, $F632, "Options: Curr=USD, Mag=Actuals")</f>
        <v>0</v>
      </c>
      <c r="BK632" s="6">
        <f>_xll.SNL.Clients.Office.Excel.Functions.SPG($D632, BK$1, $F632, "Options: Curr=USD, Mag=Actuals")</f>
        <v>0</v>
      </c>
      <c r="BL632" s="6">
        <f>_xll.SNL.Clients.Office.Excel.Functions.SPG($D632, BL$1, $F632, "Options: Curr=USD, Mag=Actuals")</f>
        <v>0</v>
      </c>
      <c r="BM632" s="6">
        <f>_xll.SNL.Clients.Office.Excel.Functions.SPG($D632, BM$1, $F632, "Options: Curr=USD, Mag=Actuals")</f>
        <v>0</v>
      </c>
      <c r="BN632" s="6">
        <f>_xll.SNL.Clients.Office.Excel.Functions.SPG($D632, BN$1, $F632, "Options: Curr=USD, Mag=Actuals")</f>
        <v>0</v>
      </c>
      <c r="BO632" s="6">
        <f>_xll.SNL.Clients.Office.Excel.Functions.SPG($D632, BO$1, $F632, "Options: Curr=USD, Mag=Actuals")</f>
        <v>0</v>
      </c>
      <c r="BP632" s="6">
        <f>_xll.SNL.Clients.Office.Excel.Functions.SPG($D632, BP$1, $F632, "Options: Curr=USD, Mag=Actuals")</f>
        <v>0</v>
      </c>
      <c r="BQ632" s="6">
        <f>_xll.SNL.Clients.Office.Excel.Functions.SPG($D632, BQ$1, $F632, "Options: Curr=USD, Mag=Actuals")</f>
        <v>0</v>
      </c>
      <c r="BR632" s="6">
        <f>_xll.SNL.Clients.Office.Excel.Functions.SPG($D632, BR$1, $F632, "Options: Curr=USD, Mag=Actuals")</f>
        <v>0</v>
      </c>
      <c r="BS632" s="6">
        <f>_xll.SNL.Clients.Office.Excel.Functions.SPG($D632, BS$1, $F632, "Options: Curr=USD, Mag=Actuals")</f>
        <v>0</v>
      </c>
      <c r="BT632" s="6">
        <f>_xll.SNL.Clients.Office.Excel.Functions.SPG($D632, BT$1, $F632, "Options: Curr=USD, Mag=Actuals")</f>
        <v>0</v>
      </c>
      <c r="BU632" s="6">
        <f>_xll.SNL.Clients.Office.Excel.Functions.SPG($D632, BU$1, $F632, "Options: Curr=USD, Mag=Actuals")</f>
        <v>0</v>
      </c>
      <c r="BV632" s="6">
        <f>_xll.SNL.Clients.Office.Excel.Functions.SPG($D632, BV$1, $F632, "Options: Curr=USD, Mag=Actuals")</f>
        <v>0</v>
      </c>
      <c r="BW632" s="6">
        <f>_xll.SNL.Clients.Office.Excel.Functions.SPG($D632, BW$1, $F632, "Options: Curr=USD, Mag=Actuals")</f>
        <v>0</v>
      </c>
      <c r="BX632" s="6">
        <f>_xll.SNL.Clients.Office.Excel.Functions.SPG($D632, BX$1, $F632, "Options: Curr=USD, Mag=Actuals")</f>
        <v>0</v>
      </c>
      <c r="BY632" s="6">
        <f>_xll.SNL.Clients.Office.Excel.Functions.SPG($D632, BY$1, $F632, "Options: Curr=USD, Mag=Actuals")</f>
        <v>0</v>
      </c>
      <c r="BZ632" s="6">
        <f>_xll.SNL.Clients.Office.Excel.Functions.SPG($D632, BZ$1, $F632, "Options: Curr=USD, Mag=Actuals")</f>
        <v>0</v>
      </c>
      <c r="CA632" s="6" t="str">
        <f>_xll.SNL.Clients.Office.Excel.Functions.SPG($D632, CA$1, $F632, "Options: Curr=USD, Mag=Actuals")</f>
        <v>Nonperforming Loans</v>
      </c>
      <c r="CB632" s="6">
        <f>_xll.SNL.Clients.Office.Excel.Functions.SPG($D632, CB$1, $F632, "Options: Curr=USD, Mag=Actuals")</f>
        <v>0</v>
      </c>
      <c r="CC632" s="6">
        <f>_xll.SNL.Clients.Office.Excel.Functions.SPG($D632, CC$1, $F632, "Options: Curr=USD, Mag=Actuals")</f>
        <v>0</v>
      </c>
      <c r="CD632" s="6">
        <f>_xll.SNL.Clients.Office.Excel.Functions.SPG($D632, CD$1, $F632, "Options: Curr=USD, Mag=Actuals")</f>
        <v>0</v>
      </c>
      <c r="CE632" s="6">
        <f>_xll.SNL.Clients.Office.Excel.Functions.SPG($D632, CE$1, $F632, "Options: Curr=USD, Mag=Actuals")</f>
        <v>0</v>
      </c>
      <c r="CF632" s="6">
        <f>_xll.SNL.Clients.Office.Excel.Functions.SPG($D632, CF$1, $F632, "Options: Curr=USD, Mag=Actuals")</f>
        <v>0</v>
      </c>
      <c r="CG632" s="6">
        <f>_xll.SNL.Clients.Office.Excel.Functions.SPG($D632, CG$1, $F632, "Options: Curr=USD, Mag=Actuals")</f>
        <v>0</v>
      </c>
    </row>
    <row r="633" spans="1:85" x14ac:dyDescent="0.3">
      <c r="A633" s="10" t="s">
        <v>99</v>
      </c>
      <c r="B633" s="10" t="s">
        <v>85</v>
      </c>
      <c r="C633" s="10" t="s">
        <v>12</v>
      </c>
      <c r="D633">
        <v>4087990</v>
      </c>
      <c r="E633" s="10" t="s">
        <v>24</v>
      </c>
      <c r="F633" s="10" t="s">
        <v>67</v>
      </c>
      <c r="G633">
        <v>58.09</v>
      </c>
      <c r="H633">
        <v>548.15</v>
      </c>
      <c r="I633">
        <v>490.05</v>
      </c>
      <c r="J633">
        <v>5290.72</v>
      </c>
      <c r="K633">
        <v>41295.980000000003</v>
      </c>
      <c r="L633">
        <v>-5.68</v>
      </c>
      <c r="M633">
        <v>5248.3974632001091</v>
      </c>
      <c r="N633">
        <v>128.12</v>
      </c>
      <c r="O633">
        <v>-1.33</v>
      </c>
      <c r="P633">
        <v>-5.26</v>
      </c>
      <c r="Q633">
        <v>93.57</v>
      </c>
      <c r="R633">
        <v>92.06</v>
      </c>
      <c r="S633" t="str">
        <f>_xll.SNL.Clients.Office.Excel.Functions.SPG(D633, S$1, F633, "Options: Curr=USD, Mag=Actuals")</f>
        <v>Mizuho Financial Group, Inc. (TSE:8411)</v>
      </c>
      <c r="T633" t="str">
        <f>_xll.SNL.Clients.Office.Excel.Functions.SPG($D633, T$1, $F633, "Options: Curr=USD, Mag=Actuals")</f>
        <v>Mizuho Financial Group, Inc.</v>
      </c>
      <c r="U633" s="6">
        <f>_xll.SNL.Clients.Office.Excel.Functions.SPG($D633, U$1, $F633, "Options: Curr=USD, Mag=Actuals")</f>
        <v>1657973639492.6001</v>
      </c>
      <c r="V633" t="str">
        <f>_xll.SNL.Clients.Office.Excel.Functions.SPG($D633, V$1, $F633, "Options: Curr=USD, Mag=Actuals")</f>
        <v>TSE:8411</v>
      </c>
      <c r="W633" t="str">
        <f>_xll.SNL.Clients.Office.Excel.Functions.SPG($D633, W$1, $F633, "Options: Curr=USD, Mag=Actuals")</f>
        <v>Bank</v>
      </c>
      <c r="X633" s="6">
        <f>_xll.SNL.Clients.Office.Excel.Functions.SPG($D633, X$1, $F633, "Options: Curr=USD, Mag=Actuals")</f>
        <v>16973177472.955402</v>
      </c>
      <c r="Y633" s="6">
        <f>_xll.SNL.Clients.Office.Excel.Functions.SPG($D633, Y$1, $F633, "Options: Curr=USD, Mag=Actuals")</f>
        <v>0</v>
      </c>
      <c r="Z633" s="6">
        <f>_xll.SNL.Clients.Office.Excel.Functions.SPG($D633, Z$1, $F633, "Options: Curr=USD, Mag=Actuals")</f>
        <v>0</v>
      </c>
      <c r="AA633" s="6">
        <f>_xll.SNL.Clients.Office.Excel.Functions.SPG($D633, AA$1, $F633, "Options: Curr=USD, Mag=Actuals")</f>
        <v>-3480778019.1766362</v>
      </c>
      <c r="AB633" s="6">
        <f>_xll.SNL.Clients.Office.Excel.Functions.SPG($D633, AB$1, $F633, "Options: Curr=USD, Mag=Actuals")</f>
        <v>-3.5571366288793032</v>
      </c>
      <c r="AC633" s="6">
        <f>_xll.SNL.Clients.Office.Excel.Functions.SPG($D633, AC$1, $F633, "Options: Curr=USD, Mag=Actuals")</f>
        <v>146.37860000000001</v>
      </c>
      <c r="AD633" s="6">
        <f>_xll.SNL.Clients.Office.Excel.Functions.SPG($D633, AD$1, $F633, "Options: Curr=USD, Mag=Actuals")</f>
        <v>-0.20899999999999999</v>
      </c>
      <c r="AE633" s="6">
        <f>_xll.SNL.Clients.Office.Excel.Functions.SPG($D633, AE$1, $F633, "Options: Curr=USD, Mag=Actuals")</f>
        <v>-6.1989999999999998</v>
      </c>
      <c r="AF633" s="6">
        <f>_xll.SNL.Clients.Office.Excel.Functions.SPG($D633, AF$1, $F633, "Options: Curr=USD, Mag=Actuals")</f>
        <v>1657973639492.6001</v>
      </c>
      <c r="AG633" s="6">
        <f>_xll.SNL.Clients.Office.Excel.Functions.SPG($D633, AG$1, $F633, "Options: Curr=USD, Mag=Actuals")</f>
        <v>501727813630.59998</v>
      </c>
      <c r="AH633" s="6">
        <f>_xll.SNL.Clients.Office.Excel.Functions.SPG($D633, AH$1, $F633, "Options: Curr=USD, Mag=Actuals")</f>
        <v>60204629008.599998</v>
      </c>
      <c r="AI633" s="6">
        <f>_xll.SNL.Clients.Office.Excel.Functions.SPG($D633, AI$1, $F633, "Options: Curr=USD, Mag=Actuals")</f>
        <v>40178</v>
      </c>
      <c r="AJ633" s="6" t="str">
        <f>_xll.SNL.Clients.Office.Excel.Functions.SPG($D633, AJ$1, $F633, "Options: Curr=USD, Mag=Actuals")</f>
        <v>#INVALID FUNCTION PARAMETER</v>
      </c>
      <c r="AK633" s="6" t="str">
        <f>_xll.SNL.Clients.Office.Excel.Functions.SPG($D633, AK$1, $F633, "Options: Curr=USD, Mag=Actuals")</f>
        <v>#INVALID FUNCTION PARAMETER</v>
      </c>
      <c r="AL633" s="6" t="str">
        <f>_xll.SNL.Clients.Office.Excel.Functions.SPG($D633, AL$1, $F633, "Options: Curr=USD, Mag=Actuals")</f>
        <v>#INVALID FUNCTION PARAMETER</v>
      </c>
      <c r="AM633" s="6" t="str">
        <f>_xll.SNL.Clients.Office.Excel.Functions.SPG($D633, AM$1, $F633, "Options: Curr=USD, Mag=Actuals")</f>
        <v>#INVALID FUNCTION PARAMETER</v>
      </c>
      <c r="AN633" s="6">
        <f>_xll.SNL.Clients.Office.Excel.Functions.SPG($D633, AN$1, $F633, "Options: Curr=USD, Mag=Actuals")</f>
        <v>0</v>
      </c>
      <c r="AO633" s="6">
        <f>_xll.SNL.Clients.Office.Excel.Functions.SPG($D633, AO$1, $F633, "Options: Curr=USD, Mag=Actuals")</f>
        <v>0</v>
      </c>
      <c r="AP633" s="6">
        <f>_xll.SNL.Clients.Office.Excel.Functions.SPG($D633, AP$1, $F633, "Options: Curr=USD, Mag=Actuals")</f>
        <v>0</v>
      </c>
      <c r="AQ633" s="6">
        <f>_xll.SNL.Clients.Office.Excel.Functions.SPG($D633, AQ$1, $F633, "Options: Curr=USD, Mag=Actuals")</f>
        <v>0</v>
      </c>
      <c r="AR633" s="6">
        <f>_xll.SNL.Clients.Office.Excel.Functions.SPG($D633, AR$1, $F633, "Options: Curr=USD, Mag=Actuals")</f>
        <v>0</v>
      </c>
      <c r="AS633" s="6">
        <f>_xll.SNL.Clients.Office.Excel.Functions.SPG($D633, AS$1, $F633, "Options: Curr=USD, Mag=Actuals")</f>
        <v>0</v>
      </c>
      <c r="AT633" s="6">
        <f>_xll.SNL.Clients.Office.Excel.Functions.SPG($D633, AT$1, $F633, "Options: Curr=USD, Mag=Actuals")</f>
        <v>0</v>
      </c>
      <c r="AU633" s="6">
        <f>_xll.SNL.Clients.Office.Excel.Functions.SPG($D633, AU$1, $F633, "Options: Curr=USD, Mag=Actuals")</f>
        <v>0</v>
      </c>
      <c r="AV633" s="6">
        <f>_xll.SNL.Clients.Office.Excel.Functions.SPG($D633, AV$1, $F633, "Options: Curr=USD, Mag=Actuals")</f>
        <v>0</v>
      </c>
      <c r="AW633" s="6">
        <f>_xll.SNL.Clients.Office.Excel.Functions.SPG($D633, AW$1, $F633, "Options: Curr=USD, Mag=Actuals")</f>
        <v>0</v>
      </c>
      <c r="AX633" s="6">
        <f>_xll.SNL.Clients.Office.Excel.Functions.SPG($D633, AX$1, $F633, "Options: Curr=USD, Mag=Actuals")</f>
        <v>0</v>
      </c>
      <c r="AY633" s="6">
        <f>_xll.SNL.Clients.Office.Excel.Functions.SPG($D633, AY$1, $F633, "Options: Curr=USD, Mag=Actuals")</f>
        <v>0</v>
      </c>
      <c r="AZ633" s="6">
        <f>_xll.SNL.Clients.Office.Excel.Functions.SPG($D633, AZ$1, $F633, "Options: Curr=USD, Mag=Actuals")</f>
        <v>0</v>
      </c>
      <c r="BA633" s="6">
        <f>_xll.SNL.Clients.Office.Excel.Functions.SPG($D633, BA$1, $F633, "Options: Curr=USD, Mag=Actuals")</f>
        <v>0</v>
      </c>
      <c r="BB633" s="6">
        <f>_xll.SNL.Clients.Office.Excel.Functions.SPG($D633, BB$1, $F633, "Options: Curr=USD, Mag=Actuals")</f>
        <v>0</v>
      </c>
      <c r="BC633" s="6">
        <f>_xll.SNL.Clients.Office.Excel.Functions.SPG($D633, BC$1, $F633, "Options: Curr=USD, Mag=Actuals")</f>
        <v>0</v>
      </c>
      <c r="BD633" s="6">
        <f>_xll.SNL.Clients.Office.Excel.Functions.SPG($D633, BD$1, $F633, "Options: Curr=USD, Mag=Actuals")</f>
        <v>0</v>
      </c>
      <c r="BE633" s="6">
        <f>_xll.SNL.Clients.Office.Excel.Functions.SPG($D633, BE$1, $F633, "Options: Curr=USD, Mag=Actuals")</f>
        <v>0</v>
      </c>
      <c r="BF633" s="6">
        <f>_xll.SNL.Clients.Office.Excel.Functions.SPG($D633, BF$1, $F633, "Options: Curr=USD, Mag=Actuals")</f>
        <v>0</v>
      </c>
      <c r="BG633" s="6">
        <f>_xll.SNL.Clients.Office.Excel.Functions.SPG($D633, BG$1, $F633, "Options: Curr=USD, Mag=Actuals")</f>
        <v>0</v>
      </c>
      <c r="BH633" s="6">
        <f>_xll.SNL.Clients.Office.Excel.Functions.SPG($D633, BH$1, $F633, "Options: Curr=USD, Mag=Actuals")</f>
        <v>0</v>
      </c>
      <c r="BI633" s="6">
        <f>_xll.SNL.Clients.Office.Excel.Functions.SPG($D633, BI$1, $F633, "Options: Curr=USD, Mag=Actuals")</f>
        <v>0</v>
      </c>
      <c r="BJ633" s="6">
        <f>_xll.SNL.Clients.Office.Excel.Functions.SPG($D633, BJ$1, $F633, "Options: Curr=USD, Mag=Actuals")</f>
        <v>0</v>
      </c>
      <c r="BK633" s="6">
        <f>_xll.SNL.Clients.Office.Excel.Functions.SPG($D633, BK$1, $F633, "Options: Curr=USD, Mag=Actuals")</f>
        <v>0</v>
      </c>
      <c r="BL633" s="6">
        <f>_xll.SNL.Clients.Office.Excel.Functions.SPG($D633, BL$1, $F633, "Options: Curr=USD, Mag=Actuals")</f>
        <v>0</v>
      </c>
      <c r="BM633" s="6">
        <f>_xll.SNL.Clients.Office.Excel.Functions.SPG($D633, BM$1, $F633, "Options: Curr=USD, Mag=Actuals")</f>
        <v>0</v>
      </c>
      <c r="BN633" s="6">
        <f>_xll.SNL.Clients.Office.Excel.Functions.SPG($D633, BN$1, $F633, "Options: Curr=USD, Mag=Actuals")</f>
        <v>0</v>
      </c>
      <c r="BO633" s="6">
        <f>_xll.SNL.Clients.Office.Excel.Functions.SPG($D633, BO$1, $F633, "Options: Curr=USD, Mag=Actuals")</f>
        <v>0</v>
      </c>
      <c r="BP633" s="6">
        <f>_xll.SNL.Clients.Office.Excel.Functions.SPG($D633, BP$1, $F633, "Options: Curr=USD, Mag=Actuals")</f>
        <v>0</v>
      </c>
      <c r="BQ633" s="6">
        <f>_xll.SNL.Clients.Office.Excel.Functions.SPG($D633, BQ$1, $F633, "Options: Curr=USD, Mag=Actuals")</f>
        <v>0</v>
      </c>
      <c r="BR633" s="6">
        <f>_xll.SNL.Clients.Office.Excel.Functions.SPG($D633, BR$1, $F633, "Options: Curr=USD, Mag=Actuals")</f>
        <v>0</v>
      </c>
      <c r="BS633" s="6">
        <f>_xll.SNL.Clients.Office.Excel.Functions.SPG($D633, BS$1, $F633, "Options: Curr=USD, Mag=Actuals")</f>
        <v>0</v>
      </c>
      <c r="BT633" s="6">
        <f>_xll.SNL.Clients.Office.Excel.Functions.SPG($D633, BT$1, $F633, "Options: Curr=USD, Mag=Actuals")</f>
        <v>0</v>
      </c>
      <c r="BU633" s="6">
        <f>_xll.SNL.Clients.Office.Excel.Functions.SPG($D633, BU$1, $F633, "Options: Curr=USD, Mag=Actuals")</f>
        <v>0</v>
      </c>
      <c r="BV633" s="6">
        <f>_xll.SNL.Clients.Office.Excel.Functions.SPG($D633, BV$1, $F633, "Options: Curr=USD, Mag=Actuals")</f>
        <v>0</v>
      </c>
      <c r="BW633" s="6">
        <f>_xll.SNL.Clients.Office.Excel.Functions.SPG($D633, BW$1, $F633, "Options: Curr=USD, Mag=Actuals")</f>
        <v>0</v>
      </c>
      <c r="BX633" s="6">
        <f>_xll.SNL.Clients.Office.Excel.Functions.SPG($D633, BX$1, $F633, "Options: Curr=USD, Mag=Actuals")</f>
        <v>0</v>
      </c>
      <c r="BY633" s="6">
        <f>_xll.SNL.Clients.Office.Excel.Functions.SPG($D633, BY$1, $F633, "Options: Curr=USD, Mag=Actuals")</f>
        <v>0</v>
      </c>
      <c r="BZ633" s="6">
        <f>_xll.SNL.Clients.Office.Excel.Functions.SPG($D633, BZ$1, $F633, "Options: Curr=USD, Mag=Actuals")</f>
        <v>0</v>
      </c>
      <c r="CA633" s="6" t="str">
        <f>_xll.SNL.Clients.Office.Excel.Functions.SPG($D633, CA$1, $F633, "Options: Curr=USD, Mag=Actuals")</f>
        <v>Nonperforming Loans</v>
      </c>
      <c r="CB633" s="6">
        <f>_xll.SNL.Clients.Office.Excel.Functions.SPG($D633, CB$1, $F633, "Options: Curr=USD, Mag=Actuals")</f>
        <v>0</v>
      </c>
      <c r="CC633" s="6">
        <f>_xll.SNL.Clients.Office.Excel.Functions.SPG($D633, CC$1, $F633, "Options: Curr=USD, Mag=Actuals")</f>
        <v>0</v>
      </c>
      <c r="CD633" s="6">
        <f>_xll.SNL.Clients.Office.Excel.Functions.SPG($D633, CD$1, $F633, "Options: Curr=USD, Mag=Actuals")</f>
        <v>0</v>
      </c>
      <c r="CE633" s="6">
        <f>_xll.SNL.Clients.Office.Excel.Functions.SPG($D633, CE$1, $F633, "Options: Curr=USD, Mag=Actuals")</f>
        <v>0</v>
      </c>
      <c r="CF633" s="6">
        <f>_xll.SNL.Clients.Office.Excel.Functions.SPG($D633, CF$1, $F633, "Options: Curr=USD, Mag=Actuals")</f>
        <v>0</v>
      </c>
      <c r="CG633" s="6">
        <f>_xll.SNL.Clients.Office.Excel.Functions.SPG($D633, CG$1, $F633, "Options: Curr=USD, Mag=Actuals")</f>
        <v>0</v>
      </c>
    </row>
    <row r="634" spans="1:85" x14ac:dyDescent="0.3">
      <c r="A634" s="10" t="s">
        <v>99</v>
      </c>
      <c r="B634" s="10" t="s">
        <v>85</v>
      </c>
      <c r="C634" s="10" t="s">
        <v>12</v>
      </c>
      <c r="D634">
        <v>4087990</v>
      </c>
      <c r="E634" s="10" t="s">
        <v>24</v>
      </c>
      <c r="F634" s="10" t="s">
        <v>8</v>
      </c>
      <c r="G634">
        <v>108.52</v>
      </c>
      <c r="H634">
        <v>735.44</v>
      </c>
      <c r="I634">
        <v>626.91</v>
      </c>
      <c r="J634">
        <v>5760.79</v>
      </c>
      <c r="K634">
        <v>44969.1</v>
      </c>
      <c r="L634">
        <v>4.0999999999999996</v>
      </c>
      <c r="M634">
        <v>5830.3607435470021</v>
      </c>
      <c r="N634">
        <v>128.11000000000001</v>
      </c>
      <c r="O634">
        <v>-0.66</v>
      </c>
      <c r="P634">
        <v>-0.1</v>
      </c>
      <c r="Q634">
        <v>87.78</v>
      </c>
      <c r="R634">
        <v>81.45</v>
      </c>
      <c r="S634" t="str">
        <f>_xll.SNL.Clients.Office.Excel.Functions.SPG(D634, S$1, F634, "Options: Curr=USD, Mag=Actuals")</f>
        <v>Mizuho Financial Group, Inc. (TSE:8411)</v>
      </c>
      <c r="T634" t="str">
        <f>_xll.SNL.Clients.Office.Excel.Functions.SPG($D634, T$1, $F634, "Options: Curr=USD, Mag=Actuals")</f>
        <v>Mizuho Financial Group, Inc.</v>
      </c>
      <c r="U634" s="6">
        <f>_xll.SNL.Clients.Office.Excel.Functions.SPG($D634, U$1, $F634, "Options: Curr=USD, Mag=Actuals")</f>
        <v>1898706033154.6145</v>
      </c>
      <c r="V634" t="str">
        <f>_xll.SNL.Clients.Office.Excel.Functions.SPG($D634, V$1, $F634, "Options: Curr=USD, Mag=Actuals")</f>
        <v>TSE:8411</v>
      </c>
      <c r="W634" t="str">
        <f>_xll.SNL.Clients.Office.Excel.Functions.SPG($D634, W$1, $F634, "Options: Curr=USD, Mag=Actuals")</f>
        <v>Bank</v>
      </c>
      <c r="X634" s="6">
        <f>_xll.SNL.Clients.Office.Excel.Functions.SPG($D634, X$1, $F634, "Options: Curr=USD, Mag=Actuals")</f>
        <v>26473700786.385181</v>
      </c>
      <c r="Y634" s="6">
        <f>_xll.SNL.Clients.Office.Excel.Functions.SPG($D634, Y$1, $F634, "Options: Curr=USD, Mag=Actuals")</f>
        <v>0</v>
      </c>
      <c r="Z634" s="6">
        <f>_xll.SNL.Clients.Office.Excel.Functions.SPG($D634, Z$1, $F634, "Options: Curr=USD, Mag=Actuals")</f>
        <v>0</v>
      </c>
      <c r="AA634" s="6">
        <f>_xll.SNL.Clients.Office.Excel.Functions.SPG($D634, AA$1, $F634, "Options: Curr=USD, Mag=Actuals")</f>
        <v>7175679327.6152449</v>
      </c>
      <c r="AB634" s="6">
        <f>_xll.SNL.Clients.Office.Excel.Functions.SPG($D634, AB$1, $F634, "Options: Curr=USD, Mag=Actuals")</f>
        <v>3.0978971240568804</v>
      </c>
      <c r="AC634" s="6" t="str">
        <f>_xll.SNL.Clients.Office.Excel.Functions.SPG($D634, AC$1, $F634, "Options: Curr=USD, Mag=Actuals")</f>
        <v>NM</v>
      </c>
      <c r="AD634" s="6">
        <f>_xll.SNL.Clients.Office.Excel.Functions.SPG($D634, AD$1, $F634, "Options: Curr=USD, Mag=Actuals")</f>
        <v>0.40799999999999997</v>
      </c>
      <c r="AE634" s="6">
        <f>_xll.SNL.Clients.Office.Excel.Functions.SPG($D634, AE$1, $F634, "Options: Curr=USD, Mag=Actuals")</f>
        <v>10.189</v>
      </c>
      <c r="AF634" s="6">
        <f>_xll.SNL.Clients.Office.Excel.Functions.SPG($D634, AF$1, $F634, "Options: Curr=USD, Mag=Actuals")</f>
        <v>1898706033154.6145</v>
      </c>
      <c r="AG634" s="6">
        <f>_xll.SNL.Clients.Office.Excel.Functions.SPG($D634, AG$1, $F634, "Options: Curr=USD, Mag=Actuals")</f>
        <v>561469070068.40332</v>
      </c>
      <c r="AH634" s="6">
        <f>_xll.SNL.Clients.Office.Excel.Functions.SPG($D634, AH$1, $F634, "Options: Curr=USD, Mag=Actuals")</f>
        <v>82999543969.926483</v>
      </c>
      <c r="AI634" s="6">
        <f>_xll.SNL.Clients.Office.Excel.Functions.SPG($D634, AI$1, $F634, "Options: Curr=USD, Mag=Actuals")</f>
        <v>40543</v>
      </c>
      <c r="AJ634" s="6" t="str">
        <f>_xll.SNL.Clients.Office.Excel.Functions.SPG($D634, AJ$1, $F634, "Options: Curr=USD, Mag=Actuals")</f>
        <v>#INVALID FUNCTION PARAMETER</v>
      </c>
      <c r="AK634" s="6" t="str">
        <f>_xll.SNL.Clients.Office.Excel.Functions.SPG($D634, AK$1, $F634, "Options: Curr=USD, Mag=Actuals")</f>
        <v>#INVALID FUNCTION PARAMETER</v>
      </c>
      <c r="AL634" s="6" t="str">
        <f>_xll.SNL.Clients.Office.Excel.Functions.SPG($D634, AL$1, $F634, "Options: Curr=USD, Mag=Actuals")</f>
        <v>#INVALID FUNCTION PARAMETER</v>
      </c>
      <c r="AM634" s="6" t="str">
        <f>_xll.SNL.Clients.Office.Excel.Functions.SPG($D634, AM$1, $F634, "Options: Curr=USD, Mag=Actuals")</f>
        <v>#INVALID FUNCTION PARAMETER</v>
      </c>
      <c r="AN634" s="6">
        <f>_xll.SNL.Clients.Office.Excel.Functions.SPG($D634, AN$1, $F634, "Options: Curr=USD, Mag=Actuals")</f>
        <v>0</v>
      </c>
      <c r="AO634" s="6">
        <f>_xll.SNL.Clients.Office.Excel.Functions.SPG($D634, AO$1, $F634, "Options: Curr=USD, Mag=Actuals")</f>
        <v>0</v>
      </c>
      <c r="AP634" s="6">
        <f>_xll.SNL.Clients.Office.Excel.Functions.SPG($D634, AP$1, $F634, "Options: Curr=USD, Mag=Actuals")</f>
        <v>0</v>
      </c>
      <c r="AQ634" s="6">
        <f>_xll.SNL.Clients.Office.Excel.Functions.SPG($D634, AQ$1, $F634, "Options: Curr=USD, Mag=Actuals")</f>
        <v>0</v>
      </c>
      <c r="AR634" s="6">
        <f>_xll.SNL.Clients.Office.Excel.Functions.SPG($D634, AR$1, $F634, "Options: Curr=USD, Mag=Actuals")</f>
        <v>0</v>
      </c>
      <c r="AS634" s="6">
        <f>_xll.SNL.Clients.Office.Excel.Functions.SPG($D634, AS$1, $F634, "Options: Curr=USD, Mag=Actuals")</f>
        <v>0</v>
      </c>
      <c r="AT634" s="6">
        <f>_xll.SNL.Clients.Office.Excel.Functions.SPG($D634, AT$1, $F634, "Options: Curr=USD, Mag=Actuals")</f>
        <v>0</v>
      </c>
      <c r="AU634" s="6">
        <f>_xll.SNL.Clients.Office.Excel.Functions.SPG($D634, AU$1, $F634, "Options: Curr=USD, Mag=Actuals")</f>
        <v>0</v>
      </c>
      <c r="AV634" s="6">
        <f>_xll.SNL.Clients.Office.Excel.Functions.SPG($D634, AV$1, $F634, "Options: Curr=USD, Mag=Actuals")</f>
        <v>0</v>
      </c>
      <c r="AW634" s="6">
        <f>_xll.SNL.Clients.Office.Excel.Functions.SPG($D634, AW$1, $F634, "Options: Curr=USD, Mag=Actuals")</f>
        <v>0</v>
      </c>
      <c r="AX634" s="6">
        <f>_xll.SNL.Clients.Office.Excel.Functions.SPG($D634, AX$1, $F634, "Options: Curr=USD, Mag=Actuals")</f>
        <v>0</v>
      </c>
      <c r="AY634" s="6">
        <f>_xll.SNL.Clients.Office.Excel.Functions.SPG($D634, AY$1, $F634, "Options: Curr=USD, Mag=Actuals")</f>
        <v>0</v>
      </c>
      <c r="AZ634" s="6">
        <f>_xll.SNL.Clients.Office.Excel.Functions.SPG($D634, AZ$1, $F634, "Options: Curr=USD, Mag=Actuals")</f>
        <v>0</v>
      </c>
      <c r="BA634" s="6">
        <f>_xll.SNL.Clients.Office.Excel.Functions.SPG($D634, BA$1, $F634, "Options: Curr=USD, Mag=Actuals")</f>
        <v>0</v>
      </c>
      <c r="BB634" s="6">
        <f>_xll.SNL.Clients.Office.Excel.Functions.SPG($D634, BB$1, $F634, "Options: Curr=USD, Mag=Actuals")</f>
        <v>0</v>
      </c>
      <c r="BC634" s="6">
        <f>_xll.SNL.Clients.Office.Excel.Functions.SPG($D634, BC$1, $F634, "Options: Curr=USD, Mag=Actuals")</f>
        <v>0</v>
      </c>
      <c r="BD634" s="6">
        <f>_xll.SNL.Clients.Office.Excel.Functions.SPG($D634, BD$1, $F634, "Options: Curr=USD, Mag=Actuals")</f>
        <v>0</v>
      </c>
      <c r="BE634" s="6">
        <f>_xll.SNL.Clients.Office.Excel.Functions.SPG($D634, BE$1, $F634, "Options: Curr=USD, Mag=Actuals")</f>
        <v>0</v>
      </c>
      <c r="BF634" s="6">
        <f>_xll.SNL.Clients.Office.Excel.Functions.SPG($D634, BF$1, $F634, "Options: Curr=USD, Mag=Actuals")</f>
        <v>0</v>
      </c>
      <c r="BG634" s="6">
        <f>_xll.SNL.Clients.Office.Excel.Functions.SPG($D634, BG$1, $F634, "Options: Curr=USD, Mag=Actuals")</f>
        <v>0</v>
      </c>
      <c r="BH634" s="6">
        <f>_xll.SNL.Clients.Office.Excel.Functions.SPG($D634, BH$1, $F634, "Options: Curr=USD, Mag=Actuals")</f>
        <v>0</v>
      </c>
      <c r="BI634" s="6">
        <f>_xll.SNL.Clients.Office.Excel.Functions.SPG($D634, BI$1, $F634, "Options: Curr=USD, Mag=Actuals")</f>
        <v>0</v>
      </c>
      <c r="BJ634" s="6">
        <f>_xll.SNL.Clients.Office.Excel.Functions.SPG($D634, BJ$1, $F634, "Options: Curr=USD, Mag=Actuals")</f>
        <v>0</v>
      </c>
      <c r="BK634" s="6">
        <f>_xll.SNL.Clients.Office.Excel.Functions.SPG($D634, BK$1, $F634, "Options: Curr=USD, Mag=Actuals")</f>
        <v>0</v>
      </c>
      <c r="BL634" s="6">
        <f>_xll.SNL.Clients.Office.Excel.Functions.SPG($D634, BL$1, $F634, "Options: Curr=USD, Mag=Actuals")</f>
        <v>0</v>
      </c>
      <c r="BM634" s="6">
        <f>_xll.SNL.Clients.Office.Excel.Functions.SPG($D634, BM$1, $F634, "Options: Curr=USD, Mag=Actuals")</f>
        <v>0</v>
      </c>
      <c r="BN634" s="6">
        <f>_xll.SNL.Clients.Office.Excel.Functions.SPG($D634, BN$1, $F634, "Options: Curr=USD, Mag=Actuals")</f>
        <v>0</v>
      </c>
      <c r="BO634" s="6">
        <f>_xll.SNL.Clients.Office.Excel.Functions.SPG($D634, BO$1, $F634, "Options: Curr=USD, Mag=Actuals")</f>
        <v>0</v>
      </c>
      <c r="BP634" s="6">
        <f>_xll.SNL.Clients.Office.Excel.Functions.SPG($D634, BP$1, $F634, "Options: Curr=USD, Mag=Actuals")</f>
        <v>0</v>
      </c>
      <c r="BQ634" s="6">
        <f>_xll.SNL.Clients.Office.Excel.Functions.SPG($D634, BQ$1, $F634, "Options: Curr=USD, Mag=Actuals")</f>
        <v>0</v>
      </c>
      <c r="BR634" s="6">
        <f>_xll.SNL.Clients.Office.Excel.Functions.SPG($D634, BR$1, $F634, "Options: Curr=USD, Mag=Actuals")</f>
        <v>0</v>
      </c>
      <c r="BS634" s="6">
        <f>_xll.SNL.Clients.Office.Excel.Functions.SPG($D634, BS$1, $F634, "Options: Curr=USD, Mag=Actuals")</f>
        <v>0</v>
      </c>
      <c r="BT634" s="6">
        <f>_xll.SNL.Clients.Office.Excel.Functions.SPG($D634, BT$1, $F634, "Options: Curr=USD, Mag=Actuals")</f>
        <v>0</v>
      </c>
      <c r="BU634" s="6">
        <f>_xll.SNL.Clients.Office.Excel.Functions.SPG($D634, BU$1, $F634, "Options: Curr=USD, Mag=Actuals")</f>
        <v>0</v>
      </c>
      <c r="BV634" s="6">
        <f>_xll.SNL.Clients.Office.Excel.Functions.SPG($D634, BV$1, $F634, "Options: Curr=USD, Mag=Actuals")</f>
        <v>0</v>
      </c>
      <c r="BW634" s="6">
        <f>_xll.SNL.Clients.Office.Excel.Functions.SPG($D634, BW$1, $F634, "Options: Curr=USD, Mag=Actuals")</f>
        <v>0</v>
      </c>
      <c r="BX634" s="6">
        <f>_xll.SNL.Clients.Office.Excel.Functions.SPG($D634, BX$1, $F634, "Options: Curr=USD, Mag=Actuals")</f>
        <v>0</v>
      </c>
      <c r="BY634" s="6">
        <f>_xll.SNL.Clients.Office.Excel.Functions.SPG($D634, BY$1, $F634, "Options: Curr=USD, Mag=Actuals")</f>
        <v>0</v>
      </c>
      <c r="BZ634" s="6">
        <f>_xll.SNL.Clients.Office.Excel.Functions.SPG($D634, BZ$1, $F634, "Options: Curr=USD, Mag=Actuals")</f>
        <v>0</v>
      </c>
      <c r="CA634" s="6" t="str">
        <f>_xll.SNL.Clients.Office.Excel.Functions.SPG($D634, CA$1, $F634, "Options: Curr=USD, Mag=Actuals")</f>
        <v>Nonperforming Loans</v>
      </c>
      <c r="CB634" s="6">
        <f>_xll.SNL.Clients.Office.Excel.Functions.SPG($D634, CB$1, $F634, "Options: Curr=USD, Mag=Actuals")</f>
        <v>0</v>
      </c>
      <c r="CC634" s="6">
        <f>_xll.SNL.Clients.Office.Excel.Functions.SPG($D634, CC$1, $F634, "Options: Curr=USD, Mag=Actuals")</f>
        <v>0</v>
      </c>
      <c r="CD634" s="6">
        <f>_xll.SNL.Clients.Office.Excel.Functions.SPG($D634, CD$1, $F634, "Options: Curr=USD, Mag=Actuals")</f>
        <v>0</v>
      </c>
      <c r="CE634" s="6">
        <f>_xll.SNL.Clients.Office.Excel.Functions.SPG($D634, CE$1, $F634, "Options: Curr=USD, Mag=Actuals")</f>
        <v>0</v>
      </c>
      <c r="CF634" s="6">
        <f>_xll.SNL.Clients.Office.Excel.Functions.SPG($D634, CF$1, $F634, "Options: Curr=USD, Mag=Actuals")</f>
        <v>0</v>
      </c>
      <c r="CG634" s="6">
        <f>_xll.SNL.Clients.Office.Excel.Functions.SPG($D634, CG$1, $F634, "Options: Curr=USD, Mag=Actuals")</f>
        <v>0</v>
      </c>
    </row>
    <row r="635" spans="1:85" x14ac:dyDescent="0.3">
      <c r="A635" s="10" t="s">
        <v>99</v>
      </c>
      <c r="B635" s="10" t="s">
        <v>85</v>
      </c>
      <c r="C635" s="10" t="s">
        <v>12</v>
      </c>
      <c r="D635">
        <v>4087990</v>
      </c>
      <c r="E635" s="10" t="s">
        <v>24</v>
      </c>
      <c r="F635" s="10" t="s">
        <v>68</v>
      </c>
      <c r="G635">
        <v>-4.4800000000000004</v>
      </c>
      <c r="H635">
        <v>789.91</v>
      </c>
      <c r="I635">
        <v>794.39</v>
      </c>
      <c r="J635">
        <v>6235.7</v>
      </c>
      <c r="K635">
        <v>48713.67</v>
      </c>
      <c r="L635">
        <v>0.04</v>
      </c>
      <c r="M635">
        <v>6418.0328580959049</v>
      </c>
      <c r="N635">
        <v>128.01</v>
      </c>
      <c r="O635">
        <v>-0.28000000000000003</v>
      </c>
      <c r="P635">
        <v>1.43</v>
      </c>
      <c r="Q635">
        <v>79.81</v>
      </c>
      <c r="R635">
        <v>77.72</v>
      </c>
      <c r="S635" t="str">
        <f>_xll.SNL.Clients.Office.Excel.Functions.SPG(D635, S$1, F635, "Options: Curr=USD, Mag=Actuals")</f>
        <v>Mizuho Financial Group, Inc. (TSE:8411)</v>
      </c>
      <c r="T635" t="str">
        <f>_xll.SNL.Clients.Office.Excel.Functions.SPG($D635, T$1, $F635, "Options: Curr=USD, Mag=Actuals")</f>
        <v>Mizuho Financial Group, Inc.</v>
      </c>
      <c r="U635" s="6">
        <f>_xll.SNL.Clients.Office.Excel.Functions.SPG($D635, U$1, $F635, "Options: Curr=USD, Mag=Actuals")</f>
        <v>2096813044466.821</v>
      </c>
      <c r="V635" t="str">
        <f>_xll.SNL.Clients.Office.Excel.Functions.SPG($D635, V$1, $F635, "Options: Curr=USD, Mag=Actuals")</f>
        <v>TSE:8411</v>
      </c>
      <c r="W635" t="str">
        <f>_xll.SNL.Clients.Office.Excel.Functions.SPG($D635, W$1, $F635, "Options: Curr=USD, Mag=Actuals")</f>
        <v>Bank</v>
      </c>
      <c r="X635" s="6">
        <f>_xll.SNL.Clients.Office.Excel.Functions.SPG($D635, X$1, $F635, "Options: Curr=USD, Mag=Actuals")</f>
        <v>25894255940.691429</v>
      </c>
      <c r="Y635" s="6">
        <f>_xll.SNL.Clients.Office.Excel.Functions.SPG($D635, Y$1, $F635, "Options: Curr=USD, Mag=Actuals")</f>
        <v>0</v>
      </c>
      <c r="Z635" s="6">
        <f>_xll.SNL.Clients.Office.Excel.Functions.SPG($D635, Z$1, $F635, "Options: Curr=USD, Mag=Actuals")</f>
        <v>0</v>
      </c>
      <c r="AA635" s="6">
        <f>_xll.SNL.Clients.Office.Excel.Functions.SPG($D635, AA$1, $F635, "Options: Curr=USD, Mag=Actuals")</f>
        <v>4187806322.5809865</v>
      </c>
      <c r="AB635" s="6">
        <f>_xll.SNL.Clients.Office.Excel.Functions.SPG($D635, AB$1, $F635, "Options: Curr=USD, Mag=Actuals")</f>
        <v>1.3671906059052283</v>
      </c>
      <c r="AC635" s="6">
        <f>_xll.SNL.Clients.Office.Excel.Functions.SPG($D635, AC$1, $F635, "Options: Curr=USD, Mag=Actuals")</f>
        <v>-59.893300000000004</v>
      </c>
      <c r="AD635" s="6">
        <f>_xll.SNL.Clients.Office.Excel.Functions.SPG($D635, AD$1, $F635, "Options: Curr=USD, Mag=Actuals")</f>
        <v>0.21099999999999999</v>
      </c>
      <c r="AE635" s="6">
        <f>_xll.SNL.Clients.Office.Excel.Functions.SPG($D635, AE$1, $F635, "Options: Curr=USD, Mag=Actuals")</f>
        <v>5.0469999999999997</v>
      </c>
      <c r="AF635" s="6">
        <f>_xll.SNL.Clients.Office.Excel.Functions.SPG($D635, AF$1, $F635, "Options: Curr=USD, Mag=Actuals")</f>
        <v>2096813044466.821</v>
      </c>
      <c r="AG635" s="6">
        <f>_xll.SNL.Clients.Office.Excel.Functions.SPG($D635, AG$1, $F635, "Options: Curr=USD, Mag=Actuals")</f>
        <v>630221236236.07373</v>
      </c>
      <c r="AH635" s="6">
        <f>_xll.SNL.Clients.Office.Excel.Functions.SPG($D635, AH$1, $F635, "Options: Curr=USD, Mag=Actuals")</f>
        <v>84169331211.22554</v>
      </c>
      <c r="AI635" s="6">
        <f>_xll.SNL.Clients.Office.Excel.Functions.SPG($D635, AI$1, $F635, "Options: Curr=USD, Mag=Actuals")</f>
        <v>40908</v>
      </c>
      <c r="AJ635" s="6" t="str">
        <f>_xll.SNL.Clients.Office.Excel.Functions.SPG($D635, AJ$1, $F635, "Options: Curr=USD, Mag=Actuals")</f>
        <v>#INVALID FUNCTION PARAMETER</v>
      </c>
      <c r="AK635" s="6" t="str">
        <f>_xll.SNL.Clients.Office.Excel.Functions.SPG($D635, AK$1, $F635, "Options: Curr=USD, Mag=Actuals")</f>
        <v>#INVALID FUNCTION PARAMETER</v>
      </c>
      <c r="AL635" s="6" t="str">
        <f>_xll.SNL.Clients.Office.Excel.Functions.SPG($D635, AL$1, $F635, "Options: Curr=USD, Mag=Actuals")</f>
        <v>#INVALID FUNCTION PARAMETER</v>
      </c>
      <c r="AM635" s="6" t="str">
        <f>_xll.SNL.Clients.Office.Excel.Functions.SPG($D635, AM$1, $F635, "Options: Curr=USD, Mag=Actuals")</f>
        <v>#INVALID FUNCTION PARAMETER</v>
      </c>
      <c r="AN635" s="6">
        <f>_xll.SNL.Clients.Office.Excel.Functions.SPG($D635, AN$1, $F635, "Options: Curr=USD, Mag=Actuals")</f>
        <v>0</v>
      </c>
      <c r="AO635" s="6">
        <f>_xll.SNL.Clients.Office.Excel.Functions.SPG($D635, AO$1, $F635, "Options: Curr=USD, Mag=Actuals")</f>
        <v>0</v>
      </c>
      <c r="AP635" s="6">
        <f>_xll.SNL.Clients.Office.Excel.Functions.SPG($D635, AP$1, $F635, "Options: Curr=USD, Mag=Actuals")</f>
        <v>0</v>
      </c>
      <c r="AQ635" s="6">
        <f>_xll.SNL.Clients.Office.Excel.Functions.SPG($D635, AQ$1, $F635, "Options: Curr=USD, Mag=Actuals")</f>
        <v>0</v>
      </c>
      <c r="AR635" s="6">
        <f>_xll.SNL.Clients.Office.Excel.Functions.SPG($D635, AR$1, $F635, "Options: Curr=USD, Mag=Actuals")</f>
        <v>0</v>
      </c>
      <c r="AS635" s="6">
        <f>_xll.SNL.Clients.Office.Excel.Functions.SPG($D635, AS$1, $F635, "Options: Curr=USD, Mag=Actuals")</f>
        <v>0</v>
      </c>
      <c r="AT635" s="6">
        <f>_xll.SNL.Clients.Office.Excel.Functions.SPG($D635, AT$1, $F635, "Options: Curr=USD, Mag=Actuals")</f>
        <v>0</v>
      </c>
      <c r="AU635" s="6">
        <f>_xll.SNL.Clients.Office.Excel.Functions.SPG($D635, AU$1, $F635, "Options: Curr=USD, Mag=Actuals")</f>
        <v>0</v>
      </c>
      <c r="AV635" s="6">
        <f>_xll.SNL.Clients.Office.Excel.Functions.SPG($D635, AV$1, $F635, "Options: Curr=USD, Mag=Actuals")</f>
        <v>0</v>
      </c>
      <c r="AW635" s="6">
        <f>_xll.SNL.Clients.Office.Excel.Functions.SPG($D635, AW$1, $F635, "Options: Curr=USD, Mag=Actuals")</f>
        <v>0</v>
      </c>
      <c r="AX635" s="6">
        <f>_xll.SNL.Clients.Office.Excel.Functions.SPG($D635, AX$1, $F635, "Options: Curr=USD, Mag=Actuals")</f>
        <v>0</v>
      </c>
      <c r="AY635" s="6">
        <f>_xll.SNL.Clients.Office.Excel.Functions.SPG($D635, AY$1, $F635, "Options: Curr=USD, Mag=Actuals")</f>
        <v>0</v>
      </c>
      <c r="AZ635" s="6">
        <f>_xll.SNL.Clients.Office.Excel.Functions.SPG($D635, AZ$1, $F635, "Options: Curr=USD, Mag=Actuals")</f>
        <v>0</v>
      </c>
      <c r="BA635" s="6">
        <f>_xll.SNL.Clients.Office.Excel.Functions.SPG($D635, BA$1, $F635, "Options: Curr=USD, Mag=Actuals")</f>
        <v>0</v>
      </c>
      <c r="BB635" s="6">
        <f>_xll.SNL.Clients.Office.Excel.Functions.SPG($D635, BB$1, $F635, "Options: Curr=USD, Mag=Actuals")</f>
        <v>0</v>
      </c>
      <c r="BC635" s="6">
        <f>_xll.SNL.Clients.Office.Excel.Functions.SPG($D635, BC$1, $F635, "Options: Curr=USD, Mag=Actuals")</f>
        <v>0</v>
      </c>
      <c r="BD635" s="6">
        <f>_xll.SNL.Clients.Office.Excel.Functions.SPG($D635, BD$1, $F635, "Options: Curr=USD, Mag=Actuals")</f>
        <v>0</v>
      </c>
      <c r="BE635" s="6">
        <f>_xll.SNL.Clients.Office.Excel.Functions.SPG($D635, BE$1, $F635, "Options: Curr=USD, Mag=Actuals")</f>
        <v>0</v>
      </c>
      <c r="BF635" s="6">
        <f>_xll.SNL.Clients.Office.Excel.Functions.SPG($D635, BF$1, $F635, "Options: Curr=USD, Mag=Actuals")</f>
        <v>0</v>
      </c>
      <c r="BG635" s="6">
        <f>_xll.SNL.Clients.Office.Excel.Functions.SPG($D635, BG$1, $F635, "Options: Curr=USD, Mag=Actuals")</f>
        <v>0</v>
      </c>
      <c r="BH635" s="6">
        <f>_xll.SNL.Clients.Office.Excel.Functions.SPG($D635, BH$1, $F635, "Options: Curr=USD, Mag=Actuals")</f>
        <v>0</v>
      </c>
      <c r="BI635" s="6">
        <f>_xll.SNL.Clients.Office.Excel.Functions.SPG($D635, BI$1, $F635, "Options: Curr=USD, Mag=Actuals")</f>
        <v>0</v>
      </c>
      <c r="BJ635" s="6">
        <f>_xll.SNL.Clients.Office.Excel.Functions.SPG($D635, BJ$1, $F635, "Options: Curr=USD, Mag=Actuals")</f>
        <v>0</v>
      </c>
      <c r="BK635" s="6">
        <f>_xll.SNL.Clients.Office.Excel.Functions.SPG($D635, BK$1, $F635, "Options: Curr=USD, Mag=Actuals")</f>
        <v>0</v>
      </c>
      <c r="BL635" s="6">
        <f>_xll.SNL.Clients.Office.Excel.Functions.SPG($D635, BL$1, $F635, "Options: Curr=USD, Mag=Actuals")</f>
        <v>0</v>
      </c>
      <c r="BM635" s="6">
        <f>_xll.SNL.Clients.Office.Excel.Functions.SPG($D635, BM$1, $F635, "Options: Curr=USD, Mag=Actuals")</f>
        <v>0</v>
      </c>
      <c r="BN635" s="6">
        <f>_xll.SNL.Clients.Office.Excel.Functions.SPG($D635, BN$1, $F635, "Options: Curr=USD, Mag=Actuals")</f>
        <v>0</v>
      </c>
      <c r="BO635" s="6">
        <f>_xll.SNL.Clients.Office.Excel.Functions.SPG($D635, BO$1, $F635, "Options: Curr=USD, Mag=Actuals")</f>
        <v>0</v>
      </c>
      <c r="BP635" s="6">
        <f>_xll.SNL.Clients.Office.Excel.Functions.SPG($D635, BP$1, $F635, "Options: Curr=USD, Mag=Actuals")</f>
        <v>0</v>
      </c>
      <c r="BQ635" s="6">
        <f>_xll.SNL.Clients.Office.Excel.Functions.SPG($D635, BQ$1, $F635, "Options: Curr=USD, Mag=Actuals")</f>
        <v>0</v>
      </c>
      <c r="BR635" s="6">
        <f>_xll.SNL.Clients.Office.Excel.Functions.SPG($D635, BR$1, $F635, "Options: Curr=USD, Mag=Actuals")</f>
        <v>0</v>
      </c>
      <c r="BS635" s="6">
        <f>_xll.SNL.Clients.Office.Excel.Functions.SPG($D635, BS$1, $F635, "Options: Curr=USD, Mag=Actuals")</f>
        <v>0</v>
      </c>
      <c r="BT635" s="6">
        <f>_xll.SNL.Clients.Office.Excel.Functions.SPG($D635, BT$1, $F635, "Options: Curr=USD, Mag=Actuals")</f>
        <v>0</v>
      </c>
      <c r="BU635" s="6">
        <f>_xll.SNL.Clients.Office.Excel.Functions.SPG($D635, BU$1, $F635, "Options: Curr=USD, Mag=Actuals")</f>
        <v>0</v>
      </c>
      <c r="BV635" s="6">
        <f>_xll.SNL.Clients.Office.Excel.Functions.SPG($D635, BV$1, $F635, "Options: Curr=USD, Mag=Actuals")</f>
        <v>0</v>
      </c>
      <c r="BW635" s="6">
        <f>_xll.SNL.Clients.Office.Excel.Functions.SPG($D635, BW$1, $F635, "Options: Curr=USD, Mag=Actuals")</f>
        <v>0</v>
      </c>
      <c r="BX635" s="6">
        <f>_xll.SNL.Clients.Office.Excel.Functions.SPG($D635, BX$1, $F635, "Options: Curr=USD, Mag=Actuals")</f>
        <v>0</v>
      </c>
      <c r="BY635" s="6">
        <f>_xll.SNL.Clients.Office.Excel.Functions.SPG($D635, BY$1, $F635, "Options: Curr=USD, Mag=Actuals")</f>
        <v>0</v>
      </c>
      <c r="BZ635" s="6">
        <f>_xll.SNL.Clients.Office.Excel.Functions.SPG($D635, BZ$1, $F635, "Options: Curr=USD, Mag=Actuals")</f>
        <v>0</v>
      </c>
      <c r="CA635" s="6" t="str">
        <f>_xll.SNL.Clients.Office.Excel.Functions.SPG($D635, CA$1, $F635, "Options: Curr=USD, Mag=Actuals")</f>
        <v>Nonperforming Loans</v>
      </c>
      <c r="CB635" s="6">
        <f>_xll.SNL.Clients.Office.Excel.Functions.SPG($D635, CB$1, $F635, "Options: Curr=USD, Mag=Actuals")</f>
        <v>0</v>
      </c>
      <c r="CC635" s="6">
        <f>_xll.SNL.Clients.Office.Excel.Functions.SPG($D635, CC$1, $F635, "Options: Curr=USD, Mag=Actuals")</f>
        <v>0</v>
      </c>
      <c r="CD635" s="6">
        <f>_xll.SNL.Clients.Office.Excel.Functions.SPG($D635, CD$1, $F635, "Options: Curr=USD, Mag=Actuals")</f>
        <v>0</v>
      </c>
      <c r="CE635" s="6">
        <f>_xll.SNL.Clients.Office.Excel.Functions.SPG($D635, CE$1, $F635, "Options: Curr=USD, Mag=Actuals")</f>
        <v>0</v>
      </c>
      <c r="CF635" s="6">
        <f>_xll.SNL.Clients.Office.Excel.Functions.SPG($D635, CF$1, $F635, "Options: Curr=USD, Mag=Actuals")</f>
        <v>0</v>
      </c>
      <c r="CG635" s="6">
        <f>_xll.SNL.Clients.Office.Excel.Functions.SPG($D635, CG$1, $F635, "Options: Curr=USD, Mag=Actuals")</f>
        <v>0</v>
      </c>
    </row>
    <row r="636" spans="1:85" x14ac:dyDescent="0.3">
      <c r="A636" s="10" t="s">
        <v>99</v>
      </c>
      <c r="B636" s="10" t="s">
        <v>85</v>
      </c>
      <c r="C636" s="10" t="s">
        <v>12</v>
      </c>
      <c r="D636">
        <v>4087990</v>
      </c>
      <c r="E636" s="10" t="s">
        <v>24</v>
      </c>
      <c r="F636" s="10" t="s">
        <v>69</v>
      </c>
      <c r="G636">
        <v>-53.47</v>
      </c>
      <c r="H636">
        <v>776.47</v>
      </c>
      <c r="I636">
        <v>829.94</v>
      </c>
      <c r="J636">
        <v>6272.65</v>
      </c>
      <c r="K636">
        <v>49061.15</v>
      </c>
      <c r="L636">
        <v>1.37</v>
      </c>
      <c r="M636">
        <v>6493.9749924510452</v>
      </c>
      <c r="N636">
        <v>127.85</v>
      </c>
      <c r="O636">
        <v>-0.04</v>
      </c>
      <c r="P636">
        <v>-0.86</v>
      </c>
      <c r="Q636">
        <v>79.81</v>
      </c>
      <c r="R636">
        <v>86.55</v>
      </c>
      <c r="S636" t="str">
        <f>_xll.SNL.Clients.Office.Excel.Functions.SPG(D636, S$1, F636, "Options: Curr=USD, Mag=Actuals")</f>
        <v>Mizuho Financial Group, Inc. (TSE:8411)</v>
      </c>
      <c r="T636" t="str">
        <f>_xll.SNL.Clients.Office.Excel.Functions.SPG($D636, T$1, $F636, "Options: Curr=USD, Mag=Actuals")</f>
        <v>Mizuho Financial Group, Inc.</v>
      </c>
      <c r="U636" s="6">
        <f>_xll.SNL.Clients.Office.Excel.Functions.SPG($D636, U$1, $F636, "Options: Curr=USD, Mag=Actuals")</f>
        <v>1982521691378.3635</v>
      </c>
      <c r="V636" t="str">
        <f>_xll.SNL.Clients.Office.Excel.Functions.SPG($D636, V$1, $F636, "Options: Curr=USD, Mag=Actuals")</f>
        <v>TSE:8411</v>
      </c>
      <c r="W636" t="str">
        <f>_xll.SNL.Clients.Office.Excel.Functions.SPG($D636, W$1, $F636, "Options: Curr=USD, Mag=Actuals")</f>
        <v>Bank</v>
      </c>
      <c r="X636" s="6">
        <f>_xll.SNL.Clients.Office.Excel.Functions.SPG($D636, X$1, $F636, "Options: Curr=USD, Mag=Actuals")</f>
        <v>26743581749.233829</v>
      </c>
      <c r="Y636" s="6">
        <f>_xll.SNL.Clients.Office.Excel.Functions.SPG($D636, Y$1, $F636, "Options: Curr=USD, Mag=Actuals")</f>
        <v>0</v>
      </c>
      <c r="Z636" s="6">
        <f>_xll.SNL.Clients.Office.Excel.Functions.SPG($D636, Z$1, $F636, "Options: Curr=USD, Mag=Actuals")</f>
        <v>14872336175.465561</v>
      </c>
      <c r="AA636" s="6">
        <f>_xll.SNL.Clients.Office.Excel.Functions.SPG($D636, AA$1, $F636, "Options: Curr=USD, Mag=Actuals")</f>
        <v>8594555357.6193619</v>
      </c>
      <c r="AB636" s="6">
        <f>_xll.SNL.Clients.Office.Excel.Functions.SPG($D636, AB$1, $F636, "Options: Curr=USD, Mag=Actuals")</f>
        <v>2.9871106385421364</v>
      </c>
      <c r="AC636" s="6">
        <f>_xll.SNL.Clients.Office.Excel.Functions.SPG($D636, AC$1, $F636, "Options: Curr=USD, Mag=Actuals")</f>
        <v>0</v>
      </c>
      <c r="AD636" s="6">
        <f>_xll.SNL.Clients.Office.Excel.Functions.SPG($D636, AD$1, $F636, "Options: Curr=USD, Mag=Actuals")</f>
        <v>0.41390145429382702</v>
      </c>
      <c r="AE636" s="6">
        <f>_xll.SNL.Clients.Office.Excel.Functions.SPG($D636, AE$1, $F636, "Options: Curr=USD, Mag=Actuals")</f>
        <v>10.1725175809018</v>
      </c>
      <c r="AF636" s="6">
        <f>_xll.SNL.Clients.Office.Excel.Functions.SPG($D636, AF$1, $F636, "Options: Curr=USD, Mag=Actuals")</f>
        <v>1982521691378.3635</v>
      </c>
      <c r="AG636" s="6">
        <f>_xll.SNL.Clients.Office.Excel.Functions.SPG($D636, AG$1, $F636, "Options: Curr=USD, Mag=Actuals")</f>
        <v>518611682418.56702</v>
      </c>
      <c r="AH636" s="6">
        <f>_xll.SNL.Clients.Office.Excel.Functions.SPG($D636, AH$1, $F636, "Options: Curr=USD, Mag=Actuals")</f>
        <v>80688782912.800949</v>
      </c>
      <c r="AI636" s="6">
        <f>_xll.SNL.Clients.Office.Excel.Functions.SPG($D636, AI$1, $F636, "Options: Curr=USD, Mag=Actuals")</f>
        <v>41274</v>
      </c>
      <c r="AJ636" s="6" t="str">
        <f>_xll.SNL.Clients.Office.Excel.Functions.SPG($D636, AJ$1, $F636, "Options: Curr=USD, Mag=Actuals")</f>
        <v>#INVALID FUNCTION PARAMETER</v>
      </c>
      <c r="AK636" s="6" t="str">
        <f>_xll.SNL.Clients.Office.Excel.Functions.SPG($D636, AK$1, $F636, "Options: Curr=USD, Mag=Actuals")</f>
        <v>#INVALID FUNCTION PARAMETER</v>
      </c>
      <c r="AL636" s="6" t="str">
        <f>_xll.SNL.Clients.Office.Excel.Functions.SPG($D636, AL$1, $F636, "Options: Curr=USD, Mag=Actuals")</f>
        <v>#INVALID FUNCTION PARAMETER</v>
      </c>
      <c r="AM636" s="6" t="str">
        <f>_xll.SNL.Clients.Office.Excel.Functions.SPG($D636, AM$1, $F636, "Options: Curr=USD, Mag=Actuals")</f>
        <v>#INVALID FUNCTION PARAMETER</v>
      </c>
      <c r="AN636" s="6">
        <f>_xll.SNL.Clients.Office.Excel.Functions.SPG($D636, AN$1, $F636, "Options: Curr=USD, Mag=Actuals")</f>
        <v>1982521691378.3635</v>
      </c>
      <c r="AO636" s="6">
        <f>_xll.SNL.Clients.Office.Excel.Functions.SPG($D636, AO$1, $F636, "Options: Curr=USD, Mag=Actuals")</f>
        <v>745094043180.43872</v>
      </c>
      <c r="AP636" s="6">
        <f>_xll.SNL.Clients.Office.Excel.Functions.SPG($D636, AP$1, $F636, "Options: Curr=USD, Mag=Actuals")</f>
        <v>1071868828578.8607</v>
      </c>
      <c r="AQ636" s="6">
        <f>_xll.SNL.Clients.Office.Excel.Functions.SPG($D636, AQ$1, $F636, "Options: Curr=USD, Mag=Actuals")</f>
        <v>59903465418.075668</v>
      </c>
      <c r="AR636" s="6">
        <f>_xll.SNL.Clients.Office.Excel.Functions.SPG($D636, AR$1, $F636, "Options: Curr=USD, Mag=Actuals")</f>
        <v>80688782912.800949</v>
      </c>
      <c r="AS636" s="6">
        <f>_xll.SNL.Clients.Office.Excel.Functions.SPG($D636, AS$1, $F636, "Options: Curr=USD, Mag=Actuals")</f>
        <v>75195618370.473145</v>
      </c>
      <c r="AT636" s="6">
        <f>_xll.SNL.Clients.Office.Excel.Functions.SPG($D636, AT$1, $F636, "Options: Curr=USD, Mag=Actuals")</f>
        <v>37.583147080847603</v>
      </c>
      <c r="AU636" s="6">
        <f>_xll.SNL.Clients.Office.Excel.Functions.SPG($D636, AU$1, $F636, "Options: Curr=USD, Mag=Actuals")</f>
        <v>69.513547116425002</v>
      </c>
      <c r="AV636" s="6">
        <f>_xll.SNL.Clients.Office.Excel.Functions.SPG($D636, AV$1, $F636, "Options: Curr=USD, Mag=Actuals")</f>
        <v>4.0700075698390696</v>
      </c>
      <c r="AW636" s="6">
        <f>_xll.SNL.Clients.Office.Excel.Functions.SPG($D636, AW$1, $F636, "Options: Curr=USD, Mag=Actuals")</f>
        <v>3.8034665332226401</v>
      </c>
      <c r="AX636" s="6">
        <f>_xll.SNL.Clients.Office.Excel.Functions.SPG($D636, AX$1, $F636, "Options: Curr=USD, Mag=Actuals")</f>
        <v>8594555357.6193619</v>
      </c>
      <c r="AY636" s="6">
        <f>_xll.SNL.Clients.Office.Excel.Functions.SPG($D636, AY$1, $F636, "Options: Curr=USD, Mag=Actuals")</f>
        <v>7589590347.0584307</v>
      </c>
      <c r="AZ636" s="6">
        <f>_xll.SNL.Clients.Office.Excel.Functions.SPG($D636, AZ$1, $F636, "Options: Curr=USD, Mag=Actuals")</f>
        <v>0.41390145429382702</v>
      </c>
      <c r="BA636" s="6">
        <f>_xll.SNL.Clients.Office.Excel.Functions.SPG($D636, BA$1, $F636, "Options: Curr=USD, Mag=Actuals")</f>
        <v>10.1725175809018</v>
      </c>
      <c r="BB636" s="6">
        <f>_xll.SNL.Clients.Office.Excel.Functions.SPG($D636, BB$1, $F636, "Options: Curr=USD, Mag=Actuals")</f>
        <v>0</v>
      </c>
      <c r="BC636" s="6">
        <f>_xll.SNL.Clients.Office.Excel.Functions.SPG($D636, BC$1, $F636, "Options: Curr=USD, Mag=Actuals")</f>
        <v>0</v>
      </c>
      <c r="BD636" s="6">
        <f>_xll.SNL.Clients.Office.Excel.Functions.SPG($D636, BD$1, $F636, "Options: Curr=USD, Mag=Actuals")</f>
        <v>1.36746255008856</v>
      </c>
      <c r="BE636" s="6">
        <f>_xll.SNL.Clients.Office.Excel.Functions.SPG($D636, BE$1, $F636, "Options: Curr=USD, Mag=Actuals")</f>
        <v>0.66494645695332</v>
      </c>
      <c r="BF636" s="6">
        <f>_xll.SNL.Clients.Office.Excel.Functions.SPG($D636, BF$1, $F636, "Options: Curr=USD, Mag=Actuals")</f>
        <v>0.31999053795997301</v>
      </c>
      <c r="BG636" s="6">
        <f>_xll.SNL.Clients.Office.Excel.Functions.SPG($D636, BG$1, $F636, "Options: Curr=USD, Mag=Actuals")</f>
        <v>0.75256440175111605</v>
      </c>
      <c r="BH636" s="6">
        <f>_xll.SNL.Clients.Office.Excel.Functions.SPG($D636, BH$1, $F636, "Options: Curr=USD, Mag=Actuals")</f>
        <v>0.51675428345414998</v>
      </c>
      <c r="BI636" s="6">
        <f>_xll.SNL.Clients.Office.Excel.Functions.SPG($D636, BI$1, $F636, "Options: Curr=USD, Mag=Actuals")</f>
        <v>2.1968740826221902</v>
      </c>
      <c r="BJ636" s="6">
        <f>_xll.SNL.Clients.Office.Excel.Functions.SPG($D636, BJ$1, $F636, "Options: Curr=USD, Mag=Actuals")</f>
        <v>1.05719627825304</v>
      </c>
      <c r="BK636" s="6">
        <f>_xll.SNL.Clients.Office.Excel.Functions.SPG($D636, BK$1, $F636, "Options: Curr=USD, Mag=Actuals")</f>
        <v>2.4863494081707098</v>
      </c>
      <c r="BL636" s="6">
        <f>_xll.SNL.Clients.Office.Excel.Functions.SPG($D636, BL$1, $F636, "Options: Curr=USD, Mag=Actuals")</f>
        <v>1.70727143596784</v>
      </c>
      <c r="BM636" s="6">
        <f>_xll.SNL.Clients.Office.Excel.Functions.SPG($D636, BM$1, $F636, "Options: Curr=USD, Mag=Actuals")</f>
        <v>1.6782435085621601</v>
      </c>
      <c r="BN636" s="6">
        <f>_xll.SNL.Clients.Office.Excel.Functions.SPG($D636, BN$1, $F636, "Options: Curr=USD, Mag=Actuals")</f>
        <v>0.80300239484940195</v>
      </c>
      <c r="BO636" s="6">
        <f>_xll.SNL.Clients.Office.Excel.Functions.SPG($D636, BO$1, $F636, "Options: Curr=USD, Mag=Actuals")</f>
        <v>51.628982441532699</v>
      </c>
      <c r="BP636" s="6">
        <f>_xll.SNL.Clients.Office.Excel.Functions.SPG($D636, BP$1, $F636, "Options: Curr=USD, Mag=Actuals")</f>
        <v>24.845287455906899</v>
      </c>
      <c r="BQ636" s="6">
        <f>_xll.SNL.Clients.Office.Excel.Functions.SPG($D636, BQ$1, $F636, "Options: Curr=USD, Mag=Actuals")</f>
        <v>58.431974300839997</v>
      </c>
      <c r="BR636" s="6">
        <f>_xll.SNL.Clients.Office.Excel.Functions.SPG($D636, BR$1, $F636, "Options: Curr=USD, Mag=Actuals")</f>
        <v>0</v>
      </c>
      <c r="BS636" s="6">
        <f>_xll.SNL.Clients.Office.Excel.Functions.SPG($D636, BS$1, $F636, "Options: Curr=USD, Mag=Actuals")</f>
        <v>12.7538502612312</v>
      </c>
      <c r="BT636" s="6">
        <f>_xll.SNL.Clients.Office.Excel.Functions.SPG($D636, BT$1, $F636, "Options: Curr=USD, Mag=Actuals")</f>
        <v>15.6549682644544</v>
      </c>
      <c r="BU636" s="6">
        <f>_xll.SNL.Clients.Office.Excel.Functions.SPG($D636, BU$1, $F636, "Options: Curr=USD, Mag=Actuals")</f>
        <v>0</v>
      </c>
      <c r="BV636" s="6">
        <f>_xll.SNL.Clients.Office.Excel.Functions.SPG($D636, BV$1, $F636, "Options: Curr=USD, Mag=Actuals")</f>
        <v>0</v>
      </c>
      <c r="BW636" s="6">
        <f>_xll.SNL.Clients.Office.Excel.Functions.SPG($D636, BW$1, $F636, "Options: Curr=USD, Mag=Actuals")</f>
        <v>0</v>
      </c>
      <c r="BX636" s="6">
        <f>_xll.SNL.Clients.Office.Excel.Functions.SPG($D636, BX$1, $F636, "Options: Curr=USD, Mag=Actuals")</f>
        <v>591898494176.1322</v>
      </c>
      <c r="BY636" s="6">
        <f>_xll.SNL.Clients.Office.Excel.Functions.SPG($D636, BY$1, $F636, "Options: Curr=USD, Mag=Actuals")</f>
        <v>29.924044441212502</v>
      </c>
      <c r="BZ636" s="6">
        <f>_xll.SNL.Clients.Office.Excel.Functions.SPG($D636, BZ$1, $F636, "Options: Curr=USD, Mag=Actuals")</f>
        <v>15540333535.65132</v>
      </c>
      <c r="CA636" s="6" t="str">
        <f>_xll.SNL.Clients.Office.Excel.Functions.SPG($D636, CA$1, $F636, "Options: Curr=USD, Mag=Actuals")</f>
        <v>Nonperforming Loans</v>
      </c>
      <c r="CB636" s="6">
        <f>_xll.SNL.Clients.Office.Excel.Functions.SPG($D636, CB$1, $F636, "Options: Curr=USD, Mag=Actuals")</f>
        <v>2.0641976526531498</v>
      </c>
      <c r="CC636" s="6">
        <f>_xll.SNL.Clients.Office.Excel.Functions.SPG($D636, CC$1, $F636, "Options: Curr=USD, Mag=Actuals")</f>
        <v>18.733988237809299</v>
      </c>
      <c r="CD636" s="6">
        <f>_xll.SNL.Clients.Office.Excel.Functions.SPG($D636, CD$1, $F636, "Options: Curr=USD, Mag=Actuals")</f>
        <v>2.2713460002680399E-2</v>
      </c>
      <c r="CE636" s="6">
        <f>_xll.SNL.Clients.Office.Excel.Functions.SPG($D636, CE$1, $F636, "Options: Curr=USD, Mag=Actuals")</f>
        <v>1.7002526249862699</v>
      </c>
      <c r="CF636" s="6">
        <f>_xll.SNL.Clients.Office.Excel.Functions.SPG($D636, CF$1, $F636, "Options: Curr=USD, Mag=Actuals")</f>
        <v>1.03034974053103</v>
      </c>
      <c r="CG636" s="6">
        <f>_xll.SNL.Clients.Office.Excel.Functions.SPG($D636, CG$1, $F636, "Options: Curr=USD, Mag=Actuals")</f>
        <v>2.6195222811397101</v>
      </c>
    </row>
    <row r="637" spans="1:85" x14ac:dyDescent="0.3">
      <c r="A637" s="10" t="s">
        <v>99</v>
      </c>
      <c r="B637" s="10" t="s">
        <v>85</v>
      </c>
      <c r="C637" s="10" t="s">
        <v>12</v>
      </c>
      <c r="D637">
        <v>4087990</v>
      </c>
      <c r="E637" s="10" t="s">
        <v>24</v>
      </c>
      <c r="F637" s="10" t="s">
        <v>70</v>
      </c>
      <c r="G637">
        <v>-89.61</v>
      </c>
      <c r="H637">
        <v>694.72</v>
      </c>
      <c r="I637">
        <v>784.33</v>
      </c>
      <c r="J637">
        <v>5213.43</v>
      </c>
      <c r="K637">
        <v>40832.35</v>
      </c>
      <c r="L637">
        <v>2.04</v>
      </c>
      <c r="M637">
        <v>5423.8900000261028</v>
      </c>
      <c r="N637">
        <v>127.68</v>
      </c>
      <c r="O637">
        <v>0.34</v>
      </c>
      <c r="P637">
        <v>1.25</v>
      </c>
      <c r="Q637">
        <v>97.63</v>
      </c>
      <c r="R637">
        <v>105.3</v>
      </c>
      <c r="S637" t="str">
        <f>_xll.SNL.Clients.Office.Excel.Functions.SPG(D637, S$1, F637, "Options: Curr=USD, Mag=Actuals")</f>
        <v>Mizuho Financial Group, Inc. (TSE:8411)</v>
      </c>
      <c r="T637" t="str">
        <f>_xll.SNL.Clients.Office.Excel.Functions.SPG($D637, T$1, $F637, "Options: Curr=USD, Mag=Actuals")</f>
        <v>Mizuho Financial Group, Inc.</v>
      </c>
      <c r="U637" s="6">
        <f>_xll.SNL.Clients.Office.Excel.Functions.SPG($D637, U$1, $F637, "Options: Curr=USD, Mag=Actuals")</f>
        <v>1791660065174.4724</v>
      </c>
      <c r="V637" t="str">
        <f>_xll.SNL.Clients.Office.Excel.Functions.SPG($D637, V$1, $F637, "Options: Curr=USD, Mag=Actuals")</f>
        <v>TSE:8411</v>
      </c>
      <c r="W637" t="str">
        <f>_xll.SNL.Clients.Office.Excel.Functions.SPG($D637, W$1, $F637, "Options: Curr=USD, Mag=Actuals")</f>
        <v>Bank</v>
      </c>
      <c r="X637" s="6">
        <f>_xll.SNL.Clients.Office.Excel.Functions.SPG($D637, X$1, $F637, "Options: Curr=USD, Mag=Actuals")</f>
        <v>22611672067.29771</v>
      </c>
      <c r="Y637" s="6">
        <f>_xll.SNL.Clients.Office.Excel.Functions.SPG($D637, Y$1, $F637, "Options: Curr=USD, Mag=Actuals")</f>
        <v>0</v>
      </c>
      <c r="Z637" s="6">
        <f>_xll.SNL.Clients.Office.Excel.Functions.SPG($D637, Z$1, $F637, "Options: Curr=USD, Mag=Actuals")</f>
        <v>12823783247.228277</v>
      </c>
      <c r="AA637" s="6">
        <f>_xll.SNL.Clients.Office.Excel.Functions.SPG($D637, AA$1, $F637, "Options: Curr=USD, Mag=Actuals")</f>
        <v>8544974321.2081776</v>
      </c>
      <c r="AB637" s="6">
        <f>_xll.SNL.Clients.Office.Excel.Functions.SPG($D637, AB$1, $F637, "Options: Curr=USD, Mag=Actuals")</f>
        <v>2.9567594707905633</v>
      </c>
      <c r="AC637" s="6">
        <f>_xll.SNL.Clients.Office.Excel.Functions.SPG($D637, AC$1, $F637, "Options: Curr=USD, Mag=Actuals")</f>
        <v>20.9309433819394</v>
      </c>
      <c r="AD637" s="6">
        <f>_xll.SNL.Clients.Office.Excel.Functions.SPG($D637, AD$1, $F637, "Options: Curr=USD, Mag=Actuals")</f>
        <v>0.46636338435347402</v>
      </c>
      <c r="AE637" s="6">
        <f>_xll.SNL.Clients.Office.Excel.Functions.SPG($D637, AE$1, $F637, "Options: Curr=USD, Mag=Actuals")</f>
        <v>10.6842050618069</v>
      </c>
      <c r="AF637" s="6">
        <f>_xll.SNL.Clients.Office.Excel.Functions.SPG($D637, AF$1, $F637, "Options: Curr=USD, Mag=Actuals")</f>
        <v>1791660065174.4724</v>
      </c>
      <c r="AG637" s="6">
        <f>_xll.SNL.Clients.Office.Excel.Functions.SPG($D637, AG$1, $F637, "Options: Curr=USD, Mag=Actuals")</f>
        <v>482479446254.84644</v>
      </c>
      <c r="AH637" s="6">
        <f>_xll.SNL.Clients.Office.Excel.Functions.SPG($D637, AH$1, $F637, "Options: Curr=USD, Mag=Actuals")</f>
        <v>78578216502.937607</v>
      </c>
      <c r="AI637" s="6">
        <f>_xll.SNL.Clients.Office.Excel.Functions.SPG($D637, AI$1, $F637, "Options: Curr=USD, Mag=Actuals")</f>
        <v>41639</v>
      </c>
      <c r="AJ637" s="6" t="str">
        <f>_xll.SNL.Clients.Office.Excel.Functions.SPG($D637, AJ$1, $F637, "Options: Curr=USD, Mag=Actuals")</f>
        <v>#INVALID FUNCTION PARAMETER</v>
      </c>
      <c r="AK637" s="6" t="str">
        <f>_xll.SNL.Clients.Office.Excel.Functions.SPG($D637, AK$1, $F637, "Options: Curr=USD, Mag=Actuals")</f>
        <v>#INVALID FUNCTION PARAMETER</v>
      </c>
      <c r="AL637" s="6" t="str">
        <f>_xll.SNL.Clients.Office.Excel.Functions.SPG($D637, AL$1, $F637, "Options: Curr=USD, Mag=Actuals")</f>
        <v>#INVALID FUNCTION PARAMETER</v>
      </c>
      <c r="AM637" s="6" t="str">
        <f>_xll.SNL.Clients.Office.Excel.Functions.SPG($D637, AM$1, $F637, "Options: Curr=USD, Mag=Actuals")</f>
        <v>#INVALID FUNCTION PARAMETER</v>
      </c>
      <c r="AN637" s="6">
        <f>_xll.SNL.Clients.Office.Excel.Functions.SPG($D637, AN$1, $F637, "Options: Curr=USD, Mag=Actuals")</f>
        <v>1791660065174.4724</v>
      </c>
      <c r="AO637" s="6">
        <f>_xll.SNL.Clients.Office.Excel.Functions.SPG($D637, AO$1, $F637, "Options: Curr=USD, Mag=Actuals")</f>
        <v>651084712542.51807</v>
      </c>
      <c r="AP637" s="6">
        <f>_xll.SNL.Clients.Office.Excel.Functions.SPG($D637, AP$1, $F637, "Options: Curr=USD, Mag=Actuals")</f>
        <v>963866235341.69031</v>
      </c>
      <c r="AQ637" s="6">
        <f>_xll.SNL.Clients.Office.Excel.Functions.SPG($D637, AQ$1, $F637, "Options: Curr=USD, Mag=Actuals")</f>
        <v>61103789158.202705</v>
      </c>
      <c r="AR637" s="6">
        <f>_xll.SNL.Clients.Office.Excel.Functions.SPG($D637, AR$1, $F637, "Options: Curr=USD, Mag=Actuals")</f>
        <v>78578216502.937607</v>
      </c>
      <c r="AS637" s="6">
        <f>_xll.SNL.Clients.Office.Excel.Functions.SPG($D637, AS$1, $F637, "Options: Curr=USD, Mag=Actuals")</f>
        <v>73800014271.782303</v>
      </c>
      <c r="AT637" s="6">
        <f>_xll.SNL.Clients.Office.Excel.Functions.SPG($D637, AT$1, $F637, "Options: Curr=USD, Mag=Actuals")</f>
        <v>36.339745758585899</v>
      </c>
      <c r="AU637" s="6">
        <f>_xll.SNL.Clients.Office.Excel.Functions.SPG($D637, AU$1, $F637, "Options: Curr=USD, Mag=Actuals")</f>
        <v>67.549281079620798</v>
      </c>
      <c r="AV637" s="6">
        <f>_xll.SNL.Clients.Office.Excel.Functions.SPG($D637, AV$1, $F637, "Options: Curr=USD, Mag=Actuals")</f>
        <v>4.3857770807257204</v>
      </c>
      <c r="AW637" s="6">
        <f>_xll.SNL.Clients.Office.Excel.Functions.SPG($D637, AW$1, $F637, "Options: Curr=USD, Mag=Actuals")</f>
        <v>4.1301003609841498</v>
      </c>
      <c r="AX637" s="6">
        <f>_xll.SNL.Clients.Office.Excel.Functions.SPG($D637, AX$1, $F637, "Options: Curr=USD, Mag=Actuals")</f>
        <v>8544974321.2081776</v>
      </c>
      <c r="AY637" s="6">
        <f>_xll.SNL.Clients.Office.Excel.Functions.SPG($D637, AY$1, $F637, "Options: Curr=USD, Mag=Actuals")</f>
        <v>7511109110.5354767</v>
      </c>
      <c r="AZ637" s="6">
        <f>_xll.SNL.Clients.Office.Excel.Functions.SPG($D637, AZ$1, $F637, "Options: Curr=USD, Mag=Actuals")</f>
        <v>0.46636338435347402</v>
      </c>
      <c r="BA637" s="6">
        <f>_xll.SNL.Clients.Office.Excel.Functions.SPG($D637, BA$1, $F637, "Options: Curr=USD, Mag=Actuals")</f>
        <v>10.6842050618069</v>
      </c>
      <c r="BB637" s="6">
        <f>_xll.SNL.Clients.Office.Excel.Functions.SPG($D637, BB$1, $F637, "Options: Curr=USD, Mag=Actuals")</f>
        <v>0</v>
      </c>
      <c r="BC637" s="6">
        <f>_xll.SNL.Clients.Office.Excel.Functions.SPG($D637, BC$1, $F637, "Options: Curr=USD, Mag=Actuals")</f>
        <v>0</v>
      </c>
      <c r="BD637" s="6">
        <f>_xll.SNL.Clients.Office.Excel.Functions.SPG($D637, BD$1, $F637, "Options: Curr=USD, Mag=Actuals")</f>
        <v>1.4319472910932201</v>
      </c>
      <c r="BE637" s="6">
        <f>_xll.SNL.Clients.Office.Excel.Functions.SPG($D637, BE$1, $F637, "Options: Curr=USD, Mag=Actuals")</f>
        <v>0.61902963093022001</v>
      </c>
      <c r="BF637" s="6">
        <f>_xll.SNL.Clients.Office.Excel.Functions.SPG($D637, BF$1, $F637, "Options: Curr=USD, Mag=Actuals")</f>
        <v>0.34832185997568699</v>
      </c>
      <c r="BG637" s="6">
        <f>_xll.SNL.Clients.Office.Excel.Functions.SPG($D637, BG$1, $F637, "Options: Curr=USD, Mag=Actuals")</f>
        <v>0.70436144047257199</v>
      </c>
      <c r="BH637" s="6">
        <f>_xll.SNL.Clients.Office.Excel.Functions.SPG($D637, BH$1, $F637, "Options: Curr=USD, Mag=Actuals")</f>
        <v>0.520687085486357</v>
      </c>
      <c r="BI637" s="6">
        <f>_xll.SNL.Clients.Office.Excel.Functions.SPG($D637, BI$1, $F637, "Options: Curr=USD, Mag=Actuals")</f>
        <v>1.9007019694434599</v>
      </c>
      <c r="BJ637" s="6">
        <f>_xll.SNL.Clients.Office.Excel.Functions.SPG($D637, BJ$1, $F637, "Options: Curr=USD, Mag=Actuals")</f>
        <v>1.0695062274500799</v>
      </c>
      <c r="BK637" s="6">
        <f>_xll.SNL.Clients.Office.Excel.Functions.SPG($D637, BK$1, $F637, "Options: Curr=USD, Mag=Actuals")</f>
        <v>2.1627093602845102</v>
      </c>
      <c r="BL637" s="6">
        <f>_xll.SNL.Clients.Office.Excel.Functions.SPG($D637, BL$1, $F637, "Options: Curr=USD, Mag=Actuals")</f>
        <v>1.5987457132876</v>
      </c>
      <c r="BM637" s="6">
        <f>_xll.SNL.Clients.Office.Excel.Functions.SPG($D637, BM$1, $F637, "Options: Curr=USD, Mag=Actuals")</f>
        <v>1.58973920385311</v>
      </c>
      <c r="BN637" s="6">
        <f>_xll.SNL.Clients.Office.Excel.Functions.SPG($D637, BN$1, $F637, "Options: Curr=USD, Mag=Actuals")</f>
        <v>0.73743409840422902</v>
      </c>
      <c r="BO637" s="6">
        <f>_xll.SNL.Clients.Office.Excel.Functions.SPG($D637, BO$1, $F637, "Options: Curr=USD, Mag=Actuals")</f>
        <v>50.1608718167736</v>
      </c>
      <c r="BP637" s="6">
        <f>_xll.SNL.Clients.Office.Excel.Functions.SPG($D637, BP$1, $F637, "Options: Curr=USD, Mag=Actuals")</f>
        <v>28.225027197753199</v>
      </c>
      <c r="BQ637" s="6">
        <f>_xll.SNL.Clients.Office.Excel.Functions.SPG($D637, BQ$1, $F637, "Options: Curr=USD, Mag=Actuals")</f>
        <v>57.075432520297902</v>
      </c>
      <c r="BR637" s="6">
        <f>_xll.SNL.Clients.Office.Excel.Functions.SPG($D637, BR$1, $F637, "Options: Curr=USD, Mag=Actuals")</f>
        <v>8.7599941206197798</v>
      </c>
      <c r="BS637" s="6">
        <f>_xll.SNL.Clients.Office.Excel.Functions.SPG($D637, BS$1, $F637, "Options: Curr=USD, Mag=Actuals")</f>
        <v>11.593845477996901</v>
      </c>
      <c r="BT637" s="6">
        <f>_xll.SNL.Clients.Office.Excel.Functions.SPG($D637, BT$1, $F637, "Options: Curr=USD, Mag=Actuals")</f>
        <v>14.8768583630881</v>
      </c>
      <c r="BU637" s="6">
        <f>_xll.SNL.Clients.Office.Excel.Functions.SPG($D637, BU$1, $F637, "Options: Curr=USD, Mag=Actuals")</f>
        <v>0</v>
      </c>
      <c r="BV637" s="6">
        <f>_xll.SNL.Clients.Office.Excel.Functions.SPG($D637, BV$1, $F637, "Options: Curr=USD, Mag=Actuals")</f>
        <v>0</v>
      </c>
      <c r="BW637" s="6">
        <f>_xll.SNL.Clients.Office.Excel.Functions.SPG($D637, BW$1, $F637, "Options: Curr=USD, Mag=Actuals")</f>
        <v>0</v>
      </c>
      <c r="BX637" s="6">
        <f>_xll.SNL.Clients.Office.Excel.Functions.SPG($D637, BX$1, $F637, "Options: Curr=USD, Mag=Actuals")</f>
        <v>541117785019.38586</v>
      </c>
      <c r="BY637" s="6">
        <f>_xll.SNL.Clients.Office.Excel.Functions.SPG($D637, BY$1, $F637, "Options: Curr=USD, Mag=Actuals")</f>
        <v>32.155094544281397</v>
      </c>
      <c r="BZ637" s="6">
        <f>_xll.SNL.Clients.Office.Excel.Functions.SPG($D637, BZ$1, $F637, "Options: Curr=USD, Mag=Actuals")</f>
        <v>10796127589.733831</v>
      </c>
      <c r="CA637" s="6" t="str">
        <f>_xll.SNL.Clients.Office.Excel.Functions.SPG($D637, CA$1, $F637, "Options: Curr=USD, Mag=Actuals")</f>
        <v>Nonperforming Loans</v>
      </c>
      <c r="CB637" s="6">
        <f>_xll.SNL.Clients.Office.Excel.Functions.SPG($D637, CB$1, $F637, "Options: Curr=USD, Mag=Actuals")</f>
        <v>1.6426455154185</v>
      </c>
      <c r="CC637" s="6">
        <f>_xll.SNL.Clients.Office.Excel.Functions.SPG($D637, CC$1, $F637, "Options: Curr=USD, Mag=Actuals")</f>
        <v>13.5026606084182</v>
      </c>
      <c r="CD637" s="6">
        <f>_xll.SNL.Clients.Office.Excel.Functions.SPG($D637, CD$1, $F637, "Options: Curr=USD, Mag=Actuals")</f>
        <v>7.7761993638146096E-3</v>
      </c>
      <c r="CE637" s="6">
        <f>_xll.SNL.Clients.Office.Excel.Functions.SPG($D637, CE$1, $F637, "Options: Curr=USD, Mag=Actuals")</f>
        <v>0.56334846496417901</v>
      </c>
      <c r="CF637" s="6">
        <f>_xll.SNL.Clients.Office.Excel.Functions.SPG($D637, CF$1, $F637, "Options: Curr=USD, Mag=Actuals")</f>
        <v>0.93657431091187104</v>
      </c>
      <c r="CG637" s="6">
        <f>_xll.SNL.Clients.Office.Excel.Functions.SPG($D637, CG$1, $F637, "Options: Curr=USD, Mag=Actuals")</f>
        <v>1.8739698698278799</v>
      </c>
    </row>
    <row r="638" spans="1:85" x14ac:dyDescent="0.3">
      <c r="A638" s="10" t="s">
        <v>99</v>
      </c>
      <c r="B638" s="10" t="s">
        <v>85</v>
      </c>
      <c r="C638" s="10" t="s">
        <v>12</v>
      </c>
      <c r="D638">
        <v>4087990</v>
      </c>
      <c r="E638" s="10" t="s">
        <v>24</v>
      </c>
      <c r="F638" s="10" t="s">
        <v>71</v>
      </c>
      <c r="G638">
        <v>-99.91</v>
      </c>
      <c r="H638">
        <v>699.83</v>
      </c>
      <c r="I638">
        <v>799.74</v>
      </c>
      <c r="J638">
        <v>4900.55</v>
      </c>
      <c r="K638">
        <v>38442.67</v>
      </c>
      <c r="L638">
        <v>0.22</v>
      </c>
      <c r="M638">
        <v>5016.1540535789809</v>
      </c>
      <c r="N638">
        <v>127.48</v>
      </c>
      <c r="O638">
        <v>2.77</v>
      </c>
      <c r="P638">
        <v>3.22</v>
      </c>
      <c r="Q638">
        <v>105.85</v>
      </c>
      <c r="R638">
        <v>120.64</v>
      </c>
      <c r="S638" t="str">
        <f>_xll.SNL.Clients.Office.Excel.Functions.SPG(D638, S$1, F638, "Options: Curr=USD, Mag=Actuals")</f>
        <v>Mizuho Financial Group, Inc. (TSE:8411)</v>
      </c>
      <c r="T638" t="str">
        <f>_xll.SNL.Clients.Office.Excel.Functions.SPG($D638, T$1, $F638, "Options: Curr=USD, Mag=Actuals")</f>
        <v>Mizuho Financial Group, Inc.</v>
      </c>
      <c r="U638" s="6">
        <f>_xll.SNL.Clients.Office.Excel.Functions.SPG($D638, U$1, $F638, "Options: Curr=USD, Mag=Actuals")</f>
        <v>1634904452276.1873</v>
      </c>
      <c r="V638" t="str">
        <f>_xll.SNL.Clients.Office.Excel.Functions.SPG($D638, V$1, $F638, "Options: Curr=USD, Mag=Actuals")</f>
        <v>TSE:8411</v>
      </c>
      <c r="W638" t="str">
        <f>_xll.SNL.Clients.Office.Excel.Functions.SPG($D638, W$1, $F638, "Options: Curr=USD, Mag=Actuals")</f>
        <v>Bank</v>
      </c>
      <c r="X638" s="6">
        <f>_xll.SNL.Clients.Office.Excel.Functions.SPG($D638, X$1, $F638, "Options: Curr=USD, Mag=Actuals")</f>
        <v>21451315499.740326</v>
      </c>
      <c r="Y638" s="6">
        <f>_xll.SNL.Clients.Office.Excel.Functions.SPG($D638, Y$1, $F638, "Options: Curr=USD, Mag=Actuals")</f>
        <v>0</v>
      </c>
      <c r="Z638" s="6">
        <f>_xll.SNL.Clients.Office.Excel.Functions.SPG($D638, Z$1, $F638, "Options: Curr=USD, Mag=Actuals")</f>
        <v>12699937946.825098</v>
      </c>
      <c r="AA638" s="6">
        <f>_xll.SNL.Clients.Office.Excel.Functions.SPG($D638, AA$1, $F638, "Options: Curr=USD, Mag=Actuals")</f>
        <v>6834546596.9477558</v>
      </c>
      <c r="AB638" s="6">
        <f>_xll.SNL.Clients.Office.Excel.Functions.SPG($D638, AB$1, $F638, "Options: Curr=USD, Mag=Actuals")</f>
        <v>2.4194786671723256</v>
      </c>
      <c r="AC638" s="6">
        <f>_xll.SNL.Clients.Office.Excel.Functions.SPG($D638, AC$1, $F638, "Options: Curr=USD, Mag=Actuals")</f>
        <v>-11.328752067182201</v>
      </c>
      <c r="AD638" s="6">
        <f>_xll.SNL.Clients.Office.Excel.Functions.SPG($D638, AD$1, $F638, "Options: Curr=USD, Mag=Actuals")</f>
        <v>0.39155623726098199</v>
      </c>
      <c r="AE638" s="6">
        <f>_xll.SNL.Clients.Office.Excel.Functions.SPG($D638, AE$1, $F638, "Options: Curr=USD, Mag=Actuals")</f>
        <v>8.4659560613229594</v>
      </c>
      <c r="AF638" s="6">
        <f>_xll.SNL.Clients.Office.Excel.Functions.SPG($D638, AF$1, $F638, "Options: Curr=USD, Mag=Actuals")</f>
        <v>1634904452276.1873</v>
      </c>
      <c r="AG638" s="6">
        <f>_xll.SNL.Clients.Office.Excel.Functions.SPG($D638, AG$1, $F638, "Options: Curr=USD, Mag=Actuals")</f>
        <v>330420553458.59491</v>
      </c>
      <c r="AH638" s="6">
        <f>_xll.SNL.Clients.Office.Excel.Functions.SPG($D638, AH$1, $F638, "Options: Curr=USD, Mag=Actuals")</f>
        <v>76367551560.903397</v>
      </c>
      <c r="AI638" s="6">
        <f>_xll.SNL.Clients.Office.Excel.Functions.SPG($D638, AI$1, $F638, "Options: Curr=USD, Mag=Actuals")</f>
        <v>42004</v>
      </c>
      <c r="AJ638" s="6" t="str">
        <f>_xll.SNL.Clients.Office.Excel.Functions.SPG($D638, AJ$1, $F638, "Options: Curr=USD, Mag=Actuals")</f>
        <v>#INVALID FUNCTION PARAMETER</v>
      </c>
      <c r="AK638" s="6" t="str">
        <f>_xll.SNL.Clients.Office.Excel.Functions.SPG($D638, AK$1, $F638, "Options: Curr=USD, Mag=Actuals")</f>
        <v>#INVALID FUNCTION PARAMETER</v>
      </c>
      <c r="AL638" s="6" t="str">
        <f>_xll.SNL.Clients.Office.Excel.Functions.SPG($D638, AL$1, $F638, "Options: Curr=USD, Mag=Actuals")</f>
        <v>#INVALID FUNCTION PARAMETER</v>
      </c>
      <c r="AM638" s="6" t="str">
        <f>_xll.SNL.Clients.Office.Excel.Functions.SPG($D638, AM$1, $F638, "Options: Curr=USD, Mag=Actuals")</f>
        <v>#INVALID FUNCTION PARAMETER</v>
      </c>
      <c r="AN638" s="6">
        <f>_xll.SNL.Clients.Office.Excel.Functions.SPG($D638, AN$1, $F638, "Options: Curr=USD, Mag=Actuals")</f>
        <v>1634904452276.1873</v>
      </c>
      <c r="AO638" s="6">
        <f>_xll.SNL.Clients.Office.Excel.Functions.SPG($D638, AO$1, $F638, "Options: Curr=USD, Mag=Actuals")</f>
        <v>603360957604.32092</v>
      </c>
      <c r="AP638" s="6">
        <f>_xll.SNL.Clients.Office.Excel.Functions.SPG($D638, AP$1, $F638, "Options: Curr=USD, Mag=Actuals")</f>
        <v>958761745876.17041</v>
      </c>
      <c r="AQ638" s="6">
        <f>_xll.SNL.Clients.Office.Excel.Functions.SPG($D638, AQ$1, $F638, "Options: Curr=USD, Mag=Actuals")</f>
        <v>62675152753.738037</v>
      </c>
      <c r="AR638" s="6">
        <f>_xll.SNL.Clients.Office.Excel.Functions.SPG($D638, AR$1, $F638, "Options: Curr=USD, Mag=Actuals")</f>
        <v>76367551560.903397</v>
      </c>
      <c r="AS638" s="6">
        <f>_xll.SNL.Clients.Office.Excel.Functions.SPG($D638, AS$1, $F638, "Options: Curr=USD, Mag=Actuals")</f>
        <v>71313811440.368713</v>
      </c>
      <c r="AT638" s="6">
        <f>_xll.SNL.Clients.Office.Excel.Functions.SPG($D638, AT$1, $F638, "Options: Curr=USD, Mag=Actuals")</f>
        <v>36.904967551118602</v>
      </c>
      <c r="AU638" s="6">
        <f>_xll.SNL.Clients.Office.Excel.Functions.SPG($D638, AU$1, $F638, "Options: Curr=USD, Mag=Actuals")</f>
        <v>62.931271528041201</v>
      </c>
      <c r="AV638" s="6">
        <f>_xll.SNL.Clients.Office.Excel.Functions.SPG($D638, AV$1, $F638, "Options: Curr=USD, Mag=Actuals")</f>
        <v>4.6710712332198403</v>
      </c>
      <c r="AW638" s="6">
        <f>_xll.SNL.Clients.Office.Excel.Functions.SPG($D638, AW$1, $F638, "Options: Curr=USD, Mag=Actuals")</f>
        <v>4.37548119643722</v>
      </c>
      <c r="AX638" s="6">
        <f>_xll.SNL.Clients.Office.Excel.Functions.SPG($D638, AX$1, $F638, "Options: Curr=USD, Mag=Actuals")</f>
        <v>6834546596.9477558</v>
      </c>
      <c r="AY638" s="6">
        <f>_xll.SNL.Clients.Office.Excel.Functions.SPG($D638, AY$1, $F638, "Options: Curr=USD, Mag=Actuals")</f>
        <v>6141736783.8986406</v>
      </c>
      <c r="AZ638" s="6">
        <f>_xll.SNL.Clients.Office.Excel.Functions.SPG($D638, AZ$1, $F638, "Options: Curr=USD, Mag=Actuals")</f>
        <v>0.39155623726098199</v>
      </c>
      <c r="BA638" s="6">
        <f>_xll.SNL.Clients.Office.Excel.Functions.SPG($D638, BA$1, $F638, "Options: Curr=USD, Mag=Actuals")</f>
        <v>8.4659560613229594</v>
      </c>
      <c r="BB638" s="6">
        <f>_xll.SNL.Clients.Office.Excel.Functions.SPG($D638, BB$1, $F638, "Options: Curr=USD, Mag=Actuals")</f>
        <v>0</v>
      </c>
      <c r="BC638" s="6">
        <f>_xll.SNL.Clients.Office.Excel.Functions.SPG($D638, BC$1, $F638, "Options: Curr=USD, Mag=Actuals")</f>
        <v>0</v>
      </c>
      <c r="BD638" s="6">
        <f>_xll.SNL.Clients.Office.Excel.Functions.SPG($D638, BD$1, $F638, "Options: Curr=USD, Mag=Actuals")</f>
        <v>1.18645451576599</v>
      </c>
      <c r="BE638" s="6">
        <f>_xll.SNL.Clients.Office.Excel.Functions.SPG($D638, BE$1, $F638, "Options: Curr=USD, Mag=Actuals")</f>
        <v>0.59836235903194701</v>
      </c>
      <c r="BF638" s="6">
        <f>_xll.SNL.Clients.Office.Excel.Functions.SPG($D638, BF$1, $F638, "Options: Curr=USD, Mag=Actuals")</f>
        <v>0.33411295595805501</v>
      </c>
      <c r="BG638" s="6">
        <f>_xll.SNL.Clients.Office.Excel.Functions.SPG($D638, BG$1, $F638, "Options: Curr=USD, Mag=Actuals")</f>
        <v>0.71617018948076905</v>
      </c>
      <c r="BH638" s="6">
        <f>_xll.SNL.Clients.Office.Excel.Functions.SPG($D638, BH$1, $F638, "Options: Curr=USD, Mag=Actuals")</f>
        <v>0.51302270609485801</v>
      </c>
      <c r="BI638" s="6">
        <f>_xll.SNL.Clients.Office.Excel.Functions.SPG($D638, BI$1, $F638, "Options: Curr=USD, Mag=Actuals")</f>
        <v>1.81309772487332</v>
      </c>
      <c r="BJ638" s="6">
        <f>_xll.SNL.Clients.Office.Excel.Functions.SPG($D638, BJ$1, $F638, "Options: Curr=USD, Mag=Actuals")</f>
        <v>1.0123956347760601</v>
      </c>
      <c r="BK638" s="6">
        <f>_xll.SNL.Clients.Office.Excel.Functions.SPG($D638, BK$1, $F638, "Options: Curr=USD, Mag=Actuals")</f>
        <v>2.1700672202549902</v>
      </c>
      <c r="BL638" s="6">
        <f>_xll.SNL.Clients.Office.Excel.Functions.SPG($D638, BL$1, $F638, "Options: Curr=USD, Mag=Actuals")</f>
        <v>1.5545100509560601</v>
      </c>
      <c r="BM638" s="6">
        <f>_xll.SNL.Clients.Office.Excel.Functions.SPG($D638, BM$1, $F638, "Options: Curr=USD, Mag=Actuals")</f>
        <v>1.66956121212347</v>
      </c>
      <c r="BN638" s="6">
        <f>_xll.SNL.Clients.Office.Excel.Functions.SPG($D638, BN$1, $F638, "Options: Curr=USD, Mag=Actuals")</f>
        <v>0.70742117023561801</v>
      </c>
      <c r="BO638" s="6">
        <f>_xll.SNL.Clients.Office.Excel.Functions.SPG($D638, BO$1, $F638, "Options: Curr=USD, Mag=Actuals")</f>
        <v>48.688444252147903</v>
      </c>
      <c r="BP638" s="6">
        <f>_xll.SNL.Clients.Office.Excel.Functions.SPG($D638, BP$1, $F638, "Options: Curr=USD, Mag=Actuals")</f>
        <v>27.186603208801699</v>
      </c>
      <c r="BQ638" s="6">
        <f>_xll.SNL.Clients.Office.Excel.Functions.SPG($D638, BQ$1, $F638, "Options: Curr=USD, Mag=Actuals")</f>
        <v>58.274408172996303</v>
      </c>
      <c r="BR638" s="6">
        <f>_xll.SNL.Clients.Office.Excel.Functions.SPG($D638, BR$1, $F638, "Options: Curr=USD, Mag=Actuals")</f>
        <v>9.2574653402517306</v>
      </c>
      <c r="BS638" s="6">
        <f>_xll.SNL.Clients.Office.Excel.Functions.SPG($D638, BS$1, $F638, "Options: Curr=USD, Mag=Actuals")</f>
        <v>11.6850757014876</v>
      </c>
      <c r="BT638" s="6">
        <f>_xll.SNL.Clients.Office.Excel.Functions.SPG($D638, BT$1, $F638, "Options: Curr=USD, Mag=Actuals")</f>
        <v>15.0929636331004</v>
      </c>
      <c r="BU638" s="6">
        <f>_xll.SNL.Clients.Office.Excel.Functions.SPG($D638, BU$1, $F638, "Options: Curr=USD, Mag=Actuals")</f>
        <v>0</v>
      </c>
      <c r="BV638" s="6">
        <f>_xll.SNL.Clients.Office.Excel.Functions.SPG($D638, BV$1, $F638, "Options: Curr=USD, Mag=Actuals")</f>
        <v>0</v>
      </c>
      <c r="BW638" s="6">
        <f>_xll.SNL.Clients.Office.Excel.Functions.SPG($D638, BW$1, $F638, "Options: Curr=USD, Mag=Actuals")</f>
        <v>0</v>
      </c>
      <c r="BX638" s="6">
        <f>_xll.SNL.Clients.Office.Excel.Functions.SPG($D638, BX$1, $F638, "Options: Curr=USD, Mag=Actuals")</f>
        <v>387467862281.81763</v>
      </c>
      <c r="BY638" s="6">
        <f>_xll.SNL.Clients.Office.Excel.Functions.SPG($D638, BY$1, $F638, "Options: Curr=USD, Mag=Actuals")</f>
        <v>32.665853158664397</v>
      </c>
      <c r="BZ638" s="6">
        <f>_xll.SNL.Clients.Office.Excel.Functions.SPG($D638, BZ$1, $F638, "Options: Curr=USD, Mag=Actuals")</f>
        <v>7806810835.609869</v>
      </c>
      <c r="CA638" s="6" t="str">
        <f>_xll.SNL.Clients.Office.Excel.Functions.SPG($D638, CA$1, $F638, "Options: Curr=USD, Mag=Actuals")</f>
        <v>Nonperforming Loans</v>
      </c>
      <c r="CB638" s="6">
        <f>_xll.SNL.Clients.Office.Excel.Functions.SPG($D638, CB$1, $F638, "Options: Curr=USD, Mag=Actuals")</f>
        <v>1.28374053928899</v>
      </c>
      <c r="CC638" s="6">
        <f>_xll.SNL.Clients.Office.Excel.Functions.SPG($D638, CC$1, $F638, "Options: Curr=USD, Mag=Actuals")</f>
        <v>10.260938550803299</v>
      </c>
      <c r="CD638" s="6">
        <f>_xll.SNL.Clients.Office.Excel.Functions.SPG($D638, CD$1, $F638, "Options: Curr=USD, Mag=Actuals")</f>
        <v>-0.100258587900075</v>
      </c>
      <c r="CE638" s="6">
        <f>_xll.SNL.Clients.Office.Excel.Functions.SPG($D638, CE$1, $F638, "Options: Curr=USD, Mag=Actuals")</f>
        <v>-7.4011204428467297</v>
      </c>
      <c r="CF638" s="6">
        <f>_xll.SNL.Clients.Office.Excel.Functions.SPG($D638, CF$1, $F638, "Options: Curr=USD, Mag=Actuals")</f>
        <v>0.78420786528721098</v>
      </c>
      <c r="CG638" s="6">
        <f>_xll.SNL.Clients.Office.Excel.Functions.SPG($D638, CG$1, $F638, "Options: Curr=USD, Mag=Actuals")</f>
        <v>1.4617977000372699</v>
      </c>
    </row>
    <row r="639" spans="1:85" x14ac:dyDescent="0.3">
      <c r="A639" s="10" t="s">
        <v>99</v>
      </c>
      <c r="B639" s="10" t="s">
        <v>85</v>
      </c>
      <c r="C639" s="10" t="s">
        <v>12</v>
      </c>
      <c r="D639">
        <v>4087990</v>
      </c>
      <c r="E639" s="10" t="s">
        <v>24</v>
      </c>
      <c r="F639" s="10" t="s">
        <v>72</v>
      </c>
      <c r="G639">
        <v>-7.34</v>
      </c>
      <c r="H639">
        <v>622.11</v>
      </c>
      <c r="I639">
        <v>629.44000000000005</v>
      </c>
      <c r="J639">
        <v>4445.41</v>
      </c>
      <c r="K639">
        <v>34934.18</v>
      </c>
      <c r="L639">
        <v>1.6</v>
      </c>
      <c r="M639">
        <v>4446.8620285153311</v>
      </c>
      <c r="N639">
        <v>127.25</v>
      </c>
      <c r="O639">
        <v>0.79</v>
      </c>
      <c r="P639">
        <v>-2.29</v>
      </c>
      <c r="Q639">
        <v>121.03</v>
      </c>
      <c r="R639">
        <v>120.5</v>
      </c>
      <c r="S639" t="str">
        <f>_xll.SNL.Clients.Office.Excel.Functions.SPG(D639, S$1, F639, "Options: Curr=USD, Mag=Actuals")</f>
        <v>Mizuho Financial Group, Inc. (TSE:8411)</v>
      </c>
      <c r="T639" t="str">
        <f>_xll.SNL.Clients.Office.Excel.Functions.SPG($D639, T$1, $F639, "Options: Curr=USD, Mag=Actuals")</f>
        <v>Mizuho Financial Group, Inc.</v>
      </c>
      <c r="U639" s="6">
        <f>_xll.SNL.Clients.Office.Excel.Functions.SPG($D639, U$1, $F639, "Options: Curr=USD, Mag=Actuals")</f>
        <v>1625468378000.9312</v>
      </c>
      <c r="V639" t="str">
        <f>_xll.SNL.Clients.Office.Excel.Functions.SPG($D639, V$1, $F639, "Options: Curr=USD, Mag=Actuals")</f>
        <v>TSE:8411</v>
      </c>
      <c r="W639" t="str">
        <f>_xll.SNL.Clients.Office.Excel.Functions.SPG($D639, W$1, $F639, "Options: Curr=USD, Mag=Actuals")</f>
        <v>Bank</v>
      </c>
      <c r="X639" s="6">
        <f>_xll.SNL.Clients.Office.Excel.Functions.SPG($D639, X$1, $F639, "Options: Curr=USD, Mag=Actuals")</f>
        <v>19712049933.891933</v>
      </c>
      <c r="Y639" s="6">
        <f>_xll.SNL.Clients.Office.Excel.Functions.SPG($D639, Y$1, $F639, "Options: Curr=USD, Mag=Actuals")</f>
        <v>0</v>
      </c>
      <c r="Z639" s="6">
        <f>_xll.SNL.Clients.Office.Excel.Functions.SPG($D639, Z$1, $F639, "Options: Curr=USD, Mag=Actuals")</f>
        <v>11331007063.583435</v>
      </c>
      <c r="AA639" s="6">
        <f>_xll.SNL.Clients.Office.Excel.Functions.SPG($D639, AA$1, $F639, "Options: Curr=USD, Mag=Actuals")</f>
        <v>5554532379.5181704</v>
      </c>
      <c r="AB639" s="6">
        <f>_xll.SNL.Clients.Office.Excel.Functions.SPG($D639, AB$1, $F639, "Options: Curr=USD, Mag=Actuals")</f>
        <v>1.979407694044272</v>
      </c>
      <c r="AC639" s="6">
        <f>_xll.SNL.Clients.Office.Excel.Functions.SPG($D639, AC$1, $F639, "Options: Curr=USD, Mag=Actuals")</f>
        <v>-6.2413737546696204</v>
      </c>
      <c r="AD639" s="6">
        <f>_xll.SNL.Clients.Office.Excel.Functions.SPG($D639, AD$1, $F639, "Options: Curr=USD, Mag=Actuals")</f>
        <v>0.34937674604548502</v>
      </c>
      <c r="AE639" s="6">
        <f>_xll.SNL.Clients.Office.Excel.Functions.SPG($D639, AE$1, $F639, "Options: Curr=USD, Mag=Actuals")</f>
        <v>7.1271973105207902</v>
      </c>
      <c r="AF639" s="6">
        <f>_xll.SNL.Clients.Office.Excel.Functions.SPG($D639, AF$1, $F639, "Options: Curr=USD, Mag=Actuals")</f>
        <v>1625468378000.9312</v>
      </c>
      <c r="AG639" s="6">
        <f>_xll.SNL.Clients.Office.Excel.Functions.SPG($D639, AG$1, $F639, "Options: Curr=USD, Mag=Actuals")</f>
        <v>335918933297.8653</v>
      </c>
      <c r="AH639" s="6">
        <f>_xll.SNL.Clients.Office.Excel.Functions.SPG($D639, AH$1, $F639, "Options: Curr=USD, Mag=Actuals")</f>
        <v>78301514597.326584</v>
      </c>
      <c r="AI639" s="6">
        <f>_xll.SNL.Clients.Office.Excel.Functions.SPG($D639, AI$1, $F639, "Options: Curr=USD, Mag=Actuals")</f>
        <v>42369</v>
      </c>
      <c r="AJ639" s="6" t="str">
        <f>_xll.SNL.Clients.Office.Excel.Functions.SPG($D639, AJ$1, $F639, "Options: Curr=USD, Mag=Actuals")</f>
        <v>#INVALID FUNCTION PARAMETER</v>
      </c>
      <c r="AK639" s="6" t="str">
        <f>_xll.SNL.Clients.Office.Excel.Functions.SPG($D639, AK$1, $F639, "Options: Curr=USD, Mag=Actuals")</f>
        <v>#INVALID FUNCTION PARAMETER</v>
      </c>
      <c r="AL639" s="6" t="str">
        <f>_xll.SNL.Clients.Office.Excel.Functions.SPG($D639, AL$1, $F639, "Options: Curr=USD, Mag=Actuals")</f>
        <v>#INVALID FUNCTION PARAMETER</v>
      </c>
      <c r="AM639" s="6" t="str">
        <f>_xll.SNL.Clients.Office.Excel.Functions.SPG($D639, AM$1, $F639, "Options: Curr=USD, Mag=Actuals")</f>
        <v>#INVALID FUNCTION PARAMETER</v>
      </c>
      <c r="AN639" s="6">
        <f>_xll.SNL.Clients.Office.Excel.Functions.SPG($D639, AN$1, $F639, "Options: Curr=USD, Mag=Actuals")</f>
        <v>1625468378000.9312</v>
      </c>
      <c r="AO639" s="6">
        <f>_xll.SNL.Clients.Office.Excel.Functions.SPG($D639, AO$1, $F639, "Options: Curr=USD, Mag=Actuals")</f>
        <v>626938859147.43628</v>
      </c>
      <c r="AP639" s="6">
        <f>_xll.SNL.Clients.Office.Excel.Functions.SPG($D639, AP$1, $F639, "Options: Curr=USD, Mag=Actuals")</f>
        <v>991960655383.3877</v>
      </c>
      <c r="AQ639" s="6">
        <f>_xll.SNL.Clients.Office.Excel.Functions.SPG($D639, AQ$1, $F639, "Options: Curr=USD, Mag=Actuals")</f>
        <v>68354774888.608093</v>
      </c>
      <c r="AR639" s="6">
        <f>_xll.SNL.Clients.Office.Excel.Functions.SPG($D639, AR$1, $F639, "Options: Curr=USD, Mag=Actuals")</f>
        <v>78301514597.326584</v>
      </c>
      <c r="AS639" s="6">
        <f>_xll.SNL.Clients.Office.Excel.Functions.SPG($D639, AS$1, $F639, "Options: Curr=USD, Mag=Actuals")</f>
        <v>71918210081.798233</v>
      </c>
      <c r="AT639" s="6">
        <f>_xll.SNL.Clients.Office.Excel.Functions.SPG($D639, AT$1, $F639, "Options: Curr=USD, Mag=Actuals")</f>
        <v>38.569735814760797</v>
      </c>
      <c r="AU639" s="6">
        <f>_xll.SNL.Clients.Office.Excel.Functions.SPG($D639, AU$1, $F639, "Options: Curr=USD, Mag=Actuals")</f>
        <v>63.201988480594302</v>
      </c>
      <c r="AV639" s="6">
        <f>_xll.SNL.Clients.Office.Excel.Functions.SPG($D639, AV$1, $F639, "Options: Curr=USD, Mag=Actuals")</f>
        <v>4.8171662800124802</v>
      </c>
      <c r="AW639" s="6">
        <f>_xll.SNL.Clients.Office.Excel.Functions.SPG($D639, AW$1, $F639, "Options: Curr=USD, Mag=Actuals")</f>
        <v>4.44190433594573</v>
      </c>
      <c r="AX639" s="6">
        <f>_xll.SNL.Clients.Office.Excel.Functions.SPG($D639, AX$1, $F639, "Options: Curr=USD, Mag=Actuals")</f>
        <v>5554532379.5181704</v>
      </c>
      <c r="AY639" s="6">
        <f>_xll.SNL.Clients.Office.Excel.Functions.SPG($D639, AY$1, $F639, "Options: Curr=USD, Mag=Actuals")</f>
        <v>5026075497.0972929</v>
      </c>
      <c r="AZ639" s="6">
        <f>_xll.SNL.Clients.Office.Excel.Functions.SPG($D639, AZ$1, $F639, "Options: Curr=USD, Mag=Actuals")</f>
        <v>0.34937674604548502</v>
      </c>
      <c r="BA639" s="6">
        <f>_xll.SNL.Clients.Office.Excel.Functions.SPG($D639, BA$1, $F639, "Options: Curr=USD, Mag=Actuals")</f>
        <v>7.1271973105207902</v>
      </c>
      <c r="BB639" s="6">
        <f>_xll.SNL.Clients.Office.Excel.Functions.SPG($D639, BB$1, $F639, "Options: Curr=USD, Mag=Actuals")</f>
        <v>0</v>
      </c>
      <c r="BC639" s="6">
        <f>_xll.SNL.Clients.Office.Excel.Functions.SPG($D639, BC$1, $F639, "Options: Curr=USD, Mag=Actuals")</f>
        <v>0</v>
      </c>
      <c r="BD639" s="6">
        <f>_xll.SNL.Clients.Office.Excel.Functions.SPG($D639, BD$1, $F639, "Options: Curr=USD, Mag=Actuals")</f>
        <v>1.04999179239914</v>
      </c>
      <c r="BE639" s="6">
        <f>_xll.SNL.Clients.Office.Excel.Functions.SPG($D639, BE$1, $F639, "Options: Curr=USD, Mag=Actuals")</f>
        <v>0.55328311312900402</v>
      </c>
      <c r="BF639" s="6">
        <f>_xll.SNL.Clients.Office.Excel.Functions.SPG($D639, BF$1, $F639, "Options: Curr=USD, Mag=Actuals")</f>
        <v>0.35065179433551902</v>
      </c>
      <c r="BG639" s="6">
        <f>_xll.SNL.Clients.Office.Excel.Functions.SPG($D639, BG$1, $F639, "Options: Curr=USD, Mag=Actuals")</f>
        <v>0.71050857447136695</v>
      </c>
      <c r="BH639" s="6">
        <f>_xll.SNL.Clients.Office.Excel.Functions.SPG($D639, BH$1, $F639, "Options: Curr=USD, Mag=Actuals")</f>
        <v>0.52932696735196705</v>
      </c>
      <c r="BI639" s="6">
        <f>_xll.SNL.Clients.Office.Excel.Functions.SPG($D639, BI$1, $F639, "Options: Curr=USD, Mag=Actuals")</f>
        <v>1.6627973505222</v>
      </c>
      <c r="BJ639" s="6">
        <f>_xll.SNL.Clients.Office.Excel.Functions.SPG($D639, BJ$1, $F639, "Options: Curr=USD, Mag=Actuals")</f>
        <v>1.0538237310001</v>
      </c>
      <c r="BK639" s="6">
        <f>_xll.SNL.Clients.Office.Excel.Functions.SPG($D639, BK$1, $F639, "Options: Curr=USD, Mag=Actuals")</f>
        <v>2.1353114655404801</v>
      </c>
      <c r="BL639" s="6">
        <f>_xll.SNL.Clients.Office.Excel.Functions.SPG($D639, BL$1, $F639, "Options: Curr=USD, Mag=Actuals")</f>
        <v>1.5908012697065299</v>
      </c>
      <c r="BM639" s="6">
        <f>_xll.SNL.Clients.Office.Excel.Functions.SPG($D639, BM$1, $F639, "Options: Curr=USD, Mag=Actuals")</f>
        <v>1.51941286280679</v>
      </c>
      <c r="BN639" s="6">
        <f>_xll.SNL.Clients.Office.Excel.Functions.SPG($D639, BN$1, $F639, "Options: Curr=USD, Mag=Actuals")</f>
        <v>0.64827069551018301</v>
      </c>
      <c r="BO639" s="6">
        <f>_xll.SNL.Clients.Office.Excel.Functions.SPG($D639, BO$1, $F639, "Options: Curr=USD, Mag=Actuals")</f>
        <v>44.6240652252473</v>
      </c>
      <c r="BP639" s="6">
        <f>_xll.SNL.Clients.Office.Excel.Functions.SPG($D639, BP$1, $F639, "Options: Curr=USD, Mag=Actuals")</f>
        <v>28.281196679374901</v>
      </c>
      <c r="BQ639" s="6">
        <f>_xll.SNL.Clients.Office.Excel.Functions.SPG($D639, BQ$1, $F639, "Options: Curr=USD, Mag=Actuals")</f>
        <v>57.304805113246204</v>
      </c>
      <c r="BR639" s="6">
        <f>_xll.SNL.Clients.Office.Excel.Functions.SPG($D639, BR$1, $F639, "Options: Curr=USD, Mag=Actuals")</f>
        <v>10.3045612615872</v>
      </c>
      <c r="BS639" s="6">
        <f>_xll.SNL.Clients.Office.Excel.Functions.SPG($D639, BS$1, $F639, "Options: Curr=USD, Mag=Actuals")</f>
        <v>12.506060036308099</v>
      </c>
      <c r="BT639" s="6">
        <f>_xll.SNL.Clients.Office.Excel.Functions.SPG($D639, BT$1, $F639, "Options: Curr=USD, Mag=Actuals")</f>
        <v>15.6878879853125</v>
      </c>
      <c r="BU639" s="6">
        <f>_xll.SNL.Clients.Office.Excel.Functions.SPG($D639, BU$1, $F639, "Options: Curr=USD, Mag=Actuals")</f>
        <v>0</v>
      </c>
      <c r="BV639" s="6">
        <f>_xll.SNL.Clients.Office.Excel.Functions.SPG($D639, BV$1, $F639, "Options: Curr=USD, Mag=Actuals")</f>
        <v>0</v>
      </c>
      <c r="BW639" s="6">
        <f>_xll.SNL.Clients.Office.Excel.Functions.SPG($D639, BW$1, $F639, "Options: Curr=USD, Mag=Actuals")</f>
        <v>0</v>
      </c>
      <c r="BX639" s="6">
        <f>_xll.SNL.Clients.Office.Excel.Functions.SPG($D639, BX$1, $F639, "Options: Curr=USD, Mag=Actuals")</f>
        <v>376777349205.29364</v>
      </c>
      <c r="BY639" s="6">
        <f>_xll.SNL.Clients.Office.Excel.Functions.SPG($D639, BY$1, $F639, "Options: Curr=USD, Mag=Actuals")</f>
        <v>32.368088215415298</v>
      </c>
      <c r="BZ639" s="6">
        <f>_xll.SNL.Clients.Office.Excel.Functions.SPG($D639, BZ$1, $F639, "Options: Curr=USD, Mag=Actuals")</f>
        <v>7605406663.5632105</v>
      </c>
      <c r="CA639" s="6" t="str">
        <f>_xll.SNL.Clients.Office.Excel.Functions.SPG($D639, CA$1, $F639, "Options: Curr=USD, Mag=Actuals")</f>
        <v>Nonperforming Loans</v>
      </c>
      <c r="CB639" s="6">
        <f>_xll.SNL.Clients.Office.Excel.Functions.SPG($D639, CB$1, $F639, "Options: Curr=USD, Mag=Actuals")</f>
        <v>1.20567849929834</v>
      </c>
      <c r="CC639" s="6">
        <f>_xll.SNL.Clients.Office.Excel.Functions.SPG($D639, CC$1, $F639, "Options: Curr=USD, Mag=Actuals")</f>
        <v>10.0363982614839</v>
      </c>
      <c r="CD639" s="6">
        <f>_xll.SNL.Clients.Office.Excel.Functions.SPG($D639, CD$1, $F639, "Options: Curr=USD, Mag=Actuals")</f>
        <v>6.1771884098932799E-2</v>
      </c>
      <c r="CE639" s="6">
        <f>_xll.SNL.Clients.Office.Excel.Functions.SPG($D639, CE$1, $F639, "Options: Curr=USD, Mag=Actuals")</f>
        <v>4.4875754287594098</v>
      </c>
      <c r="CF639" s="6">
        <f>_xll.SNL.Clients.Office.Excel.Functions.SPG($D639, CF$1, $F639, "Options: Curr=USD, Mag=Actuals")</f>
        <v>0.61192829174082897</v>
      </c>
      <c r="CG639" s="6">
        <f>_xll.SNL.Clients.Office.Excel.Functions.SPG($D639, CG$1, $F639, "Options: Curr=USD, Mag=Actuals")</f>
        <v>1.44552919261135</v>
      </c>
    </row>
    <row r="640" spans="1:85" x14ac:dyDescent="0.3">
      <c r="A640" s="10" t="s">
        <v>99</v>
      </c>
      <c r="B640" s="10" t="s">
        <v>85</v>
      </c>
      <c r="C640" s="10" t="s">
        <v>12</v>
      </c>
      <c r="D640">
        <v>4087990</v>
      </c>
      <c r="E640" s="10" t="s">
        <v>24</v>
      </c>
      <c r="F640" s="10" t="s">
        <v>73</v>
      </c>
      <c r="G640">
        <v>51.13</v>
      </c>
      <c r="H640">
        <v>635.55999999999995</v>
      </c>
      <c r="I640">
        <v>584.41999999999996</v>
      </c>
      <c r="J640">
        <v>5000.2299999999996</v>
      </c>
      <c r="K640">
        <v>39373.83</v>
      </c>
      <c r="L640">
        <v>0.73</v>
      </c>
      <c r="M640">
        <v>4997.8247112198251</v>
      </c>
      <c r="N640">
        <v>126.99</v>
      </c>
      <c r="O640">
        <v>-0.12</v>
      </c>
      <c r="P640">
        <v>-3.52</v>
      </c>
      <c r="Q640">
        <v>108.83</v>
      </c>
      <c r="R640">
        <v>116.8</v>
      </c>
      <c r="S640" t="str">
        <f>_xll.SNL.Clients.Office.Excel.Functions.SPG(D640, S$1, F640, "Options: Curr=USD, Mag=Actuals")</f>
        <v>Mizuho Financial Group, Inc. (TSE:8411)</v>
      </c>
      <c r="T640" t="str">
        <f>_xll.SNL.Clients.Office.Excel.Functions.SPG($D640, T$1, $F640, "Options: Curr=USD, Mag=Actuals")</f>
        <v>Mizuho Financial Group, Inc.</v>
      </c>
      <c r="U640" s="6">
        <f>_xll.SNL.Clients.Office.Excel.Functions.SPG($D640, U$1, $F640, "Options: Curr=USD, Mag=Actuals")</f>
        <v>1752194986454.511</v>
      </c>
      <c r="V640" t="str">
        <f>_xll.SNL.Clients.Office.Excel.Functions.SPG($D640, V$1, $F640, "Options: Curr=USD, Mag=Actuals")</f>
        <v>TSE:8411</v>
      </c>
      <c r="W640" t="str">
        <f>_xll.SNL.Clients.Office.Excel.Functions.SPG($D640, W$1, $F640, "Options: Curr=USD, Mag=Actuals")</f>
        <v>Bank</v>
      </c>
      <c r="X640" s="6">
        <f>_xll.SNL.Clients.Office.Excel.Functions.SPG($D640, X$1, $F640, "Options: Curr=USD, Mag=Actuals")</f>
        <v>20646011023.567406</v>
      </c>
      <c r="Y640" s="6">
        <f>_xll.SNL.Clients.Office.Excel.Functions.SPG($D640, Y$1, $F640, "Options: Curr=USD, Mag=Actuals")</f>
        <v>0</v>
      </c>
      <c r="Z640" s="6">
        <f>_xll.SNL.Clients.Office.Excel.Functions.SPG($D640, Z$1, $F640, "Options: Curr=USD, Mag=Actuals")</f>
        <v>12674046765.418604</v>
      </c>
      <c r="AA640" s="6">
        <f>_xll.SNL.Clients.Office.Excel.Functions.SPG($D640, AA$1, $F640, "Options: Curr=USD, Mag=Actuals")</f>
        <v>6406687347.7528715</v>
      </c>
      <c r="AB640" s="6">
        <f>_xll.SNL.Clients.Office.Excel.Functions.SPG($D640, AB$1, $F640, "Options: Curr=USD, Mag=Actuals")</f>
        <v>2.3830516381019748</v>
      </c>
      <c r="AC640" s="6">
        <f>_xll.SNL.Clients.Office.Excel.Functions.SPG($D640, AC$1, $F640, "Options: Curr=USD, Mag=Actuals")</f>
        <v>7.8964536134983598</v>
      </c>
      <c r="AD640" s="6">
        <f>_xll.SNL.Clients.Office.Excel.Functions.SPG($D640, AD$1, $F640, "Options: Curr=USD, Mag=Actuals")</f>
        <v>0.35457377156036901</v>
      </c>
      <c r="AE640" s="6">
        <f>_xll.SNL.Clients.Office.Excel.Functions.SPG($D640, AE$1, $F640, "Options: Curr=USD, Mag=Actuals")</f>
        <v>7.6302232175239002</v>
      </c>
      <c r="AF640" s="6">
        <f>_xll.SNL.Clients.Office.Excel.Functions.SPG($D640, AF$1, $F640, "Options: Curr=USD, Mag=Actuals")</f>
        <v>1752194986454.511</v>
      </c>
      <c r="AG640" s="6">
        <f>_xll.SNL.Clients.Office.Excel.Functions.SPG($D640, AG$1, $F640, "Options: Curr=USD, Mag=Actuals")</f>
        <v>354842958060.42316</v>
      </c>
      <c r="AH640" s="6">
        <f>_xll.SNL.Clients.Office.Excel.Functions.SPG($D640, AH$1, $F640, "Options: Curr=USD, Mag=Actuals")</f>
        <v>78138035389.732864</v>
      </c>
      <c r="AI640" s="6">
        <f>_xll.SNL.Clients.Office.Excel.Functions.SPG($D640, AI$1, $F640, "Options: Curr=USD, Mag=Actuals")</f>
        <v>42735</v>
      </c>
      <c r="AJ640" s="6" t="str">
        <f>_xll.SNL.Clients.Office.Excel.Functions.SPG($D640, AJ$1, $F640, "Options: Curr=USD, Mag=Actuals")</f>
        <v>#INVALID FUNCTION PARAMETER</v>
      </c>
      <c r="AK640" s="6" t="str">
        <f>_xll.SNL.Clients.Office.Excel.Functions.SPG($D640, AK$1, $F640, "Options: Curr=USD, Mag=Actuals")</f>
        <v>#INVALID FUNCTION PARAMETER</v>
      </c>
      <c r="AL640" s="6" t="str">
        <f>_xll.SNL.Clients.Office.Excel.Functions.SPG($D640, AL$1, $F640, "Options: Curr=USD, Mag=Actuals")</f>
        <v>#INVALID FUNCTION PARAMETER</v>
      </c>
      <c r="AM640" s="6" t="str">
        <f>_xll.SNL.Clients.Office.Excel.Functions.SPG($D640, AM$1, $F640, "Options: Curr=USD, Mag=Actuals")</f>
        <v>#INVALID FUNCTION PARAMETER</v>
      </c>
      <c r="AN640" s="6">
        <f>_xll.SNL.Clients.Office.Excel.Functions.SPG($D640, AN$1, $F640, "Options: Curr=USD, Mag=Actuals")</f>
        <v>1752194986454.511</v>
      </c>
      <c r="AO640" s="6">
        <f>_xll.SNL.Clients.Office.Excel.Functions.SPG($D640, AO$1, $F640, "Options: Curr=USD, Mag=Actuals")</f>
        <v>661283315044.06567</v>
      </c>
      <c r="AP640" s="6">
        <f>_xll.SNL.Clients.Office.Excel.Functions.SPG($D640, AP$1, $F640, "Options: Curr=USD, Mag=Actuals")</f>
        <v>1099177557354.0001</v>
      </c>
      <c r="AQ640" s="6">
        <f>_xll.SNL.Clients.Office.Excel.Functions.SPG($D640, AQ$1, $F640, "Options: Curr=USD, Mag=Actuals")</f>
        <v>71700730427.625931</v>
      </c>
      <c r="AR640" s="6">
        <f>_xll.SNL.Clients.Office.Excel.Functions.SPG($D640, AR$1, $F640, "Options: Curr=USD, Mag=Actuals")</f>
        <v>78138035389.732864</v>
      </c>
      <c r="AS640" s="6">
        <f>_xll.SNL.Clients.Office.Excel.Functions.SPG($D640, AS$1, $F640, "Options: Curr=USD, Mag=Actuals")</f>
        <v>69451493433.009842</v>
      </c>
      <c r="AT640" s="6">
        <f>_xll.SNL.Clients.Office.Excel.Functions.SPG($D640, AT$1, $F640, "Options: Curr=USD, Mag=Actuals")</f>
        <v>37.740281199077202</v>
      </c>
      <c r="AU640" s="6">
        <f>_xll.SNL.Clients.Office.Excel.Functions.SPG($D640, AU$1, $F640, "Options: Curr=USD, Mag=Actuals")</f>
        <v>60.161646370941398</v>
      </c>
      <c r="AV640" s="6">
        <f>_xll.SNL.Clients.Office.Excel.Functions.SPG($D640, AV$1, $F640, "Options: Curr=USD, Mag=Actuals")</f>
        <v>4.4594372198177403</v>
      </c>
      <c r="AW640" s="6">
        <f>_xll.SNL.Clients.Office.Excel.Functions.SPG($D640, AW$1, $F640, "Options: Curr=USD, Mag=Actuals")</f>
        <v>3.98343315469373</v>
      </c>
      <c r="AX640" s="6">
        <f>_xll.SNL.Clients.Office.Excel.Functions.SPG($D640, AX$1, $F640, "Options: Curr=USD, Mag=Actuals")</f>
        <v>6406687347.7528715</v>
      </c>
      <c r="AY640" s="6">
        <f>_xll.SNL.Clients.Office.Excel.Functions.SPG($D640, AY$1, $F640, "Options: Curr=USD, Mag=Actuals")</f>
        <v>6049902728.3708897</v>
      </c>
      <c r="AZ640" s="6">
        <f>_xll.SNL.Clients.Office.Excel.Functions.SPG($D640, AZ$1, $F640, "Options: Curr=USD, Mag=Actuals")</f>
        <v>0.35457377156036901</v>
      </c>
      <c r="BA640" s="6">
        <f>_xll.SNL.Clients.Office.Excel.Functions.SPG($D640, BA$1, $F640, "Options: Curr=USD, Mag=Actuals")</f>
        <v>7.6302232175239002</v>
      </c>
      <c r="BB640" s="6">
        <f>_xll.SNL.Clients.Office.Excel.Functions.SPG($D640, BB$1, $F640, "Options: Curr=USD, Mag=Actuals")</f>
        <v>0</v>
      </c>
      <c r="BC640" s="6">
        <f>_xll.SNL.Clients.Office.Excel.Functions.SPG($D640, BC$1, $F640, "Options: Curr=USD, Mag=Actuals")</f>
        <v>0</v>
      </c>
      <c r="BD640" s="6">
        <f>_xll.SNL.Clients.Office.Excel.Functions.SPG($D640, BD$1, $F640, "Options: Curr=USD, Mag=Actuals")</f>
        <v>1.11044119846164</v>
      </c>
      <c r="BE640" s="6">
        <f>_xll.SNL.Clients.Office.Excel.Functions.SPG($D640, BE$1, $F640, "Options: Curr=USD, Mag=Actuals")</f>
        <v>0.45183252016646902</v>
      </c>
      <c r="BF640" s="6">
        <f>_xll.SNL.Clients.Office.Excel.Functions.SPG($D640, BF$1, $F640, "Options: Curr=USD, Mag=Actuals")</f>
        <v>0.33161374197448501</v>
      </c>
      <c r="BG640" s="6">
        <f>_xll.SNL.Clients.Office.Excel.Functions.SPG($D640, BG$1, $F640, "Options: Curr=USD, Mag=Actuals")</f>
        <v>0.72486197914212402</v>
      </c>
      <c r="BH640" s="6">
        <f>_xll.SNL.Clients.Office.Excel.Functions.SPG($D640, BH$1, $F640, "Options: Curr=USD, Mag=Actuals")</f>
        <v>0.44183015125083402</v>
      </c>
      <c r="BI640" s="6">
        <f>_xll.SNL.Clients.Office.Excel.Functions.SPG($D640, BI$1, $F640, "Options: Curr=USD, Mag=Actuals")</f>
        <v>1.4150325981237299</v>
      </c>
      <c r="BJ640" s="6">
        <f>_xll.SNL.Clients.Office.Excel.Functions.SPG($D640, BJ$1, $F640, "Options: Curr=USD, Mag=Actuals")</f>
        <v>1.03853581567525</v>
      </c>
      <c r="BK640" s="6">
        <f>_xll.SNL.Clients.Office.Excel.Functions.SPG($D640, BK$1, $F640, "Options: Curr=USD, Mag=Actuals")</f>
        <v>2.27009629419477</v>
      </c>
      <c r="BL640" s="6">
        <f>_xll.SNL.Clients.Office.Excel.Functions.SPG($D640, BL$1, $F640, "Options: Curr=USD, Mag=Actuals")</f>
        <v>1.3837075441659701</v>
      </c>
      <c r="BM640" s="6">
        <f>_xll.SNL.Clients.Office.Excel.Functions.SPG($D640, BM$1, $F640, "Options: Curr=USD, Mag=Actuals")</f>
        <v>1.3593395289775101</v>
      </c>
      <c r="BN640" s="6">
        <f>_xll.SNL.Clients.Office.Excel.Functions.SPG($D640, BN$1, $F640, "Options: Curr=USD, Mag=Actuals")</f>
        <v>0.53298541717977499</v>
      </c>
      <c r="BO640" s="6">
        <f>_xll.SNL.Clients.Office.Excel.Functions.SPG($D640, BO$1, $F640, "Options: Curr=USD, Mag=Actuals")</f>
        <v>39.542876130561098</v>
      </c>
      <c r="BP640" s="6">
        <f>_xll.SNL.Clients.Office.Excel.Functions.SPG($D640, BP$1, $F640, "Options: Curr=USD, Mag=Actuals")</f>
        <v>29.021729372772199</v>
      </c>
      <c r="BQ640" s="6">
        <f>_xll.SNL.Clients.Office.Excel.Functions.SPG($D640, BQ$1, $F640, "Options: Curr=USD, Mag=Actuals")</f>
        <v>63.437504326625302</v>
      </c>
      <c r="BR640" s="6">
        <f>_xll.SNL.Clients.Office.Excel.Functions.SPG($D640, BR$1, $F640, "Options: Curr=USD, Mag=Actuals")</f>
        <v>10.7651710126912</v>
      </c>
      <c r="BS640" s="6">
        <f>_xll.SNL.Clients.Office.Excel.Functions.SPG($D640, BS$1, $F640, "Options: Curr=USD, Mag=Actuals")</f>
        <v>12.5927437875196</v>
      </c>
      <c r="BT640" s="6">
        <f>_xll.SNL.Clients.Office.Excel.Functions.SPG($D640, BT$1, $F640, "Options: Curr=USD, Mag=Actuals")</f>
        <v>15.450700596471499</v>
      </c>
      <c r="BU640" s="6">
        <f>_xll.SNL.Clients.Office.Excel.Functions.SPG($D640, BU$1, $F640, "Options: Curr=USD, Mag=Actuals")</f>
        <v>0</v>
      </c>
      <c r="BV640" s="6">
        <f>_xll.SNL.Clients.Office.Excel.Functions.SPG($D640, BV$1, $F640, "Options: Curr=USD, Mag=Actuals")</f>
        <v>0</v>
      </c>
      <c r="BW640" s="6">
        <f>_xll.SNL.Clients.Office.Excel.Functions.SPG($D640, BW$1, $F640, "Options: Curr=USD, Mag=Actuals")</f>
        <v>0</v>
      </c>
      <c r="BX640" s="6">
        <f>_xll.SNL.Clients.Office.Excel.Functions.SPG($D640, BX$1, $F640, "Options: Curr=USD, Mag=Actuals")</f>
        <v>368383903158.32794</v>
      </c>
      <c r="BY640" s="6">
        <f>_xll.SNL.Clients.Office.Excel.Functions.SPG($D640, BY$1, $F640, "Options: Curr=USD, Mag=Actuals")</f>
        <v>31.639178833593199</v>
      </c>
      <c r="BZ640" s="6">
        <f>_xll.SNL.Clients.Office.Excel.Functions.SPG($D640, BZ$1, $F640, "Options: Curr=USD, Mag=Actuals")</f>
        <v>7724357875.2443323</v>
      </c>
      <c r="CA640" s="6" t="str">
        <f>_xll.SNL.Clients.Office.Excel.Functions.SPG($D640, CA$1, $F640, "Options: Curr=USD, Mag=Actuals")</f>
        <v>Nonperforming Loans</v>
      </c>
      <c r="CB640" s="6">
        <f>_xll.SNL.Clients.Office.Excel.Functions.SPG($D640, CB$1, $F640, "Options: Curr=USD, Mag=Actuals")</f>
        <v>1.16122258411153</v>
      </c>
      <c r="CC640" s="6">
        <f>_xll.SNL.Clients.Office.Excel.Functions.SPG($D640, CC$1, $F640, "Options: Curr=USD, Mag=Actuals")</f>
        <v>10.5293837587586</v>
      </c>
      <c r="CD640" s="6">
        <f>_xll.SNL.Clients.Office.Excel.Functions.SPG($D640, CD$1, $F640, "Options: Curr=USD, Mag=Actuals")</f>
        <v>2.0625411981723098E-2</v>
      </c>
      <c r="CE640" s="6">
        <f>_xll.SNL.Clients.Office.Excel.Functions.SPG($D640, CE$1, $F640, "Options: Curr=USD, Mag=Actuals")</f>
        <v>1.76106687364718</v>
      </c>
      <c r="CF640" s="6">
        <f>_xll.SNL.Clients.Office.Excel.Functions.SPG($D640, CF$1, $F640, "Options: Curr=USD, Mag=Actuals")</f>
        <v>0.587578627560436</v>
      </c>
      <c r="CG640" s="6">
        <f>_xll.SNL.Clients.Office.Excel.Functions.SPG($D640, CG$1, $F640, "Options: Curr=USD, Mag=Actuals")</f>
        <v>1.3933324449614699</v>
      </c>
    </row>
    <row r="641" spans="1:85" x14ac:dyDescent="0.3">
      <c r="A641" s="10" t="s">
        <v>99</v>
      </c>
      <c r="B641" s="10" t="s">
        <v>85</v>
      </c>
      <c r="C641" s="10" t="s">
        <v>12</v>
      </c>
      <c r="D641">
        <v>4087990</v>
      </c>
      <c r="E641" s="10" t="s">
        <v>24</v>
      </c>
      <c r="F641" s="10" t="s">
        <v>74</v>
      </c>
      <c r="G641">
        <v>43.83</v>
      </c>
      <c r="H641">
        <v>688.61</v>
      </c>
      <c r="I641">
        <v>644.78</v>
      </c>
      <c r="J641">
        <v>4930.29</v>
      </c>
      <c r="K641">
        <v>38924.639999999999</v>
      </c>
      <c r="L641">
        <v>1.7</v>
      </c>
      <c r="M641">
        <v>4916.6612170509688</v>
      </c>
      <c r="N641">
        <v>126.66</v>
      </c>
      <c r="O641">
        <v>0.48</v>
      </c>
      <c r="P641">
        <v>2.31</v>
      </c>
      <c r="Q641">
        <v>112.18</v>
      </c>
      <c r="R641">
        <v>112.9</v>
      </c>
      <c r="S641" t="str">
        <f>_xll.SNL.Clients.Office.Excel.Functions.SPG(D641, S$1, F641, "Options: Curr=USD, Mag=Actuals")</f>
        <v>Mizuho Financial Group, Inc. (TSE:8411)</v>
      </c>
      <c r="T641" t="str">
        <f>_xll.SNL.Clients.Office.Excel.Functions.SPG($D641, T$1, $F641, "Options: Curr=USD, Mag=Actuals")</f>
        <v>Mizuho Financial Group, Inc.</v>
      </c>
      <c r="U641" s="6">
        <f>_xll.SNL.Clients.Office.Excel.Functions.SPG($D641, U$1, $F641, "Options: Curr=USD, Mag=Actuals")</f>
        <v>1850614657965.9963</v>
      </c>
      <c r="V641" t="str">
        <f>_xll.SNL.Clients.Office.Excel.Functions.SPG($D641, V$1, $F641, "Options: Curr=USD, Mag=Actuals")</f>
        <v>TSE:8411</v>
      </c>
      <c r="W641" t="str">
        <f>_xll.SNL.Clients.Office.Excel.Functions.SPG($D641, W$1, $F641, "Options: Curr=USD, Mag=Actuals")</f>
        <v>Bank</v>
      </c>
      <c r="X641" s="6">
        <f>_xll.SNL.Clients.Office.Excel.Functions.SPG($D641, X$1, $F641, "Options: Curr=USD, Mag=Actuals")</f>
        <v>19517913257.452778</v>
      </c>
      <c r="Y641" s="6">
        <f>_xll.SNL.Clients.Office.Excel.Functions.SPG($D641, Y$1, $F641, "Options: Curr=USD, Mag=Actuals")</f>
        <v>0</v>
      </c>
      <c r="Z641" s="6">
        <f>_xll.SNL.Clients.Office.Excel.Functions.SPG($D641, Z$1, $F641, "Options: Curr=USD, Mag=Actuals")</f>
        <v>14190494131.057924</v>
      </c>
      <c r="AA641" s="6">
        <f>_xll.SNL.Clients.Office.Excel.Functions.SPG($D641, AA$1, $F641, "Options: Curr=USD, Mag=Actuals")</f>
        <v>5473207322.9601698</v>
      </c>
      <c r="AB641" s="6">
        <f>_xll.SNL.Clients.Office.Excel.Functions.SPG($D641, AB$1, $F641, "Options: Curr=USD, Mag=Actuals")</f>
        <v>2.0196102644166984</v>
      </c>
      <c r="AC641" s="6">
        <f>_xll.SNL.Clients.Office.Excel.Functions.SPG($D641, AC$1, $F641, "Options: Curr=USD, Mag=Actuals")</f>
        <v>-12.3866156383513</v>
      </c>
      <c r="AD641" s="6">
        <f>_xll.SNL.Clients.Office.Excel.Functions.SPG($D641, AD$1, $F641, "Options: Curr=USD, Mag=Actuals")</f>
        <v>0.30040329877313099</v>
      </c>
      <c r="AE641" s="6">
        <f>_xll.SNL.Clients.Office.Excel.Functions.SPG($D641, AE$1, $F641, "Options: Curr=USD, Mag=Actuals")</f>
        <v>6.5081298128633103</v>
      </c>
      <c r="AF641" s="6">
        <f>_xll.SNL.Clients.Office.Excel.Functions.SPG($D641, AF$1, $F641, "Options: Curr=USD, Mag=Actuals")</f>
        <v>1850614657965.9963</v>
      </c>
      <c r="AG641" s="6">
        <f>_xll.SNL.Clients.Office.Excel.Functions.SPG($D641, AG$1, $F641, "Options: Curr=USD, Mag=Actuals")</f>
        <v>355108332223.55389</v>
      </c>
      <c r="AH641" s="6">
        <f>_xll.SNL.Clients.Office.Excel.Functions.SPG($D641, AH$1, $F641, "Options: Curr=USD, Mag=Actuals")</f>
        <v>87623278732.188034</v>
      </c>
      <c r="AI641" s="6">
        <f>_xll.SNL.Clients.Office.Excel.Functions.SPG($D641, AI$1, $F641, "Options: Curr=USD, Mag=Actuals")</f>
        <v>43100</v>
      </c>
      <c r="AJ641" s="6" t="str">
        <f>_xll.SNL.Clients.Office.Excel.Functions.SPG($D641, AJ$1, $F641, "Options: Curr=USD, Mag=Actuals")</f>
        <v>#INVALID FUNCTION PARAMETER</v>
      </c>
      <c r="AK641" s="6" t="str">
        <f>_xll.SNL.Clients.Office.Excel.Functions.SPG($D641, AK$1, $F641, "Options: Curr=USD, Mag=Actuals")</f>
        <v>#INVALID FUNCTION PARAMETER</v>
      </c>
      <c r="AL641" s="6" t="str">
        <f>_xll.SNL.Clients.Office.Excel.Functions.SPG($D641, AL$1, $F641, "Options: Curr=USD, Mag=Actuals")</f>
        <v>#INVALID FUNCTION PARAMETER</v>
      </c>
      <c r="AM641" s="6" t="str">
        <f>_xll.SNL.Clients.Office.Excel.Functions.SPG($D641, AM$1, $F641, "Options: Curr=USD, Mag=Actuals")</f>
        <v>#INVALID FUNCTION PARAMETER</v>
      </c>
      <c r="AN641" s="6">
        <f>_xll.SNL.Clients.Office.Excel.Functions.SPG($D641, AN$1, $F641, "Options: Curr=USD, Mag=Actuals")</f>
        <v>1850614657965.9963</v>
      </c>
      <c r="AO641" s="6">
        <f>_xll.SNL.Clients.Office.Excel.Functions.SPG($D641, AO$1, $F641, "Options: Curr=USD, Mag=Actuals")</f>
        <v>721349012296.35547</v>
      </c>
      <c r="AP641" s="6">
        <f>_xll.SNL.Clients.Office.Excel.Functions.SPG($D641, AP$1, $F641, "Options: Curr=USD, Mag=Actuals")</f>
        <v>1219996244506.592</v>
      </c>
      <c r="AQ641" s="6">
        <f>_xll.SNL.Clients.Office.Excel.Functions.SPG($D641, AQ$1, $F641, "Options: Curr=USD, Mag=Actuals")</f>
        <v>80906698628.312683</v>
      </c>
      <c r="AR641" s="6">
        <f>_xll.SNL.Clients.Office.Excel.Functions.SPG($D641, AR$1, $F641, "Options: Curr=USD, Mag=Actuals")</f>
        <v>87623278732.188034</v>
      </c>
      <c r="AS641" s="6">
        <f>_xll.SNL.Clients.Office.Excel.Functions.SPG($D641, AS$1, $F641, "Options: Curr=USD, Mag=Actuals")</f>
        <v>77911626048.741501</v>
      </c>
      <c r="AT641" s="6">
        <f>_xll.SNL.Clients.Office.Excel.Functions.SPG($D641, AT$1, $F641, "Options: Curr=USD, Mag=Actuals")</f>
        <v>38.978887862543303</v>
      </c>
      <c r="AU641" s="6">
        <f>_xll.SNL.Clients.Office.Excel.Functions.SPG($D641, AU$1, $F641, "Options: Curr=USD, Mag=Actuals")</f>
        <v>59.127150230539698</v>
      </c>
      <c r="AV641" s="6">
        <f>_xll.SNL.Clients.Office.Excel.Functions.SPG($D641, AV$1, $F641, "Options: Curr=USD, Mag=Actuals")</f>
        <v>4.7348203125384503</v>
      </c>
      <c r="AW641" s="6">
        <f>_xll.SNL.Clients.Office.Excel.Functions.SPG($D641, AW$1, $F641, "Options: Curr=USD, Mag=Actuals")</f>
        <v>4.2322504675787203</v>
      </c>
      <c r="AX641" s="6">
        <f>_xll.SNL.Clients.Office.Excel.Functions.SPG($D641, AX$1, $F641, "Options: Curr=USD, Mag=Actuals")</f>
        <v>5473207322.9601698</v>
      </c>
      <c r="AY641" s="6">
        <f>_xll.SNL.Clients.Office.Excel.Functions.SPG($D641, AY$1, $F641, "Options: Curr=USD, Mag=Actuals")</f>
        <v>5125037102.5302505</v>
      </c>
      <c r="AZ641" s="6">
        <f>_xll.SNL.Clients.Office.Excel.Functions.SPG($D641, AZ$1, $F641, "Options: Curr=USD, Mag=Actuals")</f>
        <v>0.30040329877313099</v>
      </c>
      <c r="BA641" s="6">
        <f>_xll.SNL.Clients.Office.Excel.Functions.SPG($D641, BA$1, $F641, "Options: Curr=USD, Mag=Actuals")</f>
        <v>6.5081298128633103</v>
      </c>
      <c r="BB641" s="6">
        <f>_xll.SNL.Clients.Office.Excel.Functions.SPG($D641, BB$1, $F641, "Options: Curr=USD, Mag=Actuals")</f>
        <v>6.6217414932816903</v>
      </c>
      <c r="BC641" s="6">
        <f>_xll.SNL.Clients.Office.Excel.Functions.SPG($D641, BC$1, $F641, "Options: Curr=USD, Mag=Actuals")</f>
        <v>0</v>
      </c>
      <c r="BD641" s="6">
        <f>_xll.SNL.Clients.Office.Excel.Functions.SPG($D641, BD$1, $F641, "Options: Curr=USD, Mag=Actuals")</f>
        <v>0.984805398954822</v>
      </c>
      <c r="BE641" s="6">
        <f>_xll.SNL.Clients.Office.Excel.Functions.SPG($D641, BE$1, $F641, "Options: Curr=USD, Mag=Actuals")</f>
        <v>0.40315619064847402</v>
      </c>
      <c r="BF641" s="6">
        <f>_xll.SNL.Clients.Office.Excel.Functions.SPG($D641, BF$1, $F641, "Options: Curr=USD, Mag=Actuals")</f>
        <v>0.32627228940387198</v>
      </c>
      <c r="BG641" s="6">
        <f>_xll.SNL.Clients.Office.Excel.Functions.SPG($D641, BG$1, $F641, "Options: Curr=USD, Mag=Actuals")</f>
        <v>0.73331259820957495</v>
      </c>
      <c r="BH641" s="6">
        <f>_xll.SNL.Clients.Office.Excel.Functions.SPG($D641, BH$1, $F641, "Options: Curr=USD, Mag=Actuals")</f>
        <v>0.34131969799963102</v>
      </c>
      <c r="BI641" s="6">
        <f>_xll.SNL.Clients.Office.Excel.Functions.SPG($D641, BI$1, $F641, "Options: Curr=USD, Mag=Actuals")</f>
        <v>1.3216579005429601</v>
      </c>
      <c r="BJ641" s="6">
        <f>_xll.SNL.Clients.Office.Excel.Functions.SPG($D641, BJ$1, $F641, "Options: Curr=USD, Mag=Actuals")</f>
        <v>1.0696111309248499</v>
      </c>
      <c r="BK641" s="6">
        <f>_xll.SNL.Clients.Office.Excel.Functions.SPG($D641, BK$1, $F641, "Options: Curr=USD, Mag=Actuals")</f>
        <v>2.4040022489359298</v>
      </c>
      <c r="BL641" s="6">
        <f>_xll.SNL.Clients.Office.Excel.Functions.SPG($D641, BL$1, $F641, "Options: Curr=USD, Mag=Actuals")</f>
        <v>1.1189407131428299</v>
      </c>
      <c r="BM641" s="6">
        <f>_xll.SNL.Clients.Office.Excel.Functions.SPG($D641, BM$1, $F641, "Options: Curr=USD, Mag=Actuals")</f>
        <v>1.30504565778868</v>
      </c>
      <c r="BN641" s="6">
        <f>_xll.SNL.Clients.Office.Excel.Functions.SPG($D641, BN$1, $F641, "Options: Curr=USD, Mag=Actuals")</f>
        <v>0.46934728624741301</v>
      </c>
      <c r="BO641" s="6">
        <f>_xll.SNL.Clients.Office.Excel.Functions.SPG($D641, BO$1, $F641, "Options: Curr=USD, Mag=Actuals")</f>
        <v>37.633720173015398</v>
      </c>
      <c r="BP641" s="6">
        <f>_xll.SNL.Clients.Office.Excel.Functions.SPG($D641, BP$1, $F641, "Options: Curr=USD, Mag=Actuals")</f>
        <v>30.4567815761032</v>
      </c>
      <c r="BQ641" s="6">
        <f>_xll.SNL.Clients.Office.Excel.Functions.SPG($D641, BQ$1, $F641, "Options: Curr=USD, Mag=Actuals")</f>
        <v>68.453075409746205</v>
      </c>
      <c r="BR641" s="6">
        <f>_xll.SNL.Clients.Office.Excel.Functions.SPG($D641, BR$1, $F641, "Options: Curr=USD, Mag=Actuals")</f>
        <v>11.981360774595601</v>
      </c>
      <c r="BS641" s="6">
        <f>_xll.SNL.Clients.Office.Excel.Functions.SPG($D641, BS$1, $F641, "Options: Curr=USD, Mag=Actuals")</f>
        <v>14.699799023468699</v>
      </c>
      <c r="BT641" s="6">
        <f>_xll.SNL.Clients.Office.Excel.Functions.SPG($D641, BT$1, $F641, "Options: Curr=USD, Mag=Actuals")</f>
        <v>17.75625264656</v>
      </c>
      <c r="BU641" s="6">
        <f>_xll.SNL.Clients.Office.Excel.Functions.SPG($D641, BU$1, $F641, "Options: Curr=USD, Mag=Actuals")</f>
        <v>0</v>
      </c>
      <c r="BV641" s="6">
        <f>_xll.SNL.Clients.Office.Excel.Functions.SPG($D641, BV$1, $F641, "Options: Curr=USD, Mag=Actuals")</f>
        <v>0</v>
      </c>
      <c r="BW641" s="6">
        <f>_xll.SNL.Clients.Office.Excel.Functions.SPG($D641, BW$1, $F641, "Options: Curr=USD, Mag=Actuals")</f>
        <v>0</v>
      </c>
      <c r="BX641" s="6">
        <f>_xll.SNL.Clients.Office.Excel.Functions.SPG($D641, BX$1, $F641, "Options: Curr=USD, Mag=Actuals")</f>
        <v>369772619523.23877</v>
      </c>
      <c r="BY641" s="6">
        <f>_xll.SNL.Clients.Office.Excel.Functions.SPG($D641, BY$1, $F641, "Options: Curr=USD, Mag=Actuals")</f>
        <v>30.422978102577201</v>
      </c>
      <c r="BZ641" s="6">
        <f>_xll.SNL.Clients.Office.Excel.Functions.SPG($D641, BZ$1, $F641, "Options: Curr=USD, Mag=Actuals")</f>
        <v>5524037821.2811289</v>
      </c>
      <c r="CA641" s="6" t="str">
        <f>_xll.SNL.Clients.Office.Excel.Functions.SPG($D641, CA$1, $F641, "Options: Curr=USD, Mag=Actuals")</f>
        <v>Nonperforming Loans</v>
      </c>
      <c r="CB641" s="6">
        <f>_xll.SNL.Clients.Office.Excel.Functions.SPG($D641, CB$1, $F641, "Options: Curr=USD, Mag=Actuals")</f>
        <v>0.76284250319595104</v>
      </c>
      <c r="CC641" s="6">
        <f>_xll.SNL.Clients.Office.Excel.Functions.SPG($D641, CC$1, $F641, "Options: Curr=USD, Mag=Actuals")</f>
        <v>6.8450403656056897</v>
      </c>
      <c r="CD641" s="6">
        <f>_xll.SNL.Clients.Office.Excel.Functions.SPG($D641, CD$1, $F641, "Options: Curr=USD, Mag=Actuals")</f>
        <v>-0.14668618497838101</v>
      </c>
      <c r="CE641" s="6">
        <f>_xll.SNL.Clients.Office.Excel.Functions.SPG($D641, CE$1, $F641, "Options: Curr=USD, Mag=Actuals")</f>
        <v>-16.6322435549895</v>
      </c>
      <c r="CF641" s="6">
        <f>_xll.SNL.Clients.Office.Excel.Functions.SPG($D641, CF$1, $F641, "Options: Curr=USD, Mag=Actuals")</f>
        <v>0.38524282035795898</v>
      </c>
      <c r="CG641" s="6">
        <f>_xll.SNL.Clients.Office.Excel.Functions.SPG($D641, CG$1, $F641, "Options: Curr=USD, Mag=Actuals")</f>
        <v>0.98115793572507204</v>
      </c>
    </row>
    <row r="642" spans="1:85" x14ac:dyDescent="0.3">
      <c r="A642" s="10" t="s">
        <v>99</v>
      </c>
      <c r="B642" s="10" t="s">
        <v>85</v>
      </c>
      <c r="C642" s="10" t="s">
        <v>12</v>
      </c>
      <c r="D642">
        <v>4087990</v>
      </c>
      <c r="E642" s="10" t="s">
        <v>24</v>
      </c>
      <c r="F642" s="10" t="s">
        <v>75</v>
      </c>
      <c r="G642">
        <v>10.59</v>
      </c>
      <c r="H642">
        <v>735.82</v>
      </c>
      <c r="I642">
        <v>725.23</v>
      </c>
      <c r="J642">
        <v>5041.9399999999996</v>
      </c>
      <c r="K642">
        <v>39934.269999999997</v>
      </c>
      <c r="L642">
        <v>0.63</v>
      </c>
      <c r="M642">
        <v>5024.8991134729122</v>
      </c>
      <c r="N642">
        <v>126.26</v>
      </c>
      <c r="O642">
        <v>0.99</v>
      </c>
      <c r="P642">
        <v>2.59</v>
      </c>
      <c r="Q642">
        <v>110.39</v>
      </c>
      <c r="R642">
        <v>110.83</v>
      </c>
      <c r="S642" t="str">
        <f>_xll.SNL.Clients.Office.Excel.Functions.SPG(D642, S$1, F642, "Options: Curr=USD, Mag=Actuals")</f>
        <v>Mizuho Financial Group, Inc. (TSE:8411)</v>
      </c>
      <c r="T642" t="str">
        <f>_xll.SNL.Clients.Office.Excel.Functions.SPG($D642, T$1, $F642, "Options: Curr=USD, Mag=Actuals")</f>
        <v>Mizuho Financial Group, Inc.</v>
      </c>
      <c r="U642" s="6">
        <f>_xll.SNL.Clients.Office.Excel.Functions.SPG($D642, U$1, $F642, "Options: Curr=USD, Mag=Actuals")</f>
        <v>1837800519527.8674</v>
      </c>
      <c r="V642" t="str">
        <f>_xll.SNL.Clients.Office.Excel.Functions.SPG($D642, V$1, $F642, "Options: Curr=USD, Mag=Actuals")</f>
        <v>TSE:8411</v>
      </c>
      <c r="W642" t="str">
        <f>_xll.SNL.Clients.Office.Excel.Functions.SPG($D642, W$1, $F642, "Options: Curr=USD, Mag=Actuals")</f>
        <v>Bank</v>
      </c>
      <c r="X642" s="6">
        <f>_xll.SNL.Clients.Office.Excel.Functions.SPG($D642, X$1, $F642, "Options: Curr=USD, Mag=Actuals")</f>
        <v>19398556445.610699</v>
      </c>
      <c r="Y642" s="6">
        <f>_xll.SNL.Clients.Office.Excel.Functions.SPG($D642, Y$1, $F642, "Options: Curr=USD, Mag=Actuals")</f>
        <v>0</v>
      </c>
      <c r="Z642" s="6">
        <f>_xll.SNL.Clients.Office.Excel.Functions.SPG($D642, Z$1, $F642, "Options: Curr=USD, Mag=Actuals")</f>
        <v>16472764322.354221</v>
      </c>
      <c r="AA642" s="6">
        <f>_xll.SNL.Clients.Office.Excel.Functions.SPG($D642, AA$1, $F642, "Options: Curr=USD, Mag=Actuals")</f>
        <v>4869776754.6859818</v>
      </c>
      <c r="AB642" s="6">
        <f>_xll.SNL.Clients.Office.Excel.Functions.SPG($D642, AB$1, $F642, "Options: Curr=USD, Mag=Actuals")</f>
        <v>1.8233127708011065</v>
      </c>
      <c r="AC642" s="6">
        <f>_xll.SNL.Clients.Office.Excel.Functions.SPG($D642, AC$1, $F642, "Options: Curr=USD, Mag=Actuals")</f>
        <v>-11.1080843895318</v>
      </c>
      <c r="AD642" s="6">
        <f>_xll.SNL.Clients.Office.Excel.Functions.SPG($D642, AD$1, $F642, "Options: Curr=USD, Mag=Actuals")</f>
        <v>0.26058579784400698</v>
      </c>
      <c r="AE642" s="6">
        <f>_xll.SNL.Clients.Office.Excel.Functions.SPG($D642, AE$1, $F642, "Options: Curr=USD, Mag=Actuals")</f>
        <v>5.5560487107700398</v>
      </c>
      <c r="AF642" s="6">
        <f>_xll.SNL.Clients.Office.Excel.Functions.SPG($D642, AF$1, $F642, "Options: Curr=USD, Mag=Actuals")</f>
        <v>1837800519527.8674</v>
      </c>
      <c r="AG642" s="6">
        <f>_xll.SNL.Clients.Office.Excel.Functions.SPG($D642, AG$1, $F642, "Options: Curr=USD, Mag=Actuals")</f>
        <v>315395953151.34668</v>
      </c>
      <c r="AH642" s="6">
        <f>_xll.SNL.Clients.Office.Excel.Functions.SPG($D642, AH$1, $F642, "Options: Curr=USD, Mag=Actuals")</f>
        <v>84820662625.894363</v>
      </c>
      <c r="AI642" s="6">
        <f>_xll.SNL.Clients.Office.Excel.Functions.SPG($D642, AI$1, $F642, "Options: Curr=USD, Mag=Actuals")</f>
        <v>43465</v>
      </c>
      <c r="AJ642" s="6" t="str">
        <f>_xll.SNL.Clients.Office.Excel.Functions.SPG($D642, AJ$1, $F642, "Options: Curr=USD, Mag=Actuals")</f>
        <v>#INVALID FUNCTION PARAMETER</v>
      </c>
      <c r="AK642" s="6" t="str">
        <f>_xll.SNL.Clients.Office.Excel.Functions.SPG($D642, AK$1, $F642, "Options: Curr=USD, Mag=Actuals")</f>
        <v>#INVALID FUNCTION PARAMETER</v>
      </c>
      <c r="AL642" s="6" t="str">
        <f>_xll.SNL.Clients.Office.Excel.Functions.SPG($D642, AL$1, $F642, "Options: Curr=USD, Mag=Actuals")</f>
        <v>#INVALID FUNCTION PARAMETER</v>
      </c>
      <c r="AM642" s="6" t="str">
        <f>_xll.SNL.Clients.Office.Excel.Functions.SPG($D642, AM$1, $F642, "Options: Curr=USD, Mag=Actuals")</f>
        <v>#INVALID FUNCTION PARAMETER</v>
      </c>
      <c r="AN642" s="6">
        <f>_xll.SNL.Clients.Office.Excel.Functions.SPG($D642, AN$1, $F642, "Options: Curr=USD, Mag=Actuals")</f>
        <v>1837800519527.8674</v>
      </c>
      <c r="AO642" s="6">
        <f>_xll.SNL.Clients.Office.Excel.Functions.SPG($D642, AO$1, $F642, "Options: Curr=USD, Mag=Actuals")</f>
        <v>713560506767.53394</v>
      </c>
      <c r="AP642" s="6">
        <f>_xll.SNL.Clients.Office.Excel.Functions.SPG($D642, AP$1, $F642, "Options: Curr=USD, Mag=Actuals")</f>
        <v>1229988588615.9595</v>
      </c>
      <c r="AQ642" s="6">
        <f>_xll.SNL.Clients.Office.Excel.Functions.SPG($D642, AQ$1, $F642, "Options: Curr=USD, Mag=Actuals")</f>
        <v>80719099485.029373</v>
      </c>
      <c r="AR642" s="6">
        <f>_xll.SNL.Clients.Office.Excel.Functions.SPG($D642, AR$1, $F642, "Options: Curr=USD, Mag=Actuals")</f>
        <v>84820662625.894363</v>
      </c>
      <c r="AS642" s="6">
        <f>_xll.SNL.Clients.Office.Excel.Functions.SPG($D642, AS$1, $F642, "Options: Curr=USD, Mag=Actuals")</f>
        <v>75271357608.348907</v>
      </c>
      <c r="AT642" s="6">
        <f>_xll.SNL.Clients.Office.Excel.Functions.SPG($D642, AT$1, $F642, "Options: Curr=USD, Mag=Actuals")</f>
        <v>38.826874798732099</v>
      </c>
      <c r="AU642" s="6">
        <f>_xll.SNL.Clients.Office.Excel.Functions.SPG($D642, AU$1, $F642, "Options: Curr=USD, Mag=Actuals")</f>
        <v>58.013587554536997</v>
      </c>
      <c r="AV642" s="6">
        <f>_xll.SNL.Clients.Office.Excel.Functions.SPG($D642, AV$1, $F642, "Options: Curr=USD, Mag=Actuals")</f>
        <v>4.6153356539307602</v>
      </c>
      <c r="AW642" s="6">
        <f>_xll.SNL.Clients.Office.Excel.Functions.SPG($D642, AW$1, $F642, "Options: Curr=USD, Mag=Actuals")</f>
        <v>4.1171233477621199</v>
      </c>
      <c r="AX642" s="6">
        <f>_xll.SNL.Clients.Office.Excel.Functions.SPG($D642, AX$1, $F642, "Options: Curr=USD, Mag=Actuals")</f>
        <v>4869776754.6859818</v>
      </c>
      <c r="AY642" s="6">
        <f>_xll.SNL.Clients.Office.Excel.Functions.SPG($D642, AY$1, $F642, "Options: Curr=USD, Mag=Actuals")</f>
        <v>4626974571.6349373</v>
      </c>
      <c r="AZ642" s="6">
        <f>_xll.SNL.Clients.Office.Excel.Functions.SPG($D642, AZ$1, $F642, "Options: Curr=USD, Mag=Actuals")</f>
        <v>0.26058579784400698</v>
      </c>
      <c r="BA642" s="6">
        <f>_xll.SNL.Clients.Office.Excel.Functions.SPG($D642, BA$1, $F642, "Options: Curr=USD, Mag=Actuals")</f>
        <v>5.5560487107700398</v>
      </c>
      <c r="BB642" s="6">
        <f>_xll.SNL.Clients.Office.Excel.Functions.SPG($D642, BB$1, $F642, "Options: Curr=USD, Mag=Actuals")</f>
        <v>5.6141628591185002</v>
      </c>
      <c r="BC642" s="6">
        <f>_xll.SNL.Clients.Office.Excel.Functions.SPG($D642, BC$1, $F642, "Options: Curr=USD, Mag=Actuals")</f>
        <v>0</v>
      </c>
      <c r="BD642" s="6">
        <f>_xll.SNL.Clients.Office.Excel.Functions.SPG($D642, BD$1, $F642, "Options: Curr=USD, Mag=Actuals")</f>
        <v>0.88686144089569896</v>
      </c>
      <c r="BE642" s="6">
        <f>_xll.SNL.Clients.Office.Excel.Functions.SPG($D642, BE$1, $F642, "Options: Curr=USD, Mag=Actuals")</f>
        <v>0.384287171699634</v>
      </c>
      <c r="BF642" s="6">
        <f>_xll.SNL.Clients.Office.Excel.Functions.SPG($D642, BF$1, $F642, "Options: Curr=USD, Mag=Actuals")</f>
        <v>0.32097159370323802</v>
      </c>
      <c r="BG642" s="6">
        <f>_xll.SNL.Clients.Office.Excel.Functions.SPG($D642, BG$1, $F642, "Options: Curr=USD, Mag=Actuals")</f>
        <v>0.70232995275019805</v>
      </c>
      <c r="BH642" s="6">
        <f>_xll.SNL.Clients.Office.Excel.Functions.SPG($D642, BH$1, $F642, "Options: Curr=USD, Mag=Actuals")</f>
        <v>0.34033365325069298</v>
      </c>
      <c r="BI642" s="6">
        <f>_xll.SNL.Clients.Office.Excel.Functions.SPG($D642, BI$1, $F642, "Options: Curr=USD, Mag=Actuals")</f>
        <v>1.30785897631799</v>
      </c>
      <c r="BJ642" s="6">
        <f>_xll.SNL.Clients.Office.Excel.Functions.SPG($D642, BJ$1, $F642, "Options: Curr=USD, Mag=Actuals")</f>
        <v>1.09237468976972</v>
      </c>
      <c r="BK642" s="6">
        <f>_xll.SNL.Clients.Office.Excel.Functions.SPG($D642, BK$1, $F642, "Options: Curr=USD, Mag=Actuals")</f>
        <v>2.3902659278964702</v>
      </c>
      <c r="BL642" s="6">
        <f>_xll.SNL.Clients.Office.Excel.Functions.SPG($D642, BL$1, $F642, "Options: Curr=USD, Mag=Actuals")</f>
        <v>1.1582703148230999</v>
      </c>
      <c r="BM642" s="6">
        <f>_xll.SNL.Clients.Office.Excel.Functions.SPG($D642, BM$1, $F642, "Options: Curr=USD, Mag=Actuals")</f>
        <v>1.14657859675602</v>
      </c>
      <c r="BN642" s="6">
        <f>_xll.SNL.Clients.Office.Excel.Functions.SPG($D642, BN$1, $F642, "Options: Curr=USD, Mag=Actuals")</f>
        <v>0.44732286072322203</v>
      </c>
      <c r="BO642" s="6">
        <f>_xll.SNL.Clients.Office.Excel.Functions.SPG($D642, BO$1, $F642, "Options: Curr=USD, Mag=Actuals")</f>
        <v>37.020713435807799</v>
      </c>
      <c r="BP642" s="6">
        <f>_xll.SNL.Clients.Office.Excel.Functions.SPG($D642, BP$1, $F642, "Options: Curr=USD, Mag=Actuals")</f>
        <v>30.921139883403999</v>
      </c>
      <c r="BQ642" s="6">
        <f>_xll.SNL.Clients.Office.Excel.Functions.SPG($D642, BQ$1, $F642, "Options: Curr=USD, Mag=Actuals")</f>
        <v>67.659703037061504</v>
      </c>
      <c r="BR642" s="6">
        <f>_xll.SNL.Clients.Office.Excel.Functions.SPG($D642, BR$1, $F642, "Options: Curr=USD, Mag=Actuals")</f>
        <v>11.8827651498472</v>
      </c>
      <c r="BS642" s="6">
        <f>_xll.SNL.Clients.Office.Excel.Functions.SPG($D642, BS$1, $F642, "Options: Curr=USD, Mag=Actuals")</f>
        <v>14.8813837813037</v>
      </c>
      <c r="BT642" s="6">
        <f>_xll.SNL.Clients.Office.Excel.Functions.SPG($D642, BT$1, $F642, "Options: Curr=USD, Mag=Actuals")</f>
        <v>17.711646043453399</v>
      </c>
      <c r="BU642" s="6">
        <f>_xll.SNL.Clients.Office.Excel.Functions.SPG($D642, BU$1, $F642, "Options: Curr=USD, Mag=Actuals")</f>
        <v>0</v>
      </c>
      <c r="BV642" s="6">
        <f>_xll.SNL.Clients.Office.Excel.Functions.SPG($D642, BV$1, $F642, "Options: Curr=USD, Mag=Actuals")</f>
        <v>0</v>
      </c>
      <c r="BW642" s="6">
        <f>_xll.SNL.Clients.Office.Excel.Functions.SPG($D642, BW$1, $F642, "Options: Curr=USD, Mag=Actuals")</f>
        <v>0</v>
      </c>
      <c r="BX642" s="6">
        <f>_xll.SNL.Clients.Office.Excel.Functions.SPG($D642, BX$1, $F642, "Options: Curr=USD, Mag=Actuals")</f>
        <v>335368627808.41266</v>
      </c>
      <c r="BY642" s="6">
        <f>_xll.SNL.Clients.Office.Excel.Functions.SPG($D642, BY$1, $F642, "Options: Curr=USD, Mag=Actuals")</f>
        <v>30.5778966636448</v>
      </c>
      <c r="BZ642" s="6">
        <f>_xll.SNL.Clients.Office.Excel.Functions.SPG($D642, BZ$1, $F642, "Options: Curr=USD, Mag=Actuals")</f>
        <v>5470537301.1894445</v>
      </c>
      <c r="CA642" s="6" t="str">
        <f>_xll.SNL.Clients.Office.Excel.Functions.SPG($D642, CA$1, $F642, "Options: Curr=USD, Mag=Actuals")</f>
        <v>Nonperforming Loans</v>
      </c>
      <c r="CB642" s="6">
        <f>_xll.SNL.Clients.Office.Excel.Functions.SPG($D642, CB$1, $F642, "Options: Curr=USD, Mag=Actuals")</f>
        <v>0.76402203194116203</v>
      </c>
      <c r="CC642" s="6">
        <f>_xll.SNL.Clients.Office.Excel.Functions.SPG($D642, CC$1, $F642, "Options: Curr=USD, Mag=Actuals")</f>
        <v>7.0379512315242101</v>
      </c>
      <c r="CD642" s="6">
        <f>_xll.SNL.Clients.Office.Excel.Functions.SPG($D642, CD$1, $F642, "Options: Curr=USD, Mag=Actuals")</f>
        <v>8.8367754386346701E-3</v>
      </c>
      <c r="CE642" s="6">
        <f>_xll.SNL.Clients.Office.Excel.Functions.SPG($D642, CE$1, $F642, "Options: Curr=USD, Mag=Actuals")</f>
        <v>1.00941187194841</v>
      </c>
      <c r="CF642" s="6">
        <f>_xll.SNL.Clients.Office.Excel.Functions.SPG($D642, CF$1, $F642, "Options: Curr=USD, Mag=Actuals")</f>
        <v>0.34325363708602102</v>
      </c>
      <c r="CG642" s="6">
        <f>_xll.SNL.Clients.Office.Excel.Functions.SPG($D642, CG$1, $F642, "Options: Curr=USD, Mag=Actuals")</f>
        <v>0.97347321179969604</v>
      </c>
    </row>
    <row r="643" spans="1:85" x14ac:dyDescent="0.3">
      <c r="A643" s="10" t="s">
        <v>99</v>
      </c>
      <c r="B643" s="10" t="s">
        <v>85</v>
      </c>
      <c r="C643" s="10" t="s">
        <v>12</v>
      </c>
      <c r="D643">
        <v>4087990</v>
      </c>
      <c r="E643" s="10" t="s">
        <v>24</v>
      </c>
      <c r="F643" s="10" t="s">
        <v>76</v>
      </c>
      <c r="G643">
        <v>1.36</v>
      </c>
      <c r="H643">
        <v>695.17</v>
      </c>
      <c r="I643">
        <v>693.81</v>
      </c>
      <c r="J643">
        <v>5117.24</v>
      </c>
      <c r="K643">
        <v>40680.28</v>
      </c>
      <c r="L643">
        <v>-0.4</v>
      </c>
      <c r="M643">
        <v>5068.8711971189641</v>
      </c>
      <c r="N643">
        <v>125.79</v>
      </c>
      <c r="O643">
        <v>0.45</v>
      </c>
      <c r="P643">
        <v>0.19</v>
      </c>
      <c r="Q643">
        <v>109.01</v>
      </c>
      <c r="R643">
        <v>109.12</v>
      </c>
      <c r="S643" t="str">
        <f>_xll.SNL.Clients.Office.Excel.Functions.SPG(D643, S$1, F643, "Options: Curr=USD, Mag=Actuals")</f>
        <v>Mizuho Financial Group, Inc. (TSE:8411)</v>
      </c>
      <c r="T643" t="str">
        <f>_xll.SNL.Clients.Office.Excel.Functions.SPG($D643, T$1, $F643, "Options: Curr=USD, Mag=Actuals")</f>
        <v>Mizuho Financial Group, Inc.</v>
      </c>
      <c r="U643" s="6">
        <f>_xll.SNL.Clients.Office.Excel.Functions.SPG($D643, U$1, $F643, "Options: Curr=USD, Mag=Actuals")</f>
        <v>1874886608942.0945</v>
      </c>
      <c r="V643" t="str">
        <f>_xll.SNL.Clients.Office.Excel.Functions.SPG($D643, V$1, $F643, "Options: Curr=USD, Mag=Actuals")</f>
        <v>TSE:8411</v>
      </c>
      <c r="W643" t="str">
        <f>_xll.SNL.Clients.Office.Excel.Functions.SPG($D643, W$1, $F643, "Options: Curr=USD, Mag=Actuals")</f>
        <v>Bank</v>
      </c>
      <c r="X643" s="6">
        <f>_xll.SNL.Clients.Office.Excel.Functions.SPG($D643, X$1, $F643, "Options: Curr=USD, Mag=Actuals")</f>
        <v>18923265918.352119</v>
      </c>
      <c r="Y643" s="6">
        <f>_xll.SNL.Clients.Office.Excel.Functions.SPG($D643, Y$1, $F643, "Options: Curr=USD, Mag=Actuals")</f>
        <v>0</v>
      </c>
      <c r="Z643" s="6">
        <f>_xll.SNL.Clients.Office.Excel.Functions.SPG($D643, Z$1, $F643, "Options: Curr=USD, Mag=Actuals")</f>
        <v>13804449137.889961</v>
      </c>
      <c r="AA643" s="6">
        <f>_xll.SNL.Clients.Office.Excel.Functions.SPG($D643, AA$1, $F643, "Options: Curr=USD, Mag=Actuals")</f>
        <v>944608230.4553225</v>
      </c>
      <c r="AB643" s="6">
        <f>_xll.SNL.Clients.Office.Excel.Functions.SPG($D643, AB$1, $F643, "Options: Curr=USD, Mag=Actuals")</f>
        <v>0.32752706196768694</v>
      </c>
      <c r="AC643" s="6">
        <f>_xll.SNL.Clients.Office.Excel.Functions.SPG($D643, AC$1, $F643, "Options: Curr=USD, Mag=Actuals")</f>
        <v>-82.263286045657594</v>
      </c>
      <c r="AD643" s="6">
        <f>_xll.SNL.Clients.Office.Excel.Functions.SPG($D643, AD$1, $F643, "Options: Curr=USD, Mag=Actuals")</f>
        <v>5.07833283138674E-2</v>
      </c>
      <c r="AE643" s="6">
        <f>_xll.SNL.Clients.Office.Excel.Functions.SPG($D643, AE$1, $F643, "Options: Curr=USD, Mag=Actuals")</f>
        <v>1.13815294306707</v>
      </c>
      <c r="AF643" s="6">
        <f>_xll.SNL.Clients.Office.Excel.Functions.SPG($D643, AF$1, $F643, "Options: Curr=USD, Mag=Actuals")</f>
        <v>1874886608942.0945</v>
      </c>
      <c r="AG643" s="6">
        <f>_xll.SNL.Clients.Office.Excel.Functions.SPG($D643, AG$1, $F643, "Options: Curr=USD, Mag=Actuals")</f>
        <v>298562658152.13892</v>
      </c>
      <c r="AH643" s="6">
        <f>_xll.SNL.Clients.Office.Excel.Functions.SPG($D643, AH$1, $F643, "Options: Curr=USD, Mag=Actuals")</f>
        <v>82491944017.593414</v>
      </c>
      <c r="AI643" s="6">
        <f>_xll.SNL.Clients.Office.Excel.Functions.SPG($D643, AI$1, $F643, "Options: Curr=USD, Mag=Actuals")</f>
        <v>43830</v>
      </c>
      <c r="AJ643" s="6" t="str">
        <f>_xll.SNL.Clients.Office.Excel.Functions.SPG($D643, AJ$1, $F643, "Options: Curr=USD, Mag=Actuals")</f>
        <v>#INVALID FUNCTION PARAMETER</v>
      </c>
      <c r="AK643" s="6" t="str">
        <f>_xll.SNL.Clients.Office.Excel.Functions.SPG($D643, AK$1, $F643, "Options: Curr=USD, Mag=Actuals")</f>
        <v>#INVALID FUNCTION PARAMETER</v>
      </c>
      <c r="AL643" s="6" t="str">
        <f>_xll.SNL.Clients.Office.Excel.Functions.SPG($D643, AL$1, $F643, "Options: Curr=USD, Mag=Actuals")</f>
        <v>#INVALID FUNCTION PARAMETER</v>
      </c>
      <c r="AM643" s="6" t="str">
        <f>_xll.SNL.Clients.Office.Excel.Functions.SPG($D643, AM$1, $F643, "Options: Curr=USD, Mag=Actuals")</f>
        <v>#INVALID FUNCTION PARAMETER</v>
      </c>
      <c r="AN643" s="6">
        <f>_xll.SNL.Clients.Office.Excel.Functions.SPG($D643, AN$1, $F643, "Options: Curr=USD, Mag=Actuals")</f>
        <v>1874886608942.0945</v>
      </c>
      <c r="AO643" s="6">
        <f>_xll.SNL.Clients.Office.Excel.Functions.SPG($D643, AO$1, $F643, "Options: Curr=USD, Mag=Actuals")</f>
        <v>746540445540.45471</v>
      </c>
      <c r="AP643" s="6">
        <f>_xll.SNL.Clients.Office.Excel.Functions.SPG($D643, AP$1, $F643, "Options: Curr=USD, Mag=Actuals")</f>
        <v>1294268272035.4814</v>
      </c>
      <c r="AQ643" s="6">
        <f>_xll.SNL.Clients.Office.Excel.Functions.SPG($D643, AQ$1, $F643, "Options: Curr=USD, Mag=Actuals")</f>
        <v>81396109572.402618</v>
      </c>
      <c r="AR643" s="6">
        <f>_xll.SNL.Clients.Office.Excel.Functions.SPG($D643, AR$1, $F643, "Options: Curr=USD, Mag=Actuals")</f>
        <v>82491944017.593414</v>
      </c>
      <c r="AS643" s="6">
        <f>_xll.SNL.Clients.Office.Excel.Functions.SPG($D643, AS$1, $F643, "Options: Curr=USD, Mag=Actuals")</f>
        <v>76659109103.122101</v>
      </c>
      <c r="AT643" s="6">
        <f>_xll.SNL.Clients.Office.Excel.Functions.SPG($D643, AT$1, $F643, "Options: Curr=USD, Mag=Actuals")</f>
        <v>39.817898425424801</v>
      </c>
      <c r="AU643" s="6">
        <f>_xll.SNL.Clients.Office.Excel.Functions.SPG($D643, AU$1, $F643, "Options: Curr=USD, Mag=Actuals")</f>
        <v>57.680502695656699</v>
      </c>
      <c r="AV643" s="6">
        <f>_xll.SNL.Clients.Office.Excel.Functions.SPG($D643, AV$1, $F643, "Options: Curr=USD, Mag=Actuals")</f>
        <v>4.39983642872886</v>
      </c>
      <c r="AW643" s="6">
        <f>_xll.SNL.Clients.Office.Excel.Functions.SPG($D643, AW$1, $F643, "Options: Curr=USD, Mag=Actuals")</f>
        <v>4.1014929676383503</v>
      </c>
      <c r="AX643" s="6">
        <f>_xll.SNL.Clients.Office.Excel.Functions.SPG($D643, AX$1, $F643, "Options: Curr=USD, Mag=Actuals")</f>
        <v>944608230.4553225</v>
      </c>
      <c r="AY643" s="6">
        <f>_xll.SNL.Clients.Office.Excel.Functions.SPG($D643, AY$1, $F643, "Options: Curr=USD, Mag=Actuals")</f>
        <v>831203132.05244923</v>
      </c>
      <c r="AZ643" s="6">
        <f>_xll.SNL.Clients.Office.Excel.Functions.SPG($D643, AZ$1, $F643, "Options: Curr=USD, Mag=Actuals")</f>
        <v>5.07833283138674E-2</v>
      </c>
      <c r="BA643" s="6">
        <f>_xll.SNL.Clients.Office.Excel.Functions.SPG($D643, BA$1, $F643, "Options: Curr=USD, Mag=Actuals")</f>
        <v>1.13815294306707</v>
      </c>
      <c r="BB643" s="6">
        <f>_xll.SNL.Clients.Office.Excel.Functions.SPG($D643, BB$1, $F643, "Options: Curr=USD, Mag=Actuals")</f>
        <v>1.0300752848883701</v>
      </c>
      <c r="BC643" s="6">
        <f>_xll.SNL.Clients.Office.Excel.Functions.SPG($D643, BC$1, $F643, "Options: Curr=USD, Mag=Actuals")</f>
        <v>0</v>
      </c>
      <c r="BD643" s="6">
        <f>_xll.SNL.Clients.Office.Excel.Functions.SPG($D643, BD$1, $F643, "Options: Curr=USD, Mag=Actuals")</f>
        <v>0.170985321577487</v>
      </c>
      <c r="BE643" s="6">
        <f>_xll.SNL.Clients.Office.Excel.Functions.SPG($D643, BE$1, $F643, "Options: Curr=USD, Mag=Actuals")</f>
        <v>0.35733438580463101</v>
      </c>
      <c r="BF643" s="6">
        <f>_xll.SNL.Clients.Office.Excel.Functions.SPG($D643, BF$1, $F643, "Options: Curr=USD, Mag=Actuals")</f>
        <v>0.33592825679634802</v>
      </c>
      <c r="BG643" s="6">
        <f>_xll.SNL.Clients.Office.Excel.Functions.SPG($D643, BG$1, $F643, "Options: Curr=USD, Mag=Actuals")</f>
        <v>0.68289990595434202</v>
      </c>
      <c r="BH643" s="6">
        <f>_xll.SNL.Clients.Office.Excel.Functions.SPG($D643, BH$1, $F643, "Options: Curr=USD, Mag=Actuals")</f>
        <v>8.2440724264734797E-2</v>
      </c>
      <c r="BI643" s="6">
        <f>_xll.SNL.Clients.Office.Excel.Functions.SPG($D643, BI$1, $F643, "Options: Curr=USD, Mag=Actuals")</f>
        <v>1.2031297848356</v>
      </c>
      <c r="BJ643" s="6">
        <f>_xll.SNL.Clients.Office.Excel.Functions.SPG($D643, BJ$1, $F643, "Options: Curr=USD, Mag=Actuals")</f>
        <v>1.1310562525615999</v>
      </c>
      <c r="BK643" s="6">
        <f>_xll.SNL.Clients.Office.Excel.Functions.SPG($D643, BK$1, $F643, "Options: Curr=USD, Mag=Actuals")</f>
        <v>2.2992951407825299</v>
      </c>
      <c r="BL643" s="6">
        <f>_xll.SNL.Clients.Office.Excel.Functions.SPG($D643, BL$1, $F643, "Options: Curr=USD, Mag=Actuals")</f>
        <v>0.27757443668057902</v>
      </c>
      <c r="BM643" s="6">
        <f>_xll.SNL.Clients.Office.Excel.Functions.SPG($D643, BM$1, $F643, "Options: Curr=USD, Mag=Actuals")</f>
        <v>0.194618465305396</v>
      </c>
      <c r="BN643" s="6">
        <f>_xll.SNL.Clients.Office.Excel.Functions.SPG($D643, BN$1, $F643, "Options: Curr=USD, Mag=Actuals")</f>
        <v>0.41983959902262802</v>
      </c>
      <c r="BO643" s="6">
        <f>_xll.SNL.Clients.Office.Excel.Functions.SPG($D643, BO$1, $F643, "Options: Curr=USD, Mag=Actuals")</f>
        <v>35.124429727384197</v>
      </c>
      <c r="BP643" s="6">
        <f>_xll.SNL.Clients.Office.Excel.Functions.SPG($D643, BP$1, $F643, "Options: Curr=USD, Mag=Actuals")</f>
        <v>33.020299523419403</v>
      </c>
      <c r="BQ643" s="6">
        <f>_xll.SNL.Clients.Office.Excel.Functions.SPG($D643, BQ$1, $F643, "Options: Curr=USD, Mag=Actuals")</f>
        <v>67.126116910128403</v>
      </c>
      <c r="BR643" s="6">
        <f>_xll.SNL.Clients.Office.Excel.Functions.SPG($D643, BR$1, $F643, "Options: Curr=USD, Mag=Actuals")</f>
        <v>11.920157171893001</v>
      </c>
      <c r="BS643" s="6">
        <f>_xll.SNL.Clients.Office.Excel.Functions.SPG($D643, BS$1, $F643, "Options: Curr=USD, Mag=Actuals")</f>
        <v>14.753496740072</v>
      </c>
      <c r="BT643" s="6">
        <f>_xll.SNL.Clients.Office.Excel.Functions.SPG($D643, BT$1, $F643, "Options: Curr=USD, Mag=Actuals")</f>
        <v>17.481924813138502</v>
      </c>
      <c r="BU643" s="6">
        <f>_xll.SNL.Clients.Office.Excel.Functions.SPG($D643, BU$1, $F643, "Options: Curr=USD, Mag=Actuals")</f>
        <v>0</v>
      </c>
      <c r="BV643" s="6">
        <f>_xll.SNL.Clients.Office.Excel.Functions.SPG($D643, BV$1, $F643, "Options: Curr=USD, Mag=Actuals")</f>
        <v>0</v>
      </c>
      <c r="BW643" s="6">
        <f>_xll.SNL.Clients.Office.Excel.Functions.SPG($D643, BW$1, $F643, "Options: Curr=USD, Mag=Actuals")</f>
        <v>0</v>
      </c>
      <c r="BX643" s="6">
        <f>_xll.SNL.Clients.Office.Excel.Functions.SPG($D643, BX$1, $F643, "Options: Curr=USD, Mag=Actuals")</f>
        <v>315537298600.43988</v>
      </c>
      <c r="BY643" s="6">
        <f>_xll.SNL.Clients.Office.Excel.Functions.SPG($D643, BY$1, $F643, "Options: Curr=USD, Mag=Actuals")</f>
        <v>31.0271248918541</v>
      </c>
      <c r="BZ643" s="6">
        <f>_xll.SNL.Clients.Office.Excel.Functions.SPG($D643, BZ$1, $F643, "Options: Curr=USD, Mag=Actuals")</f>
        <v>6072121976.1311045</v>
      </c>
      <c r="CA643" s="6" t="str">
        <f>_xll.SNL.Clients.Office.Excel.Functions.SPG($D643, CA$1, $F643, "Options: Curr=USD, Mag=Actuals")</f>
        <v>Nonperforming Loans</v>
      </c>
      <c r="CB643" s="6">
        <f>_xll.SNL.Clients.Office.Excel.Functions.SPG($D643, CB$1, $F643, "Options: Curr=USD, Mag=Actuals")</f>
        <v>0.81053728439573103</v>
      </c>
      <c r="CC643" s="6">
        <f>_xll.SNL.Clients.Office.Excel.Functions.SPG($D643, CC$1, $F643, "Options: Curr=USD, Mag=Actuals")</f>
        <v>7.6603952573574698</v>
      </c>
      <c r="CD643" s="6">
        <f>_xll.SNL.Clients.Office.Excel.Functions.SPG($D643, CD$1, $F643, "Options: Curr=USD, Mag=Actuals")</f>
        <v>6.3003006462906699E-2</v>
      </c>
      <c r="CE643" s="6">
        <f>_xll.SNL.Clients.Office.Excel.Functions.SPG($D643, CE$1, $F643, "Options: Curr=USD, Mag=Actuals")</f>
        <v>29.886027102216602</v>
      </c>
      <c r="CF643" s="6">
        <f>_xll.SNL.Clients.Office.Excel.Functions.SPG($D643, CF$1, $F643, "Options: Curr=USD, Mag=Actuals")</f>
        <v>0.348038494858671</v>
      </c>
      <c r="CG643" s="6">
        <f>_xll.SNL.Clients.Office.Excel.Functions.SPG($D643, CG$1, $F643, "Options: Curr=USD, Mag=Actuals")</f>
        <v>1.0438159913274201</v>
      </c>
    </row>
    <row r="644" spans="1:85" x14ac:dyDescent="0.3">
      <c r="A644" s="10" t="s">
        <v>99</v>
      </c>
      <c r="B644" s="10" t="s">
        <v>85</v>
      </c>
      <c r="C644" s="10" t="s">
        <v>12</v>
      </c>
      <c r="D644">
        <v>4087990</v>
      </c>
      <c r="E644" s="10" t="s">
        <v>24</v>
      </c>
      <c r="F644" s="10" t="s">
        <v>9</v>
      </c>
      <c r="G644">
        <v>26.65</v>
      </c>
      <c r="H644">
        <v>630.42999999999995</v>
      </c>
      <c r="I644">
        <v>603.79</v>
      </c>
      <c r="J644">
        <v>5052.46</v>
      </c>
      <c r="K644">
        <v>40340.67</v>
      </c>
      <c r="L644">
        <v>-4.1900000000000004</v>
      </c>
      <c r="M644">
        <v>4959.4743383416826</v>
      </c>
      <c r="N644">
        <v>125.24</v>
      </c>
      <c r="O644">
        <v>0.01</v>
      </c>
      <c r="P644">
        <v>-1.1499999999999999</v>
      </c>
      <c r="Q644">
        <v>106.79</v>
      </c>
      <c r="R644">
        <v>103.47</v>
      </c>
      <c r="S644" t="str">
        <f>_xll.SNL.Clients.Office.Excel.Functions.SPG(D644, S$1, F644, "Options: Curr=USD, Mag=Actuals")</f>
        <v>Mizuho Financial Group, Inc. (TSE:8411)</v>
      </c>
      <c r="T644" t="str">
        <f>_xll.SNL.Clients.Office.Excel.Functions.SPG($D644, T$1, $F644, "Options: Curr=USD, Mag=Actuals")</f>
        <v>Mizuho Financial Group, Inc.</v>
      </c>
      <c r="U644" s="6">
        <f>_xll.SNL.Clients.Office.Excel.Functions.SPG($D644, U$1, $F644, "Options: Curr=USD, Mag=Actuals")</f>
        <v>2111305124652.3977</v>
      </c>
      <c r="V644" t="str">
        <f>_xll.SNL.Clients.Office.Excel.Functions.SPG($D644, V$1, $F644, "Options: Curr=USD, Mag=Actuals")</f>
        <v>TSE:8411</v>
      </c>
      <c r="W644" t="str">
        <f>_xll.SNL.Clients.Office.Excel.Functions.SPG($D644, W$1, $F644, "Options: Curr=USD, Mag=Actuals")</f>
        <v>Bank</v>
      </c>
      <c r="X644" s="6">
        <f>_xll.SNL.Clients.Office.Excel.Functions.SPG($D644, X$1, $F644, "Options: Curr=USD, Mag=Actuals")</f>
        <v>20126248254.008682</v>
      </c>
      <c r="Y644" s="6">
        <f>_xll.SNL.Clients.Office.Excel.Functions.SPG($D644, Y$1, $F644, "Options: Curr=USD, Mag=Actuals")</f>
        <v>0</v>
      </c>
      <c r="Z644" s="6">
        <f>_xll.SNL.Clients.Office.Excel.Functions.SPG($D644, Z$1, $F644, "Options: Curr=USD, Mag=Actuals")</f>
        <v>11183453948.727779</v>
      </c>
      <c r="AA644" s="6">
        <f>_xll.SNL.Clients.Office.Excel.Functions.SPG($D644, AA$1, $F644, "Options: Curr=USD, Mag=Actuals")</f>
        <v>3777409915.4897723</v>
      </c>
      <c r="AB644" s="6">
        <f>_xll.SNL.Clients.Office.Excel.Functions.SPG($D644, AB$1, $F644, "Options: Curr=USD, Mag=Actuals")</f>
        <v>1.4737789176363894</v>
      </c>
      <c r="AC644" s="6">
        <f>_xll.SNL.Clients.Office.Excel.Functions.SPG($D644, AC$1, $F644, "Options: Curr=USD, Mag=Actuals")</f>
        <v>340.61524292067298</v>
      </c>
      <c r="AD644" s="6">
        <f>_xll.SNL.Clients.Office.Excel.Functions.SPG($D644, AD$1, $F644, "Options: Curr=USD, Mag=Actuals")</f>
        <v>0.18597467118637601</v>
      </c>
      <c r="AE644" s="6">
        <f>_xll.SNL.Clients.Office.Excel.Functions.SPG($D644, AE$1, $F644, "Options: Curr=USD, Mag=Actuals")</f>
        <v>4.5705986574241297</v>
      </c>
      <c r="AF644" s="6">
        <f>_xll.SNL.Clients.Office.Excel.Functions.SPG($D644, AF$1, $F644, "Options: Curr=USD, Mag=Actuals")</f>
        <v>2111305124652.3977</v>
      </c>
      <c r="AG644" s="6">
        <f>_xll.SNL.Clients.Office.Excel.Functions.SPG($D644, AG$1, $F644, "Options: Curr=USD, Mag=Actuals")</f>
        <v>388511661030.74408</v>
      </c>
      <c r="AH644" s="6">
        <f>_xll.SNL.Clients.Office.Excel.Functions.SPG($D644, AH$1, $F644, "Options: Curr=USD, Mag=Actuals")</f>
        <v>87294902477.545135</v>
      </c>
      <c r="AI644" s="6">
        <f>_xll.SNL.Clients.Office.Excel.Functions.SPG($D644, AI$1, $F644, "Options: Curr=USD, Mag=Actuals")</f>
        <v>44196</v>
      </c>
      <c r="AJ644" s="6" t="str">
        <f>_xll.SNL.Clients.Office.Excel.Functions.SPG($D644, AJ$1, $F644, "Options: Curr=USD, Mag=Actuals")</f>
        <v>#INVALID FUNCTION PARAMETER</v>
      </c>
      <c r="AK644" s="6" t="str">
        <f>_xll.SNL.Clients.Office.Excel.Functions.SPG($D644, AK$1, $F644, "Options: Curr=USD, Mag=Actuals")</f>
        <v>#INVALID FUNCTION PARAMETER</v>
      </c>
      <c r="AL644" s="6" t="str">
        <f>_xll.SNL.Clients.Office.Excel.Functions.SPG($D644, AL$1, $F644, "Options: Curr=USD, Mag=Actuals")</f>
        <v>#INVALID FUNCTION PARAMETER</v>
      </c>
      <c r="AM644" s="6" t="str">
        <f>_xll.SNL.Clients.Office.Excel.Functions.SPG($D644, AM$1, $F644, "Options: Curr=USD, Mag=Actuals")</f>
        <v>#INVALID FUNCTION PARAMETER</v>
      </c>
      <c r="AN644" s="6">
        <f>_xll.SNL.Clients.Office.Excel.Functions.SPG($D644, AN$1, $F644, "Options: Curr=USD, Mag=Actuals")</f>
        <v>2111305124652.3977</v>
      </c>
      <c r="AO644" s="6">
        <f>_xll.SNL.Clients.Office.Excel.Functions.SPG($D644, AO$1, $F644, "Options: Curr=USD, Mag=Actuals")</f>
        <v>805430145242.08643</v>
      </c>
      <c r="AP644" s="6">
        <f>_xll.SNL.Clients.Office.Excel.Functions.SPG($D644, AP$1, $F644, "Options: Curr=USD, Mag=Actuals")</f>
        <v>1410389014311.0449</v>
      </c>
      <c r="AQ644" s="6">
        <f>_xll.SNL.Clients.Office.Excel.Functions.SPG($D644, AQ$1, $F644, "Options: Curr=USD, Mag=Actuals")</f>
        <v>86293545980.408325</v>
      </c>
      <c r="AR644" s="6">
        <f>_xll.SNL.Clients.Office.Excel.Functions.SPG($D644, AR$1, $F644, "Options: Curr=USD, Mag=Actuals")</f>
        <v>87294902477.545135</v>
      </c>
      <c r="AS644" s="6">
        <f>_xll.SNL.Clients.Office.Excel.Functions.SPG($D644, AS$1, $F644, "Options: Curr=USD, Mag=Actuals")</f>
        <v>81320830951.388962</v>
      </c>
      <c r="AT644" s="6">
        <f>_xll.SNL.Clients.Office.Excel.Functions.SPG($D644, AT$1, $F644, "Options: Curr=USD, Mag=Actuals")</f>
        <v>38.148448361990802</v>
      </c>
      <c r="AU644" s="6">
        <f>_xll.SNL.Clients.Office.Excel.Functions.SPG($D644, AU$1, $F644, "Options: Curr=USD, Mag=Actuals")</f>
        <v>57.106949718799903</v>
      </c>
      <c r="AV644" s="6">
        <f>_xll.SNL.Clients.Office.Excel.Functions.SPG($D644, AV$1, $F644, "Options: Curr=USD, Mag=Actuals")</f>
        <v>4.1346417179713502</v>
      </c>
      <c r="AW644" s="6">
        <f>_xll.SNL.Clients.Office.Excel.Functions.SPG($D644, AW$1, $F644, "Options: Curr=USD, Mag=Actuals")</f>
        <v>3.8626148999528702</v>
      </c>
      <c r="AX644" s="6">
        <f>_xll.SNL.Clients.Office.Excel.Functions.SPG($D644, AX$1, $F644, "Options: Curr=USD, Mag=Actuals")</f>
        <v>3777409915.4897723</v>
      </c>
      <c r="AY644" s="6">
        <f>_xll.SNL.Clients.Office.Excel.Functions.SPG($D644, AY$1, $F644, "Options: Curr=USD, Mag=Actuals")</f>
        <v>3738452187.231739</v>
      </c>
      <c r="AZ644" s="6">
        <f>_xll.SNL.Clients.Office.Excel.Functions.SPG($D644, AZ$1, $F644, "Options: Curr=USD, Mag=Actuals")</f>
        <v>0.18597467118637601</v>
      </c>
      <c r="BA644" s="6">
        <f>_xll.SNL.Clients.Office.Excel.Functions.SPG($D644, BA$1, $F644, "Options: Curr=USD, Mag=Actuals")</f>
        <v>4.5705986574241297</v>
      </c>
      <c r="BB644" s="6">
        <f>_xll.SNL.Clients.Office.Excel.Functions.SPG($D644, BB$1, $F644, "Options: Curr=USD, Mag=Actuals")</f>
        <v>4.5790811205085804</v>
      </c>
      <c r="BC644" s="6">
        <f>_xll.SNL.Clients.Office.Excel.Functions.SPG($D644, BC$1, $F644, "Options: Curr=USD, Mag=Actuals")</f>
        <v>0</v>
      </c>
      <c r="BD644" s="6">
        <f>_xll.SNL.Clients.Office.Excel.Functions.SPG($D644, BD$1, $F644, "Options: Curr=USD, Mag=Actuals")</f>
        <v>0.62896835983782096</v>
      </c>
      <c r="BE644" s="6">
        <f>_xll.SNL.Clients.Office.Excel.Functions.SPG($D644, BE$1, $F644, "Options: Curr=USD, Mag=Actuals")</f>
        <v>0.38205516228448</v>
      </c>
      <c r="BF644" s="6">
        <f>_xll.SNL.Clients.Office.Excel.Functions.SPG($D644, BF$1, $F644, "Options: Curr=USD, Mag=Actuals")</f>
        <v>0.32825371077889498</v>
      </c>
      <c r="BG644" s="6">
        <f>_xll.SNL.Clients.Office.Excel.Functions.SPG($D644, BG$1, $F644, "Options: Curr=USD, Mag=Actuals")</f>
        <v>0.63541841869471205</v>
      </c>
      <c r="BH644" s="6">
        <f>_xll.SNL.Clients.Office.Excel.Functions.SPG($D644, BH$1, $F644, "Options: Curr=USD, Mag=Actuals")</f>
        <v>0.38229918176290301</v>
      </c>
      <c r="BI644" s="6">
        <f>_xll.SNL.Clients.Office.Excel.Functions.SPG($D644, BI$1, $F644, "Options: Curr=USD, Mag=Actuals")</f>
        <v>1.2921147124858801</v>
      </c>
      <c r="BJ644" s="6">
        <f>_xll.SNL.Clients.Office.Excel.Functions.SPG($D644, BJ$1, $F644, "Options: Curr=USD, Mag=Actuals")</f>
        <v>1.1101576185736199</v>
      </c>
      <c r="BK644" s="6">
        <f>_xll.SNL.Clients.Office.Excel.Functions.SPG($D644, BK$1, $F644, "Options: Curr=USD, Mag=Actuals")</f>
        <v>2.1489920001882101</v>
      </c>
      <c r="BL644" s="6">
        <f>_xll.SNL.Clients.Office.Excel.Functions.SPG($D644, BL$1, $F644, "Options: Curr=USD, Mag=Actuals")</f>
        <v>1.2929399890148501</v>
      </c>
      <c r="BM644" s="6">
        <f>_xll.SNL.Clients.Office.Excel.Functions.SPG($D644, BM$1, $F644, "Options: Curr=USD, Mag=Actuals")</f>
        <v>0.91009436323377202</v>
      </c>
      <c r="BN644" s="6">
        <f>_xll.SNL.Clients.Office.Excel.Functions.SPG($D644, BN$1, $F644, "Options: Curr=USD, Mag=Actuals")</f>
        <v>0.44496278159727498</v>
      </c>
      <c r="BO644" s="6">
        <f>_xll.SNL.Clients.Office.Excel.Functions.SPG($D644, BO$1, $F644, "Options: Curr=USD, Mag=Actuals")</f>
        <v>38.557029108568699</v>
      </c>
      <c r="BP644" s="6">
        <f>_xll.SNL.Clients.Office.Excel.Functions.SPG($D644, BP$1, $F644, "Options: Curr=USD, Mag=Actuals")</f>
        <v>33.127383506137498</v>
      </c>
      <c r="BQ644" s="6">
        <f>_xll.SNL.Clients.Office.Excel.Functions.SPG($D644, BQ$1, $F644, "Options: Curr=USD, Mag=Actuals")</f>
        <v>64.126463621737599</v>
      </c>
      <c r="BR644" s="6">
        <f>_xll.SNL.Clients.Office.Excel.Functions.SPG($D644, BR$1, $F644, "Options: Curr=USD, Mag=Actuals")</f>
        <v>11.6206401223264</v>
      </c>
      <c r="BS644" s="6">
        <f>_xll.SNL.Clients.Office.Excel.Functions.SPG($D644, BS$1, $F644, "Options: Curr=USD, Mag=Actuals")</f>
        <v>14.432944540168499</v>
      </c>
      <c r="BT644" s="6">
        <f>_xll.SNL.Clients.Office.Excel.Functions.SPG($D644, BT$1, $F644, "Options: Curr=USD, Mag=Actuals")</f>
        <v>17.113410184589899</v>
      </c>
      <c r="BU644" s="6">
        <f>_xll.SNL.Clients.Office.Excel.Functions.SPG($D644, BU$1, $F644, "Options: Curr=USD, Mag=Actuals")</f>
        <v>0</v>
      </c>
      <c r="BV644" s="6">
        <f>_xll.SNL.Clients.Office.Excel.Functions.SPG($D644, BV$1, $F644, "Options: Curr=USD, Mag=Actuals")</f>
        <v>0</v>
      </c>
      <c r="BW644" s="6">
        <f>_xll.SNL.Clients.Office.Excel.Functions.SPG($D644, BW$1, $F644, "Options: Curr=USD, Mag=Actuals")</f>
        <v>0</v>
      </c>
      <c r="BX644" s="6">
        <f>_xll.SNL.Clients.Office.Excel.Functions.SPG($D644, BX$1, $F644, "Options: Curr=USD, Mag=Actuals")</f>
        <v>403205296152.39282</v>
      </c>
      <c r="BY644" s="6">
        <f>_xll.SNL.Clients.Office.Excel.Functions.SPG($D644, BY$1, $F644, "Options: Curr=USD, Mag=Actuals")</f>
        <v>30.346149388952298</v>
      </c>
      <c r="BZ644" s="6">
        <f>_xll.SNL.Clients.Office.Excel.Functions.SPG($D644, BZ$1, $F644, "Options: Curr=USD, Mag=Actuals")</f>
        <v>7818268140.7268906</v>
      </c>
      <c r="CA644" s="6" t="str">
        <f>_xll.SNL.Clients.Office.Excel.Functions.SPG($D644, CA$1, $F644, "Options: Curr=USD, Mag=Actuals")</f>
        <v>Nonperforming Loans</v>
      </c>
      <c r="CB644" s="6">
        <f>_xll.SNL.Clients.Office.Excel.Functions.SPG($D644, CB$1, $F644, "Options: Curr=USD, Mag=Actuals")</f>
        <v>0.96500681269216604</v>
      </c>
      <c r="CC644" s="6">
        <f>_xll.SNL.Clients.Office.Excel.Functions.SPG($D644, CC$1, $F644, "Options: Curr=USD, Mag=Actuals")</f>
        <v>9.0838065303438995</v>
      </c>
      <c r="CD644" s="6">
        <f>_xll.SNL.Clients.Office.Excel.Functions.SPG($D644, CD$1, $F644, "Options: Curr=USD, Mag=Actuals")</f>
        <v>0.28760155703282497</v>
      </c>
      <c r="CE644" s="6">
        <f>_xll.SNL.Clients.Office.Excel.Functions.SPG($D644, CE$1, $F644, "Options: Curr=USD, Mag=Actuals")</f>
        <v>29.610471408869302</v>
      </c>
      <c r="CF644" s="6">
        <f>_xll.SNL.Clients.Office.Excel.Functions.SPG($D644, CF$1, $F644, "Options: Curr=USD, Mag=Actuals")</f>
        <v>0.58596567474713901</v>
      </c>
      <c r="CG644" s="6">
        <f>_xll.SNL.Clients.Office.Excel.Functions.SPG($D644, CG$1, $F644, "Options: Curr=USD, Mag=Actuals")</f>
        <v>1.2202700942106299</v>
      </c>
    </row>
    <row r="645" spans="1:85" x14ac:dyDescent="0.3">
      <c r="A645" s="10" t="s">
        <v>99</v>
      </c>
      <c r="B645" s="10" t="s">
        <v>85</v>
      </c>
      <c r="C645" s="10" t="s">
        <v>12</v>
      </c>
      <c r="D645">
        <v>4087990</v>
      </c>
      <c r="E645" s="10" t="s">
        <v>24</v>
      </c>
      <c r="F645" s="10" t="s">
        <v>77</v>
      </c>
      <c r="G645">
        <v>16.71</v>
      </c>
      <c r="H645">
        <v>749.48</v>
      </c>
      <c r="I645">
        <v>732.77</v>
      </c>
      <c r="J645">
        <v>5034.87</v>
      </c>
      <c r="K645">
        <v>40404.199999999997</v>
      </c>
      <c r="L645">
        <v>2.64</v>
      </c>
      <c r="M645">
        <v>4949.8602022212017</v>
      </c>
      <c r="N645">
        <v>124.61</v>
      </c>
      <c r="O645">
        <v>-0.26</v>
      </c>
      <c r="P645">
        <v>4.6100000000000003</v>
      </c>
      <c r="Q645">
        <v>109.79</v>
      </c>
      <c r="R645">
        <v>115</v>
      </c>
      <c r="S645" t="str">
        <f>_xll.SNL.Clients.Office.Excel.Functions.SPG(D645, S$1, F645, "Options: Curr=USD, Mag=Actuals")</f>
        <v>Mizuho Financial Group, Inc. (TSE:8411)</v>
      </c>
      <c r="T645" t="str">
        <f>_xll.SNL.Clients.Office.Excel.Functions.SPG($D645, T$1, $F645, "Options: Curr=USD, Mag=Actuals")</f>
        <v>Mizuho Financial Group, Inc.</v>
      </c>
      <c r="U645" s="6">
        <f>_xll.SNL.Clients.Office.Excel.Functions.SPG($D645, U$1, $F645, "Options: Curr=USD, Mag=Actuals")</f>
        <v>1957867854227.1013</v>
      </c>
      <c r="V645" t="str">
        <f>_xll.SNL.Clients.Office.Excel.Functions.SPG($D645, V$1, $F645, "Options: Curr=USD, Mag=Actuals")</f>
        <v>TSE:8411</v>
      </c>
      <c r="W645" t="str">
        <f>_xll.SNL.Clients.Office.Excel.Functions.SPG($D645, W$1, $F645, "Options: Curr=USD, Mag=Actuals")</f>
        <v>Bank</v>
      </c>
      <c r="X645" s="6">
        <f>_xll.SNL.Clients.Office.Excel.Functions.SPG($D645, X$1, $F645, "Options: Curr=USD, Mag=Actuals")</f>
        <v>20424912625.356743</v>
      </c>
      <c r="Y645" s="6">
        <f>_xll.SNL.Clients.Office.Excel.Functions.SPG($D645, Y$1, $F645, "Options: Curr=USD, Mag=Actuals")</f>
        <v>0</v>
      </c>
      <c r="Z645" s="6">
        <f>_xll.SNL.Clients.Office.Excel.Functions.SPG($D645, Z$1, $F645, "Options: Curr=USD, Mag=Actuals")</f>
        <v>9057753128.7733173</v>
      </c>
      <c r="AA645" s="6">
        <f>_xll.SNL.Clients.Office.Excel.Functions.SPG($D645, AA$1, $F645, "Options: Curr=USD, Mag=Actuals")</f>
        <v>5526747172.5435705</v>
      </c>
      <c r="AB645" s="6">
        <f>_xll.SNL.Clients.Office.Excel.Functions.SPG($D645, AB$1, $F645, "Options: Curr=USD, Mag=Actuals")</f>
        <v>2.1389631113667735</v>
      </c>
      <c r="AC645" s="6">
        <f>_xll.SNL.Clients.Office.Excel.Functions.SPG($D645, AC$1, $F645, "Options: Curr=USD, Mag=Actuals")</f>
        <v>49.262359985232699</v>
      </c>
      <c r="AD645" s="6">
        <f>_xll.SNL.Clients.Office.Excel.Functions.SPG($D645, AD$1, $F645, "Options: Curr=USD, Mag=Actuals")</f>
        <v>0.26922452816037201</v>
      </c>
      <c r="AE645" s="6">
        <f>_xll.SNL.Clients.Office.Excel.Functions.SPG($D645, AE$1, $F645, "Options: Curr=USD, Mag=Actuals")</f>
        <v>6.4408822053911203</v>
      </c>
      <c r="AF645" s="6">
        <f>_xll.SNL.Clients.Office.Excel.Functions.SPG($D645, AF$1, $F645, "Options: Curr=USD, Mag=Actuals")</f>
        <v>1957867854227.1013</v>
      </c>
      <c r="AG645" s="6">
        <f>_xll.SNL.Clients.Office.Excel.Functions.SPG($D645, AG$1, $F645, "Options: Curr=USD, Mag=Actuals")</f>
        <v>387873395403.77631</v>
      </c>
      <c r="AH645" s="6">
        <f>_xll.SNL.Clients.Office.Excel.Functions.SPG($D645, AH$1, $F645, "Options: Curr=USD, Mag=Actuals")</f>
        <v>81695478469.315079</v>
      </c>
      <c r="AI645" s="6">
        <f>_xll.SNL.Clients.Office.Excel.Functions.SPG($D645, AI$1, $F645, "Options: Curr=USD, Mag=Actuals")</f>
        <v>44561</v>
      </c>
      <c r="AJ645" s="6" t="str">
        <f>_xll.SNL.Clients.Office.Excel.Functions.SPG($D645, AJ$1, $F645, "Options: Curr=USD, Mag=Actuals")</f>
        <v>#INVALID FUNCTION PARAMETER</v>
      </c>
      <c r="AK645" s="6" t="str">
        <f>_xll.SNL.Clients.Office.Excel.Functions.SPG($D645, AK$1, $F645, "Options: Curr=USD, Mag=Actuals")</f>
        <v>#INVALID FUNCTION PARAMETER</v>
      </c>
      <c r="AL645" s="6" t="str">
        <f>_xll.SNL.Clients.Office.Excel.Functions.SPG($D645, AL$1, $F645, "Options: Curr=USD, Mag=Actuals")</f>
        <v>#INVALID FUNCTION PARAMETER</v>
      </c>
      <c r="AM645" s="6" t="str">
        <f>_xll.SNL.Clients.Office.Excel.Functions.SPG($D645, AM$1, $F645, "Options: Curr=USD, Mag=Actuals")</f>
        <v>#INVALID FUNCTION PARAMETER</v>
      </c>
      <c r="AN645" s="6">
        <f>_xll.SNL.Clients.Office.Excel.Functions.SPG($D645, AN$1, $F645, "Options: Curr=USD, Mag=Actuals")</f>
        <v>1957867854227.1013</v>
      </c>
      <c r="AO645" s="6">
        <f>_xll.SNL.Clients.Office.Excel.Functions.SPG($D645, AO$1, $F645, "Options: Curr=USD, Mag=Actuals")</f>
        <v>715632996925.42859</v>
      </c>
      <c r="AP645" s="6">
        <f>_xll.SNL.Clients.Office.Excel.Functions.SPG($D645, AP$1, $F645, "Options: Curr=USD, Mag=Actuals")</f>
        <v>1287924846705.6921</v>
      </c>
      <c r="AQ645" s="6">
        <f>_xll.SNL.Clients.Office.Excel.Functions.SPG($D645, AQ$1, $F645, "Options: Curr=USD, Mag=Actuals")</f>
        <v>80653372474.769409</v>
      </c>
      <c r="AR645" s="6">
        <f>_xll.SNL.Clients.Office.Excel.Functions.SPG($D645, AR$1, $F645, "Options: Curr=USD, Mag=Actuals")</f>
        <v>81695478469.315079</v>
      </c>
      <c r="AS645" s="6">
        <f>_xll.SNL.Clients.Office.Excel.Functions.SPG($D645, AS$1, $F645, "Options: Curr=USD, Mag=Actuals")</f>
        <v>76520583994.858353</v>
      </c>
      <c r="AT645" s="6">
        <f>_xll.SNL.Clients.Office.Excel.Functions.SPG($D645, AT$1, $F645, "Options: Curr=USD, Mag=Actuals")</f>
        <v>36.551649560022803</v>
      </c>
      <c r="AU645" s="6">
        <f>_xll.SNL.Clients.Office.Excel.Functions.SPG($D645, AU$1, $F645, "Options: Curr=USD, Mag=Actuals")</f>
        <v>55.564810225993</v>
      </c>
      <c r="AV645" s="6">
        <f>_xll.SNL.Clients.Office.Excel.Functions.SPG($D645, AV$1, $F645, "Options: Curr=USD, Mag=Actuals")</f>
        <v>4.1726758163443902</v>
      </c>
      <c r="AW645" s="6">
        <f>_xll.SNL.Clients.Office.Excel.Functions.SPG($D645, AW$1, $F645, "Options: Curr=USD, Mag=Actuals")</f>
        <v>3.9187207396165098</v>
      </c>
      <c r="AX645" s="6">
        <f>_xll.SNL.Clients.Office.Excel.Functions.SPG($D645, AX$1, $F645, "Options: Curr=USD, Mag=Actuals")</f>
        <v>5526747172.5435705</v>
      </c>
      <c r="AY645" s="6">
        <f>_xll.SNL.Clients.Office.Excel.Functions.SPG($D645, AY$1, $F645, "Options: Curr=USD, Mag=Actuals")</f>
        <v>5423063667.1941891</v>
      </c>
      <c r="AZ645" s="6">
        <f>_xll.SNL.Clients.Office.Excel.Functions.SPG($D645, AZ$1, $F645, "Options: Curr=USD, Mag=Actuals")</f>
        <v>0.26922452816037201</v>
      </c>
      <c r="BA645" s="6">
        <f>_xll.SNL.Clients.Office.Excel.Functions.SPG($D645, BA$1, $F645, "Options: Curr=USD, Mag=Actuals")</f>
        <v>6.4408822053911203</v>
      </c>
      <c r="BB645" s="6">
        <f>_xll.SNL.Clients.Office.Excel.Functions.SPG($D645, BB$1, $F645, "Options: Curr=USD, Mag=Actuals")</f>
        <v>6.3961546911804303</v>
      </c>
      <c r="BC645" s="6">
        <f>_xll.SNL.Clients.Office.Excel.Functions.SPG($D645, BC$1, $F645, "Options: Curr=USD, Mag=Actuals")</f>
        <v>0</v>
      </c>
      <c r="BD645" s="6">
        <f>_xll.SNL.Clients.Office.Excel.Functions.SPG($D645, BD$1, $F645, "Options: Curr=USD, Mag=Actuals")</f>
        <v>0.90463694657215998</v>
      </c>
      <c r="BE645" s="6">
        <f>_xll.SNL.Clients.Office.Excel.Functions.SPG($D645, BE$1, $F645, "Options: Curr=USD, Mag=Actuals")</f>
        <v>0.430598683031371</v>
      </c>
      <c r="BF645" s="6">
        <f>_xll.SNL.Clients.Office.Excel.Functions.SPG($D645, BF$1, $F645, "Options: Curr=USD, Mag=Actuals")</f>
        <v>0.35334607080651598</v>
      </c>
      <c r="BG645" s="6">
        <f>_xll.SNL.Clients.Office.Excel.Functions.SPG($D645, BG$1, $F645, "Options: Curr=USD, Mag=Actuals")</f>
        <v>0.62223687137438199</v>
      </c>
      <c r="BH645" s="6">
        <f>_xll.SNL.Clients.Office.Excel.Functions.SPG($D645, BH$1, $F645, "Options: Curr=USD, Mag=Actuals")</f>
        <v>0.41876466709817001</v>
      </c>
      <c r="BI645" s="6">
        <f>_xll.SNL.Clients.Office.Excel.Functions.SPG($D645, BI$1, $F645, "Options: Curr=USD, Mag=Actuals")</f>
        <v>1.4468796007452001</v>
      </c>
      <c r="BJ645" s="6">
        <f>_xll.SNL.Clients.Office.Excel.Functions.SPG($D645, BJ$1, $F645, "Options: Curr=USD, Mag=Actuals")</f>
        <v>1.1872986193415</v>
      </c>
      <c r="BK645" s="6">
        <f>_xll.SNL.Clients.Office.Excel.Functions.SPG($D645, BK$1, $F645, "Options: Curr=USD, Mag=Actuals")</f>
        <v>2.0908141884807301</v>
      </c>
      <c r="BL645" s="6">
        <f>_xll.SNL.Clients.Office.Excel.Functions.SPG($D645, BL$1, $F645, "Options: Curr=USD, Mag=Actuals")</f>
        <v>1.4071154376778501</v>
      </c>
      <c r="BM645" s="6">
        <f>_xll.SNL.Clients.Office.Excel.Functions.SPG($D645, BM$1, $F645, "Options: Curr=USD, Mag=Actuals")</f>
        <v>1.0271981316957299</v>
      </c>
      <c r="BN645" s="6">
        <f>_xll.SNL.Clients.Office.Excel.Functions.SPG($D645, BN$1, $F645, "Options: Curr=USD, Mag=Actuals")</f>
        <v>0.50020776511098797</v>
      </c>
      <c r="BO645" s="6">
        <f>_xll.SNL.Clients.Office.Excel.Functions.SPG($D645, BO$1, $F645, "Options: Curr=USD, Mag=Actuals")</f>
        <v>43.278027953912101</v>
      </c>
      <c r="BP645" s="6">
        <f>_xll.SNL.Clients.Office.Excel.Functions.SPG($D645, BP$1, $F645, "Options: Curr=USD, Mag=Actuals")</f>
        <v>35.513627264520203</v>
      </c>
      <c r="BQ645" s="6">
        <f>_xll.SNL.Clients.Office.Excel.Functions.SPG($D645, BQ$1, $F645, "Options: Curr=USD, Mag=Actuals")</f>
        <v>62.5389388646444</v>
      </c>
      <c r="BR645" s="6">
        <f>_xll.SNL.Clients.Office.Excel.Functions.SPG($D645, BR$1, $F645, "Options: Curr=USD, Mag=Actuals")</f>
        <v>12.3956374889722</v>
      </c>
      <c r="BS645" s="6">
        <f>_xll.SNL.Clients.Office.Excel.Functions.SPG($D645, BS$1, $F645, "Options: Curr=USD, Mag=Actuals")</f>
        <v>14.8824335620686</v>
      </c>
      <c r="BT645" s="6">
        <f>_xll.SNL.Clients.Office.Excel.Functions.SPG($D645, BT$1, $F645, "Options: Curr=USD, Mag=Actuals")</f>
        <v>17.6519898907166</v>
      </c>
      <c r="BU645" s="6">
        <f>_xll.SNL.Clients.Office.Excel.Functions.SPG($D645, BU$1, $F645, "Options: Curr=USD, Mag=Actuals")</f>
        <v>0</v>
      </c>
      <c r="BV645" s="6">
        <f>_xll.SNL.Clients.Office.Excel.Functions.SPG($D645, BV$1, $F645, "Options: Curr=USD, Mag=Actuals")</f>
        <v>0</v>
      </c>
      <c r="BW645" s="6">
        <f>_xll.SNL.Clients.Office.Excel.Functions.SPG($D645, BW$1, $F645, "Options: Curr=USD, Mag=Actuals")</f>
        <v>0</v>
      </c>
      <c r="BX645" s="6">
        <f>_xll.SNL.Clients.Office.Excel.Functions.SPG($D645, BX$1, $F645, "Options: Curr=USD, Mag=Actuals")</f>
        <v>399917064739.70361</v>
      </c>
      <c r="BY645" s="6">
        <f>_xll.SNL.Clients.Office.Excel.Functions.SPG($D645, BY$1, $F645, "Options: Curr=USD, Mag=Actuals")</f>
        <v>29.439658972324501</v>
      </c>
      <c r="BZ645" s="6">
        <f>_xll.SNL.Clients.Office.Excel.Functions.SPG($D645, BZ$1, $F645, "Options: Curr=USD, Mag=Actuals")</f>
        <v>9803018985.9125576</v>
      </c>
      <c r="CA645" s="6" t="str">
        <f>_xll.SNL.Clients.Office.Excel.Functions.SPG($D645, CA$1, $F645, "Options: Curr=USD, Mag=Actuals")</f>
        <v>Nonperforming Loans</v>
      </c>
      <c r="CB645" s="6">
        <f>_xll.SNL.Clients.Office.Excel.Functions.SPG($D645, CB$1, $F645, "Options: Curr=USD, Mag=Actuals")</f>
        <v>1.3584718466308301</v>
      </c>
      <c r="CC645" s="6">
        <f>_xll.SNL.Clients.Office.Excel.Functions.SPG($D645, CC$1, $F645, "Options: Curr=USD, Mag=Actuals")</f>
        <v>11.881201459260399</v>
      </c>
      <c r="CD645" s="6">
        <f>_xll.SNL.Clients.Office.Excel.Functions.SPG($D645, CD$1, $F645, "Options: Curr=USD, Mag=Actuals")</f>
        <v>0.30706240488007103</v>
      </c>
      <c r="CE645" s="6">
        <f>_xll.SNL.Clients.Office.Excel.Functions.SPG($D645, CE$1, $F645, "Options: Curr=USD, Mag=Actuals")</f>
        <v>26.999725524232801</v>
      </c>
      <c r="CF645" s="6">
        <f>_xll.SNL.Clients.Office.Excel.Functions.SPG($D645, CF$1, $F645, "Options: Curr=USD, Mag=Actuals")</f>
        <v>0.82980760923807095</v>
      </c>
      <c r="CG645" s="6">
        <f>_xll.SNL.Clients.Office.Excel.Functions.SPG($D645, CG$1, $F645, "Options: Curr=USD, Mag=Actuals")</f>
        <v>1.7007625841513601</v>
      </c>
    </row>
    <row r="646" spans="1:85" x14ac:dyDescent="0.3">
      <c r="A646" s="10" t="s">
        <v>99</v>
      </c>
      <c r="B646" s="10" t="s">
        <v>85</v>
      </c>
      <c r="C646" s="10" t="s">
        <v>12</v>
      </c>
      <c r="D646">
        <v>4087990</v>
      </c>
      <c r="E646" s="10" t="s">
        <v>24</v>
      </c>
      <c r="F646" s="10" t="s">
        <v>78</v>
      </c>
      <c r="G646">
        <v>-115.8</v>
      </c>
      <c r="H646">
        <v>753.03</v>
      </c>
      <c r="I646">
        <v>868.82</v>
      </c>
      <c r="J646">
        <v>4263.18</v>
      </c>
      <c r="K646">
        <v>0</v>
      </c>
      <c r="L646">
        <v>0.98</v>
      </c>
      <c r="M646">
        <v>4199.5975497815107</v>
      </c>
      <c r="N646">
        <v>0</v>
      </c>
      <c r="O646">
        <v>2.5099999999999998</v>
      </c>
      <c r="P646">
        <v>9.81</v>
      </c>
      <c r="Q646">
        <v>131.38</v>
      </c>
      <c r="R646">
        <v>132.56</v>
      </c>
      <c r="S646" t="str">
        <f>_xll.SNL.Clients.Office.Excel.Functions.SPG(D646, S$1, F646, "Options: Curr=USD, Mag=Actuals")</f>
        <v>Mizuho Financial Group, Inc. (TSE:8411)</v>
      </c>
      <c r="T646" t="str">
        <f>_xll.SNL.Clients.Office.Excel.Functions.SPG($D646, T$1, $F646, "Options: Curr=USD, Mag=Actuals")</f>
        <v>Mizuho Financial Group, Inc.</v>
      </c>
      <c r="U646" s="6">
        <f>_xll.SNL.Clients.Office.Excel.Functions.SPG($D646, U$1, $F646, "Options: Curr=USD, Mag=Actuals")</f>
        <v>1909346409045.0662</v>
      </c>
      <c r="V646" t="str">
        <f>_xll.SNL.Clients.Office.Excel.Functions.SPG($D646, V$1, $F646, "Options: Curr=USD, Mag=Actuals")</f>
        <v>TSE:8411</v>
      </c>
      <c r="W646" t="str">
        <f>_xll.SNL.Clients.Office.Excel.Functions.SPG($D646, W$1, $F646, "Options: Curr=USD, Mag=Actuals")</f>
        <v>Bank</v>
      </c>
      <c r="X646" s="6">
        <f>_xll.SNL.Clients.Office.Excel.Functions.SPG($D646, X$1, $F646, "Options: Curr=USD, Mag=Actuals")</f>
        <v>18700605429.767262</v>
      </c>
      <c r="Y646" s="6">
        <f>_xll.SNL.Clients.Office.Excel.Functions.SPG($D646, Y$1, $F646, "Options: Curr=USD, Mag=Actuals")</f>
        <v>0</v>
      </c>
      <c r="Z646" s="6">
        <f>_xll.SNL.Clients.Office.Excel.Functions.SPG($D646, Z$1, $F646, "Options: Curr=USD, Mag=Actuals")</f>
        <v>16551427991.259188</v>
      </c>
      <c r="AA646" s="6">
        <f>_xll.SNL.Clients.Office.Excel.Functions.SPG($D646, AA$1, $F646, "Options: Curr=USD, Mag=Actuals")</f>
        <v>4611420656.267148</v>
      </c>
      <c r="AB646" s="6">
        <f>_xll.SNL.Clients.Office.Excel.Functions.SPG($D646, AB$1, $F646, "Options: Curr=USD, Mag=Actuals")</f>
        <v>1.7972960952819608</v>
      </c>
      <c r="AC646" s="6">
        <f>_xll.SNL.Clients.Office.Excel.Functions.SPG($D646, AC$1, $F646, "Options: Curr=USD, Mag=Actuals")</f>
        <v>7.4492950888408902E-3</v>
      </c>
      <c r="AD646" s="6">
        <f>_xll.SNL.Clients.Office.Excel.Functions.SPG($D646, AD$1, $F646, "Options: Curr=USD, Mag=Actuals")</f>
        <v>0.245292392691602</v>
      </c>
      <c r="AE646" s="6">
        <f>_xll.SNL.Clients.Office.Excel.Functions.SPG($D646, AE$1, $F646, "Options: Curr=USD, Mag=Actuals")</f>
        <v>6.6214412756384897</v>
      </c>
      <c r="AF646" s="6">
        <f>_xll.SNL.Clients.Office.Excel.Functions.SPG($D646, AF$1, $F646, "Options: Curr=USD, Mag=Actuals")</f>
        <v>1909346409045.0662</v>
      </c>
      <c r="AG646" s="6">
        <f>_xll.SNL.Clients.Office.Excel.Functions.SPG($D646, AG$1, $F646, "Options: Curr=USD, Mag=Actuals")</f>
        <v>305466812766.82867</v>
      </c>
      <c r="AH646" s="6">
        <f>_xll.SNL.Clients.Office.Excel.Functions.SPG($D646, AH$1, $F646, "Options: Curr=USD, Mag=Actuals")</f>
        <v>68464613681.344925</v>
      </c>
      <c r="AI646" s="6">
        <f>_xll.SNL.Clients.Office.Excel.Functions.SPG($D646, AI$1, $F646, "Options: Curr=USD, Mag=Actuals")</f>
        <v>44926</v>
      </c>
      <c r="AJ646" s="6" t="str">
        <f>_xll.SNL.Clients.Office.Excel.Functions.SPG($D646, AJ$1, $F646, "Options: Curr=USD, Mag=Actuals")</f>
        <v>#INVALID FUNCTION PARAMETER</v>
      </c>
      <c r="AK646" s="6" t="str">
        <f>_xll.SNL.Clients.Office.Excel.Functions.SPG($D646, AK$1, $F646, "Options: Curr=USD, Mag=Actuals")</f>
        <v>#INVALID FUNCTION PARAMETER</v>
      </c>
      <c r="AL646" s="6" t="str">
        <f>_xll.SNL.Clients.Office.Excel.Functions.SPG($D646, AL$1, $F646, "Options: Curr=USD, Mag=Actuals")</f>
        <v>#INVALID FUNCTION PARAMETER</v>
      </c>
      <c r="AM646" s="6" t="str">
        <f>_xll.SNL.Clients.Office.Excel.Functions.SPG($D646, AM$1, $F646, "Options: Curr=USD, Mag=Actuals")</f>
        <v>#INVALID FUNCTION PARAMETER</v>
      </c>
      <c r="AN646" s="6">
        <f>_xll.SNL.Clients.Office.Excel.Functions.SPG($D646, AN$1, $F646, "Options: Curr=USD, Mag=Actuals")</f>
        <v>1909346409045.0662</v>
      </c>
      <c r="AO646" s="6">
        <f>_xll.SNL.Clients.Office.Excel.Functions.SPG($D646, AO$1, $F646, "Options: Curr=USD, Mag=Actuals")</f>
        <v>686453443843.69812</v>
      </c>
      <c r="AP646" s="6">
        <f>_xll.SNL.Clients.Office.Excel.Functions.SPG($D646, AP$1, $F646, "Options: Curr=USD, Mag=Actuals")</f>
        <v>1231731415831.8989</v>
      </c>
      <c r="AQ646" s="6">
        <f>_xll.SNL.Clients.Office.Excel.Functions.SPG($D646, AQ$1, $F646, "Options: Curr=USD, Mag=Actuals")</f>
        <v>67890189803.826401</v>
      </c>
      <c r="AR646" s="6">
        <f>_xll.SNL.Clients.Office.Excel.Functions.SPG($D646, AR$1, $F646, "Options: Curr=USD, Mag=Actuals")</f>
        <v>68464613681.344925</v>
      </c>
      <c r="AS646" s="6">
        <f>_xll.SNL.Clients.Office.Excel.Functions.SPG($D646, AS$1, $F646, "Options: Curr=USD, Mag=Actuals")</f>
        <v>63923244333.563347</v>
      </c>
      <c r="AT646" s="6">
        <f>_xll.SNL.Clients.Office.Excel.Functions.SPG($D646, AT$1, $F646, "Options: Curr=USD, Mag=Actuals")</f>
        <v>35.952273541971799</v>
      </c>
      <c r="AU646" s="6">
        <f>_xll.SNL.Clients.Office.Excel.Functions.SPG($D646, AU$1, $F646, "Options: Curr=USD, Mag=Actuals")</f>
        <v>55.730773366698202</v>
      </c>
      <c r="AV646" s="6">
        <f>_xll.SNL.Clients.Office.Excel.Functions.SPG($D646, AV$1, $F646, "Options: Curr=USD, Mag=Actuals")</f>
        <v>3.5857617746580899</v>
      </c>
      <c r="AW646" s="6">
        <f>_xll.SNL.Clients.Office.Excel.Functions.SPG($D646, AW$1, $F646, "Options: Curr=USD, Mag=Actuals")</f>
        <v>3.35589433046241</v>
      </c>
      <c r="AX646" s="6">
        <f>_xll.SNL.Clients.Office.Excel.Functions.SPG($D646, AX$1, $F646, "Options: Curr=USD, Mag=Actuals")</f>
        <v>4611420656.267148</v>
      </c>
      <c r="AY646" s="6">
        <f>_xll.SNL.Clients.Office.Excel.Functions.SPG($D646, AY$1, $F646, "Options: Curr=USD, Mag=Actuals")</f>
        <v>4555145360.2022734</v>
      </c>
      <c r="AZ646" s="6">
        <f>_xll.SNL.Clients.Office.Excel.Functions.SPG($D646, AZ$1, $F646, "Options: Curr=USD, Mag=Actuals")</f>
        <v>0.245292392691602</v>
      </c>
      <c r="BA646" s="6">
        <f>_xll.SNL.Clients.Office.Excel.Functions.SPG($D646, BA$1, $F646, "Options: Curr=USD, Mag=Actuals")</f>
        <v>6.6214412756384897</v>
      </c>
      <c r="BB646" s="6">
        <f>_xll.SNL.Clients.Office.Excel.Functions.SPG($D646, BB$1, $F646, "Options: Curr=USD, Mag=Actuals")</f>
        <v>6.6070029651715299</v>
      </c>
      <c r="BC646" s="6">
        <f>_xll.SNL.Clients.Office.Excel.Functions.SPG($D646, BC$1, $F646, "Options: Curr=USD, Mag=Actuals")</f>
        <v>0</v>
      </c>
      <c r="BD646" s="6">
        <f>_xll.SNL.Clients.Office.Excel.Functions.SPG($D646, BD$1, $F646, "Options: Curr=USD, Mag=Actuals")</f>
        <v>0.88155027164575295</v>
      </c>
      <c r="BE646" s="6">
        <f>_xll.SNL.Clients.Office.Excel.Functions.SPG($D646, BE$1, $F646, "Options: Curr=USD, Mag=Actuals")</f>
        <v>0.40852275147079298</v>
      </c>
      <c r="BF646" s="6">
        <f>_xll.SNL.Clients.Office.Excel.Functions.SPG($D646, BF$1, $F646, "Options: Curr=USD, Mag=Actuals")</f>
        <v>0.32331421026697799</v>
      </c>
      <c r="BG646" s="6">
        <f>_xll.SNL.Clients.Office.Excel.Functions.SPG($D646, BG$1, $F646, "Options: Curr=USD, Mag=Actuals")</f>
        <v>0.58647630514703897</v>
      </c>
      <c r="BH646" s="6">
        <f>_xll.SNL.Clients.Office.Excel.Functions.SPG($D646, BH$1, $F646, "Options: Curr=USD, Mag=Actuals")</f>
        <v>0.41573919754129401</v>
      </c>
      <c r="BI646" s="6">
        <f>_xll.SNL.Clients.Office.Excel.Functions.SPG($D646, BI$1, $F646, "Options: Curr=USD, Mag=Actuals")</f>
        <v>1.4681798264544299</v>
      </c>
      <c r="BJ646" s="6">
        <f>_xll.SNL.Clients.Office.Excel.Functions.SPG($D646, BJ$1, $F646, "Options: Curr=USD, Mag=Actuals")</f>
        <v>1.161950954778</v>
      </c>
      <c r="BK646" s="6">
        <f>_xll.SNL.Clients.Office.Excel.Functions.SPG($D646, BK$1, $F646, "Options: Curr=USD, Mag=Actuals")</f>
        <v>2.1077227077571399</v>
      </c>
      <c r="BL646" s="6">
        <f>_xll.SNL.Clients.Office.Excel.Functions.SPG($D646, BL$1, $F646, "Options: Curr=USD, Mag=Actuals")</f>
        <v>1.49411483374903</v>
      </c>
      <c r="BM646" s="6">
        <f>_xll.SNL.Clients.Office.Excel.Functions.SPG($D646, BM$1, $F646, "Options: Curr=USD, Mag=Actuals")</f>
        <v>1.0809574663575701</v>
      </c>
      <c r="BN646" s="6">
        <f>_xll.SNL.Clients.Office.Excel.Functions.SPG($D646, BN$1, $F646, "Options: Curr=USD, Mag=Actuals")</f>
        <v>0.49428671372945598</v>
      </c>
      <c r="BO646" s="6">
        <f>_xll.SNL.Clients.Office.Excel.Functions.SPG($D646, BO$1, $F646, "Options: Curr=USD, Mag=Actuals")</f>
        <v>41.068727098880402</v>
      </c>
      <c r="BP646" s="6">
        <f>_xll.SNL.Clients.Office.Excel.Functions.SPG($D646, BP$1, $F646, "Options: Curr=USD, Mag=Actuals")</f>
        <v>32.5027260313895</v>
      </c>
      <c r="BQ646" s="6">
        <f>_xll.SNL.Clients.Office.Excel.Functions.SPG($D646, BQ$1, $F646, "Options: Curr=USD, Mag=Actuals")</f>
        <v>58.9583694894053</v>
      </c>
      <c r="BR646" s="6">
        <f>_xll.SNL.Clients.Office.Excel.Functions.SPG($D646, BR$1, $F646, "Options: Curr=USD, Mag=Actuals")</f>
        <v>11.7160955152235</v>
      </c>
      <c r="BS646" s="6">
        <f>_xll.SNL.Clients.Office.Excel.Functions.SPG($D646, BS$1, $F646, "Options: Curr=USD, Mag=Actuals")</f>
        <v>13.804111825461201</v>
      </c>
      <c r="BT646" s="6">
        <f>_xll.SNL.Clients.Office.Excel.Functions.SPG($D646, BT$1, $F646, "Options: Curr=USD, Mag=Actuals")</f>
        <v>16.018116242239</v>
      </c>
      <c r="BU646" s="6">
        <f>_xll.SNL.Clients.Office.Excel.Functions.SPG($D646, BU$1, $F646, "Options: Curr=USD, Mag=Actuals")</f>
        <v>0</v>
      </c>
      <c r="BV646" s="6">
        <f>_xll.SNL.Clients.Office.Excel.Functions.SPG($D646, BV$1, $F646, "Options: Curr=USD, Mag=Actuals")</f>
        <v>0</v>
      </c>
      <c r="BW646" s="6">
        <f>_xll.SNL.Clients.Office.Excel.Functions.SPG($D646, BW$1, $F646, "Options: Curr=USD, Mag=Actuals")</f>
        <v>0</v>
      </c>
      <c r="BX646" s="6">
        <f>_xll.SNL.Clients.Office.Excel.Functions.SPG($D646, BX$1, $F646, "Options: Curr=USD, Mag=Actuals")</f>
        <v>316441758358.42065</v>
      </c>
      <c r="BY646" s="6">
        <f>_xll.SNL.Clients.Office.Excel.Functions.SPG($D646, BY$1, $F646, "Options: Curr=USD, Mag=Actuals")</f>
        <v>28.155231405807601</v>
      </c>
      <c r="BZ646" s="6">
        <f>_xll.SNL.Clients.Office.Excel.Functions.SPG($D646, BZ$1, $F646, "Options: Curr=USD, Mag=Actuals")</f>
        <v>7769861912.5977268</v>
      </c>
      <c r="CA646" s="6" t="str">
        <f>_xll.SNL.Clients.Office.Excel.Functions.SPG($D646, CA$1, $F646, "Options: Curr=USD, Mag=Actuals")</f>
        <v>Nonperforming Loans</v>
      </c>
      <c r="CB646" s="6">
        <f>_xll.SNL.Clients.Office.Excel.Functions.SPG($D646, CB$1, $F646, "Options: Curr=USD, Mag=Actuals")</f>
        <v>1.12312252384523</v>
      </c>
      <c r="CC646" s="6">
        <f>_xll.SNL.Clients.Office.Excel.Functions.SPG($D646, CC$1, $F646, "Options: Curr=USD, Mag=Actuals")</f>
        <v>11.215364195729601</v>
      </c>
      <c r="CD646" s="6">
        <f>_xll.SNL.Clients.Office.Excel.Functions.SPG($D646, CD$1, $F646, "Options: Curr=USD, Mag=Actuals")</f>
        <v>0.32006713438523499</v>
      </c>
      <c r="CE646" s="6">
        <f>_xll.SNL.Clients.Office.Excel.Functions.SPG($D646, CE$1, $F646, "Options: Curr=USD, Mag=Actuals")</f>
        <v>27.652316813880201</v>
      </c>
      <c r="CF646" s="6">
        <f>_xll.SNL.Clients.Office.Excel.Functions.SPG($D646, CF$1, $F646, "Options: Curr=USD, Mag=Actuals")</f>
        <v>0.77412790284399102</v>
      </c>
      <c r="CG646" s="6">
        <f>_xll.SNL.Clients.Office.Excel.Functions.SPG($D646, CG$1, $F646, "Options: Curr=USD, Mag=Actuals")</f>
        <v>1.4453381649932999</v>
      </c>
    </row>
    <row r="647" spans="1:85" x14ac:dyDescent="0.3">
      <c r="A647" s="10" t="s">
        <v>99</v>
      </c>
      <c r="B647" s="10" t="s">
        <v>85</v>
      </c>
      <c r="C647" s="10" t="s">
        <v>12</v>
      </c>
      <c r="D647">
        <v>4087990</v>
      </c>
      <c r="E647" s="10" t="s">
        <v>24</v>
      </c>
      <c r="F647" s="10" t="s">
        <v>10</v>
      </c>
      <c r="G647">
        <v>-47.87</v>
      </c>
      <c r="H647">
        <v>713.95</v>
      </c>
      <c r="I647">
        <v>761.82</v>
      </c>
      <c r="J647">
        <v>4216.05</v>
      </c>
      <c r="K647">
        <v>0</v>
      </c>
      <c r="L647">
        <v>1.91</v>
      </c>
      <c r="M647">
        <v>3987.6921685444327</v>
      </c>
      <c r="N647">
        <v>0</v>
      </c>
      <c r="O647">
        <v>3.25</v>
      </c>
      <c r="P647">
        <v>4.1900000000000004</v>
      </c>
      <c r="Q647">
        <v>140.47</v>
      </c>
      <c r="R647">
        <v>141.62</v>
      </c>
      <c r="S647" t="str">
        <f>_xll.SNL.Clients.Office.Excel.Functions.SPG(D647, S$1, F647, "Options: Curr=USD, Mag=Actuals")</f>
        <v>Mizuho Financial Group, Inc. (TSE:8411)</v>
      </c>
      <c r="T647" t="str">
        <f>_xll.SNL.Clients.Office.Excel.Functions.SPG($D647, T$1, $F647, "Options: Curr=USD, Mag=Actuals")</f>
        <v>Mizuho Financial Group, Inc.</v>
      </c>
      <c r="U647" s="6">
        <f>_xll.SNL.Clients.Office.Excel.Functions.SPG($D647, U$1, $F647, "Options: Curr=USD, Mag=Actuals")</f>
        <v>1923558788893.4607</v>
      </c>
      <c r="V647" t="str">
        <f>_xll.SNL.Clients.Office.Excel.Functions.SPG($D647, V$1, $F647, "Options: Curr=USD, Mag=Actuals")</f>
        <v>TSE:8411</v>
      </c>
      <c r="W647" t="str">
        <f>_xll.SNL.Clients.Office.Excel.Functions.SPG($D647, W$1, $F647, "Options: Curr=USD, Mag=Actuals")</f>
        <v>Bank</v>
      </c>
      <c r="X647" s="6">
        <f>_xll.SNL.Clients.Office.Excel.Functions.SPG($D647, X$1, $F647, "Options: Curr=USD, Mag=Actuals")</f>
        <v>18628644994.797565</v>
      </c>
      <c r="Y647" s="6">
        <f>_xll.SNL.Clients.Office.Excel.Functions.SPG($D647, Y$1, $F647, "Options: Curr=USD, Mag=Actuals")</f>
        <v>0</v>
      </c>
      <c r="Z647" s="6">
        <f>_xll.SNL.Clients.Office.Excel.Functions.SPG($D647, Z$1, $F647, "Options: Curr=USD, Mag=Actuals")</f>
        <v>37840328168.715248</v>
      </c>
      <c r="AA647" s="6">
        <f>_xll.SNL.Clients.Office.Excel.Functions.SPG($D647, AA$1, $F647, "Options: Curr=USD, Mag=Actuals")</f>
        <v>4693695184.2379971</v>
      </c>
      <c r="AB647" s="6">
        <f>_xll.SNL.Clients.Office.Excel.Functions.SPG($D647, AB$1, $F647, "Options: Curr=USD, Mag=Actuals")</f>
        <v>0</v>
      </c>
      <c r="AC647" s="6">
        <f>_xll.SNL.Clients.Office.Excel.Functions.SPG($D647, AC$1, $F647, "Options: Curr=USD, Mag=Actuals")</f>
        <v>9.9798055240828294</v>
      </c>
      <c r="AD647" s="6">
        <f>_xll.SNL.Clients.Office.Excel.Functions.SPG($D647, AD$1, $F647, "Options: Curr=USD, Mag=Actuals")</f>
        <v>0.24975674847000301</v>
      </c>
      <c r="AE647" s="6">
        <f>_xll.SNL.Clients.Office.Excel.Functions.SPG($D647, AE$1, $F647, "Options: Curr=USD, Mag=Actuals")</f>
        <v>6.9442240780915903</v>
      </c>
      <c r="AF647" s="6">
        <f>_xll.SNL.Clients.Office.Excel.Functions.SPG($D647, AF$1, $F647, "Options: Curr=USD, Mag=Actuals")</f>
        <v>1923558788893.4607</v>
      </c>
      <c r="AG647" s="6">
        <f>_xll.SNL.Clients.Office.Excel.Functions.SPG($D647, AG$1, $F647, "Options: Curr=USD, Mag=Actuals")</f>
        <v>397619982690.37048</v>
      </c>
      <c r="AH647" s="6">
        <f>_xll.SNL.Clients.Office.Excel.Functions.SPG($D647, AH$1, $F647, "Options: Curr=USD, Mag=Actuals")</f>
        <v>70526922149.23172</v>
      </c>
      <c r="AI647" s="6">
        <f>_xll.SNL.Clients.Office.Excel.Functions.SPG($D647, AI$1, $F647, "Options: Curr=USD, Mag=Actuals")</f>
        <v>45291</v>
      </c>
      <c r="AJ647" s="6" t="str">
        <f>_xll.SNL.Clients.Office.Excel.Functions.SPG($D647, AJ$1, $F647, "Options: Curr=USD, Mag=Actuals")</f>
        <v>#INVALID FUNCTION PARAMETER</v>
      </c>
      <c r="AK647" s="6" t="str">
        <f>_xll.SNL.Clients.Office.Excel.Functions.SPG($D647, AK$1, $F647, "Options: Curr=USD, Mag=Actuals")</f>
        <v>#INVALID FUNCTION PARAMETER</v>
      </c>
      <c r="AL647" s="6" t="str">
        <f>_xll.SNL.Clients.Office.Excel.Functions.SPG($D647, AL$1, $F647, "Options: Curr=USD, Mag=Actuals")</f>
        <v>#INVALID FUNCTION PARAMETER</v>
      </c>
      <c r="AM647" s="6" t="str">
        <f>_xll.SNL.Clients.Office.Excel.Functions.SPG($D647, AM$1, $F647, "Options: Curr=USD, Mag=Actuals")</f>
        <v>#INVALID FUNCTION PARAMETER</v>
      </c>
      <c r="AN647" s="6">
        <f>_xll.SNL.Clients.Office.Excel.Functions.SPG($D647, AN$1, $F647, "Options: Curr=USD, Mag=Actuals")</f>
        <v>1923558788893.4607</v>
      </c>
      <c r="AO647" s="6">
        <f>_xll.SNL.Clients.Office.Excel.Functions.SPG($D647, AO$1, $F647, "Options: Curr=USD, Mag=Actuals")</f>
        <v>645788985684.08508</v>
      </c>
      <c r="AP647" s="6">
        <f>_xll.SNL.Clients.Office.Excel.Functions.SPG($D647, AP$1, $F647, "Options: Curr=USD, Mag=Actuals")</f>
        <v>1177805429832.1536</v>
      </c>
      <c r="AQ647" s="6">
        <f>_xll.SNL.Clients.Office.Excel.Functions.SPG($D647, AQ$1, $F647, "Options: Curr=USD, Mag=Actuals")</f>
        <v>69966232034.165237</v>
      </c>
      <c r="AR647" s="6">
        <f>_xll.SNL.Clients.Office.Excel.Functions.SPG($D647, AR$1, $F647, "Options: Curr=USD, Mag=Actuals")</f>
        <v>70526922149.23172</v>
      </c>
      <c r="AS647" s="6">
        <f>_xll.SNL.Clients.Office.Excel.Functions.SPG($D647, AS$1, $F647, "Options: Curr=USD, Mag=Actuals")</f>
        <v>65648671273.10907</v>
      </c>
      <c r="AT647" s="6">
        <f>_xll.SNL.Clients.Office.Excel.Functions.SPG($D647, AT$1, $F647, "Options: Curr=USD, Mag=Actuals")</f>
        <v>33.572614957901997</v>
      </c>
      <c r="AU647" s="6">
        <f>_xll.SNL.Clients.Office.Excel.Functions.SPG($D647, AU$1, $F647, "Options: Curr=USD, Mag=Actuals")</f>
        <v>54.829852989904701</v>
      </c>
      <c r="AV647" s="6">
        <f>_xll.SNL.Clients.Office.Excel.Functions.SPG($D647, AV$1, $F647, "Options: Curr=USD, Mag=Actuals")</f>
        <v>3.6664812407320699</v>
      </c>
      <c r="AW647" s="6">
        <f>_xll.SNL.Clients.Office.Excel.Functions.SPG($D647, AW$1, $F647, "Options: Curr=USD, Mag=Actuals")</f>
        <v>3.4215529877082602</v>
      </c>
      <c r="AX647" s="6">
        <f>_xll.SNL.Clients.Office.Excel.Functions.SPG($D647, AX$1, $F647, "Options: Curr=USD, Mag=Actuals")</f>
        <v>4693695184.2379971</v>
      </c>
      <c r="AY647" s="6">
        <f>_xll.SNL.Clients.Office.Excel.Functions.SPG($D647, AY$1, $F647, "Options: Curr=USD, Mag=Actuals")</f>
        <v>4668199343.2247686</v>
      </c>
      <c r="AZ647" s="6">
        <f>_xll.SNL.Clients.Office.Excel.Functions.SPG($D647, AZ$1, $F647, "Options: Curr=USD, Mag=Actuals")</f>
        <v>0.24975674847000301</v>
      </c>
      <c r="BA647" s="6">
        <f>_xll.SNL.Clients.Office.Excel.Functions.SPG($D647, BA$1, $F647, "Options: Curr=USD, Mag=Actuals")</f>
        <v>6.9442240780915903</v>
      </c>
      <c r="BB647" s="6">
        <f>_xll.SNL.Clients.Office.Excel.Functions.SPG($D647, BB$1, $F647, "Options: Curr=USD, Mag=Actuals")</f>
        <v>6.96208165252252</v>
      </c>
      <c r="BC647" s="6">
        <f>_xll.SNL.Clients.Office.Excel.Functions.SPG($D647, BC$1, $F647, "Options: Curr=USD, Mag=Actuals")</f>
        <v>0</v>
      </c>
      <c r="BD647" s="6">
        <f>_xll.SNL.Clients.Office.Excel.Functions.SPG($D647, BD$1, $F647, "Options: Curr=USD, Mag=Actuals")</f>
        <v>0.89293655043864095</v>
      </c>
      <c r="BE647" s="6">
        <f>_xll.SNL.Clients.Office.Excel.Functions.SPG($D647, BE$1, $F647, "Options: Curr=USD, Mag=Actuals")</f>
        <v>0.33915262171043897</v>
      </c>
      <c r="BF647" s="6">
        <f>_xll.SNL.Clients.Office.Excel.Functions.SPG($D647, BF$1, $F647, "Options: Curr=USD, Mag=Actuals")</f>
        <v>0.33638768743402198</v>
      </c>
      <c r="BG647" s="6">
        <f>_xll.SNL.Clients.Office.Excel.Functions.SPG($D647, BG$1, $F647, "Options: Curr=USD, Mag=Actuals")</f>
        <v>0.591973339347034</v>
      </c>
      <c r="BH647" s="6">
        <f>_xll.SNL.Clients.Office.Excel.Functions.SPG($D647, BH$1, $F647, "Options: Curr=USD, Mag=Actuals")</f>
        <v>0.39781620872505202</v>
      </c>
      <c r="BI647" s="6">
        <f>_xll.SNL.Clients.Office.Excel.Functions.SPG($D647, BI$1, $F647, "Options: Curr=USD, Mag=Actuals")</f>
        <v>1.2125469039676999</v>
      </c>
      <c r="BJ647" s="6">
        <f>_xll.SNL.Clients.Office.Excel.Functions.SPG($D647, BJ$1, $F647, "Options: Curr=USD, Mag=Actuals")</f>
        <v>1.2026616420474601</v>
      </c>
      <c r="BK647" s="6">
        <f>_xll.SNL.Clients.Office.Excel.Functions.SPG($D647, BK$1, $F647, "Options: Curr=USD, Mag=Actuals")</f>
        <v>2.1164378333171299</v>
      </c>
      <c r="BL647" s="6">
        <f>_xll.SNL.Clients.Office.Excel.Functions.SPG($D647, BL$1, $F647, "Options: Curr=USD, Mag=Actuals")</f>
        <v>1.4222824220110699</v>
      </c>
      <c r="BM647" s="6">
        <f>_xll.SNL.Clients.Office.Excel.Functions.SPG($D647, BM$1, $F647, "Options: Curr=USD, Mag=Actuals")</f>
        <v>1.37093224452587</v>
      </c>
      <c r="BN647" s="6">
        <f>_xll.SNL.Clients.Office.Excel.Functions.SPG($D647, BN$1, $F647, "Options: Curr=USD, Mag=Actuals")</f>
        <v>0.41383598667077198</v>
      </c>
      <c r="BO647" s="6">
        <f>_xll.SNL.Clients.Office.Excel.Functions.SPG($D647, BO$1, $F647, "Options: Curr=USD, Mag=Actuals")</f>
        <v>34.214607542086</v>
      </c>
      <c r="BP647" s="6">
        <f>_xll.SNL.Clients.Office.Excel.Functions.SPG($D647, BP$1, $F647, "Options: Curr=USD, Mag=Actuals")</f>
        <v>33.935673707901998</v>
      </c>
      <c r="BQ647" s="6">
        <f>_xll.SNL.Clients.Office.Excel.Functions.SPG($D647, BQ$1, $F647, "Options: Curr=USD, Mag=Actuals")</f>
        <v>59.719825779290098</v>
      </c>
      <c r="BR647" s="6">
        <f>_xll.SNL.Clients.Office.Excel.Functions.SPG($D647, BR$1, $F647, "Options: Curr=USD, Mag=Actuals")</f>
        <v>11.894184401449801</v>
      </c>
      <c r="BS647" s="6">
        <f>_xll.SNL.Clients.Office.Excel.Functions.SPG($D647, BS$1, $F647, "Options: Curr=USD, Mag=Actuals")</f>
        <v>13.942126302316399</v>
      </c>
      <c r="BT647" s="6">
        <f>_xll.SNL.Clients.Office.Excel.Functions.SPG($D647, BT$1, $F647, "Options: Curr=USD, Mag=Actuals")</f>
        <v>15.973493903747</v>
      </c>
      <c r="BU647" s="6">
        <f>_xll.SNL.Clients.Office.Excel.Functions.SPG($D647, BU$1, $F647, "Options: Curr=USD, Mag=Actuals")</f>
        <v>0</v>
      </c>
      <c r="BV647" s="6">
        <f>_xll.SNL.Clients.Office.Excel.Functions.SPG($D647, BV$1, $F647, "Options: Curr=USD, Mag=Actuals")</f>
        <v>0</v>
      </c>
      <c r="BW647" s="6">
        <f>_xll.SNL.Clients.Office.Excel.Functions.SPG($D647, BW$1, $F647, "Options: Curr=USD, Mag=Actuals")</f>
        <v>0</v>
      </c>
      <c r="BX647" s="6">
        <f>_xll.SNL.Clients.Office.Excel.Functions.SPG($D647, BX$1, $F647, "Options: Curr=USD, Mag=Actuals")</f>
        <v>408651735928.83191</v>
      </c>
      <c r="BY647" s="6">
        <f>_xll.SNL.Clients.Office.Excel.Functions.SPG($D647, BY$1, $F647, "Options: Curr=USD, Mag=Actuals")</f>
        <v>28.043436934274901</v>
      </c>
      <c r="BZ647" s="6">
        <f>_xll.SNL.Clients.Office.Excel.Functions.SPG($D647, BZ$1, $F647, "Options: Curr=USD, Mag=Actuals")</f>
        <v>8356017933.9112673</v>
      </c>
      <c r="CA647" s="6" t="str">
        <f>_xll.SNL.Clients.Office.Excel.Functions.SPG($D647, CA$1, $F647, "Options: Curr=USD, Mag=Actuals")</f>
        <v>Nonperforming Loans</v>
      </c>
      <c r="CB647" s="6">
        <f>_xll.SNL.Clients.Office.Excel.Functions.SPG($D647, CB$1, $F647, "Options: Curr=USD, Mag=Actuals")</f>
        <v>1.2839527817794201</v>
      </c>
      <c r="CC647" s="6">
        <f>_xll.SNL.Clients.Office.Excel.Functions.SPG($D647, CC$1, $F647, "Options: Curr=USD, Mag=Actuals")</f>
        <v>11.8250281224165</v>
      </c>
      <c r="CD647" s="6">
        <f>_xll.SNL.Clients.Office.Excel.Functions.SPG($D647, CD$1, $F647, "Options: Curr=USD, Mag=Actuals")</f>
        <v>4.1649407144037899E-2</v>
      </c>
      <c r="CE647" s="6">
        <f>_xll.SNL.Clients.Office.Excel.Functions.SPG($D647, CE$1, $F647, "Options: Curr=USD, Mag=Actuals")</f>
        <v>3.6104065332255999</v>
      </c>
      <c r="CF647" s="6">
        <f>_xll.SNL.Clients.Office.Excel.Functions.SPG($D647, CF$1, $F647, "Options: Curr=USD, Mag=Actuals")</f>
        <v>0.77060973665473698</v>
      </c>
      <c r="CG647" s="6">
        <f>_xll.SNL.Clients.Office.Excel.Functions.SPG($D647, CG$1, $F647, "Options: Curr=USD, Mag=Actuals")</f>
        <v>1.54904010108547</v>
      </c>
    </row>
    <row r="648" spans="1:85" x14ac:dyDescent="0.3">
      <c r="A648" s="10" t="s">
        <v>89</v>
      </c>
      <c r="B648" s="10" t="s">
        <v>85</v>
      </c>
      <c r="C648" s="10" t="s">
        <v>3</v>
      </c>
      <c r="D648">
        <v>103042</v>
      </c>
      <c r="E648" s="10" t="s">
        <v>29</v>
      </c>
      <c r="F648" s="10" t="s">
        <v>6</v>
      </c>
      <c r="G648">
        <v>-111.04</v>
      </c>
      <c r="H648">
        <v>387.4</v>
      </c>
      <c r="I648">
        <v>498.44</v>
      </c>
      <c r="J648">
        <v>5963.14</v>
      </c>
      <c r="K648">
        <v>23795.86</v>
      </c>
      <c r="L648">
        <v>1.89</v>
      </c>
      <c r="M648">
        <v>10055.129999999999</v>
      </c>
      <c r="N648">
        <v>250.6</v>
      </c>
      <c r="O648">
        <v>5.42</v>
      </c>
      <c r="P648">
        <v>3.61</v>
      </c>
      <c r="Q648">
        <v>1</v>
      </c>
      <c r="R648">
        <v>1</v>
      </c>
      <c r="S648" t="str">
        <f>_xll.SNL.Clients.Office.Excel.Functions.SPG(D648, S$1, F648, "Options: Curr=USD, Mag=Actuals")</f>
        <v>Morgan Stanley (NYSE:MS)</v>
      </c>
      <c r="T648" t="str">
        <f>_xll.SNL.Clients.Office.Excel.Functions.SPG($D648, T$1, $F648, "Options: Curr=USD, Mag=Actuals")</f>
        <v>Morgan Stanley</v>
      </c>
      <c r="U648" s="6">
        <f>_xll.SNL.Clients.Office.Excel.Functions.SPG($D648, U$1, $F648, "Options: Curr=USD, Mag=Actuals")</f>
        <v>0</v>
      </c>
      <c r="V648" t="str">
        <f>_xll.SNL.Clients.Office.Excel.Functions.SPG($D648, V$1, $F648, "Options: Curr=USD, Mag=Actuals")</f>
        <v>NYSE:MS</v>
      </c>
      <c r="W648" t="str">
        <f>_xll.SNL.Clients.Office.Excel.Functions.SPG($D648, W$1, $F648, "Options: Curr=USD, Mag=Actuals")</f>
        <v>Investment Banks, Brokers and Capital Markets</v>
      </c>
      <c r="X648" s="6">
        <f>_xll.SNL.Clients.Office.Excel.Functions.SPG($D648, X$1, $F648, "Options: Curr=USD, Mag=Actuals")</f>
        <v>0</v>
      </c>
      <c r="Y648" s="6">
        <f>_xll.SNL.Clients.Office.Excel.Functions.SPG($D648, Y$1, $F648, "Options: Curr=USD, Mag=Actuals")</f>
        <v>0</v>
      </c>
      <c r="Z648" s="6">
        <f>_xll.SNL.Clients.Office.Excel.Functions.SPG($D648, Z$1, $F648, "Options: Curr=USD, Mag=Actuals")</f>
        <v>0</v>
      </c>
      <c r="AA648" s="6">
        <f>_xll.SNL.Clients.Office.Excel.Functions.SPG($D648, AA$1, $F648, "Options: Curr=USD, Mag=Actuals")</f>
        <v>0</v>
      </c>
      <c r="AB648" s="6">
        <f>_xll.SNL.Clients.Office.Excel.Functions.SPG($D648, AB$1, $F648, "Options: Curr=USD, Mag=Actuals")</f>
        <v>0</v>
      </c>
      <c r="AC648" s="6">
        <f>_xll.SNL.Clients.Office.Excel.Functions.SPG($D648, AC$1, $F648, "Options: Curr=USD, Mag=Actuals")</f>
        <v>0</v>
      </c>
      <c r="AD648" s="6">
        <f>_xll.SNL.Clients.Office.Excel.Functions.SPG($D648, AD$1, $F648, "Options: Curr=USD, Mag=Actuals")</f>
        <v>0</v>
      </c>
      <c r="AE648" s="6">
        <f>_xll.SNL.Clients.Office.Excel.Functions.SPG($D648, AE$1, $F648, "Options: Curr=USD, Mag=Actuals")</f>
        <v>0</v>
      </c>
      <c r="AF648" s="6">
        <f>_xll.SNL.Clients.Office.Excel.Functions.SPG($D648, AF$1, $F648, "Options: Curr=USD, Mag=Actuals")</f>
        <v>0</v>
      </c>
      <c r="AG648" s="6">
        <f>_xll.SNL.Clients.Office.Excel.Functions.SPG($D648, AG$1, $F648, "Options: Curr=USD, Mag=Actuals")</f>
        <v>0</v>
      </c>
      <c r="AH648" s="6">
        <f>_xll.SNL.Clients.Office.Excel.Functions.SPG($D648, AH$1, $F648, "Options: Curr=USD, Mag=Actuals")</f>
        <v>0</v>
      </c>
      <c r="AI648" s="6" t="str">
        <f>_xll.SNL.Clients.Office.Excel.Functions.SPG($D648, AI$1, $F648, "Options: Curr=USD, Mag=Actuals")</f>
        <v/>
      </c>
      <c r="AJ648" s="6" t="str">
        <f>_xll.SNL.Clients.Office.Excel.Functions.SPG($D648, AJ$1, $F648, "Options: Curr=USD, Mag=Actuals")</f>
        <v>#INVALID FUNCTION PARAMETER</v>
      </c>
      <c r="AK648" s="6" t="str">
        <f>_xll.SNL.Clients.Office.Excel.Functions.SPG($D648, AK$1, $F648, "Options: Curr=USD, Mag=Actuals")</f>
        <v>#INVALID FUNCTION PARAMETER</v>
      </c>
      <c r="AL648" s="6" t="str">
        <f>_xll.SNL.Clients.Office.Excel.Functions.SPG($D648, AL$1, $F648, "Options: Curr=USD, Mag=Actuals")</f>
        <v>#INVALID FUNCTION PARAMETER</v>
      </c>
      <c r="AM648" s="6" t="str">
        <f>_xll.SNL.Clients.Office.Excel.Functions.SPG($D648, AM$1, $F648, "Options: Curr=USD, Mag=Actuals")</f>
        <v>#INVALID FUNCTION PARAMETER</v>
      </c>
      <c r="AN648" s="6">
        <f>_xll.SNL.Clients.Office.Excel.Functions.SPG($D648, AN$1, $F648, "Options: Curr=USD, Mag=Actuals")</f>
        <v>0</v>
      </c>
      <c r="AO648" s="6">
        <f>_xll.SNL.Clients.Office.Excel.Functions.SPG($D648, AO$1, $F648, "Options: Curr=USD, Mag=Actuals")</f>
        <v>0</v>
      </c>
      <c r="AP648" s="6">
        <f>_xll.SNL.Clients.Office.Excel.Functions.SPG($D648, AP$1, $F648, "Options: Curr=USD, Mag=Actuals")</f>
        <v>0</v>
      </c>
      <c r="AQ648" s="6">
        <f>_xll.SNL.Clients.Office.Excel.Functions.SPG($D648, AQ$1, $F648, "Options: Curr=USD, Mag=Actuals")</f>
        <v>0</v>
      </c>
      <c r="AR648" s="6">
        <f>_xll.SNL.Clients.Office.Excel.Functions.SPG($D648, AR$1, $F648, "Options: Curr=USD, Mag=Actuals")</f>
        <v>0</v>
      </c>
      <c r="AS648" s="6">
        <f>_xll.SNL.Clients.Office.Excel.Functions.SPG($D648, AS$1, $F648, "Options: Curr=USD, Mag=Actuals")</f>
        <v>0</v>
      </c>
      <c r="AT648" s="6">
        <f>_xll.SNL.Clients.Office.Excel.Functions.SPG($D648, AT$1, $F648, "Options: Curr=USD, Mag=Actuals")</f>
        <v>0</v>
      </c>
      <c r="AU648" s="6">
        <f>_xll.SNL.Clients.Office.Excel.Functions.SPG($D648, AU$1, $F648, "Options: Curr=USD, Mag=Actuals")</f>
        <v>0</v>
      </c>
      <c r="AV648" s="6">
        <f>_xll.SNL.Clients.Office.Excel.Functions.SPG($D648, AV$1, $F648, "Options: Curr=USD, Mag=Actuals")</f>
        <v>0</v>
      </c>
      <c r="AW648" s="6">
        <f>_xll.SNL.Clients.Office.Excel.Functions.SPG($D648, AW$1, $F648, "Options: Curr=USD, Mag=Actuals")</f>
        <v>0</v>
      </c>
      <c r="AX648" s="6">
        <f>_xll.SNL.Clients.Office.Excel.Functions.SPG($D648, AX$1, $F648, "Options: Curr=USD, Mag=Actuals")</f>
        <v>0</v>
      </c>
      <c r="AY648" s="6">
        <f>_xll.SNL.Clients.Office.Excel.Functions.SPG($D648, AY$1, $F648, "Options: Curr=USD, Mag=Actuals")</f>
        <v>0</v>
      </c>
      <c r="AZ648" s="6">
        <f>_xll.SNL.Clients.Office.Excel.Functions.SPG($D648, AZ$1, $F648, "Options: Curr=USD, Mag=Actuals")</f>
        <v>0</v>
      </c>
      <c r="BA648" s="6">
        <f>_xll.SNL.Clients.Office.Excel.Functions.SPG($D648, BA$1, $F648, "Options: Curr=USD, Mag=Actuals")</f>
        <v>0</v>
      </c>
      <c r="BB648" s="6">
        <f>_xll.SNL.Clients.Office.Excel.Functions.SPG($D648, BB$1, $F648, "Options: Curr=USD, Mag=Actuals")</f>
        <v>0</v>
      </c>
      <c r="BC648" s="6">
        <f>_xll.SNL.Clients.Office.Excel.Functions.SPG($D648, BC$1, $F648, "Options: Curr=USD, Mag=Actuals")</f>
        <v>0</v>
      </c>
      <c r="BD648" s="6">
        <f>_xll.SNL.Clients.Office.Excel.Functions.SPG($D648, BD$1, $F648, "Options: Curr=USD, Mag=Actuals")</f>
        <v>0</v>
      </c>
      <c r="BE648" s="6">
        <f>_xll.SNL.Clients.Office.Excel.Functions.SPG($D648, BE$1, $F648, "Options: Curr=USD, Mag=Actuals")</f>
        <v>0</v>
      </c>
      <c r="BF648" s="6">
        <f>_xll.SNL.Clients.Office.Excel.Functions.SPG($D648, BF$1, $F648, "Options: Curr=USD, Mag=Actuals")</f>
        <v>0</v>
      </c>
      <c r="BG648" s="6">
        <f>_xll.SNL.Clients.Office.Excel.Functions.SPG($D648, BG$1, $F648, "Options: Curr=USD, Mag=Actuals")</f>
        <v>0</v>
      </c>
      <c r="BH648" s="6">
        <f>_xll.SNL.Clients.Office.Excel.Functions.SPG($D648, BH$1, $F648, "Options: Curr=USD, Mag=Actuals")</f>
        <v>0</v>
      </c>
      <c r="BI648" s="6">
        <f>_xll.SNL.Clients.Office.Excel.Functions.SPG($D648, BI$1, $F648, "Options: Curr=USD, Mag=Actuals")</f>
        <v>0</v>
      </c>
      <c r="BJ648" s="6">
        <f>_xll.SNL.Clients.Office.Excel.Functions.SPG($D648, BJ$1, $F648, "Options: Curr=USD, Mag=Actuals")</f>
        <v>0</v>
      </c>
      <c r="BK648" s="6">
        <f>_xll.SNL.Clients.Office.Excel.Functions.SPG($D648, BK$1, $F648, "Options: Curr=USD, Mag=Actuals")</f>
        <v>0</v>
      </c>
      <c r="BL648" s="6">
        <f>_xll.SNL.Clients.Office.Excel.Functions.SPG($D648, BL$1, $F648, "Options: Curr=USD, Mag=Actuals")</f>
        <v>0</v>
      </c>
      <c r="BM648" s="6">
        <f>_xll.SNL.Clients.Office.Excel.Functions.SPG($D648, BM$1, $F648, "Options: Curr=USD, Mag=Actuals")</f>
        <v>0</v>
      </c>
      <c r="BN648" s="6">
        <f>_xll.SNL.Clients.Office.Excel.Functions.SPG($D648, BN$1, $F648, "Options: Curr=USD, Mag=Actuals")</f>
        <v>0</v>
      </c>
      <c r="BO648" s="6">
        <f>_xll.SNL.Clients.Office.Excel.Functions.SPG($D648, BO$1, $F648, "Options: Curr=USD, Mag=Actuals")</f>
        <v>0</v>
      </c>
      <c r="BP648" s="6">
        <f>_xll.SNL.Clients.Office.Excel.Functions.SPG($D648, BP$1, $F648, "Options: Curr=USD, Mag=Actuals")</f>
        <v>0</v>
      </c>
      <c r="BQ648" s="6">
        <f>_xll.SNL.Clients.Office.Excel.Functions.SPG($D648, BQ$1, $F648, "Options: Curr=USD, Mag=Actuals")</f>
        <v>0</v>
      </c>
      <c r="BR648" s="6">
        <f>_xll.SNL.Clients.Office.Excel.Functions.SPG($D648, BR$1, $F648, "Options: Curr=USD, Mag=Actuals")</f>
        <v>0</v>
      </c>
      <c r="BS648" s="6">
        <f>_xll.SNL.Clients.Office.Excel.Functions.SPG($D648, BS$1, $F648, "Options: Curr=USD, Mag=Actuals")</f>
        <v>0</v>
      </c>
      <c r="BT648" s="6">
        <f>_xll.SNL.Clients.Office.Excel.Functions.SPG($D648, BT$1, $F648, "Options: Curr=USD, Mag=Actuals")</f>
        <v>0</v>
      </c>
      <c r="BU648" s="6">
        <f>_xll.SNL.Clients.Office.Excel.Functions.SPG($D648, BU$1, $F648, "Options: Curr=USD, Mag=Actuals")</f>
        <v>0</v>
      </c>
      <c r="BV648" s="6">
        <f>_xll.SNL.Clients.Office.Excel.Functions.SPG($D648, BV$1, $F648, "Options: Curr=USD, Mag=Actuals")</f>
        <v>0</v>
      </c>
      <c r="BW648" s="6">
        <f>_xll.SNL.Clients.Office.Excel.Functions.SPG($D648, BW$1, $F648, "Options: Curr=USD, Mag=Actuals")</f>
        <v>0</v>
      </c>
      <c r="BX648" s="6">
        <f>_xll.SNL.Clients.Office.Excel.Functions.SPG($D648, BX$1, $F648, "Options: Curr=USD, Mag=Actuals")</f>
        <v>0</v>
      </c>
      <c r="BY648" s="6">
        <f>_xll.SNL.Clients.Office.Excel.Functions.SPG($D648, BY$1, $F648, "Options: Curr=USD, Mag=Actuals")</f>
        <v>0</v>
      </c>
      <c r="BZ648" s="6">
        <f>_xll.SNL.Clients.Office.Excel.Functions.SPG($D648, BZ$1, $F648, "Options: Curr=USD, Mag=Actuals")</f>
        <v>0</v>
      </c>
      <c r="CA648" s="6" t="str">
        <f>_xll.SNL.Clients.Office.Excel.Functions.SPG($D648, CA$1, $F648, "Options: Curr=USD, Mag=Actuals")</f>
        <v/>
      </c>
      <c r="CB648" s="6">
        <f>_xll.SNL.Clients.Office.Excel.Functions.SPG($D648, CB$1, $F648, "Options: Curr=USD, Mag=Actuals")</f>
        <v>0</v>
      </c>
      <c r="CC648" s="6">
        <f>_xll.SNL.Clients.Office.Excel.Functions.SPG($D648, CC$1, $F648, "Options: Curr=USD, Mag=Actuals")</f>
        <v>0</v>
      </c>
      <c r="CD648" s="6">
        <f>_xll.SNL.Clients.Office.Excel.Functions.SPG($D648, CD$1, $F648, "Options: Curr=USD, Mag=Actuals")</f>
        <v>0</v>
      </c>
      <c r="CE648" s="6">
        <f>_xll.SNL.Clients.Office.Excel.Functions.SPG($D648, CE$1, $F648, "Options: Curr=USD, Mag=Actuals")</f>
        <v>0</v>
      </c>
      <c r="CF648" s="6">
        <f>_xll.SNL.Clients.Office.Excel.Functions.SPG($D648, CF$1, $F648, "Options: Curr=USD, Mag=Actuals")</f>
        <v>0</v>
      </c>
      <c r="CG648" s="6">
        <f>_xll.SNL.Clients.Office.Excel.Functions.SPG($D648, CG$1, $F648, "Options: Curr=USD, Mag=Actuals")</f>
        <v>0</v>
      </c>
    </row>
    <row r="649" spans="1:85" x14ac:dyDescent="0.3">
      <c r="A649" s="10" t="s">
        <v>89</v>
      </c>
      <c r="B649" s="10" t="s">
        <v>85</v>
      </c>
      <c r="C649" s="10" t="s">
        <v>3</v>
      </c>
      <c r="D649">
        <v>103042</v>
      </c>
      <c r="E649" s="10" t="s">
        <v>29</v>
      </c>
      <c r="F649" s="10" t="s">
        <v>50</v>
      </c>
      <c r="G649">
        <v>-76.94</v>
      </c>
      <c r="H649">
        <v>414.08</v>
      </c>
      <c r="I649">
        <v>491.02</v>
      </c>
      <c r="J649">
        <v>6158.13</v>
      </c>
      <c r="K649">
        <v>24249.74</v>
      </c>
      <c r="L649">
        <v>-0.11</v>
      </c>
      <c r="M649">
        <v>10044.24</v>
      </c>
      <c r="N649">
        <v>253.95</v>
      </c>
      <c r="O649">
        <v>4.22</v>
      </c>
      <c r="P649">
        <v>0.22</v>
      </c>
      <c r="Q649">
        <v>1</v>
      </c>
      <c r="R649">
        <v>1</v>
      </c>
      <c r="S649" t="str">
        <f>_xll.SNL.Clients.Office.Excel.Functions.SPG(D649, S$1, F649, "Options: Curr=USD, Mag=Actuals")</f>
        <v>Morgan Stanley (NYSE:MS)</v>
      </c>
      <c r="T649" t="str">
        <f>_xll.SNL.Clients.Office.Excel.Functions.SPG($D649, T$1, $F649, "Options: Curr=USD, Mag=Actuals")</f>
        <v>Morgan Stanley</v>
      </c>
      <c r="U649" s="6">
        <f>_xll.SNL.Clients.Office.Excel.Functions.SPG($D649, U$1, $F649, "Options: Curr=USD, Mag=Actuals")</f>
        <v>0</v>
      </c>
      <c r="V649" t="str">
        <f>_xll.SNL.Clients.Office.Excel.Functions.SPG($D649, V$1, $F649, "Options: Curr=USD, Mag=Actuals")</f>
        <v>NYSE:MS</v>
      </c>
      <c r="W649" t="str">
        <f>_xll.SNL.Clients.Office.Excel.Functions.SPG($D649, W$1, $F649, "Options: Curr=USD, Mag=Actuals")</f>
        <v>Investment Banks, Brokers and Capital Markets</v>
      </c>
      <c r="X649" s="6">
        <f>_xll.SNL.Clients.Office.Excel.Functions.SPG($D649, X$1, $F649, "Options: Curr=USD, Mag=Actuals")</f>
        <v>0</v>
      </c>
      <c r="Y649" s="6">
        <f>_xll.SNL.Clients.Office.Excel.Functions.SPG($D649, Y$1, $F649, "Options: Curr=USD, Mag=Actuals")</f>
        <v>0</v>
      </c>
      <c r="Z649" s="6">
        <f>_xll.SNL.Clients.Office.Excel.Functions.SPG($D649, Z$1, $F649, "Options: Curr=USD, Mag=Actuals")</f>
        <v>0</v>
      </c>
      <c r="AA649" s="6">
        <f>_xll.SNL.Clients.Office.Excel.Functions.SPG($D649, AA$1, $F649, "Options: Curr=USD, Mag=Actuals")</f>
        <v>0</v>
      </c>
      <c r="AB649" s="6">
        <f>_xll.SNL.Clients.Office.Excel.Functions.SPG($D649, AB$1, $F649, "Options: Curr=USD, Mag=Actuals")</f>
        <v>0</v>
      </c>
      <c r="AC649" s="6">
        <f>_xll.SNL.Clients.Office.Excel.Functions.SPG($D649, AC$1, $F649, "Options: Curr=USD, Mag=Actuals")</f>
        <v>0</v>
      </c>
      <c r="AD649" s="6">
        <f>_xll.SNL.Clients.Office.Excel.Functions.SPG($D649, AD$1, $F649, "Options: Curr=USD, Mag=Actuals")</f>
        <v>0</v>
      </c>
      <c r="AE649" s="6">
        <f>_xll.SNL.Clients.Office.Excel.Functions.SPG($D649, AE$1, $F649, "Options: Curr=USD, Mag=Actuals")</f>
        <v>0</v>
      </c>
      <c r="AF649" s="6">
        <f>_xll.SNL.Clients.Office.Excel.Functions.SPG($D649, AF$1, $F649, "Options: Curr=USD, Mag=Actuals")</f>
        <v>0</v>
      </c>
      <c r="AG649" s="6">
        <f>_xll.SNL.Clients.Office.Excel.Functions.SPG($D649, AG$1, $F649, "Options: Curr=USD, Mag=Actuals")</f>
        <v>0</v>
      </c>
      <c r="AH649" s="6">
        <f>_xll.SNL.Clients.Office.Excel.Functions.SPG($D649, AH$1, $F649, "Options: Curr=USD, Mag=Actuals")</f>
        <v>0</v>
      </c>
      <c r="AI649" s="6" t="str">
        <f>_xll.SNL.Clients.Office.Excel.Functions.SPG($D649, AI$1, $F649, "Options: Curr=USD, Mag=Actuals")</f>
        <v/>
      </c>
      <c r="AJ649" s="6" t="str">
        <f>_xll.SNL.Clients.Office.Excel.Functions.SPG($D649, AJ$1, $F649, "Options: Curr=USD, Mag=Actuals")</f>
        <v>#INVALID FUNCTION PARAMETER</v>
      </c>
      <c r="AK649" s="6" t="str">
        <f>_xll.SNL.Clients.Office.Excel.Functions.SPG($D649, AK$1, $F649, "Options: Curr=USD, Mag=Actuals")</f>
        <v>#INVALID FUNCTION PARAMETER</v>
      </c>
      <c r="AL649" s="6" t="str">
        <f>_xll.SNL.Clients.Office.Excel.Functions.SPG($D649, AL$1, $F649, "Options: Curr=USD, Mag=Actuals")</f>
        <v>#INVALID FUNCTION PARAMETER</v>
      </c>
      <c r="AM649" s="6" t="str">
        <f>_xll.SNL.Clients.Office.Excel.Functions.SPG($D649, AM$1, $F649, "Options: Curr=USD, Mag=Actuals")</f>
        <v>#INVALID FUNCTION PARAMETER</v>
      </c>
      <c r="AN649" s="6">
        <f>_xll.SNL.Clients.Office.Excel.Functions.SPG($D649, AN$1, $F649, "Options: Curr=USD, Mag=Actuals")</f>
        <v>0</v>
      </c>
      <c r="AO649" s="6">
        <f>_xll.SNL.Clients.Office.Excel.Functions.SPG($D649, AO$1, $F649, "Options: Curr=USD, Mag=Actuals")</f>
        <v>0</v>
      </c>
      <c r="AP649" s="6">
        <f>_xll.SNL.Clients.Office.Excel.Functions.SPG($D649, AP$1, $F649, "Options: Curr=USD, Mag=Actuals")</f>
        <v>0</v>
      </c>
      <c r="AQ649" s="6">
        <f>_xll.SNL.Clients.Office.Excel.Functions.SPG($D649, AQ$1, $F649, "Options: Curr=USD, Mag=Actuals")</f>
        <v>0</v>
      </c>
      <c r="AR649" s="6">
        <f>_xll.SNL.Clients.Office.Excel.Functions.SPG($D649, AR$1, $F649, "Options: Curr=USD, Mag=Actuals")</f>
        <v>0</v>
      </c>
      <c r="AS649" s="6">
        <f>_xll.SNL.Clients.Office.Excel.Functions.SPG($D649, AS$1, $F649, "Options: Curr=USD, Mag=Actuals")</f>
        <v>0</v>
      </c>
      <c r="AT649" s="6">
        <f>_xll.SNL.Clients.Office.Excel.Functions.SPG($D649, AT$1, $F649, "Options: Curr=USD, Mag=Actuals")</f>
        <v>0</v>
      </c>
      <c r="AU649" s="6">
        <f>_xll.SNL.Clients.Office.Excel.Functions.SPG($D649, AU$1, $F649, "Options: Curr=USD, Mag=Actuals")</f>
        <v>0</v>
      </c>
      <c r="AV649" s="6">
        <f>_xll.SNL.Clients.Office.Excel.Functions.SPG($D649, AV$1, $F649, "Options: Curr=USD, Mag=Actuals")</f>
        <v>0</v>
      </c>
      <c r="AW649" s="6">
        <f>_xll.SNL.Clients.Office.Excel.Functions.SPG($D649, AW$1, $F649, "Options: Curr=USD, Mag=Actuals")</f>
        <v>0</v>
      </c>
      <c r="AX649" s="6">
        <f>_xll.SNL.Clients.Office.Excel.Functions.SPG($D649, AX$1, $F649, "Options: Curr=USD, Mag=Actuals")</f>
        <v>0</v>
      </c>
      <c r="AY649" s="6">
        <f>_xll.SNL.Clients.Office.Excel.Functions.SPG($D649, AY$1, $F649, "Options: Curr=USD, Mag=Actuals")</f>
        <v>0</v>
      </c>
      <c r="AZ649" s="6">
        <f>_xll.SNL.Clients.Office.Excel.Functions.SPG($D649, AZ$1, $F649, "Options: Curr=USD, Mag=Actuals")</f>
        <v>0</v>
      </c>
      <c r="BA649" s="6">
        <f>_xll.SNL.Clients.Office.Excel.Functions.SPG($D649, BA$1, $F649, "Options: Curr=USD, Mag=Actuals")</f>
        <v>0</v>
      </c>
      <c r="BB649" s="6">
        <f>_xll.SNL.Clients.Office.Excel.Functions.SPG($D649, BB$1, $F649, "Options: Curr=USD, Mag=Actuals")</f>
        <v>0</v>
      </c>
      <c r="BC649" s="6">
        <f>_xll.SNL.Clients.Office.Excel.Functions.SPG($D649, BC$1, $F649, "Options: Curr=USD, Mag=Actuals")</f>
        <v>0</v>
      </c>
      <c r="BD649" s="6">
        <f>_xll.SNL.Clients.Office.Excel.Functions.SPG($D649, BD$1, $F649, "Options: Curr=USD, Mag=Actuals")</f>
        <v>0</v>
      </c>
      <c r="BE649" s="6">
        <f>_xll.SNL.Clients.Office.Excel.Functions.SPG($D649, BE$1, $F649, "Options: Curr=USD, Mag=Actuals")</f>
        <v>0</v>
      </c>
      <c r="BF649" s="6">
        <f>_xll.SNL.Clients.Office.Excel.Functions.SPG($D649, BF$1, $F649, "Options: Curr=USD, Mag=Actuals")</f>
        <v>0</v>
      </c>
      <c r="BG649" s="6">
        <f>_xll.SNL.Clients.Office.Excel.Functions.SPG($D649, BG$1, $F649, "Options: Curr=USD, Mag=Actuals")</f>
        <v>0</v>
      </c>
      <c r="BH649" s="6">
        <f>_xll.SNL.Clients.Office.Excel.Functions.SPG($D649, BH$1, $F649, "Options: Curr=USD, Mag=Actuals")</f>
        <v>0</v>
      </c>
      <c r="BI649" s="6">
        <f>_xll.SNL.Clients.Office.Excel.Functions.SPG($D649, BI$1, $F649, "Options: Curr=USD, Mag=Actuals")</f>
        <v>0</v>
      </c>
      <c r="BJ649" s="6">
        <f>_xll.SNL.Clients.Office.Excel.Functions.SPG($D649, BJ$1, $F649, "Options: Curr=USD, Mag=Actuals")</f>
        <v>0</v>
      </c>
      <c r="BK649" s="6">
        <f>_xll.SNL.Clients.Office.Excel.Functions.SPG($D649, BK$1, $F649, "Options: Curr=USD, Mag=Actuals")</f>
        <v>0</v>
      </c>
      <c r="BL649" s="6">
        <f>_xll.SNL.Clients.Office.Excel.Functions.SPG($D649, BL$1, $F649, "Options: Curr=USD, Mag=Actuals")</f>
        <v>0</v>
      </c>
      <c r="BM649" s="6">
        <f>_xll.SNL.Clients.Office.Excel.Functions.SPG($D649, BM$1, $F649, "Options: Curr=USD, Mag=Actuals")</f>
        <v>0</v>
      </c>
      <c r="BN649" s="6">
        <f>_xll.SNL.Clients.Office.Excel.Functions.SPG($D649, BN$1, $F649, "Options: Curr=USD, Mag=Actuals")</f>
        <v>0</v>
      </c>
      <c r="BO649" s="6">
        <f>_xll.SNL.Clients.Office.Excel.Functions.SPG($D649, BO$1, $F649, "Options: Curr=USD, Mag=Actuals")</f>
        <v>0</v>
      </c>
      <c r="BP649" s="6">
        <f>_xll.SNL.Clients.Office.Excel.Functions.SPG($D649, BP$1, $F649, "Options: Curr=USD, Mag=Actuals")</f>
        <v>0</v>
      </c>
      <c r="BQ649" s="6">
        <f>_xll.SNL.Clients.Office.Excel.Functions.SPG($D649, BQ$1, $F649, "Options: Curr=USD, Mag=Actuals")</f>
        <v>0</v>
      </c>
      <c r="BR649" s="6">
        <f>_xll.SNL.Clients.Office.Excel.Functions.SPG($D649, BR$1, $F649, "Options: Curr=USD, Mag=Actuals")</f>
        <v>0</v>
      </c>
      <c r="BS649" s="6">
        <f>_xll.SNL.Clients.Office.Excel.Functions.SPG($D649, BS$1, $F649, "Options: Curr=USD, Mag=Actuals")</f>
        <v>0</v>
      </c>
      <c r="BT649" s="6">
        <f>_xll.SNL.Clients.Office.Excel.Functions.SPG($D649, BT$1, $F649, "Options: Curr=USD, Mag=Actuals")</f>
        <v>0</v>
      </c>
      <c r="BU649" s="6">
        <f>_xll.SNL.Clients.Office.Excel.Functions.SPG($D649, BU$1, $F649, "Options: Curr=USD, Mag=Actuals")</f>
        <v>0</v>
      </c>
      <c r="BV649" s="6">
        <f>_xll.SNL.Clients.Office.Excel.Functions.SPG($D649, BV$1, $F649, "Options: Curr=USD, Mag=Actuals")</f>
        <v>0</v>
      </c>
      <c r="BW649" s="6">
        <f>_xll.SNL.Clients.Office.Excel.Functions.SPG($D649, BW$1, $F649, "Options: Curr=USD, Mag=Actuals")</f>
        <v>0</v>
      </c>
      <c r="BX649" s="6">
        <f>_xll.SNL.Clients.Office.Excel.Functions.SPG($D649, BX$1, $F649, "Options: Curr=USD, Mag=Actuals")</f>
        <v>0</v>
      </c>
      <c r="BY649" s="6">
        <f>_xll.SNL.Clients.Office.Excel.Functions.SPG($D649, BY$1, $F649, "Options: Curr=USD, Mag=Actuals")</f>
        <v>0</v>
      </c>
      <c r="BZ649" s="6">
        <f>_xll.SNL.Clients.Office.Excel.Functions.SPG($D649, BZ$1, $F649, "Options: Curr=USD, Mag=Actuals")</f>
        <v>0</v>
      </c>
      <c r="CA649" s="6" t="str">
        <f>_xll.SNL.Clients.Office.Excel.Functions.SPG($D649, CA$1, $F649, "Options: Curr=USD, Mag=Actuals")</f>
        <v/>
      </c>
      <c r="CB649" s="6">
        <f>_xll.SNL.Clients.Office.Excel.Functions.SPG($D649, CB$1, $F649, "Options: Curr=USD, Mag=Actuals")</f>
        <v>0</v>
      </c>
      <c r="CC649" s="6">
        <f>_xll.SNL.Clients.Office.Excel.Functions.SPG($D649, CC$1, $F649, "Options: Curr=USD, Mag=Actuals")</f>
        <v>0</v>
      </c>
      <c r="CD649" s="6">
        <f>_xll.SNL.Clients.Office.Excel.Functions.SPG($D649, CD$1, $F649, "Options: Curr=USD, Mag=Actuals")</f>
        <v>0</v>
      </c>
      <c r="CE649" s="6">
        <f>_xll.SNL.Clients.Office.Excel.Functions.SPG($D649, CE$1, $F649, "Options: Curr=USD, Mag=Actuals")</f>
        <v>0</v>
      </c>
      <c r="CF649" s="6">
        <f>_xll.SNL.Clients.Office.Excel.Functions.SPG($D649, CF$1, $F649, "Options: Curr=USD, Mag=Actuals")</f>
        <v>0</v>
      </c>
      <c r="CG649" s="6">
        <f>_xll.SNL.Clients.Office.Excel.Functions.SPG($D649, CG$1, $F649, "Options: Curr=USD, Mag=Actuals")</f>
        <v>0</v>
      </c>
    </row>
    <row r="650" spans="1:85" x14ac:dyDescent="0.3">
      <c r="A650" s="10" t="s">
        <v>89</v>
      </c>
      <c r="B650" s="10" t="s">
        <v>85</v>
      </c>
      <c r="C650" s="10" t="s">
        <v>3</v>
      </c>
      <c r="D650">
        <v>103042</v>
      </c>
      <c r="E650" s="10" t="s">
        <v>29</v>
      </c>
      <c r="F650" s="10" t="s">
        <v>51</v>
      </c>
      <c r="G650">
        <v>-96.9</v>
      </c>
      <c r="H650">
        <v>439.63</v>
      </c>
      <c r="I650">
        <v>536.53</v>
      </c>
      <c r="J650">
        <v>6520.33</v>
      </c>
      <c r="K650">
        <v>25335.77</v>
      </c>
      <c r="L650">
        <v>3.52</v>
      </c>
      <c r="M650">
        <v>10398.049999999999</v>
      </c>
      <c r="N650">
        <v>257.36</v>
      </c>
      <c r="O650">
        <v>3.04</v>
      </c>
      <c r="P650">
        <v>0.56999999999999995</v>
      </c>
      <c r="Q650">
        <v>1</v>
      </c>
      <c r="R650">
        <v>1</v>
      </c>
      <c r="S650" t="str">
        <f>_xll.SNL.Clients.Office.Excel.Functions.SPG(D650, S$1, F650, "Options: Curr=USD, Mag=Actuals")</f>
        <v>Morgan Stanley (NYSE:MS)</v>
      </c>
      <c r="T650" t="str">
        <f>_xll.SNL.Clients.Office.Excel.Functions.SPG($D650, T$1, $F650, "Options: Curr=USD, Mag=Actuals")</f>
        <v>Morgan Stanley</v>
      </c>
      <c r="U650" s="6">
        <f>_xll.SNL.Clients.Office.Excel.Functions.SPG($D650, U$1, $F650, "Options: Curr=USD, Mag=Actuals")</f>
        <v>0</v>
      </c>
      <c r="V650" t="str">
        <f>_xll.SNL.Clients.Office.Excel.Functions.SPG($D650, V$1, $F650, "Options: Curr=USD, Mag=Actuals")</f>
        <v>NYSE:MS</v>
      </c>
      <c r="W650" t="str">
        <f>_xll.SNL.Clients.Office.Excel.Functions.SPG($D650, W$1, $F650, "Options: Curr=USD, Mag=Actuals")</f>
        <v>Investment Banks, Brokers and Capital Markets</v>
      </c>
      <c r="X650" s="6">
        <f>_xll.SNL.Clients.Office.Excel.Functions.SPG($D650, X$1, $F650, "Options: Curr=USD, Mag=Actuals")</f>
        <v>7332000000</v>
      </c>
      <c r="Y650" s="6">
        <f>_xll.SNL.Clients.Office.Excel.Functions.SPG($D650, Y$1, $F650, "Options: Curr=USD, Mag=Actuals")</f>
        <v>0</v>
      </c>
      <c r="Z650" s="6">
        <f>_xll.SNL.Clients.Office.Excel.Functions.SPG($D650, Z$1, $F650, "Options: Curr=USD, Mag=Actuals")</f>
        <v>6892000000</v>
      </c>
      <c r="AA650" s="6">
        <f>_xll.SNL.Clients.Office.Excel.Functions.SPG($D650, AA$1, $F650, "Options: Curr=USD, Mag=Actuals")</f>
        <v>923000000</v>
      </c>
      <c r="AB650" s="6">
        <f>_xll.SNL.Clients.Office.Excel.Functions.SPG($D650, AB$1, $F650, "Options: Curr=USD, Mag=Actuals")</f>
        <v>0</v>
      </c>
      <c r="AC650" s="6">
        <f>_xll.SNL.Clients.Office.Excel.Functions.SPG($D650, AC$1, $F650, "Options: Curr=USD, Mag=Actuals")</f>
        <v>0</v>
      </c>
      <c r="AD650" s="6">
        <f>_xll.SNL.Clients.Office.Excel.Functions.SPG($D650, AD$1, $F650, "Options: Curr=USD, Mag=Actuals")</f>
        <v>0</v>
      </c>
      <c r="AE650" s="6">
        <f>_xll.SNL.Clients.Office.Excel.Functions.SPG($D650, AE$1, $F650, "Options: Curr=USD, Mag=Actuals")</f>
        <v>0</v>
      </c>
      <c r="AF650" s="6">
        <f>_xll.SNL.Clients.Office.Excel.Functions.SPG($D650, AF$1, $F650, "Options: Curr=USD, Mag=Actuals")</f>
        <v>137503000000</v>
      </c>
      <c r="AG650" s="6">
        <f>_xll.SNL.Clients.Office.Excel.Functions.SPG($D650, AG$1, $F650, "Options: Curr=USD, Mag=Actuals")</f>
        <v>0</v>
      </c>
      <c r="AH650" s="6">
        <f>_xll.SNL.Clients.Office.Excel.Functions.SPG($D650, AH$1, $F650, "Options: Curr=USD, Mag=Actuals")</f>
        <v>5858000000</v>
      </c>
      <c r="AI650" s="6">
        <f>_xll.SNL.Clients.Office.Excel.Functions.SPG($D650, AI$1, $F650, "Options: Curr=USD, Mag=Actuals")</f>
        <v>33938</v>
      </c>
      <c r="AJ650" s="6" t="str">
        <f>_xll.SNL.Clients.Office.Excel.Functions.SPG($D650, AJ$1, $F650, "Options: Curr=USD, Mag=Actuals")</f>
        <v>#INVALID FUNCTION PARAMETER</v>
      </c>
      <c r="AK650" s="6" t="str">
        <f>_xll.SNL.Clients.Office.Excel.Functions.SPG($D650, AK$1, $F650, "Options: Curr=USD, Mag=Actuals")</f>
        <v>#INVALID FUNCTION PARAMETER</v>
      </c>
      <c r="AL650" s="6" t="str">
        <f>_xll.SNL.Clients.Office.Excel.Functions.SPG($D650, AL$1, $F650, "Options: Curr=USD, Mag=Actuals")</f>
        <v>#INVALID FUNCTION PARAMETER</v>
      </c>
      <c r="AM650" s="6" t="str">
        <f>_xll.SNL.Clients.Office.Excel.Functions.SPG($D650, AM$1, $F650, "Options: Curr=USD, Mag=Actuals")</f>
        <v>#INVALID FUNCTION PARAMETER</v>
      </c>
      <c r="AN650" s="6">
        <f>_xll.SNL.Clients.Office.Excel.Functions.SPG($D650, AN$1, $F650, "Options: Curr=USD, Mag=Actuals")</f>
        <v>137503000000</v>
      </c>
      <c r="AO650" s="6">
        <f>_xll.SNL.Clients.Office.Excel.Functions.SPG($D650, AO$1, $F650, "Options: Curr=USD, Mag=Actuals")</f>
        <v>0</v>
      </c>
      <c r="AP650" s="6">
        <f>_xll.SNL.Clients.Office.Excel.Functions.SPG($D650, AP$1, $F650, "Options: Curr=USD, Mag=Actuals")</f>
        <v>0</v>
      </c>
      <c r="AQ650" s="6">
        <f>_xll.SNL.Clients.Office.Excel.Functions.SPG($D650, AQ$1, $F650, "Options: Curr=USD, Mag=Actuals")</f>
        <v>5858000000</v>
      </c>
      <c r="AR650" s="6">
        <f>_xll.SNL.Clients.Office.Excel.Functions.SPG($D650, AR$1, $F650, "Options: Curr=USD, Mag=Actuals")</f>
        <v>5858000000</v>
      </c>
      <c r="AS650" s="6">
        <f>_xll.SNL.Clients.Office.Excel.Functions.SPG($D650, AS$1, $F650, "Options: Curr=USD, Mag=Actuals")</f>
        <v>0</v>
      </c>
      <c r="AT650" s="6">
        <f>_xll.SNL.Clients.Office.Excel.Functions.SPG($D650, AT$1, $F650, "Options: Curr=USD, Mag=Actuals")</f>
        <v>0</v>
      </c>
      <c r="AU650" s="6">
        <f>_xll.SNL.Clients.Office.Excel.Functions.SPG($D650, AU$1, $F650, "Options: Curr=USD, Mag=Actuals")</f>
        <v>0</v>
      </c>
      <c r="AV650" s="6">
        <f>_xll.SNL.Clients.Office.Excel.Functions.SPG($D650, AV$1, $F650, "Options: Curr=USD, Mag=Actuals")</f>
        <v>4.2602706850032401</v>
      </c>
      <c r="AW650" s="6">
        <f>_xll.SNL.Clients.Office.Excel.Functions.SPG($D650, AW$1, $F650, "Options: Curr=USD, Mag=Actuals")</f>
        <v>0</v>
      </c>
      <c r="AX650" s="6">
        <f>_xll.SNL.Clients.Office.Excel.Functions.SPG($D650, AX$1, $F650, "Options: Curr=USD, Mag=Actuals")</f>
        <v>923000000</v>
      </c>
      <c r="AY650" s="6">
        <f>_xll.SNL.Clients.Office.Excel.Functions.SPG($D650, AY$1, $F650, "Options: Curr=USD, Mag=Actuals")</f>
        <v>923000000</v>
      </c>
      <c r="AZ650" s="6">
        <f>_xll.SNL.Clients.Office.Excel.Functions.SPG($D650, AZ$1, $F650, "Options: Curr=USD, Mag=Actuals")</f>
        <v>0</v>
      </c>
      <c r="BA650" s="6">
        <f>_xll.SNL.Clients.Office.Excel.Functions.SPG($D650, BA$1, $F650, "Options: Curr=USD, Mag=Actuals")</f>
        <v>0</v>
      </c>
      <c r="BB650" s="6">
        <f>_xll.SNL.Clients.Office.Excel.Functions.SPG($D650, BB$1, $F650, "Options: Curr=USD, Mag=Actuals")</f>
        <v>0</v>
      </c>
      <c r="BC650" s="6">
        <f>_xll.SNL.Clients.Office.Excel.Functions.SPG($D650, BC$1, $F650, "Options: Curr=USD, Mag=Actuals")</f>
        <v>0</v>
      </c>
      <c r="BD650" s="6">
        <f>_xll.SNL.Clients.Office.Excel.Functions.SPG($D650, BD$1, $F650, "Options: Curr=USD, Mag=Actuals")</f>
        <v>0</v>
      </c>
      <c r="BE650" s="6">
        <f>_xll.SNL.Clients.Office.Excel.Functions.SPG($D650, BE$1, $F650, "Options: Curr=USD, Mag=Actuals")</f>
        <v>0</v>
      </c>
      <c r="BF650" s="6">
        <f>_xll.SNL.Clients.Office.Excel.Functions.SPG($D650, BF$1, $F650, "Options: Curr=USD, Mag=Actuals")</f>
        <v>0</v>
      </c>
      <c r="BG650" s="6">
        <f>_xll.SNL.Clients.Office.Excel.Functions.SPG($D650, BG$1, $F650, "Options: Curr=USD, Mag=Actuals")</f>
        <v>0</v>
      </c>
      <c r="BH650" s="6">
        <f>_xll.SNL.Clients.Office.Excel.Functions.SPG($D650, BH$1, $F650, "Options: Curr=USD, Mag=Actuals")</f>
        <v>0</v>
      </c>
      <c r="BI650" s="6">
        <f>_xll.SNL.Clients.Office.Excel.Functions.SPG($D650, BI$1, $F650, "Options: Curr=USD, Mag=Actuals")</f>
        <v>0</v>
      </c>
      <c r="BJ650" s="6">
        <f>_xll.SNL.Clients.Office.Excel.Functions.SPG($D650, BJ$1, $F650, "Options: Curr=USD, Mag=Actuals")</f>
        <v>0</v>
      </c>
      <c r="BK650" s="6">
        <f>_xll.SNL.Clients.Office.Excel.Functions.SPG($D650, BK$1, $F650, "Options: Curr=USD, Mag=Actuals")</f>
        <v>0</v>
      </c>
      <c r="BL650" s="6">
        <f>_xll.SNL.Clients.Office.Excel.Functions.SPG($D650, BL$1, $F650, "Options: Curr=USD, Mag=Actuals")</f>
        <v>0</v>
      </c>
      <c r="BM650" s="6">
        <f>_xll.SNL.Clients.Office.Excel.Functions.SPG($D650, BM$1, $F650, "Options: Curr=USD, Mag=Actuals")</f>
        <v>0</v>
      </c>
      <c r="BN650" s="6">
        <f>_xll.SNL.Clients.Office.Excel.Functions.SPG($D650, BN$1, $F650, "Options: Curr=USD, Mag=Actuals")</f>
        <v>0</v>
      </c>
      <c r="BO650" s="6">
        <f>_xll.SNL.Clients.Office.Excel.Functions.SPG($D650, BO$1, $F650, "Options: Curr=USD, Mag=Actuals")</f>
        <v>0</v>
      </c>
      <c r="BP650" s="6">
        <f>_xll.SNL.Clients.Office.Excel.Functions.SPG($D650, BP$1, $F650, "Options: Curr=USD, Mag=Actuals")</f>
        <v>0</v>
      </c>
      <c r="BQ650" s="6">
        <f>_xll.SNL.Clients.Office.Excel.Functions.SPG($D650, BQ$1, $F650, "Options: Curr=USD, Mag=Actuals")</f>
        <v>0</v>
      </c>
      <c r="BR650" s="6">
        <f>_xll.SNL.Clients.Office.Excel.Functions.SPG($D650, BR$1, $F650, "Options: Curr=USD, Mag=Actuals")</f>
        <v>0</v>
      </c>
      <c r="BS650" s="6">
        <f>_xll.SNL.Clients.Office.Excel.Functions.SPG($D650, BS$1, $F650, "Options: Curr=USD, Mag=Actuals")</f>
        <v>0</v>
      </c>
      <c r="BT650" s="6">
        <f>_xll.SNL.Clients.Office.Excel.Functions.SPG($D650, BT$1, $F650, "Options: Curr=USD, Mag=Actuals")</f>
        <v>0</v>
      </c>
      <c r="BU650" s="6">
        <f>_xll.SNL.Clients.Office.Excel.Functions.SPG($D650, BU$1, $F650, "Options: Curr=USD, Mag=Actuals")</f>
        <v>0</v>
      </c>
      <c r="BV650" s="6">
        <f>_xll.SNL.Clients.Office.Excel.Functions.SPG($D650, BV$1, $F650, "Options: Curr=USD, Mag=Actuals")</f>
        <v>0</v>
      </c>
      <c r="BW650" s="6">
        <f>_xll.SNL.Clients.Office.Excel.Functions.SPG($D650, BW$1, $F650, "Options: Curr=USD, Mag=Actuals")</f>
        <v>0</v>
      </c>
      <c r="BX650" s="6">
        <f>_xll.SNL.Clients.Office.Excel.Functions.SPG($D650, BX$1, $F650, "Options: Curr=USD, Mag=Actuals")</f>
        <v>0</v>
      </c>
      <c r="BY650" s="6">
        <f>_xll.SNL.Clients.Office.Excel.Functions.SPG($D650, BY$1, $F650, "Options: Curr=USD, Mag=Actuals")</f>
        <v>0</v>
      </c>
      <c r="BZ650" s="6">
        <f>_xll.SNL.Clients.Office.Excel.Functions.SPG($D650, BZ$1, $F650, "Options: Curr=USD, Mag=Actuals")</f>
        <v>0</v>
      </c>
      <c r="CA650" s="6" t="str">
        <f>_xll.SNL.Clients.Office.Excel.Functions.SPG($D650, CA$1, $F650, "Options: Curr=USD, Mag=Actuals")</f>
        <v/>
      </c>
      <c r="CB650" s="6">
        <f>_xll.SNL.Clients.Office.Excel.Functions.SPG($D650, CB$1, $F650, "Options: Curr=USD, Mag=Actuals")</f>
        <v>0</v>
      </c>
      <c r="CC650" s="6">
        <f>_xll.SNL.Clients.Office.Excel.Functions.SPG($D650, CC$1, $F650, "Options: Curr=USD, Mag=Actuals")</f>
        <v>0</v>
      </c>
      <c r="CD650" s="6">
        <f>_xll.SNL.Clients.Office.Excel.Functions.SPG($D650, CD$1, $F650, "Options: Curr=USD, Mag=Actuals")</f>
        <v>0</v>
      </c>
      <c r="CE650" s="6">
        <f>_xll.SNL.Clients.Office.Excel.Functions.SPG($D650, CE$1, $F650, "Options: Curr=USD, Mag=Actuals")</f>
        <v>0</v>
      </c>
      <c r="CF650" s="6">
        <f>_xll.SNL.Clients.Office.Excel.Functions.SPG($D650, CF$1, $F650, "Options: Curr=USD, Mag=Actuals")</f>
        <v>0</v>
      </c>
      <c r="CG650" s="6">
        <f>_xll.SNL.Clients.Office.Excel.Functions.SPG($D650, CG$1, $F650, "Options: Curr=USD, Mag=Actuals")</f>
        <v>0</v>
      </c>
    </row>
    <row r="651" spans="1:85" x14ac:dyDescent="0.3">
      <c r="A651" s="10" t="s">
        <v>89</v>
      </c>
      <c r="B651" s="10" t="s">
        <v>85</v>
      </c>
      <c r="C651" s="10" t="s">
        <v>3</v>
      </c>
      <c r="D651">
        <v>103042</v>
      </c>
      <c r="E651" s="10" t="s">
        <v>29</v>
      </c>
      <c r="F651" s="10" t="s">
        <v>52</v>
      </c>
      <c r="G651">
        <v>-132.44999999999999</v>
      </c>
      <c r="H651">
        <v>456.94</v>
      </c>
      <c r="I651">
        <v>589.39</v>
      </c>
      <c r="J651">
        <v>6858.56</v>
      </c>
      <c r="K651">
        <v>26309.46</v>
      </c>
      <c r="L651">
        <v>2.75</v>
      </c>
      <c r="M651">
        <v>10684.18</v>
      </c>
      <c r="N651">
        <v>260.69</v>
      </c>
      <c r="O651">
        <v>2.97</v>
      </c>
      <c r="P651">
        <v>1.47</v>
      </c>
      <c r="Q651">
        <v>1</v>
      </c>
      <c r="R651">
        <v>1</v>
      </c>
      <c r="S651" t="str">
        <f>_xll.SNL.Clients.Office.Excel.Functions.SPG(D651, S$1, F651, "Options: Curr=USD, Mag=Actuals")</f>
        <v>Morgan Stanley (NYSE:MS)</v>
      </c>
      <c r="T651" t="str">
        <f>_xll.SNL.Clients.Office.Excel.Functions.SPG($D651, T$1, $F651, "Options: Curr=USD, Mag=Actuals")</f>
        <v>Morgan Stanley</v>
      </c>
      <c r="U651" s="6">
        <f>_xll.SNL.Clients.Office.Excel.Functions.SPG($D651, U$1, $F651, "Options: Curr=USD, Mag=Actuals")</f>
        <v>27662300000</v>
      </c>
      <c r="V651" t="str">
        <f>_xll.SNL.Clients.Office.Excel.Functions.SPG($D651, V$1, $F651, "Options: Curr=USD, Mag=Actuals")</f>
        <v>NYSE:MS</v>
      </c>
      <c r="W651" t="str">
        <f>_xll.SNL.Clients.Office.Excel.Functions.SPG($D651, W$1, $F651, "Options: Curr=USD, Mag=Actuals")</f>
        <v>Investment Banks, Brokers and Capital Markets</v>
      </c>
      <c r="X651" s="6">
        <f>_xll.SNL.Clients.Office.Excel.Functions.SPG($D651, X$1, $F651, "Options: Curr=USD, Mag=Actuals")</f>
        <v>9032000000</v>
      </c>
      <c r="Y651" s="6">
        <f>_xll.SNL.Clients.Office.Excel.Functions.SPG($D651, Y$1, $F651, "Options: Curr=USD, Mag=Actuals")</f>
        <v>0</v>
      </c>
      <c r="Z651" s="6">
        <f>_xll.SNL.Clients.Office.Excel.Functions.SPG($D651, Z$1, $F651, "Options: Curr=USD, Mag=Actuals")</f>
        <v>7795000000</v>
      </c>
      <c r="AA651" s="6">
        <f>_xll.SNL.Clients.Office.Excel.Functions.SPG($D651, AA$1, $F651, "Options: Curr=USD, Mag=Actuals")</f>
        <v>1372000000</v>
      </c>
      <c r="AB651" s="6">
        <f>_xll.SNL.Clients.Office.Excel.Functions.SPG($D651, AB$1, $F651, "Options: Curr=USD, Mag=Actuals")</f>
        <v>1.1000000000000001</v>
      </c>
      <c r="AC651" s="6">
        <f>_xll.SNL.Clients.Office.Excel.Functions.SPG($D651, AC$1, $F651, "Options: Curr=USD, Mag=Actuals")</f>
        <v>0</v>
      </c>
      <c r="AD651" s="6">
        <f>_xll.SNL.Clients.Office.Excel.Functions.SPG($D651, AD$1, $F651, "Options: Curr=USD, Mag=Actuals")</f>
        <v>0.91765823250463197</v>
      </c>
      <c r="AE651" s="6">
        <f>_xll.SNL.Clients.Office.Excel.Functions.SPG($D651, AE$1, $F651, "Options: Curr=USD, Mag=Actuals")</f>
        <v>20.681338558938801</v>
      </c>
      <c r="AF651" s="6">
        <f>_xll.SNL.Clients.Office.Excel.Functions.SPG($D651, AF$1, $F651, "Options: Curr=USD, Mag=Actuals")</f>
        <v>161519000000</v>
      </c>
      <c r="AG651" s="6">
        <f>_xll.SNL.Clients.Office.Excel.Functions.SPG($D651, AG$1, $F651, "Options: Curr=USD, Mag=Actuals")</f>
        <v>0</v>
      </c>
      <c r="AH651" s="6">
        <f>_xll.SNL.Clients.Office.Excel.Functions.SPG($D651, AH$1, $F651, "Options: Curr=USD, Mag=Actuals")</f>
        <v>7410000000</v>
      </c>
      <c r="AI651" s="6">
        <f>_xll.SNL.Clients.Office.Excel.Functions.SPG($D651, AI$1, $F651, "Options: Curr=USD, Mag=Actuals")</f>
        <v>34303</v>
      </c>
      <c r="AJ651" s="6" t="str">
        <f>_xll.SNL.Clients.Office.Excel.Functions.SPG($D651, AJ$1, $F651, "Options: Curr=USD, Mag=Actuals")</f>
        <v>#INVALID FUNCTION PARAMETER</v>
      </c>
      <c r="AK651" s="6" t="str">
        <f>_xll.SNL.Clients.Office.Excel.Functions.SPG($D651, AK$1, $F651, "Options: Curr=USD, Mag=Actuals")</f>
        <v>#INVALID FUNCTION PARAMETER</v>
      </c>
      <c r="AL651" s="6" t="str">
        <f>_xll.SNL.Clients.Office.Excel.Functions.SPG($D651, AL$1, $F651, "Options: Curr=USD, Mag=Actuals")</f>
        <v>#INVALID FUNCTION PARAMETER</v>
      </c>
      <c r="AM651" s="6" t="str">
        <f>_xll.SNL.Clients.Office.Excel.Functions.SPG($D651, AM$1, $F651, "Options: Curr=USD, Mag=Actuals")</f>
        <v>#INVALID FUNCTION PARAMETER</v>
      </c>
      <c r="AN651" s="6">
        <f>_xll.SNL.Clients.Office.Excel.Functions.SPG($D651, AN$1, $F651, "Options: Curr=USD, Mag=Actuals")</f>
        <v>161519000000</v>
      </c>
      <c r="AO651" s="6">
        <f>_xll.SNL.Clients.Office.Excel.Functions.SPG($D651, AO$1, $F651, "Options: Curr=USD, Mag=Actuals")</f>
        <v>0</v>
      </c>
      <c r="AP651" s="6">
        <f>_xll.SNL.Clients.Office.Excel.Functions.SPG($D651, AP$1, $F651, "Options: Curr=USD, Mag=Actuals")</f>
        <v>0</v>
      </c>
      <c r="AQ651" s="6">
        <f>_xll.SNL.Clients.Office.Excel.Functions.SPG($D651, AQ$1, $F651, "Options: Curr=USD, Mag=Actuals")</f>
        <v>7410000000</v>
      </c>
      <c r="AR651" s="6">
        <f>_xll.SNL.Clients.Office.Excel.Functions.SPG($D651, AR$1, $F651, "Options: Curr=USD, Mag=Actuals")</f>
        <v>7410000000</v>
      </c>
      <c r="AS651" s="6">
        <f>_xll.SNL.Clients.Office.Excel.Functions.SPG($D651, AS$1, $F651, "Options: Curr=USD, Mag=Actuals")</f>
        <v>0</v>
      </c>
      <c r="AT651" s="6">
        <f>_xll.SNL.Clients.Office.Excel.Functions.SPG($D651, AT$1, $F651, "Options: Curr=USD, Mag=Actuals")</f>
        <v>0</v>
      </c>
      <c r="AU651" s="6">
        <f>_xll.SNL.Clients.Office.Excel.Functions.SPG($D651, AU$1, $F651, "Options: Curr=USD, Mag=Actuals")</f>
        <v>0</v>
      </c>
      <c r="AV651" s="6">
        <f>_xll.SNL.Clients.Office.Excel.Functions.SPG($D651, AV$1, $F651, "Options: Curr=USD, Mag=Actuals")</f>
        <v>4.5876955652276203</v>
      </c>
      <c r="AW651" s="6">
        <f>_xll.SNL.Clients.Office.Excel.Functions.SPG($D651, AW$1, $F651, "Options: Curr=USD, Mag=Actuals")</f>
        <v>0</v>
      </c>
      <c r="AX651" s="6">
        <f>_xll.SNL.Clients.Office.Excel.Functions.SPG($D651, AX$1, $F651, "Options: Curr=USD, Mag=Actuals")</f>
        <v>1372000000</v>
      </c>
      <c r="AY651" s="6">
        <f>_xll.SNL.Clients.Office.Excel.Functions.SPG($D651, AY$1, $F651, "Options: Curr=USD, Mag=Actuals")</f>
        <v>1372000000</v>
      </c>
      <c r="AZ651" s="6">
        <f>_xll.SNL.Clients.Office.Excel.Functions.SPG($D651, AZ$1, $F651, "Options: Curr=USD, Mag=Actuals")</f>
        <v>0.91765823250463197</v>
      </c>
      <c r="BA651" s="6">
        <f>_xll.SNL.Clients.Office.Excel.Functions.SPG($D651, BA$1, $F651, "Options: Curr=USD, Mag=Actuals")</f>
        <v>20.681338558938801</v>
      </c>
      <c r="BB651" s="6">
        <f>_xll.SNL.Clients.Office.Excel.Functions.SPG($D651, BB$1, $F651, "Options: Curr=USD, Mag=Actuals")</f>
        <v>0</v>
      </c>
      <c r="BC651" s="6">
        <f>_xll.SNL.Clients.Office.Excel.Functions.SPG($D651, BC$1, $F651, "Options: Curr=USD, Mag=Actuals")</f>
        <v>0</v>
      </c>
      <c r="BD651" s="6">
        <f>_xll.SNL.Clients.Office.Excel.Functions.SPG($D651, BD$1, $F651, "Options: Curr=USD, Mag=Actuals")</f>
        <v>0</v>
      </c>
      <c r="BE651" s="6">
        <f>_xll.SNL.Clients.Office.Excel.Functions.SPG($D651, BE$1, $F651, "Options: Curr=USD, Mag=Actuals")</f>
        <v>0</v>
      </c>
      <c r="BF651" s="6">
        <f>_xll.SNL.Clients.Office.Excel.Functions.SPG($D651, BF$1, $F651, "Options: Curr=USD, Mag=Actuals")</f>
        <v>1.0982469517293001</v>
      </c>
      <c r="BG651" s="6">
        <f>_xll.SNL.Clients.Office.Excel.Functions.SPG($D651, BG$1, $F651, "Options: Curr=USD, Mag=Actuals")</f>
        <v>0</v>
      </c>
      <c r="BH651" s="6">
        <f>_xll.SNL.Clients.Office.Excel.Functions.SPG($D651, BH$1, $F651, "Options: Curr=USD, Mag=Actuals")</f>
        <v>0</v>
      </c>
      <c r="BI651" s="6">
        <f>_xll.SNL.Clients.Office.Excel.Functions.SPG($D651, BI$1, $F651, "Options: Curr=USD, Mag=Actuals")</f>
        <v>0</v>
      </c>
      <c r="BJ651" s="6">
        <f>_xll.SNL.Clients.Office.Excel.Functions.SPG($D651, BJ$1, $F651, "Options: Curr=USD, Mag=Actuals")</f>
        <v>0</v>
      </c>
      <c r="BK651" s="6">
        <f>_xll.SNL.Clients.Office.Excel.Functions.SPG($D651, BK$1, $F651, "Options: Curr=USD, Mag=Actuals")</f>
        <v>0</v>
      </c>
      <c r="BL651" s="6">
        <f>_xll.SNL.Clients.Office.Excel.Functions.SPG($D651, BL$1, $F651, "Options: Curr=USD, Mag=Actuals")</f>
        <v>0</v>
      </c>
      <c r="BM651" s="6">
        <f>_xll.SNL.Clients.Office.Excel.Functions.SPG($D651, BM$1, $F651, "Options: Curr=USD, Mag=Actuals")</f>
        <v>0</v>
      </c>
      <c r="BN651" s="6">
        <f>_xll.SNL.Clients.Office.Excel.Functions.SPG($D651, BN$1, $F651, "Options: Curr=USD, Mag=Actuals")</f>
        <v>0</v>
      </c>
      <c r="BO651" s="6">
        <f>_xll.SNL.Clients.Office.Excel.Functions.SPG($D651, BO$1, $F651, "Options: Curr=USD, Mag=Actuals")</f>
        <v>0</v>
      </c>
      <c r="BP651" s="6">
        <f>_xll.SNL.Clients.Office.Excel.Functions.SPG($D651, BP$1, $F651, "Options: Curr=USD, Mag=Actuals")</f>
        <v>0</v>
      </c>
      <c r="BQ651" s="6">
        <f>_xll.SNL.Clients.Office.Excel.Functions.SPG($D651, BQ$1, $F651, "Options: Curr=USD, Mag=Actuals")</f>
        <v>0</v>
      </c>
      <c r="BR651" s="6">
        <f>_xll.SNL.Clients.Office.Excel.Functions.SPG($D651, BR$1, $F651, "Options: Curr=USD, Mag=Actuals")</f>
        <v>0</v>
      </c>
      <c r="BS651" s="6">
        <f>_xll.SNL.Clients.Office.Excel.Functions.SPG($D651, BS$1, $F651, "Options: Curr=USD, Mag=Actuals")</f>
        <v>0</v>
      </c>
      <c r="BT651" s="6">
        <f>_xll.SNL.Clients.Office.Excel.Functions.SPG($D651, BT$1, $F651, "Options: Curr=USD, Mag=Actuals")</f>
        <v>0</v>
      </c>
      <c r="BU651" s="6">
        <f>_xll.SNL.Clients.Office.Excel.Functions.SPG($D651, BU$1, $F651, "Options: Curr=USD, Mag=Actuals")</f>
        <v>0</v>
      </c>
      <c r="BV651" s="6">
        <f>_xll.SNL.Clients.Office.Excel.Functions.SPG($D651, BV$1, $F651, "Options: Curr=USD, Mag=Actuals")</f>
        <v>0</v>
      </c>
      <c r="BW651" s="6">
        <f>_xll.SNL.Clients.Office.Excel.Functions.SPG($D651, BW$1, $F651, "Options: Curr=USD, Mag=Actuals")</f>
        <v>0</v>
      </c>
      <c r="BX651" s="6">
        <f>_xll.SNL.Clients.Office.Excel.Functions.SPG($D651, BX$1, $F651, "Options: Curr=USD, Mag=Actuals")</f>
        <v>0</v>
      </c>
      <c r="BY651" s="6">
        <f>_xll.SNL.Clients.Office.Excel.Functions.SPG($D651, BY$1, $F651, "Options: Curr=USD, Mag=Actuals")</f>
        <v>0</v>
      </c>
      <c r="BZ651" s="6">
        <f>_xll.SNL.Clients.Office.Excel.Functions.SPG($D651, BZ$1, $F651, "Options: Curr=USD, Mag=Actuals")</f>
        <v>0</v>
      </c>
      <c r="CA651" s="6" t="str">
        <f>_xll.SNL.Clients.Office.Excel.Functions.SPG($D651, CA$1, $F651, "Options: Curr=USD, Mag=Actuals")</f>
        <v/>
      </c>
      <c r="CB651" s="6">
        <f>_xll.SNL.Clients.Office.Excel.Functions.SPG($D651, CB$1, $F651, "Options: Curr=USD, Mag=Actuals")</f>
        <v>0</v>
      </c>
      <c r="CC651" s="6">
        <f>_xll.SNL.Clients.Office.Excel.Functions.SPG($D651, CC$1, $F651, "Options: Curr=USD, Mag=Actuals")</f>
        <v>0</v>
      </c>
      <c r="CD651" s="6">
        <f>_xll.SNL.Clients.Office.Excel.Functions.SPG($D651, CD$1, $F651, "Options: Curr=USD, Mag=Actuals")</f>
        <v>0</v>
      </c>
      <c r="CE651" s="6">
        <f>_xll.SNL.Clients.Office.Excel.Functions.SPG($D651, CE$1, $F651, "Options: Curr=USD, Mag=Actuals")</f>
        <v>0</v>
      </c>
      <c r="CF651" s="6">
        <f>_xll.SNL.Clients.Office.Excel.Functions.SPG($D651, CF$1, $F651, "Options: Curr=USD, Mag=Actuals")</f>
        <v>0</v>
      </c>
      <c r="CG651" s="6">
        <f>_xll.SNL.Clients.Office.Excel.Functions.SPG($D651, CG$1, $F651, "Options: Curr=USD, Mag=Actuals")</f>
        <v>0</v>
      </c>
    </row>
    <row r="652" spans="1:85" x14ac:dyDescent="0.3">
      <c r="A652" s="10" t="s">
        <v>89</v>
      </c>
      <c r="B652" s="10" t="s">
        <v>85</v>
      </c>
      <c r="C652" s="10" t="s">
        <v>3</v>
      </c>
      <c r="D652">
        <v>103042</v>
      </c>
      <c r="E652" s="10" t="s">
        <v>29</v>
      </c>
      <c r="F652" s="10" t="s">
        <v>53</v>
      </c>
      <c r="G652">
        <v>-165.83</v>
      </c>
      <c r="H652">
        <v>502.86</v>
      </c>
      <c r="I652">
        <v>668.69</v>
      </c>
      <c r="J652">
        <v>7287.24</v>
      </c>
      <c r="K652">
        <v>27618.560000000001</v>
      </c>
      <c r="L652">
        <v>4.03</v>
      </c>
      <c r="M652">
        <v>11114.65</v>
      </c>
      <c r="N652">
        <v>263.85000000000002</v>
      </c>
      <c r="O652">
        <v>2.6</v>
      </c>
      <c r="P652">
        <v>1.29</v>
      </c>
      <c r="Q652">
        <v>1</v>
      </c>
      <c r="R652">
        <v>1</v>
      </c>
      <c r="S652" t="str">
        <f>_xll.SNL.Clients.Office.Excel.Functions.SPG(D652, S$1, F652, "Options: Curr=USD, Mag=Actuals")</f>
        <v>Morgan Stanley (NYSE:MS)</v>
      </c>
      <c r="T652" t="str">
        <f>_xll.SNL.Clients.Office.Excel.Functions.SPG($D652, T$1, $F652, "Options: Curr=USD, Mag=Actuals")</f>
        <v>Morgan Stanley</v>
      </c>
      <c r="U652" s="6">
        <f>_xll.SNL.Clients.Office.Excel.Functions.SPG($D652, U$1, $F652, "Options: Curr=USD, Mag=Actuals")</f>
        <v>31859400000</v>
      </c>
      <c r="V652" t="str">
        <f>_xll.SNL.Clients.Office.Excel.Functions.SPG($D652, V$1, $F652, "Options: Curr=USD, Mag=Actuals")</f>
        <v>NYSE:MS</v>
      </c>
      <c r="W652" t="str">
        <f>_xll.SNL.Clients.Office.Excel.Functions.SPG($D652, W$1, $F652, "Options: Curr=USD, Mag=Actuals")</f>
        <v>Investment Banks, Brokers and Capital Markets</v>
      </c>
      <c r="X652" s="6">
        <f>_xll.SNL.Clients.Office.Excel.Functions.SPG($D652, X$1, $F652, "Options: Curr=USD, Mag=Actuals")</f>
        <v>9160000000</v>
      </c>
      <c r="Y652" s="6">
        <f>_xll.SNL.Clients.Office.Excel.Functions.SPG($D652, Y$1, $F652, "Options: Curr=USD, Mag=Actuals")</f>
        <v>0</v>
      </c>
      <c r="Z652" s="6">
        <f>_xll.SNL.Clients.Office.Excel.Functions.SPG($D652, Z$1, $F652, "Options: Curr=USD, Mag=Actuals")</f>
        <v>8659000000</v>
      </c>
      <c r="AA652" s="6">
        <f>_xll.SNL.Clients.Office.Excel.Functions.SPG($D652, AA$1, $F652, "Options: Curr=USD, Mag=Actuals")</f>
        <v>1257000000</v>
      </c>
      <c r="AB652" s="6">
        <f>_xll.SNL.Clients.Office.Excel.Functions.SPG($D652, AB$1, $F652, "Options: Curr=USD, Mag=Actuals")</f>
        <v>0.97</v>
      </c>
      <c r="AC652" s="6">
        <f>_xll.SNL.Clients.Office.Excel.Functions.SPG($D652, AC$1, $F652, "Options: Curr=USD, Mag=Actuals")</f>
        <v>-11.818181818181801</v>
      </c>
      <c r="AD652" s="6">
        <f>_xll.SNL.Clients.Office.Excel.Functions.SPG($D652, AD$1, $F652, "Options: Curr=USD, Mag=Actuals")</f>
        <v>0.78318732943712699</v>
      </c>
      <c r="AE652" s="6">
        <f>_xll.SNL.Clients.Office.Excel.Functions.SPG($D652, AE$1, $F652, "Options: Curr=USD, Mag=Actuals")</f>
        <v>15.721343255581299</v>
      </c>
      <c r="AF652" s="6">
        <f>_xll.SNL.Clients.Office.Excel.Functions.SPG($D652, AF$1, $F652, "Options: Curr=USD, Mag=Actuals")</f>
        <v>159477000000</v>
      </c>
      <c r="AG652" s="6">
        <f>_xll.SNL.Clients.Office.Excel.Functions.SPG($D652, AG$1, $F652, "Options: Curr=USD, Mag=Actuals")</f>
        <v>0</v>
      </c>
      <c r="AH652" s="6">
        <f>_xll.SNL.Clients.Office.Excel.Functions.SPG($D652, AH$1, $F652, "Options: Curr=USD, Mag=Actuals")</f>
        <v>8581000000</v>
      </c>
      <c r="AI652" s="6">
        <f>_xll.SNL.Clients.Office.Excel.Functions.SPG($D652, AI$1, $F652, "Options: Curr=USD, Mag=Actuals")</f>
        <v>34668</v>
      </c>
      <c r="AJ652" s="6" t="str">
        <f>_xll.SNL.Clients.Office.Excel.Functions.SPG($D652, AJ$1, $F652, "Options: Curr=USD, Mag=Actuals")</f>
        <v>#INVALID FUNCTION PARAMETER</v>
      </c>
      <c r="AK652" s="6" t="str">
        <f>_xll.SNL.Clients.Office.Excel.Functions.SPG($D652, AK$1, $F652, "Options: Curr=USD, Mag=Actuals")</f>
        <v>#INVALID FUNCTION PARAMETER</v>
      </c>
      <c r="AL652" s="6" t="str">
        <f>_xll.SNL.Clients.Office.Excel.Functions.SPG($D652, AL$1, $F652, "Options: Curr=USD, Mag=Actuals")</f>
        <v>#INVALID FUNCTION PARAMETER</v>
      </c>
      <c r="AM652" s="6" t="str">
        <f>_xll.SNL.Clients.Office.Excel.Functions.SPG($D652, AM$1, $F652, "Options: Curr=USD, Mag=Actuals")</f>
        <v>#INVALID FUNCTION PARAMETER</v>
      </c>
      <c r="AN652" s="6">
        <f>_xll.SNL.Clients.Office.Excel.Functions.SPG($D652, AN$1, $F652, "Options: Curr=USD, Mag=Actuals")</f>
        <v>159477000000</v>
      </c>
      <c r="AO652" s="6">
        <f>_xll.SNL.Clients.Office.Excel.Functions.SPG($D652, AO$1, $F652, "Options: Curr=USD, Mag=Actuals")</f>
        <v>0</v>
      </c>
      <c r="AP652" s="6">
        <f>_xll.SNL.Clients.Office.Excel.Functions.SPG($D652, AP$1, $F652, "Options: Curr=USD, Mag=Actuals")</f>
        <v>0</v>
      </c>
      <c r="AQ652" s="6">
        <f>_xll.SNL.Clients.Office.Excel.Functions.SPG($D652, AQ$1, $F652, "Options: Curr=USD, Mag=Actuals")</f>
        <v>8581000000</v>
      </c>
      <c r="AR652" s="6">
        <f>_xll.SNL.Clients.Office.Excel.Functions.SPG($D652, AR$1, $F652, "Options: Curr=USD, Mag=Actuals")</f>
        <v>8581000000</v>
      </c>
      <c r="AS652" s="6">
        <f>_xll.SNL.Clients.Office.Excel.Functions.SPG($D652, AS$1, $F652, "Options: Curr=USD, Mag=Actuals")</f>
        <v>0</v>
      </c>
      <c r="AT652" s="6">
        <f>_xll.SNL.Clients.Office.Excel.Functions.SPG($D652, AT$1, $F652, "Options: Curr=USD, Mag=Actuals")</f>
        <v>0</v>
      </c>
      <c r="AU652" s="6">
        <f>_xll.SNL.Clients.Office.Excel.Functions.SPG($D652, AU$1, $F652, "Options: Curr=USD, Mag=Actuals")</f>
        <v>0</v>
      </c>
      <c r="AV652" s="6">
        <f>_xll.SNL.Clients.Office.Excel.Functions.SPG($D652, AV$1, $F652, "Options: Curr=USD, Mag=Actuals")</f>
        <v>5.3807132062930698</v>
      </c>
      <c r="AW652" s="6">
        <f>_xll.SNL.Clients.Office.Excel.Functions.SPG($D652, AW$1, $F652, "Options: Curr=USD, Mag=Actuals")</f>
        <v>0</v>
      </c>
      <c r="AX652" s="6">
        <f>_xll.SNL.Clients.Office.Excel.Functions.SPG($D652, AX$1, $F652, "Options: Curr=USD, Mag=Actuals")</f>
        <v>1257000000</v>
      </c>
      <c r="AY652" s="6">
        <f>_xll.SNL.Clients.Office.Excel.Functions.SPG($D652, AY$1, $F652, "Options: Curr=USD, Mag=Actuals")</f>
        <v>1257000000</v>
      </c>
      <c r="AZ652" s="6">
        <f>_xll.SNL.Clients.Office.Excel.Functions.SPG($D652, AZ$1, $F652, "Options: Curr=USD, Mag=Actuals")</f>
        <v>0.78318732943712699</v>
      </c>
      <c r="BA652" s="6">
        <f>_xll.SNL.Clients.Office.Excel.Functions.SPG($D652, BA$1, $F652, "Options: Curr=USD, Mag=Actuals")</f>
        <v>15.721343255581299</v>
      </c>
      <c r="BB652" s="6">
        <f>_xll.SNL.Clients.Office.Excel.Functions.SPG($D652, BB$1, $F652, "Options: Curr=USD, Mag=Actuals")</f>
        <v>0</v>
      </c>
      <c r="BC652" s="6">
        <f>_xll.SNL.Clients.Office.Excel.Functions.SPG($D652, BC$1, $F652, "Options: Curr=USD, Mag=Actuals")</f>
        <v>0</v>
      </c>
      <c r="BD652" s="6">
        <f>_xll.SNL.Clients.Office.Excel.Functions.SPG($D652, BD$1, $F652, "Options: Curr=USD, Mag=Actuals")</f>
        <v>0</v>
      </c>
      <c r="BE652" s="6">
        <f>_xll.SNL.Clients.Office.Excel.Functions.SPG($D652, BE$1, $F652, "Options: Curr=USD, Mag=Actuals")</f>
        <v>0</v>
      </c>
      <c r="BF652" s="6">
        <f>_xll.SNL.Clients.Office.Excel.Functions.SPG($D652, BF$1, $F652, "Options: Curr=USD, Mag=Actuals")</f>
        <v>0.68661291729492002</v>
      </c>
      <c r="BG652" s="6">
        <f>_xll.SNL.Clients.Office.Excel.Functions.SPG($D652, BG$1, $F652, "Options: Curr=USD, Mag=Actuals")</f>
        <v>0</v>
      </c>
      <c r="BH652" s="6">
        <f>_xll.SNL.Clients.Office.Excel.Functions.SPG($D652, BH$1, $F652, "Options: Curr=USD, Mag=Actuals")</f>
        <v>0</v>
      </c>
      <c r="BI652" s="6">
        <f>_xll.SNL.Clients.Office.Excel.Functions.SPG($D652, BI$1, $F652, "Options: Curr=USD, Mag=Actuals")</f>
        <v>0</v>
      </c>
      <c r="BJ652" s="6">
        <f>_xll.SNL.Clients.Office.Excel.Functions.SPG($D652, BJ$1, $F652, "Options: Curr=USD, Mag=Actuals")</f>
        <v>0</v>
      </c>
      <c r="BK652" s="6">
        <f>_xll.SNL.Clients.Office.Excel.Functions.SPG($D652, BK$1, $F652, "Options: Curr=USD, Mag=Actuals")</f>
        <v>0</v>
      </c>
      <c r="BL652" s="6">
        <f>_xll.SNL.Clients.Office.Excel.Functions.SPG($D652, BL$1, $F652, "Options: Curr=USD, Mag=Actuals")</f>
        <v>0</v>
      </c>
      <c r="BM652" s="6">
        <f>_xll.SNL.Clients.Office.Excel.Functions.SPG($D652, BM$1, $F652, "Options: Curr=USD, Mag=Actuals")</f>
        <v>0</v>
      </c>
      <c r="BN652" s="6">
        <f>_xll.SNL.Clients.Office.Excel.Functions.SPG($D652, BN$1, $F652, "Options: Curr=USD, Mag=Actuals")</f>
        <v>0</v>
      </c>
      <c r="BO652" s="6">
        <f>_xll.SNL.Clients.Office.Excel.Functions.SPG($D652, BO$1, $F652, "Options: Curr=USD, Mag=Actuals")</f>
        <v>0</v>
      </c>
      <c r="BP652" s="6">
        <f>_xll.SNL.Clients.Office.Excel.Functions.SPG($D652, BP$1, $F652, "Options: Curr=USD, Mag=Actuals")</f>
        <v>0</v>
      </c>
      <c r="BQ652" s="6">
        <f>_xll.SNL.Clients.Office.Excel.Functions.SPG($D652, BQ$1, $F652, "Options: Curr=USD, Mag=Actuals")</f>
        <v>0</v>
      </c>
      <c r="BR652" s="6">
        <f>_xll.SNL.Clients.Office.Excel.Functions.SPG($D652, BR$1, $F652, "Options: Curr=USD, Mag=Actuals")</f>
        <v>0</v>
      </c>
      <c r="BS652" s="6">
        <f>_xll.SNL.Clients.Office.Excel.Functions.SPG($D652, BS$1, $F652, "Options: Curr=USD, Mag=Actuals")</f>
        <v>0</v>
      </c>
      <c r="BT652" s="6">
        <f>_xll.SNL.Clients.Office.Excel.Functions.SPG($D652, BT$1, $F652, "Options: Curr=USD, Mag=Actuals")</f>
        <v>0</v>
      </c>
      <c r="BU652" s="6">
        <f>_xll.SNL.Clients.Office.Excel.Functions.SPG($D652, BU$1, $F652, "Options: Curr=USD, Mag=Actuals")</f>
        <v>0</v>
      </c>
      <c r="BV652" s="6">
        <f>_xll.SNL.Clients.Office.Excel.Functions.SPG($D652, BV$1, $F652, "Options: Curr=USD, Mag=Actuals")</f>
        <v>0</v>
      </c>
      <c r="BW652" s="6">
        <f>_xll.SNL.Clients.Office.Excel.Functions.SPG($D652, BW$1, $F652, "Options: Curr=USD, Mag=Actuals")</f>
        <v>0</v>
      </c>
      <c r="BX652" s="6">
        <f>_xll.SNL.Clients.Office.Excel.Functions.SPG($D652, BX$1, $F652, "Options: Curr=USD, Mag=Actuals")</f>
        <v>0</v>
      </c>
      <c r="BY652" s="6">
        <f>_xll.SNL.Clients.Office.Excel.Functions.SPG($D652, BY$1, $F652, "Options: Curr=USD, Mag=Actuals")</f>
        <v>0</v>
      </c>
      <c r="BZ652" s="6">
        <f>_xll.SNL.Clients.Office.Excel.Functions.SPG($D652, BZ$1, $F652, "Options: Curr=USD, Mag=Actuals")</f>
        <v>0</v>
      </c>
      <c r="CA652" s="6" t="str">
        <f>_xll.SNL.Clients.Office.Excel.Functions.SPG($D652, CA$1, $F652, "Options: Curr=USD, Mag=Actuals")</f>
        <v/>
      </c>
      <c r="CB652" s="6">
        <f>_xll.SNL.Clients.Office.Excel.Functions.SPG($D652, CB$1, $F652, "Options: Curr=USD, Mag=Actuals")</f>
        <v>0</v>
      </c>
      <c r="CC652" s="6">
        <f>_xll.SNL.Clients.Office.Excel.Functions.SPG($D652, CC$1, $F652, "Options: Curr=USD, Mag=Actuals")</f>
        <v>0</v>
      </c>
      <c r="CD652" s="6">
        <f>_xll.SNL.Clients.Office.Excel.Functions.SPG($D652, CD$1, $F652, "Options: Curr=USD, Mag=Actuals")</f>
        <v>0</v>
      </c>
      <c r="CE652" s="6">
        <f>_xll.SNL.Clients.Office.Excel.Functions.SPG($D652, CE$1, $F652, "Options: Curr=USD, Mag=Actuals")</f>
        <v>0</v>
      </c>
      <c r="CF652" s="6">
        <f>_xll.SNL.Clients.Office.Excel.Functions.SPG($D652, CF$1, $F652, "Options: Curr=USD, Mag=Actuals")</f>
        <v>0</v>
      </c>
      <c r="CG652" s="6">
        <f>_xll.SNL.Clients.Office.Excel.Functions.SPG($D652, CG$1, $F652, "Options: Curr=USD, Mag=Actuals")</f>
        <v>0</v>
      </c>
    </row>
    <row r="653" spans="1:85" x14ac:dyDescent="0.3">
      <c r="A653" s="10" t="s">
        <v>89</v>
      </c>
      <c r="B653" s="10" t="s">
        <v>85</v>
      </c>
      <c r="C653" s="10" t="s">
        <v>3</v>
      </c>
      <c r="D653">
        <v>103042</v>
      </c>
      <c r="E653" s="10" t="s">
        <v>29</v>
      </c>
      <c r="F653" s="10" t="s">
        <v>54</v>
      </c>
      <c r="G653">
        <v>-174.17</v>
      </c>
      <c r="H653">
        <v>575.20000000000005</v>
      </c>
      <c r="I653">
        <v>749.37</v>
      </c>
      <c r="J653">
        <v>7639.75</v>
      </c>
      <c r="K653">
        <v>28615.46</v>
      </c>
      <c r="L653">
        <v>2.68</v>
      </c>
      <c r="M653">
        <v>11413.01</v>
      </c>
      <c r="N653">
        <v>266.98</v>
      </c>
      <c r="O653">
        <v>2.81</v>
      </c>
      <c r="P653">
        <v>3.57</v>
      </c>
      <c r="Q653">
        <v>1</v>
      </c>
      <c r="R653">
        <v>1</v>
      </c>
      <c r="S653" t="str">
        <f>_xll.SNL.Clients.Office.Excel.Functions.SPG(D653, S$1, F653, "Options: Curr=USD, Mag=Actuals")</f>
        <v>Morgan Stanley (NYSE:MS)</v>
      </c>
      <c r="T653" t="str">
        <f>_xll.SNL.Clients.Office.Excel.Functions.SPG($D653, T$1, $F653, "Options: Curr=USD, Mag=Actuals")</f>
        <v>Morgan Stanley</v>
      </c>
      <c r="U653" s="6">
        <f>_xll.SNL.Clients.Office.Excel.Functions.SPG($D653, U$1, $F653, "Options: Curr=USD, Mag=Actuals")</f>
        <v>0</v>
      </c>
      <c r="V653" t="str">
        <f>_xll.SNL.Clients.Office.Excel.Functions.SPG($D653, V$1, $F653, "Options: Curr=USD, Mag=Actuals")</f>
        <v>NYSE:MS</v>
      </c>
      <c r="W653" t="str">
        <f>_xll.SNL.Clients.Office.Excel.Functions.SPG($D653, W$1, $F653, "Options: Curr=USD, Mag=Actuals")</f>
        <v>Investment Banks, Brokers and Capital Markets</v>
      </c>
      <c r="X653" s="6">
        <f>_xll.SNL.Clients.Office.Excel.Functions.SPG($D653, X$1, $F653, "Options: Curr=USD, Mag=Actuals")</f>
        <v>10542000000</v>
      </c>
      <c r="Y653" s="6">
        <f>_xll.SNL.Clients.Office.Excel.Functions.SPG($D653, Y$1, $F653, "Options: Curr=USD, Mag=Actuals")</f>
        <v>10683000000</v>
      </c>
      <c r="Z653" s="6">
        <f>_xll.SNL.Clients.Office.Excel.Functions.SPG($D653, Z$1, $F653, "Options: Curr=USD, Mag=Actuals")</f>
        <v>10482000000</v>
      </c>
      <c r="AA653" s="6">
        <f>_xll.SNL.Clients.Office.Excel.Functions.SPG($D653, AA$1, $F653, "Options: Curr=USD, Mag=Actuals")</f>
        <v>1465000000</v>
      </c>
      <c r="AB653" s="6">
        <f>_xll.SNL.Clients.Office.Excel.Functions.SPG($D653, AB$1, $F653, "Options: Curr=USD, Mag=Actuals")</f>
        <v>1.1299999999999999</v>
      </c>
      <c r="AC653" s="6">
        <f>_xll.SNL.Clients.Office.Excel.Functions.SPG($D653, AC$1, $F653, "Options: Curr=USD, Mag=Actuals")</f>
        <v>16.494845360824701</v>
      </c>
      <c r="AD653" s="6">
        <f>_xll.SNL.Clients.Office.Excel.Functions.SPG($D653, AD$1, $F653, "Options: Curr=USD, Mag=Actuals")</f>
        <v>0.85813529835577795</v>
      </c>
      <c r="AE653" s="6">
        <f>_xll.SNL.Clients.Office.Excel.Functions.SPG($D653, AE$1, $F653, "Options: Curr=USD, Mag=Actuals")</f>
        <v>15.762009790736499</v>
      </c>
      <c r="AF653" s="6">
        <f>_xll.SNL.Clients.Office.Excel.Functions.SPG($D653, AF$1, $F653, "Options: Curr=USD, Mag=Actuals")</f>
        <v>181961000000</v>
      </c>
      <c r="AG653" s="6">
        <f>_xll.SNL.Clients.Office.Excel.Functions.SPG($D653, AG$1, $F653, "Options: Curr=USD, Mag=Actuals")</f>
        <v>98947000000</v>
      </c>
      <c r="AH653" s="6">
        <f>_xll.SNL.Clients.Office.Excel.Functions.SPG($D653, AH$1, $F653, "Options: Curr=USD, Mag=Actuals")</f>
        <v>10008000000</v>
      </c>
      <c r="AI653" s="6">
        <f>_xll.SNL.Clients.Office.Excel.Functions.SPG($D653, AI$1, $F653, "Options: Curr=USD, Mag=Actuals")</f>
        <v>35033</v>
      </c>
      <c r="AJ653" s="6" t="str">
        <f>_xll.SNL.Clients.Office.Excel.Functions.SPG($D653, AJ$1, $F653, "Options: Curr=USD, Mag=Actuals")</f>
        <v>#INVALID FUNCTION PARAMETER</v>
      </c>
      <c r="AK653" s="6" t="str">
        <f>_xll.SNL.Clients.Office.Excel.Functions.SPG($D653, AK$1, $F653, "Options: Curr=USD, Mag=Actuals")</f>
        <v>#INVALID FUNCTION PARAMETER</v>
      </c>
      <c r="AL653" s="6" t="str">
        <f>_xll.SNL.Clients.Office.Excel.Functions.SPG($D653, AL$1, $F653, "Options: Curr=USD, Mag=Actuals")</f>
        <v>#INVALID FUNCTION PARAMETER</v>
      </c>
      <c r="AM653" s="6" t="str">
        <f>_xll.SNL.Clients.Office.Excel.Functions.SPG($D653, AM$1, $F653, "Options: Curr=USD, Mag=Actuals")</f>
        <v>#INVALID FUNCTION PARAMETER</v>
      </c>
      <c r="AN653" s="6">
        <f>_xll.SNL.Clients.Office.Excel.Functions.SPG($D653, AN$1, $F653, "Options: Curr=USD, Mag=Actuals")</f>
        <v>181961000000</v>
      </c>
      <c r="AO653" s="6">
        <f>_xll.SNL.Clients.Office.Excel.Functions.SPG($D653, AO$1, $F653, "Options: Curr=USD, Mag=Actuals")</f>
        <v>0</v>
      </c>
      <c r="AP653" s="6">
        <f>_xll.SNL.Clients.Office.Excel.Functions.SPG($D653, AP$1, $F653, "Options: Curr=USD, Mag=Actuals")</f>
        <v>6191000000</v>
      </c>
      <c r="AQ653" s="6">
        <f>_xll.SNL.Clients.Office.Excel.Functions.SPG($D653, AQ$1, $F653, "Options: Curr=USD, Mag=Actuals")</f>
        <v>10008000000</v>
      </c>
      <c r="AR653" s="6">
        <f>_xll.SNL.Clients.Office.Excel.Functions.SPG($D653, AR$1, $F653, "Options: Curr=USD, Mag=Actuals")</f>
        <v>10008000000</v>
      </c>
      <c r="AS653" s="6">
        <f>_xll.SNL.Clients.Office.Excel.Functions.SPG($D653, AS$1, $F653, "Options: Curr=USD, Mag=Actuals")</f>
        <v>0</v>
      </c>
      <c r="AT653" s="6">
        <f>_xll.SNL.Clients.Office.Excel.Functions.SPG($D653, AT$1, $F653, "Options: Curr=USD, Mag=Actuals")</f>
        <v>0</v>
      </c>
      <c r="AU653" s="6">
        <f>_xll.SNL.Clients.Office.Excel.Functions.SPG($D653, AU$1, $F653, "Options: Curr=USD, Mag=Actuals")</f>
        <v>0</v>
      </c>
      <c r="AV653" s="6">
        <f>_xll.SNL.Clients.Office.Excel.Functions.SPG($D653, AV$1, $F653, "Options: Curr=USD, Mag=Actuals")</f>
        <v>5.50007968740554</v>
      </c>
      <c r="AW653" s="6">
        <f>_xll.SNL.Clients.Office.Excel.Functions.SPG($D653, AW$1, $F653, "Options: Curr=USD, Mag=Actuals")</f>
        <v>0</v>
      </c>
      <c r="AX653" s="6">
        <f>_xll.SNL.Clients.Office.Excel.Functions.SPG($D653, AX$1, $F653, "Options: Curr=USD, Mag=Actuals")</f>
        <v>1465000000</v>
      </c>
      <c r="AY653" s="6">
        <f>_xll.SNL.Clients.Office.Excel.Functions.SPG($D653, AY$1, $F653, "Options: Curr=USD, Mag=Actuals")</f>
        <v>1465000000</v>
      </c>
      <c r="AZ653" s="6">
        <f>_xll.SNL.Clients.Office.Excel.Functions.SPG($D653, AZ$1, $F653, "Options: Curr=USD, Mag=Actuals")</f>
        <v>0.85813529835577795</v>
      </c>
      <c r="BA653" s="6">
        <f>_xll.SNL.Clients.Office.Excel.Functions.SPG($D653, BA$1, $F653, "Options: Curr=USD, Mag=Actuals")</f>
        <v>15.762009790736499</v>
      </c>
      <c r="BB653" s="6">
        <f>_xll.SNL.Clients.Office.Excel.Functions.SPG($D653, BB$1, $F653, "Options: Curr=USD, Mag=Actuals")</f>
        <v>0</v>
      </c>
      <c r="BC653" s="6">
        <f>_xll.SNL.Clients.Office.Excel.Functions.SPG($D653, BC$1, $F653, "Options: Curr=USD, Mag=Actuals")</f>
        <v>0</v>
      </c>
      <c r="BD653" s="6">
        <f>_xll.SNL.Clients.Office.Excel.Functions.SPG($D653, BD$1, $F653, "Options: Curr=USD, Mag=Actuals")</f>
        <v>0</v>
      </c>
      <c r="BE653" s="6">
        <f>_xll.SNL.Clients.Office.Excel.Functions.SPG($D653, BE$1, $F653, "Options: Curr=USD, Mag=Actuals")</f>
        <v>0</v>
      </c>
      <c r="BF653" s="6">
        <f>_xll.SNL.Clients.Office.Excel.Functions.SPG($D653, BF$1, $F653, "Options: Curr=USD, Mag=Actuals")</f>
        <v>0.91143926569391798</v>
      </c>
      <c r="BG653" s="6">
        <f>_xll.SNL.Clients.Office.Excel.Functions.SPG($D653, BG$1, $F653, "Options: Curr=USD, Mag=Actuals")</f>
        <v>0</v>
      </c>
      <c r="BH653" s="6">
        <f>_xll.SNL.Clients.Office.Excel.Functions.SPG($D653, BH$1, $F653, "Options: Curr=USD, Mag=Actuals")</f>
        <v>0</v>
      </c>
      <c r="BI653" s="6">
        <f>_xll.SNL.Clients.Office.Excel.Functions.SPG($D653, BI$1, $F653, "Options: Curr=USD, Mag=Actuals")</f>
        <v>0</v>
      </c>
      <c r="BJ653" s="6">
        <f>_xll.SNL.Clients.Office.Excel.Functions.SPG($D653, BJ$1, $F653, "Options: Curr=USD, Mag=Actuals")</f>
        <v>0</v>
      </c>
      <c r="BK653" s="6">
        <f>_xll.SNL.Clients.Office.Excel.Functions.SPG($D653, BK$1, $F653, "Options: Curr=USD, Mag=Actuals")</f>
        <v>0</v>
      </c>
      <c r="BL653" s="6">
        <f>_xll.SNL.Clients.Office.Excel.Functions.SPG($D653, BL$1, $F653, "Options: Curr=USD, Mag=Actuals")</f>
        <v>0</v>
      </c>
      <c r="BM653" s="6">
        <f>_xll.SNL.Clients.Office.Excel.Functions.SPG($D653, BM$1, $F653, "Options: Curr=USD, Mag=Actuals")</f>
        <v>0</v>
      </c>
      <c r="BN653" s="6">
        <f>_xll.SNL.Clients.Office.Excel.Functions.SPG($D653, BN$1, $F653, "Options: Curr=USD, Mag=Actuals")</f>
        <v>0</v>
      </c>
      <c r="BO653" s="6">
        <f>_xll.SNL.Clients.Office.Excel.Functions.SPG($D653, BO$1, $F653, "Options: Curr=USD, Mag=Actuals")</f>
        <v>0</v>
      </c>
      <c r="BP653" s="6">
        <f>_xll.SNL.Clients.Office.Excel.Functions.SPG($D653, BP$1, $F653, "Options: Curr=USD, Mag=Actuals")</f>
        <v>0</v>
      </c>
      <c r="BQ653" s="6">
        <f>_xll.SNL.Clients.Office.Excel.Functions.SPG($D653, BQ$1, $F653, "Options: Curr=USD, Mag=Actuals")</f>
        <v>0</v>
      </c>
      <c r="BR653" s="6">
        <f>_xll.SNL.Clients.Office.Excel.Functions.SPG($D653, BR$1, $F653, "Options: Curr=USD, Mag=Actuals")</f>
        <v>0</v>
      </c>
      <c r="BS653" s="6">
        <f>_xll.SNL.Clients.Office.Excel.Functions.SPG($D653, BS$1, $F653, "Options: Curr=USD, Mag=Actuals")</f>
        <v>0</v>
      </c>
      <c r="BT653" s="6">
        <f>_xll.SNL.Clients.Office.Excel.Functions.SPG($D653, BT$1, $F653, "Options: Curr=USD, Mag=Actuals")</f>
        <v>0</v>
      </c>
      <c r="BU653" s="6">
        <f>_xll.SNL.Clients.Office.Excel.Functions.SPG($D653, BU$1, $F653, "Options: Curr=USD, Mag=Actuals")</f>
        <v>0</v>
      </c>
      <c r="BV653" s="6">
        <f>_xll.SNL.Clients.Office.Excel.Functions.SPG($D653, BV$1, $F653, "Options: Curr=USD, Mag=Actuals")</f>
        <v>0</v>
      </c>
      <c r="BW653" s="6">
        <f>_xll.SNL.Clients.Office.Excel.Functions.SPG($D653, BW$1, $F653, "Options: Curr=USD, Mag=Actuals")</f>
        <v>0</v>
      </c>
      <c r="BX653" s="6">
        <f>_xll.SNL.Clients.Office.Excel.Functions.SPG($D653, BX$1, $F653, "Options: Curr=USD, Mag=Actuals")</f>
        <v>0</v>
      </c>
      <c r="BY653" s="6">
        <f>_xll.SNL.Clients.Office.Excel.Functions.SPG($D653, BY$1, $F653, "Options: Curr=USD, Mag=Actuals")</f>
        <v>0</v>
      </c>
      <c r="BZ653" s="6">
        <f>_xll.SNL.Clients.Office.Excel.Functions.SPG($D653, BZ$1, $F653, "Options: Curr=USD, Mag=Actuals")</f>
        <v>0</v>
      </c>
      <c r="CA653" s="6" t="str">
        <f>_xll.SNL.Clients.Office.Excel.Functions.SPG($D653, CA$1, $F653, "Options: Curr=USD, Mag=Actuals")</f>
        <v/>
      </c>
      <c r="CB653" s="6">
        <f>_xll.SNL.Clients.Office.Excel.Functions.SPG($D653, CB$1, $F653, "Options: Curr=USD, Mag=Actuals")</f>
        <v>0</v>
      </c>
      <c r="CC653" s="6">
        <f>_xll.SNL.Clients.Office.Excel.Functions.SPG($D653, CC$1, $F653, "Options: Curr=USD, Mag=Actuals")</f>
        <v>0</v>
      </c>
      <c r="CD653" s="6">
        <f>_xll.SNL.Clients.Office.Excel.Functions.SPG($D653, CD$1, $F653, "Options: Curr=USD, Mag=Actuals")</f>
        <v>0</v>
      </c>
      <c r="CE653" s="6">
        <f>_xll.SNL.Clients.Office.Excel.Functions.SPG($D653, CE$1, $F653, "Options: Curr=USD, Mag=Actuals")</f>
        <v>0</v>
      </c>
      <c r="CF653" s="6">
        <f>_xll.SNL.Clients.Office.Excel.Functions.SPG($D653, CF$1, $F653, "Options: Curr=USD, Mag=Actuals")</f>
        <v>0</v>
      </c>
      <c r="CG653" s="6">
        <f>_xll.SNL.Clients.Office.Excel.Functions.SPG($D653, CG$1, $F653, "Options: Curr=USD, Mag=Actuals")</f>
        <v>0</v>
      </c>
    </row>
    <row r="654" spans="1:85" x14ac:dyDescent="0.3">
      <c r="A654" s="10" t="s">
        <v>89</v>
      </c>
      <c r="B654" s="10" t="s">
        <v>85</v>
      </c>
      <c r="C654" s="10" t="s">
        <v>3</v>
      </c>
      <c r="D654">
        <v>103042</v>
      </c>
      <c r="E654" s="10" t="s">
        <v>29</v>
      </c>
      <c r="F654" s="10" t="s">
        <v>55</v>
      </c>
      <c r="G654">
        <v>-191</v>
      </c>
      <c r="H654">
        <v>612.11</v>
      </c>
      <c r="I654">
        <v>803.11</v>
      </c>
      <c r="J654">
        <v>8073.12</v>
      </c>
      <c r="K654">
        <v>29887.67</v>
      </c>
      <c r="L654">
        <v>3.77</v>
      </c>
      <c r="M654">
        <v>11843.6</v>
      </c>
      <c r="N654">
        <v>270.12</v>
      </c>
      <c r="O654">
        <v>2.94</v>
      </c>
      <c r="P654">
        <v>2.34</v>
      </c>
      <c r="Q654">
        <v>1</v>
      </c>
      <c r="R654">
        <v>1</v>
      </c>
      <c r="S654" t="str">
        <f>_xll.SNL.Clients.Office.Excel.Functions.SPG(D654, S$1, F654, "Options: Curr=USD, Mag=Actuals")</f>
        <v>Morgan Stanley (NYSE:MS)</v>
      </c>
      <c r="T654" t="str">
        <f>_xll.SNL.Clients.Office.Excel.Functions.SPG($D654, T$1, $F654, "Options: Curr=USD, Mag=Actuals")</f>
        <v>Morgan Stanley</v>
      </c>
      <c r="U654" s="6">
        <f>_xll.SNL.Clients.Office.Excel.Functions.SPG($D654, U$1, $F654, "Options: Curr=USD, Mag=Actuals")</f>
        <v>238860000000</v>
      </c>
      <c r="V654" t="str">
        <f>_xll.SNL.Clients.Office.Excel.Functions.SPG($D654, V$1, $F654, "Options: Curr=USD, Mag=Actuals")</f>
        <v>NYSE:MS</v>
      </c>
      <c r="W654" t="str">
        <f>_xll.SNL.Clients.Office.Excel.Functions.SPG($D654, W$1, $F654, "Options: Curr=USD, Mag=Actuals")</f>
        <v>Investment Banks, Brokers and Capital Markets</v>
      </c>
      <c r="X654" s="6">
        <f>_xll.SNL.Clients.Office.Excel.Functions.SPG($D654, X$1, $F654, "Options: Curr=USD, Mag=Actuals")</f>
        <v>13237000000</v>
      </c>
      <c r="Y654" s="6">
        <f>_xll.SNL.Clients.Office.Excel.Functions.SPG($D654, Y$1, $F654, "Options: Curr=USD, Mag=Actuals")</f>
        <v>12302000000</v>
      </c>
      <c r="Z654" s="6">
        <f>_xll.SNL.Clients.Office.Excel.Functions.SPG($D654, Z$1, $F654, "Options: Curr=USD, Mag=Actuals")</f>
        <v>12051000000</v>
      </c>
      <c r="AA654" s="6">
        <f>_xll.SNL.Clients.Office.Excel.Functions.SPG($D654, AA$1, $F654, "Options: Curr=USD, Mag=Actuals")</f>
        <v>1980000000</v>
      </c>
      <c r="AB654" s="6">
        <f>_xll.SNL.Clients.Office.Excel.Functions.SPG($D654, AB$1, $F654, "Options: Curr=USD, Mag=Actuals")</f>
        <v>1.58</v>
      </c>
      <c r="AC654" s="6">
        <f>_xll.SNL.Clients.Office.Excel.Functions.SPG($D654, AC$1, $F654, "Options: Curr=USD, Mag=Actuals")</f>
        <v>39.823008849557503</v>
      </c>
      <c r="AD654" s="6">
        <f>_xll.SNL.Clients.Office.Excel.Functions.SPG($D654, AD$1, $F654, "Options: Curr=USD, Mag=Actuals")</f>
        <v>0.94101767734975195</v>
      </c>
      <c r="AE654" s="6">
        <f>_xll.SNL.Clients.Office.Excel.Functions.SPG($D654, AE$1, $F654, "Options: Curr=USD, Mag=Actuals")</f>
        <v>18.240442192538001</v>
      </c>
      <c r="AF654" s="6">
        <f>_xll.SNL.Clients.Office.Excel.Functions.SPG($D654, AF$1, $F654, "Options: Curr=USD, Mag=Actuals")</f>
        <v>238860000000</v>
      </c>
      <c r="AG654" s="6">
        <f>_xll.SNL.Clients.Office.Excel.Functions.SPG($D654, AG$1, $F654, "Options: Curr=USD, Mag=Actuals")</f>
        <v>135831000000</v>
      </c>
      <c r="AH654" s="6">
        <f>_xll.SNL.Clients.Office.Excel.Functions.SPG($D654, AH$1, $F654, "Options: Curr=USD, Mag=Actuals")</f>
        <v>11702000000</v>
      </c>
      <c r="AI654" s="6">
        <f>_xll.SNL.Clients.Office.Excel.Functions.SPG($D654, AI$1, $F654, "Options: Curr=USD, Mag=Actuals")</f>
        <v>35399</v>
      </c>
      <c r="AJ654" s="6" t="str">
        <f>_xll.SNL.Clients.Office.Excel.Functions.SPG($D654, AJ$1, $F654, "Options: Curr=USD, Mag=Actuals")</f>
        <v>#INVALID FUNCTION PARAMETER</v>
      </c>
      <c r="AK654" s="6" t="str">
        <f>_xll.SNL.Clients.Office.Excel.Functions.SPG($D654, AK$1, $F654, "Options: Curr=USD, Mag=Actuals")</f>
        <v>#INVALID FUNCTION PARAMETER</v>
      </c>
      <c r="AL654" s="6" t="str">
        <f>_xll.SNL.Clients.Office.Excel.Functions.SPG($D654, AL$1, $F654, "Options: Curr=USD, Mag=Actuals")</f>
        <v>#INVALID FUNCTION PARAMETER</v>
      </c>
      <c r="AM654" s="6" t="str">
        <f>_xll.SNL.Clients.Office.Excel.Functions.SPG($D654, AM$1, $F654, "Options: Curr=USD, Mag=Actuals")</f>
        <v>#INVALID FUNCTION PARAMETER</v>
      </c>
      <c r="AN654" s="6">
        <f>_xll.SNL.Clients.Office.Excel.Functions.SPG($D654, AN$1, $F654, "Options: Curr=USD, Mag=Actuals")</f>
        <v>238860000000</v>
      </c>
      <c r="AO654" s="6">
        <f>_xll.SNL.Clients.Office.Excel.Functions.SPG($D654, AO$1, $F654, "Options: Curr=USD, Mag=Actuals")</f>
        <v>0</v>
      </c>
      <c r="AP654" s="6">
        <f>_xll.SNL.Clients.Office.Excel.Functions.SPG($D654, AP$1, $F654, "Options: Curr=USD, Mag=Actuals")</f>
        <v>7213000000</v>
      </c>
      <c r="AQ654" s="6">
        <f>_xll.SNL.Clients.Office.Excel.Functions.SPG($D654, AQ$1, $F654, "Options: Curr=USD, Mag=Actuals")</f>
        <v>11702000000</v>
      </c>
      <c r="AR654" s="6">
        <f>_xll.SNL.Clients.Office.Excel.Functions.SPG($D654, AR$1, $F654, "Options: Curr=USD, Mag=Actuals")</f>
        <v>11702000000</v>
      </c>
      <c r="AS654" s="6">
        <f>_xll.SNL.Clients.Office.Excel.Functions.SPG($D654, AS$1, $F654, "Options: Curr=USD, Mag=Actuals")</f>
        <v>10202000000</v>
      </c>
      <c r="AT654" s="6">
        <f>_xll.SNL.Clients.Office.Excel.Functions.SPG($D654, AT$1, $F654, "Options: Curr=USD, Mag=Actuals")</f>
        <v>0</v>
      </c>
      <c r="AU654" s="6">
        <f>_xll.SNL.Clients.Office.Excel.Functions.SPG($D654, AU$1, $F654, "Options: Curr=USD, Mag=Actuals")</f>
        <v>0</v>
      </c>
      <c r="AV654" s="6">
        <f>_xll.SNL.Clients.Office.Excel.Functions.SPG($D654, AV$1, $F654, "Options: Curr=USD, Mag=Actuals")</f>
        <v>4.89910407770242</v>
      </c>
      <c r="AW654" s="6">
        <f>_xll.SNL.Clients.Office.Excel.Functions.SPG($D654, AW$1, $F654, "Options: Curr=USD, Mag=Actuals")</f>
        <v>4.2981125716211697</v>
      </c>
      <c r="AX654" s="6">
        <f>_xll.SNL.Clients.Office.Excel.Functions.SPG($D654, AX$1, $F654, "Options: Curr=USD, Mag=Actuals")</f>
        <v>1980000000</v>
      </c>
      <c r="AY654" s="6">
        <f>_xll.SNL.Clients.Office.Excel.Functions.SPG($D654, AY$1, $F654, "Options: Curr=USD, Mag=Actuals")</f>
        <v>1980000000</v>
      </c>
      <c r="AZ654" s="6">
        <f>_xll.SNL.Clients.Office.Excel.Functions.SPG($D654, AZ$1, $F654, "Options: Curr=USD, Mag=Actuals")</f>
        <v>0.94101767734975195</v>
      </c>
      <c r="BA654" s="6">
        <f>_xll.SNL.Clients.Office.Excel.Functions.SPG($D654, BA$1, $F654, "Options: Curr=USD, Mag=Actuals")</f>
        <v>18.240442192538001</v>
      </c>
      <c r="BB654" s="6">
        <f>_xll.SNL.Clients.Office.Excel.Functions.SPG($D654, BB$1, $F654, "Options: Curr=USD, Mag=Actuals")</f>
        <v>19.2982456140351</v>
      </c>
      <c r="BC654" s="6">
        <f>_xll.SNL.Clients.Office.Excel.Functions.SPG($D654, BC$1, $F654, "Options: Curr=USD, Mag=Actuals")</f>
        <v>0</v>
      </c>
      <c r="BD654" s="6">
        <f>_xll.SNL.Clients.Office.Excel.Functions.SPG($D654, BD$1, $F654, "Options: Curr=USD, Mag=Actuals")</f>
        <v>0</v>
      </c>
      <c r="BE654" s="6">
        <f>_xll.SNL.Clients.Office.Excel.Functions.SPG($D654, BE$1, $F654, "Options: Curr=USD, Mag=Actuals")</f>
        <v>0</v>
      </c>
      <c r="BF654" s="6">
        <f>_xll.SNL.Clients.Office.Excel.Functions.SPG($D654, BF$1, $F654, "Options: Curr=USD, Mag=Actuals")</f>
        <v>1.04082258252321</v>
      </c>
      <c r="BG654" s="6">
        <f>_xll.SNL.Clients.Office.Excel.Functions.SPG($D654, BG$1, $F654, "Options: Curr=USD, Mag=Actuals")</f>
        <v>0</v>
      </c>
      <c r="BH654" s="6">
        <f>_xll.SNL.Clients.Office.Excel.Functions.SPG($D654, BH$1, $F654, "Options: Curr=USD, Mag=Actuals")</f>
        <v>0</v>
      </c>
      <c r="BI654" s="6">
        <f>_xll.SNL.Clients.Office.Excel.Functions.SPG($D654, BI$1, $F654, "Options: Curr=USD, Mag=Actuals")</f>
        <v>0</v>
      </c>
      <c r="BJ654" s="6">
        <f>_xll.SNL.Clients.Office.Excel.Functions.SPG($D654, BJ$1, $F654, "Options: Curr=USD, Mag=Actuals")</f>
        <v>0</v>
      </c>
      <c r="BK654" s="6">
        <f>_xll.SNL.Clients.Office.Excel.Functions.SPG($D654, BK$1, $F654, "Options: Curr=USD, Mag=Actuals")</f>
        <v>0</v>
      </c>
      <c r="BL654" s="6">
        <f>_xll.SNL.Clients.Office.Excel.Functions.SPG($D654, BL$1, $F654, "Options: Curr=USD, Mag=Actuals")</f>
        <v>0</v>
      </c>
      <c r="BM654" s="6">
        <f>_xll.SNL.Clients.Office.Excel.Functions.SPG($D654, BM$1, $F654, "Options: Curr=USD, Mag=Actuals")</f>
        <v>0</v>
      </c>
      <c r="BN654" s="6">
        <f>_xll.SNL.Clients.Office.Excel.Functions.SPG($D654, BN$1, $F654, "Options: Curr=USD, Mag=Actuals")</f>
        <v>0</v>
      </c>
      <c r="BO654" s="6">
        <f>_xll.SNL.Clients.Office.Excel.Functions.SPG($D654, BO$1, $F654, "Options: Curr=USD, Mag=Actuals")</f>
        <v>0</v>
      </c>
      <c r="BP654" s="6">
        <f>_xll.SNL.Clients.Office.Excel.Functions.SPG($D654, BP$1, $F654, "Options: Curr=USD, Mag=Actuals")</f>
        <v>0</v>
      </c>
      <c r="BQ654" s="6">
        <f>_xll.SNL.Clients.Office.Excel.Functions.SPG($D654, BQ$1, $F654, "Options: Curr=USD, Mag=Actuals")</f>
        <v>0</v>
      </c>
      <c r="BR654" s="6">
        <f>_xll.SNL.Clients.Office.Excel.Functions.SPG($D654, BR$1, $F654, "Options: Curr=USD, Mag=Actuals")</f>
        <v>0</v>
      </c>
      <c r="BS654" s="6">
        <f>_xll.SNL.Clients.Office.Excel.Functions.SPG($D654, BS$1, $F654, "Options: Curr=USD, Mag=Actuals")</f>
        <v>0</v>
      </c>
      <c r="BT654" s="6">
        <f>_xll.SNL.Clients.Office.Excel.Functions.SPG($D654, BT$1, $F654, "Options: Curr=USD, Mag=Actuals")</f>
        <v>0</v>
      </c>
      <c r="BU654" s="6">
        <f>_xll.SNL.Clients.Office.Excel.Functions.SPG($D654, BU$1, $F654, "Options: Curr=USD, Mag=Actuals")</f>
        <v>0</v>
      </c>
      <c r="BV654" s="6">
        <f>_xll.SNL.Clients.Office.Excel.Functions.SPG($D654, BV$1, $F654, "Options: Curr=USD, Mag=Actuals")</f>
        <v>0</v>
      </c>
      <c r="BW654" s="6">
        <f>_xll.SNL.Clients.Office.Excel.Functions.SPG($D654, BW$1, $F654, "Options: Curr=USD, Mag=Actuals")</f>
        <v>0</v>
      </c>
      <c r="BX654" s="6">
        <f>_xll.SNL.Clients.Office.Excel.Functions.SPG($D654, BX$1, $F654, "Options: Curr=USD, Mag=Actuals")</f>
        <v>0</v>
      </c>
      <c r="BY654" s="6">
        <f>_xll.SNL.Clients.Office.Excel.Functions.SPG($D654, BY$1, $F654, "Options: Curr=USD, Mag=Actuals")</f>
        <v>0</v>
      </c>
      <c r="BZ654" s="6">
        <f>_xll.SNL.Clients.Office.Excel.Functions.SPG($D654, BZ$1, $F654, "Options: Curr=USD, Mag=Actuals")</f>
        <v>0</v>
      </c>
      <c r="CA654" s="6" t="str">
        <f>_xll.SNL.Clients.Office.Excel.Functions.SPG($D654, CA$1, $F654, "Options: Curr=USD, Mag=Actuals")</f>
        <v/>
      </c>
      <c r="CB654" s="6">
        <f>_xll.SNL.Clients.Office.Excel.Functions.SPG($D654, CB$1, $F654, "Options: Curr=USD, Mag=Actuals")</f>
        <v>0</v>
      </c>
      <c r="CC654" s="6">
        <f>_xll.SNL.Clients.Office.Excel.Functions.SPG($D654, CC$1, $F654, "Options: Curr=USD, Mag=Actuals")</f>
        <v>0</v>
      </c>
      <c r="CD654" s="6">
        <f>_xll.SNL.Clients.Office.Excel.Functions.SPG($D654, CD$1, $F654, "Options: Curr=USD, Mag=Actuals")</f>
        <v>0</v>
      </c>
      <c r="CE654" s="6">
        <f>_xll.SNL.Clients.Office.Excel.Functions.SPG($D654, CE$1, $F654, "Options: Curr=USD, Mag=Actuals")</f>
        <v>0</v>
      </c>
      <c r="CF654" s="6">
        <f>_xll.SNL.Clients.Office.Excel.Functions.SPG($D654, CF$1, $F654, "Options: Curr=USD, Mag=Actuals")</f>
        <v>0</v>
      </c>
      <c r="CG654" s="6">
        <f>_xll.SNL.Clients.Office.Excel.Functions.SPG($D654, CG$1, $F654, "Options: Curr=USD, Mag=Actuals")</f>
        <v>0</v>
      </c>
    </row>
    <row r="655" spans="1:85" x14ac:dyDescent="0.3">
      <c r="A655" s="10" t="s">
        <v>89</v>
      </c>
      <c r="B655" s="10" t="s">
        <v>85</v>
      </c>
      <c r="C655" s="10" t="s">
        <v>3</v>
      </c>
      <c r="D655">
        <v>103042</v>
      </c>
      <c r="E655" s="10" t="s">
        <v>29</v>
      </c>
      <c r="F655" s="10" t="s">
        <v>56</v>
      </c>
      <c r="G655">
        <v>-198.43</v>
      </c>
      <c r="H655">
        <v>678.37</v>
      </c>
      <c r="I655">
        <v>876.79</v>
      </c>
      <c r="J655">
        <v>8577.5499999999993</v>
      </c>
      <c r="K655">
        <v>31377.27</v>
      </c>
      <c r="L655">
        <v>4.45</v>
      </c>
      <c r="M655">
        <v>12370.3</v>
      </c>
      <c r="N655">
        <v>273.37</v>
      </c>
      <c r="O655">
        <v>2.34</v>
      </c>
      <c r="P655">
        <v>-0.06</v>
      </c>
      <c r="Q655">
        <v>1</v>
      </c>
      <c r="R655">
        <v>1</v>
      </c>
      <c r="S655" t="str">
        <f>_xll.SNL.Clients.Office.Excel.Functions.SPG(D655, S$1, F655, "Options: Curr=USD, Mag=Actuals")</f>
        <v>Morgan Stanley (NYSE:MS)</v>
      </c>
      <c r="T655" t="str">
        <f>_xll.SNL.Clients.Office.Excel.Functions.SPG($D655, T$1, $F655, "Options: Curr=USD, Mag=Actuals")</f>
        <v>Morgan Stanley</v>
      </c>
      <c r="U655" s="6">
        <f>_xll.SNL.Clients.Office.Excel.Functions.SPG($D655, U$1, $F655, "Options: Curr=USD, Mag=Actuals")</f>
        <v>302287000000</v>
      </c>
      <c r="V655" t="str">
        <f>_xll.SNL.Clients.Office.Excel.Functions.SPG($D655, V$1, $F655, "Options: Curr=USD, Mag=Actuals")</f>
        <v>NYSE:MS</v>
      </c>
      <c r="W655" t="str">
        <f>_xll.SNL.Clients.Office.Excel.Functions.SPG($D655, W$1, $F655, "Options: Curr=USD, Mag=Actuals")</f>
        <v>Investment Banks, Brokers and Capital Markets</v>
      </c>
      <c r="X655" s="6">
        <f>_xll.SNL.Clients.Office.Excel.Functions.SPG($D655, X$1, $F655, "Options: Curr=USD, Mag=Actuals")</f>
        <v>16326000000</v>
      </c>
      <c r="Y655" s="6">
        <f>_xll.SNL.Clients.Office.Excel.Functions.SPG($D655, Y$1, $F655, "Options: Curr=USD, Mag=Actuals")</f>
        <v>15418000000</v>
      </c>
      <c r="Z655" s="6">
        <f>_xll.SNL.Clients.Office.Excel.Functions.SPG($D655, Z$1, $F655, "Options: Curr=USD, Mag=Actuals")</f>
        <v>15080000000</v>
      </c>
      <c r="AA655" s="6">
        <f>_xll.SNL.Clients.Office.Excel.Functions.SPG($D655, AA$1, $F655, "Options: Curr=USD, Mag=Actuals")</f>
        <v>2586000000</v>
      </c>
      <c r="AB655" s="6">
        <f>_xll.SNL.Clients.Office.Excel.Functions.SPG($D655, AB$1, $F655, "Options: Curr=USD, Mag=Actuals")</f>
        <v>2.08</v>
      </c>
      <c r="AC655" s="6">
        <f>_xll.SNL.Clients.Office.Excel.Functions.SPG($D655, AC$1, $F655, "Options: Curr=USD, Mag=Actuals")</f>
        <v>31.645569620253202</v>
      </c>
      <c r="AD655" s="6">
        <f>_xll.SNL.Clients.Office.Excel.Functions.SPG($D655, AD$1, $F655, "Options: Curr=USD, Mag=Actuals")</f>
        <v>0.94893032049791304</v>
      </c>
      <c r="AE655" s="6">
        <f>_xll.SNL.Clients.Office.Excel.Functions.SPG($D655, AE$1, $F655, "Options: Curr=USD, Mag=Actuals")</f>
        <v>20.801158301158299</v>
      </c>
      <c r="AF655" s="6">
        <f>_xll.SNL.Clients.Office.Excel.Functions.SPG($D655, AF$1, $F655, "Options: Curr=USD, Mag=Actuals")</f>
        <v>302287000000</v>
      </c>
      <c r="AG655" s="6">
        <f>_xll.SNL.Clients.Office.Excel.Functions.SPG($D655, AG$1, $F655, "Options: Curr=USD, Mag=Actuals")</f>
        <v>159086000000</v>
      </c>
      <c r="AH655" s="6">
        <f>_xll.SNL.Clients.Office.Excel.Functions.SPG($D655, AH$1, $F655, "Options: Curr=USD, Mag=Actuals")</f>
        <v>13956000000</v>
      </c>
      <c r="AI655" s="6">
        <f>_xll.SNL.Clients.Office.Excel.Functions.SPG($D655, AI$1, $F655, "Options: Curr=USD, Mag=Actuals")</f>
        <v>35764</v>
      </c>
      <c r="AJ655" s="6" t="str">
        <f>_xll.SNL.Clients.Office.Excel.Functions.SPG($D655, AJ$1, $F655, "Options: Curr=USD, Mag=Actuals")</f>
        <v>#INVALID FUNCTION PARAMETER</v>
      </c>
      <c r="AK655" s="6" t="str">
        <f>_xll.SNL.Clients.Office.Excel.Functions.SPG($D655, AK$1, $F655, "Options: Curr=USD, Mag=Actuals")</f>
        <v>#INVALID FUNCTION PARAMETER</v>
      </c>
      <c r="AL655" s="6" t="str">
        <f>_xll.SNL.Clients.Office.Excel.Functions.SPG($D655, AL$1, $F655, "Options: Curr=USD, Mag=Actuals")</f>
        <v>#INVALID FUNCTION PARAMETER</v>
      </c>
      <c r="AM655" s="6" t="str">
        <f>_xll.SNL.Clients.Office.Excel.Functions.SPG($D655, AM$1, $F655, "Options: Curr=USD, Mag=Actuals")</f>
        <v>#INVALID FUNCTION PARAMETER</v>
      </c>
      <c r="AN655" s="6">
        <f>_xll.SNL.Clients.Office.Excel.Functions.SPG($D655, AN$1, $F655, "Options: Curr=USD, Mag=Actuals")</f>
        <v>302287000000</v>
      </c>
      <c r="AO655" s="6">
        <f>_xll.SNL.Clients.Office.Excel.Functions.SPG($D655, AO$1, $F655, "Options: Curr=USD, Mag=Actuals")</f>
        <v>0</v>
      </c>
      <c r="AP655" s="6">
        <f>_xll.SNL.Clients.Office.Excel.Functions.SPG($D655, AP$1, $F655, "Options: Curr=USD, Mag=Actuals")</f>
        <v>8993000000</v>
      </c>
      <c r="AQ655" s="6">
        <f>_xll.SNL.Clients.Office.Excel.Functions.SPG($D655, AQ$1, $F655, "Options: Curr=USD, Mag=Actuals")</f>
        <v>13956000000</v>
      </c>
      <c r="AR655" s="6">
        <f>_xll.SNL.Clients.Office.Excel.Functions.SPG($D655, AR$1, $F655, "Options: Curr=USD, Mag=Actuals")</f>
        <v>13956000000</v>
      </c>
      <c r="AS655" s="6">
        <f>_xll.SNL.Clients.Office.Excel.Functions.SPG($D655, AS$1, $F655, "Options: Curr=USD, Mag=Actuals")</f>
        <v>12556000000</v>
      </c>
      <c r="AT655" s="6">
        <f>_xll.SNL.Clients.Office.Excel.Functions.SPG($D655, AT$1, $F655, "Options: Curr=USD, Mag=Actuals")</f>
        <v>0</v>
      </c>
      <c r="AU655" s="6">
        <f>_xll.SNL.Clients.Office.Excel.Functions.SPG($D655, AU$1, $F655, "Options: Curr=USD, Mag=Actuals")</f>
        <v>0</v>
      </c>
      <c r="AV655" s="6">
        <f>_xll.SNL.Clients.Office.Excel.Functions.SPG($D655, AV$1, $F655, "Options: Curr=USD, Mag=Actuals")</f>
        <v>4.6168045599049901</v>
      </c>
      <c r="AW655" s="6">
        <f>_xll.SNL.Clients.Office.Excel.Functions.SPG($D655, AW$1, $F655, "Options: Curr=USD, Mag=Actuals")</f>
        <v>4.1729951775915897</v>
      </c>
      <c r="AX655" s="6">
        <f>_xll.SNL.Clients.Office.Excel.Functions.SPG($D655, AX$1, $F655, "Options: Curr=USD, Mag=Actuals")</f>
        <v>2586000000</v>
      </c>
      <c r="AY655" s="6">
        <f>_xll.SNL.Clients.Office.Excel.Functions.SPG($D655, AY$1, $F655, "Options: Curr=USD, Mag=Actuals")</f>
        <v>2586000000</v>
      </c>
      <c r="AZ655" s="6">
        <f>_xll.SNL.Clients.Office.Excel.Functions.SPG($D655, AZ$1, $F655, "Options: Curr=USD, Mag=Actuals")</f>
        <v>0.94893032049791304</v>
      </c>
      <c r="BA655" s="6">
        <f>_xll.SNL.Clients.Office.Excel.Functions.SPG($D655, BA$1, $F655, "Options: Curr=USD, Mag=Actuals")</f>
        <v>20.801158301158299</v>
      </c>
      <c r="BB655" s="6">
        <f>_xll.SNL.Clients.Office.Excel.Functions.SPG($D655, BB$1, $F655, "Options: Curr=USD, Mag=Actuals")</f>
        <v>21.817945693228399</v>
      </c>
      <c r="BC655" s="6">
        <f>_xll.SNL.Clients.Office.Excel.Functions.SPG($D655, BC$1, $F655, "Options: Curr=USD, Mag=Actuals")</f>
        <v>0</v>
      </c>
      <c r="BD655" s="6">
        <f>_xll.SNL.Clients.Office.Excel.Functions.SPG($D655, BD$1, $F655, "Options: Curr=USD, Mag=Actuals")</f>
        <v>0</v>
      </c>
      <c r="BE655" s="6">
        <f>_xll.SNL.Clients.Office.Excel.Functions.SPG($D655, BE$1, $F655, "Options: Curr=USD, Mag=Actuals")</f>
        <v>0</v>
      </c>
      <c r="BF655" s="6">
        <f>_xll.SNL.Clients.Office.Excel.Functions.SPG($D655, BF$1, $F655, "Options: Curr=USD, Mag=Actuals")</f>
        <v>0.98856082112195598</v>
      </c>
      <c r="BG655" s="6">
        <f>_xll.SNL.Clients.Office.Excel.Functions.SPG($D655, BG$1, $F655, "Options: Curr=USD, Mag=Actuals")</f>
        <v>0</v>
      </c>
      <c r="BH655" s="6">
        <f>_xll.SNL.Clients.Office.Excel.Functions.SPG($D655, BH$1, $F655, "Options: Curr=USD, Mag=Actuals")</f>
        <v>0</v>
      </c>
      <c r="BI655" s="6">
        <f>_xll.SNL.Clients.Office.Excel.Functions.SPG($D655, BI$1, $F655, "Options: Curr=USD, Mag=Actuals")</f>
        <v>0</v>
      </c>
      <c r="BJ655" s="6">
        <f>_xll.SNL.Clients.Office.Excel.Functions.SPG($D655, BJ$1, $F655, "Options: Curr=USD, Mag=Actuals")</f>
        <v>0</v>
      </c>
      <c r="BK655" s="6">
        <f>_xll.SNL.Clients.Office.Excel.Functions.SPG($D655, BK$1, $F655, "Options: Curr=USD, Mag=Actuals")</f>
        <v>0</v>
      </c>
      <c r="BL655" s="6">
        <f>_xll.SNL.Clients.Office.Excel.Functions.SPG($D655, BL$1, $F655, "Options: Curr=USD, Mag=Actuals")</f>
        <v>0</v>
      </c>
      <c r="BM655" s="6">
        <f>_xll.SNL.Clients.Office.Excel.Functions.SPG($D655, BM$1, $F655, "Options: Curr=USD, Mag=Actuals")</f>
        <v>0</v>
      </c>
      <c r="BN655" s="6">
        <f>_xll.SNL.Clients.Office.Excel.Functions.SPG($D655, BN$1, $F655, "Options: Curr=USD, Mag=Actuals")</f>
        <v>0</v>
      </c>
      <c r="BO655" s="6">
        <f>_xll.SNL.Clients.Office.Excel.Functions.SPG($D655, BO$1, $F655, "Options: Curr=USD, Mag=Actuals")</f>
        <v>0</v>
      </c>
      <c r="BP655" s="6">
        <f>_xll.SNL.Clients.Office.Excel.Functions.SPG($D655, BP$1, $F655, "Options: Curr=USD, Mag=Actuals")</f>
        <v>0</v>
      </c>
      <c r="BQ655" s="6">
        <f>_xll.SNL.Clients.Office.Excel.Functions.SPG($D655, BQ$1, $F655, "Options: Curr=USD, Mag=Actuals")</f>
        <v>0</v>
      </c>
      <c r="BR655" s="6">
        <f>_xll.SNL.Clients.Office.Excel.Functions.SPG($D655, BR$1, $F655, "Options: Curr=USD, Mag=Actuals")</f>
        <v>0</v>
      </c>
      <c r="BS655" s="6">
        <f>_xll.SNL.Clients.Office.Excel.Functions.SPG($D655, BS$1, $F655, "Options: Curr=USD, Mag=Actuals")</f>
        <v>0</v>
      </c>
      <c r="BT655" s="6">
        <f>_xll.SNL.Clients.Office.Excel.Functions.SPG($D655, BT$1, $F655, "Options: Curr=USD, Mag=Actuals")</f>
        <v>0</v>
      </c>
      <c r="BU655" s="6">
        <f>_xll.SNL.Clients.Office.Excel.Functions.SPG($D655, BU$1, $F655, "Options: Curr=USD, Mag=Actuals")</f>
        <v>0</v>
      </c>
      <c r="BV655" s="6">
        <f>_xll.SNL.Clients.Office.Excel.Functions.SPG($D655, BV$1, $F655, "Options: Curr=USD, Mag=Actuals")</f>
        <v>0</v>
      </c>
      <c r="BW655" s="6">
        <f>_xll.SNL.Clients.Office.Excel.Functions.SPG($D655, BW$1, $F655, "Options: Curr=USD, Mag=Actuals")</f>
        <v>0</v>
      </c>
      <c r="BX655" s="6">
        <f>_xll.SNL.Clients.Office.Excel.Functions.SPG($D655, BX$1, $F655, "Options: Curr=USD, Mag=Actuals")</f>
        <v>0</v>
      </c>
      <c r="BY655" s="6">
        <f>_xll.SNL.Clients.Office.Excel.Functions.SPG($D655, BY$1, $F655, "Options: Curr=USD, Mag=Actuals")</f>
        <v>0</v>
      </c>
      <c r="BZ655" s="6">
        <f>_xll.SNL.Clients.Office.Excel.Functions.SPG($D655, BZ$1, $F655, "Options: Curr=USD, Mag=Actuals")</f>
        <v>0</v>
      </c>
      <c r="CA655" s="6" t="str">
        <f>_xll.SNL.Clients.Office.Excel.Functions.SPG($D655, CA$1, $F655, "Options: Curr=USD, Mag=Actuals")</f>
        <v/>
      </c>
      <c r="CB655" s="6">
        <f>_xll.SNL.Clients.Office.Excel.Functions.SPG($D655, CB$1, $F655, "Options: Curr=USD, Mag=Actuals")</f>
        <v>0</v>
      </c>
      <c r="CC655" s="6">
        <f>_xll.SNL.Clients.Office.Excel.Functions.SPG($D655, CC$1, $F655, "Options: Curr=USD, Mag=Actuals")</f>
        <v>0</v>
      </c>
      <c r="CD655" s="6">
        <f>_xll.SNL.Clients.Office.Excel.Functions.SPG($D655, CD$1, $F655, "Options: Curr=USD, Mag=Actuals")</f>
        <v>0</v>
      </c>
      <c r="CE655" s="6">
        <f>_xll.SNL.Clients.Office.Excel.Functions.SPG($D655, CE$1, $F655, "Options: Curr=USD, Mag=Actuals")</f>
        <v>0</v>
      </c>
      <c r="CF655" s="6">
        <f>_xll.SNL.Clients.Office.Excel.Functions.SPG($D655, CF$1, $F655, "Options: Curr=USD, Mag=Actuals")</f>
        <v>0</v>
      </c>
      <c r="CG655" s="6">
        <f>_xll.SNL.Clients.Office.Excel.Functions.SPG($D655, CG$1, $F655, "Options: Curr=USD, Mag=Actuals")</f>
        <v>0</v>
      </c>
    </row>
    <row r="656" spans="1:85" x14ac:dyDescent="0.3">
      <c r="A656" s="10" t="s">
        <v>89</v>
      </c>
      <c r="B656" s="10" t="s">
        <v>85</v>
      </c>
      <c r="C656" s="10" t="s">
        <v>3</v>
      </c>
      <c r="D656">
        <v>103042</v>
      </c>
      <c r="E656" s="10" t="s">
        <v>29</v>
      </c>
      <c r="F656" s="10" t="s">
        <v>57</v>
      </c>
      <c r="G656">
        <v>-248.22</v>
      </c>
      <c r="H656">
        <v>670.42</v>
      </c>
      <c r="I656">
        <v>918.64</v>
      </c>
      <c r="J656">
        <v>9062.82</v>
      </c>
      <c r="K656">
        <v>32770.620000000003</v>
      </c>
      <c r="L656">
        <v>4.4800000000000004</v>
      </c>
      <c r="M656">
        <v>12924.88</v>
      </c>
      <c r="N656">
        <v>276.55</v>
      </c>
      <c r="O656">
        <v>1.55</v>
      </c>
      <c r="P656">
        <v>-2.4700000000000002</v>
      </c>
      <c r="Q656">
        <v>1</v>
      </c>
      <c r="R656">
        <v>1</v>
      </c>
      <c r="S656" t="str">
        <f>_xll.SNL.Clients.Office.Excel.Functions.SPG(D656, S$1, F656, "Options: Curr=USD, Mag=Actuals")</f>
        <v>Morgan Stanley (NYSE:MS)</v>
      </c>
      <c r="T656" t="str">
        <f>_xll.SNL.Clients.Office.Excel.Functions.SPG($D656, T$1, $F656, "Options: Curr=USD, Mag=Actuals")</f>
        <v>Morgan Stanley</v>
      </c>
      <c r="U656" s="6">
        <f>_xll.SNL.Clients.Office.Excel.Functions.SPG($D656, U$1, $F656, "Options: Curr=USD, Mag=Actuals")</f>
        <v>317590000000</v>
      </c>
      <c r="V656" t="str">
        <f>_xll.SNL.Clients.Office.Excel.Functions.SPG($D656, V$1, $F656, "Options: Curr=USD, Mag=Actuals")</f>
        <v>NYSE:MS</v>
      </c>
      <c r="W656" t="str">
        <f>_xll.SNL.Clients.Office.Excel.Functions.SPG($D656, W$1, $F656, "Options: Curr=USD, Mag=Actuals")</f>
        <v>Investment Banks, Brokers and Capital Markets</v>
      </c>
      <c r="X656" s="6">
        <f>_xll.SNL.Clients.Office.Excel.Functions.SPG($D656, X$1, $F656, "Options: Curr=USD, Mag=Actuals")</f>
        <v>17617000000</v>
      </c>
      <c r="Y656" s="6">
        <f>_xll.SNL.Clients.Office.Excel.Functions.SPG($D656, Y$1, $F656, "Options: Curr=USD, Mag=Actuals")</f>
        <v>19474000000</v>
      </c>
      <c r="Z656" s="6">
        <f>_xll.SNL.Clients.Office.Excel.Functions.SPG($D656, Z$1, $F656, "Options: Curr=USD, Mag=Actuals")</f>
        <v>18899000000</v>
      </c>
      <c r="AA656" s="6">
        <f>_xll.SNL.Clients.Office.Excel.Functions.SPG($D656, AA$1, $F656, "Options: Curr=USD, Mag=Actuals")</f>
        <v>3276000000</v>
      </c>
      <c r="AB656" s="6">
        <f>_xll.SNL.Clients.Office.Excel.Functions.SPG($D656, AB$1, $F656, "Options: Curr=USD, Mag=Actuals")</f>
        <v>2.67</v>
      </c>
      <c r="AC656" s="6">
        <f>_xll.SNL.Clients.Office.Excel.Functions.SPG($D656, AC$1, $F656, "Options: Curr=USD, Mag=Actuals")</f>
        <v>28.365384615384599</v>
      </c>
      <c r="AD656" s="6">
        <f>_xll.SNL.Clients.Office.Excel.Functions.SPG($D656, AD$1, $F656, "Options: Curr=USD, Mag=Actuals")</f>
        <v>0.93796537244290101</v>
      </c>
      <c r="AE656" s="6">
        <f>_xll.SNL.Clients.Office.Excel.Functions.SPG($D656, AE$1, $F656, "Options: Curr=USD, Mag=Actuals")</f>
        <v>23.388097129139599</v>
      </c>
      <c r="AF656" s="6">
        <f>_xll.SNL.Clients.Office.Excel.Functions.SPG($D656, AF$1, $F656, "Options: Curr=USD, Mag=Actuals")</f>
        <v>317590000000</v>
      </c>
      <c r="AG656" s="6">
        <f>_xll.SNL.Clients.Office.Excel.Functions.SPG($D656, AG$1, $F656, "Options: Curr=USD, Mag=Actuals")</f>
        <v>147899000000</v>
      </c>
      <c r="AH656" s="6">
        <f>_xll.SNL.Clients.Office.Excel.Functions.SPG($D656, AH$1, $F656, "Options: Curr=USD, Mag=Actuals")</f>
        <v>14119000000</v>
      </c>
      <c r="AI656" s="6">
        <f>_xll.SNL.Clients.Office.Excel.Functions.SPG($D656, AI$1, $F656, "Options: Curr=USD, Mag=Actuals")</f>
        <v>36129</v>
      </c>
      <c r="AJ656" s="6" t="str">
        <f>_xll.SNL.Clients.Office.Excel.Functions.SPG($D656, AJ$1, $F656, "Options: Curr=USD, Mag=Actuals")</f>
        <v>#INVALID FUNCTION PARAMETER</v>
      </c>
      <c r="AK656" s="6" t="str">
        <f>_xll.SNL.Clients.Office.Excel.Functions.SPG($D656, AK$1, $F656, "Options: Curr=USD, Mag=Actuals")</f>
        <v>#INVALID FUNCTION PARAMETER</v>
      </c>
      <c r="AL656" s="6" t="str">
        <f>_xll.SNL.Clients.Office.Excel.Functions.SPG($D656, AL$1, $F656, "Options: Curr=USD, Mag=Actuals")</f>
        <v>#INVALID FUNCTION PARAMETER</v>
      </c>
      <c r="AM656" s="6" t="str">
        <f>_xll.SNL.Clients.Office.Excel.Functions.SPG($D656, AM$1, $F656, "Options: Curr=USD, Mag=Actuals")</f>
        <v>#INVALID FUNCTION PARAMETER</v>
      </c>
      <c r="AN656" s="6">
        <f>_xll.SNL.Clients.Office.Excel.Functions.SPG($D656, AN$1, $F656, "Options: Curr=USD, Mag=Actuals")</f>
        <v>317590000000</v>
      </c>
      <c r="AO656" s="6">
        <f>_xll.SNL.Clients.Office.Excel.Functions.SPG($D656, AO$1, $F656, "Options: Curr=USD, Mag=Actuals")</f>
        <v>0</v>
      </c>
      <c r="AP656" s="6">
        <f>_xll.SNL.Clients.Office.Excel.Functions.SPG($D656, AP$1, $F656, "Options: Curr=USD, Mag=Actuals")</f>
        <v>8197000000</v>
      </c>
      <c r="AQ656" s="6">
        <f>_xll.SNL.Clients.Office.Excel.Functions.SPG($D656, AQ$1, $F656, "Options: Curr=USD, Mag=Actuals")</f>
        <v>14119000000</v>
      </c>
      <c r="AR656" s="6">
        <f>_xll.SNL.Clients.Office.Excel.Functions.SPG($D656, AR$1, $F656, "Options: Curr=USD, Mag=Actuals")</f>
        <v>14119000000</v>
      </c>
      <c r="AS656" s="6">
        <f>_xll.SNL.Clients.Office.Excel.Functions.SPG($D656, AS$1, $F656, "Options: Curr=USD, Mag=Actuals")</f>
        <v>12919000000</v>
      </c>
      <c r="AT656" s="6">
        <f>_xll.SNL.Clients.Office.Excel.Functions.SPG($D656, AT$1, $F656, "Options: Curr=USD, Mag=Actuals")</f>
        <v>0</v>
      </c>
      <c r="AU656" s="6">
        <f>_xll.SNL.Clients.Office.Excel.Functions.SPG($D656, AU$1, $F656, "Options: Curr=USD, Mag=Actuals")</f>
        <v>0</v>
      </c>
      <c r="AV656" s="6">
        <f>_xll.SNL.Clients.Office.Excel.Functions.SPG($D656, AV$1, $F656, "Options: Curr=USD, Mag=Actuals")</f>
        <v>4.4456689442362798</v>
      </c>
      <c r="AW656" s="6">
        <f>_xll.SNL.Clients.Office.Excel.Functions.SPG($D656, AW$1, $F656, "Options: Curr=USD, Mag=Actuals")</f>
        <v>4.0832516830493999</v>
      </c>
      <c r="AX656" s="6">
        <f>_xll.SNL.Clients.Office.Excel.Functions.SPG($D656, AX$1, $F656, "Options: Curr=USD, Mag=Actuals")</f>
        <v>3276000000</v>
      </c>
      <c r="AY656" s="6">
        <f>_xll.SNL.Clients.Office.Excel.Functions.SPG($D656, AY$1, $F656, "Options: Curr=USD, Mag=Actuals")</f>
        <v>3276000000</v>
      </c>
      <c r="AZ656" s="6">
        <f>_xll.SNL.Clients.Office.Excel.Functions.SPG($D656, AZ$1, $F656, "Options: Curr=USD, Mag=Actuals")</f>
        <v>0.93796537244290101</v>
      </c>
      <c r="BA656" s="6">
        <f>_xll.SNL.Clients.Office.Excel.Functions.SPG($D656, BA$1, $F656, "Options: Curr=USD, Mag=Actuals")</f>
        <v>23.388097129139599</v>
      </c>
      <c r="BB656" s="6">
        <f>_xll.SNL.Clients.Office.Excel.Functions.SPG($D656, BB$1, $F656, "Options: Curr=USD, Mag=Actuals")</f>
        <v>24.264795894345301</v>
      </c>
      <c r="BC656" s="6">
        <f>_xll.SNL.Clients.Office.Excel.Functions.SPG($D656, BC$1, $F656, "Options: Curr=USD, Mag=Actuals")</f>
        <v>0</v>
      </c>
      <c r="BD656" s="6">
        <f>_xll.SNL.Clients.Office.Excel.Functions.SPG($D656, BD$1, $F656, "Options: Curr=USD, Mag=Actuals")</f>
        <v>0</v>
      </c>
      <c r="BE656" s="6">
        <f>_xll.SNL.Clients.Office.Excel.Functions.SPG($D656, BE$1, $F656, "Options: Curr=USD, Mag=Actuals")</f>
        <v>0</v>
      </c>
      <c r="BF656" s="6">
        <f>_xll.SNL.Clients.Office.Excel.Functions.SPG($D656, BF$1, $F656, "Options: Curr=USD, Mag=Actuals")</f>
        <v>0.95628948228305499</v>
      </c>
      <c r="BG656" s="6">
        <f>_xll.SNL.Clients.Office.Excel.Functions.SPG($D656, BG$1, $F656, "Options: Curr=USD, Mag=Actuals")</f>
        <v>0</v>
      </c>
      <c r="BH656" s="6">
        <f>_xll.SNL.Clients.Office.Excel.Functions.SPG($D656, BH$1, $F656, "Options: Curr=USD, Mag=Actuals")</f>
        <v>0</v>
      </c>
      <c r="BI656" s="6">
        <f>_xll.SNL.Clients.Office.Excel.Functions.SPG($D656, BI$1, $F656, "Options: Curr=USD, Mag=Actuals")</f>
        <v>0</v>
      </c>
      <c r="BJ656" s="6">
        <f>_xll.SNL.Clients.Office.Excel.Functions.SPG($D656, BJ$1, $F656, "Options: Curr=USD, Mag=Actuals")</f>
        <v>0</v>
      </c>
      <c r="BK656" s="6">
        <f>_xll.SNL.Clients.Office.Excel.Functions.SPG($D656, BK$1, $F656, "Options: Curr=USD, Mag=Actuals")</f>
        <v>0</v>
      </c>
      <c r="BL656" s="6">
        <f>_xll.SNL.Clients.Office.Excel.Functions.SPG($D656, BL$1, $F656, "Options: Curr=USD, Mag=Actuals")</f>
        <v>0</v>
      </c>
      <c r="BM656" s="6">
        <f>_xll.SNL.Clients.Office.Excel.Functions.SPG($D656, BM$1, $F656, "Options: Curr=USD, Mag=Actuals")</f>
        <v>0</v>
      </c>
      <c r="BN656" s="6">
        <f>_xll.SNL.Clients.Office.Excel.Functions.SPG($D656, BN$1, $F656, "Options: Curr=USD, Mag=Actuals")</f>
        <v>0</v>
      </c>
      <c r="BO656" s="6">
        <f>_xll.SNL.Clients.Office.Excel.Functions.SPG($D656, BO$1, $F656, "Options: Curr=USD, Mag=Actuals")</f>
        <v>0</v>
      </c>
      <c r="BP656" s="6">
        <f>_xll.SNL.Clients.Office.Excel.Functions.SPG($D656, BP$1, $F656, "Options: Curr=USD, Mag=Actuals")</f>
        <v>0</v>
      </c>
      <c r="BQ656" s="6">
        <f>_xll.SNL.Clients.Office.Excel.Functions.SPG($D656, BQ$1, $F656, "Options: Curr=USD, Mag=Actuals")</f>
        <v>0</v>
      </c>
      <c r="BR656" s="6">
        <f>_xll.SNL.Clients.Office.Excel.Functions.SPG($D656, BR$1, $F656, "Options: Curr=USD, Mag=Actuals")</f>
        <v>0</v>
      </c>
      <c r="BS656" s="6">
        <f>_xll.SNL.Clients.Office.Excel.Functions.SPG($D656, BS$1, $F656, "Options: Curr=USD, Mag=Actuals")</f>
        <v>0</v>
      </c>
      <c r="BT656" s="6">
        <f>_xll.SNL.Clients.Office.Excel.Functions.SPG($D656, BT$1, $F656, "Options: Curr=USD, Mag=Actuals")</f>
        <v>0</v>
      </c>
      <c r="BU656" s="6">
        <f>_xll.SNL.Clients.Office.Excel.Functions.SPG($D656, BU$1, $F656, "Options: Curr=USD, Mag=Actuals")</f>
        <v>0</v>
      </c>
      <c r="BV656" s="6">
        <f>_xll.SNL.Clients.Office.Excel.Functions.SPG($D656, BV$1, $F656, "Options: Curr=USD, Mag=Actuals")</f>
        <v>0</v>
      </c>
      <c r="BW656" s="6">
        <f>_xll.SNL.Clients.Office.Excel.Functions.SPG($D656, BW$1, $F656, "Options: Curr=USD, Mag=Actuals")</f>
        <v>0</v>
      </c>
      <c r="BX656" s="6">
        <f>_xll.SNL.Clients.Office.Excel.Functions.SPG($D656, BX$1, $F656, "Options: Curr=USD, Mag=Actuals")</f>
        <v>0</v>
      </c>
      <c r="BY656" s="6">
        <f>_xll.SNL.Clients.Office.Excel.Functions.SPG($D656, BY$1, $F656, "Options: Curr=USD, Mag=Actuals")</f>
        <v>0</v>
      </c>
      <c r="BZ656" s="6">
        <f>_xll.SNL.Clients.Office.Excel.Functions.SPG($D656, BZ$1, $F656, "Options: Curr=USD, Mag=Actuals")</f>
        <v>0</v>
      </c>
      <c r="CA656" s="6" t="str">
        <f>_xll.SNL.Clients.Office.Excel.Functions.SPG($D656, CA$1, $F656, "Options: Curr=USD, Mag=Actuals")</f>
        <v/>
      </c>
      <c r="CB656" s="6">
        <f>_xll.SNL.Clients.Office.Excel.Functions.SPG($D656, CB$1, $F656, "Options: Curr=USD, Mag=Actuals")</f>
        <v>0</v>
      </c>
      <c r="CC656" s="6">
        <f>_xll.SNL.Clients.Office.Excel.Functions.SPG($D656, CC$1, $F656, "Options: Curr=USD, Mag=Actuals")</f>
        <v>0</v>
      </c>
      <c r="CD656" s="6">
        <f>_xll.SNL.Clients.Office.Excel.Functions.SPG($D656, CD$1, $F656, "Options: Curr=USD, Mag=Actuals")</f>
        <v>0</v>
      </c>
      <c r="CE656" s="6">
        <f>_xll.SNL.Clients.Office.Excel.Functions.SPG($D656, CE$1, $F656, "Options: Curr=USD, Mag=Actuals")</f>
        <v>0</v>
      </c>
      <c r="CF656" s="6">
        <f>_xll.SNL.Clients.Office.Excel.Functions.SPG($D656, CF$1, $F656, "Options: Curr=USD, Mag=Actuals")</f>
        <v>0</v>
      </c>
      <c r="CG656" s="6">
        <f>_xll.SNL.Clients.Office.Excel.Functions.SPG($D656, CG$1, $F656, "Options: Curr=USD, Mag=Actuals")</f>
        <v>0</v>
      </c>
    </row>
    <row r="657" spans="1:85" x14ac:dyDescent="0.3">
      <c r="A657" s="10" t="s">
        <v>89</v>
      </c>
      <c r="B657" s="10" t="s">
        <v>85</v>
      </c>
      <c r="C657" s="10" t="s">
        <v>3</v>
      </c>
      <c r="D657">
        <v>103042</v>
      </c>
      <c r="E657" s="10" t="s">
        <v>29</v>
      </c>
      <c r="F657" s="10" t="s">
        <v>58</v>
      </c>
      <c r="G657">
        <v>-337.07</v>
      </c>
      <c r="H657">
        <v>698.52</v>
      </c>
      <c r="I657">
        <v>1035.5899999999999</v>
      </c>
      <c r="J657">
        <v>9631.17</v>
      </c>
      <c r="K657">
        <v>34430.089999999997</v>
      </c>
      <c r="L657">
        <v>4.79</v>
      </c>
      <c r="M657">
        <v>13543.77</v>
      </c>
      <c r="N657">
        <v>279.73</v>
      </c>
      <c r="O657">
        <v>2.19</v>
      </c>
      <c r="P657">
        <v>0.85</v>
      </c>
      <c r="Q657">
        <v>1</v>
      </c>
      <c r="R657">
        <v>1</v>
      </c>
      <c r="S657" t="str">
        <f>_xll.SNL.Clients.Office.Excel.Functions.SPG(D657, S$1, F657, "Options: Curr=USD, Mag=Actuals")</f>
        <v>Morgan Stanley (NYSE:MS)</v>
      </c>
      <c r="T657" t="str">
        <f>_xll.SNL.Clients.Office.Excel.Functions.SPG($D657, T$1, $F657, "Options: Curr=USD, Mag=Actuals")</f>
        <v>Morgan Stanley</v>
      </c>
      <c r="U657" s="6">
        <f>_xll.SNL.Clients.Office.Excel.Functions.SPG($D657, U$1, $F657, "Options: Curr=USD, Mag=Actuals")</f>
        <v>366967000000</v>
      </c>
      <c r="V657" t="str">
        <f>_xll.SNL.Clients.Office.Excel.Functions.SPG($D657, V$1, $F657, "Options: Curr=USD, Mag=Actuals")</f>
        <v>NYSE:MS</v>
      </c>
      <c r="W657" t="str">
        <f>_xll.SNL.Clients.Office.Excel.Functions.SPG($D657, W$1, $F657, "Options: Curr=USD, Mag=Actuals")</f>
        <v>Investment Banks, Brokers and Capital Markets</v>
      </c>
      <c r="X657" s="6">
        <f>_xll.SNL.Clients.Office.Excel.Functions.SPG($D657, X$1, $F657, "Options: Curr=USD, Mag=Actuals")</f>
        <v>22072000000</v>
      </c>
      <c r="Y657" s="6">
        <f>_xll.SNL.Clients.Office.Excel.Functions.SPG($D657, Y$1, $F657, "Options: Curr=USD, Mag=Actuals")</f>
        <v>20784000000</v>
      </c>
      <c r="Z657" s="6">
        <f>_xll.SNL.Clients.Office.Excel.Functions.SPG($D657, Z$1, $F657, "Options: Curr=USD, Mag=Actuals")</f>
        <v>20243000000</v>
      </c>
      <c r="AA657" s="6">
        <f>_xll.SNL.Clients.Office.Excel.Functions.SPG($D657, AA$1, $F657, "Options: Curr=USD, Mag=Actuals")</f>
        <v>4791000000</v>
      </c>
      <c r="AB657" s="6">
        <f>_xll.SNL.Clients.Office.Excel.Functions.SPG($D657, AB$1, $F657, "Options: Curr=USD, Mag=Actuals")</f>
        <v>4.0999999999999996</v>
      </c>
      <c r="AC657" s="6">
        <f>_xll.SNL.Clients.Office.Excel.Functions.SPG($D657, AC$1, $F657, "Options: Curr=USD, Mag=Actuals")</f>
        <v>53.558052434456897</v>
      </c>
      <c r="AD657" s="6">
        <f>_xll.SNL.Clients.Office.Excel.Functions.SPG($D657, AD$1, $F657, "Options: Curr=USD, Mag=Actuals")</f>
        <v>1.4224304455338099</v>
      </c>
      <c r="AE657" s="6">
        <f>_xll.SNL.Clients.Office.Excel.Functions.SPG($D657, AE$1, $F657, "Options: Curr=USD, Mag=Actuals")</f>
        <v>31.3150046979043</v>
      </c>
      <c r="AF657" s="6">
        <f>_xll.SNL.Clients.Office.Excel.Functions.SPG($D657, AF$1, $F657, "Options: Curr=USD, Mag=Actuals")</f>
        <v>366967000000</v>
      </c>
      <c r="AG657" s="6">
        <f>_xll.SNL.Clients.Office.Excel.Functions.SPG($D657, AG$1, $F657, "Options: Curr=USD, Mag=Actuals")</f>
        <v>171296000000</v>
      </c>
      <c r="AH657" s="6">
        <f>_xll.SNL.Clients.Office.Excel.Functions.SPG($D657, AH$1, $F657, "Options: Curr=USD, Mag=Actuals")</f>
        <v>17014000000</v>
      </c>
      <c r="AI657" s="6">
        <f>_xll.SNL.Clients.Office.Excel.Functions.SPG($D657, AI$1, $F657, "Options: Curr=USD, Mag=Actuals")</f>
        <v>36494</v>
      </c>
      <c r="AJ657" s="6" t="str">
        <f>_xll.SNL.Clients.Office.Excel.Functions.SPG($D657, AJ$1, $F657, "Options: Curr=USD, Mag=Actuals")</f>
        <v>#INVALID FUNCTION PARAMETER</v>
      </c>
      <c r="AK657" s="6" t="str">
        <f>_xll.SNL.Clients.Office.Excel.Functions.SPG($D657, AK$1, $F657, "Options: Curr=USD, Mag=Actuals")</f>
        <v>#INVALID FUNCTION PARAMETER</v>
      </c>
      <c r="AL657" s="6" t="str">
        <f>_xll.SNL.Clients.Office.Excel.Functions.SPG($D657, AL$1, $F657, "Options: Curr=USD, Mag=Actuals")</f>
        <v>#INVALID FUNCTION PARAMETER</v>
      </c>
      <c r="AM657" s="6" t="str">
        <f>_xll.SNL.Clients.Office.Excel.Functions.SPG($D657, AM$1, $F657, "Options: Curr=USD, Mag=Actuals")</f>
        <v>#INVALID FUNCTION PARAMETER</v>
      </c>
      <c r="AN657" s="6">
        <f>_xll.SNL.Clients.Office.Excel.Functions.SPG($D657, AN$1, $F657, "Options: Curr=USD, Mag=Actuals")</f>
        <v>366967000000</v>
      </c>
      <c r="AO657" s="6">
        <f>_xll.SNL.Clients.Office.Excel.Functions.SPG($D657, AO$1, $F657, "Options: Curr=USD, Mag=Actuals")</f>
        <v>0</v>
      </c>
      <c r="AP657" s="6">
        <f>_xll.SNL.Clients.Office.Excel.Functions.SPG($D657, AP$1, $F657, "Options: Curr=USD, Mag=Actuals")</f>
        <v>10397000000</v>
      </c>
      <c r="AQ657" s="6">
        <f>_xll.SNL.Clients.Office.Excel.Functions.SPG($D657, AQ$1, $F657, "Options: Curr=USD, Mag=Actuals")</f>
        <v>17014000000</v>
      </c>
      <c r="AR657" s="6">
        <f>_xll.SNL.Clients.Office.Excel.Functions.SPG($D657, AR$1, $F657, "Options: Curr=USD, Mag=Actuals")</f>
        <v>17014000000</v>
      </c>
      <c r="AS657" s="6">
        <f>_xll.SNL.Clients.Office.Excel.Functions.SPG($D657, AS$1, $F657, "Options: Curr=USD, Mag=Actuals")</f>
        <v>15714000000</v>
      </c>
      <c r="AT657" s="6">
        <f>_xll.SNL.Clients.Office.Excel.Functions.SPG($D657, AT$1, $F657, "Options: Curr=USD, Mag=Actuals")</f>
        <v>0</v>
      </c>
      <c r="AU657" s="6">
        <f>_xll.SNL.Clients.Office.Excel.Functions.SPG($D657, AU$1, $F657, "Options: Curr=USD, Mag=Actuals")</f>
        <v>0</v>
      </c>
      <c r="AV657" s="6">
        <f>_xll.SNL.Clients.Office.Excel.Functions.SPG($D657, AV$1, $F657, "Options: Curr=USD, Mag=Actuals")</f>
        <v>4.6363841980341602</v>
      </c>
      <c r="AW657" s="6">
        <f>_xll.SNL.Clients.Office.Excel.Functions.SPG($D657, AW$1, $F657, "Options: Curr=USD, Mag=Actuals")</f>
        <v>4.2973525092502198</v>
      </c>
      <c r="AX657" s="6">
        <f>_xll.SNL.Clients.Office.Excel.Functions.SPG($D657, AX$1, $F657, "Options: Curr=USD, Mag=Actuals")</f>
        <v>4791000000</v>
      </c>
      <c r="AY657" s="6">
        <f>_xll.SNL.Clients.Office.Excel.Functions.SPG($D657, AY$1, $F657, "Options: Curr=USD, Mag=Actuals")</f>
        <v>4791000000</v>
      </c>
      <c r="AZ657" s="6">
        <f>_xll.SNL.Clients.Office.Excel.Functions.SPG($D657, AZ$1, $F657, "Options: Curr=USD, Mag=Actuals")</f>
        <v>1.4224304455338099</v>
      </c>
      <c r="BA657" s="6">
        <f>_xll.SNL.Clients.Office.Excel.Functions.SPG($D657, BA$1, $F657, "Options: Curr=USD, Mag=Actuals")</f>
        <v>31.3150046979043</v>
      </c>
      <c r="BB657" s="6">
        <f>_xll.SNL.Clients.Office.Excel.Functions.SPG($D657, BB$1, $F657, "Options: Curr=USD, Mag=Actuals")</f>
        <v>32.321650467257903</v>
      </c>
      <c r="BC657" s="6">
        <f>_xll.SNL.Clients.Office.Excel.Functions.SPG($D657, BC$1, $F657, "Options: Curr=USD, Mag=Actuals")</f>
        <v>0</v>
      </c>
      <c r="BD657" s="6">
        <f>_xll.SNL.Clients.Office.Excel.Functions.SPG($D657, BD$1, $F657, "Options: Curr=USD, Mag=Actuals")</f>
        <v>0</v>
      </c>
      <c r="BE657" s="6">
        <f>_xll.SNL.Clients.Office.Excel.Functions.SPG($D657, BE$1, $F657, "Options: Curr=USD, Mag=Actuals")</f>
        <v>0</v>
      </c>
      <c r="BF657" s="6">
        <f>_xll.SNL.Clients.Office.Excel.Functions.SPG($D657, BF$1, $F657, "Options: Curr=USD, Mag=Actuals")</f>
        <v>1.34286222190553</v>
      </c>
      <c r="BG657" s="6">
        <f>_xll.SNL.Clients.Office.Excel.Functions.SPG($D657, BG$1, $F657, "Options: Curr=USD, Mag=Actuals")</f>
        <v>0</v>
      </c>
      <c r="BH657" s="6">
        <f>_xll.SNL.Clients.Office.Excel.Functions.SPG($D657, BH$1, $F657, "Options: Curr=USD, Mag=Actuals")</f>
        <v>0</v>
      </c>
      <c r="BI657" s="6">
        <f>_xll.SNL.Clients.Office.Excel.Functions.SPG($D657, BI$1, $F657, "Options: Curr=USD, Mag=Actuals")</f>
        <v>0</v>
      </c>
      <c r="BJ657" s="6">
        <f>_xll.SNL.Clients.Office.Excel.Functions.SPG($D657, BJ$1, $F657, "Options: Curr=USD, Mag=Actuals")</f>
        <v>0</v>
      </c>
      <c r="BK657" s="6">
        <f>_xll.SNL.Clients.Office.Excel.Functions.SPG($D657, BK$1, $F657, "Options: Curr=USD, Mag=Actuals")</f>
        <v>0</v>
      </c>
      <c r="BL657" s="6">
        <f>_xll.SNL.Clients.Office.Excel.Functions.SPG($D657, BL$1, $F657, "Options: Curr=USD, Mag=Actuals")</f>
        <v>0</v>
      </c>
      <c r="BM657" s="6">
        <f>_xll.SNL.Clients.Office.Excel.Functions.SPG($D657, BM$1, $F657, "Options: Curr=USD, Mag=Actuals")</f>
        <v>0</v>
      </c>
      <c r="BN657" s="6">
        <f>_xll.SNL.Clients.Office.Excel.Functions.SPG($D657, BN$1, $F657, "Options: Curr=USD, Mag=Actuals")</f>
        <v>0</v>
      </c>
      <c r="BO657" s="6">
        <f>_xll.SNL.Clients.Office.Excel.Functions.SPG($D657, BO$1, $F657, "Options: Curr=USD, Mag=Actuals")</f>
        <v>0</v>
      </c>
      <c r="BP657" s="6">
        <f>_xll.SNL.Clients.Office.Excel.Functions.SPG($D657, BP$1, $F657, "Options: Curr=USD, Mag=Actuals")</f>
        <v>0</v>
      </c>
      <c r="BQ657" s="6">
        <f>_xll.SNL.Clients.Office.Excel.Functions.SPG($D657, BQ$1, $F657, "Options: Curr=USD, Mag=Actuals")</f>
        <v>0</v>
      </c>
      <c r="BR657" s="6">
        <f>_xll.SNL.Clients.Office.Excel.Functions.SPG($D657, BR$1, $F657, "Options: Curr=USD, Mag=Actuals")</f>
        <v>0</v>
      </c>
      <c r="BS657" s="6">
        <f>_xll.SNL.Clients.Office.Excel.Functions.SPG($D657, BS$1, $F657, "Options: Curr=USD, Mag=Actuals")</f>
        <v>0</v>
      </c>
      <c r="BT657" s="6">
        <f>_xll.SNL.Clients.Office.Excel.Functions.SPG($D657, BT$1, $F657, "Options: Curr=USD, Mag=Actuals")</f>
        <v>0</v>
      </c>
      <c r="BU657" s="6">
        <f>_xll.SNL.Clients.Office.Excel.Functions.SPG($D657, BU$1, $F657, "Options: Curr=USD, Mag=Actuals")</f>
        <v>0</v>
      </c>
      <c r="BV657" s="6">
        <f>_xll.SNL.Clients.Office.Excel.Functions.SPG($D657, BV$1, $F657, "Options: Curr=USD, Mag=Actuals")</f>
        <v>0</v>
      </c>
      <c r="BW657" s="6">
        <f>_xll.SNL.Clients.Office.Excel.Functions.SPG($D657, BW$1, $F657, "Options: Curr=USD, Mag=Actuals")</f>
        <v>0</v>
      </c>
      <c r="BX657" s="6">
        <f>_xll.SNL.Clients.Office.Excel.Functions.SPG($D657, BX$1, $F657, "Options: Curr=USD, Mag=Actuals")</f>
        <v>0</v>
      </c>
      <c r="BY657" s="6">
        <f>_xll.SNL.Clients.Office.Excel.Functions.SPG($D657, BY$1, $F657, "Options: Curr=USD, Mag=Actuals")</f>
        <v>0</v>
      </c>
      <c r="BZ657" s="6">
        <f>_xll.SNL.Clients.Office.Excel.Functions.SPG($D657, BZ$1, $F657, "Options: Curr=USD, Mag=Actuals")</f>
        <v>0</v>
      </c>
      <c r="CA657" s="6" t="str">
        <f>_xll.SNL.Clients.Office.Excel.Functions.SPG($D657, CA$1, $F657, "Options: Curr=USD, Mag=Actuals")</f>
        <v/>
      </c>
      <c r="CB657" s="6">
        <f>_xll.SNL.Clients.Office.Excel.Functions.SPG($D657, CB$1, $F657, "Options: Curr=USD, Mag=Actuals")</f>
        <v>0</v>
      </c>
      <c r="CC657" s="6">
        <f>_xll.SNL.Clients.Office.Excel.Functions.SPG($D657, CC$1, $F657, "Options: Curr=USD, Mag=Actuals")</f>
        <v>0</v>
      </c>
      <c r="CD657" s="6">
        <f>_xll.SNL.Clients.Office.Excel.Functions.SPG($D657, CD$1, $F657, "Options: Curr=USD, Mag=Actuals")</f>
        <v>0</v>
      </c>
      <c r="CE657" s="6">
        <f>_xll.SNL.Clients.Office.Excel.Functions.SPG($D657, CE$1, $F657, "Options: Curr=USD, Mag=Actuals")</f>
        <v>0</v>
      </c>
      <c r="CF657" s="6">
        <f>_xll.SNL.Clients.Office.Excel.Functions.SPG($D657, CF$1, $F657, "Options: Curr=USD, Mag=Actuals")</f>
        <v>0</v>
      </c>
      <c r="CG657" s="6">
        <f>_xll.SNL.Clients.Office.Excel.Functions.SPG($D657, CG$1, $F657, "Options: Curr=USD, Mag=Actuals")</f>
        <v>0</v>
      </c>
    </row>
    <row r="658" spans="1:85" x14ac:dyDescent="0.3">
      <c r="A658" s="10" t="s">
        <v>89</v>
      </c>
      <c r="B658" s="10" t="s">
        <v>85</v>
      </c>
      <c r="C658" s="10" t="s">
        <v>3</v>
      </c>
      <c r="D658">
        <v>103042</v>
      </c>
      <c r="E658" s="10" t="s">
        <v>29</v>
      </c>
      <c r="F658" s="10" t="s">
        <v>7</v>
      </c>
      <c r="G658">
        <v>-446.78</v>
      </c>
      <c r="H658">
        <v>784.94</v>
      </c>
      <c r="I658">
        <v>1231.72</v>
      </c>
      <c r="J658">
        <v>10250.950000000001</v>
      </c>
      <c r="K658">
        <v>36249.4</v>
      </c>
      <c r="L658">
        <v>4.08</v>
      </c>
      <c r="M658">
        <v>14096.03</v>
      </c>
      <c r="N658">
        <v>282.79000000000002</v>
      </c>
      <c r="O658">
        <v>3.37</v>
      </c>
      <c r="P658">
        <v>5.8</v>
      </c>
      <c r="Q658">
        <v>1</v>
      </c>
      <c r="R658">
        <v>1</v>
      </c>
      <c r="S658" t="str">
        <f>_xll.SNL.Clients.Office.Excel.Functions.SPG(D658, S$1, F658, "Options: Curr=USD, Mag=Actuals")</f>
        <v>Morgan Stanley (NYSE:MS)</v>
      </c>
      <c r="T658" t="str">
        <f>_xll.SNL.Clients.Office.Excel.Functions.SPG($D658, T$1, $F658, "Options: Curr=USD, Mag=Actuals")</f>
        <v>Morgan Stanley</v>
      </c>
      <c r="U658" s="6">
        <f>_xll.SNL.Clients.Office.Excel.Functions.SPG($D658, U$1, $F658, "Options: Curr=USD, Mag=Actuals")</f>
        <v>421279000000</v>
      </c>
      <c r="V658" t="str">
        <f>_xll.SNL.Clients.Office.Excel.Functions.SPG($D658, V$1, $F658, "Options: Curr=USD, Mag=Actuals")</f>
        <v>NYSE:MS</v>
      </c>
      <c r="W658" t="str">
        <f>_xll.SNL.Clients.Office.Excel.Functions.SPG($D658, W$1, $F658, "Options: Curr=USD, Mag=Actuals")</f>
        <v>Investment Banks, Brokers and Capital Markets</v>
      </c>
      <c r="X658" s="6">
        <f>_xll.SNL.Clients.Office.Excel.Functions.SPG($D658, X$1, $F658, "Options: Curr=USD, Mag=Actuals")</f>
        <v>26958000000</v>
      </c>
      <c r="Y658" s="6">
        <f>_xll.SNL.Clients.Office.Excel.Functions.SPG($D658, Y$1, $F658, "Options: Curr=USD, Mag=Actuals")</f>
        <v>27429000000</v>
      </c>
      <c r="Z658" s="6">
        <f>_xll.SNL.Clients.Office.Excel.Functions.SPG($D658, Z$1, $F658, "Options: Curr=USD, Mag=Actuals")</f>
        <v>26702000000</v>
      </c>
      <c r="AA658" s="6">
        <f>_xll.SNL.Clients.Office.Excel.Functions.SPG($D658, AA$1, $F658, "Options: Curr=USD, Mag=Actuals")</f>
        <v>5456000000</v>
      </c>
      <c r="AB658" s="6">
        <f>_xll.SNL.Clients.Office.Excel.Functions.SPG($D658, AB$1, $F658, "Options: Curr=USD, Mag=Actuals")</f>
        <v>4.7300000000000004</v>
      </c>
      <c r="AC658" s="6">
        <f>_xll.SNL.Clients.Office.Excel.Functions.SPG($D658, AC$1, $F658, "Options: Curr=USD, Mag=Actuals")</f>
        <v>15.365853658536601</v>
      </c>
      <c r="AD658" s="6">
        <f>_xll.SNL.Clients.Office.Excel.Functions.SPG($D658, AD$1, $F658, "Options: Curr=USD, Mag=Actuals")</f>
        <v>1.3439218081857101</v>
      </c>
      <c r="AE658" s="6">
        <f>_xll.SNL.Clients.Office.Excel.Functions.SPG($D658, AE$1, $F658, "Options: Curr=USD, Mag=Actuals")</f>
        <v>29.995120844987198</v>
      </c>
      <c r="AF658" s="6">
        <f>_xll.SNL.Clients.Office.Excel.Functions.SPG($D658, AF$1, $F658, "Options: Curr=USD, Mag=Actuals")</f>
        <v>421279000000</v>
      </c>
      <c r="AG658" s="6">
        <f>_xll.SNL.Clients.Office.Excel.Functions.SPG($D658, AG$1, $F658, "Options: Curr=USD, Mag=Actuals")</f>
        <v>167035000000</v>
      </c>
      <c r="AH658" s="6">
        <f>_xll.SNL.Clients.Office.Excel.Functions.SPG($D658, AH$1, $F658, "Options: Curr=USD, Mag=Actuals")</f>
        <v>19271000000</v>
      </c>
      <c r="AI658" s="6">
        <f>_xll.SNL.Clients.Office.Excel.Functions.SPG($D658, AI$1, $F658, "Options: Curr=USD, Mag=Actuals")</f>
        <v>36860</v>
      </c>
      <c r="AJ658" s="6" t="str">
        <f>_xll.SNL.Clients.Office.Excel.Functions.SPG($D658, AJ$1, $F658, "Options: Curr=USD, Mag=Actuals")</f>
        <v>#INVALID FUNCTION PARAMETER</v>
      </c>
      <c r="AK658" s="6" t="str">
        <f>_xll.SNL.Clients.Office.Excel.Functions.SPG($D658, AK$1, $F658, "Options: Curr=USD, Mag=Actuals")</f>
        <v>#INVALID FUNCTION PARAMETER</v>
      </c>
      <c r="AL658" s="6" t="str">
        <f>_xll.SNL.Clients.Office.Excel.Functions.SPG($D658, AL$1, $F658, "Options: Curr=USD, Mag=Actuals")</f>
        <v>#INVALID FUNCTION PARAMETER</v>
      </c>
      <c r="AM658" s="6" t="str">
        <f>_xll.SNL.Clients.Office.Excel.Functions.SPG($D658, AM$1, $F658, "Options: Curr=USD, Mag=Actuals")</f>
        <v>#INVALID FUNCTION PARAMETER</v>
      </c>
      <c r="AN658" s="6">
        <f>_xll.SNL.Clients.Office.Excel.Functions.SPG($D658, AN$1, $F658, "Options: Curr=USD, Mag=Actuals")</f>
        <v>421279000000</v>
      </c>
      <c r="AO658" s="6">
        <f>_xll.SNL.Clients.Office.Excel.Functions.SPG($D658, AO$1, $F658, "Options: Curr=USD, Mag=Actuals")</f>
        <v>0</v>
      </c>
      <c r="AP658" s="6">
        <f>_xll.SNL.Clients.Office.Excel.Functions.SPG($D658, AP$1, $F658, "Options: Curr=USD, Mag=Actuals")</f>
        <v>11930000000</v>
      </c>
      <c r="AQ658" s="6">
        <f>_xll.SNL.Clients.Office.Excel.Functions.SPG($D658, AQ$1, $F658, "Options: Curr=USD, Mag=Actuals")</f>
        <v>19271000000</v>
      </c>
      <c r="AR658" s="6">
        <f>_xll.SNL.Clients.Office.Excel.Functions.SPG($D658, AR$1, $F658, "Options: Curr=USD, Mag=Actuals")</f>
        <v>19271000000</v>
      </c>
      <c r="AS658" s="6">
        <f>_xll.SNL.Clients.Office.Excel.Functions.SPG($D658, AS$1, $F658, "Options: Curr=USD, Mag=Actuals")</f>
        <v>17971000000</v>
      </c>
      <c r="AT658" s="6">
        <f>_xll.SNL.Clients.Office.Excel.Functions.SPG($D658, AT$1, $F658, "Options: Curr=USD, Mag=Actuals")</f>
        <v>0</v>
      </c>
      <c r="AU658" s="6">
        <f>_xll.SNL.Clients.Office.Excel.Functions.SPG($D658, AU$1, $F658, "Options: Curr=USD, Mag=Actuals")</f>
        <v>0</v>
      </c>
      <c r="AV658" s="6">
        <f>_xll.SNL.Clients.Office.Excel.Functions.SPG($D658, AV$1, $F658, "Options: Curr=USD, Mag=Actuals")</f>
        <v>4.5744031864868697</v>
      </c>
      <c r="AW658" s="6">
        <f>_xll.SNL.Clients.Office.Excel.Functions.SPG($D658, AW$1, $F658, "Options: Curr=USD, Mag=Actuals")</f>
        <v>4.2790234749832701</v>
      </c>
      <c r="AX658" s="6">
        <f>_xll.SNL.Clients.Office.Excel.Functions.SPG($D658, AX$1, $F658, "Options: Curr=USD, Mag=Actuals")</f>
        <v>5456000000</v>
      </c>
      <c r="AY658" s="6">
        <f>_xll.SNL.Clients.Office.Excel.Functions.SPG($D658, AY$1, $F658, "Options: Curr=USD, Mag=Actuals")</f>
        <v>5456000000</v>
      </c>
      <c r="AZ658" s="6">
        <f>_xll.SNL.Clients.Office.Excel.Functions.SPG($D658, AZ$1, $F658, "Options: Curr=USD, Mag=Actuals")</f>
        <v>1.3439218081857101</v>
      </c>
      <c r="BA658" s="6">
        <f>_xll.SNL.Clients.Office.Excel.Functions.SPG($D658, BA$1, $F658, "Options: Curr=USD, Mag=Actuals")</f>
        <v>29.995120844987198</v>
      </c>
      <c r="BB658" s="6">
        <f>_xll.SNL.Clients.Office.Excel.Functions.SPG($D658, BB$1, $F658, "Options: Curr=USD, Mag=Actuals")</f>
        <v>30.732810251830401</v>
      </c>
      <c r="BC658" s="6">
        <f>_xll.SNL.Clients.Office.Excel.Functions.SPG($D658, BC$1, $F658, "Options: Curr=USD, Mag=Actuals")</f>
        <v>0</v>
      </c>
      <c r="BD658" s="6">
        <f>_xll.SNL.Clients.Office.Excel.Functions.SPG($D658, BD$1, $F658, "Options: Curr=USD, Mag=Actuals")</f>
        <v>0</v>
      </c>
      <c r="BE658" s="6">
        <f>_xll.SNL.Clients.Office.Excel.Functions.SPG($D658, BE$1, $F658, "Options: Curr=USD, Mag=Actuals")</f>
        <v>0</v>
      </c>
      <c r="BF658" s="6">
        <f>_xll.SNL.Clients.Office.Excel.Functions.SPG($D658, BF$1, $F658, "Options: Curr=USD, Mag=Actuals")</f>
        <v>1.2335704573669399</v>
      </c>
      <c r="BG658" s="6">
        <f>_xll.SNL.Clients.Office.Excel.Functions.SPG($D658, BG$1, $F658, "Options: Curr=USD, Mag=Actuals")</f>
        <v>0</v>
      </c>
      <c r="BH658" s="6">
        <f>_xll.SNL.Clients.Office.Excel.Functions.SPG($D658, BH$1, $F658, "Options: Curr=USD, Mag=Actuals")</f>
        <v>0</v>
      </c>
      <c r="BI658" s="6">
        <f>_xll.SNL.Clients.Office.Excel.Functions.SPG($D658, BI$1, $F658, "Options: Curr=USD, Mag=Actuals")</f>
        <v>0</v>
      </c>
      <c r="BJ658" s="6">
        <f>_xll.SNL.Clients.Office.Excel.Functions.SPG($D658, BJ$1, $F658, "Options: Curr=USD, Mag=Actuals")</f>
        <v>0</v>
      </c>
      <c r="BK658" s="6">
        <f>_xll.SNL.Clients.Office.Excel.Functions.SPG($D658, BK$1, $F658, "Options: Curr=USD, Mag=Actuals")</f>
        <v>0</v>
      </c>
      <c r="BL658" s="6">
        <f>_xll.SNL.Clients.Office.Excel.Functions.SPG($D658, BL$1, $F658, "Options: Curr=USD, Mag=Actuals")</f>
        <v>0</v>
      </c>
      <c r="BM658" s="6">
        <f>_xll.SNL.Clients.Office.Excel.Functions.SPG($D658, BM$1, $F658, "Options: Curr=USD, Mag=Actuals")</f>
        <v>0</v>
      </c>
      <c r="BN658" s="6">
        <f>_xll.SNL.Clients.Office.Excel.Functions.SPG($D658, BN$1, $F658, "Options: Curr=USD, Mag=Actuals")</f>
        <v>0</v>
      </c>
      <c r="BO658" s="6">
        <f>_xll.SNL.Clients.Office.Excel.Functions.SPG($D658, BO$1, $F658, "Options: Curr=USD, Mag=Actuals")</f>
        <v>0</v>
      </c>
      <c r="BP658" s="6">
        <f>_xll.SNL.Clients.Office.Excel.Functions.SPG($D658, BP$1, $F658, "Options: Curr=USD, Mag=Actuals")</f>
        <v>0</v>
      </c>
      <c r="BQ658" s="6">
        <f>_xll.SNL.Clients.Office.Excel.Functions.SPG($D658, BQ$1, $F658, "Options: Curr=USD, Mag=Actuals")</f>
        <v>0</v>
      </c>
      <c r="BR658" s="6">
        <f>_xll.SNL.Clients.Office.Excel.Functions.SPG($D658, BR$1, $F658, "Options: Curr=USD, Mag=Actuals")</f>
        <v>0</v>
      </c>
      <c r="BS658" s="6">
        <f>_xll.SNL.Clients.Office.Excel.Functions.SPG($D658, BS$1, $F658, "Options: Curr=USD, Mag=Actuals")</f>
        <v>0</v>
      </c>
      <c r="BT658" s="6">
        <f>_xll.SNL.Clients.Office.Excel.Functions.SPG($D658, BT$1, $F658, "Options: Curr=USD, Mag=Actuals")</f>
        <v>0</v>
      </c>
      <c r="BU658" s="6">
        <f>_xll.SNL.Clients.Office.Excel.Functions.SPG($D658, BU$1, $F658, "Options: Curr=USD, Mag=Actuals")</f>
        <v>0</v>
      </c>
      <c r="BV658" s="6">
        <f>_xll.SNL.Clients.Office.Excel.Functions.SPG($D658, BV$1, $F658, "Options: Curr=USD, Mag=Actuals")</f>
        <v>0</v>
      </c>
      <c r="BW658" s="6">
        <f>_xll.SNL.Clients.Office.Excel.Functions.SPG($D658, BW$1, $F658, "Options: Curr=USD, Mag=Actuals")</f>
        <v>0</v>
      </c>
      <c r="BX658" s="6">
        <f>_xll.SNL.Clients.Office.Excel.Functions.SPG($D658, BX$1, $F658, "Options: Curr=USD, Mag=Actuals")</f>
        <v>0</v>
      </c>
      <c r="BY658" s="6">
        <f>_xll.SNL.Clients.Office.Excel.Functions.SPG($D658, BY$1, $F658, "Options: Curr=USD, Mag=Actuals")</f>
        <v>0</v>
      </c>
      <c r="BZ658" s="6">
        <f>_xll.SNL.Clients.Office.Excel.Functions.SPG($D658, BZ$1, $F658, "Options: Curr=USD, Mag=Actuals")</f>
        <v>0</v>
      </c>
      <c r="CA658" s="6" t="str">
        <f>_xll.SNL.Clients.Office.Excel.Functions.SPG($D658, CA$1, $F658, "Options: Curr=USD, Mag=Actuals")</f>
        <v/>
      </c>
      <c r="CB658" s="6">
        <f>_xll.SNL.Clients.Office.Excel.Functions.SPG($D658, CB$1, $F658, "Options: Curr=USD, Mag=Actuals")</f>
        <v>0</v>
      </c>
      <c r="CC658" s="6">
        <f>_xll.SNL.Clients.Office.Excel.Functions.SPG($D658, CC$1, $F658, "Options: Curr=USD, Mag=Actuals")</f>
        <v>0</v>
      </c>
      <c r="CD658" s="6">
        <f>_xll.SNL.Clients.Office.Excel.Functions.SPG($D658, CD$1, $F658, "Options: Curr=USD, Mag=Actuals")</f>
        <v>0</v>
      </c>
      <c r="CE658" s="6">
        <f>_xll.SNL.Clients.Office.Excel.Functions.SPG($D658, CE$1, $F658, "Options: Curr=USD, Mag=Actuals")</f>
        <v>0</v>
      </c>
      <c r="CF658" s="6">
        <f>_xll.SNL.Clients.Office.Excel.Functions.SPG($D658, CF$1, $F658, "Options: Curr=USD, Mag=Actuals")</f>
        <v>0</v>
      </c>
      <c r="CG658" s="6">
        <f>_xll.SNL.Clients.Office.Excel.Functions.SPG($D658, CG$1, $F658, "Options: Curr=USD, Mag=Actuals")</f>
        <v>0</v>
      </c>
    </row>
    <row r="659" spans="1:85" x14ac:dyDescent="0.3">
      <c r="A659" s="10" t="s">
        <v>89</v>
      </c>
      <c r="B659" s="10" t="s">
        <v>85</v>
      </c>
      <c r="C659" s="10" t="s">
        <v>3</v>
      </c>
      <c r="D659">
        <v>103042</v>
      </c>
      <c r="E659" s="10" t="s">
        <v>29</v>
      </c>
      <c r="F659" s="10" t="s">
        <v>59</v>
      </c>
      <c r="G659">
        <v>-422.37</v>
      </c>
      <c r="H659">
        <v>731.33</v>
      </c>
      <c r="I659">
        <v>1153.7</v>
      </c>
      <c r="J659">
        <v>10581.93</v>
      </c>
      <c r="K659">
        <v>37040.65</v>
      </c>
      <c r="L659">
        <v>0.96</v>
      </c>
      <c r="M659">
        <v>14230.73</v>
      </c>
      <c r="N659">
        <v>285.68</v>
      </c>
      <c r="O659">
        <v>2.82</v>
      </c>
      <c r="P659">
        <v>1.0900000000000001</v>
      </c>
      <c r="Q659">
        <v>1</v>
      </c>
      <c r="R659">
        <v>1</v>
      </c>
      <c r="S659" t="str">
        <f>_xll.SNL.Clients.Office.Excel.Functions.SPG(D659, S$1, F659, "Options: Curr=USD, Mag=Actuals")</f>
        <v>Morgan Stanley (NYSE:MS)</v>
      </c>
      <c r="T659" t="str">
        <f>_xll.SNL.Clients.Office.Excel.Functions.SPG($D659, T$1, $F659, "Options: Curr=USD, Mag=Actuals")</f>
        <v>Morgan Stanley</v>
      </c>
      <c r="U659" s="6">
        <f>_xll.SNL.Clients.Office.Excel.Functions.SPG($D659, U$1, $F659, "Options: Curr=USD, Mag=Actuals")</f>
        <v>482628000000</v>
      </c>
      <c r="V659" t="str">
        <f>_xll.SNL.Clients.Office.Excel.Functions.SPG($D659, V$1, $F659, "Options: Curr=USD, Mag=Actuals")</f>
        <v>NYSE:MS</v>
      </c>
      <c r="W659" t="str">
        <f>_xll.SNL.Clients.Office.Excel.Functions.SPG($D659, W$1, $F659, "Options: Curr=USD, Mag=Actuals")</f>
        <v>Investment Banks, Brokers and Capital Markets</v>
      </c>
      <c r="X659" s="6">
        <f>_xll.SNL.Clients.Office.Excel.Functions.SPG($D659, X$1, $F659, "Options: Curr=USD, Mag=Actuals")</f>
        <v>23157000000</v>
      </c>
      <c r="Y659" s="6">
        <f>_xll.SNL.Clients.Office.Excel.Functions.SPG($D659, Y$1, $F659, "Options: Curr=USD, Mag=Actuals")</f>
        <v>27142000000</v>
      </c>
      <c r="Z659" s="6">
        <f>_xll.SNL.Clients.Office.Excel.Functions.SPG($D659, Z$1, $F659, "Options: Curr=USD, Mag=Actuals")</f>
        <v>26413000000</v>
      </c>
      <c r="AA659" s="6">
        <f>_xll.SNL.Clients.Office.Excel.Functions.SPG($D659, AA$1, $F659, "Options: Curr=USD, Mag=Actuals")</f>
        <v>3521000000</v>
      </c>
      <c r="AB659" s="6">
        <f>_xll.SNL.Clients.Office.Excel.Functions.SPG($D659, AB$1, $F659, "Options: Curr=USD, Mag=Actuals")</f>
        <v>3.11</v>
      </c>
      <c r="AC659" s="6">
        <f>_xll.SNL.Clients.Office.Excel.Functions.SPG($D659, AC$1, $F659, "Options: Curr=USD, Mag=Actuals")</f>
        <v>-34.249471458773797</v>
      </c>
      <c r="AD659" s="6">
        <f>_xll.SNL.Clients.Office.Excel.Functions.SPG($D659, AD$1, $F659, "Options: Curr=USD, Mag=Actuals")</f>
        <v>0.73923473668436601</v>
      </c>
      <c r="AE659" s="6">
        <f>_xll.SNL.Clients.Office.Excel.Functions.SPG($D659, AE$1, $F659, "Options: Curr=USD, Mag=Actuals")</f>
        <v>17.659634494216501</v>
      </c>
      <c r="AF659" s="6">
        <f>_xll.SNL.Clients.Office.Excel.Functions.SPG($D659, AF$1, $F659, "Options: Curr=USD, Mag=Actuals")</f>
        <v>482628000000</v>
      </c>
      <c r="AG659" s="6">
        <f>_xll.SNL.Clients.Office.Excel.Functions.SPG($D659, AG$1, $F659, "Options: Curr=USD, Mag=Actuals")</f>
        <v>205205000000</v>
      </c>
      <c r="AH659" s="6">
        <f>_xll.SNL.Clients.Office.Excel.Functions.SPG($D659, AH$1, $F659, "Options: Curr=USD, Mag=Actuals")</f>
        <v>20716000000</v>
      </c>
      <c r="AI659" s="6">
        <f>_xll.SNL.Clients.Office.Excel.Functions.SPG($D659, AI$1, $F659, "Options: Curr=USD, Mag=Actuals")</f>
        <v>37225</v>
      </c>
      <c r="AJ659" s="6" t="str">
        <f>_xll.SNL.Clients.Office.Excel.Functions.SPG($D659, AJ$1, $F659, "Options: Curr=USD, Mag=Actuals")</f>
        <v>#INVALID FUNCTION PARAMETER</v>
      </c>
      <c r="AK659" s="6" t="str">
        <f>_xll.SNL.Clients.Office.Excel.Functions.SPG($D659, AK$1, $F659, "Options: Curr=USD, Mag=Actuals")</f>
        <v>#INVALID FUNCTION PARAMETER</v>
      </c>
      <c r="AL659" s="6" t="str">
        <f>_xll.SNL.Clients.Office.Excel.Functions.SPG($D659, AL$1, $F659, "Options: Curr=USD, Mag=Actuals")</f>
        <v>#INVALID FUNCTION PARAMETER</v>
      </c>
      <c r="AM659" s="6" t="str">
        <f>_xll.SNL.Clients.Office.Excel.Functions.SPG($D659, AM$1, $F659, "Options: Curr=USD, Mag=Actuals")</f>
        <v>#INVALID FUNCTION PARAMETER</v>
      </c>
      <c r="AN659" s="6">
        <f>_xll.SNL.Clients.Office.Excel.Functions.SPG($D659, AN$1, $F659, "Options: Curr=USD, Mag=Actuals")</f>
        <v>482628000000</v>
      </c>
      <c r="AO659" s="6">
        <f>_xll.SNL.Clients.Office.Excel.Functions.SPG($D659, AO$1, $F659, "Options: Curr=USD, Mag=Actuals")</f>
        <v>0</v>
      </c>
      <c r="AP659" s="6">
        <f>_xll.SNL.Clients.Office.Excel.Functions.SPG($D659, AP$1, $F659, "Options: Curr=USD, Mag=Actuals")</f>
        <v>12276000000</v>
      </c>
      <c r="AQ659" s="6">
        <f>_xll.SNL.Clients.Office.Excel.Functions.SPG($D659, AQ$1, $F659, "Options: Curr=USD, Mag=Actuals")</f>
        <v>20716000000</v>
      </c>
      <c r="AR659" s="6">
        <f>_xll.SNL.Clients.Office.Excel.Functions.SPG($D659, AR$1, $F659, "Options: Curr=USD, Mag=Actuals")</f>
        <v>20716000000</v>
      </c>
      <c r="AS659" s="6">
        <f>_xll.SNL.Clients.Office.Excel.Functions.SPG($D659, AS$1, $F659, "Options: Curr=USD, Mag=Actuals")</f>
        <v>19278000000</v>
      </c>
      <c r="AT659" s="6">
        <f>_xll.SNL.Clients.Office.Excel.Functions.SPG($D659, AT$1, $F659, "Options: Curr=USD, Mag=Actuals")</f>
        <v>0</v>
      </c>
      <c r="AU659" s="6">
        <f>_xll.SNL.Clients.Office.Excel.Functions.SPG($D659, AU$1, $F659, "Options: Curr=USD, Mag=Actuals")</f>
        <v>0</v>
      </c>
      <c r="AV659" s="6">
        <f>_xll.SNL.Clients.Office.Excel.Functions.SPG($D659, AV$1, $F659, "Options: Curr=USD, Mag=Actuals")</f>
        <v>4.2923328111920602</v>
      </c>
      <c r="AW659" s="6">
        <f>_xll.SNL.Clients.Office.Excel.Functions.SPG($D659, AW$1, $F659, "Options: Curr=USD, Mag=Actuals")</f>
        <v>4.00631767077454</v>
      </c>
      <c r="AX659" s="6">
        <f>_xll.SNL.Clients.Office.Excel.Functions.SPG($D659, AX$1, $F659, "Options: Curr=USD, Mag=Actuals")</f>
        <v>3521000000</v>
      </c>
      <c r="AY659" s="6">
        <f>_xll.SNL.Clients.Office.Excel.Functions.SPG($D659, AY$1, $F659, "Options: Curr=USD, Mag=Actuals")</f>
        <v>3521000000</v>
      </c>
      <c r="AZ659" s="6">
        <f>_xll.SNL.Clients.Office.Excel.Functions.SPG($D659, AZ$1, $F659, "Options: Curr=USD, Mag=Actuals")</f>
        <v>0.73923473668436601</v>
      </c>
      <c r="BA659" s="6">
        <f>_xll.SNL.Clients.Office.Excel.Functions.SPG($D659, BA$1, $F659, "Options: Curr=USD, Mag=Actuals")</f>
        <v>17.659634494216501</v>
      </c>
      <c r="BB659" s="6">
        <f>_xll.SNL.Clients.Office.Excel.Functions.SPG($D659, BB$1, $F659, "Options: Curr=USD, Mag=Actuals")</f>
        <v>17.9216026196668</v>
      </c>
      <c r="BC659" s="6">
        <f>_xll.SNL.Clients.Office.Excel.Functions.SPG($D659, BC$1, $F659, "Options: Curr=USD, Mag=Actuals")</f>
        <v>0</v>
      </c>
      <c r="BD659" s="6">
        <f>_xll.SNL.Clients.Office.Excel.Functions.SPG($D659, BD$1, $F659, "Options: Curr=USD, Mag=Actuals")</f>
        <v>0</v>
      </c>
      <c r="BE659" s="6">
        <f>_xll.SNL.Clients.Office.Excel.Functions.SPG($D659, BE$1, $F659, "Options: Curr=USD, Mag=Actuals")</f>
        <v>0</v>
      </c>
      <c r="BF659" s="6">
        <f>_xll.SNL.Clients.Office.Excel.Functions.SPG($D659, BF$1, $F659, "Options: Curr=USD, Mag=Actuals")</f>
        <v>0.71656011255431495</v>
      </c>
      <c r="BG659" s="6">
        <f>_xll.SNL.Clients.Office.Excel.Functions.SPG($D659, BG$1, $F659, "Options: Curr=USD, Mag=Actuals")</f>
        <v>0</v>
      </c>
      <c r="BH659" s="6">
        <f>_xll.SNL.Clients.Office.Excel.Functions.SPG($D659, BH$1, $F659, "Options: Curr=USD, Mag=Actuals")</f>
        <v>0</v>
      </c>
      <c r="BI659" s="6">
        <f>_xll.SNL.Clients.Office.Excel.Functions.SPG($D659, BI$1, $F659, "Options: Curr=USD, Mag=Actuals")</f>
        <v>0</v>
      </c>
      <c r="BJ659" s="6">
        <f>_xll.SNL.Clients.Office.Excel.Functions.SPG($D659, BJ$1, $F659, "Options: Curr=USD, Mag=Actuals")</f>
        <v>0</v>
      </c>
      <c r="BK659" s="6">
        <f>_xll.SNL.Clients.Office.Excel.Functions.SPG($D659, BK$1, $F659, "Options: Curr=USD, Mag=Actuals")</f>
        <v>0</v>
      </c>
      <c r="BL659" s="6">
        <f>_xll.SNL.Clients.Office.Excel.Functions.SPG($D659, BL$1, $F659, "Options: Curr=USD, Mag=Actuals")</f>
        <v>0</v>
      </c>
      <c r="BM659" s="6">
        <f>_xll.SNL.Clients.Office.Excel.Functions.SPG($D659, BM$1, $F659, "Options: Curr=USD, Mag=Actuals")</f>
        <v>0</v>
      </c>
      <c r="BN659" s="6">
        <f>_xll.SNL.Clients.Office.Excel.Functions.SPG($D659, BN$1, $F659, "Options: Curr=USD, Mag=Actuals")</f>
        <v>0</v>
      </c>
      <c r="BO659" s="6">
        <f>_xll.SNL.Clients.Office.Excel.Functions.SPG($D659, BO$1, $F659, "Options: Curr=USD, Mag=Actuals")</f>
        <v>0</v>
      </c>
      <c r="BP659" s="6">
        <f>_xll.SNL.Clients.Office.Excel.Functions.SPG($D659, BP$1, $F659, "Options: Curr=USD, Mag=Actuals")</f>
        <v>0</v>
      </c>
      <c r="BQ659" s="6">
        <f>_xll.SNL.Clients.Office.Excel.Functions.SPG($D659, BQ$1, $F659, "Options: Curr=USD, Mag=Actuals")</f>
        <v>0</v>
      </c>
      <c r="BR659" s="6">
        <f>_xll.SNL.Clients.Office.Excel.Functions.SPG($D659, BR$1, $F659, "Options: Curr=USD, Mag=Actuals")</f>
        <v>0</v>
      </c>
      <c r="BS659" s="6">
        <f>_xll.SNL.Clients.Office.Excel.Functions.SPG($D659, BS$1, $F659, "Options: Curr=USD, Mag=Actuals")</f>
        <v>0</v>
      </c>
      <c r="BT659" s="6">
        <f>_xll.SNL.Clients.Office.Excel.Functions.SPG($D659, BT$1, $F659, "Options: Curr=USD, Mag=Actuals")</f>
        <v>0</v>
      </c>
      <c r="BU659" s="6">
        <f>_xll.SNL.Clients.Office.Excel.Functions.SPG($D659, BU$1, $F659, "Options: Curr=USD, Mag=Actuals")</f>
        <v>0</v>
      </c>
      <c r="BV659" s="6">
        <f>_xll.SNL.Clients.Office.Excel.Functions.SPG($D659, BV$1, $F659, "Options: Curr=USD, Mag=Actuals")</f>
        <v>0</v>
      </c>
      <c r="BW659" s="6">
        <f>_xll.SNL.Clients.Office.Excel.Functions.SPG($D659, BW$1, $F659, "Options: Curr=USD, Mag=Actuals")</f>
        <v>0</v>
      </c>
      <c r="BX659" s="6">
        <f>_xll.SNL.Clients.Office.Excel.Functions.SPG($D659, BX$1, $F659, "Options: Curr=USD, Mag=Actuals")</f>
        <v>0</v>
      </c>
      <c r="BY659" s="6">
        <f>_xll.SNL.Clients.Office.Excel.Functions.SPG($D659, BY$1, $F659, "Options: Curr=USD, Mag=Actuals")</f>
        <v>0</v>
      </c>
      <c r="BZ659" s="6">
        <f>_xll.SNL.Clients.Office.Excel.Functions.SPG($D659, BZ$1, $F659, "Options: Curr=USD, Mag=Actuals")</f>
        <v>0</v>
      </c>
      <c r="CA659" s="6" t="str">
        <f>_xll.SNL.Clients.Office.Excel.Functions.SPG($D659, CA$1, $F659, "Options: Curr=USD, Mag=Actuals")</f>
        <v/>
      </c>
      <c r="CB659" s="6">
        <f>_xll.SNL.Clients.Office.Excel.Functions.SPG($D659, CB$1, $F659, "Options: Curr=USD, Mag=Actuals")</f>
        <v>0</v>
      </c>
      <c r="CC659" s="6">
        <f>_xll.SNL.Clients.Office.Excel.Functions.SPG($D659, CC$1, $F659, "Options: Curr=USD, Mag=Actuals")</f>
        <v>0</v>
      </c>
      <c r="CD659" s="6">
        <f>_xll.SNL.Clients.Office.Excel.Functions.SPG($D659, CD$1, $F659, "Options: Curr=USD, Mag=Actuals")</f>
        <v>0</v>
      </c>
      <c r="CE659" s="6">
        <f>_xll.SNL.Clients.Office.Excel.Functions.SPG($D659, CE$1, $F659, "Options: Curr=USD, Mag=Actuals")</f>
        <v>0</v>
      </c>
      <c r="CF659" s="6">
        <f>_xll.SNL.Clients.Office.Excel.Functions.SPG($D659, CF$1, $F659, "Options: Curr=USD, Mag=Actuals")</f>
        <v>0</v>
      </c>
      <c r="CG659" s="6">
        <f>_xll.SNL.Clients.Office.Excel.Functions.SPG($D659, CG$1, $F659, "Options: Curr=USD, Mag=Actuals")</f>
        <v>0</v>
      </c>
    </row>
    <row r="660" spans="1:85" x14ac:dyDescent="0.3">
      <c r="A660" s="10" t="s">
        <v>89</v>
      </c>
      <c r="B660" s="10" t="s">
        <v>85</v>
      </c>
      <c r="C660" s="10" t="s">
        <v>3</v>
      </c>
      <c r="D660">
        <v>103042</v>
      </c>
      <c r="E660" s="10" t="s">
        <v>29</v>
      </c>
      <c r="F660" s="10" t="s">
        <v>60</v>
      </c>
      <c r="G660">
        <v>-475.24</v>
      </c>
      <c r="H660">
        <v>698.04</v>
      </c>
      <c r="I660">
        <v>1173.28</v>
      </c>
      <c r="J660">
        <v>10929.11</v>
      </c>
      <c r="K660">
        <v>37890.870000000003</v>
      </c>
      <c r="L660">
        <v>1.7</v>
      </c>
      <c r="M660">
        <v>14472.71</v>
      </c>
      <c r="N660">
        <v>288.44</v>
      </c>
      <c r="O660">
        <v>1.6</v>
      </c>
      <c r="P660">
        <v>-2.2999999999999998</v>
      </c>
      <c r="Q660">
        <v>1</v>
      </c>
      <c r="R660">
        <v>1</v>
      </c>
      <c r="S660" t="str">
        <f>_xll.SNL.Clients.Office.Excel.Functions.SPG(D660, S$1, F660, "Options: Curr=USD, Mag=Actuals")</f>
        <v>Morgan Stanley (NYSE:MS)</v>
      </c>
      <c r="T660" t="str">
        <f>_xll.SNL.Clients.Office.Excel.Functions.SPG($D660, T$1, $F660, "Options: Curr=USD, Mag=Actuals")</f>
        <v>Morgan Stanley</v>
      </c>
      <c r="U660" s="6">
        <f>_xll.SNL.Clients.Office.Excel.Functions.SPG($D660, U$1, $F660, "Options: Curr=USD, Mag=Actuals")</f>
        <v>529499000000</v>
      </c>
      <c r="V660" t="str">
        <f>_xll.SNL.Clients.Office.Excel.Functions.SPG($D660, V$1, $F660, "Options: Curr=USD, Mag=Actuals")</f>
        <v>NYSE:MS</v>
      </c>
      <c r="W660" t="str">
        <f>_xll.SNL.Clients.Office.Excel.Functions.SPG($D660, W$1, $F660, "Options: Curr=USD, Mag=Actuals")</f>
        <v>Investment Banks, Brokers and Capital Markets</v>
      </c>
      <c r="X660" s="6">
        <f>_xll.SNL.Clients.Office.Excel.Functions.SPG($D660, X$1, $F660, "Options: Curr=USD, Mag=Actuals")</f>
        <v>20386000000</v>
      </c>
      <c r="Y660" s="6">
        <f>_xll.SNL.Clients.Office.Excel.Functions.SPG($D660, Y$1, $F660, "Options: Curr=USD, Mag=Actuals")</f>
        <v>18137000000</v>
      </c>
      <c r="Z660" s="6">
        <f>_xll.SNL.Clients.Office.Excel.Functions.SPG($D660, Z$1, $F660, "Options: Curr=USD, Mag=Actuals")</f>
        <v>17371000000</v>
      </c>
      <c r="AA660" s="6">
        <f>_xll.SNL.Clients.Office.Excel.Functions.SPG($D660, AA$1, $F660, "Options: Curr=USD, Mag=Actuals")</f>
        <v>2988000000</v>
      </c>
      <c r="AB660" s="6">
        <f>_xll.SNL.Clients.Office.Excel.Functions.SPG($D660, AB$1, $F660, "Options: Curr=USD, Mag=Actuals")</f>
        <v>2.69</v>
      </c>
      <c r="AC660" s="6">
        <f>_xll.SNL.Clients.Office.Excel.Functions.SPG($D660, AC$1, $F660, "Options: Curr=USD, Mag=Actuals")</f>
        <v>-13.5048231511254</v>
      </c>
      <c r="AD660" s="6">
        <f>_xll.SNL.Clients.Office.Excel.Functions.SPG($D660, AD$1, $F660, "Options: Curr=USD, Mag=Actuals")</f>
        <v>0.59043973730569399</v>
      </c>
      <c r="AE660" s="6">
        <f>_xll.SNL.Clients.Office.Excel.Functions.SPG($D660, AE$1, $F660, "Options: Curr=USD, Mag=Actuals")</f>
        <v>14.094339622641501</v>
      </c>
      <c r="AF660" s="6">
        <f>_xll.SNL.Clients.Office.Excel.Functions.SPG($D660, AF$1, $F660, "Options: Curr=USD, Mag=Actuals")</f>
        <v>529499000000</v>
      </c>
      <c r="AG660" s="6">
        <f>_xll.SNL.Clients.Office.Excel.Functions.SPG($D660, AG$1, $F660, "Options: Curr=USD, Mag=Actuals")</f>
        <v>242413000000</v>
      </c>
      <c r="AH660" s="6">
        <f>_xll.SNL.Clients.Office.Excel.Functions.SPG($D660, AH$1, $F660, "Options: Curr=USD, Mag=Actuals")</f>
        <v>21885000000</v>
      </c>
      <c r="AI660" s="6">
        <f>_xll.SNL.Clients.Office.Excel.Functions.SPG($D660, AI$1, $F660, "Options: Curr=USD, Mag=Actuals")</f>
        <v>37590</v>
      </c>
      <c r="AJ660" s="6" t="str">
        <f>_xll.SNL.Clients.Office.Excel.Functions.SPG($D660, AJ$1, $F660, "Options: Curr=USD, Mag=Actuals")</f>
        <v>#INVALID FUNCTION PARAMETER</v>
      </c>
      <c r="AK660" s="6" t="str">
        <f>_xll.SNL.Clients.Office.Excel.Functions.SPG($D660, AK$1, $F660, "Options: Curr=USD, Mag=Actuals")</f>
        <v>#INVALID FUNCTION PARAMETER</v>
      </c>
      <c r="AL660" s="6" t="str">
        <f>_xll.SNL.Clients.Office.Excel.Functions.SPG($D660, AL$1, $F660, "Options: Curr=USD, Mag=Actuals")</f>
        <v>#INVALID FUNCTION PARAMETER</v>
      </c>
      <c r="AM660" s="6" t="str">
        <f>_xll.SNL.Clients.Office.Excel.Functions.SPG($D660, AM$1, $F660, "Options: Curr=USD, Mag=Actuals")</f>
        <v>#INVALID FUNCTION PARAMETER</v>
      </c>
      <c r="AN660" s="6">
        <f>_xll.SNL.Clients.Office.Excel.Functions.SPG($D660, AN$1, $F660, "Options: Curr=USD, Mag=Actuals")</f>
        <v>529499000000</v>
      </c>
      <c r="AO660" s="6">
        <f>_xll.SNL.Clients.Office.Excel.Functions.SPG($D660, AO$1, $F660, "Options: Curr=USD, Mag=Actuals")</f>
        <v>0</v>
      </c>
      <c r="AP660" s="6">
        <f>_xll.SNL.Clients.Office.Excel.Functions.SPG($D660, AP$1, $F660, "Options: Curr=USD, Mag=Actuals")</f>
        <v>13757000000</v>
      </c>
      <c r="AQ660" s="6">
        <f>_xll.SNL.Clients.Office.Excel.Functions.SPG($D660, AQ$1, $F660, "Options: Curr=USD, Mag=Actuals")</f>
        <v>21885000000</v>
      </c>
      <c r="AR660" s="6">
        <f>_xll.SNL.Clients.Office.Excel.Functions.SPG($D660, AR$1, $F660, "Options: Curr=USD, Mag=Actuals")</f>
        <v>21885000000</v>
      </c>
      <c r="AS660" s="6">
        <f>_xll.SNL.Clients.Office.Excel.Functions.SPG($D660, AS$1, $F660, "Options: Curr=USD, Mag=Actuals")</f>
        <v>20436000000</v>
      </c>
      <c r="AT660" s="6">
        <f>_xll.SNL.Clients.Office.Excel.Functions.SPG($D660, AT$1, $F660, "Options: Curr=USD, Mag=Actuals")</f>
        <v>0</v>
      </c>
      <c r="AU660" s="6">
        <f>_xll.SNL.Clients.Office.Excel.Functions.SPG($D660, AU$1, $F660, "Options: Curr=USD, Mag=Actuals")</f>
        <v>0</v>
      </c>
      <c r="AV660" s="6">
        <f>_xll.SNL.Clients.Office.Excel.Functions.SPG($D660, AV$1, $F660, "Options: Curr=USD, Mag=Actuals")</f>
        <v>4.13315228168514</v>
      </c>
      <c r="AW660" s="6">
        <f>_xll.SNL.Clients.Office.Excel.Functions.SPG($D660, AW$1, $F660, "Options: Curr=USD, Mag=Actuals")</f>
        <v>3.87008805984282</v>
      </c>
      <c r="AX660" s="6">
        <f>_xll.SNL.Clients.Office.Excel.Functions.SPG($D660, AX$1, $F660, "Options: Curr=USD, Mag=Actuals")</f>
        <v>2988000000</v>
      </c>
      <c r="AY660" s="6">
        <f>_xll.SNL.Clients.Office.Excel.Functions.SPG($D660, AY$1, $F660, "Options: Curr=USD, Mag=Actuals")</f>
        <v>2988000000</v>
      </c>
      <c r="AZ660" s="6">
        <f>_xll.SNL.Clients.Office.Excel.Functions.SPG($D660, AZ$1, $F660, "Options: Curr=USD, Mag=Actuals")</f>
        <v>0.59043973730569399</v>
      </c>
      <c r="BA660" s="6">
        <f>_xll.SNL.Clients.Office.Excel.Functions.SPG($D660, BA$1, $F660, "Options: Curr=USD, Mag=Actuals")</f>
        <v>14.094339622641501</v>
      </c>
      <c r="BB660" s="6">
        <f>_xll.SNL.Clients.Office.Excel.Functions.SPG($D660, BB$1, $F660, "Options: Curr=USD, Mag=Actuals")</f>
        <v>14.094339622641501</v>
      </c>
      <c r="BC660" s="6">
        <f>_xll.SNL.Clients.Office.Excel.Functions.SPG($D660, BC$1, $F660, "Options: Curr=USD, Mag=Actuals")</f>
        <v>15.1241363601853</v>
      </c>
      <c r="BD660" s="6">
        <f>_xll.SNL.Clients.Office.Excel.Functions.SPG($D660, BD$1, $F660, "Options: Curr=USD, Mag=Actuals")</f>
        <v>0</v>
      </c>
      <c r="BE660" s="6">
        <f>_xll.SNL.Clients.Office.Excel.Functions.SPG($D660, BE$1, $F660, "Options: Curr=USD, Mag=Actuals")</f>
        <v>0</v>
      </c>
      <c r="BF660" s="6">
        <f>_xll.SNL.Clients.Office.Excel.Functions.SPG($D660, BF$1, $F660, "Options: Curr=USD, Mag=Actuals")</f>
        <v>0.48966187049648902</v>
      </c>
      <c r="BG660" s="6">
        <f>_xll.SNL.Clients.Office.Excel.Functions.SPG($D660, BG$1, $F660, "Options: Curr=USD, Mag=Actuals")</f>
        <v>0</v>
      </c>
      <c r="BH660" s="6">
        <f>_xll.SNL.Clients.Office.Excel.Functions.SPG($D660, BH$1, $F660, "Options: Curr=USD, Mag=Actuals")</f>
        <v>0</v>
      </c>
      <c r="BI660" s="6">
        <f>_xll.SNL.Clients.Office.Excel.Functions.SPG($D660, BI$1, $F660, "Options: Curr=USD, Mag=Actuals")</f>
        <v>0</v>
      </c>
      <c r="BJ660" s="6">
        <f>_xll.SNL.Clients.Office.Excel.Functions.SPG($D660, BJ$1, $F660, "Options: Curr=USD, Mag=Actuals")</f>
        <v>0</v>
      </c>
      <c r="BK660" s="6">
        <f>_xll.SNL.Clients.Office.Excel.Functions.SPG($D660, BK$1, $F660, "Options: Curr=USD, Mag=Actuals")</f>
        <v>0</v>
      </c>
      <c r="BL660" s="6">
        <f>_xll.SNL.Clients.Office.Excel.Functions.SPG($D660, BL$1, $F660, "Options: Curr=USD, Mag=Actuals")</f>
        <v>0</v>
      </c>
      <c r="BM660" s="6">
        <f>_xll.SNL.Clients.Office.Excel.Functions.SPG($D660, BM$1, $F660, "Options: Curr=USD, Mag=Actuals")</f>
        <v>0</v>
      </c>
      <c r="BN660" s="6">
        <f>_xll.SNL.Clients.Office.Excel.Functions.SPG($D660, BN$1, $F660, "Options: Curr=USD, Mag=Actuals")</f>
        <v>0</v>
      </c>
      <c r="BO660" s="6">
        <f>_xll.SNL.Clients.Office.Excel.Functions.SPG($D660, BO$1, $F660, "Options: Curr=USD, Mag=Actuals")</f>
        <v>0</v>
      </c>
      <c r="BP660" s="6">
        <f>_xll.SNL.Clients.Office.Excel.Functions.SPG($D660, BP$1, $F660, "Options: Curr=USD, Mag=Actuals")</f>
        <v>0</v>
      </c>
      <c r="BQ660" s="6">
        <f>_xll.SNL.Clients.Office.Excel.Functions.SPG($D660, BQ$1, $F660, "Options: Curr=USD, Mag=Actuals")</f>
        <v>0</v>
      </c>
      <c r="BR660" s="6">
        <f>_xll.SNL.Clients.Office.Excel.Functions.SPG($D660, BR$1, $F660, "Options: Curr=USD, Mag=Actuals")</f>
        <v>0</v>
      </c>
      <c r="BS660" s="6">
        <f>_xll.SNL.Clients.Office.Excel.Functions.SPG($D660, BS$1, $F660, "Options: Curr=USD, Mag=Actuals")</f>
        <v>0</v>
      </c>
      <c r="BT660" s="6">
        <f>_xll.SNL.Clients.Office.Excel.Functions.SPG($D660, BT$1, $F660, "Options: Curr=USD, Mag=Actuals")</f>
        <v>0</v>
      </c>
      <c r="BU660" s="6">
        <f>_xll.SNL.Clients.Office.Excel.Functions.SPG($D660, BU$1, $F660, "Options: Curr=USD, Mag=Actuals")</f>
        <v>0</v>
      </c>
      <c r="BV660" s="6">
        <f>_xll.SNL.Clients.Office.Excel.Functions.SPG($D660, BV$1, $F660, "Options: Curr=USD, Mag=Actuals")</f>
        <v>0</v>
      </c>
      <c r="BW660" s="6">
        <f>_xll.SNL.Clients.Office.Excel.Functions.SPG($D660, BW$1, $F660, "Options: Curr=USD, Mag=Actuals")</f>
        <v>0</v>
      </c>
      <c r="BX660" s="6">
        <f>_xll.SNL.Clients.Office.Excel.Functions.SPG($D660, BX$1, $F660, "Options: Curr=USD, Mag=Actuals")</f>
        <v>0</v>
      </c>
      <c r="BY660" s="6">
        <f>_xll.SNL.Clients.Office.Excel.Functions.SPG($D660, BY$1, $F660, "Options: Curr=USD, Mag=Actuals")</f>
        <v>0</v>
      </c>
      <c r="BZ660" s="6">
        <f>_xll.SNL.Clients.Office.Excel.Functions.SPG($D660, BZ$1, $F660, "Options: Curr=USD, Mag=Actuals")</f>
        <v>0</v>
      </c>
      <c r="CA660" s="6" t="str">
        <f>_xll.SNL.Clients.Office.Excel.Functions.SPG($D660, CA$1, $F660, "Options: Curr=USD, Mag=Actuals")</f>
        <v/>
      </c>
      <c r="CB660" s="6">
        <f>_xll.SNL.Clients.Office.Excel.Functions.SPG($D660, CB$1, $F660, "Options: Curr=USD, Mag=Actuals")</f>
        <v>0</v>
      </c>
      <c r="CC660" s="6">
        <f>_xll.SNL.Clients.Office.Excel.Functions.SPG($D660, CC$1, $F660, "Options: Curr=USD, Mag=Actuals")</f>
        <v>0</v>
      </c>
      <c r="CD660" s="6">
        <f>_xll.SNL.Clients.Office.Excel.Functions.SPG($D660, CD$1, $F660, "Options: Curr=USD, Mag=Actuals")</f>
        <v>0</v>
      </c>
      <c r="CE660" s="6">
        <f>_xll.SNL.Clients.Office.Excel.Functions.SPG($D660, CE$1, $F660, "Options: Curr=USD, Mag=Actuals")</f>
        <v>0</v>
      </c>
      <c r="CF660" s="6">
        <f>_xll.SNL.Clients.Office.Excel.Functions.SPG($D660, CF$1, $F660, "Options: Curr=USD, Mag=Actuals")</f>
        <v>0</v>
      </c>
      <c r="CG660" s="6">
        <f>_xll.SNL.Clients.Office.Excel.Functions.SPG($D660, CG$1, $F660, "Options: Curr=USD, Mag=Actuals")</f>
        <v>0</v>
      </c>
    </row>
    <row r="661" spans="1:85" x14ac:dyDescent="0.3">
      <c r="A661" s="10" t="s">
        <v>89</v>
      </c>
      <c r="B661" s="10" t="s">
        <v>85</v>
      </c>
      <c r="C661" s="10" t="s">
        <v>3</v>
      </c>
      <c r="D661">
        <v>103042</v>
      </c>
      <c r="E661" s="10" t="s">
        <v>29</v>
      </c>
      <c r="F661" s="10" t="s">
        <v>61</v>
      </c>
      <c r="G661">
        <v>-541.64</v>
      </c>
      <c r="H661">
        <v>730.45</v>
      </c>
      <c r="I661">
        <v>1272.0899999999999</v>
      </c>
      <c r="J661">
        <v>11456.45</v>
      </c>
      <c r="K661">
        <v>39353.599999999999</v>
      </c>
      <c r="L661">
        <v>2.8</v>
      </c>
      <c r="M661">
        <v>14877.31</v>
      </c>
      <c r="N661">
        <v>291.12</v>
      </c>
      <c r="O661">
        <v>2.2999999999999998</v>
      </c>
      <c r="P661">
        <v>5.33</v>
      </c>
      <c r="Q661">
        <v>1</v>
      </c>
      <c r="R661">
        <v>1</v>
      </c>
      <c r="S661" t="str">
        <f>_xll.SNL.Clients.Office.Excel.Functions.SPG(D661, S$1, F661, "Options: Curr=USD, Mag=Actuals")</f>
        <v>Morgan Stanley (NYSE:MS)</v>
      </c>
      <c r="T661" t="str">
        <f>_xll.SNL.Clients.Office.Excel.Functions.SPG($D661, T$1, $F661, "Options: Curr=USD, Mag=Actuals")</f>
        <v>Morgan Stanley</v>
      </c>
      <c r="U661" s="6">
        <f>_xll.SNL.Clients.Office.Excel.Functions.SPG($D661, U$1, $F661, "Options: Curr=USD, Mag=Actuals")</f>
        <v>602843000000</v>
      </c>
      <c r="V661" t="str">
        <f>_xll.SNL.Clients.Office.Excel.Functions.SPG($D661, V$1, $F661, "Options: Curr=USD, Mag=Actuals")</f>
        <v>NYSE:MS</v>
      </c>
      <c r="W661" t="str">
        <f>_xll.SNL.Clients.Office.Excel.Functions.SPG($D661, W$1, $F661, "Options: Curr=USD, Mag=Actuals")</f>
        <v>Investment Banks, Brokers and Capital Markets</v>
      </c>
      <c r="X661" s="6">
        <f>_xll.SNL.Clients.Office.Excel.Functions.SPG($D661, X$1, $F661, "Options: Curr=USD, Mag=Actuals")</f>
        <v>21804000000</v>
      </c>
      <c r="Y661" s="6">
        <f>_xll.SNL.Clients.Office.Excel.Functions.SPG($D661, Y$1, $F661, "Options: Curr=USD, Mag=Actuals")</f>
        <v>19211000000</v>
      </c>
      <c r="Z661" s="6">
        <f>_xll.SNL.Clients.Office.Excel.Functions.SPG($D661, Z$1, $F661, "Options: Curr=USD, Mag=Actuals")</f>
        <v>18574000000</v>
      </c>
      <c r="AA661" s="6">
        <f>_xll.SNL.Clients.Office.Excel.Functions.SPG($D661, AA$1, $F661, "Options: Curr=USD, Mag=Actuals")</f>
        <v>3787000000</v>
      </c>
      <c r="AB661" s="6">
        <f>_xll.SNL.Clients.Office.Excel.Functions.SPG($D661, AB$1, $F661, "Options: Curr=USD, Mag=Actuals")</f>
        <v>3.45</v>
      </c>
      <c r="AC661" s="6">
        <f>_xll.SNL.Clients.Office.Excel.Functions.SPG($D661, AC$1, $F661, "Options: Curr=USD, Mag=Actuals")</f>
        <v>28.252788104089198</v>
      </c>
      <c r="AD661" s="6">
        <f>_xll.SNL.Clients.Office.Excel.Functions.SPG($D661, AD$1, $F661, "Options: Curr=USD, Mag=Actuals")</f>
        <v>0.66887919020931796</v>
      </c>
      <c r="AE661" s="6">
        <f>_xll.SNL.Clients.Office.Excel.Functions.SPG($D661, AE$1, $F661, "Options: Curr=USD, Mag=Actuals")</f>
        <v>16.4652173913044</v>
      </c>
      <c r="AF661" s="6">
        <f>_xll.SNL.Clients.Office.Excel.Functions.SPG($D661, AF$1, $F661, "Options: Curr=USD, Mag=Actuals")</f>
        <v>602843000000</v>
      </c>
      <c r="AG661" s="6">
        <f>_xll.SNL.Clients.Office.Excel.Functions.SPG($D661, AG$1, $F661, "Options: Curr=USD, Mag=Actuals")</f>
        <v>241604000000</v>
      </c>
      <c r="AH661" s="6">
        <f>_xll.SNL.Clients.Office.Excel.Functions.SPG($D661, AH$1, $F661, "Options: Curr=USD, Mag=Actuals")</f>
        <v>24867000000</v>
      </c>
      <c r="AI661" s="6">
        <f>_xll.SNL.Clients.Office.Excel.Functions.SPG($D661, AI$1, $F661, "Options: Curr=USD, Mag=Actuals")</f>
        <v>37955</v>
      </c>
      <c r="AJ661" s="6" t="str">
        <f>_xll.SNL.Clients.Office.Excel.Functions.SPG($D661, AJ$1, $F661, "Options: Curr=USD, Mag=Actuals")</f>
        <v>#INVALID FUNCTION PARAMETER</v>
      </c>
      <c r="AK661" s="6" t="str">
        <f>_xll.SNL.Clients.Office.Excel.Functions.SPG($D661, AK$1, $F661, "Options: Curr=USD, Mag=Actuals")</f>
        <v>#INVALID FUNCTION PARAMETER</v>
      </c>
      <c r="AL661" s="6" t="str">
        <f>_xll.SNL.Clients.Office.Excel.Functions.SPG($D661, AL$1, $F661, "Options: Curr=USD, Mag=Actuals")</f>
        <v>#INVALID FUNCTION PARAMETER</v>
      </c>
      <c r="AM661" s="6" t="str">
        <f>_xll.SNL.Clients.Office.Excel.Functions.SPG($D661, AM$1, $F661, "Options: Curr=USD, Mag=Actuals")</f>
        <v>#INVALID FUNCTION PARAMETER</v>
      </c>
      <c r="AN661" s="6">
        <f>_xll.SNL.Clients.Office.Excel.Functions.SPG($D661, AN$1, $F661, "Options: Curr=USD, Mag=Actuals")</f>
        <v>602843000000</v>
      </c>
      <c r="AO661" s="6">
        <f>_xll.SNL.Clients.Office.Excel.Functions.SPG($D661, AO$1, $F661, "Options: Curr=USD, Mag=Actuals")</f>
        <v>0</v>
      </c>
      <c r="AP661" s="6">
        <f>_xll.SNL.Clients.Office.Excel.Functions.SPG($D661, AP$1, $F661, "Options: Curr=USD, Mag=Actuals")</f>
        <v>12839000000</v>
      </c>
      <c r="AQ661" s="6">
        <f>_xll.SNL.Clients.Office.Excel.Functions.SPG($D661, AQ$1, $F661, "Options: Curr=USD, Mag=Actuals")</f>
        <v>24867000000</v>
      </c>
      <c r="AR661" s="6">
        <f>_xll.SNL.Clients.Office.Excel.Functions.SPG($D661, AR$1, $F661, "Options: Curr=USD, Mag=Actuals")</f>
        <v>24867000000</v>
      </c>
      <c r="AS661" s="6">
        <f>_xll.SNL.Clients.Office.Excel.Functions.SPG($D661, AS$1, $F661, "Options: Curr=USD, Mag=Actuals")</f>
        <v>23344000000</v>
      </c>
      <c r="AT661" s="6">
        <f>_xll.SNL.Clients.Office.Excel.Functions.SPG($D661, AT$1, $F661, "Options: Curr=USD, Mag=Actuals")</f>
        <v>0</v>
      </c>
      <c r="AU661" s="6">
        <f>_xll.SNL.Clients.Office.Excel.Functions.SPG($D661, AU$1, $F661, "Options: Curr=USD, Mag=Actuals")</f>
        <v>0</v>
      </c>
      <c r="AV661" s="6">
        <f>_xll.SNL.Clients.Office.Excel.Functions.SPG($D661, AV$1, $F661, "Options: Curr=USD, Mag=Actuals")</f>
        <v>4.1249545901669302</v>
      </c>
      <c r="AW661" s="6">
        <f>_xll.SNL.Clients.Office.Excel.Functions.SPG($D661, AW$1, $F661, "Options: Curr=USD, Mag=Actuals")</f>
        <v>3.8821259894897899</v>
      </c>
      <c r="AX661" s="6">
        <f>_xll.SNL.Clients.Office.Excel.Functions.SPG($D661, AX$1, $F661, "Options: Curr=USD, Mag=Actuals")</f>
        <v>3787000000</v>
      </c>
      <c r="AY661" s="6">
        <f>_xll.SNL.Clients.Office.Excel.Functions.SPG($D661, AY$1, $F661, "Options: Curr=USD, Mag=Actuals")</f>
        <v>3787000000</v>
      </c>
      <c r="AZ661" s="6">
        <f>_xll.SNL.Clients.Office.Excel.Functions.SPG($D661, AZ$1, $F661, "Options: Curr=USD, Mag=Actuals")</f>
        <v>0.66887919020931796</v>
      </c>
      <c r="BA661" s="6">
        <f>_xll.SNL.Clients.Office.Excel.Functions.SPG($D661, BA$1, $F661, "Options: Curr=USD, Mag=Actuals")</f>
        <v>16.4652173913044</v>
      </c>
      <c r="BB661" s="6">
        <f>_xll.SNL.Clients.Office.Excel.Functions.SPG($D661, BB$1, $F661, "Options: Curr=USD, Mag=Actuals")</f>
        <v>16.4652173913044</v>
      </c>
      <c r="BC661" s="6">
        <f>_xll.SNL.Clients.Office.Excel.Functions.SPG($D661, BC$1, $F661, "Options: Curr=USD, Mag=Actuals")</f>
        <v>17.6024914009482</v>
      </c>
      <c r="BD661" s="6">
        <f>_xll.SNL.Clients.Office.Excel.Functions.SPG($D661, BD$1, $F661, "Options: Curr=USD, Mag=Actuals")</f>
        <v>0</v>
      </c>
      <c r="BE661" s="6">
        <f>_xll.SNL.Clients.Office.Excel.Functions.SPG($D661, BE$1, $F661, "Options: Curr=USD, Mag=Actuals")</f>
        <v>0</v>
      </c>
      <c r="BF661" s="6">
        <f>_xll.SNL.Clients.Office.Excel.Functions.SPG($D661, BF$1, $F661, "Options: Curr=USD, Mag=Actuals")</f>
        <v>0.43096520309235198</v>
      </c>
      <c r="BG661" s="6">
        <f>_xll.SNL.Clients.Office.Excel.Functions.SPG($D661, BG$1, $F661, "Options: Curr=USD, Mag=Actuals")</f>
        <v>0</v>
      </c>
      <c r="BH661" s="6">
        <f>_xll.SNL.Clients.Office.Excel.Functions.SPG($D661, BH$1, $F661, "Options: Curr=USD, Mag=Actuals")</f>
        <v>0</v>
      </c>
      <c r="BI661" s="6">
        <f>_xll.SNL.Clients.Office.Excel.Functions.SPG($D661, BI$1, $F661, "Options: Curr=USD, Mag=Actuals")</f>
        <v>0</v>
      </c>
      <c r="BJ661" s="6">
        <f>_xll.SNL.Clients.Office.Excel.Functions.SPG($D661, BJ$1, $F661, "Options: Curr=USD, Mag=Actuals")</f>
        <v>0</v>
      </c>
      <c r="BK661" s="6">
        <f>_xll.SNL.Clients.Office.Excel.Functions.SPG($D661, BK$1, $F661, "Options: Curr=USD, Mag=Actuals")</f>
        <v>0</v>
      </c>
      <c r="BL661" s="6">
        <f>_xll.SNL.Clients.Office.Excel.Functions.SPG($D661, BL$1, $F661, "Options: Curr=USD, Mag=Actuals")</f>
        <v>0</v>
      </c>
      <c r="BM661" s="6">
        <f>_xll.SNL.Clients.Office.Excel.Functions.SPG($D661, BM$1, $F661, "Options: Curr=USD, Mag=Actuals")</f>
        <v>0</v>
      </c>
      <c r="BN661" s="6">
        <f>_xll.SNL.Clients.Office.Excel.Functions.SPG($D661, BN$1, $F661, "Options: Curr=USD, Mag=Actuals")</f>
        <v>0</v>
      </c>
      <c r="BO661" s="6">
        <f>_xll.SNL.Clients.Office.Excel.Functions.SPG($D661, BO$1, $F661, "Options: Curr=USD, Mag=Actuals")</f>
        <v>0</v>
      </c>
      <c r="BP661" s="6">
        <f>_xll.SNL.Clients.Office.Excel.Functions.SPG($D661, BP$1, $F661, "Options: Curr=USD, Mag=Actuals")</f>
        <v>0</v>
      </c>
      <c r="BQ661" s="6">
        <f>_xll.SNL.Clients.Office.Excel.Functions.SPG($D661, BQ$1, $F661, "Options: Curr=USD, Mag=Actuals")</f>
        <v>0</v>
      </c>
      <c r="BR661" s="6">
        <f>_xll.SNL.Clients.Office.Excel.Functions.SPG($D661, BR$1, $F661, "Options: Curr=USD, Mag=Actuals")</f>
        <v>0</v>
      </c>
      <c r="BS661" s="6">
        <f>_xll.SNL.Clients.Office.Excel.Functions.SPG($D661, BS$1, $F661, "Options: Curr=USD, Mag=Actuals")</f>
        <v>0</v>
      </c>
      <c r="BT661" s="6">
        <f>_xll.SNL.Clients.Office.Excel.Functions.SPG($D661, BT$1, $F661, "Options: Curr=USD, Mag=Actuals")</f>
        <v>0</v>
      </c>
      <c r="BU661" s="6">
        <f>_xll.SNL.Clients.Office.Excel.Functions.SPG($D661, BU$1, $F661, "Options: Curr=USD, Mag=Actuals")</f>
        <v>0</v>
      </c>
      <c r="BV661" s="6">
        <f>_xll.SNL.Clients.Office.Excel.Functions.SPG($D661, BV$1, $F661, "Options: Curr=USD, Mag=Actuals")</f>
        <v>0</v>
      </c>
      <c r="BW661" s="6">
        <f>_xll.SNL.Clients.Office.Excel.Functions.SPG($D661, BW$1, $F661, "Options: Curr=USD, Mag=Actuals")</f>
        <v>0</v>
      </c>
      <c r="BX661" s="6">
        <f>_xll.SNL.Clients.Office.Excel.Functions.SPG($D661, BX$1, $F661, "Options: Curr=USD, Mag=Actuals")</f>
        <v>0</v>
      </c>
      <c r="BY661" s="6">
        <f>_xll.SNL.Clients.Office.Excel.Functions.SPG($D661, BY$1, $F661, "Options: Curr=USD, Mag=Actuals")</f>
        <v>0</v>
      </c>
      <c r="BZ661" s="6">
        <f>_xll.SNL.Clients.Office.Excel.Functions.SPG($D661, BZ$1, $F661, "Options: Curr=USD, Mag=Actuals")</f>
        <v>0</v>
      </c>
      <c r="CA661" s="6" t="str">
        <f>_xll.SNL.Clients.Office.Excel.Functions.SPG($D661, CA$1, $F661, "Options: Curr=USD, Mag=Actuals")</f>
        <v/>
      </c>
      <c r="CB661" s="6">
        <f>_xll.SNL.Clients.Office.Excel.Functions.SPG($D661, CB$1, $F661, "Options: Curr=USD, Mag=Actuals")</f>
        <v>0</v>
      </c>
      <c r="CC661" s="6">
        <f>_xll.SNL.Clients.Office.Excel.Functions.SPG($D661, CC$1, $F661, "Options: Curr=USD, Mag=Actuals")</f>
        <v>0</v>
      </c>
      <c r="CD661" s="6">
        <f>_xll.SNL.Clients.Office.Excel.Functions.SPG($D661, CD$1, $F661, "Options: Curr=USD, Mag=Actuals")</f>
        <v>0</v>
      </c>
      <c r="CE661" s="6">
        <f>_xll.SNL.Clients.Office.Excel.Functions.SPG($D661, CE$1, $F661, "Options: Curr=USD, Mag=Actuals")</f>
        <v>0</v>
      </c>
      <c r="CF661" s="6">
        <f>_xll.SNL.Clients.Office.Excel.Functions.SPG($D661, CF$1, $F661, "Options: Curr=USD, Mag=Actuals")</f>
        <v>0</v>
      </c>
      <c r="CG661" s="6">
        <f>_xll.SNL.Clients.Office.Excel.Functions.SPG($D661, CG$1, $F661, "Options: Curr=USD, Mag=Actuals")</f>
        <v>0</v>
      </c>
    </row>
    <row r="662" spans="1:85" x14ac:dyDescent="0.3">
      <c r="A662" s="10" t="s">
        <v>89</v>
      </c>
      <c r="B662" s="10" t="s">
        <v>85</v>
      </c>
      <c r="C662" s="10" t="s">
        <v>3</v>
      </c>
      <c r="D662">
        <v>103042</v>
      </c>
      <c r="E662" s="10" t="s">
        <v>29</v>
      </c>
      <c r="F662" s="10" t="s">
        <v>62</v>
      </c>
      <c r="G662">
        <v>-664.76</v>
      </c>
      <c r="H662">
        <v>823.58</v>
      </c>
      <c r="I662">
        <v>1488.35</v>
      </c>
      <c r="J662">
        <v>12217.2</v>
      </c>
      <c r="K662">
        <v>41589.26</v>
      </c>
      <c r="L662">
        <v>3.85</v>
      </c>
      <c r="M662">
        <v>15449.76</v>
      </c>
      <c r="N662">
        <v>293.76</v>
      </c>
      <c r="O662">
        <v>2.67</v>
      </c>
      <c r="P662">
        <v>6.18</v>
      </c>
      <c r="Q662">
        <v>1</v>
      </c>
      <c r="R662">
        <v>1</v>
      </c>
      <c r="S662" t="str">
        <f>_xll.SNL.Clients.Office.Excel.Functions.SPG(D662, S$1, F662, "Options: Curr=USD, Mag=Actuals")</f>
        <v>Morgan Stanley (NYSE:MS)</v>
      </c>
      <c r="T662" t="str">
        <f>_xll.SNL.Clients.Office.Excel.Functions.SPG($D662, T$1, $F662, "Options: Curr=USD, Mag=Actuals")</f>
        <v>Morgan Stanley</v>
      </c>
      <c r="U662" s="6">
        <f>_xll.SNL.Clients.Office.Excel.Functions.SPG($D662, U$1, $F662, "Options: Curr=USD, Mag=Actuals")</f>
        <v>747334000000</v>
      </c>
      <c r="V662" t="str">
        <f>_xll.SNL.Clients.Office.Excel.Functions.SPG($D662, V$1, $F662, "Options: Curr=USD, Mag=Actuals")</f>
        <v>NYSE:MS</v>
      </c>
      <c r="W662" t="str">
        <f>_xll.SNL.Clients.Office.Excel.Functions.SPG($D662, W$1, $F662, "Options: Curr=USD, Mag=Actuals")</f>
        <v>Investment Banks, Brokers and Capital Markets</v>
      </c>
      <c r="X662" s="6">
        <f>_xll.SNL.Clients.Office.Excel.Functions.SPG($D662, X$1, $F662, "Options: Curr=USD, Mag=Actuals")</f>
        <v>24306000000</v>
      </c>
      <c r="Y662" s="6">
        <f>_xll.SNL.Clients.Office.Excel.Functions.SPG($D662, Y$1, $F662, "Options: Curr=USD, Mag=Actuals")</f>
        <v>22002000000</v>
      </c>
      <c r="Z662" s="6">
        <f>_xll.SNL.Clients.Office.Excel.Functions.SPG($D662, Z$1, $F662, "Options: Curr=USD, Mag=Actuals")</f>
        <v>21197000000</v>
      </c>
      <c r="AA662" s="6">
        <f>_xll.SNL.Clients.Office.Excel.Functions.SPG($D662, AA$1, $F662, "Options: Curr=USD, Mag=Actuals")</f>
        <v>4486000000</v>
      </c>
      <c r="AB662" s="6">
        <f>_xll.SNL.Clients.Office.Excel.Functions.SPG($D662, AB$1, $F662, "Options: Curr=USD, Mag=Actuals")</f>
        <v>4.0599999999999996</v>
      </c>
      <c r="AC662" s="6">
        <f>_xll.SNL.Clients.Office.Excel.Functions.SPG($D662, AC$1, $F662, "Options: Curr=USD, Mag=Actuals")</f>
        <v>17.681159420289799</v>
      </c>
      <c r="AD662" s="6">
        <f>_xll.SNL.Clients.Office.Excel.Functions.SPG($D662, AD$1, $F662, "Options: Curr=USD, Mag=Actuals")</f>
        <v>0.63020399447623199</v>
      </c>
      <c r="AE662" s="6">
        <f>_xll.SNL.Clients.Office.Excel.Functions.SPG($D662, AE$1, $F662, "Options: Curr=USD, Mag=Actuals")</f>
        <v>16.790178905606702</v>
      </c>
      <c r="AF662" s="6">
        <f>_xll.SNL.Clients.Office.Excel.Functions.SPG($D662, AF$1, $F662, "Options: Curr=USD, Mag=Actuals")</f>
        <v>747334000000</v>
      </c>
      <c r="AG662" s="6">
        <f>_xll.SNL.Clients.Office.Excel.Functions.SPG($D662, AG$1, $F662, "Options: Curr=USD, Mag=Actuals")</f>
        <v>320234000000</v>
      </c>
      <c r="AH662" s="6">
        <f>_xll.SNL.Clients.Office.Excel.Functions.SPG($D662, AH$1, $F662, "Options: Curr=USD, Mag=Actuals")</f>
        <v>28206000000</v>
      </c>
      <c r="AI662" s="6">
        <f>_xll.SNL.Clients.Office.Excel.Functions.SPG($D662, AI$1, $F662, "Options: Curr=USD, Mag=Actuals")</f>
        <v>38321</v>
      </c>
      <c r="AJ662" s="6" t="str">
        <f>_xll.SNL.Clients.Office.Excel.Functions.SPG($D662, AJ$1, $F662, "Options: Curr=USD, Mag=Actuals")</f>
        <v>#INVALID FUNCTION PARAMETER</v>
      </c>
      <c r="AK662" s="6" t="str">
        <f>_xll.SNL.Clients.Office.Excel.Functions.SPG($D662, AK$1, $F662, "Options: Curr=USD, Mag=Actuals")</f>
        <v>#INVALID FUNCTION PARAMETER</v>
      </c>
      <c r="AL662" s="6" t="str">
        <f>_xll.SNL.Clients.Office.Excel.Functions.SPG($D662, AL$1, $F662, "Options: Curr=USD, Mag=Actuals")</f>
        <v>#INVALID FUNCTION PARAMETER</v>
      </c>
      <c r="AM662" s="6" t="str">
        <f>_xll.SNL.Clients.Office.Excel.Functions.SPG($D662, AM$1, $F662, "Options: Curr=USD, Mag=Actuals")</f>
        <v>#INVALID FUNCTION PARAMETER</v>
      </c>
      <c r="AN662" s="6">
        <f>_xll.SNL.Clients.Office.Excel.Functions.SPG($D662, AN$1, $F662, "Options: Curr=USD, Mag=Actuals")</f>
        <v>747334000000</v>
      </c>
      <c r="AO662" s="6">
        <f>_xll.SNL.Clients.Office.Excel.Functions.SPG($D662, AO$1, $F662, "Options: Curr=USD, Mag=Actuals")</f>
        <v>0</v>
      </c>
      <c r="AP662" s="6">
        <f>_xll.SNL.Clients.Office.Excel.Functions.SPG($D662, AP$1, $F662, "Options: Curr=USD, Mag=Actuals")</f>
        <v>13777000000</v>
      </c>
      <c r="AQ662" s="6">
        <f>_xll.SNL.Clients.Office.Excel.Functions.SPG($D662, AQ$1, $F662, "Options: Curr=USD, Mag=Actuals")</f>
        <v>28206000000</v>
      </c>
      <c r="AR662" s="6">
        <f>_xll.SNL.Clients.Office.Excel.Functions.SPG($D662, AR$1, $F662, "Options: Curr=USD, Mag=Actuals")</f>
        <v>28206000000</v>
      </c>
      <c r="AS662" s="6">
        <f>_xll.SNL.Clients.Office.Excel.Functions.SPG($D662, AS$1, $F662, "Options: Curr=USD, Mag=Actuals")</f>
        <v>26007000000</v>
      </c>
      <c r="AT662" s="6">
        <f>_xll.SNL.Clients.Office.Excel.Functions.SPG($D662, AT$1, $F662, "Options: Curr=USD, Mag=Actuals")</f>
        <v>0</v>
      </c>
      <c r="AU662" s="6">
        <f>_xll.SNL.Clients.Office.Excel.Functions.SPG($D662, AU$1, $F662, "Options: Curr=USD, Mag=Actuals")</f>
        <v>0</v>
      </c>
      <c r="AV662" s="6">
        <f>_xll.SNL.Clients.Office.Excel.Functions.SPG($D662, AV$1, $F662, "Options: Curr=USD, Mag=Actuals")</f>
        <v>3.7742160800927</v>
      </c>
      <c r="AW662" s="6">
        <f>_xll.SNL.Clients.Office.Excel.Functions.SPG($D662, AW$1, $F662, "Options: Curr=USD, Mag=Actuals")</f>
        <v>3.4902400236198798</v>
      </c>
      <c r="AX662" s="6">
        <f>_xll.SNL.Clients.Office.Excel.Functions.SPG($D662, AX$1, $F662, "Options: Curr=USD, Mag=Actuals")</f>
        <v>4486000000</v>
      </c>
      <c r="AY662" s="6">
        <f>_xll.SNL.Clients.Office.Excel.Functions.SPG($D662, AY$1, $F662, "Options: Curr=USD, Mag=Actuals")</f>
        <v>4486000000</v>
      </c>
      <c r="AZ662" s="6">
        <f>_xll.SNL.Clients.Office.Excel.Functions.SPG($D662, AZ$1, $F662, "Options: Curr=USD, Mag=Actuals")</f>
        <v>0.63020399447623199</v>
      </c>
      <c r="BA662" s="6">
        <f>_xll.SNL.Clients.Office.Excel.Functions.SPG($D662, BA$1, $F662, "Options: Curr=USD, Mag=Actuals")</f>
        <v>16.790178905606702</v>
      </c>
      <c r="BB662" s="6">
        <f>_xll.SNL.Clients.Office.Excel.Functions.SPG($D662, BB$1, $F662, "Options: Curr=USD, Mag=Actuals")</f>
        <v>16.790178905606702</v>
      </c>
      <c r="BC662" s="6">
        <f>_xll.SNL.Clients.Office.Excel.Functions.SPG($D662, BC$1, $F662, "Options: Curr=USD, Mag=Actuals")</f>
        <v>18.065214775598601</v>
      </c>
      <c r="BD662" s="6">
        <f>_xll.SNL.Clients.Office.Excel.Functions.SPG($D662, BD$1, $F662, "Options: Curr=USD, Mag=Actuals")</f>
        <v>0</v>
      </c>
      <c r="BE662" s="6">
        <f>_xll.SNL.Clients.Office.Excel.Functions.SPG($D662, BE$1, $F662, "Options: Curr=USD, Mag=Actuals")</f>
        <v>0</v>
      </c>
      <c r="BF662" s="6">
        <f>_xll.SNL.Clients.Office.Excel.Functions.SPG($D662, BF$1, $F662, "Options: Curr=USD, Mag=Actuals")</f>
        <v>0.46935165972917797</v>
      </c>
      <c r="BG662" s="6">
        <f>_xll.SNL.Clients.Office.Excel.Functions.SPG($D662, BG$1, $F662, "Options: Curr=USD, Mag=Actuals")</f>
        <v>0</v>
      </c>
      <c r="BH662" s="6">
        <f>_xll.SNL.Clients.Office.Excel.Functions.SPG($D662, BH$1, $F662, "Options: Curr=USD, Mag=Actuals")</f>
        <v>0</v>
      </c>
      <c r="BI662" s="6">
        <f>_xll.SNL.Clients.Office.Excel.Functions.SPG($D662, BI$1, $F662, "Options: Curr=USD, Mag=Actuals")</f>
        <v>0</v>
      </c>
      <c r="BJ662" s="6">
        <f>_xll.SNL.Clients.Office.Excel.Functions.SPG($D662, BJ$1, $F662, "Options: Curr=USD, Mag=Actuals")</f>
        <v>0</v>
      </c>
      <c r="BK662" s="6">
        <f>_xll.SNL.Clients.Office.Excel.Functions.SPG($D662, BK$1, $F662, "Options: Curr=USD, Mag=Actuals")</f>
        <v>0</v>
      </c>
      <c r="BL662" s="6">
        <f>_xll.SNL.Clients.Office.Excel.Functions.SPG($D662, BL$1, $F662, "Options: Curr=USD, Mag=Actuals")</f>
        <v>0</v>
      </c>
      <c r="BM662" s="6">
        <f>_xll.SNL.Clients.Office.Excel.Functions.SPG($D662, BM$1, $F662, "Options: Curr=USD, Mag=Actuals")</f>
        <v>0</v>
      </c>
      <c r="BN662" s="6">
        <f>_xll.SNL.Clients.Office.Excel.Functions.SPG($D662, BN$1, $F662, "Options: Curr=USD, Mag=Actuals")</f>
        <v>0</v>
      </c>
      <c r="BO662" s="6">
        <f>_xll.SNL.Clients.Office.Excel.Functions.SPG($D662, BO$1, $F662, "Options: Curr=USD, Mag=Actuals")</f>
        <v>0</v>
      </c>
      <c r="BP662" s="6">
        <f>_xll.SNL.Clients.Office.Excel.Functions.SPG($D662, BP$1, $F662, "Options: Curr=USD, Mag=Actuals")</f>
        <v>0</v>
      </c>
      <c r="BQ662" s="6">
        <f>_xll.SNL.Clients.Office.Excel.Functions.SPG($D662, BQ$1, $F662, "Options: Curr=USD, Mag=Actuals")</f>
        <v>0</v>
      </c>
      <c r="BR662" s="6">
        <f>_xll.SNL.Clients.Office.Excel.Functions.SPG($D662, BR$1, $F662, "Options: Curr=USD, Mag=Actuals")</f>
        <v>0</v>
      </c>
      <c r="BS662" s="6">
        <f>_xll.SNL.Clients.Office.Excel.Functions.SPG($D662, BS$1, $F662, "Options: Curr=USD, Mag=Actuals")</f>
        <v>0</v>
      </c>
      <c r="BT662" s="6">
        <f>_xll.SNL.Clients.Office.Excel.Functions.SPG($D662, BT$1, $F662, "Options: Curr=USD, Mag=Actuals")</f>
        <v>0</v>
      </c>
      <c r="BU662" s="6">
        <f>_xll.SNL.Clients.Office.Excel.Functions.SPG($D662, BU$1, $F662, "Options: Curr=USD, Mag=Actuals")</f>
        <v>0</v>
      </c>
      <c r="BV662" s="6">
        <f>_xll.SNL.Clients.Office.Excel.Functions.SPG($D662, BV$1, $F662, "Options: Curr=USD, Mag=Actuals")</f>
        <v>0</v>
      </c>
      <c r="BW662" s="6">
        <f>_xll.SNL.Clients.Office.Excel.Functions.SPG($D662, BW$1, $F662, "Options: Curr=USD, Mag=Actuals")</f>
        <v>0</v>
      </c>
      <c r="BX662" s="6">
        <f>_xll.SNL.Clients.Office.Excel.Functions.SPG($D662, BX$1, $F662, "Options: Curr=USD, Mag=Actuals")</f>
        <v>0</v>
      </c>
      <c r="BY662" s="6">
        <f>_xll.SNL.Clients.Office.Excel.Functions.SPG($D662, BY$1, $F662, "Options: Curr=USD, Mag=Actuals")</f>
        <v>0</v>
      </c>
      <c r="BZ662" s="6">
        <f>_xll.SNL.Clients.Office.Excel.Functions.SPG($D662, BZ$1, $F662, "Options: Curr=USD, Mag=Actuals")</f>
        <v>0</v>
      </c>
      <c r="CA662" s="6" t="str">
        <f>_xll.SNL.Clients.Office.Excel.Functions.SPG($D662, CA$1, $F662, "Options: Curr=USD, Mag=Actuals")</f>
        <v/>
      </c>
      <c r="CB662" s="6">
        <f>_xll.SNL.Clients.Office.Excel.Functions.SPG($D662, CB$1, $F662, "Options: Curr=USD, Mag=Actuals")</f>
        <v>0</v>
      </c>
      <c r="CC662" s="6">
        <f>_xll.SNL.Clients.Office.Excel.Functions.SPG($D662, CC$1, $F662, "Options: Curr=USD, Mag=Actuals")</f>
        <v>0</v>
      </c>
      <c r="CD662" s="6">
        <f>_xll.SNL.Clients.Office.Excel.Functions.SPG($D662, CD$1, $F662, "Options: Curr=USD, Mag=Actuals")</f>
        <v>0</v>
      </c>
      <c r="CE662" s="6">
        <f>_xll.SNL.Clients.Office.Excel.Functions.SPG($D662, CE$1, $F662, "Options: Curr=USD, Mag=Actuals")</f>
        <v>0</v>
      </c>
      <c r="CF662" s="6">
        <f>_xll.SNL.Clients.Office.Excel.Functions.SPG($D662, CF$1, $F662, "Options: Curr=USD, Mag=Actuals")</f>
        <v>0</v>
      </c>
      <c r="CG662" s="6">
        <f>_xll.SNL.Clients.Office.Excel.Functions.SPG($D662, CG$1, $F662, "Options: Curr=USD, Mag=Actuals")</f>
        <v>0</v>
      </c>
    </row>
    <row r="663" spans="1:85" x14ac:dyDescent="0.3">
      <c r="A663" s="10" t="s">
        <v>89</v>
      </c>
      <c r="B663" s="10" t="s">
        <v>85</v>
      </c>
      <c r="C663" s="10" t="s">
        <v>3</v>
      </c>
      <c r="D663">
        <v>103042</v>
      </c>
      <c r="E663" s="10" t="s">
        <v>29</v>
      </c>
      <c r="F663" s="10" t="s">
        <v>63</v>
      </c>
      <c r="G663">
        <v>-782.8</v>
      </c>
      <c r="H663">
        <v>913.02</v>
      </c>
      <c r="I663">
        <v>1695.82</v>
      </c>
      <c r="J663">
        <v>13039.2</v>
      </c>
      <c r="K663">
        <v>43983.02</v>
      </c>
      <c r="L663">
        <v>3.48</v>
      </c>
      <c r="M663">
        <v>15987.96</v>
      </c>
      <c r="N663">
        <v>296.45999999999998</v>
      </c>
      <c r="O663">
        <v>3.37</v>
      </c>
      <c r="P663">
        <v>7.31</v>
      </c>
      <c r="Q663">
        <v>1</v>
      </c>
      <c r="R663">
        <v>1</v>
      </c>
      <c r="S663" t="str">
        <f>_xll.SNL.Clients.Office.Excel.Functions.SPG(D663, S$1, F663, "Options: Curr=USD, Mag=Actuals")</f>
        <v>Morgan Stanley (NYSE:MS)</v>
      </c>
      <c r="T663" t="str">
        <f>_xll.SNL.Clients.Office.Excel.Functions.SPG($D663, T$1, $F663, "Options: Curr=USD, Mag=Actuals")</f>
        <v>Morgan Stanley</v>
      </c>
      <c r="U663" s="6">
        <f>_xll.SNL.Clients.Office.Excel.Functions.SPG($D663, U$1, $F663, "Options: Curr=USD, Mag=Actuals")</f>
        <v>898523000000</v>
      </c>
      <c r="V663" t="str">
        <f>_xll.SNL.Clients.Office.Excel.Functions.SPG($D663, V$1, $F663, "Options: Curr=USD, Mag=Actuals")</f>
        <v>NYSE:MS</v>
      </c>
      <c r="W663" t="str">
        <f>_xll.SNL.Clients.Office.Excel.Functions.SPG($D663, W$1, $F663, "Options: Curr=USD, Mag=Actuals")</f>
        <v>Investment Banks, Brokers and Capital Markets</v>
      </c>
      <c r="X663" s="6">
        <f>_xll.SNL.Clients.Office.Excel.Functions.SPG($D663, X$1, $F663, "Options: Curr=USD, Mag=Actuals")</f>
        <v>23214000000</v>
      </c>
      <c r="Y663" s="6">
        <f>_xll.SNL.Clients.Office.Excel.Functions.SPG($D663, Y$1, $F663, "Options: Curr=USD, Mag=Actuals")</f>
        <v>30372000000</v>
      </c>
      <c r="Z663" s="6">
        <f>_xll.SNL.Clients.Office.Excel.Functions.SPG($D663, Z$1, $F663, "Options: Curr=USD, Mag=Actuals")</f>
        <v>29557000000</v>
      </c>
      <c r="AA663" s="6">
        <f>_xll.SNL.Clients.Office.Excel.Functions.SPG($D663, AA$1, $F663, "Options: Curr=USD, Mag=Actuals")</f>
        <v>4939000000</v>
      </c>
      <c r="AB663" s="6">
        <f>_xll.SNL.Clients.Office.Excel.Functions.SPG($D663, AB$1, $F663, "Options: Curr=USD, Mag=Actuals")</f>
        <v>4.57</v>
      </c>
      <c r="AC663" s="6">
        <f>_xll.SNL.Clients.Office.Excel.Functions.SPG($D663, AC$1, $F663, "Options: Curr=USD, Mag=Actuals")</f>
        <v>12.561576354679801</v>
      </c>
      <c r="AD663" s="6">
        <f>_xll.SNL.Clients.Office.Excel.Functions.SPG($D663, AD$1, $F663, "Options: Curr=USD, Mag=Actuals")</f>
        <v>0.59629089916900802</v>
      </c>
      <c r="AE663" s="6">
        <f>_xll.SNL.Clients.Office.Excel.Functions.SPG($D663, AE$1, $F663, "Options: Curr=USD, Mag=Actuals")</f>
        <v>17.329216518718599</v>
      </c>
      <c r="AF663" s="6">
        <f>_xll.SNL.Clients.Office.Excel.Functions.SPG($D663, AF$1, $F663, "Options: Curr=USD, Mag=Actuals")</f>
        <v>898835000000</v>
      </c>
      <c r="AG663" s="6">
        <f>_xll.SNL.Clients.Office.Excel.Functions.SPG($D663, AG$1, $F663, "Options: Curr=USD, Mag=Actuals")</f>
        <v>402393000000</v>
      </c>
      <c r="AH663" s="6">
        <f>_xll.SNL.Clients.Office.Excel.Functions.SPG($D663, AH$1, $F663, "Options: Curr=USD, Mag=Actuals")</f>
        <v>29182000000</v>
      </c>
      <c r="AI663" s="6">
        <f>_xll.SNL.Clients.Office.Excel.Functions.SPG($D663, AI$1, $F663, "Options: Curr=USD, Mag=Actuals")</f>
        <v>38686</v>
      </c>
      <c r="AJ663" s="6" t="str">
        <f>_xll.SNL.Clients.Office.Excel.Functions.SPG($D663, AJ$1, $F663, "Options: Curr=USD, Mag=Actuals")</f>
        <v>#INVALID FUNCTION PARAMETER</v>
      </c>
      <c r="AK663" s="6" t="str">
        <f>_xll.SNL.Clients.Office.Excel.Functions.SPG($D663, AK$1, $F663, "Options: Curr=USD, Mag=Actuals")</f>
        <v>#INVALID FUNCTION PARAMETER</v>
      </c>
      <c r="AL663" s="6" t="str">
        <f>_xll.SNL.Clients.Office.Excel.Functions.SPG($D663, AL$1, $F663, "Options: Curr=USD, Mag=Actuals")</f>
        <v>#INVALID FUNCTION PARAMETER</v>
      </c>
      <c r="AM663" s="6" t="str">
        <f>_xll.SNL.Clients.Office.Excel.Functions.SPG($D663, AM$1, $F663, "Options: Curr=USD, Mag=Actuals")</f>
        <v>#INVALID FUNCTION PARAMETER</v>
      </c>
      <c r="AN663" s="6">
        <f>_xll.SNL.Clients.Office.Excel.Functions.SPG($D663, AN$1, $F663, "Options: Curr=USD, Mag=Actuals")</f>
        <v>898835000000</v>
      </c>
      <c r="AO663" s="6">
        <f>_xll.SNL.Clients.Office.Excel.Functions.SPG($D663, AO$1, $F663, "Options: Curr=USD, Mag=Actuals")</f>
        <v>0</v>
      </c>
      <c r="AP663" s="6">
        <f>_xll.SNL.Clients.Office.Excel.Functions.SPG($D663, AP$1, $F663, "Options: Curr=USD, Mag=Actuals")</f>
        <v>18663000000</v>
      </c>
      <c r="AQ663" s="6">
        <f>_xll.SNL.Clients.Office.Excel.Functions.SPG($D663, AQ$1, $F663, "Options: Curr=USD, Mag=Actuals")</f>
        <v>29182000000</v>
      </c>
      <c r="AR663" s="6">
        <f>_xll.SNL.Clients.Office.Excel.Functions.SPG($D663, AR$1, $F663, "Options: Curr=USD, Mag=Actuals")</f>
        <v>29182000000</v>
      </c>
      <c r="AS663" s="6">
        <f>_xll.SNL.Clients.Office.Excel.Functions.SPG($D663, AS$1, $F663, "Options: Curr=USD, Mag=Actuals")</f>
        <v>26682000000</v>
      </c>
      <c r="AT663" s="6">
        <f>_xll.SNL.Clients.Office.Excel.Functions.SPG($D663, AT$1, $F663, "Options: Curr=USD, Mag=Actuals")</f>
        <v>0</v>
      </c>
      <c r="AU663" s="6">
        <f>_xll.SNL.Clients.Office.Excel.Functions.SPG($D663, AU$1, $F663, "Options: Curr=USD, Mag=Actuals")</f>
        <v>0</v>
      </c>
      <c r="AV663" s="6">
        <f>_xll.SNL.Clients.Office.Excel.Functions.SPG($D663, AV$1, $F663, "Options: Curr=USD, Mag=Actuals")</f>
        <v>3.2466470486796801</v>
      </c>
      <c r="AW663" s="6">
        <f>_xll.SNL.Clients.Office.Excel.Functions.SPG($D663, AW$1, $F663, "Options: Curr=USD, Mag=Actuals")</f>
        <v>2.9767888122186501</v>
      </c>
      <c r="AX663" s="6">
        <f>_xll.SNL.Clients.Office.Excel.Functions.SPG($D663, AX$1, $F663, "Options: Curr=USD, Mag=Actuals")</f>
        <v>4939000000</v>
      </c>
      <c r="AY663" s="6">
        <f>_xll.SNL.Clients.Office.Excel.Functions.SPG($D663, AY$1, $F663, "Options: Curr=USD, Mag=Actuals")</f>
        <v>4939000000</v>
      </c>
      <c r="AZ663" s="6">
        <f>_xll.SNL.Clients.Office.Excel.Functions.SPG($D663, AZ$1, $F663, "Options: Curr=USD, Mag=Actuals")</f>
        <v>0.59629089916900802</v>
      </c>
      <c r="BA663" s="6">
        <f>_xll.SNL.Clients.Office.Excel.Functions.SPG($D663, BA$1, $F663, "Options: Curr=USD, Mag=Actuals")</f>
        <v>17.329216518718599</v>
      </c>
      <c r="BB663" s="6">
        <f>_xll.SNL.Clients.Office.Excel.Functions.SPG($D663, BB$1, $F663, "Options: Curr=USD, Mag=Actuals")</f>
        <v>17.329216518718599</v>
      </c>
      <c r="BC663" s="6">
        <f>_xll.SNL.Clients.Office.Excel.Functions.SPG($D663, BC$1, $F663, "Options: Curr=USD, Mag=Actuals")</f>
        <v>19.077692067382799</v>
      </c>
      <c r="BD663" s="6">
        <f>_xll.SNL.Clients.Office.Excel.Functions.SPG($D663, BD$1, $F663, "Options: Curr=USD, Mag=Actuals")</f>
        <v>0</v>
      </c>
      <c r="BE663" s="6">
        <f>_xll.SNL.Clients.Office.Excel.Functions.SPG($D663, BE$1, $F663, "Options: Curr=USD, Mag=Actuals")</f>
        <v>0</v>
      </c>
      <c r="BF663" s="6">
        <f>_xll.SNL.Clients.Office.Excel.Functions.SPG($D663, BF$1, $F663, "Options: Curr=USD, Mag=Actuals")</f>
        <v>0.46396961439694201</v>
      </c>
      <c r="BG663" s="6">
        <f>_xll.SNL.Clients.Office.Excel.Functions.SPG($D663, BG$1, $F663, "Options: Curr=USD, Mag=Actuals")</f>
        <v>0</v>
      </c>
      <c r="BH663" s="6">
        <f>_xll.SNL.Clients.Office.Excel.Functions.SPG($D663, BH$1, $F663, "Options: Curr=USD, Mag=Actuals")</f>
        <v>0</v>
      </c>
      <c r="BI663" s="6">
        <f>_xll.SNL.Clients.Office.Excel.Functions.SPG($D663, BI$1, $F663, "Options: Curr=USD, Mag=Actuals")</f>
        <v>0</v>
      </c>
      <c r="BJ663" s="6">
        <f>_xll.SNL.Clients.Office.Excel.Functions.SPG($D663, BJ$1, $F663, "Options: Curr=USD, Mag=Actuals")</f>
        <v>0</v>
      </c>
      <c r="BK663" s="6">
        <f>_xll.SNL.Clients.Office.Excel.Functions.SPG($D663, BK$1, $F663, "Options: Curr=USD, Mag=Actuals")</f>
        <v>0</v>
      </c>
      <c r="BL663" s="6">
        <f>_xll.SNL.Clients.Office.Excel.Functions.SPG($D663, BL$1, $F663, "Options: Curr=USD, Mag=Actuals")</f>
        <v>0</v>
      </c>
      <c r="BM663" s="6">
        <f>_xll.SNL.Clients.Office.Excel.Functions.SPG($D663, BM$1, $F663, "Options: Curr=USD, Mag=Actuals")</f>
        <v>0</v>
      </c>
      <c r="BN663" s="6">
        <f>_xll.SNL.Clients.Office.Excel.Functions.SPG($D663, BN$1, $F663, "Options: Curr=USD, Mag=Actuals")</f>
        <v>0</v>
      </c>
      <c r="BO663" s="6">
        <f>_xll.SNL.Clients.Office.Excel.Functions.SPG($D663, BO$1, $F663, "Options: Curr=USD, Mag=Actuals")</f>
        <v>0</v>
      </c>
      <c r="BP663" s="6">
        <f>_xll.SNL.Clients.Office.Excel.Functions.SPG($D663, BP$1, $F663, "Options: Curr=USD, Mag=Actuals")</f>
        <v>0</v>
      </c>
      <c r="BQ663" s="6">
        <f>_xll.SNL.Clients.Office.Excel.Functions.SPG($D663, BQ$1, $F663, "Options: Curr=USD, Mag=Actuals")</f>
        <v>0</v>
      </c>
      <c r="BR663" s="6">
        <f>_xll.SNL.Clients.Office.Excel.Functions.SPG($D663, BR$1, $F663, "Options: Curr=USD, Mag=Actuals")</f>
        <v>0</v>
      </c>
      <c r="BS663" s="6">
        <f>_xll.SNL.Clients.Office.Excel.Functions.SPG($D663, BS$1, $F663, "Options: Curr=USD, Mag=Actuals")</f>
        <v>0</v>
      </c>
      <c r="BT663" s="6">
        <f>_xll.SNL.Clients.Office.Excel.Functions.SPG($D663, BT$1, $F663, "Options: Curr=USD, Mag=Actuals")</f>
        <v>0</v>
      </c>
      <c r="BU663" s="6">
        <f>_xll.SNL.Clients.Office.Excel.Functions.SPG($D663, BU$1, $F663, "Options: Curr=USD, Mag=Actuals")</f>
        <v>0</v>
      </c>
      <c r="BV663" s="6">
        <f>_xll.SNL.Clients.Office.Excel.Functions.SPG($D663, BV$1, $F663, "Options: Curr=USD, Mag=Actuals")</f>
        <v>0</v>
      </c>
      <c r="BW663" s="6">
        <f>_xll.SNL.Clients.Office.Excel.Functions.SPG($D663, BW$1, $F663, "Options: Curr=USD, Mag=Actuals")</f>
        <v>0</v>
      </c>
      <c r="BX663" s="6">
        <f>_xll.SNL.Clients.Office.Excel.Functions.SPG($D663, BX$1, $F663, "Options: Curr=USD, Mag=Actuals")</f>
        <v>0</v>
      </c>
      <c r="BY663" s="6">
        <f>_xll.SNL.Clients.Office.Excel.Functions.SPG($D663, BY$1, $F663, "Options: Curr=USD, Mag=Actuals")</f>
        <v>0</v>
      </c>
      <c r="BZ663" s="6">
        <f>_xll.SNL.Clients.Office.Excel.Functions.SPG($D663, BZ$1, $F663, "Options: Curr=USD, Mag=Actuals")</f>
        <v>0</v>
      </c>
      <c r="CA663" s="6" t="str">
        <f>_xll.SNL.Clients.Office.Excel.Functions.SPG($D663, CA$1, $F663, "Options: Curr=USD, Mag=Actuals")</f>
        <v/>
      </c>
      <c r="CB663" s="6">
        <f>_xll.SNL.Clients.Office.Excel.Functions.SPG($D663, CB$1, $F663, "Options: Curr=USD, Mag=Actuals")</f>
        <v>0</v>
      </c>
      <c r="CC663" s="6">
        <f>_xll.SNL.Clients.Office.Excel.Functions.SPG($D663, CC$1, $F663, "Options: Curr=USD, Mag=Actuals")</f>
        <v>0</v>
      </c>
      <c r="CD663" s="6">
        <f>_xll.SNL.Clients.Office.Excel.Functions.SPG($D663, CD$1, $F663, "Options: Curr=USD, Mag=Actuals")</f>
        <v>0</v>
      </c>
      <c r="CE663" s="6">
        <f>_xll.SNL.Clients.Office.Excel.Functions.SPG($D663, CE$1, $F663, "Options: Curr=USD, Mag=Actuals")</f>
        <v>0</v>
      </c>
      <c r="CF663" s="6">
        <f>_xll.SNL.Clients.Office.Excel.Functions.SPG($D663, CF$1, $F663, "Options: Curr=USD, Mag=Actuals")</f>
        <v>0</v>
      </c>
      <c r="CG663" s="6">
        <f>_xll.SNL.Clients.Office.Excel.Functions.SPG($D663, CG$1, $F663, "Options: Curr=USD, Mag=Actuals")</f>
        <v>0</v>
      </c>
    </row>
    <row r="664" spans="1:85" x14ac:dyDescent="0.3">
      <c r="A664" s="10" t="s">
        <v>89</v>
      </c>
      <c r="B664" s="10" t="s">
        <v>85</v>
      </c>
      <c r="C664" s="10" t="s">
        <v>3</v>
      </c>
      <c r="D664">
        <v>103042</v>
      </c>
      <c r="E664" s="10" t="s">
        <v>29</v>
      </c>
      <c r="F664" s="10" t="s">
        <v>64</v>
      </c>
      <c r="G664">
        <v>-837.29</v>
      </c>
      <c r="H664">
        <v>1040.9000000000001</v>
      </c>
      <c r="I664">
        <v>1878.19</v>
      </c>
      <c r="J664">
        <v>13815.58</v>
      </c>
      <c r="K664">
        <v>46162.48</v>
      </c>
      <c r="L664">
        <v>2.78</v>
      </c>
      <c r="M664">
        <v>16433.150000000001</v>
      </c>
      <c r="N664">
        <v>299.27999999999997</v>
      </c>
      <c r="O664">
        <v>3.22</v>
      </c>
      <c r="P664">
        <v>4.68</v>
      </c>
      <c r="Q664">
        <v>1</v>
      </c>
      <c r="R664">
        <v>1</v>
      </c>
      <c r="S664" t="str">
        <f>_xll.SNL.Clients.Office.Excel.Functions.SPG(D664, S$1, F664, "Options: Curr=USD, Mag=Actuals")</f>
        <v>Morgan Stanley (NYSE:MS)</v>
      </c>
      <c r="T664" t="str">
        <f>_xll.SNL.Clients.Office.Excel.Functions.SPG($D664, T$1, $F664, "Options: Curr=USD, Mag=Actuals")</f>
        <v>Morgan Stanley</v>
      </c>
      <c r="U664" s="6">
        <f>_xll.SNL.Clients.Office.Excel.Functions.SPG($D664, U$1, $F664, "Options: Curr=USD, Mag=Actuals")</f>
        <v>1121192000000</v>
      </c>
      <c r="V664" t="str">
        <f>_xll.SNL.Clients.Office.Excel.Functions.SPG($D664, V$1, $F664, "Options: Curr=USD, Mag=Actuals")</f>
        <v>NYSE:MS</v>
      </c>
      <c r="W664" t="str">
        <f>_xll.SNL.Clients.Office.Excel.Functions.SPG($D664, W$1, $F664, "Options: Curr=USD, Mag=Actuals")</f>
        <v>Investment Banks, Brokers and Capital Markets</v>
      </c>
      <c r="X664" s="6">
        <f>_xll.SNL.Clients.Office.Excel.Functions.SPG($D664, X$1, $F664, "Options: Curr=USD, Mag=Actuals")</f>
        <v>29799000000</v>
      </c>
      <c r="Y664" s="6">
        <f>_xll.SNL.Clients.Office.Excel.Functions.SPG($D664, Y$1, $F664, "Options: Curr=USD, Mag=Actuals")</f>
        <v>50836000000</v>
      </c>
      <c r="Z664" s="6">
        <f>_xll.SNL.Clients.Office.Excel.Functions.SPG($D664, Z$1, $F664, "Options: Curr=USD, Mag=Actuals")</f>
        <v>49960000000</v>
      </c>
      <c r="AA664" s="6">
        <f>_xll.SNL.Clients.Office.Excel.Functions.SPG($D664, AA$1, $F664, "Options: Curr=USD, Mag=Actuals")</f>
        <v>7472000000</v>
      </c>
      <c r="AB664" s="6">
        <f>_xll.SNL.Clients.Office.Excel.Functions.SPG($D664, AB$1, $F664, "Options: Curr=USD, Mag=Actuals")</f>
        <v>7.07</v>
      </c>
      <c r="AC664" s="6">
        <f>_xll.SNL.Clients.Office.Excel.Functions.SPG($D664, AC$1, $F664, "Options: Curr=USD, Mag=Actuals")</f>
        <v>54.704595185995601</v>
      </c>
      <c r="AD664" s="6">
        <f>_xll.SNL.Clients.Office.Excel.Functions.SPG($D664, AD$1, $F664, "Options: Curr=USD, Mag=Actuals")</f>
        <v>0.73092307406367596</v>
      </c>
      <c r="AE664" s="6">
        <f>_xll.SNL.Clients.Office.Excel.Functions.SPG($D664, AE$1, $F664, "Options: Curr=USD, Mag=Actuals")</f>
        <v>23.231663712962099</v>
      </c>
      <c r="AF664" s="6">
        <f>_xll.SNL.Clients.Office.Excel.Functions.SPG($D664, AF$1, $F664, "Options: Curr=USD, Mag=Actuals")</f>
        <v>1121192000000</v>
      </c>
      <c r="AG664" s="6">
        <f>_xll.SNL.Clients.Office.Excel.Functions.SPG($D664, AG$1, $F664, "Options: Curr=USD, Mag=Actuals")</f>
        <v>487192000000</v>
      </c>
      <c r="AH664" s="6">
        <f>_xll.SNL.Clients.Office.Excel.Functions.SPG($D664, AH$1, $F664, "Options: Curr=USD, Mag=Actuals")</f>
        <v>35364000000</v>
      </c>
      <c r="AI664" s="6">
        <f>_xll.SNL.Clients.Office.Excel.Functions.SPG($D664, AI$1, $F664, "Options: Curr=USD, Mag=Actuals")</f>
        <v>39051</v>
      </c>
      <c r="AJ664" s="6" t="str">
        <f>_xll.SNL.Clients.Office.Excel.Functions.SPG($D664, AJ$1, $F664, "Options: Curr=USD, Mag=Actuals")</f>
        <v>#INVALID FUNCTION PARAMETER</v>
      </c>
      <c r="AK664" s="6" t="str">
        <f>_xll.SNL.Clients.Office.Excel.Functions.SPG($D664, AK$1, $F664, "Options: Curr=USD, Mag=Actuals")</f>
        <v>#INVALID FUNCTION PARAMETER</v>
      </c>
      <c r="AL664" s="6" t="str">
        <f>_xll.SNL.Clients.Office.Excel.Functions.SPG($D664, AL$1, $F664, "Options: Curr=USD, Mag=Actuals")</f>
        <v>#INVALID FUNCTION PARAMETER</v>
      </c>
      <c r="AM664" s="6" t="str">
        <f>_xll.SNL.Clients.Office.Excel.Functions.SPG($D664, AM$1, $F664, "Options: Curr=USD, Mag=Actuals")</f>
        <v>#INVALID FUNCTION PARAMETER</v>
      </c>
      <c r="AN664" s="6">
        <f>_xll.SNL.Clients.Office.Excel.Functions.SPG($D664, AN$1, $F664, "Options: Curr=USD, Mag=Actuals")</f>
        <v>1121192000000</v>
      </c>
      <c r="AO664" s="6">
        <f>_xll.SNL.Clients.Office.Excel.Functions.SPG($D664, AO$1, $F664, "Options: Curr=USD, Mag=Actuals")</f>
        <v>0</v>
      </c>
      <c r="AP664" s="6">
        <f>_xll.SNL.Clients.Office.Excel.Functions.SPG($D664, AP$1, $F664, "Options: Curr=USD, Mag=Actuals")</f>
        <v>28343000000</v>
      </c>
      <c r="AQ664" s="6">
        <f>_xll.SNL.Clients.Office.Excel.Functions.SPG($D664, AQ$1, $F664, "Options: Curr=USD, Mag=Actuals")</f>
        <v>35364000000</v>
      </c>
      <c r="AR664" s="6">
        <f>_xll.SNL.Clients.Office.Excel.Functions.SPG($D664, AR$1, $F664, "Options: Curr=USD, Mag=Actuals")</f>
        <v>35364000000</v>
      </c>
      <c r="AS664" s="6">
        <f>_xll.SNL.Clients.Office.Excel.Functions.SPG($D664, AS$1, $F664, "Options: Curr=USD, Mag=Actuals")</f>
        <v>31921000000</v>
      </c>
      <c r="AT664" s="6">
        <f>_xll.SNL.Clients.Office.Excel.Functions.SPG($D664, AT$1, $F664, "Options: Curr=USD, Mag=Actuals")</f>
        <v>0</v>
      </c>
      <c r="AU664" s="6">
        <f>_xll.SNL.Clients.Office.Excel.Functions.SPG($D664, AU$1, $F664, "Options: Curr=USD, Mag=Actuals")</f>
        <v>0</v>
      </c>
      <c r="AV664" s="6">
        <f>_xll.SNL.Clients.Office.Excel.Functions.SPG($D664, AV$1, $F664, "Options: Curr=USD, Mag=Actuals")</f>
        <v>3.1541430905679002</v>
      </c>
      <c r="AW664" s="6">
        <f>_xll.SNL.Clients.Office.Excel.Functions.SPG($D664, AW$1, $F664, "Options: Curr=USD, Mag=Actuals")</f>
        <v>2.8558289920187798</v>
      </c>
      <c r="AX664" s="6">
        <f>_xll.SNL.Clients.Office.Excel.Functions.SPG($D664, AX$1, $F664, "Options: Curr=USD, Mag=Actuals")</f>
        <v>7472000000</v>
      </c>
      <c r="AY664" s="6">
        <f>_xll.SNL.Clients.Office.Excel.Functions.SPG($D664, AY$1, $F664, "Options: Curr=USD, Mag=Actuals")</f>
        <v>7472000000</v>
      </c>
      <c r="AZ664" s="6">
        <f>_xll.SNL.Clients.Office.Excel.Functions.SPG($D664, AZ$1, $F664, "Options: Curr=USD, Mag=Actuals")</f>
        <v>0.73092307406367596</v>
      </c>
      <c r="BA664" s="6">
        <f>_xll.SNL.Clients.Office.Excel.Functions.SPG($D664, BA$1, $F664, "Options: Curr=USD, Mag=Actuals")</f>
        <v>23.231663712962099</v>
      </c>
      <c r="BB664" s="6">
        <f>_xll.SNL.Clients.Office.Excel.Functions.SPG($D664, BB$1, $F664, "Options: Curr=USD, Mag=Actuals")</f>
        <v>23.481411468179001</v>
      </c>
      <c r="BC664" s="6">
        <f>_xll.SNL.Clients.Office.Excel.Functions.SPG($D664, BC$1, $F664, "Options: Curr=USD, Mag=Actuals")</f>
        <v>25.973160477436299</v>
      </c>
      <c r="BD664" s="6">
        <f>_xll.SNL.Clients.Office.Excel.Functions.SPG($D664, BD$1, $F664, "Options: Curr=USD, Mag=Actuals")</f>
        <v>0</v>
      </c>
      <c r="BE664" s="6">
        <f>_xll.SNL.Clients.Office.Excel.Functions.SPG($D664, BE$1, $F664, "Options: Curr=USD, Mag=Actuals")</f>
        <v>0</v>
      </c>
      <c r="BF664" s="6">
        <f>_xll.SNL.Clients.Office.Excel.Functions.SPG($D664, BF$1, $F664, "Options: Curr=USD, Mag=Actuals")</f>
        <v>0.46514175818693498</v>
      </c>
      <c r="BG664" s="6">
        <f>_xll.SNL.Clients.Office.Excel.Functions.SPG($D664, BG$1, $F664, "Options: Curr=USD, Mag=Actuals")</f>
        <v>0</v>
      </c>
      <c r="BH664" s="6">
        <f>_xll.SNL.Clients.Office.Excel.Functions.SPG($D664, BH$1, $F664, "Options: Curr=USD, Mag=Actuals")</f>
        <v>0</v>
      </c>
      <c r="BI664" s="6">
        <f>_xll.SNL.Clients.Office.Excel.Functions.SPG($D664, BI$1, $F664, "Options: Curr=USD, Mag=Actuals")</f>
        <v>0</v>
      </c>
      <c r="BJ664" s="6">
        <f>_xll.SNL.Clients.Office.Excel.Functions.SPG($D664, BJ$1, $F664, "Options: Curr=USD, Mag=Actuals")</f>
        <v>0</v>
      </c>
      <c r="BK664" s="6">
        <f>_xll.SNL.Clients.Office.Excel.Functions.SPG($D664, BK$1, $F664, "Options: Curr=USD, Mag=Actuals")</f>
        <v>0</v>
      </c>
      <c r="BL664" s="6">
        <f>_xll.SNL.Clients.Office.Excel.Functions.SPG($D664, BL$1, $F664, "Options: Curr=USD, Mag=Actuals")</f>
        <v>0</v>
      </c>
      <c r="BM664" s="6">
        <f>_xll.SNL.Clients.Office.Excel.Functions.SPG($D664, BM$1, $F664, "Options: Curr=USD, Mag=Actuals")</f>
        <v>0</v>
      </c>
      <c r="BN664" s="6">
        <f>_xll.SNL.Clients.Office.Excel.Functions.SPG($D664, BN$1, $F664, "Options: Curr=USD, Mag=Actuals")</f>
        <v>0</v>
      </c>
      <c r="BO664" s="6">
        <f>_xll.SNL.Clients.Office.Excel.Functions.SPG($D664, BO$1, $F664, "Options: Curr=USD, Mag=Actuals")</f>
        <v>0</v>
      </c>
      <c r="BP664" s="6">
        <f>_xll.SNL.Clients.Office.Excel.Functions.SPG($D664, BP$1, $F664, "Options: Curr=USD, Mag=Actuals")</f>
        <v>0</v>
      </c>
      <c r="BQ664" s="6">
        <f>_xll.SNL.Clients.Office.Excel.Functions.SPG($D664, BQ$1, $F664, "Options: Curr=USD, Mag=Actuals")</f>
        <v>0</v>
      </c>
      <c r="BR664" s="6">
        <f>_xll.SNL.Clients.Office.Excel.Functions.SPG($D664, BR$1, $F664, "Options: Curr=USD, Mag=Actuals")</f>
        <v>0</v>
      </c>
      <c r="BS664" s="6">
        <f>_xll.SNL.Clients.Office.Excel.Functions.SPG($D664, BS$1, $F664, "Options: Curr=USD, Mag=Actuals")</f>
        <v>0</v>
      </c>
      <c r="BT664" s="6">
        <f>_xll.SNL.Clients.Office.Excel.Functions.SPG($D664, BT$1, $F664, "Options: Curr=USD, Mag=Actuals")</f>
        <v>0</v>
      </c>
      <c r="BU664" s="6">
        <f>_xll.SNL.Clients.Office.Excel.Functions.SPG($D664, BU$1, $F664, "Options: Curr=USD, Mag=Actuals")</f>
        <v>0</v>
      </c>
      <c r="BV664" s="6">
        <f>_xll.SNL.Clients.Office.Excel.Functions.SPG($D664, BV$1, $F664, "Options: Curr=USD, Mag=Actuals")</f>
        <v>0</v>
      </c>
      <c r="BW664" s="6">
        <f>_xll.SNL.Clients.Office.Excel.Functions.SPG($D664, BW$1, $F664, "Options: Curr=USD, Mag=Actuals")</f>
        <v>0</v>
      </c>
      <c r="BX664" s="6">
        <f>_xll.SNL.Clients.Office.Excel.Functions.SPG($D664, BX$1, $F664, "Options: Curr=USD, Mag=Actuals")</f>
        <v>0</v>
      </c>
      <c r="BY664" s="6">
        <f>_xll.SNL.Clients.Office.Excel.Functions.SPG($D664, BY$1, $F664, "Options: Curr=USD, Mag=Actuals")</f>
        <v>0</v>
      </c>
      <c r="BZ664" s="6">
        <f>_xll.SNL.Clients.Office.Excel.Functions.SPG($D664, BZ$1, $F664, "Options: Curr=USD, Mag=Actuals")</f>
        <v>0</v>
      </c>
      <c r="CA664" s="6" t="str">
        <f>_xll.SNL.Clients.Office.Excel.Functions.SPG($D664, CA$1, $F664, "Options: Curr=USD, Mag=Actuals")</f>
        <v/>
      </c>
      <c r="CB664" s="6">
        <f>_xll.SNL.Clients.Office.Excel.Functions.SPG($D664, CB$1, $F664, "Options: Curr=USD, Mag=Actuals")</f>
        <v>0</v>
      </c>
      <c r="CC664" s="6">
        <f>_xll.SNL.Clients.Office.Excel.Functions.SPG($D664, CC$1, $F664, "Options: Curr=USD, Mag=Actuals")</f>
        <v>0</v>
      </c>
      <c r="CD664" s="6">
        <f>_xll.SNL.Clients.Office.Excel.Functions.SPG($D664, CD$1, $F664, "Options: Curr=USD, Mag=Actuals")</f>
        <v>0</v>
      </c>
      <c r="CE664" s="6">
        <f>_xll.SNL.Clients.Office.Excel.Functions.SPG($D664, CE$1, $F664, "Options: Curr=USD, Mag=Actuals")</f>
        <v>0</v>
      </c>
      <c r="CF664" s="6">
        <f>_xll.SNL.Clients.Office.Excel.Functions.SPG($D664, CF$1, $F664, "Options: Curr=USD, Mag=Actuals")</f>
        <v>0</v>
      </c>
      <c r="CG664" s="6">
        <f>_xll.SNL.Clients.Office.Excel.Functions.SPG($D664, CG$1, $F664, "Options: Curr=USD, Mag=Actuals")</f>
        <v>0</v>
      </c>
    </row>
    <row r="665" spans="1:85" x14ac:dyDescent="0.3">
      <c r="A665" s="10" t="s">
        <v>89</v>
      </c>
      <c r="B665" s="10" t="s">
        <v>85</v>
      </c>
      <c r="C665" s="10" t="s">
        <v>3</v>
      </c>
      <c r="D665">
        <v>103042</v>
      </c>
      <c r="E665" s="10" t="s">
        <v>29</v>
      </c>
      <c r="F665" s="10" t="s">
        <v>65</v>
      </c>
      <c r="G665">
        <v>-821.2</v>
      </c>
      <c r="H665">
        <v>1165.1500000000001</v>
      </c>
      <c r="I665">
        <v>1986.35</v>
      </c>
      <c r="J665">
        <v>14474.23</v>
      </c>
      <c r="K665">
        <v>47891.96</v>
      </c>
      <c r="L665">
        <v>2</v>
      </c>
      <c r="M665">
        <v>16762.45</v>
      </c>
      <c r="N665">
        <v>302.23</v>
      </c>
      <c r="O665">
        <v>2.87</v>
      </c>
      <c r="P665">
        <v>4.82</v>
      </c>
      <c r="Q665">
        <v>1</v>
      </c>
      <c r="R665">
        <v>1</v>
      </c>
      <c r="S665" t="str">
        <f>_xll.SNL.Clients.Office.Excel.Functions.SPG(D665, S$1, F665, "Options: Curr=USD, Mag=Actuals")</f>
        <v>Morgan Stanley (NYSE:MS)</v>
      </c>
      <c r="T665" t="str">
        <f>_xll.SNL.Clients.Office.Excel.Functions.SPG($D665, T$1, $F665, "Options: Curr=USD, Mag=Actuals")</f>
        <v>Morgan Stanley</v>
      </c>
      <c r="U665" s="6">
        <f>_xll.SNL.Clients.Office.Excel.Functions.SPG($D665, U$1, $F665, "Options: Curr=USD, Mag=Actuals")</f>
        <v>1045409000000</v>
      </c>
      <c r="V665" t="str">
        <f>_xll.SNL.Clients.Office.Excel.Functions.SPG($D665, V$1, $F665, "Options: Curr=USD, Mag=Actuals")</f>
        <v>NYSE:MS</v>
      </c>
      <c r="W665" t="str">
        <f>_xll.SNL.Clients.Office.Excel.Functions.SPG($D665, W$1, $F665, "Options: Curr=USD, Mag=Actuals")</f>
        <v>Investment Banks, Brokers and Capital Markets</v>
      </c>
      <c r="X665" s="6">
        <f>_xll.SNL.Clients.Office.Excel.Functions.SPG($D665, X$1, $F665, "Options: Curr=USD, Mag=Actuals")</f>
        <v>27607000000</v>
      </c>
      <c r="Y665" s="6">
        <f>_xll.SNL.Clients.Office.Excel.Functions.SPG($D665, Y$1, $F665, "Options: Curr=USD, Mag=Actuals")</f>
        <v>61051000000</v>
      </c>
      <c r="Z665" s="6">
        <f>_xll.SNL.Clients.Office.Excel.Functions.SPG($D665, Z$1, $F665, "Options: Curr=USD, Mag=Actuals")</f>
        <v>60576000000</v>
      </c>
      <c r="AA665" s="6">
        <f>_xll.SNL.Clients.Office.Excel.Functions.SPG($D665, AA$1, $F665, "Options: Curr=USD, Mag=Actuals")</f>
        <v>3249000000</v>
      </c>
      <c r="AB665" s="6">
        <f>_xll.SNL.Clients.Office.Excel.Functions.SPG($D665, AB$1, $F665, "Options: Curr=USD, Mag=Actuals")</f>
        <v>2.9</v>
      </c>
      <c r="AC665" s="6">
        <f>_xll.SNL.Clients.Office.Excel.Functions.SPG($D665, AC$1, $F665, "Options: Curr=USD, Mag=Actuals")</f>
        <v>-58.981612446958998</v>
      </c>
      <c r="AD665" s="6">
        <f>_xll.SNL.Clients.Office.Excel.Functions.SPG($D665, AD$1, $F665, "Options: Curr=USD, Mag=Actuals")</f>
        <v>0.27028488476080698</v>
      </c>
      <c r="AE665" s="6">
        <f>_xll.SNL.Clients.Office.Excel.Functions.SPG($D665, AE$1, $F665, "Options: Curr=USD, Mag=Actuals")</f>
        <v>8.8982920291269103</v>
      </c>
      <c r="AF665" s="6">
        <f>_xll.SNL.Clients.Office.Excel.Functions.SPG($D665, AF$1, $F665, "Options: Curr=USD, Mag=Actuals")</f>
        <v>1045409000000</v>
      </c>
      <c r="AG665" s="6">
        <f>_xll.SNL.Clients.Office.Excel.Functions.SPG($D665, AG$1, $F665, "Options: Curr=USD, Mag=Actuals")</f>
        <v>415731000000</v>
      </c>
      <c r="AH665" s="6">
        <f>_xll.SNL.Clients.Office.Excel.Functions.SPG($D665, AH$1, $F665, "Options: Curr=USD, Mag=Actuals")</f>
        <v>32897000000</v>
      </c>
      <c r="AI665" s="6">
        <f>_xll.SNL.Clients.Office.Excel.Functions.SPG($D665, AI$1, $F665, "Options: Curr=USD, Mag=Actuals")</f>
        <v>39416</v>
      </c>
      <c r="AJ665" s="6" t="str">
        <f>_xll.SNL.Clients.Office.Excel.Functions.SPG($D665, AJ$1, $F665, "Options: Curr=USD, Mag=Actuals")</f>
        <v>#INVALID FUNCTION PARAMETER</v>
      </c>
      <c r="AK665" s="6" t="str">
        <f>_xll.SNL.Clients.Office.Excel.Functions.SPG($D665, AK$1, $F665, "Options: Curr=USD, Mag=Actuals")</f>
        <v>#INVALID FUNCTION PARAMETER</v>
      </c>
      <c r="AL665" s="6" t="str">
        <f>_xll.SNL.Clients.Office.Excel.Functions.SPG($D665, AL$1, $F665, "Options: Curr=USD, Mag=Actuals")</f>
        <v>#INVALID FUNCTION PARAMETER</v>
      </c>
      <c r="AM665" s="6" t="str">
        <f>_xll.SNL.Clients.Office.Excel.Functions.SPG($D665, AM$1, $F665, "Options: Curr=USD, Mag=Actuals")</f>
        <v>#INVALID FUNCTION PARAMETER</v>
      </c>
      <c r="AN665" s="6">
        <f>_xll.SNL.Clients.Office.Excel.Functions.SPG($D665, AN$1, $F665, "Options: Curr=USD, Mag=Actuals")</f>
        <v>1045409000000</v>
      </c>
      <c r="AO665" s="6">
        <f>_xll.SNL.Clients.Office.Excel.Functions.SPG($D665, AO$1, $F665, "Options: Curr=USD, Mag=Actuals")</f>
        <v>0</v>
      </c>
      <c r="AP665" s="6">
        <f>_xll.SNL.Clients.Office.Excel.Functions.SPG($D665, AP$1, $F665, "Options: Curr=USD, Mag=Actuals")</f>
        <v>31179000000</v>
      </c>
      <c r="AQ665" s="6">
        <f>_xll.SNL.Clients.Office.Excel.Functions.SPG($D665, AQ$1, $F665, "Options: Curr=USD, Mag=Actuals")</f>
        <v>31269000000</v>
      </c>
      <c r="AR665" s="6">
        <f>_xll.SNL.Clients.Office.Excel.Functions.SPG($D665, AR$1, $F665, "Options: Curr=USD, Mag=Actuals")</f>
        <v>32897000000</v>
      </c>
      <c r="AS665" s="6">
        <f>_xll.SNL.Clients.Office.Excel.Functions.SPG($D665, AS$1, $F665, "Options: Curr=USD, Mag=Actuals")</f>
        <v>28826000000</v>
      </c>
      <c r="AT665" s="6">
        <f>_xll.SNL.Clients.Office.Excel.Functions.SPG($D665, AT$1, $F665, "Options: Curr=USD, Mag=Actuals")</f>
        <v>0</v>
      </c>
      <c r="AU665" s="6">
        <f>_xll.SNL.Clients.Office.Excel.Functions.SPG($D665, AU$1, $F665, "Options: Curr=USD, Mag=Actuals")</f>
        <v>0</v>
      </c>
      <c r="AV665" s="6">
        <f>_xll.SNL.Clients.Office.Excel.Functions.SPG($D665, AV$1, $F665, "Options: Curr=USD, Mag=Actuals")</f>
        <v>3.14680665653347</v>
      </c>
      <c r="AW665" s="6">
        <f>_xll.SNL.Clients.Office.Excel.Functions.SPG($D665, AW$1, $F665, "Options: Curr=USD, Mag=Actuals")</f>
        <v>2.7681694128131298</v>
      </c>
      <c r="AX665" s="6">
        <f>_xll.SNL.Clients.Office.Excel.Functions.SPG($D665, AX$1, $F665, "Options: Curr=USD, Mag=Actuals")</f>
        <v>3249000000</v>
      </c>
      <c r="AY665" s="6">
        <f>_xll.SNL.Clients.Office.Excel.Functions.SPG($D665, AY$1, $F665, "Options: Curr=USD, Mag=Actuals")</f>
        <v>3209000000</v>
      </c>
      <c r="AZ665" s="6">
        <f>_xll.SNL.Clients.Office.Excel.Functions.SPG($D665, AZ$1, $F665, "Options: Curr=USD, Mag=Actuals")</f>
        <v>0.27028488476080698</v>
      </c>
      <c r="BA665" s="6">
        <f>_xll.SNL.Clients.Office.Excel.Functions.SPG($D665, BA$1, $F665, "Options: Curr=USD, Mag=Actuals")</f>
        <v>8.8982920291269103</v>
      </c>
      <c r="BB665" s="6">
        <f>_xll.SNL.Clients.Office.Excel.Functions.SPG($D665, BB$1, $F665, "Options: Curr=USD, Mag=Actuals")</f>
        <v>8.4461472967220104</v>
      </c>
      <c r="BC665" s="6">
        <f>_xll.SNL.Clients.Office.Excel.Functions.SPG($D665, BC$1, $F665, "Options: Curr=USD, Mag=Actuals")</f>
        <v>9.6468748504045099</v>
      </c>
      <c r="BD665" s="6">
        <f>_xll.SNL.Clients.Office.Excel.Functions.SPG($D665, BD$1, $F665, "Options: Curr=USD, Mag=Actuals")</f>
        <v>0</v>
      </c>
      <c r="BE665" s="6">
        <f>_xll.SNL.Clients.Office.Excel.Functions.SPG($D665, BE$1, $F665, "Options: Curr=USD, Mag=Actuals")</f>
        <v>0</v>
      </c>
      <c r="BF665" s="6">
        <f>_xll.SNL.Clients.Office.Excel.Functions.SPG($D665, BF$1, $F665, "Options: Curr=USD, Mag=Actuals")</f>
        <v>0.52975504652410599</v>
      </c>
      <c r="BG665" s="6">
        <f>_xll.SNL.Clients.Office.Excel.Functions.SPG($D665, BG$1, $F665, "Options: Curr=USD, Mag=Actuals")</f>
        <v>0</v>
      </c>
      <c r="BH665" s="6">
        <f>_xll.SNL.Clients.Office.Excel.Functions.SPG($D665, BH$1, $F665, "Options: Curr=USD, Mag=Actuals")</f>
        <v>0</v>
      </c>
      <c r="BI665" s="6">
        <f>_xll.SNL.Clients.Office.Excel.Functions.SPG($D665, BI$1, $F665, "Options: Curr=USD, Mag=Actuals")</f>
        <v>0</v>
      </c>
      <c r="BJ665" s="6">
        <f>_xll.SNL.Clients.Office.Excel.Functions.SPG($D665, BJ$1, $F665, "Options: Curr=USD, Mag=Actuals")</f>
        <v>0</v>
      </c>
      <c r="BK665" s="6">
        <f>_xll.SNL.Clients.Office.Excel.Functions.SPG($D665, BK$1, $F665, "Options: Curr=USD, Mag=Actuals")</f>
        <v>0</v>
      </c>
      <c r="BL665" s="6">
        <f>_xll.SNL.Clients.Office.Excel.Functions.SPG($D665, BL$1, $F665, "Options: Curr=USD, Mag=Actuals")</f>
        <v>0</v>
      </c>
      <c r="BM665" s="6">
        <f>_xll.SNL.Clients.Office.Excel.Functions.SPG($D665, BM$1, $F665, "Options: Curr=USD, Mag=Actuals")</f>
        <v>0</v>
      </c>
      <c r="BN665" s="6">
        <f>_xll.SNL.Clients.Office.Excel.Functions.SPG($D665, BN$1, $F665, "Options: Curr=USD, Mag=Actuals")</f>
        <v>0</v>
      </c>
      <c r="BO665" s="6">
        <f>_xll.SNL.Clients.Office.Excel.Functions.SPG($D665, BO$1, $F665, "Options: Curr=USD, Mag=Actuals")</f>
        <v>0</v>
      </c>
      <c r="BP665" s="6">
        <f>_xll.SNL.Clients.Office.Excel.Functions.SPG($D665, BP$1, $F665, "Options: Curr=USD, Mag=Actuals")</f>
        <v>0</v>
      </c>
      <c r="BQ665" s="6">
        <f>_xll.SNL.Clients.Office.Excel.Functions.SPG($D665, BQ$1, $F665, "Options: Curr=USD, Mag=Actuals")</f>
        <v>0</v>
      </c>
      <c r="BR665" s="6">
        <f>_xll.SNL.Clients.Office.Excel.Functions.SPG($D665, BR$1, $F665, "Options: Curr=USD, Mag=Actuals")</f>
        <v>0</v>
      </c>
      <c r="BS665" s="6">
        <f>_xll.SNL.Clients.Office.Excel.Functions.SPG($D665, BS$1, $F665, "Options: Curr=USD, Mag=Actuals")</f>
        <v>0</v>
      </c>
      <c r="BT665" s="6">
        <f>_xll.SNL.Clients.Office.Excel.Functions.SPG($D665, BT$1, $F665, "Options: Curr=USD, Mag=Actuals")</f>
        <v>0</v>
      </c>
      <c r="BU665" s="6">
        <f>_xll.SNL.Clients.Office.Excel.Functions.SPG($D665, BU$1, $F665, "Options: Curr=USD, Mag=Actuals")</f>
        <v>0</v>
      </c>
      <c r="BV665" s="6">
        <f>_xll.SNL.Clients.Office.Excel.Functions.SPG($D665, BV$1, $F665, "Options: Curr=USD, Mag=Actuals")</f>
        <v>0</v>
      </c>
      <c r="BW665" s="6">
        <f>_xll.SNL.Clients.Office.Excel.Functions.SPG($D665, BW$1, $F665, "Options: Curr=USD, Mag=Actuals")</f>
        <v>0</v>
      </c>
      <c r="BX665" s="6">
        <f>_xll.SNL.Clients.Office.Excel.Functions.SPG($D665, BX$1, $F665, "Options: Curr=USD, Mag=Actuals")</f>
        <v>0</v>
      </c>
      <c r="BY665" s="6">
        <f>_xll.SNL.Clients.Office.Excel.Functions.SPG($D665, BY$1, $F665, "Options: Curr=USD, Mag=Actuals")</f>
        <v>0</v>
      </c>
      <c r="BZ665" s="6">
        <f>_xll.SNL.Clients.Office.Excel.Functions.SPG($D665, BZ$1, $F665, "Options: Curr=USD, Mag=Actuals")</f>
        <v>0</v>
      </c>
      <c r="CA665" s="6" t="str">
        <f>_xll.SNL.Clients.Office.Excel.Functions.SPG($D665, CA$1, $F665, "Options: Curr=USD, Mag=Actuals")</f>
        <v/>
      </c>
      <c r="CB665" s="6">
        <f>_xll.SNL.Clients.Office.Excel.Functions.SPG($D665, CB$1, $F665, "Options: Curr=USD, Mag=Actuals")</f>
        <v>0</v>
      </c>
      <c r="CC665" s="6">
        <f>_xll.SNL.Clients.Office.Excel.Functions.SPG($D665, CC$1, $F665, "Options: Curr=USD, Mag=Actuals")</f>
        <v>0</v>
      </c>
      <c r="CD665" s="6">
        <f>_xll.SNL.Clients.Office.Excel.Functions.SPG($D665, CD$1, $F665, "Options: Curr=USD, Mag=Actuals")</f>
        <v>0</v>
      </c>
      <c r="CE665" s="6">
        <f>_xll.SNL.Clients.Office.Excel.Functions.SPG($D665, CE$1, $F665, "Options: Curr=USD, Mag=Actuals")</f>
        <v>0</v>
      </c>
      <c r="CF665" s="6">
        <f>_xll.SNL.Clients.Office.Excel.Functions.SPG($D665, CF$1, $F665, "Options: Curr=USD, Mag=Actuals")</f>
        <v>0</v>
      </c>
      <c r="CG665" s="6">
        <f>_xll.SNL.Clients.Office.Excel.Functions.SPG($D665, CG$1, $F665, "Options: Curr=USD, Mag=Actuals")</f>
        <v>0</v>
      </c>
    </row>
    <row r="666" spans="1:85" x14ac:dyDescent="0.3">
      <c r="A666" s="10" t="s">
        <v>89</v>
      </c>
      <c r="B666" s="10" t="s">
        <v>85</v>
      </c>
      <c r="C666" s="10" t="s">
        <v>3</v>
      </c>
      <c r="D666">
        <v>103042</v>
      </c>
      <c r="E666" s="10" t="s">
        <v>29</v>
      </c>
      <c r="F666" s="10" t="s">
        <v>66</v>
      </c>
      <c r="G666">
        <v>-832.49</v>
      </c>
      <c r="H666">
        <v>1308.8</v>
      </c>
      <c r="I666">
        <v>2141.29</v>
      </c>
      <c r="J666">
        <v>14769.86</v>
      </c>
      <c r="K666">
        <v>48434.07</v>
      </c>
      <c r="L666">
        <v>0.11</v>
      </c>
      <c r="M666">
        <v>16781.48</v>
      </c>
      <c r="N666">
        <v>304.95</v>
      </c>
      <c r="O666">
        <v>3.81</v>
      </c>
      <c r="P666">
        <v>9.7799999999999994</v>
      </c>
      <c r="Q666">
        <v>1</v>
      </c>
      <c r="R666">
        <v>1</v>
      </c>
      <c r="S666" t="str">
        <f>_xll.SNL.Clients.Office.Excel.Functions.SPG(D666, S$1, F666, "Options: Curr=USD, Mag=Actuals")</f>
        <v>Morgan Stanley (NYSE:MS)</v>
      </c>
      <c r="T666" t="str">
        <f>_xll.SNL.Clients.Office.Excel.Functions.SPG($D666, T$1, $F666, "Options: Curr=USD, Mag=Actuals")</f>
        <v>Morgan Stanley</v>
      </c>
      <c r="U666" s="6">
        <f>_xll.SNL.Clients.Office.Excel.Functions.SPG($D666, U$1, $F666, "Options: Curr=USD, Mag=Actuals")</f>
        <v>658812000000</v>
      </c>
      <c r="V666" t="str">
        <f>_xll.SNL.Clients.Office.Excel.Functions.SPG($D666, V$1, $F666, "Options: Curr=USD, Mag=Actuals")</f>
        <v>NYSE:MS</v>
      </c>
      <c r="W666" t="str">
        <f>_xll.SNL.Clients.Office.Excel.Functions.SPG($D666, W$1, $F666, "Options: Curr=USD, Mag=Actuals")</f>
        <v>Investment Banks, Brokers and Capital Markets</v>
      </c>
      <c r="X666" s="6">
        <f>_xll.SNL.Clients.Office.Excel.Functions.SPG($D666, X$1, $F666, "Options: Curr=USD, Mag=Actuals")</f>
        <v>22140000000</v>
      </c>
      <c r="Y666" s="6">
        <f>_xll.SNL.Clients.Office.Excel.Functions.SPG($D666, Y$1, $F666, "Options: Curr=USD, Mag=Actuals")</f>
        <v>38311000000</v>
      </c>
      <c r="Z666" s="6">
        <f>_xll.SNL.Clients.Office.Excel.Functions.SPG($D666, Z$1, $F666, "Options: Curr=USD, Mag=Actuals")</f>
        <v>37517000000</v>
      </c>
      <c r="AA666" s="6">
        <f>_xll.SNL.Clients.Office.Excel.Functions.SPG($D666, AA$1, $F666, "Options: Curr=USD, Mag=Actuals")</f>
        <v>1778000000</v>
      </c>
      <c r="AB666" s="6">
        <f>_xll.SNL.Clients.Office.Excel.Functions.SPG($D666, AB$1, $F666, "Options: Curr=USD, Mag=Actuals")</f>
        <v>1.39</v>
      </c>
      <c r="AC666" s="6">
        <f>_xll.SNL.Clients.Office.Excel.Functions.SPG($D666, AC$1, $F666, "Options: Curr=USD, Mag=Actuals")</f>
        <v>0</v>
      </c>
      <c r="AD666" s="6">
        <f>_xll.SNL.Clients.Office.Excel.Functions.SPG($D666, AD$1, $F666, "Options: Curr=USD, Mag=Actuals")</f>
        <v>0.26620771538232901</v>
      </c>
      <c r="AE666" s="6">
        <f>_xll.SNL.Clients.Office.Excel.Functions.SPG($D666, AE$1, $F666, "Options: Curr=USD, Mag=Actuals")</f>
        <v>3.5210709759188799</v>
      </c>
      <c r="AF666" s="6">
        <f>_xll.SNL.Clients.Office.Excel.Functions.SPG($D666, AF$1, $F666, "Options: Curr=USD, Mag=Actuals")</f>
        <v>676764000000</v>
      </c>
      <c r="AG666" s="6">
        <f>_xll.SNL.Clients.Office.Excel.Functions.SPG($D666, AG$1, $F666, "Options: Curr=USD, Mag=Actuals")</f>
        <v>294689000000</v>
      </c>
      <c r="AH666" s="6">
        <f>_xll.SNL.Clients.Office.Excel.Functions.SPG($D666, AH$1, $F666, "Options: Curr=USD, Mag=Actuals")</f>
        <v>49456000000</v>
      </c>
      <c r="AI666" s="6">
        <f>_xll.SNL.Clients.Office.Excel.Functions.SPG($D666, AI$1, $F666, "Options: Curr=USD, Mag=Actuals")</f>
        <v>39813</v>
      </c>
      <c r="AJ666" s="6" t="str">
        <f>_xll.SNL.Clients.Office.Excel.Functions.SPG($D666, AJ$1, $F666, "Options: Curr=USD, Mag=Actuals")</f>
        <v>#INVALID FUNCTION PARAMETER</v>
      </c>
      <c r="AK666" s="6" t="str">
        <f>_xll.SNL.Clients.Office.Excel.Functions.SPG($D666, AK$1, $F666, "Options: Curr=USD, Mag=Actuals")</f>
        <v>#INVALID FUNCTION PARAMETER</v>
      </c>
      <c r="AL666" s="6" t="str">
        <f>_xll.SNL.Clients.Office.Excel.Functions.SPG($D666, AL$1, $F666, "Options: Curr=USD, Mag=Actuals")</f>
        <v>#INVALID FUNCTION PARAMETER</v>
      </c>
      <c r="AM666" s="6" t="str">
        <f>_xll.SNL.Clients.Office.Excel.Functions.SPG($D666, AM$1, $F666, "Options: Curr=USD, Mag=Actuals")</f>
        <v>#INVALID FUNCTION PARAMETER</v>
      </c>
      <c r="AN666" s="6">
        <f>_xll.SNL.Clients.Office.Excel.Functions.SPG($D666, AN$1, $F666, "Options: Curr=USD, Mag=Actuals")</f>
        <v>676764000000</v>
      </c>
      <c r="AO666" s="6">
        <f>_xll.SNL.Clients.Office.Excel.Functions.SPG($D666, AO$1, $F666, "Options: Curr=USD, Mag=Actuals")</f>
        <v>0</v>
      </c>
      <c r="AP666" s="6">
        <f>_xll.SNL.Clients.Office.Excel.Functions.SPG($D666, AP$1, $F666, "Options: Curr=USD, Mag=Actuals")</f>
        <v>51355000000</v>
      </c>
      <c r="AQ666" s="6">
        <f>_xll.SNL.Clients.Office.Excel.Functions.SPG($D666, AQ$1, $F666, "Options: Curr=USD, Mag=Actuals")</f>
        <v>48753000000</v>
      </c>
      <c r="AR666" s="6">
        <f>_xll.SNL.Clients.Office.Excel.Functions.SPG($D666, AR$1, $F666, "Options: Curr=USD, Mag=Actuals")</f>
        <v>49456000000</v>
      </c>
      <c r="AS666" s="6">
        <f>_xll.SNL.Clients.Office.Excel.Functions.SPG($D666, AS$1, $F666, "Options: Curr=USD, Mag=Actuals")</f>
        <v>46294000000</v>
      </c>
      <c r="AT666" s="6">
        <f>_xll.SNL.Clients.Office.Excel.Functions.SPG($D666, AT$1, $F666, "Options: Curr=USD, Mag=Actuals")</f>
        <v>0</v>
      </c>
      <c r="AU666" s="6">
        <f>_xll.SNL.Clients.Office.Excel.Functions.SPG($D666, AU$1, $F666, "Options: Curr=USD, Mag=Actuals")</f>
        <v>0</v>
      </c>
      <c r="AV666" s="6">
        <f>_xll.SNL.Clients.Office.Excel.Functions.SPG($D666, AV$1, $F666, "Options: Curr=USD, Mag=Actuals")</f>
        <v>7.3077173135686904</v>
      </c>
      <c r="AW666" s="6">
        <f>_xll.SNL.Clients.Office.Excel.Functions.SPG($D666, AW$1, $F666, "Options: Curr=USD, Mag=Actuals")</f>
        <v>6.8726042974931802</v>
      </c>
      <c r="AX666" s="6">
        <f>_xll.SNL.Clients.Office.Excel.Functions.SPG($D666, AX$1, $F666, "Options: Curr=USD, Mag=Actuals")</f>
        <v>1778000000</v>
      </c>
      <c r="AY666" s="6">
        <f>_xll.SNL.Clients.Office.Excel.Functions.SPG($D666, AY$1, $F666, "Options: Curr=USD, Mag=Actuals")</f>
        <v>1707000000</v>
      </c>
      <c r="AZ666" s="6">
        <f>_xll.SNL.Clients.Office.Excel.Functions.SPG($D666, AZ$1, $F666, "Options: Curr=USD, Mag=Actuals")</f>
        <v>0.26620771538232901</v>
      </c>
      <c r="BA666" s="6">
        <f>_xll.SNL.Clients.Office.Excel.Functions.SPG($D666, BA$1, $F666, "Options: Curr=USD, Mag=Actuals")</f>
        <v>3.5210709759188799</v>
      </c>
      <c r="BB666" s="6">
        <f>_xll.SNL.Clients.Office.Excel.Functions.SPG($D666, BB$1, $F666, "Options: Curr=USD, Mag=Actuals")</f>
        <v>4.8856209150326801</v>
      </c>
      <c r="BC666" s="6">
        <f>_xll.SNL.Clients.Office.Excel.Functions.SPG($D666, BC$1, $F666, "Options: Curr=USD, Mag=Actuals")</f>
        <v>7.0963389731621902</v>
      </c>
      <c r="BD666" s="6">
        <f>_xll.SNL.Clients.Office.Excel.Functions.SPG($D666, BD$1, $F666, "Options: Curr=USD, Mag=Actuals")</f>
        <v>0</v>
      </c>
      <c r="BE666" s="6">
        <f>_xll.SNL.Clients.Office.Excel.Functions.SPG($D666, BE$1, $F666, "Options: Curr=USD, Mag=Actuals")</f>
        <v>0</v>
      </c>
      <c r="BF666" s="6">
        <f>_xll.SNL.Clients.Office.Excel.Functions.SPG($D666, BF$1, $F666, "Options: Curr=USD, Mag=Actuals")</f>
        <v>0.60742671614516897</v>
      </c>
      <c r="BG666" s="6">
        <f>_xll.SNL.Clients.Office.Excel.Functions.SPG($D666, BG$1, $F666, "Options: Curr=USD, Mag=Actuals")</f>
        <v>0</v>
      </c>
      <c r="BH666" s="6">
        <f>_xll.SNL.Clients.Office.Excel.Functions.SPG($D666, BH$1, $F666, "Options: Curr=USD, Mag=Actuals")</f>
        <v>0</v>
      </c>
      <c r="BI666" s="6">
        <f>_xll.SNL.Clients.Office.Excel.Functions.SPG($D666, BI$1, $F666, "Options: Curr=USD, Mag=Actuals")</f>
        <v>0</v>
      </c>
      <c r="BJ666" s="6">
        <f>_xll.SNL.Clients.Office.Excel.Functions.SPG($D666, BJ$1, $F666, "Options: Curr=USD, Mag=Actuals")</f>
        <v>0</v>
      </c>
      <c r="BK666" s="6">
        <f>_xll.SNL.Clients.Office.Excel.Functions.SPG($D666, BK$1, $F666, "Options: Curr=USD, Mag=Actuals")</f>
        <v>0</v>
      </c>
      <c r="BL666" s="6">
        <f>_xll.SNL.Clients.Office.Excel.Functions.SPG($D666, BL$1, $F666, "Options: Curr=USD, Mag=Actuals")</f>
        <v>0</v>
      </c>
      <c r="BM666" s="6">
        <f>_xll.SNL.Clients.Office.Excel.Functions.SPG($D666, BM$1, $F666, "Options: Curr=USD, Mag=Actuals")</f>
        <v>0</v>
      </c>
      <c r="BN666" s="6">
        <f>_xll.SNL.Clients.Office.Excel.Functions.SPG($D666, BN$1, $F666, "Options: Curr=USD, Mag=Actuals")</f>
        <v>0</v>
      </c>
      <c r="BO666" s="6">
        <f>_xll.SNL.Clients.Office.Excel.Functions.SPG($D666, BO$1, $F666, "Options: Curr=USD, Mag=Actuals")</f>
        <v>0</v>
      </c>
      <c r="BP666" s="6">
        <f>_xll.SNL.Clients.Office.Excel.Functions.SPG($D666, BP$1, $F666, "Options: Curr=USD, Mag=Actuals")</f>
        <v>0</v>
      </c>
      <c r="BQ666" s="6">
        <f>_xll.SNL.Clients.Office.Excel.Functions.SPG($D666, BQ$1, $F666, "Options: Curr=USD, Mag=Actuals")</f>
        <v>0</v>
      </c>
      <c r="BR666" s="6">
        <f>_xll.SNL.Clients.Office.Excel.Functions.SPG($D666, BR$1, $F666, "Options: Curr=USD, Mag=Actuals")</f>
        <v>0</v>
      </c>
      <c r="BS666" s="6">
        <f>_xll.SNL.Clients.Office.Excel.Functions.SPG($D666, BS$1, $F666, "Options: Curr=USD, Mag=Actuals")</f>
        <v>0</v>
      </c>
      <c r="BT666" s="6">
        <f>_xll.SNL.Clients.Office.Excel.Functions.SPG($D666, BT$1, $F666, "Options: Curr=USD, Mag=Actuals")</f>
        <v>0</v>
      </c>
      <c r="BU666" s="6">
        <f>_xll.SNL.Clients.Office.Excel.Functions.SPG($D666, BU$1, $F666, "Options: Curr=USD, Mag=Actuals")</f>
        <v>0</v>
      </c>
      <c r="BV666" s="6">
        <f>_xll.SNL.Clients.Office.Excel.Functions.SPG($D666, BV$1, $F666, "Options: Curr=USD, Mag=Actuals")</f>
        <v>0</v>
      </c>
      <c r="BW666" s="6">
        <f>_xll.SNL.Clients.Office.Excel.Functions.SPG($D666, BW$1, $F666, "Options: Curr=USD, Mag=Actuals")</f>
        <v>0</v>
      </c>
      <c r="BX666" s="6">
        <f>_xll.SNL.Clients.Office.Excel.Functions.SPG($D666, BX$1, $F666, "Options: Curr=USD, Mag=Actuals")</f>
        <v>0</v>
      </c>
      <c r="BY666" s="6">
        <f>_xll.SNL.Clients.Office.Excel.Functions.SPG($D666, BY$1, $F666, "Options: Curr=USD, Mag=Actuals")</f>
        <v>0</v>
      </c>
      <c r="BZ666" s="6">
        <f>_xll.SNL.Clients.Office.Excel.Functions.SPG($D666, BZ$1, $F666, "Options: Curr=USD, Mag=Actuals")</f>
        <v>0</v>
      </c>
      <c r="CA666" s="6" t="str">
        <f>_xll.SNL.Clients.Office.Excel.Functions.SPG($D666, CA$1, $F666, "Options: Curr=USD, Mag=Actuals")</f>
        <v/>
      </c>
      <c r="CB666" s="6">
        <f>_xll.SNL.Clients.Office.Excel.Functions.SPG($D666, CB$1, $F666, "Options: Curr=USD, Mag=Actuals")</f>
        <v>0</v>
      </c>
      <c r="CC666" s="6">
        <f>_xll.SNL.Clients.Office.Excel.Functions.SPG($D666, CC$1, $F666, "Options: Curr=USD, Mag=Actuals")</f>
        <v>0</v>
      </c>
      <c r="CD666" s="6">
        <f>_xll.SNL.Clients.Office.Excel.Functions.SPG($D666, CD$1, $F666, "Options: Curr=USD, Mag=Actuals")</f>
        <v>0</v>
      </c>
      <c r="CE666" s="6">
        <f>_xll.SNL.Clients.Office.Excel.Functions.SPG($D666, CE$1, $F666, "Options: Curr=USD, Mag=Actuals")</f>
        <v>0</v>
      </c>
      <c r="CF666" s="6">
        <f>_xll.SNL.Clients.Office.Excel.Functions.SPG($D666, CF$1, $F666, "Options: Curr=USD, Mag=Actuals")</f>
        <v>0</v>
      </c>
      <c r="CG666" s="6">
        <f>_xll.SNL.Clients.Office.Excel.Functions.SPG($D666, CG$1, $F666, "Options: Curr=USD, Mag=Actuals")</f>
        <v>0</v>
      </c>
    </row>
    <row r="667" spans="1:85" x14ac:dyDescent="0.3">
      <c r="A667" s="10" t="s">
        <v>89</v>
      </c>
      <c r="B667" s="10" t="s">
        <v>85</v>
      </c>
      <c r="C667" s="10" t="s">
        <v>3</v>
      </c>
      <c r="D667">
        <v>103042</v>
      </c>
      <c r="E667" s="10" t="s">
        <v>29</v>
      </c>
      <c r="F667" s="10" t="s">
        <v>67</v>
      </c>
      <c r="G667">
        <v>-509.69</v>
      </c>
      <c r="H667">
        <v>1070.33</v>
      </c>
      <c r="I667">
        <v>1580.02</v>
      </c>
      <c r="J667">
        <v>14478.07</v>
      </c>
      <c r="K667">
        <v>47086.32</v>
      </c>
      <c r="L667">
        <v>-2.58</v>
      </c>
      <c r="M667">
        <v>16349.11</v>
      </c>
      <c r="N667">
        <v>307.48</v>
      </c>
      <c r="O667">
        <v>-0.32</v>
      </c>
      <c r="P667">
        <v>-8.75</v>
      </c>
      <c r="Q667">
        <v>1</v>
      </c>
      <c r="R667">
        <v>1</v>
      </c>
      <c r="S667" t="str">
        <f>_xll.SNL.Clients.Office.Excel.Functions.SPG(D667, S$1, F667, "Options: Curr=USD, Mag=Actuals")</f>
        <v>Morgan Stanley (NYSE:MS)</v>
      </c>
      <c r="T667" t="str">
        <f>_xll.SNL.Clients.Office.Excel.Functions.SPG($D667, T$1, $F667, "Options: Curr=USD, Mag=Actuals")</f>
        <v>Morgan Stanley</v>
      </c>
      <c r="U667" s="6">
        <f>_xll.SNL.Clients.Office.Excel.Functions.SPG($D667, U$1, $F667, "Options: Curr=USD, Mag=Actuals")</f>
        <v>771462000000</v>
      </c>
      <c r="V667" t="str">
        <f>_xll.SNL.Clients.Office.Excel.Functions.SPG($D667, V$1, $F667, "Options: Curr=USD, Mag=Actuals")</f>
        <v>NYSE:MS</v>
      </c>
      <c r="W667" t="str">
        <f>_xll.SNL.Clients.Office.Excel.Functions.SPG($D667, W$1, $F667, "Options: Curr=USD, Mag=Actuals")</f>
        <v>Investment Banks, Brokers and Capital Markets</v>
      </c>
      <c r="X667" s="6">
        <f>_xll.SNL.Clients.Office.Excel.Functions.SPG($D667, X$1, $F667, "Options: Curr=USD, Mag=Actuals")</f>
        <v>23183000000</v>
      </c>
      <c r="Y667" s="6">
        <f>_xll.SNL.Clients.Office.Excel.Functions.SPG($D667, Y$1, $F667, "Options: Curr=USD, Mag=Actuals")</f>
        <v>9045000000</v>
      </c>
      <c r="Z667" s="6">
        <f>_xll.SNL.Clients.Office.Excel.Functions.SPG($D667, Z$1, $F667, "Options: Curr=USD, Mag=Actuals")</f>
        <v>7821000000</v>
      </c>
      <c r="AA667" s="6">
        <f>_xll.SNL.Clients.Office.Excel.Functions.SPG($D667, AA$1, $F667, "Options: Curr=USD, Mag=Actuals")</f>
        <v>1406000000</v>
      </c>
      <c r="AB667" s="6">
        <f>_xll.SNL.Clients.Office.Excel.Functions.SPG($D667, AB$1, $F667, "Options: Curr=USD, Mag=Actuals")</f>
        <v>-0.77</v>
      </c>
      <c r="AC667" s="6" t="str">
        <f>_xll.SNL.Clients.Office.Excel.Functions.SPG($D667, AC$1, $F667, "Options: Curr=USD, Mag=Actuals")</f>
        <v>NM</v>
      </c>
      <c r="AD667" s="6">
        <f>_xll.SNL.Clients.Office.Excel.Functions.SPG($D667, AD$1, $F667, "Options: Curr=USD, Mag=Actuals")</f>
        <v>0.18960388162029099</v>
      </c>
      <c r="AE667" s="6">
        <f>_xll.SNL.Clients.Office.Excel.Functions.SPG($D667, AE$1, $F667, "Options: Curr=USD, Mag=Actuals")</f>
        <v>2.75670058624002</v>
      </c>
      <c r="AF667" s="6">
        <f>_xll.SNL.Clients.Office.Excel.Functions.SPG($D667, AF$1, $F667, "Options: Curr=USD, Mag=Actuals")</f>
        <v>771462000000</v>
      </c>
      <c r="AG667" s="6">
        <f>_xll.SNL.Clients.Office.Excel.Functions.SPG($D667, AG$1, $F667, "Options: Curr=USD, Mag=Actuals")</f>
        <v>363255000000</v>
      </c>
      <c r="AH667" s="6">
        <f>_xll.SNL.Clients.Office.Excel.Functions.SPG($D667, AH$1, $F667, "Options: Curr=USD, Mag=Actuals")</f>
        <v>52780000000</v>
      </c>
      <c r="AI667" s="6">
        <f>_xll.SNL.Clients.Office.Excel.Functions.SPG($D667, AI$1, $F667, "Options: Curr=USD, Mag=Actuals")</f>
        <v>40178</v>
      </c>
      <c r="AJ667" s="6" t="str">
        <f>_xll.SNL.Clients.Office.Excel.Functions.SPG($D667, AJ$1, $F667, "Options: Curr=USD, Mag=Actuals")</f>
        <v>#INVALID FUNCTION PARAMETER</v>
      </c>
      <c r="AK667" s="6" t="str">
        <f>_xll.SNL.Clients.Office.Excel.Functions.SPG($D667, AK$1, $F667, "Options: Curr=USD, Mag=Actuals")</f>
        <v>#INVALID FUNCTION PARAMETER</v>
      </c>
      <c r="AL667" s="6" t="str">
        <f>_xll.SNL.Clients.Office.Excel.Functions.SPG($D667, AL$1, $F667, "Options: Curr=USD, Mag=Actuals")</f>
        <v>#INVALID FUNCTION PARAMETER</v>
      </c>
      <c r="AM667" s="6" t="str">
        <f>_xll.SNL.Clients.Office.Excel.Functions.SPG($D667, AM$1, $F667, "Options: Curr=USD, Mag=Actuals")</f>
        <v>#INVALID FUNCTION PARAMETER</v>
      </c>
      <c r="AN667" s="6">
        <f>_xll.SNL.Clients.Office.Excel.Functions.SPG($D667, AN$1, $F667, "Options: Curr=USD, Mag=Actuals")</f>
        <v>771462000000</v>
      </c>
      <c r="AO667" s="6">
        <f>_xll.SNL.Clients.Office.Excel.Functions.SPG($D667, AO$1, $F667, "Options: Curr=USD, Mag=Actuals")</f>
        <v>0</v>
      </c>
      <c r="AP667" s="6">
        <f>_xll.SNL.Clients.Office.Excel.Functions.SPG($D667, AP$1, $F667, "Options: Curr=USD, Mag=Actuals")</f>
        <v>62215000000</v>
      </c>
      <c r="AQ667" s="6">
        <f>_xll.SNL.Clients.Office.Excel.Functions.SPG($D667, AQ$1, $F667, "Options: Curr=USD, Mag=Actuals")</f>
        <v>46688000000</v>
      </c>
      <c r="AR667" s="6">
        <f>_xll.SNL.Clients.Office.Excel.Functions.SPG($D667, AR$1, $F667, "Options: Curr=USD, Mag=Actuals")</f>
        <v>52780000000</v>
      </c>
      <c r="AS667" s="6">
        <f>_xll.SNL.Clients.Office.Excel.Functions.SPG($D667, AS$1, $F667, "Options: Curr=USD, Mag=Actuals")</f>
        <v>40564000000</v>
      </c>
      <c r="AT667" s="6">
        <f>_xll.SNL.Clients.Office.Excel.Functions.SPG($D667, AT$1, $F667, "Options: Curr=USD, Mag=Actuals")</f>
        <v>0</v>
      </c>
      <c r="AU667" s="6">
        <f>_xll.SNL.Clients.Office.Excel.Functions.SPG($D667, AU$1, $F667, "Options: Curr=USD, Mag=Actuals")</f>
        <v>0</v>
      </c>
      <c r="AV667" s="6">
        <f>_xll.SNL.Clients.Office.Excel.Functions.SPG($D667, AV$1, $F667, "Options: Curr=USD, Mag=Actuals")</f>
        <v>6.8415553844518602</v>
      </c>
      <c r="AW667" s="6">
        <f>_xll.SNL.Clients.Office.Excel.Functions.SPG($D667, AW$1, $F667, "Options: Curr=USD, Mag=Actuals")</f>
        <v>5.3426689109985404</v>
      </c>
      <c r="AX667" s="6">
        <f>_xll.SNL.Clients.Office.Excel.Functions.SPG($D667, AX$1, $F667, "Options: Curr=USD, Mag=Actuals")</f>
        <v>1406000000</v>
      </c>
      <c r="AY667" s="6">
        <f>_xll.SNL.Clients.Office.Excel.Functions.SPG($D667, AY$1, $F667, "Options: Curr=USD, Mag=Actuals")</f>
        <v>1346000000</v>
      </c>
      <c r="AZ667" s="6">
        <f>_xll.SNL.Clients.Office.Excel.Functions.SPG($D667, AZ$1, $F667, "Options: Curr=USD, Mag=Actuals")</f>
        <v>0.18960388162029099</v>
      </c>
      <c r="BA667" s="6">
        <f>_xll.SNL.Clients.Office.Excel.Functions.SPG($D667, BA$1, $F667, "Options: Curr=USD, Mag=Actuals")</f>
        <v>2.75670058624002</v>
      </c>
      <c r="BB667" s="6">
        <f>_xll.SNL.Clients.Office.Excel.Functions.SPG($D667, BB$1, $F667, "Options: Curr=USD, Mag=Actuals")</f>
        <v>-2.6623224139955401</v>
      </c>
      <c r="BC667" s="6">
        <f>_xll.SNL.Clients.Office.Excel.Functions.SPG($D667, BC$1, $F667, "Options: Curr=USD, Mag=Actuals")</f>
        <v>-2.9772154922707901</v>
      </c>
      <c r="BD667" s="6">
        <f>_xll.SNL.Clients.Office.Excel.Functions.SPG($D667, BD$1, $F667, "Options: Curr=USD, Mag=Actuals")</f>
        <v>0</v>
      </c>
      <c r="BE667" s="6">
        <f>_xll.SNL.Clients.Office.Excel.Functions.SPG($D667, BE$1, $F667, "Options: Curr=USD, Mag=Actuals")</f>
        <v>0</v>
      </c>
      <c r="BF667" s="6">
        <f>_xll.SNL.Clients.Office.Excel.Functions.SPG($D667, BF$1, $F667, "Options: Curr=USD, Mag=Actuals")</f>
        <v>0.676964072356941</v>
      </c>
      <c r="BG667" s="6">
        <f>_xll.SNL.Clients.Office.Excel.Functions.SPG($D667, BG$1, $F667, "Options: Curr=USD, Mag=Actuals")</f>
        <v>0</v>
      </c>
      <c r="BH667" s="6">
        <f>_xll.SNL.Clients.Office.Excel.Functions.SPG($D667, BH$1, $F667, "Options: Curr=USD, Mag=Actuals")</f>
        <v>0</v>
      </c>
      <c r="BI667" s="6">
        <f>_xll.SNL.Clients.Office.Excel.Functions.SPG($D667, BI$1, $F667, "Options: Curr=USD, Mag=Actuals")</f>
        <v>0</v>
      </c>
      <c r="BJ667" s="6">
        <f>_xll.SNL.Clients.Office.Excel.Functions.SPG($D667, BJ$1, $F667, "Options: Curr=USD, Mag=Actuals")</f>
        <v>0</v>
      </c>
      <c r="BK667" s="6">
        <f>_xll.SNL.Clients.Office.Excel.Functions.SPG($D667, BK$1, $F667, "Options: Curr=USD, Mag=Actuals")</f>
        <v>0</v>
      </c>
      <c r="BL667" s="6">
        <f>_xll.SNL.Clients.Office.Excel.Functions.SPG($D667, BL$1, $F667, "Options: Curr=USD, Mag=Actuals")</f>
        <v>0</v>
      </c>
      <c r="BM667" s="6">
        <f>_xll.SNL.Clients.Office.Excel.Functions.SPG($D667, BM$1, $F667, "Options: Curr=USD, Mag=Actuals")</f>
        <v>0</v>
      </c>
      <c r="BN667" s="6">
        <f>_xll.SNL.Clients.Office.Excel.Functions.SPG($D667, BN$1, $F667, "Options: Curr=USD, Mag=Actuals")</f>
        <v>0</v>
      </c>
      <c r="BO667" s="6">
        <f>_xll.SNL.Clients.Office.Excel.Functions.SPG($D667, BO$1, $F667, "Options: Curr=USD, Mag=Actuals")</f>
        <v>0</v>
      </c>
      <c r="BP667" s="6">
        <f>_xll.SNL.Clients.Office.Excel.Functions.SPG($D667, BP$1, $F667, "Options: Curr=USD, Mag=Actuals")</f>
        <v>0</v>
      </c>
      <c r="BQ667" s="6">
        <f>_xll.SNL.Clients.Office.Excel.Functions.SPG($D667, BQ$1, $F667, "Options: Curr=USD, Mag=Actuals")</f>
        <v>0</v>
      </c>
      <c r="BR667" s="6">
        <f>_xll.SNL.Clients.Office.Excel.Functions.SPG($D667, BR$1, $F667, "Options: Curr=USD, Mag=Actuals")</f>
        <v>0</v>
      </c>
      <c r="BS667" s="6">
        <f>_xll.SNL.Clients.Office.Excel.Functions.SPG($D667, BS$1, $F667, "Options: Curr=USD, Mag=Actuals")</f>
        <v>0</v>
      </c>
      <c r="BT667" s="6">
        <f>_xll.SNL.Clients.Office.Excel.Functions.SPG($D667, BT$1, $F667, "Options: Curr=USD, Mag=Actuals")</f>
        <v>0</v>
      </c>
      <c r="BU667" s="6">
        <f>_xll.SNL.Clients.Office.Excel.Functions.SPG($D667, BU$1, $F667, "Options: Curr=USD, Mag=Actuals")</f>
        <v>0</v>
      </c>
      <c r="BV667" s="6">
        <f>_xll.SNL.Clients.Office.Excel.Functions.SPG($D667, BV$1, $F667, "Options: Curr=USD, Mag=Actuals")</f>
        <v>0</v>
      </c>
      <c r="BW667" s="6">
        <f>_xll.SNL.Clients.Office.Excel.Functions.SPG($D667, BW$1, $F667, "Options: Curr=USD, Mag=Actuals")</f>
        <v>0</v>
      </c>
      <c r="BX667" s="6">
        <f>_xll.SNL.Clients.Office.Excel.Functions.SPG($D667, BX$1, $F667, "Options: Curr=USD, Mag=Actuals")</f>
        <v>0</v>
      </c>
      <c r="BY667" s="6">
        <f>_xll.SNL.Clients.Office.Excel.Functions.SPG($D667, BY$1, $F667, "Options: Curr=USD, Mag=Actuals")</f>
        <v>0</v>
      </c>
      <c r="BZ667" s="6">
        <f>_xll.SNL.Clients.Office.Excel.Functions.SPG($D667, BZ$1, $F667, "Options: Curr=USD, Mag=Actuals")</f>
        <v>0</v>
      </c>
      <c r="CA667" s="6" t="str">
        <f>_xll.SNL.Clients.Office.Excel.Functions.SPG($D667, CA$1, $F667, "Options: Curr=USD, Mag=Actuals")</f>
        <v/>
      </c>
      <c r="CB667" s="6">
        <f>_xll.SNL.Clients.Office.Excel.Functions.SPG($D667, CB$1, $F667, "Options: Curr=USD, Mag=Actuals")</f>
        <v>0</v>
      </c>
      <c r="CC667" s="6">
        <f>_xll.SNL.Clients.Office.Excel.Functions.SPG($D667, CC$1, $F667, "Options: Curr=USD, Mag=Actuals")</f>
        <v>0</v>
      </c>
      <c r="CD667" s="6">
        <f>_xll.SNL.Clients.Office.Excel.Functions.SPG($D667, CD$1, $F667, "Options: Curr=USD, Mag=Actuals")</f>
        <v>0</v>
      </c>
      <c r="CE667" s="6">
        <f>_xll.SNL.Clients.Office.Excel.Functions.SPG($D667, CE$1, $F667, "Options: Curr=USD, Mag=Actuals")</f>
        <v>0</v>
      </c>
      <c r="CF667" s="6">
        <f>_xll.SNL.Clients.Office.Excel.Functions.SPG($D667, CF$1, $F667, "Options: Curr=USD, Mag=Actuals")</f>
        <v>0</v>
      </c>
      <c r="CG667" s="6">
        <f>_xll.SNL.Clients.Office.Excel.Functions.SPG($D667, CG$1, $F667, "Options: Curr=USD, Mag=Actuals")</f>
        <v>0</v>
      </c>
    </row>
    <row r="668" spans="1:85" x14ac:dyDescent="0.3">
      <c r="A668" s="10" t="s">
        <v>89</v>
      </c>
      <c r="B668" s="10" t="s">
        <v>85</v>
      </c>
      <c r="C668" s="10" t="s">
        <v>3</v>
      </c>
      <c r="D668">
        <v>103042</v>
      </c>
      <c r="E668" s="10" t="s">
        <v>29</v>
      </c>
      <c r="F668" s="10" t="s">
        <v>8</v>
      </c>
      <c r="G668">
        <v>-648.66999999999996</v>
      </c>
      <c r="H668">
        <v>1290.28</v>
      </c>
      <c r="I668">
        <v>1938.95</v>
      </c>
      <c r="J668">
        <v>15048.97</v>
      </c>
      <c r="K668">
        <v>48513.95</v>
      </c>
      <c r="L668">
        <v>2.7</v>
      </c>
      <c r="M668">
        <v>16789.75</v>
      </c>
      <c r="N668">
        <v>310.2</v>
      </c>
      <c r="O668">
        <v>1.64</v>
      </c>
      <c r="P668">
        <v>6.83</v>
      </c>
      <c r="Q668">
        <v>1</v>
      </c>
      <c r="R668">
        <v>1</v>
      </c>
      <c r="S668" t="str">
        <f>_xll.SNL.Clients.Office.Excel.Functions.SPG(D668, S$1, F668, "Options: Curr=USD, Mag=Actuals")</f>
        <v>Morgan Stanley (NYSE:MS)</v>
      </c>
      <c r="T668" t="str">
        <f>_xll.SNL.Clients.Office.Excel.Functions.SPG($D668, T$1, $F668, "Options: Curr=USD, Mag=Actuals")</f>
        <v>Morgan Stanley</v>
      </c>
      <c r="U668" s="6">
        <f>_xll.SNL.Clients.Office.Excel.Functions.SPG($D668, U$1, $F668, "Options: Curr=USD, Mag=Actuals")</f>
        <v>807698000000</v>
      </c>
      <c r="V668" t="str">
        <f>_xll.SNL.Clients.Office.Excel.Functions.SPG($D668, V$1, $F668, "Options: Curr=USD, Mag=Actuals")</f>
        <v>NYSE:MS</v>
      </c>
      <c r="W668" t="str">
        <f>_xll.SNL.Clients.Office.Excel.Functions.SPG($D668, W$1, $F668, "Options: Curr=USD, Mag=Actuals")</f>
        <v>Investment Banks, Brokers and Capital Markets</v>
      </c>
      <c r="X668" s="6">
        <f>_xll.SNL.Clients.Office.Excel.Functions.SPG($D668, X$1, $F668, "Options: Curr=USD, Mag=Actuals")</f>
        <v>31221000000</v>
      </c>
      <c r="Y668" s="6">
        <f>_xll.SNL.Clients.Office.Excel.Functions.SPG($D668, Y$1, $F668, "Options: Curr=USD, Mag=Actuals")</f>
        <v>14020000000</v>
      </c>
      <c r="Z668" s="6">
        <f>_xll.SNL.Clients.Office.Excel.Functions.SPG($D668, Z$1, $F668, "Options: Curr=USD, Mag=Actuals")</f>
        <v>12601000000</v>
      </c>
      <c r="AA668" s="6">
        <f>_xll.SNL.Clients.Office.Excel.Functions.SPG($D668, AA$1, $F668, "Options: Curr=USD, Mag=Actuals")</f>
        <v>5702000000</v>
      </c>
      <c r="AB668" s="6">
        <f>_xll.SNL.Clients.Office.Excel.Functions.SPG($D668, AB$1, $F668, "Options: Curr=USD, Mag=Actuals")</f>
        <v>2.63</v>
      </c>
      <c r="AC668" s="6" t="str">
        <f>_xll.SNL.Clients.Office.Excel.Functions.SPG($D668, AC$1, $F668, "Options: Curr=USD, Mag=Actuals")</f>
        <v>NM</v>
      </c>
      <c r="AD668" s="6">
        <f>_xll.SNL.Clients.Office.Excel.Functions.SPG($D668, AD$1, $F668, "Options: Curr=USD, Mag=Actuals")</f>
        <v>0.68610345698918296</v>
      </c>
      <c r="AE668" s="6">
        <f>_xll.SNL.Clients.Office.Excel.Functions.SPG($D668, AE$1, $F668, "Options: Curr=USD, Mag=Actuals")</f>
        <v>9.5425572195712807</v>
      </c>
      <c r="AF668" s="6">
        <f>_xll.SNL.Clients.Office.Excel.Functions.SPG($D668, AF$1, $F668, "Options: Curr=USD, Mag=Actuals")</f>
        <v>807698000000</v>
      </c>
      <c r="AG668" s="6">
        <f>_xll.SNL.Clients.Office.Excel.Functions.SPG($D668, AG$1, $F668, "Options: Curr=USD, Mag=Actuals")</f>
        <v>353764000000</v>
      </c>
      <c r="AH668" s="6">
        <f>_xll.SNL.Clients.Office.Excel.Functions.SPG($D668, AH$1, $F668, "Options: Curr=USD, Mag=Actuals")</f>
        <v>65407000000</v>
      </c>
      <c r="AI668" s="6">
        <f>_xll.SNL.Clients.Office.Excel.Functions.SPG($D668, AI$1, $F668, "Options: Curr=USD, Mag=Actuals")</f>
        <v>40543</v>
      </c>
      <c r="AJ668" s="6" t="str">
        <f>_xll.SNL.Clients.Office.Excel.Functions.SPG($D668, AJ$1, $F668, "Options: Curr=USD, Mag=Actuals")</f>
        <v>#INVALID FUNCTION PARAMETER</v>
      </c>
      <c r="AK668" s="6" t="str">
        <f>_xll.SNL.Clients.Office.Excel.Functions.SPG($D668, AK$1, $F668, "Options: Curr=USD, Mag=Actuals")</f>
        <v>#INVALID FUNCTION PARAMETER</v>
      </c>
      <c r="AL668" s="6" t="str">
        <f>_xll.SNL.Clients.Office.Excel.Functions.SPG($D668, AL$1, $F668, "Options: Curr=USD, Mag=Actuals")</f>
        <v>#INVALID FUNCTION PARAMETER</v>
      </c>
      <c r="AM668" s="6" t="str">
        <f>_xll.SNL.Clients.Office.Excel.Functions.SPG($D668, AM$1, $F668, "Options: Curr=USD, Mag=Actuals")</f>
        <v>#INVALID FUNCTION PARAMETER</v>
      </c>
      <c r="AN668" s="6">
        <f>_xll.SNL.Clients.Office.Excel.Functions.SPG($D668, AN$1, $F668, "Options: Curr=USD, Mag=Actuals")</f>
        <v>807698000000</v>
      </c>
      <c r="AO668" s="6">
        <f>_xll.SNL.Clients.Office.Excel.Functions.SPG($D668, AO$1, $F668, "Options: Curr=USD, Mag=Actuals")</f>
        <v>0</v>
      </c>
      <c r="AP668" s="6">
        <f>_xll.SNL.Clients.Office.Excel.Functions.SPG($D668, AP$1, $F668, "Options: Curr=USD, Mag=Actuals")</f>
        <v>63812000000</v>
      </c>
      <c r="AQ668" s="6">
        <f>_xll.SNL.Clients.Office.Excel.Functions.SPG($D668, AQ$1, $F668, "Options: Curr=USD, Mag=Actuals")</f>
        <v>57211000000</v>
      </c>
      <c r="AR668" s="6">
        <f>_xll.SNL.Clients.Office.Excel.Functions.SPG($D668, AR$1, $F668, "Options: Curr=USD, Mag=Actuals")</f>
        <v>65407000000</v>
      </c>
      <c r="AS668" s="6">
        <f>_xll.SNL.Clients.Office.Excel.Functions.SPG($D668, AS$1, $F668, "Options: Curr=USD, Mag=Actuals")</f>
        <v>54001000000</v>
      </c>
      <c r="AT668" s="6">
        <f>_xll.SNL.Clients.Office.Excel.Functions.SPG($D668, AT$1, $F668, "Options: Curr=USD, Mag=Actuals")</f>
        <v>0</v>
      </c>
      <c r="AU668" s="6">
        <f>_xll.SNL.Clients.Office.Excel.Functions.SPG($D668, AU$1, $F668, "Options: Curr=USD, Mag=Actuals")</f>
        <v>0</v>
      </c>
      <c r="AV668" s="6">
        <f>_xll.SNL.Clients.Office.Excel.Functions.SPG($D668, AV$1, $F668, "Options: Curr=USD, Mag=Actuals")</f>
        <v>8.0979524525255702</v>
      </c>
      <c r="AW668" s="6">
        <f>_xll.SNL.Clients.Office.Excel.Functions.SPG($D668, AW$1, $F668, "Options: Curr=USD, Mag=Actuals")</f>
        <v>6.78155751910103</v>
      </c>
      <c r="AX668" s="6">
        <f>_xll.SNL.Clients.Office.Excel.Functions.SPG($D668, AX$1, $F668, "Options: Curr=USD, Mag=Actuals")</f>
        <v>5702000000</v>
      </c>
      <c r="AY668" s="6">
        <f>_xll.SNL.Clients.Office.Excel.Functions.SPG($D668, AY$1, $F668, "Options: Curr=USD, Mag=Actuals")</f>
        <v>4703000000</v>
      </c>
      <c r="AZ668" s="6">
        <f>_xll.SNL.Clients.Office.Excel.Functions.SPG($D668, AZ$1, $F668, "Options: Curr=USD, Mag=Actuals")</f>
        <v>0.68610345698918296</v>
      </c>
      <c r="BA668" s="6">
        <f>_xll.SNL.Clients.Office.Excel.Functions.SPG($D668, BA$1, $F668, "Options: Curr=USD, Mag=Actuals")</f>
        <v>9.5425572195712807</v>
      </c>
      <c r="BB668" s="6">
        <f>_xll.SNL.Clients.Office.Excel.Functions.SPG($D668, BB$1, $F668, "Options: Curr=USD, Mag=Actuals")</f>
        <v>8.4766150145050592</v>
      </c>
      <c r="BC668" s="6">
        <f>_xll.SNL.Clients.Office.Excel.Functions.SPG($D668, BC$1, $F668, "Options: Curr=USD, Mag=Actuals")</f>
        <v>12.504269802485901</v>
      </c>
      <c r="BD668" s="6">
        <f>_xll.SNL.Clients.Office.Excel.Functions.SPG($D668, BD$1, $F668, "Options: Curr=USD, Mag=Actuals")</f>
        <v>0</v>
      </c>
      <c r="BE668" s="6">
        <f>_xll.SNL.Clients.Office.Excel.Functions.SPG($D668, BE$1, $F668, "Options: Curr=USD, Mag=Actuals")</f>
        <v>0</v>
      </c>
      <c r="BF668" s="6">
        <f>_xll.SNL.Clients.Office.Excel.Functions.SPG($D668, BF$1, $F668, "Options: Curr=USD, Mag=Actuals")</f>
        <v>0.61631390857569202</v>
      </c>
      <c r="BG668" s="6">
        <f>_xll.SNL.Clients.Office.Excel.Functions.SPG($D668, BG$1, $F668, "Options: Curr=USD, Mag=Actuals")</f>
        <v>0</v>
      </c>
      <c r="BH668" s="6">
        <f>_xll.SNL.Clients.Office.Excel.Functions.SPG($D668, BH$1, $F668, "Options: Curr=USD, Mag=Actuals")</f>
        <v>0</v>
      </c>
      <c r="BI668" s="6">
        <f>_xll.SNL.Clients.Office.Excel.Functions.SPG($D668, BI$1, $F668, "Options: Curr=USD, Mag=Actuals")</f>
        <v>0</v>
      </c>
      <c r="BJ668" s="6">
        <f>_xll.SNL.Clients.Office.Excel.Functions.SPG($D668, BJ$1, $F668, "Options: Curr=USD, Mag=Actuals")</f>
        <v>0</v>
      </c>
      <c r="BK668" s="6">
        <f>_xll.SNL.Clients.Office.Excel.Functions.SPG($D668, BK$1, $F668, "Options: Curr=USD, Mag=Actuals")</f>
        <v>0</v>
      </c>
      <c r="BL668" s="6">
        <f>_xll.SNL.Clients.Office.Excel.Functions.SPG($D668, BL$1, $F668, "Options: Curr=USD, Mag=Actuals")</f>
        <v>0</v>
      </c>
      <c r="BM668" s="6">
        <f>_xll.SNL.Clients.Office.Excel.Functions.SPG($D668, BM$1, $F668, "Options: Curr=USD, Mag=Actuals")</f>
        <v>0</v>
      </c>
      <c r="BN668" s="6">
        <f>_xll.SNL.Clients.Office.Excel.Functions.SPG($D668, BN$1, $F668, "Options: Curr=USD, Mag=Actuals")</f>
        <v>0</v>
      </c>
      <c r="BO668" s="6">
        <f>_xll.SNL.Clients.Office.Excel.Functions.SPG($D668, BO$1, $F668, "Options: Curr=USD, Mag=Actuals")</f>
        <v>0</v>
      </c>
      <c r="BP668" s="6">
        <f>_xll.SNL.Clients.Office.Excel.Functions.SPG($D668, BP$1, $F668, "Options: Curr=USD, Mag=Actuals")</f>
        <v>0</v>
      </c>
      <c r="BQ668" s="6">
        <f>_xll.SNL.Clients.Office.Excel.Functions.SPG($D668, BQ$1, $F668, "Options: Curr=USD, Mag=Actuals")</f>
        <v>0</v>
      </c>
      <c r="BR668" s="6">
        <f>_xll.SNL.Clients.Office.Excel.Functions.SPG($D668, BR$1, $F668, "Options: Curr=USD, Mag=Actuals")</f>
        <v>0</v>
      </c>
      <c r="BS668" s="6">
        <f>_xll.SNL.Clients.Office.Excel.Functions.SPG($D668, BS$1, $F668, "Options: Curr=USD, Mag=Actuals")</f>
        <v>0</v>
      </c>
      <c r="BT668" s="6">
        <f>_xll.SNL.Clients.Office.Excel.Functions.SPG($D668, BT$1, $F668, "Options: Curr=USD, Mag=Actuals")</f>
        <v>0</v>
      </c>
      <c r="BU668" s="6">
        <f>_xll.SNL.Clients.Office.Excel.Functions.SPG($D668, BU$1, $F668, "Options: Curr=USD, Mag=Actuals")</f>
        <v>0</v>
      </c>
      <c r="BV668" s="6">
        <f>_xll.SNL.Clients.Office.Excel.Functions.SPG($D668, BV$1, $F668, "Options: Curr=USD, Mag=Actuals")</f>
        <v>0</v>
      </c>
      <c r="BW668" s="6">
        <f>_xll.SNL.Clients.Office.Excel.Functions.SPG($D668, BW$1, $F668, "Options: Curr=USD, Mag=Actuals")</f>
        <v>0</v>
      </c>
      <c r="BX668" s="6">
        <f>_xll.SNL.Clients.Office.Excel.Functions.SPG($D668, BX$1, $F668, "Options: Curr=USD, Mag=Actuals")</f>
        <v>0</v>
      </c>
      <c r="BY668" s="6">
        <f>_xll.SNL.Clients.Office.Excel.Functions.SPG($D668, BY$1, $F668, "Options: Curr=USD, Mag=Actuals")</f>
        <v>0</v>
      </c>
      <c r="BZ668" s="6">
        <f>_xll.SNL.Clients.Office.Excel.Functions.SPG($D668, BZ$1, $F668, "Options: Curr=USD, Mag=Actuals")</f>
        <v>0</v>
      </c>
      <c r="CA668" s="6" t="str">
        <f>_xll.SNL.Clients.Office.Excel.Functions.SPG($D668, CA$1, $F668, "Options: Curr=USD, Mag=Actuals")</f>
        <v/>
      </c>
      <c r="CB668" s="6">
        <f>_xll.SNL.Clients.Office.Excel.Functions.SPG($D668, CB$1, $F668, "Options: Curr=USD, Mag=Actuals")</f>
        <v>0</v>
      </c>
      <c r="CC668" s="6">
        <f>_xll.SNL.Clients.Office.Excel.Functions.SPG($D668, CC$1, $F668, "Options: Curr=USD, Mag=Actuals")</f>
        <v>0</v>
      </c>
      <c r="CD668" s="6">
        <f>_xll.SNL.Clients.Office.Excel.Functions.SPG($D668, CD$1, $F668, "Options: Curr=USD, Mag=Actuals")</f>
        <v>0</v>
      </c>
      <c r="CE668" s="6">
        <f>_xll.SNL.Clients.Office.Excel.Functions.SPG($D668, CE$1, $F668, "Options: Curr=USD, Mag=Actuals")</f>
        <v>0</v>
      </c>
      <c r="CF668" s="6">
        <f>_xll.SNL.Clients.Office.Excel.Functions.SPG($D668, CF$1, $F668, "Options: Curr=USD, Mag=Actuals")</f>
        <v>0</v>
      </c>
      <c r="CG668" s="6">
        <f>_xll.SNL.Clients.Office.Excel.Functions.SPG($D668, CG$1, $F668, "Options: Curr=USD, Mag=Actuals")</f>
        <v>0</v>
      </c>
    </row>
    <row r="669" spans="1:85" x14ac:dyDescent="0.3">
      <c r="A669" s="10" t="s">
        <v>89</v>
      </c>
      <c r="B669" s="10" t="s">
        <v>85</v>
      </c>
      <c r="C669" s="10" t="s">
        <v>3</v>
      </c>
      <c r="D669">
        <v>103042</v>
      </c>
      <c r="E669" s="10" t="s">
        <v>29</v>
      </c>
      <c r="F669" s="10" t="s">
        <v>68</v>
      </c>
      <c r="G669">
        <v>-741</v>
      </c>
      <c r="H669">
        <v>1498.89</v>
      </c>
      <c r="I669">
        <v>2239.89</v>
      </c>
      <c r="J669">
        <v>15599.73</v>
      </c>
      <c r="K669">
        <v>49912.6</v>
      </c>
      <c r="L669">
        <v>1.56</v>
      </c>
      <c r="M669">
        <v>17052.41</v>
      </c>
      <c r="N669">
        <v>312.54000000000002</v>
      </c>
      <c r="O669">
        <v>3.14</v>
      </c>
      <c r="P669">
        <v>8.8000000000000007</v>
      </c>
      <c r="Q669">
        <v>1</v>
      </c>
      <c r="R669">
        <v>1</v>
      </c>
      <c r="S669" t="str">
        <f>_xll.SNL.Clients.Office.Excel.Functions.SPG(D669, S$1, F669, "Options: Curr=USD, Mag=Actuals")</f>
        <v>Morgan Stanley (NYSE:MS)</v>
      </c>
      <c r="T669" t="str">
        <f>_xll.SNL.Clients.Office.Excel.Functions.SPG($D669, T$1, $F669, "Options: Curr=USD, Mag=Actuals")</f>
        <v>Morgan Stanley</v>
      </c>
      <c r="U669" s="6">
        <f>_xll.SNL.Clients.Office.Excel.Functions.SPG($D669, U$1, $F669, "Options: Curr=USD, Mag=Actuals")</f>
        <v>749898000000</v>
      </c>
      <c r="V669" t="str">
        <f>_xll.SNL.Clients.Office.Excel.Functions.SPG($D669, V$1, $F669, "Options: Curr=USD, Mag=Actuals")</f>
        <v>NYSE:MS</v>
      </c>
      <c r="W669" t="str">
        <f>_xll.SNL.Clients.Office.Excel.Functions.SPG($D669, W$1, $F669, "Options: Curr=USD, Mag=Actuals")</f>
        <v>Investment Banks, Brokers and Capital Markets</v>
      </c>
      <c r="X669" s="6">
        <f>_xll.SNL.Clients.Office.Excel.Functions.SPG($D669, X$1, $F669, "Options: Curr=USD, Mag=Actuals")</f>
        <v>32227000000</v>
      </c>
      <c r="Y669" s="6">
        <f>_xll.SNL.Clients.Office.Excel.Functions.SPG($D669, Y$1, $F669, "Options: Curr=USD, Mag=Actuals")</f>
        <v>14397000000</v>
      </c>
      <c r="Z669" s="6">
        <f>_xll.SNL.Clients.Office.Excel.Functions.SPG($D669, Z$1, $F669, "Options: Curr=USD, Mag=Actuals")</f>
        <v>12993000000</v>
      </c>
      <c r="AA669" s="6">
        <f>_xll.SNL.Clients.Office.Excel.Functions.SPG($D669, AA$1, $F669, "Options: Curr=USD, Mag=Actuals")</f>
        <v>4645000000</v>
      </c>
      <c r="AB669" s="6">
        <f>_xll.SNL.Clients.Office.Excel.Functions.SPG($D669, AB$1, $F669, "Options: Curr=USD, Mag=Actuals")</f>
        <v>1.23</v>
      </c>
      <c r="AC669" s="6">
        <f>_xll.SNL.Clients.Office.Excel.Functions.SPG($D669, AC$1, $F669, "Options: Curr=USD, Mag=Actuals")</f>
        <v>-53.231939163498097</v>
      </c>
      <c r="AD669" s="6">
        <f>_xll.SNL.Clients.Office.Excel.Functions.SPG($D669, AD$1, $F669, "Options: Curr=USD, Mag=Actuals")</f>
        <v>0.55374418091758204</v>
      </c>
      <c r="AE669" s="6">
        <f>_xll.SNL.Clients.Office.Excel.Functions.SPG($D669, AE$1, $F669, "Options: Curr=USD, Mag=Actuals")</f>
        <v>6.8186614064865401</v>
      </c>
      <c r="AF669" s="6">
        <f>_xll.SNL.Clients.Office.Excel.Functions.SPG($D669, AF$1, $F669, "Options: Curr=USD, Mag=Actuals")</f>
        <v>749898000000</v>
      </c>
      <c r="AG669" s="6">
        <f>_xll.SNL.Clients.Office.Excel.Functions.SPG($D669, AG$1, $F669, "Options: Curr=USD, Mag=Actuals")</f>
        <v>312596000000</v>
      </c>
      <c r="AH669" s="6">
        <f>_xll.SNL.Clients.Office.Excel.Functions.SPG($D669, AH$1, $F669, "Options: Curr=USD, Mag=Actuals")</f>
        <v>70078000000</v>
      </c>
      <c r="AI669" s="6">
        <f>_xll.SNL.Clients.Office.Excel.Functions.SPG($D669, AI$1, $F669, "Options: Curr=USD, Mag=Actuals")</f>
        <v>40908</v>
      </c>
      <c r="AJ669" s="6" t="str">
        <f>_xll.SNL.Clients.Office.Excel.Functions.SPG($D669, AJ$1, $F669, "Options: Curr=USD, Mag=Actuals")</f>
        <v>#INVALID FUNCTION PARAMETER</v>
      </c>
      <c r="AK669" s="6" t="str">
        <f>_xll.SNL.Clients.Office.Excel.Functions.SPG($D669, AK$1, $F669, "Options: Curr=USD, Mag=Actuals")</f>
        <v>#INVALID FUNCTION PARAMETER</v>
      </c>
      <c r="AL669" s="6" t="str">
        <f>_xll.SNL.Clients.Office.Excel.Functions.SPG($D669, AL$1, $F669, "Options: Curr=USD, Mag=Actuals")</f>
        <v>#INVALID FUNCTION PARAMETER</v>
      </c>
      <c r="AM669" s="6" t="str">
        <f>_xll.SNL.Clients.Office.Excel.Functions.SPG($D669, AM$1, $F669, "Options: Curr=USD, Mag=Actuals")</f>
        <v>#INVALID FUNCTION PARAMETER</v>
      </c>
      <c r="AN669" s="6">
        <f>_xll.SNL.Clients.Office.Excel.Functions.SPG($D669, AN$1, $F669, "Options: Curr=USD, Mag=Actuals")</f>
        <v>749898000000</v>
      </c>
      <c r="AO669" s="6">
        <f>_xll.SNL.Clients.Office.Excel.Functions.SPG($D669, AO$1, $F669, "Options: Curr=USD, Mag=Actuals")</f>
        <v>0</v>
      </c>
      <c r="AP669" s="6">
        <f>_xll.SNL.Clients.Office.Excel.Functions.SPG($D669, AP$1, $F669, "Options: Curr=USD, Mag=Actuals")</f>
        <v>65662000000</v>
      </c>
      <c r="AQ669" s="6">
        <f>_xll.SNL.Clients.Office.Excel.Functions.SPG($D669, AQ$1, $F669, "Options: Curr=USD, Mag=Actuals")</f>
        <v>62049000000</v>
      </c>
      <c r="AR669" s="6">
        <f>_xll.SNL.Clients.Office.Excel.Functions.SPG($D669, AR$1, $F669, "Options: Curr=USD, Mag=Actuals")</f>
        <v>70078000000</v>
      </c>
      <c r="AS669" s="6">
        <f>_xll.SNL.Clients.Office.Excel.Functions.SPG($D669, AS$1, $F669, "Options: Curr=USD, Mag=Actuals")</f>
        <v>59107000000</v>
      </c>
      <c r="AT669" s="6">
        <f>_xll.SNL.Clients.Office.Excel.Functions.SPG($D669, AT$1, $F669, "Options: Curr=USD, Mag=Actuals")</f>
        <v>0</v>
      </c>
      <c r="AU669" s="6">
        <f>_xll.SNL.Clients.Office.Excel.Functions.SPG($D669, AU$1, $F669, "Options: Curr=USD, Mag=Actuals")</f>
        <v>0</v>
      </c>
      <c r="AV669" s="6">
        <f>_xll.SNL.Clients.Office.Excel.Functions.SPG($D669, AV$1, $F669, "Options: Curr=USD, Mag=Actuals")</f>
        <v>9.3450042539118705</v>
      </c>
      <c r="AW669" s="6">
        <f>_xll.SNL.Clients.Office.Excel.Functions.SPG($D669, AW$1, $F669, "Options: Curr=USD, Mag=Actuals")</f>
        <v>7.9990310274221903</v>
      </c>
      <c r="AX669" s="6">
        <f>_xll.SNL.Clients.Office.Excel.Functions.SPG($D669, AX$1, $F669, "Options: Curr=USD, Mag=Actuals")</f>
        <v>4645000000</v>
      </c>
      <c r="AY669" s="6">
        <f>_xll.SNL.Clients.Office.Excel.Functions.SPG($D669, AY$1, $F669, "Options: Curr=USD, Mag=Actuals")</f>
        <v>4110000000</v>
      </c>
      <c r="AZ669" s="6">
        <f>_xll.SNL.Clients.Office.Excel.Functions.SPG($D669, AZ$1, $F669, "Options: Curr=USD, Mag=Actuals")</f>
        <v>0.55374418091758204</v>
      </c>
      <c r="BA669" s="6">
        <f>_xll.SNL.Clients.Office.Excel.Functions.SPG($D669, BA$1, $F669, "Options: Curr=USD, Mag=Actuals")</f>
        <v>6.8186614064865401</v>
      </c>
      <c r="BB669" s="6">
        <f>_xll.SNL.Clients.Office.Excel.Functions.SPG($D669, BB$1, $F669, "Options: Curr=USD, Mag=Actuals")</f>
        <v>3.8008900003677701</v>
      </c>
      <c r="BC669" s="6">
        <f>_xll.SNL.Clients.Office.Excel.Functions.SPG($D669, BC$1, $F669, "Options: Curr=USD, Mag=Actuals")</f>
        <v>5.3063221368874798</v>
      </c>
      <c r="BD669" s="6">
        <f>_xll.SNL.Clients.Office.Excel.Functions.SPG($D669, BD$1, $F669, "Options: Curr=USD, Mag=Actuals")</f>
        <v>0</v>
      </c>
      <c r="BE669" s="6">
        <f>_xll.SNL.Clients.Office.Excel.Functions.SPG($D669, BE$1, $F669, "Options: Curr=USD, Mag=Actuals")</f>
        <v>0</v>
      </c>
      <c r="BF669" s="6">
        <f>_xll.SNL.Clients.Office.Excel.Functions.SPG($D669, BF$1, $F669, "Options: Curr=USD, Mag=Actuals")</f>
        <v>0.59499186371574897</v>
      </c>
      <c r="BG669" s="6">
        <f>_xll.SNL.Clients.Office.Excel.Functions.SPG($D669, BG$1, $F669, "Options: Curr=USD, Mag=Actuals")</f>
        <v>0</v>
      </c>
      <c r="BH669" s="6">
        <f>_xll.SNL.Clients.Office.Excel.Functions.SPG($D669, BH$1, $F669, "Options: Curr=USD, Mag=Actuals")</f>
        <v>0</v>
      </c>
      <c r="BI669" s="6">
        <f>_xll.SNL.Clients.Office.Excel.Functions.SPG($D669, BI$1, $F669, "Options: Curr=USD, Mag=Actuals")</f>
        <v>0</v>
      </c>
      <c r="BJ669" s="6">
        <f>_xll.SNL.Clients.Office.Excel.Functions.SPG($D669, BJ$1, $F669, "Options: Curr=USD, Mag=Actuals")</f>
        <v>0</v>
      </c>
      <c r="BK669" s="6">
        <f>_xll.SNL.Clients.Office.Excel.Functions.SPG($D669, BK$1, $F669, "Options: Curr=USD, Mag=Actuals")</f>
        <v>0</v>
      </c>
      <c r="BL669" s="6">
        <f>_xll.SNL.Clients.Office.Excel.Functions.SPG($D669, BL$1, $F669, "Options: Curr=USD, Mag=Actuals")</f>
        <v>0</v>
      </c>
      <c r="BM669" s="6">
        <f>_xll.SNL.Clients.Office.Excel.Functions.SPG($D669, BM$1, $F669, "Options: Curr=USD, Mag=Actuals")</f>
        <v>0</v>
      </c>
      <c r="BN669" s="6">
        <f>_xll.SNL.Clients.Office.Excel.Functions.SPG($D669, BN$1, $F669, "Options: Curr=USD, Mag=Actuals")</f>
        <v>0</v>
      </c>
      <c r="BO669" s="6">
        <f>_xll.SNL.Clients.Office.Excel.Functions.SPG($D669, BO$1, $F669, "Options: Curr=USD, Mag=Actuals")</f>
        <v>0</v>
      </c>
      <c r="BP669" s="6">
        <f>_xll.SNL.Clients.Office.Excel.Functions.SPG($D669, BP$1, $F669, "Options: Curr=USD, Mag=Actuals")</f>
        <v>0</v>
      </c>
      <c r="BQ669" s="6">
        <f>_xll.SNL.Clients.Office.Excel.Functions.SPG($D669, BQ$1, $F669, "Options: Curr=USD, Mag=Actuals")</f>
        <v>0</v>
      </c>
      <c r="BR669" s="6">
        <f>_xll.SNL.Clients.Office.Excel.Functions.SPG($D669, BR$1, $F669, "Options: Curr=USD, Mag=Actuals")</f>
        <v>0</v>
      </c>
      <c r="BS669" s="6">
        <f>_xll.SNL.Clients.Office.Excel.Functions.SPG($D669, BS$1, $F669, "Options: Curr=USD, Mag=Actuals")</f>
        <v>0</v>
      </c>
      <c r="BT669" s="6">
        <f>_xll.SNL.Clients.Office.Excel.Functions.SPG($D669, BT$1, $F669, "Options: Curr=USD, Mag=Actuals")</f>
        <v>0</v>
      </c>
      <c r="BU669" s="6">
        <f>_xll.SNL.Clients.Office.Excel.Functions.SPG($D669, BU$1, $F669, "Options: Curr=USD, Mag=Actuals")</f>
        <v>0</v>
      </c>
      <c r="BV669" s="6">
        <f>_xll.SNL.Clients.Office.Excel.Functions.SPG($D669, BV$1, $F669, "Options: Curr=USD, Mag=Actuals")</f>
        <v>0</v>
      </c>
      <c r="BW669" s="6">
        <f>_xll.SNL.Clients.Office.Excel.Functions.SPG($D669, BW$1, $F669, "Options: Curr=USD, Mag=Actuals")</f>
        <v>0</v>
      </c>
      <c r="BX669" s="6">
        <f>_xll.SNL.Clients.Office.Excel.Functions.SPG($D669, BX$1, $F669, "Options: Curr=USD, Mag=Actuals")</f>
        <v>0</v>
      </c>
      <c r="BY669" s="6">
        <f>_xll.SNL.Clients.Office.Excel.Functions.SPG($D669, BY$1, $F669, "Options: Curr=USD, Mag=Actuals")</f>
        <v>0</v>
      </c>
      <c r="BZ669" s="6">
        <f>_xll.SNL.Clients.Office.Excel.Functions.SPG($D669, BZ$1, $F669, "Options: Curr=USD, Mag=Actuals")</f>
        <v>0</v>
      </c>
      <c r="CA669" s="6" t="str">
        <f>_xll.SNL.Clients.Office.Excel.Functions.SPG($D669, CA$1, $F669, "Options: Curr=USD, Mag=Actuals")</f>
        <v/>
      </c>
      <c r="CB669" s="6">
        <f>_xll.SNL.Clients.Office.Excel.Functions.SPG($D669, CB$1, $F669, "Options: Curr=USD, Mag=Actuals")</f>
        <v>0</v>
      </c>
      <c r="CC669" s="6">
        <f>_xll.SNL.Clients.Office.Excel.Functions.SPG($D669, CC$1, $F669, "Options: Curr=USD, Mag=Actuals")</f>
        <v>0</v>
      </c>
      <c r="CD669" s="6">
        <f>_xll.SNL.Clients.Office.Excel.Functions.SPG($D669, CD$1, $F669, "Options: Curr=USD, Mag=Actuals")</f>
        <v>0</v>
      </c>
      <c r="CE669" s="6">
        <f>_xll.SNL.Clients.Office.Excel.Functions.SPG($D669, CE$1, $F669, "Options: Curr=USD, Mag=Actuals")</f>
        <v>0</v>
      </c>
      <c r="CF669" s="6">
        <f>_xll.SNL.Clients.Office.Excel.Functions.SPG($D669, CF$1, $F669, "Options: Curr=USD, Mag=Actuals")</f>
        <v>0</v>
      </c>
      <c r="CG669" s="6">
        <f>_xll.SNL.Clients.Office.Excel.Functions.SPG($D669, CG$1, $F669, "Options: Curr=USD, Mag=Actuals")</f>
        <v>0</v>
      </c>
    </row>
    <row r="670" spans="1:85" x14ac:dyDescent="0.3">
      <c r="A670" s="10" t="s">
        <v>89</v>
      </c>
      <c r="B670" s="10" t="s">
        <v>85</v>
      </c>
      <c r="C670" s="10" t="s">
        <v>3</v>
      </c>
      <c r="D670">
        <v>103042</v>
      </c>
      <c r="E670" s="10" t="s">
        <v>29</v>
      </c>
      <c r="F670" s="10" t="s">
        <v>69</v>
      </c>
      <c r="G670">
        <v>-741.12</v>
      </c>
      <c r="H670">
        <v>1562.63</v>
      </c>
      <c r="I670">
        <v>2303.75</v>
      </c>
      <c r="J670">
        <v>16253.97</v>
      </c>
      <c r="K670">
        <v>51628</v>
      </c>
      <c r="L670">
        <v>2.29</v>
      </c>
      <c r="M670">
        <v>17442.759999999998</v>
      </c>
      <c r="N670">
        <v>314.83</v>
      </c>
      <c r="O670">
        <v>2.0699999999999998</v>
      </c>
      <c r="P670">
        <v>0.54</v>
      </c>
      <c r="Q670">
        <v>1</v>
      </c>
      <c r="R670">
        <v>1</v>
      </c>
      <c r="S670" t="str">
        <f>_xll.SNL.Clients.Office.Excel.Functions.SPG(D670, S$1, F670, "Options: Curr=USD, Mag=Actuals")</f>
        <v>Morgan Stanley (NYSE:MS)</v>
      </c>
      <c r="T670" t="str">
        <f>_xll.SNL.Clients.Office.Excel.Functions.SPG($D670, T$1, $F670, "Options: Curr=USD, Mag=Actuals")</f>
        <v>Morgan Stanley</v>
      </c>
      <c r="U670" s="6">
        <f>_xll.SNL.Clients.Office.Excel.Functions.SPG($D670, U$1, $F670, "Options: Curr=USD, Mag=Actuals")</f>
        <v>780960000000</v>
      </c>
      <c r="V670" t="str">
        <f>_xll.SNL.Clients.Office.Excel.Functions.SPG($D670, V$1, $F670, "Options: Curr=USD, Mag=Actuals")</f>
        <v>NYSE:MS</v>
      </c>
      <c r="W670" t="str">
        <f>_xll.SNL.Clients.Office.Excel.Functions.SPG($D670, W$1, $F670, "Options: Curr=USD, Mag=Actuals")</f>
        <v>Investment Banks, Brokers and Capital Markets</v>
      </c>
      <c r="X670" s="6">
        <f>_xll.SNL.Clients.Office.Excel.Functions.SPG($D670, X$1, $F670, "Options: Curr=USD, Mag=Actuals")</f>
        <v>26178000000</v>
      </c>
      <c r="Y670" s="6">
        <f>_xll.SNL.Clients.Office.Excel.Functions.SPG($D670, Y$1, $F670, "Options: Curr=USD, Mag=Actuals")</f>
        <v>8074000000</v>
      </c>
      <c r="Z670" s="6">
        <f>_xll.SNL.Clients.Office.Excel.Functions.SPG($D670, Z$1, $F670, "Options: Curr=USD, Mag=Actuals")</f>
        <v>6493000000</v>
      </c>
      <c r="AA670" s="6">
        <f>_xll.SNL.Clients.Office.Excel.Functions.SPG($D670, AA$1, $F670, "Options: Curr=USD, Mag=Actuals")</f>
        <v>716000000</v>
      </c>
      <c r="AB670" s="6">
        <f>_xll.SNL.Clients.Office.Excel.Functions.SPG($D670, AB$1, $F670, "Options: Curr=USD, Mag=Actuals")</f>
        <v>-0.02</v>
      </c>
      <c r="AC670" s="6" t="str">
        <f>_xll.SNL.Clients.Office.Excel.Functions.SPG($D670, AC$1, $F670, "Options: Curr=USD, Mag=Actuals")</f>
        <v>NM</v>
      </c>
      <c r="AD670" s="6">
        <f>_xll.SNL.Clients.Office.Excel.Functions.SPG($D670, AD$1, $F670, "Options: Curr=USD, Mag=Actuals")</f>
        <v>9.15400852243307E-2</v>
      </c>
      <c r="AE670" s="6">
        <f>_xll.SNL.Clients.Office.Excel.Functions.SPG($D670, AE$1, $F670, "Options: Curr=USD, Mag=Actuals")</f>
        <v>1.0408792231203099</v>
      </c>
      <c r="AF670" s="6">
        <f>_xll.SNL.Clients.Office.Excel.Functions.SPG($D670, AF$1, $F670, "Options: Curr=USD, Mag=Actuals")</f>
        <v>780960000000</v>
      </c>
      <c r="AG670" s="6">
        <f>_xll.SNL.Clients.Office.Excel.Functions.SPG($D670, AG$1, $F670, "Options: Curr=USD, Mag=Actuals")</f>
        <v>310110000000</v>
      </c>
      <c r="AH670" s="6">
        <f>_xll.SNL.Clients.Office.Excel.Functions.SPG($D670, AH$1, $F670, "Options: Curr=USD, Mag=Actuals")</f>
        <v>65428000000</v>
      </c>
      <c r="AI670" s="6">
        <f>_xll.SNL.Clients.Office.Excel.Functions.SPG($D670, AI$1, $F670, "Options: Curr=USD, Mag=Actuals")</f>
        <v>41274</v>
      </c>
      <c r="AJ670" s="6" t="str">
        <f>_xll.SNL.Clients.Office.Excel.Functions.SPG($D670, AJ$1, $F670, "Options: Curr=USD, Mag=Actuals")</f>
        <v>#INVALID FUNCTION PARAMETER</v>
      </c>
      <c r="AK670" s="6" t="str">
        <f>_xll.SNL.Clients.Office.Excel.Functions.SPG($D670, AK$1, $F670, "Options: Curr=USD, Mag=Actuals")</f>
        <v>#INVALID FUNCTION PARAMETER</v>
      </c>
      <c r="AL670" s="6" t="str">
        <f>_xll.SNL.Clients.Office.Excel.Functions.SPG($D670, AL$1, $F670, "Options: Curr=USD, Mag=Actuals")</f>
        <v>#INVALID FUNCTION PARAMETER</v>
      </c>
      <c r="AM670" s="6" t="str">
        <f>_xll.SNL.Clients.Office.Excel.Functions.SPG($D670, AM$1, $F670, "Options: Curr=USD, Mag=Actuals")</f>
        <v>#INVALID FUNCTION PARAMETER</v>
      </c>
      <c r="AN670" s="6">
        <f>_xll.SNL.Clients.Office.Excel.Functions.SPG($D670, AN$1, $F670, "Options: Curr=USD, Mag=Actuals")</f>
        <v>780960000000</v>
      </c>
      <c r="AO670" s="6">
        <f>_xll.SNL.Clients.Office.Excel.Functions.SPG($D670, AO$1, $F670, "Options: Curr=USD, Mag=Actuals")</f>
        <v>0</v>
      </c>
      <c r="AP670" s="6">
        <f>_xll.SNL.Clients.Office.Excel.Functions.SPG($D670, AP$1, $F670, "Options: Curr=USD, Mag=Actuals")</f>
        <v>83266000000</v>
      </c>
      <c r="AQ670" s="6">
        <f>_xll.SNL.Clients.Office.Excel.Functions.SPG($D670, AQ$1, $F670, "Options: Curr=USD, Mag=Actuals")</f>
        <v>62109000000</v>
      </c>
      <c r="AR670" s="6">
        <f>_xll.SNL.Clients.Office.Excel.Functions.SPG($D670, AR$1, $F670, "Options: Curr=USD, Mag=Actuals")</f>
        <v>65428000000</v>
      </c>
      <c r="AS670" s="6">
        <f>_xll.SNL.Clients.Office.Excel.Functions.SPG($D670, AS$1, $F670, "Options: Curr=USD, Mag=Actuals")</f>
        <v>54995000000</v>
      </c>
      <c r="AT670" s="6">
        <f>_xll.SNL.Clients.Office.Excel.Functions.SPG($D670, AT$1, $F670, "Options: Curr=USD, Mag=Actuals")</f>
        <v>0</v>
      </c>
      <c r="AU670" s="6">
        <f>_xll.SNL.Clients.Office.Excel.Functions.SPG($D670, AU$1, $F670, "Options: Curr=USD, Mag=Actuals")</f>
        <v>0</v>
      </c>
      <c r="AV670" s="6">
        <f>_xll.SNL.Clients.Office.Excel.Functions.SPG($D670, AV$1, $F670, "Options: Curr=USD, Mag=Actuals")</f>
        <v>8.3778938742061104</v>
      </c>
      <c r="AW670" s="6">
        <f>_xll.SNL.Clients.Office.Excel.Functions.SPG($D670, AW$1, $F670, "Options: Curr=USD, Mag=Actuals")</f>
        <v>7.1373228971859497</v>
      </c>
      <c r="AX670" s="6">
        <f>_xll.SNL.Clients.Office.Excel.Functions.SPG($D670, AX$1, $F670, "Options: Curr=USD, Mag=Actuals")</f>
        <v>716000000</v>
      </c>
      <c r="AY670" s="6">
        <f>_xll.SNL.Clients.Office.Excel.Functions.SPG($D670, AY$1, $F670, "Options: Curr=USD, Mag=Actuals")</f>
        <v>68000000</v>
      </c>
      <c r="AZ670" s="6">
        <f>_xll.SNL.Clients.Office.Excel.Functions.SPG($D670, AZ$1, $F670, "Options: Curr=USD, Mag=Actuals")</f>
        <v>9.15400852243307E-2</v>
      </c>
      <c r="BA670" s="6">
        <f>_xll.SNL.Clients.Office.Excel.Functions.SPG($D670, BA$1, $F670, "Options: Curr=USD, Mag=Actuals")</f>
        <v>1.0408792231203099</v>
      </c>
      <c r="BB670" s="6">
        <f>_xll.SNL.Clients.Office.Excel.Functions.SPG($D670, BB$1, $F670, "Options: Curr=USD, Mag=Actuals")</f>
        <v>-4.93193923850858E-2</v>
      </c>
      <c r="BC670" s="6">
        <f>_xll.SNL.Clients.Office.Excel.Functions.SPG($D670, BC$1, $F670, "Options: Curr=USD, Mag=Actuals")</f>
        <v>0.38082705267775302</v>
      </c>
      <c r="BD670" s="6">
        <f>_xll.SNL.Clients.Office.Excel.Functions.SPG($D670, BD$1, $F670, "Options: Curr=USD, Mag=Actuals")</f>
        <v>0</v>
      </c>
      <c r="BE670" s="6">
        <f>_xll.SNL.Clients.Office.Excel.Functions.SPG($D670, BE$1, $F670, "Options: Curr=USD, Mag=Actuals")</f>
        <v>0</v>
      </c>
      <c r="BF670" s="6">
        <f>_xll.SNL.Clients.Office.Excel.Functions.SPG($D670, BF$1, $F670, "Options: Curr=USD, Mag=Actuals")</f>
        <v>0.60830687918626503</v>
      </c>
      <c r="BG670" s="6">
        <f>_xll.SNL.Clients.Office.Excel.Functions.SPG($D670, BG$1, $F670, "Options: Curr=USD, Mag=Actuals")</f>
        <v>0</v>
      </c>
      <c r="BH670" s="6">
        <f>_xll.SNL.Clients.Office.Excel.Functions.SPG($D670, BH$1, $F670, "Options: Curr=USD, Mag=Actuals")</f>
        <v>0</v>
      </c>
      <c r="BI670" s="6">
        <f>_xll.SNL.Clients.Office.Excel.Functions.SPG($D670, BI$1, $F670, "Options: Curr=USD, Mag=Actuals")</f>
        <v>0</v>
      </c>
      <c r="BJ670" s="6">
        <f>_xll.SNL.Clients.Office.Excel.Functions.SPG($D670, BJ$1, $F670, "Options: Curr=USD, Mag=Actuals")</f>
        <v>0</v>
      </c>
      <c r="BK670" s="6">
        <f>_xll.SNL.Clients.Office.Excel.Functions.SPG($D670, BK$1, $F670, "Options: Curr=USD, Mag=Actuals")</f>
        <v>0</v>
      </c>
      <c r="BL670" s="6">
        <f>_xll.SNL.Clients.Office.Excel.Functions.SPG($D670, BL$1, $F670, "Options: Curr=USD, Mag=Actuals")</f>
        <v>0</v>
      </c>
      <c r="BM670" s="6">
        <f>_xll.SNL.Clients.Office.Excel.Functions.SPG($D670, BM$1, $F670, "Options: Curr=USD, Mag=Actuals")</f>
        <v>0</v>
      </c>
      <c r="BN670" s="6">
        <f>_xll.SNL.Clients.Office.Excel.Functions.SPG($D670, BN$1, $F670, "Options: Curr=USD, Mag=Actuals")</f>
        <v>0</v>
      </c>
      <c r="BO670" s="6">
        <f>_xll.SNL.Clients.Office.Excel.Functions.SPG($D670, BO$1, $F670, "Options: Curr=USD, Mag=Actuals")</f>
        <v>0</v>
      </c>
      <c r="BP670" s="6">
        <f>_xll.SNL.Clients.Office.Excel.Functions.SPG($D670, BP$1, $F670, "Options: Curr=USD, Mag=Actuals")</f>
        <v>0</v>
      </c>
      <c r="BQ670" s="6">
        <f>_xll.SNL.Clients.Office.Excel.Functions.SPG($D670, BQ$1, $F670, "Options: Curr=USD, Mag=Actuals")</f>
        <v>0</v>
      </c>
      <c r="BR670" s="6">
        <f>_xll.SNL.Clients.Office.Excel.Functions.SPG($D670, BR$1, $F670, "Options: Curr=USD, Mag=Actuals")</f>
        <v>0</v>
      </c>
      <c r="BS670" s="6">
        <f>_xll.SNL.Clients.Office.Excel.Functions.SPG($D670, BS$1, $F670, "Options: Curr=USD, Mag=Actuals")</f>
        <v>0</v>
      </c>
      <c r="BT670" s="6">
        <f>_xll.SNL.Clients.Office.Excel.Functions.SPG($D670, BT$1, $F670, "Options: Curr=USD, Mag=Actuals")</f>
        <v>0</v>
      </c>
      <c r="BU670" s="6">
        <f>_xll.SNL.Clients.Office.Excel.Functions.SPG($D670, BU$1, $F670, "Options: Curr=USD, Mag=Actuals")</f>
        <v>0</v>
      </c>
      <c r="BV670" s="6">
        <f>_xll.SNL.Clients.Office.Excel.Functions.SPG($D670, BV$1, $F670, "Options: Curr=USD, Mag=Actuals")</f>
        <v>0</v>
      </c>
      <c r="BW670" s="6">
        <f>_xll.SNL.Clients.Office.Excel.Functions.SPG($D670, BW$1, $F670, "Options: Curr=USD, Mag=Actuals")</f>
        <v>0</v>
      </c>
      <c r="BX670" s="6">
        <f>_xll.SNL.Clients.Office.Excel.Functions.SPG($D670, BX$1, $F670, "Options: Curr=USD, Mag=Actuals")</f>
        <v>0</v>
      </c>
      <c r="BY670" s="6">
        <f>_xll.SNL.Clients.Office.Excel.Functions.SPG($D670, BY$1, $F670, "Options: Curr=USD, Mag=Actuals")</f>
        <v>0</v>
      </c>
      <c r="BZ670" s="6">
        <f>_xll.SNL.Clients.Office.Excel.Functions.SPG($D670, BZ$1, $F670, "Options: Curr=USD, Mag=Actuals")</f>
        <v>0</v>
      </c>
      <c r="CA670" s="6" t="str">
        <f>_xll.SNL.Clients.Office.Excel.Functions.SPG($D670, CA$1, $F670, "Options: Curr=USD, Mag=Actuals")</f>
        <v/>
      </c>
      <c r="CB670" s="6">
        <f>_xll.SNL.Clients.Office.Excel.Functions.SPG($D670, CB$1, $F670, "Options: Curr=USD, Mag=Actuals")</f>
        <v>0</v>
      </c>
      <c r="CC670" s="6">
        <f>_xll.SNL.Clients.Office.Excel.Functions.SPG($D670, CC$1, $F670, "Options: Curr=USD, Mag=Actuals")</f>
        <v>0</v>
      </c>
      <c r="CD670" s="6">
        <f>_xll.SNL.Clients.Office.Excel.Functions.SPG($D670, CD$1, $F670, "Options: Curr=USD, Mag=Actuals")</f>
        <v>0</v>
      </c>
      <c r="CE670" s="6">
        <f>_xll.SNL.Clients.Office.Excel.Functions.SPG($D670, CE$1, $F670, "Options: Curr=USD, Mag=Actuals")</f>
        <v>0</v>
      </c>
      <c r="CF670" s="6">
        <f>_xll.SNL.Clients.Office.Excel.Functions.SPG($D670, CF$1, $F670, "Options: Curr=USD, Mag=Actuals")</f>
        <v>0</v>
      </c>
      <c r="CG670" s="6">
        <f>_xll.SNL.Clients.Office.Excel.Functions.SPG($D670, CG$1, $F670, "Options: Curr=USD, Mag=Actuals")</f>
        <v>0</v>
      </c>
    </row>
    <row r="671" spans="1:85" x14ac:dyDescent="0.3">
      <c r="A671" s="10" t="s">
        <v>89</v>
      </c>
      <c r="B671" s="10" t="s">
        <v>85</v>
      </c>
      <c r="C671" s="10" t="s">
        <v>3</v>
      </c>
      <c r="D671">
        <v>103042</v>
      </c>
      <c r="E671" s="10" t="s">
        <v>29</v>
      </c>
      <c r="F671" s="10" t="s">
        <v>70</v>
      </c>
      <c r="G671">
        <v>-700.54</v>
      </c>
      <c r="H671">
        <v>1593.71</v>
      </c>
      <c r="I671">
        <v>2294.25</v>
      </c>
      <c r="J671">
        <v>16880.68</v>
      </c>
      <c r="K671">
        <v>53227.97</v>
      </c>
      <c r="L671">
        <v>2.12</v>
      </c>
      <c r="M671">
        <v>17812.169999999998</v>
      </c>
      <c r="N671">
        <v>317.14</v>
      </c>
      <c r="O671">
        <v>1.47</v>
      </c>
      <c r="P671">
        <v>0.61</v>
      </c>
      <c r="Q671">
        <v>1</v>
      </c>
      <c r="R671">
        <v>1</v>
      </c>
      <c r="S671" t="str">
        <f>_xll.SNL.Clients.Office.Excel.Functions.SPG(D671, S$1, F671, "Options: Curr=USD, Mag=Actuals")</f>
        <v>Morgan Stanley (NYSE:MS)</v>
      </c>
      <c r="T671" t="str">
        <f>_xll.SNL.Clients.Office.Excel.Functions.SPG($D671, T$1, $F671, "Options: Curr=USD, Mag=Actuals")</f>
        <v>Morgan Stanley</v>
      </c>
      <c r="U671" s="6">
        <f>_xll.SNL.Clients.Office.Excel.Functions.SPG($D671, U$1, $F671, "Options: Curr=USD, Mag=Actuals")</f>
        <v>832702000000</v>
      </c>
      <c r="V671" t="str">
        <f>_xll.SNL.Clients.Office.Excel.Functions.SPG($D671, V$1, $F671, "Options: Curr=USD, Mag=Actuals")</f>
        <v>NYSE:MS</v>
      </c>
      <c r="W671" t="str">
        <f>_xll.SNL.Clients.Office.Excel.Functions.SPG($D671, W$1, $F671, "Options: Curr=USD, Mag=Actuals")</f>
        <v>Investment Banks, Brokers and Capital Markets</v>
      </c>
      <c r="X671" s="6">
        <f>_xll.SNL.Clients.Office.Excel.Functions.SPG($D671, X$1, $F671, "Options: Curr=USD, Mag=Actuals")</f>
        <v>32493000000</v>
      </c>
      <c r="Y671" s="6">
        <f>_xll.SNL.Clients.Office.Excel.Functions.SPG($D671, Y$1, $F671, "Options: Curr=USD, Mag=Actuals")</f>
        <v>10500000000</v>
      </c>
      <c r="Z671" s="6">
        <f>_xll.SNL.Clients.Office.Excel.Functions.SPG($D671, Z$1, $F671, "Options: Curr=USD, Mag=Actuals")</f>
        <v>8989000000</v>
      </c>
      <c r="AA671" s="6">
        <f>_xll.SNL.Clients.Office.Excel.Functions.SPG($D671, AA$1, $F671, "Options: Curr=USD, Mag=Actuals")</f>
        <v>3613000000</v>
      </c>
      <c r="AB671" s="6">
        <f>_xll.SNL.Clients.Office.Excel.Functions.SPG($D671, AB$1, $F671, "Options: Curr=USD, Mag=Actuals")</f>
        <v>1.36</v>
      </c>
      <c r="AC671" s="6" t="str">
        <f>_xll.SNL.Clients.Office.Excel.Functions.SPG($D671, AC$1, $F671, "Options: Curr=USD, Mag=Actuals")</f>
        <v>NM</v>
      </c>
      <c r="AD671" s="6">
        <f>_xll.SNL.Clients.Office.Excel.Functions.SPG($D671, AD$1, $F671, "Options: Curr=USD, Mag=Actuals")</f>
        <v>0.436109847053754</v>
      </c>
      <c r="AE671" s="6">
        <f>_xll.SNL.Clients.Office.Excel.Functions.SPG($D671, AE$1, $F671, "Options: Curr=USD, Mag=Actuals")</f>
        <v>5.3994679738171403</v>
      </c>
      <c r="AF671" s="6">
        <f>_xll.SNL.Clients.Office.Excel.Functions.SPG($D671, AF$1, $F671, "Options: Curr=USD, Mag=Actuals")</f>
        <v>832702000000</v>
      </c>
      <c r="AG671" s="6">
        <f>_xll.SNL.Clients.Office.Excel.Functions.SPG($D671, AG$1, $F671, "Options: Curr=USD, Mag=Actuals")</f>
        <v>315608000000</v>
      </c>
      <c r="AH671" s="6">
        <f>_xll.SNL.Clients.Office.Excel.Functions.SPG($D671, AH$1, $F671, "Options: Curr=USD, Mag=Actuals")</f>
        <v>69030000000</v>
      </c>
      <c r="AI671" s="6">
        <f>_xll.SNL.Clients.Office.Excel.Functions.SPG($D671, AI$1, $F671, "Options: Curr=USD, Mag=Actuals")</f>
        <v>41639</v>
      </c>
      <c r="AJ671" s="6" t="str">
        <f>_xll.SNL.Clients.Office.Excel.Functions.SPG($D671, AJ$1, $F671, "Options: Curr=USD, Mag=Actuals")</f>
        <v>#INVALID FUNCTION PARAMETER</v>
      </c>
      <c r="AK671" s="6" t="str">
        <f>_xll.SNL.Clients.Office.Excel.Functions.SPG($D671, AK$1, $F671, "Options: Curr=USD, Mag=Actuals")</f>
        <v>#INVALID FUNCTION PARAMETER</v>
      </c>
      <c r="AL671" s="6" t="str">
        <f>_xll.SNL.Clients.Office.Excel.Functions.SPG($D671, AL$1, $F671, "Options: Curr=USD, Mag=Actuals")</f>
        <v>#INVALID FUNCTION PARAMETER</v>
      </c>
      <c r="AM671" s="6" t="str">
        <f>_xll.SNL.Clients.Office.Excel.Functions.SPG($D671, AM$1, $F671, "Options: Curr=USD, Mag=Actuals")</f>
        <v>#INVALID FUNCTION PARAMETER</v>
      </c>
      <c r="AN671" s="6">
        <f>_xll.SNL.Clients.Office.Excel.Functions.SPG($D671, AN$1, $F671, "Options: Curr=USD, Mag=Actuals")</f>
        <v>832702000000</v>
      </c>
      <c r="AO671" s="6">
        <f>_xll.SNL.Clients.Office.Excel.Functions.SPG($D671, AO$1, $F671, "Options: Curr=USD, Mag=Actuals")</f>
        <v>0</v>
      </c>
      <c r="AP671" s="6">
        <f>_xll.SNL.Clients.Office.Excel.Functions.SPG($D671, AP$1, $F671, "Options: Curr=USD, Mag=Actuals")</f>
        <v>112379000000</v>
      </c>
      <c r="AQ671" s="6">
        <f>_xll.SNL.Clients.Office.Excel.Functions.SPG($D671, AQ$1, $F671, "Options: Curr=USD, Mag=Actuals")</f>
        <v>65921000000</v>
      </c>
      <c r="AR671" s="6">
        <f>_xll.SNL.Clients.Office.Excel.Functions.SPG($D671, AR$1, $F671, "Options: Curr=USD, Mag=Actuals")</f>
        <v>69030000000</v>
      </c>
      <c r="AS671" s="6">
        <f>_xll.SNL.Clients.Office.Excel.Functions.SPG($D671, AS$1, $F671, "Options: Curr=USD, Mag=Actuals")</f>
        <v>59149000000</v>
      </c>
      <c r="AT671" s="6">
        <f>_xll.SNL.Clients.Office.Excel.Functions.SPG($D671, AT$1, $F671, "Options: Curr=USD, Mag=Actuals")</f>
        <v>0</v>
      </c>
      <c r="AU671" s="6">
        <f>_xll.SNL.Clients.Office.Excel.Functions.SPG($D671, AU$1, $F671, "Options: Curr=USD, Mag=Actuals")</f>
        <v>0</v>
      </c>
      <c r="AV671" s="6">
        <f>_xll.SNL.Clients.Office.Excel.Functions.SPG($D671, AV$1, $F671, "Options: Curr=USD, Mag=Actuals")</f>
        <v>8.2898804134011908</v>
      </c>
      <c r="AW671" s="6">
        <f>_xll.SNL.Clients.Office.Excel.Functions.SPG($D671, AW$1, $F671, "Options: Curr=USD, Mag=Actuals")</f>
        <v>7.1885622753916101</v>
      </c>
      <c r="AX671" s="6">
        <f>_xll.SNL.Clients.Office.Excel.Functions.SPG($D671, AX$1, $F671, "Options: Curr=USD, Mag=Actuals")</f>
        <v>3613000000</v>
      </c>
      <c r="AY671" s="6">
        <f>_xll.SNL.Clients.Office.Excel.Functions.SPG($D671, AY$1, $F671, "Options: Curr=USD, Mag=Actuals")</f>
        <v>2932000000</v>
      </c>
      <c r="AZ671" s="6">
        <f>_xll.SNL.Clients.Office.Excel.Functions.SPG($D671, AZ$1, $F671, "Options: Curr=USD, Mag=Actuals")</f>
        <v>0.436109847053754</v>
      </c>
      <c r="BA671" s="6">
        <f>_xll.SNL.Clients.Office.Excel.Functions.SPG($D671, BA$1, $F671, "Options: Curr=USD, Mag=Actuals")</f>
        <v>5.3994679738171403</v>
      </c>
      <c r="BB671" s="6">
        <f>_xll.SNL.Clients.Office.Excel.Functions.SPG($D671, BB$1, $F671, "Options: Curr=USD, Mag=Actuals")</f>
        <v>4.2895225785604696</v>
      </c>
      <c r="BC671" s="6">
        <f>_xll.SNL.Clients.Office.Excel.Functions.SPG($D671, BC$1, $F671, "Options: Curr=USD, Mag=Actuals")</f>
        <v>5.7052357717286704</v>
      </c>
      <c r="BD671" s="6">
        <f>_xll.SNL.Clients.Office.Excel.Functions.SPG($D671, BD$1, $F671, "Options: Curr=USD, Mag=Actuals")</f>
        <v>0</v>
      </c>
      <c r="BE671" s="6">
        <f>_xll.SNL.Clients.Office.Excel.Functions.SPG($D671, BE$1, $F671, "Options: Curr=USD, Mag=Actuals")</f>
        <v>0</v>
      </c>
      <c r="BF671" s="6">
        <f>_xll.SNL.Clients.Office.Excel.Functions.SPG($D671, BF$1, $F671, "Options: Curr=USD, Mag=Actuals")</f>
        <v>0.63322232428563296</v>
      </c>
      <c r="BG671" s="6">
        <f>_xll.SNL.Clients.Office.Excel.Functions.SPG($D671, BG$1, $F671, "Options: Curr=USD, Mag=Actuals")</f>
        <v>0</v>
      </c>
      <c r="BH671" s="6">
        <f>_xll.SNL.Clients.Office.Excel.Functions.SPG($D671, BH$1, $F671, "Options: Curr=USD, Mag=Actuals")</f>
        <v>0</v>
      </c>
      <c r="BI671" s="6">
        <f>_xll.SNL.Clients.Office.Excel.Functions.SPG($D671, BI$1, $F671, "Options: Curr=USD, Mag=Actuals")</f>
        <v>0</v>
      </c>
      <c r="BJ671" s="6">
        <f>_xll.SNL.Clients.Office.Excel.Functions.SPG($D671, BJ$1, $F671, "Options: Curr=USD, Mag=Actuals")</f>
        <v>0</v>
      </c>
      <c r="BK671" s="6">
        <f>_xll.SNL.Clients.Office.Excel.Functions.SPG($D671, BK$1, $F671, "Options: Curr=USD, Mag=Actuals")</f>
        <v>0</v>
      </c>
      <c r="BL671" s="6">
        <f>_xll.SNL.Clients.Office.Excel.Functions.SPG($D671, BL$1, $F671, "Options: Curr=USD, Mag=Actuals")</f>
        <v>0</v>
      </c>
      <c r="BM671" s="6">
        <f>_xll.SNL.Clients.Office.Excel.Functions.SPG($D671, BM$1, $F671, "Options: Curr=USD, Mag=Actuals")</f>
        <v>0</v>
      </c>
      <c r="BN671" s="6">
        <f>_xll.SNL.Clients.Office.Excel.Functions.SPG($D671, BN$1, $F671, "Options: Curr=USD, Mag=Actuals")</f>
        <v>0</v>
      </c>
      <c r="BO671" s="6">
        <f>_xll.SNL.Clients.Office.Excel.Functions.SPG($D671, BO$1, $F671, "Options: Curr=USD, Mag=Actuals")</f>
        <v>0</v>
      </c>
      <c r="BP671" s="6">
        <f>_xll.SNL.Clients.Office.Excel.Functions.SPG($D671, BP$1, $F671, "Options: Curr=USD, Mag=Actuals")</f>
        <v>0</v>
      </c>
      <c r="BQ671" s="6">
        <f>_xll.SNL.Clients.Office.Excel.Functions.SPG($D671, BQ$1, $F671, "Options: Curr=USD, Mag=Actuals")</f>
        <v>0</v>
      </c>
      <c r="BR671" s="6">
        <f>_xll.SNL.Clients.Office.Excel.Functions.SPG($D671, BR$1, $F671, "Options: Curr=USD, Mag=Actuals")</f>
        <v>0</v>
      </c>
      <c r="BS671" s="6">
        <f>_xll.SNL.Clients.Office.Excel.Functions.SPG($D671, BS$1, $F671, "Options: Curr=USD, Mag=Actuals")</f>
        <v>0</v>
      </c>
      <c r="BT671" s="6">
        <f>_xll.SNL.Clients.Office.Excel.Functions.SPG($D671, BT$1, $F671, "Options: Curr=USD, Mag=Actuals")</f>
        <v>0</v>
      </c>
      <c r="BU671" s="6">
        <f>_xll.SNL.Clients.Office.Excel.Functions.SPG($D671, BU$1, $F671, "Options: Curr=USD, Mag=Actuals")</f>
        <v>0</v>
      </c>
      <c r="BV671" s="6">
        <f>_xll.SNL.Clients.Office.Excel.Functions.SPG($D671, BV$1, $F671, "Options: Curr=USD, Mag=Actuals")</f>
        <v>0</v>
      </c>
      <c r="BW671" s="6">
        <f>_xll.SNL.Clients.Office.Excel.Functions.SPG($D671, BW$1, $F671, "Options: Curr=USD, Mag=Actuals")</f>
        <v>0</v>
      </c>
      <c r="BX671" s="6">
        <f>_xll.SNL.Clients.Office.Excel.Functions.SPG($D671, BX$1, $F671, "Options: Curr=USD, Mag=Actuals")</f>
        <v>0</v>
      </c>
      <c r="BY671" s="6">
        <f>_xll.SNL.Clients.Office.Excel.Functions.SPG($D671, BY$1, $F671, "Options: Curr=USD, Mag=Actuals")</f>
        <v>0</v>
      </c>
      <c r="BZ671" s="6">
        <f>_xll.SNL.Clients.Office.Excel.Functions.SPG($D671, BZ$1, $F671, "Options: Curr=USD, Mag=Actuals")</f>
        <v>0</v>
      </c>
      <c r="CA671" s="6" t="str">
        <f>_xll.SNL.Clients.Office.Excel.Functions.SPG($D671, CA$1, $F671, "Options: Curr=USD, Mag=Actuals")</f>
        <v/>
      </c>
      <c r="CB671" s="6">
        <f>_xll.SNL.Clients.Office.Excel.Functions.SPG($D671, CB$1, $F671, "Options: Curr=USD, Mag=Actuals")</f>
        <v>0</v>
      </c>
      <c r="CC671" s="6">
        <f>_xll.SNL.Clients.Office.Excel.Functions.SPG($D671, CC$1, $F671, "Options: Curr=USD, Mag=Actuals")</f>
        <v>0</v>
      </c>
      <c r="CD671" s="6">
        <f>_xll.SNL.Clients.Office.Excel.Functions.SPG($D671, CD$1, $F671, "Options: Curr=USD, Mag=Actuals")</f>
        <v>0</v>
      </c>
      <c r="CE671" s="6">
        <f>_xll.SNL.Clients.Office.Excel.Functions.SPG($D671, CE$1, $F671, "Options: Curr=USD, Mag=Actuals")</f>
        <v>0</v>
      </c>
      <c r="CF671" s="6">
        <f>_xll.SNL.Clients.Office.Excel.Functions.SPG($D671, CF$1, $F671, "Options: Curr=USD, Mag=Actuals")</f>
        <v>0</v>
      </c>
      <c r="CG671" s="6">
        <f>_xll.SNL.Clients.Office.Excel.Functions.SPG($D671, CG$1, $F671, "Options: Curr=USD, Mag=Actuals")</f>
        <v>0</v>
      </c>
    </row>
    <row r="672" spans="1:85" x14ac:dyDescent="0.3">
      <c r="A672" s="10" t="s">
        <v>89</v>
      </c>
      <c r="B672" s="10" t="s">
        <v>85</v>
      </c>
      <c r="C672" s="10" t="s">
        <v>3</v>
      </c>
      <c r="D672">
        <v>103042</v>
      </c>
      <c r="E672" s="10" t="s">
        <v>29</v>
      </c>
      <c r="F672" s="10" t="s">
        <v>71</v>
      </c>
      <c r="G672">
        <v>-749.92</v>
      </c>
      <c r="H672">
        <v>1635.56</v>
      </c>
      <c r="I672">
        <v>2385.48</v>
      </c>
      <c r="J672">
        <v>17608.14</v>
      </c>
      <c r="K672">
        <v>55094.82</v>
      </c>
      <c r="L672">
        <v>2.52</v>
      </c>
      <c r="M672">
        <v>18261.71</v>
      </c>
      <c r="N672">
        <v>319.60000000000002</v>
      </c>
      <c r="O672">
        <v>1.62</v>
      </c>
      <c r="P672">
        <v>0.94</v>
      </c>
      <c r="Q672">
        <v>1</v>
      </c>
      <c r="R672">
        <v>1</v>
      </c>
      <c r="S672" t="str">
        <f>_xll.SNL.Clients.Office.Excel.Functions.SPG(D672, S$1, F672, "Options: Curr=USD, Mag=Actuals")</f>
        <v>Morgan Stanley (NYSE:MS)</v>
      </c>
      <c r="T672" t="str">
        <f>_xll.SNL.Clients.Office.Excel.Functions.SPG($D672, T$1, $F672, "Options: Curr=USD, Mag=Actuals")</f>
        <v>Morgan Stanley</v>
      </c>
      <c r="U672" s="6">
        <f>_xll.SNL.Clients.Office.Excel.Functions.SPG($D672, U$1, $F672, "Options: Curr=USD, Mag=Actuals")</f>
        <v>801510000000</v>
      </c>
      <c r="V672" t="str">
        <f>_xll.SNL.Clients.Office.Excel.Functions.SPG($D672, V$1, $F672, "Options: Curr=USD, Mag=Actuals")</f>
        <v>NYSE:MS</v>
      </c>
      <c r="W672" t="str">
        <f>_xll.SNL.Clients.Office.Excel.Functions.SPG($D672, W$1, $F672, "Options: Curr=USD, Mag=Actuals")</f>
        <v>Investment Banks, Brokers and Capital Markets</v>
      </c>
      <c r="X672" s="6">
        <f>_xll.SNL.Clients.Office.Excel.Functions.SPG($D672, X$1, $F672, "Options: Curr=USD, Mag=Actuals")</f>
        <v>34275000000</v>
      </c>
      <c r="Y672" s="6">
        <f>_xll.SNL.Clients.Office.Excel.Functions.SPG($D672, Y$1, $F672, "Options: Curr=USD, Mag=Actuals")</f>
        <v>8430000000</v>
      </c>
      <c r="Z672" s="6">
        <f>_xll.SNL.Clients.Office.Excel.Functions.SPG($D672, Z$1, $F672, "Options: Curr=USD, Mag=Actuals")</f>
        <v>7269000000</v>
      </c>
      <c r="AA672" s="6">
        <f>_xll.SNL.Clients.Office.Excel.Functions.SPG($D672, AA$1, $F672, "Options: Curr=USD, Mag=Actuals")</f>
        <v>3667000000</v>
      </c>
      <c r="AB672" s="6">
        <f>_xll.SNL.Clients.Office.Excel.Functions.SPG($D672, AB$1, $F672, "Options: Curr=USD, Mag=Actuals")</f>
        <v>1.6</v>
      </c>
      <c r="AC672" s="6">
        <f>_xll.SNL.Clients.Office.Excel.Functions.SPG($D672, AC$1, $F672, "Options: Curr=USD, Mag=Actuals")</f>
        <v>17.647058823529399</v>
      </c>
      <c r="AD672" s="6">
        <f>_xll.SNL.Clients.Office.Excel.Functions.SPG($D672, AD$1, $F672, "Options: Curr=USD, Mag=Actuals")</f>
        <v>0.44326359013288202</v>
      </c>
      <c r="AE672" s="6">
        <f>_xll.SNL.Clients.Office.Excel.Functions.SPG($D672, AE$1, $F672, "Options: Curr=USD, Mag=Actuals")</f>
        <v>5.1099645702620098</v>
      </c>
      <c r="AF672" s="6">
        <f>_xll.SNL.Clients.Office.Excel.Functions.SPG($D672, AF$1, $F672, "Options: Curr=USD, Mag=Actuals")</f>
        <v>801510000000</v>
      </c>
      <c r="AG672" s="6">
        <f>_xll.SNL.Clients.Office.Excel.Functions.SPG($D672, AG$1, $F672, "Options: Curr=USD, Mag=Actuals")</f>
        <v>237067000000</v>
      </c>
      <c r="AH672" s="6">
        <f>_xll.SNL.Clients.Office.Excel.Functions.SPG($D672, AH$1, $F672, "Options: Curr=USD, Mag=Actuals")</f>
        <v>72104000000</v>
      </c>
      <c r="AI672" s="6">
        <f>_xll.SNL.Clients.Office.Excel.Functions.SPG($D672, AI$1, $F672, "Options: Curr=USD, Mag=Actuals")</f>
        <v>42004</v>
      </c>
      <c r="AJ672" s="6" t="str">
        <f>_xll.SNL.Clients.Office.Excel.Functions.SPG($D672, AJ$1, $F672, "Options: Curr=USD, Mag=Actuals")</f>
        <v>#INVALID FUNCTION PARAMETER</v>
      </c>
      <c r="AK672" s="6" t="str">
        <f>_xll.SNL.Clients.Office.Excel.Functions.SPG($D672, AK$1, $F672, "Options: Curr=USD, Mag=Actuals")</f>
        <v>#INVALID FUNCTION PARAMETER</v>
      </c>
      <c r="AL672" s="6" t="str">
        <f>_xll.SNL.Clients.Office.Excel.Functions.SPG($D672, AL$1, $F672, "Options: Curr=USD, Mag=Actuals")</f>
        <v>#INVALID FUNCTION PARAMETER</v>
      </c>
      <c r="AM672" s="6" t="str">
        <f>_xll.SNL.Clients.Office.Excel.Functions.SPG($D672, AM$1, $F672, "Options: Curr=USD, Mag=Actuals")</f>
        <v>#INVALID FUNCTION PARAMETER</v>
      </c>
      <c r="AN672" s="6">
        <f>_xll.SNL.Clients.Office.Excel.Functions.SPG($D672, AN$1, $F672, "Options: Curr=USD, Mag=Actuals")</f>
        <v>801510000000</v>
      </c>
      <c r="AO672" s="6">
        <f>_xll.SNL.Clients.Office.Excel.Functions.SPG($D672, AO$1, $F672, "Options: Curr=USD, Mag=Actuals")</f>
        <v>0</v>
      </c>
      <c r="AP672" s="6">
        <f>_xll.SNL.Clients.Office.Excel.Functions.SPG($D672, AP$1, $F672, "Options: Curr=USD, Mag=Actuals")</f>
        <v>133544000000</v>
      </c>
      <c r="AQ672" s="6">
        <f>_xll.SNL.Clients.Office.Excel.Functions.SPG($D672, AQ$1, $F672, "Options: Curr=USD, Mag=Actuals")</f>
        <v>70900000000</v>
      </c>
      <c r="AR672" s="6">
        <f>_xll.SNL.Clients.Office.Excel.Functions.SPG($D672, AR$1, $F672, "Options: Curr=USD, Mag=Actuals")</f>
        <v>72104000000</v>
      </c>
      <c r="AS672" s="6">
        <f>_xll.SNL.Clients.Office.Excel.Functions.SPG($D672, AS$1, $F672, "Options: Curr=USD, Mag=Actuals")</f>
        <v>62357000000</v>
      </c>
      <c r="AT672" s="6">
        <f>_xll.SNL.Clients.Office.Excel.Functions.SPG($D672, AT$1, $F672, "Options: Curr=USD, Mag=Actuals")</f>
        <v>0</v>
      </c>
      <c r="AU672" s="6">
        <f>_xll.SNL.Clients.Office.Excel.Functions.SPG($D672, AU$1, $F672, "Options: Curr=USD, Mag=Actuals")</f>
        <v>0</v>
      </c>
      <c r="AV672" s="6">
        <f>_xll.SNL.Clients.Office.Excel.Functions.SPG($D672, AV$1, $F672, "Options: Curr=USD, Mag=Actuals")</f>
        <v>8.9960200122269196</v>
      </c>
      <c r="AW672" s="6">
        <f>_xll.SNL.Clients.Office.Excel.Functions.SPG($D672, AW$1, $F672, "Options: Curr=USD, Mag=Actuals")</f>
        <v>7.8757153340077801</v>
      </c>
      <c r="AX672" s="6">
        <f>_xll.SNL.Clients.Office.Excel.Functions.SPG($D672, AX$1, $F672, "Options: Curr=USD, Mag=Actuals")</f>
        <v>3667000000</v>
      </c>
      <c r="AY672" s="6">
        <f>_xll.SNL.Clients.Office.Excel.Functions.SPG($D672, AY$1, $F672, "Options: Curr=USD, Mag=Actuals")</f>
        <v>3467000000</v>
      </c>
      <c r="AZ672" s="6">
        <f>_xll.SNL.Clients.Office.Excel.Functions.SPG($D672, AZ$1, $F672, "Options: Curr=USD, Mag=Actuals")</f>
        <v>0.44326359013288202</v>
      </c>
      <c r="BA672" s="6">
        <f>_xll.SNL.Clients.Office.Excel.Functions.SPG($D672, BA$1, $F672, "Options: Curr=USD, Mag=Actuals")</f>
        <v>5.1099645702620098</v>
      </c>
      <c r="BB672" s="6">
        <f>_xll.SNL.Clients.Office.Excel.Functions.SPG($D672, BB$1, $F672, "Options: Curr=USD, Mag=Actuals")</f>
        <v>4.8281355309110996</v>
      </c>
      <c r="BC672" s="6">
        <f>_xll.SNL.Clients.Office.Excel.Functions.SPG($D672, BC$1, $F672, "Options: Curr=USD, Mag=Actuals")</f>
        <v>6.0235626724770501</v>
      </c>
      <c r="BD672" s="6">
        <f>_xll.SNL.Clients.Office.Excel.Functions.SPG($D672, BD$1, $F672, "Options: Curr=USD, Mag=Actuals")</f>
        <v>0</v>
      </c>
      <c r="BE672" s="6">
        <f>_xll.SNL.Clients.Office.Excel.Functions.SPG($D672, BE$1, $F672, "Options: Curr=USD, Mag=Actuals")</f>
        <v>0</v>
      </c>
      <c r="BF672" s="6">
        <f>_xll.SNL.Clients.Office.Excel.Functions.SPG($D672, BF$1, $F672, "Options: Curr=USD, Mag=Actuals")</f>
        <v>0.71898877395974503</v>
      </c>
      <c r="BG672" s="6">
        <f>_xll.SNL.Clients.Office.Excel.Functions.SPG($D672, BG$1, $F672, "Options: Curr=USD, Mag=Actuals")</f>
        <v>0</v>
      </c>
      <c r="BH672" s="6">
        <f>_xll.SNL.Clients.Office.Excel.Functions.SPG($D672, BH$1, $F672, "Options: Curr=USD, Mag=Actuals")</f>
        <v>0</v>
      </c>
      <c r="BI672" s="6">
        <f>_xll.SNL.Clients.Office.Excel.Functions.SPG($D672, BI$1, $F672, "Options: Curr=USD, Mag=Actuals")</f>
        <v>0</v>
      </c>
      <c r="BJ672" s="6">
        <f>_xll.SNL.Clients.Office.Excel.Functions.SPG($D672, BJ$1, $F672, "Options: Curr=USD, Mag=Actuals")</f>
        <v>0</v>
      </c>
      <c r="BK672" s="6">
        <f>_xll.SNL.Clients.Office.Excel.Functions.SPG($D672, BK$1, $F672, "Options: Curr=USD, Mag=Actuals")</f>
        <v>0</v>
      </c>
      <c r="BL672" s="6">
        <f>_xll.SNL.Clients.Office.Excel.Functions.SPG($D672, BL$1, $F672, "Options: Curr=USD, Mag=Actuals")</f>
        <v>0</v>
      </c>
      <c r="BM672" s="6">
        <f>_xll.SNL.Clients.Office.Excel.Functions.SPG($D672, BM$1, $F672, "Options: Curr=USD, Mag=Actuals")</f>
        <v>0</v>
      </c>
      <c r="BN672" s="6">
        <f>_xll.SNL.Clients.Office.Excel.Functions.SPG($D672, BN$1, $F672, "Options: Curr=USD, Mag=Actuals")</f>
        <v>0</v>
      </c>
      <c r="BO672" s="6">
        <f>_xll.SNL.Clients.Office.Excel.Functions.SPG($D672, BO$1, $F672, "Options: Curr=USD, Mag=Actuals")</f>
        <v>0</v>
      </c>
      <c r="BP672" s="6">
        <f>_xll.SNL.Clients.Office.Excel.Functions.SPG($D672, BP$1, $F672, "Options: Curr=USD, Mag=Actuals")</f>
        <v>0</v>
      </c>
      <c r="BQ672" s="6">
        <f>_xll.SNL.Clients.Office.Excel.Functions.SPG($D672, BQ$1, $F672, "Options: Curr=USD, Mag=Actuals")</f>
        <v>0</v>
      </c>
      <c r="BR672" s="6">
        <f>_xll.SNL.Clients.Office.Excel.Functions.SPG($D672, BR$1, $F672, "Options: Curr=USD, Mag=Actuals")</f>
        <v>12.6</v>
      </c>
      <c r="BS672" s="6">
        <f>_xll.SNL.Clients.Office.Excel.Functions.SPG($D672, BS$1, $F672, "Options: Curr=USD, Mag=Actuals")</f>
        <v>14.1</v>
      </c>
      <c r="BT672" s="6">
        <f>_xll.SNL.Clients.Office.Excel.Functions.SPG($D672, BT$1, $F672, "Options: Curr=USD, Mag=Actuals")</f>
        <v>16.399999999999999</v>
      </c>
      <c r="BU672" s="6">
        <f>_xll.SNL.Clients.Office.Excel.Functions.SPG($D672, BU$1, $F672, "Options: Curr=USD, Mag=Actuals")</f>
        <v>0</v>
      </c>
      <c r="BV672" s="6">
        <f>_xll.SNL.Clients.Office.Excel.Functions.SPG($D672, BV$1, $F672, "Options: Curr=USD, Mag=Actuals")</f>
        <v>0</v>
      </c>
      <c r="BW672" s="6">
        <f>_xll.SNL.Clients.Office.Excel.Functions.SPG($D672, BW$1, $F672, "Options: Curr=USD, Mag=Actuals")</f>
        <v>0</v>
      </c>
      <c r="BX672" s="6">
        <f>_xll.SNL.Clients.Office.Excel.Functions.SPG($D672, BX$1, $F672, "Options: Curr=USD, Mag=Actuals")</f>
        <v>0</v>
      </c>
      <c r="BY672" s="6">
        <f>_xll.SNL.Clients.Office.Excel.Functions.SPG($D672, BY$1, $F672, "Options: Curr=USD, Mag=Actuals")</f>
        <v>56.893613304886998</v>
      </c>
      <c r="BZ672" s="6">
        <f>_xll.SNL.Clients.Office.Excel.Functions.SPG($D672, BZ$1, $F672, "Options: Curr=USD, Mag=Actuals")</f>
        <v>0</v>
      </c>
      <c r="CA672" s="6" t="str">
        <f>_xll.SNL.Clients.Office.Excel.Functions.SPG($D672, CA$1, $F672, "Options: Curr=USD, Mag=Actuals")</f>
        <v/>
      </c>
      <c r="CB672" s="6">
        <f>_xll.SNL.Clients.Office.Excel.Functions.SPG($D672, CB$1, $F672, "Options: Curr=USD, Mag=Actuals")</f>
        <v>0</v>
      </c>
      <c r="CC672" s="6">
        <f>_xll.SNL.Clients.Office.Excel.Functions.SPG($D672, CC$1, $F672, "Options: Curr=USD, Mag=Actuals")</f>
        <v>0</v>
      </c>
      <c r="CD672" s="6">
        <f>_xll.SNL.Clients.Office.Excel.Functions.SPG($D672, CD$1, $F672, "Options: Curr=USD, Mag=Actuals")</f>
        <v>0</v>
      </c>
      <c r="CE672" s="6">
        <f>_xll.SNL.Clients.Office.Excel.Functions.SPG($D672, CE$1, $F672, "Options: Curr=USD, Mag=Actuals")</f>
        <v>0</v>
      </c>
      <c r="CF672" s="6">
        <f>_xll.SNL.Clients.Office.Excel.Functions.SPG($D672, CF$1, $F672, "Options: Curr=USD, Mag=Actuals")</f>
        <v>0</v>
      </c>
      <c r="CG672" s="6">
        <f>_xll.SNL.Clients.Office.Excel.Functions.SPG($D672, CG$1, $F672, "Options: Curr=USD, Mag=Actuals")</f>
        <v>0</v>
      </c>
    </row>
    <row r="673" spans="1:85" x14ac:dyDescent="0.3">
      <c r="A673" s="10" t="s">
        <v>89</v>
      </c>
      <c r="B673" s="10" t="s">
        <v>85</v>
      </c>
      <c r="C673" s="10" t="s">
        <v>3</v>
      </c>
      <c r="D673">
        <v>103042</v>
      </c>
      <c r="E673" s="10" t="s">
        <v>29</v>
      </c>
      <c r="F673" s="10" t="s">
        <v>72</v>
      </c>
      <c r="G673">
        <v>-761.87</v>
      </c>
      <c r="H673">
        <v>1511.38</v>
      </c>
      <c r="I673">
        <v>2273.25</v>
      </c>
      <c r="J673">
        <v>18295.02</v>
      </c>
      <c r="K673">
        <v>56810.53</v>
      </c>
      <c r="L673">
        <v>2.95</v>
      </c>
      <c r="M673">
        <v>18799.62</v>
      </c>
      <c r="N673">
        <v>322.04000000000002</v>
      </c>
      <c r="O673">
        <v>0.12</v>
      </c>
      <c r="P673">
        <v>-7.24</v>
      </c>
      <c r="Q673">
        <v>1</v>
      </c>
      <c r="R673">
        <v>1</v>
      </c>
      <c r="S673" t="str">
        <f>_xll.SNL.Clients.Office.Excel.Functions.SPG(D673, S$1, F673, "Options: Curr=USD, Mag=Actuals")</f>
        <v>Morgan Stanley (NYSE:MS)</v>
      </c>
      <c r="T673" t="str">
        <f>_xll.SNL.Clients.Office.Excel.Functions.SPG($D673, T$1, $F673, "Options: Curr=USD, Mag=Actuals")</f>
        <v>Morgan Stanley</v>
      </c>
      <c r="U673" s="6">
        <f>_xll.SNL.Clients.Office.Excel.Functions.SPG($D673, U$1, $F673, "Options: Curr=USD, Mag=Actuals")</f>
        <v>787465000000</v>
      </c>
      <c r="V673" t="str">
        <f>_xll.SNL.Clients.Office.Excel.Functions.SPG($D673, V$1, $F673, "Options: Curr=USD, Mag=Actuals")</f>
        <v>NYSE:MS</v>
      </c>
      <c r="W673" t="str">
        <f>_xll.SNL.Clients.Office.Excel.Functions.SPG($D673, W$1, $F673, "Options: Curr=USD, Mag=Actuals")</f>
        <v>Investment Banks, Brokers and Capital Markets</v>
      </c>
      <c r="X673" s="6">
        <f>_xll.SNL.Clients.Office.Excel.Functions.SPG($D673, X$1, $F673, "Options: Curr=USD, Mag=Actuals")</f>
        <v>35155000000</v>
      </c>
      <c r="Y673" s="6">
        <f>_xll.SNL.Clients.Office.Excel.Functions.SPG($D673, Y$1, $F673, "Options: Curr=USD, Mag=Actuals")</f>
        <v>12670000000</v>
      </c>
      <c r="Z673" s="6">
        <f>_xll.SNL.Clients.Office.Excel.Functions.SPG($D673, Z$1, $F673, "Options: Curr=USD, Mag=Actuals")</f>
        <v>11237000000</v>
      </c>
      <c r="AA673" s="6">
        <f>_xll.SNL.Clients.Office.Excel.Functions.SPG($D673, AA$1, $F673, "Options: Curr=USD, Mag=Actuals")</f>
        <v>6279000000</v>
      </c>
      <c r="AB673" s="6">
        <f>_xll.SNL.Clients.Office.Excel.Functions.SPG($D673, AB$1, $F673, "Options: Curr=USD, Mag=Actuals")</f>
        <v>2.9</v>
      </c>
      <c r="AC673" s="6">
        <f>_xll.SNL.Clients.Office.Excel.Functions.SPG($D673, AC$1, $F673, "Options: Curr=USD, Mag=Actuals")</f>
        <v>81.25</v>
      </c>
      <c r="AD673" s="6">
        <f>_xll.SNL.Clients.Office.Excel.Functions.SPG($D673, AD$1, $F673, "Options: Curr=USD, Mag=Actuals")</f>
        <v>0.75484717921098698</v>
      </c>
      <c r="AE673" s="6">
        <f>_xll.SNL.Clients.Office.Excel.Functions.SPG($D673, AE$1, $F673, "Options: Curr=USD, Mag=Actuals")</f>
        <v>8.3138859372982807</v>
      </c>
      <c r="AF673" s="6">
        <f>_xll.SNL.Clients.Office.Excel.Functions.SPG($D673, AF$1, $F673, "Options: Curr=USD, Mag=Actuals")</f>
        <v>787465000000</v>
      </c>
      <c r="AG673" s="6">
        <f>_xll.SNL.Clients.Office.Excel.Functions.SPG($D673, AG$1, $F673, "Options: Curr=USD, Mag=Actuals")</f>
        <v>202097000000</v>
      </c>
      <c r="AH673" s="6">
        <f>_xll.SNL.Clients.Office.Excel.Functions.SPG($D673, AH$1, $F673, "Options: Curr=USD, Mag=Actuals")</f>
        <v>76184000000</v>
      </c>
      <c r="AI673" s="6">
        <f>_xll.SNL.Clients.Office.Excel.Functions.SPG($D673, AI$1, $F673, "Options: Curr=USD, Mag=Actuals")</f>
        <v>42369</v>
      </c>
      <c r="AJ673" s="6" t="str">
        <f>_xll.SNL.Clients.Office.Excel.Functions.SPG($D673, AJ$1, $F673, "Options: Curr=USD, Mag=Actuals")</f>
        <v>#INVALID FUNCTION PARAMETER</v>
      </c>
      <c r="AK673" s="6" t="str">
        <f>_xll.SNL.Clients.Office.Excel.Functions.SPG($D673, AK$1, $F673, "Options: Curr=USD, Mag=Actuals")</f>
        <v>#INVALID FUNCTION PARAMETER</v>
      </c>
      <c r="AL673" s="6" t="str">
        <f>_xll.SNL.Clients.Office.Excel.Functions.SPG($D673, AL$1, $F673, "Options: Curr=USD, Mag=Actuals")</f>
        <v>#INVALID FUNCTION PARAMETER</v>
      </c>
      <c r="AM673" s="6" t="str">
        <f>_xll.SNL.Clients.Office.Excel.Functions.SPG($D673, AM$1, $F673, "Options: Curr=USD, Mag=Actuals")</f>
        <v>#INVALID FUNCTION PARAMETER</v>
      </c>
      <c r="AN673" s="6">
        <f>_xll.SNL.Clients.Office.Excel.Functions.SPG($D673, AN$1, $F673, "Options: Curr=USD, Mag=Actuals")</f>
        <v>787465000000</v>
      </c>
      <c r="AO673" s="6">
        <f>_xll.SNL.Clients.Office.Excel.Functions.SPG($D673, AO$1, $F673, "Options: Curr=USD, Mag=Actuals")</f>
        <v>0</v>
      </c>
      <c r="AP673" s="6">
        <f>_xll.SNL.Clients.Office.Excel.Functions.SPG($D673, AP$1, $F673, "Options: Curr=USD, Mag=Actuals")</f>
        <v>156034000000</v>
      </c>
      <c r="AQ673" s="6">
        <f>_xll.SNL.Clients.Office.Excel.Functions.SPG($D673, AQ$1, $F673, "Options: Curr=USD, Mag=Actuals")</f>
        <v>75182000000</v>
      </c>
      <c r="AR673" s="6">
        <f>_xll.SNL.Clients.Office.Excel.Functions.SPG($D673, AR$1, $F673, "Options: Curr=USD, Mag=Actuals")</f>
        <v>76184000000</v>
      </c>
      <c r="AS673" s="6">
        <f>_xll.SNL.Clients.Office.Excel.Functions.SPG($D673, AS$1, $F673, "Options: Curr=USD, Mag=Actuals")</f>
        <v>66616000000</v>
      </c>
      <c r="AT673" s="6">
        <f>_xll.SNL.Clients.Office.Excel.Functions.SPG($D673, AT$1, $F673, "Options: Curr=USD, Mag=Actuals")</f>
        <v>0</v>
      </c>
      <c r="AU673" s="6">
        <f>_xll.SNL.Clients.Office.Excel.Functions.SPG($D673, AU$1, $F673, "Options: Curr=USD, Mag=Actuals")</f>
        <v>0</v>
      </c>
      <c r="AV673" s="6">
        <f>_xll.SNL.Clients.Office.Excel.Functions.SPG($D673, AV$1, $F673, "Options: Curr=USD, Mag=Actuals")</f>
        <v>9.6745887118792595</v>
      </c>
      <c r="AW673" s="6">
        <f>_xll.SNL.Clients.Office.Excel.Functions.SPG($D673, AW$1, $F673, "Options: Curr=USD, Mag=Actuals")</f>
        <v>8.5636016079249604</v>
      </c>
      <c r="AX673" s="6">
        <f>_xll.SNL.Clients.Office.Excel.Functions.SPG($D673, AX$1, $F673, "Options: Curr=USD, Mag=Actuals")</f>
        <v>6279000000</v>
      </c>
      <c r="AY673" s="6">
        <f>_xll.SNL.Clients.Office.Excel.Functions.SPG($D673, AY$1, $F673, "Options: Curr=USD, Mag=Actuals")</f>
        <v>6127000000</v>
      </c>
      <c r="AZ673" s="6">
        <f>_xll.SNL.Clients.Office.Excel.Functions.SPG($D673, AZ$1, $F673, "Options: Curr=USD, Mag=Actuals")</f>
        <v>0.75484717921098698</v>
      </c>
      <c r="BA673" s="6">
        <f>_xll.SNL.Clients.Office.Excel.Functions.SPG($D673, BA$1, $F673, "Options: Curr=USD, Mag=Actuals")</f>
        <v>8.3138859372982807</v>
      </c>
      <c r="BB673" s="6">
        <f>_xll.SNL.Clients.Office.Excel.Functions.SPG($D673, BB$1, $F673, "Options: Curr=USD, Mag=Actuals")</f>
        <v>8.4722720210350193</v>
      </c>
      <c r="BC673" s="6">
        <f>_xll.SNL.Clients.Office.Excel.Functions.SPG($D673, BC$1, $F673, "Options: Curr=USD, Mag=Actuals")</f>
        <v>10.252003606601001</v>
      </c>
      <c r="BD673" s="6">
        <f>_xll.SNL.Clients.Office.Excel.Functions.SPG($D673, BD$1, $F673, "Options: Curr=USD, Mag=Actuals")</f>
        <v>1.47741350283942</v>
      </c>
      <c r="BE673" s="6">
        <f>_xll.SNL.Clients.Office.Excel.Functions.SPG($D673, BE$1, $F673, "Options: Curr=USD, Mag=Actuals")</f>
        <v>0</v>
      </c>
      <c r="BF673" s="6">
        <f>_xll.SNL.Clients.Office.Excel.Functions.SPG($D673, BF$1, $F673, "Options: Curr=USD, Mag=Actuals")</f>
        <v>0.67249802842909101</v>
      </c>
      <c r="BG673" s="6">
        <f>_xll.SNL.Clients.Office.Excel.Functions.SPG($D673, BG$1, $F673, "Options: Curr=USD, Mag=Actuals")</f>
        <v>0</v>
      </c>
      <c r="BH673" s="6">
        <f>_xll.SNL.Clients.Office.Excel.Functions.SPG($D673, BH$1, $F673, "Options: Curr=USD, Mag=Actuals")</f>
        <v>0</v>
      </c>
      <c r="BI673" s="6">
        <f>_xll.SNL.Clients.Office.Excel.Functions.SPG($D673, BI$1, $F673, "Options: Curr=USD, Mag=Actuals")</f>
        <v>0</v>
      </c>
      <c r="BJ673" s="6">
        <f>_xll.SNL.Clients.Office.Excel.Functions.SPG($D673, BJ$1, $F673, "Options: Curr=USD, Mag=Actuals")</f>
        <v>1.31623684263158</v>
      </c>
      <c r="BK673" s="6">
        <f>_xll.SNL.Clients.Office.Excel.Functions.SPG($D673, BK$1, $F673, "Options: Curr=USD, Mag=Actuals")</f>
        <v>0</v>
      </c>
      <c r="BL673" s="6">
        <f>_xll.SNL.Clients.Office.Excel.Functions.SPG($D673, BL$1, $F673, "Options: Curr=USD, Mag=Actuals")</f>
        <v>0</v>
      </c>
      <c r="BM673" s="6">
        <f>_xll.SNL.Clients.Office.Excel.Functions.SPG($D673, BM$1, $F673, "Options: Curr=USD, Mag=Actuals")</f>
        <v>1.99882588097162</v>
      </c>
      <c r="BN673" s="6">
        <f>_xll.SNL.Clients.Office.Excel.Functions.SPG($D673, BN$1, $F673, "Options: Curr=USD, Mag=Actuals")</f>
        <v>0</v>
      </c>
      <c r="BO673" s="6">
        <f>_xll.SNL.Clients.Office.Excel.Functions.SPG($D673, BO$1, $F673, "Options: Curr=USD, Mag=Actuals")</f>
        <v>0</v>
      </c>
      <c r="BP673" s="6">
        <f>_xll.SNL.Clients.Office.Excel.Functions.SPG($D673, BP$1, $F673, "Options: Curr=USD, Mag=Actuals")</f>
        <v>0</v>
      </c>
      <c r="BQ673" s="6">
        <f>_xll.SNL.Clients.Office.Excel.Functions.SPG($D673, BQ$1, $F673, "Options: Curr=USD, Mag=Actuals")</f>
        <v>0</v>
      </c>
      <c r="BR673" s="6">
        <f>_xll.SNL.Clients.Office.Excel.Functions.SPG($D673, BR$1, $F673, "Options: Curr=USD, Mag=Actuals")</f>
        <v>15.5</v>
      </c>
      <c r="BS673" s="6">
        <f>_xll.SNL.Clients.Office.Excel.Functions.SPG($D673, BS$1, $F673, "Options: Curr=USD, Mag=Actuals")</f>
        <v>17.399999999999999</v>
      </c>
      <c r="BT673" s="6">
        <f>_xll.SNL.Clients.Office.Excel.Functions.SPG($D673, BT$1, $F673, "Options: Curr=USD, Mag=Actuals")</f>
        <v>20.7</v>
      </c>
      <c r="BU673" s="6">
        <f>_xll.SNL.Clients.Office.Excel.Functions.SPG($D673, BU$1, $F673, "Options: Curr=USD, Mag=Actuals")</f>
        <v>0</v>
      </c>
      <c r="BV673" s="6">
        <f>_xll.SNL.Clients.Office.Excel.Functions.SPG($D673, BV$1, $F673, "Options: Curr=USD, Mag=Actuals")</f>
        <v>0</v>
      </c>
      <c r="BW673" s="6">
        <f>_xll.SNL.Clients.Office.Excel.Functions.SPG($D673, BW$1, $F673, "Options: Curr=USD, Mag=Actuals")</f>
        <v>0</v>
      </c>
      <c r="BX673" s="6">
        <f>_xll.SNL.Clients.Office.Excel.Functions.SPG($D673, BX$1, $F673, "Options: Curr=USD, Mag=Actuals")</f>
        <v>0</v>
      </c>
      <c r="BY673" s="6">
        <f>_xll.SNL.Clients.Office.Excel.Functions.SPG($D673, BY$1, $F673, "Options: Curr=USD, Mag=Actuals")</f>
        <v>48.784644396893803</v>
      </c>
      <c r="BZ673" s="6">
        <f>_xll.SNL.Clients.Office.Excel.Functions.SPG($D673, BZ$1, $F673, "Options: Curr=USD, Mag=Actuals")</f>
        <v>0</v>
      </c>
      <c r="CA673" s="6" t="str">
        <f>_xll.SNL.Clients.Office.Excel.Functions.SPG($D673, CA$1, $F673, "Options: Curr=USD, Mag=Actuals")</f>
        <v/>
      </c>
      <c r="CB673" s="6">
        <f>_xll.SNL.Clients.Office.Excel.Functions.SPG($D673, CB$1, $F673, "Options: Curr=USD, Mag=Actuals")</f>
        <v>0</v>
      </c>
      <c r="CC673" s="6">
        <f>_xll.SNL.Clients.Office.Excel.Functions.SPG($D673, CC$1, $F673, "Options: Curr=USD, Mag=Actuals")</f>
        <v>0</v>
      </c>
      <c r="CD673" s="6">
        <f>_xll.SNL.Clients.Office.Excel.Functions.SPG($D673, CD$1, $F673, "Options: Curr=USD, Mag=Actuals")</f>
        <v>0</v>
      </c>
      <c r="CE673" s="6">
        <f>_xll.SNL.Clients.Office.Excel.Functions.SPG($D673, CE$1, $F673, "Options: Curr=USD, Mag=Actuals")</f>
        <v>0</v>
      </c>
      <c r="CF673" s="6">
        <f>_xll.SNL.Clients.Office.Excel.Functions.SPG($D673, CF$1, $F673, "Options: Curr=USD, Mag=Actuals")</f>
        <v>0</v>
      </c>
      <c r="CG673" s="6">
        <f>_xll.SNL.Clients.Office.Excel.Functions.SPG($D673, CG$1, $F673, "Options: Curr=USD, Mag=Actuals")</f>
        <v>0</v>
      </c>
    </row>
    <row r="674" spans="1:85" x14ac:dyDescent="0.3">
      <c r="A674" s="10" t="s">
        <v>89</v>
      </c>
      <c r="B674" s="10" t="s">
        <v>85</v>
      </c>
      <c r="C674" s="10" t="s">
        <v>3</v>
      </c>
      <c r="D674">
        <v>103042</v>
      </c>
      <c r="E674" s="10" t="s">
        <v>29</v>
      </c>
      <c r="F674" s="10" t="s">
        <v>73</v>
      </c>
      <c r="G674">
        <v>-749.8</v>
      </c>
      <c r="H674">
        <v>1457.39</v>
      </c>
      <c r="I674">
        <v>2207.1999999999998</v>
      </c>
      <c r="J674">
        <v>18804.91</v>
      </c>
      <c r="K674">
        <v>57950.5</v>
      </c>
      <c r="L674">
        <v>1.82</v>
      </c>
      <c r="M674">
        <v>19141.669999999998</v>
      </c>
      <c r="N674">
        <v>324.5</v>
      </c>
      <c r="O674">
        <v>1.27</v>
      </c>
      <c r="P674">
        <v>-2.65</v>
      </c>
      <c r="Q674">
        <v>1</v>
      </c>
      <c r="R674">
        <v>1</v>
      </c>
      <c r="S674" t="str">
        <f>_xll.SNL.Clients.Office.Excel.Functions.SPG(D674, S$1, F674, "Options: Curr=USD, Mag=Actuals")</f>
        <v>Morgan Stanley (NYSE:MS)</v>
      </c>
      <c r="T674" t="str">
        <f>_xll.SNL.Clients.Office.Excel.Functions.SPG($D674, T$1, $F674, "Options: Curr=USD, Mag=Actuals")</f>
        <v>Morgan Stanley</v>
      </c>
      <c r="U674" s="6">
        <f>_xll.SNL.Clients.Office.Excel.Functions.SPG($D674, U$1, $F674, "Options: Curr=USD, Mag=Actuals")</f>
        <v>814949000000</v>
      </c>
      <c r="V674" t="str">
        <f>_xll.SNL.Clients.Office.Excel.Functions.SPG($D674, V$1, $F674, "Options: Curr=USD, Mag=Actuals")</f>
        <v>NYSE:MS</v>
      </c>
      <c r="W674" t="str">
        <f>_xll.SNL.Clients.Office.Excel.Functions.SPG($D674, W$1, $F674, "Options: Curr=USD, Mag=Actuals")</f>
        <v>Investment Banks, Brokers and Capital Markets</v>
      </c>
      <c r="X674" s="6">
        <f>_xll.SNL.Clients.Office.Excel.Functions.SPG($D674, X$1, $F674, "Options: Curr=USD, Mag=Actuals")</f>
        <v>34631000000</v>
      </c>
      <c r="Y674" s="6">
        <f>_xll.SNL.Clients.Office.Excel.Functions.SPG($D674, Y$1, $F674, "Options: Curr=USD, Mag=Actuals")</f>
        <v>13902000000</v>
      </c>
      <c r="Z674" s="6">
        <f>_xll.SNL.Clients.Office.Excel.Functions.SPG($D674, Z$1, $F674, "Options: Curr=USD, Mag=Actuals")</f>
        <v>12166000000</v>
      </c>
      <c r="AA674" s="6">
        <f>_xll.SNL.Clients.Office.Excel.Functions.SPG($D674, AA$1, $F674, "Options: Curr=USD, Mag=Actuals")</f>
        <v>6123000000</v>
      </c>
      <c r="AB674" s="6">
        <f>_xll.SNL.Clients.Office.Excel.Functions.SPG($D674, AB$1, $F674, "Options: Curr=USD, Mag=Actuals")</f>
        <v>2.92</v>
      </c>
      <c r="AC674" s="6">
        <f>_xll.SNL.Clients.Office.Excel.Functions.SPG($D674, AC$1, $F674, "Options: Curr=USD, Mag=Actuals")</f>
        <v>0.68965517241380903</v>
      </c>
      <c r="AD674" s="6">
        <f>_xll.SNL.Clients.Office.Excel.Functions.SPG($D674, AD$1, $F674, "Options: Curr=USD, Mag=Actuals")</f>
        <v>0.75308373213686097</v>
      </c>
      <c r="AE674" s="6">
        <f>_xll.SNL.Clients.Office.Excel.Functions.SPG($D674, AE$1, $F674, "Options: Curr=USD, Mag=Actuals")</f>
        <v>7.8830354772001296</v>
      </c>
      <c r="AF674" s="6">
        <f>_xll.SNL.Clients.Office.Excel.Functions.SPG($D674, AF$1, $F674, "Options: Curr=USD, Mag=Actuals")</f>
        <v>814949000000</v>
      </c>
      <c r="AG674" s="6">
        <f>_xll.SNL.Clients.Office.Excel.Functions.SPG($D674, AG$1, $F674, "Options: Curr=USD, Mag=Actuals")</f>
        <v>231462000000</v>
      </c>
      <c r="AH674" s="6">
        <f>_xll.SNL.Clients.Office.Excel.Functions.SPG($D674, AH$1, $F674, "Options: Curr=USD, Mag=Actuals")</f>
        <v>77177000000</v>
      </c>
      <c r="AI674" s="6">
        <f>_xll.SNL.Clients.Office.Excel.Functions.SPG($D674, AI$1, $F674, "Options: Curr=USD, Mag=Actuals")</f>
        <v>42735</v>
      </c>
      <c r="AJ674" s="6" t="str">
        <f>_xll.SNL.Clients.Office.Excel.Functions.SPG($D674, AJ$1, $F674, "Options: Curr=USD, Mag=Actuals")</f>
        <v>#INVALID FUNCTION PARAMETER</v>
      </c>
      <c r="AK674" s="6" t="str">
        <f>_xll.SNL.Clients.Office.Excel.Functions.SPG($D674, AK$1, $F674, "Options: Curr=USD, Mag=Actuals")</f>
        <v>#INVALID FUNCTION PARAMETER</v>
      </c>
      <c r="AL674" s="6" t="str">
        <f>_xll.SNL.Clients.Office.Excel.Functions.SPG($D674, AL$1, $F674, "Options: Curr=USD, Mag=Actuals")</f>
        <v>#INVALID FUNCTION PARAMETER</v>
      </c>
      <c r="AM674" s="6" t="str">
        <f>_xll.SNL.Clients.Office.Excel.Functions.SPG($D674, AM$1, $F674, "Options: Curr=USD, Mag=Actuals")</f>
        <v>#INVALID FUNCTION PARAMETER</v>
      </c>
      <c r="AN674" s="6">
        <f>_xll.SNL.Clients.Office.Excel.Functions.SPG($D674, AN$1, $F674, "Options: Curr=USD, Mag=Actuals")</f>
        <v>814949000000</v>
      </c>
      <c r="AO674" s="6">
        <f>_xll.SNL.Clients.Office.Excel.Functions.SPG($D674, AO$1, $F674, "Options: Curr=USD, Mag=Actuals")</f>
        <v>0</v>
      </c>
      <c r="AP674" s="6">
        <f>_xll.SNL.Clients.Office.Excel.Functions.SPG($D674, AP$1, $F674, "Options: Curr=USD, Mag=Actuals")</f>
        <v>155863000000</v>
      </c>
      <c r="AQ674" s="6">
        <f>_xll.SNL.Clients.Office.Excel.Functions.SPG($D674, AQ$1, $F674, "Options: Curr=USD, Mag=Actuals")</f>
        <v>76050000000</v>
      </c>
      <c r="AR674" s="6">
        <f>_xll.SNL.Clients.Office.Excel.Functions.SPG($D674, AR$1, $F674, "Options: Curr=USD, Mag=Actuals")</f>
        <v>77177000000</v>
      </c>
      <c r="AS674" s="6">
        <f>_xll.SNL.Clients.Office.Excel.Functions.SPG($D674, AS$1, $F674, "Options: Curr=USD, Mag=Actuals")</f>
        <v>67879000000</v>
      </c>
      <c r="AT674" s="6">
        <f>_xll.SNL.Clients.Office.Excel.Functions.SPG($D674, AT$1, $F674, "Options: Curr=USD, Mag=Actuals")</f>
        <v>0</v>
      </c>
      <c r="AU674" s="6">
        <f>_xll.SNL.Clients.Office.Excel.Functions.SPG($D674, AU$1, $F674, "Options: Curr=USD, Mag=Actuals")</f>
        <v>0</v>
      </c>
      <c r="AV674" s="6">
        <f>_xll.SNL.Clients.Office.Excel.Functions.SPG($D674, AV$1, $F674, "Options: Curr=USD, Mag=Actuals")</f>
        <v>9.4701631635844699</v>
      </c>
      <c r="AW674" s="6">
        <f>_xll.SNL.Clients.Office.Excel.Functions.SPG($D674, AW$1, $F674, "Options: Curr=USD, Mag=Actuals")</f>
        <v>8.4253603607517409</v>
      </c>
      <c r="AX674" s="6">
        <f>_xll.SNL.Clients.Office.Excel.Functions.SPG($D674, AX$1, $F674, "Options: Curr=USD, Mag=Actuals")</f>
        <v>6123000000</v>
      </c>
      <c r="AY674" s="6">
        <f>_xll.SNL.Clients.Office.Excel.Functions.SPG($D674, AY$1, $F674, "Options: Curr=USD, Mag=Actuals")</f>
        <v>5979000000</v>
      </c>
      <c r="AZ674" s="6">
        <f>_xll.SNL.Clients.Office.Excel.Functions.SPG($D674, AZ$1, $F674, "Options: Curr=USD, Mag=Actuals")</f>
        <v>0.75308373213686097</v>
      </c>
      <c r="BA674" s="6">
        <f>_xll.SNL.Clients.Office.Excel.Functions.SPG($D674, BA$1, $F674, "Options: Curr=USD, Mag=Actuals")</f>
        <v>7.8830354772001296</v>
      </c>
      <c r="BB674" s="6">
        <f>_xll.SNL.Clients.Office.Excel.Functions.SPG($D674, BB$1, $F674, "Options: Curr=USD, Mag=Actuals")</f>
        <v>7.9976767823435502</v>
      </c>
      <c r="BC674" s="6">
        <f>_xll.SNL.Clients.Office.Excel.Functions.SPG($D674, BC$1, $F674, "Options: Curr=USD, Mag=Actuals")</f>
        <v>9.5828129533613406</v>
      </c>
      <c r="BD674" s="6">
        <f>_xll.SNL.Clients.Office.Excel.Functions.SPG($D674, BD$1, $F674, "Options: Curr=USD, Mag=Actuals")</f>
        <v>1.67805777761487</v>
      </c>
      <c r="BE674" s="6">
        <f>_xll.SNL.Clients.Office.Excel.Functions.SPG($D674, BE$1, $F674, "Options: Curr=USD, Mag=Actuals")</f>
        <v>0</v>
      </c>
      <c r="BF674" s="6">
        <f>_xll.SNL.Clients.Office.Excel.Functions.SPG($D674, BF$1, $F674, "Options: Curr=USD, Mag=Actuals")</f>
        <v>0.60672252990872699</v>
      </c>
      <c r="BG674" s="6">
        <f>_xll.SNL.Clients.Office.Excel.Functions.SPG($D674, BG$1, $F674, "Options: Curr=USD, Mag=Actuals")</f>
        <v>0</v>
      </c>
      <c r="BH674" s="6">
        <f>_xll.SNL.Clients.Office.Excel.Functions.SPG($D674, BH$1, $F674, "Options: Curr=USD, Mag=Actuals")</f>
        <v>0</v>
      </c>
      <c r="BI674" s="6">
        <f>_xll.SNL.Clients.Office.Excel.Functions.SPG($D674, BI$1, $F674, "Options: Curr=USD, Mag=Actuals")</f>
        <v>0</v>
      </c>
      <c r="BJ674" s="6">
        <f>_xll.SNL.Clients.Office.Excel.Functions.SPG($D674, BJ$1, $F674, "Options: Curr=USD, Mag=Actuals")</f>
        <v>1.35192863252885</v>
      </c>
      <c r="BK674" s="6">
        <f>_xll.SNL.Clients.Office.Excel.Functions.SPG($D674, BK$1, $F674, "Options: Curr=USD, Mag=Actuals")</f>
        <v>0</v>
      </c>
      <c r="BL674" s="6">
        <f>_xll.SNL.Clients.Office.Excel.Functions.SPG($D674, BL$1, $F674, "Options: Curr=USD, Mag=Actuals")</f>
        <v>0</v>
      </c>
      <c r="BM674" s="6">
        <f>_xll.SNL.Clients.Office.Excel.Functions.SPG($D674, BM$1, $F674, "Options: Curr=USD, Mag=Actuals")</f>
        <v>2.4248661140513401</v>
      </c>
      <c r="BN674" s="6">
        <f>_xll.SNL.Clients.Office.Excel.Functions.SPG($D674, BN$1, $F674, "Options: Curr=USD, Mag=Actuals")</f>
        <v>0</v>
      </c>
      <c r="BO674" s="6">
        <f>_xll.SNL.Clients.Office.Excel.Functions.SPG($D674, BO$1, $F674, "Options: Curr=USD, Mag=Actuals")</f>
        <v>0</v>
      </c>
      <c r="BP674" s="6">
        <f>_xll.SNL.Clients.Office.Excel.Functions.SPG($D674, BP$1, $F674, "Options: Curr=USD, Mag=Actuals")</f>
        <v>0</v>
      </c>
      <c r="BQ674" s="6">
        <f>_xll.SNL.Clients.Office.Excel.Functions.SPG($D674, BQ$1, $F674, "Options: Curr=USD, Mag=Actuals")</f>
        <v>0</v>
      </c>
      <c r="BR674" s="6">
        <f>_xll.SNL.Clients.Office.Excel.Functions.SPG($D674, BR$1, $F674, "Options: Curr=USD, Mag=Actuals")</f>
        <v>16.899999999999999</v>
      </c>
      <c r="BS674" s="6">
        <f>_xll.SNL.Clients.Office.Excel.Functions.SPG($D674, BS$1, $F674, "Options: Curr=USD, Mag=Actuals")</f>
        <v>19</v>
      </c>
      <c r="BT674" s="6">
        <f>_xll.SNL.Clients.Office.Excel.Functions.SPG($D674, BT$1, $F674, "Options: Curr=USD, Mag=Actuals")</f>
        <v>22</v>
      </c>
      <c r="BU674" s="6">
        <f>_xll.SNL.Clients.Office.Excel.Functions.SPG($D674, BU$1, $F674, "Options: Curr=USD, Mag=Actuals")</f>
        <v>0</v>
      </c>
      <c r="BV674" s="6">
        <f>_xll.SNL.Clients.Office.Excel.Functions.SPG($D674, BV$1, $F674, "Options: Curr=USD, Mag=Actuals")</f>
        <v>0</v>
      </c>
      <c r="BW674" s="6">
        <f>_xll.SNL.Clients.Office.Excel.Functions.SPG($D674, BW$1, $F674, "Options: Curr=USD, Mag=Actuals")</f>
        <v>0</v>
      </c>
      <c r="BX674" s="6">
        <f>_xll.SNL.Clients.Office.Excel.Functions.SPG($D674, BX$1, $F674, "Options: Curr=USD, Mag=Actuals")</f>
        <v>0</v>
      </c>
      <c r="BY674" s="6">
        <f>_xll.SNL.Clients.Office.Excel.Functions.SPG($D674, BY$1, $F674, "Options: Curr=USD, Mag=Actuals")</f>
        <v>43.946431003657899</v>
      </c>
      <c r="BZ674" s="6">
        <f>_xll.SNL.Clients.Office.Excel.Functions.SPG($D674, BZ$1, $F674, "Options: Curr=USD, Mag=Actuals")</f>
        <v>0</v>
      </c>
      <c r="CA674" s="6" t="str">
        <f>_xll.SNL.Clients.Office.Excel.Functions.SPG($D674, CA$1, $F674, "Options: Curr=USD, Mag=Actuals")</f>
        <v/>
      </c>
      <c r="CB674" s="6">
        <f>_xll.SNL.Clients.Office.Excel.Functions.SPG($D674, CB$1, $F674, "Options: Curr=USD, Mag=Actuals")</f>
        <v>0</v>
      </c>
      <c r="CC674" s="6">
        <f>_xll.SNL.Clients.Office.Excel.Functions.SPG($D674, CC$1, $F674, "Options: Curr=USD, Mag=Actuals")</f>
        <v>0</v>
      </c>
      <c r="CD674" s="6">
        <f>_xll.SNL.Clients.Office.Excel.Functions.SPG($D674, CD$1, $F674, "Options: Curr=USD, Mag=Actuals")</f>
        <v>0</v>
      </c>
      <c r="CE674" s="6">
        <f>_xll.SNL.Clients.Office.Excel.Functions.SPG($D674, CE$1, $F674, "Options: Curr=USD, Mag=Actuals")</f>
        <v>0</v>
      </c>
      <c r="CF674" s="6">
        <f>_xll.SNL.Clients.Office.Excel.Functions.SPG($D674, CF$1, $F674, "Options: Curr=USD, Mag=Actuals")</f>
        <v>0</v>
      </c>
      <c r="CG674" s="6">
        <f>_xll.SNL.Clients.Office.Excel.Functions.SPG($D674, CG$1, $F674, "Options: Curr=USD, Mag=Actuals")</f>
        <v>0</v>
      </c>
    </row>
    <row r="675" spans="1:85" x14ac:dyDescent="0.3">
      <c r="A675" s="10" t="s">
        <v>89</v>
      </c>
      <c r="B675" s="10" t="s">
        <v>85</v>
      </c>
      <c r="C675" s="10" t="s">
        <v>3</v>
      </c>
      <c r="D675">
        <v>103042</v>
      </c>
      <c r="E675" s="10" t="s">
        <v>29</v>
      </c>
      <c r="F675" s="10" t="s">
        <v>74</v>
      </c>
      <c r="G675">
        <v>-799.34</v>
      </c>
      <c r="H675">
        <v>1557</v>
      </c>
      <c r="I675">
        <v>2356.35</v>
      </c>
      <c r="J675">
        <v>19612.099999999999</v>
      </c>
      <c r="K675">
        <v>60022.33</v>
      </c>
      <c r="L675">
        <v>2.46</v>
      </c>
      <c r="M675">
        <v>19612.099999999999</v>
      </c>
      <c r="N675">
        <v>326.75</v>
      </c>
      <c r="O675">
        <v>2.13</v>
      </c>
      <c r="P675">
        <v>4.41</v>
      </c>
      <c r="Q675">
        <v>1</v>
      </c>
      <c r="R675">
        <v>1</v>
      </c>
      <c r="S675" t="str">
        <f>_xll.SNL.Clients.Office.Excel.Functions.SPG(D675, S$1, F675, "Options: Curr=USD, Mag=Actuals")</f>
        <v>Morgan Stanley (NYSE:MS)</v>
      </c>
      <c r="T675" t="str">
        <f>_xll.SNL.Clients.Office.Excel.Functions.SPG($D675, T$1, $F675, "Options: Curr=USD, Mag=Actuals")</f>
        <v>Morgan Stanley</v>
      </c>
      <c r="U675" s="6">
        <f>_xll.SNL.Clients.Office.Excel.Functions.SPG($D675, U$1, $F675, "Options: Curr=USD, Mag=Actuals")</f>
        <v>851733000000</v>
      </c>
      <c r="V675" t="str">
        <f>_xll.SNL.Clients.Office.Excel.Functions.SPG($D675, V$1, $F675, "Options: Curr=USD, Mag=Actuals")</f>
        <v>NYSE:MS</v>
      </c>
      <c r="W675" t="str">
        <f>_xll.SNL.Clients.Office.Excel.Functions.SPG($D675, W$1, $F675, "Options: Curr=USD, Mag=Actuals")</f>
        <v>Investment Banks, Brokers and Capital Markets</v>
      </c>
      <c r="X675" s="6">
        <f>_xll.SNL.Clients.Office.Excel.Functions.SPG($D675, X$1, $F675, "Options: Curr=USD, Mag=Actuals")</f>
        <v>37945000000</v>
      </c>
      <c r="Y675" s="6">
        <f>_xll.SNL.Clients.Office.Excel.Functions.SPG($D675, Y$1, $F675, "Options: Curr=USD, Mag=Actuals")</f>
        <v>17853000000</v>
      </c>
      <c r="Z675" s="6">
        <f>_xll.SNL.Clients.Office.Excel.Functions.SPG($D675, Z$1, $F675, "Options: Curr=USD, Mag=Actuals")</f>
        <v>16100000000</v>
      </c>
      <c r="AA675" s="6">
        <f>_xll.SNL.Clients.Office.Excel.Functions.SPG($D675, AA$1, $F675, "Options: Curr=USD, Mag=Actuals")</f>
        <v>6216000000</v>
      </c>
      <c r="AB675" s="6">
        <f>_xll.SNL.Clients.Office.Excel.Functions.SPG($D675, AB$1, $F675, "Options: Curr=USD, Mag=Actuals")</f>
        <v>3.07</v>
      </c>
      <c r="AC675" s="6">
        <f>_xll.SNL.Clients.Office.Excel.Functions.SPG($D675, AC$1, $F675, "Options: Curr=USD, Mag=Actuals")</f>
        <v>5.13698630136986</v>
      </c>
      <c r="AD675" s="6">
        <f>_xll.SNL.Clients.Office.Excel.Functions.SPG($D675, AD$1, $F675, "Options: Curr=USD, Mag=Actuals")</f>
        <v>0.73990288774598301</v>
      </c>
      <c r="AE675" s="6">
        <f>_xll.SNL.Clients.Office.Excel.Functions.SPG($D675, AE$1, $F675, "Options: Curr=USD, Mag=Actuals")</f>
        <v>7.8438671678446896</v>
      </c>
      <c r="AF675" s="6">
        <f>_xll.SNL.Clients.Office.Excel.Functions.SPG($D675, AF$1, $F675, "Options: Curr=USD, Mag=Actuals")</f>
        <v>851733000000</v>
      </c>
      <c r="AG675" s="6">
        <f>_xll.SNL.Clients.Office.Excel.Functions.SPG($D675, AG$1, $F675, "Options: Curr=USD, Mag=Actuals")</f>
        <v>260277000000</v>
      </c>
      <c r="AH675" s="6">
        <f>_xll.SNL.Clients.Office.Excel.Functions.SPG($D675, AH$1, $F675, "Options: Curr=USD, Mag=Actuals")</f>
        <v>78466000000</v>
      </c>
      <c r="AI675" s="6">
        <f>_xll.SNL.Clients.Office.Excel.Functions.SPG($D675, AI$1, $F675, "Options: Curr=USD, Mag=Actuals")</f>
        <v>43100</v>
      </c>
      <c r="AJ675" s="6" t="str">
        <f>_xll.SNL.Clients.Office.Excel.Functions.SPG($D675, AJ$1, $F675, "Options: Curr=USD, Mag=Actuals")</f>
        <v>#INVALID FUNCTION PARAMETER</v>
      </c>
      <c r="AK675" s="6" t="str">
        <f>_xll.SNL.Clients.Office.Excel.Functions.SPG($D675, AK$1, $F675, "Options: Curr=USD, Mag=Actuals")</f>
        <v>#INVALID FUNCTION PARAMETER</v>
      </c>
      <c r="AL675" s="6" t="str">
        <f>_xll.SNL.Clients.Office.Excel.Functions.SPG($D675, AL$1, $F675, "Options: Curr=USD, Mag=Actuals")</f>
        <v>#INVALID FUNCTION PARAMETER</v>
      </c>
      <c r="AM675" s="6" t="str">
        <f>_xll.SNL.Clients.Office.Excel.Functions.SPG($D675, AM$1, $F675, "Options: Curr=USD, Mag=Actuals")</f>
        <v>#INVALID FUNCTION PARAMETER</v>
      </c>
      <c r="AN675" s="6">
        <f>_xll.SNL.Clients.Office.Excel.Functions.SPG($D675, AN$1, $F675, "Options: Curr=USD, Mag=Actuals")</f>
        <v>851733000000</v>
      </c>
      <c r="AO675" s="6">
        <f>_xll.SNL.Clients.Office.Excel.Functions.SPG($D675, AO$1, $F675, "Options: Curr=USD, Mag=Actuals")</f>
        <v>0</v>
      </c>
      <c r="AP675" s="6">
        <f>_xll.SNL.Clients.Office.Excel.Functions.SPG($D675, AP$1, $F675, "Options: Curr=USD, Mag=Actuals")</f>
        <v>159436000000</v>
      </c>
      <c r="AQ675" s="6">
        <f>_xll.SNL.Clients.Office.Excel.Functions.SPG($D675, AQ$1, $F675, "Options: Curr=USD, Mag=Actuals")</f>
        <v>77391000000</v>
      </c>
      <c r="AR675" s="6">
        <f>_xll.SNL.Clients.Office.Excel.Functions.SPG($D675, AR$1, $F675, "Options: Curr=USD, Mag=Actuals")</f>
        <v>78466000000</v>
      </c>
      <c r="AS675" s="6">
        <f>_xll.SNL.Clients.Office.Excel.Functions.SPG($D675, AS$1, $F675, "Options: Curr=USD, Mag=Actuals")</f>
        <v>69421000000</v>
      </c>
      <c r="AT675" s="6">
        <f>_xll.SNL.Clients.Office.Excel.Functions.SPG($D675, AT$1, $F675, "Options: Curr=USD, Mag=Actuals")</f>
        <v>0</v>
      </c>
      <c r="AU675" s="6">
        <f>_xll.SNL.Clients.Office.Excel.Functions.SPG($D675, AU$1, $F675, "Options: Curr=USD, Mag=Actuals")</f>
        <v>0</v>
      </c>
      <c r="AV675" s="6">
        <f>_xll.SNL.Clients.Office.Excel.Functions.SPG($D675, AV$1, $F675, "Options: Curr=USD, Mag=Actuals")</f>
        <v>9.2125114325733506</v>
      </c>
      <c r="AW675" s="6">
        <f>_xll.SNL.Clients.Office.Excel.Functions.SPG($D675, AW$1, $F675, "Options: Curr=USD, Mag=Actuals")</f>
        <v>8.2380430242272293</v>
      </c>
      <c r="AX675" s="6">
        <f>_xll.SNL.Clients.Office.Excel.Functions.SPG($D675, AX$1, $F675, "Options: Curr=USD, Mag=Actuals")</f>
        <v>6216000000</v>
      </c>
      <c r="AY675" s="6">
        <f>_xll.SNL.Clients.Office.Excel.Functions.SPG($D675, AY$1, $F675, "Options: Curr=USD, Mag=Actuals")</f>
        <v>6111000000</v>
      </c>
      <c r="AZ675" s="6">
        <f>_xll.SNL.Clients.Office.Excel.Functions.SPG($D675, AZ$1, $F675, "Options: Curr=USD, Mag=Actuals")</f>
        <v>0.73990288774598301</v>
      </c>
      <c r="BA675" s="6">
        <f>_xll.SNL.Clients.Office.Excel.Functions.SPG($D675, BA$1, $F675, "Options: Curr=USD, Mag=Actuals")</f>
        <v>7.8438671678446896</v>
      </c>
      <c r="BB675" s="6">
        <f>_xll.SNL.Clients.Office.Excel.Functions.SPG($D675, BB$1, $F675, "Options: Curr=USD, Mag=Actuals")</f>
        <v>8.0072219754395508</v>
      </c>
      <c r="BC675" s="6">
        <f>_xll.SNL.Clients.Office.Excel.Functions.SPG($D675, BC$1, $F675, "Options: Curr=USD, Mag=Actuals")</f>
        <v>9.5484019950062997</v>
      </c>
      <c r="BD675" s="6">
        <f>_xll.SNL.Clients.Office.Excel.Functions.SPG($D675, BD$1, $F675, "Options: Curr=USD, Mag=Actuals")</f>
        <v>1.71400268640141</v>
      </c>
      <c r="BE675" s="6">
        <f>_xll.SNL.Clients.Office.Excel.Functions.SPG($D675, BE$1, $F675, "Options: Curr=USD, Mag=Actuals")</f>
        <v>0</v>
      </c>
      <c r="BF675" s="6">
        <f>_xll.SNL.Clients.Office.Excel.Functions.SPG($D675, BF$1, $F675, "Options: Curr=USD, Mag=Actuals")</f>
        <v>0.714549072577081</v>
      </c>
      <c r="BG675" s="6">
        <f>_xll.SNL.Clients.Office.Excel.Functions.SPG($D675, BG$1, $F675, "Options: Curr=USD, Mag=Actuals")</f>
        <v>0</v>
      </c>
      <c r="BH675" s="6">
        <f>_xll.SNL.Clients.Office.Excel.Functions.SPG($D675, BH$1, $F675, "Options: Curr=USD, Mag=Actuals")</f>
        <v>0</v>
      </c>
      <c r="BI675" s="6">
        <f>_xll.SNL.Clients.Office.Excel.Functions.SPG($D675, BI$1, $F675, "Options: Curr=USD, Mag=Actuals")</f>
        <v>0</v>
      </c>
      <c r="BJ675" s="6">
        <f>_xll.SNL.Clients.Office.Excel.Functions.SPG($D675, BJ$1, $F675, "Options: Curr=USD, Mag=Actuals")</f>
        <v>1.65526996886546</v>
      </c>
      <c r="BK675" s="6">
        <f>_xll.SNL.Clients.Office.Excel.Functions.SPG($D675, BK$1, $F675, "Options: Curr=USD, Mag=Actuals")</f>
        <v>0</v>
      </c>
      <c r="BL675" s="6">
        <f>_xll.SNL.Clients.Office.Excel.Functions.SPG($D675, BL$1, $F675, "Options: Curr=USD, Mag=Actuals")</f>
        <v>0</v>
      </c>
      <c r="BM675" s="6">
        <f>_xll.SNL.Clients.Office.Excel.Functions.SPG($D675, BM$1, $F675, "Options: Curr=USD, Mag=Actuals")</f>
        <v>2.8685279836927098</v>
      </c>
      <c r="BN675" s="6">
        <f>_xll.SNL.Clients.Office.Excel.Functions.SPG($D675, BN$1, $F675, "Options: Curr=USD, Mag=Actuals")</f>
        <v>0</v>
      </c>
      <c r="BO675" s="6">
        <f>_xll.SNL.Clients.Office.Excel.Functions.SPG($D675, BO$1, $F675, "Options: Curr=USD, Mag=Actuals")</f>
        <v>0</v>
      </c>
      <c r="BP675" s="6">
        <f>_xll.SNL.Clients.Office.Excel.Functions.SPG($D675, BP$1, $F675, "Options: Curr=USD, Mag=Actuals")</f>
        <v>0</v>
      </c>
      <c r="BQ675" s="6">
        <f>_xll.SNL.Clients.Office.Excel.Functions.SPG($D675, BQ$1, $F675, "Options: Curr=USD, Mag=Actuals")</f>
        <v>0</v>
      </c>
      <c r="BR675" s="6">
        <f>_xll.SNL.Clients.Office.Excel.Functions.SPG($D675, BR$1, $F675, "Options: Curr=USD, Mag=Actuals")</f>
        <v>16.5</v>
      </c>
      <c r="BS675" s="6">
        <f>_xll.SNL.Clients.Office.Excel.Functions.SPG($D675, BS$1, $F675, "Options: Curr=USD, Mag=Actuals")</f>
        <v>18.899999999999999</v>
      </c>
      <c r="BT675" s="6">
        <f>_xll.SNL.Clients.Office.Excel.Functions.SPG($D675, BT$1, $F675, "Options: Curr=USD, Mag=Actuals")</f>
        <v>21.7</v>
      </c>
      <c r="BU675" s="6">
        <f>_xll.SNL.Clients.Office.Excel.Functions.SPG($D675, BU$1, $F675, "Options: Curr=USD, Mag=Actuals")</f>
        <v>0</v>
      </c>
      <c r="BV675" s="6">
        <f>_xll.SNL.Clients.Office.Excel.Functions.SPG($D675, BV$1, $F675, "Options: Curr=USD, Mag=Actuals")</f>
        <v>0</v>
      </c>
      <c r="BW675" s="6">
        <f>_xll.SNL.Clients.Office.Excel.Functions.SPG($D675, BW$1, $F675, "Options: Curr=USD, Mag=Actuals")</f>
        <v>0</v>
      </c>
      <c r="BX675" s="6">
        <f>_xll.SNL.Clients.Office.Excel.Functions.SPG($D675, BX$1, $F675, "Options: Curr=USD, Mag=Actuals")</f>
        <v>0</v>
      </c>
      <c r="BY675" s="6">
        <f>_xll.SNL.Clients.Office.Excel.Functions.SPG($D675, BY$1, $F675, "Options: Curr=USD, Mag=Actuals")</f>
        <v>43.391297507552302</v>
      </c>
      <c r="BZ675" s="6">
        <f>_xll.SNL.Clients.Office.Excel.Functions.SPG($D675, BZ$1, $F675, "Options: Curr=USD, Mag=Actuals")</f>
        <v>0</v>
      </c>
      <c r="CA675" s="6" t="str">
        <f>_xll.SNL.Clients.Office.Excel.Functions.SPG($D675, CA$1, $F675, "Options: Curr=USD, Mag=Actuals")</f>
        <v/>
      </c>
      <c r="CB675" s="6">
        <f>_xll.SNL.Clients.Office.Excel.Functions.SPG($D675, CB$1, $F675, "Options: Curr=USD, Mag=Actuals")</f>
        <v>0</v>
      </c>
      <c r="CC675" s="6">
        <f>_xll.SNL.Clients.Office.Excel.Functions.SPG($D675, CC$1, $F675, "Options: Curr=USD, Mag=Actuals")</f>
        <v>0</v>
      </c>
      <c r="CD675" s="6">
        <f>_xll.SNL.Clients.Office.Excel.Functions.SPG($D675, CD$1, $F675, "Options: Curr=USD, Mag=Actuals")</f>
        <v>0</v>
      </c>
      <c r="CE675" s="6">
        <f>_xll.SNL.Clients.Office.Excel.Functions.SPG($D675, CE$1, $F675, "Options: Curr=USD, Mag=Actuals")</f>
        <v>0</v>
      </c>
      <c r="CF675" s="6">
        <f>_xll.SNL.Clients.Office.Excel.Functions.SPG($D675, CF$1, $F675, "Options: Curr=USD, Mag=Actuals")</f>
        <v>0</v>
      </c>
      <c r="CG675" s="6">
        <f>_xll.SNL.Clients.Office.Excel.Functions.SPG($D675, CG$1, $F675, "Options: Curr=USD, Mag=Actuals")</f>
        <v>0</v>
      </c>
    </row>
    <row r="676" spans="1:85" x14ac:dyDescent="0.3">
      <c r="A676" s="10" t="s">
        <v>89</v>
      </c>
      <c r="B676" s="10" t="s">
        <v>85</v>
      </c>
      <c r="C676" s="10" t="s">
        <v>3</v>
      </c>
      <c r="D676">
        <v>103042</v>
      </c>
      <c r="E676" s="10" t="s">
        <v>29</v>
      </c>
      <c r="F676" s="10" t="s">
        <v>75</v>
      </c>
      <c r="G676">
        <v>-878.75</v>
      </c>
      <c r="H676">
        <v>1676.91</v>
      </c>
      <c r="I676">
        <v>2555.66</v>
      </c>
      <c r="J676">
        <v>20656.52</v>
      </c>
      <c r="K676">
        <v>62836.17</v>
      </c>
      <c r="L676">
        <v>2.97</v>
      </c>
      <c r="M676">
        <v>20193.900000000001</v>
      </c>
      <c r="N676">
        <v>328.74</v>
      </c>
      <c r="O676">
        <v>2.44</v>
      </c>
      <c r="P676">
        <v>4.3499999999999996</v>
      </c>
      <c r="Q676">
        <v>1</v>
      </c>
      <c r="R676">
        <v>1</v>
      </c>
      <c r="S676" t="str">
        <f>_xll.SNL.Clients.Office.Excel.Functions.SPG(D676, S$1, F676, "Options: Curr=USD, Mag=Actuals")</f>
        <v>Morgan Stanley (NYSE:MS)</v>
      </c>
      <c r="T676" t="str">
        <f>_xll.SNL.Clients.Office.Excel.Functions.SPG($D676, T$1, $F676, "Options: Curr=USD, Mag=Actuals")</f>
        <v>Morgan Stanley</v>
      </c>
      <c r="U676" s="6">
        <f>_xll.SNL.Clients.Office.Excel.Functions.SPG($D676, U$1, $F676, "Options: Curr=USD, Mag=Actuals")</f>
        <v>853531000000</v>
      </c>
      <c r="V676" t="str">
        <f>_xll.SNL.Clients.Office.Excel.Functions.SPG($D676, V$1, $F676, "Options: Curr=USD, Mag=Actuals")</f>
        <v>NYSE:MS</v>
      </c>
      <c r="W676" t="str">
        <f>_xll.SNL.Clients.Office.Excel.Functions.SPG($D676, W$1, $F676, "Options: Curr=USD, Mag=Actuals")</f>
        <v>Investment Banks, Brokers and Capital Markets</v>
      </c>
      <c r="X676" s="6">
        <f>_xll.SNL.Clients.Office.Excel.Functions.SPG($D676, X$1, $F676, "Options: Curr=USD, Mag=Actuals")</f>
        <v>40084000000</v>
      </c>
      <c r="Y676" s="6">
        <f>_xll.SNL.Clients.Office.Excel.Functions.SPG($D676, Y$1, $F676, "Options: Curr=USD, Mag=Actuals")</f>
        <v>23167000000</v>
      </c>
      <c r="Z676" s="6">
        <f>_xll.SNL.Clients.Office.Excel.Functions.SPG($D676, Z$1, $F676, "Options: Curr=USD, Mag=Actuals")</f>
        <v>21323000000</v>
      </c>
      <c r="AA676" s="6">
        <f>_xll.SNL.Clients.Office.Excel.Functions.SPG($D676, AA$1, $F676, "Options: Curr=USD, Mag=Actuals")</f>
        <v>8883000000</v>
      </c>
      <c r="AB676" s="6">
        <f>_xll.SNL.Clients.Office.Excel.Functions.SPG($D676, AB$1, $F676, "Options: Curr=USD, Mag=Actuals")</f>
        <v>4.7300000000000004</v>
      </c>
      <c r="AC676" s="6">
        <f>_xll.SNL.Clients.Office.Excel.Functions.SPG($D676, AC$1, $F676, "Options: Curr=USD, Mag=Actuals")</f>
        <v>54.071661237785001</v>
      </c>
      <c r="AD676" s="6">
        <f>_xll.SNL.Clients.Office.Excel.Functions.SPG($D676, AD$1, $F676, "Options: Curr=USD, Mag=Actuals")</f>
        <v>1.0291616063517699</v>
      </c>
      <c r="AE676" s="6">
        <f>_xll.SNL.Clients.Office.Excel.Functions.SPG($D676, AE$1, $F676, "Options: Curr=USD, Mag=Actuals")</f>
        <v>11.103576506617101</v>
      </c>
      <c r="AF676" s="6">
        <f>_xll.SNL.Clients.Office.Excel.Functions.SPG($D676, AF$1, $F676, "Options: Curr=USD, Mag=Actuals")</f>
        <v>853531000000</v>
      </c>
      <c r="AG676" s="6">
        <f>_xll.SNL.Clients.Office.Excel.Functions.SPG($D676, AG$1, $F676, "Options: Curr=USD, Mag=Actuals")</f>
        <v>248887000000</v>
      </c>
      <c r="AH676" s="6">
        <f>_xll.SNL.Clients.Office.Excel.Functions.SPG($D676, AH$1, $F676, "Options: Curr=USD, Mag=Actuals")</f>
        <v>81406000000</v>
      </c>
      <c r="AI676" s="6">
        <f>_xll.SNL.Clients.Office.Excel.Functions.SPG($D676, AI$1, $F676, "Options: Curr=USD, Mag=Actuals")</f>
        <v>43465</v>
      </c>
      <c r="AJ676" s="6" t="str">
        <f>_xll.SNL.Clients.Office.Excel.Functions.SPG($D676, AJ$1, $F676, "Options: Curr=USD, Mag=Actuals")</f>
        <v>#INVALID FUNCTION PARAMETER</v>
      </c>
      <c r="AK676" s="6" t="str">
        <f>_xll.SNL.Clients.Office.Excel.Functions.SPG($D676, AK$1, $F676, "Options: Curr=USD, Mag=Actuals")</f>
        <v>#INVALID FUNCTION PARAMETER</v>
      </c>
      <c r="AL676" s="6" t="str">
        <f>_xll.SNL.Clients.Office.Excel.Functions.SPG($D676, AL$1, $F676, "Options: Curr=USD, Mag=Actuals")</f>
        <v>#INVALID FUNCTION PARAMETER</v>
      </c>
      <c r="AM676" s="6" t="str">
        <f>_xll.SNL.Clients.Office.Excel.Functions.SPG($D676, AM$1, $F676, "Options: Curr=USD, Mag=Actuals")</f>
        <v>#INVALID FUNCTION PARAMETER</v>
      </c>
      <c r="AN676" s="6">
        <f>_xll.SNL.Clients.Office.Excel.Functions.SPG($D676, AN$1, $F676, "Options: Curr=USD, Mag=Actuals")</f>
        <v>853531000000</v>
      </c>
      <c r="AO676" s="6">
        <f>_xll.SNL.Clients.Office.Excel.Functions.SPG($D676, AO$1, $F676, "Options: Curr=USD, Mag=Actuals")</f>
        <v>0</v>
      </c>
      <c r="AP676" s="6">
        <f>_xll.SNL.Clients.Office.Excel.Functions.SPG($D676, AP$1, $F676, "Options: Curr=USD, Mag=Actuals")</f>
        <v>187820000000</v>
      </c>
      <c r="AQ676" s="6">
        <f>_xll.SNL.Clients.Office.Excel.Functions.SPG($D676, AQ$1, $F676, "Options: Curr=USD, Mag=Actuals")</f>
        <v>80246000000</v>
      </c>
      <c r="AR676" s="6">
        <f>_xll.SNL.Clients.Office.Excel.Functions.SPG($D676, AR$1, $F676, "Options: Curr=USD, Mag=Actuals")</f>
        <v>81406000000</v>
      </c>
      <c r="AS676" s="6">
        <f>_xll.SNL.Clients.Office.Excel.Functions.SPG($D676, AS$1, $F676, "Options: Curr=USD, Mag=Actuals")</f>
        <v>72555000000</v>
      </c>
      <c r="AT676" s="6">
        <f>_xll.SNL.Clients.Office.Excel.Functions.SPG($D676, AT$1, $F676, "Options: Curr=USD, Mag=Actuals")</f>
        <v>0</v>
      </c>
      <c r="AU676" s="6">
        <f>_xll.SNL.Clients.Office.Excel.Functions.SPG($D676, AU$1, $F676, "Options: Curr=USD, Mag=Actuals")</f>
        <v>0</v>
      </c>
      <c r="AV676" s="6">
        <f>_xll.SNL.Clients.Office.Excel.Functions.SPG($D676, AV$1, $F676, "Options: Curr=USD, Mag=Actuals")</f>
        <v>9.5375563394885496</v>
      </c>
      <c r="AW676" s="6">
        <f>_xll.SNL.Clients.Office.Excel.Functions.SPG($D676, AW$1, $F676, "Options: Curr=USD, Mag=Actuals")</f>
        <v>8.58964341525785</v>
      </c>
      <c r="AX676" s="6">
        <f>_xll.SNL.Clients.Office.Excel.Functions.SPG($D676, AX$1, $F676, "Options: Curr=USD, Mag=Actuals")</f>
        <v>8883000000</v>
      </c>
      <c r="AY676" s="6">
        <f>_xll.SNL.Clients.Office.Excel.Functions.SPG($D676, AY$1, $F676, "Options: Curr=USD, Mag=Actuals")</f>
        <v>8748000000</v>
      </c>
      <c r="AZ676" s="6">
        <f>_xll.SNL.Clients.Office.Excel.Functions.SPG($D676, AZ$1, $F676, "Options: Curr=USD, Mag=Actuals")</f>
        <v>1.0291616063517699</v>
      </c>
      <c r="BA676" s="6">
        <f>_xll.SNL.Clients.Office.Excel.Functions.SPG($D676, BA$1, $F676, "Options: Curr=USD, Mag=Actuals")</f>
        <v>11.103576506617101</v>
      </c>
      <c r="BB676" s="6">
        <f>_xll.SNL.Clients.Office.Excel.Functions.SPG($D676, BB$1, $F676, "Options: Curr=USD, Mag=Actuals")</f>
        <v>11.749574860311199</v>
      </c>
      <c r="BC676" s="6">
        <f>_xll.SNL.Clients.Office.Excel.Functions.SPG($D676, BC$1, $F676, "Options: Curr=USD, Mag=Actuals")</f>
        <v>13.930876690872299</v>
      </c>
      <c r="BD676" s="6">
        <f>_xll.SNL.Clients.Office.Excel.Functions.SPG($D676, BD$1, $F676, "Options: Curr=USD, Mag=Actuals")</f>
        <v>2.3423138952438798</v>
      </c>
      <c r="BE676" s="6">
        <f>_xll.SNL.Clients.Office.Excel.Functions.SPG($D676, BE$1, $F676, "Options: Curr=USD, Mag=Actuals")</f>
        <v>0</v>
      </c>
      <c r="BF676" s="6">
        <f>_xll.SNL.Clients.Office.Excel.Functions.SPG($D676, BF$1, $F676, "Options: Curr=USD, Mag=Actuals")</f>
        <v>0.75098790187686104</v>
      </c>
      <c r="BG676" s="6">
        <f>_xll.SNL.Clients.Office.Excel.Functions.SPG($D676, BG$1, $F676, "Options: Curr=USD, Mag=Actuals")</f>
        <v>0</v>
      </c>
      <c r="BH676" s="6">
        <f>_xll.SNL.Clients.Office.Excel.Functions.SPG($D676, BH$1, $F676, "Options: Curr=USD, Mag=Actuals")</f>
        <v>0</v>
      </c>
      <c r="BI676" s="6">
        <f>_xll.SNL.Clients.Office.Excel.Functions.SPG($D676, BI$1, $F676, "Options: Curr=USD, Mag=Actuals")</f>
        <v>0</v>
      </c>
      <c r="BJ676" s="6">
        <f>_xll.SNL.Clients.Office.Excel.Functions.SPG($D676, BJ$1, $F676, "Options: Curr=USD, Mag=Actuals")</f>
        <v>1.7092061993662999</v>
      </c>
      <c r="BK676" s="6">
        <f>_xll.SNL.Clients.Office.Excel.Functions.SPG($D676, BK$1, $F676, "Options: Curr=USD, Mag=Actuals")</f>
        <v>0</v>
      </c>
      <c r="BL676" s="6">
        <f>_xll.SNL.Clients.Office.Excel.Functions.SPG($D676, BL$1, $F676, "Options: Curr=USD, Mag=Actuals")</f>
        <v>0</v>
      </c>
      <c r="BM676" s="6">
        <f>_xll.SNL.Clients.Office.Excel.Functions.SPG($D676, BM$1, $F676, "Options: Curr=USD, Mag=Actuals")</f>
        <v>2.96302839590853</v>
      </c>
      <c r="BN676" s="6">
        <f>_xll.SNL.Clients.Office.Excel.Functions.SPG($D676, BN$1, $F676, "Options: Curr=USD, Mag=Actuals")</f>
        <v>0</v>
      </c>
      <c r="BO676" s="6">
        <f>_xll.SNL.Clients.Office.Excel.Functions.SPG($D676, BO$1, $F676, "Options: Curr=USD, Mag=Actuals")</f>
        <v>0</v>
      </c>
      <c r="BP676" s="6">
        <f>_xll.SNL.Clients.Office.Excel.Functions.SPG($D676, BP$1, $F676, "Options: Curr=USD, Mag=Actuals")</f>
        <v>0</v>
      </c>
      <c r="BQ676" s="6">
        <f>_xll.SNL.Clients.Office.Excel.Functions.SPG($D676, BQ$1, $F676, "Options: Curr=USD, Mag=Actuals")</f>
        <v>0</v>
      </c>
      <c r="BR676" s="6">
        <f>_xll.SNL.Clients.Office.Excel.Functions.SPG($D676, BR$1, $F676, "Options: Curr=USD, Mag=Actuals")</f>
        <v>16.899999999999999</v>
      </c>
      <c r="BS676" s="6">
        <f>_xll.SNL.Clients.Office.Excel.Functions.SPG($D676, BS$1, $F676, "Options: Curr=USD, Mag=Actuals")</f>
        <v>19.2</v>
      </c>
      <c r="BT676" s="6">
        <f>_xll.SNL.Clients.Office.Excel.Functions.SPG($D676, BT$1, $F676, "Options: Curr=USD, Mag=Actuals")</f>
        <v>21.8</v>
      </c>
      <c r="BU676" s="6">
        <f>_xll.SNL.Clients.Office.Excel.Functions.SPG($D676, BU$1, $F676, "Options: Curr=USD, Mag=Actuals")</f>
        <v>0</v>
      </c>
      <c r="BV676" s="6">
        <f>_xll.SNL.Clients.Office.Excel.Functions.SPG($D676, BV$1, $F676, "Options: Curr=USD, Mag=Actuals")</f>
        <v>0</v>
      </c>
      <c r="BW676" s="6">
        <f>_xll.SNL.Clients.Office.Excel.Functions.SPG($D676, BW$1, $F676, "Options: Curr=USD, Mag=Actuals")</f>
        <v>0</v>
      </c>
      <c r="BX676" s="6">
        <f>_xll.SNL.Clients.Office.Excel.Functions.SPG($D676, BX$1, $F676, "Options: Curr=USD, Mag=Actuals")</f>
        <v>0</v>
      </c>
      <c r="BY676" s="6">
        <f>_xll.SNL.Clients.Office.Excel.Functions.SPG($D676, BY$1, $F676, "Options: Curr=USD, Mag=Actuals")</f>
        <v>43.034055002103003</v>
      </c>
      <c r="BZ676" s="6">
        <f>_xll.SNL.Clients.Office.Excel.Functions.SPG($D676, BZ$1, $F676, "Options: Curr=USD, Mag=Actuals")</f>
        <v>0</v>
      </c>
      <c r="CA676" s="6" t="str">
        <f>_xll.SNL.Clients.Office.Excel.Functions.SPG($D676, CA$1, $F676, "Options: Curr=USD, Mag=Actuals")</f>
        <v/>
      </c>
      <c r="CB676" s="6">
        <f>_xll.SNL.Clients.Office.Excel.Functions.SPG($D676, CB$1, $F676, "Options: Curr=USD, Mag=Actuals")</f>
        <v>0</v>
      </c>
      <c r="CC676" s="6">
        <f>_xll.SNL.Clients.Office.Excel.Functions.SPG($D676, CC$1, $F676, "Options: Curr=USD, Mag=Actuals")</f>
        <v>0</v>
      </c>
      <c r="CD676" s="6">
        <f>_xll.SNL.Clients.Office.Excel.Functions.SPG($D676, CD$1, $F676, "Options: Curr=USD, Mag=Actuals")</f>
        <v>0</v>
      </c>
      <c r="CE676" s="6">
        <f>_xll.SNL.Clients.Office.Excel.Functions.SPG($D676, CE$1, $F676, "Options: Curr=USD, Mag=Actuals")</f>
        <v>0</v>
      </c>
      <c r="CF676" s="6">
        <f>_xll.SNL.Clients.Office.Excel.Functions.SPG($D676, CF$1, $F676, "Options: Curr=USD, Mag=Actuals")</f>
        <v>0</v>
      </c>
      <c r="CG676" s="6">
        <f>_xll.SNL.Clients.Office.Excel.Functions.SPG($D676, CG$1, $F676, "Options: Curr=USD, Mag=Actuals")</f>
        <v>0</v>
      </c>
    </row>
    <row r="677" spans="1:85" x14ac:dyDescent="0.3">
      <c r="A677" s="10" t="s">
        <v>89</v>
      </c>
      <c r="B677" s="10" t="s">
        <v>85</v>
      </c>
      <c r="C677" s="10" t="s">
        <v>3</v>
      </c>
      <c r="D677">
        <v>103042</v>
      </c>
      <c r="E677" s="10" t="s">
        <v>29</v>
      </c>
      <c r="F677" s="10" t="s">
        <v>76</v>
      </c>
      <c r="G677">
        <v>-857.26</v>
      </c>
      <c r="H677">
        <v>1655.1</v>
      </c>
      <c r="I677">
        <v>2512.36</v>
      </c>
      <c r="J677">
        <v>21521.4</v>
      </c>
      <c r="K677">
        <v>65107.73</v>
      </c>
      <c r="L677">
        <v>2.4700000000000002</v>
      </c>
      <c r="M677">
        <v>20692.09</v>
      </c>
      <c r="N677">
        <v>330.55</v>
      </c>
      <c r="O677">
        <v>1.81</v>
      </c>
      <c r="P677">
        <v>-1.04</v>
      </c>
      <c r="Q677">
        <v>1</v>
      </c>
      <c r="R677">
        <v>1</v>
      </c>
      <c r="S677" t="str">
        <f>_xll.SNL.Clients.Office.Excel.Functions.SPG(D677, S$1, F677, "Options: Curr=USD, Mag=Actuals")</f>
        <v>Morgan Stanley (NYSE:MS)</v>
      </c>
      <c r="T677" t="str">
        <f>_xll.SNL.Clients.Office.Excel.Functions.SPG($D677, T$1, $F677, "Options: Curr=USD, Mag=Actuals")</f>
        <v>Morgan Stanley</v>
      </c>
      <c r="U677" s="6">
        <f>_xll.SNL.Clients.Office.Excel.Functions.SPG($D677, U$1, $F677, "Options: Curr=USD, Mag=Actuals")</f>
        <v>895429000000</v>
      </c>
      <c r="V677" t="str">
        <f>_xll.SNL.Clients.Office.Excel.Functions.SPG($D677, V$1, $F677, "Options: Curr=USD, Mag=Actuals")</f>
        <v>NYSE:MS</v>
      </c>
      <c r="W677" t="str">
        <f>_xll.SNL.Clients.Office.Excel.Functions.SPG($D677, W$1, $F677, "Options: Curr=USD, Mag=Actuals")</f>
        <v>Investment Banks, Brokers and Capital Markets</v>
      </c>
      <c r="X677" s="6">
        <f>_xll.SNL.Clients.Office.Excel.Functions.SPG($D677, X$1, $F677, "Options: Curr=USD, Mag=Actuals")</f>
        <v>41538000000</v>
      </c>
      <c r="Y677" s="6">
        <f>_xll.SNL.Clients.Office.Excel.Functions.SPG($D677, Y$1, $F677, "Options: Curr=USD, Mag=Actuals")</f>
        <v>26348000000</v>
      </c>
      <c r="Z677" s="6">
        <f>_xll.SNL.Clients.Office.Excel.Functions.SPG($D677, Z$1, $F677, "Options: Curr=USD, Mag=Actuals")</f>
        <v>23705000000</v>
      </c>
      <c r="AA677" s="6">
        <f>_xll.SNL.Clients.Office.Excel.Functions.SPG($D677, AA$1, $F677, "Options: Curr=USD, Mag=Actuals")</f>
        <v>9237000000</v>
      </c>
      <c r="AB677" s="6">
        <f>_xll.SNL.Clients.Office.Excel.Functions.SPG($D677, AB$1, $F677, "Options: Curr=USD, Mag=Actuals")</f>
        <v>5.19</v>
      </c>
      <c r="AC677" s="6">
        <f>_xll.SNL.Clients.Office.Excel.Functions.SPG($D677, AC$1, $F677, "Options: Curr=USD, Mag=Actuals")</f>
        <v>9.7251585623678505</v>
      </c>
      <c r="AD677" s="6">
        <f>_xll.SNL.Clients.Office.Excel.Functions.SPG($D677, AD$1, $F677, "Options: Curr=USD, Mag=Actuals")</f>
        <v>1.0422546415282099</v>
      </c>
      <c r="AE677" s="6">
        <f>_xll.SNL.Clients.Office.Excel.Functions.SPG($D677, AE$1, $F677, "Options: Curr=USD, Mag=Actuals")</f>
        <v>11.1848906500453</v>
      </c>
      <c r="AF677" s="6">
        <f>_xll.SNL.Clients.Office.Excel.Functions.SPG($D677, AF$1, $F677, "Options: Curr=USD, Mag=Actuals")</f>
        <v>895429000000</v>
      </c>
      <c r="AG677" s="6">
        <f>_xll.SNL.Clients.Office.Excel.Functions.SPG($D677, AG$1, $F677, "Options: Curr=USD, Mag=Actuals")</f>
        <v>266303000000</v>
      </c>
      <c r="AH677" s="6">
        <f>_xll.SNL.Clients.Office.Excel.Functions.SPG($D677, AH$1, $F677, "Options: Curr=USD, Mag=Actuals")</f>
        <v>82697000000</v>
      </c>
      <c r="AI677" s="6">
        <f>_xll.SNL.Clients.Office.Excel.Functions.SPG($D677, AI$1, $F677, "Options: Curr=USD, Mag=Actuals")</f>
        <v>43830</v>
      </c>
      <c r="AJ677" s="6" t="str">
        <f>_xll.SNL.Clients.Office.Excel.Functions.SPG($D677, AJ$1, $F677, "Options: Curr=USD, Mag=Actuals")</f>
        <v>#INVALID FUNCTION PARAMETER</v>
      </c>
      <c r="AK677" s="6" t="str">
        <f>_xll.SNL.Clients.Office.Excel.Functions.SPG($D677, AK$1, $F677, "Options: Curr=USD, Mag=Actuals")</f>
        <v>#INVALID FUNCTION PARAMETER</v>
      </c>
      <c r="AL677" s="6" t="str">
        <f>_xll.SNL.Clients.Office.Excel.Functions.SPG($D677, AL$1, $F677, "Options: Curr=USD, Mag=Actuals")</f>
        <v>#INVALID FUNCTION PARAMETER</v>
      </c>
      <c r="AM677" s="6" t="str">
        <f>_xll.SNL.Clients.Office.Excel.Functions.SPG($D677, AM$1, $F677, "Options: Curr=USD, Mag=Actuals")</f>
        <v>#INVALID FUNCTION PARAMETER</v>
      </c>
      <c r="AN677" s="6">
        <f>_xll.SNL.Clients.Office.Excel.Functions.SPG($D677, AN$1, $F677, "Options: Curr=USD, Mag=Actuals")</f>
        <v>895429000000</v>
      </c>
      <c r="AO677" s="6">
        <f>_xll.SNL.Clients.Office.Excel.Functions.SPG($D677, AO$1, $F677, "Options: Curr=USD, Mag=Actuals")</f>
        <v>0</v>
      </c>
      <c r="AP677" s="6">
        <f>_xll.SNL.Clients.Office.Excel.Functions.SPG($D677, AP$1, $F677, "Options: Curr=USD, Mag=Actuals")</f>
        <v>190356000000</v>
      </c>
      <c r="AQ677" s="6">
        <f>_xll.SNL.Clients.Office.Excel.Functions.SPG($D677, AQ$1, $F677, "Options: Curr=USD, Mag=Actuals")</f>
        <v>81549000000</v>
      </c>
      <c r="AR677" s="6">
        <f>_xll.SNL.Clients.Office.Excel.Functions.SPG($D677, AR$1, $F677, "Options: Curr=USD, Mag=Actuals")</f>
        <v>82697000000</v>
      </c>
      <c r="AS677" s="6">
        <f>_xll.SNL.Clients.Office.Excel.Functions.SPG($D677, AS$1, $F677, "Options: Curr=USD, Mag=Actuals")</f>
        <v>73447000000</v>
      </c>
      <c r="AT677" s="6">
        <f>_xll.SNL.Clients.Office.Excel.Functions.SPG($D677, AT$1, $F677, "Options: Curr=USD, Mag=Actuals")</f>
        <v>0</v>
      </c>
      <c r="AU677" s="6">
        <f>_xll.SNL.Clients.Office.Excel.Functions.SPG($D677, AU$1, $F677, "Options: Curr=USD, Mag=Actuals")</f>
        <v>0</v>
      </c>
      <c r="AV677" s="6">
        <f>_xll.SNL.Clients.Office.Excel.Functions.SPG($D677, AV$1, $F677, "Options: Curr=USD, Mag=Actuals")</f>
        <v>9.2354614380369604</v>
      </c>
      <c r="AW677" s="6">
        <f>_xll.SNL.Clients.Office.Excel.Functions.SPG($D677, AW$1, $F677, "Options: Curr=USD, Mag=Actuals")</f>
        <v>8.2880546706703697</v>
      </c>
      <c r="AX677" s="6">
        <f>_xll.SNL.Clients.Office.Excel.Functions.SPG($D677, AX$1, $F677, "Options: Curr=USD, Mag=Actuals")</f>
        <v>9237000000</v>
      </c>
      <c r="AY677" s="6">
        <f>_xll.SNL.Clients.Office.Excel.Functions.SPG($D677, AY$1, $F677, "Options: Curr=USD, Mag=Actuals")</f>
        <v>9042000000</v>
      </c>
      <c r="AZ677" s="6">
        <f>_xll.SNL.Clients.Office.Excel.Functions.SPG($D677, AZ$1, $F677, "Options: Curr=USD, Mag=Actuals")</f>
        <v>1.0422546415282099</v>
      </c>
      <c r="BA677" s="6">
        <f>_xll.SNL.Clients.Office.Excel.Functions.SPG($D677, BA$1, $F677, "Options: Curr=USD, Mag=Actuals")</f>
        <v>11.1848906500453</v>
      </c>
      <c r="BB677" s="6">
        <f>_xll.SNL.Clients.Office.Excel.Functions.SPG($D677, BB$1, $F677, "Options: Curr=USD, Mag=Actuals")</f>
        <v>11.7051705170517</v>
      </c>
      <c r="BC677" s="6">
        <f>_xll.SNL.Clients.Office.Excel.Functions.SPG($D677, BC$1, $F677, "Options: Curr=USD, Mag=Actuals")</f>
        <v>13.780423202392701</v>
      </c>
      <c r="BD677" s="6">
        <f>_xll.SNL.Clients.Office.Excel.Functions.SPG($D677, BD$1, $F677, "Options: Curr=USD, Mag=Actuals")</f>
        <v>2.3906099264532199</v>
      </c>
      <c r="BE677" s="6">
        <f>_xll.SNL.Clients.Office.Excel.Functions.SPG($D677, BE$1, $F677, "Options: Curr=USD, Mag=Actuals")</f>
        <v>0</v>
      </c>
      <c r="BF677" s="6">
        <f>_xll.SNL.Clients.Office.Excel.Functions.SPG($D677, BF$1, $F677, "Options: Curr=USD, Mag=Actuals")</f>
        <v>0.69540060146566696</v>
      </c>
      <c r="BG677" s="6">
        <f>_xll.SNL.Clients.Office.Excel.Functions.SPG($D677, BG$1, $F677, "Options: Curr=USD, Mag=Actuals")</f>
        <v>0</v>
      </c>
      <c r="BH677" s="6">
        <f>_xll.SNL.Clients.Office.Excel.Functions.SPG($D677, BH$1, $F677, "Options: Curr=USD, Mag=Actuals")</f>
        <v>0</v>
      </c>
      <c r="BI677" s="6">
        <f>_xll.SNL.Clients.Office.Excel.Functions.SPG($D677, BI$1, $F677, "Options: Curr=USD, Mag=Actuals")</f>
        <v>0</v>
      </c>
      <c r="BJ677" s="6">
        <f>_xll.SNL.Clients.Office.Excel.Functions.SPG($D677, BJ$1, $F677, "Options: Curr=USD, Mag=Actuals")</f>
        <v>1.5950339912018201</v>
      </c>
      <c r="BK677" s="6">
        <f>_xll.SNL.Clients.Office.Excel.Functions.SPG($D677, BK$1, $F677, "Options: Curr=USD, Mag=Actuals")</f>
        <v>0</v>
      </c>
      <c r="BL677" s="6">
        <f>_xll.SNL.Clients.Office.Excel.Functions.SPG($D677, BL$1, $F677, "Options: Curr=USD, Mag=Actuals")</f>
        <v>0</v>
      </c>
      <c r="BM677" s="6">
        <f>_xll.SNL.Clients.Office.Excel.Functions.SPG($D677, BM$1, $F677, "Options: Curr=USD, Mag=Actuals")</f>
        <v>2.9247897346376401</v>
      </c>
      <c r="BN677" s="6">
        <f>_xll.SNL.Clients.Office.Excel.Functions.SPG($D677, BN$1, $F677, "Options: Curr=USD, Mag=Actuals")</f>
        <v>0</v>
      </c>
      <c r="BO677" s="6">
        <f>_xll.SNL.Clients.Office.Excel.Functions.SPG($D677, BO$1, $F677, "Options: Curr=USD, Mag=Actuals")</f>
        <v>0</v>
      </c>
      <c r="BP677" s="6">
        <f>_xll.SNL.Clients.Office.Excel.Functions.SPG($D677, BP$1, $F677, "Options: Curr=USD, Mag=Actuals")</f>
        <v>0</v>
      </c>
      <c r="BQ677" s="6">
        <f>_xll.SNL.Clients.Office.Excel.Functions.SPG($D677, BQ$1, $F677, "Options: Curr=USD, Mag=Actuals")</f>
        <v>0</v>
      </c>
      <c r="BR677" s="6">
        <f>_xll.SNL.Clients.Office.Excel.Functions.SPG($D677, BR$1, $F677, "Options: Curr=USD, Mag=Actuals")</f>
        <v>16.399999999999999</v>
      </c>
      <c r="BS677" s="6">
        <f>_xll.SNL.Clients.Office.Excel.Functions.SPG($D677, BS$1, $F677, "Options: Curr=USD, Mag=Actuals")</f>
        <v>18.600000000000001</v>
      </c>
      <c r="BT677" s="6">
        <f>_xll.SNL.Clients.Office.Excel.Functions.SPG($D677, BT$1, $F677, "Options: Curr=USD, Mag=Actuals")</f>
        <v>21</v>
      </c>
      <c r="BU677" s="6">
        <f>_xll.SNL.Clients.Office.Excel.Functions.SPG($D677, BU$1, $F677, "Options: Curr=USD, Mag=Actuals")</f>
        <v>0</v>
      </c>
      <c r="BV677" s="6">
        <f>_xll.SNL.Clients.Office.Excel.Functions.SPG($D677, BV$1, $F677, "Options: Curr=USD, Mag=Actuals")</f>
        <v>0</v>
      </c>
      <c r="BW677" s="6">
        <f>_xll.SNL.Clients.Office.Excel.Functions.SPG($D677, BW$1, $F677, "Options: Curr=USD, Mag=Actuals")</f>
        <v>0</v>
      </c>
      <c r="BX677" s="6">
        <f>_xll.SNL.Clients.Office.Excel.Functions.SPG($D677, BX$1, $F677, "Options: Curr=USD, Mag=Actuals")</f>
        <v>0</v>
      </c>
      <c r="BY677" s="6">
        <f>_xll.SNL.Clients.Office.Excel.Functions.SPG($D677, BY$1, $F677, "Options: Curr=USD, Mag=Actuals")</f>
        <v>44.021022325611497</v>
      </c>
      <c r="BZ677" s="6">
        <f>_xll.SNL.Clients.Office.Excel.Functions.SPG($D677, BZ$1, $F677, "Options: Curr=USD, Mag=Actuals")</f>
        <v>0</v>
      </c>
      <c r="CA677" s="6" t="str">
        <f>_xll.SNL.Clients.Office.Excel.Functions.SPG($D677, CA$1, $F677, "Options: Curr=USD, Mag=Actuals")</f>
        <v/>
      </c>
      <c r="CB677" s="6">
        <f>_xll.SNL.Clients.Office.Excel.Functions.SPG($D677, CB$1, $F677, "Options: Curr=USD, Mag=Actuals")</f>
        <v>0</v>
      </c>
      <c r="CC677" s="6">
        <f>_xll.SNL.Clients.Office.Excel.Functions.SPG($D677, CC$1, $F677, "Options: Curr=USD, Mag=Actuals")</f>
        <v>0</v>
      </c>
      <c r="CD677" s="6">
        <f>_xll.SNL.Clients.Office.Excel.Functions.SPG($D677, CD$1, $F677, "Options: Curr=USD, Mag=Actuals")</f>
        <v>0</v>
      </c>
      <c r="CE677" s="6">
        <f>_xll.SNL.Clients.Office.Excel.Functions.SPG($D677, CE$1, $F677, "Options: Curr=USD, Mag=Actuals")</f>
        <v>0</v>
      </c>
      <c r="CF677" s="6">
        <f>_xll.SNL.Clients.Office.Excel.Functions.SPG($D677, CF$1, $F677, "Options: Curr=USD, Mag=Actuals")</f>
        <v>0</v>
      </c>
      <c r="CG677" s="6">
        <f>_xll.SNL.Clients.Office.Excel.Functions.SPG($D677, CG$1, $F677, "Options: Curr=USD, Mag=Actuals")</f>
        <v>0</v>
      </c>
    </row>
    <row r="678" spans="1:85" x14ac:dyDescent="0.3">
      <c r="A678" s="10" t="s">
        <v>89</v>
      </c>
      <c r="B678" s="10" t="s">
        <v>85</v>
      </c>
      <c r="C678" s="10" t="s">
        <v>3</v>
      </c>
      <c r="D678">
        <v>103042</v>
      </c>
      <c r="E678" s="10" t="s">
        <v>29</v>
      </c>
      <c r="F678" s="10" t="s">
        <v>9</v>
      </c>
      <c r="G678">
        <v>-912.88</v>
      </c>
      <c r="H678">
        <v>1433.85</v>
      </c>
      <c r="I678">
        <v>2346.73</v>
      </c>
      <c r="J678">
        <v>21322.95</v>
      </c>
      <c r="K678">
        <v>64272.98</v>
      </c>
      <c r="L678">
        <v>-2.21</v>
      </c>
      <c r="M678">
        <v>20234.07</v>
      </c>
      <c r="N678">
        <v>331.76</v>
      </c>
      <c r="O678">
        <v>1.25</v>
      </c>
      <c r="P678">
        <v>-2.73</v>
      </c>
      <c r="Q678">
        <v>1</v>
      </c>
      <c r="R678">
        <v>1</v>
      </c>
      <c r="S678" t="str">
        <f>_xll.SNL.Clients.Office.Excel.Functions.SPG(D678, S$1, F678, "Options: Curr=USD, Mag=Actuals")</f>
        <v>Morgan Stanley (NYSE:MS)</v>
      </c>
      <c r="T678" t="str">
        <f>_xll.SNL.Clients.Office.Excel.Functions.SPG($D678, T$1, $F678, "Options: Curr=USD, Mag=Actuals")</f>
        <v>Morgan Stanley</v>
      </c>
      <c r="U678" s="6">
        <f>_xll.SNL.Clients.Office.Excel.Functions.SPG($D678, U$1, $F678, "Options: Curr=USD, Mag=Actuals")</f>
        <v>1115862000000</v>
      </c>
      <c r="V678" t="str">
        <f>_xll.SNL.Clients.Office.Excel.Functions.SPG($D678, V$1, $F678, "Options: Curr=USD, Mag=Actuals")</f>
        <v>NYSE:MS</v>
      </c>
      <c r="W678" t="str">
        <f>_xll.SNL.Clients.Office.Excel.Functions.SPG($D678, W$1, $F678, "Options: Curr=USD, Mag=Actuals")</f>
        <v>Investment Banks, Brokers and Capital Markets</v>
      </c>
      <c r="X678" s="6">
        <f>_xll.SNL.Clients.Office.Excel.Functions.SPG($D678, X$1, $F678, "Options: Curr=USD, Mag=Actuals")</f>
        <v>48757000000</v>
      </c>
      <c r="Y678" s="6">
        <f>_xll.SNL.Clients.Office.Excel.Functions.SPG($D678, Y$1, $F678, "Options: Curr=USD, Mag=Actuals")</f>
        <v>22036000000</v>
      </c>
      <c r="Z678" s="6">
        <f>_xll.SNL.Clients.Office.Excel.Functions.SPG($D678, Z$1, $F678, "Options: Curr=USD, Mag=Actuals")</f>
        <v>18267000000</v>
      </c>
      <c r="AA678" s="6">
        <f>_xll.SNL.Clients.Office.Excel.Functions.SPG($D678, AA$1, $F678, "Options: Curr=USD, Mag=Actuals")</f>
        <v>11179000000</v>
      </c>
      <c r="AB678" s="6">
        <f>_xll.SNL.Clients.Office.Excel.Functions.SPG($D678, AB$1, $F678, "Options: Curr=USD, Mag=Actuals")</f>
        <v>6.46</v>
      </c>
      <c r="AC678" s="6">
        <f>_xll.SNL.Clients.Office.Excel.Functions.SPG($D678, AC$1, $F678, "Options: Curr=USD, Mag=Actuals")</f>
        <v>24.470134874759101</v>
      </c>
      <c r="AD678" s="6">
        <f>_xll.SNL.Clients.Office.Excel.Functions.SPG($D678, AD$1, $F678, "Options: Curr=USD, Mag=Actuals")</f>
        <v>1.1510669880778499</v>
      </c>
      <c r="AE678" s="6">
        <f>_xll.SNL.Clients.Office.Excel.Functions.SPG($D678, AE$1, $F678, "Options: Curr=USD, Mag=Actuals")</f>
        <v>12.4912704132656</v>
      </c>
      <c r="AF678" s="6">
        <f>_xll.SNL.Clients.Office.Excel.Functions.SPG($D678, AF$1, $F678, "Options: Curr=USD, Mag=Actuals")</f>
        <v>1115862000000</v>
      </c>
      <c r="AG678" s="6">
        <f>_xll.SNL.Clients.Office.Excel.Functions.SPG($D678, AG$1, $F678, "Options: Curr=USD, Mag=Actuals")</f>
        <v>288856000000</v>
      </c>
      <c r="AH678" s="6">
        <f>_xll.SNL.Clients.Office.Excel.Functions.SPG($D678, AH$1, $F678, "Options: Curr=USD, Mag=Actuals")</f>
        <v>103149000000</v>
      </c>
      <c r="AI678" s="6">
        <f>_xll.SNL.Clients.Office.Excel.Functions.SPG($D678, AI$1, $F678, "Options: Curr=USD, Mag=Actuals")</f>
        <v>44196</v>
      </c>
      <c r="AJ678" s="6" t="str">
        <f>_xll.SNL.Clients.Office.Excel.Functions.SPG($D678, AJ$1, $F678, "Options: Curr=USD, Mag=Actuals")</f>
        <v>#INVALID FUNCTION PARAMETER</v>
      </c>
      <c r="AK678" s="6" t="str">
        <f>_xll.SNL.Clients.Office.Excel.Functions.SPG($D678, AK$1, $F678, "Options: Curr=USD, Mag=Actuals")</f>
        <v>#INVALID FUNCTION PARAMETER</v>
      </c>
      <c r="AL678" s="6" t="str">
        <f>_xll.SNL.Clients.Office.Excel.Functions.SPG($D678, AL$1, $F678, "Options: Curr=USD, Mag=Actuals")</f>
        <v>#INVALID FUNCTION PARAMETER</v>
      </c>
      <c r="AM678" s="6" t="str">
        <f>_xll.SNL.Clients.Office.Excel.Functions.SPG($D678, AM$1, $F678, "Options: Curr=USD, Mag=Actuals")</f>
        <v>#INVALID FUNCTION PARAMETER</v>
      </c>
      <c r="AN678" s="6">
        <f>_xll.SNL.Clients.Office.Excel.Functions.SPG($D678, AN$1, $F678, "Options: Curr=USD, Mag=Actuals")</f>
        <v>1115862000000</v>
      </c>
      <c r="AO678" s="6">
        <f>_xll.SNL.Clients.Office.Excel.Functions.SPG($D678, AO$1, $F678, "Options: Curr=USD, Mag=Actuals")</f>
        <v>0</v>
      </c>
      <c r="AP678" s="6">
        <f>_xll.SNL.Clients.Office.Excel.Functions.SPG($D678, AP$1, $F678, "Options: Curr=USD, Mag=Actuals")</f>
        <v>310782000000</v>
      </c>
      <c r="AQ678" s="6">
        <f>_xll.SNL.Clients.Office.Excel.Functions.SPG($D678, AQ$1, $F678, "Options: Curr=USD, Mag=Actuals")</f>
        <v>101781000000</v>
      </c>
      <c r="AR678" s="6">
        <f>_xll.SNL.Clients.Office.Excel.Functions.SPG($D678, AR$1, $F678, "Options: Curr=USD, Mag=Actuals")</f>
        <v>103149000000</v>
      </c>
      <c r="AS678" s="6">
        <f>_xll.SNL.Clients.Office.Excel.Functions.SPG($D678, AS$1, $F678, "Options: Curr=USD, Mag=Actuals")</f>
        <v>86534000000</v>
      </c>
      <c r="AT678" s="6">
        <f>_xll.SNL.Clients.Office.Excel.Functions.SPG($D678, AT$1, $F678, "Options: Curr=USD, Mag=Actuals")</f>
        <v>0</v>
      </c>
      <c r="AU678" s="6">
        <f>_xll.SNL.Clients.Office.Excel.Functions.SPG($D678, AU$1, $F678, "Options: Curr=USD, Mag=Actuals")</f>
        <v>0</v>
      </c>
      <c r="AV678" s="6">
        <f>_xll.SNL.Clients.Office.Excel.Functions.SPG($D678, AV$1, $F678, "Options: Curr=USD, Mag=Actuals")</f>
        <v>9.2438849965318308</v>
      </c>
      <c r="AW678" s="6">
        <f>_xll.SNL.Clients.Office.Excel.Functions.SPG($D678, AW$1, $F678, "Options: Curr=USD, Mag=Actuals")</f>
        <v>7.8721160940170902</v>
      </c>
      <c r="AX678" s="6">
        <f>_xll.SNL.Clients.Office.Excel.Functions.SPG($D678, AX$1, $F678, "Options: Curr=USD, Mag=Actuals")</f>
        <v>11179000000</v>
      </c>
      <c r="AY678" s="6">
        <f>_xll.SNL.Clients.Office.Excel.Functions.SPG($D678, AY$1, $F678, "Options: Curr=USD, Mag=Actuals")</f>
        <v>10996000000</v>
      </c>
      <c r="AZ678" s="6">
        <f>_xll.SNL.Clients.Office.Excel.Functions.SPG($D678, AZ$1, $F678, "Options: Curr=USD, Mag=Actuals")</f>
        <v>1.1510669880778499</v>
      </c>
      <c r="BA678" s="6">
        <f>_xll.SNL.Clients.Office.Excel.Functions.SPG($D678, BA$1, $F678, "Options: Curr=USD, Mag=Actuals")</f>
        <v>12.4912704132656</v>
      </c>
      <c r="BB678" s="6">
        <f>_xll.SNL.Clients.Office.Excel.Functions.SPG($D678, BB$1, $F678, "Options: Curr=USD, Mag=Actuals")</f>
        <v>13.0847643496249</v>
      </c>
      <c r="BC678" s="6">
        <f>_xll.SNL.Clients.Office.Excel.Functions.SPG($D678, BC$1, $F678, "Options: Curr=USD, Mag=Actuals")</f>
        <v>15.3994803675588</v>
      </c>
      <c r="BD678" s="6">
        <f>_xll.SNL.Clients.Office.Excel.Functions.SPG($D678, BD$1, $F678, "Options: Curr=USD, Mag=Actuals")</f>
        <v>2.6326162168240499</v>
      </c>
      <c r="BE678" s="6">
        <f>_xll.SNL.Clients.Office.Excel.Functions.SPG($D678, BE$1, $F678, "Options: Curr=USD, Mag=Actuals")</f>
        <v>0</v>
      </c>
      <c r="BF678" s="6">
        <f>_xll.SNL.Clients.Office.Excel.Functions.SPG($D678, BF$1, $F678, "Options: Curr=USD, Mag=Actuals")</f>
        <v>0.79016799950884797</v>
      </c>
      <c r="BG678" s="6">
        <f>_xll.SNL.Clients.Office.Excel.Functions.SPG($D678, BG$1, $F678, "Options: Curr=USD, Mag=Actuals")</f>
        <v>0</v>
      </c>
      <c r="BH678" s="6">
        <f>_xll.SNL.Clients.Office.Excel.Functions.SPG($D678, BH$1, $F678, "Options: Curr=USD, Mag=Actuals")</f>
        <v>0</v>
      </c>
      <c r="BI678" s="6">
        <f>_xll.SNL.Clients.Office.Excel.Functions.SPG($D678, BI$1, $F678, "Options: Curr=USD, Mag=Actuals")</f>
        <v>0</v>
      </c>
      <c r="BJ678" s="6">
        <f>_xll.SNL.Clients.Office.Excel.Functions.SPG($D678, BJ$1, $F678, "Options: Curr=USD, Mag=Actuals")</f>
        <v>1.80720071991303</v>
      </c>
      <c r="BK678" s="6">
        <f>_xll.SNL.Clients.Office.Excel.Functions.SPG($D678, BK$1, $F678, "Options: Curr=USD, Mag=Actuals")</f>
        <v>0</v>
      </c>
      <c r="BL678" s="6">
        <f>_xll.SNL.Clients.Office.Excel.Functions.SPG($D678, BL$1, $F678, "Options: Curr=USD, Mag=Actuals")</f>
        <v>0</v>
      </c>
      <c r="BM678" s="6">
        <f>_xll.SNL.Clients.Office.Excel.Functions.SPG($D678, BM$1, $F678, "Options: Curr=USD, Mag=Actuals")</f>
        <v>3.3953896246684998</v>
      </c>
      <c r="BN678" s="6">
        <f>_xll.SNL.Clients.Office.Excel.Functions.SPG($D678, BN$1, $F678, "Options: Curr=USD, Mag=Actuals")</f>
        <v>0</v>
      </c>
      <c r="BO678" s="6">
        <f>_xll.SNL.Clients.Office.Excel.Functions.SPG($D678, BO$1, $F678, "Options: Curr=USD, Mag=Actuals")</f>
        <v>0</v>
      </c>
      <c r="BP678" s="6">
        <f>_xll.SNL.Clients.Office.Excel.Functions.SPG($D678, BP$1, $F678, "Options: Curr=USD, Mag=Actuals")</f>
        <v>0</v>
      </c>
      <c r="BQ678" s="6">
        <f>_xll.SNL.Clients.Office.Excel.Functions.SPG($D678, BQ$1, $F678, "Options: Curr=USD, Mag=Actuals")</f>
        <v>0</v>
      </c>
      <c r="BR678" s="6">
        <f>_xll.SNL.Clients.Office.Excel.Functions.SPG($D678, BR$1, $F678, "Options: Curr=USD, Mag=Actuals")</f>
        <v>17.399999999999999</v>
      </c>
      <c r="BS678" s="6">
        <f>_xll.SNL.Clients.Office.Excel.Functions.SPG($D678, BS$1, $F678, "Options: Curr=USD, Mag=Actuals")</f>
        <v>19.399999999999999</v>
      </c>
      <c r="BT678" s="6">
        <f>_xll.SNL.Clients.Office.Excel.Functions.SPG($D678, BT$1, $F678, "Options: Curr=USD, Mag=Actuals")</f>
        <v>21.5</v>
      </c>
      <c r="BU678" s="6">
        <f>_xll.SNL.Clients.Office.Excel.Functions.SPG($D678, BU$1, $F678, "Options: Curr=USD, Mag=Actuals")</f>
        <v>0</v>
      </c>
      <c r="BV678" s="6">
        <f>_xll.SNL.Clients.Office.Excel.Functions.SPG($D678, BV$1, $F678, "Options: Curr=USD, Mag=Actuals")</f>
        <v>0</v>
      </c>
      <c r="BW678" s="6">
        <f>_xll.SNL.Clients.Office.Excel.Functions.SPG($D678, BW$1, $F678, "Options: Curr=USD, Mag=Actuals")</f>
        <v>0</v>
      </c>
      <c r="BX678" s="6">
        <f>_xll.SNL.Clients.Office.Excel.Functions.SPG($D678, BX$1, $F678, "Options: Curr=USD, Mag=Actuals")</f>
        <v>0</v>
      </c>
      <c r="BY678" s="6">
        <f>_xll.SNL.Clients.Office.Excel.Functions.SPG($D678, BY$1, $F678, "Options: Curr=USD, Mag=Actuals")</f>
        <v>40.6059172191543</v>
      </c>
      <c r="BZ678" s="6">
        <f>_xll.SNL.Clients.Office.Excel.Functions.SPG($D678, BZ$1, $F678, "Options: Curr=USD, Mag=Actuals")</f>
        <v>0</v>
      </c>
      <c r="CA678" s="6" t="str">
        <f>_xll.SNL.Clients.Office.Excel.Functions.SPG($D678, CA$1, $F678, "Options: Curr=USD, Mag=Actuals")</f>
        <v/>
      </c>
      <c r="CB678" s="6">
        <f>_xll.SNL.Clients.Office.Excel.Functions.SPG($D678, CB$1, $F678, "Options: Curr=USD, Mag=Actuals")</f>
        <v>0</v>
      </c>
      <c r="CC678" s="6">
        <f>_xll.SNL.Clients.Office.Excel.Functions.SPG($D678, CC$1, $F678, "Options: Curr=USD, Mag=Actuals")</f>
        <v>0</v>
      </c>
      <c r="CD678" s="6">
        <f>_xll.SNL.Clients.Office.Excel.Functions.SPG($D678, CD$1, $F678, "Options: Curr=USD, Mag=Actuals")</f>
        <v>0</v>
      </c>
      <c r="CE678" s="6">
        <f>_xll.SNL.Clients.Office.Excel.Functions.SPG($D678, CE$1, $F678, "Options: Curr=USD, Mag=Actuals")</f>
        <v>0</v>
      </c>
      <c r="CF678" s="6">
        <f>_xll.SNL.Clients.Office.Excel.Functions.SPG($D678, CF$1, $F678, "Options: Curr=USD, Mag=Actuals")</f>
        <v>0</v>
      </c>
      <c r="CG678" s="6">
        <f>_xll.SNL.Clients.Office.Excel.Functions.SPG($D678, CG$1, $F678, "Options: Curr=USD, Mag=Actuals")</f>
        <v>0</v>
      </c>
    </row>
    <row r="679" spans="1:85" x14ac:dyDescent="0.3">
      <c r="A679" s="10" t="s">
        <v>89</v>
      </c>
      <c r="B679" s="10" t="s">
        <v>85</v>
      </c>
      <c r="C679" s="10" t="s">
        <v>3</v>
      </c>
      <c r="D679">
        <v>103042</v>
      </c>
      <c r="E679" s="10" t="s">
        <v>29</v>
      </c>
      <c r="F679" s="10" t="s">
        <v>77</v>
      </c>
      <c r="G679">
        <v>-1083.51</v>
      </c>
      <c r="H679">
        <v>1765.88</v>
      </c>
      <c r="I679">
        <v>2849.4</v>
      </c>
      <c r="J679">
        <v>23594.03</v>
      </c>
      <c r="K679">
        <v>70950.960000000006</v>
      </c>
      <c r="L679">
        <v>5.8</v>
      </c>
      <c r="M679">
        <v>21407.69</v>
      </c>
      <c r="N679">
        <v>332.54</v>
      </c>
      <c r="O679">
        <v>4.68</v>
      </c>
      <c r="P679">
        <v>16.96</v>
      </c>
      <c r="Q679">
        <v>1</v>
      </c>
      <c r="R679">
        <v>1</v>
      </c>
      <c r="S679" t="str">
        <f>_xll.SNL.Clients.Office.Excel.Functions.SPG(D679, S$1, F679, "Options: Curr=USD, Mag=Actuals")</f>
        <v>Morgan Stanley (NYSE:MS)</v>
      </c>
      <c r="T679" t="str">
        <f>_xll.SNL.Clients.Office.Excel.Functions.SPG($D679, T$1, $F679, "Options: Curr=USD, Mag=Actuals")</f>
        <v>Morgan Stanley</v>
      </c>
      <c r="U679" s="6">
        <f>_xll.SNL.Clients.Office.Excel.Functions.SPG($D679, U$1, $F679, "Options: Curr=USD, Mag=Actuals")</f>
        <v>1188140000000</v>
      </c>
      <c r="V679" t="str">
        <f>_xll.SNL.Clients.Office.Excel.Functions.SPG($D679, V$1, $F679, "Options: Curr=USD, Mag=Actuals")</f>
        <v>NYSE:MS</v>
      </c>
      <c r="W679" t="str">
        <f>_xll.SNL.Clients.Office.Excel.Functions.SPG($D679, W$1, $F679, "Options: Curr=USD, Mag=Actuals")</f>
        <v>Investment Banks, Brokers and Capital Markets</v>
      </c>
      <c r="X679" s="6">
        <f>_xll.SNL.Clients.Office.Excel.Functions.SPG($D679, X$1, $F679, "Options: Curr=USD, Mag=Actuals")</f>
        <v>59755000000</v>
      </c>
      <c r="Y679" s="6">
        <f>_xll.SNL.Clients.Office.Excel.Functions.SPG($D679, Y$1, $F679, "Options: Curr=USD, Mag=Actuals")</f>
        <v>25250000000</v>
      </c>
      <c r="Z679" s="6">
        <f>_xll.SNL.Clients.Office.Excel.Functions.SPG($D679, Z$1, $F679, "Options: Curr=USD, Mag=Actuals")</f>
        <v>21034000000</v>
      </c>
      <c r="AA679" s="6">
        <f>_xll.SNL.Clients.Office.Excel.Functions.SPG($D679, AA$1, $F679, "Options: Curr=USD, Mag=Actuals")</f>
        <v>15120000000</v>
      </c>
      <c r="AB679" s="6">
        <f>_xll.SNL.Clients.Office.Excel.Functions.SPG($D679, AB$1, $F679, "Options: Curr=USD, Mag=Actuals")</f>
        <v>8.0299999999999994</v>
      </c>
      <c r="AC679" s="6">
        <f>_xll.SNL.Clients.Office.Excel.Functions.SPG($D679, AC$1, $F679, "Options: Curr=USD, Mag=Actuals")</f>
        <v>24.303405572755398</v>
      </c>
      <c r="AD679" s="6">
        <f>_xll.SNL.Clients.Office.Excel.Functions.SPG($D679, AD$1, $F679, "Options: Curr=USD, Mag=Actuals")</f>
        <v>1.2970040664337099</v>
      </c>
      <c r="AE679" s="6">
        <f>_xll.SNL.Clients.Office.Excel.Functions.SPG($D679, AE$1, $F679, "Options: Curr=USD, Mag=Actuals")</f>
        <v>14.139347855310101</v>
      </c>
      <c r="AF679" s="6">
        <f>_xll.SNL.Clients.Office.Excel.Functions.SPG($D679, AF$1, $F679, "Options: Curr=USD, Mag=Actuals")</f>
        <v>1188140000000</v>
      </c>
      <c r="AG679" s="6">
        <f>_xll.SNL.Clients.Office.Excel.Functions.SPG($D679, AG$1, $F679, "Options: Curr=USD, Mag=Actuals")</f>
        <v>310513000000</v>
      </c>
      <c r="AH679" s="6">
        <f>_xll.SNL.Clients.Office.Excel.Functions.SPG($D679, AH$1, $F679, "Options: Curr=USD, Mag=Actuals")</f>
        <v>106598000000</v>
      </c>
      <c r="AI679" s="6">
        <f>_xll.SNL.Clients.Office.Excel.Functions.SPG($D679, AI$1, $F679, "Options: Curr=USD, Mag=Actuals")</f>
        <v>44561</v>
      </c>
      <c r="AJ679" s="6" t="str">
        <f>_xll.SNL.Clients.Office.Excel.Functions.SPG($D679, AJ$1, $F679, "Options: Curr=USD, Mag=Actuals")</f>
        <v>#INVALID FUNCTION PARAMETER</v>
      </c>
      <c r="AK679" s="6" t="str">
        <f>_xll.SNL.Clients.Office.Excel.Functions.SPG($D679, AK$1, $F679, "Options: Curr=USD, Mag=Actuals")</f>
        <v>#INVALID FUNCTION PARAMETER</v>
      </c>
      <c r="AL679" s="6" t="str">
        <f>_xll.SNL.Clients.Office.Excel.Functions.SPG($D679, AL$1, $F679, "Options: Curr=USD, Mag=Actuals")</f>
        <v>#INVALID FUNCTION PARAMETER</v>
      </c>
      <c r="AM679" s="6" t="str">
        <f>_xll.SNL.Clients.Office.Excel.Functions.SPG($D679, AM$1, $F679, "Options: Curr=USD, Mag=Actuals")</f>
        <v>#INVALID FUNCTION PARAMETER</v>
      </c>
      <c r="AN679" s="6">
        <f>_xll.SNL.Clients.Office.Excel.Functions.SPG($D679, AN$1, $F679, "Options: Curr=USD, Mag=Actuals")</f>
        <v>1188140000000</v>
      </c>
      <c r="AO679" s="6">
        <f>_xll.SNL.Clients.Office.Excel.Functions.SPG($D679, AO$1, $F679, "Options: Curr=USD, Mag=Actuals")</f>
        <v>0</v>
      </c>
      <c r="AP679" s="6">
        <f>_xll.SNL.Clients.Office.Excel.Functions.SPG($D679, AP$1, $F679, "Options: Curr=USD, Mag=Actuals")</f>
        <v>347574000000</v>
      </c>
      <c r="AQ679" s="6">
        <f>_xll.SNL.Clients.Office.Excel.Functions.SPG($D679, AQ$1, $F679, "Options: Curr=USD, Mag=Actuals")</f>
        <v>105441000000</v>
      </c>
      <c r="AR679" s="6">
        <f>_xll.SNL.Clients.Office.Excel.Functions.SPG($D679, AR$1, $F679, "Options: Curr=USD, Mag=Actuals")</f>
        <v>106598000000</v>
      </c>
      <c r="AS679" s="6">
        <f>_xll.SNL.Clients.Office.Excel.Functions.SPG($D679, AS$1, $F679, "Options: Curr=USD, Mag=Actuals")</f>
        <v>81405000000</v>
      </c>
      <c r="AT679" s="6">
        <f>_xll.SNL.Clients.Office.Excel.Functions.SPG($D679, AT$1, $F679, "Options: Curr=USD, Mag=Actuals")</f>
        <v>0</v>
      </c>
      <c r="AU679" s="6">
        <f>_xll.SNL.Clients.Office.Excel.Functions.SPG($D679, AU$1, $F679, "Options: Curr=USD, Mag=Actuals")</f>
        <v>0</v>
      </c>
      <c r="AV679" s="6">
        <f>_xll.SNL.Clients.Office.Excel.Functions.SPG($D679, AV$1, $F679, "Options: Curr=USD, Mag=Actuals")</f>
        <v>8.9718383355496805</v>
      </c>
      <c r="AW679" s="6">
        <f>_xll.SNL.Clients.Office.Excel.Functions.SPG($D679, AW$1, $F679, "Options: Curr=USD, Mag=Actuals")</f>
        <v>6.9998890749105502</v>
      </c>
      <c r="AX679" s="6">
        <f>_xll.SNL.Clients.Office.Excel.Functions.SPG($D679, AX$1, $F679, "Options: Curr=USD, Mag=Actuals")</f>
        <v>15120000000</v>
      </c>
      <c r="AY679" s="6">
        <f>_xll.SNL.Clients.Office.Excel.Functions.SPG($D679, AY$1, $F679, "Options: Curr=USD, Mag=Actuals")</f>
        <v>15034000000</v>
      </c>
      <c r="AZ679" s="6">
        <f>_xll.SNL.Clients.Office.Excel.Functions.SPG($D679, AZ$1, $F679, "Options: Curr=USD, Mag=Actuals")</f>
        <v>1.2970040664337099</v>
      </c>
      <c r="BA679" s="6">
        <f>_xll.SNL.Clients.Office.Excel.Functions.SPG($D679, BA$1, $F679, "Options: Curr=USD, Mag=Actuals")</f>
        <v>14.139347855310101</v>
      </c>
      <c r="BB679" s="6">
        <f>_xll.SNL.Clients.Office.Excel.Functions.SPG($D679, BB$1, $F679, "Options: Curr=USD, Mag=Actuals")</f>
        <v>15.0019568665417</v>
      </c>
      <c r="BC679" s="6">
        <f>_xll.SNL.Clients.Office.Excel.Functions.SPG($D679, BC$1, $F679, "Options: Curr=USD, Mag=Actuals")</f>
        <v>20.692543552090601</v>
      </c>
      <c r="BD679" s="6">
        <f>_xll.SNL.Clients.Office.Excel.Functions.SPG($D679, BD$1, $F679, "Options: Curr=USD, Mag=Actuals")</f>
        <v>3.2631699635132501</v>
      </c>
      <c r="BE679" s="6">
        <f>_xll.SNL.Clients.Office.Excel.Functions.SPG($D679, BE$1, $F679, "Options: Curr=USD, Mag=Actuals")</f>
        <v>0</v>
      </c>
      <c r="BF679" s="6">
        <f>_xll.SNL.Clients.Office.Excel.Functions.SPG($D679, BF$1, $F679, "Options: Curr=USD, Mag=Actuals")</f>
        <v>0.943072930315626</v>
      </c>
      <c r="BG679" s="6">
        <f>_xll.SNL.Clients.Office.Excel.Functions.SPG($D679, BG$1, $F679, "Options: Curr=USD, Mag=Actuals")</f>
        <v>0</v>
      </c>
      <c r="BH679" s="6">
        <f>_xll.SNL.Clients.Office.Excel.Functions.SPG($D679, BH$1, $F679, "Options: Curr=USD, Mag=Actuals")</f>
        <v>0</v>
      </c>
      <c r="BI679" s="6">
        <f>_xll.SNL.Clients.Office.Excel.Functions.SPG($D679, BI$1, $F679, "Options: Curr=USD, Mag=Actuals")</f>
        <v>0</v>
      </c>
      <c r="BJ679" s="6">
        <f>_xll.SNL.Clients.Office.Excel.Functions.SPG($D679, BJ$1, $F679, "Options: Curr=USD, Mag=Actuals")</f>
        <v>2.3727044033640698</v>
      </c>
      <c r="BK679" s="6">
        <f>_xll.SNL.Clients.Office.Excel.Functions.SPG($D679, BK$1, $F679, "Options: Curr=USD, Mag=Actuals")</f>
        <v>0</v>
      </c>
      <c r="BL679" s="6">
        <f>_xll.SNL.Clients.Office.Excel.Functions.SPG($D679, BL$1, $F679, "Options: Curr=USD, Mag=Actuals")</f>
        <v>0</v>
      </c>
      <c r="BM679" s="6">
        <f>_xll.SNL.Clients.Office.Excel.Functions.SPG($D679, BM$1, $F679, "Options: Curr=USD, Mag=Actuals")</f>
        <v>4.24471076999858</v>
      </c>
      <c r="BN679" s="6">
        <f>_xll.SNL.Clients.Office.Excel.Functions.SPG($D679, BN$1, $F679, "Options: Curr=USD, Mag=Actuals")</f>
        <v>0</v>
      </c>
      <c r="BO679" s="6">
        <f>_xll.SNL.Clients.Office.Excel.Functions.SPG($D679, BO$1, $F679, "Options: Curr=USD, Mag=Actuals")</f>
        <v>0</v>
      </c>
      <c r="BP679" s="6">
        <f>_xll.SNL.Clients.Office.Excel.Functions.SPG($D679, BP$1, $F679, "Options: Curr=USD, Mag=Actuals")</f>
        <v>0</v>
      </c>
      <c r="BQ679" s="6">
        <f>_xll.SNL.Clients.Office.Excel.Functions.SPG($D679, BQ$1, $F679, "Options: Curr=USD, Mag=Actuals")</f>
        <v>0</v>
      </c>
      <c r="BR679" s="6">
        <f>_xll.SNL.Clients.Office.Excel.Functions.SPG($D679, BR$1, $F679, "Options: Curr=USD, Mag=Actuals")</f>
        <v>16</v>
      </c>
      <c r="BS679" s="6">
        <f>_xll.SNL.Clients.Office.Excel.Functions.SPG($D679, BS$1, $F679, "Options: Curr=USD, Mag=Actuals")</f>
        <v>17.7</v>
      </c>
      <c r="BT679" s="6">
        <f>_xll.SNL.Clients.Office.Excel.Functions.SPG($D679, BT$1, $F679, "Options: Curr=USD, Mag=Actuals")</f>
        <v>19.7</v>
      </c>
      <c r="BU679" s="6">
        <f>_xll.SNL.Clients.Office.Excel.Functions.SPG($D679, BU$1, $F679, "Options: Curr=USD, Mag=Actuals")</f>
        <v>0</v>
      </c>
      <c r="BV679" s="6">
        <f>_xll.SNL.Clients.Office.Excel.Functions.SPG($D679, BV$1, $F679, "Options: Curr=USD, Mag=Actuals")</f>
        <v>0</v>
      </c>
      <c r="BW679" s="6">
        <f>_xll.SNL.Clients.Office.Excel.Functions.SPG($D679, BW$1, $F679, "Options: Curr=USD, Mag=Actuals")</f>
        <v>0</v>
      </c>
      <c r="BX679" s="6">
        <f>_xll.SNL.Clients.Office.Excel.Functions.SPG($D679, BX$1, $F679, "Options: Curr=USD, Mag=Actuals")</f>
        <v>0</v>
      </c>
      <c r="BY679" s="6">
        <f>_xll.SNL.Clients.Office.Excel.Functions.SPG($D679, BY$1, $F679, "Options: Curr=USD, Mag=Actuals")</f>
        <v>39.719309172319797</v>
      </c>
      <c r="BZ679" s="6">
        <f>_xll.SNL.Clients.Office.Excel.Functions.SPG($D679, BZ$1, $F679, "Options: Curr=USD, Mag=Actuals")</f>
        <v>0</v>
      </c>
      <c r="CA679" s="6" t="str">
        <f>_xll.SNL.Clients.Office.Excel.Functions.SPG($D679, CA$1, $F679, "Options: Curr=USD, Mag=Actuals")</f>
        <v/>
      </c>
      <c r="CB679" s="6">
        <f>_xll.SNL.Clients.Office.Excel.Functions.SPG($D679, CB$1, $F679, "Options: Curr=USD, Mag=Actuals")</f>
        <v>0</v>
      </c>
      <c r="CC679" s="6">
        <f>_xll.SNL.Clients.Office.Excel.Functions.SPG($D679, CC$1, $F679, "Options: Curr=USD, Mag=Actuals")</f>
        <v>0</v>
      </c>
      <c r="CD679" s="6">
        <f>_xll.SNL.Clients.Office.Excel.Functions.SPG($D679, CD$1, $F679, "Options: Curr=USD, Mag=Actuals")</f>
        <v>0</v>
      </c>
      <c r="CE679" s="6">
        <f>_xll.SNL.Clients.Office.Excel.Functions.SPG($D679, CE$1, $F679, "Options: Curr=USD, Mag=Actuals")</f>
        <v>0</v>
      </c>
      <c r="CF679" s="6">
        <f>_xll.SNL.Clients.Office.Excel.Functions.SPG($D679, CF$1, $F679, "Options: Curr=USD, Mag=Actuals")</f>
        <v>0</v>
      </c>
      <c r="CG679" s="6">
        <f>_xll.SNL.Clients.Office.Excel.Functions.SPG($D679, CG$1, $F679, "Options: Curr=USD, Mag=Actuals")</f>
        <v>0</v>
      </c>
    </row>
    <row r="680" spans="1:85" x14ac:dyDescent="0.3">
      <c r="A680" s="10" t="s">
        <v>89</v>
      </c>
      <c r="B680" s="10" t="s">
        <v>85</v>
      </c>
      <c r="C680" s="10" t="s">
        <v>3</v>
      </c>
      <c r="D680">
        <v>103042</v>
      </c>
      <c r="E680" s="10" t="s">
        <v>29</v>
      </c>
      <c r="F680" s="10" t="s">
        <v>78</v>
      </c>
      <c r="G680">
        <v>-1183.01</v>
      </c>
      <c r="H680">
        <v>2089.92</v>
      </c>
      <c r="I680">
        <v>3272.94</v>
      </c>
      <c r="J680">
        <v>25744.11</v>
      </c>
      <c r="K680">
        <v>76880.789999999994</v>
      </c>
      <c r="L680">
        <v>1.94</v>
      </c>
      <c r="M680">
        <v>21822.04</v>
      </c>
      <c r="N680">
        <v>334.86</v>
      </c>
      <c r="O680">
        <v>7.99</v>
      </c>
      <c r="P680">
        <v>16.309999999999999</v>
      </c>
      <c r="Q680">
        <v>1</v>
      </c>
      <c r="R680">
        <v>1</v>
      </c>
      <c r="S680" t="str">
        <f>_xll.SNL.Clients.Office.Excel.Functions.SPG(D680, S$1, F680, "Options: Curr=USD, Mag=Actuals")</f>
        <v>Morgan Stanley (NYSE:MS)</v>
      </c>
      <c r="T680" t="str">
        <f>_xll.SNL.Clients.Office.Excel.Functions.SPG($D680, T$1, $F680, "Options: Curr=USD, Mag=Actuals")</f>
        <v>Morgan Stanley</v>
      </c>
      <c r="U680" s="6">
        <f>_xll.SNL.Clients.Office.Excel.Functions.SPG($D680, U$1, $F680, "Options: Curr=USD, Mag=Actuals")</f>
        <v>1180231000000</v>
      </c>
      <c r="V680" t="str">
        <f>_xll.SNL.Clients.Office.Excel.Functions.SPG($D680, V$1, $F680, "Options: Curr=USD, Mag=Actuals")</f>
        <v>NYSE:MS</v>
      </c>
      <c r="W680" t="str">
        <f>_xll.SNL.Clients.Office.Excel.Functions.SPG($D680, W$1, $F680, "Options: Curr=USD, Mag=Actuals")</f>
        <v>Investment Banks, Brokers and Capital Markets</v>
      </c>
      <c r="X680" s="6">
        <f>_xll.SNL.Clients.Office.Excel.Functions.SPG($D680, X$1, $F680, "Options: Curr=USD, Mag=Actuals")</f>
        <v>53668000000</v>
      </c>
      <c r="Y680" s="6">
        <f>_xll.SNL.Clients.Office.Excel.Functions.SPG($D680, Y$1, $F680, "Options: Curr=USD, Mag=Actuals")</f>
        <v>30355000000</v>
      </c>
      <c r="Z680" s="6">
        <f>_xll.SNL.Clients.Office.Excel.Functions.SPG($D680, Z$1, $F680, "Options: Curr=USD, Mag=Actuals")</f>
        <v>26357000000</v>
      </c>
      <c r="AA680" s="6">
        <f>_xll.SNL.Clients.Office.Excel.Functions.SPG($D680, AA$1, $F680, "Options: Curr=USD, Mag=Actuals")</f>
        <v>11179000000</v>
      </c>
      <c r="AB680" s="6">
        <f>_xll.SNL.Clients.Office.Excel.Functions.SPG($D680, AB$1, $F680, "Options: Curr=USD, Mag=Actuals")</f>
        <v>6.15</v>
      </c>
      <c r="AC680" s="6">
        <f>_xll.SNL.Clients.Office.Excel.Functions.SPG($D680, AC$1, $F680, "Options: Curr=USD, Mag=Actuals")</f>
        <v>-23.412204234122001</v>
      </c>
      <c r="AD680" s="6">
        <f>_xll.SNL.Clients.Office.Excel.Functions.SPG($D680, AD$1, $F680, "Options: Curr=USD, Mag=Actuals")</f>
        <v>0.94333104757613195</v>
      </c>
      <c r="AE680" s="6">
        <f>_xll.SNL.Clients.Office.Excel.Functions.SPG($D680, AE$1, $F680, "Options: Curr=USD, Mag=Actuals")</f>
        <v>10.833925917131999</v>
      </c>
      <c r="AF680" s="6">
        <f>_xll.SNL.Clients.Office.Excel.Functions.SPG($D680, AF$1, $F680, "Options: Curr=USD, Mag=Actuals")</f>
        <v>1180231000000</v>
      </c>
      <c r="AG680" s="6">
        <f>_xll.SNL.Clients.Office.Excel.Functions.SPG($D680, AG$1, $F680, "Options: Curr=USD, Mag=Actuals")</f>
        <v>313651000000</v>
      </c>
      <c r="AH680" s="6">
        <f>_xll.SNL.Clients.Office.Excel.Functions.SPG($D680, AH$1, $F680, "Options: Curr=USD, Mag=Actuals")</f>
        <v>101231000000</v>
      </c>
      <c r="AI680" s="6">
        <f>_xll.SNL.Clients.Office.Excel.Functions.SPG($D680, AI$1, $F680, "Options: Curr=USD, Mag=Actuals")</f>
        <v>44926</v>
      </c>
      <c r="AJ680" s="6" t="str">
        <f>_xll.SNL.Clients.Office.Excel.Functions.SPG($D680, AJ$1, $F680, "Options: Curr=USD, Mag=Actuals")</f>
        <v>#INVALID FUNCTION PARAMETER</v>
      </c>
      <c r="AK680" s="6" t="str">
        <f>_xll.SNL.Clients.Office.Excel.Functions.SPG($D680, AK$1, $F680, "Options: Curr=USD, Mag=Actuals")</f>
        <v>#INVALID FUNCTION PARAMETER</v>
      </c>
      <c r="AL680" s="6" t="str">
        <f>_xll.SNL.Clients.Office.Excel.Functions.SPG($D680, AL$1, $F680, "Options: Curr=USD, Mag=Actuals")</f>
        <v>#INVALID FUNCTION PARAMETER</v>
      </c>
      <c r="AM680" s="6" t="str">
        <f>_xll.SNL.Clients.Office.Excel.Functions.SPG($D680, AM$1, $F680, "Options: Curr=USD, Mag=Actuals")</f>
        <v>#INVALID FUNCTION PARAMETER</v>
      </c>
      <c r="AN680" s="6">
        <f>_xll.SNL.Clients.Office.Excel.Functions.SPG($D680, AN$1, $F680, "Options: Curr=USD, Mag=Actuals")</f>
        <v>1180231000000</v>
      </c>
      <c r="AO680" s="6">
        <f>_xll.SNL.Clients.Office.Excel.Functions.SPG($D680, AO$1, $F680, "Options: Curr=USD, Mag=Actuals")</f>
        <v>0</v>
      </c>
      <c r="AP680" s="6">
        <f>_xll.SNL.Clients.Office.Excel.Functions.SPG($D680, AP$1, $F680, "Options: Curr=USD, Mag=Actuals")</f>
        <v>356646000000</v>
      </c>
      <c r="AQ680" s="6">
        <f>_xll.SNL.Clients.Office.Excel.Functions.SPG($D680, AQ$1, $F680, "Options: Curr=USD, Mag=Actuals")</f>
        <v>100141000000</v>
      </c>
      <c r="AR680" s="6">
        <f>_xll.SNL.Clients.Office.Excel.Functions.SPG($D680, AR$1, $F680, "Options: Curr=USD, Mag=Actuals")</f>
        <v>101231000000</v>
      </c>
      <c r="AS680" s="6">
        <f>_xll.SNL.Clients.Office.Excel.Functions.SPG($D680, AS$1, $F680, "Options: Curr=USD, Mag=Actuals")</f>
        <v>76961000000</v>
      </c>
      <c r="AT680" s="6">
        <f>_xll.SNL.Clients.Office.Excel.Functions.SPG($D680, AT$1, $F680, "Options: Curr=USD, Mag=Actuals")</f>
        <v>0</v>
      </c>
      <c r="AU680" s="6">
        <f>_xll.SNL.Clients.Office.Excel.Functions.SPG($D680, AU$1, $F680, "Options: Curr=USD, Mag=Actuals")</f>
        <v>0</v>
      </c>
      <c r="AV680" s="6">
        <f>_xll.SNL.Clients.Office.Excel.Functions.SPG($D680, AV$1, $F680, "Options: Curr=USD, Mag=Actuals")</f>
        <v>8.57721920539284</v>
      </c>
      <c r="AW680" s="6">
        <f>_xll.SNL.Clients.Office.Excel.Functions.SPG($D680, AW$1, $F680, "Options: Curr=USD, Mag=Actuals")</f>
        <v>6.6577505642491399</v>
      </c>
      <c r="AX680" s="6">
        <f>_xll.SNL.Clients.Office.Excel.Functions.SPG($D680, AX$1, $F680, "Options: Curr=USD, Mag=Actuals")</f>
        <v>11179000000</v>
      </c>
      <c r="AY680" s="6">
        <f>_xll.SNL.Clients.Office.Excel.Functions.SPG($D680, AY$1, $F680, "Options: Curr=USD, Mag=Actuals")</f>
        <v>11029000000</v>
      </c>
      <c r="AZ680" s="6">
        <f>_xll.SNL.Clients.Office.Excel.Functions.SPG($D680, AZ$1, $F680, "Options: Curr=USD, Mag=Actuals")</f>
        <v>0.94333104757613195</v>
      </c>
      <c r="BA680" s="6">
        <f>_xll.SNL.Clients.Office.Excel.Functions.SPG($D680, BA$1, $F680, "Options: Curr=USD, Mag=Actuals")</f>
        <v>10.833925917131999</v>
      </c>
      <c r="BB680" s="6">
        <f>_xll.SNL.Clients.Office.Excel.Functions.SPG($D680, BB$1, $F680, "Options: Curr=USD, Mag=Actuals")</f>
        <v>11.2279356151396</v>
      </c>
      <c r="BC680" s="6">
        <f>_xll.SNL.Clients.Office.Excel.Functions.SPG($D680, BC$1, $F680, "Options: Curr=USD, Mag=Actuals")</f>
        <v>15.957896946696099</v>
      </c>
      <c r="BD680" s="6">
        <f>_xll.SNL.Clients.Office.Excel.Functions.SPG($D680, BD$1, $F680, "Options: Curr=USD, Mag=Actuals")</f>
        <v>2.37828293035773</v>
      </c>
      <c r="BE680" s="6">
        <f>_xll.SNL.Clients.Office.Excel.Functions.SPG($D680, BE$1, $F680, "Options: Curr=USD, Mag=Actuals")</f>
        <v>0</v>
      </c>
      <c r="BF680" s="6">
        <f>_xll.SNL.Clients.Office.Excel.Functions.SPG($D680, BF$1, $F680, "Options: Curr=USD, Mag=Actuals")</f>
        <v>0.472467173752461</v>
      </c>
      <c r="BG680" s="6">
        <f>_xll.SNL.Clients.Office.Excel.Functions.SPG($D680, BG$1, $F680, "Options: Curr=USD, Mag=Actuals")</f>
        <v>0</v>
      </c>
      <c r="BH680" s="6">
        <f>_xll.SNL.Clients.Office.Excel.Functions.SPG($D680, BH$1, $F680, "Options: Curr=USD, Mag=Actuals")</f>
        <v>0</v>
      </c>
      <c r="BI680" s="6">
        <f>_xll.SNL.Clients.Office.Excel.Functions.SPG($D680, BI$1, $F680, "Options: Curr=USD, Mag=Actuals")</f>
        <v>0</v>
      </c>
      <c r="BJ680" s="6">
        <f>_xll.SNL.Clients.Office.Excel.Functions.SPG($D680, BJ$1, $F680, "Options: Curr=USD, Mag=Actuals")</f>
        <v>1.1911625482666599</v>
      </c>
      <c r="BK680" s="6">
        <f>_xll.SNL.Clients.Office.Excel.Functions.SPG($D680, BK$1, $F680, "Options: Curr=USD, Mag=Actuals")</f>
        <v>0</v>
      </c>
      <c r="BL680" s="6">
        <f>_xll.SNL.Clients.Office.Excel.Functions.SPG($D680, BL$1, $F680, "Options: Curr=USD, Mag=Actuals")</f>
        <v>0</v>
      </c>
      <c r="BM680" s="6">
        <f>_xll.SNL.Clients.Office.Excel.Functions.SPG($D680, BM$1, $F680, "Options: Curr=USD, Mag=Actuals")</f>
        <v>2.99737259198587</v>
      </c>
      <c r="BN680" s="6">
        <f>_xll.SNL.Clients.Office.Excel.Functions.SPG($D680, BN$1, $F680, "Options: Curr=USD, Mag=Actuals")</f>
        <v>0</v>
      </c>
      <c r="BO680" s="6">
        <f>_xll.SNL.Clients.Office.Excel.Functions.SPG($D680, BO$1, $F680, "Options: Curr=USD, Mag=Actuals")</f>
        <v>0</v>
      </c>
      <c r="BP680" s="6">
        <f>_xll.SNL.Clients.Office.Excel.Functions.SPG($D680, BP$1, $F680, "Options: Curr=USD, Mag=Actuals")</f>
        <v>0</v>
      </c>
      <c r="BQ680" s="6">
        <f>_xll.SNL.Clients.Office.Excel.Functions.SPG($D680, BQ$1, $F680, "Options: Curr=USD, Mag=Actuals")</f>
        <v>0</v>
      </c>
      <c r="BR680" s="6">
        <f>_xll.SNL.Clients.Office.Excel.Functions.SPG($D680, BR$1, $F680, "Options: Curr=USD, Mag=Actuals")</f>
        <v>15.3</v>
      </c>
      <c r="BS680" s="6">
        <f>_xll.SNL.Clients.Office.Excel.Functions.SPG($D680, BS$1, $F680, "Options: Curr=USD, Mag=Actuals")</f>
        <v>17.2</v>
      </c>
      <c r="BT680" s="6">
        <f>_xll.SNL.Clients.Office.Excel.Functions.SPG($D680, BT$1, $F680, "Options: Curr=USD, Mag=Actuals")</f>
        <v>19.3</v>
      </c>
      <c r="BU680" s="6">
        <f>_xll.SNL.Clients.Office.Excel.Functions.SPG($D680, BU$1, $F680, "Options: Curr=USD, Mag=Actuals")</f>
        <v>0</v>
      </c>
      <c r="BV680" s="6">
        <f>_xll.SNL.Clients.Office.Excel.Functions.SPG($D680, BV$1, $F680, "Options: Curr=USD, Mag=Actuals")</f>
        <v>0</v>
      </c>
      <c r="BW680" s="6">
        <f>_xll.SNL.Clients.Office.Excel.Functions.SPG($D680, BW$1, $F680, "Options: Curr=USD, Mag=Actuals")</f>
        <v>0</v>
      </c>
      <c r="BX680" s="6">
        <f>_xll.SNL.Clients.Office.Excel.Functions.SPG($D680, BX$1, $F680, "Options: Curr=USD, Mag=Actuals")</f>
        <v>0</v>
      </c>
      <c r="BY680" s="6">
        <f>_xll.SNL.Clients.Office.Excel.Functions.SPG($D680, BY$1, $F680, "Options: Curr=USD, Mag=Actuals")</f>
        <v>37.9458766970195</v>
      </c>
      <c r="BZ680" s="6">
        <f>_xll.SNL.Clients.Office.Excel.Functions.SPG($D680, BZ$1, $F680, "Options: Curr=USD, Mag=Actuals")</f>
        <v>0</v>
      </c>
      <c r="CA680" s="6" t="str">
        <f>_xll.SNL.Clients.Office.Excel.Functions.SPG($D680, CA$1, $F680, "Options: Curr=USD, Mag=Actuals")</f>
        <v/>
      </c>
      <c r="CB680" s="6">
        <f>_xll.SNL.Clients.Office.Excel.Functions.SPG($D680, CB$1, $F680, "Options: Curr=USD, Mag=Actuals")</f>
        <v>0</v>
      </c>
      <c r="CC680" s="6">
        <f>_xll.SNL.Clients.Office.Excel.Functions.SPG($D680, CC$1, $F680, "Options: Curr=USD, Mag=Actuals")</f>
        <v>0</v>
      </c>
      <c r="CD680" s="6">
        <f>_xll.SNL.Clients.Office.Excel.Functions.SPG($D680, CD$1, $F680, "Options: Curr=USD, Mag=Actuals")</f>
        <v>0</v>
      </c>
      <c r="CE680" s="6">
        <f>_xll.SNL.Clients.Office.Excel.Functions.SPG($D680, CE$1, $F680, "Options: Curr=USD, Mag=Actuals")</f>
        <v>0</v>
      </c>
      <c r="CF680" s="6">
        <f>_xll.SNL.Clients.Office.Excel.Functions.SPG($D680, CF$1, $F680, "Options: Curr=USD, Mag=Actuals")</f>
        <v>0</v>
      </c>
      <c r="CG680" s="6">
        <f>_xll.SNL.Clients.Office.Excel.Functions.SPG($D680, CG$1, $F680, "Options: Curr=USD, Mag=Actuals")</f>
        <v>0</v>
      </c>
    </row>
    <row r="681" spans="1:85" x14ac:dyDescent="0.3">
      <c r="A681" s="10" t="s">
        <v>89</v>
      </c>
      <c r="B681" s="10" t="s">
        <v>85</v>
      </c>
      <c r="C681" s="10" t="s">
        <v>3</v>
      </c>
      <c r="D681">
        <v>103042</v>
      </c>
      <c r="E681" s="10" t="s">
        <v>29</v>
      </c>
      <c r="F681" s="10" t="s">
        <v>10</v>
      </c>
      <c r="G681">
        <v>-1059.6300000000001</v>
      </c>
      <c r="H681">
        <v>2052.6799999999998</v>
      </c>
      <c r="I681">
        <v>3112.31</v>
      </c>
      <c r="J681">
        <v>27360.93</v>
      </c>
      <c r="K681">
        <v>80859.8</v>
      </c>
      <c r="L681">
        <v>2.54</v>
      </c>
      <c r="M681">
        <v>22376.91</v>
      </c>
      <c r="N681">
        <v>338.38</v>
      </c>
      <c r="O681">
        <v>4.13</v>
      </c>
      <c r="P681">
        <v>-3.29</v>
      </c>
      <c r="Q681">
        <v>1</v>
      </c>
      <c r="R681">
        <v>1</v>
      </c>
      <c r="S681" t="str">
        <f>_xll.SNL.Clients.Office.Excel.Functions.SPG(D681, S$1, F681, "Options: Curr=USD, Mag=Actuals")</f>
        <v>Morgan Stanley (NYSE:MS)</v>
      </c>
      <c r="T681" t="str">
        <f>_xll.SNL.Clients.Office.Excel.Functions.SPG($D681, T$1, $F681, "Options: Curr=USD, Mag=Actuals")</f>
        <v>Morgan Stanley</v>
      </c>
      <c r="U681" s="6">
        <f>_xll.SNL.Clients.Office.Excel.Functions.SPG($D681, U$1, $F681, "Options: Curr=USD, Mag=Actuals")</f>
        <v>1193693000000</v>
      </c>
      <c r="V681" t="str">
        <f>_xll.SNL.Clients.Office.Excel.Functions.SPG($D681, V$1, $F681, "Options: Curr=USD, Mag=Actuals")</f>
        <v>NYSE:MS</v>
      </c>
      <c r="W681" t="str">
        <f>_xll.SNL.Clients.Office.Excel.Functions.SPG($D681, W$1, $F681, "Options: Curr=USD, Mag=Actuals")</f>
        <v>Investment Banks, Brokers and Capital Markets</v>
      </c>
      <c r="X681" s="6">
        <f>_xll.SNL.Clients.Office.Excel.Functions.SPG($D681, X$1, $F681, "Options: Curr=USD, Mag=Actuals")</f>
        <v>54143000000</v>
      </c>
      <c r="Y681" s="6">
        <f>_xll.SNL.Clients.Office.Excel.Functions.SPG($D681, Y$1, $F681, "Options: Curr=USD, Mag=Actuals")</f>
        <v>58120000000</v>
      </c>
      <c r="Z681" s="6">
        <f>_xll.SNL.Clients.Office.Excel.Functions.SPG($D681, Z$1, $F681, "Options: Curr=USD, Mag=Actuals")</f>
        <v>53864000000</v>
      </c>
      <c r="AA681" s="6">
        <f>_xll.SNL.Clients.Office.Excel.Functions.SPG($D681, AA$1, $F681, "Options: Curr=USD, Mag=Actuals")</f>
        <v>9230000000</v>
      </c>
      <c r="AB681" s="6">
        <f>_xll.SNL.Clients.Office.Excel.Functions.SPG($D681, AB$1, $F681, "Options: Curr=USD, Mag=Actuals")</f>
        <v>5.18</v>
      </c>
      <c r="AC681" s="6">
        <f>_xll.SNL.Clients.Office.Excel.Functions.SPG($D681, AC$1, $F681, "Options: Curr=USD, Mag=Actuals")</f>
        <v>-15.772357723577199</v>
      </c>
      <c r="AD681" s="6">
        <f>_xll.SNL.Clients.Office.Excel.Functions.SPG($D681, AD$1, $F681, "Options: Curr=USD, Mag=Actuals")</f>
        <v>0.78207249210407603</v>
      </c>
      <c r="AE681" s="6">
        <f>_xll.SNL.Clients.Office.Excel.Functions.SPG($D681, AE$1, $F681, "Options: Curr=USD, Mag=Actuals")</f>
        <v>9.1368158988515908</v>
      </c>
      <c r="AF681" s="6">
        <f>_xll.SNL.Clients.Office.Excel.Functions.SPG($D681, AF$1, $F681, "Options: Curr=USD, Mag=Actuals")</f>
        <v>1193693000000</v>
      </c>
      <c r="AG681" s="6">
        <f>_xll.SNL.Clients.Office.Excel.Functions.SPG($D681, AG$1, $F681, "Options: Curr=USD, Mag=Actuals")</f>
        <v>344455000000</v>
      </c>
      <c r="AH681" s="6">
        <f>_xll.SNL.Clients.Office.Excel.Functions.SPG($D681, AH$1, $F681, "Options: Curr=USD, Mag=Actuals")</f>
        <v>99982000000</v>
      </c>
      <c r="AI681" s="6">
        <f>_xll.SNL.Clients.Office.Excel.Functions.SPG($D681, AI$1, $F681, "Options: Curr=USD, Mag=Actuals")</f>
        <v>45291</v>
      </c>
      <c r="AJ681" s="6" t="str">
        <f>_xll.SNL.Clients.Office.Excel.Functions.SPG($D681, AJ$1, $F681, "Options: Curr=USD, Mag=Actuals")</f>
        <v>#INVALID FUNCTION PARAMETER</v>
      </c>
      <c r="AK681" s="6" t="str">
        <f>_xll.SNL.Clients.Office.Excel.Functions.SPG($D681, AK$1, $F681, "Options: Curr=USD, Mag=Actuals")</f>
        <v>#INVALID FUNCTION PARAMETER</v>
      </c>
      <c r="AL681" s="6" t="str">
        <f>_xll.SNL.Clients.Office.Excel.Functions.SPG($D681, AL$1, $F681, "Options: Curr=USD, Mag=Actuals")</f>
        <v>#INVALID FUNCTION PARAMETER</v>
      </c>
      <c r="AM681" s="6" t="str">
        <f>_xll.SNL.Clients.Office.Excel.Functions.SPG($D681, AM$1, $F681, "Options: Curr=USD, Mag=Actuals")</f>
        <v>#INVALID FUNCTION PARAMETER</v>
      </c>
      <c r="AN681" s="6">
        <f>_xll.SNL.Clients.Office.Excel.Functions.SPG($D681, AN$1, $F681, "Options: Curr=USD, Mag=Actuals")</f>
        <v>1193693000000</v>
      </c>
      <c r="AO681" s="6">
        <f>_xll.SNL.Clients.Office.Excel.Functions.SPG($D681, AO$1, $F681, "Options: Curr=USD, Mag=Actuals")</f>
        <v>0</v>
      </c>
      <c r="AP681" s="6">
        <f>_xll.SNL.Clients.Office.Excel.Functions.SPG($D681, AP$1, $F681, "Options: Curr=USD, Mag=Actuals")</f>
        <v>351804000000</v>
      </c>
      <c r="AQ681" s="6">
        <f>_xll.SNL.Clients.Office.Excel.Functions.SPG($D681, AQ$1, $F681, "Options: Curr=USD, Mag=Actuals")</f>
        <v>99038000000</v>
      </c>
      <c r="AR681" s="6">
        <f>_xll.SNL.Clients.Office.Excel.Functions.SPG($D681, AR$1, $F681, "Options: Curr=USD, Mag=Actuals")</f>
        <v>99982000000</v>
      </c>
      <c r="AS681" s="6">
        <f>_xll.SNL.Clients.Office.Excel.Functions.SPG($D681, AS$1, $F681, "Options: Curr=USD, Mag=Actuals")</f>
        <v>76220000000</v>
      </c>
      <c r="AT681" s="6">
        <f>_xll.SNL.Clients.Office.Excel.Functions.SPG($D681, AT$1, $F681, "Options: Curr=USD, Mag=Actuals")</f>
        <v>0</v>
      </c>
      <c r="AU681" s="6">
        <f>_xll.SNL.Clients.Office.Excel.Functions.SPG($D681, AU$1, $F681, "Options: Curr=USD, Mag=Actuals")</f>
        <v>0</v>
      </c>
      <c r="AV681" s="6">
        <f>_xll.SNL.Clients.Office.Excel.Functions.SPG($D681, AV$1, $F681, "Options: Curr=USD, Mag=Actuals")</f>
        <v>8.3758554335159907</v>
      </c>
      <c r="AW681" s="6">
        <f>_xll.SNL.Clients.Office.Excel.Functions.SPG($D681, AW$1, $F681, "Options: Curr=USD, Mag=Actuals")</f>
        <v>6.5149141274143503</v>
      </c>
      <c r="AX681" s="6">
        <f>_xll.SNL.Clients.Office.Excel.Functions.SPG($D681, AX$1, $F681, "Options: Curr=USD, Mag=Actuals")</f>
        <v>9230000000</v>
      </c>
      <c r="AY681" s="6">
        <f>_xll.SNL.Clients.Office.Excel.Functions.SPG($D681, AY$1, $F681, "Options: Curr=USD, Mag=Actuals")</f>
        <v>9087000000</v>
      </c>
      <c r="AZ681" s="6">
        <f>_xll.SNL.Clients.Office.Excel.Functions.SPG($D681, AZ$1, $F681, "Options: Curr=USD, Mag=Actuals")</f>
        <v>0.78207249210407603</v>
      </c>
      <c r="BA681" s="6">
        <f>_xll.SNL.Clients.Office.Excel.Functions.SPG($D681, BA$1, $F681, "Options: Curr=USD, Mag=Actuals")</f>
        <v>9.1368158988515908</v>
      </c>
      <c r="BB681" s="6">
        <f>_xll.SNL.Clients.Office.Excel.Functions.SPG($D681, BB$1, $F681, "Options: Curr=USD, Mag=Actuals")</f>
        <v>9.3923077770070105</v>
      </c>
      <c r="BC681" s="6">
        <f>_xll.SNL.Clients.Office.Excel.Functions.SPG($D681, BC$1, $F681, "Options: Curr=USD, Mag=Actuals")</f>
        <v>13.4773999461191</v>
      </c>
      <c r="BD681" s="6">
        <f>_xll.SNL.Clients.Office.Excel.Functions.SPG($D681, BD$1, $F681, "Options: Curr=USD, Mag=Actuals")</f>
        <v>2.0457818493934399</v>
      </c>
      <c r="BE681" s="6">
        <f>_xll.SNL.Clients.Office.Excel.Functions.SPG($D681, BE$1, $F681, "Options: Curr=USD, Mag=Actuals")</f>
        <v>0</v>
      </c>
      <c r="BF681" s="6">
        <f>_xll.SNL.Clients.Office.Excel.Functions.SPG($D681, BF$1, $F681, "Options: Curr=USD, Mag=Actuals")</f>
        <v>0.419251862506064</v>
      </c>
      <c r="BG681" s="6">
        <f>_xll.SNL.Clients.Office.Excel.Functions.SPG($D681, BG$1, $F681, "Options: Curr=USD, Mag=Actuals")</f>
        <v>0</v>
      </c>
      <c r="BH681" s="6">
        <f>_xll.SNL.Clients.Office.Excel.Functions.SPG($D681, BH$1, $F681, "Options: Curr=USD, Mag=Actuals")</f>
        <v>0</v>
      </c>
      <c r="BI681" s="6">
        <f>_xll.SNL.Clients.Office.Excel.Functions.SPG($D681, BI$1, $F681, "Options: Curr=USD, Mag=Actuals")</f>
        <v>0</v>
      </c>
      <c r="BJ681" s="6">
        <f>_xll.SNL.Clients.Office.Excel.Functions.SPG($D681, BJ$1, $F681, "Options: Curr=USD, Mag=Actuals")</f>
        <v>1.09669865555783</v>
      </c>
      <c r="BK681" s="6">
        <f>_xll.SNL.Clients.Office.Excel.Functions.SPG($D681, BK$1, $F681, "Options: Curr=USD, Mag=Actuals")</f>
        <v>0</v>
      </c>
      <c r="BL681" s="6">
        <f>_xll.SNL.Clients.Office.Excel.Functions.SPG($D681, BL$1, $F681, "Options: Curr=USD, Mag=Actuals")</f>
        <v>0</v>
      </c>
      <c r="BM681" s="6">
        <f>_xll.SNL.Clients.Office.Excel.Functions.SPG($D681, BM$1, $F681, "Options: Curr=USD, Mag=Actuals")</f>
        <v>2.6182904644512202</v>
      </c>
      <c r="BN681" s="6">
        <f>_xll.SNL.Clients.Office.Excel.Functions.SPG($D681, BN$1, $F681, "Options: Curr=USD, Mag=Actuals")</f>
        <v>0</v>
      </c>
      <c r="BO681" s="6">
        <f>_xll.SNL.Clients.Office.Excel.Functions.SPG($D681, BO$1, $F681, "Options: Curr=USD, Mag=Actuals")</f>
        <v>0</v>
      </c>
      <c r="BP681" s="6">
        <f>_xll.SNL.Clients.Office.Excel.Functions.SPG($D681, BP$1, $F681, "Options: Curr=USD, Mag=Actuals")</f>
        <v>0</v>
      </c>
      <c r="BQ681" s="6">
        <f>_xll.SNL.Clients.Office.Excel.Functions.SPG($D681, BQ$1, $F681, "Options: Curr=USD, Mag=Actuals")</f>
        <v>0</v>
      </c>
      <c r="BR681" s="6">
        <f>_xll.SNL.Clients.Office.Excel.Functions.SPG($D681, BR$1, $F681, "Options: Curr=USD, Mag=Actuals")</f>
        <v>15.2</v>
      </c>
      <c r="BS681" s="6">
        <f>_xll.SNL.Clients.Office.Excel.Functions.SPG($D681, BS$1, $F681, "Options: Curr=USD, Mag=Actuals")</f>
        <v>17.100000000000001</v>
      </c>
      <c r="BT681" s="6">
        <f>_xll.SNL.Clients.Office.Excel.Functions.SPG($D681, BT$1, $F681, "Options: Curr=USD, Mag=Actuals")</f>
        <v>19.5</v>
      </c>
      <c r="BU681" s="6">
        <f>_xll.SNL.Clients.Office.Excel.Functions.SPG($D681, BU$1, $F681, "Options: Curr=USD, Mag=Actuals")</f>
        <v>0</v>
      </c>
      <c r="BV681" s="6">
        <f>_xll.SNL.Clients.Office.Excel.Functions.SPG($D681, BV$1, $F681, "Options: Curr=USD, Mag=Actuals")</f>
        <v>0</v>
      </c>
      <c r="BW681" s="6">
        <f>_xll.SNL.Clients.Office.Excel.Functions.SPG($D681, BW$1, $F681, "Options: Curr=USD, Mag=Actuals")</f>
        <v>0</v>
      </c>
      <c r="BX681" s="6">
        <f>_xll.SNL.Clients.Office.Excel.Functions.SPG($D681, BX$1, $F681, "Options: Curr=USD, Mag=Actuals")</f>
        <v>0</v>
      </c>
      <c r="BY681" s="6">
        <f>_xll.SNL.Clients.Office.Excel.Functions.SPG($D681, BY$1, $F681, "Options: Curr=USD, Mag=Actuals")</f>
        <v>38.205216919258099</v>
      </c>
      <c r="BZ681" s="6">
        <f>_xll.SNL.Clients.Office.Excel.Functions.SPG($D681, BZ$1, $F681, "Options: Curr=USD, Mag=Actuals")</f>
        <v>0</v>
      </c>
      <c r="CA681" s="6" t="str">
        <f>_xll.SNL.Clients.Office.Excel.Functions.SPG($D681, CA$1, $F681, "Options: Curr=USD, Mag=Actuals")</f>
        <v/>
      </c>
      <c r="CB681" s="6">
        <f>_xll.SNL.Clients.Office.Excel.Functions.SPG($D681, CB$1, $F681, "Options: Curr=USD, Mag=Actuals")</f>
        <v>0</v>
      </c>
      <c r="CC681" s="6">
        <f>_xll.SNL.Clients.Office.Excel.Functions.SPG($D681, CC$1, $F681, "Options: Curr=USD, Mag=Actuals")</f>
        <v>0</v>
      </c>
      <c r="CD681" s="6">
        <f>_xll.SNL.Clients.Office.Excel.Functions.SPG($D681, CD$1, $F681, "Options: Curr=USD, Mag=Actuals")</f>
        <v>0</v>
      </c>
      <c r="CE681" s="6">
        <f>_xll.SNL.Clients.Office.Excel.Functions.SPG($D681, CE$1, $F681, "Options: Curr=USD, Mag=Actuals")</f>
        <v>0</v>
      </c>
      <c r="CF681" s="6">
        <f>_xll.SNL.Clients.Office.Excel.Functions.SPG($D681, CF$1, $F681, "Options: Curr=USD, Mag=Actuals")</f>
        <v>0</v>
      </c>
      <c r="CG681" s="6">
        <f>_xll.SNL.Clients.Office.Excel.Functions.SPG($D681, CG$1, $F681, "Options: Curr=USD, Mag=Actuals")</f>
        <v>0</v>
      </c>
    </row>
    <row r="682" spans="1:85" x14ac:dyDescent="0.3">
      <c r="A682" s="10" t="s">
        <v>108</v>
      </c>
      <c r="B682" s="10" t="s">
        <v>85</v>
      </c>
      <c r="C682" s="10" t="s">
        <v>17</v>
      </c>
      <c r="D682">
        <v>4108919</v>
      </c>
      <c r="E682" s="10" t="s">
        <v>26</v>
      </c>
      <c r="F682" s="10" t="s">
        <v>6</v>
      </c>
      <c r="G682">
        <v>3.59</v>
      </c>
      <c r="H682">
        <v>57.02</v>
      </c>
      <c r="I682">
        <v>53.43</v>
      </c>
      <c r="J682">
        <v>260.05</v>
      </c>
      <c r="K682">
        <v>30421.23</v>
      </c>
      <c r="L682">
        <v>0.85</v>
      </c>
      <c r="M682">
        <v>507.25513064106246</v>
      </c>
      <c r="N682">
        <v>8.5500000000000007</v>
      </c>
      <c r="O682">
        <v>10.47</v>
      </c>
      <c r="P682">
        <v>3.94</v>
      </c>
      <c r="Q682">
        <v>5.92</v>
      </c>
      <c r="R682">
        <v>5.7</v>
      </c>
      <c r="S682" t="str">
        <f>_xll.SNL.Clients.Office.Excel.Functions.SPG(D682, S$1, F682, "Options: Curr=USD, Mag=Actuals")</f>
        <v>Nordea Bank Abp (OM:NDA SE)</v>
      </c>
      <c r="T682" t="str">
        <f>_xll.SNL.Clients.Office.Excel.Functions.SPG($D682, T$1, $F682, "Options: Curr=USD, Mag=Actuals")</f>
        <v>Nordea Bank Abp</v>
      </c>
      <c r="U682" s="6">
        <f>_xll.SNL.Clients.Office.Excel.Functions.SPG($D682, U$1, $F682, "Options: Curr=USD, Mag=Actuals")</f>
        <v>72944173249.312164</v>
      </c>
      <c r="V682" t="str">
        <f>_xll.SNL.Clients.Office.Excel.Functions.SPG($D682, V$1, $F682, "Options: Curr=USD, Mag=Actuals")</f>
        <v>OM:NDA SE</v>
      </c>
      <c r="W682" t="str">
        <f>_xll.SNL.Clients.Office.Excel.Functions.SPG($D682, W$1, $F682, "Options: Curr=USD, Mag=Actuals")</f>
        <v>Bank</v>
      </c>
      <c r="X682" s="6">
        <f>_xll.SNL.Clients.Office.Excel.Functions.SPG($D682, X$1, $F682, "Options: Curr=USD, Mag=Actuals")</f>
        <v>1474511017.8381004</v>
      </c>
      <c r="Y682" s="6">
        <f>_xll.SNL.Clients.Office.Excel.Functions.SPG($D682, Y$1, $F682, "Options: Curr=USD, Mag=Actuals")</f>
        <v>0</v>
      </c>
      <c r="Z682" s="6">
        <f>_xll.SNL.Clients.Office.Excel.Functions.SPG($D682, Z$1, $F682, "Options: Curr=USD, Mag=Actuals")</f>
        <v>0</v>
      </c>
      <c r="AA682" s="6">
        <f>_xll.SNL.Clients.Office.Excel.Functions.SPG($D682, AA$1, $F682, "Options: Curr=USD, Mag=Actuals")</f>
        <v>-181480881.18149596</v>
      </c>
      <c r="AB682" s="6">
        <f>_xll.SNL.Clients.Office.Excel.Functions.SPG($D682, AB$1, $F682, "Options: Curr=USD, Mag=Actuals")</f>
        <v>-4.3805729940361096E-2</v>
      </c>
      <c r="AC682" s="6" t="str">
        <f>_xll.SNL.Clients.Office.Excel.Functions.SPG($D682, AC$1, $F682, "Options: Curr=USD, Mag=Actuals")</f>
        <v>NM</v>
      </c>
      <c r="AD682" s="6">
        <f>_xll.SNL.Clients.Office.Excel.Functions.SPG($D682, AD$1, $F682, "Options: Curr=USD, Mag=Actuals")</f>
        <v>-0.29699999999999999</v>
      </c>
      <c r="AE682" s="6">
        <f>_xll.SNL.Clients.Office.Excel.Functions.SPG($D682, AE$1, $F682, "Options: Curr=USD, Mag=Actuals")</f>
        <v>-23.123000000000001</v>
      </c>
      <c r="AF682" s="6">
        <f>_xll.SNL.Clients.Office.Excel.Functions.SPG($D682, AF$1, $F682, "Options: Curr=USD, Mag=Actuals")</f>
        <v>72944173249.312164</v>
      </c>
      <c r="AG682" s="6">
        <f>_xll.SNL.Clients.Office.Excel.Functions.SPG($D682, AG$1, $F682, "Options: Curr=USD, Mag=Actuals")</f>
        <v>17065944794.532709</v>
      </c>
      <c r="AH682" s="6">
        <f>_xll.SNL.Clients.Office.Excel.Functions.SPG($D682, AH$1, $F682, "Options: Curr=USD, Mag=Actuals")</f>
        <v>688737019.61480439</v>
      </c>
      <c r="AI682" s="6">
        <f>_xll.SNL.Clients.Office.Excel.Functions.SPG($D682, AI$1, $F682, "Options: Curr=USD, Mag=Actuals")</f>
        <v>33238</v>
      </c>
      <c r="AJ682" s="6" t="str">
        <f>_xll.SNL.Clients.Office.Excel.Functions.SPG($D682, AJ$1, $F682, "Options: Curr=USD, Mag=Actuals")</f>
        <v>#INVALID FUNCTION PARAMETER</v>
      </c>
      <c r="AK682" s="6" t="str">
        <f>_xll.SNL.Clients.Office.Excel.Functions.SPG($D682, AK$1, $F682, "Options: Curr=USD, Mag=Actuals")</f>
        <v>#INVALID FUNCTION PARAMETER</v>
      </c>
      <c r="AL682" s="6" t="str">
        <f>_xll.SNL.Clients.Office.Excel.Functions.SPG($D682, AL$1, $F682, "Options: Curr=USD, Mag=Actuals")</f>
        <v>#INVALID FUNCTION PARAMETER</v>
      </c>
      <c r="AM682" s="6" t="str">
        <f>_xll.SNL.Clients.Office.Excel.Functions.SPG($D682, AM$1, $F682, "Options: Curr=USD, Mag=Actuals")</f>
        <v>#INVALID FUNCTION PARAMETER</v>
      </c>
      <c r="AN682" s="6">
        <f>_xll.SNL.Clients.Office.Excel.Functions.SPG($D682, AN$1, $F682, "Options: Curr=USD, Mag=Actuals")</f>
        <v>0</v>
      </c>
      <c r="AO682" s="6">
        <f>_xll.SNL.Clients.Office.Excel.Functions.SPG($D682, AO$1, $F682, "Options: Curr=USD, Mag=Actuals")</f>
        <v>0</v>
      </c>
      <c r="AP682" s="6">
        <f>_xll.SNL.Clients.Office.Excel.Functions.SPG($D682, AP$1, $F682, "Options: Curr=USD, Mag=Actuals")</f>
        <v>0</v>
      </c>
      <c r="AQ682" s="6">
        <f>_xll.SNL.Clients.Office.Excel.Functions.SPG($D682, AQ$1, $F682, "Options: Curr=USD, Mag=Actuals")</f>
        <v>0</v>
      </c>
      <c r="AR682" s="6">
        <f>_xll.SNL.Clients.Office.Excel.Functions.SPG($D682, AR$1, $F682, "Options: Curr=USD, Mag=Actuals")</f>
        <v>0</v>
      </c>
      <c r="AS682" s="6">
        <f>_xll.SNL.Clients.Office.Excel.Functions.SPG($D682, AS$1, $F682, "Options: Curr=USD, Mag=Actuals")</f>
        <v>0</v>
      </c>
      <c r="AT682" s="6">
        <f>_xll.SNL.Clients.Office.Excel.Functions.SPG($D682, AT$1, $F682, "Options: Curr=USD, Mag=Actuals")</f>
        <v>0</v>
      </c>
      <c r="AU682" s="6">
        <f>_xll.SNL.Clients.Office.Excel.Functions.SPG($D682, AU$1, $F682, "Options: Curr=USD, Mag=Actuals")</f>
        <v>0</v>
      </c>
      <c r="AV682" s="6">
        <f>_xll.SNL.Clients.Office.Excel.Functions.SPG($D682, AV$1, $F682, "Options: Curr=USD, Mag=Actuals")</f>
        <v>0</v>
      </c>
      <c r="AW682" s="6">
        <f>_xll.SNL.Clients.Office.Excel.Functions.SPG($D682, AW$1, $F682, "Options: Curr=USD, Mag=Actuals")</f>
        <v>0</v>
      </c>
      <c r="AX682" s="6">
        <f>_xll.SNL.Clients.Office.Excel.Functions.SPG($D682, AX$1, $F682, "Options: Curr=USD, Mag=Actuals")</f>
        <v>0</v>
      </c>
      <c r="AY682" s="6">
        <f>_xll.SNL.Clients.Office.Excel.Functions.SPG($D682, AY$1, $F682, "Options: Curr=USD, Mag=Actuals")</f>
        <v>0</v>
      </c>
      <c r="AZ682" s="6">
        <f>_xll.SNL.Clients.Office.Excel.Functions.SPG($D682, AZ$1, $F682, "Options: Curr=USD, Mag=Actuals")</f>
        <v>0</v>
      </c>
      <c r="BA682" s="6">
        <f>_xll.SNL.Clients.Office.Excel.Functions.SPG($D682, BA$1, $F682, "Options: Curr=USD, Mag=Actuals")</f>
        <v>0</v>
      </c>
      <c r="BB682" s="6">
        <f>_xll.SNL.Clients.Office.Excel.Functions.SPG($D682, BB$1, $F682, "Options: Curr=USD, Mag=Actuals")</f>
        <v>0</v>
      </c>
      <c r="BC682" s="6">
        <f>_xll.SNL.Clients.Office.Excel.Functions.SPG($D682, BC$1, $F682, "Options: Curr=USD, Mag=Actuals")</f>
        <v>0</v>
      </c>
      <c r="BD682" s="6">
        <f>_xll.SNL.Clients.Office.Excel.Functions.SPG($D682, BD$1, $F682, "Options: Curr=USD, Mag=Actuals")</f>
        <v>0</v>
      </c>
      <c r="BE682" s="6">
        <f>_xll.SNL.Clients.Office.Excel.Functions.SPG($D682, BE$1, $F682, "Options: Curr=USD, Mag=Actuals")</f>
        <v>0</v>
      </c>
      <c r="BF682" s="6">
        <f>_xll.SNL.Clients.Office.Excel.Functions.SPG($D682, BF$1, $F682, "Options: Curr=USD, Mag=Actuals")</f>
        <v>0</v>
      </c>
      <c r="BG682" s="6">
        <f>_xll.SNL.Clients.Office.Excel.Functions.SPG($D682, BG$1, $F682, "Options: Curr=USD, Mag=Actuals")</f>
        <v>0</v>
      </c>
      <c r="BH682" s="6">
        <f>_xll.SNL.Clients.Office.Excel.Functions.SPG($D682, BH$1, $F682, "Options: Curr=USD, Mag=Actuals")</f>
        <v>0</v>
      </c>
      <c r="BI682" s="6">
        <f>_xll.SNL.Clients.Office.Excel.Functions.SPG($D682, BI$1, $F682, "Options: Curr=USD, Mag=Actuals")</f>
        <v>0</v>
      </c>
      <c r="BJ682" s="6">
        <f>_xll.SNL.Clients.Office.Excel.Functions.SPG($D682, BJ$1, $F682, "Options: Curr=USD, Mag=Actuals")</f>
        <v>0</v>
      </c>
      <c r="BK682" s="6">
        <f>_xll.SNL.Clients.Office.Excel.Functions.SPG($D682, BK$1, $F682, "Options: Curr=USD, Mag=Actuals")</f>
        <v>0</v>
      </c>
      <c r="BL682" s="6">
        <f>_xll.SNL.Clients.Office.Excel.Functions.SPG($D682, BL$1, $F682, "Options: Curr=USD, Mag=Actuals")</f>
        <v>0</v>
      </c>
      <c r="BM682" s="6">
        <f>_xll.SNL.Clients.Office.Excel.Functions.SPG($D682, BM$1, $F682, "Options: Curr=USD, Mag=Actuals")</f>
        <v>0</v>
      </c>
      <c r="BN682" s="6">
        <f>_xll.SNL.Clients.Office.Excel.Functions.SPG($D682, BN$1, $F682, "Options: Curr=USD, Mag=Actuals")</f>
        <v>0</v>
      </c>
      <c r="BO682" s="6">
        <f>_xll.SNL.Clients.Office.Excel.Functions.SPG($D682, BO$1, $F682, "Options: Curr=USD, Mag=Actuals")</f>
        <v>0</v>
      </c>
      <c r="BP682" s="6">
        <f>_xll.SNL.Clients.Office.Excel.Functions.SPG($D682, BP$1, $F682, "Options: Curr=USD, Mag=Actuals")</f>
        <v>0</v>
      </c>
      <c r="BQ682" s="6">
        <f>_xll.SNL.Clients.Office.Excel.Functions.SPG($D682, BQ$1, $F682, "Options: Curr=USD, Mag=Actuals")</f>
        <v>0</v>
      </c>
      <c r="BR682" s="6">
        <f>_xll.SNL.Clients.Office.Excel.Functions.SPG($D682, BR$1, $F682, "Options: Curr=USD, Mag=Actuals")</f>
        <v>0</v>
      </c>
      <c r="BS682" s="6">
        <f>_xll.SNL.Clients.Office.Excel.Functions.SPG($D682, BS$1, $F682, "Options: Curr=USD, Mag=Actuals")</f>
        <v>0</v>
      </c>
      <c r="BT682" s="6">
        <f>_xll.SNL.Clients.Office.Excel.Functions.SPG($D682, BT$1, $F682, "Options: Curr=USD, Mag=Actuals")</f>
        <v>0</v>
      </c>
      <c r="BU682" s="6">
        <f>_xll.SNL.Clients.Office.Excel.Functions.SPG($D682, BU$1, $F682, "Options: Curr=USD, Mag=Actuals")</f>
        <v>0</v>
      </c>
      <c r="BV682" s="6">
        <f>_xll.SNL.Clients.Office.Excel.Functions.SPG($D682, BV$1, $F682, "Options: Curr=USD, Mag=Actuals")</f>
        <v>0</v>
      </c>
      <c r="BW682" s="6">
        <f>_xll.SNL.Clients.Office.Excel.Functions.SPG($D682, BW$1, $F682, "Options: Curr=USD, Mag=Actuals")</f>
        <v>0</v>
      </c>
      <c r="BX682" s="6">
        <f>_xll.SNL.Clients.Office.Excel.Functions.SPG($D682, BX$1, $F682, "Options: Curr=USD, Mag=Actuals")</f>
        <v>0</v>
      </c>
      <c r="BY682" s="6">
        <f>_xll.SNL.Clients.Office.Excel.Functions.SPG($D682, BY$1, $F682, "Options: Curr=USD, Mag=Actuals")</f>
        <v>0</v>
      </c>
      <c r="BZ682" s="6">
        <f>_xll.SNL.Clients.Office.Excel.Functions.SPG($D682, BZ$1, $F682, "Options: Curr=USD, Mag=Actuals")</f>
        <v>0</v>
      </c>
      <c r="CA682" s="6" t="str">
        <f>_xll.SNL.Clients.Office.Excel.Functions.SPG($D682, CA$1, $F682, "Options: Curr=USD, Mag=Actuals")</f>
        <v>Nonperforming Loans</v>
      </c>
      <c r="CB682" s="6">
        <f>_xll.SNL.Clients.Office.Excel.Functions.SPG($D682, CB$1, $F682, "Options: Curr=USD, Mag=Actuals")</f>
        <v>0</v>
      </c>
      <c r="CC682" s="6">
        <f>_xll.SNL.Clients.Office.Excel.Functions.SPG($D682, CC$1, $F682, "Options: Curr=USD, Mag=Actuals")</f>
        <v>0</v>
      </c>
      <c r="CD682" s="6">
        <f>_xll.SNL.Clients.Office.Excel.Functions.SPG($D682, CD$1, $F682, "Options: Curr=USD, Mag=Actuals")</f>
        <v>0</v>
      </c>
      <c r="CE682" s="6">
        <f>_xll.SNL.Clients.Office.Excel.Functions.SPG($D682, CE$1, $F682, "Options: Curr=USD, Mag=Actuals")</f>
        <v>0</v>
      </c>
      <c r="CF682" s="6">
        <f>_xll.SNL.Clients.Office.Excel.Functions.SPG($D682, CF$1, $F682, "Options: Curr=USD, Mag=Actuals")</f>
        <v>0</v>
      </c>
      <c r="CG682" s="6">
        <f>_xll.SNL.Clients.Office.Excel.Functions.SPG($D682, CG$1, $F682, "Options: Curr=USD, Mag=Actuals")</f>
        <v>0</v>
      </c>
    </row>
    <row r="683" spans="1:85" x14ac:dyDescent="0.3">
      <c r="A683" s="10" t="s">
        <v>108</v>
      </c>
      <c r="B683" s="10" t="s">
        <v>85</v>
      </c>
      <c r="C683" s="10" t="s">
        <v>17</v>
      </c>
      <c r="D683">
        <v>4108919</v>
      </c>
      <c r="E683" s="10" t="s">
        <v>26</v>
      </c>
      <c r="F683" s="10" t="s">
        <v>50</v>
      </c>
      <c r="G683">
        <v>6.56</v>
      </c>
      <c r="H683">
        <v>54.75</v>
      </c>
      <c r="I683">
        <v>48.19</v>
      </c>
      <c r="J683">
        <v>271.92</v>
      </c>
      <c r="K683">
        <v>31639.62</v>
      </c>
      <c r="L683">
        <v>-0.96</v>
      </c>
      <c r="M683">
        <v>492.45783040585269</v>
      </c>
      <c r="N683">
        <v>8.59</v>
      </c>
      <c r="O683">
        <v>9.34</v>
      </c>
      <c r="P683">
        <v>1.17</v>
      </c>
      <c r="Q683">
        <v>6.05</v>
      </c>
      <c r="R683">
        <v>5.53</v>
      </c>
      <c r="S683" t="str">
        <f>_xll.SNL.Clients.Office.Excel.Functions.SPG(D683, S$1, F683, "Options: Curr=USD, Mag=Actuals")</f>
        <v>Nordea Bank Abp (OM:NDA SE)</v>
      </c>
      <c r="T683" t="str">
        <f>_xll.SNL.Clients.Office.Excel.Functions.SPG($D683, T$1, $F683, "Options: Curr=USD, Mag=Actuals")</f>
        <v>Nordea Bank Abp</v>
      </c>
      <c r="U683" s="6">
        <f>_xll.SNL.Clients.Office.Excel.Functions.SPG($D683, U$1, $F683, "Options: Curr=USD, Mag=Actuals")</f>
        <v>60948154815.481552</v>
      </c>
      <c r="V683" t="str">
        <f>_xll.SNL.Clients.Office.Excel.Functions.SPG($D683, V$1, $F683, "Options: Curr=USD, Mag=Actuals")</f>
        <v>OM:NDA SE</v>
      </c>
      <c r="W683" t="str">
        <f>_xll.SNL.Clients.Office.Excel.Functions.SPG($D683, W$1, $F683, "Options: Curr=USD, Mag=Actuals")</f>
        <v>Bank</v>
      </c>
      <c r="X683" s="6">
        <f>_xll.SNL.Clients.Office.Excel.Functions.SPG($D683, X$1, $F683, "Options: Curr=USD, Mag=Actuals")</f>
        <v>889644455.12867475</v>
      </c>
      <c r="Y683" s="6">
        <f>_xll.SNL.Clients.Office.Excel.Functions.SPG($D683, Y$1, $F683, "Options: Curr=USD, Mag=Actuals")</f>
        <v>0</v>
      </c>
      <c r="Z683" s="6">
        <f>_xll.SNL.Clients.Office.Excel.Functions.SPG($D683, Z$1, $F683, "Options: Curr=USD, Mag=Actuals")</f>
        <v>0</v>
      </c>
      <c r="AA683" s="6">
        <f>_xll.SNL.Clients.Office.Excel.Functions.SPG($D683, AA$1, $F683, "Options: Curr=USD, Mag=Actuals")</f>
        <v>187511717.99301738</v>
      </c>
      <c r="AB683" s="6">
        <f>_xll.SNL.Clients.Office.Excel.Functions.SPG($D683, AB$1, $F683, "Options: Curr=USD, Mag=Actuals")</f>
        <v>0.43520624202623392</v>
      </c>
      <c r="AC683" s="6" t="str">
        <f>_xll.SNL.Clients.Office.Excel.Functions.SPG($D683, AC$1, $F683, "Options: Curr=USD, Mag=Actuals")</f>
        <v>NM</v>
      </c>
      <c r="AD683" s="6">
        <f>_xll.SNL.Clients.Office.Excel.Functions.SPG($D683, AD$1, $F683, "Options: Curr=USD, Mag=Actuals")</f>
        <v>0.30199999999999999</v>
      </c>
      <c r="AE683" s="6">
        <f>_xll.SNL.Clients.Office.Excel.Functions.SPG($D683, AE$1, $F683, "Options: Curr=USD, Mag=Actuals")</f>
        <v>16.222999999999999</v>
      </c>
      <c r="AF683" s="6">
        <f>_xll.SNL.Clients.Office.Excel.Functions.SPG($D683, AF$1, $F683, "Options: Curr=USD, Mag=Actuals")</f>
        <v>60948154815.481552</v>
      </c>
      <c r="AG683" s="6">
        <f>_xll.SNL.Clients.Office.Excel.Functions.SPG($D683, AG$1, $F683, "Options: Curr=USD, Mag=Actuals")</f>
        <v>15769936993.699369</v>
      </c>
      <c r="AH683" s="6">
        <f>_xll.SNL.Clients.Office.Excel.Functions.SPG($D683, AH$1, $F683, "Options: Curr=USD, Mag=Actuals")</f>
        <v>1811521152.1152115</v>
      </c>
      <c r="AI683" s="6">
        <f>_xll.SNL.Clients.Office.Excel.Functions.SPG($D683, AI$1, $F683, "Options: Curr=USD, Mag=Actuals")</f>
        <v>33603</v>
      </c>
      <c r="AJ683" s="6" t="str">
        <f>_xll.SNL.Clients.Office.Excel.Functions.SPG($D683, AJ$1, $F683, "Options: Curr=USD, Mag=Actuals")</f>
        <v>#INVALID FUNCTION PARAMETER</v>
      </c>
      <c r="AK683" s="6" t="str">
        <f>_xll.SNL.Clients.Office.Excel.Functions.SPG($D683, AK$1, $F683, "Options: Curr=USD, Mag=Actuals")</f>
        <v>#INVALID FUNCTION PARAMETER</v>
      </c>
      <c r="AL683" s="6" t="str">
        <f>_xll.SNL.Clients.Office.Excel.Functions.SPG($D683, AL$1, $F683, "Options: Curr=USD, Mag=Actuals")</f>
        <v>#INVALID FUNCTION PARAMETER</v>
      </c>
      <c r="AM683" s="6" t="str">
        <f>_xll.SNL.Clients.Office.Excel.Functions.SPG($D683, AM$1, $F683, "Options: Curr=USD, Mag=Actuals")</f>
        <v>#INVALID FUNCTION PARAMETER</v>
      </c>
      <c r="AN683" s="6">
        <f>_xll.SNL.Clients.Office.Excel.Functions.SPG($D683, AN$1, $F683, "Options: Curr=USD, Mag=Actuals")</f>
        <v>0</v>
      </c>
      <c r="AO683" s="6">
        <f>_xll.SNL.Clients.Office.Excel.Functions.SPG($D683, AO$1, $F683, "Options: Curr=USD, Mag=Actuals")</f>
        <v>0</v>
      </c>
      <c r="AP683" s="6">
        <f>_xll.SNL.Clients.Office.Excel.Functions.SPG($D683, AP$1, $F683, "Options: Curr=USD, Mag=Actuals")</f>
        <v>0</v>
      </c>
      <c r="AQ683" s="6">
        <f>_xll.SNL.Clients.Office.Excel.Functions.SPG($D683, AQ$1, $F683, "Options: Curr=USD, Mag=Actuals")</f>
        <v>0</v>
      </c>
      <c r="AR683" s="6">
        <f>_xll.SNL.Clients.Office.Excel.Functions.SPG($D683, AR$1, $F683, "Options: Curr=USD, Mag=Actuals")</f>
        <v>0</v>
      </c>
      <c r="AS683" s="6">
        <f>_xll.SNL.Clients.Office.Excel.Functions.SPG($D683, AS$1, $F683, "Options: Curr=USD, Mag=Actuals")</f>
        <v>0</v>
      </c>
      <c r="AT683" s="6">
        <f>_xll.SNL.Clients.Office.Excel.Functions.SPG($D683, AT$1, $F683, "Options: Curr=USD, Mag=Actuals")</f>
        <v>0</v>
      </c>
      <c r="AU683" s="6">
        <f>_xll.SNL.Clients.Office.Excel.Functions.SPG($D683, AU$1, $F683, "Options: Curr=USD, Mag=Actuals")</f>
        <v>0</v>
      </c>
      <c r="AV683" s="6">
        <f>_xll.SNL.Clients.Office.Excel.Functions.SPG($D683, AV$1, $F683, "Options: Curr=USD, Mag=Actuals")</f>
        <v>0</v>
      </c>
      <c r="AW683" s="6">
        <f>_xll.SNL.Clients.Office.Excel.Functions.SPG($D683, AW$1, $F683, "Options: Curr=USD, Mag=Actuals")</f>
        <v>0</v>
      </c>
      <c r="AX683" s="6">
        <f>_xll.SNL.Clients.Office.Excel.Functions.SPG($D683, AX$1, $F683, "Options: Curr=USD, Mag=Actuals")</f>
        <v>0</v>
      </c>
      <c r="AY683" s="6">
        <f>_xll.SNL.Clients.Office.Excel.Functions.SPG($D683, AY$1, $F683, "Options: Curr=USD, Mag=Actuals")</f>
        <v>0</v>
      </c>
      <c r="AZ683" s="6">
        <f>_xll.SNL.Clients.Office.Excel.Functions.SPG($D683, AZ$1, $F683, "Options: Curr=USD, Mag=Actuals")</f>
        <v>0</v>
      </c>
      <c r="BA683" s="6">
        <f>_xll.SNL.Clients.Office.Excel.Functions.SPG($D683, BA$1, $F683, "Options: Curr=USD, Mag=Actuals")</f>
        <v>0</v>
      </c>
      <c r="BB683" s="6">
        <f>_xll.SNL.Clients.Office.Excel.Functions.SPG($D683, BB$1, $F683, "Options: Curr=USD, Mag=Actuals")</f>
        <v>0</v>
      </c>
      <c r="BC683" s="6">
        <f>_xll.SNL.Clients.Office.Excel.Functions.SPG($D683, BC$1, $F683, "Options: Curr=USD, Mag=Actuals")</f>
        <v>0</v>
      </c>
      <c r="BD683" s="6">
        <f>_xll.SNL.Clients.Office.Excel.Functions.SPG($D683, BD$1, $F683, "Options: Curr=USD, Mag=Actuals")</f>
        <v>0</v>
      </c>
      <c r="BE683" s="6">
        <f>_xll.SNL.Clients.Office.Excel.Functions.SPG($D683, BE$1, $F683, "Options: Curr=USD, Mag=Actuals")</f>
        <v>0</v>
      </c>
      <c r="BF683" s="6">
        <f>_xll.SNL.Clients.Office.Excel.Functions.SPG($D683, BF$1, $F683, "Options: Curr=USD, Mag=Actuals")</f>
        <v>0</v>
      </c>
      <c r="BG683" s="6">
        <f>_xll.SNL.Clients.Office.Excel.Functions.SPG($D683, BG$1, $F683, "Options: Curr=USD, Mag=Actuals")</f>
        <v>0</v>
      </c>
      <c r="BH683" s="6">
        <f>_xll.SNL.Clients.Office.Excel.Functions.SPG($D683, BH$1, $F683, "Options: Curr=USD, Mag=Actuals")</f>
        <v>0</v>
      </c>
      <c r="BI683" s="6">
        <f>_xll.SNL.Clients.Office.Excel.Functions.SPG($D683, BI$1, $F683, "Options: Curr=USD, Mag=Actuals")</f>
        <v>0</v>
      </c>
      <c r="BJ683" s="6">
        <f>_xll.SNL.Clients.Office.Excel.Functions.SPG($D683, BJ$1, $F683, "Options: Curr=USD, Mag=Actuals")</f>
        <v>0</v>
      </c>
      <c r="BK683" s="6">
        <f>_xll.SNL.Clients.Office.Excel.Functions.SPG($D683, BK$1, $F683, "Options: Curr=USD, Mag=Actuals")</f>
        <v>0</v>
      </c>
      <c r="BL683" s="6">
        <f>_xll.SNL.Clients.Office.Excel.Functions.SPG($D683, BL$1, $F683, "Options: Curr=USD, Mag=Actuals")</f>
        <v>0</v>
      </c>
      <c r="BM683" s="6">
        <f>_xll.SNL.Clients.Office.Excel.Functions.SPG($D683, BM$1, $F683, "Options: Curr=USD, Mag=Actuals")</f>
        <v>0</v>
      </c>
      <c r="BN683" s="6">
        <f>_xll.SNL.Clients.Office.Excel.Functions.SPG($D683, BN$1, $F683, "Options: Curr=USD, Mag=Actuals")</f>
        <v>0</v>
      </c>
      <c r="BO683" s="6">
        <f>_xll.SNL.Clients.Office.Excel.Functions.SPG($D683, BO$1, $F683, "Options: Curr=USD, Mag=Actuals")</f>
        <v>0</v>
      </c>
      <c r="BP683" s="6">
        <f>_xll.SNL.Clients.Office.Excel.Functions.SPG($D683, BP$1, $F683, "Options: Curr=USD, Mag=Actuals")</f>
        <v>0</v>
      </c>
      <c r="BQ683" s="6">
        <f>_xll.SNL.Clients.Office.Excel.Functions.SPG($D683, BQ$1, $F683, "Options: Curr=USD, Mag=Actuals")</f>
        <v>0</v>
      </c>
      <c r="BR683" s="6">
        <f>_xll.SNL.Clients.Office.Excel.Functions.SPG($D683, BR$1, $F683, "Options: Curr=USD, Mag=Actuals")</f>
        <v>0</v>
      </c>
      <c r="BS683" s="6">
        <f>_xll.SNL.Clients.Office.Excel.Functions.SPG($D683, BS$1, $F683, "Options: Curr=USD, Mag=Actuals")</f>
        <v>0</v>
      </c>
      <c r="BT683" s="6">
        <f>_xll.SNL.Clients.Office.Excel.Functions.SPG($D683, BT$1, $F683, "Options: Curr=USD, Mag=Actuals")</f>
        <v>0</v>
      </c>
      <c r="BU683" s="6">
        <f>_xll.SNL.Clients.Office.Excel.Functions.SPG($D683, BU$1, $F683, "Options: Curr=USD, Mag=Actuals")</f>
        <v>0</v>
      </c>
      <c r="BV683" s="6">
        <f>_xll.SNL.Clients.Office.Excel.Functions.SPG($D683, BV$1, $F683, "Options: Curr=USD, Mag=Actuals")</f>
        <v>0</v>
      </c>
      <c r="BW683" s="6">
        <f>_xll.SNL.Clients.Office.Excel.Functions.SPG($D683, BW$1, $F683, "Options: Curr=USD, Mag=Actuals")</f>
        <v>0</v>
      </c>
      <c r="BX683" s="6">
        <f>_xll.SNL.Clients.Office.Excel.Functions.SPG($D683, BX$1, $F683, "Options: Curr=USD, Mag=Actuals")</f>
        <v>0</v>
      </c>
      <c r="BY683" s="6">
        <f>_xll.SNL.Clients.Office.Excel.Functions.SPG($D683, BY$1, $F683, "Options: Curr=USD, Mag=Actuals")</f>
        <v>0</v>
      </c>
      <c r="BZ683" s="6">
        <f>_xll.SNL.Clients.Office.Excel.Functions.SPG($D683, BZ$1, $F683, "Options: Curr=USD, Mag=Actuals")</f>
        <v>0</v>
      </c>
      <c r="CA683" s="6" t="str">
        <f>_xll.SNL.Clients.Office.Excel.Functions.SPG($D683, CA$1, $F683, "Options: Curr=USD, Mag=Actuals")</f>
        <v>Nonperforming Loans</v>
      </c>
      <c r="CB683" s="6">
        <f>_xll.SNL.Clients.Office.Excel.Functions.SPG($D683, CB$1, $F683, "Options: Curr=USD, Mag=Actuals")</f>
        <v>0</v>
      </c>
      <c r="CC683" s="6">
        <f>_xll.SNL.Clients.Office.Excel.Functions.SPG($D683, CC$1, $F683, "Options: Curr=USD, Mag=Actuals")</f>
        <v>0</v>
      </c>
      <c r="CD683" s="6">
        <f>_xll.SNL.Clients.Office.Excel.Functions.SPG($D683, CD$1, $F683, "Options: Curr=USD, Mag=Actuals")</f>
        <v>0</v>
      </c>
      <c r="CE683" s="6">
        <f>_xll.SNL.Clients.Office.Excel.Functions.SPG($D683, CE$1, $F683, "Options: Curr=USD, Mag=Actuals")</f>
        <v>0</v>
      </c>
      <c r="CF683" s="6">
        <f>_xll.SNL.Clients.Office.Excel.Functions.SPG($D683, CF$1, $F683, "Options: Curr=USD, Mag=Actuals")</f>
        <v>0</v>
      </c>
      <c r="CG683" s="6">
        <f>_xll.SNL.Clients.Office.Excel.Functions.SPG($D683, CG$1, $F683, "Options: Curr=USD, Mag=Actuals")</f>
        <v>0</v>
      </c>
    </row>
    <row r="684" spans="1:85" x14ac:dyDescent="0.3">
      <c r="A684" s="10" t="s">
        <v>108</v>
      </c>
      <c r="B684" s="10" t="s">
        <v>85</v>
      </c>
      <c r="C684" s="10" t="s">
        <v>17</v>
      </c>
      <c r="D684">
        <v>4108919</v>
      </c>
      <c r="E684" s="10" t="s">
        <v>26</v>
      </c>
      <c r="F684" s="10" t="s">
        <v>51</v>
      </c>
      <c r="G684">
        <v>6.99</v>
      </c>
      <c r="H684">
        <v>55.63</v>
      </c>
      <c r="I684">
        <v>48.64</v>
      </c>
      <c r="J684">
        <v>282.77999999999997</v>
      </c>
      <c r="K684">
        <v>32728.18</v>
      </c>
      <c r="L684">
        <v>-0.97</v>
      </c>
      <c r="M684">
        <v>507.62209197571718</v>
      </c>
      <c r="N684">
        <v>8.64</v>
      </c>
      <c r="O684">
        <v>2.2799999999999998</v>
      </c>
      <c r="P684">
        <v>-1.69</v>
      </c>
      <c r="Q684">
        <v>5.82</v>
      </c>
      <c r="R684">
        <v>7.04</v>
      </c>
      <c r="S684" t="str">
        <f>_xll.SNL.Clients.Office.Excel.Functions.SPG(D684, S$1, F684, "Options: Curr=USD, Mag=Actuals")</f>
        <v>Nordea Bank Abp (OM:NDA SE)</v>
      </c>
      <c r="T684" t="str">
        <f>_xll.SNL.Clients.Office.Excel.Functions.SPG($D684, T$1, $F684, "Options: Curr=USD, Mag=Actuals")</f>
        <v>Nordea Bank Abp</v>
      </c>
      <c r="U684" s="6">
        <f>_xll.SNL.Clients.Office.Excel.Functions.SPG($D684, U$1, $F684, "Options: Curr=USD, Mag=Actuals")</f>
        <v>47930498658.002541</v>
      </c>
      <c r="V684" t="str">
        <f>_xll.SNL.Clients.Office.Excel.Functions.SPG($D684, V$1, $F684, "Options: Curr=USD, Mag=Actuals")</f>
        <v>OM:NDA SE</v>
      </c>
      <c r="W684" t="str">
        <f>_xll.SNL.Clients.Office.Excel.Functions.SPG($D684, W$1, $F684, "Options: Curr=USD, Mag=Actuals")</f>
        <v>Bank</v>
      </c>
      <c r="X684" s="6">
        <f>_xll.SNL.Clients.Office.Excel.Functions.SPG($D684, X$1, $F684, "Options: Curr=USD, Mag=Actuals")</f>
        <v>-238487937.17358336</v>
      </c>
      <c r="Y684" s="6">
        <f>_xll.SNL.Clients.Office.Excel.Functions.SPG($D684, Y$1, $F684, "Options: Curr=USD, Mag=Actuals")</f>
        <v>0</v>
      </c>
      <c r="Z684" s="6">
        <f>_xll.SNL.Clients.Office.Excel.Functions.SPG($D684, Z$1, $F684, "Options: Curr=USD, Mag=Actuals")</f>
        <v>0</v>
      </c>
      <c r="AA684" s="6">
        <f>_xll.SNL.Clients.Office.Excel.Functions.SPG($D684, AA$1, $F684, "Options: Curr=USD, Mag=Actuals")</f>
        <v>-327532637.30496472</v>
      </c>
      <c r="AB684" s="6">
        <f>_xll.SNL.Clients.Office.Excel.Functions.SPG($D684, AB$1, $F684, "Options: Curr=USD, Mag=Actuals")</f>
        <v>-0.75964102708980752</v>
      </c>
      <c r="AC684" s="6" t="str">
        <f>_xll.SNL.Clients.Office.Excel.Functions.SPG($D684, AC$1, $F684, "Options: Curr=USD, Mag=Actuals")</f>
        <v>NM</v>
      </c>
      <c r="AD684" s="6">
        <f>_xll.SNL.Clients.Office.Excel.Functions.SPG($D684, AD$1, $F684, "Options: Curr=USD, Mag=Actuals")</f>
        <v>-0.56000000000000005</v>
      </c>
      <c r="AE684" s="6">
        <f>_xll.SNL.Clients.Office.Excel.Functions.SPG($D684, AE$1, $F684, "Options: Curr=USD, Mag=Actuals")</f>
        <v>-17.850000000000001</v>
      </c>
      <c r="AF684" s="6">
        <f>_xll.SNL.Clients.Office.Excel.Functions.SPG($D684, AF$1, $F684, "Options: Curr=USD, Mag=Actuals")</f>
        <v>47930498658.002541</v>
      </c>
      <c r="AG684" s="6">
        <f>_xll.SNL.Clients.Office.Excel.Functions.SPG($D684, AG$1, $F684, "Options: Curr=USD, Mag=Actuals")</f>
        <v>13290436502.330837</v>
      </c>
      <c r="AH684" s="6">
        <f>_xll.SNL.Clients.Office.Excel.Functions.SPG($D684, AH$1, $F684, "Options: Curr=USD, Mag=Actuals")</f>
        <v>1582568159.3445401</v>
      </c>
      <c r="AI684" s="6">
        <f>_xll.SNL.Clients.Office.Excel.Functions.SPG($D684, AI$1, $F684, "Options: Curr=USD, Mag=Actuals")</f>
        <v>33969</v>
      </c>
      <c r="AJ684" s="6" t="str">
        <f>_xll.SNL.Clients.Office.Excel.Functions.SPG($D684, AJ$1, $F684, "Options: Curr=USD, Mag=Actuals")</f>
        <v>#INVALID FUNCTION PARAMETER</v>
      </c>
      <c r="AK684" s="6" t="str">
        <f>_xll.SNL.Clients.Office.Excel.Functions.SPG($D684, AK$1, $F684, "Options: Curr=USD, Mag=Actuals")</f>
        <v>#INVALID FUNCTION PARAMETER</v>
      </c>
      <c r="AL684" s="6" t="str">
        <f>_xll.SNL.Clients.Office.Excel.Functions.SPG($D684, AL$1, $F684, "Options: Curr=USD, Mag=Actuals")</f>
        <v>#INVALID FUNCTION PARAMETER</v>
      </c>
      <c r="AM684" s="6" t="str">
        <f>_xll.SNL.Clients.Office.Excel.Functions.SPG($D684, AM$1, $F684, "Options: Curr=USD, Mag=Actuals")</f>
        <v>#INVALID FUNCTION PARAMETER</v>
      </c>
      <c r="AN684" s="6">
        <f>_xll.SNL.Clients.Office.Excel.Functions.SPG($D684, AN$1, $F684, "Options: Curr=USD, Mag=Actuals")</f>
        <v>0</v>
      </c>
      <c r="AO684" s="6">
        <f>_xll.SNL.Clients.Office.Excel.Functions.SPG($D684, AO$1, $F684, "Options: Curr=USD, Mag=Actuals")</f>
        <v>0</v>
      </c>
      <c r="AP684" s="6">
        <f>_xll.SNL.Clients.Office.Excel.Functions.SPG($D684, AP$1, $F684, "Options: Curr=USD, Mag=Actuals")</f>
        <v>0</v>
      </c>
      <c r="AQ684" s="6">
        <f>_xll.SNL.Clients.Office.Excel.Functions.SPG($D684, AQ$1, $F684, "Options: Curr=USD, Mag=Actuals")</f>
        <v>0</v>
      </c>
      <c r="AR684" s="6">
        <f>_xll.SNL.Clients.Office.Excel.Functions.SPG($D684, AR$1, $F684, "Options: Curr=USD, Mag=Actuals")</f>
        <v>0</v>
      </c>
      <c r="AS684" s="6">
        <f>_xll.SNL.Clients.Office.Excel.Functions.SPG($D684, AS$1, $F684, "Options: Curr=USD, Mag=Actuals")</f>
        <v>0</v>
      </c>
      <c r="AT684" s="6">
        <f>_xll.SNL.Clients.Office.Excel.Functions.SPG($D684, AT$1, $F684, "Options: Curr=USD, Mag=Actuals")</f>
        <v>0</v>
      </c>
      <c r="AU684" s="6">
        <f>_xll.SNL.Clients.Office.Excel.Functions.SPG($D684, AU$1, $F684, "Options: Curr=USD, Mag=Actuals")</f>
        <v>0</v>
      </c>
      <c r="AV684" s="6">
        <f>_xll.SNL.Clients.Office.Excel.Functions.SPG($D684, AV$1, $F684, "Options: Curr=USD, Mag=Actuals")</f>
        <v>0</v>
      </c>
      <c r="AW684" s="6">
        <f>_xll.SNL.Clients.Office.Excel.Functions.SPG($D684, AW$1, $F684, "Options: Curr=USD, Mag=Actuals")</f>
        <v>0</v>
      </c>
      <c r="AX684" s="6">
        <f>_xll.SNL.Clients.Office.Excel.Functions.SPG($D684, AX$1, $F684, "Options: Curr=USD, Mag=Actuals")</f>
        <v>0</v>
      </c>
      <c r="AY684" s="6">
        <f>_xll.SNL.Clients.Office.Excel.Functions.SPG($D684, AY$1, $F684, "Options: Curr=USD, Mag=Actuals")</f>
        <v>0</v>
      </c>
      <c r="AZ684" s="6">
        <f>_xll.SNL.Clients.Office.Excel.Functions.SPG($D684, AZ$1, $F684, "Options: Curr=USD, Mag=Actuals")</f>
        <v>0</v>
      </c>
      <c r="BA684" s="6">
        <f>_xll.SNL.Clients.Office.Excel.Functions.SPG($D684, BA$1, $F684, "Options: Curr=USD, Mag=Actuals")</f>
        <v>0</v>
      </c>
      <c r="BB684" s="6">
        <f>_xll.SNL.Clients.Office.Excel.Functions.SPG($D684, BB$1, $F684, "Options: Curr=USD, Mag=Actuals")</f>
        <v>0</v>
      </c>
      <c r="BC684" s="6">
        <f>_xll.SNL.Clients.Office.Excel.Functions.SPG($D684, BC$1, $F684, "Options: Curr=USD, Mag=Actuals")</f>
        <v>0</v>
      </c>
      <c r="BD684" s="6">
        <f>_xll.SNL.Clients.Office.Excel.Functions.SPG($D684, BD$1, $F684, "Options: Curr=USD, Mag=Actuals")</f>
        <v>0</v>
      </c>
      <c r="BE684" s="6">
        <f>_xll.SNL.Clients.Office.Excel.Functions.SPG($D684, BE$1, $F684, "Options: Curr=USD, Mag=Actuals")</f>
        <v>0</v>
      </c>
      <c r="BF684" s="6">
        <f>_xll.SNL.Clients.Office.Excel.Functions.SPG($D684, BF$1, $F684, "Options: Curr=USD, Mag=Actuals")</f>
        <v>0</v>
      </c>
      <c r="BG684" s="6">
        <f>_xll.SNL.Clients.Office.Excel.Functions.SPG($D684, BG$1, $F684, "Options: Curr=USD, Mag=Actuals")</f>
        <v>0</v>
      </c>
      <c r="BH684" s="6">
        <f>_xll.SNL.Clients.Office.Excel.Functions.SPG($D684, BH$1, $F684, "Options: Curr=USD, Mag=Actuals")</f>
        <v>0</v>
      </c>
      <c r="BI684" s="6">
        <f>_xll.SNL.Clients.Office.Excel.Functions.SPG($D684, BI$1, $F684, "Options: Curr=USD, Mag=Actuals")</f>
        <v>0</v>
      </c>
      <c r="BJ684" s="6">
        <f>_xll.SNL.Clients.Office.Excel.Functions.SPG($D684, BJ$1, $F684, "Options: Curr=USD, Mag=Actuals")</f>
        <v>0</v>
      </c>
      <c r="BK684" s="6">
        <f>_xll.SNL.Clients.Office.Excel.Functions.SPG($D684, BK$1, $F684, "Options: Curr=USD, Mag=Actuals")</f>
        <v>0</v>
      </c>
      <c r="BL684" s="6">
        <f>_xll.SNL.Clients.Office.Excel.Functions.SPG($D684, BL$1, $F684, "Options: Curr=USD, Mag=Actuals")</f>
        <v>0</v>
      </c>
      <c r="BM684" s="6">
        <f>_xll.SNL.Clients.Office.Excel.Functions.SPG($D684, BM$1, $F684, "Options: Curr=USD, Mag=Actuals")</f>
        <v>0</v>
      </c>
      <c r="BN684" s="6">
        <f>_xll.SNL.Clients.Office.Excel.Functions.SPG($D684, BN$1, $F684, "Options: Curr=USD, Mag=Actuals")</f>
        <v>0</v>
      </c>
      <c r="BO684" s="6">
        <f>_xll.SNL.Clients.Office.Excel.Functions.SPG($D684, BO$1, $F684, "Options: Curr=USD, Mag=Actuals")</f>
        <v>0</v>
      </c>
      <c r="BP684" s="6">
        <f>_xll.SNL.Clients.Office.Excel.Functions.SPG($D684, BP$1, $F684, "Options: Curr=USD, Mag=Actuals")</f>
        <v>0</v>
      </c>
      <c r="BQ684" s="6">
        <f>_xll.SNL.Clients.Office.Excel.Functions.SPG($D684, BQ$1, $F684, "Options: Curr=USD, Mag=Actuals")</f>
        <v>0</v>
      </c>
      <c r="BR684" s="6">
        <f>_xll.SNL.Clients.Office.Excel.Functions.SPG($D684, BR$1, $F684, "Options: Curr=USD, Mag=Actuals")</f>
        <v>0</v>
      </c>
      <c r="BS684" s="6">
        <f>_xll.SNL.Clients.Office.Excel.Functions.SPG($D684, BS$1, $F684, "Options: Curr=USD, Mag=Actuals")</f>
        <v>0</v>
      </c>
      <c r="BT684" s="6">
        <f>_xll.SNL.Clients.Office.Excel.Functions.SPG($D684, BT$1, $F684, "Options: Curr=USD, Mag=Actuals")</f>
        <v>0</v>
      </c>
      <c r="BU684" s="6">
        <f>_xll.SNL.Clients.Office.Excel.Functions.SPG($D684, BU$1, $F684, "Options: Curr=USD, Mag=Actuals")</f>
        <v>0</v>
      </c>
      <c r="BV684" s="6">
        <f>_xll.SNL.Clients.Office.Excel.Functions.SPG($D684, BV$1, $F684, "Options: Curr=USD, Mag=Actuals")</f>
        <v>0</v>
      </c>
      <c r="BW684" s="6">
        <f>_xll.SNL.Clients.Office.Excel.Functions.SPG($D684, BW$1, $F684, "Options: Curr=USD, Mag=Actuals")</f>
        <v>0</v>
      </c>
      <c r="BX684" s="6">
        <f>_xll.SNL.Clients.Office.Excel.Functions.SPG($D684, BX$1, $F684, "Options: Curr=USD, Mag=Actuals")</f>
        <v>0</v>
      </c>
      <c r="BY684" s="6">
        <f>_xll.SNL.Clients.Office.Excel.Functions.SPG($D684, BY$1, $F684, "Options: Curr=USD, Mag=Actuals")</f>
        <v>0</v>
      </c>
      <c r="BZ684" s="6">
        <f>_xll.SNL.Clients.Office.Excel.Functions.SPG($D684, BZ$1, $F684, "Options: Curr=USD, Mag=Actuals")</f>
        <v>0</v>
      </c>
      <c r="CA684" s="6" t="str">
        <f>_xll.SNL.Clients.Office.Excel.Functions.SPG($D684, CA$1, $F684, "Options: Curr=USD, Mag=Actuals")</f>
        <v>Nonperforming Loans</v>
      </c>
      <c r="CB684" s="6">
        <f>_xll.SNL.Clients.Office.Excel.Functions.SPG($D684, CB$1, $F684, "Options: Curr=USD, Mag=Actuals")</f>
        <v>0</v>
      </c>
      <c r="CC684" s="6">
        <f>_xll.SNL.Clients.Office.Excel.Functions.SPG($D684, CC$1, $F684, "Options: Curr=USD, Mag=Actuals")</f>
        <v>0</v>
      </c>
      <c r="CD684" s="6">
        <f>_xll.SNL.Clients.Office.Excel.Functions.SPG($D684, CD$1, $F684, "Options: Curr=USD, Mag=Actuals")</f>
        <v>0</v>
      </c>
      <c r="CE684" s="6">
        <f>_xll.SNL.Clients.Office.Excel.Functions.SPG($D684, CE$1, $F684, "Options: Curr=USD, Mag=Actuals")</f>
        <v>0</v>
      </c>
      <c r="CF684" s="6">
        <f>_xll.SNL.Clients.Office.Excel.Functions.SPG($D684, CF$1, $F684, "Options: Curr=USD, Mag=Actuals")</f>
        <v>0</v>
      </c>
      <c r="CG684" s="6">
        <f>_xll.SNL.Clients.Office.Excel.Functions.SPG($D684, CG$1, $F684, "Options: Curr=USD, Mag=Actuals")</f>
        <v>0</v>
      </c>
    </row>
    <row r="685" spans="1:85" x14ac:dyDescent="0.3">
      <c r="A685" s="10" t="s">
        <v>108</v>
      </c>
      <c r="B685" s="10" t="s">
        <v>85</v>
      </c>
      <c r="C685" s="10" t="s">
        <v>17</v>
      </c>
      <c r="D685">
        <v>4108919</v>
      </c>
      <c r="E685" s="10" t="s">
        <v>26</v>
      </c>
      <c r="F685" s="10" t="s">
        <v>52</v>
      </c>
      <c r="G685">
        <v>7.76</v>
      </c>
      <c r="H685">
        <v>49.56</v>
      </c>
      <c r="I685">
        <v>41.8</v>
      </c>
      <c r="J685">
        <v>212.81</v>
      </c>
      <c r="K685">
        <v>24507.4</v>
      </c>
      <c r="L685">
        <v>-2.04</v>
      </c>
      <c r="M685">
        <v>370.47062549739985</v>
      </c>
      <c r="N685">
        <v>8.68</v>
      </c>
      <c r="O685">
        <v>4.6500000000000004</v>
      </c>
      <c r="P685">
        <v>4.8</v>
      </c>
      <c r="Q685">
        <v>7.78</v>
      </c>
      <c r="R685">
        <v>8.3000000000000007</v>
      </c>
      <c r="S685" t="str">
        <f>_xll.SNL.Clients.Office.Excel.Functions.SPG(D685, S$1, F685, "Options: Curr=USD, Mag=Actuals")</f>
        <v>Nordea Bank Abp (OM:NDA SE)</v>
      </c>
      <c r="T685" t="str">
        <f>_xll.SNL.Clients.Office.Excel.Functions.SPG($D685, T$1, $F685, "Options: Curr=USD, Mag=Actuals")</f>
        <v>Nordea Bank Abp</v>
      </c>
      <c r="U685" s="6">
        <f>_xll.SNL.Clients.Office.Excel.Functions.SPG($D685, U$1, $F685, "Options: Curr=USD, Mag=Actuals")</f>
        <v>49657194244.604317</v>
      </c>
      <c r="V685" t="str">
        <f>_xll.SNL.Clients.Office.Excel.Functions.SPG($D685, V$1, $F685, "Options: Curr=USD, Mag=Actuals")</f>
        <v>OM:NDA SE</v>
      </c>
      <c r="W685" t="str">
        <f>_xll.SNL.Clients.Office.Excel.Functions.SPG($D685, W$1, $F685, "Options: Curr=USD, Mag=Actuals")</f>
        <v>Bank</v>
      </c>
      <c r="X685" s="6">
        <f>_xll.SNL.Clients.Office.Excel.Functions.SPG($D685, X$1, $F685, "Options: Curr=USD, Mag=Actuals")</f>
        <v>1824410375.3842742</v>
      </c>
      <c r="Y685" s="6">
        <f>_xll.SNL.Clients.Office.Excel.Functions.SPG($D685, Y$1, $F685, "Options: Curr=USD, Mag=Actuals")</f>
        <v>0</v>
      </c>
      <c r="Z685" s="6">
        <f>_xll.SNL.Clients.Office.Excel.Functions.SPG($D685, Z$1, $F685, "Options: Curr=USD, Mag=Actuals")</f>
        <v>0</v>
      </c>
      <c r="AA685" s="6">
        <f>_xll.SNL.Clients.Office.Excel.Functions.SPG($D685, AA$1, $F685, "Options: Curr=USD, Mag=Actuals")</f>
        <v>348914788.16101187</v>
      </c>
      <c r="AB685" s="6">
        <f>_xll.SNL.Clients.Office.Excel.Functions.SPG($D685, AB$1, $F685, "Options: Curr=USD, Mag=Actuals")</f>
        <v>0.80556376662376583</v>
      </c>
      <c r="AC685" s="6" t="str">
        <f>_xll.SNL.Clients.Office.Excel.Functions.SPG($D685, AC$1, $F685, "Options: Curr=USD, Mag=Actuals")</f>
        <v>NM</v>
      </c>
      <c r="AD685" s="6">
        <f>_xll.SNL.Clients.Office.Excel.Functions.SPG($D685, AD$1, $F685, "Options: Curr=USD, Mag=Actuals")</f>
        <v>0.72</v>
      </c>
      <c r="AE685" s="6">
        <f>_xll.SNL.Clients.Office.Excel.Functions.SPG($D685, AE$1, $F685, "Options: Curr=USD, Mag=Actuals")</f>
        <v>21.388999999999999</v>
      </c>
      <c r="AF685" s="6">
        <f>_xll.SNL.Clients.Office.Excel.Functions.SPG($D685, AF$1, $F685, "Options: Curr=USD, Mag=Actuals")</f>
        <v>49657194244.604317</v>
      </c>
      <c r="AG685" s="6">
        <f>_xll.SNL.Clients.Office.Excel.Functions.SPG($D685, AG$1, $F685, "Options: Curr=USD, Mag=Actuals")</f>
        <v>15866906474.820145</v>
      </c>
      <c r="AH685" s="6">
        <f>_xll.SNL.Clients.Office.Excel.Functions.SPG($D685, AH$1, $F685, "Options: Curr=USD, Mag=Actuals")</f>
        <v>1699520383.6930456</v>
      </c>
      <c r="AI685" s="6">
        <f>_xll.SNL.Clients.Office.Excel.Functions.SPG($D685, AI$1, $F685, "Options: Curr=USD, Mag=Actuals")</f>
        <v>34334</v>
      </c>
      <c r="AJ685" s="6" t="str">
        <f>_xll.SNL.Clients.Office.Excel.Functions.SPG($D685, AJ$1, $F685, "Options: Curr=USD, Mag=Actuals")</f>
        <v>#INVALID FUNCTION PARAMETER</v>
      </c>
      <c r="AK685" s="6" t="str">
        <f>_xll.SNL.Clients.Office.Excel.Functions.SPG($D685, AK$1, $F685, "Options: Curr=USD, Mag=Actuals")</f>
        <v>#INVALID FUNCTION PARAMETER</v>
      </c>
      <c r="AL685" s="6" t="str">
        <f>_xll.SNL.Clients.Office.Excel.Functions.SPG($D685, AL$1, $F685, "Options: Curr=USD, Mag=Actuals")</f>
        <v>#INVALID FUNCTION PARAMETER</v>
      </c>
      <c r="AM685" s="6" t="str">
        <f>_xll.SNL.Clients.Office.Excel.Functions.SPG($D685, AM$1, $F685, "Options: Curr=USD, Mag=Actuals")</f>
        <v>#INVALID FUNCTION PARAMETER</v>
      </c>
      <c r="AN685" s="6">
        <f>_xll.SNL.Clients.Office.Excel.Functions.SPG($D685, AN$1, $F685, "Options: Curr=USD, Mag=Actuals")</f>
        <v>0</v>
      </c>
      <c r="AO685" s="6">
        <f>_xll.SNL.Clients.Office.Excel.Functions.SPG($D685, AO$1, $F685, "Options: Curr=USD, Mag=Actuals")</f>
        <v>0</v>
      </c>
      <c r="AP685" s="6">
        <f>_xll.SNL.Clients.Office.Excel.Functions.SPG($D685, AP$1, $F685, "Options: Curr=USD, Mag=Actuals")</f>
        <v>0</v>
      </c>
      <c r="AQ685" s="6">
        <f>_xll.SNL.Clients.Office.Excel.Functions.SPG($D685, AQ$1, $F685, "Options: Curr=USD, Mag=Actuals")</f>
        <v>0</v>
      </c>
      <c r="AR685" s="6">
        <f>_xll.SNL.Clients.Office.Excel.Functions.SPG($D685, AR$1, $F685, "Options: Curr=USD, Mag=Actuals")</f>
        <v>0</v>
      </c>
      <c r="AS685" s="6">
        <f>_xll.SNL.Clients.Office.Excel.Functions.SPG($D685, AS$1, $F685, "Options: Curr=USD, Mag=Actuals")</f>
        <v>0</v>
      </c>
      <c r="AT685" s="6">
        <f>_xll.SNL.Clients.Office.Excel.Functions.SPG($D685, AT$1, $F685, "Options: Curr=USD, Mag=Actuals")</f>
        <v>0</v>
      </c>
      <c r="AU685" s="6">
        <f>_xll.SNL.Clients.Office.Excel.Functions.SPG($D685, AU$1, $F685, "Options: Curr=USD, Mag=Actuals")</f>
        <v>0</v>
      </c>
      <c r="AV685" s="6">
        <f>_xll.SNL.Clients.Office.Excel.Functions.SPG($D685, AV$1, $F685, "Options: Curr=USD, Mag=Actuals")</f>
        <v>0</v>
      </c>
      <c r="AW685" s="6">
        <f>_xll.SNL.Clients.Office.Excel.Functions.SPG($D685, AW$1, $F685, "Options: Curr=USD, Mag=Actuals")</f>
        <v>0</v>
      </c>
      <c r="AX685" s="6">
        <f>_xll.SNL.Clients.Office.Excel.Functions.SPG($D685, AX$1, $F685, "Options: Curr=USD, Mag=Actuals")</f>
        <v>0</v>
      </c>
      <c r="AY685" s="6">
        <f>_xll.SNL.Clients.Office.Excel.Functions.SPG($D685, AY$1, $F685, "Options: Curr=USD, Mag=Actuals")</f>
        <v>0</v>
      </c>
      <c r="AZ685" s="6">
        <f>_xll.SNL.Clients.Office.Excel.Functions.SPG($D685, AZ$1, $F685, "Options: Curr=USD, Mag=Actuals")</f>
        <v>0</v>
      </c>
      <c r="BA685" s="6">
        <f>_xll.SNL.Clients.Office.Excel.Functions.SPG($D685, BA$1, $F685, "Options: Curr=USD, Mag=Actuals")</f>
        <v>0</v>
      </c>
      <c r="BB685" s="6">
        <f>_xll.SNL.Clients.Office.Excel.Functions.SPG($D685, BB$1, $F685, "Options: Curr=USD, Mag=Actuals")</f>
        <v>0</v>
      </c>
      <c r="BC685" s="6">
        <f>_xll.SNL.Clients.Office.Excel.Functions.SPG($D685, BC$1, $F685, "Options: Curr=USD, Mag=Actuals")</f>
        <v>0</v>
      </c>
      <c r="BD685" s="6">
        <f>_xll.SNL.Clients.Office.Excel.Functions.SPG($D685, BD$1, $F685, "Options: Curr=USD, Mag=Actuals")</f>
        <v>0</v>
      </c>
      <c r="BE685" s="6">
        <f>_xll.SNL.Clients.Office.Excel.Functions.SPG($D685, BE$1, $F685, "Options: Curr=USD, Mag=Actuals")</f>
        <v>0</v>
      </c>
      <c r="BF685" s="6">
        <f>_xll.SNL.Clients.Office.Excel.Functions.SPG($D685, BF$1, $F685, "Options: Curr=USD, Mag=Actuals")</f>
        <v>0</v>
      </c>
      <c r="BG685" s="6">
        <f>_xll.SNL.Clients.Office.Excel.Functions.SPG($D685, BG$1, $F685, "Options: Curr=USD, Mag=Actuals")</f>
        <v>0</v>
      </c>
      <c r="BH685" s="6">
        <f>_xll.SNL.Clients.Office.Excel.Functions.SPG($D685, BH$1, $F685, "Options: Curr=USD, Mag=Actuals")</f>
        <v>0</v>
      </c>
      <c r="BI685" s="6">
        <f>_xll.SNL.Clients.Office.Excel.Functions.SPG($D685, BI$1, $F685, "Options: Curr=USD, Mag=Actuals")</f>
        <v>0</v>
      </c>
      <c r="BJ685" s="6">
        <f>_xll.SNL.Clients.Office.Excel.Functions.SPG($D685, BJ$1, $F685, "Options: Curr=USD, Mag=Actuals")</f>
        <v>0</v>
      </c>
      <c r="BK685" s="6">
        <f>_xll.SNL.Clients.Office.Excel.Functions.SPG($D685, BK$1, $F685, "Options: Curr=USD, Mag=Actuals")</f>
        <v>0</v>
      </c>
      <c r="BL685" s="6">
        <f>_xll.SNL.Clients.Office.Excel.Functions.SPG($D685, BL$1, $F685, "Options: Curr=USD, Mag=Actuals")</f>
        <v>0</v>
      </c>
      <c r="BM685" s="6">
        <f>_xll.SNL.Clients.Office.Excel.Functions.SPG($D685, BM$1, $F685, "Options: Curr=USD, Mag=Actuals")</f>
        <v>0</v>
      </c>
      <c r="BN685" s="6">
        <f>_xll.SNL.Clients.Office.Excel.Functions.SPG($D685, BN$1, $F685, "Options: Curr=USD, Mag=Actuals")</f>
        <v>0</v>
      </c>
      <c r="BO685" s="6">
        <f>_xll.SNL.Clients.Office.Excel.Functions.SPG($D685, BO$1, $F685, "Options: Curr=USD, Mag=Actuals")</f>
        <v>0</v>
      </c>
      <c r="BP685" s="6">
        <f>_xll.SNL.Clients.Office.Excel.Functions.SPG($D685, BP$1, $F685, "Options: Curr=USD, Mag=Actuals")</f>
        <v>0</v>
      </c>
      <c r="BQ685" s="6">
        <f>_xll.SNL.Clients.Office.Excel.Functions.SPG($D685, BQ$1, $F685, "Options: Curr=USD, Mag=Actuals")</f>
        <v>0</v>
      </c>
      <c r="BR685" s="6">
        <f>_xll.SNL.Clients.Office.Excel.Functions.SPG($D685, BR$1, $F685, "Options: Curr=USD, Mag=Actuals")</f>
        <v>0</v>
      </c>
      <c r="BS685" s="6">
        <f>_xll.SNL.Clients.Office.Excel.Functions.SPG($D685, BS$1, $F685, "Options: Curr=USD, Mag=Actuals")</f>
        <v>0</v>
      </c>
      <c r="BT685" s="6">
        <f>_xll.SNL.Clients.Office.Excel.Functions.SPG($D685, BT$1, $F685, "Options: Curr=USD, Mag=Actuals")</f>
        <v>0</v>
      </c>
      <c r="BU685" s="6">
        <f>_xll.SNL.Clients.Office.Excel.Functions.SPG($D685, BU$1, $F685, "Options: Curr=USD, Mag=Actuals")</f>
        <v>0</v>
      </c>
      <c r="BV685" s="6">
        <f>_xll.SNL.Clients.Office.Excel.Functions.SPG($D685, BV$1, $F685, "Options: Curr=USD, Mag=Actuals")</f>
        <v>0</v>
      </c>
      <c r="BW685" s="6">
        <f>_xll.SNL.Clients.Office.Excel.Functions.SPG($D685, BW$1, $F685, "Options: Curr=USD, Mag=Actuals")</f>
        <v>0</v>
      </c>
      <c r="BX685" s="6">
        <f>_xll.SNL.Clients.Office.Excel.Functions.SPG($D685, BX$1, $F685, "Options: Curr=USD, Mag=Actuals")</f>
        <v>0</v>
      </c>
      <c r="BY685" s="6">
        <f>_xll.SNL.Clients.Office.Excel.Functions.SPG($D685, BY$1, $F685, "Options: Curr=USD, Mag=Actuals")</f>
        <v>0</v>
      </c>
      <c r="BZ685" s="6">
        <f>_xll.SNL.Clients.Office.Excel.Functions.SPG($D685, BZ$1, $F685, "Options: Curr=USD, Mag=Actuals")</f>
        <v>0</v>
      </c>
      <c r="CA685" s="6" t="str">
        <f>_xll.SNL.Clients.Office.Excel.Functions.SPG($D685, CA$1, $F685, "Options: Curr=USD, Mag=Actuals")</f>
        <v>Nonperforming Loans</v>
      </c>
      <c r="CB685" s="6">
        <f>_xll.SNL.Clients.Office.Excel.Functions.SPG($D685, CB$1, $F685, "Options: Curr=USD, Mag=Actuals")</f>
        <v>0</v>
      </c>
      <c r="CC685" s="6">
        <f>_xll.SNL.Clients.Office.Excel.Functions.SPG($D685, CC$1, $F685, "Options: Curr=USD, Mag=Actuals")</f>
        <v>0</v>
      </c>
      <c r="CD685" s="6">
        <f>_xll.SNL.Clients.Office.Excel.Functions.SPG($D685, CD$1, $F685, "Options: Curr=USD, Mag=Actuals")</f>
        <v>0</v>
      </c>
      <c r="CE685" s="6">
        <f>_xll.SNL.Clients.Office.Excel.Functions.SPG($D685, CE$1, $F685, "Options: Curr=USD, Mag=Actuals")</f>
        <v>0</v>
      </c>
      <c r="CF685" s="6">
        <f>_xll.SNL.Clients.Office.Excel.Functions.SPG($D685, CF$1, $F685, "Options: Curr=USD, Mag=Actuals")</f>
        <v>0</v>
      </c>
      <c r="CG685" s="6">
        <f>_xll.SNL.Clients.Office.Excel.Functions.SPG($D685, CG$1, $F685, "Options: Curr=USD, Mag=Actuals")</f>
        <v>0</v>
      </c>
    </row>
    <row r="686" spans="1:85" x14ac:dyDescent="0.3">
      <c r="A686" s="10" t="s">
        <v>108</v>
      </c>
      <c r="B686" s="10" t="s">
        <v>85</v>
      </c>
      <c r="C686" s="10" t="s">
        <v>17</v>
      </c>
      <c r="D686">
        <v>4108919</v>
      </c>
      <c r="E686" s="10" t="s">
        <v>26</v>
      </c>
      <c r="F686" s="10" t="s">
        <v>53</v>
      </c>
      <c r="G686">
        <v>9.82</v>
      </c>
      <c r="H686">
        <v>60.46</v>
      </c>
      <c r="I686">
        <v>50.64</v>
      </c>
      <c r="J686">
        <v>228.65</v>
      </c>
      <c r="K686">
        <v>26211.119999999999</v>
      </c>
      <c r="L686">
        <v>3.79</v>
      </c>
      <c r="M686">
        <v>388.14028506579552</v>
      </c>
      <c r="N686">
        <v>8.7200000000000006</v>
      </c>
      <c r="O686">
        <v>2.2000000000000002</v>
      </c>
      <c r="P686">
        <v>4.9400000000000004</v>
      </c>
      <c r="Q686">
        <v>7.72</v>
      </c>
      <c r="R686">
        <v>7.46</v>
      </c>
      <c r="S686" t="str">
        <f>_xll.SNL.Clients.Office.Excel.Functions.SPG(D686, S$1, F686, "Options: Curr=USD, Mag=Actuals")</f>
        <v>Nordea Bank Abp (OM:NDA SE)</v>
      </c>
      <c r="T686" t="str">
        <f>_xll.SNL.Clients.Office.Excel.Functions.SPG($D686, T$1, $F686, "Options: Curr=USD, Mag=Actuals")</f>
        <v>Nordea Bank Abp</v>
      </c>
      <c r="U686" s="6">
        <f>_xll.SNL.Clients.Office.Excel.Functions.SPG($D686, U$1, $F686, "Options: Curr=USD, Mag=Actuals")</f>
        <v>46541355407.497139</v>
      </c>
      <c r="V686" t="str">
        <f>_xll.SNL.Clients.Office.Excel.Functions.SPG($D686, V$1, $F686, "Options: Curr=USD, Mag=Actuals")</f>
        <v>OM:NDA SE</v>
      </c>
      <c r="W686" t="str">
        <f>_xll.SNL.Clients.Office.Excel.Functions.SPG($D686, W$1, $F686, "Options: Curr=USD, Mag=Actuals")</f>
        <v>Bank</v>
      </c>
      <c r="X686" s="6">
        <f>_xll.SNL.Clients.Office.Excel.Functions.SPG($D686, X$1, $F686, "Options: Curr=USD, Mag=Actuals")</f>
        <v>1830550437.466537</v>
      </c>
      <c r="Y686" s="6">
        <f>_xll.SNL.Clients.Office.Excel.Functions.SPG($D686, Y$1, $F686, "Options: Curr=USD, Mag=Actuals")</f>
        <v>0</v>
      </c>
      <c r="Z686" s="6">
        <f>_xll.SNL.Clients.Office.Excel.Functions.SPG($D686, Z$1, $F686, "Options: Curr=USD, Mag=Actuals")</f>
        <v>0</v>
      </c>
      <c r="AA686" s="6">
        <f>_xll.SNL.Clients.Office.Excel.Functions.SPG($D686, AA$1, $F686, "Options: Curr=USD, Mag=Actuals")</f>
        <v>389730093.13803697</v>
      </c>
      <c r="AB686" s="6">
        <f>_xll.SNL.Clients.Office.Excel.Functions.SPG($D686, AB$1, $F686, "Options: Curr=USD, Mag=Actuals")</f>
        <v>0.90690439255697719</v>
      </c>
      <c r="AC686" s="6">
        <f>_xll.SNL.Clients.Office.Excel.Functions.SPG($D686, AC$1, $F686, "Options: Curr=USD, Mag=Actuals")</f>
        <v>11.5191</v>
      </c>
      <c r="AD686" s="6">
        <f>_xll.SNL.Clients.Office.Excel.Functions.SPG($D686, AD$1, $F686, "Options: Curr=USD, Mag=Actuals")</f>
        <v>0.79</v>
      </c>
      <c r="AE686" s="6">
        <f>_xll.SNL.Clients.Office.Excel.Functions.SPG($D686, AE$1, $F686, "Options: Curr=USD, Mag=Actuals")</f>
        <v>19.574999999999999</v>
      </c>
      <c r="AF686" s="6">
        <f>_xll.SNL.Clients.Office.Excel.Functions.SPG($D686, AF$1, $F686, "Options: Curr=USD, Mag=Actuals")</f>
        <v>46541355407.497139</v>
      </c>
      <c r="AG686" s="6">
        <f>_xll.SNL.Clients.Office.Excel.Functions.SPG($D686, AG$1, $F686, "Options: Curr=USD, Mag=Actuals")</f>
        <v>13044619422.572178</v>
      </c>
      <c r="AH686" s="6">
        <f>_xll.SNL.Clients.Office.Excel.Functions.SPG($D686, AH$1, $F686, "Options: Curr=USD, Mag=Actuals")</f>
        <v>2221953025.1026311</v>
      </c>
      <c r="AI686" s="6">
        <f>_xll.SNL.Clients.Office.Excel.Functions.SPG($D686, AI$1, $F686, "Options: Curr=USD, Mag=Actuals")</f>
        <v>34699</v>
      </c>
      <c r="AJ686" s="6" t="str">
        <f>_xll.SNL.Clients.Office.Excel.Functions.SPG($D686, AJ$1, $F686, "Options: Curr=USD, Mag=Actuals")</f>
        <v>#INVALID FUNCTION PARAMETER</v>
      </c>
      <c r="AK686" s="6" t="str">
        <f>_xll.SNL.Clients.Office.Excel.Functions.SPG($D686, AK$1, $F686, "Options: Curr=USD, Mag=Actuals")</f>
        <v>#INVALID FUNCTION PARAMETER</v>
      </c>
      <c r="AL686" s="6" t="str">
        <f>_xll.SNL.Clients.Office.Excel.Functions.SPG($D686, AL$1, $F686, "Options: Curr=USD, Mag=Actuals")</f>
        <v>#INVALID FUNCTION PARAMETER</v>
      </c>
      <c r="AM686" s="6" t="str">
        <f>_xll.SNL.Clients.Office.Excel.Functions.SPG($D686, AM$1, $F686, "Options: Curr=USD, Mag=Actuals")</f>
        <v>#INVALID FUNCTION PARAMETER</v>
      </c>
      <c r="AN686" s="6">
        <f>_xll.SNL.Clients.Office.Excel.Functions.SPG($D686, AN$1, $F686, "Options: Curr=USD, Mag=Actuals")</f>
        <v>0</v>
      </c>
      <c r="AO686" s="6">
        <f>_xll.SNL.Clients.Office.Excel.Functions.SPG($D686, AO$1, $F686, "Options: Curr=USD, Mag=Actuals")</f>
        <v>0</v>
      </c>
      <c r="AP686" s="6">
        <f>_xll.SNL.Clients.Office.Excel.Functions.SPG($D686, AP$1, $F686, "Options: Curr=USD, Mag=Actuals")</f>
        <v>0</v>
      </c>
      <c r="AQ686" s="6">
        <f>_xll.SNL.Clients.Office.Excel.Functions.SPG($D686, AQ$1, $F686, "Options: Curr=USD, Mag=Actuals")</f>
        <v>0</v>
      </c>
      <c r="AR686" s="6">
        <f>_xll.SNL.Clients.Office.Excel.Functions.SPG($D686, AR$1, $F686, "Options: Curr=USD, Mag=Actuals")</f>
        <v>0</v>
      </c>
      <c r="AS686" s="6">
        <f>_xll.SNL.Clients.Office.Excel.Functions.SPG($D686, AS$1, $F686, "Options: Curr=USD, Mag=Actuals")</f>
        <v>0</v>
      </c>
      <c r="AT686" s="6">
        <f>_xll.SNL.Clients.Office.Excel.Functions.SPG($D686, AT$1, $F686, "Options: Curr=USD, Mag=Actuals")</f>
        <v>0</v>
      </c>
      <c r="AU686" s="6">
        <f>_xll.SNL.Clients.Office.Excel.Functions.SPG($D686, AU$1, $F686, "Options: Curr=USD, Mag=Actuals")</f>
        <v>0</v>
      </c>
      <c r="AV686" s="6">
        <f>_xll.SNL.Clients.Office.Excel.Functions.SPG($D686, AV$1, $F686, "Options: Curr=USD, Mag=Actuals")</f>
        <v>0</v>
      </c>
      <c r="AW686" s="6">
        <f>_xll.SNL.Clients.Office.Excel.Functions.SPG($D686, AW$1, $F686, "Options: Curr=USD, Mag=Actuals")</f>
        <v>0</v>
      </c>
      <c r="AX686" s="6">
        <f>_xll.SNL.Clients.Office.Excel.Functions.SPG($D686, AX$1, $F686, "Options: Curr=USD, Mag=Actuals")</f>
        <v>0</v>
      </c>
      <c r="AY686" s="6">
        <f>_xll.SNL.Clients.Office.Excel.Functions.SPG($D686, AY$1, $F686, "Options: Curr=USD, Mag=Actuals")</f>
        <v>0</v>
      </c>
      <c r="AZ686" s="6">
        <f>_xll.SNL.Clients.Office.Excel.Functions.SPG($D686, AZ$1, $F686, "Options: Curr=USD, Mag=Actuals")</f>
        <v>0</v>
      </c>
      <c r="BA686" s="6">
        <f>_xll.SNL.Clients.Office.Excel.Functions.SPG($D686, BA$1, $F686, "Options: Curr=USD, Mag=Actuals")</f>
        <v>0</v>
      </c>
      <c r="BB686" s="6">
        <f>_xll.SNL.Clients.Office.Excel.Functions.SPG($D686, BB$1, $F686, "Options: Curr=USD, Mag=Actuals")</f>
        <v>0</v>
      </c>
      <c r="BC686" s="6">
        <f>_xll.SNL.Clients.Office.Excel.Functions.SPG($D686, BC$1, $F686, "Options: Curr=USD, Mag=Actuals")</f>
        <v>0</v>
      </c>
      <c r="BD686" s="6">
        <f>_xll.SNL.Clients.Office.Excel.Functions.SPG($D686, BD$1, $F686, "Options: Curr=USD, Mag=Actuals")</f>
        <v>0</v>
      </c>
      <c r="BE686" s="6">
        <f>_xll.SNL.Clients.Office.Excel.Functions.SPG($D686, BE$1, $F686, "Options: Curr=USD, Mag=Actuals")</f>
        <v>0</v>
      </c>
      <c r="BF686" s="6">
        <f>_xll.SNL.Clients.Office.Excel.Functions.SPG($D686, BF$1, $F686, "Options: Curr=USD, Mag=Actuals")</f>
        <v>0</v>
      </c>
      <c r="BG686" s="6">
        <f>_xll.SNL.Clients.Office.Excel.Functions.SPG($D686, BG$1, $F686, "Options: Curr=USD, Mag=Actuals")</f>
        <v>0</v>
      </c>
      <c r="BH686" s="6">
        <f>_xll.SNL.Clients.Office.Excel.Functions.SPG($D686, BH$1, $F686, "Options: Curr=USD, Mag=Actuals")</f>
        <v>0</v>
      </c>
      <c r="BI686" s="6">
        <f>_xll.SNL.Clients.Office.Excel.Functions.SPG($D686, BI$1, $F686, "Options: Curr=USD, Mag=Actuals")</f>
        <v>0</v>
      </c>
      <c r="BJ686" s="6">
        <f>_xll.SNL.Clients.Office.Excel.Functions.SPG($D686, BJ$1, $F686, "Options: Curr=USD, Mag=Actuals")</f>
        <v>0</v>
      </c>
      <c r="BK686" s="6">
        <f>_xll.SNL.Clients.Office.Excel.Functions.SPG($D686, BK$1, $F686, "Options: Curr=USD, Mag=Actuals")</f>
        <v>0</v>
      </c>
      <c r="BL686" s="6">
        <f>_xll.SNL.Clients.Office.Excel.Functions.SPG($D686, BL$1, $F686, "Options: Curr=USD, Mag=Actuals")</f>
        <v>0</v>
      </c>
      <c r="BM686" s="6">
        <f>_xll.SNL.Clients.Office.Excel.Functions.SPG($D686, BM$1, $F686, "Options: Curr=USD, Mag=Actuals")</f>
        <v>0</v>
      </c>
      <c r="BN686" s="6">
        <f>_xll.SNL.Clients.Office.Excel.Functions.SPG($D686, BN$1, $F686, "Options: Curr=USD, Mag=Actuals")</f>
        <v>0</v>
      </c>
      <c r="BO686" s="6">
        <f>_xll.SNL.Clients.Office.Excel.Functions.SPG($D686, BO$1, $F686, "Options: Curr=USD, Mag=Actuals")</f>
        <v>0</v>
      </c>
      <c r="BP686" s="6">
        <f>_xll.SNL.Clients.Office.Excel.Functions.SPG($D686, BP$1, $F686, "Options: Curr=USD, Mag=Actuals")</f>
        <v>0</v>
      </c>
      <c r="BQ686" s="6">
        <f>_xll.SNL.Clients.Office.Excel.Functions.SPG($D686, BQ$1, $F686, "Options: Curr=USD, Mag=Actuals")</f>
        <v>0</v>
      </c>
      <c r="BR686" s="6">
        <f>_xll.SNL.Clients.Office.Excel.Functions.SPG($D686, BR$1, $F686, "Options: Curr=USD, Mag=Actuals")</f>
        <v>0</v>
      </c>
      <c r="BS686" s="6">
        <f>_xll.SNL.Clients.Office.Excel.Functions.SPG($D686, BS$1, $F686, "Options: Curr=USD, Mag=Actuals")</f>
        <v>0</v>
      </c>
      <c r="BT686" s="6">
        <f>_xll.SNL.Clients.Office.Excel.Functions.SPG($D686, BT$1, $F686, "Options: Curr=USD, Mag=Actuals")</f>
        <v>0</v>
      </c>
      <c r="BU686" s="6">
        <f>_xll.SNL.Clients.Office.Excel.Functions.SPG($D686, BU$1, $F686, "Options: Curr=USD, Mag=Actuals")</f>
        <v>0</v>
      </c>
      <c r="BV686" s="6">
        <f>_xll.SNL.Clients.Office.Excel.Functions.SPG($D686, BV$1, $F686, "Options: Curr=USD, Mag=Actuals")</f>
        <v>0</v>
      </c>
      <c r="BW686" s="6">
        <f>_xll.SNL.Clients.Office.Excel.Functions.SPG($D686, BW$1, $F686, "Options: Curr=USD, Mag=Actuals")</f>
        <v>0</v>
      </c>
      <c r="BX686" s="6">
        <f>_xll.SNL.Clients.Office.Excel.Functions.SPG($D686, BX$1, $F686, "Options: Curr=USD, Mag=Actuals")</f>
        <v>0</v>
      </c>
      <c r="BY686" s="6">
        <f>_xll.SNL.Clients.Office.Excel.Functions.SPG($D686, BY$1, $F686, "Options: Curr=USD, Mag=Actuals")</f>
        <v>0</v>
      </c>
      <c r="BZ686" s="6">
        <f>_xll.SNL.Clients.Office.Excel.Functions.SPG($D686, BZ$1, $F686, "Options: Curr=USD, Mag=Actuals")</f>
        <v>0</v>
      </c>
      <c r="CA686" s="6" t="str">
        <f>_xll.SNL.Clients.Office.Excel.Functions.SPG($D686, CA$1, $F686, "Options: Curr=USD, Mag=Actuals")</f>
        <v>Nonperforming Loans</v>
      </c>
      <c r="CB686" s="6">
        <f>_xll.SNL.Clients.Office.Excel.Functions.SPG($D686, CB$1, $F686, "Options: Curr=USD, Mag=Actuals")</f>
        <v>0</v>
      </c>
      <c r="CC686" s="6">
        <f>_xll.SNL.Clients.Office.Excel.Functions.SPG($D686, CC$1, $F686, "Options: Curr=USD, Mag=Actuals")</f>
        <v>0</v>
      </c>
      <c r="CD686" s="6">
        <f>_xll.SNL.Clients.Office.Excel.Functions.SPG($D686, CD$1, $F686, "Options: Curr=USD, Mag=Actuals")</f>
        <v>0</v>
      </c>
      <c r="CE686" s="6">
        <f>_xll.SNL.Clients.Office.Excel.Functions.SPG($D686, CE$1, $F686, "Options: Curr=USD, Mag=Actuals")</f>
        <v>0</v>
      </c>
      <c r="CF686" s="6">
        <f>_xll.SNL.Clients.Office.Excel.Functions.SPG($D686, CF$1, $F686, "Options: Curr=USD, Mag=Actuals")</f>
        <v>0</v>
      </c>
      <c r="CG686" s="6">
        <f>_xll.SNL.Clients.Office.Excel.Functions.SPG($D686, CG$1, $F686, "Options: Curr=USD, Mag=Actuals")</f>
        <v>0</v>
      </c>
    </row>
    <row r="687" spans="1:85" x14ac:dyDescent="0.3">
      <c r="A687" s="10" t="s">
        <v>108</v>
      </c>
      <c r="B687" s="10" t="s">
        <v>85</v>
      </c>
      <c r="C687" s="10" t="s">
        <v>17</v>
      </c>
      <c r="D687">
        <v>4108919</v>
      </c>
      <c r="E687" s="10" t="s">
        <v>26</v>
      </c>
      <c r="F687" s="10" t="s">
        <v>54</v>
      </c>
      <c r="G687">
        <v>16.28</v>
      </c>
      <c r="H687">
        <v>80.2</v>
      </c>
      <c r="I687">
        <v>63.93</v>
      </c>
      <c r="J687">
        <v>267.32</v>
      </c>
      <c r="K687">
        <v>30521.59</v>
      </c>
      <c r="L687">
        <v>4.16</v>
      </c>
      <c r="M687">
        <v>436.93276063618714</v>
      </c>
      <c r="N687">
        <v>8.76</v>
      </c>
      <c r="O687">
        <v>2.5299999999999998</v>
      </c>
      <c r="P687">
        <v>9.73</v>
      </c>
      <c r="Q687">
        <v>7.13</v>
      </c>
      <c r="R687">
        <v>6.66</v>
      </c>
      <c r="S687" t="str">
        <f>_xll.SNL.Clients.Office.Excel.Functions.SPG(D687, S$1, F687, "Options: Curr=USD, Mag=Actuals")</f>
        <v>Nordea Bank Abp (OM:NDA SE)</v>
      </c>
      <c r="T687" t="str">
        <f>_xll.SNL.Clients.Office.Excel.Functions.SPG($D687, T$1, $F687, "Options: Curr=USD, Mag=Actuals")</f>
        <v>Nordea Bank Abp</v>
      </c>
      <c r="U687" s="6">
        <f>_xll.SNL.Clients.Office.Excel.Functions.SPG($D687, U$1, $F687, "Options: Curr=USD, Mag=Actuals")</f>
        <v>0</v>
      </c>
      <c r="V687" t="str">
        <f>_xll.SNL.Clients.Office.Excel.Functions.SPG($D687, V$1, $F687, "Options: Curr=USD, Mag=Actuals")</f>
        <v>OM:NDA SE</v>
      </c>
      <c r="W687" t="str">
        <f>_xll.SNL.Clients.Office.Excel.Functions.SPG($D687, W$1, $F687, "Options: Curr=USD, Mag=Actuals")</f>
        <v>Bank</v>
      </c>
      <c r="X687" s="6">
        <f>_xll.SNL.Clients.Office.Excel.Functions.SPG($D687, X$1, $F687, "Options: Curr=USD, Mag=Actuals")</f>
        <v>0</v>
      </c>
      <c r="Y687" s="6">
        <f>_xll.SNL.Clients.Office.Excel.Functions.SPG($D687, Y$1, $F687, "Options: Curr=USD, Mag=Actuals")</f>
        <v>0</v>
      </c>
      <c r="Z687" s="6">
        <f>_xll.SNL.Clients.Office.Excel.Functions.SPG($D687, Z$1, $F687, "Options: Curr=USD, Mag=Actuals")</f>
        <v>0</v>
      </c>
      <c r="AA687" s="6">
        <f>_xll.SNL.Clients.Office.Excel.Functions.SPG($D687, AA$1, $F687, "Options: Curr=USD, Mag=Actuals")</f>
        <v>0</v>
      </c>
      <c r="AB687" s="6">
        <f>_xll.SNL.Clients.Office.Excel.Functions.SPG($D687, AB$1, $F687, "Options: Curr=USD, Mag=Actuals")</f>
        <v>0</v>
      </c>
      <c r="AC687" s="6">
        <f>_xll.SNL.Clients.Office.Excel.Functions.SPG($D687, AC$1, $F687, "Options: Curr=USD, Mag=Actuals")</f>
        <v>0</v>
      </c>
      <c r="AD687" s="6">
        <f>_xll.SNL.Clients.Office.Excel.Functions.SPG($D687, AD$1, $F687, "Options: Curr=USD, Mag=Actuals")</f>
        <v>0</v>
      </c>
      <c r="AE687" s="6">
        <f>_xll.SNL.Clients.Office.Excel.Functions.SPG($D687, AE$1, $F687, "Options: Curr=USD, Mag=Actuals")</f>
        <v>0</v>
      </c>
      <c r="AF687" s="6">
        <f>_xll.SNL.Clients.Office.Excel.Functions.SPG($D687, AF$1, $F687, "Options: Curr=USD, Mag=Actuals")</f>
        <v>0</v>
      </c>
      <c r="AG687" s="6">
        <f>_xll.SNL.Clients.Office.Excel.Functions.SPG($D687, AG$1, $F687, "Options: Curr=USD, Mag=Actuals")</f>
        <v>0</v>
      </c>
      <c r="AH687" s="6">
        <f>_xll.SNL.Clients.Office.Excel.Functions.SPG($D687, AH$1, $F687, "Options: Curr=USD, Mag=Actuals")</f>
        <v>0</v>
      </c>
      <c r="AI687" s="6">
        <f>_xll.SNL.Clients.Office.Excel.Functions.SPG($D687, AI$1, $F687, "Options: Curr=USD, Mag=Actuals")</f>
        <v>35064</v>
      </c>
      <c r="AJ687" s="6" t="str">
        <f>_xll.SNL.Clients.Office.Excel.Functions.SPG($D687, AJ$1, $F687, "Options: Curr=USD, Mag=Actuals")</f>
        <v>#INVALID FUNCTION PARAMETER</v>
      </c>
      <c r="AK687" s="6" t="str">
        <f>_xll.SNL.Clients.Office.Excel.Functions.SPG($D687, AK$1, $F687, "Options: Curr=USD, Mag=Actuals")</f>
        <v>#INVALID FUNCTION PARAMETER</v>
      </c>
      <c r="AL687" s="6" t="str">
        <f>_xll.SNL.Clients.Office.Excel.Functions.SPG($D687, AL$1, $F687, "Options: Curr=USD, Mag=Actuals")</f>
        <v>#INVALID FUNCTION PARAMETER</v>
      </c>
      <c r="AM687" s="6" t="str">
        <f>_xll.SNL.Clients.Office.Excel.Functions.SPG($D687, AM$1, $F687, "Options: Curr=USD, Mag=Actuals")</f>
        <v>#INVALID FUNCTION PARAMETER</v>
      </c>
      <c r="AN687" s="6">
        <f>_xll.SNL.Clients.Office.Excel.Functions.SPG($D687, AN$1, $F687, "Options: Curr=USD, Mag=Actuals")</f>
        <v>0</v>
      </c>
      <c r="AO687" s="6">
        <f>_xll.SNL.Clients.Office.Excel.Functions.SPG($D687, AO$1, $F687, "Options: Curr=USD, Mag=Actuals")</f>
        <v>0</v>
      </c>
      <c r="AP687" s="6">
        <f>_xll.SNL.Clients.Office.Excel.Functions.SPG($D687, AP$1, $F687, "Options: Curr=USD, Mag=Actuals")</f>
        <v>0</v>
      </c>
      <c r="AQ687" s="6">
        <f>_xll.SNL.Clients.Office.Excel.Functions.SPG($D687, AQ$1, $F687, "Options: Curr=USD, Mag=Actuals")</f>
        <v>0</v>
      </c>
      <c r="AR687" s="6">
        <f>_xll.SNL.Clients.Office.Excel.Functions.SPG($D687, AR$1, $F687, "Options: Curr=USD, Mag=Actuals")</f>
        <v>0</v>
      </c>
      <c r="AS687" s="6">
        <f>_xll.SNL.Clients.Office.Excel.Functions.SPG($D687, AS$1, $F687, "Options: Curr=USD, Mag=Actuals")</f>
        <v>0</v>
      </c>
      <c r="AT687" s="6">
        <f>_xll.SNL.Clients.Office.Excel.Functions.SPG($D687, AT$1, $F687, "Options: Curr=USD, Mag=Actuals")</f>
        <v>0</v>
      </c>
      <c r="AU687" s="6">
        <f>_xll.SNL.Clients.Office.Excel.Functions.SPG($D687, AU$1, $F687, "Options: Curr=USD, Mag=Actuals")</f>
        <v>0</v>
      </c>
      <c r="AV687" s="6">
        <f>_xll.SNL.Clients.Office.Excel.Functions.SPG($D687, AV$1, $F687, "Options: Curr=USD, Mag=Actuals")</f>
        <v>0</v>
      </c>
      <c r="AW687" s="6">
        <f>_xll.SNL.Clients.Office.Excel.Functions.SPG($D687, AW$1, $F687, "Options: Curr=USD, Mag=Actuals")</f>
        <v>0</v>
      </c>
      <c r="AX687" s="6">
        <f>_xll.SNL.Clients.Office.Excel.Functions.SPG($D687, AX$1, $F687, "Options: Curr=USD, Mag=Actuals")</f>
        <v>0</v>
      </c>
      <c r="AY687" s="6">
        <f>_xll.SNL.Clients.Office.Excel.Functions.SPG($D687, AY$1, $F687, "Options: Curr=USD, Mag=Actuals")</f>
        <v>0</v>
      </c>
      <c r="AZ687" s="6">
        <f>_xll.SNL.Clients.Office.Excel.Functions.SPG($D687, AZ$1, $F687, "Options: Curr=USD, Mag=Actuals")</f>
        <v>0</v>
      </c>
      <c r="BA687" s="6">
        <f>_xll.SNL.Clients.Office.Excel.Functions.SPG($D687, BA$1, $F687, "Options: Curr=USD, Mag=Actuals")</f>
        <v>0</v>
      </c>
      <c r="BB687" s="6">
        <f>_xll.SNL.Clients.Office.Excel.Functions.SPG($D687, BB$1, $F687, "Options: Curr=USD, Mag=Actuals")</f>
        <v>0</v>
      </c>
      <c r="BC687" s="6">
        <f>_xll.SNL.Clients.Office.Excel.Functions.SPG($D687, BC$1, $F687, "Options: Curr=USD, Mag=Actuals")</f>
        <v>0</v>
      </c>
      <c r="BD687" s="6">
        <f>_xll.SNL.Clients.Office.Excel.Functions.SPG($D687, BD$1, $F687, "Options: Curr=USD, Mag=Actuals")</f>
        <v>0</v>
      </c>
      <c r="BE687" s="6">
        <f>_xll.SNL.Clients.Office.Excel.Functions.SPG($D687, BE$1, $F687, "Options: Curr=USD, Mag=Actuals")</f>
        <v>0</v>
      </c>
      <c r="BF687" s="6">
        <f>_xll.SNL.Clients.Office.Excel.Functions.SPG($D687, BF$1, $F687, "Options: Curr=USD, Mag=Actuals")</f>
        <v>0</v>
      </c>
      <c r="BG687" s="6">
        <f>_xll.SNL.Clients.Office.Excel.Functions.SPG($D687, BG$1, $F687, "Options: Curr=USD, Mag=Actuals")</f>
        <v>0</v>
      </c>
      <c r="BH687" s="6">
        <f>_xll.SNL.Clients.Office.Excel.Functions.SPG($D687, BH$1, $F687, "Options: Curr=USD, Mag=Actuals")</f>
        <v>0</v>
      </c>
      <c r="BI687" s="6">
        <f>_xll.SNL.Clients.Office.Excel.Functions.SPG($D687, BI$1, $F687, "Options: Curr=USD, Mag=Actuals")</f>
        <v>0</v>
      </c>
      <c r="BJ687" s="6">
        <f>_xll.SNL.Clients.Office.Excel.Functions.SPG($D687, BJ$1, $F687, "Options: Curr=USD, Mag=Actuals")</f>
        <v>0</v>
      </c>
      <c r="BK687" s="6">
        <f>_xll.SNL.Clients.Office.Excel.Functions.SPG($D687, BK$1, $F687, "Options: Curr=USD, Mag=Actuals")</f>
        <v>0</v>
      </c>
      <c r="BL687" s="6">
        <f>_xll.SNL.Clients.Office.Excel.Functions.SPG($D687, BL$1, $F687, "Options: Curr=USD, Mag=Actuals")</f>
        <v>0</v>
      </c>
      <c r="BM687" s="6">
        <f>_xll.SNL.Clients.Office.Excel.Functions.SPG($D687, BM$1, $F687, "Options: Curr=USD, Mag=Actuals")</f>
        <v>0</v>
      </c>
      <c r="BN687" s="6">
        <f>_xll.SNL.Clients.Office.Excel.Functions.SPG($D687, BN$1, $F687, "Options: Curr=USD, Mag=Actuals")</f>
        <v>0</v>
      </c>
      <c r="BO687" s="6">
        <f>_xll.SNL.Clients.Office.Excel.Functions.SPG($D687, BO$1, $F687, "Options: Curr=USD, Mag=Actuals")</f>
        <v>0</v>
      </c>
      <c r="BP687" s="6">
        <f>_xll.SNL.Clients.Office.Excel.Functions.SPG($D687, BP$1, $F687, "Options: Curr=USD, Mag=Actuals")</f>
        <v>0</v>
      </c>
      <c r="BQ687" s="6">
        <f>_xll.SNL.Clients.Office.Excel.Functions.SPG($D687, BQ$1, $F687, "Options: Curr=USD, Mag=Actuals")</f>
        <v>0</v>
      </c>
      <c r="BR687" s="6">
        <f>_xll.SNL.Clients.Office.Excel.Functions.SPG($D687, BR$1, $F687, "Options: Curr=USD, Mag=Actuals")</f>
        <v>0</v>
      </c>
      <c r="BS687" s="6">
        <f>_xll.SNL.Clients.Office.Excel.Functions.SPG($D687, BS$1, $F687, "Options: Curr=USD, Mag=Actuals")</f>
        <v>0</v>
      </c>
      <c r="BT687" s="6">
        <f>_xll.SNL.Clients.Office.Excel.Functions.SPG($D687, BT$1, $F687, "Options: Curr=USD, Mag=Actuals")</f>
        <v>0</v>
      </c>
      <c r="BU687" s="6">
        <f>_xll.SNL.Clients.Office.Excel.Functions.SPG($D687, BU$1, $F687, "Options: Curr=USD, Mag=Actuals")</f>
        <v>0</v>
      </c>
      <c r="BV687" s="6">
        <f>_xll.SNL.Clients.Office.Excel.Functions.SPG($D687, BV$1, $F687, "Options: Curr=USD, Mag=Actuals")</f>
        <v>0</v>
      </c>
      <c r="BW687" s="6">
        <f>_xll.SNL.Clients.Office.Excel.Functions.SPG($D687, BW$1, $F687, "Options: Curr=USD, Mag=Actuals")</f>
        <v>0</v>
      </c>
      <c r="BX687" s="6">
        <f>_xll.SNL.Clients.Office.Excel.Functions.SPG($D687, BX$1, $F687, "Options: Curr=USD, Mag=Actuals")</f>
        <v>0</v>
      </c>
      <c r="BY687" s="6">
        <f>_xll.SNL.Clients.Office.Excel.Functions.SPG($D687, BY$1, $F687, "Options: Curr=USD, Mag=Actuals")</f>
        <v>0</v>
      </c>
      <c r="BZ687" s="6">
        <f>_xll.SNL.Clients.Office.Excel.Functions.SPG($D687, BZ$1, $F687, "Options: Curr=USD, Mag=Actuals")</f>
        <v>0</v>
      </c>
      <c r="CA687" s="6" t="str">
        <f>_xll.SNL.Clients.Office.Excel.Functions.SPG($D687, CA$1, $F687, "Options: Curr=USD, Mag=Actuals")</f>
        <v>Nonperforming Loans</v>
      </c>
      <c r="CB687" s="6">
        <f>_xll.SNL.Clients.Office.Excel.Functions.SPG($D687, CB$1, $F687, "Options: Curr=USD, Mag=Actuals")</f>
        <v>0</v>
      </c>
      <c r="CC687" s="6">
        <f>_xll.SNL.Clients.Office.Excel.Functions.SPG($D687, CC$1, $F687, "Options: Curr=USD, Mag=Actuals")</f>
        <v>0</v>
      </c>
      <c r="CD687" s="6">
        <f>_xll.SNL.Clients.Office.Excel.Functions.SPG($D687, CD$1, $F687, "Options: Curr=USD, Mag=Actuals")</f>
        <v>0</v>
      </c>
      <c r="CE687" s="6">
        <f>_xll.SNL.Clients.Office.Excel.Functions.SPG($D687, CE$1, $F687, "Options: Curr=USD, Mag=Actuals")</f>
        <v>0</v>
      </c>
      <c r="CF687" s="6">
        <f>_xll.SNL.Clients.Office.Excel.Functions.SPG($D687, CF$1, $F687, "Options: Curr=USD, Mag=Actuals")</f>
        <v>0</v>
      </c>
      <c r="CG687" s="6">
        <f>_xll.SNL.Clients.Office.Excel.Functions.SPG($D687, CG$1, $F687, "Options: Curr=USD, Mag=Actuals")</f>
        <v>0</v>
      </c>
    </row>
    <row r="688" spans="1:85" x14ac:dyDescent="0.3">
      <c r="A688" s="10" t="s">
        <v>108</v>
      </c>
      <c r="B688" s="10" t="s">
        <v>85</v>
      </c>
      <c r="C688" s="10" t="s">
        <v>17</v>
      </c>
      <c r="D688">
        <v>4108919</v>
      </c>
      <c r="E688" s="10" t="s">
        <v>26</v>
      </c>
      <c r="F688" s="10" t="s">
        <v>55</v>
      </c>
      <c r="G688">
        <v>18.89</v>
      </c>
      <c r="H688">
        <v>84.94</v>
      </c>
      <c r="I688">
        <v>66.05</v>
      </c>
      <c r="J688">
        <v>291.85000000000002</v>
      </c>
      <c r="K688">
        <v>33218.99</v>
      </c>
      <c r="L688">
        <v>1.59</v>
      </c>
      <c r="M688">
        <v>471.88954105524118</v>
      </c>
      <c r="N688">
        <v>8.7899999999999991</v>
      </c>
      <c r="O688">
        <v>1.1399999999999999</v>
      </c>
      <c r="P688">
        <v>-2.58</v>
      </c>
      <c r="Q688">
        <v>6.71</v>
      </c>
      <c r="R688">
        <v>6.87</v>
      </c>
      <c r="S688" t="str">
        <f>_xll.SNL.Clients.Office.Excel.Functions.SPG(D688, S$1, F688, "Options: Curr=USD, Mag=Actuals")</f>
        <v>Nordea Bank Abp (OM:NDA SE)</v>
      </c>
      <c r="T688" t="str">
        <f>_xll.SNL.Clients.Office.Excel.Functions.SPG($D688, T$1, $F688, "Options: Curr=USD, Mag=Actuals")</f>
        <v>Nordea Bank Abp</v>
      </c>
      <c r="U688" s="6">
        <f>_xll.SNL.Clients.Office.Excel.Functions.SPG($D688, U$1, $F688, "Options: Curr=USD, Mag=Actuals")</f>
        <v>0</v>
      </c>
      <c r="V688" t="str">
        <f>_xll.SNL.Clients.Office.Excel.Functions.SPG($D688, V$1, $F688, "Options: Curr=USD, Mag=Actuals")</f>
        <v>OM:NDA SE</v>
      </c>
      <c r="W688" t="str">
        <f>_xll.SNL.Clients.Office.Excel.Functions.SPG($D688, W$1, $F688, "Options: Curr=USD, Mag=Actuals")</f>
        <v>Bank</v>
      </c>
      <c r="X688" s="6">
        <f>_xll.SNL.Clients.Office.Excel.Functions.SPG($D688, X$1, $F688, "Options: Curr=USD, Mag=Actuals")</f>
        <v>0</v>
      </c>
      <c r="Y688" s="6">
        <f>_xll.SNL.Clients.Office.Excel.Functions.SPG($D688, Y$1, $F688, "Options: Curr=USD, Mag=Actuals")</f>
        <v>0</v>
      </c>
      <c r="Z688" s="6">
        <f>_xll.SNL.Clients.Office.Excel.Functions.SPG($D688, Z$1, $F688, "Options: Curr=USD, Mag=Actuals")</f>
        <v>0</v>
      </c>
      <c r="AA688" s="6">
        <f>_xll.SNL.Clients.Office.Excel.Functions.SPG($D688, AA$1, $F688, "Options: Curr=USD, Mag=Actuals")</f>
        <v>0</v>
      </c>
      <c r="AB688" s="6">
        <f>_xll.SNL.Clients.Office.Excel.Functions.SPG($D688, AB$1, $F688, "Options: Curr=USD, Mag=Actuals")</f>
        <v>0</v>
      </c>
      <c r="AC688" s="6">
        <f>_xll.SNL.Clients.Office.Excel.Functions.SPG($D688, AC$1, $F688, "Options: Curr=USD, Mag=Actuals")</f>
        <v>128.84610000000001</v>
      </c>
      <c r="AD688" s="6">
        <f>_xll.SNL.Clients.Office.Excel.Functions.SPG($D688, AD$1, $F688, "Options: Curr=USD, Mag=Actuals")</f>
        <v>0.629</v>
      </c>
      <c r="AE688" s="6">
        <f>_xll.SNL.Clients.Office.Excel.Functions.SPG($D688, AE$1, $F688, "Options: Curr=USD, Mag=Actuals")</f>
        <v>12.269</v>
      </c>
      <c r="AF688" s="6">
        <f>_xll.SNL.Clients.Office.Excel.Functions.SPG($D688, AF$1, $F688, "Options: Curr=USD, Mag=Actuals")</f>
        <v>0</v>
      </c>
      <c r="AG688" s="6">
        <f>_xll.SNL.Clients.Office.Excel.Functions.SPG($D688, AG$1, $F688, "Options: Curr=USD, Mag=Actuals")</f>
        <v>0</v>
      </c>
      <c r="AH688" s="6">
        <f>_xll.SNL.Clients.Office.Excel.Functions.SPG($D688, AH$1, $F688, "Options: Curr=USD, Mag=Actuals")</f>
        <v>0</v>
      </c>
      <c r="AI688" s="6">
        <f>_xll.SNL.Clients.Office.Excel.Functions.SPG($D688, AI$1, $F688, "Options: Curr=USD, Mag=Actuals")</f>
        <v>35430</v>
      </c>
      <c r="AJ688" s="6" t="str">
        <f>_xll.SNL.Clients.Office.Excel.Functions.SPG($D688, AJ$1, $F688, "Options: Curr=USD, Mag=Actuals")</f>
        <v>#INVALID FUNCTION PARAMETER</v>
      </c>
      <c r="AK688" s="6" t="str">
        <f>_xll.SNL.Clients.Office.Excel.Functions.SPG($D688, AK$1, $F688, "Options: Curr=USD, Mag=Actuals")</f>
        <v>#INVALID FUNCTION PARAMETER</v>
      </c>
      <c r="AL688" s="6" t="str">
        <f>_xll.SNL.Clients.Office.Excel.Functions.SPG($D688, AL$1, $F688, "Options: Curr=USD, Mag=Actuals")</f>
        <v>#INVALID FUNCTION PARAMETER</v>
      </c>
      <c r="AM688" s="6" t="str">
        <f>_xll.SNL.Clients.Office.Excel.Functions.SPG($D688, AM$1, $F688, "Options: Curr=USD, Mag=Actuals")</f>
        <v>#INVALID FUNCTION PARAMETER</v>
      </c>
      <c r="AN688" s="6">
        <f>_xll.SNL.Clients.Office.Excel.Functions.SPG($D688, AN$1, $F688, "Options: Curr=USD, Mag=Actuals")</f>
        <v>0</v>
      </c>
      <c r="AO688" s="6">
        <f>_xll.SNL.Clients.Office.Excel.Functions.SPG($D688, AO$1, $F688, "Options: Curr=USD, Mag=Actuals")</f>
        <v>0</v>
      </c>
      <c r="AP688" s="6">
        <f>_xll.SNL.Clients.Office.Excel.Functions.SPG($D688, AP$1, $F688, "Options: Curr=USD, Mag=Actuals")</f>
        <v>0</v>
      </c>
      <c r="AQ688" s="6">
        <f>_xll.SNL.Clients.Office.Excel.Functions.SPG($D688, AQ$1, $F688, "Options: Curr=USD, Mag=Actuals")</f>
        <v>0</v>
      </c>
      <c r="AR688" s="6">
        <f>_xll.SNL.Clients.Office.Excel.Functions.SPG($D688, AR$1, $F688, "Options: Curr=USD, Mag=Actuals")</f>
        <v>0</v>
      </c>
      <c r="AS688" s="6">
        <f>_xll.SNL.Clients.Office.Excel.Functions.SPG($D688, AS$1, $F688, "Options: Curr=USD, Mag=Actuals")</f>
        <v>0</v>
      </c>
      <c r="AT688" s="6">
        <f>_xll.SNL.Clients.Office.Excel.Functions.SPG($D688, AT$1, $F688, "Options: Curr=USD, Mag=Actuals")</f>
        <v>0</v>
      </c>
      <c r="AU688" s="6">
        <f>_xll.SNL.Clients.Office.Excel.Functions.SPG($D688, AU$1, $F688, "Options: Curr=USD, Mag=Actuals")</f>
        <v>0</v>
      </c>
      <c r="AV688" s="6">
        <f>_xll.SNL.Clients.Office.Excel.Functions.SPG($D688, AV$1, $F688, "Options: Curr=USD, Mag=Actuals")</f>
        <v>0</v>
      </c>
      <c r="AW688" s="6">
        <f>_xll.SNL.Clients.Office.Excel.Functions.SPG($D688, AW$1, $F688, "Options: Curr=USD, Mag=Actuals")</f>
        <v>0</v>
      </c>
      <c r="AX688" s="6">
        <f>_xll.SNL.Clients.Office.Excel.Functions.SPG($D688, AX$1, $F688, "Options: Curr=USD, Mag=Actuals")</f>
        <v>0</v>
      </c>
      <c r="AY688" s="6">
        <f>_xll.SNL.Clients.Office.Excel.Functions.SPG($D688, AY$1, $F688, "Options: Curr=USD, Mag=Actuals")</f>
        <v>0</v>
      </c>
      <c r="AZ688" s="6">
        <f>_xll.SNL.Clients.Office.Excel.Functions.SPG($D688, AZ$1, $F688, "Options: Curr=USD, Mag=Actuals")</f>
        <v>0</v>
      </c>
      <c r="BA688" s="6">
        <f>_xll.SNL.Clients.Office.Excel.Functions.SPG($D688, BA$1, $F688, "Options: Curr=USD, Mag=Actuals")</f>
        <v>0</v>
      </c>
      <c r="BB688" s="6">
        <f>_xll.SNL.Clients.Office.Excel.Functions.SPG($D688, BB$1, $F688, "Options: Curr=USD, Mag=Actuals")</f>
        <v>0</v>
      </c>
      <c r="BC688" s="6">
        <f>_xll.SNL.Clients.Office.Excel.Functions.SPG($D688, BC$1, $F688, "Options: Curr=USD, Mag=Actuals")</f>
        <v>0</v>
      </c>
      <c r="BD688" s="6">
        <f>_xll.SNL.Clients.Office.Excel.Functions.SPG($D688, BD$1, $F688, "Options: Curr=USD, Mag=Actuals")</f>
        <v>0</v>
      </c>
      <c r="BE688" s="6">
        <f>_xll.SNL.Clients.Office.Excel.Functions.SPG($D688, BE$1, $F688, "Options: Curr=USD, Mag=Actuals")</f>
        <v>0</v>
      </c>
      <c r="BF688" s="6">
        <f>_xll.SNL.Clients.Office.Excel.Functions.SPG($D688, BF$1, $F688, "Options: Curr=USD, Mag=Actuals")</f>
        <v>0</v>
      </c>
      <c r="BG688" s="6">
        <f>_xll.SNL.Clients.Office.Excel.Functions.SPG($D688, BG$1, $F688, "Options: Curr=USD, Mag=Actuals")</f>
        <v>0</v>
      </c>
      <c r="BH688" s="6">
        <f>_xll.SNL.Clients.Office.Excel.Functions.SPG($D688, BH$1, $F688, "Options: Curr=USD, Mag=Actuals")</f>
        <v>0</v>
      </c>
      <c r="BI688" s="6">
        <f>_xll.SNL.Clients.Office.Excel.Functions.SPG($D688, BI$1, $F688, "Options: Curr=USD, Mag=Actuals")</f>
        <v>0</v>
      </c>
      <c r="BJ688" s="6">
        <f>_xll.SNL.Clients.Office.Excel.Functions.SPG($D688, BJ$1, $F688, "Options: Curr=USD, Mag=Actuals")</f>
        <v>0</v>
      </c>
      <c r="BK688" s="6">
        <f>_xll.SNL.Clients.Office.Excel.Functions.SPG($D688, BK$1, $F688, "Options: Curr=USD, Mag=Actuals")</f>
        <v>0</v>
      </c>
      <c r="BL688" s="6">
        <f>_xll.SNL.Clients.Office.Excel.Functions.SPG($D688, BL$1, $F688, "Options: Curr=USD, Mag=Actuals")</f>
        <v>0</v>
      </c>
      <c r="BM688" s="6">
        <f>_xll.SNL.Clients.Office.Excel.Functions.SPG($D688, BM$1, $F688, "Options: Curr=USD, Mag=Actuals")</f>
        <v>0</v>
      </c>
      <c r="BN688" s="6">
        <f>_xll.SNL.Clients.Office.Excel.Functions.SPG($D688, BN$1, $F688, "Options: Curr=USD, Mag=Actuals")</f>
        <v>0</v>
      </c>
      <c r="BO688" s="6">
        <f>_xll.SNL.Clients.Office.Excel.Functions.SPG($D688, BO$1, $F688, "Options: Curr=USD, Mag=Actuals")</f>
        <v>0</v>
      </c>
      <c r="BP688" s="6">
        <f>_xll.SNL.Clients.Office.Excel.Functions.SPG($D688, BP$1, $F688, "Options: Curr=USD, Mag=Actuals")</f>
        <v>0</v>
      </c>
      <c r="BQ688" s="6">
        <f>_xll.SNL.Clients.Office.Excel.Functions.SPG($D688, BQ$1, $F688, "Options: Curr=USD, Mag=Actuals")</f>
        <v>0</v>
      </c>
      <c r="BR688" s="6">
        <f>_xll.SNL.Clients.Office.Excel.Functions.SPG($D688, BR$1, $F688, "Options: Curr=USD, Mag=Actuals")</f>
        <v>0</v>
      </c>
      <c r="BS688" s="6">
        <f>_xll.SNL.Clients.Office.Excel.Functions.SPG($D688, BS$1, $F688, "Options: Curr=USD, Mag=Actuals")</f>
        <v>0</v>
      </c>
      <c r="BT688" s="6">
        <f>_xll.SNL.Clients.Office.Excel.Functions.SPG($D688, BT$1, $F688, "Options: Curr=USD, Mag=Actuals")</f>
        <v>0</v>
      </c>
      <c r="BU688" s="6">
        <f>_xll.SNL.Clients.Office.Excel.Functions.SPG($D688, BU$1, $F688, "Options: Curr=USD, Mag=Actuals")</f>
        <v>0</v>
      </c>
      <c r="BV688" s="6">
        <f>_xll.SNL.Clients.Office.Excel.Functions.SPG($D688, BV$1, $F688, "Options: Curr=USD, Mag=Actuals")</f>
        <v>0</v>
      </c>
      <c r="BW688" s="6">
        <f>_xll.SNL.Clients.Office.Excel.Functions.SPG($D688, BW$1, $F688, "Options: Curr=USD, Mag=Actuals")</f>
        <v>0</v>
      </c>
      <c r="BX688" s="6">
        <f>_xll.SNL.Clients.Office.Excel.Functions.SPG($D688, BX$1, $F688, "Options: Curr=USD, Mag=Actuals")</f>
        <v>0</v>
      </c>
      <c r="BY688" s="6">
        <f>_xll.SNL.Clients.Office.Excel.Functions.SPG($D688, BY$1, $F688, "Options: Curr=USD, Mag=Actuals")</f>
        <v>0</v>
      </c>
      <c r="BZ688" s="6">
        <f>_xll.SNL.Clients.Office.Excel.Functions.SPG($D688, BZ$1, $F688, "Options: Curr=USD, Mag=Actuals")</f>
        <v>0</v>
      </c>
      <c r="CA688" s="6" t="str">
        <f>_xll.SNL.Clients.Office.Excel.Functions.SPG($D688, CA$1, $F688, "Options: Curr=USD, Mag=Actuals")</f>
        <v>Nonperforming Loans</v>
      </c>
      <c r="CB688" s="6">
        <f>_xll.SNL.Clients.Office.Excel.Functions.SPG($D688, CB$1, $F688, "Options: Curr=USD, Mag=Actuals")</f>
        <v>0</v>
      </c>
      <c r="CC688" s="6">
        <f>_xll.SNL.Clients.Office.Excel.Functions.SPG($D688, CC$1, $F688, "Options: Curr=USD, Mag=Actuals")</f>
        <v>0</v>
      </c>
      <c r="CD688" s="6">
        <f>_xll.SNL.Clients.Office.Excel.Functions.SPG($D688, CD$1, $F688, "Options: Curr=USD, Mag=Actuals")</f>
        <v>0</v>
      </c>
      <c r="CE688" s="6">
        <f>_xll.SNL.Clients.Office.Excel.Functions.SPG($D688, CE$1, $F688, "Options: Curr=USD, Mag=Actuals")</f>
        <v>0</v>
      </c>
      <c r="CF688" s="6">
        <f>_xll.SNL.Clients.Office.Excel.Functions.SPG($D688, CF$1, $F688, "Options: Curr=USD, Mag=Actuals")</f>
        <v>0</v>
      </c>
      <c r="CG688" s="6">
        <f>_xll.SNL.Clients.Office.Excel.Functions.SPG($D688, CG$1, $F688, "Options: Curr=USD, Mag=Actuals")</f>
        <v>0</v>
      </c>
    </row>
    <row r="689" spans="1:85" x14ac:dyDescent="0.3">
      <c r="A689" s="10" t="s">
        <v>108</v>
      </c>
      <c r="B689" s="10" t="s">
        <v>85</v>
      </c>
      <c r="C689" s="10" t="s">
        <v>17</v>
      </c>
      <c r="D689">
        <v>4108919</v>
      </c>
      <c r="E689" s="10" t="s">
        <v>26</v>
      </c>
      <c r="F689" s="10" t="s">
        <v>56</v>
      </c>
      <c r="G689">
        <v>18.2</v>
      </c>
      <c r="H689">
        <v>83.4</v>
      </c>
      <c r="I689">
        <v>65.19</v>
      </c>
      <c r="J689">
        <v>268.5</v>
      </c>
      <c r="K689">
        <v>30483.9</v>
      </c>
      <c r="L689">
        <v>3.27</v>
      </c>
      <c r="M689">
        <v>428.05932408203091</v>
      </c>
      <c r="N689">
        <v>8.81</v>
      </c>
      <c r="O689">
        <v>1.81</v>
      </c>
      <c r="P689">
        <v>0.94</v>
      </c>
      <c r="Q689">
        <v>7.63</v>
      </c>
      <c r="R689">
        <v>7.88</v>
      </c>
      <c r="S689" t="str">
        <f>_xll.SNL.Clients.Office.Excel.Functions.SPG(D689, S$1, F689, "Options: Curr=USD, Mag=Actuals")</f>
        <v>Nordea Bank Abp (OM:NDA SE)</v>
      </c>
      <c r="T689" t="str">
        <f>_xll.SNL.Clients.Office.Excel.Functions.SPG($D689, T$1, $F689, "Options: Curr=USD, Mag=Actuals")</f>
        <v>Nordea Bank Abp</v>
      </c>
      <c r="U689" s="6">
        <f>_xll.SNL.Clients.Office.Excel.Functions.SPG($D689, U$1, $F689, "Options: Curr=USD, Mag=Actuals")</f>
        <v>0</v>
      </c>
      <c r="V689" t="str">
        <f>_xll.SNL.Clients.Office.Excel.Functions.SPG($D689, V$1, $F689, "Options: Curr=USD, Mag=Actuals")</f>
        <v>OM:NDA SE</v>
      </c>
      <c r="W689" t="str">
        <f>_xll.SNL.Clients.Office.Excel.Functions.SPG($D689, W$1, $F689, "Options: Curr=USD, Mag=Actuals")</f>
        <v>Bank</v>
      </c>
      <c r="X689" s="6">
        <f>_xll.SNL.Clients.Office.Excel.Functions.SPG($D689, X$1, $F689, "Options: Curr=USD, Mag=Actuals")</f>
        <v>0</v>
      </c>
      <c r="Y689" s="6">
        <f>_xll.SNL.Clients.Office.Excel.Functions.SPG($D689, Y$1, $F689, "Options: Curr=USD, Mag=Actuals")</f>
        <v>0</v>
      </c>
      <c r="Z689" s="6">
        <f>_xll.SNL.Clients.Office.Excel.Functions.SPG($D689, Z$1, $F689, "Options: Curr=USD, Mag=Actuals")</f>
        <v>0</v>
      </c>
      <c r="AA689" s="6">
        <f>_xll.SNL.Clients.Office.Excel.Functions.SPG($D689, AA$1, $F689, "Options: Curr=USD, Mag=Actuals")</f>
        <v>0</v>
      </c>
      <c r="AB689" s="6">
        <f>_xll.SNL.Clients.Office.Excel.Functions.SPG($D689, AB$1, $F689, "Options: Curr=USD, Mag=Actuals")</f>
        <v>0</v>
      </c>
      <c r="AC689" s="6">
        <f>_xll.SNL.Clients.Office.Excel.Functions.SPG($D689, AC$1, $F689, "Options: Curr=USD, Mag=Actuals")</f>
        <v>269.74779999999998</v>
      </c>
      <c r="AD689" s="6">
        <f>_xll.SNL.Clients.Office.Excel.Functions.SPG($D689, AD$1, $F689, "Options: Curr=USD, Mag=Actuals")</f>
        <v>1.4930000000000001</v>
      </c>
      <c r="AE689" s="6">
        <f>_xll.SNL.Clients.Office.Excel.Functions.SPG($D689, AE$1, $F689, "Options: Curr=USD, Mag=Actuals")</f>
        <v>29.494</v>
      </c>
      <c r="AF689" s="6">
        <f>_xll.SNL.Clients.Office.Excel.Functions.SPG($D689, AF$1, $F689, "Options: Curr=USD, Mag=Actuals")</f>
        <v>0</v>
      </c>
      <c r="AG689" s="6">
        <f>_xll.SNL.Clients.Office.Excel.Functions.SPG($D689, AG$1, $F689, "Options: Curr=USD, Mag=Actuals")</f>
        <v>0</v>
      </c>
      <c r="AH689" s="6">
        <f>_xll.SNL.Clients.Office.Excel.Functions.SPG($D689, AH$1, $F689, "Options: Curr=USD, Mag=Actuals")</f>
        <v>0</v>
      </c>
      <c r="AI689" s="6">
        <f>_xll.SNL.Clients.Office.Excel.Functions.SPG($D689, AI$1, $F689, "Options: Curr=USD, Mag=Actuals")</f>
        <v>35795</v>
      </c>
      <c r="AJ689" s="6" t="str">
        <f>_xll.SNL.Clients.Office.Excel.Functions.SPG($D689, AJ$1, $F689, "Options: Curr=USD, Mag=Actuals")</f>
        <v>#INVALID FUNCTION PARAMETER</v>
      </c>
      <c r="AK689" s="6" t="str">
        <f>_xll.SNL.Clients.Office.Excel.Functions.SPG($D689, AK$1, $F689, "Options: Curr=USD, Mag=Actuals")</f>
        <v>#INVALID FUNCTION PARAMETER</v>
      </c>
      <c r="AL689" s="6" t="str">
        <f>_xll.SNL.Clients.Office.Excel.Functions.SPG($D689, AL$1, $F689, "Options: Curr=USD, Mag=Actuals")</f>
        <v>#INVALID FUNCTION PARAMETER</v>
      </c>
      <c r="AM689" s="6" t="str">
        <f>_xll.SNL.Clients.Office.Excel.Functions.SPG($D689, AM$1, $F689, "Options: Curr=USD, Mag=Actuals")</f>
        <v>#INVALID FUNCTION PARAMETER</v>
      </c>
      <c r="AN689" s="6">
        <f>_xll.SNL.Clients.Office.Excel.Functions.SPG($D689, AN$1, $F689, "Options: Curr=USD, Mag=Actuals")</f>
        <v>0</v>
      </c>
      <c r="AO689" s="6">
        <f>_xll.SNL.Clients.Office.Excel.Functions.SPG($D689, AO$1, $F689, "Options: Curr=USD, Mag=Actuals")</f>
        <v>0</v>
      </c>
      <c r="AP689" s="6">
        <f>_xll.SNL.Clients.Office.Excel.Functions.SPG($D689, AP$1, $F689, "Options: Curr=USD, Mag=Actuals")</f>
        <v>0</v>
      </c>
      <c r="AQ689" s="6">
        <f>_xll.SNL.Clients.Office.Excel.Functions.SPG($D689, AQ$1, $F689, "Options: Curr=USD, Mag=Actuals")</f>
        <v>0</v>
      </c>
      <c r="AR689" s="6">
        <f>_xll.SNL.Clients.Office.Excel.Functions.SPG($D689, AR$1, $F689, "Options: Curr=USD, Mag=Actuals")</f>
        <v>0</v>
      </c>
      <c r="AS689" s="6">
        <f>_xll.SNL.Clients.Office.Excel.Functions.SPG($D689, AS$1, $F689, "Options: Curr=USD, Mag=Actuals")</f>
        <v>0</v>
      </c>
      <c r="AT689" s="6">
        <f>_xll.SNL.Clients.Office.Excel.Functions.SPG($D689, AT$1, $F689, "Options: Curr=USD, Mag=Actuals")</f>
        <v>0</v>
      </c>
      <c r="AU689" s="6">
        <f>_xll.SNL.Clients.Office.Excel.Functions.SPG($D689, AU$1, $F689, "Options: Curr=USD, Mag=Actuals")</f>
        <v>0</v>
      </c>
      <c r="AV689" s="6">
        <f>_xll.SNL.Clients.Office.Excel.Functions.SPG($D689, AV$1, $F689, "Options: Curr=USD, Mag=Actuals")</f>
        <v>0</v>
      </c>
      <c r="AW689" s="6">
        <f>_xll.SNL.Clients.Office.Excel.Functions.SPG($D689, AW$1, $F689, "Options: Curr=USD, Mag=Actuals")</f>
        <v>0</v>
      </c>
      <c r="AX689" s="6">
        <f>_xll.SNL.Clients.Office.Excel.Functions.SPG($D689, AX$1, $F689, "Options: Curr=USD, Mag=Actuals")</f>
        <v>0</v>
      </c>
      <c r="AY689" s="6">
        <f>_xll.SNL.Clients.Office.Excel.Functions.SPG($D689, AY$1, $F689, "Options: Curr=USD, Mag=Actuals")</f>
        <v>0</v>
      </c>
      <c r="AZ689" s="6">
        <f>_xll.SNL.Clients.Office.Excel.Functions.SPG($D689, AZ$1, $F689, "Options: Curr=USD, Mag=Actuals")</f>
        <v>0</v>
      </c>
      <c r="BA689" s="6">
        <f>_xll.SNL.Clients.Office.Excel.Functions.SPG($D689, BA$1, $F689, "Options: Curr=USD, Mag=Actuals")</f>
        <v>0</v>
      </c>
      <c r="BB689" s="6">
        <f>_xll.SNL.Clients.Office.Excel.Functions.SPG($D689, BB$1, $F689, "Options: Curr=USD, Mag=Actuals")</f>
        <v>0</v>
      </c>
      <c r="BC689" s="6">
        <f>_xll.SNL.Clients.Office.Excel.Functions.SPG($D689, BC$1, $F689, "Options: Curr=USD, Mag=Actuals")</f>
        <v>0</v>
      </c>
      <c r="BD689" s="6">
        <f>_xll.SNL.Clients.Office.Excel.Functions.SPG($D689, BD$1, $F689, "Options: Curr=USD, Mag=Actuals")</f>
        <v>0</v>
      </c>
      <c r="BE689" s="6">
        <f>_xll.SNL.Clients.Office.Excel.Functions.SPG($D689, BE$1, $F689, "Options: Curr=USD, Mag=Actuals")</f>
        <v>0</v>
      </c>
      <c r="BF689" s="6">
        <f>_xll.SNL.Clients.Office.Excel.Functions.SPG($D689, BF$1, $F689, "Options: Curr=USD, Mag=Actuals")</f>
        <v>0</v>
      </c>
      <c r="BG689" s="6">
        <f>_xll.SNL.Clients.Office.Excel.Functions.SPG($D689, BG$1, $F689, "Options: Curr=USD, Mag=Actuals")</f>
        <v>0</v>
      </c>
      <c r="BH689" s="6">
        <f>_xll.SNL.Clients.Office.Excel.Functions.SPG($D689, BH$1, $F689, "Options: Curr=USD, Mag=Actuals")</f>
        <v>0</v>
      </c>
      <c r="BI689" s="6">
        <f>_xll.SNL.Clients.Office.Excel.Functions.SPG($D689, BI$1, $F689, "Options: Curr=USD, Mag=Actuals")</f>
        <v>0</v>
      </c>
      <c r="BJ689" s="6">
        <f>_xll.SNL.Clients.Office.Excel.Functions.SPG($D689, BJ$1, $F689, "Options: Curr=USD, Mag=Actuals")</f>
        <v>0</v>
      </c>
      <c r="BK689" s="6">
        <f>_xll.SNL.Clients.Office.Excel.Functions.SPG($D689, BK$1, $F689, "Options: Curr=USD, Mag=Actuals")</f>
        <v>0</v>
      </c>
      <c r="BL689" s="6">
        <f>_xll.SNL.Clients.Office.Excel.Functions.SPG($D689, BL$1, $F689, "Options: Curr=USD, Mag=Actuals")</f>
        <v>0</v>
      </c>
      <c r="BM689" s="6">
        <f>_xll.SNL.Clients.Office.Excel.Functions.SPG($D689, BM$1, $F689, "Options: Curr=USD, Mag=Actuals")</f>
        <v>0</v>
      </c>
      <c r="BN689" s="6">
        <f>_xll.SNL.Clients.Office.Excel.Functions.SPG($D689, BN$1, $F689, "Options: Curr=USD, Mag=Actuals")</f>
        <v>0</v>
      </c>
      <c r="BO689" s="6">
        <f>_xll.SNL.Clients.Office.Excel.Functions.SPG($D689, BO$1, $F689, "Options: Curr=USD, Mag=Actuals")</f>
        <v>0</v>
      </c>
      <c r="BP689" s="6">
        <f>_xll.SNL.Clients.Office.Excel.Functions.SPG($D689, BP$1, $F689, "Options: Curr=USD, Mag=Actuals")</f>
        <v>0</v>
      </c>
      <c r="BQ689" s="6">
        <f>_xll.SNL.Clients.Office.Excel.Functions.SPG($D689, BQ$1, $F689, "Options: Curr=USD, Mag=Actuals")</f>
        <v>0</v>
      </c>
      <c r="BR689" s="6">
        <f>_xll.SNL.Clients.Office.Excel.Functions.SPG($D689, BR$1, $F689, "Options: Curr=USD, Mag=Actuals")</f>
        <v>0</v>
      </c>
      <c r="BS689" s="6">
        <f>_xll.SNL.Clients.Office.Excel.Functions.SPG($D689, BS$1, $F689, "Options: Curr=USD, Mag=Actuals")</f>
        <v>0</v>
      </c>
      <c r="BT689" s="6">
        <f>_xll.SNL.Clients.Office.Excel.Functions.SPG($D689, BT$1, $F689, "Options: Curr=USD, Mag=Actuals")</f>
        <v>0</v>
      </c>
      <c r="BU689" s="6">
        <f>_xll.SNL.Clients.Office.Excel.Functions.SPG($D689, BU$1, $F689, "Options: Curr=USD, Mag=Actuals")</f>
        <v>0</v>
      </c>
      <c r="BV689" s="6">
        <f>_xll.SNL.Clients.Office.Excel.Functions.SPG($D689, BV$1, $F689, "Options: Curr=USD, Mag=Actuals")</f>
        <v>0</v>
      </c>
      <c r="BW689" s="6">
        <f>_xll.SNL.Clients.Office.Excel.Functions.SPG($D689, BW$1, $F689, "Options: Curr=USD, Mag=Actuals")</f>
        <v>0</v>
      </c>
      <c r="BX689" s="6">
        <f>_xll.SNL.Clients.Office.Excel.Functions.SPG($D689, BX$1, $F689, "Options: Curr=USD, Mag=Actuals")</f>
        <v>0</v>
      </c>
      <c r="BY689" s="6">
        <f>_xll.SNL.Clients.Office.Excel.Functions.SPG($D689, BY$1, $F689, "Options: Curr=USD, Mag=Actuals")</f>
        <v>0</v>
      </c>
      <c r="BZ689" s="6">
        <f>_xll.SNL.Clients.Office.Excel.Functions.SPG($D689, BZ$1, $F689, "Options: Curr=USD, Mag=Actuals")</f>
        <v>0</v>
      </c>
      <c r="CA689" s="6" t="str">
        <f>_xll.SNL.Clients.Office.Excel.Functions.SPG($D689, CA$1, $F689, "Options: Curr=USD, Mag=Actuals")</f>
        <v>Nonperforming Loans</v>
      </c>
      <c r="CB689" s="6">
        <f>_xll.SNL.Clients.Office.Excel.Functions.SPG($D689, CB$1, $F689, "Options: Curr=USD, Mag=Actuals")</f>
        <v>0</v>
      </c>
      <c r="CC689" s="6">
        <f>_xll.SNL.Clients.Office.Excel.Functions.SPG($D689, CC$1, $F689, "Options: Curr=USD, Mag=Actuals")</f>
        <v>0</v>
      </c>
      <c r="CD689" s="6">
        <f>_xll.SNL.Clients.Office.Excel.Functions.SPG($D689, CD$1, $F689, "Options: Curr=USD, Mag=Actuals")</f>
        <v>0</v>
      </c>
      <c r="CE689" s="6">
        <f>_xll.SNL.Clients.Office.Excel.Functions.SPG($D689, CE$1, $F689, "Options: Curr=USD, Mag=Actuals")</f>
        <v>0</v>
      </c>
      <c r="CF689" s="6">
        <f>_xll.SNL.Clients.Office.Excel.Functions.SPG($D689, CF$1, $F689, "Options: Curr=USD, Mag=Actuals")</f>
        <v>0</v>
      </c>
      <c r="CG689" s="6">
        <f>_xll.SNL.Clients.Office.Excel.Functions.SPG($D689, CG$1, $F689, "Options: Curr=USD, Mag=Actuals")</f>
        <v>0</v>
      </c>
    </row>
    <row r="690" spans="1:85" x14ac:dyDescent="0.3">
      <c r="A690" s="10" t="s">
        <v>108</v>
      </c>
      <c r="B690" s="10" t="s">
        <v>85</v>
      </c>
      <c r="C690" s="10" t="s">
        <v>17</v>
      </c>
      <c r="D690">
        <v>4108919</v>
      </c>
      <c r="E690" s="10" t="s">
        <v>26</v>
      </c>
      <c r="F690" s="10" t="s">
        <v>57</v>
      </c>
      <c r="G690">
        <v>19.510000000000002</v>
      </c>
      <c r="H690">
        <v>88.07</v>
      </c>
      <c r="I690">
        <v>68.569999999999993</v>
      </c>
      <c r="J690">
        <v>270.98</v>
      </c>
      <c r="K690">
        <v>30693.69</v>
      </c>
      <c r="L690">
        <v>4.22</v>
      </c>
      <c r="M690">
        <v>428.35256165498322</v>
      </c>
      <c r="N690">
        <v>8.83</v>
      </c>
      <c r="O690">
        <v>1</v>
      </c>
      <c r="P690">
        <v>-0.51</v>
      </c>
      <c r="Q690">
        <v>7.95</v>
      </c>
      <c r="R690">
        <v>8.06</v>
      </c>
      <c r="S690" t="str">
        <f>_xll.SNL.Clients.Office.Excel.Functions.SPG(D690, S$1, F690, "Options: Curr=USD, Mag=Actuals")</f>
        <v>Nordea Bank Abp (OM:NDA SE)</v>
      </c>
      <c r="T690" t="str">
        <f>_xll.SNL.Clients.Office.Excel.Functions.SPG($D690, T$1, $F690, "Options: Curr=USD, Mag=Actuals")</f>
        <v>Nordea Bank Abp</v>
      </c>
      <c r="U690" s="6">
        <f>_xll.SNL.Clients.Office.Excel.Functions.SPG($D690, U$1, $F690, "Options: Curr=USD, Mag=Actuals")</f>
        <v>112763122800</v>
      </c>
      <c r="V690" t="str">
        <f>_xll.SNL.Clients.Office.Excel.Functions.SPG($D690, V$1, $F690, "Options: Curr=USD, Mag=Actuals")</f>
        <v>OM:NDA SE</v>
      </c>
      <c r="W690" t="str">
        <f>_xll.SNL.Clients.Office.Excel.Functions.SPG($D690, W$1, $F690, "Options: Curr=USD, Mag=Actuals")</f>
        <v>Bank</v>
      </c>
      <c r="X690" s="6">
        <f>_xll.SNL.Clients.Office.Excel.Functions.SPG($D690, X$1, $F690, "Options: Curr=USD, Mag=Actuals")</f>
        <v>2908202368.1230464</v>
      </c>
      <c r="Y690" s="6">
        <f>_xll.SNL.Clients.Office.Excel.Functions.SPG($D690, Y$1, $F690, "Options: Curr=USD, Mag=Actuals")</f>
        <v>0</v>
      </c>
      <c r="Z690" s="6">
        <f>_xll.SNL.Clients.Office.Excel.Functions.SPG($D690, Z$1, $F690, "Options: Curr=USD, Mag=Actuals")</f>
        <v>0</v>
      </c>
      <c r="AA690" s="6">
        <f>_xll.SNL.Clients.Office.Excel.Functions.SPG($D690, AA$1, $F690, "Options: Curr=USD, Mag=Actuals")</f>
        <v>792331049.81232905</v>
      </c>
      <c r="AB690" s="6">
        <f>_xll.SNL.Clients.Office.Excel.Functions.SPG($D690, AB$1, $F690, "Options: Curr=USD, Mag=Actuals")</f>
        <v>0.36982920288269955</v>
      </c>
      <c r="AC690" s="6">
        <f>_xll.SNL.Clients.Office.Excel.Functions.SPG($D690, AC$1, $F690, "Options: Curr=USD, Mag=Actuals")</f>
        <v>-55.3718</v>
      </c>
      <c r="AD690" s="6">
        <f>_xll.SNL.Clients.Office.Excel.Functions.SPG($D690, AD$1, $F690, "Options: Curr=USD, Mag=Actuals")</f>
        <v>0.72899999999999998</v>
      </c>
      <c r="AE690" s="6">
        <f>_xll.SNL.Clients.Office.Excel.Functions.SPG($D690, AE$1, $F690, "Options: Curr=USD, Mag=Actuals")</f>
        <v>14.747</v>
      </c>
      <c r="AF690" s="6">
        <f>_xll.SNL.Clients.Office.Excel.Functions.SPG($D690, AF$1, $F690, "Options: Curr=USD, Mag=Actuals")</f>
        <v>112763122800</v>
      </c>
      <c r="AG690" s="6">
        <f>_xll.SNL.Clients.Office.Excel.Functions.SPG($D690, AG$1, $F690, "Options: Curr=USD, Mag=Actuals")</f>
        <v>38335281599.999992</v>
      </c>
      <c r="AH690" s="6">
        <f>_xll.SNL.Clients.Office.Excel.Functions.SPG($D690, AH$1, $F690, "Options: Curr=USD, Mag=Actuals")</f>
        <v>5678431199.999999</v>
      </c>
      <c r="AI690" s="6">
        <f>_xll.SNL.Clients.Office.Excel.Functions.SPG($D690, AI$1, $F690, "Options: Curr=USD, Mag=Actuals")</f>
        <v>36160</v>
      </c>
      <c r="AJ690" s="6" t="str">
        <f>_xll.SNL.Clients.Office.Excel.Functions.SPG($D690, AJ$1, $F690, "Options: Curr=USD, Mag=Actuals")</f>
        <v>#INVALID FUNCTION PARAMETER</v>
      </c>
      <c r="AK690" s="6" t="str">
        <f>_xll.SNL.Clients.Office.Excel.Functions.SPG($D690, AK$1, $F690, "Options: Curr=USD, Mag=Actuals")</f>
        <v>#INVALID FUNCTION PARAMETER</v>
      </c>
      <c r="AL690" s="6" t="str">
        <f>_xll.SNL.Clients.Office.Excel.Functions.SPG($D690, AL$1, $F690, "Options: Curr=USD, Mag=Actuals")</f>
        <v>#INVALID FUNCTION PARAMETER</v>
      </c>
      <c r="AM690" s="6" t="str">
        <f>_xll.SNL.Clients.Office.Excel.Functions.SPG($D690, AM$1, $F690, "Options: Curr=USD, Mag=Actuals")</f>
        <v>#INVALID FUNCTION PARAMETER</v>
      </c>
      <c r="AN690" s="6">
        <f>_xll.SNL.Clients.Office.Excel.Functions.SPG($D690, AN$1, $F690, "Options: Curr=USD, Mag=Actuals")</f>
        <v>0</v>
      </c>
      <c r="AO690" s="6">
        <f>_xll.SNL.Clients.Office.Excel.Functions.SPG($D690, AO$1, $F690, "Options: Curr=USD, Mag=Actuals")</f>
        <v>0</v>
      </c>
      <c r="AP690" s="6">
        <f>_xll.SNL.Clients.Office.Excel.Functions.SPG($D690, AP$1, $F690, "Options: Curr=USD, Mag=Actuals")</f>
        <v>0</v>
      </c>
      <c r="AQ690" s="6">
        <f>_xll.SNL.Clients.Office.Excel.Functions.SPG($D690, AQ$1, $F690, "Options: Curr=USD, Mag=Actuals")</f>
        <v>0</v>
      </c>
      <c r="AR690" s="6">
        <f>_xll.SNL.Clients.Office.Excel.Functions.SPG($D690, AR$1, $F690, "Options: Curr=USD, Mag=Actuals")</f>
        <v>0</v>
      </c>
      <c r="AS690" s="6">
        <f>_xll.SNL.Clients.Office.Excel.Functions.SPG($D690, AS$1, $F690, "Options: Curr=USD, Mag=Actuals")</f>
        <v>0</v>
      </c>
      <c r="AT690" s="6">
        <f>_xll.SNL.Clients.Office.Excel.Functions.SPG($D690, AT$1, $F690, "Options: Curr=USD, Mag=Actuals")</f>
        <v>0</v>
      </c>
      <c r="AU690" s="6">
        <f>_xll.SNL.Clients.Office.Excel.Functions.SPG($D690, AU$1, $F690, "Options: Curr=USD, Mag=Actuals")</f>
        <v>0</v>
      </c>
      <c r="AV690" s="6">
        <f>_xll.SNL.Clients.Office.Excel.Functions.SPG($D690, AV$1, $F690, "Options: Curr=USD, Mag=Actuals")</f>
        <v>0</v>
      </c>
      <c r="AW690" s="6">
        <f>_xll.SNL.Clients.Office.Excel.Functions.SPG($D690, AW$1, $F690, "Options: Curr=USD, Mag=Actuals")</f>
        <v>0</v>
      </c>
      <c r="AX690" s="6">
        <f>_xll.SNL.Clients.Office.Excel.Functions.SPG($D690, AX$1, $F690, "Options: Curr=USD, Mag=Actuals")</f>
        <v>0</v>
      </c>
      <c r="AY690" s="6">
        <f>_xll.SNL.Clients.Office.Excel.Functions.SPG($D690, AY$1, $F690, "Options: Curr=USD, Mag=Actuals")</f>
        <v>0</v>
      </c>
      <c r="AZ690" s="6">
        <f>_xll.SNL.Clients.Office.Excel.Functions.SPG($D690, AZ$1, $F690, "Options: Curr=USD, Mag=Actuals")</f>
        <v>0</v>
      </c>
      <c r="BA690" s="6">
        <f>_xll.SNL.Clients.Office.Excel.Functions.SPG($D690, BA$1, $F690, "Options: Curr=USD, Mag=Actuals")</f>
        <v>0</v>
      </c>
      <c r="BB690" s="6">
        <f>_xll.SNL.Clients.Office.Excel.Functions.SPG($D690, BB$1, $F690, "Options: Curr=USD, Mag=Actuals")</f>
        <v>0</v>
      </c>
      <c r="BC690" s="6">
        <f>_xll.SNL.Clients.Office.Excel.Functions.SPG($D690, BC$1, $F690, "Options: Curr=USD, Mag=Actuals")</f>
        <v>0</v>
      </c>
      <c r="BD690" s="6">
        <f>_xll.SNL.Clients.Office.Excel.Functions.SPG($D690, BD$1, $F690, "Options: Curr=USD, Mag=Actuals")</f>
        <v>0</v>
      </c>
      <c r="BE690" s="6">
        <f>_xll.SNL.Clients.Office.Excel.Functions.SPG($D690, BE$1, $F690, "Options: Curr=USD, Mag=Actuals")</f>
        <v>0</v>
      </c>
      <c r="BF690" s="6">
        <f>_xll.SNL.Clients.Office.Excel.Functions.SPG($D690, BF$1, $F690, "Options: Curr=USD, Mag=Actuals")</f>
        <v>0</v>
      </c>
      <c r="BG690" s="6">
        <f>_xll.SNL.Clients.Office.Excel.Functions.SPG($D690, BG$1, $F690, "Options: Curr=USD, Mag=Actuals")</f>
        <v>0</v>
      </c>
      <c r="BH690" s="6">
        <f>_xll.SNL.Clients.Office.Excel.Functions.SPG($D690, BH$1, $F690, "Options: Curr=USD, Mag=Actuals")</f>
        <v>0</v>
      </c>
      <c r="BI690" s="6">
        <f>_xll.SNL.Clients.Office.Excel.Functions.SPG($D690, BI$1, $F690, "Options: Curr=USD, Mag=Actuals")</f>
        <v>0</v>
      </c>
      <c r="BJ690" s="6">
        <f>_xll.SNL.Clients.Office.Excel.Functions.SPG($D690, BJ$1, $F690, "Options: Curr=USD, Mag=Actuals")</f>
        <v>0</v>
      </c>
      <c r="BK690" s="6">
        <f>_xll.SNL.Clients.Office.Excel.Functions.SPG($D690, BK$1, $F690, "Options: Curr=USD, Mag=Actuals")</f>
        <v>0</v>
      </c>
      <c r="BL690" s="6">
        <f>_xll.SNL.Clients.Office.Excel.Functions.SPG($D690, BL$1, $F690, "Options: Curr=USD, Mag=Actuals")</f>
        <v>0</v>
      </c>
      <c r="BM690" s="6">
        <f>_xll.SNL.Clients.Office.Excel.Functions.SPG($D690, BM$1, $F690, "Options: Curr=USD, Mag=Actuals")</f>
        <v>0</v>
      </c>
      <c r="BN690" s="6">
        <f>_xll.SNL.Clients.Office.Excel.Functions.SPG($D690, BN$1, $F690, "Options: Curr=USD, Mag=Actuals")</f>
        <v>0</v>
      </c>
      <c r="BO690" s="6">
        <f>_xll.SNL.Clients.Office.Excel.Functions.SPG($D690, BO$1, $F690, "Options: Curr=USD, Mag=Actuals")</f>
        <v>0</v>
      </c>
      <c r="BP690" s="6">
        <f>_xll.SNL.Clients.Office.Excel.Functions.SPG($D690, BP$1, $F690, "Options: Curr=USD, Mag=Actuals")</f>
        <v>0</v>
      </c>
      <c r="BQ690" s="6">
        <f>_xll.SNL.Clients.Office.Excel.Functions.SPG($D690, BQ$1, $F690, "Options: Curr=USD, Mag=Actuals")</f>
        <v>0</v>
      </c>
      <c r="BR690" s="6">
        <f>_xll.SNL.Clients.Office.Excel.Functions.SPG($D690, BR$1, $F690, "Options: Curr=USD, Mag=Actuals")</f>
        <v>0</v>
      </c>
      <c r="BS690" s="6">
        <f>_xll.SNL.Clients.Office.Excel.Functions.SPG($D690, BS$1, $F690, "Options: Curr=USD, Mag=Actuals")</f>
        <v>0</v>
      </c>
      <c r="BT690" s="6">
        <f>_xll.SNL.Clients.Office.Excel.Functions.SPG($D690, BT$1, $F690, "Options: Curr=USD, Mag=Actuals")</f>
        <v>0</v>
      </c>
      <c r="BU690" s="6">
        <f>_xll.SNL.Clients.Office.Excel.Functions.SPG($D690, BU$1, $F690, "Options: Curr=USD, Mag=Actuals")</f>
        <v>0</v>
      </c>
      <c r="BV690" s="6">
        <f>_xll.SNL.Clients.Office.Excel.Functions.SPG($D690, BV$1, $F690, "Options: Curr=USD, Mag=Actuals")</f>
        <v>0</v>
      </c>
      <c r="BW690" s="6">
        <f>_xll.SNL.Clients.Office.Excel.Functions.SPG($D690, BW$1, $F690, "Options: Curr=USD, Mag=Actuals")</f>
        <v>0</v>
      </c>
      <c r="BX690" s="6">
        <f>_xll.SNL.Clients.Office.Excel.Functions.SPG($D690, BX$1, $F690, "Options: Curr=USD, Mag=Actuals")</f>
        <v>0</v>
      </c>
      <c r="BY690" s="6">
        <f>_xll.SNL.Clients.Office.Excel.Functions.SPG($D690, BY$1, $F690, "Options: Curr=USD, Mag=Actuals")</f>
        <v>0</v>
      </c>
      <c r="BZ690" s="6">
        <f>_xll.SNL.Clients.Office.Excel.Functions.SPG($D690, BZ$1, $F690, "Options: Curr=USD, Mag=Actuals")</f>
        <v>0</v>
      </c>
      <c r="CA690" s="6" t="str">
        <f>_xll.SNL.Clients.Office.Excel.Functions.SPG($D690, CA$1, $F690, "Options: Curr=USD, Mag=Actuals")</f>
        <v>Nonperforming Loans</v>
      </c>
      <c r="CB690" s="6">
        <f>_xll.SNL.Clients.Office.Excel.Functions.SPG($D690, CB$1, $F690, "Options: Curr=USD, Mag=Actuals")</f>
        <v>0</v>
      </c>
      <c r="CC690" s="6">
        <f>_xll.SNL.Clients.Office.Excel.Functions.SPG($D690, CC$1, $F690, "Options: Curr=USD, Mag=Actuals")</f>
        <v>0</v>
      </c>
      <c r="CD690" s="6">
        <f>_xll.SNL.Clients.Office.Excel.Functions.SPG($D690, CD$1, $F690, "Options: Curr=USD, Mag=Actuals")</f>
        <v>0</v>
      </c>
      <c r="CE690" s="6">
        <f>_xll.SNL.Clients.Office.Excel.Functions.SPG($D690, CE$1, $F690, "Options: Curr=USD, Mag=Actuals")</f>
        <v>0</v>
      </c>
      <c r="CF690" s="6">
        <f>_xll.SNL.Clients.Office.Excel.Functions.SPG($D690, CF$1, $F690, "Options: Curr=USD, Mag=Actuals")</f>
        <v>0</v>
      </c>
      <c r="CG690" s="6">
        <f>_xll.SNL.Clients.Office.Excel.Functions.SPG($D690, CG$1, $F690, "Options: Curr=USD, Mag=Actuals")</f>
        <v>0</v>
      </c>
    </row>
    <row r="691" spans="1:85" x14ac:dyDescent="0.3">
      <c r="A691" s="10" t="s">
        <v>108</v>
      </c>
      <c r="B691" s="10" t="s">
        <v>85</v>
      </c>
      <c r="C691" s="10" t="s">
        <v>17</v>
      </c>
      <c r="D691">
        <v>4108919</v>
      </c>
      <c r="E691" s="10" t="s">
        <v>26</v>
      </c>
      <c r="F691" s="10" t="s">
        <v>58</v>
      </c>
      <c r="G691">
        <v>19.62</v>
      </c>
      <c r="H691">
        <v>87.62</v>
      </c>
      <c r="I691">
        <v>68.010000000000005</v>
      </c>
      <c r="J691">
        <v>273.76</v>
      </c>
      <c r="K691">
        <v>30936.92</v>
      </c>
      <c r="L691">
        <v>4</v>
      </c>
      <c r="M691">
        <v>428.38028888679412</v>
      </c>
      <c r="N691">
        <v>8.85</v>
      </c>
      <c r="O691">
        <v>0.56000000000000005</v>
      </c>
      <c r="P691">
        <v>-0.68</v>
      </c>
      <c r="Q691">
        <v>8.26</v>
      </c>
      <c r="R691">
        <v>8.52</v>
      </c>
      <c r="S691" t="str">
        <f>_xll.SNL.Clients.Office.Excel.Functions.SPG(D691, S$1, F691, "Options: Curr=USD, Mag=Actuals")</f>
        <v>Nordea Bank Abp (OM:NDA SE)</v>
      </c>
      <c r="T691" t="str">
        <f>_xll.SNL.Clients.Office.Excel.Functions.SPG($D691, T$1, $F691, "Options: Curr=USD, Mag=Actuals")</f>
        <v>Nordea Bank Abp</v>
      </c>
      <c r="U691" s="6">
        <f>_xll.SNL.Clients.Office.Excel.Functions.SPG($D691, U$1, $F691, "Options: Curr=USD, Mag=Actuals")</f>
        <v>104216147100</v>
      </c>
      <c r="V691" t="str">
        <f>_xll.SNL.Clients.Office.Excel.Functions.SPG($D691, V$1, $F691, "Options: Curr=USD, Mag=Actuals")</f>
        <v>OM:NDA SE</v>
      </c>
      <c r="W691" t="str">
        <f>_xll.SNL.Clients.Office.Excel.Functions.SPG($D691, W$1, $F691, "Options: Curr=USD, Mag=Actuals")</f>
        <v>Bank</v>
      </c>
      <c r="X691" s="6">
        <f>_xll.SNL.Clients.Office.Excel.Functions.SPG($D691, X$1, $F691, "Options: Curr=USD, Mag=Actuals")</f>
        <v>3194912109.0720892</v>
      </c>
      <c r="Y691" s="6">
        <f>_xll.SNL.Clients.Office.Excel.Functions.SPG($D691, Y$1, $F691, "Options: Curr=USD, Mag=Actuals")</f>
        <v>0</v>
      </c>
      <c r="Z691" s="6">
        <f>_xll.SNL.Clients.Office.Excel.Functions.SPG($D691, Z$1, $F691, "Options: Curr=USD, Mag=Actuals")</f>
        <v>0</v>
      </c>
      <c r="AA691" s="6">
        <f>_xll.SNL.Clients.Office.Excel.Functions.SPG($D691, AA$1, $F691, "Options: Curr=USD, Mag=Actuals")</f>
        <v>1172923718.6023242</v>
      </c>
      <c r="AB691" s="6">
        <f>_xll.SNL.Clients.Office.Excel.Functions.SPG($D691, AB$1, $F691, "Options: Curr=USD, Mag=Actuals")</f>
        <v>0.56462268016279005</v>
      </c>
      <c r="AC691" s="6">
        <f>_xll.SNL.Clients.Office.Excel.Functions.SPG($D691, AC$1, $F691, "Options: Curr=USD, Mag=Actuals")</f>
        <v>60.606000000000002</v>
      </c>
      <c r="AD691" s="6">
        <f>_xll.SNL.Clients.Office.Excel.Functions.SPG($D691, AD$1, $F691, "Options: Curr=USD, Mag=Actuals")</f>
        <v>1.101</v>
      </c>
      <c r="AE691" s="6">
        <f>_xll.SNL.Clients.Office.Excel.Functions.SPG($D691, AE$1, $F691, "Options: Curr=USD, Mag=Actuals")</f>
        <v>21.146999999999998</v>
      </c>
      <c r="AF691" s="6">
        <f>_xll.SNL.Clients.Office.Excel.Functions.SPG($D691, AF$1, $F691, "Options: Curr=USD, Mag=Actuals")</f>
        <v>104216147100</v>
      </c>
      <c r="AG691" s="6">
        <f>_xll.SNL.Clients.Office.Excel.Functions.SPG($D691, AG$1, $F691, "Options: Curr=USD, Mag=Actuals")</f>
        <v>33522925800</v>
      </c>
      <c r="AH691" s="6">
        <f>_xll.SNL.Clients.Office.Excel.Functions.SPG($D691, AH$1, $F691, "Options: Curr=USD, Mag=Actuals")</f>
        <v>5589827100</v>
      </c>
      <c r="AI691" s="6">
        <f>_xll.SNL.Clients.Office.Excel.Functions.SPG($D691, AI$1, $F691, "Options: Curr=USD, Mag=Actuals")</f>
        <v>36525</v>
      </c>
      <c r="AJ691" s="6" t="str">
        <f>_xll.SNL.Clients.Office.Excel.Functions.SPG($D691, AJ$1, $F691, "Options: Curr=USD, Mag=Actuals")</f>
        <v>#INVALID FUNCTION PARAMETER</v>
      </c>
      <c r="AK691" s="6" t="str">
        <f>_xll.SNL.Clients.Office.Excel.Functions.SPG($D691, AK$1, $F691, "Options: Curr=USD, Mag=Actuals")</f>
        <v>#INVALID FUNCTION PARAMETER</v>
      </c>
      <c r="AL691" s="6" t="str">
        <f>_xll.SNL.Clients.Office.Excel.Functions.SPG($D691, AL$1, $F691, "Options: Curr=USD, Mag=Actuals")</f>
        <v>#INVALID FUNCTION PARAMETER</v>
      </c>
      <c r="AM691" s="6" t="str">
        <f>_xll.SNL.Clients.Office.Excel.Functions.SPG($D691, AM$1, $F691, "Options: Curr=USD, Mag=Actuals")</f>
        <v>#INVALID FUNCTION PARAMETER</v>
      </c>
      <c r="AN691" s="6">
        <f>_xll.SNL.Clients.Office.Excel.Functions.SPG($D691, AN$1, $F691, "Options: Curr=USD, Mag=Actuals")</f>
        <v>0</v>
      </c>
      <c r="AO691" s="6">
        <f>_xll.SNL.Clients.Office.Excel.Functions.SPG($D691, AO$1, $F691, "Options: Curr=USD, Mag=Actuals")</f>
        <v>0</v>
      </c>
      <c r="AP691" s="6">
        <f>_xll.SNL.Clients.Office.Excel.Functions.SPG($D691, AP$1, $F691, "Options: Curr=USD, Mag=Actuals")</f>
        <v>0</v>
      </c>
      <c r="AQ691" s="6">
        <f>_xll.SNL.Clients.Office.Excel.Functions.SPG($D691, AQ$1, $F691, "Options: Curr=USD, Mag=Actuals")</f>
        <v>0</v>
      </c>
      <c r="AR691" s="6">
        <f>_xll.SNL.Clients.Office.Excel.Functions.SPG($D691, AR$1, $F691, "Options: Curr=USD, Mag=Actuals")</f>
        <v>0</v>
      </c>
      <c r="AS691" s="6">
        <f>_xll.SNL.Clients.Office.Excel.Functions.SPG($D691, AS$1, $F691, "Options: Curr=USD, Mag=Actuals")</f>
        <v>0</v>
      </c>
      <c r="AT691" s="6">
        <f>_xll.SNL.Clients.Office.Excel.Functions.SPG($D691, AT$1, $F691, "Options: Curr=USD, Mag=Actuals")</f>
        <v>0</v>
      </c>
      <c r="AU691" s="6">
        <f>_xll.SNL.Clients.Office.Excel.Functions.SPG($D691, AU$1, $F691, "Options: Curr=USD, Mag=Actuals")</f>
        <v>0</v>
      </c>
      <c r="AV691" s="6">
        <f>_xll.SNL.Clients.Office.Excel.Functions.SPG($D691, AV$1, $F691, "Options: Curr=USD, Mag=Actuals")</f>
        <v>0</v>
      </c>
      <c r="AW691" s="6">
        <f>_xll.SNL.Clients.Office.Excel.Functions.SPG($D691, AW$1, $F691, "Options: Curr=USD, Mag=Actuals")</f>
        <v>0</v>
      </c>
      <c r="AX691" s="6">
        <f>_xll.SNL.Clients.Office.Excel.Functions.SPG($D691, AX$1, $F691, "Options: Curr=USD, Mag=Actuals")</f>
        <v>0</v>
      </c>
      <c r="AY691" s="6">
        <f>_xll.SNL.Clients.Office.Excel.Functions.SPG($D691, AY$1, $F691, "Options: Curr=USD, Mag=Actuals")</f>
        <v>0</v>
      </c>
      <c r="AZ691" s="6">
        <f>_xll.SNL.Clients.Office.Excel.Functions.SPG($D691, AZ$1, $F691, "Options: Curr=USD, Mag=Actuals")</f>
        <v>0</v>
      </c>
      <c r="BA691" s="6">
        <f>_xll.SNL.Clients.Office.Excel.Functions.SPG($D691, BA$1, $F691, "Options: Curr=USD, Mag=Actuals")</f>
        <v>0</v>
      </c>
      <c r="BB691" s="6">
        <f>_xll.SNL.Clients.Office.Excel.Functions.SPG($D691, BB$1, $F691, "Options: Curr=USD, Mag=Actuals")</f>
        <v>0</v>
      </c>
      <c r="BC691" s="6">
        <f>_xll.SNL.Clients.Office.Excel.Functions.SPG($D691, BC$1, $F691, "Options: Curr=USD, Mag=Actuals")</f>
        <v>0</v>
      </c>
      <c r="BD691" s="6">
        <f>_xll.SNL.Clients.Office.Excel.Functions.SPG($D691, BD$1, $F691, "Options: Curr=USD, Mag=Actuals")</f>
        <v>0</v>
      </c>
      <c r="BE691" s="6">
        <f>_xll.SNL.Clients.Office.Excel.Functions.SPG($D691, BE$1, $F691, "Options: Curr=USD, Mag=Actuals")</f>
        <v>0</v>
      </c>
      <c r="BF691" s="6">
        <f>_xll.SNL.Clients.Office.Excel.Functions.SPG($D691, BF$1, $F691, "Options: Curr=USD, Mag=Actuals")</f>
        <v>0</v>
      </c>
      <c r="BG691" s="6">
        <f>_xll.SNL.Clients.Office.Excel.Functions.SPG($D691, BG$1, $F691, "Options: Curr=USD, Mag=Actuals")</f>
        <v>0</v>
      </c>
      <c r="BH691" s="6">
        <f>_xll.SNL.Clients.Office.Excel.Functions.SPG($D691, BH$1, $F691, "Options: Curr=USD, Mag=Actuals")</f>
        <v>0</v>
      </c>
      <c r="BI691" s="6">
        <f>_xll.SNL.Clients.Office.Excel.Functions.SPG($D691, BI$1, $F691, "Options: Curr=USD, Mag=Actuals")</f>
        <v>0</v>
      </c>
      <c r="BJ691" s="6">
        <f>_xll.SNL.Clients.Office.Excel.Functions.SPG($D691, BJ$1, $F691, "Options: Curr=USD, Mag=Actuals")</f>
        <v>0</v>
      </c>
      <c r="BK691" s="6">
        <f>_xll.SNL.Clients.Office.Excel.Functions.SPG($D691, BK$1, $F691, "Options: Curr=USD, Mag=Actuals")</f>
        <v>0</v>
      </c>
      <c r="BL691" s="6">
        <f>_xll.SNL.Clients.Office.Excel.Functions.SPG($D691, BL$1, $F691, "Options: Curr=USD, Mag=Actuals")</f>
        <v>0</v>
      </c>
      <c r="BM691" s="6">
        <f>_xll.SNL.Clients.Office.Excel.Functions.SPG($D691, BM$1, $F691, "Options: Curr=USD, Mag=Actuals")</f>
        <v>0</v>
      </c>
      <c r="BN691" s="6">
        <f>_xll.SNL.Clients.Office.Excel.Functions.SPG($D691, BN$1, $F691, "Options: Curr=USD, Mag=Actuals")</f>
        <v>0</v>
      </c>
      <c r="BO691" s="6">
        <f>_xll.SNL.Clients.Office.Excel.Functions.SPG($D691, BO$1, $F691, "Options: Curr=USD, Mag=Actuals")</f>
        <v>0</v>
      </c>
      <c r="BP691" s="6">
        <f>_xll.SNL.Clients.Office.Excel.Functions.SPG($D691, BP$1, $F691, "Options: Curr=USD, Mag=Actuals")</f>
        <v>0</v>
      </c>
      <c r="BQ691" s="6">
        <f>_xll.SNL.Clients.Office.Excel.Functions.SPG($D691, BQ$1, $F691, "Options: Curr=USD, Mag=Actuals")</f>
        <v>0</v>
      </c>
      <c r="BR691" s="6">
        <f>_xll.SNL.Clients.Office.Excel.Functions.SPG($D691, BR$1, $F691, "Options: Curr=USD, Mag=Actuals")</f>
        <v>0</v>
      </c>
      <c r="BS691" s="6">
        <f>_xll.SNL.Clients.Office.Excel.Functions.SPG($D691, BS$1, $F691, "Options: Curr=USD, Mag=Actuals")</f>
        <v>0</v>
      </c>
      <c r="BT691" s="6">
        <f>_xll.SNL.Clients.Office.Excel.Functions.SPG($D691, BT$1, $F691, "Options: Curr=USD, Mag=Actuals")</f>
        <v>0</v>
      </c>
      <c r="BU691" s="6">
        <f>_xll.SNL.Clients.Office.Excel.Functions.SPG($D691, BU$1, $F691, "Options: Curr=USD, Mag=Actuals")</f>
        <v>0</v>
      </c>
      <c r="BV691" s="6">
        <f>_xll.SNL.Clients.Office.Excel.Functions.SPG($D691, BV$1, $F691, "Options: Curr=USD, Mag=Actuals")</f>
        <v>0</v>
      </c>
      <c r="BW691" s="6">
        <f>_xll.SNL.Clients.Office.Excel.Functions.SPG($D691, BW$1, $F691, "Options: Curr=USD, Mag=Actuals")</f>
        <v>0</v>
      </c>
      <c r="BX691" s="6">
        <f>_xll.SNL.Clients.Office.Excel.Functions.SPG($D691, BX$1, $F691, "Options: Curr=USD, Mag=Actuals")</f>
        <v>0</v>
      </c>
      <c r="BY691" s="6">
        <f>_xll.SNL.Clients.Office.Excel.Functions.SPG($D691, BY$1, $F691, "Options: Curr=USD, Mag=Actuals")</f>
        <v>0</v>
      </c>
      <c r="BZ691" s="6">
        <f>_xll.SNL.Clients.Office.Excel.Functions.SPG($D691, BZ$1, $F691, "Options: Curr=USD, Mag=Actuals")</f>
        <v>0</v>
      </c>
      <c r="CA691" s="6" t="str">
        <f>_xll.SNL.Clients.Office.Excel.Functions.SPG($D691, CA$1, $F691, "Options: Curr=USD, Mag=Actuals")</f>
        <v>Nonperforming Loans</v>
      </c>
      <c r="CB691" s="6">
        <f>_xll.SNL.Clients.Office.Excel.Functions.SPG($D691, CB$1, $F691, "Options: Curr=USD, Mag=Actuals")</f>
        <v>0</v>
      </c>
      <c r="CC691" s="6">
        <f>_xll.SNL.Clients.Office.Excel.Functions.SPG($D691, CC$1, $F691, "Options: Curr=USD, Mag=Actuals")</f>
        <v>0</v>
      </c>
      <c r="CD691" s="6">
        <f>_xll.SNL.Clients.Office.Excel.Functions.SPG($D691, CD$1, $F691, "Options: Curr=USD, Mag=Actuals")</f>
        <v>0</v>
      </c>
      <c r="CE691" s="6">
        <f>_xll.SNL.Clients.Office.Excel.Functions.SPG($D691, CE$1, $F691, "Options: Curr=USD, Mag=Actuals")</f>
        <v>0</v>
      </c>
      <c r="CF691" s="6">
        <f>_xll.SNL.Clients.Office.Excel.Functions.SPG($D691, CF$1, $F691, "Options: Curr=USD, Mag=Actuals")</f>
        <v>0</v>
      </c>
      <c r="CG691" s="6">
        <f>_xll.SNL.Clients.Office.Excel.Functions.SPG($D691, CG$1, $F691, "Options: Curr=USD, Mag=Actuals")</f>
        <v>0</v>
      </c>
    </row>
    <row r="692" spans="1:85" x14ac:dyDescent="0.3">
      <c r="A692" s="10" t="s">
        <v>108</v>
      </c>
      <c r="B692" s="10" t="s">
        <v>85</v>
      </c>
      <c r="C692" s="10" t="s">
        <v>17</v>
      </c>
      <c r="D692">
        <v>4108919</v>
      </c>
      <c r="E692" s="10" t="s">
        <v>26</v>
      </c>
      <c r="F692" s="10" t="s">
        <v>7</v>
      </c>
      <c r="G692">
        <v>20.399999999999999</v>
      </c>
      <c r="H692">
        <v>92.44</v>
      </c>
      <c r="I692">
        <v>72.040000000000006</v>
      </c>
      <c r="J692">
        <v>262.83999999999997</v>
      </c>
      <c r="K692">
        <v>29628.44</v>
      </c>
      <c r="L692">
        <v>4.93</v>
      </c>
      <c r="M692">
        <v>406.63281063916384</v>
      </c>
      <c r="N692">
        <v>8.8699999999999992</v>
      </c>
      <c r="O692">
        <v>1.29</v>
      </c>
      <c r="P692">
        <v>3.97</v>
      </c>
      <c r="Q692">
        <v>9.16</v>
      </c>
      <c r="R692">
        <v>9.5399999999999991</v>
      </c>
      <c r="S692" t="str">
        <f>_xll.SNL.Clients.Office.Excel.Functions.SPG(D692, S$1, F692, "Options: Curr=USD, Mag=Actuals")</f>
        <v>Nordea Bank Abp (OM:NDA SE)</v>
      </c>
      <c r="T692" t="str">
        <f>_xll.SNL.Clients.Office.Excel.Functions.SPG($D692, T$1, $F692, "Options: Curr=USD, Mag=Actuals")</f>
        <v>Nordea Bank Abp</v>
      </c>
      <c r="U692" s="6">
        <f>_xll.SNL.Clients.Office.Excel.Functions.SPG($D692, U$1, $F692, "Options: Curr=USD, Mag=Actuals")</f>
        <v>210735781760</v>
      </c>
      <c r="V692" t="str">
        <f>_xll.SNL.Clients.Office.Excel.Functions.SPG($D692, V$1, $F692, "Options: Curr=USD, Mag=Actuals")</f>
        <v>OM:NDA SE</v>
      </c>
      <c r="W692" t="str">
        <f>_xll.SNL.Clients.Office.Excel.Functions.SPG($D692, W$1, $F692, "Options: Curr=USD, Mag=Actuals")</f>
        <v>Bank</v>
      </c>
      <c r="X692" s="6">
        <f>_xll.SNL.Clients.Office.Excel.Functions.SPG($D692, X$1, $F692, "Options: Curr=USD, Mag=Actuals")</f>
        <v>4819897459.2928162</v>
      </c>
      <c r="Y692" s="6">
        <f>_xll.SNL.Clients.Office.Excel.Functions.SPG($D692, Y$1, $F692, "Options: Curr=USD, Mag=Actuals")</f>
        <v>0</v>
      </c>
      <c r="Z692" s="6">
        <f>_xll.SNL.Clients.Office.Excel.Functions.SPG($D692, Z$1, $F692, "Options: Curr=USD, Mag=Actuals")</f>
        <v>0</v>
      </c>
      <c r="AA692" s="6">
        <f>_xll.SNL.Clients.Office.Excel.Functions.SPG($D692, AA$1, $F692, "Options: Curr=USD, Mag=Actuals")</f>
        <v>1437286402.1961713</v>
      </c>
      <c r="AB692" s="6">
        <f>_xll.SNL.Clients.Office.Excel.Functions.SPG($D692, AB$1, $F692, "Options: Curr=USD, Mag=Actuals")</f>
        <v>0.48125078119807535</v>
      </c>
      <c r="AC692" s="6">
        <f>_xll.SNL.Clients.Office.Excel.Functions.SPG($D692, AC$1, $F692, "Options: Curr=USD, Mag=Actuals")</f>
        <v>-1.7376</v>
      </c>
      <c r="AD692" s="6">
        <f>_xll.SNL.Clients.Office.Excel.Functions.SPG($D692, AD$1, $F692, "Options: Curr=USD, Mag=Actuals")</f>
        <v>0.94799999999999995</v>
      </c>
      <c r="AE692" s="6">
        <f>_xll.SNL.Clients.Office.Excel.Functions.SPG($D692, AE$1, $F692, "Options: Curr=USD, Mag=Actuals")</f>
        <v>18.591999999999999</v>
      </c>
      <c r="AF692" s="6">
        <f>_xll.SNL.Clients.Office.Excel.Functions.SPG($D692, AF$1, $F692, "Options: Curr=USD, Mag=Actuals")</f>
        <v>210735781760</v>
      </c>
      <c r="AG692" s="6">
        <f>_xll.SNL.Clients.Office.Excel.Functions.SPG($D692, AG$1, $F692, "Options: Curr=USD, Mag=Actuals")</f>
        <v>66543101520</v>
      </c>
      <c r="AH692" s="6">
        <f>_xll.SNL.Clients.Office.Excel.Functions.SPG($D692, AH$1, $F692, "Options: Curr=USD, Mag=Actuals")</f>
        <v>10478393240</v>
      </c>
      <c r="AI692" s="6">
        <f>_xll.SNL.Clients.Office.Excel.Functions.SPG($D692, AI$1, $F692, "Options: Curr=USD, Mag=Actuals")</f>
        <v>36891</v>
      </c>
      <c r="AJ692" s="6" t="str">
        <f>_xll.SNL.Clients.Office.Excel.Functions.SPG($D692, AJ$1, $F692, "Options: Curr=USD, Mag=Actuals")</f>
        <v>#INVALID FUNCTION PARAMETER</v>
      </c>
      <c r="AK692" s="6" t="str">
        <f>_xll.SNL.Clients.Office.Excel.Functions.SPG($D692, AK$1, $F692, "Options: Curr=USD, Mag=Actuals")</f>
        <v>#INVALID FUNCTION PARAMETER</v>
      </c>
      <c r="AL692" s="6" t="str">
        <f>_xll.SNL.Clients.Office.Excel.Functions.SPG($D692, AL$1, $F692, "Options: Curr=USD, Mag=Actuals")</f>
        <v>#INVALID FUNCTION PARAMETER</v>
      </c>
      <c r="AM692" s="6" t="str">
        <f>_xll.SNL.Clients.Office.Excel.Functions.SPG($D692, AM$1, $F692, "Options: Curr=USD, Mag=Actuals")</f>
        <v>#INVALID FUNCTION PARAMETER</v>
      </c>
      <c r="AN692" s="6">
        <f>_xll.SNL.Clients.Office.Excel.Functions.SPG($D692, AN$1, $F692, "Options: Curr=USD, Mag=Actuals")</f>
        <v>0</v>
      </c>
      <c r="AO692" s="6">
        <f>_xll.SNL.Clients.Office.Excel.Functions.SPG($D692, AO$1, $F692, "Options: Curr=USD, Mag=Actuals")</f>
        <v>0</v>
      </c>
      <c r="AP692" s="6">
        <f>_xll.SNL.Clients.Office.Excel.Functions.SPG($D692, AP$1, $F692, "Options: Curr=USD, Mag=Actuals")</f>
        <v>0</v>
      </c>
      <c r="AQ692" s="6">
        <f>_xll.SNL.Clients.Office.Excel.Functions.SPG($D692, AQ$1, $F692, "Options: Curr=USD, Mag=Actuals")</f>
        <v>0</v>
      </c>
      <c r="AR692" s="6">
        <f>_xll.SNL.Clients.Office.Excel.Functions.SPG($D692, AR$1, $F692, "Options: Curr=USD, Mag=Actuals")</f>
        <v>0</v>
      </c>
      <c r="AS692" s="6">
        <f>_xll.SNL.Clients.Office.Excel.Functions.SPG($D692, AS$1, $F692, "Options: Curr=USD, Mag=Actuals")</f>
        <v>0</v>
      </c>
      <c r="AT692" s="6">
        <f>_xll.SNL.Clients.Office.Excel.Functions.SPG($D692, AT$1, $F692, "Options: Curr=USD, Mag=Actuals")</f>
        <v>0</v>
      </c>
      <c r="AU692" s="6">
        <f>_xll.SNL.Clients.Office.Excel.Functions.SPG($D692, AU$1, $F692, "Options: Curr=USD, Mag=Actuals")</f>
        <v>0</v>
      </c>
      <c r="AV692" s="6">
        <f>_xll.SNL.Clients.Office.Excel.Functions.SPG($D692, AV$1, $F692, "Options: Curr=USD, Mag=Actuals")</f>
        <v>0</v>
      </c>
      <c r="AW692" s="6">
        <f>_xll.SNL.Clients.Office.Excel.Functions.SPG($D692, AW$1, $F692, "Options: Curr=USD, Mag=Actuals")</f>
        <v>0</v>
      </c>
      <c r="AX692" s="6">
        <f>_xll.SNL.Clients.Office.Excel.Functions.SPG($D692, AX$1, $F692, "Options: Curr=USD, Mag=Actuals")</f>
        <v>0</v>
      </c>
      <c r="AY692" s="6">
        <f>_xll.SNL.Clients.Office.Excel.Functions.SPG($D692, AY$1, $F692, "Options: Curr=USD, Mag=Actuals")</f>
        <v>0</v>
      </c>
      <c r="AZ692" s="6">
        <f>_xll.SNL.Clients.Office.Excel.Functions.SPG($D692, AZ$1, $F692, "Options: Curr=USD, Mag=Actuals")</f>
        <v>0</v>
      </c>
      <c r="BA692" s="6">
        <f>_xll.SNL.Clients.Office.Excel.Functions.SPG($D692, BA$1, $F692, "Options: Curr=USD, Mag=Actuals")</f>
        <v>0</v>
      </c>
      <c r="BB692" s="6">
        <f>_xll.SNL.Clients.Office.Excel.Functions.SPG($D692, BB$1, $F692, "Options: Curr=USD, Mag=Actuals")</f>
        <v>0</v>
      </c>
      <c r="BC692" s="6">
        <f>_xll.SNL.Clients.Office.Excel.Functions.SPG($D692, BC$1, $F692, "Options: Curr=USD, Mag=Actuals")</f>
        <v>0</v>
      </c>
      <c r="BD692" s="6">
        <f>_xll.SNL.Clients.Office.Excel.Functions.SPG($D692, BD$1, $F692, "Options: Curr=USD, Mag=Actuals")</f>
        <v>0</v>
      </c>
      <c r="BE692" s="6">
        <f>_xll.SNL.Clients.Office.Excel.Functions.SPG($D692, BE$1, $F692, "Options: Curr=USD, Mag=Actuals")</f>
        <v>0</v>
      </c>
      <c r="BF692" s="6">
        <f>_xll.SNL.Clients.Office.Excel.Functions.SPG($D692, BF$1, $F692, "Options: Curr=USD, Mag=Actuals")</f>
        <v>0</v>
      </c>
      <c r="BG692" s="6">
        <f>_xll.SNL.Clients.Office.Excel.Functions.SPG($D692, BG$1, $F692, "Options: Curr=USD, Mag=Actuals")</f>
        <v>0</v>
      </c>
      <c r="BH692" s="6">
        <f>_xll.SNL.Clients.Office.Excel.Functions.SPG($D692, BH$1, $F692, "Options: Curr=USD, Mag=Actuals")</f>
        <v>0</v>
      </c>
      <c r="BI692" s="6">
        <f>_xll.SNL.Clients.Office.Excel.Functions.SPG($D692, BI$1, $F692, "Options: Curr=USD, Mag=Actuals")</f>
        <v>0</v>
      </c>
      <c r="BJ692" s="6">
        <f>_xll.SNL.Clients.Office.Excel.Functions.SPG($D692, BJ$1, $F692, "Options: Curr=USD, Mag=Actuals")</f>
        <v>0</v>
      </c>
      <c r="BK692" s="6">
        <f>_xll.SNL.Clients.Office.Excel.Functions.SPG($D692, BK$1, $F692, "Options: Curr=USD, Mag=Actuals")</f>
        <v>0</v>
      </c>
      <c r="BL692" s="6">
        <f>_xll.SNL.Clients.Office.Excel.Functions.SPG($D692, BL$1, $F692, "Options: Curr=USD, Mag=Actuals")</f>
        <v>0</v>
      </c>
      <c r="BM692" s="6">
        <f>_xll.SNL.Clients.Office.Excel.Functions.SPG($D692, BM$1, $F692, "Options: Curr=USD, Mag=Actuals")</f>
        <v>0</v>
      </c>
      <c r="BN692" s="6">
        <f>_xll.SNL.Clients.Office.Excel.Functions.SPG($D692, BN$1, $F692, "Options: Curr=USD, Mag=Actuals")</f>
        <v>0</v>
      </c>
      <c r="BO692" s="6">
        <f>_xll.SNL.Clients.Office.Excel.Functions.SPG($D692, BO$1, $F692, "Options: Curr=USD, Mag=Actuals")</f>
        <v>0</v>
      </c>
      <c r="BP692" s="6">
        <f>_xll.SNL.Clients.Office.Excel.Functions.SPG($D692, BP$1, $F692, "Options: Curr=USD, Mag=Actuals")</f>
        <v>0</v>
      </c>
      <c r="BQ692" s="6">
        <f>_xll.SNL.Clients.Office.Excel.Functions.SPG($D692, BQ$1, $F692, "Options: Curr=USD, Mag=Actuals")</f>
        <v>0</v>
      </c>
      <c r="BR692" s="6">
        <f>_xll.SNL.Clients.Office.Excel.Functions.SPG($D692, BR$1, $F692, "Options: Curr=USD, Mag=Actuals")</f>
        <v>0</v>
      </c>
      <c r="BS692" s="6">
        <f>_xll.SNL.Clients.Office.Excel.Functions.SPG($D692, BS$1, $F692, "Options: Curr=USD, Mag=Actuals")</f>
        <v>0</v>
      </c>
      <c r="BT692" s="6">
        <f>_xll.SNL.Clients.Office.Excel.Functions.SPG($D692, BT$1, $F692, "Options: Curr=USD, Mag=Actuals")</f>
        <v>0</v>
      </c>
      <c r="BU692" s="6">
        <f>_xll.SNL.Clients.Office.Excel.Functions.SPG($D692, BU$1, $F692, "Options: Curr=USD, Mag=Actuals")</f>
        <v>0</v>
      </c>
      <c r="BV692" s="6">
        <f>_xll.SNL.Clients.Office.Excel.Functions.SPG($D692, BV$1, $F692, "Options: Curr=USD, Mag=Actuals")</f>
        <v>0</v>
      </c>
      <c r="BW692" s="6">
        <f>_xll.SNL.Clients.Office.Excel.Functions.SPG($D692, BW$1, $F692, "Options: Curr=USD, Mag=Actuals")</f>
        <v>0</v>
      </c>
      <c r="BX692" s="6">
        <f>_xll.SNL.Clients.Office.Excel.Functions.SPG($D692, BX$1, $F692, "Options: Curr=USD, Mag=Actuals")</f>
        <v>0</v>
      </c>
      <c r="BY692" s="6">
        <f>_xll.SNL.Clients.Office.Excel.Functions.SPG($D692, BY$1, $F692, "Options: Curr=USD, Mag=Actuals")</f>
        <v>0</v>
      </c>
      <c r="BZ692" s="6">
        <f>_xll.SNL.Clients.Office.Excel.Functions.SPG($D692, BZ$1, $F692, "Options: Curr=USD, Mag=Actuals")</f>
        <v>0</v>
      </c>
      <c r="CA692" s="6" t="str">
        <f>_xll.SNL.Clients.Office.Excel.Functions.SPG($D692, CA$1, $F692, "Options: Curr=USD, Mag=Actuals")</f>
        <v>Nonperforming Loans</v>
      </c>
      <c r="CB692" s="6">
        <f>_xll.SNL.Clients.Office.Excel.Functions.SPG($D692, CB$1, $F692, "Options: Curr=USD, Mag=Actuals")</f>
        <v>0</v>
      </c>
      <c r="CC692" s="6">
        <f>_xll.SNL.Clients.Office.Excel.Functions.SPG($D692, CC$1, $F692, "Options: Curr=USD, Mag=Actuals")</f>
        <v>0</v>
      </c>
      <c r="CD692" s="6">
        <f>_xll.SNL.Clients.Office.Excel.Functions.SPG($D692, CD$1, $F692, "Options: Curr=USD, Mag=Actuals")</f>
        <v>0</v>
      </c>
      <c r="CE692" s="6">
        <f>_xll.SNL.Clients.Office.Excel.Functions.SPG($D692, CE$1, $F692, "Options: Curr=USD, Mag=Actuals")</f>
        <v>0</v>
      </c>
      <c r="CF692" s="6">
        <f>_xll.SNL.Clients.Office.Excel.Functions.SPG($D692, CF$1, $F692, "Options: Curr=USD, Mag=Actuals")</f>
        <v>0</v>
      </c>
      <c r="CG692" s="6">
        <f>_xll.SNL.Clients.Office.Excel.Functions.SPG($D692, CG$1, $F692, "Options: Curr=USD, Mag=Actuals")</f>
        <v>0</v>
      </c>
    </row>
    <row r="693" spans="1:85" x14ac:dyDescent="0.3">
      <c r="A693" s="10" t="s">
        <v>108</v>
      </c>
      <c r="B693" s="10" t="s">
        <v>85</v>
      </c>
      <c r="C693" s="10" t="s">
        <v>17</v>
      </c>
      <c r="D693">
        <v>4108919</v>
      </c>
      <c r="E693" s="10" t="s">
        <v>26</v>
      </c>
      <c r="F693" s="10" t="s">
        <v>59</v>
      </c>
      <c r="G693">
        <v>21.13</v>
      </c>
      <c r="H693">
        <v>84.2</v>
      </c>
      <c r="I693">
        <v>63.06</v>
      </c>
      <c r="J693">
        <v>242.59</v>
      </c>
      <c r="K693">
        <v>27267.72</v>
      </c>
      <c r="L693">
        <v>1.57</v>
      </c>
      <c r="M693">
        <v>365.62964358658024</v>
      </c>
      <c r="N693">
        <v>8.9</v>
      </c>
      <c r="O693">
        <v>2.68</v>
      </c>
      <c r="P693">
        <v>1.5</v>
      </c>
      <c r="Q693">
        <v>10.33</v>
      </c>
      <c r="R693">
        <v>10.67</v>
      </c>
      <c r="S693" t="str">
        <f>_xll.SNL.Clients.Office.Excel.Functions.SPG(D693, S$1, F693, "Options: Curr=USD, Mag=Actuals")</f>
        <v>Nordea Bank Abp (OM:NDA SE)</v>
      </c>
      <c r="T693" t="str">
        <f>_xll.SNL.Clients.Office.Excel.Functions.SPG($D693, T$1, $F693, "Options: Curr=USD, Mag=Actuals")</f>
        <v>Nordea Bank Abp</v>
      </c>
      <c r="U693" s="6">
        <f>_xll.SNL.Clients.Office.Excel.Functions.SPG($D693, U$1, $F693, "Options: Curr=USD, Mag=Actuals")</f>
        <v>215067983130</v>
      </c>
      <c r="V693" t="str">
        <f>_xll.SNL.Clients.Office.Excel.Functions.SPG($D693, V$1, $F693, "Options: Curr=USD, Mag=Actuals")</f>
        <v>OM:NDA SE</v>
      </c>
      <c r="W693" t="str">
        <f>_xll.SNL.Clients.Office.Excel.Functions.SPG($D693, W$1, $F693, "Options: Curr=USD, Mag=Actuals")</f>
        <v>Bank</v>
      </c>
      <c r="X693" s="6">
        <f>_xll.SNL.Clients.Office.Excel.Functions.SPG($D693, X$1, $F693, "Options: Curr=USD, Mag=Actuals")</f>
        <v>4858153990.9409561</v>
      </c>
      <c r="Y693" s="6">
        <f>_xll.SNL.Clients.Office.Excel.Functions.SPG($D693, Y$1, $F693, "Options: Curr=USD, Mag=Actuals")</f>
        <v>0</v>
      </c>
      <c r="Z693" s="6">
        <f>_xll.SNL.Clients.Office.Excel.Functions.SPG($D693, Z$1, $F693, "Options: Curr=USD, Mag=Actuals")</f>
        <v>0</v>
      </c>
      <c r="AA693" s="6">
        <f>_xll.SNL.Clients.Office.Excel.Functions.SPG($D693, AA$1, $F693, "Options: Curr=USD, Mag=Actuals")</f>
        <v>1403645744.941113</v>
      </c>
      <c r="AB693" s="6">
        <f>_xll.SNL.Clients.Office.Excel.Functions.SPG($D693, AB$1, $F693, "Options: Curr=USD, Mag=Actuals")</f>
        <v>0.47444658470586093</v>
      </c>
      <c r="AC693" s="6">
        <f>_xll.SNL.Clients.Office.Excel.Functions.SPG($D693, AC$1, $F693, "Options: Curr=USD, Mag=Actuals")</f>
        <v>1.7682</v>
      </c>
      <c r="AD693" s="6">
        <f>_xll.SNL.Clients.Office.Excel.Functions.SPG($D693, AD$1, $F693, "Options: Curr=USD, Mag=Actuals")</f>
        <v>0.67300000000000004</v>
      </c>
      <c r="AE693" s="6">
        <f>_xll.SNL.Clients.Office.Excel.Functions.SPG($D693, AE$1, $F693, "Options: Curr=USD, Mag=Actuals")</f>
        <v>13.625</v>
      </c>
      <c r="AF693" s="6">
        <f>_xll.SNL.Clients.Office.Excel.Functions.SPG($D693, AF$1, $F693, "Options: Curr=USD, Mag=Actuals")</f>
        <v>215067983130</v>
      </c>
      <c r="AG693" s="6">
        <f>_xll.SNL.Clients.Office.Excel.Functions.SPG($D693, AG$1, $F693, "Options: Curr=USD, Mag=Actuals")</f>
        <v>41507268660</v>
      </c>
      <c r="AH693" s="6">
        <f>_xll.SNL.Clients.Office.Excel.Functions.SPG($D693, AH$1, $F693, "Options: Curr=USD, Mag=Actuals")</f>
        <v>10556226720</v>
      </c>
      <c r="AI693" s="6">
        <f>_xll.SNL.Clients.Office.Excel.Functions.SPG($D693, AI$1, $F693, "Options: Curr=USD, Mag=Actuals")</f>
        <v>37256</v>
      </c>
      <c r="AJ693" s="6" t="str">
        <f>_xll.SNL.Clients.Office.Excel.Functions.SPG($D693, AJ$1, $F693, "Options: Curr=USD, Mag=Actuals")</f>
        <v>#INVALID FUNCTION PARAMETER</v>
      </c>
      <c r="AK693" s="6" t="str">
        <f>_xll.SNL.Clients.Office.Excel.Functions.SPG($D693, AK$1, $F693, "Options: Curr=USD, Mag=Actuals")</f>
        <v>#INVALID FUNCTION PARAMETER</v>
      </c>
      <c r="AL693" s="6" t="str">
        <f>_xll.SNL.Clients.Office.Excel.Functions.SPG($D693, AL$1, $F693, "Options: Curr=USD, Mag=Actuals")</f>
        <v>#INVALID FUNCTION PARAMETER</v>
      </c>
      <c r="AM693" s="6" t="str">
        <f>_xll.SNL.Clients.Office.Excel.Functions.SPG($D693, AM$1, $F693, "Options: Curr=USD, Mag=Actuals")</f>
        <v>#INVALID FUNCTION PARAMETER</v>
      </c>
      <c r="AN693" s="6">
        <f>_xll.SNL.Clients.Office.Excel.Functions.SPG($D693, AN$1, $F693, "Options: Curr=USD, Mag=Actuals")</f>
        <v>0</v>
      </c>
      <c r="AO693" s="6">
        <f>_xll.SNL.Clients.Office.Excel.Functions.SPG($D693, AO$1, $F693, "Options: Curr=USD, Mag=Actuals")</f>
        <v>0</v>
      </c>
      <c r="AP693" s="6">
        <f>_xll.SNL.Clients.Office.Excel.Functions.SPG($D693, AP$1, $F693, "Options: Curr=USD, Mag=Actuals")</f>
        <v>0</v>
      </c>
      <c r="AQ693" s="6">
        <f>_xll.SNL.Clients.Office.Excel.Functions.SPG($D693, AQ$1, $F693, "Options: Curr=USD, Mag=Actuals")</f>
        <v>0</v>
      </c>
      <c r="AR693" s="6">
        <f>_xll.SNL.Clients.Office.Excel.Functions.SPG($D693, AR$1, $F693, "Options: Curr=USD, Mag=Actuals")</f>
        <v>0</v>
      </c>
      <c r="AS693" s="6">
        <f>_xll.SNL.Clients.Office.Excel.Functions.SPG($D693, AS$1, $F693, "Options: Curr=USD, Mag=Actuals")</f>
        <v>0</v>
      </c>
      <c r="AT693" s="6">
        <f>_xll.SNL.Clients.Office.Excel.Functions.SPG($D693, AT$1, $F693, "Options: Curr=USD, Mag=Actuals")</f>
        <v>0</v>
      </c>
      <c r="AU693" s="6">
        <f>_xll.SNL.Clients.Office.Excel.Functions.SPG($D693, AU$1, $F693, "Options: Curr=USD, Mag=Actuals")</f>
        <v>0</v>
      </c>
      <c r="AV693" s="6">
        <f>_xll.SNL.Clients.Office.Excel.Functions.SPG($D693, AV$1, $F693, "Options: Curr=USD, Mag=Actuals")</f>
        <v>0</v>
      </c>
      <c r="AW693" s="6">
        <f>_xll.SNL.Clients.Office.Excel.Functions.SPG($D693, AW$1, $F693, "Options: Curr=USD, Mag=Actuals")</f>
        <v>0</v>
      </c>
      <c r="AX693" s="6">
        <f>_xll.SNL.Clients.Office.Excel.Functions.SPG($D693, AX$1, $F693, "Options: Curr=USD, Mag=Actuals")</f>
        <v>0</v>
      </c>
      <c r="AY693" s="6">
        <f>_xll.SNL.Clients.Office.Excel.Functions.SPG($D693, AY$1, $F693, "Options: Curr=USD, Mag=Actuals")</f>
        <v>0</v>
      </c>
      <c r="AZ693" s="6">
        <f>_xll.SNL.Clients.Office.Excel.Functions.SPG($D693, AZ$1, $F693, "Options: Curr=USD, Mag=Actuals")</f>
        <v>0</v>
      </c>
      <c r="BA693" s="6">
        <f>_xll.SNL.Clients.Office.Excel.Functions.SPG($D693, BA$1, $F693, "Options: Curr=USD, Mag=Actuals")</f>
        <v>0</v>
      </c>
      <c r="BB693" s="6">
        <f>_xll.SNL.Clients.Office.Excel.Functions.SPG($D693, BB$1, $F693, "Options: Curr=USD, Mag=Actuals")</f>
        <v>0</v>
      </c>
      <c r="BC693" s="6">
        <f>_xll.SNL.Clients.Office.Excel.Functions.SPG($D693, BC$1, $F693, "Options: Curr=USD, Mag=Actuals")</f>
        <v>0</v>
      </c>
      <c r="BD693" s="6">
        <f>_xll.SNL.Clients.Office.Excel.Functions.SPG($D693, BD$1, $F693, "Options: Curr=USD, Mag=Actuals")</f>
        <v>0</v>
      </c>
      <c r="BE693" s="6">
        <f>_xll.SNL.Clients.Office.Excel.Functions.SPG($D693, BE$1, $F693, "Options: Curr=USD, Mag=Actuals")</f>
        <v>0</v>
      </c>
      <c r="BF693" s="6">
        <f>_xll.SNL.Clients.Office.Excel.Functions.SPG($D693, BF$1, $F693, "Options: Curr=USD, Mag=Actuals")</f>
        <v>0</v>
      </c>
      <c r="BG693" s="6">
        <f>_xll.SNL.Clients.Office.Excel.Functions.SPG($D693, BG$1, $F693, "Options: Curr=USD, Mag=Actuals")</f>
        <v>0</v>
      </c>
      <c r="BH693" s="6">
        <f>_xll.SNL.Clients.Office.Excel.Functions.SPG($D693, BH$1, $F693, "Options: Curr=USD, Mag=Actuals")</f>
        <v>0</v>
      </c>
      <c r="BI693" s="6">
        <f>_xll.SNL.Clients.Office.Excel.Functions.SPG($D693, BI$1, $F693, "Options: Curr=USD, Mag=Actuals")</f>
        <v>0</v>
      </c>
      <c r="BJ693" s="6">
        <f>_xll.SNL.Clients.Office.Excel.Functions.SPG($D693, BJ$1, $F693, "Options: Curr=USD, Mag=Actuals")</f>
        <v>0</v>
      </c>
      <c r="BK693" s="6">
        <f>_xll.SNL.Clients.Office.Excel.Functions.SPG($D693, BK$1, $F693, "Options: Curr=USD, Mag=Actuals")</f>
        <v>0</v>
      </c>
      <c r="BL693" s="6">
        <f>_xll.SNL.Clients.Office.Excel.Functions.SPG($D693, BL$1, $F693, "Options: Curr=USD, Mag=Actuals")</f>
        <v>0</v>
      </c>
      <c r="BM693" s="6">
        <f>_xll.SNL.Clients.Office.Excel.Functions.SPG($D693, BM$1, $F693, "Options: Curr=USD, Mag=Actuals")</f>
        <v>0</v>
      </c>
      <c r="BN693" s="6">
        <f>_xll.SNL.Clients.Office.Excel.Functions.SPG($D693, BN$1, $F693, "Options: Curr=USD, Mag=Actuals")</f>
        <v>0</v>
      </c>
      <c r="BO693" s="6">
        <f>_xll.SNL.Clients.Office.Excel.Functions.SPG($D693, BO$1, $F693, "Options: Curr=USD, Mag=Actuals")</f>
        <v>0</v>
      </c>
      <c r="BP693" s="6">
        <f>_xll.SNL.Clients.Office.Excel.Functions.SPG($D693, BP$1, $F693, "Options: Curr=USD, Mag=Actuals")</f>
        <v>0</v>
      </c>
      <c r="BQ693" s="6">
        <f>_xll.SNL.Clients.Office.Excel.Functions.SPG($D693, BQ$1, $F693, "Options: Curr=USD, Mag=Actuals")</f>
        <v>0</v>
      </c>
      <c r="BR693" s="6">
        <f>_xll.SNL.Clients.Office.Excel.Functions.SPG($D693, BR$1, $F693, "Options: Curr=USD, Mag=Actuals")</f>
        <v>0</v>
      </c>
      <c r="BS693" s="6">
        <f>_xll.SNL.Clients.Office.Excel.Functions.SPG($D693, BS$1, $F693, "Options: Curr=USD, Mag=Actuals")</f>
        <v>0</v>
      </c>
      <c r="BT693" s="6">
        <f>_xll.SNL.Clients.Office.Excel.Functions.SPG($D693, BT$1, $F693, "Options: Curr=USD, Mag=Actuals")</f>
        <v>0</v>
      </c>
      <c r="BU693" s="6">
        <f>_xll.SNL.Clients.Office.Excel.Functions.SPG($D693, BU$1, $F693, "Options: Curr=USD, Mag=Actuals")</f>
        <v>0</v>
      </c>
      <c r="BV693" s="6">
        <f>_xll.SNL.Clients.Office.Excel.Functions.SPG($D693, BV$1, $F693, "Options: Curr=USD, Mag=Actuals")</f>
        <v>0</v>
      </c>
      <c r="BW693" s="6">
        <f>_xll.SNL.Clients.Office.Excel.Functions.SPG($D693, BW$1, $F693, "Options: Curr=USD, Mag=Actuals")</f>
        <v>0</v>
      </c>
      <c r="BX693" s="6">
        <f>_xll.SNL.Clients.Office.Excel.Functions.SPG($D693, BX$1, $F693, "Options: Curr=USD, Mag=Actuals")</f>
        <v>0</v>
      </c>
      <c r="BY693" s="6">
        <f>_xll.SNL.Clients.Office.Excel.Functions.SPG($D693, BY$1, $F693, "Options: Curr=USD, Mag=Actuals")</f>
        <v>0</v>
      </c>
      <c r="BZ693" s="6">
        <f>_xll.SNL.Clients.Office.Excel.Functions.SPG($D693, BZ$1, $F693, "Options: Curr=USD, Mag=Actuals")</f>
        <v>0</v>
      </c>
      <c r="CA693" s="6" t="str">
        <f>_xll.SNL.Clients.Office.Excel.Functions.SPG($D693, CA$1, $F693, "Options: Curr=USD, Mag=Actuals")</f>
        <v>Nonperforming Loans</v>
      </c>
      <c r="CB693" s="6">
        <f>_xll.SNL.Clients.Office.Excel.Functions.SPG($D693, CB$1, $F693, "Options: Curr=USD, Mag=Actuals")</f>
        <v>0</v>
      </c>
      <c r="CC693" s="6">
        <f>_xll.SNL.Clients.Office.Excel.Functions.SPG($D693, CC$1, $F693, "Options: Curr=USD, Mag=Actuals")</f>
        <v>0</v>
      </c>
      <c r="CD693" s="6">
        <f>_xll.SNL.Clients.Office.Excel.Functions.SPG($D693, CD$1, $F693, "Options: Curr=USD, Mag=Actuals")</f>
        <v>0</v>
      </c>
      <c r="CE693" s="6">
        <f>_xll.SNL.Clients.Office.Excel.Functions.SPG($D693, CE$1, $F693, "Options: Curr=USD, Mag=Actuals")</f>
        <v>0</v>
      </c>
      <c r="CF693" s="6">
        <f>_xll.SNL.Clients.Office.Excel.Functions.SPG($D693, CF$1, $F693, "Options: Curr=USD, Mag=Actuals")</f>
        <v>0</v>
      </c>
      <c r="CG693" s="6">
        <f>_xll.SNL.Clients.Office.Excel.Functions.SPG($D693, CG$1, $F693, "Options: Curr=USD, Mag=Actuals")</f>
        <v>0</v>
      </c>
    </row>
    <row r="694" spans="1:85" x14ac:dyDescent="0.3">
      <c r="A694" s="10" t="s">
        <v>108</v>
      </c>
      <c r="B694" s="10" t="s">
        <v>85</v>
      </c>
      <c r="C694" s="10" t="s">
        <v>17</v>
      </c>
      <c r="D694">
        <v>4108919</v>
      </c>
      <c r="E694" s="10" t="s">
        <v>26</v>
      </c>
      <c r="F694" s="10" t="s">
        <v>60</v>
      </c>
      <c r="G694">
        <v>18.260000000000002</v>
      </c>
      <c r="H694">
        <v>84.9</v>
      </c>
      <c r="I694">
        <v>66.63</v>
      </c>
      <c r="J694">
        <v>267.10000000000002</v>
      </c>
      <c r="K694">
        <v>29923.47</v>
      </c>
      <c r="L694">
        <v>2.2200000000000002</v>
      </c>
      <c r="M694">
        <v>398.46568070320848</v>
      </c>
      <c r="N694">
        <v>8.93</v>
      </c>
      <c r="O694">
        <v>1.94</v>
      </c>
      <c r="P694">
        <v>-0.77</v>
      </c>
      <c r="Q694">
        <v>9.74</v>
      </c>
      <c r="R694">
        <v>8.82</v>
      </c>
      <c r="S694" t="str">
        <f>_xll.SNL.Clients.Office.Excel.Functions.SPG(D694, S$1, F694, "Options: Curr=USD, Mag=Actuals")</f>
        <v>Nordea Bank Abp (OM:NDA SE)</v>
      </c>
      <c r="T694" t="str">
        <f>_xll.SNL.Clients.Office.Excel.Functions.SPG($D694, T$1, $F694, "Options: Curr=USD, Mag=Actuals")</f>
        <v>Nordea Bank Abp</v>
      </c>
      <c r="U694" s="6">
        <f>_xll.SNL.Clients.Office.Excel.Functions.SPG($D694, U$1, $F694, "Options: Curr=USD, Mag=Actuals")</f>
        <v>261935201459.99997</v>
      </c>
      <c r="V694" t="str">
        <f>_xll.SNL.Clients.Office.Excel.Functions.SPG($D694, V$1, $F694, "Options: Curr=USD, Mag=Actuals")</f>
        <v>OM:NDA SE</v>
      </c>
      <c r="W694" t="str">
        <f>_xll.SNL.Clients.Office.Excel.Functions.SPG($D694, W$1, $F694, "Options: Curr=USD, Mag=Actuals")</f>
        <v>Bank</v>
      </c>
      <c r="X694" s="6">
        <f>_xll.SNL.Clients.Office.Excel.Functions.SPG($D694, X$1, $F694, "Options: Curr=USD, Mag=Actuals")</f>
        <v>5450788243.9158077</v>
      </c>
      <c r="Y694" s="6">
        <f>_xll.SNL.Clients.Office.Excel.Functions.SPG($D694, Y$1, $F694, "Options: Curr=USD, Mag=Actuals")</f>
        <v>0</v>
      </c>
      <c r="Z694" s="6">
        <f>_xll.SNL.Clients.Office.Excel.Functions.SPG($D694, Z$1, $F694, "Options: Curr=USD, Mag=Actuals")</f>
        <v>0</v>
      </c>
      <c r="AA694" s="6">
        <f>_xll.SNL.Clients.Office.Excel.Functions.SPG($D694, AA$1, $F694, "Options: Curr=USD, Mag=Actuals")</f>
        <v>838946585.52027082</v>
      </c>
      <c r="AB694" s="6">
        <f>_xll.SNL.Clients.Office.Excel.Functions.SPG($D694, AB$1, $F694, "Options: Curr=USD, Mag=Actuals")</f>
        <v>0.28374743591440954</v>
      </c>
      <c r="AC694" s="6">
        <f>_xll.SNL.Clients.Office.Excel.Functions.SPG($D694, AC$1, $F694, "Options: Curr=USD, Mag=Actuals")</f>
        <v>-43.396299999999997</v>
      </c>
      <c r="AD694" s="6">
        <f>_xll.SNL.Clients.Office.Excel.Functions.SPG($D694, AD$1, $F694, "Options: Curr=USD, Mag=Actuals")</f>
        <v>0.36099999999999999</v>
      </c>
      <c r="AE694" s="6">
        <f>_xll.SNL.Clients.Office.Excel.Functions.SPG($D694, AE$1, $F694, "Options: Curr=USD, Mag=Actuals")</f>
        <v>7.4649999999999999</v>
      </c>
      <c r="AF694" s="6">
        <f>_xll.SNL.Clients.Office.Excel.Functions.SPG($D694, AF$1, $F694, "Options: Curr=USD, Mag=Actuals")</f>
        <v>261935201459.99997</v>
      </c>
      <c r="AG694" s="6">
        <f>_xll.SNL.Clients.Office.Excel.Functions.SPG($D694, AG$1, $F694, "Options: Curr=USD, Mag=Actuals")</f>
        <v>51124894140</v>
      </c>
      <c r="AH694" s="6">
        <f>_xll.SNL.Clients.Office.Excel.Functions.SPG($D694, AH$1, $F694, "Options: Curr=USD, Mag=Actuals")</f>
        <v>12494491379.999998</v>
      </c>
      <c r="AI694" s="6">
        <f>_xll.SNL.Clients.Office.Excel.Functions.SPG($D694, AI$1, $F694, "Options: Curr=USD, Mag=Actuals")</f>
        <v>37621</v>
      </c>
      <c r="AJ694" s="6" t="str">
        <f>_xll.SNL.Clients.Office.Excel.Functions.SPG($D694, AJ$1, $F694, "Options: Curr=USD, Mag=Actuals")</f>
        <v>#INVALID FUNCTION PARAMETER</v>
      </c>
      <c r="AK694" s="6" t="str">
        <f>_xll.SNL.Clients.Office.Excel.Functions.SPG($D694, AK$1, $F694, "Options: Curr=USD, Mag=Actuals")</f>
        <v>#INVALID FUNCTION PARAMETER</v>
      </c>
      <c r="AL694" s="6" t="str">
        <f>_xll.SNL.Clients.Office.Excel.Functions.SPG($D694, AL$1, $F694, "Options: Curr=USD, Mag=Actuals")</f>
        <v>#INVALID FUNCTION PARAMETER</v>
      </c>
      <c r="AM694" s="6" t="str">
        <f>_xll.SNL.Clients.Office.Excel.Functions.SPG($D694, AM$1, $F694, "Options: Curr=USD, Mag=Actuals")</f>
        <v>#INVALID FUNCTION PARAMETER</v>
      </c>
      <c r="AN694" s="6">
        <f>_xll.SNL.Clients.Office.Excel.Functions.SPG($D694, AN$1, $F694, "Options: Curr=USD, Mag=Actuals")</f>
        <v>0</v>
      </c>
      <c r="AO694" s="6">
        <f>_xll.SNL.Clients.Office.Excel.Functions.SPG($D694, AO$1, $F694, "Options: Curr=USD, Mag=Actuals")</f>
        <v>0</v>
      </c>
      <c r="AP694" s="6">
        <f>_xll.SNL.Clients.Office.Excel.Functions.SPG($D694, AP$1, $F694, "Options: Curr=USD, Mag=Actuals")</f>
        <v>0</v>
      </c>
      <c r="AQ694" s="6">
        <f>_xll.SNL.Clients.Office.Excel.Functions.SPG($D694, AQ$1, $F694, "Options: Curr=USD, Mag=Actuals")</f>
        <v>0</v>
      </c>
      <c r="AR694" s="6">
        <f>_xll.SNL.Clients.Office.Excel.Functions.SPG($D694, AR$1, $F694, "Options: Curr=USD, Mag=Actuals")</f>
        <v>0</v>
      </c>
      <c r="AS694" s="6">
        <f>_xll.SNL.Clients.Office.Excel.Functions.SPG($D694, AS$1, $F694, "Options: Curr=USD, Mag=Actuals")</f>
        <v>0</v>
      </c>
      <c r="AT694" s="6">
        <f>_xll.SNL.Clients.Office.Excel.Functions.SPG($D694, AT$1, $F694, "Options: Curr=USD, Mag=Actuals")</f>
        <v>0</v>
      </c>
      <c r="AU694" s="6">
        <f>_xll.SNL.Clients.Office.Excel.Functions.SPG($D694, AU$1, $F694, "Options: Curr=USD, Mag=Actuals")</f>
        <v>0</v>
      </c>
      <c r="AV694" s="6">
        <f>_xll.SNL.Clients.Office.Excel.Functions.SPG($D694, AV$1, $F694, "Options: Curr=USD, Mag=Actuals")</f>
        <v>0</v>
      </c>
      <c r="AW694" s="6">
        <f>_xll.SNL.Clients.Office.Excel.Functions.SPG($D694, AW$1, $F694, "Options: Curr=USD, Mag=Actuals")</f>
        <v>0</v>
      </c>
      <c r="AX694" s="6">
        <f>_xll.SNL.Clients.Office.Excel.Functions.SPG($D694, AX$1, $F694, "Options: Curr=USD, Mag=Actuals")</f>
        <v>0</v>
      </c>
      <c r="AY694" s="6">
        <f>_xll.SNL.Clients.Office.Excel.Functions.SPG($D694, AY$1, $F694, "Options: Curr=USD, Mag=Actuals")</f>
        <v>0</v>
      </c>
      <c r="AZ694" s="6">
        <f>_xll.SNL.Clients.Office.Excel.Functions.SPG($D694, AZ$1, $F694, "Options: Curr=USD, Mag=Actuals")</f>
        <v>0</v>
      </c>
      <c r="BA694" s="6">
        <f>_xll.SNL.Clients.Office.Excel.Functions.SPG($D694, BA$1, $F694, "Options: Curr=USD, Mag=Actuals")</f>
        <v>0</v>
      </c>
      <c r="BB694" s="6">
        <f>_xll.SNL.Clients.Office.Excel.Functions.SPG($D694, BB$1, $F694, "Options: Curr=USD, Mag=Actuals")</f>
        <v>0</v>
      </c>
      <c r="BC694" s="6">
        <f>_xll.SNL.Clients.Office.Excel.Functions.SPG($D694, BC$1, $F694, "Options: Curr=USD, Mag=Actuals")</f>
        <v>0</v>
      </c>
      <c r="BD694" s="6">
        <f>_xll.SNL.Clients.Office.Excel.Functions.SPG($D694, BD$1, $F694, "Options: Curr=USD, Mag=Actuals")</f>
        <v>0</v>
      </c>
      <c r="BE694" s="6">
        <f>_xll.SNL.Clients.Office.Excel.Functions.SPG($D694, BE$1, $F694, "Options: Curr=USD, Mag=Actuals")</f>
        <v>0</v>
      </c>
      <c r="BF694" s="6">
        <f>_xll.SNL.Clients.Office.Excel.Functions.SPG($D694, BF$1, $F694, "Options: Curr=USD, Mag=Actuals")</f>
        <v>0</v>
      </c>
      <c r="BG694" s="6">
        <f>_xll.SNL.Clients.Office.Excel.Functions.SPG($D694, BG$1, $F694, "Options: Curr=USD, Mag=Actuals")</f>
        <v>0</v>
      </c>
      <c r="BH694" s="6">
        <f>_xll.SNL.Clients.Office.Excel.Functions.SPG($D694, BH$1, $F694, "Options: Curr=USD, Mag=Actuals")</f>
        <v>0</v>
      </c>
      <c r="BI694" s="6">
        <f>_xll.SNL.Clients.Office.Excel.Functions.SPG($D694, BI$1, $F694, "Options: Curr=USD, Mag=Actuals")</f>
        <v>0</v>
      </c>
      <c r="BJ694" s="6">
        <f>_xll.SNL.Clients.Office.Excel.Functions.SPG($D694, BJ$1, $F694, "Options: Curr=USD, Mag=Actuals")</f>
        <v>0</v>
      </c>
      <c r="BK694" s="6">
        <f>_xll.SNL.Clients.Office.Excel.Functions.SPG($D694, BK$1, $F694, "Options: Curr=USD, Mag=Actuals")</f>
        <v>0</v>
      </c>
      <c r="BL694" s="6">
        <f>_xll.SNL.Clients.Office.Excel.Functions.SPG($D694, BL$1, $F694, "Options: Curr=USD, Mag=Actuals")</f>
        <v>0</v>
      </c>
      <c r="BM694" s="6">
        <f>_xll.SNL.Clients.Office.Excel.Functions.SPG($D694, BM$1, $F694, "Options: Curr=USD, Mag=Actuals")</f>
        <v>0</v>
      </c>
      <c r="BN694" s="6">
        <f>_xll.SNL.Clients.Office.Excel.Functions.SPG($D694, BN$1, $F694, "Options: Curr=USD, Mag=Actuals")</f>
        <v>0</v>
      </c>
      <c r="BO694" s="6">
        <f>_xll.SNL.Clients.Office.Excel.Functions.SPG($D694, BO$1, $F694, "Options: Curr=USD, Mag=Actuals")</f>
        <v>0</v>
      </c>
      <c r="BP694" s="6">
        <f>_xll.SNL.Clients.Office.Excel.Functions.SPG($D694, BP$1, $F694, "Options: Curr=USD, Mag=Actuals")</f>
        <v>0</v>
      </c>
      <c r="BQ694" s="6">
        <f>_xll.SNL.Clients.Office.Excel.Functions.SPG($D694, BQ$1, $F694, "Options: Curr=USD, Mag=Actuals")</f>
        <v>0</v>
      </c>
      <c r="BR694" s="6">
        <f>_xll.SNL.Clients.Office.Excel.Functions.SPG($D694, BR$1, $F694, "Options: Curr=USD, Mag=Actuals")</f>
        <v>0</v>
      </c>
      <c r="BS694" s="6">
        <f>_xll.SNL.Clients.Office.Excel.Functions.SPG($D694, BS$1, $F694, "Options: Curr=USD, Mag=Actuals")</f>
        <v>0</v>
      </c>
      <c r="BT694" s="6">
        <f>_xll.SNL.Clients.Office.Excel.Functions.SPG($D694, BT$1, $F694, "Options: Curr=USD, Mag=Actuals")</f>
        <v>0</v>
      </c>
      <c r="BU694" s="6">
        <f>_xll.SNL.Clients.Office.Excel.Functions.SPG($D694, BU$1, $F694, "Options: Curr=USD, Mag=Actuals")</f>
        <v>0</v>
      </c>
      <c r="BV694" s="6">
        <f>_xll.SNL.Clients.Office.Excel.Functions.SPG($D694, BV$1, $F694, "Options: Curr=USD, Mag=Actuals")</f>
        <v>0</v>
      </c>
      <c r="BW694" s="6">
        <f>_xll.SNL.Clients.Office.Excel.Functions.SPG($D694, BW$1, $F694, "Options: Curr=USD, Mag=Actuals")</f>
        <v>0</v>
      </c>
      <c r="BX694" s="6">
        <f>_xll.SNL.Clients.Office.Excel.Functions.SPG($D694, BX$1, $F694, "Options: Curr=USD, Mag=Actuals")</f>
        <v>0</v>
      </c>
      <c r="BY694" s="6">
        <f>_xll.SNL.Clients.Office.Excel.Functions.SPG($D694, BY$1, $F694, "Options: Curr=USD, Mag=Actuals")</f>
        <v>0</v>
      </c>
      <c r="BZ694" s="6">
        <f>_xll.SNL.Clients.Office.Excel.Functions.SPG($D694, BZ$1, $F694, "Options: Curr=USD, Mag=Actuals")</f>
        <v>0</v>
      </c>
      <c r="CA694" s="6" t="str">
        <f>_xll.SNL.Clients.Office.Excel.Functions.SPG($D694, CA$1, $F694, "Options: Curr=USD, Mag=Actuals")</f>
        <v>Nonperforming Loans</v>
      </c>
      <c r="CB694" s="6">
        <f>_xll.SNL.Clients.Office.Excel.Functions.SPG($D694, CB$1, $F694, "Options: Curr=USD, Mag=Actuals")</f>
        <v>0</v>
      </c>
      <c r="CC694" s="6">
        <f>_xll.SNL.Clients.Office.Excel.Functions.SPG($D694, CC$1, $F694, "Options: Curr=USD, Mag=Actuals")</f>
        <v>0</v>
      </c>
      <c r="CD694" s="6">
        <f>_xll.SNL.Clients.Office.Excel.Functions.SPG($D694, CD$1, $F694, "Options: Curr=USD, Mag=Actuals")</f>
        <v>0</v>
      </c>
      <c r="CE694" s="6">
        <f>_xll.SNL.Clients.Office.Excel.Functions.SPG($D694, CE$1, $F694, "Options: Curr=USD, Mag=Actuals")</f>
        <v>0</v>
      </c>
      <c r="CF694" s="6">
        <f>_xll.SNL.Clients.Office.Excel.Functions.SPG($D694, CF$1, $F694, "Options: Curr=USD, Mag=Actuals")</f>
        <v>0</v>
      </c>
      <c r="CG694" s="6">
        <f>_xll.SNL.Clients.Office.Excel.Functions.SPG($D694, CG$1, $F694, "Options: Curr=USD, Mag=Actuals")</f>
        <v>0</v>
      </c>
    </row>
    <row r="695" spans="1:85" x14ac:dyDescent="0.3">
      <c r="A695" s="10" t="s">
        <v>108</v>
      </c>
      <c r="B695" s="10" t="s">
        <v>85</v>
      </c>
      <c r="C695" s="10" t="s">
        <v>17</v>
      </c>
      <c r="D695">
        <v>4108919</v>
      </c>
      <c r="E695" s="10" t="s">
        <v>26</v>
      </c>
      <c r="F695" s="10" t="s">
        <v>61</v>
      </c>
      <c r="G695">
        <v>22.28</v>
      </c>
      <c r="H695">
        <v>104.94</v>
      </c>
      <c r="I695">
        <v>82.65</v>
      </c>
      <c r="J695">
        <v>335.01</v>
      </c>
      <c r="K695">
        <v>37383.46</v>
      </c>
      <c r="L695">
        <v>2.44</v>
      </c>
      <c r="M695">
        <v>490.82307487869559</v>
      </c>
      <c r="N695">
        <v>8.9600000000000009</v>
      </c>
      <c r="O695">
        <v>2.3199999999999998</v>
      </c>
      <c r="P695">
        <v>-1.2</v>
      </c>
      <c r="Q695">
        <v>8.09</v>
      </c>
      <c r="R695">
        <v>7.28</v>
      </c>
      <c r="S695" t="str">
        <f>_xll.SNL.Clients.Office.Excel.Functions.SPG(D695, S$1, F695, "Options: Curr=USD, Mag=Actuals")</f>
        <v>Nordea Bank Abp (OM:NDA SE)</v>
      </c>
      <c r="T695" t="str">
        <f>_xll.SNL.Clients.Office.Excel.Functions.SPG($D695, T$1, $F695, "Options: Curr=USD, Mag=Actuals")</f>
        <v>Nordea Bank Abp</v>
      </c>
      <c r="U695" s="6">
        <f>_xll.SNL.Clients.Office.Excel.Functions.SPG($D695, U$1, $F695, "Options: Curr=USD, Mag=Actuals")</f>
        <v>330708112700</v>
      </c>
      <c r="V695" t="str">
        <f>_xll.SNL.Clients.Office.Excel.Functions.SPG($D695, V$1, $F695, "Options: Curr=USD, Mag=Actuals")</f>
        <v>OM:NDA SE</v>
      </c>
      <c r="W695" t="str">
        <f>_xll.SNL.Clients.Office.Excel.Functions.SPG($D695, W$1, $F695, "Options: Curr=USD, Mag=Actuals")</f>
        <v>Bank</v>
      </c>
      <c r="X695" s="6">
        <f>_xll.SNL.Clients.Office.Excel.Functions.SPG($D695, X$1, $F695, "Options: Curr=USD, Mag=Actuals")</f>
        <v>6617089493.1678581</v>
      </c>
      <c r="Y695" s="6">
        <f>_xll.SNL.Clients.Office.Excel.Functions.SPG($D695, Y$1, $F695, "Options: Curr=USD, Mag=Actuals")</f>
        <v>0</v>
      </c>
      <c r="Z695" s="6">
        <f>_xll.SNL.Clients.Office.Excel.Functions.SPG($D695, Z$1, $F695, "Options: Curr=USD, Mag=Actuals")</f>
        <v>0</v>
      </c>
      <c r="AA695" s="6">
        <f>_xll.SNL.Clients.Office.Excel.Functions.SPG($D695, AA$1, $F695, "Options: Curr=USD, Mag=Actuals")</f>
        <v>1689662420.6411853</v>
      </c>
      <c r="AB695" s="6">
        <f>_xll.SNL.Clients.Office.Excel.Functions.SPG($D695, AB$1, $F695, "Options: Curr=USD, Mag=Actuals")</f>
        <v>0.57756557273927911</v>
      </c>
      <c r="AC695" s="6">
        <f>_xll.SNL.Clients.Office.Excel.Functions.SPG($D695, AC$1, $F695, "Options: Curr=USD, Mag=Actuals")</f>
        <v>70.033000000000001</v>
      </c>
      <c r="AD695" s="6">
        <f>_xll.SNL.Clients.Office.Excel.Functions.SPG($D695, AD$1, $F695, "Options: Curr=USD, Mag=Actuals")</f>
        <v>0.58299999999999996</v>
      </c>
      <c r="AE695" s="6">
        <f>_xll.SNL.Clients.Office.Excel.Functions.SPG($D695, AE$1, $F695, "Options: Curr=USD, Mag=Actuals")</f>
        <v>12.385999999999999</v>
      </c>
      <c r="AF695" s="6">
        <f>_xll.SNL.Clients.Office.Excel.Functions.SPG($D695, AF$1, $F695, "Options: Curr=USD, Mag=Actuals")</f>
        <v>330708112700</v>
      </c>
      <c r="AG695" s="6">
        <f>_xll.SNL.Clients.Office.Excel.Functions.SPG($D695, AG$1, $F695, "Options: Curr=USD, Mag=Actuals")</f>
        <v>70321670160</v>
      </c>
      <c r="AH695" s="6">
        <f>_xll.SNL.Clients.Office.Excel.Functions.SPG($D695, AH$1, $F695, "Options: Curr=USD, Mag=Actuals")</f>
        <v>15369306050</v>
      </c>
      <c r="AI695" s="6">
        <f>_xll.SNL.Clients.Office.Excel.Functions.SPG($D695, AI$1, $F695, "Options: Curr=USD, Mag=Actuals")</f>
        <v>37986</v>
      </c>
      <c r="AJ695" s="6" t="str">
        <f>_xll.SNL.Clients.Office.Excel.Functions.SPG($D695, AJ$1, $F695, "Options: Curr=USD, Mag=Actuals")</f>
        <v>#INVALID FUNCTION PARAMETER</v>
      </c>
      <c r="AK695" s="6" t="str">
        <f>_xll.SNL.Clients.Office.Excel.Functions.SPG($D695, AK$1, $F695, "Options: Curr=USD, Mag=Actuals")</f>
        <v>#INVALID FUNCTION PARAMETER</v>
      </c>
      <c r="AL695" s="6" t="str">
        <f>_xll.SNL.Clients.Office.Excel.Functions.SPG($D695, AL$1, $F695, "Options: Curr=USD, Mag=Actuals")</f>
        <v>#INVALID FUNCTION PARAMETER</v>
      </c>
      <c r="AM695" s="6" t="str">
        <f>_xll.SNL.Clients.Office.Excel.Functions.SPG($D695, AM$1, $F695, "Options: Curr=USD, Mag=Actuals")</f>
        <v>#INVALID FUNCTION PARAMETER</v>
      </c>
      <c r="AN695" s="6">
        <f>_xll.SNL.Clients.Office.Excel.Functions.SPG($D695, AN$1, $F695, "Options: Curr=USD, Mag=Actuals")</f>
        <v>0</v>
      </c>
      <c r="AO695" s="6">
        <f>_xll.SNL.Clients.Office.Excel.Functions.SPG($D695, AO$1, $F695, "Options: Curr=USD, Mag=Actuals")</f>
        <v>0</v>
      </c>
      <c r="AP695" s="6">
        <f>_xll.SNL.Clients.Office.Excel.Functions.SPG($D695, AP$1, $F695, "Options: Curr=USD, Mag=Actuals")</f>
        <v>0</v>
      </c>
      <c r="AQ695" s="6">
        <f>_xll.SNL.Clients.Office.Excel.Functions.SPG($D695, AQ$1, $F695, "Options: Curr=USD, Mag=Actuals")</f>
        <v>0</v>
      </c>
      <c r="AR695" s="6">
        <f>_xll.SNL.Clients.Office.Excel.Functions.SPG($D695, AR$1, $F695, "Options: Curr=USD, Mag=Actuals")</f>
        <v>0</v>
      </c>
      <c r="AS695" s="6">
        <f>_xll.SNL.Clients.Office.Excel.Functions.SPG($D695, AS$1, $F695, "Options: Curr=USD, Mag=Actuals")</f>
        <v>0</v>
      </c>
      <c r="AT695" s="6">
        <f>_xll.SNL.Clients.Office.Excel.Functions.SPG($D695, AT$1, $F695, "Options: Curr=USD, Mag=Actuals")</f>
        <v>0</v>
      </c>
      <c r="AU695" s="6">
        <f>_xll.SNL.Clients.Office.Excel.Functions.SPG($D695, AU$1, $F695, "Options: Curr=USD, Mag=Actuals")</f>
        <v>0</v>
      </c>
      <c r="AV695" s="6">
        <f>_xll.SNL.Clients.Office.Excel.Functions.SPG($D695, AV$1, $F695, "Options: Curr=USD, Mag=Actuals")</f>
        <v>0</v>
      </c>
      <c r="AW695" s="6">
        <f>_xll.SNL.Clients.Office.Excel.Functions.SPG($D695, AW$1, $F695, "Options: Curr=USD, Mag=Actuals")</f>
        <v>0</v>
      </c>
      <c r="AX695" s="6">
        <f>_xll.SNL.Clients.Office.Excel.Functions.SPG($D695, AX$1, $F695, "Options: Curr=USD, Mag=Actuals")</f>
        <v>0</v>
      </c>
      <c r="AY695" s="6">
        <f>_xll.SNL.Clients.Office.Excel.Functions.SPG($D695, AY$1, $F695, "Options: Curr=USD, Mag=Actuals")</f>
        <v>0</v>
      </c>
      <c r="AZ695" s="6">
        <f>_xll.SNL.Clients.Office.Excel.Functions.SPG($D695, AZ$1, $F695, "Options: Curr=USD, Mag=Actuals")</f>
        <v>0</v>
      </c>
      <c r="BA695" s="6">
        <f>_xll.SNL.Clients.Office.Excel.Functions.SPG($D695, BA$1, $F695, "Options: Curr=USD, Mag=Actuals")</f>
        <v>0</v>
      </c>
      <c r="BB695" s="6">
        <f>_xll.SNL.Clients.Office.Excel.Functions.SPG($D695, BB$1, $F695, "Options: Curr=USD, Mag=Actuals")</f>
        <v>0</v>
      </c>
      <c r="BC695" s="6">
        <f>_xll.SNL.Clients.Office.Excel.Functions.SPG($D695, BC$1, $F695, "Options: Curr=USD, Mag=Actuals")</f>
        <v>0</v>
      </c>
      <c r="BD695" s="6">
        <f>_xll.SNL.Clients.Office.Excel.Functions.SPG($D695, BD$1, $F695, "Options: Curr=USD, Mag=Actuals")</f>
        <v>0</v>
      </c>
      <c r="BE695" s="6">
        <f>_xll.SNL.Clients.Office.Excel.Functions.SPG($D695, BE$1, $F695, "Options: Curr=USD, Mag=Actuals")</f>
        <v>0</v>
      </c>
      <c r="BF695" s="6">
        <f>_xll.SNL.Clients.Office.Excel.Functions.SPG($D695, BF$1, $F695, "Options: Curr=USD, Mag=Actuals")</f>
        <v>0</v>
      </c>
      <c r="BG695" s="6">
        <f>_xll.SNL.Clients.Office.Excel.Functions.SPG($D695, BG$1, $F695, "Options: Curr=USD, Mag=Actuals")</f>
        <v>0</v>
      </c>
      <c r="BH695" s="6">
        <f>_xll.SNL.Clients.Office.Excel.Functions.SPG($D695, BH$1, $F695, "Options: Curr=USD, Mag=Actuals")</f>
        <v>0</v>
      </c>
      <c r="BI695" s="6">
        <f>_xll.SNL.Clients.Office.Excel.Functions.SPG($D695, BI$1, $F695, "Options: Curr=USD, Mag=Actuals")</f>
        <v>0</v>
      </c>
      <c r="BJ695" s="6">
        <f>_xll.SNL.Clients.Office.Excel.Functions.SPG($D695, BJ$1, $F695, "Options: Curr=USD, Mag=Actuals")</f>
        <v>0</v>
      </c>
      <c r="BK695" s="6">
        <f>_xll.SNL.Clients.Office.Excel.Functions.SPG($D695, BK$1, $F695, "Options: Curr=USD, Mag=Actuals")</f>
        <v>0</v>
      </c>
      <c r="BL695" s="6">
        <f>_xll.SNL.Clients.Office.Excel.Functions.SPG($D695, BL$1, $F695, "Options: Curr=USD, Mag=Actuals")</f>
        <v>0</v>
      </c>
      <c r="BM695" s="6">
        <f>_xll.SNL.Clients.Office.Excel.Functions.SPG($D695, BM$1, $F695, "Options: Curr=USD, Mag=Actuals")</f>
        <v>0</v>
      </c>
      <c r="BN695" s="6">
        <f>_xll.SNL.Clients.Office.Excel.Functions.SPG($D695, BN$1, $F695, "Options: Curr=USD, Mag=Actuals")</f>
        <v>0</v>
      </c>
      <c r="BO695" s="6">
        <f>_xll.SNL.Clients.Office.Excel.Functions.SPG($D695, BO$1, $F695, "Options: Curr=USD, Mag=Actuals")</f>
        <v>0</v>
      </c>
      <c r="BP695" s="6">
        <f>_xll.SNL.Clients.Office.Excel.Functions.SPG($D695, BP$1, $F695, "Options: Curr=USD, Mag=Actuals")</f>
        <v>0</v>
      </c>
      <c r="BQ695" s="6">
        <f>_xll.SNL.Clients.Office.Excel.Functions.SPG($D695, BQ$1, $F695, "Options: Curr=USD, Mag=Actuals")</f>
        <v>0</v>
      </c>
      <c r="BR695" s="6">
        <f>_xll.SNL.Clients.Office.Excel.Functions.SPG($D695, BR$1, $F695, "Options: Curr=USD, Mag=Actuals")</f>
        <v>0</v>
      </c>
      <c r="BS695" s="6">
        <f>_xll.SNL.Clients.Office.Excel.Functions.SPG($D695, BS$1, $F695, "Options: Curr=USD, Mag=Actuals")</f>
        <v>0</v>
      </c>
      <c r="BT695" s="6">
        <f>_xll.SNL.Clients.Office.Excel.Functions.SPG($D695, BT$1, $F695, "Options: Curr=USD, Mag=Actuals")</f>
        <v>0</v>
      </c>
      <c r="BU695" s="6">
        <f>_xll.SNL.Clients.Office.Excel.Functions.SPG($D695, BU$1, $F695, "Options: Curr=USD, Mag=Actuals")</f>
        <v>0</v>
      </c>
      <c r="BV695" s="6">
        <f>_xll.SNL.Clients.Office.Excel.Functions.SPG($D695, BV$1, $F695, "Options: Curr=USD, Mag=Actuals")</f>
        <v>0</v>
      </c>
      <c r="BW695" s="6">
        <f>_xll.SNL.Clients.Office.Excel.Functions.SPG($D695, BW$1, $F695, "Options: Curr=USD, Mag=Actuals")</f>
        <v>0</v>
      </c>
      <c r="BX695" s="6">
        <f>_xll.SNL.Clients.Office.Excel.Functions.SPG($D695, BX$1, $F695, "Options: Curr=USD, Mag=Actuals")</f>
        <v>0</v>
      </c>
      <c r="BY695" s="6">
        <f>_xll.SNL.Clients.Office.Excel.Functions.SPG($D695, BY$1, $F695, "Options: Curr=USD, Mag=Actuals")</f>
        <v>0</v>
      </c>
      <c r="BZ695" s="6">
        <f>_xll.SNL.Clients.Office.Excel.Functions.SPG($D695, BZ$1, $F695, "Options: Curr=USD, Mag=Actuals")</f>
        <v>0</v>
      </c>
      <c r="CA695" s="6" t="str">
        <f>_xll.SNL.Clients.Office.Excel.Functions.SPG($D695, CA$1, $F695, "Options: Curr=USD, Mag=Actuals")</f>
        <v>Nonperforming Loans</v>
      </c>
      <c r="CB695" s="6">
        <f>_xll.SNL.Clients.Office.Excel.Functions.SPG($D695, CB$1, $F695, "Options: Curr=USD, Mag=Actuals")</f>
        <v>0</v>
      </c>
      <c r="CC695" s="6">
        <f>_xll.SNL.Clients.Office.Excel.Functions.SPG($D695, CC$1, $F695, "Options: Curr=USD, Mag=Actuals")</f>
        <v>0</v>
      </c>
      <c r="CD695" s="6">
        <f>_xll.SNL.Clients.Office.Excel.Functions.SPG($D695, CD$1, $F695, "Options: Curr=USD, Mag=Actuals")</f>
        <v>0</v>
      </c>
      <c r="CE695" s="6">
        <f>_xll.SNL.Clients.Office.Excel.Functions.SPG($D695, CE$1, $F695, "Options: Curr=USD, Mag=Actuals")</f>
        <v>0</v>
      </c>
      <c r="CF695" s="6">
        <f>_xll.SNL.Clients.Office.Excel.Functions.SPG($D695, CF$1, $F695, "Options: Curr=USD, Mag=Actuals")</f>
        <v>0</v>
      </c>
      <c r="CG695" s="6">
        <f>_xll.SNL.Clients.Office.Excel.Functions.SPG($D695, CG$1, $F695, "Options: Curr=USD, Mag=Actuals")</f>
        <v>0</v>
      </c>
    </row>
    <row r="696" spans="1:85" x14ac:dyDescent="0.3">
      <c r="A696" s="10" t="s">
        <v>108</v>
      </c>
      <c r="B696" s="10" t="s">
        <v>85</v>
      </c>
      <c r="C696" s="10" t="s">
        <v>17</v>
      </c>
      <c r="D696">
        <v>4108919</v>
      </c>
      <c r="E696" s="10" t="s">
        <v>26</v>
      </c>
      <c r="F696" s="10" t="s">
        <v>62</v>
      </c>
      <c r="G696">
        <v>28.43</v>
      </c>
      <c r="H696">
        <v>127.16</v>
      </c>
      <c r="I696">
        <v>98.74</v>
      </c>
      <c r="J696">
        <v>384.5</v>
      </c>
      <c r="K696">
        <v>42701.54</v>
      </c>
      <c r="L696">
        <v>3.83</v>
      </c>
      <c r="M696">
        <v>559.80899450747859</v>
      </c>
      <c r="N696">
        <v>9</v>
      </c>
      <c r="O696">
        <v>1.02</v>
      </c>
      <c r="P696">
        <v>0.7</v>
      </c>
      <c r="Q696">
        <v>7.35</v>
      </c>
      <c r="R696">
        <v>6.61</v>
      </c>
      <c r="S696" t="str">
        <f>_xll.SNL.Clients.Office.Excel.Functions.SPG(D696, S$1, F696, "Options: Curr=USD, Mag=Actuals")</f>
        <v>Nordea Bank Abp (OM:NDA SE)</v>
      </c>
      <c r="T696" t="str">
        <f>_xll.SNL.Clients.Office.Excel.Functions.SPG($D696, T$1, $F696, "Options: Curr=USD, Mag=Actuals")</f>
        <v>Nordea Bank Abp</v>
      </c>
      <c r="U696" s="6">
        <f>_xll.SNL.Clients.Office.Excel.Functions.SPG($D696, U$1, $F696, "Options: Curr=USD, Mag=Actuals")</f>
        <v>380682182280.00006</v>
      </c>
      <c r="V696" t="str">
        <f>_xll.SNL.Clients.Office.Excel.Functions.SPG($D696, V$1, $F696, "Options: Curr=USD, Mag=Actuals")</f>
        <v>OM:NDA SE</v>
      </c>
      <c r="W696" t="str">
        <f>_xll.SNL.Clients.Office.Excel.Functions.SPG($D696, W$1, $F696, "Options: Curr=USD, Mag=Actuals")</f>
        <v>Bank</v>
      </c>
      <c r="X696" s="6">
        <f>_xll.SNL.Clients.Office.Excel.Functions.SPG($D696, X$1, $F696, "Options: Curr=USD, Mag=Actuals")</f>
        <v>8505505603.8609943</v>
      </c>
      <c r="Y696" s="6">
        <f>_xll.SNL.Clients.Office.Excel.Functions.SPG($D696, Y$1, $F696, "Options: Curr=USD, Mag=Actuals")</f>
        <v>0</v>
      </c>
      <c r="Z696" s="6">
        <f>_xll.SNL.Clients.Office.Excel.Functions.SPG($D696, Z$1, $F696, "Options: Curr=USD, Mag=Actuals")</f>
        <v>0</v>
      </c>
      <c r="AA696" s="6">
        <f>_xll.SNL.Clients.Office.Excel.Functions.SPG($D696, AA$1, $F696, "Options: Curr=USD, Mag=Actuals")</f>
        <v>2585494535.5212331</v>
      </c>
      <c r="AB696" s="6">
        <f>_xll.SNL.Clients.Office.Excel.Functions.SPG($D696, AB$1, $F696, "Options: Curr=USD, Mag=Actuals")</f>
        <v>0.92694582722007623</v>
      </c>
      <c r="AC696" s="6">
        <f>_xll.SNL.Clients.Office.Excel.Functions.SPG($D696, AC$1, $F696, "Options: Curr=USD, Mag=Actuals")</f>
        <v>46.062199999999997</v>
      </c>
      <c r="AD696" s="6">
        <f>_xll.SNL.Clients.Office.Excel.Functions.SPG($D696, AD$1, $F696, "Options: Curr=USD, Mag=Actuals")</f>
        <v>0.76600000000000001</v>
      </c>
      <c r="AE696" s="6">
        <f>_xll.SNL.Clients.Office.Excel.Functions.SPG($D696, AE$1, $F696, "Options: Curr=USD, Mag=Actuals")</f>
        <v>16.716999999999999</v>
      </c>
      <c r="AF696" s="6">
        <f>_xll.SNL.Clients.Office.Excel.Functions.SPG($D696, AF$1, $F696, "Options: Curr=USD, Mag=Actuals")</f>
        <v>380682182280.00006</v>
      </c>
      <c r="AG696" s="6">
        <f>_xll.SNL.Clients.Office.Excel.Functions.SPG($D696, AG$1, $F696, "Options: Curr=USD, Mag=Actuals")</f>
        <v>109203812460.00002</v>
      </c>
      <c r="AH696" s="6">
        <f>_xll.SNL.Clients.Office.Excel.Functions.SPG($D696, AH$1, $F696, "Options: Curr=USD, Mag=Actuals")</f>
        <v>17229472720.000004</v>
      </c>
      <c r="AI696" s="6">
        <f>_xll.SNL.Clients.Office.Excel.Functions.SPG($D696, AI$1, $F696, "Options: Curr=USD, Mag=Actuals")</f>
        <v>38352</v>
      </c>
      <c r="AJ696" s="6" t="str">
        <f>_xll.SNL.Clients.Office.Excel.Functions.SPG($D696, AJ$1, $F696, "Options: Curr=USD, Mag=Actuals")</f>
        <v>#INVALID FUNCTION PARAMETER</v>
      </c>
      <c r="AK696" s="6" t="str">
        <f>_xll.SNL.Clients.Office.Excel.Functions.SPG($D696, AK$1, $F696, "Options: Curr=USD, Mag=Actuals")</f>
        <v>#INVALID FUNCTION PARAMETER</v>
      </c>
      <c r="AL696" s="6" t="str">
        <f>_xll.SNL.Clients.Office.Excel.Functions.SPG($D696, AL$1, $F696, "Options: Curr=USD, Mag=Actuals")</f>
        <v>#INVALID FUNCTION PARAMETER</v>
      </c>
      <c r="AM696" s="6" t="str">
        <f>_xll.SNL.Clients.Office.Excel.Functions.SPG($D696, AM$1, $F696, "Options: Curr=USD, Mag=Actuals")</f>
        <v>#INVALID FUNCTION PARAMETER</v>
      </c>
      <c r="AN696" s="6">
        <f>_xll.SNL.Clients.Office.Excel.Functions.SPG($D696, AN$1, $F696, "Options: Curr=USD, Mag=Actuals")</f>
        <v>0</v>
      </c>
      <c r="AO696" s="6">
        <f>_xll.SNL.Clients.Office.Excel.Functions.SPG($D696, AO$1, $F696, "Options: Curr=USD, Mag=Actuals")</f>
        <v>0</v>
      </c>
      <c r="AP696" s="6">
        <f>_xll.SNL.Clients.Office.Excel.Functions.SPG($D696, AP$1, $F696, "Options: Curr=USD, Mag=Actuals")</f>
        <v>0</v>
      </c>
      <c r="AQ696" s="6">
        <f>_xll.SNL.Clients.Office.Excel.Functions.SPG($D696, AQ$1, $F696, "Options: Curr=USD, Mag=Actuals")</f>
        <v>0</v>
      </c>
      <c r="AR696" s="6">
        <f>_xll.SNL.Clients.Office.Excel.Functions.SPG($D696, AR$1, $F696, "Options: Curr=USD, Mag=Actuals")</f>
        <v>0</v>
      </c>
      <c r="AS696" s="6">
        <f>_xll.SNL.Clients.Office.Excel.Functions.SPG($D696, AS$1, $F696, "Options: Curr=USD, Mag=Actuals")</f>
        <v>0</v>
      </c>
      <c r="AT696" s="6">
        <f>_xll.SNL.Clients.Office.Excel.Functions.SPG($D696, AT$1, $F696, "Options: Curr=USD, Mag=Actuals")</f>
        <v>0</v>
      </c>
      <c r="AU696" s="6">
        <f>_xll.SNL.Clients.Office.Excel.Functions.SPG($D696, AU$1, $F696, "Options: Curr=USD, Mag=Actuals")</f>
        <v>0</v>
      </c>
      <c r="AV696" s="6">
        <f>_xll.SNL.Clients.Office.Excel.Functions.SPG($D696, AV$1, $F696, "Options: Curr=USD, Mag=Actuals")</f>
        <v>0</v>
      </c>
      <c r="AW696" s="6">
        <f>_xll.SNL.Clients.Office.Excel.Functions.SPG($D696, AW$1, $F696, "Options: Curr=USD, Mag=Actuals")</f>
        <v>0</v>
      </c>
      <c r="AX696" s="6">
        <f>_xll.SNL.Clients.Office.Excel.Functions.SPG($D696, AX$1, $F696, "Options: Curr=USD, Mag=Actuals")</f>
        <v>0</v>
      </c>
      <c r="AY696" s="6">
        <f>_xll.SNL.Clients.Office.Excel.Functions.SPG($D696, AY$1, $F696, "Options: Curr=USD, Mag=Actuals")</f>
        <v>0</v>
      </c>
      <c r="AZ696" s="6">
        <f>_xll.SNL.Clients.Office.Excel.Functions.SPG($D696, AZ$1, $F696, "Options: Curr=USD, Mag=Actuals")</f>
        <v>0</v>
      </c>
      <c r="BA696" s="6">
        <f>_xll.SNL.Clients.Office.Excel.Functions.SPG($D696, BA$1, $F696, "Options: Curr=USD, Mag=Actuals")</f>
        <v>0</v>
      </c>
      <c r="BB696" s="6">
        <f>_xll.SNL.Clients.Office.Excel.Functions.SPG($D696, BB$1, $F696, "Options: Curr=USD, Mag=Actuals")</f>
        <v>0</v>
      </c>
      <c r="BC696" s="6">
        <f>_xll.SNL.Clients.Office.Excel.Functions.SPG($D696, BC$1, $F696, "Options: Curr=USD, Mag=Actuals")</f>
        <v>0</v>
      </c>
      <c r="BD696" s="6">
        <f>_xll.SNL.Clients.Office.Excel.Functions.SPG($D696, BD$1, $F696, "Options: Curr=USD, Mag=Actuals")</f>
        <v>0</v>
      </c>
      <c r="BE696" s="6">
        <f>_xll.SNL.Clients.Office.Excel.Functions.SPG($D696, BE$1, $F696, "Options: Curr=USD, Mag=Actuals")</f>
        <v>0</v>
      </c>
      <c r="BF696" s="6">
        <f>_xll.SNL.Clients.Office.Excel.Functions.SPG($D696, BF$1, $F696, "Options: Curr=USD, Mag=Actuals")</f>
        <v>0</v>
      </c>
      <c r="BG696" s="6">
        <f>_xll.SNL.Clients.Office.Excel.Functions.SPG($D696, BG$1, $F696, "Options: Curr=USD, Mag=Actuals")</f>
        <v>0</v>
      </c>
      <c r="BH696" s="6">
        <f>_xll.SNL.Clients.Office.Excel.Functions.SPG($D696, BH$1, $F696, "Options: Curr=USD, Mag=Actuals")</f>
        <v>0</v>
      </c>
      <c r="BI696" s="6">
        <f>_xll.SNL.Clients.Office.Excel.Functions.SPG($D696, BI$1, $F696, "Options: Curr=USD, Mag=Actuals")</f>
        <v>0</v>
      </c>
      <c r="BJ696" s="6">
        <f>_xll.SNL.Clients.Office.Excel.Functions.SPG($D696, BJ$1, $F696, "Options: Curr=USD, Mag=Actuals")</f>
        <v>0</v>
      </c>
      <c r="BK696" s="6">
        <f>_xll.SNL.Clients.Office.Excel.Functions.SPG($D696, BK$1, $F696, "Options: Curr=USD, Mag=Actuals")</f>
        <v>0</v>
      </c>
      <c r="BL696" s="6">
        <f>_xll.SNL.Clients.Office.Excel.Functions.SPG($D696, BL$1, $F696, "Options: Curr=USD, Mag=Actuals")</f>
        <v>0</v>
      </c>
      <c r="BM696" s="6">
        <f>_xll.SNL.Clients.Office.Excel.Functions.SPG($D696, BM$1, $F696, "Options: Curr=USD, Mag=Actuals")</f>
        <v>0</v>
      </c>
      <c r="BN696" s="6">
        <f>_xll.SNL.Clients.Office.Excel.Functions.SPG($D696, BN$1, $F696, "Options: Curr=USD, Mag=Actuals")</f>
        <v>0</v>
      </c>
      <c r="BO696" s="6">
        <f>_xll.SNL.Clients.Office.Excel.Functions.SPG($D696, BO$1, $F696, "Options: Curr=USD, Mag=Actuals")</f>
        <v>0</v>
      </c>
      <c r="BP696" s="6">
        <f>_xll.SNL.Clients.Office.Excel.Functions.SPG($D696, BP$1, $F696, "Options: Curr=USD, Mag=Actuals")</f>
        <v>0</v>
      </c>
      <c r="BQ696" s="6">
        <f>_xll.SNL.Clients.Office.Excel.Functions.SPG($D696, BQ$1, $F696, "Options: Curr=USD, Mag=Actuals")</f>
        <v>0</v>
      </c>
      <c r="BR696" s="6">
        <f>_xll.SNL.Clients.Office.Excel.Functions.SPG($D696, BR$1, $F696, "Options: Curr=USD, Mag=Actuals")</f>
        <v>0</v>
      </c>
      <c r="BS696" s="6">
        <f>_xll.SNL.Clients.Office.Excel.Functions.SPG($D696, BS$1, $F696, "Options: Curr=USD, Mag=Actuals")</f>
        <v>0</v>
      </c>
      <c r="BT696" s="6">
        <f>_xll.SNL.Clients.Office.Excel.Functions.SPG($D696, BT$1, $F696, "Options: Curr=USD, Mag=Actuals")</f>
        <v>0</v>
      </c>
      <c r="BU696" s="6">
        <f>_xll.SNL.Clients.Office.Excel.Functions.SPG($D696, BU$1, $F696, "Options: Curr=USD, Mag=Actuals")</f>
        <v>0</v>
      </c>
      <c r="BV696" s="6">
        <f>_xll.SNL.Clients.Office.Excel.Functions.SPG($D696, BV$1, $F696, "Options: Curr=USD, Mag=Actuals")</f>
        <v>0</v>
      </c>
      <c r="BW696" s="6">
        <f>_xll.SNL.Clients.Office.Excel.Functions.SPG($D696, BW$1, $F696, "Options: Curr=USD, Mag=Actuals")</f>
        <v>0</v>
      </c>
      <c r="BX696" s="6">
        <f>_xll.SNL.Clients.Office.Excel.Functions.SPG($D696, BX$1, $F696, "Options: Curr=USD, Mag=Actuals")</f>
        <v>0</v>
      </c>
      <c r="BY696" s="6">
        <f>_xll.SNL.Clients.Office.Excel.Functions.SPG($D696, BY$1, $F696, "Options: Curr=USD, Mag=Actuals")</f>
        <v>0</v>
      </c>
      <c r="BZ696" s="6">
        <f>_xll.SNL.Clients.Office.Excel.Functions.SPG($D696, BZ$1, $F696, "Options: Curr=USD, Mag=Actuals")</f>
        <v>0</v>
      </c>
      <c r="CA696" s="6" t="str">
        <f>_xll.SNL.Clients.Office.Excel.Functions.SPG($D696, CA$1, $F696, "Options: Curr=USD, Mag=Actuals")</f>
        <v>Nonperforming Loans</v>
      </c>
      <c r="CB696" s="6">
        <f>_xll.SNL.Clients.Office.Excel.Functions.SPG($D696, CB$1, $F696, "Options: Curr=USD, Mag=Actuals")</f>
        <v>0</v>
      </c>
      <c r="CC696" s="6">
        <f>_xll.SNL.Clients.Office.Excel.Functions.SPG($D696, CC$1, $F696, "Options: Curr=USD, Mag=Actuals")</f>
        <v>0</v>
      </c>
      <c r="CD696" s="6">
        <f>_xll.SNL.Clients.Office.Excel.Functions.SPG($D696, CD$1, $F696, "Options: Curr=USD, Mag=Actuals")</f>
        <v>0</v>
      </c>
      <c r="CE696" s="6">
        <f>_xll.SNL.Clients.Office.Excel.Functions.SPG($D696, CE$1, $F696, "Options: Curr=USD, Mag=Actuals")</f>
        <v>0</v>
      </c>
      <c r="CF696" s="6">
        <f>_xll.SNL.Clients.Office.Excel.Functions.SPG($D696, CF$1, $F696, "Options: Curr=USD, Mag=Actuals")</f>
        <v>0</v>
      </c>
      <c r="CG696" s="6">
        <f>_xll.SNL.Clients.Office.Excel.Functions.SPG($D696, CG$1, $F696, "Options: Curr=USD, Mag=Actuals")</f>
        <v>0</v>
      </c>
    </row>
    <row r="697" spans="1:85" x14ac:dyDescent="0.3">
      <c r="A697" s="10" t="s">
        <v>108</v>
      </c>
      <c r="B697" s="10" t="s">
        <v>85</v>
      </c>
      <c r="C697" s="10" t="s">
        <v>17</v>
      </c>
      <c r="D697">
        <v>4108919</v>
      </c>
      <c r="E697" s="10" t="s">
        <v>26</v>
      </c>
      <c r="F697" s="10" t="s">
        <v>63</v>
      </c>
      <c r="G697">
        <v>25.88</v>
      </c>
      <c r="H697">
        <v>135.86000000000001</v>
      </c>
      <c r="I697">
        <v>109.98</v>
      </c>
      <c r="J697">
        <v>391.53</v>
      </c>
      <c r="K697">
        <v>43254.41</v>
      </c>
      <c r="L697">
        <v>2.85</v>
      </c>
      <c r="M697">
        <v>566.29921045974118</v>
      </c>
      <c r="N697">
        <v>9.0500000000000007</v>
      </c>
      <c r="O697">
        <v>0.83</v>
      </c>
      <c r="P697">
        <v>3.69</v>
      </c>
      <c r="Q697">
        <v>7.47</v>
      </c>
      <c r="R697">
        <v>7.95</v>
      </c>
      <c r="S697" t="str">
        <f>_xll.SNL.Clients.Office.Excel.Functions.SPG(D697, S$1, F697, "Options: Curr=USD, Mag=Actuals")</f>
        <v>Nordea Bank Abp (OM:NDA SE)</v>
      </c>
      <c r="T697" t="str">
        <f>_xll.SNL.Clients.Office.Excel.Functions.SPG($D697, T$1, $F697, "Options: Curr=USD, Mag=Actuals")</f>
        <v>Nordea Bank Abp</v>
      </c>
      <c r="U697" s="6">
        <f>_xll.SNL.Clients.Office.Excel.Functions.SPG($D697, U$1, $F697, "Options: Curr=USD, Mag=Actuals")</f>
        <v>384007801375.09998</v>
      </c>
      <c r="V697" t="str">
        <f>_xll.SNL.Clients.Office.Excel.Functions.SPG($D697, V$1, $F697, "Options: Curr=USD, Mag=Actuals")</f>
        <v>OM:NDA SE</v>
      </c>
      <c r="W697" t="str">
        <f>_xll.SNL.Clients.Office.Excel.Functions.SPG($D697, W$1, $F697, "Options: Curr=USD, Mag=Actuals")</f>
        <v>Bank</v>
      </c>
      <c r="X697" s="6">
        <f>_xll.SNL.Clients.Office.Excel.Functions.SPG($D697, X$1, $F697, "Options: Curr=USD, Mag=Actuals")</f>
        <v>8177572104.7891216</v>
      </c>
      <c r="Y697" s="6">
        <f>_xll.SNL.Clients.Office.Excel.Functions.SPG($D697, Y$1, $F697, "Options: Curr=USD, Mag=Actuals")</f>
        <v>9470208255.2342625</v>
      </c>
      <c r="Z697" s="6">
        <f>_xll.SNL.Clients.Office.Excel.Functions.SPG($D697, Z$1, $F697, "Options: Curr=USD, Mag=Actuals")</f>
        <v>9312205568.8949623</v>
      </c>
      <c r="AA697" s="6">
        <f>_xll.SNL.Clients.Office.Excel.Functions.SPG($D697, AA$1, $F697, "Options: Curr=USD, Mag=Actuals")</f>
        <v>2822898388.2194614</v>
      </c>
      <c r="AB697" s="6">
        <f>_xll.SNL.Clients.Office.Excel.Functions.SPG($D697, AB$1, $F697, "Options: Curr=USD, Mag=Actuals")</f>
        <v>1.0699394508015587</v>
      </c>
      <c r="AC697" s="6">
        <f>_xll.SNL.Clients.Office.Excel.Functions.SPG($D697, AC$1, $F697, "Options: Curr=USD, Mag=Actuals")</f>
        <v>0</v>
      </c>
      <c r="AD697" s="6">
        <f>_xll.SNL.Clients.Office.Excel.Functions.SPG($D697, AD$1, $F697, "Options: Curr=USD, Mag=Actuals")</f>
        <v>0</v>
      </c>
      <c r="AE697" s="6">
        <f>_xll.SNL.Clients.Office.Excel.Functions.SPG($D697, AE$1, $F697, "Options: Curr=USD, Mag=Actuals")</f>
        <v>0</v>
      </c>
      <c r="AF697" s="6">
        <f>_xll.SNL.Clients.Office.Excel.Functions.SPG($D697, AF$1, $F697, "Options: Curr=USD, Mag=Actuals")</f>
        <v>384007801375.09998</v>
      </c>
      <c r="AG697" s="6">
        <f>_xll.SNL.Clients.Office.Excel.Functions.SPG($D697, AG$1, $F697, "Options: Curr=USD, Mag=Actuals")</f>
        <v>106669685626.90001</v>
      </c>
      <c r="AH697" s="6">
        <f>_xll.SNL.Clients.Office.Excel.Functions.SPG($D697, AH$1, $F697, "Options: Curr=USD, Mag=Actuals")</f>
        <v>15287225904</v>
      </c>
      <c r="AI697" s="6">
        <f>_xll.SNL.Clients.Office.Excel.Functions.SPG($D697, AI$1, $F697, "Options: Curr=USD, Mag=Actuals")</f>
        <v>38717</v>
      </c>
      <c r="AJ697" s="6" t="str">
        <f>_xll.SNL.Clients.Office.Excel.Functions.SPG($D697, AJ$1, $F697, "Options: Curr=USD, Mag=Actuals")</f>
        <v>#INVALID FUNCTION PARAMETER</v>
      </c>
      <c r="AK697" s="6" t="str">
        <f>_xll.SNL.Clients.Office.Excel.Functions.SPG($D697, AK$1, $F697, "Options: Curr=USD, Mag=Actuals")</f>
        <v>#INVALID FUNCTION PARAMETER</v>
      </c>
      <c r="AL697" s="6" t="str">
        <f>_xll.SNL.Clients.Office.Excel.Functions.SPG($D697, AL$1, $F697, "Options: Curr=USD, Mag=Actuals")</f>
        <v>#INVALID FUNCTION PARAMETER</v>
      </c>
      <c r="AM697" s="6" t="str">
        <f>_xll.SNL.Clients.Office.Excel.Functions.SPG($D697, AM$1, $F697, "Options: Curr=USD, Mag=Actuals")</f>
        <v>#INVALID FUNCTION PARAMETER</v>
      </c>
      <c r="AN697" s="6">
        <f>_xll.SNL.Clients.Office.Excel.Functions.SPG($D697, AN$1, $F697, "Options: Curr=USD, Mag=Actuals")</f>
        <v>384007801375.09998</v>
      </c>
      <c r="AO697" s="6">
        <f>_xll.SNL.Clients.Office.Excel.Functions.SPG($D697, AO$1, $F697, "Options: Curr=USD, Mag=Actuals")</f>
        <v>222301743354</v>
      </c>
      <c r="AP697" s="6">
        <f>_xll.SNL.Clients.Office.Excel.Functions.SPG($D697, AP$1, $F697, "Options: Curr=USD, Mag=Actuals")</f>
        <v>136299301945</v>
      </c>
      <c r="AQ697" s="6">
        <f>_xll.SNL.Clients.Office.Excel.Functions.SPG($D697, AQ$1, $F697, "Options: Curr=USD, Mag=Actuals")</f>
        <v>15238863538.099998</v>
      </c>
      <c r="AR697" s="6">
        <f>_xll.SNL.Clients.Office.Excel.Functions.SPG($D697, AR$1, $F697, "Options: Curr=USD, Mag=Actuals")</f>
        <v>15287225904</v>
      </c>
      <c r="AS697" s="6">
        <f>_xll.SNL.Clients.Office.Excel.Functions.SPG($D697, AS$1, $F697, "Options: Curr=USD, Mag=Actuals")</f>
        <v>12667401156.099998</v>
      </c>
      <c r="AT697" s="6">
        <f>_xll.SNL.Clients.Office.Excel.Functions.SPG($D697, AT$1, $F697, "Options: Curr=USD, Mag=Actuals")</f>
        <v>57.889902902481701</v>
      </c>
      <c r="AU697" s="6">
        <f>_xll.SNL.Clients.Office.Excel.Functions.SPG($D697, AU$1, $F697, "Options: Curr=USD, Mag=Actuals")</f>
        <v>163.09822587624399</v>
      </c>
      <c r="AV697" s="6">
        <f>_xll.SNL.Clients.Office.Excel.Functions.SPG($D697, AV$1, $F697, "Options: Curr=USD, Mag=Actuals")</f>
        <v>3.9809675348411502</v>
      </c>
      <c r="AW697" s="6">
        <f>_xll.SNL.Clients.Office.Excel.Functions.SPG($D697, AW$1, $F697, "Options: Curr=USD, Mag=Actuals")</f>
        <v>3.32139499208234</v>
      </c>
      <c r="AX697" s="6">
        <f>_xll.SNL.Clients.Office.Excel.Functions.SPG($D697, AX$1, $F697, "Options: Curr=USD, Mag=Actuals")</f>
        <v>2822898388.2194614</v>
      </c>
      <c r="AY697" s="6">
        <f>_xll.SNL.Clients.Office.Excel.Functions.SPG($D697, AY$1, $F697, "Options: Curr=USD, Mag=Actuals")</f>
        <v>2815433694.3766594</v>
      </c>
      <c r="AZ697" s="6">
        <f>_xll.SNL.Clients.Office.Excel.Functions.SPG($D697, AZ$1, $F697, "Options: Curr=USD, Mag=Actuals")</f>
        <v>0</v>
      </c>
      <c r="BA697" s="6">
        <f>_xll.SNL.Clients.Office.Excel.Functions.SPG($D697, BA$1, $F697, "Options: Curr=USD, Mag=Actuals")</f>
        <v>0</v>
      </c>
      <c r="BB697" s="6">
        <f>_xll.SNL.Clients.Office.Excel.Functions.SPG($D697, BB$1, $F697, "Options: Curr=USD, Mag=Actuals")</f>
        <v>0</v>
      </c>
      <c r="BC697" s="6">
        <f>_xll.SNL.Clients.Office.Excel.Functions.SPG($D697, BC$1, $F697, "Options: Curr=USD, Mag=Actuals")</f>
        <v>0</v>
      </c>
      <c r="BD697" s="6">
        <f>_xll.SNL.Clients.Office.Excel.Functions.SPG($D697, BD$1, $F697, "Options: Curr=USD, Mag=Actuals")</f>
        <v>0</v>
      </c>
      <c r="BE697" s="6">
        <f>_xll.SNL.Clients.Office.Excel.Functions.SPG($D697, BE$1, $F697, "Options: Curr=USD, Mag=Actuals")</f>
        <v>0</v>
      </c>
      <c r="BF697" s="6">
        <f>_xll.SNL.Clients.Office.Excel.Functions.SPG($D697, BF$1, $F697, "Options: Curr=USD, Mag=Actuals")</f>
        <v>0</v>
      </c>
      <c r="BG697" s="6">
        <f>_xll.SNL.Clients.Office.Excel.Functions.SPG($D697, BG$1, $F697, "Options: Curr=USD, Mag=Actuals")</f>
        <v>0</v>
      </c>
      <c r="BH697" s="6">
        <f>_xll.SNL.Clients.Office.Excel.Functions.SPG($D697, BH$1, $F697, "Options: Curr=USD, Mag=Actuals")</f>
        <v>0</v>
      </c>
      <c r="BI697" s="6">
        <f>_xll.SNL.Clients.Office.Excel.Functions.SPG($D697, BI$1, $F697, "Options: Curr=USD, Mag=Actuals")</f>
        <v>0</v>
      </c>
      <c r="BJ697" s="6">
        <f>_xll.SNL.Clients.Office.Excel.Functions.SPG($D697, BJ$1, $F697, "Options: Curr=USD, Mag=Actuals")</f>
        <v>0</v>
      </c>
      <c r="BK697" s="6">
        <f>_xll.SNL.Clients.Office.Excel.Functions.SPG($D697, BK$1, $F697, "Options: Curr=USD, Mag=Actuals")</f>
        <v>0</v>
      </c>
      <c r="BL697" s="6">
        <f>_xll.SNL.Clients.Office.Excel.Functions.SPG($D697, BL$1, $F697, "Options: Curr=USD, Mag=Actuals")</f>
        <v>0</v>
      </c>
      <c r="BM697" s="6">
        <f>_xll.SNL.Clients.Office.Excel.Functions.SPG($D697, BM$1, $F697, "Options: Curr=USD, Mag=Actuals")</f>
        <v>0</v>
      </c>
      <c r="BN697" s="6">
        <f>_xll.SNL.Clients.Office.Excel.Functions.SPG($D697, BN$1, $F697, "Options: Curr=USD, Mag=Actuals")</f>
        <v>0</v>
      </c>
      <c r="BO697" s="6">
        <f>_xll.SNL.Clients.Office.Excel.Functions.SPG($D697, BO$1, $F697, "Options: Curr=USD, Mag=Actuals")</f>
        <v>55.727978092195301</v>
      </c>
      <c r="BP697" s="6">
        <f>_xll.SNL.Clients.Office.Excel.Functions.SPG($D697, BP$1, $F697, "Options: Curr=USD, Mag=Actuals")</f>
        <v>29.438612505705201</v>
      </c>
      <c r="BQ697" s="6">
        <f>_xll.SNL.Clients.Office.Excel.Functions.SPG($D697, BQ$1, $F697, "Options: Curr=USD, Mag=Actuals")</f>
        <v>55.743191845428299</v>
      </c>
      <c r="BR697" s="6">
        <f>_xll.SNL.Clients.Office.Excel.Functions.SPG($D697, BR$1, $F697, "Options: Curr=USD, Mag=Actuals")</f>
        <v>5.8960645573514503</v>
      </c>
      <c r="BS697" s="6">
        <f>_xll.SNL.Clients.Office.Excel.Functions.SPG($D697, BS$1, $F697, "Options: Curr=USD, Mag=Actuals")</f>
        <v>6.7669261897437103</v>
      </c>
      <c r="BT697" s="6">
        <f>_xll.SNL.Clients.Office.Excel.Functions.SPG($D697, BT$1, $F697, "Options: Curr=USD, Mag=Actuals")</f>
        <v>9.1612040608656606</v>
      </c>
      <c r="BU697" s="6">
        <f>_xll.SNL.Clients.Office.Excel.Functions.SPG($D697, BU$1, $F697, "Options: Curr=USD, Mag=Actuals")</f>
        <v>3.3821113931611202</v>
      </c>
      <c r="BV697" s="6">
        <f>_xll.SNL.Clients.Office.Excel.Functions.SPG($D697, BV$1, $F697, "Options: Curr=USD, Mag=Actuals")</f>
        <v>0</v>
      </c>
      <c r="BW697" s="6">
        <f>_xll.SNL.Clients.Office.Excel.Functions.SPG($D697, BW$1, $F697, "Options: Curr=USD, Mag=Actuals")</f>
        <v>0</v>
      </c>
      <c r="BX697" s="6">
        <f>_xll.SNL.Clients.Office.Excel.Functions.SPG($D697, BX$1, $F697, "Options: Curr=USD, Mag=Actuals")</f>
        <v>0</v>
      </c>
      <c r="BY697" s="6">
        <f>_xll.SNL.Clients.Office.Excel.Functions.SPG($D697, BY$1, $F697, "Options: Curr=USD, Mag=Actuals")</f>
        <v>51.920908987587097</v>
      </c>
      <c r="BZ697" s="6">
        <f>_xll.SNL.Clients.Office.Excel.Functions.SPG($D697, BZ$1, $F697, "Options: Curr=USD, Mag=Actuals")</f>
        <v>0</v>
      </c>
      <c r="CA697" s="6" t="str">
        <f>_xll.SNL.Clients.Office.Excel.Functions.SPG($D697, CA$1, $F697, "Options: Curr=USD, Mag=Actuals")</f>
        <v>Nonperforming Loans</v>
      </c>
      <c r="CB697" s="6">
        <f>_xll.SNL.Clients.Office.Excel.Functions.SPG($D697, CB$1, $F697, "Options: Curr=USD, Mag=Actuals")</f>
        <v>0</v>
      </c>
      <c r="CC697" s="6">
        <f>_xll.SNL.Clients.Office.Excel.Functions.SPG($D697, CC$1, $F697, "Options: Curr=USD, Mag=Actuals")</f>
        <v>0</v>
      </c>
      <c r="CD697" s="6">
        <f>_xll.SNL.Clients.Office.Excel.Functions.SPG($D697, CD$1, $F697, "Options: Curr=USD, Mag=Actuals")</f>
        <v>0</v>
      </c>
      <c r="CE697" s="6">
        <f>_xll.SNL.Clients.Office.Excel.Functions.SPG($D697, CE$1, $F697, "Options: Curr=USD, Mag=Actuals")</f>
        <v>-4.7095221725678904</v>
      </c>
      <c r="CF697" s="6">
        <f>_xll.SNL.Clients.Office.Excel.Functions.SPG($D697, CF$1, $F697, "Options: Curr=USD, Mag=Actuals")</f>
        <v>0.77031217914628602</v>
      </c>
      <c r="CG697" s="6">
        <f>_xll.SNL.Clients.Office.Excel.Functions.SPG($D697, CG$1, $F697, "Options: Curr=USD, Mag=Actuals")</f>
        <v>0</v>
      </c>
    </row>
    <row r="698" spans="1:85" x14ac:dyDescent="0.3">
      <c r="A698" s="10" t="s">
        <v>108</v>
      </c>
      <c r="B698" s="10" t="s">
        <v>85</v>
      </c>
      <c r="C698" s="10" t="s">
        <v>17</v>
      </c>
      <c r="D698">
        <v>4108919</v>
      </c>
      <c r="E698" s="10" t="s">
        <v>26</v>
      </c>
      <c r="F698" s="10" t="s">
        <v>64</v>
      </c>
      <c r="G698">
        <v>28.9</v>
      </c>
      <c r="H698">
        <v>155.84</v>
      </c>
      <c r="I698">
        <v>126.94</v>
      </c>
      <c r="J698">
        <v>423.1</v>
      </c>
      <c r="K698">
        <v>46470.64</v>
      </c>
      <c r="L698">
        <v>4.9000000000000004</v>
      </c>
      <c r="M698">
        <v>601.49914051722919</v>
      </c>
      <c r="N698">
        <v>9.1</v>
      </c>
      <c r="O698">
        <v>1.5</v>
      </c>
      <c r="P698">
        <v>4.43</v>
      </c>
      <c r="Q698">
        <v>7.38</v>
      </c>
      <c r="R698">
        <v>6.87</v>
      </c>
      <c r="S698" t="str">
        <f>_xll.SNL.Clients.Office.Excel.Functions.SPG(D698, S$1, F698, "Options: Curr=USD, Mag=Actuals")</f>
        <v>Nordea Bank Abp (OM:NDA SE)</v>
      </c>
      <c r="T698" t="str">
        <f>_xll.SNL.Clients.Office.Excel.Functions.SPG($D698, T$1, $F698, "Options: Curr=USD, Mag=Actuals")</f>
        <v>Nordea Bank Abp</v>
      </c>
      <c r="U698" s="6">
        <f>_xll.SNL.Clients.Office.Excel.Functions.SPG($D698, U$1, $F698, "Options: Curr=USD, Mag=Actuals")</f>
        <v>457426498500.00006</v>
      </c>
      <c r="V698" t="str">
        <f>_xll.SNL.Clients.Office.Excel.Functions.SPG($D698, V$1, $F698, "Options: Curr=USD, Mag=Actuals")</f>
        <v>OM:NDA SE</v>
      </c>
      <c r="W698" t="str">
        <f>_xll.SNL.Clients.Office.Excel.Functions.SPG($D698, W$1, $F698, "Options: Curr=USD, Mag=Actuals")</f>
        <v>Bank</v>
      </c>
      <c r="X698" s="6">
        <f>_xll.SNL.Clients.Office.Excel.Functions.SPG($D698, X$1, $F698, "Options: Curr=USD, Mag=Actuals")</f>
        <v>9252093114.5273209</v>
      </c>
      <c r="Y698" s="6">
        <f>_xll.SNL.Clients.Office.Excel.Functions.SPG($D698, Y$1, $F698, "Options: Curr=USD, Mag=Actuals")</f>
        <v>12194170789.235125</v>
      </c>
      <c r="Z698" s="6">
        <f>_xll.SNL.Clients.Office.Excel.Functions.SPG($D698, Z$1, $F698, "Options: Curr=USD, Mag=Actuals")</f>
        <v>12069804568.143719</v>
      </c>
      <c r="AA698" s="6">
        <f>_xll.SNL.Clients.Office.Excel.Functions.SPG($D698, AA$1, $F698, "Options: Curr=USD, Mag=Actuals")</f>
        <v>3960875708.092958</v>
      </c>
      <c r="AB698" s="6">
        <f>_xll.SNL.Clients.Office.Excel.Functions.SPG($D698, AB$1, $F698, "Options: Curr=USD, Mag=Actuals")</f>
        <v>1.5200315911171836</v>
      </c>
      <c r="AC698" s="6">
        <f>_xll.SNL.Clients.Office.Excel.Functions.SPG($D698, AC$1, $F698, "Options: Curr=USD, Mag=Actuals")</f>
        <v>40.697674418604599</v>
      </c>
      <c r="AD698" s="6">
        <f>_xll.SNL.Clients.Office.Excel.Functions.SPG($D698, AD$1, $F698, "Options: Curr=USD, Mag=Actuals")</f>
        <v>0.93778022987958798</v>
      </c>
      <c r="AE698" s="6">
        <f>_xll.SNL.Clients.Office.Excel.Functions.SPG($D698, AE$1, $F698, "Options: Curr=USD, Mag=Actuals")</f>
        <v>22.2968672653985</v>
      </c>
      <c r="AF698" s="6">
        <f>_xll.SNL.Clients.Office.Excel.Functions.SPG($D698, AF$1, $F698, "Options: Curr=USD, Mag=Actuals")</f>
        <v>457426498500.00006</v>
      </c>
      <c r="AG698" s="6">
        <f>_xll.SNL.Clients.Office.Excel.Functions.SPG($D698, AG$1, $F698, "Options: Curr=USD, Mag=Actuals")</f>
        <v>120780428100.00002</v>
      </c>
      <c r="AH698" s="6">
        <f>_xll.SNL.Clients.Office.Excel.Functions.SPG($D698, AH$1, $F698, "Options: Curr=USD, Mag=Actuals")</f>
        <v>20204355300</v>
      </c>
      <c r="AI698" s="6">
        <f>_xll.SNL.Clients.Office.Excel.Functions.SPG($D698, AI$1, $F698, "Options: Curr=USD, Mag=Actuals")</f>
        <v>39082</v>
      </c>
      <c r="AJ698" s="6" t="str">
        <f>_xll.SNL.Clients.Office.Excel.Functions.SPG($D698, AJ$1, $F698, "Options: Curr=USD, Mag=Actuals")</f>
        <v>#INVALID FUNCTION PARAMETER</v>
      </c>
      <c r="AK698" s="6" t="str">
        <f>_xll.SNL.Clients.Office.Excel.Functions.SPG($D698, AK$1, $F698, "Options: Curr=USD, Mag=Actuals")</f>
        <v>#INVALID FUNCTION PARAMETER</v>
      </c>
      <c r="AL698" s="6" t="str">
        <f>_xll.SNL.Clients.Office.Excel.Functions.SPG($D698, AL$1, $F698, "Options: Curr=USD, Mag=Actuals")</f>
        <v>#INVALID FUNCTION PARAMETER</v>
      </c>
      <c r="AM698" s="6" t="str">
        <f>_xll.SNL.Clients.Office.Excel.Functions.SPG($D698, AM$1, $F698, "Options: Curr=USD, Mag=Actuals")</f>
        <v>#INVALID FUNCTION PARAMETER</v>
      </c>
      <c r="AN698" s="6">
        <f>_xll.SNL.Clients.Office.Excel.Functions.SPG($D698, AN$1, $F698, "Options: Curr=USD, Mag=Actuals")</f>
        <v>457426498500.00006</v>
      </c>
      <c r="AO698" s="6">
        <f>_xll.SNL.Clients.Office.Excel.Functions.SPG($D698, AO$1, $F698, "Options: Curr=USD, Mag=Actuals")</f>
        <v>282171320250</v>
      </c>
      <c r="AP698" s="6">
        <f>_xll.SNL.Clients.Office.Excel.Functions.SPG($D698, AP$1, $F698, "Options: Curr=USD, Mag=Actuals")</f>
        <v>166745929800</v>
      </c>
      <c r="AQ698" s="6">
        <f>_xll.SNL.Clients.Office.Excel.Functions.SPG($D698, AQ$1, $F698, "Options: Curr=USD, Mag=Actuals")</f>
        <v>20143697400.000004</v>
      </c>
      <c r="AR698" s="6">
        <f>_xll.SNL.Clients.Office.Excel.Functions.SPG($D698, AR$1, $F698, "Options: Curr=USD, Mag=Actuals")</f>
        <v>20204355300</v>
      </c>
      <c r="AS698" s="6">
        <f>_xll.SNL.Clients.Office.Excel.Functions.SPG($D698, AS$1, $F698, "Options: Curr=USD, Mag=Actuals")</f>
        <v>17241348750</v>
      </c>
      <c r="AT698" s="6">
        <f>_xll.SNL.Clients.Office.Excel.Functions.SPG($D698, AT$1, $F698, "Options: Curr=USD, Mag=Actuals")</f>
        <v>61.686701836316999</v>
      </c>
      <c r="AU698" s="6">
        <f>_xll.SNL.Clients.Office.Excel.Functions.SPG($D698, AU$1, $F698, "Options: Curr=USD, Mag=Actuals")</f>
        <v>169.22231360516199</v>
      </c>
      <c r="AV698" s="6">
        <f>_xll.SNL.Clients.Office.Excel.Functions.SPG($D698, AV$1, $F698, "Options: Curr=USD, Mag=Actuals")</f>
        <v>4.4169621493845304</v>
      </c>
      <c r="AW698" s="6">
        <f>_xll.SNL.Clients.Office.Excel.Functions.SPG($D698, AW$1, $F698, "Options: Curr=USD, Mag=Actuals")</f>
        <v>3.7937808108680602</v>
      </c>
      <c r="AX698" s="6">
        <f>_xll.SNL.Clients.Office.Excel.Functions.SPG($D698, AX$1, $F698, "Options: Curr=USD, Mag=Actuals")</f>
        <v>3960875708.092958</v>
      </c>
      <c r="AY698" s="6">
        <f>_xll.SNL.Clients.Office.Excel.Functions.SPG($D698, AY$1, $F698, "Options: Curr=USD, Mag=Actuals")</f>
        <v>3950825912.4492087</v>
      </c>
      <c r="AZ698" s="6">
        <f>_xll.SNL.Clients.Office.Excel.Functions.SPG($D698, AZ$1, $F698, "Options: Curr=USD, Mag=Actuals")</f>
        <v>0.93778022987958798</v>
      </c>
      <c r="BA698" s="6">
        <f>_xll.SNL.Clients.Office.Excel.Functions.SPG($D698, BA$1, $F698, "Options: Curr=USD, Mag=Actuals")</f>
        <v>22.2968672653985</v>
      </c>
      <c r="BB698" s="6">
        <f>_xll.SNL.Clients.Office.Excel.Functions.SPG($D698, BB$1, $F698, "Options: Curr=USD, Mag=Actuals")</f>
        <v>22.3089200212804</v>
      </c>
      <c r="BC698" s="6">
        <f>_xll.SNL.Clients.Office.Excel.Functions.SPG($D698, BC$1, $F698, "Options: Curr=USD, Mag=Actuals")</f>
        <v>26.580351498293101</v>
      </c>
      <c r="BD698" s="6">
        <f>_xll.SNL.Clients.Office.Excel.Functions.SPG($D698, BD$1, $F698, "Options: Curr=USD, Mag=Actuals")</f>
        <v>1.77921484315485</v>
      </c>
      <c r="BE698" s="6">
        <f>_xll.SNL.Clients.Office.Excel.Functions.SPG($D698, BE$1, $F698, "Options: Curr=USD, Mag=Actuals")</f>
        <v>1.15073634931942</v>
      </c>
      <c r="BF698" s="6">
        <f>_xll.SNL.Clients.Office.Excel.Functions.SPG($D698, BF$1, $F698, "Options: Curr=USD, Mag=Actuals")</f>
        <v>0.61685892698073697</v>
      </c>
      <c r="BG698" s="6">
        <f>_xll.SNL.Clients.Office.Excel.Functions.SPG($D698, BG$1, $F698, "Options: Curr=USD, Mag=Actuals")</f>
        <v>1.1406239078935001</v>
      </c>
      <c r="BH698" s="6">
        <f>_xll.SNL.Clients.Office.Excel.Functions.SPG($D698, BH$1, $F698, "Options: Curr=USD, Mag=Actuals")</f>
        <v>1.0499093598081</v>
      </c>
      <c r="BI698" s="6">
        <f>_xll.SNL.Clients.Office.Excel.Functions.SPG($D698, BI$1, $F698, "Options: Curr=USD, Mag=Actuals")</f>
        <v>2.18324840728389</v>
      </c>
      <c r="BJ698" s="6">
        <f>_xll.SNL.Clients.Office.Excel.Functions.SPG($D698, BJ$1, $F698, "Options: Curr=USD, Mag=Actuals")</f>
        <v>1.1703430335246301</v>
      </c>
      <c r="BK698" s="6">
        <f>_xll.SNL.Clients.Office.Excel.Functions.SPG($D698, BK$1, $F698, "Options: Curr=USD, Mag=Actuals")</f>
        <v>2.16406245591463</v>
      </c>
      <c r="BL698" s="6">
        <f>_xll.SNL.Clients.Office.Excel.Functions.SPG($D698, BL$1, $F698, "Options: Curr=USD, Mag=Actuals")</f>
        <v>1.9919531862786599</v>
      </c>
      <c r="BM698" s="6">
        <f>_xll.SNL.Clients.Office.Excel.Functions.SPG($D698, BM$1, $F698, "Options: Curr=USD, Mag=Actuals")</f>
        <v>2.1488265533567001</v>
      </c>
      <c r="BN698" s="6">
        <f>_xll.SNL.Clients.Office.Excel.Functions.SPG($D698, BN$1, $F698, "Options: Curr=USD, Mag=Actuals")</f>
        <v>1.2168579965403401</v>
      </c>
      <c r="BO698" s="6">
        <f>_xll.SNL.Clients.Office.Excel.Functions.SPG($D698, BO$1, $F698, "Options: Curr=USD, Mag=Actuals")</f>
        <v>52.532247114731803</v>
      </c>
      <c r="BP698" s="6">
        <f>_xll.SNL.Clients.Office.Excel.Functions.SPG($D698, BP$1, $F698, "Options: Curr=USD, Mag=Actuals")</f>
        <v>28.1602172437203</v>
      </c>
      <c r="BQ698" s="6">
        <f>_xll.SNL.Clients.Office.Excel.Functions.SPG($D698, BQ$1, $F698, "Options: Curr=USD, Mag=Actuals")</f>
        <v>52.070604209097098</v>
      </c>
      <c r="BR698" s="6">
        <f>_xll.SNL.Clients.Office.Excel.Functions.SPG($D698, BR$1, $F698, "Options: Curr=USD, Mag=Actuals")</f>
        <v>6.3048145071683601</v>
      </c>
      <c r="BS698" s="6">
        <f>_xll.SNL.Clients.Office.Excel.Functions.SPG($D698, BS$1, $F698, "Options: Curr=USD, Mag=Actuals")</f>
        <v>7.0912307576133502</v>
      </c>
      <c r="BT698" s="6">
        <f>_xll.SNL.Clients.Office.Excel.Functions.SPG($D698, BT$1, $F698, "Options: Curr=USD, Mag=Actuals")</f>
        <v>9.79460404103604</v>
      </c>
      <c r="BU698" s="6">
        <f>_xll.SNL.Clients.Office.Excel.Functions.SPG($D698, BU$1, $F698, "Options: Curr=USD, Mag=Actuals")</f>
        <v>3.6516143140531998</v>
      </c>
      <c r="BV698" s="6">
        <f>_xll.SNL.Clients.Office.Excel.Functions.SPG($D698, BV$1, $F698, "Options: Curr=USD, Mag=Actuals")</f>
        <v>0</v>
      </c>
      <c r="BW698" s="6">
        <f>_xll.SNL.Clients.Office.Excel.Functions.SPG($D698, BW$1, $F698, "Options: Curr=USD, Mag=Actuals")</f>
        <v>0</v>
      </c>
      <c r="BX698" s="6">
        <f>_xll.SNL.Clients.Office.Excel.Functions.SPG($D698, BX$1, $F698, "Options: Curr=USD, Mag=Actuals")</f>
        <v>0</v>
      </c>
      <c r="BY698" s="6">
        <f>_xll.SNL.Clients.Office.Excel.Functions.SPG($D698, BY$1, $F698, "Options: Curr=USD, Mag=Actuals")</f>
        <v>53.445760904033001</v>
      </c>
      <c r="BZ698" s="6">
        <f>_xll.SNL.Clients.Office.Excel.Functions.SPG($D698, BZ$1, $F698, "Options: Curr=USD, Mag=Actuals")</f>
        <v>0</v>
      </c>
      <c r="CA698" s="6" t="str">
        <f>_xll.SNL.Clients.Office.Excel.Functions.SPG($D698, CA$1, $F698, "Options: Curr=USD, Mag=Actuals")</f>
        <v>Nonperforming Loans</v>
      </c>
      <c r="CB698" s="6">
        <f>_xll.SNL.Clients.Office.Excel.Functions.SPG($D698, CB$1, $F698, "Options: Curr=USD, Mag=Actuals")</f>
        <v>0</v>
      </c>
      <c r="CC698" s="6">
        <f>_xll.SNL.Clients.Office.Excel.Functions.SPG($D698, CC$1, $F698, "Options: Curr=USD, Mag=Actuals")</f>
        <v>0</v>
      </c>
      <c r="CD698" s="6">
        <f>_xll.SNL.Clients.Office.Excel.Functions.SPG($D698, CD$1, $F698, "Options: Curr=USD, Mag=Actuals")</f>
        <v>-0.12888697945215599</v>
      </c>
      <c r="CE698" s="6">
        <f>_xll.SNL.Clients.Office.Excel.Functions.SPG($D698, CE$1, $F698, "Options: Curr=USD, Mag=Actuals")</f>
        <v>-7.28045325779037</v>
      </c>
      <c r="CF698" s="6">
        <f>_xll.SNL.Clients.Office.Excel.Functions.SPG($D698, CF$1, $F698, "Options: Curr=USD, Mag=Actuals")</f>
        <v>0.51050059744377796</v>
      </c>
      <c r="CG698" s="6">
        <f>_xll.SNL.Clients.Office.Excel.Functions.SPG($D698, CG$1, $F698, "Options: Curr=USD, Mag=Actuals")</f>
        <v>0</v>
      </c>
    </row>
    <row r="699" spans="1:85" x14ac:dyDescent="0.3">
      <c r="A699" s="10" t="s">
        <v>108</v>
      </c>
      <c r="B699" s="10" t="s">
        <v>85</v>
      </c>
      <c r="C699" s="10" t="s">
        <v>17</v>
      </c>
      <c r="D699">
        <v>4108919</v>
      </c>
      <c r="E699" s="10" t="s">
        <v>26</v>
      </c>
      <c r="F699" s="10" t="s">
        <v>65</v>
      </c>
      <c r="G699">
        <v>29.37</v>
      </c>
      <c r="H699">
        <v>181.1</v>
      </c>
      <c r="I699">
        <v>151.72999999999999</v>
      </c>
      <c r="J699">
        <v>491.67</v>
      </c>
      <c r="K699">
        <v>53650.74</v>
      </c>
      <c r="L699">
        <v>3.56</v>
      </c>
      <c r="M699">
        <v>679.5508637915076</v>
      </c>
      <c r="N699">
        <v>9.16</v>
      </c>
      <c r="O699">
        <v>1.68</v>
      </c>
      <c r="P699">
        <v>4.53</v>
      </c>
      <c r="Q699">
        <v>6.76</v>
      </c>
      <c r="R699">
        <v>6.47</v>
      </c>
      <c r="S699" t="str">
        <f>_xll.SNL.Clients.Office.Excel.Functions.SPG(D699, S$1, F699, "Options: Curr=USD, Mag=Actuals")</f>
        <v>Nordea Bank Abp (OM:NDA SE)</v>
      </c>
      <c r="T699" t="str">
        <f>_xll.SNL.Clients.Office.Excel.Functions.SPG($D699, T$1, $F699, "Options: Curr=USD, Mag=Actuals")</f>
        <v>Nordea Bank Abp</v>
      </c>
      <c r="U699" s="6">
        <f>_xll.SNL.Clients.Office.Excel.Functions.SPG($D699, U$1, $F699, "Options: Curr=USD, Mag=Actuals")</f>
        <v>568820330145.40002</v>
      </c>
      <c r="V699" t="str">
        <f>_xll.SNL.Clients.Office.Excel.Functions.SPG($D699, V$1, $F699, "Options: Curr=USD, Mag=Actuals")</f>
        <v>OM:NDA SE</v>
      </c>
      <c r="W699" t="str">
        <f>_xll.SNL.Clients.Office.Excel.Functions.SPG($D699, W$1, $F699, "Options: Curr=USD, Mag=Actuals")</f>
        <v>Bank</v>
      </c>
      <c r="X699" s="6">
        <f>_xll.SNL.Clients.Office.Excel.Functions.SPG($D699, X$1, $F699, "Options: Curr=USD, Mag=Actuals")</f>
        <v>10809866463.158005</v>
      </c>
      <c r="Y699" s="6">
        <f>_xll.SNL.Clients.Office.Excel.Functions.SPG($D699, Y$1, $F699, "Options: Curr=USD, Mag=Actuals")</f>
        <v>17289480814.077087</v>
      </c>
      <c r="Z699" s="6">
        <f>_xll.SNL.Clients.Office.Excel.Functions.SPG($D699, Z$1, $F699, "Options: Curr=USD, Mag=Actuals")</f>
        <v>17148291840.490314</v>
      </c>
      <c r="AA699" s="6">
        <f>_xll.SNL.Clients.Office.Excel.Functions.SPG($D699, AA$1, $F699, "Options: Curr=USD, Mag=Actuals")</f>
        <v>4290499876.9572086</v>
      </c>
      <c r="AB699" s="6">
        <f>_xll.SNL.Clients.Office.Excel.Functions.SPG($D699, AB$1, $F699, "Options: Curr=USD, Mag=Actuals")</f>
        <v>1.2885207298210148</v>
      </c>
      <c r="AC699" s="6">
        <f>_xll.SNL.Clients.Office.Excel.Functions.SPG($D699, AC$1, $F699, "Options: Curr=USD, Mag=Actuals")</f>
        <v>-22.3140495867769</v>
      </c>
      <c r="AD699" s="6">
        <f>_xll.SNL.Clients.Office.Excel.Functions.SPG($D699, AD$1, $F699, "Options: Curr=USD, Mag=Actuals")</f>
        <v>0.850608198449882</v>
      </c>
      <c r="AE699" s="6">
        <f>_xll.SNL.Clients.Office.Excel.Functions.SPG($D699, AE$1, $F699, "Options: Curr=USD, Mag=Actuals")</f>
        <v>19.272212302198099</v>
      </c>
      <c r="AF699" s="6">
        <f>_xll.SNL.Clients.Office.Excel.Functions.SPG($D699, AF$1, $F699, "Options: Curr=USD, Mag=Actuals")</f>
        <v>568820330145.40002</v>
      </c>
      <c r="AG699" s="6">
        <f>_xll.SNL.Clients.Office.Excel.Functions.SPG($D699, AG$1, $F699, "Options: Curr=USD, Mag=Actuals")</f>
        <v>156949227614.80002</v>
      </c>
      <c r="AH699" s="6">
        <f>_xll.SNL.Clients.Office.Excel.Functions.SPG($D699, AH$1, $F699, "Options: Curr=USD, Mag=Actuals")</f>
        <v>25088951316</v>
      </c>
      <c r="AI699" s="6">
        <f>_xll.SNL.Clients.Office.Excel.Functions.SPG($D699, AI$1, $F699, "Options: Curr=USD, Mag=Actuals")</f>
        <v>39447</v>
      </c>
      <c r="AJ699" s="6" t="str">
        <f>_xll.SNL.Clients.Office.Excel.Functions.SPG($D699, AJ$1, $F699, "Options: Curr=USD, Mag=Actuals")</f>
        <v>#INVALID FUNCTION PARAMETER</v>
      </c>
      <c r="AK699" s="6" t="str">
        <f>_xll.SNL.Clients.Office.Excel.Functions.SPG($D699, AK$1, $F699, "Options: Curr=USD, Mag=Actuals")</f>
        <v>#INVALID FUNCTION PARAMETER</v>
      </c>
      <c r="AL699" s="6" t="str">
        <f>_xll.SNL.Clients.Office.Excel.Functions.SPG($D699, AL$1, $F699, "Options: Curr=USD, Mag=Actuals")</f>
        <v>#INVALID FUNCTION PARAMETER</v>
      </c>
      <c r="AM699" s="6" t="str">
        <f>_xll.SNL.Clients.Office.Excel.Functions.SPG($D699, AM$1, $F699, "Options: Curr=USD, Mag=Actuals")</f>
        <v>#INVALID FUNCTION PARAMETER</v>
      </c>
      <c r="AN699" s="6">
        <f>_xll.SNL.Clients.Office.Excel.Functions.SPG($D699, AN$1, $F699, "Options: Curr=USD, Mag=Actuals")</f>
        <v>568820330145.40002</v>
      </c>
      <c r="AO699" s="6">
        <f>_xll.SNL.Clients.Office.Excel.Functions.SPG($D699, AO$1, $F699, "Options: Curr=USD, Mag=Actuals")</f>
        <v>357739789388.20001</v>
      </c>
      <c r="AP699" s="6">
        <f>_xll.SNL.Clients.Office.Excel.Functions.SPG($D699, AP$1, $F699, "Options: Curr=USD, Mag=Actuals")</f>
        <v>208093551972.89999</v>
      </c>
      <c r="AQ699" s="6">
        <f>_xll.SNL.Clients.Office.Excel.Functions.SPG($D699, AQ$1, $F699, "Options: Curr=USD, Mag=Actuals")</f>
        <v>24974910628.199997</v>
      </c>
      <c r="AR699" s="6">
        <f>_xll.SNL.Clients.Office.Excel.Functions.SPG($D699, AR$1, $F699, "Options: Curr=USD, Mag=Actuals")</f>
        <v>25088951316</v>
      </c>
      <c r="AS699" s="6">
        <f>_xll.SNL.Clients.Office.Excel.Functions.SPG($D699, AS$1, $F699, "Options: Curr=USD, Mag=Actuals")</f>
        <v>21104837543.5</v>
      </c>
      <c r="AT699" s="6">
        <f>_xll.SNL.Clients.Office.Excel.Functions.SPG($D699, AT$1, $F699, "Options: Curr=USD, Mag=Actuals")</f>
        <v>62.891526626123898</v>
      </c>
      <c r="AU699" s="6">
        <f>_xll.SNL.Clients.Office.Excel.Functions.SPG($D699, AU$1, $F699, "Options: Curr=USD, Mag=Actuals")</f>
        <v>171.91296222133201</v>
      </c>
      <c r="AV699" s="6">
        <f>_xll.SNL.Clients.Office.Excel.Functions.SPG($D699, AV$1, $F699, "Options: Curr=USD, Mag=Actuals")</f>
        <v>4.4106987718928501</v>
      </c>
      <c r="AW699" s="6">
        <f>_xll.SNL.Clients.Office.Excel.Functions.SPG($D699, AW$1, $F699, "Options: Curr=USD, Mag=Actuals")</f>
        <v>3.73645260904566</v>
      </c>
      <c r="AX699" s="6">
        <f>_xll.SNL.Clients.Office.Excel.Functions.SPG($D699, AX$1, $F699, "Options: Curr=USD, Mag=Actuals")</f>
        <v>4290499876.9572086</v>
      </c>
      <c r="AY699" s="6">
        <f>_xll.SNL.Clients.Office.Excel.Functions.SPG($D699, AY$1, $F699, "Options: Curr=USD, Mag=Actuals")</f>
        <v>4278162976.35254</v>
      </c>
      <c r="AZ699" s="6">
        <f>_xll.SNL.Clients.Office.Excel.Functions.SPG($D699, AZ$1, $F699, "Options: Curr=USD, Mag=Actuals")</f>
        <v>0.850608198449882</v>
      </c>
      <c r="BA699" s="6">
        <f>_xll.SNL.Clients.Office.Excel.Functions.SPG($D699, BA$1, $F699, "Options: Curr=USD, Mag=Actuals")</f>
        <v>19.272212302198099</v>
      </c>
      <c r="BB699" s="6">
        <f>_xll.SNL.Clients.Office.Excel.Functions.SPG($D699, BB$1, $F699, "Options: Curr=USD, Mag=Actuals")</f>
        <v>19.290438222386999</v>
      </c>
      <c r="BC699" s="6">
        <f>_xll.SNL.Clients.Office.Excel.Functions.SPG($D699, BC$1, $F699, "Options: Curr=USD, Mag=Actuals")</f>
        <v>22.9536259402614</v>
      </c>
      <c r="BD699" s="6">
        <f>_xll.SNL.Clients.Office.Excel.Functions.SPG($D699, BD$1, $F699, "Options: Curr=USD, Mag=Actuals")</f>
        <v>1.7540910109840799</v>
      </c>
      <c r="BE699" s="6">
        <f>_xll.SNL.Clients.Office.Excel.Functions.SPG($D699, BE$1, $F699, "Options: Curr=USD, Mag=Actuals")</f>
        <v>1.16367549704869</v>
      </c>
      <c r="BF699" s="6">
        <f>_xll.SNL.Clients.Office.Excel.Functions.SPG($D699, BF$1, $F699, "Options: Curr=USD, Mag=Actuals")</f>
        <v>0.58156598871653298</v>
      </c>
      <c r="BG699" s="6">
        <f>_xll.SNL.Clients.Office.Excel.Functions.SPG($D699, BG$1, $F699, "Options: Curr=USD, Mag=Actuals")</f>
        <v>1.10497537856141</v>
      </c>
      <c r="BH699" s="6">
        <f>_xll.SNL.Clients.Office.Excel.Functions.SPG($D699, BH$1, $F699, "Options: Curr=USD, Mag=Actuals")</f>
        <v>1.0381224658397901</v>
      </c>
      <c r="BI699" s="6">
        <f>_xll.SNL.Clients.Office.Excel.Functions.SPG($D699, BI$1, $F699, "Options: Curr=USD, Mag=Actuals")</f>
        <v>2.3996861690203999</v>
      </c>
      <c r="BJ699" s="6">
        <f>_xll.SNL.Clients.Office.Excel.Functions.SPG($D699, BJ$1, $F699, "Options: Curr=USD, Mag=Actuals")</f>
        <v>1.1992826720466301</v>
      </c>
      <c r="BK699" s="6">
        <f>_xll.SNL.Clients.Office.Excel.Functions.SPG($D699, BK$1, $F699, "Options: Curr=USD, Mag=Actuals")</f>
        <v>2.27863707688859</v>
      </c>
      <c r="BL699" s="6">
        <f>_xll.SNL.Clients.Office.Excel.Functions.SPG($D699, BL$1, $F699, "Options: Curr=USD, Mag=Actuals")</f>
        <v>2.1407756108495901</v>
      </c>
      <c r="BM699" s="6">
        <f>_xll.SNL.Clients.Office.Excel.Functions.SPG($D699, BM$1, $F699, "Options: Curr=USD, Mag=Actuals")</f>
        <v>2.1760815960547002</v>
      </c>
      <c r="BN699" s="6">
        <f>_xll.SNL.Clients.Office.Excel.Functions.SPG($D699, BN$1, $F699, "Options: Curr=USD, Mag=Actuals")</f>
        <v>1.22405458791782</v>
      </c>
      <c r="BO699" s="6">
        <f>_xll.SNL.Clients.Office.Excel.Functions.SPG($D699, BO$1, $F699, "Options: Curr=USD, Mag=Actuals")</f>
        <v>54.298757291402502</v>
      </c>
      <c r="BP699" s="6">
        <f>_xll.SNL.Clients.Office.Excel.Functions.SPG($D699, BP$1, $F699, "Options: Curr=USD, Mag=Actuals")</f>
        <v>27.136697945726599</v>
      </c>
      <c r="BQ699" s="6">
        <f>_xll.SNL.Clients.Office.Excel.Functions.SPG($D699, BQ$1, $F699, "Options: Curr=USD, Mag=Actuals")</f>
        <v>51.559726096880503</v>
      </c>
      <c r="BR699" s="6">
        <f>_xll.SNL.Clients.Office.Excel.Functions.SPG($D699, BR$1, $F699, "Options: Curr=USD, Mag=Actuals")</f>
        <v>7.47658646388542</v>
      </c>
      <c r="BS699" s="6">
        <f>_xll.SNL.Clients.Office.Excel.Functions.SPG($D699, BS$1, $F699, "Options: Curr=USD, Mag=Actuals")</f>
        <v>8.2982470463372202</v>
      </c>
      <c r="BT699" s="6">
        <f>_xll.SNL.Clients.Office.Excel.Functions.SPG($D699, BT$1, $F699, "Options: Curr=USD, Mag=Actuals")</f>
        <v>10.881608565330501</v>
      </c>
      <c r="BU699" s="6">
        <f>_xll.SNL.Clients.Office.Excel.Functions.SPG($D699, BU$1, $F699, "Options: Curr=USD, Mag=Actuals")</f>
        <v>3.6255510718860702</v>
      </c>
      <c r="BV699" s="6">
        <f>_xll.SNL.Clients.Office.Excel.Functions.SPG($D699, BV$1, $F699, "Options: Curr=USD, Mag=Actuals")</f>
        <v>0</v>
      </c>
      <c r="BW699" s="6">
        <f>_xll.SNL.Clients.Office.Excel.Functions.SPG($D699, BW$1, $F699, "Options: Curr=USD, Mag=Actuals")</f>
        <v>0</v>
      </c>
      <c r="BX699" s="6">
        <f>_xll.SNL.Clients.Office.Excel.Functions.SPG($D699, BX$1, $F699, "Options: Curr=USD, Mag=Actuals")</f>
        <v>0</v>
      </c>
      <c r="BY699" s="6">
        <f>_xll.SNL.Clients.Office.Excel.Functions.SPG($D699, BY$1, $F699, "Options: Curr=USD, Mag=Actuals")</f>
        <v>44.076657739028498</v>
      </c>
      <c r="BZ699" s="6">
        <f>_xll.SNL.Clients.Office.Excel.Functions.SPG($D699, BZ$1, $F699, "Options: Curr=USD, Mag=Actuals")</f>
        <v>0</v>
      </c>
      <c r="CA699" s="6" t="str">
        <f>_xll.SNL.Clients.Office.Excel.Functions.SPG($D699, CA$1, $F699, "Options: Curr=USD, Mag=Actuals")</f>
        <v>Nonperforming Loans</v>
      </c>
      <c r="CB699" s="6">
        <f>_xll.SNL.Clients.Office.Excel.Functions.SPG($D699, CB$1, $F699, "Options: Curr=USD, Mag=Actuals")</f>
        <v>0</v>
      </c>
      <c r="CC699" s="6">
        <f>_xll.SNL.Clients.Office.Excel.Functions.SPG($D699, CC$1, $F699, "Options: Curr=USD, Mag=Actuals")</f>
        <v>0</v>
      </c>
      <c r="CD699" s="6">
        <f>_xll.SNL.Clients.Office.Excel.Functions.SPG($D699, CD$1, $F699, "Options: Curr=USD, Mag=Actuals")</f>
        <v>-2.21396447238188E-2</v>
      </c>
      <c r="CE699" s="6">
        <f>_xll.SNL.Clients.Office.Excel.Functions.SPG($D699, CE$1, $F699, "Options: Curr=USD, Mag=Actuals")</f>
        <v>-1.5706806282722501</v>
      </c>
      <c r="CF699" s="6">
        <f>_xll.SNL.Clients.Office.Excel.Functions.SPG($D699, CF$1, $F699, "Options: Curr=USD, Mag=Actuals")</f>
        <v>0.38554079526440299</v>
      </c>
      <c r="CG699" s="6">
        <f>_xll.SNL.Clients.Office.Excel.Functions.SPG($D699, CG$1, $F699, "Options: Curr=USD, Mag=Actuals")</f>
        <v>0</v>
      </c>
    </row>
    <row r="700" spans="1:85" x14ac:dyDescent="0.3">
      <c r="A700" s="10" t="s">
        <v>108</v>
      </c>
      <c r="B700" s="10" t="s">
        <v>85</v>
      </c>
      <c r="C700" s="10" t="s">
        <v>17</v>
      </c>
      <c r="D700">
        <v>4108919</v>
      </c>
      <c r="E700" s="10" t="s">
        <v>26</v>
      </c>
      <c r="F700" s="10" t="s">
        <v>66</v>
      </c>
      <c r="G700">
        <v>29.63</v>
      </c>
      <c r="H700">
        <v>197.33</v>
      </c>
      <c r="I700">
        <v>167.7</v>
      </c>
      <c r="J700">
        <v>517.4</v>
      </c>
      <c r="K700">
        <v>56060.92</v>
      </c>
      <c r="L700">
        <v>-0.62</v>
      </c>
      <c r="M700">
        <v>699.11649988912518</v>
      </c>
      <c r="N700">
        <v>9.23</v>
      </c>
      <c r="O700">
        <v>3.35</v>
      </c>
      <c r="P700">
        <v>3.63</v>
      </c>
      <c r="Q700">
        <v>6.59</v>
      </c>
      <c r="R700">
        <v>7.75</v>
      </c>
      <c r="S700" t="str">
        <f>_xll.SNL.Clients.Office.Excel.Functions.SPG(D700, S$1, F700, "Options: Curr=USD, Mag=Actuals")</f>
        <v>Nordea Bank Abp (OM:NDA SE)</v>
      </c>
      <c r="T700" t="str">
        <f>_xll.SNL.Clients.Office.Excel.Functions.SPG($D700, T$1, $F700, "Options: Curr=USD, Mag=Actuals")</f>
        <v>Nordea Bank Abp</v>
      </c>
      <c r="U700" s="6">
        <f>_xll.SNL.Clients.Office.Excel.Functions.SPG($D700, U$1, $F700, "Options: Curr=USD, Mag=Actuals")</f>
        <v>658962860000</v>
      </c>
      <c r="V700" t="str">
        <f>_xll.SNL.Clients.Office.Excel.Functions.SPG($D700, V$1, $F700, "Options: Curr=USD, Mag=Actuals")</f>
        <v>OM:NDA SE</v>
      </c>
      <c r="W700" t="str">
        <f>_xll.SNL.Clients.Office.Excel.Functions.SPG($D700, W$1, $F700, "Options: Curr=USD, Mag=Actuals")</f>
        <v>Bank</v>
      </c>
      <c r="X700" s="6">
        <f>_xll.SNL.Clients.Office.Excel.Functions.SPG($D700, X$1, $F700, "Options: Curr=USD, Mag=Actuals")</f>
        <v>12061591521.712038</v>
      </c>
      <c r="Y700" s="6">
        <f>_xll.SNL.Clients.Office.Excel.Functions.SPG($D700, Y$1, $F700, "Options: Curr=USD, Mag=Actuals")</f>
        <v>22313944315.167271</v>
      </c>
      <c r="Z700" s="6">
        <f>_xll.SNL.Clients.Office.Excel.Functions.SPG($D700, Z$1, $F700, "Options: Curr=USD, Mag=Actuals")</f>
        <v>22146258774.499569</v>
      </c>
      <c r="AA700" s="6">
        <f>_xll.SNL.Clients.Office.Excel.Functions.SPG($D700, AA$1, $F700, "Options: Curr=USD, Mag=Actuals")</f>
        <v>3930313725.1237278</v>
      </c>
      <c r="AB700" s="6">
        <f>_xll.SNL.Clients.Office.Excel.Functions.SPG($D700, AB$1, $F700, "Options: Curr=USD, Mag=Actuals")</f>
        <v>1.5150535691906586</v>
      </c>
      <c r="AC700" s="6">
        <f>_xll.SNL.Clients.Office.Excel.Functions.SPG($D700, AC$1, $F700, "Options: Curr=USD, Mag=Actuals")</f>
        <v>9.5744680851063908</v>
      </c>
      <c r="AD700" s="6">
        <f>_xll.SNL.Clients.Office.Excel.Functions.SPG($D700, AD$1, $F700, "Options: Curr=USD, Mag=Actuals")</f>
        <v>0.62360916136003697</v>
      </c>
      <c r="AE700" s="6">
        <f>_xll.SNL.Clients.Office.Excel.Functions.SPG($D700, AE$1, $F700, "Options: Curr=USD, Mag=Actuals")</f>
        <v>15.2015759118741</v>
      </c>
      <c r="AF700" s="6">
        <f>_xll.SNL.Clients.Office.Excel.Functions.SPG($D700, AF$1, $F700, "Options: Curr=USD, Mag=Actuals")</f>
        <v>658962860000</v>
      </c>
      <c r="AG700" s="6">
        <f>_xll.SNL.Clients.Office.Excel.Functions.SPG($D700, AG$1, $F700, "Options: Curr=USD, Mag=Actuals")</f>
        <v>162905220000</v>
      </c>
      <c r="AH700" s="6">
        <f>_xll.SNL.Clients.Office.Excel.Functions.SPG($D700, AH$1, $F700, "Options: Curr=USD, Mag=Actuals")</f>
        <v>24746170000</v>
      </c>
      <c r="AI700" s="6">
        <f>_xll.SNL.Clients.Office.Excel.Functions.SPG($D700, AI$1, $F700, "Options: Curr=USD, Mag=Actuals")</f>
        <v>39813</v>
      </c>
      <c r="AJ700" s="6" t="str">
        <f>_xll.SNL.Clients.Office.Excel.Functions.SPG($D700, AJ$1, $F700, "Options: Curr=USD, Mag=Actuals")</f>
        <v>#INVALID FUNCTION PARAMETER</v>
      </c>
      <c r="AK700" s="6" t="str">
        <f>_xll.SNL.Clients.Office.Excel.Functions.SPG($D700, AK$1, $F700, "Options: Curr=USD, Mag=Actuals")</f>
        <v>#INVALID FUNCTION PARAMETER</v>
      </c>
      <c r="AL700" s="6" t="str">
        <f>_xll.SNL.Clients.Office.Excel.Functions.SPG($D700, AL$1, $F700, "Options: Curr=USD, Mag=Actuals")</f>
        <v>#INVALID FUNCTION PARAMETER</v>
      </c>
      <c r="AM700" s="6" t="str">
        <f>_xll.SNL.Clients.Office.Excel.Functions.SPG($D700, AM$1, $F700, "Options: Curr=USD, Mag=Actuals")</f>
        <v>#INVALID FUNCTION PARAMETER</v>
      </c>
      <c r="AN700" s="6">
        <f>_xll.SNL.Clients.Office.Excel.Functions.SPG($D700, AN$1, $F700, "Options: Curr=USD, Mag=Actuals")</f>
        <v>658962860000</v>
      </c>
      <c r="AO700" s="6">
        <f>_xll.SNL.Clients.Office.Excel.Functions.SPG($D700, AO$1, $F700, "Options: Curr=USD, Mag=Actuals")</f>
        <v>368489000000</v>
      </c>
      <c r="AP700" s="6">
        <f>_xll.SNL.Clients.Office.Excel.Functions.SPG($D700, AP$1, $F700, "Options: Curr=USD, Mag=Actuals")</f>
        <v>206541490000</v>
      </c>
      <c r="AQ700" s="6">
        <f>_xll.SNL.Clients.Office.Excel.Functions.SPG($D700, AQ$1, $F700, "Options: Curr=USD, Mag=Actuals")</f>
        <v>24637750000</v>
      </c>
      <c r="AR700" s="6">
        <f>_xll.SNL.Clients.Office.Excel.Functions.SPG($D700, AR$1, $F700, "Options: Curr=USD, Mag=Actuals")</f>
        <v>24746170000</v>
      </c>
      <c r="AS700" s="6">
        <f>_xll.SNL.Clients.Office.Excel.Functions.SPG($D700, AS$1, $F700, "Options: Curr=USD, Mag=Actuals")</f>
        <v>21222520000</v>
      </c>
      <c r="AT700" s="6">
        <f>_xll.SNL.Clients.Office.Excel.Functions.SPG($D700, AT$1, $F700, "Options: Curr=USD, Mag=Actuals")</f>
        <v>55.919539987428102</v>
      </c>
      <c r="AU700" s="6">
        <f>_xll.SNL.Clients.Office.Excel.Functions.SPG($D700, AU$1, $F700, "Options: Curr=USD, Mag=Actuals")</f>
        <v>178.40919032781301</v>
      </c>
      <c r="AV700" s="6">
        <f>_xll.SNL.Clients.Office.Excel.Functions.SPG($D700, AV$1, $F700, "Options: Curr=USD, Mag=Actuals")</f>
        <v>3.7553208992688898</v>
      </c>
      <c r="AW700" s="6">
        <f>_xll.SNL.Clients.Office.Excel.Functions.SPG($D700, AW$1, $F700, "Options: Curr=USD, Mag=Actuals")</f>
        <v>3.2379082111978001</v>
      </c>
      <c r="AX700" s="6">
        <f>_xll.SNL.Clients.Office.Excel.Functions.SPG($D700, AX$1, $F700, "Options: Curr=USD, Mag=Actuals")</f>
        <v>3930313725.1237278</v>
      </c>
      <c r="AY700" s="6">
        <f>_xll.SNL.Clients.Office.Excel.Functions.SPG($D700, AY$1, $F700, "Options: Curr=USD, Mag=Actuals")</f>
        <v>3928842799.3283968</v>
      </c>
      <c r="AZ700" s="6">
        <f>_xll.SNL.Clients.Office.Excel.Functions.SPG($D700, AZ$1, $F700, "Options: Curr=USD, Mag=Actuals")</f>
        <v>0.62360916136003697</v>
      </c>
      <c r="BA700" s="6">
        <f>_xll.SNL.Clients.Office.Excel.Functions.SPG($D700, BA$1, $F700, "Options: Curr=USD, Mag=Actuals")</f>
        <v>15.2015759118741</v>
      </c>
      <c r="BB700" s="6">
        <f>_xll.SNL.Clients.Office.Excel.Functions.SPG($D700, BB$1, $F700, "Options: Curr=USD, Mag=Actuals")</f>
        <v>15.2642745397787</v>
      </c>
      <c r="BC700" s="6">
        <f>_xll.SNL.Clients.Office.Excel.Functions.SPG($D700, BC$1, $F700, "Options: Curr=USD, Mag=Actuals")</f>
        <v>18.285714285714299</v>
      </c>
      <c r="BD700" s="6">
        <f>_xll.SNL.Clients.Office.Excel.Functions.SPG($D700, BD$1, $F700, "Options: Curr=USD, Mag=Actuals")</f>
        <v>1.46487413293788</v>
      </c>
      <c r="BE700" s="6">
        <f>_xll.SNL.Clients.Office.Excel.Functions.SPG($D700, BE$1, $F700, "Options: Curr=USD, Mag=Actuals")</f>
        <v>1.18863827051148</v>
      </c>
      <c r="BF700" s="6">
        <f>_xll.SNL.Clients.Office.Excel.Functions.SPG($D700, BF$1, $F700, "Options: Curr=USD, Mag=Actuals")</f>
        <v>0.43946708489556502</v>
      </c>
      <c r="BG700" s="6">
        <f>_xll.SNL.Clients.Office.Excel.Functions.SPG($D700, BG$1, $F700, "Options: Curr=USD, Mag=Actuals")</f>
        <v>1.0100974739394599</v>
      </c>
      <c r="BH700" s="6">
        <f>_xll.SNL.Clients.Office.Excel.Functions.SPG($D700, BH$1, $F700, "Options: Curr=USD, Mag=Actuals")</f>
        <v>0.90367315598280895</v>
      </c>
      <c r="BI700" s="6">
        <f>_xll.SNL.Clients.Office.Excel.Functions.SPG($D700, BI$1, $F700, "Options: Curr=USD, Mag=Actuals")</f>
        <v>2.79214220024424</v>
      </c>
      <c r="BJ700" s="6">
        <f>_xll.SNL.Clients.Office.Excel.Functions.SPG($D700, BJ$1, $F700, "Options: Curr=USD, Mag=Actuals")</f>
        <v>1.0323196079049499</v>
      </c>
      <c r="BK700" s="6">
        <f>_xll.SNL.Clients.Office.Excel.Functions.SPG($D700, BK$1, $F700, "Options: Curr=USD, Mag=Actuals")</f>
        <v>2.3727452273035698</v>
      </c>
      <c r="BL700" s="6">
        <f>_xll.SNL.Clients.Office.Excel.Functions.SPG($D700, BL$1, $F700, "Options: Curr=USD, Mag=Actuals")</f>
        <v>2.1227517375506899</v>
      </c>
      <c r="BM700" s="6">
        <f>_xll.SNL.Clients.Office.Excel.Functions.SPG($D700, BM$1, $F700, "Options: Curr=USD, Mag=Actuals")</f>
        <v>1.86179362105428</v>
      </c>
      <c r="BN700" s="6">
        <f>_xll.SNL.Clients.Office.Excel.Functions.SPG($D700, BN$1, $F700, "Options: Curr=USD, Mag=Actuals")</f>
        <v>1.2571436329180099</v>
      </c>
      <c r="BO700" s="6">
        <f>_xll.SNL.Clients.Office.Excel.Functions.SPG($D700, BO$1, $F700, "Options: Curr=USD, Mag=Actuals")</f>
        <v>62.109756097560997</v>
      </c>
      <c r="BP700" s="6">
        <f>_xll.SNL.Clients.Office.Excel.Functions.SPG($D700, BP$1, $F700, "Options: Curr=USD, Mag=Actuals")</f>
        <v>22.9634146341463</v>
      </c>
      <c r="BQ700" s="6">
        <f>_xll.SNL.Clients.Office.Excel.Functions.SPG($D700, BQ$1, $F700, "Options: Curr=USD, Mag=Actuals")</f>
        <v>52.780487804878</v>
      </c>
      <c r="BR700" s="6">
        <f>_xll.SNL.Clients.Office.Excel.Functions.SPG($D700, BR$1, $F700, "Options: Curr=USD, Mag=Actuals")</f>
        <v>8.4907339297154891</v>
      </c>
      <c r="BS700" s="6">
        <f>_xll.SNL.Clients.Office.Excel.Functions.SPG($D700, BS$1, $F700, "Options: Curr=USD, Mag=Actuals")</f>
        <v>9.3491208504377905</v>
      </c>
      <c r="BT700" s="6">
        <f>_xll.SNL.Clients.Office.Excel.Functions.SPG($D700, BT$1, $F700, "Options: Curr=USD, Mag=Actuals")</f>
        <v>12.0577557364212</v>
      </c>
      <c r="BU700" s="6">
        <f>_xll.SNL.Clients.Office.Excel.Functions.SPG($D700, BU$1, $F700, "Options: Curr=USD, Mag=Actuals")</f>
        <v>3.7131390591720699</v>
      </c>
      <c r="BV700" s="6">
        <f>_xll.SNL.Clients.Office.Excel.Functions.SPG($D700, BV$1, $F700, "Options: Curr=USD, Mag=Actuals")</f>
        <v>0</v>
      </c>
      <c r="BW700" s="6">
        <f>_xll.SNL.Clients.Office.Excel.Functions.SPG($D700, BW$1, $F700, "Options: Curr=USD, Mag=Actuals")</f>
        <v>0</v>
      </c>
      <c r="BX700" s="6">
        <f>_xll.SNL.Clients.Office.Excel.Functions.SPG($D700, BX$1, $F700, "Options: Curr=USD, Mag=Actuals")</f>
        <v>0</v>
      </c>
      <c r="BY700" s="6">
        <f>_xll.SNL.Clients.Office.Excel.Functions.SPG($D700, BY$1, $F700, "Options: Curr=USD, Mag=Actuals")</f>
        <v>35.558161805962797</v>
      </c>
      <c r="BZ700" s="6">
        <f>_xll.SNL.Clients.Office.Excel.Functions.SPG($D700, BZ$1, $F700, "Options: Curr=USD, Mag=Actuals")</f>
        <v>0</v>
      </c>
      <c r="CA700" s="6" t="str">
        <f>_xll.SNL.Clients.Office.Excel.Functions.SPG($D700, CA$1, $F700, "Options: Curr=USD, Mag=Actuals")</f>
        <v>Nonperforming Loans</v>
      </c>
      <c r="CB700" s="6">
        <f>_xll.SNL.Clients.Office.Excel.Functions.SPG($D700, CB$1, $F700, "Options: Curr=USD, Mag=Actuals")</f>
        <v>0</v>
      </c>
      <c r="CC700" s="6">
        <f>_xll.SNL.Clients.Office.Excel.Functions.SPG($D700, CC$1, $F700, "Options: Curr=USD, Mag=Actuals")</f>
        <v>0</v>
      </c>
      <c r="CD700" s="6">
        <f>_xll.SNL.Clients.Office.Excel.Functions.SPG($D700, CD$1, $F700, "Options: Curr=USD, Mag=Actuals")</f>
        <v>0.171419415334642</v>
      </c>
      <c r="CE700" s="6">
        <f>_xll.SNL.Clients.Office.Excel.Functions.SPG($D700, CE$1, $F700, "Options: Curr=USD, Mag=Actuals")</f>
        <v>12.0351239669421</v>
      </c>
      <c r="CF700" s="6">
        <f>_xll.SNL.Clients.Office.Excel.Functions.SPG($D700, CF$1, $F700, "Options: Curr=USD, Mag=Actuals")</f>
        <v>0.430802976183769</v>
      </c>
      <c r="CG700" s="6">
        <f>_xll.SNL.Clients.Office.Excel.Functions.SPG($D700, CG$1, $F700, "Options: Curr=USD, Mag=Actuals")</f>
        <v>0</v>
      </c>
    </row>
    <row r="701" spans="1:85" x14ac:dyDescent="0.3">
      <c r="A701" s="10" t="s">
        <v>108</v>
      </c>
      <c r="B701" s="10" t="s">
        <v>85</v>
      </c>
      <c r="C701" s="10" t="s">
        <v>17</v>
      </c>
      <c r="D701">
        <v>4108919</v>
      </c>
      <c r="E701" s="10" t="s">
        <v>26</v>
      </c>
      <c r="F701" s="10" t="s">
        <v>67</v>
      </c>
      <c r="G701">
        <v>19.440000000000001</v>
      </c>
      <c r="H701">
        <v>137.97</v>
      </c>
      <c r="I701">
        <v>118.53</v>
      </c>
      <c r="J701">
        <v>436.66</v>
      </c>
      <c r="K701">
        <v>46945.97</v>
      </c>
      <c r="L701">
        <v>-4.24</v>
      </c>
      <c r="M701">
        <v>574.4174054006719</v>
      </c>
      <c r="N701">
        <v>9.3000000000000007</v>
      </c>
      <c r="O701">
        <v>1.94</v>
      </c>
      <c r="P701">
        <v>0.91</v>
      </c>
      <c r="Q701">
        <v>7.65</v>
      </c>
      <c r="R701">
        <v>7.21</v>
      </c>
      <c r="S701" t="str">
        <f>_xll.SNL.Clients.Office.Excel.Functions.SPG(D701, S$1, F701, "Options: Curr=USD, Mag=Actuals")</f>
        <v>Nordea Bank Abp (OM:NDA SE)</v>
      </c>
      <c r="T701" t="str">
        <f>_xll.SNL.Clients.Office.Excel.Functions.SPG($D701, T$1, $F701, "Options: Curr=USD, Mag=Actuals")</f>
        <v>Nordea Bank Abp</v>
      </c>
      <c r="U701" s="6">
        <f>_xll.SNL.Clients.Office.Excel.Functions.SPG($D701, U$1, $F701, "Options: Curr=USD, Mag=Actuals")</f>
        <v>728213980319.99988</v>
      </c>
      <c r="V701" t="str">
        <f>_xll.SNL.Clients.Office.Excel.Functions.SPG($D701, V$1, $F701, "Options: Curr=USD, Mag=Actuals")</f>
        <v>OM:NDA SE</v>
      </c>
      <c r="W701" t="str">
        <f>_xll.SNL.Clients.Office.Excel.Functions.SPG($D701, W$1, $F701, "Options: Curr=USD, Mag=Actuals")</f>
        <v>Bank</v>
      </c>
      <c r="X701" s="6">
        <f>_xll.SNL.Clients.Office.Excel.Functions.SPG($D701, X$1, $F701, "Options: Curr=USD, Mag=Actuals")</f>
        <v>12653142685.943424</v>
      </c>
      <c r="Y701" s="6">
        <f>_xll.SNL.Clients.Office.Excel.Functions.SPG($D701, Y$1, $F701, "Options: Curr=USD, Mag=Actuals")</f>
        <v>12421640240.680929</v>
      </c>
      <c r="Z701" s="6">
        <f>_xll.SNL.Clients.Office.Excel.Functions.SPG($D701, Z$1, $F701, "Options: Curr=USD, Mag=Actuals")</f>
        <v>12226397214.555935</v>
      </c>
      <c r="AA701" s="6">
        <f>_xll.SNL.Clients.Office.Excel.Functions.SPG($D701, AA$1, $F701, "Options: Curr=USD, Mag=Actuals")</f>
        <v>3232666675.4124169</v>
      </c>
      <c r="AB701" s="6">
        <f>_xll.SNL.Clients.Office.Excel.Functions.SPG($D701, AB$1, $F701, "Options: Curr=USD, Mag=Actuals")</f>
        <v>0.83675582624997846</v>
      </c>
      <c r="AC701" s="6">
        <f>_xll.SNL.Clients.Office.Excel.Functions.SPG($D701, AC$1, $F701, "Options: Curr=USD, Mag=Actuals")</f>
        <v>-41.747572815533999</v>
      </c>
      <c r="AD701" s="6">
        <f>_xll.SNL.Clients.Office.Excel.Functions.SPG($D701, AD$1, $F701, "Options: Curr=USD, Mag=Actuals")</f>
        <v>0.477416185706246</v>
      </c>
      <c r="AE701" s="6">
        <f>_xll.SNL.Clients.Office.Excel.Functions.SPG($D701, AE$1, $F701, "Options: Curr=USD, Mag=Actuals")</f>
        <v>11.3525194830637</v>
      </c>
      <c r="AF701" s="6">
        <f>_xll.SNL.Clients.Office.Excel.Functions.SPG($D701, AF$1, $F701, "Options: Curr=USD, Mag=Actuals")</f>
        <v>728213980319.99988</v>
      </c>
      <c r="AG701" s="6">
        <f>_xll.SNL.Clients.Office.Excel.Functions.SPG($D701, AG$1, $F701, "Options: Curr=USD, Mag=Actuals")</f>
        <v>197574945120</v>
      </c>
      <c r="AH701" s="6">
        <f>_xll.SNL.Clients.Office.Excel.Functions.SPG($D701, AH$1, $F701, "Options: Curr=USD, Mag=Actuals")</f>
        <v>32167767599.999996</v>
      </c>
      <c r="AI701" s="6">
        <f>_xll.SNL.Clients.Office.Excel.Functions.SPG($D701, AI$1, $F701, "Options: Curr=USD, Mag=Actuals")</f>
        <v>40178</v>
      </c>
      <c r="AJ701" s="6" t="str">
        <f>_xll.SNL.Clients.Office.Excel.Functions.SPG($D701, AJ$1, $F701, "Options: Curr=USD, Mag=Actuals")</f>
        <v>#INVALID FUNCTION PARAMETER</v>
      </c>
      <c r="AK701" s="6" t="str">
        <f>_xll.SNL.Clients.Office.Excel.Functions.SPG($D701, AK$1, $F701, "Options: Curr=USD, Mag=Actuals")</f>
        <v>#INVALID FUNCTION PARAMETER</v>
      </c>
      <c r="AL701" s="6" t="str">
        <f>_xll.SNL.Clients.Office.Excel.Functions.SPG($D701, AL$1, $F701, "Options: Curr=USD, Mag=Actuals")</f>
        <v>#INVALID FUNCTION PARAMETER</v>
      </c>
      <c r="AM701" s="6" t="str">
        <f>_xll.SNL.Clients.Office.Excel.Functions.SPG($D701, AM$1, $F701, "Options: Curr=USD, Mag=Actuals")</f>
        <v>#INVALID FUNCTION PARAMETER</v>
      </c>
      <c r="AN701" s="6">
        <f>_xll.SNL.Clients.Office.Excel.Functions.SPG($D701, AN$1, $F701, "Options: Curr=USD, Mag=Actuals")</f>
        <v>728213980319.99988</v>
      </c>
      <c r="AO701" s="6">
        <f>_xll.SNL.Clients.Office.Excel.Functions.SPG($D701, AO$1, $F701, "Options: Curr=USD, Mag=Actuals")</f>
        <v>405197654580</v>
      </c>
      <c r="AP701" s="6">
        <f>_xll.SNL.Clients.Office.Excel.Functions.SPG($D701, AP$1, $F701, "Options: Curr=USD, Mag=Actuals")</f>
        <v>220349208060</v>
      </c>
      <c r="AQ701" s="6">
        <f>_xll.SNL.Clients.Office.Excel.Functions.SPG($D701, AQ$1, $F701, "Options: Curr=USD, Mag=Actuals")</f>
        <v>32052985200</v>
      </c>
      <c r="AR701" s="6">
        <f>_xll.SNL.Clients.Office.Excel.Functions.SPG($D701, AR$1, $F701, "Options: Curr=USD, Mag=Actuals")</f>
        <v>32167767599.999996</v>
      </c>
      <c r="AS701" s="6">
        <f>_xll.SNL.Clients.Office.Excel.Functions.SPG($D701, AS$1, $F701, "Options: Curr=USD, Mag=Actuals")</f>
        <v>27939470939.999996</v>
      </c>
      <c r="AT701" s="6">
        <f>_xll.SNL.Clients.Office.Excel.Functions.SPG($D701, AT$1, $F701, "Options: Curr=USD, Mag=Actuals")</f>
        <v>55.6426634932144</v>
      </c>
      <c r="AU701" s="6">
        <f>_xll.SNL.Clients.Office.Excel.Functions.SPG($D701, AU$1, $F701, "Options: Curr=USD, Mag=Actuals")</f>
        <v>183.88886356680999</v>
      </c>
      <c r="AV701" s="6">
        <f>_xll.SNL.Clients.Office.Excel.Functions.SPG($D701, AV$1, $F701, "Options: Curr=USD, Mag=Actuals")</f>
        <v>4.4173510079914298</v>
      </c>
      <c r="AW701" s="6">
        <f>_xll.SNL.Clients.Office.Excel.Functions.SPG($D701, AW$1, $F701, "Options: Curr=USD, Mag=Actuals")</f>
        <v>3.8591192575461202</v>
      </c>
      <c r="AX701" s="6">
        <f>_xll.SNL.Clients.Office.Excel.Functions.SPG($D701, AX$1, $F701, "Options: Curr=USD, Mag=Actuals")</f>
        <v>3232666675.4124169</v>
      </c>
      <c r="AY701" s="6">
        <f>_xll.SNL.Clients.Office.Excel.Functions.SPG($D701, AY$1, $F701, "Options: Curr=USD, Mag=Actuals")</f>
        <v>3227088303.2374167</v>
      </c>
      <c r="AZ701" s="6">
        <f>_xll.SNL.Clients.Office.Excel.Functions.SPG($D701, AZ$1, $F701, "Options: Curr=USD, Mag=Actuals")</f>
        <v>0.477416185706246</v>
      </c>
      <c r="BA701" s="6">
        <f>_xll.SNL.Clients.Office.Excel.Functions.SPG($D701, BA$1, $F701, "Options: Curr=USD, Mag=Actuals")</f>
        <v>11.3525194830637</v>
      </c>
      <c r="BB701" s="6">
        <f>_xll.SNL.Clients.Office.Excel.Functions.SPG($D701, BB$1, $F701, "Options: Curr=USD, Mag=Actuals")</f>
        <v>11.3777865189947</v>
      </c>
      <c r="BC701" s="6">
        <f>_xll.SNL.Clients.Office.Excel.Functions.SPG($D701, BC$1, $F701, "Options: Curr=USD, Mag=Actuals")</f>
        <v>13.2956550655525</v>
      </c>
      <c r="BD701" s="6">
        <f>_xll.SNL.Clients.Office.Excel.Functions.SPG($D701, BD$1, $F701, "Options: Curr=USD, Mag=Actuals")</f>
        <v>1.36334094992751</v>
      </c>
      <c r="BE701" s="6">
        <f>_xll.SNL.Clients.Office.Excel.Functions.SPG($D701, BE$1, $F701, "Options: Curr=USD, Mag=Actuals")</f>
        <v>1.0876768234317</v>
      </c>
      <c r="BF701" s="6">
        <f>_xll.SNL.Clients.Office.Excel.Functions.SPG($D701, BF$1, $F701, "Options: Curr=USD, Mag=Actuals")</f>
        <v>0.34869094150158497</v>
      </c>
      <c r="BG701" s="6">
        <f>_xll.SNL.Clients.Office.Excel.Functions.SPG($D701, BG$1, $F701, "Options: Curr=USD, Mag=Actuals")</f>
        <v>0.92743963944574004</v>
      </c>
      <c r="BH701" s="6">
        <f>_xll.SNL.Clients.Office.Excel.Functions.SPG($D701, BH$1, $F701, "Options: Curr=USD, Mag=Actuals")</f>
        <v>0.94123898562448005</v>
      </c>
      <c r="BI701" s="6">
        <f>_xll.SNL.Clients.Office.Excel.Functions.SPG($D701, BI$1, $F701, "Options: Curr=USD, Mag=Actuals")</f>
        <v>3.10604122371319</v>
      </c>
      <c r="BJ701" s="6">
        <f>_xll.SNL.Clients.Office.Excel.Functions.SPG($D701, BJ$1, $F701, "Options: Curr=USD, Mag=Actuals")</f>
        <v>0.99574470587889297</v>
      </c>
      <c r="BK701" s="6">
        <f>_xll.SNL.Clients.Office.Excel.Functions.SPG($D701, BK$1, $F701, "Options: Curr=USD, Mag=Actuals")</f>
        <v>2.64845741912147</v>
      </c>
      <c r="BL701" s="6">
        <f>_xll.SNL.Clients.Office.Excel.Functions.SPG($D701, BL$1, $F701, "Options: Curr=USD, Mag=Actuals")</f>
        <v>2.6878637364834899</v>
      </c>
      <c r="BM701" s="6">
        <f>_xll.SNL.Clients.Office.Excel.Functions.SPG($D701, BM$1, $F701, "Options: Curr=USD, Mag=Actuals")</f>
        <v>1.80857352071919</v>
      </c>
      <c r="BN701" s="6">
        <f>_xll.SNL.Clients.Office.Excel.Functions.SPG($D701, BN$1, $F701, "Options: Curr=USD, Mag=Actuals")</f>
        <v>1.16372562981196</v>
      </c>
      <c r="BO701" s="6">
        <f>_xll.SNL.Clients.Office.Excel.Functions.SPG($D701, BO$1, $F701, "Options: Curr=USD, Mag=Actuals")</f>
        <v>58.205665160365903</v>
      </c>
      <c r="BP701" s="6">
        <f>_xll.SNL.Clients.Office.Excel.Functions.SPG($D701, BP$1, $F701, "Options: Curr=USD, Mag=Actuals")</f>
        <v>18.659759726661498</v>
      </c>
      <c r="BQ701" s="6">
        <f>_xll.SNL.Clients.Office.Excel.Functions.SPG($D701, BQ$1, $F701, "Options: Curr=USD, Mag=Actuals")</f>
        <v>49.6307726220655</v>
      </c>
      <c r="BR701" s="6">
        <f>_xll.SNL.Clients.Office.Excel.Functions.SPG($D701, BR$1, $F701, "Options: Curr=USD, Mag=Actuals")</f>
        <v>10.3456709603783</v>
      </c>
      <c r="BS701" s="6">
        <f>_xll.SNL.Clients.Office.Excel.Functions.SPG($D701, BS$1, $F701, "Options: Curr=USD, Mag=Actuals")</f>
        <v>11.0575691225455</v>
      </c>
      <c r="BT701" s="6">
        <f>_xll.SNL.Clients.Office.Excel.Functions.SPG($D701, BT$1, $F701, "Options: Curr=USD, Mag=Actuals")</f>
        <v>13.350492650998101</v>
      </c>
      <c r="BU701" s="6">
        <f>_xll.SNL.Clients.Office.Excel.Functions.SPG($D701, BU$1, $F701, "Options: Curr=USD, Mag=Actuals")</f>
        <v>4.1251044859292296</v>
      </c>
      <c r="BV701" s="6">
        <f>_xll.SNL.Clients.Office.Excel.Functions.SPG($D701, BV$1, $F701, "Options: Curr=USD, Mag=Actuals")</f>
        <v>0</v>
      </c>
      <c r="BW701" s="6">
        <f>_xll.SNL.Clients.Office.Excel.Functions.SPG($D701, BW$1, $F701, "Options: Curr=USD, Mag=Actuals")</f>
        <v>0</v>
      </c>
      <c r="BX701" s="6">
        <f>_xll.SNL.Clients.Office.Excel.Functions.SPG($D701, BX$1, $F701, "Options: Curr=USD, Mag=Actuals")</f>
        <v>0</v>
      </c>
      <c r="BY701" s="6">
        <f>_xll.SNL.Clients.Office.Excel.Functions.SPG($D701, BY$1, $F701, "Options: Curr=USD, Mag=Actuals")</f>
        <v>33.834307961477201</v>
      </c>
      <c r="BZ701" s="6">
        <f>_xll.SNL.Clients.Office.Excel.Functions.SPG($D701, BZ$1, $F701, "Options: Curr=USD, Mag=Actuals")</f>
        <v>0</v>
      </c>
      <c r="CA701" s="6" t="str">
        <f>_xll.SNL.Clients.Office.Excel.Functions.SPG($D701, CA$1, $F701, "Options: Curr=USD, Mag=Actuals")</f>
        <v>Nonperforming Loans</v>
      </c>
      <c r="CB701" s="6">
        <f>_xll.SNL.Clients.Office.Excel.Functions.SPG($D701, CB$1, $F701, "Options: Curr=USD, Mag=Actuals")</f>
        <v>0</v>
      </c>
      <c r="CC701" s="6">
        <f>_xll.SNL.Clients.Office.Excel.Functions.SPG($D701, CC$1, $F701, "Options: Curr=USD, Mag=Actuals")</f>
        <v>0</v>
      </c>
      <c r="CD701" s="6">
        <f>_xll.SNL.Clients.Office.Excel.Functions.SPG($D701, CD$1, $F701, "Options: Curr=USD, Mag=Actuals")</f>
        <v>0.52789491591829996</v>
      </c>
      <c r="CE701" s="6">
        <f>_xll.SNL.Clients.Office.Excel.Functions.SPG($D701, CE$1, $F701, "Options: Curr=USD, Mag=Actuals")</f>
        <v>32.516411378555802</v>
      </c>
      <c r="CF701" s="6">
        <f>_xll.SNL.Clients.Office.Excel.Functions.SPG($D701, CF$1, $F701, "Options: Curr=USD, Mag=Actuals")</f>
        <v>0.76775499304276895</v>
      </c>
      <c r="CG701" s="6">
        <f>_xll.SNL.Clients.Office.Excel.Functions.SPG($D701, CG$1, $F701, "Options: Curr=USD, Mag=Actuals")</f>
        <v>0</v>
      </c>
    </row>
    <row r="702" spans="1:85" x14ac:dyDescent="0.3">
      <c r="A702" s="10" t="s">
        <v>108</v>
      </c>
      <c r="B702" s="10" t="s">
        <v>85</v>
      </c>
      <c r="C702" s="10" t="s">
        <v>17</v>
      </c>
      <c r="D702">
        <v>4108919</v>
      </c>
      <c r="E702" s="10" t="s">
        <v>26</v>
      </c>
      <c r="F702" s="10" t="s">
        <v>8</v>
      </c>
      <c r="G702">
        <v>20.39</v>
      </c>
      <c r="H702">
        <v>166.23</v>
      </c>
      <c r="I702">
        <v>145.83000000000001</v>
      </c>
      <c r="J702">
        <v>494.92</v>
      </c>
      <c r="K702">
        <v>52753.52</v>
      </c>
      <c r="L702">
        <v>5.67</v>
      </c>
      <c r="M702">
        <v>641.54264859341038</v>
      </c>
      <c r="N702">
        <v>9.3800000000000008</v>
      </c>
      <c r="O702">
        <v>1.91</v>
      </c>
      <c r="P702">
        <v>0.81</v>
      </c>
      <c r="Q702">
        <v>7.21</v>
      </c>
      <c r="R702">
        <v>6.8</v>
      </c>
      <c r="S702" t="str">
        <f>_xll.SNL.Clients.Office.Excel.Functions.SPG(D702, S$1, F702, "Options: Curr=USD, Mag=Actuals")</f>
        <v>Nordea Bank Abp (OM:NDA SE)</v>
      </c>
      <c r="T702" t="str">
        <f>_xll.SNL.Clients.Office.Excel.Functions.SPG($D702, T$1, $F702, "Options: Curr=USD, Mag=Actuals")</f>
        <v>Nordea Bank Abp</v>
      </c>
      <c r="U702" s="6">
        <f>_xll.SNL.Clients.Office.Excel.Functions.SPG($D702, U$1, $F702, "Options: Curr=USD, Mag=Actuals")</f>
        <v>779126760563.37793</v>
      </c>
      <c r="V702" t="str">
        <f>_xll.SNL.Clients.Office.Excel.Functions.SPG($D702, V$1, $F702, "Options: Curr=USD, Mag=Actuals")</f>
        <v>OM:NDA SE</v>
      </c>
      <c r="W702" t="str">
        <f>_xll.SNL.Clients.Office.Excel.Functions.SPG($D702, W$1, $F702, "Options: Curr=USD, Mag=Actuals")</f>
        <v>Bank</v>
      </c>
      <c r="X702" s="6">
        <f>_xll.SNL.Clients.Office.Excel.Functions.SPG($D702, X$1, $F702, "Options: Curr=USD, Mag=Actuals")</f>
        <v>12377453388.308643</v>
      </c>
      <c r="Y702" s="6">
        <f>_xll.SNL.Clients.Office.Excel.Functions.SPG($D702, Y$1, $F702, "Options: Curr=USD, Mag=Actuals")</f>
        <v>11050066325.774151</v>
      </c>
      <c r="Z702" s="6">
        <f>_xll.SNL.Clients.Office.Excel.Functions.SPG($D702, Z$1, $F702, "Options: Curr=USD, Mag=Actuals")</f>
        <v>10829940199.519678</v>
      </c>
      <c r="AA702" s="6">
        <f>_xll.SNL.Clients.Office.Excel.Functions.SPG($D702, AA$1, $F702, "Options: Curr=USD, Mag=Actuals")</f>
        <v>3531300447.0822706</v>
      </c>
      <c r="AB702" s="6">
        <f>_xll.SNL.Clients.Office.Excel.Functions.SPG($D702, AB$1, $F702, "Options: Curr=USD, Mag=Actuals")</f>
        <v>0.87520026101175319</v>
      </c>
      <c r="AC702" s="6">
        <f>_xll.SNL.Clients.Office.Excel.Functions.SPG($D702, AC$1, $F702, "Options: Curr=USD, Mag=Actuals")</f>
        <v>10</v>
      </c>
      <c r="AD702" s="6">
        <f>_xll.SNL.Clients.Office.Excel.Functions.SPG($D702, AD$1, $F702, "Options: Curr=USD, Mag=Actuals")</f>
        <v>0.47507537896872698</v>
      </c>
      <c r="AE702" s="6">
        <f>_xll.SNL.Clients.Office.Excel.Functions.SPG($D702, AE$1, $F702, "Options: Curr=USD, Mag=Actuals")</f>
        <v>11.5332560984853</v>
      </c>
      <c r="AF702" s="6">
        <f>_xll.SNL.Clients.Office.Excel.Functions.SPG($D702, AF$1, $F702, "Options: Curr=USD, Mag=Actuals")</f>
        <v>779126760563.37793</v>
      </c>
      <c r="AG702" s="6">
        <f>_xll.SNL.Clients.Office.Excel.Functions.SPG($D702, AG$1, $F702, "Options: Curr=USD, Mag=Actuals")</f>
        <v>213734406438.63113</v>
      </c>
      <c r="AH702" s="6">
        <f>_xll.SNL.Clients.Office.Excel.Functions.SPG($D702, AH$1, $F702, "Options: Curr=USD, Mag=Actuals")</f>
        <v>32914822266.934845</v>
      </c>
      <c r="AI702" s="6">
        <f>_xll.SNL.Clients.Office.Excel.Functions.SPG($D702, AI$1, $F702, "Options: Curr=USD, Mag=Actuals")</f>
        <v>40543</v>
      </c>
      <c r="AJ702" s="6" t="str">
        <f>_xll.SNL.Clients.Office.Excel.Functions.SPG($D702, AJ$1, $F702, "Options: Curr=USD, Mag=Actuals")</f>
        <v>#INVALID FUNCTION PARAMETER</v>
      </c>
      <c r="AK702" s="6" t="str">
        <f>_xll.SNL.Clients.Office.Excel.Functions.SPG($D702, AK$1, $F702, "Options: Curr=USD, Mag=Actuals")</f>
        <v>#INVALID FUNCTION PARAMETER</v>
      </c>
      <c r="AL702" s="6" t="str">
        <f>_xll.SNL.Clients.Office.Excel.Functions.SPG($D702, AL$1, $F702, "Options: Curr=USD, Mag=Actuals")</f>
        <v>#INVALID FUNCTION PARAMETER</v>
      </c>
      <c r="AM702" s="6" t="str">
        <f>_xll.SNL.Clients.Office.Excel.Functions.SPG($D702, AM$1, $F702, "Options: Curr=USD, Mag=Actuals")</f>
        <v>#INVALID FUNCTION PARAMETER</v>
      </c>
      <c r="AN702" s="6">
        <f>_xll.SNL.Clients.Office.Excel.Functions.SPG($D702, AN$1, $F702, "Options: Curr=USD, Mag=Actuals")</f>
        <v>779126760563.37793</v>
      </c>
      <c r="AO702" s="6">
        <f>_xll.SNL.Clients.Office.Excel.Functions.SPG($D702, AO$1, $F702, "Options: Curr=USD, Mag=Actuals")</f>
        <v>421476861167.00079</v>
      </c>
      <c r="AP702" s="6">
        <f>_xll.SNL.Clients.Office.Excel.Functions.SPG($D702, AP$1, $F702, "Options: Curr=USD, Mag=Actuals")</f>
        <v>236606304493.62772</v>
      </c>
      <c r="AQ702" s="6">
        <f>_xll.SNL.Clients.Office.Excel.Functions.SPG($D702, AQ$1, $F702, "Options: Curr=USD, Mag=Actuals")</f>
        <v>32802146210.596813</v>
      </c>
      <c r="AR702" s="6">
        <f>_xll.SNL.Clients.Office.Excel.Functions.SPG($D702, AR$1, $F702, "Options: Curr=USD, Mag=Actuals")</f>
        <v>32914822266.934845</v>
      </c>
      <c r="AS702" s="6">
        <f>_xll.SNL.Clients.Office.Excel.Functions.SPG($D702, AS$1, $F702, "Options: Curr=USD, Mag=Actuals")</f>
        <v>28596914822.26685</v>
      </c>
      <c r="AT702" s="6">
        <f>_xll.SNL.Clients.Office.Excel.Functions.SPG($D702, AT$1, $F702, "Options: Curr=USD, Mag=Actuals")</f>
        <v>54.096057599438097</v>
      </c>
      <c r="AU702" s="6">
        <f>_xll.SNL.Clients.Office.Excel.Functions.SPG($D702, AU$1, $F702, "Options: Curr=USD, Mag=Actuals")</f>
        <v>178.134247973241</v>
      </c>
      <c r="AV702" s="6">
        <f>_xll.SNL.Clients.Office.Excel.Functions.SPG($D702, AV$1, $F702, "Options: Curr=USD, Mag=Actuals")</f>
        <v>4.2245785837383503</v>
      </c>
      <c r="AW702" s="6">
        <f>_xll.SNL.Clients.Office.Excel.Functions.SPG($D702, AW$1, $F702, "Options: Curr=USD, Mag=Actuals")</f>
        <v>3.6908348048890298</v>
      </c>
      <c r="AX702" s="6">
        <f>_xll.SNL.Clients.Office.Excel.Functions.SPG($D702, AX$1, $F702, "Options: Curr=USD, Mag=Actuals")</f>
        <v>3531300447.0822706</v>
      </c>
      <c r="AY702" s="6">
        <f>_xll.SNL.Clients.Office.Excel.Functions.SPG($D702, AY$1, $F702, "Options: Curr=USD, Mag=Actuals")</f>
        <v>3523344081.0730729</v>
      </c>
      <c r="AZ702" s="6">
        <f>_xll.SNL.Clients.Office.Excel.Functions.SPG($D702, AZ$1, $F702, "Options: Curr=USD, Mag=Actuals")</f>
        <v>0.47507537896872698</v>
      </c>
      <c r="BA702" s="6">
        <f>_xll.SNL.Clients.Office.Excel.Functions.SPG($D702, BA$1, $F702, "Options: Curr=USD, Mag=Actuals")</f>
        <v>11.5332560984853</v>
      </c>
      <c r="BB702" s="6">
        <f>_xll.SNL.Clients.Office.Excel.Functions.SPG($D702, BB$1, $F702, "Options: Curr=USD, Mag=Actuals")</f>
        <v>11.548157162726</v>
      </c>
      <c r="BC702" s="6">
        <f>_xll.SNL.Clients.Office.Excel.Functions.SPG($D702, BC$1, $F702, "Options: Curr=USD, Mag=Actuals")</f>
        <v>13.603944248598101</v>
      </c>
      <c r="BD702" s="6">
        <f>_xll.SNL.Clients.Office.Excel.Functions.SPG($D702, BD$1, $F702, "Options: Curr=USD, Mag=Actuals")</f>
        <v>1.47026853933127</v>
      </c>
      <c r="BE702" s="6">
        <f>_xll.SNL.Clients.Office.Excel.Functions.SPG($D702, BE$1, $F702, "Options: Curr=USD, Mag=Actuals")</f>
        <v>0.92035819755901704</v>
      </c>
      <c r="BF702" s="6">
        <f>_xll.SNL.Clients.Office.Excel.Functions.SPG($D702, BF$1, $F702, "Options: Curr=USD, Mag=Actuals")</f>
        <v>0.38462730644257398</v>
      </c>
      <c r="BG702" s="6">
        <f>_xll.SNL.Clients.Office.Excel.Functions.SPG($D702, BG$1, $F702, "Options: Curr=USD, Mag=Actuals")</f>
        <v>0.85845389545531903</v>
      </c>
      <c r="BH702" s="6">
        <f>_xll.SNL.Clients.Office.Excel.Functions.SPG($D702, BH$1, $F702, "Options: Curr=USD, Mag=Actuals")</f>
        <v>0.80671831156462004</v>
      </c>
      <c r="BI702" s="6">
        <f>_xll.SNL.Clients.Office.Excel.Functions.SPG($D702, BI$1, $F702, "Options: Curr=USD, Mag=Actuals")</f>
        <v>2.84833473316186</v>
      </c>
      <c r="BJ702" s="6">
        <f>_xll.SNL.Clients.Office.Excel.Functions.SPG($D702, BJ$1, $F702, "Options: Curr=USD, Mag=Actuals")</f>
        <v>1.1903488437094301</v>
      </c>
      <c r="BK702" s="6">
        <f>_xll.SNL.Clients.Office.Excel.Functions.SPG($D702, BK$1, $F702, "Options: Curr=USD, Mag=Actuals")</f>
        <v>2.6567526140676199</v>
      </c>
      <c r="BL702" s="6">
        <f>_xll.SNL.Clients.Office.Excel.Functions.SPG($D702, BL$1, $F702, "Options: Curr=USD, Mag=Actuals")</f>
        <v>2.49664075661134</v>
      </c>
      <c r="BM702" s="6">
        <f>_xll.SNL.Clients.Office.Excel.Functions.SPG($D702, BM$1, $F702, "Options: Curr=USD, Mag=Actuals")</f>
        <v>2.0091277561496401</v>
      </c>
      <c r="BN702" s="6">
        <f>_xll.SNL.Clients.Office.Excel.Functions.SPG($D702, BN$1, $F702, "Options: Curr=USD, Mag=Actuals")</f>
        <v>0.96440023731461599</v>
      </c>
      <c r="BO702" s="6">
        <f>_xll.SNL.Clients.Office.Excel.Functions.SPG($D702, BO$1, $F702, "Options: Curr=USD, Mag=Actuals")</f>
        <v>55.271052067709398</v>
      </c>
      <c r="BP702" s="6">
        <f>_xll.SNL.Clients.Office.Excel.Functions.SPG($D702, BP$1, $F702, "Options: Curr=USD, Mag=Actuals")</f>
        <v>23.0983501178487</v>
      </c>
      <c r="BQ702" s="6">
        <f>_xll.SNL.Clients.Office.Excel.Functions.SPG($D702, BQ$1, $F702, "Options: Curr=USD, Mag=Actuals")</f>
        <v>51.553460467109502</v>
      </c>
      <c r="BR702" s="6">
        <f>_xll.SNL.Clients.Office.Excel.Functions.SPG($D702, BR$1, $F702, "Options: Curr=USD, Mag=Actuals")</f>
        <v>10.3186392338398</v>
      </c>
      <c r="BS702" s="6">
        <f>_xll.SNL.Clients.Office.Excel.Functions.SPG($D702, BS$1, $F702, "Options: Curr=USD, Mag=Actuals")</f>
        <v>11.0600061578018</v>
      </c>
      <c r="BT702" s="6">
        <f>_xll.SNL.Clients.Office.Excel.Functions.SPG($D702, BT$1, $F702, "Options: Curr=USD, Mag=Actuals")</f>
        <v>13.360269214772201</v>
      </c>
      <c r="BU702" s="6">
        <f>_xll.SNL.Clients.Office.Excel.Functions.SPG($D702, BU$1, $F702, "Options: Curr=USD, Mag=Actuals")</f>
        <v>3.9728805099462399</v>
      </c>
      <c r="BV702" s="6">
        <f>_xll.SNL.Clients.Office.Excel.Functions.SPG($D702, BV$1, $F702, "Options: Curr=USD, Mag=Actuals")</f>
        <v>155951710261.56897</v>
      </c>
      <c r="BW702" s="6">
        <f>_xll.SNL.Clients.Office.Excel.Functions.SPG($D702, BW$1, $F702, "Options: Curr=USD, Mag=Actuals")</f>
        <v>133496981891.34769</v>
      </c>
      <c r="BX702" s="6">
        <f>_xll.SNL.Clients.Office.Excel.Functions.SPG($D702, BX$1, $F702, "Options: Curr=USD, Mag=Actuals")</f>
        <v>289448692152.91663</v>
      </c>
      <c r="BY702" s="6">
        <f>_xll.SNL.Clients.Office.Excel.Functions.SPG($D702, BY$1, $F702, "Options: Curr=USD, Mag=Actuals")</f>
        <v>31.873031941725699</v>
      </c>
      <c r="BZ702" s="6">
        <f>_xll.SNL.Clients.Office.Excel.Functions.SPG($D702, BZ$1, $F702, "Options: Curr=USD, Mag=Actuals")</f>
        <v>0</v>
      </c>
      <c r="CA702" s="6" t="str">
        <f>_xll.SNL.Clients.Office.Excel.Functions.SPG($D702, CA$1, $F702, "Options: Curr=USD, Mag=Actuals")</f>
        <v>Nonperforming Loans</v>
      </c>
      <c r="CB702" s="6">
        <f>_xll.SNL.Clients.Office.Excel.Functions.SPG($D702, CB$1, $F702, "Options: Curr=USD, Mag=Actuals")</f>
        <v>0</v>
      </c>
      <c r="CC702" s="6">
        <f>_xll.SNL.Clients.Office.Excel.Functions.SPG($D702, CC$1, $F702, "Options: Curr=USD, Mag=Actuals")</f>
        <v>0</v>
      </c>
      <c r="CD702" s="6">
        <f>_xll.SNL.Clients.Office.Excel.Functions.SPG($D702, CD$1, $F702, "Options: Curr=USD, Mag=Actuals")</f>
        <v>0.28892056204745697</v>
      </c>
      <c r="CE702" s="6">
        <f>_xll.SNL.Clients.Office.Excel.Functions.SPG($D702, CE$1, $F702, "Options: Curr=USD, Mag=Actuals")</f>
        <v>19.438301636444098</v>
      </c>
      <c r="CF702" s="6">
        <f>_xll.SNL.Clients.Office.Excel.Functions.SPG($D702, CF$1, $F702, "Options: Curr=USD, Mag=Actuals")</f>
        <v>0.78873666362496797</v>
      </c>
      <c r="CG702" s="6">
        <f>_xll.SNL.Clients.Office.Excel.Functions.SPG($D702, CG$1, $F702, "Options: Curr=USD, Mag=Actuals")</f>
        <v>0</v>
      </c>
    </row>
    <row r="703" spans="1:85" x14ac:dyDescent="0.3">
      <c r="A703" s="10" t="s">
        <v>108</v>
      </c>
      <c r="B703" s="10" t="s">
        <v>85</v>
      </c>
      <c r="C703" s="10" t="s">
        <v>17</v>
      </c>
      <c r="D703">
        <v>4108919</v>
      </c>
      <c r="E703" s="10" t="s">
        <v>26</v>
      </c>
      <c r="F703" s="10" t="s">
        <v>68</v>
      </c>
      <c r="G703">
        <v>22.35</v>
      </c>
      <c r="H703">
        <v>196.76</v>
      </c>
      <c r="I703">
        <v>174.4</v>
      </c>
      <c r="J703">
        <v>573.16999999999996</v>
      </c>
      <c r="K703">
        <v>60541.09</v>
      </c>
      <c r="L703">
        <v>3.25</v>
      </c>
      <c r="M703">
        <v>734.30049859521841</v>
      </c>
      <c r="N703">
        <v>9.4700000000000006</v>
      </c>
      <c r="O703">
        <v>1.36</v>
      </c>
      <c r="P703">
        <v>2.0099999999999998</v>
      </c>
      <c r="Q703">
        <v>6.5</v>
      </c>
      <c r="R703">
        <v>6.92</v>
      </c>
      <c r="S703" t="str">
        <f>_xll.SNL.Clients.Office.Excel.Functions.SPG(D703, S$1, F703, "Options: Curr=USD, Mag=Actuals")</f>
        <v>Nordea Bank Abp (OM:NDA SE)</v>
      </c>
      <c r="T703" t="str">
        <f>_xll.SNL.Clients.Office.Excel.Functions.SPG($D703, T$1, $F703, "Options: Curr=USD, Mag=Actuals")</f>
        <v>Nordea Bank Abp</v>
      </c>
      <c r="U703" s="6">
        <f>_xll.SNL.Clients.Office.Excel.Functions.SPG($D703, U$1, $F703, "Options: Curr=USD, Mag=Actuals")</f>
        <v>930135064935.06592</v>
      </c>
      <c r="V703" t="str">
        <f>_xll.SNL.Clients.Office.Excel.Functions.SPG($D703, V$1, $F703, "Options: Curr=USD, Mag=Actuals")</f>
        <v>OM:NDA SE</v>
      </c>
      <c r="W703" t="str">
        <f>_xll.SNL.Clients.Office.Excel.Functions.SPG($D703, W$1, $F703, "Options: Curr=USD, Mag=Actuals")</f>
        <v>Bank</v>
      </c>
      <c r="X703" s="6">
        <f>_xll.SNL.Clients.Office.Excel.Functions.SPG($D703, X$1, $F703, "Options: Curr=USD, Mag=Actuals")</f>
        <v>13227302830.34659</v>
      </c>
      <c r="Y703" s="6">
        <f>_xll.SNL.Clients.Office.Excel.Functions.SPG($D703, Y$1, $F703, "Options: Curr=USD, Mag=Actuals")</f>
        <v>14250570652.713156</v>
      </c>
      <c r="Z703" s="6">
        <f>_xll.SNL.Clients.Office.Excel.Functions.SPG($D703, Z$1, $F703, "Options: Curr=USD, Mag=Actuals")</f>
        <v>13986052440.128601</v>
      </c>
      <c r="AA703" s="6">
        <f>_xll.SNL.Clients.Office.Excel.Functions.SPG($D703, AA$1, $F703, "Options: Curr=USD, Mag=Actuals")</f>
        <v>3667057747.0932446</v>
      </c>
      <c r="AB703" s="6">
        <f>_xll.SNL.Clients.Office.Excel.Functions.SPG($D703, AB$1, $F703, "Options: Curr=USD, Mag=Actuals")</f>
        <v>0.90493072726294954</v>
      </c>
      <c r="AC703" s="6">
        <f>_xll.SNL.Clients.Office.Excel.Functions.SPG($D703, AC$1, $F703, "Options: Curr=USD, Mag=Actuals")</f>
        <v>-1.51515151515152</v>
      </c>
      <c r="AD703" s="6">
        <f>_xll.SNL.Clients.Office.Excel.Functions.SPG($D703, AD$1, $F703, "Options: Curr=USD, Mag=Actuals")</f>
        <v>0.43035207505183298</v>
      </c>
      <c r="AE703" s="6">
        <f>_xll.SNL.Clients.Office.Excel.Functions.SPG($D703, AE$1, $F703, "Options: Curr=USD, Mag=Actuals")</f>
        <v>10.6388242362433</v>
      </c>
      <c r="AF703" s="6">
        <f>_xll.SNL.Clients.Office.Excel.Functions.SPG($D703, AF$1, $F703, "Options: Curr=USD, Mag=Actuals")</f>
        <v>910559740259.74121</v>
      </c>
      <c r="AG703" s="6">
        <f>_xll.SNL.Clients.Office.Excel.Functions.SPG($D703, AG$1, $F703, "Options: Curr=USD, Mag=Actuals")</f>
        <v>239650649350.6496</v>
      </c>
      <c r="AH703" s="6">
        <f>_xll.SNL.Clients.Office.Excel.Functions.SPG($D703, AH$1, $F703, "Options: Curr=USD, Mag=Actuals")</f>
        <v>33305194805.194839</v>
      </c>
      <c r="AI703" s="6">
        <f>_xll.SNL.Clients.Office.Excel.Functions.SPG($D703, AI$1, $F703, "Options: Curr=USD, Mag=Actuals")</f>
        <v>40908</v>
      </c>
      <c r="AJ703" s="6" t="str">
        <f>_xll.SNL.Clients.Office.Excel.Functions.SPG($D703, AJ$1, $F703, "Options: Curr=USD, Mag=Actuals")</f>
        <v>#INVALID FUNCTION PARAMETER</v>
      </c>
      <c r="AK703" s="6" t="str">
        <f>_xll.SNL.Clients.Office.Excel.Functions.SPG($D703, AK$1, $F703, "Options: Curr=USD, Mag=Actuals")</f>
        <v>#INVALID FUNCTION PARAMETER</v>
      </c>
      <c r="AL703" s="6" t="str">
        <f>_xll.SNL.Clients.Office.Excel.Functions.SPG($D703, AL$1, $F703, "Options: Curr=USD, Mag=Actuals")</f>
        <v>#INVALID FUNCTION PARAMETER</v>
      </c>
      <c r="AM703" s="6" t="str">
        <f>_xll.SNL.Clients.Office.Excel.Functions.SPG($D703, AM$1, $F703, "Options: Curr=USD, Mag=Actuals")</f>
        <v>#INVALID FUNCTION PARAMETER</v>
      </c>
      <c r="AN703" s="6">
        <f>_xll.SNL.Clients.Office.Excel.Functions.SPG($D703, AN$1, $F703, "Options: Curr=USD, Mag=Actuals")</f>
        <v>910559740259.74121</v>
      </c>
      <c r="AO703" s="6">
        <f>_xll.SNL.Clients.Office.Excel.Functions.SPG($D703, AO$1, $F703, "Options: Curr=USD, Mag=Actuals")</f>
        <v>437925974025.97443</v>
      </c>
      <c r="AP703" s="6">
        <f>_xll.SNL.Clients.Office.Excel.Functions.SPG($D703, AP$1, $F703, "Options: Curr=USD, Mag=Actuals")</f>
        <v>246872727272.72751</v>
      </c>
      <c r="AQ703" s="6">
        <f>_xll.SNL.Clients.Office.Excel.Functions.SPG($D703, AQ$1, $F703, "Options: Curr=USD, Mag=Actuals")</f>
        <v>33193506493.506527</v>
      </c>
      <c r="AR703" s="6">
        <f>_xll.SNL.Clients.Office.Excel.Functions.SPG($D703, AR$1, $F703, "Options: Curr=USD, Mag=Actuals")</f>
        <v>33305194805.194839</v>
      </c>
      <c r="AS703" s="6">
        <f>_xll.SNL.Clients.Office.Excel.Functions.SPG($D703, AS$1, $F703, "Options: Curr=USD, Mag=Actuals")</f>
        <v>28992207792.207821</v>
      </c>
      <c r="AT703" s="6">
        <f>_xll.SNL.Clients.Office.Excel.Functions.SPG($D703, AT$1, $F703, "Options: Curr=USD, Mag=Actuals")</f>
        <v>48.094150736453003</v>
      </c>
      <c r="AU703" s="6">
        <f>_xll.SNL.Clients.Office.Excel.Functions.SPG($D703, AU$1, $F703, "Options: Curr=USD, Mag=Actuals")</f>
        <v>177.38936935799501</v>
      </c>
      <c r="AV703" s="6">
        <f>_xll.SNL.Clients.Office.Excel.Functions.SPG($D703, AV$1, $F703, "Options: Curr=USD, Mag=Actuals")</f>
        <v>3.6576616923228298</v>
      </c>
      <c r="AW703" s="6">
        <f>_xll.SNL.Clients.Office.Excel.Functions.SPG($D703, AW$1, $F703, "Options: Curr=USD, Mag=Actuals")</f>
        <v>3.1991516315329398</v>
      </c>
      <c r="AX703" s="6">
        <f>_xll.SNL.Clients.Office.Excel.Functions.SPG($D703, AX$1, $F703, "Options: Curr=USD, Mag=Actuals")</f>
        <v>3667057747.0932446</v>
      </c>
      <c r="AY703" s="6">
        <f>_xll.SNL.Clients.Office.Excel.Functions.SPG($D703, AY$1, $F703, "Options: Curr=USD, Mag=Actuals")</f>
        <v>3657312339.2611823</v>
      </c>
      <c r="AZ703" s="6">
        <f>_xll.SNL.Clients.Office.Excel.Functions.SPG($D703, AZ$1, $F703, "Options: Curr=USD, Mag=Actuals")</f>
        <v>0.43035207505183298</v>
      </c>
      <c r="BA703" s="6">
        <f>_xll.SNL.Clients.Office.Excel.Functions.SPG($D703, BA$1, $F703, "Options: Curr=USD, Mag=Actuals")</f>
        <v>10.6388242362433</v>
      </c>
      <c r="BB703" s="6">
        <f>_xll.SNL.Clients.Office.Excel.Functions.SPG($D703, BB$1, $F703, "Options: Curr=USD, Mag=Actuals")</f>
        <v>10.6467807875659</v>
      </c>
      <c r="BC703" s="6">
        <f>_xll.SNL.Clients.Office.Excel.Functions.SPG($D703, BC$1, $F703, "Options: Curr=USD, Mag=Actuals")</f>
        <v>12.5660802860431</v>
      </c>
      <c r="BD703" s="6">
        <f>_xll.SNL.Clients.Office.Excel.Functions.SPG($D703, BD$1, $F703, "Options: Curr=USD, Mag=Actuals")</f>
        <v>1.4438108054219601</v>
      </c>
      <c r="BE703" s="6">
        <f>_xll.SNL.Clients.Office.Excel.Functions.SPG($D703, BE$1, $F703, "Options: Curr=USD, Mag=Actuals")</f>
        <v>0.89142024353940896</v>
      </c>
      <c r="BF703" s="6">
        <f>_xll.SNL.Clients.Office.Excel.Functions.SPG($D703, BF$1, $F703, "Options: Curr=USD, Mag=Actuals")</f>
        <v>0.39130342435426801</v>
      </c>
      <c r="BG703" s="6">
        <f>_xll.SNL.Clients.Office.Excel.Functions.SPG($D703, BG$1, $F703, "Options: Curr=USD, Mag=Actuals")</f>
        <v>0.85237159284184305</v>
      </c>
      <c r="BH703" s="6">
        <f>_xll.SNL.Clients.Office.Excel.Functions.SPG($D703, BH$1, $F703, "Options: Curr=USD, Mag=Actuals")</f>
        <v>0.69993480999318702</v>
      </c>
      <c r="BI703" s="6">
        <f>_xll.SNL.Clients.Office.Excel.Functions.SPG($D703, BI$1, $F703, "Options: Curr=USD, Mag=Actuals")</f>
        <v>2.9906726478292498</v>
      </c>
      <c r="BJ703" s="6">
        <f>_xll.SNL.Clients.Office.Excel.Functions.SPG($D703, BJ$1, $F703, "Options: Curr=USD, Mag=Actuals")</f>
        <v>1.31280443393531</v>
      </c>
      <c r="BK703" s="6">
        <f>_xll.SNL.Clients.Office.Excel.Functions.SPG($D703, BK$1, $F703, "Options: Curr=USD, Mag=Actuals")</f>
        <v>2.85966627634259</v>
      </c>
      <c r="BL703" s="6">
        <f>_xll.SNL.Clients.Office.Excel.Functions.SPG($D703, BL$1, $F703, "Options: Curr=USD, Mag=Actuals")</f>
        <v>2.34824809811226</v>
      </c>
      <c r="BM703" s="6">
        <f>_xll.SNL.Clients.Office.Excel.Functions.SPG($D703, BM$1, $F703, "Options: Curr=USD, Mag=Actuals")</f>
        <v>1.94426610737726</v>
      </c>
      <c r="BN703" s="6">
        <f>_xll.SNL.Clients.Office.Excel.Functions.SPG($D703, BN$1, $F703, "Options: Curr=USD, Mag=Actuals")</f>
        <v>0.93126878758183096</v>
      </c>
      <c r="BO703" s="6">
        <f>_xll.SNL.Clients.Office.Excel.Functions.SPG($D703, BO$1, $F703, "Options: Curr=USD, Mag=Actuals")</f>
        <v>57.425534154299498</v>
      </c>
      <c r="BP703" s="6">
        <f>_xll.SNL.Clients.Office.Excel.Functions.SPG($D703, BP$1, $F703, "Options: Curr=USD, Mag=Actuals")</f>
        <v>25.207872855488901</v>
      </c>
      <c r="BQ703" s="6">
        <f>_xll.SNL.Clients.Office.Excel.Functions.SPG($D703, BQ$1, $F703, "Options: Curr=USD, Mag=Actuals")</f>
        <v>54.910009472687101</v>
      </c>
      <c r="BR703" s="6">
        <f>_xll.SNL.Clients.Office.Excel.Functions.SPG($D703, BR$1, $F703, "Options: Curr=USD, Mag=Actuals")</f>
        <v>11.164686825054</v>
      </c>
      <c r="BS703" s="6">
        <f>_xll.SNL.Clients.Office.Excel.Functions.SPG($D703, BS$1, $F703, "Options: Curr=USD, Mag=Actuals")</f>
        <v>11.8982181425486</v>
      </c>
      <c r="BT703" s="6">
        <f>_xll.SNL.Clients.Office.Excel.Functions.SPG($D703, BT$1, $F703, "Options: Curr=USD, Mag=Actuals")</f>
        <v>13.4114470842333</v>
      </c>
      <c r="BU703" s="6">
        <f>_xll.SNL.Clients.Office.Excel.Functions.SPG($D703, BU$1, $F703, "Options: Curr=USD, Mag=Actuals")</f>
        <v>3.9076171793796002</v>
      </c>
      <c r="BV703" s="6">
        <f>_xll.SNL.Clients.Office.Excel.Functions.SPG($D703, BV$1, $F703, "Options: Curr=USD, Mag=Actuals")</f>
        <v>201672727272.72748</v>
      </c>
      <c r="BW703" s="6">
        <f>_xll.SNL.Clients.Office.Excel.Functions.SPG($D703, BW$1, $F703, "Options: Curr=USD, Mag=Actuals")</f>
        <v>128128571428.57155</v>
      </c>
      <c r="BX703" s="6">
        <f>_xll.SNL.Clients.Office.Excel.Functions.SPG($D703, BX$1, $F703, "Options: Curr=USD, Mag=Actuals")</f>
        <v>329801298701.29901</v>
      </c>
      <c r="BY703" s="6">
        <f>_xll.SNL.Clients.Office.Excel.Functions.SPG($D703, BY$1, $F703, "Options: Curr=USD, Mag=Actuals")</f>
        <v>26.4144646292918</v>
      </c>
      <c r="BZ703" s="6">
        <f>_xll.SNL.Clients.Office.Excel.Functions.SPG($D703, BZ$1, $F703, "Options: Curr=USD, Mag=Actuals")</f>
        <v>0</v>
      </c>
      <c r="CA703" s="6" t="str">
        <f>_xll.SNL.Clients.Office.Excel.Functions.SPG($D703, CA$1, $F703, "Options: Curr=USD, Mag=Actuals")</f>
        <v>Nonperforming Loans</v>
      </c>
      <c r="CB703" s="6">
        <f>_xll.SNL.Clients.Office.Excel.Functions.SPG($D703, CB$1, $F703, "Options: Curr=USD, Mag=Actuals")</f>
        <v>0</v>
      </c>
      <c r="CC703" s="6">
        <f>_xll.SNL.Clients.Office.Excel.Functions.SPG($D703, CC$1, $F703, "Options: Curr=USD, Mag=Actuals")</f>
        <v>0</v>
      </c>
      <c r="CD703" s="6">
        <f>_xll.SNL.Clients.Office.Excel.Functions.SPG($D703, CD$1, $F703, "Options: Curr=USD, Mag=Actuals")</f>
        <v>0.22410454157584001</v>
      </c>
      <c r="CE703" s="6">
        <f>_xll.SNL.Clients.Office.Excel.Functions.SPG($D703, CE$1, $F703, "Options: Curr=USD, Mag=Actuals")</f>
        <v>17.156862745098</v>
      </c>
      <c r="CF703" s="6">
        <f>_xll.SNL.Clients.Office.Excel.Functions.SPG($D703, CF$1, $F703, "Options: Curr=USD, Mag=Actuals")</f>
        <v>0.71927830741418997</v>
      </c>
      <c r="CG703" s="6">
        <f>_xll.SNL.Clients.Office.Excel.Functions.SPG($D703, CG$1, $F703, "Options: Curr=USD, Mag=Actuals")</f>
        <v>0</v>
      </c>
    </row>
    <row r="704" spans="1:85" x14ac:dyDescent="0.3">
      <c r="A704" s="10" t="s">
        <v>108</v>
      </c>
      <c r="B704" s="10" t="s">
        <v>85</v>
      </c>
      <c r="C704" s="10" t="s">
        <v>17</v>
      </c>
      <c r="D704">
        <v>4108919</v>
      </c>
      <c r="E704" s="10" t="s">
        <v>26</v>
      </c>
      <c r="F704" s="10" t="s">
        <v>69</v>
      </c>
      <c r="G704">
        <v>21.95</v>
      </c>
      <c r="H704">
        <v>184.27</v>
      </c>
      <c r="I704">
        <v>162.32</v>
      </c>
      <c r="J704">
        <v>553.1</v>
      </c>
      <c r="K704">
        <v>57879.76</v>
      </c>
      <c r="L704">
        <v>-0.27</v>
      </c>
      <c r="M704">
        <v>701.52505718531927</v>
      </c>
      <c r="N704">
        <v>9.56</v>
      </c>
      <c r="O704">
        <v>0.94</v>
      </c>
      <c r="P704">
        <v>-0.42</v>
      </c>
      <c r="Q704">
        <v>6.78</v>
      </c>
      <c r="R704">
        <v>6.52</v>
      </c>
      <c r="S704" t="str">
        <f>_xll.SNL.Clients.Office.Excel.Functions.SPG(D704, S$1, F704, "Options: Curr=USD, Mag=Actuals")</f>
        <v>Nordea Bank Abp (OM:NDA SE)</v>
      </c>
      <c r="T704" t="str">
        <f>_xll.SNL.Clients.Office.Excel.Functions.SPG($D704, T$1, $F704, "Options: Curr=USD, Mag=Actuals")</f>
        <v>Nordea Bank Abp</v>
      </c>
      <c r="U704" s="6">
        <f>_xll.SNL.Clients.Office.Excel.Functions.SPG($D704, U$1, $F704, "Options: Curr=USD, Mag=Actuals")</f>
        <v>881152578135.30273</v>
      </c>
      <c r="V704" t="str">
        <f>_xll.SNL.Clients.Office.Excel.Functions.SPG($D704, V$1, $F704, "Options: Curr=USD, Mag=Actuals")</f>
        <v>OM:NDA SE</v>
      </c>
      <c r="W704" t="str">
        <f>_xll.SNL.Clients.Office.Excel.Functions.SPG($D704, W$1, $F704, "Options: Curr=USD, Mag=Actuals")</f>
        <v>Bank</v>
      </c>
      <c r="X704" s="6">
        <f>_xll.SNL.Clients.Office.Excel.Functions.SPG($D704, X$1, $F704, "Options: Curr=USD, Mag=Actuals")</f>
        <v>12853277322.213858</v>
      </c>
      <c r="Y704" s="6">
        <f>_xll.SNL.Clients.Office.Excel.Functions.SPG($D704, Y$1, $F704, "Options: Curr=USD, Mag=Actuals")</f>
        <v>13683765134.791389</v>
      </c>
      <c r="Z704" s="6">
        <f>_xll.SNL.Clients.Office.Excel.Functions.SPG($D704, Z$1, $F704, "Options: Curr=USD, Mag=Actuals")</f>
        <v>13389366204.326597</v>
      </c>
      <c r="AA704" s="6">
        <f>_xll.SNL.Clients.Office.Excel.Functions.SPG($D704, AA$1, $F704, "Options: Curr=USD, Mag=Actuals")</f>
        <v>4018738238.5717664</v>
      </c>
      <c r="AB704" s="6">
        <f>_xll.SNL.Clients.Office.Excel.Functions.SPG($D704, AB$1, $F704, "Options: Curr=USD, Mag=Actuals")</f>
        <v>0.98990033387724252</v>
      </c>
      <c r="AC704" s="6">
        <f>_xll.SNL.Clients.Office.Excel.Functions.SPG($D704, AC$1, $F704, "Options: Curr=USD, Mag=Actuals")</f>
        <v>18.461538461538499</v>
      </c>
      <c r="AD704" s="6">
        <f>_xll.SNL.Clients.Office.Excel.Functions.SPG($D704, AD$1, $F704, "Options: Curr=USD, Mag=Actuals")</f>
        <v>0.44682635896730399</v>
      </c>
      <c r="AE704" s="6">
        <f>_xll.SNL.Clients.Office.Excel.Functions.SPG($D704, AE$1, $F704, "Options: Curr=USD, Mag=Actuals")</f>
        <v>11.837097904083899</v>
      </c>
      <c r="AF704" s="6">
        <f>_xll.SNL.Clients.Office.Excel.Functions.SPG($D704, AF$1, $F704, "Options: Curr=USD, Mag=Actuals")</f>
        <v>881152578135.30273</v>
      </c>
      <c r="AG704" s="6">
        <f>_xll.SNL.Clients.Office.Excel.Functions.SPG($D704, AG$1, $F704, "Options: Curr=USD, Mag=Actuals")</f>
        <v>252808914677.56827</v>
      </c>
      <c r="AH704" s="6">
        <f>_xll.SNL.Clients.Office.Excel.Functions.SPG($D704, AH$1, $F704, "Options: Curr=USD, Mag=Actuals")</f>
        <v>36931293683.238823</v>
      </c>
      <c r="AI704" s="6">
        <f>_xll.SNL.Clients.Office.Excel.Functions.SPG($D704, AI$1, $F704, "Options: Curr=USD, Mag=Actuals")</f>
        <v>41274</v>
      </c>
      <c r="AJ704" s="6" t="str">
        <f>_xll.SNL.Clients.Office.Excel.Functions.SPG($D704, AJ$1, $F704, "Options: Curr=USD, Mag=Actuals")</f>
        <v>#INVALID FUNCTION PARAMETER</v>
      </c>
      <c r="AK704" s="6" t="str">
        <f>_xll.SNL.Clients.Office.Excel.Functions.SPG($D704, AK$1, $F704, "Options: Curr=USD, Mag=Actuals")</f>
        <v>#INVALID FUNCTION PARAMETER</v>
      </c>
      <c r="AL704" s="6" t="str">
        <f>_xll.SNL.Clients.Office.Excel.Functions.SPG($D704, AL$1, $F704, "Options: Curr=USD, Mag=Actuals")</f>
        <v>#INVALID FUNCTION PARAMETER</v>
      </c>
      <c r="AM704" s="6" t="str">
        <f>_xll.SNL.Clients.Office.Excel.Functions.SPG($D704, AM$1, $F704, "Options: Curr=USD, Mag=Actuals")</f>
        <v>#INVALID FUNCTION PARAMETER</v>
      </c>
      <c r="AN704" s="6">
        <f>_xll.SNL.Clients.Office.Excel.Functions.SPG($D704, AN$1, $F704, "Options: Curr=USD, Mag=Actuals")</f>
        <v>881152578135.30273</v>
      </c>
      <c r="AO704" s="6">
        <f>_xll.SNL.Clients.Office.Excel.Functions.SPG($D704, AO$1, $F704, "Options: Curr=USD, Mag=Actuals")</f>
        <v>456614796254.78046</v>
      </c>
      <c r="AP704" s="6">
        <f>_xll.SNL.Clients.Office.Excel.Functions.SPG($D704, AP$1, $F704, "Options: Curr=USD, Mag=Actuals")</f>
        <v>264641962284.05646</v>
      </c>
      <c r="AQ704" s="6">
        <f>_xll.SNL.Clients.Office.Excel.Functions.SPG($D704, AQ$1, $F704, "Options: Curr=USD, Mag=Actuals")</f>
        <v>36924699986.812614</v>
      </c>
      <c r="AR704" s="6">
        <f>_xll.SNL.Clients.Office.Excel.Functions.SPG($D704, AR$1, $F704, "Options: Curr=USD, Mag=Actuals")</f>
        <v>36931293683.238823</v>
      </c>
      <c r="AS704" s="6">
        <f>_xll.SNL.Clients.Office.Excel.Functions.SPG($D704, AS$1, $F704, "Options: Curr=USD, Mag=Actuals")</f>
        <v>32414611631.280502</v>
      </c>
      <c r="AT704" s="6">
        <f>_xll.SNL.Clients.Office.Excel.Functions.SPG($D704, AT$1, $F704, "Options: Curr=USD, Mag=Actuals")</f>
        <v>51.820173666298501</v>
      </c>
      <c r="AU704" s="6">
        <f>_xll.SNL.Clients.Office.Excel.Functions.SPG($D704, AU$1, $F704, "Options: Curr=USD, Mag=Actuals")</f>
        <v>172.54058740868501</v>
      </c>
      <c r="AV704" s="6">
        <f>_xll.SNL.Clients.Office.Excel.Functions.SPG($D704, AV$1, $F704, "Options: Curr=USD, Mag=Actuals")</f>
        <v>4.1912484397869996</v>
      </c>
      <c r="AW704" s="6">
        <f>_xll.SNL.Clients.Office.Excel.Functions.SPG($D704, AW$1, $F704, "Options: Curr=USD, Mag=Actuals")</f>
        <v>3.6976140009898399</v>
      </c>
      <c r="AX704" s="6">
        <f>_xll.SNL.Clients.Office.Excel.Functions.SPG($D704, AX$1, $F704, "Options: Curr=USD, Mag=Actuals")</f>
        <v>4018738238.5717664</v>
      </c>
      <c r="AY704" s="6">
        <f>_xll.SNL.Clients.Office.Excel.Functions.SPG($D704, AY$1, $F704, "Options: Curr=USD, Mag=Actuals")</f>
        <v>4009739144.6274276</v>
      </c>
      <c r="AZ704" s="6">
        <f>_xll.SNL.Clients.Office.Excel.Functions.SPG($D704, AZ$1, $F704, "Options: Curr=USD, Mag=Actuals")</f>
        <v>0.44682635896730399</v>
      </c>
      <c r="BA704" s="6">
        <f>_xll.SNL.Clients.Office.Excel.Functions.SPG($D704, BA$1, $F704, "Options: Curr=USD, Mag=Actuals")</f>
        <v>11.837097904083899</v>
      </c>
      <c r="BB704" s="6">
        <f>_xll.SNL.Clients.Office.Excel.Functions.SPG($D704, BB$1, $F704, "Options: Curr=USD, Mag=Actuals")</f>
        <v>11.8446224028178</v>
      </c>
      <c r="BC704" s="6">
        <f>_xll.SNL.Clients.Office.Excel.Functions.SPG($D704, BC$1, $F704, "Options: Curr=USD, Mag=Actuals")</f>
        <v>14.1502270138279</v>
      </c>
      <c r="BD704" s="6">
        <f>_xll.SNL.Clients.Office.Excel.Functions.SPG($D704, BD$1, $F704, "Options: Curr=USD, Mag=Actuals")</f>
        <v>1.73885230741418</v>
      </c>
      <c r="BE704" s="6">
        <f>_xll.SNL.Clients.Office.Excel.Functions.SPG($D704, BE$1, $F704, "Options: Curr=USD, Mag=Actuals")</f>
        <v>0.79516795743285695</v>
      </c>
      <c r="BF704" s="6">
        <f>_xll.SNL.Clients.Office.Excel.Functions.SPG($D704, BF$1, $F704, "Options: Curr=USD, Mag=Actuals")</f>
        <v>0.35277269799465899</v>
      </c>
      <c r="BG704" s="6">
        <f>_xll.SNL.Clients.Office.Excel.Functions.SPG($D704, BG$1, $F704, "Options: Curr=USD, Mag=Actuals")</f>
        <v>0.71840987849317595</v>
      </c>
      <c r="BH704" s="6">
        <f>_xll.SNL.Clients.Office.Excel.Functions.SPG($D704, BH$1, $F704, "Options: Curr=USD, Mag=Actuals")</f>
        <v>0.71069118899086203</v>
      </c>
      <c r="BI704" s="6">
        <f>_xll.SNL.Clients.Office.Excel.Functions.SPG($D704, BI$1, $F704, "Options: Curr=USD, Mag=Actuals")</f>
        <v>3.0944451011340601</v>
      </c>
      <c r="BJ704" s="6">
        <f>_xll.SNL.Clients.Office.Excel.Functions.SPG($D704, BJ$1, $F704, "Options: Curr=USD, Mag=Actuals")</f>
        <v>1.3728366905624401</v>
      </c>
      <c r="BK704" s="6">
        <f>_xll.SNL.Clients.Office.Excel.Functions.SPG($D704, BK$1, $F704, "Options: Curr=USD, Mag=Actuals")</f>
        <v>2.7957363074419899</v>
      </c>
      <c r="BL704" s="6">
        <f>_xll.SNL.Clients.Office.Excel.Functions.SPG($D704, BL$1, $F704, "Options: Curr=USD, Mag=Actuals")</f>
        <v>2.7656985516517301</v>
      </c>
      <c r="BM704" s="6">
        <f>_xll.SNL.Clients.Office.Excel.Functions.SPG($D704, BM$1, $F704, "Options: Curr=USD, Mag=Actuals")</f>
        <v>2.24671288216439</v>
      </c>
      <c r="BN704" s="6">
        <f>_xll.SNL.Clients.Office.Excel.Functions.SPG($D704, BN$1, $F704, "Options: Curr=USD, Mag=Actuals")</f>
        <v>0.82892675739960198</v>
      </c>
      <c r="BO704" s="6">
        <f>_xll.SNL.Clients.Office.Excel.Functions.SPG($D704, BO$1, $F704, "Options: Curr=USD, Mag=Actuals")</f>
        <v>55.641128225645097</v>
      </c>
      <c r="BP704" s="6">
        <f>_xll.SNL.Clients.Office.Excel.Functions.SPG($D704, BP$1, $F704, "Options: Curr=USD, Mag=Actuals")</f>
        <v>24.684936987397499</v>
      </c>
      <c r="BQ704" s="6">
        <f>_xll.SNL.Clients.Office.Excel.Functions.SPG($D704, BQ$1, $F704, "Options: Curr=USD, Mag=Actuals")</f>
        <v>50.270054010802198</v>
      </c>
      <c r="BR704" s="6">
        <f>_xll.SNL.Clients.Office.Excel.Functions.SPG($D704, BR$1, $F704, "Options: Curr=USD, Mag=Actuals")</f>
        <v>13.0804326590904</v>
      </c>
      <c r="BS704" s="6">
        <f>_xll.SNL.Clients.Office.Excel.Functions.SPG($D704, BS$1, $F704, "Options: Curr=USD, Mag=Actuals")</f>
        <v>13.898815905463</v>
      </c>
      <c r="BT704" s="6">
        <f>_xll.SNL.Clients.Office.Excel.Functions.SPG($D704, BT$1, $F704, "Options: Curr=USD, Mag=Actuals")</f>
        <v>16.244967002596901</v>
      </c>
      <c r="BU704" s="6">
        <f>_xll.SNL.Clients.Office.Excel.Functions.SPG($D704, BU$1, $F704, "Options: Curr=USD, Mag=Actuals")</f>
        <v>4.0030258289130698</v>
      </c>
      <c r="BV704" s="6">
        <f>_xll.SNL.Clients.Office.Excel.Functions.SPG($D704, BV$1, $F704, "Options: Curr=USD, Mag=Actuals")</f>
        <v>198584992746.93393</v>
      </c>
      <c r="BW704" s="6">
        <f>_xll.SNL.Clients.Office.Excel.Functions.SPG($D704, BW$1, $F704, "Options: Curr=USD, Mag=Actuals")</f>
        <v>173659501516.55017</v>
      </c>
      <c r="BX704" s="6">
        <f>_xll.SNL.Clients.Office.Excel.Functions.SPG($D704, BX$1, $F704, "Options: Curr=USD, Mag=Actuals")</f>
        <v>372244494263.48413</v>
      </c>
      <c r="BY704" s="6">
        <f>_xll.SNL.Clients.Office.Excel.Functions.SPG($D704, BY$1, $F704, "Options: Curr=USD, Mag=Actuals")</f>
        <v>25.1268374594794</v>
      </c>
      <c r="BZ704" s="6">
        <f>_xll.SNL.Clients.Office.Excel.Functions.SPG($D704, BZ$1, $F704, "Options: Curr=USD, Mag=Actuals")</f>
        <v>3800606620.0712123</v>
      </c>
      <c r="CA704" s="6" t="str">
        <f>_xll.SNL.Clients.Office.Excel.Functions.SPG($D704, CA$1, $F704, "Options: Curr=USD, Mag=Actuals")</f>
        <v>Nonperforming Loans</v>
      </c>
      <c r="CB704" s="6">
        <f>_xll.SNL.Clients.Office.Excel.Functions.SPG($D704, CB$1, $F704, "Options: Curr=USD, Mag=Actuals")</f>
        <v>0.82562000280745196</v>
      </c>
      <c r="CC704" s="6">
        <f>_xll.SNL.Clients.Office.Excel.Functions.SPG($D704, CC$1, $F704, "Options: Curr=USD, Mag=Actuals")</f>
        <v>10.518248175182499</v>
      </c>
      <c r="CD704" s="6">
        <f>_xll.SNL.Clients.Office.Excel.Functions.SPG($D704, CD$1, $F704, "Options: Curr=USD, Mag=Actuals")</f>
        <v>0.25605178317941701</v>
      </c>
      <c r="CE704" s="6">
        <f>_xll.SNL.Clients.Office.Excel.Functions.SPG($D704, CE$1, $F704, "Options: Curr=USD, Mag=Actuals")</f>
        <v>18.000804505229301</v>
      </c>
      <c r="CF704" s="6">
        <f>_xll.SNL.Clients.Office.Excel.Functions.SPG($D704, CF$1, $F704, "Options: Curr=USD, Mag=Actuals")</f>
        <v>0.80785857318425203</v>
      </c>
      <c r="CG704" s="6">
        <f>_xll.SNL.Clients.Office.Excel.Functions.SPG($D704, CG$1, $F704, "Options: Curr=USD, Mag=Actuals")</f>
        <v>1.71657970600148</v>
      </c>
    </row>
    <row r="705" spans="1:85" x14ac:dyDescent="0.3">
      <c r="A705" s="10" t="s">
        <v>108</v>
      </c>
      <c r="B705" s="10" t="s">
        <v>85</v>
      </c>
      <c r="C705" s="10" t="s">
        <v>17</v>
      </c>
      <c r="D705">
        <v>4108919</v>
      </c>
      <c r="E705" s="10" t="s">
        <v>26</v>
      </c>
      <c r="F705" s="10" t="s">
        <v>70</v>
      </c>
      <c r="G705">
        <v>18.14</v>
      </c>
      <c r="H705">
        <v>179.21</v>
      </c>
      <c r="I705">
        <v>161.06</v>
      </c>
      <c r="J705">
        <v>587.42999999999995</v>
      </c>
      <c r="K705">
        <v>60879.96</v>
      </c>
      <c r="L705">
        <v>1.1499999999999999</v>
      </c>
      <c r="M705">
        <v>737.49934488391659</v>
      </c>
      <c r="N705">
        <v>9.65</v>
      </c>
      <c r="O705">
        <v>0.44</v>
      </c>
      <c r="P705">
        <v>-3.08</v>
      </c>
      <c r="Q705">
        <v>6.51</v>
      </c>
      <c r="R705">
        <v>6.51</v>
      </c>
      <c r="S705" t="str">
        <f>_xll.SNL.Clients.Office.Excel.Functions.SPG(D705, S$1, F705, "Options: Curr=USD, Mag=Actuals")</f>
        <v>Nordea Bank Abp (OM:NDA SE)</v>
      </c>
      <c r="T705" t="str">
        <f>_xll.SNL.Clients.Office.Excel.Functions.SPG($D705, T$1, $F705, "Options: Curr=USD, Mag=Actuals")</f>
        <v>Nordea Bank Abp</v>
      </c>
      <c r="U705" s="6">
        <f>_xll.SNL.Clients.Office.Excel.Functions.SPG($D705, U$1, $F705, "Options: Curr=USD, Mag=Actuals")</f>
        <v>868605676494.9021</v>
      </c>
      <c r="V705" t="str">
        <f>_xll.SNL.Clients.Office.Excel.Functions.SPG($D705, V$1, $F705, "Options: Curr=USD, Mag=Actuals")</f>
        <v>OM:NDA SE</v>
      </c>
      <c r="W705" t="str">
        <f>_xll.SNL.Clients.Office.Excel.Functions.SPG($D705, W$1, $F705, "Options: Curr=USD, Mag=Actuals")</f>
        <v>Bank</v>
      </c>
      <c r="X705" s="6">
        <f>_xll.SNL.Clients.Office.Excel.Functions.SPG($D705, X$1, $F705, "Options: Curr=USD, Mag=Actuals")</f>
        <v>13135752263.481224</v>
      </c>
      <c r="Y705" s="6">
        <f>_xll.SNL.Clients.Office.Excel.Functions.SPG($D705, Y$1, $F705, "Options: Curr=USD, Mag=Actuals")</f>
        <v>12490319486.203711</v>
      </c>
      <c r="Z705" s="6">
        <f>_xll.SNL.Clients.Office.Excel.Functions.SPG($D705, Z$1, $F705, "Options: Curr=USD, Mag=Actuals")</f>
        <v>12211428779.972687</v>
      </c>
      <c r="AA705" s="6">
        <f>_xll.SNL.Clients.Office.Excel.Functions.SPG($D705, AA$1, $F705, "Options: Curr=USD, Mag=Actuals")</f>
        <v>4138206860.0755734</v>
      </c>
      <c r="AB705" s="6">
        <f>_xll.SNL.Clients.Office.Excel.Functions.SPG($D705, AB$1, $F705, "Options: Curr=USD, Mag=Actuals")</f>
        <v>1.0358797660009458</v>
      </c>
      <c r="AC705" s="6">
        <f>_xll.SNL.Clients.Office.Excel.Functions.SPG($D705, AC$1, $F705, "Options: Curr=USD, Mag=Actuals")</f>
        <v>1.2987012987013</v>
      </c>
      <c r="AD705" s="6">
        <f>_xll.SNL.Clients.Office.Excel.Functions.SPG($D705, AD$1, $F705, "Options: Curr=USD, Mag=Actuals")</f>
        <v>0.48693872049662801</v>
      </c>
      <c r="AE705" s="6">
        <f>_xll.SNL.Clients.Office.Excel.Functions.SPG($D705, AE$1, $F705, "Options: Curr=USD, Mag=Actuals")</f>
        <v>11.076649633414799</v>
      </c>
      <c r="AF705" s="6">
        <f>_xll.SNL.Clients.Office.Excel.Functions.SPG($D705, AF$1, $F705, "Options: Curr=USD, Mag=Actuals")</f>
        <v>868605676494.9021</v>
      </c>
      <c r="AG705" s="6">
        <f>_xll.SNL.Clients.Office.Excel.Functions.SPG($D705, AG$1, $F705, "Options: Curr=USD, Mag=Actuals")</f>
        <v>264738219895.28796</v>
      </c>
      <c r="AH705" s="6">
        <f>_xll.SNL.Clients.Office.Excel.Functions.SPG($D705, AH$1, $F705, "Options: Curr=USD, Mag=Actuals")</f>
        <v>40243868834.389633</v>
      </c>
      <c r="AI705" s="6">
        <f>_xll.SNL.Clients.Office.Excel.Functions.SPG($D705, AI$1, $F705, "Options: Curr=USD, Mag=Actuals")</f>
        <v>41639</v>
      </c>
      <c r="AJ705" s="6" t="str">
        <f>_xll.SNL.Clients.Office.Excel.Functions.SPG($D705, AJ$1, $F705, "Options: Curr=USD, Mag=Actuals")</f>
        <v>#INVALID FUNCTION PARAMETER</v>
      </c>
      <c r="AK705" s="6" t="str">
        <f>_xll.SNL.Clients.Office.Excel.Functions.SPG($D705, AK$1, $F705, "Options: Curr=USD, Mag=Actuals")</f>
        <v>#INVALID FUNCTION PARAMETER</v>
      </c>
      <c r="AL705" s="6" t="str">
        <f>_xll.SNL.Clients.Office.Excel.Functions.SPG($D705, AL$1, $F705, "Options: Curr=USD, Mag=Actuals")</f>
        <v>#INVALID FUNCTION PARAMETER</v>
      </c>
      <c r="AM705" s="6" t="str">
        <f>_xll.SNL.Clients.Office.Excel.Functions.SPG($D705, AM$1, $F705, "Options: Curr=USD, Mag=Actuals")</f>
        <v>#INVALID FUNCTION PARAMETER</v>
      </c>
      <c r="AN705" s="6">
        <f>_xll.SNL.Clients.Office.Excel.Functions.SPG($D705, AN$1, $F705, "Options: Curr=USD, Mag=Actuals")</f>
        <v>868605676494.9021</v>
      </c>
      <c r="AO705" s="6">
        <f>_xll.SNL.Clients.Office.Excel.Functions.SPG($D705, AO$1, $F705, "Options: Curr=USD, Mag=Actuals")</f>
        <v>471825571782.86029</v>
      </c>
      <c r="AP705" s="6">
        <f>_xll.SNL.Clients.Office.Excel.Functions.SPG($D705, AP$1, $F705, "Options: Curr=USD, Mag=Actuals")</f>
        <v>276581702948.47064</v>
      </c>
      <c r="AQ705" s="6">
        <f>_xll.SNL.Clients.Office.Excel.Functions.SPG($D705, AQ$1, $F705, "Options: Curr=USD, Mag=Actuals")</f>
        <v>40241113254.340034</v>
      </c>
      <c r="AR705" s="6">
        <f>_xll.SNL.Clients.Office.Excel.Functions.SPG($D705, AR$1, $F705, "Options: Curr=USD, Mag=Actuals")</f>
        <v>40243868834.389633</v>
      </c>
      <c r="AS705" s="6">
        <f>_xll.SNL.Clients.Office.Excel.Functions.SPG($D705, AS$1, $F705, "Options: Curr=USD, Mag=Actuals")</f>
        <v>35771562413.888123</v>
      </c>
      <c r="AT705" s="6">
        <f>_xll.SNL.Clients.Office.Excel.Functions.SPG($D705, AT$1, $F705, "Options: Curr=USD, Mag=Actuals")</f>
        <v>54.319881224680103</v>
      </c>
      <c r="AU705" s="6">
        <f>_xll.SNL.Clients.Office.Excel.Functions.SPG($D705, AU$1, $F705, "Options: Curr=USD, Mag=Actuals")</f>
        <v>170.59175164264801</v>
      </c>
      <c r="AV705" s="6">
        <f>_xll.SNL.Clients.Office.Excel.Functions.SPG($D705, AV$1, $F705, "Options: Curr=USD, Mag=Actuals")</f>
        <v>4.6331574756437597</v>
      </c>
      <c r="AW705" s="6">
        <f>_xll.SNL.Clients.Office.Excel.Functions.SPG($D705, AW$1, $F705, "Options: Curr=USD, Mag=Actuals")</f>
        <v>4.1395881298749302</v>
      </c>
      <c r="AX705" s="6">
        <f>_xll.SNL.Clients.Office.Excel.Functions.SPG($D705, AX$1, $F705, "Options: Curr=USD, Mag=Actuals")</f>
        <v>4138206860.0755734</v>
      </c>
      <c r="AY705" s="6">
        <f>_xll.SNL.Clients.Office.Excel.Functions.SPG($D705, AY$1, $F705, "Options: Curr=USD, Mag=Actuals")</f>
        <v>4138206860.0755734</v>
      </c>
      <c r="AZ705" s="6">
        <f>_xll.SNL.Clients.Office.Excel.Functions.SPG($D705, AZ$1, $F705, "Options: Curr=USD, Mag=Actuals")</f>
        <v>0.48693872049662801</v>
      </c>
      <c r="BA705" s="6">
        <f>_xll.SNL.Clients.Office.Excel.Functions.SPG($D705, BA$1, $F705, "Options: Curr=USD, Mag=Actuals")</f>
        <v>11.076649633414799</v>
      </c>
      <c r="BB705" s="6">
        <f>_xll.SNL.Clients.Office.Excel.Functions.SPG($D705, BB$1, $F705, "Options: Curr=USD, Mag=Actuals")</f>
        <v>11.077978695511099</v>
      </c>
      <c r="BC705" s="6">
        <f>_xll.SNL.Clients.Office.Excel.Functions.SPG($D705, BC$1, $F705, "Options: Curr=USD, Mag=Actuals")</f>
        <v>12.9880986000726</v>
      </c>
      <c r="BD705" s="6">
        <f>_xll.SNL.Clients.Office.Excel.Functions.SPG($D705, BD$1, $F705, "Options: Curr=USD, Mag=Actuals")</f>
        <v>1.9142459584898599</v>
      </c>
      <c r="BE705" s="6">
        <f>_xll.SNL.Clients.Office.Excel.Functions.SPG($D705, BE$1, $F705, "Options: Curr=USD, Mag=Actuals")</f>
        <v>0.86339423322973896</v>
      </c>
      <c r="BF705" s="6">
        <f>_xll.SNL.Clients.Office.Excel.Functions.SPG($D705, BF$1, $F705, "Options: Curr=USD, Mag=Actuals")</f>
        <v>0.41286652745574098</v>
      </c>
      <c r="BG705" s="6">
        <f>_xll.SNL.Clients.Office.Excel.Functions.SPG($D705, BG$1, $F705, "Options: Curr=USD, Mag=Actuals")</f>
        <v>0.78447765625579902</v>
      </c>
      <c r="BH705" s="6">
        <f>_xll.SNL.Clients.Office.Excel.Functions.SPG($D705, BH$1, $F705, "Options: Curr=USD, Mag=Actuals")</f>
        <v>0.76119335928725096</v>
      </c>
      <c r="BI705" s="6">
        <f>_xll.SNL.Clients.Office.Excel.Functions.SPG($D705, BI$1, $F705, "Options: Curr=USD, Mag=Actuals")</f>
        <v>3.3941620412889799</v>
      </c>
      <c r="BJ705" s="6">
        <f>_xll.SNL.Clients.Office.Excel.Functions.SPG($D705, BJ$1, $F705, "Options: Curr=USD, Mag=Actuals")</f>
        <v>1.62305450010597</v>
      </c>
      <c r="BK705" s="6">
        <f>_xll.SNL.Clients.Office.Excel.Functions.SPG($D705, BK$1, $F705, "Options: Curr=USD, Mag=Actuals")</f>
        <v>3.0839264157956001</v>
      </c>
      <c r="BL705" s="6">
        <f>_xll.SNL.Clients.Office.Excel.Functions.SPG($D705, BL$1, $F705, "Options: Curr=USD, Mag=Actuals")</f>
        <v>2.9923915480757701</v>
      </c>
      <c r="BM705" s="6">
        <f>_xll.SNL.Clients.Office.Excel.Functions.SPG($D705, BM$1, $F705, "Options: Curr=USD, Mag=Actuals")</f>
        <v>2.5285739297638798</v>
      </c>
      <c r="BN705" s="6">
        <f>_xll.SNL.Clients.Office.Excel.Functions.SPG($D705, BN$1, $F705, "Options: Curr=USD, Mag=Actuals")</f>
        <v>0.90849185008815703</v>
      </c>
      <c r="BO705" s="6">
        <f>_xll.SNL.Clients.Office.Excel.Functions.SPG($D705, BO$1, $F705, "Options: Curr=USD, Mag=Actuals")</f>
        <v>55.858861591345701</v>
      </c>
      <c r="BP705" s="6">
        <f>_xll.SNL.Clients.Office.Excel.Functions.SPG($D705, BP$1, $F705, "Options: Curr=USD, Mag=Actuals")</f>
        <v>26.711151551915901</v>
      </c>
      <c r="BQ705" s="6">
        <f>_xll.SNL.Clients.Office.Excel.Functions.SPG($D705, BQ$1, $F705, "Options: Curr=USD, Mag=Actuals")</f>
        <v>50.753209988878801</v>
      </c>
      <c r="BR705" s="6">
        <f>_xll.SNL.Clients.Office.Excel.Functions.SPG($D705, BR$1, $F705, "Options: Curr=USD, Mag=Actuals")</f>
        <v>14.8865729707447</v>
      </c>
      <c r="BS705" s="6">
        <f>_xll.SNL.Clients.Office.Excel.Functions.SPG($D705, BS$1, $F705, "Options: Curr=USD, Mag=Actuals")</f>
        <v>15.7445218802736</v>
      </c>
      <c r="BT705" s="6">
        <f>_xll.SNL.Clients.Office.Excel.Functions.SPG($D705, BT$1, $F705, "Options: Curr=USD, Mag=Actuals")</f>
        <v>18.0607262936865</v>
      </c>
      <c r="BU705" s="6">
        <f>_xll.SNL.Clients.Office.Excel.Functions.SPG($D705, BU$1, $F705, "Options: Curr=USD, Mag=Actuals")</f>
        <v>4.1306096187871999</v>
      </c>
      <c r="BV705" s="6">
        <f>_xll.SNL.Clients.Office.Excel.Functions.SPG($D705, BV$1, $F705, "Options: Curr=USD, Mag=Actuals")</f>
        <v>224524662441.44391</v>
      </c>
      <c r="BW705" s="6">
        <f>_xll.SNL.Clients.Office.Excel.Functions.SPG($D705, BW$1, $F705, "Options: Curr=USD, Mag=Actuals")</f>
        <v>175923119316.61615</v>
      </c>
      <c r="BX705" s="6">
        <f>_xll.SNL.Clients.Office.Excel.Functions.SPG($D705, BX$1, $F705, "Options: Curr=USD, Mag=Actuals")</f>
        <v>400447781758.06006</v>
      </c>
      <c r="BY705" s="6">
        <f>_xll.SNL.Clients.Office.Excel.Functions.SPG($D705, BY$1, $F705, "Options: Curr=USD, Mag=Actuals")</f>
        <v>24.626527122585401</v>
      </c>
      <c r="BZ705" s="6">
        <f>_xll.SNL.Clients.Office.Excel.Functions.SPG($D705, BZ$1, $F705, "Options: Curr=USD, Mag=Actuals")</f>
        <v>3659410305.8693852</v>
      </c>
      <c r="CA705" s="6" t="str">
        <f>_xll.SNL.Clients.Office.Excel.Functions.SPG($D705, CA$1, $F705, "Options: Curr=USD, Mag=Actuals")</f>
        <v>Nonperforming Loans</v>
      </c>
      <c r="CB705" s="6">
        <f>_xll.SNL.Clients.Office.Excel.Functions.SPG($D705, CB$1, $F705, "Options: Curr=USD, Mag=Actuals")</f>
        <v>0.76931320837786699</v>
      </c>
      <c r="CC705" s="6">
        <f>_xll.SNL.Clients.Office.Excel.Functions.SPG($D705, CC$1, $F705, "Options: Curr=USD, Mag=Actuals")</f>
        <v>9.2366544948704608</v>
      </c>
      <c r="CD705" s="6">
        <f>_xll.SNL.Clients.Office.Excel.Functions.SPG($D705, CD$1, $F705, "Options: Curr=USD, Mag=Actuals")</f>
        <v>0.211118577072264</v>
      </c>
      <c r="CE705" s="6">
        <f>_xll.SNL.Clients.Office.Excel.Functions.SPG($D705, CE$1, $F705, "Options: Curr=USD, Mag=Actuals")</f>
        <v>15.0893040443441</v>
      </c>
      <c r="CF705" s="6">
        <f>_xll.SNL.Clients.Office.Excel.Functions.SPG($D705, CF$1, $F705, "Options: Curr=USD, Mag=Actuals")</f>
        <v>0.80870575218034801</v>
      </c>
      <c r="CG705" s="6">
        <f>_xll.SNL.Clients.Office.Excel.Functions.SPG($D705, CG$1, $F705, "Options: Curr=USD, Mag=Actuals")</f>
        <v>1.71074497275433</v>
      </c>
    </row>
    <row r="706" spans="1:85" x14ac:dyDescent="0.3">
      <c r="A706" s="10" t="s">
        <v>108</v>
      </c>
      <c r="B706" s="10" t="s">
        <v>85</v>
      </c>
      <c r="C706" s="10" t="s">
        <v>17</v>
      </c>
      <c r="D706">
        <v>4108919</v>
      </c>
      <c r="E706" s="10" t="s">
        <v>26</v>
      </c>
      <c r="F706" s="10" t="s">
        <v>71</v>
      </c>
      <c r="G706">
        <v>16.93</v>
      </c>
      <c r="H706">
        <v>180.04</v>
      </c>
      <c r="I706">
        <v>163.1</v>
      </c>
      <c r="J706">
        <v>583.30999999999995</v>
      </c>
      <c r="K706">
        <v>59842.43</v>
      </c>
      <c r="L706">
        <v>2.76</v>
      </c>
      <c r="M706">
        <v>721.2571481838728</v>
      </c>
      <c r="N706">
        <v>9.75</v>
      </c>
      <c r="O706">
        <v>0.21</v>
      </c>
      <c r="P706">
        <v>1.71</v>
      </c>
      <c r="Q706">
        <v>6.86</v>
      </c>
      <c r="R706">
        <v>7.81</v>
      </c>
      <c r="S706" t="str">
        <f>_xll.SNL.Clients.Office.Excel.Functions.SPG(D706, S$1, F706, "Options: Curr=USD, Mag=Actuals")</f>
        <v>Nordea Bank Abp (OM:NDA SE)</v>
      </c>
      <c r="T706" t="str">
        <f>_xll.SNL.Clients.Office.Excel.Functions.SPG($D706, T$1, $F706, "Options: Curr=USD, Mag=Actuals")</f>
        <v>Nordea Bank Abp</v>
      </c>
      <c r="U706" s="6">
        <f>_xll.SNL.Clients.Office.Excel.Functions.SPG($D706, U$1, $F706, "Options: Curr=USD, Mag=Actuals")</f>
        <v>810243311947.70618</v>
      </c>
      <c r="V706" t="str">
        <f>_xll.SNL.Clients.Office.Excel.Functions.SPG($D706, V$1, $F706, "Options: Curr=USD, Mag=Actuals")</f>
        <v>OM:NDA SE</v>
      </c>
      <c r="W706" t="str">
        <f>_xll.SNL.Clients.Office.Excel.Functions.SPG($D706, W$1, $F706, "Options: Curr=USD, Mag=Actuals")</f>
        <v>Bank</v>
      </c>
      <c r="X706" s="6">
        <f>_xll.SNL.Clients.Office.Excel.Functions.SPG($D706, X$1, $F706, "Options: Curr=USD, Mag=Actuals")</f>
        <v>13103227918.802361</v>
      </c>
      <c r="Y706" s="6">
        <f>_xll.SNL.Clients.Office.Excel.Functions.SPG($D706, Y$1, $F706, "Options: Curr=USD, Mag=Actuals")</f>
        <v>12029780878.511141</v>
      </c>
      <c r="Z706" s="6">
        <f>_xll.SNL.Clients.Office.Excel.Functions.SPG($D706, Z$1, $F706, "Options: Curr=USD, Mag=Actuals")</f>
        <v>11717577840.802679</v>
      </c>
      <c r="AA706" s="6">
        <f>_xll.SNL.Clients.Office.Excel.Functions.SPG($D706, AA$1, $F706, "Options: Curr=USD, Mag=Actuals")</f>
        <v>4426640517.6365671</v>
      </c>
      <c r="AB706" s="6">
        <f>_xll.SNL.Clients.Office.Excel.Functions.SPG($D706, AB$1, $F706, "Options: Curr=USD, Mag=Actuals")</f>
        <v>1.1026745587149913</v>
      </c>
      <c r="AC706" s="6">
        <f>_xll.SNL.Clients.Office.Excel.Functions.SPG($D706, AC$1, $F706, "Options: Curr=USD, Mag=Actuals")</f>
        <v>6.4102564102563999</v>
      </c>
      <c r="AD706" s="6">
        <f>_xll.SNL.Clients.Office.Excel.Functions.SPG($D706, AD$1, $F706, "Options: Curr=USD, Mag=Actuals")</f>
        <v>0.51425070184725896</v>
      </c>
      <c r="AE706" s="6">
        <f>_xll.SNL.Clients.Office.Excel.Functions.SPG($D706, AE$1, $F706, "Options: Curr=USD, Mag=Actuals")</f>
        <v>11.450958828785501</v>
      </c>
      <c r="AF706" s="6">
        <f>_xll.SNL.Clients.Office.Excel.Functions.SPG($D706, AF$1, $F706, "Options: Curr=USD, Mag=Actuals")</f>
        <v>810243311947.70618</v>
      </c>
      <c r="AG706" s="6">
        <f>_xll.SNL.Clients.Office.Excel.Functions.SPG($D706, AG$1, $F706, "Options: Curr=USD, Mag=Actuals")</f>
        <v>244783924464.35062</v>
      </c>
      <c r="AH706" s="6">
        <f>_xll.SNL.Clients.Office.Excel.Functions.SPG($D706, AH$1, $F706, "Options: Curr=USD, Mag=Actuals")</f>
        <v>36117903401.525246</v>
      </c>
      <c r="AI706" s="6">
        <f>_xll.SNL.Clients.Office.Excel.Functions.SPG($D706, AI$1, $F706, "Options: Curr=USD, Mag=Actuals")</f>
        <v>42004</v>
      </c>
      <c r="AJ706" s="6" t="str">
        <f>_xll.SNL.Clients.Office.Excel.Functions.SPG($D706, AJ$1, $F706, "Options: Curr=USD, Mag=Actuals")</f>
        <v>#INVALID FUNCTION PARAMETER</v>
      </c>
      <c r="AK706" s="6" t="str">
        <f>_xll.SNL.Clients.Office.Excel.Functions.SPG($D706, AK$1, $F706, "Options: Curr=USD, Mag=Actuals")</f>
        <v>#INVALID FUNCTION PARAMETER</v>
      </c>
      <c r="AL706" s="6" t="str">
        <f>_xll.SNL.Clients.Office.Excel.Functions.SPG($D706, AL$1, $F706, "Options: Curr=USD, Mag=Actuals")</f>
        <v>#INVALID FUNCTION PARAMETER</v>
      </c>
      <c r="AM706" s="6" t="str">
        <f>_xll.SNL.Clients.Office.Excel.Functions.SPG($D706, AM$1, $F706, "Options: Curr=USD, Mag=Actuals")</f>
        <v>#INVALID FUNCTION PARAMETER</v>
      </c>
      <c r="AN706" s="6">
        <f>_xll.SNL.Clients.Office.Excel.Functions.SPG($D706, AN$1, $F706, "Options: Curr=USD, Mag=Actuals")</f>
        <v>810243311947.70618</v>
      </c>
      <c r="AO706" s="6">
        <f>_xll.SNL.Clients.Office.Excel.Functions.SPG($D706, AO$1, $F706, "Options: Curr=USD, Mag=Actuals")</f>
        <v>421359399588.42761</v>
      </c>
      <c r="AP706" s="6">
        <f>_xll.SNL.Clients.Office.Excel.Functions.SPG($D706, AP$1, $F706, "Options: Curr=USD, Mag=Actuals")</f>
        <v>238777387725.457</v>
      </c>
      <c r="AQ706" s="6">
        <f>_xll.SNL.Clients.Office.Excel.Functions.SPG($D706, AQ$1, $F706, "Options: Curr=USD, Mag=Actuals")</f>
        <v>36115482387.120209</v>
      </c>
      <c r="AR706" s="6">
        <f>_xll.SNL.Clients.Office.Excel.Functions.SPG($D706, AR$1, $F706, "Options: Curr=USD, Mag=Actuals")</f>
        <v>36117903401.525246</v>
      </c>
      <c r="AS706" s="6">
        <f>_xll.SNL.Clients.Office.Excel.Functions.SPG($D706, AS$1, $F706, "Options: Curr=USD, Mag=Actuals")</f>
        <v>32597748456.603321</v>
      </c>
      <c r="AT706" s="6">
        <f>_xll.SNL.Clients.Office.Excel.Functions.SPG($D706, AT$1, $F706, "Options: Curr=USD, Mag=Actuals")</f>
        <v>52.004057716384203</v>
      </c>
      <c r="AU706" s="6">
        <f>_xll.SNL.Clients.Office.Excel.Functions.SPG($D706, AU$1, $F706, "Options: Curr=USD, Mag=Actuals")</f>
        <v>176.465369523558</v>
      </c>
      <c r="AV706" s="6">
        <f>_xll.SNL.Clients.Office.Excel.Functions.SPG($D706, AV$1, $F706, "Options: Curr=USD, Mag=Actuals")</f>
        <v>4.45766140478261</v>
      </c>
      <c r="AW706" s="6">
        <f>_xll.SNL.Clients.Office.Excel.Functions.SPG($D706, AW$1, $F706, "Options: Curr=USD, Mag=Actuals")</f>
        <v>4.0407602253186399</v>
      </c>
      <c r="AX706" s="6">
        <f>_xll.SNL.Clients.Office.Excel.Functions.SPG($D706, AX$1, $F706, "Options: Curr=USD, Mag=Actuals")</f>
        <v>4426640517.6365671</v>
      </c>
      <c r="AY706" s="6">
        <f>_xll.SNL.Clients.Office.Excel.Functions.SPG($D706, AY$1, $F706, "Options: Curr=USD, Mag=Actuals")</f>
        <v>4426640517.6365671</v>
      </c>
      <c r="AZ706" s="6">
        <f>_xll.SNL.Clients.Office.Excel.Functions.SPG($D706, AZ$1, $F706, "Options: Curr=USD, Mag=Actuals")</f>
        <v>0.51425070184725896</v>
      </c>
      <c r="BA706" s="6">
        <f>_xll.SNL.Clients.Office.Excel.Functions.SPG($D706, BA$1, $F706, "Options: Curr=USD, Mag=Actuals")</f>
        <v>11.450958828785501</v>
      </c>
      <c r="BB706" s="6">
        <f>_xll.SNL.Clients.Office.Excel.Functions.SPG($D706, BB$1, $F706, "Options: Curr=USD, Mag=Actuals")</f>
        <v>11.451745944459701</v>
      </c>
      <c r="BC706" s="6">
        <f>_xll.SNL.Clients.Office.Excel.Functions.SPG($D706, BC$1, $F706, "Options: Curr=USD, Mag=Actuals")</f>
        <v>14.1937100613958</v>
      </c>
      <c r="BD706" s="6">
        <f>_xll.SNL.Clients.Office.Excel.Functions.SPG($D706, BD$1, $F706, "Options: Curr=USD, Mag=Actuals")</f>
        <v>2.1703340992250402</v>
      </c>
      <c r="BE706" s="6">
        <f>_xll.SNL.Clients.Office.Excel.Functions.SPG($D706, BE$1, $F706, "Options: Curr=USD, Mag=Actuals")</f>
        <v>0.84607513431172698</v>
      </c>
      <c r="BF706" s="6">
        <f>_xll.SNL.Clients.Office.Excel.Functions.SPG($D706, BF$1, $F706, "Options: Curr=USD, Mag=Actuals")</f>
        <v>0.43862559863442702</v>
      </c>
      <c r="BG706" s="6">
        <f>_xll.SNL.Clients.Office.Excel.Functions.SPG($D706, BG$1, $F706, "Options: Curr=USD, Mag=Actuals")</f>
        <v>0.75007755431502998</v>
      </c>
      <c r="BH706" s="6">
        <f>_xll.SNL.Clients.Office.Excel.Functions.SPG($D706, BH$1, $F706, "Options: Curr=USD, Mag=Actuals")</f>
        <v>0.77214773749754995</v>
      </c>
      <c r="BI706" s="6">
        <f>_xll.SNL.Clients.Office.Excel.Functions.SPG($D706, BI$1, $F706, "Options: Curr=USD, Mag=Actuals")</f>
        <v>3.5707597634909001</v>
      </c>
      <c r="BJ706" s="6">
        <f>_xll.SNL.Clients.Office.Excel.Functions.SPG($D706, BJ$1, $F706, "Options: Curr=USD, Mag=Actuals")</f>
        <v>1.85116731992724</v>
      </c>
      <c r="BK706" s="6">
        <f>_xll.SNL.Clients.Office.Excel.Functions.SPG($D706, BK$1, $F706, "Options: Curr=USD, Mag=Actuals")</f>
        <v>3.1656133620149198</v>
      </c>
      <c r="BL706" s="6">
        <f>_xll.SNL.Clients.Office.Excel.Functions.SPG($D706, BL$1, $F706, "Options: Curr=USD, Mag=Actuals")</f>
        <v>3.25875795270795</v>
      </c>
      <c r="BM706" s="6">
        <f>_xll.SNL.Clients.Office.Excel.Functions.SPG($D706, BM$1, $F706, "Options: Curr=USD, Mag=Actuals")</f>
        <v>2.80541085395026</v>
      </c>
      <c r="BN706" s="6">
        <f>_xll.SNL.Clients.Office.Excel.Functions.SPG($D706, BN$1, $F706, "Options: Curr=USD, Mag=Actuals")</f>
        <v>0.88581927678964001</v>
      </c>
      <c r="BO706" s="6">
        <f>_xll.SNL.Clients.Office.Excel.Functions.SPG($D706, BO$1, $F706, "Options: Curr=USD, Mag=Actuals")</f>
        <v>55.581466085369598</v>
      </c>
      <c r="BP706" s="6">
        <f>_xll.SNL.Clients.Office.Excel.Functions.SPG($D706, BP$1, $F706, "Options: Curr=USD, Mag=Actuals")</f>
        <v>28.814762242725301</v>
      </c>
      <c r="BQ706" s="6">
        <f>_xll.SNL.Clients.Office.Excel.Functions.SPG($D706, BQ$1, $F706, "Options: Curr=USD, Mag=Actuals")</f>
        <v>49.275068437595102</v>
      </c>
      <c r="BR706" s="6">
        <f>_xll.SNL.Clients.Office.Excel.Functions.SPG($D706, BR$1, $F706, "Options: Curr=USD, Mag=Actuals")</f>
        <v>15.682380428807001</v>
      </c>
      <c r="BS706" s="6">
        <f>_xll.SNL.Clients.Office.Excel.Functions.SPG($D706, BS$1, $F706, "Options: Curr=USD, Mag=Actuals")</f>
        <v>17.583837273227001</v>
      </c>
      <c r="BT706" s="6">
        <f>_xll.SNL.Clients.Office.Excel.Functions.SPG($D706, BT$1, $F706, "Options: Curr=USD, Mag=Actuals")</f>
        <v>20.649395272127499</v>
      </c>
      <c r="BU706" s="6">
        <f>_xll.SNL.Clients.Office.Excel.Functions.SPG($D706, BU$1, $F706, "Options: Curr=USD, Mag=Actuals")</f>
        <v>4.03428817909899</v>
      </c>
      <c r="BV706" s="6">
        <f>_xll.SNL.Clients.Office.Excel.Functions.SPG($D706, BV$1, $F706, "Options: Curr=USD, Mag=Actuals")</f>
        <v>187220675463.01904</v>
      </c>
      <c r="BW706" s="6">
        <f>_xll.SNL.Clients.Office.Excel.Functions.SPG($D706, BW$1, $F706, "Options: Curr=USD, Mag=Actuals")</f>
        <v>163494734293.66907</v>
      </c>
      <c r="BX706" s="6">
        <f>_xll.SNL.Clients.Office.Excel.Functions.SPG($D706, BX$1, $F706, "Options: Curr=USD, Mag=Actuals")</f>
        <v>350715409756.68811</v>
      </c>
      <c r="BY706" s="6">
        <f>_xll.SNL.Clients.Office.Excel.Functions.SPG($D706, BY$1, $F706, "Options: Curr=USD, Mag=Actuals")</f>
        <v>21.7407543527823</v>
      </c>
      <c r="BZ706" s="6">
        <f>_xll.SNL.Clients.Office.Excel.Functions.SPG($D706, BZ$1, $F706, "Options: Curr=USD, Mag=Actuals")</f>
        <v>2796271637.8162451</v>
      </c>
      <c r="CA706" s="6" t="str">
        <f>_xll.SNL.Clients.Office.Excel.Functions.SPG($D706, CA$1, $F706, "Options: Curr=USD, Mag=Actuals")</f>
        <v>Nonperforming Loans</v>
      </c>
      <c r="CB706" s="6">
        <f>_xll.SNL.Clients.Office.Excel.Functions.SPG($D706, CB$1, $F706, "Options: Curr=USD, Mag=Actuals")</f>
        <v>0.65843480640306495</v>
      </c>
      <c r="CC706" s="6">
        <f>_xll.SNL.Clients.Office.Excel.Functions.SPG($D706, CC$1, $F706, "Options: Curr=USD, Mag=Actuals")</f>
        <v>7.7840679336837804</v>
      </c>
      <c r="CD706" s="6">
        <f>_xll.SNL.Clients.Office.Excel.Functions.SPG($D706, CD$1, $F706, "Options: Curr=USD, Mag=Actuals")</f>
        <v>0.158041813692961</v>
      </c>
      <c r="CE706" s="6">
        <f>_xll.SNL.Clients.Office.Excel.Functions.SPG($D706, CE$1, $F706, "Options: Curr=USD, Mag=Actuals")</f>
        <v>10.6735958424945</v>
      </c>
      <c r="CF706" s="6">
        <f>_xll.SNL.Clients.Office.Excel.Functions.SPG($D706, CF$1, $F706, "Options: Curr=USD, Mag=Actuals")</f>
        <v>0.782995849865463</v>
      </c>
      <c r="CG706" s="6">
        <f>_xll.SNL.Clients.Office.Excel.Functions.SPG($D706, CG$1, $F706, "Options: Curr=USD, Mag=Actuals")</f>
        <v>1.5874106652006601</v>
      </c>
    </row>
    <row r="707" spans="1:85" x14ac:dyDescent="0.3">
      <c r="A707" s="10" t="s">
        <v>108</v>
      </c>
      <c r="B707" s="10" t="s">
        <v>85</v>
      </c>
      <c r="C707" s="10" t="s">
        <v>17</v>
      </c>
      <c r="D707">
        <v>4108919</v>
      </c>
      <c r="E707" s="10" t="s">
        <v>26</v>
      </c>
      <c r="F707" s="10" t="s">
        <v>72</v>
      </c>
      <c r="G707">
        <v>11.49</v>
      </c>
      <c r="H707">
        <v>151.19999999999999</v>
      </c>
      <c r="I707">
        <v>139.71</v>
      </c>
      <c r="J707">
        <v>505.08</v>
      </c>
      <c r="K707">
        <v>51280.6</v>
      </c>
      <c r="L707">
        <v>4.24</v>
      </c>
      <c r="M707">
        <v>610.41771761128336</v>
      </c>
      <c r="N707">
        <v>9.85</v>
      </c>
      <c r="O707">
        <v>0.7</v>
      </c>
      <c r="P707">
        <v>0.45</v>
      </c>
      <c r="Q707">
        <v>8.43</v>
      </c>
      <c r="R707">
        <v>8.35</v>
      </c>
      <c r="S707" t="str">
        <f>_xll.SNL.Clients.Office.Excel.Functions.SPG(D707, S$1, F707, "Options: Curr=USD, Mag=Actuals")</f>
        <v>Nordea Bank Abp (OM:NDA SE)</v>
      </c>
      <c r="T707" t="str">
        <f>_xll.SNL.Clients.Office.Excel.Functions.SPG($D707, T$1, $F707, "Options: Curr=USD, Mag=Actuals")</f>
        <v>Nordea Bank Abp</v>
      </c>
      <c r="U707" s="6">
        <f>_xll.SNL.Clients.Office.Excel.Functions.SPG($D707, U$1, $F707, "Options: Curr=USD, Mag=Actuals")</f>
        <v>702582817421.52698</v>
      </c>
      <c r="V707" t="str">
        <f>_xll.SNL.Clients.Office.Excel.Functions.SPG($D707, V$1, $F707, "Options: Curr=USD, Mag=Actuals")</f>
        <v>OM:NDA SE</v>
      </c>
      <c r="W707" t="str">
        <f>_xll.SNL.Clients.Office.Excel.Functions.SPG($D707, W$1, $F707, "Options: Curr=USD, Mag=Actuals")</f>
        <v>Bank</v>
      </c>
      <c r="X707" s="6">
        <f>_xll.SNL.Clients.Office.Excel.Functions.SPG($D707, X$1, $F707, "Options: Curr=USD, Mag=Actuals")</f>
        <v>11059346337.338203</v>
      </c>
      <c r="Y707" s="6">
        <f>_xll.SNL.Clients.Office.Excel.Functions.SPG($D707, Y$1, $F707, "Options: Curr=USD, Mag=Actuals")</f>
        <v>9411099718.4153576</v>
      </c>
      <c r="Z707" s="6">
        <f>_xll.SNL.Clients.Office.Excel.Functions.SPG($D707, Z$1, $F707, "Options: Curr=USD, Mag=Actuals")</f>
        <v>9201322876.0069942</v>
      </c>
      <c r="AA707" s="6">
        <f>_xll.SNL.Clients.Office.Excel.Functions.SPG($D707, AA$1, $F707, "Options: Curr=USD, Mag=Actuals")</f>
        <v>4064565062.9599051</v>
      </c>
      <c r="AB707" s="6">
        <f>_xll.SNL.Clients.Office.Excel.Functions.SPG($D707, AB$1, $F707, "Options: Curr=USD, Mag=Actuals")</f>
        <v>1.0100366486328547</v>
      </c>
      <c r="AC707" s="6">
        <f>_xll.SNL.Clients.Office.Excel.Functions.SPG($D707, AC$1, $F707, "Options: Curr=USD, Mag=Actuals")</f>
        <v>9.6385542168674707</v>
      </c>
      <c r="AD707" s="6">
        <f>_xll.SNL.Clients.Office.Excel.Functions.SPG($D707, AD$1, $F707, "Options: Curr=USD, Mag=Actuals")</f>
        <v>0.53333566358200002</v>
      </c>
      <c r="AE707" s="6">
        <f>_xll.SNL.Clients.Office.Excel.Functions.SPG($D707, AE$1, $F707, "Options: Curr=USD, Mag=Actuals")</f>
        <v>12.340405814683299</v>
      </c>
      <c r="AF707" s="6">
        <f>_xll.SNL.Clients.Office.Excel.Functions.SPG($D707, AF$1, $F707, "Options: Curr=USD, Mag=Actuals")</f>
        <v>702582817421.52698</v>
      </c>
      <c r="AG707" s="6">
        <f>_xll.SNL.Clients.Office.Excel.Functions.SPG($D707, AG$1, $F707, "Options: Curr=USD, Mag=Actuals")</f>
        <v>229322254806.12576</v>
      </c>
      <c r="AH707" s="6">
        <f>_xll.SNL.Clients.Office.Excel.Functions.SPG($D707, AH$1, $F707, "Options: Curr=USD, Mag=Actuals")</f>
        <v>33704789833.822094</v>
      </c>
      <c r="AI707" s="6">
        <f>_xll.SNL.Clients.Office.Excel.Functions.SPG($D707, AI$1, $F707, "Options: Curr=USD, Mag=Actuals")</f>
        <v>42369</v>
      </c>
      <c r="AJ707" s="6" t="str">
        <f>_xll.SNL.Clients.Office.Excel.Functions.SPG($D707, AJ$1, $F707, "Options: Curr=USD, Mag=Actuals")</f>
        <v>#INVALID FUNCTION PARAMETER</v>
      </c>
      <c r="AK707" s="6" t="str">
        <f>_xll.SNL.Clients.Office.Excel.Functions.SPG($D707, AK$1, $F707, "Options: Curr=USD, Mag=Actuals")</f>
        <v>#INVALID FUNCTION PARAMETER</v>
      </c>
      <c r="AL707" s="6" t="str">
        <f>_xll.SNL.Clients.Office.Excel.Functions.SPG($D707, AL$1, $F707, "Options: Curr=USD, Mag=Actuals")</f>
        <v>#INVALID FUNCTION PARAMETER</v>
      </c>
      <c r="AM707" s="6" t="str">
        <f>_xll.SNL.Clients.Office.Excel.Functions.SPG($D707, AM$1, $F707, "Options: Curr=USD, Mag=Actuals")</f>
        <v>#INVALID FUNCTION PARAMETER</v>
      </c>
      <c r="AN707" s="6">
        <f>_xll.SNL.Clients.Office.Excel.Functions.SPG($D707, AN$1, $F707, "Options: Curr=USD, Mag=Actuals")</f>
        <v>702582817421.52698</v>
      </c>
      <c r="AO707" s="6">
        <f>_xll.SNL.Clients.Office.Excel.Functions.SPG($D707, AO$1, $F707, "Options: Curr=USD, Mag=Actuals")</f>
        <v>370283479960.89929</v>
      </c>
      <c r="AP707" s="6">
        <f>_xll.SNL.Clients.Office.Excel.Functions.SPG($D707, AP$1, $F707, "Options: Curr=USD, Mag=Actuals")</f>
        <v>205331812751.16757</v>
      </c>
      <c r="AQ707" s="6">
        <f>_xll.SNL.Clients.Office.Excel.Functions.SPG($D707, AQ$1, $F707, "Options: Curr=USD, Mag=Actuals")</f>
        <v>33703703703.703701</v>
      </c>
      <c r="AR707" s="6">
        <f>_xll.SNL.Clients.Office.Excel.Functions.SPG($D707, AR$1, $F707, "Options: Curr=USD, Mag=Actuals")</f>
        <v>33704789833.822094</v>
      </c>
      <c r="AS707" s="6">
        <f>_xll.SNL.Clients.Office.Excel.Functions.SPG($D707, AS$1, $F707, "Options: Curr=USD, Mag=Actuals")</f>
        <v>30220484414.032799</v>
      </c>
      <c r="AT707" s="6">
        <f>_xll.SNL.Clients.Office.Excel.Functions.SPG($D707, AT$1, $F707, "Options: Curr=USD, Mag=Actuals")</f>
        <v>52.703179010246302</v>
      </c>
      <c r="AU707" s="6">
        <f>_xll.SNL.Clients.Office.Excel.Functions.SPG($D707, AU$1, $F707, "Options: Curr=USD, Mag=Actuals")</f>
        <v>180.33419907008201</v>
      </c>
      <c r="AV707" s="6">
        <f>_xll.SNL.Clients.Office.Excel.Functions.SPG($D707, AV$1, $F707, "Options: Curr=USD, Mag=Actuals")</f>
        <v>4.7972693037837697</v>
      </c>
      <c r="AW707" s="6">
        <f>_xll.SNL.Clients.Office.Excel.Functions.SPG($D707, AW$1, $F707, "Options: Curr=USD, Mag=Actuals")</f>
        <v>4.3227791069819501</v>
      </c>
      <c r="AX707" s="6">
        <f>_xll.SNL.Clients.Office.Excel.Functions.SPG($D707, AX$1, $F707, "Options: Curr=USD, Mag=Actuals")</f>
        <v>4064565062.9599051</v>
      </c>
      <c r="AY707" s="6">
        <f>_xll.SNL.Clients.Office.Excel.Functions.SPG($D707, AY$1, $F707, "Options: Curr=USD, Mag=Actuals")</f>
        <v>4064565062.9599051</v>
      </c>
      <c r="AZ707" s="6">
        <f>_xll.SNL.Clients.Office.Excel.Functions.SPG($D707, AZ$1, $F707, "Options: Curr=USD, Mag=Actuals")</f>
        <v>0.53333566358200002</v>
      </c>
      <c r="BA707" s="6">
        <f>_xll.SNL.Clients.Office.Excel.Functions.SPG($D707, BA$1, $F707, "Options: Curr=USD, Mag=Actuals")</f>
        <v>12.340405814683299</v>
      </c>
      <c r="BB707" s="6">
        <f>_xll.SNL.Clients.Office.Excel.Functions.SPG($D707, BB$1, $F707, "Options: Curr=USD, Mag=Actuals")</f>
        <v>12.3409776399818</v>
      </c>
      <c r="BC707" s="6">
        <f>_xll.SNL.Clients.Office.Excel.Functions.SPG($D707, BC$1, $F707, "Options: Curr=USD, Mag=Actuals")</f>
        <v>14.0327622482717</v>
      </c>
      <c r="BD707" s="6">
        <f>_xll.SNL.Clients.Office.Excel.Functions.SPG($D707, BD$1, $F707, "Options: Curr=USD, Mag=Actuals")</f>
        <v>2.4726618977614199</v>
      </c>
      <c r="BE707" s="6">
        <f>_xll.SNL.Clients.Office.Excel.Functions.SPG($D707, BE$1, $F707, "Options: Curr=USD, Mag=Actuals")</f>
        <v>0.72281400828985998</v>
      </c>
      <c r="BF707" s="6">
        <f>_xll.SNL.Clients.Office.Excel.Functions.SPG($D707, BF$1, $F707, "Options: Curr=USD, Mag=Actuals")</f>
        <v>0.47041894958215702</v>
      </c>
      <c r="BG707" s="6">
        <f>_xll.SNL.Clients.Office.Excel.Functions.SPG($D707, BG$1, $F707, "Options: Curr=USD, Mag=Actuals")</f>
        <v>0.68072389174829795</v>
      </c>
      <c r="BH707" s="6">
        <f>_xll.SNL.Clients.Office.Excel.Functions.SPG($D707, BH$1, $F707, "Options: Curr=USD, Mag=Actuals")</f>
        <v>0.77043846541474104</v>
      </c>
      <c r="BI707" s="6">
        <f>_xll.SNL.Clients.Office.Excel.Functions.SPG($D707, BI$1, $F707, "Options: Curr=USD, Mag=Actuals")</f>
        <v>3.3511253409584798</v>
      </c>
      <c r="BJ707" s="6">
        <f>_xll.SNL.Clients.Office.Excel.Functions.SPG($D707, BJ$1, $F707, "Options: Curr=USD, Mag=Actuals")</f>
        <v>2.1809661195437999</v>
      </c>
      <c r="BK707" s="6">
        <f>_xll.SNL.Clients.Office.Excel.Functions.SPG($D707, BK$1, $F707, "Options: Curr=USD, Mag=Actuals")</f>
        <v>3.1559862671045602</v>
      </c>
      <c r="BL707" s="6">
        <f>_xll.SNL.Clients.Office.Excel.Functions.SPG($D707, BL$1, $F707, "Options: Curr=USD, Mag=Actuals")</f>
        <v>3.5719228397482099</v>
      </c>
      <c r="BM707" s="6">
        <f>_xll.SNL.Clients.Office.Excel.Functions.SPG($D707, BM$1, $F707, "Options: Curr=USD, Mag=Actuals")</f>
        <v>3.1762429183696699</v>
      </c>
      <c r="BN707" s="6">
        <f>_xll.SNL.Clients.Office.Excel.Functions.SPG($D707, BN$1, $F707, "Options: Curr=USD, Mag=Actuals")</f>
        <v>0.77650140587355299</v>
      </c>
      <c r="BO707" s="6">
        <f>_xll.SNL.Clients.Office.Excel.Functions.SPG($D707, BO$1, $F707, "Options: Curr=USD, Mag=Actuals")</f>
        <v>49.809313528703299</v>
      </c>
      <c r="BP707" s="6">
        <f>_xll.SNL.Clients.Office.Excel.Functions.SPG($D707, BP$1, $F707, "Options: Curr=USD, Mag=Actuals")</f>
        <v>32.416700120433603</v>
      </c>
      <c r="BQ707" s="6">
        <f>_xll.SNL.Clients.Office.Excel.Functions.SPG($D707, BQ$1, $F707, "Options: Curr=USD, Mag=Actuals")</f>
        <v>46.908871938980298</v>
      </c>
      <c r="BR707" s="6">
        <f>_xll.SNL.Clients.Office.Excel.Functions.SPG($D707, BR$1, $F707, "Options: Curr=USD, Mag=Actuals")</f>
        <v>16.452185760983902</v>
      </c>
      <c r="BS707" s="6">
        <f>_xll.SNL.Clients.Office.Excel.Functions.SPG($D707, BS$1, $F707, "Options: Curr=USD, Mag=Actuals")</f>
        <v>18.504609019650001</v>
      </c>
      <c r="BT707" s="6">
        <f>_xll.SNL.Clients.Office.Excel.Functions.SPG($D707, BT$1, $F707, "Options: Curr=USD, Mag=Actuals")</f>
        <v>21.564052598702101</v>
      </c>
      <c r="BU707" s="6">
        <f>_xll.SNL.Clients.Office.Excel.Functions.SPG($D707, BU$1, $F707, "Options: Curr=USD, Mag=Actuals")</f>
        <v>4.1981191713812001</v>
      </c>
      <c r="BV707" s="6">
        <f>_xll.SNL.Clients.Office.Excel.Functions.SPG($D707, BV$1, $F707, "Options: Curr=USD, Mag=Actuals")</f>
        <v>135590311719.34396</v>
      </c>
      <c r="BW707" s="6">
        <f>_xll.SNL.Clients.Office.Excel.Functions.SPG($D707, BW$1, $F707, "Options: Curr=USD, Mag=Actuals")</f>
        <v>161562941240.3606</v>
      </c>
      <c r="BX707" s="6">
        <f>_xll.SNL.Clients.Office.Excel.Functions.SPG($D707, BX$1, $F707, "Options: Curr=USD, Mag=Actuals")</f>
        <v>297153252959.70459</v>
      </c>
      <c r="BY707" s="6">
        <f>_xll.SNL.Clients.Office.Excel.Functions.SPG($D707, BY$1, $F707, "Options: Curr=USD, Mag=Actuals")</f>
        <v>22.151973818460601</v>
      </c>
      <c r="BZ707" s="6">
        <f>_xll.SNL.Clients.Office.Excel.Functions.SPG($D707, BZ$1, $F707, "Options: Curr=USD, Mag=Actuals")</f>
        <v>2474204409.6882806</v>
      </c>
      <c r="CA707" s="6" t="str">
        <f>_xll.SNL.Clients.Office.Excel.Functions.SPG($D707, CA$1, $F707, "Options: Curr=USD, Mag=Actuals")</f>
        <v>Nonperforming Loans</v>
      </c>
      <c r="CB707" s="6">
        <f>_xll.SNL.Clients.Office.Excel.Functions.SPG($D707, CB$1, $F707, "Options: Curr=USD, Mag=Actuals")</f>
        <v>0.66301494257557103</v>
      </c>
      <c r="CC707" s="6">
        <f>_xll.SNL.Clients.Office.Excel.Functions.SPG($D707, CC$1, $F707, "Options: Curr=USD, Mag=Actuals")</f>
        <v>7.4722823591156597</v>
      </c>
      <c r="CD707" s="6">
        <f>_xll.SNL.Clients.Office.Excel.Functions.SPG($D707, CD$1, $F707, "Options: Curr=USD, Mag=Actuals")</f>
        <v>0.135224123420184</v>
      </c>
      <c r="CE707" s="6">
        <f>_xll.SNL.Clients.Office.Excel.Functions.SPG($D707, CE$1, $F707, "Options: Curr=USD, Mag=Actuals")</f>
        <v>9.0548204158790195</v>
      </c>
      <c r="CF707" s="6">
        <f>_xll.SNL.Clients.Office.Excel.Functions.SPG($D707, CF$1, $F707, "Options: Curr=USD, Mag=Actuals")</f>
        <v>0.77477865545924995</v>
      </c>
      <c r="CG707" s="6">
        <f>_xll.SNL.Clients.Office.Excel.Functions.SPG($D707, CG$1, $F707, "Options: Curr=USD, Mag=Actuals")</f>
        <v>1.5897382465968799</v>
      </c>
    </row>
    <row r="708" spans="1:85" x14ac:dyDescent="0.3">
      <c r="A708" s="10" t="s">
        <v>108</v>
      </c>
      <c r="B708" s="10" t="s">
        <v>85</v>
      </c>
      <c r="C708" s="10" t="s">
        <v>17</v>
      </c>
      <c r="D708">
        <v>4108919</v>
      </c>
      <c r="E708" s="10" t="s">
        <v>26</v>
      </c>
      <c r="F708" s="10" t="s">
        <v>73</v>
      </c>
      <c r="G708">
        <v>8.4700000000000006</v>
      </c>
      <c r="H708">
        <v>150.30000000000001</v>
      </c>
      <c r="I708">
        <v>141.83000000000001</v>
      </c>
      <c r="J708">
        <v>514.80999999999995</v>
      </c>
      <c r="K708">
        <v>51722.080000000002</v>
      </c>
      <c r="L708">
        <v>1.83</v>
      </c>
      <c r="M708">
        <v>612.8608598930856</v>
      </c>
      <c r="N708">
        <v>9.9499999999999993</v>
      </c>
      <c r="O708">
        <v>1.1399999999999999</v>
      </c>
      <c r="P708">
        <v>-1.36</v>
      </c>
      <c r="Q708">
        <v>8.56</v>
      </c>
      <c r="R708">
        <v>9.1</v>
      </c>
      <c r="S708" t="str">
        <f>_xll.SNL.Clients.Office.Excel.Functions.SPG(D708, S$1, F708, "Options: Curr=USD, Mag=Actuals")</f>
        <v>Nordea Bank Abp (OM:NDA SE)</v>
      </c>
      <c r="T708" t="str">
        <f>_xll.SNL.Clients.Office.Excel.Functions.SPG($D708, T$1, $F708, "Options: Curr=USD, Mag=Actuals")</f>
        <v>Nordea Bank Abp</v>
      </c>
      <c r="U708" s="6">
        <f>_xll.SNL.Clients.Office.Excel.Functions.SPG($D708, U$1, $F708, "Options: Curr=USD, Mag=Actuals")</f>
        <v>649292343387.47095</v>
      </c>
      <c r="V708" t="str">
        <f>_xll.SNL.Clients.Office.Excel.Functions.SPG($D708, V$1, $F708, "Options: Curr=USD, Mag=Actuals")</f>
        <v>OM:NDA SE</v>
      </c>
      <c r="W708" t="str">
        <f>_xll.SNL.Clients.Office.Excel.Functions.SPG($D708, W$1, $F708, "Options: Curr=USD, Mag=Actuals")</f>
        <v>Bank</v>
      </c>
      <c r="X708" s="6">
        <f>_xll.SNL.Clients.Office.Excel.Functions.SPG($D708, X$1, $F708, "Options: Curr=USD, Mag=Actuals")</f>
        <v>10792470531.908813</v>
      </c>
      <c r="Y708" s="6">
        <f>_xll.SNL.Clients.Office.Excel.Functions.SPG($D708, Y$1, $F708, "Options: Curr=USD, Mag=Actuals")</f>
        <v>8703462497.8464966</v>
      </c>
      <c r="Z708" s="6">
        <f>_xll.SNL.Clients.Office.Excel.Functions.SPG($D708, Z$1, $F708, "Options: Curr=USD, Mag=Actuals")</f>
        <v>8458933485.3847532</v>
      </c>
      <c r="AA708" s="6">
        <f>_xll.SNL.Clients.Office.Excel.Functions.SPG($D708, AA$1, $F708, "Options: Curr=USD, Mag=Actuals")</f>
        <v>4166951406.9272704</v>
      </c>
      <c r="AB708" s="6">
        <f>_xll.SNL.Clients.Office.Excel.Functions.SPG($D708, AB$1, $F708, "Options: Curr=USD, Mag=Actuals")</f>
        <v>1.029013491354849</v>
      </c>
      <c r="AC708" s="6">
        <f>_xll.SNL.Clients.Office.Excel.Functions.SPG($D708, AC$1, $F708, "Options: Curr=USD, Mag=Actuals")</f>
        <v>2.1978021978022002</v>
      </c>
      <c r="AD708" s="6">
        <f>_xll.SNL.Clients.Office.Excel.Functions.SPG($D708, AD$1, $F708, "Options: Curr=USD, Mag=Actuals")</f>
        <v>0.57163576282959705</v>
      </c>
      <c r="AE708" s="6">
        <f>_xll.SNL.Clients.Office.Excel.Functions.SPG($D708, AE$1, $F708, "Options: Curr=USD, Mag=Actuals")</f>
        <v>12.3412691910668</v>
      </c>
      <c r="AF708" s="6">
        <f>_xll.SNL.Clients.Office.Excel.Functions.SPG($D708, AF$1, $F708, "Options: Curr=USD, Mag=Actuals")</f>
        <v>649292343387.47095</v>
      </c>
      <c r="AG708" s="6">
        <f>_xll.SNL.Clients.Office.Excel.Functions.SPG($D708, AG$1, $F708, "Options: Curr=USD, Mag=Actuals")</f>
        <v>213255642269.56339</v>
      </c>
      <c r="AH708" s="6">
        <f>_xll.SNL.Clients.Office.Excel.Functions.SPG($D708, AH$1, $F708, "Options: Curr=USD, Mag=Actuals")</f>
        <v>34180552626.028263</v>
      </c>
      <c r="AI708" s="6">
        <f>_xll.SNL.Clients.Office.Excel.Functions.SPG($D708, AI$1, $F708, "Options: Curr=USD, Mag=Actuals")</f>
        <v>42735</v>
      </c>
      <c r="AJ708" s="6" t="str">
        <f>_xll.SNL.Clients.Office.Excel.Functions.SPG($D708, AJ$1, $F708, "Options: Curr=USD, Mag=Actuals")</f>
        <v>#INVALID FUNCTION PARAMETER</v>
      </c>
      <c r="AK708" s="6" t="str">
        <f>_xll.SNL.Clients.Office.Excel.Functions.SPG($D708, AK$1, $F708, "Options: Curr=USD, Mag=Actuals")</f>
        <v>#INVALID FUNCTION PARAMETER</v>
      </c>
      <c r="AL708" s="6" t="str">
        <f>_xll.SNL.Clients.Office.Excel.Functions.SPG($D708, AL$1, $F708, "Options: Curr=USD, Mag=Actuals")</f>
        <v>#INVALID FUNCTION PARAMETER</v>
      </c>
      <c r="AM708" s="6" t="str">
        <f>_xll.SNL.Clients.Office.Excel.Functions.SPG($D708, AM$1, $F708, "Options: Curr=USD, Mag=Actuals")</f>
        <v>#INVALID FUNCTION PARAMETER</v>
      </c>
      <c r="AN708" s="6">
        <f>_xll.SNL.Clients.Office.Excel.Functions.SPG($D708, AN$1, $F708, "Options: Curr=USD, Mag=Actuals")</f>
        <v>649292343387.47095</v>
      </c>
      <c r="AO708" s="6">
        <f>_xll.SNL.Clients.Office.Excel.Functions.SPG($D708, AO$1, $F708, "Options: Curr=USD, Mag=Actuals")</f>
        <v>335044294452.64709</v>
      </c>
      <c r="AP708" s="6">
        <f>_xll.SNL.Clients.Office.Excel.Functions.SPG($D708, AP$1, $F708, "Options: Curr=USD, Mag=Actuals")</f>
        <v>183535119173.1702</v>
      </c>
      <c r="AQ708" s="6">
        <f>_xll.SNL.Clients.Office.Excel.Functions.SPG($D708, AQ$1, $F708, "Options: Curr=USD, Mag=Actuals")</f>
        <v>34179497996.203335</v>
      </c>
      <c r="AR708" s="6">
        <f>_xll.SNL.Clients.Office.Excel.Functions.SPG($D708, AR$1, $F708, "Options: Curr=USD, Mag=Actuals")</f>
        <v>34180552626.028263</v>
      </c>
      <c r="AS708" s="6">
        <f>_xll.SNL.Clients.Office.Excel.Functions.SPG($D708, AS$1, $F708, "Options: Curr=USD, Mag=Actuals")</f>
        <v>30181396329.888206</v>
      </c>
      <c r="AT708" s="6">
        <f>_xll.SNL.Clients.Office.Excel.Functions.SPG($D708, AT$1, $F708, "Options: Curr=USD, Mag=Actuals")</f>
        <v>51.601454701385002</v>
      </c>
      <c r="AU708" s="6">
        <f>_xll.SNL.Clients.Office.Excel.Functions.SPG($D708, AU$1, $F708, "Options: Curr=USD, Mag=Actuals")</f>
        <v>182.55050911347601</v>
      </c>
      <c r="AV708" s="6">
        <f>_xll.SNL.Clients.Office.Excel.Functions.SPG($D708, AV$1, $F708, "Options: Curr=USD, Mag=Actuals")</f>
        <v>5.2642777901403202</v>
      </c>
      <c r="AW708" s="6">
        <f>_xll.SNL.Clients.Office.Excel.Functions.SPG($D708, AW$1, $F708, "Options: Curr=USD, Mag=Actuals")</f>
        <v>4.6771602325341899</v>
      </c>
      <c r="AX708" s="6">
        <f>_xll.SNL.Clients.Office.Excel.Functions.SPG($D708, AX$1, $F708, "Options: Curr=USD, Mag=Actuals")</f>
        <v>4166951406.9272704</v>
      </c>
      <c r="AY708" s="6">
        <f>_xll.SNL.Clients.Office.Excel.Functions.SPG($D708, AY$1, $F708, "Options: Curr=USD, Mag=Actuals")</f>
        <v>4166951406.9272704</v>
      </c>
      <c r="AZ708" s="6">
        <f>_xll.SNL.Clients.Office.Excel.Functions.SPG($D708, AZ$1, $F708, "Options: Curr=USD, Mag=Actuals")</f>
        <v>0.57163576282959705</v>
      </c>
      <c r="BA708" s="6">
        <f>_xll.SNL.Clients.Office.Excel.Functions.SPG($D708, BA$1, $F708, "Options: Curr=USD, Mag=Actuals")</f>
        <v>12.3412691910668</v>
      </c>
      <c r="BB708" s="6">
        <f>_xll.SNL.Clients.Office.Excel.Functions.SPG($D708, BB$1, $F708, "Options: Curr=USD, Mag=Actuals")</f>
        <v>12.341673630569099</v>
      </c>
      <c r="BC708" s="6">
        <f>_xll.SNL.Clients.Office.Excel.Functions.SPG($D708, BC$1, $F708, "Options: Curr=USD, Mag=Actuals")</f>
        <v>14.2623705195849</v>
      </c>
      <c r="BD708" s="6">
        <f>_xll.SNL.Clients.Office.Excel.Functions.SPG($D708, BD$1, $F708, "Options: Curr=USD, Mag=Actuals")</f>
        <v>2.6881158468007</v>
      </c>
      <c r="BE708" s="6">
        <f>_xll.SNL.Clients.Office.Excel.Functions.SPG($D708, BE$1, $F708, "Options: Curr=USD, Mag=Actuals")</f>
        <v>0.71750458069450496</v>
      </c>
      <c r="BF708" s="6">
        <f>_xll.SNL.Clients.Office.Excel.Functions.SPG($D708, BF$1, $F708, "Options: Curr=USD, Mag=Actuals")</f>
        <v>0.49149139671859698</v>
      </c>
      <c r="BG708" s="6">
        <f>_xll.SNL.Clients.Office.Excel.Functions.SPG($D708, BG$1, $F708, "Options: Curr=USD, Mag=Actuals")</f>
        <v>0.74057644366585296</v>
      </c>
      <c r="BH708" s="6">
        <f>_xll.SNL.Clients.Office.Excel.Functions.SPG($D708, BH$1, $F708, "Options: Curr=USD, Mag=Actuals")</f>
        <v>0.73996928937713402</v>
      </c>
      <c r="BI708" s="6">
        <f>_xll.SNL.Clients.Office.Excel.Functions.SPG($D708, BI$1, $F708, "Options: Curr=USD, Mag=Actuals")</f>
        <v>3.37406362395829</v>
      </c>
      <c r="BJ708" s="6">
        <f>_xll.SNL.Clients.Office.Excel.Functions.SPG($D708, BJ$1, $F708, "Options: Curr=USD, Mag=Actuals")</f>
        <v>2.31123715133847</v>
      </c>
      <c r="BK708" s="6">
        <f>_xll.SNL.Clients.Office.Excel.Functions.SPG($D708, BK$1, $F708, "Options: Curr=USD, Mag=Actuals")</f>
        <v>3.4825590059853</v>
      </c>
      <c r="BL708" s="6">
        <f>_xll.SNL.Clients.Office.Excel.Functions.SPG($D708, BL$1, $F708, "Options: Curr=USD, Mag=Actuals")</f>
        <v>3.4797038643530098</v>
      </c>
      <c r="BM708" s="6">
        <f>_xll.SNL.Clients.Office.Excel.Functions.SPG($D708, BM$1, $F708, "Options: Curr=USD, Mag=Actuals")</f>
        <v>3.3012575123348999</v>
      </c>
      <c r="BN708" s="6">
        <f>_xll.SNL.Clients.Office.Excel.Functions.SPG($D708, BN$1, $F708, "Options: Curr=USD, Mag=Actuals")</f>
        <v>0.78538522214713202</v>
      </c>
      <c r="BO708" s="6">
        <f>_xll.SNL.Clients.Office.Excel.Functions.SPG($D708, BO$1, $F708, "Options: Curr=USD, Mag=Actuals")</f>
        <v>48.462169366413796</v>
      </c>
      <c r="BP708" s="6">
        <f>_xll.SNL.Clients.Office.Excel.Functions.SPG($D708, BP$1, $F708, "Options: Curr=USD, Mag=Actuals")</f>
        <v>33.196637277014602</v>
      </c>
      <c r="BQ708" s="6">
        <f>_xll.SNL.Clients.Office.Excel.Functions.SPG($D708, BQ$1, $F708, "Options: Curr=USD, Mag=Actuals")</f>
        <v>50.020504408447799</v>
      </c>
      <c r="BR708" s="6">
        <f>_xll.SNL.Clients.Office.Excel.Functions.SPG($D708, BR$1, $F708, "Options: Curr=USD, Mag=Actuals")</f>
        <v>18.4278708592113</v>
      </c>
      <c r="BS708" s="6">
        <f>_xll.SNL.Clients.Office.Excel.Functions.SPG($D708, BS$1, $F708, "Options: Curr=USD, Mag=Actuals")</f>
        <v>20.693617308891</v>
      </c>
      <c r="BT708" s="6">
        <f>_xll.SNL.Clients.Office.Excel.Functions.SPG($D708, BT$1, $F708, "Options: Curr=USD, Mag=Actuals")</f>
        <v>24.710679874133501</v>
      </c>
      <c r="BU708" s="6">
        <f>_xll.SNL.Clients.Office.Excel.Functions.SPG($D708, BU$1, $F708, "Options: Curr=USD, Mag=Actuals")</f>
        <v>4.5376457426053802</v>
      </c>
      <c r="BV708" s="6">
        <f>_xll.SNL.Clients.Office.Excel.Functions.SPG($D708, BV$1, $F708, "Options: Curr=USD, Mag=Actuals")</f>
        <v>111520776207.55113</v>
      </c>
      <c r="BW708" s="6">
        <f>_xll.SNL.Clients.Office.Excel.Functions.SPG($D708, BW$1, $F708, "Options: Curr=USD, Mag=Actuals")</f>
        <v>154632988820.92383</v>
      </c>
      <c r="BX708" s="6">
        <f>_xll.SNL.Clients.Office.Excel.Functions.SPG($D708, BX$1, $F708, "Options: Curr=USD, Mag=Actuals")</f>
        <v>266153765028.47498</v>
      </c>
      <c r="BY708" s="6">
        <f>_xll.SNL.Clients.Office.Excel.Functions.SPG($D708, BY$1, $F708, "Options: Curr=USD, Mag=Actuals")</f>
        <v>21.628368950993998</v>
      </c>
      <c r="BZ708" s="6">
        <f>_xll.SNL.Clients.Office.Excel.Functions.SPG($D708, BZ$1, $F708, "Options: Curr=USD, Mag=Actuals")</f>
        <v>2431976376.2919211</v>
      </c>
      <c r="CA708" s="6" t="str">
        <f>_xll.SNL.Clients.Office.Excel.Functions.SPG($D708, CA$1, $F708, "Options: Curr=USD, Mag=Actuals")</f>
        <v>Nonperforming Loans</v>
      </c>
      <c r="CB708" s="6">
        <f>_xll.SNL.Clients.Office.Excel.Functions.SPG($D708, CB$1, $F708, "Options: Curr=USD, Mag=Actuals")</f>
        <v>0.72037061912512101</v>
      </c>
      <c r="CC708" s="6">
        <f>_xll.SNL.Clients.Office.Excel.Functions.SPG($D708, CC$1, $F708, "Options: Curr=USD, Mag=Actuals")</f>
        <v>7.4286450615295401</v>
      </c>
      <c r="CD708" s="6">
        <f>_xll.SNL.Clients.Office.Excel.Functions.SPG($D708, CD$1, $F708, "Options: Curr=USD, Mag=Actuals")</f>
        <v>0.14845927295619901</v>
      </c>
      <c r="CE708" s="6">
        <f>_xll.SNL.Clients.Office.Excel.Functions.SPG($D708, CE$1, $F708, "Options: Curr=USD, Mag=Actuals")</f>
        <v>10.2974358974359</v>
      </c>
      <c r="CF708" s="6">
        <f>_xll.SNL.Clients.Office.Excel.Functions.SPG($D708, CF$1, $F708, "Options: Curr=USD, Mag=Actuals")</f>
        <v>0.75723260223733502</v>
      </c>
      <c r="CG708" s="6">
        <f>_xll.SNL.Clients.Office.Excel.Functions.SPG($D708, CG$1, $F708, "Options: Curr=USD, Mag=Actuals")</f>
        <v>1.7317902926620501</v>
      </c>
    </row>
    <row r="709" spans="1:85" x14ac:dyDescent="0.3">
      <c r="A709" s="10" t="s">
        <v>108</v>
      </c>
      <c r="B709" s="10" t="s">
        <v>85</v>
      </c>
      <c r="C709" s="10" t="s">
        <v>17</v>
      </c>
      <c r="D709">
        <v>4108919</v>
      </c>
      <c r="E709" s="10" t="s">
        <v>26</v>
      </c>
      <c r="F709" s="10" t="s">
        <v>74</v>
      </c>
      <c r="G709">
        <v>11.16</v>
      </c>
      <c r="H709">
        <v>165.54</v>
      </c>
      <c r="I709">
        <v>154.38</v>
      </c>
      <c r="J709">
        <v>541.08000000000004</v>
      </c>
      <c r="K709">
        <v>53794.8</v>
      </c>
      <c r="L709">
        <v>2.82</v>
      </c>
      <c r="M709">
        <v>631.50376362024838</v>
      </c>
      <c r="N709">
        <v>10.06</v>
      </c>
      <c r="O709">
        <v>1.87</v>
      </c>
      <c r="P709">
        <v>5.01</v>
      </c>
      <c r="Q709">
        <v>8.5500000000000007</v>
      </c>
      <c r="R709">
        <v>8.23</v>
      </c>
      <c r="S709" t="str">
        <f>_xll.SNL.Clients.Office.Excel.Functions.SPG(D709, S$1, F709, "Options: Curr=USD, Mag=Actuals")</f>
        <v>Nordea Bank Abp (OM:NDA SE)</v>
      </c>
      <c r="T709" t="str">
        <f>_xll.SNL.Clients.Office.Excel.Functions.SPG($D709, T$1, $F709, "Options: Curr=USD, Mag=Actuals")</f>
        <v>Nordea Bank Abp</v>
      </c>
      <c r="U709" s="6">
        <f>_xll.SNL.Clients.Office.Excel.Functions.SPG($D709, U$1, $F709, "Options: Curr=USD, Mag=Actuals")</f>
        <v>698381364073.00671</v>
      </c>
      <c r="V709" t="str">
        <f>_xll.SNL.Clients.Office.Excel.Functions.SPG($D709, V$1, $F709, "Options: Curr=USD, Mag=Actuals")</f>
        <v>OM:NDA SE</v>
      </c>
      <c r="W709" t="str">
        <f>_xll.SNL.Clients.Office.Excel.Functions.SPG($D709, W$1, $F709, "Options: Curr=USD, Mag=Actuals")</f>
        <v>Bank</v>
      </c>
      <c r="X709" s="6">
        <f>_xll.SNL.Clients.Office.Excel.Functions.SPG($D709, X$1, $F709, "Options: Curr=USD, Mag=Actuals")</f>
        <v>10698691398.289654</v>
      </c>
      <c r="Y709" s="6">
        <f>_xll.SNL.Clients.Office.Excel.Functions.SPG($D709, Y$1, $F709, "Options: Curr=USD, Mag=Actuals")</f>
        <v>8101131832.9007092</v>
      </c>
      <c r="Z709" s="6">
        <f>_xll.SNL.Clients.Office.Excel.Functions.SPG($D709, Z$1, $F709, "Options: Curr=USD, Mag=Actuals")</f>
        <v>7803977345.8640442</v>
      </c>
      <c r="AA709" s="6">
        <f>_xll.SNL.Clients.Office.Excel.Functions.SPG($D709, AA$1, $F709, "Options: Curr=USD, Mag=Actuals")</f>
        <v>3443828427.7100921</v>
      </c>
      <c r="AB709" s="6">
        <f>_xll.SNL.Clients.Office.Excel.Functions.SPG($D709, AB$1, $F709, "Options: Curr=USD, Mag=Actuals")</f>
        <v>0.84739872729086918</v>
      </c>
      <c r="AC709" s="6">
        <f>_xll.SNL.Clients.Office.Excel.Functions.SPG($D709, AC$1, $F709, "Options: Curr=USD, Mag=Actuals")</f>
        <v>-19.354838709677399</v>
      </c>
      <c r="AD709" s="6">
        <f>_xll.SNL.Clients.Office.Excel.Functions.SPG($D709, AD$1, $F709, "Options: Curr=USD, Mag=Actuals")</f>
        <v>0.48632985106746701</v>
      </c>
      <c r="AE709" s="6">
        <f>_xll.SNL.Clients.Office.Excel.Functions.SPG($D709, AE$1, $F709, "Options: Curr=USD, Mag=Actuals")</f>
        <v>9.5523884888704291</v>
      </c>
      <c r="AF709" s="6">
        <f>_xll.SNL.Clients.Office.Excel.Functions.SPG($D709, AF$1, $F709, "Options: Curr=USD, Mag=Actuals")</f>
        <v>698381364073.00671</v>
      </c>
      <c r="AG709" s="6">
        <f>_xll.SNL.Clients.Office.Excel.Functions.SPG($D709, AG$1, $F709, "Options: Curr=USD, Mag=Actuals")</f>
        <v>225865754082.61288</v>
      </c>
      <c r="AH709" s="6">
        <f>_xll.SNL.Clients.Office.Excel.Functions.SPG($D709, AH$1, $F709, "Options: Curr=USD, Mag=Actuals")</f>
        <v>40004803073.967339</v>
      </c>
      <c r="AI709" s="6">
        <f>_xll.SNL.Clients.Office.Excel.Functions.SPG($D709, AI$1, $F709, "Options: Curr=USD, Mag=Actuals")</f>
        <v>43100</v>
      </c>
      <c r="AJ709" s="6" t="str">
        <f>_xll.SNL.Clients.Office.Excel.Functions.SPG($D709, AJ$1, $F709, "Options: Curr=USD, Mag=Actuals")</f>
        <v>#INVALID FUNCTION PARAMETER</v>
      </c>
      <c r="AK709" s="6" t="str">
        <f>_xll.SNL.Clients.Office.Excel.Functions.SPG($D709, AK$1, $F709, "Options: Curr=USD, Mag=Actuals")</f>
        <v>#INVALID FUNCTION PARAMETER</v>
      </c>
      <c r="AL709" s="6" t="str">
        <f>_xll.SNL.Clients.Office.Excel.Functions.SPG($D709, AL$1, $F709, "Options: Curr=USD, Mag=Actuals")</f>
        <v>#INVALID FUNCTION PARAMETER</v>
      </c>
      <c r="AM709" s="6" t="str">
        <f>_xll.SNL.Clients.Office.Excel.Functions.SPG($D709, AM$1, $F709, "Options: Curr=USD, Mag=Actuals")</f>
        <v>#INVALID FUNCTION PARAMETER</v>
      </c>
      <c r="AN709" s="6">
        <f>_xll.SNL.Clients.Office.Excel.Functions.SPG($D709, AN$1, $F709, "Options: Curr=USD, Mag=Actuals")</f>
        <v>698381364073.00671</v>
      </c>
      <c r="AO709" s="6">
        <f>_xll.SNL.Clients.Office.Excel.Functions.SPG($D709, AO$1, $F709, "Options: Curr=USD, Mag=Actuals")</f>
        <v>372427953890.48993</v>
      </c>
      <c r="AP709" s="6">
        <f>_xll.SNL.Clients.Office.Excel.Functions.SPG($D709, AP$1, $F709, "Options: Curr=USD, Mag=Actuals")</f>
        <v>207053314121.03748</v>
      </c>
      <c r="AQ709" s="6">
        <f>_xll.SNL.Clients.Office.Excel.Functions.SPG($D709, AQ$1, $F709, "Options: Curr=USD, Mag=Actuals")</f>
        <v>39803073967.339096</v>
      </c>
      <c r="AR709" s="6">
        <f>_xll.SNL.Clients.Office.Excel.Functions.SPG($D709, AR$1, $F709, "Options: Curr=USD, Mag=Actuals")</f>
        <v>40004803073.967339</v>
      </c>
      <c r="AS709" s="6">
        <f>_xll.SNL.Clients.Office.Excel.Functions.SPG($D709, AS$1, $F709, "Options: Curr=USD, Mag=Actuals")</f>
        <v>35222142170.989433</v>
      </c>
      <c r="AT709" s="6">
        <f>_xll.SNL.Clients.Office.Excel.Functions.SPG($D709, AT$1, $F709, "Options: Curr=USD, Mag=Actuals")</f>
        <v>53.327304113395201</v>
      </c>
      <c r="AU709" s="6">
        <f>_xll.SNL.Clients.Office.Excel.Functions.SPG($D709, AU$1, $F709, "Options: Curr=USD, Mag=Actuals")</f>
        <v>179.87055917046499</v>
      </c>
      <c r="AV709" s="6">
        <f>_xll.SNL.Clients.Office.Excel.Functions.SPG($D709, AV$1, $F709, "Options: Curr=USD, Mag=Actuals")</f>
        <v>5.7282174370542602</v>
      </c>
      <c r="AW709" s="6">
        <f>_xll.SNL.Clients.Office.Excel.Functions.SPG($D709, AW$1, $F709, "Options: Curr=USD, Mag=Actuals")</f>
        <v>5.0781730141665298</v>
      </c>
      <c r="AX709" s="6">
        <f>_xll.SNL.Clients.Office.Excel.Functions.SPG($D709, AX$1, $F709, "Options: Curr=USD, Mag=Actuals")</f>
        <v>3443828427.7100921</v>
      </c>
      <c r="AY709" s="6">
        <f>_xll.SNL.Clients.Office.Excel.Functions.SPG($D709, AY$1, $F709, "Options: Curr=USD, Mag=Actuals")</f>
        <v>3424620723.2248325</v>
      </c>
      <c r="AZ709" s="6">
        <f>_xll.SNL.Clients.Office.Excel.Functions.SPG($D709, AZ$1, $F709, "Options: Curr=USD, Mag=Actuals")</f>
        <v>0.48632985106746701</v>
      </c>
      <c r="BA709" s="6">
        <f>_xll.SNL.Clients.Office.Excel.Functions.SPG($D709, BA$1, $F709, "Options: Curr=USD, Mag=Actuals")</f>
        <v>9.5523884888704291</v>
      </c>
      <c r="BB709" s="6">
        <f>_xll.SNL.Clients.Office.Excel.Functions.SPG($D709, BB$1, $F709, "Options: Curr=USD, Mag=Actuals")</f>
        <v>9.5708359482619105</v>
      </c>
      <c r="BC709" s="6">
        <f>_xll.SNL.Clients.Office.Excel.Functions.SPG($D709, BC$1, $F709, "Options: Curr=USD, Mag=Actuals")</f>
        <v>11.387537006282001</v>
      </c>
      <c r="BD709" s="6">
        <f>_xll.SNL.Clients.Office.Excel.Functions.SPG($D709, BD$1, $F709, "Options: Curr=USD, Mag=Actuals")</f>
        <v>2.3398052849046902</v>
      </c>
      <c r="BE709" s="6">
        <f>_xll.SNL.Clients.Office.Excel.Functions.SPG($D709, BE$1, $F709, "Options: Curr=USD, Mag=Actuals")</f>
        <v>0.74449313814986795</v>
      </c>
      <c r="BF709" s="6">
        <f>_xll.SNL.Clients.Office.Excel.Functions.SPG($D709, BF$1, $F709, "Options: Curr=USD, Mag=Actuals")</f>
        <v>0.53754766018579203</v>
      </c>
      <c r="BG709" s="6">
        <f>_xll.SNL.Clients.Office.Excel.Functions.SPG($D709, BG$1, $F709, "Options: Curr=USD, Mag=Actuals")</f>
        <v>0.813262221420891</v>
      </c>
      <c r="BH709" s="6">
        <f>_xll.SNL.Clients.Office.Excel.Functions.SPG($D709, BH$1, $F709, "Options: Curr=USD, Mag=Actuals")</f>
        <v>0.69758336905084095</v>
      </c>
      <c r="BI709" s="6">
        <f>_xll.SNL.Clients.Office.Excel.Functions.SPG($D709, BI$1, $F709, "Options: Curr=USD, Mag=Actuals")</f>
        <v>3.58186727669464</v>
      </c>
      <c r="BJ709" s="6">
        <f>_xll.SNL.Clients.Office.Excel.Functions.SPG($D709, BJ$1, $F709, "Options: Curr=USD, Mag=Actuals")</f>
        <v>2.5862217863661101</v>
      </c>
      <c r="BK709" s="6">
        <f>_xll.SNL.Clients.Office.Excel.Functions.SPG($D709, BK$1, $F709, "Options: Curr=USD, Mag=Actuals")</f>
        <v>3.9127255699341199</v>
      </c>
      <c r="BL709" s="6">
        <f>_xll.SNL.Clients.Office.Excel.Functions.SPG($D709, BL$1, $F709, "Options: Curr=USD, Mag=Actuals")</f>
        <v>3.3561773968514701</v>
      </c>
      <c r="BM709" s="6">
        <f>_xll.SNL.Clients.Office.Excel.Functions.SPG($D709, BM$1, $F709, "Options: Curr=USD, Mag=Actuals")</f>
        <v>3.0690753048060802</v>
      </c>
      <c r="BN709" s="6">
        <f>_xll.SNL.Clients.Office.Excel.Functions.SPG($D709, BN$1, $F709, "Options: Curr=USD, Mag=Actuals")</f>
        <v>0.82617099358084101</v>
      </c>
      <c r="BO709" s="6">
        <f>_xll.SNL.Clients.Office.Excel.Functions.SPG($D709, BO$1, $F709, "Options: Curr=USD, Mag=Actuals")</f>
        <v>49.276586756785299</v>
      </c>
      <c r="BP709" s="6">
        <f>_xll.SNL.Clients.Office.Excel.Functions.SPG($D709, BP$1, $F709, "Options: Curr=USD, Mag=Actuals")</f>
        <v>35.579258633435401</v>
      </c>
      <c r="BQ709" s="6">
        <f>_xll.SNL.Clients.Office.Excel.Functions.SPG($D709, BQ$1, $F709, "Options: Curr=USD, Mag=Actuals")</f>
        <v>53.828281761537603</v>
      </c>
      <c r="BR709" s="6">
        <f>_xll.SNL.Clients.Office.Excel.Functions.SPG($D709, BR$1, $F709, "Options: Curr=USD, Mag=Actuals")</f>
        <v>19.4905349859675</v>
      </c>
      <c r="BS709" s="6">
        <f>_xll.SNL.Clients.Office.Excel.Functions.SPG($D709, BS$1, $F709, "Options: Curr=USD, Mag=Actuals")</f>
        <v>22.267628141422701</v>
      </c>
      <c r="BT709" s="6">
        <f>_xll.SNL.Clients.Office.Excel.Functions.SPG($D709, BT$1, $F709, "Options: Curr=USD, Mag=Actuals")</f>
        <v>25.2403024352237</v>
      </c>
      <c r="BU709" s="6">
        <f>_xll.SNL.Clients.Office.Excel.Functions.SPG($D709, BU$1, $F709, "Options: Curr=USD, Mag=Actuals")</f>
        <v>4.5954193894268798</v>
      </c>
      <c r="BV709" s="6">
        <f>_xll.SNL.Clients.Office.Excel.Functions.SPG($D709, BV$1, $F709, "Options: Curr=USD, Mag=Actuals")</f>
        <v>130075648414.9856</v>
      </c>
      <c r="BW709" s="6">
        <f>_xll.SNL.Clients.Office.Excel.Functions.SPG($D709, BW$1, $F709, "Options: Curr=USD, Mag=Actuals")</f>
        <v>168315321805.95584</v>
      </c>
      <c r="BX709" s="6">
        <f>_xll.SNL.Clients.Office.Excel.Functions.SPG($D709, BX$1, $F709, "Options: Curr=USD, Mag=Actuals")</f>
        <v>298390970220.94141</v>
      </c>
      <c r="BY709" s="6">
        <f>_xll.SNL.Clients.Office.Excel.Functions.SPG($D709, BY$1, $F709, "Options: Curr=USD, Mag=Actuals")</f>
        <v>21.6259293137005</v>
      </c>
      <c r="BZ709" s="6">
        <f>_xll.SNL.Clients.Office.Excel.Functions.SPG($D709, BZ$1, $F709, "Options: Curr=USD, Mag=Actuals")</f>
        <v>2971902017.2910662</v>
      </c>
      <c r="CA709" s="6" t="str">
        <f>_xll.SNL.Clients.Office.Excel.Functions.SPG($D709, CA$1, $F709, "Options: Curr=USD, Mag=Actuals")</f>
        <v>Nonperforming Loans</v>
      </c>
      <c r="CB709" s="6">
        <f>_xll.SNL.Clients.Office.Excel.Functions.SPG($D709, CB$1, $F709, "Options: Curr=USD, Mag=Actuals")</f>
        <v>0.79202534481103404</v>
      </c>
      <c r="CC709" s="6">
        <f>_xll.SNL.Clients.Office.Excel.Functions.SPG($D709, CC$1, $F709, "Options: Curr=USD, Mag=Actuals")</f>
        <v>7.8162008526764604</v>
      </c>
      <c r="CD709" s="6">
        <f>_xll.SNL.Clients.Office.Excel.Functions.SPG($D709, CD$1, $F709, "Options: Curr=USD, Mag=Actuals")</f>
        <v>0.116042616572317</v>
      </c>
      <c r="CE709" s="6">
        <f>_xll.SNL.Clients.Office.Excel.Functions.SPG($D709, CE$1, $F709, "Options: Curr=USD, Mag=Actuals")</f>
        <v>8.4400731930466595</v>
      </c>
      <c r="CF709" s="6">
        <f>_xll.SNL.Clients.Office.Excel.Functions.SPG($D709, CF$1, $F709, "Options: Curr=USD, Mag=Actuals")</f>
        <v>0.74626388044417402</v>
      </c>
      <c r="CG709" s="6">
        <f>_xll.SNL.Clients.Office.Excel.Functions.SPG($D709, CG$1, $F709, "Options: Curr=USD, Mag=Actuals")</f>
        <v>1.96773706262572</v>
      </c>
    </row>
    <row r="710" spans="1:85" x14ac:dyDescent="0.3">
      <c r="A710" s="10" t="s">
        <v>108</v>
      </c>
      <c r="B710" s="10" t="s">
        <v>85</v>
      </c>
      <c r="C710" s="10" t="s">
        <v>17</v>
      </c>
      <c r="D710">
        <v>4108919</v>
      </c>
      <c r="E710" s="10" t="s">
        <v>26</v>
      </c>
      <c r="F710" s="10" t="s">
        <v>75</v>
      </c>
      <c r="G710">
        <v>11.16</v>
      </c>
      <c r="H710">
        <v>180.75</v>
      </c>
      <c r="I710">
        <v>169.59</v>
      </c>
      <c r="J710">
        <v>555.83000000000004</v>
      </c>
      <c r="K710">
        <v>54695.03</v>
      </c>
      <c r="L710">
        <v>2.0299999999999998</v>
      </c>
      <c r="M710">
        <v>633.25325261865942</v>
      </c>
      <c r="N710">
        <v>10.16</v>
      </c>
      <c r="O710">
        <v>2.04</v>
      </c>
      <c r="P710">
        <v>6.34</v>
      </c>
      <c r="Q710">
        <v>8.69</v>
      </c>
      <c r="R710">
        <v>8.9700000000000006</v>
      </c>
      <c r="S710" t="str">
        <f>_xll.SNL.Clients.Office.Excel.Functions.SPG(D710, S$1, F710, "Options: Curr=USD, Mag=Actuals")</f>
        <v>Nordea Bank Abp (OM:NDA SE)</v>
      </c>
      <c r="T710" t="str">
        <f>_xll.SNL.Clients.Office.Excel.Functions.SPG($D710, T$1, $F710, "Options: Curr=USD, Mag=Actuals")</f>
        <v>Nordea Bank Abp</v>
      </c>
      <c r="U710" s="6">
        <f>_xll.SNL.Clients.Office.Excel.Functions.SPG($D710, U$1, $F710, "Options: Curr=USD, Mag=Actuals")</f>
        <v>631335012594.4585</v>
      </c>
      <c r="V710" t="str">
        <f>_xll.SNL.Clients.Office.Excel.Functions.SPG($D710, V$1, $F710, "Options: Curr=USD, Mag=Actuals")</f>
        <v>OM:NDA SE</v>
      </c>
      <c r="W710" t="str">
        <f>_xll.SNL.Clients.Office.Excel.Functions.SPG($D710, W$1, $F710, "Options: Curr=USD, Mag=Actuals")</f>
        <v>Bank</v>
      </c>
      <c r="X710" s="6">
        <f>_xll.SNL.Clients.Office.Excel.Functions.SPG($D710, X$1, $F710, "Options: Curr=USD, Mag=Actuals")</f>
        <v>10158659073.339033</v>
      </c>
      <c r="Y710" s="6">
        <f>_xll.SNL.Clients.Office.Excel.Functions.SPG($D710, Y$1, $F710, "Options: Curr=USD, Mag=Actuals")</f>
        <v>8292734714.3672056</v>
      </c>
      <c r="Z710" s="6">
        <f>_xll.SNL.Clients.Office.Excel.Functions.SPG($D710, Z$1, $F710, "Options: Curr=USD, Mag=Actuals")</f>
        <v>7930178525.6302738</v>
      </c>
      <c r="AA710" s="6">
        <f>_xll.SNL.Clients.Office.Excel.Functions.SPG($D710, AA$1, $F710, "Options: Curr=USD, Mag=Actuals")</f>
        <v>3638552499.9950666</v>
      </c>
      <c r="AB710" s="6">
        <f>_xll.SNL.Clients.Office.Excel.Functions.SPG($D710, AB$1, $F710, "Options: Curr=USD, Mag=Actuals")</f>
        <v>0.89753323596113299</v>
      </c>
      <c r="AC710" s="6">
        <f>_xll.SNL.Clients.Office.Excel.Functions.SPG($D710, AC$1, $F710, "Options: Curr=USD, Mag=Actuals")</f>
        <v>1.3333333333333299</v>
      </c>
      <c r="AD710" s="6">
        <f>_xll.SNL.Clients.Office.Excel.Functions.SPG($D710, AD$1, $F710, "Options: Curr=USD, Mag=Actuals")</f>
        <v>0.53827900096046399</v>
      </c>
      <c r="AE710" s="6">
        <f>_xll.SNL.Clients.Office.Excel.Functions.SPG($D710, AE$1, $F710, "Options: Curr=USD, Mag=Actuals")</f>
        <v>9.5842098509563591</v>
      </c>
      <c r="AF710" s="6">
        <f>_xll.SNL.Clients.Office.Excel.Functions.SPG($D710, AF$1, $F710, "Options: Curr=USD, Mag=Actuals")</f>
        <v>631335012594.4585</v>
      </c>
      <c r="AG710" s="6">
        <f>_xll.SNL.Clients.Office.Excel.Functions.SPG($D710, AG$1, $F710, "Options: Curr=USD, Mag=Actuals")</f>
        <v>228505839248.91229</v>
      </c>
      <c r="AH710" s="6">
        <f>_xll.SNL.Clients.Office.Excel.Functions.SPG($D710, AH$1, $F710, "Options: Curr=USD, Mag=Actuals")</f>
        <v>37670025188.916878</v>
      </c>
      <c r="AI710" s="6">
        <f>_xll.SNL.Clients.Office.Excel.Functions.SPG($D710, AI$1, $F710, "Options: Curr=USD, Mag=Actuals")</f>
        <v>43465</v>
      </c>
      <c r="AJ710" s="6" t="str">
        <f>_xll.SNL.Clients.Office.Excel.Functions.SPG($D710, AJ$1, $F710, "Options: Curr=USD, Mag=Actuals")</f>
        <v>#INVALID FUNCTION PARAMETER</v>
      </c>
      <c r="AK710" s="6" t="str">
        <f>_xll.SNL.Clients.Office.Excel.Functions.SPG($D710, AK$1, $F710, "Options: Curr=USD, Mag=Actuals")</f>
        <v>#INVALID FUNCTION PARAMETER</v>
      </c>
      <c r="AL710" s="6" t="str">
        <f>_xll.SNL.Clients.Office.Excel.Functions.SPG($D710, AL$1, $F710, "Options: Curr=USD, Mag=Actuals")</f>
        <v>#INVALID FUNCTION PARAMETER</v>
      </c>
      <c r="AM710" s="6" t="str">
        <f>_xll.SNL.Clients.Office.Excel.Functions.SPG($D710, AM$1, $F710, "Options: Curr=USD, Mag=Actuals")</f>
        <v>#INVALID FUNCTION PARAMETER</v>
      </c>
      <c r="AN710" s="6">
        <f>_xll.SNL.Clients.Office.Excel.Functions.SPG($D710, AN$1, $F710, "Options: Curr=USD, Mag=Actuals")</f>
        <v>631335012594.4585</v>
      </c>
      <c r="AO710" s="6">
        <f>_xll.SNL.Clients.Office.Excel.Functions.SPG($D710, AO$1, $F710, "Options: Curr=USD, Mag=Actuals")</f>
        <v>352992901305.2439</v>
      </c>
      <c r="AP710" s="6">
        <f>_xll.SNL.Clients.Office.Excel.Functions.SPG($D710, AP$1, $F710, "Options: Curr=USD, Mag=Actuals")</f>
        <v>188868788642.08841</v>
      </c>
      <c r="AQ710" s="6">
        <f>_xll.SNL.Clients.Office.Excel.Functions.SPG($D710, AQ$1, $F710, "Options: Curr=USD, Mag=Actuals")</f>
        <v>37663155484.314171</v>
      </c>
      <c r="AR710" s="6">
        <f>_xll.SNL.Clients.Office.Excel.Functions.SPG($D710, AR$1, $F710, "Options: Curr=USD, Mag=Actuals")</f>
        <v>37670025188.916878</v>
      </c>
      <c r="AS710" s="6">
        <f>_xll.SNL.Clients.Office.Excel.Functions.SPG($D710, AS$1, $F710, "Options: Curr=USD, Mag=Actuals")</f>
        <v>33050148843.599728</v>
      </c>
      <c r="AT710" s="6">
        <f>_xll.SNL.Clients.Office.Excel.Functions.SPG($D710, AT$1, $F710, "Options: Curr=USD, Mag=Actuals")</f>
        <v>55.912137654876197</v>
      </c>
      <c r="AU710" s="6">
        <f>_xll.SNL.Clients.Office.Excel.Functions.SPG($D710, AU$1, $F710, "Options: Curr=USD, Mag=Actuals")</f>
        <v>186.898483250282</v>
      </c>
      <c r="AV710" s="6">
        <f>_xll.SNL.Clients.Office.Excel.Functions.SPG($D710, AV$1, $F710, "Options: Curr=USD, Mag=Actuals")</f>
        <v>5.9667251835301602</v>
      </c>
      <c r="AW710" s="6">
        <f>_xll.SNL.Clients.Office.Excel.Functions.SPG($D710, AW$1, $F710, "Options: Curr=USD, Mag=Actuals")</f>
        <v>5.2735520385550601</v>
      </c>
      <c r="AX710" s="6">
        <f>_xll.SNL.Clients.Office.Excel.Functions.SPG($D710, AX$1, $F710, "Options: Curr=USD, Mag=Actuals")</f>
        <v>3638552499.9950666</v>
      </c>
      <c r="AY710" s="6">
        <f>_xll.SNL.Clients.Office.Excel.Functions.SPG($D710, AY$1, $F710, "Options: Curr=USD, Mag=Actuals")</f>
        <v>3633828640.8584294</v>
      </c>
      <c r="AZ710" s="6">
        <f>_xll.SNL.Clients.Office.Excel.Functions.SPG($D710, AZ$1, $F710, "Options: Curr=USD, Mag=Actuals")</f>
        <v>0.53827900096046399</v>
      </c>
      <c r="BA710" s="6">
        <f>_xll.SNL.Clients.Office.Excel.Functions.SPG($D710, BA$1, $F710, "Options: Curr=USD, Mag=Actuals")</f>
        <v>9.5842098509563591</v>
      </c>
      <c r="BB710" s="6">
        <f>_xll.SNL.Clients.Office.Excel.Functions.SPG($D710, BB$1, $F710, "Options: Curr=USD, Mag=Actuals")</f>
        <v>9.79832837964533</v>
      </c>
      <c r="BC710" s="6">
        <f>_xll.SNL.Clients.Office.Excel.Functions.SPG($D710, BC$1, $F710, "Options: Curr=USD, Mag=Actuals")</f>
        <v>12.2797022105143</v>
      </c>
      <c r="BD710" s="6">
        <f>_xll.SNL.Clients.Office.Excel.Functions.SPG($D710, BD$1, $F710, "Options: Curr=USD, Mag=Actuals")</f>
        <v>2.4312175914098599</v>
      </c>
      <c r="BE710" s="6">
        <f>_xll.SNL.Clients.Office.Excel.Functions.SPG($D710, BE$1, $F710, "Options: Curr=USD, Mag=Actuals")</f>
        <v>0.78461895271452198</v>
      </c>
      <c r="BF710" s="6">
        <f>_xll.SNL.Clients.Office.Excel.Functions.SPG($D710, BF$1, $F710, "Options: Curr=USD, Mag=Actuals")</f>
        <v>0.52290459262403999</v>
      </c>
      <c r="BG710" s="6">
        <f>_xll.SNL.Clients.Office.Excel.Functions.SPG($D710, BG$1, $F710, "Options: Curr=USD, Mag=Actuals")</f>
        <v>0.84803838710226898</v>
      </c>
      <c r="BH710" s="6">
        <f>_xll.SNL.Clients.Office.Excel.Functions.SPG($D710, BH$1, $F710, "Options: Curr=USD, Mag=Actuals")</f>
        <v>0.65481002778312802</v>
      </c>
      <c r="BI710" s="6">
        <f>_xll.SNL.Clients.Office.Excel.Functions.SPG($D710, BI$1, $F710, "Options: Curr=USD, Mag=Actuals")</f>
        <v>3.5438488163004398</v>
      </c>
      <c r="BJ710" s="6">
        <f>_xll.SNL.Clients.Office.Excel.Functions.SPG($D710, BJ$1, $F710, "Options: Curr=USD, Mag=Actuals")</f>
        <v>2.3617767773741298</v>
      </c>
      <c r="BK710" s="6">
        <f>_xll.SNL.Clients.Office.Excel.Functions.SPG($D710, BK$1, $F710, "Options: Curr=USD, Mag=Actuals")</f>
        <v>3.83029217419781</v>
      </c>
      <c r="BL710" s="6">
        <f>_xll.SNL.Clients.Office.Excel.Functions.SPG($D710, BL$1, $F710, "Options: Curr=USD, Mag=Actuals")</f>
        <v>2.9575473977942699</v>
      </c>
      <c r="BM710" s="6">
        <f>_xll.SNL.Clients.Office.Excel.Functions.SPG($D710, BM$1, $F710, "Options: Curr=USD, Mag=Actuals")</f>
        <v>3.1193129304911298</v>
      </c>
      <c r="BN710" s="6">
        <f>_xll.SNL.Clients.Office.Excel.Functions.SPG($D710, BN$1, $F710, "Options: Curr=USD, Mag=Actuals")</f>
        <v>0.87745691844789198</v>
      </c>
      <c r="BO710" s="6">
        <f>_xll.SNL.Clients.Office.Excel.Functions.SPG($D710, BO$1, $F710, "Options: Curr=USD, Mag=Actuals")</f>
        <v>52.208788653801399</v>
      </c>
      <c r="BP710" s="6">
        <f>_xll.SNL.Clients.Office.Excel.Functions.SPG($D710, BP$1, $F710, "Options: Curr=USD, Mag=Actuals")</f>
        <v>34.7942338990932</v>
      </c>
      <c r="BQ710" s="6">
        <f>_xll.SNL.Clients.Office.Excel.Functions.SPG($D710, BQ$1, $F710, "Options: Curr=USD, Mag=Actuals")</f>
        <v>56.428737502906301</v>
      </c>
      <c r="BR710" s="6">
        <f>_xll.SNL.Clients.Office.Excel.Functions.SPG($D710, BR$1, $F710, "Options: Curr=USD, Mag=Actuals")</f>
        <v>15.481826462928</v>
      </c>
      <c r="BS710" s="6">
        <f>_xll.SNL.Clients.Office.Excel.Functions.SPG($D710, BS$1, $F710, "Options: Curr=USD, Mag=Actuals")</f>
        <v>17.3100855753564</v>
      </c>
      <c r="BT710" s="6">
        <f>_xll.SNL.Clients.Office.Excel.Functions.SPG($D710, BT$1, $F710, "Options: Curr=USD, Mag=Actuals")</f>
        <v>19.9042890317283</v>
      </c>
      <c r="BU710" s="6">
        <f>_xll.SNL.Clients.Office.Excel.Functions.SPG($D710, BU$1, $F710, "Options: Curr=USD, Mag=Actuals")</f>
        <v>4.7643583198599204</v>
      </c>
      <c r="BV710" s="6">
        <f>_xll.SNL.Clients.Office.Excel.Functions.SPG($D710, BV$1, $F710, "Options: Curr=USD, Mag=Actuals")</f>
        <v>129957636821.61668</v>
      </c>
      <c r="BW710" s="6">
        <f>_xll.SNL.Clients.Office.Excel.Functions.SPG($D710, BW$1, $F710, "Options: Curr=USD, Mag=Actuals")</f>
        <v>166837645981.22281</v>
      </c>
      <c r="BX710" s="6">
        <f>_xll.SNL.Clients.Office.Excel.Functions.SPG($D710, BX$1, $F710, "Options: Curr=USD, Mag=Actuals")</f>
        <v>296795282802.83954</v>
      </c>
      <c r="BY710" s="6">
        <f>_xll.SNL.Clients.Office.Excel.Functions.SPG($D710, BY$1, $F710, "Options: Curr=USD, Mag=Actuals")</f>
        <v>28.2705365174245</v>
      </c>
      <c r="BZ710" s="6">
        <f>_xll.SNL.Clients.Office.Excel.Functions.SPG($D710, BZ$1, $F710, "Options: Curr=USD, Mag=Actuals")</f>
        <v>2844057705.5186629</v>
      </c>
      <c r="CA710" s="6" t="str">
        <f>_xll.SNL.Clients.Office.Excel.Functions.SPG($D710, CA$1, $F710, "Options: Curr=USD, Mag=Actuals")</f>
        <v>Nonperforming Loans</v>
      </c>
      <c r="CB710" s="6">
        <f>_xll.SNL.Clients.Office.Excel.Functions.SPG($D710, CB$1, $F710, "Options: Curr=USD, Mag=Actuals")</f>
        <v>0.80044082248194703</v>
      </c>
      <c r="CC710" s="6">
        <f>_xll.SNL.Clients.Office.Excel.Functions.SPG($D710, CC$1, $F710, "Options: Curr=USD, Mag=Actuals")</f>
        <v>8.0411770418568498</v>
      </c>
      <c r="CD710" s="6">
        <f>_xll.SNL.Clients.Office.Excel.Functions.SPG($D710, CD$1, $F710, "Options: Curr=USD, Mag=Actuals")</f>
        <v>6.0305375311693499E-2</v>
      </c>
      <c r="CE710" s="6">
        <f>_xll.SNL.Clients.Office.Excel.Functions.SPG($D710, CE$1, $F710, "Options: Curr=USD, Mag=Actuals")</f>
        <v>4.61579509071505</v>
      </c>
      <c r="CF710" s="6">
        <f>_xll.SNL.Clients.Office.Excel.Functions.SPG($D710, CF$1, $F710, "Options: Curr=USD, Mag=Actuals")</f>
        <v>0.65253327919723902</v>
      </c>
      <c r="CG710" s="6">
        <f>_xll.SNL.Clients.Office.Excel.Functions.SPG($D710, CG$1, $F710, "Options: Curr=USD, Mag=Actuals")</f>
        <v>1.5934721527269899</v>
      </c>
    </row>
    <row r="711" spans="1:85" x14ac:dyDescent="0.3">
      <c r="A711" s="10" t="s">
        <v>108</v>
      </c>
      <c r="B711" s="10" t="s">
        <v>85</v>
      </c>
      <c r="C711" s="10" t="s">
        <v>17</v>
      </c>
      <c r="D711">
        <v>4108919</v>
      </c>
      <c r="E711" s="10" t="s">
        <v>26</v>
      </c>
      <c r="F711" s="10" t="s">
        <v>76</v>
      </c>
      <c r="G711">
        <v>20.71</v>
      </c>
      <c r="H711">
        <v>179.44</v>
      </c>
      <c r="I711">
        <v>158.72999999999999</v>
      </c>
      <c r="J711">
        <v>534.27</v>
      </c>
      <c r="K711">
        <v>52032.98</v>
      </c>
      <c r="L711">
        <v>2.02</v>
      </c>
      <c r="M711">
        <v>593.40033023257638</v>
      </c>
      <c r="N711">
        <v>10.27</v>
      </c>
      <c r="O711">
        <v>1.72</v>
      </c>
      <c r="P711">
        <v>3.32</v>
      </c>
      <c r="Q711">
        <v>9.4600000000000009</v>
      </c>
      <c r="R711">
        <v>9.32</v>
      </c>
      <c r="S711" t="str">
        <f>_xll.SNL.Clients.Office.Excel.Functions.SPG(D711, S$1, F711, "Options: Curr=USD, Mag=Actuals")</f>
        <v>Nordea Bank Abp (OM:NDA SE)</v>
      </c>
      <c r="T711" t="str">
        <f>_xll.SNL.Clients.Office.Excel.Functions.SPG($D711, T$1, $F711, "Options: Curr=USD, Mag=Actuals")</f>
        <v>Nordea Bank Abp</v>
      </c>
      <c r="U711" s="6">
        <f>_xll.SNL.Clients.Office.Excel.Functions.SPG($D711, U$1, $F711, "Options: Curr=USD, Mag=Actuals")</f>
        <v>622655145326.00146</v>
      </c>
      <c r="V711" t="str">
        <f>_xll.SNL.Clients.Office.Excel.Functions.SPG($D711, V$1, $F711, "Options: Curr=USD, Mag=Actuals")</f>
        <v>OM:NDA SE</v>
      </c>
      <c r="W711" t="str">
        <f>_xll.SNL.Clients.Office.Excel.Functions.SPG($D711, W$1, $F711, "Options: Curr=USD, Mag=Actuals")</f>
        <v>Bank</v>
      </c>
      <c r="X711" s="6">
        <f>_xll.SNL.Clients.Office.Excel.Functions.SPG($D711, X$1, $F711, "Options: Curr=USD, Mag=Actuals")</f>
        <v>9439043133.0800915</v>
      </c>
      <c r="Y711" s="6">
        <f>_xll.SNL.Clients.Office.Excel.Functions.SPG($D711, Y$1, $F711, "Options: Curr=USD, Mag=Actuals")</f>
        <v>6485633598.6161757</v>
      </c>
      <c r="Z711" s="6">
        <f>_xll.SNL.Clients.Office.Excel.Functions.SPG($D711, Z$1, $F711, "Options: Curr=USD, Mag=Actuals")</f>
        <v>5860916949.5521622</v>
      </c>
      <c r="AA711" s="6">
        <f>_xll.SNL.Clients.Office.Excel.Functions.SPG($D711, AA$1, $F711, "Options: Curr=USD, Mag=Actuals")</f>
        <v>1726367514.0801213</v>
      </c>
      <c r="AB711" s="6">
        <f>_xll.SNL.Clients.Office.Excel.Functions.SPG($D711, AB$1, $F711, "Options: Curr=USD, Mag=Actuals")</f>
        <v>0.42543427714036708</v>
      </c>
      <c r="AC711" s="6">
        <f>_xll.SNL.Clients.Office.Excel.Functions.SPG($D711, AC$1, $F711, "Options: Curr=USD, Mag=Actuals")</f>
        <v>-50</v>
      </c>
      <c r="AD711" s="6">
        <f>_xll.SNL.Clients.Office.Excel.Functions.SPG($D711, AD$1, $F711, "Options: Curr=USD, Mag=Actuals")</f>
        <v>0.26677842987399403</v>
      </c>
      <c r="AE711" s="6">
        <f>_xll.SNL.Clients.Office.Excel.Functions.SPG($D711, AE$1, $F711, "Options: Curr=USD, Mag=Actuals")</f>
        <v>4.96216829377195</v>
      </c>
      <c r="AF711" s="6">
        <f>_xll.SNL.Clients.Office.Excel.Functions.SPG($D711, AF$1, $F711, "Options: Curr=USD, Mag=Actuals")</f>
        <v>622655145326.00146</v>
      </c>
      <c r="AG711" s="6">
        <f>_xll.SNL.Clients.Office.Excel.Functions.SPG($D711, AG$1, $F711, "Options: Curr=USD, Mag=Actuals")</f>
        <v>229794635843.33972</v>
      </c>
      <c r="AH711" s="6">
        <f>_xll.SNL.Clients.Office.Excel.Functions.SPG($D711, AH$1, $F711, "Options: Curr=USD, Mag=Actuals")</f>
        <v>35380989787.902596</v>
      </c>
      <c r="AI711" s="6">
        <f>_xll.SNL.Clients.Office.Excel.Functions.SPG($D711, AI$1, $F711, "Options: Curr=USD, Mag=Actuals")</f>
        <v>43830</v>
      </c>
      <c r="AJ711" s="6" t="str">
        <f>_xll.SNL.Clients.Office.Excel.Functions.SPG($D711, AJ$1, $F711, "Options: Curr=USD, Mag=Actuals")</f>
        <v>#INVALID FUNCTION PARAMETER</v>
      </c>
      <c r="AK711" s="6" t="str">
        <f>_xll.SNL.Clients.Office.Excel.Functions.SPG($D711, AK$1, $F711, "Options: Curr=USD, Mag=Actuals")</f>
        <v>#INVALID FUNCTION PARAMETER</v>
      </c>
      <c r="AL711" s="6" t="str">
        <f>_xll.SNL.Clients.Office.Excel.Functions.SPG($D711, AL$1, $F711, "Options: Curr=USD, Mag=Actuals")</f>
        <v>#INVALID FUNCTION PARAMETER</v>
      </c>
      <c r="AM711" s="6" t="str">
        <f>_xll.SNL.Clients.Office.Excel.Functions.SPG($D711, AM$1, $F711, "Options: Curr=USD, Mag=Actuals")</f>
        <v>#INVALID FUNCTION PARAMETER</v>
      </c>
      <c r="AN711" s="6">
        <f>_xll.SNL.Clients.Office.Excel.Functions.SPG($D711, AN$1, $F711, "Options: Curr=USD, Mag=Actuals")</f>
        <v>622655145326.00146</v>
      </c>
      <c r="AO711" s="6">
        <f>_xll.SNL.Clients.Office.Excel.Functions.SPG($D711, AO$1, $F711, "Options: Curr=USD, Mag=Actuals")</f>
        <v>362575468522.05139</v>
      </c>
      <c r="AP711" s="6">
        <f>_xll.SNL.Clients.Office.Excel.Functions.SPG($D711, AP$1, $F711, "Options: Curr=USD, Mag=Actuals")</f>
        <v>189344630232.29715</v>
      </c>
      <c r="AQ711" s="6">
        <f>_xll.SNL.Clients.Office.Excel.Functions.SPG($D711, AQ$1, $F711, "Options: Curr=USD, Mag=Actuals")</f>
        <v>35336101447.648972</v>
      </c>
      <c r="AR711" s="6">
        <f>_xll.SNL.Clients.Office.Excel.Functions.SPG($D711, AR$1, $F711, "Options: Curr=USD, Mag=Actuals")</f>
        <v>35380989787.902596</v>
      </c>
      <c r="AS711" s="6">
        <f>_xll.SNL.Clients.Office.Excel.Functions.SPG($D711, AS$1, $F711, "Options: Curr=USD, Mag=Actuals")</f>
        <v>31234429356.974525</v>
      </c>
      <c r="AT711" s="6">
        <f>_xll.SNL.Clients.Office.Excel.Functions.SPG($D711, AT$1, $F711, "Options: Curr=USD, Mag=Actuals")</f>
        <v>58.230542418824598</v>
      </c>
      <c r="AU711" s="6">
        <f>_xll.SNL.Clients.Office.Excel.Functions.SPG($D711, AU$1, $F711, "Options: Curr=USD, Mag=Actuals")</f>
        <v>191.4897021781</v>
      </c>
      <c r="AV711" s="6">
        <f>_xll.SNL.Clients.Office.Excel.Functions.SPG($D711, AV$1, $F711, "Options: Curr=USD, Mag=Actuals")</f>
        <v>5.6822769479208697</v>
      </c>
      <c r="AW711" s="6">
        <f>_xll.SNL.Clients.Office.Excel.Functions.SPG($D711, AW$1, $F711, "Options: Curr=USD, Mag=Actuals")</f>
        <v>5.0499589043332804</v>
      </c>
      <c r="AX711" s="6">
        <f>_xll.SNL.Clients.Office.Excel.Functions.SPG($D711, AX$1, $F711, "Options: Curr=USD, Mag=Actuals")</f>
        <v>1726367514.0801213</v>
      </c>
      <c r="AY711" s="6">
        <f>_xll.SNL.Clients.Office.Excel.Functions.SPG($D711, AY$1, $F711, "Options: Curr=USD, Mag=Actuals")</f>
        <v>1729726205.7417557</v>
      </c>
      <c r="AZ711" s="6">
        <f>_xll.SNL.Clients.Office.Excel.Functions.SPG($D711, AZ$1, $F711, "Options: Curr=USD, Mag=Actuals")</f>
        <v>0.26677842987399403</v>
      </c>
      <c r="BA711" s="6">
        <f>_xll.SNL.Clients.Office.Excel.Functions.SPG($D711, BA$1, $F711, "Options: Curr=USD, Mag=Actuals")</f>
        <v>4.96216829377195</v>
      </c>
      <c r="BB711" s="6">
        <f>_xll.SNL.Clients.Office.Excel.Functions.SPG($D711, BB$1, $F711, "Options: Curr=USD, Mag=Actuals")</f>
        <v>5.0157050342786604</v>
      </c>
      <c r="BC711" s="6">
        <f>_xll.SNL.Clients.Office.Excel.Functions.SPG($D711, BC$1, $F711, "Options: Curr=USD, Mag=Actuals")</f>
        <v>6.6329183824054496</v>
      </c>
      <c r="BD711" s="6">
        <f>_xll.SNL.Clients.Office.Excel.Functions.SPG($D711, BD$1, $F711, "Options: Curr=USD, Mag=Actuals")</f>
        <v>0.97574016963135302</v>
      </c>
      <c r="BE711" s="6">
        <f>_xll.SNL.Clients.Office.Excel.Functions.SPG($D711, BE$1, $F711, "Options: Curr=USD, Mag=Actuals")</f>
        <v>0.74704880687153397</v>
      </c>
      <c r="BF711" s="6">
        <f>_xll.SNL.Clients.Office.Excel.Functions.SPG($D711, BF$1, $F711, "Options: Curr=USD, Mag=Actuals")</f>
        <v>0.52092727130388805</v>
      </c>
      <c r="BG711" s="6">
        <f>_xll.SNL.Clients.Office.Excel.Functions.SPG($D711, BG$1, $F711, "Options: Curr=USD, Mag=Actuals")</f>
        <v>0.85379478043330703</v>
      </c>
      <c r="BH711" s="6">
        <f>_xll.SNL.Clients.Office.Excel.Functions.SPG($D711, BH$1, $F711, "Options: Curr=USD, Mag=Actuals")</f>
        <v>0.60483618082975499</v>
      </c>
      <c r="BI711" s="6">
        <f>_xll.SNL.Clients.Office.Excel.Functions.SPG($D711, BI$1, $F711, "Options: Curr=USD, Mag=Actuals")</f>
        <v>2.73232558525822</v>
      </c>
      <c r="BJ711" s="6">
        <f>_xll.SNL.Clients.Office.Excel.Functions.SPG($D711, BJ$1, $F711, "Options: Curr=USD, Mag=Actuals")</f>
        <v>1.9052877112581099</v>
      </c>
      <c r="BK711" s="6">
        <f>_xll.SNL.Clients.Office.Excel.Functions.SPG($D711, BK$1, $F711, "Options: Curr=USD, Mag=Actuals")</f>
        <v>3.1227482082559801</v>
      </c>
      <c r="BL711" s="6">
        <f>_xll.SNL.Clients.Office.Excel.Functions.SPG($D711, BL$1, $F711, "Options: Curr=USD, Mag=Actuals")</f>
        <v>2.2121839384119402</v>
      </c>
      <c r="BM711" s="6">
        <f>_xll.SNL.Clients.Office.Excel.Functions.SPG($D711, BM$1, $F711, "Options: Curr=USD, Mag=Actuals")</f>
        <v>1.33705510922895</v>
      </c>
      <c r="BN711" s="6">
        <f>_xll.SNL.Clients.Office.Excel.Functions.SPG($D711, BN$1, $F711, "Options: Curr=USD, Mag=Actuals")</f>
        <v>0.82754847150043698</v>
      </c>
      <c r="BO711" s="6">
        <f>_xll.SNL.Clients.Office.Excel.Functions.SPG($D711, BO$1, $F711, "Options: Curr=USD, Mag=Actuals")</f>
        <v>51.215751393666203</v>
      </c>
      <c r="BP711" s="6">
        <f>_xll.SNL.Clients.Office.Excel.Functions.SPG($D711, BP$1, $F711, "Options: Curr=USD, Mag=Actuals")</f>
        <v>35.713438500770998</v>
      </c>
      <c r="BQ711" s="6">
        <f>_xll.SNL.Clients.Office.Excel.Functions.SPG($D711, BQ$1, $F711, "Options: Curr=USD, Mag=Actuals")</f>
        <v>58.533981734076598</v>
      </c>
      <c r="BR711" s="6">
        <f>_xll.SNL.Clients.Office.Excel.Functions.SPG($D711, BR$1, $F711, "Options: Curr=USD, Mag=Actuals")</f>
        <v>16.257364444296499</v>
      </c>
      <c r="BS711" s="6">
        <f>_xll.SNL.Clients.Office.Excel.Functions.SPG($D711, BS$1, $F711, "Options: Curr=USD, Mag=Actuals")</f>
        <v>18.319075991079501</v>
      </c>
      <c r="BT711" s="6">
        <f>_xll.SNL.Clients.Office.Excel.Functions.SPG($D711, BT$1, $F711, "Options: Curr=USD, Mag=Actuals")</f>
        <v>20.794194987185001</v>
      </c>
      <c r="BU711" s="6">
        <f>_xll.SNL.Clients.Office.Excel.Functions.SPG($D711, BU$1, $F711, "Options: Curr=USD, Mag=Actuals")</f>
        <v>4.8159293850377098</v>
      </c>
      <c r="BV711" s="6">
        <f>_xll.SNL.Clients.Office.Excel.Functions.SPG($D711, BV$1, $F711, "Options: Curr=USD, Mag=Actuals")</f>
        <v>114759286275.38997</v>
      </c>
      <c r="BW711" s="6">
        <f>_xll.SNL.Clients.Office.Excel.Functions.SPG($D711, BW$1, $F711, "Options: Curr=USD, Mag=Actuals")</f>
        <v>164091572214.11737</v>
      </c>
      <c r="BX711" s="6">
        <f>_xll.SNL.Clients.Office.Excel.Functions.SPG($D711, BX$1, $F711, "Options: Curr=USD, Mag=Actuals")</f>
        <v>278850858489.50739</v>
      </c>
      <c r="BY711" s="6">
        <f>_xll.SNL.Clients.Office.Excel.Functions.SPG($D711, BY$1, $F711, "Options: Curr=USD, Mag=Actuals")</f>
        <v>27.073180402560698</v>
      </c>
      <c r="BZ711" s="6">
        <f>_xll.SNL.Clients.Office.Excel.Functions.SPG($D711, BZ$1, $F711, "Options: Curr=USD, Mag=Actuals")</f>
        <v>2578835147.5704188</v>
      </c>
      <c r="CA711" s="6" t="str">
        <f>_xll.SNL.Clients.Office.Excel.Functions.SPG($D711, CA$1, $F711, "Options: Curr=USD, Mag=Actuals")</f>
        <v>Nonperforming Loans</v>
      </c>
      <c r="CB711" s="6">
        <f>_xll.SNL.Clients.Office.Excel.Functions.SPG($D711, CB$1, $F711, "Options: Curr=USD, Mag=Actuals")</f>
        <v>0.706511713705958</v>
      </c>
      <c r="CC711" s="6">
        <f>_xll.SNL.Clients.Office.Excel.Functions.SPG($D711, CC$1, $F711, "Options: Curr=USD, Mag=Actuals")</f>
        <v>7.6594893673755102</v>
      </c>
      <c r="CD711" s="6">
        <f>_xll.SNL.Clients.Office.Excel.Functions.SPG($D711, CD$1, $F711, "Options: Curr=USD, Mag=Actuals")</f>
        <v>8.1062066599089405E-2</v>
      </c>
      <c r="CE711" s="6">
        <f>_xll.SNL.Clients.Office.Excel.Functions.SPG($D711, CE$1, $F711, "Options: Curr=USD, Mag=Actuals")</f>
        <v>7.2654462242562898</v>
      </c>
      <c r="CF711" s="6">
        <f>_xll.SNL.Clients.Office.Excel.Functions.SPG($D711, CF$1, $F711, "Options: Curr=USD, Mag=Actuals")</f>
        <v>0.66685113447703404</v>
      </c>
      <c r="CG711" s="6">
        <f>_xll.SNL.Clients.Office.Excel.Functions.SPG($D711, CG$1, $F711, "Options: Curr=USD, Mag=Actuals")</f>
        <v>1.52980727623739</v>
      </c>
    </row>
    <row r="712" spans="1:85" x14ac:dyDescent="0.3">
      <c r="A712" s="10" t="s">
        <v>108</v>
      </c>
      <c r="B712" s="10" t="s">
        <v>85</v>
      </c>
      <c r="C712" s="10" t="s">
        <v>17</v>
      </c>
      <c r="D712">
        <v>4108919</v>
      </c>
      <c r="E712" s="10" t="s">
        <v>26</v>
      </c>
      <c r="F712" s="10" t="s">
        <v>9</v>
      </c>
      <c r="G712">
        <v>21.66</v>
      </c>
      <c r="H712">
        <v>170.93</v>
      </c>
      <c r="I712">
        <v>149.27000000000001</v>
      </c>
      <c r="J712">
        <v>546.54</v>
      </c>
      <c r="K712">
        <v>52708.9</v>
      </c>
      <c r="L712">
        <v>-2.33</v>
      </c>
      <c r="M712">
        <v>597.13945870477323</v>
      </c>
      <c r="N712">
        <v>10.37</v>
      </c>
      <c r="O712">
        <v>0.66</v>
      </c>
      <c r="P712">
        <v>-2.74</v>
      </c>
      <c r="Q712">
        <v>9.2100000000000009</v>
      </c>
      <c r="R712">
        <v>8.19</v>
      </c>
      <c r="S712" t="str">
        <f>_xll.SNL.Clients.Office.Excel.Functions.SPG(D712, S$1, F712, "Options: Curr=USD, Mag=Actuals")</f>
        <v>Nordea Bank Abp (OM:NDA SE)</v>
      </c>
      <c r="T712" t="str">
        <f>_xll.SNL.Clients.Office.Excel.Functions.SPG($D712, T$1, $F712, "Options: Curr=USD, Mag=Actuals")</f>
        <v>Nordea Bank Abp</v>
      </c>
      <c r="U712" s="6">
        <f>_xll.SNL.Clients.Office.Excel.Functions.SPG($D712, U$1, $F712, "Options: Curr=USD, Mag=Actuals")</f>
        <v>675425076452.59924</v>
      </c>
      <c r="V712" t="str">
        <f>_xll.SNL.Clients.Office.Excel.Functions.SPG($D712, V$1, $F712, "Options: Curr=USD, Mag=Actuals")</f>
        <v>OM:NDA SE</v>
      </c>
      <c r="W712" t="str">
        <f>_xll.SNL.Clients.Office.Excel.Functions.SPG($D712, W$1, $F712, "Options: Curr=USD, Mag=Actuals")</f>
        <v>Bank</v>
      </c>
      <c r="X712" s="6">
        <f>_xll.SNL.Clients.Office.Excel.Functions.SPG($D712, X$1, $F712, "Options: Curr=USD, Mag=Actuals")</f>
        <v>9709932729.3636818</v>
      </c>
      <c r="Y712" s="6">
        <f>_xll.SNL.Clients.Office.Excel.Functions.SPG($D712, Y$1, $F712, "Options: Curr=USD, Mag=Actuals")</f>
        <v>5816368452.8902397</v>
      </c>
      <c r="Z712" s="6">
        <f>_xll.SNL.Clients.Office.Excel.Functions.SPG($D712, Z$1, $F712, "Options: Curr=USD, Mag=Actuals")</f>
        <v>5184948791.6322298</v>
      </c>
      <c r="AA712" s="6">
        <f>_xll.SNL.Clients.Office.Excel.Functions.SPG($D712, AA$1, $F712, "Options: Curr=USD, Mag=Actuals")</f>
        <v>2586194453.4347062</v>
      </c>
      <c r="AB712" s="6">
        <f>_xll.SNL.Clients.Office.Excel.Functions.SPG($D712, AB$1, $F712, "Options: Curr=USD, Mag=Actuals")</f>
        <v>0.62799423814087796</v>
      </c>
      <c r="AC712" s="6">
        <f>_xll.SNL.Clients.Office.Excel.Functions.SPG($D712, AC$1, $F712, "Options: Curr=USD, Mag=Actuals")</f>
        <v>44.7368421052632</v>
      </c>
      <c r="AD712" s="6">
        <f>_xll.SNL.Clients.Office.Excel.Functions.SPG($D712, AD$1, $F712, "Options: Curr=USD, Mag=Actuals")</f>
        <v>0.391198635209</v>
      </c>
      <c r="AE712" s="6">
        <f>_xll.SNL.Clients.Office.Excel.Functions.SPG($D712, AE$1, $F712, "Options: Curr=USD, Mag=Actuals")</f>
        <v>7.0548659886935301</v>
      </c>
      <c r="AF712" s="6">
        <f>_xll.SNL.Clients.Office.Excel.Functions.SPG($D712, AF$1, $F712, "Options: Curr=USD, Mag=Actuals")</f>
        <v>675425076452.59924</v>
      </c>
      <c r="AG712" s="6">
        <f>_xll.SNL.Clients.Office.Excel.Functions.SPG($D712, AG$1, $F712, "Options: Curr=USD, Mag=Actuals")</f>
        <v>223220795107.0336</v>
      </c>
      <c r="AH712" s="6">
        <f>_xll.SNL.Clients.Office.Excel.Functions.SPG($D712, AH$1, $F712, "Options: Curr=USD, Mag=Actuals")</f>
        <v>41272171253.822624</v>
      </c>
      <c r="AI712" s="6">
        <f>_xll.SNL.Clients.Office.Excel.Functions.SPG($D712, AI$1, $F712, "Options: Curr=USD, Mag=Actuals")</f>
        <v>44196</v>
      </c>
      <c r="AJ712" s="6" t="str">
        <f>_xll.SNL.Clients.Office.Excel.Functions.SPG($D712, AJ$1, $F712, "Options: Curr=USD, Mag=Actuals")</f>
        <v>#INVALID FUNCTION PARAMETER</v>
      </c>
      <c r="AK712" s="6" t="str">
        <f>_xll.SNL.Clients.Office.Excel.Functions.SPG($D712, AK$1, $F712, "Options: Curr=USD, Mag=Actuals")</f>
        <v>#INVALID FUNCTION PARAMETER</v>
      </c>
      <c r="AL712" s="6" t="str">
        <f>_xll.SNL.Clients.Office.Excel.Functions.SPG($D712, AL$1, $F712, "Options: Curr=USD, Mag=Actuals")</f>
        <v>#INVALID FUNCTION PARAMETER</v>
      </c>
      <c r="AM712" s="6" t="str">
        <f>_xll.SNL.Clients.Office.Excel.Functions.SPG($D712, AM$1, $F712, "Options: Curr=USD, Mag=Actuals")</f>
        <v>#INVALID FUNCTION PARAMETER</v>
      </c>
      <c r="AN712" s="6">
        <f>_xll.SNL.Clients.Office.Excel.Functions.SPG($D712, AN$1, $F712, "Options: Curr=USD, Mag=Actuals")</f>
        <v>675425076452.59924</v>
      </c>
      <c r="AO712" s="6">
        <f>_xll.SNL.Clients.Office.Excel.Functions.SPG($D712, AO$1, $F712, "Options: Curr=USD, Mag=Actuals")</f>
        <v>403382262996.94189</v>
      </c>
      <c r="AP712" s="6">
        <f>_xll.SNL.Clients.Office.Excel.Functions.SPG($D712, AP$1, $F712, "Options: Curr=USD, Mag=Actuals")</f>
        <v>224380428134.55655</v>
      </c>
      <c r="AQ712" s="6">
        <f>_xll.SNL.Clients.Office.Excel.Functions.SPG($D712, AQ$1, $F712, "Options: Curr=USD, Mag=Actuals")</f>
        <v>41261162079.510704</v>
      </c>
      <c r="AR712" s="6">
        <f>_xll.SNL.Clients.Office.Excel.Functions.SPG($D712, AR$1, $F712, "Options: Curr=USD, Mag=Actuals")</f>
        <v>41272171253.822624</v>
      </c>
      <c r="AS712" s="6">
        <f>_xll.SNL.Clients.Office.Excel.Functions.SPG($D712, AS$1, $F712, "Options: Curr=USD, Mag=Actuals")</f>
        <v>36659327217.125381</v>
      </c>
      <c r="AT712" s="6">
        <f>_xll.SNL.Clients.Office.Excel.Functions.SPG($D712, AT$1, $F712, "Options: Curr=USD, Mag=Actuals")</f>
        <v>59.722725297015401</v>
      </c>
      <c r="AU712" s="6">
        <f>_xll.SNL.Clients.Office.Excel.Functions.SPG($D712, AU$1, $F712, "Options: Curr=USD, Mag=Actuals")</f>
        <v>179.77604657882301</v>
      </c>
      <c r="AV712" s="6">
        <f>_xll.SNL.Clients.Office.Excel.Functions.SPG($D712, AV$1, $F712, "Options: Curr=USD, Mag=Actuals")</f>
        <v>6.1105476673428001</v>
      </c>
      <c r="AW712" s="6">
        <f>_xll.SNL.Clients.Office.Excel.Functions.SPG($D712, AW$1, $F712, "Options: Curr=USD, Mag=Actuals")</f>
        <v>5.4649163276433299</v>
      </c>
      <c r="AX712" s="6">
        <f>_xll.SNL.Clients.Office.Excel.Functions.SPG($D712, AX$1, $F712, "Options: Curr=USD, Mag=Actuals")</f>
        <v>2586194453.4347062</v>
      </c>
      <c r="AY712" s="6">
        <f>_xll.SNL.Clients.Office.Excel.Functions.SPG($D712, AY$1, $F712, "Options: Curr=USD, Mag=Actuals")</f>
        <v>2586194453.4347062</v>
      </c>
      <c r="AZ712" s="6">
        <f>_xll.SNL.Clients.Office.Excel.Functions.SPG($D712, AZ$1, $F712, "Options: Curr=USD, Mag=Actuals")</f>
        <v>0.391198635209</v>
      </c>
      <c r="BA712" s="6">
        <f>_xll.SNL.Clients.Office.Excel.Functions.SPG($D712, BA$1, $F712, "Options: Curr=USD, Mag=Actuals")</f>
        <v>7.0548659886935301</v>
      </c>
      <c r="BB712" s="6">
        <f>_xll.SNL.Clients.Office.Excel.Functions.SPG($D712, BB$1, $F712, "Options: Curr=USD, Mag=Actuals")</f>
        <v>7.1424867055758803</v>
      </c>
      <c r="BC712" s="6">
        <f>_xll.SNL.Clients.Office.Excel.Functions.SPG($D712, BC$1, $F712, "Options: Curr=USD, Mag=Actuals")</f>
        <v>8.9266920941569392</v>
      </c>
      <c r="BD712" s="6">
        <f>_xll.SNL.Clients.Office.Excel.Functions.SPG($D712, BD$1, $F712, "Options: Curr=USD, Mag=Actuals")</f>
        <v>1.48501584590584</v>
      </c>
      <c r="BE712" s="6">
        <f>_xll.SNL.Clients.Office.Excel.Functions.SPG($D712, BE$1, $F712, "Options: Curr=USD, Mag=Actuals")</f>
        <v>0.779806550979529</v>
      </c>
      <c r="BF712" s="6">
        <f>_xll.SNL.Clients.Office.Excel.Functions.SPG($D712, BF$1, $F712, "Options: Curr=USD, Mag=Actuals")</f>
        <v>0.51106258789555403</v>
      </c>
      <c r="BG712" s="6">
        <f>_xll.SNL.Clients.Office.Excel.Functions.SPG($D712, BG$1, $F712, "Options: Curr=USD, Mag=Actuals")</f>
        <v>0.79293286280111197</v>
      </c>
      <c r="BH712" s="6">
        <f>_xll.SNL.Clients.Office.Excel.Functions.SPG($D712, BH$1, $F712, "Options: Curr=USD, Mag=Actuals")</f>
        <v>0.67583234418225901</v>
      </c>
      <c r="BI712" s="6">
        <f>_xll.SNL.Clients.Office.Excel.Functions.SPG($D712, BI$1, $F712, "Options: Curr=USD, Mag=Actuals")</f>
        <v>2.9601971497858099</v>
      </c>
      <c r="BJ712" s="6">
        <f>_xll.SNL.Clients.Office.Excel.Functions.SPG($D712, BJ$1, $F712, "Options: Curr=USD, Mag=Actuals")</f>
        <v>1.94002732363593</v>
      </c>
      <c r="BK712" s="6">
        <f>_xll.SNL.Clients.Office.Excel.Functions.SPG($D712, BK$1, $F712, "Options: Curr=USD, Mag=Actuals")</f>
        <v>3.0100254960502002</v>
      </c>
      <c r="BL712" s="6">
        <f>_xll.SNL.Clients.Office.Excel.Functions.SPG($D712, BL$1, $F712, "Options: Curr=USD, Mag=Actuals")</f>
        <v>2.5655041964810401</v>
      </c>
      <c r="BM712" s="6">
        <f>_xll.SNL.Clients.Office.Excel.Functions.SPG($D712, BM$1, $F712, "Options: Curr=USD, Mag=Actuals")</f>
        <v>1.9426498681761599</v>
      </c>
      <c r="BN712" s="6">
        <f>_xll.SNL.Clients.Office.Excel.Functions.SPG($D712, BN$1, $F712, "Options: Curr=USD, Mag=Actuals")</f>
        <v>0.86425025931096899</v>
      </c>
      <c r="BO712" s="6">
        <f>_xll.SNL.Clients.Office.Excel.Functions.SPG($D712, BO$1, $F712, "Options: Curr=USD, Mag=Actuals")</f>
        <v>53.092662276575702</v>
      </c>
      <c r="BP712" s="6">
        <f>_xll.SNL.Clients.Office.Excel.Functions.SPG($D712, BP$1, $F712, "Options: Curr=USD, Mag=Actuals")</f>
        <v>34.795390404515501</v>
      </c>
      <c r="BQ712" s="6">
        <f>_xll.SNL.Clients.Office.Excel.Functions.SPG($D712, BQ$1, $F712, "Options: Curr=USD, Mag=Actuals")</f>
        <v>53.986359360301002</v>
      </c>
      <c r="BR712" s="6">
        <f>_xll.SNL.Clients.Office.Excel.Functions.SPG($D712, BR$1, $F712, "Options: Curr=USD, Mag=Actuals")</f>
        <v>17.0824755532681</v>
      </c>
      <c r="BS712" s="6">
        <f>_xll.SNL.Clients.Office.Excel.Functions.SPG($D712, BS$1, $F712, "Options: Curr=USD, Mag=Actuals")</f>
        <v>18.7474266598044</v>
      </c>
      <c r="BT712" s="6">
        <f>_xll.SNL.Clients.Office.Excel.Functions.SPG($D712, BT$1, $F712, "Options: Curr=USD, Mag=Actuals")</f>
        <v>20.458697889861</v>
      </c>
      <c r="BU712" s="6">
        <f>_xll.SNL.Clients.Office.Excel.Functions.SPG($D712, BU$1, $F712, "Options: Curr=USD, Mag=Actuals")</f>
        <v>5.3239311235333302</v>
      </c>
      <c r="BV712" s="6">
        <f>_xll.SNL.Clients.Office.Excel.Functions.SPG($D712, BV$1, $F712, "Options: Curr=USD, Mag=Actuals")</f>
        <v>97761467889.908249</v>
      </c>
      <c r="BW712" s="6">
        <f>_xll.SNL.Clients.Office.Excel.Functions.SPG($D712, BW$1, $F712, "Options: Curr=USD, Mag=Actuals")</f>
        <v>166326605504.58716</v>
      </c>
      <c r="BX712" s="6">
        <f>_xll.SNL.Clients.Office.Excel.Functions.SPG($D712, BX$1, $F712, "Options: Curr=USD, Mag=Actuals")</f>
        <v>264088073394.49539</v>
      </c>
      <c r="BY712" s="6">
        <f>_xll.SNL.Clients.Office.Excel.Functions.SPG($D712, BY$1, $F712, "Options: Curr=USD, Mag=Actuals")</f>
        <v>28.151260504201701</v>
      </c>
      <c r="BZ712" s="6">
        <f>_xll.SNL.Clients.Office.Excel.Functions.SPG($D712, BZ$1, $F712, "Options: Curr=USD, Mag=Actuals")</f>
        <v>2680122324.1590209</v>
      </c>
      <c r="CA712" s="6" t="str">
        <f>_xll.SNL.Clients.Office.Excel.Functions.SPG($D712, CA$1, $F712, "Options: Curr=USD, Mag=Actuals")</f>
        <v>Nonperforming Loans</v>
      </c>
      <c r="CB712" s="6">
        <f>_xll.SNL.Clients.Office.Excel.Functions.SPG($D712, CB$1, $F712, "Options: Curr=USD, Mag=Actuals")</f>
        <v>0.659524576396184</v>
      </c>
      <c r="CC712" s="6">
        <f>_xll.SNL.Clients.Office.Excel.Functions.SPG($D712, CC$1, $F712, "Options: Curr=USD, Mag=Actuals")</f>
        <v>6.7596334803936697</v>
      </c>
      <c r="CD712" s="6">
        <f>_xll.SNL.Clients.Office.Excel.Functions.SPG($D712, CD$1, $F712, "Options: Curr=USD, Mag=Actuals")</f>
        <v>0.27807412279646299</v>
      </c>
      <c r="CE712" s="6">
        <f>_xll.SNL.Clients.Office.Excel.Functions.SPG($D712, CE$1, $F712, "Options: Curr=USD, Mag=Actuals")</f>
        <v>23.2047022744697</v>
      </c>
      <c r="CF712" s="6">
        <f>_xll.SNL.Clients.Office.Excel.Functions.SPG($D712, CF$1, $F712, "Options: Curr=USD, Mag=Actuals")</f>
        <v>0.73568145354280001</v>
      </c>
      <c r="CG712" s="6">
        <f>_xll.SNL.Clients.Office.Excel.Functions.SPG($D712, CG$1, $F712, "Options: Curr=USD, Mag=Actuals")</f>
        <v>1.4095470921255799</v>
      </c>
    </row>
    <row r="713" spans="1:85" x14ac:dyDescent="0.3">
      <c r="A713" s="10" t="s">
        <v>108</v>
      </c>
      <c r="B713" s="10" t="s">
        <v>85</v>
      </c>
      <c r="C713" s="10" t="s">
        <v>17</v>
      </c>
      <c r="D713">
        <v>4108919</v>
      </c>
      <c r="E713" s="10" t="s">
        <v>26</v>
      </c>
      <c r="F713" s="10" t="s">
        <v>77</v>
      </c>
      <c r="G713">
        <v>27.11</v>
      </c>
      <c r="H713">
        <v>211</v>
      </c>
      <c r="I713">
        <v>183.89</v>
      </c>
      <c r="J713">
        <v>638.32000000000005</v>
      </c>
      <c r="K713">
        <v>60983.05</v>
      </c>
      <c r="L713">
        <v>5.94</v>
      </c>
      <c r="M713">
        <v>676.59414383937519</v>
      </c>
      <c r="N713">
        <v>10.47</v>
      </c>
      <c r="O713">
        <v>2.65</v>
      </c>
      <c r="P713">
        <v>8.89</v>
      </c>
      <c r="Q713">
        <v>8.58</v>
      </c>
      <c r="R713">
        <v>9.0399999999999991</v>
      </c>
      <c r="S713" t="str">
        <f>_xll.SNL.Clients.Office.Excel.Functions.SPG(D713, S$1, F713, "Options: Curr=USD, Mag=Actuals")</f>
        <v>Nordea Bank Abp (OM:NDA SE)</v>
      </c>
      <c r="T713" t="str">
        <f>_xll.SNL.Clients.Office.Excel.Functions.SPG($D713, T$1, $F713, "Options: Curr=USD, Mag=Actuals")</f>
        <v>Nordea Bank Abp</v>
      </c>
      <c r="U713" s="6">
        <f>_xll.SNL.Clients.Office.Excel.Functions.SPG($D713, U$1, $F713, "Options: Curr=USD, Mag=Actuals")</f>
        <v>648644376208.34753</v>
      </c>
      <c r="V713" t="str">
        <f>_xll.SNL.Clients.Office.Excel.Functions.SPG($D713, V$1, $F713, "Options: Curr=USD, Mag=Actuals")</f>
        <v>OM:NDA SE</v>
      </c>
      <c r="W713" t="str">
        <f>_xll.SNL.Clients.Office.Excel.Functions.SPG($D713, W$1, $F713, "Options: Curr=USD, Mag=Actuals")</f>
        <v>Bank</v>
      </c>
      <c r="X713" s="6">
        <f>_xll.SNL.Clients.Office.Excel.Functions.SPG($D713, X$1, $F713, "Options: Curr=USD, Mag=Actuals")</f>
        <v>11476508213.302723</v>
      </c>
      <c r="Y713" s="6">
        <f>_xll.SNL.Clients.Office.Excel.Functions.SPG($D713, Y$1, $F713, "Options: Curr=USD, Mag=Actuals")</f>
        <v>7447961683.9294281</v>
      </c>
      <c r="Z713" s="6">
        <f>_xll.SNL.Clients.Office.Excel.Functions.SPG($D713, Z$1, $F713, "Options: Curr=USD, Mag=Actuals")</f>
        <v>6732380165.9403381</v>
      </c>
      <c r="AA713" s="6">
        <f>_xll.SNL.Clients.Office.Excel.Functions.SPG($D713, AA$1, $F713, "Options: Curr=USD, Mag=Actuals")</f>
        <v>4531227761.0185232</v>
      </c>
      <c r="AB713" s="6">
        <f>_xll.SNL.Clients.Office.Excel.Functions.SPG($D713, AB$1, $F713, "Options: Curr=USD, Mag=Actuals")</f>
        <v>1.1236404001481588</v>
      </c>
      <c r="AC713" s="6">
        <f>_xll.SNL.Clients.Office.Excel.Functions.SPG($D713, AC$1, $F713, "Options: Curr=USD, Mag=Actuals")</f>
        <v>72.727272727272705</v>
      </c>
      <c r="AD713" s="6">
        <f>_xll.SNL.Clients.Office.Excel.Functions.SPG($D713, AD$1, $F713, "Options: Curr=USD, Mag=Actuals")</f>
        <v>0.65106598033673702</v>
      </c>
      <c r="AE713" s="6">
        <f>_xll.SNL.Clients.Office.Excel.Functions.SPG($D713, AE$1, $F713, "Options: Curr=USD, Mag=Actuals")</f>
        <v>10.924917924094499</v>
      </c>
      <c r="AF713" s="6">
        <f>_xll.SNL.Clients.Office.Excel.Functions.SPG($D713, AF$1, $F713, "Options: Curr=USD, Mag=Actuals")</f>
        <v>648644376208.34753</v>
      </c>
      <c r="AG713" s="6">
        <f>_xll.SNL.Clients.Office.Excel.Functions.SPG($D713, AG$1, $F713, "Options: Curr=USD, Mag=Actuals")</f>
        <v>209669054930.05801</v>
      </c>
      <c r="AH713" s="6">
        <f>_xll.SNL.Clients.Office.Excel.Functions.SPG($D713, AH$1, $F713, "Options: Curr=USD, Mag=Actuals")</f>
        <v>38101899238.030251</v>
      </c>
      <c r="AI713" s="6">
        <f>_xll.SNL.Clients.Office.Excel.Functions.SPG($D713, AI$1, $F713, "Options: Curr=USD, Mag=Actuals")</f>
        <v>44561</v>
      </c>
      <c r="AJ713" s="6" t="str">
        <f>_xll.SNL.Clients.Office.Excel.Functions.SPG($D713, AJ$1, $F713, "Options: Curr=USD, Mag=Actuals")</f>
        <v>#INVALID FUNCTION PARAMETER</v>
      </c>
      <c r="AK713" s="6" t="str">
        <f>_xll.SNL.Clients.Office.Excel.Functions.SPG($D713, AK$1, $F713, "Options: Curr=USD, Mag=Actuals")</f>
        <v>#INVALID FUNCTION PARAMETER</v>
      </c>
      <c r="AL713" s="6" t="str">
        <f>_xll.SNL.Clients.Office.Excel.Functions.SPG($D713, AL$1, $F713, "Options: Curr=USD, Mag=Actuals")</f>
        <v>#INVALID FUNCTION PARAMETER</v>
      </c>
      <c r="AM713" s="6" t="str">
        <f>_xll.SNL.Clients.Office.Excel.Functions.SPG($D713, AM$1, $F713, "Options: Curr=USD, Mag=Actuals")</f>
        <v>#INVALID FUNCTION PARAMETER</v>
      </c>
      <c r="AN713" s="6">
        <f>_xll.SNL.Clients.Office.Excel.Functions.SPG($D713, AN$1, $F713, "Options: Curr=USD, Mag=Actuals")</f>
        <v>648644376208.34753</v>
      </c>
      <c r="AO713" s="6">
        <f>_xll.SNL.Clients.Office.Excel.Functions.SPG($D713, AO$1, $F713, "Options: Curr=USD, Mag=Actuals")</f>
        <v>392414420561.81049</v>
      </c>
      <c r="AP713" s="6">
        <f>_xll.SNL.Clients.Office.Excel.Functions.SPG($D713, AP$1, $F713, "Options: Curr=USD, Mag=Actuals")</f>
        <v>234050949619.01514</v>
      </c>
      <c r="AQ713" s="6">
        <f>_xll.SNL.Clients.Office.Excel.Functions.SPG($D713, AQ$1, $F713, "Options: Curr=USD, Mag=Actuals")</f>
        <v>38091663823.495964</v>
      </c>
      <c r="AR713" s="6">
        <f>_xll.SNL.Clients.Office.Excel.Functions.SPG($D713, AR$1, $F713, "Options: Curr=USD, Mag=Actuals")</f>
        <v>38101899238.030251</v>
      </c>
      <c r="AS713" s="6">
        <f>_xll.SNL.Clients.Office.Excel.Functions.SPG($D713, AS$1, $F713, "Options: Curr=USD, Mag=Actuals")</f>
        <v>33798476060.50267</v>
      </c>
      <c r="AT713" s="6">
        <f>_xll.SNL.Clients.Office.Excel.Functions.SPG($D713, AT$1, $F713, "Options: Curr=USD, Mag=Actuals")</f>
        <v>60.497621648347597</v>
      </c>
      <c r="AU713" s="6">
        <f>_xll.SNL.Clients.Office.Excel.Functions.SPG($D713, AU$1, $F713, "Options: Curr=USD, Mag=Actuals")</f>
        <v>167.66196471348499</v>
      </c>
      <c r="AV713" s="6">
        <f>_xll.SNL.Clients.Office.Excel.Functions.SPG($D713, AV$1, $F713, "Options: Curr=USD, Mag=Actuals")</f>
        <v>5.8740814898843396</v>
      </c>
      <c r="AW713" s="6">
        <f>_xll.SNL.Clients.Office.Excel.Functions.SPG($D713, AW$1, $F713, "Options: Curr=USD, Mag=Actuals")</f>
        <v>5.2454334776523304</v>
      </c>
      <c r="AX713" s="6">
        <f>_xll.SNL.Clients.Office.Excel.Functions.SPG($D713, AX$1, $F713, "Options: Curr=USD, Mag=Actuals")</f>
        <v>4531227761.0185232</v>
      </c>
      <c r="AY713" s="6">
        <f>_xll.SNL.Clients.Office.Excel.Functions.SPG($D713, AY$1, $F713, "Options: Curr=USD, Mag=Actuals")</f>
        <v>4531227761.0185232</v>
      </c>
      <c r="AZ713" s="6">
        <f>_xll.SNL.Clients.Office.Excel.Functions.SPG($D713, AZ$1, $F713, "Options: Curr=USD, Mag=Actuals")</f>
        <v>0.65106598033673702</v>
      </c>
      <c r="BA713" s="6">
        <f>_xll.SNL.Clients.Office.Excel.Functions.SPG($D713, BA$1, $F713, "Options: Curr=USD, Mag=Actuals")</f>
        <v>10.924917924094499</v>
      </c>
      <c r="BB713" s="6">
        <f>_xll.SNL.Clients.Office.Excel.Functions.SPG($D713, BB$1, $F713, "Options: Curr=USD, Mag=Actuals")</f>
        <v>11.0905864821636</v>
      </c>
      <c r="BC713" s="6">
        <f>_xll.SNL.Clients.Office.Excel.Functions.SPG($D713, BC$1, $F713, "Options: Curr=USD, Mag=Actuals")</f>
        <v>13.472414358301901</v>
      </c>
      <c r="BD713" s="6">
        <f>_xll.SNL.Clients.Office.Excel.Functions.SPG($D713, BD$1, $F713, "Options: Curr=USD, Mag=Actuals")</f>
        <v>2.5018979746773402</v>
      </c>
      <c r="BE713" s="6">
        <f>_xll.SNL.Clients.Office.Excel.Functions.SPG($D713, BE$1, $F713, "Options: Curr=USD, Mag=Actuals")</f>
        <v>0.836987719435768</v>
      </c>
      <c r="BF713" s="6">
        <f>_xll.SNL.Clients.Office.Excel.Functions.SPG($D713, BF$1, $F713, "Options: Curr=USD, Mag=Actuals")</f>
        <v>0.59396387399553496</v>
      </c>
      <c r="BG713" s="6">
        <f>_xll.SNL.Clients.Office.Excel.Functions.SPG($D713, BG$1, $F713, "Options: Curr=USD, Mag=Actuals")</f>
        <v>0.78005555983963004</v>
      </c>
      <c r="BH713" s="6">
        <f>_xll.SNL.Clients.Office.Excel.Functions.SPG($D713, BH$1, $F713, "Options: Curr=USD, Mag=Actuals")</f>
        <v>0.868937707507631</v>
      </c>
      <c r="BI713" s="6">
        <f>_xll.SNL.Clients.Office.Excel.Functions.SPG($D713, BI$1, $F713, "Options: Curr=USD, Mag=Actuals")</f>
        <v>3.2163527865533599</v>
      </c>
      <c r="BJ713" s="6">
        <f>_xll.SNL.Clients.Office.Excel.Functions.SPG($D713, BJ$1, $F713, "Options: Curr=USD, Mag=Actuals")</f>
        <v>2.2824676119805098</v>
      </c>
      <c r="BK713" s="6">
        <f>_xll.SNL.Clients.Office.Excel.Functions.SPG($D713, BK$1, $F713, "Options: Curr=USD, Mag=Actuals")</f>
        <v>2.9975754904121699</v>
      </c>
      <c r="BL713" s="6">
        <f>_xll.SNL.Clients.Office.Excel.Functions.SPG($D713, BL$1, $F713, "Options: Curr=USD, Mag=Actuals")</f>
        <v>3.3391292990146901</v>
      </c>
      <c r="BM713" s="6">
        <f>_xll.SNL.Clients.Office.Excel.Functions.SPG($D713, BM$1, $F713, "Options: Curr=USD, Mag=Actuals")</f>
        <v>3.2235365186654601</v>
      </c>
      <c r="BN713" s="6">
        <f>_xll.SNL.Clients.Office.Excel.Functions.SPG($D713, BN$1, $F713, "Options: Curr=USD, Mag=Actuals")</f>
        <v>0.94099934130046103</v>
      </c>
      <c r="BO713" s="6">
        <f>_xll.SNL.Clients.Office.Excel.Functions.SPG($D713, BO$1, $F713, "Options: Curr=USD, Mag=Actuals")</f>
        <v>50.7574976811296</v>
      </c>
      <c r="BP713" s="6">
        <f>_xll.SNL.Clients.Office.Excel.Functions.SPG($D713, BP$1, $F713, "Options: Curr=USD, Mag=Actuals")</f>
        <v>36.019787694527501</v>
      </c>
      <c r="BQ713" s="6">
        <f>_xll.SNL.Clients.Office.Excel.Functions.SPG($D713, BQ$1, $F713, "Options: Curr=USD, Mag=Actuals")</f>
        <v>47.304957229722802</v>
      </c>
      <c r="BR713" s="6">
        <f>_xll.SNL.Clients.Office.Excel.Functions.SPG($D713, BR$1, $F713, "Options: Curr=USD, Mag=Actuals")</f>
        <v>17.036851737258601</v>
      </c>
      <c r="BS713" s="6">
        <f>_xll.SNL.Clients.Office.Excel.Functions.SPG($D713, BS$1, $F713, "Options: Curr=USD, Mag=Actuals")</f>
        <v>19.098653114426</v>
      </c>
      <c r="BT713" s="6">
        <f>_xll.SNL.Clients.Office.Excel.Functions.SPG($D713, BT$1, $F713, "Options: Curr=USD, Mag=Actuals")</f>
        <v>21.246692033231099</v>
      </c>
      <c r="BU713" s="6">
        <f>_xll.SNL.Clients.Office.Excel.Functions.SPG($D713, BU$1, $F713, "Options: Curr=USD, Mag=Actuals")</f>
        <v>4.83753689369569</v>
      </c>
      <c r="BV713" s="6">
        <f>_xll.SNL.Clients.Office.Excel.Functions.SPG($D713, BV$1, $F713, "Options: Curr=USD, Mag=Actuals")</f>
        <v>94395541908.336182</v>
      </c>
      <c r="BW713" s="6">
        <f>_xll.SNL.Clients.Office.Excel.Functions.SPG($D713, BW$1, $F713, "Options: Curr=USD, Mag=Actuals")</f>
        <v>156410781303.30945</v>
      </c>
      <c r="BX713" s="6">
        <f>_xll.SNL.Clients.Office.Excel.Functions.SPG($D713, BX$1, $F713, "Options: Curr=USD, Mag=Actuals")</f>
        <v>250806323211.64563</v>
      </c>
      <c r="BY713" s="6">
        <f>_xll.SNL.Clients.Office.Excel.Functions.SPG($D713, BY$1, $F713, "Options: Curr=USD, Mag=Actuals")</f>
        <v>26.633681246526301</v>
      </c>
      <c r="BZ713" s="6">
        <f>_xll.SNL.Clients.Office.Excel.Functions.SPG($D713, BZ$1, $F713, "Options: Curr=USD, Mag=Actuals")</f>
        <v>2126691686.5688612</v>
      </c>
      <c r="CA713" s="6" t="str">
        <f>_xll.SNL.Clients.Office.Excel.Functions.SPG($D713, CA$1, $F713, "Options: Curr=USD, Mag=Actuals")</f>
        <v>Nonperforming Loans</v>
      </c>
      <c r="CB713" s="6">
        <f>_xll.SNL.Clients.Office.Excel.Functions.SPG($D713, CB$1, $F713, "Options: Curr=USD, Mag=Actuals")</f>
        <v>0.53851226627271798</v>
      </c>
      <c r="CC713" s="6">
        <f>_xll.SNL.Clients.Office.Excel.Functions.SPG($D713, CC$1, $F713, "Options: Curr=USD, Mag=Actuals")</f>
        <v>5.85802894555479</v>
      </c>
      <c r="CD713" s="6">
        <f>_xll.SNL.Clients.Office.Excel.Functions.SPG($D713, CD$1, $F713, "Options: Curr=USD, Mag=Actuals")</f>
        <v>3.5257796931249502E-2</v>
      </c>
      <c r="CE713" s="6">
        <f>_xll.SNL.Clients.Office.Excel.Functions.SPG($D713, CE$1, $F713, "Options: Curr=USD, Mag=Actuals")</f>
        <v>2.30784275376491</v>
      </c>
      <c r="CF713" s="6">
        <f>_xll.SNL.Clients.Office.Excel.Functions.SPG($D713, CF$1, $F713, "Options: Curr=USD, Mag=Actuals")</f>
        <v>0.634407766095613</v>
      </c>
      <c r="CG713" s="6">
        <f>_xll.SNL.Clients.Office.Excel.Functions.SPG($D713, CG$1, $F713, "Options: Curr=USD, Mag=Actuals")</f>
        <v>1.23102444933051</v>
      </c>
    </row>
    <row r="714" spans="1:85" x14ac:dyDescent="0.3">
      <c r="A714" s="10" t="s">
        <v>108</v>
      </c>
      <c r="B714" s="10" t="s">
        <v>85</v>
      </c>
      <c r="C714" s="10" t="s">
        <v>17</v>
      </c>
      <c r="D714">
        <v>4108919</v>
      </c>
      <c r="E714" s="10" t="s">
        <v>26</v>
      </c>
      <c r="F714" s="10" t="s">
        <v>78</v>
      </c>
      <c r="G714">
        <v>19.59</v>
      </c>
      <c r="H714">
        <v>217.35</v>
      </c>
      <c r="I714">
        <v>197.75</v>
      </c>
      <c r="J714">
        <v>589.59</v>
      </c>
      <c r="K714">
        <v>0</v>
      </c>
      <c r="L714">
        <v>2.75</v>
      </c>
      <c r="M714">
        <v>591.47840083641029</v>
      </c>
      <c r="N714">
        <v>0</v>
      </c>
      <c r="O714">
        <v>8.06</v>
      </c>
      <c r="P714">
        <v>19.079999999999998</v>
      </c>
      <c r="Q714">
        <v>10.11</v>
      </c>
      <c r="R714">
        <v>10.44</v>
      </c>
      <c r="S714" t="str">
        <f>_xll.SNL.Clients.Office.Excel.Functions.SPG(D714, S$1, F714, "Options: Curr=USD, Mag=Actuals")</f>
        <v>Nordea Bank Abp (OM:NDA SE)</v>
      </c>
      <c r="T714" t="str">
        <f>_xll.SNL.Clients.Office.Excel.Functions.SPG($D714, T$1, $F714, "Options: Curr=USD, Mag=Actuals")</f>
        <v>Nordea Bank Abp</v>
      </c>
      <c r="U714" s="6">
        <f>_xll.SNL.Clients.Office.Excel.Functions.SPG($D714, U$1, $F714, "Options: Curr=USD, Mag=Actuals")</f>
        <v>635597948060.27576</v>
      </c>
      <c r="V714" t="str">
        <f>_xll.SNL.Clients.Office.Excel.Functions.SPG($D714, V$1, $F714, "Options: Curr=USD, Mag=Actuals")</f>
        <v>OM:NDA SE</v>
      </c>
      <c r="W714" t="str">
        <f>_xll.SNL.Clients.Office.Excel.Functions.SPG($D714, W$1, $F714, "Options: Curr=USD, Mag=Actuals")</f>
        <v>Bank</v>
      </c>
      <c r="X714" s="6">
        <f>_xll.SNL.Clients.Office.Excel.Functions.SPG($D714, X$1, $F714, "Options: Curr=USD, Mag=Actuals")</f>
        <v>10793205196.753433</v>
      </c>
      <c r="Y714" s="6">
        <f>_xll.SNL.Clients.Office.Excel.Functions.SPG($D714, Y$1, $F714, "Options: Curr=USD, Mag=Actuals")</f>
        <v>8954831056.3596077</v>
      </c>
      <c r="Z714" s="6">
        <f>_xll.SNL.Clients.Office.Excel.Functions.SPG($D714, Z$1, $F714, "Options: Curr=USD, Mag=Actuals")</f>
        <v>8337474468.2388153</v>
      </c>
      <c r="AA714" s="6">
        <f>_xll.SNL.Clients.Office.Excel.Functions.SPG($D714, AA$1, $F714, "Options: Curr=USD, Mag=Actuals")</f>
        <v>3778938705.7837543</v>
      </c>
      <c r="AB714" s="6">
        <f>_xll.SNL.Clients.Office.Excel.Functions.SPG($D714, AB$1, $F714, "Options: Curr=USD, Mag=Actuals")</f>
        <v>0.99029896387976835</v>
      </c>
      <c r="AC714" s="6">
        <f>_xll.SNL.Clients.Office.Excel.Functions.SPG($D714, AC$1, $F714, "Options: Curr=USD, Mag=Actuals")</f>
        <v>-1.0526315789473699</v>
      </c>
      <c r="AD714" s="6">
        <f>_xll.SNL.Clients.Office.Excel.Functions.SPG($D714, AD$1, $F714, "Options: Curr=USD, Mag=Actuals")</f>
        <v>0.58738449735599196</v>
      </c>
      <c r="AE714" s="6">
        <f>_xll.SNL.Clients.Office.Excel.Functions.SPG($D714, AE$1, $F714, "Options: Curr=USD, Mag=Actuals")</f>
        <v>11.658168965447199</v>
      </c>
      <c r="AF714" s="6">
        <f>_xll.SNL.Clients.Office.Excel.Functions.SPG($D714, AF$1, $F714, "Options: Curr=USD, Mag=Actuals")</f>
        <v>635597948060.27576</v>
      </c>
      <c r="AG714" s="6">
        <f>_xll.SNL.Clients.Office.Excel.Functions.SPG($D714, AG$1, $F714, "Options: Curr=USD, Mag=Actuals")</f>
        <v>199085176872.92935</v>
      </c>
      <c r="AH714" s="6">
        <f>_xll.SNL.Clients.Office.Excel.Functions.SPG($D714, AH$1, $F714, "Options: Curr=USD, Mag=Actuals")</f>
        <v>32963556695.522072</v>
      </c>
      <c r="AI714" s="6">
        <f>_xll.SNL.Clients.Office.Excel.Functions.SPG($D714, AI$1, $F714, "Options: Curr=USD, Mag=Actuals")</f>
        <v>44926</v>
      </c>
      <c r="AJ714" s="6" t="str">
        <f>_xll.SNL.Clients.Office.Excel.Functions.SPG($D714, AJ$1, $F714, "Options: Curr=USD, Mag=Actuals")</f>
        <v>#INVALID FUNCTION PARAMETER</v>
      </c>
      <c r="AK714" s="6" t="str">
        <f>_xll.SNL.Clients.Office.Excel.Functions.SPG($D714, AK$1, $F714, "Options: Curr=USD, Mag=Actuals")</f>
        <v>#INVALID FUNCTION PARAMETER</v>
      </c>
      <c r="AL714" s="6" t="str">
        <f>_xll.SNL.Clients.Office.Excel.Functions.SPG($D714, AL$1, $F714, "Options: Curr=USD, Mag=Actuals")</f>
        <v>#INVALID FUNCTION PARAMETER</v>
      </c>
      <c r="AM714" s="6" t="str">
        <f>_xll.SNL.Clients.Office.Excel.Functions.SPG($D714, AM$1, $F714, "Options: Curr=USD, Mag=Actuals")</f>
        <v>#INVALID FUNCTION PARAMETER</v>
      </c>
      <c r="AN714" s="6">
        <f>_xll.SNL.Clients.Office.Excel.Functions.SPG($D714, AN$1, $F714, "Options: Curr=USD, Mag=Actuals")</f>
        <v>635597948060.27576</v>
      </c>
      <c r="AO714" s="6">
        <f>_xll.SNL.Clients.Office.Excel.Functions.SPG($D714, AO$1, $F714, "Options: Curr=USD, Mag=Actuals")</f>
        <v>369501977129.42181</v>
      </c>
      <c r="AP714" s="6">
        <f>_xll.SNL.Clients.Office.Excel.Functions.SPG($D714, AP$1, $F714, "Options: Curr=USD, Mag=Actuals")</f>
        <v>232407823020.19879</v>
      </c>
      <c r="AQ714" s="6">
        <f>_xll.SNL.Clients.Office.Excel.Functions.SPG($D714, AQ$1, $F714, "Options: Curr=USD, Mag=Actuals")</f>
        <v>32963556695.522072</v>
      </c>
      <c r="AR714" s="6">
        <f>_xll.SNL.Clients.Office.Excel.Functions.SPG($D714, AR$1, $F714, "Options: Curr=USD, Mag=Actuals")</f>
        <v>32963556695.522072</v>
      </c>
      <c r="AS714" s="6">
        <f>_xll.SNL.Clients.Office.Excel.Functions.SPG($D714, AS$1, $F714, "Options: Curr=USD, Mag=Actuals")</f>
        <v>28683338676.926369</v>
      </c>
      <c r="AT714" s="6">
        <f>_xll.SNL.Clients.Office.Excel.Functions.SPG($D714, AT$1, $F714, "Options: Curr=USD, Mag=Actuals")</f>
        <v>58.134545313916099</v>
      </c>
      <c r="AU714" s="6">
        <f>_xll.SNL.Clients.Office.Excel.Functions.SPG($D714, AU$1, $F714, "Options: Curr=USD, Mag=Actuals")</f>
        <v>158.988614207409</v>
      </c>
      <c r="AV714" s="6">
        <f>_xll.SNL.Clients.Office.Excel.Functions.SPG($D714, AV$1, $F714, "Options: Curr=USD, Mag=Actuals")</f>
        <v>5.1862276768074196</v>
      </c>
      <c r="AW714" s="6">
        <f>_xll.SNL.Clients.Office.Excel.Functions.SPG($D714, AW$1, $F714, "Options: Curr=USD, Mag=Actuals")</f>
        <v>4.5434077504892301</v>
      </c>
      <c r="AX714" s="6">
        <f>_xll.SNL.Clients.Office.Excel.Functions.SPG($D714, AX$1, $F714, "Options: Curr=USD, Mag=Actuals")</f>
        <v>3778938705.7837543</v>
      </c>
      <c r="AY714" s="6">
        <f>_xll.SNL.Clients.Office.Excel.Functions.SPG($D714, AY$1, $F714, "Options: Curr=USD, Mag=Actuals")</f>
        <v>3781045724.8558393</v>
      </c>
      <c r="AZ714" s="6">
        <f>_xll.SNL.Clients.Office.Excel.Functions.SPG($D714, AZ$1, $F714, "Options: Curr=USD, Mag=Actuals")</f>
        <v>0.58738449735599196</v>
      </c>
      <c r="BA714" s="6">
        <f>_xll.SNL.Clients.Office.Excel.Functions.SPG($D714, BA$1, $F714, "Options: Curr=USD, Mag=Actuals")</f>
        <v>11.658168965447199</v>
      </c>
      <c r="BB714" s="6">
        <f>_xll.SNL.Clients.Office.Excel.Functions.SPG($D714, BB$1, $F714, "Options: Curr=USD, Mag=Actuals")</f>
        <v>11.8871916176642</v>
      </c>
      <c r="BC714" s="6">
        <f>_xll.SNL.Clients.Office.Excel.Functions.SPG($D714, BC$1, $F714, "Options: Curr=USD, Mag=Actuals")</f>
        <v>14.739614628316801</v>
      </c>
      <c r="BD714" s="6">
        <f>_xll.SNL.Clients.Office.Excel.Functions.SPG($D714, BD$1, $F714, "Options: Curr=USD, Mag=Actuals")</f>
        <v>2.38011703182088</v>
      </c>
      <c r="BE714" s="6">
        <f>_xll.SNL.Clients.Office.Excel.Functions.SPG($D714, BE$1, $F714, "Options: Curr=USD, Mag=Actuals")</f>
        <v>0.92750091804414203</v>
      </c>
      <c r="BF714" s="6">
        <f>_xll.SNL.Clients.Office.Excel.Functions.SPG($D714, BF$1, $F714, "Options: Curr=USD, Mag=Actuals")</f>
        <v>0.52171926639983002</v>
      </c>
      <c r="BG714" s="6">
        <f>_xll.SNL.Clients.Office.Excel.Functions.SPG($D714, BG$1, $F714, "Options: Curr=USD, Mag=Actuals")</f>
        <v>0.78749151039446996</v>
      </c>
      <c r="BH714" s="6">
        <f>_xll.SNL.Clients.Office.Excel.Functions.SPG($D714, BH$1, $F714, "Options: Curr=USD, Mag=Actuals")</f>
        <v>0.89016507600423</v>
      </c>
      <c r="BI714" s="6">
        <f>_xll.SNL.Clients.Office.Excel.Functions.SPG($D714, BI$1, $F714, "Options: Curr=USD, Mag=Actuals")</f>
        <v>3.7582890627915999</v>
      </c>
      <c r="BJ714" s="6">
        <f>_xll.SNL.Clients.Office.Excel.Functions.SPG($D714, BJ$1, $F714, "Options: Curr=USD, Mag=Actuals")</f>
        <v>2.1140375978202699</v>
      </c>
      <c r="BK714" s="6">
        <f>_xll.SNL.Clients.Office.Excel.Functions.SPG($D714, BK$1, $F714, "Options: Curr=USD, Mag=Actuals")</f>
        <v>3.1909625888002799</v>
      </c>
      <c r="BL714" s="6">
        <f>_xll.SNL.Clients.Office.Excel.Functions.SPG($D714, BL$1, $F714, "Options: Curr=USD, Mag=Actuals")</f>
        <v>3.6070020030605798</v>
      </c>
      <c r="BM714" s="6">
        <f>_xll.SNL.Clients.Office.Excel.Functions.SPG($D714, BM$1, $F714, "Options: Curr=USD, Mag=Actuals")</f>
        <v>3.15977622122415</v>
      </c>
      <c r="BN714" s="6">
        <f>_xll.SNL.Clients.Office.Excel.Functions.SPG($D714, BN$1, $F714, "Options: Curr=USD, Mag=Actuals")</f>
        <v>1.0369782811728001</v>
      </c>
      <c r="BO714" s="6">
        <f>_xll.SNL.Clients.Office.Excel.Functions.SPG($D714, BO$1, $F714, "Options: Curr=USD, Mag=Actuals")</f>
        <v>55.285505124450999</v>
      </c>
      <c r="BP714" s="6">
        <f>_xll.SNL.Clients.Office.Excel.Functions.SPG($D714, BP$1, $F714, "Options: Curr=USD, Mag=Actuals")</f>
        <v>31.098096632503701</v>
      </c>
      <c r="BQ714" s="6">
        <f>_xll.SNL.Clients.Office.Excel.Functions.SPG($D714, BQ$1, $F714, "Options: Curr=USD, Mag=Actuals")</f>
        <v>46.939970717423101</v>
      </c>
      <c r="BR714" s="6">
        <f>_xll.SNL.Clients.Office.Excel.Functions.SPG($D714, BR$1, $F714, "Options: Curr=USD, Mag=Actuals")</f>
        <v>16.429569370745799</v>
      </c>
      <c r="BS714" s="6">
        <f>_xll.SNL.Clients.Office.Excel.Functions.SPG($D714, BS$1, $F714, "Options: Curr=USD, Mag=Actuals")</f>
        <v>18.688359864830499</v>
      </c>
      <c r="BT714" s="6">
        <f>_xll.SNL.Clients.Office.Excel.Functions.SPG($D714, BT$1, $F714, "Options: Curr=USD, Mag=Actuals")</f>
        <v>20.793673734850199</v>
      </c>
      <c r="BU714" s="6">
        <f>_xll.SNL.Clients.Office.Excel.Functions.SPG($D714, BU$1, $F714, "Options: Curr=USD, Mag=Actuals")</f>
        <v>4.3184025962514303</v>
      </c>
      <c r="BV714" s="6">
        <f>_xll.SNL.Clients.Office.Excel.Functions.SPG($D714, BV$1, $F714, "Options: Curr=USD, Mag=Actuals")</f>
        <v>115626803462.64828</v>
      </c>
      <c r="BW714" s="6">
        <f>_xll.SNL.Clients.Office.Excel.Functions.SPG($D714, BW$1, $F714, "Options: Curr=USD, Mag=Actuals")</f>
        <v>129530832531.79439</v>
      </c>
      <c r="BX714" s="6">
        <f>_xll.SNL.Clients.Office.Excel.Functions.SPG($D714, BX$1, $F714, "Options: Curr=USD, Mag=Actuals")</f>
        <v>245157635994.44266</v>
      </c>
      <c r="BY714" s="6">
        <f>_xll.SNL.Clients.Office.Excel.Functions.SPG($D714, BY$1, $F714, "Options: Curr=USD, Mag=Actuals")</f>
        <v>24.431127454689399</v>
      </c>
      <c r="BZ714" s="6">
        <f>_xll.SNL.Clients.Office.Excel.Functions.SPG($D714, BZ$1, $F714, "Options: Curr=USD, Mag=Actuals")</f>
        <v>1222614085.7112322</v>
      </c>
      <c r="CA714" s="6" t="str">
        <f>_xll.SNL.Clients.Office.Excel.Functions.SPG($D714, CA$1, $F714, "Options: Curr=USD, Mag=Actuals")</f>
        <v>Nonperforming Loans</v>
      </c>
      <c r="CB714" s="6">
        <f>_xll.SNL.Clients.Office.Excel.Functions.SPG($D714, CB$1, $F714, "Options: Curr=USD, Mag=Actuals")</f>
        <v>0.32931571993194902</v>
      </c>
      <c r="CC714" s="6">
        <f>_xll.SNL.Clients.Office.Excel.Functions.SPG($D714, CC$1, $F714, "Options: Curr=USD, Mag=Actuals")</f>
        <v>4.0164308534915598</v>
      </c>
      <c r="CD714" s="6">
        <f>_xll.SNL.Clients.Office.Excel.Functions.SPG($D714, CD$1, $F714, "Options: Curr=USD, Mag=Actuals")</f>
        <v>2.0026119781944201E-3</v>
      </c>
      <c r="CE714" s="6">
        <f>_xll.SNL.Clients.Office.Excel.Functions.SPG($D714, CE$1, $F714, "Options: Curr=USD, Mag=Actuals")</f>
        <v>0.66225165562913901</v>
      </c>
      <c r="CF714" s="6">
        <f>_xll.SNL.Clients.Office.Excel.Functions.SPG($D714, CF$1, $F714, "Options: Curr=USD, Mag=Actuals")</f>
        <v>0.473247415706402</v>
      </c>
      <c r="CG714" s="6">
        <f>_xll.SNL.Clients.Office.Excel.Functions.SPG($D714, CG$1, $F714, "Options: Curr=USD, Mag=Actuals")</f>
        <v>0.78734196381255195</v>
      </c>
    </row>
    <row r="715" spans="1:85" x14ac:dyDescent="0.3">
      <c r="A715" s="10" t="s">
        <v>108</v>
      </c>
      <c r="B715" s="10" t="s">
        <v>85</v>
      </c>
      <c r="C715" s="10" t="s">
        <v>17</v>
      </c>
      <c r="D715">
        <v>4108919</v>
      </c>
      <c r="E715" s="10" t="s">
        <v>26</v>
      </c>
      <c r="F715" s="10" t="s">
        <v>10</v>
      </c>
      <c r="G715">
        <v>30.3</v>
      </c>
      <c r="H715">
        <v>219.95</v>
      </c>
      <c r="I715">
        <v>189.64</v>
      </c>
      <c r="J715">
        <v>593.78</v>
      </c>
      <c r="K715">
        <v>0</v>
      </c>
      <c r="L715">
        <v>0.01</v>
      </c>
      <c r="M715">
        <v>562.4168095245999</v>
      </c>
      <c r="N715">
        <v>0</v>
      </c>
      <c r="O715">
        <v>5.9</v>
      </c>
      <c r="P715">
        <v>4.18</v>
      </c>
      <c r="Q715">
        <v>10.6</v>
      </c>
      <c r="R715">
        <v>10.039999999999999</v>
      </c>
      <c r="S715" t="str">
        <f>_xll.SNL.Clients.Office.Excel.Functions.SPG(D715, S$1, F715, "Options: Curr=USD, Mag=Actuals")</f>
        <v>Nordea Bank Abp (OM:NDA SE)</v>
      </c>
      <c r="T715" t="str">
        <f>_xll.SNL.Clients.Office.Excel.Functions.SPG($D715, T$1, $F715, "Options: Curr=USD, Mag=Actuals")</f>
        <v>Nordea Bank Abp</v>
      </c>
      <c r="U715" s="6">
        <f>_xll.SNL.Clients.Office.Excel.Functions.SPG($D715, U$1, $F715, "Options: Curr=USD, Mag=Actuals")</f>
        <v>646293799049.40869</v>
      </c>
      <c r="V715" t="str">
        <f>_xll.SNL.Clients.Office.Excel.Functions.SPG($D715, V$1, $F715, "Options: Curr=USD, Mag=Actuals")</f>
        <v>OM:NDA SE</v>
      </c>
      <c r="W715" t="str">
        <f>_xll.SNL.Clients.Office.Excel.Functions.SPG($D715, W$1, $F715, "Options: Curr=USD, Mag=Actuals")</f>
        <v>Bank</v>
      </c>
      <c r="X715" s="6">
        <f>_xll.SNL.Clients.Office.Excel.Functions.SPG($D715, X$1, $F715, "Options: Curr=USD, Mag=Actuals")</f>
        <v>12721548893.548153</v>
      </c>
      <c r="Y715" s="6">
        <f>_xll.SNL.Clients.Office.Excel.Functions.SPG($D715, Y$1, $F715, "Options: Curr=USD, Mag=Actuals")</f>
        <v>20791615869.97052</v>
      </c>
      <c r="Z715" s="6">
        <f>_xll.SNL.Clients.Office.Excel.Functions.SPG($D715, Z$1, $F715, "Options: Curr=USD, Mag=Actuals")</f>
        <v>20132989390.656502</v>
      </c>
      <c r="AA715" s="6">
        <f>_xll.SNL.Clients.Office.Excel.Functions.SPG($D715, AA$1, $F715, "Options: Curr=USD, Mag=Actuals")</f>
        <v>5336064119.7625246</v>
      </c>
      <c r="AB715" s="6">
        <f>_xll.SNL.Clients.Office.Excel.Functions.SPG($D715, AB$1, $F715, "Options: Curr=USD, Mag=Actuals")</f>
        <v>1.4816392063386017</v>
      </c>
      <c r="AC715" s="6">
        <f>_xll.SNL.Clients.Office.Excel.Functions.SPG($D715, AC$1, $F715, "Options: Curr=USD, Mag=Actuals")</f>
        <v>45.744680851063798</v>
      </c>
      <c r="AD715" s="6">
        <f>_xll.SNL.Clients.Office.Excel.Functions.SPG($D715, AD$1, $F715, "Options: Curr=USD, Mag=Actuals")</f>
        <v>0.82027734235294802</v>
      </c>
      <c r="AE715" s="6">
        <f>_xll.SNL.Clients.Office.Excel.Functions.SPG($D715, AE$1, $F715, "Options: Curr=USD, Mag=Actuals")</f>
        <v>16.630923439270902</v>
      </c>
      <c r="AF715" s="6">
        <f>_xll.SNL.Clients.Office.Excel.Functions.SPG($D715, AF$1, $F715, "Options: Curr=USD, Mag=Actuals")</f>
        <v>646293799049.40869</v>
      </c>
      <c r="AG715" s="6">
        <f>_xll.SNL.Clients.Office.Excel.Functions.SPG($D715, AG$1, $F715, "Options: Curr=USD, Mag=Actuals")</f>
        <v>209319111307.61578</v>
      </c>
      <c r="AH715" s="6">
        <f>_xll.SNL.Clients.Office.Excel.Functions.SPG($D715, AH$1, $F715, "Options: Curr=USD, Mag=Actuals")</f>
        <v>34514203603.404449</v>
      </c>
      <c r="AI715" s="6">
        <f>_xll.SNL.Clients.Office.Excel.Functions.SPG($D715, AI$1, $F715, "Options: Curr=USD, Mag=Actuals")</f>
        <v>45291</v>
      </c>
      <c r="AJ715" s="6" t="str">
        <f>_xll.SNL.Clients.Office.Excel.Functions.SPG($D715, AJ$1, $F715, "Options: Curr=USD, Mag=Actuals")</f>
        <v>#INVALID FUNCTION PARAMETER</v>
      </c>
      <c r="AK715" s="6" t="str">
        <f>_xll.SNL.Clients.Office.Excel.Functions.SPG($D715, AK$1, $F715, "Options: Curr=USD, Mag=Actuals")</f>
        <v>#INVALID FUNCTION PARAMETER</v>
      </c>
      <c r="AL715" s="6" t="str">
        <f>_xll.SNL.Clients.Office.Excel.Functions.SPG($D715, AL$1, $F715, "Options: Curr=USD, Mag=Actuals")</f>
        <v>#INVALID FUNCTION PARAMETER</v>
      </c>
      <c r="AM715" s="6" t="str">
        <f>_xll.SNL.Clients.Office.Excel.Functions.SPG($D715, AM$1, $F715, "Options: Curr=USD, Mag=Actuals")</f>
        <v>#INVALID FUNCTION PARAMETER</v>
      </c>
      <c r="AN715" s="6">
        <f>_xll.SNL.Clients.Office.Excel.Functions.SPG($D715, AN$1, $F715, "Options: Curr=USD, Mag=Actuals")</f>
        <v>646293799049.40869</v>
      </c>
      <c r="AO715" s="6">
        <f>_xll.SNL.Clients.Office.Excel.Functions.SPG($D715, AO$1, $F715, "Options: Curr=USD, Mag=Actuals")</f>
        <v>381151763015.36426</v>
      </c>
      <c r="AP715" s="6">
        <f>_xll.SNL.Clients.Office.Excel.Functions.SPG($D715, AP$1, $F715, "Options: Curr=USD, Mag=Actuals")</f>
        <v>232189676135.7356</v>
      </c>
      <c r="AQ715" s="6">
        <f>_xll.SNL.Clients.Office.Excel.Functions.SPG($D715, AQ$1, $F715, "Options: Curr=USD, Mag=Actuals")</f>
        <v>34514203603.404449</v>
      </c>
      <c r="AR715" s="6">
        <f>_xll.SNL.Clients.Office.Excel.Functions.SPG($D715, AR$1, $F715, "Options: Curr=USD, Mag=Actuals")</f>
        <v>34514203603.404449</v>
      </c>
      <c r="AS715" s="6">
        <f>_xll.SNL.Clients.Office.Excel.Functions.SPG($D715, AS$1, $F715, "Options: Curr=USD, Mag=Actuals")</f>
        <v>30285177406.87521</v>
      </c>
      <c r="AT715" s="6">
        <f>_xll.SNL.Clients.Office.Excel.Functions.SPG($D715, AT$1, $F715, "Options: Curr=USD, Mag=Actuals")</f>
        <v>58.9749992303772</v>
      </c>
      <c r="AU715" s="6">
        <f>_xll.SNL.Clients.Office.Excel.Functions.SPG($D715, AU$1, $F715, "Options: Curr=USD, Mag=Actuals")</f>
        <v>164.15534461254299</v>
      </c>
      <c r="AV715" s="6">
        <f>_xll.SNL.Clients.Office.Excel.Functions.SPG($D715, AV$1, $F715, "Options: Curr=USD, Mag=Actuals")</f>
        <v>5.3403272094160803</v>
      </c>
      <c r="AW715" s="6">
        <f>_xll.SNL.Clients.Office.Excel.Functions.SPG($D715, AW$1, $F715, "Options: Curr=USD, Mag=Actuals")</f>
        <v>4.7168414601395101</v>
      </c>
      <c r="AX715" s="6">
        <f>_xll.SNL.Clients.Office.Excel.Functions.SPG($D715, AX$1, $F715, "Options: Curr=USD, Mag=Actuals")</f>
        <v>5336064119.7625246</v>
      </c>
      <c r="AY715" s="6">
        <f>_xll.SNL.Clients.Office.Excel.Functions.SPG($D715, AY$1, $F715, "Options: Curr=USD, Mag=Actuals")</f>
        <v>5336064119.7625246</v>
      </c>
      <c r="AZ715" s="6">
        <f>_xll.SNL.Clients.Office.Excel.Functions.SPG($D715, AZ$1, $F715, "Options: Curr=USD, Mag=Actuals")</f>
        <v>0.82027734235294802</v>
      </c>
      <c r="BA715" s="6">
        <f>_xll.SNL.Clients.Office.Excel.Functions.SPG($D715, BA$1, $F715, "Options: Curr=USD, Mag=Actuals")</f>
        <v>16.630923439270902</v>
      </c>
      <c r="BB715" s="6">
        <f>_xll.SNL.Clients.Office.Excel.Functions.SPG($D715, BB$1, $F715, "Options: Curr=USD, Mag=Actuals")</f>
        <v>16.971027710182</v>
      </c>
      <c r="BC715" s="6">
        <f>_xll.SNL.Clients.Office.Excel.Functions.SPG($D715, BC$1, $F715, "Options: Curr=USD, Mag=Actuals")</f>
        <v>21.390785972913999</v>
      </c>
      <c r="BD715" s="6">
        <f>_xll.SNL.Clients.Office.Excel.Functions.SPG($D715, BD$1, $F715, "Options: Curr=USD, Mag=Actuals")</f>
        <v>3.49351161996201</v>
      </c>
      <c r="BE715" s="6">
        <f>_xll.SNL.Clients.Office.Excel.Functions.SPG($D715, BE$1, $F715, "Options: Curr=USD, Mag=Actuals")</f>
        <v>1.2387285119318601</v>
      </c>
      <c r="BF715" s="6">
        <f>_xll.SNL.Clients.Office.Excel.Functions.SPG($D715, BF$1, $F715, "Options: Curr=USD, Mag=Actuals")</f>
        <v>0.502241153475528</v>
      </c>
      <c r="BG715" s="6">
        <f>_xll.SNL.Clients.Office.Excel.Functions.SPG($D715, BG$1, $F715, "Options: Curr=USD, Mag=Actuals")</f>
        <v>0.83773358899807604</v>
      </c>
      <c r="BH715" s="6">
        <f>_xll.SNL.Clients.Office.Excel.Functions.SPG($D715, BH$1, $F715, "Options: Curr=USD, Mag=Actuals")</f>
        <v>1.11786478516036</v>
      </c>
      <c r="BI715" s="6">
        <f>_xll.SNL.Clients.Office.Excel.Functions.SPG($D715, BI$1, $F715, "Options: Curr=USD, Mag=Actuals")</f>
        <v>5.2756698581955703</v>
      </c>
      <c r="BJ715" s="6">
        <f>_xll.SNL.Clients.Office.Excel.Functions.SPG($D715, BJ$1, $F715, "Options: Curr=USD, Mag=Actuals")</f>
        <v>2.1390147150193002</v>
      </c>
      <c r="BK715" s="6">
        <f>_xll.SNL.Clients.Office.Excel.Functions.SPG($D715, BK$1, $F715, "Options: Curr=USD, Mag=Actuals")</f>
        <v>3.5678567192923798</v>
      </c>
      <c r="BL715" s="6">
        <f>_xll.SNL.Clients.Office.Excel.Functions.SPG($D715, BL$1, $F715, "Options: Curr=USD, Mag=Actuals")</f>
        <v>4.7609185514034396</v>
      </c>
      <c r="BM715" s="6">
        <f>_xll.SNL.Clients.Office.Excel.Functions.SPG($D715, BM$1, $F715, "Options: Curr=USD, Mag=Actuals")</f>
        <v>4.4876118052937297</v>
      </c>
      <c r="BN715" s="6">
        <f>_xll.SNL.Clients.Office.Excel.Functions.SPG($D715, BN$1, $F715, "Options: Curr=USD, Mag=Actuals")</f>
        <v>1.3918358302459</v>
      </c>
      <c r="BO715" s="6">
        <f>_xll.SNL.Clients.Office.Excel.Functions.SPG($D715, BO$1, $F715, "Options: Curr=USD, Mag=Actuals")</f>
        <v>63.342684689279899</v>
      </c>
      <c r="BP715" s="6">
        <f>_xll.SNL.Clients.Office.Excel.Functions.SPG($D715, BP$1, $F715, "Options: Curr=USD, Mag=Actuals")</f>
        <v>25.6822239224688</v>
      </c>
      <c r="BQ715" s="6">
        <f>_xll.SNL.Clients.Office.Excel.Functions.SPG($D715, BQ$1, $F715, "Options: Curr=USD, Mag=Actuals")</f>
        <v>42.837711468162901</v>
      </c>
      <c r="BR715" s="6">
        <f>_xll.SNL.Clients.Office.Excel.Functions.SPG($D715, BR$1, $F715, "Options: Curr=USD, Mag=Actuals")</f>
        <v>17.0452497494936</v>
      </c>
      <c r="BS715" s="6">
        <f>_xll.SNL.Clients.Office.Excel.Functions.SPG($D715, BS$1, $F715, "Options: Curr=USD, Mag=Actuals")</f>
        <v>19.352071453802299</v>
      </c>
      <c r="BT715" s="6">
        <f>_xll.SNL.Clients.Office.Excel.Functions.SPG($D715, BT$1, $F715, "Options: Curr=USD, Mag=Actuals")</f>
        <v>22.2139721307103</v>
      </c>
      <c r="BU715" s="6">
        <f>_xll.SNL.Clients.Office.Excel.Functions.SPG($D715, BU$1, $F715, "Options: Curr=USD, Mag=Actuals")</f>
        <v>4.2916702211267399</v>
      </c>
      <c r="BV715" s="6">
        <f>_xll.SNL.Clients.Office.Excel.Functions.SPG($D715, BV$1, $F715, "Options: Curr=USD, Mag=Actuals")</f>
        <v>112559964629.15884</v>
      </c>
      <c r="BW715" s="6">
        <f>_xll.SNL.Clients.Office.Excel.Functions.SPG($D715, BW$1, $F715, "Options: Curr=USD, Mag=Actuals")</f>
        <v>138211561843.70508</v>
      </c>
      <c r="BX715" s="6">
        <f>_xll.SNL.Clients.Office.Excel.Functions.SPG($D715, BX$1, $F715, "Options: Curr=USD, Mag=Actuals")</f>
        <v>250771526472.86395</v>
      </c>
      <c r="BY715" s="6">
        <f>_xll.SNL.Clients.Office.Excel.Functions.SPG($D715, BY$1, $F715, "Options: Curr=USD, Mag=Actuals")</f>
        <v>23.724734993210198</v>
      </c>
      <c r="BZ715" s="6">
        <f>_xll.SNL.Clients.Office.Excel.Functions.SPG($D715, BZ$1, $F715, "Options: Curr=USD, Mag=Actuals")</f>
        <v>1509892782.1377254</v>
      </c>
      <c r="CA715" s="6" t="str">
        <f>_xll.SNL.Clients.Office.Excel.Functions.SPG($D715, CA$1, $F715, "Options: Curr=USD, Mag=Actuals")</f>
        <v>Nonperforming Loans</v>
      </c>
      <c r="CB715" s="6">
        <f>_xll.SNL.Clients.Office.Excel.Functions.SPG($D715, CB$1, $F715, "Options: Curr=USD, Mag=Actuals")</f>
        <v>0.394273509207412</v>
      </c>
      <c r="CC715" s="6">
        <f>_xll.SNL.Clients.Office.Excel.Functions.SPG($D715, CC$1, $F715, "Options: Curr=USD, Mag=Actuals")</f>
        <v>4.7053150080947903</v>
      </c>
      <c r="CD715" s="6">
        <f>_xll.SNL.Clients.Office.Excel.Functions.SPG($D715, CD$1, $F715, "Options: Curr=USD, Mag=Actuals")</f>
        <v>5.4993716822366999E-2</v>
      </c>
      <c r="CE715" s="6">
        <f>_xll.SNL.Clients.Office.Excel.Functions.SPG($D715, CE$1, $F715, "Options: Curr=USD, Mag=Actuals")</f>
        <v>2.7810826888756699</v>
      </c>
      <c r="CF715" s="6">
        <f>_xll.SNL.Clients.Office.Excel.Functions.SPG($D715, CF$1, $F715, "Options: Curr=USD, Mag=Actuals")</f>
        <v>0.47105004906771297</v>
      </c>
      <c r="CG715" s="6">
        <f>_xll.SNL.Clients.Office.Excel.Functions.SPG($D715, CG$1, $F715, "Options: Curr=USD, Mag=Actuals")</f>
        <v>0.98472451502678104</v>
      </c>
    </row>
    <row r="716" spans="1:85" x14ac:dyDescent="0.3">
      <c r="A716" s="10" t="s">
        <v>101</v>
      </c>
      <c r="B716" s="10" t="s">
        <v>85</v>
      </c>
      <c r="C716" s="10" t="s">
        <v>13</v>
      </c>
      <c r="D716">
        <v>113818</v>
      </c>
      <c r="E716" s="10" t="s">
        <v>20</v>
      </c>
      <c r="F716" s="10" t="s">
        <v>6</v>
      </c>
      <c r="G716">
        <v>-13.12</v>
      </c>
      <c r="H716">
        <v>207.67</v>
      </c>
      <c r="I716">
        <v>220.79</v>
      </c>
      <c r="J716">
        <v>1269.77</v>
      </c>
      <c r="K716">
        <v>22508.55</v>
      </c>
      <c r="L716">
        <v>2.89</v>
      </c>
      <c r="M716">
        <v>1885.3830520422425</v>
      </c>
      <c r="N716">
        <v>56.41</v>
      </c>
      <c r="O716">
        <v>3.19</v>
      </c>
      <c r="P716">
        <v>0</v>
      </c>
      <c r="Q716">
        <v>0.83</v>
      </c>
      <c r="R716">
        <v>0.78</v>
      </c>
      <c r="S716" t="str">
        <f>_xll.SNL.Clients.Office.Excel.Functions.SPG(D716, S$1, F716, "Options: Curr=USD, Mag=Actuals")</f>
        <v>Société Générale Société anonyme (ENXTPA:GLE)</v>
      </c>
      <c r="T716" t="str">
        <f>_xll.SNL.Clients.Office.Excel.Functions.SPG($D716, T$1, $F716, "Options: Curr=USD, Mag=Actuals")</f>
        <v>Société Générale Société anonyme</v>
      </c>
      <c r="U716" s="6">
        <f>_xll.SNL.Clients.Office.Excel.Functions.SPG($D716, U$1, $F716, "Options: Curr=USD, Mag=Actuals")</f>
        <v>0</v>
      </c>
      <c r="V716" t="str">
        <f>_xll.SNL.Clients.Office.Excel.Functions.SPG($D716, V$1, $F716, "Options: Curr=USD, Mag=Actuals")</f>
        <v>ENXTPA:GLE</v>
      </c>
      <c r="W716" t="str">
        <f>_xll.SNL.Clients.Office.Excel.Functions.SPG($D716, W$1, $F716, "Options: Curr=USD, Mag=Actuals")</f>
        <v>Bank</v>
      </c>
      <c r="X716" s="6">
        <f>_xll.SNL.Clients.Office.Excel.Functions.SPG($D716, X$1, $F716, "Options: Curr=USD, Mag=Actuals")</f>
        <v>0</v>
      </c>
      <c r="Y716" s="6">
        <f>_xll.SNL.Clients.Office.Excel.Functions.SPG($D716, Y$1, $F716, "Options: Curr=USD, Mag=Actuals")</f>
        <v>0</v>
      </c>
      <c r="Z716" s="6">
        <f>_xll.SNL.Clients.Office.Excel.Functions.SPG($D716, Z$1, $F716, "Options: Curr=USD, Mag=Actuals")</f>
        <v>0</v>
      </c>
      <c r="AA716" s="6">
        <f>_xll.SNL.Clients.Office.Excel.Functions.SPG($D716, AA$1, $F716, "Options: Curr=USD, Mag=Actuals")</f>
        <v>0</v>
      </c>
      <c r="AB716" s="6">
        <f>_xll.SNL.Clients.Office.Excel.Functions.SPG($D716, AB$1, $F716, "Options: Curr=USD, Mag=Actuals")</f>
        <v>0</v>
      </c>
      <c r="AC716" s="6">
        <f>_xll.SNL.Clients.Office.Excel.Functions.SPG($D716, AC$1, $F716, "Options: Curr=USD, Mag=Actuals")</f>
        <v>-31.7881</v>
      </c>
      <c r="AD716" s="6">
        <f>_xll.SNL.Clients.Office.Excel.Functions.SPG($D716, AD$1, $F716, "Options: Curr=USD, Mag=Actuals")</f>
        <v>0.27500000000000002</v>
      </c>
      <c r="AE716" s="6">
        <f>_xll.SNL.Clients.Office.Excel.Functions.SPG($D716, AE$1, $F716, "Options: Curr=USD, Mag=Actuals")</f>
        <v>10.052</v>
      </c>
      <c r="AF716" s="6">
        <f>_xll.SNL.Clients.Office.Excel.Functions.SPG($D716, AF$1, $F716, "Options: Curr=USD, Mag=Actuals")</f>
        <v>0</v>
      </c>
      <c r="AG716" s="6">
        <f>_xll.SNL.Clients.Office.Excel.Functions.SPG($D716, AG$1, $F716, "Options: Curr=USD, Mag=Actuals")</f>
        <v>0</v>
      </c>
      <c r="AH716" s="6">
        <f>_xll.SNL.Clients.Office.Excel.Functions.SPG($D716, AH$1, $F716, "Options: Curr=USD, Mag=Actuals")</f>
        <v>0</v>
      </c>
      <c r="AI716" s="6">
        <f>_xll.SNL.Clients.Office.Excel.Functions.SPG($D716, AI$1, $F716, "Options: Curr=USD, Mag=Actuals")</f>
        <v>33238</v>
      </c>
      <c r="AJ716" s="6" t="str">
        <f>_xll.SNL.Clients.Office.Excel.Functions.SPG($D716, AJ$1, $F716, "Options: Curr=USD, Mag=Actuals")</f>
        <v>#INVALID FUNCTION PARAMETER</v>
      </c>
      <c r="AK716" s="6" t="str">
        <f>_xll.SNL.Clients.Office.Excel.Functions.SPG($D716, AK$1, $F716, "Options: Curr=USD, Mag=Actuals")</f>
        <v>#INVALID FUNCTION PARAMETER</v>
      </c>
      <c r="AL716" s="6" t="str">
        <f>_xll.SNL.Clients.Office.Excel.Functions.SPG($D716, AL$1, $F716, "Options: Curr=USD, Mag=Actuals")</f>
        <v>#INVALID FUNCTION PARAMETER</v>
      </c>
      <c r="AM716" s="6" t="str">
        <f>_xll.SNL.Clients.Office.Excel.Functions.SPG($D716, AM$1, $F716, "Options: Curr=USD, Mag=Actuals")</f>
        <v>#INVALID FUNCTION PARAMETER</v>
      </c>
      <c r="AN716" s="6">
        <f>_xll.SNL.Clients.Office.Excel.Functions.SPG($D716, AN$1, $F716, "Options: Curr=USD, Mag=Actuals")</f>
        <v>0</v>
      </c>
      <c r="AO716" s="6">
        <f>_xll.SNL.Clients.Office.Excel.Functions.SPG($D716, AO$1, $F716, "Options: Curr=USD, Mag=Actuals")</f>
        <v>0</v>
      </c>
      <c r="AP716" s="6">
        <f>_xll.SNL.Clients.Office.Excel.Functions.SPG($D716, AP$1, $F716, "Options: Curr=USD, Mag=Actuals")</f>
        <v>0</v>
      </c>
      <c r="AQ716" s="6">
        <f>_xll.SNL.Clients.Office.Excel.Functions.SPG($D716, AQ$1, $F716, "Options: Curr=USD, Mag=Actuals")</f>
        <v>0</v>
      </c>
      <c r="AR716" s="6">
        <f>_xll.SNL.Clients.Office.Excel.Functions.SPG($D716, AR$1, $F716, "Options: Curr=USD, Mag=Actuals")</f>
        <v>0</v>
      </c>
      <c r="AS716" s="6">
        <f>_xll.SNL.Clients.Office.Excel.Functions.SPG($D716, AS$1, $F716, "Options: Curr=USD, Mag=Actuals")</f>
        <v>0</v>
      </c>
      <c r="AT716" s="6">
        <f>_xll.SNL.Clients.Office.Excel.Functions.SPG($D716, AT$1, $F716, "Options: Curr=USD, Mag=Actuals")</f>
        <v>0</v>
      </c>
      <c r="AU716" s="6">
        <f>_xll.SNL.Clients.Office.Excel.Functions.SPG($D716, AU$1, $F716, "Options: Curr=USD, Mag=Actuals")</f>
        <v>0</v>
      </c>
      <c r="AV716" s="6">
        <f>_xll.SNL.Clients.Office.Excel.Functions.SPG($D716, AV$1, $F716, "Options: Curr=USD, Mag=Actuals")</f>
        <v>0</v>
      </c>
      <c r="AW716" s="6">
        <f>_xll.SNL.Clients.Office.Excel.Functions.SPG($D716, AW$1, $F716, "Options: Curr=USD, Mag=Actuals")</f>
        <v>0</v>
      </c>
      <c r="AX716" s="6">
        <f>_xll.SNL.Clients.Office.Excel.Functions.SPG($D716, AX$1, $F716, "Options: Curr=USD, Mag=Actuals")</f>
        <v>0</v>
      </c>
      <c r="AY716" s="6">
        <f>_xll.SNL.Clients.Office.Excel.Functions.SPG($D716, AY$1, $F716, "Options: Curr=USD, Mag=Actuals")</f>
        <v>0</v>
      </c>
      <c r="AZ716" s="6">
        <f>_xll.SNL.Clients.Office.Excel.Functions.SPG($D716, AZ$1, $F716, "Options: Curr=USD, Mag=Actuals")</f>
        <v>0</v>
      </c>
      <c r="BA716" s="6">
        <f>_xll.SNL.Clients.Office.Excel.Functions.SPG($D716, BA$1, $F716, "Options: Curr=USD, Mag=Actuals")</f>
        <v>0</v>
      </c>
      <c r="BB716" s="6">
        <f>_xll.SNL.Clients.Office.Excel.Functions.SPG($D716, BB$1, $F716, "Options: Curr=USD, Mag=Actuals")</f>
        <v>0</v>
      </c>
      <c r="BC716" s="6">
        <f>_xll.SNL.Clients.Office.Excel.Functions.SPG($D716, BC$1, $F716, "Options: Curr=USD, Mag=Actuals")</f>
        <v>0</v>
      </c>
      <c r="BD716" s="6">
        <f>_xll.SNL.Clients.Office.Excel.Functions.SPG($D716, BD$1, $F716, "Options: Curr=USD, Mag=Actuals")</f>
        <v>0</v>
      </c>
      <c r="BE716" s="6">
        <f>_xll.SNL.Clients.Office.Excel.Functions.SPG($D716, BE$1, $F716, "Options: Curr=USD, Mag=Actuals")</f>
        <v>0</v>
      </c>
      <c r="BF716" s="6">
        <f>_xll.SNL.Clients.Office.Excel.Functions.SPG($D716, BF$1, $F716, "Options: Curr=USD, Mag=Actuals")</f>
        <v>0</v>
      </c>
      <c r="BG716" s="6">
        <f>_xll.SNL.Clients.Office.Excel.Functions.SPG($D716, BG$1, $F716, "Options: Curr=USD, Mag=Actuals")</f>
        <v>0</v>
      </c>
      <c r="BH716" s="6">
        <f>_xll.SNL.Clients.Office.Excel.Functions.SPG($D716, BH$1, $F716, "Options: Curr=USD, Mag=Actuals")</f>
        <v>0</v>
      </c>
      <c r="BI716" s="6">
        <f>_xll.SNL.Clients.Office.Excel.Functions.SPG($D716, BI$1, $F716, "Options: Curr=USD, Mag=Actuals")</f>
        <v>0</v>
      </c>
      <c r="BJ716" s="6">
        <f>_xll.SNL.Clients.Office.Excel.Functions.SPG($D716, BJ$1, $F716, "Options: Curr=USD, Mag=Actuals")</f>
        <v>0</v>
      </c>
      <c r="BK716" s="6">
        <f>_xll.SNL.Clients.Office.Excel.Functions.SPG($D716, BK$1, $F716, "Options: Curr=USD, Mag=Actuals")</f>
        <v>0</v>
      </c>
      <c r="BL716" s="6">
        <f>_xll.SNL.Clients.Office.Excel.Functions.SPG($D716, BL$1, $F716, "Options: Curr=USD, Mag=Actuals")</f>
        <v>0</v>
      </c>
      <c r="BM716" s="6">
        <f>_xll.SNL.Clients.Office.Excel.Functions.SPG($D716, BM$1, $F716, "Options: Curr=USD, Mag=Actuals")</f>
        <v>0</v>
      </c>
      <c r="BN716" s="6">
        <f>_xll.SNL.Clients.Office.Excel.Functions.SPG($D716, BN$1, $F716, "Options: Curr=USD, Mag=Actuals")</f>
        <v>0</v>
      </c>
      <c r="BO716" s="6">
        <f>_xll.SNL.Clients.Office.Excel.Functions.SPG($D716, BO$1, $F716, "Options: Curr=USD, Mag=Actuals")</f>
        <v>0</v>
      </c>
      <c r="BP716" s="6">
        <f>_xll.SNL.Clients.Office.Excel.Functions.SPG($D716, BP$1, $F716, "Options: Curr=USD, Mag=Actuals")</f>
        <v>0</v>
      </c>
      <c r="BQ716" s="6">
        <f>_xll.SNL.Clients.Office.Excel.Functions.SPG($D716, BQ$1, $F716, "Options: Curr=USD, Mag=Actuals")</f>
        <v>0</v>
      </c>
      <c r="BR716" s="6">
        <f>_xll.SNL.Clients.Office.Excel.Functions.SPG($D716, BR$1, $F716, "Options: Curr=USD, Mag=Actuals")</f>
        <v>0</v>
      </c>
      <c r="BS716" s="6">
        <f>_xll.SNL.Clients.Office.Excel.Functions.SPG($D716, BS$1, $F716, "Options: Curr=USD, Mag=Actuals")</f>
        <v>0</v>
      </c>
      <c r="BT716" s="6">
        <f>_xll.SNL.Clients.Office.Excel.Functions.SPG($D716, BT$1, $F716, "Options: Curr=USD, Mag=Actuals")</f>
        <v>0</v>
      </c>
      <c r="BU716" s="6">
        <f>_xll.SNL.Clients.Office.Excel.Functions.SPG($D716, BU$1, $F716, "Options: Curr=USD, Mag=Actuals")</f>
        <v>0</v>
      </c>
      <c r="BV716" s="6">
        <f>_xll.SNL.Clients.Office.Excel.Functions.SPG($D716, BV$1, $F716, "Options: Curr=USD, Mag=Actuals")</f>
        <v>0</v>
      </c>
      <c r="BW716" s="6">
        <f>_xll.SNL.Clients.Office.Excel.Functions.SPG($D716, BW$1, $F716, "Options: Curr=USD, Mag=Actuals")</f>
        <v>0</v>
      </c>
      <c r="BX716" s="6">
        <f>_xll.SNL.Clients.Office.Excel.Functions.SPG($D716, BX$1, $F716, "Options: Curr=USD, Mag=Actuals")</f>
        <v>0</v>
      </c>
      <c r="BY716" s="6">
        <f>_xll.SNL.Clients.Office.Excel.Functions.SPG($D716, BY$1, $F716, "Options: Curr=USD, Mag=Actuals")</f>
        <v>0</v>
      </c>
      <c r="BZ716" s="6">
        <f>_xll.SNL.Clients.Office.Excel.Functions.SPG($D716, BZ$1, $F716, "Options: Curr=USD, Mag=Actuals")</f>
        <v>0</v>
      </c>
      <c r="CA716" s="6" t="str">
        <f>_xll.SNL.Clients.Office.Excel.Functions.SPG($D716, CA$1, $F716, "Options: Curr=USD, Mag=Actuals")</f>
        <v>Nonperforming Loans</v>
      </c>
      <c r="CB716" s="6">
        <f>_xll.SNL.Clients.Office.Excel.Functions.SPG($D716, CB$1, $F716, "Options: Curr=USD, Mag=Actuals")</f>
        <v>0</v>
      </c>
      <c r="CC716" s="6">
        <f>_xll.SNL.Clients.Office.Excel.Functions.SPG($D716, CC$1, $F716, "Options: Curr=USD, Mag=Actuals")</f>
        <v>0</v>
      </c>
      <c r="CD716" s="6">
        <f>_xll.SNL.Clients.Office.Excel.Functions.SPG($D716, CD$1, $F716, "Options: Curr=USD, Mag=Actuals")</f>
        <v>0</v>
      </c>
      <c r="CE716" s="6">
        <f>_xll.SNL.Clients.Office.Excel.Functions.SPG($D716, CE$1, $F716, "Options: Curr=USD, Mag=Actuals")</f>
        <v>0</v>
      </c>
      <c r="CF716" s="6">
        <f>_xll.SNL.Clients.Office.Excel.Functions.SPG($D716, CF$1, $F716, "Options: Curr=USD, Mag=Actuals")</f>
        <v>0</v>
      </c>
      <c r="CG716" s="6">
        <f>_xll.SNL.Clients.Office.Excel.Functions.SPG($D716, CG$1, $F716, "Options: Curr=USD, Mag=Actuals")</f>
        <v>0</v>
      </c>
    </row>
    <row r="717" spans="1:85" x14ac:dyDescent="0.3">
      <c r="A717" s="10" t="s">
        <v>101</v>
      </c>
      <c r="B717" s="10" t="s">
        <v>85</v>
      </c>
      <c r="C717" s="10" t="s">
        <v>13</v>
      </c>
      <c r="D717">
        <v>113818</v>
      </c>
      <c r="E717" s="10" t="s">
        <v>20</v>
      </c>
      <c r="F717" s="10" t="s">
        <v>50</v>
      </c>
      <c r="G717">
        <v>-9.1</v>
      </c>
      <c r="H717">
        <v>208.62</v>
      </c>
      <c r="I717">
        <v>217.72</v>
      </c>
      <c r="J717">
        <v>1270.27</v>
      </c>
      <c r="K717">
        <v>22425.08</v>
      </c>
      <c r="L717">
        <v>1.1000000000000001</v>
      </c>
      <c r="M717">
        <v>1856.8269955571711</v>
      </c>
      <c r="N717">
        <v>56.65</v>
      </c>
      <c r="O717">
        <v>3.21</v>
      </c>
      <c r="P717">
        <v>0</v>
      </c>
      <c r="Q717">
        <v>0.86</v>
      </c>
      <c r="R717">
        <v>0.79</v>
      </c>
      <c r="S717" t="str">
        <f>_xll.SNL.Clients.Office.Excel.Functions.SPG(D717, S$1, F717, "Options: Curr=USD, Mag=Actuals")</f>
        <v>Société Générale Société anonyme (ENXTPA:GLE)</v>
      </c>
      <c r="T717" t="str">
        <f>_xll.SNL.Clients.Office.Excel.Functions.SPG($D717, T$1, $F717, "Options: Curr=USD, Mag=Actuals")</f>
        <v>Société Générale Société anonyme</v>
      </c>
      <c r="U717" s="6">
        <f>_xll.SNL.Clients.Office.Excel.Functions.SPG($D717, U$1, $F717, "Options: Curr=USD, Mag=Actuals")</f>
        <v>0</v>
      </c>
      <c r="V717" t="str">
        <f>_xll.SNL.Clients.Office.Excel.Functions.SPG($D717, V$1, $F717, "Options: Curr=USD, Mag=Actuals")</f>
        <v>ENXTPA:GLE</v>
      </c>
      <c r="W717" t="str">
        <f>_xll.SNL.Clients.Office.Excel.Functions.SPG($D717, W$1, $F717, "Options: Curr=USD, Mag=Actuals")</f>
        <v>Bank</v>
      </c>
      <c r="X717" s="6">
        <f>_xll.SNL.Clients.Office.Excel.Functions.SPG($D717, X$1, $F717, "Options: Curr=USD, Mag=Actuals")</f>
        <v>0</v>
      </c>
      <c r="Y717" s="6">
        <f>_xll.SNL.Clients.Office.Excel.Functions.SPG($D717, Y$1, $F717, "Options: Curr=USD, Mag=Actuals")</f>
        <v>0</v>
      </c>
      <c r="Z717" s="6">
        <f>_xll.SNL.Clients.Office.Excel.Functions.SPG($D717, Z$1, $F717, "Options: Curr=USD, Mag=Actuals")</f>
        <v>0</v>
      </c>
      <c r="AA717" s="6">
        <f>_xll.SNL.Clients.Office.Excel.Functions.SPG($D717, AA$1, $F717, "Options: Curr=USD, Mag=Actuals")</f>
        <v>0</v>
      </c>
      <c r="AB717" s="6">
        <f>_xll.SNL.Clients.Office.Excel.Functions.SPG($D717, AB$1, $F717, "Options: Curr=USD, Mag=Actuals")</f>
        <v>0</v>
      </c>
      <c r="AC717" s="6">
        <f>_xll.SNL.Clients.Office.Excel.Functions.SPG($D717, AC$1, $F717, "Options: Curr=USD, Mag=Actuals")</f>
        <v>16.504799999999999</v>
      </c>
      <c r="AD717" s="6">
        <f>_xll.SNL.Clients.Office.Excel.Functions.SPG($D717, AD$1, $F717, "Options: Curr=USD, Mag=Actuals")</f>
        <v>0.316</v>
      </c>
      <c r="AE717" s="6">
        <f>_xll.SNL.Clients.Office.Excel.Functions.SPG($D717, AE$1, $F717, "Options: Curr=USD, Mag=Actuals")</f>
        <v>10.807</v>
      </c>
      <c r="AF717" s="6">
        <f>_xll.SNL.Clients.Office.Excel.Functions.SPG($D717, AF$1, $F717, "Options: Curr=USD, Mag=Actuals")</f>
        <v>0</v>
      </c>
      <c r="AG717" s="6">
        <f>_xll.SNL.Clients.Office.Excel.Functions.SPG($D717, AG$1, $F717, "Options: Curr=USD, Mag=Actuals")</f>
        <v>0</v>
      </c>
      <c r="AH717" s="6">
        <f>_xll.SNL.Clients.Office.Excel.Functions.SPG($D717, AH$1, $F717, "Options: Curr=USD, Mag=Actuals")</f>
        <v>0</v>
      </c>
      <c r="AI717" s="6">
        <f>_xll.SNL.Clients.Office.Excel.Functions.SPG($D717, AI$1, $F717, "Options: Curr=USD, Mag=Actuals")</f>
        <v>33603</v>
      </c>
      <c r="AJ717" s="6" t="str">
        <f>_xll.SNL.Clients.Office.Excel.Functions.SPG($D717, AJ$1, $F717, "Options: Curr=USD, Mag=Actuals")</f>
        <v>#INVALID FUNCTION PARAMETER</v>
      </c>
      <c r="AK717" s="6" t="str">
        <f>_xll.SNL.Clients.Office.Excel.Functions.SPG($D717, AK$1, $F717, "Options: Curr=USD, Mag=Actuals")</f>
        <v>#INVALID FUNCTION PARAMETER</v>
      </c>
      <c r="AL717" s="6" t="str">
        <f>_xll.SNL.Clients.Office.Excel.Functions.SPG($D717, AL$1, $F717, "Options: Curr=USD, Mag=Actuals")</f>
        <v>#INVALID FUNCTION PARAMETER</v>
      </c>
      <c r="AM717" s="6" t="str">
        <f>_xll.SNL.Clients.Office.Excel.Functions.SPG($D717, AM$1, $F717, "Options: Curr=USD, Mag=Actuals")</f>
        <v>#INVALID FUNCTION PARAMETER</v>
      </c>
      <c r="AN717" s="6">
        <f>_xll.SNL.Clients.Office.Excel.Functions.SPG($D717, AN$1, $F717, "Options: Curr=USD, Mag=Actuals")</f>
        <v>0</v>
      </c>
      <c r="AO717" s="6">
        <f>_xll.SNL.Clients.Office.Excel.Functions.SPG($D717, AO$1, $F717, "Options: Curr=USD, Mag=Actuals")</f>
        <v>0</v>
      </c>
      <c r="AP717" s="6">
        <f>_xll.SNL.Clients.Office.Excel.Functions.SPG($D717, AP$1, $F717, "Options: Curr=USD, Mag=Actuals")</f>
        <v>0</v>
      </c>
      <c r="AQ717" s="6">
        <f>_xll.SNL.Clients.Office.Excel.Functions.SPG($D717, AQ$1, $F717, "Options: Curr=USD, Mag=Actuals")</f>
        <v>0</v>
      </c>
      <c r="AR717" s="6">
        <f>_xll.SNL.Clients.Office.Excel.Functions.SPG($D717, AR$1, $F717, "Options: Curr=USD, Mag=Actuals")</f>
        <v>0</v>
      </c>
      <c r="AS717" s="6">
        <f>_xll.SNL.Clients.Office.Excel.Functions.SPG($D717, AS$1, $F717, "Options: Curr=USD, Mag=Actuals")</f>
        <v>0</v>
      </c>
      <c r="AT717" s="6">
        <f>_xll.SNL.Clients.Office.Excel.Functions.SPG($D717, AT$1, $F717, "Options: Curr=USD, Mag=Actuals")</f>
        <v>0</v>
      </c>
      <c r="AU717" s="6">
        <f>_xll.SNL.Clients.Office.Excel.Functions.SPG($D717, AU$1, $F717, "Options: Curr=USD, Mag=Actuals")</f>
        <v>0</v>
      </c>
      <c r="AV717" s="6">
        <f>_xll.SNL.Clients.Office.Excel.Functions.SPG($D717, AV$1, $F717, "Options: Curr=USD, Mag=Actuals")</f>
        <v>0</v>
      </c>
      <c r="AW717" s="6">
        <f>_xll.SNL.Clients.Office.Excel.Functions.SPG($D717, AW$1, $F717, "Options: Curr=USD, Mag=Actuals")</f>
        <v>0</v>
      </c>
      <c r="AX717" s="6">
        <f>_xll.SNL.Clients.Office.Excel.Functions.SPG($D717, AX$1, $F717, "Options: Curr=USD, Mag=Actuals")</f>
        <v>0</v>
      </c>
      <c r="AY717" s="6">
        <f>_xll.SNL.Clients.Office.Excel.Functions.SPG($D717, AY$1, $F717, "Options: Curr=USD, Mag=Actuals")</f>
        <v>0</v>
      </c>
      <c r="AZ717" s="6">
        <f>_xll.SNL.Clients.Office.Excel.Functions.SPG($D717, AZ$1, $F717, "Options: Curr=USD, Mag=Actuals")</f>
        <v>0</v>
      </c>
      <c r="BA717" s="6">
        <f>_xll.SNL.Clients.Office.Excel.Functions.SPG($D717, BA$1, $F717, "Options: Curr=USD, Mag=Actuals")</f>
        <v>0</v>
      </c>
      <c r="BB717" s="6">
        <f>_xll.SNL.Clients.Office.Excel.Functions.SPG($D717, BB$1, $F717, "Options: Curr=USD, Mag=Actuals")</f>
        <v>0</v>
      </c>
      <c r="BC717" s="6">
        <f>_xll.SNL.Clients.Office.Excel.Functions.SPG($D717, BC$1, $F717, "Options: Curr=USD, Mag=Actuals")</f>
        <v>0</v>
      </c>
      <c r="BD717" s="6">
        <f>_xll.SNL.Clients.Office.Excel.Functions.SPG($D717, BD$1, $F717, "Options: Curr=USD, Mag=Actuals")</f>
        <v>0</v>
      </c>
      <c r="BE717" s="6">
        <f>_xll.SNL.Clients.Office.Excel.Functions.SPG($D717, BE$1, $F717, "Options: Curr=USD, Mag=Actuals")</f>
        <v>0</v>
      </c>
      <c r="BF717" s="6">
        <f>_xll.SNL.Clients.Office.Excel.Functions.SPG($D717, BF$1, $F717, "Options: Curr=USD, Mag=Actuals")</f>
        <v>0</v>
      </c>
      <c r="BG717" s="6">
        <f>_xll.SNL.Clients.Office.Excel.Functions.SPG($D717, BG$1, $F717, "Options: Curr=USD, Mag=Actuals")</f>
        <v>0</v>
      </c>
      <c r="BH717" s="6">
        <f>_xll.SNL.Clients.Office.Excel.Functions.SPG($D717, BH$1, $F717, "Options: Curr=USD, Mag=Actuals")</f>
        <v>0</v>
      </c>
      <c r="BI717" s="6">
        <f>_xll.SNL.Clients.Office.Excel.Functions.SPG($D717, BI$1, $F717, "Options: Curr=USD, Mag=Actuals")</f>
        <v>0</v>
      </c>
      <c r="BJ717" s="6">
        <f>_xll.SNL.Clients.Office.Excel.Functions.SPG($D717, BJ$1, $F717, "Options: Curr=USD, Mag=Actuals")</f>
        <v>0</v>
      </c>
      <c r="BK717" s="6">
        <f>_xll.SNL.Clients.Office.Excel.Functions.SPG($D717, BK$1, $F717, "Options: Curr=USD, Mag=Actuals")</f>
        <v>0</v>
      </c>
      <c r="BL717" s="6">
        <f>_xll.SNL.Clients.Office.Excel.Functions.SPG($D717, BL$1, $F717, "Options: Curr=USD, Mag=Actuals")</f>
        <v>0</v>
      </c>
      <c r="BM717" s="6">
        <f>_xll.SNL.Clients.Office.Excel.Functions.SPG($D717, BM$1, $F717, "Options: Curr=USD, Mag=Actuals")</f>
        <v>0</v>
      </c>
      <c r="BN717" s="6">
        <f>_xll.SNL.Clients.Office.Excel.Functions.SPG($D717, BN$1, $F717, "Options: Curr=USD, Mag=Actuals")</f>
        <v>0</v>
      </c>
      <c r="BO717" s="6">
        <f>_xll.SNL.Clients.Office.Excel.Functions.SPG($D717, BO$1, $F717, "Options: Curr=USD, Mag=Actuals")</f>
        <v>0</v>
      </c>
      <c r="BP717" s="6">
        <f>_xll.SNL.Clients.Office.Excel.Functions.SPG($D717, BP$1, $F717, "Options: Curr=USD, Mag=Actuals")</f>
        <v>0</v>
      </c>
      <c r="BQ717" s="6">
        <f>_xll.SNL.Clients.Office.Excel.Functions.SPG($D717, BQ$1, $F717, "Options: Curr=USD, Mag=Actuals")</f>
        <v>0</v>
      </c>
      <c r="BR717" s="6">
        <f>_xll.SNL.Clients.Office.Excel.Functions.SPG($D717, BR$1, $F717, "Options: Curr=USD, Mag=Actuals")</f>
        <v>0</v>
      </c>
      <c r="BS717" s="6">
        <f>_xll.SNL.Clients.Office.Excel.Functions.SPG($D717, BS$1, $F717, "Options: Curr=USD, Mag=Actuals")</f>
        <v>0</v>
      </c>
      <c r="BT717" s="6">
        <f>_xll.SNL.Clients.Office.Excel.Functions.SPG($D717, BT$1, $F717, "Options: Curr=USD, Mag=Actuals")</f>
        <v>0</v>
      </c>
      <c r="BU717" s="6">
        <f>_xll.SNL.Clients.Office.Excel.Functions.SPG($D717, BU$1, $F717, "Options: Curr=USD, Mag=Actuals")</f>
        <v>0</v>
      </c>
      <c r="BV717" s="6">
        <f>_xll.SNL.Clients.Office.Excel.Functions.SPG($D717, BV$1, $F717, "Options: Curr=USD, Mag=Actuals")</f>
        <v>0</v>
      </c>
      <c r="BW717" s="6">
        <f>_xll.SNL.Clients.Office.Excel.Functions.SPG($D717, BW$1, $F717, "Options: Curr=USD, Mag=Actuals")</f>
        <v>0</v>
      </c>
      <c r="BX717" s="6">
        <f>_xll.SNL.Clients.Office.Excel.Functions.SPG($D717, BX$1, $F717, "Options: Curr=USD, Mag=Actuals")</f>
        <v>0</v>
      </c>
      <c r="BY717" s="6">
        <f>_xll.SNL.Clients.Office.Excel.Functions.SPG($D717, BY$1, $F717, "Options: Curr=USD, Mag=Actuals")</f>
        <v>0</v>
      </c>
      <c r="BZ717" s="6">
        <f>_xll.SNL.Clients.Office.Excel.Functions.SPG($D717, BZ$1, $F717, "Options: Curr=USD, Mag=Actuals")</f>
        <v>0</v>
      </c>
      <c r="CA717" s="6" t="str">
        <f>_xll.SNL.Clients.Office.Excel.Functions.SPG($D717, CA$1, $F717, "Options: Curr=USD, Mag=Actuals")</f>
        <v>Nonperforming Loans</v>
      </c>
      <c r="CB717" s="6">
        <f>_xll.SNL.Clients.Office.Excel.Functions.SPG($D717, CB$1, $F717, "Options: Curr=USD, Mag=Actuals")</f>
        <v>0</v>
      </c>
      <c r="CC717" s="6">
        <f>_xll.SNL.Clients.Office.Excel.Functions.SPG($D717, CC$1, $F717, "Options: Curr=USD, Mag=Actuals")</f>
        <v>0</v>
      </c>
      <c r="CD717" s="6">
        <f>_xll.SNL.Clients.Office.Excel.Functions.SPG($D717, CD$1, $F717, "Options: Curr=USD, Mag=Actuals")</f>
        <v>0</v>
      </c>
      <c r="CE717" s="6">
        <f>_xll.SNL.Clients.Office.Excel.Functions.SPG($D717, CE$1, $F717, "Options: Curr=USD, Mag=Actuals")</f>
        <v>0</v>
      </c>
      <c r="CF717" s="6">
        <f>_xll.SNL.Clients.Office.Excel.Functions.SPG($D717, CF$1, $F717, "Options: Curr=USD, Mag=Actuals")</f>
        <v>0</v>
      </c>
      <c r="CG717" s="6">
        <f>_xll.SNL.Clients.Office.Excel.Functions.SPG($D717, CG$1, $F717, "Options: Curr=USD, Mag=Actuals")</f>
        <v>0</v>
      </c>
    </row>
    <row r="718" spans="1:85" x14ac:dyDescent="0.3">
      <c r="A718" s="10" t="s">
        <v>101</v>
      </c>
      <c r="B718" s="10" t="s">
        <v>85</v>
      </c>
      <c r="C718" s="10" t="s">
        <v>13</v>
      </c>
      <c r="D718">
        <v>113818</v>
      </c>
      <c r="E718" s="10" t="s">
        <v>20</v>
      </c>
      <c r="F718" s="10" t="s">
        <v>51</v>
      </c>
      <c r="G718">
        <v>2.88</v>
      </c>
      <c r="H718">
        <v>226.87</v>
      </c>
      <c r="I718">
        <v>223.99</v>
      </c>
      <c r="J718">
        <v>1401.23</v>
      </c>
      <c r="K718">
        <v>24641.81</v>
      </c>
      <c r="L718">
        <v>1.49</v>
      </c>
      <c r="M718">
        <v>1971.5150354046098</v>
      </c>
      <c r="N718">
        <v>56.86</v>
      </c>
      <c r="O718">
        <v>2.36</v>
      </c>
      <c r="P718">
        <v>0</v>
      </c>
      <c r="Q718">
        <v>0.81</v>
      </c>
      <c r="R718">
        <v>0.84</v>
      </c>
      <c r="S718" t="str">
        <f>_xll.SNL.Clients.Office.Excel.Functions.SPG(D718, S$1, F718, "Options: Curr=USD, Mag=Actuals")</f>
        <v>Société Générale Société anonyme (ENXTPA:GLE)</v>
      </c>
      <c r="T718" t="str">
        <f>_xll.SNL.Clients.Office.Excel.Functions.SPG($D718, T$1, $F718, "Options: Curr=USD, Mag=Actuals")</f>
        <v>Société Générale Société anonyme</v>
      </c>
      <c r="U718" s="6">
        <f>_xll.SNL.Clients.Office.Excel.Functions.SPG($D718, U$1, $F718, "Options: Curr=USD, Mag=Actuals")</f>
        <v>0</v>
      </c>
      <c r="V718" t="str">
        <f>_xll.SNL.Clients.Office.Excel.Functions.SPG($D718, V$1, $F718, "Options: Curr=USD, Mag=Actuals")</f>
        <v>ENXTPA:GLE</v>
      </c>
      <c r="W718" t="str">
        <f>_xll.SNL.Clients.Office.Excel.Functions.SPG($D718, W$1, $F718, "Options: Curr=USD, Mag=Actuals")</f>
        <v>Bank</v>
      </c>
      <c r="X718" s="6">
        <f>_xll.SNL.Clients.Office.Excel.Functions.SPG($D718, X$1, $F718, "Options: Curr=USD, Mag=Actuals")</f>
        <v>0</v>
      </c>
      <c r="Y718" s="6">
        <f>_xll.SNL.Clients.Office.Excel.Functions.SPG($D718, Y$1, $F718, "Options: Curr=USD, Mag=Actuals")</f>
        <v>0</v>
      </c>
      <c r="Z718" s="6">
        <f>_xll.SNL.Clients.Office.Excel.Functions.SPG($D718, Z$1, $F718, "Options: Curr=USD, Mag=Actuals")</f>
        <v>0</v>
      </c>
      <c r="AA718" s="6">
        <f>_xll.SNL.Clients.Office.Excel.Functions.SPG($D718, AA$1, $F718, "Options: Curr=USD, Mag=Actuals")</f>
        <v>0</v>
      </c>
      <c r="AB718" s="6">
        <f>_xll.SNL.Clients.Office.Excel.Functions.SPG($D718, AB$1, $F718, "Options: Curr=USD, Mag=Actuals")</f>
        <v>0</v>
      </c>
      <c r="AC718" s="6">
        <f>_xll.SNL.Clients.Office.Excel.Functions.SPG($D718, AC$1, $F718, "Options: Curr=USD, Mag=Actuals")</f>
        <v>-6.6666999999999996</v>
      </c>
      <c r="AD718" s="6">
        <f>_xll.SNL.Clients.Office.Excel.Functions.SPG($D718, AD$1, $F718, "Options: Curr=USD, Mag=Actuals")</f>
        <v>0.27</v>
      </c>
      <c r="AE718" s="6">
        <f>_xll.SNL.Clients.Office.Excel.Functions.SPG($D718, AE$1, $F718, "Options: Curr=USD, Mag=Actuals")</f>
        <v>8.8119999999999994</v>
      </c>
      <c r="AF718" s="6">
        <f>_xll.SNL.Clients.Office.Excel.Functions.SPG($D718, AF$1, $F718, "Options: Curr=USD, Mag=Actuals")</f>
        <v>0</v>
      </c>
      <c r="AG718" s="6">
        <f>_xll.SNL.Clients.Office.Excel.Functions.SPG($D718, AG$1, $F718, "Options: Curr=USD, Mag=Actuals")</f>
        <v>0</v>
      </c>
      <c r="AH718" s="6">
        <f>_xll.SNL.Clients.Office.Excel.Functions.SPG($D718, AH$1, $F718, "Options: Curr=USD, Mag=Actuals")</f>
        <v>0</v>
      </c>
      <c r="AI718" s="6">
        <f>_xll.SNL.Clients.Office.Excel.Functions.SPG($D718, AI$1, $F718, "Options: Curr=USD, Mag=Actuals")</f>
        <v>33969</v>
      </c>
      <c r="AJ718" s="6" t="str">
        <f>_xll.SNL.Clients.Office.Excel.Functions.SPG($D718, AJ$1, $F718, "Options: Curr=USD, Mag=Actuals")</f>
        <v>#INVALID FUNCTION PARAMETER</v>
      </c>
      <c r="AK718" s="6" t="str">
        <f>_xll.SNL.Clients.Office.Excel.Functions.SPG($D718, AK$1, $F718, "Options: Curr=USD, Mag=Actuals")</f>
        <v>#INVALID FUNCTION PARAMETER</v>
      </c>
      <c r="AL718" s="6" t="str">
        <f>_xll.SNL.Clients.Office.Excel.Functions.SPG($D718, AL$1, $F718, "Options: Curr=USD, Mag=Actuals")</f>
        <v>#INVALID FUNCTION PARAMETER</v>
      </c>
      <c r="AM718" s="6" t="str">
        <f>_xll.SNL.Clients.Office.Excel.Functions.SPG($D718, AM$1, $F718, "Options: Curr=USD, Mag=Actuals")</f>
        <v>#INVALID FUNCTION PARAMETER</v>
      </c>
      <c r="AN718" s="6">
        <f>_xll.SNL.Clients.Office.Excel.Functions.SPG($D718, AN$1, $F718, "Options: Curr=USD, Mag=Actuals")</f>
        <v>0</v>
      </c>
      <c r="AO718" s="6">
        <f>_xll.SNL.Clients.Office.Excel.Functions.SPG($D718, AO$1, $F718, "Options: Curr=USD, Mag=Actuals")</f>
        <v>0</v>
      </c>
      <c r="AP718" s="6">
        <f>_xll.SNL.Clients.Office.Excel.Functions.SPG($D718, AP$1, $F718, "Options: Curr=USD, Mag=Actuals")</f>
        <v>0</v>
      </c>
      <c r="AQ718" s="6">
        <f>_xll.SNL.Clients.Office.Excel.Functions.SPG($D718, AQ$1, $F718, "Options: Curr=USD, Mag=Actuals")</f>
        <v>0</v>
      </c>
      <c r="AR718" s="6">
        <f>_xll.SNL.Clients.Office.Excel.Functions.SPG($D718, AR$1, $F718, "Options: Curr=USD, Mag=Actuals")</f>
        <v>0</v>
      </c>
      <c r="AS718" s="6">
        <f>_xll.SNL.Clients.Office.Excel.Functions.SPG($D718, AS$1, $F718, "Options: Curr=USD, Mag=Actuals")</f>
        <v>0</v>
      </c>
      <c r="AT718" s="6">
        <f>_xll.SNL.Clients.Office.Excel.Functions.SPG($D718, AT$1, $F718, "Options: Curr=USD, Mag=Actuals")</f>
        <v>0</v>
      </c>
      <c r="AU718" s="6">
        <f>_xll.SNL.Clients.Office.Excel.Functions.SPG($D718, AU$1, $F718, "Options: Curr=USD, Mag=Actuals")</f>
        <v>0</v>
      </c>
      <c r="AV718" s="6">
        <f>_xll.SNL.Clients.Office.Excel.Functions.SPG($D718, AV$1, $F718, "Options: Curr=USD, Mag=Actuals")</f>
        <v>0</v>
      </c>
      <c r="AW718" s="6">
        <f>_xll.SNL.Clients.Office.Excel.Functions.SPG($D718, AW$1, $F718, "Options: Curr=USD, Mag=Actuals")</f>
        <v>0</v>
      </c>
      <c r="AX718" s="6">
        <f>_xll.SNL.Clients.Office.Excel.Functions.SPG($D718, AX$1, $F718, "Options: Curr=USD, Mag=Actuals")</f>
        <v>0</v>
      </c>
      <c r="AY718" s="6">
        <f>_xll.SNL.Clients.Office.Excel.Functions.SPG($D718, AY$1, $F718, "Options: Curr=USD, Mag=Actuals")</f>
        <v>0</v>
      </c>
      <c r="AZ718" s="6">
        <f>_xll.SNL.Clients.Office.Excel.Functions.SPG($D718, AZ$1, $F718, "Options: Curr=USD, Mag=Actuals")</f>
        <v>0</v>
      </c>
      <c r="BA718" s="6">
        <f>_xll.SNL.Clients.Office.Excel.Functions.SPG($D718, BA$1, $F718, "Options: Curr=USD, Mag=Actuals")</f>
        <v>0</v>
      </c>
      <c r="BB718" s="6">
        <f>_xll.SNL.Clients.Office.Excel.Functions.SPG($D718, BB$1, $F718, "Options: Curr=USD, Mag=Actuals")</f>
        <v>0</v>
      </c>
      <c r="BC718" s="6">
        <f>_xll.SNL.Clients.Office.Excel.Functions.SPG($D718, BC$1, $F718, "Options: Curr=USD, Mag=Actuals")</f>
        <v>0</v>
      </c>
      <c r="BD718" s="6">
        <f>_xll.SNL.Clients.Office.Excel.Functions.SPG($D718, BD$1, $F718, "Options: Curr=USD, Mag=Actuals")</f>
        <v>0</v>
      </c>
      <c r="BE718" s="6">
        <f>_xll.SNL.Clients.Office.Excel.Functions.SPG($D718, BE$1, $F718, "Options: Curr=USD, Mag=Actuals")</f>
        <v>0</v>
      </c>
      <c r="BF718" s="6">
        <f>_xll.SNL.Clients.Office.Excel.Functions.SPG($D718, BF$1, $F718, "Options: Curr=USD, Mag=Actuals")</f>
        <v>0</v>
      </c>
      <c r="BG718" s="6">
        <f>_xll.SNL.Clients.Office.Excel.Functions.SPG($D718, BG$1, $F718, "Options: Curr=USD, Mag=Actuals")</f>
        <v>0</v>
      </c>
      <c r="BH718" s="6">
        <f>_xll.SNL.Clients.Office.Excel.Functions.SPG($D718, BH$1, $F718, "Options: Curr=USD, Mag=Actuals")</f>
        <v>0</v>
      </c>
      <c r="BI718" s="6">
        <f>_xll.SNL.Clients.Office.Excel.Functions.SPG($D718, BI$1, $F718, "Options: Curr=USD, Mag=Actuals")</f>
        <v>0</v>
      </c>
      <c r="BJ718" s="6">
        <f>_xll.SNL.Clients.Office.Excel.Functions.SPG($D718, BJ$1, $F718, "Options: Curr=USD, Mag=Actuals")</f>
        <v>0</v>
      </c>
      <c r="BK718" s="6">
        <f>_xll.SNL.Clients.Office.Excel.Functions.SPG($D718, BK$1, $F718, "Options: Curr=USD, Mag=Actuals")</f>
        <v>0</v>
      </c>
      <c r="BL718" s="6">
        <f>_xll.SNL.Clients.Office.Excel.Functions.SPG($D718, BL$1, $F718, "Options: Curr=USD, Mag=Actuals")</f>
        <v>0</v>
      </c>
      <c r="BM718" s="6">
        <f>_xll.SNL.Clients.Office.Excel.Functions.SPG($D718, BM$1, $F718, "Options: Curr=USD, Mag=Actuals")</f>
        <v>0</v>
      </c>
      <c r="BN718" s="6">
        <f>_xll.SNL.Clients.Office.Excel.Functions.SPG($D718, BN$1, $F718, "Options: Curr=USD, Mag=Actuals")</f>
        <v>0</v>
      </c>
      <c r="BO718" s="6">
        <f>_xll.SNL.Clients.Office.Excel.Functions.SPG($D718, BO$1, $F718, "Options: Curr=USD, Mag=Actuals")</f>
        <v>0</v>
      </c>
      <c r="BP718" s="6">
        <f>_xll.SNL.Clients.Office.Excel.Functions.SPG($D718, BP$1, $F718, "Options: Curr=USD, Mag=Actuals")</f>
        <v>0</v>
      </c>
      <c r="BQ718" s="6">
        <f>_xll.SNL.Clients.Office.Excel.Functions.SPG($D718, BQ$1, $F718, "Options: Curr=USD, Mag=Actuals")</f>
        <v>0</v>
      </c>
      <c r="BR718" s="6">
        <f>_xll.SNL.Clients.Office.Excel.Functions.SPG($D718, BR$1, $F718, "Options: Curr=USD, Mag=Actuals")</f>
        <v>0</v>
      </c>
      <c r="BS718" s="6">
        <f>_xll.SNL.Clients.Office.Excel.Functions.SPG($D718, BS$1, $F718, "Options: Curr=USD, Mag=Actuals")</f>
        <v>0</v>
      </c>
      <c r="BT718" s="6">
        <f>_xll.SNL.Clients.Office.Excel.Functions.SPG($D718, BT$1, $F718, "Options: Curr=USD, Mag=Actuals")</f>
        <v>0</v>
      </c>
      <c r="BU718" s="6">
        <f>_xll.SNL.Clients.Office.Excel.Functions.SPG($D718, BU$1, $F718, "Options: Curr=USD, Mag=Actuals")</f>
        <v>0</v>
      </c>
      <c r="BV718" s="6">
        <f>_xll.SNL.Clients.Office.Excel.Functions.SPG($D718, BV$1, $F718, "Options: Curr=USD, Mag=Actuals")</f>
        <v>0</v>
      </c>
      <c r="BW718" s="6">
        <f>_xll.SNL.Clients.Office.Excel.Functions.SPG($D718, BW$1, $F718, "Options: Curr=USD, Mag=Actuals")</f>
        <v>0</v>
      </c>
      <c r="BX718" s="6">
        <f>_xll.SNL.Clients.Office.Excel.Functions.SPG($D718, BX$1, $F718, "Options: Curr=USD, Mag=Actuals")</f>
        <v>0</v>
      </c>
      <c r="BY718" s="6">
        <f>_xll.SNL.Clients.Office.Excel.Functions.SPG($D718, BY$1, $F718, "Options: Curr=USD, Mag=Actuals")</f>
        <v>0</v>
      </c>
      <c r="BZ718" s="6">
        <f>_xll.SNL.Clients.Office.Excel.Functions.SPG($D718, BZ$1, $F718, "Options: Curr=USD, Mag=Actuals")</f>
        <v>0</v>
      </c>
      <c r="CA718" s="6" t="str">
        <f>_xll.SNL.Clients.Office.Excel.Functions.SPG($D718, CA$1, $F718, "Options: Curr=USD, Mag=Actuals")</f>
        <v>Nonperforming Loans</v>
      </c>
      <c r="CB718" s="6">
        <f>_xll.SNL.Clients.Office.Excel.Functions.SPG($D718, CB$1, $F718, "Options: Curr=USD, Mag=Actuals")</f>
        <v>0</v>
      </c>
      <c r="CC718" s="6">
        <f>_xll.SNL.Clients.Office.Excel.Functions.SPG($D718, CC$1, $F718, "Options: Curr=USD, Mag=Actuals")</f>
        <v>0</v>
      </c>
      <c r="CD718" s="6">
        <f>_xll.SNL.Clients.Office.Excel.Functions.SPG($D718, CD$1, $F718, "Options: Curr=USD, Mag=Actuals")</f>
        <v>0</v>
      </c>
      <c r="CE718" s="6">
        <f>_xll.SNL.Clients.Office.Excel.Functions.SPG($D718, CE$1, $F718, "Options: Curr=USD, Mag=Actuals")</f>
        <v>0</v>
      </c>
      <c r="CF718" s="6">
        <f>_xll.SNL.Clients.Office.Excel.Functions.SPG($D718, CF$1, $F718, "Options: Curr=USD, Mag=Actuals")</f>
        <v>0</v>
      </c>
      <c r="CG718" s="6">
        <f>_xll.SNL.Clients.Office.Excel.Functions.SPG($D718, CG$1, $F718, "Options: Curr=USD, Mag=Actuals")</f>
        <v>0</v>
      </c>
    </row>
    <row r="719" spans="1:85" x14ac:dyDescent="0.3">
      <c r="A719" s="10" t="s">
        <v>101</v>
      </c>
      <c r="B719" s="10" t="s">
        <v>85</v>
      </c>
      <c r="C719" s="10" t="s">
        <v>13</v>
      </c>
      <c r="D719">
        <v>113818</v>
      </c>
      <c r="E719" s="10" t="s">
        <v>20</v>
      </c>
      <c r="F719" s="10" t="s">
        <v>52</v>
      </c>
      <c r="G719">
        <v>8.68</v>
      </c>
      <c r="H719">
        <v>199.24</v>
      </c>
      <c r="I719">
        <v>190.56</v>
      </c>
      <c r="J719">
        <v>1322.25</v>
      </c>
      <c r="K719">
        <v>23175.51</v>
      </c>
      <c r="L719">
        <v>-0.69</v>
      </c>
      <c r="M719">
        <v>1767.7816550204534</v>
      </c>
      <c r="N719">
        <v>57.05</v>
      </c>
      <c r="O719">
        <v>2.1</v>
      </c>
      <c r="P719">
        <v>0</v>
      </c>
      <c r="Q719">
        <v>0.86</v>
      </c>
      <c r="R719">
        <v>0.9</v>
      </c>
      <c r="S719" t="str">
        <f>_xll.SNL.Clients.Office.Excel.Functions.SPG(D719, S$1, F719, "Options: Curr=USD, Mag=Actuals")</f>
        <v>Société Générale Société anonyme (ENXTPA:GLE)</v>
      </c>
      <c r="T719" t="str">
        <f>_xll.SNL.Clients.Office.Excel.Functions.SPG($D719, T$1, $F719, "Options: Curr=USD, Mag=Actuals")</f>
        <v>Société Générale Société anonyme</v>
      </c>
      <c r="U719" s="6">
        <f>_xll.SNL.Clients.Office.Excel.Functions.SPG($D719, U$1, $F719, "Options: Curr=USD, Mag=Actuals")</f>
        <v>0</v>
      </c>
      <c r="V719" t="str">
        <f>_xll.SNL.Clients.Office.Excel.Functions.SPG($D719, V$1, $F719, "Options: Curr=USD, Mag=Actuals")</f>
        <v>ENXTPA:GLE</v>
      </c>
      <c r="W719" t="str">
        <f>_xll.SNL.Clients.Office.Excel.Functions.SPG($D719, W$1, $F719, "Options: Curr=USD, Mag=Actuals")</f>
        <v>Bank</v>
      </c>
      <c r="X719" s="6">
        <f>_xll.SNL.Clients.Office.Excel.Functions.SPG($D719, X$1, $F719, "Options: Curr=USD, Mag=Actuals")</f>
        <v>0</v>
      </c>
      <c r="Y719" s="6">
        <f>_xll.SNL.Clients.Office.Excel.Functions.SPG($D719, Y$1, $F719, "Options: Curr=USD, Mag=Actuals")</f>
        <v>0</v>
      </c>
      <c r="Z719" s="6">
        <f>_xll.SNL.Clients.Office.Excel.Functions.SPG($D719, Z$1, $F719, "Options: Curr=USD, Mag=Actuals")</f>
        <v>0</v>
      </c>
      <c r="AA719" s="6">
        <f>_xll.SNL.Clients.Office.Excel.Functions.SPG($D719, AA$1, $F719, "Options: Curr=USD, Mag=Actuals")</f>
        <v>0</v>
      </c>
      <c r="AB719" s="6">
        <f>_xll.SNL.Clients.Office.Excel.Functions.SPG($D719, AB$1, $F719, "Options: Curr=USD, Mag=Actuals")</f>
        <v>0</v>
      </c>
      <c r="AC719" s="6">
        <f>_xll.SNL.Clients.Office.Excel.Functions.SPG($D719, AC$1, $F719, "Options: Curr=USD, Mag=Actuals")</f>
        <v>6.4732000000000003</v>
      </c>
      <c r="AD719" s="6">
        <f>_xll.SNL.Clients.Office.Excel.Functions.SPG($D719, AD$1, $F719, "Options: Curr=USD, Mag=Actuals")</f>
        <v>0.26400000000000001</v>
      </c>
      <c r="AE719" s="6">
        <f>_xll.SNL.Clients.Office.Excel.Functions.SPG($D719, AE$1, $F719, "Options: Curr=USD, Mag=Actuals")</f>
        <v>7.7060000000000004</v>
      </c>
      <c r="AF719" s="6">
        <f>_xll.SNL.Clients.Office.Excel.Functions.SPG($D719, AF$1, $F719, "Options: Curr=USD, Mag=Actuals")</f>
        <v>0</v>
      </c>
      <c r="AG719" s="6">
        <f>_xll.SNL.Clients.Office.Excel.Functions.SPG($D719, AG$1, $F719, "Options: Curr=USD, Mag=Actuals")</f>
        <v>0</v>
      </c>
      <c r="AH719" s="6">
        <f>_xll.SNL.Clients.Office.Excel.Functions.SPG($D719, AH$1, $F719, "Options: Curr=USD, Mag=Actuals")</f>
        <v>0</v>
      </c>
      <c r="AI719" s="6">
        <f>_xll.SNL.Clients.Office.Excel.Functions.SPG($D719, AI$1, $F719, "Options: Curr=USD, Mag=Actuals")</f>
        <v>34334</v>
      </c>
      <c r="AJ719" s="6" t="str">
        <f>_xll.SNL.Clients.Office.Excel.Functions.SPG($D719, AJ$1, $F719, "Options: Curr=USD, Mag=Actuals")</f>
        <v>#INVALID FUNCTION PARAMETER</v>
      </c>
      <c r="AK719" s="6" t="str">
        <f>_xll.SNL.Clients.Office.Excel.Functions.SPG($D719, AK$1, $F719, "Options: Curr=USD, Mag=Actuals")</f>
        <v>#INVALID FUNCTION PARAMETER</v>
      </c>
      <c r="AL719" s="6" t="str">
        <f>_xll.SNL.Clients.Office.Excel.Functions.SPG($D719, AL$1, $F719, "Options: Curr=USD, Mag=Actuals")</f>
        <v>#INVALID FUNCTION PARAMETER</v>
      </c>
      <c r="AM719" s="6" t="str">
        <f>_xll.SNL.Clients.Office.Excel.Functions.SPG($D719, AM$1, $F719, "Options: Curr=USD, Mag=Actuals")</f>
        <v>#INVALID FUNCTION PARAMETER</v>
      </c>
      <c r="AN719" s="6">
        <f>_xll.SNL.Clients.Office.Excel.Functions.SPG($D719, AN$1, $F719, "Options: Curr=USD, Mag=Actuals")</f>
        <v>0</v>
      </c>
      <c r="AO719" s="6">
        <f>_xll.SNL.Clients.Office.Excel.Functions.SPG($D719, AO$1, $F719, "Options: Curr=USD, Mag=Actuals")</f>
        <v>0</v>
      </c>
      <c r="AP719" s="6">
        <f>_xll.SNL.Clients.Office.Excel.Functions.SPG($D719, AP$1, $F719, "Options: Curr=USD, Mag=Actuals")</f>
        <v>0</v>
      </c>
      <c r="AQ719" s="6">
        <f>_xll.SNL.Clients.Office.Excel.Functions.SPG($D719, AQ$1, $F719, "Options: Curr=USD, Mag=Actuals")</f>
        <v>0</v>
      </c>
      <c r="AR719" s="6">
        <f>_xll.SNL.Clients.Office.Excel.Functions.SPG($D719, AR$1, $F719, "Options: Curr=USD, Mag=Actuals")</f>
        <v>0</v>
      </c>
      <c r="AS719" s="6">
        <f>_xll.SNL.Clients.Office.Excel.Functions.SPG($D719, AS$1, $F719, "Options: Curr=USD, Mag=Actuals")</f>
        <v>0</v>
      </c>
      <c r="AT719" s="6">
        <f>_xll.SNL.Clients.Office.Excel.Functions.SPG($D719, AT$1, $F719, "Options: Curr=USD, Mag=Actuals")</f>
        <v>0</v>
      </c>
      <c r="AU719" s="6">
        <f>_xll.SNL.Clients.Office.Excel.Functions.SPG($D719, AU$1, $F719, "Options: Curr=USD, Mag=Actuals")</f>
        <v>0</v>
      </c>
      <c r="AV719" s="6">
        <f>_xll.SNL.Clients.Office.Excel.Functions.SPG($D719, AV$1, $F719, "Options: Curr=USD, Mag=Actuals")</f>
        <v>0</v>
      </c>
      <c r="AW719" s="6">
        <f>_xll.SNL.Clients.Office.Excel.Functions.SPG($D719, AW$1, $F719, "Options: Curr=USD, Mag=Actuals")</f>
        <v>0</v>
      </c>
      <c r="AX719" s="6">
        <f>_xll.SNL.Clients.Office.Excel.Functions.SPG($D719, AX$1, $F719, "Options: Curr=USD, Mag=Actuals")</f>
        <v>0</v>
      </c>
      <c r="AY719" s="6">
        <f>_xll.SNL.Clients.Office.Excel.Functions.SPG($D719, AY$1, $F719, "Options: Curr=USD, Mag=Actuals")</f>
        <v>0</v>
      </c>
      <c r="AZ719" s="6">
        <f>_xll.SNL.Clients.Office.Excel.Functions.SPG($D719, AZ$1, $F719, "Options: Curr=USD, Mag=Actuals")</f>
        <v>0</v>
      </c>
      <c r="BA719" s="6">
        <f>_xll.SNL.Clients.Office.Excel.Functions.SPG($D719, BA$1, $F719, "Options: Curr=USD, Mag=Actuals")</f>
        <v>0</v>
      </c>
      <c r="BB719" s="6">
        <f>_xll.SNL.Clients.Office.Excel.Functions.SPG($D719, BB$1, $F719, "Options: Curr=USD, Mag=Actuals")</f>
        <v>0</v>
      </c>
      <c r="BC719" s="6">
        <f>_xll.SNL.Clients.Office.Excel.Functions.SPG($D719, BC$1, $F719, "Options: Curr=USD, Mag=Actuals")</f>
        <v>0</v>
      </c>
      <c r="BD719" s="6">
        <f>_xll.SNL.Clients.Office.Excel.Functions.SPG($D719, BD$1, $F719, "Options: Curr=USD, Mag=Actuals")</f>
        <v>0</v>
      </c>
      <c r="BE719" s="6">
        <f>_xll.SNL.Clients.Office.Excel.Functions.SPG($D719, BE$1, $F719, "Options: Curr=USD, Mag=Actuals")</f>
        <v>0</v>
      </c>
      <c r="BF719" s="6">
        <f>_xll.SNL.Clients.Office.Excel.Functions.SPG($D719, BF$1, $F719, "Options: Curr=USD, Mag=Actuals")</f>
        <v>0</v>
      </c>
      <c r="BG719" s="6">
        <f>_xll.SNL.Clients.Office.Excel.Functions.SPG($D719, BG$1, $F719, "Options: Curr=USD, Mag=Actuals")</f>
        <v>0</v>
      </c>
      <c r="BH719" s="6">
        <f>_xll.SNL.Clients.Office.Excel.Functions.SPG($D719, BH$1, $F719, "Options: Curr=USD, Mag=Actuals")</f>
        <v>0</v>
      </c>
      <c r="BI719" s="6">
        <f>_xll.SNL.Clients.Office.Excel.Functions.SPG($D719, BI$1, $F719, "Options: Curr=USD, Mag=Actuals")</f>
        <v>0</v>
      </c>
      <c r="BJ719" s="6">
        <f>_xll.SNL.Clients.Office.Excel.Functions.SPG($D719, BJ$1, $F719, "Options: Curr=USD, Mag=Actuals")</f>
        <v>0</v>
      </c>
      <c r="BK719" s="6">
        <f>_xll.SNL.Clients.Office.Excel.Functions.SPG($D719, BK$1, $F719, "Options: Curr=USD, Mag=Actuals")</f>
        <v>0</v>
      </c>
      <c r="BL719" s="6">
        <f>_xll.SNL.Clients.Office.Excel.Functions.SPG($D719, BL$1, $F719, "Options: Curr=USD, Mag=Actuals")</f>
        <v>0</v>
      </c>
      <c r="BM719" s="6">
        <f>_xll.SNL.Clients.Office.Excel.Functions.SPG($D719, BM$1, $F719, "Options: Curr=USD, Mag=Actuals")</f>
        <v>0</v>
      </c>
      <c r="BN719" s="6">
        <f>_xll.SNL.Clients.Office.Excel.Functions.SPG($D719, BN$1, $F719, "Options: Curr=USD, Mag=Actuals")</f>
        <v>0</v>
      </c>
      <c r="BO719" s="6">
        <f>_xll.SNL.Clients.Office.Excel.Functions.SPG($D719, BO$1, $F719, "Options: Curr=USD, Mag=Actuals")</f>
        <v>0</v>
      </c>
      <c r="BP719" s="6">
        <f>_xll.SNL.Clients.Office.Excel.Functions.SPG($D719, BP$1, $F719, "Options: Curr=USD, Mag=Actuals")</f>
        <v>0</v>
      </c>
      <c r="BQ719" s="6">
        <f>_xll.SNL.Clients.Office.Excel.Functions.SPG($D719, BQ$1, $F719, "Options: Curr=USD, Mag=Actuals")</f>
        <v>0</v>
      </c>
      <c r="BR719" s="6">
        <f>_xll.SNL.Clients.Office.Excel.Functions.SPG($D719, BR$1, $F719, "Options: Curr=USD, Mag=Actuals")</f>
        <v>0</v>
      </c>
      <c r="BS719" s="6">
        <f>_xll.SNL.Clients.Office.Excel.Functions.SPG($D719, BS$1, $F719, "Options: Curr=USD, Mag=Actuals")</f>
        <v>0</v>
      </c>
      <c r="BT719" s="6">
        <f>_xll.SNL.Clients.Office.Excel.Functions.SPG($D719, BT$1, $F719, "Options: Curr=USD, Mag=Actuals")</f>
        <v>0</v>
      </c>
      <c r="BU719" s="6">
        <f>_xll.SNL.Clients.Office.Excel.Functions.SPG($D719, BU$1, $F719, "Options: Curr=USD, Mag=Actuals")</f>
        <v>0</v>
      </c>
      <c r="BV719" s="6">
        <f>_xll.SNL.Clients.Office.Excel.Functions.SPG($D719, BV$1, $F719, "Options: Curr=USD, Mag=Actuals")</f>
        <v>0</v>
      </c>
      <c r="BW719" s="6">
        <f>_xll.SNL.Clients.Office.Excel.Functions.SPG($D719, BW$1, $F719, "Options: Curr=USD, Mag=Actuals")</f>
        <v>0</v>
      </c>
      <c r="BX719" s="6">
        <f>_xll.SNL.Clients.Office.Excel.Functions.SPG($D719, BX$1, $F719, "Options: Curr=USD, Mag=Actuals")</f>
        <v>0</v>
      </c>
      <c r="BY719" s="6">
        <f>_xll.SNL.Clients.Office.Excel.Functions.SPG($D719, BY$1, $F719, "Options: Curr=USD, Mag=Actuals")</f>
        <v>0</v>
      </c>
      <c r="BZ719" s="6">
        <f>_xll.SNL.Clients.Office.Excel.Functions.SPG($D719, BZ$1, $F719, "Options: Curr=USD, Mag=Actuals")</f>
        <v>0</v>
      </c>
      <c r="CA719" s="6" t="str">
        <f>_xll.SNL.Clients.Office.Excel.Functions.SPG($D719, CA$1, $F719, "Options: Curr=USD, Mag=Actuals")</f>
        <v>Nonperforming Loans</v>
      </c>
      <c r="CB719" s="6">
        <f>_xll.SNL.Clients.Office.Excel.Functions.SPG($D719, CB$1, $F719, "Options: Curr=USD, Mag=Actuals")</f>
        <v>0</v>
      </c>
      <c r="CC719" s="6">
        <f>_xll.SNL.Clients.Office.Excel.Functions.SPG($D719, CC$1, $F719, "Options: Curr=USD, Mag=Actuals")</f>
        <v>0</v>
      </c>
      <c r="CD719" s="6">
        <f>_xll.SNL.Clients.Office.Excel.Functions.SPG($D719, CD$1, $F719, "Options: Curr=USD, Mag=Actuals")</f>
        <v>0</v>
      </c>
      <c r="CE719" s="6">
        <f>_xll.SNL.Clients.Office.Excel.Functions.SPG($D719, CE$1, $F719, "Options: Curr=USD, Mag=Actuals")</f>
        <v>0</v>
      </c>
      <c r="CF719" s="6">
        <f>_xll.SNL.Clients.Office.Excel.Functions.SPG($D719, CF$1, $F719, "Options: Curr=USD, Mag=Actuals")</f>
        <v>0</v>
      </c>
      <c r="CG719" s="6">
        <f>_xll.SNL.Clients.Office.Excel.Functions.SPG($D719, CG$1, $F719, "Options: Curr=USD, Mag=Actuals")</f>
        <v>0</v>
      </c>
    </row>
    <row r="720" spans="1:85" x14ac:dyDescent="0.3">
      <c r="A720" s="10" t="s">
        <v>101</v>
      </c>
      <c r="B720" s="10" t="s">
        <v>85</v>
      </c>
      <c r="C720" s="10" t="s">
        <v>13</v>
      </c>
      <c r="D720">
        <v>113818</v>
      </c>
      <c r="E720" s="10" t="s">
        <v>20</v>
      </c>
      <c r="F720" s="10" t="s">
        <v>53</v>
      </c>
      <c r="G720">
        <v>6.86</v>
      </c>
      <c r="H720">
        <v>224.51</v>
      </c>
      <c r="I720">
        <v>217.65</v>
      </c>
      <c r="J720">
        <v>1393.23</v>
      </c>
      <c r="K720">
        <v>24344.33</v>
      </c>
      <c r="L720">
        <v>2.38</v>
      </c>
      <c r="M720">
        <v>1837.2096233031868</v>
      </c>
      <c r="N720">
        <v>57.23</v>
      </c>
      <c r="O720">
        <v>1.66</v>
      </c>
      <c r="P720">
        <v>0</v>
      </c>
      <c r="Q720">
        <v>0.85</v>
      </c>
      <c r="R720">
        <v>0.81</v>
      </c>
      <c r="S720" t="str">
        <f>_xll.SNL.Clients.Office.Excel.Functions.SPG(D720, S$1, F720, "Options: Curr=USD, Mag=Actuals")</f>
        <v>Société Générale Société anonyme (ENXTPA:GLE)</v>
      </c>
      <c r="T720" t="str">
        <f>_xll.SNL.Clients.Office.Excel.Functions.SPG($D720, T$1, $F720, "Options: Curr=USD, Mag=Actuals")</f>
        <v>Société Générale Société anonyme</v>
      </c>
      <c r="U720" s="6">
        <f>_xll.SNL.Clients.Office.Excel.Functions.SPG($D720, U$1, $F720, "Options: Curr=USD, Mag=Actuals")</f>
        <v>0</v>
      </c>
      <c r="V720" t="str">
        <f>_xll.SNL.Clients.Office.Excel.Functions.SPG($D720, V$1, $F720, "Options: Curr=USD, Mag=Actuals")</f>
        <v>ENXTPA:GLE</v>
      </c>
      <c r="W720" t="str">
        <f>_xll.SNL.Clients.Office.Excel.Functions.SPG($D720, W$1, $F720, "Options: Curr=USD, Mag=Actuals")</f>
        <v>Bank</v>
      </c>
      <c r="X720" s="6">
        <f>_xll.SNL.Clients.Office.Excel.Functions.SPG($D720, X$1, $F720, "Options: Curr=USD, Mag=Actuals")</f>
        <v>0</v>
      </c>
      <c r="Y720" s="6">
        <f>_xll.SNL.Clients.Office.Excel.Functions.SPG($D720, Y$1, $F720, "Options: Curr=USD, Mag=Actuals")</f>
        <v>0</v>
      </c>
      <c r="Z720" s="6">
        <f>_xll.SNL.Clients.Office.Excel.Functions.SPG($D720, Z$1, $F720, "Options: Curr=USD, Mag=Actuals")</f>
        <v>0</v>
      </c>
      <c r="AA720" s="6">
        <f>_xll.SNL.Clients.Office.Excel.Functions.SPG($D720, AA$1, $F720, "Options: Curr=USD, Mag=Actuals")</f>
        <v>0</v>
      </c>
      <c r="AB720" s="6">
        <f>_xll.SNL.Clients.Office.Excel.Functions.SPG($D720, AB$1, $F720, "Options: Curr=USD, Mag=Actuals")</f>
        <v>0</v>
      </c>
      <c r="AC720" s="6">
        <f>_xll.SNL.Clients.Office.Excel.Functions.SPG($D720, AC$1, $F720, "Options: Curr=USD, Mag=Actuals")</f>
        <v>0</v>
      </c>
      <c r="AD720" s="6">
        <f>_xll.SNL.Clients.Office.Excel.Functions.SPG($D720, AD$1, $F720, "Options: Curr=USD, Mag=Actuals")</f>
        <v>0</v>
      </c>
      <c r="AE720" s="6">
        <f>_xll.SNL.Clients.Office.Excel.Functions.SPG($D720, AE$1, $F720, "Options: Curr=USD, Mag=Actuals")</f>
        <v>0</v>
      </c>
      <c r="AF720" s="6">
        <f>_xll.SNL.Clients.Office.Excel.Functions.SPG($D720, AF$1, $F720, "Options: Curr=USD, Mag=Actuals")</f>
        <v>0</v>
      </c>
      <c r="AG720" s="6">
        <f>_xll.SNL.Clients.Office.Excel.Functions.SPG($D720, AG$1, $F720, "Options: Curr=USD, Mag=Actuals")</f>
        <v>0</v>
      </c>
      <c r="AH720" s="6">
        <f>_xll.SNL.Clients.Office.Excel.Functions.SPG($D720, AH$1, $F720, "Options: Curr=USD, Mag=Actuals")</f>
        <v>0</v>
      </c>
      <c r="AI720" s="6">
        <f>_xll.SNL.Clients.Office.Excel.Functions.SPG($D720, AI$1, $F720, "Options: Curr=USD, Mag=Actuals")</f>
        <v>34699</v>
      </c>
      <c r="AJ720" s="6" t="str">
        <f>_xll.SNL.Clients.Office.Excel.Functions.SPG($D720, AJ$1, $F720, "Options: Curr=USD, Mag=Actuals")</f>
        <v>#INVALID FUNCTION PARAMETER</v>
      </c>
      <c r="AK720" s="6" t="str">
        <f>_xll.SNL.Clients.Office.Excel.Functions.SPG($D720, AK$1, $F720, "Options: Curr=USD, Mag=Actuals")</f>
        <v>#INVALID FUNCTION PARAMETER</v>
      </c>
      <c r="AL720" s="6" t="str">
        <f>_xll.SNL.Clients.Office.Excel.Functions.SPG($D720, AL$1, $F720, "Options: Curr=USD, Mag=Actuals")</f>
        <v>#INVALID FUNCTION PARAMETER</v>
      </c>
      <c r="AM720" s="6" t="str">
        <f>_xll.SNL.Clients.Office.Excel.Functions.SPG($D720, AM$1, $F720, "Options: Curr=USD, Mag=Actuals")</f>
        <v>#INVALID FUNCTION PARAMETER</v>
      </c>
      <c r="AN720" s="6">
        <f>_xll.SNL.Clients.Office.Excel.Functions.SPG($D720, AN$1, $F720, "Options: Curr=USD, Mag=Actuals")</f>
        <v>0</v>
      </c>
      <c r="AO720" s="6">
        <f>_xll.SNL.Clients.Office.Excel.Functions.SPG($D720, AO$1, $F720, "Options: Curr=USD, Mag=Actuals")</f>
        <v>0</v>
      </c>
      <c r="AP720" s="6">
        <f>_xll.SNL.Clients.Office.Excel.Functions.SPG($D720, AP$1, $F720, "Options: Curr=USD, Mag=Actuals")</f>
        <v>0</v>
      </c>
      <c r="AQ720" s="6">
        <f>_xll.SNL.Clients.Office.Excel.Functions.SPG($D720, AQ$1, $F720, "Options: Curr=USD, Mag=Actuals")</f>
        <v>0</v>
      </c>
      <c r="AR720" s="6">
        <f>_xll.SNL.Clients.Office.Excel.Functions.SPG($D720, AR$1, $F720, "Options: Curr=USD, Mag=Actuals")</f>
        <v>0</v>
      </c>
      <c r="AS720" s="6">
        <f>_xll.SNL.Clients.Office.Excel.Functions.SPG($D720, AS$1, $F720, "Options: Curr=USD, Mag=Actuals")</f>
        <v>0</v>
      </c>
      <c r="AT720" s="6">
        <f>_xll.SNL.Clients.Office.Excel.Functions.SPG($D720, AT$1, $F720, "Options: Curr=USD, Mag=Actuals")</f>
        <v>0</v>
      </c>
      <c r="AU720" s="6">
        <f>_xll.SNL.Clients.Office.Excel.Functions.SPG($D720, AU$1, $F720, "Options: Curr=USD, Mag=Actuals")</f>
        <v>0</v>
      </c>
      <c r="AV720" s="6">
        <f>_xll.SNL.Clients.Office.Excel.Functions.SPG($D720, AV$1, $F720, "Options: Curr=USD, Mag=Actuals")</f>
        <v>0</v>
      </c>
      <c r="AW720" s="6">
        <f>_xll.SNL.Clients.Office.Excel.Functions.SPG($D720, AW$1, $F720, "Options: Curr=USD, Mag=Actuals")</f>
        <v>0</v>
      </c>
      <c r="AX720" s="6">
        <f>_xll.SNL.Clients.Office.Excel.Functions.SPG($D720, AX$1, $F720, "Options: Curr=USD, Mag=Actuals")</f>
        <v>0</v>
      </c>
      <c r="AY720" s="6">
        <f>_xll.SNL.Clients.Office.Excel.Functions.SPG($D720, AY$1, $F720, "Options: Curr=USD, Mag=Actuals")</f>
        <v>0</v>
      </c>
      <c r="AZ720" s="6">
        <f>_xll.SNL.Clients.Office.Excel.Functions.SPG($D720, AZ$1, $F720, "Options: Curr=USD, Mag=Actuals")</f>
        <v>0</v>
      </c>
      <c r="BA720" s="6">
        <f>_xll.SNL.Clients.Office.Excel.Functions.SPG($D720, BA$1, $F720, "Options: Curr=USD, Mag=Actuals")</f>
        <v>0</v>
      </c>
      <c r="BB720" s="6">
        <f>_xll.SNL.Clients.Office.Excel.Functions.SPG($D720, BB$1, $F720, "Options: Curr=USD, Mag=Actuals")</f>
        <v>0</v>
      </c>
      <c r="BC720" s="6">
        <f>_xll.SNL.Clients.Office.Excel.Functions.SPG($D720, BC$1, $F720, "Options: Curr=USD, Mag=Actuals")</f>
        <v>0</v>
      </c>
      <c r="BD720" s="6">
        <f>_xll.SNL.Clients.Office.Excel.Functions.SPG($D720, BD$1, $F720, "Options: Curr=USD, Mag=Actuals")</f>
        <v>0</v>
      </c>
      <c r="BE720" s="6">
        <f>_xll.SNL.Clients.Office.Excel.Functions.SPG($D720, BE$1, $F720, "Options: Curr=USD, Mag=Actuals")</f>
        <v>0</v>
      </c>
      <c r="BF720" s="6">
        <f>_xll.SNL.Clients.Office.Excel.Functions.SPG($D720, BF$1, $F720, "Options: Curr=USD, Mag=Actuals")</f>
        <v>0</v>
      </c>
      <c r="BG720" s="6">
        <f>_xll.SNL.Clients.Office.Excel.Functions.SPG($D720, BG$1, $F720, "Options: Curr=USD, Mag=Actuals")</f>
        <v>0</v>
      </c>
      <c r="BH720" s="6">
        <f>_xll.SNL.Clients.Office.Excel.Functions.SPG($D720, BH$1, $F720, "Options: Curr=USD, Mag=Actuals")</f>
        <v>0</v>
      </c>
      <c r="BI720" s="6">
        <f>_xll.SNL.Clients.Office.Excel.Functions.SPG($D720, BI$1, $F720, "Options: Curr=USD, Mag=Actuals")</f>
        <v>0</v>
      </c>
      <c r="BJ720" s="6">
        <f>_xll.SNL.Clients.Office.Excel.Functions.SPG($D720, BJ$1, $F720, "Options: Curr=USD, Mag=Actuals")</f>
        <v>0</v>
      </c>
      <c r="BK720" s="6">
        <f>_xll.SNL.Clients.Office.Excel.Functions.SPG($D720, BK$1, $F720, "Options: Curr=USD, Mag=Actuals")</f>
        <v>0</v>
      </c>
      <c r="BL720" s="6">
        <f>_xll.SNL.Clients.Office.Excel.Functions.SPG($D720, BL$1, $F720, "Options: Curr=USD, Mag=Actuals")</f>
        <v>0</v>
      </c>
      <c r="BM720" s="6">
        <f>_xll.SNL.Clients.Office.Excel.Functions.SPG($D720, BM$1, $F720, "Options: Curr=USD, Mag=Actuals")</f>
        <v>0</v>
      </c>
      <c r="BN720" s="6">
        <f>_xll.SNL.Clients.Office.Excel.Functions.SPG($D720, BN$1, $F720, "Options: Curr=USD, Mag=Actuals")</f>
        <v>0</v>
      </c>
      <c r="BO720" s="6">
        <f>_xll.SNL.Clients.Office.Excel.Functions.SPG($D720, BO$1, $F720, "Options: Curr=USD, Mag=Actuals")</f>
        <v>0</v>
      </c>
      <c r="BP720" s="6">
        <f>_xll.SNL.Clients.Office.Excel.Functions.SPG($D720, BP$1, $F720, "Options: Curr=USD, Mag=Actuals")</f>
        <v>0</v>
      </c>
      <c r="BQ720" s="6">
        <f>_xll.SNL.Clients.Office.Excel.Functions.SPG($D720, BQ$1, $F720, "Options: Curr=USD, Mag=Actuals")</f>
        <v>0</v>
      </c>
      <c r="BR720" s="6">
        <f>_xll.SNL.Clients.Office.Excel.Functions.SPG($D720, BR$1, $F720, "Options: Curr=USD, Mag=Actuals")</f>
        <v>0</v>
      </c>
      <c r="BS720" s="6">
        <f>_xll.SNL.Clients.Office.Excel.Functions.SPG($D720, BS$1, $F720, "Options: Curr=USD, Mag=Actuals")</f>
        <v>0</v>
      </c>
      <c r="BT720" s="6">
        <f>_xll.SNL.Clients.Office.Excel.Functions.SPG($D720, BT$1, $F720, "Options: Curr=USD, Mag=Actuals")</f>
        <v>0</v>
      </c>
      <c r="BU720" s="6">
        <f>_xll.SNL.Clients.Office.Excel.Functions.SPG($D720, BU$1, $F720, "Options: Curr=USD, Mag=Actuals")</f>
        <v>0</v>
      </c>
      <c r="BV720" s="6">
        <f>_xll.SNL.Clients.Office.Excel.Functions.SPG($D720, BV$1, $F720, "Options: Curr=USD, Mag=Actuals")</f>
        <v>0</v>
      </c>
      <c r="BW720" s="6">
        <f>_xll.SNL.Clients.Office.Excel.Functions.SPG($D720, BW$1, $F720, "Options: Curr=USD, Mag=Actuals")</f>
        <v>0</v>
      </c>
      <c r="BX720" s="6">
        <f>_xll.SNL.Clients.Office.Excel.Functions.SPG($D720, BX$1, $F720, "Options: Curr=USD, Mag=Actuals")</f>
        <v>0</v>
      </c>
      <c r="BY720" s="6">
        <f>_xll.SNL.Clients.Office.Excel.Functions.SPG($D720, BY$1, $F720, "Options: Curr=USD, Mag=Actuals")</f>
        <v>0</v>
      </c>
      <c r="BZ720" s="6">
        <f>_xll.SNL.Clients.Office.Excel.Functions.SPG($D720, BZ$1, $F720, "Options: Curr=USD, Mag=Actuals")</f>
        <v>0</v>
      </c>
      <c r="CA720" s="6" t="str">
        <f>_xll.SNL.Clients.Office.Excel.Functions.SPG($D720, CA$1, $F720, "Options: Curr=USD, Mag=Actuals")</f>
        <v>Nonperforming Loans</v>
      </c>
      <c r="CB720" s="6">
        <f>_xll.SNL.Clients.Office.Excel.Functions.SPG($D720, CB$1, $F720, "Options: Curr=USD, Mag=Actuals")</f>
        <v>0</v>
      </c>
      <c r="CC720" s="6">
        <f>_xll.SNL.Clients.Office.Excel.Functions.SPG($D720, CC$1, $F720, "Options: Curr=USD, Mag=Actuals")</f>
        <v>0</v>
      </c>
      <c r="CD720" s="6">
        <f>_xll.SNL.Clients.Office.Excel.Functions.SPG($D720, CD$1, $F720, "Options: Curr=USD, Mag=Actuals")</f>
        <v>0</v>
      </c>
      <c r="CE720" s="6">
        <f>_xll.SNL.Clients.Office.Excel.Functions.SPG($D720, CE$1, $F720, "Options: Curr=USD, Mag=Actuals")</f>
        <v>0</v>
      </c>
      <c r="CF720" s="6">
        <f>_xll.SNL.Clients.Office.Excel.Functions.SPG($D720, CF$1, $F720, "Options: Curr=USD, Mag=Actuals")</f>
        <v>0</v>
      </c>
      <c r="CG720" s="6">
        <f>_xll.SNL.Clients.Office.Excel.Functions.SPG($D720, CG$1, $F720, "Options: Curr=USD, Mag=Actuals")</f>
        <v>0</v>
      </c>
    </row>
    <row r="721" spans="1:85" x14ac:dyDescent="0.3">
      <c r="A721" s="10" t="s">
        <v>101</v>
      </c>
      <c r="B721" s="10" t="s">
        <v>85</v>
      </c>
      <c r="C721" s="10" t="s">
        <v>13</v>
      </c>
      <c r="D721">
        <v>113818</v>
      </c>
      <c r="E721" s="10" t="s">
        <v>20</v>
      </c>
      <c r="F721" s="10" t="s">
        <v>54</v>
      </c>
      <c r="G721">
        <v>11.4</v>
      </c>
      <c r="H721">
        <v>270.60000000000002</v>
      </c>
      <c r="I721">
        <v>259.19</v>
      </c>
      <c r="J721">
        <v>1602.43</v>
      </c>
      <c r="K721">
        <v>27906.92</v>
      </c>
      <c r="L721">
        <v>2.2599999999999998</v>
      </c>
      <c r="M721">
        <v>2067.3320174524847</v>
      </c>
      <c r="N721">
        <v>57.42</v>
      </c>
      <c r="O721">
        <v>1.8</v>
      </c>
      <c r="P721">
        <v>0</v>
      </c>
      <c r="Q721">
        <v>0.76</v>
      </c>
      <c r="R721">
        <v>0.75</v>
      </c>
      <c r="S721" t="str">
        <f>_xll.SNL.Clients.Office.Excel.Functions.SPG(D721, S$1, F721, "Options: Curr=USD, Mag=Actuals")</f>
        <v>Société Générale Société anonyme (ENXTPA:GLE)</v>
      </c>
      <c r="T721" t="str">
        <f>_xll.SNL.Clients.Office.Excel.Functions.SPG($D721, T$1, $F721, "Options: Curr=USD, Mag=Actuals")</f>
        <v>Société Générale Société anonyme</v>
      </c>
      <c r="U721" s="6">
        <f>_xll.SNL.Clients.Office.Excel.Functions.SPG($D721, U$1, $F721, "Options: Curr=USD, Mag=Actuals")</f>
        <v>0</v>
      </c>
      <c r="V721" t="str">
        <f>_xll.SNL.Clients.Office.Excel.Functions.SPG($D721, V$1, $F721, "Options: Curr=USD, Mag=Actuals")</f>
        <v>ENXTPA:GLE</v>
      </c>
      <c r="W721" t="str">
        <f>_xll.SNL.Clients.Office.Excel.Functions.SPG($D721, W$1, $F721, "Options: Curr=USD, Mag=Actuals")</f>
        <v>Bank</v>
      </c>
      <c r="X721" s="6">
        <f>_xll.SNL.Clients.Office.Excel.Functions.SPG($D721, X$1, $F721, "Options: Curr=USD, Mag=Actuals")</f>
        <v>0</v>
      </c>
      <c r="Y721" s="6">
        <f>_xll.SNL.Clients.Office.Excel.Functions.SPG($D721, Y$1, $F721, "Options: Curr=USD, Mag=Actuals")</f>
        <v>0</v>
      </c>
      <c r="Z721" s="6">
        <f>_xll.SNL.Clients.Office.Excel.Functions.SPG($D721, Z$1, $F721, "Options: Curr=USD, Mag=Actuals")</f>
        <v>0</v>
      </c>
      <c r="AA721" s="6">
        <f>_xll.SNL.Clients.Office.Excel.Functions.SPG($D721, AA$1, $F721, "Options: Curr=USD, Mag=Actuals")</f>
        <v>0</v>
      </c>
      <c r="AB721" s="6">
        <f>_xll.SNL.Clients.Office.Excel.Functions.SPG($D721, AB$1, $F721, "Options: Curr=USD, Mag=Actuals")</f>
        <v>0</v>
      </c>
      <c r="AC721" s="6">
        <f>_xll.SNL.Clients.Office.Excel.Functions.SPG($D721, AC$1, $F721, "Options: Curr=USD, Mag=Actuals")</f>
        <v>-5.0026999999999999</v>
      </c>
      <c r="AD721" s="6">
        <f>_xll.SNL.Clients.Office.Excel.Functions.SPG($D721, AD$1, $F721, "Options: Curr=USD, Mag=Actuals")</f>
        <v>0.26800000000000002</v>
      </c>
      <c r="AE721" s="6">
        <f>_xll.SNL.Clients.Office.Excel.Functions.SPG($D721, AE$1, $F721, "Options: Curr=USD, Mag=Actuals")</f>
        <v>7.5049999999999999</v>
      </c>
      <c r="AF721" s="6">
        <f>_xll.SNL.Clients.Office.Excel.Functions.SPG($D721, AF$1, $F721, "Options: Curr=USD, Mag=Actuals")</f>
        <v>0</v>
      </c>
      <c r="AG721" s="6">
        <f>_xll.SNL.Clients.Office.Excel.Functions.SPG($D721, AG$1, $F721, "Options: Curr=USD, Mag=Actuals")</f>
        <v>0</v>
      </c>
      <c r="AH721" s="6">
        <f>_xll.SNL.Clients.Office.Excel.Functions.SPG($D721, AH$1, $F721, "Options: Curr=USD, Mag=Actuals")</f>
        <v>0</v>
      </c>
      <c r="AI721" s="6">
        <f>_xll.SNL.Clients.Office.Excel.Functions.SPG($D721, AI$1, $F721, "Options: Curr=USD, Mag=Actuals")</f>
        <v>35064</v>
      </c>
      <c r="AJ721" s="6" t="str">
        <f>_xll.SNL.Clients.Office.Excel.Functions.SPG($D721, AJ$1, $F721, "Options: Curr=USD, Mag=Actuals")</f>
        <v>#INVALID FUNCTION PARAMETER</v>
      </c>
      <c r="AK721" s="6" t="str">
        <f>_xll.SNL.Clients.Office.Excel.Functions.SPG($D721, AK$1, $F721, "Options: Curr=USD, Mag=Actuals")</f>
        <v>#INVALID FUNCTION PARAMETER</v>
      </c>
      <c r="AL721" s="6" t="str">
        <f>_xll.SNL.Clients.Office.Excel.Functions.SPG($D721, AL$1, $F721, "Options: Curr=USD, Mag=Actuals")</f>
        <v>#INVALID FUNCTION PARAMETER</v>
      </c>
      <c r="AM721" s="6" t="str">
        <f>_xll.SNL.Clients.Office.Excel.Functions.SPG($D721, AM$1, $F721, "Options: Curr=USD, Mag=Actuals")</f>
        <v>#INVALID FUNCTION PARAMETER</v>
      </c>
      <c r="AN721" s="6">
        <f>_xll.SNL.Clients.Office.Excel.Functions.SPG($D721, AN$1, $F721, "Options: Curr=USD, Mag=Actuals")</f>
        <v>0</v>
      </c>
      <c r="AO721" s="6">
        <f>_xll.SNL.Clients.Office.Excel.Functions.SPG($D721, AO$1, $F721, "Options: Curr=USD, Mag=Actuals")</f>
        <v>0</v>
      </c>
      <c r="AP721" s="6">
        <f>_xll.SNL.Clients.Office.Excel.Functions.SPG($D721, AP$1, $F721, "Options: Curr=USD, Mag=Actuals")</f>
        <v>0</v>
      </c>
      <c r="AQ721" s="6">
        <f>_xll.SNL.Clients.Office.Excel.Functions.SPG($D721, AQ$1, $F721, "Options: Curr=USD, Mag=Actuals")</f>
        <v>0</v>
      </c>
      <c r="AR721" s="6">
        <f>_xll.SNL.Clients.Office.Excel.Functions.SPG($D721, AR$1, $F721, "Options: Curr=USD, Mag=Actuals")</f>
        <v>0</v>
      </c>
      <c r="AS721" s="6">
        <f>_xll.SNL.Clients.Office.Excel.Functions.SPG($D721, AS$1, $F721, "Options: Curr=USD, Mag=Actuals")</f>
        <v>0</v>
      </c>
      <c r="AT721" s="6">
        <f>_xll.SNL.Clients.Office.Excel.Functions.SPG($D721, AT$1, $F721, "Options: Curr=USD, Mag=Actuals")</f>
        <v>0</v>
      </c>
      <c r="AU721" s="6">
        <f>_xll.SNL.Clients.Office.Excel.Functions.SPG($D721, AU$1, $F721, "Options: Curr=USD, Mag=Actuals")</f>
        <v>0</v>
      </c>
      <c r="AV721" s="6">
        <f>_xll.SNL.Clients.Office.Excel.Functions.SPG($D721, AV$1, $F721, "Options: Curr=USD, Mag=Actuals")</f>
        <v>0</v>
      </c>
      <c r="AW721" s="6">
        <f>_xll.SNL.Clients.Office.Excel.Functions.SPG($D721, AW$1, $F721, "Options: Curr=USD, Mag=Actuals")</f>
        <v>0</v>
      </c>
      <c r="AX721" s="6">
        <f>_xll.SNL.Clients.Office.Excel.Functions.SPG($D721, AX$1, $F721, "Options: Curr=USD, Mag=Actuals")</f>
        <v>0</v>
      </c>
      <c r="AY721" s="6">
        <f>_xll.SNL.Clients.Office.Excel.Functions.SPG($D721, AY$1, $F721, "Options: Curr=USD, Mag=Actuals")</f>
        <v>0</v>
      </c>
      <c r="AZ721" s="6">
        <f>_xll.SNL.Clients.Office.Excel.Functions.SPG($D721, AZ$1, $F721, "Options: Curr=USD, Mag=Actuals")</f>
        <v>0</v>
      </c>
      <c r="BA721" s="6">
        <f>_xll.SNL.Clients.Office.Excel.Functions.SPG($D721, BA$1, $F721, "Options: Curr=USD, Mag=Actuals")</f>
        <v>0</v>
      </c>
      <c r="BB721" s="6">
        <f>_xll.SNL.Clients.Office.Excel.Functions.SPG($D721, BB$1, $F721, "Options: Curr=USD, Mag=Actuals")</f>
        <v>0</v>
      </c>
      <c r="BC721" s="6">
        <f>_xll.SNL.Clients.Office.Excel.Functions.SPG($D721, BC$1, $F721, "Options: Curr=USD, Mag=Actuals")</f>
        <v>0</v>
      </c>
      <c r="BD721" s="6">
        <f>_xll.SNL.Clients.Office.Excel.Functions.SPG($D721, BD$1, $F721, "Options: Curr=USD, Mag=Actuals")</f>
        <v>0</v>
      </c>
      <c r="BE721" s="6">
        <f>_xll.SNL.Clients.Office.Excel.Functions.SPG($D721, BE$1, $F721, "Options: Curr=USD, Mag=Actuals")</f>
        <v>0</v>
      </c>
      <c r="BF721" s="6">
        <f>_xll.SNL.Clients.Office.Excel.Functions.SPG($D721, BF$1, $F721, "Options: Curr=USD, Mag=Actuals")</f>
        <v>0</v>
      </c>
      <c r="BG721" s="6">
        <f>_xll.SNL.Clients.Office.Excel.Functions.SPG($D721, BG$1, $F721, "Options: Curr=USD, Mag=Actuals")</f>
        <v>0</v>
      </c>
      <c r="BH721" s="6">
        <f>_xll.SNL.Clients.Office.Excel.Functions.SPG($D721, BH$1, $F721, "Options: Curr=USD, Mag=Actuals")</f>
        <v>0</v>
      </c>
      <c r="BI721" s="6">
        <f>_xll.SNL.Clients.Office.Excel.Functions.SPG($D721, BI$1, $F721, "Options: Curr=USD, Mag=Actuals")</f>
        <v>0</v>
      </c>
      <c r="BJ721" s="6">
        <f>_xll.SNL.Clients.Office.Excel.Functions.SPG($D721, BJ$1, $F721, "Options: Curr=USD, Mag=Actuals")</f>
        <v>0</v>
      </c>
      <c r="BK721" s="6">
        <f>_xll.SNL.Clients.Office.Excel.Functions.SPG($D721, BK$1, $F721, "Options: Curr=USD, Mag=Actuals")</f>
        <v>0</v>
      </c>
      <c r="BL721" s="6">
        <f>_xll.SNL.Clients.Office.Excel.Functions.SPG($D721, BL$1, $F721, "Options: Curr=USD, Mag=Actuals")</f>
        <v>0</v>
      </c>
      <c r="BM721" s="6">
        <f>_xll.SNL.Clients.Office.Excel.Functions.SPG($D721, BM$1, $F721, "Options: Curr=USD, Mag=Actuals")</f>
        <v>0</v>
      </c>
      <c r="BN721" s="6">
        <f>_xll.SNL.Clients.Office.Excel.Functions.SPG($D721, BN$1, $F721, "Options: Curr=USD, Mag=Actuals")</f>
        <v>0</v>
      </c>
      <c r="BO721" s="6">
        <f>_xll.SNL.Clients.Office.Excel.Functions.SPG($D721, BO$1, $F721, "Options: Curr=USD, Mag=Actuals")</f>
        <v>0</v>
      </c>
      <c r="BP721" s="6">
        <f>_xll.SNL.Clients.Office.Excel.Functions.SPG($D721, BP$1, $F721, "Options: Curr=USD, Mag=Actuals")</f>
        <v>0</v>
      </c>
      <c r="BQ721" s="6">
        <f>_xll.SNL.Clients.Office.Excel.Functions.SPG($D721, BQ$1, $F721, "Options: Curr=USD, Mag=Actuals")</f>
        <v>0</v>
      </c>
      <c r="BR721" s="6">
        <f>_xll.SNL.Clients.Office.Excel.Functions.SPG($D721, BR$1, $F721, "Options: Curr=USD, Mag=Actuals")</f>
        <v>0</v>
      </c>
      <c r="BS721" s="6">
        <f>_xll.SNL.Clients.Office.Excel.Functions.SPG($D721, BS$1, $F721, "Options: Curr=USD, Mag=Actuals")</f>
        <v>0</v>
      </c>
      <c r="BT721" s="6">
        <f>_xll.SNL.Clients.Office.Excel.Functions.SPG($D721, BT$1, $F721, "Options: Curr=USD, Mag=Actuals")</f>
        <v>0</v>
      </c>
      <c r="BU721" s="6">
        <f>_xll.SNL.Clients.Office.Excel.Functions.SPG($D721, BU$1, $F721, "Options: Curr=USD, Mag=Actuals")</f>
        <v>0</v>
      </c>
      <c r="BV721" s="6">
        <f>_xll.SNL.Clients.Office.Excel.Functions.SPG($D721, BV$1, $F721, "Options: Curr=USD, Mag=Actuals")</f>
        <v>0</v>
      </c>
      <c r="BW721" s="6">
        <f>_xll.SNL.Clients.Office.Excel.Functions.SPG($D721, BW$1, $F721, "Options: Curr=USD, Mag=Actuals")</f>
        <v>0</v>
      </c>
      <c r="BX721" s="6">
        <f>_xll.SNL.Clients.Office.Excel.Functions.SPG($D721, BX$1, $F721, "Options: Curr=USD, Mag=Actuals")</f>
        <v>0</v>
      </c>
      <c r="BY721" s="6">
        <f>_xll.SNL.Clients.Office.Excel.Functions.SPG($D721, BY$1, $F721, "Options: Curr=USD, Mag=Actuals")</f>
        <v>0</v>
      </c>
      <c r="BZ721" s="6">
        <f>_xll.SNL.Clients.Office.Excel.Functions.SPG($D721, BZ$1, $F721, "Options: Curr=USD, Mag=Actuals")</f>
        <v>0</v>
      </c>
      <c r="CA721" s="6" t="str">
        <f>_xll.SNL.Clients.Office.Excel.Functions.SPG($D721, CA$1, $F721, "Options: Curr=USD, Mag=Actuals")</f>
        <v>Nonperforming Loans</v>
      </c>
      <c r="CB721" s="6">
        <f>_xll.SNL.Clients.Office.Excel.Functions.SPG($D721, CB$1, $F721, "Options: Curr=USD, Mag=Actuals")</f>
        <v>0</v>
      </c>
      <c r="CC721" s="6">
        <f>_xll.SNL.Clients.Office.Excel.Functions.SPG($D721, CC$1, $F721, "Options: Curr=USD, Mag=Actuals")</f>
        <v>0</v>
      </c>
      <c r="CD721" s="6">
        <f>_xll.SNL.Clients.Office.Excel.Functions.SPG($D721, CD$1, $F721, "Options: Curr=USD, Mag=Actuals")</f>
        <v>0</v>
      </c>
      <c r="CE721" s="6">
        <f>_xll.SNL.Clients.Office.Excel.Functions.SPG($D721, CE$1, $F721, "Options: Curr=USD, Mag=Actuals")</f>
        <v>0</v>
      </c>
      <c r="CF721" s="6">
        <f>_xll.SNL.Clients.Office.Excel.Functions.SPG($D721, CF$1, $F721, "Options: Curr=USD, Mag=Actuals")</f>
        <v>0</v>
      </c>
      <c r="CG721" s="6">
        <f>_xll.SNL.Clients.Office.Excel.Functions.SPG($D721, CG$1, $F721, "Options: Curr=USD, Mag=Actuals")</f>
        <v>0</v>
      </c>
    </row>
    <row r="722" spans="1:85" x14ac:dyDescent="0.3">
      <c r="A722" s="10" t="s">
        <v>101</v>
      </c>
      <c r="B722" s="10" t="s">
        <v>85</v>
      </c>
      <c r="C722" s="10" t="s">
        <v>13</v>
      </c>
      <c r="D722">
        <v>113818</v>
      </c>
      <c r="E722" s="10" t="s">
        <v>20</v>
      </c>
      <c r="F722" s="10" t="s">
        <v>55</v>
      </c>
      <c r="G722">
        <v>15.27</v>
      </c>
      <c r="H722">
        <v>274.33</v>
      </c>
      <c r="I722">
        <v>259.05</v>
      </c>
      <c r="J722">
        <v>1606.3</v>
      </c>
      <c r="K722">
        <v>27875.93</v>
      </c>
      <c r="L722">
        <v>1.36</v>
      </c>
      <c r="M722">
        <v>2032.9710906626649</v>
      </c>
      <c r="N722">
        <v>57.62</v>
      </c>
      <c r="O722">
        <v>1.97</v>
      </c>
      <c r="P722">
        <v>-0.36</v>
      </c>
      <c r="Q722">
        <v>0.78</v>
      </c>
      <c r="R722">
        <v>0.8</v>
      </c>
      <c r="S722" t="str">
        <f>_xll.SNL.Clients.Office.Excel.Functions.SPG(D722, S$1, F722, "Options: Curr=USD, Mag=Actuals")</f>
        <v>Société Générale Société anonyme (ENXTPA:GLE)</v>
      </c>
      <c r="T722" t="str">
        <f>_xll.SNL.Clients.Office.Excel.Functions.SPG($D722, T$1, $F722, "Options: Curr=USD, Mag=Actuals")</f>
        <v>Société Générale Société anonyme</v>
      </c>
      <c r="U722" s="6">
        <f>_xll.SNL.Clients.Office.Excel.Functions.SPG($D722, U$1, $F722, "Options: Curr=USD, Mag=Actuals")</f>
        <v>339709807164.60547</v>
      </c>
      <c r="V722" t="str">
        <f>_xll.SNL.Clients.Office.Excel.Functions.SPG($D722, V$1, $F722, "Options: Curr=USD, Mag=Actuals")</f>
        <v>ENXTPA:GLE</v>
      </c>
      <c r="W722" t="str">
        <f>_xll.SNL.Clients.Office.Excel.Functions.SPG($D722, W$1, $F722, "Options: Curr=USD, Mag=Actuals")</f>
        <v>Bank</v>
      </c>
      <c r="X722" s="6">
        <f>_xll.SNL.Clients.Office.Excel.Functions.SPG($D722, X$1, $F722, "Options: Curr=USD, Mag=Actuals")</f>
        <v>7640018499.0307722</v>
      </c>
      <c r="Y722" s="6">
        <f>_xll.SNL.Clients.Office.Excel.Functions.SPG($D722, Y$1, $F722, "Options: Curr=USD, Mag=Actuals")</f>
        <v>0</v>
      </c>
      <c r="Z722" s="6">
        <f>_xll.SNL.Clients.Office.Excel.Functions.SPG($D722, Z$1, $F722, "Options: Curr=USD, Mag=Actuals")</f>
        <v>0</v>
      </c>
      <c r="AA722" s="6">
        <f>_xll.SNL.Clients.Office.Excel.Functions.SPG($D722, AA$1, $F722, "Options: Curr=USD, Mag=Actuals")</f>
        <v>935642012.92550325</v>
      </c>
      <c r="AB722" s="6">
        <f>_xll.SNL.Clients.Office.Excel.Functions.SPG($D722, AB$1, $F722, "Options: Curr=USD, Mag=Actuals")</f>
        <v>2.3994076043815484</v>
      </c>
      <c r="AC722" s="6">
        <f>_xll.SNL.Clients.Office.Excel.Functions.SPG($D722, AC$1, $F722, "Options: Curr=USD, Mag=Actuals")</f>
        <v>18.127099999999999</v>
      </c>
      <c r="AD722" s="6">
        <f>_xll.SNL.Clients.Office.Excel.Functions.SPG($D722, AD$1, $F722, "Options: Curr=USD, Mag=Actuals")</f>
        <v>0.31900000000000001</v>
      </c>
      <c r="AE722" s="6">
        <f>_xll.SNL.Clients.Office.Excel.Functions.SPG($D722, AE$1, $F722, "Options: Curr=USD, Mag=Actuals")</f>
        <v>9.4039999999999999</v>
      </c>
      <c r="AF722" s="6">
        <f>_xll.SNL.Clients.Office.Excel.Functions.SPG($D722, AF$1, $F722, "Options: Curr=USD, Mag=Actuals")</f>
        <v>339709807164.60547</v>
      </c>
      <c r="AG722" s="6">
        <f>_xll.SNL.Clients.Office.Excel.Functions.SPG($D722, AG$1, $F722, "Options: Curr=USD, Mag=Actuals")</f>
        <v>166553897430.11438</v>
      </c>
      <c r="AH722" s="6">
        <f>_xll.SNL.Clients.Office.Excel.Functions.SPG($D722, AH$1, $F722, "Options: Curr=USD, Mag=Actuals")</f>
        <v>11409740756.05508</v>
      </c>
      <c r="AI722" s="6">
        <f>_xll.SNL.Clients.Office.Excel.Functions.SPG($D722, AI$1, $F722, "Options: Curr=USD, Mag=Actuals")</f>
        <v>35430</v>
      </c>
      <c r="AJ722" s="6" t="str">
        <f>_xll.SNL.Clients.Office.Excel.Functions.SPG($D722, AJ$1, $F722, "Options: Curr=USD, Mag=Actuals")</f>
        <v>#INVALID FUNCTION PARAMETER</v>
      </c>
      <c r="AK722" s="6" t="str">
        <f>_xll.SNL.Clients.Office.Excel.Functions.SPG($D722, AK$1, $F722, "Options: Curr=USD, Mag=Actuals")</f>
        <v>#INVALID FUNCTION PARAMETER</v>
      </c>
      <c r="AL722" s="6" t="str">
        <f>_xll.SNL.Clients.Office.Excel.Functions.SPG($D722, AL$1, $F722, "Options: Curr=USD, Mag=Actuals")</f>
        <v>#INVALID FUNCTION PARAMETER</v>
      </c>
      <c r="AM722" s="6" t="str">
        <f>_xll.SNL.Clients.Office.Excel.Functions.SPG($D722, AM$1, $F722, "Options: Curr=USD, Mag=Actuals")</f>
        <v>#INVALID FUNCTION PARAMETER</v>
      </c>
      <c r="AN722" s="6">
        <f>_xll.SNL.Clients.Office.Excel.Functions.SPG($D722, AN$1, $F722, "Options: Curr=USD, Mag=Actuals")</f>
        <v>0</v>
      </c>
      <c r="AO722" s="6">
        <f>_xll.SNL.Clients.Office.Excel.Functions.SPG($D722, AO$1, $F722, "Options: Curr=USD, Mag=Actuals")</f>
        <v>0</v>
      </c>
      <c r="AP722" s="6">
        <f>_xll.SNL.Clients.Office.Excel.Functions.SPG($D722, AP$1, $F722, "Options: Curr=USD, Mag=Actuals")</f>
        <v>0</v>
      </c>
      <c r="AQ722" s="6">
        <f>_xll.SNL.Clients.Office.Excel.Functions.SPG($D722, AQ$1, $F722, "Options: Curr=USD, Mag=Actuals")</f>
        <v>0</v>
      </c>
      <c r="AR722" s="6">
        <f>_xll.SNL.Clients.Office.Excel.Functions.SPG($D722, AR$1, $F722, "Options: Curr=USD, Mag=Actuals")</f>
        <v>0</v>
      </c>
      <c r="AS722" s="6">
        <f>_xll.SNL.Clients.Office.Excel.Functions.SPG($D722, AS$1, $F722, "Options: Curr=USD, Mag=Actuals")</f>
        <v>0</v>
      </c>
      <c r="AT722" s="6">
        <f>_xll.SNL.Clients.Office.Excel.Functions.SPG($D722, AT$1, $F722, "Options: Curr=USD, Mag=Actuals")</f>
        <v>0</v>
      </c>
      <c r="AU722" s="6">
        <f>_xll.SNL.Clients.Office.Excel.Functions.SPG($D722, AU$1, $F722, "Options: Curr=USD, Mag=Actuals")</f>
        <v>0</v>
      </c>
      <c r="AV722" s="6">
        <f>_xll.SNL.Clients.Office.Excel.Functions.SPG($D722, AV$1, $F722, "Options: Curr=USD, Mag=Actuals")</f>
        <v>0</v>
      </c>
      <c r="AW722" s="6">
        <f>_xll.SNL.Clients.Office.Excel.Functions.SPG($D722, AW$1, $F722, "Options: Curr=USD, Mag=Actuals")</f>
        <v>0</v>
      </c>
      <c r="AX722" s="6">
        <f>_xll.SNL.Clients.Office.Excel.Functions.SPG($D722, AX$1, $F722, "Options: Curr=USD, Mag=Actuals")</f>
        <v>0</v>
      </c>
      <c r="AY722" s="6">
        <f>_xll.SNL.Clients.Office.Excel.Functions.SPG($D722, AY$1, $F722, "Options: Curr=USD, Mag=Actuals")</f>
        <v>0</v>
      </c>
      <c r="AZ722" s="6">
        <f>_xll.SNL.Clients.Office.Excel.Functions.SPG($D722, AZ$1, $F722, "Options: Curr=USD, Mag=Actuals")</f>
        <v>0</v>
      </c>
      <c r="BA722" s="6">
        <f>_xll.SNL.Clients.Office.Excel.Functions.SPG($D722, BA$1, $F722, "Options: Curr=USD, Mag=Actuals")</f>
        <v>0</v>
      </c>
      <c r="BB722" s="6">
        <f>_xll.SNL.Clients.Office.Excel.Functions.SPG($D722, BB$1, $F722, "Options: Curr=USD, Mag=Actuals")</f>
        <v>0</v>
      </c>
      <c r="BC722" s="6">
        <f>_xll.SNL.Clients.Office.Excel.Functions.SPG($D722, BC$1, $F722, "Options: Curr=USD, Mag=Actuals")</f>
        <v>0</v>
      </c>
      <c r="BD722" s="6">
        <f>_xll.SNL.Clients.Office.Excel.Functions.SPG($D722, BD$1, $F722, "Options: Curr=USD, Mag=Actuals")</f>
        <v>0</v>
      </c>
      <c r="BE722" s="6">
        <f>_xll.SNL.Clients.Office.Excel.Functions.SPG($D722, BE$1, $F722, "Options: Curr=USD, Mag=Actuals")</f>
        <v>0</v>
      </c>
      <c r="BF722" s="6">
        <f>_xll.SNL.Clients.Office.Excel.Functions.SPG($D722, BF$1, $F722, "Options: Curr=USD, Mag=Actuals")</f>
        <v>0</v>
      </c>
      <c r="BG722" s="6">
        <f>_xll.SNL.Clients.Office.Excel.Functions.SPG($D722, BG$1, $F722, "Options: Curr=USD, Mag=Actuals")</f>
        <v>0</v>
      </c>
      <c r="BH722" s="6">
        <f>_xll.SNL.Clients.Office.Excel.Functions.SPG($D722, BH$1, $F722, "Options: Curr=USD, Mag=Actuals")</f>
        <v>0</v>
      </c>
      <c r="BI722" s="6">
        <f>_xll.SNL.Clients.Office.Excel.Functions.SPG($D722, BI$1, $F722, "Options: Curr=USD, Mag=Actuals")</f>
        <v>0</v>
      </c>
      <c r="BJ722" s="6">
        <f>_xll.SNL.Clients.Office.Excel.Functions.SPG($D722, BJ$1, $F722, "Options: Curr=USD, Mag=Actuals")</f>
        <v>0</v>
      </c>
      <c r="BK722" s="6">
        <f>_xll.SNL.Clients.Office.Excel.Functions.SPG($D722, BK$1, $F722, "Options: Curr=USD, Mag=Actuals")</f>
        <v>0</v>
      </c>
      <c r="BL722" s="6">
        <f>_xll.SNL.Clients.Office.Excel.Functions.SPG($D722, BL$1, $F722, "Options: Curr=USD, Mag=Actuals")</f>
        <v>0</v>
      </c>
      <c r="BM722" s="6">
        <f>_xll.SNL.Clients.Office.Excel.Functions.SPG($D722, BM$1, $F722, "Options: Curr=USD, Mag=Actuals")</f>
        <v>0</v>
      </c>
      <c r="BN722" s="6">
        <f>_xll.SNL.Clients.Office.Excel.Functions.SPG($D722, BN$1, $F722, "Options: Curr=USD, Mag=Actuals")</f>
        <v>0</v>
      </c>
      <c r="BO722" s="6">
        <f>_xll.SNL.Clients.Office.Excel.Functions.SPG($D722, BO$1, $F722, "Options: Curr=USD, Mag=Actuals")</f>
        <v>0</v>
      </c>
      <c r="BP722" s="6">
        <f>_xll.SNL.Clients.Office.Excel.Functions.SPG($D722, BP$1, $F722, "Options: Curr=USD, Mag=Actuals")</f>
        <v>0</v>
      </c>
      <c r="BQ722" s="6">
        <f>_xll.SNL.Clients.Office.Excel.Functions.SPG($D722, BQ$1, $F722, "Options: Curr=USD, Mag=Actuals")</f>
        <v>0</v>
      </c>
      <c r="BR722" s="6">
        <f>_xll.SNL.Clients.Office.Excel.Functions.SPG($D722, BR$1, $F722, "Options: Curr=USD, Mag=Actuals")</f>
        <v>0</v>
      </c>
      <c r="BS722" s="6">
        <f>_xll.SNL.Clients.Office.Excel.Functions.SPG($D722, BS$1, $F722, "Options: Curr=USD, Mag=Actuals")</f>
        <v>0</v>
      </c>
      <c r="BT722" s="6">
        <f>_xll.SNL.Clients.Office.Excel.Functions.SPG($D722, BT$1, $F722, "Options: Curr=USD, Mag=Actuals")</f>
        <v>0</v>
      </c>
      <c r="BU722" s="6">
        <f>_xll.SNL.Clients.Office.Excel.Functions.SPG($D722, BU$1, $F722, "Options: Curr=USD, Mag=Actuals")</f>
        <v>0</v>
      </c>
      <c r="BV722" s="6">
        <f>_xll.SNL.Clients.Office.Excel.Functions.SPG($D722, BV$1, $F722, "Options: Curr=USD, Mag=Actuals")</f>
        <v>0</v>
      </c>
      <c r="BW722" s="6">
        <f>_xll.SNL.Clients.Office.Excel.Functions.SPG($D722, BW$1, $F722, "Options: Curr=USD, Mag=Actuals")</f>
        <v>0</v>
      </c>
      <c r="BX722" s="6">
        <f>_xll.SNL.Clients.Office.Excel.Functions.SPG($D722, BX$1, $F722, "Options: Curr=USD, Mag=Actuals")</f>
        <v>0</v>
      </c>
      <c r="BY722" s="6">
        <f>_xll.SNL.Clients.Office.Excel.Functions.SPG($D722, BY$1, $F722, "Options: Curr=USD, Mag=Actuals")</f>
        <v>0</v>
      </c>
      <c r="BZ722" s="6">
        <f>_xll.SNL.Clients.Office.Excel.Functions.SPG($D722, BZ$1, $F722, "Options: Curr=USD, Mag=Actuals")</f>
        <v>0</v>
      </c>
      <c r="CA722" s="6" t="str">
        <f>_xll.SNL.Clients.Office.Excel.Functions.SPG($D722, CA$1, $F722, "Options: Curr=USD, Mag=Actuals")</f>
        <v>Nonperforming Loans</v>
      </c>
      <c r="CB722" s="6">
        <f>_xll.SNL.Clients.Office.Excel.Functions.SPG($D722, CB$1, $F722, "Options: Curr=USD, Mag=Actuals")</f>
        <v>0</v>
      </c>
      <c r="CC722" s="6">
        <f>_xll.SNL.Clients.Office.Excel.Functions.SPG($D722, CC$1, $F722, "Options: Curr=USD, Mag=Actuals")</f>
        <v>0</v>
      </c>
      <c r="CD722" s="6">
        <f>_xll.SNL.Clients.Office.Excel.Functions.SPG($D722, CD$1, $F722, "Options: Curr=USD, Mag=Actuals")</f>
        <v>0</v>
      </c>
      <c r="CE722" s="6">
        <f>_xll.SNL.Clients.Office.Excel.Functions.SPG($D722, CE$1, $F722, "Options: Curr=USD, Mag=Actuals")</f>
        <v>0</v>
      </c>
      <c r="CF722" s="6">
        <f>_xll.SNL.Clients.Office.Excel.Functions.SPG($D722, CF$1, $F722, "Options: Curr=USD, Mag=Actuals")</f>
        <v>0</v>
      </c>
      <c r="CG722" s="6">
        <f>_xll.SNL.Clients.Office.Excel.Functions.SPG($D722, CG$1, $F722, "Options: Curr=USD, Mag=Actuals")</f>
        <v>0</v>
      </c>
    </row>
    <row r="723" spans="1:85" x14ac:dyDescent="0.3">
      <c r="A723" s="10" t="s">
        <v>101</v>
      </c>
      <c r="B723" s="10" t="s">
        <v>85</v>
      </c>
      <c r="C723" s="10" t="s">
        <v>13</v>
      </c>
      <c r="D723">
        <v>113818</v>
      </c>
      <c r="E723" s="10" t="s">
        <v>20</v>
      </c>
      <c r="F723" s="10" t="s">
        <v>56</v>
      </c>
      <c r="G723">
        <v>29.29</v>
      </c>
      <c r="H723">
        <v>282.08</v>
      </c>
      <c r="I723">
        <v>252.79</v>
      </c>
      <c r="J723">
        <v>1453.38</v>
      </c>
      <c r="K723">
        <v>25127.919999999998</v>
      </c>
      <c r="L723">
        <v>2.33</v>
      </c>
      <c r="M723">
        <v>1858.2613750245926</v>
      </c>
      <c r="N723">
        <v>57.84</v>
      </c>
      <c r="O723">
        <v>1.27</v>
      </c>
      <c r="P723">
        <v>-0.38</v>
      </c>
      <c r="Q723">
        <v>0.89</v>
      </c>
      <c r="R723">
        <v>0.91</v>
      </c>
      <c r="S723" t="str">
        <f>_xll.SNL.Clients.Office.Excel.Functions.SPG(D723, S$1, F723, "Options: Curr=USD, Mag=Actuals")</f>
        <v>Société Générale Société anonyme (ENXTPA:GLE)</v>
      </c>
      <c r="T723" t="str">
        <f>_xll.SNL.Clients.Office.Excel.Functions.SPG($D723, T$1, $F723, "Options: Curr=USD, Mag=Actuals")</f>
        <v>Société Générale Société anonyme</v>
      </c>
      <c r="U723" s="6">
        <f>_xll.SNL.Clients.Office.Excel.Functions.SPG($D723, U$1, $F723, "Options: Curr=USD, Mag=Actuals")</f>
        <v>413947350986.06482</v>
      </c>
      <c r="V723" t="str">
        <f>_xll.SNL.Clients.Office.Excel.Functions.SPG($D723, V$1, $F723, "Options: Curr=USD, Mag=Actuals")</f>
        <v>ENXTPA:GLE</v>
      </c>
      <c r="W723" t="str">
        <f>_xll.SNL.Clients.Office.Excel.Functions.SPG($D723, W$1, $F723, "Options: Curr=USD, Mag=Actuals")</f>
        <v>Bank</v>
      </c>
      <c r="X723" s="6">
        <f>_xll.SNL.Clients.Office.Excel.Functions.SPG($D723, X$1, $F723, "Options: Curr=USD, Mag=Actuals")</f>
        <v>8641335553.2898788</v>
      </c>
      <c r="Y723" s="6">
        <f>_xll.SNL.Clients.Office.Excel.Functions.SPG($D723, Y$1, $F723, "Options: Curr=USD, Mag=Actuals")</f>
        <v>0</v>
      </c>
      <c r="Z723" s="6">
        <f>_xll.SNL.Clients.Office.Excel.Functions.SPG($D723, Z$1, $F723, "Options: Curr=USD, Mag=Actuals")</f>
        <v>0</v>
      </c>
      <c r="AA723" s="6">
        <f>_xll.SNL.Clients.Office.Excel.Functions.SPG($D723, AA$1, $F723, "Options: Curr=USD, Mag=Actuals")</f>
        <v>1094342363.3759491</v>
      </c>
      <c r="AB723" s="6">
        <f>_xll.SNL.Clients.Office.Excel.Functions.SPG($D723, AB$1, $F723, "Options: Curr=USD, Mag=Actuals")</f>
        <v>2.6808552818867812</v>
      </c>
      <c r="AC723" s="6">
        <f>_xll.SNL.Clients.Office.Excel.Functions.SPG($D723, AC$1, $F723, "Options: Curr=USD, Mag=Actuals")</f>
        <v>10.616099999999999</v>
      </c>
      <c r="AD723" s="6">
        <f>_xll.SNL.Clients.Office.Excel.Functions.SPG($D723, AD$1, $F723, "Options: Curr=USD, Mag=Actuals")</f>
        <v>0.29799999999999999</v>
      </c>
      <c r="AE723" s="6">
        <f>_xll.SNL.Clients.Office.Excel.Functions.SPG($D723, AE$1, $F723, "Options: Curr=USD, Mag=Actuals")</f>
        <v>9.8620000000000001</v>
      </c>
      <c r="AF723" s="6">
        <f>_xll.SNL.Clients.Office.Excel.Functions.SPG($D723, AF$1, $F723, "Options: Curr=USD, Mag=Actuals")</f>
        <v>413947350986.06482</v>
      </c>
      <c r="AG723" s="6">
        <f>_xll.SNL.Clients.Office.Excel.Functions.SPG($D723, AG$1, $F723, "Options: Curr=USD, Mag=Actuals")</f>
        <v>205301340518.09808</v>
      </c>
      <c r="AH723" s="6">
        <f>_xll.SNL.Clients.Office.Excel.Functions.SPG($D723, AH$1, $F723, "Options: Curr=USD, Mag=Actuals")</f>
        <v>11465073651.200281</v>
      </c>
      <c r="AI723" s="6">
        <f>_xll.SNL.Clients.Office.Excel.Functions.SPG($D723, AI$1, $F723, "Options: Curr=USD, Mag=Actuals")</f>
        <v>35795</v>
      </c>
      <c r="AJ723" s="6" t="str">
        <f>_xll.SNL.Clients.Office.Excel.Functions.SPG($D723, AJ$1, $F723, "Options: Curr=USD, Mag=Actuals")</f>
        <v>#INVALID FUNCTION PARAMETER</v>
      </c>
      <c r="AK723" s="6" t="str">
        <f>_xll.SNL.Clients.Office.Excel.Functions.SPG($D723, AK$1, $F723, "Options: Curr=USD, Mag=Actuals")</f>
        <v>#INVALID FUNCTION PARAMETER</v>
      </c>
      <c r="AL723" s="6" t="str">
        <f>_xll.SNL.Clients.Office.Excel.Functions.SPG($D723, AL$1, $F723, "Options: Curr=USD, Mag=Actuals")</f>
        <v>#INVALID FUNCTION PARAMETER</v>
      </c>
      <c r="AM723" s="6" t="str">
        <f>_xll.SNL.Clients.Office.Excel.Functions.SPG($D723, AM$1, $F723, "Options: Curr=USD, Mag=Actuals")</f>
        <v>#INVALID FUNCTION PARAMETER</v>
      </c>
      <c r="AN723" s="6">
        <f>_xll.SNL.Clients.Office.Excel.Functions.SPG($D723, AN$1, $F723, "Options: Curr=USD, Mag=Actuals")</f>
        <v>0</v>
      </c>
      <c r="AO723" s="6">
        <f>_xll.SNL.Clients.Office.Excel.Functions.SPG($D723, AO$1, $F723, "Options: Curr=USD, Mag=Actuals")</f>
        <v>0</v>
      </c>
      <c r="AP723" s="6">
        <f>_xll.SNL.Clients.Office.Excel.Functions.SPG($D723, AP$1, $F723, "Options: Curr=USD, Mag=Actuals")</f>
        <v>0</v>
      </c>
      <c r="AQ723" s="6">
        <f>_xll.SNL.Clients.Office.Excel.Functions.SPG($D723, AQ$1, $F723, "Options: Curr=USD, Mag=Actuals")</f>
        <v>0</v>
      </c>
      <c r="AR723" s="6">
        <f>_xll.SNL.Clients.Office.Excel.Functions.SPG($D723, AR$1, $F723, "Options: Curr=USD, Mag=Actuals")</f>
        <v>0</v>
      </c>
      <c r="AS723" s="6">
        <f>_xll.SNL.Clients.Office.Excel.Functions.SPG($D723, AS$1, $F723, "Options: Curr=USD, Mag=Actuals")</f>
        <v>0</v>
      </c>
      <c r="AT723" s="6">
        <f>_xll.SNL.Clients.Office.Excel.Functions.SPG($D723, AT$1, $F723, "Options: Curr=USD, Mag=Actuals")</f>
        <v>0</v>
      </c>
      <c r="AU723" s="6">
        <f>_xll.SNL.Clients.Office.Excel.Functions.SPG($D723, AU$1, $F723, "Options: Curr=USD, Mag=Actuals")</f>
        <v>0</v>
      </c>
      <c r="AV723" s="6">
        <f>_xll.SNL.Clients.Office.Excel.Functions.SPG($D723, AV$1, $F723, "Options: Curr=USD, Mag=Actuals")</f>
        <v>0</v>
      </c>
      <c r="AW723" s="6">
        <f>_xll.SNL.Clients.Office.Excel.Functions.SPG($D723, AW$1, $F723, "Options: Curr=USD, Mag=Actuals")</f>
        <v>0</v>
      </c>
      <c r="AX723" s="6">
        <f>_xll.SNL.Clients.Office.Excel.Functions.SPG($D723, AX$1, $F723, "Options: Curr=USD, Mag=Actuals")</f>
        <v>0</v>
      </c>
      <c r="AY723" s="6">
        <f>_xll.SNL.Clients.Office.Excel.Functions.SPG($D723, AY$1, $F723, "Options: Curr=USD, Mag=Actuals")</f>
        <v>0</v>
      </c>
      <c r="AZ723" s="6">
        <f>_xll.SNL.Clients.Office.Excel.Functions.SPG($D723, AZ$1, $F723, "Options: Curr=USD, Mag=Actuals")</f>
        <v>0</v>
      </c>
      <c r="BA723" s="6">
        <f>_xll.SNL.Clients.Office.Excel.Functions.SPG($D723, BA$1, $F723, "Options: Curr=USD, Mag=Actuals")</f>
        <v>0</v>
      </c>
      <c r="BB723" s="6">
        <f>_xll.SNL.Clients.Office.Excel.Functions.SPG($D723, BB$1, $F723, "Options: Curr=USD, Mag=Actuals")</f>
        <v>0</v>
      </c>
      <c r="BC723" s="6">
        <f>_xll.SNL.Clients.Office.Excel.Functions.SPG($D723, BC$1, $F723, "Options: Curr=USD, Mag=Actuals")</f>
        <v>0</v>
      </c>
      <c r="BD723" s="6">
        <f>_xll.SNL.Clients.Office.Excel.Functions.SPG($D723, BD$1, $F723, "Options: Curr=USD, Mag=Actuals")</f>
        <v>0</v>
      </c>
      <c r="BE723" s="6">
        <f>_xll.SNL.Clients.Office.Excel.Functions.SPG($D723, BE$1, $F723, "Options: Curr=USD, Mag=Actuals")</f>
        <v>0</v>
      </c>
      <c r="BF723" s="6">
        <f>_xll.SNL.Clients.Office.Excel.Functions.SPG($D723, BF$1, $F723, "Options: Curr=USD, Mag=Actuals")</f>
        <v>0</v>
      </c>
      <c r="BG723" s="6">
        <f>_xll.SNL.Clients.Office.Excel.Functions.SPG($D723, BG$1, $F723, "Options: Curr=USD, Mag=Actuals")</f>
        <v>0</v>
      </c>
      <c r="BH723" s="6">
        <f>_xll.SNL.Clients.Office.Excel.Functions.SPG($D723, BH$1, $F723, "Options: Curr=USD, Mag=Actuals")</f>
        <v>0</v>
      </c>
      <c r="BI723" s="6">
        <f>_xll.SNL.Clients.Office.Excel.Functions.SPG($D723, BI$1, $F723, "Options: Curr=USD, Mag=Actuals")</f>
        <v>0</v>
      </c>
      <c r="BJ723" s="6">
        <f>_xll.SNL.Clients.Office.Excel.Functions.SPG($D723, BJ$1, $F723, "Options: Curr=USD, Mag=Actuals")</f>
        <v>0</v>
      </c>
      <c r="BK723" s="6">
        <f>_xll.SNL.Clients.Office.Excel.Functions.SPG($D723, BK$1, $F723, "Options: Curr=USD, Mag=Actuals")</f>
        <v>0</v>
      </c>
      <c r="BL723" s="6">
        <f>_xll.SNL.Clients.Office.Excel.Functions.SPG($D723, BL$1, $F723, "Options: Curr=USD, Mag=Actuals")</f>
        <v>0</v>
      </c>
      <c r="BM723" s="6">
        <f>_xll.SNL.Clients.Office.Excel.Functions.SPG($D723, BM$1, $F723, "Options: Curr=USD, Mag=Actuals")</f>
        <v>0</v>
      </c>
      <c r="BN723" s="6">
        <f>_xll.SNL.Clients.Office.Excel.Functions.SPG($D723, BN$1, $F723, "Options: Curr=USD, Mag=Actuals")</f>
        <v>0</v>
      </c>
      <c r="BO723" s="6">
        <f>_xll.SNL.Clients.Office.Excel.Functions.SPG($D723, BO$1, $F723, "Options: Curr=USD, Mag=Actuals")</f>
        <v>0</v>
      </c>
      <c r="BP723" s="6">
        <f>_xll.SNL.Clients.Office.Excel.Functions.SPG($D723, BP$1, $F723, "Options: Curr=USD, Mag=Actuals")</f>
        <v>0</v>
      </c>
      <c r="BQ723" s="6">
        <f>_xll.SNL.Clients.Office.Excel.Functions.SPG($D723, BQ$1, $F723, "Options: Curr=USD, Mag=Actuals")</f>
        <v>0</v>
      </c>
      <c r="BR723" s="6">
        <f>_xll.SNL.Clients.Office.Excel.Functions.SPG($D723, BR$1, $F723, "Options: Curr=USD, Mag=Actuals")</f>
        <v>0</v>
      </c>
      <c r="BS723" s="6">
        <f>_xll.SNL.Clients.Office.Excel.Functions.SPG($D723, BS$1, $F723, "Options: Curr=USD, Mag=Actuals")</f>
        <v>0</v>
      </c>
      <c r="BT723" s="6">
        <f>_xll.SNL.Clients.Office.Excel.Functions.SPG($D723, BT$1, $F723, "Options: Curr=USD, Mag=Actuals")</f>
        <v>0</v>
      </c>
      <c r="BU723" s="6">
        <f>_xll.SNL.Clients.Office.Excel.Functions.SPG($D723, BU$1, $F723, "Options: Curr=USD, Mag=Actuals")</f>
        <v>0</v>
      </c>
      <c r="BV723" s="6">
        <f>_xll.SNL.Clients.Office.Excel.Functions.SPG($D723, BV$1, $F723, "Options: Curr=USD, Mag=Actuals")</f>
        <v>0</v>
      </c>
      <c r="BW723" s="6">
        <f>_xll.SNL.Clients.Office.Excel.Functions.SPG($D723, BW$1, $F723, "Options: Curr=USD, Mag=Actuals")</f>
        <v>0</v>
      </c>
      <c r="BX723" s="6">
        <f>_xll.SNL.Clients.Office.Excel.Functions.SPG($D723, BX$1, $F723, "Options: Curr=USD, Mag=Actuals")</f>
        <v>0</v>
      </c>
      <c r="BY723" s="6">
        <f>_xll.SNL.Clients.Office.Excel.Functions.SPG($D723, BY$1, $F723, "Options: Curr=USD, Mag=Actuals")</f>
        <v>0</v>
      </c>
      <c r="BZ723" s="6">
        <f>_xll.SNL.Clients.Office.Excel.Functions.SPG($D723, BZ$1, $F723, "Options: Curr=USD, Mag=Actuals")</f>
        <v>0</v>
      </c>
      <c r="CA723" s="6" t="str">
        <f>_xll.SNL.Clients.Office.Excel.Functions.SPG($D723, CA$1, $F723, "Options: Curr=USD, Mag=Actuals")</f>
        <v>Nonperforming Loans</v>
      </c>
      <c r="CB723" s="6">
        <f>_xll.SNL.Clients.Office.Excel.Functions.SPG($D723, CB$1, $F723, "Options: Curr=USD, Mag=Actuals")</f>
        <v>0</v>
      </c>
      <c r="CC723" s="6">
        <f>_xll.SNL.Clients.Office.Excel.Functions.SPG($D723, CC$1, $F723, "Options: Curr=USD, Mag=Actuals")</f>
        <v>0</v>
      </c>
      <c r="CD723" s="6">
        <f>_xll.SNL.Clients.Office.Excel.Functions.SPG($D723, CD$1, $F723, "Options: Curr=USD, Mag=Actuals")</f>
        <v>0</v>
      </c>
      <c r="CE723" s="6">
        <f>_xll.SNL.Clients.Office.Excel.Functions.SPG($D723, CE$1, $F723, "Options: Curr=USD, Mag=Actuals")</f>
        <v>0</v>
      </c>
      <c r="CF723" s="6">
        <f>_xll.SNL.Clients.Office.Excel.Functions.SPG($D723, CF$1, $F723, "Options: Curr=USD, Mag=Actuals")</f>
        <v>0</v>
      </c>
      <c r="CG723" s="6">
        <f>_xll.SNL.Clients.Office.Excel.Functions.SPG($D723, CG$1, $F723, "Options: Curr=USD, Mag=Actuals")</f>
        <v>0</v>
      </c>
    </row>
    <row r="724" spans="1:85" x14ac:dyDescent="0.3">
      <c r="A724" s="10" t="s">
        <v>101</v>
      </c>
      <c r="B724" s="10" t="s">
        <v>85</v>
      </c>
      <c r="C724" s="10" t="s">
        <v>13</v>
      </c>
      <c r="D724">
        <v>113818</v>
      </c>
      <c r="E724" s="10" t="s">
        <v>20</v>
      </c>
      <c r="F724" s="10" t="s">
        <v>57</v>
      </c>
      <c r="G724">
        <v>27.06</v>
      </c>
      <c r="H724">
        <v>297.94</v>
      </c>
      <c r="I724">
        <v>270.88</v>
      </c>
      <c r="J724">
        <v>1503.87</v>
      </c>
      <c r="K724">
        <v>25892.89</v>
      </c>
      <c r="L724">
        <v>3.6</v>
      </c>
      <c r="M724">
        <v>1902.5471099206513</v>
      </c>
      <c r="N724">
        <v>58.08</v>
      </c>
      <c r="O724">
        <v>0.68</v>
      </c>
      <c r="P724">
        <v>-0.57999999999999996</v>
      </c>
      <c r="Q724">
        <v>0.9</v>
      </c>
      <c r="R724">
        <v>0.86</v>
      </c>
      <c r="S724" t="str">
        <f>_xll.SNL.Clients.Office.Excel.Functions.SPG(D724, S$1, F724, "Options: Curr=USD, Mag=Actuals")</f>
        <v>Société Générale Société anonyme (ENXTPA:GLE)</v>
      </c>
      <c r="T724" t="str">
        <f>_xll.SNL.Clients.Office.Excel.Functions.SPG($D724, T$1, $F724, "Options: Curr=USD, Mag=Actuals")</f>
        <v>Société Générale Société anonyme</v>
      </c>
      <c r="U724" s="6">
        <f>_xll.SNL.Clients.Office.Excel.Functions.SPG($D724, U$1, $F724, "Options: Curr=USD, Mag=Actuals")</f>
        <v>478531119599.99994</v>
      </c>
      <c r="V724" t="str">
        <f>_xll.SNL.Clients.Office.Excel.Functions.SPG($D724, V$1, $F724, "Options: Curr=USD, Mag=Actuals")</f>
        <v>ENXTPA:GLE</v>
      </c>
      <c r="W724" t="str">
        <f>_xll.SNL.Clients.Office.Excel.Functions.SPG($D724, W$1, $F724, "Options: Curr=USD, Mag=Actuals")</f>
        <v>Bank</v>
      </c>
      <c r="X724" s="6">
        <f>_xll.SNL.Clients.Office.Excel.Functions.SPG($D724, X$1, $F724, "Options: Curr=USD, Mag=Actuals")</f>
        <v>9799353181.8373489</v>
      </c>
      <c r="Y724" s="6">
        <f>_xll.SNL.Clients.Office.Excel.Functions.SPG($D724, Y$1, $F724, "Options: Curr=USD, Mag=Actuals")</f>
        <v>0</v>
      </c>
      <c r="Z724" s="6">
        <f>_xll.SNL.Clients.Office.Excel.Functions.SPG($D724, Z$1, $F724, "Options: Curr=USD, Mag=Actuals")</f>
        <v>0</v>
      </c>
      <c r="AA724" s="6">
        <f>_xll.SNL.Clients.Office.Excel.Functions.SPG($D724, AA$1, $F724, "Options: Curr=USD, Mag=Actuals")</f>
        <v>701554790.92293918</v>
      </c>
      <c r="AB724" s="6">
        <f>_xll.SNL.Clients.Office.Excel.Functions.SPG($D724, AB$1, $F724, "Options: Curr=USD, Mag=Actuals")</f>
        <v>1.9107842148939478</v>
      </c>
      <c r="AC724" s="6">
        <f>_xll.SNL.Clients.Office.Excel.Functions.SPG($D724, AC$1, $F724, "Options: Curr=USD, Mag=Actuals")</f>
        <v>-23.164200000000001</v>
      </c>
      <c r="AD724" s="6">
        <f>_xll.SNL.Clients.Office.Excel.Functions.SPG($D724, AD$1, $F724, "Options: Curr=USD, Mag=Actuals")</f>
        <v>0.17</v>
      </c>
      <c r="AE724" s="6">
        <f>_xll.SNL.Clients.Office.Excel.Functions.SPG($D724, AE$1, $F724, "Options: Curr=USD, Mag=Actuals")</f>
        <v>6.4290000000000003</v>
      </c>
      <c r="AF724" s="6">
        <f>_xll.SNL.Clients.Office.Excel.Functions.SPG($D724, AF$1, $F724, "Options: Curr=USD, Mag=Actuals")</f>
        <v>478531119599.99994</v>
      </c>
      <c r="AG724" s="6">
        <f>_xll.SNL.Clients.Office.Excel.Functions.SPG($D724, AG$1, $F724, "Options: Curr=USD, Mag=Actuals")</f>
        <v>66254234999.999992</v>
      </c>
      <c r="AH724" s="6">
        <f>_xll.SNL.Clients.Office.Excel.Functions.SPG($D724, AH$1, $F724, "Options: Curr=USD, Mag=Actuals")</f>
        <v>12174105600</v>
      </c>
      <c r="AI724" s="6">
        <f>_xll.SNL.Clients.Office.Excel.Functions.SPG($D724, AI$1, $F724, "Options: Curr=USD, Mag=Actuals")</f>
        <v>36160</v>
      </c>
      <c r="AJ724" s="6" t="str">
        <f>_xll.SNL.Clients.Office.Excel.Functions.SPG($D724, AJ$1, $F724, "Options: Curr=USD, Mag=Actuals")</f>
        <v>#INVALID FUNCTION PARAMETER</v>
      </c>
      <c r="AK724" s="6" t="str">
        <f>_xll.SNL.Clients.Office.Excel.Functions.SPG($D724, AK$1, $F724, "Options: Curr=USD, Mag=Actuals")</f>
        <v>#INVALID FUNCTION PARAMETER</v>
      </c>
      <c r="AL724" s="6" t="str">
        <f>_xll.SNL.Clients.Office.Excel.Functions.SPG($D724, AL$1, $F724, "Options: Curr=USD, Mag=Actuals")</f>
        <v>#INVALID FUNCTION PARAMETER</v>
      </c>
      <c r="AM724" s="6" t="str">
        <f>_xll.SNL.Clients.Office.Excel.Functions.SPG($D724, AM$1, $F724, "Options: Curr=USD, Mag=Actuals")</f>
        <v>#INVALID FUNCTION PARAMETER</v>
      </c>
      <c r="AN724" s="6">
        <f>_xll.SNL.Clients.Office.Excel.Functions.SPG($D724, AN$1, $F724, "Options: Curr=USD, Mag=Actuals")</f>
        <v>0</v>
      </c>
      <c r="AO724" s="6">
        <f>_xll.SNL.Clients.Office.Excel.Functions.SPG($D724, AO$1, $F724, "Options: Curr=USD, Mag=Actuals")</f>
        <v>0</v>
      </c>
      <c r="AP724" s="6">
        <f>_xll.SNL.Clients.Office.Excel.Functions.SPG($D724, AP$1, $F724, "Options: Curr=USD, Mag=Actuals")</f>
        <v>0</v>
      </c>
      <c r="AQ724" s="6">
        <f>_xll.SNL.Clients.Office.Excel.Functions.SPG($D724, AQ$1, $F724, "Options: Curr=USD, Mag=Actuals")</f>
        <v>0</v>
      </c>
      <c r="AR724" s="6">
        <f>_xll.SNL.Clients.Office.Excel.Functions.SPG($D724, AR$1, $F724, "Options: Curr=USD, Mag=Actuals")</f>
        <v>0</v>
      </c>
      <c r="AS724" s="6">
        <f>_xll.SNL.Clients.Office.Excel.Functions.SPG($D724, AS$1, $F724, "Options: Curr=USD, Mag=Actuals")</f>
        <v>0</v>
      </c>
      <c r="AT724" s="6">
        <f>_xll.SNL.Clients.Office.Excel.Functions.SPG($D724, AT$1, $F724, "Options: Curr=USD, Mag=Actuals")</f>
        <v>0</v>
      </c>
      <c r="AU724" s="6">
        <f>_xll.SNL.Clients.Office.Excel.Functions.SPG($D724, AU$1, $F724, "Options: Curr=USD, Mag=Actuals")</f>
        <v>0</v>
      </c>
      <c r="AV724" s="6">
        <f>_xll.SNL.Clients.Office.Excel.Functions.SPG($D724, AV$1, $F724, "Options: Curr=USD, Mag=Actuals")</f>
        <v>0</v>
      </c>
      <c r="AW724" s="6">
        <f>_xll.SNL.Clients.Office.Excel.Functions.SPG($D724, AW$1, $F724, "Options: Curr=USD, Mag=Actuals")</f>
        <v>0</v>
      </c>
      <c r="AX724" s="6">
        <f>_xll.SNL.Clients.Office.Excel.Functions.SPG($D724, AX$1, $F724, "Options: Curr=USD, Mag=Actuals")</f>
        <v>0</v>
      </c>
      <c r="AY724" s="6">
        <f>_xll.SNL.Clients.Office.Excel.Functions.SPG($D724, AY$1, $F724, "Options: Curr=USD, Mag=Actuals")</f>
        <v>0</v>
      </c>
      <c r="AZ724" s="6">
        <f>_xll.SNL.Clients.Office.Excel.Functions.SPG($D724, AZ$1, $F724, "Options: Curr=USD, Mag=Actuals")</f>
        <v>0</v>
      </c>
      <c r="BA724" s="6">
        <f>_xll.SNL.Clients.Office.Excel.Functions.SPG($D724, BA$1, $F724, "Options: Curr=USD, Mag=Actuals")</f>
        <v>0</v>
      </c>
      <c r="BB724" s="6">
        <f>_xll.SNL.Clients.Office.Excel.Functions.SPG($D724, BB$1, $F724, "Options: Curr=USD, Mag=Actuals")</f>
        <v>0</v>
      </c>
      <c r="BC724" s="6">
        <f>_xll.SNL.Clients.Office.Excel.Functions.SPG($D724, BC$1, $F724, "Options: Curr=USD, Mag=Actuals")</f>
        <v>0</v>
      </c>
      <c r="BD724" s="6">
        <f>_xll.SNL.Clients.Office.Excel.Functions.SPG($D724, BD$1, $F724, "Options: Curr=USD, Mag=Actuals")</f>
        <v>0</v>
      </c>
      <c r="BE724" s="6">
        <f>_xll.SNL.Clients.Office.Excel.Functions.SPG($D724, BE$1, $F724, "Options: Curr=USD, Mag=Actuals")</f>
        <v>0</v>
      </c>
      <c r="BF724" s="6">
        <f>_xll.SNL.Clients.Office.Excel.Functions.SPG($D724, BF$1, $F724, "Options: Curr=USD, Mag=Actuals")</f>
        <v>0</v>
      </c>
      <c r="BG724" s="6">
        <f>_xll.SNL.Clients.Office.Excel.Functions.SPG($D724, BG$1, $F724, "Options: Curr=USD, Mag=Actuals")</f>
        <v>0</v>
      </c>
      <c r="BH724" s="6">
        <f>_xll.SNL.Clients.Office.Excel.Functions.SPG($D724, BH$1, $F724, "Options: Curr=USD, Mag=Actuals")</f>
        <v>0</v>
      </c>
      <c r="BI724" s="6">
        <f>_xll.SNL.Clients.Office.Excel.Functions.SPG($D724, BI$1, $F724, "Options: Curr=USD, Mag=Actuals")</f>
        <v>0</v>
      </c>
      <c r="BJ724" s="6">
        <f>_xll.SNL.Clients.Office.Excel.Functions.SPG($D724, BJ$1, $F724, "Options: Curr=USD, Mag=Actuals")</f>
        <v>0</v>
      </c>
      <c r="BK724" s="6">
        <f>_xll.SNL.Clients.Office.Excel.Functions.SPG($D724, BK$1, $F724, "Options: Curr=USD, Mag=Actuals")</f>
        <v>0</v>
      </c>
      <c r="BL724" s="6">
        <f>_xll.SNL.Clients.Office.Excel.Functions.SPG($D724, BL$1, $F724, "Options: Curr=USD, Mag=Actuals")</f>
        <v>0</v>
      </c>
      <c r="BM724" s="6">
        <f>_xll.SNL.Clients.Office.Excel.Functions.SPG($D724, BM$1, $F724, "Options: Curr=USD, Mag=Actuals")</f>
        <v>0</v>
      </c>
      <c r="BN724" s="6">
        <f>_xll.SNL.Clients.Office.Excel.Functions.SPG($D724, BN$1, $F724, "Options: Curr=USD, Mag=Actuals")</f>
        <v>0</v>
      </c>
      <c r="BO724" s="6">
        <f>_xll.SNL.Clients.Office.Excel.Functions.SPG($D724, BO$1, $F724, "Options: Curr=USD, Mag=Actuals")</f>
        <v>0</v>
      </c>
      <c r="BP724" s="6">
        <f>_xll.SNL.Clients.Office.Excel.Functions.SPG($D724, BP$1, $F724, "Options: Curr=USD, Mag=Actuals")</f>
        <v>0</v>
      </c>
      <c r="BQ724" s="6">
        <f>_xll.SNL.Clients.Office.Excel.Functions.SPG($D724, BQ$1, $F724, "Options: Curr=USD, Mag=Actuals")</f>
        <v>0</v>
      </c>
      <c r="BR724" s="6">
        <f>_xll.SNL.Clients.Office.Excel.Functions.SPG($D724, BR$1, $F724, "Options: Curr=USD, Mag=Actuals")</f>
        <v>0</v>
      </c>
      <c r="BS724" s="6">
        <f>_xll.SNL.Clients.Office.Excel.Functions.SPG($D724, BS$1, $F724, "Options: Curr=USD, Mag=Actuals")</f>
        <v>0</v>
      </c>
      <c r="BT724" s="6">
        <f>_xll.SNL.Clients.Office.Excel.Functions.SPG($D724, BT$1, $F724, "Options: Curr=USD, Mag=Actuals")</f>
        <v>0</v>
      </c>
      <c r="BU724" s="6">
        <f>_xll.SNL.Clients.Office.Excel.Functions.SPG($D724, BU$1, $F724, "Options: Curr=USD, Mag=Actuals")</f>
        <v>0</v>
      </c>
      <c r="BV724" s="6">
        <f>_xll.SNL.Clients.Office.Excel.Functions.SPG($D724, BV$1, $F724, "Options: Curr=USD, Mag=Actuals")</f>
        <v>0</v>
      </c>
      <c r="BW724" s="6">
        <f>_xll.SNL.Clients.Office.Excel.Functions.SPG($D724, BW$1, $F724, "Options: Curr=USD, Mag=Actuals")</f>
        <v>0</v>
      </c>
      <c r="BX724" s="6">
        <f>_xll.SNL.Clients.Office.Excel.Functions.SPG($D724, BX$1, $F724, "Options: Curr=USD, Mag=Actuals")</f>
        <v>0</v>
      </c>
      <c r="BY724" s="6">
        <f>_xll.SNL.Clients.Office.Excel.Functions.SPG($D724, BY$1, $F724, "Options: Curr=USD, Mag=Actuals")</f>
        <v>0</v>
      </c>
      <c r="BZ724" s="6">
        <f>_xll.SNL.Clients.Office.Excel.Functions.SPG($D724, BZ$1, $F724, "Options: Curr=USD, Mag=Actuals")</f>
        <v>0</v>
      </c>
      <c r="CA724" s="6" t="str">
        <f>_xll.SNL.Clients.Office.Excel.Functions.SPG($D724, CA$1, $F724, "Options: Curr=USD, Mag=Actuals")</f>
        <v>Nonperforming Loans</v>
      </c>
      <c r="CB724" s="6">
        <f>_xll.SNL.Clients.Office.Excel.Functions.SPG($D724, CB$1, $F724, "Options: Curr=USD, Mag=Actuals")</f>
        <v>0</v>
      </c>
      <c r="CC724" s="6">
        <f>_xll.SNL.Clients.Office.Excel.Functions.SPG($D724, CC$1, $F724, "Options: Curr=USD, Mag=Actuals")</f>
        <v>0</v>
      </c>
      <c r="CD724" s="6">
        <f>_xll.SNL.Clients.Office.Excel.Functions.SPG($D724, CD$1, $F724, "Options: Curr=USD, Mag=Actuals")</f>
        <v>0</v>
      </c>
      <c r="CE724" s="6">
        <f>_xll.SNL.Clients.Office.Excel.Functions.SPG($D724, CE$1, $F724, "Options: Curr=USD, Mag=Actuals")</f>
        <v>0</v>
      </c>
      <c r="CF724" s="6">
        <f>_xll.SNL.Clients.Office.Excel.Functions.SPG($D724, CF$1, $F724, "Options: Curr=USD, Mag=Actuals")</f>
        <v>0</v>
      </c>
      <c r="CG724" s="6">
        <f>_xll.SNL.Clients.Office.Excel.Functions.SPG($D724, CG$1, $F724, "Options: Curr=USD, Mag=Actuals")</f>
        <v>0</v>
      </c>
    </row>
    <row r="725" spans="1:85" x14ac:dyDescent="0.3">
      <c r="A725" s="10" t="s">
        <v>101</v>
      </c>
      <c r="B725" s="10" t="s">
        <v>85</v>
      </c>
      <c r="C725" s="10" t="s">
        <v>13</v>
      </c>
      <c r="D725">
        <v>113818</v>
      </c>
      <c r="E725" s="10" t="s">
        <v>20</v>
      </c>
      <c r="F725" s="10" t="s">
        <v>58</v>
      </c>
      <c r="G725">
        <v>22.8</v>
      </c>
      <c r="H725">
        <v>296.89</v>
      </c>
      <c r="I725">
        <v>274.08999999999997</v>
      </c>
      <c r="J725">
        <v>1491.51</v>
      </c>
      <c r="K725">
        <v>25560.54</v>
      </c>
      <c r="L725">
        <v>3.28</v>
      </c>
      <c r="M725">
        <v>1867.8996650759045</v>
      </c>
      <c r="N725">
        <v>58.35</v>
      </c>
      <c r="O725">
        <v>0.56999999999999995</v>
      </c>
      <c r="P725">
        <v>0.14000000000000001</v>
      </c>
      <c r="Q725">
        <v>0.94</v>
      </c>
      <c r="R725">
        <v>1</v>
      </c>
      <c r="S725" t="str">
        <f>_xll.SNL.Clients.Office.Excel.Functions.SPG(D725, S$1, F725, "Options: Curr=USD, Mag=Actuals")</f>
        <v>Société Générale Société anonyme (ENXTPA:GLE)</v>
      </c>
      <c r="T725" t="str">
        <f>_xll.SNL.Clients.Office.Excel.Functions.SPG($D725, T$1, $F725, "Options: Curr=USD, Mag=Actuals")</f>
        <v>Société Générale Société anonyme</v>
      </c>
      <c r="U725" s="6">
        <f>_xll.SNL.Clients.Office.Excel.Functions.SPG($D725, U$1, $F725, "Options: Curr=USD, Mag=Actuals")</f>
        <v>436546753500</v>
      </c>
      <c r="V725" t="str">
        <f>_xll.SNL.Clients.Office.Excel.Functions.SPG($D725, V$1, $F725, "Options: Curr=USD, Mag=Actuals")</f>
        <v>ENXTPA:GLE</v>
      </c>
      <c r="W725" t="str">
        <f>_xll.SNL.Clients.Office.Excel.Functions.SPG($D725, W$1, $F725, "Options: Curr=USD, Mag=Actuals")</f>
        <v>Bank</v>
      </c>
      <c r="X725" s="6">
        <f>_xll.SNL.Clients.Office.Excel.Functions.SPG($D725, X$1, $F725, "Options: Curr=USD, Mag=Actuals")</f>
        <v>12445136131.437193</v>
      </c>
      <c r="Y725" s="6">
        <f>_xll.SNL.Clients.Office.Excel.Functions.SPG($D725, Y$1, $F725, "Options: Curr=USD, Mag=Actuals")</f>
        <v>0</v>
      </c>
      <c r="Z725" s="6">
        <f>_xll.SNL.Clients.Office.Excel.Functions.SPG($D725, Z$1, $F725, "Options: Curr=USD, Mag=Actuals")</f>
        <v>0</v>
      </c>
      <c r="AA725" s="6">
        <f>_xll.SNL.Clients.Office.Excel.Functions.SPG($D725, AA$1, $F725, "Options: Curr=USD, Mag=Actuals")</f>
        <v>2565304554.3999968</v>
      </c>
      <c r="AB725" s="6">
        <f>_xll.SNL.Clients.Office.Excel.Functions.SPG($D725, AB$1, $F725, "Options: Curr=USD, Mag=Actuals")</f>
        <v>6.0840757102069691</v>
      </c>
      <c r="AC725" s="6">
        <f>_xll.SNL.Clients.Office.Excel.Functions.SPG($D725, AC$1, $F725, "Options: Curr=USD, Mag=Actuals")</f>
        <v>236.36070000000001</v>
      </c>
      <c r="AD725" s="6">
        <f>_xll.SNL.Clients.Office.Excel.Functions.SPG($D725, AD$1, $F725, "Options: Curr=USD, Mag=Actuals")</f>
        <v>0.60699999999999998</v>
      </c>
      <c r="AE725" s="6">
        <f>_xll.SNL.Clients.Office.Excel.Functions.SPG($D725, AE$1, $F725, "Options: Curr=USD, Mag=Actuals")</f>
        <v>21.893999999999998</v>
      </c>
      <c r="AF725" s="6">
        <f>_xll.SNL.Clients.Office.Excel.Functions.SPG($D725, AF$1, $F725, "Options: Curr=USD, Mag=Actuals")</f>
        <v>436546753500</v>
      </c>
      <c r="AG725" s="6">
        <f>_xll.SNL.Clients.Office.Excel.Functions.SPG($D725, AG$1, $F725, "Options: Curr=USD, Mag=Actuals")</f>
        <v>127814298300</v>
      </c>
      <c r="AH725" s="6">
        <f>_xll.SNL.Clients.Office.Excel.Functions.SPG($D725, AH$1, $F725, "Options: Curr=USD, Mag=Actuals")</f>
        <v>13037918400</v>
      </c>
      <c r="AI725" s="6">
        <f>_xll.SNL.Clients.Office.Excel.Functions.SPG($D725, AI$1, $F725, "Options: Curr=USD, Mag=Actuals")</f>
        <v>36525</v>
      </c>
      <c r="AJ725" s="6" t="str">
        <f>_xll.SNL.Clients.Office.Excel.Functions.SPG($D725, AJ$1, $F725, "Options: Curr=USD, Mag=Actuals")</f>
        <v>#INVALID FUNCTION PARAMETER</v>
      </c>
      <c r="AK725" s="6" t="str">
        <f>_xll.SNL.Clients.Office.Excel.Functions.SPG($D725, AK$1, $F725, "Options: Curr=USD, Mag=Actuals")</f>
        <v>#INVALID FUNCTION PARAMETER</v>
      </c>
      <c r="AL725" s="6" t="str">
        <f>_xll.SNL.Clients.Office.Excel.Functions.SPG($D725, AL$1, $F725, "Options: Curr=USD, Mag=Actuals")</f>
        <v>#INVALID FUNCTION PARAMETER</v>
      </c>
      <c r="AM725" s="6" t="str">
        <f>_xll.SNL.Clients.Office.Excel.Functions.SPG($D725, AM$1, $F725, "Options: Curr=USD, Mag=Actuals")</f>
        <v>#INVALID FUNCTION PARAMETER</v>
      </c>
      <c r="AN725" s="6">
        <f>_xll.SNL.Clients.Office.Excel.Functions.SPG($D725, AN$1, $F725, "Options: Curr=USD, Mag=Actuals")</f>
        <v>0</v>
      </c>
      <c r="AO725" s="6">
        <f>_xll.SNL.Clients.Office.Excel.Functions.SPG($D725, AO$1, $F725, "Options: Curr=USD, Mag=Actuals")</f>
        <v>0</v>
      </c>
      <c r="AP725" s="6">
        <f>_xll.SNL.Clients.Office.Excel.Functions.SPG($D725, AP$1, $F725, "Options: Curr=USD, Mag=Actuals")</f>
        <v>0</v>
      </c>
      <c r="AQ725" s="6">
        <f>_xll.SNL.Clients.Office.Excel.Functions.SPG($D725, AQ$1, $F725, "Options: Curr=USD, Mag=Actuals")</f>
        <v>0</v>
      </c>
      <c r="AR725" s="6">
        <f>_xll.SNL.Clients.Office.Excel.Functions.SPG($D725, AR$1, $F725, "Options: Curr=USD, Mag=Actuals")</f>
        <v>0</v>
      </c>
      <c r="AS725" s="6">
        <f>_xll.SNL.Clients.Office.Excel.Functions.SPG($D725, AS$1, $F725, "Options: Curr=USD, Mag=Actuals")</f>
        <v>0</v>
      </c>
      <c r="AT725" s="6">
        <f>_xll.SNL.Clients.Office.Excel.Functions.SPG($D725, AT$1, $F725, "Options: Curr=USD, Mag=Actuals")</f>
        <v>0</v>
      </c>
      <c r="AU725" s="6">
        <f>_xll.SNL.Clients.Office.Excel.Functions.SPG($D725, AU$1, $F725, "Options: Curr=USD, Mag=Actuals")</f>
        <v>0</v>
      </c>
      <c r="AV725" s="6">
        <f>_xll.SNL.Clients.Office.Excel.Functions.SPG($D725, AV$1, $F725, "Options: Curr=USD, Mag=Actuals")</f>
        <v>0</v>
      </c>
      <c r="AW725" s="6">
        <f>_xll.SNL.Clients.Office.Excel.Functions.SPG($D725, AW$1, $F725, "Options: Curr=USD, Mag=Actuals")</f>
        <v>0</v>
      </c>
      <c r="AX725" s="6">
        <f>_xll.SNL.Clients.Office.Excel.Functions.SPG($D725, AX$1, $F725, "Options: Curr=USD, Mag=Actuals")</f>
        <v>0</v>
      </c>
      <c r="AY725" s="6">
        <f>_xll.SNL.Clients.Office.Excel.Functions.SPG($D725, AY$1, $F725, "Options: Curr=USD, Mag=Actuals")</f>
        <v>0</v>
      </c>
      <c r="AZ725" s="6">
        <f>_xll.SNL.Clients.Office.Excel.Functions.SPG($D725, AZ$1, $F725, "Options: Curr=USD, Mag=Actuals")</f>
        <v>0</v>
      </c>
      <c r="BA725" s="6">
        <f>_xll.SNL.Clients.Office.Excel.Functions.SPG($D725, BA$1, $F725, "Options: Curr=USD, Mag=Actuals")</f>
        <v>0</v>
      </c>
      <c r="BB725" s="6">
        <f>_xll.SNL.Clients.Office.Excel.Functions.SPG($D725, BB$1, $F725, "Options: Curr=USD, Mag=Actuals")</f>
        <v>0</v>
      </c>
      <c r="BC725" s="6">
        <f>_xll.SNL.Clients.Office.Excel.Functions.SPG($D725, BC$1, $F725, "Options: Curr=USD, Mag=Actuals")</f>
        <v>0</v>
      </c>
      <c r="BD725" s="6">
        <f>_xll.SNL.Clients.Office.Excel.Functions.SPG($D725, BD$1, $F725, "Options: Curr=USD, Mag=Actuals")</f>
        <v>0</v>
      </c>
      <c r="BE725" s="6">
        <f>_xll.SNL.Clients.Office.Excel.Functions.SPG($D725, BE$1, $F725, "Options: Curr=USD, Mag=Actuals")</f>
        <v>0</v>
      </c>
      <c r="BF725" s="6">
        <f>_xll.SNL.Clients.Office.Excel.Functions.SPG($D725, BF$1, $F725, "Options: Curr=USD, Mag=Actuals")</f>
        <v>0</v>
      </c>
      <c r="BG725" s="6">
        <f>_xll.SNL.Clients.Office.Excel.Functions.SPG($D725, BG$1, $F725, "Options: Curr=USD, Mag=Actuals")</f>
        <v>0</v>
      </c>
      <c r="BH725" s="6">
        <f>_xll.SNL.Clients.Office.Excel.Functions.SPG($D725, BH$1, $F725, "Options: Curr=USD, Mag=Actuals")</f>
        <v>0</v>
      </c>
      <c r="BI725" s="6">
        <f>_xll.SNL.Clients.Office.Excel.Functions.SPG($D725, BI$1, $F725, "Options: Curr=USD, Mag=Actuals")</f>
        <v>0</v>
      </c>
      <c r="BJ725" s="6">
        <f>_xll.SNL.Clients.Office.Excel.Functions.SPG($D725, BJ$1, $F725, "Options: Curr=USD, Mag=Actuals")</f>
        <v>0</v>
      </c>
      <c r="BK725" s="6">
        <f>_xll.SNL.Clients.Office.Excel.Functions.SPG($D725, BK$1, $F725, "Options: Curr=USD, Mag=Actuals")</f>
        <v>0</v>
      </c>
      <c r="BL725" s="6">
        <f>_xll.SNL.Clients.Office.Excel.Functions.SPG($D725, BL$1, $F725, "Options: Curr=USD, Mag=Actuals")</f>
        <v>0</v>
      </c>
      <c r="BM725" s="6">
        <f>_xll.SNL.Clients.Office.Excel.Functions.SPG($D725, BM$1, $F725, "Options: Curr=USD, Mag=Actuals")</f>
        <v>0</v>
      </c>
      <c r="BN725" s="6">
        <f>_xll.SNL.Clients.Office.Excel.Functions.SPG($D725, BN$1, $F725, "Options: Curr=USD, Mag=Actuals")</f>
        <v>0</v>
      </c>
      <c r="BO725" s="6">
        <f>_xll.SNL.Clients.Office.Excel.Functions.SPG($D725, BO$1, $F725, "Options: Curr=USD, Mag=Actuals")</f>
        <v>0</v>
      </c>
      <c r="BP725" s="6">
        <f>_xll.SNL.Clients.Office.Excel.Functions.SPG($D725, BP$1, $F725, "Options: Curr=USD, Mag=Actuals")</f>
        <v>0</v>
      </c>
      <c r="BQ725" s="6">
        <f>_xll.SNL.Clients.Office.Excel.Functions.SPG($D725, BQ$1, $F725, "Options: Curr=USD, Mag=Actuals")</f>
        <v>0</v>
      </c>
      <c r="BR725" s="6">
        <f>_xll.SNL.Clients.Office.Excel.Functions.SPG($D725, BR$1, $F725, "Options: Curr=USD, Mag=Actuals")</f>
        <v>0</v>
      </c>
      <c r="BS725" s="6">
        <f>_xll.SNL.Clients.Office.Excel.Functions.SPG($D725, BS$1, $F725, "Options: Curr=USD, Mag=Actuals")</f>
        <v>0</v>
      </c>
      <c r="BT725" s="6">
        <f>_xll.SNL.Clients.Office.Excel.Functions.SPG($D725, BT$1, $F725, "Options: Curr=USD, Mag=Actuals")</f>
        <v>0</v>
      </c>
      <c r="BU725" s="6">
        <f>_xll.SNL.Clients.Office.Excel.Functions.SPG($D725, BU$1, $F725, "Options: Curr=USD, Mag=Actuals")</f>
        <v>0</v>
      </c>
      <c r="BV725" s="6">
        <f>_xll.SNL.Clients.Office.Excel.Functions.SPG($D725, BV$1, $F725, "Options: Curr=USD, Mag=Actuals")</f>
        <v>0</v>
      </c>
      <c r="BW725" s="6">
        <f>_xll.SNL.Clients.Office.Excel.Functions.SPG($D725, BW$1, $F725, "Options: Curr=USD, Mag=Actuals")</f>
        <v>0</v>
      </c>
      <c r="BX725" s="6">
        <f>_xll.SNL.Clients.Office.Excel.Functions.SPG($D725, BX$1, $F725, "Options: Curr=USD, Mag=Actuals")</f>
        <v>0</v>
      </c>
      <c r="BY725" s="6">
        <f>_xll.SNL.Clients.Office.Excel.Functions.SPG($D725, BY$1, $F725, "Options: Curr=USD, Mag=Actuals")</f>
        <v>0</v>
      </c>
      <c r="BZ725" s="6">
        <f>_xll.SNL.Clients.Office.Excel.Functions.SPG($D725, BZ$1, $F725, "Options: Curr=USD, Mag=Actuals")</f>
        <v>0</v>
      </c>
      <c r="CA725" s="6" t="str">
        <f>_xll.SNL.Clients.Office.Excel.Functions.SPG($D725, CA$1, $F725, "Options: Curr=USD, Mag=Actuals")</f>
        <v>Nonperforming Loans</v>
      </c>
      <c r="CB725" s="6">
        <f>_xll.SNL.Clients.Office.Excel.Functions.SPG($D725, CB$1, $F725, "Options: Curr=USD, Mag=Actuals")</f>
        <v>0</v>
      </c>
      <c r="CC725" s="6">
        <f>_xll.SNL.Clients.Office.Excel.Functions.SPG($D725, CC$1, $F725, "Options: Curr=USD, Mag=Actuals")</f>
        <v>0</v>
      </c>
      <c r="CD725" s="6">
        <f>_xll.SNL.Clients.Office.Excel.Functions.SPG($D725, CD$1, $F725, "Options: Curr=USD, Mag=Actuals")</f>
        <v>0</v>
      </c>
      <c r="CE725" s="6">
        <f>_xll.SNL.Clients.Office.Excel.Functions.SPG($D725, CE$1, $F725, "Options: Curr=USD, Mag=Actuals")</f>
        <v>0</v>
      </c>
      <c r="CF725" s="6">
        <f>_xll.SNL.Clients.Office.Excel.Functions.SPG($D725, CF$1, $F725, "Options: Curr=USD, Mag=Actuals")</f>
        <v>0</v>
      </c>
      <c r="CG725" s="6">
        <f>_xll.SNL.Clients.Office.Excel.Functions.SPG($D725, CG$1, $F725, "Options: Curr=USD, Mag=Actuals")</f>
        <v>0</v>
      </c>
    </row>
    <row r="726" spans="1:85" x14ac:dyDescent="0.3">
      <c r="A726" s="10" t="s">
        <v>101</v>
      </c>
      <c r="B726" s="10" t="s">
        <v>85</v>
      </c>
      <c r="C726" s="10" t="s">
        <v>13</v>
      </c>
      <c r="D726">
        <v>113818</v>
      </c>
      <c r="E726" s="10" t="s">
        <v>20</v>
      </c>
      <c r="F726" s="10" t="s">
        <v>7</v>
      </c>
      <c r="G726">
        <v>0.86</v>
      </c>
      <c r="H726">
        <v>293.58</v>
      </c>
      <c r="I726">
        <v>292.72000000000003</v>
      </c>
      <c r="J726">
        <v>1364.27</v>
      </c>
      <c r="K726">
        <v>23255.11</v>
      </c>
      <c r="L726">
        <v>4.1399999999999997</v>
      </c>
      <c r="M726">
        <v>1686.6038654460226</v>
      </c>
      <c r="N726">
        <v>58.67</v>
      </c>
      <c r="O726">
        <v>1.81</v>
      </c>
      <c r="P726">
        <v>4.3600000000000003</v>
      </c>
      <c r="Q726">
        <v>1.0900000000000001</v>
      </c>
      <c r="R726">
        <v>1.07</v>
      </c>
      <c r="S726" t="str">
        <f>_xll.SNL.Clients.Office.Excel.Functions.SPG(D726, S$1, F726, "Options: Curr=USD, Mag=Actuals")</f>
        <v>Société Générale Société anonyme (ENXTPA:GLE)</v>
      </c>
      <c r="T726" t="str">
        <f>_xll.SNL.Clients.Office.Excel.Functions.SPG($D726, T$1, $F726, "Options: Curr=USD, Mag=Actuals")</f>
        <v>Société Générale Société anonyme</v>
      </c>
      <c r="U726" s="6">
        <f>_xll.SNL.Clients.Office.Excel.Functions.SPG($D726, U$1, $F726, "Options: Curr=USD, Mag=Actuals")</f>
        <v>427999318040</v>
      </c>
      <c r="V726" t="str">
        <f>_xll.SNL.Clients.Office.Excel.Functions.SPG($D726, V$1, $F726, "Options: Curr=USD, Mag=Actuals")</f>
        <v>ENXTPA:GLE</v>
      </c>
      <c r="W726" t="str">
        <f>_xll.SNL.Clients.Office.Excel.Functions.SPG($D726, W$1, $F726, "Options: Curr=USD, Mag=Actuals")</f>
        <v>Bank</v>
      </c>
      <c r="X726" s="6">
        <f>_xll.SNL.Clients.Office.Excel.Functions.SPG($D726, X$1, $F726, "Options: Curr=USD, Mag=Actuals")</f>
        <v>12919874619.227407</v>
      </c>
      <c r="Y726" s="6">
        <f>_xll.SNL.Clients.Office.Excel.Functions.SPG($D726, Y$1, $F726, "Options: Curr=USD, Mag=Actuals")</f>
        <v>0</v>
      </c>
      <c r="Z726" s="6">
        <f>_xll.SNL.Clients.Office.Excel.Functions.SPG($D726, Z$1, $F726, "Options: Curr=USD, Mag=Actuals")</f>
        <v>0</v>
      </c>
      <c r="AA726" s="6">
        <f>_xll.SNL.Clients.Office.Excel.Functions.SPG($D726, AA$1, $F726, "Options: Curr=USD, Mag=Actuals")</f>
        <v>2657501914.6005039</v>
      </c>
      <c r="AB726" s="6">
        <f>_xll.SNL.Clients.Office.Excel.Functions.SPG($D726, AB$1, $F726, "Options: Curr=USD, Mag=Actuals")</f>
        <v>6.2257778604127214</v>
      </c>
      <c r="AC726" s="6">
        <f>_xll.SNL.Clients.Office.Excel.Functions.SPG($D726, AC$1, $F726, "Options: Curr=USD, Mag=Actuals")</f>
        <v>10.808199999999999</v>
      </c>
      <c r="AD726" s="6">
        <f>_xll.SNL.Clients.Office.Excel.Functions.SPG($D726, AD$1, $F726, "Options: Curr=USD, Mag=Actuals")</f>
        <v>0.64500000000000002</v>
      </c>
      <c r="AE726" s="6">
        <f>_xll.SNL.Clients.Office.Excel.Functions.SPG($D726, AE$1, $F726, "Options: Curr=USD, Mag=Actuals")</f>
        <v>20.390999999999998</v>
      </c>
      <c r="AF726" s="6">
        <f>_xll.SNL.Clients.Office.Excel.Functions.SPG($D726, AF$1, $F726, "Options: Curr=USD, Mag=Actuals")</f>
        <v>427999318040</v>
      </c>
      <c r="AG726" s="6">
        <f>_xll.SNL.Clients.Office.Excel.Functions.SPG($D726, AG$1, $F726, "Options: Curr=USD, Mag=Actuals")</f>
        <v>120555505560</v>
      </c>
      <c r="AH726" s="6">
        <f>_xll.SNL.Clients.Office.Excel.Functions.SPG($D726, AH$1, $F726, "Options: Curr=USD, Mag=Actuals")</f>
        <v>14279756400</v>
      </c>
      <c r="AI726" s="6">
        <f>_xll.SNL.Clients.Office.Excel.Functions.SPG($D726, AI$1, $F726, "Options: Curr=USD, Mag=Actuals")</f>
        <v>36891</v>
      </c>
      <c r="AJ726" s="6" t="str">
        <f>_xll.SNL.Clients.Office.Excel.Functions.SPG($D726, AJ$1, $F726, "Options: Curr=USD, Mag=Actuals")</f>
        <v>#INVALID FUNCTION PARAMETER</v>
      </c>
      <c r="AK726" s="6" t="str">
        <f>_xll.SNL.Clients.Office.Excel.Functions.SPG($D726, AK$1, $F726, "Options: Curr=USD, Mag=Actuals")</f>
        <v>#INVALID FUNCTION PARAMETER</v>
      </c>
      <c r="AL726" s="6" t="str">
        <f>_xll.SNL.Clients.Office.Excel.Functions.SPG($D726, AL$1, $F726, "Options: Curr=USD, Mag=Actuals")</f>
        <v>#INVALID FUNCTION PARAMETER</v>
      </c>
      <c r="AM726" s="6" t="str">
        <f>_xll.SNL.Clients.Office.Excel.Functions.SPG($D726, AM$1, $F726, "Options: Curr=USD, Mag=Actuals")</f>
        <v>#INVALID FUNCTION PARAMETER</v>
      </c>
      <c r="AN726" s="6">
        <f>_xll.SNL.Clients.Office.Excel.Functions.SPG($D726, AN$1, $F726, "Options: Curr=USD, Mag=Actuals")</f>
        <v>0</v>
      </c>
      <c r="AO726" s="6">
        <f>_xll.SNL.Clients.Office.Excel.Functions.SPG($D726, AO$1, $F726, "Options: Curr=USD, Mag=Actuals")</f>
        <v>0</v>
      </c>
      <c r="AP726" s="6">
        <f>_xll.SNL.Clients.Office.Excel.Functions.SPG($D726, AP$1, $F726, "Options: Curr=USD, Mag=Actuals")</f>
        <v>0</v>
      </c>
      <c r="AQ726" s="6">
        <f>_xll.SNL.Clients.Office.Excel.Functions.SPG($D726, AQ$1, $F726, "Options: Curr=USD, Mag=Actuals")</f>
        <v>0</v>
      </c>
      <c r="AR726" s="6">
        <f>_xll.SNL.Clients.Office.Excel.Functions.SPG($D726, AR$1, $F726, "Options: Curr=USD, Mag=Actuals")</f>
        <v>0</v>
      </c>
      <c r="AS726" s="6">
        <f>_xll.SNL.Clients.Office.Excel.Functions.SPG($D726, AS$1, $F726, "Options: Curr=USD, Mag=Actuals")</f>
        <v>0</v>
      </c>
      <c r="AT726" s="6">
        <f>_xll.SNL.Clients.Office.Excel.Functions.SPG($D726, AT$1, $F726, "Options: Curr=USD, Mag=Actuals")</f>
        <v>0</v>
      </c>
      <c r="AU726" s="6">
        <f>_xll.SNL.Clients.Office.Excel.Functions.SPG($D726, AU$1, $F726, "Options: Curr=USD, Mag=Actuals")</f>
        <v>0</v>
      </c>
      <c r="AV726" s="6">
        <f>_xll.SNL.Clients.Office.Excel.Functions.SPG($D726, AV$1, $F726, "Options: Curr=USD, Mag=Actuals")</f>
        <v>0</v>
      </c>
      <c r="AW726" s="6">
        <f>_xll.SNL.Clients.Office.Excel.Functions.SPG($D726, AW$1, $F726, "Options: Curr=USD, Mag=Actuals")</f>
        <v>0</v>
      </c>
      <c r="AX726" s="6">
        <f>_xll.SNL.Clients.Office.Excel.Functions.SPG($D726, AX$1, $F726, "Options: Curr=USD, Mag=Actuals")</f>
        <v>0</v>
      </c>
      <c r="AY726" s="6">
        <f>_xll.SNL.Clients.Office.Excel.Functions.SPG($D726, AY$1, $F726, "Options: Curr=USD, Mag=Actuals")</f>
        <v>0</v>
      </c>
      <c r="AZ726" s="6">
        <f>_xll.SNL.Clients.Office.Excel.Functions.SPG($D726, AZ$1, $F726, "Options: Curr=USD, Mag=Actuals")</f>
        <v>0</v>
      </c>
      <c r="BA726" s="6">
        <f>_xll.SNL.Clients.Office.Excel.Functions.SPG($D726, BA$1, $F726, "Options: Curr=USD, Mag=Actuals")</f>
        <v>0</v>
      </c>
      <c r="BB726" s="6">
        <f>_xll.SNL.Clients.Office.Excel.Functions.SPG($D726, BB$1, $F726, "Options: Curr=USD, Mag=Actuals")</f>
        <v>0</v>
      </c>
      <c r="BC726" s="6">
        <f>_xll.SNL.Clients.Office.Excel.Functions.SPG($D726, BC$1, $F726, "Options: Curr=USD, Mag=Actuals")</f>
        <v>0</v>
      </c>
      <c r="BD726" s="6">
        <f>_xll.SNL.Clients.Office.Excel.Functions.SPG($D726, BD$1, $F726, "Options: Curr=USD, Mag=Actuals")</f>
        <v>0</v>
      </c>
      <c r="BE726" s="6">
        <f>_xll.SNL.Clients.Office.Excel.Functions.SPG($D726, BE$1, $F726, "Options: Curr=USD, Mag=Actuals")</f>
        <v>0</v>
      </c>
      <c r="BF726" s="6">
        <f>_xll.SNL.Clients.Office.Excel.Functions.SPG($D726, BF$1, $F726, "Options: Curr=USD, Mag=Actuals")</f>
        <v>0</v>
      </c>
      <c r="BG726" s="6">
        <f>_xll.SNL.Clients.Office.Excel.Functions.SPG($D726, BG$1, $F726, "Options: Curr=USD, Mag=Actuals")</f>
        <v>0</v>
      </c>
      <c r="BH726" s="6">
        <f>_xll.SNL.Clients.Office.Excel.Functions.SPG($D726, BH$1, $F726, "Options: Curr=USD, Mag=Actuals")</f>
        <v>0</v>
      </c>
      <c r="BI726" s="6">
        <f>_xll.SNL.Clients.Office.Excel.Functions.SPG($D726, BI$1, $F726, "Options: Curr=USD, Mag=Actuals")</f>
        <v>0</v>
      </c>
      <c r="BJ726" s="6">
        <f>_xll.SNL.Clients.Office.Excel.Functions.SPG($D726, BJ$1, $F726, "Options: Curr=USD, Mag=Actuals")</f>
        <v>0</v>
      </c>
      <c r="BK726" s="6">
        <f>_xll.SNL.Clients.Office.Excel.Functions.SPG($D726, BK$1, $F726, "Options: Curr=USD, Mag=Actuals")</f>
        <v>0</v>
      </c>
      <c r="BL726" s="6">
        <f>_xll.SNL.Clients.Office.Excel.Functions.SPG($D726, BL$1, $F726, "Options: Curr=USD, Mag=Actuals")</f>
        <v>0</v>
      </c>
      <c r="BM726" s="6">
        <f>_xll.SNL.Clients.Office.Excel.Functions.SPG($D726, BM$1, $F726, "Options: Curr=USD, Mag=Actuals")</f>
        <v>0</v>
      </c>
      <c r="BN726" s="6">
        <f>_xll.SNL.Clients.Office.Excel.Functions.SPG($D726, BN$1, $F726, "Options: Curr=USD, Mag=Actuals")</f>
        <v>0</v>
      </c>
      <c r="BO726" s="6">
        <f>_xll.SNL.Clients.Office.Excel.Functions.SPG($D726, BO$1, $F726, "Options: Curr=USD, Mag=Actuals")</f>
        <v>0</v>
      </c>
      <c r="BP726" s="6">
        <f>_xll.SNL.Clients.Office.Excel.Functions.SPG($D726, BP$1, $F726, "Options: Curr=USD, Mag=Actuals")</f>
        <v>0</v>
      </c>
      <c r="BQ726" s="6">
        <f>_xll.SNL.Clients.Office.Excel.Functions.SPG($D726, BQ$1, $F726, "Options: Curr=USD, Mag=Actuals")</f>
        <v>0</v>
      </c>
      <c r="BR726" s="6">
        <f>_xll.SNL.Clients.Office.Excel.Functions.SPG($D726, BR$1, $F726, "Options: Curr=USD, Mag=Actuals")</f>
        <v>0</v>
      </c>
      <c r="BS726" s="6">
        <f>_xll.SNL.Clients.Office.Excel.Functions.SPG($D726, BS$1, $F726, "Options: Curr=USD, Mag=Actuals")</f>
        <v>0</v>
      </c>
      <c r="BT726" s="6">
        <f>_xll.SNL.Clients.Office.Excel.Functions.SPG($D726, BT$1, $F726, "Options: Curr=USD, Mag=Actuals")</f>
        <v>0</v>
      </c>
      <c r="BU726" s="6">
        <f>_xll.SNL.Clients.Office.Excel.Functions.SPG($D726, BU$1, $F726, "Options: Curr=USD, Mag=Actuals")</f>
        <v>0</v>
      </c>
      <c r="BV726" s="6">
        <f>_xll.SNL.Clients.Office.Excel.Functions.SPG($D726, BV$1, $F726, "Options: Curr=USD, Mag=Actuals")</f>
        <v>0</v>
      </c>
      <c r="BW726" s="6">
        <f>_xll.SNL.Clients.Office.Excel.Functions.SPG($D726, BW$1, $F726, "Options: Curr=USD, Mag=Actuals")</f>
        <v>0</v>
      </c>
      <c r="BX726" s="6">
        <f>_xll.SNL.Clients.Office.Excel.Functions.SPG($D726, BX$1, $F726, "Options: Curr=USD, Mag=Actuals")</f>
        <v>0</v>
      </c>
      <c r="BY726" s="6">
        <f>_xll.SNL.Clients.Office.Excel.Functions.SPG($D726, BY$1, $F726, "Options: Curr=USD, Mag=Actuals")</f>
        <v>0</v>
      </c>
      <c r="BZ726" s="6">
        <f>_xll.SNL.Clients.Office.Excel.Functions.SPG($D726, BZ$1, $F726, "Options: Curr=USD, Mag=Actuals")</f>
        <v>0</v>
      </c>
      <c r="CA726" s="6" t="str">
        <f>_xll.SNL.Clients.Office.Excel.Functions.SPG($D726, CA$1, $F726, "Options: Curr=USD, Mag=Actuals")</f>
        <v>Nonperforming Loans</v>
      </c>
      <c r="CB726" s="6">
        <f>_xll.SNL.Clients.Office.Excel.Functions.SPG($D726, CB$1, $F726, "Options: Curr=USD, Mag=Actuals")</f>
        <v>0</v>
      </c>
      <c r="CC726" s="6">
        <f>_xll.SNL.Clients.Office.Excel.Functions.SPG($D726, CC$1, $F726, "Options: Curr=USD, Mag=Actuals")</f>
        <v>0</v>
      </c>
      <c r="CD726" s="6">
        <f>_xll.SNL.Clients.Office.Excel.Functions.SPG($D726, CD$1, $F726, "Options: Curr=USD, Mag=Actuals")</f>
        <v>0</v>
      </c>
      <c r="CE726" s="6">
        <f>_xll.SNL.Clients.Office.Excel.Functions.SPG($D726, CE$1, $F726, "Options: Curr=USD, Mag=Actuals")</f>
        <v>0</v>
      </c>
      <c r="CF726" s="6">
        <f>_xll.SNL.Clients.Office.Excel.Functions.SPG($D726, CF$1, $F726, "Options: Curr=USD, Mag=Actuals")</f>
        <v>0</v>
      </c>
      <c r="CG726" s="6">
        <f>_xll.SNL.Clients.Office.Excel.Functions.SPG($D726, CG$1, $F726, "Options: Curr=USD, Mag=Actuals")</f>
        <v>0</v>
      </c>
    </row>
    <row r="727" spans="1:85" x14ac:dyDescent="0.3">
      <c r="A727" s="10" t="s">
        <v>101</v>
      </c>
      <c r="B727" s="10" t="s">
        <v>85</v>
      </c>
      <c r="C727" s="10" t="s">
        <v>13</v>
      </c>
      <c r="D727">
        <v>113818</v>
      </c>
      <c r="E727" s="10" t="s">
        <v>20</v>
      </c>
      <c r="F727" s="10" t="s">
        <v>59</v>
      </c>
      <c r="G727">
        <v>4.68</v>
      </c>
      <c r="H727">
        <v>291.43</v>
      </c>
      <c r="I727">
        <v>286.75</v>
      </c>
      <c r="J727">
        <v>1377.7</v>
      </c>
      <c r="K727">
        <v>23344.92</v>
      </c>
      <c r="L727">
        <v>1.93</v>
      </c>
      <c r="M727">
        <v>1665.996802638748</v>
      </c>
      <c r="N727">
        <v>59.01</v>
      </c>
      <c r="O727">
        <v>1.78</v>
      </c>
      <c r="P727">
        <v>1.42</v>
      </c>
      <c r="Q727">
        <v>1.1200000000000001</v>
      </c>
      <c r="R727">
        <v>1.1299999999999999</v>
      </c>
      <c r="S727" t="str">
        <f>_xll.SNL.Clients.Office.Excel.Functions.SPG(D727, S$1, F727, "Options: Curr=USD, Mag=Actuals")</f>
        <v>Société Générale Société anonyme (ENXTPA:GLE)</v>
      </c>
      <c r="T727" t="str">
        <f>_xll.SNL.Clients.Office.Excel.Functions.SPG($D727, T$1, $F727, "Options: Curr=USD, Mag=Actuals")</f>
        <v>Société Générale Société anonyme</v>
      </c>
      <c r="U727" s="6">
        <f>_xll.SNL.Clients.Office.Excel.Functions.SPG($D727, U$1, $F727, "Options: Curr=USD, Mag=Actuals")</f>
        <v>456313734630</v>
      </c>
      <c r="V727" t="str">
        <f>_xll.SNL.Clients.Office.Excel.Functions.SPG($D727, V$1, $F727, "Options: Curr=USD, Mag=Actuals")</f>
        <v>ENXTPA:GLE</v>
      </c>
      <c r="W727" t="str">
        <f>_xll.SNL.Clients.Office.Excel.Functions.SPG($D727, W$1, $F727, "Options: Curr=USD, Mag=Actuals")</f>
        <v>Bank</v>
      </c>
      <c r="X727" s="6">
        <f>_xll.SNL.Clients.Office.Excel.Functions.SPG($D727, X$1, $F727, "Options: Curr=USD, Mag=Actuals")</f>
        <v>11955158752.3524</v>
      </c>
      <c r="Y727" s="6">
        <f>_xll.SNL.Clients.Office.Excel.Functions.SPG($D727, Y$1, $F727, "Options: Curr=USD, Mag=Actuals")</f>
        <v>0</v>
      </c>
      <c r="Z727" s="6">
        <f>_xll.SNL.Clients.Office.Excel.Functions.SPG($D727, Z$1, $F727, "Options: Curr=USD, Mag=Actuals")</f>
        <v>0</v>
      </c>
      <c r="AA727" s="6">
        <f>_xll.SNL.Clients.Office.Excel.Functions.SPG($D727, AA$1, $F727, "Options: Curr=USD, Mag=Actuals")</f>
        <v>2083089061.5293174</v>
      </c>
      <c r="AB727" s="6">
        <f>_xll.SNL.Clients.Office.Excel.Functions.SPG($D727, AB$1, $F727, "Options: Curr=USD, Mag=Actuals")</f>
        <v>4.7892249588233122</v>
      </c>
      <c r="AC727" s="6">
        <f>_xll.SNL.Clients.Office.Excel.Functions.SPG($D727, AC$1, $F727, "Options: Curr=USD, Mag=Actuals")</f>
        <v>-20.623200000000001</v>
      </c>
      <c r="AD727" s="6">
        <f>_xll.SNL.Clients.Office.Excel.Functions.SPG($D727, AD$1, $F727, "Options: Curr=USD, Mag=Actuals")</f>
        <v>0.48099999999999998</v>
      </c>
      <c r="AE727" s="6">
        <f>_xll.SNL.Clients.Office.Excel.Functions.SPG($D727, AE$1, $F727, "Options: Curr=USD, Mag=Actuals")</f>
        <v>14.148999999999999</v>
      </c>
      <c r="AF727" s="6">
        <f>_xll.SNL.Clients.Office.Excel.Functions.SPG($D727, AF$1, $F727, "Options: Curr=USD, Mag=Actuals")</f>
        <v>456313734630</v>
      </c>
      <c r="AG727" s="6">
        <f>_xll.SNL.Clients.Office.Excel.Functions.SPG($D727, AG$1, $F727, "Options: Curr=USD, Mag=Actuals")</f>
        <v>130919114429.99998</v>
      </c>
      <c r="AH727" s="6">
        <f>_xll.SNL.Clients.Office.Excel.Functions.SPG($D727, AH$1, $F727, "Options: Curr=USD, Mag=Actuals")</f>
        <v>15743522340</v>
      </c>
      <c r="AI727" s="6">
        <f>_xll.SNL.Clients.Office.Excel.Functions.SPG($D727, AI$1, $F727, "Options: Curr=USD, Mag=Actuals")</f>
        <v>37256</v>
      </c>
      <c r="AJ727" s="6" t="str">
        <f>_xll.SNL.Clients.Office.Excel.Functions.SPG($D727, AJ$1, $F727, "Options: Curr=USD, Mag=Actuals")</f>
        <v>#INVALID FUNCTION PARAMETER</v>
      </c>
      <c r="AK727" s="6" t="str">
        <f>_xll.SNL.Clients.Office.Excel.Functions.SPG($D727, AK$1, $F727, "Options: Curr=USD, Mag=Actuals")</f>
        <v>#INVALID FUNCTION PARAMETER</v>
      </c>
      <c r="AL727" s="6" t="str">
        <f>_xll.SNL.Clients.Office.Excel.Functions.SPG($D727, AL$1, $F727, "Options: Curr=USD, Mag=Actuals")</f>
        <v>#INVALID FUNCTION PARAMETER</v>
      </c>
      <c r="AM727" s="6" t="str">
        <f>_xll.SNL.Clients.Office.Excel.Functions.SPG($D727, AM$1, $F727, "Options: Curr=USD, Mag=Actuals")</f>
        <v>#INVALID FUNCTION PARAMETER</v>
      </c>
      <c r="AN727" s="6">
        <f>_xll.SNL.Clients.Office.Excel.Functions.SPG($D727, AN$1, $F727, "Options: Curr=USD, Mag=Actuals")</f>
        <v>0</v>
      </c>
      <c r="AO727" s="6">
        <f>_xll.SNL.Clients.Office.Excel.Functions.SPG($D727, AO$1, $F727, "Options: Curr=USD, Mag=Actuals")</f>
        <v>0</v>
      </c>
      <c r="AP727" s="6">
        <f>_xll.SNL.Clients.Office.Excel.Functions.SPG($D727, AP$1, $F727, "Options: Curr=USD, Mag=Actuals")</f>
        <v>0</v>
      </c>
      <c r="AQ727" s="6">
        <f>_xll.SNL.Clients.Office.Excel.Functions.SPG($D727, AQ$1, $F727, "Options: Curr=USD, Mag=Actuals")</f>
        <v>0</v>
      </c>
      <c r="AR727" s="6">
        <f>_xll.SNL.Clients.Office.Excel.Functions.SPG($D727, AR$1, $F727, "Options: Curr=USD, Mag=Actuals")</f>
        <v>0</v>
      </c>
      <c r="AS727" s="6">
        <f>_xll.SNL.Clients.Office.Excel.Functions.SPG($D727, AS$1, $F727, "Options: Curr=USD, Mag=Actuals")</f>
        <v>0</v>
      </c>
      <c r="AT727" s="6">
        <f>_xll.SNL.Clients.Office.Excel.Functions.SPG($D727, AT$1, $F727, "Options: Curr=USD, Mag=Actuals")</f>
        <v>0</v>
      </c>
      <c r="AU727" s="6">
        <f>_xll.SNL.Clients.Office.Excel.Functions.SPG($D727, AU$1, $F727, "Options: Curr=USD, Mag=Actuals")</f>
        <v>0</v>
      </c>
      <c r="AV727" s="6">
        <f>_xll.SNL.Clients.Office.Excel.Functions.SPG($D727, AV$1, $F727, "Options: Curr=USD, Mag=Actuals")</f>
        <v>0</v>
      </c>
      <c r="AW727" s="6">
        <f>_xll.SNL.Clients.Office.Excel.Functions.SPG($D727, AW$1, $F727, "Options: Curr=USD, Mag=Actuals")</f>
        <v>0</v>
      </c>
      <c r="AX727" s="6">
        <f>_xll.SNL.Clients.Office.Excel.Functions.SPG($D727, AX$1, $F727, "Options: Curr=USD, Mag=Actuals")</f>
        <v>0</v>
      </c>
      <c r="AY727" s="6">
        <f>_xll.SNL.Clients.Office.Excel.Functions.SPG($D727, AY$1, $F727, "Options: Curr=USD, Mag=Actuals")</f>
        <v>0</v>
      </c>
      <c r="AZ727" s="6">
        <f>_xll.SNL.Clients.Office.Excel.Functions.SPG($D727, AZ$1, $F727, "Options: Curr=USD, Mag=Actuals")</f>
        <v>0</v>
      </c>
      <c r="BA727" s="6">
        <f>_xll.SNL.Clients.Office.Excel.Functions.SPG($D727, BA$1, $F727, "Options: Curr=USD, Mag=Actuals")</f>
        <v>0</v>
      </c>
      <c r="BB727" s="6">
        <f>_xll.SNL.Clients.Office.Excel.Functions.SPG($D727, BB$1, $F727, "Options: Curr=USD, Mag=Actuals")</f>
        <v>0</v>
      </c>
      <c r="BC727" s="6">
        <f>_xll.SNL.Clients.Office.Excel.Functions.SPG($D727, BC$1, $F727, "Options: Curr=USD, Mag=Actuals")</f>
        <v>0</v>
      </c>
      <c r="BD727" s="6">
        <f>_xll.SNL.Clients.Office.Excel.Functions.SPG($D727, BD$1, $F727, "Options: Curr=USD, Mag=Actuals")</f>
        <v>0</v>
      </c>
      <c r="BE727" s="6">
        <f>_xll.SNL.Clients.Office.Excel.Functions.SPG($D727, BE$1, $F727, "Options: Curr=USD, Mag=Actuals")</f>
        <v>0</v>
      </c>
      <c r="BF727" s="6">
        <f>_xll.SNL.Clients.Office.Excel.Functions.SPG($D727, BF$1, $F727, "Options: Curr=USD, Mag=Actuals")</f>
        <v>0</v>
      </c>
      <c r="BG727" s="6">
        <f>_xll.SNL.Clients.Office.Excel.Functions.SPG($D727, BG$1, $F727, "Options: Curr=USD, Mag=Actuals")</f>
        <v>0</v>
      </c>
      <c r="BH727" s="6">
        <f>_xll.SNL.Clients.Office.Excel.Functions.SPG($D727, BH$1, $F727, "Options: Curr=USD, Mag=Actuals")</f>
        <v>0</v>
      </c>
      <c r="BI727" s="6">
        <f>_xll.SNL.Clients.Office.Excel.Functions.SPG($D727, BI$1, $F727, "Options: Curr=USD, Mag=Actuals")</f>
        <v>0</v>
      </c>
      <c r="BJ727" s="6">
        <f>_xll.SNL.Clients.Office.Excel.Functions.SPG($D727, BJ$1, $F727, "Options: Curr=USD, Mag=Actuals")</f>
        <v>0</v>
      </c>
      <c r="BK727" s="6">
        <f>_xll.SNL.Clients.Office.Excel.Functions.SPG($D727, BK$1, $F727, "Options: Curr=USD, Mag=Actuals")</f>
        <v>0</v>
      </c>
      <c r="BL727" s="6">
        <f>_xll.SNL.Clients.Office.Excel.Functions.SPG($D727, BL$1, $F727, "Options: Curr=USD, Mag=Actuals")</f>
        <v>0</v>
      </c>
      <c r="BM727" s="6">
        <f>_xll.SNL.Clients.Office.Excel.Functions.SPG($D727, BM$1, $F727, "Options: Curr=USD, Mag=Actuals")</f>
        <v>0</v>
      </c>
      <c r="BN727" s="6">
        <f>_xll.SNL.Clients.Office.Excel.Functions.SPG($D727, BN$1, $F727, "Options: Curr=USD, Mag=Actuals")</f>
        <v>0</v>
      </c>
      <c r="BO727" s="6">
        <f>_xll.SNL.Clients.Office.Excel.Functions.SPG($D727, BO$1, $F727, "Options: Curr=USD, Mag=Actuals")</f>
        <v>0</v>
      </c>
      <c r="BP727" s="6">
        <f>_xll.SNL.Clients.Office.Excel.Functions.SPG($D727, BP$1, $F727, "Options: Curr=USD, Mag=Actuals")</f>
        <v>0</v>
      </c>
      <c r="BQ727" s="6">
        <f>_xll.SNL.Clients.Office.Excel.Functions.SPG($D727, BQ$1, $F727, "Options: Curr=USD, Mag=Actuals")</f>
        <v>0</v>
      </c>
      <c r="BR727" s="6">
        <f>_xll.SNL.Clients.Office.Excel.Functions.SPG($D727, BR$1, $F727, "Options: Curr=USD, Mag=Actuals")</f>
        <v>0</v>
      </c>
      <c r="BS727" s="6">
        <f>_xll.SNL.Clients.Office.Excel.Functions.SPG($D727, BS$1, $F727, "Options: Curr=USD, Mag=Actuals")</f>
        <v>0</v>
      </c>
      <c r="BT727" s="6">
        <f>_xll.SNL.Clients.Office.Excel.Functions.SPG($D727, BT$1, $F727, "Options: Curr=USD, Mag=Actuals")</f>
        <v>0</v>
      </c>
      <c r="BU727" s="6">
        <f>_xll.SNL.Clients.Office.Excel.Functions.SPG($D727, BU$1, $F727, "Options: Curr=USD, Mag=Actuals")</f>
        <v>0</v>
      </c>
      <c r="BV727" s="6">
        <f>_xll.SNL.Clients.Office.Excel.Functions.SPG($D727, BV$1, $F727, "Options: Curr=USD, Mag=Actuals")</f>
        <v>0</v>
      </c>
      <c r="BW727" s="6">
        <f>_xll.SNL.Clients.Office.Excel.Functions.SPG($D727, BW$1, $F727, "Options: Curr=USD, Mag=Actuals")</f>
        <v>0</v>
      </c>
      <c r="BX727" s="6">
        <f>_xll.SNL.Clients.Office.Excel.Functions.SPG($D727, BX$1, $F727, "Options: Curr=USD, Mag=Actuals")</f>
        <v>0</v>
      </c>
      <c r="BY727" s="6">
        <f>_xll.SNL.Clients.Office.Excel.Functions.SPG($D727, BY$1, $F727, "Options: Curr=USD, Mag=Actuals")</f>
        <v>0</v>
      </c>
      <c r="BZ727" s="6">
        <f>_xll.SNL.Clients.Office.Excel.Functions.SPG($D727, BZ$1, $F727, "Options: Curr=USD, Mag=Actuals")</f>
        <v>0</v>
      </c>
      <c r="CA727" s="6" t="str">
        <f>_xll.SNL.Clients.Office.Excel.Functions.SPG($D727, CA$1, $F727, "Options: Curr=USD, Mag=Actuals")</f>
        <v>Nonperforming Loans</v>
      </c>
      <c r="CB727" s="6">
        <f>_xll.SNL.Clients.Office.Excel.Functions.SPG($D727, CB$1, $F727, "Options: Curr=USD, Mag=Actuals")</f>
        <v>0</v>
      </c>
      <c r="CC727" s="6">
        <f>_xll.SNL.Clients.Office.Excel.Functions.SPG($D727, CC$1, $F727, "Options: Curr=USD, Mag=Actuals")</f>
        <v>0</v>
      </c>
      <c r="CD727" s="6">
        <f>_xll.SNL.Clients.Office.Excel.Functions.SPG($D727, CD$1, $F727, "Options: Curr=USD, Mag=Actuals")</f>
        <v>0</v>
      </c>
      <c r="CE727" s="6">
        <f>_xll.SNL.Clients.Office.Excel.Functions.SPG($D727, CE$1, $F727, "Options: Curr=USD, Mag=Actuals")</f>
        <v>0</v>
      </c>
      <c r="CF727" s="6">
        <f>_xll.SNL.Clients.Office.Excel.Functions.SPG($D727, CF$1, $F727, "Options: Curr=USD, Mag=Actuals")</f>
        <v>0</v>
      </c>
      <c r="CG727" s="6">
        <f>_xll.SNL.Clients.Office.Excel.Functions.SPG($D727, CG$1, $F727, "Options: Curr=USD, Mag=Actuals")</f>
        <v>0</v>
      </c>
    </row>
    <row r="728" spans="1:85" x14ac:dyDescent="0.3">
      <c r="A728" s="10" t="s">
        <v>101</v>
      </c>
      <c r="B728" s="10" t="s">
        <v>85</v>
      </c>
      <c r="C728" s="10" t="s">
        <v>13</v>
      </c>
      <c r="D728">
        <v>113818</v>
      </c>
      <c r="E728" s="10" t="s">
        <v>20</v>
      </c>
      <c r="F728" s="10" t="s">
        <v>60</v>
      </c>
      <c r="G728">
        <v>9.4700000000000006</v>
      </c>
      <c r="H728">
        <v>305.73</v>
      </c>
      <c r="I728">
        <v>296.26</v>
      </c>
      <c r="J728">
        <v>1497.4</v>
      </c>
      <c r="K728">
        <v>25220.28</v>
      </c>
      <c r="L728">
        <v>1.18</v>
      </c>
      <c r="M728">
        <v>1780.9975310039742</v>
      </c>
      <c r="N728">
        <v>59.37</v>
      </c>
      <c r="O728">
        <v>1.94</v>
      </c>
      <c r="P728">
        <v>-0.23</v>
      </c>
      <c r="Q728">
        <v>1.06</v>
      </c>
      <c r="R728">
        <v>0.95</v>
      </c>
      <c r="S728" t="str">
        <f>_xll.SNL.Clients.Office.Excel.Functions.SPG(D728, S$1, F728, "Options: Curr=USD, Mag=Actuals")</f>
        <v>Société Générale Société anonyme (ENXTPA:GLE)</v>
      </c>
      <c r="T728" t="str">
        <f>_xll.SNL.Clients.Office.Excel.Functions.SPG($D728, T$1, $F728, "Options: Curr=USD, Mag=Actuals")</f>
        <v>Société Générale Société anonyme</v>
      </c>
      <c r="U728" s="6">
        <f>_xll.SNL.Clients.Office.Excel.Functions.SPG($D728, U$1, $F728, "Options: Curr=USD, Mag=Actuals")</f>
        <v>526130681280</v>
      </c>
      <c r="V728" t="str">
        <f>_xll.SNL.Clients.Office.Excel.Functions.SPG($D728, V$1, $F728, "Options: Curr=USD, Mag=Actuals")</f>
        <v>ENXTPA:GLE</v>
      </c>
      <c r="W728" t="str">
        <f>_xll.SNL.Clients.Office.Excel.Functions.SPG($D728, W$1, $F728, "Options: Curr=USD, Mag=Actuals")</f>
        <v>Bank</v>
      </c>
      <c r="X728" s="6">
        <f>_xll.SNL.Clients.Office.Excel.Functions.SPG($D728, X$1, $F728, "Options: Curr=USD, Mag=Actuals")</f>
        <v>12315584543.471756</v>
      </c>
      <c r="Y728" s="6">
        <f>_xll.SNL.Clients.Office.Excel.Functions.SPG($D728, Y$1, $F728, "Options: Curr=USD, Mag=Actuals")</f>
        <v>0</v>
      </c>
      <c r="Z728" s="6">
        <f>_xll.SNL.Clients.Office.Excel.Functions.SPG($D728, Z$1, $F728, "Options: Curr=USD, Mag=Actuals")</f>
        <v>0</v>
      </c>
      <c r="AA728" s="6">
        <f>_xll.SNL.Clients.Office.Excel.Functions.SPG($D728, AA$1, $F728, "Options: Curr=USD, Mag=Actuals")</f>
        <v>1561556722.315634</v>
      </c>
      <c r="AB728" s="6">
        <f>_xll.SNL.Clients.Office.Excel.Functions.SPG($D728, AB$1, $F728, "Options: Curr=USD, Mag=Actuals")</f>
        <v>3.2252625215604551</v>
      </c>
      <c r="AC728" s="6">
        <f>_xll.SNL.Clients.Office.Excel.Functions.SPG($D728, AC$1, $F728, "Options: Curr=USD, Mag=Actuals")</f>
        <v>-36.261699999999998</v>
      </c>
      <c r="AD728" s="6">
        <f>_xll.SNL.Clients.Office.Excel.Functions.SPG($D728, AD$1, $F728, "Options: Curr=USD, Mag=Actuals")</f>
        <v>0.32600000000000001</v>
      </c>
      <c r="AE728" s="6">
        <f>_xll.SNL.Clients.Office.Excel.Functions.SPG($D728, AE$1, $F728, "Options: Curr=USD, Mag=Actuals")</f>
        <v>9.3490000000000002</v>
      </c>
      <c r="AF728" s="6">
        <f>_xll.SNL.Clients.Office.Excel.Functions.SPG($D728, AF$1, $F728, "Options: Curr=USD, Mag=Actuals")</f>
        <v>526130681280</v>
      </c>
      <c r="AG728" s="6">
        <f>_xll.SNL.Clients.Office.Excel.Functions.SPG($D728, AG$1, $F728, "Options: Curr=USD, Mag=Actuals")</f>
        <v>160629819179.99997</v>
      </c>
      <c r="AH728" s="6">
        <f>_xll.SNL.Clients.Office.Excel.Functions.SPG($D728, AH$1, $F728, "Options: Curr=USD, Mag=Actuals")</f>
        <v>18508258919.999996</v>
      </c>
      <c r="AI728" s="6">
        <f>_xll.SNL.Clients.Office.Excel.Functions.SPG($D728, AI$1, $F728, "Options: Curr=USD, Mag=Actuals")</f>
        <v>37621</v>
      </c>
      <c r="AJ728" s="6" t="str">
        <f>_xll.SNL.Clients.Office.Excel.Functions.SPG($D728, AJ$1, $F728, "Options: Curr=USD, Mag=Actuals")</f>
        <v>#INVALID FUNCTION PARAMETER</v>
      </c>
      <c r="AK728" s="6" t="str">
        <f>_xll.SNL.Clients.Office.Excel.Functions.SPG($D728, AK$1, $F728, "Options: Curr=USD, Mag=Actuals")</f>
        <v>#INVALID FUNCTION PARAMETER</v>
      </c>
      <c r="AL728" s="6" t="str">
        <f>_xll.SNL.Clients.Office.Excel.Functions.SPG($D728, AL$1, $F728, "Options: Curr=USD, Mag=Actuals")</f>
        <v>#INVALID FUNCTION PARAMETER</v>
      </c>
      <c r="AM728" s="6" t="str">
        <f>_xll.SNL.Clients.Office.Excel.Functions.SPG($D728, AM$1, $F728, "Options: Curr=USD, Mag=Actuals")</f>
        <v>#INVALID FUNCTION PARAMETER</v>
      </c>
      <c r="AN728" s="6">
        <f>_xll.SNL.Clients.Office.Excel.Functions.SPG($D728, AN$1, $F728, "Options: Curr=USD, Mag=Actuals")</f>
        <v>0</v>
      </c>
      <c r="AO728" s="6">
        <f>_xll.SNL.Clients.Office.Excel.Functions.SPG($D728, AO$1, $F728, "Options: Curr=USD, Mag=Actuals")</f>
        <v>0</v>
      </c>
      <c r="AP728" s="6">
        <f>_xll.SNL.Clients.Office.Excel.Functions.SPG($D728, AP$1, $F728, "Options: Curr=USD, Mag=Actuals")</f>
        <v>0</v>
      </c>
      <c r="AQ728" s="6">
        <f>_xll.SNL.Clients.Office.Excel.Functions.SPG($D728, AQ$1, $F728, "Options: Curr=USD, Mag=Actuals")</f>
        <v>0</v>
      </c>
      <c r="AR728" s="6">
        <f>_xll.SNL.Clients.Office.Excel.Functions.SPG($D728, AR$1, $F728, "Options: Curr=USD, Mag=Actuals")</f>
        <v>0</v>
      </c>
      <c r="AS728" s="6">
        <f>_xll.SNL.Clients.Office.Excel.Functions.SPG($D728, AS$1, $F728, "Options: Curr=USD, Mag=Actuals")</f>
        <v>0</v>
      </c>
      <c r="AT728" s="6">
        <f>_xll.SNL.Clients.Office.Excel.Functions.SPG($D728, AT$1, $F728, "Options: Curr=USD, Mag=Actuals")</f>
        <v>0</v>
      </c>
      <c r="AU728" s="6">
        <f>_xll.SNL.Clients.Office.Excel.Functions.SPG($D728, AU$1, $F728, "Options: Curr=USD, Mag=Actuals")</f>
        <v>0</v>
      </c>
      <c r="AV728" s="6">
        <f>_xll.SNL.Clients.Office.Excel.Functions.SPG($D728, AV$1, $F728, "Options: Curr=USD, Mag=Actuals")</f>
        <v>0</v>
      </c>
      <c r="AW728" s="6">
        <f>_xll.SNL.Clients.Office.Excel.Functions.SPG($D728, AW$1, $F728, "Options: Curr=USD, Mag=Actuals")</f>
        <v>0</v>
      </c>
      <c r="AX728" s="6">
        <f>_xll.SNL.Clients.Office.Excel.Functions.SPG($D728, AX$1, $F728, "Options: Curr=USD, Mag=Actuals")</f>
        <v>0</v>
      </c>
      <c r="AY728" s="6">
        <f>_xll.SNL.Clients.Office.Excel.Functions.SPG($D728, AY$1, $F728, "Options: Curr=USD, Mag=Actuals")</f>
        <v>0</v>
      </c>
      <c r="AZ728" s="6">
        <f>_xll.SNL.Clients.Office.Excel.Functions.SPG($D728, AZ$1, $F728, "Options: Curr=USD, Mag=Actuals")</f>
        <v>0</v>
      </c>
      <c r="BA728" s="6">
        <f>_xll.SNL.Clients.Office.Excel.Functions.SPG($D728, BA$1, $F728, "Options: Curr=USD, Mag=Actuals")</f>
        <v>0</v>
      </c>
      <c r="BB728" s="6">
        <f>_xll.SNL.Clients.Office.Excel.Functions.SPG($D728, BB$1, $F728, "Options: Curr=USD, Mag=Actuals")</f>
        <v>0</v>
      </c>
      <c r="BC728" s="6">
        <f>_xll.SNL.Clients.Office.Excel.Functions.SPG($D728, BC$1, $F728, "Options: Curr=USD, Mag=Actuals")</f>
        <v>0</v>
      </c>
      <c r="BD728" s="6">
        <f>_xll.SNL.Clients.Office.Excel.Functions.SPG($D728, BD$1, $F728, "Options: Curr=USD, Mag=Actuals")</f>
        <v>0</v>
      </c>
      <c r="BE728" s="6">
        <f>_xll.SNL.Clients.Office.Excel.Functions.SPG($D728, BE$1, $F728, "Options: Curr=USD, Mag=Actuals")</f>
        <v>0</v>
      </c>
      <c r="BF728" s="6">
        <f>_xll.SNL.Clients.Office.Excel.Functions.SPG($D728, BF$1, $F728, "Options: Curr=USD, Mag=Actuals")</f>
        <v>0</v>
      </c>
      <c r="BG728" s="6">
        <f>_xll.SNL.Clients.Office.Excel.Functions.SPG($D728, BG$1, $F728, "Options: Curr=USD, Mag=Actuals")</f>
        <v>0</v>
      </c>
      <c r="BH728" s="6">
        <f>_xll.SNL.Clients.Office.Excel.Functions.SPG($D728, BH$1, $F728, "Options: Curr=USD, Mag=Actuals")</f>
        <v>0</v>
      </c>
      <c r="BI728" s="6">
        <f>_xll.SNL.Clients.Office.Excel.Functions.SPG($D728, BI$1, $F728, "Options: Curr=USD, Mag=Actuals")</f>
        <v>0</v>
      </c>
      <c r="BJ728" s="6">
        <f>_xll.SNL.Clients.Office.Excel.Functions.SPG($D728, BJ$1, $F728, "Options: Curr=USD, Mag=Actuals")</f>
        <v>0</v>
      </c>
      <c r="BK728" s="6">
        <f>_xll.SNL.Clients.Office.Excel.Functions.SPG($D728, BK$1, $F728, "Options: Curr=USD, Mag=Actuals")</f>
        <v>0</v>
      </c>
      <c r="BL728" s="6">
        <f>_xll.SNL.Clients.Office.Excel.Functions.SPG($D728, BL$1, $F728, "Options: Curr=USD, Mag=Actuals")</f>
        <v>0</v>
      </c>
      <c r="BM728" s="6">
        <f>_xll.SNL.Clients.Office.Excel.Functions.SPG($D728, BM$1, $F728, "Options: Curr=USD, Mag=Actuals")</f>
        <v>0</v>
      </c>
      <c r="BN728" s="6">
        <f>_xll.SNL.Clients.Office.Excel.Functions.SPG($D728, BN$1, $F728, "Options: Curr=USD, Mag=Actuals")</f>
        <v>0</v>
      </c>
      <c r="BO728" s="6">
        <f>_xll.SNL.Clients.Office.Excel.Functions.SPG($D728, BO$1, $F728, "Options: Curr=USD, Mag=Actuals")</f>
        <v>0</v>
      </c>
      <c r="BP728" s="6">
        <f>_xll.SNL.Clients.Office.Excel.Functions.SPG($D728, BP$1, $F728, "Options: Curr=USD, Mag=Actuals")</f>
        <v>0</v>
      </c>
      <c r="BQ728" s="6">
        <f>_xll.SNL.Clients.Office.Excel.Functions.SPG($D728, BQ$1, $F728, "Options: Curr=USD, Mag=Actuals")</f>
        <v>0</v>
      </c>
      <c r="BR728" s="6">
        <f>_xll.SNL.Clients.Office.Excel.Functions.SPG($D728, BR$1, $F728, "Options: Curr=USD, Mag=Actuals")</f>
        <v>0</v>
      </c>
      <c r="BS728" s="6">
        <f>_xll.SNL.Clients.Office.Excel.Functions.SPG($D728, BS$1, $F728, "Options: Curr=USD, Mag=Actuals")</f>
        <v>0</v>
      </c>
      <c r="BT728" s="6">
        <f>_xll.SNL.Clients.Office.Excel.Functions.SPG($D728, BT$1, $F728, "Options: Curr=USD, Mag=Actuals")</f>
        <v>0</v>
      </c>
      <c r="BU728" s="6">
        <f>_xll.SNL.Clients.Office.Excel.Functions.SPG($D728, BU$1, $F728, "Options: Curr=USD, Mag=Actuals")</f>
        <v>0</v>
      </c>
      <c r="BV728" s="6">
        <f>_xll.SNL.Clients.Office.Excel.Functions.SPG($D728, BV$1, $F728, "Options: Curr=USD, Mag=Actuals")</f>
        <v>0</v>
      </c>
      <c r="BW728" s="6">
        <f>_xll.SNL.Clients.Office.Excel.Functions.SPG($D728, BW$1, $F728, "Options: Curr=USD, Mag=Actuals")</f>
        <v>0</v>
      </c>
      <c r="BX728" s="6">
        <f>_xll.SNL.Clients.Office.Excel.Functions.SPG($D728, BX$1, $F728, "Options: Curr=USD, Mag=Actuals")</f>
        <v>0</v>
      </c>
      <c r="BY728" s="6">
        <f>_xll.SNL.Clients.Office.Excel.Functions.SPG($D728, BY$1, $F728, "Options: Curr=USD, Mag=Actuals")</f>
        <v>0</v>
      </c>
      <c r="BZ728" s="6">
        <f>_xll.SNL.Clients.Office.Excel.Functions.SPG($D728, BZ$1, $F728, "Options: Curr=USD, Mag=Actuals")</f>
        <v>0</v>
      </c>
      <c r="CA728" s="6" t="str">
        <f>_xll.SNL.Clients.Office.Excel.Functions.SPG($D728, CA$1, $F728, "Options: Curr=USD, Mag=Actuals")</f>
        <v>Nonperforming Loans</v>
      </c>
      <c r="CB728" s="6">
        <f>_xll.SNL.Clients.Office.Excel.Functions.SPG($D728, CB$1, $F728, "Options: Curr=USD, Mag=Actuals")</f>
        <v>0</v>
      </c>
      <c r="CC728" s="6">
        <f>_xll.SNL.Clients.Office.Excel.Functions.SPG($D728, CC$1, $F728, "Options: Curr=USD, Mag=Actuals")</f>
        <v>0</v>
      </c>
      <c r="CD728" s="6">
        <f>_xll.SNL.Clients.Office.Excel.Functions.SPG($D728, CD$1, $F728, "Options: Curr=USD, Mag=Actuals")</f>
        <v>0</v>
      </c>
      <c r="CE728" s="6">
        <f>_xll.SNL.Clients.Office.Excel.Functions.SPG($D728, CE$1, $F728, "Options: Curr=USD, Mag=Actuals")</f>
        <v>0</v>
      </c>
      <c r="CF728" s="6">
        <f>_xll.SNL.Clients.Office.Excel.Functions.SPG($D728, CF$1, $F728, "Options: Curr=USD, Mag=Actuals")</f>
        <v>0</v>
      </c>
      <c r="CG728" s="6">
        <f>_xll.SNL.Clients.Office.Excel.Functions.SPG($D728, CG$1, $F728, "Options: Curr=USD, Mag=Actuals")</f>
        <v>0</v>
      </c>
    </row>
    <row r="729" spans="1:85" x14ac:dyDescent="0.3">
      <c r="A729" s="10" t="s">
        <v>101</v>
      </c>
      <c r="B729" s="10" t="s">
        <v>85</v>
      </c>
      <c r="C729" s="10" t="s">
        <v>13</v>
      </c>
      <c r="D729">
        <v>113818</v>
      </c>
      <c r="E729" s="10" t="s">
        <v>20</v>
      </c>
      <c r="F729" s="10" t="s">
        <v>61</v>
      </c>
      <c r="G729">
        <v>7.67</v>
      </c>
      <c r="H729">
        <v>359.54</v>
      </c>
      <c r="I729">
        <v>351.87</v>
      </c>
      <c r="J729">
        <v>1843.4</v>
      </c>
      <c r="K729">
        <v>30863.17</v>
      </c>
      <c r="L729">
        <v>0.84</v>
      </c>
      <c r="M729">
        <v>2150.4351747204605</v>
      </c>
      <c r="N729">
        <v>59.73</v>
      </c>
      <c r="O729">
        <v>2.17</v>
      </c>
      <c r="P729">
        <v>0.95</v>
      </c>
      <c r="Q729">
        <v>0.89</v>
      </c>
      <c r="R729">
        <v>0.79</v>
      </c>
      <c r="S729" t="str">
        <f>_xll.SNL.Clients.Office.Excel.Functions.SPG(D729, S$1, F729, "Options: Curr=USD, Mag=Actuals")</f>
        <v>Société Générale Société anonyme (ENXTPA:GLE)</v>
      </c>
      <c r="T729" t="str">
        <f>_xll.SNL.Clients.Office.Excel.Functions.SPG($D729, T$1, $F729, "Options: Curr=USD, Mag=Actuals")</f>
        <v>Société Générale Société anonyme</v>
      </c>
      <c r="U729" s="6">
        <f>_xll.SNL.Clients.Office.Excel.Functions.SPG($D729, U$1, $F729, "Options: Curr=USD, Mag=Actuals")</f>
        <v>680345004710</v>
      </c>
      <c r="V729" t="str">
        <f>_xll.SNL.Clients.Office.Excel.Functions.SPG($D729, V$1, $F729, "Options: Curr=USD, Mag=Actuals")</f>
        <v>ENXTPA:GLE</v>
      </c>
      <c r="W729" t="str">
        <f>_xll.SNL.Clients.Office.Excel.Functions.SPG($D729, W$1, $F729, "Options: Curr=USD, Mag=Actuals")</f>
        <v>Bank</v>
      </c>
      <c r="X729" s="6">
        <f>_xll.SNL.Clients.Office.Excel.Functions.SPG($D729, X$1, $F729, "Options: Curr=USD, Mag=Actuals")</f>
        <v>16818482981.864773</v>
      </c>
      <c r="Y729" s="6">
        <f>_xll.SNL.Clients.Office.Excel.Functions.SPG($D729, Y$1, $F729, "Options: Curr=USD, Mag=Actuals")</f>
        <v>0</v>
      </c>
      <c r="Z729" s="6">
        <f>_xll.SNL.Clients.Office.Excel.Functions.SPG($D729, Z$1, $F729, "Options: Curr=USD, Mag=Actuals")</f>
        <v>0</v>
      </c>
      <c r="AA729" s="6">
        <f>_xll.SNL.Clients.Office.Excel.Functions.SPG($D729, AA$1, $F729, "Options: Curr=USD, Mag=Actuals")</f>
        <v>3119986574.3072824</v>
      </c>
      <c r="AB729" s="6">
        <f>_xll.SNL.Clients.Office.Excel.Functions.SPG($D729, AB$1, $F729, "Options: Curr=USD, Mag=Actuals")</f>
        <v>6.8175387213538432</v>
      </c>
      <c r="AC729" s="6">
        <f>_xll.SNL.Clients.Office.Excel.Functions.SPG($D729, AC$1, $F729, "Options: Curr=USD, Mag=Actuals")</f>
        <v>76.539500000000004</v>
      </c>
      <c r="AD729" s="6">
        <f>_xll.SNL.Clients.Office.Excel.Functions.SPG($D729, AD$1, $F729, "Options: Curr=USD, Mag=Actuals")</f>
        <v>0.52900000000000003</v>
      </c>
      <c r="AE729" s="6">
        <f>_xll.SNL.Clients.Office.Excel.Functions.SPG($D729, AE$1, $F729, "Options: Curr=USD, Mag=Actuals")</f>
        <v>15.11</v>
      </c>
      <c r="AF729" s="6">
        <f>_xll.SNL.Clients.Office.Excel.Functions.SPG($D729, AF$1, $F729, "Options: Curr=USD, Mag=Actuals")</f>
        <v>680345004710</v>
      </c>
      <c r="AG729" s="6">
        <f>_xll.SNL.Clients.Office.Excel.Functions.SPG($D729, AG$1, $F729, "Options: Curr=USD, Mag=Actuals")</f>
        <v>190787514470</v>
      </c>
      <c r="AH729" s="6">
        <f>_xll.SNL.Clients.Office.Excel.Functions.SPG($D729, AH$1, $F729, "Options: Curr=USD, Mag=Actuals")</f>
        <v>23748321240.000004</v>
      </c>
      <c r="AI729" s="6">
        <f>_xll.SNL.Clients.Office.Excel.Functions.SPG($D729, AI$1, $F729, "Options: Curr=USD, Mag=Actuals")</f>
        <v>37986</v>
      </c>
      <c r="AJ729" s="6" t="str">
        <f>_xll.SNL.Clients.Office.Excel.Functions.SPG($D729, AJ$1, $F729, "Options: Curr=USD, Mag=Actuals")</f>
        <v>#INVALID FUNCTION PARAMETER</v>
      </c>
      <c r="AK729" s="6" t="str">
        <f>_xll.SNL.Clients.Office.Excel.Functions.SPG($D729, AK$1, $F729, "Options: Curr=USD, Mag=Actuals")</f>
        <v>#INVALID FUNCTION PARAMETER</v>
      </c>
      <c r="AL729" s="6" t="str">
        <f>_xll.SNL.Clients.Office.Excel.Functions.SPG($D729, AL$1, $F729, "Options: Curr=USD, Mag=Actuals")</f>
        <v>#INVALID FUNCTION PARAMETER</v>
      </c>
      <c r="AM729" s="6" t="str">
        <f>_xll.SNL.Clients.Office.Excel.Functions.SPG($D729, AM$1, $F729, "Options: Curr=USD, Mag=Actuals")</f>
        <v>#INVALID FUNCTION PARAMETER</v>
      </c>
      <c r="AN729" s="6">
        <f>_xll.SNL.Clients.Office.Excel.Functions.SPG($D729, AN$1, $F729, "Options: Curr=USD, Mag=Actuals")</f>
        <v>0</v>
      </c>
      <c r="AO729" s="6">
        <f>_xll.SNL.Clients.Office.Excel.Functions.SPG($D729, AO$1, $F729, "Options: Curr=USD, Mag=Actuals")</f>
        <v>0</v>
      </c>
      <c r="AP729" s="6">
        <f>_xll.SNL.Clients.Office.Excel.Functions.SPG($D729, AP$1, $F729, "Options: Curr=USD, Mag=Actuals")</f>
        <v>0</v>
      </c>
      <c r="AQ729" s="6">
        <f>_xll.SNL.Clients.Office.Excel.Functions.SPG($D729, AQ$1, $F729, "Options: Curr=USD, Mag=Actuals")</f>
        <v>0</v>
      </c>
      <c r="AR729" s="6">
        <f>_xll.SNL.Clients.Office.Excel.Functions.SPG($D729, AR$1, $F729, "Options: Curr=USD, Mag=Actuals")</f>
        <v>0</v>
      </c>
      <c r="AS729" s="6">
        <f>_xll.SNL.Clients.Office.Excel.Functions.SPG($D729, AS$1, $F729, "Options: Curr=USD, Mag=Actuals")</f>
        <v>0</v>
      </c>
      <c r="AT729" s="6">
        <f>_xll.SNL.Clients.Office.Excel.Functions.SPG($D729, AT$1, $F729, "Options: Curr=USD, Mag=Actuals")</f>
        <v>0</v>
      </c>
      <c r="AU729" s="6">
        <f>_xll.SNL.Clients.Office.Excel.Functions.SPG($D729, AU$1, $F729, "Options: Curr=USD, Mag=Actuals")</f>
        <v>0</v>
      </c>
      <c r="AV729" s="6">
        <f>_xll.SNL.Clients.Office.Excel.Functions.SPG($D729, AV$1, $F729, "Options: Curr=USD, Mag=Actuals")</f>
        <v>0</v>
      </c>
      <c r="AW729" s="6">
        <f>_xll.SNL.Clients.Office.Excel.Functions.SPG($D729, AW$1, $F729, "Options: Curr=USD, Mag=Actuals")</f>
        <v>0</v>
      </c>
      <c r="AX729" s="6">
        <f>_xll.SNL.Clients.Office.Excel.Functions.SPG($D729, AX$1, $F729, "Options: Curr=USD, Mag=Actuals")</f>
        <v>0</v>
      </c>
      <c r="AY729" s="6">
        <f>_xll.SNL.Clients.Office.Excel.Functions.SPG($D729, AY$1, $F729, "Options: Curr=USD, Mag=Actuals")</f>
        <v>0</v>
      </c>
      <c r="AZ729" s="6">
        <f>_xll.SNL.Clients.Office.Excel.Functions.SPG($D729, AZ$1, $F729, "Options: Curr=USD, Mag=Actuals")</f>
        <v>0</v>
      </c>
      <c r="BA729" s="6">
        <f>_xll.SNL.Clients.Office.Excel.Functions.SPG($D729, BA$1, $F729, "Options: Curr=USD, Mag=Actuals")</f>
        <v>0</v>
      </c>
      <c r="BB729" s="6">
        <f>_xll.SNL.Clients.Office.Excel.Functions.SPG($D729, BB$1, $F729, "Options: Curr=USD, Mag=Actuals")</f>
        <v>0</v>
      </c>
      <c r="BC729" s="6">
        <f>_xll.SNL.Clients.Office.Excel.Functions.SPG($D729, BC$1, $F729, "Options: Curr=USD, Mag=Actuals")</f>
        <v>0</v>
      </c>
      <c r="BD729" s="6">
        <f>_xll.SNL.Clients.Office.Excel.Functions.SPG($D729, BD$1, $F729, "Options: Curr=USD, Mag=Actuals")</f>
        <v>0</v>
      </c>
      <c r="BE729" s="6">
        <f>_xll.SNL.Clients.Office.Excel.Functions.SPG($D729, BE$1, $F729, "Options: Curr=USD, Mag=Actuals")</f>
        <v>0</v>
      </c>
      <c r="BF729" s="6">
        <f>_xll.SNL.Clients.Office.Excel.Functions.SPG($D729, BF$1, $F729, "Options: Curr=USD, Mag=Actuals")</f>
        <v>0</v>
      </c>
      <c r="BG729" s="6">
        <f>_xll.SNL.Clients.Office.Excel.Functions.SPG($D729, BG$1, $F729, "Options: Curr=USD, Mag=Actuals")</f>
        <v>0</v>
      </c>
      <c r="BH729" s="6">
        <f>_xll.SNL.Clients.Office.Excel.Functions.SPG($D729, BH$1, $F729, "Options: Curr=USD, Mag=Actuals")</f>
        <v>0</v>
      </c>
      <c r="BI729" s="6">
        <f>_xll.SNL.Clients.Office.Excel.Functions.SPG($D729, BI$1, $F729, "Options: Curr=USD, Mag=Actuals")</f>
        <v>0</v>
      </c>
      <c r="BJ729" s="6">
        <f>_xll.SNL.Clients.Office.Excel.Functions.SPG($D729, BJ$1, $F729, "Options: Curr=USD, Mag=Actuals")</f>
        <v>0</v>
      </c>
      <c r="BK729" s="6">
        <f>_xll.SNL.Clients.Office.Excel.Functions.SPG($D729, BK$1, $F729, "Options: Curr=USD, Mag=Actuals")</f>
        <v>0</v>
      </c>
      <c r="BL729" s="6">
        <f>_xll.SNL.Clients.Office.Excel.Functions.SPG($D729, BL$1, $F729, "Options: Curr=USD, Mag=Actuals")</f>
        <v>0</v>
      </c>
      <c r="BM729" s="6">
        <f>_xll.SNL.Clients.Office.Excel.Functions.SPG($D729, BM$1, $F729, "Options: Curr=USD, Mag=Actuals")</f>
        <v>0</v>
      </c>
      <c r="BN729" s="6">
        <f>_xll.SNL.Clients.Office.Excel.Functions.SPG($D729, BN$1, $F729, "Options: Curr=USD, Mag=Actuals")</f>
        <v>0</v>
      </c>
      <c r="BO729" s="6">
        <f>_xll.SNL.Clients.Office.Excel.Functions.SPG($D729, BO$1, $F729, "Options: Curr=USD, Mag=Actuals")</f>
        <v>0</v>
      </c>
      <c r="BP729" s="6">
        <f>_xll.SNL.Clients.Office.Excel.Functions.SPG($D729, BP$1, $F729, "Options: Curr=USD, Mag=Actuals")</f>
        <v>0</v>
      </c>
      <c r="BQ729" s="6">
        <f>_xll.SNL.Clients.Office.Excel.Functions.SPG($D729, BQ$1, $F729, "Options: Curr=USD, Mag=Actuals")</f>
        <v>0</v>
      </c>
      <c r="BR729" s="6">
        <f>_xll.SNL.Clients.Office.Excel.Functions.SPG($D729, BR$1, $F729, "Options: Curr=USD, Mag=Actuals")</f>
        <v>0</v>
      </c>
      <c r="BS729" s="6">
        <f>_xll.SNL.Clients.Office.Excel.Functions.SPG($D729, BS$1, $F729, "Options: Curr=USD, Mag=Actuals")</f>
        <v>0</v>
      </c>
      <c r="BT729" s="6">
        <f>_xll.SNL.Clients.Office.Excel.Functions.SPG($D729, BT$1, $F729, "Options: Curr=USD, Mag=Actuals")</f>
        <v>0</v>
      </c>
      <c r="BU729" s="6">
        <f>_xll.SNL.Clients.Office.Excel.Functions.SPG($D729, BU$1, $F729, "Options: Curr=USD, Mag=Actuals")</f>
        <v>0</v>
      </c>
      <c r="BV729" s="6">
        <f>_xll.SNL.Clients.Office.Excel.Functions.SPG($D729, BV$1, $F729, "Options: Curr=USD, Mag=Actuals")</f>
        <v>0</v>
      </c>
      <c r="BW729" s="6">
        <f>_xll.SNL.Clients.Office.Excel.Functions.SPG($D729, BW$1, $F729, "Options: Curr=USD, Mag=Actuals")</f>
        <v>0</v>
      </c>
      <c r="BX729" s="6">
        <f>_xll.SNL.Clients.Office.Excel.Functions.SPG($D729, BX$1, $F729, "Options: Curr=USD, Mag=Actuals")</f>
        <v>0</v>
      </c>
      <c r="BY729" s="6">
        <f>_xll.SNL.Clients.Office.Excel.Functions.SPG($D729, BY$1, $F729, "Options: Curr=USD, Mag=Actuals")</f>
        <v>0</v>
      </c>
      <c r="BZ729" s="6">
        <f>_xll.SNL.Clients.Office.Excel.Functions.SPG($D729, BZ$1, $F729, "Options: Curr=USD, Mag=Actuals")</f>
        <v>0</v>
      </c>
      <c r="CA729" s="6" t="str">
        <f>_xll.SNL.Clients.Office.Excel.Functions.SPG($D729, CA$1, $F729, "Options: Curr=USD, Mag=Actuals")</f>
        <v>Nonperforming Loans</v>
      </c>
      <c r="CB729" s="6">
        <f>_xll.SNL.Clients.Office.Excel.Functions.SPG($D729, CB$1, $F729, "Options: Curr=USD, Mag=Actuals")</f>
        <v>0</v>
      </c>
      <c r="CC729" s="6">
        <f>_xll.SNL.Clients.Office.Excel.Functions.SPG($D729, CC$1, $F729, "Options: Curr=USD, Mag=Actuals")</f>
        <v>0</v>
      </c>
      <c r="CD729" s="6">
        <f>_xll.SNL.Clients.Office.Excel.Functions.SPG($D729, CD$1, $F729, "Options: Curr=USD, Mag=Actuals")</f>
        <v>0</v>
      </c>
      <c r="CE729" s="6">
        <f>_xll.SNL.Clients.Office.Excel.Functions.SPG($D729, CE$1, $F729, "Options: Curr=USD, Mag=Actuals")</f>
        <v>0</v>
      </c>
      <c r="CF729" s="6">
        <f>_xll.SNL.Clients.Office.Excel.Functions.SPG($D729, CF$1, $F729, "Options: Curr=USD, Mag=Actuals")</f>
        <v>0</v>
      </c>
      <c r="CG729" s="6">
        <f>_xll.SNL.Clients.Office.Excel.Functions.SPG($D729, CG$1, $F729, "Options: Curr=USD, Mag=Actuals")</f>
        <v>0</v>
      </c>
    </row>
    <row r="730" spans="1:85" x14ac:dyDescent="0.3">
      <c r="A730" s="10" t="s">
        <v>101</v>
      </c>
      <c r="B730" s="10" t="s">
        <v>85</v>
      </c>
      <c r="C730" s="10" t="s">
        <v>13</v>
      </c>
      <c r="D730">
        <v>113818</v>
      </c>
      <c r="E730" s="10" t="s">
        <v>20</v>
      </c>
      <c r="F730" s="10" t="s">
        <v>62</v>
      </c>
      <c r="G730">
        <v>0.15</v>
      </c>
      <c r="H730">
        <v>416.75</v>
      </c>
      <c r="I730">
        <v>416.6</v>
      </c>
      <c r="J730">
        <v>2112.9499999999998</v>
      </c>
      <c r="K730">
        <v>35152.35</v>
      </c>
      <c r="L730">
        <v>2.5299999999999998</v>
      </c>
      <c r="M730">
        <v>2422.3396277046304</v>
      </c>
      <c r="N730">
        <v>60.11</v>
      </c>
      <c r="O730">
        <v>2.34</v>
      </c>
      <c r="P730">
        <v>1.99</v>
      </c>
      <c r="Q730">
        <v>0.81</v>
      </c>
      <c r="R730">
        <v>0.73</v>
      </c>
      <c r="S730" t="str">
        <f>_xll.SNL.Clients.Office.Excel.Functions.SPG(D730, S$1, F730, "Options: Curr=USD, Mag=Actuals")</f>
        <v>Société Générale Société anonyme (ENXTPA:GLE)</v>
      </c>
      <c r="T730" t="str">
        <f>_xll.SNL.Clients.Office.Excel.Functions.SPG($D730, T$1, $F730, "Options: Curr=USD, Mag=Actuals")</f>
        <v>Société Générale Société anonyme</v>
      </c>
      <c r="U730" s="6">
        <f>_xll.SNL.Clients.Office.Excel.Functions.SPG($D730, U$1, $F730, "Options: Curr=USD, Mag=Actuals")</f>
        <v>914383992940</v>
      </c>
      <c r="V730" t="str">
        <f>_xll.SNL.Clients.Office.Excel.Functions.SPG($D730, V$1, $F730, "Options: Curr=USD, Mag=Actuals")</f>
        <v>ENXTPA:GLE</v>
      </c>
      <c r="W730" t="str">
        <f>_xll.SNL.Clients.Office.Excel.Functions.SPG($D730, W$1, $F730, "Options: Curr=USD, Mag=Actuals")</f>
        <v>Bank</v>
      </c>
      <c r="X730" s="6">
        <f>_xll.SNL.Clients.Office.Excel.Functions.SPG($D730, X$1, $F730, "Options: Curr=USD, Mag=Actuals")</f>
        <v>20157650129.92276</v>
      </c>
      <c r="Y730" s="6">
        <f>_xll.SNL.Clients.Office.Excel.Functions.SPG($D730, Y$1, $F730, "Options: Curr=USD, Mag=Actuals")</f>
        <v>0</v>
      </c>
      <c r="Z730" s="6">
        <f>_xll.SNL.Clients.Office.Excel.Functions.SPG($D730, Z$1, $F730, "Options: Curr=USD, Mag=Actuals")</f>
        <v>0</v>
      </c>
      <c r="AA730" s="6">
        <f>_xll.SNL.Clients.Office.Excel.Functions.SPG($D730, AA$1, $F730, "Options: Curr=USD, Mag=Actuals")</f>
        <v>4507818432.239378</v>
      </c>
      <c r="AB730" s="6">
        <f>_xll.SNL.Clients.Office.Excel.Functions.SPG($D730, AB$1, $F730, "Options: Curr=USD, Mag=Actuals")</f>
        <v>9.8418006621621519</v>
      </c>
      <c r="AC730" s="6">
        <f>_xll.SNL.Clients.Office.Excel.Functions.SPG($D730, AC$1, $F730, "Options: Curr=USD, Mag=Actuals")</f>
        <v>31.395299999999999</v>
      </c>
      <c r="AD730" s="6">
        <f>_xll.SNL.Clients.Office.Excel.Functions.SPG($D730, AD$1, $F730, "Options: Curr=USD, Mag=Actuals")</f>
        <v>0.59799999999999998</v>
      </c>
      <c r="AE730" s="6">
        <f>_xll.SNL.Clients.Office.Excel.Functions.SPG($D730, AE$1, $F730, "Options: Curr=USD, Mag=Actuals")</f>
        <v>17.64</v>
      </c>
      <c r="AF730" s="6">
        <f>_xll.SNL.Clients.Office.Excel.Functions.SPG($D730, AF$1, $F730, "Options: Curr=USD, Mag=Actuals")</f>
        <v>914383992940</v>
      </c>
      <c r="AG730" s="6">
        <f>_xll.SNL.Clients.Office.Excel.Functions.SPG($D730, AG$1, $F730, "Options: Curr=USD, Mag=Actuals")</f>
        <v>160771260040.00003</v>
      </c>
      <c r="AH730" s="6">
        <f>_xll.SNL.Clients.Office.Excel.Functions.SPG($D730, AH$1, $F730, "Options: Curr=USD, Mag=Actuals")</f>
        <v>30239926560.000004</v>
      </c>
      <c r="AI730" s="6">
        <f>_xll.SNL.Clients.Office.Excel.Functions.SPG($D730, AI$1, $F730, "Options: Curr=USD, Mag=Actuals")</f>
        <v>38353</v>
      </c>
      <c r="AJ730" s="6" t="str">
        <f>_xll.SNL.Clients.Office.Excel.Functions.SPG($D730, AJ$1, $F730, "Options: Curr=USD, Mag=Actuals")</f>
        <v>#INVALID FUNCTION PARAMETER</v>
      </c>
      <c r="AK730" s="6" t="str">
        <f>_xll.SNL.Clients.Office.Excel.Functions.SPG($D730, AK$1, $F730, "Options: Curr=USD, Mag=Actuals")</f>
        <v>#INVALID FUNCTION PARAMETER</v>
      </c>
      <c r="AL730" s="6" t="str">
        <f>_xll.SNL.Clients.Office.Excel.Functions.SPG($D730, AL$1, $F730, "Options: Curr=USD, Mag=Actuals")</f>
        <v>#INVALID FUNCTION PARAMETER</v>
      </c>
      <c r="AM730" s="6" t="str">
        <f>_xll.SNL.Clients.Office.Excel.Functions.SPG($D730, AM$1, $F730, "Options: Curr=USD, Mag=Actuals")</f>
        <v>#INVALID FUNCTION PARAMETER</v>
      </c>
      <c r="AN730" s="6">
        <f>_xll.SNL.Clients.Office.Excel.Functions.SPG($D730, AN$1, $F730, "Options: Curr=USD, Mag=Actuals")</f>
        <v>0</v>
      </c>
      <c r="AO730" s="6">
        <f>_xll.SNL.Clients.Office.Excel.Functions.SPG($D730, AO$1, $F730, "Options: Curr=USD, Mag=Actuals")</f>
        <v>0</v>
      </c>
      <c r="AP730" s="6">
        <f>_xll.SNL.Clients.Office.Excel.Functions.SPG($D730, AP$1, $F730, "Options: Curr=USD, Mag=Actuals")</f>
        <v>0</v>
      </c>
      <c r="AQ730" s="6">
        <f>_xll.SNL.Clients.Office.Excel.Functions.SPG($D730, AQ$1, $F730, "Options: Curr=USD, Mag=Actuals")</f>
        <v>0</v>
      </c>
      <c r="AR730" s="6">
        <f>_xll.SNL.Clients.Office.Excel.Functions.SPG($D730, AR$1, $F730, "Options: Curr=USD, Mag=Actuals")</f>
        <v>0</v>
      </c>
      <c r="AS730" s="6">
        <f>_xll.SNL.Clients.Office.Excel.Functions.SPG($D730, AS$1, $F730, "Options: Curr=USD, Mag=Actuals")</f>
        <v>0</v>
      </c>
      <c r="AT730" s="6">
        <f>_xll.SNL.Clients.Office.Excel.Functions.SPG($D730, AT$1, $F730, "Options: Curr=USD, Mag=Actuals")</f>
        <v>0</v>
      </c>
      <c r="AU730" s="6">
        <f>_xll.SNL.Clients.Office.Excel.Functions.SPG($D730, AU$1, $F730, "Options: Curr=USD, Mag=Actuals")</f>
        <v>0</v>
      </c>
      <c r="AV730" s="6">
        <f>_xll.SNL.Clients.Office.Excel.Functions.SPG($D730, AV$1, $F730, "Options: Curr=USD, Mag=Actuals")</f>
        <v>0</v>
      </c>
      <c r="AW730" s="6">
        <f>_xll.SNL.Clients.Office.Excel.Functions.SPG($D730, AW$1, $F730, "Options: Curr=USD, Mag=Actuals")</f>
        <v>0</v>
      </c>
      <c r="AX730" s="6">
        <f>_xll.SNL.Clients.Office.Excel.Functions.SPG($D730, AX$1, $F730, "Options: Curr=USD, Mag=Actuals")</f>
        <v>0</v>
      </c>
      <c r="AY730" s="6">
        <f>_xll.SNL.Clients.Office.Excel.Functions.SPG($D730, AY$1, $F730, "Options: Curr=USD, Mag=Actuals")</f>
        <v>0</v>
      </c>
      <c r="AZ730" s="6">
        <f>_xll.SNL.Clients.Office.Excel.Functions.SPG($D730, AZ$1, $F730, "Options: Curr=USD, Mag=Actuals")</f>
        <v>0</v>
      </c>
      <c r="BA730" s="6">
        <f>_xll.SNL.Clients.Office.Excel.Functions.SPG($D730, BA$1, $F730, "Options: Curr=USD, Mag=Actuals")</f>
        <v>0</v>
      </c>
      <c r="BB730" s="6">
        <f>_xll.SNL.Clients.Office.Excel.Functions.SPG($D730, BB$1, $F730, "Options: Curr=USD, Mag=Actuals")</f>
        <v>0</v>
      </c>
      <c r="BC730" s="6">
        <f>_xll.SNL.Clients.Office.Excel.Functions.SPG($D730, BC$1, $F730, "Options: Curr=USD, Mag=Actuals")</f>
        <v>0</v>
      </c>
      <c r="BD730" s="6">
        <f>_xll.SNL.Clients.Office.Excel.Functions.SPG($D730, BD$1, $F730, "Options: Curr=USD, Mag=Actuals")</f>
        <v>0</v>
      </c>
      <c r="BE730" s="6">
        <f>_xll.SNL.Clients.Office.Excel.Functions.SPG($D730, BE$1, $F730, "Options: Curr=USD, Mag=Actuals")</f>
        <v>0</v>
      </c>
      <c r="BF730" s="6">
        <f>_xll.SNL.Clients.Office.Excel.Functions.SPG($D730, BF$1, $F730, "Options: Curr=USD, Mag=Actuals")</f>
        <v>0</v>
      </c>
      <c r="BG730" s="6">
        <f>_xll.SNL.Clients.Office.Excel.Functions.SPG($D730, BG$1, $F730, "Options: Curr=USD, Mag=Actuals")</f>
        <v>0</v>
      </c>
      <c r="BH730" s="6">
        <f>_xll.SNL.Clients.Office.Excel.Functions.SPG($D730, BH$1, $F730, "Options: Curr=USD, Mag=Actuals")</f>
        <v>0</v>
      </c>
      <c r="BI730" s="6">
        <f>_xll.SNL.Clients.Office.Excel.Functions.SPG($D730, BI$1, $F730, "Options: Curr=USD, Mag=Actuals")</f>
        <v>0</v>
      </c>
      <c r="BJ730" s="6">
        <f>_xll.SNL.Clients.Office.Excel.Functions.SPG($D730, BJ$1, $F730, "Options: Curr=USD, Mag=Actuals")</f>
        <v>0</v>
      </c>
      <c r="BK730" s="6">
        <f>_xll.SNL.Clients.Office.Excel.Functions.SPG($D730, BK$1, $F730, "Options: Curr=USD, Mag=Actuals")</f>
        <v>0</v>
      </c>
      <c r="BL730" s="6">
        <f>_xll.SNL.Clients.Office.Excel.Functions.SPG($D730, BL$1, $F730, "Options: Curr=USD, Mag=Actuals")</f>
        <v>0</v>
      </c>
      <c r="BM730" s="6">
        <f>_xll.SNL.Clients.Office.Excel.Functions.SPG($D730, BM$1, $F730, "Options: Curr=USD, Mag=Actuals")</f>
        <v>0</v>
      </c>
      <c r="BN730" s="6">
        <f>_xll.SNL.Clients.Office.Excel.Functions.SPG($D730, BN$1, $F730, "Options: Curr=USD, Mag=Actuals")</f>
        <v>0</v>
      </c>
      <c r="BO730" s="6">
        <f>_xll.SNL.Clients.Office.Excel.Functions.SPG($D730, BO$1, $F730, "Options: Curr=USD, Mag=Actuals")</f>
        <v>0</v>
      </c>
      <c r="BP730" s="6">
        <f>_xll.SNL.Clients.Office.Excel.Functions.SPG($D730, BP$1, $F730, "Options: Curr=USD, Mag=Actuals")</f>
        <v>0</v>
      </c>
      <c r="BQ730" s="6">
        <f>_xll.SNL.Clients.Office.Excel.Functions.SPG($D730, BQ$1, $F730, "Options: Curr=USD, Mag=Actuals")</f>
        <v>0</v>
      </c>
      <c r="BR730" s="6">
        <f>_xll.SNL.Clients.Office.Excel.Functions.SPG($D730, BR$1, $F730, "Options: Curr=USD, Mag=Actuals")</f>
        <v>0</v>
      </c>
      <c r="BS730" s="6">
        <f>_xll.SNL.Clients.Office.Excel.Functions.SPG($D730, BS$1, $F730, "Options: Curr=USD, Mag=Actuals")</f>
        <v>0</v>
      </c>
      <c r="BT730" s="6">
        <f>_xll.SNL.Clients.Office.Excel.Functions.SPG($D730, BT$1, $F730, "Options: Curr=USD, Mag=Actuals")</f>
        <v>0</v>
      </c>
      <c r="BU730" s="6">
        <f>_xll.SNL.Clients.Office.Excel.Functions.SPG($D730, BU$1, $F730, "Options: Curr=USD, Mag=Actuals")</f>
        <v>0</v>
      </c>
      <c r="BV730" s="6">
        <f>_xll.SNL.Clients.Office.Excel.Functions.SPG($D730, BV$1, $F730, "Options: Curr=USD, Mag=Actuals")</f>
        <v>0</v>
      </c>
      <c r="BW730" s="6">
        <f>_xll.SNL.Clients.Office.Excel.Functions.SPG($D730, BW$1, $F730, "Options: Curr=USD, Mag=Actuals")</f>
        <v>0</v>
      </c>
      <c r="BX730" s="6">
        <f>_xll.SNL.Clients.Office.Excel.Functions.SPG($D730, BX$1, $F730, "Options: Curr=USD, Mag=Actuals")</f>
        <v>0</v>
      </c>
      <c r="BY730" s="6">
        <f>_xll.SNL.Clients.Office.Excel.Functions.SPG($D730, BY$1, $F730, "Options: Curr=USD, Mag=Actuals")</f>
        <v>0</v>
      </c>
      <c r="BZ730" s="6">
        <f>_xll.SNL.Clients.Office.Excel.Functions.SPG($D730, BZ$1, $F730, "Options: Curr=USD, Mag=Actuals")</f>
        <v>0</v>
      </c>
      <c r="CA730" s="6" t="str">
        <f>_xll.SNL.Clients.Office.Excel.Functions.SPG($D730, CA$1, $F730, "Options: Curr=USD, Mag=Actuals")</f>
        <v>Nonperforming Loans</v>
      </c>
      <c r="CB730" s="6">
        <f>_xll.SNL.Clients.Office.Excel.Functions.SPG($D730, CB$1, $F730, "Options: Curr=USD, Mag=Actuals")</f>
        <v>0</v>
      </c>
      <c r="CC730" s="6">
        <f>_xll.SNL.Clients.Office.Excel.Functions.SPG($D730, CC$1, $F730, "Options: Curr=USD, Mag=Actuals")</f>
        <v>0</v>
      </c>
      <c r="CD730" s="6">
        <f>_xll.SNL.Clients.Office.Excel.Functions.SPG($D730, CD$1, $F730, "Options: Curr=USD, Mag=Actuals")</f>
        <v>0</v>
      </c>
      <c r="CE730" s="6">
        <f>_xll.SNL.Clients.Office.Excel.Functions.SPG($D730, CE$1, $F730, "Options: Curr=USD, Mag=Actuals")</f>
        <v>0</v>
      </c>
      <c r="CF730" s="6">
        <f>_xll.SNL.Clients.Office.Excel.Functions.SPG($D730, CF$1, $F730, "Options: Curr=USD, Mag=Actuals")</f>
        <v>0</v>
      </c>
      <c r="CG730" s="6">
        <f>_xll.SNL.Clients.Office.Excel.Functions.SPG($D730, CG$1, $F730, "Options: Curr=USD, Mag=Actuals")</f>
        <v>0</v>
      </c>
    </row>
    <row r="731" spans="1:85" x14ac:dyDescent="0.3">
      <c r="A731" s="10" t="s">
        <v>101</v>
      </c>
      <c r="B731" s="10" t="s">
        <v>85</v>
      </c>
      <c r="C731" s="10" t="s">
        <v>13</v>
      </c>
      <c r="D731">
        <v>113818</v>
      </c>
      <c r="E731" s="10" t="s">
        <v>20</v>
      </c>
      <c r="F731" s="10" t="s">
        <v>63</v>
      </c>
      <c r="G731">
        <v>-19.190000000000001</v>
      </c>
      <c r="H731">
        <v>439.68</v>
      </c>
      <c r="I731">
        <v>458.88</v>
      </c>
      <c r="J731">
        <v>2192.75</v>
      </c>
      <c r="K731">
        <v>36237.72</v>
      </c>
      <c r="L731">
        <v>1.75</v>
      </c>
      <c r="M731">
        <v>2464.4935545137487</v>
      </c>
      <c r="N731">
        <v>60.51</v>
      </c>
      <c r="O731">
        <v>1.89</v>
      </c>
      <c r="P731">
        <v>2.79</v>
      </c>
      <c r="Q731">
        <v>0.8</v>
      </c>
      <c r="R731">
        <v>0.85</v>
      </c>
      <c r="S731" t="str">
        <f>_xll.SNL.Clients.Office.Excel.Functions.SPG(D731, S$1, F731, "Options: Curr=USD, Mag=Actuals")</f>
        <v>Société Générale Société anonyme (ENXTPA:GLE)</v>
      </c>
      <c r="T731" t="str">
        <f>_xll.SNL.Clients.Office.Excel.Functions.SPG($D731, T$1, $F731, "Options: Curr=USD, Mag=Actuals")</f>
        <v>Société Générale Société anonyme</v>
      </c>
      <c r="U731" s="6">
        <f>_xll.SNL.Clients.Office.Excel.Functions.SPG($D731, U$1, $F731, "Options: Curr=USD, Mag=Actuals")</f>
        <v>985098928866.59998</v>
      </c>
      <c r="V731" t="str">
        <f>_xll.SNL.Clients.Office.Excel.Functions.SPG($D731, V$1, $F731, "Options: Curr=USD, Mag=Actuals")</f>
        <v>ENXTPA:GLE</v>
      </c>
      <c r="W731" t="str">
        <f>_xll.SNL.Clients.Office.Excel.Functions.SPG($D731, W$1, $F731, "Options: Curr=USD, Mag=Actuals")</f>
        <v>Bank</v>
      </c>
      <c r="X731" s="6">
        <f>_xll.SNL.Clients.Office.Excel.Functions.SPG($D731, X$1, $F731, "Options: Curr=USD, Mag=Actuals")</f>
        <v>24109716996.608612</v>
      </c>
      <c r="Y731" s="6">
        <f>_xll.SNL.Clients.Office.Excel.Functions.SPG($D731, Y$1, $F731, "Options: Curr=USD, Mag=Actuals")</f>
        <v>29942131119.117573</v>
      </c>
      <c r="Z731" s="6">
        <f>_xll.SNL.Clients.Office.Excel.Functions.SPG($D731, Z$1, $F731, "Options: Curr=USD, Mag=Actuals")</f>
        <v>29065029592.588387</v>
      </c>
      <c r="AA731" s="6">
        <f>_xll.SNL.Clients.Office.Excel.Functions.SPG($D731, AA$1, $F731, "Options: Curr=USD, Mag=Actuals")</f>
        <v>6116072488.5354214</v>
      </c>
      <c r="AB731" s="6">
        <f>_xll.SNL.Clients.Office.Excel.Functions.SPG($D731, AB$1, $F731, "Options: Curr=USD, Mag=Actuals")</f>
        <v>13.287155040186798</v>
      </c>
      <c r="AC731" s="6">
        <f>_xll.SNL.Clients.Office.Excel.Functions.SPG($D731, AC$1, $F731, "Options: Curr=USD, Mag=Actuals")</f>
        <v>0</v>
      </c>
      <c r="AD731" s="6">
        <f>_xll.SNL.Clients.Office.Excel.Functions.SPG($D731, AD$1, $F731, "Options: Curr=USD, Mag=Actuals")</f>
        <v>0</v>
      </c>
      <c r="AE731" s="6">
        <f>_xll.SNL.Clients.Office.Excel.Functions.SPG($D731, AE$1, $F731, "Options: Curr=USD, Mag=Actuals")</f>
        <v>0</v>
      </c>
      <c r="AF731" s="6">
        <f>_xll.SNL.Clients.Office.Excel.Functions.SPG($D731, AF$1, $F731, "Options: Curr=USD, Mag=Actuals")</f>
        <v>985098928866.59998</v>
      </c>
      <c r="AG731" s="6">
        <f>_xll.SNL.Clients.Office.Excel.Functions.SPG($D731, AG$1, $F731, "Options: Curr=USD, Mag=Actuals")</f>
        <v>186624472158.60001</v>
      </c>
      <c r="AH731" s="6">
        <f>_xll.SNL.Clients.Office.Excel.Functions.SPG($D731, AH$1, $F731, "Options: Curr=USD, Mag=Actuals")</f>
        <v>32084301279.999996</v>
      </c>
      <c r="AI731" s="6">
        <f>_xll.SNL.Clients.Office.Excel.Functions.SPG($D731, AI$1, $F731, "Options: Curr=USD, Mag=Actuals")</f>
        <v>38717</v>
      </c>
      <c r="AJ731" s="6" t="str">
        <f>_xll.SNL.Clients.Office.Excel.Functions.SPG($D731, AJ$1, $F731, "Options: Curr=USD, Mag=Actuals")</f>
        <v>#INVALID FUNCTION PARAMETER</v>
      </c>
      <c r="AK731" s="6" t="str">
        <f>_xll.SNL.Clients.Office.Excel.Functions.SPG($D731, AK$1, $F731, "Options: Curr=USD, Mag=Actuals")</f>
        <v>#INVALID FUNCTION PARAMETER</v>
      </c>
      <c r="AL731" s="6" t="str">
        <f>_xll.SNL.Clients.Office.Excel.Functions.SPG($D731, AL$1, $F731, "Options: Curr=USD, Mag=Actuals")</f>
        <v>#INVALID FUNCTION PARAMETER</v>
      </c>
      <c r="AM731" s="6" t="str">
        <f>_xll.SNL.Clients.Office.Excel.Functions.SPG($D731, AM$1, $F731, "Options: Curr=USD, Mag=Actuals")</f>
        <v>#INVALID FUNCTION PARAMETER</v>
      </c>
      <c r="AN731" s="6">
        <f>_xll.SNL.Clients.Office.Excel.Functions.SPG($D731, AN$1, $F731, "Options: Curr=USD, Mag=Actuals")</f>
        <v>985098928866.59998</v>
      </c>
      <c r="AO731" s="6">
        <f>_xll.SNL.Clients.Office.Excel.Functions.SPG($D731, AO$1, $F731, "Options: Curr=USD, Mag=Actuals")</f>
        <v>294371105104.20001</v>
      </c>
      <c r="AP731" s="6">
        <f>_xll.SNL.Clients.Office.Excel.Functions.SPG($D731, AP$1, $F731, "Options: Curr=USD, Mag=Actuals")</f>
        <v>262506203825.60001</v>
      </c>
      <c r="AQ731" s="6">
        <f>_xll.SNL.Clients.Office.Excel.Functions.SPG($D731, AQ$1, $F731, "Options: Curr=USD, Mag=Actuals")</f>
        <v>27180829205.700001</v>
      </c>
      <c r="AR731" s="6">
        <f>_xll.SNL.Clients.Office.Excel.Functions.SPG($D731, AR$1, $F731, "Options: Curr=USD, Mag=Actuals")</f>
        <v>32084301279.999996</v>
      </c>
      <c r="AS731" s="6">
        <f>_xll.SNL.Clients.Office.Excel.Functions.SPG($D731, AS$1, $F731, "Options: Curr=USD, Mag=Actuals")</f>
        <v>27091181893.299999</v>
      </c>
      <c r="AT731" s="6">
        <f>_xll.SNL.Clients.Office.Excel.Functions.SPG($D731, AT$1, $F731, "Options: Curr=USD, Mag=Actuals")</f>
        <v>29.882390131404101</v>
      </c>
      <c r="AU731" s="6">
        <f>_xll.SNL.Clients.Office.Excel.Functions.SPG($D731, AU$1, $F731, "Options: Curr=USD, Mag=Actuals")</f>
        <v>112.13872312890901</v>
      </c>
      <c r="AV731" s="6">
        <f>_xll.SNL.Clients.Office.Excel.Functions.SPG($D731, AV$1, $F731, "Options: Curr=USD, Mag=Actuals")</f>
        <v>3.25696235574171</v>
      </c>
      <c r="AW731" s="6">
        <f>_xll.SNL.Clients.Office.Excel.Functions.SPG($D731, AW$1, $F731, "Options: Curr=USD, Mag=Actuals")</f>
        <v>2.7641078780745199</v>
      </c>
      <c r="AX731" s="6">
        <f>_xll.SNL.Clients.Office.Excel.Functions.SPG($D731, AX$1, $F731, "Options: Curr=USD, Mag=Actuals")</f>
        <v>6116072488.5354214</v>
      </c>
      <c r="AY731" s="6">
        <f>_xll.SNL.Clients.Office.Excel.Functions.SPG($D731, AY$1, $F731, "Options: Curr=USD, Mag=Actuals")</f>
        <v>5476597049.3354206</v>
      </c>
      <c r="AZ731" s="6">
        <f>_xll.SNL.Clients.Office.Excel.Functions.SPG($D731, AZ$1, $F731, "Options: Curr=USD, Mag=Actuals")</f>
        <v>0</v>
      </c>
      <c r="BA731" s="6">
        <f>_xll.SNL.Clients.Office.Excel.Functions.SPG($D731, BA$1, $F731, "Options: Curr=USD, Mag=Actuals")</f>
        <v>0</v>
      </c>
      <c r="BB731" s="6">
        <f>_xll.SNL.Clients.Office.Excel.Functions.SPG($D731, BB$1, $F731, "Options: Curr=USD, Mag=Actuals")</f>
        <v>0</v>
      </c>
      <c r="BC731" s="6">
        <f>_xll.SNL.Clients.Office.Excel.Functions.SPG($D731, BC$1, $F731, "Options: Curr=USD, Mag=Actuals")</f>
        <v>0</v>
      </c>
      <c r="BD731" s="6">
        <f>_xll.SNL.Clients.Office.Excel.Functions.SPG($D731, BD$1, $F731, "Options: Curr=USD, Mag=Actuals")</f>
        <v>0</v>
      </c>
      <c r="BE731" s="6">
        <f>_xll.SNL.Clients.Office.Excel.Functions.SPG($D731, BE$1, $F731, "Options: Curr=USD, Mag=Actuals")</f>
        <v>0</v>
      </c>
      <c r="BF731" s="6">
        <f>_xll.SNL.Clients.Office.Excel.Functions.SPG($D731, BF$1, $F731, "Options: Curr=USD, Mag=Actuals")</f>
        <v>0</v>
      </c>
      <c r="BG731" s="6">
        <f>_xll.SNL.Clients.Office.Excel.Functions.SPG($D731, BG$1, $F731, "Options: Curr=USD, Mag=Actuals")</f>
        <v>0</v>
      </c>
      <c r="BH731" s="6">
        <f>_xll.SNL.Clients.Office.Excel.Functions.SPG($D731, BH$1, $F731, "Options: Curr=USD, Mag=Actuals")</f>
        <v>0</v>
      </c>
      <c r="BI731" s="6">
        <f>_xll.SNL.Clients.Office.Excel.Functions.SPG($D731, BI$1, $F731, "Options: Curr=USD, Mag=Actuals")</f>
        <v>0</v>
      </c>
      <c r="BJ731" s="6">
        <f>_xll.SNL.Clients.Office.Excel.Functions.SPG($D731, BJ$1, $F731, "Options: Curr=USD, Mag=Actuals")</f>
        <v>0</v>
      </c>
      <c r="BK731" s="6">
        <f>_xll.SNL.Clients.Office.Excel.Functions.SPG($D731, BK$1, $F731, "Options: Curr=USD, Mag=Actuals")</f>
        <v>0</v>
      </c>
      <c r="BL731" s="6">
        <f>_xll.SNL.Clients.Office.Excel.Functions.SPG($D731, BL$1, $F731, "Options: Curr=USD, Mag=Actuals")</f>
        <v>0</v>
      </c>
      <c r="BM731" s="6">
        <f>_xll.SNL.Clients.Office.Excel.Functions.SPG($D731, BM$1, $F731, "Options: Curr=USD, Mag=Actuals")</f>
        <v>0</v>
      </c>
      <c r="BN731" s="6">
        <f>_xll.SNL.Clients.Office.Excel.Functions.SPG($D731, BN$1, $F731, "Options: Curr=USD, Mag=Actuals")</f>
        <v>0</v>
      </c>
      <c r="BO731" s="6">
        <f>_xll.SNL.Clients.Office.Excel.Functions.SPG($D731, BO$1, $F731, "Options: Curr=USD, Mag=Actuals")</f>
        <v>22.937200061922699</v>
      </c>
      <c r="BP731" s="6">
        <f>_xll.SNL.Clients.Office.Excel.Functions.SPG($D731, BP$1, $F731, "Options: Curr=USD, Mag=Actuals")</f>
        <v>31.3844883636927</v>
      </c>
      <c r="BQ731" s="6">
        <f>_xll.SNL.Clients.Office.Excel.Functions.SPG($D731, BQ$1, $F731, "Options: Curr=USD, Mag=Actuals")</f>
        <v>62.8721812271015</v>
      </c>
      <c r="BR731" s="6">
        <f>_xll.SNL.Clients.Office.Excel.Functions.SPG($D731, BR$1, $F731, "Options: Curr=USD, Mag=Actuals")</f>
        <v>6.7088513187283398</v>
      </c>
      <c r="BS731" s="6">
        <f>_xll.SNL.Clients.Office.Excel.Functions.SPG($D731, BS$1, $F731, "Options: Curr=USD, Mag=Actuals")</f>
        <v>7.5677224605794597</v>
      </c>
      <c r="BT731" s="6">
        <f>_xll.SNL.Clients.Office.Excel.Functions.SPG($D731, BT$1, $F731, "Options: Curr=USD, Mag=Actuals")</f>
        <v>11.300750138369301</v>
      </c>
      <c r="BU731" s="6">
        <f>_xll.SNL.Clients.Office.Excel.Functions.SPG($D731, BU$1, $F731, "Options: Curr=USD, Mag=Actuals")</f>
        <v>2.4267750345039101</v>
      </c>
      <c r="BV731" s="6">
        <f>_xll.SNL.Clients.Office.Excel.Functions.SPG($D731, BV$1, $F731, "Options: Curr=USD, Mag=Actuals")</f>
        <v>0</v>
      </c>
      <c r="BW731" s="6">
        <f>_xll.SNL.Clients.Office.Excel.Functions.SPG($D731, BW$1, $F731, "Options: Curr=USD, Mag=Actuals")</f>
        <v>0</v>
      </c>
      <c r="BX731" s="6">
        <f>_xll.SNL.Clients.Office.Excel.Functions.SPG($D731, BX$1, $F731, "Options: Curr=USD, Mag=Actuals")</f>
        <v>0</v>
      </c>
      <c r="BY731" s="6">
        <f>_xll.SNL.Clients.Office.Excel.Functions.SPG($D731, BY$1, $F731, "Options: Curr=USD, Mag=Actuals")</f>
        <v>30.504445993098098</v>
      </c>
      <c r="BZ731" s="6">
        <f>_xll.SNL.Clients.Office.Excel.Functions.SPG($D731, BZ$1, $F731, "Options: Curr=USD, Mag=Actuals")</f>
        <v>0</v>
      </c>
      <c r="CA731" s="6" t="str">
        <f>_xll.SNL.Clients.Office.Excel.Functions.SPG($D731, CA$1, $F731, "Options: Curr=USD, Mag=Actuals")</f>
        <v>Nonperforming Loans</v>
      </c>
      <c r="CB731" s="6">
        <f>_xll.SNL.Clients.Office.Excel.Functions.SPG($D731, CB$1, $F731, "Options: Curr=USD, Mag=Actuals")</f>
        <v>0</v>
      </c>
      <c r="CC731" s="6">
        <f>_xll.SNL.Clients.Office.Excel.Functions.SPG($D731, CC$1, $F731, "Options: Curr=USD, Mag=Actuals")</f>
        <v>0</v>
      </c>
      <c r="CD731" s="6">
        <f>_xll.SNL.Clients.Office.Excel.Functions.SPG($D731, CD$1, $F731, "Options: Curr=USD, Mag=Actuals")</f>
        <v>0</v>
      </c>
      <c r="CE731" s="6">
        <f>_xll.SNL.Clients.Office.Excel.Functions.SPG($D731, CE$1, $F731, "Options: Curr=USD, Mag=Actuals")</f>
        <v>6.58790826963169</v>
      </c>
      <c r="CF731" s="6">
        <f>_xll.SNL.Clients.Office.Excel.Functions.SPG($D731, CF$1, $F731, "Options: Curr=USD, Mag=Actuals")</f>
        <v>2.8533835757217201</v>
      </c>
      <c r="CG731" s="6">
        <f>_xll.SNL.Clients.Office.Excel.Functions.SPG($D731, CG$1, $F731, "Options: Curr=USD, Mag=Actuals")</f>
        <v>0</v>
      </c>
    </row>
    <row r="732" spans="1:85" x14ac:dyDescent="0.3">
      <c r="A732" s="10" t="s">
        <v>101</v>
      </c>
      <c r="B732" s="10" t="s">
        <v>85</v>
      </c>
      <c r="C732" s="10" t="s">
        <v>13</v>
      </c>
      <c r="D732">
        <v>113818</v>
      </c>
      <c r="E732" s="10" t="s">
        <v>20</v>
      </c>
      <c r="F732" s="10" t="s">
        <v>64</v>
      </c>
      <c r="G732">
        <v>-27.31</v>
      </c>
      <c r="H732">
        <v>485.05</v>
      </c>
      <c r="I732">
        <v>512.36</v>
      </c>
      <c r="J732">
        <v>2321.2199999999998</v>
      </c>
      <c r="K732">
        <v>38103.279999999999</v>
      </c>
      <c r="L732">
        <v>2.66</v>
      </c>
      <c r="M732">
        <v>2554.582679173915</v>
      </c>
      <c r="N732">
        <v>60.92</v>
      </c>
      <c r="O732">
        <v>1.89</v>
      </c>
      <c r="P732">
        <v>3.59</v>
      </c>
      <c r="Q732">
        <v>0.8</v>
      </c>
      <c r="R732">
        <v>0.76</v>
      </c>
      <c r="S732" t="str">
        <f>_xll.SNL.Clients.Office.Excel.Functions.SPG(D732, S$1, F732, "Options: Curr=USD, Mag=Actuals")</f>
        <v>Société Générale Société anonyme (ENXTPA:GLE)</v>
      </c>
      <c r="T732" t="str">
        <f>_xll.SNL.Clients.Office.Excel.Functions.SPG($D732, T$1, $F732, "Options: Curr=USD, Mag=Actuals")</f>
        <v>Société Générale Société anonyme</v>
      </c>
      <c r="U732" s="6">
        <f>_xll.SNL.Clients.Office.Excel.Functions.SPG($D732, U$1, $F732, "Options: Curr=USD, Mag=Actuals")</f>
        <v>1261738384650</v>
      </c>
      <c r="V732" t="str">
        <f>_xll.SNL.Clients.Office.Excel.Functions.SPG($D732, V$1, $F732, "Options: Curr=USD, Mag=Actuals")</f>
        <v>ENXTPA:GLE</v>
      </c>
      <c r="W732" t="str">
        <f>_xll.SNL.Clients.Office.Excel.Functions.SPG($D732, W$1, $F732, "Options: Curr=USD, Mag=Actuals")</f>
        <v>Bank</v>
      </c>
      <c r="X732" s="6">
        <f>_xll.SNL.Clients.Office.Excel.Functions.SPG($D732, X$1, $F732, "Options: Curr=USD, Mag=Actuals")</f>
        <v>28272587594.779613</v>
      </c>
      <c r="Y732" s="6">
        <f>_xll.SNL.Clients.Office.Excel.Functions.SPG($D732, Y$1, $F732, "Options: Curr=USD, Mag=Actuals")</f>
        <v>44896205813.997536</v>
      </c>
      <c r="Z732" s="6">
        <f>_xll.SNL.Clients.Office.Excel.Functions.SPG($D732, Z$1, $F732, "Options: Curr=USD, Mag=Actuals")</f>
        <v>43995492879.426453</v>
      </c>
      <c r="AA732" s="6">
        <f>_xll.SNL.Clients.Office.Excel.Functions.SPG($D732, AA$1, $F732, "Options: Curr=USD, Mag=Actuals")</f>
        <v>7267258474.8866997</v>
      </c>
      <c r="AB732" s="6">
        <f>_xll.SNL.Clients.Office.Excel.Functions.SPG($D732, AB$1, $F732, "Options: Curr=USD, Mag=Actuals")</f>
        <v>15.27568937849996</v>
      </c>
      <c r="AC732" s="6">
        <f>_xll.SNL.Clients.Office.Excel.Functions.SPG($D732, AC$1, $F732, "Options: Curr=USD, Mag=Actuals")</f>
        <v>13.857677902621701</v>
      </c>
      <c r="AD732" s="6">
        <f>_xll.SNL.Clients.Office.Excel.Functions.SPG($D732, AD$1, $F732, "Options: Curr=USD, Mag=Actuals")</f>
        <v>0.64565632891083902</v>
      </c>
      <c r="AE732" s="6">
        <f>_xll.SNL.Clients.Office.Excel.Functions.SPG($D732, AE$1, $F732, "Options: Curr=USD, Mag=Actuals")</f>
        <v>19.082332761578002</v>
      </c>
      <c r="AF732" s="6">
        <f>_xll.SNL.Clients.Office.Excel.Functions.SPG($D732, AF$1, $F732, "Options: Curr=USD, Mag=Actuals")</f>
        <v>1261738384650</v>
      </c>
      <c r="AG732" s="6">
        <f>_xll.SNL.Clients.Office.Excel.Functions.SPG($D732, AG$1, $F732, "Options: Curr=USD, Mag=Actuals")</f>
        <v>249429240750.00003</v>
      </c>
      <c r="AH732" s="6">
        <f>_xll.SNL.Clients.Office.Excel.Functions.SPG($D732, AH$1, $F732, "Options: Curr=USD, Mag=Actuals")</f>
        <v>44085106800.000008</v>
      </c>
      <c r="AI732" s="6">
        <f>_xll.SNL.Clients.Office.Excel.Functions.SPG($D732, AI$1, $F732, "Options: Curr=USD, Mag=Actuals")</f>
        <v>39082</v>
      </c>
      <c r="AJ732" s="6" t="str">
        <f>_xll.SNL.Clients.Office.Excel.Functions.SPG($D732, AJ$1, $F732, "Options: Curr=USD, Mag=Actuals")</f>
        <v>#INVALID FUNCTION PARAMETER</v>
      </c>
      <c r="AK732" s="6" t="str">
        <f>_xll.SNL.Clients.Office.Excel.Functions.SPG($D732, AK$1, $F732, "Options: Curr=USD, Mag=Actuals")</f>
        <v>#INVALID FUNCTION PARAMETER</v>
      </c>
      <c r="AL732" s="6" t="str">
        <f>_xll.SNL.Clients.Office.Excel.Functions.SPG($D732, AL$1, $F732, "Options: Curr=USD, Mag=Actuals")</f>
        <v>#INVALID FUNCTION PARAMETER</v>
      </c>
      <c r="AM732" s="6" t="str">
        <f>_xll.SNL.Clients.Office.Excel.Functions.SPG($D732, AM$1, $F732, "Options: Curr=USD, Mag=Actuals")</f>
        <v>#INVALID FUNCTION PARAMETER</v>
      </c>
      <c r="AN732" s="6">
        <f>_xll.SNL.Clients.Office.Excel.Functions.SPG($D732, AN$1, $F732, "Options: Curr=USD, Mag=Actuals")</f>
        <v>1261738384650</v>
      </c>
      <c r="AO732" s="6">
        <f>_xll.SNL.Clients.Office.Excel.Functions.SPG($D732, AO$1, $F732, "Options: Curr=USD, Mag=Actuals")</f>
        <v>380528105100</v>
      </c>
      <c r="AP732" s="6">
        <f>_xll.SNL.Clients.Office.Excel.Functions.SPG($D732, AP$1, $F732, "Options: Curr=USD, Mag=Actuals")</f>
        <v>352603054050</v>
      </c>
      <c r="AQ732" s="6">
        <f>_xll.SNL.Clients.Office.Excel.Functions.SPG($D732, AQ$1, $F732, "Options: Curr=USD, Mag=Actuals")</f>
        <v>38312057100</v>
      </c>
      <c r="AR732" s="6">
        <f>_xll.SNL.Clients.Office.Excel.Functions.SPG($D732, AR$1, $F732, "Options: Curr=USD, Mag=Actuals")</f>
        <v>44085106800.000008</v>
      </c>
      <c r="AS732" s="6">
        <f>_xll.SNL.Clients.Office.Excel.Functions.SPG($D732, AS$1, $F732, "Options: Curr=USD, Mag=Actuals")</f>
        <v>36115186200</v>
      </c>
      <c r="AT732" s="6">
        <f>_xll.SNL.Clients.Office.Excel.Functions.SPG($D732, AT$1, $F732, "Options: Curr=USD, Mag=Actuals")</f>
        <v>30.159033737057701</v>
      </c>
      <c r="AU732" s="6">
        <f>_xll.SNL.Clients.Office.Excel.Functions.SPG($D732, AU$1, $F732, "Options: Curr=USD, Mag=Actuals")</f>
        <v>107.91968496280801</v>
      </c>
      <c r="AV732" s="6">
        <f>_xll.SNL.Clients.Office.Excel.Functions.SPG($D732, AV$1, $F732, "Options: Curr=USD, Mag=Actuals")</f>
        <v>3.4939974353105701</v>
      </c>
      <c r="AW732" s="6">
        <f>_xll.SNL.Clients.Office.Excel.Functions.SPG($D732, AW$1, $F732, "Options: Curr=USD, Mag=Actuals")</f>
        <v>2.8805307547247199</v>
      </c>
      <c r="AX732" s="6">
        <f>_xll.SNL.Clients.Office.Excel.Functions.SPG($D732, AX$1, $F732, "Options: Curr=USD, Mag=Actuals")</f>
        <v>7267258474.8866997</v>
      </c>
      <c r="AY732" s="6">
        <f>_xll.SNL.Clients.Office.Excel.Functions.SPG($D732, AY$1, $F732, "Options: Curr=USD, Mag=Actuals")</f>
        <v>6558747882.002327</v>
      </c>
      <c r="AZ732" s="6">
        <f>_xll.SNL.Clients.Office.Excel.Functions.SPG($D732, AZ$1, $F732, "Options: Curr=USD, Mag=Actuals")</f>
        <v>0.64565632891083902</v>
      </c>
      <c r="BA732" s="6">
        <f>_xll.SNL.Clients.Office.Excel.Functions.SPG($D732, BA$1, $F732, "Options: Curr=USD, Mag=Actuals")</f>
        <v>19.082332761578002</v>
      </c>
      <c r="BB732" s="6">
        <f>_xll.SNL.Clients.Office.Excel.Functions.SPG($D732, BB$1, $F732, "Options: Curr=USD, Mag=Actuals")</f>
        <v>20.846328752238598</v>
      </c>
      <c r="BC732" s="6">
        <f>_xll.SNL.Clients.Office.Excel.Functions.SPG($D732, BC$1, $F732, "Options: Curr=USD, Mag=Actuals")</f>
        <v>0</v>
      </c>
      <c r="BD732" s="6">
        <f>_xll.SNL.Clients.Office.Excel.Functions.SPG($D732, BD$1, $F732, "Options: Curr=USD, Mag=Actuals")</f>
        <v>2.14149012175214</v>
      </c>
      <c r="BE732" s="6">
        <f>_xll.SNL.Clients.Office.Excel.Functions.SPG($D732, BE$1, $F732, "Options: Curr=USD, Mag=Actuals")</f>
        <v>0.34732627408306499</v>
      </c>
      <c r="BF732" s="6">
        <f>_xll.SNL.Clients.Office.Excel.Functions.SPG($D732, BF$1, $F732, "Options: Curr=USD, Mag=Actuals")</f>
        <v>0.76485442040206997</v>
      </c>
      <c r="BG732" s="6">
        <f>_xll.SNL.Clients.Office.Excel.Functions.SPG($D732, BG$1, $F732, "Options: Curr=USD, Mag=Actuals")</f>
        <v>1.5255793189079101</v>
      </c>
      <c r="BH732" s="6">
        <f>_xll.SNL.Clients.Office.Excel.Functions.SPG($D732, BH$1, $F732, "Options: Curr=USD, Mag=Actuals")</f>
        <v>0.98628608100001403</v>
      </c>
      <c r="BI732" s="6">
        <f>_xll.SNL.Clients.Office.Excel.Functions.SPG($D732, BI$1, $F732, "Options: Curr=USD, Mag=Actuals")</f>
        <v>1.1519995261698599</v>
      </c>
      <c r="BJ732" s="6">
        <f>_xll.SNL.Clients.Office.Excel.Functions.SPG($D732, BJ$1, $F732, "Options: Curr=USD, Mag=Actuals")</f>
        <v>2.5368421442294502</v>
      </c>
      <c r="BK732" s="6">
        <f>_xll.SNL.Clients.Office.Excel.Functions.SPG($D732, BK$1, $F732, "Options: Curr=USD, Mag=Actuals")</f>
        <v>5.0599876359948004</v>
      </c>
      <c r="BL732" s="6">
        <f>_xll.SNL.Clients.Office.Excel.Functions.SPG($D732, BL$1, $F732, "Options: Curr=USD, Mag=Actuals")</f>
        <v>3.2712788601423699</v>
      </c>
      <c r="BM732" s="6">
        <f>_xll.SNL.Clients.Office.Excel.Functions.SPG($D732, BM$1, $F732, "Options: Curr=USD, Mag=Actuals")</f>
        <v>2.99031239473012</v>
      </c>
      <c r="BN732" s="6">
        <f>_xll.SNL.Clients.Office.Excel.Functions.SPG($D732, BN$1, $F732, "Options: Curr=USD, Mag=Actuals")</f>
        <v>0.368507885915066</v>
      </c>
      <c r="BO732" s="6">
        <f>_xll.SNL.Clients.Office.Excel.Functions.SPG($D732, BO$1, $F732, "Options: Curr=USD, Mag=Actuals")</f>
        <v>13.8274237980983</v>
      </c>
      <c r="BP732" s="6">
        <f>_xll.SNL.Clients.Office.Excel.Functions.SPG($D732, BP$1, $F732, "Options: Curr=USD, Mag=Actuals")</f>
        <v>30.4496578690127</v>
      </c>
      <c r="BQ732" s="6">
        <f>_xll.SNL.Clients.Office.Excel.Functions.SPG($D732, BQ$1, $F732, "Options: Curr=USD, Mag=Actuals")</f>
        <v>60.734915133742099</v>
      </c>
      <c r="BR732" s="6">
        <f>_xll.SNL.Clients.Office.Excel.Functions.SPG($D732, BR$1, $F732, "Options: Curr=USD, Mag=Actuals")</f>
        <v>7.0911478854741299</v>
      </c>
      <c r="BS732" s="6">
        <f>_xll.SNL.Clients.Office.Excel.Functions.SPG($D732, BS$1, $F732, "Options: Curr=USD, Mag=Actuals")</f>
        <v>7.8196305052096999</v>
      </c>
      <c r="BT732" s="6">
        <f>_xll.SNL.Clients.Office.Excel.Functions.SPG($D732, BT$1, $F732, "Options: Curr=USD, Mag=Actuals")</f>
        <v>11.1065580947378</v>
      </c>
      <c r="BU732" s="6">
        <f>_xll.SNL.Clients.Office.Excel.Functions.SPG($D732, BU$1, $F732, "Options: Curr=USD, Mag=Actuals")</f>
        <v>2.45455669593174</v>
      </c>
      <c r="BV732" s="6">
        <f>_xll.SNL.Clients.Office.Excel.Functions.SPG($D732, BV$1, $F732, "Options: Curr=USD, Mag=Actuals")</f>
        <v>0</v>
      </c>
      <c r="BW732" s="6">
        <f>_xll.SNL.Clients.Office.Excel.Functions.SPG($D732, BW$1, $F732, "Options: Curr=USD, Mag=Actuals")</f>
        <v>0</v>
      </c>
      <c r="BX732" s="6">
        <f>_xll.SNL.Clients.Office.Excel.Functions.SPG($D732, BX$1, $F732, "Options: Curr=USD, Mag=Actuals")</f>
        <v>0</v>
      </c>
      <c r="BY732" s="6">
        <f>_xll.SNL.Clients.Office.Excel.Functions.SPG($D732, BY$1, $F732, "Options: Curr=USD, Mag=Actuals")</f>
        <v>29.840381003740401</v>
      </c>
      <c r="BZ732" s="6">
        <f>_xll.SNL.Clients.Office.Excel.Functions.SPG($D732, BZ$1, $F732, "Options: Curr=USD, Mag=Actuals")</f>
        <v>0</v>
      </c>
      <c r="CA732" s="6" t="str">
        <f>_xll.SNL.Clients.Office.Excel.Functions.SPG($D732, CA$1, $F732, "Options: Curr=USD, Mag=Actuals")</f>
        <v>Nonperforming Loans</v>
      </c>
      <c r="CB732" s="6">
        <f>_xll.SNL.Clients.Office.Excel.Functions.SPG($D732, CB$1, $F732, "Options: Curr=USD, Mag=Actuals")</f>
        <v>0</v>
      </c>
      <c r="CC732" s="6">
        <f>_xll.SNL.Clients.Office.Excel.Functions.SPG($D732, CC$1, $F732, "Options: Curr=USD, Mag=Actuals")</f>
        <v>0</v>
      </c>
      <c r="CD732" s="6">
        <f>_xll.SNL.Clients.Office.Excel.Functions.SPG($D732, CD$1, $F732, "Options: Curr=USD, Mag=Actuals")</f>
        <v>0.249295351672884</v>
      </c>
      <c r="CE732" s="6">
        <f>_xll.SNL.Clients.Office.Excel.Functions.SPG($D732, CE$1, $F732, "Options: Curr=USD, Mag=Actuals")</f>
        <v>8.3738825393233007</v>
      </c>
      <c r="CF732" s="6">
        <f>_xll.SNL.Clients.Office.Excel.Functions.SPG($D732, CF$1, $F732, "Options: Curr=USD, Mag=Actuals")</f>
        <v>2.46594788251597</v>
      </c>
      <c r="CG732" s="6">
        <f>_xll.SNL.Clients.Office.Excel.Functions.SPG($D732, CG$1, $F732, "Options: Curr=USD, Mag=Actuals")</f>
        <v>0</v>
      </c>
    </row>
    <row r="733" spans="1:85" x14ac:dyDescent="0.3">
      <c r="A733" s="10" t="s">
        <v>101</v>
      </c>
      <c r="B733" s="10" t="s">
        <v>85</v>
      </c>
      <c r="C733" s="10" t="s">
        <v>13</v>
      </c>
      <c r="D733">
        <v>113818</v>
      </c>
      <c r="E733" s="10" t="s">
        <v>20</v>
      </c>
      <c r="F733" s="10" t="s">
        <v>65</v>
      </c>
      <c r="G733">
        <v>-45.9</v>
      </c>
      <c r="H733">
        <v>544.32000000000005</v>
      </c>
      <c r="I733">
        <v>590.22</v>
      </c>
      <c r="J733">
        <v>2659.03</v>
      </c>
      <c r="K733">
        <v>43356.61</v>
      </c>
      <c r="L733">
        <v>2.38</v>
      </c>
      <c r="M733">
        <v>2853.7992632067776</v>
      </c>
      <c r="N733">
        <v>61.33</v>
      </c>
      <c r="O733">
        <v>1.6</v>
      </c>
      <c r="P733">
        <v>2.4500000000000002</v>
      </c>
      <c r="Q733">
        <v>0.73</v>
      </c>
      <c r="R733">
        <v>0.68</v>
      </c>
      <c r="S733" t="str">
        <f>_xll.SNL.Clients.Office.Excel.Functions.SPG(D733, S$1, F733, "Options: Curr=USD, Mag=Actuals")</f>
        <v>Société Générale Société anonyme (ENXTPA:GLE)</v>
      </c>
      <c r="T733" t="str">
        <f>_xll.SNL.Clients.Office.Excel.Functions.SPG($D733, T$1, $F733, "Options: Curr=USD, Mag=Actuals")</f>
        <v>Société Générale Société anonyme</v>
      </c>
      <c r="U733" s="6">
        <f>_xll.SNL.Clients.Office.Excel.Functions.SPG($D733, U$1, $F733, "Options: Curr=USD, Mag=Actuals")</f>
        <v>1566980456896.2</v>
      </c>
      <c r="V733" t="str">
        <f>_xll.SNL.Clients.Office.Excel.Functions.SPG($D733, V$1, $F733, "Options: Curr=USD, Mag=Actuals")</f>
        <v>ENXTPA:GLE</v>
      </c>
      <c r="W733" t="str">
        <f>_xll.SNL.Clients.Office.Excel.Functions.SPG($D733, W$1, $F733, "Options: Curr=USD, Mag=Actuals")</f>
        <v>Bank</v>
      </c>
      <c r="X733" s="6">
        <f>_xll.SNL.Clients.Office.Excel.Functions.SPG($D733, X$1, $F733, "Options: Curr=USD, Mag=Actuals")</f>
        <v>30330955519.946377</v>
      </c>
      <c r="Y733" s="6">
        <f>_xll.SNL.Clients.Office.Excel.Functions.SPG($D733, Y$1, $F733, "Options: Curr=USD, Mag=Actuals")</f>
        <v>52440052170.247597</v>
      </c>
      <c r="Z733" s="6">
        <f>_xll.SNL.Clients.Office.Excel.Functions.SPG($D733, Z$1, $F733, "Options: Curr=USD, Mag=Actuals")</f>
        <v>51372224884.576782</v>
      </c>
      <c r="AA733" s="6">
        <f>_xll.SNL.Clients.Office.Excel.Functions.SPG($D733, AA$1, $F733, "Options: Curr=USD, Mag=Actuals")</f>
        <v>2198709841.0988379</v>
      </c>
      <c r="AB733" s="6">
        <f>_xll.SNL.Clients.Office.Excel.Functions.SPG($D733, AB$1, $F733, "Options: Curr=USD, Mag=Actuals")</f>
        <v>2.659287463673158</v>
      </c>
      <c r="AC733" s="6">
        <f>_xll.SNL.Clients.Office.Excel.Functions.SPG($D733, AC$1, $F733, "Options: Curr=USD, Mag=Actuals")</f>
        <v>-84.046052631579002</v>
      </c>
      <c r="AD733" s="6">
        <f>_xll.SNL.Clients.Office.Excel.Functions.SPG($D733, AD$1, $F733, "Options: Curr=USD, Mag=Actuals")</f>
        <v>0.158138383902617</v>
      </c>
      <c r="AE733" s="6">
        <f>_xll.SNL.Clients.Office.Excel.Functions.SPG($D733, AE$1, $F733, "Options: Curr=USD, Mag=Actuals")</f>
        <v>4.9577325482559802</v>
      </c>
      <c r="AF733" s="6">
        <f>_xll.SNL.Clients.Office.Excel.Functions.SPG($D733, AF$1, $F733, "Options: Curr=USD, Mag=Actuals")</f>
        <v>1566980456896.2</v>
      </c>
      <c r="AG733" s="6">
        <f>_xll.SNL.Clients.Office.Excel.Functions.SPG($D733, AG$1, $F733, "Options: Curr=USD, Mag=Actuals")</f>
        <v>386904964263</v>
      </c>
      <c r="AH733" s="6">
        <f>_xll.SNL.Clients.Office.Excel.Functions.SPG($D733, AH$1, $F733, "Options: Curr=USD, Mag=Actuals")</f>
        <v>45725929627.5</v>
      </c>
      <c r="AI733" s="6">
        <f>_xll.SNL.Clients.Office.Excel.Functions.SPG($D733, AI$1, $F733, "Options: Curr=USD, Mag=Actuals")</f>
        <v>39447</v>
      </c>
      <c r="AJ733" s="6" t="str">
        <f>_xll.SNL.Clients.Office.Excel.Functions.SPG($D733, AJ$1, $F733, "Options: Curr=USD, Mag=Actuals")</f>
        <v>#INVALID FUNCTION PARAMETER</v>
      </c>
      <c r="AK733" s="6" t="str">
        <f>_xll.SNL.Clients.Office.Excel.Functions.SPG($D733, AK$1, $F733, "Options: Curr=USD, Mag=Actuals")</f>
        <v>#INVALID FUNCTION PARAMETER</v>
      </c>
      <c r="AL733" s="6" t="str">
        <f>_xll.SNL.Clients.Office.Excel.Functions.SPG($D733, AL$1, $F733, "Options: Curr=USD, Mag=Actuals")</f>
        <v>#INVALID FUNCTION PARAMETER</v>
      </c>
      <c r="AM733" s="6" t="str">
        <f>_xll.SNL.Clients.Office.Excel.Functions.SPG($D733, AM$1, $F733, "Options: Curr=USD, Mag=Actuals")</f>
        <v>#INVALID FUNCTION PARAMETER</v>
      </c>
      <c r="AN733" s="6">
        <f>_xll.SNL.Clients.Office.Excel.Functions.SPG($D733, AN$1, $F733, "Options: Curr=USD, Mag=Actuals")</f>
        <v>1566980456896.2</v>
      </c>
      <c r="AO733" s="6">
        <f>_xll.SNL.Clients.Office.Excel.Functions.SPG($D733, AO$1, $F733, "Options: Curr=USD, Mag=Actuals")</f>
        <v>485712447881.09998</v>
      </c>
      <c r="AP733" s="6">
        <f>_xll.SNL.Clients.Office.Excel.Functions.SPG($D733, AP$1, $F733, "Options: Curr=USD, Mag=Actuals")</f>
        <v>395724110786.20001</v>
      </c>
      <c r="AQ733" s="6">
        <f>_xll.SNL.Clients.Office.Excel.Functions.SPG($D733, AQ$1, $F733, "Options: Curr=USD, Mag=Actuals")</f>
        <v>39827979184.099998</v>
      </c>
      <c r="AR733" s="6">
        <f>_xll.SNL.Clients.Office.Excel.Functions.SPG($D733, AR$1, $F733, "Options: Curr=USD, Mag=Actuals")</f>
        <v>45725929627.5</v>
      </c>
      <c r="AS733" s="6">
        <f>_xll.SNL.Clients.Office.Excel.Functions.SPG($D733, AS$1, $F733, "Options: Curr=USD, Mag=Actuals")</f>
        <v>36204994256.300003</v>
      </c>
      <c r="AT733" s="6">
        <f>_xll.SNL.Clients.Office.Excel.Functions.SPG($D733, AT$1, $F733, "Options: Curr=USD, Mag=Actuals")</f>
        <v>30.9967138226584</v>
      </c>
      <c r="AU733" s="6">
        <f>_xll.SNL.Clients.Office.Excel.Functions.SPG($D733, AU$1, $F733, "Options: Curr=USD, Mag=Actuals")</f>
        <v>122.740170397027</v>
      </c>
      <c r="AV733" s="6">
        <f>_xll.SNL.Clients.Office.Excel.Functions.SPG($D733, AV$1, $F733, "Options: Curr=USD, Mag=Actuals")</f>
        <v>2.9180918898038901</v>
      </c>
      <c r="AW733" s="6">
        <f>_xll.SNL.Clients.Office.Excel.Functions.SPG($D733, AW$1, $F733, "Options: Curr=USD, Mag=Actuals")</f>
        <v>2.3246186341234498</v>
      </c>
      <c r="AX733" s="6">
        <f>_xll.SNL.Clients.Office.Excel.Functions.SPG($D733, AX$1, $F733, "Options: Curr=USD, Mag=Actuals")</f>
        <v>2198709841.0988379</v>
      </c>
      <c r="AY733" s="6">
        <f>_xll.SNL.Clients.Office.Excel.Functions.SPG($D733, AY$1, $F733, "Options: Curr=USD, Mag=Actuals")</f>
        <v>1298116096.9579797</v>
      </c>
      <c r="AZ733" s="6">
        <f>_xll.SNL.Clients.Office.Excel.Functions.SPG($D733, AZ$1, $F733, "Options: Curr=USD, Mag=Actuals")</f>
        <v>0.158138383902617</v>
      </c>
      <c r="BA733" s="6">
        <f>_xll.SNL.Clients.Office.Excel.Functions.SPG($D733, BA$1, $F733, "Options: Curr=USD, Mag=Actuals")</f>
        <v>4.9577325482559802</v>
      </c>
      <c r="BB733" s="6">
        <f>_xll.SNL.Clients.Office.Excel.Functions.SPG($D733, BB$1, $F733, "Options: Curr=USD, Mag=Actuals")</f>
        <v>3.3291298865069399</v>
      </c>
      <c r="BC733" s="6">
        <f>_xll.SNL.Clients.Office.Excel.Functions.SPG($D733, BC$1, $F733, "Options: Curr=USD, Mag=Actuals")</f>
        <v>0</v>
      </c>
      <c r="BD733" s="6">
        <f>_xll.SNL.Clients.Office.Excel.Functions.SPG($D733, BD$1, $F733, "Options: Curr=USD, Mag=Actuals")</f>
        <v>0.52418900216178899</v>
      </c>
      <c r="BE733" s="6">
        <f>_xll.SNL.Clients.Office.Excel.Functions.SPG($D733, BE$1, $F733, "Options: Curr=USD, Mag=Actuals")</f>
        <v>0.246672217284506</v>
      </c>
      <c r="BF733" s="6">
        <f>_xll.SNL.Clients.Office.Excel.Functions.SPG($D733, BF$1, $F733, "Options: Curr=USD, Mag=Actuals")</f>
        <v>0.74218563218135802</v>
      </c>
      <c r="BG733" s="6">
        <f>_xll.SNL.Clients.Office.Excel.Functions.SPG($D733, BG$1, $F733, "Options: Curr=USD, Mag=Actuals")</f>
        <v>1.41062593321611</v>
      </c>
      <c r="BH733" s="6">
        <f>_xll.SNL.Clients.Office.Excel.Functions.SPG($D733, BH$1, $F733, "Options: Curr=USD, Mag=Actuals")</f>
        <v>0.77087532651780599</v>
      </c>
      <c r="BI733" s="6">
        <f>_xll.SNL.Clients.Office.Excel.Functions.SPG($D733, BI$1, $F733, "Options: Curr=USD, Mag=Actuals")</f>
        <v>0.81765641110274101</v>
      </c>
      <c r="BJ733" s="6">
        <f>_xll.SNL.Clients.Office.Excel.Functions.SPG($D733, BJ$1, $F733, "Options: Curr=USD, Mag=Actuals")</f>
        <v>2.46015885802615</v>
      </c>
      <c r="BK733" s="6">
        <f>_xll.SNL.Clients.Office.Excel.Functions.SPG($D733, BK$1, $F733, "Options: Curr=USD, Mag=Actuals")</f>
        <v>4.6758704756427001</v>
      </c>
      <c r="BL733" s="6">
        <f>_xll.SNL.Clients.Office.Excel.Functions.SPG($D733, BL$1, $F733, "Options: Curr=USD, Mag=Actuals")</f>
        <v>2.5552579849769499</v>
      </c>
      <c r="BM733" s="6">
        <f>_xll.SNL.Clients.Office.Excel.Functions.SPG($D733, BM$1, $F733, "Options: Curr=USD, Mag=Actuals")</f>
        <v>0.61634691900070804</v>
      </c>
      <c r="BN733" s="6">
        <f>_xll.SNL.Clients.Office.Excel.Functions.SPG($D733, BN$1, $F733, "Options: Curr=USD, Mag=Actuals")</f>
        <v>0.26352954037904303</v>
      </c>
      <c r="BO733" s="6">
        <f>_xll.SNL.Clients.Office.Excel.Functions.SPG($D733, BO$1, $F733, "Options: Curr=USD, Mag=Actuals")</f>
        <v>11.3074524336783</v>
      </c>
      <c r="BP733" s="6">
        <f>_xll.SNL.Clients.Office.Excel.Functions.SPG($D733, BP$1, $F733, "Options: Curr=USD, Mag=Actuals")</f>
        <v>34.0217833416188</v>
      </c>
      <c r="BQ733" s="6">
        <f>_xll.SNL.Clients.Office.Excel.Functions.SPG($D733, BQ$1, $F733, "Options: Curr=USD, Mag=Actuals")</f>
        <v>64.663081303384999</v>
      </c>
      <c r="BR733" s="6">
        <f>_xll.SNL.Clients.Office.Excel.Functions.SPG($D733, BR$1, $F733, "Options: Curr=USD, Mag=Actuals")</f>
        <v>6.1803913400394501</v>
      </c>
      <c r="BS733" s="6">
        <f>_xll.SNL.Clients.Office.Excel.Functions.SPG($D733, BS$1, $F733, "Options: Curr=USD, Mag=Actuals")</f>
        <v>6.62116960927258</v>
      </c>
      <c r="BT733" s="6">
        <f>_xll.SNL.Clients.Office.Excel.Functions.SPG($D733, BT$1, $F733, "Options: Curr=USD, Mag=Actuals")</f>
        <v>8.8658000171532905</v>
      </c>
      <c r="BU733" s="6">
        <f>_xll.SNL.Clients.Office.Excel.Functions.SPG($D733, BU$1, $F733, "Options: Curr=USD, Mag=Actuals")</f>
        <v>2.2326753818132699</v>
      </c>
      <c r="BV733" s="6">
        <f>_xll.SNL.Clients.Office.Excel.Functions.SPG($D733, BV$1, $F733, "Options: Curr=USD, Mag=Actuals")</f>
        <v>0</v>
      </c>
      <c r="BW733" s="6">
        <f>_xll.SNL.Clients.Office.Excel.Functions.SPG($D733, BW$1, $F733, "Options: Curr=USD, Mag=Actuals")</f>
        <v>0</v>
      </c>
      <c r="BX733" s="6">
        <f>_xll.SNL.Clients.Office.Excel.Functions.SPG($D733, BX$1, $F733, "Options: Curr=USD, Mag=Actuals")</f>
        <v>0</v>
      </c>
      <c r="BY733" s="6">
        <f>_xll.SNL.Clients.Office.Excel.Functions.SPG($D733, BY$1, $F733, "Options: Curr=USD, Mag=Actuals")</f>
        <v>30.460867244780101</v>
      </c>
      <c r="BZ733" s="6">
        <f>_xll.SNL.Clients.Office.Excel.Functions.SPG($D733, BZ$1, $F733, "Options: Curr=USD, Mag=Actuals")</f>
        <v>0</v>
      </c>
      <c r="CA733" s="6" t="str">
        <f>_xll.SNL.Clients.Office.Excel.Functions.SPG($D733, CA$1, $F733, "Options: Curr=USD, Mag=Actuals")</f>
        <v>Nonperforming Loans</v>
      </c>
      <c r="CB733" s="6">
        <f>_xll.SNL.Clients.Office.Excel.Functions.SPG($D733, CB$1, $F733, "Options: Curr=USD, Mag=Actuals")</f>
        <v>0</v>
      </c>
      <c r="CC733" s="6">
        <f>_xll.SNL.Clients.Office.Excel.Functions.SPG($D733, CC$1, $F733, "Options: Curr=USD, Mag=Actuals")</f>
        <v>0</v>
      </c>
      <c r="CD733" s="6">
        <f>_xll.SNL.Clients.Office.Excel.Functions.SPG($D733, CD$1, $F733, "Options: Curr=USD, Mag=Actuals")</f>
        <v>0.25117759168532899</v>
      </c>
      <c r="CE733" s="6">
        <f>_xll.SNL.Clients.Office.Excel.Functions.SPG($D733, CE$1, $F733, "Options: Curr=USD, Mag=Actuals")</f>
        <v>12.993989001151</v>
      </c>
      <c r="CF733" s="6">
        <f>_xll.SNL.Clients.Office.Excel.Functions.SPG($D733, CF$1, $F733, "Options: Curr=USD, Mag=Actuals")</f>
        <v>2.1576440859170001</v>
      </c>
      <c r="CG733" s="6">
        <f>_xll.SNL.Clients.Office.Excel.Functions.SPG($D733, CG$1, $F733, "Options: Curr=USD, Mag=Actuals")</f>
        <v>0</v>
      </c>
    </row>
    <row r="734" spans="1:85" x14ac:dyDescent="0.3">
      <c r="A734" s="10" t="s">
        <v>101</v>
      </c>
      <c r="B734" s="10" t="s">
        <v>85</v>
      </c>
      <c r="C734" s="10" t="s">
        <v>13</v>
      </c>
      <c r="D734">
        <v>113818</v>
      </c>
      <c r="E734" s="10" t="s">
        <v>20</v>
      </c>
      <c r="F734" s="10" t="s">
        <v>66</v>
      </c>
      <c r="G734">
        <v>-71.36</v>
      </c>
      <c r="H734">
        <v>603.02</v>
      </c>
      <c r="I734">
        <v>674.38</v>
      </c>
      <c r="J734">
        <v>2914.69</v>
      </c>
      <c r="K734">
        <v>47223.67</v>
      </c>
      <c r="L734">
        <v>0.15</v>
      </c>
      <c r="M734">
        <v>3066.7773184589119</v>
      </c>
      <c r="N734">
        <v>61.72</v>
      </c>
      <c r="O734">
        <v>3.16</v>
      </c>
      <c r="P734">
        <v>5.17</v>
      </c>
      <c r="Q734">
        <v>0.68</v>
      </c>
      <c r="R734">
        <v>0.72</v>
      </c>
      <c r="S734" t="str">
        <f>_xll.SNL.Clients.Office.Excel.Functions.SPG(D734, S$1, F734, "Options: Curr=USD, Mag=Actuals")</f>
        <v>Société Générale Société anonyme (ENXTPA:GLE)</v>
      </c>
      <c r="T734" t="str">
        <f>_xll.SNL.Clients.Office.Excel.Functions.SPG($D734, T$1, $F734, "Options: Curr=USD, Mag=Actuals")</f>
        <v>Société Générale Société anonyme</v>
      </c>
      <c r="U734" s="6">
        <f>_xll.SNL.Clients.Office.Excel.Functions.SPG($D734, U$1, $F734, "Options: Curr=USD, Mag=Actuals")</f>
        <v>1570704170000</v>
      </c>
      <c r="V734" t="str">
        <f>_xll.SNL.Clients.Office.Excel.Functions.SPG($D734, V$1, $F734, "Options: Curr=USD, Mag=Actuals")</f>
        <v>ENXTPA:GLE</v>
      </c>
      <c r="W734" t="str">
        <f>_xll.SNL.Clients.Office.Excel.Functions.SPG($D734, W$1, $F734, "Options: Curr=USD, Mag=Actuals")</f>
        <v>Bank</v>
      </c>
      <c r="X734" s="6">
        <f>_xll.SNL.Clients.Office.Excel.Functions.SPG($D734, X$1, $F734, "Options: Curr=USD, Mag=Actuals")</f>
        <v>33281167045.15324</v>
      </c>
      <c r="Y734" s="6">
        <f>_xll.SNL.Clients.Office.Excel.Functions.SPG($D734, Y$1, $F734, "Options: Curr=USD, Mag=Actuals")</f>
        <v>54571347006.770317</v>
      </c>
      <c r="Z734" s="6">
        <f>_xll.SNL.Clients.Office.Excel.Functions.SPG($D734, Z$1, $F734, "Options: Curr=USD, Mag=Actuals")</f>
        <v>53318118229.148537</v>
      </c>
      <c r="AA734" s="6">
        <f>_xll.SNL.Clients.Office.Excel.Functions.SPG($D734, AA$1, $F734, "Options: Curr=USD, Mag=Actuals")</f>
        <v>4078877230.4521317</v>
      </c>
      <c r="AB734" s="6">
        <f>_xll.SNL.Clients.Office.Excel.Functions.SPG($D734, AB$1, $F734, "Options: Curr=USD, Mag=Actuals")</f>
        <v>4.9423106723112742</v>
      </c>
      <c r="AC734" s="6">
        <f>_xll.SNL.Clients.Office.Excel.Functions.SPG($D734, AC$1, $F734, "Options: Curr=USD, Mag=Actuals")</f>
        <v>73.195876288659804</v>
      </c>
      <c r="AD734" s="6">
        <f>_xll.SNL.Clients.Office.Excel.Functions.SPG($D734, AD$1, $F734, "Options: Curr=USD, Mag=Actuals")</f>
        <v>0.25188882555586101</v>
      </c>
      <c r="AE734" s="6">
        <f>_xll.SNL.Clients.Office.Excel.Functions.SPG($D734, AE$1, $F734, "Options: Curr=USD, Mag=Actuals")</f>
        <v>7.6854854355478004</v>
      </c>
      <c r="AF734" s="6">
        <f>_xll.SNL.Clients.Office.Excel.Functions.SPG($D734, AF$1, $F734, "Options: Curr=USD, Mag=Actuals")</f>
        <v>1570704170000</v>
      </c>
      <c r="AG734" s="6">
        <f>_xll.SNL.Clients.Office.Excel.Functions.SPG($D734, AG$1, $F734, "Options: Curr=USD, Mag=Actuals")</f>
        <v>277553810000</v>
      </c>
      <c r="AH734" s="6">
        <f>_xll.SNL.Clients.Office.Excel.Functions.SPG($D734, AH$1, $F734, "Options: Curr=USD, Mag=Actuals")</f>
        <v>56832929999.999992</v>
      </c>
      <c r="AI734" s="6">
        <f>_xll.SNL.Clients.Office.Excel.Functions.SPG($D734, AI$1, $F734, "Options: Curr=USD, Mag=Actuals")</f>
        <v>39813</v>
      </c>
      <c r="AJ734" s="6" t="str">
        <f>_xll.SNL.Clients.Office.Excel.Functions.SPG($D734, AJ$1, $F734, "Options: Curr=USD, Mag=Actuals")</f>
        <v>#INVALID FUNCTION PARAMETER</v>
      </c>
      <c r="AK734" s="6" t="str">
        <f>_xll.SNL.Clients.Office.Excel.Functions.SPG($D734, AK$1, $F734, "Options: Curr=USD, Mag=Actuals")</f>
        <v>#INVALID FUNCTION PARAMETER</v>
      </c>
      <c r="AL734" s="6" t="str">
        <f>_xll.SNL.Clients.Office.Excel.Functions.SPG($D734, AL$1, $F734, "Options: Curr=USD, Mag=Actuals")</f>
        <v>#INVALID FUNCTION PARAMETER</v>
      </c>
      <c r="AM734" s="6" t="str">
        <f>_xll.SNL.Clients.Office.Excel.Functions.SPG($D734, AM$1, $F734, "Options: Curr=USD, Mag=Actuals")</f>
        <v>#INVALID FUNCTION PARAMETER</v>
      </c>
      <c r="AN734" s="6">
        <f>_xll.SNL.Clients.Office.Excel.Functions.SPG($D734, AN$1, $F734, "Options: Curr=USD, Mag=Actuals")</f>
        <v>1570704170000</v>
      </c>
      <c r="AO734" s="6">
        <f>_xll.SNL.Clients.Office.Excel.Functions.SPG($D734, AO$1, $F734, "Options: Curr=USD, Mag=Actuals")</f>
        <v>532543749999.99994</v>
      </c>
      <c r="AP734" s="6">
        <f>_xll.SNL.Clients.Office.Excel.Functions.SPG($D734, AP$1, $F734, "Options: Curr=USD, Mag=Actuals")</f>
        <v>392694460000</v>
      </c>
      <c r="AQ734" s="6">
        <f>_xll.SNL.Clients.Office.Excel.Functions.SPG($D734, AQ$1, $F734, "Options: Curr=USD, Mag=Actuals")</f>
        <v>50158150000</v>
      </c>
      <c r="AR734" s="6">
        <f>_xll.SNL.Clients.Office.Excel.Functions.SPG($D734, AR$1, $F734, "Options: Curr=USD, Mag=Actuals")</f>
        <v>56832929999.999992</v>
      </c>
      <c r="AS734" s="6">
        <f>_xll.SNL.Clients.Office.Excel.Functions.SPG($D734, AS$1, $F734, "Options: Curr=USD, Mag=Actuals")</f>
        <v>45587830000</v>
      </c>
      <c r="AT734" s="6">
        <f>_xll.SNL.Clients.Office.Excel.Functions.SPG($D734, AT$1, $F734, "Options: Curr=USD, Mag=Actuals")</f>
        <v>33.9047772439542</v>
      </c>
      <c r="AU734" s="6">
        <f>_xll.SNL.Clients.Office.Excel.Functions.SPG($D734, AU$1, $F734, "Options: Curr=USD, Mag=Actuals")</f>
        <v>135.61274839476999</v>
      </c>
      <c r="AV734" s="6">
        <f>_xll.SNL.Clients.Office.Excel.Functions.SPG($D734, AV$1, $F734, "Options: Curr=USD, Mag=Actuals")</f>
        <v>3.61830897794077</v>
      </c>
      <c r="AW734" s="6">
        <f>_xll.SNL.Clients.Office.Excel.Functions.SPG($D734, AW$1, $F734, "Options: Curr=USD, Mag=Actuals")</f>
        <v>2.9233104527712901</v>
      </c>
      <c r="AX734" s="6">
        <f>_xll.SNL.Clients.Office.Excel.Functions.SPG($D734, AX$1, $F734, "Options: Curr=USD, Mag=Actuals")</f>
        <v>4078877230.4521317</v>
      </c>
      <c r="AY734" s="6">
        <f>_xll.SNL.Clients.Office.Excel.Functions.SPG($D734, AY$1, $F734, "Options: Curr=USD, Mag=Actuals")</f>
        <v>2956560848.6147804</v>
      </c>
      <c r="AZ734" s="6">
        <f>_xll.SNL.Clients.Office.Excel.Functions.SPG($D734, AZ$1, $F734, "Options: Curr=USD, Mag=Actuals")</f>
        <v>0.25188882555586101</v>
      </c>
      <c r="BA734" s="6">
        <f>_xll.SNL.Clients.Office.Excel.Functions.SPG($D734, BA$1, $F734, "Options: Curr=USD, Mag=Actuals")</f>
        <v>7.6854854355478004</v>
      </c>
      <c r="BB734" s="6">
        <f>_xll.SNL.Clients.Office.Excel.Functions.SPG($D734, BB$1, $F734, "Options: Curr=USD, Mag=Actuals")</f>
        <v>6.8653068897452796</v>
      </c>
      <c r="BC734" s="6">
        <f>_xll.SNL.Clients.Office.Excel.Functions.SPG($D734, BC$1, $F734, "Options: Curr=USD, Mag=Actuals")</f>
        <v>0</v>
      </c>
      <c r="BD734" s="6">
        <f>_xll.SNL.Clients.Office.Excel.Functions.SPG($D734, BD$1, $F734, "Options: Curr=USD, Mag=Actuals")</f>
        <v>0.82425901589032002</v>
      </c>
      <c r="BE734" s="6">
        <f>_xll.SNL.Clients.Office.Excel.Functions.SPG($D734, BE$1, $F734, "Options: Curr=USD, Mag=Actuals")</f>
        <v>0.72196624072051296</v>
      </c>
      <c r="BF734" s="6">
        <f>_xll.SNL.Clients.Office.Excel.Functions.SPG($D734, BF$1, $F734, "Options: Curr=USD, Mag=Actuals")</f>
        <v>0.67355053786394103</v>
      </c>
      <c r="BG734" s="6">
        <f>_xll.SNL.Clients.Office.Excel.Functions.SPG($D734, BG$1, $F734, "Options: Curr=USD, Mag=Actuals")</f>
        <v>1.42122342756834</v>
      </c>
      <c r="BH734" s="6">
        <f>_xll.SNL.Clients.Office.Excel.Functions.SPG($D734, BH$1, $F734, "Options: Curr=USD, Mag=Actuals")</f>
        <v>0.63403678412546305</v>
      </c>
      <c r="BI734" s="6">
        <f>_xll.SNL.Clients.Office.Excel.Functions.SPG($D734, BI$1, $F734, "Options: Curr=USD, Mag=Actuals")</f>
        <v>2.3624993358443098</v>
      </c>
      <c r="BJ734" s="6">
        <f>_xll.SNL.Clients.Office.Excel.Functions.SPG($D734, BJ$1, $F734, "Options: Curr=USD, Mag=Actuals")</f>
        <v>2.2040680140017002</v>
      </c>
      <c r="BK734" s="6">
        <f>_xll.SNL.Clients.Office.Excel.Functions.SPG($D734, BK$1, $F734, "Options: Curr=USD, Mag=Actuals")</f>
        <v>4.6506875451207899</v>
      </c>
      <c r="BL734" s="6">
        <f>_xll.SNL.Clients.Office.Excel.Functions.SPG($D734, BL$1, $F734, "Options: Curr=USD, Mag=Actuals")</f>
        <v>2.0747666537736902</v>
      </c>
      <c r="BM734" s="6">
        <f>_xll.SNL.Clients.Office.Excel.Functions.SPG($D734, BM$1, $F734, "Options: Curr=USD, Mag=Actuals")</f>
        <v>1.19135598113538</v>
      </c>
      <c r="BN734" s="6">
        <f>_xll.SNL.Clients.Office.Excel.Functions.SPG($D734, BN$1, $F734, "Options: Curr=USD, Mag=Actuals")</f>
        <v>0.77689714680446498</v>
      </c>
      <c r="BO734" s="6">
        <f>_xll.SNL.Clients.Office.Excel.Functions.SPG($D734, BO$1, $F734, "Options: Curr=USD, Mag=Actuals")</f>
        <v>35.127729161142</v>
      </c>
      <c r="BP734" s="6">
        <f>_xll.SNL.Clients.Office.Excel.Functions.SPG($D734, BP$1, $F734, "Options: Curr=USD, Mag=Actuals")</f>
        <v>32.772032175373504</v>
      </c>
      <c r="BQ734" s="6">
        <f>_xll.SNL.Clients.Office.Excel.Functions.SPG($D734, BQ$1, $F734, "Options: Curr=USD, Mag=Actuals")</f>
        <v>69.150534782993006</v>
      </c>
      <c r="BR734" s="6">
        <f>_xll.SNL.Clients.Office.Excel.Functions.SPG($D734, BR$1, $F734, "Options: Curr=USD, Mag=Actuals")</f>
        <v>6.5981899692925703</v>
      </c>
      <c r="BS734" s="6">
        <f>_xll.SNL.Clients.Office.Excel.Functions.SPG($D734, BS$1, $F734, "Options: Curr=USD, Mag=Actuals")</f>
        <v>8.7760730958355406</v>
      </c>
      <c r="BT734" s="6">
        <f>_xll.SNL.Clients.Office.Excel.Functions.SPG($D734, BT$1, $F734, "Options: Curr=USD, Mag=Actuals")</f>
        <v>11.6445115898113</v>
      </c>
      <c r="BU734" s="6">
        <f>_xll.SNL.Clients.Office.Excel.Functions.SPG($D734, BU$1, $F734, "Options: Curr=USD, Mag=Actuals")</f>
        <v>2.8104874897679402</v>
      </c>
      <c r="BV734" s="6">
        <f>_xll.SNL.Clients.Office.Excel.Functions.SPG($D734, BV$1, $F734, "Options: Curr=USD, Mag=Actuals")</f>
        <v>0</v>
      </c>
      <c r="BW734" s="6">
        <f>_xll.SNL.Clients.Office.Excel.Functions.SPG($D734, BW$1, $F734, "Options: Curr=USD, Mag=Actuals")</f>
        <v>0</v>
      </c>
      <c r="BX734" s="6">
        <f>_xll.SNL.Clients.Office.Excel.Functions.SPG($D734, BX$1, $F734, "Options: Curr=USD, Mag=Actuals")</f>
        <v>0</v>
      </c>
      <c r="BY734" s="6">
        <f>_xll.SNL.Clients.Office.Excel.Functions.SPG($D734, BY$1, $F734, "Options: Curr=USD, Mag=Actuals")</f>
        <v>30.576821477465099</v>
      </c>
      <c r="BZ734" s="6">
        <f>_xll.SNL.Clients.Office.Excel.Functions.SPG($D734, BZ$1, $F734, "Options: Curr=USD, Mag=Actuals")</f>
        <v>0</v>
      </c>
      <c r="CA734" s="6" t="str">
        <f>_xll.SNL.Clients.Office.Excel.Functions.SPG($D734, CA$1, $F734, "Options: Curr=USD, Mag=Actuals")</f>
        <v>Nonperforming Loans</v>
      </c>
      <c r="CB734" s="6">
        <f>_xll.SNL.Clients.Office.Excel.Functions.SPG($D734, CB$1, $F734, "Options: Curr=USD, Mag=Actuals")</f>
        <v>0</v>
      </c>
      <c r="CC734" s="6">
        <f>_xll.SNL.Clients.Office.Excel.Functions.SPG($D734, CC$1, $F734, "Options: Curr=USD, Mag=Actuals")</f>
        <v>0</v>
      </c>
      <c r="CD734" s="6">
        <f>_xll.SNL.Clients.Office.Excel.Functions.SPG($D734, CD$1, $F734, "Options: Curr=USD, Mag=Actuals")</f>
        <v>0.68207343766652195</v>
      </c>
      <c r="CE734" s="6">
        <f>_xll.SNL.Clients.Office.Excel.Functions.SPG($D734, CE$1, $F734, "Options: Curr=USD, Mag=Actuals")</f>
        <v>46.618911174785097</v>
      </c>
      <c r="CF734" s="6">
        <f>_xll.SNL.Clients.Office.Excel.Functions.SPG($D734, CF$1, $F734, "Options: Curr=USD, Mag=Actuals")</f>
        <v>2.3468901411753298</v>
      </c>
      <c r="CG734" s="6">
        <f>_xll.SNL.Clients.Office.Excel.Functions.SPG($D734, CG$1, $F734, "Options: Curr=USD, Mag=Actuals")</f>
        <v>0</v>
      </c>
    </row>
    <row r="735" spans="1:85" x14ac:dyDescent="0.3">
      <c r="A735" s="10" t="s">
        <v>101</v>
      </c>
      <c r="B735" s="10" t="s">
        <v>85</v>
      </c>
      <c r="C735" s="10" t="s">
        <v>13</v>
      </c>
      <c r="D735">
        <v>113818</v>
      </c>
      <c r="E735" s="10" t="s">
        <v>20</v>
      </c>
      <c r="F735" s="10" t="s">
        <v>67</v>
      </c>
      <c r="G735">
        <v>-50.7</v>
      </c>
      <c r="H735">
        <v>471.02</v>
      </c>
      <c r="I735">
        <v>521.72</v>
      </c>
      <c r="J735">
        <v>2692.28</v>
      </c>
      <c r="K735">
        <v>43358.7</v>
      </c>
      <c r="L735">
        <v>-2.78</v>
      </c>
      <c r="M735">
        <v>2826.686694446365</v>
      </c>
      <c r="N735">
        <v>62.09</v>
      </c>
      <c r="O735">
        <v>0.1</v>
      </c>
      <c r="P735">
        <v>-5.19</v>
      </c>
      <c r="Q735">
        <v>0.72</v>
      </c>
      <c r="R735">
        <v>0.69</v>
      </c>
      <c r="S735" t="str">
        <f>_xll.SNL.Clients.Office.Excel.Functions.SPG(D735, S$1, F735, "Options: Curr=USD, Mag=Actuals")</f>
        <v>Société Générale Société anonyme (ENXTPA:GLE)</v>
      </c>
      <c r="T735" t="str">
        <f>_xll.SNL.Clients.Office.Excel.Functions.SPG($D735, T$1, $F735, "Options: Curr=USD, Mag=Actuals")</f>
        <v>Société Générale Société anonyme</v>
      </c>
      <c r="U735" s="6">
        <f>_xll.SNL.Clients.Office.Excel.Functions.SPG($D735, U$1, $F735, "Options: Curr=USD, Mag=Actuals")</f>
        <v>1468785720780</v>
      </c>
      <c r="V735" t="str">
        <f>_xll.SNL.Clients.Office.Excel.Functions.SPG($D735, V$1, $F735, "Options: Curr=USD, Mag=Actuals")</f>
        <v>ENXTPA:GLE</v>
      </c>
      <c r="W735" t="str">
        <f>_xll.SNL.Clients.Office.Excel.Functions.SPG($D735, W$1, $F735, "Options: Curr=USD, Mag=Actuals")</f>
        <v>Bank</v>
      </c>
      <c r="X735" s="6">
        <f>_xll.SNL.Clients.Office.Excel.Functions.SPG($D735, X$1, $F735, "Options: Curr=USD, Mag=Actuals")</f>
        <v>32809195947.261654</v>
      </c>
      <c r="Y735" s="6">
        <f>_xll.SNL.Clients.Office.Excel.Functions.SPG($D735, Y$1, $F735, "Options: Curr=USD, Mag=Actuals")</f>
        <v>28653308676.886765</v>
      </c>
      <c r="Z735" s="6">
        <f>_xll.SNL.Clients.Office.Excel.Functions.SPG($D735, Z$1, $F735, "Options: Curr=USD, Mag=Actuals")</f>
        <v>27487428892.311794</v>
      </c>
      <c r="AA735" s="6">
        <f>_xll.SNL.Clients.Office.Excel.Functions.SPG($D735, AA$1, $F735, "Options: Curr=USD, Mag=Actuals")</f>
        <v>1545209092.4749603</v>
      </c>
      <c r="AB735" s="6">
        <f>_xll.SNL.Clients.Office.Excel.Functions.SPG($D735, AB$1, $F735, "Options: Curr=USD, Mag=Actuals")</f>
        <v>0.62756686968748387</v>
      </c>
      <c r="AC735" s="6">
        <f>_xll.SNL.Clients.Office.Excel.Functions.SPG($D735, AC$1, $F735, "Options: Curr=USD, Mag=Actuals")</f>
        <v>-86.607142857142804</v>
      </c>
      <c r="AD735" s="6">
        <f>_xll.SNL.Clients.Office.Excel.Functions.SPG($D735, AD$1, $F735, "Options: Curr=USD, Mag=Actuals")</f>
        <v>0.102892505191057</v>
      </c>
      <c r="AE735" s="6">
        <f>_xll.SNL.Clients.Office.Excel.Functions.SPG($D735, AE$1, $F735, "Options: Curr=USD, Mag=Actuals")</f>
        <v>2.5260758050726699</v>
      </c>
      <c r="AF735" s="6">
        <f>_xll.SNL.Clients.Office.Excel.Functions.SPG($D735, AF$1, $F735, "Options: Curr=USD, Mag=Actuals")</f>
        <v>1468785720780</v>
      </c>
      <c r="AG735" s="6">
        <f>_xll.SNL.Clients.Office.Excel.Functions.SPG($D735, AG$1, $F735, "Options: Curr=USD, Mag=Actuals")</f>
        <v>326316319740</v>
      </c>
      <c r="AH735" s="6">
        <f>_xll.SNL.Clients.Office.Excel.Functions.SPG($D735, AH$1, $F735, "Options: Curr=USD, Mag=Actuals")</f>
        <v>67202225640</v>
      </c>
      <c r="AI735" s="6">
        <f>_xll.SNL.Clients.Office.Excel.Functions.SPG($D735, AI$1, $F735, "Options: Curr=USD, Mag=Actuals")</f>
        <v>40178</v>
      </c>
      <c r="AJ735" s="6" t="str">
        <f>_xll.SNL.Clients.Office.Excel.Functions.SPG($D735, AJ$1, $F735, "Options: Curr=USD, Mag=Actuals")</f>
        <v>#INVALID FUNCTION PARAMETER</v>
      </c>
      <c r="AK735" s="6" t="str">
        <f>_xll.SNL.Clients.Office.Excel.Functions.SPG($D735, AK$1, $F735, "Options: Curr=USD, Mag=Actuals")</f>
        <v>#INVALID FUNCTION PARAMETER</v>
      </c>
      <c r="AL735" s="6" t="str">
        <f>_xll.SNL.Clients.Office.Excel.Functions.SPG($D735, AL$1, $F735, "Options: Curr=USD, Mag=Actuals")</f>
        <v>#INVALID FUNCTION PARAMETER</v>
      </c>
      <c r="AM735" s="6" t="str">
        <f>_xll.SNL.Clients.Office.Excel.Functions.SPG($D735, AM$1, $F735, "Options: Curr=USD, Mag=Actuals")</f>
        <v>#INVALID FUNCTION PARAMETER</v>
      </c>
      <c r="AN735" s="6">
        <f>_xll.SNL.Clients.Office.Excel.Functions.SPG($D735, AN$1, $F735, "Options: Curr=USD, Mag=Actuals")</f>
        <v>1468785720780</v>
      </c>
      <c r="AO735" s="6">
        <f>_xll.SNL.Clients.Office.Excel.Functions.SPG($D735, AO$1, $F735, "Options: Curr=USD, Mag=Actuals")</f>
        <v>535745417219.99994</v>
      </c>
      <c r="AP735" s="6">
        <f>_xll.SNL.Clients.Office.Excel.Functions.SPG($D735, AP$1, $F735, "Options: Curr=USD, Mag=Actuals")</f>
        <v>430511478120</v>
      </c>
      <c r="AQ735" s="6">
        <f>_xll.SNL.Clients.Office.Excel.Functions.SPG($D735, AQ$1, $F735, "Options: Curr=USD, Mag=Actuals")</f>
        <v>60553455120</v>
      </c>
      <c r="AR735" s="6">
        <f>_xll.SNL.Clients.Office.Excel.Functions.SPG($D735, AR$1, $F735, "Options: Curr=USD, Mag=Actuals")</f>
        <v>67202225640</v>
      </c>
      <c r="AS735" s="6">
        <f>_xll.SNL.Clients.Office.Excel.Functions.SPG($D735, AS$1, $F735, "Options: Curr=USD, Mag=Actuals")</f>
        <v>55494420839.999992</v>
      </c>
      <c r="AT735" s="6">
        <f>_xll.SNL.Clients.Office.Excel.Functions.SPG($D735, AT$1, $F735, "Options: Curr=USD, Mag=Actuals")</f>
        <v>36.4753966246004</v>
      </c>
      <c r="AU735" s="6">
        <f>_xll.SNL.Clients.Office.Excel.Functions.SPG($D735, AU$1, $F735, "Options: Curr=USD, Mag=Actuals")</f>
        <v>124.443933425317</v>
      </c>
      <c r="AV735" s="6">
        <f>_xll.SNL.Clients.Office.Excel.Functions.SPG($D735, AV$1, $F735, "Options: Curr=USD, Mag=Actuals")</f>
        <v>4.57535940670176</v>
      </c>
      <c r="AW735" s="6">
        <f>_xll.SNL.Clients.Office.Excel.Functions.SPG($D735, AW$1, $F735, "Options: Curr=USD, Mag=Actuals")</f>
        <v>3.8086103859913099</v>
      </c>
      <c r="AX735" s="6">
        <f>_xll.SNL.Clients.Office.Excel.Functions.SPG($D735, AX$1, $F735, "Options: Curr=USD, Mag=Actuals")</f>
        <v>1545209092.4749603</v>
      </c>
      <c r="AY735" s="6">
        <f>_xll.SNL.Clients.Office.Excel.Functions.SPG($D735, AY$1, $F735, "Options: Curr=USD, Mag=Actuals")</f>
        <v>945534083.66247571</v>
      </c>
      <c r="AZ735" s="6">
        <f>_xll.SNL.Clients.Office.Excel.Functions.SPG($D735, AZ$1, $F735, "Options: Curr=USD, Mag=Actuals")</f>
        <v>0.102892505191057</v>
      </c>
      <c r="BA735" s="6">
        <f>_xll.SNL.Clients.Office.Excel.Functions.SPG($D735, BA$1, $F735, "Options: Curr=USD, Mag=Actuals")</f>
        <v>2.5260758050726699</v>
      </c>
      <c r="BB735" s="6">
        <f>_xll.SNL.Clients.Office.Excel.Functions.SPG($D735, BB$1, $F735, "Options: Curr=USD, Mag=Actuals")</f>
        <v>0.86913334988825397</v>
      </c>
      <c r="BC735" s="6">
        <f>_xll.SNL.Clients.Office.Excel.Functions.SPG($D735, BC$1, $F735, "Options: Curr=USD, Mag=Actuals")</f>
        <v>0</v>
      </c>
      <c r="BD735" s="6">
        <f>_xll.SNL.Clients.Office.Excel.Functions.SPG($D735, BD$1, $F735, "Options: Curr=USD, Mag=Actuals")</f>
        <v>0.33143882740053798</v>
      </c>
      <c r="BE735" s="6">
        <f>_xll.SNL.Clients.Office.Excel.Functions.SPG($D735, BE$1, $F735, "Options: Curr=USD, Mag=Actuals")</f>
        <v>1.0804641677779301</v>
      </c>
      <c r="BF735" s="6">
        <f>_xll.SNL.Clients.Office.Excel.Functions.SPG($D735, BF$1, $F735, "Options: Curr=USD, Mag=Actuals")</f>
        <v>0.72544787956005097</v>
      </c>
      <c r="BG735" s="6">
        <f>_xll.SNL.Clients.Office.Excel.Functions.SPG($D735, BG$1, $F735, "Options: Curr=USD, Mag=Actuals")</f>
        <v>1.4795905101165201</v>
      </c>
      <c r="BH735" s="6">
        <f>_xll.SNL.Clients.Office.Excel.Functions.SPG($D735, BH$1, $F735, "Options: Curr=USD, Mag=Actuals")</f>
        <v>0.70511082302860595</v>
      </c>
      <c r="BI735" s="6">
        <f>_xll.SNL.Clients.Office.Excel.Functions.SPG($D735, BI$1, $F735, "Options: Curr=USD, Mag=Actuals")</f>
        <v>3.4804068202213601</v>
      </c>
      <c r="BJ735" s="6">
        <f>_xll.SNL.Clients.Office.Excel.Functions.SPG($D735, BJ$1, $F735, "Options: Curr=USD, Mag=Actuals")</f>
        <v>2.3368232126832198</v>
      </c>
      <c r="BK735" s="6">
        <f>_xll.SNL.Clients.Office.Excel.Functions.SPG($D735, BK$1, $F735, "Options: Curr=USD, Mag=Actuals")</f>
        <v>4.7660783727191101</v>
      </c>
      <c r="BL735" s="6">
        <f>_xll.SNL.Clients.Office.Excel.Functions.SPG($D735, BL$1, $F735, "Options: Curr=USD, Mag=Actuals")</f>
        <v>2.27131319174394</v>
      </c>
      <c r="BM735" s="6">
        <f>_xll.SNL.Clients.Office.Excel.Functions.SPG($D735, BM$1, $F735, "Options: Curr=USD, Mag=Actuals")</f>
        <v>0.23930601256356601</v>
      </c>
      <c r="BN735" s="6">
        <f>_xll.SNL.Clients.Office.Excel.Functions.SPG($D735, BN$1, $F735, "Options: Curr=USD, Mag=Actuals")</f>
        <v>1.1604758000650299</v>
      </c>
      <c r="BO735" s="6">
        <f>_xll.SNL.Clients.Office.Excel.Functions.SPG($D735, BO$1, $F735, "Options: Curr=USD, Mag=Actuals")</f>
        <v>49.455921108560702</v>
      </c>
      <c r="BP735" s="6">
        <f>_xll.SNL.Clients.Office.Excel.Functions.SPG($D735, BP$1, $F735, "Options: Curr=USD, Mag=Actuals")</f>
        <v>33.205814843152297</v>
      </c>
      <c r="BQ735" s="6">
        <f>_xll.SNL.Clients.Office.Excel.Functions.SPG($D735, BQ$1, $F735, "Options: Curr=USD, Mag=Actuals")</f>
        <v>67.725070135169602</v>
      </c>
      <c r="BR735" s="6">
        <f>_xll.SNL.Clients.Office.Excel.Functions.SPG($D735, BR$1, $F735, "Options: Curr=USD, Mag=Actuals")</f>
        <v>8.2852743604222407</v>
      </c>
      <c r="BS735" s="6">
        <f>_xll.SNL.Clients.Office.Excel.Functions.SPG($D735, BS$1, $F735, "Options: Curr=USD, Mag=Actuals")</f>
        <v>10.7050397894354</v>
      </c>
      <c r="BT735" s="6">
        <f>_xll.SNL.Clients.Office.Excel.Functions.SPG($D735, BT$1, $F735, "Options: Curr=USD, Mag=Actuals")</f>
        <v>12.958488772868501</v>
      </c>
      <c r="BU735" s="6">
        <f>_xll.SNL.Clients.Office.Excel.Functions.SPG($D735, BU$1, $F735, "Options: Curr=USD, Mag=Actuals")</f>
        <v>3.2318906518185799</v>
      </c>
      <c r="BV735" s="6">
        <f>_xll.SNL.Clients.Office.Excel.Functions.SPG($D735, BV$1, $F735, "Options: Curr=USD, Mag=Actuals")</f>
        <v>0</v>
      </c>
      <c r="BW735" s="6">
        <f>_xll.SNL.Clients.Office.Excel.Functions.SPG($D735, BW$1, $F735, "Options: Curr=USD, Mag=Actuals")</f>
        <v>0</v>
      </c>
      <c r="BX735" s="6">
        <f>_xll.SNL.Clients.Office.Excel.Functions.SPG($D735, BX$1, $F735, "Options: Curr=USD, Mag=Actuals")</f>
        <v>0</v>
      </c>
      <c r="BY735" s="6">
        <f>_xll.SNL.Clients.Office.Excel.Functions.SPG($D735, BY$1, $F735, "Options: Curr=USD, Mag=Actuals")</f>
        <v>31.657778980385899</v>
      </c>
      <c r="BZ735" s="6">
        <f>_xll.SNL.Clients.Office.Excel.Functions.SPG($D735, BZ$1, $F735, "Options: Curr=USD, Mag=Actuals")</f>
        <v>0</v>
      </c>
      <c r="CA735" s="6" t="str">
        <f>_xll.SNL.Clients.Office.Excel.Functions.SPG($D735, CA$1, $F735, "Options: Curr=USD, Mag=Actuals")</f>
        <v>Nonperforming Loans</v>
      </c>
      <c r="CB735" s="6">
        <f>_xll.SNL.Clients.Office.Excel.Functions.SPG($D735, CB$1, $F735, "Options: Curr=USD, Mag=Actuals")</f>
        <v>0</v>
      </c>
      <c r="CC735" s="6">
        <f>_xll.SNL.Clients.Office.Excel.Functions.SPG($D735, CC$1, $F735, "Options: Curr=USD, Mag=Actuals")</f>
        <v>0</v>
      </c>
      <c r="CD735" s="6">
        <f>_xll.SNL.Clients.Office.Excel.Functions.SPG($D735, CD$1, $F735, "Options: Curr=USD, Mag=Actuals")</f>
        <v>1.0557960866939899</v>
      </c>
      <c r="CE735" s="6">
        <f>_xll.SNL.Clients.Office.Excel.Functions.SPG($D735, CE$1, $F735, "Options: Curr=USD, Mag=Actuals")</f>
        <v>97.313314895298305</v>
      </c>
      <c r="CF735" s="6">
        <f>_xll.SNL.Clients.Office.Excel.Functions.SPG($D735, CF$1, $F735, "Options: Curr=USD, Mag=Actuals")</f>
        <v>3.2697702974708598</v>
      </c>
      <c r="CG735" s="6">
        <f>_xll.SNL.Clients.Office.Excel.Functions.SPG($D735, CG$1, $F735, "Options: Curr=USD, Mag=Actuals")</f>
        <v>0</v>
      </c>
    </row>
    <row r="736" spans="1:85" x14ac:dyDescent="0.3">
      <c r="A736" s="10" t="s">
        <v>101</v>
      </c>
      <c r="B736" s="10" t="s">
        <v>85</v>
      </c>
      <c r="C736" s="10" t="s">
        <v>13</v>
      </c>
      <c r="D736">
        <v>113818</v>
      </c>
      <c r="E736" s="10" t="s">
        <v>20</v>
      </c>
      <c r="F736" s="10" t="s">
        <v>8</v>
      </c>
      <c r="G736">
        <v>-63.52</v>
      </c>
      <c r="H736">
        <v>507.69</v>
      </c>
      <c r="I736">
        <v>571.22</v>
      </c>
      <c r="J736">
        <v>2640.1</v>
      </c>
      <c r="K736">
        <v>42279.040000000001</v>
      </c>
      <c r="L736">
        <v>1.8</v>
      </c>
      <c r="M736">
        <v>2736.1677493430775</v>
      </c>
      <c r="N736">
        <v>62.44</v>
      </c>
      <c r="O736">
        <v>1.74</v>
      </c>
      <c r="P736">
        <v>2.63</v>
      </c>
      <c r="Q736">
        <v>0.76</v>
      </c>
      <c r="R736">
        <v>0.75</v>
      </c>
      <c r="S736" t="str">
        <f>_xll.SNL.Clients.Office.Excel.Functions.SPG(D736, S$1, F736, "Options: Curr=USD, Mag=Actuals")</f>
        <v>Société Générale Société anonyme (ENXTPA:GLE)</v>
      </c>
      <c r="T736" t="str">
        <f>_xll.SNL.Clients.Office.Excel.Functions.SPG($D736, T$1, $F736, "Options: Curr=USD, Mag=Actuals")</f>
        <v>Société Générale Société anonyme</v>
      </c>
      <c r="U736" s="6">
        <f>_xll.SNL.Clients.Office.Excel.Functions.SPG($D736, U$1, $F736, "Options: Curr=USD, Mag=Actuals")</f>
        <v>1518540576794.0933</v>
      </c>
      <c r="V736" t="str">
        <f>_xll.SNL.Clients.Office.Excel.Functions.SPG($D736, V$1, $F736, "Options: Curr=USD, Mag=Actuals")</f>
        <v>ENXTPA:GLE</v>
      </c>
      <c r="W736" t="str">
        <f>_xll.SNL.Clients.Office.Excel.Functions.SPG($D736, W$1, $F736, "Options: Curr=USD, Mag=Actuals")</f>
        <v>Bank</v>
      </c>
      <c r="X736" s="6">
        <f>_xll.SNL.Clients.Office.Excel.Functions.SPG($D736, X$1, $F736, "Options: Curr=USD, Mag=Actuals")</f>
        <v>35492022706.029655</v>
      </c>
      <c r="Y736" s="6">
        <f>_xll.SNL.Clients.Office.Excel.Functions.SPG($D736, Y$1, $F736, "Options: Curr=USD, Mag=Actuals")</f>
        <v>30629357013.408291</v>
      </c>
      <c r="Z736" s="6">
        <f>_xll.SNL.Clients.Office.Excel.Functions.SPG($D736, Z$1, $F736, "Options: Curr=USD, Mag=Actuals")</f>
        <v>29396120281.982643</v>
      </c>
      <c r="AA736" s="6">
        <f>_xll.SNL.Clients.Office.Excel.Functions.SPG($D736, AA$1, $F736, "Options: Curr=USD, Mag=Actuals")</f>
        <v>5704714428.5947905</v>
      </c>
      <c r="AB736" s="6">
        <f>_xll.SNL.Clients.Office.Excel.Functions.SPG($D736, AB$1, $F736, "Options: Curr=USD, Mag=Actuals")</f>
        <v>6.5507413475728189</v>
      </c>
      <c r="AC736" s="6">
        <f>_xll.SNL.Clients.Office.Excel.Functions.SPG($D736, AC$1, $F736, "Options: Curr=USD, Mag=Actuals")</f>
        <v>997.77777777777806</v>
      </c>
      <c r="AD736" s="6">
        <f>_xll.SNL.Clients.Office.Excel.Functions.SPG($D736, AD$1, $F736, "Options: Curr=USD, Mag=Actuals")</f>
        <v>0.38582349763305301</v>
      </c>
      <c r="AE736" s="6">
        <f>_xll.SNL.Clients.Office.Excel.Functions.SPG($D736, AE$1, $F736, "Options: Curr=USD, Mag=Actuals")</f>
        <v>8.7758531441962209</v>
      </c>
      <c r="AF736" s="6">
        <f>_xll.SNL.Clients.Office.Excel.Functions.SPG($D736, AF$1, $F736, "Options: Curr=USD, Mag=Actuals")</f>
        <v>1518540576794.0933</v>
      </c>
      <c r="AG736" s="6">
        <f>_xll.SNL.Clients.Office.Excel.Functions.SPG($D736, AG$1, $F736, "Options: Curr=USD, Mag=Actuals")</f>
        <v>332344735077.12848</v>
      </c>
      <c r="AH736" s="6">
        <f>_xll.SNL.Clients.Office.Excel.Functions.SPG($D736, AH$1, $F736, "Options: Curr=USD, Mag=Actuals")</f>
        <v>68376928236.082954</v>
      </c>
      <c r="AI736" s="6">
        <f>_xll.SNL.Clients.Office.Excel.Functions.SPG($D736, AI$1, $F736, "Options: Curr=USD, Mag=Actuals")</f>
        <v>40543</v>
      </c>
      <c r="AJ736" s="6" t="str">
        <f>_xll.SNL.Clients.Office.Excel.Functions.SPG($D736, AJ$1, $F736, "Options: Curr=USD, Mag=Actuals")</f>
        <v>#INVALID FUNCTION PARAMETER</v>
      </c>
      <c r="AK736" s="6" t="str">
        <f>_xll.SNL.Clients.Office.Excel.Functions.SPG($D736, AK$1, $F736, "Options: Curr=USD, Mag=Actuals")</f>
        <v>#INVALID FUNCTION PARAMETER</v>
      </c>
      <c r="AL736" s="6" t="str">
        <f>_xll.SNL.Clients.Office.Excel.Functions.SPG($D736, AL$1, $F736, "Options: Curr=USD, Mag=Actuals")</f>
        <v>#INVALID FUNCTION PARAMETER</v>
      </c>
      <c r="AM736" s="6" t="str">
        <f>_xll.SNL.Clients.Office.Excel.Functions.SPG($D736, AM$1, $F736, "Options: Curr=USD, Mag=Actuals")</f>
        <v>#INVALID FUNCTION PARAMETER</v>
      </c>
      <c r="AN736" s="6">
        <f>_xll.SNL.Clients.Office.Excel.Functions.SPG($D736, AN$1, $F736, "Options: Curr=USD, Mag=Actuals")</f>
        <v>1518540576794.0933</v>
      </c>
      <c r="AO736" s="6">
        <f>_xll.SNL.Clients.Office.Excel.Functions.SPG($D736, AO$1, $F736, "Options: Curr=USD, Mag=Actuals")</f>
        <v>537911468812.87561</v>
      </c>
      <c r="AP736" s="6">
        <f>_xll.SNL.Clients.Office.Excel.Functions.SPG($D736, AP$1, $F736, "Options: Curr=USD, Mag=Actuals")</f>
        <v>452645204560.69617</v>
      </c>
      <c r="AQ736" s="6">
        <f>_xll.SNL.Clients.Office.Excel.Functions.SPG($D736, AQ$1, $F736, "Options: Curr=USD, Mag=Actuals")</f>
        <v>62268276324.614166</v>
      </c>
      <c r="AR736" s="6">
        <f>_xll.SNL.Clients.Office.Excel.Functions.SPG($D736, AR$1, $F736, "Options: Curr=USD, Mag=Actuals")</f>
        <v>68376928236.082954</v>
      </c>
      <c r="AS736" s="6">
        <f>_xll.SNL.Clients.Office.Excel.Functions.SPG($D736, AS$1, $F736, "Options: Curr=USD, Mag=Actuals")</f>
        <v>56364855801.475357</v>
      </c>
      <c r="AT736" s="6">
        <f>_xll.SNL.Clients.Office.Excel.Functions.SPG($D736, AT$1, $F736, "Options: Curr=USD, Mag=Actuals")</f>
        <v>35.422923630299103</v>
      </c>
      <c r="AU736" s="6">
        <f>_xll.SNL.Clients.Office.Excel.Functions.SPG($D736, AU$1, $F736, "Options: Curr=USD, Mag=Actuals")</f>
        <v>118.83732852862801</v>
      </c>
      <c r="AV736" s="6">
        <f>_xll.SNL.Clients.Office.Excel.Functions.SPG($D736, AV$1, $F736, "Options: Curr=USD, Mag=Actuals")</f>
        <v>4.5028054752701197</v>
      </c>
      <c r="AW736" s="6">
        <f>_xll.SNL.Clients.Office.Excel.Functions.SPG($D736, AW$1, $F736, "Options: Curr=USD, Mag=Actuals")</f>
        <v>3.74137333866374</v>
      </c>
      <c r="AX736" s="6">
        <f>_xll.SNL.Clients.Office.Excel.Functions.SPG($D736, AX$1, $F736, "Options: Curr=USD, Mag=Actuals")</f>
        <v>5704714428.5947905</v>
      </c>
      <c r="AY736" s="6">
        <f>_xll.SNL.Clients.Office.Excel.Functions.SPG($D736, AY$1, $F736, "Options: Curr=USD, Mag=Actuals")</f>
        <v>5194180943.0046015</v>
      </c>
      <c r="AZ736" s="6">
        <f>_xll.SNL.Clients.Office.Excel.Functions.SPG($D736, AZ$1, $F736, "Options: Curr=USD, Mag=Actuals")</f>
        <v>0.38582349763305301</v>
      </c>
      <c r="BA736" s="6">
        <f>_xll.SNL.Clients.Office.Excel.Functions.SPG($D736, BA$1, $F736, "Options: Curr=USD, Mag=Actuals")</f>
        <v>8.7758531441962209</v>
      </c>
      <c r="BB736" s="6">
        <f>_xll.SNL.Clients.Office.Excel.Functions.SPG($D736, BB$1, $F736, "Options: Curr=USD, Mag=Actuals")</f>
        <v>9.6022095003150696</v>
      </c>
      <c r="BC736" s="6">
        <f>_xll.SNL.Clients.Office.Excel.Functions.SPG($D736, BC$1, $F736, "Options: Curr=USD, Mag=Actuals")</f>
        <v>0</v>
      </c>
      <c r="BD736" s="6">
        <f>_xll.SNL.Clients.Office.Excel.Functions.SPG($D736, BD$1, $F736, "Options: Curr=USD, Mag=Actuals")</f>
        <v>1.3046860428617599</v>
      </c>
      <c r="BE736" s="6">
        <f>_xll.SNL.Clients.Office.Excel.Functions.SPG($D736, BE$1, $F736, "Options: Curr=USD, Mag=Actuals")</f>
        <v>1.0735256314894599</v>
      </c>
      <c r="BF736" s="6">
        <f>_xll.SNL.Clients.Office.Excel.Functions.SPG($D736, BF$1, $F736, "Options: Curr=USD, Mag=Actuals")</f>
        <v>0.67128983723463598</v>
      </c>
      <c r="BG736" s="6">
        <f>_xll.SNL.Clients.Office.Excel.Functions.SPG($D736, BG$1, $F736, "Options: Curr=USD, Mag=Actuals")</f>
        <v>1.4867029568254599</v>
      </c>
      <c r="BH736" s="6">
        <f>_xll.SNL.Clients.Office.Excel.Functions.SPG($D736, BH$1, $F736, "Options: Curr=USD, Mag=Actuals")</f>
        <v>0.91370752995944804</v>
      </c>
      <c r="BI736" s="6">
        <f>_xll.SNL.Clients.Office.Excel.Functions.SPG($D736, BI$1, $F736, "Options: Curr=USD, Mag=Actuals")</f>
        <v>3.6301933828580299</v>
      </c>
      <c r="BJ736" s="6">
        <f>_xll.SNL.Clients.Office.Excel.Functions.SPG($D736, BJ$1, $F736, "Options: Curr=USD, Mag=Actuals")</f>
        <v>2.2700081429149801</v>
      </c>
      <c r="BK736" s="6">
        <f>_xll.SNL.Clients.Office.Excel.Functions.SPG($D736, BK$1, $F736, "Options: Curr=USD, Mag=Actuals")</f>
        <v>5.0273780875219298</v>
      </c>
      <c r="BL736" s="6">
        <f>_xll.SNL.Clients.Office.Excel.Functions.SPG($D736, BL$1, $F736, "Options: Curr=USD, Mag=Actuals")</f>
        <v>3.0897585784927002</v>
      </c>
      <c r="BM736" s="6">
        <f>_xll.SNL.Clients.Office.Excel.Functions.SPG($D736, BM$1, $F736, "Options: Curr=USD, Mag=Actuals")</f>
        <v>1.77233501498933</v>
      </c>
      <c r="BN736" s="6">
        <f>_xll.SNL.Clients.Office.Excel.Functions.SPG($D736, BN$1, $F736, "Options: Curr=USD, Mag=Actuals")</f>
        <v>1.1519147756286301</v>
      </c>
      <c r="BO736" s="6">
        <f>_xll.SNL.Clients.Office.Excel.Functions.SPG($D736, BO$1, $F736, "Options: Curr=USD, Mag=Actuals")</f>
        <v>44.722585466093797</v>
      </c>
      <c r="BP736" s="6">
        <f>_xll.SNL.Clients.Office.Excel.Functions.SPG($D736, BP$1, $F736, "Options: Curr=USD, Mag=Actuals")</f>
        <v>27.965626751354399</v>
      </c>
      <c r="BQ736" s="6">
        <f>_xll.SNL.Clients.Office.Excel.Functions.SPG($D736, BQ$1, $F736, "Options: Curr=USD, Mag=Actuals")</f>
        <v>61.935363347655503</v>
      </c>
      <c r="BR736" s="6">
        <f>_xll.SNL.Clients.Office.Excel.Functions.SPG($D736, BR$1, $F736, "Options: Curr=USD, Mag=Actuals")</f>
        <v>8.3107573291118406</v>
      </c>
      <c r="BS736" s="6">
        <f>_xll.SNL.Clients.Office.Excel.Functions.SPG($D736, BS$1, $F736, "Options: Curr=USD, Mag=Actuals")</f>
        <v>10.5625830732239</v>
      </c>
      <c r="BT736" s="6">
        <f>_xll.SNL.Clients.Office.Excel.Functions.SPG($D736, BT$1, $F736, "Options: Curr=USD, Mag=Actuals")</f>
        <v>12.098746994429399</v>
      </c>
      <c r="BU736" s="6">
        <f>_xll.SNL.Clients.Office.Excel.Functions.SPG($D736, BU$1, $F736, "Options: Curr=USD, Mag=Actuals")</f>
        <v>3.0316402389661201</v>
      </c>
      <c r="BV736" s="6">
        <f>_xll.SNL.Clients.Office.Excel.Functions.SPG($D736, BV$1, $F736, "Options: Curr=USD, Mag=Actuals")</f>
        <v>413734406438.63055</v>
      </c>
      <c r="BW736" s="6">
        <f>_xll.SNL.Clients.Office.Excel.Functions.SPG($D736, BW$1, $F736, "Options: Curr=USD, Mag=Actuals")</f>
        <v>155122736418.51062</v>
      </c>
      <c r="BX736" s="6">
        <f>_xll.SNL.Clients.Office.Excel.Functions.SPG($D736, BX$1, $F736, "Options: Curr=USD, Mag=Actuals")</f>
        <v>568857142857.14111</v>
      </c>
      <c r="BY736" s="6">
        <f>_xll.SNL.Clients.Office.Excel.Functions.SPG($D736, BY$1, $F736, "Options: Curr=USD, Mag=Actuals")</f>
        <v>29.573649025857002</v>
      </c>
      <c r="BZ736" s="6">
        <f>_xll.SNL.Clients.Office.Excel.Functions.SPG($D736, BZ$1, $F736, "Options: Curr=USD, Mag=Actuals")</f>
        <v>0</v>
      </c>
      <c r="CA736" s="6" t="str">
        <f>_xll.SNL.Clients.Office.Excel.Functions.SPG($D736, CA$1, $F736, "Options: Curr=USD, Mag=Actuals")</f>
        <v>Nonperforming Loans</v>
      </c>
      <c r="CB736" s="6">
        <f>_xll.SNL.Clients.Office.Excel.Functions.SPG($D736, CB$1, $F736, "Options: Curr=USD, Mag=Actuals")</f>
        <v>0</v>
      </c>
      <c r="CC736" s="6">
        <f>_xll.SNL.Clients.Office.Excel.Functions.SPG($D736, CC$1, $F736, "Options: Curr=USD, Mag=Actuals")</f>
        <v>0</v>
      </c>
      <c r="CD736" s="6">
        <f>_xll.SNL.Clients.Office.Excel.Functions.SPG($D736, CD$1, $F736, "Options: Curr=USD, Mag=Actuals")</f>
        <v>0.84304778475609099</v>
      </c>
      <c r="CE736" s="6">
        <f>_xll.SNL.Clients.Office.Excel.Functions.SPG($D736, CE$1, $F736, "Options: Curr=USD, Mag=Actuals")</f>
        <v>42.608951707891599</v>
      </c>
      <c r="CF736" s="6">
        <f>_xll.SNL.Clients.Office.Excel.Functions.SPG($D736, CF$1, $F736, "Options: Curr=USD, Mag=Actuals")</f>
        <v>3.6734997814107899</v>
      </c>
      <c r="CG736" s="6">
        <f>_xll.SNL.Clients.Office.Excel.Functions.SPG($D736, CG$1, $F736, "Options: Curr=USD, Mag=Actuals")</f>
        <v>0</v>
      </c>
    </row>
    <row r="737" spans="1:85" x14ac:dyDescent="0.3">
      <c r="A737" s="10" t="s">
        <v>101</v>
      </c>
      <c r="B737" s="10" t="s">
        <v>85</v>
      </c>
      <c r="C737" s="10" t="s">
        <v>13</v>
      </c>
      <c r="D737">
        <v>113818</v>
      </c>
      <c r="E737" s="10" t="s">
        <v>20</v>
      </c>
      <c r="F737" s="10" t="s">
        <v>68</v>
      </c>
      <c r="G737">
        <v>-90.36</v>
      </c>
      <c r="H737">
        <v>586.88</v>
      </c>
      <c r="I737">
        <v>677.24</v>
      </c>
      <c r="J737">
        <v>2860.47</v>
      </c>
      <c r="K737">
        <v>45566.9</v>
      </c>
      <c r="L737">
        <v>2.23</v>
      </c>
      <c r="M737">
        <v>2936.6951181249119</v>
      </c>
      <c r="N737">
        <v>62.78</v>
      </c>
      <c r="O737">
        <v>2.29</v>
      </c>
      <c r="P737">
        <v>5.39</v>
      </c>
      <c r="Q737">
        <v>0.72</v>
      </c>
      <c r="R737">
        <v>0.77</v>
      </c>
      <c r="S737" t="str">
        <f>_xll.SNL.Clients.Office.Excel.Functions.SPG(D737, S$1, F737, "Options: Curr=USD, Mag=Actuals")</f>
        <v>Société Générale Société anonyme (ENXTPA:GLE)</v>
      </c>
      <c r="T737" t="str">
        <f>_xll.SNL.Clients.Office.Excel.Functions.SPG($D737, T$1, $F737, "Options: Curr=USD, Mag=Actuals")</f>
        <v>Société Générale Société anonyme</v>
      </c>
      <c r="U737" s="6">
        <f>_xll.SNL.Clients.Office.Excel.Functions.SPG($D737, U$1, $F737, "Options: Curr=USD, Mag=Actuals")</f>
        <v>1534249350649.3523</v>
      </c>
      <c r="V737" t="str">
        <f>_xll.SNL.Clients.Office.Excel.Functions.SPG($D737, V$1, $F737, "Options: Curr=USD, Mag=Actuals")</f>
        <v>ENXTPA:GLE</v>
      </c>
      <c r="W737" t="str">
        <f>_xll.SNL.Clients.Office.Excel.Functions.SPG($D737, W$1, $F737, "Options: Curr=USD, Mag=Actuals")</f>
        <v>Bank</v>
      </c>
      <c r="X737" s="6">
        <f>_xll.SNL.Clients.Office.Excel.Functions.SPG($D737, X$1, $F737, "Options: Curr=USD, Mag=Actuals")</f>
        <v>36266839146.461288</v>
      </c>
      <c r="Y737" s="6">
        <f>_xll.SNL.Clients.Office.Excel.Functions.SPG($D737, Y$1, $F737, "Options: Curr=USD, Mag=Actuals")</f>
        <v>35116881022.277908</v>
      </c>
      <c r="Z737" s="6">
        <f>_xll.SNL.Clients.Office.Excel.Functions.SPG($D737, Z$1, $F737, "Options: Curr=USD, Mag=Actuals")</f>
        <v>33820741780.613586</v>
      </c>
      <c r="AA737" s="6">
        <f>_xll.SNL.Clients.Office.Excel.Functions.SPG($D737, AA$1, $F737, "Options: Curr=USD, Mag=Actuals")</f>
        <v>3881456719.3986201</v>
      </c>
      <c r="AB737" s="6">
        <f>_xll.SNL.Clients.Office.Excel.Functions.SPG($D737, AB$1, $F737, "Options: Curr=USD, Mag=Actuals")</f>
        <v>4.4271995579941219</v>
      </c>
      <c r="AC737" s="6">
        <f>_xll.SNL.Clients.Office.Excel.Functions.SPG($D737, AC$1, $F737, "Options: Curr=USD, Mag=Actuals")</f>
        <v>-35.627530364372497</v>
      </c>
      <c r="AD737" s="6">
        <f>_xll.SNL.Clients.Office.Excel.Functions.SPG($D737, AD$1, $F737, "Options: Curr=USD, Mag=Actuals")</f>
        <v>0.23719937977637101</v>
      </c>
      <c r="AE737" s="6">
        <f>_xll.SNL.Clients.Office.Excel.Functions.SPG($D737, AE$1, $F737, "Options: Curr=USD, Mag=Actuals")</f>
        <v>5.3732795941131002</v>
      </c>
      <c r="AF737" s="6">
        <f>_xll.SNL.Clients.Office.Excel.Functions.SPG($D737, AF$1, $F737, "Options: Curr=USD, Mag=Actuals")</f>
        <v>1534249350649.3523</v>
      </c>
      <c r="AG737" s="6">
        <f>_xll.SNL.Clients.Office.Excel.Functions.SPG($D737, AG$1, $F737, "Options: Curr=USD, Mag=Actuals")</f>
        <v>259120779220.77948</v>
      </c>
      <c r="AH737" s="6">
        <f>_xll.SNL.Clients.Office.Excel.Functions.SPG($D737, AH$1, $F737, "Options: Curr=USD, Mag=Actuals")</f>
        <v>66379220779.220848</v>
      </c>
      <c r="AI737" s="6">
        <f>_xll.SNL.Clients.Office.Excel.Functions.SPG($D737, AI$1, $F737, "Options: Curr=USD, Mag=Actuals")</f>
        <v>40908</v>
      </c>
      <c r="AJ737" s="6" t="str">
        <f>_xll.SNL.Clients.Office.Excel.Functions.SPG($D737, AJ$1, $F737, "Options: Curr=USD, Mag=Actuals")</f>
        <v>#INVALID FUNCTION PARAMETER</v>
      </c>
      <c r="AK737" s="6" t="str">
        <f>_xll.SNL.Clients.Office.Excel.Functions.SPG($D737, AK$1, $F737, "Options: Curr=USD, Mag=Actuals")</f>
        <v>#INVALID FUNCTION PARAMETER</v>
      </c>
      <c r="AL737" s="6" t="str">
        <f>_xll.SNL.Clients.Office.Excel.Functions.SPG($D737, AL$1, $F737, "Options: Curr=USD, Mag=Actuals")</f>
        <v>#INVALID FUNCTION PARAMETER</v>
      </c>
      <c r="AM737" s="6" t="str">
        <f>_xll.SNL.Clients.Office.Excel.Functions.SPG($D737, AM$1, $F737, "Options: Curr=USD, Mag=Actuals")</f>
        <v>#INVALID FUNCTION PARAMETER</v>
      </c>
      <c r="AN737" s="6">
        <f>_xll.SNL.Clients.Office.Excel.Functions.SPG($D737, AN$1, $F737, "Options: Curr=USD, Mag=Actuals")</f>
        <v>1534249350649.3523</v>
      </c>
      <c r="AO737" s="6">
        <f>_xll.SNL.Clients.Office.Excel.Functions.SPG($D737, AO$1, $F737, "Options: Curr=USD, Mag=Actuals")</f>
        <v>515379220779.22131</v>
      </c>
      <c r="AP737" s="6">
        <f>_xll.SNL.Clients.Office.Excel.Functions.SPG($D737, AP$1, $F737, "Options: Curr=USD, Mag=Actuals")</f>
        <v>441781818181.8186</v>
      </c>
      <c r="AQ737" s="6">
        <f>_xll.SNL.Clients.Office.Excel.Functions.SPG($D737, AQ$1, $F737, "Options: Curr=USD, Mag=Actuals")</f>
        <v>61125974025.974091</v>
      </c>
      <c r="AR737" s="6">
        <f>_xll.SNL.Clients.Office.Excel.Functions.SPG($D737, AR$1, $F737, "Options: Curr=USD, Mag=Actuals")</f>
        <v>66379220779.220848</v>
      </c>
      <c r="AS737" s="6">
        <f>_xll.SNL.Clients.Office.Excel.Functions.SPG($D737, AS$1, $F737, "Options: Curr=USD, Mag=Actuals")</f>
        <v>55142857142.857201</v>
      </c>
      <c r="AT737" s="6">
        <f>_xll.SNL.Clients.Office.Excel.Functions.SPG($D737, AT$1, $F737, "Options: Curr=USD, Mag=Actuals")</f>
        <v>33.591620590296699</v>
      </c>
      <c r="AU737" s="6">
        <f>_xll.SNL.Clients.Office.Excel.Functions.SPG($D737, AU$1, $F737, "Options: Curr=USD, Mag=Actuals")</f>
        <v>116.659219453688</v>
      </c>
      <c r="AV737" s="6">
        <f>_xll.SNL.Clients.Office.Excel.Functions.SPG($D737, AV$1, $F737, "Options: Curr=USD, Mag=Actuals")</f>
        <v>4.3264949567113504</v>
      </c>
      <c r="AW737" s="6">
        <f>_xll.SNL.Clients.Office.Excel.Functions.SPG($D737, AW$1, $F737, "Options: Curr=USD, Mag=Actuals")</f>
        <v>3.6206426086363299</v>
      </c>
      <c r="AX737" s="6">
        <f>_xll.SNL.Clients.Office.Excel.Functions.SPG($D737, AX$1, $F737, "Options: Curr=USD, Mag=Actuals")</f>
        <v>3881456719.3986201</v>
      </c>
      <c r="AY737" s="6">
        <f>_xll.SNL.Clients.Office.Excel.Functions.SPG($D737, AY$1, $F737, "Options: Curr=USD, Mag=Actuals")</f>
        <v>3320399668.4955916</v>
      </c>
      <c r="AZ737" s="6">
        <f>_xll.SNL.Clients.Office.Excel.Functions.SPG($D737, AZ$1, $F737, "Options: Curr=USD, Mag=Actuals")</f>
        <v>0.23719937977637101</v>
      </c>
      <c r="BA737" s="6">
        <f>_xll.SNL.Clients.Office.Excel.Functions.SPG($D737, BA$1, $F737, "Options: Curr=USD, Mag=Actuals")</f>
        <v>5.3732795941131002</v>
      </c>
      <c r="BB737" s="6">
        <f>_xll.SNL.Clients.Office.Excel.Functions.SPG($D737, BB$1, $F737, "Options: Curr=USD, Mag=Actuals")</f>
        <v>5.8571649883810997</v>
      </c>
      <c r="BC737" s="6">
        <f>_xll.SNL.Clients.Office.Excel.Functions.SPG($D737, BC$1, $F737, "Options: Curr=USD, Mag=Actuals")</f>
        <v>0</v>
      </c>
      <c r="BD737" s="6">
        <f>_xll.SNL.Clients.Office.Excel.Functions.SPG($D737, BD$1, $F737, "Options: Curr=USD, Mag=Actuals")</f>
        <v>0.830604869823243</v>
      </c>
      <c r="BE737" s="6">
        <f>_xll.SNL.Clients.Office.Excel.Functions.SPG($D737, BE$1, $F737, "Options: Curr=USD, Mag=Actuals")</f>
        <v>1.03855553404955</v>
      </c>
      <c r="BF737" s="6">
        <f>_xll.SNL.Clients.Office.Excel.Functions.SPG($D737, BF$1, $F737, "Options: Curr=USD, Mag=Actuals")</f>
        <v>0.61077989505543895</v>
      </c>
      <c r="BG737" s="6">
        <f>_xll.SNL.Clients.Office.Excel.Functions.SPG($D737, BG$1, $F737, "Options: Curr=USD, Mag=Actuals")</f>
        <v>1.4563769666470301</v>
      </c>
      <c r="BH737" s="6">
        <f>_xll.SNL.Clients.Office.Excel.Functions.SPG($D737, BH$1, $F737, "Options: Curr=USD, Mag=Actuals")</f>
        <v>0.75992283363075397</v>
      </c>
      <c r="BI737" s="6">
        <f>_xll.SNL.Clients.Office.Excel.Functions.SPG($D737, BI$1, $F737, "Options: Curr=USD, Mag=Actuals")</f>
        <v>3.6367265587992601</v>
      </c>
      <c r="BJ737" s="6">
        <f>_xll.SNL.Clients.Office.Excel.Functions.SPG($D737, BJ$1, $F737, "Options: Curr=USD, Mag=Actuals")</f>
        <v>2.1387777476546099</v>
      </c>
      <c r="BK737" s="6">
        <f>_xll.SNL.Clients.Office.Excel.Functions.SPG($D737, BK$1, $F737, "Options: Curr=USD, Mag=Actuals")</f>
        <v>5.0998185658659496</v>
      </c>
      <c r="BL737" s="6">
        <f>_xll.SNL.Clients.Office.Excel.Functions.SPG($D737, BL$1, $F737, "Options: Curr=USD, Mag=Actuals")</f>
        <v>2.66103396601908</v>
      </c>
      <c r="BM737" s="6">
        <f>_xll.SNL.Clients.Office.Excel.Functions.SPG($D737, BM$1, $F737, "Options: Curr=USD, Mag=Actuals")</f>
        <v>1.2247548851662</v>
      </c>
      <c r="BN737" s="6">
        <f>_xll.SNL.Clients.Office.Excel.Functions.SPG($D737, BN$1, $F737, "Options: Curr=USD, Mag=Actuals")</f>
        <v>1.11660888251527</v>
      </c>
      <c r="BO737" s="6">
        <f>_xll.SNL.Clients.Office.Excel.Functions.SPG($D737, BO$1, $F737, "Options: Curr=USD, Mag=Actuals")</f>
        <v>46.859884836852203</v>
      </c>
      <c r="BP737" s="6">
        <f>_xll.SNL.Clients.Office.Excel.Functions.SPG($D737, BP$1, $F737, "Options: Curr=USD, Mag=Actuals")</f>
        <v>27.558541266794599</v>
      </c>
      <c r="BQ737" s="6">
        <f>_xll.SNL.Clients.Office.Excel.Functions.SPG($D737, BQ$1, $F737, "Options: Curr=USD, Mag=Actuals")</f>
        <v>65.712092130518201</v>
      </c>
      <c r="BR737" s="6">
        <f>_xll.SNL.Clients.Office.Excel.Functions.SPG($D737, BR$1, $F737, "Options: Curr=USD, Mag=Actuals")</f>
        <v>9.0324243074940895</v>
      </c>
      <c r="BS737" s="6">
        <f>_xll.SNL.Clients.Office.Excel.Functions.SPG($D737, BS$1, $F737, "Options: Curr=USD, Mag=Actuals")</f>
        <v>10.726218595662401</v>
      </c>
      <c r="BT737" s="6">
        <f>_xll.SNL.Clients.Office.Excel.Functions.SPG($D737, BT$1, $F737, "Options: Curr=USD, Mag=Actuals")</f>
        <v>11.860854627442601</v>
      </c>
      <c r="BU737" s="6">
        <f>_xll.SNL.Clients.Office.Excel.Functions.SPG($D737, BU$1, $F737, "Options: Curr=USD, Mag=Actuals")</f>
        <v>3.4429546461553202</v>
      </c>
      <c r="BV737" s="6">
        <f>_xll.SNL.Clients.Office.Excel.Functions.SPG($D737, BV$1, $F737, "Options: Curr=USD, Mag=Actuals")</f>
        <v>342212987012.98737</v>
      </c>
      <c r="BW737" s="6">
        <f>_xll.SNL.Clients.Office.Excel.Functions.SPG($D737, BW$1, $F737, "Options: Curr=USD, Mag=Actuals")</f>
        <v>226975324675.32492</v>
      </c>
      <c r="BX737" s="6">
        <f>_xll.SNL.Clients.Office.Excel.Functions.SPG($D737, BX$1, $F737, "Options: Curr=USD, Mag=Actuals")</f>
        <v>569188311688.31226</v>
      </c>
      <c r="BY737" s="6">
        <f>_xll.SNL.Clients.Office.Excel.Functions.SPG($D737, BY$1, $F737, "Options: Curr=USD, Mag=Actuals")</f>
        <v>29.5652004618359</v>
      </c>
      <c r="BZ737" s="6">
        <f>_xll.SNL.Clients.Office.Excel.Functions.SPG($D737, BZ$1, $F737, "Options: Curr=USD, Mag=Actuals")</f>
        <v>0</v>
      </c>
      <c r="CA737" s="6" t="str">
        <f>_xll.SNL.Clients.Office.Excel.Functions.SPG($D737, CA$1, $F737, "Options: Curr=USD, Mag=Actuals")</f>
        <v>Nonperforming Loans</v>
      </c>
      <c r="CB737" s="6">
        <f>_xll.SNL.Clients.Office.Excel.Functions.SPG($D737, CB$1, $F737, "Options: Curr=USD, Mag=Actuals")</f>
        <v>0</v>
      </c>
      <c r="CC737" s="6">
        <f>_xll.SNL.Clients.Office.Excel.Functions.SPG($D737, CC$1, $F737, "Options: Curr=USD, Mag=Actuals")</f>
        <v>0</v>
      </c>
      <c r="CD737" s="6">
        <f>_xll.SNL.Clients.Office.Excel.Functions.SPG($D737, CD$1, $F737, "Options: Curr=USD, Mag=Actuals")</f>
        <v>0.70103902707639698</v>
      </c>
      <c r="CE737" s="6">
        <f>_xll.SNL.Clients.Office.Excel.Functions.SPG($D737, CE$1, $F737, "Options: Curr=USD, Mag=Actuals")</f>
        <v>41.155396327810102</v>
      </c>
      <c r="CF737" s="6">
        <f>_xll.SNL.Clients.Office.Excel.Functions.SPG($D737, CF$1, $F737, "Options: Curr=USD, Mag=Actuals")</f>
        <v>4.0529007144497804</v>
      </c>
      <c r="CG737" s="6">
        <f>_xll.SNL.Clients.Office.Excel.Functions.SPG($D737, CG$1, $F737, "Options: Curr=USD, Mag=Actuals")</f>
        <v>0</v>
      </c>
    </row>
    <row r="738" spans="1:85" x14ac:dyDescent="0.3">
      <c r="A738" s="10" t="s">
        <v>101</v>
      </c>
      <c r="B738" s="10" t="s">
        <v>85</v>
      </c>
      <c r="C738" s="10" t="s">
        <v>13</v>
      </c>
      <c r="D738">
        <v>113818</v>
      </c>
      <c r="E738" s="10" t="s">
        <v>20</v>
      </c>
      <c r="F738" s="10" t="s">
        <v>69</v>
      </c>
      <c r="G738">
        <v>-69.61</v>
      </c>
      <c r="H738">
        <v>560.95000000000005</v>
      </c>
      <c r="I738">
        <v>630.55999999999995</v>
      </c>
      <c r="J738">
        <v>2683.6</v>
      </c>
      <c r="K738">
        <v>42548.62</v>
      </c>
      <c r="L738">
        <v>0.36</v>
      </c>
      <c r="M738">
        <v>2721.6602608287726</v>
      </c>
      <c r="N738">
        <v>63.07</v>
      </c>
      <c r="O738">
        <v>2.2200000000000002</v>
      </c>
      <c r="P738">
        <v>2.74</v>
      </c>
      <c r="Q738">
        <v>0.78</v>
      </c>
      <c r="R738">
        <v>0.76</v>
      </c>
      <c r="S738" t="str">
        <f>_xll.SNL.Clients.Office.Excel.Functions.SPG(D738, S$1, F738, "Options: Curr=USD, Mag=Actuals")</f>
        <v>Société Générale Société anonyme (ENXTPA:GLE)</v>
      </c>
      <c r="T738" t="str">
        <f>_xll.SNL.Clients.Office.Excel.Functions.SPG($D738, T$1, $F738, "Options: Curr=USD, Mag=Actuals")</f>
        <v>Société Générale Société anonyme</v>
      </c>
      <c r="U738" s="6">
        <f>_xll.SNL.Clients.Office.Excel.Functions.SPG($D738, U$1, $F738, "Options: Curr=USD, Mag=Actuals")</f>
        <v>1649596465778.7156</v>
      </c>
      <c r="V738" t="str">
        <f>_xll.SNL.Clients.Office.Excel.Functions.SPG($D738, V$1, $F738, "Options: Curr=USD, Mag=Actuals")</f>
        <v>ENXTPA:GLE</v>
      </c>
      <c r="W738" t="str">
        <f>_xll.SNL.Clients.Office.Excel.Functions.SPG($D738, W$1, $F738, "Options: Curr=USD, Mag=Actuals")</f>
        <v>Bank</v>
      </c>
      <c r="X738" s="6">
        <f>_xll.SNL.Clients.Office.Excel.Functions.SPG($D738, X$1, $F738, "Options: Curr=USD, Mag=Actuals")</f>
        <v>29997836871.028023</v>
      </c>
      <c r="Y738" s="6">
        <f>_xll.SNL.Clients.Office.Excel.Functions.SPG($D738, Y$1, $F738, "Options: Curr=USD, Mag=Actuals")</f>
        <v>27103985375.498577</v>
      </c>
      <c r="Z738" s="6">
        <f>_xll.SNL.Clients.Office.Excel.Functions.SPG($D738, Z$1, $F738, "Options: Curr=USD, Mag=Actuals")</f>
        <v>25913533805.147503</v>
      </c>
      <c r="AA738" s="6">
        <f>_xll.SNL.Clients.Office.Excel.Functions.SPG($D738, AA$1, $F738, "Options: Curr=USD, Mag=Actuals")</f>
        <v>1573555855.4100583</v>
      </c>
      <c r="AB738" s="6">
        <f>_xll.SNL.Clients.Office.Excel.Functions.SPG($D738, AB$1, $F738, "Options: Curr=USD, Mag=Actuals")</f>
        <v>0.84848600046620792</v>
      </c>
      <c r="AC738" s="6">
        <f>_xll.SNL.Clients.Office.Excel.Functions.SPG($D738, AC$1, $F738, "Options: Curr=USD, Mag=Actuals")</f>
        <v>-79.245283018867894</v>
      </c>
      <c r="AD738" s="6">
        <f>_xll.SNL.Clients.Office.Excel.Functions.SPG($D738, AD$1, $F738, "Options: Curr=USD, Mag=Actuals")</f>
        <v>9.9145507879243006E-2</v>
      </c>
      <c r="AE738" s="6">
        <f>_xll.SNL.Clients.Office.Excel.Functions.SPG($D738, AE$1, $F738, "Options: Curr=USD, Mag=Actuals")</f>
        <v>2.32462627217024</v>
      </c>
      <c r="AF738" s="6">
        <f>_xll.SNL.Clients.Office.Excel.Functions.SPG($D738, AF$1, $F738, "Options: Curr=USD, Mag=Actuals")</f>
        <v>1649596465778.7156</v>
      </c>
      <c r="AG738" s="6">
        <f>_xll.SNL.Clients.Office.Excel.Functions.SPG($D738, AG$1, $F738, "Options: Curr=USD, Mag=Actuals")</f>
        <v>329741527100.09235</v>
      </c>
      <c r="AH738" s="6">
        <f>_xll.SNL.Clients.Office.Excel.Functions.SPG($D738, AH$1, $F738, "Options: Curr=USD, Mag=Actuals")</f>
        <v>70619807464.064362</v>
      </c>
      <c r="AI738" s="6">
        <f>_xll.SNL.Clients.Office.Excel.Functions.SPG($D738, AI$1, $F738, "Options: Curr=USD, Mag=Actuals")</f>
        <v>41274</v>
      </c>
      <c r="AJ738" s="6" t="str">
        <f>_xll.SNL.Clients.Office.Excel.Functions.SPG($D738, AJ$1, $F738, "Options: Curr=USD, Mag=Actuals")</f>
        <v>#INVALID FUNCTION PARAMETER</v>
      </c>
      <c r="AK738" s="6" t="str">
        <f>_xll.SNL.Clients.Office.Excel.Functions.SPG($D738, AK$1, $F738, "Options: Curr=USD, Mag=Actuals")</f>
        <v>#INVALID FUNCTION PARAMETER</v>
      </c>
      <c r="AL738" s="6" t="str">
        <f>_xll.SNL.Clients.Office.Excel.Functions.SPG($D738, AL$1, $F738, "Options: Curr=USD, Mag=Actuals")</f>
        <v>#INVALID FUNCTION PARAMETER</v>
      </c>
      <c r="AM738" s="6" t="str">
        <f>_xll.SNL.Clients.Office.Excel.Functions.SPG($D738, AM$1, $F738, "Options: Curr=USD, Mag=Actuals")</f>
        <v>#INVALID FUNCTION PARAMETER</v>
      </c>
      <c r="AN738" s="6">
        <f>_xll.SNL.Clients.Office.Excel.Functions.SPG($D738, AN$1, $F738, "Options: Curr=USD, Mag=Actuals")</f>
        <v>1649596465778.7156</v>
      </c>
      <c r="AO738" s="6">
        <f>_xll.SNL.Clients.Office.Excel.Functions.SPG($D738, AO$1, $F738, "Options: Curr=USD, Mag=Actuals")</f>
        <v>499783726757.22015</v>
      </c>
      <c r="AP738" s="6">
        <f>_xll.SNL.Clients.Office.Excel.Functions.SPG($D738, AP$1, $F738, "Options: Curr=USD, Mag=Actuals")</f>
        <v>444718449162.60059</v>
      </c>
      <c r="AQ738" s="6">
        <f>_xll.SNL.Clients.Office.Excel.Functions.SPG($D738, AQ$1, $F738, "Options: Curr=USD, Mag=Actuals")</f>
        <v>64986153237.504951</v>
      </c>
      <c r="AR738" s="6">
        <f>_xll.SNL.Clients.Office.Excel.Functions.SPG($D738, AR$1, $F738, "Options: Curr=USD, Mag=Actuals")</f>
        <v>70619807464.064362</v>
      </c>
      <c r="AS738" s="6">
        <f>_xll.SNL.Clients.Office.Excel.Functions.SPG($D738, AS$1, $F738, "Options: Curr=USD, Mag=Actuals")</f>
        <v>61426875906.633263</v>
      </c>
      <c r="AT738" s="6">
        <f>_xll.SNL.Clients.Office.Excel.Functions.SPG($D738, AT$1, $F738, "Options: Curr=USD, Mag=Actuals")</f>
        <v>30.297332537099599</v>
      </c>
      <c r="AU738" s="6">
        <f>_xll.SNL.Clients.Office.Excel.Functions.SPG($D738, AU$1, $F738, "Options: Curr=USD, Mag=Actuals")</f>
        <v>112.38205379118099</v>
      </c>
      <c r="AV738" s="6">
        <f>_xll.SNL.Clients.Office.Excel.Functions.SPG($D738, AV$1, $F738, "Options: Curr=USD, Mag=Actuals")</f>
        <v>4.2810353276749602</v>
      </c>
      <c r="AW738" s="6">
        <f>_xll.SNL.Clients.Office.Excel.Functions.SPG($D738, AW$1, $F738, "Options: Curr=USD, Mag=Actuals")</f>
        <v>3.7446198222069298</v>
      </c>
      <c r="AX738" s="6">
        <f>_xll.SNL.Clients.Office.Excel.Functions.SPG($D738, AX$1, $F738, "Options: Curr=USD, Mag=Actuals")</f>
        <v>1573555855.4100583</v>
      </c>
      <c r="AY738" s="6">
        <f>_xll.SNL.Clients.Office.Excel.Functions.SPG($D738, AY$1, $F738, "Options: Curr=USD, Mag=Actuals")</f>
        <v>1015612030.8610671</v>
      </c>
      <c r="AZ738" s="6">
        <f>_xll.SNL.Clients.Office.Excel.Functions.SPG($D738, AZ$1, $F738, "Options: Curr=USD, Mag=Actuals")</f>
        <v>9.9145507879243006E-2</v>
      </c>
      <c r="BA738" s="6">
        <f>_xll.SNL.Clients.Office.Excel.Functions.SPG($D738, BA$1, $F738, "Options: Curr=USD, Mag=Actuals")</f>
        <v>2.32462627217024</v>
      </c>
      <c r="BB738" s="6">
        <f>_xll.SNL.Clients.Office.Excel.Functions.SPG($D738, BB$1, $F738, "Options: Curr=USD, Mag=Actuals")</f>
        <v>1.1747603100519699</v>
      </c>
      <c r="BC738" s="6">
        <f>_xll.SNL.Clients.Office.Excel.Functions.SPG($D738, BC$1, $F738, "Options: Curr=USD, Mag=Actuals")</f>
        <v>0</v>
      </c>
      <c r="BD738" s="6">
        <f>_xll.SNL.Clients.Office.Excel.Functions.SPG($D738, BD$1, $F738, "Options: Curr=USD, Mag=Actuals")</f>
        <v>0.35860486885213499</v>
      </c>
      <c r="BE738" s="6">
        <f>_xll.SNL.Clients.Office.Excel.Functions.SPG($D738, BE$1, $F738, "Options: Curr=USD, Mag=Actuals")</f>
        <v>0.91628593556372295</v>
      </c>
      <c r="BF738" s="6">
        <f>_xll.SNL.Clients.Office.Excel.Functions.SPG($D738, BF$1, $F738, "Options: Curr=USD, Mag=Actuals")</f>
        <v>0.56514559515806995</v>
      </c>
      <c r="BG738" s="6">
        <f>_xll.SNL.Clients.Office.Excel.Functions.SPG($D738, BG$1, $F738, "Options: Curr=USD, Mag=Actuals")</f>
        <v>1.3374113403547201</v>
      </c>
      <c r="BH738" s="6">
        <f>_xll.SNL.Clients.Office.Excel.Functions.SPG($D738, BH$1, $F738, "Options: Curr=USD, Mag=Actuals")</f>
        <v>0.55267140544123805</v>
      </c>
      <c r="BI738" s="6">
        <f>_xll.SNL.Clients.Office.Excel.Functions.SPG($D738, BI$1, $F738, "Options: Curr=USD, Mag=Actuals")</f>
        <v>3.3141652585419501</v>
      </c>
      <c r="BJ738" s="6">
        <f>_xll.SNL.Clients.Office.Excel.Functions.SPG($D738, BJ$1, $F738, "Options: Curr=USD, Mag=Actuals")</f>
        <v>2.0441063480239698</v>
      </c>
      <c r="BK738" s="6">
        <f>_xll.SNL.Clients.Office.Excel.Functions.SPG($D738, BK$1, $F738, "Options: Curr=USD, Mag=Actuals")</f>
        <v>4.8373570176614402</v>
      </c>
      <c r="BL738" s="6">
        <f>_xll.SNL.Clients.Office.Excel.Functions.SPG($D738, BL$1, $F738, "Options: Curr=USD, Mag=Actuals")</f>
        <v>1.9989877615834299</v>
      </c>
      <c r="BM738" s="6">
        <f>_xll.SNL.Clients.Office.Excel.Functions.SPG($D738, BM$1, $F738, "Options: Curr=USD, Mag=Actuals")</f>
        <v>0.45851031025620198</v>
      </c>
      <c r="BN738" s="6">
        <f>_xll.SNL.Clients.Office.Excel.Functions.SPG($D738, BN$1, $F738, "Options: Curr=USD, Mag=Actuals")</f>
        <v>0.98956904386237199</v>
      </c>
      <c r="BO738" s="6">
        <f>_xll.SNL.Clients.Office.Excel.Functions.SPG($D738, BO$1, $F738, "Options: Curr=USD, Mag=Actuals")</f>
        <v>48.478614896717197</v>
      </c>
      <c r="BP738" s="6">
        <f>_xll.SNL.Clients.Office.Excel.Functions.SPG($D738, BP$1, $F738, "Options: Curr=USD, Mag=Actuals")</f>
        <v>29.900574269306599</v>
      </c>
      <c r="BQ738" s="6">
        <f>_xll.SNL.Clients.Office.Excel.Functions.SPG($D738, BQ$1, $F738, "Options: Curr=USD, Mag=Actuals")</f>
        <v>70.759406874089294</v>
      </c>
      <c r="BR738" s="6">
        <f>_xll.SNL.Clients.Office.Excel.Functions.SPG($D738, BR$1, $F738, "Options: Curr=USD, Mag=Actuals")</f>
        <v>10.678724933892401</v>
      </c>
      <c r="BS738" s="6">
        <f>_xll.SNL.Clients.Office.Excel.Functions.SPG($D738, BS$1, $F738, "Options: Curr=USD, Mag=Actuals")</f>
        <v>12.4961045132107</v>
      </c>
      <c r="BT738" s="6">
        <f>_xll.SNL.Clients.Office.Excel.Functions.SPG($D738, BT$1, $F738, "Options: Curr=USD, Mag=Actuals")</f>
        <v>12.7457242211341</v>
      </c>
      <c r="BU738" s="6">
        <f>_xll.SNL.Clients.Office.Excel.Functions.SPG($D738, BU$1, $F738, "Options: Curr=USD, Mag=Actuals")</f>
        <v>3.4356991467585298</v>
      </c>
      <c r="BV738" s="6">
        <f>_xll.SNL.Clients.Office.Excel.Functions.SPG($D738, BV$1, $F738, "Options: Curr=USD, Mag=Actuals")</f>
        <v>420381115653.43536</v>
      </c>
      <c r="BW738" s="6">
        <f>_xll.SNL.Clients.Office.Excel.Functions.SPG($D738, BW$1, $F738, "Options: Curr=USD, Mag=Actuals")</f>
        <v>231877884742.18649</v>
      </c>
      <c r="BX738" s="6">
        <f>_xll.SNL.Clients.Office.Excel.Functions.SPG($D738, BX$1, $F738, "Options: Curr=USD, Mag=Actuals")</f>
        <v>652259000395.62195</v>
      </c>
      <c r="BY738" s="6">
        <f>_xll.SNL.Clients.Office.Excel.Functions.SPG($D738, BY$1, $F738, "Options: Curr=USD, Mag=Actuals")</f>
        <v>25.909013509592</v>
      </c>
      <c r="BZ738" s="6">
        <f>_xll.SNL.Clients.Office.Excel.Functions.SPG($D738, BZ$1, $F738, "Options: Curr=USD, Mag=Actuals")</f>
        <v>35516286430.17276</v>
      </c>
      <c r="CA738" s="6" t="str">
        <f>_xll.SNL.Clients.Office.Excel.Functions.SPG($D738, CA$1, $F738, "Options: Curr=USD, Mag=Actuals")</f>
        <v>Nonperforming Loans</v>
      </c>
      <c r="CB738" s="6">
        <f>_xll.SNL.Clients.Office.Excel.Functions.SPG($D738, CB$1, $F738, "Options: Curr=USD, Mag=Actuals")</f>
        <v>6.8211289865056504</v>
      </c>
      <c r="CC738" s="6">
        <f>_xll.SNL.Clients.Office.Excel.Functions.SPG($D738, CC$1, $F738, "Options: Curr=USD, Mag=Actuals")</f>
        <v>43.142280460064697</v>
      </c>
      <c r="CD738" s="6">
        <f>_xll.SNL.Clients.Office.Excel.Functions.SPG($D738, CD$1, $F738, "Options: Curr=USD, Mag=Actuals")</f>
        <v>0.80030973347335699</v>
      </c>
      <c r="CE738" s="6">
        <f>_xll.SNL.Clients.Office.Excel.Functions.SPG($D738, CE$1, $F738, "Options: Curr=USD, Mag=Actuals")</f>
        <v>54.521471493477897</v>
      </c>
      <c r="CF738" s="6">
        <f>_xll.SNL.Clients.Office.Excel.Functions.SPG($D738, CF$1, $F738, "Options: Curr=USD, Mag=Actuals")</f>
        <v>4.0133525144871696</v>
      </c>
      <c r="CG738" s="6">
        <f>_xll.SNL.Clients.Office.Excel.Functions.SPG($D738, CG$1, $F738, "Options: Curr=USD, Mag=Actuals")</f>
        <v>8.3099604125976203</v>
      </c>
    </row>
    <row r="739" spans="1:85" x14ac:dyDescent="0.3">
      <c r="A739" s="10" t="s">
        <v>101</v>
      </c>
      <c r="B739" s="10" t="s">
        <v>85</v>
      </c>
      <c r="C739" s="10" t="s">
        <v>13</v>
      </c>
      <c r="D739">
        <v>113818</v>
      </c>
      <c r="E739" s="10" t="s">
        <v>20</v>
      </c>
      <c r="F739" s="10" t="s">
        <v>70</v>
      </c>
      <c r="G739">
        <v>-56.63</v>
      </c>
      <c r="H739">
        <v>582.36</v>
      </c>
      <c r="I739">
        <v>638.99</v>
      </c>
      <c r="J739">
        <v>2814.16</v>
      </c>
      <c r="K739">
        <v>44432.79</v>
      </c>
      <c r="L739">
        <v>0.7</v>
      </c>
      <c r="M739">
        <v>2831.1789250689694</v>
      </c>
      <c r="N739">
        <v>63.34</v>
      </c>
      <c r="O739">
        <v>0.99</v>
      </c>
      <c r="P739">
        <v>0.31</v>
      </c>
      <c r="Q739">
        <v>0.75</v>
      </c>
      <c r="R739">
        <v>0.73</v>
      </c>
      <c r="S739" t="str">
        <f>_xll.SNL.Clients.Office.Excel.Functions.SPG(D739, S$1, F739, "Options: Curr=USD, Mag=Actuals")</f>
        <v>Société Générale Société anonyme (ENXTPA:GLE)</v>
      </c>
      <c r="T739" t="str">
        <f>_xll.SNL.Clients.Office.Excel.Functions.SPG($D739, T$1, $F739, "Options: Curr=USD, Mag=Actuals")</f>
        <v>Société Générale Société anonyme</v>
      </c>
      <c r="U739" s="6">
        <f>_xll.SNL.Clients.Office.Excel.Functions.SPG($D739, U$1, $F739, "Options: Curr=USD, Mag=Actuals")</f>
        <v>1672903003582.2539</v>
      </c>
      <c r="V739" t="str">
        <f>_xll.SNL.Clients.Office.Excel.Functions.SPG($D739, V$1, $F739, "Options: Curr=USD, Mag=Actuals")</f>
        <v>ENXTPA:GLE</v>
      </c>
      <c r="W739" t="str">
        <f>_xll.SNL.Clients.Office.Excel.Functions.SPG($D739, W$1, $F739, "Options: Curr=USD, Mag=Actuals")</f>
        <v>Bank</v>
      </c>
      <c r="X739" s="6">
        <f>_xll.SNL.Clients.Office.Excel.Functions.SPG($D739, X$1, $F739, "Options: Curr=USD, Mag=Actuals")</f>
        <v>29887787351.091393</v>
      </c>
      <c r="Y739" s="6">
        <f>_xll.SNL.Clients.Office.Excel.Functions.SPG($D739, Y$1, $F739, "Options: Curr=USD, Mag=Actuals")</f>
        <v>27655333650.26115</v>
      </c>
      <c r="Z739" s="6">
        <f>_xll.SNL.Clients.Office.Excel.Functions.SPG($D739, Z$1, $F739, "Options: Curr=USD, Mag=Actuals")</f>
        <v>26452119460.521587</v>
      </c>
      <c r="AA739" s="6">
        <f>_xll.SNL.Clients.Office.Excel.Functions.SPG($D739, AA$1, $F739, "Options: Curr=USD, Mag=Actuals")</f>
        <v>3179354051.0336719</v>
      </c>
      <c r="AB739" s="6">
        <f>_xll.SNL.Clients.Office.Excel.Functions.SPG($D739, AB$1, $F739, "Options: Curr=USD, Mag=Actuals")</f>
        <v>2.9615536899770629</v>
      </c>
      <c r="AC739" s="6">
        <f>_xll.SNL.Clients.Office.Excel.Functions.SPG($D739, AC$1, $F739, "Options: Curr=USD, Mag=Actuals")</f>
        <v>237.87878787878799</v>
      </c>
      <c r="AD739" s="6">
        <f>_xll.SNL.Clients.Office.Excel.Functions.SPG($D739, AD$1, $F739, "Options: Curr=USD, Mag=Actuals")</f>
        <v>0.19201052929920101</v>
      </c>
      <c r="AE739" s="6">
        <f>_xll.SNL.Clients.Office.Excel.Functions.SPG($D739, AE$1, $F739, "Options: Curr=USD, Mag=Actuals")</f>
        <v>4.4306769783856401</v>
      </c>
      <c r="AF739" s="6">
        <f>_xll.SNL.Clients.Office.Excel.Functions.SPG($D739, AF$1, $F739, "Options: Curr=USD, Mag=Actuals")</f>
        <v>1672903003582.2539</v>
      </c>
      <c r="AG739" s="6">
        <f>_xll.SNL.Clients.Office.Excel.Functions.SPG($D739, AG$1, $F739, "Options: Curr=USD, Mag=Actuals")</f>
        <v>414903554698.26392</v>
      </c>
      <c r="AH739" s="6">
        <f>_xll.SNL.Clients.Office.Excel.Functions.SPG($D739, AH$1, $F739, "Options: Curr=USD, Mag=Actuals")</f>
        <v>74359327638.467896</v>
      </c>
      <c r="AI739" s="6">
        <f>_xll.SNL.Clients.Office.Excel.Functions.SPG($D739, AI$1, $F739, "Options: Curr=USD, Mag=Actuals")</f>
        <v>41639</v>
      </c>
      <c r="AJ739" s="6" t="str">
        <f>_xll.SNL.Clients.Office.Excel.Functions.SPG($D739, AJ$1, $F739, "Options: Curr=USD, Mag=Actuals")</f>
        <v>#INVALID FUNCTION PARAMETER</v>
      </c>
      <c r="AK739" s="6" t="str">
        <f>_xll.SNL.Clients.Office.Excel.Functions.SPG($D739, AK$1, $F739, "Options: Curr=USD, Mag=Actuals")</f>
        <v>#INVALID FUNCTION PARAMETER</v>
      </c>
      <c r="AL739" s="6" t="str">
        <f>_xll.SNL.Clients.Office.Excel.Functions.SPG($D739, AL$1, $F739, "Options: Curr=USD, Mag=Actuals")</f>
        <v>#INVALID FUNCTION PARAMETER</v>
      </c>
      <c r="AM739" s="6" t="str">
        <f>_xll.SNL.Clients.Office.Excel.Functions.SPG($D739, AM$1, $F739, "Options: Curr=USD, Mag=Actuals")</f>
        <v>#INVALID FUNCTION PARAMETER</v>
      </c>
      <c r="AN739" s="6">
        <f>_xll.SNL.Clients.Office.Excel.Functions.SPG($D739, AN$1, $F739, "Options: Curr=USD, Mag=Actuals")</f>
        <v>1672903003582.2539</v>
      </c>
      <c r="AO739" s="6">
        <f>_xll.SNL.Clients.Office.Excel.Functions.SPG($D739, AO$1, $F739, "Options: Curr=USD, Mag=Actuals")</f>
        <v>496544502617.80103</v>
      </c>
      <c r="AP739" s="6">
        <f>_xll.SNL.Clients.Office.Excel.Functions.SPG($D739, AP$1, $F739, "Options: Curr=USD, Mag=Actuals")</f>
        <v>460418848167.53925</v>
      </c>
      <c r="AQ739" s="6">
        <f>_xll.SNL.Clients.Office.Excel.Functions.SPG($D739, AQ$1, $F739, "Options: Curr=USD, Mag=Actuals")</f>
        <v>70097823091.760818</v>
      </c>
      <c r="AR739" s="6">
        <f>_xll.SNL.Clients.Office.Excel.Functions.SPG($D739, AR$1, $F739, "Options: Curr=USD, Mag=Actuals")</f>
        <v>74359327638.467896</v>
      </c>
      <c r="AS739" s="6">
        <f>_xll.SNL.Clients.Office.Excel.Functions.SPG($D739, AS$1, $F739, "Options: Curr=USD, Mag=Actuals")</f>
        <v>65290713695.232849</v>
      </c>
      <c r="AT739" s="6">
        <f>_xll.SNL.Clients.Office.Excel.Functions.SPG($D739, AT$1, $F739, "Options: Curr=USD, Mag=Actuals")</f>
        <v>29.6816074544986</v>
      </c>
      <c r="AU739" s="6">
        <f>_xll.SNL.Clients.Office.Excel.Functions.SPG($D739, AU$1, $F739, "Options: Curr=USD, Mag=Actuals")</f>
        <v>107.846258812827</v>
      </c>
      <c r="AV739" s="6">
        <f>_xll.SNL.Clients.Office.Excel.Functions.SPG($D739, AV$1, $F739, "Options: Curr=USD, Mag=Actuals")</f>
        <v>4.4449276185911097</v>
      </c>
      <c r="AW739" s="6">
        <f>_xll.SNL.Clients.Office.Excel.Functions.SPG($D739, AW$1, $F739, "Options: Curr=USD, Mag=Actuals")</f>
        <v>3.9241113239279901</v>
      </c>
      <c r="AX739" s="6">
        <f>_xll.SNL.Clients.Office.Excel.Functions.SPG($D739, AX$1, $F739, "Options: Curr=USD, Mag=Actuals")</f>
        <v>3179354051.0336719</v>
      </c>
      <c r="AY739" s="6">
        <f>_xll.SNL.Clients.Office.Excel.Functions.SPG($D739, AY$1, $F739, "Options: Curr=USD, Mag=Actuals")</f>
        <v>2714536207.315299</v>
      </c>
      <c r="AZ739" s="6">
        <f>_xll.SNL.Clients.Office.Excel.Functions.SPG($D739, AZ$1, $F739, "Options: Curr=USD, Mag=Actuals")</f>
        <v>0.19201052929920101</v>
      </c>
      <c r="BA739" s="6">
        <f>_xll.SNL.Clients.Office.Excel.Functions.SPG($D739, BA$1, $F739, "Options: Curr=USD, Mag=Actuals")</f>
        <v>4.4306769783856401</v>
      </c>
      <c r="BB739" s="6">
        <f>_xll.SNL.Clients.Office.Excel.Functions.SPG($D739, BB$1, $F739, "Options: Curr=USD, Mag=Actuals")</f>
        <v>3.90789353333943</v>
      </c>
      <c r="BC739" s="6">
        <f>_xll.SNL.Clients.Office.Excel.Functions.SPG($D739, BC$1, $F739, "Options: Curr=USD, Mag=Actuals")</f>
        <v>0</v>
      </c>
      <c r="BD739" s="6">
        <f>_xll.SNL.Clients.Office.Excel.Functions.SPG($D739, BD$1, $F739, "Options: Curr=USD, Mag=Actuals")</f>
        <v>0</v>
      </c>
      <c r="BE739" s="6">
        <f>_xll.SNL.Clients.Office.Excel.Functions.SPG($D739, BE$1, $F739, "Options: Curr=USD, Mag=Actuals")</f>
        <v>0.80429473175120503</v>
      </c>
      <c r="BF739" s="6">
        <f>_xll.SNL.Clients.Office.Excel.Functions.SPG($D739, BF$1, $F739, "Options: Curr=USD, Mag=Actuals")</f>
        <v>0.50047857260944495</v>
      </c>
      <c r="BG739" s="6">
        <f>_xll.SNL.Clients.Office.Excel.Functions.SPG($D739, BG$1, $F739, "Options: Curr=USD, Mag=Actuals")</f>
        <v>1.2966726095155301</v>
      </c>
      <c r="BH739" s="6">
        <f>_xll.SNL.Clients.Office.Excel.Functions.SPG($D739, BH$1, $F739, "Options: Curr=USD, Mag=Actuals")</f>
        <v>0.50833865275619605</v>
      </c>
      <c r="BI739" s="6">
        <f>_xll.SNL.Clients.Office.Excel.Functions.SPG($D739, BI$1, $F739, "Options: Curr=USD, Mag=Actuals")</f>
        <v>0</v>
      </c>
      <c r="BJ739" s="6">
        <f>_xll.SNL.Clients.Office.Excel.Functions.SPG($D739, BJ$1, $F739, "Options: Curr=USD, Mag=Actuals")</f>
        <v>0</v>
      </c>
      <c r="BK739" s="6">
        <f>_xll.SNL.Clients.Office.Excel.Functions.SPG($D739, BK$1, $F739, "Options: Curr=USD, Mag=Actuals")</f>
        <v>0</v>
      </c>
      <c r="BL739" s="6">
        <f>_xll.SNL.Clients.Office.Excel.Functions.SPG($D739, BL$1, $F739, "Options: Curr=USD, Mag=Actuals")</f>
        <v>0</v>
      </c>
      <c r="BM739" s="6">
        <f>_xll.SNL.Clients.Office.Excel.Functions.SPG($D739, BM$1, $F739, "Options: Curr=USD, Mag=Actuals")</f>
        <v>0</v>
      </c>
      <c r="BN739" s="6">
        <f>_xll.SNL.Clients.Office.Excel.Functions.SPG($D739, BN$1, $F739, "Options: Curr=USD, Mag=Actuals")</f>
        <v>0.86402495574273797</v>
      </c>
      <c r="BO739" s="6">
        <f>_xll.SNL.Clients.Office.Excel.Functions.SPG($D739, BO$1, $F739, "Options: Curr=USD, Mag=Actuals")</f>
        <v>44.558986891801801</v>
      </c>
      <c r="BP739" s="6">
        <f>_xll.SNL.Clients.Office.Excel.Functions.SPG($D739, BP$1, $F739, "Options: Curr=USD, Mag=Actuals")</f>
        <v>27.7271717396134</v>
      </c>
      <c r="BQ739" s="6">
        <f>_xll.SNL.Clients.Office.Excel.Functions.SPG($D739, BQ$1, $F739, "Options: Curr=USD, Mag=Actuals")</f>
        <v>71.837369473450295</v>
      </c>
      <c r="BR739" s="6">
        <f>_xll.SNL.Clients.Office.Excel.Functions.SPG($D739, BR$1, $F739, "Options: Curr=USD, Mag=Actuals")</f>
        <v>0</v>
      </c>
      <c r="BS739" s="6">
        <f>_xll.SNL.Clients.Office.Excel.Functions.SPG($D739, BS$1, $F739, "Options: Curr=USD, Mag=Actuals")</f>
        <v>0</v>
      </c>
      <c r="BT739" s="6">
        <f>_xll.SNL.Clients.Office.Excel.Functions.SPG($D739, BT$1, $F739, "Options: Curr=USD, Mag=Actuals")</f>
        <v>0</v>
      </c>
      <c r="BU739" s="6">
        <f>_xll.SNL.Clients.Office.Excel.Functions.SPG($D739, BU$1, $F739, "Options: Curr=USD, Mag=Actuals")</f>
        <v>0</v>
      </c>
      <c r="BV739" s="6">
        <f>_xll.SNL.Clients.Office.Excel.Functions.SPG($D739, BV$1, $F739, "Options: Curr=USD, Mag=Actuals")</f>
        <v>0</v>
      </c>
      <c r="BW739" s="6">
        <f>_xll.SNL.Clients.Office.Excel.Functions.SPG($D739, BW$1, $F739, "Options: Curr=USD, Mag=Actuals")</f>
        <v>0</v>
      </c>
      <c r="BX739" s="6">
        <f>_xll.SNL.Clients.Office.Excel.Functions.SPG($D739, BX$1, $F739, "Options: Curr=USD, Mag=Actuals")</f>
        <v>711682281620.28113</v>
      </c>
      <c r="BY739" s="6">
        <f>_xll.SNL.Clients.Office.Excel.Functions.SPG($D739, BY$1, $F739, "Options: Curr=USD, Mag=Actuals")</f>
        <v>0</v>
      </c>
      <c r="BZ739" s="6">
        <f>_xll.SNL.Clients.Office.Excel.Functions.SPG($D739, BZ$1, $F739, "Options: Curr=USD, Mag=Actuals")</f>
        <v>37965004133.370071</v>
      </c>
      <c r="CA739" s="6" t="str">
        <f>_xll.SNL.Clients.Office.Excel.Functions.SPG($D739, CA$1, $F739, "Options: Curr=USD, Mag=Actuals")</f>
        <v>Nonperforming Loans</v>
      </c>
      <c r="CB739" s="6">
        <f>_xll.SNL.Clients.Office.Excel.Functions.SPG($D739, CB$1, $F739, "Options: Curr=USD, Mag=Actuals")</f>
        <v>7.3070028427171296</v>
      </c>
      <c r="CC739" s="6">
        <f>_xll.SNL.Clients.Office.Excel.Functions.SPG($D739, CC$1, $F739, "Options: Curr=USD, Mag=Actuals")</f>
        <v>42.987519500780003</v>
      </c>
      <c r="CD739" s="6">
        <f>_xll.SNL.Clients.Office.Excel.Functions.SPG($D739, CD$1, $F739, "Options: Curr=USD, Mag=Actuals")</f>
        <v>0.88737926460224703</v>
      </c>
      <c r="CE739" s="6">
        <f>_xll.SNL.Clients.Office.Excel.Functions.SPG($D739, CE$1, $F739, "Options: Curr=USD, Mag=Actuals")</f>
        <v>55.269801199116401</v>
      </c>
      <c r="CF739" s="6">
        <f>_xll.SNL.Clients.Office.Excel.Functions.SPG($D739, CF$1, $F739, "Options: Curr=USD, Mag=Actuals")</f>
        <v>4.4316687173830003</v>
      </c>
      <c r="CG739" s="6">
        <f>_xll.SNL.Clients.Office.Excel.Functions.SPG($D739, CG$1, $F739, "Options: Curr=USD, Mag=Actuals")</f>
        <v>0</v>
      </c>
    </row>
    <row r="740" spans="1:85" x14ac:dyDescent="0.3">
      <c r="A740" s="10" t="s">
        <v>101</v>
      </c>
      <c r="B740" s="10" t="s">
        <v>85</v>
      </c>
      <c r="C740" s="10" t="s">
        <v>13</v>
      </c>
      <c r="D740">
        <v>113818</v>
      </c>
      <c r="E740" s="10" t="s">
        <v>20</v>
      </c>
      <c r="F740" s="10" t="s">
        <v>71</v>
      </c>
      <c r="G740">
        <v>-56.49</v>
      </c>
      <c r="H740">
        <v>580.54999999999995</v>
      </c>
      <c r="I740">
        <v>637.04</v>
      </c>
      <c r="J740">
        <v>2855.49</v>
      </c>
      <c r="K740">
        <v>44905.71</v>
      </c>
      <c r="L740">
        <v>0.96</v>
      </c>
      <c r="M740">
        <v>2859.4476945183269</v>
      </c>
      <c r="N740">
        <v>63.59</v>
      </c>
      <c r="O740">
        <v>0.61</v>
      </c>
      <c r="P740">
        <v>-1.38</v>
      </c>
      <c r="Q740">
        <v>0.75</v>
      </c>
      <c r="R740">
        <v>0.82</v>
      </c>
      <c r="S740" t="str">
        <f>_xll.SNL.Clients.Office.Excel.Functions.SPG(D740, S$1, F740, "Options: Curr=USD, Mag=Actuals")</f>
        <v>Société Générale Société anonyme (ENXTPA:GLE)</v>
      </c>
      <c r="T740" t="str">
        <f>_xll.SNL.Clients.Office.Excel.Functions.SPG($D740, T$1, $F740, "Options: Curr=USD, Mag=Actuals")</f>
        <v>Société Générale Société anonyme</v>
      </c>
      <c r="U740" s="6">
        <f>_xll.SNL.Clients.Office.Excel.Functions.SPG($D740, U$1, $F740, "Options: Curr=USD, Mag=Actuals")</f>
        <v>1583510470887.302</v>
      </c>
      <c r="V740" t="str">
        <f>_xll.SNL.Clients.Office.Excel.Functions.SPG($D740, V$1, $F740, "Options: Curr=USD, Mag=Actuals")</f>
        <v>ENXTPA:GLE</v>
      </c>
      <c r="W740" t="str">
        <f>_xll.SNL.Clients.Office.Excel.Functions.SPG($D740, W$1, $F740, "Options: Curr=USD, Mag=Actuals")</f>
        <v>Bank</v>
      </c>
      <c r="X740" s="6">
        <f>_xll.SNL.Clients.Office.Excel.Functions.SPG($D740, X$1, $F740, "Options: Curr=USD, Mag=Actuals")</f>
        <v>31593618892.531574</v>
      </c>
      <c r="Y740" s="6">
        <f>_xll.SNL.Clients.Office.Excel.Functions.SPG($D740, Y$1, $F740, "Options: Curr=USD, Mag=Actuals")</f>
        <v>26229040738.204906</v>
      </c>
      <c r="Z740" s="6">
        <f>_xll.SNL.Clients.Office.Excel.Functions.SPG($D740, Z$1, $F740, "Options: Curr=USD, Mag=Actuals")</f>
        <v>25091824566.807278</v>
      </c>
      <c r="AA740" s="6">
        <f>_xll.SNL.Clients.Office.Excel.Functions.SPG($D740, AA$1, $F740, "Options: Curr=USD, Mag=Actuals")</f>
        <v>3956343175.7268004</v>
      </c>
      <c r="AB740" s="6">
        <f>_xll.SNL.Clients.Office.Excel.Functions.SPG($D740, AB$1, $F740, "Options: Curr=USD, Mag=Actuals")</f>
        <v>3.8527183376788852</v>
      </c>
      <c r="AC740" s="6">
        <f>_xll.SNL.Clients.Office.Excel.Functions.SPG($D740, AC$1, $F740, "Options: Curr=USD, Mag=Actuals")</f>
        <v>30.044843049327401</v>
      </c>
      <c r="AD740" s="6">
        <f>_xll.SNL.Clients.Office.Excel.Functions.SPG($D740, AD$1, $F740, "Options: Curr=USD, Mag=Actuals")</f>
        <v>0.23169316216333199</v>
      </c>
      <c r="AE740" s="6">
        <f>_xll.SNL.Clients.Office.Excel.Functions.SPG($D740, AE$1, $F740, "Options: Curr=USD, Mag=Actuals")</f>
        <v>5.3128526254287296</v>
      </c>
      <c r="AF740" s="6">
        <f>_xll.SNL.Clients.Office.Excel.Functions.SPG($D740, AF$1, $F740, "Options: Curr=USD, Mag=Actuals")</f>
        <v>1583510470887.302</v>
      </c>
      <c r="AG740" s="6">
        <f>_xll.SNL.Clients.Office.Excel.Functions.SPG($D740, AG$1, $F740, "Options: Curr=USD, Mag=Actuals")</f>
        <v>284041883549.20715</v>
      </c>
      <c r="AH740" s="6">
        <f>_xll.SNL.Clients.Office.Excel.Functions.SPG($D740, AH$1, $F740, "Options: Curr=USD, Mag=Actuals")</f>
        <v>71267401041.036209</v>
      </c>
      <c r="AI740" s="6">
        <f>_xll.SNL.Clients.Office.Excel.Functions.SPG($D740, AI$1, $F740, "Options: Curr=USD, Mag=Actuals")</f>
        <v>42004</v>
      </c>
      <c r="AJ740" s="6" t="str">
        <f>_xll.SNL.Clients.Office.Excel.Functions.SPG($D740, AJ$1, $F740, "Options: Curr=USD, Mag=Actuals")</f>
        <v>#INVALID FUNCTION PARAMETER</v>
      </c>
      <c r="AK740" s="6" t="str">
        <f>_xll.SNL.Clients.Office.Excel.Functions.SPG($D740, AK$1, $F740, "Options: Curr=USD, Mag=Actuals")</f>
        <v>#INVALID FUNCTION PARAMETER</v>
      </c>
      <c r="AL740" s="6" t="str">
        <f>_xll.SNL.Clients.Office.Excel.Functions.SPG($D740, AL$1, $F740, "Options: Curr=USD, Mag=Actuals")</f>
        <v>#INVALID FUNCTION PARAMETER</v>
      </c>
      <c r="AM740" s="6" t="str">
        <f>_xll.SNL.Clients.Office.Excel.Functions.SPG($D740, AM$1, $F740, "Options: Curr=USD, Mag=Actuals")</f>
        <v>#INVALID FUNCTION PARAMETER</v>
      </c>
      <c r="AN740" s="6">
        <f>_xll.SNL.Clients.Office.Excel.Functions.SPG($D740, AN$1, $F740, "Options: Curr=USD, Mag=Actuals")</f>
        <v>1583510470887.302</v>
      </c>
      <c r="AO740" s="6">
        <f>_xll.SNL.Clients.Office.Excel.Functions.SPG($D740, AO$1, $F740, "Options: Curr=USD, Mag=Actuals")</f>
        <v>448331921074.93042</v>
      </c>
      <c r="AP740" s="6">
        <f>_xll.SNL.Clients.Office.Excel.Functions.SPG($D740, AP$1, $F740, "Options: Curr=USD, Mag=Actuals")</f>
        <v>423356736472.58203</v>
      </c>
      <c r="AQ740" s="6">
        <f>_xll.SNL.Clients.Office.Excel.Functions.SPG($D740, AQ$1, $F740, "Options: Curr=USD, Mag=Actuals")</f>
        <v>66855102287.85862</v>
      </c>
      <c r="AR740" s="6">
        <f>_xll.SNL.Clients.Office.Excel.Functions.SPG($D740, AR$1, $F740, "Options: Curr=USD, Mag=Actuals")</f>
        <v>71267401041.036209</v>
      </c>
      <c r="AS740" s="6">
        <f>_xll.SNL.Clients.Office.Excel.Functions.SPG($D740, AS$1, $F740, "Options: Curr=USD, Mag=Actuals")</f>
        <v>64098777387.725464</v>
      </c>
      <c r="AT740" s="6">
        <f>_xll.SNL.Clients.Office.Excel.Functions.SPG($D740, AT$1, $F740, "Options: Curr=USD, Mag=Actuals")</f>
        <v>28.312532775594001</v>
      </c>
      <c r="AU740" s="6">
        <f>_xll.SNL.Clients.Office.Excel.Functions.SPG($D740, AU$1, $F740, "Options: Curr=USD, Mag=Actuals")</f>
        <v>105.899323773714</v>
      </c>
      <c r="AV740" s="6">
        <f>_xll.SNL.Clients.Office.Excel.Functions.SPG($D740, AV$1, $F740, "Options: Curr=USD, Mag=Actuals")</f>
        <v>4.5005955029209499</v>
      </c>
      <c r="AW740" s="6">
        <f>_xll.SNL.Clients.Office.Excel.Functions.SPG($D740, AW$1, $F740, "Options: Curr=USD, Mag=Actuals")</f>
        <v>4.06629929289765</v>
      </c>
      <c r="AX740" s="6">
        <f>_xll.SNL.Clients.Office.Excel.Functions.SPG($D740, AX$1, $F740, "Options: Curr=USD, Mag=Actuals")</f>
        <v>3956343175.7268004</v>
      </c>
      <c r="AY740" s="6">
        <f>_xll.SNL.Clients.Office.Excel.Functions.SPG($D740, AY$1, $F740, "Options: Curr=USD, Mag=Actuals")</f>
        <v>3559114629.8764601</v>
      </c>
      <c r="AZ740" s="6">
        <f>_xll.SNL.Clients.Office.Excel.Functions.SPG($D740, AZ$1, $F740, "Options: Curr=USD, Mag=Actuals")</f>
        <v>0.23169316216333199</v>
      </c>
      <c r="BA740" s="6">
        <f>_xll.SNL.Clients.Office.Excel.Functions.SPG($D740, BA$1, $F740, "Options: Curr=USD, Mag=Actuals")</f>
        <v>5.3128526254287296</v>
      </c>
      <c r="BB740" s="6">
        <f>_xll.SNL.Clients.Office.Excel.Functions.SPG($D740, BB$1, $F740, "Options: Curr=USD, Mag=Actuals")</f>
        <v>5.0728167570927001</v>
      </c>
      <c r="BC740" s="6">
        <f>_xll.SNL.Clients.Office.Excel.Functions.SPG($D740, BC$1, $F740, "Options: Curr=USD, Mag=Actuals")</f>
        <v>0</v>
      </c>
      <c r="BD740" s="6">
        <f>_xll.SNL.Clients.Office.Excel.Functions.SPG($D740, BD$1, $F740, "Options: Curr=USD, Mag=Actuals")</f>
        <v>0</v>
      </c>
      <c r="BE740" s="6">
        <f>_xll.SNL.Clients.Office.Excel.Functions.SPG($D740, BE$1, $F740, "Options: Curr=USD, Mag=Actuals")</f>
        <v>0.77793818954706295</v>
      </c>
      <c r="BF740" s="6">
        <f>_xll.SNL.Clients.Office.Excel.Functions.SPG($D740, BF$1, $F740, "Options: Curr=USD, Mag=Actuals")</f>
        <v>0.50376535426714997</v>
      </c>
      <c r="BG740" s="6">
        <f>_xll.SNL.Clients.Office.Excel.Functions.SPG($D740, BG$1, $F740, "Options: Curr=USD, Mag=Actuals")</f>
        <v>1.27267855831692</v>
      </c>
      <c r="BH740" s="6">
        <f>_xll.SNL.Clients.Office.Excel.Functions.SPG($D740, BH$1, $F740, "Options: Curr=USD, Mag=Actuals")</f>
        <v>0.57752127022780797</v>
      </c>
      <c r="BI740" s="6">
        <f>_xll.SNL.Clients.Office.Excel.Functions.SPG($D740, BI$1, $F740, "Options: Curr=USD, Mag=Actuals")</f>
        <v>0</v>
      </c>
      <c r="BJ740" s="6">
        <f>_xll.SNL.Clients.Office.Excel.Functions.SPG($D740, BJ$1, $F740, "Options: Curr=USD, Mag=Actuals")</f>
        <v>0</v>
      </c>
      <c r="BK740" s="6">
        <f>_xll.SNL.Clients.Office.Excel.Functions.SPG($D740, BK$1, $F740, "Options: Curr=USD, Mag=Actuals")</f>
        <v>0</v>
      </c>
      <c r="BL740" s="6">
        <f>_xll.SNL.Clients.Office.Excel.Functions.SPG($D740, BL$1, $F740, "Options: Curr=USD, Mag=Actuals")</f>
        <v>0</v>
      </c>
      <c r="BM740" s="6">
        <f>_xll.SNL.Clients.Office.Excel.Functions.SPG($D740, BM$1, $F740, "Options: Curr=USD, Mag=Actuals")</f>
        <v>0</v>
      </c>
      <c r="BN740" s="6">
        <f>_xll.SNL.Clients.Office.Excel.Functions.SPG($D740, BN$1, $F740, "Options: Curr=USD, Mag=Actuals")</f>
        <v>0.83831121664641794</v>
      </c>
      <c r="BO740" s="6">
        <f>_xll.SNL.Clients.Office.Excel.Functions.SPG($D740, BO$1, $F740, "Options: Curr=USD, Mag=Actuals")</f>
        <v>42.046171313233302</v>
      </c>
      <c r="BP740" s="6">
        <f>_xll.SNL.Clients.Office.Excel.Functions.SPG($D740, BP$1, $F740, "Options: Curr=USD, Mag=Actuals")</f>
        <v>27.227618687187199</v>
      </c>
      <c r="BQ740" s="6">
        <f>_xll.SNL.Clients.Office.Excel.Functions.SPG($D740, BQ$1, $F740, "Options: Curr=USD, Mag=Actuals")</f>
        <v>68.786005634750396</v>
      </c>
      <c r="BR740" s="6">
        <f>_xll.SNL.Clients.Office.Excel.Functions.SPG($D740, BR$1, $F740, "Options: Curr=USD, Mag=Actuals")</f>
        <v>10.914592760181</v>
      </c>
      <c r="BS740" s="6">
        <f>_xll.SNL.Clients.Office.Excel.Functions.SPG($D740, BS$1, $F740, "Options: Curr=USD, Mag=Actuals")</f>
        <v>13.3998868778281</v>
      </c>
      <c r="BT740" s="6">
        <f>_xll.SNL.Clients.Office.Excel.Functions.SPG($D740, BT$1, $F740, "Options: Curr=USD, Mag=Actuals")</f>
        <v>15.0364819004525</v>
      </c>
      <c r="BU740" s="6">
        <f>_xll.SNL.Clients.Office.Excel.Functions.SPG($D740, BU$1, $F740, "Options: Curr=USD, Mag=Actuals")</f>
        <v>3.62073559267334</v>
      </c>
      <c r="BV740" s="6">
        <f>_xll.SNL.Clients.Office.Excel.Functions.SPG($D740, BV$1, $F740, "Options: Curr=USD, Mag=Actuals")</f>
        <v>418270185207.60205</v>
      </c>
      <c r="BW740" s="6">
        <f>_xll.SNL.Clients.Office.Excel.Functions.SPG($D740, BW$1, $F740, "Options: Curr=USD, Mag=Actuals")</f>
        <v>187537828350.0787</v>
      </c>
      <c r="BX740" s="6">
        <f>_xll.SNL.Clients.Office.Excel.Functions.SPG($D740, BX$1, $F740, "Options: Curr=USD, Mag=Actuals")</f>
        <v>605808013557.68079</v>
      </c>
      <c r="BY740" s="6">
        <f>_xll.SNL.Clients.Office.Excel.Functions.SPG($D740, BY$1, $F740, "Options: Curr=USD, Mag=Actuals")</f>
        <v>27.030787271679301</v>
      </c>
      <c r="BZ740" s="6">
        <f>_xll.SNL.Clients.Office.Excel.Functions.SPG($D740, BZ$1, $F740, "Options: Curr=USD, Mag=Actuals")</f>
        <v>31096719525.481178</v>
      </c>
      <c r="CA740" s="6" t="str">
        <f>_xll.SNL.Clients.Office.Excel.Functions.SPG($D740, CA$1, $F740, "Options: Curr=USD, Mag=Actuals")</f>
        <v>Nonperforming Loans</v>
      </c>
      <c r="CB740" s="6">
        <f>_xll.SNL.Clients.Office.Excel.Functions.SPG($D740, CB$1, $F740, "Options: Curr=USD, Mag=Actuals")</f>
        <v>6.6486188503057901</v>
      </c>
      <c r="CC740" s="6">
        <f>_xll.SNL.Clients.Office.Excel.Functions.SPG($D740, CC$1, $F740, "Options: Curr=USD, Mag=Actuals")</f>
        <v>37.248789258475199</v>
      </c>
      <c r="CD740" s="6">
        <f>_xll.SNL.Clients.Office.Excel.Functions.SPG($D740, CD$1, $F740, "Options: Curr=USD, Mag=Actuals")</f>
        <v>0.67113302815379505</v>
      </c>
      <c r="CE740" s="6">
        <f>_xll.SNL.Clients.Office.Excel.Functions.SPG($D740, CE$1, $F740, "Options: Curr=USD, Mag=Actuals")</f>
        <v>35.403475683685798</v>
      </c>
      <c r="CF740" s="6">
        <f>_xll.SNL.Clients.Office.Excel.Functions.SPG($D740, CF$1, $F740, "Options: Curr=USD, Mag=Actuals")</f>
        <v>4.1446137361826798</v>
      </c>
      <c r="CG740" s="6">
        <f>_xll.SNL.Clients.Office.Excel.Functions.SPG($D740, CG$1, $F740, "Options: Curr=USD, Mag=Actuals")</f>
        <v>7.26498868778281</v>
      </c>
    </row>
    <row r="741" spans="1:85" x14ac:dyDescent="0.3">
      <c r="A741" s="10" t="s">
        <v>101</v>
      </c>
      <c r="B741" s="10" t="s">
        <v>85</v>
      </c>
      <c r="C741" s="10" t="s">
        <v>13</v>
      </c>
      <c r="D741">
        <v>113818</v>
      </c>
      <c r="E741" s="10" t="s">
        <v>20</v>
      </c>
      <c r="F741" s="10" t="s">
        <v>72</v>
      </c>
      <c r="G741">
        <v>-32.06</v>
      </c>
      <c r="H741">
        <v>521.96</v>
      </c>
      <c r="I741">
        <v>554.03</v>
      </c>
      <c r="J741">
        <v>2439.52</v>
      </c>
      <c r="K741">
        <v>38231.08</v>
      </c>
      <c r="L741">
        <v>1.05</v>
      </c>
      <c r="M741">
        <v>2414.0097888401851</v>
      </c>
      <c r="N741">
        <v>63.81</v>
      </c>
      <c r="O741">
        <v>0.09</v>
      </c>
      <c r="P741">
        <v>-2.13</v>
      </c>
      <c r="Q741">
        <v>0.9</v>
      </c>
      <c r="R741">
        <v>0.92</v>
      </c>
      <c r="S741" t="str">
        <f>_xll.SNL.Clients.Office.Excel.Functions.SPG(D741, S$1, F741, "Options: Curr=USD, Mag=Actuals")</f>
        <v>Société Générale Société anonyme (ENXTPA:GLE)</v>
      </c>
      <c r="T741" t="str">
        <f>_xll.SNL.Clients.Office.Excel.Functions.SPG($D741, T$1, $F741, "Options: Curr=USD, Mag=Actuals")</f>
        <v>Société Générale Société anonyme</v>
      </c>
      <c r="U741" s="6">
        <f>_xll.SNL.Clients.Office.Excel.Functions.SPG($D741, U$1, $F741, "Options: Curr=USD, Mag=Actuals")</f>
        <v>1449322254806.1257</v>
      </c>
      <c r="V741" t="str">
        <f>_xll.SNL.Clients.Office.Excel.Functions.SPG($D741, V$1, $F741, "Options: Curr=USD, Mag=Actuals")</f>
        <v>ENXTPA:GLE</v>
      </c>
      <c r="W741" t="str">
        <f>_xll.SNL.Clients.Office.Excel.Functions.SPG($D741, W$1, $F741, "Options: Curr=USD, Mag=Actuals")</f>
        <v>Bank</v>
      </c>
      <c r="X741" s="6">
        <f>_xll.SNL.Clients.Office.Excel.Functions.SPG($D741, X$1, $F741, "Options: Curr=USD, Mag=Actuals")</f>
        <v>28893707733.198322</v>
      </c>
      <c r="Y741" s="6">
        <f>_xll.SNL.Clients.Office.Excel.Functions.SPG($D741, Y$1, $F741, "Options: Curr=USD, Mag=Actuals")</f>
        <v>25653820944.891396</v>
      </c>
      <c r="Z741" s="6">
        <f>_xll.SNL.Clients.Office.Excel.Functions.SPG($D741, Z$1, $F741, "Options: Curr=USD, Mag=Actuals")</f>
        <v>24678192138.135044</v>
      </c>
      <c r="AA741" s="6">
        <f>_xll.SNL.Clients.Office.Excel.Functions.SPG($D741, AA$1, $F741, "Options: Curr=USD, Mag=Actuals")</f>
        <v>4878144033.7817545</v>
      </c>
      <c r="AB741" s="6">
        <f>_xll.SNL.Clients.Office.Excel.Functions.SPG($D741, AB$1, $F741, "Options: Curr=USD, Mag=Actuals")</f>
        <v>4.9835874201774919</v>
      </c>
      <c r="AC741" s="6">
        <f>_xll.SNL.Clients.Office.Excel.Functions.SPG($D741, AC$1, $F741, "Options: Curr=USD, Mag=Actuals")</f>
        <v>54.827586206896598</v>
      </c>
      <c r="AD741" s="6">
        <f>_xll.SNL.Clients.Office.Excel.Functions.SPG($D741, AD$1, $F741, "Options: Curr=USD, Mag=Actuals")</f>
        <v>0.32189698765393199</v>
      </c>
      <c r="AE741" s="6">
        <f>_xll.SNL.Clients.Office.Excel.Functions.SPG($D741, AE$1, $F741, "Options: Curr=USD, Mag=Actuals")</f>
        <v>7.2379485891558399</v>
      </c>
      <c r="AF741" s="6">
        <f>_xll.SNL.Clients.Office.Excel.Functions.SPG($D741, AF$1, $F741, "Options: Curr=USD, Mag=Actuals")</f>
        <v>1449322254806.1257</v>
      </c>
      <c r="AG741" s="6">
        <f>_xll.SNL.Clients.Office.Excel.Functions.SPG($D741, AG$1, $F741, "Options: Curr=USD, Mag=Actuals")</f>
        <v>399119148473.98718</v>
      </c>
      <c r="AH741" s="6">
        <f>_xll.SNL.Clients.Office.Excel.Functions.SPG($D741, AH$1, $F741, "Options: Curr=USD, Mag=Actuals")</f>
        <v>68073205169.979362</v>
      </c>
      <c r="AI741" s="6">
        <f>_xll.SNL.Clients.Office.Excel.Functions.SPG($D741, AI$1, $F741, "Options: Curr=USD, Mag=Actuals")</f>
        <v>42369</v>
      </c>
      <c r="AJ741" s="6" t="str">
        <f>_xll.SNL.Clients.Office.Excel.Functions.SPG($D741, AJ$1, $F741, "Options: Curr=USD, Mag=Actuals")</f>
        <v>#INVALID FUNCTION PARAMETER</v>
      </c>
      <c r="AK741" s="6" t="str">
        <f>_xll.SNL.Clients.Office.Excel.Functions.SPG($D741, AK$1, $F741, "Options: Curr=USD, Mag=Actuals")</f>
        <v>#INVALID FUNCTION PARAMETER</v>
      </c>
      <c r="AL741" s="6" t="str">
        <f>_xll.SNL.Clients.Office.Excel.Functions.SPG($D741, AL$1, $F741, "Options: Curr=USD, Mag=Actuals")</f>
        <v>#INVALID FUNCTION PARAMETER</v>
      </c>
      <c r="AM741" s="6" t="str">
        <f>_xll.SNL.Clients.Office.Excel.Functions.SPG($D741, AM$1, $F741, "Options: Curr=USD, Mag=Actuals")</f>
        <v>#INVALID FUNCTION PARAMETER</v>
      </c>
      <c r="AN741" s="6">
        <f>_xll.SNL.Clients.Office.Excel.Functions.SPG($D741, AN$1, $F741, "Options: Curr=USD, Mag=Actuals")</f>
        <v>1449322254806.1257</v>
      </c>
      <c r="AO741" s="6">
        <f>_xll.SNL.Clients.Office.Excel.Functions.SPG($D741, AO$1, $F741, "Options: Curr=USD, Mag=Actuals")</f>
        <v>440156402737.04785</v>
      </c>
      <c r="AP741" s="6">
        <f>_xll.SNL.Clients.Office.Excel.Functions.SPG($D741, AP$1, $F741, "Options: Curr=USD, Mag=Actuals")</f>
        <v>412328662973.82428</v>
      </c>
      <c r="AQ741" s="6">
        <f>_xll.SNL.Clients.Office.Excel.Functions.SPG($D741, AQ$1, $F741, "Options: Curr=USD, Mag=Actuals")</f>
        <v>64121863799.283157</v>
      </c>
      <c r="AR741" s="6">
        <f>_xll.SNL.Clients.Office.Excel.Functions.SPG($D741, AR$1, $F741, "Options: Curr=USD, Mag=Actuals")</f>
        <v>68073205169.979362</v>
      </c>
      <c r="AS741" s="6">
        <f>_xll.SNL.Clients.Office.Excel.Functions.SPG($D741, AS$1, $F741, "Options: Curr=USD, Mag=Actuals")</f>
        <v>61578147062.018028</v>
      </c>
      <c r="AT741" s="6">
        <f>_xll.SNL.Clients.Office.Excel.Functions.SPG($D741, AT$1, $F741, "Options: Curr=USD, Mag=Actuals")</f>
        <v>30.3698091488926</v>
      </c>
      <c r="AU741" s="6">
        <f>_xll.SNL.Clients.Office.Excel.Functions.SPG($D741, AU$1, $F741, "Options: Curr=USD, Mag=Actuals")</f>
        <v>106.74892197950101</v>
      </c>
      <c r="AV741" s="6">
        <f>_xll.SNL.Clients.Office.Excel.Functions.SPG($D741, AV$1, $F741, "Options: Curr=USD, Mag=Actuals")</f>
        <v>4.6968991847217199</v>
      </c>
      <c r="AW741" s="6">
        <f>_xll.SNL.Clients.Office.Excel.Functions.SPG($D741, AW$1, $F741, "Options: Curr=USD, Mag=Actuals")</f>
        <v>4.2678809494953001</v>
      </c>
      <c r="AX741" s="6">
        <f>_xll.SNL.Clients.Office.Excel.Functions.SPG($D741, AX$1, $F741, "Options: Curr=USD, Mag=Actuals")</f>
        <v>4878144033.7817545</v>
      </c>
      <c r="AY741" s="6">
        <f>_xll.SNL.Clients.Office.Excel.Functions.SPG($D741, AY$1, $F741, "Options: Curr=USD, Mag=Actuals")</f>
        <v>4440831462.8352213</v>
      </c>
      <c r="AZ741" s="6">
        <f>_xll.SNL.Clients.Office.Excel.Functions.SPG($D741, AZ$1, $F741, "Options: Curr=USD, Mag=Actuals")</f>
        <v>0.32189698765393199</v>
      </c>
      <c r="BA741" s="6">
        <f>_xll.SNL.Clients.Office.Excel.Functions.SPG($D741, BA$1, $F741, "Options: Curr=USD, Mag=Actuals")</f>
        <v>7.2379485891558399</v>
      </c>
      <c r="BB741" s="6">
        <f>_xll.SNL.Clients.Office.Excel.Functions.SPG($D741, BB$1, $F741, "Options: Curr=USD, Mag=Actuals")</f>
        <v>7.3819030334456803</v>
      </c>
      <c r="BC741" s="6">
        <f>_xll.SNL.Clients.Office.Excel.Functions.SPG($D741, BC$1, $F741, "Options: Curr=USD, Mag=Actuals")</f>
        <v>0</v>
      </c>
      <c r="BD741" s="6">
        <f>_xll.SNL.Clients.Office.Excel.Functions.SPG($D741, BD$1, $F741, "Options: Curr=USD, Mag=Actuals")</f>
        <v>1.2189417135562299</v>
      </c>
      <c r="BE741" s="6">
        <f>_xll.SNL.Clients.Office.Excel.Functions.SPG($D741, BE$1, $F741, "Options: Curr=USD, Mag=Actuals")</f>
        <v>0.68158665918259198</v>
      </c>
      <c r="BF741" s="6">
        <f>_xll.SNL.Clients.Office.Excel.Functions.SPG($D741, BF$1, $F741, "Options: Curr=USD, Mag=Actuals")</f>
        <v>0.48910764130897799</v>
      </c>
      <c r="BG741" s="6">
        <f>_xll.SNL.Clients.Office.Excel.Functions.SPG($D741, BG$1, $F741, "Options: Curr=USD, Mag=Actuals")</f>
        <v>1.28436531865742</v>
      </c>
      <c r="BH741" s="6">
        <f>_xll.SNL.Clients.Office.Excel.Functions.SPG($D741, BH$1, $F741, "Options: Curr=USD, Mag=Actuals")</f>
        <v>0.622260934495519</v>
      </c>
      <c r="BI741" s="6">
        <f>_xll.SNL.Clients.Office.Excel.Functions.SPG($D741, BI$1, $F741, "Options: Curr=USD, Mag=Actuals")</f>
        <v>2.5809946726630799</v>
      </c>
      <c r="BJ741" s="6">
        <f>_xll.SNL.Clients.Office.Excel.Functions.SPG($D741, BJ$1, $F741, "Options: Curr=USD, Mag=Actuals")</f>
        <v>1.8521257709052299</v>
      </c>
      <c r="BK741" s="6">
        <f>_xll.SNL.Clients.Office.Excel.Functions.SPG($D741, BK$1, $F741, "Options: Curr=USD, Mag=Actuals")</f>
        <v>4.8635635697205899</v>
      </c>
      <c r="BL741" s="6">
        <f>_xll.SNL.Clients.Office.Excel.Functions.SPG($D741, BL$1, $F741, "Options: Curr=USD, Mag=Actuals")</f>
        <v>2.3563432988336102</v>
      </c>
      <c r="BM741" s="6">
        <f>_xll.SNL.Clients.Office.Excel.Functions.SPG($D741, BM$1, $F741, "Options: Curr=USD, Mag=Actuals")</f>
        <v>1.6943151144744</v>
      </c>
      <c r="BN741" s="6">
        <f>_xll.SNL.Clients.Office.Excel.Functions.SPG($D741, BN$1, $F741, "Options: Curr=USD, Mag=Actuals")</f>
        <v>0.73805522922955702</v>
      </c>
      <c r="BO741" s="6">
        <f>_xll.SNL.Clients.Office.Excel.Functions.SPG($D741, BO$1, $F741, "Options: Curr=USD, Mag=Actuals")</f>
        <v>35.748309772587596</v>
      </c>
      <c r="BP741" s="6">
        <f>_xll.SNL.Clients.Office.Excel.Functions.SPG($D741, BP$1, $F741, "Options: Curr=USD, Mag=Actuals")</f>
        <v>25.653042409342302</v>
      </c>
      <c r="BQ741" s="6">
        <f>_xll.SNL.Clients.Office.Excel.Functions.SPG($D741, BQ$1, $F741, "Options: Curr=USD, Mag=Actuals")</f>
        <v>67.363245236631798</v>
      </c>
      <c r="BR741" s="6">
        <f>_xll.SNL.Clients.Office.Excel.Functions.SPG($D741, BR$1, $F741, "Options: Curr=USD, Mag=Actuals")</f>
        <v>11.4191747634188</v>
      </c>
      <c r="BS741" s="6">
        <f>_xll.SNL.Clients.Office.Excel.Functions.SPG($D741, BS$1, $F741, "Options: Curr=USD, Mag=Actuals")</f>
        <v>13.9957537078807</v>
      </c>
      <c r="BT741" s="6">
        <f>_xll.SNL.Clients.Office.Excel.Functions.SPG($D741, BT$1, $F741, "Options: Curr=USD, Mag=Actuals")</f>
        <v>16.796956448342002</v>
      </c>
      <c r="BU741" s="6">
        <f>_xll.SNL.Clients.Office.Excel.Functions.SPG($D741, BU$1, $F741, "Options: Curr=USD, Mag=Actuals")</f>
        <v>3.6351304440944299</v>
      </c>
      <c r="BV741" s="6">
        <f>_xll.SNL.Clients.Office.Excel.Functions.SPG($D741, BV$1, $F741, "Options: Curr=USD, Mag=Actuals")</f>
        <v>364594330400.78198</v>
      </c>
      <c r="BW741" s="6">
        <f>_xll.SNL.Clients.Office.Excel.Functions.SPG($D741, BW$1, $F741, "Options: Curr=USD, Mag=Actuals")</f>
        <v>185060280221.57053</v>
      </c>
      <c r="BX741" s="6">
        <f>_xll.SNL.Clients.Office.Excel.Functions.SPG($D741, BX$1, $F741, "Options: Curr=USD, Mag=Actuals")</f>
        <v>549654610622.35248</v>
      </c>
      <c r="BY741" s="6">
        <f>_xll.SNL.Clients.Office.Excel.Functions.SPG($D741, BY$1, $F741, "Options: Curr=USD, Mag=Actuals")</f>
        <v>26.733194393547301</v>
      </c>
      <c r="BZ741" s="6">
        <f>_xll.SNL.Clients.Office.Excel.Functions.SPG($D741, BZ$1, $F741, "Options: Curr=USD, Mag=Actuals")</f>
        <v>26513522319.97393</v>
      </c>
      <c r="CA741" s="6" t="str">
        <f>_xll.SNL.Clients.Office.Excel.Functions.SPG($D741, CA$1, $F741, "Options: Curr=USD, Mag=Actuals")</f>
        <v>Nonperforming Loans</v>
      </c>
      <c r="CB741" s="6">
        <f>_xll.SNL.Clients.Office.Excel.Functions.SPG($D741, CB$1, $F741, "Options: Curr=USD, Mag=Actuals")</f>
        <v>5.5778212428366398</v>
      </c>
      <c r="CC741" s="6">
        <f>_xll.SNL.Clients.Office.Excel.Functions.SPG($D741, CC$1, $F741, "Options: Curr=USD, Mag=Actuals")</f>
        <v>33.875466618559301</v>
      </c>
      <c r="CD741" s="6">
        <f>_xll.SNL.Clients.Office.Excel.Functions.SPG($D741, CD$1, $F741, "Options: Curr=USD, Mag=Actuals")</f>
        <v>0.56211886775279896</v>
      </c>
      <c r="CE741" s="6">
        <f>_xll.SNL.Clients.Office.Excel.Functions.SPG($D741, CE$1, $F741, "Options: Curr=USD, Mag=Actuals")</f>
        <v>29.272598870056498</v>
      </c>
      <c r="CF741" s="6">
        <f>_xll.SNL.Clients.Office.Excel.Functions.SPG($D741, CF$1, $F741, "Options: Curr=USD, Mag=Actuals")</f>
        <v>3.5110729268537901</v>
      </c>
      <c r="CG741" s="6">
        <f>_xll.SNL.Clients.Office.Excel.Functions.SPG($D741, CG$1, $F741, "Options: Curr=USD, Mag=Actuals")</f>
        <v>6.8430798888579103</v>
      </c>
    </row>
    <row r="742" spans="1:85" x14ac:dyDescent="0.3">
      <c r="A742" s="10" t="s">
        <v>101</v>
      </c>
      <c r="B742" s="10" t="s">
        <v>85</v>
      </c>
      <c r="C742" s="10" t="s">
        <v>13</v>
      </c>
      <c r="D742">
        <v>113818</v>
      </c>
      <c r="E742" s="10" t="s">
        <v>20</v>
      </c>
      <c r="F742" s="10" t="s">
        <v>73</v>
      </c>
      <c r="G742">
        <v>-35.75</v>
      </c>
      <c r="H742">
        <v>521.16999999999996</v>
      </c>
      <c r="I742">
        <v>556.91</v>
      </c>
      <c r="J742">
        <v>2470.02</v>
      </c>
      <c r="K742">
        <v>38600.51</v>
      </c>
      <c r="L742">
        <v>0.98</v>
      </c>
      <c r="M742">
        <v>2430.1647327606402</v>
      </c>
      <c r="N742">
        <v>63.99</v>
      </c>
      <c r="O742">
        <v>0.3</v>
      </c>
      <c r="P742">
        <v>-2.33</v>
      </c>
      <c r="Q742">
        <v>0.9</v>
      </c>
      <c r="R742">
        <v>0.95</v>
      </c>
      <c r="S742" t="str">
        <f>_xll.SNL.Clients.Office.Excel.Functions.SPG(D742, S$1, F742, "Options: Curr=USD, Mag=Actuals")</f>
        <v>Société Générale Société anonyme (ENXTPA:GLE)</v>
      </c>
      <c r="T742" t="str">
        <f>_xll.SNL.Clients.Office.Excel.Functions.SPG($D742, T$1, $F742, "Options: Curr=USD, Mag=Actuals")</f>
        <v>Société Générale Société anonyme</v>
      </c>
      <c r="U742" s="6">
        <f>_xll.SNL.Clients.Office.Excel.Functions.SPG($D742, U$1, $F742, "Options: Curr=USD, Mag=Actuals")</f>
        <v>1428413836743.303</v>
      </c>
      <c r="V742" t="str">
        <f>_xll.SNL.Clients.Office.Excel.Functions.SPG($D742, V$1, $F742, "Options: Curr=USD, Mag=Actuals")</f>
        <v>ENXTPA:GLE</v>
      </c>
      <c r="W742" t="str">
        <f>_xll.SNL.Clients.Office.Excel.Functions.SPG($D742, W$1, $F742, "Options: Curr=USD, Mag=Actuals")</f>
        <v>Bank</v>
      </c>
      <c r="X742" s="6">
        <f>_xll.SNL.Clients.Office.Excel.Functions.SPG($D742, X$1, $F742, "Options: Curr=USD, Mag=Actuals")</f>
        <v>27989166964.851894</v>
      </c>
      <c r="Y742" s="6">
        <f>_xll.SNL.Clients.Office.Excel.Functions.SPG($D742, Y$1, $F742, "Options: Curr=USD, Mag=Actuals")</f>
        <v>24785947548.215023</v>
      </c>
      <c r="Z742" s="6">
        <f>_xll.SNL.Clients.Office.Excel.Functions.SPG($D742, Z$1, $F742, "Options: Curr=USD, Mag=Actuals")</f>
        <v>23789021574.332531</v>
      </c>
      <c r="AA742" s="6">
        <f>_xll.SNL.Clients.Office.Excel.Functions.SPG($D742, AA$1, $F742, "Options: Curr=USD, Mag=Actuals")</f>
        <v>4799850027.4164886</v>
      </c>
      <c r="AB742" s="6">
        <f>_xll.SNL.Clients.Office.Excel.Functions.SPG($D742, AB$1, $F742, "Options: Curr=USD, Mag=Actuals")</f>
        <v>4.7135456700770497</v>
      </c>
      <c r="AC742" s="6">
        <f>_xll.SNL.Clients.Office.Excel.Functions.SPG($D742, AC$1, $F742, "Options: Curr=USD, Mag=Actuals")</f>
        <v>-5.1224944320712797</v>
      </c>
      <c r="AD742" s="6">
        <f>_xll.SNL.Clients.Office.Excel.Functions.SPG($D742, AD$1, $F742, "Options: Curr=USD, Mag=Actuals")</f>
        <v>0.31110994371172701</v>
      </c>
      <c r="AE742" s="6">
        <f>_xll.SNL.Clients.Office.Excel.Functions.SPG($D742, AE$1, $F742, "Options: Curr=USD, Mag=Actuals")</f>
        <v>6.8442009478224302</v>
      </c>
      <c r="AF742" s="6">
        <f>_xll.SNL.Clients.Office.Excel.Functions.SPG($D742, AF$1, $F742, "Options: Curr=USD, Mag=Actuals")</f>
        <v>1428413836743.303</v>
      </c>
      <c r="AG742" s="6">
        <f>_xll.SNL.Clients.Office.Excel.Functions.SPG($D742, AG$1, $F742, "Options: Curr=USD, Mag=Actuals")</f>
        <v>388664838641.63672</v>
      </c>
      <c r="AH742" s="6">
        <f>_xll.SNL.Clients.Office.Excel.Functions.SPG($D742, AH$1, $F742, "Options: Curr=USD, Mag=Actuals")</f>
        <v>69295507276.945786</v>
      </c>
      <c r="AI742" s="6">
        <f>_xll.SNL.Clients.Office.Excel.Functions.SPG($D742, AI$1, $F742, "Options: Curr=USD, Mag=Actuals")</f>
        <v>42735</v>
      </c>
      <c r="AJ742" s="6" t="str">
        <f>_xll.SNL.Clients.Office.Excel.Functions.SPG($D742, AJ$1, $F742, "Options: Curr=USD, Mag=Actuals")</f>
        <v>#INVALID FUNCTION PARAMETER</v>
      </c>
      <c r="AK742" s="6" t="str">
        <f>_xll.SNL.Clients.Office.Excel.Functions.SPG($D742, AK$1, $F742, "Options: Curr=USD, Mag=Actuals")</f>
        <v>#INVALID FUNCTION PARAMETER</v>
      </c>
      <c r="AL742" s="6" t="str">
        <f>_xll.SNL.Clients.Office.Excel.Functions.SPG($D742, AL$1, $F742, "Options: Curr=USD, Mag=Actuals")</f>
        <v>#INVALID FUNCTION PARAMETER</v>
      </c>
      <c r="AM742" s="6" t="str">
        <f>_xll.SNL.Clients.Office.Excel.Functions.SPG($D742, AM$1, $F742, "Options: Curr=USD, Mag=Actuals")</f>
        <v>#INVALID FUNCTION PARAMETER</v>
      </c>
      <c r="AN742" s="6">
        <f>_xll.SNL.Clients.Office.Excel.Functions.SPG($D742, AN$1, $F742, "Options: Curr=USD, Mag=Actuals")</f>
        <v>1428413836743.303</v>
      </c>
      <c r="AO742" s="6">
        <f>_xll.SNL.Clients.Office.Excel.Functions.SPG($D742, AO$1, $F742, "Options: Curr=USD, Mag=Actuals")</f>
        <v>449800674963.08789</v>
      </c>
      <c r="AP742" s="6">
        <f>_xll.SNL.Clients.Office.Excel.Functions.SPG($D742, AP$1, $F742, "Options: Curr=USD, Mag=Actuals")</f>
        <v>444001265555.78992</v>
      </c>
      <c r="AQ742" s="6">
        <f>_xll.SNL.Clients.Office.Excel.Functions.SPG($D742, AQ$1, $F742, "Options: Curr=USD, Mag=Actuals")</f>
        <v>65337481543.978058</v>
      </c>
      <c r="AR742" s="6">
        <f>_xll.SNL.Clients.Office.Excel.Functions.SPG($D742, AR$1, $F742, "Options: Curr=USD, Mag=Actuals")</f>
        <v>69295507276.945786</v>
      </c>
      <c r="AS742" s="6">
        <f>_xll.SNL.Clients.Office.Excel.Functions.SPG($D742, AS$1, $F742, "Options: Curr=USD, Mag=Actuals")</f>
        <v>62701961611.474365</v>
      </c>
      <c r="AT742" s="6">
        <f>_xll.SNL.Clients.Office.Excel.Functions.SPG($D742, AT$1, $F742, "Options: Curr=USD, Mag=Actuals")</f>
        <v>31.489520991241999</v>
      </c>
      <c r="AU742" s="6">
        <f>_xll.SNL.Clients.Office.Excel.Functions.SPG($D742, AU$1, $F742, "Options: Curr=USD, Mag=Actuals")</f>
        <v>101.30616956689001</v>
      </c>
      <c r="AV742" s="6">
        <f>_xll.SNL.Clients.Office.Excel.Functions.SPG($D742, AV$1, $F742, "Options: Curr=USD, Mag=Actuals")</f>
        <v>4.85122066829984</v>
      </c>
      <c r="AW742" s="6">
        <f>_xll.SNL.Clients.Office.Excel.Functions.SPG($D742, AW$1, $F742, "Options: Curr=USD, Mag=Actuals")</f>
        <v>4.4099779701372999</v>
      </c>
      <c r="AX742" s="6">
        <f>_xll.SNL.Clients.Office.Excel.Functions.SPG($D742, AX$1, $F742, "Options: Curr=USD, Mag=Actuals")</f>
        <v>4799850027.4164886</v>
      </c>
      <c r="AY742" s="6">
        <f>_xll.SNL.Clients.Office.Excel.Functions.SPG($D742, AY$1, $F742, "Options: Curr=USD, Mag=Actuals")</f>
        <v>4286449747.8588009</v>
      </c>
      <c r="AZ742" s="6">
        <f>_xll.SNL.Clients.Office.Excel.Functions.SPG($D742, AZ$1, $F742, "Options: Curr=USD, Mag=Actuals")</f>
        <v>0.31110994371172701</v>
      </c>
      <c r="BA742" s="6">
        <f>_xll.SNL.Clients.Office.Excel.Functions.SPG($D742, BA$1, $F742, "Options: Curr=USD, Mag=Actuals")</f>
        <v>6.8442009478224302</v>
      </c>
      <c r="BB742" s="6">
        <f>_xll.SNL.Clients.Office.Excel.Functions.SPG($D742, BB$1, $F742, "Options: Curr=USD, Mag=Actuals")</f>
        <v>6.6355887573387404</v>
      </c>
      <c r="BC742" s="6">
        <f>_xll.SNL.Clients.Office.Excel.Functions.SPG($D742, BC$1, $F742, "Options: Curr=USD, Mag=Actuals")</f>
        <v>0</v>
      </c>
      <c r="BD742" s="6">
        <f>_xll.SNL.Clients.Office.Excel.Functions.SPG($D742, BD$1, $F742, "Options: Curr=USD, Mag=Actuals")</f>
        <v>1.22543093773991</v>
      </c>
      <c r="BE742" s="6">
        <f>_xll.SNL.Clients.Office.Excel.Functions.SPG($D742, BE$1, $F742, "Options: Curr=USD, Mag=Actuals")</f>
        <v>0.67894832575355502</v>
      </c>
      <c r="BF742" s="6">
        <f>_xll.SNL.Clients.Office.Excel.Functions.SPG($D742, BF$1, $F742, "Options: Curr=USD, Mag=Actuals")</f>
        <v>0.48043465028235599</v>
      </c>
      <c r="BG742" s="6">
        <f>_xll.SNL.Clients.Office.Excel.Functions.SPG($D742, BG$1, $F742, "Options: Curr=USD, Mag=Actuals")</f>
        <v>1.2424316885343401</v>
      </c>
      <c r="BH742" s="6">
        <f>_xll.SNL.Clients.Office.Excel.Functions.SPG($D742, BH$1, $F742, "Options: Curr=USD, Mag=Actuals")</f>
        <v>0.57173086013598196</v>
      </c>
      <c r="BI742" s="6">
        <f>_xll.SNL.Clients.Office.Excel.Functions.SPG($D742, BI$1, $F742, "Options: Curr=USD, Mag=Actuals")</f>
        <v>2.6743095176541498</v>
      </c>
      <c r="BJ742" s="6">
        <f>_xll.SNL.Clients.Office.Excel.Functions.SPG($D742, BJ$1, $F742, "Options: Curr=USD, Mag=Actuals")</f>
        <v>1.8923840138127399</v>
      </c>
      <c r="BK742" s="6">
        <f>_xll.SNL.Clients.Office.Excel.Functions.SPG($D742, BK$1, $F742, "Options: Curr=USD, Mag=Actuals")</f>
        <v>4.8938140999092203</v>
      </c>
      <c r="BL742" s="6">
        <f>_xll.SNL.Clients.Office.Excel.Functions.SPG($D742, BL$1, $F742, "Options: Curr=USD, Mag=Actuals")</f>
        <v>2.2519906490692798</v>
      </c>
      <c r="BM742" s="6">
        <f>_xll.SNL.Clients.Office.Excel.Functions.SPG($D742, BM$1, $F742, "Options: Curr=USD, Mag=Actuals")</f>
        <v>1.78164889910687</v>
      </c>
      <c r="BN742" s="6">
        <f>_xll.SNL.Clients.Office.Excel.Functions.SPG($D742, BN$1, $F742, "Options: Curr=USD, Mag=Actuals")</f>
        <v>0.73797509168416797</v>
      </c>
      <c r="BO742" s="6">
        <f>_xll.SNL.Clients.Office.Excel.Functions.SPG($D742, BO$1, $F742, "Options: Curr=USD, Mag=Actuals")</f>
        <v>37.424889310562897</v>
      </c>
      <c r="BP742" s="6">
        <f>_xll.SNL.Clients.Office.Excel.Functions.SPG($D742, BP$1, $F742, "Options: Curr=USD, Mag=Actuals")</f>
        <v>26.4824478178368</v>
      </c>
      <c r="BQ742" s="6">
        <f>_xll.SNL.Clients.Office.Excel.Functions.SPG($D742, BQ$1, $F742, "Options: Curr=USD, Mag=Actuals")</f>
        <v>68.485135989879794</v>
      </c>
      <c r="BR742" s="6">
        <f>_xll.SNL.Clients.Office.Excel.Functions.SPG($D742, BR$1, $F742, "Options: Curr=USD, Mag=Actuals")</f>
        <v>11.804668643347799</v>
      </c>
      <c r="BS742" s="6">
        <f>_xll.SNL.Clients.Office.Excel.Functions.SPG($D742, BS$1, $F742, "Options: Curr=USD, Mag=Actuals")</f>
        <v>14.7986654589032</v>
      </c>
      <c r="BT742" s="6">
        <f>_xll.SNL.Clients.Office.Excel.Functions.SPG($D742, BT$1, $F742, "Options: Curr=USD, Mag=Actuals")</f>
        <v>18.1729952345855</v>
      </c>
      <c r="BU742" s="6">
        <f>_xll.SNL.Clients.Office.Excel.Functions.SPG($D742, BU$1, $F742, "Options: Curr=USD, Mag=Actuals")</f>
        <v>3.6269488270304202</v>
      </c>
      <c r="BV742" s="6">
        <f>_xll.SNL.Clients.Office.Excel.Functions.SPG($D742, BV$1, $F742, "Options: Curr=USD, Mag=Actuals")</f>
        <v>380349082472.05225</v>
      </c>
      <c r="BW742" s="6">
        <f>_xll.SNL.Clients.Office.Excel.Functions.SPG($D742, BW$1, $F742, "Options: Curr=USD, Mag=Actuals")</f>
        <v>141433241932.08182</v>
      </c>
      <c r="BX742" s="6">
        <f>_xll.SNL.Clients.Office.Excel.Functions.SPG($D742, BX$1, $F742, "Options: Curr=USD, Mag=Actuals")</f>
        <v>521782324404.13409</v>
      </c>
      <c r="BY742" s="6">
        <f>_xll.SNL.Clients.Office.Excel.Functions.SPG($D742, BY$1, $F742, "Options: Curr=USD, Mag=Actuals")</f>
        <v>26.245734342767602</v>
      </c>
      <c r="BZ742" s="6">
        <f>_xll.SNL.Clients.Office.Excel.Functions.SPG($D742, BZ$1, $F742, "Options: Curr=USD, Mag=Actuals")</f>
        <v>24930394431.554523</v>
      </c>
      <c r="CA742" s="6" t="str">
        <f>_xll.SNL.Clients.Office.Excel.Functions.SPG($D742, CA$1, $F742, "Options: Curr=USD, Mag=Actuals")</f>
        <v>Nonperforming Loans</v>
      </c>
      <c r="CB742" s="6">
        <f>_xll.SNL.Clients.Office.Excel.Functions.SPG($D742, CB$1, $F742, "Options: Curr=USD, Mag=Actuals")</f>
        <v>5.1286557320142299</v>
      </c>
      <c r="CC742" s="6">
        <f>_xll.SNL.Clients.Office.Excel.Functions.SPG($D742, CC$1, $F742, "Options: Curr=USD, Mag=Actuals")</f>
        <v>31.828892269991499</v>
      </c>
      <c r="CD742" s="6">
        <f>_xll.SNL.Clients.Office.Excel.Functions.SPG($D742, CD$1, $F742, "Options: Curr=USD, Mag=Actuals")</f>
        <v>0.383500785698069</v>
      </c>
      <c r="CE742" s="6">
        <f>_xll.SNL.Clients.Office.Excel.Functions.SPG($D742, CE$1, $F742, "Options: Curr=USD, Mag=Actuals")</f>
        <v>25.702458605117901</v>
      </c>
      <c r="CF742" s="6">
        <f>_xll.SNL.Clients.Office.Excel.Functions.SPG($D742, CF$1, $F742, "Options: Curr=USD, Mag=Actuals")</f>
        <v>3.2142237264601201</v>
      </c>
      <c r="CG742" s="6">
        <f>_xll.SNL.Clients.Office.Excel.Functions.SPG($D742, CG$1, $F742, "Options: Curr=USD, Mag=Actuals")</f>
        <v>6.6499192636393802</v>
      </c>
    </row>
    <row r="743" spans="1:85" x14ac:dyDescent="0.3">
      <c r="A743" s="10" t="s">
        <v>101</v>
      </c>
      <c r="B743" s="10" t="s">
        <v>85</v>
      </c>
      <c r="C743" s="10" t="s">
        <v>13</v>
      </c>
      <c r="D743">
        <v>113818</v>
      </c>
      <c r="E743" s="10" t="s">
        <v>20</v>
      </c>
      <c r="F743" s="10" t="s">
        <v>74</v>
      </c>
      <c r="G743">
        <v>-51.54</v>
      </c>
      <c r="H743">
        <v>559.71</v>
      </c>
      <c r="I743">
        <v>611.25</v>
      </c>
      <c r="J743">
        <v>2591.77</v>
      </c>
      <c r="K743">
        <v>40405.4</v>
      </c>
      <c r="L743">
        <v>2.46</v>
      </c>
      <c r="M743">
        <v>2542.5690373126154</v>
      </c>
      <c r="N743">
        <v>64.14</v>
      </c>
      <c r="O743">
        <v>1.1599999999999999</v>
      </c>
      <c r="P743">
        <v>2.42</v>
      </c>
      <c r="Q743">
        <v>0.89</v>
      </c>
      <c r="R743">
        <v>0.83</v>
      </c>
      <c r="S743" t="str">
        <f>_xll.SNL.Clients.Office.Excel.Functions.SPG(D743, S$1, F743, "Options: Curr=USD, Mag=Actuals")</f>
        <v>Société Générale Société anonyme (ENXTPA:GLE)</v>
      </c>
      <c r="T743" t="str">
        <f>_xll.SNL.Clients.Office.Excel.Functions.SPG($D743, T$1, $F743, "Options: Curr=USD, Mag=Actuals")</f>
        <v>Société Générale Société anonyme</v>
      </c>
      <c r="U743" s="6">
        <f>_xll.SNL.Clients.Office.Excel.Functions.SPG($D743, U$1, $F743, "Options: Curr=USD, Mag=Actuals")</f>
        <v>1529303888622.1794</v>
      </c>
      <c r="V743" t="str">
        <f>_xll.SNL.Clients.Office.Excel.Functions.SPG($D743, V$1, $F743, "Options: Curr=USD, Mag=Actuals")</f>
        <v>ENXTPA:GLE</v>
      </c>
      <c r="W743" t="str">
        <f>_xll.SNL.Clients.Office.Excel.Functions.SPG($D743, W$1, $F743, "Options: Curr=USD, Mag=Actuals")</f>
        <v>Bank</v>
      </c>
      <c r="X743" s="6">
        <f>_xll.SNL.Clients.Office.Excel.Functions.SPG($D743, X$1, $F743, "Options: Curr=USD, Mag=Actuals")</f>
        <v>28491804941.458466</v>
      </c>
      <c r="Y743" s="6">
        <f>_xll.SNL.Clients.Office.Excel.Functions.SPG($D743, Y$1, $F743, "Options: Curr=USD, Mag=Actuals")</f>
        <v>21920510277.560204</v>
      </c>
      <c r="Z743" s="6">
        <f>_xll.SNL.Clients.Office.Excel.Functions.SPG($D743, Z$1, $F743, "Options: Curr=USD, Mag=Actuals")</f>
        <v>20790645307.839043</v>
      </c>
      <c r="AA743" s="6">
        <f>_xll.SNL.Clients.Office.Excel.Functions.SPG($D743, AA$1, $F743, "Options: Curr=USD, Mag=Actuals")</f>
        <v>3875436846.1435747</v>
      </c>
      <c r="AB743" s="6">
        <f>_xll.SNL.Clients.Office.Excel.Functions.SPG($D743, AB$1, $F743, "Options: Curr=USD, Mag=Actuals")</f>
        <v>3.2992057115857838</v>
      </c>
      <c r="AC743" s="6">
        <f>_xll.SNL.Clients.Office.Excel.Functions.SPG($D743, AC$1, $F743, "Options: Curr=USD, Mag=Actuals")</f>
        <v>-31.4553990610329</v>
      </c>
      <c r="AD743" s="6">
        <f>_xll.SNL.Clients.Office.Excel.Functions.SPG($D743, AD$1, $F743, "Options: Curr=USD, Mag=Actuals")</f>
        <v>0.25384387528569002</v>
      </c>
      <c r="AE743" s="6">
        <f>_xll.SNL.Clients.Office.Excel.Functions.SPG($D743, AE$1, $F743, "Options: Curr=USD, Mag=Actuals")</f>
        <v>5.2739919544714597</v>
      </c>
      <c r="AF743" s="6">
        <f>_xll.SNL.Clients.Office.Excel.Functions.SPG($D743, AF$1, $F743, "Options: Curr=USD, Mag=Actuals")</f>
        <v>1531133525456.2922</v>
      </c>
      <c r="AG743" s="6">
        <f>_xll.SNL.Clients.Office.Excel.Functions.SPG($D743, AG$1, $F743, "Options: Curr=USD, Mag=Actuals")</f>
        <v>403256484149.8559</v>
      </c>
      <c r="AH743" s="6">
        <f>_xll.SNL.Clients.Office.Excel.Functions.SPG($D743, AH$1, $F743, "Options: Curr=USD, Mag=Actuals")</f>
        <v>76893611911.623444</v>
      </c>
      <c r="AI743" s="6">
        <f>_xll.SNL.Clients.Office.Excel.Functions.SPG($D743, AI$1, $F743, "Options: Curr=USD, Mag=Actuals")</f>
        <v>43100</v>
      </c>
      <c r="AJ743" s="6" t="str">
        <f>_xll.SNL.Clients.Office.Excel.Functions.SPG($D743, AJ$1, $F743, "Options: Curr=USD, Mag=Actuals")</f>
        <v>#INVALID FUNCTION PARAMETER</v>
      </c>
      <c r="AK743" s="6" t="str">
        <f>_xll.SNL.Clients.Office.Excel.Functions.SPG($D743, AK$1, $F743, "Options: Curr=USD, Mag=Actuals")</f>
        <v>#INVALID FUNCTION PARAMETER</v>
      </c>
      <c r="AL743" s="6" t="str">
        <f>_xll.SNL.Clients.Office.Excel.Functions.SPG($D743, AL$1, $F743, "Options: Curr=USD, Mag=Actuals")</f>
        <v>#INVALID FUNCTION PARAMETER</v>
      </c>
      <c r="AM743" s="6" t="str">
        <f>_xll.SNL.Clients.Office.Excel.Functions.SPG($D743, AM$1, $F743, "Options: Curr=USD, Mag=Actuals")</f>
        <v>#INVALID FUNCTION PARAMETER</v>
      </c>
      <c r="AN743" s="6">
        <f>_xll.SNL.Clients.Office.Excel.Functions.SPG($D743, AN$1, $F743, "Options: Curr=USD, Mag=Actuals")</f>
        <v>1531133525456.2922</v>
      </c>
      <c r="AO743" s="6">
        <f>_xll.SNL.Clients.Office.Excel.Functions.SPG($D743, AO$1, $F743, "Options: Curr=USD, Mag=Actuals")</f>
        <v>510603986551.39288</v>
      </c>
      <c r="AP743" s="6">
        <f>_xll.SNL.Clients.Office.Excel.Functions.SPG($D743, AP$1, $F743, "Options: Curr=USD, Mag=Actuals")</f>
        <v>493075168107.58887</v>
      </c>
      <c r="AQ743" s="6">
        <f>_xll.SNL.Clients.Office.Excel.Functions.SPG($D743, AQ$1, $F743, "Options: Curr=USD, Mag=Actuals")</f>
        <v>71293227665.706055</v>
      </c>
      <c r="AR743" s="6">
        <f>_xll.SNL.Clients.Office.Excel.Functions.SPG($D743, AR$1, $F743, "Options: Curr=USD, Mag=Actuals")</f>
        <v>76893611911.623444</v>
      </c>
      <c r="AS743" s="6">
        <f>_xll.SNL.Clients.Office.Excel.Functions.SPG($D743, AS$1, $F743, "Options: Curr=USD, Mag=Actuals")</f>
        <v>68574687800.192131</v>
      </c>
      <c r="AT743" s="6">
        <f>_xll.SNL.Clients.Office.Excel.Functions.SPG($D743, AT$1, $F743, "Options: Curr=USD, Mag=Actuals")</f>
        <v>33.348103092395398</v>
      </c>
      <c r="AU743" s="6">
        <f>_xll.SNL.Clients.Office.Excel.Functions.SPG($D743, AU$1, $F743, "Options: Curr=USD, Mag=Actuals")</f>
        <v>103.554999232892</v>
      </c>
      <c r="AV743" s="6">
        <f>_xll.SNL.Clients.Office.Excel.Functions.SPG($D743, AV$1, $F743, "Options: Curr=USD, Mag=Actuals")</f>
        <v>5.0220056339442003</v>
      </c>
      <c r="AW743" s="6">
        <f>_xll.SNL.Clients.Office.Excel.Functions.SPG($D743, AW$1, $F743, "Options: Curr=USD, Mag=Actuals")</f>
        <v>4.5031540766440603</v>
      </c>
      <c r="AX743" s="6">
        <f>_xll.SNL.Clients.Office.Excel.Functions.SPG($D743, AX$1, $F743, "Options: Curr=USD, Mag=Actuals")</f>
        <v>3875436846.1435747</v>
      </c>
      <c r="AY743" s="6">
        <f>_xll.SNL.Clients.Office.Excel.Functions.SPG($D743, AY$1, $F743, "Options: Curr=USD, Mag=Actuals")</f>
        <v>3170401105.0375719</v>
      </c>
      <c r="AZ743" s="6">
        <f>_xll.SNL.Clients.Office.Excel.Functions.SPG($D743, AZ$1, $F743, "Options: Curr=USD, Mag=Actuals")</f>
        <v>0.25384387528569002</v>
      </c>
      <c r="BA743" s="6">
        <f>_xll.SNL.Clients.Office.Excel.Functions.SPG($D743, BA$1, $F743, "Options: Curr=USD, Mag=Actuals")</f>
        <v>5.2739919544714597</v>
      </c>
      <c r="BB743" s="6">
        <f>_xll.SNL.Clients.Office.Excel.Functions.SPG($D743, BB$1, $F743, "Options: Curr=USD, Mag=Actuals")</f>
        <v>4.5401629802095496</v>
      </c>
      <c r="BC743" s="6">
        <f>_xll.SNL.Clients.Office.Excel.Functions.SPG($D743, BC$1, $F743, "Options: Curr=USD, Mag=Actuals")</f>
        <v>0</v>
      </c>
      <c r="BD743" s="6">
        <f>_xll.SNL.Clients.Office.Excel.Functions.SPG($D743, BD$1, $F743, "Options: Curr=USD, Mag=Actuals")</f>
        <v>0.97163629358996195</v>
      </c>
      <c r="BE743" s="6">
        <f>_xll.SNL.Clients.Office.Excel.Functions.SPG($D743, BE$1, $F743, "Options: Curr=USD, Mag=Actuals")</f>
        <v>0.77085650290838104</v>
      </c>
      <c r="BF743" s="6">
        <f>_xll.SNL.Clients.Office.Excel.Functions.SPG($D743, BF$1, $F743, "Options: Curr=USD, Mag=Actuals")</f>
        <v>0.50494949302456604</v>
      </c>
      <c r="BG743" s="6">
        <f>_xll.SNL.Clients.Office.Excel.Functions.SPG($D743, BG$1, $F743, "Options: Curr=USD, Mag=Actuals")</f>
        <v>1.3063708707122399</v>
      </c>
      <c r="BH743" s="6">
        <f>_xll.SNL.Clients.Office.Excel.Functions.SPG($D743, BH$1, $F743, "Options: Curr=USD, Mag=Actuals")</f>
        <v>0.55986265788228695</v>
      </c>
      <c r="BI743" s="6">
        <f>_xll.SNL.Clients.Office.Excel.Functions.SPG($D743, BI$1, $F743, "Options: Curr=USD, Mag=Actuals")</f>
        <v>2.9506016425752302</v>
      </c>
      <c r="BJ743" s="6">
        <f>_xll.SNL.Clients.Office.Excel.Functions.SPG($D743, BJ$1, $F743, "Options: Curr=USD, Mag=Actuals")</f>
        <v>1.9327913793481999</v>
      </c>
      <c r="BK743" s="6">
        <f>_xll.SNL.Clients.Office.Excel.Functions.SPG($D743, BK$1, $F743, "Options: Curr=USD, Mag=Actuals")</f>
        <v>5.0003859633965098</v>
      </c>
      <c r="BL743" s="6">
        <f>_xll.SNL.Clients.Office.Excel.Functions.SPG($D743, BL$1, $F743, "Options: Curr=USD, Mag=Actuals")</f>
        <v>2.1429820877574501</v>
      </c>
      <c r="BM743" s="6">
        <f>_xll.SNL.Clients.Office.Excel.Functions.SPG($D743, BM$1, $F743, "Options: Curr=USD, Mag=Actuals")</f>
        <v>1.45547150917354</v>
      </c>
      <c r="BN743" s="6">
        <f>_xll.SNL.Clients.Office.Excel.Functions.SPG($D743, BN$1, $F743, "Options: Curr=USD, Mag=Actuals")</f>
        <v>0.84079824978997197</v>
      </c>
      <c r="BO743" s="6">
        <f>_xll.SNL.Clients.Office.Excel.Functions.SPG($D743, BO$1, $F743, "Options: Curr=USD, Mag=Actuals")</f>
        <v>41.305468533132398</v>
      </c>
      <c r="BP743" s="6">
        <f>_xll.SNL.Clients.Office.Excel.Functions.SPG($D743, BP$1, $F743, "Options: Curr=USD, Mag=Actuals")</f>
        <v>27.0571439901654</v>
      </c>
      <c r="BQ743" s="6">
        <f>_xll.SNL.Clients.Office.Excel.Functions.SPG($D743, BQ$1, $F743, "Options: Curr=USD, Mag=Actuals")</f>
        <v>70.000396557877593</v>
      </c>
      <c r="BR743" s="6">
        <f>_xll.SNL.Clients.Office.Excel.Functions.SPG($D743, BR$1, $F743, "Options: Curr=USD, Mag=Actuals")</f>
        <v>11.565328638630501</v>
      </c>
      <c r="BS743" s="6">
        <f>_xll.SNL.Clients.Office.Excel.Functions.SPG($D743, BS$1, $F743, "Options: Curr=USD, Mag=Actuals")</f>
        <v>14.0144803654622</v>
      </c>
      <c r="BT743" s="6">
        <f>_xll.SNL.Clients.Office.Excel.Functions.SPG($D743, BT$1, $F743, "Options: Curr=USD, Mag=Actuals")</f>
        <v>17.156232840653701</v>
      </c>
      <c r="BU743" s="6">
        <f>_xll.SNL.Clients.Office.Excel.Functions.SPG($D743, BU$1, $F743, "Options: Curr=USD, Mag=Actuals")</f>
        <v>3.6715589636501198</v>
      </c>
      <c r="BV743" s="6">
        <f>_xll.SNL.Clients.Office.Excel.Functions.SPG($D743, BV$1, $F743, "Options: Curr=USD, Mag=Actuals")</f>
        <v>375090057636.88763</v>
      </c>
      <c r="BW743" s="6">
        <f>_xll.SNL.Clients.Office.Excel.Functions.SPG($D743, BW$1, $F743, "Options: Curr=USD, Mag=Actuals")</f>
        <v>169690201729.10663</v>
      </c>
      <c r="BX743" s="6">
        <f>_xll.SNL.Clients.Office.Excel.Functions.SPG($D743, BX$1, $F743, "Options: Curr=USD, Mag=Actuals")</f>
        <v>544780259365.9942</v>
      </c>
      <c r="BY743" s="6">
        <f>_xll.SNL.Clients.Office.Excel.Functions.SPG($D743, BY$1, $F743, "Options: Curr=USD, Mag=Actuals")</f>
        <v>27.707492894830899</v>
      </c>
      <c r="BZ743" s="6">
        <f>_xll.SNL.Clients.Office.Excel.Functions.SPG($D743, BZ$1, $F743, "Options: Curr=USD, Mag=Actuals")</f>
        <v>24786263208.453411</v>
      </c>
      <c r="CA743" s="6" t="str">
        <f>_xll.SNL.Clients.Office.Excel.Functions.SPG($D743, CA$1, $F743, "Options: Curr=USD, Mag=Actuals")</f>
        <v>Nonperforming Loans</v>
      </c>
      <c r="CB743" s="6">
        <f>_xll.SNL.Clients.Office.Excel.Functions.SPG($D743, CB$1, $F743, "Options: Curr=USD, Mag=Actuals")</f>
        <v>4.5052654553391198</v>
      </c>
      <c r="CC743" s="6">
        <f>_xll.SNL.Clients.Office.Excel.Functions.SPG($D743, CC$1, $F743, "Options: Curr=USD, Mag=Actuals")</f>
        <v>29.6435649251802</v>
      </c>
      <c r="CD743" s="6">
        <f>_xll.SNL.Clients.Office.Excel.Functions.SPG($D743, CD$1, $F743, "Options: Curr=USD, Mag=Actuals")</f>
        <v>0.199761722128833</v>
      </c>
      <c r="CE743" s="6">
        <f>_xll.SNL.Clients.Office.Excel.Functions.SPG($D743, CE$1, $F743, "Options: Curr=USD, Mag=Actuals")</f>
        <v>13.906146728354299</v>
      </c>
      <c r="CF743" s="6">
        <f>_xll.SNL.Clients.Office.Excel.Functions.SPG($D743, CF$1, $F743, "Options: Curr=USD, Mag=Actuals")</f>
        <v>2.7336716320183299</v>
      </c>
      <c r="CG743" s="6">
        <f>_xll.SNL.Clients.Office.Excel.Functions.SPG($D743, CG$1, $F743, "Options: Curr=USD, Mag=Actuals")</f>
        <v>5.8425274408020202</v>
      </c>
    </row>
    <row r="744" spans="1:85" x14ac:dyDescent="0.3">
      <c r="A744" s="10" t="s">
        <v>101</v>
      </c>
      <c r="B744" s="10" t="s">
        <v>85</v>
      </c>
      <c r="C744" s="10" t="s">
        <v>13</v>
      </c>
      <c r="D744">
        <v>113818</v>
      </c>
      <c r="E744" s="10" t="s">
        <v>20</v>
      </c>
      <c r="F744" s="10" t="s">
        <v>75</v>
      </c>
      <c r="G744">
        <v>-60.73</v>
      </c>
      <c r="H744">
        <v>613.29999999999995</v>
      </c>
      <c r="I744">
        <v>674.03</v>
      </c>
      <c r="J744">
        <v>2791.46</v>
      </c>
      <c r="K744">
        <v>43428.13</v>
      </c>
      <c r="L744">
        <v>1.82</v>
      </c>
      <c r="M744">
        <v>2705.8501327616673</v>
      </c>
      <c r="N744">
        <v>64.28</v>
      </c>
      <c r="O744">
        <v>2.1</v>
      </c>
      <c r="P744">
        <v>2.69</v>
      </c>
      <c r="Q744">
        <v>0.85</v>
      </c>
      <c r="R744">
        <v>0.87</v>
      </c>
      <c r="S744" t="str">
        <f>_xll.SNL.Clients.Office.Excel.Functions.SPG(D744, S$1, F744, "Options: Curr=USD, Mag=Actuals")</f>
        <v>Société Générale Société anonyme (ENXTPA:GLE)</v>
      </c>
      <c r="T744" t="str">
        <f>_xll.SNL.Clients.Office.Excel.Functions.SPG($D744, T$1, $F744, "Options: Curr=USD, Mag=Actuals")</f>
        <v>Société Générale Société anonyme</v>
      </c>
      <c r="U744" s="6">
        <f>_xll.SNL.Clients.Office.Excel.Functions.SPG($D744, U$1, $F744, "Options: Curr=USD, Mag=Actuals")</f>
        <v>1499230593084.4976</v>
      </c>
      <c r="V744" t="str">
        <f>_xll.SNL.Clients.Office.Excel.Functions.SPG($D744, V$1, $F744, "Options: Curr=USD, Mag=Actuals")</f>
        <v>ENXTPA:GLE</v>
      </c>
      <c r="W744" t="str">
        <f>_xll.SNL.Clients.Office.Excel.Functions.SPG($D744, W$1, $F744, "Options: Curr=USD, Mag=Actuals")</f>
        <v>Bank</v>
      </c>
      <c r="X744" s="6">
        <f>_xll.SNL.Clients.Office.Excel.Functions.SPG($D744, X$1, $F744, "Options: Curr=USD, Mag=Actuals")</f>
        <v>30029572531.604855</v>
      </c>
      <c r="Y744" s="6">
        <f>_xll.SNL.Clients.Office.Excel.Functions.SPG($D744, Y$1, $F744, "Options: Curr=USD, Mag=Actuals")</f>
        <v>22059241203.313164</v>
      </c>
      <c r="Z744" s="6">
        <f>_xll.SNL.Clients.Office.Excel.Functions.SPG($D744, Z$1, $F744, "Options: Curr=USD, Mag=Actuals")</f>
        <v>20992830003.217239</v>
      </c>
      <c r="AA744" s="6">
        <f>_xll.SNL.Clients.Office.Excel.Functions.SPG($D744, AA$1, $F744, "Options: Curr=USD, Mag=Actuals")</f>
        <v>5683983506.1591234</v>
      </c>
      <c r="AB744" s="6">
        <f>_xll.SNL.Clients.Office.Excel.Functions.SPG($D744, AB$1, $F744, "Options: Curr=USD, Mag=Actuals")</f>
        <v>5.0072906848357954</v>
      </c>
      <c r="AC744" s="6">
        <f>_xll.SNL.Clients.Office.Excel.Functions.SPG($D744, AC$1, $F744, "Options: Curr=USD, Mag=Actuals")</f>
        <v>45.205479452054803</v>
      </c>
      <c r="AD744" s="6">
        <f>_xll.SNL.Clients.Office.Excel.Functions.SPG($D744, AD$1, $F744, "Options: Curr=USD, Mag=Actuals")</f>
        <v>0.37266217492474502</v>
      </c>
      <c r="AE744" s="6">
        <f>_xll.SNL.Clients.Office.Excel.Functions.SPG($D744, AE$1, $F744, "Options: Curr=USD, Mag=Actuals")</f>
        <v>7.5041317159874001</v>
      </c>
      <c r="AF744" s="6">
        <f>_xll.SNL.Clients.Office.Excel.Functions.SPG($D744, AF$1, $F744, "Options: Curr=USD, Mag=Actuals")</f>
        <v>1499230593084.4976</v>
      </c>
      <c r="AG744" s="6">
        <f>_xll.SNL.Clients.Office.Excel.Functions.SPG($D744, AG$1, $F744, "Options: Curr=USD, Mag=Actuals")</f>
        <v>408542477673.46008</v>
      </c>
      <c r="AH744" s="6">
        <f>_xll.SNL.Clients.Office.Excel.Functions.SPG($D744, AH$1, $F744, "Options: Curr=USD, Mag=Actuals")</f>
        <v>75348065033.203568</v>
      </c>
      <c r="AI744" s="6">
        <f>_xll.SNL.Clients.Office.Excel.Functions.SPG($D744, AI$1, $F744, "Options: Curr=USD, Mag=Actuals")</f>
        <v>43465</v>
      </c>
      <c r="AJ744" s="6" t="str">
        <f>_xll.SNL.Clients.Office.Excel.Functions.SPG($D744, AJ$1, $F744, "Options: Curr=USD, Mag=Actuals")</f>
        <v>#INVALID FUNCTION PARAMETER</v>
      </c>
      <c r="AK744" s="6" t="str">
        <f>_xll.SNL.Clients.Office.Excel.Functions.SPG($D744, AK$1, $F744, "Options: Curr=USD, Mag=Actuals")</f>
        <v>#INVALID FUNCTION PARAMETER</v>
      </c>
      <c r="AL744" s="6" t="str">
        <f>_xll.SNL.Clients.Office.Excel.Functions.SPG($D744, AL$1, $F744, "Options: Curr=USD, Mag=Actuals")</f>
        <v>#INVALID FUNCTION PARAMETER</v>
      </c>
      <c r="AM744" s="6" t="str">
        <f>_xll.SNL.Clients.Office.Excel.Functions.SPG($D744, AM$1, $F744, "Options: Curr=USD, Mag=Actuals")</f>
        <v>#INVALID FUNCTION PARAMETER</v>
      </c>
      <c r="AN744" s="6">
        <f>_xll.SNL.Clients.Office.Excel.Functions.SPG($D744, AN$1, $F744, "Options: Curr=USD, Mag=Actuals")</f>
        <v>1499230593084.4976</v>
      </c>
      <c r="AO744" s="6">
        <f>_xll.SNL.Clients.Office.Excel.Functions.SPG($D744, AO$1, $F744, "Options: Curr=USD, Mag=Actuals")</f>
        <v>512055186626.97504</v>
      </c>
      <c r="AP744" s="6">
        <f>_xll.SNL.Clients.Office.Excel.Functions.SPG($D744, AP$1, $F744, "Options: Curr=USD, Mag=Actuals")</f>
        <v>477236088848.17957</v>
      </c>
      <c r="AQ744" s="6">
        <f>_xll.SNL.Clients.Office.Excel.Functions.SPG($D744, AQ$1, $F744, "Options: Curr=USD, Mag=Actuals")</f>
        <v>69871765514.082901</v>
      </c>
      <c r="AR744" s="6">
        <f>_xll.SNL.Clients.Office.Excel.Functions.SPG($D744, AR$1, $F744, "Options: Curr=USD, Mag=Actuals")</f>
        <v>75348065033.203568</v>
      </c>
      <c r="AS744" s="6">
        <f>_xll.SNL.Clients.Office.Excel.Functions.SPG($D744, AS$1, $F744, "Options: Curr=USD, Mag=Actuals")</f>
        <v>67505152278.452026</v>
      </c>
      <c r="AT744" s="6">
        <f>_xll.SNL.Clients.Office.Excel.Functions.SPG($D744, AT$1, $F744, "Options: Curr=USD, Mag=Actuals")</f>
        <v>34.154531597002702</v>
      </c>
      <c r="AU744" s="6">
        <f>_xll.SNL.Clients.Office.Excel.Functions.SPG($D744, AU$1, $F744, "Options: Curr=USD, Mag=Actuals")</f>
        <v>107.29599009639701</v>
      </c>
      <c r="AV744" s="6">
        <f>_xll.SNL.Clients.Office.Excel.Functions.SPG($D744, AV$1, $F744, "Options: Curr=USD, Mag=Actuals")</f>
        <v>5.0257822499595202</v>
      </c>
      <c r="AW744" s="6">
        <f>_xll.SNL.Clients.Office.Excel.Functions.SPG($D744, AW$1, $F744, "Options: Curr=USD, Mag=Actuals")</f>
        <v>4.5263316285090003</v>
      </c>
      <c r="AX744" s="6">
        <f>_xll.SNL.Clients.Office.Excel.Functions.SPG($D744, AX$1, $F744, "Options: Curr=USD, Mag=Actuals")</f>
        <v>5683983506.1591234</v>
      </c>
      <c r="AY744" s="6">
        <f>_xll.SNL.Clients.Office.Excel.Functions.SPG($D744, AY$1, $F744, "Options: Curr=USD, Mag=Actuals")</f>
        <v>4866755875.5208282</v>
      </c>
      <c r="AZ744" s="6">
        <f>_xll.SNL.Clients.Office.Excel.Functions.SPG($D744, AZ$1, $F744, "Options: Curr=USD, Mag=Actuals")</f>
        <v>0.37266217492474502</v>
      </c>
      <c r="BA744" s="6">
        <f>_xll.SNL.Clients.Office.Excel.Functions.SPG($D744, BA$1, $F744, "Options: Curr=USD, Mag=Actuals")</f>
        <v>7.5041317159874001</v>
      </c>
      <c r="BB744" s="6">
        <f>_xll.SNL.Clients.Office.Excel.Functions.SPG($D744, BB$1, $F744, "Options: Curr=USD, Mag=Actuals")</f>
        <v>6.6236383283198501</v>
      </c>
      <c r="BC744" s="6">
        <f>_xll.SNL.Clients.Office.Excel.Functions.SPG($D744, BC$1, $F744, "Options: Curr=USD, Mag=Actuals")</f>
        <v>0</v>
      </c>
      <c r="BD744" s="6">
        <f>_xll.SNL.Clients.Office.Excel.Functions.SPG($D744, BD$1, $F744, "Options: Curr=USD, Mag=Actuals")</f>
        <v>1.32946665612411</v>
      </c>
      <c r="BE744" s="6">
        <f>_xll.SNL.Clients.Office.Excel.Functions.SPG($D744, BE$1, $F744, "Options: Curr=USD, Mag=Actuals")</f>
        <v>0.85318190432074803</v>
      </c>
      <c r="BF744" s="6">
        <f>_xll.SNL.Clients.Office.Excel.Functions.SPG($D744, BF$1, $F744, "Options: Curr=USD, Mag=Actuals")</f>
        <v>0.42771366180849602</v>
      </c>
      <c r="BG744" s="6">
        <f>_xll.SNL.Clients.Office.Excel.Functions.SPG($D744, BG$1, $F744, "Options: Curr=USD, Mag=Actuals")</f>
        <v>1.3759774590874001</v>
      </c>
      <c r="BH744" s="6">
        <f>_xll.SNL.Clients.Office.Excel.Functions.SPG($D744, BH$1, $F744, "Options: Curr=USD, Mag=Actuals")</f>
        <v>0.59286812245974896</v>
      </c>
      <c r="BI744" s="6">
        <f>_xll.SNL.Clients.Office.Excel.Functions.SPG($D744, BI$1, $F744, "Options: Curr=USD, Mag=Actuals")</f>
        <v>3.0437135017310601</v>
      </c>
      <c r="BJ744" s="6">
        <f>_xll.SNL.Clients.Office.Excel.Functions.SPG($D744, BJ$1, $F744, "Options: Curr=USD, Mag=Actuals")</f>
        <v>1.5258620005048</v>
      </c>
      <c r="BK744" s="6">
        <f>_xll.SNL.Clients.Office.Excel.Functions.SPG($D744, BK$1, $F744, "Options: Curr=USD, Mag=Actuals")</f>
        <v>4.9087787130649501</v>
      </c>
      <c r="BL744" s="6">
        <f>_xll.SNL.Clients.Office.Excel.Functions.SPG($D744, BL$1, $F744, "Options: Curr=USD, Mag=Actuals")</f>
        <v>2.1150480336468598</v>
      </c>
      <c r="BM744" s="6">
        <f>_xll.SNL.Clients.Office.Excel.Functions.SPG($D744, BM$1, $F744, "Options: Curr=USD, Mag=Actuals")</f>
        <v>1.6896628995452301</v>
      </c>
      <c r="BN744" s="6">
        <f>_xll.SNL.Clients.Office.Excel.Functions.SPG($D744, BN$1, $F744, "Options: Curr=USD, Mag=Actuals")</f>
        <v>1.0443741734199901</v>
      </c>
      <c r="BO744" s="6">
        <f>_xll.SNL.Clients.Office.Excel.Functions.SPG($D744, BO$1, $F744, "Options: Curr=USD, Mag=Actuals")</f>
        <v>43.334119867862199</v>
      </c>
      <c r="BP744" s="6">
        <f>_xll.SNL.Clients.Office.Excel.Functions.SPG($D744, BP$1, $F744, "Options: Curr=USD, Mag=Actuals")</f>
        <v>21.7240836872739</v>
      </c>
      <c r="BQ744" s="6">
        <f>_xll.SNL.Clients.Office.Excel.Functions.SPG($D744, BQ$1, $F744, "Options: Curr=USD, Mag=Actuals")</f>
        <v>69.887525562372204</v>
      </c>
      <c r="BR744" s="6">
        <f>_xll.SNL.Clients.Office.Excel.Functions.SPG($D744, BR$1, $F744, "Options: Curr=USD, Mag=Actuals")</f>
        <v>10.943786581004099</v>
      </c>
      <c r="BS744" s="6">
        <f>_xll.SNL.Clients.Office.Excel.Functions.SPG($D744, BS$1, $F744, "Options: Curr=USD, Mag=Actuals")</f>
        <v>13.4320261455289</v>
      </c>
      <c r="BT744" s="6">
        <f>_xll.SNL.Clients.Office.Excel.Functions.SPG($D744, BT$1, $F744, "Options: Curr=USD, Mag=Actuals")</f>
        <v>16.502104778898499</v>
      </c>
      <c r="BU744" s="6">
        <f>_xll.SNL.Clients.Office.Excel.Functions.SPG($D744, BU$1, $F744, "Options: Curr=USD, Mag=Actuals")</f>
        <v>3.5344070932048099</v>
      </c>
      <c r="BV744" s="6">
        <f>_xll.SNL.Clients.Office.Excel.Functions.SPG($D744, BV$1, $F744, "Options: Curr=USD, Mag=Actuals")</f>
        <v>507199450423.63184</v>
      </c>
      <c r="BW744" s="6">
        <f>_xll.SNL.Clients.Office.Excel.Functions.SPG($D744, BW$1, $F744, "Options: Curr=USD, Mag=Actuals")</f>
        <v>46527364323.334099</v>
      </c>
      <c r="BX744" s="6">
        <f>_xll.SNL.Clients.Office.Excel.Functions.SPG($D744, BX$1, $F744, "Options: Curr=USD, Mag=Actuals")</f>
        <v>553726814746.96594</v>
      </c>
      <c r="BY744" s="6">
        <f>_xll.SNL.Clients.Office.Excel.Functions.SPG($D744, BY$1, $F744, "Options: Curr=USD, Mag=Actuals")</f>
        <v>28.7185702459395</v>
      </c>
      <c r="BZ744" s="6">
        <f>_xll.SNL.Clients.Office.Excel.Functions.SPG($D744, BZ$1, $F744, "Options: Curr=USD, Mag=Actuals")</f>
        <v>20400732768.490955</v>
      </c>
      <c r="CA744" s="6" t="str">
        <f>_xll.SNL.Clients.Office.Excel.Functions.SPG($D744, CA$1, $F744, "Options: Curr=USD, Mag=Actuals")</f>
        <v>Nonperforming Loans</v>
      </c>
      <c r="CB744" s="6">
        <f>_xll.SNL.Clients.Office.Excel.Functions.SPG($D744, CB$1, $F744, "Options: Curr=USD, Mag=Actuals")</f>
        <v>2.8865017406814002</v>
      </c>
      <c r="CC744" s="6">
        <f>_xll.SNL.Clients.Office.Excel.Functions.SPG($D744, CC$1, $F744, "Options: Curr=USD, Mag=Actuals")</f>
        <v>25.311816347984202</v>
      </c>
      <c r="CD744" s="6">
        <f>_xll.SNL.Clients.Office.Excel.Functions.SPG($D744, CD$1, $F744, "Options: Curr=USD, Mag=Actuals")</f>
        <v>0.19786845095410199</v>
      </c>
      <c r="CE744" s="6">
        <f>_xll.SNL.Clients.Office.Excel.Functions.SPG($D744, CE$1, $F744, "Options: Curr=USD, Mag=Actuals")</f>
        <v>13.8957816377171</v>
      </c>
      <c r="CF744" s="6">
        <f>_xll.SNL.Clients.Office.Excel.Functions.SPG($D744, CF$1, $F744, "Options: Curr=USD, Mag=Actuals")</f>
        <v>1.85246084884341</v>
      </c>
      <c r="CG744" s="6">
        <f>_xll.SNL.Clients.Office.Excel.Functions.SPG($D744, CG$1, $F744, "Options: Curr=USD, Mag=Actuals")</f>
        <v>4.7382123074386602</v>
      </c>
    </row>
    <row r="745" spans="1:85" x14ac:dyDescent="0.3">
      <c r="A745" s="10" t="s">
        <v>101</v>
      </c>
      <c r="B745" s="10" t="s">
        <v>85</v>
      </c>
      <c r="C745" s="10" t="s">
        <v>13</v>
      </c>
      <c r="D745">
        <v>113818</v>
      </c>
      <c r="E745" s="10" t="s">
        <v>20</v>
      </c>
      <c r="F745" s="10" t="s">
        <v>76</v>
      </c>
      <c r="G745">
        <v>-52.8</v>
      </c>
      <c r="H745">
        <v>596.38</v>
      </c>
      <c r="I745">
        <v>649.17999999999995</v>
      </c>
      <c r="J745">
        <v>2731.7</v>
      </c>
      <c r="K745">
        <v>42417.91</v>
      </c>
      <c r="L745">
        <v>1.89</v>
      </c>
      <c r="M745">
        <v>2613.6330903341013</v>
      </c>
      <c r="N745">
        <v>64.400000000000006</v>
      </c>
      <c r="O745">
        <v>1.3</v>
      </c>
      <c r="P745">
        <v>0.45</v>
      </c>
      <c r="Q745">
        <v>0.89</v>
      </c>
      <c r="R745">
        <v>0.89</v>
      </c>
      <c r="S745" t="str">
        <f>_xll.SNL.Clients.Office.Excel.Functions.SPG(D745, S$1, F745, "Options: Curr=USD, Mag=Actuals")</f>
        <v>Société Générale Société anonyme (ENXTPA:GLE)</v>
      </c>
      <c r="T745" t="str">
        <f>_xll.SNL.Clients.Office.Excel.Functions.SPG($D745, T$1, $F745, "Options: Curr=USD, Mag=Actuals")</f>
        <v>Société Générale Société anonyme</v>
      </c>
      <c r="U745" s="6">
        <f>_xll.SNL.Clients.Office.Excel.Functions.SPG($D745, U$1, $F745, "Options: Curr=USD, Mag=Actuals")</f>
        <v>1522270227808.3267</v>
      </c>
      <c r="V745" t="str">
        <f>_xll.SNL.Clients.Office.Excel.Functions.SPG($D745, V$1, $F745, "Options: Curr=USD, Mag=Actuals")</f>
        <v>ENXTPA:GLE</v>
      </c>
      <c r="W745" t="str">
        <f>_xll.SNL.Clients.Office.Excel.Functions.SPG($D745, W$1, $F745, "Options: Curr=USD, Mag=Actuals")</f>
        <v>Bank</v>
      </c>
      <c r="X745" s="6">
        <f>_xll.SNL.Clients.Office.Excel.Functions.SPG($D745, X$1, $F745, "Options: Curr=USD, Mag=Actuals")</f>
        <v>27821162597.205585</v>
      </c>
      <c r="Y745" s="6">
        <f>_xll.SNL.Clients.Office.Excel.Functions.SPG($D745, Y$1, $F745, "Options: Curr=USD, Mag=Actuals")</f>
        <v>21572876542.678246</v>
      </c>
      <c r="Z745" s="6">
        <f>_xll.SNL.Clients.Office.Excel.Functions.SPG($D745, Z$1, $F745, "Options: Curr=USD, Mag=Actuals")</f>
        <v>19857704667.470238</v>
      </c>
      <c r="AA745" s="6">
        <f>_xll.SNL.Clients.Office.Excel.Functions.SPG($D745, AA$1, $F745, "Options: Curr=USD, Mag=Actuals")</f>
        <v>4417799098.9365482</v>
      </c>
      <c r="AB745" s="6">
        <f>_xll.SNL.Clients.Office.Excel.Functions.SPG($D745, AB$1, $F745, "Options: Curr=USD, Mag=Actuals")</f>
        <v>3.4258654948671667</v>
      </c>
      <c r="AC745" s="6">
        <f>_xll.SNL.Clients.Office.Excel.Functions.SPG($D745, AC$1, $F745, "Options: Curr=USD, Mag=Actuals")</f>
        <v>-27.8301886792453</v>
      </c>
      <c r="AD745" s="6">
        <f>_xll.SNL.Clients.Office.Excel.Functions.SPG($D745, AD$1, $F745, "Options: Curr=USD, Mag=Actuals")</f>
        <v>0.28717252684623701</v>
      </c>
      <c r="AE745" s="6">
        <f>_xll.SNL.Clients.Office.Excel.Functions.SPG($D745, AE$1, $F745, "Options: Curr=USD, Mag=Actuals")</f>
        <v>5.8515282223906997</v>
      </c>
      <c r="AF745" s="6">
        <f>_xll.SNL.Clients.Office.Excel.Functions.SPG($D745, AF$1, $F745, "Options: Curr=USD, Mag=Actuals")</f>
        <v>1522270227808.3267</v>
      </c>
      <c r="AG745" s="6">
        <f>_xll.SNL.Clients.Office.Excel.Functions.SPG($D745, AG$1, $F745, "Options: Curr=USD, Mag=Actuals")</f>
        <v>405935360790.03479</v>
      </c>
      <c r="AH745" s="6">
        <f>_xll.SNL.Clients.Office.Excel.Functions.SPG($D745, AH$1, $F745, "Options: Curr=USD, Mag=Actuals")</f>
        <v>76949837279.766586</v>
      </c>
      <c r="AI745" s="6">
        <f>_xll.SNL.Clients.Office.Excel.Functions.SPG($D745, AI$1, $F745, "Options: Curr=USD, Mag=Actuals")</f>
        <v>43830</v>
      </c>
      <c r="AJ745" s="6" t="str">
        <f>_xll.SNL.Clients.Office.Excel.Functions.SPG($D745, AJ$1, $F745, "Options: Curr=USD, Mag=Actuals")</f>
        <v>#INVALID FUNCTION PARAMETER</v>
      </c>
      <c r="AK745" s="6" t="str">
        <f>_xll.SNL.Clients.Office.Excel.Functions.SPG($D745, AK$1, $F745, "Options: Curr=USD, Mag=Actuals")</f>
        <v>#INVALID FUNCTION PARAMETER</v>
      </c>
      <c r="AL745" s="6" t="str">
        <f>_xll.SNL.Clients.Office.Excel.Functions.SPG($D745, AL$1, $F745, "Options: Curr=USD, Mag=Actuals")</f>
        <v>#INVALID FUNCTION PARAMETER</v>
      </c>
      <c r="AM745" s="6" t="str">
        <f>_xll.SNL.Clients.Office.Excel.Functions.SPG($D745, AM$1, $F745, "Options: Curr=USD, Mag=Actuals")</f>
        <v>#INVALID FUNCTION PARAMETER</v>
      </c>
      <c r="AN745" s="6">
        <f>_xll.SNL.Clients.Office.Excel.Functions.SPG($D745, AN$1, $F745, "Options: Curr=USD, Mag=Actuals")</f>
        <v>1522270227808.3267</v>
      </c>
      <c r="AO745" s="6">
        <f>_xll.SNL.Clients.Office.Excel.Functions.SPG($D745, AO$1, $F745, "Options: Curr=USD, Mag=Actuals")</f>
        <v>505267646728.76221</v>
      </c>
      <c r="AP745" s="6">
        <f>_xll.SNL.Clients.Office.Excel.Functions.SPG($D745, AP$1, $F745, "Options: Curr=USD, Mag=Actuals")</f>
        <v>469769947256.2002</v>
      </c>
      <c r="AQ745" s="6">
        <f>_xll.SNL.Clients.Office.Excel.Functions.SPG($D745, AQ$1, $F745, "Options: Curr=USD, Mag=Actuals")</f>
        <v>71290539782.29155</v>
      </c>
      <c r="AR745" s="6">
        <f>_xll.SNL.Clients.Office.Excel.Functions.SPG($D745, AR$1, $F745, "Options: Curr=USD, Mag=Actuals")</f>
        <v>76949837279.766586</v>
      </c>
      <c r="AS745" s="6">
        <f>_xll.SNL.Clients.Office.Excel.Functions.SPG($D745, AS$1, $F745, "Options: Curr=USD, Mag=Actuals")</f>
        <v>69105599820.44664</v>
      </c>
      <c r="AT745" s="6">
        <f>_xll.SNL.Clients.Office.Excel.Functions.SPG($D745, AT$1, $F745, "Options: Curr=USD, Mag=Actuals")</f>
        <v>33.191718362397197</v>
      </c>
      <c r="AU745" s="6">
        <f>_xll.SNL.Clients.Office.Excel.Functions.SPG($D745, AU$1, $F745, "Options: Curr=USD, Mag=Actuals")</f>
        <v>107.55640067652099</v>
      </c>
      <c r="AV745" s="6">
        <f>_xll.SNL.Clients.Office.Excel.Functions.SPG($D745, AV$1, $F745, "Options: Curr=USD, Mag=Actuals")</f>
        <v>5.0549393842218402</v>
      </c>
      <c r="AW745" s="6">
        <f>_xll.SNL.Clients.Office.Excel.Functions.SPG($D745, AW$1, $F745, "Options: Curr=USD, Mag=Actuals")</f>
        <v>4.5631546381821497</v>
      </c>
      <c r="AX745" s="6">
        <f>_xll.SNL.Clients.Office.Excel.Functions.SPG($D745, AX$1, $F745, "Options: Curr=USD, Mag=Actuals")</f>
        <v>4417799098.9365482</v>
      </c>
      <c r="AY745" s="6">
        <f>_xll.SNL.Clients.Office.Excel.Functions.SPG($D745, AY$1, $F745, "Options: Curr=USD, Mag=Actuals")</f>
        <v>3636343505.6629276</v>
      </c>
      <c r="AZ745" s="6">
        <f>_xll.SNL.Clients.Office.Excel.Functions.SPG($D745, AZ$1, $F745, "Options: Curr=USD, Mag=Actuals")</f>
        <v>0.28717252684623701</v>
      </c>
      <c r="BA745" s="6">
        <f>_xll.SNL.Clients.Office.Excel.Functions.SPG($D745, BA$1, $F745, "Options: Curr=USD, Mag=Actuals")</f>
        <v>5.8515282223906997</v>
      </c>
      <c r="BB745" s="6">
        <f>_xll.SNL.Clients.Office.Excel.Functions.SPG($D745, BB$1, $F745, "Options: Curr=USD, Mag=Actuals")</f>
        <v>4.77095287367134</v>
      </c>
      <c r="BC745" s="6">
        <f>_xll.SNL.Clients.Office.Excel.Functions.SPG($D745, BC$1, $F745, "Options: Curr=USD, Mag=Actuals")</f>
        <v>0</v>
      </c>
      <c r="BD745" s="6">
        <f>_xll.SNL.Clients.Office.Excel.Functions.SPG($D745, BD$1, $F745, "Options: Curr=USD, Mag=Actuals")</f>
        <v>1.0951729889709101</v>
      </c>
      <c r="BE745" s="6">
        <f>_xll.SNL.Clients.Office.Excel.Functions.SPG($D745, BE$1, $F745, "Options: Curr=USD, Mag=Actuals")</f>
        <v>0.81399511220860798</v>
      </c>
      <c r="BF745" s="6">
        <f>_xll.SNL.Clients.Office.Excel.Functions.SPG($D745, BF$1, $F745, "Options: Curr=USD, Mag=Actuals")</f>
        <v>0.38258134151816298</v>
      </c>
      <c r="BG745" s="6">
        <f>_xll.SNL.Clients.Office.Excel.Functions.SPG($D745, BG$1, $F745, "Options: Curr=USD, Mag=Actuals")</f>
        <v>1.28921979550965</v>
      </c>
      <c r="BH745" s="6">
        <f>_xll.SNL.Clients.Office.Excel.Functions.SPG($D745, BH$1, $F745, "Options: Curr=USD, Mag=Actuals")</f>
        <v>0.51925392271867798</v>
      </c>
      <c r="BI745" s="6">
        <f>_xll.SNL.Clients.Office.Excel.Functions.SPG($D745, BI$1, $F745, "Options: Curr=USD, Mag=Actuals")</f>
        <v>3.1042853222604099</v>
      </c>
      <c r="BJ745" s="6">
        <f>_xll.SNL.Clients.Office.Excel.Functions.SPG($D745, BJ$1, $F745, "Options: Curr=USD, Mag=Actuals")</f>
        <v>1.4590279784642799</v>
      </c>
      <c r="BK745" s="6">
        <f>_xll.SNL.Clients.Office.Excel.Functions.SPG($D745, BK$1, $F745, "Options: Curr=USD, Mag=Actuals")</f>
        <v>4.9166217687834797</v>
      </c>
      <c r="BL745" s="6">
        <f>_xll.SNL.Clients.Office.Excel.Functions.SPG($D745, BL$1, $F745, "Options: Curr=USD, Mag=Actuals")</f>
        <v>1.9802481693632601</v>
      </c>
      <c r="BM745" s="6">
        <f>_xll.SNL.Clients.Office.Excel.Functions.SPG($D745, BM$1, $F745, "Options: Curr=USD, Mag=Actuals")</f>
        <v>1.4459835966899199</v>
      </c>
      <c r="BN745" s="6">
        <f>_xll.SNL.Clients.Office.Excel.Functions.SPG($D745, BN$1, $F745, "Options: Curr=USD, Mag=Actuals")</f>
        <v>1.0201094257746099</v>
      </c>
      <c r="BO745" s="6">
        <f>_xll.SNL.Clients.Office.Excel.Functions.SPG($D745, BO$1, $F745, "Options: Curr=USD, Mag=Actuals")</f>
        <v>45.010060362173</v>
      </c>
      <c r="BP745" s="6">
        <f>_xll.SNL.Clients.Office.Excel.Functions.SPG($D745, BP$1, $F745, "Options: Curr=USD, Mag=Actuals")</f>
        <v>21.154929577464799</v>
      </c>
      <c r="BQ745" s="6">
        <f>_xll.SNL.Clients.Office.Excel.Functions.SPG($D745, BQ$1, $F745, "Options: Curr=USD, Mag=Actuals")</f>
        <v>71.287726358148902</v>
      </c>
      <c r="BR745" s="6">
        <f>_xll.SNL.Clients.Office.Excel.Functions.SPG($D745, BR$1, $F745, "Options: Curr=USD, Mag=Actuals")</f>
        <v>13.264543056722999</v>
      </c>
      <c r="BS745" s="6">
        <f>_xll.SNL.Clients.Office.Excel.Functions.SPG($D745, BS$1, $F745, "Options: Curr=USD, Mag=Actuals")</f>
        <v>15.6204167995131</v>
      </c>
      <c r="BT745" s="6">
        <f>_xll.SNL.Clients.Office.Excel.Functions.SPG($D745, BT$1, $F745, "Options: Curr=USD, Mag=Actuals")</f>
        <v>18.853366569085001</v>
      </c>
      <c r="BU745" s="6">
        <f>_xll.SNL.Clients.Office.Excel.Functions.SPG($D745, BU$1, $F745, "Options: Curr=USD, Mag=Actuals")</f>
        <v>3.8312200398157601</v>
      </c>
      <c r="BV745" s="6">
        <f>_xll.SNL.Clients.Office.Excel.Functions.SPG($D745, BV$1, $F745, "Options: Curr=USD, Mag=Actuals")</f>
        <v>477088991134.55286</v>
      </c>
      <c r="BW745" s="6">
        <f>_xll.SNL.Clients.Office.Excel.Functions.SPG($D745, BW$1, $F745, "Options: Curr=USD, Mag=Actuals")</f>
        <v>71526203568.623047</v>
      </c>
      <c r="BX745" s="6">
        <f>_xll.SNL.Clients.Office.Excel.Functions.SPG($D745, BX$1, $F745, "Options: Curr=USD, Mag=Actuals")</f>
        <v>548615194703.1759</v>
      </c>
      <c r="BY745" s="6">
        <f>_xll.SNL.Clients.Office.Excel.Functions.SPG($D745, BY$1, $F745, "Options: Curr=USD, Mag=Actuals")</f>
        <v>25.433930829085298</v>
      </c>
      <c r="BZ745" s="6">
        <f>_xll.SNL.Clients.Office.Excel.Functions.SPG($D745, BZ$1, $F745, "Options: Curr=USD, Mag=Actuals")</f>
        <v>17928403097.295479</v>
      </c>
      <c r="CA745" s="6" t="str">
        <f>_xll.SNL.Clients.Office.Excel.Functions.SPG($D745, CA$1, $F745, "Options: Curr=USD, Mag=Actuals")</f>
        <v>Nonperforming Loans</v>
      </c>
      <c r="CB745" s="6">
        <f>_xll.SNL.Clients.Office.Excel.Functions.SPG($D745, CB$1, $F745, "Options: Curr=USD, Mag=Actuals")</f>
        <v>2.6564638236384699</v>
      </c>
      <c r="CC745" s="6">
        <f>_xll.SNL.Clients.Office.Excel.Functions.SPG($D745, CC$1, $F745, "Options: Curr=USD, Mag=Actuals")</f>
        <v>22.094679629911401</v>
      </c>
      <c r="CD745" s="6">
        <f>_xll.SNL.Clients.Office.Excel.Functions.SPG($D745, CD$1, $F745, "Options: Curr=USD, Mag=Actuals")</f>
        <v>0.23953401796693199</v>
      </c>
      <c r="CE745" s="6">
        <f>_xll.SNL.Clients.Office.Excel.Functions.SPG($D745, CE$1, $F745, "Options: Curr=USD, Mag=Actuals")</f>
        <v>17.8276103714086</v>
      </c>
      <c r="CF745" s="6">
        <f>_xll.SNL.Clients.Office.Excel.Functions.SPG($D745, CF$1, $F745, "Options: Curr=USD, Mag=Actuals")</f>
        <v>1.78366846746181</v>
      </c>
      <c r="CG745" s="6">
        <f>_xll.SNL.Clients.Office.Excel.Functions.SPG($D745, CG$1, $F745, "Options: Curr=USD, Mag=Actuals")</f>
        <v>4.6305904176690502</v>
      </c>
    </row>
    <row r="746" spans="1:85" x14ac:dyDescent="0.3">
      <c r="A746" s="10" t="s">
        <v>101</v>
      </c>
      <c r="B746" s="10" t="s">
        <v>85</v>
      </c>
      <c r="C746" s="10" t="s">
        <v>13</v>
      </c>
      <c r="D746">
        <v>113818</v>
      </c>
      <c r="E746" s="10" t="s">
        <v>20</v>
      </c>
      <c r="F746" s="10" t="s">
        <v>9</v>
      </c>
      <c r="G746">
        <v>-65.67</v>
      </c>
      <c r="H746">
        <v>506.36</v>
      </c>
      <c r="I746">
        <v>572.03</v>
      </c>
      <c r="J746">
        <v>2640.4</v>
      </c>
      <c r="K746">
        <v>40949.11</v>
      </c>
      <c r="L746">
        <v>-7.68</v>
      </c>
      <c r="M746">
        <v>2460.8810577329582</v>
      </c>
      <c r="N746">
        <v>64.48</v>
      </c>
      <c r="O746">
        <v>0.52</v>
      </c>
      <c r="P746">
        <v>-2.2000000000000002</v>
      </c>
      <c r="Q746">
        <v>0.88</v>
      </c>
      <c r="R746">
        <v>0.81</v>
      </c>
      <c r="S746" t="str">
        <f>_xll.SNL.Clients.Office.Excel.Functions.SPG(D746, S$1, F746, "Options: Curr=USD, Mag=Actuals")</f>
        <v>Société Générale Société anonyme (ENXTPA:GLE)</v>
      </c>
      <c r="T746" t="str">
        <f>_xll.SNL.Clients.Office.Excel.Functions.SPG($D746, T$1, $F746, "Options: Curr=USD, Mag=Actuals")</f>
        <v>Société Générale Société anonyme</v>
      </c>
      <c r="U746" s="6">
        <f>_xll.SNL.Clients.Office.Excel.Functions.SPG($D746, U$1, $F746, "Options: Curr=USD, Mag=Actuals")</f>
        <v>1766855045871.5596</v>
      </c>
      <c r="V746" t="str">
        <f>_xll.SNL.Clients.Office.Excel.Functions.SPG($D746, V$1, $F746, "Options: Curr=USD, Mag=Actuals")</f>
        <v>ENXTPA:GLE</v>
      </c>
      <c r="W746" t="str">
        <f>_xll.SNL.Clients.Office.Excel.Functions.SPG($D746, W$1, $F746, "Options: Curr=USD, Mag=Actuals")</f>
        <v>Bank</v>
      </c>
      <c r="X746" s="6">
        <f>_xll.SNL.Clients.Office.Excel.Functions.SPG($D746, X$1, $F746, "Options: Curr=USD, Mag=Actuals")</f>
        <v>25758040033.127388</v>
      </c>
      <c r="Y746" s="6">
        <f>_xll.SNL.Clients.Office.Excel.Functions.SPG($D746, Y$1, $F746, "Options: Curr=USD, Mag=Actuals")</f>
        <v>15131235716.078024</v>
      </c>
      <c r="Z746" s="6">
        <f>_xll.SNL.Clients.Office.Excel.Functions.SPG($D746, Z$1, $F746, "Options: Curr=USD, Mag=Actuals")</f>
        <v>13299776156.118082</v>
      </c>
      <c r="AA746" s="6">
        <f>_xll.SNL.Clients.Office.Excel.Functions.SPG($D746, AA$1, $F746, "Options: Curr=USD, Mag=Actuals")</f>
        <v>223794310.31929466</v>
      </c>
      <c r="AB746" s="6">
        <f>_xll.SNL.Clients.Office.Excel.Functions.SPG($D746, AB$1, $F746, "Options: Curr=USD, Mag=Actuals")</f>
        <v>-1.1646438598249007</v>
      </c>
      <c r="AC746" s="6" t="str">
        <f>_xll.SNL.Clients.Office.Excel.Functions.SPG($D746, AC$1, $F746, "Options: Curr=USD, Mag=Actuals")</f>
        <v>NM</v>
      </c>
      <c r="AD746" s="6">
        <f>_xll.SNL.Clients.Office.Excel.Functions.SPG($D746, AD$1, $F746, "Options: Curr=USD, Mag=Actuals")</f>
        <v>1.3438776303426299E-2</v>
      </c>
      <c r="AE746" s="6">
        <f>_xll.SNL.Clients.Office.Excel.Functions.SPG($D746, AE$1, $F746, "Options: Curr=USD, Mag=Actuals")</f>
        <v>0.29396545905856097</v>
      </c>
      <c r="AF746" s="6">
        <f>_xll.SNL.Clients.Office.Excel.Functions.SPG($D746, AF$1, $F746, "Options: Curr=USD, Mag=Actuals")</f>
        <v>1766855045871.5596</v>
      </c>
      <c r="AG746" s="6">
        <f>_xll.SNL.Clients.Office.Excel.Functions.SPG($D746, AG$1, $F746, "Options: Curr=USD, Mag=Actuals")</f>
        <v>466090519877.67584</v>
      </c>
      <c r="AH746" s="6">
        <f>_xll.SNL.Clients.Office.Excel.Functions.SPG($D746, AH$1, $F746, "Options: Curr=USD, Mag=Actuals")</f>
        <v>81971865443.425079</v>
      </c>
      <c r="AI746" s="6">
        <f>_xll.SNL.Clients.Office.Excel.Functions.SPG($D746, AI$1, $F746, "Options: Curr=USD, Mag=Actuals")</f>
        <v>44196</v>
      </c>
      <c r="AJ746" s="6" t="str">
        <f>_xll.SNL.Clients.Office.Excel.Functions.SPG($D746, AJ$1, $F746, "Options: Curr=USD, Mag=Actuals")</f>
        <v>#INVALID FUNCTION PARAMETER</v>
      </c>
      <c r="AK746" s="6" t="str">
        <f>_xll.SNL.Clients.Office.Excel.Functions.SPG($D746, AK$1, $F746, "Options: Curr=USD, Mag=Actuals")</f>
        <v>#INVALID FUNCTION PARAMETER</v>
      </c>
      <c r="AL746" s="6" t="str">
        <f>_xll.SNL.Clients.Office.Excel.Functions.SPG($D746, AL$1, $F746, "Options: Curr=USD, Mag=Actuals")</f>
        <v>#INVALID FUNCTION PARAMETER</v>
      </c>
      <c r="AM746" s="6" t="str">
        <f>_xll.SNL.Clients.Office.Excel.Functions.SPG($D746, AM$1, $F746, "Options: Curr=USD, Mag=Actuals")</f>
        <v>#INVALID FUNCTION PARAMETER</v>
      </c>
      <c r="AN746" s="6">
        <f>_xll.SNL.Clients.Office.Excel.Functions.SPG($D746, AN$1, $F746, "Options: Curr=USD, Mag=Actuals")</f>
        <v>1766855045871.5596</v>
      </c>
      <c r="AO746" s="6">
        <f>_xll.SNL.Clients.Office.Excel.Functions.SPG($D746, AO$1, $F746, "Options: Curr=USD, Mag=Actuals")</f>
        <v>548943119266.05499</v>
      </c>
      <c r="AP746" s="6">
        <f>_xll.SNL.Clients.Office.Excel.Functions.SPG($D746, AP$1, $F746, "Options: Curr=USD, Mag=Actuals")</f>
        <v>557870336391.43726</v>
      </c>
      <c r="AQ746" s="6">
        <f>_xll.SNL.Clients.Office.Excel.Functions.SPG($D746, AQ$1, $F746, "Options: Curr=USD, Mag=Actuals")</f>
        <v>75486238532.110077</v>
      </c>
      <c r="AR746" s="6">
        <f>_xll.SNL.Clients.Office.Excel.Functions.SPG($D746, AR$1, $F746, "Options: Curr=USD, Mag=Actuals")</f>
        <v>81971865443.425079</v>
      </c>
      <c r="AS746" s="6">
        <f>_xll.SNL.Clients.Office.Excel.Functions.SPG($D746, AS$1, $F746, "Options: Curr=USD, Mag=Actuals")</f>
        <v>73986544342.507645</v>
      </c>
      <c r="AT746" s="6">
        <f>_xll.SNL.Clients.Office.Excel.Functions.SPG($D746, AT$1, $F746, "Options: Curr=USD, Mag=Actuals")</f>
        <v>31.0689391610657</v>
      </c>
      <c r="AU746" s="6">
        <f>_xll.SNL.Clients.Office.Excel.Functions.SPG($D746, AU$1, $F746, "Options: Curr=USD, Mag=Actuals")</f>
        <v>98.399768451011795</v>
      </c>
      <c r="AV746" s="6">
        <f>_xll.SNL.Clients.Office.Excel.Functions.SPG($D746, AV$1, $F746, "Options: Curr=USD, Mag=Actuals")</f>
        <v>4.6394222115142298</v>
      </c>
      <c r="AW746" s="6">
        <f>_xll.SNL.Clients.Office.Excel.Functions.SPG($D746, AW$1, $F746, "Options: Curr=USD, Mag=Actuals")</f>
        <v>4.2064823392281401</v>
      </c>
      <c r="AX746" s="6">
        <f>_xll.SNL.Clients.Office.Excel.Functions.SPG($D746, AX$1, $F746, "Options: Curr=USD, Mag=Actuals")</f>
        <v>223794310.31929466</v>
      </c>
      <c r="AY746" s="6">
        <f>_xll.SNL.Clients.Office.Excel.Functions.SPG($D746, AY$1, $F746, "Options: Curr=USD, Mag=Actuals")</f>
        <v>-294586388.07335722</v>
      </c>
      <c r="AZ746" s="6">
        <f>_xll.SNL.Clients.Office.Excel.Functions.SPG($D746, AZ$1, $F746, "Options: Curr=USD, Mag=Actuals")</f>
        <v>1.3438776303426299E-2</v>
      </c>
      <c r="BA746" s="6">
        <f>_xll.SNL.Clients.Office.Excel.Functions.SPG($D746, BA$1, $F746, "Options: Curr=USD, Mag=Actuals")</f>
        <v>0.29396545905856097</v>
      </c>
      <c r="BB746" s="6">
        <f>_xll.SNL.Clients.Office.Excel.Functions.SPG($D746, BB$1, $F746, "Options: Curr=USD, Mag=Actuals")</f>
        <v>-1.62720370006273</v>
      </c>
      <c r="BC746" s="6">
        <f>_xll.SNL.Clients.Office.Excel.Functions.SPG($D746, BC$1, $F746, "Options: Curr=USD, Mag=Actuals")</f>
        <v>0</v>
      </c>
      <c r="BD746" s="6">
        <f>_xll.SNL.Clients.Office.Excel.Functions.SPG($D746, BD$1, $F746, "Options: Curr=USD, Mag=Actuals")</f>
        <v>5.5360389782336199E-2</v>
      </c>
      <c r="BE746" s="6">
        <f>_xll.SNL.Clients.Office.Excel.Functions.SPG($D746, BE$1, $F746, "Options: Curr=USD, Mag=Actuals")</f>
        <v>0.71808318482542699</v>
      </c>
      <c r="BF746" s="6">
        <f>_xll.SNL.Clients.Office.Excel.Functions.SPG($D746, BF$1, $F746, "Options: Curr=USD, Mag=Actuals")</f>
        <v>0.337135015734424</v>
      </c>
      <c r="BG746" s="6">
        <f>_xll.SNL.Clients.Office.Excel.Functions.SPG($D746, BG$1, $F746, "Options: Curr=USD, Mag=Actuals")</f>
        <v>1.1669108872857801</v>
      </c>
      <c r="BH746" s="6">
        <f>_xll.SNL.Clients.Office.Excel.Functions.SPG($D746, BH$1, $F746, "Options: Curr=USD, Mag=Actuals")</f>
        <v>0.37985112612745803</v>
      </c>
      <c r="BI746" s="6">
        <f>_xll.SNL.Clients.Office.Excel.Functions.SPG($D746, BI$1, $F746, "Options: Curr=USD, Mag=Actuals")</f>
        <v>2.9581089907673799</v>
      </c>
      <c r="BJ746" s="6">
        <f>_xll.SNL.Clients.Office.Excel.Functions.SPG($D746, BJ$1, $F746, "Options: Curr=USD, Mag=Actuals")</f>
        <v>1.3888114110191201</v>
      </c>
      <c r="BK746" s="6">
        <f>_xll.SNL.Clients.Office.Excel.Functions.SPG($D746, BK$1, $F746, "Options: Curr=USD, Mag=Actuals")</f>
        <v>4.8070330291100998</v>
      </c>
      <c r="BL746" s="6">
        <f>_xll.SNL.Clients.Office.Excel.Functions.SPG($D746, BL$1, $F746, "Options: Curr=USD, Mag=Actuals")</f>
        <v>1.5647783642558299</v>
      </c>
      <c r="BM746" s="6">
        <f>_xll.SNL.Clients.Office.Excel.Functions.SPG($D746, BM$1, $F746, "Options: Curr=USD, Mag=Actuals")</f>
        <v>0.39543135558811598</v>
      </c>
      <c r="BN746" s="6">
        <f>_xll.SNL.Clients.Office.Excel.Functions.SPG($D746, BN$1, $F746, "Options: Curr=USD, Mag=Actuals")</f>
        <v>0.89080163109495603</v>
      </c>
      <c r="BO746" s="6">
        <f>_xll.SNL.Clients.Office.Excel.Functions.SPG($D746, BO$1, $F746, "Options: Curr=USD, Mag=Actuals")</f>
        <v>46.424930183075503</v>
      </c>
      <c r="BP746" s="6">
        <f>_xll.SNL.Clients.Office.Excel.Functions.SPG($D746, BP$1, $F746, "Options: Curr=USD, Mag=Actuals")</f>
        <v>21.7961789086396</v>
      </c>
      <c r="BQ746" s="6">
        <f>_xll.SNL.Clients.Office.Excel.Functions.SPG($D746, BQ$1, $F746, "Options: Curr=USD, Mag=Actuals")</f>
        <v>75.442173855224098</v>
      </c>
      <c r="BR746" s="6">
        <f>_xll.SNL.Clients.Office.Excel.Functions.SPG($D746, BR$1, $F746, "Options: Curr=USD, Mag=Actuals")</f>
        <v>13.4403101303957</v>
      </c>
      <c r="BS746" s="6">
        <f>_xll.SNL.Clients.Office.Excel.Functions.SPG($D746, BS$1, $F746, "Options: Curr=USD, Mag=Actuals")</f>
        <v>15.966656435092</v>
      </c>
      <c r="BT746" s="6">
        <f>_xll.SNL.Clients.Office.Excel.Functions.SPG($D746, BT$1, $F746, "Options: Curr=USD, Mag=Actuals")</f>
        <v>19.208076122915301</v>
      </c>
      <c r="BU746" s="6">
        <f>_xll.SNL.Clients.Office.Excel.Functions.SPG($D746, BU$1, $F746, "Options: Curr=USD, Mag=Actuals")</f>
        <v>3.70586598855092</v>
      </c>
      <c r="BV746" s="6">
        <f>_xll.SNL.Clients.Office.Excel.Functions.SPG($D746, BV$1, $F746, "Options: Curr=USD, Mag=Actuals")</f>
        <v>392343730886.8501</v>
      </c>
      <c r="BW746" s="6">
        <f>_xll.SNL.Clients.Office.Excel.Functions.SPG($D746, BW$1, $F746, "Options: Curr=USD, Mag=Actuals")</f>
        <v>256296024464.83179</v>
      </c>
      <c r="BX746" s="6">
        <f>_xll.SNL.Clients.Office.Excel.Functions.SPG($D746, BX$1, $F746, "Options: Curr=USD, Mag=Actuals")</f>
        <v>648639755351.68201</v>
      </c>
      <c r="BY746" s="6">
        <f>_xll.SNL.Clients.Office.Excel.Functions.SPG($D746, BY$1, $F746, "Options: Curr=USD, Mag=Actuals")</f>
        <v>24.359666686051799</v>
      </c>
      <c r="BZ746" s="6">
        <f>_xll.SNL.Clients.Office.Excel.Functions.SPG($D746, BZ$1, $F746, "Options: Curr=USD, Mag=Actuals")</f>
        <v>20559021406.727829</v>
      </c>
      <c r="CA746" s="6" t="str">
        <f>_xll.SNL.Clients.Office.Excel.Functions.SPG($D746, CA$1, $F746, "Options: Curr=USD, Mag=Actuals")</f>
        <v>Nonperforming Loans</v>
      </c>
      <c r="CB746" s="6">
        <f>_xll.SNL.Clients.Office.Excel.Functions.SPG($D746, CB$1, $F746, "Options: Curr=USD, Mag=Actuals")</f>
        <v>3.4165082785327301</v>
      </c>
      <c r="CC746" s="6">
        <f>_xll.SNL.Clients.Office.Excel.Functions.SPG($D746, CC$1, $F746, "Options: Curr=USD, Mag=Actuals")</f>
        <v>23.315530276756601</v>
      </c>
      <c r="CD746" s="6">
        <f>_xll.SNL.Clients.Office.Excel.Functions.SPG($D746, CD$1, $F746, "Options: Curr=USD, Mag=Actuals")</f>
        <v>0.564976302172297</v>
      </c>
      <c r="CE746" s="6">
        <f>_xll.SNL.Clients.Office.Excel.Functions.SPG($D746, CE$1, $F746, "Options: Curr=USD, Mag=Actuals")</f>
        <v>53.808664259927802</v>
      </c>
      <c r="CF746" s="6">
        <f>_xll.SNL.Clients.Office.Excel.Functions.SPG($D746, CF$1, $F746, "Options: Curr=USD, Mag=Actuals")</f>
        <v>2.3582383851525099</v>
      </c>
      <c r="CG746" s="6">
        <f>_xll.SNL.Clients.Office.Excel.Functions.SPG($D746, CG$1, $F746, "Options: Curr=USD, Mag=Actuals")</f>
        <v>4.7767243045371304</v>
      </c>
    </row>
    <row r="747" spans="1:85" x14ac:dyDescent="0.3">
      <c r="A747" s="10" t="s">
        <v>101</v>
      </c>
      <c r="B747" s="10" t="s">
        <v>85</v>
      </c>
      <c r="C747" s="10" t="s">
        <v>13</v>
      </c>
      <c r="D747">
        <v>113818</v>
      </c>
      <c r="E747" s="10" t="s">
        <v>20</v>
      </c>
      <c r="F747" s="10" t="s">
        <v>77</v>
      </c>
      <c r="G747">
        <v>-79.45</v>
      </c>
      <c r="H747">
        <v>622.1</v>
      </c>
      <c r="I747">
        <v>701.55</v>
      </c>
      <c r="J747">
        <v>2956.72</v>
      </c>
      <c r="K747">
        <v>45818.35</v>
      </c>
      <c r="L747">
        <v>6.36</v>
      </c>
      <c r="M747">
        <v>2711.427080113308</v>
      </c>
      <c r="N747">
        <v>64.53</v>
      </c>
      <c r="O747">
        <v>2.0699999999999998</v>
      </c>
      <c r="P747">
        <v>9.2899999999999991</v>
      </c>
      <c r="Q747">
        <v>0.85</v>
      </c>
      <c r="R747">
        <v>0.88</v>
      </c>
      <c r="S747" t="str">
        <f>_xll.SNL.Clients.Office.Excel.Functions.SPG(D747, S$1, F747, "Options: Curr=USD, Mag=Actuals")</f>
        <v>Société Générale Société anonyme (ENXTPA:GLE)</v>
      </c>
      <c r="T747" t="str">
        <f>_xll.SNL.Clients.Office.Excel.Functions.SPG($D747, T$1, $F747, "Options: Curr=USD, Mag=Actuals")</f>
        <v>Société Générale Société anonyme</v>
      </c>
      <c r="U747" s="6">
        <f>_xll.SNL.Clients.Office.Excel.Functions.SPG($D747, U$1, $F747, "Options: Curr=USD, Mag=Actuals")</f>
        <v>1665471397702.718</v>
      </c>
      <c r="V747" t="str">
        <f>_xll.SNL.Clients.Office.Excel.Functions.SPG($D747, V$1, $F747, "Options: Curr=USD, Mag=Actuals")</f>
        <v>ENXTPA:GLE</v>
      </c>
      <c r="W747" t="str">
        <f>_xll.SNL.Clients.Office.Excel.Functions.SPG($D747, W$1, $F747, "Options: Curr=USD, Mag=Actuals")</f>
        <v>Bank</v>
      </c>
      <c r="X747" s="6">
        <f>_xll.SNL.Clients.Office.Excel.Functions.SPG($D747, X$1, $F747, "Options: Curr=USD, Mag=Actuals")</f>
        <v>30558406044.492474</v>
      </c>
      <c r="Y747" s="6">
        <f>_xll.SNL.Clients.Office.Excel.Functions.SPG($D747, Y$1, $F747, "Options: Curr=USD, Mag=Actuals")</f>
        <v>23125702214.41769</v>
      </c>
      <c r="Z747" s="6">
        <f>_xll.SNL.Clients.Office.Excel.Functions.SPG($D747, Z$1, $F747, "Options: Curr=USD, Mag=Actuals")</f>
        <v>21180030153.108509</v>
      </c>
      <c r="AA747" s="6">
        <f>_xll.SNL.Clients.Office.Excel.Functions.SPG($D747, AA$1, $F747, "Options: Curr=USD, Mag=Actuals")</f>
        <v>7496455638.0410852</v>
      </c>
      <c r="AB747" s="6">
        <f>_xll.SNL.Clients.Office.Excel.Functions.SPG($D747, AB$1, $F747, "Options: Curr=USD, Mag=Actuals")</f>
        <v>7.061192830404746</v>
      </c>
      <c r="AC747" s="6" t="str">
        <f>_xll.SNL.Clients.Office.Excel.Functions.SPG($D747, AC$1, $F747, "Options: Curr=USD, Mag=Actuals")</f>
        <v>NM</v>
      </c>
      <c r="AD747" s="6">
        <f>_xll.SNL.Clients.Office.Excel.Functions.SPG($D747, AD$1, $F747, "Options: Curr=USD, Mag=Actuals")</f>
        <v>0.42358201651070998</v>
      </c>
      <c r="AE747" s="6">
        <f>_xll.SNL.Clients.Office.Excel.Functions.SPG($D747, AE$1, $F747, "Options: Curr=USD, Mag=Actuals")</f>
        <v>9.2136489349716708</v>
      </c>
      <c r="AF747" s="6">
        <f>_xll.SNL.Clients.Office.Excel.Functions.SPG($D747, AF$1, $F747, "Options: Curr=USD, Mag=Actuals")</f>
        <v>1665471397702.718</v>
      </c>
      <c r="AG747" s="6">
        <f>_xll.SNL.Clients.Office.Excel.Functions.SPG($D747, AG$1, $F747, "Options: Curr=USD, Mag=Actuals")</f>
        <v>398145115432.73053</v>
      </c>
      <c r="AH747" s="6">
        <f>_xll.SNL.Clients.Office.Excel.Functions.SPG($D747, AH$1, $F747, "Options: Curr=USD, Mag=Actuals")</f>
        <v>80590242238.143982</v>
      </c>
      <c r="AI747" s="6">
        <f>_xll.SNL.Clients.Office.Excel.Functions.SPG($D747, AI$1, $F747, "Options: Curr=USD, Mag=Actuals")</f>
        <v>44561</v>
      </c>
      <c r="AJ747" s="6" t="str">
        <f>_xll.SNL.Clients.Office.Excel.Functions.SPG($D747, AJ$1, $F747, "Options: Curr=USD, Mag=Actuals")</f>
        <v>#INVALID FUNCTION PARAMETER</v>
      </c>
      <c r="AK747" s="6" t="str">
        <f>_xll.SNL.Clients.Office.Excel.Functions.SPG($D747, AK$1, $F747, "Options: Curr=USD, Mag=Actuals")</f>
        <v>#INVALID FUNCTION PARAMETER</v>
      </c>
      <c r="AL747" s="6" t="str">
        <f>_xll.SNL.Clients.Office.Excel.Functions.SPG($D747, AL$1, $F747, "Options: Curr=USD, Mag=Actuals")</f>
        <v>#INVALID FUNCTION PARAMETER</v>
      </c>
      <c r="AM747" s="6" t="str">
        <f>_xll.SNL.Clients.Office.Excel.Functions.SPG($D747, AM$1, $F747, "Options: Curr=USD, Mag=Actuals")</f>
        <v>#INVALID FUNCTION PARAMETER</v>
      </c>
      <c r="AN747" s="6">
        <f>_xll.SNL.Clients.Office.Excel.Functions.SPG($D747, AN$1, $F747, "Options: Curr=USD, Mag=Actuals")</f>
        <v>1665471397702.718</v>
      </c>
      <c r="AO747" s="6">
        <f>_xll.SNL.Clients.Office.Excel.Functions.SPG($D747, AO$1, $F747, "Options: Curr=USD, Mag=Actuals")</f>
        <v>565408847947.23071</v>
      </c>
      <c r="AP747" s="6">
        <f>_xll.SNL.Clients.Office.Excel.Functions.SPG($D747, AP$1, $F747, "Options: Curr=USD, Mag=Actuals")</f>
        <v>579020812009.5531</v>
      </c>
      <c r="AQ747" s="6">
        <f>_xll.SNL.Clients.Office.Excel.Functions.SPG($D747, AQ$1, $F747, "Options: Curr=USD, Mag=Actuals")</f>
        <v>73998635278.062088</v>
      </c>
      <c r="AR747" s="6">
        <f>_xll.SNL.Clients.Office.Excel.Functions.SPG($D747, AR$1, $F747, "Options: Curr=USD, Mag=Actuals")</f>
        <v>80590242238.143982</v>
      </c>
      <c r="AS747" s="6">
        <f>_xll.SNL.Clients.Office.Excel.Functions.SPG($D747, AS$1, $F747, "Options: Curr=USD, Mag=Actuals")</f>
        <v>73227567383.145676</v>
      </c>
      <c r="AT747" s="6">
        <f>_xll.SNL.Clients.Office.Excel.Functions.SPG($D747, AT$1, $F747, "Options: Curr=USD, Mag=Actuals")</f>
        <v>33.948877700759802</v>
      </c>
      <c r="AU747" s="6">
        <f>_xll.SNL.Clients.Office.Excel.Functions.SPG($D747, AU$1, $F747, "Options: Curr=USD, Mag=Actuals")</f>
        <v>97.649140794252205</v>
      </c>
      <c r="AV747" s="6">
        <f>_xll.SNL.Clients.Office.Excel.Functions.SPG($D747, AV$1, $F747, "Options: Curr=USD, Mag=Actuals")</f>
        <v>4.8388847955784096</v>
      </c>
      <c r="AW747" s="6">
        <f>_xll.SNL.Clients.Office.Excel.Functions.SPG($D747, AW$1, $F747, "Options: Curr=USD, Mag=Actuals")</f>
        <v>4.4163308698708796</v>
      </c>
      <c r="AX747" s="6">
        <f>_xll.SNL.Clients.Office.Excel.Functions.SPG($D747, AX$1, $F747, "Options: Curr=USD, Mag=Actuals")</f>
        <v>7496455638.0410852</v>
      </c>
      <c r="AY747" s="6">
        <f>_xll.SNL.Clients.Office.Excel.Functions.SPG($D747, AY$1, $F747, "Options: Curr=USD, Mag=Actuals")</f>
        <v>6672058418.14291</v>
      </c>
      <c r="AZ747" s="6">
        <f>_xll.SNL.Clients.Office.Excel.Functions.SPG($D747, AZ$1, $F747, "Options: Curr=USD, Mag=Actuals")</f>
        <v>0.42358201651070998</v>
      </c>
      <c r="BA747" s="6">
        <f>_xll.SNL.Clients.Office.Excel.Functions.SPG($D747, BA$1, $F747, "Options: Curr=USD, Mag=Actuals")</f>
        <v>9.2136489349716708</v>
      </c>
      <c r="BB747" s="6">
        <f>_xll.SNL.Clients.Office.Excel.Functions.SPG($D747, BB$1, $F747, "Options: Curr=USD, Mag=Actuals")</f>
        <v>9.2299961168596791</v>
      </c>
      <c r="BC747" s="6">
        <f>_xll.SNL.Clients.Office.Excel.Functions.SPG($D747, BC$1, $F747, "Options: Curr=USD, Mag=Actuals")</f>
        <v>0</v>
      </c>
      <c r="BD747" s="6">
        <f>_xll.SNL.Clients.Office.Excel.Functions.SPG($D747, BD$1, $F747, "Options: Curr=USD, Mag=Actuals")</f>
        <v>1.76586479975733</v>
      </c>
      <c r="BE747" s="6">
        <f>_xll.SNL.Clients.Office.Excel.Functions.SPG($D747, BE$1, $F747, "Options: Curr=USD, Mag=Actuals")</f>
        <v>0.71630672971943599</v>
      </c>
      <c r="BF747" s="6">
        <f>_xll.SNL.Clients.Office.Excel.Functions.SPG($D747, BF$1, $F747, "Options: Curr=USD, Mag=Actuals")</f>
        <v>0.35554691193388699</v>
      </c>
      <c r="BG747" s="6">
        <f>_xll.SNL.Clients.Office.Excel.Functions.SPG($D747, BG$1, $F747, "Options: Curr=USD, Mag=Actuals")</f>
        <v>1.17497561253941</v>
      </c>
      <c r="BH747" s="6">
        <f>_xll.SNL.Clients.Office.Excel.Functions.SPG($D747, BH$1, $F747, "Options: Curr=USD, Mag=Actuals")</f>
        <v>0.55170588584688496</v>
      </c>
      <c r="BI747" s="6">
        <f>_xll.SNL.Clients.Office.Excel.Functions.SPG($D747, BI$1, $F747, "Options: Curr=USD, Mag=Actuals")</f>
        <v>2.9862005244239498</v>
      </c>
      <c r="BJ747" s="6">
        <f>_xll.SNL.Clients.Office.Excel.Functions.SPG($D747, BJ$1, $F747, "Options: Curr=USD, Mag=Actuals")</f>
        <v>1.48223425918412</v>
      </c>
      <c r="BK747" s="6">
        <f>_xll.SNL.Clients.Office.Excel.Functions.SPG($D747, BK$1, $F747, "Options: Curr=USD, Mag=Actuals")</f>
        <v>4.8983384418639204</v>
      </c>
      <c r="BL747" s="6">
        <f>_xll.SNL.Clients.Office.Excel.Functions.SPG($D747, BL$1, $F747, "Options: Curr=USD, Mag=Actuals")</f>
        <v>2.2999985024418899</v>
      </c>
      <c r="BM747" s="6">
        <f>_xll.SNL.Clients.Office.Excel.Functions.SPG($D747, BM$1, $F747, "Options: Curr=USD, Mag=Actuals")</f>
        <v>2.2386752392000799</v>
      </c>
      <c r="BN747" s="6">
        <f>_xll.SNL.Clients.Office.Excel.Functions.SPG($D747, BN$1, $F747, "Options: Curr=USD, Mag=Actuals")</f>
        <v>0.88557452556220595</v>
      </c>
      <c r="BO747" s="6">
        <f>_xll.SNL.Clients.Office.Excel.Functions.SPG($D747, BO$1, $F747, "Options: Curr=USD, Mag=Actuals")</f>
        <v>41.484589392361798</v>
      </c>
      <c r="BP747" s="6">
        <f>_xll.SNL.Clients.Office.Excel.Functions.SPG($D747, BP$1, $F747, "Options: Curr=USD, Mag=Actuals")</f>
        <v>20.5913431206722</v>
      </c>
      <c r="BQ747" s="6">
        <f>_xll.SNL.Clients.Office.Excel.Functions.SPG($D747, BQ$1, $F747, "Options: Curr=USD, Mag=Actuals")</f>
        <v>68.0481961286727</v>
      </c>
      <c r="BR747" s="6">
        <f>_xll.SNL.Clients.Office.Excel.Functions.SPG($D747, BR$1, $F747, "Options: Curr=USD, Mag=Actuals")</f>
        <v>13.7146332536168</v>
      </c>
      <c r="BS747" s="6">
        <f>_xll.SNL.Clients.Office.Excel.Functions.SPG($D747, BS$1, $F747, "Options: Curr=USD, Mag=Actuals")</f>
        <v>15.9360543356514</v>
      </c>
      <c r="BT747" s="6">
        <f>_xll.SNL.Clients.Office.Excel.Functions.SPG($D747, BT$1, $F747, "Options: Curr=USD, Mag=Actuals")</f>
        <v>18.847679093818702</v>
      </c>
      <c r="BU747" s="6">
        <f>_xll.SNL.Clients.Office.Excel.Functions.SPG($D747, BU$1, $F747, "Options: Curr=USD, Mag=Actuals")</f>
        <v>3.7242799737839398</v>
      </c>
      <c r="BV747" s="6">
        <f>_xll.SNL.Clients.Office.Excel.Functions.SPG($D747, BV$1, $F747, "Options: Curr=USD, Mag=Actuals")</f>
        <v>375771636529.05719</v>
      </c>
      <c r="BW747" s="6">
        <f>_xll.SNL.Clients.Office.Excel.Functions.SPG($D747, BW$1, $F747, "Options: Curr=USD, Mag=Actuals")</f>
        <v>199258501080.40488</v>
      </c>
      <c r="BX747" s="6">
        <f>_xll.SNL.Clients.Office.Excel.Functions.SPG($D747, BX$1, $F747, "Options: Curr=USD, Mag=Actuals")</f>
        <v>575030137609.46204</v>
      </c>
      <c r="BY747" s="6">
        <f>_xll.SNL.Clients.Office.Excel.Functions.SPG($D747, BY$1, $F747, "Options: Curr=USD, Mag=Actuals")</f>
        <v>24.812813556498</v>
      </c>
      <c r="BZ747" s="6">
        <f>_xll.SNL.Clients.Office.Excel.Functions.SPG($D747, BZ$1, $F747, "Options: Curr=USD, Mag=Actuals")</f>
        <v>18493119526.896397</v>
      </c>
      <c r="CA747" s="6" t="str">
        <f>_xll.SNL.Clients.Office.Excel.Functions.SPG($D747, CA$1, $F747, "Options: Curr=USD, Mag=Actuals")</f>
        <v>Nonperforming Loans</v>
      </c>
      <c r="CB747" s="6">
        <f>_xll.SNL.Clients.Office.Excel.Functions.SPG($D747, CB$1, $F747, "Options: Curr=USD, Mag=Actuals")</f>
        <v>3.0479335868748199</v>
      </c>
      <c r="CC747" s="6">
        <f>_xll.SNL.Clients.Office.Excel.Functions.SPG($D747, CC$1, $F747, "Options: Curr=USD, Mag=Actuals")</f>
        <v>21.5751834308535</v>
      </c>
      <c r="CD747" s="6">
        <f>_xll.SNL.Clients.Office.Excel.Functions.SPG($D747, CD$1, $F747, "Options: Curr=USD, Mag=Actuals")</f>
        <v>0.14407555240799</v>
      </c>
      <c r="CE747" s="6">
        <f>_xll.SNL.Clients.Office.Excel.Functions.SPG($D747, CE$1, $F747, "Options: Curr=USD, Mag=Actuals")</f>
        <v>8.5886300589938305</v>
      </c>
      <c r="CF747" s="6">
        <f>_xll.SNL.Clients.Office.Excel.Functions.SPG($D747, CF$1, $F747, "Options: Curr=USD, Mag=Actuals")</f>
        <v>2.0580721224946501</v>
      </c>
      <c r="CG747" s="6">
        <f>_xll.SNL.Clients.Office.Excel.Functions.SPG($D747, CG$1, $F747, "Options: Curr=USD, Mag=Actuals")</f>
        <v>4.4750406609223097</v>
      </c>
    </row>
    <row r="748" spans="1:85" x14ac:dyDescent="0.3">
      <c r="A748" s="10" t="s">
        <v>101</v>
      </c>
      <c r="B748" s="10" t="s">
        <v>85</v>
      </c>
      <c r="C748" s="10" t="s">
        <v>13</v>
      </c>
      <c r="D748">
        <v>113818</v>
      </c>
      <c r="E748" s="10" t="s">
        <v>20</v>
      </c>
      <c r="F748" s="10" t="s">
        <v>78</v>
      </c>
      <c r="G748">
        <v>-144.27000000000001</v>
      </c>
      <c r="H748">
        <v>669.61</v>
      </c>
      <c r="I748">
        <v>813.87</v>
      </c>
      <c r="J748">
        <v>2774.49</v>
      </c>
      <c r="K748">
        <v>0</v>
      </c>
      <c r="L748">
        <v>2.5299999999999998</v>
      </c>
      <c r="M748">
        <v>2476.0739976555942</v>
      </c>
      <c r="N748">
        <v>0</v>
      </c>
      <c r="O748">
        <v>5.91</v>
      </c>
      <c r="P748">
        <v>25.51</v>
      </c>
      <c r="Q748">
        <v>0.95</v>
      </c>
      <c r="R748">
        <v>0.94</v>
      </c>
      <c r="S748" t="str">
        <f>_xll.SNL.Clients.Office.Excel.Functions.SPG(D748, S$1, F748, "Options: Curr=USD, Mag=Actuals")</f>
        <v>Société Générale Société anonyme (ENXTPA:GLE)</v>
      </c>
      <c r="T748" t="str">
        <f>_xll.SNL.Clients.Office.Excel.Functions.SPG($D748, T$1, $F748, "Options: Curr=USD, Mag=Actuals")</f>
        <v>Société Générale Société anonyme</v>
      </c>
      <c r="U748" s="6">
        <f>_xll.SNL.Clients.Office.Excel.Functions.SPG($D748, U$1, $F748, "Options: Curr=USD, Mag=Actuals")</f>
        <v>1586940258629.9028</v>
      </c>
      <c r="V748" t="str">
        <f>_xll.SNL.Clients.Office.Excel.Functions.SPG($D748, V$1, $F748, "Options: Curr=USD, Mag=Actuals")</f>
        <v>ENXTPA:GLE</v>
      </c>
      <c r="W748" t="str">
        <f>_xll.SNL.Clients.Office.Excel.Functions.SPG($D748, W$1, $F748, "Options: Curr=USD, Mag=Actuals")</f>
        <v>Bank</v>
      </c>
      <c r="X748" s="6">
        <f>_xll.SNL.Clients.Office.Excel.Functions.SPG($D748, X$1, $F748, "Options: Curr=USD, Mag=Actuals")</f>
        <v>28700760290.400566</v>
      </c>
      <c r="Y748" s="6">
        <f>_xll.SNL.Clients.Office.Excel.Functions.SPG($D748, Y$1, $F748, "Options: Curr=USD, Mag=Actuals")</f>
        <v>24973443551.882881</v>
      </c>
      <c r="Z748" s="6">
        <f>_xll.SNL.Clients.Office.Excel.Functions.SPG($D748, Z$1, $F748, "Options: Curr=USD, Mag=Actuals")</f>
        <v>23320487089.832504</v>
      </c>
      <c r="AA748" s="6">
        <f>_xll.SNL.Clients.Office.Excel.Functions.SPG($D748, AA$1, $F748, "Options: Curr=USD, Mag=Actuals")</f>
        <v>2903472281.3325977</v>
      </c>
      <c r="AB748" s="6">
        <f>_xll.SNL.Clients.Office.Excel.Functions.SPG($D748, AB$1, $F748, "Options: Curr=USD, Mag=Actuals")</f>
        <v>1.569729208703037</v>
      </c>
      <c r="AC748" s="6">
        <f>_xll.SNL.Clients.Office.Excel.Functions.SPG($D748, AC$1, $F748, "Options: Curr=USD, Mag=Actuals")</f>
        <v>-75.041876046901194</v>
      </c>
      <c r="AD748" s="6">
        <f>_xll.SNL.Clients.Office.Excel.Functions.SPG($D748, AD$1, $F748, "Options: Curr=USD, Mag=Actuals")</f>
        <v>0.17734759331963901</v>
      </c>
      <c r="AE748" s="6">
        <f>_xll.SNL.Clients.Office.Excel.Functions.SPG($D748, AE$1, $F748, "Options: Curr=USD, Mag=Actuals")</f>
        <v>3.8559678482797</v>
      </c>
      <c r="AF748" s="6">
        <f>_xll.SNL.Clients.Office.Excel.Functions.SPG($D748, AF$1, $F748, "Options: Curr=USD, Mag=Actuals")</f>
        <v>1586940258629.9028</v>
      </c>
      <c r="AG748" s="6">
        <f>_xll.SNL.Clients.Office.Excel.Functions.SPG($D748, AG$1, $F748, "Options: Curr=USD, Mag=Actuals")</f>
        <v>402176979801.21832</v>
      </c>
      <c r="AH748" s="6">
        <f>_xll.SNL.Clients.Office.Excel.Functions.SPG($D748, AH$1, $F748, "Options: Curr=USD, Mag=Actuals")</f>
        <v>78364860532.221863</v>
      </c>
      <c r="AI748" s="6">
        <f>_xll.SNL.Clients.Office.Excel.Functions.SPG($D748, AI$1, $F748, "Options: Curr=USD, Mag=Actuals")</f>
        <v>44926</v>
      </c>
      <c r="AJ748" s="6" t="str">
        <f>_xll.SNL.Clients.Office.Excel.Functions.SPG($D748, AJ$1, $F748, "Options: Curr=USD, Mag=Actuals")</f>
        <v>#INVALID FUNCTION PARAMETER</v>
      </c>
      <c r="AK748" s="6" t="str">
        <f>_xll.SNL.Clients.Office.Excel.Functions.SPG($D748, AK$1, $F748, "Options: Curr=USD, Mag=Actuals")</f>
        <v>#INVALID FUNCTION PARAMETER</v>
      </c>
      <c r="AL748" s="6" t="str">
        <f>_xll.SNL.Clients.Office.Excel.Functions.SPG($D748, AL$1, $F748, "Options: Curr=USD, Mag=Actuals")</f>
        <v>#INVALID FUNCTION PARAMETER</v>
      </c>
      <c r="AM748" s="6" t="str">
        <f>_xll.SNL.Clients.Office.Excel.Functions.SPG($D748, AM$1, $F748, "Options: Curr=USD, Mag=Actuals")</f>
        <v>#INVALID FUNCTION PARAMETER</v>
      </c>
      <c r="AN748" s="6">
        <f>_xll.SNL.Clients.Office.Excel.Functions.SPG($D748, AN$1, $F748, "Options: Curr=USD, Mag=Actuals")</f>
        <v>1586940258629.9028</v>
      </c>
      <c r="AO748" s="6">
        <f>_xll.SNL.Clients.Office.Excel.Functions.SPG($D748, AO$1, $F748, "Options: Curr=USD, Mag=Actuals")</f>
        <v>541450251148.8725</v>
      </c>
      <c r="AP748" s="6">
        <f>_xll.SNL.Clients.Office.Excel.Functions.SPG($D748, AP$1, $F748, "Options: Curr=USD, Mag=Actuals")</f>
        <v>567237362402.47937</v>
      </c>
      <c r="AQ748" s="6">
        <f>_xll.SNL.Clients.Office.Excel.Functions.SPG($D748, AQ$1, $F748, "Options: Curr=USD, Mag=Actuals")</f>
        <v>71572085070.001068</v>
      </c>
      <c r="AR748" s="6">
        <f>_xll.SNL.Clients.Office.Excel.Functions.SPG($D748, AR$1, $F748, "Options: Curr=USD, Mag=Actuals")</f>
        <v>78364860532.221863</v>
      </c>
      <c r="AS748" s="6">
        <f>_xll.SNL.Clients.Office.Excel.Functions.SPG($D748, AS$1, $F748, "Options: Curr=USD, Mag=Actuals")</f>
        <v>71252538206.69017</v>
      </c>
      <c r="AT748" s="6">
        <f>_xll.SNL.Clients.Office.Excel.Functions.SPG($D748, AT$1, $F748, "Options: Curr=USD, Mag=Actuals")</f>
        <v>34.119132601521997</v>
      </c>
      <c r="AU748" s="6">
        <f>_xll.SNL.Clients.Office.Excel.Functions.SPG($D748, AU$1, $F748, "Options: Curr=USD, Mag=Actuals")</f>
        <v>95.453911719709694</v>
      </c>
      <c r="AV748" s="6">
        <f>_xll.SNL.Clients.Office.Excel.Functions.SPG($D748, AV$1, $F748, "Options: Curr=USD, Mag=Actuals")</f>
        <v>4.9381103104586197</v>
      </c>
      <c r="AW748" s="6">
        <f>_xll.SNL.Clients.Office.Excel.Functions.SPG($D748, AW$1, $F748, "Options: Curr=USD, Mag=Actuals")</f>
        <v>4.5101454765617301</v>
      </c>
      <c r="AX748" s="6">
        <f>_xll.SNL.Clients.Office.Excel.Functions.SPG($D748, AX$1, $F748, "Options: Curr=USD, Mag=Actuals")</f>
        <v>2903472281.3325977</v>
      </c>
      <c r="AY748" s="6">
        <f>_xll.SNL.Clients.Office.Excel.Functions.SPG($D748, AY$1, $F748, "Options: Curr=USD, Mag=Actuals")</f>
        <v>1922654903.27721</v>
      </c>
      <c r="AZ748" s="6">
        <f>_xll.SNL.Clients.Office.Excel.Functions.SPG($D748, AZ$1, $F748, "Options: Curr=USD, Mag=Actuals")</f>
        <v>0.17734759331963901</v>
      </c>
      <c r="BA748" s="6">
        <f>_xll.SNL.Clients.Office.Excel.Functions.SPG($D748, BA$1, $F748, "Options: Curr=USD, Mag=Actuals")</f>
        <v>3.8559678482797</v>
      </c>
      <c r="BB748" s="6">
        <f>_xll.SNL.Clients.Office.Excel.Functions.SPG($D748, BB$1, $F748, "Options: Curr=USD, Mag=Actuals")</f>
        <v>2.1218510517535698</v>
      </c>
      <c r="BC748" s="6">
        <f>_xll.SNL.Clients.Office.Excel.Functions.SPG($D748, BC$1, $F748, "Options: Curr=USD, Mag=Actuals")</f>
        <v>0</v>
      </c>
      <c r="BD748" s="6">
        <f>_xll.SNL.Clients.Office.Excel.Functions.SPG($D748, BD$1, $F748, "Options: Curr=USD, Mag=Actuals")</f>
        <v>0.74595532049722701</v>
      </c>
      <c r="BE748" s="6">
        <f>_xll.SNL.Clients.Office.Excel.Functions.SPG($D748, BE$1, $F748, "Options: Curr=USD, Mag=Actuals")</f>
        <v>0.826313659585445</v>
      </c>
      <c r="BF748" s="6">
        <f>_xll.SNL.Clients.Office.Excel.Functions.SPG($D748, BF$1, $F748, "Options: Curr=USD, Mag=Actuals")</f>
        <v>0.33571204439352598</v>
      </c>
      <c r="BG748" s="6">
        <f>_xll.SNL.Clients.Office.Excel.Functions.SPG($D748, BG$1, $F748, "Options: Curr=USD, Mag=Actuals")</f>
        <v>1.1593873689549901</v>
      </c>
      <c r="BH748" s="6">
        <f>_xll.SNL.Clients.Office.Excel.Functions.SPG($D748, BH$1, $F748, "Options: Curr=USD, Mag=Actuals")</f>
        <v>0.593689730031564</v>
      </c>
      <c r="BI748" s="6">
        <f>_xll.SNL.Clients.Office.Excel.Functions.SPG($D748, BI$1, $F748, "Options: Curr=USD, Mag=Actuals")</f>
        <v>3.4756212882818902</v>
      </c>
      <c r="BJ748" s="6">
        <f>_xll.SNL.Clients.Office.Excel.Functions.SPG($D748, BJ$1, $F748, "Options: Curr=USD, Mag=Actuals")</f>
        <v>1.41206418978013</v>
      </c>
      <c r="BK748" s="6">
        <f>_xll.SNL.Clients.Office.Excel.Functions.SPG($D748, BK$1, $F748, "Options: Curr=USD, Mag=Actuals")</f>
        <v>4.8765881746729098</v>
      </c>
      <c r="BL748" s="6">
        <f>_xll.SNL.Clients.Office.Excel.Functions.SPG($D748, BL$1, $F748, "Options: Curr=USD, Mag=Actuals")</f>
        <v>2.4971639284860001</v>
      </c>
      <c r="BM748" s="6">
        <f>_xll.SNL.Clients.Office.Excel.Functions.SPG($D748, BM$1, $F748, "Options: Curr=USD, Mag=Actuals")</f>
        <v>1.1473529040594099</v>
      </c>
      <c r="BN748" s="6">
        <f>_xll.SNL.Clients.Office.Excel.Functions.SPG($D748, BN$1, $F748, "Options: Curr=USD, Mag=Actuals")</f>
        <v>1.0135036476186501</v>
      </c>
      <c r="BO748" s="6">
        <f>_xll.SNL.Clients.Office.Excel.Functions.SPG($D748, BO$1, $F748, "Options: Curr=USD, Mag=Actuals")</f>
        <v>47.135043864478902</v>
      </c>
      <c r="BP748" s="6">
        <f>_xll.SNL.Clients.Office.Excel.Functions.SPG($D748, BP$1, $F748, "Options: Curr=USD, Mag=Actuals")</f>
        <v>19.149873361964499</v>
      </c>
      <c r="BQ748" s="6">
        <f>_xll.SNL.Clients.Office.Excel.Functions.SPG($D748, BQ$1, $F748, "Options: Curr=USD, Mag=Actuals")</f>
        <v>66.1344198509709</v>
      </c>
      <c r="BR748" s="6">
        <f>_xll.SNL.Clients.Office.Excel.Functions.SPG($D748, BR$1, $F748, "Options: Curr=USD, Mag=Actuals")</f>
        <v>13.4934417861423</v>
      </c>
      <c r="BS748" s="6">
        <f>_xll.SNL.Clients.Office.Excel.Functions.SPG($D748, BS$1, $F748, "Options: Curr=USD, Mag=Actuals")</f>
        <v>16.2920569044343</v>
      </c>
      <c r="BT748" s="6">
        <f>_xll.SNL.Clients.Office.Excel.Functions.SPG($D748, BT$1, $F748, "Options: Curr=USD, Mag=Actuals")</f>
        <v>19.342846997203601</v>
      </c>
      <c r="BU748" s="6">
        <f>_xll.SNL.Clients.Office.Excel.Functions.SPG($D748, BU$1, $F748, "Options: Curr=USD, Mag=Actuals")</f>
        <v>3.5526673308577101</v>
      </c>
      <c r="BV748" s="6">
        <f>_xll.SNL.Clients.Office.Excel.Functions.SPG($D748, BV$1, $F748, "Options: Curr=USD, Mag=Actuals")</f>
        <v>350486266965.9079</v>
      </c>
      <c r="BW748" s="6">
        <f>_xll.SNL.Clients.Office.Excel.Functions.SPG($D748, BW$1, $F748, "Options: Curr=USD, Mag=Actuals")</f>
        <v>217020412525.38208</v>
      </c>
      <c r="BX748" s="6">
        <f>_xll.SNL.Clients.Office.Excel.Functions.SPG($D748, BX$1, $F748, "Options: Curr=USD, Mag=Actuals")</f>
        <v>567506679491.28992</v>
      </c>
      <c r="BY748" s="6">
        <f>_xll.SNL.Clients.Office.Excel.Functions.SPG($D748, BY$1, $F748, "Options: Curr=USD, Mag=Actuals")</f>
        <v>24.275304734325498</v>
      </c>
      <c r="BZ748" s="6">
        <f>_xll.SNL.Clients.Office.Excel.Functions.SPG($D748, BZ$1, $F748, "Options: Curr=USD, Mag=Actuals")</f>
        <v>16764988778.454634</v>
      </c>
      <c r="CA748" s="6" t="str">
        <f>_xll.SNL.Clients.Office.Excel.Functions.SPG($D748, CA$1, $F748, "Options: Curr=USD, Mag=Actuals")</f>
        <v>Nonperforming Loans</v>
      </c>
      <c r="CB748" s="6">
        <f>_xll.SNL.Clients.Office.Excel.Functions.SPG($D748, CB$1, $F748, "Options: Curr=USD, Mag=Actuals")</f>
        <v>2.8794581398336998</v>
      </c>
      <c r="CC748" s="6">
        <f>_xll.SNL.Clients.Office.Excel.Functions.SPG($D748, CC$1, $F748, "Options: Curr=USD, Mag=Actuals")</f>
        <v>20.292348489748399</v>
      </c>
      <c r="CD748" s="6">
        <f>_xll.SNL.Clients.Office.Excel.Functions.SPG($D748, CD$1, $F748, "Options: Curr=USD, Mag=Actuals")</f>
        <v>0.30697379492571197</v>
      </c>
      <c r="CE748" s="6">
        <f>_xll.SNL.Clients.Office.Excel.Functions.SPG($D748, CE$1, $F748, "Options: Curr=USD, Mag=Actuals")</f>
        <v>17.5915889876436</v>
      </c>
      <c r="CF748" s="6">
        <f>_xll.SNL.Clients.Office.Excel.Functions.SPG($D748, CF$1, $F748, "Options: Curr=USD, Mag=Actuals")</f>
        <v>1.9519447860643599</v>
      </c>
      <c r="CG748" s="6">
        <f>_xll.SNL.Clients.Office.Excel.Functions.SPG($D748, CG$1, $F748, "Options: Curr=USD, Mag=Actuals")</f>
        <v>4.3518908961782596</v>
      </c>
    </row>
    <row r="749" spans="1:85" x14ac:dyDescent="0.3">
      <c r="A749" s="10" t="s">
        <v>101</v>
      </c>
      <c r="B749" s="10" t="s">
        <v>85</v>
      </c>
      <c r="C749" s="10" t="s">
        <v>13</v>
      </c>
      <c r="D749">
        <v>113818</v>
      </c>
      <c r="E749" s="10" t="s">
        <v>20</v>
      </c>
      <c r="F749" s="10" t="s">
        <v>10</v>
      </c>
      <c r="G749">
        <v>-87.51</v>
      </c>
      <c r="H749">
        <v>691.52</v>
      </c>
      <c r="I749">
        <v>779.02</v>
      </c>
      <c r="J749">
        <v>3034.14</v>
      </c>
      <c r="K749">
        <v>0</v>
      </c>
      <c r="L749">
        <v>0.86</v>
      </c>
      <c r="M749">
        <v>2563.635977700339</v>
      </c>
      <c r="N749">
        <v>0</v>
      </c>
      <c r="O749">
        <v>5.66</v>
      </c>
      <c r="P749">
        <v>4.54</v>
      </c>
      <c r="Q749">
        <v>0.92</v>
      </c>
      <c r="R749">
        <v>0.9</v>
      </c>
      <c r="S749" t="str">
        <f>_xll.SNL.Clients.Office.Excel.Functions.SPG(D749, S$1, F749, "Options: Curr=USD, Mag=Actuals")</f>
        <v>Société Générale Société anonyme (ENXTPA:GLE)</v>
      </c>
      <c r="T749" t="str">
        <f>_xll.SNL.Clients.Office.Excel.Functions.SPG($D749, T$1, $F749, "Options: Curr=USD, Mag=Actuals")</f>
        <v>Société Générale Société anonyme</v>
      </c>
      <c r="U749" s="6">
        <f>_xll.SNL.Clients.Office.Excel.Functions.SPG($D749, U$1, $F749, "Options: Curr=USD, Mag=Actuals")</f>
        <v>1717746214214.6567</v>
      </c>
      <c r="V749" t="str">
        <f>_xll.SNL.Clients.Office.Excel.Functions.SPG($D749, V$1, $F749, "Options: Curr=USD, Mag=Actuals")</f>
        <v>ENXTPA:GLE</v>
      </c>
      <c r="W749" t="str">
        <f>_xll.SNL.Clients.Office.Excel.Functions.SPG($D749, W$1, $F749, "Options: Curr=USD, Mag=Actuals")</f>
        <v>Bank</v>
      </c>
      <c r="X749" s="6">
        <f>_xll.SNL.Clients.Office.Excel.Functions.SPG($D749, X$1, $F749, "Options: Curr=USD, Mag=Actuals")</f>
        <v>27382206616.997845</v>
      </c>
      <c r="Y749" s="6">
        <f>_xll.SNL.Clients.Office.Excel.Functions.SPG($D749, Y$1, $F749, "Options: Curr=USD, Mag=Actuals")</f>
        <v>53620198430.852448</v>
      </c>
      <c r="Z749" s="6">
        <f>_xll.SNL.Clients.Office.Excel.Functions.SPG($D749, Z$1, $F749, "Options: Curr=USD, Mag=Actuals")</f>
        <v>51808705240.620949</v>
      </c>
      <c r="AA749" s="6">
        <f>_xll.SNL.Clients.Office.Excel.Functions.SPG($D749, AA$1, $F749, "Options: Curr=USD, Mag=Actuals")</f>
        <v>3730053739.1692238</v>
      </c>
      <c r="AB749" s="6">
        <f>_xll.SNL.Clients.Office.Excel.Functions.SPG($D749, AB$1, $F749, "Options: Curr=USD, Mag=Actuals")</f>
        <v>2.3468299837626021</v>
      </c>
      <c r="AC749" s="6">
        <f>_xll.SNL.Clients.Office.Excel.Functions.SPG($D749, AC$1, $F749, "Options: Curr=USD, Mag=Actuals")</f>
        <v>45.637583892617499</v>
      </c>
      <c r="AD749" s="6">
        <f>_xll.SNL.Clients.Office.Excel.Functions.SPG($D749, AD$1, $F749, "Options: Curr=USD, Mag=Actuals")</f>
        <v>0.22070162351512099</v>
      </c>
      <c r="AE749" s="6">
        <f>_xll.SNL.Clients.Office.Excel.Functions.SPG($D749, AE$1, $F749, "Options: Curr=USD, Mag=Actuals")</f>
        <v>4.5026477043709603</v>
      </c>
      <c r="AF749" s="6">
        <f>_xll.SNL.Clients.Office.Excel.Functions.SPG($D749, AF$1, $F749, "Options: Curr=USD, Mag=Actuals")</f>
        <v>1717746214214.6567</v>
      </c>
      <c r="AG749" s="6">
        <f>_xll.SNL.Clients.Office.Excel.Functions.SPG($D749, AG$1, $F749, "Options: Curr=USD, Mag=Actuals")</f>
        <v>502762241627.05865</v>
      </c>
      <c r="AH749" s="6">
        <f>_xll.SNL.Clients.Office.Excel.Functions.SPG($D749, AH$1, $F749, "Options: Curr=USD, Mag=Actuals")</f>
        <v>84278766441.914459</v>
      </c>
      <c r="AI749" s="6">
        <f>_xll.SNL.Clients.Office.Excel.Functions.SPG($D749, AI$1, $F749, "Options: Curr=USD, Mag=Actuals")</f>
        <v>45291</v>
      </c>
      <c r="AJ749" s="6" t="str">
        <f>_xll.SNL.Clients.Office.Excel.Functions.SPG($D749, AJ$1, $F749, "Options: Curr=USD, Mag=Actuals")</f>
        <v>#INVALID FUNCTION PARAMETER</v>
      </c>
      <c r="AK749" s="6" t="str">
        <f>_xll.SNL.Clients.Office.Excel.Functions.SPG($D749, AK$1, $F749, "Options: Curr=USD, Mag=Actuals")</f>
        <v>#INVALID FUNCTION PARAMETER</v>
      </c>
      <c r="AL749" s="6" t="str">
        <f>_xll.SNL.Clients.Office.Excel.Functions.SPG($D749, AL$1, $F749, "Options: Curr=USD, Mag=Actuals")</f>
        <v>#INVALID FUNCTION PARAMETER</v>
      </c>
      <c r="AM749" s="6" t="str">
        <f>_xll.SNL.Clients.Office.Excel.Functions.SPG($D749, AM$1, $F749, "Options: Curr=USD, Mag=Actuals")</f>
        <v>#INVALID FUNCTION PARAMETER</v>
      </c>
      <c r="AN749" s="6">
        <f>_xll.SNL.Clients.Office.Excel.Functions.SPG($D749, AN$1, $F749, "Options: Curr=USD, Mag=Actuals")</f>
        <v>1717746214214.6567</v>
      </c>
      <c r="AO749" s="6">
        <f>_xll.SNL.Clients.Office.Excel.Functions.SPG($D749, AO$1, $F749, "Options: Curr=USD, Mag=Actuals")</f>
        <v>536585608489.00189</v>
      </c>
      <c r="AP749" s="6">
        <f>_xll.SNL.Clients.Office.Excel.Functions.SPG($D749, AP$1, $F749, "Options: Curr=USD, Mag=Actuals")</f>
        <v>598736597767.2157</v>
      </c>
      <c r="AQ749" s="6">
        <f>_xll.SNL.Clients.Office.Excel.Functions.SPG($D749, AQ$1, $F749, "Options: Curr=USD, Mag=Actuals")</f>
        <v>72924726428.650375</v>
      </c>
      <c r="AR749" s="6">
        <f>_xll.SNL.Clients.Office.Excel.Functions.SPG($D749, AR$1, $F749, "Options: Curr=USD, Mag=Actuals")</f>
        <v>84278766441.914459</v>
      </c>
      <c r="AS749" s="6">
        <f>_xll.SNL.Clients.Office.Excel.Functions.SPG($D749, AS$1, $F749, "Options: Curr=USD, Mag=Actuals")</f>
        <v>74871228031.391617</v>
      </c>
      <c r="AT749" s="6">
        <f>_xll.SNL.Clients.Office.Excel.Functions.SPG($D749, AT$1, $F749, "Options: Curr=USD, Mag=Actuals")</f>
        <v>31.2377698200503</v>
      </c>
      <c r="AU749" s="6">
        <f>_xll.SNL.Clients.Office.Excel.Functions.SPG($D749, AU$1, $F749, "Options: Curr=USD, Mag=Actuals")</f>
        <v>89.619644179095701</v>
      </c>
      <c r="AV749" s="6">
        <f>_xll.SNL.Clients.Office.Excel.Functions.SPG($D749, AV$1, $F749, "Options: Curr=USD, Mag=Actuals")</f>
        <v>4.90635728051633</v>
      </c>
      <c r="AW749" s="6">
        <f>_xll.SNL.Clients.Office.Excel.Functions.SPG($D749, AW$1, $F749, "Options: Curr=USD, Mag=Actuals")</f>
        <v>4.3826923251122301</v>
      </c>
      <c r="AX749" s="6">
        <f>_xll.SNL.Clients.Office.Excel.Functions.SPG($D749, AX$1, $F749, "Options: Curr=USD, Mag=Actuals")</f>
        <v>3730053739.1692238</v>
      </c>
      <c r="AY749" s="6">
        <f>_xll.SNL.Clients.Office.Excel.Functions.SPG($D749, AY$1, $F749, "Options: Curr=USD, Mag=Actuals")</f>
        <v>2696150760.1475425</v>
      </c>
      <c r="AZ749" s="6">
        <f>_xll.SNL.Clients.Office.Excel.Functions.SPG($D749, AZ$1, $F749, "Options: Curr=USD, Mag=Actuals")</f>
        <v>0.22070162351512099</v>
      </c>
      <c r="BA749" s="6">
        <f>_xll.SNL.Clients.Office.Excel.Functions.SPG($D749, BA$1, $F749, "Options: Curr=USD, Mag=Actuals")</f>
        <v>4.5026477043709603</v>
      </c>
      <c r="BB749" s="6">
        <f>_xll.SNL.Clients.Office.Excel.Functions.SPG($D749, BB$1, $F749, "Options: Curr=USD, Mag=Actuals")</f>
        <v>2.9931145426982502</v>
      </c>
      <c r="BC749" s="6">
        <f>_xll.SNL.Clients.Office.Excel.Functions.SPG($D749, BC$1, $F749, "Options: Curr=USD, Mag=Actuals")</f>
        <v>0</v>
      </c>
      <c r="BD749" s="6">
        <f>_xll.SNL.Clients.Office.Excel.Functions.SPG($D749, BD$1, $F749, "Options: Curr=USD, Mag=Actuals")</f>
        <v>0.91672372932994295</v>
      </c>
      <c r="BE749" s="6">
        <f>_xll.SNL.Clients.Office.Excel.Functions.SPG($D749, BE$1, $F749, "Options: Curr=USD, Mag=Actuals")</f>
        <v>0.65973723932760198</v>
      </c>
      <c r="BF749" s="6">
        <f>_xll.SNL.Clients.Office.Excel.Functions.SPG($D749, BF$1, $F749, "Options: Curr=USD, Mag=Actuals")</f>
        <v>0.35757630391490203</v>
      </c>
      <c r="BG749" s="6">
        <f>_xll.SNL.Clients.Office.Excel.Functions.SPG($D749, BG$1, $F749, "Options: Curr=USD, Mag=Actuals")</f>
        <v>1.1794642866427101</v>
      </c>
      <c r="BH749" s="6">
        <f>_xll.SNL.Clients.Office.Excel.Functions.SPG($D749, BH$1, $F749, "Options: Curr=USD, Mag=Actuals")</f>
        <v>0.44069935666820498</v>
      </c>
      <c r="BI749" s="6">
        <f>_xll.SNL.Clients.Office.Excel.Functions.SPG($D749, BI$1, $F749, "Options: Curr=USD, Mag=Actuals")</f>
        <v>2.7403368075939998</v>
      </c>
      <c r="BJ749" s="6">
        <f>_xll.SNL.Clients.Office.Excel.Functions.SPG($D749, BJ$1, $F749, "Options: Curr=USD, Mag=Actuals")</f>
        <v>1.4852572338346499</v>
      </c>
      <c r="BK749" s="6">
        <f>_xll.SNL.Clients.Office.Excel.Functions.SPG($D749, BK$1, $F749, "Options: Curr=USD, Mag=Actuals")</f>
        <v>4.8991162015104397</v>
      </c>
      <c r="BL749" s="6">
        <f>_xll.SNL.Clients.Office.Excel.Functions.SPG($D749, BL$1, $F749, "Options: Curr=USD, Mag=Actuals")</f>
        <v>1.83052372394761</v>
      </c>
      <c r="BM749" s="6">
        <f>_xll.SNL.Clients.Office.Excel.Functions.SPG($D749, BM$1, $F749, "Options: Curr=USD, Mag=Actuals")</f>
        <v>1.3629919640486901</v>
      </c>
      <c r="BN749" s="6">
        <f>_xll.SNL.Clients.Office.Excel.Functions.SPG($D749, BN$1, $F749, "Options: Curr=USD, Mag=Actuals")</f>
        <v>0.72283583712811905</v>
      </c>
      <c r="BO749" s="6">
        <f>_xll.SNL.Clients.Office.Excel.Functions.SPG($D749, BO$1, $F749, "Options: Curr=USD, Mag=Actuals")</f>
        <v>40.720407599036299</v>
      </c>
      <c r="BP749" s="6">
        <f>_xll.SNL.Clients.Office.Excel.Functions.SPG($D749, BP$1, $F749, "Options: Curr=USD, Mag=Actuals")</f>
        <v>22.070381926616399</v>
      </c>
      <c r="BQ749" s="6">
        <f>_xll.SNL.Clients.Office.Excel.Functions.SPG($D749, BQ$1, $F749, "Options: Curr=USD, Mag=Actuals")</f>
        <v>72.799083692088999</v>
      </c>
      <c r="BR749" s="6">
        <f>_xll.SNL.Clients.Office.Excel.Functions.SPG($D749, BR$1, $F749, "Options: Curr=USD, Mag=Actuals")</f>
        <v>13.149103066932399</v>
      </c>
      <c r="BS749" s="6">
        <f>_xll.SNL.Clients.Office.Excel.Functions.SPG($D749, BS$1, $F749, "Options: Curr=USD, Mag=Actuals")</f>
        <v>15.562270944512299</v>
      </c>
      <c r="BT749" s="6">
        <f>_xll.SNL.Clients.Office.Excel.Functions.SPG($D749, BT$1, $F749, "Options: Curr=USD, Mag=Actuals")</f>
        <v>18.220536230952199</v>
      </c>
      <c r="BU749" s="6">
        <f>_xll.SNL.Clients.Office.Excel.Functions.SPG($D749, BU$1, $F749, "Options: Curr=USD, Mag=Actuals")</f>
        <v>3.54339931248614</v>
      </c>
      <c r="BV749" s="6">
        <f>_xll.SNL.Clients.Office.Excel.Functions.SPG($D749, BV$1, $F749, "Options: Curr=USD, Mag=Actuals")</f>
        <v>430048634906.59888</v>
      </c>
      <c r="BW749" s="6">
        <f>_xll.SNL.Clients.Office.Excel.Functions.SPG($D749, BW$1, $F749, "Options: Curr=USD, Mag=Actuals")</f>
        <v>232763346965.84506</v>
      </c>
      <c r="BX749" s="6">
        <f>_xll.SNL.Clients.Office.Excel.Functions.SPG($D749, BX$1, $F749, "Options: Curr=USD, Mag=Actuals")</f>
        <v>662811981872.44397</v>
      </c>
      <c r="BY749" s="6">
        <f>_xll.SNL.Clients.Office.Excel.Functions.SPG($D749, BY$1, $F749, "Options: Curr=USD, Mag=Actuals")</f>
        <v>25.020189248059101</v>
      </c>
      <c r="BZ749" s="6">
        <f>_xll.SNL.Clients.Office.Excel.Functions.SPG($D749, BZ$1, $F749, "Options: Curr=USD, Mag=Actuals")</f>
        <v>17365977672.156517</v>
      </c>
      <c r="CA749" s="6" t="str">
        <f>_xll.SNL.Clients.Office.Excel.Functions.SPG($D749, CA$1, $F749, "Options: Curr=USD, Mag=Actuals")</f>
        <v>Nonperforming Loans</v>
      </c>
      <c r="CB749" s="6">
        <f>_xll.SNL.Clients.Office.Excel.Functions.SPG($D749, CB$1, $F749, "Options: Curr=USD, Mag=Actuals")</f>
        <v>3.0026144590286798</v>
      </c>
      <c r="CC749" s="6">
        <f>_xll.SNL.Clients.Office.Excel.Functions.SPG($D749, CC$1, $F749, "Options: Curr=USD, Mag=Actuals")</f>
        <v>20.192530139063798</v>
      </c>
      <c r="CD749" s="6">
        <f>_xll.SNL.Clients.Office.Excel.Functions.SPG($D749, CD$1, $F749, "Options: Curr=USD, Mag=Actuals")</f>
        <v>0.21065656729600399</v>
      </c>
      <c r="CE749" s="6">
        <f>_xll.SNL.Clients.Office.Excel.Functions.SPG($D749, CE$1, $F749, "Options: Curr=USD, Mag=Actuals")</f>
        <v>15.6091186293016</v>
      </c>
      <c r="CF749" s="6">
        <f>_xll.SNL.Clients.Office.Excel.Functions.SPG($D749, CF$1, $F749, "Options: Curr=USD, Mag=Actuals")</f>
        <v>1.9245323405524</v>
      </c>
      <c r="CG749" s="6">
        <f>_xll.SNL.Clients.Office.Excel.Functions.SPG($D749, CG$1, $F749, "Options: Curr=USD, Mag=Actuals")</f>
        <v>4.04063524721919</v>
      </c>
    </row>
    <row r="750" spans="1:85" x14ac:dyDescent="0.3">
      <c r="A750" s="10" t="s">
        <v>109</v>
      </c>
      <c r="B750" s="10" t="s">
        <v>110</v>
      </c>
      <c r="C750" s="10" t="s">
        <v>18</v>
      </c>
      <c r="D750">
        <v>4049008</v>
      </c>
      <c r="E750" s="10" t="s">
        <v>22</v>
      </c>
      <c r="F750" s="10" t="s">
        <v>6</v>
      </c>
      <c r="G750">
        <v>-5.15</v>
      </c>
      <c r="H750">
        <v>18.29</v>
      </c>
      <c r="I750">
        <v>23.44</v>
      </c>
      <c r="J750">
        <v>329.11</v>
      </c>
      <c r="K750">
        <v>364.64</v>
      </c>
      <c r="L750">
        <v>4.3600000000000003</v>
      </c>
      <c r="M750">
        <v>1431.1436310078097</v>
      </c>
      <c r="N750">
        <v>870.45</v>
      </c>
      <c r="O750">
        <v>8.89</v>
      </c>
      <c r="P750">
        <v>9.1199999999999992</v>
      </c>
      <c r="Q750">
        <v>17.5</v>
      </c>
      <c r="R750">
        <v>18.07</v>
      </c>
      <c r="S750" t="str">
        <f>_xll.SNL.Clients.Office.Excel.Functions.SPG(D750, S$1, F750, "Options: Curr=USD, Mag=Actuals")</f>
        <v>State Bank of India (NSEI:SBIN)</v>
      </c>
      <c r="T750" t="str">
        <f>_xll.SNL.Clients.Office.Excel.Functions.SPG($D750, T$1, $F750, "Options: Curr=USD, Mag=Actuals")</f>
        <v>State Bank of India</v>
      </c>
      <c r="U750" s="6">
        <f>_xll.SNL.Clients.Office.Excel.Functions.SPG($D750, U$1, $F750, "Options: Curr=USD, Mag=Actuals")</f>
        <v>0</v>
      </c>
      <c r="V750" t="str">
        <f>_xll.SNL.Clients.Office.Excel.Functions.SPG($D750, V$1, $F750, "Options: Curr=USD, Mag=Actuals")</f>
        <v>NSEI:SBIN</v>
      </c>
      <c r="W750" t="str">
        <f>_xll.SNL.Clients.Office.Excel.Functions.SPG($D750, W$1, $F750, "Options: Curr=USD, Mag=Actuals")</f>
        <v>Bank</v>
      </c>
      <c r="X750" s="6">
        <f>_xll.SNL.Clients.Office.Excel.Functions.SPG($D750, X$1, $F750, "Options: Curr=USD, Mag=Actuals")</f>
        <v>0</v>
      </c>
      <c r="Y750" s="6">
        <f>_xll.SNL.Clients.Office.Excel.Functions.SPG($D750, Y$1, $F750, "Options: Curr=USD, Mag=Actuals")</f>
        <v>0</v>
      </c>
      <c r="Z750" s="6">
        <f>_xll.SNL.Clients.Office.Excel.Functions.SPG($D750, Z$1, $F750, "Options: Curr=USD, Mag=Actuals")</f>
        <v>0</v>
      </c>
      <c r="AA750" s="6">
        <f>_xll.SNL.Clients.Office.Excel.Functions.SPG($D750, AA$1, $F750, "Options: Curr=USD, Mag=Actuals")</f>
        <v>0</v>
      </c>
      <c r="AB750" s="6">
        <f>_xll.SNL.Clients.Office.Excel.Functions.SPG($D750, AB$1, $F750, "Options: Curr=USD, Mag=Actuals")</f>
        <v>0</v>
      </c>
      <c r="AC750" s="6">
        <f>_xll.SNL.Clients.Office.Excel.Functions.SPG($D750, AC$1, $F750, "Options: Curr=USD, Mag=Actuals")</f>
        <v>0</v>
      </c>
      <c r="AD750" s="6">
        <f>_xll.SNL.Clients.Office.Excel.Functions.SPG($D750, AD$1, $F750, "Options: Curr=USD, Mag=Actuals")</f>
        <v>0</v>
      </c>
      <c r="AE750" s="6">
        <f>_xll.SNL.Clients.Office.Excel.Functions.SPG($D750, AE$1, $F750, "Options: Curr=USD, Mag=Actuals")</f>
        <v>0</v>
      </c>
      <c r="AF750" s="6">
        <f>_xll.SNL.Clients.Office.Excel.Functions.SPG($D750, AF$1, $F750, "Options: Curr=USD, Mag=Actuals")</f>
        <v>0</v>
      </c>
      <c r="AG750" s="6">
        <f>_xll.SNL.Clients.Office.Excel.Functions.SPG($D750, AG$1, $F750, "Options: Curr=USD, Mag=Actuals")</f>
        <v>0</v>
      </c>
      <c r="AH750" s="6">
        <f>_xll.SNL.Clients.Office.Excel.Functions.SPG($D750, AH$1, $F750, "Options: Curr=USD, Mag=Actuals")</f>
        <v>0</v>
      </c>
      <c r="AI750" s="6" t="str">
        <f>_xll.SNL.Clients.Office.Excel.Functions.SPG($D750, AI$1, $F750, "Options: Curr=USD, Mag=Actuals")</f>
        <v/>
      </c>
      <c r="AJ750" s="6" t="str">
        <f>_xll.SNL.Clients.Office.Excel.Functions.SPG($D750, AJ$1, $F750, "Options: Curr=USD, Mag=Actuals")</f>
        <v>#INVALID FUNCTION PARAMETER</v>
      </c>
      <c r="AK750" s="6" t="str">
        <f>_xll.SNL.Clients.Office.Excel.Functions.SPG($D750, AK$1, $F750, "Options: Curr=USD, Mag=Actuals")</f>
        <v>#INVALID FUNCTION PARAMETER</v>
      </c>
      <c r="AL750" s="6" t="str">
        <f>_xll.SNL.Clients.Office.Excel.Functions.SPG($D750, AL$1, $F750, "Options: Curr=USD, Mag=Actuals")</f>
        <v>#INVALID FUNCTION PARAMETER</v>
      </c>
      <c r="AM750" s="6" t="str">
        <f>_xll.SNL.Clients.Office.Excel.Functions.SPG($D750, AM$1, $F750, "Options: Curr=USD, Mag=Actuals")</f>
        <v>#INVALID FUNCTION PARAMETER</v>
      </c>
      <c r="AN750" s="6">
        <f>_xll.SNL.Clients.Office.Excel.Functions.SPG($D750, AN$1, $F750, "Options: Curr=USD, Mag=Actuals")</f>
        <v>0</v>
      </c>
      <c r="AO750" s="6">
        <f>_xll.SNL.Clients.Office.Excel.Functions.SPG($D750, AO$1, $F750, "Options: Curr=USD, Mag=Actuals")</f>
        <v>0</v>
      </c>
      <c r="AP750" s="6">
        <f>_xll.SNL.Clients.Office.Excel.Functions.SPG($D750, AP$1, $F750, "Options: Curr=USD, Mag=Actuals")</f>
        <v>0</v>
      </c>
      <c r="AQ750" s="6">
        <f>_xll.SNL.Clients.Office.Excel.Functions.SPG($D750, AQ$1, $F750, "Options: Curr=USD, Mag=Actuals")</f>
        <v>0</v>
      </c>
      <c r="AR750" s="6">
        <f>_xll.SNL.Clients.Office.Excel.Functions.SPG($D750, AR$1, $F750, "Options: Curr=USD, Mag=Actuals")</f>
        <v>0</v>
      </c>
      <c r="AS750" s="6">
        <f>_xll.SNL.Clients.Office.Excel.Functions.SPG($D750, AS$1, $F750, "Options: Curr=USD, Mag=Actuals")</f>
        <v>0</v>
      </c>
      <c r="AT750" s="6">
        <f>_xll.SNL.Clients.Office.Excel.Functions.SPG($D750, AT$1, $F750, "Options: Curr=USD, Mag=Actuals")</f>
        <v>0</v>
      </c>
      <c r="AU750" s="6">
        <f>_xll.SNL.Clients.Office.Excel.Functions.SPG($D750, AU$1, $F750, "Options: Curr=USD, Mag=Actuals")</f>
        <v>0</v>
      </c>
      <c r="AV750" s="6">
        <f>_xll.SNL.Clients.Office.Excel.Functions.SPG($D750, AV$1, $F750, "Options: Curr=USD, Mag=Actuals")</f>
        <v>0</v>
      </c>
      <c r="AW750" s="6">
        <f>_xll.SNL.Clients.Office.Excel.Functions.SPG($D750, AW$1, $F750, "Options: Curr=USD, Mag=Actuals")</f>
        <v>0</v>
      </c>
      <c r="AX750" s="6">
        <f>_xll.SNL.Clients.Office.Excel.Functions.SPG($D750, AX$1, $F750, "Options: Curr=USD, Mag=Actuals")</f>
        <v>0</v>
      </c>
      <c r="AY750" s="6">
        <f>_xll.SNL.Clients.Office.Excel.Functions.SPG($D750, AY$1, $F750, "Options: Curr=USD, Mag=Actuals")</f>
        <v>0</v>
      </c>
      <c r="AZ750" s="6">
        <f>_xll.SNL.Clients.Office.Excel.Functions.SPG($D750, AZ$1, $F750, "Options: Curr=USD, Mag=Actuals")</f>
        <v>0</v>
      </c>
      <c r="BA750" s="6">
        <f>_xll.SNL.Clients.Office.Excel.Functions.SPG($D750, BA$1, $F750, "Options: Curr=USD, Mag=Actuals")</f>
        <v>0</v>
      </c>
      <c r="BB750" s="6">
        <f>_xll.SNL.Clients.Office.Excel.Functions.SPG($D750, BB$1, $F750, "Options: Curr=USD, Mag=Actuals")</f>
        <v>0</v>
      </c>
      <c r="BC750" s="6">
        <f>_xll.SNL.Clients.Office.Excel.Functions.SPG($D750, BC$1, $F750, "Options: Curr=USD, Mag=Actuals")</f>
        <v>0</v>
      </c>
      <c r="BD750" s="6">
        <f>_xll.SNL.Clients.Office.Excel.Functions.SPG($D750, BD$1, $F750, "Options: Curr=USD, Mag=Actuals")</f>
        <v>0</v>
      </c>
      <c r="BE750" s="6">
        <f>_xll.SNL.Clients.Office.Excel.Functions.SPG($D750, BE$1, $F750, "Options: Curr=USD, Mag=Actuals")</f>
        <v>0</v>
      </c>
      <c r="BF750" s="6">
        <f>_xll.SNL.Clients.Office.Excel.Functions.SPG($D750, BF$1, $F750, "Options: Curr=USD, Mag=Actuals")</f>
        <v>0</v>
      </c>
      <c r="BG750" s="6">
        <f>_xll.SNL.Clients.Office.Excel.Functions.SPG($D750, BG$1, $F750, "Options: Curr=USD, Mag=Actuals")</f>
        <v>0</v>
      </c>
      <c r="BH750" s="6">
        <f>_xll.SNL.Clients.Office.Excel.Functions.SPG($D750, BH$1, $F750, "Options: Curr=USD, Mag=Actuals")</f>
        <v>0</v>
      </c>
      <c r="BI750" s="6">
        <f>_xll.SNL.Clients.Office.Excel.Functions.SPG($D750, BI$1, $F750, "Options: Curr=USD, Mag=Actuals")</f>
        <v>0</v>
      </c>
      <c r="BJ750" s="6">
        <f>_xll.SNL.Clients.Office.Excel.Functions.SPG($D750, BJ$1, $F750, "Options: Curr=USD, Mag=Actuals")</f>
        <v>0</v>
      </c>
      <c r="BK750" s="6">
        <f>_xll.SNL.Clients.Office.Excel.Functions.SPG($D750, BK$1, $F750, "Options: Curr=USD, Mag=Actuals")</f>
        <v>0</v>
      </c>
      <c r="BL750" s="6">
        <f>_xll.SNL.Clients.Office.Excel.Functions.SPG($D750, BL$1, $F750, "Options: Curr=USD, Mag=Actuals")</f>
        <v>0</v>
      </c>
      <c r="BM750" s="6">
        <f>_xll.SNL.Clients.Office.Excel.Functions.SPG($D750, BM$1, $F750, "Options: Curr=USD, Mag=Actuals")</f>
        <v>0</v>
      </c>
      <c r="BN750" s="6">
        <f>_xll.SNL.Clients.Office.Excel.Functions.SPG($D750, BN$1, $F750, "Options: Curr=USD, Mag=Actuals")</f>
        <v>0</v>
      </c>
      <c r="BO750" s="6">
        <f>_xll.SNL.Clients.Office.Excel.Functions.SPG($D750, BO$1, $F750, "Options: Curr=USD, Mag=Actuals")</f>
        <v>0</v>
      </c>
      <c r="BP750" s="6">
        <f>_xll.SNL.Clients.Office.Excel.Functions.SPG($D750, BP$1, $F750, "Options: Curr=USD, Mag=Actuals")</f>
        <v>0</v>
      </c>
      <c r="BQ750" s="6">
        <f>_xll.SNL.Clients.Office.Excel.Functions.SPG($D750, BQ$1, $F750, "Options: Curr=USD, Mag=Actuals")</f>
        <v>0</v>
      </c>
      <c r="BR750" s="6">
        <f>_xll.SNL.Clients.Office.Excel.Functions.SPG($D750, BR$1, $F750, "Options: Curr=USD, Mag=Actuals")</f>
        <v>0</v>
      </c>
      <c r="BS750" s="6">
        <f>_xll.SNL.Clients.Office.Excel.Functions.SPG($D750, BS$1, $F750, "Options: Curr=USD, Mag=Actuals")</f>
        <v>0</v>
      </c>
      <c r="BT750" s="6">
        <f>_xll.SNL.Clients.Office.Excel.Functions.SPG($D750, BT$1, $F750, "Options: Curr=USD, Mag=Actuals")</f>
        <v>0</v>
      </c>
      <c r="BU750" s="6">
        <f>_xll.SNL.Clients.Office.Excel.Functions.SPG($D750, BU$1, $F750, "Options: Curr=USD, Mag=Actuals")</f>
        <v>0</v>
      </c>
      <c r="BV750" s="6">
        <f>_xll.SNL.Clients.Office.Excel.Functions.SPG($D750, BV$1, $F750, "Options: Curr=USD, Mag=Actuals")</f>
        <v>0</v>
      </c>
      <c r="BW750" s="6">
        <f>_xll.SNL.Clients.Office.Excel.Functions.SPG($D750, BW$1, $F750, "Options: Curr=USD, Mag=Actuals")</f>
        <v>0</v>
      </c>
      <c r="BX750" s="6">
        <f>_xll.SNL.Clients.Office.Excel.Functions.SPG($D750, BX$1, $F750, "Options: Curr=USD, Mag=Actuals")</f>
        <v>0</v>
      </c>
      <c r="BY750" s="6">
        <f>_xll.SNL.Clients.Office.Excel.Functions.SPG($D750, BY$1, $F750, "Options: Curr=USD, Mag=Actuals")</f>
        <v>0</v>
      </c>
      <c r="BZ750" s="6">
        <f>_xll.SNL.Clients.Office.Excel.Functions.SPG($D750, BZ$1, $F750, "Options: Curr=USD, Mag=Actuals")</f>
        <v>0</v>
      </c>
      <c r="CA750" s="6" t="str">
        <f>_xll.SNL.Clients.Office.Excel.Functions.SPG($D750, CA$1, $F750, "Options: Curr=USD, Mag=Actuals")</f>
        <v>Nonperforming Loans</v>
      </c>
      <c r="CB750" s="6">
        <f>_xll.SNL.Clients.Office.Excel.Functions.SPG($D750, CB$1, $F750, "Options: Curr=USD, Mag=Actuals")</f>
        <v>0</v>
      </c>
      <c r="CC750" s="6">
        <f>_xll.SNL.Clients.Office.Excel.Functions.SPG($D750, CC$1, $F750, "Options: Curr=USD, Mag=Actuals")</f>
        <v>0</v>
      </c>
      <c r="CD750" s="6">
        <f>_xll.SNL.Clients.Office.Excel.Functions.SPG($D750, CD$1, $F750, "Options: Curr=USD, Mag=Actuals")</f>
        <v>0</v>
      </c>
      <c r="CE750" s="6">
        <f>_xll.SNL.Clients.Office.Excel.Functions.SPG($D750, CE$1, $F750, "Options: Curr=USD, Mag=Actuals")</f>
        <v>0</v>
      </c>
      <c r="CF750" s="6">
        <f>_xll.SNL.Clients.Office.Excel.Functions.SPG($D750, CF$1, $F750, "Options: Curr=USD, Mag=Actuals")</f>
        <v>0</v>
      </c>
      <c r="CG750" s="6">
        <f>_xll.SNL.Clients.Office.Excel.Functions.SPG($D750, CG$1, $F750, "Options: Curr=USD, Mag=Actuals")</f>
        <v>0</v>
      </c>
    </row>
    <row r="751" spans="1:85" x14ac:dyDescent="0.3">
      <c r="A751" s="10" t="s">
        <v>109</v>
      </c>
      <c r="B751" s="10" t="s">
        <v>110</v>
      </c>
      <c r="C751" s="10" t="s">
        <v>18</v>
      </c>
      <c r="D751">
        <v>4049008</v>
      </c>
      <c r="E751" s="10" t="s">
        <v>22</v>
      </c>
      <c r="F751" s="10" t="s">
        <v>50</v>
      </c>
      <c r="G751">
        <v>-2.99</v>
      </c>
      <c r="H751">
        <v>18.09</v>
      </c>
      <c r="I751">
        <v>21.09</v>
      </c>
      <c r="J751">
        <v>290.73</v>
      </c>
      <c r="K751">
        <v>315.89999999999998</v>
      </c>
      <c r="L751">
        <v>1.64</v>
      </c>
      <c r="M751">
        <v>1142.017475024312</v>
      </c>
      <c r="N751">
        <v>888.94</v>
      </c>
      <c r="O751">
        <v>13.92</v>
      </c>
      <c r="P751">
        <v>13.73</v>
      </c>
      <c r="Q751">
        <v>22.74</v>
      </c>
      <c r="R751">
        <v>25.83</v>
      </c>
      <c r="S751" t="str">
        <f>_xll.SNL.Clients.Office.Excel.Functions.SPG(D751, S$1, F751, "Options: Curr=USD, Mag=Actuals")</f>
        <v>State Bank of India (NSEI:SBIN)</v>
      </c>
      <c r="T751" t="str">
        <f>_xll.SNL.Clients.Office.Excel.Functions.SPG($D751, T$1, $F751, "Options: Curr=USD, Mag=Actuals")</f>
        <v>State Bank of India</v>
      </c>
      <c r="U751" s="6">
        <f>_xll.SNL.Clients.Office.Excel.Functions.SPG($D751, U$1, $F751, "Options: Curr=USD, Mag=Actuals")</f>
        <v>0</v>
      </c>
      <c r="V751" t="str">
        <f>_xll.SNL.Clients.Office.Excel.Functions.SPG($D751, V$1, $F751, "Options: Curr=USD, Mag=Actuals")</f>
        <v>NSEI:SBIN</v>
      </c>
      <c r="W751" t="str">
        <f>_xll.SNL.Clients.Office.Excel.Functions.SPG($D751, W$1, $F751, "Options: Curr=USD, Mag=Actuals")</f>
        <v>Bank</v>
      </c>
      <c r="X751" s="6">
        <f>_xll.SNL.Clients.Office.Excel.Functions.SPG($D751, X$1, $F751, "Options: Curr=USD, Mag=Actuals")</f>
        <v>0</v>
      </c>
      <c r="Y751" s="6">
        <f>_xll.SNL.Clients.Office.Excel.Functions.SPG($D751, Y$1, $F751, "Options: Curr=USD, Mag=Actuals")</f>
        <v>0</v>
      </c>
      <c r="Z751" s="6">
        <f>_xll.SNL.Clients.Office.Excel.Functions.SPG($D751, Z$1, $F751, "Options: Curr=USD, Mag=Actuals")</f>
        <v>0</v>
      </c>
      <c r="AA751" s="6">
        <f>_xll.SNL.Clients.Office.Excel.Functions.SPG($D751, AA$1, $F751, "Options: Curr=USD, Mag=Actuals")</f>
        <v>0</v>
      </c>
      <c r="AB751" s="6">
        <f>_xll.SNL.Clients.Office.Excel.Functions.SPG($D751, AB$1, $F751, "Options: Curr=USD, Mag=Actuals")</f>
        <v>0</v>
      </c>
      <c r="AC751" s="6">
        <f>_xll.SNL.Clients.Office.Excel.Functions.SPG($D751, AC$1, $F751, "Options: Curr=USD, Mag=Actuals")</f>
        <v>0</v>
      </c>
      <c r="AD751" s="6">
        <f>_xll.SNL.Clients.Office.Excel.Functions.SPG($D751, AD$1, $F751, "Options: Curr=USD, Mag=Actuals")</f>
        <v>0</v>
      </c>
      <c r="AE751" s="6">
        <f>_xll.SNL.Clients.Office.Excel.Functions.SPG($D751, AE$1, $F751, "Options: Curr=USD, Mag=Actuals")</f>
        <v>0</v>
      </c>
      <c r="AF751" s="6">
        <f>_xll.SNL.Clients.Office.Excel.Functions.SPG($D751, AF$1, $F751, "Options: Curr=USD, Mag=Actuals")</f>
        <v>0</v>
      </c>
      <c r="AG751" s="6">
        <f>_xll.SNL.Clients.Office.Excel.Functions.SPG($D751, AG$1, $F751, "Options: Curr=USD, Mag=Actuals")</f>
        <v>0</v>
      </c>
      <c r="AH751" s="6">
        <f>_xll.SNL.Clients.Office.Excel.Functions.SPG($D751, AH$1, $F751, "Options: Curr=USD, Mag=Actuals")</f>
        <v>0</v>
      </c>
      <c r="AI751" s="6" t="str">
        <f>_xll.SNL.Clients.Office.Excel.Functions.SPG($D751, AI$1, $F751, "Options: Curr=USD, Mag=Actuals")</f>
        <v/>
      </c>
      <c r="AJ751" s="6" t="str">
        <f>_xll.SNL.Clients.Office.Excel.Functions.SPG($D751, AJ$1, $F751, "Options: Curr=USD, Mag=Actuals")</f>
        <v>#INVALID FUNCTION PARAMETER</v>
      </c>
      <c r="AK751" s="6" t="str">
        <f>_xll.SNL.Clients.Office.Excel.Functions.SPG($D751, AK$1, $F751, "Options: Curr=USD, Mag=Actuals")</f>
        <v>#INVALID FUNCTION PARAMETER</v>
      </c>
      <c r="AL751" s="6" t="str">
        <f>_xll.SNL.Clients.Office.Excel.Functions.SPG($D751, AL$1, $F751, "Options: Curr=USD, Mag=Actuals")</f>
        <v>#INVALID FUNCTION PARAMETER</v>
      </c>
      <c r="AM751" s="6" t="str">
        <f>_xll.SNL.Clients.Office.Excel.Functions.SPG($D751, AM$1, $F751, "Options: Curr=USD, Mag=Actuals")</f>
        <v>#INVALID FUNCTION PARAMETER</v>
      </c>
      <c r="AN751" s="6">
        <f>_xll.SNL.Clients.Office.Excel.Functions.SPG($D751, AN$1, $F751, "Options: Curr=USD, Mag=Actuals")</f>
        <v>0</v>
      </c>
      <c r="AO751" s="6">
        <f>_xll.SNL.Clients.Office.Excel.Functions.SPG($D751, AO$1, $F751, "Options: Curr=USD, Mag=Actuals")</f>
        <v>0</v>
      </c>
      <c r="AP751" s="6">
        <f>_xll.SNL.Clients.Office.Excel.Functions.SPG($D751, AP$1, $F751, "Options: Curr=USD, Mag=Actuals")</f>
        <v>0</v>
      </c>
      <c r="AQ751" s="6">
        <f>_xll.SNL.Clients.Office.Excel.Functions.SPG($D751, AQ$1, $F751, "Options: Curr=USD, Mag=Actuals")</f>
        <v>0</v>
      </c>
      <c r="AR751" s="6">
        <f>_xll.SNL.Clients.Office.Excel.Functions.SPG($D751, AR$1, $F751, "Options: Curr=USD, Mag=Actuals")</f>
        <v>0</v>
      </c>
      <c r="AS751" s="6">
        <f>_xll.SNL.Clients.Office.Excel.Functions.SPG($D751, AS$1, $F751, "Options: Curr=USD, Mag=Actuals")</f>
        <v>0</v>
      </c>
      <c r="AT751" s="6">
        <f>_xll.SNL.Clients.Office.Excel.Functions.SPG($D751, AT$1, $F751, "Options: Curr=USD, Mag=Actuals")</f>
        <v>0</v>
      </c>
      <c r="AU751" s="6">
        <f>_xll.SNL.Clients.Office.Excel.Functions.SPG($D751, AU$1, $F751, "Options: Curr=USD, Mag=Actuals")</f>
        <v>0</v>
      </c>
      <c r="AV751" s="6">
        <f>_xll.SNL.Clients.Office.Excel.Functions.SPG($D751, AV$1, $F751, "Options: Curr=USD, Mag=Actuals")</f>
        <v>0</v>
      </c>
      <c r="AW751" s="6">
        <f>_xll.SNL.Clients.Office.Excel.Functions.SPG($D751, AW$1, $F751, "Options: Curr=USD, Mag=Actuals")</f>
        <v>0</v>
      </c>
      <c r="AX751" s="6">
        <f>_xll.SNL.Clients.Office.Excel.Functions.SPG($D751, AX$1, $F751, "Options: Curr=USD, Mag=Actuals")</f>
        <v>0</v>
      </c>
      <c r="AY751" s="6">
        <f>_xll.SNL.Clients.Office.Excel.Functions.SPG($D751, AY$1, $F751, "Options: Curr=USD, Mag=Actuals")</f>
        <v>0</v>
      </c>
      <c r="AZ751" s="6">
        <f>_xll.SNL.Clients.Office.Excel.Functions.SPG($D751, AZ$1, $F751, "Options: Curr=USD, Mag=Actuals")</f>
        <v>0</v>
      </c>
      <c r="BA751" s="6">
        <f>_xll.SNL.Clients.Office.Excel.Functions.SPG($D751, BA$1, $F751, "Options: Curr=USD, Mag=Actuals")</f>
        <v>0</v>
      </c>
      <c r="BB751" s="6">
        <f>_xll.SNL.Clients.Office.Excel.Functions.SPG($D751, BB$1, $F751, "Options: Curr=USD, Mag=Actuals")</f>
        <v>0</v>
      </c>
      <c r="BC751" s="6">
        <f>_xll.SNL.Clients.Office.Excel.Functions.SPG($D751, BC$1, $F751, "Options: Curr=USD, Mag=Actuals")</f>
        <v>0</v>
      </c>
      <c r="BD751" s="6">
        <f>_xll.SNL.Clients.Office.Excel.Functions.SPG($D751, BD$1, $F751, "Options: Curr=USD, Mag=Actuals")</f>
        <v>0</v>
      </c>
      <c r="BE751" s="6">
        <f>_xll.SNL.Clients.Office.Excel.Functions.SPG($D751, BE$1, $F751, "Options: Curr=USD, Mag=Actuals")</f>
        <v>0</v>
      </c>
      <c r="BF751" s="6">
        <f>_xll.SNL.Clients.Office.Excel.Functions.SPG($D751, BF$1, $F751, "Options: Curr=USD, Mag=Actuals")</f>
        <v>0</v>
      </c>
      <c r="BG751" s="6">
        <f>_xll.SNL.Clients.Office.Excel.Functions.SPG($D751, BG$1, $F751, "Options: Curr=USD, Mag=Actuals")</f>
        <v>0</v>
      </c>
      <c r="BH751" s="6">
        <f>_xll.SNL.Clients.Office.Excel.Functions.SPG($D751, BH$1, $F751, "Options: Curr=USD, Mag=Actuals")</f>
        <v>0</v>
      </c>
      <c r="BI751" s="6">
        <f>_xll.SNL.Clients.Office.Excel.Functions.SPG($D751, BI$1, $F751, "Options: Curr=USD, Mag=Actuals")</f>
        <v>0</v>
      </c>
      <c r="BJ751" s="6">
        <f>_xll.SNL.Clients.Office.Excel.Functions.SPG($D751, BJ$1, $F751, "Options: Curr=USD, Mag=Actuals")</f>
        <v>0</v>
      </c>
      <c r="BK751" s="6">
        <f>_xll.SNL.Clients.Office.Excel.Functions.SPG($D751, BK$1, $F751, "Options: Curr=USD, Mag=Actuals")</f>
        <v>0</v>
      </c>
      <c r="BL751" s="6">
        <f>_xll.SNL.Clients.Office.Excel.Functions.SPG($D751, BL$1, $F751, "Options: Curr=USD, Mag=Actuals")</f>
        <v>0</v>
      </c>
      <c r="BM751" s="6">
        <f>_xll.SNL.Clients.Office.Excel.Functions.SPG($D751, BM$1, $F751, "Options: Curr=USD, Mag=Actuals")</f>
        <v>0</v>
      </c>
      <c r="BN751" s="6">
        <f>_xll.SNL.Clients.Office.Excel.Functions.SPG($D751, BN$1, $F751, "Options: Curr=USD, Mag=Actuals")</f>
        <v>0</v>
      </c>
      <c r="BO751" s="6">
        <f>_xll.SNL.Clients.Office.Excel.Functions.SPG($D751, BO$1, $F751, "Options: Curr=USD, Mag=Actuals")</f>
        <v>0</v>
      </c>
      <c r="BP751" s="6">
        <f>_xll.SNL.Clients.Office.Excel.Functions.SPG($D751, BP$1, $F751, "Options: Curr=USD, Mag=Actuals")</f>
        <v>0</v>
      </c>
      <c r="BQ751" s="6">
        <f>_xll.SNL.Clients.Office.Excel.Functions.SPG($D751, BQ$1, $F751, "Options: Curr=USD, Mag=Actuals")</f>
        <v>0</v>
      </c>
      <c r="BR751" s="6">
        <f>_xll.SNL.Clients.Office.Excel.Functions.SPG($D751, BR$1, $F751, "Options: Curr=USD, Mag=Actuals")</f>
        <v>0</v>
      </c>
      <c r="BS751" s="6">
        <f>_xll.SNL.Clients.Office.Excel.Functions.SPG($D751, BS$1, $F751, "Options: Curr=USD, Mag=Actuals")</f>
        <v>0</v>
      </c>
      <c r="BT751" s="6">
        <f>_xll.SNL.Clients.Office.Excel.Functions.SPG($D751, BT$1, $F751, "Options: Curr=USD, Mag=Actuals")</f>
        <v>0</v>
      </c>
      <c r="BU751" s="6">
        <f>_xll.SNL.Clients.Office.Excel.Functions.SPG($D751, BU$1, $F751, "Options: Curr=USD, Mag=Actuals")</f>
        <v>0</v>
      </c>
      <c r="BV751" s="6">
        <f>_xll.SNL.Clients.Office.Excel.Functions.SPG($D751, BV$1, $F751, "Options: Curr=USD, Mag=Actuals")</f>
        <v>0</v>
      </c>
      <c r="BW751" s="6">
        <f>_xll.SNL.Clients.Office.Excel.Functions.SPG($D751, BW$1, $F751, "Options: Curr=USD, Mag=Actuals")</f>
        <v>0</v>
      </c>
      <c r="BX751" s="6">
        <f>_xll.SNL.Clients.Office.Excel.Functions.SPG($D751, BX$1, $F751, "Options: Curr=USD, Mag=Actuals")</f>
        <v>0</v>
      </c>
      <c r="BY751" s="6">
        <f>_xll.SNL.Clients.Office.Excel.Functions.SPG($D751, BY$1, $F751, "Options: Curr=USD, Mag=Actuals")</f>
        <v>0</v>
      </c>
      <c r="BZ751" s="6">
        <f>_xll.SNL.Clients.Office.Excel.Functions.SPG($D751, BZ$1, $F751, "Options: Curr=USD, Mag=Actuals")</f>
        <v>0</v>
      </c>
      <c r="CA751" s="6" t="str">
        <f>_xll.SNL.Clients.Office.Excel.Functions.SPG($D751, CA$1, $F751, "Options: Curr=USD, Mag=Actuals")</f>
        <v>Nonperforming Loans</v>
      </c>
      <c r="CB751" s="6">
        <f>_xll.SNL.Clients.Office.Excel.Functions.SPG($D751, CB$1, $F751, "Options: Curr=USD, Mag=Actuals")</f>
        <v>0</v>
      </c>
      <c r="CC751" s="6">
        <f>_xll.SNL.Clients.Office.Excel.Functions.SPG($D751, CC$1, $F751, "Options: Curr=USD, Mag=Actuals")</f>
        <v>0</v>
      </c>
      <c r="CD751" s="6">
        <f>_xll.SNL.Clients.Office.Excel.Functions.SPG($D751, CD$1, $F751, "Options: Curr=USD, Mag=Actuals")</f>
        <v>0</v>
      </c>
      <c r="CE751" s="6">
        <f>_xll.SNL.Clients.Office.Excel.Functions.SPG($D751, CE$1, $F751, "Options: Curr=USD, Mag=Actuals")</f>
        <v>0</v>
      </c>
      <c r="CF751" s="6">
        <f>_xll.SNL.Clients.Office.Excel.Functions.SPG($D751, CF$1, $F751, "Options: Curr=USD, Mag=Actuals")</f>
        <v>0</v>
      </c>
      <c r="CG751" s="6">
        <f>_xll.SNL.Clients.Office.Excel.Functions.SPG($D751, CG$1, $F751, "Options: Curr=USD, Mag=Actuals")</f>
        <v>0</v>
      </c>
    </row>
    <row r="752" spans="1:85" x14ac:dyDescent="0.3">
      <c r="A752" s="10" t="s">
        <v>109</v>
      </c>
      <c r="B752" s="10" t="s">
        <v>110</v>
      </c>
      <c r="C752" s="10" t="s">
        <v>18</v>
      </c>
      <c r="D752">
        <v>4049008</v>
      </c>
      <c r="E752" s="10" t="s">
        <v>22</v>
      </c>
      <c r="F752" s="10" t="s">
        <v>51</v>
      </c>
      <c r="G752">
        <v>-2.91</v>
      </c>
      <c r="H752">
        <v>20.02</v>
      </c>
      <c r="I752">
        <v>22.93</v>
      </c>
      <c r="J752">
        <v>293.06</v>
      </c>
      <c r="K752">
        <v>312.07</v>
      </c>
      <c r="L752">
        <v>5.74</v>
      </c>
      <c r="M752">
        <v>959.67296778649393</v>
      </c>
      <c r="N752">
        <v>907.57</v>
      </c>
      <c r="O752">
        <v>11.74</v>
      </c>
      <c r="P752">
        <v>11.49</v>
      </c>
      <c r="Q752">
        <v>25.92</v>
      </c>
      <c r="R752">
        <v>26.2</v>
      </c>
      <c r="S752" t="str">
        <f>_xll.SNL.Clients.Office.Excel.Functions.SPG(D752, S$1, F752, "Options: Curr=USD, Mag=Actuals")</f>
        <v>State Bank of India (NSEI:SBIN)</v>
      </c>
      <c r="T752" t="str">
        <f>_xll.SNL.Clients.Office.Excel.Functions.SPG($D752, T$1, $F752, "Options: Curr=USD, Mag=Actuals")</f>
        <v>State Bank of India</v>
      </c>
      <c r="U752" s="6">
        <f>_xll.SNL.Clients.Office.Excel.Functions.SPG($D752, U$1, $F752, "Options: Curr=USD, Mag=Actuals")</f>
        <v>0</v>
      </c>
      <c r="V752" t="str">
        <f>_xll.SNL.Clients.Office.Excel.Functions.SPG($D752, V$1, $F752, "Options: Curr=USD, Mag=Actuals")</f>
        <v>NSEI:SBIN</v>
      </c>
      <c r="W752" t="str">
        <f>_xll.SNL.Clients.Office.Excel.Functions.SPG($D752, W$1, $F752, "Options: Curr=USD, Mag=Actuals")</f>
        <v>Bank</v>
      </c>
      <c r="X752" s="6">
        <f>_xll.SNL.Clients.Office.Excel.Functions.SPG($D752, X$1, $F752, "Options: Curr=USD, Mag=Actuals")</f>
        <v>0</v>
      </c>
      <c r="Y752" s="6">
        <f>_xll.SNL.Clients.Office.Excel.Functions.SPG($D752, Y$1, $F752, "Options: Curr=USD, Mag=Actuals")</f>
        <v>0</v>
      </c>
      <c r="Z752" s="6">
        <f>_xll.SNL.Clients.Office.Excel.Functions.SPG($D752, Z$1, $F752, "Options: Curr=USD, Mag=Actuals")</f>
        <v>0</v>
      </c>
      <c r="AA752" s="6">
        <f>_xll.SNL.Clients.Office.Excel.Functions.SPG($D752, AA$1, $F752, "Options: Curr=USD, Mag=Actuals")</f>
        <v>0</v>
      </c>
      <c r="AB752" s="6">
        <f>_xll.SNL.Clients.Office.Excel.Functions.SPG($D752, AB$1, $F752, "Options: Curr=USD, Mag=Actuals")</f>
        <v>0</v>
      </c>
      <c r="AC752" s="6">
        <f>_xll.SNL.Clients.Office.Excel.Functions.SPG($D752, AC$1, $F752, "Options: Curr=USD, Mag=Actuals")</f>
        <v>0</v>
      </c>
      <c r="AD752" s="6">
        <f>_xll.SNL.Clients.Office.Excel.Functions.SPG($D752, AD$1, $F752, "Options: Curr=USD, Mag=Actuals")</f>
        <v>0</v>
      </c>
      <c r="AE752" s="6">
        <f>_xll.SNL.Clients.Office.Excel.Functions.SPG($D752, AE$1, $F752, "Options: Curr=USD, Mag=Actuals")</f>
        <v>0</v>
      </c>
      <c r="AF752" s="6">
        <f>_xll.SNL.Clients.Office.Excel.Functions.SPG($D752, AF$1, $F752, "Options: Curr=USD, Mag=Actuals")</f>
        <v>0</v>
      </c>
      <c r="AG752" s="6">
        <f>_xll.SNL.Clients.Office.Excel.Functions.SPG($D752, AG$1, $F752, "Options: Curr=USD, Mag=Actuals")</f>
        <v>0</v>
      </c>
      <c r="AH752" s="6">
        <f>_xll.SNL.Clients.Office.Excel.Functions.SPG($D752, AH$1, $F752, "Options: Curr=USD, Mag=Actuals")</f>
        <v>0</v>
      </c>
      <c r="AI752" s="6" t="str">
        <f>_xll.SNL.Clients.Office.Excel.Functions.SPG($D752, AI$1, $F752, "Options: Curr=USD, Mag=Actuals")</f>
        <v/>
      </c>
      <c r="AJ752" s="6" t="str">
        <f>_xll.SNL.Clients.Office.Excel.Functions.SPG($D752, AJ$1, $F752, "Options: Curr=USD, Mag=Actuals")</f>
        <v>#INVALID FUNCTION PARAMETER</v>
      </c>
      <c r="AK752" s="6" t="str">
        <f>_xll.SNL.Clients.Office.Excel.Functions.SPG($D752, AK$1, $F752, "Options: Curr=USD, Mag=Actuals")</f>
        <v>#INVALID FUNCTION PARAMETER</v>
      </c>
      <c r="AL752" s="6" t="str">
        <f>_xll.SNL.Clients.Office.Excel.Functions.SPG($D752, AL$1, $F752, "Options: Curr=USD, Mag=Actuals")</f>
        <v>#INVALID FUNCTION PARAMETER</v>
      </c>
      <c r="AM752" s="6" t="str">
        <f>_xll.SNL.Clients.Office.Excel.Functions.SPG($D752, AM$1, $F752, "Options: Curr=USD, Mag=Actuals")</f>
        <v>#INVALID FUNCTION PARAMETER</v>
      </c>
      <c r="AN752" s="6">
        <f>_xll.SNL.Clients.Office.Excel.Functions.SPG($D752, AN$1, $F752, "Options: Curr=USD, Mag=Actuals")</f>
        <v>0</v>
      </c>
      <c r="AO752" s="6">
        <f>_xll.SNL.Clients.Office.Excel.Functions.SPG($D752, AO$1, $F752, "Options: Curr=USD, Mag=Actuals")</f>
        <v>0</v>
      </c>
      <c r="AP752" s="6">
        <f>_xll.SNL.Clients.Office.Excel.Functions.SPG($D752, AP$1, $F752, "Options: Curr=USD, Mag=Actuals")</f>
        <v>0</v>
      </c>
      <c r="AQ752" s="6">
        <f>_xll.SNL.Clients.Office.Excel.Functions.SPG($D752, AQ$1, $F752, "Options: Curr=USD, Mag=Actuals")</f>
        <v>0</v>
      </c>
      <c r="AR752" s="6">
        <f>_xll.SNL.Clients.Office.Excel.Functions.SPG($D752, AR$1, $F752, "Options: Curr=USD, Mag=Actuals")</f>
        <v>0</v>
      </c>
      <c r="AS752" s="6">
        <f>_xll.SNL.Clients.Office.Excel.Functions.SPG($D752, AS$1, $F752, "Options: Curr=USD, Mag=Actuals")</f>
        <v>0</v>
      </c>
      <c r="AT752" s="6">
        <f>_xll.SNL.Clients.Office.Excel.Functions.SPG($D752, AT$1, $F752, "Options: Curr=USD, Mag=Actuals")</f>
        <v>0</v>
      </c>
      <c r="AU752" s="6">
        <f>_xll.SNL.Clients.Office.Excel.Functions.SPG($D752, AU$1, $F752, "Options: Curr=USD, Mag=Actuals")</f>
        <v>0</v>
      </c>
      <c r="AV752" s="6">
        <f>_xll.SNL.Clients.Office.Excel.Functions.SPG($D752, AV$1, $F752, "Options: Curr=USD, Mag=Actuals")</f>
        <v>0</v>
      </c>
      <c r="AW752" s="6">
        <f>_xll.SNL.Clients.Office.Excel.Functions.SPG($D752, AW$1, $F752, "Options: Curr=USD, Mag=Actuals")</f>
        <v>0</v>
      </c>
      <c r="AX752" s="6">
        <f>_xll.SNL.Clients.Office.Excel.Functions.SPG($D752, AX$1, $F752, "Options: Curr=USD, Mag=Actuals")</f>
        <v>0</v>
      </c>
      <c r="AY752" s="6">
        <f>_xll.SNL.Clients.Office.Excel.Functions.SPG($D752, AY$1, $F752, "Options: Curr=USD, Mag=Actuals")</f>
        <v>0</v>
      </c>
      <c r="AZ752" s="6">
        <f>_xll.SNL.Clients.Office.Excel.Functions.SPG($D752, AZ$1, $F752, "Options: Curr=USD, Mag=Actuals")</f>
        <v>0</v>
      </c>
      <c r="BA752" s="6">
        <f>_xll.SNL.Clients.Office.Excel.Functions.SPG($D752, BA$1, $F752, "Options: Curr=USD, Mag=Actuals")</f>
        <v>0</v>
      </c>
      <c r="BB752" s="6">
        <f>_xll.SNL.Clients.Office.Excel.Functions.SPG($D752, BB$1, $F752, "Options: Curr=USD, Mag=Actuals")</f>
        <v>0</v>
      </c>
      <c r="BC752" s="6">
        <f>_xll.SNL.Clients.Office.Excel.Functions.SPG($D752, BC$1, $F752, "Options: Curr=USD, Mag=Actuals")</f>
        <v>0</v>
      </c>
      <c r="BD752" s="6">
        <f>_xll.SNL.Clients.Office.Excel.Functions.SPG($D752, BD$1, $F752, "Options: Curr=USD, Mag=Actuals")</f>
        <v>0</v>
      </c>
      <c r="BE752" s="6">
        <f>_xll.SNL.Clients.Office.Excel.Functions.SPG($D752, BE$1, $F752, "Options: Curr=USD, Mag=Actuals")</f>
        <v>0</v>
      </c>
      <c r="BF752" s="6">
        <f>_xll.SNL.Clients.Office.Excel.Functions.SPG($D752, BF$1, $F752, "Options: Curr=USD, Mag=Actuals")</f>
        <v>0</v>
      </c>
      <c r="BG752" s="6">
        <f>_xll.SNL.Clients.Office.Excel.Functions.SPG($D752, BG$1, $F752, "Options: Curr=USD, Mag=Actuals")</f>
        <v>0</v>
      </c>
      <c r="BH752" s="6">
        <f>_xll.SNL.Clients.Office.Excel.Functions.SPG($D752, BH$1, $F752, "Options: Curr=USD, Mag=Actuals")</f>
        <v>0</v>
      </c>
      <c r="BI752" s="6">
        <f>_xll.SNL.Clients.Office.Excel.Functions.SPG($D752, BI$1, $F752, "Options: Curr=USD, Mag=Actuals")</f>
        <v>0</v>
      </c>
      <c r="BJ752" s="6">
        <f>_xll.SNL.Clients.Office.Excel.Functions.SPG($D752, BJ$1, $F752, "Options: Curr=USD, Mag=Actuals")</f>
        <v>0</v>
      </c>
      <c r="BK752" s="6">
        <f>_xll.SNL.Clients.Office.Excel.Functions.SPG($D752, BK$1, $F752, "Options: Curr=USD, Mag=Actuals")</f>
        <v>0</v>
      </c>
      <c r="BL752" s="6">
        <f>_xll.SNL.Clients.Office.Excel.Functions.SPG($D752, BL$1, $F752, "Options: Curr=USD, Mag=Actuals")</f>
        <v>0</v>
      </c>
      <c r="BM752" s="6">
        <f>_xll.SNL.Clients.Office.Excel.Functions.SPG($D752, BM$1, $F752, "Options: Curr=USD, Mag=Actuals")</f>
        <v>0</v>
      </c>
      <c r="BN752" s="6">
        <f>_xll.SNL.Clients.Office.Excel.Functions.SPG($D752, BN$1, $F752, "Options: Curr=USD, Mag=Actuals")</f>
        <v>0</v>
      </c>
      <c r="BO752" s="6">
        <f>_xll.SNL.Clients.Office.Excel.Functions.SPG($D752, BO$1, $F752, "Options: Curr=USD, Mag=Actuals")</f>
        <v>0</v>
      </c>
      <c r="BP752" s="6">
        <f>_xll.SNL.Clients.Office.Excel.Functions.SPG($D752, BP$1, $F752, "Options: Curr=USD, Mag=Actuals")</f>
        <v>0</v>
      </c>
      <c r="BQ752" s="6">
        <f>_xll.SNL.Clients.Office.Excel.Functions.SPG($D752, BQ$1, $F752, "Options: Curr=USD, Mag=Actuals")</f>
        <v>0</v>
      </c>
      <c r="BR752" s="6">
        <f>_xll.SNL.Clients.Office.Excel.Functions.SPG($D752, BR$1, $F752, "Options: Curr=USD, Mag=Actuals")</f>
        <v>0</v>
      </c>
      <c r="BS752" s="6">
        <f>_xll.SNL.Clients.Office.Excel.Functions.SPG($D752, BS$1, $F752, "Options: Curr=USD, Mag=Actuals")</f>
        <v>0</v>
      </c>
      <c r="BT752" s="6">
        <f>_xll.SNL.Clients.Office.Excel.Functions.SPG($D752, BT$1, $F752, "Options: Curr=USD, Mag=Actuals")</f>
        <v>0</v>
      </c>
      <c r="BU752" s="6">
        <f>_xll.SNL.Clients.Office.Excel.Functions.SPG($D752, BU$1, $F752, "Options: Curr=USD, Mag=Actuals")</f>
        <v>0</v>
      </c>
      <c r="BV752" s="6">
        <f>_xll.SNL.Clients.Office.Excel.Functions.SPG($D752, BV$1, $F752, "Options: Curr=USD, Mag=Actuals")</f>
        <v>0</v>
      </c>
      <c r="BW752" s="6">
        <f>_xll.SNL.Clients.Office.Excel.Functions.SPG($D752, BW$1, $F752, "Options: Curr=USD, Mag=Actuals")</f>
        <v>0</v>
      </c>
      <c r="BX752" s="6">
        <f>_xll.SNL.Clients.Office.Excel.Functions.SPG($D752, BX$1, $F752, "Options: Curr=USD, Mag=Actuals")</f>
        <v>0</v>
      </c>
      <c r="BY752" s="6">
        <f>_xll.SNL.Clients.Office.Excel.Functions.SPG($D752, BY$1, $F752, "Options: Curr=USD, Mag=Actuals")</f>
        <v>0</v>
      </c>
      <c r="BZ752" s="6">
        <f>_xll.SNL.Clients.Office.Excel.Functions.SPG($D752, BZ$1, $F752, "Options: Curr=USD, Mag=Actuals")</f>
        <v>0</v>
      </c>
      <c r="CA752" s="6" t="str">
        <f>_xll.SNL.Clients.Office.Excel.Functions.SPG($D752, CA$1, $F752, "Options: Curr=USD, Mag=Actuals")</f>
        <v>Nonperforming Loans</v>
      </c>
      <c r="CB752" s="6">
        <f>_xll.SNL.Clients.Office.Excel.Functions.SPG($D752, CB$1, $F752, "Options: Curr=USD, Mag=Actuals")</f>
        <v>0</v>
      </c>
      <c r="CC752" s="6">
        <f>_xll.SNL.Clients.Office.Excel.Functions.SPG($D752, CC$1, $F752, "Options: Curr=USD, Mag=Actuals")</f>
        <v>0</v>
      </c>
      <c r="CD752" s="6">
        <f>_xll.SNL.Clients.Office.Excel.Functions.SPG($D752, CD$1, $F752, "Options: Curr=USD, Mag=Actuals")</f>
        <v>0</v>
      </c>
      <c r="CE752" s="6">
        <f>_xll.SNL.Clients.Office.Excel.Functions.SPG($D752, CE$1, $F752, "Options: Curr=USD, Mag=Actuals")</f>
        <v>0</v>
      </c>
      <c r="CF752" s="6">
        <f>_xll.SNL.Clients.Office.Excel.Functions.SPG($D752, CF$1, $F752, "Options: Curr=USD, Mag=Actuals")</f>
        <v>0</v>
      </c>
      <c r="CG752" s="6">
        <f>_xll.SNL.Clients.Office.Excel.Functions.SPG($D752, CG$1, $F752, "Options: Curr=USD, Mag=Actuals")</f>
        <v>0</v>
      </c>
    </row>
    <row r="753" spans="1:85" x14ac:dyDescent="0.3">
      <c r="A753" s="10" t="s">
        <v>109</v>
      </c>
      <c r="B753" s="10" t="s">
        <v>110</v>
      </c>
      <c r="C753" s="10" t="s">
        <v>18</v>
      </c>
      <c r="D753">
        <v>4049008</v>
      </c>
      <c r="E753" s="10" t="s">
        <v>22</v>
      </c>
      <c r="F753" s="10" t="s">
        <v>52</v>
      </c>
      <c r="G753">
        <v>-2.09</v>
      </c>
      <c r="H753">
        <v>22.02</v>
      </c>
      <c r="I753">
        <v>24.11</v>
      </c>
      <c r="J753">
        <v>287.94</v>
      </c>
      <c r="K753">
        <v>299.06</v>
      </c>
      <c r="L753">
        <v>4.95</v>
      </c>
      <c r="M753">
        <v>907.10706367373439</v>
      </c>
      <c r="N753">
        <v>926.35</v>
      </c>
      <c r="O753">
        <v>6.36</v>
      </c>
      <c r="P753">
        <v>7.87</v>
      </c>
      <c r="Q753">
        <v>30.49</v>
      </c>
      <c r="R753">
        <v>31.38</v>
      </c>
      <c r="S753" t="str">
        <f>_xll.SNL.Clients.Office.Excel.Functions.SPG(D753, S$1, F753, "Options: Curr=USD, Mag=Actuals")</f>
        <v>State Bank of India (NSEI:SBIN)</v>
      </c>
      <c r="T753" t="str">
        <f>_xll.SNL.Clients.Office.Excel.Functions.SPG($D753, T$1, $F753, "Options: Curr=USD, Mag=Actuals")</f>
        <v>State Bank of India</v>
      </c>
      <c r="U753" s="6">
        <f>_xll.SNL.Clients.Office.Excel.Functions.SPG($D753, U$1, $F753, "Options: Curr=USD, Mag=Actuals")</f>
        <v>0</v>
      </c>
      <c r="V753" t="str">
        <f>_xll.SNL.Clients.Office.Excel.Functions.SPG($D753, V$1, $F753, "Options: Curr=USD, Mag=Actuals")</f>
        <v>NSEI:SBIN</v>
      </c>
      <c r="W753" t="str">
        <f>_xll.SNL.Clients.Office.Excel.Functions.SPG($D753, W$1, $F753, "Options: Curr=USD, Mag=Actuals")</f>
        <v>Bank</v>
      </c>
      <c r="X753" s="6">
        <f>_xll.SNL.Clients.Office.Excel.Functions.SPG($D753, X$1, $F753, "Options: Curr=USD, Mag=Actuals")</f>
        <v>0</v>
      </c>
      <c r="Y753" s="6">
        <f>_xll.SNL.Clients.Office.Excel.Functions.SPG($D753, Y$1, $F753, "Options: Curr=USD, Mag=Actuals")</f>
        <v>0</v>
      </c>
      <c r="Z753" s="6">
        <f>_xll.SNL.Clients.Office.Excel.Functions.SPG($D753, Z$1, $F753, "Options: Curr=USD, Mag=Actuals")</f>
        <v>0</v>
      </c>
      <c r="AA753" s="6">
        <f>_xll.SNL.Clients.Office.Excel.Functions.SPG($D753, AA$1, $F753, "Options: Curr=USD, Mag=Actuals")</f>
        <v>0</v>
      </c>
      <c r="AB753" s="6">
        <f>_xll.SNL.Clients.Office.Excel.Functions.SPG($D753, AB$1, $F753, "Options: Curr=USD, Mag=Actuals")</f>
        <v>0</v>
      </c>
      <c r="AC753" s="6">
        <f>_xll.SNL.Clients.Office.Excel.Functions.SPG($D753, AC$1, $F753, "Options: Curr=USD, Mag=Actuals")</f>
        <v>0</v>
      </c>
      <c r="AD753" s="6">
        <f>_xll.SNL.Clients.Office.Excel.Functions.SPG($D753, AD$1, $F753, "Options: Curr=USD, Mag=Actuals")</f>
        <v>0</v>
      </c>
      <c r="AE753" s="6">
        <f>_xll.SNL.Clients.Office.Excel.Functions.SPG($D753, AE$1, $F753, "Options: Curr=USD, Mag=Actuals")</f>
        <v>0</v>
      </c>
      <c r="AF753" s="6">
        <f>_xll.SNL.Clients.Office.Excel.Functions.SPG($D753, AF$1, $F753, "Options: Curr=USD, Mag=Actuals")</f>
        <v>0</v>
      </c>
      <c r="AG753" s="6">
        <f>_xll.SNL.Clients.Office.Excel.Functions.SPG($D753, AG$1, $F753, "Options: Curr=USD, Mag=Actuals")</f>
        <v>0</v>
      </c>
      <c r="AH753" s="6">
        <f>_xll.SNL.Clients.Office.Excel.Functions.SPG($D753, AH$1, $F753, "Options: Curr=USD, Mag=Actuals")</f>
        <v>0</v>
      </c>
      <c r="AI753" s="6" t="str">
        <f>_xll.SNL.Clients.Office.Excel.Functions.SPG($D753, AI$1, $F753, "Options: Curr=USD, Mag=Actuals")</f>
        <v/>
      </c>
      <c r="AJ753" s="6" t="str">
        <f>_xll.SNL.Clients.Office.Excel.Functions.SPG($D753, AJ$1, $F753, "Options: Curr=USD, Mag=Actuals")</f>
        <v>#INVALID FUNCTION PARAMETER</v>
      </c>
      <c r="AK753" s="6" t="str">
        <f>_xll.SNL.Clients.Office.Excel.Functions.SPG($D753, AK$1, $F753, "Options: Curr=USD, Mag=Actuals")</f>
        <v>#INVALID FUNCTION PARAMETER</v>
      </c>
      <c r="AL753" s="6" t="str">
        <f>_xll.SNL.Clients.Office.Excel.Functions.SPG($D753, AL$1, $F753, "Options: Curr=USD, Mag=Actuals")</f>
        <v>#INVALID FUNCTION PARAMETER</v>
      </c>
      <c r="AM753" s="6" t="str">
        <f>_xll.SNL.Clients.Office.Excel.Functions.SPG($D753, AM$1, $F753, "Options: Curr=USD, Mag=Actuals")</f>
        <v>#INVALID FUNCTION PARAMETER</v>
      </c>
      <c r="AN753" s="6">
        <f>_xll.SNL.Clients.Office.Excel.Functions.SPG($D753, AN$1, $F753, "Options: Curr=USD, Mag=Actuals")</f>
        <v>0</v>
      </c>
      <c r="AO753" s="6">
        <f>_xll.SNL.Clients.Office.Excel.Functions.SPG($D753, AO$1, $F753, "Options: Curr=USD, Mag=Actuals")</f>
        <v>0</v>
      </c>
      <c r="AP753" s="6">
        <f>_xll.SNL.Clients.Office.Excel.Functions.SPG($D753, AP$1, $F753, "Options: Curr=USD, Mag=Actuals")</f>
        <v>0</v>
      </c>
      <c r="AQ753" s="6">
        <f>_xll.SNL.Clients.Office.Excel.Functions.SPG($D753, AQ$1, $F753, "Options: Curr=USD, Mag=Actuals")</f>
        <v>0</v>
      </c>
      <c r="AR753" s="6">
        <f>_xll.SNL.Clients.Office.Excel.Functions.SPG($D753, AR$1, $F753, "Options: Curr=USD, Mag=Actuals")</f>
        <v>0</v>
      </c>
      <c r="AS753" s="6">
        <f>_xll.SNL.Clients.Office.Excel.Functions.SPG($D753, AS$1, $F753, "Options: Curr=USD, Mag=Actuals")</f>
        <v>0</v>
      </c>
      <c r="AT753" s="6">
        <f>_xll.SNL.Clients.Office.Excel.Functions.SPG($D753, AT$1, $F753, "Options: Curr=USD, Mag=Actuals")</f>
        <v>0</v>
      </c>
      <c r="AU753" s="6">
        <f>_xll.SNL.Clients.Office.Excel.Functions.SPG($D753, AU$1, $F753, "Options: Curr=USD, Mag=Actuals")</f>
        <v>0</v>
      </c>
      <c r="AV753" s="6">
        <f>_xll.SNL.Clients.Office.Excel.Functions.SPG($D753, AV$1, $F753, "Options: Curr=USD, Mag=Actuals")</f>
        <v>0</v>
      </c>
      <c r="AW753" s="6">
        <f>_xll.SNL.Clients.Office.Excel.Functions.SPG($D753, AW$1, $F753, "Options: Curr=USD, Mag=Actuals")</f>
        <v>0</v>
      </c>
      <c r="AX753" s="6">
        <f>_xll.SNL.Clients.Office.Excel.Functions.SPG($D753, AX$1, $F753, "Options: Curr=USD, Mag=Actuals")</f>
        <v>0</v>
      </c>
      <c r="AY753" s="6">
        <f>_xll.SNL.Clients.Office.Excel.Functions.SPG($D753, AY$1, $F753, "Options: Curr=USD, Mag=Actuals")</f>
        <v>0</v>
      </c>
      <c r="AZ753" s="6">
        <f>_xll.SNL.Clients.Office.Excel.Functions.SPG($D753, AZ$1, $F753, "Options: Curr=USD, Mag=Actuals")</f>
        <v>0</v>
      </c>
      <c r="BA753" s="6">
        <f>_xll.SNL.Clients.Office.Excel.Functions.SPG($D753, BA$1, $F753, "Options: Curr=USD, Mag=Actuals")</f>
        <v>0</v>
      </c>
      <c r="BB753" s="6">
        <f>_xll.SNL.Clients.Office.Excel.Functions.SPG($D753, BB$1, $F753, "Options: Curr=USD, Mag=Actuals")</f>
        <v>0</v>
      </c>
      <c r="BC753" s="6">
        <f>_xll.SNL.Clients.Office.Excel.Functions.SPG($D753, BC$1, $F753, "Options: Curr=USD, Mag=Actuals")</f>
        <v>0</v>
      </c>
      <c r="BD753" s="6">
        <f>_xll.SNL.Clients.Office.Excel.Functions.SPG($D753, BD$1, $F753, "Options: Curr=USD, Mag=Actuals")</f>
        <v>0</v>
      </c>
      <c r="BE753" s="6">
        <f>_xll.SNL.Clients.Office.Excel.Functions.SPG($D753, BE$1, $F753, "Options: Curr=USD, Mag=Actuals")</f>
        <v>0</v>
      </c>
      <c r="BF753" s="6">
        <f>_xll.SNL.Clients.Office.Excel.Functions.SPG($D753, BF$1, $F753, "Options: Curr=USD, Mag=Actuals")</f>
        <v>0</v>
      </c>
      <c r="BG753" s="6">
        <f>_xll.SNL.Clients.Office.Excel.Functions.SPG($D753, BG$1, $F753, "Options: Curr=USD, Mag=Actuals")</f>
        <v>0</v>
      </c>
      <c r="BH753" s="6">
        <f>_xll.SNL.Clients.Office.Excel.Functions.SPG($D753, BH$1, $F753, "Options: Curr=USD, Mag=Actuals")</f>
        <v>0</v>
      </c>
      <c r="BI753" s="6">
        <f>_xll.SNL.Clients.Office.Excel.Functions.SPG($D753, BI$1, $F753, "Options: Curr=USD, Mag=Actuals")</f>
        <v>0</v>
      </c>
      <c r="BJ753" s="6">
        <f>_xll.SNL.Clients.Office.Excel.Functions.SPG($D753, BJ$1, $F753, "Options: Curr=USD, Mag=Actuals")</f>
        <v>0</v>
      </c>
      <c r="BK753" s="6">
        <f>_xll.SNL.Clients.Office.Excel.Functions.SPG($D753, BK$1, $F753, "Options: Curr=USD, Mag=Actuals")</f>
        <v>0</v>
      </c>
      <c r="BL753" s="6">
        <f>_xll.SNL.Clients.Office.Excel.Functions.SPG($D753, BL$1, $F753, "Options: Curr=USD, Mag=Actuals")</f>
        <v>0</v>
      </c>
      <c r="BM753" s="6">
        <f>_xll.SNL.Clients.Office.Excel.Functions.SPG($D753, BM$1, $F753, "Options: Curr=USD, Mag=Actuals")</f>
        <v>0</v>
      </c>
      <c r="BN753" s="6">
        <f>_xll.SNL.Clients.Office.Excel.Functions.SPG($D753, BN$1, $F753, "Options: Curr=USD, Mag=Actuals")</f>
        <v>0</v>
      </c>
      <c r="BO753" s="6">
        <f>_xll.SNL.Clients.Office.Excel.Functions.SPG($D753, BO$1, $F753, "Options: Curr=USD, Mag=Actuals")</f>
        <v>0</v>
      </c>
      <c r="BP753" s="6">
        <f>_xll.SNL.Clients.Office.Excel.Functions.SPG($D753, BP$1, $F753, "Options: Curr=USD, Mag=Actuals")</f>
        <v>0</v>
      </c>
      <c r="BQ753" s="6">
        <f>_xll.SNL.Clients.Office.Excel.Functions.SPG($D753, BQ$1, $F753, "Options: Curr=USD, Mag=Actuals")</f>
        <v>0</v>
      </c>
      <c r="BR753" s="6">
        <f>_xll.SNL.Clients.Office.Excel.Functions.SPG($D753, BR$1, $F753, "Options: Curr=USD, Mag=Actuals")</f>
        <v>0</v>
      </c>
      <c r="BS753" s="6">
        <f>_xll.SNL.Clients.Office.Excel.Functions.SPG($D753, BS$1, $F753, "Options: Curr=USD, Mag=Actuals")</f>
        <v>0</v>
      </c>
      <c r="BT753" s="6">
        <f>_xll.SNL.Clients.Office.Excel.Functions.SPG($D753, BT$1, $F753, "Options: Curr=USD, Mag=Actuals")</f>
        <v>0</v>
      </c>
      <c r="BU753" s="6">
        <f>_xll.SNL.Clients.Office.Excel.Functions.SPG($D753, BU$1, $F753, "Options: Curr=USD, Mag=Actuals")</f>
        <v>0</v>
      </c>
      <c r="BV753" s="6">
        <f>_xll.SNL.Clients.Office.Excel.Functions.SPG($D753, BV$1, $F753, "Options: Curr=USD, Mag=Actuals")</f>
        <v>0</v>
      </c>
      <c r="BW753" s="6">
        <f>_xll.SNL.Clients.Office.Excel.Functions.SPG($D753, BW$1, $F753, "Options: Curr=USD, Mag=Actuals")</f>
        <v>0</v>
      </c>
      <c r="BX753" s="6">
        <f>_xll.SNL.Clients.Office.Excel.Functions.SPG($D753, BX$1, $F753, "Options: Curr=USD, Mag=Actuals")</f>
        <v>0</v>
      </c>
      <c r="BY753" s="6">
        <f>_xll.SNL.Clients.Office.Excel.Functions.SPG($D753, BY$1, $F753, "Options: Curr=USD, Mag=Actuals")</f>
        <v>0</v>
      </c>
      <c r="BZ753" s="6">
        <f>_xll.SNL.Clients.Office.Excel.Functions.SPG($D753, BZ$1, $F753, "Options: Curr=USD, Mag=Actuals")</f>
        <v>0</v>
      </c>
      <c r="CA753" s="6" t="str">
        <f>_xll.SNL.Clients.Office.Excel.Functions.SPG($D753, CA$1, $F753, "Options: Curr=USD, Mag=Actuals")</f>
        <v>Nonperforming Loans</v>
      </c>
      <c r="CB753" s="6">
        <f>_xll.SNL.Clients.Office.Excel.Functions.SPG($D753, CB$1, $F753, "Options: Curr=USD, Mag=Actuals")</f>
        <v>0</v>
      </c>
      <c r="CC753" s="6">
        <f>_xll.SNL.Clients.Office.Excel.Functions.SPG($D753, CC$1, $F753, "Options: Curr=USD, Mag=Actuals")</f>
        <v>0</v>
      </c>
      <c r="CD753" s="6">
        <f>_xll.SNL.Clients.Office.Excel.Functions.SPG($D753, CD$1, $F753, "Options: Curr=USD, Mag=Actuals")</f>
        <v>0</v>
      </c>
      <c r="CE753" s="6">
        <f>_xll.SNL.Clients.Office.Excel.Functions.SPG($D753, CE$1, $F753, "Options: Curr=USD, Mag=Actuals")</f>
        <v>0</v>
      </c>
      <c r="CF753" s="6">
        <f>_xll.SNL.Clients.Office.Excel.Functions.SPG($D753, CF$1, $F753, "Options: Curr=USD, Mag=Actuals")</f>
        <v>0</v>
      </c>
      <c r="CG753" s="6">
        <f>_xll.SNL.Clients.Office.Excel.Functions.SPG($D753, CG$1, $F753, "Options: Curr=USD, Mag=Actuals")</f>
        <v>0</v>
      </c>
    </row>
    <row r="754" spans="1:85" x14ac:dyDescent="0.3">
      <c r="A754" s="10" t="s">
        <v>109</v>
      </c>
      <c r="B754" s="10" t="s">
        <v>110</v>
      </c>
      <c r="C754" s="10" t="s">
        <v>18</v>
      </c>
      <c r="D754">
        <v>4049008</v>
      </c>
      <c r="E754" s="10" t="s">
        <v>22</v>
      </c>
      <c r="F754" s="10" t="s">
        <v>53</v>
      </c>
      <c r="G754">
        <v>-4.1500000000000004</v>
      </c>
      <c r="H754">
        <v>25.52</v>
      </c>
      <c r="I754">
        <v>29.67</v>
      </c>
      <c r="J754">
        <v>328.8</v>
      </c>
      <c r="K754">
        <v>334.14</v>
      </c>
      <c r="L754">
        <v>7.03</v>
      </c>
      <c r="M754">
        <v>962.45412342366069</v>
      </c>
      <c r="N754">
        <v>945.26</v>
      </c>
      <c r="O754">
        <v>10.23</v>
      </c>
      <c r="P754">
        <v>9.9499999999999993</v>
      </c>
      <c r="Q754">
        <v>31.37</v>
      </c>
      <c r="R754">
        <v>31.38</v>
      </c>
      <c r="S754" t="str">
        <f>_xll.SNL.Clients.Office.Excel.Functions.SPG(D754, S$1, F754, "Options: Curr=USD, Mag=Actuals")</f>
        <v>State Bank of India (NSEI:SBIN)</v>
      </c>
      <c r="T754" t="str">
        <f>_xll.SNL.Clients.Office.Excel.Functions.SPG($D754, T$1, $F754, "Options: Curr=USD, Mag=Actuals")</f>
        <v>State Bank of India</v>
      </c>
      <c r="U754" s="6">
        <f>_xll.SNL.Clients.Office.Excel.Functions.SPG($D754, U$1, $F754, "Options: Curr=USD, Mag=Actuals")</f>
        <v>0</v>
      </c>
      <c r="V754" t="str">
        <f>_xll.SNL.Clients.Office.Excel.Functions.SPG($D754, V$1, $F754, "Options: Curr=USD, Mag=Actuals")</f>
        <v>NSEI:SBIN</v>
      </c>
      <c r="W754" t="str">
        <f>_xll.SNL.Clients.Office.Excel.Functions.SPG($D754, W$1, $F754, "Options: Curr=USD, Mag=Actuals")</f>
        <v>Bank</v>
      </c>
      <c r="X754" s="6">
        <f>_xll.SNL.Clients.Office.Excel.Functions.SPG($D754, X$1, $F754, "Options: Curr=USD, Mag=Actuals")</f>
        <v>0</v>
      </c>
      <c r="Y754" s="6">
        <f>_xll.SNL.Clients.Office.Excel.Functions.SPG($D754, Y$1, $F754, "Options: Curr=USD, Mag=Actuals")</f>
        <v>0</v>
      </c>
      <c r="Z754" s="6">
        <f>_xll.SNL.Clients.Office.Excel.Functions.SPG($D754, Z$1, $F754, "Options: Curr=USD, Mag=Actuals")</f>
        <v>0</v>
      </c>
      <c r="AA754" s="6">
        <f>_xll.SNL.Clients.Office.Excel.Functions.SPG($D754, AA$1, $F754, "Options: Curr=USD, Mag=Actuals")</f>
        <v>0</v>
      </c>
      <c r="AB754" s="6">
        <f>_xll.SNL.Clients.Office.Excel.Functions.SPG($D754, AB$1, $F754, "Options: Curr=USD, Mag=Actuals")</f>
        <v>0</v>
      </c>
      <c r="AC754" s="6">
        <f>_xll.SNL.Clients.Office.Excel.Functions.SPG($D754, AC$1, $F754, "Options: Curr=USD, Mag=Actuals")</f>
        <v>0</v>
      </c>
      <c r="AD754" s="6">
        <f>_xll.SNL.Clients.Office.Excel.Functions.SPG($D754, AD$1, $F754, "Options: Curr=USD, Mag=Actuals")</f>
        <v>0</v>
      </c>
      <c r="AE754" s="6">
        <f>_xll.SNL.Clients.Office.Excel.Functions.SPG($D754, AE$1, $F754, "Options: Curr=USD, Mag=Actuals")</f>
        <v>0</v>
      </c>
      <c r="AF754" s="6">
        <f>_xll.SNL.Clients.Office.Excel.Functions.SPG($D754, AF$1, $F754, "Options: Curr=USD, Mag=Actuals")</f>
        <v>0</v>
      </c>
      <c r="AG754" s="6">
        <f>_xll.SNL.Clients.Office.Excel.Functions.SPG($D754, AG$1, $F754, "Options: Curr=USD, Mag=Actuals")</f>
        <v>0</v>
      </c>
      <c r="AH754" s="6">
        <f>_xll.SNL.Clients.Office.Excel.Functions.SPG($D754, AH$1, $F754, "Options: Curr=USD, Mag=Actuals")</f>
        <v>0</v>
      </c>
      <c r="AI754" s="6" t="str">
        <f>_xll.SNL.Clients.Office.Excel.Functions.SPG($D754, AI$1, $F754, "Options: Curr=USD, Mag=Actuals")</f>
        <v/>
      </c>
      <c r="AJ754" s="6" t="str">
        <f>_xll.SNL.Clients.Office.Excel.Functions.SPG($D754, AJ$1, $F754, "Options: Curr=USD, Mag=Actuals")</f>
        <v>#INVALID FUNCTION PARAMETER</v>
      </c>
      <c r="AK754" s="6" t="str">
        <f>_xll.SNL.Clients.Office.Excel.Functions.SPG($D754, AK$1, $F754, "Options: Curr=USD, Mag=Actuals")</f>
        <v>#INVALID FUNCTION PARAMETER</v>
      </c>
      <c r="AL754" s="6" t="str">
        <f>_xll.SNL.Clients.Office.Excel.Functions.SPG($D754, AL$1, $F754, "Options: Curr=USD, Mag=Actuals")</f>
        <v>#INVALID FUNCTION PARAMETER</v>
      </c>
      <c r="AM754" s="6" t="str">
        <f>_xll.SNL.Clients.Office.Excel.Functions.SPG($D754, AM$1, $F754, "Options: Curr=USD, Mag=Actuals")</f>
        <v>#INVALID FUNCTION PARAMETER</v>
      </c>
      <c r="AN754" s="6">
        <f>_xll.SNL.Clients.Office.Excel.Functions.SPG($D754, AN$1, $F754, "Options: Curr=USD, Mag=Actuals")</f>
        <v>0</v>
      </c>
      <c r="AO754" s="6">
        <f>_xll.SNL.Clients.Office.Excel.Functions.SPG($D754, AO$1, $F754, "Options: Curr=USD, Mag=Actuals")</f>
        <v>0</v>
      </c>
      <c r="AP754" s="6">
        <f>_xll.SNL.Clients.Office.Excel.Functions.SPG($D754, AP$1, $F754, "Options: Curr=USD, Mag=Actuals")</f>
        <v>0</v>
      </c>
      <c r="AQ754" s="6">
        <f>_xll.SNL.Clients.Office.Excel.Functions.SPG($D754, AQ$1, $F754, "Options: Curr=USD, Mag=Actuals")</f>
        <v>0</v>
      </c>
      <c r="AR754" s="6">
        <f>_xll.SNL.Clients.Office.Excel.Functions.SPG($D754, AR$1, $F754, "Options: Curr=USD, Mag=Actuals")</f>
        <v>0</v>
      </c>
      <c r="AS754" s="6">
        <f>_xll.SNL.Clients.Office.Excel.Functions.SPG($D754, AS$1, $F754, "Options: Curr=USD, Mag=Actuals")</f>
        <v>0</v>
      </c>
      <c r="AT754" s="6">
        <f>_xll.SNL.Clients.Office.Excel.Functions.SPG($D754, AT$1, $F754, "Options: Curr=USD, Mag=Actuals")</f>
        <v>0</v>
      </c>
      <c r="AU754" s="6">
        <f>_xll.SNL.Clients.Office.Excel.Functions.SPG($D754, AU$1, $F754, "Options: Curr=USD, Mag=Actuals")</f>
        <v>0</v>
      </c>
      <c r="AV754" s="6">
        <f>_xll.SNL.Clients.Office.Excel.Functions.SPG($D754, AV$1, $F754, "Options: Curr=USD, Mag=Actuals")</f>
        <v>0</v>
      </c>
      <c r="AW754" s="6">
        <f>_xll.SNL.Clients.Office.Excel.Functions.SPG($D754, AW$1, $F754, "Options: Curr=USD, Mag=Actuals")</f>
        <v>0</v>
      </c>
      <c r="AX754" s="6">
        <f>_xll.SNL.Clients.Office.Excel.Functions.SPG($D754, AX$1, $F754, "Options: Curr=USD, Mag=Actuals")</f>
        <v>0</v>
      </c>
      <c r="AY754" s="6">
        <f>_xll.SNL.Clients.Office.Excel.Functions.SPG($D754, AY$1, $F754, "Options: Curr=USD, Mag=Actuals")</f>
        <v>0</v>
      </c>
      <c r="AZ754" s="6">
        <f>_xll.SNL.Clients.Office.Excel.Functions.SPG($D754, AZ$1, $F754, "Options: Curr=USD, Mag=Actuals")</f>
        <v>0</v>
      </c>
      <c r="BA754" s="6">
        <f>_xll.SNL.Clients.Office.Excel.Functions.SPG($D754, BA$1, $F754, "Options: Curr=USD, Mag=Actuals")</f>
        <v>0</v>
      </c>
      <c r="BB754" s="6">
        <f>_xll.SNL.Clients.Office.Excel.Functions.SPG($D754, BB$1, $F754, "Options: Curr=USD, Mag=Actuals")</f>
        <v>0</v>
      </c>
      <c r="BC754" s="6">
        <f>_xll.SNL.Clients.Office.Excel.Functions.SPG($D754, BC$1, $F754, "Options: Curr=USD, Mag=Actuals")</f>
        <v>0</v>
      </c>
      <c r="BD754" s="6">
        <f>_xll.SNL.Clients.Office.Excel.Functions.SPG($D754, BD$1, $F754, "Options: Curr=USD, Mag=Actuals")</f>
        <v>0</v>
      </c>
      <c r="BE754" s="6">
        <f>_xll.SNL.Clients.Office.Excel.Functions.SPG($D754, BE$1, $F754, "Options: Curr=USD, Mag=Actuals")</f>
        <v>0</v>
      </c>
      <c r="BF754" s="6">
        <f>_xll.SNL.Clients.Office.Excel.Functions.SPG($D754, BF$1, $F754, "Options: Curr=USD, Mag=Actuals")</f>
        <v>0</v>
      </c>
      <c r="BG754" s="6">
        <f>_xll.SNL.Clients.Office.Excel.Functions.SPG($D754, BG$1, $F754, "Options: Curr=USD, Mag=Actuals")</f>
        <v>0</v>
      </c>
      <c r="BH754" s="6">
        <f>_xll.SNL.Clients.Office.Excel.Functions.SPG($D754, BH$1, $F754, "Options: Curr=USD, Mag=Actuals")</f>
        <v>0</v>
      </c>
      <c r="BI754" s="6">
        <f>_xll.SNL.Clients.Office.Excel.Functions.SPG($D754, BI$1, $F754, "Options: Curr=USD, Mag=Actuals")</f>
        <v>0</v>
      </c>
      <c r="BJ754" s="6">
        <f>_xll.SNL.Clients.Office.Excel.Functions.SPG($D754, BJ$1, $F754, "Options: Curr=USD, Mag=Actuals")</f>
        <v>0</v>
      </c>
      <c r="BK754" s="6">
        <f>_xll.SNL.Clients.Office.Excel.Functions.SPG($D754, BK$1, $F754, "Options: Curr=USD, Mag=Actuals")</f>
        <v>0</v>
      </c>
      <c r="BL754" s="6">
        <f>_xll.SNL.Clients.Office.Excel.Functions.SPG($D754, BL$1, $F754, "Options: Curr=USD, Mag=Actuals")</f>
        <v>0</v>
      </c>
      <c r="BM754" s="6">
        <f>_xll.SNL.Clients.Office.Excel.Functions.SPG($D754, BM$1, $F754, "Options: Curr=USD, Mag=Actuals")</f>
        <v>0</v>
      </c>
      <c r="BN754" s="6">
        <f>_xll.SNL.Clients.Office.Excel.Functions.SPG($D754, BN$1, $F754, "Options: Curr=USD, Mag=Actuals")</f>
        <v>0</v>
      </c>
      <c r="BO754" s="6">
        <f>_xll.SNL.Clients.Office.Excel.Functions.SPG($D754, BO$1, $F754, "Options: Curr=USD, Mag=Actuals")</f>
        <v>0</v>
      </c>
      <c r="BP754" s="6">
        <f>_xll.SNL.Clients.Office.Excel.Functions.SPG($D754, BP$1, $F754, "Options: Curr=USD, Mag=Actuals")</f>
        <v>0</v>
      </c>
      <c r="BQ754" s="6">
        <f>_xll.SNL.Clients.Office.Excel.Functions.SPG($D754, BQ$1, $F754, "Options: Curr=USD, Mag=Actuals")</f>
        <v>0</v>
      </c>
      <c r="BR754" s="6">
        <f>_xll.SNL.Clients.Office.Excel.Functions.SPG($D754, BR$1, $F754, "Options: Curr=USD, Mag=Actuals")</f>
        <v>0</v>
      </c>
      <c r="BS754" s="6">
        <f>_xll.SNL.Clients.Office.Excel.Functions.SPG($D754, BS$1, $F754, "Options: Curr=USD, Mag=Actuals")</f>
        <v>0</v>
      </c>
      <c r="BT754" s="6">
        <f>_xll.SNL.Clients.Office.Excel.Functions.SPG($D754, BT$1, $F754, "Options: Curr=USD, Mag=Actuals")</f>
        <v>0</v>
      </c>
      <c r="BU754" s="6">
        <f>_xll.SNL.Clients.Office.Excel.Functions.SPG($D754, BU$1, $F754, "Options: Curr=USD, Mag=Actuals")</f>
        <v>0</v>
      </c>
      <c r="BV754" s="6">
        <f>_xll.SNL.Clients.Office.Excel.Functions.SPG($D754, BV$1, $F754, "Options: Curr=USD, Mag=Actuals")</f>
        <v>0</v>
      </c>
      <c r="BW754" s="6">
        <f>_xll.SNL.Clients.Office.Excel.Functions.SPG($D754, BW$1, $F754, "Options: Curr=USD, Mag=Actuals")</f>
        <v>0</v>
      </c>
      <c r="BX754" s="6">
        <f>_xll.SNL.Clients.Office.Excel.Functions.SPG($D754, BX$1, $F754, "Options: Curr=USD, Mag=Actuals")</f>
        <v>0</v>
      </c>
      <c r="BY754" s="6">
        <f>_xll.SNL.Clients.Office.Excel.Functions.SPG($D754, BY$1, $F754, "Options: Curr=USD, Mag=Actuals")</f>
        <v>0</v>
      </c>
      <c r="BZ754" s="6">
        <f>_xll.SNL.Clients.Office.Excel.Functions.SPG($D754, BZ$1, $F754, "Options: Curr=USD, Mag=Actuals")</f>
        <v>0</v>
      </c>
      <c r="CA754" s="6" t="str">
        <f>_xll.SNL.Clients.Office.Excel.Functions.SPG($D754, CA$1, $F754, "Options: Curr=USD, Mag=Actuals")</f>
        <v>Nonperforming Loans</v>
      </c>
      <c r="CB754" s="6">
        <f>_xll.SNL.Clients.Office.Excel.Functions.SPG($D754, CB$1, $F754, "Options: Curr=USD, Mag=Actuals")</f>
        <v>0</v>
      </c>
      <c r="CC754" s="6">
        <f>_xll.SNL.Clients.Office.Excel.Functions.SPG($D754, CC$1, $F754, "Options: Curr=USD, Mag=Actuals")</f>
        <v>0</v>
      </c>
      <c r="CD754" s="6">
        <f>_xll.SNL.Clients.Office.Excel.Functions.SPG($D754, CD$1, $F754, "Options: Curr=USD, Mag=Actuals")</f>
        <v>0</v>
      </c>
      <c r="CE754" s="6">
        <f>_xll.SNL.Clients.Office.Excel.Functions.SPG($D754, CE$1, $F754, "Options: Curr=USD, Mag=Actuals")</f>
        <v>0</v>
      </c>
      <c r="CF754" s="6">
        <f>_xll.SNL.Clients.Office.Excel.Functions.SPG($D754, CF$1, $F754, "Options: Curr=USD, Mag=Actuals")</f>
        <v>0</v>
      </c>
      <c r="CG754" s="6">
        <f>_xll.SNL.Clients.Office.Excel.Functions.SPG($D754, CG$1, $F754, "Options: Curr=USD, Mag=Actuals")</f>
        <v>0</v>
      </c>
    </row>
    <row r="755" spans="1:85" x14ac:dyDescent="0.3">
      <c r="A755" s="10" t="s">
        <v>109</v>
      </c>
      <c r="B755" s="10" t="s">
        <v>110</v>
      </c>
      <c r="C755" s="10" t="s">
        <v>18</v>
      </c>
      <c r="D755">
        <v>4049008</v>
      </c>
      <c r="E755" s="10" t="s">
        <v>22</v>
      </c>
      <c r="F755" s="10" t="s">
        <v>54</v>
      </c>
      <c r="G755">
        <v>-6.72</v>
      </c>
      <c r="H755">
        <v>31.24</v>
      </c>
      <c r="I755">
        <v>37.96</v>
      </c>
      <c r="J755">
        <v>373.13</v>
      </c>
      <c r="K755">
        <v>371.81</v>
      </c>
      <c r="L755">
        <v>7.81</v>
      </c>
      <c r="M755">
        <v>1006.5671760654866</v>
      </c>
      <c r="N755">
        <v>964.28</v>
      </c>
      <c r="O755">
        <v>10.210000000000001</v>
      </c>
      <c r="P755">
        <v>9.65</v>
      </c>
      <c r="Q755">
        <v>32.43</v>
      </c>
      <c r="R755">
        <v>35.18</v>
      </c>
      <c r="S755" t="str">
        <f>_xll.SNL.Clients.Office.Excel.Functions.SPG(D755, S$1, F755, "Options: Curr=USD, Mag=Actuals")</f>
        <v>State Bank of India (NSEI:SBIN)</v>
      </c>
      <c r="T755" t="str">
        <f>_xll.SNL.Clients.Office.Excel.Functions.SPG($D755, T$1, $F755, "Options: Curr=USD, Mag=Actuals")</f>
        <v>State Bank of India</v>
      </c>
      <c r="U755" s="6">
        <f>_xll.SNL.Clients.Office.Excel.Functions.SPG($D755, U$1, $F755, "Options: Curr=USD, Mag=Actuals")</f>
        <v>0</v>
      </c>
      <c r="V755" t="str">
        <f>_xll.SNL.Clients.Office.Excel.Functions.SPG($D755, V$1, $F755, "Options: Curr=USD, Mag=Actuals")</f>
        <v>NSEI:SBIN</v>
      </c>
      <c r="W755" t="str">
        <f>_xll.SNL.Clients.Office.Excel.Functions.SPG($D755, W$1, $F755, "Options: Curr=USD, Mag=Actuals")</f>
        <v>Bank</v>
      </c>
      <c r="X755" s="6">
        <f>_xll.SNL.Clients.Office.Excel.Functions.SPG($D755, X$1, $F755, "Options: Curr=USD, Mag=Actuals")</f>
        <v>0</v>
      </c>
      <c r="Y755" s="6">
        <f>_xll.SNL.Clients.Office.Excel.Functions.SPG($D755, Y$1, $F755, "Options: Curr=USD, Mag=Actuals")</f>
        <v>0</v>
      </c>
      <c r="Z755" s="6">
        <f>_xll.SNL.Clients.Office.Excel.Functions.SPG($D755, Z$1, $F755, "Options: Curr=USD, Mag=Actuals")</f>
        <v>0</v>
      </c>
      <c r="AA755" s="6">
        <f>_xll.SNL.Clients.Office.Excel.Functions.SPG($D755, AA$1, $F755, "Options: Curr=USD, Mag=Actuals")</f>
        <v>0</v>
      </c>
      <c r="AB755" s="6">
        <f>_xll.SNL.Clients.Office.Excel.Functions.SPG($D755, AB$1, $F755, "Options: Curr=USD, Mag=Actuals")</f>
        <v>0</v>
      </c>
      <c r="AC755" s="6">
        <f>_xll.SNL.Clients.Office.Excel.Functions.SPG($D755, AC$1, $F755, "Options: Curr=USD, Mag=Actuals")</f>
        <v>0</v>
      </c>
      <c r="AD755" s="6">
        <f>_xll.SNL.Clients.Office.Excel.Functions.SPG($D755, AD$1, $F755, "Options: Curr=USD, Mag=Actuals")</f>
        <v>0</v>
      </c>
      <c r="AE755" s="6">
        <f>_xll.SNL.Clients.Office.Excel.Functions.SPG($D755, AE$1, $F755, "Options: Curr=USD, Mag=Actuals")</f>
        <v>0</v>
      </c>
      <c r="AF755" s="6">
        <f>_xll.SNL.Clients.Office.Excel.Functions.SPG($D755, AF$1, $F755, "Options: Curr=USD, Mag=Actuals")</f>
        <v>0</v>
      </c>
      <c r="AG755" s="6">
        <f>_xll.SNL.Clients.Office.Excel.Functions.SPG($D755, AG$1, $F755, "Options: Curr=USD, Mag=Actuals")</f>
        <v>0</v>
      </c>
      <c r="AH755" s="6">
        <f>_xll.SNL.Clients.Office.Excel.Functions.SPG($D755, AH$1, $F755, "Options: Curr=USD, Mag=Actuals")</f>
        <v>0</v>
      </c>
      <c r="AI755" s="6" t="str">
        <f>_xll.SNL.Clients.Office.Excel.Functions.SPG($D755, AI$1, $F755, "Options: Curr=USD, Mag=Actuals")</f>
        <v/>
      </c>
      <c r="AJ755" s="6" t="str">
        <f>_xll.SNL.Clients.Office.Excel.Functions.SPG($D755, AJ$1, $F755, "Options: Curr=USD, Mag=Actuals")</f>
        <v>#INVALID FUNCTION PARAMETER</v>
      </c>
      <c r="AK755" s="6" t="str">
        <f>_xll.SNL.Clients.Office.Excel.Functions.SPG($D755, AK$1, $F755, "Options: Curr=USD, Mag=Actuals")</f>
        <v>#INVALID FUNCTION PARAMETER</v>
      </c>
      <c r="AL755" s="6" t="str">
        <f>_xll.SNL.Clients.Office.Excel.Functions.SPG($D755, AL$1, $F755, "Options: Curr=USD, Mag=Actuals")</f>
        <v>#INVALID FUNCTION PARAMETER</v>
      </c>
      <c r="AM755" s="6" t="str">
        <f>_xll.SNL.Clients.Office.Excel.Functions.SPG($D755, AM$1, $F755, "Options: Curr=USD, Mag=Actuals")</f>
        <v>#INVALID FUNCTION PARAMETER</v>
      </c>
      <c r="AN755" s="6">
        <f>_xll.SNL.Clients.Office.Excel.Functions.SPG($D755, AN$1, $F755, "Options: Curr=USD, Mag=Actuals")</f>
        <v>0</v>
      </c>
      <c r="AO755" s="6">
        <f>_xll.SNL.Clients.Office.Excel.Functions.SPG($D755, AO$1, $F755, "Options: Curr=USD, Mag=Actuals")</f>
        <v>0</v>
      </c>
      <c r="AP755" s="6">
        <f>_xll.SNL.Clients.Office.Excel.Functions.SPG($D755, AP$1, $F755, "Options: Curr=USD, Mag=Actuals")</f>
        <v>0</v>
      </c>
      <c r="AQ755" s="6">
        <f>_xll.SNL.Clients.Office.Excel.Functions.SPG($D755, AQ$1, $F755, "Options: Curr=USD, Mag=Actuals")</f>
        <v>0</v>
      </c>
      <c r="AR755" s="6">
        <f>_xll.SNL.Clients.Office.Excel.Functions.SPG($D755, AR$1, $F755, "Options: Curr=USD, Mag=Actuals")</f>
        <v>0</v>
      </c>
      <c r="AS755" s="6">
        <f>_xll.SNL.Clients.Office.Excel.Functions.SPG($D755, AS$1, $F755, "Options: Curr=USD, Mag=Actuals")</f>
        <v>0</v>
      </c>
      <c r="AT755" s="6">
        <f>_xll.SNL.Clients.Office.Excel.Functions.SPG($D755, AT$1, $F755, "Options: Curr=USD, Mag=Actuals")</f>
        <v>0</v>
      </c>
      <c r="AU755" s="6">
        <f>_xll.SNL.Clients.Office.Excel.Functions.SPG($D755, AU$1, $F755, "Options: Curr=USD, Mag=Actuals")</f>
        <v>0</v>
      </c>
      <c r="AV755" s="6">
        <f>_xll.SNL.Clients.Office.Excel.Functions.SPG($D755, AV$1, $F755, "Options: Curr=USD, Mag=Actuals")</f>
        <v>0</v>
      </c>
      <c r="AW755" s="6">
        <f>_xll.SNL.Clients.Office.Excel.Functions.SPG($D755, AW$1, $F755, "Options: Curr=USD, Mag=Actuals")</f>
        <v>0</v>
      </c>
      <c r="AX755" s="6">
        <f>_xll.SNL.Clients.Office.Excel.Functions.SPG($D755, AX$1, $F755, "Options: Curr=USD, Mag=Actuals")</f>
        <v>0</v>
      </c>
      <c r="AY755" s="6">
        <f>_xll.SNL.Clients.Office.Excel.Functions.SPG($D755, AY$1, $F755, "Options: Curr=USD, Mag=Actuals")</f>
        <v>0</v>
      </c>
      <c r="AZ755" s="6">
        <f>_xll.SNL.Clients.Office.Excel.Functions.SPG($D755, AZ$1, $F755, "Options: Curr=USD, Mag=Actuals")</f>
        <v>0</v>
      </c>
      <c r="BA755" s="6">
        <f>_xll.SNL.Clients.Office.Excel.Functions.SPG($D755, BA$1, $F755, "Options: Curr=USD, Mag=Actuals")</f>
        <v>0</v>
      </c>
      <c r="BB755" s="6">
        <f>_xll.SNL.Clients.Office.Excel.Functions.SPG($D755, BB$1, $F755, "Options: Curr=USD, Mag=Actuals")</f>
        <v>0</v>
      </c>
      <c r="BC755" s="6">
        <f>_xll.SNL.Clients.Office.Excel.Functions.SPG($D755, BC$1, $F755, "Options: Curr=USD, Mag=Actuals")</f>
        <v>0</v>
      </c>
      <c r="BD755" s="6">
        <f>_xll.SNL.Clients.Office.Excel.Functions.SPG($D755, BD$1, $F755, "Options: Curr=USD, Mag=Actuals")</f>
        <v>0</v>
      </c>
      <c r="BE755" s="6">
        <f>_xll.SNL.Clients.Office.Excel.Functions.SPG($D755, BE$1, $F755, "Options: Curr=USD, Mag=Actuals")</f>
        <v>0</v>
      </c>
      <c r="BF755" s="6">
        <f>_xll.SNL.Clients.Office.Excel.Functions.SPG($D755, BF$1, $F755, "Options: Curr=USD, Mag=Actuals")</f>
        <v>0</v>
      </c>
      <c r="BG755" s="6">
        <f>_xll.SNL.Clients.Office.Excel.Functions.SPG($D755, BG$1, $F755, "Options: Curr=USD, Mag=Actuals")</f>
        <v>0</v>
      </c>
      <c r="BH755" s="6">
        <f>_xll.SNL.Clients.Office.Excel.Functions.SPG($D755, BH$1, $F755, "Options: Curr=USD, Mag=Actuals")</f>
        <v>0</v>
      </c>
      <c r="BI755" s="6">
        <f>_xll.SNL.Clients.Office.Excel.Functions.SPG($D755, BI$1, $F755, "Options: Curr=USD, Mag=Actuals")</f>
        <v>0</v>
      </c>
      <c r="BJ755" s="6">
        <f>_xll.SNL.Clients.Office.Excel.Functions.SPG($D755, BJ$1, $F755, "Options: Curr=USD, Mag=Actuals")</f>
        <v>0</v>
      </c>
      <c r="BK755" s="6">
        <f>_xll.SNL.Clients.Office.Excel.Functions.SPG($D755, BK$1, $F755, "Options: Curr=USD, Mag=Actuals")</f>
        <v>0</v>
      </c>
      <c r="BL755" s="6">
        <f>_xll.SNL.Clients.Office.Excel.Functions.SPG($D755, BL$1, $F755, "Options: Curr=USD, Mag=Actuals")</f>
        <v>0</v>
      </c>
      <c r="BM755" s="6">
        <f>_xll.SNL.Clients.Office.Excel.Functions.SPG($D755, BM$1, $F755, "Options: Curr=USD, Mag=Actuals")</f>
        <v>0</v>
      </c>
      <c r="BN755" s="6">
        <f>_xll.SNL.Clients.Office.Excel.Functions.SPG($D755, BN$1, $F755, "Options: Curr=USD, Mag=Actuals")</f>
        <v>0</v>
      </c>
      <c r="BO755" s="6">
        <f>_xll.SNL.Clients.Office.Excel.Functions.SPG($D755, BO$1, $F755, "Options: Curr=USD, Mag=Actuals")</f>
        <v>0</v>
      </c>
      <c r="BP755" s="6">
        <f>_xll.SNL.Clients.Office.Excel.Functions.SPG($D755, BP$1, $F755, "Options: Curr=USD, Mag=Actuals")</f>
        <v>0</v>
      </c>
      <c r="BQ755" s="6">
        <f>_xll.SNL.Clients.Office.Excel.Functions.SPG($D755, BQ$1, $F755, "Options: Curr=USD, Mag=Actuals")</f>
        <v>0</v>
      </c>
      <c r="BR755" s="6">
        <f>_xll.SNL.Clients.Office.Excel.Functions.SPG($D755, BR$1, $F755, "Options: Curr=USD, Mag=Actuals")</f>
        <v>0</v>
      </c>
      <c r="BS755" s="6">
        <f>_xll.SNL.Clients.Office.Excel.Functions.SPG($D755, BS$1, $F755, "Options: Curr=USD, Mag=Actuals")</f>
        <v>0</v>
      </c>
      <c r="BT755" s="6">
        <f>_xll.SNL.Clients.Office.Excel.Functions.SPG($D755, BT$1, $F755, "Options: Curr=USD, Mag=Actuals")</f>
        <v>0</v>
      </c>
      <c r="BU755" s="6">
        <f>_xll.SNL.Clients.Office.Excel.Functions.SPG($D755, BU$1, $F755, "Options: Curr=USD, Mag=Actuals")</f>
        <v>0</v>
      </c>
      <c r="BV755" s="6">
        <f>_xll.SNL.Clients.Office.Excel.Functions.SPG($D755, BV$1, $F755, "Options: Curr=USD, Mag=Actuals")</f>
        <v>0</v>
      </c>
      <c r="BW755" s="6">
        <f>_xll.SNL.Clients.Office.Excel.Functions.SPG($D755, BW$1, $F755, "Options: Curr=USD, Mag=Actuals")</f>
        <v>0</v>
      </c>
      <c r="BX755" s="6">
        <f>_xll.SNL.Clients.Office.Excel.Functions.SPG($D755, BX$1, $F755, "Options: Curr=USD, Mag=Actuals")</f>
        <v>0</v>
      </c>
      <c r="BY755" s="6">
        <f>_xll.SNL.Clients.Office.Excel.Functions.SPG($D755, BY$1, $F755, "Options: Curr=USD, Mag=Actuals")</f>
        <v>0</v>
      </c>
      <c r="BZ755" s="6">
        <f>_xll.SNL.Clients.Office.Excel.Functions.SPG($D755, BZ$1, $F755, "Options: Curr=USD, Mag=Actuals")</f>
        <v>0</v>
      </c>
      <c r="CA755" s="6" t="str">
        <f>_xll.SNL.Clients.Office.Excel.Functions.SPG($D755, CA$1, $F755, "Options: Curr=USD, Mag=Actuals")</f>
        <v>Nonperforming Loans</v>
      </c>
      <c r="CB755" s="6">
        <f>_xll.SNL.Clients.Office.Excel.Functions.SPG($D755, CB$1, $F755, "Options: Curr=USD, Mag=Actuals")</f>
        <v>0</v>
      </c>
      <c r="CC755" s="6">
        <f>_xll.SNL.Clients.Office.Excel.Functions.SPG($D755, CC$1, $F755, "Options: Curr=USD, Mag=Actuals")</f>
        <v>0</v>
      </c>
      <c r="CD755" s="6">
        <f>_xll.SNL.Clients.Office.Excel.Functions.SPG($D755, CD$1, $F755, "Options: Curr=USD, Mag=Actuals")</f>
        <v>0</v>
      </c>
      <c r="CE755" s="6">
        <f>_xll.SNL.Clients.Office.Excel.Functions.SPG($D755, CE$1, $F755, "Options: Curr=USD, Mag=Actuals")</f>
        <v>0</v>
      </c>
      <c r="CF755" s="6">
        <f>_xll.SNL.Clients.Office.Excel.Functions.SPG($D755, CF$1, $F755, "Options: Curr=USD, Mag=Actuals")</f>
        <v>0</v>
      </c>
      <c r="CG755" s="6">
        <f>_xll.SNL.Clients.Office.Excel.Functions.SPG($D755, CG$1, $F755, "Options: Curr=USD, Mag=Actuals")</f>
        <v>0</v>
      </c>
    </row>
    <row r="756" spans="1:85" x14ac:dyDescent="0.3">
      <c r="A756" s="10" t="s">
        <v>109</v>
      </c>
      <c r="B756" s="10" t="s">
        <v>110</v>
      </c>
      <c r="C756" s="10" t="s">
        <v>18</v>
      </c>
      <c r="D756">
        <v>4049008</v>
      </c>
      <c r="E756" s="10" t="s">
        <v>22</v>
      </c>
      <c r="F756" s="10" t="s">
        <v>55</v>
      </c>
      <c r="G756">
        <v>-10.050000000000001</v>
      </c>
      <c r="H756">
        <v>33.74</v>
      </c>
      <c r="I756">
        <v>43.79</v>
      </c>
      <c r="J756">
        <v>392.08</v>
      </c>
      <c r="K756">
        <v>386.3</v>
      </c>
      <c r="L756">
        <v>6.38</v>
      </c>
      <c r="M756">
        <v>979.39640028607494</v>
      </c>
      <c r="N756">
        <v>983.28</v>
      </c>
      <c r="O756">
        <v>9.02</v>
      </c>
      <c r="P756">
        <v>4.46</v>
      </c>
      <c r="Q756">
        <v>35.43</v>
      </c>
      <c r="R756">
        <v>35.93</v>
      </c>
      <c r="S756" t="str">
        <f>_xll.SNL.Clients.Office.Excel.Functions.SPG(D756, S$1, F756, "Options: Curr=USD, Mag=Actuals")</f>
        <v>State Bank of India (NSEI:SBIN)</v>
      </c>
      <c r="T756" t="str">
        <f>_xll.SNL.Clients.Office.Excel.Functions.SPG($D756, T$1, $F756, "Options: Curr=USD, Mag=Actuals")</f>
        <v>State Bank of India</v>
      </c>
      <c r="U756" s="6">
        <f>_xll.SNL.Clients.Office.Excel.Functions.SPG($D756, U$1, $F756, "Options: Curr=USD, Mag=Actuals")</f>
        <v>0</v>
      </c>
      <c r="V756" t="str">
        <f>_xll.SNL.Clients.Office.Excel.Functions.SPG($D756, V$1, $F756, "Options: Curr=USD, Mag=Actuals")</f>
        <v>NSEI:SBIN</v>
      </c>
      <c r="W756" t="str">
        <f>_xll.SNL.Clients.Office.Excel.Functions.SPG($D756, W$1, $F756, "Options: Curr=USD, Mag=Actuals")</f>
        <v>Bank</v>
      </c>
      <c r="X756" s="6">
        <f>_xll.SNL.Clients.Office.Excel.Functions.SPG($D756, X$1, $F756, "Options: Curr=USD, Mag=Actuals")</f>
        <v>0</v>
      </c>
      <c r="Y756" s="6">
        <f>_xll.SNL.Clients.Office.Excel.Functions.SPG($D756, Y$1, $F756, "Options: Curr=USD, Mag=Actuals")</f>
        <v>0</v>
      </c>
      <c r="Z756" s="6">
        <f>_xll.SNL.Clients.Office.Excel.Functions.SPG($D756, Z$1, $F756, "Options: Curr=USD, Mag=Actuals")</f>
        <v>0</v>
      </c>
      <c r="AA756" s="6">
        <f>_xll.SNL.Clients.Office.Excel.Functions.SPG($D756, AA$1, $F756, "Options: Curr=USD, Mag=Actuals")</f>
        <v>0</v>
      </c>
      <c r="AB756" s="6">
        <f>_xll.SNL.Clients.Office.Excel.Functions.SPG($D756, AB$1, $F756, "Options: Curr=USD, Mag=Actuals")</f>
        <v>0</v>
      </c>
      <c r="AC756" s="6">
        <f>_xll.SNL.Clients.Office.Excel.Functions.SPG($D756, AC$1, $F756, "Options: Curr=USD, Mag=Actuals")</f>
        <v>0</v>
      </c>
      <c r="AD756" s="6">
        <f>_xll.SNL.Clients.Office.Excel.Functions.SPG($D756, AD$1, $F756, "Options: Curr=USD, Mag=Actuals")</f>
        <v>0</v>
      </c>
      <c r="AE756" s="6">
        <f>_xll.SNL.Clients.Office.Excel.Functions.SPG($D756, AE$1, $F756, "Options: Curr=USD, Mag=Actuals")</f>
        <v>0</v>
      </c>
      <c r="AF756" s="6">
        <f>_xll.SNL.Clients.Office.Excel.Functions.SPG($D756, AF$1, $F756, "Options: Curr=USD, Mag=Actuals")</f>
        <v>0</v>
      </c>
      <c r="AG756" s="6">
        <f>_xll.SNL.Clients.Office.Excel.Functions.SPG($D756, AG$1, $F756, "Options: Curr=USD, Mag=Actuals")</f>
        <v>0</v>
      </c>
      <c r="AH756" s="6">
        <f>_xll.SNL.Clients.Office.Excel.Functions.SPG($D756, AH$1, $F756, "Options: Curr=USD, Mag=Actuals")</f>
        <v>0</v>
      </c>
      <c r="AI756" s="6" t="str">
        <f>_xll.SNL.Clients.Office.Excel.Functions.SPG($D756, AI$1, $F756, "Options: Curr=USD, Mag=Actuals")</f>
        <v/>
      </c>
      <c r="AJ756" s="6" t="str">
        <f>_xll.SNL.Clients.Office.Excel.Functions.SPG($D756, AJ$1, $F756, "Options: Curr=USD, Mag=Actuals")</f>
        <v>#INVALID FUNCTION PARAMETER</v>
      </c>
      <c r="AK756" s="6" t="str">
        <f>_xll.SNL.Clients.Office.Excel.Functions.SPG($D756, AK$1, $F756, "Options: Curr=USD, Mag=Actuals")</f>
        <v>#INVALID FUNCTION PARAMETER</v>
      </c>
      <c r="AL756" s="6" t="str">
        <f>_xll.SNL.Clients.Office.Excel.Functions.SPG($D756, AL$1, $F756, "Options: Curr=USD, Mag=Actuals")</f>
        <v>#INVALID FUNCTION PARAMETER</v>
      </c>
      <c r="AM756" s="6" t="str">
        <f>_xll.SNL.Clients.Office.Excel.Functions.SPG($D756, AM$1, $F756, "Options: Curr=USD, Mag=Actuals")</f>
        <v>#INVALID FUNCTION PARAMETER</v>
      </c>
      <c r="AN756" s="6">
        <f>_xll.SNL.Clients.Office.Excel.Functions.SPG($D756, AN$1, $F756, "Options: Curr=USD, Mag=Actuals")</f>
        <v>0</v>
      </c>
      <c r="AO756" s="6">
        <f>_xll.SNL.Clients.Office.Excel.Functions.SPG($D756, AO$1, $F756, "Options: Curr=USD, Mag=Actuals")</f>
        <v>0</v>
      </c>
      <c r="AP756" s="6">
        <f>_xll.SNL.Clients.Office.Excel.Functions.SPG($D756, AP$1, $F756, "Options: Curr=USD, Mag=Actuals")</f>
        <v>0</v>
      </c>
      <c r="AQ756" s="6">
        <f>_xll.SNL.Clients.Office.Excel.Functions.SPG($D756, AQ$1, $F756, "Options: Curr=USD, Mag=Actuals")</f>
        <v>0</v>
      </c>
      <c r="AR756" s="6">
        <f>_xll.SNL.Clients.Office.Excel.Functions.SPG($D756, AR$1, $F756, "Options: Curr=USD, Mag=Actuals")</f>
        <v>0</v>
      </c>
      <c r="AS756" s="6">
        <f>_xll.SNL.Clients.Office.Excel.Functions.SPG($D756, AS$1, $F756, "Options: Curr=USD, Mag=Actuals")</f>
        <v>0</v>
      </c>
      <c r="AT756" s="6">
        <f>_xll.SNL.Clients.Office.Excel.Functions.SPG($D756, AT$1, $F756, "Options: Curr=USD, Mag=Actuals")</f>
        <v>0</v>
      </c>
      <c r="AU756" s="6">
        <f>_xll.SNL.Clients.Office.Excel.Functions.SPG($D756, AU$1, $F756, "Options: Curr=USD, Mag=Actuals")</f>
        <v>0</v>
      </c>
      <c r="AV756" s="6">
        <f>_xll.SNL.Clients.Office.Excel.Functions.SPG($D756, AV$1, $F756, "Options: Curr=USD, Mag=Actuals")</f>
        <v>0</v>
      </c>
      <c r="AW756" s="6">
        <f>_xll.SNL.Clients.Office.Excel.Functions.SPG($D756, AW$1, $F756, "Options: Curr=USD, Mag=Actuals")</f>
        <v>0</v>
      </c>
      <c r="AX756" s="6">
        <f>_xll.SNL.Clients.Office.Excel.Functions.SPG($D756, AX$1, $F756, "Options: Curr=USD, Mag=Actuals")</f>
        <v>0</v>
      </c>
      <c r="AY756" s="6">
        <f>_xll.SNL.Clients.Office.Excel.Functions.SPG($D756, AY$1, $F756, "Options: Curr=USD, Mag=Actuals")</f>
        <v>0</v>
      </c>
      <c r="AZ756" s="6">
        <f>_xll.SNL.Clients.Office.Excel.Functions.SPG($D756, AZ$1, $F756, "Options: Curr=USD, Mag=Actuals")</f>
        <v>0</v>
      </c>
      <c r="BA756" s="6">
        <f>_xll.SNL.Clients.Office.Excel.Functions.SPG($D756, BA$1, $F756, "Options: Curr=USD, Mag=Actuals")</f>
        <v>0</v>
      </c>
      <c r="BB756" s="6">
        <f>_xll.SNL.Clients.Office.Excel.Functions.SPG($D756, BB$1, $F756, "Options: Curr=USD, Mag=Actuals")</f>
        <v>0</v>
      </c>
      <c r="BC756" s="6">
        <f>_xll.SNL.Clients.Office.Excel.Functions.SPG($D756, BC$1, $F756, "Options: Curr=USD, Mag=Actuals")</f>
        <v>0</v>
      </c>
      <c r="BD756" s="6">
        <f>_xll.SNL.Clients.Office.Excel.Functions.SPG($D756, BD$1, $F756, "Options: Curr=USD, Mag=Actuals")</f>
        <v>0</v>
      </c>
      <c r="BE756" s="6">
        <f>_xll.SNL.Clients.Office.Excel.Functions.SPG($D756, BE$1, $F756, "Options: Curr=USD, Mag=Actuals")</f>
        <v>0</v>
      </c>
      <c r="BF756" s="6">
        <f>_xll.SNL.Clients.Office.Excel.Functions.SPG($D756, BF$1, $F756, "Options: Curr=USD, Mag=Actuals")</f>
        <v>0</v>
      </c>
      <c r="BG756" s="6">
        <f>_xll.SNL.Clients.Office.Excel.Functions.SPG($D756, BG$1, $F756, "Options: Curr=USD, Mag=Actuals")</f>
        <v>0</v>
      </c>
      <c r="BH756" s="6">
        <f>_xll.SNL.Clients.Office.Excel.Functions.SPG($D756, BH$1, $F756, "Options: Curr=USD, Mag=Actuals")</f>
        <v>0</v>
      </c>
      <c r="BI756" s="6">
        <f>_xll.SNL.Clients.Office.Excel.Functions.SPG($D756, BI$1, $F756, "Options: Curr=USD, Mag=Actuals")</f>
        <v>0</v>
      </c>
      <c r="BJ756" s="6">
        <f>_xll.SNL.Clients.Office.Excel.Functions.SPG($D756, BJ$1, $F756, "Options: Curr=USD, Mag=Actuals")</f>
        <v>0</v>
      </c>
      <c r="BK756" s="6">
        <f>_xll.SNL.Clients.Office.Excel.Functions.SPG($D756, BK$1, $F756, "Options: Curr=USD, Mag=Actuals")</f>
        <v>0</v>
      </c>
      <c r="BL756" s="6">
        <f>_xll.SNL.Clients.Office.Excel.Functions.SPG($D756, BL$1, $F756, "Options: Curr=USD, Mag=Actuals")</f>
        <v>0</v>
      </c>
      <c r="BM756" s="6">
        <f>_xll.SNL.Clients.Office.Excel.Functions.SPG($D756, BM$1, $F756, "Options: Curr=USD, Mag=Actuals")</f>
        <v>0</v>
      </c>
      <c r="BN756" s="6">
        <f>_xll.SNL.Clients.Office.Excel.Functions.SPG($D756, BN$1, $F756, "Options: Curr=USD, Mag=Actuals")</f>
        <v>0</v>
      </c>
      <c r="BO756" s="6">
        <f>_xll.SNL.Clients.Office.Excel.Functions.SPG($D756, BO$1, $F756, "Options: Curr=USD, Mag=Actuals")</f>
        <v>0</v>
      </c>
      <c r="BP756" s="6">
        <f>_xll.SNL.Clients.Office.Excel.Functions.SPG($D756, BP$1, $F756, "Options: Curr=USD, Mag=Actuals")</f>
        <v>0</v>
      </c>
      <c r="BQ756" s="6">
        <f>_xll.SNL.Clients.Office.Excel.Functions.SPG($D756, BQ$1, $F756, "Options: Curr=USD, Mag=Actuals")</f>
        <v>0</v>
      </c>
      <c r="BR756" s="6">
        <f>_xll.SNL.Clients.Office.Excel.Functions.SPG($D756, BR$1, $F756, "Options: Curr=USD, Mag=Actuals")</f>
        <v>0</v>
      </c>
      <c r="BS756" s="6">
        <f>_xll.SNL.Clients.Office.Excel.Functions.SPG($D756, BS$1, $F756, "Options: Curr=USD, Mag=Actuals")</f>
        <v>0</v>
      </c>
      <c r="BT756" s="6">
        <f>_xll.SNL.Clients.Office.Excel.Functions.SPG($D756, BT$1, $F756, "Options: Curr=USD, Mag=Actuals")</f>
        <v>0</v>
      </c>
      <c r="BU756" s="6">
        <f>_xll.SNL.Clients.Office.Excel.Functions.SPG($D756, BU$1, $F756, "Options: Curr=USD, Mag=Actuals")</f>
        <v>0</v>
      </c>
      <c r="BV756" s="6">
        <f>_xll.SNL.Clients.Office.Excel.Functions.SPG($D756, BV$1, $F756, "Options: Curr=USD, Mag=Actuals")</f>
        <v>0</v>
      </c>
      <c r="BW756" s="6">
        <f>_xll.SNL.Clients.Office.Excel.Functions.SPG($D756, BW$1, $F756, "Options: Curr=USD, Mag=Actuals")</f>
        <v>0</v>
      </c>
      <c r="BX756" s="6">
        <f>_xll.SNL.Clients.Office.Excel.Functions.SPG($D756, BX$1, $F756, "Options: Curr=USD, Mag=Actuals")</f>
        <v>0</v>
      </c>
      <c r="BY756" s="6">
        <f>_xll.SNL.Clients.Office.Excel.Functions.SPG($D756, BY$1, $F756, "Options: Curr=USD, Mag=Actuals")</f>
        <v>0</v>
      </c>
      <c r="BZ756" s="6">
        <f>_xll.SNL.Clients.Office.Excel.Functions.SPG($D756, BZ$1, $F756, "Options: Curr=USD, Mag=Actuals")</f>
        <v>0</v>
      </c>
      <c r="CA756" s="6" t="str">
        <f>_xll.SNL.Clients.Office.Excel.Functions.SPG($D756, CA$1, $F756, "Options: Curr=USD, Mag=Actuals")</f>
        <v>Nonperforming Loans</v>
      </c>
      <c r="CB756" s="6">
        <f>_xll.SNL.Clients.Office.Excel.Functions.SPG($D756, CB$1, $F756, "Options: Curr=USD, Mag=Actuals")</f>
        <v>0</v>
      </c>
      <c r="CC756" s="6">
        <f>_xll.SNL.Clients.Office.Excel.Functions.SPG($D756, CC$1, $F756, "Options: Curr=USD, Mag=Actuals")</f>
        <v>0</v>
      </c>
      <c r="CD756" s="6">
        <f>_xll.SNL.Clients.Office.Excel.Functions.SPG($D756, CD$1, $F756, "Options: Curr=USD, Mag=Actuals")</f>
        <v>0</v>
      </c>
      <c r="CE756" s="6">
        <f>_xll.SNL.Clients.Office.Excel.Functions.SPG($D756, CE$1, $F756, "Options: Curr=USD, Mag=Actuals")</f>
        <v>0</v>
      </c>
      <c r="CF756" s="6">
        <f>_xll.SNL.Clients.Office.Excel.Functions.SPG($D756, CF$1, $F756, "Options: Curr=USD, Mag=Actuals")</f>
        <v>0</v>
      </c>
      <c r="CG756" s="6">
        <f>_xll.SNL.Clients.Office.Excel.Functions.SPG($D756, CG$1, $F756, "Options: Curr=USD, Mag=Actuals")</f>
        <v>0</v>
      </c>
    </row>
    <row r="757" spans="1:85" x14ac:dyDescent="0.3">
      <c r="A757" s="10" t="s">
        <v>109</v>
      </c>
      <c r="B757" s="10" t="s">
        <v>110</v>
      </c>
      <c r="C757" s="10" t="s">
        <v>18</v>
      </c>
      <c r="D757">
        <v>4049008</v>
      </c>
      <c r="E757" s="10" t="s">
        <v>22</v>
      </c>
      <c r="F757" s="10" t="s">
        <v>56</v>
      </c>
      <c r="G757">
        <v>-10.029999999999999</v>
      </c>
      <c r="H757">
        <v>35.700000000000003</v>
      </c>
      <c r="I757">
        <v>45.73</v>
      </c>
      <c r="J757">
        <v>423.92</v>
      </c>
      <c r="K757">
        <v>411.1</v>
      </c>
      <c r="L757">
        <v>4.0599999999999996</v>
      </c>
      <c r="M757">
        <v>993.06879787669311</v>
      </c>
      <c r="N757">
        <v>1002.34</v>
      </c>
      <c r="O757">
        <v>7.17</v>
      </c>
      <c r="P757">
        <v>4.57</v>
      </c>
      <c r="Q757">
        <v>36.31</v>
      </c>
      <c r="R757">
        <v>39.28</v>
      </c>
      <c r="S757" t="str">
        <f>_xll.SNL.Clients.Office.Excel.Functions.SPG(D757, S$1, F757, "Options: Curr=USD, Mag=Actuals")</f>
        <v>State Bank of India (NSEI:SBIN)</v>
      </c>
      <c r="T757" t="str">
        <f>_xll.SNL.Clients.Office.Excel.Functions.SPG($D757, T$1, $F757, "Options: Curr=USD, Mag=Actuals")</f>
        <v>State Bank of India</v>
      </c>
      <c r="U757" s="6">
        <f>_xll.SNL.Clients.Office.Excel.Functions.SPG($D757, U$1, $F757, "Options: Curr=USD, Mag=Actuals")</f>
        <v>0</v>
      </c>
      <c r="V757" t="str">
        <f>_xll.SNL.Clients.Office.Excel.Functions.SPG($D757, V$1, $F757, "Options: Curr=USD, Mag=Actuals")</f>
        <v>NSEI:SBIN</v>
      </c>
      <c r="W757" t="str">
        <f>_xll.SNL.Clients.Office.Excel.Functions.SPG($D757, W$1, $F757, "Options: Curr=USD, Mag=Actuals")</f>
        <v>Bank</v>
      </c>
      <c r="X757" s="6">
        <f>_xll.SNL.Clients.Office.Excel.Functions.SPG($D757, X$1, $F757, "Options: Curr=USD, Mag=Actuals")</f>
        <v>0</v>
      </c>
      <c r="Y757" s="6">
        <f>_xll.SNL.Clients.Office.Excel.Functions.SPG($D757, Y$1, $F757, "Options: Curr=USD, Mag=Actuals")</f>
        <v>0</v>
      </c>
      <c r="Z757" s="6">
        <f>_xll.SNL.Clients.Office.Excel.Functions.SPG($D757, Z$1, $F757, "Options: Curr=USD, Mag=Actuals")</f>
        <v>0</v>
      </c>
      <c r="AA757" s="6">
        <f>_xll.SNL.Clients.Office.Excel.Functions.SPG($D757, AA$1, $F757, "Options: Curr=USD, Mag=Actuals")</f>
        <v>0</v>
      </c>
      <c r="AB757" s="6">
        <f>_xll.SNL.Clients.Office.Excel.Functions.SPG($D757, AB$1, $F757, "Options: Curr=USD, Mag=Actuals")</f>
        <v>0</v>
      </c>
      <c r="AC757" s="6">
        <f>_xll.SNL.Clients.Office.Excel.Functions.SPG($D757, AC$1, $F757, "Options: Curr=USD, Mag=Actuals")</f>
        <v>0</v>
      </c>
      <c r="AD757" s="6">
        <f>_xll.SNL.Clients.Office.Excel.Functions.SPG($D757, AD$1, $F757, "Options: Curr=USD, Mag=Actuals")</f>
        <v>0</v>
      </c>
      <c r="AE757" s="6">
        <f>_xll.SNL.Clients.Office.Excel.Functions.SPG($D757, AE$1, $F757, "Options: Curr=USD, Mag=Actuals")</f>
        <v>0</v>
      </c>
      <c r="AF757" s="6">
        <f>_xll.SNL.Clients.Office.Excel.Functions.SPG($D757, AF$1, $F757, "Options: Curr=USD, Mag=Actuals")</f>
        <v>0</v>
      </c>
      <c r="AG757" s="6">
        <f>_xll.SNL.Clients.Office.Excel.Functions.SPG($D757, AG$1, $F757, "Options: Curr=USD, Mag=Actuals")</f>
        <v>0</v>
      </c>
      <c r="AH757" s="6">
        <f>_xll.SNL.Clients.Office.Excel.Functions.SPG($D757, AH$1, $F757, "Options: Curr=USD, Mag=Actuals")</f>
        <v>0</v>
      </c>
      <c r="AI757" s="6" t="str">
        <f>_xll.SNL.Clients.Office.Excel.Functions.SPG($D757, AI$1, $F757, "Options: Curr=USD, Mag=Actuals")</f>
        <v/>
      </c>
      <c r="AJ757" s="6" t="str">
        <f>_xll.SNL.Clients.Office.Excel.Functions.SPG($D757, AJ$1, $F757, "Options: Curr=USD, Mag=Actuals")</f>
        <v>#INVALID FUNCTION PARAMETER</v>
      </c>
      <c r="AK757" s="6" t="str">
        <f>_xll.SNL.Clients.Office.Excel.Functions.SPG($D757, AK$1, $F757, "Options: Curr=USD, Mag=Actuals")</f>
        <v>#INVALID FUNCTION PARAMETER</v>
      </c>
      <c r="AL757" s="6" t="str">
        <f>_xll.SNL.Clients.Office.Excel.Functions.SPG($D757, AL$1, $F757, "Options: Curr=USD, Mag=Actuals")</f>
        <v>#INVALID FUNCTION PARAMETER</v>
      </c>
      <c r="AM757" s="6" t="str">
        <f>_xll.SNL.Clients.Office.Excel.Functions.SPG($D757, AM$1, $F757, "Options: Curr=USD, Mag=Actuals")</f>
        <v>#INVALID FUNCTION PARAMETER</v>
      </c>
      <c r="AN757" s="6">
        <f>_xll.SNL.Clients.Office.Excel.Functions.SPG($D757, AN$1, $F757, "Options: Curr=USD, Mag=Actuals")</f>
        <v>0</v>
      </c>
      <c r="AO757" s="6">
        <f>_xll.SNL.Clients.Office.Excel.Functions.SPG($D757, AO$1, $F757, "Options: Curr=USD, Mag=Actuals")</f>
        <v>0</v>
      </c>
      <c r="AP757" s="6">
        <f>_xll.SNL.Clients.Office.Excel.Functions.SPG($D757, AP$1, $F757, "Options: Curr=USD, Mag=Actuals")</f>
        <v>0</v>
      </c>
      <c r="AQ757" s="6">
        <f>_xll.SNL.Clients.Office.Excel.Functions.SPG($D757, AQ$1, $F757, "Options: Curr=USD, Mag=Actuals")</f>
        <v>0</v>
      </c>
      <c r="AR757" s="6">
        <f>_xll.SNL.Clients.Office.Excel.Functions.SPG($D757, AR$1, $F757, "Options: Curr=USD, Mag=Actuals")</f>
        <v>0</v>
      </c>
      <c r="AS757" s="6">
        <f>_xll.SNL.Clients.Office.Excel.Functions.SPG($D757, AS$1, $F757, "Options: Curr=USD, Mag=Actuals")</f>
        <v>0</v>
      </c>
      <c r="AT757" s="6">
        <f>_xll.SNL.Clients.Office.Excel.Functions.SPG($D757, AT$1, $F757, "Options: Curr=USD, Mag=Actuals")</f>
        <v>0</v>
      </c>
      <c r="AU757" s="6">
        <f>_xll.SNL.Clients.Office.Excel.Functions.SPG($D757, AU$1, $F757, "Options: Curr=USD, Mag=Actuals")</f>
        <v>0</v>
      </c>
      <c r="AV757" s="6">
        <f>_xll.SNL.Clients.Office.Excel.Functions.SPG($D757, AV$1, $F757, "Options: Curr=USD, Mag=Actuals")</f>
        <v>0</v>
      </c>
      <c r="AW757" s="6">
        <f>_xll.SNL.Clients.Office.Excel.Functions.SPG($D757, AW$1, $F757, "Options: Curr=USD, Mag=Actuals")</f>
        <v>0</v>
      </c>
      <c r="AX757" s="6">
        <f>_xll.SNL.Clients.Office.Excel.Functions.SPG($D757, AX$1, $F757, "Options: Curr=USD, Mag=Actuals")</f>
        <v>0</v>
      </c>
      <c r="AY757" s="6">
        <f>_xll.SNL.Clients.Office.Excel.Functions.SPG($D757, AY$1, $F757, "Options: Curr=USD, Mag=Actuals")</f>
        <v>0</v>
      </c>
      <c r="AZ757" s="6">
        <f>_xll.SNL.Clients.Office.Excel.Functions.SPG($D757, AZ$1, $F757, "Options: Curr=USD, Mag=Actuals")</f>
        <v>0</v>
      </c>
      <c r="BA757" s="6">
        <f>_xll.SNL.Clients.Office.Excel.Functions.SPG($D757, BA$1, $F757, "Options: Curr=USD, Mag=Actuals")</f>
        <v>0</v>
      </c>
      <c r="BB757" s="6">
        <f>_xll.SNL.Clients.Office.Excel.Functions.SPG($D757, BB$1, $F757, "Options: Curr=USD, Mag=Actuals")</f>
        <v>0</v>
      </c>
      <c r="BC757" s="6">
        <f>_xll.SNL.Clients.Office.Excel.Functions.SPG($D757, BC$1, $F757, "Options: Curr=USD, Mag=Actuals")</f>
        <v>0</v>
      </c>
      <c r="BD757" s="6">
        <f>_xll.SNL.Clients.Office.Excel.Functions.SPG($D757, BD$1, $F757, "Options: Curr=USD, Mag=Actuals")</f>
        <v>0</v>
      </c>
      <c r="BE757" s="6">
        <f>_xll.SNL.Clients.Office.Excel.Functions.SPG($D757, BE$1, $F757, "Options: Curr=USD, Mag=Actuals")</f>
        <v>0</v>
      </c>
      <c r="BF757" s="6">
        <f>_xll.SNL.Clients.Office.Excel.Functions.SPG($D757, BF$1, $F757, "Options: Curr=USD, Mag=Actuals")</f>
        <v>0</v>
      </c>
      <c r="BG757" s="6">
        <f>_xll.SNL.Clients.Office.Excel.Functions.SPG($D757, BG$1, $F757, "Options: Curr=USD, Mag=Actuals")</f>
        <v>0</v>
      </c>
      <c r="BH757" s="6">
        <f>_xll.SNL.Clients.Office.Excel.Functions.SPG($D757, BH$1, $F757, "Options: Curr=USD, Mag=Actuals")</f>
        <v>0</v>
      </c>
      <c r="BI757" s="6">
        <f>_xll.SNL.Clients.Office.Excel.Functions.SPG($D757, BI$1, $F757, "Options: Curr=USD, Mag=Actuals")</f>
        <v>0</v>
      </c>
      <c r="BJ757" s="6">
        <f>_xll.SNL.Clients.Office.Excel.Functions.SPG($D757, BJ$1, $F757, "Options: Curr=USD, Mag=Actuals")</f>
        <v>0</v>
      </c>
      <c r="BK757" s="6">
        <f>_xll.SNL.Clients.Office.Excel.Functions.SPG($D757, BK$1, $F757, "Options: Curr=USD, Mag=Actuals")</f>
        <v>0</v>
      </c>
      <c r="BL757" s="6">
        <f>_xll.SNL.Clients.Office.Excel.Functions.SPG($D757, BL$1, $F757, "Options: Curr=USD, Mag=Actuals")</f>
        <v>0</v>
      </c>
      <c r="BM757" s="6">
        <f>_xll.SNL.Clients.Office.Excel.Functions.SPG($D757, BM$1, $F757, "Options: Curr=USD, Mag=Actuals")</f>
        <v>0</v>
      </c>
      <c r="BN757" s="6">
        <f>_xll.SNL.Clients.Office.Excel.Functions.SPG($D757, BN$1, $F757, "Options: Curr=USD, Mag=Actuals")</f>
        <v>0</v>
      </c>
      <c r="BO757" s="6">
        <f>_xll.SNL.Clients.Office.Excel.Functions.SPG($D757, BO$1, $F757, "Options: Curr=USD, Mag=Actuals")</f>
        <v>0</v>
      </c>
      <c r="BP757" s="6">
        <f>_xll.SNL.Clients.Office.Excel.Functions.SPG($D757, BP$1, $F757, "Options: Curr=USD, Mag=Actuals")</f>
        <v>0</v>
      </c>
      <c r="BQ757" s="6">
        <f>_xll.SNL.Clients.Office.Excel.Functions.SPG($D757, BQ$1, $F757, "Options: Curr=USD, Mag=Actuals")</f>
        <v>0</v>
      </c>
      <c r="BR757" s="6">
        <f>_xll.SNL.Clients.Office.Excel.Functions.SPG($D757, BR$1, $F757, "Options: Curr=USD, Mag=Actuals")</f>
        <v>0</v>
      </c>
      <c r="BS757" s="6">
        <f>_xll.SNL.Clients.Office.Excel.Functions.SPG($D757, BS$1, $F757, "Options: Curr=USD, Mag=Actuals")</f>
        <v>0</v>
      </c>
      <c r="BT757" s="6">
        <f>_xll.SNL.Clients.Office.Excel.Functions.SPG($D757, BT$1, $F757, "Options: Curr=USD, Mag=Actuals")</f>
        <v>0</v>
      </c>
      <c r="BU757" s="6">
        <f>_xll.SNL.Clients.Office.Excel.Functions.SPG($D757, BU$1, $F757, "Options: Curr=USD, Mag=Actuals")</f>
        <v>0</v>
      </c>
      <c r="BV757" s="6">
        <f>_xll.SNL.Clients.Office.Excel.Functions.SPG($D757, BV$1, $F757, "Options: Curr=USD, Mag=Actuals")</f>
        <v>0</v>
      </c>
      <c r="BW757" s="6">
        <f>_xll.SNL.Clients.Office.Excel.Functions.SPG($D757, BW$1, $F757, "Options: Curr=USD, Mag=Actuals")</f>
        <v>0</v>
      </c>
      <c r="BX757" s="6">
        <f>_xll.SNL.Clients.Office.Excel.Functions.SPG($D757, BX$1, $F757, "Options: Curr=USD, Mag=Actuals")</f>
        <v>0</v>
      </c>
      <c r="BY757" s="6">
        <f>_xll.SNL.Clients.Office.Excel.Functions.SPG($D757, BY$1, $F757, "Options: Curr=USD, Mag=Actuals")</f>
        <v>0</v>
      </c>
      <c r="BZ757" s="6">
        <f>_xll.SNL.Clients.Office.Excel.Functions.SPG($D757, BZ$1, $F757, "Options: Curr=USD, Mag=Actuals")</f>
        <v>0</v>
      </c>
      <c r="CA757" s="6" t="str">
        <f>_xll.SNL.Clients.Office.Excel.Functions.SPG($D757, CA$1, $F757, "Options: Curr=USD, Mag=Actuals")</f>
        <v>Nonperforming Loans</v>
      </c>
      <c r="CB757" s="6">
        <f>_xll.SNL.Clients.Office.Excel.Functions.SPG($D757, CB$1, $F757, "Options: Curr=USD, Mag=Actuals")</f>
        <v>0</v>
      </c>
      <c r="CC757" s="6">
        <f>_xll.SNL.Clients.Office.Excel.Functions.SPG($D757, CC$1, $F757, "Options: Curr=USD, Mag=Actuals")</f>
        <v>0</v>
      </c>
      <c r="CD757" s="6">
        <f>_xll.SNL.Clients.Office.Excel.Functions.SPG($D757, CD$1, $F757, "Options: Curr=USD, Mag=Actuals")</f>
        <v>0</v>
      </c>
      <c r="CE757" s="6">
        <f>_xll.SNL.Clients.Office.Excel.Functions.SPG($D757, CE$1, $F757, "Options: Curr=USD, Mag=Actuals")</f>
        <v>0</v>
      </c>
      <c r="CF757" s="6">
        <f>_xll.SNL.Clients.Office.Excel.Functions.SPG($D757, CF$1, $F757, "Options: Curr=USD, Mag=Actuals")</f>
        <v>0</v>
      </c>
      <c r="CG757" s="6">
        <f>_xll.SNL.Clients.Office.Excel.Functions.SPG($D757, CG$1, $F757, "Options: Curr=USD, Mag=Actuals")</f>
        <v>0</v>
      </c>
    </row>
    <row r="758" spans="1:85" x14ac:dyDescent="0.3">
      <c r="A758" s="10" t="s">
        <v>109</v>
      </c>
      <c r="B758" s="10" t="s">
        <v>110</v>
      </c>
      <c r="C758" s="10" t="s">
        <v>18</v>
      </c>
      <c r="D758">
        <v>4049008</v>
      </c>
      <c r="E758" s="10" t="s">
        <v>22</v>
      </c>
      <c r="F758" s="10" t="s">
        <v>57</v>
      </c>
      <c r="G758">
        <v>-10.75</v>
      </c>
      <c r="H758">
        <v>34.08</v>
      </c>
      <c r="I758">
        <v>44.83</v>
      </c>
      <c r="J758">
        <v>428.08</v>
      </c>
      <c r="K758">
        <v>406.71</v>
      </c>
      <c r="L758">
        <v>6.22</v>
      </c>
      <c r="M758">
        <v>928.63574621079499</v>
      </c>
      <c r="N758">
        <v>1021.43</v>
      </c>
      <c r="O758">
        <v>13.24</v>
      </c>
      <c r="P758">
        <v>5.81</v>
      </c>
      <c r="Q758">
        <v>41.26</v>
      </c>
      <c r="R758">
        <v>42.48</v>
      </c>
      <c r="S758" t="str">
        <f>_xll.SNL.Clients.Office.Excel.Functions.SPG(D758, S$1, F758, "Options: Curr=USD, Mag=Actuals")</f>
        <v>State Bank of India (NSEI:SBIN)</v>
      </c>
      <c r="T758" t="str">
        <f>_xll.SNL.Clients.Office.Excel.Functions.SPG($D758, T$1, $F758, "Options: Curr=USD, Mag=Actuals")</f>
        <v>State Bank of India</v>
      </c>
      <c r="U758" s="6">
        <f>_xll.SNL.Clients.Office.Excel.Functions.SPG($D758, U$1, $F758, "Options: Curr=USD, Mag=Actuals")</f>
        <v>0</v>
      </c>
      <c r="V758" t="str">
        <f>_xll.SNL.Clients.Office.Excel.Functions.SPG($D758, V$1, $F758, "Options: Curr=USD, Mag=Actuals")</f>
        <v>NSEI:SBIN</v>
      </c>
      <c r="W758" t="str">
        <f>_xll.SNL.Clients.Office.Excel.Functions.SPG($D758, W$1, $F758, "Options: Curr=USD, Mag=Actuals")</f>
        <v>Bank</v>
      </c>
      <c r="X758" s="6">
        <f>_xll.SNL.Clients.Office.Excel.Functions.SPG($D758, X$1, $F758, "Options: Curr=USD, Mag=Actuals")</f>
        <v>0</v>
      </c>
      <c r="Y758" s="6">
        <f>_xll.SNL.Clients.Office.Excel.Functions.SPG($D758, Y$1, $F758, "Options: Curr=USD, Mag=Actuals")</f>
        <v>0</v>
      </c>
      <c r="Z758" s="6">
        <f>_xll.SNL.Clients.Office.Excel.Functions.SPG($D758, Z$1, $F758, "Options: Curr=USD, Mag=Actuals")</f>
        <v>0</v>
      </c>
      <c r="AA758" s="6">
        <f>_xll.SNL.Clients.Office.Excel.Functions.SPG($D758, AA$1, $F758, "Options: Curr=USD, Mag=Actuals")</f>
        <v>0</v>
      </c>
      <c r="AB758" s="6">
        <f>_xll.SNL.Clients.Office.Excel.Functions.SPG($D758, AB$1, $F758, "Options: Curr=USD, Mag=Actuals")</f>
        <v>0</v>
      </c>
      <c r="AC758" s="6">
        <f>_xll.SNL.Clients.Office.Excel.Functions.SPG($D758, AC$1, $F758, "Options: Curr=USD, Mag=Actuals")</f>
        <v>0</v>
      </c>
      <c r="AD758" s="6">
        <f>_xll.SNL.Clients.Office.Excel.Functions.SPG($D758, AD$1, $F758, "Options: Curr=USD, Mag=Actuals")</f>
        <v>0</v>
      </c>
      <c r="AE758" s="6">
        <f>_xll.SNL.Clients.Office.Excel.Functions.SPG($D758, AE$1, $F758, "Options: Curr=USD, Mag=Actuals")</f>
        <v>0</v>
      </c>
      <c r="AF758" s="6">
        <f>_xll.SNL.Clients.Office.Excel.Functions.SPG($D758, AF$1, $F758, "Options: Curr=USD, Mag=Actuals")</f>
        <v>0</v>
      </c>
      <c r="AG758" s="6">
        <f>_xll.SNL.Clients.Office.Excel.Functions.SPG($D758, AG$1, $F758, "Options: Curr=USD, Mag=Actuals")</f>
        <v>0</v>
      </c>
      <c r="AH758" s="6">
        <f>_xll.SNL.Clients.Office.Excel.Functions.SPG($D758, AH$1, $F758, "Options: Curr=USD, Mag=Actuals")</f>
        <v>0</v>
      </c>
      <c r="AI758" s="6" t="str">
        <f>_xll.SNL.Clients.Office.Excel.Functions.SPG($D758, AI$1, $F758, "Options: Curr=USD, Mag=Actuals")</f>
        <v/>
      </c>
      <c r="AJ758" s="6" t="str">
        <f>_xll.SNL.Clients.Office.Excel.Functions.SPG($D758, AJ$1, $F758, "Options: Curr=USD, Mag=Actuals")</f>
        <v>#INVALID FUNCTION PARAMETER</v>
      </c>
      <c r="AK758" s="6" t="str">
        <f>_xll.SNL.Clients.Office.Excel.Functions.SPG($D758, AK$1, $F758, "Options: Curr=USD, Mag=Actuals")</f>
        <v>#INVALID FUNCTION PARAMETER</v>
      </c>
      <c r="AL758" s="6" t="str">
        <f>_xll.SNL.Clients.Office.Excel.Functions.SPG($D758, AL$1, $F758, "Options: Curr=USD, Mag=Actuals")</f>
        <v>#INVALID FUNCTION PARAMETER</v>
      </c>
      <c r="AM758" s="6" t="str">
        <f>_xll.SNL.Clients.Office.Excel.Functions.SPG($D758, AM$1, $F758, "Options: Curr=USD, Mag=Actuals")</f>
        <v>#INVALID FUNCTION PARAMETER</v>
      </c>
      <c r="AN758" s="6">
        <f>_xll.SNL.Clients.Office.Excel.Functions.SPG($D758, AN$1, $F758, "Options: Curr=USD, Mag=Actuals")</f>
        <v>0</v>
      </c>
      <c r="AO758" s="6">
        <f>_xll.SNL.Clients.Office.Excel.Functions.SPG($D758, AO$1, $F758, "Options: Curr=USD, Mag=Actuals")</f>
        <v>0</v>
      </c>
      <c r="AP758" s="6">
        <f>_xll.SNL.Clients.Office.Excel.Functions.SPG($D758, AP$1, $F758, "Options: Curr=USD, Mag=Actuals")</f>
        <v>0</v>
      </c>
      <c r="AQ758" s="6">
        <f>_xll.SNL.Clients.Office.Excel.Functions.SPG($D758, AQ$1, $F758, "Options: Curr=USD, Mag=Actuals")</f>
        <v>0</v>
      </c>
      <c r="AR758" s="6">
        <f>_xll.SNL.Clients.Office.Excel.Functions.SPG($D758, AR$1, $F758, "Options: Curr=USD, Mag=Actuals")</f>
        <v>0</v>
      </c>
      <c r="AS758" s="6">
        <f>_xll.SNL.Clients.Office.Excel.Functions.SPG($D758, AS$1, $F758, "Options: Curr=USD, Mag=Actuals")</f>
        <v>0</v>
      </c>
      <c r="AT758" s="6">
        <f>_xll.SNL.Clients.Office.Excel.Functions.SPG($D758, AT$1, $F758, "Options: Curr=USD, Mag=Actuals")</f>
        <v>0</v>
      </c>
      <c r="AU758" s="6">
        <f>_xll.SNL.Clients.Office.Excel.Functions.SPG($D758, AU$1, $F758, "Options: Curr=USD, Mag=Actuals")</f>
        <v>0</v>
      </c>
      <c r="AV758" s="6">
        <f>_xll.SNL.Clients.Office.Excel.Functions.SPG($D758, AV$1, $F758, "Options: Curr=USD, Mag=Actuals")</f>
        <v>0</v>
      </c>
      <c r="AW758" s="6">
        <f>_xll.SNL.Clients.Office.Excel.Functions.SPG($D758, AW$1, $F758, "Options: Curr=USD, Mag=Actuals")</f>
        <v>0</v>
      </c>
      <c r="AX758" s="6">
        <f>_xll.SNL.Clients.Office.Excel.Functions.SPG($D758, AX$1, $F758, "Options: Curr=USD, Mag=Actuals")</f>
        <v>0</v>
      </c>
      <c r="AY758" s="6">
        <f>_xll.SNL.Clients.Office.Excel.Functions.SPG($D758, AY$1, $F758, "Options: Curr=USD, Mag=Actuals")</f>
        <v>0</v>
      </c>
      <c r="AZ758" s="6">
        <f>_xll.SNL.Clients.Office.Excel.Functions.SPG($D758, AZ$1, $F758, "Options: Curr=USD, Mag=Actuals")</f>
        <v>0</v>
      </c>
      <c r="BA758" s="6">
        <f>_xll.SNL.Clients.Office.Excel.Functions.SPG($D758, BA$1, $F758, "Options: Curr=USD, Mag=Actuals")</f>
        <v>0</v>
      </c>
      <c r="BB758" s="6">
        <f>_xll.SNL.Clients.Office.Excel.Functions.SPG($D758, BB$1, $F758, "Options: Curr=USD, Mag=Actuals")</f>
        <v>0</v>
      </c>
      <c r="BC758" s="6">
        <f>_xll.SNL.Clients.Office.Excel.Functions.SPG($D758, BC$1, $F758, "Options: Curr=USD, Mag=Actuals")</f>
        <v>0</v>
      </c>
      <c r="BD758" s="6">
        <f>_xll.SNL.Clients.Office.Excel.Functions.SPG($D758, BD$1, $F758, "Options: Curr=USD, Mag=Actuals")</f>
        <v>0</v>
      </c>
      <c r="BE758" s="6">
        <f>_xll.SNL.Clients.Office.Excel.Functions.SPG($D758, BE$1, $F758, "Options: Curr=USD, Mag=Actuals")</f>
        <v>0</v>
      </c>
      <c r="BF758" s="6">
        <f>_xll.SNL.Clients.Office.Excel.Functions.SPG($D758, BF$1, $F758, "Options: Curr=USD, Mag=Actuals")</f>
        <v>0</v>
      </c>
      <c r="BG758" s="6">
        <f>_xll.SNL.Clients.Office.Excel.Functions.SPG($D758, BG$1, $F758, "Options: Curr=USD, Mag=Actuals")</f>
        <v>0</v>
      </c>
      <c r="BH758" s="6">
        <f>_xll.SNL.Clients.Office.Excel.Functions.SPG($D758, BH$1, $F758, "Options: Curr=USD, Mag=Actuals")</f>
        <v>0</v>
      </c>
      <c r="BI758" s="6">
        <f>_xll.SNL.Clients.Office.Excel.Functions.SPG($D758, BI$1, $F758, "Options: Curr=USD, Mag=Actuals")</f>
        <v>0</v>
      </c>
      <c r="BJ758" s="6">
        <f>_xll.SNL.Clients.Office.Excel.Functions.SPG($D758, BJ$1, $F758, "Options: Curr=USD, Mag=Actuals")</f>
        <v>0</v>
      </c>
      <c r="BK758" s="6">
        <f>_xll.SNL.Clients.Office.Excel.Functions.SPG($D758, BK$1, $F758, "Options: Curr=USD, Mag=Actuals")</f>
        <v>0</v>
      </c>
      <c r="BL758" s="6">
        <f>_xll.SNL.Clients.Office.Excel.Functions.SPG($D758, BL$1, $F758, "Options: Curr=USD, Mag=Actuals")</f>
        <v>0</v>
      </c>
      <c r="BM758" s="6">
        <f>_xll.SNL.Clients.Office.Excel.Functions.SPG($D758, BM$1, $F758, "Options: Curr=USD, Mag=Actuals")</f>
        <v>0</v>
      </c>
      <c r="BN758" s="6">
        <f>_xll.SNL.Clients.Office.Excel.Functions.SPG($D758, BN$1, $F758, "Options: Curr=USD, Mag=Actuals")</f>
        <v>0</v>
      </c>
      <c r="BO758" s="6">
        <f>_xll.SNL.Clients.Office.Excel.Functions.SPG($D758, BO$1, $F758, "Options: Curr=USD, Mag=Actuals")</f>
        <v>0</v>
      </c>
      <c r="BP758" s="6">
        <f>_xll.SNL.Clients.Office.Excel.Functions.SPG($D758, BP$1, $F758, "Options: Curr=USD, Mag=Actuals")</f>
        <v>0</v>
      </c>
      <c r="BQ758" s="6">
        <f>_xll.SNL.Clients.Office.Excel.Functions.SPG($D758, BQ$1, $F758, "Options: Curr=USD, Mag=Actuals")</f>
        <v>0</v>
      </c>
      <c r="BR758" s="6">
        <f>_xll.SNL.Clients.Office.Excel.Functions.SPG($D758, BR$1, $F758, "Options: Curr=USD, Mag=Actuals")</f>
        <v>0</v>
      </c>
      <c r="BS758" s="6">
        <f>_xll.SNL.Clients.Office.Excel.Functions.SPG($D758, BS$1, $F758, "Options: Curr=USD, Mag=Actuals")</f>
        <v>0</v>
      </c>
      <c r="BT758" s="6">
        <f>_xll.SNL.Clients.Office.Excel.Functions.SPG($D758, BT$1, $F758, "Options: Curr=USD, Mag=Actuals")</f>
        <v>0</v>
      </c>
      <c r="BU758" s="6">
        <f>_xll.SNL.Clients.Office.Excel.Functions.SPG($D758, BU$1, $F758, "Options: Curr=USD, Mag=Actuals")</f>
        <v>0</v>
      </c>
      <c r="BV758" s="6">
        <f>_xll.SNL.Clients.Office.Excel.Functions.SPG($D758, BV$1, $F758, "Options: Curr=USD, Mag=Actuals")</f>
        <v>0</v>
      </c>
      <c r="BW758" s="6">
        <f>_xll.SNL.Clients.Office.Excel.Functions.SPG($D758, BW$1, $F758, "Options: Curr=USD, Mag=Actuals")</f>
        <v>0</v>
      </c>
      <c r="BX758" s="6">
        <f>_xll.SNL.Clients.Office.Excel.Functions.SPG($D758, BX$1, $F758, "Options: Curr=USD, Mag=Actuals")</f>
        <v>0</v>
      </c>
      <c r="BY758" s="6">
        <f>_xll.SNL.Clients.Office.Excel.Functions.SPG($D758, BY$1, $F758, "Options: Curr=USD, Mag=Actuals")</f>
        <v>0</v>
      </c>
      <c r="BZ758" s="6">
        <f>_xll.SNL.Clients.Office.Excel.Functions.SPG($D758, BZ$1, $F758, "Options: Curr=USD, Mag=Actuals")</f>
        <v>0</v>
      </c>
      <c r="CA758" s="6" t="str">
        <f>_xll.SNL.Clients.Office.Excel.Functions.SPG($D758, CA$1, $F758, "Options: Curr=USD, Mag=Actuals")</f>
        <v>Nonperforming Loans</v>
      </c>
      <c r="CB758" s="6">
        <f>_xll.SNL.Clients.Office.Excel.Functions.SPG($D758, CB$1, $F758, "Options: Curr=USD, Mag=Actuals")</f>
        <v>0</v>
      </c>
      <c r="CC758" s="6">
        <f>_xll.SNL.Clients.Office.Excel.Functions.SPG($D758, CC$1, $F758, "Options: Curr=USD, Mag=Actuals")</f>
        <v>0</v>
      </c>
      <c r="CD758" s="6">
        <f>_xll.SNL.Clients.Office.Excel.Functions.SPG($D758, CD$1, $F758, "Options: Curr=USD, Mag=Actuals")</f>
        <v>0</v>
      </c>
      <c r="CE758" s="6">
        <f>_xll.SNL.Clients.Office.Excel.Functions.SPG($D758, CE$1, $F758, "Options: Curr=USD, Mag=Actuals")</f>
        <v>0</v>
      </c>
      <c r="CF758" s="6">
        <f>_xll.SNL.Clients.Office.Excel.Functions.SPG($D758, CF$1, $F758, "Options: Curr=USD, Mag=Actuals")</f>
        <v>0</v>
      </c>
      <c r="CG758" s="6">
        <f>_xll.SNL.Clients.Office.Excel.Functions.SPG($D758, CG$1, $F758, "Options: Curr=USD, Mag=Actuals")</f>
        <v>0</v>
      </c>
    </row>
    <row r="759" spans="1:85" x14ac:dyDescent="0.3">
      <c r="A759" s="10" t="s">
        <v>109</v>
      </c>
      <c r="B759" s="10" t="s">
        <v>110</v>
      </c>
      <c r="C759" s="10" t="s">
        <v>18</v>
      </c>
      <c r="D759">
        <v>4049008</v>
      </c>
      <c r="E759" s="10" t="s">
        <v>22</v>
      </c>
      <c r="F759" s="10" t="s">
        <v>58</v>
      </c>
      <c r="G759">
        <v>-8.68</v>
      </c>
      <c r="H759">
        <v>36.880000000000003</v>
      </c>
      <c r="I759">
        <v>45.56</v>
      </c>
      <c r="J759">
        <v>460.29</v>
      </c>
      <c r="K759">
        <v>428.87</v>
      </c>
      <c r="L759">
        <v>8.83</v>
      </c>
      <c r="M759">
        <v>967.43916516479658</v>
      </c>
      <c r="N759">
        <v>1040.5</v>
      </c>
      <c r="O759">
        <v>4.67</v>
      </c>
      <c r="P759">
        <v>3.52</v>
      </c>
      <c r="Q759">
        <v>43.06</v>
      </c>
      <c r="R759">
        <v>43.49</v>
      </c>
      <c r="S759" t="str">
        <f>_xll.SNL.Clients.Office.Excel.Functions.SPG(D759, S$1, F759, "Options: Curr=USD, Mag=Actuals")</f>
        <v>State Bank of India (NSEI:SBIN)</v>
      </c>
      <c r="T759" t="str">
        <f>_xll.SNL.Clients.Office.Excel.Functions.SPG($D759, T$1, $F759, "Options: Curr=USD, Mag=Actuals")</f>
        <v>State Bank of India</v>
      </c>
      <c r="U759" s="6">
        <f>_xll.SNL.Clients.Office.Excel.Functions.SPG($D759, U$1, $F759, "Options: Curr=USD, Mag=Actuals")</f>
        <v>0</v>
      </c>
      <c r="V759" t="str">
        <f>_xll.SNL.Clients.Office.Excel.Functions.SPG($D759, V$1, $F759, "Options: Curr=USD, Mag=Actuals")</f>
        <v>NSEI:SBIN</v>
      </c>
      <c r="W759" t="str">
        <f>_xll.SNL.Clients.Office.Excel.Functions.SPG($D759, W$1, $F759, "Options: Curr=USD, Mag=Actuals")</f>
        <v>Bank</v>
      </c>
      <c r="X759" s="6">
        <f>_xll.SNL.Clients.Office.Excel.Functions.SPG($D759, X$1, $F759, "Options: Curr=USD, Mag=Actuals")</f>
        <v>0</v>
      </c>
      <c r="Y759" s="6">
        <f>_xll.SNL.Clients.Office.Excel.Functions.SPG($D759, Y$1, $F759, "Options: Curr=USD, Mag=Actuals")</f>
        <v>0</v>
      </c>
      <c r="Z759" s="6">
        <f>_xll.SNL.Clients.Office.Excel.Functions.SPG($D759, Z$1, $F759, "Options: Curr=USD, Mag=Actuals")</f>
        <v>0</v>
      </c>
      <c r="AA759" s="6">
        <f>_xll.SNL.Clients.Office.Excel.Functions.SPG($D759, AA$1, $F759, "Options: Curr=USD, Mag=Actuals")</f>
        <v>0</v>
      </c>
      <c r="AB759" s="6">
        <f>_xll.SNL.Clients.Office.Excel.Functions.SPG($D759, AB$1, $F759, "Options: Curr=USD, Mag=Actuals")</f>
        <v>0</v>
      </c>
      <c r="AC759" s="6">
        <f>_xll.SNL.Clients.Office.Excel.Functions.SPG($D759, AC$1, $F759, "Options: Curr=USD, Mag=Actuals")</f>
        <v>0</v>
      </c>
      <c r="AD759" s="6">
        <f>_xll.SNL.Clients.Office.Excel.Functions.SPG($D759, AD$1, $F759, "Options: Curr=USD, Mag=Actuals")</f>
        <v>0</v>
      </c>
      <c r="AE759" s="6">
        <f>_xll.SNL.Clients.Office.Excel.Functions.SPG($D759, AE$1, $F759, "Options: Curr=USD, Mag=Actuals")</f>
        <v>0</v>
      </c>
      <c r="AF759" s="6">
        <f>_xll.SNL.Clients.Office.Excel.Functions.SPG($D759, AF$1, $F759, "Options: Curr=USD, Mag=Actuals")</f>
        <v>0</v>
      </c>
      <c r="AG759" s="6">
        <f>_xll.SNL.Clients.Office.Excel.Functions.SPG($D759, AG$1, $F759, "Options: Curr=USD, Mag=Actuals")</f>
        <v>0</v>
      </c>
      <c r="AH759" s="6">
        <f>_xll.SNL.Clients.Office.Excel.Functions.SPG($D759, AH$1, $F759, "Options: Curr=USD, Mag=Actuals")</f>
        <v>0</v>
      </c>
      <c r="AI759" s="6" t="str">
        <f>_xll.SNL.Clients.Office.Excel.Functions.SPG($D759, AI$1, $F759, "Options: Curr=USD, Mag=Actuals")</f>
        <v/>
      </c>
      <c r="AJ759" s="6" t="str">
        <f>_xll.SNL.Clients.Office.Excel.Functions.SPG($D759, AJ$1, $F759, "Options: Curr=USD, Mag=Actuals")</f>
        <v>#INVALID FUNCTION PARAMETER</v>
      </c>
      <c r="AK759" s="6" t="str">
        <f>_xll.SNL.Clients.Office.Excel.Functions.SPG($D759, AK$1, $F759, "Options: Curr=USD, Mag=Actuals")</f>
        <v>#INVALID FUNCTION PARAMETER</v>
      </c>
      <c r="AL759" s="6" t="str">
        <f>_xll.SNL.Clients.Office.Excel.Functions.SPG($D759, AL$1, $F759, "Options: Curr=USD, Mag=Actuals")</f>
        <v>#INVALID FUNCTION PARAMETER</v>
      </c>
      <c r="AM759" s="6" t="str">
        <f>_xll.SNL.Clients.Office.Excel.Functions.SPG($D759, AM$1, $F759, "Options: Curr=USD, Mag=Actuals")</f>
        <v>#INVALID FUNCTION PARAMETER</v>
      </c>
      <c r="AN759" s="6">
        <f>_xll.SNL.Clients.Office.Excel.Functions.SPG($D759, AN$1, $F759, "Options: Curr=USD, Mag=Actuals")</f>
        <v>0</v>
      </c>
      <c r="AO759" s="6">
        <f>_xll.SNL.Clients.Office.Excel.Functions.SPG($D759, AO$1, $F759, "Options: Curr=USD, Mag=Actuals")</f>
        <v>0</v>
      </c>
      <c r="AP759" s="6">
        <f>_xll.SNL.Clients.Office.Excel.Functions.SPG($D759, AP$1, $F759, "Options: Curr=USD, Mag=Actuals")</f>
        <v>0</v>
      </c>
      <c r="AQ759" s="6">
        <f>_xll.SNL.Clients.Office.Excel.Functions.SPG($D759, AQ$1, $F759, "Options: Curr=USD, Mag=Actuals")</f>
        <v>0</v>
      </c>
      <c r="AR759" s="6">
        <f>_xll.SNL.Clients.Office.Excel.Functions.SPG($D759, AR$1, $F759, "Options: Curr=USD, Mag=Actuals")</f>
        <v>0</v>
      </c>
      <c r="AS759" s="6">
        <f>_xll.SNL.Clients.Office.Excel.Functions.SPG($D759, AS$1, $F759, "Options: Curr=USD, Mag=Actuals")</f>
        <v>0</v>
      </c>
      <c r="AT759" s="6">
        <f>_xll.SNL.Clients.Office.Excel.Functions.SPG($D759, AT$1, $F759, "Options: Curr=USD, Mag=Actuals")</f>
        <v>0</v>
      </c>
      <c r="AU759" s="6">
        <f>_xll.SNL.Clients.Office.Excel.Functions.SPG($D759, AU$1, $F759, "Options: Curr=USD, Mag=Actuals")</f>
        <v>0</v>
      </c>
      <c r="AV759" s="6">
        <f>_xll.SNL.Clients.Office.Excel.Functions.SPG($D759, AV$1, $F759, "Options: Curr=USD, Mag=Actuals")</f>
        <v>0</v>
      </c>
      <c r="AW759" s="6">
        <f>_xll.SNL.Clients.Office.Excel.Functions.SPG($D759, AW$1, $F759, "Options: Curr=USD, Mag=Actuals")</f>
        <v>0</v>
      </c>
      <c r="AX759" s="6">
        <f>_xll.SNL.Clients.Office.Excel.Functions.SPG($D759, AX$1, $F759, "Options: Curr=USD, Mag=Actuals")</f>
        <v>0</v>
      </c>
      <c r="AY759" s="6">
        <f>_xll.SNL.Clients.Office.Excel.Functions.SPG($D759, AY$1, $F759, "Options: Curr=USD, Mag=Actuals")</f>
        <v>0</v>
      </c>
      <c r="AZ759" s="6">
        <f>_xll.SNL.Clients.Office.Excel.Functions.SPG($D759, AZ$1, $F759, "Options: Curr=USD, Mag=Actuals")</f>
        <v>0</v>
      </c>
      <c r="BA759" s="6">
        <f>_xll.SNL.Clients.Office.Excel.Functions.SPG($D759, BA$1, $F759, "Options: Curr=USD, Mag=Actuals")</f>
        <v>0</v>
      </c>
      <c r="BB759" s="6">
        <f>_xll.SNL.Clients.Office.Excel.Functions.SPG($D759, BB$1, $F759, "Options: Curr=USD, Mag=Actuals")</f>
        <v>0</v>
      </c>
      <c r="BC759" s="6">
        <f>_xll.SNL.Clients.Office.Excel.Functions.SPG($D759, BC$1, $F759, "Options: Curr=USD, Mag=Actuals")</f>
        <v>0</v>
      </c>
      <c r="BD759" s="6">
        <f>_xll.SNL.Clients.Office.Excel.Functions.SPG($D759, BD$1, $F759, "Options: Curr=USD, Mag=Actuals")</f>
        <v>0</v>
      </c>
      <c r="BE759" s="6">
        <f>_xll.SNL.Clients.Office.Excel.Functions.SPG($D759, BE$1, $F759, "Options: Curr=USD, Mag=Actuals")</f>
        <v>0</v>
      </c>
      <c r="BF759" s="6">
        <f>_xll.SNL.Clients.Office.Excel.Functions.SPG($D759, BF$1, $F759, "Options: Curr=USD, Mag=Actuals")</f>
        <v>0</v>
      </c>
      <c r="BG759" s="6">
        <f>_xll.SNL.Clients.Office.Excel.Functions.SPG($D759, BG$1, $F759, "Options: Curr=USD, Mag=Actuals")</f>
        <v>0</v>
      </c>
      <c r="BH759" s="6">
        <f>_xll.SNL.Clients.Office.Excel.Functions.SPG($D759, BH$1, $F759, "Options: Curr=USD, Mag=Actuals")</f>
        <v>0</v>
      </c>
      <c r="BI759" s="6">
        <f>_xll.SNL.Clients.Office.Excel.Functions.SPG($D759, BI$1, $F759, "Options: Curr=USD, Mag=Actuals")</f>
        <v>0</v>
      </c>
      <c r="BJ759" s="6">
        <f>_xll.SNL.Clients.Office.Excel.Functions.SPG($D759, BJ$1, $F759, "Options: Curr=USD, Mag=Actuals")</f>
        <v>0</v>
      </c>
      <c r="BK759" s="6">
        <f>_xll.SNL.Clients.Office.Excel.Functions.SPG($D759, BK$1, $F759, "Options: Curr=USD, Mag=Actuals")</f>
        <v>0</v>
      </c>
      <c r="BL759" s="6">
        <f>_xll.SNL.Clients.Office.Excel.Functions.SPG($D759, BL$1, $F759, "Options: Curr=USD, Mag=Actuals")</f>
        <v>0</v>
      </c>
      <c r="BM759" s="6">
        <f>_xll.SNL.Clients.Office.Excel.Functions.SPG($D759, BM$1, $F759, "Options: Curr=USD, Mag=Actuals")</f>
        <v>0</v>
      </c>
      <c r="BN759" s="6">
        <f>_xll.SNL.Clients.Office.Excel.Functions.SPG($D759, BN$1, $F759, "Options: Curr=USD, Mag=Actuals")</f>
        <v>0</v>
      </c>
      <c r="BO759" s="6">
        <f>_xll.SNL.Clients.Office.Excel.Functions.SPG($D759, BO$1, $F759, "Options: Curr=USD, Mag=Actuals")</f>
        <v>0</v>
      </c>
      <c r="BP759" s="6">
        <f>_xll.SNL.Clients.Office.Excel.Functions.SPG($D759, BP$1, $F759, "Options: Curr=USD, Mag=Actuals")</f>
        <v>0</v>
      </c>
      <c r="BQ759" s="6">
        <f>_xll.SNL.Clients.Office.Excel.Functions.SPG($D759, BQ$1, $F759, "Options: Curr=USD, Mag=Actuals")</f>
        <v>0</v>
      </c>
      <c r="BR759" s="6">
        <f>_xll.SNL.Clients.Office.Excel.Functions.SPG($D759, BR$1, $F759, "Options: Curr=USD, Mag=Actuals")</f>
        <v>0</v>
      </c>
      <c r="BS759" s="6">
        <f>_xll.SNL.Clients.Office.Excel.Functions.SPG($D759, BS$1, $F759, "Options: Curr=USD, Mag=Actuals")</f>
        <v>0</v>
      </c>
      <c r="BT759" s="6">
        <f>_xll.SNL.Clients.Office.Excel.Functions.SPG($D759, BT$1, $F759, "Options: Curr=USD, Mag=Actuals")</f>
        <v>0</v>
      </c>
      <c r="BU759" s="6">
        <f>_xll.SNL.Clients.Office.Excel.Functions.SPG($D759, BU$1, $F759, "Options: Curr=USD, Mag=Actuals")</f>
        <v>0</v>
      </c>
      <c r="BV759" s="6">
        <f>_xll.SNL.Clients.Office.Excel.Functions.SPG($D759, BV$1, $F759, "Options: Curr=USD, Mag=Actuals")</f>
        <v>0</v>
      </c>
      <c r="BW759" s="6">
        <f>_xll.SNL.Clients.Office.Excel.Functions.SPG($D759, BW$1, $F759, "Options: Curr=USD, Mag=Actuals")</f>
        <v>0</v>
      </c>
      <c r="BX759" s="6">
        <f>_xll.SNL.Clients.Office.Excel.Functions.SPG($D759, BX$1, $F759, "Options: Curr=USD, Mag=Actuals")</f>
        <v>0</v>
      </c>
      <c r="BY759" s="6">
        <f>_xll.SNL.Clients.Office.Excel.Functions.SPG($D759, BY$1, $F759, "Options: Curr=USD, Mag=Actuals")</f>
        <v>0</v>
      </c>
      <c r="BZ759" s="6">
        <f>_xll.SNL.Clients.Office.Excel.Functions.SPG($D759, BZ$1, $F759, "Options: Curr=USD, Mag=Actuals")</f>
        <v>0</v>
      </c>
      <c r="CA759" s="6" t="str">
        <f>_xll.SNL.Clients.Office.Excel.Functions.SPG($D759, CA$1, $F759, "Options: Curr=USD, Mag=Actuals")</f>
        <v>Nonperforming Loans</v>
      </c>
      <c r="CB759" s="6">
        <f>_xll.SNL.Clients.Office.Excel.Functions.SPG($D759, CB$1, $F759, "Options: Curr=USD, Mag=Actuals")</f>
        <v>0</v>
      </c>
      <c r="CC759" s="6">
        <f>_xll.SNL.Clients.Office.Excel.Functions.SPG($D759, CC$1, $F759, "Options: Curr=USD, Mag=Actuals")</f>
        <v>0</v>
      </c>
      <c r="CD759" s="6">
        <f>_xll.SNL.Clients.Office.Excel.Functions.SPG($D759, CD$1, $F759, "Options: Curr=USD, Mag=Actuals")</f>
        <v>0</v>
      </c>
      <c r="CE759" s="6">
        <f>_xll.SNL.Clients.Office.Excel.Functions.SPG($D759, CE$1, $F759, "Options: Curr=USD, Mag=Actuals")</f>
        <v>0</v>
      </c>
      <c r="CF759" s="6">
        <f>_xll.SNL.Clients.Office.Excel.Functions.SPG($D759, CF$1, $F759, "Options: Curr=USD, Mag=Actuals")</f>
        <v>0</v>
      </c>
      <c r="CG759" s="6">
        <f>_xll.SNL.Clients.Office.Excel.Functions.SPG($D759, CG$1, $F759, "Options: Curr=USD, Mag=Actuals")</f>
        <v>0</v>
      </c>
    </row>
    <row r="760" spans="1:85" x14ac:dyDescent="0.3">
      <c r="A760" s="10" t="s">
        <v>109</v>
      </c>
      <c r="B760" s="10" t="s">
        <v>110</v>
      </c>
      <c r="C760" s="10" t="s">
        <v>18</v>
      </c>
      <c r="D760">
        <v>4049008</v>
      </c>
      <c r="E760" s="10" t="s">
        <v>22</v>
      </c>
      <c r="F760" s="10" t="s">
        <v>7</v>
      </c>
      <c r="G760">
        <v>-10.64</v>
      </c>
      <c r="H760">
        <v>43.25</v>
      </c>
      <c r="I760">
        <v>53.89</v>
      </c>
      <c r="J760">
        <v>475.18</v>
      </c>
      <c r="K760">
        <v>442.66</v>
      </c>
      <c r="L760">
        <v>3.99</v>
      </c>
      <c r="M760">
        <v>964.7402950837336</v>
      </c>
      <c r="N760">
        <v>1059.6300000000001</v>
      </c>
      <c r="O760">
        <v>3.98</v>
      </c>
      <c r="P760">
        <v>6.25</v>
      </c>
      <c r="Q760">
        <v>44.94</v>
      </c>
      <c r="R760">
        <v>46.75</v>
      </c>
      <c r="S760" t="str">
        <f>_xll.SNL.Clients.Office.Excel.Functions.SPG(D760, S$1, F760, "Options: Curr=USD, Mag=Actuals")</f>
        <v>State Bank of India (NSEI:SBIN)</v>
      </c>
      <c r="T760" t="str">
        <f>_xll.SNL.Clients.Office.Excel.Functions.SPG($D760, T$1, $F760, "Options: Curr=USD, Mag=Actuals")</f>
        <v>State Bank of India</v>
      </c>
      <c r="U760" s="6">
        <f>_xll.SNL.Clients.Office.Excel.Functions.SPG($D760, U$1, $F760, "Options: Curr=USD, Mag=Actuals")</f>
        <v>0</v>
      </c>
      <c r="V760" t="str">
        <f>_xll.SNL.Clients.Office.Excel.Functions.SPG($D760, V$1, $F760, "Options: Curr=USD, Mag=Actuals")</f>
        <v>NSEI:SBIN</v>
      </c>
      <c r="W760" t="str">
        <f>_xll.SNL.Clients.Office.Excel.Functions.SPG($D760, W$1, $F760, "Options: Curr=USD, Mag=Actuals")</f>
        <v>Bank</v>
      </c>
      <c r="X760" s="6">
        <f>_xll.SNL.Clients.Office.Excel.Functions.SPG($D760, X$1, $F760, "Options: Curr=USD, Mag=Actuals")</f>
        <v>0</v>
      </c>
      <c r="Y760" s="6">
        <f>_xll.SNL.Clients.Office.Excel.Functions.SPG($D760, Y$1, $F760, "Options: Curr=USD, Mag=Actuals")</f>
        <v>0</v>
      </c>
      <c r="Z760" s="6">
        <f>_xll.SNL.Clients.Office.Excel.Functions.SPG($D760, Z$1, $F760, "Options: Curr=USD, Mag=Actuals")</f>
        <v>0</v>
      </c>
      <c r="AA760" s="6">
        <f>_xll.SNL.Clients.Office.Excel.Functions.SPG($D760, AA$1, $F760, "Options: Curr=USD, Mag=Actuals")</f>
        <v>0</v>
      </c>
      <c r="AB760" s="6">
        <f>_xll.SNL.Clients.Office.Excel.Functions.SPG($D760, AB$1, $F760, "Options: Curr=USD, Mag=Actuals")</f>
        <v>0</v>
      </c>
      <c r="AC760" s="6">
        <f>_xll.SNL.Clients.Office.Excel.Functions.SPG($D760, AC$1, $F760, "Options: Curr=USD, Mag=Actuals")</f>
        <v>0</v>
      </c>
      <c r="AD760" s="6">
        <f>_xll.SNL.Clients.Office.Excel.Functions.SPG($D760, AD$1, $F760, "Options: Curr=USD, Mag=Actuals")</f>
        <v>0</v>
      </c>
      <c r="AE760" s="6">
        <f>_xll.SNL.Clients.Office.Excel.Functions.SPG($D760, AE$1, $F760, "Options: Curr=USD, Mag=Actuals")</f>
        <v>0</v>
      </c>
      <c r="AF760" s="6">
        <f>_xll.SNL.Clients.Office.Excel.Functions.SPG($D760, AF$1, $F760, "Options: Curr=USD, Mag=Actuals")</f>
        <v>0</v>
      </c>
      <c r="AG760" s="6">
        <f>_xll.SNL.Clients.Office.Excel.Functions.SPG($D760, AG$1, $F760, "Options: Curr=USD, Mag=Actuals")</f>
        <v>0</v>
      </c>
      <c r="AH760" s="6">
        <f>_xll.SNL.Clients.Office.Excel.Functions.SPG($D760, AH$1, $F760, "Options: Curr=USD, Mag=Actuals")</f>
        <v>0</v>
      </c>
      <c r="AI760" s="6" t="str">
        <f>_xll.SNL.Clients.Office.Excel.Functions.SPG($D760, AI$1, $F760, "Options: Curr=USD, Mag=Actuals")</f>
        <v/>
      </c>
      <c r="AJ760" s="6" t="str">
        <f>_xll.SNL.Clients.Office.Excel.Functions.SPG($D760, AJ$1, $F760, "Options: Curr=USD, Mag=Actuals")</f>
        <v>#INVALID FUNCTION PARAMETER</v>
      </c>
      <c r="AK760" s="6" t="str">
        <f>_xll.SNL.Clients.Office.Excel.Functions.SPG($D760, AK$1, $F760, "Options: Curr=USD, Mag=Actuals")</f>
        <v>#INVALID FUNCTION PARAMETER</v>
      </c>
      <c r="AL760" s="6" t="str">
        <f>_xll.SNL.Clients.Office.Excel.Functions.SPG($D760, AL$1, $F760, "Options: Curr=USD, Mag=Actuals")</f>
        <v>#INVALID FUNCTION PARAMETER</v>
      </c>
      <c r="AM760" s="6" t="str">
        <f>_xll.SNL.Clients.Office.Excel.Functions.SPG($D760, AM$1, $F760, "Options: Curr=USD, Mag=Actuals")</f>
        <v>#INVALID FUNCTION PARAMETER</v>
      </c>
      <c r="AN760" s="6">
        <f>_xll.SNL.Clients.Office.Excel.Functions.SPG($D760, AN$1, $F760, "Options: Curr=USD, Mag=Actuals")</f>
        <v>0</v>
      </c>
      <c r="AO760" s="6">
        <f>_xll.SNL.Clients.Office.Excel.Functions.SPG($D760, AO$1, $F760, "Options: Curr=USD, Mag=Actuals")</f>
        <v>0</v>
      </c>
      <c r="AP760" s="6">
        <f>_xll.SNL.Clients.Office.Excel.Functions.SPG($D760, AP$1, $F760, "Options: Curr=USD, Mag=Actuals")</f>
        <v>0</v>
      </c>
      <c r="AQ760" s="6">
        <f>_xll.SNL.Clients.Office.Excel.Functions.SPG($D760, AQ$1, $F760, "Options: Curr=USD, Mag=Actuals")</f>
        <v>0</v>
      </c>
      <c r="AR760" s="6">
        <f>_xll.SNL.Clients.Office.Excel.Functions.SPG($D760, AR$1, $F760, "Options: Curr=USD, Mag=Actuals")</f>
        <v>0</v>
      </c>
      <c r="AS760" s="6">
        <f>_xll.SNL.Clients.Office.Excel.Functions.SPG($D760, AS$1, $F760, "Options: Curr=USD, Mag=Actuals")</f>
        <v>0</v>
      </c>
      <c r="AT760" s="6">
        <f>_xll.SNL.Clients.Office.Excel.Functions.SPG($D760, AT$1, $F760, "Options: Curr=USD, Mag=Actuals")</f>
        <v>0</v>
      </c>
      <c r="AU760" s="6">
        <f>_xll.SNL.Clients.Office.Excel.Functions.SPG($D760, AU$1, $F760, "Options: Curr=USD, Mag=Actuals")</f>
        <v>0</v>
      </c>
      <c r="AV760" s="6">
        <f>_xll.SNL.Clients.Office.Excel.Functions.SPG($D760, AV$1, $F760, "Options: Curr=USD, Mag=Actuals")</f>
        <v>0</v>
      </c>
      <c r="AW760" s="6">
        <f>_xll.SNL.Clients.Office.Excel.Functions.SPG($D760, AW$1, $F760, "Options: Curr=USD, Mag=Actuals")</f>
        <v>0</v>
      </c>
      <c r="AX760" s="6">
        <f>_xll.SNL.Clients.Office.Excel.Functions.SPG($D760, AX$1, $F760, "Options: Curr=USD, Mag=Actuals")</f>
        <v>0</v>
      </c>
      <c r="AY760" s="6">
        <f>_xll.SNL.Clients.Office.Excel.Functions.SPG($D760, AY$1, $F760, "Options: Curr=USD, Mag=Actuals")</f>
        <v>0</v>
      </c>
      <c r="AZ760" s="6">
        <f>_xll.SNL.Clients.Office.Excel.Functions.SPG($D760, AZ$1, $F760, "Options: Curr=USD, Mag=Actuals")</f>
        <v>0</v>
      </c>
      <c r="BA760" s="6">
        <f>_xll.SNL.Clients.Office.Excel.Functions.SPG($D760, BA$1, $F760, "Options: Curr=USD, Mag=Actuals")</f>
        <v>0</v>
      </c>
      <c r="BB760" s="6">
        <f>_xll.SNL.Clients.Office.Excel.Functions.SPG($D760, BB$1, $F760, "Options: Curr=USD, Mag=Actuals")</f>
        <v>0</v>
      </c>
      <c r="BC760" s="6">
        <f>_xll.SNL.Clients.Office.Excel.Functions.SPG($D760, BC$1, $F760, "Options: Curr=USD, Mag=Actuals")</f>
        <v>0</v>
      </c>
      <c r="BD760" s="6">
        <f>_xll.SNL.Clients.Office.Excel.Functions.SPG($D760, BD$1, $F760, "Options: Curr=USD, Mag=Actuals")</f>
        <v>0</v>
      </c>
      <c r="BE760" s="6">
        <f>_xll.SNL.Clients.Office.Excel.Functions.SPG($D760, BE$1, $F760, "Options: Curr=USD, Mag=Actuals")</f>
        <v>0</v>
      </c>
      <c r="BF760" s="6">
        <f>_xll.SNL.Clients.Office.Excel.Functions.SPG($D760, BF$1, $F760, "Options: Curr=USD, Mag=Actuals")</f>
        <v>0</v>
      </c>
      <c r="BG760" s="6">
        <f>_xll.SNL.Clients.Office.Excel.Functions.SPG($D760, BG$1, $F760, "Options: Curr=USD, Mag=Actuals")</f>
        <v>0</v>
      </c>
      <c r="BH760" s="6">
        <f>_xll.SNL.Clients.Office.Excel.Functions.SPG($D760, BH$1, $F760, "Options: Curr=USD, Mag=Actuals")</f>
        <v>0</v>
      </c>
      <c r="BI760" s="6">
        <f>_xll.SNL.Clients.Office.Excel.Functions.SPG($D760, BI$1, $F760, "Options: Curr=USD, Mag=Actuals")</f>
        <v>0</v>
      </c>
      <c r="BJ760" s="6">
        <f>_xll.SNL.Clients.Office.Excel.Functions.SPG($D760, BJ$1, $F760, "Options: Curr=USD, Mag=Actuals")</f>
        <v>0</v>
      </c>
      <c r="BK760" s="6">
        <f>_xll.SNL.Clients.Office.Excel.Functions.SPG($D760, BK$1, $F760, "Options: Curr=USD, Mag=Actuals")</f>
        <v>0</v>
      </c>
      <c r="BL760" s="6">
        <f>_xll.SNL.Clients.Office.Excel.Functions.SPG($D760, BL$1, $F760, "Options: Curr=USD, Mag=Actuals")</f>
        <v>0</v>
      </c>
      <c r="BM760" s="6">
        <f>_xll.SNL.Clients.Office.Excel.Functions.SPG($D760, BM$1, $F760, "Options: Curr=USD, Mag=Actuals")</f>
        <v>0</v>
      </c>
      <c r="BN760" s="6">
        <f>_xll.SNL.Clients.Office.Excel.Functions.SPG($D760, BN$1, $F760, "Options: Curr=USD, Mag=Actuals")</f>
        <v>0</v>
      </c>
      <c r="BO760" s="6">
        <f>_xll.SNL.Clients.Office.Excel.Functions.SPG($D760, BO$1, $F760, "Options: Curr=USD, Mag=Actuals")</f>
        <v>0</v>
      </c>
      <c r="BP760" s="6">
        <f>_xll.SNL.Clients.Office.Excel.Functions.SPG($D760, BP$1, $F760, "Options: Curr=USD, Mag=Actuals")</f>
        <v>0</v>
      </c>
      <c r="BQ760" s="6">
        <f>_xll.SNL.Clients.Office.Excel.Functions.SPG($D760, BQ$1, $F760, "Options: Curr=USD, Mag=Actuals")</f>
        <v>0</v>
      </c>
      <c r="BR760" s="6">
        <f>_xll.SNL.Clients.Office.Excel.Functions.SPG($D760, BR$1, $F760, "Options: Curr=USD, Mag=Actuals")</f>
        <v>0</v>
      </c>
      <c r="BS760" s="6">
        <f>_xll.SNL.Clients.Office.Excel.Functions.SPG($D760, BS$1, $F760, "Options: Curr=USD, Mag=Actuals")</f>
        <v>0</v>
      </c>
      <c r="BT760" s="6">
        <f>_xll.SNL.Clients.Office.Excel.Functions.SPG($D760, BT$1, $F760, "Options: Curr=USD, Mag=Actuals")</f>
        <v>0</v>
      </c>
      <c r="BU760" s="6">
        <f>_xll.SNL.Clients.Office.Excel.Functions.SPG($D760, BU$1, $F760, "Options: Curr=USD, Mag=Actuals")</f>
        <v>0</v>
      </c>
      <c r="BV760" s="6">
        <f>_xll.SNL.Clients.Office.Excel.Functions.SPG($D760, BV$1, $F760, "Options: Curr=USD, Mag=Actuals")</f>
        <v>0</v>
      </c>
      <c r="BW760" s="6">
        <f>_xll.SNL.Clients.Office.Excel.Functions.SPG($D760, BW$1, $F760, "Options: Curr=USD, Mag=Actuals")</f>
        <v>0</v>
      </c>
      <c r="BX760" s="6">
        <f>_xll.SNL.Clients.Office.Excel.Functions.SPG($D760, BX$1, $F760, "Options: Curr=USD, Mag=Actuals")</f>
        <v>0</v>
      </c>
      <c r="BY760" s="6">
        <f>_xll.SNL.Clients.Office.Excel.Functions.SPG($D760, BY$1, $F760, "Options: Curr=USD, Mag=Actuals")</f>
        <v>0</v>
      </c>
      <c r="BZ760" s="6">
        <f>_xll.SNL.Clients.Office.Excel.Functions.SPG($D760, BZ$1, $F760, "Options: Curr=USD, Mag=Actuals")</f>
        <v>0</v>
      </c>
      <c r="CA760" s="6" t="str">
        <f>_xll.SNL.Clients.Office.Excel.Functions.SPG($D760, CA$1, $F760, "Options: Curr=USD, Mag=Actuals")</f>
        <v>Nonperforming Loans</v>
      </c>
      <c r="CB760" s="6">
        <f>_xll.SNL.Clients.Office.Excel.Functions.SPG($D760, CB$1, $F760, "Options: Curr=USD, Mag=Actuals")</f>
        <v>0</v>
      </c>
      <c r="CC760" s="6">
        <f>_xll.SNL.Clients.Office.Excel.Functions.SPG($D760, CC$1, $F760, "Options: Curr=USD, Mag=Actuals")</f>
        <v>0</v>
      </c>
      <c r="CD760" s="6">
        <f>_xll.SNL.Clients.Office.Excel.Functions.SPG($D760, CD$1, $F760, "Options: Curr=USD, Mag=Actuals")</f>
        <v>0</v>
      </c>
      <c r="CE760" s="6">
        <f>_xll.SNL.Clients.Office.Excel.Functions.SPG($D760, CE$1, $F760, "Options: Curr=USD, Mag=Actuals")</f>
        <v>0</v>
      </c>
      <c r="CF760" s="6">
        <f>_xll.SNL.Clients.Office.Excel.Functions.SPG($D760, CF$1, $F760, "Options: Curr=USD, Mag=Actuals")</f>
        <v>0</v>
      </c>
      <c r="CG760" s="6">
        <f>_xll.SNL.Clients.Office.Excel.Functions.SPG($D760, CG$1, $F760, "Options: Curr=USD, Mag=Actuals")</f>
        <v>0</v>
      </c>
    </row>
    <row r="761" spans="1:85" x14ac:dyDescent="0.3">
      <c r="A761" s="10" t="s">
        <v>109</v>
      </c>
      <c r="B761" s="10" t="s">
        <v>110</v>
      </c>
      <c r="C761" s="10" t="s">
        <v>18</v>
      </c>
      <c r="D761">
        <v>4049008</v>
      </c>
      <c r="E761" s="10" t="s">
        <v>22</v>
      </c>
      <c r="F761" s="10" t="s">
        <v>59</v>
      </c>
      <c r="G761">
        <v>-6.42</v>
      </c>
      <c r="H761">
        <v>44.79</v>
      </c>
      <c r="I761">
        <v>51.21</v>
      </c>
      <c r="J761">
        <v>489.23</v>
      </c>
      <c r="K761">
        <v>444.49</v>
      </c>
      <c r="L761">
        <v>4.68</v>
      </c>
      <c r="M761">
        <v>961.33173010001815</v>
      </c>
      <c r="N761">
        <v>1078.97</v>
      </c>
      <c r="O761">
        <v>3.71</v>
      </c>
      <c r="P761">
        <v>5.16</v>
      </c>
      <c r="Q761">
        <v>47.19</v>
      </c>
      <c r="R761">
        <v>48.18</v>
      </c>
      <c r="S761" t="str">
        <f>_xll.SNL.Clients.Office.Excel.Functions.SPG(D761, S$1, F761, "Options: Curr=USD, Mag=Actuals")</f>
        <v>State Bank of India (NSEI:SBIN)</v>
      </c>
      <c r="T761" t="str">
        <f>_xll.SNL.Clients.Office.Excel.Functions.SPG($D761, T$1, $F761, "Options: Curr=USD, Mag=Actuals")</f>
        <v>State Bank of India</v>
      </c>
      <c r="U761" s="6">
        <f>_xll.SNL.Clients.Office.Excel.Functions.SPG($D761, U$1, $F761, "Options: Curr=USD, Mag=Actuals")</f>
        <v>0</v>
      </c>
      <c r="V761" t="str">
        <f>_xll.SNL.Clients.Office.Excel.Functions.SPG($D761, V$1, $F761, "Options: Curr=USD, Mag=Actuals")</f>
        <v>NSEI:SBIN</v>
      </c>
      <c r="W761" t="str">
        <f>_xll.SNL.Clients.Office.Excel.Functions.SPG($D761, W$1, $F761, "Options: Curr=USD, Mag=Actuals")</f>
        <v>Bank</v>
      </c>
      <c r="X761" s="6">
        <f>_xll.SNL.Clients.Office.Excel.Functions.SPG($D761, X$1, $F761, "Options: Curr=USD, Mag=Actuals")</f>
        <v>0</v>
      </c>
      <c r="Y761" s="6">
        <f>_xll.SNL.Clients.Office.Excel.Functions.SPG($D761, Y$1, $F761, "Options: Curr=USD, Mag=Actuals")</f>
        <v>0</v>
      </c>
      <c r="Z761" s="6">
        <f>_xll.SNL.Clients.Office.Excel.Functions.SPG($D761, Z$1, $F761, "Options: Curr=USD, Mag=Actuals")</f>
        <v>0</v>
      </c>
      <c r="AA761" s="6">
        <f>_xll.SNL.Clients.Office.Excel.Functions.SPG($D761, AA$1, $F761, "Options: Curr=USD, Mag=Actuals")</f>
        <v>0</v>
      </c>
      <c r="AB761" s="6">
        <f>_xll.SNL.Clients.Office.Excel.Functions.SPG($D761, AB$1, $F761, "Options: Curr=USD, Mag=Actuals")</f>
        <v>0</v>
      </c>
      <c r="AC761" s="6">
        <f>_xll.SNL.Clients.Office.Excel.Functions.SPG($D761, AC$1, $F761, "Options: Curr=USD, Mag=Actuals")</f>
        <v>0</v>
      </c>
      <c r="AD761" s="6">
        <f>_xll.SNL.Clients.Office.Excel.Functions.SPG($D761, AD$1, $F761, "Options: Curr=USD, Mag=Actuals")</f>
        <v>0</v>
      </c>
      <c r="AE761" s="6">
        <f>_xll.SNL.Clients.Office.Excel.Functions.SPG($D761, AE$1, $F761, "Options: Curr=USD, Mag=Actuals")</f>
        <v>0</v>
      </c>
      <c r="AF761" s="6">
        <f>_xll.SNL.Clients.Office.Excel.Functions.SPG($D761, AF$1, $F761, "Options: Curr=USD, Mag=Actuals")</f>
        <v>0</v>
      </c>
      <c r="AG761" s="6">
        <f>_xll.SNL.Clients.Office.Excel.Functions.SPG($D761, AG$1, $F761, "Options: Curr=USD, Mag=Actuals")</f>
        <v>0</v>
      </c>
      <c r="AH761" s="6">
        <f>_xll.SNL.Clients.Office.Excel.Functions.SPG($D761, AH$1, $F761, "Options: Curr=USD, Mag=Actuals")</f>
        <v>0</v>
      </c>
      <c r="AI761" s="6" t="str">
        <f>_xll.SNL.Clients.Office.Excel.Functions.SPG($D761, AI$1, $F761, "Options: Curr=USD, Mag=Actuals")</f>
        <v/>
      </c>
      <c r="AJ761" s="6" t="str">
        <f>_xll.SNL.Clients.Office.Excel.Functions.SPG($D761, AJ$1, $F761, "Options: Curr=USD, Mag=Actuals")</f>
        <v>#INVALID FUNCTION PARAMETER</v>
      </c>
      <c r="AK761" s="6" t="str">
        <f>_xll.SNL.Clients.Office.Excel.Functions.SPG($D761, AK$1, $F761, "Options: Curr=USD, Mag=Actuals")</f>
        <v>#INVALID FUNCTION PARAMETER</v>
      </c>
      <c r="AL761" s="6" t="str">
        <f>_xll.SNL.Clients.Office.Excel.Functions.SPG($D761, AL$1, $F761, "Options: Curr=USD, Mag=Actuals")</f>
        <v>#INVALID FUNCTION PARAMETER</v>
      </c>
      <c r="AM761" s="6" t="str">
        <f>_xll.SNL.Clients.Office.Excel.Functions.SPG($D761, AM$1, $F761, "Options: Curr=USD, Mag=Actuals")</f>
        <v>#INVALID FUNCTION PARAMETER</v>
      </c>
      <c r="AN761" s="6">
        <f>_xll.SNL.Clients.Office.Excel.Functions.SPG($D761, AN$1, $F761, "Options: Curr=USD, Mag=Actuals")</f>
        <v>0</v>
      </c>
      <c r="AO761" s="6">
        <f>_xll.SNL.Clients.Office.Excel.Functions.SPG($D761, AO$1, $F761, "Options: Curr=USD, Mag=Actuals")</f>
        <v>0</v>
      </c>
      <c r="AP761" s="6">
        <f>_xll.SNL.Clients.Office.Excel.Functions.SPG($D761, AP$1, $F761, "Options: Curr=USD, Mag=Actuals")</f>
        <v>0</v>
      </c>
      <c r="AQ761" s="6">
        <f>_xll.SNL.Clients.Office.Excel.Functions.SPG($D761, AQ$1, $F761, "Options: Curr=USD, Mag=Actuals")</f>
        <v>0</v>
      </c>
      <c r="AR761" s="6">
        <f>_xll.SNL.Clients.Office.Excel.Functions.SPG($D761, AR$1, $F761, "Options: Curr=USD, Mag=Actuals")</f>
        <v>0</v>
      </c>
      <c r="AS761" s="6">
        <f>_xll.SNL.Clients.Office.Excel.Functions.SPG($D761, AS$1, $F761, "Options: Curr=USD, Mag=Actuals")</f>
        <v>0</v>
      </c>
      <c r="AT761" s="6">
        <f>_xll.SNL.Clients.Office.Excel.Functions.SPG($D761, AT$1, $F761, "Options: Curr=USD, Mag=Actuals")</f>
        <v>0</v>
      </c>
      <c r="AU761" s="6">
        <f>_xll.SNL.Clients.Office.Excel.Functions.SPG($D761, AU$1, $F761, "Options: Curr=USD, Mag=Actuals")</f>
        <v>0</v>
      </c>
      <c r="AV761" s="6">
        <f>_xll.SNL.Clients.Office.Excel.Functions.SPG($D761, AV$1, $F761, "Options: Curr=USD, Mag=Actuals")</f>
        <v>0</v>
      </c>
      <c r="AW761" s="6">
        <f>_xll.SNL.Clients.Office.Excel.Functions.SPG($D761, AW$1, $F761, "Options: Curr=USD, Mag=Actuals")</f>
        <v>0</v>
      </c>
      <c r="AX761" s="6">
        <f>_xll.SNL.Clients.Office.Excel.Functions.SPG($D761, AX$1, $F761, "Options: Curr=USD, Mag=Actuals")</f>
        <v>0</v>
      </c>
      <c r="AY761" s="6">
        <f>_xll.SNL.Clients.Office.Excel.Functions.SPG($D761, AY$1, $F761, "Options: Curr=USD, Mag=Actuals")</f>
        <v>0</v>
      </c>
      <c r="AZ761" s="6">
        <f>_xll.SNL.Clients.Office.Excel.Functions.SPG($D761, AZ$1, $F761, "Options: Curr=USD, Mag=Actuals")</f>
        <v>0</v>
      </c>
      <c r="BA761" s="6">
        <f>_xll.SNL.Clients.Office.Excel.Functions.SPG($D761, BA$1, $F761, "Options: Curr=USD, Mag=Actuals")</f>
        <v>0</v>
      </c>
      <c r="BB761" s="6">
        <f>_xll.SNL.Clients.Office.Excel.Functions.SPG($D761, BB$1, $F761, "Options: Curr=USD, Mag=Actuals")</f>
        <v>0</v>
      </c>
      <c r="BC761" s="6">
        <f>_xll.SNL.Clients.Office.Excel.Functions.SPG($D761, BC$1, $F761, "Options: Curr=USD, Mag=Actuals")</f>
        <v>0</v>
      </c>
      <c r="BD761" s="6">
        <f>_xll.SNL.Clients.Office.Excel.Functions.SPG($D761, BD$1, $F761, "Options: Curr=USD, Mag=Actuals")</f>
        <v>0</v>
      </c>
      <c r="BE761" s="6">
        <f>_xll.SNL.Clients.Office.Excel.Functions.SPG($D761, BE$1, $F761, "Options: Curr=USD, Mag=Actuals")</f>
        <v>0</v>
      </c>
      <c r="BF761" s="6">
        <f>_xll.SNL.Clients.Office.Excel.Functions.SPG($D761, BF$1, $F761, "Options: Curr=USD, Mag=Actuals")</f>
        <v>0</v>
      </c>
      <c r="BG761" s="6">
        <f>_xll.SNL.Clients.Office.Excel.Functions.SPG($D761, BG$1, $F761, "Options: Curr=USD, Mag=Actuals")</f>
        <v>0</v>
      </c>
      <c r="BH761" s="6">
        <f>_xll.SNL.Clients.Office.Excel.Functions.SPG($D761, BH$1, $F761, "Options: Curr=USD, Mag=Actuals")</f>
        <v>0</v>
      </c>
      <c r="BI761" s="6">
        <f>_xll.SNL.Clients.Office.Excel.Functions.SPG($D761, BI$1, $F761, "Options: Curr=USD, Mag=Actuals")</f>
        <v>0</v>
      </c>
      <c r="BJ761" s="6">
        <f>_xll.SNL.Clients.Office.Excel.Functions.SPG($D761, BJ$1, $F761, "Options: Curr=USD, Mag=Actuals")</f>
        <v>0</v>
      </c>
      <c r="BK761" s="6">
        <f>_xll.SNL.Clients.Office.Excel.Functions.SPG($D761, BK$1, $F761, "Options: Curr=USD, Mag=Actuals")</f>
        <v>0</v>
      </c>
      <c r="BL761" s="6">
        <f>_xll.SNL.Clients.Office.Excel.Functions.SPG($D761, BL$1, $F761, "Options: Curr=USD, Mag=Actuals")</f>
        <v>0</v>
      </c>
      <c r="BM761" s="6">
        <f>_xll.SNL.Clients.Office.Excel.Functions.SPG($D761, BM$1, $F761, "Options: Curr=USD, Mag=Actuals")</f>
        <v>0</v>
      </c>
      <c r="BN761" s="6">
        <f>_xll.SNL.Clients.Office.Excel.Functions.SPG($D761, BN$1, $F761, "Options: Curr=USD, Mag=Actuals")</f>
        <v>0</v>
      </c>
      <c r="BO761" s="6">
        <f>_xll.SNL.Clients.Office.Excel.Functions.SPG($D761, BO$1, $F761, "Options: Curr=USD, Mag=Actuals")</f>
        <v>0</v>
      </c>
      <c r="BP761" s="6">
        <f>_xll.SNL.Clients.Office.Excel.Functions.SPG($D761, BP$1, $F761, "Options: Curr=USD, Mag=Actuals")</f>
        <v>0</v>
      </c>
      <c r="BQ761" s="6">
        <f>_xll.SNL.Clients.Office.Excel.Functions.SPG($D761, BQ$1, $F761, "Options: Curr=USD, Mag=Actuals")</f>
        <v>0</v>
      </c>
      <c r="BR761" s="6">
        <f>_xll.SNL.Clients.Office.Excel.Functions.SPG($D761, BR$1, $F761, "Options: Curr=USD, Mag=Actuals")</f>
        <v>0</v>
      </c>
      <c r="BS761" s="6">
        <f>_xll.SNL.Clients.Office.Excel.Functions.SPG($D761, BS$1, $F761, "Options: Curr=USD, Mag=Actuals")</f>
        <v>0</v>
      </c>
      <c r="BT761" s="6">
        <f>_xll.SNL.Clients.Office.Excel.Functions.SPG($D761, BT$1, $F761, "Options: Curr=USD, Mag=Actuals")</f>
        <v>0</v>
      </c>
      <c r="BU761" s="6">
        <f>_xll.SNL.Clients.Office.Excel.Functions.SPG($D761, BU$1, $F761, "Options: Curr=USD, Mag=Actuals")</f>
        <v>0</v>
      </c>
      <c r="BV761" s="6">
        <f>_xll.SNL.Clients.Office.Excel.Functions.SPG($D761, BV$1, $F761, "Options: Curr=USD, Mag=Actuals")</f>
        <v>0</v>
      </c>
      <c r="BW761" s="6">
        <f>_xll.SNL.Clients.Office.Excel.Functions.SPG($D761, BW$1, $F761, "Options: Curr=USD, Mag=Actuals")</f>
        <v>0</v>
      </c>
      <c r="BX761" s="6">
        <f>_xll.SNL.Clients.Office.Excel.Functions.SPG($D761, BX$1, $F761, "Options: Curr=USD, Mag=Actuals")</f>
        <v>0</v>
      </c>
      <c r="BY761" s="6">
        <f>_xll.SNL.Clients.Office.Excel.Functions.SPG($D761, BY$1, $F761, "Options: Curr=USD, Mag=Actuals")</f>
        <v>0</v>
      </c>
      <c r="BZ761" s="6">
        <f>_xll.SNL.Clients.Office.Excel.Functions.SPG($D761, BZ$1, $F761, "Options: Curr=USD, Mag=Actuals")</f>
        <v>0</v>
      </c>
      <c r="CA761" s="6" t="str">
        <f>_xll.SNL.Clients.Office.Excel.Functions.SPG($D761, CA$1, $F761, "Options: Curr=USD, Mag=Actuals")</f>
        <v>Nonperforming Loans</v>
      </c>
      <c r="CB761" s="6">
        <f>_xll.SNL.Clients.Office.Excel.Functions.SPG($D761, CB$1, $F761, "Options: Curr=USD, Mag=Actuals")</f>
        <v>0</v>
      </c>
      <c r="CC761" s="6">
        <f>_xll.SNL.Clients.Office.Excel.Functions.SPG($D761, CC$1, $F761, "Options: Curr=USD, Mag=Actuals")</f>
        <v>0</v>
      </c>
      <c r="CD761" s="6">
        <f>_xll.SNL.Clients.Office.Excel.Functions.SPG($D761, CD$1, $F761, "Options: Curr=USD, Mag=Actuals")</f>
        <v>0</v>
      </c>
      <c r="CE761" s="6">
        <f>_xll.SNL.Clients.Office.Excel.Functions.SPG($D761, CE$1, $F761, "Options: Curr=USD, Mag=Actuals")</f>
        <v>0</v>
      </c>
      <c r="CF761" s="6">
        <f>_xll.SNL.Clients.Office.Excel.Functions.SPG($D761, CF$1, $F761, "Options: Curr=USD, Mag=Actuals")</f>
        <v>0</v>
      </c>
      <c r="CG761" s="6">
        <f>_xll.SNL.Clients.Office.Excel.Functions.SPG($D761, CG$1, $F761, "Options: Curr=USD, Mag=Actuals")</f>
        <v>0</v>
      </c>
    </row>
    <row r="762" spans="1:85" x14ac:dyDescent="0.3">
      <c r="A762" s="10" t="s">
        <v>109</v>
      </c>
      <c r="B762" s="10" t="s">
        <v>110</v>
      </c>
      <c r="C762" s="10" t="s">
        <v>18</v>
      </c>
      <c r="D762">
        <v>4049008</v>
      </c>
      <c r="E762" s="10" t="s">
        <v>22</v>
      </c>
      <c r="F762" s="10" t="s">
        <v>60</v>
      </c>
      <c r="G762">
        <v>-3.56</v>
      </c>
      <c r="H762">
        <v>51.14</v>
      </c>
      <c r="I762">
        <v>54.7</v>
      </c>
      <c r="J762">
        <v>511.22</v>
      </c>
      <c r="K762">
        <v>456.57</v>
      </c>
      <c r="L762">
        <v>3.79</v>
      </c>
      <c r="M762">
        <v>968.92734251054651</v>
      </c>
      <c r="N762">
        <v>1098.31</v>
      </c>
      <c r="O762">
        <v>4.3899999999999997</v>
      </c>
      <c r="P762">
        <v>2.4700000000000002</v>
      </c>
      <c r="Q762">
        <v>48.61</v>
      </c>
      <c r="R762">
        <v>48.03</v>
      </c>
      <c r="S762" t="str">
        <f>_xll.SNL.Clients.Office.Excel.Functions.SPG(D762, S$1, F762, "Options: Curr=USD, Mag=Actuals")</f>
        <v>State Bank of India (NSEI:SBIN)</v>
      </c>
      <c r="T762" t="str">
        <f>_xll.SNL.Clients.Office.Excel.Functions.SPG($D762, T$1, $F762, "Options: Curr=USD, Mag=Actuals")</f>
        <v>State Bank of India</v>
      </c>
      <c r="U762" s="6">
        <f>_xll.SNL.Clients.Office.Excel.Functions.SPG($D762, U$1, $F762, "Options: Curr=USD, Mag=Actuals")</f>
        <v>0</v>
      </c>
      <c r="V762" t="str">
        <f>_xll.SNL.Clients.Office.Excel.Functions.SPG($D762, V$1, $F762, "Options: Curr=USD, Mag=Actuals")</f>
        <v>NSEI:SBIN</v>
      </c>
      <c r="W762" t="str">
        <f>_xll.SNL.Clients.Office.Excel.Functions.SPG($D762, W$1, $F762, "Options: Curr=USD, Mag=Actuals")</f>
        <v>Bank</v>
      </c>
      <c r="X762" s="6">
        <f>_xll.SNL.Clients.Office.Excel.Functions.SPG($D762, X$1, $F762, "Options: Curr=USD, Mag=Actuals")</f>
        <v>2893621362.5902367</v>
      </c>
      <c r="Y762" s="6">
        <f>_xll.SNL.Clients.Office.Excel.Functions.SPG($D762, Y$1, $F762, "Options: Curr=USD, Mag=Actuals")</f>
        <v>0</v>
      </c>
      <c r="Z762" s="6">
        <f>_xll.SNL.Clients.Office.Excel.Functions.SPG($D762, Z$1, $F762, "Options: Curr=USD, Mag=Actuals")</f>
        <v>0</v>
      </c>
      <c r="AA762" s="6">
        <f>_xll.SNL.Clients.Office.Excel.Functions.SPG($D762, AA$1, $F762, "Options: Curr=USD, Mag=Actuals")</f>
        <v>714555942.68752718</v>
      </c>
      <c r="AB762" s="6">
        <f>_xll.SNL.Clients.Office.Excel.Functions.SPG($D762, AB$1, $F762, "Options: Curr=USD, Mag=Actuals")</f>
        <v>0.11265850086051242</v>
      </c>
      <c r="AC762" s="6">
        <f>_xll.SNL.Clients.Office.Excel.Functions.SPG($D762, AC$1, $F762, "Options: Curr=USD, Mag=Actuals")</f>
        <v>0</v>
      </c>
      <c r="AD762" s="6">
        <f>_xll.SNL.Clients.Office.Excel.Functions.SPG($D762, AD$1, $F762, "Options: Curr=USD, Mag=Actuals")</f>
        <v>0</v>
      </c>
      <c r="AE762" s="6">
        <f>_xll.SNL.Clients.Office.Excel.Functions.SPG($D762, AE$1, $F762, "Options: Curr=USD, Mag=Actuals")</f>
        <v>0</v>
      </c>
      <c r="AF762" s="6">
        <f>_xll.SNL.Clients.Office.Excel.Functions.SPG($D762, AF$1, $F762, "Options: Curr=USD, Mag=Actuals")</f>
        <v>0</v>
      </c>
      <c r="AG762" s="6">
        <f>_xll.SNL.Clients.Office.Excel.Functions.SPG($D762, AG$1, $F762, "Options: Curr=USD, Mag=Actuals")</f>
        <v>0</v>
      </c>
      <c r="AH762" s="6">
        <f>_xll.SNL.Clients.Office.Excel.Functions.SPG($D762, AH$1, $F762, "Options: Curr=USD, Mag=Actuals")</f>
        <v>0</v>
      </c>
      <c r="AI762" s="6">
        <f>_xll.SNL.Clients.Office.Excel.Functions.SPG($D762, AI$1, $F762, "Options: Curr=USD, Mag=Actuals")</f>
        <v>37621</v>
      </c>
      <c r="AJ762" s="6" t="str">
        <f>_xll.SNL.Clients.Office.Excel.Functions.SPG($D762, AJ$1, $F762, "Options: Curr=USD, Mag=Actuals")</f>
        <v>#INVALID FUNCTION PARAMETER</v>
      </c>
      <c r="AK762" s="6" t="str">
        <f>_xll.SNL.Clients.Office.Excel.Functions.SPG($D762, AK$1, $F762, "Options: Curr=USD, Mag=Actuals")</f>
        <v>#INVALID FUNCTION PARAMETER</v>
      </c>
      <c r="AL762" s="6" t="str">
        <f>_xll.SNL.Clients.Office.Excel.Functions.SPG($D762, AL$1, $F762, "Options: Curr=USD, Mag=Actuals")</f>
        <v>#INVALID FUNCTION PARAMETER</v>
      </c>
      <c r="AM762" s="6" t="str">
        <f>_xll.SNL.Clients.Office.Excel.Functions.SPG($D762, AM$1, $F762, "Options: Curr=USD, Mag=Actuals")</f>
        <v>#INVALID FUNCTION PARAMETER</v>
      </c>
      <c r="AN762" s="6">
        <f>_xll.SNL.Clients.Office.Excel.Functions.SPG($D762, AN$1, $F762, "Options: Curr=USD, Mag=Actuals")</f>
        <v>0</v>
      </c>
      <c r="AO762" s="6">
        <f>_xll.SNL.Clients.Office.Excel.Functions.SPG($D762, AO$1, $F762, "Options: Curr=USD, Mag=Actuals")</f>
        <v>0</v>
      </c>
      <c r="AP762" s="6">
        <f>_xll.SNL.Clients.Office.Excel.Functions.SPG($D762, AP$1, $F762, "Options: Curr=USD, Mag=Actuals")</f>
        <v>0</v>
      </c>
      <c r="AQ762" s="6">
        <f>_xll.SNL.Clients.Office.Excel.Functions.SPG($D762, AQ$1, $F762, "Options: Curr=USD, Mag=Actuals")</f>
        <v>0</v>
      </c>
      <c r="AR762" s="6">
        <f>_xll.SNL.Clients.Office.Excel.Functions.SPG($D762, AR$1, $F762, "Options: Curr=USD, Mag=Actuals")</f>
        <v>0</v>
      </c>
      <c r="AS762" s="6">
        <f>_xll.SNL.Clients.Office.Excel.Functions.SPG($D762, AS$1, $F762, "Options: Curr=USD, Mag=Actuals")</f>
        <v>0</v>
      </c>
      <c r="AT762" s="6">
        <f>_xll.SNL.Clients.Office.Excel.Functions.SPG($D762, AT$1, $F762, "Options: Curr=USD, Mag=Actuals")</f>
        <v>0</v>
      </c>
      <c r="AU762" s="6">
        <f>_xll.SNL.Clients.Office.Excel.Functions.SPG($D762, AU$1, $F762, "Options: Curr=USD, Mag=Actuals")</f>
        <v>0</v>
      </c>
      <c r="AV762" s="6">
        <f>_xll.SNL.Clients.Office.Excel.Functions.SPG($D762, AV$1, $F762, "Options: Curr=USD, Mag=Actuals")</f>
        <v>0</v>
      </c>
      <c r="AW762" s="6">
        <f>_xll.SNL.Clients.Office.Excel.Functions.SPG($D762, AW$1, $F762, "Options: Curr=USD, Mag=Actuals")</f>
        <v>0</v>
      </c>
      <c r="AX762" s="6">
        <f>_xll.SNL.Clients.Office.Excel.Functions.SPG($D762, AX$1, $F762, "Options: Curr=USD, Mag=Actuals")</f>
        <v>0</v>
      </c>
      <c r="AY762" s="6">
        <f>_xll.SNL.Clients.Office.Excel.Functions.SPG($D762, AY$1, $F762, "Options: Curr=USD, Mag=Actuals")</f>
        <v>0</v>
      </c>
      <c r="AZ762" s="6">
        <f>_xll.SNL.Clients.Office.Excel.Functions.SPG($D762, AZ$1, $F762, "Options: Curr=USD, Mag=Actuals")</f>
        <v>0</v>
      </c>
      <c r="BA762" s="6">
        <f>_xll.SNL.Clients.Office.Excel.Functions.SPG($D762, BA$1, $F762, "Options: Curr=USD, Mag=Actuals")</f>
        <v>0</v>
      </c>
      <c r="BB762" s="6">
        <f>_xll.SNL.Clients.Office.Excel.Functions.SPG($D762, BB$1, $F762, "Options: Curr=USD, Mag=Actuals")</f>
        <v>0</v>
      </c>
      <c r="BC762" s="6">
        <f>_xll.SNL.Clients.Office.Excel.Functions.SPG($D762, BC$1, $F762, "Options: Curr=USD, Mag=Actuals")</f>
        <v>0</v>
      </c>
      <c r="BD762" s="6">
        <f>_xll.SNL.Clients.Office.Excel.Functions.SPG($D762, BD$1, $F762, "Options: Curr=USD, Mag=Actuals")</f>
        <v>0</v>
      </c>
      <c r="BE762" s="6">
        <f>_xll.SNL.Clients.Office.Excel.Functions.SPG($D762, BE$1, $F762, "Options: Curr=USD, Mag=Actuals")</f>
        <v>0</v>
      </c>
      <c r="BF762" s="6">
        <f>_xll.SNL.Clients.Office.Excel.Functions.SPG($D762, BF$1, $F762, "Options: Curr=USD, Mag=Actuals")</f>
        <v>0</v>
      </c>
      <c r="BG762" s="6">
        <f>_xll.SNL.Clients.Office.Excel.Functions.SPG($D762, BG$1, $F762, "Options: Curr=USD, Mag=Actuals")</f>
        <v>0</v>
      </c>
      <c r="BH762" s="6">
        <f>_xll.SNL.Clients.Office.Excel.Functions.SPG($D762, BH$1, $F762, "Options: Curr=USD, Mag=Actuals")</f>
        <v>0</v>
      </c>
      <c r="BI762" s="6">
        <f>_xll.SNL.Clients.Office.Excel.Functions.SPG($D762, BI$1, $F762, "Options: Curr=USD, Mag=Actuals")</f>
        <v>0</v>
      </c>
      <c r="BJ762" s="6">
        <f>_xll.SNL.Clients.Office.Excel.Functions.SPG($D762, BJ$1, $F762, "Options: Curr=USD, Mag=Actuals")</f>
        <v>0</v>
      </c>
      <c r="BK762" s="6">
        <f>_xll.SNL.Clients.Office.Excel.Functions.SPG($D762, BK$1, $F762, "Options: Curr=USD, Mag=Actuals")</f>
        <v>0</v>
      </c>
      <c r="BL762" s="6">
        <f>_xll.SNL.Clients.Office.Excel.Functions.SPG($D762, BL$1, $F762, "Options: Curr=USD, Mag=Actuals")</f>
        <v>0</v>
      </c>
      <c r="BM762" s="6">
        <f>_xll.SNL.Clients.Office.Excel.Functions.SPG($D762, BM$1, $F762, "Options: Curr=USD, Mag=Actuals")</f>
        <v>0</v>
      </c>
      <c r="BN762" s="6">
        <f>_xll.SNL.Clients.Office.Excel.Functions.SPG($D762, BN$1, $F762, "Options: Curr=USD, Mag=Actuals")</f>
        <v>0</v>
      </c>
      <c r="BO762" s="6">
        <f>_xll.SNL.Clients.Office.Excel.Functions.SPG($D762, BO$1, $F762, "Options: Curr=USD, Mag=Actuals")</f>
        <v>0</v>
      </c>
      <c r="BP762" s="6">
        <f>_xll.SNL.Clients.Office.Excel.Functions.SPG($D762, BP$1, $F762, "Options: Curr=USD, Mag=Actuals")</f>
        <v>0</v>
      </c>
      <c r="BQ762" s="6">
        <f>_xll.SNL.Clients.Office.Excel.Functions.SPG($D762, BQ$1, $F762, "Options: Curr=USD, Mag=Actuals")</f>
        <v>0</v>
      </c>
      <c r="BR762" s="6">
        <f>_xll.SNL.Clients.Office.Excel.Functions.SPG($D762, BR$1, $F762, "Options: Curr=USD, Mag=Actuals")</f>
        <v>0</v>
      </c>
      <c r="BS762" s="6">
        <f>_xll.SNL.Clients.Office.Excel.Functions.SPG($D762, BS$1, $F762, "Options: Curr=USD, Mag=Actuals")</f>
        <v>0</v>
      </c>
      <c r="BT762" s="6">
        <f>_xll.SNL.Clients.Office.Excel.Functions.SPG($D762, BT$1, $F762, "Options: Curr=USD, Mag=Actuals")</f>
        <v>0</v>
      </c>
      <c r="BU762" s="6">
        <f>_xll.SNL.Clients.Office.Excel.Functions.SPG($D762, BU$1, $F762, "Options: Curr=USD, Mag=Actuals")</f>
        <v>0</v>
      </c>
      <c r="BV762" s="6">
        <f>_xll.SNL.Clients.Office.Excel.Functions.SPG($D762, BV$1, $F762, "Options: Curr=USD, Mag=Actuals")</f>
        <v>0</v>
      </c>
      <c r="BW762" s="6">
        <f>_xll.SNL.Clients.Office.Excel.Functions.SPG($D762, BW$1, $F762, "Options: Curr=USD, Mag=Actuals")</f>
        <v>0</v>
      </c>
      <c r="BX762" s="6">
        <f>_xll.SNL.Clients.Office.Excel.Functions.SPG($D762, BX$1, $F762, "Options: Curr=USD, Mag=Actuals")</f>
        <v>0</v>
      </c>
      <c r="BY762" s="6">
        <f>_xll.SNL.Clients.Office.Excel.Functions.SPG($D762, BY$1, $F762, "Options: Curr=USD, Mag=Actuals")</f>
        <v>0</v>
      </c>
      <c r="BZ762" s="6">
        <f>_xll.SNL.Clients.Office.Excel.Functions.SPG($D762, BZ$1, $F762, "Options: Curr=USD, Mag=Actuals")</f>
        <v>0</v>
      </c>
      <c r="CA762" s="6" t="str">
        <f>_xll.SNL.Clients.Office.Excel.Functions.SPG($D762, CA$1, $F762, "Options: Curr=USD, Mag=Actuals")</f>
        <v>Nonperforming Loans</v>
      </c>
      <c r="CB762" s="6">
        <f>_xll.SNL.Clients.Office.Excel.Functions.SPG($D762, CB$1, $F762, "Options: Curr=USD, Mag=Actuals")</f>
        <v>0</v>
      </c>
      <c r="CC762" s="6">
        <f>_xll.SNL.Clients.Office.Excel.Functions.SPG($D762, CC$1, $F762, "Options: Curr=USD, Mag=Actuals")</f>
        <v>0</v>
      </c>
      <c r="CD762" s="6">
        <f>_xll.SNL.Clients.Office.Excel.Functions.SPG($D762, CD$1, $F762, "Options: Curr=USD, Mag=Actuals")</f>
        <v>0</v>
      </c>
      <c r="CE762" s="6">
        <f>_xll.SNL.Clients.Office.Excel.Functions.SPG($D762, CE$1, $F762, "Options: Curr=USD, Mag=Actuals")</f>
        <v>0</v>
      </c>
      <c r="CF762" s="6">
        <f>_xll.SNL.Clients.Office.Excel.Functions.SPG($D762, CF$1, $F762, "Options: Curr=USD, Mag=Actuals")</f>
        <v>0</v>
      </c>
      <c r="CG762" s="6">
        <f>_xll.SNL.Clients.Office.Excel.Functions.SPG($D762, CG$1, $F762, "Options: Curr=USD, Mag=Actuals")</f>
        <v>0</v>
      </c>
    </row>
    <row r="763" spans="1:85" x14ac:dyDescent="0.3">
      <c r="A763" s="10" t="s">
        <v>109</v>
      </c>
      <c r="B763" s="10" t="s">
        <v>110</v>
      </c>
      <c r="C763" s="10" t="s">
        <v>18</v>
      </c>
      <c r="D763">
        <v>4049008</v>
      </c>
      <c r="E763" s="10" t="s">
        <v>22</v>
      </c>
      <c r="F763" s="10" t="s">
        <v>61</v>
      </c>
      <c r="G763">
        <v>-7.19</v>
      </c>
      <c r="H763">
        <v>60.89</v>
      </c>
      <c r="I763">
        <v>68.08</v>
      </c>
      <c r="J763">
        <v>596.87</v>
      </c>
      <c r="K763">
        <v>518.79999999999995</v>
      </c>
      <c r="L763">
        <v>7.67</v>
      </c>
      <c r="M763">
        <v>1088.6986977342576</v>
      </c>
      <c r="N763">
        <v>1117.42</v>
      </c>
      <c r="O763">
        <v>3.78</v>
      </c>
      <c r="P763">
        <v>5.32</v>
      </c>
      <c r="Q763">
        <v>46.58</v>
      </c>
      <c r="R763">
        <v>45.6</v>
      </c>
      <c r="S763" t="str">
        <f>_xll.SNL.Clients.Office.Excel.Functions.SPG(D763, S$1, F763, "Options: Curr=USD, Mag=Actuals")</f>
        <v>State Bank of India (NSEI:SBIN)</v>
      </c>
      <c r="T763" t="str">
        <f>_xll.SNL.Clients.Office.Excel.Functions.SPG($D763, T$1, $F763, "Options: Curr=USD, Mag=Actuals")</f>
        <v>State Bank of India</v>
      </c>
      <c r="U763" s="6">
        <f>_xll.SNL.Clients.Office.Excel.Functions.SPG($D763, U$1, $F763, "Options: Curr=USD, Mag=Actuals")</f>
        <v>0</v>
      </c>
      <c r="V763" t="str">
        <f>_xll.SNL.Clients.Office.Excel.Functions.SPG($D763, V$1, $F763, "Options: Curr=USD, Mag=Actuals")</f>
        <v>NSEI:SBIN</v>
      </c>
      <c r="W763" t="str">
        <f>_xll.SNL.Clients.Office.Excel.Functions.SPG($D763, W$1, $F763, "Options: Curr=USD, Mag=Actuals")</f>
        <v>Bank</v>
      </c>
      <c r="X763" s="6">
        <f>_xll.SNL.Clients.Office.Excel.Functions.SPG($D763, X$1, $F763, "Options: Curr=USD, Mag=Actuals")</f>
        <v>4108259302.6480179</v>
      </c>
      <c r="Y763" s="6">
        <f>_xll.SNL.Clients.Office.Excel.Functions.SPG($D763, Y$1, $F763, "Options: Curr=USD, Mag=Actuals")</f>
        <v>0</v>
      </c>
      <c r="Z763" s="6">
        <f>_xll.SNL.Clients.Office.Excel.Functions.SPG($D763, Z$1, $F763, "Options: Curr=USD, Mag=Actuals")</f>
        <v>0</v>
      </c>
      <c r="AA763" s="6">
        <f>_xll.SNL.Clients.Office.Excel.Functions.SPG($D763, AA$1, $F763, "Options: Curr=USD, Mag=Actuals")</f>
        <v>1025257311.1435213</v>
      </c>
      <c r="AB763" s="6">
        <f>_xll.SNL.Clients.Office.Excel.Functions.SPG($D763, AB$1, $F763, "Options: Curr=USD, Mag=Actuals")</f>
        <v>0.18941094378247736</v>
      </c>
      <c r="AC763" s="6">
        <f>_xll.SNL.Clients.Office.Excel.Functions.SPG($D763, AC$1, $F763, "Options: Curr=USD, Mag=Actuals")</f>
        <v>61.126800000000003</v>
      </c>
      <c r="AD763" s="6">
        <f>_xll.SNL.Clients.Office.Excel.Functions.SPG($D763, AD$1, $F763, "Options: Curr=USD, Mag=Actuals")</f>
        <v>0</v>
      </c>
      <c r="AE763" s="6">
        <f>_xll.SNL.Clients.Office.Excel.Functions.SPG($D763, AE$1, $F763, "Options: Curr=USD, Mag=Actuals")</f>
        <v>0</v>
      </c>
      <c r="AF763" s="6">
        <f>_xll.SNL.Clients.Office.Excel.Functions.SPG($D763, AF$1, $F763, "Options: Curr=USD, Mag=Actuals")</f>
        <v>0</v>
      </c>
      <c r="AG763" s="6">
        <f>_xll.SNL.Clients.Office.Excel.Functions.SPG($D763, AG$1, $F763, "Options: Curr=USD, Mag=Actuals")</f>
        <v>0</v>
      </c>
      <c r="AH763" s="6">
        <f>_xll.SNL.Clients.Office.Excel.Functions.SPG($D763, AH$1, $F763, "Options: Curr=USD, Mag=Actuals")</f>
        <v>0</v>
      </c>
      <c r="AI763" s="6">
        <f>_xll.SNL.Clients.Office.Excel.Functions.SPG($D763, AI$1, $F763, "Options: Curr=USD, Mag=Actuals")</f>
        <v>37986</v>
      </c>
      <c r="AJ763" s="6" t="str">
        <f>_xll.SNL.Clients.Office.Excel.Functions.SPG($D763, AJ$1, $F763, "Options: Curr=USD, Mag=Actuals")</f>
        <v>#INVALID FUNCTION PARAMETER</v>
      </c>
      <c r="AK763" s="6" t="str">
        <f>_xll.SNL.Clients.Office.Excel.Functions.SPG($D763, AK$1, $F763, "Options: Curr=USD, Mag=Actuals")</f>
        <v>#INVALID FUNCTION PARAMETER</v>
      </c>
      <c r="AL763" s="6" t="str">
        <f>_xll.SNL.Clients.Office.Excel.Functions.SPG($D763, AL$1, $F763, "Options: Curr=USD, Mag=Actuals")</f>
        <v>#INVALID FUNCTION PARAMETER</v>
      </c>
      <c r="AM763" s="6" t="str">
        <f>_xll.SNL.Clients.Office.Excel.Functions.SPG($D763, AM$1, $F763, "Options: Curr=USD, Mag=Actuals")</f>
        <v>#INVALID FUNCTION PARAMETER</v>
      </c>
      <c r="AN763" s="6">
        <f>_xll.SNL.Clients.Office.Excel.Functions.SPG($D763, AN$1, $F763, "Options: Curr=USD, Mag=Actuals")</f>
        <v>0</v>
      </c>
      <c r="AO763" s="6">
        <f>_xll.SNL.Clients.Office.Excel.Functions.SPG($D763, AO$1, $F763, "Options: Curr=USD, Mag=Actuals")</f>
        <v>0</v>
      </c>
      <c r="AP763" s="6">
        <f>_xll.SNL.Clients.Office.Excel.Functions.SPG($D763, AP$1, $F763, "Options: Curr=USD, Mag=Actuals")</f>
        <v>0</v>
      </c>
      <c r="AQ763" s="6">
        <f>_xll.SNL.Clients.Office.Excel.Functions.SPG($D763, AQ$1, $F763, "Options: Curr=USD, Mag=Actuals")</f>
        <v>0</v>
      </c>
      <c r="AR763" s="6">
        <f>_xll.SNL.Clients.Office.Excel.Functions.SPG($D763, AR$1, $F763, "Options: Curr=USD, Mag=Actuals")</f>
        <v>0</v>
      </c>
      <c r="AS763" s="6">
        <f>_xll.SNL.Clients.Office.Excel.Functions.SPG($D763, AS$1, $F763, "Options: Curr=USD, Mag=Actuals")</f>
        <v>0</v>
      </c>
      <c r="AT763" s="6">
        <f>_xll.SNL.Clients.Office.Excel.Functions.SPG($D763, AT$1, $F763, "Options: Curr=USD, Mag=Actuals")</f>
        <v>0</v>
      </c>
      <c r="AU763" s="6">
        <f>_xll.SNL.Clients.Office.Excel.Functions.SPG($D763, AU$1, $F763, "Options: Curr=USD, Mag=Actuals")</f>
        <v>0</v>
      </c>
      <c r="AV763" s="6">
        <f>_xll.SNL.Clients.Office.Excel.Functions.SPG($D763, AV$1, $F763, "Options: Curr=USD, Mag=Actuals")</f>
        <v>0</v>
      </c>
      <c r="AW763" s="6">
        <f>_xll.SNL.Clients.Office.Excel.Functions.SPG($D763, AW$1, $F763, "Options: Curr=USD, Mag=Actuals")</f>
        <v>0</v>
      </c>
      <c r="AX763" s="6">
        <f>_xll.SNL.Clients.Office.Excel.Functions.SPG($D763, AX$1, $F763, "Options: Curr=USD, Mag=Actuals")</f>
        <v>0</v>
      </c>
      <c r="AY763" s="6">
        <f>_xll.SNL.Clients.Office.Excel.Functions.SPG($D763, AY$1, $F763, "Options: Curr=USD, Mag=Actuals")</f>
        <v>0</v>
      </c>
      <c r="AZ763" s="6">
        <f>_xll.SNL.Clients.Office.Excel.Functions.SPG($D763, AZ$1, $F763, "Options: Curr=USD, Mag=Actuals")</f>
        <v>0</v>
      </c>
      <c r="BA763" s="6">
        <f>_xll.SNL.Clients.Office.Excel.Functions.SPG($D763, BA$1, $F763, "Options: Curr=USD, Mag=Actuals")</f>
        <v>0</v>
      </c>
      <c r="BB763" s="6">
        <f>_xll.SNL.Clients.Office.Excel.Functions.SPG($D763, BB$1, $F763, "Options: Curr=USD, Mag=Actuals")</f>
        <v>0</v>
      </c>
      <c r="BC763" s="6">
        <f>_xll.SNL.Clients.Office.Excel.Functions.SPG($D763, BC$1, $F763, "Options: Curr=USD, Mag=Actuals")</f>
        <v>0</v>
      </c>
      <c r="BD763" s="6">
        <f>_xll.SNL.Clients.Office.Excel.Functions.SPG($D763, BD$1, $F763, "Options: Curr=USD, Mag=Actuals")</f>
        <v>0</v>
      </c>
      <c r="BE763" s="6">
        <f>_xll.SNL.Clients.Office.Excel.Functions.SPG($D763, BE$1, $F763, "Options: Curr=USD, Mag=Actuals")</f>
        <v>0</v>
      </c>
      <c r="BF763" s="6">
        <f>_xll.SNL.Clients.Office.Excel.Functions.SPG($D763, BF$1, $F763, "Options: Curr=USD, Mag=Actuals")</f>
        <v>0</v>
      </c>
      <c r="BG763" s="6">
        <f>_xll.SNL.Clients.Office.Excel.Functions.SPG($D763, BG$1, $F763, "Options: Curr=USD, Mag=Actuals")</f>
        <v>0</v>
      </c>
      <c r="BH763" s="6">
        <f>_xll.SNL.Clients.Office.Excel.Functions.SPG($D763, BH$1, $F763, "Options: Curr=USD, Mag=Actuals")</f>
        <v>0</v>
      </c>
      <c r="BI763" s="6">
        <f>_xll.SNL.Clients.Office.Excel.Functions.SPG($D763, BI$1, $F763, "Options: Curr=USD, Mag=Actuals")</f>
        <v>0</v>
      </c>
      <c r="BJ763" s="6">
        <f>_xll.SNL.Clients.Office.Excel.Functions.SPG($D763, BJ$1, $F763, "Options: Curr=USD, Mag=Actuals")</f>
        <v>0</v>
      </c>
      <c r="BK763" s="6">
        <f>_xll.SNL.Clients.Office.Excel.Functions.SPG($D763, BK$1, $F763, "Options: Curr=USD, Mag=Actuals")</f>
        <v>0</v>
      </c>
      <c r="BL763" s="6">
        <f>_xll.SNL.Clients.Office.Excel.Functions.SPG($D763, BL$1, $F763, "Options: Curr=USD, Mag=Actuals")</f>
        <v>0</v>
      </c>
      <c r="BM763" s="6">
        <f>_xll.SNL.Clients.Office.Excel.Functions.SPG($D763, BM$1, $F763, "Options: Curr=USD, Mag=Actuals")</f>
        <v>0</v>
      </c>
      <c r="BN763" s="6">
        <f>_xll.SNL.Clients.Office.Excel.Functions.SPG($D763, BN$1, $F763, "Options: Curr=USD, Mag=Actuals")</f>
        <v>0</v>
      </c>
      <c r="BO763" s="6">
        <f>_xll.SNL.Clients.Office.Excel.Functions.SPG($D763, BO$1, $F763, "Options: Curr=USD, Mag=Actuals")</f>
        <v>0</v>
      </c>
      <c r="BP763" s="6">
        <f>_xll.SNL.Clients.Office.Excel.Functions.SPG($D763, BP$1, $F763, "Options: Curr=USD, Mag=Actuals")</f>
        <v>0</v>
      </c>
      <c r="BQ763" s="6">
        <f>_xll.SNL.Clients.Office.Excel.Functions.SPG($D763, BQ$1, $F763, "Options: Curr=USD, Mag=Actuals")</f>
        <v>0</v>
      </c>
      <c r="BR763" s="6">
        <f>_xll.SNL.Clients.Office.Excel.Functions.SPG($D763, BR$1, $F763, "Options: Curr=USD, Mag=Actuals")</f>
        <v>0</v>
      </c>
      <c r="BS763" s="6">
        <f>_xll.SNL.Clients.Office.Excel.Functions.SPG($D763, BS$1, $F763, "Options: Curr=USD, Mag=Actuals")</f>
        <v>0</v>
      </c>
      <c r="BT763" s="6">
        <f>_xll.SNL.Clients.Office.Excel.Functions.SPG($D763, BT$1, $F763, "Options: Curr=USD, Mag=Actuals")</f>
        <v>0</v>
      </c>
      <c r="BU763" s="6">
        <f>_xll.SNL.Clients.Office.Excel.Functions.SPG($D763, BU$1, $F763, "Options: Curr=USD, Mag=Actuals")</f>
        <v>0</v>
      </c>
      <c r="BV763" s="6">
        <f>_xll.SNL.Clients.Office.Excel.Functions.SPG($D763, BV$1, $F763, "Options: Curr=USD, Mag=Actuals")</f>
        <v>0</v>
      </c>
      <c r="BW763" s="6">
        <f>_xll.SNL.Clients.Office.Excel.Functions.SPG($D763, BW$1, $F763, "Options: Curr=USD, Mag=Actuals")</f>
        <v>0</v>
      </c>
      <c r="BX763" s="6">
        <f>_xll.SNL.Clients.Office.Excel.Functions.SPG($D763, BX$1, $F763, "Options: Curr=USD, Mag=Actuals")</f>
        <v>0</v>
      </c>
      <c r="BY763" s="6">
        <f>_xll.SNL.Clients.Office.Excel.Functions.SPG($D763, BY$1, $F763, "Options: Curr=USD, Mag=Actuals")</f>
        <v>0</v>
      </c>
      <c r="BZ763" s="6">
        <f>_xll.SNL.Clients.Office.Excel.Functions.SPG($D763, BZ$1, $F763, "Options: Curr=USD, Mag=Actuals")</f>
        <v>0</v>
      </c>
      <c r="CA763" s="6" t="str">
        <f>_xll.SNL.Clients.Office.Excel.Functions.SPG($D763, CA$1, $F763, "Options: Curr=USD, Mag=Actuals")</f>
        <v>Nonperforming Loans</v>
      </c>
      <c r="CB763" s="6">
        <f>_xll.SNL.Clients.Office.Excel.Functions.SPG($D763, CB$1, $F763, "Options: Curr=USD, Mag=Actuals")</f>
        <v>0</v>
      </c>
      <c r="CC763" s="6">
        <f>_xll.SNL.Clients.Office.Excel.Functions.SPG($D763, CC$1, $F763, "Options: Curr=USD, Mag=Actuals")</f>
        <v>0</v>
      </c>
      <c r="CD763" s="6">
        <f>_xll.SNL.Clients.Office.Excel.Functions.SPG($D763, CD$1, $F763, "Options: Curr=USD, Mag=Actuals")</f>
        <v>0</v>
      </c>
      <c r="CE763" s="6">
        <f>_xll.SNL.Clients.Office.Excel.Functions.SPG($D763, CE$1, $F763, "Options: Curr=USD, Mag=Actuals")</f>
        <v>0</v>
      </c>
      <c r="CF763" s="6">
        <f>_xll.SNL.Clients.Office.Excel.Functions.SPG($D763, CF$1, $F763, "Options: Curr=USD, Mag=Actuals")</f>
        <v>0</v>
      </c>
      <c r="CG763" s="6">
        <f>_xll.SNL.Clients.Office.Excel.Functions.SPG($D763, CG$1, $F763, "Options: Curr=USD, Mag=Actuals")</f>
        <v>0</v>
      </c>
    </row>
    <row r="764" spans="1:85" x14ac:dyDescent="0.3">
      <c r="A764" s="10" t="s">
        <v>109</v>
      </c>
      <c r="B764" s="10" t="s">
        <v>110</v>
      </c>
      <c r="C764" s="10" t="s">
        <v>18</v>
      </c>
      <c r="D764">
        <v>4049008</v>
      </c>
      <c r="E764" s="10" t="s">
        <v>22</v>
      </c>
      <c r="F764" s="10" t="s">
        <v>62</v>
      </c>
      <c r="G764">
        <v>-17.62</v>
      </c>
      <c r="H764">
        <v>77.92</v>
      </c>
      <c r="I764">
        <v>95.54</v>
      </c>
      <c r="J764">
        <v>699.76</v>
      </c>
      <c r="K764">
        <v>594.48</v>
      </c>
      <c r="L764">
        <v>7.88</v>
      </c>
      <c r="M764">
        <v>1208.3948197904895</v>
      </c>
      <c r="N764">
        <v>1136.26</v>
      </c>
      <c r="O764">
        <v>3.78</v>
      </c>
      <c r="P764">
        <v>6.17</v>
      </c>
      <c r="Q764">
        <v>45.32</v>
      </c>
      <c r="R764">
        <v>43.58</v>
      </c>
      <c r="S764" t="str">
        <f>_xll.SNL.Clients.Office.Excel.Functions.SPG(D764, S$1, F764, "Options: Curr=USD, Mag=Actuals")</f>
        <v>State Bank of India (NSEI:SBIN)</v>
      </c>
      <c r="T764" t="str">
        <f>_xll.SNL.Clients.Office.Excel.Functions.SPG($D764, T$1, $F764, "Options: Curr=USD, Mag=Actuals")</f>
        <v>State Bank of India</v>
      </c>
      <c r="U764" s="6">
        <f>_xll.SNL.Clients.Office.Excel.Functions.SPG($D764, U$1, $F764, "Options: Curr=USD, Mag=Actuals")</f>
        <v>0</v>
      </c>
      <c r="V764" t="str">
        <f>_xll.SNL.Clients.Office.Excel.Functions.SPG($D764, V$1, $F764, "Options: Curr=USD, Mag=Actuals")</f>
        <v>NSEI:SBIN</v>
      </c>
      <c r="W764" t="str">
        <f>_xll.SNL.Clients.Office.Excel.Functions.SPG($D764, W$1, $F764, "Options: Curr=USD, Mag=Actuals")</f>
        <v>Bank</v>
      </c>
      <c r="X764" s="6">
        <f>_xll.SNL.Clients.Office.Excel.Functions.SPG($D764, X$1, $F764, "Options: Curr=USD, Mag=Actuals")</f>
        <v>5061152891.8210926</v>
      </c>
      <c r="Y764" s="6">
        <f>_xll.SNL.Clients.Office.Excel.Functions.SPG($D764, Y$1, $F764, "Options: Curr=USD, Mag=Actuals")</f>
        <v>0</v>
      </c>
      <c r="Z764" s="6">
        <f>_xll.SNL.Clients.Office.Excel.Functions.SPG($D764, Z$1, $F764, "Options: Curr=USD, Mag=Actuals")</f>
        <v>0</v>
      </c>
      <c r="AA764" s="6">
        <f>_xll.SNL.Clients.Office.Excel.Functions.SPG($D764, AA$1, $F764, "Options: Curr=USD, Mag=Actuals")</f>
        <v>1368389150.2227759</v>
      </c>
      <c r="AB764" s="6">
        <f>_xll.SNL.Clients.Office.Excel.Functions.SPG($D764, AB$1, $F764, "Options: Curr=USD, Mag=Actuals")</f>
        <v>0.25044722520501977</v>
      </c>
      <c r="AC764" s="6">
        <f>_xll.SNL.Clients.Office.Excel.Functions.SPG($D764, AC$1, $F764, "Options: Curr=USD, Mag=Actuals")</f>
        <v>28.508299999999998</v>
      </c>
      <c r="AD764" s="6">
        <f>_xll.SNL.Clients.Office.Excel.Functions.SPG($D764, AD$1, $F764, "Options: Curr=USD, Mag=Actuals")</f>
        <v>0</v>
      </c>
      <c r="AE764" s="6">
        <f>_xll.SNL.Clients.Office.Excel.Functions.SPG($D764, AE$1, $F764, "Options: Curr=USD, Mag=Actuals")</f>
        <v>0</v>
      </c>
      <c r="AF764" s="6">
        <f>_xll.SNL.Clients.Office.Excel.Functions.SPG($D764, AF$1, $F764, "Options: Curr=USD, Mag=Actuals")</f>
        <v>0</v>
      </c>
      <c r="AG764" s="6">
        <f>_xll.SNL.Clients.Office.Excel.Functions.SPG($D764, AG$1, $F764, "Options: Curr=USD, Mag=Actuals")</f>
        <v>0</v>
      </c>
      <c r="AH764" s="6">
        <f>_xll.SNL.Clients.Office.Excel.Functions.SPG($D764, AH$1, $F764, "Options: Curr=USD, Mag=Actuals")</f>
        <v>0</v>
      </c>
      <c r="AI764" s="6">
        <f>_xll.SNL.Clients.Office.Excel.Functions.SPG($D764, AI$1, $F764, "Options: Curr=USD, Mag=Actuals")</f>
        <v>38352</v>
      </c>
      <c r="AJ764" s="6" t="str">
        <f>_xll.SNL.Clients.Office.Excel.Functions.SPG($D764, AJ$1, $F764, "Options: Curr=USD, Mag=Actuals")</f>
        <v>#INVALID FUNCTION PARAMETER</v>
      </c>
      <c r="AK764" s="6" t="str">
        <f>_xll.SNL.Clients.Office.Excel.Functions.SPG($D764, AK$1, $F764, "Options: Curr=USD, Mag=Actuals")</f>
        <v>#INVALID FUNCTION PARAMETER</v>
      </c>
      <c r="AL764" s="6" t="str">
        <f>_xll.SNL.Clients.Office.Excel.Functions.SPG($D764, AL$1, $F764, "Options: Curr=USD, Mag=Actuals")</f>
        <v>#INVALID FUNCTION PARAMETER</v>
      </c>
      <c r="AM764" s="6" t="str">
        <f>_xll.SNL.Clients.Office.Excel.Functions.SPG($D764, AM$1, $F764, "Options: Curr=USD, Mag=Actuals")</f>
        <v>#INVALID FUNCTION PARAMETER</v>
      </c>
      <c r="AN764" s="6">
        <f>_xll.SNL.Clients.Office.Excel.Functions.SPG($D764, AN$1, $F764, "Options: Curr=USD, Mag=Actuals")</f>
        <v>0</v>
      </c>
      <c r="AO764" s="6">
        <f>_xll.SNL.Clients.Office.Excel.Functions.SPG($D764, AO$1, $F764, "Options: Curr=USD, Mag=Actuals")</f>
        <v>0</v>
      </c>
      <c r="AP764" s="6">
        <f>_xll.SNL.Clients.Office.Excel.Functions.SPG($D764, AP$1, $F764, "Options: Curr=USD, Mag=Actuals")</f>
        <v>0</v>
      </c>
      <c r="AQ764" s="6">
        <f>_xll.SNL.Clients.Office.Excel.Functions.SPG($D764, AQ$1, $F764, "Options: Curr=USD, Mag=Actuals")</f>
        <v>0</v>
      </c>
      <c r="AR764" s="6">
        <f>_xll.SNL.Clients.Office.Excel.Functions.SPG($D764, AR$1, $F764, "Options: Curr=USD, Mag=Actuals")</f>
        <v>0</v>
      </c>
      <c r="AS764" s="6">
        <f>_xll.SNL.Clients.Office.Excel.Functions.SPG($D764, AS$1, $F764, "Options: Curr=USD, Mag=Actuals")</f>
        <v>0</v>
      </c>
      <c r="AT764" s="6">
        <f>_xll.SNL.Clients.Office.Excel.Functions.SPG($D764, AT$1, $F764, "Options: Curr=USD, Mag=Actuals")</f>
        <v>0</v>
      </c>
      <c r="AU764" s="6">
        <f>_xll.SNL.Clients.Office.Excel.Functions.SPG($D764, AU$1, $F764, "Options: Curr=USD, Mag=Actuals")</f>
        <v>0</v>
      </c>
      <c r="AV764" s="6">
        <f>_xll.SNL.Clients.Office.Excel.Functions.SPG($D764, AV$1, $F764, "Options: Curr=USD, Mag=Actuals")</f>
        <v>0</v>
      </c>
      <c r="AW764" s="6">
        <f>_xll.SNL.Clients.Office.Excel.Functions.SPG($D764, AW$1, $F764, "Options: Curr=USD, Mag=Actuals")</f>
        <v>0</v>
      </c>
      <c r="AX764" s="6">
        <f>_xll.SNL.Clients.Office.Excel.Functions.SPG($D764, AX$1, $F764, "Options: Curr=USD, Mag=Actuals")</f>
        <v>0</v>
      </c>
      <c r="AY764" s="6">
        <f>_xll.SNL.Clients.Office.Excel.Functions.SPG($D764, AY$1, $F764, "Options: Curr=USD, Mag=Actuals")</f>
        <v>0</v>
      </c>
      <c r="AZ764" s="6">
        <f>_xll.SNL.Clients.Office.Excel.Functions.SPG($D764, AZ$1, $F764, "Options: Curr=USD, Mag=Actuals")</f>
        <v>0</v>
      </c>
      <c r="BA764" s="6">
        <f>_xll.SNL.Clients.Office.Excel.Functions.SPG($D764, BA$1, $F764, "Options: Curr=USD, Mag=Actuals")</f>
        <v>0</v>
      </c>
      <c r="BB764" s="6">
        <f>_xll.SNL.Clients.Office.Excel.Functions.SPG($D764, BB$1, $F764, "Options: Curr=USD, Mag=Actuals")</f>
        <v>0</v>
      </c>
      <c r="BC764" s="6">
        <f>_xll.SNL.Clients.Office.Excel.Functions.SPG($D764, BC$1, $F764, "Options: Curr=USD, Mag=Actuals")</f>
        <v>0</v>
      </c>
      <c r="BD764" s="6">
        <f>_xll.SNL.Clients.Office.Excel.Functions.SPG($D764, BD$1, $F764, "Options: Curr=USD, Mag=Actuals")</f>
        <v>0</v>
      </c>
      <c r="BE764" s="6">
        <f>_xll.SNL.Clients.Office.Excel.Functions.SPG($D764, BE$1, $F764, "Options: Curr=USD, Mag=Actuals")</f>
        <v>0</v>
      </c>
      <c r="BF764" s="6">
        <f>_xll.SNL.Clients.Office.Excel.Functions.SPG($D764, BF$1, $F764, "Options: Curr=USD, Mag=Actuals")</f>
        <v>0</v>
      </c>
      <c r="BG764" s="6">
        <f>_xll.SNL.Clients.Office.Excel.Functions.SPG($D764, BG$1, $F764, "Options: Curr=USD, Mag=Actuals")</f>
        <v>0</v>
      </c>
      <c r="BH764" s="6">
        <f>_xll.SNL.Clients.Office.Excel.Functions.SPG($D764, BH$1, $F764, "Options: Curr=USD, Mag=Actuals")</f>
        <v>0</v>
      </c>
      <c r="BI764" s="6">
        <f>_xll.SNL.Clients.Office.Excel.Functions.SPG($D764, BI$1, $F764, "Options: Curr=USD, Mag=Actuals")</f>
        <v>0</v>
      </c>
      <c r="BJ764" s="6">
        <f>_xll.SNL.Clients.Office.Excel.Functions.SPG($D764, BJ$1, $F764, "Options: Curr=USD, Mag=Actuals")</f>
        <v>0</v>
      </c>
      <c r="BK764" s="6">
        <f>_xll.SNL.Clients.Office.Excel.Functions.SPG($D764, BK$1, $F764, "Options: Curr=USD, Mag=Actuals")</f>
        <v>0</v>
      </c>
      <c r="BL764" s="6">
        <f>_xll.SNL.Clients.Office.Excel.Functions.SPG($D764, BL$1, $F764, "Options: Curr=USD, Mag=Actuals")</f>
        <v>0</v>
      </c>
      <c r="BM764" s="6">
        <f>_xll.SNL.Clients.Office.Excel.Functions.SPG($D764, BM$1, $F764, "Options: Curr=USD, Mag=Actuals")</f>
        <v>0</v>
      </c>
      <c r="BN764" s="6">
        <f>_xll.SNL.Clients.Office.Excel.Functions.SPG($D764, BN$1, $F764, "Options: Curr=USD, Mag=Actuals")</f>
        <v>0</v>
      </c>
      <c r="BO764" s="6">
        <f>_xll.SNL.Clients.Office.Excel.Functions.SPG($D764, BO$1, $F764, "Options: Curr=USD, Mag=Actuals")</f>
        <v>0</v>
      </c>
      <c r="BP764" s="6">
        <f>_xll.SNL.Clients.Office.Excel.Functions.SPG($D764, BP$1, $F764, "Options: Curr=USD, Mag=Actuals")</f>
        <v>0</v>
      </c>
      <c r="BQ764" s="6">
        <f>_xll.SNL.Clients.Office.Excel.Functions.SPG($D764, BQ$1, $F764, "Options: Curr=USD, Mag=Actuals")</f>
        <v>0</v>
      </c>
      <c r="BR764" s="6">
        <f>_xll.SNL.Clients.Office.Excel.Functions.SPG($D764, BR$1, $F764, "Options: Curr=USD, Mag=Actuals")</f>
        <v>0</v>
      </c>
      <c r="BS764" s="6">
        <f>_xll.SNL.Clients.Office.Excel.Functions.SPG($D764, BS$1, $F764, "Options: Curr=USD, Mag=Actuals")</f>
        <v>0</v>
      </c>
      <c r="BT764" s="6">
        <f>_xll.SNL.Clients.Office.Excel.Functions.SPG($D764, BT$1, $F764, "Options: Curr=USD, Mag=Actuals")</f>
        <v>0</v>
      </c>
      <c r="BU764" s="6">
        <f>_xll.SNL.Clients.Office.Excel.Functions.SPG($D764, BU$1, $F764, "Options: Curr=USD, Mag=Actuals")</f>
        <v>0</v>
      </c>
      <c r="BV764" s="6">
        <f>_xll.SNL.Clients.Office.Excel.Functions.SPG($D764, BV$1, $F764, "Options: Curr=USD, Mag=Actuals")</f>
        <v>0</v>
      </c>
      <c r="BW764" s="6">
        <f>_xll.SNL.Clients.Office.Excel.Functions.SPG($D764, BW$1, $F764, "Options: Curr=USD, Mag=Actuals")</f>
        <v>0</v>
      </c>
      <c r="BX764" s="6">
        <f>_xll.SNL.Clients.Office.Excel.Functions.SPG($D764, BX$1, $F764, "Options: Curr=USD, Mag=Actuals")</f>
        <v>0</v>
      </c>
      <c r="BY764" s="6">
        <f>_xll.SNL.Clients.Office.Excel.Functions.SPG($D764, BY$1, $F764, "Options: Curr=USD, Mag=Actuals")</f>
        <v>0</v>
      </c>
      <c r="BZ764" s="6">
        <f>_xll.SNL.Clients.Office.Excel.Functions.SPG($D764, BZ$1, $F764, "Options: Curr=USD, Mag=Actuals")</f>
        <v>0</v>
      </c>
      <c r="CA764" s="6" t="str">
        <f>_xll.SNL.Clients.Office.Excel.Functions.SPG($D764, CA$1, $F764, "Options: Curr=USD, Mag=Actuals")</f>
        <v>Nonperforming Loans</v>
      </c>
      <c r="CB764" s="6">
        <f>_xll.SNL.Clients.Office.Excel.Functions.SPG($D764, CB$1, $F764, "Options: Curr=USD, Mag=Actuals")</f>
        <v>0</v>
      </c>
      <c r="CC764" s="6">
        <f>_xll.SNL.Clients.Office.Excel.Functions.SPG($D764, CC$1, $F764, "Options: Curr=USD, Mag=Actuals")</f>
        <v>0</v>
      </c>
      <c r="CD764" s="6">
        <f>_xll.SNL.Clients.Office.Excel.Functions.SPG($D764, CD$1, $F764, "Options: Curr=USD, Mag=Actuals")</f>
        <v>0</v>
      </c>
      <c r="CE764" s="6">
        <f>_xll.SNL.Clients.Office.Excel.Functions.SPG($D764, CE$1, $F764, "Options: Curr=USD, Mag=Actuals")</f>
        <v>0</v>
      </c>
      <c r="CF764" s="6">
        <f>_xll.SNL.Clients.Office.Excel.Functions.SPG($D764, CF$1, $F764, "Options: Curr=USD, Mag=Actuals")</f>
        <v>0</v>
      </c>
      <c r="CG764" s="6">
        <f>_xll.SNL.Clients.Office.Excel.Functions.SPG($D764, CG$1, $F764, "Options: Curr=USD, Mag=Actuals")</f>
        <v>0</v>
      </c>
    </row>
    <row r="765" spans="1:85" x14ac:dyDescent="0.3">
      <c r="A765" s="10" t="s">
        <v>109</v>
      </c>
      <c r="B765" s="10" t="s">
        <v>110</v>
      </c>
      <c r="C765" s="10" t="s">
        <v>18</v>
      </c>
      <c r="D765">
        <v>4049008</v>
      </c>
      <c r="E765" s="10" t="s">
        <v>22</v>
      </c>
      <c r="F765" s="10" t="s">
        <v>63</v>
      </c>
      <c r="G765">
        <v>-32.29</v>
      </c>
      <c r="H765">
        <v>102.4</v>
      </c>
      <c r="I765">
        <v>134.69</v>
      </c>
      <c r="J765">
        <v>819.44</v>
      </c>
      <c r="K765">
        <v>684.95</v>
      </c>
      <c r="L765">
        <v>7.97</v>
      </c>
      <c r="M765">
        <v>1339.9941034280112</v>
      </c>
      <c r="N765">
        <v>1154.6400000000001</v>
      </c>
      <c r="O765">
        <v>4.25</v>
      </c>
      <c r="P765">
        <v>4.62</v>
      </c>
      <c r="Q765">
        <v>44.1</v>
      </c>
      <c r="R765">
        <v>45.06</v>
      </c>
      <c r="S765" t="str">
        <f>_xll.SNL.Clients.Office.Excel.Functions.SPG(D765, S$1, F765, "Options: Curr=USD, Mag=Actuals")</f>
        <v>State Bank of India (NSEI:SBIN)</v>
      </c>
      <c r="T765" t="str">
        <f>_xll.SNL.Clients.Office.Excel.Functions.SPG($D765, T$1, $F765, "Options: Curr=USD, Mag=Actuals")</f>
        <v>State Bank of India</v>
      </c>
      <c r="U765" s="6">
        <f>_xll.SNL.Clients.Office.Excel.Functions.SPG($D765, U$1, $F765, "Options: Curr=USD, Mag=Actuals")</f>
        <v>0</v>
      </c>
      <c r="V765" t="str">
        <f>_xll.SNL.Clients.Office.Excel.Functions.SPG($D765, V$1, $F765, "Options: Curr=USD, Mag=Actuals")</f>
        <v>NSEI:SBIN</v>
      </c>
      <c r="W765" t="str">
        <f>_xll.SNL.Clients.Office.Excel.Functions.SPG($D765, W$1, $F765, "Options: Curr=USD, Mag=Actuals")</f>
        <v>Bank</v>
      </c>
      <c r="X765" s="6">
        <f>_xll.SNL.Clients.Office.Excel.Functions.SPG($D765, X$1, $F765, "Options: Curr=USD, Mag=Actuals")</f>
        <v>5595389587.1520987</v>
      </c>
      <c r="Y765" s="6">
        <f>_xll.SNL.Clients.Office.Excel.Functions.SPG($D765, Y$1, $F765, "Options: Curr=USD, Mag=Actuals")</f>
        <v>0</v>
      </c>
      <c r="Z765" s="6">
        <f>_xll.SNL.Clients.Office.Excel.Functions.SPG($D765, Z$1, $F765, "Options: Curr=USD, Mag=Actuals")</f>
        <v>0</v>
      </c>
      <c r="AA765" s="6">
        <f>_xll.SNL.Clients.Office.Excel.Functions.SPG($D765, AA$1, $F765, "Options: Curr=USD, Mag=Actuals")</f>
        <v>1365490551.4336102</v>
      </c>
      <c r="AB765" s="6">
        <f>_xll.SNL.Clients.Office.Excel.Functions.SPG($D765, AB$1, $F765, "Options: Curr=USD, Mag=Actuals")</f>
        <v>0.25350353143982191</v>
      </c>
      <c r="AC765" s="6">
        <f>_xll.SNL.Clients.Office.Excel.Functions.SPG($D765, AC$1, $F765, "Options: Curr=USD, Mag=Actuals")</f>
        <v>-1.4476</v>
      </c>
      <c r="AD765" s="6">
        <f>_xll.SNL.Clients.Office.Excel.Functions.SPG($D765, AD$1, $F765, "Options: Curr=USD, Mag=Actuals")</f>
        <v>0</v>
      </c>
      <c r="AE765" s="6">
        <f>_xll.SNL.Clients.Office.Excel.Functions.SPG($D765, AE$1, $F765, "Options: Curr=USD, Mag=Actuals")</f>
        <v>0</v>
      </c>
      <c r="AF765" s="6">
        <f>_xll.SNL.Clients.Office.Excel.Functions.SPG($D765, AF$1, $F765, "Options: Curr=USD, Mag=Actuals")</f>
        <v>0</v>
      </c>
      <c r="AG765" s="6">
        <f>_xll.SNL.Clients.Office.Excel.Functions.SPG($D765, AG$1, $F765, "Options: Curr=USD, Mag=Actuals")</f>
        <v>0</v>
      </c>
      <c r="AH765" s="6">
        <f>_xll.SNL.Clients.Office.Excel.Functions.SPG($D765, AH$1, $F765, "Options: Curr=USD, Mag=Actuals")</f>
        <v>0</v>
      </c>
      <c r="AI765" s="6">
        <f>_xll.SNL.Clients.Office.Excel.Functions.SPG($D765, AI$1, $F765, "Options: Curr=USD, Mag=Actuals")</f>
        <v>38717</v>
      </c>
      <c r="AJ765" s="6" t="str">
        <f>_xll.SNL.Clients.Office.Excel.Functions.SPG($D765, AJ$1, $F765, "Options: Curr=USD, Mag=Actuals")</f>
        <v>#INVALID FUNCTION PARAMETER</v>
      </c>
      <c r="AK765" s="6" t="str">
        <f>_xll.SNL.Clients.Office.Excel.Functions.SPG($D765, AK$1, $F765, "Options: Curr=USD, Mag=Actuals")</f>
        <v>#INVALID FUNCTION PARAMETER</v>
      </c>
      <c r="AL765" s="6" t="str">
        <f>_xll.SNL.Clients.Office.Excel.Functions.SPG($D765, AL$1, $F765, "Options: Curr=USD, Mag=Actuals")</f>
        <v>#INVALID FUNCTION PARAMETER</v>
      </c>
      <c r="AM765" s="6" t="str">
        <f>_xll.SNL.Clients.Office.Excel.Functions.SPG($D765, AM$1, $F765, "Options: Curr=USD, Mag=Actuals")</f>
        <v>#INVALID FUNCTION PARAMETER</v>
      </c>
      <c r="AN765" s="6">
        <f>_xll.SNL.Clients.Office.Excel.Functions.SPG($D765, AN$1, $F765, "Options: Curr=USD, Mag=Actuals")</f>
        <v>0</v>
      </c>
      <c r="AO765" s="6">
        <f>_xll.SNL.Clients.Office.Excel.Functions.SPG($D765, AO$1, $F765, "Options: Curr=USD, Mag=Actuals")</f>
        <v>0</v>
      </c>
      <c r="AP765" s="6">
        <f>_xll.SNL.Clients.Office.Excel.Functions.SPG($D765, AP$1, $F765, "Options: Curr=USD, Mag=Actuals")</f>
        <v>0</v>
      </c>
      <c r="AQ765" s="6">
        <f>_xll.SNL.Clients.Office.Excel.Functions.SPG($D765, AQ$1, $F765, "Options: Curr=USD, Mag=Actuals")</f>
        <v>0</v>
      </c>
      <c r="AR765" s="6">
        <f>_xll.SNL.Clients.Office.Excel.Functions.SPG($D765, AR$1, $F765, "Options: Curr=USD, Mag=Actuals")</f>
        <v>0</v>
      </c>
      <c r="AS765" s="6">
        <f>_xll.SNL.Clients.Office.Excel.Functions.SPG($D765, AS$1, $F765, "Options: Curr=USD, Mag=Actuals")</f>
        <v>0</v>
      </c>
      <c r="AT765" s="6">
        <f>_xll.SNL.Clients.Office.Excel.Functions.SPG($D765, AT$1, $F765, "Options: Curr=USD, Mag=Actuals")</f>
        <v>0</v>
      </c>
      <c r="AU765" s="6">
        <f>_xll.SNL.Clients.Office.Excel.Functions.SPG($D765, AU$1, $F765, "Options: Curr=USD, Mag=Actuals")</f>
        <v>0</v>
      </c>
      <c r="AV765" s="6">
        <f>_xll.SNL.Clients.Office.Excel.Functions.SPG($D765, AV$1, $F765, "Options: Curr=USD, Mag=Actuals")</f>
        <v>0</v>
      </c>
      <c r="AW765" s="6">
        <f>_xll.SNL.Clients.Office.Excel.Functions.SPG($D765, AW$1, $F765, "Options: Curr=USD, Mag=Actuals")</f>
        <v>0</v>
      </c>
      <c r="AX765" s="6">
        <f>_xll.SNL.Clients.Office.Excel.Functions.SPG($D765, AX$1, $F765, "Options: Curr=USD, Mag=Actuals")</f>
        <v>0</v>
      </c>
      <c r="AY765" s="6">
        <f>_xll.SNL.Clients.Office.Excel.Functions.SPG($D765, AY$1, $F765, "Options: Curr=USD, Mag=Actuals")</f>
        <v>0</v>
      </c>
      <c r="AZ765" s="6">
        <f>_xll.SNL.Clients.Office.Excel.Functions.SPG($D765, AZ$1, $F765, "Options: Curr=USD, Mag=Actuals")</f>
        <v>0</v>
      </c>
      <c r="BA765" s="6">
        <f>_xll.SNL.Clients.Office.Excel.Functions.SPG($D765, BA$1, $F765, "Options: Curr=USD, Mag=Actuals")</f>
        <v>0</v>
      </c>
      <c r="BB765" s="6">
        <f>_xll.SNL.Clients.Office.Excel.Functions.SPG($D765, BB$1, $F765, "Options: Curr=USD, Mag=Actuals")</f>
        <v>0</v>
      </c>
      <c r="BC765" s="6">
        <f>_xll.SNL.Clients.Office.Excel.Functions.SPG($D765, BC$1, $F765, "Options: Curr=USD, Mag=Actuals")</f>
        <v>0</v>
      </c>
      <c r="BD765" s="6">
        <f>_xll.SNL.Clients.Office.Excel.Functions.SPG($D765, BD$1, $F765, "Options: Curr=USD, Mag=Actuals")</f>
        <v>0</v>
      </c>
      <c r="BE765" s="6">
        <f>_xll.SNL.Clients.Office.Excel.Functions.SPG($D765, BE$1, $F765, "Options: Curr=USD, Mag=Actuals")</f>
        <v>0</v>
      </c>
      <c r="BF765" s="6">
        <f>_xll.SNL.Clients.Office.Excel.Functions.SPG($D765, BF$1, $F765, "Options: Curr=USD, Mag=Actuals")</f>
        <v>0</v>
      </c>
      <c r="BG765" s="6">
        <f>_xll.SNL.Clients.Office.Excel.Functions.SPG($D765, BG$1, $F765, "Options: Curr=USD, Mag=Actuals")</f>
        <v>0</v>
      </c>
      <c r="BH765" s="6">
        <f>_xll.SNL.Clients.Office.Excel.Functions.SPG($D765, BH$1, $F765, "Options: Curr=USD, Mag=Actuals")</f>
        <v>0</v>
      </c>
      <c r="BI765" s="6">
        <f>_xll.SNL.Clients.Office.Excel.Functions.SPG($D765, BI$1, $F765, "Options: Curr=USD, Mag=Actuals")</f>
        <v>0</v>
      </c>
      <c r="BJ765" s="6">
        <f>_xll.SNL.Clients.Office.Excel.Functions.SPG($D765, BJ$1, $F765, "Options: Curr=USD, Mag=Actuals")</f>
        <v>0</v>
      </c>
      <c r="BK765" s="6">
        <f>_xll.SNL.Clients.Office.Excel.Functions.SPG($D765, BK$1, $F765, "Options: Curr=USD, Mag=Actuals")</f>
        <v>0</v>
      </c>
      <c r="BL765" s="6">
        <f>_xll.SNL.Clients.Office.Excel.Functions.SPG($D765, BL$1, $F765, "Options: Curr=USD, Mag=Actuals")</f>
        <v>0</v>
      </c>
      <c r="BM765" s="6">
        <f>_xll.SNL.Clients.Office.Excel.Functions.SPG($D765, BM$1, $F765, "Options: Curr=USD, Mag=Actuals")</f>
        <v>0</v>
      </c>
      <c r="BN765" s="6">
        <f>_xll.SNL.Clients.Office.Excel.Functions.SPG($D765, BN$1, $F765, "Options: Curr=USD, Mag=Actuals")</f>
        <v>0</v>
      </c>
      <c r="BO765" s="6">
        <f>_xll.SNL.Clients.Office.Excel.Functions.SPG($D765, BO$1, $F765, "Options: Curr=USD, Mag=Actuals")</f>
        <v>0</v>
      </c>
      <c r="BP765" s="6">
        <f>_xll.SNL.Clients.Office.Excel.Functions.SPG($D765, BP$1, $F765, "Options: Curr=USD, Mag=Actuals")</f>
        <v>0</v>
      </c>
      <c r="BQ765" s="6">
        <f>_xll.SNL.Clients.Office.Excel.Functions.SPG($D765, BQ$1, $F765, "Options: Curr=USD, Mag=Actuals")</f>
        <v>0</v>
      </c>
      <c r="BR765" s="6">
        <f>_xll.SNL.Clients.Office.Excel.Functions.SPG($D765, BR$1, $F765, "Options: Curr=USD, Mag=Actuals")</f>
        <v>0</v>
      </c>
      <c r="BS765" s="6">
        <f>_xll.SNL.Clients.Office.Excel.Functions.SPG($D765, BS$1, $F765, "Options: Curr=USD, Mag=Actuals")</f>
        <v>0</v>
      </c>
      <c r="BT765" s="6">
        <f>_xll.SNL.Clients.Office.Excel.Functions.SPG($D765, BT$1, $F765, "Options: Curr=USD, Mag=Actuals")</f>
        <v>0</v>
      </c>
      <c r="BU765" s="6">
        <f>_xll.SNL.Clients.Office.Excel.Functions.SPG($D765, BU$1, $F765, "Options: Curr=USD, Mag=Actuals")</f>
        <v>0</v>
      </c>
      <c r="BV765" s="6">
        <f>_xll.SNL.Clients.Office.Excel.Functions.SPG($D765, BV$1, $F765, "Options: Curr=USD, Mag=Actuals")</f>
        <v>0</v>
      </c>
      <c r="BW765" s="6">
        <f>_xll.SNL.Clients.Office.Excel.Functions.SPG($D765, BW$1, $F765, "Options: Curr=USD, Mag=Actuals")</f>
        <v>0</v>
      </c>
      <c r="BX765" s="6">
        <f>_xll.SNL.Clients.Office.Excel.Functions.SPG($D765, BX$1, $F765, "Options: Curr=USD, Mag=Actuals")</f>
        <v>0</v>
      </c>
      <c r="BY765" s="6">
        <f>_xll.SNL.Clients.Office.Excel.Functions.SPG($D765, BY$1, $F765, "Options: Curr=USD, Mag=Actuals")</f>
        <v>0</v>
      </c>
      <c r="BZ765" s="6">
        <f>_xll.SNL.Clients.Office.Excel.Functions.SPG($D765, BZ$1, $F765, "Options: Curr=USD, Mag=Actuals")</f>
        <v>0</v>
      </c>
      <c r="CA765" s="6" t="str">
        <f>_xll.SNL.Clients.Office.Excel.Functions.SPG($D765, CA$1, $F765, "Options: Curr=USD, Mag=Actuals")</f>
        <v>Nonperforming Loans</v>
      </c>
      <c r="CB765" s="6">
        <f>_xll.SNL.Clients.Office.Excel.Functions.SPG($D765, CB$1, $F765, "Options: Curr=USD, Mag=Actuals")</f>
        <v>0</v>
      </c>
      <c r="CC765" s="6">
        <f>_xll.SNL.Clients.Office.Excel.Functions.SPG($D765, CC$1, $F765, "Options: Curr=USD, Mag=Actuals")</f>
        <v>0</v>
      </c>
      <c r="CD765" s="6">
        <f>_xll.SNL.Clients.Office.Excel.Functions.SPG($D765, CD$1, $F765, "Options: Curr=USD, Mag=Actuals")</f>
        <v>0</v>
      </c>
      <c r="CE765" s="6">
        <f>_xll.SNL.Clients.Office.Excel.Functions.SPG($D765, CE$1, $F765, "Options: Curr=USD, Mag=Actuals")</f>
        <v>0</v>
      </c>
      <c r="CF765" s="6">
        <f>_xll.SNL.Clients.Office.Excel.Functions.SPG($D765, CF$1, $F765, "Options: Curr=USD, Mag=Actuals")</f>
        <v>0</v>
      </c>
      <c r="CG765" s="6">
        <f>_xll.SNL.Clients.Office.Excel.Functions.SPG($D765, CG$1, $F765, "Options: Curr=USD, Mag=Actuals")</f>
        <v>0</v>
      </c>
    </row>
    <row r="766" spans="1:85" x14ac:dyDescent="0.3">
      <c r="A766" s="10" t="s">
        <v>109</v>
      </c>
      <c r="B766" s="10" t="s">
        <v>110</v>
      </c>
      <c r="C766" s="10" t="s">
        <v>18</v>
      </c>
      <c r="D766">
        <v>4049008</v>
      </c>
      <c r="E766" s="10" t="s">
        <v>22</v>
      </c>
      <c r="F766" s="10" t="s">
        <v>64</v>
      </c>
      <c r="G766">
        <v>-42.7</v>
      </c>
      <c r="H766">
        <v>123.88</v>
      </c>
      <c r="I766">
        <v>166.57</v>
      </c>
      <c r="J766">
        <v>927.78</v>
      </c>
      <c r="K766">
        <v>760.45</v>
      </c>
      <c r="L766">
        <v>8.17</v>
      </c>
      <c r="M766">
        <v>1410.4400624733064</v>
      </c>
      <c r="N766">
        <v>1172.3699999999999</v>
      </c>
      <c r="O766">
        <v>6.13</v>
      </c>
      <c r="P766">
        <v>6.02</v>
      </c>
      <c r="Q766">
        <v>45.31</v>
      </c>
      <c r="R766">
        <v>44.24</v>
      </c>
      <c r="S766" t="str">
        <f>_xll.SNL.Clients.Office.Excel.Functions.SPG(D766, S$1, F766, "Options: Curr=USD, Mag=Actuals")</f>
        <v>State Bank of India (NSEI:SBIN)</v>
      </c>
      <c r="T766" t="str">
        <f>_xll.SNL.Clients.Office.Excel.Functions.SPG($D766, T$1, $F766, "Options: Curr=USD, Mag=Actuals")</f>
        <v>State Bank of India</v>
      </c>
      <c r="U766" s="6">
        <f>_xll.SNL.Clients.Office.Excel.Functions.SPG($D766, U$1, $F766, "Options: Curr=USD, Mag=Actuals")</f>
        <v>0</v>
      </c>
      <c r="V766" t="str">
        <f>_xll.SNL.Clients.Office.Excel.Functions.SPG($D766, V$1, $F766, "Options: Curr=USD, Mag=Actuals")</f>
        <v>NSEI:SBIN</v>
      </c>
      <c r="W766" t="str">
        <f>_xll.SNL.Clients.Office.Excel.Functions.SPG($D766, W$1, $F766, "Options: Curr=USD, Mag=Actuals")</f>
        <v>Bank</v>
      </c>
      <c r="X766" s="6">
        <f>_xll.SNL.Clients.Office.Excel.Functions.SPG($D766, X$1, $F766, "Options: Curr=USD, Mag=Actuals")</f>
        <v>6386457864.3127613</v>
      </c>
      <c r="Y766" s="6">
        <f>_xll.SNL.Clients.Office.Excel.Functions.SPG($D766, Y$1, $F766, "Options: Curr=USD, Mag=Actuals")</f>
        <v>0</v>
      </c>
      <c r="Z766" s="6">
        <f>_xll.SNL.Clients.Office.Excel.Functions.SPG($D766, Z$1, $F766, "Options: Curr=USD, Mag=Actuals")</f>
        <v>0</v>
      </c>
      <c r="AA766" s="6">
        <f>_xll.SNL.Clients.Office.Excel.Functions.SPG($D766, AA$1, $F766, "Options: Curr=USD, Mag=Actuals")</f>
        <v>1233071362.3962581</v>
      </c>
      <c r="AB766" s="6">
        <f>_xll.SNL.Clients.Office.Excel.Functions.SPG($D766, AB$1, $F766, "Options: Curr=USD, Mag=Actuals")</f>
        <v>0.22552357223412078</v>
      </c>
      <c r="AC766" s="6">
        <f>_xll.SNL.Clients.Office.Excel.Functions.SPG($D766, AC$1, $F766, "Options: Curr=USD, Mag=Actuals")</f>
        <v>-8.5769000000000002</v>
      </c>
      <c r="AD766" s="6">
        <f>_xll.SNL.Clients.Office.Excel.Functions.SPG($D766, AD$1, $F766, "Options: Curr=USD, Mag=Actuals")</f>
        <v>0</v>
      </c>
      <c r="AE766" s="6">
        <f>_xll.SNL.Clients.Office.Excel.Functions.SPG($D766, AE$1, $F766, "Options: Curr=USD, Mag=Actuals")</f>
        <v>0</v>
      </c>
      <c r="AF766" s="6">
        <f>_xll.SNL.Clients.Office.Excel.Functions.SPG($D766, AF$1, $F766, "Options: Curr=USD, Mag=Actuals")</f>
        <v>0</v>
      </c>
      <c r="AG766" s="6">
        <f>_xll.SNL.Clients.Office.Excel.Functions.SPG($D766, AG$1, $F766, "Options: Curr=USD, Mag=Actuals")</f>
        <v>0</v>
      </c>
      <c r="AH766" s="6">
        <f>_xll.SNL.Clients.Office.Excel.Functions.SPG($D766, AH$1, $F766, "Options: Curr=USD, Mag=Actuals")</f>
        <v>0</v>
      </c>
      <c r="AI766" s="6">
        <f>_xll.SNL.Clients.Office.Excel.Functions.SPG($D766, AI$1, $F766, "Options: Curr=USD, Mag=Actuals")</f>
        <v>39082</v>
      </c>
      <c r="AJ766" s="6" t="str">
        <f>_xll.SNL.Clients.Office.Excel.Functions.SPG($D766, AJ$1, $F766, "Options: Curr=USD, Mag=Actuals")</f>
        <v>#INVALID FUNCTION PARAMETER</v>
      </c>
      <c r="AK766" s="6" t="str">
        <f>_xll.SNL.Clients.Office.Excel.Functions.SPG($D766, AK$1, $F766, "Options: Curr=USD, Mag=Actuals")</f>
        <v>#INVALID FUNCTION PARAMETER</v>
      </c>
      <c r="AL766" s="6" t="str">
        <f>_xll.SNL.Clients.Office.Excel.Functions.SPG($D766, AL$1, $F766, "Options: Curr=USD, Mag=Actuals")</f>
        <v>#INVALID FUNCTION PARAMETER</v>
      </c>
      <c r="AM766" s="6" t="str">
        <f>_xll.SNL.Clients.Office.Excel.Functions.SPG($D766, AM$1, $F766, "Options: Curr=USD, Mag=Actuals")</f>
        <v>#INVALID FUNCTION PARAMETER</v>
      </c>
      <c r="AN766" s="6">
        <f>_xll.SNL.Clients.Office.Excel.Functions.SPG($D766, AN$1, $F766, "Options: Curr=USD, Mag=Actuals")</f>
        <v>0</v>
      </c>
      <c r="AO766" s="6">
        <f>_xll.SNL.Clients.Office.Excel.Functions.SPG($D766, AO$1, $F766, "Options: Curr=USD, Mag=Actuals")</f>
        <v>0</v>
      </c>
      <c r="AP766" s="6">
        <f>_xll.SNL.Clients.Office.Excel.Functions.SPG($D766, AP$1, $F766, "Options: Curr=USD, Mag=Actuals")</f>
        <v>0</v>
      </c>
      <c r="AQ766" s="6">
        <f>_xll.SNL.Clients.Office.Excel.Functions.SPG($D766, AQ$1, $F766, "Options: Curr=USD, Mag=Actuals")</f>
        <v>0</v>
      </c>
      <c r="AR766" s="6">
        <f>_xll.SNL.Clients.Office.Excel.Functions.SPG($D766, AR$1, $F766, "Options: Curr=USD, Mag=Actuals")</f>
        <v>0</v>
      </c>
      <c r="AS766" s="6">
        <f>_xll.SNL.Clients.Office.Excel.Functions.SPG($D766, AS$1, $F766, "Options: Curr=USD, Mag=Actuals")</f>
        <v>0</v>
      </c>
      <c r="AT766" s="6">
        <f>_xll.SNL.Clients.Office.Excel.Functions.SPG($D766, AT$1, $F766, "Options: Curr=USD, Mag=Actuals")</f>
        <v>0</v>
      </c>
      <c r="AU766" s="6">
        <f>_xll.SNL.Clients.Office.Excel.Functions.SPG($D766, AU$1, $F766, "Options: Curr=USD, Mag=Actuals")</f>
        <v>0</v>
      </c>
      <c r="AV766" s="6">
        <f>_xll.SNL.Clients.Office.Excel.Functions.SPG($D766, AV$1, $F766, "Options: Curr=USD, Mag=Actuals")</f>
        <v>0</v>
      </c>
      <c r="AW766" s="6">
        <f>_xll.SNL.Clients.Office.Excel.Functions.SPG($D766, AW$1, $F766, "Options: Curr=USD, Mag=Actuals")</f>
        <v>0</v>
      </c>
      <c r="AX766" s="6">
        <f>_xll.SNL.Clients.Office.Excel.Functions.SPG($D766, AX$1, $F766, "Options: Curr=USD, Mag=Actuals")</f>
        <v>0</v>
      </c>
      <c r="AY766" s="6">
        <f>_xll.SNL.Clients.Office.Excel.Functions.SPG($D766, AY$1, $F766, "Options: Curr=USD, Mag=Actuals")</f>
        <v>0</v>
      </c>
      <c r="AZ766" s="6">
        <f>_xll.SNL.Clients.Office.Excel.Functions.SPG($D766, AZ$1, $F766, "Options: Curr=USD, Mag=Actuals")</f>
        <v>0</v>
      </c>
      <c r="BA766" s="6">
        <f>_xll.SNL.Clients.Office.Excel.Functions.SPG($D766, BA$1, $F766, "Options: Curr=USD, Mag=Actuals")</f>
        <v>0</v>
      </c>
      <c r="BB766" s="6">
        <f>_xll.SNL.Clients.Office.Excel.Functions.SPG($D766, BB$1, $F766, "Options: Curr=USD, Mag=Actuals")</f>
        <v>0</v>
      </c>
      <c r="BC766" s="6">
        <f>_xll.SNL.Clients.Office.Excel.Functions.SPG($D766, BC$1, $F766, "Options: Curr=USD, Mag=Actuals")</f>
        <v>0</v>
      </c>
      <c r="BD766" s="6">
        <f>_xll.SNL.Clients.Office.Excel.Functions.SPG($D766, BD$1, $F766, "Options: Curr=USD, Mag=Actuals")</f>
        <v>0</v>
      </c>
      <c r="BE766" s="6">
        <f>_xll.SNL.Clients.Office.Excel.Functions.SPG($D766, BE$1, $F766, "Options: Curr=USD, Mag=Actuals")</f>
        <v>0</v>
      </c>
      <c r="BF766" s="6">
        <f>_xll.SNL.Clients.Office.Excel.Functions.SPG($D766, BF$1, $F766, "Options: Curr=USD, Mag=Actuals")</f>
        <v>0</v>
      </c>
      <c r="BG766" s="6">
        <f>_xll.SNL.Clients.Office.Excel.Functions.SPG($D766, BG$1, $F766, "Options: Curr=USD, Mag=Actuals")</f>
        <v>0</v>
      </c>
      <c r="BH766" s="6">
        <f>_xll.SNL.Clients.Office.Excel.Functions.SPG($D766, BH$1, $F766, "Options: Curr=USD, Mag=Actuals")</f>
        <v>0</v>
      </c>
      <c r="BI766" s="6">
        <f>_xll.SNL.Clients.Office.Excel.Functions.SPG($D766, BI$1, $F766, "Options: Curr=USD, Mag=Actuals")</f>
        <v>0</v>
      </c>
      <c r="BJ766" s="6">
        <f>_xll.SNL.Clients.Office.Excel.Functions.SPG($D766, BJ$1, $F766, "Options: Curr=USD, Mag=Actuals")</f>
        <v>0</v>
      </c>
      <c r="BK766" s="6">
        <f>_xll.SNL.Clients.Office.Excel.Functions.SPG($D766, BK$1, $F766, "Options: Curr=USD, Mag=Actuals")</f>
        <v>0</v>
      </c>
      <c r="BL766" s="6">
        <f>_xll.SNL.Clients.Office.Excel.Functions.SPG($D766, BL$1, $F766, "Options: Curr=USD, Mag=Actuals")</f>
        <v>0</v>
      </c>
      <c r="BM766" s="6">
        <f>_xll.SNL.Clients.Office.Excel.Functions.SPG($D766, BM$1, $F766, "Options: Curr=USD, Mag=Actuals")</f>
        <v>0</v>
      </c>
      <c r="BN766" s="6">
        <f>_xll.SNL.Clients.Office.Excel.Functions.SPG($D766, BN$1, $F766, "Options: Curr=USD, Mag=Actuals")</f>
        <v>0</v>
      </c>
      <c r="BO766" s="6">
        <f>_xll.SNL.Clients.Office.Excel.Functions.SPG($D766, BO$1, $F766, "Options: Curr=USD, Mag=Actuals")</f>
        <v>0</v>
      </c>
      <c r="BP766" s="6">
        <f>_xll.SNL.Clients.Office.Excel.Functions.SPG($D766, BP$1, $F766, "Options: Curr=USD, Mag=Actuals")</f>
        <v>0</v>
      </c>
      <c r="BQ766" s="6">
        <f>_xll.SNL.Clients.Office.Excel.Functions.SPG($D766, BQ$1, $F766, "Options: Curr=USD, Mag=Actuals")</f>
        <v>0</v>
      </c>
      <c r="BR766" s="6">
        <f>_xll.SNL.Clients.Office.Excel.Functions.SPG($D766, BR$1, $F766, "Options: Curr=USD, Mag=Actuals")</f>
        <v>0</v>
      </c>
      <c r="BS766" s="6">
        <f>_xll.SNL.Clients.Office.Excel.Functions.SPG($D766, BS$1, $F766, "Options: Curr=USD, Mag=Actuals")</f>
        <v>0</v>
      </c>
      <c r="BT766" s="6">
        <f>_xll.SNL.Clients.Office.Excel.Functions.SPG($D766, BT$1, $F766, "Options: Curr=USD, Mag=Actuals")</f>
        <v>0</v>
      </c>
      <c r="BU766" s="6">
        <f>_xll.SNL.Clients.Office.Excel.Functions.SPG($D766, BU$1, $F766, "Options: Curr=USD, Mag=Actuals")</f>
        <v>0</v>
      </c>
      <c r="BV766" s="6">
        <f>_xll.SNL.Clients.Office.Excel.Functions.SPG($D766, BV$1, $F766, "Options: Curr=USD, Mag=Actuals")</f>
        <v>0</v>
      </c>
      <c r="BW766" s="6">
        <f>_xll.SNL.Clients.Office.Excel.Functions.SPG($D766, BW$1, $F766, "Options: Curr=USD, Mag=Actuals")</f>
        <v>0</v>
      </c>
      <c r="BX766" s="6">
        <f>_xll.SNL.Clients.Office.Excel.Functions.SPG($D766, BX$1, $F766, "Options: Curr=USD, Mag=Actuals")</f>
        <v>0</v>
      </c>
      <c r="BY766" s="6">
        <f>_xll.SNL.Clients.Office.Excel.Functions.SPG($D766, BY$1, $F766, "Options: Curr=USD, Mag=Actuals")</f>
        <v>0</v>
      </c>
      <c r="BZ766" s="6">
        <f>_xll.SNL.Clients.Office.Excel.Functions.SPG($D766, BZ$1, $F766, "Options: Curr=USD, Mag=Actuals")</f>
        <v>0</v>
      </c>
      <c r="CA766" s="6" t="str">
        <f>_xll.SNL.Clients.Office.Excel.Functions.SPG($D766, CA$1, $F766, "Options: Curr=USD, Mag=Actuals")</f>
        <v>Nonperforming Loans</v>
      </c>
      <c r="CB766" s="6">
        <f>_xll.SNL.Clients.Office.Excel.Functions.SPG($D766, CB$1, $F766, "Options: Curr=USD, Mag=Actuals")</f>
        <v>0</v>
      </c>
      <c r="CC766" s="6">
        <f>_xll.SNL.Clients.Office.Excel.Functions.SPG($D766, CC$1, $F766, "Options: Curr=USD, Mag=Actuals")</f>
        <v>0</v>
      </c>
      <c r="CD766" s="6">
        <f>_xll.SNL.Clients.Office.Excel.Functions.SPG($D766, CD$1, $F766, "Options: Curr=USD, Mag=Actuals")</f>
        <v>0</v>
      </c>
      <c r="CE766" s="6">
        <f>_xll.SNL.Clients.Office.Excel.Functions.SPG($D766, CE$1, $F766, "Options: Curr=USD, Mag=Actuals")</f>
        <v>0</v>
      </c>
      <c r="CF766" s="6">
        <f>_xll.SNL.Clients.Office.Excel.Functions.SPG($D766, CF$1, $F766, "Options: Curr=USD, Mag=Actuals")</f>
        <v>0</v>
      </c>
      <c r="CG766" s="6">
        <f>_xll.SNL.Clients.Office.Excel.Functions.SPG($D766, CG$1, $F766, "Options: Curr=USD, Mag=Actuals")</f>
        <v>0</v>
      </c>
    </row>
    <row r="767" spans="1:85" x14ac:dyDescent="0.3">
      <c r="A767" s="10" t="s">
        <v>109</v>
      </c>
      <c r="B767" s="10" t="s">
        <v>110</v>
      </c>
      <c r="C767" s="10" t="s">
        <v>18</v>
      </c>
      <c r="D767">
        <v>4049008</v>
      </c>
      <c r="E767" s="10" t="s">
        <v>22</v>
      </c>
      <c r="F767" s="10" t="s">
        <v>65</v>
      </c>
      <c r="G767">
        <v>-55.08</v>
      </c>
      <c r="H767">
        <v>153.53</v>
      </c>
      <c r="I767">
        <v>208.61</v>
      </c>
      <c r="J767">
        <v>1180.3</v>
      </c>
      <c r="K767">
        <v>956.11</v>
      </c>
      <c r="L767">
        <v>7.74</v>
      </c>
      <c r="M767">
        <v>1666.9721973734509</v>
      </c>
      <c r="N767">
        <v>1189.69</v>
      </c>
      <c r="O767">
        <v>6.39</v>
      </c>
      <c r="P767">
        <v>4.88</v>
      </c>
      <c r="Q767">
        <v>41.35</v>
      </c>
      <c r="R767">
        <v>39.42</v>
      </c>
      <c r="S767" t="str">
        <f>_xll.SNL.Clients.Office.Excel.Functions.SPG(D767, S$1, F767, "Options: Curr=USD, Mag=Actuals")</f>
        <v>State Bank of India (NSEI:SBIN)</v>
      </c>
      <c r="T767" t="str">
        <f>_xll.SNL.Clients.Office.Excel.Functions.SPG($D767, T$1, $F767, "Options: Curr=USD, Mag=Actuals")</f>
        <v>State Bank of India</v>
      </c>
      <c r="U767" s="6">
        <f>_xll.SNL.Clients.Office.Excel.Functions.SPG($D767, U$1, $F767, "Options: Curr=USD, Mag=Actuals")</f>
        <v>0</v>
      </c>
      <c r="V767" t="str">
        <f>_xll.SNL.Clients.Office.Excel.Functions.SPG($D767, V$1, $F767, "Options: Curr=USD, Mag=Actuals")</f>
        <v>NSEI:SBIN</v>
      </c>
      <c r="W767" t="str">
        <f>_xll.SNL.Clients.Office.Excel.Functions.SPG($D767, W$1, $F767, "Options: Curr=USD, Mag=Actuals")</f>
        <v>Bank</v>
      </c>
      <c r="X767" s="6">
        <f>_xll.SNL.Clients.Office.Excel.Functions.SPG($D767, X$1, $F767, "Options: Curr=USD, Mag=Actuals")</f>
        <v>8160132670.2389231</v>
      </c>
      <c r="Y767" s="6">
        <f>_xll.SNL.Clients.Office.Excel.Functions.SPG($D767, Y$1, $F767, "Options: Curr=USD, Mag=Actuals")</f>
        <v>0</v>
      </c>
      <c r="Z767" s="6">
        <f>_xll.SNL.Clients.Office.Excel.Functions.SPG($D767, Z$1, $F767, "Options: Curr=USD, Mag=Actuals")</f>
        <v>0</v>
      </c>
      <c r="AA767" s="6">
        <f>_xll.SNL.Clients.Office.Excel.Functions.SPG($D767, AA$1, $F767, "Options: Curr=USD, Mag=Actuals")</f>
        <v>2129648107.7381392</v>
      </c>
      <c r="AB767" s="6">
        <f>_xll.SNL.Clients.Office.Excel.Functions.SPG($D767, AB$1, $F767, "Options: Curr=USD, Mag=Actuals")</f>
        <v>0.39318417069827366</v>
      </c>
      <c r="AC767" s="6">
        <f>_xll.SNL.Clients.Office.Excel.Functions.SPG($D767, AC$1, $F767, "Options: Curr=USD, Mag=Actuals")</f>
        <v>58.931600000000003</v>
      </c>
      <c r="AD767" s="6">
        <f>_xll.SNL.Clients.Office.Excel.Functions.SPG($D767, AD$1, $F767, "Options: Curr=USD, Mag=Actuals")</f>
        <v>0</v>
      </c>
      <c r="AE767" s="6">
        <f>_xll.SNL.Clients.Office.Excel.Functions.SPG($D767, AE$1, $F767, "Options: Curr=USD, Mag=Actuals")</f>
        <v>0</v>
      </c>
      <c r="AF767" s="6">
        <f>_xll.SNL.Clients.Office.Excel.Functions.SPG($D767, AF$1, $F767, "Options: Curr=USD, Mag=Actuals")</f>
        <v>0</v>
      </c>
      <c r="AG767" s="6">
        <f>_xll.SNL.Clients.Office.Excel.Functions.SPG($D767, AG$1, $F767, "Options: Curr=USD, Mag=Actuals")</f>
        <v>0</v>
      </c>
      <c r="AH767" s="6">
        <f>_xll.SNL.Clients.Office.Excel.Functions.SPG($D767, AH$1, $F767, "Options: Curr=USD, Mag=Actuals")</f>
        <v>0</v>
      </c>
      <c r="AI767" s="6">
        <f>_xll.SNL.Clients.Office.Excel.Functions.SPG($D767, AI$1, $F767, "Options: Curr=USD, Mag=Actuals")</f>
        <v>39447</v>
      </c>
      <c r="AJ767" s="6" t="str">
        <f>_xll.SNL.Clients.Office.Excel.Functions.SPG($D767, AJ$1, $F767, "Options: Curr=USD, Mag=Actuals")</f>
        <v>#INVALID FUNCTION PARAMETER</v>
      </c>
      <c r="AK767" s="6" t="str">
        <f>_xll.SNL.Clients.Office.Excel.Functions.SPG($D767, AK$1, $F767, "Options: Curr=USD, Mag=Actuals")</f>
        <v>#INVALID FUNCTION PARAMETER</v>
      </c>
      <c r="AL767" s="6" t="str">
        <f>_xll.SNL.Clients.Office.Excel.Functions.SPG($D767, AL$1, $F767, "Options: Curr=USD, Mag=Actuals")</f>
        <v>#INVALID FUNCTION PARAMETER</v>
      </c>
      <c r="AM767" s="6" t="str">
        <f>_xll.SNL.Clients.Office.Excel.Functions.SPG($D767, AM$1, $F767, "Options: Curr=USD, Mag=Actuals")</f>
        <v>#INVALID FUNCTION PARAMETER</v>
      </c>
      <c r="AN767" s="6">
        <f>_xll.SNL.Clients.Office.Excel.Functions.SPG($D767, AN$1, $F767, "Options: Curr=USD, Mag=Actuals")</f>
        <v>0</v>
      </c>
      <c r="AO767" s="6">
        <f>_xll.SNL.Clients.Office.Excel.Functions.SPG($D767, AO$1, $F767, "Options: Curr=USD, Mag=Actuals")</f>
        <v>0</v>
      </c>
      <c r="AP767" s="6">
        <f>_xll.SNL.Clients.Office.Excel.Functions.SPG($D767, AP$1, $F767, "Options: Curr=USD, Mag=Actuals")</f>
        <v>0</v>
      </c>
      <c r="AQ767" s="6">
        <f>_xll.SNL.Clients.Office.Excel.Functions.SPG($D767, AQ$1, $F767, "Options: Curr=USD, Mag=Actuals")</f>
        <v>0</v>
      </c>
      <c r="AR767" s="6">
        <f>_xll.SNL.Clients.Office.Excel.Functions.SPG($D767, AR$1, $F767, "Options: Curr=USD, Mag=Actuals")</f>
        <v>0</v>
      </c>
      <c r="AS767" s="6">
        <f>_xll.SNL.Clients.Office.Excel.Functions.SPG($D767, AS$1, $F767, "Options: Curr=USD, Mag=Actuals")</f>
        <v>0</v>
      </c>
      <c r="AT767" s="6">
        <f>_xll.SNL.Clients.Office.Excel.Functions.SPG($D767, AT$1, $F767, "Options: Curr=USD, Mag=Actuals")</f>
        <v>0</v>
      </c>
      <c r="AU767" s="6">
        <f>_xll.SNL.Clients.Office.Excel.Functions.SPG($D767, AU$1, $F767, "Options: Curr=USD, Mag=Actuals")</f>
        <v>0</v>
      </c>
      <c r="AV767" s="6">
        <f>_xll.SNL.Clients.Office.Excel.Functions.SPG($D767, AV$1, $F767, "Options: Curr=USD, Mag=Actuals")</f>
        <v>0</v>
      </c>
      <c r="AW767" s="6">
        <f>_xll.SNL.Clients.Office.Excel.Functions.SPG($D767, AW$1, $F767, "Options: Curr=USD, Mag=Actuals")</f>
        <v>0</v>
      </c>
      <c r="AX767" s="6">
        <f>_xll.SNL.Clients.Office.Excel.Functions.SPG($D767, AX$1, $F767, "Options: Curr=USD, Mag=Actuals")</f>
        <v>0</v>
      </c>
      <c r="AY767" s="6">
        <f>_xll.SNL.Clients.Office.Excel.Functions.SPG($D767, AY$1, $F767, "Options: Curr=USD, Mag=Actuals")</f>
        <v>0</v>
      </c>
      <c r="AZ767" s="6">
        <f>_xll.SNL.Clients.Office.Excel.Functions.SPG($D767, AZ$1, $F767, "Options: Curr=USD, Mag=Actuals")</f>
        <v>0</v>
      </c>
      <c r="BA767" s="6">
        <f>_xll.SNL.Clients.Office.Excel.Functions.SPG($D767, BA$1, $F767, "Options: Curr=USD, Mag=Actuals")</f>
        <v>0</v>
      </c>
      <c r="BB767" s="6">
        <f>_xll.SNL.Clients.Office.Excel.Functions.SPG($D767, BB$1, $F767, "Options: Curr=USD, Mag=Actuals")</f>
        <v>0</v>
      </c>
      <c r="BC767" s="6">
        <f>_xll.SNL.Clients.Office.Excel.Functions.SPG($D767, BC$1, $F767, "Options: Curr=USD, Mag=Actuals")</f>
        <v>0</v>
      </c>
      <c r="BD767" s="6">
        <f>_xll.SNL.Clients.Office.Excel.Functions.SPG($D767, BD$1, $F767, "Options: Curr=USD, Mag=Actuals")</f>
        <v>0</v>
      </c>
      <c r="BE767" s="6">
        <f>_xll.SNL.Clients.Office.Excel.Functions.SPG($D767, BE$1, $F767, "Options: Curr=USD, Mag=Actuals")</f>
        <v>0</v>
      </c>
      <c r="BF767" s="6">
        <f>_xll.SNL.Clients.Office.Excel.Functions.SPG($D767, BF$1, $F767, "Options: Curr=USD, Mag=Actuals")</f>
        <v>0</v>
      </c>
      <c r="BG767" s="6">
        <f>_xll.SNL.Clients.Office.Excel.Functions.SPG($D767, BG$1, $F767, "Options: Curr=USD, Mag=Actuals")</f>
        <v>0</v>
      </c>
      <c r="BH767" s="6">
        <f>_xll.SNL.Clients.Office.Excel.Functions.SPG($D767, BH$1, $F767, "Options: Curr=USD, Mag=Actuals")</f>
        <v>0</v>
      </c>
      <c r="BI767" s="6">
        <f>_xll.SNL.Clients.Office.Excel.Functions.SPG($D767, BI$1, $F767, "Options: Curr=USD, Mag=Actuals")</f>
        <v>0</v>
      </c>
      <c r="BJ767" s="6">
        <f>_xll.SNL.Clients.Office.Excel.Functions.SPG($D767, BJ$1, $F767, "Options: Curr=USD, Mag=Actuals")</f>
        <v>0</v>
      </c>
      <c r="BK767" s="6">
        <f>_xll.SNL.Clients.Office.Excel.Functions.SPG($D767, BK$1, $F767, "Options: Curr=USD, Mag=Actuals")</f>
        <v>0</v>
      </c>
      <c r="BL767" s="6">
        <f>_xll.SNL.Clients.Office.Excel.Functions.SPG($D767, BL$1, $F767, "Options: Curr=USD, Mag=Actuals")</f>
        <v>0</v>
      </c>
      <c r="BM767" s="6">
        <f>_xll.SNL.Clients.Office.Excel.Functions.SPG($D767, BM$1, $F767, "Options: Curr=USD, Mag=Actuals")</f>
        <v>0</v>
      </c>
      <c r="BN767" s="6">
        <f>_xll.SNL.Clients.Office.Excel.Functions.SPG($D767, BN$1, $F767, "Options: Curr=USD, Mag=Actuals")</f>
        <v>0</v>
      </c>
      <c r="BO767" s="6">
        <f>_xll.SNL.Clients.Office.Excel.Functions.SPG($D767, BO$1, $F767, "Options: Curr=USD, Mag=Actuals")</f>
        <v>0</v>
      </c>
      <c r="BP767" s="6">
        <f>_xll.SNL.Clients.Office.Excel.Functions.SPG($D767, BP$1, $F767, "Options: Curr=USD, Mag=Actuals")</f>
        <v>0</v>
      </c>
      <c r="BQ767" s="6">
        <f>_xll.SNL.Clients.Office.Excel.Functions.SPG($D767, BQ$1, $F767, "Options: Curr=USD, Mag=Actuals")</f>
        <v>0</v>
      </c>
      <c r="BR767" s="6">
        <f>_xll.SNL.Clients.Office.Excel.Functions.SPG($D767, BR$1, $F767, "Options: Curr=USD, Mag=Actuals")</f>
        <v>0</v>
      </c>
      <c r="BS767" s="6">
        <f>_xll.SNL.Clients.Office.Excel.Functions.SPG($D767, BS$1, $F767, "Options: Curr=USD, Mag=Actuals")</f>
        <v>0</v>
      </c>
      <c r="BT767" s="6">
        <f>_xll.SNL.Clients.Office.Excel.Functions.SPG($D767, BT$1, $F767, "Options: Curr=USD, Mag=Actuals")</f>
        <v>0</v>
      </c>
      <c r="BU767" s="6">
        <f>_xll.SNL.Clients.Office.Excel.Functions.SPG($D767, BU$1, $F767, "Options: Curr=USD, Mag=Actuals")</f>
        <v>0</v>
      </c>
      <c r="BV767" s="6">
        <f>_xll.SNL.Clients.Office.Excel.Functions.SPG($D767, BV$1, $F767, "Options: Curr=USD, Mag=Actuals")</f>
        <v>0</v>
      </c>
      <c r="BW767" s="6">
        <f>_xll.SNL.Clients.Office.Excel.Functions.SPG($D767, BW$1, $F767, "Options: Curr=USD, Mag=Actuals")</f>
        <v>0</v>
      </c>
      <c r="BX767" s="6">
        <f>_xll.SNL.Clients.Office.Excel.Functions.SPG($D767, BX$1, $F767, "Options: Curr=USD, Mag=Actuals")</f>
        <v>0</v>
      </c>
      <c r="BY767" s="6">
        <f>_xll.SNL.Clients.Office.Excel.Functions.SPG($D767, BY$1, $F767, "Options: Curr=USD, Mag=Actuals")</f>
        <v>0</v>
      </c>
      <c r="BZ767" s="6">
        <f>_xll.SNL.Clients.Office.Excel.Functions.SPG($D767, BZ$1, $F767, "Options: Curr=USD, Mag=Actuals")</f>
        <v>0</v>
      </c>
      <c r="CA767" s="6" t="str">
        <f>_xll.SNL.Clients.Office.Excel.Functions.SPG($D767, CA$1, $F767, "Options: Curr=USD, Mag=Actuals")</f>
        <v>Nonperforming Loans</v>
      </c>
      <c r="CB767" s="6">
        <f>_xll.SNL.Clients.Office.Excel.Functions.SPG($D767, CB$1, $F767, "Options: Curr=USD, Mag=Actuals")</f>
        <v>0</v>
      </c>
      <c r="CC767" s="6">
        <f>_xll.SNL.Clients.Office.Excel.Functions.SPG($D767, CC$1, $F767, "Options: Curr=USD, Mag=Actuals")</f>
        <v>0</v>
      </c>
      <c r="CD767" s="6">
        <f>_xll.SNL.Clients.Office.Excel.Functions.SPG($D767, CD$1, $F767, "Options: Curr=USD, Mag=Actuals")</f>
        <v>0</v>
      </c>
      <c r="CE767" s="6">
        <f>_xll.SNL.Clients.Office.Excel.Functions.SPG($D767, CE$1, $F767, "Options: Curr=USD, Mag=Actuals")</f>
        <v>0</v>
      </c>
      <c r="CF767" s="6">
        <f>_xll.SNL.Clients.Office.Excel.Functions.SPG($D767, CF$1, $F767, "Options: Curr=USD, Mag=Actuals")</f>
        <v>0</v>
      </c>
      <c r="CG767" s="6">
        <f>_xll.SNL.Clients.Office.Excel.Functions.SPG($D767, CG$1, $F767, "Options: Curr=USD, Mag=Actuals")</f>
        <v>0</v>
      </c>
    </row>
    <row r="768" spans="1:85" x14ac:dyDescent="0.3">
      <c r="A768" s="10" t="s">
        <v>109</v>
      </c>
      <c r="B768" s="10" t="s">
        <v>110</v>
      </c>
      <c r="C768" s="10" t="s">
        <v>18</v>
      </c>
      <c r="D768">
        <v>4049008</v>
      </c>
      <c r="E768" s="10" t="s">
        <v>22</v>
      </c>
      <c r="F768" s="10" t="s">
        <v>66</v>
      </c>
      <c r="G768">
        <v>-124.85</v>
      </c>
      <c r="H768">
        <v>199.07</v>
      </c>
      <c r="I768">
        <v>323.92</v>
      </c>
      <c r="J768">
        <v>1267.29</v>
      </c>
      <c r="K768">
        <v>1036.8800000000001</v>
      </c>
      <c r="L768">
        <v>3.18</v>
      </c>
      <c r="M768">
        <v>1639.7243304612186</v>
      </c>
      <c r="N768">
        <v>1206.73</v>
      </c>
      <c r="O768">
        <v>8.33</v>
      </c>
      <c r="P768">
        <v>8.68</v>
      </c>
      <c r="Q768">
        <v>43.51</v>
      </c>
      <c r="R768">
        <v>48.46</v>
      </c>
      <c r="S768" t="str">
        <f>_xll.SNL.Clients.Office.Excel.Functions.SPG(D768, S$1, F768, "Options: Curr=USD, Mag=Actuals")</f>
        <v>State Bank of India (NSEI:SBIN)</v>
      </c>
      <c r="T768" t="str">
        <f>_xll.SNL.Clients.Office.Excel.Functions.SPG($D768, T$1, $F768, "Options: Curr=USD, Mag=Actuals")</f>
        <v>State Bank of India</v>
      </c>
      <c r="U768" s="6">
        <f>_xll.SNL.Clients.Office.Excel.Functions.SPG($D768, U$1, $F768, "Options: Curr=USD, Mag=Actuals")</f>
        <v>0</v>
      </c>
      <c r="V768" t="str">
        <f>_xll.SNL.Clients.Office.Excel.Functions.SPG($D768, V$1, $F768, "Options: Curr=USD, Mag=Actuals")</f>
        <v>NSEI:SBIN</v>
      </c>
      <c r="W768" t="str">
        <f>_xll.SNL.Clients.Office.Excel.Functions.SPG($D768, W$1, $F768, "Options: Curr=USD, Mag=Actuals")</f>
        <v>Bank</v>
      </c>
      <c r="X768" s="6">
        <f>_xll.SNL.Clients.Office.Excel.Functions.SPG($D768, X$1, $F768, "Options: Curr=USD, Mag=Actuals")</f>
        <v>9427382264.2541771</v>
      </c>
      <c r="Y768" s="6">
        <f>_xll.SNL.Clients.Office.Excel.Functions.SPG($D768, Y$1, $F768, "Options: Curr=USD, Mag=Actuals")</f>
        <v>0</v>
      </c>
      <c r="Z768" s="6">
        <f>_xll.SNL.Clients.Office.Excel.Functions.SPG($D768, Z$1, $F768, "Options: Curr=USD, Mag=Actuals")</f>
        <v>0</v>
      </c>
      <c r="AA768" s="6">
        <f>_xll.SNL.Clients.Office.Excel.Functions.SPG($D768, AA$1, $F768, "Options: Curr=USD, Mag=Actuals")</f>
        <v>2424606607.3570352</v>
      </c>
      <c r="AB768" s="6">
        <f>_xll.SNL.Clients.Office.Excel.Functions.SPG($D768, AB$1, $F768, "Options: Curr=USD, Mag=Actuals")</f>
        <v>0.38473739138798735</v>
      </c>
      <c r="AC768" s="6">
        <f>_xll.SNL.Clients.Office.Excel.Functions.SPG($D768, AC$1, $F768, "Options: Curr=USD, Mag=Actuals")</f>
        <v>2.6364999999999998</v>
      </c>
      <c r="AD768" s="6">
        <f>_xll.SNL.Clients.Office.Excel.Functions.SPG($D768, AD$1, $F768, "Options: Curr=USD, Mag=Actuals")</f>
        <v>0</v>
      </c>
      <c r="AE768" s="6">
        <f>_xll.SNL.Clients.Office.Excel.Functions.SPG($D768, AE$1, $F768, "Options: Curr=USD, Mag=Actuals")</f>
        <v>0</v>
      </c>
      <c r="AF768" s="6">
        <f>_xll.SNL.Clients.Office.Excel.Functions.SPG($D768, AF$1, $F768, "Options: Curr=USD, Mag=Actuals")</f>
        <v>0</v>
      </c>
      <c r="AG768" s="6">
        <f>_xll.SNL.Clients.Office.Excel.Functions.SPG($D768, AG$1, $F768, "Options: Curr=USD, Mag=Actuals")</f>
        <v>0</v>
      </c>
      <c r="AH768" s="6">
        <f>_xll.SNL.Clients.Office.Excel.Functions.SPG($D768, AH$1, $F768, "Options: Curr=USD, Mag=Actuals")</f>
        <v>0</v>
      </c>
      <c r="AI768" s="6">
        <f>_xll.SNL.Clients.Office.Excel.Functions.SPG($D768, AI$1, $F768, "Options: Curr=USD, Mag=Actuals")</f>
        <v>39813</v>
      </c>
      <c r="AJ768" s="6" t="str">
        <f>_xll.SNL.Clients.Office.Excel.Functions.SPG($D768, AJ$1, $F768, "Options: Curr=USD, Mag=Actuals")</f>
        <v>#INVALID FUNCTION PARAMETER</v>
      </c>
      <c r="AK768" s="6" t="str">
        <f>_xll.SNL.Clients.Office.Excel.Functions.SPG($D768, AK$1, $F768, "Options: Curr=USD, Mag=Actuals")</f>
        <v>#INVALID FUNCTION PARAMETER</v>
      </c>
      <c r="AL768" s="6" t="str">
        <f>_xll.SNL.Clients.Office.Excel.Functions.SPG($D768, AL$1, $F768, "Options: Curr=USD, Mag=Actuals")</f>
        <v>#INVALID FUNCTION PARAMETER</v>
      </c>
      <c r="AM768" s="6" t="str">
        <f>_xll.SNL.Clients.Office.Excel.Functions.SPG($D768, AM$1, $F768, "Options: Curr=USD, Mag=Actuals")</f>
        <v>#INVALID FUNCTION PARAMETER</v>
      </c>
      <c r="AN768" s="6">
        <f>_xll.SNL.Clients.Office.Excel.Functions.SPG($D768, AN$1, $F768, "Options: Curr=USD, Mag=Actuals")</f>
        <v>0</v>
      </c>
      <c r="AO768" s="6">
        <f>_xll.SNL.Clients.Office.Excel.Functions.SPG($D768, AO$1, $F768, "Options: Curr=USD, Mag=Actuals")</f>
        <v>0</v>
      </c>
      <c r="AP768" s="6">
        <f>_xll.SNL.Clients.Office.Excel.Functions.SPG($D768, AP$1, $F768, "Options: Curr=USD, Mag=Actuals")</f>
        <v>0</v>
      </c>
      <c r="AQ768" s="6">
        <f>_xll.SNL.Clients.Office.Excel.Functions.SPG($D768, AQ$1, $F768, "Options: Curr=USD, Mag=Actuals")</f>
        <v>0</v>
      </c>
      <c r="AR768" s="6">
        <f>_xll.SNL.Clients.Office.Excel.Functions.SPG($D768, AR$1, $F768, "Options: Curr=USD, Mag=Actuals")</f>
        <v>0</v>
      </c>
      <c r="AS768" s="6">
        <f>_xll.SNL.Clients.Office.Excel.Functions.SPG($D768, AS$1, $F768, "Options: Curr=USD, Mag=Actuals")</f>
        <v>0</v>
      </c>
      <c r="AT768" s="6">
        <f>_xll.SNL.Clients.Office.Excel.Functions.SPG($D768, AT$1, $F768, "Options: Curr=USD, Mag=Actuals")</f>
        <v>0</v>
      </c>
      <c r="AU768" s="6">
        <f>_xll.SNL.Clients.Office.Excel.Functions.SPG($D768, AU$1, $F768, "Options: Curr=USD, Mag=Actuals")</f>
        <v>0</v>
      </c>
      <c r="AV768" s="6">
        <f>_xll.SNL.Clients.Office.Excel.Functions.SPG($D768, AV$1, $F768, "Options: Curr=USD, Mag=Actuals")</f>
        <v>0</v>
      </c>
      <c r="AW768" s="6">
        <f>_xll.SNL.Clients.Office.Excel.Functions.SPG($D768, AW$1, $F768, "Options: Curr=USD, Mag=Actuals")</f>
        <v>0</v>
      </c>
      <c r="AX768" s="6">
        <f>_xll.SNL.Clients.Office.Excel.Functions.SPG($D768, AX$1, $F768, "Options: Curr=USD, Mag=Actuals")</f>
        <v>0</v>
      </c>
      <c r="AY768" s="6">
        <f>_xll.SNL.Clients.Office.Excel.Functions.SPG($D768, AY$1, $F768, "Options: Curr=USD, Mag=Actuals")</f>
        <v>0</v>
      </c>
      <c r="AZ768" s="6">
        <f>_xll.SNL.Clients.Office.Excel.Functions.SPG($D768, AZ$1, $F768, "Options: Curr=USD, Mag=Actuals")</f>
        <v>0</v>
      </c>
      <c r="BA768" s="6">
        <f>_xll.SNL.Clients.Office.Excel.Functions.SPG($D768, BA$1, $F768, "Options: Curr=USD, Mag=Actuals")</f>
        <v>0</v>
      </c>
      <c r="BB768" s="6">
        <f>_xll.SNL.Clients.Office.Excel.Functions.SPG($D768, BB$1, $F768, "Options: Curr=USD, Mag=Actuals")</f>
        <v>0</v>
      </c>
      <c r="BC768" s="6">
        <f>_xll.SNL.Clients.Office.Excel.Functions.SPG($D768, BC$1, $F768, "Options: Curr=USD, Mag=Actuals")</f>
        <v>0</v>
      </c>
      <c r="BD768" s="6">
        <f>_xll.SNL.Clients.Office.Excel.Functions.SPG($D768, BD$1, $F768, "Options: Curr=USD, Mag=Actuals")</f>
        <v>0</v>
      </c>
      <c r="BE768" s="6">
        <f>_xll.SNL.Clients.Office.Excel.Functions.SPG($D768, BE$1, $F768, "Options: Curr=USD, Mag=Actuals")</f>
        <v>0</v>
      </c>
      <c r="BF768" s="6">
        <f>_xll.SNL.Clients.Office.Excel.Functions.SPG($D768, BF$1, $F768, "Options: Curr=USD, Mag=Actuals")</f>
        <v>0</v>
      </c>
      <c r="BG768" s="6">
        <f>_xll.SNL.Clients.Office.Excel.Functions.SPG($D768, BG$1, $F768, "Options: Curr=USD, Mag=Actuals")</f>
        <v>0</v>
      </c>
      <c r="BH768" s="6">
        <f>_xll.SNL.Clients.Office.Excel.Functions.SPG($D768, BH$1, $F768, "Options: Curr=USD, Mag=Actuals")</f>
        <v>0</v>
      </c>
      <c r="BI768" s="6">
        <f>_xll.SNL.Clients.Office.Excel.Functions.SPG($D768, BI$1, $F768, "Options: Curr=USD, Mag=Actuals")</f>
        <v>0</v>
      </c>
      <c r="BJ768" s="6">
        <f>_xll.SNL.Clients.Office.Excel.Functions.SPG($D768, BJ$1, $F768, "Options: Curr=USD, Mag=Actuals")</f>
        <v>0</v>
      </c>
      <c r="BK768" s="6">
        <f>_xll.SNL.Clients.Office.Excel.Functions.SPG($D768, BK$1, $F768, "Options: Curr=USD, Mag=Actuals")</f>
        <v>0</v>
      </c>
      <c r="BL768" s="6">
        <f>_xll.SNL.Clients.Office.Excel.Functions.SPG($D768, BL$1, $F768, "Options: Curr=USD, Mag=Actuals")</f>
        <v>0</v>
      </c>
      <c r="BM768" s="6">
        <f>_xll.SNL.Clients.Office.Excel.Functions.SPG($D768, BM$1, $F768, "Options: Curr=USD, Mag=Actuals")</f>
        <v>0</v>
      </c>
      <c r="BN768" s="6">
        <f>_xll.SNL.Clients.Office.Excel.Functions.SPG($D768, BN$1, $F768, "Options: Curr=USD, Mag=Actuals")</f>
        <v>0</v>
      </c>
      <c r="BO768" s="6">
        <f>_xll.SNL.Clients.Office.Excel.Functions.SPG($D768, BO$1, $F768, "Options: Curr=USD, Mag=Actuals")</f>
        <v>0</v>
      </c>
      <c r="BP768" s="6">
        <f>_xll.SNL.Clients.Office.Excel.Functions.SPG($D768, BP$1, $F768, "Options: Curr=USD, Mag=Actuals")</f>
        <v>0</v>
      </c>
      <c r="BQ768" s="6">
        <f>_xll.SNL.Clients.Office.Excel.Functions.SPG($D768, BQ$1, $F768, "Options: Curr=USD, Mag=Actuals")</f>
        <v>0</v>
      </c>
      <c r="BR768" s="6">
        <f>_xll.SNL.Clients.Office.Excel.Functions.SPG($D768, BR$1, $F768, "Options: Curr=USD, Mag=Actuals")</f>
        <v>0</v>
      </c>
      <c r="BS768" s="6">
        <f>_xll.SNL.Clients.Office.Excel.Functions.SPG($D768, BS$1, $F768, "Options: Curr=USD, Mag=Actuals")</f>
        <v>0</v>
      </c>
      <c r="BT768" s="6">
        <f>_xll.SNL.Clients.Office.Excel.Functions.SPG($D768, BT$1, $F768, "Options: Curr=USD, Mag=Actuals")</f>
        <v>0</v>
      </c>
      <c r="BU768" s="6">
        <f>_xll.SNL.Clients.Office.Excel.Functions.SPG($D768, BU$1, $F768, "Options: Curr=USD, Mag=Actuals")</f>
        <v>0</v>
      </c>
      <c r="BV768" s="6">
        <f>_xll.SNL.Clients.Office.Excel.Functions.SPG($D768, BV$1, $F768, "Options: Curr=USD, Mag=Actuals")</f>
        <v>0</v>
      </c>
      <c r="BW768" s="6">
        <f>_xll.SNL.Clients.Office.Excel.Functions.SPG($D768, BW$1, $F768, "Options: Curr=USD, Mag=Actuals")</f>
        <v>0</v>
      </c>
      <c r="BX768" s="6">
        <f>_xll.SNL.Clients.Office.Excel.Functions.SPG($D768, BX$1, $F768, "Options: Curr=USD, Mag=Actuals")</f>
        <v>0</v>
      </c>
      <c r="BY768" s="6">
        <f>_xll.SNL.Clients.Office.Excel.Functions.SPG($D768, BY$1, $F768, "Options: Curr=USD, Mag=Actuals")</f>
        <v>0</v>
      </c>
      <c r="BZ768" s="6">
        <f>_xll.SNL.Clients.Office.Excel.Functions.SPG($D768, BZ$1, $F768, "Options: Curr=USD, Mag=Actuals")</f>
        <v>0</v>
      </c>
      <c r="CA768" s="6" t="str">
        <f>_xll.SNL.Clients.Office.Excel.Functions.SPG($D768, CA$1, $F768, "Options: Curr=USD, Mag=Actuals")</f>
        <v>Nonperforming Loans</v>
      </c>
      <c r="CB768" s="6">
        <f>_xll.SNL.Clients.Office.Excel.Functions.SPG($D768, CB$1, $F768, "Options: Curr=USD, Mag=Actuals")</f>
        <v>0</v>
      </c>
      <c r="CC768" s="6">
        <f>_xll.SNL.Clients.Office.Excel.Functions.SPG($D768, CC$1, $F768, "Options: Curr=USD, Mag=Actuals")</f>
        <v>0</v>
      </c>
      <c r="CD768" s="6">
        <f>_xll.SNL.Clients.Office.Excel.Functions.SPG($D768, CD$1, $F768, "Options: Curr=USD, Mag=Actuals")</f>
        <v>0</v>
      </c>
      <c r="CE768" s="6">
        <f>_xll.SNL.Clients.Office.Excel.Functions.SPG($D768, CE$1, $F768, "Options: Curr=USD, Mag=Actuals")</f>
        <v>0</v>
      </c>
      <c r="CF768" s="6">
        <f>_xll.SNL.Clients.Office.Excel.Functions.SPG($D768, CF$1, $F768, "Options: Curr=USD, Mag=Actuals")</f>
        <v>0</v>
      </c>
      <c r="CG768" s="6">
        <f>_xll.SNL.Clients.Office.Excel.Functions.SPG($D768, CG$1, $F768, "Options: Curr=USD, Mag=Actuals")</f>
        <v>0</v>
      </c>
    </row>
    <row r="769" spans="1:85" x14ac:dyDescent="0.3">
      <c r="A769" s="10" t="s">
        <v>109</v>
      </c>
      <c r="B769" s="10" t="s">
        <v>110</v>
      </c>
      <c r="C769" s="10" t="s">
        <v>18</v>
      </c>
      <c r="D769">
        <v>4049008</v>
      </c>
      <c r="E769" s="10" t="s">
        <v>22</v>
      </c>
      <c r="F769" s="10" t="s">
        <v>67</v>
      </c>
      <c r="G769">
        <v>-107.27</v>
      </c>
      <c r="H769">
        <v>167.96</v>
      </c>
      <c r="I769">
        <v>275.23</v>
      </c>
      <c r="J769">
        <v>1307.23</v>
      </c>
      <c r="K769">
        <v>1008.88</v>
      </c>
      <c r="L769">
        <v>7.64</v>
      </c>
      <c r="M769">
        <v>1579.2342262671775</v>
      </c>
      <c r="N769">
        <v>1223.6400000000001</v>
      </c>
      <c r="O769">
        <v>10.9</v>
      </c>
      <c r="P769">
        <v>2.35</v>
      </c>
      <c r="Q769">
        <v>48.41</v>
      </c>
      <c r="R769">
        <v>46.68</v>
      </c>
      <c r="S769" t="str">
        <f>_xll.SNL.Clients.Office.Excel.Functions.SPG(D769, S$1, F769, "Options: Curr=USD, Mag=Actuals")</f>
        <v>State Bank of India (NSEI:SBIN)</v>
      </c>
      <c r="T769" t="str">
        <f>_xll.SNL.Clients.Office.Excel.Functions.SPG($D769, T$1, $F769, "Options: Curr=USD, Mag=Actuals")</f>
        <v>State Bank of India</v>
      </c>
      <c r="U769" s="6">
        <f>_xll.SNL.Clients.Office.Excel.Functions.SPG($D769, U$1, $F769, "Options: Curr=USD, Mag=Actuals")</f>
        <v>0</v>
      </c>
      <c r="V769" t="str">
        <f>_xll.SNL.Clients.Office.Excel.Functions.SPG($D769, V$1, $F769, "Options: Curr=USD, Mag=Actuals")</f>
        <v>NSEI:SBIN</v>
      </c>
      <c r="W769" t="str">
        <f>_xll.SNL.Clients.Office.Excel.Functions.SPG($D769, W$1, $F769, "Options: Curr=USD, Mag=Actuals")</f>
        <v>Bank</v>
      </c>
      <c r="X769" s="6">
        <f>_xll.SNL.Clients.Office.Excel.Functions.SPG($D769, X$1, $F769, "Options: Curr=USD, Mag=Actuals")</f>
        <v>11979414474.571735</v>
      </c>
      <c r="Y769" s="6">
        <f>_xll.SNL.Clients.Office.Excel.Functions.SPG($D769, Y$1, $F769, "Options: Curr=USD, Mag=Actuals")</f>
        <v>0</v>
      </c>
      <c r="Z769" s="6">
        <f>_xll.SNL.Clients.Office.Excel.Functions.SPG($D769, Z$1, $F769, "Options: Curr=USD, Mag=Actuals")</f>
        <v>0</v>
      </c>
      <c r="AA769" s="6">
        <f>_xll.SNL.Clients.Office.Excel.Functions.SPG($D769, AA$1, $F769, "Options: Curr=USD, Mag=Actuals")</f>
        <v>2617632118.2239799</v>
      </c>
      <c r="AB769" s="6">
        <f>_xll.SNL.Clients.Office.Excel.Functions.SPG($D769, AB$1, $F769, "Options: Curr=USD, Mag=Actuals")</f>
        <v>0.4051557078289747</v>
      </c>
      <c r="AC769" s="6">
        <f>_xll.SNL.Clients.Office.Excel.Functions.SPG($D769, AC$1, $F769, "Options: Curr=USD, Mag=Actuals")</f>
        <v>17.695699999999999</v>
      </c>
      <c r="AD769" s="6">
        <f>_xll.SNL.Clients.Office.Excel.Functions.SPG($D769, AD$1, $F769, "Options: Curr=USD, Mag=Actuals")</f>
        <v>0</v>
      </c>
      <c r="AE769" s="6">
        <f>_xll.SNL.Clients.Office.Excel.Functions.SPG($D769, AE$1, $F769, "Options: Curr=USD, Mag=Actuals")</f>
        <v>0</v>
      </c>
      <c r="AF769" s="6">
        <f>_xll.SNL.Clients.Office.Excel.Functions.SPG($D769, AF$1, $F769, "Options: Curr=USD, Mag=Actuals")</f>
        <v>0</v>
      </c>
      <c r="AG769" s="6">
        <f>_xll.SNL.Clients.Office.Excel.Functions.SPG($D769, AG$1, $F769, "Options: Curr=USD, Mag=Actuals")</f>
        <v>0</v>
      </c>
      <c r="AH769" s="6">
        <f>_xll.SNL.Clients.Office.Excel.Functions.SPG($D769, AH$1, $F769, "Options: Curr=USD, Mag=Actuals")</f>
        <v>0</v>
      </c>
      <c r="AI769" s="6">
        <f>_xll.SNL.Clients.Office.Excel.Functions.SPG($D769, AI$1, $F769, "Options: Curr=USD, Mag=Actuals")</f>
        <v>40178</v>
      </c>
      <c r="AJ769" s="6" t="str">
        <f>_xll.SNL.Clients.Office.Excel.Functions.SPG($D769, AJ$1, $F769, "Options: Curr=USD, Mag=Actuals")</f>
        <v>#INVALID FUNCTION PARAMETER</v>
      </c>
      <c r="AK769" s="6" t="str">
        <f>_xll.SNL.Clients.Office.Excel.Functions.SPG($D769, AK$1, $F769, "Options: Curr=USD, Mag=Actuals")</f>
        <v>#INVALID FUNCTION PARAMETER</v>
      </c>
      <c r="AL769" s="6" t="str">
        <f>_xll.SNL.Clients.Office.Excel.Functions.SPG($D769, AL$1, $F769, "Options: Curr=USD, Mag=Actuals")</f>
        <v>#INVALID FUNCTION PARAMETER</v>
      </c>
      <c r="AM769" s="6" t="str">
        <f>_xll.SNL.Clients.Office.Excel.Functions.SPG($D769, AM$1, $F769, "Options: Curr=USD, Mag=Actuals")</f>
        <v>#INVALID FUNCTION PARAMETER</v>
      </c>
      <c r="AN769" s="6">
        <f>_xll.SNL.Clients.Office.Excel.Functions.SPG($D769, AN$1, $F769, "Options: Curr=USD, Mag=Actuals")</f>
        <v>0</v>
      </c>
      <c r="AO769" s="6">
        <f>_xll.SNL.Clients.Office.Excel.Functions.SPG($D769, AO$1, $F769, "Options: Curr=USD, Mag=Actuals")</f>
        <v>0</v>
      </c>
      <c r="AP769" s="6">
        <f>_xll.SNL.Clients.Office.Excel.Functions.SPG($D769, AP$1, $F769, "Options: Curr=USD, Mag=Actuals")</f>
        <v>0</v>
      </c>
      <c r="AQ769" s="6">
        <f>_xll.SNL.Clients.Office.Excel.Functions.SPG($D769, AQ$1, $F769, "Options: Curr=USD, Mag=Actuals")</f>
        <v>0</v>
      </c>
      <c r="AR769" s="6">
        <f>_xll.SNL.Clients.Office.Excel.Functions.SPG($D769, AR$1, $F769, "Options: Curr=USD, Mag=Actuals")</f>
        <v>0</v>
      </c>
      <c r="AS769" s="6">
        <f>_xll.SNL.Clients.Office.Excel.Functions.SPG($D769, AS$1, $F769, "Options: Curr=USD, Mag=Actuals")</f>
        <v>0</v>
      </c>
      <c r="AT769" s="6">
        <f>_xll.SNL.Clients.Office.Excel.Functions.SPG($D769, AT$1, $F769, "Options: Curr=USD, Mag=Actuals")</f>
        <v>0</v>
      </c>
      <c r="AU769" s="6">
        <f>_xll.SNL.Clients.Office.Excel.Functions.SPG($D769, AU$1, $F769, "Options: Curr=USD, Mag=Actuals")</f>
        <v>0</v>
      </c>
      <c r="AV769" s="6">
        <f>_xll.SNL.Clients.Office.Excel.Functions.SPG($D769, AV$1, $F769, "Options: Curr=USD, Mag=Actuals")</f>
        <v>0</v>
      </c>
      <c r="AW769" s="6">
        <f>_xll.SNL.Clients.Office.Excel.Functions.SPG($D769, AW$1, $F769, "Options: Curr=USD, Mag=Actuals")</f>
        <v>0</v>
      </c>
      <c r="AX769" s="6">
        <f>_xll.SNL.Clients.Office.Excel.Functions.SPG($D769, AX$1, $F769, "Options: Curr=USD, Mag=Actuals")</f>
        <v>0</v>
      </c>
      <c r="AY769" s="6">
        <f>_xll.SNL.Clients.Office.Excel.Functions.SPG($D769, AY$1, $F769, "Options: Curr=USD, Mag=Actuals")</f>
        <v>0</v>
      </c>
      <c r="AZ769" s="6">
        <f>_xll.SNL.Clients.Office.Excel.Functions.SPG($D769, AZ$1, $F769, "Options: Curr=USD, Mag=Actuals")</f>
        <v>0</v>
      </c>
      <c r="BA769" s="6">
        <f>_xll.SNL.Clients.Office.Excel.Functions.SPG($D769, BA$1, $F769, "Options: Curr=USD, Mag=Actuals")</f>
        <v>0</v>
      </c>
      <c r="BB769" s="6">
        <f>_xll.SNL.Clients.Office.Excel.Functions.SPG($D769, BB$1, $F769, "Options: Curr=USD, Mag=Actuals")</f>
        <v>0</v>
      </c>
      <c r="BC769" s="6">
        <f>_xll.SNL.Clients.Office.Excel.Functions.SPG($D769, BC$1, $F769, "Options: Curr=USD, Mag=Actuals")</f>
        <v>0</v>
      </c>
      <c r="BD769" s="6">
        <f>_xll.SNL.Clients.Office.Excel.Functions.SPG($D769, BD$1, $F769, "Options: Curr=USD, Mag=Actuals")</f>
        <v>0</v>
      </c>
      <c r="BE769" s="6">
        <f>_xll.SNL.Clients.Office.Excel.Functions.SPG($D769, BE$1, $F769, "Options: Curr=USD, Mag=Actuals")</f>
        <v>0</v>
      </c>
      <c r="BF769" s="6">
        <f>_xll.SNL.Clients.Office.Excel.Functions.SPG($D769, BF$1, $F769, "Options: Curr=USD, Mag=Actuals")</f>
        <v>0</v>
      </c>
      <c r="BG769" s="6">
        <f>_xll.SNL.Clients.Office.Excel.Functions.SPG($D769, BG$1, $F769, "Options: Curr=USD, Mag=Actuals")</f>
        <v>0</v>
      </c>
      <c r="BH769" s="6">
        <f>_xll.SNL.Clients.Office.Excel.Functions.SPG($D769, BH$1, $F769, "Options: Curr=USD, Mag=Actuals")</f>
        <v>0</v>
      </c>
      <c r="BI769" s="6">
        <f>_xll.SNL.Clients.Office.Excel.Functions.SPG($D769, BI$1, $F769, "Options: Curr=USD, Mag=Actuals")</f>
        <v>0</v>
      </c>
      <c r="BJ769" s="6">
        <f>_xll.SNL.Clients.Office.Excel.Functions.SPG($D769, BJ$1, $F769, "Options: Curr=USD, Mag=Actuals")</f>
        <v>0</v>
      </c>
      <c r="BK769" s="6">
        <f>_xll.SNL.Clients.Office.Excel.Functions.SPG($D769, BK$1, $F769, "Options: Curr=USD, Mag=Actuals")</f>
        <v>0</v>
      </c>
      <c r="BL769" s="6">
        <f>_xll.SNL.Clients.Office.Excel.Functions.SPG($D769, BL$1, $F769, "Options: Curr=USD, Mag=Actuals")</f>
        <v>0</v>
      </c>
      <c r="BM769" s="6">
        <f>_xll.SNL.Clients.Office.Excel.Functions.SPG($D769, BM$1, $F769, "Options: Curr=USD, Mag=Actuals")</f>
        <v>0</v>
      </c>
      <c r="BN769" s="6">
        <f>_xll.SNL.Clients.Office.Excel.Functions.SPG($D769, BN$1, $F769, "Options: Curr=USD, Mag=Actuals")</f>
        <v>0</v>
      </c>
      <c r="BO769" s="6">
        <f>_xll.SNL.Clients.Office.Excel.Functions.SPG($D769, BO$1, $F769, "Options: Curr=USD, Mag=Actuals")</f>
        <v>0</v>
      </c>
      <c r="BP769" s="6">
        <f>_xll.SNL.Clients.Office.Excel.Functions.SPG($D769, BP$1, $F769, "Options: Curr=USD, Mag=Actuals")</f>
        <v>0</v>
      </c>
      <c r="BQ769" s="6">
        <f>_xll.SNL.Clients.Office.Excel.Functions.SPG($D769, BQ$1, $F769, "Options: Curr=USD, Mag=Actuals")</f>
        <v>0</v>
      </c>
      <c r="BR769" s="6">
        <f>_xll.SNL.Clients.Office.Excel.Functions.SPG($D769, BR$1, $F769, "Options: Curr=USD, Mag=Actuals")</f>
        <v>0</v>
      </c>
      <c r="BS769" s="6">
        <f>_xll.SNL.Clients.Office.Excel.Functions.SPG($D769, BS$1, $F769, "Options: Curr=USD, Mag=Actuals")</f>
        <v>0</v>
      </c>
      <c r="BT769" s="6">
        <f>_xll.SNL.Clients.Office.Excel.Functions.SPG($D769, BT$1, $F769, "Options: Curr=USD, Mag=Actuals")</f>
        <v>0</v>
      </c>
      <c r="BU769" s="6">
        <f>_xll.SNL.Clients.Office.Excel.Functions.SPG($D769, BU$1, $F769, "Options: Curr=USD, Mag=Actuals")</f>
        <v>0</v>
      </c>
      <c r="BV769" s="6">
        <f>_xll.SNL.Clients.Office.Excel.Functions.SPG($D769, BV$1, $F769, "Options: Curr=USD, Mag=Actuals")</f>
        <v>0</v>
      </c>
      <c r="BW769" s="6">
        <f>_xll.SNL.Clients.Office.Excel.Functions.SPG($D769, BW$1, $F769, "Options: Curr=USD, Mag=Actuals")</f>
        <v>0</v>
      </c>
      <c r="BX769" s="6">
        <f>_xll.SNL.Clients.Office.Excel.Functions.SPG($D769, BX$1, $F769, "Options: Curr=USD, Mag=Actuals")</f>
        <v>0</v>
      </c>
      <c r="BY769" s="6">
        <f>_xll.SNL.Clients.Office.Excel.Functions.SPG($D769, BY$1, $F769, "Options: Curr=USD, Mag=Actuals")</f>
        <v>0</v>
      </c>
      <c r="BZ769" s="6">
        <f>_xll.SNL.Clients.Office.Excel.Functions.SPG($D769, BZ$1, $F769, "Options: Curr=USD, Mag=Actuals")</f>
        <v>0</v>
      </c>
      <c r="CA769" s="6" t="str">
        <f>_xll.SNL.Clients.Office.Excel.Functions.SPG($D769, CA$1, $F769, "Options: Curr=USD, Mag=Actuals")</f>
        <v>Nonperforming Loans</v>
      </c>
      <c r="CB769" s="6">
        <f>_xll.SNL.Clients.Office.Excel.Functions.SPG($D769, CB$1, $F769, "Options: Curr=USD, Mag=Actuals")</f>
        <v>0</v>
      </c>
      <c r="CC769" s="6">
        <f>_xll.SNL.Clients.Office.Excel.Functions.SPG($D769, CC$1, $F769, "Options: Curr=USD, Mag=Actuals")</f>
        <v>0</v>
      </c>
      <c r="CD769" s="6">
        <f>_xll.SNL.Clients.Office.Excel.Functions.SPG($D769, CD$1, $F769, "Options: Curr=USD, Mag=Actuals")</f>
        <v>0</v>
      </c>
      <c r="CE769" s="6">
        <f>_xll.SNL.Clients.Office.Excel.Functions.SPG($D769, CE$1, $F769, "Options: Curr=USD, Mag=Actuals")</f>
        <v>0</v>
      </c>
      <c r="CF769" s="6">
        <f>_xll.SNL.Clients.Office.Excel.Functions.SPG($D769, CF$1, $F769, "Options: Curr=USD, Mag=Actuals")</f>
        <v>0</v>
      </c>
      <c r="CG769" s="6">
        <f>_xll.SNL.Clients.Office.Excel.Functions.SPG($D769, CG$1, $F769, "Options: Curr=USD, Mag=Actuals")</f>
        <v>0</v>
      </c>
    </row>
    <row r="770" spans="1:85" x14ac:dyDescent="0.3">
      <c r="A770" s="10" t="s">
        <v>109</v>
      </c>
      <c r="B770" s="10" t="s">
        <v>110</v>
      </c>
      <c r="C770" s="10" t="s">
        <v>18</v>
      </c>
      <c r="D770">
        <v>4049008</v>
      </c>
      <c r="E770" s="10" t="s">
        <v>22</v>
      </c>
      <c r="F770" s="10" t="s">
        <v>8</v>
      </c>
      <c r="G770">
        <v>-129.18</v>
      </c>
      <c r="H770">
        <v>230.97</v>
      </c>
      <c r="I770">
        <v>360.15</v>
      </c>
      <c r="J770">
        <v>1664.18</v>
      </c>
      <c r="K770">
        <v>1282.78</v>
      </c>
      <c r="L770">
        <v>8.6</v>
      </c>
      <c r="M770">
        <v>1814.7306071266228</v>
      </c>
      <c r="N770">
        <v>1240.6099999999999</v>
      </c>
      <c r="O770">
        <v>11.99</v>
      </c>
      <c r="P770">
        <v>9.56</v>
      </c>
      <c r="Q770">
        <v>45.73</v>
      </c>
      <c r="R770">
        <v>44.81</v>
      </c>
      <c r="S770" t="str">
        <f>_xll.SNL.Clients.Office.Excel.Functions.SPG(D770, S$1, F770, "Options: Curr=USD, Mag=Actuals")</f>
        <v>State Bank of India (NSEI:SBIN)</v>
      </c>
      <c r="T770" t="str">
        <f>_xll.SNL.Clients.Office.Excel.Functions.SPG($D770, T$1, $F770, "Options: Curr=USD, Mag=Actuals")</f>
        <v>State Bank of India</v>
      </c>
      <c r="U770" s="6">
        <f>_xll.SNL.Clients.Office.Excel.Functions.SPG($D770, U$1, $F770, "Options: Curr=USD, Mag=Actuals")</f>
        <v>0</v>
      </c>
      <c r="V770" t="str">
        <f>_xll.SNL.Clients.Office.Excel.Functions.SPG($D770, V$1, $F770, "Options: Curr=USD, Mag=Actuals")</f>
        <v>NSEI:SBIN</v>
      </c>
      <c r="W770" t="str">
        <f>_xll.SNL.Clients.Office.Excel.Functions.SPG($D770, W$1, $F770, "Options: Curr=USD, Mag=Actuals")</f>
        <v>Bank</v>
      </c>
      <c r="X770" s="6">
        <f>_xll.SNL.Clients.Office.Excel.Functions.SPG($D770, X$1, $F770, "Options: Curr=USD, Mag=Actuals")</f>
        <v>14414428080.783569</v>
      </c>
      <c r="Y770" s="6">
        <f>_xll.SNL.Clients.Office.Excel.Functions.SPG($D770, Y$1, $F770, "Options: Curr=USD, Mag=Actuals")</f>
        <v>0</v>
      </c>
      <c r="Z770" s="6">
        <f>_xll.SNL.Clients.Office.Excel.Functions.SPG($D770, Z$1, $F770, "Options: Curr=USD, Mag=Actuals")</f>
        <v>0</v>
      </c>
      <c r="AA770" s="6">
        <f>_xll.SNL.Clients.Office.Excel.Functions.SPG($D770, AA$1, $F770, "Options: Curr=USD, Mag=Actuals")</f>
        <v>2708983541.3087111</v>
      </c>
      <c r="AB770" s="6">
        <f>_xll.SNL.Clients.Office.Excel.Functions.SPG($D770, AB$1, $F770, "Options: Curr=USD, Mag=Actuals")</f>
        <v>0.41545457459960344</v>
      </c>
      <c r="AC770" s="6">
        <f>_xll.SNL.Clients.Office.Excel.Functions.SPG($D770, AC$1, $F770, "Options: Curr=USD, Mag=Actuals")</f>
        <v>-3.0939000000000001</v>
      </c>
      <c r="AD770" s="6">
        <f>_xll.SNL.Clients.Office.Excel.Functions.SPG($D770, AD$1, $F770, "Options: Curr=USD, Mag=Actuals")</f>
        <v>0</v>
      </c>
      <c r="AE770" s="6">
        <f>_xll.SNL.Clients.Office.Excel.Functions.SPG($D770, AE$1, $F770, "Options: Curr=USD, Mag=Actuals")</f>
        <v>0</v>
      </c>
      <c r="AF770" s="6">
        <f>_xll.SNL.Clients.Office.Excel.Functions.SPG($D770, AF$1, $F770, "Options: Curr=USD, Mag=Actuals")</f>
        <v>0</v>
      </c>
      <c r="AG770" s="6">
        <f>_xll.SNL.Clients.Office.Excel.Functions.SPG($D770, AG$1, $F770, "Options: Curr=USD, Mag=Actuals")</f>
        <v>0</v>
      </c>
      <c r="AH770" s="6">
        <f>_xll.SNL.Clients.Office.Excel.Functions.SPG($D770, AH$1, $F770, "Options: Curr=USD, Mag=Actuals")</f>
        <v>0</v>
      </c>
      <c r="AI770" s="6">
        <f>_xll.SNL.Clients.Office.Excel.Functions.SPG($D770, AI$1, $F770, "Options: Curr=USD, Mag=Actuals")</f>
        <v>40543</v>
      </c>
      <c r="AJ770" s="6" t="str">
        <f>_xll.SNL.Clients.Office.Excel.Functions.SPG($D770, AJ$1, $F770, "Options: Curr=USD, Mag=Actuals")</f>
        <v>#INVALID FUNCTION PARAMETER</v>
      </c>
      <c r="AK770" s="6" t="str">
        <f>_xll.SNL.Clients.Office.Excel.Functions.SPG($D770, AK$1, $F770, "Options: Curr=USD, Mag=Actuals")</f>
        <v>#INVALID FUNCTION PARAMETER</v>
      </c>
      <c r="AL770" s="6" t="str">
        <f>_xll.SNL.Clients.Office.Excel.Functions.SPG($D770, AL$1, $F770, "Options: Curr=USD, Mag=Actuals")</f>
        <v>#INVALID FUNCTION PARAMETER</v>
      </c>
      <c r="AM770" s="6" t="str">
        <f>_xll.SNL.Clients.Office.Excel.Functions.SPG($D770, AM$1, $F770, "Options: Curr=USD, Mag=Actuals")</f>
        <v>#INVALID FUNCTION PARAMETER</v>
      </c>
      <c r="AN770" s="6">
        <f>_xll.SNL.Clients.Office.Excel.Functions.SPG($D770, AN$1, $F770, "Options: Curr=USD, Mag=Actuals")</f>
        <v>0</v>
      </c>
      <c r="AO770" s="6">
        <f>_xll.SNL.Clients.Office.Excel.Functions.SPG($D770, AO$1, $F770, "Options: Curr=USD, Mag=Actuals")</f>
        <v>0</v>
      </c>
      <c r="AP770" s="6">
        <f>_xll.SNL.Clients.Office.Excel.Functions.SPG($D770, AP$1, $F770, "Options: Curr=USD, Mag=Actuals")</f>
        <v>0</v>
      </c>
      <c r="AQ770" s="6">
        <f>_xll.SNL.Clients.Office.Excel.Functions.SPG($D770, AQ$1, $F770, "Options: Curr=USD, Mag=Actuals")</f>
        <v>0</v>
      </c>
      <c r="AR770" s="6">
        <f>_xll.SNL.Clients.Office.Excel.Functions.SPG($D770, AR$1, $F770, "Options: Curr=USD, Mag=Actuals")</f>
        <v>0</v>
      </c>
      <c r="AS770" s="6">
        <f>_xll.SNL.Clients.Office.Excel.Functions.SPG($D770, AS$1, $F770, "Options: Curr=USD, Mag=Actuals")</f>
        <v>0</v>
      </c>
      <c r="AT770" s="6">
        <f>_xll.SNL.Clients.Office.Excel.Functions.SPG($D770, AT$1, $F770, "Options: Curr=USD, Mag=Actuals")</f>
        <v>0</v>
      </c>
      <c r="AU770" s="6">
        <f>_xll.SNL.Clients.Office.Excel.Functions.SPG($D770, AU$1, $F770, "Options: Curr=USD, Mag=Actuals")</f>
        <v>0</v>
      </c>
      <c r="AV770" s="6">
        <f>_xll.SNL.Clients.Office.Excel.Functions.SPG($D770, AV$1, $F770, "Options: Curr=USD, Mag=Actuals")</f>
        <v>0</v>
      </c>
      <c r="AW770" s="6">
        <f>_xll.SNL.Clients.Office.Excel.Functions.SPG($D770, AW$1, $F770, "Options: Curr=USD, Mag=Actuals")</f>
        <v>0</v>
      </c>
      <c r="AX770" s="6">
        <f>_xll.SNL.Clients.Office.Excel.Functions.SPG($D770, AX$1, $F770, "Options: Curr=USD, Mag=Actuals")</f>
        <v>0</v>
      </c>
      <c r="AY770" s="6">
        <f>_xll.SNL.Clients.Office.Excel.Functions.SPG($D770, AY$1, $F770, "Options: Curr=USD, Mag=Actuals")</f>
        <v>0</v>
      </c>
      <c r="AZ770" s="6">
        <f>_xll.SNL.Clients.Office.Excel.Functions.SPG($D770, AZ$1, $F770, "Options: Curr=USD, Mag=Actuals")</f>
        <v>0</v>
      </c>
      <c r="BA770" s="6">
        <f>_xll.SNL.Clients.Office.Excel.Functions.SPG($D770, BA$1, $F770, "Options: Curr=USD, Mag=Actuals")</f>
        <v>0</v>
      </c>
      <c r="BB770" s="6">
        <f>_xll.SNL.Clients.Office.Excel.Functions.SPG($D770, BB$1, $F770, "Options: Curr=USD, Mag=Actuals")</f>
        <v>0</v>
      </c>
      <c r="BC770" s="6">
        <f>_xll.SNL.Clients.Office.Excel.Functions.SPG($D770, BC$1, $F770, "Options: Curr=USD, Mag=Actuals")</f>
        <v>0</v>
      </c>
      <c r="BD770" s="6">
        <f>_xll.SNL.Clients.Office.Excel.Functions.SPG($D770, BD$1, $F770, "Options: Curr=USD, Mag=Actuals")</f>
        <v>0</v>
      </c>
      <c r="BE770" s="6">
        <f>_xll.SNL.Clients.Office.Excel.Functions.SPG($D770, BE$1, $F770, "Options: Curr=USD, Mag=Actuals")</f>
        <v>0</v>
      </c>
      <c r="BF770" s="6">
        <f>_xll.SNL.Clients.Office.Excel.Functions.SPG($D770, BF$1, $F770, "Options: Curr=USD, Mag=Actuals")</f>
        <v>0</v>
      </c>
      <c r="BG770" s="6">
        <f>_xll.SNL.Clients.Office.Excel.Functions.SPG($D770, BG$1, $F770, "Options: Curr=USD, Mag=Actuals")</f>
        <v>0</v>
      </c>
      <c r="BH770" s="6">
        <f>_xll.SNL.Clients.Office.Excel.Functions.SPG($D770, BH$1, $F770, "Options: Curr=USD, Mag=Actuals")</f>
        <v>0</v>
      </c>
      <c r="BI770" s="6">
        <f>_xll.SNL.Clients.Office.Excel.Functions.SPG($D770, BI$1, $F770, "Options: Curr=USD, Mag=Actuals")</f>
        <v>0</v>
      </c>
      <c r="BJ770" s="6">
        <f>_xll.SNL.Clients.Office.Excel.Functions.SPG($D770, BJ$1, $F770, "Options: Curr=USD, Mag=Actuals")</f>
        <v>0</v>
      </c>
      <c r="BK770" s="6">
        <f>_xll.SNL.Clients.Office.Excel.Functions.SPG($D770, BK$1, $F770, "Options: Curr=USD, Mag=Actuals")</f>
        <v>0</v>
      </c>
      <c r="BL770" s="6">
        <f>_xll.SNL.Clients.Office.Excel.Functions.SPG($D770, BL$1, $F770, "Options: Curr=USD, Mag=Actuals")</f>
        <v>0</v>
      </c>
      <c r="BM770" s="6">
        <f>_xll.SNL.Clients.Office.Excel.Functions.SPG($D770, BM$1, $F770, "Options: Curr=USD, Mag=Actuals")</f>
        <v>0</v>
      </c>
      <c r="BN770" s="6">
        <f>_xll.SNL.Clients.Office.Excel.Functions.SPG($D770, BN$1, $F770, "Options: Curr=USD, Mag=Actuals")</f>
        <v>0</v>
      </c>
      <c r="BO770" s="6">
        <f>_xll.SNL.Clients.Office.Excel.Functions.SPG($D770, BO$1, $F770, "Options: Curr=USD, Mag=Actuals")</f>
        <v>0</v>
      </c>
      <c r="BP770" s="6">
        <f>_xll.SNL.Clients.Office.Excel.Functions.SPG($D770, BP$1, $F770, "Options: Curr=USD, Mag=Actuals")</f>
        <v>0</v>
      </c>
      <c r="BQ770" s="6">
        <f>_xll.SNL.Clients.Office.Excel.Functions.SPG($D770, BQ$1, $F770, "Options: Curr=USD, Mag=Actuals")</f>
        <v>0</v>
      </c>
      <c r="BR770" s="6">
        <f>_xll.SNL.Clients.Office.Excel.Functions.SPG($D770, BR$1, $F770, "Options: Curr=USD, Mag=Actuals")</f>
        <v>0</v>
      </c>
      <c r="BS770" s="6">
        <f>_xll.SNL.Clients.Office.Excel.Functions.SPG($D770, BS$1, $F770, "Options: Curr=USD, Mag=Actuals")</f>
        <v>0</v>
      </c>
      <c r="BT770" s="6">
        <f>_xll.SNL.Clients.Office.Excel.Functions.SPG($D770, BT$1, $F770, "Options: Curr=USD, Mag=Actuals")</f>
        <v>0</v>
      </c>
      <c r="BU770" s="6">
        <f>_xll.SNL.Clients.Office.Excel.Functions.SPG($D770, BU$1, $F770, "Options: Curr=USD, Mag=Actuals")</f>
        <v>0</v>
      </c>
      <c r="BV770" s="6">
        <f>_xll.SNL.Clients.Office.Excel.Functions.SPG($D770, BV$1, $F770, "Options: Curr=USD, Mag=Actuals")</f>
        <v>0</v>
      </c>
      <c r="BW770" s="6">
        <f>_xll.SNL.Clients.Office.Excel.Functions.SPG($D770, BW$1, $F770, "Options: Curr=USD, Mag=Actuals")</f>
        <v>0</v>
      </c>
      <c r="BX770" s="6">
        <f>_xll.SNL.Clients.Office.Excel.Functions.SPG($D770, BX$1, $F770, "Options: Curr=USD, Mag=Actuals")</f>
        <v>0</v>
      </c>
      <c r="BY770" s="6">
        <f>_xll.SNL.Clients.Office.Excel.Functions.SPG($D770, BY$1, $F770, "Options: Curr=USD, Mag=Actuals")</f>
        <v>0</v>
      </c>
      <c r="BZ770" s="6">
        <f>_xll.SNL.Clients.Office.Excel.Functions.SPG($D770, BZ$1, $F770, "Options: Curr=USD, Mag=Actuals")</f>
        <v>0</v>
      </c>
      <c r="CA770" s="6" t="str">
        <f>_xll.SNL.Clients.Office.Excel.Functions.SPG($D770, CA$1, $F770, "Options: Curr=USD, Mag=Actuals")</f>
        <v>Nonperforming Loans</v>
      </c>
      <c r="CB770" s="6">
        <f>_xll.SNL.Clients.Office.Excel.Functions.SPG($D770, CB$1, $F770, "Options: Curr=USD, Mag=Actuals")</f>
        <v>0</v>
      </c>
      <c r="CC770" s="6">
        <f>_xll.SNL.Clients.Office.Excel.Functions.SPG($D770, CC$1, $F770, "Options: Curr=USD, Mag=Actuals")</f>
        <v>0</v>
      </c>
      <c r="CD770" s="6">
        <f>_xll.SNL.Clients.Office.Excel.Functions.SPG($D770, CD$1, $F770, "Options: Curr=USD, Mag=Actuals")</f>
        <v>0</v>
      </c>
      <c r="CE770" s="6">
        <f>_xll.SNL.Clients.Office.Excel.Functions.SPG($D770, CE$1, $F770, "Options: Curr=USD, Mag=Actuals")</f>
        <v>0</v>
      </c>
      <c r="CF770" s="6">
        <f>_xll.SNL.Clients.Office.Excel.Functions.SPG($D770, CF$1, $F770, "Options: Curr=USD, Mag=Actuals")</f>
        <v>0</v>
      </c>
      <c r="CG770" s="6">
        <f>_xll.SNL.Clients.Office.Excel.Functions.SPG($D770, CG$1, $F770, "Options: Curr=USD, Mag=Actuals")</f>
        <v>0</v>
      </c>
    </row>
    <row r="771" spans="1:85" x14ac:dyDescent="0.3">
      <c r="A771" s="10" t="s">
        <v>109</v>
      </c>
      <c r="B771" s="10" t="s">
        <v>110</v>
      </c>
      <c r="C771" s="10" t="s">
        <v>18</v>
      </c>
      <c r="D771">
        <v>4049008</v>
      </c>
      <c r="E771" s="10" t="s">
        <v>22</v>
      </c>
      <c r="F771" s="10" t="s">
        <v>68</v>
      </c>
      <c r="G771">
        <v>-167.46</v>
      </c>
      <c r="H771">
        <v>307.85000000000002</v>
      </c>
      <c r="I771">
        <v>475.3</v>
      </c>
      <c r="J771">
        <v>1869.71</v>
      </c>
      <c r="K771">
        <v>1445.14</v>
      </c>
      <c r="L771">
        <v>5.39</v>
      </c>
      <c r="M771">
        <v>1879.5160985901157</v>
      </c>
      <c r="N771">
        <v>1257.6199999999999</v>
      </c>
      <c r="O771">
        <v>10.119999999999999</v>
      </c>
      <c r="P771">
        <v>9.4700000000000006</v>
      </c>
      <c r="Q771">
        <v>46.67</v>
      </c>
      <c r="R771">
        <v>53.26</v>
      </c>
      <c r="S771" t="str">
        <f>_xll.SNL.Clients.Office.Excel.Functions.SPG(D771, S$1, F771, "Options: Curr=USD, Mag=Actuals")</f>
        <v>State Bank of India (NSEI:SBIN)</v>
      </c>
      <c r="T771" t="str">
        <f>_xll.SNL.Clients.Office.Excel.Functions.SPG($D771, T$1, $F771, "Options: Curr=USD, Mag=Actuals")</f>
        <v>State Bank of India</v>
      </c>
      <c r="U771" s="6">
        <f>_xll.SNL.Clients.Office.Excel.Functions.SPG($D771, U$1, $F771, "Options: Curr=USD, Mag=Actuals")</f>
        <v>0</v>
      </c>
      <c r="V771" t="str">
        <f>_xll.SNL.Clients.Office.Excel.Functions.SPG($D771, V$1, $F771, "Options: Curr=USD, Mag=Actuals")</f>
        <v>NSEI:SBIN</v>
      </c>
      <c r="W771" t="str">
        <f>_xll.SNL.Clients.Office.Excel.Functions.SPG($D771, W$1, $F771, "Options: Curr=USD, Mag=Actuals")</f>
        <v>Bank</v>
      </c>
      <c r="X771" s="6">
        <f>_xll.SNL.Clients.Office.Excel.Functions.SPG($D771, X$1, $F771, "Options: Curr=USD, Mag=Actuals")</f>
        <v>13556385524.471416</v>
      </c>
      <c r="Y771" s="6">
        <f>_xll.SNL.Clients.Office.Excel.Functions.SPG($D771, Y$1, $F771, "Options: Curr=USD, Mag=Actuals")</f>
        <v>0</v>
      </c>
      <c r="Z771" s="6">
        <f>_xll.SNL.Clients.Office.Excel.Functions.SPG($D771, Z$1, $F771, "Options: Curr=USD, Mag=Actuals")</f>
        <v>0</v>
      </c>
      <c r="AA771" s="6">
        <f>_xll.SNL.Clients.Office.Excel.Functions.SPG($D771, AA$1, $F771, "Options: Curr=USD, Mag=Actuals")</f>
        <v>2624487934.4221582</v>
      </c>
      <c r="AB771" s="6">
        <f>_xll.SNL.Clients.Office.Excel.Functions.SPG($D771, AB$1, $F771, "Options: Curr=USD, Mag=Actuals")</f>
        <v>0.39091608272246309</v>
      </c>
      <c r="AC771" s="6">
        <f>_xll.SNL.Clients.Office.Excel.Functions.SPG($D771, AC$1, $F771, "Options: Curr=USD, Mag=Actuals")</f>
        <v>-4.2542</v>
      </c>
      <c r="AD771" s="6">
        <f>_xll.SNL.Clients.Office.Excel.Functions.SPG($D771, AD$1, $F771, "Options: Curr=USD, Mag=Actuals")</f>
        <v>0</v>
      </c>
      <c r="AE771" s="6">
        <f>_xll.SNL.Clients.Office.Excel.Functions.SPG($D771, AE$1, $F771, "Options: Curr=USD, Mag=Actuals")</f>
        <v>0</v>
      </c>
      <c r="AF771" s="6">
        <f>_xll.SNL.Clients.Office.Excel.Functions.SPG($D771, AF$1, $F771, "Options: Curr=USD, Mag=Actuals")</f>
        <v>0</v>
      </c>
      <c r="AG771" s="6">
        <f>_xll.SNL.Clients.Office.Excel.Functions.SPG($D771, AG$1, $F771, "Options: Curr=USD, Mag=Actuals")</f>
        <v>26925395269.951916</v>
      </c>
      <c r="AH771" s="6">
        <f>_xll.SNL.Clients.Office.Excel.Functions.SPG($D771, AH$1, $F771, "Options: Curr=USD, Mag=Actuals")</f>
        <v>17773686987.656628</v>
      </c>
      <c r="AI771" s="6">
        <f>_xll.SNL.Clients.Office.Excel.Functions.SPG($D771, AI$1, $F771, "Options: Curr=USD, Mag=Actuals")</f>
        <v>40908</v>
      </c>
      <c r="AJ771" s="6" t="str">
        <f>_xll.SNL.Clients.Office.Excel.Functions.SPG($D771, AJ$1, $F771, "Options: Curr=USD, Mag=Actuals")</f>
        <v>#INVALID FUNCTION PARAMETER</v>
      </c>
      <c r="AK771" s="6" t="str">
        <f>_xll.SNL.Clients.Office.Excel.Functions.SPG($D771, AK$1, $F771, "Options: Curr=USD, Mag=Actuals")</f>
        <v>#INVALID FUNCTION PARAMETER</v>
      </c>
      <c r="AL771" s="6" t="str">
        <f>_xll.SNL.Clients.Office.Excel.Functions.SPG($D771, AL$1, $F771, "Options: Curr=USD, Mag=Actuals")</f>
        <v>#INVALID FUNCTION PARAMETER</v>
      </c>
      <c r="AM771" s="6" t="str">
        <f>_xll.SNL.Clients.Office.Excel.Functions.SPG($D771, AM$1, $F771, "Options: Curr=USD, Mag=Actuals")</f>
        <v>#INVALID FUNCTION PARAMETER</v>
      </c>
      <c r="AN771" s="6">
        <f>_xll.SNL.Clients.Office.Excel.Functions.SPG($D771, AN$1, $F771, "Options: Curr=USD, Mag=Actuals")</f>
        <v>0</v>
      </c>
      <c r="AO771" s="6">
        <f>_xll.SNL.Clients.Office.Excel.Functions.SPG($D771, AO$1, $F771, "Options: Curr=USD, Mag=Actuals")</f>
        <v>0</v>
      </c>
      <c r="AP771" s="6">
        <f>_xll.SNL.Clients.Office.Excel.Functions.SPG($D771, AP$1, $F771, "Options: Curr=USD, Mag=Actuals")</f>
        <v>0</v>
      </c>
      <c r="AQ771" s="6">
        <f>_xll.SNL.Clients.Office.Excel.Functions.SPG($D771, AQ$1, $F771, "Options: Curr=USD, Mag=Actuals")</f>
        <v>0</v>
      </c>
      <c r="AR771" s="6">
        <f>_xll.SNL.Clients.Office.Excel.Functions.SPG($D771, AR$1, $F771, "Options: Curr=USD, Mag=Actuals")</f>
        <v>0</v>
      </c>
      <c r="AS771" s="6">
        <f>_xll.SNL.Clients.Office.Excel.Functions.SPG($D771, AS$1, $F771, "Options: Curr=USD, Mag=Actuals")</f>
        <v>0</v>
      </c>
      <c r="AT771" s="6">
        <f>_xll.SNL.Clients.Office.Excel.Functions.SPG($D771, AT$1, $F771, "Options: Curr=USD, Mag=Actuals")</f>
        <v>0</v>
      </c>
      <c r="AU771" s="6">
        <f>_xll.SNL.Clients.Office.Excel.Functions.SPG($D771, AU$1, $F771, "Options: Curr=USD, Mag=Actuals")</f>
        <v>0</v>
      </c>
      <c r="AV771" s="6">
        <f>_xll.SNL.Clients.Office.Excel.Functions.SPG($D771, AV$1, $F771, "Options: Curr=USD, Mag=Actuals")</f>
        <v>0</v>
      </c>
      <c r="AW771" s="6">
        <f>_xll.SNL.Clients.Office.Excel.Functions.SPG($D771, AW$1, $F771, "Options: Curr=USD, Mag=Actuals")</f>
        <v>0</v>
      </c>
      <c r="AX771" s="6">
        <f>_xll.SNL.Clients.Office.Excel.Functions.SPG($D771, AX$1, $F771, "Options: Curr=USD, Mag=Actuals")</f>
        <v>0</v>
      </c>
      <c r="AY771" s="6">
        <f>_xll.SNL.Clients.Office.Excel.Functions.SPG($D771, AY$1, $F771, "Options: Curr=USD, Mag=Actuals")</f>
        <v>0</v>
      </c>
      <c r="AZ771" s="6">
        <f>_xll.SNL.Clients.Office.Excel.Functions.SPG($D771, AZ$1, $F771, "Options: Curr=USD, Mag=Actuals")</f>
        <v>0</v>
      </c>
      <c r="BA771" s="6">
        <f>_xll.SNL.Clients.Office.Excel.Functions.SPG($D771, BA$1, $F771, "Options: Curr=USD, Mag=Actuals")</f>
        <v>0</v>
      </c>
      <c r="BB771" s="6">
        <f>_xll.SNL.Clients.Office.Excel.Functions.SPG($D771, BB$1, $F771, "Options: Curr=USD, Mag=Actuals")</f>
        <v>0</v>
      </c>
      <c r="BC771" s="6">
        <f>_xll.SNL.Clients.Office.Excel.Functions.SPG($D771, BC$1, $F771, "Options: Curr=USD, Mag=Actuals")</f>
        <v>0</v>
      </c>
      <c r="BD771" s="6">
        <f>_xll.SNL.Clients.Office.Excel.Functions.SPG($D771, BD$1, $F771, "Options: Curr=USD, Mag=Actuals")</f>
        <v>0</v>
      </c>
      <c r="BE771" s="6">
        <f>_xll.SNL.Clients.Office.Excel.Functions.SPG($D771, BE$1, $F771, "Options: Curr=USD, Mag=Actuals")</f>
        <v>0</v>
      </c>
      <c r="BF771" s="6">
        <f>_xll.SNL.Clients.Office.Excel.Functions.SPG($D771, BF$1, $F771, "Options: Curr=USD, Mag=Actuals")</f>
        <v>0</v>
      </c>
      <c r="BG771" s="6">
        <f>_xll.SNL.Clients.Office.Excel.Functions.SPG($D771, BG$1, $F771, "Options: Curr=USD, Mag=Actuals")</f>
        <v>0</v>
      </c>
      <c r="BH771" s="6">
        <f>_xll.SNL.Clients.Office.Excel.Functions.SPG($D771, BH$1, $F771, "Options: Curr=USD, Mag=Actuals")</f>
        <v>0</v>
      </c>
      <c r="BI771" s="6">
        <f>_xll.SNL.Clients.Office.Excel.Functions.SPG($D771, BI$1, $F771, "Options: Curr=USD, Mag=Actuals")</f>
        <v>0</v>
      </c>
      <c r="BJ771" s="6">
        <f>_xll.SNL.Clients.Office.Excel.Functions.SPG($D771, BJ$1, $F771, "Options: Curr=USD, Mag=Actuals")</f>
        <v>0</v>
      </c>
      <c r="BK771" s="6">
        <f>_xll.SNL.Clients.Office.Excel.Functions.SPG($D771, BK$1, $F771, "Options: Curr=USD, Mag=Actuals")</f>
        <v>0</v>
      </c>
      <c r="BL771" s="6">
        <f>_xll.SNL.Clients.Office.Excel.Functions.SPG($D771, BL$1, $F771, "Options: Curr=USD, Mag=Actuals")</f>
        <v>0</v>
      </c>
      <c r="BM771" s="6">
        <f>_xll.SNL.Clients.Office.Excel.Functions.SPG($D771, BM$1, $F771, "Options: Curr=USD, Mag=Actuals")</f>
        <v>0</v>
      </c>
      <c r="BN771" s="6">
        <f>_xll.SNL.Clients.Office.Excel.Functions.SPG($D771, BN$1, $F771, "Options: Curr=USD, Mag=Actuals")</f>
        <v>0</v>
      </c>
      <c r="BO771" s="6">
        <f>_xll.SNL.Clients.Office.Excel.Functions.SPG($D771, BO$1, $F771, "Options: Curr=USD, Mag=Actuals")</f>
        <v>0</v>
      </c>
      <c r="BP771" s="6">
        <f>_xll.SNL.Clients.Office.Excel.Functions.SPG($D771, BP$1, $F771, "Options: Curr=USD, Mag=Actuals")</f>
        <v>0</v>
      </c>
      <c r="BQ771" s="6">
        <f>_xll.SNL.Clients.Office.Excel.Functions.SPG($D771, BQ$1, $F771, "Options: Curr=USD, Mag=Actuals")</f>
        <v>0</v>
      </c>
      <c r="BR771" s="6">
        <f>_xll.SNL.Clients.Office.Excel.Functions.SPG($D771, BR$1, $F771, "Options: Curr=USD, Mag=Actuals")</f>
        <v>0</v>
      </c>
      <c r="BS771" s="6">
        <f>_xll.SNL.Clients.Office.Excel.Functions.SPG($D771, BS$1, $F771, "Options: Curr=USD, Mag=Actuals")</f>
        <v>0</v>
      </c>
      <c r="BT771" s="6">
        <f>_xll.SNL.Clients.Office.Excel.Functions.SPG($D771, BT$1, $F771, "Options: Curr=USD, Mag=Actuals")</f>
        <v>0</v>
      </c>
      <c r="BU771" s="6">
        <f>_xll.SNL.Clients.Office.Excel.Functions.SPG($D771, BU$1, $F771, "Options: Curr=USD, Mag=Actuals")</f>
        <v>0</v>
      </c>
      <c r="BV771" s="6">
        <f>_xll.SNL.Clients.Office.Excel.Functions.SPG($D771, BV$1, $F771, "Options: Curr=USD, Mag=Actuals")</f>
        <v>0</v>
      </c>
      <c r="BW771" s="6">
        <f>_xll.SNL.Clients.Office.Excel.Functions.SPG($D771, BW$1, $F771, "Options: Curr=USD, Mag=Actuals")</f>
        <v>0</v>
      </c>
      <c r="BX771" s="6">
        <f>_xll.SNL.Clients.Office.Excel.Functions.SPG($D771, BX$1, $F771, "Options: Curr=USD, Mag=Actuals")</f>
        <v>0</v>
      </c>
      <c r="BY771" s="6">
        <f>_xll.SNL.Clients.Office.Excel.Functions.SPG($D771, BY$1, $F771, "Options: Curr=USD, Mag=Actuals")</f>
        <v>0</v>
      </c>
      <c r="BZ771" s="6">
        <f>_xll.SNL.Clients.Office.Excel.Functions.SPG($D771, BZ$1, $F771, "Options: Curr=USD, Mag=Actuals")</f>
        <v>0</v>
      </c>
      <c r="CA771" s="6" t="str">
        <f>_xll.SNL.Clients.Office.Excel.Functions.SPG($D771, CA$1, $F771, "Options: Curr=USD, Mag=Actuals")</f>
        <v>Nonperforming Loans</v>
      </c>
      <c r="CB771" s="6">
        <f>_xll.SNL.Clients.Office.Excel.Functions.SPG($D771, CB$1, $F771, "Options: Curr=USD, Mag=Actuals")</f>
        <v>0</v>
      </c>
      <c r="CC771" s="6">
        <f>_xll.SNL.Clients.Office.Excel.Functions.SPG($D771, CC$1, $F771, "Options: Curr=USD, Mag=Actuals")</f>
        <v>0</v>
      </c>
      <c r="CD771" s="6">
        <f>_xll.SNL.Clients.Office.Excel.Functions.SPG($D771, CD$1, $F771, "Options: Curr=USD, Mag=Actuals")</f>
        <v>0</v>
      </c>
      <c r="CE771" s="6">
        <f>_xll.SNL.Clients.Office.Excel.Functions.SPG($D771, CE$1, $F771, "Options: Curr=USD, Mag=Actuals")</f>
        <v>0</v>
      </c>
      <c r="CF771" s="6">
        <f>_xll.SNL.Clients.Office.Excel.Functions.SPG($D771, CF$1, $F771, "Options: Curr=USD, Mag=Actuals")</f>
        <v>0</v>
      </c>
      <c r="CG771" s="6">
        <f>_xll.SNL.Clients.Office.Excel.Functions.SPG($D771, CG$1, $F771, "Options: Curr=USD, Mag=Actuals")</f>
        <v>0</v>
      </c>
    </row>
    <row r="772" spans="1:85" x14ac:dyDescent="0.3">
      <c r="A772" s="10" t="s">
        <v>109</v>
      </c>
      <c r="B772" s="10" t="s">
        <v>110</v>
      </c>
      <c r="C772" s="10" t="s">
        <v>18</v>
      </c>
      <c r="D772">
        <v>4049008</v>
      </c>
      <c r="E772" s="10" t="s">
        <v>22</v>
      </c>
      <c r="F772" s="10" t="s">
        <v>69</v>
      </c>
      <c r="G772">
        <v>-201.67</v>
      </c>
      <c r="H772">
        <v>298.32</v>
      </c>
      <c r="I772">
        <v>499.99</v>
      </c>
      <c r="J772">
        <v>1860.67</v>
      </c>
      <c r="K772">
        <v>1415.03</v>
      </c>
      <c r="L772">
        <v>5.52</v>
      </c>
      <c r="M772">
        <v>1730.3785755940589</v>
      </c>
      <c r="N772">
        <v>1274.49</v>
      </c>
      <c r="O772">
        <v>9.3800000000000008</v>
      </c>
      <c r="P772">
        <v>7.3</v>
      </c>
      <c r="Q772">
        <v>53.44</v>
      </c>
      <c r="R772">
        <v>54.78</v>
      </c>
      <c r="S772" t="str">
        <f>_xll.SNL.Clients.Office.Excel.Functions.SPG(D772, S$1, F772, "Options: Curr=USD, Mag=Actuals")</f>
        <v>State Bank of India (NSEI:SBIN)</v>
      </c>
      <c r="T772" t="str">
        <f>_xll.SNL.Clients.Office.Excel.Functions.SPG($D772, T$1, $F772, "Options: Curr=USD, Mag=Actuals")</f>
        <v>State Bank of India</v>
      </c>
      <c r="U772" s="6">
        <f>_xll.SNL.Clients.Office.Excel.Functions.SPG($D772, U$1, $F772, "Options: Curr=USD, Mag=Actuals")</f>
        <v>364758988610.47833</v>
      </c>
      <c r="V772" t="str">
        <f>_xll.SNL.Clients.Office.Excel.Functions.SPG($D772, V$1, $F772, "Options: Curr=USD, Mag=Actuals")</f>
        <v>NSEI:SBIN</v>
      </c>
      <c r="W772" t="str">
        <f>_xll.SNL.Clients.Office.Excel.Functions.SPG($D772, W$1, $F772, "Options: Curr=USD, Mag=Actuals")</f>
        <v>Bank</v>
      </c>
      <c r="X772" s="6">
        <f>_xll.SNL.Clients.Office.Excel.Functions.SPG($D772, X$1, $F772, "Options: Curr=USD, Mag=Actuals")</f>
        <v>16098165803.981333</v>
      </c>
      <c r="Y772" s="6">
        <f>_xll.SNL.Clients.Office.Excel.Functions.SPG($D772, Y$1, $F772, "Options: Curr=USD, Mag=Actuals")</f>
        <v>0</v>
      </c>
      <c r="Z772" s="6">
        <f>_xll.SNL.Clients.Office.Excel.Functions.SPG($D772, Z$1, $F772, "Options: Curr=USD, Mag=Actuals")</f>
        <v>24926744267.874302</v>
      </c>
      <c r="AA772" s="6">
        <f>_xll.SNL.Clients.Office.Excel.Functions.SPG($D772, AA$1, $F772, "Options: Curr=USD, Mag=Actuals")</f>
        <v>3714621864.4860749</v>
      </c>
      <c r="AB772" s="6">
        <f>_xll.SNL.Clients.Office.Excel.Functions.SPG($D772, AB$1, $F772, "Options: Curr=USD, Mag=Actuals")</f>
        <v>0.54282654546162479</v>
      </c>
      <c r="AC772" s="6">
        <f>_xll.SNL.Clients.Office.Excel.Functions.SPG($D772, AC$1, $F772, "Options: Curr=USD, Mag=Actuals")</f>
        <v>0</v>
      </c>
      <c r="AD772" s="6">
        <f>_xll.SNL.Clients.Office.Excel.Functions.SPG($D772, AD$1, $F772, "Options: Curr=USD, Mag=Actuals")</f>
        <v>1.0441250712900101</v>
      </c>
      <c r="AE772" s="6">
        <f>_xll.SNL.Clients.Office.Excel.Functions.SPG($D772, AE$1, $F772, "Options: Curr=USD, Mag=Actuals")</f>
        <v>17.201426023329802</v>
      </c>
      <c r="AF772" s="6">
        <f>_xll.SNL.Clients.Office.Excel.Functions.SPG($D772, AF$1, $F772, "Options: Curr=USD, Mag=Actuals")</f>
        <v>364758988610.47833</v>
      </c>
      <c r="AG772" s="6">
        <f>_xll.SNL.Clients.Office.Excel.Functions.SPG($D772, AG$1, $F772, "Options: Curr=USD, Mag=Actuals")</f>
        <v>32536032801.822323</v>
      </c>
      <c r="AH772" s="6">
        <f>_xll.SNL.Clients.Office.Excel.Functions.SPG($D772, AH$1, $F772, "Options: Curr=USD, Mag=Actuals")</f>
        <v>23019666514.806377</v>
      </c>
      <c r="AI772" s="6">
        <f>_xll.SNL.Clients.Office.Excel.Functions.SPG($D772, AI$1, $F772, "Options: Curr=USD, Mag=Actuals")</f>
        <v>41274</v>
      </c>
      <c r="AJ772" s="6" t="str">
        <f>_xll.SNL.Clients.Office.Excel.Functions.SPG($D772, AJ$1, $F772, "Options: Curr=USD, Mag=Actuals")</f>
        <v>#INVALID FUNCTION PARAMETER</v>
      </c>
      <c r="AK772" s="6" t="str">
        <f>_xll.SNL.Clients.Office.Excel.Functions.SPG($D772, AK$1, $F772, "Options: Curr=USD, Mag=Actuals")</f>
        <v>#INVALID FUNCTION PARAMETER</v>
      </c>
      <c r="AL772" s="6" t="str">
        <f>_xll.SNL.Clients.Office.Excel.Functions.SPG($D772, AL$1, $F772, "Options: Curr=USD, Mag=Actuals")</f>
        <v>#INVALID FUNCTION PARAMETER</v>
      </c>
      <c r="AM772" s="6" t="str">
        <f>_xll.SNL.Clients.Office.Excel.Functions.SPG($D772, AM$1, $F772, "Options: Curr=USD, Mag=Actuals")</f>
        <v>#INVALID FUNCTION PARAMETER</v>
      </c>
      <c r="AN772" s="6">
        <f>_xll.SNL.Clients.Office.Excel.Functions.SPG($D772, AN$1, $F772, "Options: Curr=USD, Mag=Actuals")</f>
        <v>364758988610.47833</v>
      </c>
      <c r="AO772" s="6">
        <f>_xll.SNL.Clients.Office.Excel.Functions.SPG($D772, AO$1, $F772, "Options: Curr=USD, Mag=Actuals")</f>
        <v>238133479726.65146</v>
      </c>
      <c r="AP772" s="6">
        <f>_xll.SNL.Clients.Office.Excel.Functions.SPG($D772, AP$1, $F772, "Options: Curr=USD, Mag=Actuals")</f>
        <v>284661071526.19586</v>
      </c>
      <c r="AQ772" s="6">
        <f>_xll.SNL.Clients.Office.Excel.Functions.SPG($D772, AQ$1, $F772, "Options: Curr=USD, Mag=Actuals")</f>
        <v>22252927562.642368</v>
      </c>
      <c r="AR772" s="6">
        <f>_xll.SNL.Clients.Office.Excel.Functions.SPG($D772, AR$1, $F772, "Options: Curr=USD, Mag=Actuals")</f>
        <v>23019666514.806377</v>
      </c>
      <c r="AS772" s="6">
        <f>_xll.SNL.Clients.Office.Excel.Functions.SPG($D772, AS$1, $F772, "Options: Curr=USD, Mag=Actuals")</f>
        <v>0</v>
      </c>
      <c r="AT772" s="6">
        <f>_xll.SNL.Clients.Office.Excel.Functions.SPG($D772, AT$1, $F772, "Options: Curr=USD, Mag=Actuals")</f>
        <v>65.285157367554604</v>
      </c>
      <c r="AU772" s="6">
        <f>_xll.SNL.Clients.Office.Excel.Functions.SPG($D772, AU$1, $F772, "Options: Curr=USD, Mag=Actuals")</f>
        <v>83.655091456626295</v>
      </c>
      <c r="AV772" s="6">
        <f>_xll.SNL.Clients.Office.Excel.Functions.SPG($D772, AV$1, $F772, "Options: Curr=USD, Mag=Actuals")</f>
        <v>6.3109250857663701</v>
      </c>
      <c r="AW772" s="6">
        <f>_xll.SNL.Clients.Office.Excel.Functions.SPG($D772, AW$1, $F772, "Options: Curr=USD, Mag=Actuals")</f>
        <v>0</v>
      </c>
      <c r="AX772" s="6">
        <f>_xll.SNL.Clients.Office.Excel.Functions.SPG($D772, AX$1, $F772, "Options: Curr=USD, Mag=Actuals")</f>
        <v>3714621864.4860749</v>
      </c>
      <c r="AY772" s="6">
        <f>_xll.SNL.Clients.Office.Excel.Functions.SPG($D772, AY$1, $F772, "Options: Curr=USD, Mag=Actuals")</f>
        <v>3590065745.5291085</v>
      </c>
      <c r="AZ772" s="6">
        <f>_xll.SNL.Clients.Office.Excel.Functions.SPG($D772, AZ$1, $F772, "Options: Curr=USD, Mag=Actuals")</f>
        <v>1.0441250712900101</v>
      </c>
      <c r="BA772" s="6">
        <f>_xll.SNL.Clients.Office.Excel.Functions.SPG($D772, BA$1, $F772, "Options: Curr=USD, Mag=Actuals")</f>
        <v>17.201426023329802</v>
      </c>
      <c r="BB772" s="6">
        <f>_xll.SNL.Clients.Office.Excel.Functions.SPG($D772, BB$1, $F772, "Options: Curr=USD, Mag=Actuals")</f>
        <v>17.205707821999098</v>
      </c>
      <c r="BC772" s="6">
        <f>_xll.SNL.Clients.Office.Excel.Functions.SPG($D772, BC$1, $F772, "Options: Curr=USD, Mag=Actuals")</f>
        <v>0</v>
      </c>
      <c r="BD772" s="6">
        <f>_xll.SNL.Clients.Office.Excel.Functions.SPG($D772, BD$1, $F772, "Options: Curr=USD, Mag=Actuals")</f>
        <v>1.6939669284324199</v>
      </c>
      <c r="BE772" s="6">
        <f>_xll.SNL.Clients.Office.Excel.Functions.SPG($D772, BE$1, $F772, "Options: Curr=USD, Mag=Actuals")</f>
        <v>3.2409513414477802</v>
      </c>
      <c r="BF772" s="6">
        <f>_xll.SNL.Clients.Office.Excel.Functions.SPG($D772, BF$1, $F772, "Options: Curr=USD, Mag=Actuals")</f>
        <v>0</v>
      </c>
      <c r="BG772" s="6">
        <f>_xll.SNL.Clients.Office.Excel.Functions.SPG($D772, BG$1, $F772, "Options: Curr=USD, Mag=Actuals")</f>
        <v>2.2304940259067298</v>
      </c>
      <c r="BH772" s="6">
        <f>_xll.SNL.Clients.Office.Excel.Functions.SPG($D772, BH$1, $F772, "Options: Curr=USD, Mag=Actuals")</f>
        <v>2.29446144221758</v>
      </c>
      <c r="BI772" s="6">
        <f>_xll.SNL.Clients.Office.Excel.Functions.SPG($D772, BI$1, $F772, "Options: Curr=USD, Mag=Actuals")</f>
        <v>5.25805244987394</v>
      </c>
      <c r="BJ772" s="6">
        <f>_xll.SNL.Clients.Office.Excel.Functions.SPG($D772, BJ$1, $F772, "Options: Curr=USD, Mag=Actuals")</f>
        <v>0</v>
      </c>
      <c r="BK772" s="6">
        <f>_xll.SNL.Clients.Office.Excel.Functions.SPG($D772, BK$1, $F772, "Options: Curr=USD, Mag=Actuals")</f>
        <v>3.61870739228962</v>
      </c>
      <c r="BL772" s="6">
        <f>_xll.SNL.Clients.Office.Excel.Functions.SPG($D772, BL$1, $F772, "Options: Curr=USD, Mag=Actuals")</f>
        <v>3.72248680598954</v>
      </c>
      <c r="BM772" s="6">
        <f>_xll.SNL.Clients.Office.Excel.Functions.SPG($D772, BM$1, $F772, "Options: Curr=USD, Mag=Actuals")</f>
        <v>2.5541249443276701</v>
      </c>
      <c r="BN772" s="6">
        <f>_xll.SNL.Clients.Office.Excel.Functions.SPG($D772, BN$1, $F772, "Options: Curr=USD, Mag=Actuals")</f>
        <v>3.36588752668538</v>
      </c>
      <c r="BO772" s="6">
        <f>_xll.SNL.Clients.Office.Excel.Functions.SPG($D772, BO$1, $F772, "Options: Curr=USD, Mag=Actuals")</f>
        <v>71.623938937706797</v>
      </c>
      <c r="BP772" s="6">
        <f>_xll.SNL.Clients.Office.Excel.Functions.SPG($D772, BP$1, $F772, "Options: Curr=USD, Mag=Actuals")</f>
        <v>0</v>
      </c>
      <c r="BQ772" s="6">
        <f>_xll.SNL.Clients.Office.Excel.Functions.SPG($D772, BQ$1, $F772, "Options: Curr=USD, Mag=Actuals")</f>
        <v>49.293170764204497</v>
      </c>
      <c r="BR772" s="6">
        <f>_xll.SNL.Clients.Office.Excel.Functions.SPG($D772, BR$1, $F772, "Options: Curr=USD, Mag=Actuals")</f>
        <v>8.0507727547162808</v>
      </c>
      <c r="BS772" s="6">
        <f>_xll.SNL.Clients.Office.Excel.Functions.SPG($D772, BS$1, $F772, "Options: Curr=USD, Mag=Actuals")</f>
        <v>8.59093368729995</v>
      </c>
      <c r="BT772" s="6">
        <f>_xll.SNL.Clients.Office.Excel.Functions.SPG($D772, BT$1, $F772, "Options: Curr=USD, Mag=Actuals")</f>
        <v>12.078071770372199</v>
      </c>
      <c r="BU772" s="6">
        <f>_xll.SNL.Clients.Office.Excel.Functions.SPG($D772, BU$1, $F772, "Options: Curr=USD, Mag=Actuals")</f>
        <v>0</v>
      </c>
      <c r="BV772" s="6">
        <f>_xll.SNL.Clients.Office.Excel.Functions.SPG($D772, BV$1, $F772, "Options: Curr=USD, Mag=Actuals")</f>
        <v>0</v>
      </c>
      <c r="BW772" s="6">
        <f>_xll.SNL.Clients.Office.Excel.Functions.SPG($D772, BW$1, $F772, "Options: Curr=USD, Mag=Actuals")</f>
        <v>0</v>
      </c>
      <c r="BX772" s="6">
        <f>_xll.SNL.Clients.Office.Excel.Functions.SPG($D772, BX$1, $F772, "Options: Curr=USD, Mag=Actuals")</f>
        <v>0</v>
      </c>
      <c r="BY772" s="6">
        <f>_xll.SNL.Clients.Office.Excel.Functions.SPG($D772, BY$1, $F772, "Options: Curr=USD, Mag=Actuals")</f>
        <v>62.6899405502542</v>
      </c>
      <c r="BZ772" s="6">
        <f>_xll.SNL.Clients.Office.Excel.Functions.SPG($D772, BZ$1, $F772, "Options: Curr=USD, Mag=Actuals")</f>
        <v>12011845102.505695</v>
      </c>
      <c r="CA772" s="6" t="str">
        <f>_xll.SNL.Clients.Office.Excel.Functions.SPG($D772, CA$1, $F772, "Options: Curr=USD, Mag=Actuals")</f>
        <v>Nonperforming Loans</v>
      </c>
      <c r="CB772" s="6">
        <f>_xll.SNL.Clients.Office.Excel.Functions.SPG($D772, CB$1, $F772, "Options: Curr=USD, Mag=Actuals")</f>
        <v>0</v>
      </c>
      <c r="CC772" s="6">
        <f>_xll.SNL.Clients.Office.Excel.Functions.SPG($D772, CC$1, $F772, "Options: Curr=USD, Mag=Actuals")</f>
        <v>0</v>
      </c>
      <c r="CD772" s="6">
        <f>_xll.SNL.Clients.Office.Excel.Functions.SPG($D772, CD$1, $F772, "Options: Curr=USD, Mag=Actuals")</f>
        <v>0</v>
      </c>
      <c r="CE772" s="6">
        <f>_xll.SNL.Clients.Office.Excel.Functions.SPG($D772, CE$1, $F772, "Options: Curr=USD, Mag=Actuals")</f>
        <v>0</v>
      </c>
      <c r="CF772" s="6">
        <f>_xll.SNL.Clients.Office.Excel.Functions.SPG($D772, CF$1, $F772, "Options: Curr=USD, Mag=Actuals")</f>
        <v>0</v>
      </c>
      <c r="CG772" s="6">
        <f>_xll.SNL.Clients.Office.Excel.Functions.SPG($D772, CG$1, $F772, "Options: Curr=USD, Mag=Actuals")</f>
        <v>5.2529813914506098</v>
      </c>
    </row>
    <row r="773" spans="1:85" x14ac:dyDescent="0.3">
      <c r="A773" s="10" t="s">
        <v>109</v>
      </c>
      <c r="B773" s="10" t="s">
        <v>110</v>
      </c>
      <c r="C773" s="10" t="s">
        <v>18</v>
      </c>
      <c r="D773">
        <v>4049008</v>
      </c>
      <c r="E773" s="10" t="s">
        <v>22</v>
      </c>
      <c r="F773" s="10" t="s">
        <v>70</v>
      </c>
      <c r="G773">
        <v>-162.58000000000001</v>
      </c>
      <c r="H773">
        <v>319.11</v>
      </c>
      <c r="I773">
        <v>481.69</v>
      </c>
      <c r="J773">
        <v>1918.05</v>
      </c>
      <c r="K773">
        <v>1440.45</v>
      </c>
      <c r="L773">
        <v>6.35</v>
      </c>
      <c r="M773">
        <v>1682.5030861156904</v>
      </c>
      <c r="N773">
        <v>1291.1300000000001</v>
      </c>
      <c r="O773">
        <v>9.86</v>
      </c>
      <c r="P773">
        <v>5.41</v>
      </c>
      <c r="Q773">
        <v>58.6</v>
      </c>
      <c r="R773">
        <v>61.9</v>
      </c>
      <c r="S773" t="str">
        <f>_xll.SNL.Clients.Office.Excel.Functions.SPG(D773, S$1, F773, "Options: Curr=USD, Mag=Actuals")</f>
        <v>State Bank of India (NSEI:SBIN)</v>
      </c>
      <c r="T773" t="str">
        <f>_xll.SNL.Clients.Office.Excel.Functions.SPG($D773, T$1, $F773, "Options: Curr=USD, Mag=Actuals")</f>
        <v>State Bank of India</v>
      </c>
      <c r="U773" s="6">
        <f>_xll.SNL.Clients.Office.Excel.Functions.SPG($D773, U$1, $F773, "Options: Curr=USD, Mag=Actuals")</f>
        <v>376640279550.77966</v>
      </c>
      <c r="V773" t="str">
        <f>_xll.SNL.Clients.Office.Excel.Functions.SPG($D773, V$1, $F773, "Options: Curr=USD, Mag=Actuals")</f>
        <v>NSEI:SBIN</v>
      </c>
      <c r="W773" t="str">
        <f>_xll.SNL.Clients.Office.Excel.Functions.SPG($D773, W$1, $F773, "Options: Curr=USD, Mag=Actuals")</f>
        <v>Bank</v>
      </c>
      <c r="X773" s="6">
        <f>_xll.SNL.Clients.Office.Excel.Functions.SPG($D773, X$1, $F773, "Options: Curr=USD, Mag=Actuals")</f>
        <v>17113683060.622602</v>
      </c>
      <c r="Y773" s="6">
        <f>_xll.SNL.Clients.Office.Excel.Functions.SPG($D773, Y$1, $F773, "Options: Curr=USD, Mag=Actuals")</f>
        <v>0</v>
      </c>
      <c r="Z773" s="6">
        <f>_xll.SNL.Clients.Office.Excel.Functions.SPG($D773, Z$1, $F773, "Options: Curr=USD, Mag=Actuals")</f>
        <v>23584565704.30904</v>
      </c>
      <c r="AA773" s="6">
        <f>_xll.SNL.Clients.Office.Excel.Functions.SPG($D773, AA$1, $F773, "Options: Curr=USD, Mag=Actuals")</f>
        <v>2515117492.633749</v>
      </c>
      <c r="AB773" s="6">
        <f>_xll.SNL.Clients.Office.Excel.Functions.SPG($D773, AB$1, $F773, "Options: Curr=USD, Mag=Actuals")</f>
        <v>0.35326374590496662</v>
      </c>
      <c r="AC773" s="6">
        <f>_xll.SNL.Clients.Office.Excel.Functions.SPG($D773, AC$1, $F773, "Options: Curr=USD, Mag=Actuals")</f>
        <v>-28.817062593942701</v>
      </c>
      <c r="AD773" s="6">
        <f>_xll.SNL.Clients.Office.Excel.Functions.SPG($D773, AD$1, $F773, "Options: Curr=USD, Mag=Actuals")</f>
        <v>0.671391700614969</v>
      </c>
      <c r="AE773" s="6">
        <f>_xll.SNL.Clients.Office.Excel.Functions.SPG($D773, AE$1, $F773, "Options: Curr=USD, Mag=Actuals")</f>
        <v>10.845137142157499</v>
      </c>
      <c r="AF773" s="6">
        <f>_xll.SNL.Clients.Office.Excel.Functions.SPG($D773, AF$1, $F773, "Options: Curr=USD, Mag=Actuals")</f>
        <v>376640279550.77966</v>
      </c>
      <c r="AG773" s="6">
        <f>_xll.SNL.Clients.Office.Excel.Functions.SPG($D773, AG$1, $F773, "Options: Curr=USD, Mag=Actuals")</f>
        <v>37393948452.775307</v>
      </c>
      <c r="AH773" s="6">
        <f>_xll.SNL.Clients.Office.Excel.Functions.SPG($D773, AH$1, $F773, "Options: Curr=USD, Mag=Actuals")</f>
        <v>22966903126.767391</v>
      </c>
      <c r="AI773" s="6">
        <f>_xll.SNL.Clients.Office.Excel.Functions.SPG($D773, AI$1, $F773, "Options: Curr=USD, Mag=Actuals")</f>
        <v>41639</v>
      </c>
      <c r="AJ773" s="6" t="str">
        <f>_xll.SNL.Clients.Office.Excel.Functions.SPG($D773, AJ$1, $F773, "Options: Curr=USD, Mag=Actuals")</f>
        <v>#INVALID FUNCTION PARAMETER</v>
      </c>
      <c r="AK773" s="6" t="str">
        <f>_xll.SNL.Clients.Office.Excel.Functions.SPG($D773, AK$1, $F773, "Options: Curr=USD, Mag=Actuals")</f>
        <v>#INVALID FUNCTION PARAMETER</v>
      </c>
      <c r="AL773" s="6" t="str">
        <f>_xll.SNL.Clients.Office.Excel.Functions.SPG($D773, AL$1, $F773, "Options: Curr=USD, Mag=Actuals")</f>
        <v>#INVALID FUNCTION PARAMETER</v>
      </c>
      <c r="AM773" s="6" t="str">
        <f>_xll.SNL.Clients.Office.Excel.Functions.SPG($D773, AM$1, $F773, "Options: Curr=USD, Mag=Actuals")</f>
        <v>#INVALID FUNCTION PARAMETER</v>
      </c>
      <c r="AN773" s="6">
        <f>_xll.SNL.Clients.Office.Excel.Functions.SPG($D773, AN$1, $F773, "Options: Curr=USD, Mag=Actuals")</f>
        <v>376640279550.77966</v>
      </c>
      <c r="AO773" s="6">
        <f>_xll.SNL.Clients.Office.Excel.Functions.SPG($D773, AO$1, $F773, "Options: Curr=USD, Mag=Actuals")</f>
        <v>243388483477.41779</v>
      </c>
      <c r="AP773" s="6">
        <f>_xll.SNL.Clients.Office.Excel.Functions.SPG($D773, AP$1, $F773, "Options: Curr=USD, Mag=Actuals")</f>
        <v>289752893269.77454</v>
      </c>
      <c r="AQ773" s="6">
        <f>_xll.SNL.Clients.Office.Excel.Functions.SPG($D773, AQ$1, $F773, "Options: Curr=USD, Mag=Actuals")</f>
        <v>22178954512.402035</v>
      </c>
      <c r="AR773" s="6">
        <f>_xll.SNL.Clients.Office.Excel.Functions.SPG($D773, AR$1, $F773, "Options: Curr=USD, Mag=Actuals")</f>
        <v>22966903126.767391</v>
      </c>
      <c r="AS773" s="6">
        <f>_xll.SNL.Clients.Office.Excel.Functions.SPG($D773, AS$1, $F773, "Options: Curr=USD, Mag=Actuals")</f>
        <v>0</v>
      </c>
      <c r="AT773" s="6">
        <f>_xll.SNL.Clients.Office.Excel.Functions.SPG($D773, AT$1, $F773, "Options: Curr=USD, Mag=Actuals")</f>
        <v>64.620938516641999</v>
      </c>
      <c r="AU773" s="6">
        <f>_xll.SNL.Clients.Office.Excel.Functions.SPG($D773, AU$1, $F773, "Options: Curr=USD, Mag=Actuals")</f>
        <v>83.998637849945794</v>
      </c>
      <c r="AV773" s="6">
        <f>_xll.SNL.Clients.Office.Excel.Functions.SPG($D773, AV$1, $F773, "Options: Curr=USD, Mag=Actuals")</f>
        <v>6.0978350892687603</v>
      </c>
      <c r="AW773" s="6">
        <f>_xll.SNL.Clients.Office.Excel.Functions.SPG($D773, AW$1, $F773, "Options: Curr=USD, Mag=Actuals")</f>
        <v>0</v>
      </c>
      <c r="AX773" s="6">
        <f>_xll.SNL.Clients.Office.Excel.Functions.SPG($D773, AX$1, $F773, "Options: Curr=USD, Mag=Actuals")</f>
        <v>2515117492.633749</v>
      </c>
      <c r="AY773" s="6">
        <f>_xll.SNL.Clients.Office.Excel.Functions.SPG($D773, AY$1, $F773, "Options: Curr=USD, Mag=Actuals")</f>
        <v>2405460145.7907276</v>
      </c>
      <c r="AZ773" s="6">
        <f>_xll.SNL.Clients.Office.Excel.Functions.SPG($D773, AZ$1, $F773, "Options: Curr=USD, Mag=Actuals")</f>
        <v>0.671391700614969</v>
      </c>
      <c r="BA773" s="6">
        <f>_xll.SNL.Clients.Office.Excel.Functions.SPG($D773, BA$1, $F773, "Options: Curr=USD, Mag=Actuals")</f>
        <v>10.845137142157499</v>
      </c>
      <c r="BB773" s="6">
        <f>_xll.SNL.Clients.Office.Excel.Functions.SPG($D773, BB$1, $F773, "Options: Curr=USD, Mag=Actuals")</f>
        <v>10.732946017139</v>
      </c>
      <c r="BC773" s="6">
        <f>_xll.SNL.Clients.Office.Excel.Functions.SPG($D773, BC$1, $F773, "Options: Curr=USD, Mag=Actuals")</f>
        <v>0</v>
      </c>
      <c r="BD773" s="6">
        <f>_xll.SNL.Clients.Office.Excel.Functions.SPG($D773, BD$1, $F773, "Options: Curr=USD, Mag=Actuals")</f>
        <v>1.0663665010064001</v>
      </c>
      <c r="BE773" s="6">
        <f>_xll.SNL.Clients.Office.Excel.Functions.SPG($D773, BE$1, $F773, "Options: Curr=USD, Mag=Actuals")</f>
        <v>2.98505622110947</v>
      </c>
      <c r="BF773" s="6">
        <f>_xll.SNL.Clients.Office.Excel.Functions.SPG($D773, BF$1, $F773, "Options: Curr=USD, Mag=Actuals")</f>
        <v>0</v>
      </c>
      <c r="BG773" s="6">
        <f>_xll.SNL.Clients.Office.Excel.Functions.SPG($D773, BG$1, $F773, "Options: Curr=USD, Mag=Actuals")</f>
        <v>2.78586442928989</v>
      </c>
      <c r="BH773" s="6">
        <f>_xll.SNL.Clients.Office.Excel.Functions.SPG($D773, BH$1, $F773, "Options: Curr=USD, Mag=Actuals")</f>
        <v>1.7825045663966901</v>
      </c>
      <c r="BI773" s="6">
        <f>_xll.SNL.Clients.Office.Excel.Functions.SPG($D773, BI$1, $F773, "Options: Curr=USD, Mag=Actuals")</f>
        <v>4.7411428453706703</v>
      </c>
      <c r="BJ773" s="6">
        <f>_xll.SNL.Clients.Office.Excel.Functions.SPG($D773, BJ$1, $F773, "Options: Curr=USD, Mag=Actuals")</f>
        <v>0</v>
      </c>
      <c r="BK773" s="6">
        <f>_xll.SNL.Clients.Office.Excel.Functions.SPG($D773, BK$1, $F773, "Options: Curr=USD, Mag=Actuals")</f>
        <v>4.4247679871809096</v>
      </c>
      <c r="BL773" s="6">
        <f>_xll.SNL.Clients.Office.Excel.Functions.SPG($D773, BL$1, $F773, "Options: Curr=USD, Mag=Actuals")</f>
        <v>2.8311388951566099</v>
      </c>
      <c r="BM773" s="6">
        <f>_xll.SNL.Clients.Office.Excel.Functions.SPG($D773, BM$1, $F773, "Options: Curr=USD, Mag=Actuals")</f>
        <v>1.4444533378014499</v>
      </c>
      <c r="BN773" s="6">
        <f>_xll.SNL.Clients.Office.Excel.Functions.SPG($D773, BN$1, $F773, "Options: Curr=USD, Mag=Actuals")</f>
        <v>3.0913850043197701</v>
      </c>
      <c r="BO773" s="6">
        <f>_xll.SNL.Clients.Office.Excel.Functions.SPG($D773, BO$1, $F773, "Options: Curr=USD, Mag=Actuals")</f>
        <v>65.341836964744701</v>
      </c>
      <c r="BP773" s="6">
        <f>_xll.SNL.Clients.Office.Excel.Functions.SPG($D773, BP$1, $F773, "Options: Curr=USD, Mag=Actuals")</f>
        <v>0</v>
      </c>
      <c r="BQ773" s="6">
        <f>_xll.SNL.Clients.Office.Excel.Functions.SPG($D773, BQ$1, $F773, "Options: Curr=USD, Mag=Actuals")</f>
        <v>60.981598288585701</v>
      </c>
      <c r="BR773" s="6">
        <f>_xll.SNL.Clients.Office.Excel.Functions.SPG($D773, BR$1, $F773, "Options: Curr=USD, Mag=Actuals")</f>
        <v>8.19</v>
      </c>
      <c r="BS773" s="6">
        <f>_xll.SNL.Clients.Office.Excel.Functions.SPG($D773, BS$1, $F773, "Options: Curr=USD, Mag=Actuals")</f>
        <v>8.4499999999999993</v>
      </c>
      <c r="BT773" s="6">
        <f>_xll.SNL.Clients.Office.Excel.Functions.SPG($D773, BT$1, $F773, "Options: Curr=USD, Mag=Actuals")</f>
        <v>10.91</v>
      </c>
      <c r="BU773" s="6">
        <f>_xll.SNL.Clients.Office.Excel.Functions.SPG($D773, BU$1, $F773, "Options: Curr=USD, Mag=Actuals")</f>
        <v>0</v>
      </c>
      <c r="BV773" s="6">
        <f>_xll.SNL.Clients.Office.Excel.Functions.SPG($D773, BV$1, $F773, "Options: Curr=USD, Mag=Actuals")</f>
        <v>0</v>
      </c>
      <c r="BW773" s="6">
        <f>_xll.SNL.Clients.Office.Excel.Functions.SPG($D773, BW$1, $F773, "Options: Curr=USD, Mag=Actuals")</f>
        <v>0</v>
      </c>
      <c r="BX773" s="6">
        <f>_xll.SNL.Clients.Office.Excel.Functions.SPG($D773, BX$1, $F773, "Options: Curr=USD, Mag=Actuals")</f>
        <v>0</v>
      </c>
      <c r="BY773" s="6">
        <f>_xll.SNL.Clients.Office.Excel.Functions.SPG($D773, BY$1, $F773, "Options: Curr=USD, Mag=Actuals")</f>
        <v>61.304045814210603</v>
      </c>
      <c r="BZ773" s="6">
        <f>_xll.SNL.Clients.Office.Excel.Functions.SPG($D773, BZ$1, $F773, "Options: Curr=USD, Mag=Actuals")</f>
        <v>14050551830.007273</v>
      </c>
      <c r="CA773" s="6" t="str">
        <f>_xll.SNL.Clients.Office.Excel.Functions.SPG($D773, CA$1, $F773, "Options: Curr=USD, Mag=Actuals")</f>
        <v>Nonperforming Loans</v>
      </c>
      <c r="CB773" s="6">
        <f>_xll.SNL.Clients.Office.Excel.Functions.SPG($D773, CB$1, $F773, "Options: Curr=USD, Mag=Actuals")</f>
        <v>5.6284425782936198</v>
      </c>
      <c r="CC773" s="6">
        <f>_xll.SNL.Clients.Office.Excel.Functions.SPG($D773, CC$1, $F773, "Options: Curr=USD, Mag=Actuals")</f>
        <v>0</v>
      </c>
      <c r="CD773" s="6">
        <f>_xll.SNL.Clients.Office.Excel.Functions.SPG($D773, CD$1, $F773, "Options: Curr=USD, Mag=Actuals")</f>
        <v>0</v>
      </c>
      <c r="CE773" s="6">
        <f>_xll.SNL.Clients.Office.Excel.Functions.SPG($D773, CE$1, $F773, "Options: Curr=USD, Mag=Actuals")</f>
        <v>0</v>
      </c>
      <c r="CF773" s="6">
        <f>_xll.SNL.Clients.Office.Excel.Functions.SPG($D773, CF$1, $F773, "Options: Curr=USD, Mag=Actuals")</f>
        <v>2.50218496436786</v>
      </c>
      <c r="CG773" s="6">
        <f>_xll.SNL.Clients.Office.Excel.Functions.SPG($D773, CG$1, $F773, "Options: Curr=USD, Mag=Actuals")</f>
        <v>6.0852367683770199</v>
      </c>
    </row>
    <row r="774" spans="1:85" x14ac:dyDescent="0.3">
      <c r="A774" s="10" t="s">
        <v>109</v>
      </c>
      <c r="B774" s="10" t="s">
        <v>110</v>
      </c>
      <c r="C774" s="10" t="s">
        <v>18</v>
      </c>
      <c r="D774">
        <v>4049008</v>
      </c>
      <c r="E774" s="10" t="s">
        <v>22</v>
      </c>
      <c r="F774" s="10" t="s">
        <v>71</v>
      </c>
      <c r="G774">
        <v>-144.05000000000001</v>
      </c>
      <c r="H774">
        <v>328.39</v>
      </c>
      <c r="I774">
        <v>472.43</v>
      </c>
      <c r="J774">
        <v>2044.51</v>
      </c>
      <c r="K774">
        <v>1530.97</v>
      </c>
      <c r="L774">
        <v>7.33</v>
      </c>
      <c r="M774">
        <v>1726.4025928084541</v>
      </c>
      <c r="N774">
        <v>1307.25</v>
      </c>
      <c r="O774">
        <v>6.65</v>
      </c>
      <c r="P774">
        <v>3.35</v>
      </c>
      <c r="Q774">
        <v>61.03</v>
      </c>
      <c r="R774">
        <v>63.33</v>
      </c>
      <c r="S774" t="str">
        <f>_xll.SNL.Clients.Office.Excel.Functions.SPG(D774, S$1, F774, "Options: Curr=USD, Mag=Actuals")</f>
        <v>State Bank of India (NSEI:SBIN)</v>
      </c>
      <c r="T774" t="str">
        <f>_xll.SNL.Clients.Office.Excel.Functions.SPG($D774, T$1, $F774, "Options: Curr=USD, Mag=Actuals")</f>
        <v>State Bank of India</v>
      </c>
      <c r="U774" s="6">
        <f>_xll.SNL.Clients.Office.Excel.Functions.SPG($D774, U$1, $F774, "Options: Curr=USD, Mag=Actuals")</f>
        <v>400146469936.7088</v>
      </c>
      <c r="V774" t="str">
        <f>_xll.SNL.Clients.Office.Excel.Functions.SPG($D774, V$1, $F774, "Options: Curr=USD, Mag=Actuals")</f>
        <v>NSEI:SBIN</v>
      </c>
      <c r="W774" t="str">
        <f>_xll.SNL.Clients.Office.Excel.Functions.SPG($D774, W$1, $F774, "Options: Curr=USD, Mag=Actuals")</f>
        <v>Bank</v>
      </c>
      <c r="X774" s="6">
        <f>_xll.SNL.Clients.Office.Excel.Functions.SPG($D774, X$1, $F774, "Options: Curr=USD, Mag=Actuals")</f>
        <v>19443621117.229504</v>
      </c>
      <c r="Y774" s="6">
        <f>_xll.SNL.Clients.Office.Excel.Functions.SPG($D774, Y$1, $F774, "Options: Curr=USD, Mag=Actuals")</f>
        <v>0</v>
      </c>
      <c r="Z774" s="6">
        <f>_xll.SNL.Clients.Office.Excel.Functions.SPG($D774, Z$1, $F774, "Options: Curr=USD, Mag=Actuals")</f>
        <v>25436389059.267815</v>
      </c>
      <c r="AA774" s="6">
        <f>_xll.SNL.Clients.Office.Excel.Functions.SPG($D774, AA$1, $F774, "Options: Curr=USD, Mag=Actuals")</f>
        <v>2770247908.7365813</v>
      </c>
      <c r="AB774" s="6">
        <f>_xll.SNL.Clients.Office.Excel.Functions.SPG($D774, AB$1, $F774, "Options: Curr=USD, Mag=Actuals")</f>
        <v>0.35945119377655216</v>
      </c>
      <c r="AC774" s="6">
        <f>_xll.SNL.Clients.Office.Excel.Functions.SPG($D774, AC$1, $F774, "Options: Curr=USD, Mag=Actuals")</f>
        <v>6.4396361715510704</v>
      </c>
      <c r="AD774" s="6">
        <f>_xll.SNL.Clients.Office.Excel.Functions.SPG($D774, AD$1, $F774, "Options: Curr=USD, Mag=Actuals")</f>
        <v>0.69408664733716896</v>
      </c>
      <c r="AE774" s="6">
        <f>_xll.SNL.Clients.Office.Excel.Functions.SPG($D774, AE$1, $F774, "Options: Curr=USD, Mag=Actuals")</f>
        <v>10.810148261961199</v>
      </c>
      <c r="AF774" s="6">
        <f>_xll.SNL.Clients.Office.Excel.Functions.SPG($D774, AF$1, $F774, "Options: Curr=USD, Mag=Actuals")</f>
        <v>400220712025.31641</v>
      </c>
      <c r="AG774" s="6">
        <f>_xll.SNL.Clients.Office.Excel.Functions.SPG($D774, AG$1, $F774, "Options: Curr=USD, Mag=Actuals")</f>
        <v>34819917721.518982</v>
      </c>
      <c r="AH774" s="6">
        <f>_xll.SNL.Clients.Office.Excel.Functions.SPG($D774, AH$1, $F774, "Options: Curr=USD, Mag=Actuals")</f>
        <v>26279283227.848099</v>
      </c>
      <c r="AI774" s="6">
        <f>_xll.SNL.Clients.Office.Excel.Functions.SPG($D774, AI$1, $F774, "Options: Curr=USD, Mag=Actuals")</f>
        <v>42004</v>
      </c>
      <c r="AJ774" s="6" t="str">
        <f>_xll.SNL.Clients.Office.Excel.Functions.SPG($D774, AJ$1, $F774, "Options: Curr=USD, Mag=Actuals")</f>
        <v>#INVALID FUNCTION PARAMETER</v>
      </c>
      <c r="AK774" s="6" t="str">
        <f>_xll.SNL.Clients.Office.Excel.Functions.SPG($D774, AK$1, $F774, "Options: Curr=USD, Mag=Actuals")</f>
        <v>#INVALID FUNCTION PARAMETER</v>
      </c>
      <c r="AL774" s="6" t="str">
        <f>_xll.SNL.Clients.Office.Excel.Functions.SPG($D774, AL$1, $F774, "Options: Curr=USD, Mag=Actuals")</f>
        <v>#INVALID FUNCTION PARAMETER</v>
      </c>
      <c r="AM774" s="6" t="str">
        <f>_xll.SNL.Clients.Office.Excel.Functions.SPG($D774, AM$1, $F774, "Options: Curr=USD, Mag=Actuals")</f>
        <v>#INVALID FUNCTION PARAMETER</v>
      </c>
      <c r="AN774" s="6">
        <f>_xll.SNL.Clients.Office.Excel.Functions.SPG($D774, AN$1, $F774, "Options: Curr=USD, Mag=Actuals")</f>
        <v>400220712025.31641</v>
      </c>
      <c r="AO774" s="6">
        <f>_xll.SNL.Clients.Office.Excel.Functions.SPG($D774, AO$1, $F774, "Options: Curr=USD, Mag=Actuals")</f>
        <v>254428227848.10123</v>
      </c>
      <c r="AP774" s="6">
        <f>_xll.SNL.Clients.Office.Excel.Functions.SPG($D774, AP$1, $F774, "Options: Curr=USD, Mag=Actuals")</f>
        <v>311657901898.73413</v>
      </c>
      <c r="AQ774" s="6">
        <f>_xll.SNL.Clients.Office.Excel.Functions.SPG($D774, AQ$1, $F774, "Options: Curr=USD, Mag=Actuals")</f>
        <v>25430748417.721512</v>
      </c>
      <c r="AR774" s="6">
        <f>_xll.SNL.Clients.Office.Excel.Functions.SPG($D774, AR$1, $F774, "Options: Curr=USD, Mag=Actuals")</f>
        <v>26279283227.848099</v>
      </c>
      <c r="AS774" s="6">
        <f>_xll.SNL.Clients.Office.Excel.Functions.SPG($D774, AS$1, $F774, "Options: Curr=USD, Mag=Actuals")</f>
        <v>0</v>
      </c>
      <c r="AT774" s="6">
        <f>_xll.SNL.Clients.Office.Excel.Functions.SPG($D774, AT$1, $F774, "Options: Curr=USD, Mag=Actuals")</f>
        <v>63.571979211312602</v>
      </c>
      <c r="AU774" s="6">
        <f>_xll.SNL.Clients.Office.Excel.Functions.SPG($D774, AU$1, $F774, "Options: Curr=USD, Mag=Actuals")</f>
        <v>81.637021329486998</v>
      </c>
      <c r="AV774" s="6">
        <f>_xll.SNL.Clients.Office.Excel.Functions.SPG($D774, AV$1, $F774, "Options: Curr=USD, Mag=Actuals")</f>
        <v>6.5661977099740296</v>
      </c>
      <c r="AW774" s="6">
        <f>_xll.SNL.Clients.Office.Excel.Functions.SPG($D774, AW$1, $F774, "Options: Curr=USD, Mag=Actuals")</f>
        <v>0</v>
      </c>
      <c r="AX774" s="6">
        <f>_xll.SNL.Clients.Office.Excel.Functions.SPG($D774, AX$1, $F774, "Options: Curr=USD, Mag=Actuals")</f>
        <v>2770247908.7365813</v>
      </c>
      <c r="AY774" s="6">
        <f>_xll.SNL.Clients.Office.Excel.Functions.SPG($D774, AY$1, $F774, "Options: Curr=USD, Mag=Actuals")</f>
        <v>2666173124.5012002</v>
      </c>
      <c r="AZ774" s="6">
        <f>_xll.SNL.Clients.Office.Excel.Functions.SPG($D774, AZ$1, $F774, "Options: Curr=USD, Mag=Actuals")</f>
        <v>0.69408664733716896</v>
      </c>
      <c r="BA774" s="6">
        <f>_xll.SNL.Clients.Office.Excel.Functions.SPG($D774, BA$1, $F774, "Options: Curr=USD, Mag=Actuals")</f>
        <v>10.810148261961199</v>
      </c>
      <c r="BB774" s="6">
        <f>_xll.SNL.Clients.Office.Excel.Functions.SPG($D774, BB$1, $F774, "Options: Curr=USD, Mag=Actuals")</f>
        <v>10.753328921827601</v>
      </c>
      <c r="BC774" s="6">
        <f>_xll.SNL.Clients.Office.Excel.Functions.SPG($D774, BC$1, $F774, "Options: Curr=USD, Mag=Actuals")</f>
        <v>0</v>
      </c>
      <c r="BD774" s="6">
        <f>_xll.SNL.Clients.Office.Excel.Functions.SPG($D774, BD$1, $F774, "Options: Curr=USD, Mag=Actuals")</f>
        <v>1.12907145136994</v>
      </c>
      <c r="BE774" s="6">
        <f>_xll.SNL.Clients.Office.Excel.Functions.SPG($D774, BE$1, $F774, "Options: Curr=USD, Mag=Actuals")</f>
        <v>2.9816459724389501</v>
      </c>
      <c r="BF774" s="6">
        <f>_xll.SNL.Clients.Office.Excel.Functions.SPG($D774, BF$1, $F774, "Options: Curr=USD, Mag=Actuals")</f>
        <v>0</v>
      </c>
      <c r="BG774" s="6">
        <f>_xll.SNL.Clients.Office.Excel.Functions.SPG($D774, BG$1, $F774, "Options: Curr=USD, Mag=Actuals")</f>
        <v>2.8781146502836701</v>
      </c>
      <c r="BH774" s="6">
        <f>_xll.SNL.Clients.Office.Excel.Functions.SPG($D774, BH$1, $F774, "Options: Curr=USD, Mag=Actuals")</f>
        <v>1.9934918766234799</v>
      </c>
      <c r="BI774" s="6">
        <f>_xll.SNL.Clients.Office.Excel.Functions.SPG($D774, BI$1, $F774, "Options: Curr=USD, Mag=Actuals")</f>
        <v>4.8502465196360696</v>
      </c>
      <c r="BJ774" s="6">
        <f>_xll.SNL.Clients.Office.Excel.Functions.SPG($D774, BJ$1, $F774, "Options: Curr=USD, Mag=Actuals")</f>
        <v>0</v>
      </c>
      <c r="BK774" s="6">
        <f>_xll.SNL.Clients.Office.Excel.Functions.SPG($D774, BK$1, $F774, "Options: Curr=USD, Mag=Actuals")</f>
        <v>4.6818320131525297</v>
      </c>
      <c r="BL774" s="6">
        <f>_xll.SNL.Clients.Office.Excel.Functions.SPG($D774, BL$1, $F774, "Options: Curr=USD, Mag=Actuals")</f>
        <v>3.24281525234424</v>
      </c>
      <c r="BM774" s="6">
        <f>_xll.SNL.Clients.Office.Excel.Functions.SPG($D774, BM$1, $F774, "Options: Curr=USD, Mag=Actuals")</f>
        <v>1.6371411771959601</v>
      </c>
      <c r="BN774" s="6">
        <f>_xll.SNL.Clients.Office.Excel.Functions.SPG($D774, BN$1, $F774, "Options: Curr=USD, Mag=Actuals")</f>
        <v>3.1039363554685901</v>
      </c>
      <c r="BO774" s="6">
        <f>_xll.SNL.Clients.Office.Excel.Functions.SPG($D774, BO$1, $F774, "Options: Curr=USD, Mag=Actuals")</f>
        <v>61.204572987792602</v>
      </c>
      <c r="BP774" s="6">
        <f>_xll.SNL.Clients.Office.Excel.Functions.SPG($D774, BP$1, $F774, "Options: Curr=USD, Mag=Actuals")</f>
        <v>0</v>
      </c>
      <c r="BQ774" s="6">
        <f>_xll.SNL.Clients.Office.Excel.Functions.SPG($D774, BQ$1, $F774, "Options: Curr=USD, Mag=Actuals")</f>
        <v>59.079374214380799</v>
      </c>
      <c r="BR774" s="6">
        <f>_xll.SNL.Clients.Office.Excel.Functions.SPG($D774, BR$1, $F774, "Options: Curr=USD, Mag=Actuals")</f>
        <v>8.92</v>
      </c>
      <c r="BS774" s="6">
        <f>_xll.SNL.Clients.Office.Excel.Functions.SPG($D774, BS$1, $F774, "Options: Curr=USD, Mag=Actuals")</f>
        <v>9.15</v>
      </c>
      <c r="BT774" s="6">
        <f>_xll.SNL.Clients.Office.Excel.Functions.SPG($D774, BT$1, $F774, "Options: Curr=USD, Mag=Actuals")</f>
        <v>11.83</v>
      </c>
      <c r="BU774" s="6">
        <f>_xll.SNL.Clients.Office.Excel.Functions.SPG($D774, BU$1, $F774, "Options: Curr=USD, Mag=Actuals")</f>
        <v>0</v>
      </c>
      <c r="BV774" s="6">
        <f>_xll.SNL.Clients.Office.Excel.Functions.SPG($D774, BV$1, $F774, "Options: Curr=USD, Mag=Actuals")</f>
        <v>0</v>
      </c>
      <c r="BW774" s="6">
        <f>_xll.SNL.Clients.Office.Excel.Functions.SPG($D774, BW$1, $F774, "Options: Curr=USD, Mag=Actuals")</f>
        <v>0</v>
      </c>
      <c r="BX774" s="6">
        <f>_xll.SNL.Clients.Office.Excel.Functions.SPG($D774, BX$1, $F774, "Options: Curr=USD, Mag=Actuals")</f>
        <v>0</v>
      </c>
      <c r="BY774" s="6">
        <f>_xll.SNL.Clients.Office.Excel.Functions.SPG($D774, BY$1, $F774, "Options: Curr=USD, Mag=Actuals")</f>
        <v>60.858547631293199</v>
      </c>
      <c r="BZ774" s="6">
        <f>_xll.SNL.Clients.Office.Excel.Functions.SPG($D774, BZ$1, $F774, "Options: Curr=USD, Mag=Actuals")</f>
        <v>13123014240.506327</v>
      </c>
      <c r="CA774" s="6" t="str">
        <f>_xll.SNL.Clients.Office.Excel.Functions.SPG($D774, CA$1, $F774, "Options: Curr=USD, Mag=Actuals")</f>
        <v>Nonperforming Loans</v>
      </c>
      <c r="CB774" s="6">
        <f>_xll.SNL.Clients.Office.Excel.Functions.SPG($D774, CB$1, $F774, "Options: Curr=USD, Mag=Actuals")</f>
        <v>5.04440738570415</v>
      </c>
      <c r="CC774" s="6">
        <f>_xll.SNL.Clients.Office.Excel.Functions.SPG($D774, CC$1, $F774, "Options: Curr=USD, Mag=Actuals")</f>
        <v>0</v>
      </c>
      <c r="CD774" s="6">
        <f>_xll.SNL.Clients.Office.Excel.Functions.SPG($D774, CD$1, $F774, "Options: Curr=USD, Mag=Actuals")</f>
        <v>0</v>
      </c>
      <c r="CE774" s="6">
        <f>_xll.SNL.Clients.Office.Excel.Functions.SPG($D774, CE$1, $F774, "Options: Curr=USD, Mag=Actuals")</f>
        <v>0</v>
      </c>
      <c r="CF774" s="6">
        <f>_xll.SNL.Clients.Office.Excel.Functions.SPG($D774, CF$1, $F774, "Options: Curr=USD, Mag=Actuals")</f>
        <v>2.19932645298559</v>
      </c>
      <c r="CG774" s="6">
        <f>_xll.SNL.Clients.Office.Excel.Functions.SPG($D774, CG$1, $F774, "Options: Curr=USD, Mag=Actuals")</f>
        <v>5.3878122821730896</v>
      </c>
    </row>
    <row r="775" spans="1:85" x14ac:dyDescent="0.3">
      <c r="A775" s="10" t="s">
        <v>109</v>
      </c>
      <c r="B775" s="10" t="s">
        <v>110</v>
      </c>
      <c r="C775" s="10" t="s">
        <v>18</v>
      </c>
      <c r="D775">
        <v>4049008</v>
      </c>
      <c r="E775" s="10" t="s">
        <v>22</v>
      </c>
      <c r="F775" s="10" t="s">
        <v>72</v>
      </c>
      <c r="G775">
        <v>-136.88</v>
      </c>
      <c r="H775">
        <v>272.35000000000002</v>
      </c>
      <c r="I775">
        <v>409.24</v>
      </c>
      <c r="J775">
        <v>2147.36</v>
      </c>
      <c r="K775">
        <v>1577.9</v>
      </c>
      <c r="L775">
        <v>7.93</v>
      </c>
      <c r="M775">
        <v>1773.2972526273945</v>
      </c>
      <c r="N775">
        <v>1322.87</v>
      </c>
      <c r="O775">
        <v>4.91</v>
      </c>
      <c r="P775">
        <v>-3.89</v>
      </c>
      <c r="Q775">
        <v>64.150000000000006</v>
      </c>
      <c r="R775">
        <v>66.33</v>
      </c>
      <c r="S775" t="str">
        <f>_xll.SNL.Clients.Office.Excel.Functions.SPG(D775, S$1, F775, "Options: Curr=USD, Mag=Actuals")</f>
        <v>State Bank of India (NSEI:SBIN)</v>
      </c>
      <c r="T775" t="str">
        <f>_xll.SNL.Clients.Office.Excel.Functions.SPG($D775, T$1, $F775, "Options: Curr=USD, Mag=Actuals")</f>
        <v>State Bank of India</v>
      </c>
      <c r="U775" s="6">
        <f>_xll.SNL.Clients.Office.Excel.Functions.SPG($D775, U$1, $F775, "Options: Curr=USD, Mag=Actuals")</f>
        <v>426431503169.33295</v>
      </c>
      <c r="V775" t="str">
        <f>_xll.SNL.Clients.Office.Excel.Functions.SPG($D775, V$1, $F775, "Options: Curr=USD, Mag=Actuals")</f>
        <v>NSEI:SBIN</v>
      </c>
      <c r="W775" t="str">
        <f>_xll.SNL.Clients.Office.Excel.Functions.SPG($D775, W$1, $F775, "Options: Curr=USD, Mag=Actuals")</f>
        <v>Bank</v>
      </c>
      <c r="X775" s="6">
        <f>_xll.SNL.Clients.Office.Excel.Functions.SPG($D775, X$1, $F775, "Options: Curr=USD, Mag=Actuals")</f>
        <v>19948252794.73143</v>
      </c>
      <c r="Y775" s="6">
        <f>_xll.SNL.Clients.Office.Excel.Functions.SPG($D775, Y$1, $F775, "Options: Curr=USD, Mag=Actuals")</f>
        <v>0</v>
      </c>
      <c r="Z775" s="6">
        <f>_xll.SNL.Clients.Office.Excel.Functions.SPG($D775, Z$1, $F775, "Options: Curr=USD, Mag=Actuals")</f>
        <v>25914516475.426662</v>
      </c>
      <c r="AA775" s="6">
        <f>_xll.SNL.Clients.Office.Excel.Functions.SPG($D775, AA$1, $F775, "Options: Curr=USD, Mag=Actuals")</f>
        <v>2592266332.5837049</v>
      </c>
      <c r="AB775" s="6">
        <f>_xll.SNL.Clients.Office.Excel.Functions.SPG($D775, AB$1, $F775, "Options: Curr=USD, Mag=Actuals")</f>
        <v>0.32242619194082955</v>
      </c>
      <c r="AC775" s="6">
        <f>_xll.SNL.Clients.Office.Excel.Functions.SPG($D775, AC$1, $F775, "Options: Curr=USD, Mag=Actuals")</f>
        <v>-5.7462639736715504</v>
      </c>
      <c r="AD775" s="6">
        <f>_xll.SNL.Clients.Office.Excel.Functions.SPG($D775, AD$1, $F775, "Options: Curr=USD, Mag=Actuals")</f>
        <v>0.60972409743816802</v>
      </c>
      <c r="AE775" s="6">
        <f>_xll.SNL.Clients.Office.Excel.Functions.SPG($D775, AE$1, $F775, "Options: Curr=USD, Mag=Actuals")</f>
        <v>9.4085634766611896</v>
      </c>
      <c r="AF775" s="6">
        <f>_xll.SNL.Clients.Office.Excel.Functions.SPG($D775, AF$1, $F775, "Options: Curr=USD, Mag=Actuals")</f>
        <v>435251070027.16565</v>
      </c>
      <c r="AG775" s="6">
        <f>_xll.SNL.Clients.Office.Excel.Functions.SPG($D775, AG$1, $F775, "Options: Curr=USD, Mag=Actuals")</f>
        <v>47099747962.571678</v>
      </c>
      <c r="AH775" s="6">
        <f>_xll.SNL.Clients.Office.Excel.Functions.SPG($D775, AH$1, $F775, "Options: Curr=USD, Mag=Actuals")</f>
        <v>28376358285.541801</v>
      </c>
      <c r="AI775" s="6">
        <f>_xll.SNL.Clients.Office.Excel.Functions.SPG($D775, AI$1, $F775, "Options: Curr=USD, Mag=Actuals")</f>
        <v>42369</v>
      </c>
      <c r="AJ775" s="6" t="str">
        <f>_xll.SNL.Clients.Office.Excel.Functions.SPG($D775, AJ$1, $F775, "Options: Curr=USD, Mag=Actuals")</f>
        <v>#INVALID FUNCTION PARAMETER</v>
      </c>
      <c r="AK775" s="6" t="str">
        <f>_xll.SNL.Clients.Office.Excel.Functions.SPG($D775, AK$1, $F775, "Options: Curr=USD, Mag=Actuals")</f>
        <v>#INVALID FUNCTION PARAMETER</v>
      </c>
      <c r="AL775" s="6" t="str">
        <f>_xll.SNL.Clients.Office.Excel.Functions.SPG($D775, AL$1, $F775, "Options: Curr=USD, Mag=Actuals")</f>
        <v>#INVALID FUNCTION PARAMETER</v>
      </c>
      <c r="AM775" s="6" t="str">
        <f>_xll.SNL.Clients.Office.Excel.Functions.SPG($D775, AM$1, $F775, "Options: Curr=USD, Mag=Actuals")</f>
        <v>#INVALID FUNCTION PARAMETER</v>
      </c>
      <c r="AN775" s="6">
        <f>_xll.SNL.Clients.Office.Excel.Functions.SPG($D775, AN$1, $F775, "Options: Curr=USD, Mag=Actuals")</f>
        <v>435251070027.16565</v>
      </c>
      <c r="AO775" s="6">
        <f>_xll.SNL.Clients.Office.Excel.Functions.SPG($D775, AO$1, $F775, "Options: Curr=USD, Mag=Actuals")</f>
        <v>270005123754.90494</v>
      </c>
      <c r="AP775" s="6">
        <f>_xll.SNL.Clients.Office.Excel.Functions.SPG($D775, AP$1, $F775, "Options: Curr=USD, Mag=Actuals")</f>
        <v>327838898279.50494</v>
      </c>
      <c r="AQ775" s="6">
        <f>_xll.SNL.Clients.Office.Excel.Functions.SPG($D775, AQ$1, $F775, "Options: Curr=USD, Mag=Actuals")</f>
        <v>27445176577.120434</v>
      </c>
      <c r="AR775" s="6">
        <f>_xll.SNL.Clients.Office.Excel.Functions.SPG($D775, AR$1, $F775, "Options: Curr=USD, Mag=Actuals")</f>
        <v>28376358285.541801</v>
      </c>
      <c r="AS775" s="6">
        <f>_xll.SNL.Clients.Office.Excel.Functions.SPG($D775, AS$1, $F775, "Options: Curr=USD, Mag=Actuals")</f>
        <v>0</v>
      </c>
      <c r="AT775" s="6">
        <f>_xll.SNL.Clients.Office.Excel.Functions.SPG($D775, AT$1, $F775, "Options: Curr=USD, Mag=Actuals")</f>
        <v>62.034338878949299</v>
      </c>
      <c r="AU775" s="6">
        <f>_xll.SNL.Clients.Office.Excel.Functions.SPG($D775, AU$1, $F775, "Options: Curr=USD, Mag=Actuals")</f>
        <v>82.359087091827405</v>
      </c>
      <c r="AV775" s="6">
        <f>_xll.SNL.Clients.Office.Excel.Functions.SPG($D775, AV$1, $F775, "Options: Curr=USD, Mag=Actuals")</f>
        <v>6.5195378574877996</v>
      </c>
      <c r="AW775" s="6">
        <f>_xll.SNL.Clients.Office.Excel.Functions.SPG($D775, AW$1, $F775, "Options: Curr=USD, Mag=Actuals")</f>
        <v>0</v>
      </c>
      <c r="AX775" s="6">
        <f>_xll.SNL.Clients.Office.Excel.Functions.SPG($D775, AX$1, $F775, "Options: Curr=USD, Mag=Actuals")</f>
        <v>2592266332.5837049</v>
      </c>
      <c r="AY775" s="6">
        <f>_xll.SNL.Clients.Office.Excel.Functions.SPG($D775, AY$1, $F775, "Options: Curr=USD, Mag=Actuals")</f>
        <v>2442942770.6955523</v>
      </c>
      <c r="AZ775" s="6">
        <f>_xll.SNL.Clients.Office.Excel.Functions.SPG($D775, AZ$1, $F775, "Options: Curr=USD, Mag=Actuals")</f>
        <v>0.60972409743816802</v>
      </c>
      <c r="BA775" s="6">
        <f>_xll.SNL.Clients.Office.Excel.Functions.SPG($D775, BA$1, $F775, "Options: Curr=USD, Mag=Actuals")</f>
        <v>9.4085634766611896</v>
      </c>
      <c r="BB775" s="6">
        <f>_xll.SNL.Clients.Office.Excel.Functions.SPG($D775, BB$1, $F775, "Options: Curr=USD, Mag=Actuals")</f>
        <v>9.1654976353154893</v>
      </c>
      <c r="BC775" s="6">
        <f>_xll.SNL.Clients.Office.Excel.Functions.SPG($D775, BC$1, $F775, "Options: Curr=USD, Mag=Actuals")</f>
        <v>0</v>
      </c>
      <c r="BD775" s="6">
        <f>_xll.SNL.Clients.Office.Excel.Functions.SPG($D775, BD$1, $F775, "Options: Curr=USD, Mag=Actuals")</f>
        <v>1.00324100994386</v>
      </c>
      <c r="BE775" s="6">
        <f>_xll.SNL.Clients.Office.Excel.Functions.SPG($D775, BE$1, $F775, "Options: Curr=USD, Mag=Actuals")</f>
        <v>2.8176527640406301</v>
      </c>
      <c r="BF775" s="6">
        <f>_xll.SNL.Clients.Office.Excel.Functions.SPG($D775, BF$1, $F775, "Options: Curr=USD, Mag=Actuals")</f>
        <v>0</v>
      </c>
      <c r="BG775" s="6">
        <f>_xll.SNL.Clients.Office.Excel.Functions.SPG($D775, BG$1, $F775, "Options: Curr=USD, Mag=Actuals")</f>
        <v>2.69506658975271</v>
      </c>
      <c r="BH775" s="6">
        <f>_xll.SNL.Clients.Office.Excel.Functions.SPG($D775, BH$1, $F775, "Options: Curr=USD, Mag=Actuals")</f>
        <v>1.9969398903890401</v>
      </c>
      <c r="BI775" s="6">
        <f>_xll.SNL.Clients.Office.Excel.Functions.SPG($D775, BI$1, $F775, "Options: Curr=USD, Mag=Actuals")</f>
        <v>4.6361703868098996</v>
      </c>
      <c r="BJ775" s="6">
        <f>_xll.SNL.Clients.Office.Excel.Functions.SPG($D775, BJ$1, $F775, "Options: Curr=USD, Mag=Actuals")</f>
        <v>0</v>
      </c>
      <c r="BK775" s="6">
        <f>_xll.SNL.Clients.Office.Excel.Functions.SPG($D775, BK$1, $F775, "Options: Curr=USD, Mag=Actuals")</f>
        <v>4.4344668986018796</v>
      </c>
      <c r="BL775" s="6">
        <f>_xll.SNL.Clients.Office.Excel.Functions.SPG($D775, BL$1, $F775, "Options: Curr=USD, Mag=Actuals")</f>
        <v>3.2857681053589101</v>
      </c>
      <c r="BM775" s="6">
        <f>_xll.SNL.Clients.Office.Excel.Functions.SPG($D775, BM$1, $F775, "Options: Curr=USD, Mag=Actuals")</f>
        <v>1.52048340986577</v>
      </c>
      <c r="BN775" s="6">
        <f>_xll.SNL.Clients.Office.Excel.Functions.SPG($D775, BN$1, $F775, "Options: Curr=USD, Mag=Actuals")</f>
        <v>2.9634715324968801</v>
      </c>
      <c r="BO775" s="6">
        <f>_xll.SNL.Clients.Office.Excel.Functions.SPG($D775, BO$1, $F775, "Options: Curr=USD, Mag=Actuals")</f>
        <v>60.052192510090102</v>
      </c>
      <c r="BP775" s="6">
        <f>_xll.SNL.Clients.Office.Excel.Functions.SPG($D775, BP$1, $F775, "Options: Curr=USD, Mag=Actuals")</f>
        <v>0</v>
      </c>
      <c r="BQ775" s="6">
        <f>_xll.SNL.Clients.Office.Excel.Functions.SPG($D775, BQ$1, $F775, "Options: Curr=USD, Mag=Actuals")</f>
        <v>57.4395325573227</v>
      </c>
      <c r="BR775" s="6">
        <f>_xll.SNL.Clients.Office.Excel.Functions.SPG($D775, BR$1, $F775, "Options: Curr=USD, Mag=Actuals")</f>
        <v>9.3800000000000008</v>
      </c>
      <c r="BS775" s="6">
        <f>_xll.SNL.Clients.Office.Excel.Functions.SPG($D775, BS$1, $F775, "Options: Curr=USD, Mag=Actuals")</f>
        <v>9.6415811314140001</v>
      </c>
      <c r="BT775" s="6">
        <f>_xll.SNL.Clients.Office.Excel.Functions.SPG($D775, BT$1, $F775, "Options: Curr=USD, Mag=Actuals")</f>
        <v>12.35</v>
      </c>
      <c r="BU775" s="6">
        <f>_xll.SNL.Clients.Office.Excel.Functions.SPG($D775, BU$1, $F775, "Options: Curr=USD, Mag=Actuals")</f>
        <v>0</v>
      </c>
      <c r="BV775" s="6">
        <f>_xll.SNL.Clients.Office.Excel.Functions.SPG($D775, BV$1, $F775, "Options: Curr=USD, Mag=Actuals")</f>
        <v>0</v>
      </c>
      <c r="BW775" s="6">
        <f>_xll.SNL.Clients.Office.Excel.Functions.SPG($D775, BW$1, $F775, "Options: Curr=USD, Mag=Actuals")</f>
        <v>0</v>
      </c>
      <c r="BX775" s="6">
        <f>_xll.SNL.Clients.Office.Excel.Functions.SPG($D775, BX$1, $F775, "Options: Curr=USD, Mag=Actuals")</f>
        <v>0</v>
      </c>
      <c r="BY775" s="6">
        <f>_xll.SNL.Clients.Office.Excel.Functions.SPG($D775, BY$1, $F775, "Options: Curr=USD, Mag=Actuals")</f>
        <v>60.530165950652801</v>
      </c>
      <c r="BZ775" s="6">
        <f>_xll.SNL.Clients.Office.Excel.Functions.SPG($D775, BZ$1, $F775, "Options: Curr=USD, Mag=Actuals")</f>
        <v>14213264412.918804</v>
      </c>
      <c r="CA775" s="6" t="str">
        <f>_xll.SNL.Clients.Office.Excel.Functions.SPG($D775, CA$1, $F775, "Options: Curr=USD, Mag=Actuals")</f>
        <v>Nonperforming Loans</v>
      </c>
      <c r="CB775" s="6">
        <f>_xll.SNL.Clients.Office.Excel.Functions.SPG($D775, CB$1, $F775, "Options: Curr=USD, Mag=Actuals")</f>
        <v>5.1421139554962201</v>
      </c>
      <c r="CC775" s="6">
        <f>_xll.SNL.Clients.Office.Excel.Functions.SPG($D775, CC$1, $F775, "Options: Curr=USD, Mag=Actuals")</f>
        <v>0</v>
      </c>
      <c r="CD775" s="6">
        <f>_xll.SNL.Clients.Office.Excel.Functions.SPG($D775, CD$1, $F775, "Options: Curr=USD, Mag=Actuals")</f>
        <v>0</v>
      </c>
      <c r="CE775" s="6">
        <f>_xll.SNL.Clients.Office.Excel.Functions.SPG($D775, CE$1, $F775, "Options: Curr=USD, Mag=Actuals")</f>
        <v>0</v>
      </c>
      <c r="CF775" s="6">
        <f>_xll.SNL.Clients.Office.Excel.Functions.SPG($D775, CF$1, $F775, "Options: Curr=USD, Mag=Actuals")</f>
        <v>2.3168024895371002</v>
      </c>
      <c r="CG775" s="6">
        <f>_xll.SNL.Clients.Office.Excel.Functions.SPG($D775, CG$1, $F775, "Options: Curr=USD, Mag=Actuals")</f>
        <v>5.3948841536277703</v>
      </c>
    </row>
    <row r="776" spans="1:85" x14ac:dyDescent="0.3">
      <c r="A776" s="10" t="s">
        <v>109</v>
      </c>
      <c r="B776" s="10" t="s">
        <v>110</v>
      </c>
      <c r="C776" s="10" t="s">
        <v>18</v>
      </c>
      <c r="D776">
        <v>4049008</v>
      </c>
      <c r="E776" s="10" t="s">
        <v>22</v>
      </c>
      <c r="F776" s="10" t="s">
        <v>73</v>
      </c>
      <c r="G776">
        <v>-107.48</v>
      </c>
      <c r="H776">
        <v>268.61</v>
      </c>
      <c r="I776">
        <v>376.09</v>
      </c>
      <c r="J776">
        <v>2292.44</v>
      </c>
      <c r="K776">
        <v>1663.67</v>
      </c>
      <c r="L776">
        <v>8.1999999999999993</v>
      </c>
      <c r="M776">
        <v>1830.8929694529793</v>
      </c>
      <c r="N776">
        <v>1338.64</v>
      </c>
      <c r="O776">
        <v>4.95</v>
      </c>
      <c r="P776">
        <v>-0.05</v>
      </c>
      <c r="Q776">
        <v>67.2</v>
      </c>
      <c r="R776">
        <v>67.95</v>
      </c>
      <c r="S776" t="str">
        <f>_xll.SNL.Clients.Office.Excel.Functions.SPG(D776, S$1, F776, "Options: Curr=USD, Mag=Actuals")</f>
        <v>State Bank of India (NSEI:SBIN)</v>
      </c>
      <c r="T776" t="str">
        <f>_xll.SNL.Clients.Office.Excel.Functions.SPG($D776, T$1, $F776, "Options: Curr=USD, Mag=Actuals")</f>
        <v>State Bank of India</v>
      </c>
      <c r="U776" s="6">
        <f>_xll.SNL.Clients.Office.Excel.Functions.SPG($D776, U$1, $F776, "Options: Curr=USD, Mag=Actuals")</f>
        <v>492977806373.3429</v>
      </c>
      <c r="V776" t="str">
        <f>_xll.SNL.Clients.Office.Excel.Functions.SPG($D776, V$1, $F776, "Options: Curr=USD, Mag=Actuals")</f>
        <v>NSEI:SBIN</v>
      </c>
      <c r="W776" t="str">
        <f>_xll.SNL.Clients.Office.Excel.Functions.SPG($D776, W$1, $F776, "Options: Curr=USD, Mag=Actuals")</f>
        <v>Bank</v>
      </c>
      <c r="X776" s="6">
        <f>_xll.SNL.Clients.Office.Excel.Functions.SPG($D776, X$1, $F776, "Options: Curr=USD, Mag=Actuals")</f>
        <v>21806245197.68808</v>
      </c>
      <c r="Y776" s="6">
        <f>_xll.SNL.Clients.Office.Excel.Functions.SPG($D776, Y$1, $F776, "Options: Curr=USD, Mag=Actuals")</f>
        <v>0</v>
      </c>
      <c r="Z776" s="6">
        <f>_xll.SNL.Clients.Office.Excel.Functions.SPG($D776, Z$1, $F776, "Options: Curr=USD, Mag=Actuals")</f>
        <v>22849415942.670685</v>
      </c>
      <c r="AA776" s="6">
        <f>_xll.SNL.Clients.Office.Excel.Functions.SPG($D776, AA$1, $F776, "Options: Curr=USD, Mag=Actuals")</f>
        <v>696816640.566589</v>
      </c>
      <c r="AB776" s="6">
        <f>_xll.SNL.Clients.Office.Excel.Functions.SPG($D776, AB$1, $F776, "Options: Curr=USD, Mag=Actuals")</f>
        <v>8.6182234704302266E-2</v>
      </c>
      <c r="AC776" s="6">
        <f>_xll.SNL.Clients.Office.Excel.Functions.SPG($D776, AC$1, $F776, "Options: Curr=USD, Mag=Actuals")</f>
        <v>-71.988208236322194</v>
      </c>
      <c r="AD776" s="6">
        <f>_xll.SNL.Clients.Office.Excel.Functions.SPG($D776, AD$1, $F776, "Options: Curr=USD, Mag=Actuals")</f>
        <v>0.152541450035344</v>
      </c>
      <c r="AE776" s="6">
        <f>_xll.SNL.Clients.Office.Excel.Functions.SPG($D776, AE$1, $F776, "Options: Curr=USD, Mag=Actuals")</f>
        <v>2.2400223917723201</v>
      </c>
      <c r="AF776" s="6">
        <f>_xll.SNL.Clients.Office.Excel.Functions.SPG($D776, AF$1, $F776, "Options: Curr=USD, Mag=Actuals")</f>
        <v>492977806373.3429</v>
      </c>
      <c r="AG776" s="6">
        <f>_xll.SNL.Clients.Office.Excel.Functions.SPG($D776, AG$1, $F776, "Options: Curr=USD, Mag=Actuals")</f>
        <v>42344532717.710732</v>
      </c>
      <c r="AH776" s="6">
        <f>_xll.SNL.Clients.Office.Excel.Functions.SPG($D776, AH$1, $F776, "Options: Curr=USD, Mag=Actuals")</f>
        <v>33136855790.013016</v>
      </c>
      <c r="AI776" s="6">
        <f>_xll.SNL.Clients.Office.Excel.Functions.SPG($D776, AI$1, $F776, "Options: Curr=USD, Mag=Actuals")</f>
        <v>42735</v>
      </c>
      <c r="AJ776" s="6" t="str">
        <f>_xll.SNL.Clients.Office.Excel.Functions.SPG($D776, AJ$1, $F776, "Options: Curr=USD, Mag=Actuals")</f>
        <v>#INVALID FUNCTION PARAMETER</v>
      </c>
      <c r="AK776" s="6" t="str">
        <f>_xll.SNL.Clients.Office.Excel.Functions.SPG($D776, AK$1, $F776, "Options: Curr=USD, Mag=Actuals")</f>
        <v>#INVALID FUNCTION PARAMETER</v>
      </c>
      <c r="AL776" s="6" t="str">
        <f>_xll.SNL.Clients.Office.Excel.Functions.SPG($D776, AL$1, $F776, "Options: Curr=USD, Mag=Actuals")</f>
        <v>#INVALID FUNCTION PARAMETER</v>
      </c>
      <c r="AM776" s="6" t="str">
        <f>_xll.SNL.Clients.Office.Excel.Functions.SPG($D776, AM$1, $F776, "Options: Curr=USD, Mag=Actuals")</f>
        <v>#INVALID FUNCTION PARAMETER</v>
      </c>
      <c r="AN776" s="6">
        <f>_xll.SNL.Clients.Office.Excel.Functions.SPG($D776, AN$1, $F776, "Options: Curr=USD, Mag=Actuals")</f>
        <v>492977806373.3429</v>
      </c>
      <c r="AO776" s="6">
        <f>_xll.SNL.Clients.Office.Excel.Functions.SPG($D776, AO$1, $F776, "Options: Curr=USD, Mag=Actuals")</f>
        <v>269874986013.03876</v>
      </c>
      <c r="AP776" s="6">
        <f>_xll.SNL.Clients.Office.Excel.Functions.SPG($D776, AP$1, $F776, "Options: Curr=USD, Mag=Actuals")</f>
        <v>385376920630.62054</v>
      </c>
      <c r="AQ776" s="6">
        <f>_xll.SNL.Clients.Office.Excel.Functions.SPG($D776, AQ$1, $F776, "Options: Curr=USD, Mag=Actuals")</f>
        <v>32109812368.596176</v>
      </c>
      <c r="AR776" s="6">
        <f>_xll.SNL.Clients.Office.Excel.Functions.SPG($D776, AR$1, $F776, "Options: Curr=USD, Mag=Actuals")</f>
        <v>33136855790.013016</v>
      </c>
      <c r="AS776" s="6">
        <f>_xll.SNL.Clients.Office.Excel.Functions.SPG($D776, AS$1, $F776, "Options: Curr=USD, Mag=Actuals")</f>
        <v>0</v>
      </c>
      <c r="AT776" s="6">
        <f>_xll.SNL.Clients.Office.Excel.Functions.SPG($D776, AT$1, $F776, "Options: Curr=USD, Mag=Actuals")</f>
        <v>54.743840903997302</v>
      </c>
      <c r="AU776" s="6">
        <f>_xll.SNL.Clients.Office.Excel.Functions.SPG($D776, AU$1, $F776, "Options: Curr=USD, Mag=Actuals")</f>
        <v>70.028839706182296</v>
      </c>
      <c r="AV776" s="6">
        <f>_xll.SNL.Clients.Office.Excel.Functions.SPG($D776, AV$1, $F776, "Options: Curr=USD, Mag=Actuals")</f>
        <v>6.7217743601458899</v>
      </c>
      <c r="AW776" s="6">
        <f>_xll.SNL.Clients.Office.Excel.Functions.SPG($D776, AW$1, $F776, "Options: Curr=USD, Mag=Actuals")</f>
        <v>0</v>
      </c>
      <c r="AX776" s="6">
        <f>_xll.SNL.Clients.Office.Excel.Functions.SPG($D776, AX$1, $F776, "Options: Curr=USD, Mag=Actuals")</f>
        <v>696816640.566589</v>
      </c>
      <c r="AY776" s="6">
        <f>_xll.SNL.Clients.Office.Excel.Functions.SPG($D776, AY$1, $F776, "Options: Curr=USD, Mag=Actuals")</f>
        <v>666763768.36110008</v>
      </c>
      <c r="AZ776" s="6">
        <f>_xll.SNL.Clients.Office.Excel.Functions.SPG($D776, AZ$1, $F776, "Options: Curr=USD, Mag=Actuals")</f>
        <v>0.152541450035344</v>
      </c>
      <c r="BA776" s="6">
        <f>_xll.SNL.Clients.Office.Excel.Functions.SPG($D776, BA$1, $F776, "Options: Curr=USD, Mag=Actuals")</f>
        <v>2.2400223917723201</v>
      </c>
      <c r="BB776" s="6">
        <f>_xll.SNL.Clients.Office.Excel.Functions.SPG($D776, BB$1, $F776, "Options: Curr=USD, Mag=Actuals")</f>
        <v>2.2110355163300799</v>
      </c>
      <c r="BC776" s="6">
        <f>_xll.SNL.Clients.Office.Excel.Functions.SPG($D776, BC$1, $F776, "Options: Curr=USD, Mag=Actuals")</f>
        <v>0</v>
      </c>
      <c r="BD776" s="6">
        <f>_xll.SNL.Clients.Office.Excel.Functions.SPG($D776, BD$1, $F776, "Options: Curr=USD, Mag=Actuals")</f>
        <v>0.259947825453333</v>
      </c>
      <c r="BE776" s="6">
        <f>_xll.SNL.Clients.Office.Excel.Functions.SPG($D776, BE$1, $F776, "Options: Curr=USD, Mag=Actuals")</f>
        <v>2.5815313741203201</v>
      </c>
      <c r="BF776" s="6">
        <f>_xll.SNL.Clients.Office.Excel.Functions.SPG($D776, BF$1, $F776, "Options: Curr=USD, Mag=Actuals")</f>
        <v>0</v>
      </c>
      <c r="BG776" s="6">
        <f>_xll.SNL.Clients.Office.Excel.Functions.SPG($D776, BG$1, $F776, "Options: Curr=USD, Mag=Actuals")</f>
        <v>2.7393842184832802</v>
      </c>
      <c r="BH776" s="6">
        <f>_xll.SNL.Clients.Office.Excel.Functions.SPG($D776, BH$1, $F776, "Options: Curr=USD, Mag=Actuals")</f>
        <v>2.0342622024416102</v>
      </c>
      <c r="BI776" s="6">
        <f>_xll.SNL.Clients.Office.Excel.Functions.SPG($D776, BI$1, $F776, "Options: Curr=USD, Mag=Actuals")</f>
        <v>4.3992204537628501</v>
      </c>
      <c r="BJ776" s="6">
        <f>_xll.SNL.Clients.Office.Excel.Functions.SPG($D776, BJ$1, $F776, "Options: Curr=USD, Mag=Actuals")</f>
        <v>0</v>
      </c>
      <c r="BK776" s="6">
        <f>_xll.SNL.Clients.Office.Excel.Functions.SPG($D776, BK$1, $F776, "Options: Curr=USD, Mag=Actuals")</f>
        <v>4.6682194938550197</v>
      </c>
      <c r="BL776" s="6">
        <f>_xll.SNL.Clients.Office.Excel.Functions.SPG($D776, BL$1, $F776, "Options: Curr=USD, Mag=Actuals")</f>
        <v>3.4666120966077001</v>
      </c>
      <c r="BM776" s="6">
        <f>_xll.SNL.Clients.Office.Excel.Functions.SPG($D776, BM$1, $F776, "Options: Curr=USD, Mag=Actuals")</f>
        <v>0.32239910438849101</v>
      </c>
      <c r="BN776" s="6">
        <f>_xll.SNL.Clients.Office.Excel.Functions.SPG($D776, BN$1, $F776, "Options: Curr=USD, Mag=Actuals")</f>
        <v>2.74945631458659</v>
      </c>
      <c r="BO776" s="6">
        <f>_xll.SNL.Clients.Office.Excel.Functions.SPG($D776, BO$1, $F776, "Options: Curr=USD, Mag=Actuals")</f>
        <v>54.078814107479502</v>
      </c>
      <c r="BP776" s="6">
        <f>_xll.SNL.Clients.Office.Excel.Functions.SPG($D776, BP$1, $F776, "Options: Curr=USD, Mag=Actuals")</f>
        <v>0</v>
      </c>
      <c r="BQ776" s="6">
        <f>_xll.SNL.Clients.Office.Excel.Functions.SPG($D776, BQ$1, $F776, "Options: Curr=USD, Mag=Actuals")</f>
        <v>57.385570210550497</v>
      </c>
      <c r="BR776" s="6">
        <f>_xll.SNL.Clients.Office.Excel.Functions.SPG($D776, BR$1, $F776, "Options: Curr=USD, Mag=Actuals")</f>
        <v>9.85</v>
      </c>
      <c r="BS776" s="6">
        <f>_xll.SNL.Clients.Office.Excel.Functions.SPG($D776, BS$1, $F776, "Options: Curr=USD, Mag=Actuals")</f>
        <v>10.6130175270567</v>
      </c>
      <c r="BT776" s="6">
        <f>_xll.SNL.Clients.Office.Excel.Functions.SPG($D776, BT$1, $F776, "Options: Curr=USD, Mag=Actuals")</f>
        <v>13.43</v>
      </c>
      <c r="BU776" s="6">
        <f>_xll.SNL.Clients.Office.Excel.Functions.SPG($D776, BU$1, $F776, "Options: Curr=USD, Mag=Actuals")</f>
        <v>0</v>
      </c>
      <c r="BV776" s="6">
        <f>_xll.SNL.Clients.Office.Excel.Functions.SPG($D776, BV$1, $F776, "Options: Curr=USD, Mag=Actuals")</f>
        <v>0</v>
      </c>
      <c r="BW776" s="6">
        <f>_xll.SNL.Clients.Office.Excel.Functions.SPG($D776, BW$1, $F776, "Options: Curr=USD, Mag=Actuals")</f>
        <v>0</v>
      </c>
      <c r="BX776" s="6">
        <f>_xll.SNL.Clients.Office.Excel.Functions.SPG($D776, BX$1, $F776, "Options: Curr=USD, Mag=Actuals")</f>
        <v>0</v>
      </c>
      <c r="BY776" s="6">
        <f>_xll.SNL.Clients.Office.Excel.Functions.SPG($D776, BY$1, $F776, "Options: Curr=USD, Mag=Actuals")</f>
        <v>55.574457542648702</v>
      </c>
      <c r="BZ776" s="6">
        <f>_xll.SNL.Clients.Office.Excel.Functions.SPG($D776, BZ$1, $F776, "Options: Curr=USD, Mag=Actuals")</f>
        <v>24261138038.056309</v>
      </c>
      <c r="CA776" s="6" t="str">
        <f>_xll.SNL.Clients.Office.Excel.Functions.SPG($D776, CA$1, $F776, "Options: Curr=USD, Mag=Actuals")</f>
        <v>Nonperforming Loans</v>
      </c>
      <c r="CB776" s="6">
        <f>_xll.SNL.Clients.Office.Excel.Functions.SPG($D776, CB$1, $F776, "Options: Curr=USD, Mag=Actuals")</f>
        <v>8.6697678175443507</v>
      </c>
      <c r="CC776" s="6">
        <f>_xll.SNL.Clients.Office.Excel.Functions.SPG($D776, CC$1, $F776, "Options: Curr=USD, Mag=Actuals")</f>
        <v>0</v>
      </c>
      <c r="CD776" s="6">
        <f>_xll.SNL.Clients.Office.Excel.Functions.SPG($D776, CD$1, $F776, "Options: Curr=USD, Mag=Actuals")</f>
        <v>0</v>
      </c>
      <c r="CE776" s="6">
        <f>_xll.SNL.Clients.Office.Excel.Functions.SPG($D776, CE$1, $F776, "Options: Curr=USD, Mag=Actuals")</f>
        <v>0</v>
      </c>
      <c r="CF776" s="6">
        <f>_xll.SNL.Clients.Office.Excel.Functions.SPG($D776, CF$1, $F776, "Options: Curr=USD, Mag=Actuals")</f>
        <v>3.55961600705171</v>
      </c>
      <c r="CG776" s="6">
        <f>_xll.SNL.Clients.Office.Excel.Functions.SPG($D776, CG$1, $F776, "Options: Curr=USD, Mag=Actuals")</f>
        <v>8.85540785917593</v>
      </c>
    </row>
    <row r="777" spans="1:85" x14ac:dyDescent="0.3">
      <c r="A777" s="10" t="s">
        <v>109</v>
      </c>
      <c r="B777" s="10" t="s">
        <v>110</v>
      </c>
      <c r="C777" s="10" t="s">
        <v>18</v>
      </c>
      <c r="D777">
        <v>4049008</v>
      </c>
      <c r="E777" s="10" t="s">
        <v>22</v>
      </c>
      <c r="F777" s="10" t="s">
        <v>74</v>
      </c>
      <c r="G777">
        <v>-148.13</v>
      </c>
      <c r="H777">
        <v>304.11</v>
      </c>
      <c r="I777">
        <v>452.24</v>
      </c>
      <c r="J777">
        <v>2626.2</v>
      </c>
      <c r="K777">
        <v>1885.55</v>
      </c>
      <c r="L777">
        <v>6.69</v>
      </c>
      <c r="M777">
        <v>2016.0415414115962</v>
      </c>
      <c r="N777">
        <v>1354.2</v>
      </c>
      <c r="O777">
        <v>3.33</v>
      </c>
      <c r="P777">
        <v>3.44</v>
      </c>
      <c r="Q777">
        <v>65.12</v>
      </c>
      <c r="R777">
        <v>63.93</v>
      </c>
      <c r="S777" t="str">
        <f>_xll.SNL.Clients.Office.Excel.Functions.SPG(D777, S$1, F777, "Options: Curr=USD, Mag=Actuals")</f>
        <v>State Bank of India (NSEI:SBIN)</v>
      </c>
      <c r="T777" t="str">
        <f>_xll.SNL.Clients.Office.Excel.Functions.SPG($D777, T$1, $F777, "Options: Curr=USD, Mag=Actuals")</f>
        <v>State Bank of India</v>
      </c>
      <c r="U777" s="6">
        <f>_xll.SNL.Clients.Office.Excel.Functions.SPG($D777, U$1, $F777, "Options: Curr=USD, Mag=Actuals")</f>
        <v>535043196239.7179</v>
      </c>
      <c r="V777" t="str">
        <f>_xll.SNL.Clients.Office.Excel.Functions.SPG($D777, V$1, $F777, "Options: Curr=USD, Mag=Actuals")</f>
        <v>NSEI:SBIN</v>
      </c>
      <c r="W777" t="str">
        <f>_xll.SNL.Clients.Office.Excel.Functions.SPG($D777, W$1, $F777, "Options: Curr=USD, Mag=Actuals")</f>
        <v>Bank</v>
      </c>
      <c r="X777" s="6">
        <f>_xll.SNL.Clients.Office.Excel.Functions.SPG($D777, X$1, $F777, "Options: Curr=USD, Mag=Actuals")</f>
        <v>23476690664.379555</v>
      </c>
      <c r="Y777" s="6">
        <f>_xll.SNL.Clients.Office.Excel.Functions.SPG($D777, Y$1, $F777, "Options: Curr=USD, Mag=Actuals")</f>
        <v>0</v>
      </c>
      <c r="Z777" s="6">
        <f>_xll.SNL.Clients.Office.Excel.Functions.SPG($D777, Z$1, $F777, "Options: Curr=USD, Mag=Actuals")</f>
        <v>22236679773.849892</v>
      </c>
      <c r="AA777" s="6">
        <f>_xll.SNL.Clients.Office.Excel.Functions.SPG($D777, AA$1, $F777, "Options: Curr=USD, Mag=Actuals")</f>
        <v>40741735.548121087</v>
      </c>
      <c r="AB777" s="6">
        <f>_xll.SNL.Clients.Office.Excel.Functions.SPG($D777, AB$1, $F777, "Options: Curr=USD, Mag=Actuals")</f>
        <v>-2.7503283538669768E-3</v>
      </c>
      <c r="AC777" s="6" t="str">
        <f>_xll.SNL.Clients.Office.Excel.Functions.SPG($D777, AC$1, $F777, "Options: Curr=USD, Mag=Actuals")</f>
        <v>NM</v>
      </c>
      <c r="AD777" s="6">
        <f>_xll.SNL.Clients.Office.Excel.Functions.SPG($D777, AD$1, $F777, "Options: Curr=USD, Mag=Actuals")</f>
        <v>7.8302199361183801E-3</v>
      </c>
      <c r="AE777" s="6">
        <f>_xll.SNL.Clients.Office.Excel.Functions.SPG($D777, AE$1, $F777, "Options: Curr=USD, Mag=Actuals")</f>
        <v>0.112572999563384</v>
      </c>
      <c r="AF777" s="6">
        <f>_xll.SNL.Clients.Office.Excel.Functions.SPG($D777, AF$1, $F777, "Options: Curr=USD, Mag=Actuals")</f>
        <v>535043196239.7179</v>
      </c>
      <c r="AG777" s="6">
        <f>_xll.SNL.Clients.Office.Excel.Functions.SPG($D777, AG$1, $F777, "Options: Curr=USD, Mag=Actuals")</f>
        <v>42336379161.770462</v>
      </c>
      <c r="AH777" s="6">
        <f>_xll.SNL.Clients.Office.Excel.Functions.SPG($D777, AH$1, $F777, "Options: Curr=USD, Mag=Actuals")</f>
        <v>36445955346.650993</v>
      </c>
      <c r="AI777" s="6">
        <f>_xll.SNL.Clients.Office.Excel.Functions.SPG($D777, AI$1, $F777, "Options: Curr=USD, Mag=Actuals")</f>
        <v>43100</v>
      </c>
      <c r="AJ777" s="6" t="str">
        <f>_xll.SNL.Clients.Office.Excel.Functions.SPG($D777, AJ$1, $F777, "Options: Curr=USD, Mag=Actuals")</f>
        <v>#INVALID FUNCTION PARAMETER</v>
      </c>
      <c r="AK777" s="6" t="str">
        <f>_xll.SNL.Clients.Office.Excel.Functions.SPG($D777, AK$1, $F777, "Options: Curr=USD, Mag=Actuals")</f>
        <v>#INVALID FUNCTION PARAMETER</v>
      </c>
      <c r="AL777" s="6" t="str">
        <f>_xll.SNL.Clients.Office.Excel.Functions.SPG($D777, AL$1, $F777, "Options: Curr=USD, Mag=Actuals")</f>
        <v>#INVALID FUNCTION PARAMETER</v>
      </c>
      <c r="AM777" s="6" t="str">
        <f>_xll.SNL.Clients.Office.Excel.Functions.SPG($D777, AM$1, $F777, "Options: Curr=USD, Mag=Actuals")</f>
        <v>#INVALID FUNCTION PARAMETER</v>
      </c>
      <c r="AN777" s="6">
        <f>_xll.SNL.Clients.Office.Excel.Functions.SPG($D777, AN$1, $F777, "Options: Curr=USD, Mag=Actuals")</f>
        <v>535043196239.7179</v>
      </c>
      <c r="AO777" s="6">
        <f>_xll.SNL.Clients.Office.Excel.Functions.SPG($D777, AO$1, $F777, "Options: Curr=USD, Mag=Actuals")</f>
        <v>290729551116.33368</v>
      </c>
      <c r="AP777" s="6">
        <f>_xll.SNL.Clients.Office.Excel.Functions.SPG($D777, AP$1, $F777, "Options: Curr=USD, Mag=Actuals")</f>
        <v>418105588719.15387</v>
      </c>
      <c r="AQ777" s="6">
        <f>_xll.SNL.Clients.Office.Excel.Functions.SPG($D777, AQ$1, $F777, "Options: Curr=USD, Mag=Actuals")</f>
        <v>35732170779.475121</v>
      </c>
      <c r="AR777" s="6">
        <f>_xll.SNL.Clients.Office.Excel.Functions.SPG($D777, AR$1, $F777, "Options: Curr=USD, Mag=Actuals")</f>
        <v>36445955346.650993</v>
      </c>
      <c r="AS777" s="6">
        <f>_xll.SNL.Clients.Office.Excel.Functions.SPG($D777, AS$1, $F777, "Options: Curr=USD, Mag=Actuals")</f>
        <v>0</v>
      </c>
      <c r="AT777" s="6">
        <f>_xll.SNL.Clients.Office.Excel.Functions.SPG($D777, AT$1, $F777, "Options: Curr=USD, Mag=Actuals")</f>
        <v>54.337584920167203</v>
      </c>
      <c r="AU777" s="6">
        <f>_xll.SNL.Clients.Office.Excel.Functions.SPG($D777, AU$1, $F777, "Options: Curr=USD, Mag=Actuals")</f>
        <v>69.534959340526797</v>
      </c>
      <c r="AV777" s="6">
        <f>_xll.SNL.Clients.Office.Excel.Functions.SPG($D777, AV$1, $F777, "Options: Curr=USD, Mag=Actuals")</f>
        <v>6.8117781148873702</v>
      </c>
      <c r="AW777" s="6">
        <f>_xll.SNL.Clients.Office.Excel.Functions.SPG($D777, AW$1, $F777, "Options: Curr=USD, Mag=Actuals")</f>
        <v>0</v>
      </c>
      <c r="AX777" s="6">
        <f>_xll.SNL.Clients.Office.Excel.Functions.SPG($D777, AX$1, $F777, "Options: Curr=USD, Mag=Actuals")</f>
        <v>40741735.548121087</v>
      </c>
      <c r="AY777" s="6">
        <f>_xll.SNL.Clients.Office.Excel.Functions.SPG($D777, AY$1, $F777, "Options: Curr=USD, Mag=Actuals")</f>
        <v>1235343.0148095246</v>
      </c>
      <c r="AZ777" s="6">
        <f>_xll.SNL.Clients.Office.Excel.Functions.SPG($D777, AZ$1, $F777, "Options: Curr=USD, Mag=Actuals")</f>
        <v>7.8302199361183801E-3</v>
      </c>
      <c r="BA777" s="6">
        <f>_xll.SNL.Clients.Office.Excel.Functions.SPG($D777, BA$1, $F777, "Options: Curr=USD, Mag=Actuals")</f>
        <v>0.112572999563384</v>
      </c>
      <c r="BB777" s="6">
        <f>_xll.SNL.Clients.Office.Excel.Functions.SPG($D777, BB$1, $F777, "Options: Curr=USD, Mag=Actuals")</f>
        <v>3.48943114779128E-3</v>
      </c>
      <c r="BC777" s="6">
        <f>_xll.SNL.Clients.Office.Excel.Functions.SPG($D777, BC$1, $F777, "Options: Curr=USD, Mag=Actuals")</f>
        <v>0</v>
      </c>
      <c r="BD777" s="6">
        <f>_xll.SNL.Clients.Office.Excel.Functions.SPG($D777, BD$1, $F777, "Options: Curr=USD, Mag=Actuals")</f>
        <v>1.3722527666915001E-2</v>
      </c>
      <c r="BE777" s="6">
        <f>_xll.SNL.Clients.Office.Excel.Functions.SPG($D777, BE$1, $F777, "Options: Curr=USD, Mag=Actuals")</f>
        <v>0</v>
      </c>
      <c r="BF777" s="6">
        <f>_xll.SNL.Clients.Office.Excel.Functions.SPG($D777, BF$1, $F777, "Options: Curr=USD, Mag=Actuals")</f>
        <v>0</v>
      </c>
      <c r="BG777" s="6">
        <f>_xll.SNL.Clients.Office.Excel.Functions.SPG($D777, BG$1, $F777, "Options: Curr=USD, Mag=Actuals")</f>
        <v>2.7399101863978199</v>
      </c>
      <c r="BH777" s="6">
        <f>_xll.SNL.Clients.Office.Excel.Functions.SPG($D777, BH$1, $F777, "Options: Curr=USD, Mag=Actuals")</f>
        <v>1.77211289757674</v>
      </c>
      <c r="BI777" s="6">
        <f>_xll.SNL.Clients.Office.Excel.Functions.SPG($D777, BI$1, $F777, "Options: Curr=USD, Mag=Actuals")</f>
        <v>0</v>
      </c>
      <c r="BJ777" s="6">
        <f>_xll.SNL.Clients.Office.Excel.Functions.SPG($D777, BJ$1, $F777, "Options: Curr=USD, Mag=Actuals")</f>
        <v>0</v>
      </c>
      <c r="BK777" s="6">
        <f>_xll.SNL.Clients.Office.Excel.Functions.SPG($D777, BK$1, $F777, "Options: Curr=USD, Mag=Actuals")</f>
        <v>4.8017161260408399</v>
      </c>
      <c r="BL777" s="6">
        <f>_xll.SNL.Clients.Office.Excel.Functions.SPG($D777, BL$1, $F777, "Options: Curr=USD, Mag=Actuals")</f>
        <v>3.10564306804753</v>
      </c>
      <c r="BM777" s="6">
        <f>_xll.SNL.Clients.Office.Excel.Functions.SPG($D777, BM$1, $F777, "Options: Curr=USD, Mag=Actuals")</f>
        <v>-0.181347374319556</v>
      </c>
      <c r="BN777" s="6">
        <f>_xll.SNL.Clients.Office.Excel.Functions.SPG($D777, BN$1, $F777, "Options: Curr=USD, Mag=Actuals")</f>
        <v>0</v>
      </c>
      <c r="BO777" s="6">
        <f>_xll.SNL.Clients.Office.Excel.Functions.SPG($D777, BO$1, $F777, "Options: Curr=USD, Mag=Actuals")</f>
        <v>0</v>
      </c>
      <c r="BP777" s="6">
        <f>_xll.SNL.Clients.Office.Excel.Functions.SPG($D777, BP$1, $F777, "Options: Curr=USD, Mag=Actuals")</f>
        <v>0</v>
      </c>
      <c r="BQ777" s="6">
        <f>_xll.SNL.Clients.Office.Excel.Functions.SPG($D777, BQ$1, $F777, "Options: Curr=USD, Mag=Actuals")</f>
        <v>60.724649129770903</v>
      </c>
      <c r="BR777" s="6">
        <f>_xll.SNL.Clients.Office.Excel.Functions.SPG($D777, BR$1, $F777, "Options: Curr=USD, Mag=Actuals")</f>
        <v>9.75</v>
      </c>
      <c r="BS777" s="6">
        <f>_xll.SNL.Clients.Office.Excel.Functions.SPG($D777, BS$1, $F777, "Options: Curr=USD, Mag=Actuals")</f>
        <v>10.607222666024301</v>
      </c>
      <c r="BT777" s="6">
        <f>_xll.SNL.Clients.Office.Excel.Functions.SPG($D777, BT$1, $F777, "Options: Curr=USD, Mag=Actuals")</f>
        <v>12.77</v>
      </c>
      <c r="BU777" s="6">
        <f>_xll.SNL.Clients.Office.Excel.Functions.SPG($D777, BU$1, $F777, "Options: Curr=USD, Mag=Actuals")</f>
        <v>0</v>
      </c>
      <c r="BV777" s="6">
        <f>_xll.SNL.Clients.Office.Excel.Functions.SPG($D777, BV$1, $F777, "Options: Curr=USD, Mag=Actuals")</f>
        <v>0</v>
      </c>
      <c r="BW777" s="6">
        <f>_xll.SNL.Clients.Office.Excel.Functions.SPG($D777, BW$1, $F777, "Options: Curr=USD, Mag=Actuals")</f>
        <v>0</v>
      </c>
      <c r="BX777" s="6">
        <f>_xll.SNL.Clients.Office.Excel.Functions.SPG($D777, BX$1, $F777, "Options: Curr=USD, Mag=Actuals")</f>
        <v>0</v>
      </c>
      <c r="BY777" s="6">
        <f>_xll.SNL.Clients.Office.Excel.Functions.SPG($D777, BY$1, $F777, "Options: Curr=USD, Mag=Actuals")</f>
        <v>56.691549940420202</v>
      </c>
      <c r="BZ777" s="6">
        <f>_xll.SNL.Clients.Office.Excel.Functions.SPG($D777, BZ$1, $F777, "Options: Curr=USD, Mag=Actuals")</f>
        <v>31455216607.912258</v>
      </c>
      <c r="CA777" s="6" t="str">
        <f>_xll.SNL.Clients.Office.Excel.Functions.SPG($D777, CA$1, $F777, "Options: Curr=USD, Mag=Actuals")</f>
        <v>Nonperforming Loans</v>
      </c>
      <c r="CB777" s="6">
        <f>_xll.SNL.Clients.Office.Excel.Functions.SPG($D777, CB$1, $F777, "Options: Curr=USD, Mag=Actuals")</f>
        <v>10.2795332901704</v>
      </c>
      <c r="CC777" s="6">
        <f>_xll.SNL.Clients.Office.Excel.Functions.SPG($D777, CC$1, $F777, "Options: Curr=USD, Mag=Actuals")</f>
        <v>0</v>
      </c>
      <c r="CD777" s="6">
        <f>_xll.SNL.Clients.Office.Excel.Functions.SPG($D777, CD$1, $F777, "Options: Curr=USD, Mag=Actuals")</f>
        <v>0</v>
      </c>
      <c r="CE777" s="6">
        <f>_xll.SNL.Clients.Office.Excel.Functions.SPG($D777, CE$1, $F777, "Options: Curr=USD, Mag=Actuals")</f>
        <v>0</v>
      </c>
      <c r="CF777" s="6">
        <f>_xll.SNL.Clients.Office.Excel.Functions.SPG($D777, CF$1, $F777, "Options: Curr=USD, Mag=Actuals")</f>
        <v>4.9898738136517897</v>
      </c>
      <c r="CG777" s="6">
        <f>_xll.SNL.Clients.Office.Excel.Functions.SPG($D777, CG$1, $F777, "Options: Curr=USD, Mag=Actuals")</f>
        <v>10.370161111088301</v>
      </c>
    </row>
    <row r="778" spans="1:85" x14ac:dyDescent="0.3">
      <c r="A778" s="10" t="s">
        <v>109</v>
      </c>
      <c r="B778" s="10" t="s">
        <v>110</v>
      </c>
      <c r="C778" s="10" t="s">
        <v>18</v>
      </c>
      <c r="D778">
        <v>4049008</v>
      </c>
      <c r="E778" s="10" t="s">
        <v>22</v>
      </c>
      <c r="F778" s="10" t="s">
        <v>75</v>
      </c>
      <c r="G778">
        <v>-186.69</v>
      </c>
      <c r="H778">
        <v>332.09</v>
      </c>
      <c r="I778">
        <v>518.78</v>
      </c>
      <c r="J778">
        <v>2762.32</v>
      </c>
      <c r="K778">
        <v>1995.51</v>
      </c>
      <c r="L778">
        <v>6.35</v>
      </c>
      <c r="M778">
        <v>2044.0847656403096</v>
      </c>
      <c r="N778">
        <v>1369</v>
      </c>
      <c r="O778">
        <v>3.95</v>
      </c>
      <c r="P778">
        <v>4.2699999999999996</v>
      </c>
      <c r="Q778">
        <v>68.39</v>
      </c>
      <c r="R778">
        <v>69.790000000000006</v>
      </c>
      <c r="S778" t="str">
        <f>_xll.SNL.Clients.Office.Excel.Functions.SPG(D778, S$1, F778, "Options: Curr=USD, Mag=Actuals")</f>
        <v>State Bank of India (NSEI:SBIN)</v>
      </c>
      <c r="T778" t="str">
        <f>_xll.SNL.Clients.Office.Excel.Functions.SPG($D778, T$1, $F778, "Options: Curr=USD, Mag=Actuals")</f>
        <v>State Bank of India</v>
      </c>
      <c r="U778" s="6">
        <f>_xll.SNL.Clients.Office.Excel.Functions.SPG($D778, U$1, $F778, "Options: Curr=USD, Mag=Actuals")</f>
        <v>538347214080.45984</v>
      </c>
      <c r="V778" t="str">
        <f>_xll.SNL.Clients.Office.Excel.Functions.SPG($D778, V$1, $F778, "Options: Curr=USD, Mag=Actuals")</f>
        <v>NSEI:SBIN</v>
      </c>
      <c r="W778" t="str">
        <f>_xll.SNL.Clients.Office.Excel.Functions.SPG($D778, W$1, $F778, "Options: Curr=USD, Mag=Actuals")</f>
        <v>Bank</v>
      </c>
      <c r="X778" s="6">
        <f>_xll.SNL.Clients.Office.Excel.Functions.SPG($D778, X$1, $F778, "Options: Curr=USD, Mag=Actuals")</f>
        <v>24756769216.665554</v>
      </c>
      <c r="Y778" s="6">
        <f>_xll.SNL.Clients.Office.Excel.Functions.SPG($D778, Y$1, $F778, "Options: Curr=USD, Mag=Actuals")</f>
        <v>0</v>
      </c>
      <c r="Z778" s="6">
        <f>_xll.SNL.Clients.Office.Excel.Functions.SPG($D778, Z$1, $F778, "Options: Curr=USD, Mag=Actuals")</f>
        <v>21103080758.591579</v>
      </c>
      <c r="AA778" s="6">
        <f>_xll.SNL.Clients.Office.Excel.Functions.SPG($D778, AA$1, $F778, "Options: Curr=USD, Mag=Actuals")</f>
        <v>-810884671.47918713</v>
      </c>
      <c r="AB778" s="6">
        <f>_xll.SNL.Clients.Office.Excel.Functions.SPG($D778, AB$1, $F778, "Options: Curr=USD, Mag=Actuals")</f>
        <v>-0.11030650762337803</v>
      </c>
      <c r="AC778" s="6" t="str">
        <f>_xll.SNL.Clients.Office.Excel.Functions.SPG($D778, AC$1, $F778, "Options: Curr=USD, Mag=Actuals")</f>
        <v>NM</v>
      </c>
      <c r="AD778" s="6">
        <f>_xll.SNL.Clients.Office.Excel.Functions.SPG($D778, AD$1, $F778, "Options: Curr=USD, Mag=Actuals")</f>
        <v>-0.15383989231475201</v>
      </c>
      <c r="AE778" s="6">
        <f>_xll.SNL.Clients.Office.Excel.Functions.SPG($D778, AE$1, $F778, "Options: Curr=USD, Mag=Actuals")</f>
        <v>-2.3638957519872301</v>
      </c>
      <c r="AF778" s="6">
        <f>_xll.SNL.Clients.Office.Excel.Functions.SPG($D778, AF$1, $F778, "Options: Curr=USD, Mag=Actuals")</f>
        <v>538347982758.62073</v>
      </c>
      <c r="AG778" s="6">
        <f>_xll.SNL.Clients.Office.Excel.Functions.SPG($D778, AG$1, $F778, "Options: Curr=USD, Mag=Actuals")</f>
        <v>54891954022.98851</v>
      </c>
      <c r="AH778" s="6">
        <f>_xll.SNL.Clients.Office.Excel.Functions.SPG($D778, AH$1, $F778, "Options: Curr=USD, Mag=Actuals")</f>
        <v>34178239942.52874</v>
      </c>
      <c r="AI778" s="6">
        <f>_xll.SNL.Clients.Office.Excel.Functions.SPG($D778, AI$1, $F778, "Options: Curr=USD, Mag=Actuals")</f>
        <v>43465</v>
      </c>
      <c r="AJ778" s="6" t="str">
        <f>_xll.SNL.Clients.Office.Excel.Functions.SPG($D778, AJ$1, $F778, "Options: Curr=USD, Mag=Actuals")</f>
        <v>#INVALID FUNCTION PARAMETER</v>
      </c>
      <c r="AK778" s="6" t="str">
        <f>_xll.SNL.Clients.Office.Excel.Functions.SPG($D778, AK$1, $F778, "Options: Curr=USD, Mag=Actuals")</f>
        <v>#INVALID FUNCTION PARAMETER</v>
      </c>
      <c r="AL778" s="6" t="str">
        <f>_xll.SNL.Clients.Office.Excel.Functions.SPG($D778, AL$1, $F778, "Options: Curr=USD, Mag=Actuals")</f>
        <v>#INVALID FUNCTION PARAMETER</v>
      </c>
      <c r="AM778" s="6" t="str">
        <f>_xll.SNL.Clients.Office.Excel.Functions.SPG($D778, AM$1, $F778, "Options: Curr=USD, Mag=Actuals")</f>
        <v>#INVALID FUNCTION PARAMETER</v>
      </c>
      <c r="AN778" s="6">
        <f>_xll.SNL.Clients.Office.Excel.Functions.SPG($D778, AN$1, $F778, "Options: Curr=USD, Mag=Actuals")</f>
        <v>538347982758.62073</v>
      </c>
      <c r="AO778" s="6">
        <f>_xll.SNL.Clients.Office.Excel.Functions.SPG($D778, AO$1, $F778, "Options: Curr=USD, Mag=Actuals")</f>
        <v>299974956896.55176</v>
      </c>
      <c r="AP778" s="6">
        <f>_xll.SNL.Clients.Office.Excel.Functions.SPG($D778, AP$1, $F778, "Options: Curr=USD, Mag=Actuals")</f>
        <v>410941081896.55176</v>
      </c>
      <c r="AQ778" s="6">
        <f>_xll.SNL.Clients.Office.Excel.Functions.SPG($D778, AQ$1, $F778, "Options: Curr=USD, Mag=Actuals")</f>
        <v>33387688218.390808</v>
      </c>
      <c r="AR778" s="6">
        <f>_xll.SNL.Clients.Office.Excel.Functions.SPG($D778, AR$1, $F778, "Options: Curr=USD, Mag=Actuals")</f>
        <v>34178239942.52874</v>
      </c>
      <c r="AS778" s="6">
        <f>_xll.SNL.Clients.Office.Excel.Functions.SPG($D778, AS$1, $F778, "Options: Curr=USD, Mag=Actuals")</f>
        <v>0</v>
      </c>
      <c r="AT778" s="6">
        <f>_xll.SNL.Clients.Office.Excel.Functions.SPG($D778, AT$1, $F778, "Options: Curr=USD, Mag=Actuals")</f>
        <v>55.721385888623601</v>
      </c>
      <c r="AU778" s="6">
        <f>_xll.SNL.Clients.Office.Excel.Functions.SPG($D778, AU$1, $F778, "Options: Curr=USD, Mag=Actuals")</f>
        <v>72.997071870284799</v>
      </c>
      <c r="AV778" s="6">
        <f>_xll.SNL.Clients.Office.Excel.Functions.SPG($D778, AV$1, $F778, "Options: Curr=USD, Mag=Actuals")</f>
        <v>6.3487262954699801</v>
      </c>
      <c r="AW778" s="6">
        <f>_xll.SNL.Clients.Office.Excel.Functions.SPG($D778, AW$1, $F778, "Options: Curr=USD, Mag=Actuals")</f>
        <v>0</v>
      </c>
      <c r="AX778" s="6">
        <f>_xll.SNL.Clients.Office.Excel.Functions.SPG($D778, AX$1, $F778, "Options: Curr=USD, Mag=Actuals")</f>
        <v>-810884671.47918713</v>
      </c>
      <c r="AY778" s="6">
        <f>_xll.SNL.Clients.Office.Excel.Functions.SPG($D778, AY$1, $F778, "Options: Curr=USD, Mag=Actuals")</f>
        <v>-950256138.16970241</v>
      </c>
      <c r="AZ778" s="6">
        <f>_xll.SNL.Clients.Office.Excel.Functions.SPG($D778, AZ$1, $F778, "Options: Curr=USD, Mag=Actuals")</f>
        <v>-0.15383989231475201</v>
      </c>
      <c r="BA778" s="6">
        <f>_xll.SNL.Clients.Office.Excel.Functions.SPG($D778, BA$1, $F778, "Options: Curr=USD, Mag=Actuals")</f>
        <v>-2.3638957519872301</v>
      </c>
      <c r="BB778" s="6">
        <f>_xll.SNL.Clients.Office.Excel.Functions.SPG($D778, BB$1, $F778, "Options: Curr=USD, Mag=Actuals")</f>
        <v>-2.82988000103399</v>
      </c>
      <c r="BC778" s="6">
        <f>_xll.SNL.Clients.Office.Excel.Functions.SPG($D778, BC$1, $F778, "Options: Curr=USD, Mag=Actuals")</f>
        <v>0</v>
      </c>
      <c r="BD778" s="6">
        <f>_xll.SNL.Clients.Office.Excel.Functions.SPG($D778, BD$1, $F778, "Options: Curr=USD, Mag=Actuals")</f>
        <v>-0.28862264095835699</v>
      </c>
      <c r="BE778" s="6">
        <f>_xll.SNL.Clients.Office.Excel.Functions.SPG($D778, BE$1, $F778, "Options: Curr=USD, Mag=Actuals")</f>
        <v>2.61463506804769</v>
      </c>
      <c r="BF778" s="6">
        <f>_xll.SNL.Clients.Office.Excel.Functions.SPG($D778, BF$1, $F778, "Options: Curr=USD, Mag=Actuals")</f>
        <v>0</v>
      </c>
      <c r="BG778" s="6">
        <f>_xll.SNL.Clients.Office.Excel.Functions.SPG($D778, BG$1, $F778, "Options: Curr=USD, Mag=Actuals")</f>
        <v>3.0686673672017899</v>
      </c>
      <c r="BH778" s="6">
        <f>_xll.SNL.Clients.Office.Excel.Functions.SPG($D778, BH$1, $F778, "Options: Curr=USD, Mag=Actuals")</f>
        <v>1.62815185297845</v>
      </c>
      <c r="BI778" s="6">
        <f>_xll.SNL.Clients.Office.Excel.Functions.SPG($D778, BI$1, $F778, "Options: Curr=USD, Mag=Actuals")</f>
        <v>4.9053783588087896</v>
      </c>
      <c r="BJ778" s="6">
        <f>_xll.SNL.Clients.Office.Excel.Functions.SPG($D778, BJ$1, $F778, "Options: Curr=USD, Mag=Actuals")</f>
        <v>0</v>
      </c>
      <c r="BK778" s="6">
        <f>_xll.SNL.Clients.Office.Excel.Functions.SPG($D778, BK$1, $F778, "Options: Curr=USD, Mag=Actuals")</f>
        <v>5.7571990360758996</v>
      </c>
      <c r="BL778" s="6">
        <f>_xll.SNL.Clients.Office.Excel.Functions.SPG($D778, BL$1, $F778, "Options: Curr=USD, Mag=Actuals")</f>
        <v>3.05461399262057</v>
      </c>
      <c r="BM778" s="6">
        <f>_xll.SNL.Clients.Office.Excel.Functions.SPG($D778, BM$1, $F778, "Options: Curr=USD, Mag=Actuals")</f>
        <v>-0.39675530409828202</v>
      </c>
      <c r="BN778" s="6">
        <f>_xll.SNL.Clients.Office.Excel.Functions.SPG($D778, BN$1, $F778, "Options: Curr=USD, Mag=Actuals")</f>
        <v>2.8243375029750899</v>
      </c>
      <c r="BO778" s="6">
        <f>_xll.SNL.Clients.Office.Excel.Functions.SPG($D778, BO$1, $F778, "Options: Curr=USD, Mag=Actuals")</f>
        <v>55.6682074714248</v>
      </c>
      <c r="BP778" s="6">
        <f>_xll.SNL.Clients.Office.Excel.Functions.SPG($D778, BP$1, $F778, "Options: Curr=USD, Mag=Actuals")</f>
        <v>0</v>
      </c>
      <c r="BQ778" s="6">
        <f>_xll.SNL.Clients.Office.Excel.Functions.SPG($D778, BQ$1, $F778, "Options: Curr=USD, Mag=Actuals")</f>
        <v>65.335011277781902</v>
      </c>
      <c r="BR778" s="6">
        <f>_xll.SNL.Clients.Office.Excel.Functions.SPG($D778, BR$1, $F778, "Options: Curr=USD, Mag=Actuals")</f>
        <v>9.74</v>
      </c>
      <c r="BS778" s="6">
        <f>_xll.SNL.Clients.Office.Excel.Functions.SPG($D778, BS$1, $F778, "Options: Curr=USD, Mag=Actuals")</f>
        <v>10.8175519256624</v>
      </c>
      <c r="BT778" s="6">
        <f>_xll.SNL.Clients.Office.Excel.Functions.SPG($D778, BT$1, $F778, "Options: Curr=USD, Mag=Actuals")</f>
        <v>12.88</v>
      </c>
      <c r="BU778" s="6">
        <f>_xll.SNL.Clients.Office.Excel.Functions.SPG($D778, BU$1, $F778, "Options: Curr=USD, Mag=Actuals")</f>
        <v>0</v>
      </c>
      <c r="BV778" s="6">
        <f>_xll.SNL.Clients.Office.Excel.Functions.SPG($D778, BV$1, $F778, "Options: Curr=USD, Mag=Actuals")</f>
        <v>0</v>
      </c>
      <c r="BW778" s="6">
        <f>_xll.SNL.Clients.Office.Excel.Functions.SPG($D778, BW$1, $F778, "Options: Curr=USD, Mag=Actuals")</f>
        <v>0</v>
      </c>
      <c r="BX778" s="6">
        <f>_xll.SNL.Clients.Office.Excel.Functions.SPG($D778, BX$1, $F778, "Options: Curr=USD, Mag=Actuals")</f>
        <v>0</v>
      </c>
      <c r="BY778" s="6">
        <f>_xll.SNL.Clients.Office.Excel.Functions.SPG($D778, BY$1, $F778, "Options: Curr=USD, Mag=Actuals")</f>
        <v>52.946882490621697</v>
      </c>
      <c r="BZ778" s="6">
        <f>_xll.SNL.Clients.Office.Excel.Functions.SPG($D778, BZ$1, $F778, "Options: Curr=USD, Mag=Actuals")</f>
        <v>27141859195.402302</v>
      </c>
      <c r="CA778" s="6" t="str">
        <f>_xll.SNL.Clients.Office.Excel.Functions.SPG($D778, CA$1, $F778, "Options: Curr=USD, Mag=Actuals")</f>
        <v>Nonperforming Loans</v>
      </c>
      <c r="CB778" s="6">
        <f>_xll.SNL.Clients.Office.Excel.Functions.SPG($D778, CB$1, $F778, "Options: Curr=USD, Mag=Actuals")</f>
        <v>8.60368485740163</v>
      </c>
      <c r="CC778" s="6">
        <f>_xll.SNL.Clients.Office.Excel.Functions.SPG($D778, CC$1, $F778, "Options: Curr=USD, Mag=Actuals")</f>
        <v>0</v>
      </c>
      <c r="CD778" s="6">
        <f>_xll.SNL.Clients.Office.Excel.Functions.SPG($D778, CD$1, $F778, "Options: Curr=USD, Mag=Actuals")</f>
        <v>0</v>
      </c>
      <c r="CE778" s="6">
        <f>_xll.SNL.Clients.Office.Excel.Functions.SPG($D778, CE$1, $F778, "Options: Curr=USD, Mag=Actuals")</f>
        <v>0</v>
      </c>
      <c r="CF778" s="6">
        <f>_xll.SNL.Clients.Office.Excel.Functions.SPG($D778, CF$1, $F778, "Options: Curr=USD, Mag=Actuals")</f>
        <v>4.9110830739348001</v>
      </c>
      <c r="CG778" s="6">
        <f>_xll.SNL.Clients.Office.Excel.Functions.SPG($D778, CG$1, $F778, "Options: Curr=USD, Mag=Actuals")</f>
        <v>9.5221739126933098</v>
      </c>
    </row>
    <row r="779" spans="1:85" x14ac:dyDescent="0.3">
      <c r="A779" s="10" t="s">
        <v>109</v>
      </c>
      <c r="B779" s="10" t="s">
        <v>110</v>
      </c>
      <c r="C779" s="10" t="s">
        <v>18</v>
      </c>
      <c r="D779">
        <v>4049008</v>
      </c>
      <c r="E779" s="10" t="s">
        <v>22</v>
      </c>
      <c r="F779" s="10" t="s">
        <v>76</v>
      </c>
      <c r="G779">
        <v>-157.68</v>
      </c>
      <c r="H779">
        <v>331.27</v>
      </c>
      <c r="I779">
        <v>488.95</v>
      </c>
      <c r="J779">
        <v>2850.73</v>
      </c>
      <c r="K779">
        <v>2028.18</v>
      </c>
      <c r="L779">
        <v>3.98</v>
      </c>
      <c r="M779">
        <v>2061.0526083729515</v>
      </c>
      <c r="N779">
        <v>1383.11</v>
      </c>
      <c r="O779">
        <v>3.72</v>
      </c>
      <c r="P779">
        <v>1.88</v>
      </c>
      <c r="Q779">
        <v>70.430000000000007</v>
      </c>
      <c r="R779">
        <v>71.27</v>
      </c>
      <c r="S779" t="str">
        <f>_xll.SNL.Clients.Office.Excel.Functions.SPG(D779, S$1, F779, "Options: Curr=USD, Mag=Actuals")</f>
        <v>State Bank of India (NSEI:SBIN)</v>
      </c>
      <c r="T779" t="str">
        <f>_xll.SNL.Clients.Office.Excel.Functions.SPG($D779, T$1, $F779, "Options: Curr=USD, Mag=Actuals")</f>
        <v>State Bank of India</v>
      </c>
      <c r="U779" s="6">
        <f>_xll.SNL.Clients.Office.Excel.Functions.SPG($D779, U$1, $F779, "Options: Curr=USD, Mag=Actuals")</f>
        <v>0</v>
      </c>
      <c r="V779" t="str">
        <f>_xll.SNL.Clients.Office.Excel.Functions.SPG($D779, V$1, $F779, "Options: Curr=USD, Mag=Actuals")</f>
        <v>NSEI:SBIN</v>
      </c>
      <c r="W779" t="str">
        <f>_xll.SNL.Clients.Office.Excel.Functions.SPG($D779, W$1, $F779, "Options: Curr=USD, Mag=Actuals")</f>
        <v>Bank</v>
      </c>
      <c r="X779" s="6">
        <f>_xll.SNL.Clients.Office.Excel.Functions.SPG($D779, X$1, $F779, "Options: Curr=USD, Mag=Actuals")</f>
        <v>28222102601.81773</v>
      </c>
      <c r="Y779" s="6">
        <f>_xll.SNL.Clients.Office.Excel.Functions.SPG($D779, Y$1, $F779, "Options: Curr=USD, Mag=Actuals")</f>
        <v>0</v>
      </c>
      <c r="Z779" s="6">
        <f>_xll.SNL.Clients.Office.Excel.Functions.SPG($D779, Z$1, $F779, "Options: Curr=USD, Mag=Actuals")</f>
        <v>26554312599.636349</v>
      </c>
      <c r="AA779" s="6">
        <f>_xll.SNL.Clients.Office.Excel.Functions.SPG($D779, AA$1, $F779, "Options: Curr=USD, Mag=Actuals")</f>
        <v>2190585660.3963327</v>
      </c>
      <c r="AB779" s="6">
        <f>_xll.SNL.Clients.Office.Excel.Functions.SPG($D779, AB$1, $F779, "Options: Curr=USD, Mag=Actuals")</f>
        <v>0.22445020079985981</v>
      </c>
      <c r="AC779" s="6" t="str">
        <f>_xll.SNL.Clients.Office.Excel.Functions.SPG($D779, AC$1, $F779, "Options: Curr=USD, Mag=Actuals")</f>
        <v>NM</v>
      </c>
      <c r="AD779" s="6">
        <f>_xll.SNL.Clients.Office.Excel.Functions.SPG($D779, AD$1, $F779, "Options: Curr=USD, Mag=Actuals")</f>
        <v>0.39875060716616201</v>
      </c>
      <c r="AE779" s="6">
        <f>_xll.SNL.Clients.Office.Excel.Functions.SPG($D779, AE$1, $F779, "Options: Curr=USD, Mag=Actuals")</f>
        <v>6.30645841842981</v>
      </c>
      <c r="AF779" s="6">
        <f>_xll.SNL.Clients.Office.Excel.Functions.SPG($D779, AF$1, $F779, "Options: Curr=USD, Mag=Actuals")</f>
        <v>561529344156.10876</v>
      </c>
      <c r="AG779" s="6">
        <f>_xll.SNL.Clients.Office.Excel.Functions.SPG($D779, AG$1, $F779, "Options: Curr=USD, Mag=Actuals")</f>
        <v>39368024009.812996</v>
      </c>
      <c r="AH779" s="6">
        <f>_xll.SNL.Clients.Office.Excel.Functions.SPG($D779, AH$1, $F779, "Options: Curr=USD, Mag=Actuals")</f>
        <v>35930097834.929718</v>
      </c>
      <c r="AI779" s="6">
        <f>_xll.SNL.Clients.Office.Excel.Functions.SPG($D779, AI$1, $F779, "Options: Curr=USD, Mag=Actuals")</f>
        <v>43830</v>
      </c>
      <c r="AJ779" s="6" t="str">
        <f>_xll.SNL.Clients.Office.Excel.Functions.SPG($D779, AJ$1, $F779, "Options: Curr=USD, Mag=Actuals")</f>
        <v>#INVALID FUNCTION PARAMETER</v>
      </c>
      <c r="AK779" s="6" t="str">
        <f>_xll.SNL.Clients.Office.Excel.Functions.SPG($D779, AK$1, $F779, "Options: Curr=USD, Mag=Actuals")</f>
        <v>#INVALID FUNCTION PARAMETER</v>
      </c>
      <c r="AL779" s="6" t="str">
        <f>_xll.SNL.Clients.Office.Excel.Functions.SPG($D779, AL$1, $F779, "Options: Curr=USD, Mag=Actuals")</f>
        <v>#INVALID FUNCTION PARAMETER</v>
      </c>
      <c r="AM779" s="6" t="str">
        <f>_xll.SNL.Clients.Office.Excel.Functions.SPG($D779, AM$1, $F779, "Options: Curr=USD, Mag=Actuals")</f>
        <v>#INVALID FUNCTION PARAMETER</v>
      </c>
      <c r="AN779" s="6">
        <f>_xll.SNL.Clients.Office.Excel.Functions.SPG($D779, AN$1, $F779, "Options: Curr=USD, Mag=Actuals")</f>
        <v>561529344156.10876</v>
      </c>
      <c r="AO779" s="6">
        <f>_xll.SNL.Clients.Office.Excel.Functions.SPG($D779, AO$1, $F779, "Options: Curr=USD, Mag=Actuals")</f>
        <v>315959965379.10852</v>
      </c>
      <c r="AP779" s="6">
        <f>_xll.SNL.Clients.Office.Excel.Functions.SPG($D779, AP$1, $F779, "Options: Curr=USD, Mag=Actuals")</f>
        <v>441792975780.83173</v>
      </c>
      <c r="AQ779" s="6">
        <f>_xll.SNL.Clients.Office.Excel.Functions.SPG($D779, AQ$1, $F779, "Options: Curr=USD, Mag=Actuals")</f>
        <v>34894962688.402138</v>
      </c>
      <c r="AR779" s="6">
        <f>_xll.SNL.Clients.Office.Excel.Functions.SPG($D779, AR$1, $F779, "Options: Curr=USD, Mag=Actuals")</f>
        <v>35930097834.929718</v>
      </c>
      <c r="AS779" s="6">
        <f>_xll.SNL.Clients.Office.Excel.Functions.SPG($D779, AS$1, $F779, "Options: Curr=USD, Mag=Actuals")</f>
        <v>0</v>
      </c>
      <c r="AT779" s="6">
        <f>_xll.SNL.Clients.Office.Excel.Functions.SPG($D779, AT$1, $F779, "Options: Curr=USD, Mag=Actuals")</f>
        <v>56.267756737441303</v>
      </c>
      <c r="AU779" s="6">
        <f>_xll.SNL.Clients.Office.Excel.Functions.SPG($D779, AU$1, $F779, "Options: Curr=USD, Mag=Actuals")</f>
        <v>71.517652543179494</v>
      </c>
      <c r="AV779" s="6">
        <f>_xll.SNL.Clients.Office.Excel.Functions.SPG($D779, AV$1, $F779, "Options: Curr=USD, Mag=Actuals")</f>
        <v>6.3986144640271796</v>
      </c>
      <c r="AW779" s="6">
        <f>_xll.SNL.Clients.Office.Excel.Functions.SPG($D779, AW$1, $F779, "Options: Curr=USD, Mag=Actuals")</f>
        <v>0</v>
      </c>
      <c r="AX779" s="6">
        <f>_xll.SNL.Clients.Office.Excel.Functions.SPG($D779, AX$1, $F779, "Options: Curr=USD, Mag=Actuals")</f>
        <v>2190585660.3963327</v>
      </c>
      <c r="AY779" s="6">
        <f>_xll.SNL.Clients.Office.Excel.Functions.SPG($D779, AY$1, $F779, "Options: Curr=USD, Mag=Actuals")</f>
        <v>2003334528.951822</v>
      </c>
      <c r="AZ779" s="6">
        <f>_xll.SNL.Clients.Office.Excel.Functions.SPG($D779, AZ$1, $F779, "Options: Curr=USD, Mag=Actuals")</f>
        <v>0.39875060716616201</v>
      </c>
      <c r="BA779" s="6">
        <f>_xll.SNL.Clients.Office.Excel.Functions.SPG($D779, BA$1, $F779, "Options: Curr=USD, Mag=Actuals")</f>
        <v>6.30645841842981</v>
      </c>
      <c r="BB779" s="6">
        <f>_xll.SNL.Clients.Office.Excel.Functions.SPG($D779, BB$1, $F779, "Options: Curr=USD, Mag=Actuals")</f>
        <v>5.9236592785285396</v>
      </c>
      <c r="BC779" s="6">
        <f>_xll.SNL.Clients.Office.Excel.Functions.SPG($D779, BC$1, $F779, "Options: Curr=USD, Mag=Actuals")</f>
        <v>0</v>
      </c>
      <c r="BD779" s="6">
        <f>_xll.SNL.Clients.Office.Excel.Functions.SPG($D779, BD$1, $F779, "Options: Curr=USD, Mag=Actuals")</f>
        <v>0.77110237898977696</v>
      </c>
      <c r="BE779" s="6">
        <f>_xll.SNL.Clients.Office.Excel.Functions.SPG($D779, BE$1, $F779, "Options: Curr=USD, Mag=Actuals")</f>
        <v>2.8080317891562299</v>
      </c>
      <c r="BF779" s="6">
        <f>_xll.SNL.Clients.Office.Excel.Functions.SPG($D779, BF$1, $F779, "Options: Curr=USD, Mag=Actuals")</f>
        <v>0</v>
      </c>
      <c r="BG779" s="6">
        <f>_xll.SNL.Clients.Office.Excel.Functions.SPG($D779, BG$1, $F779, "Options: Curr=USD, Mag=Actuals")</f>
        <v>3.3269444535139701</v>
      </c>
      <c r="BH779" s="6">
        <f>_xll.SNL.Clients.Office.Excel.Functions.SPG($D779, BH$1, $F779, "Options: Curr=USD, Mag=Actuals")</f>
        <v>1.81030297370806</v>
      </c>
      <c r="BI779" s="6">
        <f>_xll.SNL.Clients.Office.Excel.Functions.SPG($D779, BI$1, $F779, "Options: Curr=USD, Mag=Actuals")</f>
        <v>5.4301609928207704</v>
      </c>
      <c r="BJ779" s="6">
        <f>_xll.SNL.Clients.Office.Excel.Functions.SPG($D779, BJ$1, $F779, "Options: Curr=USD, Mag=Actuals")</f>
        <v>0</v>
      </c>
      <c r="BK779" s="6">
        <f>_xll.SNL.Clients.Office.Excel.Functions.SPG($D779, BK$1, $F779, "Options: Curr=USD, Mag=Actuals")</f>
        <v>6.4336322923828</v>
      </c>
      <c r="BL779" s="6">
        <f>_xll.SNL.Clients.Office.Excel.Functions.SPG($D779, BL$1, $F779, "Options: Curr=USD, Mag=Actuals")</f>
        <v>3.5007568756800902</v>
      </c>
      <c r="BM779" s="6">
        <f>_xll.SNL.Clients.Office.Excel.Functions.SPG($D779, BM$1, $F779, "Options: Curr=USD, Mag=Actuals")</f>
        <v>1.2880515948890401</v>
      </c>
      <c r="BN779" s="6">
        <f>_xll.SNL.Clients.Office.Excel.Functions.SPG($D779, BN$1, $F779, "Options: Curr=USD, Mag=Actuals")</f>
        <v>3.0585195106591399</v>
      </c>
      <c r="BO779" s="6">
        <f>_xll.SNL.Clients.Office.Excel.Functions.SPG($D779, BO$1, $F779, "Options: Curr=USD, Mag=Actuals")</f>
        <v>54.660240312284898</v>
      </c>
      <c r="BP779" s="6">
        <f>_xll.SNL.Clients.Office.Excel.Functions.SPG($D779, BP$1, $F779, "Options: Curr=USD, Mag=Actuals")</f>
        <v>0</v>
      </c>
      <c r="BQ779" s="6">
        <f>_xll.SNL.Clients.Office.Excel.Functions.SPG($D779, BQ$1, $F779, "Options: Curr=USD, Mag=Actuals")</f>
        <v>64.761226720065096</v>
      </c>
      <c r="BR779" s="6">
        <f>_xll.SNL.Clients.Office.Excel.Functions.SPG($D779, BR$1, $F779, "Options: Curr=USD, Mag=Actuals")</f>
        <v>10.86</v>
      </c>
      <c r="BS779" s="6">
        <f>_xll.SNL.Clients.Office.Excel.Functions.SPG($D779, BS$1, $F779, "Options: Curr=USD, Mag=Actuals")</f>
        <v>12.340294117834</v>
      </c>
      <c r="BT779" s="6">
        <f>_xll.SNL.Clients.Office.Excel.Functions.SPG($D779, BT$1, $F779, "Options: Curr=USD, Mag=Actuals")</f>
        <v>14.31</v>
      </c>
      <c r="BU779" s="6">
        <f>_xll.SNL.Clients.Office.Excel.Functions.SPG($D779, BU$1, $F779, "Options: Curr=USD, Mag=Actuals")</f>
        <v>0</v>
      </c>
      <c r="BV779" s="6">
        <f>_xll.SNL.Clients.Office.Excel.Functions.SPG($D779, BV$1, $F779, "Options: Curr=USD, Mag=Actuals")</f>
        <v>0</v>
      </c>
      <c r="BW779" s="6">
        <f>_xll.SNL.Clients.Office.Excel.Functions.SPG($D779, BW$1, $F779, "Options: Curr=USD, Mag=Actuals")</f>
        <v>0</v>
      </c>
      <c r="BX779" s="6">
        <f>_xll.SNL.Clients.Office.Excel.Functions.SPG($D779, BX$1, $F779, "Options: Curr=USD, Mag=Actuals")</f>
        <v>0</v>
      </c>
      <c r="BY779" s="6">
        <f>_xll.SNL.Clients.Office.Excel.Functions.SPG($D779, BY$1, $F779, "Options: Curr=USD, Mag=Actuals")</f>
        <v>49.909700636980503</v>
      </c>
      <c r="BZ779" s="6">
        <f>_xll.SNL.Clients.Office.Excel.Functions.SPG($D779, BZ$1, $F779, "Options: Curr=USD, Mag=Actuals")</f>
        <v>22595267166.777431</v>
      </c>
      <c r="CA779" s="6" t="str">
        <f>_xll.SNL.Clients.Office.Excel.Functions.SPG($D779, CA$1, $F779, "Options: Curr=USD, Mag=Actuals")</f>
        <v>Nonperforming Loans</v>
      </c>
      <c r="CB779" s="6">
        <f>_xll.SNL.Clients.Office.Excel.Functions.SPG($D779, CB$1, $F779, "Options: Curr=USD, Mag=Actuals")</f>
        <v>6.8401581327948104</v>
      </c>
      <c r="CC779" s="6">
        <f>_xll.SNL.Clients.Office.Excel.Functions.SPG($D779, CC$1, $F779, "Options: Curr=USD, Mag=Actuals")</f>
        <v>0</v>
      </c>
      <c r="CD779" s="6">
        <f>_xll.SNL.Clients.Office.Excel.Functions.SPG($D779, CD$1, $F779, "Options: Curr=USD, Mag=Actuals")</f>
        <v>0</v>
      </c>
      <c r="CE779" s="6">
        <f>_xll.SNL.Clients.Office.Excel.Functions.SPG($D779, CE$1, $F779, "Options: Curr=USD, Mag=Actuals")</f>
        <v>0</v>
      </c>
      <c r="CF779" s="6">
        <f>_xll.SNL.Clients.Office.Excel.Functions.SPG($D779, CF$1, $F779, "Options: Curr=USD, Mag=Actuals")</f>
        <v>4.3509372616233604</v>
      </c>
      <c r="CG779" s="6">
        <f>_xll.SNL.Clients.Office.Excel.Functions.SPG($D779, CG$1, $F779, "Options: Curr=USD, Mag=Actuals")</f>
        <v>8.0623205169365306</v>
      </c>
    </row>
    <row r="780" spans="1:85" x14ac:dyDescent="0.3">
      <c r="A780" s="10" t="s">
        <v>109</v>
      </c>
      <c r="B780" s="10" t="s">
        <v>110</v>
      </c>
      <c r="C780" s="10" t="s">
        <v>18</v>
      </c>
      <c r="D780">
        <v>4049008</v>
      </c>
      <c r="E780" s="10" t="s">
        <v>22</v>
      </c>
      <c r="F780" s="10" t="s">
        <v>9</v>
      </c>
      <c r="G780">
        <v>-95.45</v>
      </c>
      <c r="H780">
        <v>281.55</v>
      </c>
      <c r="I780">
        <v>377</v>
      </c>
      <c r="J780">
        <v>2672.12</v>
      </c>
      <c r="K780">
        <v>1859.94</v>
      </c>
      <c r="L780">
        <v>-5.83</v>
      </c>
      <c r="M780">
        <v>1844.042956376682</v>
      </c>
      <c r="N780">
        <v>1396.39</v>
      </c>
      <c r="O780">
        <v>6.62</v>
      </c>
      <c r="P780">
        <v>0.54</v>
      </c>
      <c r="Q780">
        <v>74.099999999999994</v>
      </c>
      <c r="R780">
        <v>73.05</v>
      </c>
      <c r="S780" t="str">
        <f>_xll.SNL.Clients.Office.Excel.Functions.SPG(D780, S$1, F780, "Options: Curr=USD, Mag=Actuals")</f>
        <v>State Bank of India (NSEI:SBIN)</v>
      </c>
      <c r="T780" t="str">
        <f>_xll.SNL.Clients.Office.Excel.Functions.SPG($D780, T$1, $F780, "Options: Curr=USD, Mag=Actuals")</f>
        <v>State Bank of India</v>
      </c>
      <c r="U780" s="6">
        <f>_xll.SNL.Clients.Office.Excel.Functions.SPG($D780, U$1, $F780, "Options: Curr=USD, Mag=Actuals")</f>
        <v>638494443044.63098</v>
      </c>
      <c r="V780" t="str">
        <f>_xll.SNL.Clients.Office.Excel.Functions.SPG($D780, V$1, $F780, "Options: Curr=USD, Mag=Actuals")</f>
        <v>NSEI:SBIN</v>
      </c>
      <c r="W780" t="str">
        <f>_xll.SNL.Clients.Office.Excel.Functions.SPG($D780, W$1, $F780, "Options: Curr=USD, Mag=Actuals")</f>
        <v>Bank</v>
      </c>
      <c r="X780" s="6">
        <f>_xll.SNL.Clients.Office.Excel.Functions.SPG($D780, X$1, $F780, "Options: Curr=USD, Mag=Actuals")</f>
        <v>29673290613.358456</v>
      </c>
      <c r="Y780" s="6">
        <f>_xll.SNL.Clients.Office.Excel.Functions.SPG($D780, Y$1, $F780, "Options: Curr=USD, Mag=Actuals")</f>
        <v>0</v>
      </c>
      <c r="Z780" s="6">
        <f>_xll.SNL.Clients.Office.Excel.Functions.SPG($D780, Z$1, $F780, "Options: Curr=USD, Mag=Actuals")</f>
        <v>25719562871.362408</v>
      </c>
      <c r="AA780" s="6">
        <f>_xll.SNL.Clients.Office.Excel.Functions.SPG($D780, AA$1, $F780, "Options: Curr=USD, Mag=Actuals")</f>
        <v>3329296878.4648385</v>
      </c>
      <c r="AB780" s="6">
        <f>_xll.SNL.Clients.Office.Excel.Functions.SPG($D780, AB$1, $F780, "Options: Curr=USD, Mag=Actuals")</f>
        <v>0.35066357350146338</v>
      </c>
      <c r="AC780" s="6">
        <f>_xll.SNL.Clients.Office.Excel.Functions.SPG($D780, AC$1, $F780, "Options: Curr=USD, Mag=Actuals")</f>
        <v>64.430379746835399</v>
      </c>
      <c r="AD780" s="6">
        <f>_xll.SNL.Clients.Office.Excel.Functions.SPG($D780, AD$1, $F780, "Options: Curr=USD, Mag=Actuals")</f>
        <v>0.56890728201269802</v>
      </c>
      <c r="AE780" s="6">
        <f>_xll.SNL.Clients.Office.Excel.Functions.SPG($D780, AE$1, $F780, "Options: Curr=USD, Mag=Actuals")</f>
        <v>9.1893801161064399</v>
      </c>
      <c r="AF780" s="6">
        <f>_xll.SNL.Clients.Office.Excel.Functions.SPG($D780, AF$1, $F780, "Options: Curr=USD, Mag=Actuals")</f>
        <v>638494443044.63098</v>
      </c>
      <c r="AG780" s="6">
        <f>_xll.SNL.Clients.Office.Excel.Functions.SPG($D780, AG$1, $F780, "Options: Curr=USD, Mag=Actuals")</f>
        <v>58984828608.049782</v>
      </c>
      <c r="AH780" s="6">
        <f>_xll.SNL.Clients.Office.Excel.Functions.SPG($D780, AH$1, $F780, "Options: Curr=USD, Mag=Actuals")</f>
        <v>38712357036.436539</v>
      </c>
      <c r="AI780" s="6">
        <f>_xll.SNL.Clients.Office.Excel.Functions.SPG($D780, AI$1, $F780, "Options: Curr=USD, Mag=Actuals")</f>
        <v>44196</v>
      </c>
      <c r="AJ780" s="6" t="str">
        <f>_xll.SNL.Clients.Office.Excel.Functions.SPG($D780, AJ$1, $F780, "Options: Curr=USD, Mag=Actuals")</f>
        <v>#INVALID FUNCTION PARAMETER</v>
      </c>
      <c r="AK780" s="6" t="str">
        <f>_xll.SNL.Clients.Office.Excel.Functions.SPG($D780, AK$1, $F780, "Options: Curr=USD, Mag=Actuals")</f>
        <v>#INVALID FUNCTION PARAMETER</v>
      </c>
      <c r="AL780" s="6" t="str">
        <f>_xll.SNL.Clients.Office.Excel.Functions.SPG($D780, AL$1, $F780, "Options: Curr=USD, Mag=Actuals")</f>
        <v>#INVALID FUNCTION PARAMETER</v>
      </c>
      <c r="AM780" s="6" t="str">
        <f>_xll.SNL.Clients.Office.Excel.Functions.SPG($D780, AM$1, $F780, "Options: Curr=USD, Mag=Actuals")</f>
        <v>#INVALID FUNCTION PARAMETER</v>
      </c>
      <c r="AN780" s="6">
        <f>_xll.SNL.Clients.Office.Excel.Functions.SPG($D780, AN$1, $F780, "Options: Curr=USD, Mag=Actuals")</f>
        <v>638494443044.63098</v>
      </c>
      <c r="AO780" s="6">
        <f>_xll.SNL.Clients.Office.Excel.Functions.SPG($D780, AO$1, $F780, "Options: Curr=USD, Mag=Actuals")</f>
        <v>331414020562.65198</v>
      </c>
      <c r="AP780" s="6">
        <f>_xll.SNL.Clients.Office.Excel.Functions.SPG($D780, AP$1, $F780, "Options: Curr=USD, Mag=Actuals")</f>
        <v>488942802250.1698</v>
      </c>
      <c r="AQ780" s="6">
        <f>_xll.SNL.Clients.Office.Excel.Functions.SPG($D780, AQ$1, $F780, "Options: Curr=USD, Mag=Actuals")</f>
        <v>37421853432.221031</v>
      </c>
      <c r="AR780" s="6">
        <f>_xll.SNL.Clients.Office.Excel.Functions.SPG($D780, AR$1, $F780, "Options: Curr=USD, Mag=Actuals")</f>
        <v>38712357036.436539</v>
      </c>
      <c r="AS780" s="6">
        <f>_xll.SNL.Clients.Office.Excel.Functions.SPG($D780, AS$1, $F780, "Options: Curr=USD, Mag=Actuals")</f>
        <v>0</v>
      </c>
      <c r="AT780" s="6">
        <f>_xll.SNL.Clients.Office.Excel.Functions.SPG($D780, AT$1, $F780, "Options: Curr=USD, Mag=Actuals")</f>
        <v>51.905545016542298</v>
      </c>
      <c r="AU780" s="6">
        <f>_xll.SNL.Clients.Office.Excel.Functions.SPG($D780, AU$1, $F780, "Options: Curr=USD, Mag=Actuals")</f>
        <v>67.781756687581293</v>
      </c>
      <c r="AV780" s="6">
        <f>_xll.SNL.Clients.Office.Excel.Functions.SPG($D780, AV$1, $F780, "Options: Curr=USD, Mag=Actuals")</f>
        <v>6.0630687483885497</v>
      </c>
      <c r="AW780" s="6">
        <f>_xll.SNL.Clients.Office.Excel.Functions.SPG($D780, AW$1, $F780, "Options: Curr=USD, Mag=Actuals")</f>
        <v>0</v>
      </c>
      <c r="AX780" s="6">
        <f>_xll.SNL.Clients.Office.Excel.Functions.SPG($D780, AX$1, $F780, "Options: Curr=USD, Mag=Actuals")</f>
        <v>3329296878.4648385</v>
      </c>
      <c r="AY780" s="6">
        <f>_xll.SNL.Clients.Office.Excel.Functions.SPG($D780, AY$1, $F780, "Options: Curr=USD, Mag=Actuals")</f>
        <v>3130040873.6990433</v>
      </c>
      <c r="AZ780" s="6">
        <f>_xll.SNL.Clients.Office.Excel.Functions.SPG($D780, AZ$1, $F780, "Options: Curr=USD, Mag=Actuals")</f>
        <v>0.56890728201269802</v>
      </c>
      <c r="BA780" s="6">
        <f>_xll.SNL.Clients.Office.Excel.Functions.SPG($D780, BA$1, $F780, "Options: Curr=USD, Mag=Actuals")</f>
        <v>9.1893801161064399</v>
      </c>
      <c r="BB780" s="6">
        <f>_xll.SNL.Clients.Office.Excel.Functions.SPG($D780, BB$1, $F780, "Options: Curr=USD, Mag=Actuals")</f>
        <v>8.9213262123390393</v>
      </c>
      <c r="BC780" s="6">
        <f>_xll.SNL.Clients.Office.Excel.Functions.SPG($D780, BC$1, $F780, "Options: Curr=USD, Mag=Actuals")</f>
        <v>0</v>
      </c>
      <c r="BD780" s="6">
        <f>_xll.SNL.Clients.Office.Excel.Functions.SPG($D780, BD$1, $F780, "Options: Curr=USD, Mag=Actuals")</f>
        <v>1.13366292728649</v>
      </c>
      <c r="BE780" s="6">
        <f>_xll.SNL.Clients.Office.Excel.Functions.SPG($D780, BE$1, $F780, "Options: Curr=USD, Mag=Actuals")</f>
        <v>2.7203088045193802</v>
      </c>
      <c r="BF780" s="6">
        <f>_xll.SNL.Clients.Office.Excel.Functions.SPG($D780, BF$1, $F780, "Options: Curr=USD, Mag=Actuals")</f>
        <v>0</v>
      </c>
      <c r="BG780" s="6">
        <f>_xll.SNL.Clients.Office.Excel.Functions.SPG($D780, BG$1, $F780, "Options: Curr=USD, Mag=Actuals")</f>
        <v>3.2902855786115799</v>
      </c>
      <c r="BH780" s="6">
        <f>_xll.SNL.Clients.Office.Excel.Functions.SPG($D780, BH$1, $F780, "Options: Curr=USD, Mag=Actuals")</f>
        <v>1.7802598631042701</v>
      </c>
      <c r="BI780" s="6">
        <f>_xll.SNL.Clients.Office.Excel.Functions.SPG($D780, BI$1, $F780, "Options: Curr=USD, Mag=Actuals")</f>
        <v>5.42076598412359</v>
      </c>
      <c r="BJ780" s="6">
        <f>_xll.SNL.Clients.Office.Excel.Functions.SPG($D780, BJ$1, $F780, "Options: Curr=USD, Mag=Actuals")</f>
        <v>0</v>
      </c>
      <c r="BK780" s="6">
        <f>_xll.SNL.Clients.Office.Excel.Functions.SPG($D780, BK$1, $F780, "Options: Curr=USD, Mag=Actuals")</f>
        <v>6.5565600908832398</v>
      </c>
      <c r="BL780" s="6">
        <f>_xll.SNL.Clients.Office.Excel.Functions.SPG($D780, BL$1, $F780, "Options: Curr=USD, Mag=Actuals")</f>
        <v>3.5475281676784398</v>
      </c>
      <c r="BM780" s="6">
        <f>_xll.SNL.Clients.Office.Excel.Functions.SPG($D780, BM$1, $F780, "Options: Curr=USD, Mag=Actuals")</f>
        <v>1.4954371921991101</v>
      </c>
      <c r="BN780" s="6">
        <f>_xll.SNL.Clients.Office.Excel.Functions.SPG($D780, BN$1, $F780, "Options: Curr=USD, Mag=Actuals")</f>
        <v>2.95405030042699</v>
      </c>
      <c r="BO780" s="6">
        <f>_xll.SNL.Clients.Office.Excel.Functions.SPG($D780, BO$1, $F780, "Options: Curr=USD, Mag=Actuals")</f>
        <v>53.649234304048299</v>
      </c>
      <c r="BP780" s="6">
        <f>_xll.SNL.Clients.Office.Excel.Functions.SPG($D780, BP$1, $F780, "Options: Curr=USD, Mag=Actuals")</f>
        <v>0</v>
      </c>
      <c r="BQ780" s="6">
        <f>_xll.SNL.Clients.Office.Excel.Functions.SPG($D780, BQ$1, $F780, "Options: Curr=USD, Mag=Actuals")</f>
        <v>64.890170425100493</v>
      </c>
      <c r="BR780" s="6">
        <f>_xll.SNL.Clients.Office.Excel.Functions.SPG($D780, BR$1, $F780, "Options: Curr=USD, Mag=Actuals")</f>
        <v>10.58</v>
      </c>
      <c r="BS780" s="6">
        <f>_xll.SNL.Clients.Office.Excel.Functions.SPG($D780, BS$1, $F780, "Options: Curr=USD, Mag=Actuals")</f>
        <v>12.133095723101</v>
      </c>
      <c r="BT780" s="6">
        <f>_xll.SNL.Clients.Office.Excel.Functions.SPG($D780, BT$1, $F780, "Options: Curr=USD, Mag=Actuals")</f>
        <v>14.71</v>
      </c>
      <c r="BU780" s="6">
        <f>_xll.SNL.Clients.Office.Excel.Functions.SPG($D780, BU$1, $F780, "Options: Curr=USD, Mag=Actuals")</f>
        <v>0</v>
      </c>
      <c r="BV780" s="6">
        <f>_xll.SNL.Clients.Office.Excel.Functions.SPG($D780, BV$1, $F780, "Options: Curr=USD, Mag=Actuals")</f>
        <v>0</v>
      </c>
      <c r="BW780" s="6">
        <f>_xll.SNL.Clients.Office.Excel.Functions.SPG($D780, BW$1, $F780, "Options: Curr=USD, Mag=Actuals")</f>
        <v>0</v>
      </c>
      <c r="BX780" s="6">
        <f>_xll.SNL.Clients.Office.Excel.Functions.SPG($D780, BX$1, $F780, "Options: Curr=USD, Mag=Actuals")</f>
        <v>0</v>
      </c>
      <c r="BY780" s="6">
        <f>_xll.SNL.Clients.Office.Excel.Functions.SPG($D780, BY$1, $F780, "Options: Curr=USD, Mag=Actuals")</f>
        <v>48.507253937925597</v>
      </c>
      <c r="BZ780" s="6">
        <f>_xll.SNL.Clients.Office.Excel.Functions.SPG($D780, BZ$1, $F780, "Options: Curr=USD, Mag=Actuals")</f>
        <v>16206790495.387918</v>
      </c>
      <c r="CA780" s="6" t="str">
        <f>_xll.SNL.Clients.Office.Excel.Functions.SPG($D780, CA$1, $F780, "Options: Curr=USD, Mag=Actuals")</f>
        <v>Nonperforming Loans</v>
      </c>
      <c r="CB780" s="6">
        <f>_xll.SNL.Clients.Office.Excel.Functions.SPG($D780, CB$1, $F780, "Options: Curr=USD, Mag=Actuals")</f>
        <v>4.71683696361396</v>
      </c>
      <c r="CC780" s="6">
        <f>_xll.SNL.Clients.Office.Excel.Functions.SPG($D780, CC$1, $F780, "Options: Curr=USD, Mag=Actuals")</f>
        <v>0</v>
      </c>
      <c r="CD780" s="6">
        <f>_xll.SNL.Clients.Office.Excel.Functions.SPG($D780, CD$1, $F780, "Options: Curr=USD, Mag=Actuals")</f>
        <v>1.9900006345390899</v>
      </c>
      <c r="CE780" s="6">
        <f>_xll.SNL.Clients.Office.Excel.Functions.SPG($D780, CE$1, $F780, "Options: Curr=USD, Mag=Actuals")</f>
        <v>62.973296722573501</v>
      </c>
      <c r="CF780" s="6">
        <f>_xll.SNL.Clients.Office.Excel.Functions.SPG($D780, CF$1, $F780, "Options: Curr=USD, Mag=Actuals")</f>
        <v>3.5450046142886298</v>
      </c>
      <c r="CG780" s="6">
        <f>_xll.SNL.Clients.Office.Excel.Functions.SPG($D780, CG$1, $F780, "Options: Curr=USD, Mag=Actuals")</f>
        <v>5.2327888035046497</v>
      </c>
    </row>
    <row r="781" spans="1:85" x14ac:dyDescent="0.3">
      <c r="A781" s="10" t="s">
        <v>109</v>
      </c>
      <c r="B781" s="10" t="s">
        <v>110</v>
      </c>
      <c r="C781" s="10" t="s">
        <v>18</v>
      </c>
      <c r="D781">
        <v>4049008</v>
      </c>
      <c r="E781" s="10" t="s">
        <v>22</v>
      </c>
      <c r="F781" s="10" t="s">
        <v>77</v>
      </c>
      <c r="G781">
        <v>-176.72</v>
      </c>
      <c r="H781">
        <v>402.42</v>
      </c>
      <c r="I781">
        <v>579.15</v>
      </c>
      <c r="J781">
        <v>3186.35</v>
      </c>
      <c r="K781">
        <v>2194.48</v>
      </c>
      <c r="L781">
        <v>9.8000000000000007</v>
      </c>
      <c r="M781">
        <v>2029.0325753845914</v>
      </c>
      <c r="N781">
        <v>1407.56</v>
      </c>
      <c r="O781">
        <v>5.14</v>
      </c>
      <c r="P781">
        <v>10.77</v>
      </c>
      <c r="Q781">
        <v>73.92</v>
      </c>
      <c r="R781">
        <v>74.3</v>
      </c>
      <c r="S781" t="str">
        <f>_xll.SNL.Clients.Office.Excel.Functions.SPG(D781, S$1, F781, "Options: Curr=USD, Mag=Actuals")</f>
        <v>State Bank of India (NSEI:SBIN)</v>
      </c>
      <c r="T781" t="str">
        <f>_xll.SNL.Clients.Office.Excel.Functions.SPG($D781, T$1, $F781, "Options: Curr=USD, Mag=Actuals")</f>
        <v>State Bank of India</v>
      </c>
      <c r="U781" s="6">
        <f>_xll.SNL.Clients.Office.Excel.Functions.SPG($D781, U$1, $F781, "Options: Curr=USD, Mag=Actuals")</f>
        <v>694901698618.66443</v>
      </c>
      <c r="V781" t="str">
        <f>_xll.SNL.Clients.Office.Excel.Functions.SPG($D781, V$1, $F781, "Options: Curr=USD, Mag=Actuals")</f>
        <v>NSEI:SBIN</v>
      </c>
      <c r="W781" t="str">
        <f>_xll.SNL.Clients.Office.Excel.Functions.SPG($D781, W$1, $F781, "Options: Curr=USD, Mag=Actuals")</f>
        <v>Bank</v>
      </c>
      <c r="X781" s="6">
        <f>_xll.SNL.Clients.Office.Excel.Functions.SPG($D781, X$1, $F781, "Options: Curr=USD, Mag=Actuals")</f>
        <v>33489159887.103466</v>
      </c>
      <c r="Y781" s="6">
        <f>_xll.SNL.Clients.Office.Excel.Functions.SPG($D781, Y$1, $F781, "Options: Curr=USD, Mag=Actuals")</f>
        <v>0</v>
      </c>
      <c r="Z781" s="6">
        <f>_xll.SNL.Clients.Office.Excel.Functions.SPG($D781, Z$1, $F781, "Options: Curr=USD, Mag=Actuals")</f>
        <v>27057618630.056408</v>
      </c>
      <c r="AA781" s="6">
        <f>_xll.SNL.Clients.Office.Excel.Functions.SPG($D781, AA$1, $F781, "Options: Curr=USD, Mag=Actuals")</f>
        <v>4529589898.5125923</v>
      </c>
      <c r="AB781" s="6">
        <f>_xll.SNL.Clients.Office.Excel.Functions.SPG($D781, AB$1, $F781, "Options: Curr=USD, Mag=Actuals")</f>
        <v>0.48424413689674767</v>
      </c>
      <c r="AC781" s="6">
        <f>_xll.SNL.Clients.Office.Excel.Functions.SPG($D781, AC$1, $F781, "Options: Curr=USD, Mag=Actuals")</f>
        <v>37.798306389530403</v>
      </c>
      <c r="AD781" s="6">
        <f>_xll.SNL.Clients.Office.Excel.Functions.SPG($D781, AD$1, $F781, "Options: Curr=USD, Mag=Actuals")</f>
        <v>0.68062441403265495</v>
      </c>
      <c r="AE781" s="6">
        <f>_xll.SNL.Clients.Office.Excel.Functions.SPG($D781, AE$1, $F781, "Options: Curr=USD, Mag=Actuals")</f>
        <v>11.3545288045948</v>
      </c>
      <c r="AF781" s="6">
        <f>_xll.SNL.Clients.Office.Excel.Functions.SPG($D781, AF$1, $F781, "Options: Curr=USD, Mag=Actuals")</f>
        <v>694901698618.66443</v>
      </c>
      <c r="AG781" s="6">
        <f>_xll.SNL.Clients.Office.Excel.Functions.SPG($D781, AG$1, $F781, "Options: Curr=USD, Mag=Actuals")</f>
        <v>69631405386.833023</v>
      </c>
      <c r="AH781" s="6">
        <f>_xll.SNL.Clients.Office.Excel.Functions.SPG($D781, AH$1, $F781, "Options: Curr=USD, Mag=Actuals")</f>
        <v>41966642329.104683</v>
      </c>
      <c r="AI781" s="6">
        <f>_xll.SNL.Clients.Office.Excel.Functions.SPG($D781, AI$1, $F781, "Options: Curr=USD, Mag=Actuals")</f>
        <v>44561</v>
      </c>
      <c r="AJ781" s="6" t="str">
        <f>_xll.SNL.Clients.Office.Excel.Functions.SPG($D781, AJ$1, $F781, "Options: Curr=USD, Mag=Actuals")</f>
        <v>#INVALID FUNCTION PARAMETER</v>
      </c>
      <c r="AK781" s="6" t="str">
        <f>_xll.SNL.Clients.Office.Excel.Functions.SPG($D781, AK$1, $F781, "Options: Curr=USD, Mag=Actuals")</f>
        <v>#INVALID FUNCTION PARAMETER</v>
      </c>
      <c r="AL781" s="6" t="str">
        <f>_xll.SNL.Clients.Office.Excel.Functions.SPG($D781, AL$1, $F781, "Options: Curr=USD, Mag=Actuals")</f>
        <v>#INVALID FUNCTION PARAMETER</v>
      </c>
      <c r="AM781" s="6" t="str">
        <f>_xll.SNL.Clients.Office.Excel.Functions.SPG($D781, AM$1, $F781, "Options: Curr=USD, Mag=Actuals")</f>
        <v>#INVALID FUNCTION PARAMETER</v>
      </c>
      <c r="AN781" s="6">
        <f>_xll.SNL.Clients.Office.Excel.Functions.SPG($D781, AN$1, $F781, "Options: Curr=USD, Mag=Actuals")</f>
        <v>694901698618.66443</v>
      </c>
      <c r="AO781" s="6">
        <f>_xll.SNL.Clients.Office.Excel.Functions.SPG($D781, AO$1, $F781, "Options: Curr=USD, Mag=Actuals")</f>
        <v>353640467549.61908</v>
      </c>
      <c r="AP781" s="6">
        <f>_xll.SNL.Clients.Office.Excel.Functions.SPG($D781, AP$1, $F781, "Options: Curr=USD, Mag=Actuals")</f>
        <v>521128029892.25262</v>
      </c>
      <c r="AQ781" s="6">
        <f>_xll.SNL.Clients.Office.Excel.Functions.SPG($D781, AQ$1, $F781, "Options: Curr=USD, Mag=Actuals")</f>
        <v>40514691118.758362</v>
      </c>
      <c r="AR781" s="6">
        <f>_xll.SNL.Clients.Office.Excel.Functions.SPG($D781, AR$1, $F781, "Options: Curr=USD, Mag=Actuals")</f>
        <v>41966642329.104683</v>
      </c>
      <c r="AS781" s="6">
        <f>_xll.SNL.Clients.Office.Excel.Functions.SPG($D781, AS$1, $F781, "Options: Curr=USD, Mag=Actuals")</f>
        <v>0</v>
      </c>
      <c r="AT781" s="6">
        <f>_xll.SNL.Clients.Office.Excel.Functions.SPG($D781, AT$1, $F781, "Options: Curr=USD, Mag=Actuals")</f>
        <v>50.890718536534102</v>
      </c>
      <c r="AU781" s="6">
        <f>_xll.SNL.Clients.Office.Excel.Functions.SPG($D781, AU$1, $F781, "Options: Curr=USD, Mag=Actuals")</f>
        <v>67.8605730769725</v>
      </c>
      <c r="AV781" s="6">
        <f>_xll.SNL.Clients.Office.Excel.Functions.SPG($D781, AV$1, $F781, "Options: Curr=USD, Mag=Actuals")</f>
        <v>6.0392199950765102</v>
      </c>
      <c r="AW781" s="6">
        <f>_xll.SNL.Clients.Office.Excel.Functions.SPG($D781, AW$1, $F781, "Options: Curr=USD, Mag=Actuals")</f>
        <v>0</v>
      </c>
      <c r="AX781" s="6">
        <f>_xll.SNL.Clients.Office.Excel.Functions.SPG($D781, AX$1, $F781, "Options: Curr=USD, Mag=Actuals")</f>
        <v>4529589898.5125923</v>
      </c>
      <c r="AY781" s="6">
        <f>_xll.SNL.Clients.Office.Excel.Functions.SPG($D781, AY$1, $F781, "Options: Curr=USD, Mag=Actuals")</f>
        <v>4321712547.4212437</v>
      </c>
      <c r="AZ781" s="6">
        <f>_xll.SNL.Clients.Office.Excel.Functions.SPG($D781, AZ$1, $F781, "Options: Curr=USD, Mag=Actuals")</f>
        <v>0.68062441403265495</v>
      </c>
      <c r="BA781" s="6">
        <f>_xll.SNL.Clients.Office.Excel.Functions.SPG($D781, BA$1, $F781, "Options: Curr=USD, Mag=Actuals")</f>
        <v>11.3545288045948</v>
      </c>
      <c r="BB781" s="6">
        <f>_xll.SNL.Clients.Office.Excel.Functions.SPG($D781, BB$1, $F781, "Options: Curr=USD, Mag=Actuals")</f>
        <v>11.214744389506301</v>
      </c>
      <c r="BC781" s="6">
        <f>_xll.SNL.Clients.Office.Excel.Functions.SPG($D781, BC$1, $F781, "Options: Curr=USD, Mag=Actuals")</f>
        <v>0</v>
      </c>
      <c r="BD781" s="6">
        <f>_xll.SNL.Clients.Office.Excel.Functions.SPG($D781, BD$1, $F781, "Options: Curr=USD, Mag=Actuals")</f>
        <v>1.4013940721751399</v>
      </c>
      <c r="BE781" s="6">
        <f>_xll.SNL.Clients.Office.Excel.Functions.SPG($D781, BE$1, $F781, "Options: Curr=USD, Mag=Actuals")</f>
        <v>2.6170126706025698</v>
      </c>
      <c r="BF781" s="6">
        <f>_xll.SNL.Clients.Office.Excel.Functions.SPG($D781, BF$1, $F781, "Options: Curr=USD, Mag=Actuals")</f>
        <v>0</v>
      </c>
      <c r="BG781" s="6">
        <f>_xll.SNL.Clients.Office.Excel.Functions.SPG($D781, BG$1, $F781, "Options: Curr=USD, Mag=Actuals")</f>
        <v>3.3472151823031999</v>
      </c>
      <c r="BH781" s="6">
        <f>_xll.SNL.Clients.Office.Excel.Functions.SPG($D781, BH$1, $F781, "Options: Curr=USD, Mag=Actuals")</f>
        <v>1.68492687366759</v>
      </c>
      <c r="BI781" s="6">
        <f>_xll.SNL.Clients.Office.Excel.Functions.SPG($D781, BI$1, $F781, "Options: Curr=USD, Mag=Actuals")</f>
        <v>5.3883845007266098</v>
      </c>
      <c r="BJ781" s="6">
        <f>_xll.SNL.Clients.Office.Excel.Functions.SPG($D781, BJ$1, $F781, "Options: Curr=USD, Mag=Actuals")</f>
        <v>0</v>
      </c>
      <c r="BK781" s="6">
        <f>_xll.SNL.Clients.Office.Excel.Functions.SPG($D781, BK$1, $F781, "Options: Curr=USD, Mag=Actuals")</f>
        <v>6.8918590313001999</v>
      </c>
      <c r="BL781" s="6">
        <f>_xll.SNL.Clients.Office.Excel.Functions.SPG($D781, BL$1, $F781, "Options: Curr=USD, Mag=Actuals")</f>
        <v>3.4692357254952499</v>
      </c>
      <c r="BM781" s="6">
        <f>_xll.SNL.Clients.Office.Excel.Functions.SPG($D781, BM$1, $F781, "Options: Curr=USD, Mag=Actuals")</f>
        <v>1.8997974837515199</v>
      </c>
      <c r="BN781" s="6">
        <f>_xll.SNL.Clients.Office.Excel.Functions.SPG($D781, BN$1, $F781, "Options: Curr=USD, Mag=Actuals")</f>
        <v>2.8440498023998502</v>
      </c>
      <c r="BO781" s="6">
        <f>_xll.SNL.Clients.Office.Excel.Functions.SPG($D781, BO$1, $F781, "Options: Curr=USD, Mag=Actuals")</f>
        <v>52.005937858956202</v>
      </c>
      <c r="BP781" s="6">
        <f>_xll.SNL.Clients.Office.Excel.Functions.SPG($D781, BP$1, $F781, "Options: Curr=USD, Mag=Actuals")</f>
        <v>0</v>
      </c>
      <c r="BQ781" s="6">
        <f>_xll.SNL.Clients.Office.Excel.Functions.SPG($D781, BQ$1, $F781, "Options: Curr=USD, Mag=Actuals")</f>
        <v>66.516706902811507</v>
      </c>
      <c r="BR781" s="6">
        <f>_xll.SNL.Clients.Office.Excel.Functions.SPG($D781, BR$1, $F781, "Options: Curr=USD, Mag=Actuals")</f>
        <v>9.66</v>
      </c>
      <c r="BS781" s="6">
        <f>_xll.SNL.Clients.Office.Excel.Functions.SPG($D781, BS$1, $F781, "Options: Curr=USD, Mag=Actuals")</f>
        <v>11.1299999999873</v>
      </c>
      <c r="BT781" s="6">
        <f>_xll.SNL.Clients.Office.Excel.Functions.SPG($D781, BT$1, $F781, "Options: Curr=USD, Mag=Actuals")</f>
        <v>13.4</v>
      </c>
      <c r="BU781" s="6">
        <f>_xll.SNL.Clients.Office.Excel.Functions.SPG($D781, BU$1, $F781, "Options: Curr=USD, Mag=Actuals")</f>
        <v>0</v>
      </c>
      <c r="BV781" s="6">
        <f>_xll.SNL.Clients.Office.Excel.Functions.SPG($D781, BV$1, $F781, "Options: Curr=USD, Mag=Actuals")</f>
        <v>0</v>
      </c>
      <c r="BW781" s="6">
        <f>_xll.SNL.Clients.Office.Excel.Functions.SPG($D781, BW$1, $F781, "Options: Curr=USD, Mag=Actuals")</f>
        <v>0</v>
      </c>
      <c r="BX781" s="6">
        <f>_xll.SNL.Clients.Office.Excel.Functions.SPG($D781, BX$1, $F781, "Options: Curr=USD, Mag=Actuals")</f>
        <v>0</v>
      </c>
      <c r="BY781" s="6">
        <f>_xll.SNL.Clients.Office.Excel.Functions.SPG($D781, BY$1, $F781, "Options: Curr=USD, Mag=Actuals")</f>
        <v>48.710718814735401</v>
      </c>
      <c r="BZ781" s="6">
        <f>_xll.SNL.Clients.Office.Excel.Functions.SPG($D781, BZ$1, $F781, "Options: Curr=USD, Mag=Actuals")</f>
        <v>16232689014.275053</v>
      </c>
      <c r="CA781" s="6" t="str">
        <f>_xll.SNL.Clients.Office.Excel.Functions.SPG($D781, CA$1, $F781, "Options: Curr=USD, Mag=Actuals")</f>
        <v>Nonperforming Loans</v>
      </c>
      <c r="CB781" s="6">
        <f>_xll.SNL.Clients.Office.Excel.Functions.SPG($D781, CB$1, $F781, "Options: Curr=USD, Mag=Actuals")</f>
        <v>4.4444777214922002</v>
      </c>
      <c r="CC781" s="6">
        <f>_xll.SNL.Clients.Office.Excel.Functions.SPG($D781, CC$1, $F781, "Options: Curr=USD, Mag=Actuals")</f>
        <v>0</v>
      </c>
      <c r="CD781" s="6">
        <f>_xll.SNL.Clients.Office.Excel.Functions.SPG($D781, CD$1, $F781, "Options: Curr=USD, Mag=Actuals")</f>
        <v>0</v>
      </c>
      <c r="CE781" s="6">
        <f>_xll.SNL.Clients.Office.Excel.Functions.SPG($D781, CE$1, $F781, "Options: Curr=USD, Mag=Actuals")</f>
        <v>0</v>
      </c>
      <c r="CF781" s="6">
        <f>_xll.SNL.Clients.Office.Excel.Functions.SPG($D781, CF$1, $F781, "Options: Curr=USD, Mag=Actuals")</f>
        <v>3.17394868711084</v>
      </c>
      <c r="CG781" s="6">
        <f>_xll.SNL.Clients.Office.Excel.Functions.SPG($D781, CG$1, $F781, "Options: Curr=USD, Mag=Actuals")</f>
        <v>4.7955956416884602</v>
      </c>
    </row>
    <row r="782" spans="1:85" x14ac:dyDescent="0.3">
      <c r="A782" s="10" t="s">
        <v>109</v>
      </c>
      <c r="B782" s="10" t="s">
        <v>110</v>
      </c>
      <c r="C782" s="10" t="s">
        <v>18</v>
      </c>
      <c r="D782">
        <v>4049008</v>
      </c>
      <c r="E782" s="10" t="s">
        <v>22</v>
      </c>
      <c r="F782" s="10" t="s">
        <v>78</v>
      </c>
      <c r="G782">
        <v>-267.19</v>
      </c>
      <c r="H782">
        <v>458.27</v>
      </c>
      <c r="I782">
        <v>725.46</v>
      </c>
      <c r="J782">
        <v>3426.83</v>
      </c>
      <c r="K782">
        <v>0</v>
      </c>
      <c r="L782">
        <v>7.05</v>
      </c>
      <c r="M782">
        <v>2045.0006420284851</v>
      </c>
      <c r="N782">
        <v>0</v>
      </c>
      <c r="O782">
        <v>6.69</v>
      </c>
      <c r="P782">
        <v>12.12</v>
      </c>
      <c r="Q782">
        <v>78.599999999999994</v>
      </c>
      <c r="R782">
        <v>82.79</v>
      </c>
      <c r="S782" t="str">
        <f>_xll.SNL.Clients.Office.Excel.Functions.SPG(D782, S$1, F782, "Options: Curr=USD, Mag=Actuals")</f>
        <v>State Bank of India (NSEI:SBIN)</v>
      </c>
      <c r="T782" t="str">
        <f>_xll.SNL.Clients.Office.Excel.Functions.SPG($D782, T$1, $F782, "Options: Curr=USD, Mag=Actuals")</f>
        <v>State Bank of India</v>
      </c>
      <c r="U782" s="6">
        <f>_xll.SNL.Clients.Office.Excel.Functions.SPG($D782, U$1, $F782, "Options: Curr=USD, Mag=Actuals")</f>
        <v>694944830969.47559</v>
      </c>
      <c r="V782" t="str">
        <f>_xll.SNL.Clients.Office.Excel.Functions.SPG($D782, V$1, $F782, "Options: Curr=USD, Mag=Actuals")</f>
        <v>NSEI:SBIN</v>
      </c>
      <c r="W782" t="str">
        <f>_xll.SNL.Clients.Office.Excel.Functions.SPG($D782, W$1, $F782, "Options: Curr=USD, Mag=Actuals")</f>
        <v>Bank</v>
      </c>
      <c r="X782" s="6">
        <f>_xll.SNL.Clients.Office.Excel.Functions.SPG($D782, X$1, $F782, "Options: Curr=USD, Mag=Actuals")</f>
        <v>34264925832.638599</v>
      </c>
      <c r="Y782" s="6">
        <f>_xll.SNL.Clients.Office.Excel.Functions.SPG($D782, Y$1, $F782, "Options: Curr=USD, Mag=Actuals")</f>
        <v>0</v>
      </c>
      <c r="Z782" s="6">
        <f>_xll.SNL.Clients.Office.Excel.Functions.SPG($D782, Z$1, $F782, "Options: Curr=USD, Mag=Actuals")</f>
        <v>30980015753.89994</v>
      </c>
      <c r="AA782" s="6">
        <f>_xll.SNL.Clients.Office.Excel.Functions.SPG($D782, AA$1, $F782, "Options: Curr=USD, Mag=Actuals")</f>
        <v>6262343348.5168304</v>
      </c>
      <c r="AB782" s="6">
        <f>_xll.SNL.Clients.Office.Excel.Functions.SPG($D782, AB$1, $F782, "Options: Curr=USD, Mag=Actuals")</f>
        <v>0.67217927859633031</v>
      </c>
      <c r="AC782" s="6">
        <f>_xll.SNL.Clients.Office.Excel.Functions.SPG($D782, AC$1, $F782, "Options: Curr=USD, Mag=Actuals")</f>
        <v>47.430167597765397</v>
      </c>
      <c r="AD782" s="6">
        <f>_xll.SNL.Clients.Office.Excel.Functions.SPG($D782, AD$1, $F782, "Options: Curr=USD, Mag=Actuals")</f>
        <v>0.90122477295261305</v>
      </c>
      <c r="AE782" s="6">
        <f>_xll.SNL.Clients.Office.Excel.Functions.SPG($D782, AE$1, $F782, "Options: Curr=USD, Mag=Actuals")</f>
        <v>14.7913423358081</v>
      </c>
      <c r="AF782" s="6">
        <f>_xll.SNL.Clients.Office.Excel.Functions.SPG($D782, AF$1, $F782, "Options: Curr=USD, Mag=Actuals")</f>
        <v>694944830969.47559</v>
      </c>
      <c r="AG782" s="6">
        <f>_xll.SNL.Clients.Office.Excel.Functions.SPG($D782, AG$1, $F782, "Options: Curr=USD, Mag=Actuals")</f>
        <v>69914127805.394379</v>
      </c>
      <c r="AH782" s="6">
        <f>_xll.SNL.Clients.Office.Excel.Functions.SPG($D782, AH$1, $F782, "Options: Curr=USD, Mag=Actuals")</f>
        <v>43915153660.817635</v>
      </c>
      <c r="AI782" s="6">
        <f>_xll.SNL.Clients.Office.Excel.Functions.SPG($D782, AI$1, $F782, "Options: Curr=USD, Mag=Actuals")</f>
        <v>44926</v>
      </c>
      <c r="AJ782" s="6" t="str">
        <f>_xll.SNL.Clients.Office.Excel.Functions.SPG($D782, AJ$1, $F782, "Options: Curr=USD, Mag=Actuals")</f>
        <v>#INVALID FUNCTION PARAMETER</v>
      </c>
      <c r="AK782" s="6" t="str">
        <f>_xll.SNL.Clients.Office.Excel.Functions.SPG($D782, AK$1, $F782, "Options: Curr=USD, Mag=Actuals")</f>
        <v>#INVALID FUNCTION PARAMETER</v>
      </c>
      <c r="AL782" s="6" t="str">
        <f>_xll.SNL.Clients.Office.Excel.Functions.SPG($D782, AL$1, $F782, "Options: Curr=USD, Mag=Actuals")</f>
        <v>#INVALID FUNCTION PARAMETER</v>
      </c>
      <c r="AM782" s="6" t="str">
        <f>_xll.SNL.Clients.Office.Excel.Functions.SPG($D782, AM$1, $F782, "Options: Curr=USD, Mag=Actuals")</f>
        <v>#INVALID FUNCTION PARAMETER</v>
      </c>
      <c r="AN782" s="6">
        <f>_xll.SNL.Clients.Office.Excel.Functions.SPG($D782, AN$1, $F782, "Options: Curr=USD, Mag=Actuals")</f>
        <v>694944830969.47559</v>
      </c>
      <c r="AO782" s="6">
        <f>_xll.SNL.Clients.Office.Excel.Functions.SPG($D782, AO$1, $F782, "Options: Curr=USD, Mag=Actuals")</f>
        <v>377743128943.62262</v>
      </c>
      <c r="AP782" s="6">
        <f>_xll.SNL.Clients.Office.Excel.Functions.SPG($D782, AP$1, $F782, "Options: Curr=USD, Mag=Actuals")</f>
        <v>514618460322.71552</v>
      </c>
      <c r="AQ782" s="6">
        <f>_xll.SNL.Clients.Office.Excel.Functions.SPG($D782, AQ$1, $F782, "Options: Curr=USD, Mag=Actuals")</f>
        <v>42408880113.871155</v>
      </c>
      <c r="AR782" s="6">
        <f>_xll.SNL.Clients.Office.Excel.Functions.SPG($D782, AR$1, $F782, "Options: Curr=USD, Mag=Actuals")</f>
        <v>43915153660.817635</v>
      </c>
      <c r="AS782" s="6">
        <f>_xll.SNL.Clients.Office.Excel.Functions.SPG($D782, AS$1, $F782, "Options: Curr=USD, Mag=Actuals")</f>
        <v>0</v>
      </c>
      <c r="AT782" s="6">
        <f>_xll.SNL.Clients.Office.Excel.Functions.SPG($D782, AT$1, $F782, "Options: Curr=USD, Mag=Actuals")</f>
        <v>54.355844105877601</v>
      </c>
      <c r="AU782" s="6">
        <f>_xll.SNL.Clients.Office.Excel.Functions.SPG($D782, AU$1, $F782, "Options: Curr=USD, Mag=Actuals")</f>
        <v>73.402560939368797</v>
      </c>
      <c r="AV782" s="6">
        <f>_xll.SNL.Clients.Office.Excel.Functions.SPG($D782, AV$1, $F782, "Options: Curr=USD, Mag=Actuals")</f>
        <v>6.3192287651890702</v>
      </c>
      <c r="AW782" s="6">
        <f>_xll.SNL.Clients.Office.Excel.Functions.SPG($D782, AW$1, $F782, "Options: Curr=USD, Mag=Actuals")</f>
        <v>0</v>
      </c>
      <c r="AX782" s="6">
        <f>_xll.SNL.Clients.Office.Excel.Functions.SPG($D782, AX$1, $F782, "Options: Curr=USD, Mag=Actuals")</f>
        <v>6262343348.5168304</v>
      </c>
      <c r="AY782" s="6">
        <f>_xll.SNL.Clients.Office.Excel.Functions.SPG($D782, AY$1, $F782, "Options: Curr=USD, Mag=Actuals")</f>
        <v>5998857476.7319241</v>
      </c>
      <c r="AZ782" s="6">
        <f>_xll.SNL.Clients.Office.Excel.Functions.SPG($D782, AZ$1, $F782, "Options: Curr=USD, Mag=Actuals")</f>
        <v>0.90122477295261305</v>
      </c>
      <c r="BA782" s="6">
        <f>_xll.SNL.Clients.Office.Excel.Functions.SPG($D782, BA$1, $F782, "Options: Curr=USD, Mag=Actuals")</f>
        <v>14.7913423358081</v>
      </c>
      <c r="BB782" s="6">
        <f>_xll.SNL.Clients.Office.Excel.Functions.SPG($D782, BB$1, $F782, "Options: Curr=USD, Mag=Actuals")</f>
        <v>14.6839174268565</v>
      </c>
      <c r="BC782" s="6">
        <f>_xll.SNL.Clients.Office.Excel.Functions.SPG($D782, BC$1, $F782, "Options: Curr=USD, Mag=Actuals")</f>
        <v>0</v>
      </c>
      <c r="BD782" s="6">
        <f>_xll.SNL.Clients.Office.Excel.Functions.SPG($D782, BD$1, $F782, "Options: Curr=USD, Mag=Actuals")</f>
        <v>1.8298166894485199</v>
      </c>
      <c r="BE782" s="6">
        <f>_xll.SNL.Clients.Office.Excel.Functions.SPG($D782, BE$1, $F782, "Options: Curr=USD, Mag=Actuals")</f>
        <v>2.7655977746346601</v>
      </c>
      <c r="BF782" s="6">
        <f>_xll.SNL.Clients.Office.Excel.Functions.SPG($D782, BF$1, $F782, "Options: Curr=USD, Mag=Actuals")</f>
        <v>0</v>
      </c>
      <c r="BG782" s="6">
        <f>_xll.SNL.Clients.Office.Excel.Functions.SPG($D782, BG$1, $F782, "Options: Curr=USD, Mag=Actuals")</f>
        <v>3.29475745258428</v>
      </c>
      <c r="BH782" s="6">
        <f>_xll.SNL.Clients.Office.Excel.Functions.SPG($D782, BH$1, $F782, "Options: Curr=USD, Mag=Actuals")</f>
        <v>1.6363678922231899</v>
      </c>
      <c r="BI782" s="6">
        <f>_xll.SNL.Clients.Office.Excel.Functions.SPG($D782, BI$1, $F782, "Options: Curr=USD, Mag=Actuals")</f>
        <v>5.6151773854914602</v>
      </c>
      <c r="BJ782" s="6">
        <f>_xll.SNL.Clients.Office.Excel.Functions.SPG($D782, BJ$1, $F782, "Options: Curr=USD, Mag=Actuals")</f>
        <v>0</v>
      </c>
      <c r="BK782" s="6">
        <f>_xll.SNL.Clients.Office.Excel.Functions.SPG($D782, BK$1, $F782, "Options: Curr=USD, Mag=Actuals")</f>
        <v>6.6895655283330804</v>
      </c>
      <c r="BL782" s="6">
        <f>_xll.SNL.Clients.Office.Excel.Functions.SPG($D782, BL$1, $F782, "Options: Curr=USD, Mag=Actuals")</f>
        <v>3.3224267342961098</v>
      </c>
      <c r="BM782" s="6">
        <f>_xll.SNL.Clients.Office.Excel.Functions.SPG($D782, BM$1, $F782, "Options: Curr=USD, Mag=Actuals")</f>
        <v>2.4851899362988998</v>
      </c>
      <c r="BN782" s="6">
        <f>_xll.SNL.Clients.Office.Excel.Functions.SPG($D782, BN$1, $F782, "Options: Curr=USD, Mag=Actuals")</f>
        <v>2.9934284373992202</v>
      </c>
      <c r="BO782" s="6">
        <f>_xll.SNL.Clients.Office.Excel.Functions.SPG($D782, BO$1, $F782, "Options: Curr=USD, Mag=Actuals")</f>
        <v>56.084515830587399</v>
      </c>
      <c r="BP782" s="6">
        <f>_xll.SNL.Clients.Office.Excel.Functions.SPG($D782, BP$1, $F782, "Options: Curr=USD, Mag=Actuals")</f>
        <v>0</v>
      </c>
      <c r="BQ782" s="6">
        <f>_xll.SNL.Clients.Office.Excel.Functions.SPG($D782, BQ$1, $F782, "Options: Curr=USD, Mag=Actuals")</f>
        <v>66.815528346966303</v>
      </c>
      <c r="BR782" s="6">
        <f>_xll.SNL.Clients.Office.Excel.Functions.SPG($D782, BR$1, $F782, "Options: Curr=USD, Mag=Actuals")</f>
        <v>9.56</v>
      </c>
      <c r="BS782" s="6">
        <f>_xll.SNL.Clients.Office.Excel.Functions.SPG($D782, BS$1, $F782, "Options: Curr=USD, Mag=Actuals")</f>
        <v>11.0300000001643</v>
      </c>
      <c r="BT782" s="6">
        <f>_xll.SNL.Clients.Office.Excel.Functions.SPG($D782, BT$1, $F782, "Options: Curr=USD, Mag=Actuals")</f>
        <v>13.44</v>
      </c>
      <c r="BU782" s="6">
        <f>_xll.SNL.Clients.Office.Excel.Functions.SPG($D782, BU$1, $F782, "Options: Curr=USD, Mag=Actuals")</f>
        <v>0</v>
      </c>
      <c r="BV782" s="6">
        <f>_xll.SNL.Clients.Office.Excel.Functions.SPG($D782, BV$1, $F782, "Options: Curr=USD, Mag=Actuals")</f>
        <v>0</v>
      </c>
      <c r="BW782" s="6">
        <f>_xll.SNL.Clients.Office.Excel.Functions.SPG($D782, BW$1, $F782, "Options: Curr=USD, Mag=Actuals")</f>
        <v>0</v>
      </c>
      <c r="BX782" s="6">
        <f>_xll.SNL.Clients.Office.Excel.Functions.SPG($D782, BX$1, $F782, "Options: Curr=USD, Mag=Actuals")</f>
        <v>0</v>
      </c>
      <c r="BY782" s="6">
        <f>_xll.SNL.Clients.Office.Excel.Functions.SPG($D782, BY$1, $F782, "Options: Curr=USD, Mag=Actuals")</f>
        <v>49.513039154941097</v>
      </c>
      <c r="BZ782" s="6">
        <f>_xll.SNL.Clients.Office.Excel.Functions.SPG($D782, BZ$1, $F782, "Options: Curr=USD, Mag=Actuals")</f>
        <v>11998443696.366127</v>
      </c>
      <c r="CA782" s="6" t="str">
        <f>_xll.SNL.Clients.Office.Excel.Functions.SPG($D782, CA$1, $F782, "Options: Curr=USD, Mag=Actuals")</f>
        <v>Nonperforming Loans</v>
      </c>
      <c r="CB782" s="6">
        <f>_xll.SNL.Clients.Office.Excel.Functions.SPG($D782, CB$1, $F782, "Options: Curr=USD, Mag=Actuals")</f>
        <v>3.1012576777156902</v>
      </c>
      <c r="CC782" s="6">
        <f>_xll.SNL.Clients.Office.Excel.Functions.SPG($D782, CC$1, $F782, "Options: Curr=USD, Mag=Actuals")</f>
        <v>0</v>
      </c>
      <c r="CD782" s="6">
        <f>_xll.SNL.Clients.Office.Excel.Functions.SPG($D782, CD$1, $F782, "Options: Curr=USD, Mag=Actuals")</f>
        <v>0</v>
      </c>
      <c r="CE782" s="6">
        <f>_xll.SNL.Clients.Office.Excel.Functions.SPG($D782, CE$1, $F782, "Options: Curr=USD, Mag=Actuals")</f>
        <v>0</v>
      </c>
      <c r="CF782" s="6">
        <f>_xll.SNL.Clients.Office.Excel.Functions.SPG($D782, CF$1, $F782, "Options: Curr=USD, Mag=Actuals")</f>
        <v>2.36410583853029</v>
      </c>
      <c r="CG782" s="6">
        <f>_xll.SNL.Clients.Office.Excel.Functions.SPG($D782, CG$1, $F782, "Options: Curr=USD, Mag=Actuals")</f>
        <v>3.4870245451438899</v>
      </c>
    </row>
    <row r="783" spans="1:85" x14ac:dyDescent="0.3">
      <c r="A783" s="10" t="s">
        <v>109</v>
      </c>
      <c r="B783" s="10" t="s">
        <v>110</v>
      </c>
      <c r="C783" s="10" t="s">
        <v>18</v>
      </c>
      <c r="D783">
        <v>4049008</v>
      </c>
      <c r="E783" s="10" t="s">
        <v>22</v>
      </c>
      <c r="F783" s="10" t="s">
        <v>10</v>
      </c>
      <c r="G783">
        <v>-245.42</v>
      </c>
      <c r="H783">
        <v>435.68</v>
      </c>
      <c r="I783">
        <v>681.1</v>
      </c>
      <c r="J783">
        <v>0</v>
      </c>
      <c r="K783">
        <v>0</v>
      </c>
      <c r="L783">
        <v>0</v>
      </c>
      <c r="M783">
        <v>0</v>
      </c>
      <c r="N783">
        <v>0</v>
      </c>
      <c r="O783">
        <v>5.65</v>
      </c>
      <c r="P783">
        <v>0.01</v>
      </c>
      <c r="Q783">
        <v>82.6</v>
      </c>
      <c r="R783">
        <v>83.12</v>
      </c>
      <c r="S783" t="str">
        <f>_xll.SNL.Clients.Office.Excel.Functions.SPG(D783, S$1, F783, "Options: Curr=USD, Mag=Actuals")</f>
        <v>State Bank of India (NSEI:SBIN)</v>
      </c>
      <c r="T783" t="str">
        <f>_xll.SNL.Clients.Office.Excel.Functions.SPG($D783, T$1, $F783, "Options: Curr=USD, Mag=Actuals")</f>
        <v>State Bank of India</v>
      </c>
      <c r="U783" s="6">
        <f>_xll.SNL.Clients.Office.Excel.Functions.SPG($D783, U$1, $F783, "Options: Curr=USD, Mag=Actuals")</f>
        <v>0</v>
      </c>
      <c r="V783" t="str">
        <f>_xll.SNL.Clients.Office.Excel.Functions.SPG($D783, V$1, $F783, "Options: Curr=USD, Mag=Actuals")</f>
        <v>NSEI:SBIN</v>
      </c>
      <c r="W783" t="str">
        <f>_xll.SNL.Clients.Office.Excel.Functions.SPG($D783, W$1, $F783, "Options: Curr=USD, Mag=Actuals")</f>
        <v>Bank</v>
      </c>
      <c r="X783" s="6">
        <f>_xll.SNL.Clients.Office.Excel.Functions.SPG($D783, X$1, $F783, "Options: Curr=USD, Mag=Actuals")</f>
        <v>39400347178.575127</v>
      </c>
      <c r="Y783" s="6">
        <f>_xll.SNL.Clients.Office.Excel.Functions.SPG($D783, Y$1, $F783, "Options: Curr=USD, Mag=Actuals")</f>
        <v>0</v>
      </c>
      <c r="Z783" s="6">
        <f>_xll.SNL.Clients.Office.Excel.Functions.SPG($D783, Z$1, $F783, "Options: Curr=USD, Mag=Actuals")</f>
        <v>0</v>
      </c>
      <c r="AA783" s="6">
        <f>_xll.SNL.Clients.Office.Excel.Functions.SPG($D783, AA$1, $F783, "Options: Curr=USD, Mag=Actuals")</f>
        <v>8006346225.3054142</v>
      </c>
      <c r="AB783" s="6">
        <f>_xll.SNL.Clients.Office.Excel.Functions.SPG($D783, AB$1, $F783, "Options: Curr=USD, Mag=Actuals")</f>
        <v>0.86567597852475109</v>
      </c>
      <c r="AC783" s="6">
        <f>_xll.SNL.Clients.Office.Excel.Functions.SPG($D783, AC$1, $F783, "Options: Curr=USD, Mag=Actuals")</f>
        <v>35.430087154225099</v>
      </c>
      <c r="AD783" s="6">
        <f>_xll.SNL.Clients.Office.Excel.Functions.SPG($D783, AD$1, $F783, "Options: Curr=USD, Mag=Actuals")</f>
        <v>1.0837180579780199</v>
      </c>
      <c r="AE783" s="6">
        <f>_xll.SNL.Clients.Office.Excel.Functions.SPG($D783, AE$1, $F783, "Options: Curr=USD, Mag=Actuals")</f>
        <v>16.9101427368701</v>
      </c>
      <c r="AF783" s="6">
        <f>_xll.SNL.Clients.Office.Excel.Functions.SPG($D783, AF$1, $F783, "Options: Curr=USD, Mag=Actuals")</f>
        <v>780047280608.17505</v>
      </c>
      <c r="AG783" s="6">
        <f>_xll.SNL.Clients.Office.Excel.Functions.SPG($D783, AG$1, $F783, "Options: Curr=USD, Mag=Actuals")</f>
        <v>70971253928.437561</v>
      </c>
      <c r="AH783" s="6">
        <f>_xll.SNL.Clients.Office.Excel.Functions.SPG($D783, AH$1, $F783, "Options: Curr=USD, Mag=Actuals")</f>
        <v>50590456179.30014</v>
      </c>
      <c r="AI783" s="6">
        <f>_xll.SNL.Clients.Office.Excel.Functions.SPG($D783, AI$1, $F783, "Options: Curr=USD, Mag=Actuals")</f>
        <v>45291</v>
      </c>
      <c r="AJ783" s="6" t="str">
        <f>_xll.SNL.Clients.Office.Excel.Functions.SPG($D783, AJ$1, $F783, "Options: Curr=USD, Mag=Actuals")</f>
        <v>#INVALID FUNCTION PARAMETER</v>
      </c>
      <c r="AK783" s="6" t="str">
        <f>_xll.SNL.Clients.Office.Excel.Functions.SPG($D783, AK$1, $F783, "Options: Curr=USD, Mag=Actuals")</f>
        <v>#INVALID FUNCTION PARAMETER</v>
      </c>
      <c r="AL783" s="6" t="str">
        <f>_xll.SNL.Clients.Office.Excel.Functions.SPG($D783, AL$1, $F783, "Options: Curr=USD, Mag=Actuals")</f>
        <v>#INVALID FUNCTION PARAMETER</v>
      </c>
      <c r="AM783" s="6" t="str">
        <f>_xll.SNL.Clients.Office.Excel.Functions.SPG($D783, AM$1, $F783, "Options: Curr=USD, Mag=Actuals")</f>
        <v>#INVALID FUNCTION PARAMETER</v>
      </c>
      <c r="AN783" s="6">
        <f>_xll.SNL.Clients.Office.Excel.Functions.SPG($D783, AN$1, $F783, "Options: Curr=USD, Mag=Actuals")</f>
        <v>780047280608.17505</v>
      </c>
      <c r="AO783" s="6">
        <f>_xll.SNL.Clients.Office.Excel.Functions.SPG($D783, AO$1, $F783, "Options: Curr=USD, Mag=Actuals")</f>
        <v>432275250122.53845</v>
      </c>
      <c r="AP783" s="6">
        <f>_xll.SNL.Clients.Office.Excel.Functions.SPG($D783, AP$1, $F783, "Options: Curr=USD, Mag=Actuals")</f>
        <v>577996926928.65857</v>
      </c>
      <c r="AQ783" s="6">
        <f>_xll.SNL.Clients.Office.Excel.Functions.SPG($D783, AQ$1, $F783, "Options: Curr=USD, Mag=Actuals")</f>
        <v>48781553642.995125</v>
      </c>
      <c r="AR783" s="6">
        <f>_xll.SNL.Clients.Office.Excel.Functions.SPG($D783, AR$1, $F783, "Options: Curr=USD, Mag=Actuals")</f>
        <v>50590456179.30014</v>
      </c>
      <c r="AS783" s="6">
        <f>_xll.SNL.Clients.Office.Excel.Functions.SPG($D783, AS$1, $F783, "Options: Curr=USD, Mag=Actuals")</f>
        <v>0</v>
      </c>
      <c r="AT783" s="6">
        <f>_xll.SNL.Clients.Office.Excel.Functions.SPG($D783, AT$1, $F783, "Options: Curr=USD, Mag=Actuals")</f>
        <v>55.416544723482502</v>
      </c>
      <c r="AU783" s="6">
        <f>_xll.SNL.Clients.Office.Excel.Functions.SPG($D783, AU$1, $F783, "Options: Curr=USD, Mag=Actuals")</f>
        <v>74.788503187992504</v>
      </c>
      <c r="AV783" s="6">
        <f>_xll.SNL.Clients.Office.Excel.Functions.SPG($D783, AV$1, $F783, "Options: Curr=USD, Mag=Actuals")</f>
        <v>6.4855627904832298</v>
      </c>
      <c r="AW783" s="6">
        <f>_xll.SNL.Clients.Office.Excel.Functions.SPG($D783, AW$1, $F783, "Options: Curr=USD, Mag=Actuals")</f>
        <v>0</v>
      </c>
      <c r="AX783" s="6">
        <f>_xll.SNL.Clients.Office.Excel.Functions.SPG($D783, AX$1, $F783, "Options: Curr=USD, Mag=Actuals")</f>
        <v>8006346225.3054142</v>
      </c>
      <c r="AY783" s="6">
        <f>_xll.SNL.Clients.Office.Excel.Functions.SPG($D783, AY$1, $F783, "Options: Curr=USD, Mag=Actuals")</f>
        <v>7725971602.8763618</v>
      </c>
      <c r="AZ783" s="6">
        <f>_xll.SNL.Clients.Office.Excel.Functions.SPG($D783, AZ$1, $F783, "Options: Curr=USD, Mag=Actuals")</f>
        <v>1.0837180579780199</v>
      </c>
      <c r="BA783" s="6">
        <f>_xll.SNL.Clients.Office.Excel.Functions.SPG($D783, BA$1, $F783, "Options: Curr=USD, Mag=Actuals")</f>
        <v>16.9101427368701</v>
      </c>
      <c r="BB783" s="6">
        <f>_xll.SNL.Clients.Office.Excel.Functions.SPG($D783, BB$1, $F783, "Options: Curr=USD, Mag=Actuals")</f>
        <v>16.908296417764301</v>
      </c>
      <c r="BC783" s="6">
        <f>_xll.SNL.Clients.Office.Excel.Functions.SPG($D783, BC$1, $F783, "Options: Curr=USD, Mag=Actuals")</f>
        <v>0</v>
      </c>
      <c r="BD783" s="6">
        <f>_xll.SNL.Clients.Office.Excel.Functions.SPG($D783, BD$1, $F783, "Options: Curr=USD, Mag=Actuals")</f>
        <v>2.1952335071411002</v>
      </c>
      <c r="BE783" s="6">
        <f>_xll.SNL.Clients.Office.Excel.Functions.SPG($D783, BE$1, $F783, "Options: Curr=USD, Mag=Actuals")</f>
        <v>2.9057657162885802</v>
      </c>
      <c r="BF783" s="6">
        <f>_xll.SNL.Clients.Office.Excel.Functions.SPG($D783, BF$1, $F783, "Options: Curr=USD, Mag=Actuals")</f>
        <v>0</v>
      </c>
      <c r="BG783" s="6">
        <f>_xll.SNL.Clients.Office.Excel.Functions.SPG($D783, BG$1, $F783, "Options: Curr=USD, Mag=Actuals")</f>
        <v>0</v>
      </c>
      <c r="BH783" s="6">
        <f>_xll.SNL.Clients.Office.Excel.Functions.SPG($D783, BH$1, $F783, "Options: Curr=USD, Mag=Actuals")</f>
        <v>1.6949506191027499</v>
      </c>
      <c r="BI783" s="6">
        <f>_xll.SNL.Clients.Office.Excel.Functions.SPG($D783, BI$1, $F783, "Options: Curr=USD, Mag=Actuals")</f>
        <v>5.8860643848641603</v>
      </c>
      <c r="BJ783" s="6">
        <f>_xll.SNL.Clients.Office.Excel.Functions.SPG($D783, BJ$1, $F783, "Options: Curr=USD, Mag=Actuals")</f>
        <v>0</v>
      </c>
      <c r="BK783" s="6">
        <f>_xll.SNL.Clients.Office.Excel.Functions.SPG($D783, BK$1, $F783, "Options: Curr=USD, Mag=Actuals")</f>
        <v>0</v>
      </c>
      <c r="BL783" s="6">
        <f>_xll.SNL.Clients.Office.Excel.Functions.SPG($D783, BL$1, $F783, "Options: Curr=USD, Mag=Actuals")</f>
        <v>3.4333767575545902</v>
      </c>
      <c r="BM783" s="6">
        <f>_xll.SNL.Clients.Office.Excel.Functions.SPG($D783, BM$1, $F783, "Options: Curr=USD, Mag=Actuals")</f>
        <v>2.89517414315169</v>
      </c>
      <c r="BN783" s="6">
        <f>_xll.SNL.Clients.Office.Excel.Functions.SPG($D783, BN$1, $F783, "Options: Curr=USD, Mag=Actuals")</f>
        <v>3.1490142036269999</v>
      </c>
      <c r="BO783" s="6">
        <f>_xll.SNL.Clients.Office.Excel.Functions.SPG($D783, BO$1, $F783, "Options: Curr=USD, Mag=Actuals")</f>
        <v>54.485206779755998</v>
      </c>
      <c r="BP783" s="6">
        <f>_xll.SNL.Clients.Office.Excel.Functions.SPG($D783, BP$1, $F783, "Options: Curr=USD, Mag=Actuals")</f>
        <v>0</v>
      </c>
      <c r="BQ783" s="6">
        <f>_xll.SNL.Clients.Office.Excel.Functions.SPG($D783, BQ$1, $F783, "Options: Curr=USD, Mag=Actuals")</f>
        <v>0</v>
      </c>
      <c r="BR783" s="6">
        <f>_xll.SNL.Clients.Office.Excel.Functions.SPG($D783, BR$1, $F783, "Options: Curr=USD, Mag=Actuals")</f>
        <v>9.36</v>
      </c>
      <c r="BS783" s="6">
        <f>_xll.SNL.Clients.Office.Excel.Functions.SPG($D783, BS$1, $F783, "Options: Curr=USD, Mag=Actuals")</f>
        <v>10.7800000000324</v>
      </c>
      <c r="BT783" s="6">
        <f>_xll.SNL.Clients.Office.Excel.Functions.SPG($D783, BT$1, $F783, "Options: Curr=USD, Mag=Actuals")</f>
        <v>13.14</v>
      </c>
      <c r="BU783" s="6">
        <f>_xll.SNL.Clients.Office.Excel.Functions.SPG($D783, BU$1, $F783, "Options: Curr=USD, Mag=Actuals")</f>
        <v>0</v>
      </c>
      <c r="BV783" s="6">
        <f>_xll.SNL.Clients.Office.Excel.Functions.SPG($D783, BV$1, $F783, "Options: Curr=USD, Mag=Actuals")</f>
        <v>0</v>
      </c>
      <c r="BW783" s="6">
        <f>_xll.SNL.Clients.Office.Excel.Functions.SPG($D783, BW$1, $F783, "Options: Curr=USD, Mag=Actuals")</f>
        <v>0</v>
      </c>
      <c r="BX783" s="6">
        <f>_xll.SNL.Clients.Office.Excel.Functions.SPG($D783, BX$1, $F783, "Options: Curr=USD, Mag=Actuals")</f>
        <v>0</v>
      </c>
      <c r="BY783" s="6">
        <f>_xll.SNL.Clients.Office.Excel.Functions.SPG($D783, BY$1, $F783, "Options: Curr=USD, Mag=Actuals")</f>
        <v>51.329291565292401</v>
      </c>
      <c r="BZ783" s="6">
        <f>_xll.SNL.Clients.Office.Excel.Functions.SPG($D783, BZ$1, $F783, "Options: Curr=USD, Mag=Actuals")</f>
        <v>10579651173.966112</v>
      </c>
      <c r="CA783" s="6" t="str">
        <f>_xll.SNL.Clients.Office.Excel.Functions.SPG($D783, CA$1, $F783, "Options: Curr=USD, Mag=Actuals")</f>
        <v>Nonperforming Loans</v>
      </c>
      <c r="CB783" s="6">
        <f>_xll.SNL.Clients.Office.Excel.Functions.SPG($D783, CB$1, $F783, "Options: Curr=USD, Mag=Actuals")</f>
        <v>2.4036263594601701</v>
      </c>
      <c r="CC783" s="6">
        <f>_xll.SNL.Clients.Office.Excel.Functions.SPG($D783, CC$1, $F783, "Options: Curr=USD, Mag=Actuals")</f>
        <v>0</v>
      </c>
      <c r="CD783" s="6">
        <f>_xll.SNL.Clients.Office.Excel.Functions.SPG($D783, CD$1, $F783, "Options: Curr=USD, Mag=Actuals")</f>
        <v>0</v>
      </c>
      <c r="CE783" s="6">
        <f>_xll.SNL.Clients.Office.Excel.Functions.SPG($D783, CE$1, $F783, "Options: Curr=USD, Mag=Actuals")</f>
        <v>0</v>
      </c>
      <c r="CF783" s="6">
        <f>_xll.SNL.Clients.Office.Excel.Functions.SPG($D783, CF$1, $F783, "Options: Curr=USD, Mag=Actuals")</f>
        <v>1.7899391339516499</v>
      </c>
      <c r="CG783" s="6">
        <f>_xll.SNL.Clients.Office.Excel.Functions.SPG($D783, CG$1, $F783, "Options: Curr=USD, Mag=Actuals")</f>
        <v>2.6423184132706798</v>
      </c>
    </row>
    <row r="784" spans="1:85" x14ac:dyDescent="0.3">
      <c r="A784" s="10" t="s">
        <v>98</v>
      </c>
      <c r="B784" s="10" t="s">
        <v>85</v>
      </c>
      <c r="C784" s="10" t="s">
        <v>12</v>
      </c>
      <c r="D784">
        <v>4086518</v>
      </c>
      <c r="E784" s="10" t="s">
        <v>24</v>
      </c>
      <c r="F784" s="10" t="s">
        <v>6</v>
      </c>
      <c r="G784">
        <v>69.64</v>
      </c>
      <c r="H784">
        <v>282.08</v>
      </c>
      <c r="I784">
        <v>212.44</v>
      </c>
      <c r="J784">
        <v>3184.05</v>
      </c>
      <c r="K784">
        <v>25742.92</v>
      </c>
      <c r="L784">
        <v>4.87</v>
      </c>
      <c r="M784">
        <v>2946.7957084115674</v>
      </c>
      <c r="N784">
        <v>123.69</v>
      </c>
      <c r="O784">
        <v>3.07</v>
      </c>
      <c r="P784">
        <v>1.5</v>
      </c>
      <c r="Q784">
        <v>144.79</v>
      </c>
      <c r="R784">
        <v>134.4</v>
      </c>
      <c r="S784" t="str">
        <f>_xll.SNL.Clients.Office.Excel.Functions.SPG(D784, S$1, F784, "Options: Curr=USD, Mag=Actuals")</f>
        <v>Sumitomo Mitsui Financial Group, Inc. (TSE:8316)</v>
      </c>
      <c r="T784" t="str">
        <f>_xll.SNL.Clients.Office.Excel.Functions.SPG($D784, T$1, $F784, "Options: Curr=USD, Mag=Actuals")</f>
        <v>Sumitomo Mitsui Financial Group, Inc.</v>
      </c>
      <c r="U784" s="6">
        <f>_xll.SNL.Clients.Office.Excel.Functions.SPG($D784, U$1, $F784, "Options: Curr=USD, Mag=Actuals")</f>
        <v>0</v>
      </c>
      <c r="V784" t="str">
        <f>_xll.SNL.Clients.Office.Excel.Functions.SPG($D784, V$1, $F784, "Options: Curr=USD, Mag=Actuals")</f>
        <v>TSE:8316</v>
      </c>
      <c r="W784" t="str">
        <f>_xll.SNL.Clients.Office.Excel.Functions.SPG($D784, W$1, $F784, "Options: Curr=USD, Mag=Actuals")</f>
        <v>Bank</v>
      </c>
      <c r="X784" s="6">
        <f>_xll.SNL.Clients.Office.Excel.Functions.SPG($D784, X$1, $F784, "Options: Curr=USD, Mag=Actuals")</f>
        <v>0</v>
      </c>
      <c r="Y784" s="6">
        <f>_xll.SNL.Clients.Office.Excel.Functions.SPG($D784, Y$1, $F784, "Options: Curr=USD, Mag=Actuals")</f>
        <v>0</v>
      </c>
      <c r="Z784" s="6">
        <f>_xll.SNL.Clients.Office.Excel.Functions.SPG($D784, Z$1, $F784, "Options: Curr=USD, Mag=Actuals")</f>
        <v>0</v>
      </c>
      <c r="AA784" s="6">
        <f>_xll.SNL.Clients.Office.Excel.Functions.SPG($D784, AA$1, $F784, "Options: Curr=USD, Mag=Actuals")</f>
        <v>0</v>
      </c>
      <c r="AB784" s="6">
        <f>_xll.SNL.Clients.Office.Excel.Functions.SPG($D784, AB$1, $F784, "Options: Curr=USD, Mag=Actuals")</f>
        <v>0</v>
      </c>
      <c r="AC784" s="6">
        <f>_xll.SNL.Clients.Office.Excel.Functions.SPG($D784, AC$1, $F784, "Options: Curr=USD, Mag=Actuals")</f>
        <v>0</v>
      </c>
      <c r="AD784" s="6">
        <f>_xll.SNL.Clients.Office.Excel.Functions.SPG($D784, AD$1, $F784, "Options: Curr=USD, Mag=Actuals")</f>
        <v>0</v>
      </c>
      <c r="AE784" s="6">
        <f>_xll.SNL.Clients.Office.Excel.Functions.SPG($D784, AE$1, $F784, "Options: Curr=USD, Mag=Actuals")</f>
        <v>0</v>
      </c>
      <c r="AF784" s="6">
        <f>_xll.SNL.Clients.Office.Excel.Functions.SPG($D784, AF$1, $F784, "Options: Curr=USD, Mag=Actuals")</f>
        <v>0</v>
      </c>
      <c r="AG784" s="6">
        <f>_xll.SNL.Clients.Office.Excel.Functions.SPG($D784, AG$1, $F784, "Options: Curr=USD, Mag=Actuals")</f>
        <v>0</v>
      </c>
      <c r="AH784" s="6">
        <f>_xll.SNL.Clients.Office.Excel.Functions.SPG($D784, AH$1, $F784, "Options: Curr=USD, Mag=Actuals")</f>
        <v>0</v>
      </c>
      <c r="AI784" s="6" t="str">
        <f>_xll.SNL.Clients.Office.Excel.Functions.SPG($D784, AI$1, $F784, "Options: Curr=USD, Mag=Actuals")</f>
        <v/>
      </c>
      <c r="AJ784" s="6" t="str">
        <f>_xll.SNL.Clients.Office.Excel.Functions.SPG($D784, AJ$1, $F784, "Options: Curr=USD, Mag=Actuals")</f>
        <v>#INVALID FUNCTION PARAMETER</v>
      </c>
      <c r="AK784" s="6" t="str">
        <f>_xll.SNL.Clients.Office.Excel.Functions.SPG($D784, AK$1, $F784, "Options: Curr=USD, Mag=Actuals")</f>
        <v>#INVALID FUNCTION PARAMETER</v>
      </c>
      <c r="AL784" s="6" t="str">
        <f>_xll.SNL.Clients.Office.Excel.Functions.SPG($D784, AL$1, $F784, "Options: Curr=USD, Mag=Actuals")</f>
        <v>#INVALID FUNCTION PARAMETER</v>
      </c>
      <c r="AM784" s="6" t="str">
        <f>_xll.SNL.Clients.Office.Excel.Functions.SPG($D784, AM$1, $F784, "Options: Curr=USD, Mag=Actuals")</f>
        <v>#INVALID FUNCTION PARAMETER</v>
      </c>
      <c r="AN784" s="6">
        <f>_xll.SNL.Clients.Office.Excel.Functions.SPG($D784, AN$1, $F784, "Options: Curr=USD, Mag=Actuals")</f>
        <v>0</v>
      </c>
      <c r="AO784" s="6">
        <f>_xll.SNL.Clients.Office.Excel.Functions.SPG($D784, AO$1, $F784, "Options: Curr=USD, Mag=Actuals")</f>
        <v>0</v>
      </c>
      <c r="AP784" s="6">
        <f>_xll.SNL.Clients.Office.Excel.Functions.SPG($D784, AP$1, $F784, "Options: Curr=USD, Mag=Actuals")</f>
        <v>0</v>
      </c>
      <c r="AQ784" s="6">
        <f>_xll.SNL.Clients.Office.Excel.Functions.SPG($D784, AQ$1, $F784, "Options: Curr=USD, Mag=Actuals")</f>
        <v>0</v>
      </c>
      <c r="AR784" s="6">
        <f>_xll.SNL.Clients.Office.Excel.Functions.SPG($D784, AR$1, $F784, "Options: Curr=USD, Mag=Actuals")</f>
        <v>0</v>
      </c>
      <c r="AS784" s="6">
        <f>_xll.SNL.Clients.Office.Excel.Functions.SPG($D784, AS$1, $F784, "Options: Curr=USD, Mag=Actuals")</f>
        <v>0</v>
      </c>
      <c r="AT784" s="6">
        <f>_xll.SNL.Clients.Office.Excel.Functions.SPG($D784, AT$1, $F784, "Options: Curr=USD, Mag=Actuals")</f>
        <v>0</v>
      </c>
      <c r="AU784" s="6">
        <f>_xll.SNL.Clients.Office.Excel.Functions.SPG($D784, AU$1, $F784, "Options: Curr=USD, Mag=Actuals")</f>
        <v>0</v>
      </c>
      <c r="AV784" s="6">
        <f>_xll.SNL.Clients.Office.Excel.Functions.SPG($D784, AV$1, $F784, "Options: Curr=USD, Mag=Actuals")</f>
        <v>0</v>
      </c>
      <c r="AW784" s="6">
        <f>_xll.SNL.Clients.Office.Excel.Functions.SPG($D784, AW$1, $F784, "Options: Curr=USD, Mag=Actuals")</f>
        <v>0</v>
      </c>
      <c r="AX784" s="6">
        <f>_xll.SNL.Clients.Office.Excel.Functions.SPG($D784, AX$1, $F784, "Options: Curr=USD, Mag=Actuals")</f>
        <v>0</v>
      </c>
      <c r="AY784" s="6">
        <f>_xll.SNL.Clients.Office.Excel.Functions.SPG($D784, AY$1, $F784, "Options: Curr=USD, Mag=Actuals")</f>
        <v>0</v>
      </c>
      <c r="AZ784" s="6">
        <f>_xll.SNL.Clients.Office.Excel.Functions.SPG($D784, AZ$1, $F784, "Options: Curr=USD, Mag=Actuals")</f>
        <v>0</v>
      </c>
      <c r="BA784" s="6">
        <f>_xll.SNL.Clients.Office.Excel.Functions.SPG($D784, BA$1, $F784, "Options: Curr=USD, Mag=Actuals")</f>
        <v>0</v>
      </c>
      <c r="BB784" s="6">
        <f>_xll.SNL.Clients.Office.Excel.Functions.SPG($D784, BB$1, $F784, "Options: Curr=USD, Mag=Actuals")</f>
        <v>0</v>
      </c>
      <c r="BC784" s="6">
        <f>_xll.SNL.Clients.Office.Excel.Functions.SPG($D784, BC$1, $F784, "Options: Curr=USD, Mag=Actuals")</f>
        <v>0</v>
      </c>
      <c r="BD784" s="6">
        <f>_xll.SNL.Clients.Office.Excel.Functions.SPG($D784, BD$1, $F784, "Options: Curr=USD, Mag=Actuals")</f>
        <v>0</v>
      </c>
      <c r="BE784" s="6">
        <f>_xll.SNL.Clients.Office.Excel.Functions.SPG($D784, BE$1, $F784, "Options: Curr=USD, Mag=Actuals")</f>
        <v>0</v>
      </c>
      <c r="BF784" s="6">
        <f>_xll.SNL.Clients.Office.Excel.Functions.SPG($D784, BF$1, $F784, "Options: Curr=USD, Mag=Actuals")</f>
        <v>0</v>
      </c>
      <c r="BG784" s="6">
        <f>_xll.SNL.Clients.Office.Excel.Functions.SPG($D784, BG$1, $F784, "Options: Curr=USD, Mag=Actuals")</f>
        <v>0</v>
      </c>
      <c r="BH784" s="6">
        <f>_xll.SNL.Clients.Office.Excel.Functions.SPG($D784, BH$1, $F784, "Options: Curr=USD, Mag=Actuals")</f>
        <v>0</v>
      </c>
      <c r="BI784" s="6">
        <f>_xll.SNL.Clients.Office.Excel.Functions.SPG($D784, BI$1, $F784, "Options: Curr=USD, Mag=Actuals")</f>
        <v>0</v>
      </c>
      <c r="BJ784" s="6">
        <f>_xll.SNL.Clients.Office.Excel.Functions.SPG($D784, BJ$1, $F784, "Options: Curr=USD, Mag=Actuals")</f>
        <v>0</v>
      </c>
      <c r="BK784" s="6">
        <f>_xll.SNL.Clients.Office.Excel.Functions.SPG($D784, BK$1, $F784, "Options: Curr=USD, Mag=Actuals")</f>
        <v>0</v>
      </c>
      <c r="BL784" s="6">
        <f>_xll.SNL.Clients.Office.Excel.Functions.SPG($D784, BL$1, $F784, "Options: Curr=USD, Mag=Actuals")</f>
        <v>0</v>
      </c>
      <c r="BM784" s="6">
        <f>_xll.SNL.Clients.Office.Excel.Functions.SPG($D784, BM$1, $F784, "Options: Curr=USD, Mag=Actuals")</f>
        <v>0</v>
      </c>
      <c r="BN784" s="6">
        <f>_xll.SNL.Clients.Office.Excel.Functions.SPG($D784, BN$1, $F784, "Options: Curr=USD, Mag=Actuals")</f>
        <v>0</v>
      </c>
      <c r="BO784" s="6">
        <f>_xll.SNL.Clients.Office.Excel.Functions.SPG($D784, BO$1, $F784, "Options: Curr=USD, Mag=Actuals")</f>
        <v>0</v>
      </c>
      <c r="BP784" s="6">
        <f>_xll.SNL.Clients.Office.Excel.Functions.SPG($D784, BP$1, $F784, "Options: Curr=USD, Mag=Actuals")</f>
        <v>0</v>
      </c>
      <c r="BQ784" s="6">
        <f>_xll.SNL.Clients.Office.Excel.Functions.SPG($D784, BQ$1, $F784, "Options: Curr=USD, Mag=Actuals")</f>
        <v>0</v>
      </c>
      <c r="BR784" s="6">
        <f>_xll.SNL.Clients.Office.Excel.Functions.SPG($D784, BR$1, $F784, "Options: Curr=USD, Mag=Actuals")</f>
        <v>0</v>
      </c>
      <c r="BS784" s="6">
        <f>_xll.SNL.Clients.Office.Excel.Functions.SPG($D784, BS$1, $F784, "Options: Curr=USD, Mag=Actuals")</f>
        <v>0</v>
      </c>
      <c r="BT784" s="6">
        <f>_xll.SNL.Clients.Office.Excel.Functions.SPG($D784, BT$1, $F784, "Options: Curr=USD, Mag=Actuals")</f>
        <v>0</v>
      </c>
      <c r="BU784" s="6">
        <f>_xll.SNL.Clients.Office.Excel.Functions.SPG($D784, BU$1, $F784, "Options: Curr=USD, Mag=Actuals")</f>
        <v>0</v>
      </c>
      <c r="BV784" s="6">
        <f>_xll.SNL.Clients.Office.Excel.Functions.SPG($D784, BV$1, $F784, "Options: Curr=USD, Mag=Actuals")</f>
        <v>0</v>
      </c>
      <c r="BW784" s="6">
        <f>_xll.SNL.Clients.Office.Excel.Functions.SPG($D784, BW$1, $F784, "Options: Curr=USD, Mag=Actuals")</f>
        <v>0</v>
      </c>
      <c r="BX784" s="6">
        <f>_xll.SNL.Clients.Office.Excel.Functions.SPG($D784, BX$1, $F784, "Options: Curr=USD, Mag=Actuals")</f>
        <v>0</v>
      </c>
      <c r="BY784" s="6">
        <f>_xll.SNL.Clients.Office.Excel.Functions.SPG($D784, BY$1, $F784, "Options: Curr=USD, Mag=Actuals")</f>
        <v>0</v>
      </c>
      <c r="BZ784" s="6">
        <f>_xll.SNL.Clients.Office.Excel.Functions.SPG($D784, BZ$1, $F784, "Options: Curr=USD, Mag=Actuals")</f>
        <v>0</v>
      </c>
      <c r="CA784" s="6" t="str">
        <f>_xll.SNL.Clients.Office.Excel.Functions.SPG($D784, CA$1, $F784, "Options: Curr=USD, Mag=Actuals")</f>
        <v>Nonperforming Loans</v>
      </c>
      <c r="CB784" s="6">
        <f>_xll.SNL.Clients.Office.Excel.Functions.SPG($D784, CB$1, $F784, "Options: Curr=USD, Mag=Actuals")</f>
        <v>0</v>
      </c>
      <c r="CC784" s="6">
        <f>_xll.SNL.Clients.Office.Excel.Functions.SPG($D784, CC$1, $F784, "Options: Curr=USD, Mag=Actuals")</f>
        <v>0</v>
      </c>
      <c r="CD784" s="6">
        <f>_xll.SNL.Clients.Office.Excel.Functions.SPG($D784, CD$1, $F784, "Options: Curr=USD, Mag=Actuals")</f>
        <v>0</v>
      </c>
      <c r="CE784" s="6">
        <f>_xll.SNL.Clients.Office.Excel.Functions.SPG($D784, CE$1, $F784, "Options: Curr=USD, Mag=Actuals")</f>
        <v>0</v>
      </c>
      <c r="CF784" s="6">
        <f>_xll.SNL.Clients.Office.Excel.Functions.SPG($D784, CF$1, $F784, "Options: Curr=USD, Mag=Actuals")</f>
        <v>0</v>
      </c>
      <c r="CG784" s="6">
        <f>_xll.SNL.Clients.Office.Excel.Functions.SPG($D784, CG$1, $F784, "Options: Curr=USD, Mag=Actuals")</f>
        <v>0</v>
      </c>
    </row>
    <row r="785" spans="1:85" x14ac:dyDescent="0.3">
      <c r="A785" s="10" t="s">
        <v>98</v>
      </c>
      <c r="B785" s="10" t="s">
        <v>85</v>
      </c>
      <c r="C785" s="10" t="s">
        <v>12</v>
      </c>
      <c r="D785">
        <v>4086518</v>
      </c>
      <c r="E785" s="10" t="s">
        <v>24</v>
      </c>
      <c r="F785" s="10" t="s">
        <v>50</v>
      </c>
      <c r="G785">
        <v>96.15</v>
      </c>
      <c r="H785">
        <v>308.08</v>
      </c>
      <c r="I785">
        <v>211.92</v>
      </c>
      <c r="J785">
        <v>3646.64</v>
      </c>
      <c r="K785">
        <v>29390.880000000001</v>
      </c>
      <c r="L785">
        <v>3.51</v>
      </c>
      <c r="M785">
        <v>3272.39637515808</v>
      </c>
      <c r="N785">
        <v>124.07</v>
      </c>
      <c r="O785">
        <v>3.27</v>
      </c>
      <c r="P785">
        <v>1.04</v>
      </c>
      <c r="Q785">
        <v>134.71</v>
      </c>
      <c r="R785">
        <v>125.2</v>
      </c>
      <c r="S785" t="str">
        <f>_xll.SNL.Clients.Office.Excel.Functions.SPG(D785, S$1, F785, "Options: Curr=USD, Mag=Actuals")</f>
        <v>Sumitomo Mitsui Financial Group, Inc. (TSE:8316)</v>
      </c>
      <c r="T785" t="str">
        <f>_xll.SNL.Clients.Office.Excel.Functions.SPG($D785, T$1, $F785, "Options: Curr=USD, Mag=Actuals")</f>
        <v>Sumitomo Mitsui Financial Group, Inc.</v>
      </c>
      <c r="U785" s="6">
        <f>_xll.SNL.Clients.Office.Excel.Functions.SPG($D785, U$1, $F785, "Options: Curr=USD, Mag=Actuals")</f>
        <v>0</v>
      </c>
      <c r="V785" t="str">
        <f>_xll.SNL.Clients.Office.Excel.Functions.SPG($D785, V$1, $F785, "Options: Curr=USD, Mag=Actuals")</f>
        <v>TSE:8316</v>
      </c>
      <c r="W785" t="str">
        <f>_xll.SNL.Clients.Office.Excel.Functions.SPG($D785, W$1, $F785, "Options: Curr=USD, Mag=Actuals")</f>
        <v>Bank</v>
      </c>
      <c r="X785" s="6">
        <f>_xll.SNL.Clients.Office.Excel.Functions.SPG($D785, X$1, $F785, "Options: Curr=USD, Mag=Actuals")</f>
        <v>0</v>
      </c>
      <c r="Y785" s="6">
        <f>_xll.SNL.Clients.Office.Excel.Functions.SPG($D785, Y$1, $F785, "Options: Curr=USD, Mag=Actuals")</f>
        <v>0</v>
      </c>
      <c r="Z785" s="6">
        <f>_xll.SNL.Clients.Office.Excel.Functions.SPG($D785, Z$1, $F785, "Options: Curr=USD, Mag=Actuals")</f>
        <v>0</v>
      </c>
      <c r="AA785" s="6">
        <f>_xll.SNL.Clients.Office.Excel.Functions.SPG($D785, AA$1, $F785, "Options: Curr=USD, Mag=Actuals")</f>
        <v>0</v>
      </c>
      <c r="AB785" s="6">
        <f>_xll.SNL.Clients.Office.Excel.Functions.SPG($D785, AB$1, $F785, "Options: Curr=USD, Mag=Actuals")</f>
        <v>0</v>
      </c>
      <c r="AC785" s="6">
        <f>_xll.SNL.Clients.Office.Excel.Functions.SPG($D785, AC$1, $F785, "Options: Curr=USD, Mag=Actuals")</f>
        <v>0</v>
      </c>
      <c r="AD785" s="6">
        <f>_xll.SNL.Clients.Office.Excel.Functions.SPG($D785, AD$1, $F785, "Options: Curr=USD, Mag=Actuals")</f>
        <v>0</v>
      </c>
      <c r="AE785" s="6">
        <f>_xll.SNL.Clients.Office.Excel.Functions.SPG($D785, AE$1, $F785, "Options: Curr=USD, Mag=Actuals")</f>
        <v>0</v>
      </c>
      <c r="AF785" s="6">
        <f>_xll.SNL.Clients.Office.Excel.Functions.SPG($D785, AF$1, $F785, "Options: Curr=USD, Mag=Actuals")</f>
        <v>0</v>
      </c>
      <c r="AG785" s="6">
        <f>_xll.SNL.Clients.Office.Excel.Functions.SPG($D785, AG$1, $F785, "Options: Curr=USD, Mag=Actuals")</f>
        <v>0</v>
      </c>
      <c r="AH785" s="6">
        <f>_xll.SNL.Clients.Office.Excel.Functions.SPG($D785, AH$1, $F785, "Options: Curr=USD, Mag=Actuals")</f>
        <v>0</v>
      </c>
      <c r="AI785" s="6" t="str">
        <f>_xll.SNL.Clients.Office.Excel.Functions.SPG($D785, AI$1, $F785, "Options: Curr=USD, Mag=Actuals")</f>
        <v/>
      </c>
      <c r="AJ785" s="6" t="str">
        <f>_xll.SNL.Clients.Office.Excel.Functions.SPG($D785, AJ$1, $F785, "Options: Curr=USD, Mag=Actuals")</f>
        <v>#INVALID FUNCTION PARAMETER</v>
      </c>
      <c r="AK785" s="6" t="str">
        <f>_xll.SNL.Clients.Office.Excel.Functions.SPG($D785, AK$1, $F785, "Options: Curr=USD, Mag=Actuals")</f>
        <v>#INVALID FUNCTION PARAMETER</v>
      </c>
      <c r="AL785" s="6" t="str">
        <f>_xll.SNL.Clients.Office.Excel.Functions.SPG($D785, AL$1, $F785, "Options: Curr=USD, Mag=Actuals")</f>
        <v>#INVALID FUNCTION PARAMETER</v>
      </c>
      <c r="AM785" s="6" t="str">
        <f>_xll.SNL.Clients.Office.Excel.Functions.SPG($D785, AM$1, $F785, "Options: Curr=USD, Mag=Actuals")</f>
        <v>#INVALID FUNCTION PARAMETER</v>
      </c>
      <c r="AN785" s="6">
        <f>_xll.SNL.Clients.Office.Excel.Functions.SPG($D785, AN$1, $F785, "Options: Curr=USD, Mag=Actuals")</f>
        <v>0</v>
      </c>
      <c r="AO785" s="6">
        <f>_xll.SNL.Clients.Office.Excel.Functions.SPG($D785, AO$1, $F785, "Options: Curr=USD, Mag=Actuals")</f>
        <v>0</v>
      </c>
      <c r="AP785" s="6">
        <f>_xll.SNL.Clients.Office.Excel.Functions.SPG($D785, AP$1, $F785, "Options: Curr=USD, Mag=Actuals")</f>
        <v>0</v>
      </c>
      <c r="AQ785" s="6">
        <f>_xll.SNL.Clients.Office.Excel.Functions.SPG($D785, AQ$1, $F785, "Options: Curr=USD, Mag=Actuals")</f>
        <v>0</v>
      </c>
      <c r="AR785" s="6">
        <f>_xll.SNL.Clients.Office.Excel.Functions.SPG($D785, AR$1, $F785, "Options: Curr=USD, Mag=Actuals")</f>
        <v>0</v>
      </c>
      <c r="AS785" s="6">
        <f>_xll.SNL.Clients.Office.Excel.Functions.SPG($D785, AS$1, $F785, "Options: Curr=USD, Mag=Actuals")</f>
        <v>0</v>
      </c>
      <c r="AT785" s="6">
        <f>_xll.SNL.Clients.Office.Excel.Functions.SPG($D785, AT$1, $F785, "Options: Curr=USD, Mag=Actuals")</f>
        <v>0</v>
      </c>
      <c r="AU785" s="6">
        <f>_xll.SNL.Clients.Office.Excel.Functions.SPG($D785, AU$1, $F785, "Options: Curr=USD, Mag=Actuals")</f>
        <v>0</v>
      </c>
      <c r="AV785" s="6">
        <f>_xll.SNL.Clients.Office.Excel.Functions.SPG($D785, AV$1, $F785, "Options: Curr=USD, Mag=Actuals")</f>
        <v>0</v>
      </c>
      <c r="AW785" s="6">
        <f>_xll.SNL.Clients.Office.Excel.Functions.SPG($D785, AW$1, $F785, "Options: Curr=USD, Mag=Actuals")</f>
        <v>0</v>
      </c>
      <c r="AX785" s="6">
        <f>_xll.SNL.Clients.Office.Excel.Functions.SPG($D785, AX$1, $F785, "Options: Curr=USD, Mag=Actuals")</f>
        <v>0</v>
      </c>
      <c r="AY785" s="6">
        <f>_xll.SNL.Clients.Office.Excel.Functions.SPG($D785, AY$1, $F785, "Options: Curr=USD, Mag=Actuals")</f>
        <v>0</v>
      </c>
      <c r="AZ785" s="6">
        <f>_xll.SNL.Clients.Office.Excel.Functions.SPG($D785, AZ$1, $F785, "Options: Curr=USD, Mag=Actuals")</f>
        <v>0</v>
      </c>
      <c r="BA785" s="6">
        <f>_xll.SNL.Clients.Office.Excel.Functions.SPG($D785, BA$1, $F785, "Options: Curr=USD, Mag=Actuals")</f>
        <v>0</v>
      </c>
      <c r="BB785" s="6">
        <f>_xll.SNL.Clients.Office.Excel.Functions.SPG($D785, BB$1, $F785, "Options: Curr=USD, Mag=Actuals")</f>
        <v>0</v>
      </c>
      <c r="BC785" s="6">
        <f>_xll.SNL.Clients.Office.Excel.Functions.SPG($D785, BC$1, $F785, "Options: Curr=USD, Mag=Actuals")</f>
        <v>0</v>
      </c>
      <c r="BD785" s="6">
        <f>_xll.SNL.Clients.Office.Excel.Functions.SPG($D785, BD$1, $F785, "Options: Curr=USD, Mag=Actuals")</f>
        <v>0</v>
      </c>
      <c r="BE785" s="6">
        <f>_xll.SNL.Clients.Office.Excel.Functions.SPG($D785, BE$1, $F785, "Options: Curr=USD, Mag=Actuals")</f>
        <v>0</v>
      </c>
      <c r="BF785" s="6">
        <f>_xll.SNL.Clients.Office.Excel.Functions.SPG($D785, BF$1, $F785, "Options: Curr=USD, Mag=Actuals")</f>
        <v>0</v>
      </c>
      <c r="BG785" s="6">
        <f>_xll.SNL.Clients.Office.Excel.Functions.SPG($D785, BG$1, $F785, "Options: Curr=USD, Mag=Actuals")</f>
        <v>0</v>
      </c>
      <c r="BH785" s="6">
        <f>_xll.SNL.Clients.Office.Excel.Functions.SPG($D785, BH$1, $F785, "Options: Curr=USD, Mag=Actuals")</f>
        <v>0</v>
      </c>
      <c r="BI785" s="6">
        <f>_xll.SNL.Clients.Office.Excel.Functions.SPG($D785, BI$1, $F785, "Options: Curr=USD, Mag=Actuals")</f>
        <v>0</v>
      </c>
      <c r="BJ785" s="6">
        <f>_xll.SNL.Clients.Office.Excel.Functions.SPG($D785, BJ$1, $F785, "Options: Curr=USD, Mag=Actuals")</f>
        <v>0</v>
      </c>
      <c r="BK785" s="6">
        <f>_xll.SNL.Clients.Office.Excel.Functions.SPG($D785, BK$1, $F785, "Options: Curr=USD, Mag=Actuals")</f>
        <v>0</v>
      </c>
      <c r="BL785" s="6">
        <f>_xll.SNL.Clients.Office.Excel.Functions.SPG($D785, BL$1, $F785, "Options: Curr=USD, Mag=Actuals")</f>
        <v>0</v>
      </c>
      <c r="BM785" s="6">
        <f>_xll.SNL.Clients.Office.Excel.Functions.SPG($D785, BM$1, $F785, "Options: Curr=USD, Mag=Actuals")</f>
        <v>0</v>
      </c>
      <c r="BN785" s="6">
        <f>_xll.SNL.Clients.Office.Excel.Functions.SPG($D785, BN$1, $F785, "Options: Curr=USD, Mag=Actuals")</f>
        <v>0</v>
      </c>
      <c r="BO785" s="6">
        <f>_xll.SNL.Clients.Office.Excel.Functions.SPG($D785, BO$1, $F785, "Options: Curr=USD, Mag=Actuals")</f>
        <v>0</v>
      </c>
      <c r="BP785" s="6">
        <f>_xll.SNL.Clients.Office.Excel.Functions.SPG($D785, BP$1, $F785, "Options: Curr=USD, Mag=Actuals")</f>
        <v>0</v>
      </c>
      <c r="BQ785" s="6">
        <f>_xll.SNL.Clients.Office.Excel.Functions.SPG($D785, BQ$1, $F785, "Options: Curr=USD, Mag=Actuals")</f>
        <v>0</v>
      </c>
      <c r="BR785" s="6">
        <f>_xll.SNL.Clients.Office.Excel.Functions.SPG($D785, BR$1, $F785, "Options: Curr=USD, Mag=Actuals")</f>
        <v>0</v>
      </c>
      <c r="BS785" s="6">
        <f>_xll.SNL.Clients.Office.Excel.Functions.SPG($D785, BS$1, $F785, "Options: Curr=USD, Mag=Actuals")</f>
        <v>0</v>
      </c>
      <c r="BT785" s="6">
        <f>_xll.SNL.Clients.Office.Excel.Functions.SPG($D785, BT$1, $F785, "Options: Curr=USD, Mag=Actuals")</f>
        <v>0</v>
      </c>
      <c r="BU785" s="6">
        <f>_xll.SNL.Clients.Office.Excel.Functions.SPG($D785, BU$1, $F785, "Options: Curr=USD, Mag=Actuals")</f>
        <v>0</v>
      </c>
      <c r="BV785" s="6">
        <f>_xll.SNL.Clients.Office.Excel.Functions.SPG($D785, BV$1, $F785, "Options: Curr=USD, Mag=Actuals")</f>
        <v>0</v>
      </c>
      <c r="BW785" s="6">
        <f>_xll.SNL.Clients.Office.Excel.Functions.SPG($D785, BW$1, $F785, "Options: Curr=USD, Mag=Actuals")</f>
        <v>0</v>
      </c>
      <c r="BX785" s="6">
        <f>_xll.SNL.Clients.Office.Excel.Functions.SPG($D785, BX$1, $F785, "Options: Curr=USD, Mag=Actuals")</f>
        <v>0</v>
      </c>
      <c r="BY785" s="6">
        <f>_xll.SNL.Clients.Office.Excel.Functions.SPG($D785, BY$1, $F785, "Options: Curr=USD, Mag=Actuals")</f>
        <v>0</v>
      </c>
      <c r="BZ785" s="6">
        <f>_xll.SNL.Clients.Office.Excel.Functions.SPG($D785, BZ$1, $F785, "Options: Curr=USD, Mag=Actuals")</f>
        <v>0</v>
      </c>
      <c r="CA785" s="6" t="str">
        <f>_xll.SNL.Clients.Office.Excel.Functions.SPG($D785, CA$1, $F785, "Options: Curr=USD, Mag=Actuals")</f>
        <v>Nonperforming Loans</v>
      </c>
      <c r="CB785" s="6">
        <f>_xll.SNL.Clients.Office.Excel.Functions.SPG($D785, CB$1, $F785, "Options: Curr=USD, Mag=Actuals")</f>
        <v>0</v>
      </c>
      <c r="CC785" s="6">
        <f>_xll.SNL.Clients.Office.Excel.Functions.SPG($D785, CC$1, $F785, "Options: Curr=USD, Mag=Actuals")</f>
        <v>0</v>
      </c>
      <c r="CD785" s="6">
        <f>_xll.SNL.Clients.Office.Excel.Functions.SPG($D785, CD$1, $F785, "Options: Curr=USD, Mag=Actuals")</f>
        <v>0</v>
      </c>
      <c r="CE785" s="6">
        <f>_xll.SNL.Clients.Office.Excel.Functions.SPG($D785, CE$1, $F785, "Options: Curr=USD, Mag=Actuals")</f>
        <v>0</v>
      </c>
      <c r="CF785" s="6">
        <f>_xll.SNL.Clients.Office.Excel.Functions.SPG($D785, CF$1, $F785, "Options: Curr=USD, Mag=Actuals")</f>
        <v>0</v>
      </c>
      <c r="CG785" s="6">
        <f>_xll.SNL.Clients.Office.Excel.Functions.SPG($D785, CG$1, $F785, "Options: Curr=USD, Mag=Actuals")</f>
        <v>0</v>
      </c>
    </row>
    <row r="786" spans="1:85" x14ac:dyDescent="0.3">
      <c r="A786" s="10" t="s">
        <v>98</v>
      </c>
      <c r="B786" s="10" t="s">
        <v>85</v>
      </c>
      <c r="C786" s="10" t="s">
        <v>12</v>
      </c>
      <c r="D786">
        <v>4086518</v>
      </c>
      <c r="E786" s="10" t="s">
        <v>24</v>
      </c>
      <c r="F786" s="10" t="s">
        <v>51</v>
      </c>
      <c r="G786">
        <v>124.75</v>
      </c>
      <c r="H786">
        <v>332.5</v>
      </c>
      <c r="I786">
        <v>207.75</v>
      </c>
      <c r="J786">
        <v>3980.56</v>
      </c>
      <c r="K786">
        <v>31986.55</v>
      </c>
      <c r="L786">
        <v>0.9</v>
      </c>
      <c r="M786">
        <v>3503.9870830395803</v>
      </c>
      <c r="N786">
        <v>124.44</v>
      </c>
      <c r="O786">
        <v>1.73</v>
      </c>
      <c r="P786">
        <v>-0.88</v>
      </c>
      <c r="Q786">
        <v>126.65</v>
      </c>
      <c r="R786">
        <v>124.75</v>
      </c>
      <c r="S786" t="str">
        <f>_xll.SNL.Clients.Office.Excel.Functions.SPG(D786, S$1, F786, "Options: Curr=USD, Mag=Actuals")</f>
        <v>Sumitomo Mitsui Financial Group, Inc. (TSE:8316)</v>
      </c>
      <c r="T786" t="str">
        <f>_xll.SNL.Clients.Office.Excel.Functions.SPG($D786, T$1, $F786, "Options: Curr=USD, Mag=Actuals")</f>
        <v>Sumitomo Mitsui Financial Group, Inc.</v>
      </c>
      <c r="U786" s="6">
        <f>_xll.SNL.Clients.Office.Excel.Functions.SPG($D786, U$1, $F786, "Options: Curr=USD, Mag=Actuals")</f>
        <v>0</v>
      </c>
      <c r="V786" t="str">
        <f>_xll.SNL.Clients.Office.Excel.Functions.SPG($D786, V$1, $F786, "Options: Curr=USD, Mag=Actuals")</f>
        <v>TSE:8316</v>
      </c>
      <c r="W786" t="str">
        <f>_xll.SNL.Clients.Office.Excel.Functions.SPG($D786, W$1, $F786, "Options: Curr=USD, Mag=Actuals")</f>
        <v>Bank</v>
      </c>
      <c r="X786" s="6">
        <f>_xll.SNL.Clients.Office.Excel.Functions.SPG($D786, X$1, $F786, "Options: Curr=USD, Mag=Actuals")</f>
        <v>0</v>
      </c>
      <c r="Y786" s="6">
        <f>_xll.SNL.Clients.Office.Excel.Functions.SPG($D786, Y$1, $F786, "Options: Curr=USD, Mag=Actuals")</f>
        <v>0</v>
      </c>
      <c r="Z786" s="6">
        <f>_xll.SNL.Clients.Office.Excel.Functions.SPG($D786, Z$1, $F786, "Options: Curr=USD, Mag=Actuals")</f>
        <v>0</v>
      </c>
      <c r="AA786" s="6">
        <f>_xll.SNL.Clients.Office.Excel.Functions.SPG($D786, AA$1, $F786, "Options: Curr=USD, Mag=Actuals")</f>
        <v>0</v>
      </c>
      <c r="AB786" s="6">
        <f>_xll.SNL.Clients.Office.Excel.Functions.SPG($D786, AB$1, $F786, "Options: Curr=USD, Mag=Actuals")</f>
        <v>0</v>
      </c>
      <c r="AC786" s="6">
        <f>_xll.SNL.Clients.Office.Excel.Functions.SPG($D786, AC$1, $F786, "Options: Curr=USD, Mag=Actuals")</f>
        <v>0</v>
      </c>
      <c r="AD786" s="6">
        <f>_xll.SNL.Clients.Office.Excel.Functions.SPG($D786, AD$1, $F786, "Options: Curr=USD, Mag=Actuals")</f>
        <v>0</v>
      </c>
      <c r="AE786" s="6">
        <f>_xll.SNL.Clients.Office.Excel.Functions.SPG($D786, AE$1, $F786, "Options: Curr=USD, Mag=Actuals")</f>
        <v>0</v>
      </c>
      <c r="AF786" s="6">
        <f>_xll.SNL.Clients.Office.Excel.Functions.SPG($D786, AF$1, $F786, "Options: Curr=USD, Mag=Actuals")</f>
        <v>0</v>
      </c>
      <c r="AG786" s="6">
        <f>_xll.SNL.Clients.Office.Excel.Functions.SPG($D786, AG$1, $F786, "Options: Curr=USD, Mag=Actuals")</f>
        <v>0</v>
      </c>
      <c r="AH786" s="6">
        <f>_xll.SNL.Clients.Office.Excel.Functions.SPG($D786, AH$1, $F786, "Options: Curr=USD, Mag=Actuals")</f>
        <v>0</v>
      </c>
      <c r="AI786" s="6" t="str">
        <f>_xll.SNL.Clients.Office.Excel.Functions.SPG($D786, AI$1, $F786, "Options: Curr=USD, Mag=Actuals")</f>
        <v/>
      </c>
      <c r="AJ786" s="6" t="str">
        <f>_xll.SNL.Clients.Office.Excel.Functions.SPG($D786, AJ$1, $F786, "Options: Curr=USD, Mag=Actuals")</f>
        <v>#INVALID FUNCTION PARAMETER</v>
      </c>
      <c r="AK786" s="6" t="str">
        <f>_xll.SNL.Clients.Office.Excel.Functions.SPG($D786, AK$1, $F786, "Options: Curr=USD, Mag=Actuals")</f>
        <v>#INVALID FUNCTION PARAMETER</v>
      </c>
      <c r="AL786" s="6" t="str">
        <f>_xll.SNL.Clients.Office.Excel.Functions.SPG($D786, AL$1, $F786, "Options: Curr=USD, Mag=Actuals")</f>
        <v>#INVALID FUNCTION PARAMETER</v>
      </c>
      <c r="AM786" s="6" t="str">
        <f>_xll.SNL.Clients.Office.Excel.Functions.SPG($D786, AM$1, $F786, "Options: Curr=USD, Mag=Actuals")</f>
        <v>#INVALID FUNCTION PARAMETER</v>
      </c>
      <c r="AN786" s="6">
        <f>_xll.SNL.Clients.Office.Excel.Functions.SPG($D786, AN$1, $F786, "Options: Curr=USD, Mag=Actuals")</f>
        <v>0</v>
      </c>
      <c r="AO786" s="6">
        <f>_xll.SNL.Clients.Office.Excel.Functions.SPG($D786, AO$1, $F786, "Options: Curr=USD, Mag=Actuals")</f>
        <v>0</v>
      </c>
      <c r="AP786" s="6">
        <f>_xll.SNL.Clients.Office.Excel.Functions.SPG($D786, AP$1, $F786, "Options: Curr=USD, Mag=Actuals")</f>
        <v>0</v>
      </c>
      <c r="AQ786" s="6">
        <f>_xll.SNL.Clients.Office.Excel.Functions.SPG($D786, AQ$1, $F786, "Options: Curr=USD, Mag=Actuals")</f>
        <v>0</v>
      </c>
      <c r="AR786" s="6">
        <f>_xll.SNL.Clients.Office.Excel.Functions.SPG($D786, AR$1, $F786, "Options: Curr=USD, Mag=Actuals")</f>
        <v>0</v>
      </c>
      <c r="AS786" s="6">
        <f>_xll.SNL.Clients.Office.Excel.Functions.SPG($D786, AS$1, $F786, "Options: Curr=USD, Mag=Actuals")</f>
        <v>0</v>
      </c>
      <c r="AT786" s="6">
        <f>_xll.SNL.Clients.Office.Excel.Functions.SPG($D786, AT$1, $F786, "Options: Curr=USD, Mag=Actuals")</f>
        <v>0</v>
      </c>
      <c r="AU786" s="6">
        <f>_xll.SNL.Clients.Office.Excel.Functions.SPG($D786, AU$1, $F786, "Options: Curr=USD, Mag=Actuals")</f>
        <v>0</v>
      </c>
      <c r="AV786" s="6">
        <f>_xll.SNL.Clients.Office.Excel.Functions.SPG($D786, AV$1, $F786, "Options: Curr=USD, Mag=Actuals")</f>
        <v>0</v>
      </c>
      <c r="AW786" s="6">
        <f>_xll.SNL.Clients.Office.Excel.Functions.SPG($D786, AW$1, $F786, "Options: Curr=USD, Mag=Actuals")</f>
        <v>0</v>
      </c>
      <c r="AX786" s="6">
        <f>_xll.SNL.Clients.Office.Excel.Functions.SPG($D786, AX$1, $F786, "Options: Curr=USD, Mag=Actuals")</f>
        <v>0</v>
      </c>
      <c r="AY786" s="6">
        <f>_xll.SNL.Clients.Office.Excel.Functions.SPG($D786, AY$1, $F786, "Options: Curr=USD, Mag=Actuals")</f>
        <v>0</v>
      </c>
      <c r="AZ786" s="6">
        <f>_xll.SNL.Clients.Office.Excel.Functions.SPG($D786, AZ$1, $F786, "Options: Curr=USD, Mag=Actuals")</f>
        <v>0</v>
      </c>
      <c r="BA786" s="6">
        <f>_xll.SNL.Clients.Office.Excel.Functions.SPG($D786, BA$1, $F786, "Options: Curr=USD, Mag=Actuals")</f>
        <v>0</v>
      </c>
      <c r="BB786" s="6">
        <f>_xll.SNL.Clients.Office.Excel.Functions.SPG($D786, BB$1, $F786, "Options: Curr=USD, Mag=Actuals")</f>
        <v>0</v>
      </c>
      <c r="BC786" s="6">
        <f>_xll.SNL.Clients.Office.Excel.Functions.SPG($D786, BC$1, $F786, "Options: Curr=USD, Mag=Actuals")</f>
        <v>0</v>
      </c>
      <c r="BD786" s="6">
        <f>_xll.SNL.Clients.Office.Excel.Functions.SPG($D786, BD$1, $F786, "Options: Curr=USD, Mag=Actuals")</f>
        <v>0</v>
      </c>
      <c r="BE786" s="6">
        <f>_xll.SNL.Clients.Office.Excel.Functions.SPG($D786, BE$1, $F786, "Options: Curr=USD, Mag=Actuals")</f>
        <v>0</v>
      </c>
      <c r="BF786" s="6">
        <f>_xll.SNL.Clients.Office.Excel.Functions.SPG($D786, BF$1, $F786, "Options: Curr=USD, Mag=Actuals")</f>
        <v>0</v>
      </c>
      <c r="BG786" s="6">
        <f>_xll.SNL.Clients.Office.Excel.Functions.SPG($D786, BG$1, $F786, "Options: Curr=USD, Mag=Actuals")</f>
        <v>0</v>
      </c>
      <c r="BH786" s="6">
        <f>_xll.SNL.Clients.Office.Excel.Functions.SPG($D786, BH$1, $F786, "Options: Curr=USD, Mag=Actuals")</f>
        <v>0</v>
      </c>
      <c r="BI786" s="6">
        <f>_xll.SNL.Clients.Office.Excel.Functions.SPG($D786, BI$1, $F786, "Options: Curr=USD, Mag=Actuals")</f>
        <v>0</v>
      </c>
      <c r="BJ786" s="6">
        <f>_xll.SNL.Clients.Office.Excel.Functions.SPG($D786, BJ$1, $F786, "Options: Curr=USD, Mag=Actuals")</f>
        <v>0</v>
      </c>
      <c r="BK786" s="6">
        <f>_xll.SNL.Clients.Office.Excel.Functions.SPG($D786, BK$1, $F786, "Options: Curr=USD, Mag=Actuals")</f>
        <v>0</v>
      </c>
      <c r="BL786" s="6">
        <f>_xll.SNL.Clients.Office.Excel.Functions.SPG($D786, BL$1, $F786, "Options: Curr=USD, Mag=Actuals")</f>
        <v>0</v>
      </c>
      <c r="BM786" s="6">
        <f>_xll.SNL.Clients.Office.Excel.Functions.SPG($D786, BM$1, $F786, "Options: Curr=USD, Mag=Actuals")</f>
        <v>0</v>
      </c>
      <c r="BN786" s="6">
        <f>_xll.SNL.Clients.Office.Excel.Functions.SPG($D786, BN$1, $F786, "Options: Curr=USD, Mag=Actuals")</f>
        <v>0</v>
      </c>
      <c r="BO786" s="6">
        <f>_xll.SNL.Clients.Office.Excel.Functions.SPG($D786, BO$1, $F786, "Options: Curr=USD, Mag=Actuals")</f>
        <v>0</v>
      </c>
      <c r="BP786" s="6">
        <f>_xll.SNL.Clients.Office.Excel.Functions.SPG($D786, BP$1, $F786, "Options: Curr=USD, Mag=Actuals")</f>
        <v>0</v>
      </c>
      <c r="BQ786" s="6">
        <f>_xll.SNL.Clients.Office.Excel.Functions.SPG($D786, BQ$1, $F786, "Options: Curr=USD, Mag=Actuals")</f>
        <v>0</v>
      </c>
      <c r="BR786" s="6">
        <f>_xll.SNL.Clients.Office.Excel.Functions.SPG($D786, BR$1, $F786, "Options: Curr=USD, Mag=Actuals")</f>
        <v>0</v>
      </c>
      <c r="BS786" s="6">
        <f>_xll.SNL.Clients.Office.Excel.Functions.SPG($D786, BS$1, $F786, "Options: Curr=USD, Mag=Actuals")</f>
        <v>0</v>
      </c>
      <c r="BT786" s="6">
        <f>_xll.SNL.Clients.Office.Excel.Functions.SPG($D786, BT$1, $F786, "Options: Curr=USD, Mag=Actuals")</f>
        <v>0</v>
      </c>
      <c r="BU786" s="6">
        <f>_xll.SNL.Clients.Office.Excel.Functions.SPG($D786, BU$1, $F786, "Options: Curr=USD, Mag=Actuals")</f>
        <v>0</v>
      </c>
      <c r="BV786" s="6">
        <f>_xll.SNL.Clients.Office.Excel.Functions.SPG($D786, BV$1, $F786, "Options: Curr=USD, Mag=Actuals")</f>
        <v>0</v>
      </c>
      <c r="BW786" s="6">
        <f>_xll.SNL.Clients.Office.Excel.Functions.SPG($D786, BW$1, $F786, "Options: Curr=USD, Mag=Actuals")</f>
        <v>0</v>
      </c>
      <c r="BX786" s="6">
        <f>_xll.SNL.Clients.Office.Excel.Functions.SPG($D786, BX$1, $F786, "Options: Curr=USD, Mag=Actuals")</f>
        <v>0</v>
      </c>
      <c r="BY786" s="6">
        <f>_xll.SNL.Clients.Office.Excel.Functions.SPG($D786, BY$1, $F786, "Options: Curr=USD, Mag=Actuals")</f>
        <v>0</v>
      </c>
      <c r="BZ786" s="6">
        <f>_xll.SNL.Clients.Office.Excel.Functions.SPG($D786, BZ$1, $F786, "Options: Curr=USD, Mag=Actuals")</f>
        <v>0</v>
      </c>
      <c r="CA786" s="6" t="str">
        <f>_xll.SNL.Clients.Office.Excel.Functions.SPG($D786, CA$1, $F786, "Options: Curr=USD, Mag=Actuals")</f>
        <v>Nonperforming Loans</v>
      </c>
      <c r="CB786" s="6">
        <f>_xll.SNL.Clients.Office.Excel.Functions.SPG($D786, CB$1, $F786, "Options: Curr=USD, Mag=Actuals")</f>
        <v>0</v>
      </c>
      <c r="CC786" s="6">
        <f>_xll.SNL.Clients.Office.Excel.Functions.SPG($D786, CC$1, $F786, "Options: Curr=USD, Mag=Actuals")</f>
        <v>0</v>
      </c>
      <c r="CD786" s="6">
        <f>_xll.SNL.Clients.Office.Excel.Functions.SPG($D786, CD$1, $F786, "Options: Curr=USD, Mag=Actuals")</f>
        <v>0</v>
      </c>
      <c r="CE786" s="6">
        <f>_xll.SNL.Clients.Office.Excel.Functions.SPG($D786, CE$1, $F786, "Options: Curr=USD, Mag=Actuals")</f>
        <v>0</v>
      </c>
      <c r="CF786" s="6">
        <f>_xll.SNL.Clients.Office.Excel.Functions.SPG($D786, CF$1, $F786, "Options: Curr=USD, Mag=Actuals")</f>
        <v>0</v>
      </c>
      <c r="CG786" s="6">
        <f>_xll.SNL.Clients.Office.Excel.Functions.SPG($D786, CG$1, $F786, "Options: Curr=USD, Mag=Actuals")</f>
        <v>0</v>
      </c>
    </row>
    <row r="787" spans="1:85" x14ac:dyDescent="0.3">
      <c r="A787" s="10" t="s">
        <v>98</v>
      </c>
      <c r="B787" s="10" t="s">
        <v>85</v>
      </c>
      <c r="C787" s="10" t="s">
        <v>12</v>
      </c>
      <c r="D787">
        <v>4086518</v>
      </c>
      <c r="E787" s="10" t="s">
        <v>24</v>
      </c>
      <c r="F787" s="10" t="s">
        <v>52</v>
      </c>
      <c r="G787">
        <v>139.28</v>
      </c>
      <c r="H787">
        <v>352.62</v>
      </c>
      <c r="I787">
        <v>213.34</v>
      </c>
      <c r="J787">
        <v>4536.59</v>
      </c>
      <c r="K787">
        <v>36356.85</v>
      </c>
      <c r="L787">
        <v>-0.46</v>
      </c>
      <c r="M787">
        <v>3988.6738353287583</v>
      </c>
      <c r="N787">
        <v>124.78</v>
      </c>
      <c r="O787">
        <v>1.25</v>
      </c>
      <c r="P787">
        <v>-1.58</v>
      </c>
      <c r="Q787">
        <v>111.2</v>
      </c>
      <c r="R787">
        <v>111.85</v>
      </c>
      <c r="S787" t="str">
        <f>_xll.SNL.Clients.Office.Excel.Functions.SPG(D787, S$1, F787, "Options: Curr=USD, Mag=Actuals")</f>
        <v>Sumitomo Mitsui Financial Group, Inc. (TSE:8316)</v>
      </c>
      <c r="T787" t="str">
        <f>_xll.SNL.Clients.Office.Excel.Functions.SPG($D787, T$1, $F787, "Options: Curr=USD, Mag=Actuals")</f>
        <v>Sumitomo Mitsui Financial Group, Inc.</v>
      </c>
      <c r="U787" s="6">
        <f>_xll.SNL.Clients.Office.Excel.Functions.SPG($D787, U$1, $F787, "Options: Curr=USD, Mag=Actuals")</f>
        <v>0</v>
      </c>
      <c r="V787" t="str">
        <f>_xll.SNL.Clients.Office.Excel.Functions.SPG($D787, V$1, $F787, "Options: Curr=USD, Mag=Actuals")</f>
        <v>TSE:8316</v>
      </c>
      <c r="W787" t="str">
        <f>_xll.SNL.Clients.Office.Excel.Functions.SPG($D787, W$1, $F787, "Options: Curr=USD, Mag=Actuals")</f>
        <v>Bank</v>
      </c>
      <c r="X787" s="6">
        <f>_xll.SNL.Clients.Office.Excel.Functions.SPG($D787, X$1, $F787, "Options: Curr=USD, Mag=Actuals")</f>
        <v>0</v>
      </c>
      <c r="Y787" s="6">
        <f>_xll.SNL.Clients.Office.Excel.Functions.SPG($D787, Y$1, $F787, "Options: Curr=USD, Mag=Actuals")</f>
        <v>0</v>
      </c>
      <c r="Z787" s="6">
        <f>_xll.SNL.Clients.Office.Excel.Functions.SPG($D787, Z$1, $F787, "Options: Curr=USD, Mag=Actuals")</f>
        <v>0</v>
      </c>
      <c r="AA787" s="6">
        <f>_xll.SNL.Clients.Office.Excel.Functions.SPG($D787, AA$1, $F787, "Options: Curr=USD, Mag=Actuals")</f>
        <v>0</v>
      </c>
      <c r="AB787" s="6">
        <f>_xll.SNL.Clients.Office.Excel.Functions.SPG($D787, AB$1, $F787, "Options: Curr=USD, Mag=Actuals")</f>
        <v>0</v>
      </c>
      <c r="AC787" s="6">
        <f>_xll.SNL.Clients.Office.Excel.Functions.SPG($D787, AC$1, $F787, "Options: Curr=USD, Mag=Actuals")</f>
        <v>0</v>
      </c>
      <c r="AD787" s="6">
        <f>_xll.SNL.Clients.Office.Excel.Functions.SPG($D787, AD$1, $F787, "Options: Curr=USD, Mag=Actuals")</f>
        <v>0</v>
      </c>
      <c r="AE787" s="6">
        <f>_xll.SNL.Clients.Office.Excel.Functions.SPG($D787, AE$1, $F787, "Options: Curr=USD, Mag=Actuals")</f>
        <v>0</v>
      </c>
      <c r="AF787" s="6">
        <f>_xll.SNL.Clients.Office.Excel.Functions.SPG($D787, AF$1, $F787, "Options: Curr=USD, Mag=Actuals")</f>
        <v>0</v>
      </c>
      <c r="AG787" s="6">
        <f>_xll.SNL.Clients.Office.Excel.Functions.SPG($D787, AG$1, $F787, "Options: Curr=USD, Mag=Actuals")</f>
        <v>0</v>
      </c>
      <c r="AH787" s="6">
        <f>_xll.SNL.Clients.Office.Excel.Functions.SPG($D787, AH$1, $F787, "Options: Curr=USD, Mag=Actuals")</f>
        <v>0</v>
      </c>
      <c r="AI787" s="6" t="str">
        <f>_xll.SNL.Clients.Office.Excel.Functions.SPG($D787, AI$1, $F787, "Options: Curr=USD, Mag=Actuals")</f>
        <v/>
      </c>
      <c r="AJ787" s="6" t="str">
        <f>_xll.SNL.Clients.Office.Excel.Functions.SPG($D787, AJ$1, $F787, "Options: Curr=USD, Mag=Actuals")</f>
        <v>#INVALID FUNCTION PARAMETER</v>
      </c>
      <c r="AK787" s="6" t="str">
        <f>_xll.SNL.Clients.Office.Excel.Functions.SPG($D787, AK$1, $F787, "Options: Curr=USD, Mag=Actuals")</f>
        <v>#INVALID FUNCTION PARAMETER</v>
      </c>
      <c r="AL787" s="6" t="str">
        <f>_xll.SNL.Clients.Office.Excel.Functions.SPG($D787, AL$1, $F787, "Options: Curr=USD, Mag=Actuals")</f>
        <v>#INVALID FUNCTION PARAMETER</v>
      </c>
      <c r="AM787" s="6" t="str">
        <f>_xll.SNL.Clients.Office.Excel.Functions.SPG($D787, AM$1, $F787, "Options: Curr=USD, Mag=Actuals")</f>
        <v>#INVALID FUNCTION PARAMETER</v>
      </c>
      <c r="AN787" s="6">
        <f>_xll.SNL.Clients.Office.Excel.Functions.SPG($D787, AN$1, $F787, "Options: Curr=USD, Mag=Actuals")</f>
        <v>0</v>
      </c>
      <c r="AO787" s="6">
        <f>_xll.SNL.Clients.Office.Excel.Functions.SPG($D787, AO$1, $F787, "Options: Curr=USD, Mag=Actuals")</f>
        <v>0</v>
      </c>
      <c r="AP787" s="6">
        <f>_xll.SNL.Clients.Office.Excel.Functions.SPG($D787, AP$1, $F787, "Options: Curr=USD, Mag=Actuals")</f>
        <v>0</v>
      </c>
      <c r="AQ787" s="6">
        <f>_xll.SNL.Clients.Office.Excel.Functions.SPG($D787, AQ$1, $F787, "Options: Curr=USD, Mag=Actuals")</f>
        <v>0</v>
      </c>
      <c r="AR787" s="6">
        <f>_xll.SNL.Clients.Office.Excel.Functions.SPG($D787, AR$1, $F787, "Options: Curr=USD, Mag=Actuals")</f>
        <v>0</v>
      </c>
      <c r="AS787" s="6">
        <f>_xll.SNL.Clients.Office.Excel.Functions.SPG($D787, AS$1, $F787, "Options: Curr=USD, Mag=Actuals")</f>
        <v>0</v>
      </c>
      <c r="AT787" s="6">
        <f>_xll.SNL.Clients.Office.Excel.Functions.SPG($D787, AT$1, $F787, "Options: Curr=USD, Mag=Actuals")</f>
        <v>0</v>
      </c>
      <c r="AU787" s="6">
        <f>_xll.SNL.Clients.Office.Excel.Functions.SPG($D787, AU$1, $F787, "Options: Curr=USD, Mag=Actuals")</f>
        <v>0</v>
      </c>
      <c r="AV787" s="6">
        <f>_xll.SNL.Clients.Office.Excel.Functions.SPG($D787, AV$1, $F787, "Options: Curr=USD, Mag=Actuals")</f>
        <v>0</v>
      </c>
      <c r="AW787" s="6">
        <f>_xll.SNL.Clients.Office.Excel.Functions.SPG($D787, AW$1, $F787, "Options: Curr=USD, Mag=Actuals")</f>
        <v>0</v>
      </c>
      <c r="AX787" s="6">
        <f>_xll.SNL.Clients.Office.Excel.Functions.SPG($D787, AX$1, $F787, "Options: Curr=USD, Mag=Actuals")</f>
        <v>0</v>
      </c>
      <c r="AY787" s="6">
        <f>_xll.SNL.Clients.Office.Excel.Functions.SPG($D787, AY$1, $F787, "Options: Curr=USD, Mag=Actuals")</f>
        <v>0</v>
      </c>
      <c r="AZ787" s="6">
        <f>_xll.SNL.Clients.Office.Excel.Functions.SPG($D787, AZ$1, $F787, "Options: Curr=USD, Mag=Actuals")</f>
        <v>0</v>
      </c>
      <c r="BA787" s="6">
        <f>_xll.SNL.Clients.Office.Excel.Functions.SPG($D787, BA$1, $F787, "Options: Curr=USD, Mag=Actuals")</f>
        <v>0</v>
      </c>
      <c r="BB787" s="6">
        <f>_xll.SNL.Clients.Office.Excel.Functions.SPG($D787, BB$1, $F787, "Options: Curr=USD, Mag=Actuals")</f>
        <v>0</v>
      </c>
      <c r="BC787" s="6">
        <f>_xll.SNL.Clients.Office.Excel.Functions.SPG($D787, BC$1, $F787, "Options: Curr=USD, Mag=Actuals")</f>
        <v>0</v>
      </c>
      <c r="BD787" s="6">
        <f>_xll.SNL.Clients.Office.Excel.Functions.SPG($D787, BD$1, $F787, "Options: Curr=USD, Mag=Actuals")</f>
        <v>0</v>
      </c>
      <c r="BE787" s="6">
        <f>_xll.SNL.Clients.Office.Excel.Functions.SPG($D787, BE$1, $F787, "Options: Curr=USD, Mag=Actuals")</f>
        <v>0</v>
      </c>
      <c r="BF787" s="6">
        <f>_xll.SNL.Clients.Office.Excel.Functions.SPG($D787, BF$1, $F787, "Options: Curr=USD, Mag=Actuals")</f>
        <v>0</v>
      </c>
      <c r="BG787" s="6">
        <f>_xll.SNL.Clients.Office.Excel.Functions.SPG($D787, BG$1, $F787, "Options: Curr=USD, Mag=Actuals")</f>
        <v>0</v>
      </c>
      <c r="BH787" s="6">
        <f>_xll.SNL.Clients.Office.Excel.Functions.SPG($D787, BH$1, $F787, "Options: Curr=USD, Mag=Actuals")</f>
        <v>0</v>
      </c>
      <c r="BI787" s="6">
        <f>_xll.SNL.Clients.Office.Excel.Functions.SPG($D787, BI$1, $F787, "Options: Curr=USD, Mag=Actuals")</f>
        <v>0</v>
      </c>
      <c r="BJ787" s="6">
        <f>_xll.SNL.Clients.Office.Excel.Functions.SPG($D787, BJ$1, $F787, "Options: Curr=USD, Mag=Actuals")</f>
        <v>0</v>
      </c>
      <c r="BK787" s="6">
        <f>_xll.SNL.Clients.Office.Excel.Functions.SPG($D787, BK$1, $F787, "Options: Curr=USD, Mag=Actuals")</f>
        <v>0</v>
      </c>
      <c r="BL787" s="6">
        <f>_xll.SNL.Clients.Office.Excel.Functions.SPG($D787, BL$1, $F787, "Options: Curr=USD, Mag=Actuals")</f>
        <v>0</v>
      </c>
      <c r="BM787" s="6">
        <f>_xll.SNL.Clients.Office.Excel.Functions.SPG($D787, BM$1, $F787, "Options: Curr=USD, Mag=Actuals")</f>
        <v>0</v>
      </c>
      <c r="BN787" s="6">
        <f>_xll.SNL.Clients.Office.Excel.Functions.SPG($D787, BN$1, $F787, "Options: Curr=USD, Mag=Actuals")</f>
        <v>0</v>
      </c>
      <c r="BO787" s="6">
        <f>_xll.SNL.Clients.Office.Excel.Functions.SPG($D787, BO$1, $F787, "Options: Curr=USD, Mag=Actuals")</f>
        <v>0</v>
      </c>
      <c r="BP787" s="6">
        <f>_xll.SNL.Clients.Office.Excel.Functions.SPG($D787, BP$1, $F787, "Options: Curr=USD, Mag=Actuals")</f>
        <v>0</v>
      </c>
      <c r="BQ787" s="6">
        <f>_xll.SNL.Clients.Office.Excel.Functions.SPG($D787, BQ$1, $F787, "Options: Curr=USD, Mag=Actuals")</f>
        <v>0</v>
      </c>
      <c r="BR787" s="6">
        <f>_xll.SNL.Clients.Office.Excel.Functions.SPG($D787, BR$1, $F787, "Options: Curr=USD, Mag=Actuals")</f>
        <v>0</v>
      </c>
      <c r="BS787" s="6">
        <f>_xll.SNL.Clients.Office.Excel.Functions.SPG($D787, BS$1, $F787, "Options: Curr=USD, Mag=Actuals")</f>
        <v>0</v>
      </c>
      <c r="BT787" s="6">
        <f>_xll.SNL.Clients.Office.Excel.Functions.SPG($D787, BT$1, $F787, "Options: Curr=USD, Mag=Actuals")</f>
        <v>0</v>
      </c>
      <c r="BU787" s="6">
        <f>_xll.SNL.Clients.Office.Excel.Functions.SPG($D787, BU$1, $F787, "Options: Curr=USD, Mag=Actuals")</f>
        <v>0</v>
      </c>
      <c r="BV787" s="6">
        <f>_xll.SNL.Clients.Office.Excel.Functions.SPG($D787, BV$1, $F787, "Options: Curr=USD, Mag=Actuals")</f>
        <v>0</v>
      </c>
      <c r="BW787" s="6">
        <f>_xll.SNL.Clients.Office.Excel.Functions.SPG($D787, BW$1, $F787, "Options: Curr=USD, Mag=Actuals")</f>
        <v>0</v>
      </c>
      <c r="BX787" s="6">
        <f>_xll.SNL.Clients.Office.Excel.Functions.SPG($D787, BX$1, $F787, "Options: Curr=USD, Mag=Actuals")</f>
        <v>0</v>
      </c>
      <c r="BY787" s="6">
        <f>_xll.SNL.Clients.Office.Excel.Functions.SPG($D787, BY$1, $F787, "Options: Curr=USD, Mag=Actuals")</f>
        <v>0</v>
      </c>
      <c r="BZ787" s="6">
        <f>_xll.SNL.Clients.Office.Excel.Functions.SPG($D787, BZ$1, $F787, "Options: Curr=USD, Mag=Actuals")</f>
        <v>0</v>
      </c>
      <c r="CA787" s="6" t="str">
        <f>_xll.SNL.Clients.Office.Excel.Functions.SPG($D787, CA$1, $F787, "Options: Curr=USD, Mag=Actuals")</f>
        <v>Nonperforming Loans</v>
      </c>
      <c r="CB787" s="6">
        <f>_xll.SNL.Clients.Office.Excel.Functions.SPG($D787, CB$1, $F787, "Options: Curr=USD, Mag=Actuals")</f>
        <v>0</v>
      </c>
      <c r="CC787" s="6">
        <f>_xll.SNL.Clients.Office.Excel.Functions.SPG($D787, CC$1, $F787, "Options: Curr=USD, Mag=Actuals")</f>
        <v>0</v>
      </c>
      <c r="CD787" s="6">
        <f>_xll.SNL.Clients.Office.Excel.Functions.SPG($D787, CD$1, $F787, "Options: Curr=USD, Mag=Actuals")</f>
        <v>0</v>
      </c>
      <c r="CE787" s="6">
        <f>_xll.SNL.Clients.Office.Excel.Functions.SPG($D787, CE$1, $F787, "Options: Curr=USD, Mag=Actuals")</f>
        <v>0</v>
      </c>
      <c r="CF787" s="6">
        <f>_xll.SNL.Clients.Office.Excel.Functions.SPG($D787, CF$1, $F787, "Options: Curr=USD, Mag=Actuals")</f>
        <v>0</v>
      </c>
      <c r="CG787" s="6">
        <f>_xll.SNL.Clients.Office.Excel.Functions.SPG($D787, CG$1, $F787, "Options: Curr=USD, Mag=Actuals")</f>
        <v>0</v>
      </c>
    </row>
    <row r="788" spans="1:85" x14ac:dyDescent="0.3">
      <c r="A788" s="10" t="s">
        <v>98</v>
      </c>
      <c r="B788" s="10" t="s">
        <v>85</v>
      </c>
      <c r="C788" s="10" t="s">
        <v>12</v>
      </c>
      <c r="D788">
        <v>4086518</v>
      </c>
      <c r="E788" s="10" t="s">
        <v>24</v>
      </c>
      <c r="F788" s="10" t="s">
        <v>53</v>
      </c>
      <c r="G788">
        <v>143.91999999999999</v>
      </c>
      <c r="H788">
        <v>385.37</v>
      </c>
      <c r="I788">
        <v>241.45</v>
      </c>
      <c r="J788">
        <v>4998.88</v>
      </c>
      <c r="K788">
        <v>39952.92</v>
      </c>
      <c r="L788">
        <v>1.08</v>
      </c>
      <c r="M788">
        <v>4376.4332462508228</v>
      </c>
      <c r="N788">
        <v>125.12</v>
      </c>
      <c r="O788">
        <v>0.69</v>
      </c>
      <c r="P788">
        <v>-1.64</v>
      </c>
      <c r="Q788">
        <v>102.21</v>
      </c>
      <c r="R788">
        <v>99.74</v>
      </c>
      <c r="S788" t="str">
        <f>_xll.SNL.Clients.Office.Excel.Functions.SPG(D788, S$1, F788, "Options: Curr=USD, Mag=Actuals")</f>
        <v>Sumitomo Mitsui Financial Group, Inc. (TSE:8316)</v>
      </c>
      <c r="T788" t="str">
        <f>_xll.SNL.Clients.Office.Excel.Functions.SPG($D788, T$1, $F788, "Options: Curr=USD, Mag=Actuals")</f>
        <v>Sumitomo Mitsui Financial Group, Inc.</v>
      </c>
      <c r="U788" s="6">
        <f>_xll.SNL.Clients.Office.Excel.Functions.SPG($D788, U$1, $F788, "Options: Curr=USD, Mag=Actuals")</f>
        <v>0</v>
      </c>
      <c r="V788" t="str">
        <f>_xll.SNL.Clients.Office.Excel.Functions.SPG($D788, V$1, $F788, "Options: Curr=USD, Mag=Actuals")</f>
        <v>TSE:8316</v>
      </c>
      <c r="W788" t="str">
        <f>_xll.SNL.Clients.Office.Excel.Functions.SPG($D788, W$1, $F788, "Options: Curr=USD, Mag=Actuals")</f>
        <v>Bank</v>
      </c>
      <c r="X788" s="6">
        <f>_xll.SNL.Clients.Office.Excel.Functions.SPG($D788, X$1, $F788, "Options: Curr=USD, Mag=Actuals")</f>
        <v>0</v>
      </c>
      <c r="Y788" s="6">
        <f>_xll.SNL.Clients.Office.Excel.Functions.SPG($D788, Y$1, $F788, "Options: Curr=USD, Mag=Actuals")</f>
        <v>0</v>
      </c>
      <c r="Z788" s="6">
        <f>_xll.SNL.Clients.Office.Excel.Functions.SPG($D788, Z$1, $F788, "Options: Curr=USD, Mag=Actuals")</f>
        <v>0</v>
      </c>
      <c r="AA788" s="6">
        <f>_xll.SNL.Clients.Office.Excel.Functions.SPG($D788, AA$1, $F788, "Options: Curr=USD, Mag=Actuals")</f>
        <v>0</v>
      </c>
      <c r="AB788" s="6">
        <f>_xll.SNL.Clients.Office.Excel.Functions.SPG($D788, AB$1, $F788, "Options: Curr=USD, Mag=Actuals")</f>
        <v>0</v>
      </c>
      <c r="AC788" s="6">
        <f>_xll.SNL.Clients.Office.Excel.Functions.SPG($D788, AC$1, $F788, "Options: Curr=USD, Mag=Actuals")</f>
        <v>0</v>
      </c>
      <c r="AD788" s="6">
        <f>_xll.SNL.Clients.Office.Excel.Functions.SPG($D788, AD$1, $F788, "Options: Curr=USD, Mag=Actuals")</f>
        <v>0</v>
      </c>
      <c r="AE788" s="6">
        <f>_xll.SNL.Clients.Office.Excel.Functions.SPG($D788, AE$1, $F788, "Options: Curr=USD, Mag=Actuals")</f>
        <v>0</v>
      </c>
      <c r="AF788" s="6">
        <f>_xll.SNL.Clients.Office.Excel.Functions.SPG($D788, AF$1, $F788, "Options: Curr=USD, Mag=Actuals")</f>
        <v>0</v>
      </c>
      <c r="AG788" s="6">
        <f>_xll.SNL.Clients.Office.Excel.Functions.SPG($D788, AG$1, $F788, "Options: Curr=USD, Mag=Actuals")</f>
        <v>0</v>
      </c>
      <c r="AH788" s="6">
        <f>_xll.SNL.Clients.Office.Excel.Functions.SPG($D788, AH$1, $F788, "Options: Curr=USD, Mag=Actuals")</f>
        <v>0</v>
      </c>
      <c r="AI788" s="6" t="str">
        <f>_xll.SNL.Clients.Office.Excel.Functions.SPG($D788, AI$1, $F788, "Options: Curr=USD, Mag=Actuals")</f>
        <v/>
      </c>
      <c r="AJ788" s="6" t="str">
        <f>_xll.SNL.Clients.Office.Excel.Functions.SPG($D788, AJ$1, $F788, "Options: Curr=USD, Mag=Actuals")</f>
        <v>#INVALID FUNCTION PARAMETER</v>
      </c>
      <c r="AK788" s="6" t="str">
        <f>_xll.SNL.Clients.Office.Excel.Functions.SPG($D788, AK$1, $F788, "Options: Curr=USD, Mag=Actuals")</f>
        <v>#INVALID FUNCTION PARAMETER</v>
      </c>
      <c r="AL788" s="6" t="str">
        <f>_xll.SNL.Clients.Office.Excel.Functions.SPG($D788, AL$1, $F788, "Options: Curr=USD, Mag=Actuals")</f>
        <v>#INVALID FUNCTION PARAMETER</v>
      </c>
      <c r="AM788" s="6" t="str">
        <f>_xll.SNL.Clients.Office.Excel.Functions.SPG($D788, AM$1, $F788, "Options: Curr=USD, Mag=Actuals")</f>
        <v>#INVALID FUNCTION PARAMETER</v>
      </c>
      <c r="AN788" s="6">
        <f>_xll.SNL.Clients.Office.Excel.Functions.SPG($D788, AN$1, $F788, "Options: Curr=USD, Mag=Actuals")</f>
        <v>0</v>
      </c>
      <c r="AO788" s="6">
        <f>_xll.SNL.Clients.Office.Excel.Functions.SPG($D788, AO$1, $F788, "Options: Curr=USD, Mag=Actuals")</f>
        <v>0</v>
      </c>
      <c r="AP788" s="6">
        <f>_xll.SNL.Clients.Office.Excel.Functions.SPG($D788, AP$1, $F788, "Options: Curr=USD, Mag=Actuals")</f>
        <v>0</v>
      </c>
      <c r="AQ788" s="6">
        <f>_xll.SNL.Clients.Office.Excel.Functions.SPG($D788, AQ$1, $F788, "Options: Curr=USD, Mag=Actuals")</f>
        <v>0</v>
      </c>
      <c r="AR788" s="6">
        <f>_xll.SNL.Clients.Office.Excel.Functions.SPG($D788, AR$1, $F788, "Options: Curr=USD, Mag=Actuals")</f>
        <v>0</v>
      </c>
      <c r="AS788" s="6">
        <f>_xll.SNL.Clients.Office.Excel.Functions.SPG($D788, AS$1, $F788, "Options: Curr=USD, Mag=Actuals")</f>
        <v>0</v>
      </c>
      <c r="AT788" s="6">
        <f>_xll.SNL.Clients.Office.Excel.Functions.SPG($D788, AT$1, $F788, "Options: Curr=USD, Mag=Actuals")</f>
        <v>0</v>
      </c>
      <c r="AU788" s="6">
        <f>_xll.SNL.Clients.Office.Excel.Functions.SPG($D788, AU$1, $F788, "Options: Curr=USD, Mag=Actuals")</f>
        <v>0</v>
      </c>
      <c r="AV788" s="6">
        <f>_xll.SNL.Clients.Office.Excel.Functions.SPG($D788, AV$1, $F788, "Options: Curr=USD, Mag=Actuals")</f>
        <v>0</v>
      </c>
      <c r="AW788" s="6">
        <f>_xll.SNL.Clients.Office.Excel.Functions.SPG($D788, AW$1, $F788, "Options: Curr=USD, Mag=Actuals")</f>
        <v>0</v>
      </c>
      <c r="AX788" s="6">
        <f>_xll.SNL.Clients.Office.Excel.Functions.SPG($D788, AX$1, $F788, "Options: Curr=USD, Mag=Actuals")</f>
        <v>0</v>
      </c>
      <c r="AY788" s="6">
        <f>_xll.SNL.Clients.Office.Excel.Functions.SPG($D788, AY$1, $F788, "Options: Curr=USD, Mag=Actuals")</f>
        <v>0</v>
      </c>
      <c r="AZ788" s="6">
        <f>_xll.SNL.Clients.Office.Excel.Functions.SPG($D788, AZ$1, $F788, "Options: Curr=USD, Mag=Actuals")</f>
        <v>0</v>
      </c>
      <c r="BA788" s="6">
        <f>_xll.SNL.Clients.Office.Excel.Functions.SPG($D788, BA$1, $F788, "Options: Curr=USD, Mag=Actuals")</f>
        <v>0</v>
      </c>
      <c r="BB788" s="6">
        <f>_xll.SNL.Clients.Office.Excel.Functions.SPG($D788, BB$1, $F788, "Options: Curr=USD, Mag=Actuals")</f>
        <v>0</v>
      </c>
      <c r="BC788" s="6">
        <f>_xll.SNL.Clients.Office.Excel.Functions.SPG($D788, BC$1, $F788, "Options: Curr=USD, Mag=Actuals")</f>
        <v>0</v>
      </c>
      <c r="BD788" s="6">
        <f>_xll.SNL.Clients.Office.Excel.Functions.SPG($D788, BD$1, $F788, "Options: Curr=USD, Mag=Actuals")</f>
        <v>0</v>
      </c>
      <c r="BE788" s="6">
        <f>_xll.SNL.Clients.Office.Excel.Functions.SPG($D788, BE$1, $F788, "Options: Curr=USD, Mag=Actuals")</f>
        <v>0</v>
      </c>
      <c r="BF788" s="6">
        <f>_xll.SNL.Clients.Office.Excel.Functions.SPG($D788, BF$1, $F788, "Options: Curr=USD, Mag=Actuals")</f>
        <v>0</v>
      </c>
      <c r="BG788" s="6">
        <f>_xll.SNL.Clients.Office.Excel.Functions.SPG($D788, BG$1, $F788, "Options: Curr=USD, Mag=Actuals")</f>
        <v>0</v>
      </c>
      <c r="BH788" s="6">
        <f>_xll.SNL.Clients.Office.Excel.Functions.SPG($D788, BH$1, $F788, "Options: Curr=USD, Mag=Actuals")</f>
        <v>0</v>
      </c>
      <c r="BI788" s="6">
        <f>_xll.SNL.Clients.Office.Excel.Functions.SPG($D788, BI$1, $F788, "Options: Curr=USD, Mag=Actuals")</f>
        <v>0</v>
      </c>
      <c r="BJ788" s="6">
        <f>_xll.SNL.Clients.Office.Excel.Functions.SPG($D788, BJ$1, $F788, "Options: Curr=USD, Mag=Actuals")</f>
        <v>0</v>
      </c>
      <c r="BK788" s="6">
        <f>_xll.SNL.Clients.Office.Excel.Functions.SPG($D788, BK$1, $F788, "Options: Curr=USD, Mag=Actuals")</f>
        <v>0</v>
      </c>
      <c r="BL788" s="6">
        <f>_xll.SNL.Clients.Office.Excel.Functions.SPG($D788, BL$1, $F788, "Options: Curr=USD, Mag=Actuals")</f>
        <v>0</v>
      </c>
      <c r="BM788" s="6">
        <f>_xll.SNL.Clients.Office.Excel.Functions.SPG($D788, BM$1, $F788, "Options: Curr=USD, Mag=Actuals")</f>
        <v>0</v>
      </c>
      <c r="BN788" s="6">
        <f>_xll.SNL.Clients.Office.Excel.Functions.SPG($D788, BN$1, $F788, "Options: Curr=USD, Mag=Actuals")</f>
        <v>0</v>
      </c>
      <c r="BO788" s="6">
        <f>_xll.SNL.Clients.Office.Excel.Functions.SPG($D788, BO$1, $F788, "Options: Curr=USD, Mag=Actuals")</f>
        <v>0</v>
      </c>
      <c r="BP788" s="6">
        <f>_xll.SNL.Clients.Office.Excel.Functions.SPG($D788, BP$1, $F788, "Options: Curr=USD, Mag=Actuals")</f>
        <v>0</v>
      </c>
      <c r="BQ788" s="6">
        <f>_xll.SNL.Clients.Office.Excel.Functions.SPG($D788, BQ$1, $F788, "Options: Curr=USD, Mag=Actuals")</f>
        <v>0</v>
      </c>
      <c r="BR788" s="6">
        <f>_xll.SNL.Clients.Office.Excel.Functions.SPG($D788, BR$1, $F788, "Options: Curr=USD, Mag=Actuals")</f>
        <v>0</v>
      </c>
      <c r="BS788" s="6">
        <f>_xll.SNL.Clients.Office.Excel.Functions.SPG($D788, BS$1, $F788, "Options: Curr=USD, Mag=Actuals")</f>
        <v>0</v>
      </c>
      <c r="BT788" s="6">
        <f>_xll.SNL.Clients.Office.Excel.Functions.SPG($D788, BT$1, $F788, "Options: Curr=USD, Mag=Actuals")</f>
        <v>0</v>
      </c>
      <c r="BU788" s="6">
        <f>_xll.SNL.Clients.Office.Excel.Functions.SPG($D788, BU$1, $F788, "Options: Curr=USD, Mag=Actuals")</f>
        <v>0</v>
      </c>
      <c r="BV788" s="6">
        <f>_xll.SNL.Clients.Office.Excel.Functions.SPG($D788, BV$1, $F788, "Options: Curr=USD, Mag=Actuals")</f>
        <v>0</v>
      </c>
      <c r="BW788" s="6">
        <f>_xll.SNL.Clients.Office.Excel.Functions.SPG($D788, BW$1, $F788, "Options: Curr=USD, Mag=Actuals")</f>
        <v>0</v>
      </c>
      <c r="BX788" s="6">
        <f>_xll.SNL.Clients.Office.Excel.Functions.SPG($D788, BX$1, $F788, "Options: Curr=USD, Mag=Actuals")</f>
        <v>0</v>
      </c>
      <c r="BY788" s="6">
        <f>_xll.SNL.Clients.Office.Excel.Functions.SPG($D788, BY$1, $F788, "Options: Curr=USD, Mag=Actuals")</f>
        <v>0</v>
      </c>
      <c r="BZ788" s="6">
        <f>_xll.SNL.Clients.Office.Excel.Functions.SPG($D788, BZ$1, $F788, "Options: Curr=USD, Mag=Actuals")</f>
        <v>0</v>
      </c>
      <c r="CA788" s="6" t="str">
        <f>_xll.SNL.Clients.Office.Excel.Functions.SPG($D788, CA$1, $F788, "Options: Curr=USD, Mag=Actuals")</f>
        <v>Nonperforming Loans</v>
      </c>
      <c r="CB788" s="6">
        <f>_xll.SNL.Clients.Office.Excel.Functions.SPG($D788, CB$1, $F788, "Options: Curr=USD, Mag=Actuals")</f>
        <v>0</v>
      </c>
      <c r="CC788" s="6">
        <f>_xll.SNL.Clients.Office.Excel.Functions.SPG($D788, CC$1, $F788, "Options: Curr=USD, Mag=Actuals")</f>
        <v>0</v>
      </c>
      <c r="CD788" s="6">
        <f>_xll.SNL.Clients.Office.Excel.Functions.SPG($D788, CD$1, $F788, "Options: Curr=USD, Mag=Actuals")</f>
        <v>0</v>
      </c>
      <c r="CE788" s="6">
        <f>_xll.SNL.Clients.Office.Excel.Functions.SPG($D788, CE$1, $F788, "Options: Curr=USD, Mag=Actuals")</f>
        <v>0</v>
      </c>
      <c r="CF788" s="6">
        <f>_xll.SNL.Clients.Office.Excel.Functions.SPG($D788, CF$1, $F788, "Options: Curr=USD, Mag=Actuals")</f>
        <v>0</v>
      </c>
      <c r="CG788" s="6">
        <f>_xll.SNL.Clients.Office.Excel.Functions.SPG($D788, CG$1, $F788, "Options: Curr=USD, Mag=Actuals")</f>
        <v>0</v>
      </c>
    </row>
    <row r="789" spans="1:85" x14ac:dyDescent="0.3">
      <c r="A789" s="10" t="s">
        <v>98</v>
      </c>
      <c r="B789" s="10" t="s">
        <v>85</v>
      </c>
      <c r="C789" s="10" t="s">
        <v>12</v>
      </c>
      <c r="D789">
        <v>4086518</v>
      </c>
      <c r="E789" s="10" t="s">
        <v>24</v>
      </c>
      <c r="F789" s="10" t="s">
        <v>54</v>
      </c>
      <c r="G789">
        <v>131.75</v>
      </c>
      <c r="H789">
        <v>428.76</v>
      </c>
      <c r="I789">
        <v>297.01</v>
      </c>
      <c r="J789">
        <v>5544.59</v>
      </c>
      <c r="K789">
        <v>44203.29</v>
      </c>
      <c r="L789">
        <v>2.62</v>
      </c>
      <c r="M789">
        <v>4897.3530592079469</v>
      </c>
      <c r="N789">
        <v>125.43</v>
      </c>
      <c r="O789">
        <v>-0.09</v>
      </c>
      <c r="P789">
        <v>-0.85</v>
      </c>
      <c r="Q789">
        <v>94.06</v>
      </c>
      <c r="R789">
        <v>102.83</v>
      </c>
      <c r="S789" t="str">
        <f>_xll.SNL.Clients.Office.Excel.Functions.SPG(D789, S$1, F789, "Options: Curr=USD, Mag=Actuals")</f>
        <v>Sumitomo Mitsui Financial Group, Inc. (TSE:8316)</v>
      </c>
      <c r="T789" t="str">
        <f>_xll.SNL.Clients.Office.Excel.Functions.SPG($D789, T$1, $F789, "Options: Curr=USD, Mag=Actuals")</f>
        <v>Sumitomo Mitsui Financial Group, Inc.</v>
      </c>
      <c r="U789" s="6">
        <f>_xll.SNL.Clients.Office.Excel.Functions.SPG($D789, U$1, $F789, "Options: Curr=USD, Mag=Actuals")</f>
        <v>0</v>
      </c>
      <c r="V789" t="str">
        <f>_xll.SNL.Clients.Office.Excel.Functions.SPG($D789, V$1, $F789, "Options: Curr=USD, Mag=Actuals")</f>
        <v>TSE:8316</v>
      </c>
      <c r="W789" t="str">
        <f>_xll.SNL.Clients.Office.Excel.Functions.SPG($D789, W$1, $F789, "Options: Curr=USD, Mag=Actuals")</f>
        <v>Bank</v>
      </c>
      <c r="X789" s="6">
        <f>_xll.SNL.Clients.Office.Excel.Functions.SPG($D789, X$1, $F789, "Options: Curr=USD, Mag=Actuals")</f>
        <v>0</v>
      </c>
      <c r="Y789" s="6">
        <f>_xll.SNL.Clients.Office.Excel.Functions.SPG($D789, Y$1, $F789, "Options: Curr=USD, Mag=Actuals")</f>
        <v>0</v>
      </c>
      <c r="Z789" s="6">
        <f>_xll.SNL.Clients.Office.Excel.Functions.SPG($D789, Z$1, $F789, "Options: Curr=USD, Mag=Actuals")</f>
        <v>0</v>
      </c>
      <c r="AA789" s="6">
        <f>_xll.SNL.Clients.Office.Excel.Functions.SPG($D789, AA$1, $F789, "Options: Curr=USD, Mag=Actuals")</f>
        <v>0</v>
      </c>
      <c r="AB789" s="6">
        <f>_xll.SNL.Clients.Office.Excel.Functions.SPG($D789, AB$1, $F789, "Options: Curr=USD, Mag=Actuals")</f>
        <v>0</v>
      </c>
      <c r="AC789" s="6">
        <f>_xll.SNL.Clients.Office.Excel.Functions.SPG($D789, AC$1, $F789, "Options: Curr=USD, Mag=Actuals")</f>
        <v>0</v>
      </c>
      <c r="AD789" s="6">
        <f>_xll.SNL.Clients.Office.Excel.Functions.SPG($D789, AD$1, $F789, "Options: Curr=USD, Mag=Actuals")</f>
        <v>0</v>
      </c>
      <c r="AE789" s="6">
        <f>_xll.SNL.Clients.Office.Excel.Functions.SPG($D789, AE$1, $F789, "Options: Curr=USD, Mag=Actuals")</f>
        <v>0</v>
      </c>
      <c r="AF789" s="6">
        <f>_xll.SNL.Clients.Office.Excel.Functions.SPG($D789, AF$1, $F789, "Options: Curr=USD, Mag=Actuals")</f>
        <v>0</v>
      </c>
      <c r="AG789" s="6">
        <f>_xll.SNL.Clients.Office.Excel.Functions.SPG($D789, AG$1, $F789, "Options: Curr=USD, Mag=Actuals")</f>
        <v>0</v>
      </c>
      <c r="AH789" s="6">
        <f>_xll.SNL.Clients.Office.Excel.Functions.SPG($D789, AH$1, $F789, "Options: Curr=USD, Mag=Actuals")</f>
        <v>0</v>
      </c>
      <c r="AI789" s="6" t="str">
        <f>_xll.SNL.Clients.Office.Excel.Functions.SPG($D789, AI$1, $F789, "Options: Curr=USD, Mag=Actuals")</f>
        <v/>
      </c>
      <c r="AJ789" s="6" t="str">
        <f>_xll.SNL.Clients.Office.Excel.Functions.SPG($D789, AJ$1, $F789, "Options: Curr=USD, Mag=Actuals")</f>
        <v>#INVALID FUNCTION PARAMETER</v>
      </c>
      <c r="AK789" s="6" t="str">
        <f>_xll.SNL.Clients.Office.Excel.Functions.SPG($D789, AK$1, $F789, "Options: Curr=USD, Mag=Actuals")</f>
        <v>#INVALID FUNCTION PARAMETER</v>
      </c>
      <c r="AL789" s="6" t="str">
        <f>_xll.SNL.Clients.Office.Excel.Functions.SPG($D789, AL$1, $F789, "Options: Curr=USD, Mag=Actuals")</f>
        <v>#INVALID FUNCTION PARAMETER</v>
      </c>
      <c r="AM789" s="6" t="str">
        <f>_xll.SNL.Clients.Office.Excel.Functions.SPG($D789, AM$1, $F789, "Options: Curr=USD, Mag=Actuals")</f>
        <v>#INVALID FUNCTION PARAMETER</v>
      </c>
      <c r="AN789" s="6">
        <f>_xll.SNL.Clients.Office.Excel.Functions.SPG($D789, AN$1, $F789, "Options: Curr=USD, Mag=Actuals")</f>
        <v>0</v>
      </c>
      <c r="AO789" s="6">
        <f>_xll.SNL.Clients.Office.Excel.Functions.SPG($D789, AO$1, $F789, "Options: Curr=USD, Mag=Actuals")</f>
        <v>0</v>
      </c>
      <c r="AP789" s="6">
        <f>_xll.SNL.Clients.Office.Excel.Functions.SPG($D789, AP$1, $F789, "Options: Curr=USD, Mag=Actuals")</f>
        <v>0</v>
      </c>
      <c r="AQ789" s="6">
        <f>_xll.SNL.Clients.Office.Excel.Functions.SPG($D789, AQ$1, $F789, "Options: Curr=USD, Mag=Actuals")</f>
        <v>0</v>
      </c>
      <c r="AR789" s="6">
        <f>_xll.SNL.Clients.Office.Excel.Functions.SPG($D789, AR$1, $F789, "Options: Curr=USD, Mag=Actuals")</f>
        <v>0</v>
      </c>
      <c r="AS789" s="6">
        <f>_xll.SNL.Clients.Office.Excel.Functions.SPG($D789, AS$1, $F789, "Options: Curr=USD, Mag=Actuals")</f>
        <v>0</v>
      </c>
      <c r="AT789" s="6">
        <f>_xll.SNL.Clients.Office.Excel.Functions.SPG($D789, AT$1, $F789, "Options: Curr=USD, Mag=Actuals")</f>
        <v>0</v>
      </c>
      <c r="AU789" s="6">
        <f>_xll.SNL.Clients.Office.Excel.Functions.SPG($D789, AU$1, $F789, "Options: Curr=USD, Mag=Actuals")</f>
        <v>0</v>
      </c>
      <c r="AV789" s="6">
        <f>_xll.SNL.Clients.Office.Excel.Functions.SPG($D789, AV$1, $F789, "Options: Curr=USD, Mag=Actuals")</f>
        <v>0</v>
      </c>
      <c r="AW789" s="6">
        <f>_xll.SNL.Clients.Office.Excel.Functions.SPG($D789, AW$1, $F789, "Options: Curr=USD, Mag=Actuals")</f>
        <v>0</v>
      </c>
      <c r="AX789" s="6">
        <f>_xll.SNL.Clients.Office.Excel.Functions.SPG($D789, AX$1, $F789, "Options: Curr=USD, Mag=Actuals")</f>
        <v>0</v>
      </c>
      <c r="AY789" s="6">
        <f>_xll.SNL.Clients.Office.Excel.Functions.SPG($D789, AY$1, $F789, "Options: Curr=USD, Mag=Actuals")</f>
        <v>0</v>
      </c>
      <c r="AZ789" s="6">
        <f>_xll.SNL.Clients.Office.Excel.Functions.SPG($D789, AZ$1, $F789, "Options: Curr=USD, Mag=Actuals")</f>
        <v>0</v>
      </c>
      <c r="BA789" s="6">
        <f>_xll.SNL.Clients.Office.Excel.Functions.SPG($D789, BA$1, $F789, "Options: Curr=USD, Mag=Actuals")</f>
        <v>0</v>
      </c>
      <c r="BB789" s="6">
        <f>_xll.SNL.Clients.Office.Excel.Functions.SPG($D789, BB$1, $F789, "Options: Curr=USD, Mag=Actuals")</f>
        <v>0</v>
      </c>
      <c r="BC789" s="6">
        <f>_xll.SNL.Clients.Office.Excel.Functions.SPG($D789, BC$1, $F789, "Options: Curr=USD, Mag=Actuals")</f>
        <v>0</v>
      </c>
      <c r="BD789" s="6">
        <f>_xll.SNL.Clients.Office.Excel.Functions.SPG($D789, BD$1, $F789, "Options: Curr=USD, Mag=Actuals")</f>
        <v>0</v>
      </c>
      <c r="BE789" s="6">
        <f>_xll.SNL.Clients.Office.Excel.Functions.SPG($D789, BE$1, $F789, "Options: Curr=USD, Mag=Actuals")</f>
        <v>0</v>
      </c>
      <c r="BF789" s="6">
        <f>_xll.SNL.Clients.Office.Excel.Functions.SPG($D789, BF$1, $F789, "Options: Curr=USD, Mag=Actuals")</f>
        <v>0</v>
      </c>
      <c r="BG789" s="6">
        <f>_xll.SNL.Clients.Office.Excel.Functions.SPG($D789, BG$1, $F789, "Options: Curr=USD, Mag=Actuals")</f>
        <v>0</v>
      </c>
      <c r="BH789" s="6">
        <f>_xll.SNL.Clients.Office.Excel.Functions.SPG($D789, BH$1, $F789, "Options: Curr=USD, Mag=Actuals")</f>
        <v>0</v>
      </c>
      <c r="BI789" s="6">
        <f>_xll.SNL.Clients.Office.Excel.Functions.SPG($D789, BI$1, $F789, "Options: Curr=USD, Mag=Actuals")</f>
        <v>0</v>
      </c>
      <c r="BJ789" s="6">
        <f>_xll.SNL.Clients.Office.Excel.Functions.SPG($D789, BJ$1, $F789, "Options: Curr=USD, Mag=Actuals")</f>
        <v>0</v>
      </c>
      <c r="BK789" s="6">
        <f>_xll.SNL.Clients.Office.Excel.Functions.SPG($D789, BK$1, $F789, "Options: Curr=USD, Mag=Actuals")</f>
        <v>0</v>
      </c>
      <c r="BL789" s="6">
        <f>_xll.SNL.Clients.Office.Excel.Functions.SPG($D789, BL$1, $F789, "Options: Curr=USD, Mag=Actuals")</f>
        <v>0</v>
      </c>
      <c r="BM789" s="6">
        <f>_xll.SNL.Clients.Office.Excel.Functions.SPG($D789, BM$1, $F789, "Options: Curr=USD, Mag=Actuals")</f>
        <v>0</v>
      </c>
      <c r="BN789" s="6">
        <f>_xll.SNL.Clients.Office.Excel.Functions.SPG($D789, BN$1, $F789, "Options: Curr=USD, Mag=Actuals")</f>
        <v>0</v>
      </c>
      <c r="BO789" s="6">
        <f>_xll.SNL.Clients.Office.Excel.Functions.SPG($D789, BO$1, $F789, "Options: Curr=USD, Mag=Actuals")</f>
        <v>0</v>
      </c>
      <c r="BP789" s="6">
        <f>_xll.SNL.Clients.Office.Excel.Functions.SPG($D789, BP$1, $F789, "Options: Curr=USD, Mag=Actuals")</f>
        <v>0</v>
      </c>
      <c r="BQ789" s="6">
        <f>_xll.SNL.Clients.Office.Excel.Functions.SPG($D789, BQ$1, $F789, "Options: Curr=USD, Mag=Actuals")</f>
        <v>0</v>
      </c>
      <c r="BR789" s="6">
        <f>_xll.SNL.Clients.Office.Excel.Functions.SPG($D789, BR$1, $F789, "Options: Curr=USD, Mag=Actuals")</f>
        <v>0</v>
      </c>
      <c r="BS789" s="6">
        <f>_xll.SNL.Clients.Office.Excel.Functions.SPG($D789, BS$1, $F789, "Options: Curr=USD, Mag=Actuals")</f>
        <v>0</v>
      </c>
      <c r="BT789" s="6">
        <f>_xll.SNL.Clients.Office.Excel.Functions.SPG($D789, BT$1, $F789, "Options: Curr=USD, Mag=Actuals")</f>
        <v>0</v>
      </c>
      <c r="BU789" s="6">
        <f>_xll.SNL.Clients.Office.Excel.Functions.SPG($D789, BU$1, $F789, "Options: Curr=USD, Mag=Actuals")</f>
        <v>0</v>
      </c>
      <c r="BV789" s="6">
        <f>_xll.SNL.Clients.Office.Excel.Functions.SPG($D789, BV$1, $F789, "Options: Curr=USD, Mag=Actuals")</f>
        <v>0</v>
      </c>
      <c r="BW789" s="6">
        <f>_xll.SNL.Clients.Office.Excel.Functions.SPG($D789, BW$1, $F789, "Options: Curr=USD, Mag=Actuals")</f>
        <v>0</v>
      </c>
      <c r="BX789" s="6">
        <f>_xll.SNL.Clients.Office.Excel.Functions.SPG($D789, BX$1, $F789, "Options: Curr=USD, Mag=Actuals")</f>
        <v>0</v>
      </c>
      <c r="BY789" s="6">
        <f>_xll.SNL.Clients.Office.Excel.Functions.SPG($D789, BY$1, $F789, "Options: Curr=USD, Mag=Actuals")</f>
        <v>0</v>
      </c>
      <c r="BZ789" s="6">
        <f>_xll.SNL.Clients.Office.Excel.Functions.SPG($D789, BZ$1, $F789, "Options: Curr=USD, Mag=Actuals")</f>
        <v>0</v>
      </c>
      <c r="CA789" s="6" t="str">
        <f>_xll.SNL.Clients.Office.Excel.Functions.SPG($D789, CA$1, $F789, "Options: Curr=USD, Mag=Actuals")</f>
        <v>Nonperforming Loans</v>
      </c>
      <c r="CB789" s="6">
        <f>_xll.SNL.Clients.Office.Excel.Functions.SPG($D789, CB$1, $F789, "Options: Curr=USD, Mag=Actuals")</f>
        <v>0</v>
      </c>
      <c r="CC789" s="6">
        <f>_xll.SNL.Clients.Office.Excel.Functions.SPG($D789, CC$1, $F789, "Options: Curr=USD, Mag=Actuals")</f>
        <v>0</v>
      </c>
      <c r="CD789" s="6">
        <f>_xll.SNL.Clients.Office.Excel.Functions.SPG($D789, CD$1, $F789, "Options: Curr=USD, Mag=Actuals")</f>
        <v>0</v>
      </c>
      <c r="CE789" s="6">
        <f>_xll.SNL.Clients.Office.Excel.Functions.SPG($D789, CE$1, $F789, "Options: Curr=USD, Mag=Actuals")</f>
        <v>0</v>
      </c>
      <c r="CF789" s="6">
        <f>_xll.SNL.Clients.Office.Excel.Functions.SPG($D789, CF$1, $F789, "Options: Curr=USD, Mag=Actuals")</f>
        <v>0</v>
      </c>
      <c r="CG789" s="6">
        <f>_xll.SNL.Clients.Office.Excel.Functions.SPG($D789, CG$1, $F789, "Options: Curr=USD, Mag=Actuals")</f>
        <v>0</v>
      </c>
    </row>
    <row r="790" spans="1:85" x14ac:dyDescent="0.3">
      <c r="A790" s="10" t="s">
        <v>98</v>
      </c>
      <c r="B790" s="10" t="s">
        <v>85</v>
      </c>
      <c r="C790" s="10" t="s">
        <v>12</v>
      </c>
      <c r="D790">
        <v>4086518</v>
      </c>
      <c r="E790" s="10" t="s">
        <v>24</v>
      </c>
      <c r="F790" s="10" t="s">
        <v>55</v>
      </c>
      <c r="G790">
        <v>83.01</v>
      </c>
      <c r="H790">
        <v>395.24</v>
      </c>
      <c r="I790">
        <v>312.23</v>
      </c>
      <c r="J790">
        <v>4923.54</v>
      </c>
      <c r="K790">
        <v>39160.83</v>
      </c>
      <c r="L790">
        <v>3.15</v>
      </c>
      <c r="M790">
        <v>4348.6670725291842</v>
      </c>
      <c r="N790">
        <v>125.73</v>
      </c>
      <c r="O790">
        <v>0.14000000000000001</v>
      </c>
      <c r="P790">
        <v>-1.68</v>
      </c>
      <c r="Q790">
        <v>108.78</v>
      </c>
      <c r="R790">
        <v>116</v>
      </c>
      <c r="S790" t="str">
        <f>_xll.SNL.Clients.Office.Excel.Functions.SPG(D790, S$1, F790, "Options: Curr=USD, Mag=Actuals")</f>
        <v>Sumitomo Mitsui Financial Group, Inc. (TSE:8316)</v>
      </c>
      <c r="T790" t="str">
        <f>_xll.SNL.Clients.Office.Excel.Functions.SPG($D790, T$1, $F790, "Options: Curr=USD, Mag=Actuals")</f>
        <v>Sumitomo Mitsui Financial Group, Inc.</v>
      </c>
      <c r="U790" s="6">
        <f>_xll.SNL.Clients.Office.Excel.Functions.SPG($D790, U$1, $F790, "Options: Curr=USD, Mag=Actuals")</f>
        <v>0</v>
      </c>
      <c r="V790" t="str">
        <f>_xll.SNL.Clients.Office.Excel.Functions.SPG($D790, V$1, $F790, "Options: Curr=USD, Mag=Actuals")</f>
        <v>TSE:8316</v>
      </c>
      <c r="W790" t="str">
        <f>_xll.SNL.Clients.Office.Excel.Functions.SPG($D790, W$1, $F790, "Options: Curr=USD, Mag=Actuals")</f>
        <v>Bank</v>
      </c>
      <c r="X790" s="6">
        <f>_xll.SNL.Clients.Office.Excel.Functions.SPG($D790, X$1, $F790, "Options: Curr=USD, Mag=Actuals")</f>
        <v>0</v>
      </c>
      <c r="Y790" s="6">
        <f>_xll.SNL.Clients.Office.Excel.Functions.SPG($D790, Y$1, $F790, "Options: Curr=USD, Mag=Actuals")</f>
        <v>0</v>
      </c>
      <c r="Z790" s="6">
        <f>_xll.SNL.Clients.Office.Excel.Functions.SPG($D790, Z$1, $F790, "Options: Curr=USD, Mag=Actuals")</f>
        <v>0</v>
      </c>
      <c r="AA790" s="6">
        <f>_xll.SNL.Clients.Office.Excel.Functions.SPG($D790, AA$1, $F790, "Options: Curr=USD, Mag=Actuals")</f>
        <v>0</v>
      </c>
      <c r="AB790" s="6">
        <f>_xll.SNL.Clients.Office.Excel.Functions.SPG($D790, AB$1, $F790, "Options: Curr=USD, Mag=Actuals")</f>
        <v>0</v>
      </c>
      <c r="AC790" s="6">
        <f>_xll.SNL.Clients.Office.Excel.Functions.SPG($D790, AC$1, $F790, "Options: Curr=USD, Mag=Actuals")</f>
        <v>0</v>
      </c>
      <c r="AD790" s="6">
        <f>_xll.SNL.Clients.Office.Excel.Functions.SPG($D790, AD$1, $F790, "Options: Curr=USD, Mag=Actuals")</f>
        <v>0</v>
      </c>
      <c r="AE790" s="6">
        <f>_xll.SNL.Clients.Office.Excel.Functions.SPG($D790, AE$1, $F790, "Options: Curr=USD, Mag=Actuals")</f>
        <v>0</v>
      </c>
      <c r="AF790" s="6">
        <f>_xll.SNL.Clients.Office.Excel.Functions.SPG($D790, AF$1, $F790, "Options: Curr=USD, Mag=Actuals")</f>
        <v>0</v>
      </c>
      <c r="AG790" s="6">
        <f>_xll.SNL.Clients.Office.Excel.Functions.SPG($D790, AG$1, $F790, "Options: Curr=USD, Mag=Actuals")</f>
        <v>0</v>
      </c>
      <c r="AH790" s="6">
        <f>_xll.SNL.Clients.Office.Excel.Functions.SPG($D790, AH$1, $F790, "Options: Curr=USD, Mag=Actuals")</f>
        <v>0</v>
      </c>
      <c r="AI790" s="6" t="str">
        <f>_xll.SNL.Clients.Office.Excel.Functions.SPG($D790, AI$1, $F790, "Options: Curr=USD, Mag=Actuals")</f>
        <v/>
      </c>
      <c r="AJ790" s="6" t="str">
        <f>_xll.SNL.Clients.Office.Excel.Functions.SPG($D790, AJ$1, $F790, "Options: Curr=USD, Mag=Actuals")</f>
        <v>#INVALID FUNCTION PARAMETER</v>
      </c>
      <c r="AK790" s="6" t="str">
        <f>_xll.SNL.Clients.Office.Excel.Functions.SPG($D790, AK$1, $F790, "Options: Curr=USD, Mag=Actuals")</f>
        <v>#INVALID FUNCTION PARAMETER</v>
      </c>
      <c r="AL790" s="6" t="str">
        <f>_xll.SNL.Clients.Office.Excel.Functions.SPG($D790, AL$1, $F790, "Options: Curr=USD, Mag=Actuals")</f>
        <v>#INVALID FUNCTION PARAMETER</v>
      </c>
      <c r="AM790" s="6" t="str">
        <f>_xll.SNL.Clients.Office.Excel.Functions.SPG($D790, AM$1, $F790, "Options: Curr=USD, Mag=Actuals")</f>
        <v>#INVALID FUNCTION PARAMETER</v>
      </c>
      <c r="AN790" s="6">
        <f>_xll.SNL.Clients.Office.Excel.Functions.SPG($D790, AN$1, $F790, "Options: Curr=USD, Mag=Actuals")</f>
        <v>0</v>
      </c>
      <c r="AO790" s="6">
        <f>_xll.SNL.Clients.Office.Excel.Functions.SPG($D790, AO$1, $F790, "Options: Curr=USD, Mag=Actuals")</f>
        <v>0</v>
      </c>
      <c r="AP790" s="6">
        <f>_xll.SNL.Clients.Office.Excel.Functions.SPG($D790, AP$1, $F790, "Options: Curr=USD, Mag=Actuals")</f>
        <v>0</v>
      </c>
      <c r="AQ790" s="6">
        <f>_xll.SNL.Clients.Office.Excel.Functions.SPG($D790, AQ$1, $F790, "Options: Curr=USD, Mag=Actuals")</f>
        <v>0</v>
      </c>
      <c r="AR790" s="6">
        <f>_xll.SNL.Clients.Office.Excel.Functions.SPG($D790, AR$1, $F790, "Options: Curr=USD, Mag=Actuals")</f>
        <v>0</v>
      </c>
      <c r="AS790" s="6">
        <f>_xll.SNL.Clients.Office.Excel.Functions.SPG($D790, AS$1, $F790, "Options: Curr=USD, Mag=Actuals")</f>
        <v>0</v>
      </c>
      <c r="AT790" s="6">
        <f>_xll.SNL.Clients.Office.Excel.Functions.SPG($D790, AT$1, $F790, "Options: Curr=USD, Mag=Actuals")</f>
        <v>0</v>
      </c>
      <c r="AU790" s="6">
        <f>_xll.SNL.Clients.Office.Excel.Functions.SPG($D790, AU$1, $F790, "Options: Curr=USD, Mag=Actuals")</f>
        <v>0</v>
      </c>
      <c r="AV790" s="6">
        <f>_xll.SNL.Clients.Office.Excel.Functions.SPG($D790, AV$1, $F790, "Options: Curr=USD, Mag=Actuals")</f>
        <v>0</v>
      </c>
      <c r="AW790" s="6">
        <f>_xll.SNL.Clients.Office.Excel.Functions.SPG($D790, AW$1, $F790, "Options: Curr=USD, Mag=Actuals")</f>
        <v>0</v>
      </c>
      <c r="AX790" s="6">
        <f>_xll.SNL.Clients.Office.Excel.Functions.SPG($D790, AX$1, $F790, "Options: Curr=USD, Mag=Actuals")</f>
        <v>0</v>
      </c>
      <c r="AY790" s="6">
        <f>_xll.SNL.Clients.Office.Excel.Functions.SPG($D790, AY$1, $F790, "Options: Curr=USD, Mag=Actuals")</f>
        <v>0</v>
      </c>
      <c r="AZ790" s="6">
        <f>_xll.SNL.Clients.Office.Excel.Functions.SPG($D790, AZ$1, $F790, "Options: Curr=USD, Mag=Actuals")</f>
        <v>0</v>
      </c>
      <c r="BA790" s="6">
        <f>_xll.SNL.Clients.Office.Excel.Functions.SPG($D790, BA$1, $F790, "Options: Curr=USD, Mag=Actuals")</f>
        <v>0</v>
      </c>
      <c r="BB790" s="6">
        <f>_xll.SNL.Clients.Office.Excel.Functions.SPG($D790, BB$1, $F790, "Options: Curr=USD, Mag=Actuals")</f>
        <v>0</v>
      </c>
      <c r="BC790" s="6">
        <f>_xll.SNL.Clients.Office.Excel.Functions.SPG($D790, BC$1, $F790, "Options: Curr=USD, Mag=Actuals")</f>
        <v>0</v>
      </c>
      <c r="BD790" s="6">
        <f>_xll.SNL.Clients.Office.Excel.Functions.SPG($D790, BD$1, $F790, "Options: Curr=USD, Mag=Actuals")</f>
        <v>0</v>
      </c>
      <c r="BE790" s="6">
        <f>_xll.SNL.Clients.Office.Excel.Functions.SPG($D790, BE$1, $F790, "Options: Curr=USD, Mag=Actuals")</f>
        <v>0</v>
      </c>
      <c r="BF790" s="6">
        <f>_xll.SNL.Clients.Office.Excel.Functions.SPG($D790, BF$1, $F790, "Options: Curr=USD, Mag=Actuals")</f>
        <v>0</v>
      </c>
      <c r="BG790" s="6">
        <f>_xll.SNL.Clients.Office.Excel.Functions.SPG($D790, BG$1, $F790, "Options: Curr=USD, Mag=Actuals")</f>
        <v>0</v>
      </c>
      <c r="BH790" s="6">
        <f>_xll.SNL.Clients.Office.Excel.Functions.SPG($D790, BH$1, $F790, "Options: Curr=USD, Mag=Actuals")</f>
        <v>0</v>
      </c>
      <c r="BI790" s="6">
        <f>_xll.SNL.Clients.Office.Excel.Functions.SPG($D790, BI$1, $F790, "Options: Curr=USD, Mag=Actuals")</f>
        <v>0</v>
      </c>
      <c r="BJ790" s="6">
        <f>_xll.SNL.Clients.Office.Excel.Functions.SPG($D790, BJ$1, $F790, "Options: Curr=USD, Mag=Actuals")</f>
        <v>0</v>
      </c>
      <c r="BK790" s="6">
        <f>_xll.SNL.Clients.Office.Excel.Functions.SPG($D790, BK$1, $F790, "Options: Curr=USD, Mag=Actuals")</f>
        <v>0</v>
      </c>
      <c r="BL790" s="6">
        <f>_xll.SNL.Clients.Office.Excel.Functions.SPG($D790, BL$1, $F790, "Options: Curr=USD, Mag=Actuals")</f>
        <v>0</v>
      </c>
      <c r="BM790" s="6">
        <f>_xll.SNL.Clients.Office.Excel.Functions.SPG($D790, BM$1, $F790, "Options: Curr=USD, Mag=Actuals")</f>
        <v>0</v>
      </c>
      <c r="BN790" s="6">
        <f>_xll.SNL.Clients.Office.Excel.Functions.SPG($D790, BN$1, $F790, "Options: Curr=USD, Mag=Actuals")</f>
        <v>0</v>
      </c>
      <c r="BO790" s="6">
        <f>_xll.SNL.Clients.Office.Excel.Functions.SPG($D790, BO$1, $F790, "Options: Curr=USD, Mag=Actuals")</f>
        <v>0</v>
      </c>
      <c r="BP790" s="6">
        <f>_xll.SNL.Clients.Office.Excel.Functions.SPG($D790, BP$1, $F790, "Options: Curr=USD, Mag=Actuals")</f>
        <v>0</v>
      </c>
      <c r="BQ790" s="6">
        <f>_xll.SNL.Clients.Office.Excel.Functions.SPG($D790, BQ$1, $F790, "Options: Curr=USD, Mag=Actuals")</f>
        <v>0</v>
      </c>
      <c r="BR790" s="6">
        <f>_xll.SNL.Clients.Office.Excel.Functions.SPG($D790, BR$1, $F790, "Options: Curr=USD, Mag=Actuals")</f>
        <v>0</v>
      </c>
      <c r="BS790" s="6">
        <f>_xll.SNL.Clients.Office.Excel.Functions.SPG($D790, BS$1, $F790, "Options: Curr=USD, Mag=Actuals")</f>
        <v>0</v>
      </c>
      <c r="BT790" s="6">
        <f>_xll.SNL.Clients.Office.Excel.Functions.SPG($D790, BT$1, $F790, "Options: Curr=USD, Mag=Actuals")</f>
        <v>0</v>
      </c>
      <c r="BU790" s="6">
        <f>_xll.SNL.Clients.Office.Excel.Functions.SPG($D790, BU$1, $F790, "Options: Curr=USD, Mag=Actuals")</f>
        <v>0</v>
      </c>
      <c r="BV790" s="6">
        <f>_xll.SNL.Clients.Office.Excel.Functions.SPG($D790, BV$1, $F790, "Options: Curr=USD, Mag=Actuals")</f>
        <v>0</v>
      </c>
      <c r="BW790" s="6">
        <f>_xll.SNL.Clients.Office.Excel.Functions.SPG($D790, BW$1, $F790, "Options: Curr=USD, Mag=Actuals")</f>
        <v>0</v>
      </c>
      <c r="BX790" s="6">
        <f>_xll.SNL.Clients.Office.Excel.Functions.SPG($D790, BX$1, $F790, "Options: Curr=USD, Mag=Actuals")</f>
        <v>0</v>
      </c>
      <c r="BY790" s="6">
        <f>_xll.SNL.Clients.Office.Excel.Functions.SPG($D790, BY$1, $F790, "Options: Curr=USD, Mag=Actuals")</f>
        <v>0</v>
      </c>
      <c r="BZ790" s="6">
        <f>_xll.SNL.Clients.Office.Excel.Functions.SPG($D790, BZ$1, $F790, "Options: Curr=USD, Mag=Actuals")</f>
        <v>0</v>
      </c>
      <c r="CA790" s="6" t="str">
        <f>_xll.SNL.Clients.Office.Excel.Functions.SPG($D790, CA$1, $F790, "Options: Curr=USD, Mag=Actuals")</f>
        <v>Nonperforming Loans</v>
      </c>
      <c r="CB790" s="6">
        <f>_xll.SNL.Clients.Office.Excel.Functions.SPG($D790, CB$1, $F790, "Options: Curr=USD, Mag=Actuals")</f>
        <v>0</v>
      </c>
      <c r="CC790" s="6">
        <f>_xll.SNL.Clients.Office.Excel.Functions.SPG($D790, CC$1, $F790, "Options: Curr=USD, Mag=Actuals")</f>
        <v>0</v>
      </c>
      <c r="CD790" s="6">
        <f>_xll.SNL.Clients.Office.Excel.Functions.SPG($D790, CD$1, $F790, "Options: Curr=USD, Mag=Actuals")</f>
        <v>0</v>
      </c>
      <c r="CE790" s="6">
        <f>_xll.SNL.Clients.Office.Excel.Functions.SPG($D790, CE$1, $F790, "Options: Curr=USD, Mag=Actuals")</f>
        <v>0</v>
      </c>
      <c r="CF790" s="6">
        <f>_xll.SNL.Clients.Office.Excel.Functions.SPG($D790, CF$1, $F790, "Options: Curr=USD, Mag=Actuals")</f>
        <v>0</v>
      </c>
      <c r="CG790" s="6">
        <f>_xll.SNL.Clients.Office.Excel.Functions.SPG($D790, CG$1, $F790, "Options: Curr=USD, Mag=Actuals")</f>
        <v>0</v>
      </c>
    </row>
    <row r="791" spans="1:85" x14ac:dyDescent="0.3">
      <c r="A791" s="10" t="s">
        <v>98</v>
      </c>
      <c r="B791" s="10" t="s">
        <v>85</v>
      </c>
      <c r="C791" s="10" t="s">
        <v>12</v>
      </c>
      <c r="D791">
        <v>4086518</v>
      </c>
      <c r="E791" s="10" t="s">
        <v>24</v>
      </c>
      <c r="F791" s="10" t="s">
        <v>56</v>
      </c>
      <c r="G791">
        <v>102.1</v>
      </c>
      <c r="H791">
        <v>403.96</v>
      </c>
      <c r="I791">
        <v>301.86</v>
      </c>
      <c r="J791">
        <v>4494.62</v>
      </c>
      <c r="K791">
        <v>35663.68</v>
      </c>
      <c r="L791">
        <v>1.01</v>
      </c>
      <c r="M791">
        <v>3952.5097158203098</v>
      </c>
      <c r="N791">
        <v>126.03</v>
      </c>
      <c r="O791">
        <v>1.7</v>
      </c>
      <c r="P791">
        <v>0.68</v>
      </c>
      <c r="Q791">
        <v>120.99</v>
      </c>
      <c r="R791">
        <v>129.94999999999999</v>
      </c>
      <c r="S791" t="str">
        <f>_xll.SNL.Clients.Office.Excel.Functions.SPG(D791, S$1, F791, "Options: Curr=USD, Mag=Actuals")</f>
        <v>Sumitomo Mitsui Financial Group, Inc. (TSE:8316)</v>
      </c>
      <c r="T791" t="str">
        <f>_xll.SNL.Clients.Office.Excel.Functions.SPG($D791, T$1, $F791, "Options: Curr=USD, Mag=Actuals")</f>
        <v>Sumitomo Mitsui Financial Group, Inc.</v>
      </c>
      <c r="U791" s="6">
        <f>_xll.SNL.Clients.Office.Excel.Functions.SPG($D791, U$1, $F791, "Options: Curr=USD, Mag=Actuals")</f>
        <v>0</v>
      </c>
      <c r="V791" t="str">
        <f>_xll.SNL.Clients.Office.Excel.Functions.SPG($D791, V$1, $F791, "Options: Curr=USD, Mag=Actuals")</f>
        <v>TSE:8316</v>
      </c>
      <c r="W791" t="str">
        <f>_xll.SNL.Clients.Office.Excel.Functions.SPG($D791, W$1, $F791, "Options: Curr=USD, Mag=Actuals")</f>
        <v>Bank</v>
      </c>
      <c r="X791" s="6">
        <f>_xll.SNL.Clients.Office.Excel.Functions.SPG($D791, X$1, $F791, "Options: Curr=USD, Mag=Actuals")</f>
        <v>0</v>
      </c>
      <c r="Y791" s="6">
        <f>_xll.SNL.Clients.Office.Excel.Functions.SPG($D791, Y$1, $F791, "Options: Curr=USD, Mag=Actuals")</f>
        <v>0</v>
      </c>
      <c r="Z791" s="6">
        <f>_xll.SNL.Clients.Office.Excel.Functions.SPG($D791, Z$1, $F791, "Options: Curr=USD, Mag=Actuals")</f>
        <v>0</v>
      </c>
      <c r="AA791" s="6">
        <f>_xll.SNL.Clients.Office.Excel.Functions.SPG($D791, AA$1, $F791, "Options: Curr=USD, Mag=Actuals")</f>
        <v>0</v>
      </c>
      <c r="AB791" s="6">
        <f>_xll.SNL.Clients.Office.Excel.Functions.SPG($D791, AB$1, $F791, "Options: Curr=USD, Mag=Actuals")</f>
        <v>0</v>
      </c>
      <c r="AC791" s="6">
        <f>_xll.SNL.Clients.Office.Excel.Functions.SPG($D791, AC$1, $F791, "Options: Curr=USD, Mag=Actuals")</f>
        <v>0</v>
      </c>
      <c r="AD791" s="6">
        <f>_xll.SNL.Clients.Office.Excel.Functions.SPG($D791, AD$1, $F791, "Options: Curr=USD, Mag=Actuals")</f>
        <v>0</v>
      </c>
      <c r="AE791" s="6">
        <f>_xll.SNL.Clients.Office.Excel.Functions.SPG($D791, AE$1, $F791, "Options: Curr=USD, Mag=Actuals")</f>
        <v>0</v>
      </c>
      <c r="AF791" s="6">
        <f>_xll.SNL.Clients.Office.Excel.Functions.SPG($D791, AF$1, $F791, "Options: Curr=USD, Mag=Actuals")</f>
        <v>0</v>
      </c>
      <c r="AG791" s="6">
        <f>_xll.SNL.Clients.Office.Excel.Functions.SPG($D791, AG$1, $F791, "Options: Curr=USD, Mag=Actuals")</f>
        <v>0</v>
      </c>
      <c r="AH791" s="6">
        <f>_xll.SNL.Clients.Office.Excel.Functions.SPG($D791, AH$1, $F791, "Options: Curr=USD, Mag=Actuals")</f>
        <v>0</v>
      </c>
      <c r="AI791" s="6" t="str">
        <f>_xll.SNL.Clients.Office.Excel.Functions.SPG($D791, AI$1, $F791, "Options: Curr=USD, Mag=Actuals")</f>
        <v/>
      </c>
      <c r="AJ791" s="6" t="str">
        <f>_xll.SNL.Clients.Office.Excel.Functions.SPG($D791, AJ$1, $F791, "Options: Curr=USD, Mag=Actuals")</f>
        <v>#INVALID FUNCTION PARAMETER</v>
      </c>
      <c r="AK791" s="6" t="str">
        <f>_xll.SNL.Clients.Office.Excel.Functions.SPG($D791, AK$1, $F791, "Options: Curr=USD, Mag=Actuals")</f>
        <v>#INVALID FUNCTION PARAMETER</v>
      </c>
      <c r="AL791" s="6" t="str">
        <f>_xll.SNL.Clients.Office.Excel.Functions.SPG($D791, AL$1, $F791, "Options: Curr=USD, Mag=Actuals")</f>
        <v>#INVALID FUNCTION PARAMETER</v>
      </c>
      <c r="AM791" s="6" t="str">
        <f>_xll.SNL.Clients.Office.Excel.Functions.SPG($D791, AM$1, $F791, "Options: Curr=USD, Mag=Actuals")</f>
        <v>#INVALID FUNCTION PARAMETER</v>
      </c>
      <c r="AN791" s="6">
        <f>_xll.SNL.Clients.Office.Excel.Functions.SPG($D791, AN$1, $F791, "Options: Curr=USD, Mag=Actuals")</f>
        <v>0</v>
      </c>
      <c r="AO791" s="6">
        <f>_xll.SNL.Clients.Office.Excel.Functions.SPG($D791, AO$1, $F791, "Options: Curr=USD, Mag=Actuals")</f>
        <v>0</v>
      </c>
      <c r="AP791" s="6">
        <f>_xll.SNL.Clients.Office.Excel.Functions.SPG($D791, AP$1, $F791, "Options: Curr=USD, Mag=Actuals")</f>
        <v>0</v>
      </c>
      <c r="AQ791" s="6">
        <f>_xll.SNL.Clients.Office.Excel.Functions.SPG($D791, AQ$1, $F791, "Options: Curr=USD, Mag=Actuals")</f>
        <v>0</v>
      </c>
      <c r="AR791" s="6">
        <f>_xll.SNL.Clients.Office.Excel.Functions.SPG($D791, AR$1, $F791, "Options: Curr=USD, Mag=Actuals")</f>
        <v>0</v>
      </c>
      <c r="AS791" s="6">
        <f>_xll.SNL.Clients.Office.Excel.Functions.SPG($D791, AS$1, $F791, "Options: Curr=USD, Mag=Actuals")</f>
        <v>0</v>
      </c>
      <c r="AT791" s="6">
        <f>_xll.SNL.Clients.Office.Excel.Functions.SPG($D791, AT$1, $F791, "Options: Curr=USD, Mag=Actuals")</f>
        <v>0</v>
      </c>
      <c r="AU791" s="6">
        <f>_xll.SNL.Clients.Office.Excel.Functions.SPG($D791, AU$1, $F791, "Options: Curr=USD, Mag=Actuals")</f>
        <v>0</v>
      </c>
      <c r="AV791" s="6">
        <f>_xll.SNL.Clients.Office.Excel.Functions.SPG($D791, AV$1, $F791, "Options: Curr=USD, Mag=Actuals")</f>
        <v>0</v>
      </c>
      <c r="AW791" s="6">
        <f>_xll.SNL.Clients.Office.Excel.Functions.SPG($D791, AW$1, $F791, "Options: Curr=USD, Mag=Actuals")</f>
        <v>0</v>
      </c>
      <c r="AX791" s="6">
        <f>_xll.SNL.Clients.Office.Excel.Functions.SPG($D791, AX$1, $F791, "Options: Curr=USD, Mag=Actuals")</f>
        <v>0</v>
      </c>
      <c r="AY791" s="6">
        <f>_xll.SNL.Clients.Office.Excel.Functions.SPG($D791, AY$1, $F791, "Options: Curr=USD, Mag=Actuals")</f>
        <v>0</v>
      </c>
      <c r="AZ791" s="6">
        <f>_xll.SNL.Clients.Office.Excel.Functions.SPG($D791, AZ$1, $F791, "Options: Curr=USD, Mag=Actuals")</f>
        <v>0</v>
      </c>
      <c r="BA791" s="6">
        <f>_xll.SNL.Clients.Office.Excel.Functions.SPG($D791, BA$1, $F791, "Options: Curr=USD, Mag=Actuals")</f>
        <v>0</v>
      </c>
      <c r="BB791" s="6">
        <f>_xll.SNL.Clients.Office.Excel.Functions.SPG($D791, BB$1, $F791, "Options: Curr=USD, Mag=Actuals")</f>
        <v>0</v>
      </c>
      <c r="BC791" s="6">
        <f>_xll.SNL.Clients.Office.Excel.Functions.SPG($D791, BC$1, $F791, "Options: Curr=USD, Mag=Actuals")</f>
        <v>0</v>
      </c>
      <c r="BD791" s="6">
        <f>_xll.SNL.Clients.Office.Excel.Functions.SPG($D791, BD$1, $F791, "Options: Curr=USD, Mag=Actuals")</f>
        <v>0</v>
      </c>
      <c r="BE791" s="6">
        <f>_xll.SNL.Clients.Office.Excel.Functions.SPG($D791, BE$1, $F791, "Options: Curr=USD, Mag=Actuals")</f>
        <v>0</v>
      </c>
      <c r="BF791" s="6">
        <f>_xll.SNL.Clients.Office.Excel.Functions.SPG($D791, BF$1, $F791, "Options: Curr=USD, Mag=Actuals")</f>
        <v>0</v>
      </c>
      <c r="BG791" s="6">
        <f>_xll.SNL.Clients.Office.Excel.Functions.SPG($D791, BG$1, $F791, "Options: Curr=USD, Mag=Actuals")</f>
        <v>0</v>
      </c>
      <c r="BH791" s="6">
        <f>_xll.SNL.Clients.Office.Excel.Functions.SPG($D791, BH$1, $F791, "Options: Curr=USD, Mag=Actuals")</f>
        <v>0</v>
      </c>
      <c r="BI791" s="6">
        <f>_xll.SNL.Clients.Office.Excel.Functions.SPG($D791, BI$1, $F791, "Options: Curr=USD, Mag=Actuals")</f>
        <v>0</v>
      </c>
      <c r="BJ791" s="6">
        <f>_xll.SNL.Clients.Office.Excel.Functions.SPG($D791, BJ$1, $F791, "Options: Curr=USD, Mag=Actuals")</f>
        <v>0</v>
      </c>
      <c r="BK791" s="6">
        <f>_xll.SNL.Clients.Office.Excel.Functions.SPG($D791, BK$1, $F791, "Options: Curr=USD, Mag=Actuals")</f>
        <v>0</v>
      </c>
      <c r="BL791" s="6">
        <f>_xll.SNL.Clients.Office.Excel.Functions.SPG($D791, BL$1, $F791, "Options: Curr=USD, Mag=Actuals")</f>
        <v>0</v>
      </c>
      <c r="BM791" s="6">
        <f>_xll.SNL.Clients.Office.Excel.Functions.SPG($D791, BM$1, $F791, "Options: Curr=USD, Mag=Actuals")</f>
        <v>0</v>
      </c>
      <c r="BN791" s="6">
        <f>_xll.SNL.Clients.Office.Excel.Functions.SPG($D791, BN$1, $F791, "Options: Curr=USD, Mag=Actuals")</f>
        <v>0</v>
      </c>
      <c r="BO791" s="6">
        <f>_xll.SNL.Clients.Office.Excel.Functions.SPG($D791, BO$1, $F791, "Options: Curr=USD, Mag=Actuals")</f>
        <v>0</v>
      </c>
      <c r="BP791" s="6">
        <f>_xll.SNL.Clients.Office.Excel.Functions.SPG($D791, BP$1, $F791, "Options: Curr=USD, Mag=Actuals")</f>
        <v>0</v>
      </c>
      <c r="BQ791" s="6">
        <f>_xll.SNL.Clients.Office.Excel.Functions.SPG($D791, BQ$1, $F791, "Options: Curr=USD, Mag=Actuals")</f>
        <v>0</v>
      </c>
      <c r="BR791" s="6">
        <f>_xll.SNL.Clients.Office.Excel.Functions.SPG($D791, BR$1, $F791, "Options: Curr=USD, Mag=Actuals")</f>
        <v>0</v>
      </c>
      <c r="BS791" s="6">
        <f>_xll.SNL.Clients.Office.Excel.Functions.SPG($D791, BS$1, $F791, "Options: Curr=USD, Mag=Actuals")</f>
        <v>0</v>
      </c>
      <c r="BT791" s="6">
        <f>_xll.SNL.Clients.Office.Excel.Functions.SPG($D791, BT$1, $F791, "Options: Curr=USD, Mag=Actuals")</f>
        <v>0</v>
      </c>
      <c r="BU791" s="6">
        <f>_xll.SNL.Clients.Office.Excel.Functions.SPG($D791, BU$1, $F791, "Options: Curr=USD, Mag=Actuals")</f>
        <v>0</v>
      </c>
      <c r="BV791" s="6">
        <f>_xll.SNL.Clients.Office.Excel.Functions.SPG($D791, BV$1, $F791, "Options: Curr=USD, Mag=Actuals")</f>
        <v>0</v>
      </c>
      <c r="BW791" s="6">
        <f>_xll.SNL.Clients.Office.Excel.Functions.SPG($D791, BW$1, $F791, "Options: Curr=USD, Mag=Actuals")</f>
        <v>0</v>
      </c>
      <c r="BX791" s="6">
        <f>_xll.SNL.Clients.Office.Excel.Functions.SPG($D791, BX$1, $F791, "Options: Curr=USD, Mag=Actuals")</f>
        <v>0</v>
      </c>
      <c r="BY791" s="6">
        <f>_xll.SNL.Clients.Office.Excel.Functions.SPG($D791, BY$1, $F791, "Options: Curr=USD, Mag=Actuals")</f>
        <v>0</v>
      </c>
      <c r="BZ791" s="6">
        <f>_xll.SNL.Clients.Office.Excel.Functions.SPG($D791, BZ$1, $F791, "Options: Curr=USD, Mag=Actuals")</f>
        <v>0</v>
      </c>
      <c r="CA791" s="6" t="str">
        <f>_xll.SNL.Clients.Office.Excel.Functions.SPG($D791, CA$1, $F791, "Options: Curr=USD, Mag=Actuals")</f>
        <v>Nonperforming Loans</v>
      </c>
      <c r="CB791" s="6">
        <f>_xll.SNL.Clients.Office.Excel.Functions.SPG($D791, CB$1, $F791, "Options: Curr=USD, Mag=Actuals")</f>
        <v>0</v>
      </c>
      <c r="CC791" s="6">
        <f>_xll.SNL.Clients.Office.Excel.Functions.SPG($D791, CC$1, $F791, "Options: Curr=USD, Mag=Actuals")</f>
        <v>0</v>
      </c>
      <c r="CD791" s="6">
        <f>_xll.SNL.Clients.Office.Excel.Functions.SPG($D791, CD$1, $F791, "Options: Curr=USD, Mag=Actuals")</f>
        <v>0</v>
      </c>
      <c r="CE791" s="6">
        <f>_xll.SNL.Clients.Office.Excel.Functions.SPG($D791, CE$1, $F791, "Options: Curr=USD, Mag=Actuals")</f>
        <v>0</v>
      </c>
      <c r="CF791" s="6">
        <f>_xll.SNL.Clients.Office.Excel.Functions.SPG($D791, CF$1, $F791, "Options: Curr=USD, Mag=Actuals")</f>
        <v>0</v>
      </c>
      <c r="CG791" s="6">
        <f>_xll.SNL.Clients.Office.Excel.Functions.SPG($D791, CG$1, $F791, "Options: Curr=USD, Mag=Actuals")</f>
        <v>0</v>
      </c>
    </row>
    <row r="792" spans="1:85" x14ac:dyDescent="0.3">
      <c r="A792" s="10" t="s">
        <v>98</v>
      </c>
      <c r="B792" s="10" t="s">
        <v>85</v>
      </c>
      <c r="C792" s="10" t="s">
        <v>12</v>
      </c>
      <c r="D792">
        <v>4086518</v>
      </c>
      <c r="E792" s="10" t="s">
        <v>24</v>
      </c>
      <c r="F792" s="10" t="s">
        <v>57</v>
      </c>
      <c r="G792">
        <v>123.06</v>
      </c>
      <c r="H792">
        <v>369.62</v>
      </c>
      <c r="I792">
        <v>246.56</v>
      </c>
      <c r="J792">
        <v>4098.37</v>
      </c>
      <c r="K792">
        <v>32447.34</v>
      </c>
      <c r="L792">
        <v>-1.32</v>
      </c>
      <c r="M792">
        <v>3617.8300779883275</v>
      </c>
      <c r="N792">
        <v>126.31</v>
      </c>
      <c r="O792">
        <v>0.65</v>
      </c>
      <c r="P792">
        <v>-1.56</v>
      </c>
      <c r="Q792">
        <v>130.91</v>
      </c>
      <c r="R792">
        <v>115.6</v>
      </c>
      <c r="S792" t="str">
        <f>_xll.SNL.Clients.Office.Excel.Functions.SPG(D792, S$1, F792, "Options: Curr=USD, Mag=Actuals")</f>
        <v>Sumitomo Mitsui Financial Group, Inc. (TSE:8316)</v>
      </c>
      <c r="T792" t="str">
        <f>_xll.SNL.Clients.Office.Excel.Functions.SPG($D792, T$1, $F792, "Options: Curr=USD, Mag=Actuals")</f>
        <v>Sumitomo Mitsui Financial Group, Inc.</v>
      </c>
      <c r="U792" s="6">
        <f>_xll.SNL.Clients.Office.Excel.Functions.SPG($D792, U$1, $F792, "Options: Curr=USD, Mag=Actuals")</f>
        <v>0</v>
      </c>
      <c r="V792" t="str">
        <f>_xll.SNL.Clients.Office.Excel.Functions.SPG($D792, V$1, $F792, "Options: Curr=USD, Mag=Actuals")</f>
        <v>TSE:8316</v>
      </c>
      <c r="W792" t="str">
        <f>_xll.SNL.Clients.Office.Excel.Functions.SPG($D792, W$1, $F792, "Options: Curr=USD, Mag=Actuals")</f>
        <v>Bank</v>
      </c>
      <c r="X792" s="6">
        <f>_xll.SNL.Clients.Office.Excel.Functions.SPG($D792, X$1, $F792, "Options: Curr=USD, Mag=Actuals")</f>
        <v>0</v>
      </c>
      <c r="Y792" s="6">
        <f>_xll.SNL.Clients.Office.Excel.Functions.SPG($D792, Y$1, $F792, "Options: Curr=USD, Mag=Actuals")</f>
        <v>0</v>
      </c>
      <c r="Z792" s="6">
        <f>_xll.SNL.Clients.Office.Excel.Functions.SPG($D792, Z$1, $F792, "Options: Curr=USD, Mag=Actuals")</f>
        <v>0</v>
      </c>
      <c r="AA792" s="6">
        <f>_xll.SNL.Clients.Office.Excel.Functions.SPG($D792, AA$1, $F792, "Options: Curr=USD, Mag=Actuals")</f>
        <v>0</v>
      </c>
      <c r="AB792" s="6">
        <f>_xll.SNL.Clients.Office.Excel.Functions.SPG($D792, AB$1, $F792, "Options: Curr=USD, Mag=Actuals")</f>
        <v>0</v>
      </c>
      <c r="AC792" s="6">
        <f>_xll.SNL.Clients.Office.Excel.Functions.SPG($D792, AC$1, $F792, "Options: Curr=USD, Mag=Actuals")</f>
        <v>0</v>
      </c>
      <c r="AD792" s="6">
        <f>_xll.SNL.Clients.Office.Excel.Functions.SPG($D792, AD$1, $F792, "Options: Curr=USD, Mag=Actuals")</f>
        <v>0</v>
      </c>
      <c r="AE792" s="6">
        <f>_xll.SNL.Clients.Office.Excel.Functions.SPG($D792, AE$1, $F792, "Options: Curr=USD, Mag=Actuals")</f>
        <v>0</v>
      </c>
      <c r="AF792" s="6">
        <f>_xll.SNL.Clients.Office.Excel.Functions.SPG($D792, AF$1, $F792, "Options: Curr=USD, Mag=Actuals")</f>
        <v>0</v>
      </c>
      <c r="AG792" s="6">
        <f>_xll.SNL.Clients.Office.Excel.Functions.SPG($D792, AG$1, $F792, "Options: Curr=USD, Mag=Actuals")</f>
        <v>0</v>
      </c>
      <c r="AH792" s="6">
        <f>_xll.SNL.Clients.Office.Excel.Functions.SPG($D792, AH$1, $F792, "Options: Curr=USD, Mag=Actuals")</f>
        <v>0</v>
      </c>
      <c r="AI792" s="6" t="str">
        <f>_xll.SNL.Clients.Office.Excel.Functions.SPG($D792, AI$1, $F792, "Options: Curr=USD, Mag=Actuals")</f>
        <v/>
      </c>
      <c r="AJ792" s="6" t="str">
        <f>_xll.SNL.Clients.Office.Excel.Functions.SPG($D792, AJ$1, $F792, "Options: Curr=USD, Mag=Actuals")</f>
        <v>#INVALID FUNCTION PARAMETER</v>
      </c>
      <c r="AK792" s="6" t="str">
        <f>_xll.SNL.Clients.Office.Excel.Functions.SPG($D792, AK$1, $F792, "Options: Curr=USD, Mag=Actuals")</f>
        <v>#INVALID FUNCTION PARAMETER</v>
      </c>
      <c r="AL792" s="6" t="str">
        <f>_xll.SNL.Clients.Office.Excel.Functions.SPG($D792, AL$1, $F792, "Options: Curr=USD, Mag=Actuals")</f>
        <v>#INVALID FUNCTION PARAMETER</v>
      </c>
      <c r="AM792" s="6" t="str">
        <f>_xll.SNL.Clients.Office.Excel.Functions.SPG($D792, AM$1, $F792, "Options: Curr=USD, Mag=Actuals")</f>
        <v>#INVALID FUNCTION PARAMETER</v>
      </c>
      <c r="AN792" s="6">
        <f>_xll.SNL.Clients.Office.Excel.Functions.SPG($D792, AN$1, $F792, "Options: Curr=USD, Mag=Actuals")</f>
        <v>0</v>
      </c>
      <c r="AO792" s="6">
        <f>_xll.SNL.Clients.Office.Excel.Functions.SPG($D792, AO$1, $F792, "Options: Curr=USD, Mag=Actuals")</f>
        <v>0</v>
      </c>
      <c r="AP792" s="6">
        <f>_xll.SNL.Clients.Office.Excel.Functions.SPG($D792, AP$1, $F792, "Options: Curr=USD, Mag=Actuals")</f>
        <v>0</v>
      </c>
      <c r="AQ792" s="6">
        <f>_xll.SNL.Clients.Office.Excel.Functions.SPG($D792, AQ$1, $F792, "Options: Curr=USD, Mag=Actuals")</f>
        <v>0</v>
      </c>
      <c r="AR792" s="6">
        <f>_xll.SNL.Clients.Office.Excel.Functions.SPG($D792, AR$1, $F792, "Options: Curr=USD, Mag=Actuals")</f>
        <v>0</v>
      </c>
      <c r="AS792" s="6">
        <f>_xll.SNL.Clients.Office.Excel.Functions.SPG($D792, AS$1, $F792, "Options: Curr=USD, Mag=Actuals")</f>
        <v>0</v>
      </c>
      <c r="AT792" s="6">
        <f>_xll.SNL.Clients.Office.Excel.Functions.SPG($D792, AT$1, $F792, "Options: Curr=USD, Mag=Actuals")</f>
        <v>0</v>
      </c>
      <c r="AU792" s="6">
        <f>_xll.SNL.Clients.Office.Excel.Functions.SPG($D792, AU$1, $F792, "Options: Curr=USD, Mag=Actuals")</f>
        <v>0</v>
      </c>
      <c r="AV792" s="6">
        <f>_xll.SNL.Clients.Office.Excel.Functions.SPG($D792, AV$1, $F792, "Options: Curr=USD, Mag=Actuals")</f>
        <v>0</v>
      </c>
      <c r="AW792" s="6">
        <f>_xll.SNL.Clients.Office.Excel.Functions.SPG($D792, AW$1, $F792, "Options: Curr=USD, Mag=Actuals")</f>
        <v>0</v>
      </c>
      <c r="AX792" s="6">
        <f>_xll.SNL.Clients.Office.Excel.Functions.SPG($D792, AX$1, $F792, "Options: Curr=USD, Mag=Actuals")</f>
        <v>0</v>
      </c>
      <c r="AY792" s="6">
        <f>_xll.SNL.Clients.Office.Excel.Functions.SPG($D792, AY$1, $F792, "Options: Curr=USD, Mag=Actuals")</f>
        <v>0</v>
      </c>
      <c r="AZ792" s="6">
        <f>_xll.SNL.Clients.Office.Excel.Functions.SPG($D792, AZ$1, $F792, "Options: Curr=USD, Mag=Actuals")</f>
        <v>0</v>
      </c>
      <c r="BA792" s="6">
        <f>_xll.SNL.Clients.Office.Excel.Functions.SPG($D792, BA$1, $F792, "Options: Curr=USD, Mag=Actuals")</f>
        <v>0</v>
      </c>
      <c r="BB792" s="6">
        <f>_xll.SNL.Clients.Office.Excel.Functions.SPG($D792, BB$1, $F792, "Options: Curr=USD, Mag=Actuals")</f>
        <v>0</v>
      </c>
      <c r="BC792" s="6">
        <f>_xll.SNL.Clients.Office.Excel.Functions.SPG($D792, BC$1, $F792, "Options: Curr=USD, Mag=Actuals")</f>
        <v>0</v>
      </c>
      <c r="BD792" s="6">
        <f>_xll.SNL.Clients.Office.Excel.Functions.SPG($D792, BD$1, $F792, "Options: Curr=USD, Mag=Actuals")</f>
        <v>0</v>
      </c>
      <c r="BE792" s="6">
        <f>_xll.SNL.Clients.Office.Excel.Functions.SPG($D792, BE$1, $F792, "Options: Curr=USD, Mag=Actuals")</f>
        <v>0</v>
      </c>
      <c r="BF792" s="6">
        <f>_xll.SNL.Clients.Office.Excel.Functions.SPG($D792, BF$1, $F792, "Options: Curr=USD, Mag=Actuals")</f>
        <v>0</v>
      </c>
      <c r="BG792" s="6">
        <f>_xll.SNL.Clients.Office.Excel.Functions.SPG($D792, BG$1, $F792, "Options: Curr=USD, Mag=Actuals")</f>
        <v>0</v>
      </c>
      <c r="BH792" s="6">
        <f>_xll.SNL.Clients.Office.Excel.Functions.SPG($D792, BH$1, $F792, "Options: Curr=USD, Mag=Actuals")</f>
        <v>0</v>
      </c>
      <c r="BI792" s="6">
        <f>_xll.SNL.Clients.Office.Excel.Functions.SPG($D792, BI$1, $F792, "Options: Curr=USD, Mag=Actuals")</f>
        <v>0</v>
      </c>
      <c r="BJ792" s="6">
        <f>_xll.SNL.Clients.Office.Excel.Functions.SPG($D792, BJ$1, $F792, "Options: Curr=USD, Mag=Actuals")</f>
        <v>0</v>
      </c>
      <c r="BK792" s="6">
        <f>_xll.SNL.Clients.Office.Excel.Functions.SPG($D792, BK$1, $F792, "Options: Curr=USD, Mag=Actuals")</f>
        <v>0</v>
      </c>
      <c r="BL792" s="6">
        <f>_xll.SNL.Clients.Office.Excel.Functions.SPG($D792, BL$1, $F792, "Options: Curr=USD, Mag=Actuals")</f>
        <v>0</v>
      </c>
      <c r="BM792" s="6">
        <f>_xll.SNL.Clients.Office.Excel.Functions.SPG($D792, BM$1, $F792, "Options: Curr=USD, Mag=Actuals")</f>
        <v>0</v>
      </c>
      <c r="BN792" s="6">
        <f>_xll.SNL.Clients.Office.Excel.Functions.SPG($D792, BN$1, $F792, "Options: Curr=USD, Mag=Actuals")</f>
        <v>0</v>
      </c>
      <c r="BO792" s="6">
        <f>_xll.SNL.Clients.Office.Excel.Functions.SPG($D792, BO$1, $F792, "Options: Curr=USD, Mag=Actuals")</f>
        <v>0</v>
      </c>
      <c r="BP792" s="6">
        <f>_xll.SNL.Clients.Office.Excel.Functions.SPG($D792, BP$1, $F792, "Options: Curr=USD, Mag=Actuals")</f>
        <v>0</v>
      </c>
      <c r="BQ792" s="6">
        <f>_xll.SNL.Clients.Office.Excel.Functions.SPG($D792, BQ$1, $F792, "Options: Curr=USD, Mag=Actuals")</f>
        <v>0</v>
      </c>
      <c r="BR792" s="6">
        <f>_xll.SNL.Clients.Office.Excel.Functions.SPG($D792, BR$1, $F792, "Options: Curr=USD, Mag=Actuals")</f>
        <v>0</v>
      </c>
      <c r="BS792" s="6">
        <f>_xll.SNL.Clients.Office.Excel.Functions.SPG($D792, BS$1, $F792, "Options: Curr=USD, Mag=Actuals")</f>
        <v>0</v>
      </c>
      <c r="BT792" s="6">
        <f>_xll.SNL.Clients.Office.Excel.Functions.SPG($D792, BT$1, $F792, "Options: Curr=USD, Mag=Actuals")</f>
        <v>0</v>
      </c>
      <c r="BU792" s="6">
        <f>_xll.SNL.Clients.Office.Excel.Functions.SPG($D792, BU$1, $F792, "Options: Curr=USD, Mag=Actuals")</f>
        <v>0</v>
      </c>
      <c r="BV792" s="6">
        <f>_xll.SNL.Clients.Office.Excel.Functions.SPG($D792, BV$1, $F792, "Options: Curr=USD, Mag=Actuals")</f>
        <v>0</v>
      </c>
      <c r="BW792" s="6">
        <f>_xll.SNL.Clients.Office.Excel.Functions.SPG($D792, BW$1, $F792, "Options: Curr=USD, Mag=Actuals")</f>
        <v>0</v>
      </c>
      <c r="BX792" s="6">
        <f>_xll.SNL.Clients.Office.Excel.Functions.SPG($D792, BX$1, $F792, "Options: Curr=USD, Mag=Actuals")</f>
        <v>0</v>
      </c>
      <c r="BY792" s="6">
        <f>_xll.SNL.Clients.Office.Excel.Functions.SPG($D792, BY$1, $F792, "Options: Curr=USD, Mag=Actuals")</f>
        <v>0</v>
      </c>
      <c r="BZ792" s="6">
        <f>_xll.SNL.Clients.Office.Excel.Functions.SPG($D792, BZ$1, $F792, "Options: Curr=USD, Mag=Actuals")</f>
        <v>0</v>
      </c>
      <c r="CA792" s="6" t="str">
        <f>_xll.SNL.Clients.Office.Excel.Functions.SPG($D792, CA$1, $F792, "Options: Curr=USD, Mag=Actuals")</f>
        <v>Nonperforming Loans</v>
      </c>
      <c r="CB792" s="6">
        <f>_xll.SNL.Clients.Office.Excel.Functions.SPG($D792, CB$1, $F792, "Options: Curr=USD, Mag=Actuals")</f>
        <v>0</v>
      </c>
      <c r="CC792" s="6">
        <f>_xll.SNL.Clients.Office.Excel.Functions.SPG($D792, CC$1, $F792, "Options: Curr=USD, Mag=Actuals")</f>
        <v>0</v>
      </c>
      <c r="CD792" s="6">
        <f>_xll.SNL.Clients.Office.Excel.Functions.SPG($D792, CD$1, $F792, "Options: Curr=USD, Mag=Actuals")</f>
        <v>0</v>
      </c>
      <c r="CE792" s="6">
        <f>_xll.SNL.Clients.Office.Excel.Functions.SPG($D792, CE$1, $F792, "Options: Curr=USD, Mag=Actuals")</f>
        <v>0</v>
      </c>
      <c r="CF792" s="6">
        <f>_xll.SNL.Clients.Office.Excel.Functions.SPG($D792, CF$1, $F792, "Options: Curr=USD, Mag=Actuals")</f>
        <v>0</v>
      </c>
      <c r="CG792" s="6">
        <f>_xll.SNL.Clients.Office.Excel.Functions.SPG($D792, CG$1, $F792, "Options: Curr=USD, Mag=Actuals")</f>
        <v>0</v>
      </c>
    </row>
    <row r="793" spans="1:85" x14ac:dyDescent="0.3">
      <c r="A793" s="10" t="s">
        <v>98</v>
      </c>
      <c r="B793" s="10" t="s">
        <v>85</v>
      </c>
      <c r="C793" s="10" t="s">
        <v>12</v>
      </c>
      <c r="D793">
        <v>4086518</v>
      </c>
      <c r="E793" s="10" t="s">
        <v>24</v>
      </c>
      <c r="F793" s="10" t="s">
        <v>58</v>
      </c>
      <c r="G793">
        <v>124.41</v>
      </c>
      <c r="H793">
        <v>398.93</v>
      </c>
      <c r="I793">
        <v>274.51</v>
      </c>
      <c r="J793">
        <v>4640.96</v>
      </c>
      <c r="K793">
        <v>36671.480000000003</v>
      </c>
      <c r="L793">
        <v>-0.25</v>
      </c>
      <c r="M793">
        <v>4150.4427976626066</v>
      </c>
      <c r="N793">
        <v>126.56</v>
      </c>
      <c r="O793">
        <v>-0.35</v>
      </c>
      <c r="P793">
        <v>-1.38</v>
      </c>
      <c r="Q793">
        <v>113.91</v>
      </c>
      <c r="R793">
        <v>102.2</v>
      </c>
      <c r="S793" t="str">
        <f>_xll.SNL.Clients.Office.Excel.Functions.SPG(D793, S$1, F793, "Options: Curr=USD, Mag=Actuals")</f>
        <v>Sumitomo Mitsui Financial Group, Inc. (TSE:8316)</v>
      </c>
      <c r="T793" t="str">
        <f>_xll.SNL.Clients.Office.Excel.Functions.SPG($D793, T$1, $F793, "Options: Curr=USD, Mag=Actuals")</f>
        <v>Sumitomo Mitsui Financial Group, Inc.</v>
      </c>
      <c r="U793" s="6">
        <f>_xll.SNL.Clients.Office.Excel.Functions.SPG($D793, U$1, $F793, "Options: Curr=USD, Mag=Actuals")</f>
        <v>0</v>
      </c>
      <c r="V793" t="str">
        <f>_xll.SNL.Clients.Office.Excel.Functions.SPG($D793, V$1, $F793, "Options: Curr=USD, Mag=Actuals")</f>
        <v>TSE:8316</v>
      </c>
      <c r="W793" t="str">
        <f>_xll.SNL.Clients.Office.Excel.Functions.SPG($D793, W$1, $F793, "Options: Curr=USD, Mag=Actuals")</f>
        <v>Bank</v>
      </c>
      <c r="X793" s="6">
        <f>_xll.SNL.Clients.Office.Excel.Functions.SPG($D793, X$1, $F793, "Options: Curr=USD, Mag=Actuals")</f>
        <v>0</v>
      </c>
      <c r="Y793" s="6">
        <f>_xll.SNL.Clients.Office.Excel.Functions.SPG($D793, Y$1, $F793, "Options: Curr=USD, Mag=Actuals")</f>
        <v>0</v>
      </c>
      <c r="Z793" s="6">
        <f>_xll.SNL.Clients.Office.Excel.Functions.SPG($D793, Z$1, $F793, "Options: Curr=USD, Mag=Actuals")</f>
        <v>0</v>
      </c>
      <c r="AA793" s="6">
        <f>_xll.SNL.Clients.Office.Excel.Functions.SPG($D793, AA$1, $F793, "Options: Curr=USD, Mag=Actuals")</f>
        <v>0</v>
      </c>
      <c r="AB793" s="6">
        <f>_xll.SNL.Clients.Office.Excel.Functions.SPG($D793, AB$1, $F793, "Options: Curr=USD, Mag=Actuals")</f>
        <v>0</v>
      </c>
      <c r="AC793" s="6">
        <f>_xll.SNL.Clients.Office.Excel.Functions.SPG($D793, AC$1, $F793, "Options: Curr=USD, Mag=Actuals")</f>
        <v>0</v>
      </c>
      <c r="AD793" s="6">
        <f>_xll.SNL.Clients.Office.Excel.Functions.SPG($D793, AD$1, $F793, "Options: Curr=USD, Mag=Actuals")</f>
        <v>0</v>
      </c>
      <c r="AE793" s="6">
        <f>_xll.SNL.Clients.Office.Excel.Functions.SPG($D793, AE$1, $F793, "Options: Curr=USD, Mag=Actuals")</f>
        <v>0</v>
      </c>
      <c r="AF793" s="6">
        <f>_xll.SNL.Clients.Office.Excel.Functions.SPG($D793, AF$1, $F793, "Options: Curr=USD, Mag=Actuals")</f>
        <v>0</v>
      </c>
      <c r="AG793" s="6">
        <f>_xll.SNL.Clients.Office.Excel.Functions.SPG($D793, AG$1, $F793, "Options: Curr=USD, Mag=Actuals")</f>
        <v>0</v>
      </c>
      <c r="AH793" s="6">
        <f>_xll.SNL.Clients.Office.Excel.Functions.SPG($D793, AH$1, $F793, "Options: Curr=USD, Mag=Actuals")</f>
        <v>0</v>
      </c>
      <c r="AI793" s="6" t="str">
        <f>_xll.SNL.Clients.Office.Excel.Functions.SPG($D793, AI$1, $F793, "Options: Curr=USD, Mag=Actuals")</f>
        <v/>
      </c>
      <c r="AJ793" s="6" t="str">
        <f>_xll.SNL.Clients.Office.Excel.Functions.SPG($D793, AJ$1, $F793, "Options: Curr=USD, Mag=Actuals")</f>
        <v>#INVALID FUNCTION PARAMETER</v>
      </c>
      <c r="AK793" s="6" t="str">
        <f>_xll.SNL.Clients.Office.Excel.Functions.SPG($D793, AK$1, $F793, "Options: Curr=USD, Mag=Actuals")</f>
        <v>#INVALID FUNCTION PARAMETER</v>
      </c>
      <c r="AL793" s="6" t="str">
        <f>_xll.SNL.Clients.Office.Excel.Functions.SPG($D793, AL$1, $F793, "Options: Curr=USD, Mag=Actuals")</f>
        <v>#INVALID FUNCTION PARAMETER</v>
      </c>
      <c r="AM793" s="6" t="str">
        <f>_xll.SNL.Clients.Office.Excel.Functions.SPG($D793, AM$1, $F793, "Options: Curr=USD, Mag=Actuals")</f>
        <v>#INVALID FUNCTION PARAMETER</v>
      </c>
      <c r="AN793" s="6">
        <f>_xll.SNL.Clients.Office.Excel.Functions.SPG($D793, AN$1, $F793, "Options: Curr=USD, Mag=Actuals")</f>
        <v>0</v>
      </c>
      <c r="AO793" s="6">
        <f>_xll.SNL.Clients.Office.Excel.Functions.SPG($D793, AO$1, $F793, "Options: Curr=USD, Mag=Actuals")</f>
        <v>0</v>
      </c>
      <c r="AP793" s="6">
        <f>_xll.SNL.Clients.Office.Excel.Functions.SPG($D793, AP$1, $F793, "Options: Curr=USD, Mag=Actuals")</f>
        <v>0</v>
      </c>
      <c r="AQ793" s="6">
        <f>_xll.SNL.Clients.Office.Excel.Functions.SPG($D793, AQ$1, $F793, "Options: Curr=USD, Mag=Actuals")</f>
        <v>0</v>
      </c>
      <c r="AR793" s="6">
        <f>_xll.SNL.Clients.Office.Excel.Functions.SPG($D793, AR$1, $F793, "Options: Curr=USD, Mag=Actuals")</f>
        <v>0</v>
      </c>
      <c r="AS793" s="6">
        <f>_xll.SNL.Clients.Office.Excel.Functions.SPG($D793, AS$1, $F793, "Options: Curr=USD, Mag=Actuals")</f>
        <v>0</v>
      </c>
      <c r="AT793" s="6">
        <f>_xll.SNL.Clients.Office.Excel.Functions.SPG($D793, AT$1, $F793, "Options: Curr=USD, Mag=Actuals")</f>
        <v>0</v>
      </c>
      <c r="AU793" s="6">
        <f>_xll.SNL.Clients.Office.Excel.Functions.SPG($D793, AU$1, $F793, "Options: Curr=USD, Mag=Actuals")</f>
        <v>0</v>
      </c>
      <c r="AV793" s="6">
        <f>_xll.SNL.Clients.Office.Excel.Functions.SPG($D793, AV$1, $F793, "Options: Curr=USD, Mag=Actuals")</f>
        <v>0</v>
      </c>
      <c r="AW793" s="6">
        <f>_xll.SNL.Clients.Office.Excel.Functions.SPG($D793, AW$1, $F793, "Options: Curr=USD, Mag=Actuals")</f>
        <v>0</v>
      </c>
      <c r="AX793" s="6">
        <f>_xll.SNL.Clients.Office.Excel.Functions.SPG($D793, AX$1, $F793, "Options: Curr=USD, Mag=Actuals")</f>
        <v>0</v>
      </c>
      <c r="AY793" s="6">
        <f>_xll.SNL.Clients.Office.Excel.Functions.SPG($D793, AY$1, $F793, "Options: Curr=USD, Mag=Actuals")</f>
        <v>0</v>
      </c>
      <c r="AZ793" s="6">
        <f>_xll.SNL.Clients.Office.Excel.Functions.SPG($D793, AZ$1, $F793, "Options: Curr=USD, Mag=Actuals")</f>
        <v>0</v>
      </c>
      <c r="BA793" s="6">
        <f>_xll.SNL.Clients.Office.Excel.Functions.SPG($D793, BA$1, $F793, "Options: Curr=USD, Mag=Actuals")</f>
        <v>0</v>
      </c>
      <c r="BB793" s="6">
        <f>_xll.SNL.Clients.Office.Excel.Functions.SPG($D793, BB$1, $F793, "Options: Curr=USD, Mag=Actuals")</f>
        <v>0</v>
      </c>
      <c r="BC793" s="6">
        <f>_xll.SNL.Clients.Office.Excel.Functions.SPG($D793, BC$1, $F793, "Options: Curr=USD, Mag=Actuals")</f>
        <v>0</v>
      </c>
      <c r="BD793" s="6">
        <f>_xll.SNL.Clients.Office.Excel.Functions.SPG($D793, BD$1, $F793, "Options: Curr=USD, Mag=Actuals")</f>
        <v>0</v>
      </c>
      <c r="BE793" s="6">
        <f>_xll.SNL.Clients.Office.Excel.Functions.SPG($D793, BE$1, $F793, "Options: Curr=USD, Mag=Actuals")</f>
        <v>0</v>
      </c>
      <c r="BF793" s="6">
        <f>_xll.SNL.Clients.Office.Excel.Functions.SPG($D793, BF$1, $F793, "Options: Curr=USD, Mag=Actuals")</f>
        <v>0</v>
      </c>
      <c r="BG793" s="6">
        <f>_xll.SNL.Clients.Office.Excel.Functions.SPG($D793, BG$1, $F793, "Options: Curr=USD, Mag=Actuals")</f>
        <v>0</v>
      </c>
      <c r="BH793" s="6">
        <f>_xll.SNL.Clients.Office.Excel.Functions.SPG($D793, BH$1, $F793, "Options: Curr=USD, Mag=Actuals")</f>
        <v>0</v>
      </c>
      <c r="BI793" s="6">
        <f>_xll.SNL.Clients.Office.Excel.Functions.SPG($D793, BI$1, $F793, "Options: Curr=USD, Mag=Actuals")</f>
        <v>0</v>
      </c>
      <c r="BJ793" s="6">
        <f>_xll.SNL.Clients.Office.Excel.Functions.SPG($D793, BJ$1, $F793, "Options: Curr=USD, Mag=Actuals")</f>
        <v>0</v>
      </c>
      <c r="BK793" s="6">
        <f>_xll.SNL.Clients.Office.Excel.Functions.SPG($D793, BK$1, $F793, "Options: Curr=USD, Mag=Actuals")</f>
        <v>0</v>
      </c>
      <c r="BL793" s="6">
        <f>_xll.SNL.Clients.Office.Excel.Functions.SPG($D793, BL$1, $F793, "Options: Curr=USD, Mag=Actuals")</f>
        <v>0</v>
      </c>
      <c r="BM793" s="6">
        <f>_xll.SNL.Clients.Office.Excel.Functions.SPG($D793, BM$1, $F793, "Options: Curr=USD, Mag=Actuals")</f>
        <v>0</v>
      </c>
      <c r="BN793" s="6">
        <f>_xll.SNL.Clients.Office.Excel.Functions.SPG($D793, BN$1, $F793, "Options: Curr=USD, Mag=Actuals")</f>
        <v>0</v>
      </c>
      <c r="BO793" s="6">
        <f>_xll.SNL.Clients.Office.Excel.Functions.SPG($D793, BO$1, $F793, "Options: Curr=USD, Mag=Actuals")</f>
        <v>0</v>
      </c>
      <c r="BP793" s="6">
        <f>_xll.SNL.Clients.Office.Excel.Functions.SPG($D793, BP$1, $F793, "Options: Curr=USD, Mag=Actuals")</f>
        <v>0</v>
      </c>
      <c r="BQ793" s="6">
        <f>_xll.SNL.Clients.Office.Excel.Functions.SPG($D793, BQ$1, $F793, "Options: Curr=USD, Mag=Actuals")</f>
        <v>0</v>
      </c>
      <c r="BR793" s="6">
        <f>_xll.SNL.Clients.Office.Excel.Functions.SPG($D793, BR$1, $F793, "Options: Curr=USD, Mag=Actuals")</f>
        <v>0</v>
      </c>
      <c r="BS793" s="6">
        <f>_xll.SNL.Clients.Office.Excel.Functions.SPG($D793, BS$1, $F793, "Options: Curr=USD, Mag=Actuals")</f>
        <v>0</v>
      </c>
      <c r="BT793" s="6">
        <f>_xll.SNL.Clients.Office.Excel.Functions.SPG($D793, BT$1, $F793, "Options: Curr=USD, Mag=Actuals")</f>
        <v>0</v>
      </c>
      <c r="BU793" s="6">
        <f>_xll.SNL.Clients.Office.Excel.Functions.SPG($D793, BU$1, $F793, "Options: Curr=USD, Mag=Actuals")</f>
        <v>0</v>
      </c>
      <c r="BV793" s="6">
        <f>_xll.SNL.Clients.Office.Excel.Functions.SPG($D793, BV$1, $F793, "Options: Curr=USD, Mag=Actuals")</f>
        <v>0</v>
      </c>
      <c r="BW793" s="6">
        <f>_xll.SNL.Clients.Office.Excel.Functions.SPG($D793, BW$1, $F793, "Options: Curr=USD, Mag=Actuals")</f>
        <v>0</v>
      </c>
      <c r="BX793" s="6">
        <f>_xll.SNL.Clients.Office.Excel.Functions.SPG($D793, BX$1, $F793, "Options: Curr=USD, Mag=Actuals")</f>
        <v>0</v>
      </c>
      <c r="BY793" s="6">
        <f>_xll.SNL.Clients.Office.Excel.Functions.SPG($D793, BY$1, $F793, "Options: Curr=USD, Mag=Actuals")</f>
        <v>0</v>
      </c>
      <c r="BZ793" s="6">
        <f>_xll.SNL.Clients.Office.Excel.Functions.SPG($D793, BZ$1, $F793, "Options: Curr=USD, Mag=Actuals")</f>
        <v>0</v>
      </c>
      <c r="CA793" s="6" t="str">
        <f>_xll.SNL.Clients.Office.Excel.Functions.SPG($D793, CA$1, $F793, "Options: Curr=USD, Mag=Actuals")</f>
        <v>Nonperforming Loans</v>
      </c>
      <c r="CB793" s="6">
        <f>_xll.SNL.Clients.Office.Excel.Functions.SPG($D793, CB$1, $F793, "Options: Curr=USD, Mag=Actuals")</f>
        <v>0</v>
      </c>
      <c r="CC793" s="6">
        <f>_xll.SNL.Clients.Office.Excel.Functions.SPG($D793, CC$1, $F793, "Options: Curr=USD, Mag=Actuals")</f>
        <v>0</v>
      </c>
      <c r="CD793" s="6">
        <f>_xll.SNL.Clients.Office.Excel.Functions.SPG($D793, CD$1, $F793, "Options: Curr=USD, Mag=Actuals")</f>
        <v>0</v>
      </c>
      <c r="CE793" s="6">
        <f>_xll.SNL.Clients.Office.Excel.Functions.SPG($D793, CE$1, $F793, "Options: Curr=USD, Mag=Actuals")</f>
        <v>0</v>
      </c>
      <c r="CF793" s="6">
        <f>_xll.SNL.Clients.Office.Excel.Functions.SPG($D793, CF$1, $F793, "Options: Curr=USD, Mag=Actuals")</f>
        <v>0</v>
      </c>
      <c r="CG793" s="6">
        <f>_xll.SNL.Clients.Office.Excel.Functions.SPG($D793, CG$1, $F793, "Options: Curr=USD, Mag=Actuals")</f>
        <v>0</v>
      </c>
    </row>
    <row r="794" spans="1:85" x14ac:dyDescent="0.3">
      <c r="A794" s="10" t="s">
        <v>98</v>
      </c>
      <c r="B794" s="10" t="s">
        <v>85</v>
      </c>
      <c r="C794" s="10" t="s">
        <v>12</v>
      </c>
      <c r="D794">
        <v>4086518</v>
      </c>
      <c r="E794" s="10" t="s">
        <v>24</v>
      </c>
      <c r="F794" s="10" t="s">
        <v>7</v>
      </c>
      <c r="G794">
        <v>117.97</v>
      </c>
      <c r="H794">
        <v>454.3</v>
      </c>
      <c r="I794">
        <v>336.33</v>
      </c>
      <c r="J794">
        <v>4970.91</v>
      </c>
      <c r="K794">
        <v>39201.57</v>
      </c>
      <c r="L794">
        <v>2.72</v>
      </c>
      <c r="M794">
        <v>4480.800861167314</v>
      </c>
      <c r="N794">
        <v>126.8</v>
      </c>
      <c r="O794">
        <v>-0.69</v>
      </c>
      <c r="P794">
        <v>0.01</v>
      </c>
      <c r="Q794">
        <v>107.77</v>
      </c>
      <c r="R794">
        <v>114.9</v>
      </c>
      <c r="S794" t="str">
        <f>_xll.SNL.Clients.Office.Excel.Functions.SPG(D794, S$1, F794, "Options: Curr=USD, Mag=Actuals")</f>
        <v>Sumitomo Mitsui Financial Group, Inc. (TSE:8316)</v>
      </c>
      <c r="T794" t="str">
        <f>_xll.SNL.Clients.Office.Excel.Functions.SPG($D794, T$1, $F794, "Options: Curr=USD, Mag=Actuals")</f>
        <v>Sumitomo Mitsui Financial Group, Inc.</v>
      </c>
      <c r="U794" s="6">
        <f>_xll.SNL.Clients.Office.Excel.Functions.SPG($D794, U$1, $F794, "Options: Curr=USD, Mag=Actuals")</f>
        <v>0</v>
      </c>
      <c r="V794" t="str">
        <f>_xll.SNL.Clients.Office.Excel.Functions.SPG($D794, V$1, $F794, "Options: Curr=USD, Mag=Actuals")</f>
        <v>TSE:8316</v>
      </c>
      <c r="W794" t="str">
        <f>_xll.SNL.Clients.Office.Excel.Functions.SPG($D794, W$1, $F794, "Options: Curr=USD, Mag=Actuals")</f>
        <v>Bank</v>
      </c>
      <c r="X794" s="6">
        <f>_xll.SNL.Clients.Office.Excel.Functions.SPG($D794, X$1, $F794, "Options: Curr=USD, Mag=Actuals")</f>
        <v>0</v>
      </c>
      <c r="Y794" s="6">
        <f>_xll.SNL.Clients.Office.Excel.Functions.SPG($D794, Y$1, $F794, "Options: Curr=USD, Mag=Actuals")</f>
        <v>0</v>
      </c>
      <c r="Z794" s="6">
        <f>_xll.SNL.Clients.Office.Excel.Functions.SPG($D794, Z$1, $F794, "Options: Curr=USD, Mag=Actuals")</f>
        <v>0</v>
      </c>
      <c r="AA794" s="6">
        <f>_xll.SNL.Clients.Office.Excel.Functions.SPG($D794, AA$1, $F794, "Options: Curr=USD, Mag=Actuals")</f>
        <v>0</v>
      </c>
      <c r="AB794" s="6">
        <f>_xll.SNL.Clients.Office.Excel.Functions.SPG($D794, AB$1, $F794, "Options: Curr=USD, Mag=Actuals")</f>
        <v>0</v>
      </c>
      <c r="AC794" s="6">
        <f>_xll.SNL.Clients.Office.Excel.Functions.SPG($D794, AC$1, $F794, "Options: Curr=USD, Mag=Actuals")</f>
        <v>0</v>
      </c>
      <c r="AD794" s="6">
        <f>_xll.SNL.Clients.Office.Excel.Functions.SPG($D794, AD$1, $F794, "Options: Curr=USD, Mag=Actuals")</f>
        <v>0</v>
      </c>
      <c r="AE794" s="6">
        <f>_xll.SNL.Clients.Office.Excel.Functions.SPG($D794, AE$1, $F794, "Options: Curr=USD, Mag=Actuals")</f>
        <v>0</v>
      </c>
      <c r="AF794" s="6">
        <f>_xll.SNL.Clients.Office.Excel.Functions.SPG($D794, AF$1, $F794, "Options: Curr=USD, Mag=Actuals")</f>
        <v>0</v>
      </c>
      <c r="AG794" s="6">
        <f>_xll.SNL.Clients.Office.Excel.Functions.SPG($D794, AG$1, $F794, "Options: Curr=USD, Mag=Actuals")</f>
        <v>0</v>
      </c>
      <c r="AH794" s="6">
        <f>_xll.SNL.Clients.Office.Excel.Functions.SPG($D794, AH$1, $F794, "Options: Curr=USD, Mag=Actuals")</f>
        <v>0</v>
      </c>
      <c r="AI794" s="6" t="str">
        <f>_xll.SNL.Clients.Office.Excel.Functions.SPG($D794, AI$1, $F794, "Options: Curr=USD, Mag=Actuals")</f>
        <v/>
      </c>
      <c r="AJ794" s="6" t="str">
        <f>_xll.SNL.Clients.Office.Excel.Functions.SPG($D794, AJ$1, $F794, "Options: Curr=USD, Mag=Actuals")</f>
        <v>#INVALID FUNCTION PARAMETER</v>
      </c>
      <c r="AK794" s="6" t="str">
        <f>_xll.SNL.Clients.Office.Excel.Functions.SPG($D794, AK$1, $F794, "Options: Curr=USD, Mag=Actuals")</f>
        <v>#INVALID FUNCTION PARAMETER</v>
      </c>
      <c r="AL794" s="6" t="str">
        <f>_xll.SNL.Clients.Office.Excel.Functions.SPG($D794, AL$1, $F794, "Options: Curr=USD, Mag=Actuals")</f>
        <v>#INVALID FUNCTION PARAMETER</v>
      </c>
      <c r="AM794" s="6" t="str">
        <f>_xll.SNL.Clients.Office.Excel.Functions.SPG($D794, AM$1, $F794, "Options: Curr=USD, Mag=Actuals")</f>
        <v>#INVALID FUNCTION PARAMETER</v>
      </c>
      <c r="AN794" s="6">
        <f>_xll.SNL.Clients.Office.Excel.Functions.SPG($D794, AN$1, $F794, "Options: Curr=USD, Mag=Actuals")</f>
        <v>0</v>
      </c>
      <c r="AO794" s="6">
        <f>_xll.SNL.Clients.Office.Excel.Functions.SPG($D794, AO$1, $F794, "Options: Curr=USD, Mag=Actuals")</f>
        <v>0</v>
      </c>
      <c r="AP794" s="6">
        <f>_xll.SNL.Clients.Office.Excel.Functions.SPG($D794, AP$1, $F794, "Options: Curr=USD, Mag=Actuals")</f>
        <v>0</v>
      </c>
      <c r="AQ794" s="6">
        <f>_xll.SNL.Clients.Office.Excel.Functions.SPG($D794, AQ$1, $F794, "Options: Curr=USD, Mag=Actuals")</f>
        <v>0</v>
      </c>
      <c r="AR794" s="6">
        <f>_xll.SNL.Clients.Office.Excel.Functions.SPG($D794, AR$1, $F794, "Options: Curr=USD, Mag=Actuals")</f>
        <v>0</v>
      </c>
      <c r="AS794" s="6">
        <f>_xll.SNL.Clients.Office.Excel.Functions.SPG($D794, AS$1, $F794, "Options: Curr=USD, Mag=Actuals")</f>
        <v>0</v>
      </c>
      <c r="AT794" s="6">
        <f>_xll.SNL.Clients.Office.Excel.Functions.SPG($D794, AT$1, $F794, "Options: Curr=USD, Mag=Actuals")</f>
        <v>0</v>
      </c>
      <c r="AU794" s="6">
        <f>_xll.SNL.Clients.Office.Excel.Functions.SPG($D794, AU$1, $F794, "Options: Curr=USD, Mag=Actuals")</f>
        <v>0</v>
      </c>
      <c r="AV794" s="6">
        <f>_xll.SNL.Clients.Office.Excel.Functions.SPG($D794, AV$1, $F794, "Options: Curr=USD, Mag=Actuals")</f>
        <v>0</v>
      </c>
      <c r="AW794" s="6">
        <f>_xll.SNL.Clients.Office.Excel.Functions.SPG($D794, AW$1, $F794, "Options: Curr=USD, Mag=Actuals")</f>
        <v>0</v>
      </c>
      <c r="AX794" s="6">
        <f>_xll.SNL.Clients.Office.Excel.Functions.SPG($D794, AX$1, $F794, "Options: Curr=USD, Mag=Actuals")</f>
        <v>0</v>
      </c>
      <c r="AY794" s="6">
        <f>_xll.SNL.Clients.Office.Excel.Functions.SPG($D794, AY$1, $F794, "Options: Curr=USD, Mag=Actuals")</f>
        <v>0</v>
      </c>
      <c r="AZ794" s="6">
        <f>_xll.SNL.Clients.Office.Excel.Functions.SPG($D794, AZ$1, $F794, "Options: Curr=USD, Mag=Actuals")</f>
        <v>0</v>
      </c>
      <c r="BA794" s="6">
        <f>_xll.SNL.Clients.Office.Excel.Functions.SPG($D794, BA$1, $F794, "Options: Curr=USD, Mag=Actuals")</f>
        <v>0</v>
      </c>
      <c r="BB794" s="6">
        <f>_xll.SNL.Clients.Office.Excel.Functions.SPG($D794, BB$1, $F794, "Options: Curr=USD, Mag=Actuals")</f>
        <v>0</v>
      </c>
      <c r="BC794" s="6">
        <f>_xll.SNL.Clients.Office.Excel.Functions.SPG($D794, BC$1, $F794, "Options: Curr=USD, Mag=Actuals")</f>
        <v>0</v>
      </c>
      <c r="BD794" s="6">
        <f>_xll.SNL.Clients.Office.Excel.Functions.SPG($D794, BD$1, $F794, "Options: Curr=USD, Mag=Actuals")</f>
        <v>0</v>
      </c>
      <c r="BE794" s="6">
        <f>_xll.SNL.Clients.Office.Excel.Functions.SPG($D794, BE$1, $F794, "Options: Curr=USD, Mag=Actuals")</f>
        <v>0</v>
      </c>
      <c r="BF794" s="6">
        <f>_xll.SNL.Clients.Office.Excel.Functions.SPG($D794, BF$1, $F794, "Options: Curr=USD, Mag=Actuals")</f>
        <v>0</v>
      </c>
      <c r="BG794" s="6">
        <f>_xll.SNL.Clients.Office.Excel.Functions.SPG($D794, BG$1, $F794, "Options: Curr=USD, Mag=Actuals")</f>
        <v>0</v>
      </c>
      <c r="BH794" s="6">
        <f>_xll.SNL.Clients.Office.Excel.Functions.SPG($D794, BH$1, $F794, "Options: Curr=USD, Mag=Actuals")</f>
        <v>0</v>
      </c>
      <c r="BI794" s="6">
        <f>_xll.SNL.Clients.Office.Excel.Functions.SPG($D794, BI$1, $F794, "Options: Curr=USD, Mag=Actuals")</f>
        <v>0</v>
      </c>
      <c r="BJ794" s="6">
        <f>_xll.SNL.Clients.Office.Excel.Functions.SPG($D794, BJ$1, $F794, "Options: Curr=USD, Mag=Actuals")</f>
        <v>0</v>
      </c>
      <c r="BK794" s="6">
        <f>_xll.SNL.Clients.Office.Excel.Functions.SPG($D794, BK$1, $F794, "Options: Curr=USD, Mag=Actuals")</f>
        <v>0</v>
      </c>
      <c r="BL794" s="6">
        <f>_xll.SNL.Clients.Office.Excel.Functions.SPG($D794, BL$1, $F794, "Options: Curr=USD, Mag=Actuals")</f>
        <v>0</v>
      </c>
      <c r="BM794" s="6">
        <f>_xll.SNL.Clients.Office.Excel.Functions.SPG($D794, BM$1, $F794, "Options: Curr=USD, Mag=Actuals")</f>
        <v>0</v>
      </c>
      <c r="BN794" s="6">
        <f>_xll.SNL.Clients.Office.Excel.Functions.SPG($D794, BN$1, $F794, "Options: Curr=USD, Mag=Actuals")</f>
        <v>0</v>
      </c>
      <c r="BO794" s="6">
        <f>_xll.SNL.Clients.Office.Excel.Functions.SPG($D794, BO$1, $F794, "Options: Curr=USD, Mag=Actuals")</f>
        <v>0</v>
      </c>
      <c r="BP794" s="6">
        <f>_xll.SNL.Clients.Office.Excel.Functions.SPG($D794, BP$1, $F794, "Options: Curr=USD, Mag=Actuals")</f>
        <v>0</v>
      </c>
      <c r="BQ794" s="6">
        <f>_xll.SNL.Clients.Office.Excel.Functions.SPG($D794, BQ$1, $F794, "Options: Curr=USD, Mag=Actuals")</f>
        <v>0</v>
      </c>
      <c r="BR794" s="6">
        <f>_xll.SNL.Clients.Office.Excel.Functions.SPG($D794, BR$1, $F794, "Options: Curr=USD, Mag=Actuals")</f>
        <v>0</v>
      </c>
      <c r="BS794" s="6">
        <f>_xll.SNL.Clients.Office.Excel.Functions.SPG($D794, BS$1, $F794, "Options: Curr=USD, Mag=Actuals")</f>
        <v>0</v>
      </c>
      <c r="BT794" s="6">
        <f>_xll.SNL.Clients.Office.Excel.Functions.SPG($D794, BT$1, $F794, "Options: Curr=USD, Mag=Actuals")</f>
        <v>0</v>
      </c>
      <c r="BU794" s="6">
        <f>_xll.SNL.Clients.Office.Excel.Functions.SPG($D794, BU$1, $F794, "Options: Curr=USD, Mag=Actuals")</f>
        <v>0</v>
      </c>
      <c r="BV794" s="6">
        <f>_xll.SNL.Clients.Office.Excel.Functions.SPG($D794, BV$1, $F794, "Options: Curr=USD, Mag=Actuals")</f>
        <v>0</v>
      </c>
      <c r="BW794" s="6">
        <f>_xll.SNL.Clients.Office.Excel.Functions.SPG($D794, BW$1, $F794, "Options: Curr=USD, Mag=Actuals")</f>
        <v>0</v>
      </c>
      <c r="BX794" s="6">
        <f>_xll.SNL.Clients.Office.Excel.Functions.SPG($D794, BX$1, $F794, "Options: Curr=USD, Mag=Actuals")</f>
        <v>0</v>
      </c>
      <c r="BY794" s="6">
        <f>_xll.SNL.Clients.Office.Excel.Functions.SPG($D794, BY$1, $F794, "Options: Curr=USD, Mag=Actuals")</f>
        <v>0</v>
      </c>
      <c r="BZ794" s="6">
        <f>_xll.SNL.Clients.Office.Excel.Functions.SPG($D794, BZ$1, $F794, "Options: Curr=USD, Mag=Actuals")</f>
        <v>0</v>
      </c>
      <c r="CA794" s="6" t="str">
        <f>_xll.SNL.Clients.Office.Excel.Functions.SPG($D794, CA$1, $F794, "Options: Curr=USD, Mag=Actuals")</f>
        <v>Nonperforming Loans</v>
      </c>
      <c r="CB794" s="6">
        <f>_xll.SNL.Clients.Office.Excel.Functions.SPG($D794, CB$1, $F794, "Options: Curr=USD, Mag=Actuals")</f>
        <v>0</v>
      </c>
      <c r="CC794" s="6">
        <f>_xll.SNL.Clients.Office.Excel.Functions.SPG($D794, CC$1, $F794, "Options: Curr=USD, Mag=Actuals")</f>
        <v>0</v>
      </c>
      <c r="CD794" s="6">
        <f>_xll.SNL.Clients.Office.Excel.Functions.SPG($D794, CD$1, $F794, "Options: Curr=USD, Mag=Actuals")</f>
        <v>0</v>
      </c>
      <c r="CE794" s="6">
        <f>_xll.SNL.Clients.Office.Excel.Functions.SPG($D794, CE$1, $F794, "Options: Curr=USD, Mag=Actuals")</f>
        <v>0</v>
      </c>
      <c r="CF794" s="6">
        <f>_xll.SNL.Clients.Office.Excel.Functions.SPG($D794, CF$1, $F794, "Options: Curr=USD, Mag=Actuals")</f>
        <v>0</v>
      </c>
      <c r="CG794" s="6">
        <f>_xll.SNL.Clients.Office.Excel.Functions.SPG($D794, CG$1, $F794, "Options: Curr=USD, Mag=Actuals")</f>
        <v>0</v>
      </c>
    </row>
    <row r="795" spans="1:85" x14ac:dyDescent="0.3">
      <c r="A795" s="10" t="s">
        <v>98</v>
      </c>
      <c r="B795" s="10" t="s">
        <v>85</v>
      </c>
      <c r="C795" s="10" t="s">
        <v>12</v>
      </c>
      <c r="D795">
        <v>4086518</v>
      </c>
      <c r="E795" s="10" t="s">
        <v>24</v>
      </c>
      <c r="F795" s="10" t="s">
        <v>59</v>
      </c>
      <c r="G795">
        <v>72.849999999999994</v>
      </c>
      <c r="H795">
        <v>379.09</v>
      </c>
      <c r="I795">
        <v>306.24</v>
      </c>
      <c r="J795">
        <v>4377.07</v>
      </c>
      <c r="K795">
        <v>34447.300000000003</v>
      </c>
      <c r="L795">
        <v>0.4</v>
      </c>
      <c r="M795">
        <v>3991.7074073411754</v>
      </c>
      <c r="N795">
        <v>127.07</v>
      </c>
      <c r="O795">
        <v>-0.69</v>
      </c>
      <c r="P795">
        <v>-2.3199999999999998</v>
      </c>
      <c r="Q795">
        <v>121.53</v>
      </c>
      <c r="R795">
        <v>131.80000000000001</v>
      </c>
      <c r="S795" t="str">
        <f>_xll.SNL.Clients.Office.Excel.Functions.SPG(D795, S$1, F795, "Options: Curr=USD, Mag=Actuals")</f>
        <v>Sumitomo Mitsui Financial Group, Inc. (TSE:8316)</v>
      </c>
      <c r="T795" t="str">
        <f>_xll.SNL.Clients.Office.Excel.Functions.SPG($D795, T$1, $F795, "Options: Curr=USD, Mag=Actuals")</f>
        <v>Sumitomo Mitsui Financial Group, Inc.</v>
      </c>
      <c r="U795" s="6">
        <f>_xll.SNL.Clients.Office.Excel.Functions.SPG($D795, U$1, $F795, "Options: Curr=USD, Mag=Actuals")</f>
        <v>0</v>
      </c>
      <c r="V795" t="str">
        <f>_xll.SNL.Clients.Office.Excel.Functions.SPG($D795, V$1, $F795, "Options: Curr=USD, Mag=Actuals")</f>
        <v>TSE:8316</v>
      </c>
      <c r="W795" t="str">
        <f>_xll.SNL.Clients.Office.Excel.Functions.SPG($D795, W$1, $F795, "Options: Curr=USD, Mag=Actuals")</f>
        <v>Bank</v>
      </c>
      <c r="X795" s="6">
        <f>_xll.SNL.Clients.Office.Excel.Functions.SPG($D795, X$1, $F795, "Options: Curr=USD, Mag=Actuals")</f>
        <v>0</v>
      </c>
      <c r="Y795" s="6">
        <f>_xll.SNL.Clients.Office.Excel.Functions.SPG($D795, Y$1, $F795, "Options: Curr=USD, Mag=Actuals")</f>
        <v>0</v>
      </c>
      <c r="Z795" s="6">
        <f>_xll.SNL.Clients.Office.Excel.Functions.SPG($D795, Z$1, $F795, "Options: Curr=USD, Mag=Actuals")</f>
        <v>0</v>
      </c>
      <c r="AA795" s="6">
        <f>_xll.SNL.Clients.Office.Excel.Functions.SPG($D795, AA$1, $F795, "Options: Curr=USD, Mag=Actuals")</f>
        <v>0</v>
      </c>
      <c r="AB795" s="6">
        <f>_xll.SNL.Clients.Office.Excel.Functions.SPG($D795, AB$1, $F795, "Options: Curr=USD, Mag=Actuals")</f>
        <v>0</v>
      </c>
      <c r="AC795" s="6">
        <f>_xll.SNL.Clients.Office.Excel.Functions.SPG($D795, AC$1, $F795, "Options: Curr=USD, Mag=Actuals")</f>
        <v>0</v>
      </c>
      <c r="AD795" s="6">
        <f>_xll.SNL.Clients.Office.Excel.Functions.SPG($D795, AD$1, $F795, "Options: Curr=USD, Mag=Actuals")</f>
        <v>0</v>
      </c>
      <c r="AE795" s="6">
        <f>_xll.SNL.Clients.Office.Excel.Functions.SPG($D795, AE$1, $F795, "Options: Curr=USD, Mag=Actuals")</f>
        <v>0</v>
      </c>
      <c r="AF795" s="6">
        <f>_xll.SNL.Clients.Office.Excel.Functions.SPG($D795, AF$1, $F795, "Options: Curr=USD, Mag=Actuals")</f>
        <v>0</v>
      </c>
      <c r="AG795" s="6">
        <f>_xll.SNL.Clients.Office.Excel.Functions.SPG($D795, AG$1, $F795, "Options: Curr=USD, Mag=Actuals")</f>
        <v>0</v>
      </c>
      <c r="AH795" s="6">
        <f>_xll.SNL.Clients.Office.Excel.Functions.SPG($D795, AH$1, $F795, "Options: Curr=USD, Mag=Actuals")</f>
        <v>0</v>
      </c>
      <c r="AI795" s="6" t="str">
        <f>_xll.SNL.Clients.Office.Excel.Functions.SPG($D795, AI$1, $F795, "Options: Curr=USD, Mag=Actuals")</f>
        <v/>
      </c>
      <c r="AJ795" s="6" t="str">
        <f>_xll.SNL.Clients.Office.Excel.Functions.SPG($D795, AJ$1, $F795, "Options: Curr=USD, Mag=Actuals")</f>
        <v>#INVALID FUNCTION PARAMETER</v>
      </c>
      <c r="AK795" s="6" t="str">
        <f>_xll.SNL.Clients.Office.Excel.Functions.SPG($D795, AK$1, $F795, "Options: Curr=USD, Mag=Actuals")</f>
        <v>#INVALID FUNCTION PARAMETER</v>
      </c>
      <c r="AL795" s="6" t="str">
        <f>_xll.SNL.Clients.Office.Excel.Functions.SPG($D795, AL$1, $F795, "Options: Curr=USD, Mag=Actuals")</f>
        <v>#INVALID FUNCTION PARAMETER</v>
      </c>
      <c r="AM795" s="6" t="str">
        <f>_xll.SNL.Clients.Office.Excel.Functions.SPG($D795, AM$1, $F795, "Options: Curr=USD, Mag=Actuals")</f>
        <v>#INVALID FUNCTION PARAMETER</v>
      </c>
      <c r="AN795" s="6">
        <f>_xll.SNL.Clients.Office.Excel.Functions.SPG($D795, AN$1, $F795, "Options: Curr=USD, Mag=Actuals")</f>
        <v>0</v>
      </c>
      <c r="AO795" s="6">
        <f>_xll.SNL.Clients.Office.Excel.Functions.SPG($D795, AO$1, $F795, "Options: Curr=USD, Mag=Actuals")</f>
        <v>0</v>
      </c>
      <c r="AP795" s="6">
        <f>_xll.SNL.Clients.Office.Excel.Functions.SPG($D795, AP$1, $F795, "Options: Curr=USD, Mag=Actuals")</f>
        <v>0</v>
      </c>
      <c r="AQ795" s="6">
        <f>_xll.SNL.Clients.Office.Excel.Functions.SPG($D795, AQ$1, $F795, "Options: Curr=USD, Mag=Actuals")</f>
        <v>0</v>
      </c>
      <c r="AR795" s="6">
        <f>_xll.SNL.Clients.Office.Excel.Functions.SPG($D795, AR$1, $F795, "Options: Curr=USD, Mag=Actuals")</f>
        <v>0</v>
      </c>
      <c r="AS795" s="6">
        <f>_xll.SNL.Clients.Office.Excel.Functions.SPG($D795, AS$1, $F795, "Options: Curr=USD, Mag=Actuals")</f>
        <v>0</v>
      </c>
      <c r="AT795" s="6">
        <f>_xll.SNL.Clients.Office.Excel.Functions.SPG($D795, AT$1, $F795, "Options: Curr=USD, Mag=Actuals")</f>
        <v>0</v>
      </c>
      <c r="AU795" s="6">
        <f>_xll.SNL.Clients.Office.Excel.Functions.SPG($D795, AU$1, $F795, "Options: Curr=USD, Mag=Actuals")</f>
        <v>0</v>
      </c>
      <c r="AV795" s="6">
        <f>_xll.SNL.Clients.Office.Excel.Functions.SPG($D795, AV$1, $F795, "Options: Curr=USD, Mag=Actuals")</f>
        <v>0</v>
      </c>
      <c r="AW795" s="6">
        <f>_xll.SNL.Clients.Office.Excel.Functions.SPG($D795, AW$1, $F795, "Options: Curr=USD, Mag=Actuals")</f>
        <v>0</v>
      </c>
      <c r="AX795" s="6">
        <f>_xll.SNL.Clients.Office.Excel.Functions.SPG($D795, AX$1, $F795, "Options: Curr=USD, Mag=Actuals")</f>
        <v>0</v>
      </c>
      <c r="AY795" s="6">
        <f>_xll.SNL.Clients.Office.Excel.Functions.SPG($D795, AY$1, $F795, "Options: Curr=USD, Mag=Actuals")</f>
        <v>0</v>
      </c>
      <c r="AZ795" s="6">
        <f>_xll.SNL.Clients.Office.Excel.Functions.SPG($D795, AZ$1, $F795, "Options: Curr=USD, Mag=Actuals")</f>
        <v>0</v>
      </c>
      <c r="BA795" s="6">
        <f>_xll.SNL.Clients.Office.Excel.Functions.SPG($D795, BA$1, $F795, "Options: Curr=USD, Mag=Actuals")</f>
        <v>0</v>
      </c>
      <c r="BB795" s="6">
        <f>_xll.SNL.Clients.Office.Excel.Functions.SPG($D795, BB$1, $F795, "Options: Curr=USD, Mag=Actuals")</f>
        <v>0</v>
      </c>
      <c r="BC795" s="6">
        <f>_xll.SNL.Clients.Office.Excel.Functions.SPG($D795, BC$1, $F795, "Options: Curr=USD, Mag=Actuals")</f>
        <v>0</v>
      </c>
      <c r="BD795" s="6">
        <f>_xll.SNL.Clients.Office.Excel.Functions.SPG($D795, BD$1, $F795, "Options: Curr=USD, Mag=Actuals")</f>
        <v>0</v>
      </c>
      <c r="BE795" s="6">
        <f>_xll.SNL.Clients.Office.Excel.Functions.SPG($D795, BE$1, $F795, "Options: Curr=USD, Mag=Actuals")</f>
        <v>0</v>
      </c>
      <c r="BF795" s="6">
        <f>_xll.SNL.Clients.Office.Excel.Functions.SPG($D795, BF$1, $F795, "Options: Curr=USD, Mag=Actuals")</f>
        <v>0</v>
      </c>
      <c r="BG795" s="6">
        <f>_xll.SNL.Clients.Office.Excel.Functions.SPG($D795, BG$1, $F795, "Options: Curr=USD, Mag=Actuals")</f>
        <v>0</v>
      </c>
      <c r="BH795" s="6">
        <f>_xll.SNL.Clients.Office.Excel.Functions.SPG($D795, BH$1, $F795, "Options: Curr=USD, Mag=Actuals")</f>
        <v>0</v>
      </c>
      <c r="BI795" s="6">
        <f>_xll.SNL.Clients.Office.Excel.Functions.SPG($D795, BI$1, $F795, "Options: Curr=USD, Mag=Actuals")</f>
        <v>0</v>
      </c>
      <c r="BJ795" s="6">
        <f>_xll.SNL.Clients.Office.Excel.Functions.SPG($D795, BJ$1, $F795, "Options: Curr=USD, Mag=Actuals")</f>
        <v>0</v>
      </c>
      <c r="BK795" s="6">
        <f>_xll.SNL.Clients.Office.Excel.Functions.SPG($D795, BK$1, $F795, "Options: Curr=USD, Mag=Actuals")</f>
        <v>0</v>
      </c>
      <c r="BL795" s="6">
        <f>_xll.SNL.Clients.Office.Excel.Functions.SPG($D795, BL$1, $F795, "Options: Curr=USD, Mag=Actuals")</f>
        <v>0</v>
      </c>
      <c r="BM795" s="6">
        <f>_xll.SNL.Clients.Office.Excel.Functions.SPG($D795, BM$1, $F795, "Options: Curr=USD, Mag=Actuals")</f>
        <v>0</v>
      </c>
      <c r="BN795" s="6">
        <f>_xll.SNL.Clients.Office.Excel.Functions.SPG($D795, BN$1, $F795, "Options: Curr=USD, Mag=Actuals")</f>
        <v>0</v>
      </c>
      <c r="BO795" s="6">
        <f>_xll.SNL.Clients.Office.Excel.Functions.SPG($D795, BO$1, $F795, "Options: Curr=USD, Mag=Actuals")</f>
        <v>0</v>
      </c>
      <c r="BP795" s="6">
        <f>_xll.SNL.Clients.Office.Excel.Functions.SPG($D795, BP$1, $F795, "Options: Curr=USD, Mag=Actuals")</f>
        <v>0</v>
      </c>
      <c r="BQ795" s="6">
        <f>_xll.SNL.Clients.Office.Excel.Functions.SPG($D795, BQ$1, $F795, "Options: Curr=USD, Mag=Actuals")</f>
        <v>0</v>
      </c>
      <c r="BR795" s="6">
        <f>_xll.SNL.Clients.Office.Excel.Functions.SPG($D795, BR$1, $F795, "Options: Curr=USD, Mag=Actuals")</f>
        <v>0</v>
      </c>
      <c r="BS795" s="6">
        <f>_xll.SNL.Clients.Office.Excel.Functions.SPG($D795, BS$1, $F795, "Options: Curr=USD, Mag=Actuals")</f>
        <v>0</v>
      </c>
      <c r="BT795" s="6">
        <f>_xll.SNL.Clients.Office.Excel.Functions.SPG($D795, BT$1, $F795, "Options: Curr=USD, Mag=Actuals")</f>
        <v>0</v>
      </c>
      <c r="BU795" s="6">
        <f>_xll.SNL.Clients.Office.Excel.Functions.SPG($D795, BU$1, $F795, "Options: Curr=USD, Mag=Actuals")</f>
        <v>0</v>
      </c>
      <c r="BV795" s="6">
        <f>_xll.SNL.Clients.Office.Excel.Functions.SPG($D795, BV$1, $F795, "Options: Curr=USD, Mag=Actuals")</f>
        <v>0</v>
      </c>
      <c r="BW795" s="6">
        <f>_xll.SNL.Clients.Office.Excel.Functions.SPG($D795, BW$1, $F795, "Options: Curr=USD, Mag=Actuals")</f>
        <v>0</v>
      </c>
      <c r="BX795" s="6">
        <f>_xll.SNL.Clients.Office.Excel.Functions.SPG($D795, BX$1, $F795, "Options: Curr=USD, Mag=Actuals")</f>
        <v>0</v>
      </c>
      <c r="BY795" s="6">
        <f>_xll.SNL.Clients.Office.Excel.Functions.SPG($D795, BY$1, $F795, "Options: Curr=USD, Mag=Actuals")</f>
        <v>0</v>
      </c>
      <c r="BZ795" s="6">
        <f>_xll.SNL.Clients.Office.Excel.Functions.SPG($D795, BZ$1, $F795, "Options: Curr=USD, Mag=Actuals")</f>
        <v>0</v>
      </c>
      <c r="CA795" s="6" t="str">
        <f>_xll.SNL.Clients.Office.Excel.Functions.SPG($D795, CA$1, $F795, "Options: Curr=USD, Mag=Actuals")</f>
        <v>Nonperforming Loans</v>
      </c>
      <c r="CB795" s="6">
        <f>_xll.SNL.Clients.Office.Excel.Functions.SPG($D795, CB$1, $F795, "Options: Curr=USD, Mag=Actuals")</f>
        <v>0</v>
      </c>
      <c r="CC795" s="6">
        <f>_xll.SNL.Clients.Office.Excel.Functions.SPG($D795, CC$1, $F795, "Options: Curr=USD, Mag=Actuals")</f>
        <v>0</v>
      </c>
      <c r="CD795" s="6">
        <f>_xll.SNL.Clients.Office.Excel.Functions.SPG($D795, CD$1, $F795, "Options: Curr=USD, Mag=Actuals")</f>
        <v>0</v>
      </c>
      <c r="CE795" s="6">
        <f>_xll.SNL.Clients.Office.Excel.Functions.SPG($D795, CE$1, $F795, "Options: Curr=USD, Mag=Actuals")</f>
        <v>0</v>
      </c>
      <c r="CF795" s="6">
        <f>_xll.SNL.Clients.Office.Excel.Functions.SPG($D795, CF$1, $F795, "Options: Curr=USD, Mag=Actuals")</f>
        <v>0</v>
      </c>
      <c r="CG795" s="6">
        <f>_xll.SNL.Clients.Office.Excel.Functions.SPG($D795, CG$1, $F795, "Options: Curr=USD, Mag=Actuals")</f>
        <v>0</v>
      </c>
    </row>
    <row r="796" spans="1:85" x14ac:dyDescent="0.3">
      <c r="A796" s="10" t="s">
        <v>98</v>
      </c>
      <c r="B796" s="10" t="s">
        <v>85</v>
      </c>
      <c r="C796" s="10" t="s">
        <v>12</v>
      </c>
      <c r="D796">
        <v>4086518</v>
      </c>
      <c r="E796" s="10" t="s">
        <v>24</v>
      </c>
      <c r="F796" s="10" t="s">
        <v>60</v>
      </c>
      <c r="G796">
        <v>96.91</v>
      </c>
      <c r="H796">
        <v>390.95</v>
      </c>
      <c r="I796">
        <v>294.04000000000002</v>
      </c>
      <c r="J796">
        <v>4183.6400000000003</v>
      </c>
      <c r="K796">
        <v>32863.99</v>
      </c>
      <c r="L796">
        <v>0.01</v>
      </c>
      <c r="M796">
        <v>3879.9122161478595</v>
      </c>
      <c r="N796">
        <v>127.3</v>
      </c>
      <c r="O796">
        <v>-0.9</v>
      </c>
      <c r="P796">
        <v>-2.0499999999999998</v>
      </c>
      <c r="Q796">
        <v>125.39</v>
      </c>
      <c r="R796">
        <v>119.9</v>
      </c>
      <c r="S796" t="str">
        <f>_xll.SNL.Clients.Office.Excel.Functions.SPG(D796, S$1, F796, "Options: Curr=USD, Mag=Actuals")</f>
        <v>Sumitomo Mitsui Financial Group, Inc. (TSE:8316)</v>
      </c>
      <c r="T796" t="str">
        <f>_xll.SNL.Clients.Office.Excel.Functions.SPG($D796, T$1, $F796, "Options: Curr=USD, Mag=Actuals")</f>
        <v>Sumitomo Mitsui Financial Group, Inc.</v>
      </c>
      <c r="U796" s="6">
        <f>_xll.SNL.Clients.Office.Excel.Functions.SPG($D796, U$1, $F796, "Options: Curr=USD, Mag=Actuals")</f>
        <v>0</v>
      </c>
      <c r="V796" t="str">
        <f>_xll.SNL.Clients.Office.Excel.Functions.SPG($D796, V$1, $F796, "Options: Curr=USD, Mag=Actuals")</f>
        <v>TSE:8316</v>
      </c>
      <c r="W796" t="str">
        <f>_xll.SNL.Clients.Office.Excel.Functions.SPG($D796, W$1, $F796, "Options: Curr=USD, Mag=Actuals")</f>
        <v>Bank</v>
      </c>
      <c r="X796" s="6">
        <f>_xll.SNL.Clients.Office.Excel.Functions.SPG($D796, X$1, $F796, "Options: Curr=USD, Mag=Actuals")</f>
        <v>0</v>
      </c>
      <c r="Y796" s="6">
        <f>_xll.SNL.Clients.Office.Excel.Functions.SPG($D796, Y$1, $F796, "Options: Curr=USD, Mag=Actuals")</f>
        <v>0</v>
      </c>
      <c r="Z796" s="6">
        <f>_xll.SNL.Clients.Office.Excel.Functions.SPG($D796, Z$1, $F796, "Options: Curr=USD, Mag=Actuals")</f>
        <v>0</v>
      </c>
      <c r="AA796" s="6">
        <f>_xll.SNL.Clients.Office.Excel.Functions.SPG($D796, AA$1, $F796, "Options: Curr=USD, Mag=Actuals")</f>
        <v>0</v>
      </c>
      <c r="AB796" s="6">
        <f>_xll.SNL.Clients.Office.Excel.Functions.SPG($D796, AB$1, $F796, "Options: Curr=USD, Mag=Actuals")</f>
        <v>0</v>
      </c>
      <c r="AC796" s="6">
        <f>_xll.SNL.Clients.Office.Excel.Functions.SPG($D796, AC$1, $F796, "Options: Curr=USD, Mag=Actuals")</f>
        <v>0</v>
      </c>
      <c r="AD796" s="6">
        <f>_xll.SNL.Clients.Office.Excel.Functions.SPG($D796, AD$1, $F796, "Options: Curr=USD, Mag=Actuals")</f>
        <v>0</v>
      </c>
      <c r="AE796" s="6">
        <f>_xll.SNL.Clients.Office.Excel.Functions.SPG($D796, AE$1, $F796, "Options: Curr=USD, Mag=Actuals")</f>
        <v>0</v>
      </c>
      <c r="AF796" s="6">
        <f>_xll.SNL.Clients.Office.Excel.Functions.SPG($D796, AF$1, $F796, "Options: Curr=USD, Mag=Actuals")</f>
        <v>0</v>
      </c>
      <c r="AG796" s="6">
        <f>_xll.SNL.Clients.Office.Excel.Functions.SPG($D796, AG$1, $F796, "Options: Curr=USD, Mag=Actuals")</f>
        <v>0</v>
      </c>
      <c r="AH796" s="6">
        <f>_xll.SNL.Clients.Office.Excel.Functions.SPG($D796, AH$1, $F796, "Options: Curr=USD, Mag=Actuals")</f>
        <v>0</v>
      </c>
      <c r="AI796" s="6" t="str">
        <f>_xll.SNL.Clients.Office.Excel.Functions.SPG($D796, AI$1, $F796, "Options: Curr=USD, Mag=Actuals")</f>
        <v/>
      </c>
      <c r="AJ796" s="6" t="str">
        <f>_xll.SNL.Clients.Office.Excel.Functions.SPG($D796, AJ$1, $F796, "Options: Curr=USD, Mag=Actuals")</f>
        <v>#INVALID FUNCTION PARAMETER</v>
      </c>
      <c r="AK796" s="6" t="str">
        <f>_xll.SNL.Clients.Office.Excel.Functions.SPG($D796, AK$1, $F796, "Options: Curr=USD, Mag=Actuals")</f>
        <v>#INVALID FUNCTION PARAMETER</v>
      </c>
      <c r="AL796" s="6" t="str">
        <f>_xll.SNL.Clients.Office.Excel.Functions.SPG($D796, AL$1, $F796, "Options: Curr=USD, Mag=Actuals")</f>
        <v>#INVALID FUNCTION PARAMETER</v>
      </c>
      <c r="AM796" s="6" t="str">
        <f>_xll.SNL.Clients.Office.Excel.Functions.SPG($D796, AM$1, $F796, "Options: Curr=USD, Mag=Actuals")</f>
        <v>#INVALID FUNCTION PARAMETER</v>
      </c>
      <c r="AN796" s="6">
        <f>_xll.SNL.Clients.Office.Excel.Functions.SPG($D796, AN$1, $F796, "Options: Curr=USD, Mag=Actuals")</f>
        <v>0</v>
      </c>
      <c r="AO796" s="6">
        <f>_xll.SNL.Clients.Office.Excel.Functions.SPG($D796, AO$1, $F796, "Options: Curr=USD, Mag=Actuals")</f>
        <v>0</v>
      </c>
      <c r="AP796" s="6">
        <f>_xll.SNL.Clients.Office.Excel.Functions.SPG($D796, AP$1, $F796, "Options: Curr=USD, Mag=Actuals")</f>
        <v>0</v>
      </c>
      <c r="AQ796" s="6">
        <f>_xll.SNL.Clients.Office.Excel.Functions.SPG($D796, AQ$1, $F796, "Options: Curr=USD, Mag=Actuals")</f>
        <v>0</v>
      </c>
      <c r="AR796" s="6">
        <f>_xll.SNL.Clients.Office.Excel.Functions.SPG($D796, AR$1, $F796, "Options: Curr=USD, Mag=Actuals")</f>
        <v>0</v>
      </c>
      <c r="AS796" s="6">
        <f>_xll.SNL.Clients.Office.Excel.Functions.SPG($D796, AS$1, $F796, "Options: Curr=USD, Mag=Actuals")</f>
        <v>0</v>
      </c>
      <c r="AT796" s="6">
        <f>_xll.SNL.Clients.Office.Excel.Functions.SPG($D796, AT$1, $F796, "Options: Curr=USD, Mag=Actuals")</f>
        <v>0</v>
      </c>
      <c r="AU796" s="6">
        <f>_xll.SNL.Clients.Office.Excel.Functions.SPG($D796, AU$1, $F796, "Options: Curr=USD, Mag=Actuals")</f>
        <v>0</v>
      </c>
      <c r="AV796" s="6">
        <f>_xll.SNL.Clients.Office.Excel.Functions.SPG($D796, AV$1, $F796, "Options: Curr=USD, Mag=Actuals")</f>
        <v>0</v>
      </c>
      <c r="AW796" s="6">
        <f>_xll.SNL.Clients.Office.Excel.Functions.SPG($D796, AW$1, $F796, "Options: Curr=USD, Mag=Actuals")</f>
        <v>0</v>
      </c>
      <c r="AX796" s="6">
        <f>_xll.SNL.Clients.Office.Excel.Functions.SPG($D796, AX$1, $F796, "Options: Curr=USD, Mag=Actuals")</f>
        <v>0</v>
      </c>
      <c r="AY796" s="6">
        <f>_xll.SNL.Clients.Office.Excel.Functions.SPG($D796, AY$1, $F796, "Options: Curr=USD, Mag=Actuals")</f>
        <v>0</v>
      </c>
      <c r="AZ796" s="6">
        <f>_xll.SNL.Clients.Office.Excel.Functions.SPG($D796, AZ$1, $F796, "Options: Curr=USD, Mag=Actuals")</f>
        <v>0</v>
      </c>
      <c r="BA796" s="6">
        <f>_xll.SNL.Clients.Office.Excel.Functions.SPG($D796, BA$1, $F796, "Options: Curr=USD, Mag=Actuals")</f>
        <v>0</v>
      </c>
      <c r="BB796" s="6">
        <f>_xll.SNL.Clients.Office.Excel.Functions.SPG($D796, BB$1, $F796, "Options: Curr=USD, Mag=Actuals")</f>
        <v>0</v>
      </c>
      <c r="BC796" s="6">
        <f>_xll.SNL.Clients.Office.Excel.Functions.SPG($D796, BC$1, $F796, "Options: Curr=USD, Mag=Actuals")</f>
        <v>0</v>
      </c>
      <c r="BD796" s="6">
        <f>_xll.SNL.Clients.Office.Excel.Functions.SPG($D796, BD$1, $F796, "Options: Curr=USD, Mag=Actuals")</f>
        <v>0</v>
      </c>
      <c r="BE796" s="6">
        <f>_xll.SNL.Clients.Office.Excel.Functions.SPG($D796, BE$1, $F796, "Options: Curr=USD, Mag=Actuals")</f>
        <v>0</v>
      </c>
      <c r="BF796" s="6">
        <f>_xll.SNL.Clients.Office.Excel.Functions.SPG($D796, BF$1, $F796, "Options: Curr=USD, Mag=Actuals")</f>
        <v>0</v>
      </c>
      <c r="BG796" s="6">
        <f>_xll.SNL.Clients.Office.Excel.Functions.SPG($D796, BG$1, $F796, "Options: Curr=USD, Mag=Actuals")</f>
        <v>0</v>
      </c>
      <c r="BH796" s="6">
        <f>_xll.SNL.Clients.Office.Excel.Functions.SPG($D796, BH$1, $F796, "Options: Curr=USD, Mag=Actuals")</f>
        <v>0</v>
      </c>
      <c r="BI796" s="6">
        <f>_xll.SNL.Clients.Office.Excel.Functions.SPG($D796, BI$1, $F796, "Options: Curr=USD, Mag=Actuals")</f>
        <v>0</v>
      </c>
      <c r="BJ796" s="6">
        <f>_xll.SNL.Clients.Office.Excel.Functions.SPG($D796, BJ$1, $F796, "Options: Curr=USD, Mag=Actuals")</f>
        <v>0</v>
      </c>
      <c r="BK796" s="6">
        <f>_xll.SNL.Clients.Office.Excel.Functions.SPG($D796, BK$1, $F796, "Options: Curr=USD, Mag=Actuals")</f>
        <v>0</v>
      </c>
      <c r="BL796" s="6">
        <f>_xll.SNL.Clients.Office.Excel.Functions.SPG($D796, BL$1, $F796, "Options: Curr=USD, Mag=Actuals")</f>
        <v>0</v>
      </c>
      <c r="BM796" s="6">
        <f>_xll.SNL.Clients.Office.Excel.Functions.SPG($D796, BM$1, $F796, "Options: Curr=USD, Mag=Actuals")</f>
        <v>0</v>
      </c>
      <c r="BN796" s="6">
        <f>_xll.SNL.Clients.Office.Excel.Functions.SPG($D796, BN$1, $F796, "Options: Curr=USD, Mag=Actuals")</f>
        <v>0</v>
      </c>
      <c r="BO796" s="6">
        <f>_xll.SNL.Clients.Office.Excel.Functions.SPG($D796, BO$1, $F796, "Options: Curr=USD, Mag=Actuals")</f>
        <v>0</v>
      </c>
      <c r="BP796" s="6">
        <f>_xll.SNL.Clients.Office.Excel.Functions.SPG($D796, BP$1, $F796, "Options: Curr=USD, Mag=Actuals")</f>
        <v>0</v>
      </c>
      <c r="BQ796" s="6">
        <f>_xll.SNL.Clients.Office.Excel.Functions.SPG($D796, BQ$1, $F796, "Options: Curr=USD, Mag=Actuals")</f>
        <v>0</v>
      </c>
      <c r="BR796" s="6">
        <f>_xll.SNL.Clients.Office.Excel.Functions.SPG($D796, BR$1, $F796, "Options: Curr=USD, Mag=Actuals")</f>
        <v>0</v>
      </c>
      <c r="BS796" s="6">
        <f>_xll.SNL.Clients.Office.Excel.Functions.SPG($D796, BS$1, $F796, "Options: Curr=USD, Mag=Actuals")</f>
        <v>0</v>
      </c>
      <c r="BT796" s="6">
        <f>_xll.SNL.Clients.Office.Excel.Functions.SPG($D796, BT$1, $F796, "Options: Curr=USD, Mag=Actuals")</f>
        <v>0</v>
      </c>
      <c r="BU796" s="6">
        <f>_xll.SNL.Clients.Office.Excel.Functions.SPG($D796, BU$1, $F796, "Options: Curr=USD, Mag=Actuals")</f>
        <v>0</v>
      </c>
      <c r="BV796" s="6">
        <f>_xll.SNL.Clients.Office.Excel.Functions.SPG($D796, BV$1, $F796, "Options: Curr=USD, Mag=Actuals")</f>
        <v>0</v>
      </c>
      <c r="BW796" s="6">
        <f>_xll.SNL.Clients.Office.Excel.Functions.SPG($D796, BW$1, $F796, "Options: Curr=USD, Mag=Actuals")</f>
        <v>0</v>
      </c>
      <c r="BX796" s="6">
        <f>_xll.SNL.Clients.Office.Excel.Functions.SPG($D796, BX$1, $F796, "Options: Curr=USD, Mag=Actuals")</f>
        <v>0</v>
      </c>
      <c r="BY796" s="6">
        <f>_xll.SNL.Clients.Office.Excel.Functions.SPG($D796, BY$1, $F796, "Options: Curr=USD, Mag=Actuals")</f>
        <v>0</v>
      </c>
      <c r="BZ796" s="6">
        <f>_xll.SNL.Clients.Office.Excel.Functions.SPG($D796, BZ$1, $F796, "Options: Curr=USD, Mag=Actuals")</f>
        <v>0</v>
      </c>
      <c r="CA796" s="6" t="str">
        <f>_xll.SNL.Clients.Office.Excel.Functions.SPG($D796, CA$1, $F796, "Options: Curr=USD, Mag=Actuals")</f>
        <v>Nonperforming Loans</v>
      </c>
      <c r="CB796" s="6">
        <f>_xll.SNL.Clients.Office.Excel.Functions.SPG($D796, CB$1, $F796, "Options: Curr=USD, Mag=Actuals")</f>
        <v>0</v>
      </c>
      <c r="CC796" s="6">
        <f>_xll.SNL.Clients.Office.Excel.Functions.SPG($D796, CC$1, $F796, "Options: Curr=USD, Mag=Actuals")</f>
        <v>0</v>
      </c>
      <c r="CD796" s="6">
        <f>_xll.SNL.Clients.Office.Excel.Functions.SPG($D796, CD$1, $F796, "Options: Curr=USD, Mag=Actuals")</f>
        <v>0</v>
      </c>
      <c r="CE796" s="6">
        <f>_xll.SNL.Clients.Office.Excel.Functions.SPG($D796, CE$1, $F796, "Options: Curr=USD, Mag=Actuals")</f>
        <v>0</v>
      </c>
      <c r="CF796" s="6">
        <f>_xll.SNL.Clients.Office.Excel.Functions.SPG($D796, CF$1, $F796, "Options: Curr=USD, Mag=Actuals")</f>
        <v>0</v>
      </c>
      <c r="CG796" s="6">
        <f>_xll.SNL.Clients.Office.Excel.Functions.SPG($D796, CG$1, $F796, "Options: Curr=USD, Mag=Actuals")</f>
        <v>0</v>
      </c>
    </row>
    <row r="797" spans="1:85" x14ac:dyDescent="0.3">
      <c r="A797" s="10" t="s">
        <v>98</v>
      </c>
      <c r="B797" s="10" t="s">
        <v>85</v>
      </c>
      <c r="C797" s="10" t="s">
        <v>12</v>
      </c>
      <c r="D797">
        <v>4086518</v>
      </c>
      <c r="E797" s="10" t="s">
        <v>24</v>
      </c>
      <c r="F797" s="10" t="s">
        <v>61</v>
      </c>
      <c r="G797">
        <v>108.13</v>
      </c>
      <c r="H797">
        <v>443.88</v>
      </c>
      <c r="I797">
        <v>335.75</v>
      </c>
      <c r="J797">
        <v>4521.28</v>
      </c>
      <c r="K797">
        <v>35460.33</v>
      </c>
      <c r="L797">
        <v>1.57</v>
      </c>
      <c r="M797">
        <v>4255.3140664046723</v>
      </c>
      <c r="N797">
        <v>127.5</v>
      </c>
      <c r="O797">
        <v>-0.26</v>
      </c>
      <c r="P797">
        <v>-0.88</v>
      </c>
      <c r="Q797">
        <v>115.93</v>
      </c>
      <c r="R797">
        <v>107.1</v>
      </c>
      <c r="S797" t="str">
        <f>_xll.SNL.Clients.Office.Excel.Functions.SPG(D797, S$1, F797, "Options: Curr=USD, Mag=Actuals")</f>
        <v>Sumitomo Mitsui Financial Group, Inc. (TSE:8316)</v>
      </c>
      <c r="T797" t="str">
        <f>_xll.SNL.Clients.Office.Excel.Functions.SPG($D797, T$1, $F797, "Options: Curr=USD, Mag=Actuals")</f>
        <v>Sumitomo Mitsui Financial Group, Inc.</v>
      </c>
      <c r="U797" s="6">
        <f>_xll.SNL.Clients.Office.Excel.Functions.SPG($D797, U$1, $F797, "Options: Curr=USD, Mag=Actuals")</f>
        <v>0</v>
      </c>
      <c r="V797" t="str">
        <f>_xll.SNL.Clients.Office.Excel.Functions.SPG($D797, V$1, $F797, "Options: Curr=USD, Mag=Actuals")</f>
        <v>TSE:8316</v>
      </c>
      <c r="W797" t="str">
        <f>_xll.SNL.Clients.Office.Excel.Functions.SPG($D797, W$1, $F797, "Options: Curr=USD, Mag=Actuals")</f>
        <v>Bank</v>
      </c>
      <c r="X797" s="6">
        <f>_xll.SNL.Clients.Office.Excel.Functions.SPG($D797, X$1, $F797, "Options: Curr=USD, Mag=Actuals")</f>
        <v>0</v>
      </c>
      <c r="Y797" s="6">
        <f>_xll.SNL.Clients.Office.Excel.Functions.SPG($D797, Y$1, $F797, "Options: Curr=USD, Mag=Actuals")</f>
        <v>0</v>
      </c>
      <c r="Z797" s="6">
        <f>_xll.SNL.Clients.Office.Excel.Functions.SPG($D797, Z$1, $F797, "Options: Curr=USD, Mag=Actuals")</f>
        <v>0</v>
      </c>
      <c r="AA797" s="6">
        <f>_xll.SNL.Clients.Office.Excel.Functions.SPG($D797, AA$1, $F797, "Options: Curr=USD, Mag=Actuals")</f>
        <v>0</v>
      </c>
      <c r="AB797" s="6">
        <f>_xll.SNL.Clients.Office.Excel.Functions.SPG($D797, AB$1, $F797, "Options: Curr=USD, Mag=Actuals")</f>
        <v>0</v>
      </c>
      <c r="AC797" s="6">
        <f>_xll.SNL.Clients.Office.Excel.Functions.SPG($D797, AC$1, $F797, "Options: Curr=USD, Mag=Actuals")</f>
        <v>0</v>
      </c>
      <c r="AD797" s="6">
        <f>_xll.SNL.Clients.Office.Excel.Functions.SPG($D797, AD$1, $F797, "Options: Curr=USD, Mag=Actuals")</f>
        <v>0</v>
      </c>
      <c r="AE797" s="6">
        <f>_xll.SNL.Clients.Office.Excel.Functions.SPG($D797, AE$1, $F797, "Options: Curr=USD, Mag=Actuals")</f>
        <v>0</v>
      </c>
      <c r="AF797" s="6">
        <f>_xll.SNL.Clients.Office.Excel.Functions.SPG($D797, AF$1, $F797, "Options: Curr=USD, Mag=Actuals")</f>
        <v>0</v>
      </c>
      <c r="AG797" s="6">
        <f>_xll.SNL.Clients.Office.Excel.Functions.SPG($D797, AG$1, $F797, "Options: Curr=USD, Mag=Actuals")</f>
        <v>0</v>
      </c>
      <c r="AH797" s="6">
        <f>_xll.SNL.Clients.Office.Excel.Functions.SPG($D797, AH$1, $F797, "Options: Curr=USD, Mag=Actuals")</f>
        <v>0</v>
      </c>
      <c r="AI797" s="6" t="str">
        <f>_xll.SNL.Clients.Office.Excel.Functions.SPG($D797, AI$1, $F797, "Options: Curr=USD, Mag=Actuals")</f>
        <v/>
      </c>
      <c r="AJ797" s="6" t="str">
        <f>_xll.SNL.Clients.Office.Excel.Functions.SPG($D797, AJ$1, $F797, "Options: Curr=USD, Mag=Actuals")</f>
        <v>#INVALID FUNCTION PARAMETER</v>
      </c>
      <c r="AK797" s="6" t="str">
        <f>_xll.SNL.Clients.Office.Excel.Functions.SPG($D797, AK$1, $F797, "Options: Curr=USD, Mag=Actuals")</f>
        <v>#INVALID FUNCTION PARAMETER</v>
      </c>
      <c r="AL797" s="6" t="str">
        <f>_xll.SNL.Clients.Office.Excel.Functions.SPG($D797, AL$1, $F797, "Options: Curr=USD, Mag=Actuals")</f>
        <v>#INVALID FUNCTION PARAMETER</v>
      </c>
      <c r="AM797" s="6" t="str">
        <f>_xll.SNL.Clients.Office.Excel.Functions.SPG($D797, AM$1, $F797, "Options: Curr=USD, Mag=Actuals")</f>
        <v>#INVALID FUNCTION PARAMETER</v>
      </c>
      <c r="AN797" s="6">
        <f>_xll.SNL.Clients.Office.Excel.Functions.SPG($D797, AN$1, $F797, "Options: Curr=USD, Mag=Actuals")</f>
        <v>0</v>
      </c>
      <c r="AO797" s="6">
        <f>_xll.SNL.Clients.Office.Excel.Functions.SPG($D797, AO$1, $F797, "Options: Curr=USD, Mag=Actuals")</f>
        <v>0</v>
      </c>
      <c r="AP797" s="6">
        <f>_xll.SNL.Clients.Office.Excel.Functions.SPG($D797, AP$1, $F797, "Options: Curr=USD, Mag=Actuals")</f>
        <v>0</v>
      </c>
      <c r="AQ797" s="6">
        <f>_xll.SNL.Clients.Office.Excel.Functions.SPG($D797, AQ$1, $F797, "Options: Curr=USD, Mag=Actuals")</f>
        <v>0</v>
      </c>
      <c r="AR797" s="6">
        <f>_xll.SNL.Clients.Office.Excel.Functions.SPG($D797, AR$1, $F797, "Options: Curr=USD, Mag=Actuals")</f>
        <v>0</v>
      </c>
      <c r="AS797" s="6">
        <f>_xll.SNL.Clients.Office.Excel.Functions.SPG($D797, AS$1, $F797, "Options: Curr=USD, Mag=Actuals")</f>
        <v>0</v>
      </c>
      <c r="AT797" s="6">
        <f>_xll.SNL.Clients.Office.Excel.Functions.SPG($D797, AT$1, $F797, "Options: Curr=USD, Mag=Actuals")</f>
        <v>0</v>
      </c>
      <c r="AU797" s="6">
        <f>_xll.SNL.Clients.Office.Excel.Functions.SPG($D797, AU$1, $F797, "Options: Curr=USD, Mag=Actuals")</f>
        <v>0</v>
      </c>
      <c r="AV797" s="6">
        <f>_xll.SNL.Clients.Office.Excel.Functions.SPG($D797, AV$1, $F797, "Options: Curr=USD, Mag=Actuals")</f>
        <v>0</v>
      </c>
      <c r="AW797" s="6">
        <f>_xll.SNL.Clients.Office.Excel.Functions.SPG($D797, AW$1, $F797, "Options: Curr=USD, Mag=Actuals")</f>
        <v>0</v>
      </c>
      <c r="AX797" s="6">
        <f>_xll.SNL.Clients.Office.Excel.Functions.SPG($D797, AX$1, $F797, "Options: Curr=USD, Mag=Actuals")</f>
        <v>0</v>
      </c>
      <c r="AY797" s="6">
        <f>_xll.SNL.Clients.Office.Excel.Functions.SPG($D797, AY$1, $F797, "Options: Curr=USD, Mag=Actuals")</f>
        <v>0</v>
      </c>
      <c r="AZ797" s="6">
        <f>_xll.SNL.Clients.Office.Excel.Functions.SPG($D797, AZ$1, $F797, "Options: Curr=USD, Mag=Actuals")</f>
        <v>0</v>
      </c>
      <c r="BA797" s="6">
        <f>_xll.SNL.Clients.Office.Excel.Functions.SPG($D797, BA$1, $F797, "Options: Curr=USD, Mag=Actuals")</f>
        <v>0</v>
      </c>
      <c r="BB797" s="6">
        <f>_xll.SNL.Clients.Office.Excel.Functions.SPG($D797, BB$1, $F797, "Options: Curr=USD, Mag=Actuals")</f>
        <v>0</v>
      </c>
      <c r="BC797" s="6">
        <f>_xll.SNL.Clients.Office.Excel.Functions.SPG($D797, BC$1, $F797, "Options: Curr=USD, Mag=Actuals")</f>
        <v>0</v>
      </c>
      <c r="BD797" s="6">
        <f>_xll.SNL.Clients.Office.Excel.Functions.SPG($D797, BD$1, $F797, "Options: Curr=USD, Mag=Actuals")</f>
        <v>0</v>
      </c>
      <c r="BE797" s="6">
        <f>_xll.SNL.Clients.Office.Excel.Functions.SPG($D797, BE$1, $F797, "Options: Curr=USD, Mag=Actuals")</f>
        <v>0</v>
      </c>
      <c r="BF797" s="6">
        <f>_xll.SNL.Clients.Office.Excel.Functions.SPG($D797, BF$1, $F797, "Options: Curr=USD, Mag=Actuals")</f>
        <v>0</v>
      </c>
      <c r="BG797" s="6">
        <f>_xll.SNL.Clients.Office.Excel.Functions.SPG($D797, BG$1, $F797, "Options: Curr=USD, Mag=Actuals")</f>
        <v>0</v>
      </c>
      <c r="BH797" s="6">
        <f>_xll.SNL.Clients.Office.Excel.Functions.SPG($D797, BH$1, $F797, "Options: Curr=USD, Mag=Actuals")</f>
        <v>0</v>
      </c>
      <c r="BI797" s="6">
        <f>_xll.SNL.Clients.Office.Excel.Functions.SPG($D797, BI$1, $F797, "Options: Curr=USD, Mag=Actuals")</f>
        <v>0</v>
      </c>
      <c r="BJ797" s="6">
        <f>_xll.SNL.Clients.Office.Excel.Functions.SPG($D797, BJ$1, $F797, "Options: Curr=USD, Mag=Actuals")</f>
        <v>0</v>
      </c>
      <c r="BK797" s="6">
        <f>_xll.SNL.Clients.Office.Excel.Functions.SPG($D797, BK$1, $F797, "Options: Curr=USD, Mag=Actuals")</f>
        <v>0</v>
      </c>
      <c r="BL797" s="6">
        <f>_xll.SNL.Clients.Office.Excel.Functions.SPG($D797, BL$1, $F797, "Options: Curr=USD, Mag=Actuals")</f>
        <v>0</v>
      </c>
      <c r="BM797" s="6">
        <f>_xll.SNL.Clients.Office.Excel.Functions.SPG($D797, BM$1, $F797, "Options: Curr=USD, Mag=Actuals")</f>
        <v>0</v>
      </c>
      <c r="BN797" s="6">
        <f>_xll.SNL.Clients.Office.Excel.Functions.SPG($D797, BN$1, $F797, "Options: Curr=USD, Mag=Actuals")</f>
        <v>0</v>
      </c>
      <c r="BO797" s="6">
        <f>_xll.SNL.Clients.Office.Excel.Functions.SPG($D797, BO$1, $F797, "Options: Curr=USD, Mag=Actuals")</f>
        <v>0</v>
      </c>
      <c r="BP797" s="6">
        <f>_xll.SNL.Clients.Office.Excel.Functions.SPG($D797, BP$1, $F797, "Options: Curr=USD, Mag=Actuals")</f>
        <v>0</v>
      </c>
      <c r="BQ797" s="6">
        <f>_xll.SNL.Clients.Office.Excel.Functions.SPG($D797, BQ$1, $F797, "Options: Curr=USD, Mag=Actuals")</f>
        <v>0</v>
      </c>
      <c r="BR797" s="6">
        <f>_xll.SNL.Clients.Office.Excel.Functions.SPG($D797, BR$1, $F797, "Options: Curr=USD, Mag=Actuals")</f>
        <v>0</v>
      </c>
      <c r="BS797" s="6">
        <f>_xll.SNL.Clients.Office.Excel.Functions.SPG($D797, BS$1, $F797, "Options: Curr=USD, Mag=Actuals")</f>
        <v>0</v>
      </c>
      <c r="BT797" s="6">
        <f>_xll.SNL.Clients.Office.Excel.Functions.SPG($D797, BT$1, $F797, "Options: Curr=USD, Mag=Actuals")</f>
        <v>0</v>
      </c>
      <c r="BU797" s="6">
        <f>_xll.SNL.Clients.Office.Excel.Functions.SPG($D797, BU$1, $F797, "Options: Curr=USD, Mag=Actuals")</f>
        <v>0</v>
      </c>
      <c r="BV797" s="6">
        <f>_xll.SNL.Clients.Office.Excel.Functions.SPG($D797, BV$1, $F797, "Options: Curr=USD, Mag=Actuals")</f>
        <v>0</v>
      </c>
      <c r="BW797" s="6">
        <f>_xll.SNL.Clients.Office.Excel.Functions.SPG($D797, BW$1, $F797, "Options: Curr=USD, Mag=Actuals")</f>
        <v>0</v>
      </c>
      <c r="BX797" s="6">
        <f>_xll.SNL.Clients.Office.Excel.Functions.SPG($D797, BX$1, $F797, "Options: Curr=USD, Mag=Actuals")</f>
        <v>0</v>
      </c>
      <c r="BY797" s="6">
        <f>_xll.SNL.Clients.Office.Excel.Functions.SPG($D797, BY$1, $F797, "Options: Curr=USD, Mag=Actuals")</f>
        <v>0</v>
      </c>
      <c r="BZ797" s="6">
        <f>_xll.SNL.Clients.Office.Excel.Functions.SPG($D797, BZ$1, $F797, "Options: Curr=USD, Mag=Actuals")</f>
        <v>0</v>
      </c>
      <c r="CA797" s="6" t="str">
        <f>_xll.SNL.Clients.Office.Excel.Functions.SPG($D797, CA$1, $F797, "Options: Curr=USD, Mag=Actuals")</f>
        <v>Nonperforming Loans</v>
      </c>
      <c r="CB797" s="6">
        <f>_xll.SNL.Clients.Office.Excel.Functions.SPG($D797, CB$1, $F797, "Options: Curr=USD, Mag=Actuals")</f>
        <v>0</v>
      </c>
      <c r="CC797" s="6">
        <f>_xll.SNL.Clients.Office.Excel.Functions.SPG($D797, CC$1, $F797, "Options: Curr=USD, Mag=Actuals")</f>
        <v>0</v>
      </c>
      <c r="CD797" s="6">
        <f>_xll.SNL.Clients.Office.Excel.Functions.SPG($D797, CD$1, $F797, "Options: Curr=USD, Mag=Actuals")</f>
        <v>0</v>
      </c>
      <c r="CE797" s="6">
        <f>_xll.SNL.Clients.Office.Excel.Functions.SPG($D797, CE$1, $F797, "Options: Curr=USD, Mag=Actuals")</f>
        <v>0</v>
      </c>
      <c r="CF797" s="6">
        <f>_xll.SNL.Clients.Office.Excel.Functions.SPG($D797, CF$1, $F797, "Options: Curr=USD, Mag=Actuals")</f>
        <v>0</v>
      </c>
      <c r="CG797" s="6">
        <f>_xll.SNL.Clients.Office.Excel.Functions.SPG($D797, CG$1, $F797, "Options: Curr=USD, Mag=Actuals")</f>
        <v>0</v>
      </c>
    </row>
    <row r="798" spans="1:85" x14ac:dyDescent="0.3">
      <c r="A798" s="10" t="s">
        <v>98</v>
      </c>
      <c r="B798" s="10" t="s">
        <v>85</v>
      </c>
      <c r="C798" s="10" t="s">
        <v>12</v>
      </c>
      <c r="D798">
        <v>4086518</v>
      </c>
      <c r="E798" s="10" t="s">
        <v>24</v>
      </c>
      <c r="F798" s="10" t="s">
        <v>62</v>
      </c>
      <c r="G798">
        <v>133.29</v>
      </c>
      <c r="H798">
        <v>533.53</v>
      </c>
      <c r="I798">
        <v>400.24</v>
      </c>
      <c r="J798">
        <v>4892.7</v>
      </c>
      <c r="K798">
        <v>38322.61</v>
      </c>
      <c r="L798">
        <v>2.15</v>
      </c>
      <c r="M798">
        <v>4654.59100132819</v>
      </c>
      <c r="N798">
        <v>127.67</v>
      </c>
      <c r="O798">
        <v>-0.01</v>
      </c>
      <c r="P798">
        <v>1.31</v>
      </c>
      <c r="Q798">
        <v>108.19</v>
      </c>
      <c r="R798">
        <v>104.12</v>
      </c>
      <c r="S798" t="str">
        <f>_xll.SNL.Clients.Office.Excel.Functions.SPG(D798, S$1, F798, "Options: Curr=USD, Mag=Actuals")</f>
        <v>Sumitomo Mitsui Financial Group, Inc. (TSE:8316)</v>
      </c>
      <c r="T798" t="str">
        <f>_xll.SNL.Clients.Office.Excel.Functions.SPG($D798, T$1, $F798, "Options: Curr=USD, Mag=Actuals")</f>
        <v>Sumitomo Mitsui Financial Group, Inc.</v>
      </c>
      <c r="U798" s="6">
        <f>_xll.SNL.Clients.Office.Excel.Functions.SPG($D798, U$1, $F798, "Options: Curr=USD, Mag=Actuals")</f>
        <v>988302676712.59998</v>
      </c>
      <c r="V798" t="str">
        <f>_xll.SNL.Clients.Office.Excel.Functions.SPG($D798, V$1, $F798, "Options: Curr=USD, Mag=Actuals")</f>
        <v>TSE:8316</v>
      </c>
      <c r="W798" t="str">
        <f>_xll.SNL.Clients.Office.Excel.Functions.SPG($D798, W$1, $F798, "Options: Curr=USD, Mag=Actuals")</f>
        <v>Bank</v>
      </c>
      <c r="X798" s="6">
        <f>_xll.SNL.Clients.Office.Excel.Functions.SPG($D798, X$1, $F798, "Options: Curr=USD, Mag=Actuals")</f>
        <v>30125116496.302734</v>
      </c>
      <c r="Y798" s="6">
        <f>_xll.SNL.Clients.Office.Excel.Functions.SPG($D798, Y$1, $F798, "Options: Curr=USD, Mag=Actuals")</f>
        <v>0</v>
      </c>
      <c r="Z798" s="6">
        <f>_xll.SNL.Clients.Office.Excel.Functions.SPG($D798, Z$1, $F798, "Options: Curr=USD, Mag=Actuals")</f>
        <v>0</v>
      </c>
      <c r="AA798" s="6">
        <f>_xll.SNL.Clients.Office.Excel.Functions.SPG($D798, AA$1, $F798, "Options: Curr=USD, Mag=Actuals")</f>
        <v>2641144247.3698874</v>
      </c>
      <c r="AB798" s="6">
        <f>_xll.SNL.Clients.Office.Excel.Functions.SPG($D798, AB$1, $F798, "Options: Curr=USD, Mag=Actuals")</f>
        <v>2.2149723420046357</v>
      </c>
      <c r="AC798" s="6">
        <f>_xll.SNL.Clients.Office.Excel.Functions.SPG($D798, AC$1, $F798, "Options: Curr=USD, Mag=Actuals")</f>
        <v>0</v>
      </c>
      <c r="AD798" s="6">
        <f>_xll.SNL.Clients.Office.Excel.Functions.SPG($D798, AD$1, $F798, "Options: Curr=USD, Mag=Actuals")</f>
        <v>0</v>
      </c>
      <c r="AE798" s="6">
        <f>_xll.SNL.Clients.Office.Excel.Functions.SPG($D798, AE$1, $F798, "Options: Curr=USD, Mag=Actuals")</f>
        <v>0</v>
      </c>
      <c r="AF798" s="6">
        <f>_xll.SNL.Clients.Office.Excel.Functions.SPG($D798, AF$1, $F798, "Options: Curr=USD, Mag=Actuals")</f>
        <v>988302676712.59998</v>
      </c>
      <c r="AG798" s="6">
        <f>_xll.SNL.Clients.Office.Excel.Functions.SPG($D798, AG$1, $F798, "Options: Curr=USD, Mag=Actuals")</f>
        <v>121264403684.8</v>
      </c>
      <c r="AH798" s="6">
        <f>_xll.SNL.Clients.Office.Excel.Functions.SPG($D798, AH$1, $F798, "Options: Curr=USD, Mag=Actuals")</f>
        <v>37681259858</v>
      </c>
      <c r="AI798" s="6">
        <f>_xll.SNL.Clients.Office.Excel.Functions.SPG($D798, AI$1, $F798, "Options: Curr=USD, Mag=Actuals")</f>
        <v>38352</v>
      </c>
      <c r="AJ798" s="6" t="str">
        <f>_xll.SNL.Clients.Office.Excel.Functions.SPG($D798, AJ$1, $F798, "Options: Curr=USD, Mag=Actuals")</f>
        <v>#INVALID FUNCTION PARAMETER</v>
      </c>
      <c r="AK798" s="6" t="str">
        <f>_xll.SNL.Clients.Office.Excel.Functions.SPG($D798, AK$1, $F798, "Options: Curr=USD, Mag=Actuals")</f>
        <v>#INVALID FUNCTION PARAMETER</v>
      </c>
      <c r="AL798" s="6" t="str">
        <f>_xll.SNL.Clients.Office.Excel.Functions.SPG($D798, AL$1, $F798, "Options: Curr=USD, Mag=Actuals")</f>
        <v>#INVALID FUNCTION PARAMETER</v>
      </c>
      <c r="AM798" s="6" t="str">
        <f>_xll.SNL.Clients.Office.Excel.Functions.SPG($D798, AM$1, $F798, "Options: Curr=USD, Mag=Actuals")</f>
        <v>#INVALID FUNCTION PARAMETER</v>
      </c>
      <c r="AN798" s="6">
        <f>_xll.SNL.Clients.Office.Excel.Functions.SPG($D798, AN$1, $F798, "Options: Curr=USD, Mag=Actuals")</f>
        <v>0</v>
      </c>
      <c r="AO798" s="6">
        <f>_xll.SNL.Clients.Office.Excel.Functions.SPG($D798, AO$1, $F798, "Options: Curr=USD, Mag=Actuals")</f>
        <v>0</v>
      </c>
      <c r="AP798" s="6">
        <f>_xll.SNL.Clients.Office.Excel.Functions.SPG($D798, AP$1, $F798, "Options: Curr=USD, Mag=Actuals")</f>
        <v>0</v>
      </c>
      <c r="AQ798" s="6">
        <f>_xll.SNL.Clients.Office.Excel.Functions.SPG($D798, AQ$1, $F798, "Options: Curr=USD, Mag=Actuals")</f>
        <v>0</v>
      </c>
      <c r="AR798" s="6">
        <f>_xll.SNL.Clients.Office.Excel.Functions.SPG($D798, AR$1, $F798, "Options: Curr=USD, Mag=Actuals")</f>
        <v>0</v>
      </c>
      <c r="AS798" s="6">
        <f>_xll.SNL.Clients.Office.Excel.Functions.SPG($D798, AS$1, $F798, "Options: Curr=USD, Mag=Actuals")</f>
        <v>0</v>
      </c>
      <c r="AT798" s="6">
        <f>_xll.SNL.Clients.Office.Excel.Functions.SPG($D798, AT$1, $F798, "Options: Curr=USD, Mag=Actuals")</f>
        <v>0</v>
      </c>
      <c r="AU798" s="6">
        <f>_xll.SNL.Clients.Office.Excel.Functions.SPG($D798, AU$1, $F798, "Options: Curr=USD, Mag=Actuals")</f>
        <v>0</v>
      </c>
      <c r="AV798" s="6">
        <f>_xll.SNL.Clients.Office.Excel.Functions.SPG($D798, AV$1, $F798, "Options: Curr=USD, Mag=Actuals")</f>
        <v>0</v>
      </c>
      <c r="AW798" s="6">
        <f>_xll.SNL.Clients.Office.Excel.Functions.SPG($D798, AW$1, $F798, "Options: Curr=USD, Mag=Actuals")</f>
        <v>0</v>
      </c>
      <c r="AX798" s="6">
        <f>_xll.SNL.Clients.Office.Excel.Functions.SPG($D798, AX$1, $F798, "Options: Curr=USD, Mag=Actuals")</f>
        <v>0</v>
      </c>
      <c r="AY798" s="6">
        <f>_xll.SNL.Clients.Office.Excel.Functions.SPG($D798, AY$1, $F798, "Options: Curr=USD, Mag=Actuals")</f>
        <v>0</v>
      </c>
      <c r="AZ798" s="6">
        <f>_xll.SNL.Clients.Office.Excel.Functions.SPG($D798, AZ$1, $F798, "Options: Curr=USD, Mag=Actuals")</f>
        <v>0</v>
      </c>
      <c r="BA798" s="6">
        <f>_xll.SNL.Clients.Office.Excel.Functions.SPG($D798, BA$1, $F798, "Options: Curr=USD, Mag=Actuals")</f>
        <v>0</v>
      </c>
      <c r="BB798" s="6">
        <f>_xll.SNL.Clients.Office.Excel.Functions.SPG($D798, BB$1, $F798, "Options: Curr=USD, Mag=Actuals")</f>
        <v>0</v>
      </c>
      <c r="BC798" s="6">
        <f>_xll.SNL.Clients.Office.Excel.Functions.SPG($D798, BC$1, $F798, "Options: Curr=USD, Mag=Actuals")</f>
        <v>0</v>
      </c>
      <c r="BD798" s="6">
        <f>_xll.SNL.Clients.Office.Excel.Functions.SPG($D798, BD$1, $F798, "Options: Curr=USD, Mag=Actuals")</f>
        <v>0</v>
      </c>
      <c r="BE798" s="6">
        <f>_xll.SNL.Clients.Office.Excel.Functions.SPG($D798, BE$1, $F798, "Options: Curr=USD, Mag=Actuals")</f>
        <v>0</v>
      </c>
      <c r="BF798" s="6">
        <f>_xll.SNL.Clients.Office.Excel.Functions.SPG($D798, BF$1, $F798, "Options: Curr=USD, Mag=Actuals")</f>
        <v>0</v>
      </c>
      <c r="BG798" s="6">
        <f>_xll.SNL.Clients.Office.Excel.Functions.SPG($D798, BG$1, $F798, "Options: Curr=USD, Mag=Actuals")</f>
        <v>0</v>
      </c>
      <c r="BH798" s="6">
        <f>_xll.SNL.Clients.Office.Excel.Functions.SPG($D798, BH$1, $F798, "Options: Curr=USD, Mag=Actuals")</f>
        <v>0</v>
      </c>
      <c r="BI798" s="6">
        <f>_xll.SNL.Clients.Office.Excel.Functions.SPG($D798, BI$1, $F798, "Options: Curr=USD, Mag=Actuals")</f>
        <v>0</v>
      </c>
      <c r="BJ798" s="6">
        <f>_xll.SNL.Clients.Office.Excel.Functions.SPG($D798, BJ$1, $F798, "Options: Curr=USD, Mag=Actuals")</f>
        <v>0</v>
      </c>
      <c r="BK798" s="6">
        <f>_xll.SNL.Clients.Office.Excel.Functions.SPG($D798, BK$1, $F798, "Options: Curr=USD, Mag=Actuals")</f>
        <v>0</v>
      </c>
      <c r="BL798" s="6">
        <f>_xll.SNL.Clients.Office.Excel.Functions.SPG($D798, BL$1, $F798, "Options: Curr=USD, Mag=Actuals")</f>
        <v>0</v>
      </c>
      <c r="BM798" s="6">
        <f>_xll.SNL.Clients.Office.Excel.Functions.SPG($D798, BM$1, $F798, "Options: Curr=USD, Mag=Actuals")</f>
        <v>0</v>
      </c>
      <c r="BN798" s="6">
        <f>_xll.SNL.Clients.Office.Excel.Functions.SPG($D798, BN$1, $F798, "Options: Curr=USD, Mag=Actuals")</f>
        <v>0</v>
      </c>
      <c r="BO798" s="6">
        <f>_xll.SNL.Clients.Office.Excel.Functions.SPG($D798, BO$1, $F798, "Options: Curr=USD, Mag=Actuals")</f>
        <v>0</v>
      </c>
      <c r="BP798" s="6">
        <f>_xll.SNL.Clients.Office.Excel.Functions.SPG($D798, BP$1, $F798, "Options: Curr=USD, Mag=Actuals")</f>
        <v>0</v>
      </c>
      <c r="BQ798" s="6">
        <f>_xll.SNL.Clients.Office.Excel.Functions.SPG($D798, BQ$1, $F798, "Options: Curr=USD, Mag=Actuals")</f>
        <v>0</v>
      </c>
      <c r="BR798" s="6">
        <f>_xll.SNL.Clients.Office.Excel.Functions.SPG($D798, BR$1, $F798, "Options: Curr=USD, Mag=Actuals")</f>
        <v>0</v>
      </c>
      <c r="BS798" s="6">
        <f>_xll.SNL.Clients.Office.Excel.Functions.SPG($D798, BS$1, $F798, "Options: Curr=USD, Mag=Actuals")</f>
        <v>0</v>
      </c>
      <c r="BT798" s="6">
        <f>_xll.SNL.Clients.Office.Excel.Functions.SPG($D798, BT$1, $F798, "Options: Curr=USD, Mag=Actuals")</f>
        <v>0</v>
      </c>
      <c r="BU798" s="6">
        <f>_xll.SNL.Clients.Office.Excel.Functions.SPG($D798, BU$1, $F798, "Options: Curr=USD, Mag=Actuals")</f>
        <v>0</v>
      </c>
      <c r="BV798" s="6">
        <f>_xll.SNL.Clients.Office.Excel.Functions.SPG($D798, BV$1, $F798, "Options: Curr=USD, Mag=Actuals")</f>
        <v>0</v>
      </c>
      <c r="BW798" s="6">
        <f>_xll.SNL.Clients.Office.Excel.Functions.SPG($D798, BW$1, $F798, "Options: Curr=USD, Mag=Actuals")</f>
        <v>0</v>
      </c>
      <c r="BX798" s="6">
        <f>_xll.SNL.Clients.Office.Excel.Functions.SPG($D798, BX$1, $F798, "Options: Curr=USD, Mag=Actuals")</f>
        <v>0</v>
      </c>
      <c r="BY798" s="6">
        <f>_xll.SNL.Clients.Office.Excel.Functions.SPG($D798, BY$1, $F798, "Options: Curr=USD, Mag=Actuals")</f>
        <v>0</v>
      </c>
      <c r="BZ798" s="6">
        <f>_xll.SNL.Clients.Office.Excel.Functions.SPG($D798, BZ$1, $F798, "Options: Curr=USD, Mag=Actuals")</f>
        <v>0</v>
      </c>
      <c r="CA798" s="6" t="str">
        <f>_xll.SNL.Clients.Office.Excel.Functions.SPG($D798, CA$1, $F798, "Options: Curr=USD, Mag=Actuals")</f>
        <v>Nonperforming Loans</v>
      </c>
      <c r="CB798" s="6">
        <f>_xll.SNL.Clients.Office.Excel.Functions.SPG($D798, CB$1, $F798, "Options: Curr=USD, Mag=Actuals")</f>
        <v>0</v>
      </c>
      <c r="CC798" s="6">
        <f>_xll.SNL.Clients.Office.Excel.Functions.SPG($D798, CC$1, $F798, "Options: Curr=USD, Mag=Actuals")</f>
        <v>0</v>
      </c>
      <c r="CD798" s="6">
        <f>_xll.SNL.Clients.Office.Excel.Functions.SPG($D798, CD$1, $F798, "Options: Curr=USD, Mag=Actuals")</f>
        <v>0</v>
      </c>
      <c r="CE798" s="6">
        <f>_xll.SNL.Clients.Office.Excel.Functions.SPG($D798, CE$1, $F798, "Options: Curr=USD, Mag=Actuals")</f>
        <v>0</v>
      </c>
      <c r="CF798" s="6">
        <f>_xll.SNL.Clients.Office.Excel.Functions.SPG($D798, CF$1, $F798, "Options: Curr=USD, Mag=Actuals")</f>
        <v>0</v>
      </c>
      <c r="CG798" s="6">
        <f>_xll.SNL.Clients.Office.Excel.Functions.SPG($D798, CG$1, $F798, "Options: Curr=USD, Mag=Actuals")</f>
        <v>0</v>
      </c>
    </row>
    <row r="799" spans="1:85" x14ac:dyDescent="0.3">
      <c r="A799" s="10" t="s">
        <v>98</v>
      </c>
      <c r="B799" s="10" t="s">
        <v>85</v>
      </c>
      <c r="C799" s="10" t="s">
        <v>12</v>
      </c>
      <c r="D799">
        <v>4086518</v>
      </c>
      <c r="E799" s="10" t="s">
        <v>24</v>
      </c>
      <c r="F799" s="10" t="s">
        <v>63</v>
      </c>
      <c r="G799">
        <v>106.96</v>
      </c>
      <c r="H799">
        <v>570.98</v>
      </c>
      <c r="I799">
        <v>464.02</v>
      </c>
      <c r="J799">
        <v>4832.6499999999996</v>
      </c>
      <c r="K799">
        <v>37814.629999999997</v>
      </c>
      <c r="L799">
        <v>1.82</v>
      </c>
      <c r="M799">
        <v>4658.6611069073888</v>
      </c>
      <c r="N799">
        <v>127.8</v>
      </c>
      <c r="O799">
        <v>-0.28999999999999998</v>
      </c>
      <c r="P799">
        <v>1.62</v>
      </c>
      <c r="Q799">
        <v>110.22</v>
      </c>
      <c r="R799">
        <v>117.97</v>
      </c>
      <c r="S799" t="str">
        <f>_xll.SNL.Clients.Office.Excel.Functions.SPG(D799, S$1, F799, "Options: Curr=USD, Mag=Actuals")</f>
        <v>Sumitomo Mitsui Financial Group, Inc. (TSE:8316)</v>
      </c>
      <c r="T799" t="str">
        <f>_xll.SNL.Clients.Office.Excel.Functions.SPG($D799, T$1, $F799, "Options: Curr=USD, Mag=Actuals")</f>
        <v>Sumitomo Mitsui Financial Group, Inc.</v>
      </c>
      <c r="U799" s="6">
        <f>_xll.SNL.Clients.Office.Excel.Functions.SPG($D799, U$1, $F799, "Options: Curr=USD, Mag=Actuals")</f>
        <v>886815783480.80005</v>
      </c>
      <c r="V799" t="str">
        <f>_xll.SNL.Clients.Office.Excel.Functions.SPG($D799, V$1, $F799, "Options: Curr=USD, Mag=Actuals")</f>
        <v>TSE:8316</v>
      </c>
      <c r="W799" t="str">
        <f>_xll.SNL.Clients.Office.Excel.Functions.SPG($D799, W$1, $F799, "Options: Curr=USD, Mag=Actuals")</f>
        <v>Bank</v>
      </c>
      <c r="X799" s="6">
        <f>_xll.SNL.Clients.Office.Excel.Functions.SPG($D799, X$1, $F799, "Options: Curr=USD, Mag=Actuals")</f>
        <v>22132133162.107689</v>
      </c>
      <c r="Y799" s="6">
        <f>_xll.SNL.Clients.Office.Excel.Functions.SPG($D799, Y$1, $F799, "Options: Curr=USD, Mag=Actuals")</f>
        <v>0</v>
      </c>
      <c r="Z799" s="6">
        <f>_xll.SNL.Clients.Office.Excel.Functions.SPG($D799, Z$1, $F799, "Options: Curr=USD, Mag=Actuals")</f>
        <v>0</v>
      </c>
      <c r="AA799" s="6">
        <f>_xll.SNL.Clients.Office.Excel.Functions.SPG($D799, AA$1, $F799, "Options: Curr=USD, Mag=Actuals")</f>
        <v>2526070207.2363019</v>
      </c>
      <c r="AB799" s="6">
        <f>_xll.SNL.Clients.Office.Excel.Functions.SPG($D799, AB$1, $F799, "Options: Curr=USD, Mag=Actuals")</f>
        <v>2.7013976299863014</v>
      </c>
      <c r="AC799" s="6">
        <f>_xll.SNL.Clients.Office.Excel.Functions.SPG($D799, AC$1, $F799, "Options: Curr=USD, Mag=Actuals")</f>
        <v>24.075900000000001</v>
      </c>
      <c r="AD799" s="6">
        <f>_xll.SNL.Clients.Office.Excel.Functions.SPG($D799, AD$1, $F799, "Options: Curr=USD, Mag=Actuals")</f>
        <v>0.27</v>
      </c>
      <c r="AE799" s="6">
        <f>_xll.SNL.Clients.Office.Excel.Functions.SPG($D799, AE$1, $F799, "Options: Curr=USD, Mag=Actuals")</f>
        <v>6.3739999999999997</v>
      </c>
      <c r="AF799" s="6">
        <f>_xll.SNL.Clients.Office.Excel.Functions.SPG($D799, AF$1, $F799, "Options: Curr=USD, Mag=Actuals")</f>
        <v>886815783480.80005</v>
      </c>
      <c r="AG799" s="6">
        <f>_xll.SNL.Clients.Office.Excel.Functions.SPG($D799, AG$1, $F799, "Options: Curr=USD, Mag=Actuals")</f>
        <v>124962867394.39999</v>
      </c>
      <c r="AH799" s="6">
        <f>_xll.SNL.Clients.Office.Excel.Functions.SPG($D799, AH$1, $F799, "Options: Curr=USD, Mag=Actuals")</f>
        <v>41112778509.599998</v>
      </c>
      <c r="AI799" s="6">
        <f>_xll.SNL.Clients.Office.Excel.Functions.SPG($D799, AI$1, $F799, "Options: Curr=USD, Mag=Actuals")</f>
        <v>38717</v>
      </c>
      <c r="AJ799" s="6" t="str">
        <f>_xll.SNL.Clients.Office.Excel.Functions.SPG($D799, AJ$1, $F799, "Options: Curr=USD, Mag=Actuals")</f>
        <v>#INVALID FUNCTION PARAMETER</v>
      </c>
      <c r="AK799" s="6" t="str">
        <f>_xll.SNL.Clients.Office.Excel.Functions.SPG($D799, AK$1, $F799, "Options: Curr=USD, Mag=Actuals")</f>
        <v>#INVALID FUNCTION PARAMETER</v>
      </c>
      <c r="AL799" s="6" t="str">
        <f>_xll.SNL.Clients.Office.Excel.Functions.SPG($D799, AL$1, $F799, "Options: Curr=USD, Mag=Actuals")</f>
        <v>#INVALID FUNCTION PARAMETER</v>
      </c>
      <c r="AM799" s="6" t="str">
        <f>_xll.SNL.Clients.Office.Excel.Functions.SPG($D799, AM$1, $F799, "Options: Curr=USD, Mag=Actuals")</f>
        <v>#INVALID FUNCTION PARAMETER</v>
      </c>
      <c r="AN799" s="6">
        <f>_xll.SNL.Clients.Office.Excel.Functions.SPG($D799, AN$1, $F799, "Options: Curr=USD, Mag=Actuals")</f>
        <v>0</v>
      </c>
      <c r="AO799" s="6">
        <f>_xll.SNL.Clients.Office.Excel.Functions.SPG($D799, AO$1, $F799, "Options: Curr=USD, Mag=Actuals")</f>
        <v>0</v>
      </c>
      <c r="AP799" s="6">
        <f>_xll.SNL.Clients.Office.Excel.Functions.SPG($D799, AP$1, $F799, "Options: Curr=USD, Mag=Actuals")</f>
        <v>0</v>
      </c>
      <c r="AQ799" s="6">
        <f>_xll.SNL.Clients.Office.Excel.Functions.SPG($D799, AQ$1, $F799, "Options: Curr=USD, Mag=Actuals")</f>
        <v>0</v>
      </c>
      <c r="AR799" s="6">
        <f>_xll.SNL.Clients.Office.Excel.Functions.SPG($D799, AR$1, $F799, "Options: Curr=USD, Mag=Actuals")</f>
        <v>0</v>
      </c>
      <c r="AS799" s="6">
        <f>_xll.SNL.Clients.Office.Excel.Functions.SPG($D799, AS$1, $F799, "Options: Curr=USD, Mag=Actuals")</f>
        <v>0</v>
      </c>
      <c r="AT799" s="6">
        <f>_xll.SNL.Clients.Office.Excel.Functions.SPG($D799, AT$1, $F799, "Options: Curr=USD, Mag=Actuals")</f>
        <v>0</v>
      </c>
      <c r="AU799" s="6">
        <f>_xll.SNL.Clients.Office.Excel.Functions.SPG($D799, AU$1, $F799, "Options: Curr=USD, Mag=Actuals")</f>
        <v>0</v>
      </c>
      <c r="AV799" s="6">
        <f>_xll.SNL.Clients.Office.Excel.Functions.SPG($D799, AV$1, $F799, "Options: Curr=USD, Mag=Actuals")</f>
        <v>0</v>
      </c>
      <c r="AW799" s="6">
        <f>_xll.SNL.Clients.Office.Excel.Functions.SPG($D799, AW$1, $F799, "Options: Curr=USD, Mag=Actuals")</f>
        <v>0</v>
      </c>
      <c r="AX799" s="6">
        <f>_xll.SNL.Clients.Office.Excel.Functions.SPG($D799, AX$1, $F799, "Options: Curr=USD, Mag=Actuals")</f>
        <v>0</v>
      </c>
      <c r="AY799" s="6">
        <f>_xll.SNL.Clients.Office.Excel.Functions.SPG($D799, AY$1, $F799, "Options: Curr=USD, Mag=Actuals")</f>
        <v>0</v>
      </c>
      <c r="AZ799" s="6">
        <f>_xll.SNL.Clients.Office.Excel.Functions.SPG($D799, AZ$1, $F799, "Options: Curr=USD, Mag=Actuals")</f>
        <v>0</v>
      </c>
      <c r="BA799" s="6">
        <f>_xll.SNL.Clients.Office.Excel.Functions.SPG($D799, BA$1, $F799, "Options: Curr=USD, Mag=Actuals")</f>
        <v>0</v>
      </c>
      <c r="BB799" s="6">
        <f>_xll.SNL.Clients.Office.Excel.Functions.SPG($D799, BB$1, $F799, "Options: Curr=USD, Mag=Actuals")</f>
        <v>0</v>
      </c>
      <c r="BC799" s="6">
        <f>_xll.SNL.Clients.Office.Excel.Functions.SPG($D799, BC$1, $F799, "Options: Curr=USD, Mag=Actuals")</f>
        <v>0</v>
      </c>
      <c r="BD799" s="6">
        <f>_xll.SNL.Clients.Office.Excel.Functions.SPG($D799, BD$1, $F799, "Options: Curr=USD, Mag=Actuals")</f>
        <v>0</v>
      </c>
      <c r="BE799" s="6">
        <f>_xll.SNL.Clients.Office.Excel.Functions.SPG($D799, BE$1, $F799, "Options: Curr=USD, Mag=Actuals")</f>
        <v>0</v>
      </c>
      <c r="BF799" s="6">
        <f>_xll.SNL.Clients.Office.Excel.Functions.SPG($D799, BF$1, $F799, "Options: Curr=USD, Mag=Actuals")</f>
        <v>0</v>
      </c>
      <c r="BG799" s="6">
        <f>_xll.SNL.Clients.Office.Excel.Functions.SPG($D799, BG$1, $F799, "Options: Curr=USD, Mag=Actuals")</f>
        <v>0</v>
      </c>
      <c r="BH799" s="6">
        <f>_xll.SNL.Clients.Office.Excel.Functions.SPG($D799, BH$1, $F799, "Options: Curr=USD, Mag=Actuals")</f>
        <v>0</v>
      </c>
      <c r="BI799" s="6">
        <f>_xll.SNL.Clients.Office.Excel.Functions.SPG($D799, BI$1, $F799, "Options: Curr=USD, Mag=Actuals")</f>
        <v>0</v>
      </c>
      <c r="BJ799" s="6">
        <f>_xll.SNL.Clients.Office.Excel.Functions.SPG($D799, BJ$1, $F799, "Options: Curr=USD, Mag=Actuals")</f>
        <v>0</v>
      </c>
      <c r="BK799" s="6">
        <f>_xll.SNL.Clients.Office.Excel.Functions.SPG($D799, BK$1, $F799, "Options: Curr=USD, Mag=Actuals")</f>
        <v>0</v>
      </c>
      <c r="BL799" s="6">
        <f>_xll.SNL.Clients.Office.Excel.Functions.SPG($D799, BL$1, $F799, "Options: Curr=USD, Mag=Actuals")</f>
        <v>0</v>
      </c>
      <c r="BM799" s="6">
        <f>_xll.SNL.Clients.Office.Excel.Functions.SPG($D799, BM$1, $F799, "Options: Curr=USD, Mag=Actuals")</f>
        <v>0</v>
      </c>
      <c r="BN799" s="6">
        <f>_xll.SNL.Clients.Office.Excel.Functions.SPG($D799, BN$1, $F799, "Options: Curr=USD, Mag=Actuals")</f>
        <v>0</v>
      </c>
      <c r="BO799" s="6">
        <f>_xll.SNL.Clients.Office.Excel.Functions.SPG($D799, BO$1, $F799, "Options: Curr=USD, Mag=Actuals")</f>
        <v>0</v>
      </c>
      <c r="BP799" s="6">
        <f>_xll.SNL.Clients.Office.Excel.Functions.SPG($D799, BP$1, $F799, "Options: Curr=USD, Mag=Actuals")</f>
        <v>0</v>
      </c>
      <c r="BQ799" s="6">
        <f>_xll.SNL.Clients.Office.Excel.Functions.SPG($D799, BQ$1, $F799, "Options: Curr=USD, Mag=Actuals")</f>
        <v>0</v>
      </c>
      <c r="BR799" s="6">
        <f>_xll.SNL.Clients.Office.Excel.Functions.SPG($D799, BR$1, $F799, "Options: Curr=USD, Mag=Actuals")</f>
        <v>0</v>
      </c>
      <c r="BS799" s="6">
        <f>_xll.SNL.Clients.Office.Excel.Functions.SPG($D799, BS$1, $F799, "Options: Curr=USD, Mag=Actuals")</f>
        <v>0</v>
      </c>
      <c r="BT799" s="6">
        <f>_xll.SNL.Clients.Office.Excel.Functions.SPG($D799, BT$1, $F799, "Options: Curr=USD, Mag=Actuals")</f>
        <v>0</v>
      </c>
      <c r="BU799" s="6">
        <f>_xll.SNL.Clients.Office.Excel.Functions.SPG($D799, BU$1, $F799, "Options: Curr=USD, Mag=Actuals")</f>
        <v>0</v>
      </c>
      <c r="BV799" s="6">
        <f>_xll.SNL.Clients.Office.Excel.Functions.SPG($D799, BV$1, $F799, "Options: Curr=USD, Mag=Actuals")</f>
        <v>0</v>
      </c>
      <c r="BW799" s="6">
        <f>_xll.SNL.Clients.Office.Excel.Functions.SPG($D799, BW$1, $F799, "Options: Curr=USD, Mag=Actuals")</f>
        <v>0</v>
      </c>
      <c r="BX799" s="6">
        <f>_xll.SNL.Clients.Office.Excel.Functions.SPG($D799, BX$1, $F799, "Options: Curr=USD, Mag=Actuals")</f>
        <v>0</v>
      </c>
      <c r="BY799" s="6">
        <f>_xll.SNL.Clients.Office.Excel.Functions.SPG($D799, BY$1, $F799, "Options: Curr=USD, Mag=Actuals")</f>
        <v>0</v>
      </c>
      <c r="BZ799" s="6">
        <f>_xll.SNL.Clients.Office.Excel.Functions.SPG($D799, BZ$1, $F799, "Options: Curr=USD, Mag=Actuals")</f>
        <v>0</v>
      </c>
      <c r="CA799" s="6" t="str">
        <f>_xll.SNL.Clients.Office.Excel.Functions.SPG($D799, CA$1, $F799, "Options: Curr=USD, Mag=Actuals")</f>
        <v>Nonperforming Loans</v>
      </c>
      <c r="CB799" s="6">
        <f>_xll.SNL.Clients.Office.Excel.Functions.SPG($D799, CB$1, $F799, "Options: Curr=USD, Mag=Actuals")</f>
        <v>0</v>
      </c>
      <c r="CC799" s="6">
        <f>_xll.SNL.Clients.Office.Excel.Functions.SPG($D799, CC$1, $F799, "Options: Curr=USD, Mag=Actuals")</f>
        <v>0</v>
      </c>
      <c r="CD799" s="6">
        <f>_xll.SNL.Clients.Office.Excel.Functions.SPG($D799, CD$1, $F799, "Options: Curr=USD, Mag=Actuals")</f>
        <v>0</v>
      </c>
      <c r="CE799" s="6">
        <f>_xll.SNL.Clients.Office.Excel.Functions.SPG($D799, CE$1, $F799, "Options: Curr=USD, Mag=Actuals")</f>
        <v>0</v>
      </c>
      <c r="CF799" s="6">
        <f>_xll.SNL.Clients.Office.Excel.Functions.SPG($D799, CF$1, $F799, "Options: Curr=USD, Mag=Actuals")</f>
        <v>0</v>
      </c>
      <c r="CG799" s="6">
        <f>_xll.SNL.Clients.Office.Excel.Functions.SPG($D799, CG$1, $F799, "Options: Curr=USD, Mag=Actuals")</f>
        <v>0</v>
      </c>
    </row>
    <row r="800" spans="1:85" x14ac:dyDescent="0.3">
      <c r="A800" s="10" t="s">
        <v>98</v>
      </c>
      <c r="B800" s="10" t="s">
        <v>85</v>
      </c>
      <c r="C800" s="10" t="s">
        <v>12</v>
      </c>
      <c r="D800">
        <v>4086518</v>
      </c>
      <c r="E800" s="10" t="s">
        <v>24</v>
      </c>
      <c r="F800" s="10" t="s">
        <v>64</v>
      </c>
      <c r="G800">
        <v>95.11</v>
      </c>
      <c r="H800">
        <v>619.22</v>
      </c>
      <c r="I800">
        <v>524.11</v>
      </c>
      <c r="J800">
        <v>4601.7</v>
      </c>
      <c r="K800">
        <v>35978.31</v>
      </c>
      <c r="L800">
        <v>1.35</v>
      </c>
      <c r="M800">
        <v>4464.7945003320337</v>
      </c>
      <c r="N800">
        <v>127.9</v>
      </c>
      <c r="O800">
        <v>0.26</v>
      </c>
      <c r="P800">
        <v>2.2200000000000002</v>
      </c>
      <c r="Q800">
        <v>116.3</v>
      </c>
      <c r="R800">
        <v>118.95</v>
      </c>
      <c r="S800" t="str">
        <f>_xll.SNL.Clients.Office.Excel.Functions.SPG(D800, S$1, F800, "Options: Curr=USD, Mag=Actuals")</f>
        <v>Sumitomo Mitsui Financial Group, Inc. (TSE:8316)</v>
      </c>
      <c r="T800" t="str">
        <f>_xll.SNL.Clients.Office.Excel.Functions.SPG($D800, T$1, $F800, "Options: Curr=USD, Mag=Actuals")</f>
        <v>Sumitomo Mitsui Financial Group, Inc.</v>
      </c>
      <c r="U800" s="6">
        <f>_xll.SNL.Clients.Office.Excel.Functions.SPG($D800, U$1, $F800, "Options: Curr=USD, Mag=Actuals")</f>
        <v>873026451223.59998</v>
      </c>
      <c r="V800" t="str">
        <f>_xll.SNL.Clients.Office.Excel.Functions.SPG($D800, V$1, $F800, "Options: Curr=USD, Mag=Actuals")</f>
        <v>TSE:8316</v>
      </c>
      <c r="W800" t="str">
        <f>_xll.SNL.Clients.Office.Excel.Functions.SPG($D800, W$1, $F800, "Options: Curr=USD, Mag=Actuals")</f>
        <v>Bank</v>
      </c>
      <c r="X800" s="6">
        <f>_xll.SNL.Clients.Office.Excel.Functions.SPG($D800, X$1, $F800, "Options: Curr=USD, Mag=Actuals")</f>
        <v>24968132102.151585</v>
      </c>
      <c r="Y800" s="6">
        <f>_xll.SNL.Clients.Office.Excel.Functions.SPG($D800, Y$1, $F800, "Options: Curr=USD, Mag=Actuals")</f>
        <v>0</v>
      </c>
      <c r="Z800" s="6">
        <f>_xll.SNL.Clients.Office.Excel.Functions.SPG($D800, Z$1, $F800, "Options: Curr=USD, Mag=Actuals")</f>
        <v>0</v>
      </c>
      <c r="AA800" s="6">
        <f>_xll.SNL.Clients.Office.Excel.Functions.SPG($D800, AA$1, $F800, "Options: Curr=USD, Mag=Actuals")</f>
        <v>4669957420.3347692</v>
      </c>
      <c r="AB800" s="6">
        <f>_xll.SNL.Clients.Office.Excel.Functions.SPG($D800, AB$1, $F800, "Options: Curr=USD, Mag=Actuals")</f>
        <v>4.6728562465492232</v>
      </c>
      <c r="AC800" s="6">
        <f>_xll.SNL.Clients.Office.Excel.Functions.SPG($D800, AC$1, $F800, "Options: Curr=USD, Mag=Actuals")</f>
        <v>82.918099999999995</v>
      </c>
      <c r="AD800" s="6">
        <f>_xll.SNL.Clients.Office.Excel.Functions.SPG($D800, AD$1, $F800, "Options: Curr=USD, Mag=Actuals")</f>
        <v>0.52</v>
      </c>
      <c r="AE800" s="6">
        <f>_xll.SNL.Clients.Office.Excel.Functions.SPG($D800, AE$1, $F800, "Options: Curr=USD, Mag=Actuals")</f>
        <v>11.113</v>
      </c>
      <c r="AF800" s="6">
        <f>_xll.SNL.Clients.Office.Excel.Functions.SPG($D800, AF$1, $F800, "Options: Curr=USD, Mag=Actuals")</f>
        <v>873026451223.59998</v>
      </c>
      <c r="AG800" s="6">
        <f>_xll.SNL.Clients.Office.Excel.Functions.SPG($D800, AG$1, $F800, "Options: Curr=USD, Mag=Actuals")</f>
        <v>101265291651.59999</v>
      </c>
      <c r="AH800" s="6">
        <f>_xll.SNL.Clients.Office.Excel.Functions.SPG($D800, AH$1, $F800, "Options: Curr=USD, Mag=Actuals")</f>
        <v>41274100149.199997</v>
      </c>
      <c r="AI800" s="6">
        <f>_xll.SNL.Clients.Office.Excel.Functions.SPG($D800, AI$1, $F800, "Options: Curr=USD, Mag=Actuals")</f>
        <v>39082</v>
      </c>
      <c r="AJ800" s="6" t="str">
        <f>_xll.SNL.Clients.Office.Excel.Functions.SPG($D800, AJ$1, $F800, "Options: Curr=USD, Mag=Actuals")</f>
        <v>#INVALID FUNCTION PARAMETER</v>
      </c>
      <c r="AK800" s="6" t="str">
        <f>_xll.SNL.Clients.Office.Excel.Functions.SPG($D800, AK$1, $F800, "Options: Curr=USD, Mag=Actuals")</f>
        <v>#INVALID FUNCTION PARAMETER</v>
      </c>
      <c r="AL800" s="6" t="str">
        <f>_xll.SNL.Clients.Office.Excel.Functions.SPG($D800, AL$1, $F800, "Options: Curr=USD, Mag=Actuals")</f>
        <v>#INVALID FUNCTION PARAMETER</v>
      </c>
      <c r="AM800" s="6" t="str">
        <f>_xll.SNL.Clients.Office.Excel.Functions.SPG($D800, AM$1, $F800, "Options: Curr=USD, Mag=Actuals")</f>
        <v>#INVALID FUNCTION PARAMETER</v>
      </c>
      <c r="AN800" s="6">
        <f>_xll.SNL.Clients.Office.Excel.Functions.SPG($D800, AN$1, $F800, "Options: Curr=USD, Mag=Actuals")</f>
        <v>0</v>
      </c>
      <c r="AO800" s="6">
        <f>_xll.SNL.Clients.Office.Excel.Functions.SPG($D800, AO$1, $F800, "Options: Curr=USD, Mag=Actuals")</f>
        <v>0</v>
      </c>
      <c r="AP800" s="6">
        <f>_xll.SNL.Clients.Office.Excel.Functions.SPG($D800, AP$1, $F800, "Options: Curr=USD, Mag=Actuals")</f>
        <v>0</v>
      </c>
      <c r="AQ800" s="6">
        <f>_xll.SNL.Clients.Office.Excel.Functions.SPG($D800, AQ$1, $F800, "Options: Curr=USD, Mag=Actuals")</f>
        <v>0</v>
      </c>
      <c r="AR800" s="6">
        <f>_xll.SNL.Clients.Office.Excel.Functions.SPG($D800, AR$1, $F800, "Options: Curr=USD, Mag=Actuals")</f>
        <v>0</v>
      </c>
      <c r="AS800" s="6">
        <f>_xll.SNL.Clients.Office.Excel.Functions.SPG($D800, AS$1, $F800, "Options: Curr=USD, Mag=Actuals")</f>
        <v>0</v>
      </c>
      <c r="AT800" s="6">
        <f>_xll.SNL.Clients.Office.Excel.Functions.SPG($D800, AT$1, $F800, "Options: Curr=USD, Mag=Actuals")</f>
        <v>0</v>
      </c>
      <c r="AU800" s="6">
        <f>_xll.SNL.Clients.Office.Excel.Functions.SPG($D800, AU$1, $F800, "Options: Curr=USD, Mag=Actuals")</f>
        <v>0</v>
      </c>
      <c r="AV800" s="6">
        <f>_xll.SNL.Clients.Office.Excel.Functions.SPG($D800, AV$1, $F800, "Options: Curr=USD, Mag=Actuals")</f>
        <v>0</v>
      </c>
      <c r="AW800" s="6">
        <f>_xll.SNL.Clients.Office.Excel.Functions.SPG($D800, AW$1, $F800, "Options: Curr=USD, Mag=Actuals")</f>
        <v>0</v>
      </c>
      <c r="AX800" s="6">
        <f>_xll.SNL.Clients.Office.Excel.Functions.SPG($D800, AX$1, $F800, "Options: Curr=USD, Mag=Actuals")</f>
        <v>0</v>
      </c>
      <c r="AY800" s="6">
        <f>_xll.SNL.Clients.Office.Excel.Functions.SPG($D800, AY$1, $F800, "Options: Curr=USD, Mag=Actuals")</f>
        <v>0</v>
      </c>
      <c r="AZ800" s="6">
        <f>_xll.SNL.Clients.Office.Excel.Functions.SPG($D800, AZ$1, $F800, "Options: Curr=USD, Mag=Actuals")</f>
        <v>0</v>
      </c>
      <c r="BA800" s="6">
        <f>_xll.SNL.Clients.Office.Excel.Functions.SPG($D800, BA$1, $F800, "Options: Curr=USD, Mag=Actuals")</f>
        <v>0</v>
      </c>
      <c r="BB800" s="6">
        <f>_xll.SNL.Clients.Office.Excel.Functions.SPG($D800, BB$1, $F800, "Options: Curr=USD, Mag=Actuals")</f>
        <v>0</v>
      </c>
      <c r="BC800" s="6">
        <f>_xll.SNL.Clients.Office.Excel.Functions.SPG($D800, BC$1, $F800, "Options: Curr=USD, Mag=Actuals")</f>
        <v>0</v>
      </c>
      <c r="BD800" s="6">
        <f>_xll.SNL.Clients.Office.Excel.Functions.SPG($D800, BD$1, $F800, "Options: Curr=USD, Mag=Actuals")</f>
        <v>0</v>
      </c>
      <c r="BE800" s="6">
        <f>_xll.SNL.Clients.Office.Excel.Functions.SPG($D800, BE$1, $F800, "Options: Curr=USD, Mag=Actuals")</f>
        <v>0</v>
      </c>
      <c r="BF800" s="6">
        <f>_xll.SNL.Clients.Office.Excel.Functions.SPG($D800, BF$1, $F800, "Options: Curr=USD, Mag=Actuals")</f>
        <v>0</v>
      </c>
      <c r="BG800" s="6">
        <f>_xll.SNL.Clients.Office.Excel.Functions.SPG($D800, BG$1, $F800, "Options: Curr=USD, Mag=Actuals")</f>
        <v>0</v>
      </c>
      <c r="BH800" s="6">
        <f>_xll.SNL.Clients.Office.Excel.Functions.SPG($D800, BH$1, $F800, "Options: Curr=USD, Mag=Actuals")</f>
        <v>0</v>
      </c>
      <c r="BI800" s="6">
        <f>_xll.SNL.Clients.Office.Excel.Functions.SPG($D800, BI$1, $F800, "Options: Curr=USD, Mag=Actuals")</f>
        <v>0</v>
      </c>
      <c r="BJ800" s="6">
        <f>_xll.SNL.Clients.Office.Excel.Functions.SPG($D800, BJ$1, $F800, "Options: Curr=USD, Mag=Actuals")</f>
        <v>0</v>
      </c>
      <c r="BK800" s="6">
        <f>_xll.SNL.Clients.Office.Excel.Functions.SPG($D800, BK$1, $F800, "Options: Curr=USD, Mag=Actuals")</f>
        <v>0</v>
      </c>
      <c r="BL800" s="6">
        <f>_xll.SNL.Clients.Office.Excel.Functions.SPG($D800, BL$1, $F800, "Options: Curr=USD, Mag=Actuals")</f>
        <v>0</v>
      </c>
      <c r="BM800" s="6">
        <f>_xll.SNL.Clients.Office.Excel.Functions.SPG($D800, BM$1, $F800, "Options: Curr=USD, Mag=Actuals")</f>
        <v>0</v>
      </c>
      <c r="BN800" s="6">
        <f>_xll.SNL.Clients.Office.Excel.Functions.SPG($D800, BN$1, $F800, "Options: Curr=USD, Mag=Actuals")</f>
        <v>0</v>
      </c>
      <c r="BO800" s="6">
        <f>_xll.SNL.Clients.Office.Excel.Functions.SPG($D800, BO$1, $F800, "Options: Curr=USD, Mag=Actuals")</f>
        <v>0</v>
      </c>
      <c r="BP800" s="6">
        <f>_xll.SNL.Clients.Office.Excel.Functions.SPG($D800, BP$1, $F800, "Options: Curr=USD, Mag=Actuals")</f>
        <v>0</v>
      </c>
      <c r="BQ800" s="6">
        <f>_xll.SNL.Clients.Office.Excel.Functions.SPG($D800, BQ$1, $F800, "Options: Curr=USD, Mag=Actuals")</f>
        <v>0</v>
      </c>
      <c r="BR800" s="6">
        <f>_xll.SNL.Clients.Office.Excel.Functions.SPG($D800, BR$1, $F800, "Options: Curr=USD, Mag=Actuals")</f>
        <v>0</v>
      </c>
      <c r="BS800" s="6">
        <f>_xll.SNL.Clients.Office.Excel.Functions.SPG($D800, BS$1, $F800, "Options: Curr=USD, Mag=Actuals")</f>
        <v>0</v>
      </c>
      <c r="BT800" s="6">
        <f>_xll.SNL.Clients.Office.Excel.Functions.SPG($D800, BT$1, $F800, "Options: Curr=USD, Mag=Actuals")</f>
        <v>0</v>
      </c>
      <c r="BU800" s="6">
        <f>_xll.SNL.Clients.Office.Excel.Functions.SPG($D800, BU$1, $F800, "Options: Curr=USD, Mag=Actuals")</f>
        <v>0</v>
      </c>
      <c r="BV800" s="6">
        <f>_xll.SNL.Clients.Office.Excel.Functions.SPG($D800, BV$1, $F800, "Options: Curr=USD, Mag=Actuals")</f>
        <v>0</v>
      </c>
      <c r="BW800" s="6">
        <f>_xll.SNL.Clients.Office.Excel.Functions.SPG($D800, BW$1, $F800, "Options: Curr=USD, Mag=Actuals")</f>
        <v>0</v>
      </c>
      <c r="BX800" s="6">
        <f>_xll.SNL.Clients.Office.Excel.Functions.SPG($D800, BX$1, $F800, "Options: Curr=USD, Mag=Actuals")</f>
        <v>0</v>
      </c>
      <c r="BY800" s="6">
        <f>_xll.SNL.Clients.Office.Excel.Functions.SPG($D800, BY$1, $F800, "Options: Curr=USD, Mag=Actuals")</f>
        <v>0</v>
      </c>
      <c r="BZ800" s="6">
        <f>_xll.SNL.Clients.Office.Excel.Functions.SPG($D800, BZ$1, $F800, "Options: Curr=USD, Mag=Actuals")</f>
        <v>0</v>
      </c>
      <c r="CA800" s="6" t="str">
        <f>_xll.SNL.Clients.Office.Excel.Functions.SPG($D800, CA$1, $F800, "Options: Curr=USD, Mag=Actuals")</f>
        <v>Nonperforming Loans</v>
      </c>
      <c r="CB800" s="6">
        <f>_xll.SNL.Clients.Office.Excel.Functions.SPG($D800, CB$1, $F800, "Options: Curr=USD, Mag=Actuals")</f>
        <v>0</v>
      </c>
      <c r="CC800" s="6">
        <f>_xll.SNL.Clients.Office.Excel.Functions.SPG($D800, CC$1, $F800, "Options: Curr=USD, Mag=Actuals")</f>
        <v>0</v>
      </c>
      <c r="CD800" s="6">
        <f>_xll.SNL.Clients.Office.Excel.Functions.SPG($D800, CD$1, $F800, "Options: Curr=USD, Mag=Actuals")</f>
        <v>0</v>
      </c>
      <c r="CE800" s="6">
        <f>_xll.SNL.Clients.Office.Excel.Functions.SPG($D800, CE$1, $F800, "Options: Curr=USD, Mag=Actuals")</f>
        <v>0</v>
      </c>
      <c r="CF800" s="6">
        <f>_xll.SNL.Clients.Office.Excel.Functions.SPG($D800, CF$1, $F800, "Options: Curr=USD, Mag=Actuals")</f>
        <v>0</v>
      </c>
      <c r="CG800" s="6">
        <f>_xll.SNL.Clients.Office.Excel.Functions.SPG($D800, CG$1, $F800, "Options: Curr=USD, Mag=Actuals")</f>
        <v>0</v>
      </c>
    </row>
    <row r="801" spans="1:85" x14ac:dyDescent="0.3">
      <c r="A801" s="10" t="s">
        <v>98</v>
      </c>
      <c r="B801" s="10" t="s">
        <v>85</v>
      </c>
      <c r="C801" s="10" t="s">
        <v>12</v>
      </c>
      <c r="D801">
        <v>4086518</v>
      </c>
      <c r="E801" s="10" t="s">
        <v>24</v>
      </c>
      <c r="F801" s="10" t="s">
        <v>65</v>
      </c>
      <c r="G801">
        <v>120.6</v>
      </c>
      <c r="H801">
        <v>680.62</v>
      </c>
      <c r="I801">
        <v>560.02</v>
      </c>
      <c r="J801">
        <v>4580.13</v>
      </c>
      <c r="K801">
        <v>35780.5</v>
      </c>
      <c r="L801">
        <v>1.48</v>
      </c>
      <c r="M801">
        <v>4476.7922858830643</v>
      </c>
      <c r="N801">
        <v>128.01</v>
      </c>
      <c r="O801">
        <v>0.05</v>
      </c>
      <c r="P801">
        <v>1.74</v>
      </c>
      <c r="Q801">
        <v>117.75</v>
      </c>
      <c r="R801">
        <v>114</v>
      </c>
      <c r="S801" t="str">
        <f>_xll.SNL.Clients.Office.Excel.Functions.SPG(D801, S$1, F801, "Options: Curr=USD, Mag=Actuals")</f>
        <v>Sumitomo Mitsui Financial Group, Inc. (TSE:8316)</v>
      </c>
      <c r="T801" t="str">
        <f>_xll.SNL.Clients.Office.Excel.Functions.SPG($D801, T$1, $F801, "Options: Curr=USD, Mag=Actuals")</f>
        <v>Sumitomo Mitsui Financial Group, Inc.</v>
      </c>
      <c r="U801" s="6">
        <f>_xll.SNL.Clients.Office.Excel.Functions.SPG($D801, U$1, $F801, "Options: Curr=USD, Mag=Actuals")</f>
        <v>979028091195.1001</v>
      </c>
      <c r="V801" t="str">
        <f>_xll.SNL.Clients.Office.Excel.Functions.SPG($D801, V$1, $F801, "Options: Curr=USD, Mag=Actuals")</f>
        <v>TSE:8316</v>
      </c>
      <c r="W801" t="str">
        <f>_xll.SNL.Clients.Office.Excel.Functions.SPG($D801, W$1, $F801, "Options: Curr=USD, Mag=Actuals")</f>
        <v>Bank</v>
      </c>
      <c r="X801" s="6">
        <f>_xll.SNL.Clients.Office.Excel.Functions.SPG($D801, X$1, $F801, "Options: Curr=USD, Mag=Actuals")</f>
        <v>27831331666.190948</v>
      </c>
      <c r="Y801" s="6">
        <f>_xll.SNL.Clients.Office.Excel.Functions.SPG($D801, Y$1, $F801, "Options: Curr=USD, Mag=Actuals")</f>
        <v>0</v>
      </c>
      <c r="Z801" s="6">
        <f>_xll.SNL.Clients.Office.Excel.Functions.SPG($D801, Z$1, $F801, "Options: Curr=USD, Mag=Actuals")</f>
        <v>0</v>
      </c>
      <c r="AA801" s="6">
        <f>_xll.SNL.Clients.Office.Excel.Functions.SPG($D801, AA$1, $F801, "Options: Curr=USD, Mag=Actuals")</f>
        <v>3729433494.703721</v>
      </c>
      <c r="AB801" s="6">
        <f>_xll.SNL.Clients.Office.Excel.Functions.SPG($D801, AB$1, $F801, "Options: Curr=USD, Mag=Actuals")</f>
        <v>3.7619266161134473</v>
      </c>
      <c r="AC801" s="6">
        <f>_xll.SNL.Clients.Office.Excel.Functions.SPG($D801, AC$1, $F801, "Options: Curr=USD, Mag=Actuals")</f>
        <v>-18.523299999999999</v>
      </c>
      <c r="AD801" s="6">
        <f>_xll.SNL.Clients.Office.Excel.Functions.SPG($D801, AD$1, $F801, "Options: Curr=USD, Mag=Actuals")</f>
        <v>0.41099999999999998</v>
      </c>
      <c r="AE801" s="6">
        <f>_xll.SNL.Clients.Office.Excel.Functions.SPG($D801, AE$1, $F801, "Options: Curr=USD, Mag=Actuals")</f>
        <v>8.4860000000000007</v>
      </c>
      <c r="AF801" s="6">
        <f>_xll.SNL.Clients.Office.Excel.Functions.SPG($D801, AF$1, $F801, "Options: Curr=USD, Mag=Actuals")</f>
        <v>979028091195.1001</v>
      </c>
      <c r="AG801" s="6">
        <f>_xll.SNL.Clients.Office.Excel.Functions.SPG($D801, AG$1, $F801, "Options: Curr=USD, Mag=Actuals")</f>
        <v>122652422298.3</v>
      </c>
      <c r="AH801" s="6">
        <f>_xll.SNL.Clients.Office.Excel.Functions.SPG($D801, AH$1, $F801, "Options: Curr=USD, Mag=Actuals")</f>
        <v>48547474014.300003</v>
      </c>
      <c r="AI801" s="6">
        <f>_xll.SNL.Clients.Office.Excel.Functions.SPG($D801, AI$1, $F801, "Options: Curr=USD, Mag=Actuals")</f>
        <v>39447</v>
      </c>
      <c r="AJ801" s="6" t="str">
        <f>_xll.SNL.Clients.Office.Excel.Functions.SPG($D801, AJ$1, $F801, "Options: Curr=USD, Mag=Actuals")</f>
        <v>#INVALID FUNCTION PARAMETER</v>
      </c>
      <c r="AK801" s="6" t="str">
        <f>_xll.SNL.Clients.Office.Excel.Functions.SPG($D801, AK$1, $F801, "Options: Curr=USD, Mag=Actuals")</f>
        <v>#INVALID FUNCTION PARAMETER</v>
      </c>
      <c r="AL801" s="6" t="str">
        <f>_xll.SNL.Clients.Office.Excel.Functions.SPG($D801, AL$1, $F801, "Options: Curr=USD, Mag=Actuals")</f>
        <v>#INVALID FUNCTION PARAMETER</v>
      </c>
      <c r="AM801" s="6" t="str">
        <f>_xll.SNL.Clients.Office.Excel.Functions.SPG($D801, AM$1, $F801, "Options: Curr=USD, Mag=Actuals")</f>
        <v>#INVALID FUNCTION PARAMETER</v>
      </c>
      <c r="AN801" s="6">
        <f>_xll.SNL.Clients.Office.Excel.Functions.SPG($D801, AN$1, $F801, "Options: Curr=USD, Mag=Actuals")</f>
        <v>0</v>
      </c>
      <c r="AO801" s="6">
        <f>_xll.SNL.Clients.Office.Excel.Functions.SPG($D801, AO$1, $F801, "Options: Curr=USD, Mag=Actuals")</f>
        <v>0</v>
      </c>
      <c r="AP801" s="6">
        <f>_xll.SNL.Clients.Office.Excel.Functions.SPG($D801, AP$1, $F801, "Options: Curr=USD, Mag=Actuals")</f>
        <v>0</v>
      </c>
      <c r="AQ801" s="6">
        <f>_xll.SNL.Clients.Office.Excel.Functions.SPG($D801, AQ$1, $F801, "Options: Curr=USD, Mag=Actuals")</f>
        <v>0</v>
      </c>
      <c r="AR801" s="6">
        <f>_xll.SNL.Clients.Office.Excel.Functions.SPG($D801, AR$1, $F801, "Options: Curr=USD, Mag=Actuals")</f>
        <v>0</v>
      </c>
      <c r="AS801" s="6">
        <f>_xll.SNL.Clients.Office.Excel.Functions.SPG($D801, AS$1, $F801, "Options: Curr=USD, Mag=Actuals")</f>
        <v>0</v>
      </c>
      <c r="AT801" s="6">
        <f>_xll.SNL.Clients.Office.Excel.Functions.SPG($D801, AT$1, $F801, "Options: Curr=USD, Mag=Actuals")</f>
        <v>0</v>
      </c>
      <c r="AU801" s="6">
        <f>_xll.SNL.Clients.Office.Excel.Functions.SPG($D801, AU$1, $F801, "Options: Curr=USD, Mag=Actuals")</f>
        <v>0</v>
      </c>
      <c r="AV801" s="6">
        <f>_xll.SNL.Clients.Office.Excel.Functions.SPG($D801, AV$1, $F801, "Options: Curr=USD, Mag=Actuals")</f>
        <v>0</v>
      </c>
      <c r="AW801" s="6">
        <f>_xll.SNL.Clients.Office.Excel.Functions.SPG($D801, AW$1, $F801, "Options: Curr=USD, Mag=Actuals")</f>
        <v>0</v>
      </c>
      <c r="AX801" s="6">
        <f>_xll.SNL.Clients.Office.Excel.Functions.SPG($D801, AX$1, $F801, "Options: Curr=USD, Mag=Actuals")</f>
        <v>0</v>
      </c>
      <c r="AY801" s="6">
        <f>_xll.SNL.Clients.Office.Excel.Functions.SPG($D801, AY$1, $F801, "Options: Curr=USD, Mag=Actuals")</f>
        <v>0</v>
      </c>
      <c r="AZ801" s="6">
        <f>_xll.SNL.Clients.Office.Excel.Functions.SPG($D801, AZ$1, $F801, "Options: Curr=USD, Mag=Actuals")</f>
        <v>0</v>
      </c>
      <c r="BA801" s="6">
        <f>_xll.SNL.Clients.Office.Excel.Functions.SPG($D801, BA$1, $F801, "Options: Curr=USD, Mag=Actuals")</f>
        <v>0</v>
      </c>
      <c r="BB801" s="6">
        <f>_xll.SNL.Clients.Office.Excel.Functions.SPG($D801, BB$1, $F801, "Options: Curr=USD, Mag=Actuals")</f>
        <v>0</v>
      </c>
      <c r="BC801" s="6">
        <f>_xll.SNL.Clients.Office.Excel.Functions.SPG($D801, BC$1, $F801, "Options: Curr=USD, Mag=Actuals")</f>
        <v>0</v>
      </c>
      <c r="BD801" s="6">
        <f>_xll.SNL.Clients.Office.Excel.Functions.SPG($D801, BD$1, $F801, "Options: Curr=USD, Mag=Actuals")</f>
        <v>0</v>
      </c>
      <c r="BE801" s="6">
        <f>_xll.SNL.Clients.Office.Excel.Functions.SPG($D801, BE$1, $F801, "Options: Curr=USD, Mag=Actuals")</f>
        <v>0</v>
      </c>
      <c r="BF801" s="6">
        <f>_xll.SNL.Clients.Office.Excel.Functions.SPG($D801, BF$1, $F801, "Options: Curr=USD, Mag=Actuals")</f>
        <v>0</v>
      </c>
      <c r="BG801" s="6">
        <f>_xll.SNL.Clients.Office.Excel.Functions.SPG($D801, BG$1, $F801, "Options: Curr=USD, Mag=Actuals")</f>
        <v>0</v>
      </c>
      <c r="BH801" s="6">
        <f>_xll.SNL.Clients.Office.Excel.Functions.SPG($D801, BH$1, $F801, "Options: Curr=USD, Mag=Actuals")</f>
        <v>0</v>
      </c>
      <c r="BI801" s="6">
        <f>_xll.SNL.Clients.Office.Excel.Functions.SPG($D801, BI$1, $F801, "Options: Curr=USD, Mag=Actuals")</f>
        <v>0</v>
      </c>
      <c r="BJ801" s="6">
        <f>_xll.SNL.Clients.Office.Excel.Functions.SPG($D801, BJ$1, $F801, "Options: Curr=USD, Mag=Actuals")</f>
        <v>0</v>
      </c>
      <c r="BK801" s="6">
        <f>_xll.SNL.Clients.Office.Excel.Functions.SPG($D801, BK$1, $F801, "Options: Curr=USD, Mag=Actuals")</f>
        <v>0</v>
      </c>
      <c r="BL801" s="6">
        <f>_xll.SNL.Clients.Office.Excel.Functions.SPG($D801, BL$1, $F801, "Options: Curr=USD, Mag=Actuals")</f>
        <v>0</v>
      </c>
      <c r="BM801" s="6">
        <f>_xll.SNL.Clients.Office.Excel.Functions.SPG($D801, BM$1, $F801, "Options: Curr=USD, Mag=Actuals")</f>
        <v>0</v>
      </c>
      <c r="BN801" s="6">
        <f>_xll.SNL.Clients.Office.Excel.Functions.SPG($D801, BN$1, $F801, "Options: Curr=USD, Mag=Actuals")</f>
        <v>0</v>
      </c>
      <c r="BO801" s="6">
        <f>_xll.SNL.Clients.Office.Excel.Functions.SPG($D801, BO$1, $F801, "Options: Curr=USD, Mag=Actuals")</f>
        <v>0</v>
      </c>
      <c r="BP801" s="6">
        <f>_xll.SNL.Clients.Office.Excel.Functions.SPG($D801, BP$1, $F801, "Options: Curr=USD, Mag=Actuals")</f>
        <v>0</v>
      </c>
      <c r="BQ801" s="6">
        <f>_xll.SNL.Clients.Office.Excel.Functions.SPG($D801, BQ$1, $F801, "Options: Curr=USD, Mag=Actuals")</f>
        <v>0</v>
      </c>
      <c r="BR801" s="6">
        <f>_xll.SNL.Clients.Office.Excel.Functions.SPG($D801, BR$1, $F801, "Options: Curr=USD, Mag=Actuals")</f>
        <v>0</v>
      </c>
      <c r="BS801" s="6">
        <f>_xll.SNL.Clients.Office.Excel.Functions.SPG($D801, BS$1, $F801, "Options: Curr=USD, Mag=Actuals")</f>
        <v>0</v>
      </c>
      <c r="BT801" s="6">
        <f>_xll.SNL.Clients.Office.Excel.Functions.SPG($D801, BT$1, $F801, "Options: Curr=USD, Mag=Actuals")</f>
        <v>0</v>
      </c>
      <c r="BU801" s="6">
        <f>_xll.SNL.Clients.Office.Excel.Functions.SPG($D801, BU$1, $F801, "Options: Curr=USD, Mag=Actuals")</f>
        <v>0</v>
      </c>
      <c r="BV801" s="6">
        <f>_xll.SNL.Clients.Office.Excel.Functions.SPG($D801, BV$1, $F801, "Options: Curr=USD, Mag=Actuals")</f>
        <v>0</v>
      </c>
      <c r="BW801" s="6">
        <f>_xll.SNL.Clients.Office.Excel.Functions.SPG($D801, BW$1, $F801, "Options: Curr=USD, Mag=Actuals")</f>
        <v>0</v>
      </c>
      <c r="BX801" s="6">
        <f>_xll.SNL.Clients.Office.Excel.Functions.SPG($D801, BX$1, $F801, "Options: Curr=USD, Mag=Actuals")</f>
        <v>0</v>
      </c>
      <c r="BY801" s="6">
        <f>_xll.SNL.Clients.Office.Excel.Functions.SPG($D801, BY$1, $F801, "Options: Curr=USD, Mag=Actuals")</f>
        <v>0</v>
      </c>
      <c r="BZ801" s="6">
        <f>_xll.SNL.Clients.Office.Excel.Functions.SPG($D801, BZ$1, $F801, "Options: Curr=USD, Mag=Actuals")</f>
        <v>0</v>
      </c>
      <c r="CA801" s="6" t="str">
        <f>_xll.SNL.Clients.Office.Excel.Functions.SPG($D801, CA$1, $F801, "Options: Curr=USD, Mag=Actuals")</f>
        <v>Nonperforming Loans</v>
      </c>
      <c r="CB801" s="6">
        <f>_xll.SNL.Clients.Office.Excel.Functions.SPG($D801, CB$1, $F801, "Options: Curr=USD, Mag=Actuals")</f>
        <v>0</v>
      </c>
      <c r="CC801" s="6">
        <f>_xll.SNL.Clients.Office.Excel.Functions.SPG($D801, CC$1, $F801, "Options: Curr=USD, Mag=Actuals")</f>
        <v>0</v>
      </c>
      <c r="CD801" s="6">
        <f>_xll.SNL.Clients.Office.Excel.Functions.SPG($D801, CD$1, $F801, "Options: Curr=USD, Mag=Actuals")</f>
        <v>0</v>
      </c>
      <c r="CE801" s="6">
        <f>_xll.SNL.Clients.Office.Excel.Functions.SPG($D801, CE$1, $F801, "Options: Curr=USD, Mag=Actuals")</f>
        <v>0</v>
      </c>
      <c r="CF801" s="6">
        <f>_xll.SNL.Clients.Office.Excel.Functions.SPG($D801, CF$1, $F801, "Options: Curr=USD, Mag=Actuals")</f>
        <v>0</v>
      </c>
      <c r="CG801" s="6">
        <f>_xll.SNL.Clients.Office.Excel.Functions.SPG($D801, CG$1, $F801, "Options: Curr=USD, Mag=Actuals")</f>
        <v>0</v>
      </c>
    </row>
    <row r="802" spans="1:85" x14ac:dyDescent="0.3">
      <c r="A802" s="10" t="s">
        <v>98</v>
      </c>
      <c r="B802" s="10" t="s">
        <v>85</v>
      </c>
      <c r="C802" s="10" t="s">
        <v>12</v>
      </c>
      <c r="D802">
        <v>4086518</v>
      </c>
      <c r="E802" s="10" t="s">
        <v>24</v>
      </c>
      <c r="F802" s="10" t="s">
        <v>66</v>
      </c>
      <c r="G802">
        <v>55.28</v>
      </c>
      <c r="H802">
        <v>749.12</v>
      </c>
      <c r="I802">
        <v>693.84</v>
      </c>
      <c r="J802">
        <v>5106.8</v>
      </c>
      <c r="K802">
        <v>39872.68</v>
      </c>
      <c r="L802">
        <v>-1.25</v>
      </c>
      <c r="M802">
        <v>5046.5374744915116</v>
      </c>
      <c r="N802">
        <v>128.08000000000001</v>
      </c>
      <c r="O802">
        <v>1.38</v>
      </c>
      <c r="P802">
        <v>4.59</v>
      </c>
      <c r="Q802">
        <v>103.36</v>
      </c>
      <c r="R802">
        <v>90.75</v>
      </c>
      <c r="S802" t="str">
        <f>_xll.SNL.Clients.Office.Excel.Functions.SPG(D802, S$1, F802, "Options: Curr=USD, Mag=Actuals")</f>
        <v>Sumitomo Mitsui Financial Group, Inc. (TSE:8316)</v>
      </c>
      <c r="T802" t="str">
        <f>_xll.SNL.Clients.Office.Excel.Functions.SPG($D802, T$1, $F802, "Options: Curr=USD, Mag=Actuals")</f>
        <v>Sumitomo Mitsui Financial Group, Inc.</v>
      </c>
      <c r="U802" s="6">
        <f>_xll.SNL.Clients.Office.Excel.Functions.SPG($D802, U$1, $F802, "Options: Curr=USD, Mag=Actuals")</f>
        <v>1281633567700</v>
      </c>
      <c r="V802" t="str">
        <f>_xll.SNL.Clients.Office.Excel.Functions.SPG($D802, V$1, $F802, "Options: Curr=USD, Mag=Actuals")</f>
        <v>TSE:8316</v>
      </c>
      <c r="W802" t="str">
        <f>_xll.SNL.Clients.Office.Excel.Functions.SPG($D802, W$1, $F802, "Options: Curr=USD, Mag=Actuals")</f>
        <v>Bank</v>
      </c>
      <c r="X802" s="6">
        <f>_xll.SNL.Clients.Office.Excel.Functions.SPG($D802, X$1, $F802, "Options: Curr=USD, Mag=Actuals")</f>
        <v>30826964708.140568</v>
      </c>
      <c r="Y802" s="6">
        <f>_xll.SNL.Clients.Office.Excel.Functions.SPG($D802, Y$1, $F802, "Options: Curr=USD, Mag=Actuals")</f>
        <v>0</v>
      </c>
      <c r="Z802" s="6">
        <f>_xll.SNL.Clients.Office.Excel.Functions.SPG($D802, Z$1, $F802, "Options: Curr=USD, Mag=Actuals")</f>
        <v>0</v>
      </c>
      <c r="AA802" s="6">
        <f>_xll.SNL.Clients.Office.Excel.Functions.SPG($D802, AA$1, $F802, "Options: Curr=USD, Mag=Actuals")</f>
        <v>2982915395.8296232</v>
      </c>
      <c r="AB802" s="6">
        <f>_xll.SNL.Clients.Office.Excel.Functions.SPG($D802, AB$1, $F802, "Options: Curr=USD, Mag=Actuals")</f>
        <v>2.5851086131731802</v>
      </c>
      <c r="AC802" s="6">
        <f>_xll.SNL.Clients.Office.Excel.Functions.SPG($D802, AC$1, $F802, "Options: Curr=USD, Mag=Actuals")</f>
        <v>-39.799799999999998</v>
      </c>
      <c r="AD802" s="6">
        <f>_xll.SNL.Clients.Office.Excel.Functions.SPG($D802, AD$1, $F802, "Options: Curr=USD, Mag=Actuals")</f>
        <v>0.27300000000000002</v>
      </c>
      <c r="AE802" s="6">
        <f>_xll.SNL.Clients.Office.Excel.Functions.SPG($D802, AE$1, $F802, "Options: Curr=USD, Mag=Actuals")</f>
        <v>5.7089999999999996</v>
      </c>
      <c r="AF802" s="6">
        <f>_xll.SNL.Clients.Office.Excel.Functions.SPG($D802, AF$1, $F802, "Options: Curr=USD, Mag=Actuals")</f>
        <v>1281633567700</v>
      </c>
      <c r="AG802" s="6">
        <f>_xll.SNL.Clients.Office.Excel.Functions.SPG($D802, AG$1, $F802, "Options: Curr=USD, Mag=Actuals")</f>
        <v>156896072152</v>
      </c>
      <c r="AH802" s="6">
        <f>_xll.SNL.Clients.Office.Excel.Functions.SPG($D802, AH$1, $F802, "Options: Curr=USD, Mag=Actuals")</f>
        <v>58996214016.400002</v>
      </c>
      <c r="AI802" s="6">
        <f>_xll.SNL.Clients.Office.Excel.Functions.SPG($D802, AI$1, $F802, "Options: Curr=USD, Mag=Actuals")</f>
        <v>39813</v>
      </c>
      <c r="AJ802" s="6" t="str">
        <f>_xll.SNL.Clients.Office.Excel.Functions.SPG($D802, AJ$1, $F802, "Options: Curr=USD, Mag=Actuals")</f>
        <v>#INVALID FUNCTION PARAMETER</v>
      </c>
      <c r="AK802" s="6" t="str">
        <f>_xll.SNL.Clients.Office.Excel.Functions.SPG($D802, AK$1, $F802, "Options: Curr=USD, Mag=Actuals")</f>
        <v>#INVALID FUNCTION PARAMETER</v>
      </c>
      <c r="AL802" s="6" t="str">
        <f>_xll.SNL.Clients.Office.Excel.Functions.SPG($D802, AL$1, $F802, "Options: Curr=USD, Mag=Actuals")</f>
        <v>#INVALID FUNCTION PARAMETER</v>
      </c>
      <c r="AM802" s="6" t="str">
        <f>_xll.SNL.Clients.Office.Excel.Functions.SPG($D802, AM$1, $F802, "Options: Curr=USD, Mag=Actuals")</f>
        <v>#INVALID FUNCTION PARAMETER</v>
      </c>
      <c r="AN802" s="6">
        <f>_xll.SNL.Clients.Office.Excel.Functions.SPG($D802, AN$1, $F802, "Options: Curr=USD, Mag=Actuals")</f>
        <v>0</v>
      </c>
      <c r="AO802" s="6">
        <f>_xll.SNL.Clients.Office.Excel.Functions.SPG($D802, AO$1, $F802, "Options: Curr=USD, Mag=Actuals")</f>
        <v>0</v>
      </c>
      <c r="AP802" s="6">
        <f>_xll.SNL.Clients.Office.Excel.Functions.SPG($D802, AP$1, $F802, "Options: Curr=USD, Mag=Actuals")</f>
        <v>0</v>
      </c>
      <c r="AQ802" s="6">
        <f>_xll.SNL.Clients.Office.Excel.Functions.SPG($D802, AQ$1, $F802, "Options: Curr=USD, Mag=Actuals")</f>
        <v>0</v>
      </c>
      <c r="AR802" s="6">
        <f>_xll.SNL.Clients.Office.Excel.Functions.SPG($D802, AR$1, $F802, "Options: Curr=USD, Mag=Actuals")</f>
        <v>0</v>
      </c>
      <c r="AS802" s="6">
        <f>_xll.SNL.Clients.Office.Excel.Functions.SPG($D802, AS$1, $F802, "Options: Curr=USD, Mag=Actuals")</f>
        <v>0</v>
      </c>
      <c r="AT802" s="6">
        <f>_xll.SNL.Clients.Office.Excel.Functions.SPG($D802, AT$1, $F802, "Options: Curr=USD, Mag=Actuals")</f>
        <v>0</v>
      </c>
      <c r="AU802" s="6">
        <f>_xll.SNL.Clients.Office.Excel.Functions.SPG($D802, AU$1, $F802, "Options: Curr=USD, Mag=Actuals")</f>
        <v>0</v>
      </c>
      <c r="AV802" s="6">
        <f>_xll.SNL.Clients.Office.Excel.Functions.SPG($D802, AV$1, $F802, "Options: Curr=USD, Mag=Actuals")</f>
        <v>0</v>
      </c>
      <c r="AW802" s="6">
        <f>_xll.SNL.Clients.Office.Excel.Functions.SPG($D802, AW$1, $F802, "Options: Curr=USD, Mag=Actuals")</f>
        <v>0</v>
      </c>
      <c r="AX802" s="6">
        <f>_xll.SNL.Clients.Office.Excel.Functions.SPG($D802, AX$1, $F802, "Options: Curr=USD, Mag=Actuals")</f>
        <v>0</v>
      </c>
      <c r="AY802" s="6">
        <f>_xll.SNL.Clients.Office.Excel.Functions.SPG($D802, AY$1, $F802, "Options: Curr=USD, Mag=Actuals")</f>
        <v>0</v>
      </c>
      <c r="AZ802" s="6">
        <f>_xll.SNL.Clients.Office.Excel.Functions.SPG($D802, AZ$1, $F802, "Options: Curr=USD, Mag=Actuals")</f>
        <v>0</v>
      </c>
      <c r="BA802" s="6">
        <f>_xll.SNL.Clients.Office.Excel.Functions.SPG($D802, BA$1, $F802, "Options: Curr=USD, Mag=Actuals")</f>
        <v>0</v>
      </c>
      <c r="BB802" s="6">
        <f>_xll.SNL.Clients.Office.Excel.Functions.SPG($D802, BB$1, $F802, "Options: Curr=USD, Mag=Actuals")</f>
        <v>0</v>
      </c>
      <c r="BC802" s="6">
        <f>_xll.SNL.Clients.Office.Excel.Functions.SPG($D802, BC$1, $F802, "Options: Curr=USD, Mag=Actuals")</f>
        <v>0</v>
      </c>
      <c r="BD802" s="6">
        <f>_xll.SNL.Clients.Office.Excel.Functions.SPG($D802, BD$1, $F802, "Options: Curr=USD, Mag=Actuals")</f>
        <v>0</v>
      </c>
      <c r="BE802" s="6">
        <f>_xll.SNL.Clients.Office.Excel.Functions.SPG($D802, BE$1, $F802, "Options: Curr=USD, Mag=Actuals")</f>
        <v>0</v>
      </c>
      <c r="BF802" s="6">
        <f>_xll.SNL.Clients.Office.Excel.Functions.SPG($D802, BF$1, $F802, "Options: Curr=USD, Mag=Actuals")</f>
        <v>0</v>
      </c>
      <c r="BG802" s="6">
        <f>_xll.SNL.Clients.Office.Excel.Functions.SPG($D802, BG$1, $F802, "Options: Curr=USD, Mag=Actuals")</f>
        <v>0</v>
      </c>
      <c r="BH802" s="6">
        <f>_xll.SNL.Clients.Office.Excel.Functions.SPG($D802, BH$1, $F802, "Options: Curr=USD, Mag=Actuals")</f>
        <v>0</v>
      </c>
      <c r="BI802" s="6">
        <f>_xll.SNL.Clients.Office.Excel.Functions.SPG($D802, BI$1, $F802, "Options: Curr=USD, Mag=Actuals")</f>
        <v>0</v>
      </c>
      <c r="BJ802" s="6">
        <f>_xll.SNL.Clients.Office.Excel.Functions.SPG($D802, BJ$1, $F802, "Options: Curr=USD, Mag=Actuals")</f>
        <v>0</v>
      </c>
      <c r="BK802" s="6">
        <f>_xll.SNL.Clients.Office.Excel.Functions.SPG($D802, BK$1, $F802, "Options: Curr=USD, Mag=Actuals")</f>
        <v>0</v>
      </c>
      <c r="BL802" s="6">
        <f>_xll.SNL.Clients.Office.Excel.Functions.SPG($D802, BL$1, $F802, "Options: Curr=USD, Mag=Actuals")</f>
        <v>0</v>
      </c>
      <c r="BM802" s="6">
        <f>_xll.SNL.Clients.Office.Excel.Functions.SPG($D802, BM$1, $F802, "Options: Curr=USD, Mag=Actuals")</f>
        <v>0</v>
      </c>
      <c r="BN802" s="6">
        <f>_xll.SNL.Clients.Office.Excel.Functions.SPG($D802, BN$1, $F802, "Options: Curr=USD, Mag=Actuals")</f>
        <v>0</v>
      </c>
      <c r="BO802" s="6">
        <f>_xll.SNL.Clients.Office.Excel.Functions.SPG($D802, BO$1, $F802, "Options: Curr=USD, Mag=Actuals")</f>
        <v>0</v>
      </c>
      <c r="BP802" s="6">
        <f>_xll.SNL.Clients.Office.Excel.Functions.SPG($D802, BP$1, $F802, "Options: Curr=USD, Mag=Actuals")</f>
        <v>0</v>
      </c>
      <c r="BQ802" s="6">
        <f>_xll.SNL.Clients.Office.Excel.Functions.SPG($D802, BQ$1, $F802, "Options: Curr=USD, Mag=Actuals")</f>
        <v>0</v>
      </c>
      <c r="BR802" s="6">
        <f>_xll.SNL.Clients.Office.Excel.Functions.SPG($D802, BR$1, $F802, "Options: Curr=USD, Mag=Actuals")</f>
        <v>0</v>
      </c>
      <c r="BS802" s="6">
        <f>_xll.SNL.Clients.Office.Excel.Functions.SPG($D802, BS$1, $F802, "Options: Curr=USD, Mag=Actuals")</f>
        <v>0</v>
      </c>
      <c r="BT802" s="6">
        <f>_xll.SNL.Clients.Office.Excel.Functions.SPG($D802, BT$1, $F802, "Options: Curr=USD, Mag=Actuals")</f>
        <v>0</v>
      </c>
      <c r="BU802" s="6">
        <f>_xll.SNL.Clients.Office.Excel.Functions.SPG($D802, BU$1, $F802, "Options: Curr=USD, Mag=Actuals")</f>
        <v>0</v>
      </c>
      <c r="BV802" s="6">
        <f>_xll.SNL.Clients.Office.Excel.Functions.SPG($D802, BV$1, $F802, "Options: Curr=USD, Mag=Actuals")</f>
        <v>0</v>
      </c>
      <c r="BW802" s="6">
        <f>_xll.SNL.Clients.Office.Excel.Functions.SPG($D802, BW$1, $F802, "Options: Curr=USD, Mag=Actuals")</f>
        <v>0</v>
      </c>
      <c r="BX802" s="6">
        <f>_xll.SNL.Clients.Office.Excel.Functions.SPG($D802, BX$1, $F802, "Options: Curr=USD, Mag=Actuals")</f>
        <v>0</v>
      </c>
      <c r="BY802" s="6">
        <f>_xll.SNL.Clients.Office.Excel.Functions.SPG($D802, BY$1, $F802, "Options: Curr=USD, Mag=Actuals")</f>
        <v>0</v>
      </c>
      <c r="BZ802" s="6">
        <f>_xll.SNL.Clients.Office.Excel.Functions.SPG($D802, BZ$1, $F802, "Options: Curr=USD, Mag=Actuals")</f>
        <v>0</v>
      </c>
      <c r="CA802" s="6" t="str">
        <f>_xll.SNL.Clients.Office.Excel.Functions.SPG($D802, CA$1, $F802, "Options: Curr=USD, Mag=Actuals")</f>
        <v>Nonperforming Loans</v>
      </c>
      <c r="CB802" s="6">
        <f>_xll.SNL.Clients.Office.Excel.Functions.SPG($D802, CB$1, $F802, "Options: Curr=USD, Mag=Actuals")</f>
        <v>0</v>
      </c>
      <c r="CC802" s="6">
        <f>_xll.SNL.Clients.Office.Excel.Functions.SPG($D802, CC$1, $F802, "Options: Curr=USD, Mag=Actuals")</f>
        <v>0</v>
      </c>
      <c r="CD802" s="6">
        <f>_xll.SNL.Clients.Office.Excel.Functions.SPG($D802, CD$1, $F802, "Options: Curr=USD, Mag=Actuals")</f>
        <v>0</v>
      </c>
      <c r="CE802" s="6">
        <f>_xll.SNL.Clients.Office.Excel.Functions.SPG($D802, CE$1, $F802, "Options: Curr=USD, Mag=Actuals")</f>
        <v>0</v>
      </c>
      <c r="CF802" s="6">
        <f>_xll.SNL.Clients.Office.Excel.Functions.SPG($D802, CF$1, $F802, "Options: Curr=USD, Mag=Actuals")</f>
        <v>0</v>
      </c>
      <c r="CG802" s="6">
        <f>_xll.SNL.Clients.Office.Excel.Functions.SPG($D802, CG$1, $F802, "Options: Curr=USD, Mag=Actuals")</f>
        <v>0</v>
      </c>
    </row>
    <row r="803" spans="1:85" x14ac:dyDescent="0.3">
      <c r="A803" s="10" t="s">
        <v>98</v>
      </c>
      <c r="B803" s="10" t="s">
        <v>85</v>
      </c>
      <c r="C803" s="10" t="s">
        <v>12</v>
      </c>
      <c r="D803">
        <v>4086518</v>
      </c>
      <c r="E803" s="10" t="s">
        <v>24</v>
      </c>
      <c r="F803" s="10" t="s">
        <v>67</v>
      </c>
      <c r="G803">
        <v>58.09</v>
      </c>
      <c r="H803">
        <v>548.15</v>
      </c>
      <c r="I803">
        <v>490.05</v>
      </c>
      <c r="J803">
        <v>5290.72</v>
      </c>
      <c r="K803">
        <v>41295.980000000003</v>
      </c>
      <c r="L803">
        <v>-5.68</v>
      </c>
      <c r="M803">
        <v>5248.3974632001091</v>
      </c>
      <c r="N803">
        <v>128.12</v>
      </c>
      <c r="O803">
        <v>-1.33</v>
      </c>
      <c r="P803">
        <v>-5.26</v>
      </c>
      <c r="Q803">
        <v>93.57</v>
      </c>
      <c r="R803">
        <v>92.06</v>
      </c>
      <c r="S803" t="str">
        <f>_xll.SNL.Clients.Office.Excel.Functions.SPG(D803, S$1, F803, "Options: Curr=USD, Mag=Actuals")</f>
        <v>Sumitomo Mitsui Financial Group, Inc. (TSE:8316)</v>
      </c>
      <c r="T803" t="str">
        <f>_xll.SNL.Clients.Office.Excel.Functions.SPG($D803, T$1, $F803, "Options: Curr=USD, Mag=Actuals")</f>
        <v>Sumitomo Mitsui Financial Group, Inc.</v>
      </c>
      <c r="U803" s="6">
        <f>_xll.SNL.Clients.Office.Excel.Functions.SPG($D803, U$1, $F803, "Options: Curr=USD, Mag=Actuals")</f>
        <v>1288219265106.5</v>
      </c>
      <c r="V803" t="str">
        <f>_xll.SNL.Clients.Office.Excel.Functions.SPG($D803, V$1, $F803, "Options: Curr=USD, Mag=Actuals")</f>
        <v>TSE:8316</v>
      </c>
      <c r="W803" t="str">
        <f>_xll.SNL.Clients.Office.Excel.Functions.SPG($D803, W$1, $F803, "Options: Curr=USD, Mag=Actuals")</f>
        <v>Bank</v>
      </c>
      <c r="X803" s="6">
        <f>_xll.SNL.Clients.Office.Excel.Functions.SPG($D803, X$1, $F803, "Options: Curr=USD, Mag=Actuals")</f>
        <v>22715006882.239182</v>
      </c>
      <c r="Y803" s="6">
        <f>_xll.SNL.Clients.Office.Excel.Functions.SPG($D803, Y$1, $F803, "Options: Curr=USD, Mag=Actuals")</f>
        <v>0</v>
      </c>
      <c r="Z803" s="6">
        <f>_xll.SNL.Clients.Office.Excel.Functions.SPG($D803, Z$1, $F803, "Options: Curr=USD, Mag=Actuals")</f>
        <v>0</v>
      </c>
      <c r="AA803" s="6">
        <f>_xll.SNL.Clients.Office.Excel.Functions.SPG($D803, AA$1, $F803, "Options: Curr=USD, Mag=Actuals")</f>
        <v>-1205755720.6537383</v>
      </c>
      <c r="AB803" s="6">
        <f>_xll.SNL.Clients.Office.Excel.Functions.SPG($D803, AB$1, $F803, "Options: Curr=USD, Mag=Actuals")</f>
        <v>-2.5991559317522062</v>
      </c>
      <c r="AC803" s="6" t="str">
        <f>_xll.SNL.Clients.Office.Excel.Functions.SPG($D803, AC$1, $F803, "Options: Curr=USD, Mag=Actuals")</f>
        <v>NM</v>
      </c>
      <c r="AD803" s="6">
        <f>_xll.SNL.Clients.Office.Excel.Functions.SPG($D803, AD$1, $F803, "Options: Curr=USD, Mag=Actuals")</f>
        <v>-9.5000000000000001E-2</v>
      </c>
      <c r="AE803" s="6">
        <f>_xll.SNL.Clients.Office.Excel.Functions.SPG($D803, AE$1, $F803, "Options: Curr=USD, Mag=Actuals")</f>
        <v>-1.978</v>
      </c>
      <c r="AF803" s="6">
        <f>_xll.SNL.Clients.Office.Excel.Functions.SPG($D803, AF$1, $F803, "Options: Curr=USD, Mag=Actuals")</f>
        <v>1288219265106.5</v>
      </c>
      <c r="AG803" s="6">
        <f>_xll.SNL.Clients.Office.Excel.Functions.SPG($D803, AG$1, $F803, "Options: Curr=USD, Mag=Actuals")</f>
        <v>177366767791.10001</v>
      </c>
      <c r="AH803" s="6">
        <f>_xll.SNL.Clients.Office.Excel.Functions.SPG($D803, AH$1, $F803, "Options: Curr=USD, Mag=Actuals")</f>
        <v>64996050227.200005</v>
      </c>
      <c r="AI803" s="6">
        <f>_xll.SNL.Clients.Office.Excel.Functions.SPG($D803, AI$1, $F803, "Options: Curr=USD, Mag=Actuals")</f>
        <v>40178</v>
      </c>
      <c r="AJ803" s="6" t="str">
        <f>_xll.SNL.Clients.Office.Excel.Functions.SPG($D803, AJ$1, $F803, "Options: Curr=USD, Mag=Actuals")</f>
        <v>#INVALID FUNCTION PARAMETER</v>
      </c>
      <c r="AK803" s="6" t="str">
        <f>_xll.SNL.Clients.Office.Excel.Functions.SPG($D803, AK$1, $F803, "Options: Curr=USD, Mag=Actuals")</f>
        <v>#INVALID FUNCTION PARAMETER</v>
      </c>
      <c r="AL803" s="6" t="str">
        <f>_xll.SNL.Clients.Office.Excel.Functions.SPG($D803, AL$1, $F803, "Options: Curr=USD, Mag=Actuals")</f>
        <v>#INVALID FUNCTION PARAMETER</v>
      </c>
      <c r="AM803" s="6" t="str">
        <f>_xll.SNL.Clients.Office.Excel.Functions.SPG($D803, AM$1, $F803, "Options: Curr=USD, Mag=Actuals")</f>
        <v>#INVALID FUNCTION PARAMETER</v>
      </c>
      <c r="AN803" s="6">
        <f>_xll.SNL.Clients.Office.Excel.Functions.SPG($D803, AN$1, $F803, "Options: Curr=USD, Mag=Actuals")</f>
        <v>0</v>
      </c>
      <c r="AO803" s="6">
        <f>_xll.SNL.Clients.Office.Excel.Functions.SPG($D803, AO$1, $F803, "Options: Curr=USD, Mag=Actuals")</f>
        <v>0</v>
      </c>
      <c r="AP803" s="6">
        <f>_xll.SNL.Clients.Office.Excel.Functions.SPG($D803, AP$1, $F803, "Options: Curr=USD, Mag=Actuals")</f>
        <v>0</v>
      </c>
      <c r="AQ803" s="6">
        <f>_xll.SNL.Clients.Office.Excel.Functions.SPG($D803, AQ$1, $F803, "Options: Curr=USD, Mag=Actuals")</f>
        <v>0</v>
      </c>
      <c r="AR803" s="6">
        <f>_xll.SNL.Clients.Office.Excel.Functions.SPG($D803, AR$1, $F803, "Options: Curr=USD, Mag=Actuals")</f>
        <v>0</v>
      </c>
      <c r="AS803" s="6">
        <f>_xll.SNL.Clients.Office.Excel.Functions.SPG($D803, AS$1, $F803, "Options: Curr=USD, Mag=Actuals")</f>
        <v>0</v>
      </c>
      <c r="AT803" s="6">
        <f>_xll.SNL.Clients.Office.Excel.Functions.SPG($D803, AT$1, $F803, "Options: Curr=USD, Mag=Actuals")</f>
        <v>0</v>
      </c>
      <c r="AU803" s="6">
        <f>_xll.SNL.Clients.Office.Excel.Functions.SPG($D803, AU$1, $F803, "Options: Curr=USD, Mag=Actuals")</f>
        <v>0</v>
      </c>
      <c r="AV803" s="6">
        <f>_xll.SNL.Clients.Office.Excel.Functions.SPG($D803, AV$1, $F803, "Options: Curr=USD, Mag=Actuals")</f>
        <v>0</v>
      </c>
      <c r="AW803" s="6">
        <f>_xll.SNL.Clients.Office.Excel.Functions.SPG($D803, AW$1, $F803, "Options: Curr=USD, Mag=Actuals")</f>
        <v>0</v>
      </c>
      <c r="AX803" s="6">
        <f>_xll.SNL.Clients.Office.Excel.Functions.SPG($D803, AX$1, $F803, "Options: Curr=USD, Mag=Actuals")</f>
        <v>0</v>
      </c>
      <c r="AY803" s="6">
        <f>_xll.SNL.Clients.Office.Excel.Functions.SPG($D803, AY$1, $F803, "Options: Curr=USD, Mag=Actuals")</f>
        <v>0</v>
      </c>
      <c r="AZ803" s="6">
        <f>_xll.SNL.Clients.Office.Excel.Functions.SPG($D803, AZ$1, $F803, "Options: Curr=USD, Mag=Actuals")</f>
        <v>0</v>
      </c>
      <c r="BA803" s="6">
        <f>_xll.SNL.Clients.Office.Excel.Functions.SPG($D803, BA$1, $F803, "Options: Curr=USD, Mag=Actuals")</f>
        <v>0</v>
      </c>
      <c r="BB803" s="6">
        <f>_xll.SNL.Clients.Office.Excel.Functions.SPG($D803, BB$1, $F803, "Options: Curr=USD, Mag=Actuals")</f>
        <v>0</v>
      </c>
      <c r="BC803" s="6">
        <f>_xll.SNL.Clients.Office.Excel.Functions.SPG($D803, BC$1, $F803, "Options: Curr=USD, Mag=Actuals")</f>
        <v>0</v>
      </c>
      <c r="BD803" s="6">
        <f>_xll.SNL.Clients.Office.Excel.Functions.SPG($D803, BD$1, $F803, "Options: Curr=USD, Mag=Actuals")</f>
        <v>0</v>
      </c>
      <c r="BE803" s="6">
        <f>_xll.SNL.Clients.Office.Excel.Functions.SPG($D803, BE$1, $F803, "Options: Curr=USD, Mag=Actuals")</f>
        <v>0</v>
      </c>
      <c r="BF803" s="6">
        <f>_xll.SNL.Clients.Office.Excel.Functions.SPG($D803, BF$1, $F803, "Options: Curr=USD, Mag=Actuals")</f>
        <v>0</v>
      </c>
      <c r="BG803" s="6">
        <f>_xll.SNL.Clients.Office.Excel.Functions.SPG($D803, BG$1, $F803, "Options: Curr=USD, Mag=Actuals")</f>
        <v>0</v>
      </c>
      <c r="BH803" s="6">
        <f>_xll.SNL.Clients.Office.Excel.Functions.SPG($D803, BH$1, $F803, "Options: Curr=USD, Mag=Actuals")</f>
        <v>0</v>
      </c>
      <c r="BI803" s="6">
        <f>_xll.SNL.Clients.Office.Excel.Functions.SPG($D803, BI$1, $F803, "Options: Curr=USD, Mag=Actuals")</f>
        <v>0</v>
      </c>
      <c r="BJ803" s="6">
        <f>_xll.SNL.Clients.Office.Excel.Functions.SPG($D803, BJ$1, $F803, "Options: Curr=USD, Mag=Actuals")</f>
        <v>0</v>
      </c>
      <c r="BK803" s="6">
        <f>_xll.SNL.Clients.Office.Excel.Functions.SPG($D803, BK$1, $F803, "Options: Curr=USD, Mag=Actuals")</f>
        <v>0</v>
      </c>
      <c r="BL803" s="6">
        <f>_xll.SNL.Clients.Office.Excel.Functions.SPG($D803, BL$1, $F803, "Options: Curr=USD, Mag=Actuals")</f>
        <v>0</v>
      </c>
      <c r="BM803" s="6">
        <f>_xll.SNL.Clients.Office.Excel.Functions.SPG($D803, BM$1, $F803, "Options: Curr=USD, Mag=Actuals")</f>
        <v>0</v>
      </c>
      <c r="BN803" s="6">
        <f>_xll.SNL.Clients.Office.Excel.Functions.SPG($D803, BN$1, $F803, "Options: Curr=USD, Mag=Actuals")</f>
        <v>0</v>
      </c>
      <c r="BO803" s="6">
        <f>_xll.SNL.Clients.Office.Excel.Functions.SPG($D803, BO$1, $F803, "Options: Curr=USD, Mag=Actuals")</f>
        <v>0</v>
      </c>
      <c r="BP803" s="6">
        <f>_xll.SNL.Clients.Office.Excel.Functions.SPG($D803, BP$1, $F803, "Options: Curr=USD, Mag=Actuals")</f>
        <v>0</v>
      </c>
      <c r="BQ803" s="6">
        <f>_xll.SNL.Clients.Office.Excel.Functions.SPG($D803, BQ$1, $F803, "Options: Curr=USD, Mag=Actuals")</f>
        <v>0</v>
      </c>
      <c r="BR803" s="6">
        <f>_xll.SNL.Clients.Office.Excel.Functions.SPG($D803, BR$1, $F803, "Options: Curr=USD, Mag=Actuals")</f>
        <v>0</v>
      </c>
      <c r="BS803" s="6">
        <f>_xll.SNL.Clients.Office.Excel.Functions.SPG($D803, BS$1, $F803, "Options: Curr=USD, Mag=Actuals")</f>
        <v>0</v>
      </c>
      <c r="BT803" s="6">
        <f>_xll.SNL.Clients.Office.Excel.Functions.SPG($D803, BT$1, $F803, "Options: Curr=USD, Mag=Actuals")</f>
        <v>0</v>
      </c>
      <c r="BU803" s="6">
        <f>_xll.SNL.Clients.Office.Excel.Functions.SPG($D803, BU$1, $F803, "Options: Curr=USD, Mag=Actuals")</f>
        <v>0</v>
      </c>
      <c r="BV803" s="6">
        <f>_xll.SNL.Clients.Office.Excel.Functions.SPG($D803, BV$1, $F803, "Options: Curr=USD, Mag=Actuals")</f>
        <v>0</v>
      </c>
      <c r="BW803" s="6">
        <f>_xll.SNL.Clients.Office.Excel.Functions.SPG($D803, BW$1, $F803, "Options: Curr=USD, Mag=Actuals")</f>
        <v>0</v>
      </c>
      <c r="BX803" s="6">
        <f>_xll.SNL.Clients.Office.Excel.Functions.SPG($D803, BX$1, $F803, "Options: Curr=USD, Mag=Actuals")</f>
        <v>0</v>
      </c>
      <c r="BY803" s="6">
        <f>_xll.SNL.Clients.Office.Excel.Functions.SPG($D803, BY$1, $F803, "Options: Curr=USD, Mag=Actuals")</f>
        <v>0</v>
      </c>
      <c r="BZ803" s="6">
        <f>_xll.SNL.Clients.Office.Excel.Functions.SPG($D803, BZ$1, $F803, "Options: Curr=USD, Mag=Actuals")</f>
        <v>0</v>
      </c>
      <c r="CA803" s="6" t="str">
        <f>_xll.SNL.Clients.Office.Excel.Functions.SPG($D803, CA$1, $F803, "Options: Curr=USD, Mag=Actuals")</f>
        <v>Nonperforming Loans</v>
      </c>
      <c r="CB803" s="6">
        <f>_xll.SNL.Clients.Office.Excel.Functions.SPG($D803, CB$1, $F803, "Options: Curr=USD, Mag=Actuals")</f>
        <v>0</v>
      </c>
      <c r="CC803" s="6">
        <f>_xll.SNL.Clients.Office.Excel.Functions.SPG($D803, CC$1, $F803, "Options: Curr=USD, Mag=Actuals")</f>
        <v>0</v>
      </c>
      <c r="CD803" s="6">
        <f>_xll.SNL.Clients.Office.Excel.Functions.SPG($D803, CD$1, $F803, "Options: Curr=USD, Mag=Actuals")</f>
        <v>0</v>
      </c>
      <c r="CE803" s="6">
        <f>_xll.SNL.Clients.Office.Excel.Functions.SPG($D803, CE$1, $F803, "Options: Curr=USD, Mag=Actuals")</f>
        <v>0</v>
      </c>
      <c r="CF803" s="6">
        <f>_xll.SNL.Clients.Office.Excel.Functions.SPG($D803, CF$1, $F803, "Options: Curr=USD, Mag=Actuals")</f>
        <v>0</v>
      </c>
      <c r="CG803" s="6">
        <f>_xll.SNL.Clients.Office.Excel.Functions.SPG($D803, CG$1, $F803, "Options: Curr=USD, Mag=Actuals")</f>
        <v>0</v>
      </c>
    </row>
    <row r="804" spans="1:85" x14ac:dyDescent="0.3">
      <c r="A804" s="10" t="s">
        <v>98</v>
      </c>
      <c r="B804" s="10" t="s">
        <v>85</v>
      </c>
      <c r="C804" s="10" t="s">
        <v>12</v>
      </c>
      <c r="D804">
        <v>4086518</v>
      </c>
      <c r="E804" s="10" t="s">
        <v>24</v>
      </c>
      <c r="F804" s="10" t="s">
        <v>8</v>
      </c>
      <c r="G804">
        <v>108.52</v>
      </c>
      <c r="H804">
        <v>735.44</v>
      </c>
      <c r="I804">
        <v>626.91</v>
      </c>
      <c r="J804">
        <v>5760.79</v>
      </c>
      <c r="K804">
        <v>44969.1</v>
      </c>
      <c r="L804">
        <v>4.0999999999999996</v>
      </c>
      <c r="M804">
        <v>5830.3607435470021</v>
      </c>
      <c r="N804">
        <v>128.11000000000001</v>
      </c>
      <c r="O804">
        <v>-0.66</v>
      </c>
      <c r="P804">
        <v>-0.1</v>
      </c>
      <c r="Q804">
        <v>87.78</v>
      </c>
      <c r="R804">
        <v>81.45</v>
      </c>
      <c r="S804" t="str">
        <f>_xll.SNL.Clients.Office.Excel.Functions.SPG(D804, S$1, F804, "Options: Curr=USD, Mag=Actuals")</f>
        <v>Sumitomo Mitsui Financial Group, Inc. (TSE:8316)</v>
      </c>
      <c r="T804" t="str">
        <f>_xll.SNL.Clients.Office.Excel.Functions.SPG($D804, T$1, $F804, "Options: Curr=USD, Mag=Actuals")</f>
        <v>Sumitomo Mitsui Financial Group, Inc.</v>
      </c>
      <c r="U804" s="6">
        <f>_xll.SNL.Clients.Office.Excel.Functions.SPG($D804, U$1, $F804, "Options: Curr=USD, Mag=Actuals")</f>
        <v>1628790719171.7471</v>
      </c>
      <c r="V804" t="str">
        <f>_xll.SNL.Clients.Office.Excel.Functions.SPG($D804, V$1, $F804, "Options: Curr=USD, Mag=Actuals")</f>
        <v>TSE:8316</v>
      </c>
      <c r="W804" t="str">
        <f>_xll.SNL.Clients.Office.Excel.Functions.SPG($D804, W$1, $F804, "Options: Curr=USD, Mag=Actuals")</f>
        <v>Bank</v>
      </c>
      <c r="X804" s="6">
        <f>_xll.SNL.Clients.Office.Excel.Functions.SPG($D804, X$1, $F804, "Options: Curr=USD, Mag=Actuals")</f>
        <v>36844137893.006973</v>
      </c>
      <c r="Y804" s="6">
        <f>_xll.SNL.Clients.Office.Excel.Functions.SPG($D804, Y$1, $F804, "Options: Curr=USD, Mag=Actuals")</f>
        <v>0</v>
      </c>
      <c r="Z804" s="6">
        <f>_xll.SNL.Clients.Office.Excel.Functions.SPG($D804, Z$1, $F804, "Options: Curr=USD, Mag=Actuals")</f>
        <v>0</v>
      </c>
      <c r="AA804" s="6">
        <f>_xll.SNL.Clients.Office.Excel.Functions.SPG($D804, AA$1, $F804, "Options: Curr=USD, Mag=Actuals")</f>
        <v>7342688329.608613</v>
      </c>
      <c r="AB804" s="6">
        <f>_xll.SNL.Clients.Office.Excel.Functions.SPG($D804, AB$1, $F804, "Options: Curr=USD, Mag=Actuals")</f>
        <v>4.3475993444411563</v>
      </c>
      <c r="AC804" s="6" t="str">
        <f>_xll.SNL.Clients.Office.Excel.Functions.SPG($D804, AC$1, $F804, "Options: Curr=USD, Mag=Actuals")</f>
        <v>NM</v>
      </c>
      <c r="AD804" s="6">
        <f>_xll.SNL.Clients.Office.Excel.Functions.SPG($D804, AD$1, $F804, "Options: Curr=USD, Mag=Actuals")</f>
        <v>0.51</v>
      </c>
      <c r="AE804" s="6">
        <f>_xll.SNL.Clients.Office.Excel.Functions.SPG($D804, AE$1, $F804, "Options: Curr=USD, Mag=Actuals")</f>
        <v>9.6969999999999992</v>
      </c>
      <c r="AF804" s="6">
        <f>_xll.SNL.Clients.Office.Excel.Functions.SPG($D804, AF$1, $F804, "Options: Curr=USD, Mag=Actuals")</f>
        <v>1628790719171.7471</v>
      </c>
      <c r="AG804" s="6">
        <f>_xll.SNL.Clients.Office.Excel.Functions.SPG($D804, AG$1, $F804, "Options: Curr=USD, Mag=Actuals")</f>
        <v>270644234917.11285</v>
      </c>
      <c r="AH804" s="6">
        <f>_xll.SNL.Clients.Office.Excel.Functions.SPG($D804, AH$1, $F804, "Options: Curr=USD, Mag=Actuals")</f>
        <v>88929216737.535995</v>
      </c>
      <c r="AI804" s="6">
        <f>_xll.SNL.Clients.Office.Excel.Functions.SPG($D804, AI$1, $F804, "Options: Curr=USD, Mag=Actuals")</f>
        <v>40543</v>
      </c>
      <c r="AJ804" s="6" t="str">
        <f>_xll.SNL.Clients.Office.Excel.Functions.SPG($D804, AJ$1, $F804, "Options: Curr=USD, Mag=Actuals")</f>
        <v>#INVALID FUNCTION PARAMETER</v>
      </c>
      <c r="AK804" s="6" t="str">
        <f>_xll.SNL.Clients.Office.Excel.Functions.SPG($D804, AK$1, $F804, "Options: Curr=USD, Mag=Actuals")</f>
        <v>#INVALID FUNCTION PARAMETER</v>
      </c>
      <c r="AL804" s="6" t="str">
        <f>_xll.SNL.Clients.Office.Excel.Functions.SPG($D804, AL$1, $F804, "Options: Curr=USD, Mag=Actuals")</f>
        <v>#INVALID FUNCTION PARAMETER</v>
      </c>
      <c r="AM804" s="6" t="str">
        <f>_xll.SNL.Clients.Office.Excel.Functions.SPG($D804, AM$1, $F804, "Options: Curr=USD, Mag=Actuals")</f>
        <v>#INVALID FUNCTION PARAMETER</v>
      </c>
      <c r="AN804" s="6">
        <f>_xll.SNL.Clients.Office.Excel.Functions.SPG($D804, AN$1, $F804, "Options: Curr=USD, Mag=Actuals")</f>
        <v>0</v>
      </c>
      <c r="AO804" s="6">
        <f>_xll.SNL.Clients.Office.Excel.Functions.SPG($D804, AO$1, $F804, "Options: Curr=USD, Mag=Actuals")</f>
        <v>0</v>
      </c>
      <c r="AP804" s="6">
        <f>_xll.SNL.Clients.Office.Excel.Functions.SPG($D804, AP$1, $F804, "Options: Curr=USD, Mag=Actuals")</f>
        <v>0</v>
      </c>
      <c r="AQ804" s="6">
        <f>_xll.SNL.Clients.Office.Excel.Functions.SPG($D804, AQ$1, $F804, "Options: Curr=USD, Mag=Actuals")</f>
        <v>0</v>
      </c>
      <c r="AR804" s="6">
        <f>_xll.SNL.Clients.Office.Excel.Functions.SPG($D804, AR$1, $F804, "Options: Curr=USD, Mag=Actuals")</f>
        <v>0</v>
      </c>
      <c r="AS804" s="6">
        <f>_xll.SNL.Clients.Office.Excel.Functions.SPG($D804, AS$1, $F804, "Options: Curr=USD, Mag=Actuals")</f>
        <v>0</v>
      </c>
      <c r="AT804" s="6">
        <f>_xll.SNL.Clients.Office.Excel.Functions.SPG($D804, AT$1, $F804, "Options: Curr=USD, Mag=Actuals")</f>
        <v>0</v>
      </c>
      <c r="AU804" s="6">
        <f>_xll.SNL.Clients.Office.Excel.Functions.SPG($D804, AU$1, $F804, "Options: Curr=USD, Mag=Actuals")</f>
        <v>0</v>
      </c>
      <c r="AV804" s="6">
        <f>_xll.SNL.Clients.Office.Excel.Functions.SPG($D804, AV$1, $F804, "Options: Curr=USD, Mag=Actuals")</f>
        <v>0</v>
      </c>
      <c r="AW804" s="6">
        <f>_xll.SNL.Clients.Office.Excel.Functions.SPG($D804, AW$1, $F804, "Options: Curr=USD, Mag=Actuals")</f>
        <v>0</v>
      </c>
      <c r="AX804" s="6">
        <f>_xll.SNL.Clients.Office.Excel.Functions.SPG($D804, AX$1, $F804, "Options: Curr=USD, Mag=Actuals")</f>
        <v>0</v>
      </c>
      <c r="AY804" s="6">
        <f>_xll.SNL.Clients.Office.Excel.Functions.SPG($D804, AY$1, $F804, "Options: Curr=USD, Mag=Actuals")</f>
        <v>0</v>
      </c>
      <c r="AZ804" s="6">
        <f>_xll.SNL.Clients.Office.Excel.Functions.SPG($D804, AZ$1, $F804, "Options: Curr=USD, Mag=Actuals")</f>
        <v>0</v>
      </c>
      <c r="BA804" s="6">
        <f>_xll.SNL.Clients.Office.Excel.Functions.SPG($D804, BA$1, $F804, "Options: Curr=USD, Mag=Actuals")</f>
        <v>0</v>
      </c>
      <c r="BB804" s="6">
        <f>_xll.SNL.Clients.Office.Excel.Functions.SPG($D804, BB$1, $F804, "Options: Curr=USD, Mag=Actuals")</f>
        <v>0</v>
      </c>
      <c r="BC804" s="6">
        <f>_xll.SNL.Clients.Office.Excel.Functions.SPG($D804, BC$1, $F804, "Options: Curr=USD, Mag=Actuals")</f>
        <v>0</v>
      </c>
      <c r="BD804" s="6">
        <f>_xll.SNL.Clients.Office.Excel.Functions.SPG($D804, BD$1, $F804, "Options: Curr=USD, Mag=Actuals")</f>
        <v>0</v>
      </c>
      <c r="BE804" s="6">
        <f>_xll.SNL.Clients.Office.Excel.Functions.SPG($D804, BE$1, $F804, "Options: Curr=USD, Mag=Actuals")</f>
        <v>0</v>
      </c>
      <c r="BF804" s="6">
        <f>_xll.SNL.Clients.Office.Excel.Functions.SPG($D804, BF$1, $F804, "Options: Curr=USD, Mag=Actuals")</f>
        <v>0</v>
      </c>
      <c r="BG804" s="6">
        <f>_xll.SNL.Clients.Office.Excel.Functions.SPG($D804, BG$1, $F804, "Options: Curr=USD, Mag=Actuals")</f>
        <v>0</v>
      </c>
      <c r="BH804" s="6">
        <f>_xll.SNL.Clients.Office.Excel.Functions.SPG($D804, BH$1, $F804, "Options: Curr=USD, Mag=Actuals")</f>
        <v>0</v>
      </c>
      <c r="BI804" s="6">
        <f>_xll.SNL.Clients.Office.Excel.Functions.SPG($D804, BI$1, $F804, "Options: Curr=USD, Mag=Actuals")</f>
        <v>0</v>
      </c>
      <c r="BJ804" s="6">
        <f>_xll.SNL.Clients.Office.Excel.Functions.SPG($D804, BJ$1, $F804, "Options: Curr=USD, Mag=Actuals")</f>
        <v>0</v>
      </c>
      <c r="BK804" s="6">
        <f>_xll.SNL.Clients.Office.Excel.Functions.SPG($D804, BK$1, $F804, "Options: Curr=USD, Mag=Actuals")</f>
        <v>0</v>
      </c>
      <c r="BL804" s="6">
        <f>_xll.SNL.Clients.Office.Excel.Functions.SPG($D804, BL$1, $F804, "Options: Curr=USD, Mag=Actuals")</f>
        <v>0</v>
      </c>
      <c r="BM804" s="6">
        <f>_xll.SNL.Clients.Office.Excel.Functions.SPG($D804, BM$1, $F804, "Options: Curr=USD, Mag=Actuals")</f>
        <v>0</v>
      </c>
      <c r="BN804" s="6">
        <f>_xll.SNL.Clients.Office.Excel.Functions.SPG($D804, BN$1, $F804, "Options: Curr=USD, Mag=Actuals")</f>
        <v>0</v>
      </c>
      <c r="BO804" s="6">
        <f>_xll.SNL.Clients.Office.Excel.Functions.SPG($D804, BO$1, $F804, "Options: Curr=USD, Mag=Actuals")</f>
        <v>0</v>
      </c>
      <c r="BP804" s="6">
        <f>_xll.SNL.Clients.Office.Excel.Functions.SPG($D804, BP$1, $F804, "Options: Curr=USD, Mag=Actuals")</f>
        <v>0</v>
      </c>
      <c r="BQ804" s="6">
        <f>_xll.SNL.Clients.Office.Excel.Functions.SPG($D804, BQ$1, $F804, "Options: Curr=USD, Mag=Actuals")</f>
        <v>0</v>
      </c>
      <c r="BR804" s="6">
        <f>_xll.SNL.Clients.Office.Excel.Functions.SPG($D804, BR$1, $F804, "Options: Curr=USD, Mag=Actuals")</f>
        <v>0</v>
      </c>
      <c r="BS804" s="6">
        <f>_xll.SNL.Clients.Office.Excel.Functions.SPG($D804, BS$1, $F804, "Options: Curr=USD, Mag=Actuals")</f>
        <v>0</v>
      </c>
      <c r="BT804" s="6">
        <f>_xll.SNL.Clients.Office.Excel.Functions.SPG($D804, BT$1, $F804, "Options: Curr=USD, Mag=Actuals")</f>
        <v>0</v>
      </c>
      <c r="BU804" s="6">
        <f>_xll.SNL.Clients.Office.Excel.Functions.SPG($D804, BU$1, $F804, "Options: Curr=USD, Mag=Actuals")</f>
        <v>0</v>
      </c>
      <c r="BV804" s="6">
        <f>_xll.SNL.Clients.Office.Excel.Functions.SPG($D804, BV$1, $F804, "Options: Curr=USD, Mag=Actuals")</f>
        <v>0</v>
      </c>
      <c r="BW804" s="6">
        <f>_xll.SNL.Clients.Office.Excel.Functions.SPG($D804, BW$1, $F804, "Options: Curr=USD, Mag=Actuals")</f>
        <v>0</v>
      </c>
      <c r="BX804" s="6">
        <f>_xll.SNL.Clients.Office.Excel.Functions.SPG($D804, BX$1, $F804, "Options: Curr=USD, Mag=Actuals")</f>
        <v>0</v>
      </c>
      <c r="BY804" s="6">
        <f>_xll.SNL.Clients.Office.Excel.Functions.SPG($D804, BY$1, $F804, "Options: Curr=USD, Mag=Actuals")</f>
        <v>0</v>
      </c>
      <c r="BZ804" s="6">
        <f>_xll.SNL.Clients.Office.Excel.Functions.SPG($D804, BZ$1, $F804, "Options: Curr=USD, Mag=Actuals")</f>
        <v>0</v>
      </c>
      <c r="CA804" s="6" t="str">
        <f>_xll.SNL.Clients.Office.Excel.Functions.SPG($D804, CA$1, $F804, "Options: Curr=USD, Mag=Actuals")</f>
        <v>Nonperforming Loans</v>
      </c>
      <c r="CB804" s="6">
        <f>_xll.SNL.Clients.Office.Excel.Functions.SPG($D804, CB$1, $F804, "Options: Curr=USD, Mag=Actuals")</f>
        <v>0</v>
      </c>
      <c r="CC804" s="6">
        <f>_xll.SNL.Clients.Office.Excel.Functions.SPG($D804, CC$1, $F804, "Options: Curr=USD, Mag=Actuals")</f>
        <v>0</v>
      </c>
      <c r="CD804" s="6">
        <f>_xll.SNL.Clients.Office.Excel.Functions.SPG($D804, CD$1, $F804, "Options: Curr=USD, Mag=Actuals")</f>
        <v>0</v>
      </c>
      <c r="CE804" s="6">
        <f>_xll.SNL.Clients.Office.Excel.Functions.SPG($D804, CE$1, $F804, "Options: Curr=USD, Mag=Actuals")</f>
        <v>0</v>
      </c>
      <c r="CF804" s="6">
        <f>_xll.SNL.Clients.Office.Excel.Functions.SPG($D804, CF$1, $F804, "Options: Curr=USD, Mag=Actuals")</f>
        <v>0</v>
      </c>
      <c r="CG804" s="6">
        <f>_xll.SNL.Clients.Office.Excel.Functions.SPG($D804, CG$1, $F804, "Options: Curr=USD, Mag=Actuals")</f>
        <v>0</v>
      </c>
    </row>
    <row r="805" spans="1:85" x14ac:dyDescent="0.3">
      <c r="A805" s="10" t="s">
        <v>98</v>
      </c>
      <c r="B805" s="10" t="s">
        <v>85</v>
      </c>
      <c r="C805" s="10" t="s">
        <v>12</v>
      </c>
      <c r="D805">
        <v>4086518</v>
      </c>
      <c r="E805" s="10" t="s">
        <v>24</v>
      </c>
      <c r="F805" s="10" t="s">
        <v>68</v>
      </c>
      <c r="G805">
        <v>-4.4800000000000004</v>
      </c>
      <c r="H805">
        <v>789.91</v>
      </c>
      <c r="I805">
        <v>794.39</v>
      </c>
      <c r="J805">
        <v>6235.7</v>
      </c>
      <c r="K805">
        <v>48713.67</v>
      </c>
      <c r="L805">
        <v>0.04</v>
      </c>
      <c r="M805">
        <v>6418.0328580959049</v>
      </c>
      <c r="N805">
        <v>128.01</v>
      </c>
      <c r="O805">
        <v>-0.28000000000000003</v>
      </c>
      <c r="P805">
        <v>1.43</v>
      </c>
      <c r="Q805">
        <v>79.81</v>
      </c>
      <c r="R805">
        <v>77.72</v>
      </c>
      <c r="S805" t="str">
        <f>_xll.SNL.Clients.Office.Excel.Functions.SPG(D805, S$1, F805, "Options: Curr=USD, Mag=Actuals")</f>
        <v>Sumitomo Mitsui Financial Group, Inc. (TSE:8316)</v>
      </c>
      <c r="T805" t="str">
        <f>_xll.SNL.Clients.Office.Excel.Functions.SPG($D805, T$1, $F805, "Options: Curr=USD, Mag=Actuals")</f>
        <v>Sumitomo Mitsui Financial Group, Inc.</v>
      </c>
      <c r="U805" s="6">
        <f>_xll.SNL.Clients.Office.Excel.Functions.SPG($D805, U$1, $F805, "Options: Curr=USD, Mag=Actuals")</f>
        <v>1803907311527.5933</v>
      </c>
      <c r="V805" t="str">
        <f>_xll.SNL.Clients.Office.Excel.Functions.SPG($D805, V$1, $F805, "Options: Curr=USD, Mag=Actuals")</f>
        <v>TSE:8316</v>
      </c>
      <c r="W805" t="str">
        <f>_xll.SNL.Clients.Office.Excel.Functions.SPG($D805, W$1, $F805, "Options: Curr=USD, Mag=Actuals")</f>
        <v>Bank</v>
      </c>
      <c r="X805" s="6">
        <f>_xll.SNL.Clients.Office.Excel.Functions.SPG($D805, X$1, $F805, "Options: Curr=USD, Mag=Actuals")</f>
        <v>41805055950.89695</v>
      </c>
      <c r="Y805" s="6">
        <f>_xll.SNL.Clients.Office.Excel.Functions.SPG($D805, Y$1, $F805, "Options: Curr=USD, Mag=Actuals")</f>
        <v>0</v>
      </c>
      <c r="Z805" s="6">
        <f>_xll.SNL.Clients.Office.Excel.Functions.SPG($D805, Z$1, $F805, "Options: Curr=USD, Mag=Actuals")</f>
        <v>0</v>
      </c>
      <c r="AA805" s="6">
        <f>_xll.SNL.Clients.Office.Excel.Functions.SPG($D805, AA$1, $F805, "Options: Curr=USD, Mag=Actuals")</f>
        <v>6158060634.8341026</v>
      </c>
      <c r="AB805" s="6">
        <f>_xll.SNL.Clients.Office.Excel.Functions.SPG($D805, AB$1, $F805, "Options: Curr=USD, Mag=Actuals")</f>
        <v>3.3278856380123147</v>
      </c>
      <c r="AC805" s="6">
        <f>_xll.SNL.Clients.Office.Excel.Functions.SPG($D805, AC$1, $F805, "Options: Curr=USD, Mag=Actuals")</f>
        <v>-30.437799999999999</v>
      </c>
      <c r="AD805" s="6">
        <f>_xll.SNL.Clients.Office.Excel.Functions.SPG($D805, AD$1, $F805, "Options: Curr=USD, Mag=Actuals")</f>
        <v>0.36199999999999999</v>
      </c>
      <c r="AE805" s="6">
        <f>_xll.SNL.Clients.Office.Excel.Functions.SPG($D805, AE$1, $F805, "Options: Curr=USD, Mag=Actuals")</f>
        <v>6.9279999999999999</v>
      </c>
      <c r="AF805" s="6">
        <f>_xll.SNL.Clients.Office.Excel.Functions.SPG($D805, AF$1, $F805, "Options: Curr=USD, Mag=Actuals")</f>
        <v>1803907311527.5933</v>
      </c>
      <c r="AG805" s="6">
        <f>_xll.SNL.Clients.Office.Excel.Functions.SPG($D805, AG$1, $F805, "Options: Curr=USD, Mag=Actuals")</f>
        <v>298321408386.6568</v>
      </c>
      <c r="AH805" s="6">
        <f>_xll.SNL.Clients.Office.Excel.Functions.SPG($D805, AH$1, $F805, "Options: Curr=USD, Mag=Actuals")</f>
        <v>90134992042.095703</v>
      </c>
      <c r="AI805" s="6">
        <f>_xll.SNL.Clients.Office.Excel.Functions.SPG($D805, AI$1, $F805, "Options: Curr=USD, Mag=Actuals")</f>
        <v>40908</v>
      </c>
      <c r="AJ805" s="6" t="str">
        <f>_xll.SNL.Clients.Office.Excel.Functions.SPG($D805, AJ$1, $F805, "Options: Curr=USD, Mag=Actuals")</f>
        <v>#INVALID FUNCTION PARAMETER</v>
      </c>
      <c r="AK805" s="6" t="str">
        <f>_xll.SNL.Clients.Office.Excel.Functions.SPG($D805, AK$1, $F805, "Options: Curr=USD, Mag=Actuals")</f>
        <v>#INVALID FUNCTION PARAMETER</v>
      </c>
      <c r="AL805" s="6" t="str">
        <f>_xll.SNL.Clients.Office.Excel.Functions.SPG($D805, AL$1, $F805, "Options: Curr=USD, Mag=Actuals")</f>
        <v>#INVALID FUNCTION PARAMETER</v>
      </c>
      <c r="AM805" s="6" t="str">
        <f>_xll.SNL.Clients.Office.Excel.Functions.SPG($D805, AM$1, $F805, "Options: Curr=USD, Mag=Actuals")</f>
        <v>#INVALID FUNCTION PARAMETER</v>
      </c>
      <c r="AN805" s="6">
        <f>_xll.SNL.Clients.Office.Excel.Functions.SPG($D805, AN$1, $F805, "Options: Curr=USD, Mag=Actuals")</f>
        <v>0</v>
      </c>
      <c r="AO805" s="6">
        <f>_xll.SNL.Clients.Office.Excel.Functions.SPG($D805, AO$1, $F805, "Options: Curr=USD, Mag=Actuals")</f>
        <v>0</v>
      </c>
      <c r="AP805" s="6">
        <f>_xll.SNL.Clients.Office.Excel.Functions.SPG($D805, AP$1, $F805, "Options: Curr=USD, Mag=Actuals")</f>
        <v>0</v>
      </c>
      <c r="AQ805" s="6">
        <f>_xll.SNL.Clients.Office.Excel.Functions.SPG($D805, AQ$1, $F805, "Options: Curr=USD, Mag=Actuals")</f>
        <v>0</v>
      </c>
      <c r="AR805" s="6">
        <f>_xll.SNL.Clients.Office.Excel.Functions.SPG($D805, AR$1, $F805, "Options: Curr=USD, Mag=Actuals")</f>
        <v>0</v>
      </c>
      <c r="AS805" s="6">
        <f>_xll.SNL.Clients.Office.Excel.Functions.SPG($D805, AS$1, $F805, "Options: Curr=USD, Mag=Actuals")</f>
        <v>0</v>
      </c>
      <c r="AT805" s="6">
        <f>_xll.SNL.Clients.Office.Excel.Functions.SPG($D805, AT$1, $F805, "Options: Curr=USD, Mag=Actuals")</f>
        <v>0</v>
      </c>
      <c r="AU805" s="6">
        <f>_xll.SNL.Clients.Office.Excel.Functions.SPG($D805, AU$1, $F805, "Options: Curr=USD, Mag=Actuals")</f>
        <v>0</v>
      </c>
      <c r="AV805" s="6">
        <f>_xll.SNL.Clients.Office.Excel.Functions.SPG($D805, AV$1, $F805, "Options: Curr=USD, Mag=Actuals")</f>
        <v>0</v>
      </c>
      <c r="AW805" s="6">
        <f>_xll.SNL.Clients.Office.Excel.Functions.SPG($D805, AW$1, $F805, "Options: Curr=USD, Mag=Actuals")</f>
        <v>0</v>
      </c>
      <c r="AX805" s="6">
        <f>_xll.SNL.Clients.Office.Excel.Functions.SPG($D805, AX$1, $F805, "Options: Curr=USD, Mag=Actuals")</f>
        <v>0</v>
      </c>
      <c r="AY805" s="6">
        <f>_xll.SNL.Clients.Office.Excel.Functions.SPG($D805, AY$1, $F805, "Options: Curr=USD, Mag=Actuals")</f>
        <v>0</v>
      </c>
      <c r="AZ805" s="6">
        <f>_xll.SNL.Clients.Office.Excel.Functions.SPG($D805, AZ$1, $F805, "Options: Curr=USD, Mag=Actuals")</f>
        <v>0</v>
      </c>
      <c r="BA805" s="6">
        <f>_xll.SNL.Clients.Office.Excel.Functions.SPG($D805, BA$1, $F805, "Options: Curr=USD, Mag=Actuals")</f>
        <v>0</v>
      </c>
      <c r="BB805" s="6">
        <f>_xll.SNL.Clients.Office.Excel.Functions.SPG($D805, BB$1, $F805, "Options: Curr=USD, Mag=Actuals")</f>
        <v>0</v>
      </c>
      <c r="BC805" s="6">
        <f>_xll.SNL.Clients.Office.Excel.Functions.SPG($D805, BC$1, $F805, "Options: Curr=USD, Mag=Actuals")</f>
        <v>0</v>
      </c>
      <c r="BD805" s="6">
        <f>_xll.SNL.Clients.Office.Excel.Functions.SPG($D805, BD$1, $F805, "Options: Curr=USD, Mag=Actuals")</f>
        <v>0</v>
      </c>
      <c r="BE805" s="6">
        <f>_xll.SNL.Clients.Office.Excel.Functions.SPG($D805, BE$1, $F805, "Options: Curr=USD, Mag=Actuals")</f>
        <v>0</v>
      </c>
      <c r="BF805" s="6">
        <f>_xll.SNL.Clients.Office.Excel.Functions.SPG($D805, BF$1, $F805, "Options: Curr=USD, Mag=Actuals")</f>
        <v>0</v>
      </c>
      <c r="BG805" s="6">
        <f>_xll.SNL.Clients.Office.Excel.Functions.SPG($D805, BG$1, $F805, "Options: Curr=USD, Mag=Actuals")</f>
        <v>0</v>
      </c>
      <c r="BH805" s="6">
        <f>_xll.SNL.Clients.Office.Excel.Functions.SPG($D805, BH$1, $F805, "Options: Curr=USD, Mag=Actuals")</f>
        <v>0</v>
      </c>
      <c r="BI805" s="6">
        <f>_xll.SNL.Clients.Office.Excel.Functions.SPG($D805, BI$1, $F805, "Options: Curr=USD, Mag=Actuals")</f>
        <v>0</v>
      </c>
      <c r="BJ805" s="6">
        <f>_xll.SNL.Clients.Office.Excel.Functions.SPG($D805, BJ$1, $F805, "Options: Curr=USD, Mag=Actuals")</f>
        <v>0</v>
      </c>
      <c r="BK805" s="6">
        <f>_xll.SNL.Clients.Office.Excel.Functions.SPG($D805, BK$1, $F805, "Options: Curr=USD, Mag=Actuals")</f>
        <v>0</v>
      </c>
      <c r="BL805" s="6">
        <f>_xll.SNL.Clients.Office.Excel.Functions.SPG($D805, BL$1, $F805, "Options: Curr=USD, Mag=Actuals")</f>
        <v>0</v>
      </c>
      <c r="BM805" s="6">
        <f>_xll.SNL.Clients.Office.Excel.Functions.SPG($D805, BM$1, $F805, "Options: Curr=USD, Mag=Actuals")</f>
        <v>0</v>
      </c>
      <c r="BN805" s="6">
        <f>_xll.SNL.Clients.Office.Excel.Functions.SPG($D805, BN$1, $F805, "Options: Curr=USD, Mag=Actuals")</f>
        <v>0</v>
      </c>
      <c r="BO805" s="6">
        <f>_xll.SNL.Clients.Office.Excel.Functions.SPG($D805, BO$1, $F805, "Options: Curr=USD, Mag=Actuals")</f>
        <v>0</v>
      </c>
      <c r="BP805" s="6">
        <f>_xll.SNL.Clients.Office.Excel.Functions.SPG($D805, BP$1, $F805, "Options: Curr=USD, Mag=Actuals")</f>
        <v>0</v>
      </c>
      <c r="BQ805" s="6">
        <f>_xll.SNL.Clients.Office.Excel.Functions.SPG($D805, BQ$1, $F805, "Options: Curr=USD, Mag=Actuals")</f>
        <v>0</v>
      </c>
      <c r="BR805" s="6">
        <f>_xll.SNL.Clients.Office.Excel.Functions.SPG($D805, BR$1, $F805, "Options: Curr=USD, Mag=Actuals")</f>
        <v>0</v>
      </c>
      <c r="BS805" s="6">
        <f>_xll.SNL.Clients.Office.Excel.Functions.SPG($D805, BS$1, $F805, "Options: Curr=USD, Mag=Actuals")</f>
        <v>0</v>
      </c>
      <c r="BT805" s="6">
        <f>_xll.SNL.Clients.Office.Excel.Functions.SPG($D805, BT$1, $F805, "Options: Curr=USD, Mag=Actuals")</f>
        <v>0</v>
      </c>
      <c r="BU805" s="6">
        <f>_xll.SNL.Clients.Office.Excel.Functions.SPG($D805, BU$1, $F805, "Options: Curr=USD, Mag=Actuals")</f>
        <v>0</v>
      </c>
      <c r="BV805" s="6">
        <f>_xll.SNL.Clients.Office.Excel.Functions.SPG($D805, BV$1, $F805, "Options: Curr=USD, Mag=Actuals")</f>
        <v>0</v>
      </c>
      <c r="BW805" s="6">
        <f>_xll.SNL.Clients.Office.Excel.Functions.SPG($D805, BW$1, $F805, "Options: Curr=USD, Mag=Actuals")</f>
        <v>0</v>
      </c>
      <c r="BX805" s="6">
        <f>_xll.SNL.Clients.Office.Excel.Functions.SPG($D805, BX$1, $F805, "Options: Curr=USD, Mag=Actuals")</f>
        <v>0</v>
      </c>
      <c r="BY805" s="6">
        <f>_xll.SNL.Clients.Office.Excel.Functions.SPG($D805, BY$1, $F805, "Options: Curr=USD, Mag=Actuals")</f>
        <v>0</v>
      </c>
      <c r="BZ805" s="6">
        <f>_xll.SNL.Clients.Office.Excel.Functions.SPG($D805, BZ$1, $F805, "Options: Curr=USD, Mag=Actuals")</f>
        <v>0</v>
      </c>
      <c r="CA805" s="6" t="str">
        <f>_xll.SNL.Clients.Office.Excel.Functions.SPG($D805, CA$1, $F805, "Options: Curr=USD, Mag=Actuals")</f>
        <v>Nonperforming Loans</v>
      </c>
      <c r="CB805" s="6">
        <f>_xll.SNL.Clients.Office.Excel.Functions.SPG($D805, CB$1, $F805, "Options: Curr=USD, Mag=Actuals")</f>
        <v>0</v>
      </c>
      <c r="CC805" s="6">
        <f>_xll.SNL.Clients.Office.Excel.Functions.SPG($D805, CC$1, $F805, "Options: Curr=USD, Mag=Actuals")</f>
        <v>0</v>
      </c>
      <c r="CD805" s="6">
        <f>_xll.SNL.Clients.Office.Excel.Functions.SPG($D805, CD$1, $F805, "Options: Curr=USD, Mag=Actuals")</f>
        <v>0</v>
      </c>
      <c r="CE805" s="6">
        <f>_xll.SNL.Clients.Office.Excel.Functions.SPG($D805, CE$1, $F805, "Options: Curr=USD, Mag=Actuals")</f>
        <v>0</v>
      </c>
      <c r="CF805" s="6">
        <f>_xll.SNL.Clients.Office.Excel.Functions.SPG($D805, CF$1, $F805, "Options: Curr=USD, Mag=Actuals")</f>
        <v>0</v>
      </c>
      <c r="CG805" s="6">
        <f>_xll.SNL.Clients.Office.Excel.Functions.SPG($D805, CG$1, $F805, "Options: Curr=USD, Mag=Actuals")</f>
        <v>0</v>
      </c>
    </row>
    <row r="806" spans="1:85" x14ac:dyDescent="0.3">
      <c r="A806" s="10" t="s">
        <v>98</v>
      </c>
      <c r="B806" s="10" t="s">
        <v>85</v>
      </c>
      <c r="C806" s="10" t="s">
        <v>12</v>
      </c>
      <c r="D806">
        <v>4086518</v>
      </c>
      <c r="E806" s="10" t="s">
        <v>24</v>
      </c>
      <c r="F806" s="10" t="s">
        <v>69</v>
      </c>
      <c r="G806">
        <v>-53.47</v>
      </c>
      <c r="H806">
        <v>776.47</v>
      </c>
      <c r="I806">
        <v>829.94</v>
      </c>
      <c r="J806">
        <v>6272.65</v>
      </c>
      <c r="K806">
        <v>49061.15</v>
      </c>
      <c r="L806">
        <v>1.37</v>
      </c>
      <c r="M806">
        <v>6493.9749924510452</v>
      </c>
      <c r="N806">
        <v>127.85</v>
      </c>
      <c r="O806">
        <v>-0.04</v>
      </c>
      <c r="P806">
        <v>-0.86</v>
      </c>
      <c r="Q806">
        <v>79.81</v>
      </c>
      <c r="R806">
        <v>86.55</v>
      </c>
      <c r="S806" t="str">
        <f>_xll.SNL.Clients.Office.Excel.Functions.SPG(D806, S$1, F806, "Options: Curr=USD, Mag=Actuals")</f>
        <v>Sumitomo Mitsui Financial Group, Inc. (TSE:8316)</v>
      </c>
      <c r="T806" t="str">
        <f>_xll.SNL.Clients.Office.Excel.Functions.SPG($D806, T$1, $F806, "Options: Curr=USD, Mag=Actuals")</f>
        <v>Sumitomo Mitsui Financial Group, Inc.</v>
      </c>
      <c r="U806" s="6">
        <f>_xll.SNL.Clients.Office.Excel.Functions.SPG($D806, U$1, $F806, "Options: Curr=USD, Mag=Actuals")</f>
        <v>1651969525130.7842</v>
      </c>
      <c r="V806" t="str">
        <f>_xll.SNL.Clients.Office.Excel.Functions.SPG($D806, V$1, $F806, "Options: Curr=USD, Mag=Actuals")</f>
        <v>TSE:8316</v>
      </c>
      <c r="W806" t="str">
        <f>_xll.SNL.Clients.Office.Excel.Functions.SPG($D806, W$1, $F806, "Options: Curr=USD, Mag=Actuals")</f>
        <v>Bank</v>
      </c>
      <c r="X806" s="6">
        <f>_xll.SNL.Clients.Office.Excel.Functions.SPG($D806, X$1, $F806, "Options: Curr=USD, Mag=Actuals")</f>
        <v>32580837001.648186</v>
      </c>
      <c r="Y806" s="6">
        <f>_xll.SNL.Clients.Office.Excel.Functions.SPG($D806, Y$1, $F806, "Options: Curr=USD, Mag=Actuals")</f>
        <v>0</v>
      </c>
      <c r="Z806" s="6">
        <f>_xll.SNL.Clients.Office.Excel.Functions.SPG($D806, Z$1, $F806, "Options: Curr=USD, Mag=Actuals")</f>
        <v>16286544233.008001</v>
      </c>
      <c r="AA806" s="6">
        <f>_xll.SNL.Clients.Office.Excel.Functions.SPG($D806, AA$1, $F806, "Options: Curr=USD, Mag=Actuals")</f>
        <v>9835800552.6277962</v>
      </c>
      <c r="AB806" s="6">
        <f>_xll.SNL.Clients.Office.Excel.Functions.SPG($D806, AB$1, $F806, "Options: Curr=USD, Mag=Actuals")</f>
        <v>6.0819986432562407</v>
      </c>
      <c r="AC806" s="6">
        <f>_xll.SNL.Clients.Office.Excel.Functions.SPG($D806, AC$1, $F806, "Options: Curr=USD, Mag=Actuals")</f>
        <v>0</v>
      </c>
      <c r="AD806" s="6">
        <f>_xll.SNL.Clients.Office.Excel.Functions.SPG($D806, AD$1, $F806, "Options: Curr=USD, Mag=Actuals")</f>
        <v>0.55884834742327605</v>
      </c>
      <c r="AE806" s="6">
        <f>_xll.SNL.Clients.Office.Excel.Functions.SPG($D806, AE$1, $F806, "Options: Curr=USD, Mag=Actuals")</f>
        <v>10.7868095360138</v>
      </c>
      <c r="AF806" s="6">
        <f>_xll.SNL.Clients.Office.Excel.Functions.SPG($D806, AF$1, $F806, "Options: Curr=USD, Mag=Actuals")</f>
        <v>1651969525130.7842</v>
      </c>
      <c r="AG806" s="6">
        <f>_xll.SNL.Clients.Office.Excel.Functions.SPG($D806, AG$1, $F806, "Options: Curr=USD, Mag=Actuals")</f>
        <v>238419850284.69031</v>
      </c>
      <c r="AH806" s="6">
        <f>_xll.SNL.Clients.Office.Excel.Functions.SPG($D806, AH$1, $F806, "Options: Curr=USD, Mag=Actuals")</f>
        <v>89062932454.695221</v>
      </c>
      <c r="AI806" s="6">
        <f>_xll.SNL.Clients.Office.Excel.Functions.SPG($D806, AI$1, $F806, "Options: Curr=USD, Mag=Actuals")</f>
        <v>41274</v>
      </c>
      <c r="AJ806" s="6" t="str">
        <f>_xll.SNL.Clients.Office.Excel.Functions.SPG($D806, AJ$1, $F806, "Options: Curr=USD, Mag=Actuals")</f>
        <v>#INVALID FUNCTION PARAMETER</v>
      </c>
      <c r="AK806" s="6" t="str">
        <f>_xll.SNL.Clients.Office.Excel.Functions.SPG($D806, AK$1, $F806, "Options: Curr=USD, Mag=Actuals")</f>
        <v>#INVALID FUNCTION PARAMETER</v>
      </c>
      <c r="AL806" s="6" t="str">
        <f>_xll.SNL.Clients.Office.Excel.Functions.SPG($D806, AL$1, $F806, "Options: Curr=USD, Mag=Actuals")</f>
        <v>#INVALID FUNCTION PARAMETER</v>
      </c>
      <c r="AM806" s="6" t="str">
        <f>_xll.SNL.Clients.Office.Excel.Functions.SPG($D806, AM$1, $F806, "Options: Curr=USD, Mag=Actuals")</f>
        <v>#INVALID FUNCTION PARAMETER</v>
      </c>
      <c r="AN806" s="6">
        <f>_xll.SNL.Clients.Office.Excel.Functions.SPG($D806, AN$1, $F806, "Options: Curr=USD, Mag=Actuals")</f>
        <v>1651969525130.7842</v>
      </c>
      <c r="AO806" s="6">
        <f>_xll.SNL.Clients.Office.Excel.Functions.SPG($D806, AO$1, $F806, "Options: Curr=USD, Mag=Actuals")</f>
        <v>725858157750.224</v>
      </c>
      <c r="AP806" s="6">
        <f>_xll.SNL.Clients.Office.Excel.Functions.SPG($D806, AP$1, $F806, "Options: Curr=USD, Mag=Actuals")</f>
        <v>1108021330096.2456</v>
      </c>
      <c r="AQ806" s="6">
        <f>_xll.SNL.Clients.Office.Excel.Functions.SPG($D806, AQ$1, $F806, "Options: Curr=USD, Mag=Actuals")</f>
        <v>65013035058.816727</v>
      </c>
      <c r="AR806" s="6">
        <f>_xll.SNL.Clients.Office.Excel.Functions.SPG($D806, AR$1, $F806, "Options: Curr=USD, Mag=Actuals")</f>
        <v>89062932454.695221</v>
      </c>
      <c r="AS806" s="6">
        <f>_xll.SNL.Clients.Office.Excel.Functions.SPG($D806, AS$1, $F806, "Options: Curr=USD, Mag=Actuals")</f>
        <v>79893314835.688904</v>
      </c>
      <c r="AT806" s="6">
        <f>_xll.SNL.Clients.Office.Excel.Functions.SPG($D806, AT$1, $F806, "Options: Curr=USD, Mag=Actuals")</f>
        <v>43.938955695490698</v>
      </c>
      <c r="AU806" s="6">
        <f>_xll.SNL.Clients.Office.Excel.Functions.SPG($D806, AU$1, $F806, "Options: Curr=USD, Mag=Actuals")</f>
        <v>65.509402936058507</v>
      </c>
      <c r="AV806" s="6">
        <f>_xll.SNL.Clients.Office.Excel.Functions.SPG($D806, AV$1, $F806, "Options: Curr=USD, Mag=Actuals")</f>
        <v>5.3913181266249</v>
      </c>
      <c r="AW806" s="6">
        <f>_xll.SNL.Clients.Office.Excel.Functions.SPG($D806, AW$1, $F806, "Options: Curr=USD, Mag=Actuals")</f>
        <v>4.8632407678118996</v>
      </c>
      <c r="AX806" s="6">
        <f>_xll.SNL.Clients.Office.Excel.Functions.SPG($D806, AX$1, $F806, "Options: Curr=USD, Mag=Actuals")</f>
        <v>9835800552.6277962</v>
      </c>
      <c r="AY806" s="6">
        <f>_xll.SNL.Clients.Office.Excel.Functions.SPG($D806, AY$1, $F806, "Options: Curr=USD, Mag=Actuals")</f>
        <v>8249331765.2299976</v>
      </c>
      <c r="AZ806" s="6">
        <f>_xll.SNL.Clients.Office.Excel.Functions.SPG($D806, AZ$1, $F806, "Options: Curr=USD, Mag=Actuals")</f>
        <v>0.55884834742327605</v>
      </c>
      <c r="BA806" s="6">
        <f>_xll.SNL.Clients.Office.Excel.Functions.SPG($D806, BA$1, $F806, "Options: Curr=USD, Mag=Actuals")</f>
        <v>10.7868095360138</v>
      </c>
      <c r="BB806" s="6">
        <f>_xll.SNL.Clients.Office.Excel.Functions.SPG($D806, BB$1, $F806, "Options: Curr=USD, Mag=Actuals")</f>
        <v>12.5563187658608</v>
      </c>
      <c r="BC806" s="6">
        <f>_xll.SNL.Clients.Office.Excel.Functions.SPG($D806, BC$1, $F806, "Options: Curr=USD, Mag=Actuals")</f>
        <v>0</v>
      </c>
      <c r="BD806" s="6">
        <f>_xll.SNL.Clients.Office.Excel.Functions.SPG($D806, BD$1, $F806, "Options: Curr=USD, Mag=Actuals")</f>
        <v>1.5543991503762999</v>
      </c>
      <c r="BE806" s="6">
        <f>_xll.SNL.Clients.Office.Excel.Functions.SPG($D806, BE$1, $F806, "Options: Curr=USD, Mag=Actuals")</f>
        <v>0.99177818321054001</v>
      </c>
      <c r="BF806" s="6">
        <f>_xll.SNL.Clients.Office.Excel.Functions.SPG($D806, BF$1, $F806, "Options: Curr=USD, Mag=Actuals")</f>
        <v>0.612649167965577</v>
      </c>
      <c r="BG806" s="6">
        <f>_xll.SNL.Clients.Office.Excel.Functions.SPG($D806, BG$1, $F806, "Options: Curr=USD, Mag=Actuals")</f>
        <v>1.0504958923863901</v>
      </c>
      <c r="BH806" s="6">
        <f>_xll.SNL.Clients.Office.Excel.Functions.SPG($D806, BH$1, $F806, "Options: Curr=USD, Mag=Actuals")</f>
        <v>0.79343066776959503</v>
      </c>
      <c r="BI806" s="6">
        <f>_xll.SNL.Clients.Office.Excel.Functions.SPG($D806, BI$1, $F806, "Options: Curr=USD, Mag=Actuals")</f>
        <v>2.7585644163613798</v>
      </c>
      <c r="BJ806" s="6">
        <f>_xll.SNL.Clients.Office.Excel.Functions.SPG($D806, BJ$1, $F806, "Options: Curr=USD, Mag=Actuals")</f>
        <v>1.70404251986301</v>
      </c>
      <c r="BK806" s="6">
        <f>_xll.SNL.Clients.Office.Excel.Functions.SPG($D806, BK$1, $F806, "Options: Curr=USD, Mag=Actuals")</f>
        <v>2.9218837814016698</v>
      </c>
      <c r="BL806" s="6">
        <f>_xll.SNL.Clients.Office.Excel.Functions.SPG($D806, BL$1, $F806, "Options: Curr=USD, Mag=Actuals")</f>
        <v>2.20687412166478</v>
      </c>
      <c r="BM806" s="6">
        <f>_xll.SNL.Clients.Office.Excel.Functions.SPG($D806, BM$1, $F806, "Options: Curr=USD, Mag=Actuals")</f>
        <v>1.96930571208905</v>
      </c>
      <c r="BN806" s="6">
        <f>_xll.SNL.Clients.Office.Excel.Functions.SPG($D806, BN$1, $F806, "Options: Curr=USD, Mag=Actuals")</f>
        <v>1.18404510901235</v>
      </c>
      <c r="BO806" s="6">
        <f>_xll.SNL.Clients.Office.Excel.Functions.SPG($D806, BO$1, $F806, "Options: Curr=USD, Mag=Actuals")</f>
        <v>53.575724923514997</v>
      </c>
      <c r="BP806" s="6">
        <f>_xll.SNL.Clients.Office.Excel.Functions.SPG($D806, BP$1, $F806, "Options: Curr=USD, Mag=Actuals")</f>
        <v>33.095226183833297</v>
      </c>
      <c r="BQ806" s="6">
        <f>_xll.SNL.Clients.Office.Excel.Functions.SPG($D806, BQ$1, $F806, "Options: Curr=USD, Mag=Actuals")</f>
        <v>56.747647726616798</v>
      </c>
      <c r="BR806" s="6">
        <f>_xll.SNL.Clients.Office.Excel.Functions.SPG($D806, BR$1, $F806, "Options: Curr=USD, Mag=Actuals")</f>
        <v>0</v>
      </c>
      <c r="BS806" s="6">
        <f>_xll.SNL.Clients.Office.Excel.Functions.SPG($D806, BS$1, $F806, "Options: Curr=USD, Mag=Actuals")</f>
        <v>12.8144780009083</v>
      </c>
      <c r="BT806" s="6">
        <f>_xll.SNL.Clients.Office.Excel.Functions.SPG($D806, BT$1, $F806, "Options: Curr=USD, Mag=Actuals")</f>
        <v>17.092377530003901</v>
      </c>
      <c r="BU806" s="6">
        <f>_xll.SNL.Clients.Office.Excel.Functions.SPG($D806, BU$1, $F806, "Options: Curr=USD, Mag=Actuals")</f>
        <v>0</v>
      </c>
      <c r="BV806" s="6">
        <f>_xll.SNL.Clients.Office.Excel.Functions.SPG($D806, BV$1, $F806, "Options: Curr=USD, Mag=Actuals")</f>
        <v>0</v>
      </c>
      <c r="BW806" s="6">
        <f>_xll.SNL.Clients.Office.Excel.Functions.SPG($D806, BW$1, $F806, "Options: Curr=USD, Mag=Actuals")</f>
        <v>0</v>
      </c>
      <c r="BX806" s="6">
        <f>_xll.SNL.Clients.Office.Excel.Functions.SPG($D806, BX$1, $F806, "Options: Curr=USD, Mag=Actuals")</f>
        <v>260077054250.12283</v>
      </c>
      <c r="BY806" s="6">
        <f>_xll.SNL.Clients.Office.Excel.Functions.SPG($D806, BY$1, $F806, "Options: Curr=USD, Mag=Actuals")</f>
        <v>37.138807269310902</v>
      </c>
      <c r="BZ806" s="6">
        <f>_xll.SNL.Clients.Office.Excel.Functions.SPG($D806, BZ$1, $F806, "Options: Curr=USD, Mag=Actuals")</f>
        <v>19718488973.669758</v>
      </c>
      <c r="CA806" s="6" t="str">
        <f>_xll.SNL.Clients.Office.Excel.Functions.SPG($D806, CA$1, $F806, "Options: Curr=USD, Mag=Actuals")</f>
        <v>Nonperforming Loans</v>
      </c>
      <c r="CB806" s="6">
        <f>_xll.SNL.Clients.Office.Excel.Functions.SPG($D806, CB$1, $F806, "Options: Curr=USD, Mag=Actuals")</f>
        <v>2.6786583954503298</v>
      </c>
      <c r="CC806" s="6">
        <f>_xll.SNL.Clients.Office.Excel.Functions.SPG($D806, CC$1, $F806, "Options: Curr=USD, Mag=Actuals")</f>
        <v>21.868567549845999</v>
      </c>
      <c r="CD806" s="6">
        <f>_xll.SNL.Clients.Office.Excel.Functions.SPG($D806, CD$1, $F806, "Options: Curr=USD, Mag=Actuals")</f>
        <v>0.19225138956923099</v>
      </c>
      <c r="CE806" s="6">
        <f>_xll.SNL.Clients.Office.Excel.Functions.SPG($D806, CE$1, $F806, "Options: Curr=USD, Mag=Actuals")</f>
        <v>10.764927969544701</v>
      </c>
      <c r="CF806" s="6">
        <f>_xll.SNL.Clients.Office.Excel.Functions.SPG($D806, CF$1, $F806, "Options: Curr=USD, Mag=Actuals")</f>
        <v>1.3957889592849899</v>
      </c>
      <c r="CG806" s="6">
        <f>_xll.SNL.Clients.Office.Excel.Functions.SPG($D806, CG$1, $F806, "Options: Curr=USD, Mag=Actuals")</f>
        <v>3.2139835419018201</v>
      </c>
    </row>
    <row r="807" spans="1:85" x14ac:dyDescent="0.3">
      <c r="A807" s="10" t="s">
        <v>98</v>
      </c>
      <c r="B807" s="10" t="s">
        <v>85</v>
      </c>
      <c r="C807" s="10" t="s">
        <v>12</v>
      </c>
      <c r="D807">
        <v>4086518</v>
      </c>
      <c r="E807" s="10" t="s">
        <v>24</v>
      </c>
      <c r="F807" s="10" t="s">
        <v>70</v>
      </c>
      <c r="G807">
        <v>-89.61</v>
      </c>
      <c r="H807">
        <v>694.72</v>
      </c>
      <c r="I807">
        <v>784.33</v>
      </c>
      <c r="J807">
        <v>5213.43</v>
      </c>
      <c r="K807">
        <v>40832.35</v>
      </c>
      <c r="L807">
        <v>2.04</v>
      </c>
      <c r="M807">
        <v>5423.8900000261028</v>
      </c>
      <c r="N807">
        <v>127.68</v>
      </c>
      <c r="O807">
        <v>0.34</v>
      </c>
      <c r="P807">
        <v>1.25</v>
      </c>
      <c r="Q807">
        <v>97.63</v>
      </c>
      <c r="R807">
        <v>105.3</v>
      </c>
      <c r="S807" t="str">
        <f>_xll.SNL.Clients.Office.Excel.Functions.SPG(D807, S$1, F807, "Options: Curr=USD, Mag=Actuals")</f>
        <v>Sumitomo Mitsui Financial Group, Inc. (TSE:8316)</v>
      </c>
      <c r="T807" t="str">
        <f>_xll.SNL.Clients.Office.Excel.Functions.SPG($D807, T$1, $F807, "Options: Curr=USD, Mag=Actuals")</f>
        <v>Sumitomo Mitsui Financial Group, Inc.</v>
      </c>
      <c r="U807" s="6">
        <f>_xll.SNL.Clients.Office.Excel.Functions.SPG($D807, U$1, $F807, "Options: Curr=USD, Mag=Actuals")</f>
        <v>1494762113175.2339</v>
      </c>
      <c r="V807" t="str">
        <f>_xll.SNL.Clients.Office.Excel.Functions.SPG($D807, V$1, $F807, "Options: Curr=USD, Mag=Actuals")</f>
        <v>TSE:8316</v>
      </c>
      <c r="W807" t="str">
        <f>_xll.SNL.Clients.Office.Excel.Functions.SPG($D807, W$1, $F807, "Options: Curr=USD, Mag=Actuals")</f>
        <v>Bank</v>
      </c>
      <c r="X807" s="6">
        <f>_xll.SNL.Clients.Office.Excel.Functions.SPG($D807, X$1, $F807, "Options: Curr=USD, Mag=Actuals")</f>
        <v>31536085727.347095</v>
      </c>
      <c r="Y807" s="6">
        <f>_xll.SNL.Clients.Office.Excel.Functions.SPG($D807, Y$1, $F807, "Options: Curr=USD, Mag=Actuals")</f>
        <v>0</v>
      </c>
      <c r="Z807" s="6">
        <f>_xll.SNL.Clients.Office.Excel.Functions.SPG($D807, Z$1, $F807, "Options: Curr=USD, Mag=Actuals")</f>
        <v>17744353989.035461</v>
      </c>
      <c r="AA807" s="6">
        <f>_xll.SNL.Clients.Office.Excel.Functions.SPG($D807, AA$1, $F807, "Options: Curr=USD, Mag=Actuals")</f>
        <v>11090952453.838545</v>
      </c>
      <c r="AB807" s="6">
        <f>_xll.SNL.Clients.Office.Excel.Functions.SPG($D807, AB$1, $F807, "Options: Curr=USD, Mag=Actuals")</f>
        <v>7.1364726713934479</v>
      </c>
      <c r="AC807" s="6">
        <f>_xll.SNL.Clients.Office.Excel.Functions.SPG($D807, AC$1, $F807, "Options: Curr=USD, Mag=Actuals")</f>
        <v>43.354351450092203</v>
      </c>
      <c r="AD807" s="6">
        <f>_xll.SNL.Clients.Office.Excel.Functions.SPG($D807, AD$1, $F807, "Options: Curr=USD, Mag=Actuals")</f>
        <v>0.72688069823068302</v>
      </c>
      <c r="AE807" s="6">
        <f>_xll.SNL.Clients.Office.Excel.Functions.SPG($D807, AE$1, $F807, "Options: Curr=USD, Mag=Actuals")</f>
        <v>12.467498158150899</v>
      </c>
      <c r="AF807" s="6">
        <f>_xll.SNL.Clients.Office.Excel.Functions.SPG($D807, AF$1, $F807, "Options: Curr=USD, Mag=Actuals")</f>
        <v>1494762113175.2339</v>
      </c>
      <c r="AG807" s="6">
        <f>_xll.SNL.Clients.Office.Excel.Functions.SPG($D807, AG$1, $F807, "Options: Curr=USD, Mag=Actuals")</f>
        <v>198231336076.68707</v>
      </c>
      <c r="AH807" s="6">
        <f>_xll.SNL.Clients.Office.Excel.Functions.SPG($D807, AH$1, $F807, "Options: Curr=USD, Mag=Actuals")</f>
        <v>88494897837.824982</v>
      </c>
      <c r="AI807" s="6">
        <f>_xll.SNL.Clients.Office.Excel.Functions.SPG($D807, AI$1, $F807, "Options: Curr=USD, Mag=Actuals")</f>
        <v>41639</v>
      </c>
      <c r="AJ807" s="6" t="str">
        <f>_xll.SNL.Clients.Office.Excel.Functions.SPG($D807, AJ$1, $F807, "Options: Curr=USD, Mag=Actuals")</f>
        <v>#INVALID FUNCTION PARAMETER</v>
      </c>
      <c r="AK807" s="6" t="str">
        <f>_xll.SNL.Clients.Office.Excel.Functions.SPG($D807, AK$1, $F807, "Options: Curr=USD, Mag=Actuals")</f>
        <v>#INVALID FUNCTION PARAMETER</v>
      </c>
      <c r="AL807" s="6" t="str">
        <f>_xll.SNL.Clients.Office.Excel.Functions.SPG($D807, AL$1, $F807, "Options: Curr=USD, Mag=Actuals")</f>
        <v>#INVALID FUNCTION PARAMETER</v>
      </c>
      <c r="AM807" s="6" t="str">
        <f>_xll.SNL.Clients.Office.Excel.Functions.SPG($D807, AM$1, $F807, "Options: Curr=USD, Mag=Actuals")</f>
        <v>#INVALID FUNCTION PARAMETER</v>
      </c>
      <c r="AN807" s="6">
        <f>_xll.SNL.Clients.Office.Excel.Functions.SPG($D807, AN$1, $F807, "Options: Curr=USD, Mag=Actuals")</f>
        <v>1494762113175.2339</v>
      </c>
      <c r="AO807" s="6">
        <f>_xll.SNL.Clients.Office.Excel.Functions.SPG($D807, AO$1, $F807, "Options: Curr=USD, Mag=Actuals")</f>
        <v>640851835113.3418</v>
      </c>
      <c r="AP807" s="6">
        <f>_xll.SNL.Clients.Office.Excel.Functions.SPG($D807, AP$1, $F807, "Options: Curr=USD, Mag=Actuals")</f>
        <v>1005979277372.0892</v>
      </c>
      <c r="AQ807" s="6">
        <f>_xll.SNL.Clients.Office.Excel.Functions.SPG($D807, AQ$1, $F807, "Options: Curr=USD, Mag=Actuals")</f>
        <v>69273642396.707977</v>
      </c>
      <c r="AR807" s="6">
        <f>_xll.SNL.Clients.Office.Excel.Functions.SPG($D807, AR$1, $F807, "Options: Curr=USD, Mag=Actuals")</f>
        <v>88494897837.824982</v>
      </c>
      <c r="AS807" s="6">
        <f>_xll.SNL.Clients.Office.Excel.Functions.SPG($D807, AS$1, $F807, "Options: Curr=USD, Mag=Actuals")</f>
        <v>80873071525.415665</v>
      </c>
      <c r="AT807" s="6">
        <f>_xll.SNL.Clients.Office.Excel.Functions.SPG($D807, AT$1, $F807, "Options: Curr=USD, Mag=Actuals")</f>
        <v>42.873165533478698</v>
      </c>
      <c r="AU807" s="6">
        <f>_xll.SNL.Clients.Office.Excel.Functions.SPG($D807, AU$1, $F807, "Options: Curr=USD, Mag=Actuals")</f>
        <v>63.704277963601101</v>
      </c>
      <c r="AV807" s="6">
        <f>_xll.SNL.Clients.Office.Excel.Functions.SPG($D807, AV$1, $F807, "Options: Curr=USD, Mag=Actuals")</f>
        <v>5.9203332127438397</v>
      </c>
      <c r="AW807" s="6">
        <f>_xll.SNL.Clients.Office.Excel.Functions.SPG($D807, AW$1, $F807, "Options: Curr=USD, Mag=Actuals")</f>
        <v>5.4381602219936003</v>
      </c>
      <c r="AX807" s="6">
        <f>_xll.SNL.Clients.Office.Excel.Functions.SPG($D807, AX$1, $F807, "Options: Curr=USD, Mag=Actuals")</f>
        <v>11090952453.838545</v>
      </c>
      <c r="AY807" s="6">
        <f>_xll.SNL.Clients.Office.Excel.Functions.SPG($D807, AY$1, $F807, "Options: Curr=USD, Mag=Actuals")</f>
        <v>9732614423.1041126</v>
      </c>
      <c r="AZ807" s="6">
        <f>_xll.SNL.Clients.Office.Excel.Functions.SPG($D807, AZ$1, $F807, "Options: Curr=USD, Mag=Actuals")</f>
        <v>0.72688069823068302</v>
      </c>
      <c r="BA807" s="6">
        <f>_xll.SNL.Clients.Office.Excel.Functions.SPG($D807, BA$1, $F807, "Options: Curr=USD, Mag=Actuals")</f>
        <v>12.467498158150899</v>
      </c>
      <c r="BB807" s="6">
        <f>_xll.SNL.Clients.Office.Excel.Functions.SPG($D807, BB$1, $F807, "Options: Curr=USD, Mag=Actuals")</f>
        <v>14.356433545197699</v>
      </c>
      <c r="BC807" s="6">
        <f>_xll.SNL.Clients.Office.Excel.Functions.SPG($D807, BC$1, $F807, "Options: Curr=USD, Mag=Actuals")</f>
        <v>0</v>
      </c>
      <c r="BD807" s="6">
        <f>_xll.SNL.Clients.Office.Excel.Functions.SPG($D807, BD$1, $F807, "Options: Curr=USD, Mag=Actuals")</f>
        <v>1.75643676146982</v>
      </c>
      <c r="BE807" s="6">
        <f>_xll.SNL.Clients.Office.Excel.Functions.SPG($D807, BE$1, $F807, "Options: Curr=USD, Mag=Actuals")</f>
        <v>0.99668845011017604</v>
      </c>
      <c r="BF807" s="6">
        <f>_xll.SNL.Clients.Office.Excel.Functions.SPG($D807, BF$1, $F807, "Options: Curr=USD, Mag=Actuals")</f>
        <v>0.68376281708581699</v>
      </c>
      <c r="BG807" s="6">
        <f>_xll.SNL.Clients.Office.Excel.Functions.SPG($D807, BG$1, $F807, "Options: Curr=USD, Mag=Actuals")</f>
        <v>1.05986303669657</v>
      </c>
      <c r="BH807" s="6">
        <f>_xll.SNL.Clients.Office.Excel.Functions.SPG($D807, BH$1, $F807, "Options: Curr=USD, Mag=Actuals")</f>
        <v>1.0021001285804101</v>
      </c>
      <c r="BI807" s="6">
        <f>_xll.SNL.Clients.Office.Excel.Functions.SPG($D807, BI$1, $F807, "Options: Curr=USD, Mag=Actuals")</f>
        <v>2.4084010454082998</v>
      </c>
      <c r="BJ807" s="6">
        <f>_xll.SNL.Clients.Office.Excel.Functions.SPG($D807, BJ$1, $F807, "Options: Curr=USD, Mag=Actuals")</f>
        <v>1.6522465804623001</v>
      </c>
      <c r="BK807" s="6">
        <f>_xll.SNL.Clients.Office.Excel.Functions.SPG($D807, BK$1, $F807, "Options: Curr=USD, Mag=Actuals")</f>
        <v>2.5610563113152001</v>
      </c>
      <c r="BL807" s="6">
        <f>_xll.SNL.Clients.Office.Excel.Functions.SPG($D807, BL$1, $F807, "Options: Curr=USD, Mag=Actuals")</f>
        <v>2.4214778419576</v>
      </c>
      <c r="BM807" s="6">
        <f>_xll.SNL.Clients.Office.Excel.Functions.SPG($D807, BM$1, $F807, "Options: Curr=USD, Mag=Actuals")</f>
        <v>2.28172872089262</v>
      </c>
      <c r="BN807" s="6">
        <f>_xll.SNL.Clients.Office.Excel.Functions.SPG($D807, BN$1, $F807, "Options: Curr=USD, Mag=Actuals")</f>
        <v>1.1800419252841501</v>
      </c>
      <c r="BO807" s="6">
        <f>_xll.SNL.Clients.Office.Excel.Functions.SPG($D807, BO$1, $F807, "Options: Curr=USD, Mag=Actuals")</f>
        <v>48.223346454438001</v>
      </c>
      <c r="BP807" s="6">
        <f>_xll.SNL.Clients.Office.Excel.Functions.SPG($D807, BP$1, $F807, "Options: Curr=USD, Mag=Actuals")</f>
        <v>33.082886851299399</v>
      </c>
      <c r="BQ807" s="6">
        <f>_xll.SNL.Clients.Office.Excel.Functions.SPG($D807, BQ$1, $F807, "Options: Curr=USD, Mag=Actuals")</f>
        <v>51.279958553970999</v>
      </c>
      <c r="BR807" s="6">
        <f>_xll.SNL.Clients.Office.Excel.Functions.SPG($D807, BR$1, $F807, "Options: Curr=USD, Mag=Actuals")</f>
        <v>9.98440937673222</v>
      </c>
      <c r="BS807" s="6">
        <f>_xll.SNL.Clients.Office.Excel.Functions.SPG($D807, BS$1, $F807, "Options: Curr=USD, Mag=Actuals")</f>
        <v>11.6135392679543</v>
      </c>
      <c r="BT807" s="6">
        <f>_xll.SNL.Clients.Office.Excel.Functions.SPG($D807, BT$1, $F807, "Options: Curr=USD, Mag=Actuals")</f>
        <v>15.4387896504092</v>
      </c>
      <c r="BU807" s="6">
        <f>_xll.SNL.Clients.Office.Excel.Functions.SPG($D807, BU$1, $F807, "Options: Curr=USD, Mag=Actuals")</f>
        <v>0</v>
      </c>
      <c r="BV807" s="6">
        <f>_xll.SNL.Clients.Office.Excel.Functions.SPG($D807, BV$1, $F807, "Options: Curr=USD, Mag=Actuals")</f>
        <v>0</v>
      </c>
      <c r="BW807" s="6">
        <f>_xll.SNL.Clients.Office.Excel.Functions.SPG($D807, BW$1, $F807, "Options: Curr=USD, Mag=Actuals")</f>
        <v>0</v>
      </c>
      <c r="BX807" s="6">
        <f>_xll.SNL.Clients.Office.Excel.Functions.SPG($D807, BX$1, $F807, "Options: Curr=USD, Mag=Actuals")</f>
        <v>223160904830.99829</v>
      </c>
      <c r="BY807" s="6">
        <f>_xll.SNL.Clients.Office.Excel.Functions.SPG($D807, BY$1, $F807, "Options: Curr=USD, Mag=Actuals")</f>
        <v>41.792936345327298</v>
      </c>
      <c r="BZ807" s="6">
        <f>_xll.SNL.Clients.Office.Excel.Functions.SPG($D807, BZ$1, $F807, "Options: Curr=USD, Mag=Actuals")</f>
        <v>14440189338.978617</v>
      </c>
      <c r="CA807" s="6" t="str">
        <f>_xll.SNL.Clients.Office.Excel.Functions.SPG($D807, CA$1, $F807, "Options: Curr=USD, Mag=Actuals")</f>
        <v>Nonperforming Loans</v>
      </c>
      <c r="CB807" s="6">
        <f>_xll.SNL.Clients.Office.Excel.Functions.SPG($D807, CB$1, $F807, "Options: Curr=USD, Mag=Actuals")</f>
        <v>2.2266600559838401</v>
      </c>
      <c r="CC807" s="6">
        <f>_xll.SNL.Clients.Office.Excel.Functions.SPG($D807, CC$1, $F807, "Options: Curr=USD, Mag=Actuals")</f>
        <v>16.310210598058301</v>
      </c>
      <c r="CD807" s="6">
        <f>_xll.SNL.Clients.Office.Excel.Functions.SPG($D807, CD$1, $F807, "Options: Curr=USD, Mag=Actuals")</f>
        <v>0.131200013524957</v>
      </c>
      <c r="CE807" s="6">
        <f>_xll.SNL.Clients.Office.Excel.Functions.SPG($D807, CE$1, $F807, "Options: Curr=USD, Mag=Actuals")</f>
        <v>5.7712327011014803</v>
      </c>
      <c r="CF807" s="6">
        <f>_xll.SNL.Clients.Office.Excel.Functions.SPG($D807, CF$1, $F807, "Options: Curr=USD, Mag=Actuals")</f>
        <v>1.18140769809653</v>
      </c>
      <c r="CG807" s="6">
        <f>_xll.SNL.Clients.Office.Excel.Functions.SPG($D807, CG$1, $F807, "Options: Curr=USD, Mag=Actuals")</f>
        <v>2.3115214119577598</v>
      </c>
    </row>
    <row r="808" spans="1:85" x14ac:dyDescent="0.3">
      <c r="A808" s="10" t="s">
        <v>98</v>
      </c>
      <c r="B808" s="10" t="s">
        <v>85</v>
      </c>
      <c r="C808" s="10" t="s">
        <v>12</v>
      </c>
      <c r="D808">
        <v>4086518</v>
      </c>
      <c r="E808" s="10" t="s">
        <v>24</v>
      </c>
      <c r="F808" s="10" t="s">
        <v>71</v>
      </c>
      <c r="G808">
        <v>-99.91</v>
      </c>
      <c r="H808">
        <v>699.83</v>
      </c>
      <c r="I808">
        <v>799.74</v>
      </c>
      <c r="J808">
        <v>4900.55</v>
      </c>
      <c r="K808">
        <v>38442.67</v>
      </c>
      <c r="L808">
        <v>0.22</v>
      </c>
      <c r="M808">
        <v>5016.1540535789809</v>
      </c>
      <c r="N808">
        <v>127.48</v>
      </c>
      <c r="O808">
        <v>2.77</v>
      </c>
      <c r="P808">
        <v>3.22</v>
      </c>
      <c r="Q808">
        <v>105.85</v>
      </c>
      <c r="R808">
        <v>120.64</v>
      </c>
      <c r="S808" t="str">
        <f>_xll.SNL.Clients.Office.Excel.Functions.SPG(D808, S$1, F808, "Options: Curr=USD, Mag=Actuals")</f>
        <v>Sumitomo Mitsui Financial Group, Inc. (TSE:8316)</v>
      </c>
      <c r="T808" t="str">
        <f>_xll.SNL.Clients.Office.Excel.Functions.SPG($D808, T$1, $F808, "Options: Curr=USD, Mag=Actuals")</f>
        <v>Sumitomo Mitsui Financial Group, Inc.</v>
      </c>
      <c r="U808" s="6">
        <f>_xll.SNL.Clients.Office.Excel.Functions.SPG($D808, U$1, $F808, "Options: Curr=USD, Mag=Actuals")</f>
        <v>1465567067753.8423</v>
      </c>
      <c r="V808" t="str">
        <f>_xll.SNL.Clients.Office.Excel.Functions.SPG($D808, V$1, $F808, "Options: Curr=USD, Mag=Actuals")</f>
        <v>TSE:8316</v>
      </c>
      <c r="W808" t="str">
        <f>_xll.SNL.Clients.Office.Excel.Functions.SPG($D808, W$1, $F808, "Options: Curr=USD, Mag=Actuals")</f>
        <v>Bank</v>
      </c>
      <c r="X808" s="6">
        <f>_xll.SNL.Clients.Office.Excel.Functions.SPG($D808, X$1, $F808, "Options: Curr=USD, Mag=Actuals")</f>
        <v>27762587209.935799</v>
      </c>
      <c r="Y808" s="6">
        <f>_xll.SNL.Clients.Office.Excel.Functions.SPG($D808, Y$1, $F808, "Options: Curr=USD, Mag=Actuals")</f>
        <v>0</v>
      </c>
      <c r="Z808" s="6">
        <f>_xll.SNL.Clients.Office.Excel.Functions.SPG($D808, Z$1, $F808, "Options: Curr=USD, Mag=Actuals")</f>
        <v>16360958544.226498</v>
      </c>
      <c r="AA808" s="6">
        <f>_xll.SNL.Clients.Office.Excel.Functions.SPG($D808, AA$1, $F808, "Options: Curr=USD, Mag=Actuals")</f>
        <v>8757287267.1216526</v>
      </c>
      <c r="AB808" s="6">
        <f>_xll.SNL.Clients.Office.Excel.Functions.SPG($D808, AB$1, $F808, "Options: Curr=USD, Mag=Actuals")</f>
        <v>5.6272791149767798</v>
      </c>
      <c r="AC808" s="6">
        <f>_xll.SNL.Clients.Office.Excel.Functions.SPG($D808, AC$1, $F808, "Options: Curr=USD, Mag=Actuals")</f>
        <v>-14.5541587899853</v>
      </c>
      <c r="AD808" s="6">
        <f>_xll.SNL.Clients.Office.Excel.Functions.SPG($D808, AD$1, $F808, "Options: Curr=USD, Mag=Actuals")</f>
        <v>0.558481555973529</v>
      </c>
      <c r="AE808" s="6">
        <f>_xll.SNL.Clients.Office.Excel.Functions.SPG($D808, AE$1, $F808, "Options: Curr=USD, Mag=Actuals")</f>
        <v>9.8212266480241492</v>
      </c>
      <c r="AF808" s="6">
        <f>_xll.SNL.Clients.Office.Excel.Functions.SPG($D808, AF$1, $F808, "Options: Curr=USD, Mag=Actuals")</f>
        <v>1465567067753.8423</v>
      </c>
      <c r="AG808" s="6">
        <f>_xll.SNL.Clients.Office.Excel.Functions.SPG($D808, AG$1, $F808, "Options: Curr=USD, Mag=Actuals")</f>
        <v>230541622004.87982</v>
      </c>
      <c r="AH808" s="6">
        <f>_xll.SNL.Clients.Office.Excel.Functions.SPG($D808, AH$1, $F808, "Options: Curr=USD, Mag=Actuals")</f>
        <v>85529489291.598038</v>
      </c>
      <c r="AI808" s="6">
        <f>_xll.SNL.Clients.Office.Excel.Functions.SPG($D808, AI$1, $F808, "Options: Curr=USD, Mag=Actuals")</f>
        <v>42004</v>
      </c>
      <c r="AJ808" s="6" t="str">
        <f>_xll.SNL.Clients.Office.Excel.Functions.SPG($D808, AJ$1, $F808, "Options: Curr=USD, Mag=Actuals")</f>
        <v>#INVALID FUNCTION PARAMETER</v>
      </c>
      <c r="AK808" s="6" t="str">
        <f>_xll.SNL.Clients.Office.Excel.Functions.SPG($D808, AK$1, $F808, "Options: Curr=USD, Mag=Actuals")</f>
        <v>#INVALID FUNCTION PARAMETER</v>
      </c>
      <c r="AL808" s="6" t="str">
        <f>_xll.SNL.Clients.Office.Excel.Functions.SPG($D808, AL$1, $F808, "Options: Curr=USD, Mag=Actuals")</f>
        <v>#INVALID FUNCTION PARAMETER</v>
      </c>
      <c r="AM808" s="6" t="str">
        <f>_xll.SNL.Clients.Office.Excel.Functions.SPG($D808, AM$1, $F808, "Options: Curr=USD, Mag=Actuals")</f>
        <v>#INVALID FUNCTION PARAMETER</v>
      </c>
      <c r="AN808" s="6">
        <f>_xll.SNL.Clients.Office.Excel.Functions.SPG($D808, AN$1, $F808, "Options: Curr=USD, Mag=Actuals")</f>
        <v>1465567067753.8423</v>
      </c>
      <c r="AO808" s="6">
        <f>_xll.SNL.Clients.Office.Excel.Functions.SPG($D808, AO$1, $F808, "Options: Curr=USD, Mag=Actuals")</f>
        <v>602417225199.67468</v>
      </c>
      <c r="AP808" s="6">
        <f>_xll.SNL.Clients.Office.Excel.Functions.SPG($D808, AP$1, $F808, "Options: Curr=USD, Mag=Actuals")</f>
        <v>935059695952.28674</v>
      </c>
      <c r="AQ808" s="6">
        <f>_xll.SNL.Clients.Office.Excel.Functions.SPG($D808, AQ$1, $F808, "Options: Curr=USD, Mag=Actuals")</f>
        <v>70500731966.717422</v>
      </c>
      <c r="AR808" s="6">
        <f>_xll.SNL.Clients.Office.Excel.Functions.SPG($D808, AR$1, $F808, "Options: Curr=USD, Mag=Actuals")</f>
        <v>85529489291.598038</v>
      </c>
      <c r="AS808" s="6">
        <f>_xll.SNL.Clients.Office.Excel.Functions.SPG($D808, AS$1, $F808, "Options: Curr=USD, Mag=Actuals")</f>
        <v>78711146330.782227</v>
      </c>
      <c r="AT808" s="6">
        <f>_xll.SNL.Clients.Office.Excel.Functions.SPG($D808, AT$1, $F808, "Options: Curr=USD, Mag=Actuals")</f>
        <v>41.104719016574997</v>
      </c>
      <c r="AU808" s="6">
        <f>_xll.SNL.Clients.Office.Excel.Functions.SPG($D808, AU$1, $F808, "Options: Curr=USD, Mag=Actuals")</f>
        <v>64.425536445152702</v>
      </c>
      <c r="AV808" s="6">
        <f>_xll.SNL.Clients.Office.Excel.Functions.SPG($D808, AV$1, $F808, "Options: Curr=USD, Mag=Actuals")</f>
        <v>5.8359314407004401</v>
      </c>
      <c r="AW808" s="6">
        <f>_xll.SNL.Clients.Office.Excel.Functions.SPG($D808, AW$1, $F808, "Options: Curr=USD, Mag=Actuals")</f>
        <v>5.3957988098292997</v>
      </c>
      <c r="AX808" s="6">
        <f>_xll.SNL.Clients.Office.Excel.Functions.SPG($D808, AX$1, $F808, "Options: Curr=USD, Mag=Actuals")</f>
        <v>8757287267.1216526</v>
      </c>
      <c r="AY808" s="6">
        <f>_xll.SNL.Clients.Office.Excel.Functions.SPG($D808, AY$1, $F808, "Options: Curr=USD, Mag=Actuals")</f>
        <v>7698463471.8037443</v>
      </c>
      <c r="AZ808" s="6">
        <f>_xll.SNL.Clients.Office.Excel.Functions.SPG($D808, AZ$1, $F808, "Options: Curr=USD, Mag=Actuals")</f>
        <v>0.558481555973529</v>
      </c>
      <c r="BA808" s="6">
        <f>_xll.SNL.Clients.Office.Excel.Functions.SPG($D808, BA$1, $F808, "Options: Curr=USD, Mag=Actuals")</f>
        <v>9.8212266480241492</v>
      </c>
      <c r="BB808" s="6">
        <f>_xll.SNL.Clients.Office.Excel.Functions.SPG($D808, BB$1, $F808, "Options: Curr=USD, Mag=Actuals")</f>
        <v>10.6282887978387</v>
      </c>
      <c r="BC808" s="6">
        <f>_xll.SNL.Clients.Office.Excel.Functions.SPG($D808, BC$1, $F808, "Options: Curr=USD, Mag=Actuals")</f>
        <v>0</v>
      </c>
      <c r="BD808" s="6">
        <f>_xll.SNL.Clients.Office.Excel.Functions.SPG($D808, BD$1, $F808, "Options: Curr=USD, Mag=Actuals")</f>
        <v>1.45982163015219</v>
      </c>
      <c r="BE808" s="6">
        <f>_xll.SNL.Clients.Office.Excel.Functions.SPG($D808, BE$1, $F808, "Options: Curr=USD, Mag=Actuals")</f>
        <v>0.90605882210859801</v>
      </c>
      <c r="BF808" s="6">
        <f>_xll.SNL.Clients.Office.Excel.Functions.SPG($D808, BF$1, $F808, "Options: Curr=USD, Mag=Actuals")</f>
        <v>0.58954535306788303</v>
      </c>
      <c r="BG808" s="6">
        <f>_xll.SNL.Clients.Office.Excel.Functions.SPG($D808, BG$1, $F808, "Options: Curr=USD, Mag=Actuals")</f>
        <v>0.981368840379227</v>
      </c>
      <c r="BH808" s="6">
        <f>_xll.SNL.Clients.Office.Excel.Functions.SPG($D808, BH$1, $F808, "Options: Curr=USD, Mag=Actuals")</f>
        <v>0.78230735139288399</v>
      </c>
      <c r="BI808" s="6">
        <f>_xll.SNL.Clients.Office.Excel.Functions.SPG($D808, BI$1, $F808, "Options: Curr=USD, Mag=Actuals")</f>
        <v>2.3683580103172499</v>
      </c>
      <c r="BJ808" s="6">
        <f>_xll.SNL.Clients.Office.Excel.Functions.SPG($D808, BJ$1, $F808, "Options: Curr=USD, Mag=Actuals")</f>
        <v>1.54101966154277</v>
      </c>
      <c r="BK808" s="6">
        <f>_xll.SNL.Clients.Office.Excel.Functions.SPG($D808, BK$1, $F808, "Options: Curr=USD, Mag=Actuals")</f>
        <v>2.5652117693406402</v>
      </c>
      <c r="BL808" s="6">
        <f>_xll.SNL.Clients.Office.Excel.Functions.SPG($D808, BL$1, $F808, "Options: Curr=USD, Mag=Actuals")</f>
        <v>2.0448825583857499</v>
      </c>
      <c r="BM808" s="6">
        <f>_xll.SNL.Clients.Office.Excel.Functions.SPG($D808, BM$1, $F808, "Options: Curr=USD, Mag=Actuals")</f>
        <v>2.1482824857835898</v>
      </c>
      <c r="BN808" s="6">
        <f>_xll.SNL.Clients.Office.Excel.Functions.SPG($D808, BN$1, $F808, "Options: Curr=USD, Mag=Actuals")</f>
        <v>1.0659706214298099</v>
      </c>
      <c r="BO808" s="6">
        <f>_xll.SNL.Clients.Office.Excel.Functions.SPG($D808, BO$1, $F808, "Options: Curr=USD, Mag=Actuals")</f>
        <v>51.174925462745001</v>
      </c>
      <c r="BP808" s="6">
        <f>_xll.SNL.Clients.Office.Excel.Functions.SPG($D808, BP$1, $F808, "Options: Curr=USD, Mag=Actuals")</f>
        <v>33.297992099392097</v>
      </c>
      <c r="BQ808" s="6">
        <f>_xll.SNL.Clients.Office.Excel.Functions.SPG($D808, BQ$1, $F808, "Options: Curr=USD, Mag=Actuals")</f>
        <v>55.428495404957303</v>
      </c>
      <c r="BR808" s="6">
        <f>_xll.SNL.Clients.Office.Excel.Functions.SPG($D808, BR$1, $F808, "Options: Curr=USD, Mag=Actuals")</f>
        <v>11.1742264608969</v>
      </c>
      <c r="BS808" s="6">
        <f>_xll.SNL.Clients.Office.Excel.Functions.SPG($D808, BS$1, $F808, "Options: Curr=USD, Mag=Actuals")</f>
        <v>12.8725771757363</v>
      </c>
      <c r="BT808" s="6">
        <f>_xll.SNL.Clients.Office.Excel.Functions.SPG($D808, BT$1, $F808, "Options: Curr=USD, Mag=Actuals")</f>
        <v>16.7929440381882</v>
      </c>
      <c r="BU808" s="6">
        <f>_xll.SNL.Clients.Office.Excel.Functions.SPG($D808, BU$1, $F808, "Options: Curr=USD, Mag=Actuals")</f>
        <v>0</v>
      </c>
      <c r="BV808" s="6">
        <f>_xll.SNL.Clients.Office.Excel.Functions.SPG($D808, BV$1, $F808, "Options: Curr=USD, Mag=Actuals")</f>
        <v>0</v>
      </c>
      <c r="BW808" s="6">
        <f>_xll.SNL.Clients.Office.Excel.Functions.SPG($D808, BW$1, $F808, "Options: Curr=USD, Mag=Actuals")</f>
        <v>0</v>
      </c>
      <c r="BX808" s="6">
        <f>_xll.SNL.Clients.Office.Excel.Functions.SPG($D808, BX$1, $F808, "Options: Curr=USD, Mag=Actuals")</f>
        <v>257109795007.61166</v>
      </c>
      <c r="BY808" s="6">
        <f>_xll.SNL.Clients.Office.Excel.Functions.SPG($D808, BY$1, $F808, "Options: Curr=USD, Mag=Actuals")</f>
        <v>36.991564809011599</v>
      </c>
      <c r="BZ808" s="6">
        <f>_xll.SNL.Clients.Office.Excel.Functions.SPG($D808, BZ$1, $F808, "Options: Curr=USD, Mag=Actuals")</f>
        <v>10572018434.717329</v>
      </c>
      <c r="CA808" s="6" t="str">
        <f>_xll.SNL.Clients.Office.Excel.Functions.SPG($D808, CA$1, $F808, "Options: Curr=USD, Mag=Actuals")</f>
        <v>Nonperforming Loans</v>
      </c>
      <c r="CB808" s="6">
        <f>_xll.SNL.Clients.Office.Excel.Functions.SPG($D808, CB$1, $F808, "Options: Curr=USD, Mag=Actuals")</f>
        <v>1.7392123651439699</v>
      </c>
      <c r="CC808" s="6">
        <f>_xll.SNL.Clients.Office.Excel.Functions.SPG($D808, CC$1, $F808, "Options: Curr=USD, Mag=Actuals")</f>
        <v>12.5623545860871</v>
      </c>
      <c r="CD808" s="6">
        <f>_xll.SNL.Clients.Office.Excel.Functions.SPG($D808, CD$1, $F808, "Options: Curr=USD, Mag=Actuals")</f>
        <v>-9.4353105816354504E-2</v>
      </c>
      <c r="CE808" s="6">
        <f>_xll.SNL.Clients.Office.Excel.Functions.SPG($D808, CE$1, $F808, "Options: Curr=USD, Mag=Actuals")</f>
        <v>-5.0565215578672396</v>
      </c>
      <c r="CF808" s="6">
        <f>_xll.SNL.Clients.Office.Excel.Functions.SPG($D808, CF$1, $F808, "Options: Curr=USD, Mag=Actuals")</f>
        <v>0.895794543607498</v>
      </c>
      <c r="CG808" s="6">
        <f>_xll.SNL.Clients.Office.Excel.Functions.SPG($D808, CG$1, $F808, "Options: Curr=USD, Mag=Actuals")</f>
        <v>1.9500669014193901</v>
      </c>
    </row>
    <row r="809" spans="1:85" x14ac:dyDescent="0.3">
      <c r="A809" s="10" t="s">
        <v>98</v>
      </c>
      <c r="B809" s="10" t="s">
        <v>85</v>
      </c>
      <c r="C809" s="10" t="s">
        <v>12</v>
      </c>
      <c r="D809">
        <v>4086518</v>
      </c>
      <c r="E809" s="10" t="s">
        <v>24</v>
      </c>
      <c r="F809" s="10" t="s">
        <v>72</v>
      </c>
      <c r="G809">
        <v>-7.34</v>
      </c>
      <c r="H809">
        <v>622.11</v>
      </c>
      <c r="I809">
        <v>629.44000000000005</v>
      </c>
      <c r="J809">
        <v>4445.41</v>
      </c>
      <c r="K809">
        <v>34934.18</v>
      </c>
      <c r="L809">
        <v>1.6</v>
      </c>
      <c r="M809">
        <v>4446.8620285153311</v>
      </c>
      <c r="N809">
        <v>127.25</v>
      </c>
      <c r="O809">
        <v>0.79</v>
      </c>
      <c r="P809">
        <v>-2.29</v>
      </c>
      <c r="Q809">
        <v>121.03</v>
      </c>
      <c r="R809">
        <v>120.5</v>
      </c>
      <c r="S809" t="str">
        <f>_xll.SNL.Clients.Office.Excel.Functions.SPG(D809, S$1, F809, "Options: Curr=USD, Mag=Actuals")</f>
        <v>Sumitomo Mitsui Financial Group, Inc. (TSE:8316)</v>
      </c>
      <c r="T809" t="str">
        <f>_xll.SNL.Clients.Office.Excel.Functions.SPG($D809, T$1, $F809, "Options: Curr=USD, Mag=Actuals")</f>
        <v>Sumitomo Mitsui Financial Group, Inc.</v>
      </c>
      <c r="U809" s="6">
        <f>_xll.SNL.Clients.Office.Excel.Functions.SPG($D809, U$1, $F809, "Options: Curr=USD, Mag=Actuals")</f>
        <v>1558321997406.3975</v>
      </c>
      <c r="V809" t="str">
        <f>_xll.SNL.Clients.Office.Excel.Functions.SPG($D809, V$1, $F809, "Options: Curr=USD, Mag=Actuals")</f>
        <v>TSE:8316</v>
      </c>
      <c r="W809" t="str">
        <f>_xll.SNL.Clients.Office.Excel.Functions.SPG($D809, W$1, $F809, "Options: Curr=USD, Mag=Actuals")</f>
        <v>Bank</v>
      </c>
      <c r="X809" s="6">
        <f>_xll.SNL.Clients.Office.Excel.Functions.SPG($D809, X$1, $F809, "Options: Curr=USD, Mag=Actuals")</f>
        <v>24250111845.975113</v>
      </c>
      <c r="Y809" s="6">
        <f>_xll.SNL.Clients.Office.Excel.Functions.SPG($D809, Y$1, $F809, "Options: Curr=USD, Mag=Actuals")</f>
        <v>0</v>
      </c>
      <c r="Z809" s="6">
        <f>_xll.SNL.Clients.Office.Excel.Functions.SPG($D809, Z$1, $F809, "Options: Curr=USD, Mag=Actuals")</f>
        <v>12633919209.54586</v>
      </c>
      <c r="AA809" s="6">
        <f>_xll.SNL.Clients.Office.Excel.Functions.SPG($D809, AA$1, $F809, "Options: Curr=USD, Mag=Actuals")</f>
        <v>6677085930.0775242</v>
      </c>
      <c r="AB809" s="6">
        <f>_xll.SNL.Clients.Office.Excel.Functions.SPG($D809, AB$1, $F809, "Options: Curr=USD, Mag=Actuals")</f>
        <v>4.2138296330160765</v>
      </c>
      <c r="AC809" s="6">
        <f>_xll.SNL.Clients.Office.Excel.Functions.SPG($D809, AC$1, $F809, "Options: Curr=USD, Mag=Actuals")</f>
        <v>-14.1821996950616</v>
      </c>
      <c r="AD809" s="6">
        <f>_xll.SNL.Clients.Office.Excel.Functions.SPG($D809, AD$1, $F809, "Options: Curr=USD, Mag=Actuals")</f>
        <v>0.437347072841551</v>
      </c>
      <c r="AE809" s="6">
        <f>_xll.SNL.Clients.Office.Excel.Functions.SPG($D809, AE$1, $F809, "Options: Curr=USD, Mag=Actuals")</f>
        <v>7.5363363295299299</v>
      </c>
      <c r="AF809" s="6">
        <f>_xll.SNL.Clients.Office.Excel.Functions.SPG($D809, AF$1, $F809, "Options: Curr=USD, Mag=Actuals")</f>
        <v>1558321997406.3975</v>
      </c>
      <c r="AG809" s="6">
        <f>_xll.SNL.Clients.Office.Excel.Functions.SPG($D809, AG$1, $F809, "Options: Curr=USD, Mag=Actuals")</f>
        <v>253289643878.43323</v>
      </c>
      <c r="AH809" s="6">
        <f>_xll.SNL.Clients.Office.Excel.Functions.SPG($D809, AH$1, $F809, "Options: Curr=USD, Mag=Actuals")</f>
        <v>91542312296.335709</v>
      </c>
      <c r="AI809" s="6">
        <f>_xll.SNL.Clients.Office.Excel.Functions.SPG($D809, AI$1, $F809, "Options: Curr=USD, Mag=Actuals")</f>
        <v>42369</v>
      </c>
      <c r="AJ809" s="6" t="str">
        <f>_xll.SNL.Clients.Office.Excel.Functions.SPG($D809, AJ$1, $F809, "Options: Curr=USD, Mag=Actuals")</f>
        <v>#INVALID FUNCTION PARAMETER</v>
      </c>
      <c r="AK809" s="6" t="str">
        <f>_xll.SNL.Clients.Office.Excel.Functions.SPG($D809, AK$1, $F809, "Options: Curr=USD, Mag=Actuals")</f>
        <v>#INVALID FUNCTION PARAMETER</v>
      </c>
      <c r="AL809" s="6" t="str">
        <f>_xll.SNL.Clients.Office.Excel.Functions.SPG($D809, AL$1, $F809, "Options: Curr=USD, Mag=Actuals")</f>
        <v>#INVALID FUNCTION PARAMETER</v>
      </c>
      <c r="AM809" s="6" t="str">
        <f>_xll.SNL.Clients.Office.Excel.Functions.SPG($D809, AM$1, $F809, "Options: Curr=USD, Mag=Actuals")</f>
        <v>#INVALID FUNCTION PARAMETER</v>
      </c>
      <c r="AN809" s="6">
        <f>_xll.SNL.Clients.Office.Excel.Functions.SPG($D809, AN$1, $F809, "Options: Curr=USD, Mag=Actuals")</f>
        <v>1558321997406.3975</v>
      </c>
      <c r="AO809" s="6">
        <f>_xll.SNL.Clients.Office.Excel.Functions.SPG($D809, AO$1, $F809, "Options: Curr=USD, Mag=Actuals")</f>
        <v>626280907095.83032</v>
      </c>
      <c r="AP809" s="6">
        <f>_xll.SNL.Clients.Office.Excel.Functions.SPG($D809, AP$1, $F809, "Options: Curr=USD, Mag=Actuals")</f>
        <v>994019460331.18298</v>
      </c>
      <c r="AQ809" s="6">
        <f>_xll.SNL.Clients.Office.Excel.Functions.SPG($D809, AQ$1, $F809, "Options: Curr=USD, Mag=Actuals")</f>
        <v>77258188135.931366</v>
      </c>
      <c r="AR809" s="6">
        <f>_xll.SNL.Clients.Office.Excel.Functions.SPG($D809, AR$1, $F809, "Options: Curr=USD, Mag=Actuals")</f>
        <v>91542312296.335709</v>
      </c>
      <c r="AS809" s="6">
        <f>_xll.SNL.Clients.Office.Excel.Functions.SPG($D809, AS$1, $F809, "Options: Curr=USD, Mag=Actuals")</f>
        <v>84281555496.442123</v>
      </c>
      <c r="AT809" s="6">
        <f>_xll.SNL.Clients.Office.Excel.Functions.SPG($D809, AT$1, $F809, "Options: Curr=USD, Mag=Actuals")</f>
        <v>40.189441472185102</v>
      </c>
      <c r="AU809" s="6">
        <f>_xll.SNL.Clients.Office.Excel.Functions.SPG($D809, AU$1, $F809, "Options: Curr=USD, Mag=Actuals")</f>
        <v>63.004893977344103</v>
      </c>
      <c r="AV809" s="6">
        <f>_xll.SNL.Clients.Office.Excel.Functions.SPG($D809, AV$1, $F809, "Options: Curr=USD, Mag=Actuals")</f>
        <v>5.8744157143834599</v>
      </c>
      <c r="AW809" s="6">
        <f>_xll.SNL.Clients.Office.Excel.Functions.SPG($D809, AW$1, $F809, "Options: Curr=USD, Mag=Actuals")</f>
        <v>5.4337993426672098</v>
      </c>
      <c r="AX809" s="6">
        <f>_xll.SNL.Clients.Office.Excel.Functions.SPG($D809, AX$1, $F809, "Options: Curr=USD, Mag=Actuals")</f>
        <v>6677085930.0775242</v>
      </c>
      <c r="AY809" s="6">
        <f>_xll.SNL.Clients.Office.Excel.Functions.SPG($D809, AY$1, $F809, "Options: Curr=USD, Mag=Actuals")</f>
        <v>5765128413.6648769</v>
      </c>
      <c r="AZ809" s="6">
        <f>_xll.SNL.Clients.Office.Excel.Functions.SPG($D809, AZ$1, $F809, "Options: Curr=USD, Mag=Actuals")</f>
        <v>0.437347072841551</v>
      </c>
      <c r="BA809" s="6">
        <f>_xll.SNL.Clients.Office.Excel.Functions.SPG($D809, BA$1, $F809, "Options: Curr=USD, Mag=Actuals")</f>
        <v>7.5363363295299299</v>
      </c>
      <c r="BB809" s="6">
        <f>_xll.SNL.Clients.Office.Excel.Functions.SPG($D809, BB$1, $F809, "Options: Curr=USD, Mag=Actuals")</f>
        <v>7.7351293215131696</v>
      </c>
      <c r="BC809" s="6">
        <f>_xll.SNL.Clients.Office.Excel.Functions.SPG($D809, BC$1, $F809, "Options: Curr=USD, Mag=Actuals")</f>
        <v>0</v>
      </c>
      <c r="BD809" s="6">
        <f>_xll.SNL.Clients.Office.Excel.Functions.SPG($D809, BD$1, $F809, "Options: Curr=USD, Mag=Actuals")</f>
        <v>1.2218582903193</v>
      </c>
      <c r="BE809" s="6">
        <f>_xll.SNL.Clients.Office.Excel.Functions.SPG($D809, BE$1, $F809, "Options: Curr=USD, Mag=Actuals")</f>
        <v>0.80336482985006596</v>
      </c>
      <c r="BF809" s="6">
        <f>_xll.SNL.Clients.Office.Excel.Functions.SPG($D809, BF$1, $F809, "Options: Curr=USD, Mag=Actuals")</f>
        <v>0.56059973973898602</v>
      </c>
      <c r="BG809" s="6">
        <f>_xll.SNL.Clients.Office.Excel.Functions.SPG($D809, BG$1, $F809, "Options: Curr=USD, Mag=Actuals")</f>
        <v>0.93113880723819697</v>
      </c>
      <c r="BH809" s="6">
        <f>_xll.SNL.Clients.Office.Excel.Functions.SPG($D809, BH$1, $F809, "Options: Curr=USD, Mag=Actuals")</f>
        <v>0.65181838323640595</v>
      </c>
      <c r="BI809" s="6">
        <f>_xll.SNL.Clients.Office.Excel.Functions.SPG($D809, BI$1, $F809, "Options: Curr=USD, Mag=Actuals")</f>
        <v>2.2444370580225401</v>
      </c>
      <c r="BJ809" s="6">
        <f>_xll.SNL.Clients.Office.Excel.Functions.SPG($D809, BJ$1, $F809, "Options: Curr=USD, Mag=Actuals")</f>
        <v>1.56620103822916</v>
      </c>
      <c r="BK809" s="6">
        <f>_xll.SNL.Clients.Office.Excel.Functions.SPG($D809, BK$1, $F809, "Options: Curr=USD, Mag=Actuals")</f>
        <v>2.60141142290029</v>
      </c>
      <c r="BL809" s="6">
        <f>_xll.SNL.Clients.Office.Excel.Functions.SPG($D809, BL$1, $F809, "Options: Curr=USD, Mag=Actuals")</f>
        <v>1.82104727525745</v>
      </c>
      <c r="BM809" s="6">
        <f>_xll.SNL.Clients.Office.Excel.Functions.SPG($D809, BM$1, $F809, "Options: Curr=USD, Mag=Actuals")</f>
        <v>1.6702239842350799</v>
      </c>
      <c r="BN809" s="6">
        <f>_xll.SNL.Clients.Office.Excel.Functions.SPG($D809, BN$1, $F809, "Options: Curr=USD, Mag=Actuals")</f>
        <v>0.94387359452409103</v>
      </c>
      <c r="BO809" s="6">
        <f>_xll.SNL.Clients.Office.Excel.Functions.SPG($D809, BO$1, $F809, "Options: Curr=USD, Mag=Actuals")</f>
        <v>50.577785502030999</v>
      </c>
      <c r="BP809" s="6">
        <f>_xll.SNL.Clients.Office.Excel.Functions.SPG($D809, BP$1, $F809, "Options: Curr=USD, Mag=Actuals")</f>
        <v>35.293919195223701</v>
      </c>
      <c r="BQ809" s="6">
        <f>_xll.SNL.Clients.Office.Excel.Functions.SPG($D809, BQ$1, $F809, "Options: Curr=USD, Mag=Actuals")</f>
        <v>58.622106812791401</v>
      </c>
      <c r="BR809" s="6">
        <f>_xll.SNL.Clients.Office.Excel.Functions.SPG($D809, BR$1, $F809, "Options: Curr=USD, Mag=Actuals")</f>
        <v>11.6998739285353</v>
      </c>
      <c r="BS809" s="6">
        <f>_xll.SNL.Clients.Office.Excel.Functions.SPG($D809, BS$1, $F809, "Options: Curr=USD, Mag=Actuals")</f>
        <v>13.6799433053346</v>
      </c>
      <c r="BT809" s="6">
        <f>_xll.SNL.Clients.Office.Excel.Functions.SPG($D809, BT$1, $F809, "Options: Curr=USD, Mag=Actuals")</f>
        <v>17.517184722981199</v>
      </c>
      <c r="BU809" s="6">
        <f>_xll.SNL.Clients.Office.Excel.Functions.SPG($D809, BU$1, $F809, "Options: Curr=USD, Mag=Actuals")</f>
        <v>0</v>
      </c>
      <c r="BV809" s="6">
        <f>_xll.SNL.Clients.Office.Excel.Functions.SPG($D809, BV$1, $F809, "Options: Curr=USD, Mag=Actuals")</f>
        <v>0</v>
      </c>
      <c r="BW809" s="6">
        <f>_xll.SNL.Clients.Office.Excel.Functions.SPG($D809, BW$1, $F809, "Options: Curr=USD, Mag=Actuals")</f>
        <v>0</v>
      </c>
      <c r="BX809" s="6">
        <f>_xll.SNL.Clients.Office.Excel.Functions.SPG($D809, BX$1, $F809, "Options: Curr=USD, Mag=Actuals")</f>
        <v>291996857750.88116</v>
      </c>
      <c r="BY809" s="6">
        <f>_xll.SNL.Clients.Office.Excel.Functions.SPG($D809, BY$1, $F809, "Options: Curr=USD, Mag=Actuals")</f>
        <v>36.351604748243098</v>
      </c>
      <c r="BZ809" s="6">
        <f>_xll.SNL.Clients.Office.Excel.Functions.SPG($D809, BZ$1, $F809, "Options: Curr=USD, Mag=Actuals")</f>
        <v>8341923255.9686117</v>
      </c>
      <c r="CA809" s="6" t="str">
        <f>_xll.SNL.Clients.Office.Excel.Functions.SPG($D809, CA$1, $F809, "Options: Curr=USD, Mag=Actuals")</f>
        <v>Nonperforming Loans</v>
      </c>
      <c r="CB809" s="6">
        <f>_xll.SNL.Clients.Office.Excel.Functions.SPG($D809, CB$1, $F809, "Options: Curr=USD, Mag=Actuals")</f>
        <v>1.32125777894632</v>
      </c>
      <c r="CC809" s="6">
        <f>_xll.SNL.Clients.Office.Excel.Functions.SPG($D809, CC$1, $F809, "Options: Curr=USD, Mag=Actuals")</f>
        <v>9.3348811158471303</v>
      </c>
      <c r="CD809" s="6">
        <f>_xll.SNL.Clients.Office.Excel.Functions.SPG($D809, CD$1, $F809, "Options: Curr=USD, Mag=Actuals")</f>
        <v>0.13499055662649401</v>
      </c>
      <c r="CE809" s="6">
        <f>_xll.SNL.Clients.Office.Excel.Functions.SPG($D809, CE$1, $F809, "Options: Curr=USD, Mag=Actuals")</f>
        <v>8.2822282030564196</v>
      </c>
      <c r="CF809" s="6">
        <f>_xll.SNL.Clients.Office.Excel.Functions.SPG($D809, CF$1, $F809, "Options: Curr=USD, Mag=Actuals")</f>
        <v>0.80482702668533901</v>
      </c>
      <c r="CG809" s="6">
        <f>_xll.SNL.Clients.Office.Excel.Functions.SPG($D809, CG$1, $F809, "Options: Curr=USD, Mag=Actuals")</f>
        <v>1.4726020517257401</v>
      </c>
    </row>
    <row r="810" spans="1:85" x14ac:dyDescent="0.3">
      <c r="A810" s="10" t="s">
        <v>98</v>
      </c>
      <c r="B810" s="10" t="s">
        <v>85</v>
      </c>
      <c r="C810" s="10" t="s">
        <v>12</v>
      </c>
      <c r="D810">
        <v>4086518</v>
      </c>
      <c r="E810" s="10" t="s">
        <v>24</v>
      </c>
      <c r="F810" s="10" t="s">
        <v>73</v>
      </c>
      <c r="G810">
        <v>51.13</v>
      </c>
      <c r="H810">
        <v>635.55999999999995</v>
      </c>
      <c r="I810">
        <v>584.41999999999996</v>
      </c>
      <c r="J810">
        <v>5000.2299999999996</v>
      </c>
      <c r="K810">
        <v>39373.83</v>
      </c>
      <c r="L810">
        <v>0.73</v>
      </c>
      <c r="M810">
        <v>4997.8247112198251</v>
      </c>
      <c r="N810">
        <v>126.99</v>
      </c>
      <c r="O810">
        <v>-0.12</v>
      </c>
      <c r="P810">
        <v>-3.52</v>
      </c>
      <c r="Q810">
        <v>108.83</v>
      </c>
      <c r="R810">
        <v>116.8</v>
      </c>
      <c r="S810" t="str">
        <f>_xll.SNL.Clients.Office.Excel.Functions.SPG(D810, S$1, F810, "Options: Curr=USD, Mag=Actuals")</f>
        <v>Sumitomo Mitsui Financial Group, Inc. (TSE:8316)</v>
      </c>
      <c r="T810" t="str">
        <f>_xll.SNL.Clients.Office.Excel.Functions.SPG($D810, T$1, $F810, "Options: Curr=USD, Mag=Actuals")</f>
        <v>Sumitomo Mitsui Financial Group, Inc.</v>
      </c>
      <c r="U810" s="6">
        <f>_xll.SNL.Clients.Office.Excel.Functions.SPG($D810, U$1, $F810, "Options: Curr=USD, Mag=Actuals")</f>
        <v>1648658070710.8809</v>
      </c>
      <c r="V810" t="str">
        <f>_xll.SNL.Clients.Office.Excel.Functions.SPG($D810, V$1, $F810, "Options: Curr=USD, Mag=Actuals")</f>
        <v>TSE:8316</v>
      </c>
      <c r="W810" t="str">
        <f>_xll.SNL.Clients.Office.Excel.Functions.SPG($D810, W$1, $F810, "Options: Curr=USD, Mag=Actuals")</f>
        <v>Bank</v>
      </c>
      <c r="X810" s="6">
        <f>_xll.SNL.Clients.Office.Excel.Functions.SPG($D810, X$1, $F810, "Options: Curr=USD, Mag=Actuals")</f>
        <v>25893123000.829975</v>
      </c>
      <c r="Y810" s="6">
        <f>_xll.SNL.Clients.Office.Excel.Functions.SPG($D810, Y$1, $F810, "Options: Curr=USD, Mag=Actuals")</f>
        <v>0</v>
      </c>
      <c r="Z810" s="6">
        <f>_xll.SNL.Clients.Office.Excel.Functions.SPG($D810, Z$1, $F810, "Options: Curr=USD, Mag=Actuals")</f>
        <v>13319888429.960857</v>
      </c>
      <c r="AA810" s="6">
        <f>_xll.SNL.Clients.Office.Excel.Functions.SPG($D810, AA$1, $F810, "Options: Curr=USD, Mag=Actuals")</f>
        <v>6150429074.7514324</v>
      </c>
      <c r="AB810" s="6">
        <f>_xll.SNL.Clients.Office.Excel.Functions.SPG($D810, AB$1, $F810, "Options: Curr=USD, Mag=Actuals")</f>
        <v>3.8084012593468559</v>
      </c>
      <c r="AC810" s="6">
        <f>_xll.SNL.Clients.Office.Excel.Functions.SPG($D810, AC$1, $F810, "Options: Curr=USD, Mag=Actuals")</f>
        <v>-19.001839555114799</v>
      </c>
      <c r="AD810" s="6">
        <f>_xll.SNL.Clients.Office.Excel.Functions.SPG($D810, AD$1, $F810, "Options: Curr=USD, Mag=Actuals")</f>
        <v>0.36161414746655701</v>
      </c>
      <c r="AE810" s="6">
        <f>_xll.SNL.Clients.Office.Excel.Functions.SPG($D810, AE$1, $F810, "Options: Curr=USD, Mag=Actuals")</f>
        <v>6.33585977478175</v>
      </c>
      <c r="AF810" s="6">
        <f>_xll.SNL.Clients.Office.Excel.Functions.SPG($D810, AF$1, $F810, "Options: Curr=USD, Mag=Actuals")</f>
        <v>1648658070710.8809</v>
      </c>
      <c r="AG810" s="6">
        <f>_xll.SNL.Clients.Office.Excel.Functions.SPG($D810, AG$1, $F810, "Options: Curr=USD, Mag=Actuals")</f>
        <v>278284995370.52911</v>
      </c>
      <c r="AH810" s="6">
        <f>_xll.SNL.Clients.Office.Excel.Functions.SPG($D810, AH$1, $F810, "Options: Curr=USD, Mag=Actuals")</f>
        <v>92868334419.258591</v>
      </c>
      <c r="AI810" s="6">
        <f>_xll.SNL.Clients.Office.Excel.Functions.SPG($D810, AI$1, $F810, "Options: Curr=USD, Mag=Actuals")</f>
        <v>42735</v>
      </c>
      <c r="AJ810" s="6" t="str">
        <f>_xll.SNL.Clients.Office.Excel.Functions.SPG($D810, AJ$1, $F810, "Options: Curr=USD, Mag=Actuals")</f>
        <v>#INVALID FUNCTION PARAMETER</v>
      </c>
      <c r="AK810" s="6" t="str">
        <f>_xll.SNL.Clients.Office.Excel.Functions.SPG($D810, AK$1, $F810, "Options: Curr=USD, Mag=Actuals")</f>
        <v>#INVALID FUNCTION PARAMETER</v>
      </c>
      <c r="AL810" s="6" t="str">
        <f>_xll.SNL.Clients.Office.Excel.Functions.SPG($D810, AL$1, $F810, "Options: Curr=USD, Mag=Actuals")</f>
        <v>#INVALID FUNCTION PARAMETER</v>
      </c>
      <c r="AM810" s="6" t="str">
        <f>_xll.SNL.Clients.Office.Excel.Functions.SPG($D810, AM$1, $F810, "Options: Curr=USD, Mag=Actuals")</f>
        <v>#INVALID FUNCTION PARAMETER</v>
      </c>
      <c r="AN810" s="6">
        <f>_xll.SNL.Clients.Office.Excel.Functions.SPG($D810, AN$1, $F810, "Options: Curr=USD, Mag=Actuals")</f>
        <v>1648658070710.8809</v>
      </c>
      <c r="AO810" s="6">
        <f>_xll.SNL.Clients.Office.Excel.Functions.SPG($D810, AO$1, $F810, "Options: Curr=USD, Mag=Actuals")</f>
        <v>681740046637.63245</v>
      </c>
      <c r="AP810" s="6">
        <f>_xll.SNL.Clients.Office.Excel.Functions.SPG($D810, AP$1, $F810, "Options: Curr=USD, Mag=Actuals")</f>
        <v>1075495499125.5444</v>
      </c>
      <c r="AQ810" s="6">
        <f>_xll.SNL.Clients.Office.Excel.Functions.SPG($D810, AQ$1, $F810, "Options: Curr=USD, Mag=Actuals")</f>
        <v>79217336511.093582</v>
      </c>
      <c r="AR810" s="6">
        <f>_xll.SNL.Clients.Office.Excel.Functions.SPG($D810, AR$1, $F810, "Options: Curr=USD, Mag=Actuals")</f>
        <v>92868334419.258591</v>
      </c>
      <c r="AS810" s="6">
        <f>_xll.SNL.Clients.Office.Excel.Functions.SPG($D810, AS$1, $F810, "Options: Curr=USD, Mag=Actuals")</f>
        <v>84342057885.532043</v>
      </c>
      <c r="AT810" s="6">
        <f>_xll.SNL.Clients.Office.Excel.Functions.SPG($D810, AT$1, $F810, "Options: Curr=USD, Mag=Actuals")</f>
        <v>41.351209128747598</v>
      </c>
      <c r="AU810" s="6">
        <f>_xll.SNL.Clients.Office.Excel.Functions.SPG($D810, AU$1, $F810, "Options: Curr=USD, Mag=Actuals")</f>
        <v>63.388461150412702</v>
      </c>
      <c r="AV810" s="6">
        <f>_xll.SNL.Clients.Office.Excel.Functions.SPG($D810, AV$1, $F810, "Options: Curr=USD, Mag=Actuals")</f>
        <v>5.6329651411110904</v>
      </c>
      <c r="AW810" s="6">
        <f>_xll.SNL.Clients.Office.Excel.Functions.SPG($D810, AW$1, $F810, "Options: Curr=USD, Mag=Actuals")</f>
        <v>5.1423951529362304</v>
      </c>
      <c r="AX810" s="6">
        <f>_xll.SNL.Clients.Office.Excel.Functions.SPG($D810, AX$1, $F810, "Options: Curr=USD, Mag=Actuals")</f>
        <v>6150429074.7514324</v>
      </c>
      <c r="AY810" s="6">
        <f>_xll.SNL.Clients.Office.Excel.Functions.SPG($D810, AY$1, $F810, "Options: Curr=USD, Mag=Actuals")</f>
        <v>5210956794.3458462</v>
      </c>
      <c r="AZ810" s="6">
        <f>_xll.SNL.Clients.Office.Excel.Functions.SPG($D810, AZ$1, $F810, "Options: Curr=USD, Mag=Actuals")</f>
        <v>0.36161414746655701</v>
      </c>
      <c r="BA810" s="6">
        <f>_xll.SNL.Clients.Office.Excel.Functions.SPG($D810, BA$1, $F810, "Options: Curr=USD, Mag=Actuals")</f>
        <v>6.33585977478175</v>
      </c>
      <c r="BB810" s="6">
        <f>_xll.SNL.Clients.Office.Excel.Functions.SPG($D810, BB$1, $F810, "Options: Curr=USD, Mag=Actuals")</f>
        <v>6.2968597890471596</v>
      </c>
      <c r="BC810" s="6">
        <f>_xll.SNL.Clients.Office.Excel.Functions.SPG($D810, BC$1, $F810, "Options: Curr=USD, Mag=Actuals")</f>
        <v>0</v>
      </c>
      <c r="BD810" s="6">
        <f>_xll.SNL.Clients.Office.Excel.Functions.SPG($D810, BD$1, $F810, "Options: Curr=USD, Mag=Actuals")</f>
        <v>1.0054883642060399</v>
      </c>
      <c r="BE810" s="6">
        <f>_xll.SNL.Clients.Office.Excel.Functions.SPG($D810, BE$1, $F810, "Options: Curr=USD, Mag=Actuals")</f>
        <v>0.71707768451705001</v>
      </c>
      <c r="BF810" s="6">
        <f>_xll.SNL.Clients.Office.Excel.Functions.SPG($D810, BF$1, $F810, "Options: Curr=USD, Mag=Actuals")</f>
        <v>0.533534686987856</v>
      </c>
      <c r="BG810" s="6">
        <f>_xll.SNL.Clients.Office.Excel.Functions.SPG($D810, BG$1, $F810, "Options: Curr=USD, Mag=Actuals")</f>
        <v>0.96737960809504497</v>
      </c>
      <c r="BH810" s="6">
        <f>_xll.SNL.Clients.Office.Excel.Functions.SPG($D810, BH$1, $F810, "Options: Curr=USD, Mag=Actuals")</f>
        <v>0.56639613253737298</v>
      </c>
      <c r="BI810" s="6">
        <f>_xll.SNL.Clients.Office.Excel.Functions.SPG($D810, BI$1, $F810, "Options: Curr=USD, Mag=Actuals")</f>
        <v>1.9938746121109201</v>
      </c>
      <c r="BJ810" s="6">
        <f>_xll.SNL.Clients.Office.Excel.Functions.SPG($D810, BJ$1, $F810, "Options: Curr=USD, Mag=Actuals")</f>
        <v>1.4835230408572799</v>
      </c>
      <c r="BK810" s="6">
        <f>_xll.SNL.Clients.Office.Excel.Functions.SPG($D810, BK$1, $F810, "Options: Curr=USD, Mag=Actuals")</f>
        <v>2.6898531114569302</v>
      </c>
      <c r="BL810" s="6">
        <f>_xll.SNL.Clients.Office.Excel.Functions.SPG($D810, BL$1, $F810, "Options: Curr=USD, Mag=Actuals")</f>
        <v>1.5748961283388301</v>
      </c>
      <c r="BM810" s="6">
        <f>_xll.SNL.Clients.Office.Excel.Functions.SPG($D810, BM$1, $F810, "Options: Curr=USD, Mag=Actuals")</f>
        <v>1.3860251496267899</v>
      </c>
      <c r="BN810" s="6">
        <f>_xll.SNL.Clients.Office.Excel.Functions.SPG($D810, BN$1, $F810, "Options: Curr=USD, Mag=Actuals")</f>
        <v>0.84914592899040298</v>
      </c>
      <c r="BO810" s="6">
        <f>_xll.SNL.Clients.Office.Excel.Functions.SPG($D810, BO$1, $F810, "Options: Curr=USD, Mag=Actuals")</f>
        <v>47.102263176937498</v>
      </c>
      <c r="BP810" s="6">
        <f>_xll.SNL.Clients.Office.Excel.Functions.SPG($D810, BP$1, $F810, "Options: Curr=USD, Mag=Actuals")</f>
        <v>35.0459814649683</v>
      </c>
      <c r="BQ810" s="6">
        <f>_xll.SNL.Clients.Office.Excel.Functions.SPG($D810, BQ$1, $F810, "Options: Curr=USD, Mag=Actuals")</f>
        <v>63.543699485201302</v>
      </c>
      <c r="BR810" s="6">
        <f>_xll.SNL.Clients.Office.Excel.Functions.SPG($D810, BR$1, $F810, "Options: Curr=USD, Mag=Actuals")</f>
        <v>11.826855572504501</v>
      </c>
      <c r="BS810" s="6">
        <f>_xll.SNL.Clients.Office.Excel.Functions.SPG($D810, BS$1, $F810, "Options: Curr=USD, Mag=Actuals")</f>
        <v>13.530375018261299</v>
      </c>
      <c r="BT810" s="6">
        <f>_xll.SNL.Clients.Office.Excel.Functions.SPG($D810, BT$1, $F810, "Options: Curr=USD, Mag=Actuals")</f>
        <v>16.9323334467351</v>
      </c>
      <c r="BU810" s="6">
        <f>_xll.SNL.Clients.Office.Excel.Functions.SPG($D810, BU$1, $F810, "Options: Curr=USD, Mag=Actuals")</f>
        <v>0</v>
      </c>
      <c r="BV810" s="6">
        <f>_xll.SNL.Clients.Office.Excel.Functions.SPG($D810, BV$1, $F810, "Options: Curr=USD, Mag=Actuals")</f>
        <v>0</v>
      </c>
      <c r="BW810" s="6">
        <f>_xll.SNL.Clients.Office.Excel.Functions.SPG($D810, BW$1, $F810, "Options: Curr=USD, Mag=Actuals")</f>
        <v>0</v>
      </c>
      <c r="BX810" s="6">
        <f>_xll.SNL.Clients.Office.Excel.Functions.SPG($D810, BX$1, $F810, "Options: Curr=USD, Mag=Actuals")</f>
        <v>289558031274.64764</v>
      </c>
      <c r="BY810" s="6">
        <f>_xll.SNL.Clients.Office.Excel.Functions.SPG($D810, BY$1, $F810, "Options: Curr=USD, Mag=Actuals")</f>
        <v>36.1001632855358</v>
      </c>
      <c r="BZ810" s="6">
        <f>_xll.SNL.Clients.Office.Excel.Functions.SPG($D810, BZ$1, $F810, "Options: Curr=USD, Mag=Actuals")</f>
        <v>7901820925.2083263</v>
      </c>
      <c r="CA810" s="6" t="str">
        <f>_xll.SNL.Clients.Office.Excel.Functions.SPG($D810, CA$1, $F810, "Options: Curr=USD, Mag=Actuals")</f>
        <v>Nonperforming Loans</v>
      </c>
      <c r="CB810" s="6">
        <f>_xll.SNL.Clients.Office.Excel.Functions.SPG($D810, CB$1, $F810, "Options: Curr=USD, Mag=Actuals")</f>
        <v>1.15046094452831</v>
      </c>
      <c r="CC810" s="6">
        <f>_xll.SNL.Clients.Office.Excel.Functions.SPG($D810, CC$1, $F810, "Options: Curr=USD, Mag=Actuals")</f>
        <v>8.8346174376772204</v>
      </c>
      <c r="CD810" s="6">
        <f>_xll.SNL.Clients.Office.Excel.Functions.SPG($D810, CD$1, $F810, "Options: Curr=USD, Mag=Actuals")</f>
        <v>0.16484770889342701</v>
      </c>
      <c r="CE810" s="6">
        <f>_xll.SNL.Clients.Office.Excel.Functions.SPG($D810, CE$1, $F810, "Options: Curr=USD, Mag=Actuals")</f>
        <v>11.992599087233501</v>
      </c>
      <c r="CF810" s="6">
        <f>_xll.SNL.Clients.Office.Excel.Functions.SPG($D810, CF$1, $F810, "Options: Curr=USD, Mag=Actuals")</f>
        <v>0.74246108572408198</v>
      </c>
      <c r="CG810" s="6">
        <f>_xll.SNL.Clients.Office.Excel.Functions.SPG($D810, CG$1, $F810, "Options: Curr=USD, Mag=Actuals")</f>
        <v>1.3276616908858501</v>
      </c>
    </row>
    <row r="811" spans="1:85" x14ac:dyDescent="0.3">
      <c r="A811" s="10" t="s">
        <v>98</v>
      </c>
      <c r="B811" s="10" t="s">
        <v>85</v>
      </c>
      <c r="C811" s="10" t="s">
        <v>12</v>
      </c>
      <c r="D811">
        <v>4086518</v>
      </c>
      <c r="E811" s="10" t="s">
        <v>24</v>
      </c>
      <c r="F811" s="10" t="s">
        <v>74</v>
      </c>
      <c r="G811">
        <v>43.83</v>
      </c>
      <c r="H811">
        <v>688.61</v>
      </c>
      <c r="I811">
        <v>644.78</v>
      </c>
      <c r="J811">
        <v>4930.29</v>
      </c>
      <c r="K811">
        <v>38924.639999999999</v>
      </c>
      <c r="L811">
        <v>1.7</v>
      </c>
      <c r="M811">
        <v>4916.6612170509688</v>
      </c>
      <c r="N811">
        <v>126.66</v>
      </c>
      <c r="O811">
        <v>0.48</v>
      </c>
      <c r="P811">
        <v>2.31</v>
      </c>
      <c r="Q811">
        <v>112.18</v>
      </c>
      <c r="R811">
        <v>112.9</v>
      </c>
      <c r="S811" t="str">
        <f>_xll.SNL.Clients.Office.Excel.Functions.SPG(D811, S$1, F811, "Options: Curr=USD, Mag=Actuals")</f>
        <v>Sumitomo Mitsui Financial Group, Inc. (TSE:8316)</v>
      </c>
      <c r="T811" t="str">
        <f>_xll.SNL.Clients.Office.Excel.Functions.SPG($D811, T$1, $F811, "Options: Curr=USD, Mag=Actuals")</f>
        <v>Sumitomo Mitsui Financial Group, Inc.</v>
      </c>
      <c r="U811" s="6">
        <f>_xll.SNL.Clients.Office.Excel.Functions.SPG($D811, U$1, $F811, "Options: Curr=USD, Mag=Actuals")</f>
        <v>1847978621210.1033</v>
      </c>
      <c r="V811" t="str">
        <f>_xll.SNL.Clients.Office.Excel.Functions.SPG($D811, V$1, $F811, "Options: Curr=USD, Mag=Actuals")</f>
        <v>TSE:8316</v>
      </c>
      <c r="W811" t="str">
        <f>_xll.SNL.Clients.Office.Excel.Functions.SPG($D811, W$1, $F811, "Options: Curr=USD, Mag=Actuals")</f>
        <v>Bank</v>
      </c>
      <c r="X811" s="6">
        <f>_xll.SNL.Clients.Office.Excel.Functions.SPG($D811, X$1, $F811, "Options: Curr=USD, Mag=Actuals")</f>
        <v>27823086401.793804</v>
      </c>
      <c r="Y811" s="6">
        <f>_xll.SNL.Clients.Office.Excel.Functions.SPG($D811, Y$1, $F811, "Options: Curr=USD, Mag=Actuals")</f>
        <v>0</v>
      </c>
      <c r="Z811" s="6">
        <f>_xll.SNL.Clients.Office.Excel.Functions.SPG($D811, Z$1, $F811, "Options: Curr=USD, Mag=Actuals")</f>
        <v>16248413377.074379</v>
      </c>
      <c r="AA811" s="6">
        <f>_xll.SNL.Clients.Office.Excel.Functions.SPG($D811, AA$1, $F811, "Options: Curr=USD, Mag=Actuals")</f>
        <v>8143579705.54177</v>
      </c>
      <c r="AB811" s="6">
        <f>_xll.SNL.Clients.Office.Excel.Functions.SPG($D811, AB$1, $F811, "Options: Curr=USD, Mag=Actuals")</f>
        <v>5.1443655223501974</v>
      </c>
      <c r="AC811" s="6">
        <f>_xll.SNL.Clients.Office.Excel.Functions.SPG($D811, AC$1, $F811, "Options: Curr=USD, Mag=Actuals")</f>
        <v>39.644774967497298</v>
      </c>
      <c r="AD811" s="6">
        <f>_xll.SNL.Clients.Office.Excel.Functions.SPG($D811, AD$1, $F811, "Options: Curr=USD, Mag=Actuals")</f>
        <v>0.45413158854665397</v>
      </c>
      <c r="AE811" s="6">
        <f>_xll.SNL.Clients.Office.Excel.Functions.SPG($D811, AE$1, $F811, "Options: Curr=USD, Mag=Actuals")</f>
        <v>7.9698698477476499</v>
      </c>
      <c r="AF811" s="6">
        <f>_xll.SNL.Clients.Office.Excel.Functions.SPG($D811, AF$1, $F811, "Options: Curr=USD, Mag=Actuals")</f>
        <v>1847978621210.1033</v>
      </c>
      <c r="AG811" s="6">
        <f>_xll.SNL.Clients.Office.Excel.Functions.SPG($D811, AG$1, $F811, "Options: Curr=USD, Mag=Actuals")</f>
        <v>323209428685.57727</v>
      </c>
      <c r="AH811" s="6">
        <f>_xll.SNL.Clients.Office.Excel.Functions.SPG($D811, AH$1, $F811, "Options: Curr=USD, Mag=Actuals")</f>
        <v>107663177520.30894</v>
      </c>
      <c r="AI811" s="6">
        <f>_xll.SNL.Clients.Office.Excel.Functions.SPG($D811, AI$1, $F811, "Options: Curr=USD, Mag=Actuals")</f>
        <v>43100</v>
      </c>
      <c r="AJ811" s="6" t="str">
        <f>_xll.SNL.Clients.Office.Excel.Functions.SPG($D811, AJ$1, $F811, "Options: Curr=USD, Mag=Actuals")</f>
        <v>#INVALID FUNCTION PARAMETER</v>
      </c>
      <c r="AK811" s="6" t="str">
        <f>_xll.SNL.Clients.Office.Excel.Functions.SPG($D811, AK$1, $F811, "Options: Curr=USD, Mag=Actuals")</f>
        <v>#INVALID FUNCTION PARAMETER</v>
      </c>
      <c r="AL811" s="6" t="str">
        <f>_xll.SNL.Clients.Office.Excel.Functions.SPG($D811, AL$1, $F811, "Options: Curr=USD, Mag=Actuals")</f>
        <v>#INVALID FUNCTION PARAMETER</v>
      </c>
      <c r="AM811" s="6" t="str">
        <f>_xll.SNL.Clients.Office.Excel.Functions.SPG($D811, AM$1, $F811, "Options: Curr=USD, Mag=Actuals")</f>
        <v>#INVALID FUNCTION PARAMETER</v>
      </c>
      <c r="AN811" s="6">
        <f>_xll.SNL.Clients.Office.Excel.Functions.SPG($D811, AN$1, $F811, "Options: Curr=USD, Mag=Actuals")</f>
        <v>1847978621210.1033</v>
      </c>
      <c r="AO811" s="6">
        <f>_xll.SNL.Clients.Office.Excel.Functions.SPG($D811, AO$1, $F811, "Options: Curr=USD, Mag=Actuals")</f>
        <v>721886713721.31213</v>
      </c>
      <c r="AP811" s="6">
        <f>_xll.SNL.Clients.Office.Excel.Functions.SPG($D811, AP$1, $F811, "Options: Curr=USD, Mag=Actuals")</f>
        <v>1203417543392.3735</v>
      </c>
      <c r="AQ811" s="6">
        <f>_xll.SNL.Clients.Office.Excel.Functions.SPG($D811, AQ$1, $F811, "Options: Curr=USD, Mag=Actuals")</f>
        <v>93774324144.360107</v>
      </c>
      <c r="AR811" s="6">
        <f>_xll.SNL.Clients.Office.Excel.Functions.SPG($D811, AR$1, $F811, "Options: Curr=USD, Mag=Actuals")</f>
        <v>107663177520.30894</v>
      </c>
      <c r="AS811" s="6">
        <f>_xll.SNL.Clients.Office.Excel.Functions.SPG($D811, AS$1, $F811, "Options: Curr=USD, Mag=Actuals")</f>
        <v>99535606161.495087</v>
      </c>
      <c r="AT811" s="6">
        <f>_xll.SNL.Clients.Office.Excel.Functions.SPG($D811, AT$1, $F811, "Options: Curr=USD, Mag=Actuals")</f>
        <v>39.063585770738101</v>
      </c>
      <c r="AU811" s="6">
        <f>_xll.SNL.Clients.Office.Excel.Functions.SPG($D811, AU$1, $F811, "Options: Curr=USD, Mag=Actuals")</f>
        <v>59.9863877408958</v>
      </c>
      <c r="AV811" s="6">
        <f>_xll.SNL.Clients.Office.Excel.Functions.SPG($D811, AV$1, $F811, "Options: Curr=USD, Mag=Actuals")</f>
        <v>5.8259969181790803</v>
      </c>
      <c r="AW811" s="6">
        <f>_xll.SNL.Clients.Office.Excel.Functions.SPG($D811, AW$1, $F811, "Options: Curr=USD, Mag=Actuals")</f>
        <v>5.4099817574656504</v>
      </c>
      <c r="AX811" s="6">
        <f>_xll.SNL.Clients.Office.Excel.Functions.SPG($D811, AX$1, $F811, "Options: Curr=USD, Mag=Actuals")</f>
        <v>8143579705.54177</v>
      </c>
      <c r="AY811" s="6">
        <f>_xll.SNL.Clients.Office.Excel.Functions.SPG($D811, AY$1, $F811, "Options: Curr=USD, Mag=Actuals")</f>
        <v>7224431730.2554064</v>
      </c>
      <c r="AZ811" s="6">
        <f>_xll.SNL.Clients.Office.Excel.Functions.SPG($D811, AZ$1, $F811, "Options: Curr=USD, Mag=Actuals")</f>
        <v>0.45413158854665397</v>
      </c>
      <c r="BA811" s="6">
        <f>_xll.SNL.Clients.Office.Excel.Functions.SPG($D811, BA$1, $F811, "Options: Curr=USD, Mag=Actuals")</f>
        <v>7.9698698477476499</v>
      </c>
      <c r="BB811" s="6">
        <f>_xll.SNL.Clients.Office.Excel.Functions.SPG($D811, BB$1, $F811, "Options: Curr=USD, Mag=Actuals")</f>
        <v>8.1598405538554797</v>
      </c>
      <c r="BC811" s="6">
        <f>_xll.SNL.Clients.Office.Excel.Functions.SPG($D811, BC$1, $F811, "Options: Curr=USD, Mag=Actuals")</f>
        <v>0</v>
      </c>
      <c r="BD811" s="6">
        <f>_xll.SNL.Clients.Office.Excel.Functions.SPG($D811, BD$1, $F811, "Options: Curr=USD, Mag=Actuals")</f>
        <v>1.29648178485178</v>
      </c>
      <c r="BE811" s="6">
        <f>_xll.SNL.Clients.Office.Excel.Functions.SPG($D811, BE$1, $F811, "Options: Curr=USD, Mag=Actuals")</f>
        <v>0.69130823517857498</v>
      </c>
      <c r="BF811" s="6">
        <f>_xll.SNL.Clients.Office.Excel.Functions.SPG($D811, BF$1, $F811, "Options: Curr=USD, Mag=Actuals")</f>
        <v>0.52864624509510705</v>
      </c>
      <c r="BG811" s="6">
        <f>_xll.SNL.Clients.Office.Excel.Functions.SPG($D811, BG$1, $F811, "Options: Curr=USD, Mag=Actuals")</f>
        <v>0.90476696844843896</v>
      </c>
      <c r="BH811" s="6">
        <f>_xll.SNL.Clients.Office.Excel.Functions.SPG($D811, BH$1, $F811, "Options: Curr=USD, Mag=Actuals")</f>
        <v>0.61652597865132897</v>
      </c>
      <c r="BI811" s="6">
        <f>_xll.SNL.Clients.Office.Excel.Functions.SPG($D811, BI$1, $F811, "Options: Curr=USD, Mag=Actuals")</f>
        <v>1.97358773807247</v>
      </c>
      <c r="BJ811" s="6">
        <f>_xll.SNL.Clients.Office.Excel.Functions.SPG($D811, BJ$1, $F811, "Options: Curr=USD, Mag=Actuals")</f>
        <v>1.5092106444070501</v>
      </c>
      <c r="BK811" s="6">
        <f>_xll.SNL.Clients.Office.Excel.Functions.SPG($D811, BK$1, $F811, "Options: Curr=USD, Mag=Actuals")</f>
        <v>2.5829823859708401</v>
      </c>
      <c r="BL811" s="6">
        <f>_xll.SNL.Clients.Office.Excel.Functions.SPG($D811, BL$1, $F811, "Options: Curr=USD, Mag=Actuals")</f>
        <v>1.7600949182315</v>
      </c>
      <c r="BM811" s="6">
        <f>_xll.SNL.Clients.Office.Excel.Functions.SPG($D811, BM$1, $F811, "Options: Curr=USD, Mag=Actuals")</f>
        <v>1.54951451947969</v>
      </c>
      <c r="BN811" s="6">
        <f>_xll.SNL.Clients.Office.Excel.Functions.SPG($D811, BN$1, $F811, "Options: Curr=USD, Mag=Actuals")</f>
        <v>0.80994387946586899</v>
      </c>
      <c r="BO811" s="6">
        <f>_xll.SNL.Clients.Office.Excel.Functions.SPG($D811, BO$1, $F811, "Options: Curr=USD, Mag=Actuals")</f>
        <v>44.5553711526372</v>
      </c>
      <c r="BP811" s="6">
        <f>_xll.SNL.Clients.Office.Excel.Functions.SPG($D811, BP$1, $F811, "Options: Curr=USD, Mag=Actuals")</f>
        <v>34.071675209505003</v>
      </c>
      <c r="BQ811" s="6">
        <f>_xll.SNL.Clients.Office.Excel.Functions.SPG($D811, BQ$1, $F811, "Options: Curr=USD, Mag=Actuals")</f>
        <v>58.3129580041143</v>
      </c>
      <c r="BR811" s="6">
        <f>_xll.SNL.Clients.Office.Excel.Functions.SPG($D811, BR$1, $F811, "Options: Curr=USD, Mag=Actuals")</f>
        <v>13.340088703412601</v>
      </c>
      <c r="BS811" s="6">
        <f>_xll.SNL.Clients.Office.Excel.Functions.SPG($D811, BS$1, $F811, "Options: Curr=USD, Mag=Actuals")</f>
        <v>15.4231039740526</v>
      </c>
      <c r="BT811" s="6">
        <f>_xll.SNL.Clients.Office.Excel.Functions.SPG($D811, BT$1, $F811, "Options: Curr=USD, Mag=Actuals")</f>
        <v>18.2157919639459</v>
      </c>
      <c r="BU811" s="6">
        <f>_xll.SNL.Clients.Office.Excel.Functions.SPG($D811, BU$1, $F811, "Options: Curr=USD, Mag=Actuals")</f>
        <v>0</v>
      </c>
      <c r="BV811" s="6">
        <f>_xll.SNL.Clients.Office.Excel.Functions.SPG($D811, BV$1, $F811, "Options: Curr=USD, Mag=Actuals")</f>
        <v>0</v>
      </c>
      <c r="BW811" s="6">
        <f>_xll.SNL.Clients.Office.Excel.Functions.SPG($D811, BW$1, $F811, "Options: Curr=USD, Mag=Actuals")</f>
        <v>0</v>
      </c>
      <c r="BX811" s="6">
        <f>_xll.SNL.Clients.Office.Excel.Functions.SPG($D811, BX$1, $F811, "Options: Curr=USD, Mag=Actuals")</f>
        <v>340134283304.479</v>
      </c>
      <c r="BY811" s="6">
        <f>_xll.SNL.Clients.Office.Excel.Functions.SPG($D811, BY$1, $F811, "Options: Curr=USD, Mag=Actuals")</f>
        <v>34.272318276953698</v>
      </c>
      <c r="BZ811" s="6">
        <f>_xll.SNL.Clients.Office.Excel.Functions.SPG($D811, BZ$1, $F811, "Options: Curr=USD, Mag=Actuals")</f>
        <v>7373374173.2143641</v>
      </c>
      <c r="CA811" s="6" t="str">
        <f>_xll.SNL.Clients.Office.Excel.Functions.SPG($D811, CA$1, $F811, "Options: Curr=USD, Mag=Actuals")</f>
        <v>Nonperforming Loans</v>
      </c>
      <c r="CB811" s="6">
        <f>_xll.SNL.Clients.Office.Excel.Functions.SPG($D811, CB$1, $F811, "Options: Curr=USD, Mag=Actuals")</f>
        <v>1.0140662032723999</v>
      </c>
      <c r="CC811" s="6">
        <f>_xll.SNL.Clients.Office.Excel.Functions.SPG($D811, CC$1, $F811, "Options: Curr=USD, Mag=Actuals")</f>
        <v>7.0384403934780604</v>
      </c>
      <c r="CD811" s="6">
        <f>_xll.SNL.Clients.Office.Excel.Functions.SPG($D811, CD$1, $F811, "Options: Curr=USD, Mag=Actuals")</f>
        <v>0.18379597642713999</v>
      </c>
      <c r="CE811" s="6">
        <f>_xll.SNL.Clients.Office.Excel.Functions.SPG($D811, CE$1, $F811, "Options: Curr=USD, Mag=Actuals")</f>
        <v>11.964150147276801</v>
      </c>
      <c r="CF811" s="6">
        <f>_xll.SNL.Clients.Office.Excel.Functions.SPG($D811, CF$1, $F811, "Options: Curr=USD, Mag=Actuals")</f>
        <v>0.71832762326350197</v>
      </c>
      <c r="CG811" s="6">
        <f>_xll.SNL.Clients.Office.Excel.Functions.SPG($D811, CG$1, $F811, "Options: Curr=USD, Mag=Actuals")</f>
        <v>1.16419531807884</v>
      </c>
    </row>
    <row r="812" spans="1:85" x14ac:dyDescent="0.3">
      <c r="A812" s="10" t="s">
        <v>98</v>
      </c>
      <c r="B812" s="10" t="s">
        <v>85</v>
      </c>
      <c r="C812" s="10" t="s">
        <v>12</v>
      </c>
      <c r="D812">
        <v>4086518</v>
      </c>
      <c r="E812" s="10" t="s">
        <v>24</v>
      </c>
      <c r="F812" s="10" t="s">
        <v>75</v>
      </c>
      <c r="G812">
        <v>10.59</v>
      </c>
      <c r="H812">
        <v>735.82</v>
      </c>
      <c r="I812">
        <v>725.23</v>
      </c>
      <c r="J812">
        <v>5041.9399999999996</v>
      </c>
      <c r="K812">
        <v>39934.269999999997</v>
      </c>
      <c r="L812">
        <v>0.63</v>
      </c>
      <c r="M812">
        <v>5024.8991134729122</v>
      </c>
      <c r="N812">
        <v>126.26</v>
      </c>
      <c r="O812">
        <v>0.99</v>
      </c>
      <c r="P812">
        <v>2.59</v>
      </c>
      <c r="Q812">
        <v>110.39</v>
      </c>
      <c r="R812">
        <v>110.83</v>
      </c>
      <c r="S812" t="str">
        <f>_xll.SNL.Clients.Office.Excel.Functions.SPG(D812, S$1, F812, "Options: Curr=USD, Mag=Actuals")</f>
        <v>Sumitomo Mitsui Financial Group, Inc. (TSE:8316)</v>
      </c>
      <c r="T812" t="str">
        <f>_xll.SNL.Clients.Office.Excel.Functions.SPG($D812, T$1, $F812, "Options: Curr=USD, Mag=Actuals")</f>
        <v>Sumitomo Mitsui Financial Group, Inc.</v>
      </c>
      <c r="U812" s="6">
        <f>_xll.SNL.Clients.Office.Excel.Functions.SPG($D812, U$1, $F812, "Options: Curr=USD, Mag=Actuals")</f>
        <v>1841136253019.186</v>
      </c>
      <c r="V812" t="str">
        <f>_xll.SNL.Clients.Office.Excel.Functions.SPG($D812, V$1, $F812, "Options: Curr=USD, Mag=Actuals")</f>
        <v>TSE:8316</v>
      </c>
      <c r="W812" t="str">
        <f>_xll.SNL.Clients.Office.Excel.Functions.SPG($D812, W$1, $F812, "Options: Curr=USD, Mag=Actuals")</f>
        <v>Bank</v>
      </c>
      <c r="X812" s="6">
        <f>_xll.SNL.Clients.Office.Excel.Functions.SPG($D812, X$1, $F812, "Options: Curr=USD, Mag=Actuals")</f>
        <v>26952346781.38876</v>
      </c>
      <c r="Y812" s="6">
        <f>_xll.SNL.Clients.Office.Excel.Functions.SPG($D812, Y$1, $F812, "Options: Curr=USD, Mag=Actuals")</f>
        <v>0</v>
      </c>
      <c r="Z812" s="6">
        <f>_xll.SNL.Clients.Office.Excel.Functions.SPG($D812, Z$1, $F812, "Options: Curr=USD, Mag=Actuals")</f>
        <v>19155283206.57642</v>
      </c>
      <c r="AA812" s="6">
        <f>_xll.SNL.Clients.Office.Excel.Functions.SPG($D812, AA$1, $F812, "Options: Curr=USD, Mag=Actuals")</f>
        <v>7553328338.5637321</v>
      </c>
      <c r="AB812" s="6">
        <f>_xll.SNL.Clients.Office.Excel.Functions.SPG($D812, AB$1, $F812, "Options: Curr=USD, Mag=Actuals")</f>
        <v>4.6827222354970468</v>
      </c>
      <c r="AC812" s="6">
        <f>_xll.SNL.Clients.Office.Excel.Functions.SPG($D812, AC$1, $F812, "Options: Curr=USD, Mag=Actuals")</f>
        <v>-10.3737826114754</v>
      </c>
      <c r="AD812" s="6">
        <f>_xll.SNL.Clients.Office.Excel.Functions.SPG($D812, AD$1, $F812, "Options: Curr=USD, Mag=Actuals")</f>
        <v>0.41113996489474403</v>
      </c>
      <c r="AE812" s="6">
        <f>_xll.SNL.Clients.Office.Excel.Functions.SPG($D812, AE$1, $F812, "Options: Curr=USD, Mag=Actuals")</f>
        <v>7.1216264418184796</v>
      </c>
      <c r="AF812" s="6">
        <f>_xll.SNL.Clients.Office.Excel.Functions.SPG($D812, AF$1, $F812, "Options: Curr=USD, Mag=Actuals")</f>
        <v>1841136253019.186</v>
      </c>
      <c r="AG812" s="6">
        <f>_xll.SNL.Clients.Office.Excel.Functions.SPG($D812, AG$1, $F812, "Options: Curr=USD, Mag=Actuals")</f>
        <v>322347946953.47028</v>
      </c>
      <c r="AH812" s="6">
        <f>_xll.SNL.Clients.Office.Excel.Functions.SPG($D812, AH$1, $F812, "Options: Curr=USD, Mag=Actuals")</f>
        <v>103265788634.18857</v>
      </c>
      <c r="AI812" s="6">
        <f>_xll.SNL.Clients.Office.Excel.Functions.SPG($D812, AI$1, $F812, "Options: Curr=USD, Mag=Actuals")</f>
        <v>43465</v>
      </c>
      <c r="AJ812" s="6" t="str">
        <f>_xll.SNL.Clients.Office.Excel.Functions.SPG($D812, AJ$1, $F812, "Options: Curr=USD, Mag=Actuals")</f>
        <v>#INVALID FUNCTION PARAMETER</v>
      </c>
      <c r="AK812" s="6" t="str">
        <f>_xll.SNL.Clients.Office.Excel.Functions.SPG($D812, AK$1, $F812, "Options: Curr=USD, Mag=Actuals")</f>
        <v>#INVALID FUNCTION PARAMETER</v>
      </c>
      <c r="AL812" s="6" t="str">
        <f>_xll.SNL.Clients.Office.Excel.Functions.SPG($D812, AL$1, $F812, "Options: Curr=USD, Mag=Actuals")</f>
        <v>#INVALID FUNCTION PARAMETER</v>
      </c>
      <c r="AM812" s="6" t="str">
        <f>_xll.SNL.Clients.Office.Excel.Functions.SPG($D812, AM$1, $F812, "Options: Curr=USD, Mag=Actuals")</f>
        <v>#INVALID FUNCTION PARAMETER</v>
      </c>
      <c r="AN812" s="6">
        <f>_xll.SNL.Clients.Office.Excel.Functions.SPG($D812, AN$1, $F812, "Options: Curr=USD, Mag=Actuals")</f>
        <v>1841136253019.186</v>
      </c>
      <c r="AO812" s="6">
        <f>_xll.SNL.Clients.Office.Excel.Functions.SPG($D812, AO$1, $F812, "Options: Curr=USD, Mag=Actuals")</f>
        <v>703774123866.38098</v>
      </c>
      <c r="AP812" s="6">
        <f>_xll.SNL.Clients.Office.Excel.Functions.SPG($D812, AP$1, $F812, "Options: Curr=USD, Mag=Actuals")</f>
        <v>1199640267967.0054</v>
      </c>
      <c r="AQ812" s="6">
        <f>_xll.SNL.Clients.Office.Excel.Functions.SPG($D812, AQ$1, $F812, "Options: Curr=USD, Mag=Actuals")</f>
        <v>95628683407.009048</v>
      </c>
      <c r="AR812" s="6">
        <f>_xll.SNL.Clients.Office.Excel.Functions.SPG($D812, AR$1, $F812, "Options: Curr=USD, Mag=Actuals")</f>
        <v>103265788634.18857</v>
      </c>
      <c r="AS812" s="6">
        <f>_xll.SNL.Clients.Office.Excel.Functions.SPG($D812, AS$1, $F812, "Options: Curr=USD, Mag=Actuals")</f>
        <v>96859909766.212448</v>
      </c>
      <c r="AT812" s="6">
        <f>_xll.SNL.Clients.Office.Excel.Functions.SPG($D812, AT$1, $F812, "Options: Curr=USD, Mag=Actuals")</f>
        <v>38.224988656450499</v>
      </c>
      <c r="AU812" s="6">
        <f>_xll.SNL.Clients.Office.Excel.Functions.SPG($D812, AU$1, $F812, "Options: Curr=USD, Mag=Actuals")</f>
        <v>58.665430184253999</v>
      </c>
      <c r="AV812" s="6">
        <f>_xll.SNL.Clients.Office.Excel.Functions.SPG($D812, AV$1, $F812, "Options: Curr=USD, Mag=Actuals")</f>
        <v>5.6088075211624497</v>
      </c>
      <c r="AW812" s="6">
        <f>_xll.SNL.Clients.Office.Excel.Functions.SPG($D812, AW$1, $F812, "Options: Curr=USD, Mag=Actuals")</f>
        <v>5.2792449032748001</v>
      </c>
      <c r="AX812" s="6">
        <f>_xll.SNL.Clients.Office.Excel.Functions.SPG($D812, AX$1, $F812, "Options: Curr=USD, Mag=Actuals")</f>
        <v>7553328338.5637321</v>
      </c>
      <c r="AY812" s="6">
        <f>_xll.SNL.Clients.Office.Excel.Functions.SPG($D812, AY$1, $F812, "Options: Curr=USD, Mag=Actuals")</f>
        <v>6559681035.7735214</v>
      </c>
      <c r="AZ812" s="6">
        <f>_xll.SNL.Clients.Office.Excel.Functions.SPG($D812, AZ$1, $F812, "Options: Curr=USD, Mag=Actuals")</f>
        <v>0.41113996489474403</v>
      </c>
      <c r="BA812" s="6">
        <f>_xll.SNL.Clients.Office.Excel.Functions.SPG($D812, BA$1, $F812, "Options: Curr=USD, Mag=Actuals")</f>
        <v>7.1216264418184796</v>
      </c>
      <c r="BB812" s="6">
        <f>_xll.SNL.Clients.Office.Excel.Functions.SPG($D812, BB$1, $F812, "Options: Curr=USD, Mag=Actuals")</f>
        <v>6.8874360397592298</v>
      </c>
      <c r="BC812" s="6">
        <f>_xll.SNL.Clients.Office.Excel.Functions.SPG($D812, BC$1, $F812, "Options: Curr=USD, Mag=Actuals")</f>
        <v>0</v>
      </c>
      <c r="BD812" s="6">
        <f>_xll.SNL.Clients.Office.Excel.Functions.SPG($D812, BD$1, $F812, "Options: Curr=USD, Mag=Actuals")</f>
        <v>1.2989122030514899</v>
      </c>
      <c r="BE812" s="6">
        <f>_xll.SNL.Clients.Office.Excel.Functions.SPG($D812, BE$1, $F812, "Options: Curr=USD, Mag=Actuals")</f>
        <v>0.65485390439288305</v>
      </c>
      <c r="BF812" s="6">
        <f>_xll.SNL.Clients.Office.Excel.Functions.SPG($D812, BF$1, $F812, "Options: Curr=USD, Mag=Actuals")</f>
        <v>0.52347771022172995</v>
      </c>
      <c r="BG812" s="6">
        <f>_xll.SNL.Clients.Office.Excel.Functions.SPG($D812, BG$1, $F812, "Options: Curr=USD, Mag=Actuals")</f>
        <v>0.85992537937395097</v>
      </c>
      <c r="BH812" s="6">
        <f>_xll.SNL.Clients.Office.Excel.Functions.SPG($D812, BH$1, $F812, "Options: Curr=USD, Mag=Actuals")</f>
        <v>0.58125329562404604</v>
      </c>
      <c r="BI812" s="6">
        <f>_xll.SNL.Clients.Office.Excel.Functions.SPG($D812, BI$1, $F812, "Options: Curr=USD, Mag=Actuals")</f>
        <v>2.0688762958122902</v>
      </c>
      <c r="BJ812" s="6">
        <f>_xll.SNL.Clients.Office.Excel.Functions.SPG($D812, BJ$1, $F812, "Options: Curr=USD, Mag=Actuals")</f>
        <v>1.6538202166907601</v>
      </c>
      <c r="BK812" s="6">
        <f>_xll.SNL.Clients.Office.Excel.Functions.SPG($D812, BK$1, $F812, "Options: Curr=USD, Mag=Actuals")</f>
        <v>2.7167574654739899</v>
      </c>
      <c r="BL812" s="6">
        <f>_xll.SNL.Clients.Office.Excel.Functions.SPG($D812, BL$1, $F812, "Options: Curr=USD, Mag=Actuals")</f>
        <v>1.8363503021246199</v>
      </c>
      <c r="BM812" s="6">
        <f>_xll.SNL.Clients.Office.Excel.Functions.SPG($D812, BM$1, $F812, "Options: Curr=USD, Mag=Actuals")</f>
        <v>1.68794841380001</v>
      </c>
      <c r="BN812" s="6">
        <f>_xll.SNL.Clients.Office.Excel.Functions.SPG($D812, BN$1, $F812, "Options: Curr=USD, Mag=Actuals")</f>
        <v>0.76856901353698903</v>
      </c>
      <c r="BO812" s="6">
        <f>_xll.SNL.Clients.Office.Excel.Functions.SPG($D812, BO$1, $F812, "Options: Curr=USD, Mag=Actuals")</f>
        <v>44.6371547926462</v>
      </c>
      <c r="BP812" s="6">
        <f>_xll.SNL.Clients.Office.Excel.Functions.SPG($D812, BP$1, $F812, "Options: Curr=USD, Mag=Actuals")</f>
        <v>35.6820894323453</v>
      </c>
      <c r="BQ812" s="6">
        <f>_xll.SNL.Clients.Office.Excel.Functions.SPG($D812, BQ$1, $F812, "Options: Curr=USD, Mag=Actuals")</f>
        <v>58.615550753761703</v>
      </c>
      <c r="BR812" s="6">
        <f>_xll.SNL.Clients.Office.Excel.Functions.SPG($D812, BR$1, $F812, "Options: Curr=USD, Mag=Actuals")</f>
        <v>15.842398497119801</v>
      </c>
      <c r="BS812" s="6">
        <f>_xll.SNL.Clients.Office.Excel.Functions.SPG($D812, BS$1, $F812, "Options: Curr=USD, Mag=Actuals")</f>
        <v>17.880689448070001</v>
      </c>
      <c r="BT812" s="6">
        <f>_xll.SNL.Clients.Office.Excel.Functions.SPG($D812, BT$1, $F812, "Options: Curr=USD, Mag=Actuals")</f>
        <v>20.4543894281531</v>
      </c>
      <c r="BU812" s="6">
        <f>_xll.SNL.Clients.Office.Excel.Functions.SPG($D812, BU$1, $F812, "Options: Curr=USD, Mag=Actuals")</f>
        <v>0</v>
      </c>
      <c r="BV812" s="6">
        <f>_xll.SNL.Clients.Office.Excel.Functions.SPG($D812, BV$1, $F812, "Options: Curr=USD, Mag=Actuals")</f>
        <v>0</v>
      </c>
      <c r="BW812" s="6">
        <f>_xll.SNL.Clients.Office.Excel.Functions.SPG($D812, BW$1, $F812, "Options: Curr=USD, Mag=Actuals")</f>
        <v>0</v>
      </c>
      <c r="BX812" s="6">
        <f>_xll.SNL.Clients.Office.Excel.Functions.SPG($D812, BX$1, $F812, "Options: Curr=USD, Mag=Actuals")</f>
        <v>335958884382.26312</v>
      </c>
      <c r="BY812" s="6">
        <f>_xll.SNL.Clients.Office.Excel.Functions.SPG($D812, BY$1, $F812, "Options: Curr=USD, Mag=Actuals")</f>
        <v>29.6157013933408</v>
      </c>
      <c r="BZ812" s="6">
        <f>_xll.SNL.Clients.Office.Excel.Functions.SPG($D812, BZ$1, $F812, "Options: Curr=USD, Mag=Actuals")</f>
        <v>6487718178.9181051</v>
      </c>
      <c r="CA812" s="6" t="str">
        <f>_xll.SNL.Clients.Office.Excel.Functions.SPG($D812, CA$1, $F812, "Options: Curr=USD, Mag=Actuals")</f>
        <v>Nonperforming Loans</v>
      </c>
      <c r="CB812" s="6">
        <f>_xll.SNL.Clients.Office.Excel.Functions.SPG($D812, CB$1, $F812, "Options: Curr=USD, Mag=Actuals")</f>
        <v>0.91635952272885701</v>
      </c>
      <c r="CC812" s="6">
        <f>_xll.SNL.Clients.Office.Excel.Functions.SPG($D812, CC$1, $F812, "Options: Curr=USD, Mag=Actuals")</f>
        <v>6.4187752150871296</v>
      </c>
      <c r="CD812" s="6">
        <f>_xll.SNL.Clients.Office.Excel.Functions.SPG($D812, CD$1, $F812, "Options: Curr=USD, Mag=Actuals")</f>
        <v>0.125737352747231</v>
      </c>
      <c r="CE812" s="6">
        <f>_xll.SNL.Clients.Office.Excel.Functions.SPG($D812, CE$1, $F812, "Options: Curr=USD, Mag=Actuals")</f>
        <v>8.0813496288215294</v>
      </c>
      <c r="CF812" s="6">
        <f>_xll.SNL.Clients.Office.Excel.Functions.SPG($D812, CF$1, $F812, "Options: Curr=USD, Mag=Actuals")</f>
        <v>0.59523202614480097</v>
      </c>
      <c r="CG812" s="6">
        <f>_xll.SNL.Clients.Office.Excel.Functions.SPG($D812, CG$1, $F812, "Options: Curr=USD, Mag=Actuals")</f>
        <v>1.18982755941846</v>
      </c>
    </row>
    <row r="813" spans="1:85" x14ac:dyDescent="0.3">
      <c r="A813" s="10" t="s">
        <v>98</v>
      </c>
      <c r="B813" s="10" t="s">
        <v>85</v>
      </c>
      <c r="C813" s="10" t="s">
        <v>12</v>
      </c>
      <c r="D813">
        <v>4086518</v>
      </c>
      <c r="E813" s="10" t="s">
        <v>24</v>
      </c>
      <c r="F813" s="10" t="s">
        <v>76</v>
      </c>
      <c r="G813">
        <v>1.36</v>
      </c>
      <c r="H813">
        <v>695.17</v>
      </c>
      <c r="I813">
        <v>693.81</v>
      </c>
      <c r="J813">
        <v>5117.24</v>
      </c>
      <c r="K813">
        <v>40680.28</v>
      </c>
      <c r="L813">
        <v>-0.4</v>
      </c>
      <c r="M813">
        <v>5068.8711971189641</v>
      </c>
      <c r="N813">
        <v>125.79</v>
      </c>
      <c r="O813">
        <v>0.45</v>
      </c>
      <c r="P813">
        <v>0.19</v>
      </c>
      <c r="Q813">
        <v>109.01</v>
      </c>
      <c r="R813">
        <v>109.12</v>
      </c>
      <c r="S813" t="str">
        <f>_xll.SNL.Clients.Office.Excel.Functions.SPG(D813, S$1, F813, "Options: Curr=USD, Mag=Actuals")</f>
        <v>Sumitomo Mitsui Financial Group, Inc. (TSE:8316)</v>
      </c>
      <c r="T813" t="str">
        <f>_xll.SNL.Clients.Office.Excel.Functions.SPG($D813, T$1, $F813, "Options: Curr=USD, Mag=Actuals")</f>
        <v>Sumitomo Mitsui Financial Group, Inc.</v>
      </c>
      <c r="U813" s="6">
        <f>_xll.SNL.Clients.Office.Excel.Functions.SPG($D813, U$1, $F813, "Options: Curr=USD, Mag=Actuals")</f>
        <v>1954778297155.792</v>
      </c>
      <c r="V813" t="str">
        <f>_xll.SNL.Clients.Office.Excel.Functions.SPG($D813, V$1, $F813, "Options: Curr=USD, Mag=Actuals")</f>
        <v>TSE:8316</v>
      </c>
      <c r="W813" t="str">
        <f>_xll.SNL.Clients.Office.Excel.Functions.SPG($D813, W$1, $F813, "Options: Curr=USD, Mag=Actuals")</f>
        <v>Bank</v>
      </c>
      <c r="X813" s="6">
        <f>_xll.SNL.Clients.Office.Excel.Functions.SPG($D813, X$1, $F813, "Options: Curr=USD, Mag=Actuals")</f>
        <v>26644133828.093704</v>
      </c>
      <c r="Y813" s="6">
        <f>_xll.SNL.Clients.Office.Excel.Functions.SPG($D813, Y$1, $F813, "Options: Curr=USD, Mag=Actuals")</f>
        <v>0</v>
      </c>
      <c r="Z813" s="6">
        <f>_xll.SNL.Clients.Office.Excel.Functions.SPG($D813, Z$1, $F813, "Options: Curr=USD, Mag=Actuals")</f>
        <v>20975658746.886219</v>
      </c>
      <c r="AA813" s="6">
        <f>_xll.SNL.Clients.Office.Excel.Functions.SPG($D813, AA$1, $F813, "Options: Curr=USD, Mag=Actuals")</f>
        <v>6378695037.7370234</v>
      </c>
      <c r="AB813" s="6">
        <f>_xll.SNL.Clients.Office.Excel.Functions.SPG($D813, AB$1, $F813, "Options: Curr=USD, Mag=Actuals")</f>
        <v>4.6494530692502032</v>
      </c>
      <c r="AC813" s="6">
        <f>_xll.SNL.Clients.Office.Excel.Functions.SPG($D813, AC$1, $F813, "Options: Curr=USD, Mag=Actuals")</f>
        <v>-1.9621241247159</v>
      </c>
      <c r="AD813" s="6">
        <f>_xll.SNL.Clients.Office.Excel.Functions.SPG($D813, AD$1, $F813, "Options: Curr=USD, Mag=Actuals")</f>
        <v>0.33714172756622801</v>
      </c>
      <c r="AE813" s="6">
        <f>_xll.SNL.Clients.Office.Excel.Functions.SPG($D813, AE$1, $F813, "Options: Curr=USD, Mag=Actuals")</f>
        <v>6.1461917167136102</v>
      </c>
      <c r="AF813" s="6">
        <f>_xll.SNL.Clients.Office.Excel.Functions.SPG($D813, AF$1, $F813, "Options: Curr=USD, Mag=Actuals")</f>
        <v>1954778297155.792</v>
      </c>
      <c r="AG813" s="6">
        <f>_xll.SNL.Clients.Office.Excel.Functions.SPG($D813, AG$1, $F813, "Options: Curr=USD, Mag=Actuals")</f>
        <v>367229763427.40417</v>
      </c>
      <c r="AH813" s="6">
        <f>_xll.SNL.Clients.Office.Excel.Functions.SPG($D813, AH$1, $F813, "Options: Curr=USD, Mag=Actuals")</f>
        <v>104841714438.1976</v>
      </c>
      <c r="AI813" s="6">
        <f>_xll.SNL.Clients.Office.Excel.Functions.SPG($D813, AI$1, $F813, "Options: Curr=USD, Mag=Actuals")</f>
        <v>43830</v>
      </c>
      <c r="AJ813" s="6" t="str">
        <f>_xll.SNL.Clients.Office.Excel.Functions.SPG($D813, AJ$1, $F813, "Options: Curr=USD, Mag=Actuals")</f>
        <v>#INVALID FUNCTION PARAMETER</v>
      </c>
      <c r="AK813" s="6" t="str">
        <f>_xll.SNL.Clients.Office.Excel.Functions.SPG($D813, AK$1, $F813, "Options: Curr=USD, Mag=Actuals")</f>
        <v>#INVALID FUNCTION PARAMETER</v>
      </c>
      <c r="AL813" s="6" t="str">
        <f>_xll.SNL.Clients.Office.Excel.Functions.SPG($D813, AL$1, $F813, "Options: Curr=USD, Mag=Actuals")</f>
        <v>#INVALID FUNCTION PARAMETER</v>
      </c>
      <c r="AM813" s="6" t="str">
        <f>_xll.SNL.Clients.Office.Excel.Functions.SPG($D813, AM$1, $F813, "Options: Curr=USD, Mag=Actuals")</f>
        <v>#INVALID FUNCTION PARAMETER</v>
      </c>
      <c r="AN813" s="6">
        <f>_xll.SNL.Clients.Office.Excel.Functions.SPG($D813, AN$1, $F813, "Options: Curr=USD, Mag=Actuals")</f>
        <v>1954778297155.792</v>
      </c>
      <c r="AO813" s="6">
        <f>_xll.SNL.Clients.Office.Excel.Functions.SPG($D813, AO$1, $F813, "Options: Curr=USD, Mag=Actuals")</f>
        <v>735087120549.88635</v>
      </c>
      <c r="AP813" s="6">
        <f>_xll.SNL.Clients.Office.Excel.Functions.SPG($D813, AP$1, $F813, "Options: Curr=USD, Mag=Actuals")</f>
        <v>1252895516070.5579</v>
      </c>
      <c r="AQ813" s="6">
        <f>_xll.SNL.Clients.Office.Excel.Functions.SPG($D813, AQ$1, $F813, "Options: Curr=USD, Mag=Actuals")</f>
        <v>101772693394.18645</v>
      </c>
      <c r="AR813" s="6">
        <f>_xll.SNL.Clients.Office.Excel.Functions.SPG($D813, AR$1, $F813, "Options: Curr=USD, Mag=Actuals")</f>
        <v>104841714438.1976</v>
      </c>
      <c r="AS813" s="6">
        <f>_xll.SNL.Clients.Office.Excel.Functions.SPG($D813, AS$1, $F813, "Options: Curr=USD, Mag=Actuals")</f>
        <v>97648472077.808548</v>
      </c>
      <c r="AT813" s="6">
        <f>_xll.SNL.Clients.Office.Excel.Functions.SPG($D813, AT$1, $F813, "Options: Curr=USD, Mag=Actuals")</f>
        <v>37.604628699809098</v>
      </c>
      <c r="AU813" s="6">
        <f>_xll.SNL.Clients.Office.Excel.Functions.SPG($D813, AU$1, $F813, "Options: Curr=USD, Mag=Actuals")</f>
        <v>58.6710632388032</v>
      </c>
      <c r="AV813" s="6">
        <f>_xll.SNL.Clients.Office.Excel.Functions.SPG($D813, AV$1, $F813, "Options: Curr=USD, Mag=Actuals")</f>
        <v>5.3633557621722403</v>
      </c>
      <c r="AW813" s="6">
        <f>_xll.SNL.Clients.Office.Excel.Functions.SPG($D813, AW$1, $F813, "Options: Curr=USD, Mag=Actuals")</f>
        <v>5.0138232390608799</v>
      </c>
      <c r="AX813" s="6">
        <f>_xll.SNL.Clients.Office.Excel.Functions.SPG($D813, AX$1, $F813, "Options: Curr=USD, Mag=Actuals")</f>
        <v>6378695037.7370234</v>
      </c>
      <c r="AY813" s="6">
        <f>_xll.SNL.Clients.Office.Excel.Functions.SPG($D813, AY$1, $F813, "Options: Curr=USD, Mag=Actuals")</f>
        <v>6418695541.6636095</v>
      </c>
      <c r="AZ813" s="6">
        <f>_xll.SNL.Clients.Office.Excel.Functions.SPG($D813, AZ$1, $F813, "Options: Curr=USD, Mag=Actuals")</f>
        <v>0.33714172756622801</v>
      </c>
      <c r="BA813" s="6">
        <f>_xll.SNL.Clients.Office.Excel.Functions.SPG($D813, BA$1, $F813, "Options: Curr=USD, Mag=Actuals")</f>
        <v>6.1461917167136102</v>
      </c>
      <c r="BB813" s="6">
        <f>_xll.SNL.Clients.Office.Excel.Functions.SPG($D813, BB$1, $F813, "Options: Curr=USD, Mag=Actuals")</f>
        <v>6.4878685087084804</v>
      </c>
      <c r="BC813" s="6">
        <f>_xll.SNL.Clients.Office.Excel.Functions.SPG($D813, BC$1, $F813, "Options: Curr=USD, Mag=Actuals")</f>
        <v>0</v>
      </c>
      <c r="BD813" s="6">
        <f>_xll.SNL.Clients.Office.Excel.Functions.SPG($D813, BD$1, $F813, "Options: Curr=USD, Mag=Actuals")</f>
        <v>1.16138954511417</v>
      </c>
      <c r="BE813" s="6">
        <f>_xll.SNL.Clients.Office.Excel.Functions.SPG($D813, BE$1, $F813, "Options: Curr=USD, Mag=Actuals")</f>
        <v>0.64249431994296902</v>
      </c>
      <c r="BF813" s="6">
        <f>_xll.SNL.Clients.Office.Excel.Functions.SPG($D813, BF$1, $F813, "Options: Curr=USD, Mag=Actuals")</f>
        <v>0.53171022393596901</v>
      </c>
      <c r="BG813" s="6">
        <f>_xll.SNL.Clients.Office.Excel.Functions.SPG($D813, BG$1, $F813, "Options: Curr=USD, Mag=Actuals")</f>
        <v>0.84121848067462301</v>
      </c>
      <c r="BH813" s="6">
        <f>_xll.SNL.Clients.Office.Excel.Functions.SPG($D813, BH$1, $F813, "Options: Curr=USD, Mag=Actuals")</f>
        <v>0.57456836150461299</v>
      </c>
      <c r="BI813" s="6">
        <f>_xll.SNL.Clients.Office.Excel.Functions.SPG($D813, BI$1, $F813, "Options: Curr=USD, Mag=Actuals")</f>
        <v>2.2132715263803102</v>
      </c>
      <c r="BJ813" s="6">
        <f>_xll.SNL.Clients.Office.Excel.Functions.SPG($D813, BJ$1, $F813, "Options: Curr=USD, Mag=Actuals")</f>
        <v>1.83164124941562</v>
      </c>
      <c r="BK813" s="6">
        <f>_xll.SNL.Clients.Office.Excel.Functions.SPG($D813, BK$1, $F813, "Options: Curr=USD, Mag=Actuals")</f>
        <v>2.8978387091536</v>
      </c>
      <c r="BL813" s="6">
        <f>_xll.SNL.Clients.Office.Excel.Functions.SPG($D813, BL$1, $F813, "Options: Curr=USD, Mag=Actuals")</f>
        <v>1.97927943485949</v>
      </c>
      <c r="BM813" s="6">
        <f>_xll.SNL.Clients.Office.Excel.Functions.SPG($D813, BM$1, $F813, "Options: Curr=USD, Mag=Actuals")</f>
        <v>1.72252790411128</v>
      </c>
      <c r="BN813" s="6">
        <f>_xll.SNL.Clients.Office.Excel.Functions.SPG($D813, BN$1, $F813, "Options: Curr=USD, Mag=Actuals")</f>
        <v>0.74563297807363105</v>
      </c>
      <c r="BO813" s="6">
        <f>_xll.SNL.Clients.Office.Excel.Functions.SPG($D813, BO$1, $F813, "Options: Curr=USD, Mag=Actuals")</f>
        <v>45.6233338636046</v>
      </c>
      <c r="BP813" s="6">
        <f>_xll.SNL.Clients.Office.Excel.Functions.SPG($D813, BP$1, $F813, "Options: Curr=USD, Mag=Actuals")</f>
        <v>37.756587587382903</v>
      </c>
      <c r="BQ813" s="6">
        <f>_xll.SNL.Clients.Office.Excel.Functions.SPG($D813, BQ$1, $F813, "Options: Curr=USD, Mag=Actuals")</f>
        <v>59.734678431801903</v>
      </c>
      <c r="BR813" s="6">
        <f>_xll.SNL.Clients.Office.Excel.Functions.SPG($D813, BR$1, $F813, "Options: Curr=USD, Mag=Actuals")</f>
        <v>16.3820467474591</v>
      </c>
      <c r="BS813" s="6">
        <f>_xll.SNL.Clients.Office.Excel.Functions.SPG($D813, BS$1, $F813, "Options: Curr=USD, Mag=Actuals")</f>
        <v>17.8982114600934</v>
      </c>
      <c r="BT813" s="6">
        <f>_xll.SNL.Clients.Office.Excel.Functions.SPG($D813, BT$1, $F813, "Options: Curr=USD, Mag=Actuals")</f>
        <v>20.088027993185499</v>
      </c>
      <c r="BU813" s="6">
        <f>_xll.SNL.Clients.Office.Excel.Functions.SPG($D813, BU$1, $F813, "Options: Curr=USD, Mag=Actuals")</f>
        <v>0</v>
      </c>
      <c r="BV813" s="6">
        <f>_xll.SNL.Clients.Office.Excel.Functions.SPG($D813, BV$1, $F813, "Options: Curr=USD, Mag=Actuals")</f>
        <v>0</v>
      </c>
      <c r="BW813" s="6">
        <f>_xll.SNL.Clients.Office.Excel.Functions.SPG($D813, BW$1, $F813, "Options: Curr=USD, Mag=Actuals")</f>
        <v>0</v>
      </c>
      <c r="BX813" s="6">
        <f>_xll.SNL.Clients.Office.Excel.Functions.SPG($D813, BX$1, $F813, "Options: Curr=USD, Mag=Actuals")</f>
        <v>379326462821.02008</v>
      </c>
      <c r="BY813" s="6">
        <f>_xll.SNL.Clients.Office.Excel.Functions.SPG($D813, BY$1, $F813, "Options: Curr=USD, Mag=Actuals")</f>
        <v>28.939792776050499</v>
      </c>
      <c r="BZ813" s="6">
        <f>_xll.SNL.Clients.Office.Excel.Functions.SPG($D813, BZ$1, $F813, "Options: Curr=USD, Mag=Actuals")</f>
        <v>6400618346.1081915</v>
      </c>
      <c r="CA813" s="6" t="str">
        <f>_xll.SNL.Clients.Office.Excel.Functions.SPG($D813, CA$1, $F813, "Options: Curr=USD, Mag=Actuals")</f>
        <v>Nonperforming Loans</v>
      </c>
      <c r="CB813" s="6">
        <f>_xll.SNL.Clients.Office.Excel.Functions.SPG($D813, CB$1, $F813, "Options: Curr=USD, Mag=Actuals")</f>
        <v>0.86582642833852397</v>
      </c>
      <c r="CC813" s="6">
        <f>_xll.SNL.Clients.Office.Excel.Functions.SPG($D813, CC$1, $F813, "Options: Curr=USD, Mag=Actuals")</f>
        <v>6.2867684672467998</v>
      </c>
      <c r="CD813" s="6">
        <f>_xll.SNL.Clients.Office.Excel.Functions.SPG($D813, CD$1, $F813, "Options: Curr=USD, Mag=Actuals")</f>
        <v>0.19604611071358599</v>
      </c>
      <c r="CE813" s="6">
        <f>_xll.SNL.Clients.Office.Excel.Functions.SPG($D813, CE$1, $F813, "Options: Curr=USD, Mag=Actuals")</f>
        <v>12.971969810136001</v>
      </c>
      <c r="CF813" s="6">
        <f>_xll.SNL.Clients.Office.Excel.Functions.SPG($D813, CF$1, $F813, "Options: Curr=USD, Mag=Actuals")</f>
        <v>0.56306724016008702</v>
      </c>
      <c r="CG813" s="6">
        <f>_xll.SNL.Clients.Office.Excel.Functions.SPG($D813, CG$1, $F813, "Options: Curr=USD, Mag=Actuals")</f>
        <v>1.13143342953771</v>
      </c>
    </row>
    <row r="814" spans="1:85" x14ac:dyDescent="0.3">
      <c r="A814" s="10" t="s">
        <v>98</v>
      </c>
      <c r="B814" s="10" t="s">
        <v>85</v>
      </c>
      <c r="C814" s="10" t="s">
        <v>12</v>
      </c>
      <c r="D814">
        <v>4086518</v>
      </c>
      <c r="E814" s="10" t="s">
        <v>24</v>
      </c>
      <c r="F814" s="10" t="s">
        <v>9</v>
      </c>
      <c r="G814">
        <v>26.65</v>
      </c>
      <c r="H814">
        <v>630.42999999999995</v>
      </c>
      <c r="I814">
        <v>603.79</v>
      </c>
      <c r="J814">
        <v>5052.46</v>
      </c>
      <c r="K814">
        <v>40340.67</v>
      </c>
      <c r="L814">
        <v>-4.1900000000000004</v>
      </c>
      <c r="M814">
        <v>4959.4743383416826</v>
      </c>
      <c r="N814">
        <v>125.24</v>
      </c>
      <c r="O814">
        <v>0.01</v>
      </c>
      <c r="P814">
        <v>-1.1499999999999999</v>
      </c>
      <c r="Q814">
        <v>106.79</v>
      </c>
      <c r="R814">
        <v>103.47</v>
      </c>
      <c r="S814" t="str">
        <f>_xll.SNL.Clients.Office.Excel.Functions.SPG(D814, S$1, F814, "Options: Curr=USD, Mag=Actuals")</f>
        <v>Sumitomo Mitsui Financial Group, Inc. (TSE:8316)</v>
      </c>
      <c r="T814" t="str">
        <f>_xll.SNL.Clients.Office.Excel.Functions.SPG($D814, T$1, $F814, "Options: Curr=USD, Mag=Actuals")</f>
        <v>Sumitomo Mitsui Financial Group, Inc.</v>
      </c>
      <c r="U814" s="6">
        <f>_xll.SNL.Clients.Office.Excel.Functions.SPG($D814, U$1, $F814, "Options: Curr=USD, Mag=Actuals")</f>
        <v>2257648376563.6055</v>
      </c>
      <c r="V814" t="str">
        <f>_xll.SNL.Clients.Office.Excel.Functions.SPG($D814, V$1, $F814, "Options: Curr=USD, Mag=Actuals")</f>
        <v>TSE:8316</v>
      </c>
      <c r="W814" t="str">
        <f>_xll.SNL.Clients.Office.Excel.Functions.SPG($D814, W$1, $F814, "Options: Curr=USD, Mag=Actuals")</f>
        <v>Bank</v>
      </c>
      <c r="X814" s="6">
        <f>_xll.SNL.Clients.Office.Excel.Functions.SPG($D814, X$1, $F814, "Options: Curr=USD, Mag=Actuals")</f>
        <v>25707097421.131695</v>
      </c>
      <c r="Y814" s="6">
        <f>_xll.SNL.Clients.Office.Excel.Functions.SPG($D814, Y$1, $F814, "Options: Curr=USD, Mag=Actuals")</f>
        <v>0</v>
      </c>
      <c r="Z814" s="6">
        <f>_xll.SNL.Clients.Office.Excel.Functions.SPG($D814, Z$1, $F814, "Options: Curr=USD, Mag=Actuals")</f>
        <v>12215852486.251692</v>
      </c>
      <c r="AA814" s="6">
        <f>_xll.SNL.Clients.Office.Excel.Functions.SPG($D814, AA$1, $F814, "Options: Curr=USD, Mag=Actuals")</f>
        <v>4965236484.2961531</v>
      </c>
      <c r="AB814" s="6">
        <f>_xll.SNL.Clients.Office.Excel.Functions.SPG($D814, AB$1, $F814, "Options: Curr=USD, Mag=Actuals")</f>
        <v>3.6019502288403764</v>
      </c>
      <c r="AC814" s="6">
        <f>_xll.SNL.Clients.Office.Excel.Functions.SPG($D814, AC$1, $F814, "Options: Curr=USD, Mag=Actuals")</f>
        <v>-24.1411883827491</v>
      </c>
      <c r="AD814" s="6">
        <f>_xll.SNL.Clients.Office.Excel.Functions.SPG($D814, AD$1, $F814, "Options: Curr=USD, Mag=Actuals")</f>
        <v>0.236981648263932</v>
      </c>
      <c r="AE814" s="6">
        <f>_xll.SNL.Clients.Office.Excel.Functions.SPG($D814, AE$1, $F814, "Options: Curr=USD, Mag=Actuals")</f>
        <v>4.7638997181782203</v>
      </c>
      <c r="AF814" s="6">
        <f>_xll.SNL.Clients.Office.Excel.Functions.SPG($D814, AF$1, $F814, "Options: Curr=USD, Mag=Actuals")</f>
        <v>2257648376563.6055</v>
      </c>
      <c r="AG814" s="6">
        <f>_xll.SNL.Clients.Office.Excel.Functions.SPG($D814, AG$1, $F814, "Options: Curr=USD, Mag=Actuals")</f>
        <v>442053552569.1087</v>
      </c>
      <c r="AH814" s="6">
        <f>_xll.SNL.Clients.Office.Excel.Functions.SPG($D814, AH$1, $F814, "Options: Curr=USD, Mag=Actuals")</f>
        <v>111559545379.67387</v>
      </c>
      <c r="AI814" s="6">
        <f>_xll.SNL.Clients.Office.Excel.Functions.SPG($D814, AI$1, $F814, "Options: Curr=USD, Mag=Actuals")</f>
        <v>44196</v>
      </c>
      <c r="AJ814" s="6" t="str">
        <f>_xll.SNL.Clients.Office.Excel.Functions.SPG($D814, AJ$1, $F814, "Options: Curr=USD, Mag=Actuals")</f>
        <v>#INVALID FUNCTION PARAMETER</v>
      </c>
      <c r="AK814" s="6" t="str">
        <f>_xll.SNL.Clients.Office.Excel.Functions.SPG($D814, AK$1, $F814, "Options: Curr=USD, Mag=Actuals")</f>
        <v>#INVALID FUNCTION PARAMETER</v>
      </c>
      <c r="AL814" s="6" t="str">
        <f>_xll.SNL.Clients.Office.Excel.Functions.SPG($D814, AL$1, $F814, "Options: Curr=USD, Mag=Actuals")</f>
        <v>#INVALID FUNCTION PARAMETER</v>
      </c>
      <c r="AM814" s="6" t="str">
        <f>_xll.SNL.Clients.Office.Excel.Functions.SPG($D814, AM$1, $F814, "Options: Curr=USD, Mag=Actuals")</f>
        <v>#INVALID FUNCTION PARAMETER</v>
      </c>
      <c r="AN814" s="6">
        <f>_xll.SNL.Clients.Office.Excel.Functions.SPG($D814, AN$1, $F814, "Options: Curr=USD, Mag=Actuals")</f>
        <v>2257648376563.6055</v>
      </c>
      <c r="AO814" s="6">
        <f>_xll.SNL.Clients.Office.Excel.Functions.SPG($D814, AO$1, $F814, "Options: Curr=USD, Mag=Actuals")</f>
        <v>807728826533.08411</v>
      </c>
      <c r="AP814" s="6">
        <f>_xll.SNL.Clients.Office.Excel.Functions.SPG($D814, AP$1, $F814, "Options: Curr=USD, Mag=Actuals")</f>
        <v>1455019301016.4041</v>
      </c>
      <c r="AQ814" s="6">
        <f>_xll.SNL.Clients.Office.Excel.Functions.SPG($D814, AQ$1, $F814, "Options: Curr=USD, Mag=Actuals")</f>
        <v>110899609522.60991</v>
      </c>
      <c r="AR814" s="6">
        <f>_xll.SNL.Clients.Office.Excel.Functions.SPG($D814, AR$1, $F814, "Options: Curr=USD, Mag=Actuals")</f>
        <v>111559545379.67387</v>
      </c>
      <c r="AS814" s="6">
        <f>_xll.SNL.Clients.Office.Excel.Functions.SPG($D814, AS$1, $F814, "Options: Curr=USD, Mag=Actuals")</f>
        <v>104298855697.77245</v>
      </c>
      <c r="AT814" s="6">
        <f>_xll.SNL.Clients.Office.Excel.Functions.SPG($D814, AT$1, $F814, "Options: Curr=USD, Mag=Actuals")</f>
        <v>35.777441470426801</v>
      </c>
      <c r="AU814" s="6">
        <f>_xll.SNL.Clients.Office.Excel.Functions.SPG($D814, AU$1, $F814, "Options: Curr=USD, Mag=Actuals")</f>
        <v>55.513272296033797</v>
      </c>
      <c r="AV814" s="6">
        <f>_xll.SNL.Clients.Office.Excel.Functions.SPG($D814, AV$1, $F814, "Options: Curr=USD, Mag=Actuals")</f>
        <v>4.94140480589276</v>
      </c>
      <c r="AW814" s="6">
        <f>_xll.SNL.Clients.Office.Excel.Functions.SPG($D814, AW$1, $F814, "Options: Curr=USD, Mag=Actuals")</f>
        <v>4.6347061133406902</v>
      </c>
      <c r="AX814" s="6">
        <f>_xll.SNL.Clients.Office.Excel.Functions.SPG($D814, AX$1, $F814, "Options: Curr=USD, Mag=Actuals")</f>
        <v>4965236484.2961531</v>
      </c>
      <c r="AY814" s="6">
        <f>_xll.SNL.Clients.Office.Excel.Functions.SPG($D814, AY$1, $F814, "Options: Curr=USD, Mag=Actuals")</f>
        <v>4937475120.9415236</v>
      </c>
      <c r="AZ814" s="6">
        <f>_xll.SNL.Clients.Office.Excel.Functions.SPG($D814, AZ$1, $F814, "Options: Curr=USD, Mag=Actuals")</f>
        <v>0.236981648263932</v>
      </c>
      <c r="BA814" s="6">
        <f>_xll.SNL.Clients.Office.Excel.Functions.SPG($D814, BA$1, $F814, "Options: Curr=USD, Mag=Actuals")</f>
        <v>4.7638997181782203</v>
      </c>
      <c r="BB814" s="6">
        <f>_xll.SNL.Clients.Office.Excel.Functions.SPG($D814, BB$1, $F814, "Options: Curr=USD, Mag=Actuals")</f>
        <v>4.7795722810121299</v>
      </c>
      <c r="BC814" s="6">
        <f>_xll.SNL.Clients.Office.Excel.Functions.SPG($D814, BC$1, $F814, "Options: Curr=USD, Mag=Actuals")</f>
        <v>0</v>
      </c>
      <c r="BD814" s="6">
        <f>_xll.SNL.Clients.Office.Excel.Functions.SPG($D814, BD$1, $F814, "Options: Curr=USD, Mag=Actuals")</f>
        <v>0.84928054425750499</v>
      </c>
      <c r="BE814" s="6">
        <f>_xll.SNL.Clients.Office.Excel.Functions.SPG($D814, BE$1, $F814, "Options: Curr=USD, Mag=Actuals")</f>
        <v>0.57290490663510996</v>
      </c>
      <c r="BF814" s="6">
        <f>_xll.SNL.Clients.Office.Excel.Functions.SPG($D814, BF$1, $F814, "Options: Curr=USD, Mag=Actuals")</f>
        <v>0.482009434895455</v>
      </c>
      <c r="BG814" s="6">
        <f>_xll.SNL.Clients.Office.Excel.Functions.SPG($D814, BG$1, $F814, "Options: Curr=USD, Mag=Actuals")</f>
        <v>0.76900655539089802</v>
      </c>
      <c r="BH814" s="6">
        <f>_xll.SNL.Clients.Office.Excel.Functions.SPG($D814, BH$1, $F814, "Options: Curr=USD, Mag=Actuals")</f>
        <v>0.42627227420658198</v>
      </c>
      <c r="BI814" s="6">
        <f>_xll.SNL.Clients.Office.Excel.Functions.SPG($D814, BI$1, $F814, "Options: Curr=USD, Mag=Actuals")</f>
        <v>2.0531420659753898</v>
      </c>
      <c r="BJ814" s="6">
        <f>_xll.SNL.Clients.Office.Excel.Functions.SPG($D814, BJ$1, $F814, "Options: Curr=USD, Mag=Actuals")</f>
        <v>1.7273963541233801</v>
      </c>
      <c r="BK814" s="6">
        <f>_xll.SNL.Clients.Office.Excel.Functions.SPG($D814, BK$1, $F814, "Options: Curr=USD, Mag=Actuals")</f>
        <v>2.7559193325071099</v>
      </c>
      <c r="BL814" s="6">
        <f>_xll.SNL.Clients.Office.Excel.Functions.SPG($D814, BL$1, $F814, "Options: Curr=USD, Mag=Actuals")</f>
        <v>1.5276488778441399</v>
      </c>
      <c r="BM814" s="6">
        <f>_xll.SNL.Clients.Office.Excel.Functions.SPG($D814, BM$1, $F814, "Options: Curr=USD, Mag=Actuals")</f>
        <v>1.0325214215390099</v>
      </c>
      <c r="BN814" s="6">
        <f>_xll.SNL.Clients.Office.Excel.Functions.SPG($D814, BN$1, $F814, "Options: Curr=USD, Mag=Actuals")</f>
        <v>0.658767545300463</v>
      </c>
      <c r="BO814" s="6">
        <f>_xll.SNL.Clients.Office.Excel.Functions.SPG($D814, BO$1, $F814, "Options: Curr=USD, Mag=Actuals")</f>
        <v>46.693316363832501</v>
      </c>
      <c r="BP814" s="6">
        <f>_xll.SNL.Clients.Office.Excel.Functions.SPG($D814, BP$1, $F814, "Options: Curr=USD, Mag=Actuals")</f>
        <v>39.285086884864697</v>
      </c>
      <c r="BQ814" s="6">
        <f>_xll.SNL.Clients.Office.Excel.Functions.SPG($D814, BQ$1, $F814, "Options: Curr=USD, Mag=Actuals")</f>
        <v>62.6761369310425</v>
      </c>
      <c r="BR814" s="6">
        <f>_xll.SNL.Clients.Office.Excel.Functions.SPG($D814, BR$1, $F814, "Options: Curr=USD, Mag=Actuals")</f>
        <v>15.989944588895799</v>
      </c>
      <c r="BS814" s="6">
        <f>_xll.SNL.Clients.Office.Excel.Functions.SPG($D814, BS$1, $F814, "Options: Curr=USD, Mag=Actuals")</f>
        <v>16.9781061403339</v>
      </c>
      <c r="BT814" s="6">
        <f>_xll.SNL.Clients.Office.Excel.Functions.SPG($D814, BT$1, $F814, "Options: Curr=USD, Mag=Actuals")</f>
        <v>18.705319658058201</v>
      </c>
      <c r="BU814" s="6">
        <f>_xll.SNL.Clients.Office.Excel.Functions.SPG($D814, BU$1, $F814, "Options: Curr=USD, Mag=Actuals")</f>
        <v>0</v>
      </c>
      <c r="BV814" s="6">
        <f>_xll.SNL.Clients.Office.Excel.Functions.SPG($D814, BV$1, $F814, "Options: Curr=USD, Mag=Actuals")</f>
        <v>0</v>
      </c>
      <c r="BW814" s="6">
        <f>_xll.SNL.Clients.Office.Excel.Functions.SPG($D814, BW$1, $F814, "Options: Curr=USD, Mag=Actuals")</f>
        <v>0</v>
      </c>
      <c r="BX814" s="6">
        <f>_xll.SNL.Clients.Office.Excel.Functions.SPG($D814, BX$1, $F814, "Options: Curr=USD, Mag=Actuals")</f>
        <v>458010600056.19781</v>
      </c>
      <c r="BY814" s="6">
        <f>_xll.SNL.Clients.Office.Excel.Functions.SPG($D814, BY$1, $F814, "Options: Curr=USD, Mag=Actuals")</f>
        <v>27.798314093669902</v>
      </c>
      <c r="BZ814" s="6">
        <f>_xll.SNL.Clients.Office.Excel.Functions.SPG($D814, BZ$1, $F814, "Options: Curr=USD, Mag=Actuals")</f>
        <v>7341556289.7865467</v>
      </c>
      <c r="CA814" s="6" t="str">
        <f>_xll.SNL.Clients.Office.Excel.Functions.SPG($D814, CA$1, $F814, "Options: Curr=USD, Mag=Actuals")</f>
        <v>Nonperforming Loans</v>
      </c>
      <c r="CB814" s="6">
        <f>_xll.SNL.Clients.Office.Excel.Functions.SPG($D814, CB$1, $F814, "Options: Curr=USD, Mag=Actuals")</f>
        <v>0.90271132091375506</v>
      </c>
      <c r="CC814" s="6">
        <f>_xll.SNL.Clients.Office.Excel.Functions.SPG($D814, CC$1, $F814, "Options: Curr=USD, Mag=Actuals")</f>
        <v>6.6833504922939904</v>
      </c>
      <c r="CD814" s="6">
        <f>_xll.SNL.Clients.Office.Excel.Functions.SPG($D814, CD$1, $F814, "Options: Curr=USD, Mag=Actuals")</f>
        <v>0.36750055293143202</v>
      </c>
      <c r="CE814" s="6">
        <f>_xll.SNL.Clients.Office.Excel.Functions.SPG($D814, CE$1, $F814, "Options: Curr=USD, Mag=Actuals")</f>
        <v>32.411077145153101</v>
      </c>
      <c r="CF814" s="6">
        <f>_xll.SNL.Clients.Office.Excel.Functions.SPG($D814, CF$1, $F814, "Options: Curr=USD, Mag=Actuals")</f>
        <v>0.68237208040290198</v>
      </c>
      <c r="CG814" s="6">
        <f>_xll.SNL.Clients.Office.Excel.Functions.SPG($D814, CG$1, $F814, "Options: Curr=USD, Mag=Actuals")</f>
        <v>1.1698047292224001</v>
      </c>
    </row>
    <row r="815" spans="1:85" x14ac:dyDescent="0.3">
      <c r="A815" s="10" t="s">
        <v>98</v>
      </c>
      <c r="B815" s="10" t="s">
        <v>85</v>
      </c>
      <c r="C815" s="10" t="s">
        <v>12</v>
      </c>
      <c r="D815">
        <v>4086518</v>
      </c>
      <c r="E815" s="10" t="s">
        <v>24</v>
      </c>
      <c r="F815" s="10" t="s">
        <v>77</v>
      </c>
      <c r="G815">
        <v>16.71</v>
      </c>
      <c r="H815">
        <v>749.48</v>
      </c>
      <c r="I815">
        <v>732.77</v>
      </c>
      <c r="J815">
        <v>5034.87</v>
      </c>
      <c r="K815">
        <v>40404.199999999997</v>
      </c>
      <c r="L815">
        <v>2.64</v>
      </c>
      <c r="M815">
        <v>4949.8602022212017</v>
      </c>
      <c r="N815">
        <v>124.61</v>
      </c>
      <c r="O815">
        <v>-0.26</v>
      </c>
      <c r="P815">
        <v>4.6100000000000003</v>
      </c>
      <c r="Q815">
        <v>109.79</v>
      </c>
      <c r="R815">
        <v>115</v>
      </c>
      <c r="S815" t="str">
        <f>_xll.SNL.Clients.Office.Excel.Functions.SPG(D815, S$1, F815, "Options: Curr=USD, Mag=Actuals")</f>
        <v>Sumitomo Mitsui Financial Group, Inc. (TSE:8316)</v>
      </c>
      <c r="T815" t="str">
        <f>_xll.SNL.Clients.Office.Excel.Functions.SPG($D815, T$1, $F815, "Options: Curr=USD, Mag=Actuals")</f>
        <v>Sumitomo Mitsui Financial Group, Inc.</v>
      </c>
      <c r="U815" s="6">
        <f>_xll.SNL.Clients.Office.Excel.Functions.SPG($D815, U$1, $F815, "Options: Curr=USD, Mag=Actuals")</f>
        <v>2176936919175.2505</v>
      </c>
      <c r="V815" t="str">
        <f>_xll.SNL.Clients.Office.Excel.Functions.SPG($D815, V$1, $F815, "Options: Curr=USD, Mag=Actuals")</f>
        <v>TSE:8316</v>
      </c>
      <c r="W815" t="str">
        <f>_xll.SNL.Clients.Office.Excel.Functions.SPG($D815, W$1, $F815, "Options: Curr=USD, Mag=Actuals")</f>
        <v>Bank</v>
      </c>
      <c r="X815" s="6">
        <f>_xll.SNL.Clients.Office.Excel.Functions.SPG($D815, X$1, $F815, "Options: Curr=USD, Mag=Actuals")</f>
        <v>27925226719.159187</v>
      </c>
      <c r="Y815" s="6">
        <f>_xll.SNL.Clients.Office.Excel.Functions.SPG($D815, Y$1, $F815, "Options: Curr=USD, Mag=Actuals")</f>
        <v>0</v>
      </c>
      <c r="Z815" s="6">
        <f>_xll.SNL.Clients.Office.Excel.Functions.SPG($D815, Z$1, $F815, "Options: Curr=USD, Mag=Actuals")</f>
        <v>12019315170.991253</v>
      </c>
      <c r="AA815" s="6">
        <f>_xll.SNL.Clients.Office.Excel.Functions.SPG($D815, AA$1, $F815, "Options: Curr=USD, Mag=Actuals")</f>
        <v>6470730781.8302965</v>
      </c>
      <c r="AB815" s="6">
        <f>_xll.SNL.Clients.Office.Excel.Functions.SPG($D815, AB$1, $F815, "Options: Curr=USD, Mag=Actuals")</f>
        <v>4.6749590710448903</v>
      </c>
      <c r="AC815" s="6">
        <f>_xll.SNL.Clients.Office.Excel.Functions.SPG($D815, AC$1, $F815, "Options: Curr=USD, Mag=Actuals")</f>
        <v>33.481124071189001</v>
      </c>
      <c r="AD815" s="6">
        <f>_xll.SNL.Clients.Office.Excel.Functions.SPG($D815, AD$1, $F815, "Options: Curr=USD, Mag=Actuals")</f>
        <v>0.29414681132456399</v>
      </c>
      <c r="AE815" s="6">
        <f>_xll.SNL.Clients.Office.Excel.Functions.SPG($D815, AE$1, $F815, "Options: Curr=USD, Mag=Actuals")</f>
        <v>5.8928397310928498</v>
      </c>
      <c r="AF815" s="6">
        <f>_xll.SNL.Clients.Office.Excel.Functions.SPG($D815, AF$1, $F815, "Options: Curr=USD, Mag=Actuals")</f>
        <v>2176936919175.2505</v>
      </c>
      <c r="AG815" s="6">
        <f>_xll.SNL.Clients.Office.Excel.Functions.SPG($D815, AG$1, $F815, "Options: Curr=USD, Mag=Actuals")</f>
        <v>448755371814.69196</v>
      </c>
      <c r="AH815" s="6">
        <f>_xll.SNL.Clients.Office.Excel.Functions.SPG($D815, AH$1, $F815, "Options: Curr=USD, Mag=Actuals")</f>
        <v>107016849346.00218</v>
      </c>
      <c r="AI815" s="6">
        <f>_xll.SNL.Clients.Office.Excel.Functions.SPG($D815, AI$1, $F815, "Options: Curr=USD, Mag=Actuals")</f>
        <v>44561</v>
      </c>
      <c r="AJ815" s="6" t="str">
        <f>_xll.SNL.Clients.Office.Excel.Functions.SPG($D815, AJ$1, $F815, "Options: Curr=USD, Mag=Actuals")</f>
        <v>#INVALID FUNCTION PARAMETER</v>
      </c>
      <c r="AK815" s="6" t="str">
        <f>_xll.SNL.Clients.Office.Excel.Functions.SPG($D815, AK$1, $F815, "Options: Curr=USD, Mag=Actuals")</f>
        <v>#INVALID FUNCTION PARAMETER</v>
      </c>
      <c r="AL815" s="6" t="str">
        <f>_xll.SNL.Clients.Office.Excel.Functions.SPG($D815, AL$1, $F815, "Options: Curr=USD, Mag=Actuals")</f>
        <v>#INVALID FUNCTION PARAMETER</v>
      </c>
      <c r="AM815" s="6" t="str">
        <f>_xll.SNL.Clients.Office.Excel.Functions.SPG($D815, AM$1, $F815, "Options: Curr=USD, Mag=Actuals")</f>
        <v>#INVALID FUNCTION PARAMETER</v>
      </c>
      <c r="AN815" s="6">
        <f>_xll.SNL.Clients.Office.Excel.Functions.SPG($D815, AN$1, $F815, "Options: Curr=USD, Mag=Actuals")</f>
        <v>2176936919175.2505</v>
      </c>
      <c r="AO815" s="6">
        <f>_xll.SNL.Clients.Office.Excel.Functions.SPG($D815, AO$1, $F815, "Options: Curr=USD, Mag=Actuals")</f>
        <v>757773167850.75293</v>
      </c>
      <c r="AP815" s="6">
        <f>_xll.SNL.Clients.Office.Excel.Functions.SPG($D815, AP$1, $F815, "Options: Curr=USD, Mag=Actuals")</f>
        <v>1382155561152.7036</v>
      </c>
      <c r="AQ815" s="6">
        <f>_xll.SNL.Clients.Office.Excel.Functions.SPG($D815, AQ$1, $F815, "Options: Curr=USD, Mag=Actuals")</f>
        <v>106228256526.95027</v>
      </c>
      <c r="AR815" s="6">
        <f>_xll.SNL.Clients.Office.Excel.Functions.SPG($D815, AR$1, $F815, "Options: Curr=USD, Mag=Actuals")</f>
        <v>107016849346.00218</v>
      </c>
      <c r="AS815" s="6">
        <f>_xll.SNL.Clients.Office.Excel.Functions.SPG($D815, AS$1, $F815, "Options: Curr=USD, Mag=Actuals")</f>
        <v>98904827250.777328</v>
      </c>
      <c r="AT815" s="6">
        <f>_xll.SNL.Clients.Office.Excel.Functions.SPG($D815, AT$1, $F815, "Options: Curr=USD, Mag=Actuals")</f>
        <v>34.809146795941203</v>
      </c>
      <c r="AU815" s="6">
        <f>_xll.SNL.Clients.Office.Excel.Functions.SPG($D815, AU$1, $F815, "Options: Curr=USD, Mag=Actuals")</f>
        <v>54.825461702645001</v>
      </c>
      <c r="AV815" s="6">
        <f>_xll.SNL.Clients.Office.Excel.Functions.SPG($D815, AV$1, $F815, "Options: Curr=USD, Mag=Actuals")</f>
        <v>4.9159370858824101</v>
      </c>
      <c r="AW815" s="6">
        <f>_xll.SNL.Clients.Office.Excel.Functions.SPG($D815, AW$1, $F815, "Options: Curr=USD, Mag=Actuals")</f>
        <v>4.56029564138335</v>
      </c>
      <c r="AX815" s="6">
        <f>_xll.SNL.Clients.Office.Excel.Functions.SPG($D815, AX$1, $F815, "Options: Curr=USD, Mag=Actuals")</f>
        <v>6470730781.8302965</v>
      </c>
      <c r="AY815" s="6">
        <f>_xll.SNL.Clients.Office.Excel.Functions.SPG($D815, AY$1, $F815, "Options: Curr=USD, Mag=Actuals")</f>
        <v>6410667048.3474331</v>
      </c>
      <c r="AZ815" s="6">
        <f>_xll.SNL.Clients.Office.Excel.Functions.SPG($D815, AZ$1, $F815, "Options: Curr=USD, Mag=Actuals")</f>
        <v>0.29414681132456399</v>
      </c>
      <c r="BA815" s="6">
        <f>_xll.SNL.Clients.Office.Excel.Functions.SPG($D815, BA$1, $F815, "Options: Curr=USD, Mag=Actuals")</f>
        <v>5.8928397310928498</v>
      </c>
      <c r="BB815" s="6">
        <f>_xll.SNL.Clients.Office.Excel.Functions.SPG($D815, BB$1, $F815, "Options: Curr=USD, Mag=Actuals")</f>
        <v>5.8743039346304897</v>
      </c>
      <c r="BC815" s="6">
        <f>_xll.SNL.Clients.Office.Excel.Functions.SPG($D815, BC$1, $F815, "Options: Curr=USD, Mag=Actuals")</f>
        <v>0</v>
      </c>
      <c r="BD815" s="6">
        <f>_xll.SNL.Clients.Office.Excel.Functions.SPG($D815, BD$1, $F815, "Options: Curr=USD, Mag=Actuals")</f>
        <v>1.0517914722202599</v>
      </c>
      <c r="BE815" s="6">
        <f>_xll.SNL.Clients.Office.Excel.Functions.SPG($D815, BE$1, $F815, "Options: Curr=USD, Mag=Actuals")</f>
        <v>0.60833642775827002</v>
      </c>
      <c r="BF815" s="6">
        <f>_xll.SNL.Clients.Office.Excel.Functions.SPG($D815, BF$1, $F815, "Options: Curr=USD, Mag=Actuals")</f>
        <v>0.48797026593519199</v>
      </c>
      <c r="BG815" s="6">
        <f>_xll.SNL.Clients.Office.Excel.Functions.SPG($D815, BG$1, $F815, "Options: Curr=USD, Mag=Actuals")</f>
        <v>0.74472830252447397</v>
      </c>
      <c r="BH815" s="6">
        <f>_xll.SNL.Clients.Office.Excel.Functions.SPG($D815, BH$1, $F815, "Options: Curr=USD, Mag=Actuals")</f>
        <v>0.50970977481795898</v>
      </c>
      <c r="BI815" s="6">
        <f>_xll.SNL.Clients.Office.Excel.Functions.SPG($D815, BI$1, $F815, "Options: Curr=USD, Mag=Actuals")</f>
        <v>2.17525073304662</v>
      </c>
      <c r="BJ815" s="6">
        <f>_xll.SNL.Clients.Office.Excel.Functions.SPG($D815, BJ$1, $F815, "Options: Curr=USD, Mag=Actuals")</f>
        <v>1.7448530619676601</v>
      </c>
      <c r="BK815" s="6">
        <f>_xll.SNL.Clients.Office.Excel.Functions.SPG($D815, BK$1, $F815, "Options: Curr=USD, Mag=Actuals")</f>
        <v>2.6629521298873202</v>
      </c>
      <c r="BL815" s="6">
        <f>_xll.SNL.Clients.Office.Excel.Functions.SPG($D815, BL$1, $F815, "Options: Curr=USD, Mag=Actuals")</f>
        <v>1.8225878160864799</v>
      </c>
      <c r="BM815" s="6">
        <f>_xll.SNL.Clients.Office.Excel.Functions.SPG($D815, BM$1, $F815, "Options: Curr=USD, Mag=Actuals")</f>
        <v>1.40281807068113</v>
      </c>
      <c r="BN815" s="6">
        <f>_xll.SNL.Clients.Office.Excel.Functions.SPG($D815, BN$1, $F815, "Options: Curr=USD, Mag=Actuals")</f>
        <v>0.69706720930522303</v>
      </c>
      <c r="BO815" s="6">
        <f>_xll.SNL.Clients.Office.Excel.Functions.SPG($D815, BO$1, $F815, "Options: Curr=USD, Mag=Actuals")</f>
        <v>47.922150838052602</v>
      </c>
      <c r="BP815" s="6">
        <f>_xll.SNL.Clients.Office.Excel.Functions.SPG($D815, BP$1, $F815, "Options: Curr=USD, Mag=Actuals")</f>
        <v>38.440217651938902</v>
      </c>
      <c r="BQ815" s="6">
        <f>_xll.SNL.Clients.Office.Excel.Functions.SPG($D815, BQ$1, $F815, "Options: Curr=USD, Mag=Actuals")</f>
        <v>58.666521382681601</v>
      </c>
      <c r="BR815" s="6">
        <f>_xll.SNL.Clients.Office.Excel.Functions.SPG($D815, BR$1, $F815, "Options: Curr=USD, Mag=Actuals")</f>
        <v>15.325354682642701</v>
      </c>
      <c r="BS815" s="6">
        <f>_xll.SNL.Clients.Office.Excel.Functions.SPG($D815, BS$1, $F815, "Options: Curr=USD, Mag=Actuals")</f>
        <v>16.2451578061935</v>
      </c>
      <c r="BT815" s="6">
        <f>_xll.SNL.Clients.Office.Excel.Functions.SPG($D815, BT$1, $F815, "Options: Curr=USD, Mag=Actuals")</f>
        <v>17.6722676727227</v>
      </c>
      <c r="BU815" s="6">
        <f>_xll.SNL.Clients.Office.Excel.Functions.SPG($D815, BU$1, $F815, "Options: Curr=USD, Mag=Actuals")</f>
        <v>0</v>
      </c>
      <c r="BV815" s="6">
        <f>_xll.SNL.Clients.Office.Excel.Functions.SPG($D815, BV$1, $F815, "Options: Curr=USD, Mag=Actuals")</f>
        <v>0</v>
      </c>
      <c r="BW815" s="6">
        <f>_xll.SNL.Clients.Office.Excel.Functions.SPG($D815, BW$1, $F815, "Options: Curr=USD, Mag=Actuals")</f>
        <v>0</v>
      </c>
      <c r="BX815" s="6">
        <f>_xll.SNL.Clients.Office.Excel.Functions.SPG($D815, BX$1, $F815, "Options: Curr=USD, Mag=Actuals")</f>
        <v>455942694853.13269</v>
      </c>
      <c r="BY815" s="6">
        <f>_xll.SNL.Clients.Office.Excel.Functions.SPG($D815, BY$1, $F815, "Options: Curr=USD, Mag=Actuals")</f>
        <v>28.144200681813899</v>
      </c>
      <c r="BZ815" s="6">
        <f>_xll.SNL.Clients.Office.Excel.Functions.SPG($D815, BZ$1, $F815, "Options: Curr=USD, Mag=Actuals")</f>
        <v>9345307370.2860909</v>
      </c>
      <c r="CA815" s="6" t="str">
        <f>_xll.SNL.Clients.Office.Excel.Functions.SPG($D815, CA$1, $F815, "Options: Curr=USD, Mag=Actuals")</f>
        <v>Nonperforming Loans</v>
      </c>
      <c r="CB815" s="6">
        <f>_xll.SNL.Clients.Office.Excel.Functions.SPG($D815, CB$1, $F815, "Options: Curr=USD, Mag=Actuals")</f>
        <v>1.2225260421622599</v>
      </c>
      <c r="CC815" s="6">
        <f>_xll.SNL.Clients.Office.Excel.Functions.SPG($D815, CC$1, $F815, "Options: Curr=USD, Mag=Actuals")</f>
        <v>8.8532695634630496</v>
      </c>
      <c r="CD815" s="6">
        <f>_xll.SNL.Clients.Office.Excel.Functions.SPG($D815, CD$1, $F815, "Options: Curr=USD, Mag=Actuals")</f>
        <v>0.33311878216034801</v>
      </c>
      <c r="CE815" s="6">
        <f>_xll.SNL.Clients.Office.Excel.Functions.SPG($D815, CE$1, $F815, "Options: Curr=USD, Mag=Actuals")</f>
        <v>23.031523732376101</v>
      </c>
      <c r="CF815" s="6">
        <f>_xll.SNL.Clients.Office.Excel.Functions.SPG($D815, CF$1, $F815, "Options: Curr=USD, Mag=Actuals")</f>
        <v>0.87030901788495396</v>
      </c>
      <c r="CG815" s="6">
        <f>_xll.SNL.Clients.Office.Excel.Functions.SPG($D815, CG$1, $F815, "Options: Curr=USD, Mag=Actuals")</f>
        <v>1.5253124898909101</v>
      </c>
    </row>
    <row r="816" spans="1:85" x14ac:dyDescent="0.3">
      <c r="A816" s="10" t="s">
        <v>98</v>
      </c>
      <c r="B816" s="10" t="s">
        <v>85</v>
      </c>
      <c r="C816" s="10" t="s">
        <v>12</v>
      </c>
      <c r="D816">
        <v>4086518</v>
      </c>
      <c r="E816" s="10" t="s">
        <v>24</v>
      </c>
      <c r="F816" s="10" t="s">
        <v>78</v>
      </c>
      <c r="G816">
        <v>-115.8</v>
      </c>
      <c r="H816">
        <v>753.03</v>
      </c>
      <c r="I816">
        <v>868.82</v>
      </c>
      <c r="J816">
        <v>4263.18</v>
      </c>
      <c r="K816">
        <v>0</v>
      </c>
      <c r="L816">
        <v>0.98</v>
      </c>
      <c r="M816">
        <v>4199.5975497815107</v>
      </c>
      <c r="N816">
        <v>0</v>
      </c>
      <c r="O816">
        <v>2.5099999999999998</v>
      </c>
      <c r="P816">
        <v>9.81</v>
      </c>
      <c r="Q816">
        <v>131.38</v>
      </c>
      <c r="R816">
        <v>132.56</v>
      </c>
      <c r="S816" t="str">
        <f>_xll.SNL.Clients.Office.Excel.Functions.SPG(D816, S$1, F816, "Options: Curr=USD, Mag=Actuals")</f>
        <v>Sumitomo Mitsui Financial Group, Inc. (TSE:8316)</v>
      </c>
      <c r="T816" t="str">
        <f>_xll.SNL.Clients.Office.Excel.Functions.SPG($D816, T$1, $F816, "Options: Curr=USD, Mag=Actuals")</f>
        <v>Sumitomo Mitsui Financial Group, Inc.</v>
      </c>
      <c r="U816" s="6">
        <f>_xll.SNL.Clients.Office.Excel.Functions.SPG($D816, U$1, $F816, "Options: Curr=USD, Mag=Actuals")</f>
        <v>2006750206638.2051</v>
      </c>
      <c r="V816" t="str">
        <f>_xll.SNL.Clients.Office.Excel.Functions.SPG($D816, V$1, $F816, "Options: Curr=USD, Mag=Actuals")</f>
        <v>TSE:8316</v>
      </c>
      <c r="W816" t="str">
        <f>_xll.SNL.Clients.Office.Excel.Functions.SPG($D816, W$1, $F816, "Options: Curr=USD, Mag=Actuals")</f>
        <v>Bank</v>
      </c>
      <c r="X816" s="6">
        <f>_xll.SNL.Clients.Office.Excel.Functions.SPG($D816, X$1, $F816, "Options: Curr=USD, Mag=Actuals")</f>
        <v>25657654214.627491</v>
      </c>
      <c r="Y816" s="6">
        <f>_xll.SNL.Clients.Office.Excel.Functions.SPG($D816, Y$1, $F816, "Options: Curr=USD, Mag=Actuals")</f>
        <v>0</v>
      </c>
      <c r="Z816" s="6">
        <f>_xll.SNL.Clients.Office.Excel.Functions.SPG($D816, Z$1, $F816, "Options: Curr=USD, Mag=Actuals")</f>
        <v>18876794870.031311</v>
      </c>
      <c r="AA816" s="6">
        <f>_xll.SNL.Clients.Office.Excel.Functions.SPG($D816, AA$1, $F816, "Options: Curr=USD, Mag=Actuals")</f>
        <v>6574075187.4698782</v>
      </c>
      <c r="AB816" s="6">
        <f>_xll.SNL.Clients.Office.Excel.Functions.SPG($D816, AB$1, $F816, "Options: Curr=USD, Mag=Actuals")</f>
        <v>4.7366163502874281</v>
      </c>
      <c r="AC816" s="6">
        <f>_xll.SNL.Clients.Office.Excel.Functions.SPG($D816, AC$1, $F816, "Options: Curr=USD, Mag=Actuals")</f>
        <v>20.588908785785801</v>
      </c>
      <c r="AD816" s="6">
        <f>_xll.SNL.Clients.Office.Excel.Functions.SPG($D816, AD$1, $F816, "Options: Curr=USD, Mag=Actuals")</f>
        <v>0.32508336036869101</v>
      </c>
      <c r="AE816" s="6">
        <f>_xll.SNL.Clients.Office.Excel.Functions.SPG($D816, AE$1, $F816, "Options: Curr=USD, Mag=Actuals")</f>
        <v>6.8981658329154101</v>
      </c>
      <c r="AF816" s="6">
        <f>_xll.SNL.Clients.Office.Excel.Functions.SPG($D816, AF$1, $F816, "Options: Curr=USD, Mag=Actuals")</f>
        <v>2006750206638.2051</v>
      </c>
      <c r="AG816" s="6">
        <f>_xll.SNL.Clients.Office.Excel.Functions.SPG($D816, AG$1, $F816, "Options: Curr=USD, Mag=Actuals")</f>
        <v>326571360323.94806</v>
      </c>
      <c r="AH816" s="6">
        <f>_xll.SNL.Clients.Office.Excel.Functions.SPG($D816, AH$1, $F816, "Options: Curr=USD, Mag=Actuals")</f>
        <v>94602867910.792969</v>
      </c>
      <c r="AI816" s="6">
        <f>_xll.SNL.Clients.Office.Excel.Functions.SPG($D816, AI$1, $F816, "Options: Curr=USD, Mag=Actuals")</f>
        <v>44926</v>
      </c>
      <c r="AJ816" s="6" t="str">
        <f>_xll.SNL.Clients.Office.Excel.Functions.SPG($D816, AJ$1, $F816, "Options: Curr=USD, Mag=Actuals")</f>
        <v>#INVALID FUNCTION PARAMETER</v>
      </c>
      <c r="AK816" s="6" t="str">
        <f>_xll.SNL.Clients.Office.Excel.Functions.SPG($D816, AK$1, $F816, "Options: Curr=USD, Mag=Actuals")</f>
        <v>#INVALID FUNCTION PARAMETER</v>
      </c>
      <c r="AL816" s="6" t="str">
        <f>_xll.SNL.Clients.Office.Excel.Functions.SPG($D816, AL$1, $F816, "Options: Curr=USD, Mag=Actuals")</f>
        <v>#INVALID FUNCTION PARAMETER</v>
      </c>
      <c r="AM816" s="6" t="str">
        <f>_xll.SNL.Clients.Office.Excel.Functions.SPG($D816, AM$1, $F816, "Options: Curr=USD, Mag=Actuals")</f>
        <v>#INVALID FUNCTION PARAMETER</v>
      </c>
      <c r="AN816" s="6">
        <f>_xll.SNL.Clients.Office.Excel.Functions.SPG($D816, AN$1, $F816, "Options: Curr=USD, Mag=Actuals")</f>
        <v>2006750206638.2051</v>
      </c>
      <c r="AO816" s="6">
        <f>_xll.SNL.Clients.Office.Excel.Functions.SPG($D816, AO$1, $F816, "Options: Curr=USD, Mag=Actuals")</f>
        <v>744921424400.74927</v>
      </c>
      <c r="AP816" s="6">
        <f>_xll.SNL.Clients.Office.Excel.Functions.SPG($D816, AP$1, $F816, "Options: Curr=USD, Mag=Actuals")</f>
        <v>1285210164324.7668</v>
      </c>
      <c r="AQ816" s="6">
        <f>_xll.SNL.Clients.Office.Excel.Functions.SPG($D816, AQ$1, $F816, "Options: Curr=USD, Mag=Actuals")</f>
        <v>93780705678.948685</v>
      </c>
      <c r="AR816" s="6">
        <f>_xll.SNL.Clients.Office.Excel.Functions.SPG($D816, AR$1, $F816, "Options: Curr=USD, Mag=Actuals")</f>
        <v>94602867910.792969</v>
      </c>
      <c r="AS816" s="6">
        <f>_xll.SNL.Clients.Office.Excel.Functions.SPG($D816, AS$1, $F816, "Options: Curr=USD, Mag=Actuals")</f>
        <v>87764015378.432281</v>
      </c>
      <c r="AT816" s="6">
        <f>_xll.SNL.Clients.Office.Excel.Functions.SPG($D816, AT$1, $F816, "Options: Curr=USD, Mag=Actuals")</f>
        <v>37.120784736266401</v>
      </c>
      <c r="AU816" s="6">
        <f>_xll.SNL.Clients.Office.Excel.Functions.SPG($D816, AU$1, $F816, "Options: Curr=USD, Mag=Actuals")</f>
        <v>57.9610592164995</v>
      </c>
      <c r="AV816" s="6">
        <f>_xll.SNL.Clients.Office.Excel.Functions.SPG($D816, AV$1, $F816, "Options: Curr=USD, Mag=Actuals")</f>
        <v>4.71423237420644</v>
      </c>
      <c r="AW816" s="6">
        <f>_xll.SNL.Clients.Office.Excel.Functions.SPG($D816, AW$1, $F816, "Options: Curr=USD, Mag=Actuals")</f>
        <v>4.3883952755331697</v>
      </c>
      <c r="AX816" s="6">
        <f>_xll.SNL.Clients.Office.Excel.Functions.SPG($D816, AX$1, $F816, "Options: Curr=USD, Mag=Actuals")</f>
        <v>6574075187.4698782</v>
      </c>
      <c r="AY816" s="6">
        <f>_xll.SNL.Clients.Office.Excel.Functions.SPG($D816, AY$1, $F816, "Options: Curr=USD, Mag=Actuals")</f>
        <v>6489853603.8733301</v>
      </c>
      <c r="AZ816" s="6">
        <f>_xll.SNL.Clients.Office.Excel.Functions.SPG($D816, AZ$1, $F816, "Options: Curr=USD, Mag=Actuals")</f>
        <v>0.32508336036869101</v>
      </c>
      <c r="BA816" s="6">
        <f>_xll.SNL.Clients.Office.Excel.Functions.SPG($D816, BA$1, $F816, "Options: Curr=USD, Mag=Actuals")</f>
        <v>6.8981658329154101</v>
      </c>
      <c r="BB816" s="6">
        <f>_xll.SNL.Clients.Office.Excel.Functions.SPG($D816, BB$1, $F816, "Options: Curr=USD, Mag=Actuals")</f>
        <v>6.8653863888188598</v>
      </c>
      <c r="BC816" s="6">
        <f>_xll.SNL.Clients.Office.Excel.Functions.SPG($D816, BC$1, $F816, "Options: Curr=USD, Mag=Actuals")</f>
        <v>0</v>
      </c>
      <c r="BD816" s="6">
        <f>_xll.SNL.Clients.Office.Excel.Functions.SPG($D816, BD$1, $F816, "Options: Curr=USD, Mag=Actuals")</f>
        <v>1.1430062331891799</v>
      </c>
      <c r="BE816" s="6">
        <f>_xll.SNL.Clients.Office.Excel.Functions.SPG($D816, BE$1, $F816, "Options: Curr=USD, Mag=Actuals")</f>
        <v>0.647866541917829</v>
      </c>
      <c r="BF816" s="6">
        <f>_xll.SNL.Clients.Office.Excel.Functions.SPG($D816, BF$1, $F816, "Options: Curr=USD, Mag=Actuals")</f>
        <v>0.46882050148208498</v>
      </c>
      <c r="BG816" s="6">
        <f>_xll.SNL.Clients.Office.Excel.Functions.SPG($D816, BG$1, $F816, "Options: Curr=USD, Mag=Actuals")</f>
        <v>0.72611842096594303</v>
      </c>
      <c r="BH816" s="6">
        <f>_xll.SNL.Clients.Office.Excel.Functions.SPG($D816, BH$1, $F816, "Options: Curr=USD, Mag=Actuals")</f>
        <v>0.50164602525151702</v>
      </c>
      <c r="BI816" s="6">
        <f>_xll.SNL.Clients.Office.Excel.Functions.SPG($D816, BI$1, $F816, "Options: Curr=USD, Mag=Actuals")</f>
        <v>2.2779249446878702</v>
      </c>
      <c r="BJ816" s="6">
        <f>_xll.SNL.Clients.Office.Excel.Functions.SPG($D816, BJ$1, $F816, "Options: Curr=USD, Mag=Actuals")</f>
        <v>1.6483918304312899</v>
      </c>
      <c r="BK816" s="6">
        <f>_xll.SNL.Clients.Office.Excel.Functions.SPG($D816, BK$1, $F816, "Options: Curr=USD, Mag=Actuals")</f>
        <v>2.55306171394398</v>
      </c>
      <c r="BL816" s="6">
        <f>_xll.SNL.Clients.Office.Excel.Functions.SPG($D816, BL$1, $F816, "Options: Curr=USD, Mag=Actuals")</f>
        <v>1.76380769863693</v>
      </c>
      <c r="BM816" s="6">
        <f>_xll.SNL.Clients.Office.Excel.Functions.SPG($D816, BM$1, $F816, "Options: Curr=USD, Mag=Actuals")</f>
        <v>1.46068733244388</v>
      </c>
      <c r="BN816" s="6">
        <f>_xll.SNL.Clients.Office.Excel.Functions.SPG($D816, BN$1, $F816, "Options: Curr=USD, Mag=Actuals")</f>
        <v>0.76339081479165805</v>
      </c>
      <c r="BO816" s="6">
        <f>_xll.SNL.Clients.Office.Excel.Functions.SPG($D816, BO$1, $F816, "Options: Curr=USD, Mag=Actuals")</f>
        <v>51.0632591538497</v>
      </c>
      <c r="BP816" s="6">
        <f>_xll.SNL.Clients.Office.Excel.Functions.SPG($D816, BP$1, $F816, "Options: Curr=USD, Mag=Actuals")</f>
        <v>36.951287363831497</v>
      </c>
      <c r="BQ816" s="6">
        <f>_xll.SNL.Clients.Office.Excel.Functions.SPG($D816, BQ$1, $F816, "Options: Curr=USD, Mag=Actuals")</f>
        <v>57.230881218852602</v>
      </c>
      <c r="BR816" s="6">
        <f>_xll.SNL.Clients.Office.Excel.Functions.SPG($D816, BR$1, $F816, "Options: Curr=USD, Mag=Actuals")</f>
        <v>13.881192820625399</v>
      </c>
      <c r="BS816" s="6">
        <f>_xll.SNL.Clients.Office.Excel.Functions.SPG($D816, BS$1, $F816, "Options: Curr=USD, Mag=Actuals")</f>
        <v>14.7895922092364</v>
      </c>
      <c r="BT816" s="6">
        <f>_xll.SNL.Clients.Office.Excel.Functions.SPG($D816, BT$1, $F816, "Options: Curr=USD, Mag=Actuals")</f>
        <v>15.735700006261601</v>
      </c>
      <c r="BU816" s="6">
        <f>_xll.SNL.Clients.Office.Excel.Functions.SPG($D816, BU$1, $F816, "Options: Curr=USD, Mag=Actuals")</f>
        <v>0</v>
      </c>
      <c r="BV816" s="6">
        <f>_xll.SNL.Clients.Office.Excel.Functions.SPG($D816, BV$1, $F816, "Options: Curr=USD, Mag=Actuals")</f>
        <v>0</v>
      </c>
      <c r="BW816" s="6">
        <f>_xll.SNL.Clients.Office.Excel.Functions.SPG($D816, BW$1, $F816, "Options: Curr=USD, Mag=Actuals")</f>
        <v>0</v>
      </c>
      <c r="BX816" s="6">
        <f>_xll.SNL.Clients.Office.Excel.Functions.SPG($D816, BX$1, $F816, "Options: Curr=USD, Mag=Actuals")</f>
        <v>337272891342.42792</v>
      </c>
      <c r="BY816" s="6">
        <f>_xll.SNL.Clients.Office.Excel.Functions.SPG($D816, BY$1, $F816, "Options: Curr=USD, Mag=Actuals")</f>
        <v>29.106097250425002</v>
      </c>
      <c r="BZ816" s="6">
        <f>_xll.SNL.Clients.Office.Excel.Functions.SPG($D816, BZ$1, $F816, "Options: Curr=USD, Mag=Actuals")</f>
        <v>7832429686.1374207</v>
      </c>
      <c r="CA816" s="6" t="str">
        <f>_xll.SNL.Clients.Office.Excel.Functions.SPG($D816, CA$1, $F816, "Options: Curr=USD, Mag=Actuals")</f>
        <v>Nonperforming Loans</v>
      </c>
      <c r="CB816" s="6">
        <f>_xll.SNL.Clients.Office.Excel.Functions.SPG($D816, CB$1, $F816, "Options: Curr=USD, Mag=Actuals")</f>
        <v>1.0438942405687199</v>
      </c>
      <c r="CC816" s="6">
        <f>_xll.SNL.Clients.Office.Excel.Functions.SPG($D816, CC$1, $F816, "Options: Curr=USD, Mag=Actuals")</f>
        <v>8.4082856397413099</v>
      </c>
      <c r="CD816" s="6">
        <f>_xll.SNL.Clients.Office.Excel.Functions.SPG($D816, CD$1, $F816, "Options: Curr=USD, Mag=Actuals")</f>
        <v>0.238575906220373</v>
      </c>
      <c r="CE816" s="6">
        <f>_xll.SNL.Clients.Office.Excel.Functions.SPG($D816, CE$1, $F816, "Options: Curr=USD, Mag=Actuals")</f>
        <v>17.185567702607599</v>
      </c>
      <c r="CF816" s="6">
        <f>_xll.SNL.Clients.Office.Excel.Functions.SPG($D816, CF$1, $F816, "Options: Curr=USD, Mag=Actuals")</f>
        <v>0.718012702431715</v>
      </c>
      <c r="CG816" s="6">
        <f>_xll.SNL.Clients.Office.Excel.Functions.SPG($D816, CG$1, $F816, "Options: Curr=USD, Mag=Actuals")</f>
        <v>1.3409704642221201</v>
      </c>
    </row>
    <row r="817" spans="1:85" x14ac:dyDescent="0.3">
      <c r="A817" s="10" t="s">
        <v>98</v>
      </c>
      <c r="B817" s="10" t="s">
        <v>85</v>
      </c>
      <c r="C817" s="10" t="s">
        <v>12</v>
      </c>
      <c r="D817">
        <v>4086518</v>
      </c>
      <c r="E817" s="10" t="s">
        <v>24</v>
      </c>
      <c r="F817" s="10" t="s">
        <v>10</v>
      </c>
      <c r="G817">
        <v>-47.87</v>
      </c>
      <c r="H817">
        <v>713.95</v>
      </c>
      <c r="I817">
        <v>761.82</v>
      </c>
      <c r="J817">
        <v>4216.05</v>
      </c>
      <c r="K817">
        <v>0</v>
      </c>
      <c r="L817">
        <v>1.91</v>
      </c>
      <c r="M817">
        <v>3987.6921685444327</v>
      </c>
      <c r="N817">
        <v>0</v>
      </c>
      <c r="O817">
        <v>3.25</v>
      </c>
      <c r="P817">
        <v>4.1900000000000004</v>
      </c>
      <c r="Q817">
        <v>140.47</v>
      </c>
      <c r="R817">
        <v>141.62</v>
      </c>
      <c r="S817" t="str">
        <f>_xll.SNL.Clients.Office.Excel.Functions.SPG(D817, S$1, F817, "Options: Curr=USD, Mag=Actuals")</f>
        <v>Sumitomo Mitsui Financial Group, Inc. (TSE:8316)</v>
      </c>
      <c r="T817" t="str">
        <f>_xll.SNL.Clients.Office.Excel.Functions.SPG($D817, T$1, $F817, "Options: Curr=USD, Mag=Actuals")</f>
        <v>Sumitomo Mitsui Financial Group, Inc.</v>
      </c>
      <c r="U817" s="6">
        <f>_xll.SNL.Clients.Office.Excel.Functions.SPG($D817, U$1, $F817, "Options: Curr=USD, Mag=Actuals")</f>
        <v>2027341106113.7043</v>
      </c>
      <c r="V817" t="str">
        <f>_xll.SNL.Clients.Office.Excel.Functions.SPG($D817, V$1, $F817, "Options: Curr=USD, Mag=Actuals")</f>
        <v>TSE:8316</v>
      </c>
      <c r="W817" t="str">
        <f>_xll.SNL.Clients.Office.Excel.Functions.SPG($D817, W$1, $F817, "Options: Curr=USD, Mag=Actuals")</f>
        <v>Bank</v>
      </c>
      <c r="X817" s="6">
        <f>_xll.SNL.Clients.Office.Excel.Functions.SPG($D817, X$1, $F817, "Options: Curr=USD, Mag=Actuals")</f>
        <v>26467599838.576488</v>
      </c>
      <c r="Y817" s="6">
        <f>_xll.SNL.Clients.Office.Excel.Functions.SPG($D817, Y$1, $F817, "Options: Curr=USD, Mag=Actuals")</f>
        <v>0</v>
      </c>
      <c r="Z817" s="6">
        <f>_xll.SNL.Clients.Office.Excel.Functions.SPG($D817, Z$1, $F817, "Options: Curr=USD, Mag=Actuals")</f>
        <v>36456035938.216904</v>
      </c>
      <c r="AA817" s="6">
        <f>_xll.SNL.Clients.Office.Excel.Functions.SPG($D817, AA$1, $F817, "Options: Curr=USD, Mag=Actuals")</f>
        <v>5984804573.1478539</v>
      </c>
      <c r="AB817" s="6">
        <f>_xll.SNL.Clients.Office.Excel.Functions.SPG($D817, AB$1, $F817, "Options: Curr=USD, Mag=Actuals")</f>
        <v>4.4504969536388126</v>
      </c>
      <c r="AC817" s="6">
        <f>_xll.SNL.Clients.Office.Excel.Functions.SPG($D817, AC$1, $F817, "Options: Curr=USD, Mag=Actuals")</f>
        <v>0.846127531314251</v>
      </c>
      <c r="AD817" s="6">
        <f>_xll.SNL.Clients.Office.Excel.Functions.SPG($D817, AD$1, $F817, "Options: Curr=USD, Mag=Actuals")</f>
        <v>0.29864283224624599</v>
      </c>
      <c r="AE817" s="6">
        <f>_xll.SNL.Clients.Office.Excel.Functions.SPG($D817, AE$1, $F817, "Options: Curr=USD, Mag=Actuals")</f>
        <v>6.3059793102654096</v>
      </c>
      <c r="AF817" s="6">
        <f>_xll.SNL.Clients.Office.Excel.Functions.SPG($D817, AF$1, $F817, "Options: Curr=USD, Mag=Actuals")</f>
        <v>2027341106113.7043</v>
      </c>
      <c r="AG817" s="6">
        <f>_xll.SNL.Clients.Office.Excel.Functions.SPG($D817, AG$1, $F817, "Options: Curr=USD, Mag=Actuals")</f>
        <v>372528390630.09894</v>
      </c>
      <c r="AH817" s="6">
        <f>_xll.SNL.Clients.Office.Excel.Functions.SPG($D817, AH$1, $F817, "Options: Curr=USD, Mag=Actuals")</f>
        <v>98644797888.792725</v>
      </c>
      <c r="AI817" s="6">
        <f>_xll.SNL.Clients.Office.Excel.Functions.SPG($D817, AI$1, $F817, "Options: Curr=USD, Mag=Actuals")</f>
        <v>45291</v>
      </c>
      <c r="AJ817" s="6" t="str">
        <f>_xll.SNL.Clients.Office.Excel.Functions.SPG($D817, AJ$1, $F817, "Options: Curr=USD, Mag=Actuals")</f>
        <v>#INVALID FUNCTION PARAMETER</v>
      </c>
      <c r="AK817" s="6" t="str">
        <f>_xll.SNL.Clients.Office.Excel.Functions.SPG($D817, AK$1, $F817, "Options: Curr=USD, Mag=Actuals")</f>
        <v>#INVALID FUNCTION PARAMETER</v>
      </c>
      <c r="AL817" s="6" t="str">
        <f>_xll.SNL.Clients.Office.Excel.Functions.SPG($D817, AL$1, $F817, "Options: Curr=USD, Mag=Actuals")</f>
        <v>#INVALID FUNCTION PARAMETER</v>
      </c>
      <c r="AM817" s="6" t="str">
        <f>_xll.SNL.Clients.Office.Excel.Functions.SPG($D817, AM$1, $F817, "Options: Curr=USD, Mag=Actuals")</f>
        <v>#INVALID FUNCTION PARAMETER</v>
      </c>
      <c r="AN817" s="6">
        <f>_xll.SNL.Clients.Office.Excel.Functions.SPG($D817, AN$1, $F817, "Options: Curr=USD, Mag=Actuals")</f>
        <v>2027341106113.7043</v>
      </c>
      <c r="AO817" s="6">
        <f>_xll.SNL.Clients.Office.Excel.Functions.SPG($D817, AO$1, $F817, "Options: Curr=USD, Mag=Actuals")</f>
        <v>726925696286.94263</v>
      </c>
      <c r="AP817" s="6">
        <f>_xll.SNL.Clients.Office.Excel.Functions.SPG($D817, AP$1, $F817, "Options: Curr=USD, Mag=Actuals")</f>
        <v>1252292220598.4592</v>
      </c>
      <c r="AQ817" s="6">
        <f>_xll.SNL.Clients.Office.Excel.Functions.SPG($D817, AQ$1, $F817, "Options: Curr=USD, Mag=Actuals")</f>
        <v>97765433237.32637</v>
      </c>
      <c r="AR817" s="6">
        <f>_xll.SNL.Clients.Office.Excel.Functions.SPG($D817, AR$1, $F817, "Options: Curr=USD, Mag=Actuals")</f>
        <v>98644797888.792725</v>
      </c>
      <c r="AS817" s="6">
        <f>_xll.SNL.Clients.Office.Excel.Functions.SPG($D817, AS$1, $F817, "Options: Curr=USD, Mag=Actuals")</f>
        <v>92009853719.442123</v>
      </c>
      <c r="AT817" s="6">
        <f>_xll.SNL.Clients.Office.Excel.Functions.SPG($D817, AT$1, $F817, "Options: Curr=USD, Mag=Actuals")</f>
        <v>35.856111933744401</v>
      </c>
      <c r="AU817" s="6">
        <f>_xll.SNL.Clients.Office.Excel.Functions.SPG($D817, AU$1, $F817, "Options: Curr=USD, Mag=Actuals")</f>
        <v>58.0476093622582</v>
      </c>
      <c r="AV817" s="6">
        <f>_xll.SNL.Clients.Office.Excel.Functions.SPG($D817, AV$1, $F817, "Options: Curr=USD, Mag=Actuals")</f>
        <v>4.8657227731099004</v>
      </c>
      <c r="AW817" s="6">
        <f>_xll.SNL.Clients.Office.Excel.Functions.SPG($D817, AW$1, $F817, "Options: Curr=USD, Mag=Actuals")</f>
        <v>4.5533514695134496</v>
      </c>
      <c r="AX817" s="6">
        <f>_xll.SNL.Clients.Office.Excel.Functions.SPG($D817, AX$1, $F817, "Options: Curr=USD, Mag=Actuals")</f>
        <v>5984804573.1478539</v>
      </c>
      <c r="AY817" s="6">
        <f>_xll.SNL.Clients.Office.Excel.Functions.SPG($D817, AY$1, $F817, "Options: Curr=USD, Mag=Actuals")</f>
        <v>5938270205.9838514</v>
      </c>
      <c r="AZ817" s="6">
        <f>_xll.SNL.Clients.Office.Excel.Functions.SPG($D817, AZ$1, $F817, "Options: Curr=USD, Mag=Actuals")</f>
        <v>0.29864283224624599</v>
      </c>
      <c r="BA817" s="6">
        <f>_xll.SNL.Clients.Office.Excel.Functions.SPG($D817, BA$1, $F817, "Options: Curr=USD, Mag=Actuals")</f>
        <v>6.3059793102654096</v>
      </c>
      <c r="BB817" s="6">
        <f>_xll.SNL.Clients.Office.Excel.Functions.SPG($D817, BB$1, $F817, "Options: Curr=USD, Mag=Actuals")</f>
        <v>6.3120419473665699</v>
      </c>
      <c r="BC817" s="6">
        <f>_xll.SNL.Clients.Office.Excel.Functions.SPG($D817, BC$1, $F817, "Options: Curr=USD, Mag=Actuals")</f>
        <v>0</v>
      </c>
      <c r="BD817" s="6">
        <f>_xll.SNL.Clients.Office.Excel.Functions.SPG($D817, BD$1, $F817, "Options: Curr=USD, Mag=Actuals")</f>
        <v>1.0521726183389499</v>
      </c>
      <c r="BE817" s="6">
        <f>_xll.SNL.Clients.Office.Excel.Functions.SPG($D817, BE$1, $F817, "Options: Curr=USD, Mag=Actuals")</f>
        <v>0.63579578303143203</v>
      </c>
      <c r="BF817" s="6">
        <f>_xll.SNL.Clients.Office.Excel.Functions.SPG($D817, BF$1, $F817, "Options: Curr=USD, Mag=Actuals")</f>
        <v>0.49123862085136599</v>
      </c>
      <c r="BG817" s="6">
        <f>_xll.SNL.Clients.Office.Excel.Functions.SPG($D817, BG$1, $F817, "Options: Curr=USD, Mag=Actuals")</f>
        <v>0.76603367082070095</v>
      </c>
      <c r="BH817" s="6">
        <f>_xll.SNL.Clients.Office.Excel.Functions.SPG($D817, BH$1, $F817, "Options: Curr=USD, Mag=Actuals")</f>
        <v>0.49345215284208999</v>
      </c>
      <c r="BI817" s="6">
        <f>_xll.SNL.Clients.Office.Excel.Functions.SPG($D817, BI$1, $F817, "Options: Curr=USD, Mag=Actuals")</f>
        <v>2.2400233373404599</v>
      </c>
      <c r="BJ817" s="6">
        <f>_xll.SNL.Clients.Office.Excel.Functions.SPG($D817, BJ$1, $F817, "Options: Curr=USD, Mag=Actuals")</f>
        <v>1.73072235500436</v>
      </c>
      <c r="BK817" s="6">
        <f>_xll.SNL.Clients.Office.Excel.Functions.SPG($D817, BK$1, $F817, "Options: Curr=USD, Mag=Actuals")</f>
        <v>2.69887493063495</v>
      </c>
      <c r="BL817" s="6">
        <f>_xll.SNL.Clients.Office.Excel.Functions.SPG($D817, BL$1, $F817, "Options: Curr=USD, Mag=Actuals")</f>
        <v>1.73852102786364</v>
      </c>
      <c r="BM817" s="6">
        <f>_xll.SNL.Clients.Office.Excel.Functions.SPG($D817, BM$1, $F817, "Options: Curr=USD, Mag=Actuals")</f>
        <v>1.4454902834969801</v>
      </c>
      <c r="BN817" s="6">
        <f>_xll.SNL.Clients.Office.Excel.Functions.SPG($D817, BN$1, $F817, "Options: Curr=USD, Mag=Actuals")</f>
        <v>0.75632413729400105</v>
      </c>
      <c r="BO817" s="6">
        <f>_xll.SNL.Clients.Office.Excel.Functions.SPG($D817, BO$1, $F817, "Options: Curr=USD, Mag=Actuals")</f>
        <v>48.139431928625797</v>
      </c>
      <c r="BP817" s="6">
        <f>_xll.SNL.Clients.Office.Excel.Functions.SPG($D817, BP$1, $F817, "Options: Curr=USD, Mag=Actuals")</f>
        <v>37.194251330882601</v>
      </c>
      <c r="BQ817" s="6">
        <f>_xll.SNL.Clients.Office.Excel.Functions.SPG($D817, BQ$1, $F817, "Options: Curr=USD, Mag=Actuals")</f>
        <v>58.000425192636797</v>
      </c>
      <c r="BR817" s="6">
        <f>_xll.SNL.Clients.Office.Excel.Functions.SPG($D817, BR$1, $F817, "Options: Curr=USD, Mag=Actuals")</f>
        <v>14.093908277402701</v>
      </c>
      <c r="BS817" s="6">
        <f>_xll.SNL.Clients.Office.Excel.Functions.SPG($D817, BS$1, $F817, "Options: Curr=USD, Mag=Actuals")</f>
        <v>15.354472765626699</v>
      </c>
      <c r="BT817" s="6">
        <f>_xll.SNL.Clients.Office.Excel.Functions.SPG($D817, BT$1, $F817, "Options: Curr=USD, Mag=Actuals")</f>
        <v>16.466616119188799</v>
      </c>
      <c r="BU817" s="6">
        <f>_xll.SNL.Clients.Office.Excel.Functions.SPG($D817, BU$1, $F817, "Options: Curr=USD, Mag=Actuals")</f>
        <v>0</v>
      </c>
      <c r="BV817" s="6">
        <f>_xll.SNL.Clients.Office.Excel.Functions.SPG($D817, BV$1, $F817, "Options: Curr=USD, Mag=Actuals")</f>
        <v>0</v>
      </c>
      <c r="BW817" s="6">
        <f>_xll.SNL.Clients.Office.Excel.Functions.SPG($D817, BW$1, $F817, "Options: Curr=USD, Mag=Actuals")</f>
        <v>0</v>
      </c>
      <c r="BX817" s="6">
        <f>_xll.SNL.Clients.Office.Excel.Functions.SPG($D817, BX$1, $F817, "Options: Curr=USD, Mag=Actuals")</f>
        <v>385674486741.10754</v>
      </c>
      <c r="BY817" s="6">
        <f>_xll.SNL.Clients.Office.Excel.Functions.SPG($D817, BY$1, $F817, "Options: Curr=USD, Mag=Actuals")</f>
        <v>28.558189826309899</v>
      </c>
      <c r="BZ817" s="6">
        <f>_xll.SNL.Clients.Office.Excel.Functions.SPG($D817, BZ$1, $F817, "Options: Curr=USD, Mag=Actuals")</f>
        <v>6988464976.3766117</v>
      </c>
      <c r="CA817" s="6" t="str">
        <f>_xll.SNL.Clients.Office.Excel.Functions.SPG($D817, CA$1, $F817, "Options: Curr=USD, Mag=Actuals")</f>
        <v>Nonperforming Loans</v>
      </c>
      <c r="CB817" s="6">
        <f>_xll.SNL.Clients.Office.Excel.Functions.SPG($D817, CB$1, $F817, "Options: Curr=USD, Mag=Actuals")</f>
        <v>0.95467873237951995</v>
      </c>
      <c r="CC817" s="6">
        <f>_xll.SNL.Clients.Office.Excel.Functions.SPG($D817, CC$1, $F817, "Options: Curr=USD, Mag=Actuals")</f>
        <v>7.19667548582827</v>
      </c>
      <c r="CD817" s="6">
        <f>_xll.SNL.Clients.Office.Excel.Functions.SPG($D817, CD$1, $F817, "Options: Curr=USD, Mag=Actuals")</f>
        <v>0.231857292195283</v>
      </c>
      <c r="CE817" s="6">
        <f>_xll.SNL.Clients.Office.Excel.Functions.SPG($D817, CE$1, $F817, "Options: Curr=USD, Mag=Actuals")</f>
        <v>16.855174005387301</v>
      </c>
      <c r="CF817" s="6">
        <f>_xll.SNL.Clients.Office.Excel.Functions.SPG($D817, CF$1, $F817, "Options: Curr=USD, Mag=Actuals")</f>
        <v>0.69628958416359898</v>
      </c>
      <c r="CG817" s="6">
        <f>_xll.SNL.Clients.Office.Excel.Functions.SPG($D817, CG$1, $F817, "Options: Curr=USD, Mag=Actuals")</f>
        <v>1.2070473051855399</v>
      </c>
    </row>
    <row r="818" spans="1:85" x14ac:dyDescent="0.3">
      <c r="A818" s="10" t="s">
        <v>104</v>
      </c>
      <c r="B818" s="10" t="s">
        <v>85</v>
      </c>
      <c r="C818" s="10" t="s">
        <v>14</v>
      </c>
      <c r="D818">
        <v>113831</v>
      </c>
      <c r="E818" s="10" t="s">
        <v>27</v>
      </c>
      <c r="F818" s="10" t="s">
        <v>6</v>
      </c>
      <c r="G818">
        <v>0</v>
      </c>
      <c r="H818">
        <v>0</v>
      </c>
      <c r="I818">
        <v>0</v>
      </c>
      <c r="J818">
        <v>265.91000000000003</v>
      </c>
      <c r="K818">
        <v>39619.040000000001</v>
      </c>
      <c r="L818">
        <v>3.71</v>
      </c>
      <c r="M818">
        <v>327.74182015884776</v>
      </c>
      <c r="N818">
        <v>6.71</v>
      </c>
      <c r="O818">
        <v>5.4</v>
      </c>
      <c r="P818">
        <v>2.29</v>
      </c>
      <c r="Q818">
        <v>1.39</v>
      </c>
      <c r="R818">
        <v>1.3</v>
      </c>
      <c r="S818" t="str">
        <f>_xll.SNL.Clients.Office.Excel.Functions.SPG(D818, S$1, F818, "Options: Curr=USD, Mag=Actuals")</f>
        <v>UBS Group AG (SWX:UBSG)</v>
      </c>
      <c r="T818" t="str">
        <f>_xll.SNL.Clients.Office.Excel.Functions.SPG($D818, T$1, $F818, "Options: Curr=USD, Mag=Actuals")</f>
        <v>UBS Group AG</v>
      </c>
      <c r="U818" s="6">
        <f>_xll.SNL.Clients.Office.Excel.Functions.SPG($D818, U$1, $F818, "Options: Curr=USD, Mag=Actuals")</f>
        <v>183228660924.04074</v>
      </c>
      <c r="V818" t="str">
        <f>_xll.SNL.Clients.Office.Excel.Functions.SPG($D818, V$1, $F818, "Options: Curr=USD, Mag=Actuals")</f>
        <v>SWX:UBSG</v>
      </c>
      <c r="W818" t="str">
        <f>_xll.SNL.Clients.Office.Excel.Functions.SPG($D818, W$1, $F818, "Options: Curr=USD, Mag=Actuals")</f>
        <v>Asset Management</v>
      </c>
      <c r="X818" s="6">
        <f>_xll.SNL.Clients.Office.Excel.Functions.SPG($D818, X$1, $F818, "Options: Curr=USD, Mag=Actuals")</f>
        <v>4617345146.9613905</v>
      </c>
      <c r="Y818" s="6">
        <f>_xll.SNL.Clients.Office.Excel.Functions.SPG($D818, Y$1, $F818, "Options: Curr=USD, Mag=Actuals")</f>
        <v>0</v>
      </c>
      <c r="Z818" s="6">
        <f>_xll.SNL.Clients.Office.Excel.Functions.SPG($D818, Z$1, $F818, "Options: Curr=USD, Mag=Actuals")</f>
        <v>0</v>
      </c>
      <c r="AA818" s="6">
        <f>_xll.SNL.Clients.Office.Excel.Functions.SPG($D818, AA$1, $F818, "Options: Curr=USD, Mag=Actuals")</f>
        <v>661790540.33046234</v>
      </c>
      <c r="AB818" s="6">
        <f>_xll.SNL.Clients.Office.Excel.Functions.SPG($D818, AB$1, $F818, "Options: Curr=USD, Mag=Actuals")</f>
        <v>29.349506378218397</v>
      </c>
      <c r="AC818" s="6">
        <f>_xll.SNL.Clients.Office.Excel.Functions.SPG($D818, AC$1, $F818, "Options: Curr=USD, Mag=Actuals")</f>
        <v>0</v>
      </c>
      <c r="AD818" s="6">
        <f>_xll.SNL.Clients.Office.Excel.Functions.SPG($D818, AD$1, $F818, "Options: Curr=USD, Mag=Actuals")</f>
        <v>0</v>
      </c>
      <c r="AE818" s="6">
        <f>_xll.SNL.Clients.Office.Excel.Functions.SPG($D818, AE$1, $F818, "Options: Curr=USD, Mag=Actuals")</f>
        <v>0</v>
      </c>
      <c r="AF818" s="6">
        <f>_xll.SNL.Clients.Office.Excel.Functions.SPG($D818, AF$1, $F818, "Options: Curr=USD, Mag=Actuals")</f>
        <v>183228660924.04074</v>
      </c>
      <c r="AG818" s="6">
        <f>_xll.SNL.Clients.Office.Excel.Functions.SPG($D818, AG$1, $F818, "Options: Curr=USD, Mag=Actuals")</f>
        <v>18546593578.700077</v>
      </c>
      <c r="AH818" s="6">
        <f>_xll.SNL.Clients.Office.Excel.Functions.SPG($D818, AH$1, $F818, "Options: Curr=USD, Mag=Actuals")</f>
        <v>14092404072.043854</v>
      </c>
      <c r="AI818" s="6">
        <f>_xll.SNL.Clients.Office.Excel.Functions.SPG($D818, AI$1, $F818, "Options: Curr=USD, Mag=Actuals")</f>
        <v>33238</v>
      </c>
      <c r="AJ818" s="6" t="str">
        <f>_xll.SNL.Clients.Office.Excel.Functions.SPG($D818, AJ$1, $F818, "Options: Curr=USD, Mag=Actuals")</f>
        <v>#INVALID FUNCTION PARAMETER</v>
      </c>
      <c r="AK818" s="6" t="str">
        <f>_xll.SNL.Clients.Office.Excel.Functions.SPG($D818, AK$1, $F818, "Options: Curr=USD, Mag=Actuals")</f>
        <v>#INVALID FUNCTION PARAMETER</v>
      </c>
      <c r="AL818" s="6" t="str">
        <f>_xll.SNL.Clients.Office.Excel.Functions.SPG($D818, AL$1, $F818, "Options: Curr=USD, Mag=Actuals")</f>
        <v>#INVALID FUNCTION PARAMETER</v>
      </c>
      <c r="AM818" s="6" t="str">
        <f>_xll.SNL.Clients.Office.Excel.Functions.SPG($D818, AM$1, $F818, "Options: Curr=USD, Mag=Actuals")</f>
        <v>#INVALID FUNCTION PARAMETER</v>
      </c>
      <c r="AN818" s="6">
        <f>_xll.SNL.Clients.Office.Excel.Functions.SPG($D818, AN$1, $F818, "Options: Curr=USD, Mag=Actuals")</f>
        <v>0</v>
      </c>
      <c r="AO818" s="6">
        <f>_xll.SNL.Clients.Office.Excel.Functions.SPG($D818, AO$1, $F818, "Options: Curr=USD, Mag=Actuals")</f>
        <v>0</v>
      </c>
      <c r="AP818" s="6">
        <f>_xll.SNL.Clients.Office.Excel.Functions.SPG($D818, AP$1, $F818, "Options: Curr=USD, Mag=Actuals")</f>
        <v>0</v>
      </c>
      <c r="AQ818" s="6">
        <f>_xll.SNL.Clients.Office.Excel.Functions.SPG($D818, AQ$1, $F818, "Options: Curr=USD, Mag=Actuals")</f>
        <v>0</v>
      </c>
      <c r="AR818" s="6">
        <f>_xll.SNL.Clients.Office.Excel.Functions.SPG($D818, AR$1, $F818, "Options: Curr=USD, Mag=Actuals")</f>
        <v>0</v>
      </c>
      <c r="AS818" s="6">
        <f>_xll.SNL.Clients.Office.Excel.Functions.SPG($D818, AS$1, $F818, "Options: Curr=USD, Mag=Actuals")</f>
        <v>0</v>
      </c>
      <c r="AT818" s="6">
        <f>_xll.SNL.Clients.Office.Excel.Functions.SPG($D818, AT$1, $F818, "Options: Curr=USD, Mag=Actuals")</f>
        <v>0</v>
      </c>
      <c r="AU818" s="6">
        <f>_xll.SNL.Clients.Office.Excel.Functions.SPG($D818, AU$1, $F818, "Options: Curr=USD, Mag=Actuals")</f>
        <v>0</v>
      </c>
      <c r="AV818" s="6">
        <f>_xll.SNL.Clients.Office.Excel.Functions.SPG($D818, AV$1, $F818, "Options: Curr=USD, Mag=Actuals")</f>
        <v>0</v>
      </c>
      <c r="AW818" s="6">
        <f>_xll.SNL.Clients.Office.Excel.Functions.SPG($D818, AW$1, $F818, "Options: Curr=USD, Mag=Actuals")</f>
        <v>0</v>
      </c>
      <c r="AX818" s="6">
        <f>_xll.SNL.Clients.Office.Excel.Functions.SPG($D818, AX$1, $F818, "Options: Curr=USD, Mag=Actuals")</f>
        <v>0</v>
      </c>
      <c r="AY818" s="6">
        <f>_xll.SNL.Clients.Office.Excel.Functions.SPG($D818, AY$1, $F818, "Options: Curr=USD, Mag=Actuals")</f>
        <v>0</v>
      </c>
      <c r="AZ818" s="6">
        <f>_xll.SNL.Clients.Office.Excel.Functions.SPG($D818, AZ$1, $F818, "Options: Curr=USD, Mag=Actuals")</f>
        <v>0</v>
      </c>
      <c r="BA818" s="6">
        <f>_xll.SNL.Clients.Office.Excel.Functions.SPG($D818, BA$1, $F818, "Options: Curr=USD, Mag=Actuals")</f>
        <v>0</v>
      </c>
      <c r="BB818" s="6">
        <f>_xll.SNL.Clients.Office.Excel.Functions.SPG($D818, BB$1, $F818, "Options: Curr=USD, Mag=Actuals")</f>
        <v>0</v>
      </c>
      <c r="BC818" s="6">
        <f>_xll.SNL.Clients.Office.Excel.Functions.SPG($D818, BC$1, $F818, "Options: Curr=USD, Mag=Actuals")</f>
        <v>0</v>
      </c>
      <c r="BD818" s="6">
        <f>_xll.SNL.Clients.Office.Excel.Functions.SPG($D818, BD$1, $F818, "Options: Curr=USD, Mag=Actuals")</f>
        <v>0</v>
      </c>
      <c r="BE818" s="6">
        <f>_xll.SNL.Clients.Office.Excel.Functions.SPG($D818, BE$1, $F818, "Options: Curr=USD, Mag=Actuals")</f>
        <v>0</v>
      </c>
      <c r="BF818" s="6">
        <f>_xll.SNL.Clients.Office.Excel.Functions.SPG($D818, BF$1, $F818, "Options: Curr=USD, Mag=Actuals")</f>
        <v>0</v>
      </c>
      <c r="BG818" s="6">
        <f>_xll.SNL.Clients.Office.Excel.Functions.SPG($D818, BG$1, $F818, "Options: Curr=USD, Mag=Actuals")</f>
        <v>0</v>
      </c>
      <c r="BH818" s="6">
        <f>_xll.SNL.Clients.Office.Excel.Functions.SPG($D818, BH$1, $F818, "Options: Curr=USD, Mag=Actuals")</f>
        <v>0</v>
      </c>
      <c r="BI818" s="6">
        <f>_xll.SNL.Clients.Office.Excel.Functions.SPG($D818, BI$1, $F818, "Options: Curr=USD, Mag=Actuals")</f>
        <v>0</v>
      </c>
      <c r="BJ818" s="6">
        <f>_xll.SNL.Clients.Office.Excel.Functions.SPG($D818, BJ$1, $F818, "Options: Curr=USD, Mag=Actuals")</f>
        <v>0</v>
      </c>
      <c r="BK818" s="6">
        <f>_xll.SNL.Clients.Office.Excel.Functions.SPG($D818, BK$1, $F818, "Options: Curr=USD, Mag=Actuals")</f>
        <v>0</v>
      </c>
      <c r="BL818" s="6">
        <f>_xll.SNL.Clients.Office.Excel.Functions.SPG($D818, BL$1, $F818, "Options: Curr=USD, Mag=Actuals")</f>
        <v>0</v>
      </c>
      <c r="BM818" s="6">
        <f>_xll.SNL.Clients.Office.Excel.Functions.SPG($D818, BM$1, $F818, "Options: Curr=USD, Mag=Actuals")</f>
        <v>0</v>
      </c>
      <c r="BN818" s="6">
        <f>_xll.SNL.Clients.Office.Excel.Functions.SPG($D818, BN$1, $F818, "Options: Curr=USD, Mag=Actuals")</f>
        <v>0</v>
      </c>
      <c r="BO818" s="6">
        <f>_xll.SNL.Clients.Office.Excel.Functions.SPG($D818, BO$1, $F818, "Options: Curr=USD, Mag=Actuals")</f>
        <v>0</v>
      </c>
      <c r="BP818" s="6">
        <f>_xll.SNL.Clients.Office.Excel.Functions.SPG($D818, BP$1, $F818, "Options: Curr=USD, Mag=Actuals")</f>
        <v>0</v>
      </c>
      <c r="BQ818" s="6">
        <f>_xll.SNL.Clients.Office.Excel.Functions.SPG($D818, BQ$1, $F818, "Options: Curr=USD, Mag=Actuals")</f>
        <v>0</v>
      </c>
      <c r="BR818" s="6">
        <f>_xll.SNL.Clients.Office.Excel.Functions.SPG($D818, BR$1, $F818, "Options: Curr=USD, Mag=Actuals")</f>
        <v>0</v>
      </c>
      <c r="BS818" s="6">
        <f>_xll.SNL.Clients.Office.Excel.Functions.SPG($D818, BS$1, $F818, "Options: Curr=USD, Mag=Actuals")</f>
        <v>0</v>
      </c>
      <c r="BT818" s="6">
        <f>_xll.SNL.Clients.Office.Excel.Functions.SPG($D818, BT$1, $F818, "Options: Curr=USD, Mag=Actuals")</f>
        <v>0</v>
      </c>
      <c r="BU818" s="6">
        <f>_xll.SNL.Clients.Office.Excel.Functions.SPG($D818, BU$1, $F818, "Options: Curr=USD, Mag=Actuals")</f>
        <v>0</v>
      </c>
      <c r="BV818" s="6">
        <f>_xll.SNL.Clients.Office.Excel.Functions.SPG($D818, BV$1, $F818, "Options: Curr=USD, Mag=Actuals")</f>
        <v>0</v>
      </c>
      <c r="BW818" s="6">
        <f>_xll.SNL.Clients.Office.Excel.Functions.SPG($D818, BW$1, $F818, "Options: Curr=USD, Mag=Actuals")</f>
        <v>0</v>
      </c>
      <c r="BX818" s="6">
        <f>_xll.SNL.Clients.Office.Excel.Functions.SPG($D818, BX$1, $F818, "Options: Curr=USD, Mag=Actuals")</f>
        <v>0</v>
      </c>
      <c r="BY818" s="6">
        <f>_xll.SNL.Clients.Office.Excel.Functions.SPG($D818, BY$1, $F818, "Options: Curr=USD, Mag=Actuals")</f>
        <v>0</v>
      </c>
      <c r="BZ818" s="6">
        <f>_xll.SNL.Clients.Office.Excel.Functions.SPG($D818, BZ$1, $F818, "Options: Curr=USD, Mag=Actuals")</f>
        <v>0</v>
      </c>
      <c r="CA818" s="6" t="str">
        <f>_xll.SNL.Clients.Office.Excel.Functions.SPG($D818, CA$1, $F818, "Options: Curr=USD, Mag=Actuals")</f>
        <v>Impaired Loans</v>
      </c>
      <c r="CB818" s="6">
        <f>_xll.SNL.Clients.Office.Excel.Functions.SPG($D818, CB$1, $F818, "Options: Curr=USD, Mag=Actuals")</f>
        <v>0</v>
      </c>
      <c r="CC818" s="6">
        <f>_xll.SNL.Clients.Office.Excel.Functions.SPG($D818, CC$1, $F818, "Options: Curr=USD, Mag=Actuals")</f>
        <v>0</v>
      </c>
      <c r="CD818" s="6">
        <f>_xll.SNL.Clients.Office.Excel.Functions.SPG($D818, CD$1, $F818, "Options: Curr=USD, Mag=Actuals")</f>
        <v>0</v>
      </c>
      <c r="CE818" s="6">
        <f>_xll.SNL.Clients.Office.Excel.Functions.SPG($D818, CE$1, $F818, "Options: Curr=USD, Mag=Actuals")</f>
        <v>0</v>
      </c>
      <c r="CF818" s="6">
        <f>_xll.SNL.Clients.Office.Excel.Functions.SPG($D818, CF$1, $F818, "Options: Curr=USD, Mag=Actuals")</f>
        <v>0</v>
      </c>
      <c r="CG818" s="6">
        <f>_xll.SNL.Clients.Office.Excel.Functions.SPG($D818, CG$1, $F818, "Options: Curr=USD, Mag=Actuals")</f>
        <v>0</v>
      </c>
    </row>
    <row r="819" spans="1:85" x14ac:dyDescent="0.3">
      <c r="A819" s="10" t="s">
        <v>104</v>
      </c>
      <c r="B819" s="10" t="s">
        <v>85</v>
      </c>
      <c r="C819" s="10" t="s">
        <v>14</v>
      </c>
      <c r="D819">
        <v>113831</v>
      </c>
      <c r="E819" s="10" t="s">
        <v>27</v>
      </c>
      <c r="F819" s="10" t="s">
        <v>50</v>
      </c>
      <c r="G819">
        <v>0</v>
      </c>
      <c r="H819">
        <v>0</v>
      </c>
      <c r="I819">
        <v>0</v>
      </c>
      <c r="J819">
        <v>269</v>
      </c>
      <c r="K819">
        <v>39586.07</v>
      </c>
      <c r="L819">
        <v>-0.93</v>
      </c>
      <c r="M819">
        <v>314.32563561224731</v>
      </c>
      <c r="N819">
        <v>6.8</v>
      </c>
      <c r="O819">
        <v>5.86</v>
      </c>
      <c r="P819">
        <v>1.22</v>
      </c>
      <c r="Q819">
        <v>1.43</v>
      </c>
      <c r="R819">
        <v>1.36</v>
      </c>
      <c r="S819" t="str">
        <f>_xll.SNL.Clients.Office.Excel.Functions.SPG(D819, S$1, F819, "Options: Curr=USD, Mag=Actuals")</f>
        <v>UBS Group AG (SWX:UBSG)</v>
      </c>
      <c r="T819" t="str">
        <f>_xll.SNL.Clients.Office.Excel.Functions.SPG($D819, T$1, $F819, "Options: Curr=USD, Mag=Actuals")</f>
        <v>UBS Group AG</v>
      </c>
      <c r="U819" s="6">
        <f>_xll.SNL.Clients.Office.Excel.Functions.SPG($D819, U$1, $F819, "Options: Curr=USD, Mag=Actuals")</f>
        <v>183100257069.40875</v>
      </c>
      <c r="V819" t="str">
        <f>_xll.SNL.Clients.Office.Excel.Functions.SPG($D819, V$1, $F819, "Options: Curr=USD, Mag=Actuals")</f>
        <v>SWX:UBSG</v>
      </c>
      <c r="W819" t="str">
        <f>_xll.SNL.Clients.Office.Excel.Functions.SPG($D819, W$1, $F819, "Options: Curr=USD, Mag=Actuals")</f>
        <v>Asset Management</v>
      </c>
      <c r="X819" s="6">
        <f>_xll.SNL.Clients.Office.Excel.Functions.SPG($D819, X$1, $F819, "Options: Curr=USD, Mag=Actuals")</f>
        <v>5497705412.4860573</v>
      </c>
      <c r="Y819" s="6">
        <f>_xll.SNL.Clients.Office.Excel.Functions.SPG($D819, Y$1, $F819, "Options: Curr=USD, Mag=Actuals")</f>
        <v>0</v>
      </c>
      <c r="Z819" s="6">
        <f>_xll.SNL.Clients.Office.Excel.Functions.SPG($D819, Z$1, $F819, "Options: Curr=USD, Mag=Actuals")</f>
        <v>0</v>
      </c>
      <c r="AA819" s="6">
        <f>_xll.SNL.Clients.Office.Excel.Functions.SPG($D819, AA$1, $F819, "Options: Curr=USD, Mag=Actuals")</f>
        <v>865405487.75251758</v>
      </c>
      <c r="AB819" s="6">
        <f>_xll.SNL.Clients.Office.Excel.Functions.SPG($D819, AB$1, $F819, "Options: Curr=USD, Mag=Actuals")</f>
        <v>38.777307547085506</v>
      </c>
      <c r="AC819" s="6">
        <f>_xll.SNL.Clients.Office.Excel.Functions.SPG($D819, AC$1, $F819, "Options: Curr=USD, Mag=Actuals")</f>
        <v>36.482900000000001</v>
      </c>
      <c r="AD819" s="6">
        <f>_xll.SNL.Clients.Office.Excel.Functions.SPG($D819, AD$1, $F819, "Options: Curr=USD, Mag=Actuals")</f>
        <v>0.51200000000000001</v>
      </c>
      <c r="AE819" s="6">
        <f>_xll.SNL.Clients.Office.Excel.Functions.SPG($D819, AE$1, $F819, "Options: Curr=USD, Mag=Actuals")</f>
        <v>6.7480000000000002</v>
      </c>
      <c r="AF819" s="6">
        <f>_xll.SNL.Clients.Office.Excel.Functions.SPG($D819, AF$1, $F819, "Options: Curr=USD, Mag=Actuals")</f>
        <v>183100257069.40875</v>
      </c>
      <c r="AG819" s="6">
        <f>_xll.SNL.Clients.Office.Excel.Functions.SPG($D819, AG$1, $F819, "Options: Curr=USD, Mag=Actuals")</f>
        <v>17449136981.27066</v>
      </c>
      <c r="AH819" s="6">
        <f>_xll.SNL.Clients.Office.Excel.Functions.SPG($D819, AH$1, $F819, "Options: Curr=USD, Mag=Actuals")</f>
        <v>13687844289.386707</v>
      </c>
      <c r="AI819" s="6">
        <f>_xll.SNL.Clients.Office.Excel.Functions.SPG($D819, AI$1, $F819, "Options: Curr=USD, Mag=Actuals")</f>
        <v>33603</v>
      </c>
      <c r="AJ819" s="6" t="str">
        <f>_xll.SNL.Clients.Office.Excel.Functions.SPG($D819, AJ$1, $F819, "Options: Curr=USD, Mag=Actuals")</f>
        <v>#INVALID FUNCTION PARAMETER</v>
      </c>
      <c r="AK819" s="6" t="str">
        <f>_xll.SNL.Clients.Office.Excel.Functions.SPG($D819, AK$1, $F819, "Options: Curr=USD, Mag=Actuals")</f>
        <v>#INVALID FUNCTION PARAMETER</v>
      </c>
      <c r="AL819" s="6" t="str">
        <f>_xll.SNL.Clients.Office.Excel.Functions.SPG($D819, AL$1, $F819, "Options: Curr=USD, Mag=Actuals")</f>
        <v>#INVALID FUNCTION PARAMETER</v>
      </c>
      <c r="AM819" s="6" t="str">
        <f>_xll.SNL.Clients.Office.Excel.Functions.SPG($D819, AM$1, $F819, "Options: Curr=USD, Mag=Actuals")</f>
        <v>#INVALID FUNCTION PARAMETER</v>
      </c>
      <c r="AN819" s="6">
        <f>_xll.SNL.Clients.Office.Excel.Functions.SPG($D819, AN$1, $F819, "Options: Curr=USD, Mag=Actuals")</f>
        <v>0</v>
      </c>
      <c r="AO819" s="6">
        <f>_xll.SNL.Clients.Office.Excel.Functions.SPG($D819, AO$1, $F819, "Options: Curr=USD, Mag=Actuals")</f>
        <v>0</v>
      </c>
      <c r="AP819" s="6">
        <f>_xll.SNL.Clients.Office.Excel.Functions.SPG($D819, AP$1, $F819, "Options: Curr=USD, Mag=Actuals")</f>
        <v>0</v>
      </c>
      <c r="AQ819" s="6">
        <f>_xll.SNL.Clients.Office.Excel.Functions.SPG($D819, AQ$1, $F819, "Options: Curr=USD, Mag=Actuals")</f>
        <v>0</v>
      </c>
      <c r="AR819" s="6">
        <f>_xll.SNL.Clients.Office.Excel.Functions.SPG($D819, AR$1, $F819, "Options: Curr=USD, Mag=Actuals")</f>
        <v>0</v>
      </c>
      <c r="AS819" s="6">
        <f>_xll.SNL.Clients.Office.Excel.Functions.SPG($D819, AS$1, $F819, "Options: Curr=USD, Mag=Actuals")</f>
        <v>0</v>
      </c>
      <c r="AT819" s="6">
        <f>_xll.SNL.Clients.Office.Excel.Functions.SPG($D819, AT$1, $F819, "Options: Curr=USD, Mag=Actuals")</f>
        <v>0</v>
      </c>
      <c r="AU819" s="6">
        <f>_xll.SNL.Clients.Office.Excel.Functions.SPG($D819, AU$1, $F819, "Options: Curr=USD, Mag=Actuals")</f>
        <v>0</v>
      </c>
      <c r="AV819" s="6">
        <f>_xll.SNL.Clients.Office.Excel.Functions.SPG($D819, AV$1, $F819, "Options: Curr=USD, Mag=Actuals")</f>
        <v>0</v>
      </c>
      <c r="AW819" s="6">
        <f>_xll.SNL.Clients.Office.Excel.Functions.SPG($D819, AW$1, $F819, "Options: Curr=USD, Mag=Actuals")</f>
        <v>0</v>
      </c>
      <c r="AX819" s="6">
        <f>_xll.SNL.Clients.Office.Excel.Functions.SPG($D819, AX$1, $F819, "Options: Curr=USD, Mag=Actuals")</f>
        <v>0</v>
      </c>
      <c r="AY819" s="6">
        <f>_xll.SNL.Clients.Office.Excel.Functions.SPG($D819, AY$1, $F819, "Options: Curr=USD, Mag=Actuals")</f>
        <v>0</v>
      </c>
      <c r="AZ819" s="6">
        <f>_xll.SNL.Clients.Office.Excel.Functions.SPG($D819, AZ$1, $F819, "Options: Curr=USD, Mag=Actuals")</f>
        <v>0</v>
      </c>
      <c r="BA819" s="6">
        <f>_xll.SNL.Clients.Office.Excel.Functions.SPG($D819, BA$1, $F819, "Options: Curr=USD, Mag=Actuals")</f>
        <v>0</v>
      </c>
      <c r="BB819" s="6">
        <f>_xll.SNL.Clients.Office.Excel.Functions.SPG($D819, BB$1, $F819, "Options: Curr=USD, Mag=Actuals")</f>
        <v>0</v>
      </c>
      <c r="BC819" s="6">
        <f>_xll.SNL.Clients.Office.Excel.Functions.SPG($D819, BC$1, $F819, "Options: Curr=USD, Mag=Actuals")</f>
        <v>0</v>
      </c>
      <c r="BD819" s="6">
        <f>_xll.SNL.Clients.Office.Excel.Functions.SPG($D819, BD$1, $F819, "Options: Curr=USD, Mag=Actuals")</f>
        <v>0</v>
      </c>
      <c r="BE819" s="6">
        <f>_xll.SNL.Clients.Office.Excel.Functions.SPG($D819, BE$1, $F819, "Options: Curr=USD, Mag=Actuals")</f>
        <v>0</v>
      </c>
      <c r="BF819" s="6">
        <f>_xll.SNL.Clients.Office.Excel.Functions.SPG($D819, BF$1, $F819, "Options: Curr=USD, Mag=Actuals")</f>
        <v>0</v>
      </c>
      <c r="BG819" s="6">
        <f>_xll.SNL.Clients.Office.Excel.Functions.SPG($D819, BG$1, $F819, "Options: Curr=USD, Mag=Actuals")</f>
        <v>0</v>
      </c>
      <c r="BH819" s="6">
        <f>_xll.SNL.Clients.Office.Excel.Functions.SPG($D819, BH$1, $F819, "Options: Curr=USD, Mag=Actuals")</f>
        <v>0</v>
      </c>
      <c r="BI819" s="6">
        <f>_xll.SNL.Clients.Office.Excel.Functions.SPG($D819, BI$1, $F819, "Options: Curr=USD, Mag=Actuals")</f>
        <v>0</v>
      </c>
      <c r="BJ819" s="6">
        <f>_xll.SNL.Clients.Office.Excel.Functions.SPG($D819, BJ$1, $F819, "Options: Curr=USD, Mag=Actuals")</f>
        <v>0</v>
      </c>
      <c r="BK819" s="6">
        <f>_xll.SNL.Clients.Office.Excel.Functions.SPG($D819, BK$1, $F819, "Options: Curr=USD, Mag=Actuals")</f>
        <v>0</v>
      </c>
      <c r="BL819" s="6">
        <f>_xll.SNL.Clients.Office.Excel.Functions.SPG($D819, BL$1, $F819, "Options: Curr=USD, Mag=Actuals")</f>
        <v>0</v>
      </c>
      <c r="BM819" s="6">
        <f>_xll.SNL.Clients.Office.Excel.Functions.SPG($D819, BM$1, $F819, "Options: Curr=USD, Mag=Actuals")</f>
        <v>0</v>
      </c>
      <c r="BN819" s="6">
        <f>_xll.SNL.Clients.Office.Excel.Functions.SPG($D819, BN$1, $F819, "Options: Curr=USD, Mag=Actuals")</f>
        <v>0</v>
      </c>
      <c r="BO819" s="6">
        <f>_xll.SNL.Clients.Office.Excel.Functions.SPG($D819, BO$1, $F819, "Options: Curr=USD, Mag=Actuals")</f>
        <v>0</v>
      </c>
      <c r="BP819" s="6">
        <f>_xll.SNL.Clients.Office.Excel.Functions.SPG($D819, BP$1, $F819, "Options: Curr=USD, Mag=Actuals")</f>
        <v>0</v>
      </c>
      <c r="BQ819" s="6">
        <f>_xll.SNL.Clients.Office.Excel.Functions.SPG($D819, BQ$1, $F819, "Options: Curr=USD, Mag=Actuals")</f>
        <v>0</v>
      </c>
      <c r="BR819" s="6">
        <f>_xll.SNL.Clients.Office.Excel.Functions.SPG($D819, BR$1, $F819, "Options: Curr=USD, Mag=Actuals")</f>
        <v>0</v>
      </c>
      <c r="BS819" s="6">
        <f>_xll.SNL.Clients.Office.Excel.Functions.SPG($D819, BS$1, $F819, "Options: Curr=USD, Mag=Actuals")</f>
        <v>0</v>
      </c>
      <c r="BT819" s="6">
        <f>_xll.SNL.Clients.Office.Excel.Functions.SPG($D819, BT$1, $F819, "Options: Curr=USD, Mag=Actuals")</f>
        <v>0</v>
      </c>
      <c r="BU819" s="6">
        <f>_xll.SNL.Clients.Office.Excel.Functions.SPG($D819, BU$1, $F819, "Options: Curr=USD, Mag=Actuals")</f>
        <v>0</v>
      </c>
      <c r="BV819" s="6">
        <f>_xll.SNL.Clients.Office.Excel.Functions.SPG($D819, BV$1, $F819, "Options: Curr=USD, Mag=Actuals")</f>
        <v>0</v>
      </c>
      <c r="BW819" s="6">
        <f>_xll.SNL.Clients.Office.Excel.Functions.SPG($D819, BW$1, $F819, "Options: Curr=USD, Mag=Actuals")</f>
        <v>0</v>
      </c>
      <c r="BX819" s="6">
        <f>_xll.SNL.Clients.Office.Excel.Functions.SPG($D819, BX$1, $F819, "Options: Curr=USD, Mag=Actuals")</f>
        <v>0</v>
      </c>
      <c r="BY819" s="6">
        <f>_xll.SNL.Clients.Office.Excel.Functions.SPG($D819, BY$1, $F819, "Options: Curr=USD, Mag=Actuals")</f>
        <v>0</v>
      </c>
      <c r="BZ819" s="6">
        <f>_xll.SNL.Clients.Office.Excel.Functions.SPG($D819, BZ$1, $F819, "Options: Curr=USD, Mag=Actuals")</f>
        <v>0</v>
      </c>
      <c r="CA819" s="6" t="str">
        <f>_xll.SNL.Clients.Office.Excel.Functions.SPG($D819, CA$1, $F819, "Options: Curr=USD, Mag=Actuals")</f>
        <v>Impaired Loans</v>
      </c>
      <c r="CB819" s="6">
        <f>_xll.SNL.Clients.Office.Excel.Functions.SPG($D819, CB$1, $F819, "Options: Curr=USD, Mag=Actuals")</f>
        <v>0</v>
      </c>
      <c r="CC819" s="6">
        <f>_xll.SNL.Clients.Office.Excel.Functions.SPG($D819, CC$1, $F819, "Options: Curr=USD, Mag=Actuals")</f>
        <v>0</v>
      </c>
      <c r="CD819" s="6">
        <f>_xll.SNL.Clients.Office.Excel.Functions.SPG($D819, CD$1, $F819, "Options: Curr=USD, Mag=Actuals")</f>
        <v>0</v>
      </c>
      <c r="CE819" s="6">
        <f>_xll.SNL.Clients.Office.Excel.Functions.SPG($D819, CE$1, $F819, "Options: Curr=USD, Mag=Actuals")</f>
        <v>0</v>
      </c>
      <c r="CF819" s="6">
        <f>_xll.SNL.Clients.Office.Excel.Functions.SPG($D819, CF$1, $F819, "Options: Curr=USD, Mag=Actuals")</f>
        <v>0</v>
      </c>
      <c r="CG819" s="6">
        <f>_xll.SNL.Clients.Office.Excel.Functions.SPG($D819, CG$1, $F819, "Options: Curr=USD, Mag=Actuals")</f>
        <v>0</v>
      </c>
    </row>
    <row r="820" spans="1:85" x14ac:dyDescent="0.3">
      <c r="A820" s="10" t="s">
        <v>104</v>
      </c>
      <c r="B820" s="10" t="s">
        <v>85</v>
      </c>
      <c r="C820" s="10" t="s">
        <v>14</v>
      </c>
      <c r="D820">
        <v>113831</v>
      </c>
      <c r="E820" s="10" t="s">
        <v>27</v>
      </c>
      <c r="F820" s="10" t="s">
        <v>51</v>
      </c>
      <c r="G820">
        <v>0</v>
      </c>
      <c r="H820">
        <v>0</v>
      </c>
      <c r="I820">
        <v>0</v>
      </c>
      <c r="J820">
        <v>279.76</v>
      </c>
      <c r="K820">
        <v>40703.660000000003</v>
      </c>
      <c r="L820">
        <v>-0.14000000000000001</v>
      </c>
      <c r="M820">
        <v>319.8744394250852</v>
      </c>
      <c r="N820">
        <v>6.87</v>
      </c>
      <c r="O820">
        <v>4.04</v>
      </c>
      <c r="P820">
        <v>0.75</v>
      </c>
      <c r="Q820">
        <v>1.41</v>
      </c>
      <c r="R820">
        <v>1.46</v>
      </c>
      <c r="S820" t="str">
        <f>_xll.SNL.Clients.Office.Excel.Functions.SPG(D820, S$1, F820, "Options: Curr=USD, Mag=Actuals")</f>
        <v>UBS Group AG (SWX:UBSG)</v>
      </c>
      <c r="T820" t="str">
        <f>_xll.SNL.Clients.Office.Excel.Functions.SPG($D820, T$1, $F820, "Options: Curr=USD, Mag=Actuals")</f>
        <v>UBS Group AG</v>
      </c>
      <c r="U820" s="6">
        <f>_xll.SNL.Clients.Office.Excel.Functions.SPG($D820, U$1, $F820, "Options: Curr=USD, Mag=Actuals")</f>
        <v>181959754433.83356</v>
      </c>
      <c r="V820" t="str">
        <f>_xll.SNL.Clients.Office.Excel.Functions.SPG($D820, V$1, $F820, "Options: Curr=USD, Mag=Actuals")</f>
        <v>SWX:UBSG</v>
      </c>
      <c r="W820" t="str">
        <f>_xll.SNL.Clients.Office.Excel.Functions.SPG($D820, W$1, $F820, "Options: Curr=USD, Mag=Actuals")</f>
        <v>Asset Management</v>
      </c>
      <c r="X820" s="6">
        <f>_xll.SNL.Clients.Office.Excel.Functions.SPG($D820, X$1, $F820, "Options: Curr=USD, Mag=Actuals")</f>
        <v>6157304670.7394047</v>
      </c>
      <c r="Y820" s="6">
        <f>_xll.SNL.Clients.Office.Excel.Functions.SPG($D820, Y$1, $F820, "Options: Curr=USD, Mag=Actuals")</f>
        <v>0</v>
      </c>
      <c r="Z820" s="6">
        <f>_xll.SNL.Clients.Office.Excel.Functions.SPG($D820, Z$1, $F820, "Options: Curr=USD, Mag=Actuals")</f>
        <v>0</v>
      </c>
      <c r="AA820" s="6">
        <f>_xll.SNL.Clients.Office.Excel.Functions.SPG($D820, AA$1, $F820, "Options: Curr=USD, Mag=Actuals")</f>
        <v>971867998.78862786</v>
      </c>
      <c r="AB820" s="6">
        <f>_xll.SNL.Clients.Office.Excel.Functions.SPG($D820, AB$1, $F820, "Options: Curr=USD, Mag=Actuals")</f>
        <v>44.584622834295921</v>
      </c>
      <c r="AC820" s="6">
        <f>_xll.SNL.Clients.Office.Excel.Functions.SPG($D820, AC$1, $F820, "Options: Curr=USD, Mag=Actuals")</f>
        <v>12.818</v>
      </c>
      <c r="AD820" s="6">
        <f>_xll.SNL.Clients.Office.Excel.Functions.SPG($D820, AD$1, $F820, "Options: Curr=USD, Mag=Actuals")</f>
        <v>0.52800000000000002</v>
      </c>
      <c r="AE820" s="6">
        <f>_xll.SNL.Clients.Office.Excel.Functions.SPG($D820, AE$1, $F820, "Options: Curr=USD, Mag=Actuals")</f>
        <v>7.1369999999999996</v>
      </c>
      <c r="AF820" s="6">
        <f>_xll.SNL.Clients.Office.Excel.Functions.SPG($D820, AF$1, $F820, "Options: Curr=USD, Mag=Actuals")</f>
        <v>181959754433.83356</v>
      </c>
      <c r="AG820" s="6">
        <f>_xll.SNL.Clients.Office.Excel.Functions.SPG($D820, AG$1, $F820, "Options: Curr=USD, Mag=Actuals")</f>
        <v>16864256480.218281</v>
      </c>
      <c r="AH820" s="6">
        <f>_xll.SNL.Clients.Office.Excel.Functions.SPG($D820, AH$1, $F820, "Options: Curr=USD, Mag=Actuals")</f>
        <v>13324010914.051842</v>
      </c>
      <c r="AI820" s="6">
        <f>_xll.SNL.Clients.Office.Excel.Functions.SPG($D820, AI$1, $F820, "Options: Curr=USD, Mag=Actuals")</f>
        <v>33969</v>
      </c>
      <c r="AJ820" s="6" t="str">
        <f>_xll.SNL.Clients.Office.Excel.Functions.SPG($D820, AJ$1, $F820, "Options: Curr=USD, Mag=Actuals")</f>
        <v>#INVALID FUNCTION PARAMETER</v>
      </c>
      <c r="AK820" s="6" t="str">
        <f>_xll.SNL.Clients.Office.Excel.Functions.SPG($D820, AK$1, $F820, "Options: Curr=USD, Mag=Actuals")</f>
        <v>#INVALID FUNCTION PARAMETER</v>
      </c>
      <c r="AL820" s="6" t="str">
        <f>_xll.SNL.Clients.Office.Excel.Functions.SPG($D820, AL$1, $F820, "Options: Curr=USD, Mag=Actuals")</f>
        <v>#INVALID FUNCTION PARAMETER</v>
      </c>
      <c r="AM820" s="6" t="str">
        <f>_xll.SNL.Clients.Office.Excel.Functions.SPG($D820, AM$1, $F820, "Options: Curr=USD, Mag=Actuals")</f>
        <v>#INVALID FUNCTION PARAMETER</v>
      </c>
      <c r="AN820" s="6">
        <f>_xll.SNL.Clients.Office.Excel.Functions.SPG($D820, AN$1, $F820, "Options: Curr=USD, Mag=Actuals")</f>
        <v>0</v>
      </c>
      <c r="AO820" s="6">
        <f>_xll.SNL.Clients.Office.Excel.Functions.SPG($D820, AO$1, $F820, "Options: Curr=USD, Mag=Actuals")</f>
        <v>0</v>
      </c>
      <c r="AP820" s="6">
        <f>_xll.SNL.Clients.Office.Excel.Functions.SPG($D820, AP$1, $F820, "Options: Curr=USD, Mag=Actuals")</f>
        <v>0</v>
      </c>
      <c r="AQ820" s="6">
        <f>_xll.SNL.Clients.Office.Excel.Functions.SPG($D820, AQ$1, $F820, "Options: Curr=USD, Mag=Actuals")</f>
        <v>0</v>
      </c>
      <c r="AR820" s="6">
        <f>_xll.SNL.Clients.Office.Excel.Functions.SPG($D820, AR$1, $F820, "Options: Curr=USD, Mag=Actuals")</f>
        <v>0</v>
      </c>
      <c r="AS820" s="6">
        <f>_xll.SNL.Clients.Office.Excel.Functions.SPG($D820, AS$1, $F820, "Options: Curr=USD, Mag=Actuals")</f>
        <v>0</v>
      </c>
      <c r="AT820" s="6">
        <f>_xll.SNL.Clients.Office.Excel.Functions.SPG($D820, AT$1, $F820, "Options: Curr=USD, Mag=Actuals")</f>
        <v>0</v>
      </c>
      <c r="AU820" s="6">
        <f>_xll.SNL.Clients.Office.Excel.Functions.SPG($D820, AU$1, $F820, "Options: Curr=USD, Mag=Actuals")</f>
        <v>0</v>
      </c>
      <c r="AV820" s="6">
        <f>_xll.SNL.Clients.Office.Excel.Functions.SPG($D820, AV$1, $F820, "Options: Curr=USD, Mag=Actuals")</f>
        <v>0</v>
      </c>
      <c r="AW820" s="6">
        <f>_xll.SNL.Clients.Office.Excel.Functions.SPG($D820, AW$1, $F820, "Options: Curr=USD, Mag=Actuals")</f>
        <v>0</v>
      </c>
      <c r="AX820" s="6">
        <f>_xll.SNL.Clients.Office.Excel.Functions.SPG($D820, AX$1, $F820, "Options: Curr=USD, Mag=Actuals")</f>
        <v>0</v>
      </c>
      <c r="AY820" s="6">
        <f>_xll.SNL.Clients.Office.Excel.Functions.SPG($D820, AY$1, $F820, "Options: Curr=USD, Mag=Actuals")</f>
        <v>0</v>
      </c>
      <c r="AZ820" s="6">
        <f>_xll.SNL.Clients.Office.Excel.Functions.SPG($D820, AZ$1, $F820, "Options: Curr=USD, Mag=Actuals")</f>
        <v>0</v>
      </c>
      <c r="BA820" s="6">
        <f>_xll.SNL.Clients.Office.Excel.Functions.SPG($D820, BA$1, $F820, "Options: Curr=USD, Mag=Actuals")</f>
        <v>0</v>
      </c>
      <c r="BB820" s="6">
        <f>_xll.SNL.Clients.Office.Excel.Functions.SPG($D820, BB$1, $F820, "Options: Curr=USD, Mag=Actuals")</f>
        <v>0</v>
      </c>
      <c r="BC820" s="6">
        <f>_xll.SNL.Clients.Office.Excel.Functions.SPG($D820, BC$1, $F820, "Options: Curr=USD, Mag=Actuals")</f>
        <v>0</v>
      </c>
      <c r="BD820" s="6">
        <f>_xll.SNL.Clients.Office.Excel.Functions.SPG($D820, BD$1, $F820, "Options: Curr=USD, Mag=Actuals")</f>
        <v>0</v>
      </c>
      <c r="BE820" s="6">
        <f>_xll.SNL.Clients.Office.Excel.Functions.SPG($D820, BE$1, $F820, "Options: Curr=USD, Mag=Actuals")</f>
        <v>0</v>
      </c>
      <c r="BF820" s="6">
        <f>_xll.SNL.Clients.Office.Excel.Functions.SPG($D820, BF$1, $F820, "Options: Curr=USD, Mag=Actuals")</f>
        <v>0</v>
      </c>
      <c r="BG820" s="6">
        <f>_xll.SNL.Clients.Office.Excel.Functions.SPG($D820, BG$1, $F820, "Options: Curr=USD, Mag=Actuals")</f>
        <v>0</v>
      </c>
      <c r="BH820" s="6">
        <f>_xll.SNL.Clients.Office.Excel.Functions.SPG($D820, BH$1, $F820, "Options: Curr=USD, Mag=Actuals")</f>
        <v>0</v>
      </c>
      <c r="BI820" s="6">
        <f>_xll.SNL.Clients.Office.Excel.Functions.SPG($D820, BI$1, $F820, "Options: Curr=USD, Mag=Actuals")</f>
        <v>0</v>
      </c>
      <c r="BJ820" s="6">
        <f>_xll.SNL.Clients.Office.Excel.Functions.SPG($D820, BJ$1, $F820, "Options: Curr=USD, Mag=Actuals")</f>
        <v>0</v>
      </c>
      <c r="BK820" s="6">
        <f>_xll.SNL.Clients.Office.Excel.Functions.SPG($D820, BK$1, $F820, "Options: Curr=USD, Mag=Actuals")</f>
        <v>0</v>
      </c>
      <c r="BL820" s="6">
        <f>_xll.SNL.Clients.Office.Excel.Functions.SPG($D820, BL$1, $F820, "Options: Curr=USD, Mag=Actuals")</f>
        <v>0</v>
      </c>
      <c r="BM820" s="6">
        <f>_xll.SNL.Clients.Office.Excel.Functions.SPG($D820, BM$1, $F820, "Options: Curr=USD, Mag=Actuals")</f>
        <v>0</v>
      </c>
      <c r="BN820" s="6">
        <f>_xll.SNL.Clients.Office.Excel.Functions.SPG($D820, BN$1, $F820, "Options: Curr=USD, Mag=Actuals")</f>
        <v>0</v>
      </c>
      <c r="BO820" s="6">
        <f>_xll.SNL.Clients.Office.Excel.Functions.SPG($D820, BO$1, $F820, "Options: Curr=USD, Mag=Actuals")</f>
        <v>0</v>
      </c>
      <c r="BP820" s="6">
        <f>_xll.SNL.Clients.Office.Excel.Functions.SPG($D820, BP$1, $F820, "Options: Curr=USD, Mag=Actuals")</f>
        <v>0</v>
      </c>
      <c r="BQ820" s="6">
        <f>_xll.SNL.Clients.Office.Excel.Functions.SPG($D820, BQ$1, $F820, "Options: Curr=USD, Mag=Actuals")</f>
        <v>0</v>
      </c>
      <c r="BR820" s="6">
        <f>_xll.SNL.Clients.Office.Excel.Functions.SPG($D820, BR$1, $F820, "Options: Curr=USD, Mag=Actuals")</f>
        <v>0</v>
      </c>
      <c r="BS820" s="6">
        <f>_xll.SNL.Clients.Office.Excel.Functions.SPG($D820, BS$1, $F820, "Options: Curr=USD, Mag=Actuals")</f>
        <v>0</v>
      </c>
      <c r="BT820" s="6">
        <f>_xll.SNL.Clients.Office.Excel.Functions.SPG($D820, BT$1, $F820, "Options: Curr=USD, Mag=Actuals")</f>
        <v>0</v>
      </c>
      <c r="BU820" s="6">
        <f>_xll.SNL.Clients.Office.Excel.Functions.SPG($D820, BU$1, $F820, "Options: Curr=USD, Mag=Actuals")</f>
        <v>0</v>
      </c>
      <c r="BV820" s="6">
        <f>_xll.SNL.Clients.Office.Excel.Functions.SPG($D820, BV$1, $F820, "Options: Curr=USD, Mag=Actuals")</f>
        <v>0</v>
      </c>
      <c r="BW820" s="6">
        <f>_xll.SNL.Clients.Office.Excel.Functions.SPG($D820, BW$1, $F820, "Options: Curr=USD, Mag=Actuals")</f>
        <v>0</v>
      </c>
      <c r="BX820" s="6">
        <f>_xll.SNL.Clients.Office.Excel.Functions.SPG($D820, BX$1, $F820, "Options: Curr=USD, Mag=Actuals")</f>
        <v>0</v>
      </c>
      <c r="BY820" s="6">
        <f>_xll.SNL.Clients.Office.Excel.Functions.SPG($D820, BY$1, $F820, "Options: Curr=USD, Mag=Actuals")</f>
        <v>0</v>
      </c>
      <c r="BZ820" s="6">
        <f>_xll.SNL.Clients.Office.Excel.Functions.SPG($D820, BZ$1, $F820, "Options: Curr=USD, Mag=Actuals")</f>
        <v>0</v>
      </c>
      <c r="CA820" s="6" t="str">
        <f>_xll.SNL.Clients.Office.Excel.Functions.SPG($D820, CA$1, $F820, "Options: Curr=USD, Mag=Actuals")</f>
        <v>Impaired Loans</v>
      </c>
      <c r="CB820" s="6">
        <f>_xll.SNL.Clients.Office.Excel.Functions.SPG($D820, CB$1, $F820, "Options: Curr=USD, Mag=Actuals")</f>
        <v>0</v>
      </c>
      <c r="CC820" s="6">
        <f>_xll.SNL.Clients.Office.Excel.Functions.SPG($D820, CC$1, $F820, "Options: Curr=USD, Mag=Actuals")</f>
        <v>0</v>
      </c>
      <c r="CD820" s="6">
        <f>_xll.SNL.Clients.Office.Excel.Functions.SPG($D820, CD$1, $F820, "Options: Curr=USD, Mag=Actuals")</f>
        <v>0</v>
      </c>
      <c r="CE820" s="6">
        <f>_xll.SNL.Clients.Office.Excel.Functions.SPG($D820, CE$1, $F820, "Options: Curr=USD, Mag=Actuals")</f>
        <v>0</v>
      </c>
      <c r="CF820" s="6">
        <f>_xll.SNL.Clients.Office.Excel.Functions.SPG($D820, CF$1, $F820, "Options: Curr=USD, Mag=Actuals")</f>
        <v>0</v>
      </c>
      <c r="CG820" s="6">
        <f>_xll.SNL.Clients.Office.Excel.Functions.SPG($D820, CG$1, $F820, "Options: Curr=USD, Mag=Actuals")</f>
        <v>0</v>
      </c>
    </row>
    <row r="821" spans="1:85" x14ac:dyDescent="0.3">
      <c r="A821" s="10" t="s">
        <v>104</v>
      </c>
      <c r="B821" s="10" t="s">
        <v>85</v>
      </c>
      <c r="C821" s="10" t="s">
        <v>14</v>
      </c>
      <c r="D821">
        <v>113831</v>
      </c>
      <c r="E821" s="10" t="s">
        <v>27</v>
      </c>
      <c r="F821" s="10" t="s">
        <v>52</v>
      </c>
      <c r="G821">
        <v>0</v>
      </c>
      <c r="H821">
        <v>0</v>
      </c>
      <c r="I821">
        <v>0</v>
      </c>
      <c r="J821">
        <v>272.01</v>
      </c>
      <c r="K821">
        <v>39215.870000000003</v>
      </c>
      <c r="L821">
        <v>-0.14000000000000001</v>
      </c>
      <c r="M821">
        <v>303.02675425656338</v>
      </c>
      <c r="N821">
        <v>6.94</v>
      </c>
      <c r="O821">
        <v>3.29</v>
      </c>
      <c r="P821">
        <v>0.28999999999999998</v>
      </c>
      <c r="Q821">
        <v>1.48</v>
      </c>
      <c r="R821">
        <v>1.48</v>
      </c>
      <c r="S821" t="str">
        <f>_xll.SNL.Clients.Office.Excel.Functions.SPG(D821, S$1, F821, "Options: Curr=USD, Mag=Actuals")</f>
        <v>UBS Group AG (SWX:UBSG)</v>
      </c>
      <c r="T821" t="str">
        <f>_xll.SNL.Clients.Office.Excel.Functions.SPG($D821, T$1, $F821, "Options: Curr=USD, Mag=Actuals")</f>
        <v>UBS Group AG</v>
      </c>
      <c r="U821" s="6">
        <f>_xll.SNL.Clients.Office.Excel.Functions.SPG($D821, U$1, $F821, "Options: Curr=USD, Mag=Actuals")</f>
        <v>0</v>
      </c>
      <c r="V821" t="str">
        <f>_xll.SNL.Clients.Office.Excel.Functions.SPG($D821, V$1, $F821, "Options: Curr=USD, Mag=Actuals")</f>
        <v>SWX:UBSG</v>
      </c>
      <c r="W821" t="str">
        <f>_xll.SNL.Clients.Office.Excel.Functions.SPG($D821, W$1, $F821, "Options: Curr=USD, Mag=Actuals")</f>
        <v>Asset Management</v>
      </c>
      <c r="X821" s="6">
        <f>_xll.SNL.Clients.Office.Excel.Functions.SPG($D821, X$1, $F821, "Options: Curr=USD, Mag=Actuals")</f>
        <v>0</v>
      </c>
      <c r="Y821" s="6">
        <f>_xll.SNL.Clients.Office.Excel.Functions.SPG($D821, Y$1, $F821, "Options: Curr=USD, Mag=Actuals")</f>
        <v>0</v>
      </c>
      <c r="Z821" s="6">
        <f>_xll.SNL.Clients.Office.Excel.Functions.SPG($D821, Z$1, $F821, "Options: Curr=USD, Mag=Actuals")</f>
        <v>0</v>
      </c>
      <c r="AA821" s="6">
        <f>_xll.SNL.Clients.Office.Excel.Functions.SPG($D821, AA$1, $F821, "Options: Curr=USD, Mag=Actuals")</f>
        <v>0</v>
      </c>
      <c r="AB821" s="6">
        <f>_xll.SNL.Clients.Office.Excel.Functions.SPG($D821, AB$1, $F821, "Options: Curr=USD, Mag=Actuals")</f>
        <v>0</v>
      </c>
      <c r="AC821" s="6">
        <f>_xll.SNL.Clients.Office.Excel.Functions.SPG($D821, AC$1, $F821, "Options: Curr=USD, Mag=Actuals")</f>
        <v>0</v>
      </c>
      <c r="AD821" s="6">
        <f>_xll.SNL.Clients.Office.Excel.Functions.SPG($D821, AD$1, $F821, "Options: Curr=USD, Mag=Actuals")</f>
        <v>0</v>
      </c>
      <c r="AE821" s="6">
        <f>_xll.SNL.Clients.Office.Excel.Functions.SPG($D821, AE$1, $F821, "Options: Curr=USD, Mag=Actuals")</f>
        <v>0</v>
      </c>
      <c r="AF821" s="6">
        <f>_xll.SNL.Clients.Office.Excel.Functions.SPG($D821, AF$1, $F821, "Options: Curr=USD, Mag=Actuals")</f>
        <v>0</v>
      </c>
      <c r="AG821" s="6">
        <f>_xll.SNL.Clients.Office.Excel.Functions.SPG($D821, AG$1, $F821, "Options: Curr=USD, Mag=Actuals")</f>
        <v>0</v>
      </c>
      <c r="AH821" s="6">
        <f>_xll.SNL.Clients.Office.Excel.Functions.SPG($D821, AH$1, $F821, "Options: Curr=USD, Mag=Actuals")</f>
        <v>0</v>
      </c>
      <c r="AI821" s="6" t="str">
        <f>_xll.SNL.Clients.Office.Excel.Functions.SPG($D821, AI$1, $F821, "Options: Curr=USD, Mag=Actuals")</f>
        <v/>
      </c>
      <c r="AJ821" s="6" t="str">
        <f>_xll.SNL.Clients.Office.Excel.Functions.SPG($D821, AJ$1, $F821, "Options: Curr=USD, Mag=Actuals")</f>
        <v>#INVALID FUNCTION PARAMETER</v>
      </c>
      <c r="AK821" s="6" t="str">
        <f>_xll.SNL.Clients.Office.Excel.Functions.SPG($D821, AK$1, $F821, "Options: Curr=USD, Mag=Actuals")</f>
        <v>#INVALID FUNCTION PARAMETER</v>
      </c>
      <c r="AL821" s="6" t="str">
        <f>_xll.SNL.Clients.Office.Excel.Functions.SPG($D821, AL$1, $F821, "Options: Curr=USD, Mag=Actuals")</f>
        <v>#INVALID FUNCTION PARAMETER</v>
      </c>
      <c r="AM821" s="6" t="str">
        <f>_xll.SNL.Clients.Office.Excel.Functions.SPG($D821, AM$1, $F821, "Options: Curr=USD, Mag=Actuals")</f>
        <v>#INVALID FUNCTION PARAMETER</v>
      </c>
      <c r="AN821" s="6">
        <f>_xll.SNL.Clients.Office.Excel.Functions.SPG($D821, AN$1, $F821, "Options: Curr=USD, Mag=Actuals")</f>
        <v>0</v>
      </c>
      <c r="AO821" s="6">
        <f>_xll.SNL.Clients.Office.Excel.Functions.SPG($D821, AO$1, $F821, "Options: Curr=USD, Mag=Actuals")</f>
        <v>0</v>
      </c>
      <c r="AP821" s="6">
        <f>_xll.SNL.Clients.Office.Excel.Functions.SPG($D821, AP$1, $F821, "Options: Curr=USD, Mag=Actuals")</f>
        <v>0</v>
      </c>
      <c r="AQ821" s="6">
        <f>_xll.SNL.Clients.Office.Excel.Functions.SPG($D821, AQ$1, $F821, "Options: Curr=USD, Mag=Actuals")</f>
        <v>0</v>
      </c>
      <c r="AR821" s="6">
        <f>_xll.SNL.Clients.Office.Excel.Functions.SPG($D821, AR$1, $F821, "Options: Curr=USD, Mag=Actuals")</f>
        <v>0</v>
      </c>
      <c r="AS821" s="6">
        <f>_xll.SNL.Clients.Office.Excel.Functions.SPG($D821, AS$1, $F821, "Options: Curr=USD, Mag=Actuals")</f>
        <v>0</v>
      </c>
      <c r="AT821" s="6">
        <f>_xll.SNL.Clients.Office.Excel.Functions.SPG($D821, AT$1, $F821, "Options: Curr=USD, Mag=Actuals")</f>
        <v>0</v>
      </c>
      <c r="AU821" s="6">
        <f>_xll.SNL.Clients.Office.Excel.Functions.SPG($D821, AU$1, $F821, "Options: Curr=USD, Mag=Actuals")</f>
        <v>0</v>
      </c>
      <c r="AV821" s="6">
        <f>_xll.SNL.Clients.Office.Excel.Functions.SPG($D821, AV$1, $F821, "Options: Curr=USD, Mag=Actuals")</f>
        <v>0</v>
      </c>
      <c r="AW821" s="6">
        <f>_xll.SNL.Clients.Office.Excel.Functions.SPG($D821, AW$1, $F821, "Options: Curr=USD, Mag=Actuals")</f>
        <v>0</v>
      </c>
      <c r="AX821" s="6">
        <f>_xll.SNL.Clients.Office.Excel.Functions.SPG($D821, AX$1, $F821, "Options: Curr=USD, Mag=Actuals")</f>
        <v>0</v>
      </c>
      <c r="AY821" s="6">
        <f>_xll.SNL.Clients.Office.Excel.Functions.SPG($D821, AY$1, $F821, "Options: Curr=USD, Mag=Actuals")</f>
        <v>0</v>
      </c>
      <c r="AZ821" s="6">
        <f>_xll.SNL.Clients.Office.Excel.Functions.SPG($D821, AZ$1, $F821, "Options: Curr=USD, Mag=Actuals")</f>
        <v>0</v>
      </c>
      <c r="BA821" s="6">
        <f>_xll.SNL.Clients.Office.Excel.Functions.SPG($D821, BA$1, $F821, "Options: Curr=USD, Mag=Actuals")</f>
        <v>0</v>
      </c>
      <c r="BB821" s="6">
        <f>_xll.SNL.Clients.Office.Excel.Functions.SPG($D821, BB$1, $F821, "Options: Curr=USD, Mag=Actuals")</f>
        <v>0</v>
      </c>
      <c r="BC821" s="6">
        <f>_xll.SNL.Clients.Office.Excel.Functions.SPG($D821, BC$1, $F821, "Options: Curr=USD, Mag=Actuals")</f>
        <v>0</v>
      </c>
      <c r="BD821" s="6">
        <f>_xll.SNL.Clients.Office.Excel.Functions.SPG($D821, BD$1, $F821, "Options: Curr=USD, Mag=Actuals")</f>
        <v>0</v>
      </c>
      <c r="BE821" s="6">
        <f>_xll.SNL.Clients.Office.Excel.Functions.SPG($D821, BE$1, $F821, "Options: Curr=USD, Mag=Actuals")</f>
        <v>0</v>
      </c>
      <c r="BF821" s="6">
        <f>_xll.SNL.Clients.Office.Excel.Functions.SPG($D821, BF$1, $F821, "Options: Curr=USD, Mag=Actuals")</f>
        <v>0</v>
      </c>
      <c r="BG821" s="6">
        <f>_xll.SNL.Clients.Office.Excel.Functions.SPG($D821, BG$1, $F821, "Options: Curr=USD, Mag=Actuals")</f>
        <v>0</v>
      </c>
      <c r="BH821" s="6">
        <f>_xll.SNL.Clients.Office.Excel.Functions.SPG($D821, BH$1, $F821, "Options: Curr=USD, Mag=Actuals")</f>
        <v>0</v>
      </c>
      <c r="BI821" s="6">
        <f>_xll.SNL.Clients.Office.Excel.Functions.SPG($D821, BI$1, $F821, "Options: Curr=USD, Mag=Actuals")</f>
        <v>0</v>
      </c>
      <c r="BJ821" s="6">
        <f>_xll.SNL.Clients.Office.Excel.Functions.SPG($D821, BJ$1, $F821, "Options: Curr=USD, Mag=Actuals")</f>
        <v>0</v>
      </c>
      <c r="BK821" s="6">
        <f>_xll.SNL.Clients.Office.Excel.Functions.SPG($D821, BK$1, $F821, "Options: Curr=USD, Mag=Actuals")</f>
        <v>0</v>
      </c>
      <c r="BL821" s="6">
        <f>_xll.SNL.Clients.Office.Excel.Functions.SPG($D821, BL$1, $F821, "Options: Curr=USD, Mag=Actuals")</f>
        <v>0</v>
      </c>
      <c r="BM821" s="6">
        <f>_xll.SNL.Clients.Office.Excel.Functions.SPG($D821, BM$1, $F821, "Options: Curr=USD, Mag=Actuals")</f>
        <v>0</v>
      </c>
      <c r="BN821" s="6">
        <f>_xll.SNL.Clients.Office.Excel.Functions.SPG($D821, BN$1, $F821, "Options: Curr=USD, Mag=Actuals")</f>
        <v>0</v>
      </c>
      <c r="BO821" s="6">
        <f>_xll.SNL.Clients.Office.Excel.Functions.SPG($D821, BO$1, $F821, "Options: Curr=USD, Mag=Actuals")</f>
        <v>0</v>
      </c>
      <c r="BP821" s="6">
        <f>_xll.SNL.Clients.Office.Excel.Functions.SPG($D821, BP$1, $F821, "Options: Curr=USD, Mag=Actuals")</f>
        <v>0</v>
      </c>
      <c r="BQ821" s="6">
        <f>_xll.SNL.Clients.Office.Excel.Functions.SPG($D821, BQ$1, $F821, "Options: Curr=USD, Mag=Actuals")</f>
        <v>0</v>
      </c>
      <c r="BR821" s="6">
        <f>_xll.SNL.Clients.Office.Excel.Functions.SPG($D821, BR$1, $F821, "Options: Curr=USD, Mag=Actuals")</f>
        <v>0</v>
      </c>
      <c r="BS821" s="6">
        <f>_xll.SNL.Clients.Office.Excel.Functions.SPG($D821, BS$1, $F821, "Options: Curr=USD, Mag=Actuals")</f>
        <v>0</v>
      </c>
      <c r="BT821" s="6">
        <f>_xll.SNL.Clients.Office.Excel.Functions.SPG($D821, BT$1, $F821, "Options: Curr=USD, Mag=Actuals")</f>
        <v>0</v>
      </c>
      <c r="BU821" s="6">
        <f>_xll.SNL.Clients.Office.Excel.Functions.SPG($D821, BU$1, $F821, "Options: Curr=USD, Mag=Actuals")</f>
        <v>0</v>
      </c>
      <c r="BV821" s="6">
        <f>_xll.SNL.Clients.Office.Excel.Functions.SPG($D821, BV$1, $F821, "Options: Curr=USD, Mag=Actuals")</f>
        <v>0</v>
      </c>
      <c r="BW821" s="6">
        <f>_xll.SNL.Clients.Office.Excel.Functions.SPG($D821, BW$1, $F821, "Options: Curr=USD, Mag=Actuals")</f>
        <v>0</v>
      </c>
      <c r="BX821" s="6">
        <f>_xll.SNL.Clients.Office.Excel.Functions.SPG($D821, BX$1, $F821, "Options: Curr=USD, Mag=Actuals")</f>
        <v>0</v>
      </c>
      <c r="BY821" s="6">
        <f>_xll.SNL.Clients.Office.Excel.Functions.SPG($D821, BY$1, $F821, "Options: Curr=USD, Mag=Actuals")</f>
        <v>0</v>
      </c>
      <c r="BZ821" s="6">
        <f>_xll.SNL.Clients.Office.Excel.Functions.SPG($D821, BZ$1, $F821, "Options: Curr=USD, Mag=Actuals")</f>
        <v>0</v>
      </c>
      <c r="CA821" s="6" t="str">
        <f>_xll.SNL.Clients.Office.Excel.Functions.SPG($D821, CA$1, $F821, "Options: Curr=USD, Mag=Actuals")</f>
        <v>Impaired Loans</v>
      </c>
      <c r="CB821" s="6">
        <f>_xll.SNL.Clients.Office.Excel.Functions.SPG($D821, CB$1, $F821, "Options: Curr=USD, Mag=Actuals")</f>
        <v>0</v>
      </c>
      <c r="CC821" s="6">
        <f>_xll.SNL.Clients.Office.Excel.Functions.SPG($D821, CC$1, $F821, "Options: Curr=USD, Mag=Actuals")</f>
        <v>0</v>
      </c>
      <c r="CD821" s="6">
        <f>_xll.SNL.Clients.Office.Excel.Functions.SPG($D821, CD$1, $F821, "Options: Curr=USD, Mag=Actuals")</f>
        <v>0</v>
      </c>
      <c r="CE821" s="6">
        <f>_xll.SNL.Clients.Office.Excel.Functions.SPG($D821, CE$1, $F821, "Options: Curr=USD, Mag=Actuals")</f>
        <v>0</v>
      </c>
      <c r="CF821" s="6">
        <f>_xll.SNL.Clients.Office.Excel.Functions.SPG($D821, CF$1, $F821, "Options: Curr=USD, Mag=Actuals")</f>
        <v>0</v>
      </c>
      <c r="CG821" s="6">
        <f>_xll.SNL.Clients.Office.Excel.Functions.SPG($D821, CG$1, $F821, "Options: Curr=USD, Mag=Actuals")</f>
        <v>0</v>
      </c>
    </row>
    <row r="822" spans="1:85" x14ac:dyDescent="0.3">
      <c r="A822" s="10" t="s">
        <v>104</v>
      </c>
      <c r="B822" s="10" t="s">
        <v>85</v>
      </c>
      <c r="C822" s="10" t="s">
        <v>14</v>
      </c>
      <c r="D822">
        <v>113831</v>
      </c>
      <c r="E822" s="10" t="s">
        <v>27</v>
      </c>
      <c r="F822" s="10" t="s">
        <v>53</v>
      </c>
      <c r="G822">
        <v>0</v>
      </c>
      <c r="H822">
        <v>0</v>
      </c>
      <c r="I822">
        <v>0</v>
      </c>
      <c r="J822">
        <v>301.25</v>
      </c>
      <c r="K822">
        <v>43087.19</v>
      </c>
      <c r="L822">
        <v>1.3</v>
      </c>
      <c r="M822">
        <v>332.7969404789863</v>
      </c>
      <c r="N822">
        <v>6.99</v>
      </c>
      <c r="O822">
        <v>0.85</v>
      </c>
      <c r="P822">
        <v>-0.39</v>
      </c>
      <c r="Q822">
        <v>1.37</v>
      </c>
      <c r="R822">
        <v>1.31</v>
      </c>
      <c r="S822" t="str">
        <f>_xll.SNL.Clients.Office.Excel.Functions.SPG(D822, S$1, F822, "Options: Curr=USD, Mag=Actuals")</f>
        <v>UBS Group AG (SWX:UBSG)</v>
      </c>
      <c r="T822" t="str">
        <f>_xll.SNL.Clients.Office.Excel.Functions.SPG($D822, T$1, $F822, "Options: Curr=USD, Mag=Actuals")</f>
        <v>UBS Group AG</v>
      </c>
      <c r="U822" s="6">
        <f>_xll.SNL.Clients.Office.Excel.Functions.SPG($D822, U$1, $F822, "Options: Curr=USD, Mag=Actuals")</f>
        <v>249140458015.26715</v>
      </c>
      <c r="V822" t="str">
        <f>_xll.SNL.Clients.Office.Excel.Functions.SPG($D822, V$1, $F822, "Options: Curr=USD, Mag=Actuals")</f>
        <v>SWX:UBSG</v>
      </c>
      <c r="W822" t="str">
        <f>_xll.SNL.Clients.Office.Excel.Functions.SPG($D822, W$1, $F822, "Options: Curr=USD, Mag=Actuals")</f>
        <v>Asset Management</v>
      </c>
      <c r="X822" s="6">
        <f>_xll.SNL.Clients.Office.Excel.Functions.SPG($D822, X$1, $F822, "Options: Curr=USD, Mag=Actuals")</f>
        <v>6793766325.6163197</v>
      </c>
      <c r="Y822" s="6">
        <f>_xll.SNL.Clients.Office.Excel.Functions.SPG($D822, Y$1, $F822, "Options: Curr=USD, Mag=Actuals")</f>
        <v>0</v>
      </c>
      <c r="Z822" s="6">
        <f>_xll.SNL.Clients.Office.Excel.Functions.SPG($D822, Z$1, $F822, "Options: Curr=USD, Mag=Actuals")</f>
        <v>0</v>
      </c>
      <c r="AA822" s="6">
        <f>_xll.SNL.Clients.Office.Excel.Functions.SPG($D822, AA$1, $F822, "Options: Curr=USD, Mag=Actuals")</f>
        <v>1190395266.3011417</v>
      </c>
      <c r="AB822" s="6">
        <f>_xll.SNL.Clients.Office.Excel.Functions.SPG($D822, AB$1, $F822, "Options: Curr=USD, Mag=Actuals")</f>
        <v>55.577221163041223</v>
      </c>
      <c r="AC822" s="6">
        <f>_xll.SNL.Clients.Office.Excel.Functions.SPG($D822, AC$1, $F822, "Options: Curr=USD, Mag=Actuals")</f>
        <v>0</v>
      </c>
      <c r="AD822" s="6">
        <f>_xll.SNL.Clients.Office.Excel.Functions.SPG($D822, AD$1, $F822, "Options: Curr=USD, Mag=Actuals")</f>
        <v>0</v>
      </c>
      <c r="AE822" s="6">
        <f>_xll.SNL.Clients.Office.Excel.Functions.SPG($D822, AE$1, $F822, "Options: Curr=USD, Mag=Actuals")</f>
        <v>0</v>
      </c>
      <c r="AF822" s="6">
        <f>_xll.SNL.Clients.Office.Excel.Functions.SPG($D822, AF$1, $F822, "Options: Curr=USD, Mag=Actuals")</f>
        <v>249140458015.26715</v>
      </c>
      <c r="AG822" s="6">
        <f>_xll.SNL.Clients.Office.Excel.Functions.SPG($D822, AG$1, $F822, "Options: Curr=USD, Mag=Actuals")</f>
        <v>17641984732.824425</v>
      </c>
      <c r="AH822" s="6">
        <f>_xll.SNL.Clients.Office.Excel.Functions.SPG($D822, AH$1, $F822, "Options: Curr=USD, Mag=Actuals")</f>
        <v>17474045801.526718</v>
      </c>
      <c r="AI822" s="6">
        <f>_xll.SNL.Clients.Office.Excel.Functions.SPG($D822, AI$1, $F822, "Options: Curr=USD, Mag=Actuals")</f>
        <v>34699</v>
      </c>
      <c r="AJ822" s="6" t="str">
        <f>_xll.SNL.Clients.Office.Excel.Functions.SPG($D822, AJ$1, $F822, "Options: Curr=USD, Mag=Actuals")</f>
        <v>#INVALID FUNCTION PARAMETER</v>
      </c>
      <c r="AK822" s="6" t="str">
        <f>_xll.SNL.Clients.Office.Excel.Functions.SPG($D822, AK$1, $F822, "Options: Curr=USD, Mag=Actuals")</f>
        <v>#INVALID FUNCTION PARAMETER</v>
      </c>
      <c r="AL822" s="6" t="str">
        <f>_xll.SNL.Clients.Office.Excel.Functions.SPG($D822, AL$1, $F822, "Options: Curr=USD, Mag=Actuals")</f>
        <v>#INVALID FUNCTION PARAMETER</v>
      </c>
      <c r="AM822" s="6" t="str">
        <f>_xll.SNL.Clients.Office.Excel.Functions.SPG($D822, AM$1, $F822, "Options: Curr=USD, Mag=Actuals")</f>
        <v>#INVALID FUNCTION PARAMETER</v>
      </c>
      <c r="AN822" s="6">
        <f>_xll.SNL.Clients.Office.Excel.Functions.SPG($D822, AN$1, $F822, "Options: Curr=USD, Mag=Actuals")</f>
        <v>0</v>
      </c>
      <c r="AO822" s="6">
        <f>_xll.SNL.Clients.Office.Excel.Functions.SPG($D822, AO$1, $F822, "Options: Curr=USD, Mag=Actuals")</f>
        <v>0</v>
      </c>
      <c r="AP822" s="6">
        <f>_xll.SNL.Clients.Office.Excel.Functions.SPG($D822, AP$1, $F822, "Options: Curr=USD, Mag=Actuals")</f>
        <v>0</v>
      </c>
      <c r="AQ822" s="6">
        <f>_xll.SNL.Clients.Office.Excel.Functions.SPG($D822, AQ$1, $F822, "Options: Curr=USD, Mag=Actuals")</f>
        <v>0</v>
      </c>
      <c r="AR822" s="6">
        <f>_xll.SNL.Clients.Office.Excel.Functions.SPG($D822, AR$1, $F822, "Options: Curr=USD, Mag=Actuals")</f>
        <v>0</v>
      </c>
      <c r="AS822" s="6">
        <f>_xll.SNL.Clients.Office.Excel.Functions.SPG($D822, AS$1, $F822, "Options: Curr=USD, Mag=Actuals")</f>
        <v>0</v>
      </c>
      <c r="AT822" s="6">
        <f>_xll.SNL.Clients.Office.Excel.Functions.SPG($D822, AT$1, $F822, "Options: Curr=USD, Mag=Actuals")</f>
        <v>0</v>
      </c>
      <c r="AU822" s="6">
        <f>_xll.SNL.Clients.Office.Excel.Functions.SPG($D822, AU$1, $F822, "Options: Curr=USD, Mag=Actuals")</f>
        <v>0</v>
      </c>
      <c r="AV822" s="6">
        <f>_xll.SNL.Clients.Office.Excel.Functions.SPG($D822, AV$1, $F822, "Options: Curr=USD, Mag=Actuals")</f>
        <v>0</v>
      </c>
      <c r="AW822" s="6">
        <f>_xll.SNL.Clients.Office.Excel.Functions.SPG($D822, AW$1, $F822, "Options: Curr=USD, Mag=Actuals")</f>
        <v>0</v>
      </c>
      <c r="AX822" s="6">
        <f>_xll.SNL.Clients.Office.Excel.Functions.SPG($D822, AX$1, $F822, "Options: Curr=USD, Mag=Actuals")</f>
        <v>0</v>
      </c>
      <c r="AY822" s="6">
        <f>_xll.SNL.Clients.Office.Excel.Functions.SPG($D822, AY$1, $F822, "Options: Curr=USD, Mag=Actuals")</f>
        <v>0</v>
      </c>
      <c r="AZ822" s="6">
        <f>_xll.SNL.Clients.Office.Excel.Functions.SPG($D822, AZ$1, $F822, "Options: Curr=USD, Mag=Actuals")</f>
        <v>0</v>
      </c>
      <c r="BA822" s="6">
        <f>_xll.SNL.Clients.Office.Excel.Functions.SPG($D822, BA$1, $F822, "Options: Curr=USD, Mag=Actuals")</f>
        <v>0</v>
      </c>
      <c r="BB822" s="6">
        <f>_xll.SNL.Clients.Office.Excel.Functions.SPG($D822, BB$1, $F822, "Options: Curr=USD, Mag=Actuals")</f>
        <v>0</v>
      </c>
      <c r="BC822" s="6">
        <f>_xll.SNL.Clients.Office.Excel.Functions.SPG($D822, BC$1, $F822, "Options: Curr=USD, Mag=Actuals")</f>
        <v>0</v>
      </c>
      <c r="BD822" s="6">
        <f>_xll.SNL.Clients.Office.Excel.Functions.SPG($D822, BD$1, $F822, "Options: Curr=USD, Mag=Actuals")</f>
        <v>0</v>
      </c>
      <c r="BE822" s="6">
        <f>_xll.SNL.Clients.Office.Excel.Functions.SPG($D822, BE$1, $F822, "Options: Curr=USD, Mag=Actuals")</f>
        <v>0</v>
      </c>
      <c r="BF822" s="6">
        <f>_xll.SNL.Clients.Office.Excel.Functions.SPG($D822, BF$1, $F822, "Options: Curr=USD, Mag=Actuals")</f>
        <v>0</v>
      </c>
      <c r="BG822" s="6">
        <f>_xll.SNL.Clients.Office.Excel.Functions.SPG($D822, BG$1, $F822, "Options: Curr=USD, Mag=Actuals")</f>
        <v>0</v>
      </c>
      <c r="BH822" s="6">
        <f>_xll.SNL.Clients.Office.Excel.Functions.SPG($D822, BH$1, $F822, "Options: Curr=USD, Mag=Actuals")</f>
        <v>0</v>
      </c>
      <c r="BI822" s="6">
        <f>_xll.SNL.Clients.Office.Excel.Functions.SPG($D822, BI$1, $F822, "Options: Curr=USD, Mag=Actuals")</f>
        <v>0</v>
      </c>
      <c r="BJ822" s="6">
        <f>_xll.SNL.Clients.Office.Excel.Functions.SPG($D822, BJ$1, $F822, "Options: Curr=USD, Mag=Actuals")</f>
        <v>0</v>
      </c>
      <c r="BK822" s="6">
        <f>_xll.SNL.Clients.Office.Excel.Functions.SPG($D822, BK$1, $F822, "Options: Curr=USD, Mag=Actuals")</f>
        <v>0</v>
      </c>
      <c r="BL822" s="6">
        <f>_xll.SNL.Clients.Office.Excel.Functions.SPG($D822, BL$1, $F822, "Options: Curr=USD, Mag=Actuals")</f>
        <v>0</v>
      </c>
      <c r="BM822" s="6">
        <f>_xll.SNL.Clients.Office.Excel.Functions.SPG($D822, BM$1, $F822, "Options: Curr=USD, Mag=Actuals")</f>
        <v>0</v>
      </c>
      <c r="BN822" s="6">
        <f>_xll.SNL.Clients.Office.Excel.Functions.SPG($D822, BN$1, $F822, "Options: Curr=USD, Mag=Actuals")</f>
        <v>0</v>
      </c>
      <c r="BO822" s="6">
        <f>_xll.SNL.Clients.Office.Excel.Functions.SPG($D822, BO$1, $F822, "Options: Curr=USD, Mag=Actuals")</f>
        <v>0</v>
      </c>
      <c r="BP822" s="6">
        <f>_xll.SNL.Clients.Office.Excel.Functions.SPG($D822, BP$1, $F822, "Options: Curr=USD, Mag=Actuals")</f>
        <v>0</v>
      </c>
      <c r="BQ822" s="6">
        <f>_xll.SNL.Clients.Office.Excel.Functions.SPG($D822, BQ$1, $F822, "Options: Curr=USD, Mag=Actuals")</f>
        <v>0</v>
      </c>
      <c r="BR822" s="6">
        <f>_xll.SNL.Clients.Office.Excel.Functions.SPG($D822, BR$1, $F822, "Options: Curr=USD, Mag=Actuals")</f>
        <v>0</v>
      </c>
      <c r="BS822" s="6">
        <f>_xll.SNL.Clients.Office.Excel.Functions.SPG($D822, BS$1, $F822, "Options: Curr=USD, Mag=Actuals")</f>
        <v>0</v>
      </c>
      <c r="BT822" s="6">
        <f>_xll.SNL.Clients.Office.Excel.Functions.SPG($D822, BT$1, $F822, "Options: Curr=USD, Mag=Actuals")</f>
        <v>0</v>
      </c>
      <c r="BU822" s="6">
        <f>_xll.SNL.Clients.Office.Excel.Functions.SPG($D822, BU$1, $F822, "Options: Curr=USD, Mag=Actuals")</f>
        <v>0</v>
      </c>
      <c r="BV822" s="6">
        <f>_xll.SNL.Clients.Office.Excel.Functions.SPG($D822, BV$1, $F822, "Options: Curr=USD, Mag=Actuals")</f>
        <v>0</v>
      </c>
      <c r="BW822" s="6">
        <f>_xll.SNL.Clients.Office.Excel.Functions.SPG($D822, BW$1, $F822, "Options: Curr=USD, Mag=Actuals")</f>
        <v>0</v>
      </c>
      <c r="BX822" s="6">
        <f>_xll.SNL.Clients.Office.Excel.Functions.SPG($D822, BX$1, $F822, "Options: Curr=USD, Mag=Actuals")</f>
        <v>0</v>
      </c>
      <c r="BY822" s="6">
        <f>_xll.SNL.Clients.Office.Excel.Functions.SPG($D822, BY$1, $F822, "Options: Curr=USD, Mag=Actuals")</f>
        <v>0</v>
      </c>
      <c r="BZ822" s="6">
        <f>_xll.SNL.Clients.Office.Excel.Functions.SPG($D822, BZ$1, $F822, "Options: Curr=USD, Mag=Actuals")</f>
        <v>0</v>
      </c>
      <c r="CA822" s="6" t="str">
        <f>_xll.SNL.Clients.Office.Excel.Functions.SPG($D822, CA$1, $F822, "Options: Curr=USD, Mag=Actuals")</f>
        <v>Impaired Loans</v>
      </c>
      <c r="CB822" s="6">
        <f>_xll.SNL.Clients.Office.Excel.Functions.SPG($D822, CB$1, $F822, "Options: Curr=USD, Mag=Actuals")</f>
        <v>0</v>
      </c>
      <c r="CC822" s="6">
        <f>_xll.SNL.Clients.Office.Excel.Functions.SPG($D822, CC$1, $F822, "Options: Curr=USD, Mag=Actuals")</f>
        <v>0</v>
      </c>
      <c r="CD822" s="6">
        <f>_xll.SNL.Clients.Office.Excel.Functions.SPG($D822, CD$1, $F822, "Options: Curr=USD, Mag=Actuals")</f>
        <v>0</v>
      </c>
      <c r="CE822" s="6">
        <f>_xll.SNL.Clients.Office.Excel.Functions.SPG($D822, CE$1, $F822, "Options: Curr=USD, Mag=Actuals")</f>
        <v>0</v>
      </c>
      <c r="CF822" s="6">
        <f>_xll.SNL.Clients.Office.Excel.Functions.SPG($D822, CF$1, $F822, "Options: Curr=USD, Mag=Actuals")</f>
        <v>0</v>
      </c>
      <c r="CG822" s="6">
        <f>_xll.SNL.Clients.Office.Excel.Functions.SPG($D822, CG$1, $F822, "Options: Curr=USD, Mag=Actuals")</f>
        <v>0</v>
      </c>
    </row>
    <row r="823" spans="1:85" x14ac:dyDescent="0.3">
      <c r="A823" s="10" t="s">
        <v>104</v>
      </c>
      <c r="B823" s="10" t="s">
        <v>85</v>
      </c>
      <c r="C823" s="10" t="s">
        <v>14</v>
      </c>
      <c r="D823">
        <v>113831</v>
      </c>
      <c r="E823" s="10" t="s">
        <v>27</v>
      </c>
      <c r="F823" s="10" t="s">
        <v>54</v>
      </c>
      <c r="G823">
        <v>0</v>
      </c>
      <c r="H823">
        <v>0</v>
      </c>
      <c r="I823">
        <v>0</v>
      </c>
      <c r="J823">
        <v>352.99</v>
      </c>
      <c r="K823">
        <v>50153</v>
      </c>
      <c r="L823">
        <v>0.56000000000000005</v>
      </c>
      <c r="M823">
        <v>386.601505548337</v>
      </c>
      <c r="N823">
        <v>7.04</v>
      </c>
      <c r="O823">
        <v>1.8</v>
      </c>
      <c r="P823">
        <v>-0.16</v>
      </c>
      <c r="Q823">
        <v>1.18</v>
      </c>
      <c r="R823">
        <v>1.1499999999999999</v>
      </c>
      <c r="S823" t="str">
        <f>_xll.SNL.Clients.Office.Excel.Functions.SPG(D823, S$1, F823, "Options: Curr=USD, Mag=Actuals")</f>
        <v>UBS Group AG (SWX:UBSG)</v>
      </c>
      <c r="T823" t="str">
        <f>_xll.SNL.Clients.Office.Excel.Functions.SPG($D823, T$1, $F823, "Options: Curr=USD, Mag=Actuals")</f>
        <v>UBS Group AG</v>
      </c>
      <c r="U823" s="6">
        <f>_xll.SNL.Clients.Office.Excel.Functions.SPG($D823, U$1, $F823, "Options: Curr=USD, Mag=Actuals")</f>
        <v>335168110918.54419</v>
      </c>
      <c r="V823" t="str">
        <f>_xll.SNL.Clients.Office.Excel.Functions.SPG($D823, V$1, $F823, "Options: Curr=USD, Mag=Actuals")</f>
        <v>SWX:UBSG</v>
      </c>
      <c r="W823" t="str">
        <f>_xll.SNL.Clients.Office.Excel.Functions.SPG($D823, W$1, $F823, "Options: Curr=USD, Mag=Actuals")</f>
        <v>Asset Management</v>
      </c>
      <c r="X823" s="6">
        <f>_xll.SNL.Clients.Office.Excel.Functions.SPG($D823, X$1, $F823, "Options: Curr=USD, Mag=Actuals")</f>
        <v>8583891238.5186977</v>
      </c>
      <c r="Y823" s="6">
        <f>_xll.SNL.Clients.Office.Excel.Functions.SPG($D823, Y$1, $F823, "Options: Curr=USD, Mag=Actuals")</f>
        <v>0</v>
      </c>
      <c r="Z823" s="6">
        <f>_xll.SNL.Clients.Office.Excel.Functions.SPG($D823, Z$1, $F823, "Options: Curr=USD, Mag=Actuals")</f>
        <v>0</v>
      </c>
      <c r="AA823" s="6">
        <f>_xll.SNL.Clients.Office.Excel.Functions.SPG($D823, AA$1, $F823, "Options: Curr=USD, Mag=Actuals")</f>
        <v>1426833476.9804416</v>
      </c>
      <c r="AB823" s="6">
        <f>_xll.SNL.Clients.Office.Excel.Functions.SPG($D823, AB$1, $F823, "Options: Curr=USD, Mag=Actuals")</f>
        <v>66.589801217723576</v>
      </c>
      <c r="AC823" s="6">
        <f>_xll.SNL.Clients.Office.Excel.Functions.SPG($D823, AC$1, $F823, "Options: Curr=USD, Mag=Actuals")</f>
        <v>3.7197</v>
      </c>
      <c r="AD823" s="6">
        <f>_xll.SNL.Clients.Office.Excel.Functions.SPG($D823, AD$1, $F823, "Options: Curr=USD, Mag=Actuals")</f>
        <v>0.47199999999999998</v>
      </c>
      <c r="AE823" s="6">
        <f>_xll.SNL.Clients.Office.Excel.Functions.SPG($D823, AE$1, $F823, "Options: Curr=USD, Mag=Actuals")</f>
        <v>7.1980000000000004</v>
      </c>
      <c r="AF823" s="6">
        <f>_xll.SNL.Clients.Office.Excel.Functions.SPG($D823, AF$1, $F823, "Options: Curr=USD, Mag=Actuals")</f>
        <v>335168110918.54419</v>
      </c>
      <c r="AG823" s="6">
        <f>_xll.SNL.Clients.Office.Excel.Functions.SPG($D823, AG$1, $F823, "Options: Curr=USD, Mag=Actuals")</f>
        <v>19115251299.826691</v>
      </c>
      <c r="AH823" s="6">
        <f>_xll.SNL.Clients.Office.Excel.Functions.SPG($D823, AH$1, $F823, "Options: Curr=USD, Mag=Actuals")</f>
        <v>20684575389.948006</v>
      </c>
      <c r="AI823" s="6">
        <f>_xll.SNL.Clients.Office.Excel.Functions.SPG($D823, AI$1, $F823, "Options: Curr=USD, Mag=Actuals")</f>
        <v>35064</v>
      </c>
      <c r="AJ823" s="6" t="str">
        <f>_xll.SNL.Clients.Office.Excel.Functions.SPG($D823, AJ$1, $F823, "Options: Curr=USD, Mag=Actuals")</f>
        <v>#INVALID FUNCTION PARAMETER</v>
      </c>
      <c r="AK823" s="6" t="str">
        <f>_xll.SNL.Clients.Office.Excel.Functions.SPG($D823, AK$1, $F823, "Options: Curr=USD, Mag=Actuals")</f>
        <v>#INVALID FUNCTION PARAMETER</v>
      </c>
      <c r="AL823" s="6" t="str">
        <f>_xll.SNL.Clients.Office.Excel.Functions.SPG($D823, AL$1, $F823, "Options: Curr=USD, Mag=Actuals")</f>
        <v>#INVALID FUNCTION PARAMETER</v>
      </c>
      <c r="AM823" s="6" t="str">
        <f>_xll.SNL.Clients.Office.Excel.Functions.SPG($D823, AM$1, $F823, "Options: Curr=USD, Mag=Actuals")</f>
        <v>#INVALID FUNCTION PARAMETER</v>
      </c>
      <c r="AN823" s="6">
        <f>_xll.SNL.Clients.Office.Excel.Functions.SPG($D823, AN$1, $F823, "Options: Curr=USD, Mag=Actuals")</f>
        <v>0</v>
      </c>
      <c r="AO823" s="6">
        <f>_xll.SNL.Clients.Office.Excel.Functions.SPG($D823, AO$1, $F823, "Options: Curr=USD, Mag=Actuals")</f>
        <v>0</v>
      </c>
      <c r="AP823" s="6">
        <f>_xll.SNL.Clients.Office.Excel.Functions.SPG($D823, AP$1, $F823, "Options: Curr=USD, Mag=Actuals")</f>
        <v>0</v>
      </c>
      <c r="AQ823" s="6">
        <f>_xll.SNL.Clients.Office.Excel.Functions.SPG($D823, AQ$1, $F823, "Options: Curr=USD, Mag=Actuals")</f>
        <v>0</v>
      </c>
      <c r="AR823" s="6">
        <f>_xll.SNL.Clients.Office.Excel.Functions.SPG($D823, AR$1, $F823, "Options: Curr=USD, Mag=Actuals")</f>
        <v>0</v>
      </c>
      <c r="AS823" s="6">
        <f>_xll.SNL.Clients.Office.Excel.Functions.SPG($D823, AS$1, $F823, "Options: Curr=USD, Mag=Actuals")</f>
        <v>0</v>
      </c>
      <c r="AT823" s="6">
        <f>_xll.SNL.Clients.Office.Excel.Functions.SPG($D823, AT$1, $F823, "Options: Curr=USD, Mag=Actuals")</f>
        <v>0</v>
      </c>
      <c r="AU823" s="6">
        <f>_xll.SNL.Clients.Office.Excel.Functions.SPG($D823, AU$1, $F823, "Options: Curr=USD, Mag=Actuals")</f>
        <v>0</v>
      </c>
      <c r="AV823" s="6">
        <f>_xll.SNL.Clients.Office.Excel.Functions.SPG($D823, AV$1, $F823, "Options: Curr=USD, Mag=Actuals")</f>
        <v>0</v>
      </c>
      <c r="AW823" s="6">
        <f>_xll.SNL.Clients.Office.Excel.Functions.SPG($D823, AW$1, $F823, "Options: Curr=USD, Mag=Actuals")</f>
        <v>0</v>
      </c>
      <c r="AX823" s="6">
        <f>_xll.SNL.Clients.Office.Excel.Functions.SPG($D823, AX$1, $F823, "Options: Curr=USD, Mag=Actuals")</f>
        <v>0</v>
      </c>
      <c r="AY823" s="6">
        <f>_xll.SNL.Clients.Office.Excel.Functions.SPG($D823, AY$1, $F823, "Options: Curr=USD, Mag=Actuals")</f>
        <v>0</v>
      </c>
      <c r="AZ823" s="6">
        <f>_xll.SNL.Clients.Office.Excel.Functions.SPG($D823, AZ$1, $F823, "Options: Curr=USD, Mag=Actuals")</f>
        <v>0</v>
      </c>
      <c r="BA823" s="6">
        <f>_xll.SNL.Clients.Office.Excel.Functions.SPG($D823, BA$1, $F823, "Options: Curr=USD, Mag=Actuals")</f>
        <v>0</v>
      </c>
      <c r="BB823" s="6">
        <f>_xll.SNL.Clients.Office.Excel.Functions.SPG($D823, BB$1, $F823, "Options: Curr=USD, Mag=Actuals")</f>
        <v>0</v>
      </c>
      <c r="BC823" s="6">
        <f>_xll.SNL.Clients.Office.Excel.Functions.SPG($D823, BC$1, $F823, "Options: Curr=USD, Mag=Actuals")</f>
        <v>0</v>
      </c>
      <c r="BD823" s="6">
        <f>_xll.SNL.Clients.Office.Excel.Functions.SPG($D823, BD$1, $F823, "Options: Curr=USD, Mag=Actuals")</f>
        <v>0</v>
      </c>
      <c r="BE823" s="6">
        <f>_xll.SNL.Clients.Office.Excel.Functions.SPG($D823, BE$1, $F823, "Options: Curr=USD, Mag=Actuals")</f>
        <v>0</v>
      </c>
      <c r="BF823" s="6">
        <f>_xll.SNL.Clients.Office.Excel.Functions.SPG($D823, BF$1, $F823, "Options: Curr=USD, Mag=Actuals")</f>
        <v>0</v>
      </c>
      <c r="BG823" s="6">
        <f>_xll.SNL.Clients.Office.Excel.Functions.SPG($D823, BG$1, $F823, "Options: Curr=USD, Mag=Actuals")</f>
        <v>0</v>
      </c>
      <c r="BH823" s="6">
        <f>_xll.SNL.Clients.Office.Excel.Functions.SPG($D823, BH$1, $F823, "Options: Curr=USD, Mag=Actuals")</f>
        <v>0</v>
      </c>
      <c r="BI823" s="6">
        <f>_xll.SNL.Clients.Office.Excel.Functions.SPG($D823, BI$1, $F823, "Options: Curr=USD, Mag=Actuals")</f>
        <v>0</v>
      </c>
      <c r="BJ823" s="6">
        <f>_xll.SNL.Clients.Office.Excel.Functions.SPG($D823, BJ$1, $F823, "Options: Curr=USD, Mag=Actuals")</f>
        <v>0</v>
      </c>
      <c r="BK823" s="6">
        <f>_xll.SNL.Clients.Office.Excel.Functions.SPG($D823, BK$1, $F823, "Options: Curr=USD, Mag=Actuals")</f>
        <v>0</v>
      </c>
      <c r="BL823" s="6">
        <f>_xll.SNL.Clients.Office.Excel.Functions.SPG($D823, BL$1, $F823, "Options: Curr=USD, Mag=Actuals")</f>
        <v>0</v>
      </c>
      <c r="BM823" s="6">
        <f>_xll.SNL.Clients.Office.Excel.Functions.SPG($D823, BM$1, $F823, "Options: Curr=USD, Mag=Actuals")</f>
        <v>0</v>
      </c>
      <c r="BN823" s="6">
        <f>_xll.SNL.Clients.Office.Excel.Functions.SPG($D823, BN$1, $F823, "Options: Curr=USD, Mag=Actuals")</f>
        <v>0</v>
      </c>
      <c r="BO823" s="6">
        <f>_xll.SNL.Clients.Office.Excel.Functions.SPG($D823, BO$1, $F823, "Options: Curr=USD, Mag=Actuals")</f>
        <v>0</v>
      </c>
      <c r="BP823" s="6">
        <f>_xll.SNL.Clients.Office.Excel.Functions.SPG($D823, BP$1, $F823, "Options: Curr=USD, Mag=Actuals")</f>
        <v>0</v>
      </c>
      <c r="BQ823" s="6">
        <f>_xll.SNL.Clients.Office.Excel.Functions.SPG($D823, BQ$1, $F823, "Options: Curr=USD, Mag=Actuals")</f>
        <v>0</v>
      </c>
      <c r="BR823" s="6">
        <f>_xll.SNL.Clients.Office.Excel.Functions.SPG($D823, BR$1, $F823, "Options: Curr=USD, Mag=Actuals")</f>
        <v>0</v>
      </c>
      <c r="BS823" s="6">
        <f>_xll.SNL.Clients.Office.Excel.Functions.SPG($D823, BS$1, $F823, "Options: Curr=USD, Mag=Actuals")</f>
        <v>0</v>
      </c>
      <c r="BT823" s="6">
        <f>_xll.SNL.Clients.Office.Excel.Functions.SPG($D823, BT$1, $F823, "Options: Curr=USD, Mag=Actuals")</f>
        <v>0</v>
      </c>
      <c r="BU823" s="6">
        <f>_xll.SNL.Clients.Office.Excel.Functions.SPG($D823, BU$1, $F823, "Options: Curr=USD, Mag=Actuals")</f>
        <v>0</v>
      </c>
      <c r="BV823" s="6">
        <f>_xll.SNL.Clients.Office.Excel.Functions.SPG($D823, BV$1, $F823, "Options: Curr=USD, Mag=Actuals")</f>
        <v>0</v>
      </c>
      <c r="BW823" s="6">
        <f>_xll.SNL.Clients.Office.Excel.Functions.SPG($D823, BW$1, $F823, "Options: Curr=USD, Mag=Actuals")</f>
        <v>0</v>
      </c>
      <c r="BX823" s="6">
        <f>_xll.SNL.Clients.Office.Excel.Functions.SPG($D823, BX$1, $F823, "Options: Curr=USD, Mag=Actuals")</f>
        <v>0</v>
      </c>
      <c r="BY823" s="6">
        <f>_xll.SNL.Clients.Office.Excel.Functions.SPG($D823, BY$1, $F823, "Options: Curr=USD, Mag=Actuals")</f>
        <v>0</v>
      </c>
      <c r="BZ823" s="6">
        <f>_xll.SNL.Clients.Office.Excel.Functions.SPG($D823, BZ$1, $F823, "Options: Curr=USD, Mag=Actuals")</f>
        <v>0</v>
      </c>
      <c r="CA823" s="6" t="str">
        <f>_xll.SNL.Clients.Office.Excel.Functions.SPG($D823, CA$1, $F823, "Options: Curr=USD, Mag=Actuals")</f>
        <v>Impaired Loans</v>
      </c>
      <c r="CB823" s="6">
        <f>_xll.SNL.Clients.Office.Excel.Functions.SPG($D823, CB$1, $F823, "Options: Curr=USD, Mag=Actuals")</f>
        <v>0</v>
      </c>
      <c r="CC823" s="6">
        <f>_xll.SNL.Clients.Office.Excel.Functions.SPG($D823, CC$1, $F823, "Options: Curr=USD, Mag=Actuals")</f>
        <v>0</v>
      </c>
      <c r="CD823" s="6">
        <f>_xll.SNL.Clients.Office.Excel.Functions.SPG($D823, CD$1, $F823, "Options: Curr=USD, Mag=Actuals")</f>
        <v>0</v>
      </c>
      <c r="CE823" s="6">
        <f>_xll.SNL.Clients.Office.Excel.Functions.SPG($D823, CE$1, $F823, "Options: Curr=USD, Mag=Actuals")</f>
        <v>0</v>
      </c>
      <c r="CF823" s="6">
        <f>_xll.SNL.Clients.Office.Excel.Functions.SPG($D823, CF$1, $F823, "Options: Curr=USD, Mag=Actuals")</f>
        <v>0</v>
      </c>
      <c r="CG823" s="6">
        <f>_xll.SNL.Clients.Office.Excel.Functions.SPG($D823, CG$1, $F823, "Options: Curr=USD, Mag=Actuals")</f>
        <v>0</v>
      </c>
    </row>
    <row r="824" spans="1:85" x14ac:dyDescent="0.3">
      <c r="A824" s="10" t="s">
        <v>104</v>
      </c>
      <c r="B824" s="10" t="s">
        <v>85</v>
      </c>
      <c r="C824" s="10" t="s">
        <v>14</v>
      </c>
      <c r="D824">
        <v>113831</v>
      </c>
      <c r="E824" s="10" t="s">
        <v>27</v>
      </c>
      <c r="F824" s="10" t="s">
        <v>55</v>
      </c>
      <c r="G824">
        <v>0</v>
      </c>
      <c r="H824">
        <v>0</v>
      </c>
      <c r="I824">
        <v>0</v>
      </c>
      <c r="J824">
        <v>340.15</v>
      </c>
      <c r="K824">
        <v>48113.77</v>
      </c>
      <c r="L824">
        <v>0.45</v>
      </c>
      <c r="M824">
        <v>370.46570587865347</v>
      </c>
      <c r="N824">
        <v>7.07</v>
      </c>
      <c r="O824">
        <v>0.81</v>
      </c>
      <c r="P824">
        <v>-1.85</v>
      </c>
      <c r="Q824">
        <v>1.24</v>
      </c>
      <c r="R824">
        <v>1.35</v>
      </c>
      <c r="S824" t="str">
        <f>_xll.SNL.Clients.Office.Excel.Functions.SPG(D824, S$1, F824, "Options: Curr=USD, Mag=Actuals")</f>
        <v>UBS Group AG (SWX:UBSG)</v>
      </c>
      <c r="T824" t="str">
        <f>_xll.SNL.Clients.Office.Excel.Functions.SPG($D824, T$1, $F824, "Options: Curr=USD, Mag=Actuals")</f>
        <v>UBS Group AG</v>
      </c>
      <c r="U824" s="6">
        <f>_xll.SNL.Clients.Office.Excel.Functions.SPG($D824, U$1, $F824, "Options: Curr=USD, Mag=Actuals")</f>
        <v>341344415500</v>
      </c>
      <c r="V824" t="str">
        <f>_xll.SNL.Clients.Office.Excel.Functions.SPG($D824, V$1, $F824, "Options: Curr=USD, Mag=Actuals")</f>
        <v>SWX:UBSG</v>
      </c>
      <c r="W824" t="str">
        <f>_xll.SNL.Clients.Office.Excel.Functions.SPG($D824, W$1, $F824, "Options: Curr=USD, Mag=Actuals")</f>
        <v>Asset Management</v>
      </c>
      <c r="X824" s="6">
        <f>_xll.SNL.Clients.Office.Excel.Functions.SPG($D824, X$1, $F824, "Options: Curr=USD, Mag=Actuals")</f>
        <v>6096516812.0187092</v>
      </c>
      <c r="Y824" s="6">
        <f>_xll.SNL.Clients.Office.Excel.Functions.SPG($D824, Y$1, $F824, "Options: Curr=USD, Mag=Actuals")</f>
        <v>0</v>
      </c>
      <c r="Z824" s="6">
        <f>_xll.SNL.Clients.Office.Excel.Functions.SPG($D824, Z$1, $F824, "Options: Curr=USD, Mag=Actuals")</f>
        <v>0</v>
      </c>
      <c r="AA824" s="6">
        <f>_xll.SNL.Clients.Office.Excel.Functions.SPG($D824, AA$1, $F824, "Options: Curr=USD, Mag=Actuals")</f>
        <v>-4043855.6726046093</v>
      </c>
      <c r="AB824" s="6">
        <f>_xll.SNL.Clients.Office.Excel.Functions.SPG($D824, AB$1, $F824, "Options: Curr=USD, Mag=Actuals")</f>
        <v>-2.0219278363023049E-2</v>
      </c>
      <c r="AC824" s="6">
        <f>_xll.SNL.Clients.Office.Excel.Functions.SPG($D824, AC$1, $F824, "Options: Curr=USD, Mag=Actuals")</f>
        <v>0</v>
      </c>
      <c r="AD824" s="6">
        <f>_xll.SNL.Clients.Office.Excel.Functions.SPG($D824, AD$1, $F824, "Options: Curr=USD, Mag=Actuals")</f>
        <v>0</v>
      </c>
      <c r="AE824" s="6">
        <f>_xll.SNL.Clients.Office.Excel.Functions.SPG($D824, AE$1, $F824, "Options: Curr=USD, Mag=Actuals")</f>
        <v>0</v>
      </c>
      <c r="AF824" s="6">
        <f>_xll.SNL.Clients.Office.Excel.Functions.SPG($D824, AF$1, $F824, "Options: Curr=USD, Mag=Actuals")</f>
        <v>341344415500</v>
      </c>
      <c r="AG824" s="6">
        <f>_xll.SNL.Clients.Office.Excel.Functions.SPG($D824, AG$1, $F824, "Options: Curr=USD, Mag=Actuals")</f>
        <v>209587623300</v>
      </c>
      <c r="AH824" s="6">
        <f>_xll.SNL.Clients.Office.Excel.Functions.SPG($D824, AH$1, $F824, "Options: Curr=USD, Mag=Actuals")</f>
        <v>17539919100</v>
      </c>
      <c r="AI824" s="6">
        <f>_xll.SNL.Clients.Office.Excel.Functions.SPG($D824, AI$1, $F824, "Options: Curr=USD, Mag=Actuals")</f>
        <v>35430</v>
      </c>
      <c r="AJ824" s="6" t="str">
        <f>_xll.SNL.Clients.Office.Excel.Functions.SPG($D824, AJ$1, $F824, "Options: Curr=USD, Mag=Actuals")</f>
        <v>#INVALID FUNCTION PARAMETER</v>
      </c>
      <c r="AK824" s="6" t="str">
        <f>_xll.SNL.Clients.Office.Excel.Functions.SPG($D824, AK$1, $F824, "Options: Curr=USD, Mag=Actuals")</f>
        <v>#INVALID FUNCTION PARAMETER</v>
      </c>
      <c r="AL824" s="6" t="str">
        <f>_xll.SNL.Clients.Office.Excel.Functions.SPG($D824, AL$1, $F824, "Options: Curr=USD, Mag=Actuals")</f>
        <v>#INVALID FUNCTION PARAMETER</v>
      </c>
      <c r="AM824" s="6" t="str">
        <f>_xll.SNL.Clients.Office.Excel.Functions.SPG($D824, AM$1, $F824, "Options: Curr=USD, Mag=Actuals")</f>
        <v>#INVALID FUNCTION PARAMETER</v>
      </c>
      <c r="AN824" s="6">
        <f>_xll.SNL.Clients.Office.Excel.Functions.SPG($D824, AN$1, $F824, "Options: Curr=USD, Mag=Actuals")</f>
        <v>0</v>
      </c>
      <c r="AO824" s="6">
        <f>_xll.SNL.Clients.Office.Excel.Functions.SPG($D824, AO$1, $F824, "Options: Curr=USD, Mag=Actuals")</f>
        <v>0</v>
      </c>
      <c r="AP824" s="6">
        <f>_xll.SNL.Clients.Office.Excel.Functions.SPG($D824, AP$1, $F824, "Options: Curr=USD, Mag=Actuals")</f>
        <v>0</v>
      </c>
      <c r="AQ824" s="6">
        <f>_xll.SNL.Clients.Office.Excel.Functions.SPG($D824, AQ$1, $F824, "Options: Curr=USD, Mag=Actuals")</f>
        <v>0</v>
      </c>
      <c r="AR824" s="6">
        <f>_xll.SNL.Clients.Office.Excel.Functions.SPG($D824, AR$1, $F824, "Options: Curr=USD, Mag=Actuals")</f>
        <v>0</v>
      </c>
      <c r="AS824" s="6">
        <f>_xll.SNL.Clients.Office.Excel.Functions.SPG($D824, AS$1, $F824, "Options: Curr=USD, Mag=Actuals")</f>
        <v>0</v>
      </c>
      <c r="AT824" s="6">
        <f>_xll.SNL.Clients.Office.Excel.Functions.SPG($D824, AT$1, $F824, "Options: Curr=USD, Mag=Actuals")</f>
        <v>0</v>
      </c>
      <c r="AU824" s="6">
        <f>_xll.SNL.Clients.Office.Excel.Functions.SPG($D824, AU$1, $F824, "Options: Curr=USD, Mag=Actuals")</f>
        <v>0</v>
      </c>
      <c r="AV824" s="6">
        <f>_xll.SNL.Clients.Office.Excel.Functions.SPG($D824, AV$1, $F824, "Options: Curr=USD, Mag=Actuals")</f>
        <v>0</v>
      </c>
      <c r="AW824" s="6">
        <f>_xll.SNL.Clients.Office.Excel.Functions.SPG($D824, AW$1, $F824, "Options: Curr=USD, Mag=Actuals")</f>
        <v>0</v>
      </c>
      <c r="AX824" s="6">
        <f>_xll.SNL.Clients.Office.Excel.Functions.SPG($D824, AX$1, $F824, "Options: Curr=USD, Mag=Actuals")</f>
        <v>0</v>
      </c>
      <c r="AY824" s="6">
        <f>_xll.SNL.Clients.Office.Excel.Functions.SPG($D824, AY$1, $F824, "Options: Curr=USD, Mag=Actuals")</f>
        <v>0</v>
      </c>
      <c r="AZ824" s="6">
        <f>_xll.SNL.Clients.Office.Excel.Functions.SPG($D824, AZ$1, $F824, "Options: Curr=USD, Mag=Actuals")</f>
        <v>0</v>
      </c>
      <c r="BA824" s="6">
        <f>_xll.SNL.Clients.Office.Excel.Functions.SPG($D824, BA$1, $F824, "Options: Curr=USD, Mag=Actuals")</f>
        <v>0</v>
      </c>
      <c r="BB824" s="6">
        <f>_xll.SNL.Clients.Office.Excel.Functions.SPG($D824, BB$1, $F824, "Options: Curr=USD, Mag=Actuals")</f>
        <v>0</v>
      </c>
      <c r="BC824" s="6">
        <f>_xll.SNL.Clients.Office.Excel.Functions.SPG($D824, BC$1, $F824, "Options: Curr=USD, Mag=Actuals")</f>
        <v>0</v>
      </c>
      <c r="BD824" s="6">
        <f>_xll.SNL.Clients.Office.Excel.Functions.SPG($D824, BD$1, $F824, "Options: Curr=USD, Mag=Actuals")</f>
        <v>0</v>
      </c>
      <c r="BE824" s="6">
        <f>_xll.SNL.Clients.Office.Excel.Functions.SPG($D824, BE$1, $F824, "Options: Curr=USD, Mag=Actuals")</f>
        <v>0</v>
      </c>
      <c r="BF824" s="6">
        <f>_xll.SNL.Clients.Office.Excel.Functions.SPG($D824, BF$1, $F824, "Options: Curr=USD, Mag=Actuals")</f>
        <v>0</v>
      </c>
      <c r="BG824" s="6">
        <f>_xll.SNL.Clients.Office.Excel.Functions.SPG($D824, BG$1, $F824, "Options: Curr=USD, Mag=Actuals")</f>
        <v>0</v>
      </c>
      <c r="BH824" s="6">
        <f>_xll.SNL.Clients.Office.Excel.Functions.SPG($D824, BH$1, $F824, "Options: Curr=USD, Mag=Actuals")</f>
        <v>0</v>
      </c>
      <c r="BI824" s="6">
        <f>_xll.SNL.Clients.Office.Excel.Functions.SPG($D824, BI$1, $F824, "Options: Curr=USD, Mag=Actuals")</f>
        <v>0</v>
      </c>
      <c r="BJ824" s="6">
        <f>_xll.SNL.Clients.Office.Excel.Functions.SPG($D824, BJ$1, $F824, "Options: Curr=USD, Mag=Actuals")</f>
        <v>0</v>
      </c>
      <c r="BK824" s="6">
        <f>_xll.SNL.Clients.Office.Excel.Functions.SPG($D824, BK$1, $F824, "Options: Curr=USD, Mag=Actuals")</f>
        <v>0</v>
      </c>
      <c r="BL824" s="6">
        <f>_xll.SNL.Clients.Office.Excel.Functions.SPG($D824, BL$1, $F824, "Options: Curr=USD, Mag=Actuals")</f>
        <v>0</v>
      </c>
      <c r="BM824" s="6">
        <f>_xll.SNL.Clients.Office.Excel.Functions.SPG($D824, BM$1, $F824, "Options: Curr=USD, Mag=Actuals")</f>
        <v>0</v>
      </c>
      <c r="BN824" s="6">
        <f>_xll.SNL.Clients.Office.Excel.Functions.SPG($D824, BN$1, $F824, "Options: Curr=USD, Mag=Actuals")</f>
        <v>0</v>
      </c>
      <c r="BO824" s="6">
        <f>_xll.SNL.Clients.Office.Excel.Functions.SPG($D824, BO$1, $F824, "Options: Curr=USD, Mag=Actuals")</f>
        <v>0</v>
      </c>
      <c r="BP824" s="6">
        <f>_xll.SNL.Clients.Office.Excel.Functions.SPG($D824, BP$1, $F824, "Options: Curr=USD, Mag=Actuals")</f>
        <v>0</v>
      </c>
      <c r="BQ824" s="6">
        <f>_xll.SNL.Clients.Office.Excel.Functions.SPG($D824, BQ$1, $F824, "Options: Curr=USD, Mag=Actuals")</f>
        <v>0</v>
      </c>
      <c r="BR824" s="6">
        <f>_xll.SNL.Clients.Office.Excel.Functions.SPG($D824, BR$1, $F824, "Options: Curr=USD, Mag=Actuals")</f>
        <v>0</v>
      </c>
      <c r="BS824" s="6">
        <f>_xll.SNL.Clients.Office.Excel.Functions.SPG($D824, BS$1, $F824, "Options: Curr=USD, Mag=Actuals")</f>
        <v>0</v>
      </c>
      <c r="BT824" s="6">
        <f>_xll.SNL.Clients.Office.Excel.Functions.SPG($D824, BT$1, $F824, "Options: Curr=USD, Mag=Actuals")</f>
        <v>0</v>
      </c>
      <c r="BU824" s="6">
        <f>_xll.SNL.Clients.Office.Excel.Functions.SPG($D824, BU$1, $F824, "Options: Curr=USD, Mag=Actuals")</f>
        <v>0</v>
      </c>
      <c r="BV824" s="6">
        <f>_xll.SNL.Clients.Office.Excel.Functions.SPG($D824, BV$1, $F824, "Options: Curr=USD, Mag=Actuals")</f>
        <v>0</v>
      </c>
      <c r="BW824" s="6">
        <f>_xll.SNL.Clients.Office.Excel.Functions.SPG($D824, BW$1, $F824, "Options: Curr=USD, Mag=Actuals")</f>
        <v>0</v>
      </c>
      <c r="BX824" s="6">
        <f>_xll.SNL.Clients.Office.Excel.Functions.SPG($D824, BX$1, $F824, "Options: Curr=USD, Mag=Actuals")</f>
        <v>0</v>
      </c>
      <c r="BY824" s="6">
        <f>_xll.SNL.Clients.Office.Excel.Functions.SPG($D824, BY$1, $F824, "Options: Curr=USD, Mag=Actuals")</f>
        <v>0</v>
      </c>
      <c r="BZ824" s="6">
        <f>_xll.SNL.Clients.Office.Excel.Functions.SPG($D824, BZ$1, $F824, "Options: Curr=USD, Mag=Actuals")</f>
        <v>0</v>
      </c>
      <c r="CA824" s="6" t="str">
        <f>_xll.SNL.Clients.Office.Excel.Functions.SPG($D824, CA$1, $F824, "Options: Curr=USD, Mag=Actuals")</f>
        <v>Impaired Loans</v>
      </c>
      <c r="CB824" s="6">
        <f>_xll.SNL.Clients.Office.Excel.Functions.SPG($D824, CB$1, $F824, "Options: Curr=USD, Mag=Actuals")</f>
        <v>0</v>
      </c>
      <c r="CC824" s="6">
        <f>_xll.SNL.Clients.Office.Excel.Functions.SPG($D824, CC$1, $F824, "Options: Curr=USD, Mag=Actuals")</f>
        <v>0</v>
      </c>
      <c r="CD824" s="6">
        <f>_xll.SNL.Clients.Office.Excel.Functions.SPG($D824, CD$1, $F824, "Options: Curr=USD, Mag=Actuals")</f>
        <v>0</v>
      </c>
      <c r="CE824" s="6">
        <f>_xll.SNL.Clients.Office.Excel.Functions.SPG($D824, CE$1, $F824, "Options: Curr=USD, Mag=Actuals")</f>
        <v>0</v>
      </c>
      <c r="CF824" s="6">
        <f>_xll.SNL.Clients.Office.Excel.Functions.SPG($D824, CF$1, $F824, "Options: Curr=USD, Mag=Actuals")</f>
        <v>0</v>
      </c>
      <c r="CG824" s="6">
        <f>_xll.SNL.Clients.Office.Excel.Functions.SPG($D824, CG$1, $F824, "Options: Curr=USD, Mag=Actuals")</f>
        <v>0</v>
      </c>
    </row>
    <row r="825" spans="1:85" x14ac:dyDescent="0.3">
      <c r="A825" s="10" t="s">
        <v>104</v>
      </c>
      <c r="B825" s="10" t="s">
        <v>85</v>
      </c>
      <c r="C825" s="10" t="s">
        <v>14</v>
      </c>
      <c r="D825">
        <v>113831</v>
      </c>
      <c r="E825" s="10" t="s">
        <v>27</v>
      </c>
      <c r="F825" s="10" t="s">
        <v>56</v>
      </c>
      <c r="G825">
        <v>0</v>
      </c>
      <c r="H825">
        <v>0</v>
      </c>
      <c r="I825">
        <v>0</v>
      </c>
      <c r="J825">
        <v>294.75</v>
      </c>
      <c r="K825">
        <v>41590.06</v>
      </c>
      <c r="L825">
        <v>2.2400000000000002</v>
      </c>
      <c r="M825">
        <v>323.09409816796864</v>
      </c>
      <c r="N825">
        <v>7.09</v>
      </c>
      <c r="O825">
        <v>0.52</v>
      </c>
      <c r="P825">
        <v>-0.59</v>
      </c>
      <c r="Q825">
        <v>1.45</v>
      </c>
      <c r="R825">
        <v>1.46</v>
      </c>
      <c r="S825" t="str">
        <f>_xll.SNL.Clients.Office.Excel.Functions.SPG(D825, S$1, F825, "Options: Curr=USD, Mag=Actuals")</f>
        <v>UBS Group AG (SWX:UBSG)</v>
      </c>
      <c r="T825" t="str">
        <f>_xll.SNL.Clients.Office.Excel.Functions.SPG($D825, T$1, $F825, "Options: Curr=USD, Mag=Actuals")</f>
        <v>UBS Group AG</v>
      </c>
      <c r="U825" s="6">
        <f>_xll.SNL.Clients.Office.Excel.Functions.SPG($D825, U$1, $F825, "Options: Curr=USD, Mag=Actuals")</f>
        <v>744845438400</v>
      </c>
      <c r="V825" t="str">
        <f>_xll.SNL.Clients.Office.Excel.Functions.SPG($D825, V$1, $F825, "Options: Curr=USD, Mag=Actuals")</f>
        <v>SWX:UBSG</v>
      </c>
      <c r="W825" t="str">
        <f>_xll.SNL.Clients.Office.Excel.Functions.SPG($D825, W$1, $F825, "Options: Curr=USD, Mag=Actuals")</f>
        <v>Asset Management</v>
      </c>
      <c r="X825" s="6">
        <f>_xll.SNL.Clients.Office.Excel.Functions.SPG($D825, X$1, $F825, "Options: Curr=USD, Mag=Actuals")</f>
        <v>17164352406.249996</v>
      </c>
      <c r="Y825" s="6">
        <f>_xll.SNL.Clients.Office.Excel.Functions.SPG($D825, Y$1, $F825, "Options: Curr=USD, Mag=Actuals")</f>
        <v>0</v>
      </c>
      <c r="Z825" s="6">
        <f>_xll.SNL.Clients.Office.Excel.Functions.SPG($D825, Z$1, $F825, "Options: Curr=USD, Mag=Actuals")</f>
        <v>0</v>
      </c>
      <c r="AA825" s="6">
        <f>_xll.SNL.Clients.Office.Excel.Functions.SPG($D825, AA$1, $F825, "Options: Curr=USD, Mag=Actuals")</f>
        <v>-449115491.01562488</v>
      </c>
      <c r="AB825" s="6">
        <f>_xll.SNL.Clients.Office.Excel.Functions.SPG($D825, AB$1, $F825, "Options: Curr=USD, Mag=Actuals")</f>
        <v>-8.6925578906249981E-2</v>
      </c>
      <c r="AC825" s="6">
        <f>_xll.SNL.Clients.Office.Excel.Functions.SPG($D825, AC$1, $F825, "Options: Curr=USD, Mag=Actuals")</f>
        <v>415.21260000000001</v>
      </c>
      <c r="AD825" s="6">
        <f>_xll.SNL.Clients.Office.Excel.Functions.SPG($D825, AD$1, $F825, "Options: Curr=USD, Mag=Actuals")</f>
        <v>-8.4000000000000005E-2</v>
      </c>
      <c r="AE825" s="6">
        <f>_xll.SNL.Clients.Office.Excel.Functions.SPG($D825, AE$1, $F825, "Options: Curr=USD, Mag=Actuals")</f>
        <v>-2.3450000000000002</v>
      </c>
      <c r="AF825" s="6">
        <f>_xll.SNL.Clients.Office.Excel.Functions.SPG($D825, AF$1, $F825, "Options: Curr=USD, Mag=Actuals")</f>
        <v>744845438400</v>
      </c>
      <c r="AG825" s="6">
        <f>_xll.SNL.Clients.Office.Excel.Functions.SPG($D825, AG$1, $F825, "Options: Curr=USD, Mag=Actuals")</f>
        <v>442632272800</v>
      </c>
      <c r="AH825" s="6">
        <f>_xll.SNL.Clients.Office.Excel.Functions.SPG($D825, AH$1, $F825, "Options: Curr=USD, Mag=Actuals")</f>
        <v>21911776000</v>
      </c>
      <c r="AI825" s="6">
        <f>_xll.SNL.Clients.Office.Excel.Functions.SPG($D825, AI$1, $F825, "Options: Curr=USD, Mag=Actuals")</f>
        <v>35795</v>
      </c>
      <c r="AJ825" s="6" t="str">
        <f>_xll.SNL.Clients.Office.Excel.Functions.SPG($D825, AJ$1, $F825, "Options: Curr=USD, Mag=Actuals")</f>
        <v>#INVALID FUNCTION PARAMETER</v>
      </c>
      <c r="AK825" s="6" t="str">
        <f>_xll.SNL.Clients.Office.Excel.Functions.SPG($D825, AK$1, $F825, "Options: Curr=USD, Mag=Actuals")</f>
        <v>#INVALID FUNCTION PARAMETER</v>
      </c>
      <c r="AL825" s="6" t="str">
        <f>_xll.SNL.Clients.Office.Excel.Functions.SPG($D825, AL$1, $F825, "Options: Curr=USD, Mag=Actuals")</f>
        <v>#INVALID FUNCTION PARAMETER</v>
      </c>
      <c r="AM825" s="6" t="str">
        <f>_xll.SNL.Clients.Office.Excel.Functions.SPG($D825, AM$1, $F825, "Options: Curr=USD, Mag=Actuals")</f>
        <v>#INVALID FUNCTION PARAMETER</v>
      </c>
      <c r="AN825" s="6">
        <f>_xll.SNL.Clients.Office.Excel.Functions.SPG($D825, AN$1, $F825, "Options: Curr=USD, Mag=Actuals")</f>
        <v>0</v>
      </c>
      <c r="AO825" s="6">
        <f>_xll.SNL.Clients.Office.Excel.Functions.SPG($D825, AO$1, $F825, "Options: Curr=USD, Mag=Actuals")</f>
        <v>0</v>
      </c>
      <c r="AP825" s="6">
        <f>_xll.SNL.Clients.Office.Excel.Functions.SPG($D825, AP$1, $F825, "Options: Curr=USD, Mag=Actuals")</f>
        <v>0</v>
      </c>
      <c r="AQ825" s="6">
        <f>_xll.SNL.Clients.Office.Excel.Functions.SPG($D825, AQ$1, $F825, "Options: Curr=USD, Mag=Actuals")</f>
        <v>0</v>
      </c>
      <c r="AR825" s="6">
        <f>_xll.SNL.Clients.Office.Excel.Functions.SPG($D825, AR$1, $F825, "Options: Curr=USD, Mag=Actuals")</f>
        <v>0</v>
      </c>
      <c r="AS825" s="6">
        <f>_xll.SNL.Clients.Office.Excel.Functions.SPG($D825, AS$1, $F825, "Options: Curr=USD, Mag=Actuals")</f>
        <v>0</v>
      </c>
      <c r="AT825" s="6">
        <f>_xll.SNL.Clients.Office.Excel.Functions.SPG($D825, AT$1, $F825, "Options: Curr=USD, Mag=Actuals")</f>
        <v>0</v>
      </c>
      <c r="AU825" s="6">
        <f>_xll.SNL.Clients.Office.Excel.Functions.SPG($D825, AU$1, $F825, "Options: Curr=USD, Mag=Actuals")</f>
        <v>0</v>
      </c>
      <c r="AV825" s="6">
        <f>_xll.SNL.Clients.Office.Excel.Functions.SPG($D825, AV$1, $F825, "Options: Curr=USD, Mag=Actuals")</f>
        <v>0</v>
      </c>
      <c r="AW825" s="6">
        <f>_xll.SNL.Clients.Office.Excel.Functions.SPG($D825, AW$1, $F825, "Options: Curr=USD, Mag=Actuals")</f>
        <v>0</v>
      </c>
      <c r="AX825" s="6">
        <f>_xll.SNL.Clients.Office.Excel.Functions.SPG($D825, AX$1, $F825, "Options: Curr=USD, Mag=Actuals")</f>
        <v>0</v>
      </c>
      <c r="AY825" s="6">
        <f>_xll.SNL.Clients.Office.Excel.Functions.SPG($D825, AY$1, $F825, "Options: Curr=USD, Mag=Actuals")</f>
        <v>0</v>
      </c>
      <c r="AZ825" s="6">
        <f>_xll.SNL.Clients.Office.Excel.Functions.SPG($D825, AZ$1, $F825, "Options: Curr=USD, Mag=Actuals")</f>
        <v>0</v>
      </c>
      <c r="BA825" s="6">
        <f>_xll.SNL.Clients.Office.Excel.Functions.SPG($D825, BA$1, $F825, "Options: Curr=USD, Mag=Actuals")</f>
        <v>0</v>
      </c>
      <c r="BB825" s="6">
        <f>_xll.SNL.Clients.Office.Excel.Functions.SPG($D825, BB$1, $F825, "Options: Curr=USD, Mag=Actuals")</f>
        <v>0</v>
      </c>
      <c r="BC825" s="6">
        <f>_xll.SNL.Clients.Office.Excel.Functions.SPG($D825, BC$1, $F825, "Options: Curr=USD, Mag=Actuals")</f>
        <v>0</v>
      </c>
      <c r="BD825" s="6">
        <f>_xll.SNL.Clients.Office.Excel.Functions.SPG($D825, BD$1, $F825, "Options: Curr=USD, Mag=Actuals")</f>
        <v>0</v>
      </c>
      <c r="BE825" s="6">
        <f>_xll.SNL.Clients.Office.Excel.Functions.SPG($D825, BE$1, $F825, "Options: Curr=USD, Mag=Actuals")</f>
        <v>0</v>
      </c>
      <c r="BF825" s="6">
        <f>_xll.SNL.Clients.Office.Excel.Functions.SPG($D825, BF$1, $F825, "Options: Curr=USD, Mag=Actuals")</f>
        <v>0</v>
      </c>
      <c r="BG825" s="6">
        <f>_xll.SNL.Clients.Office.Excel.Functions.SPG($D825, BG$1, $F825, "Options: Curr=USD, Mag=Actuals")</f>
        <v>0</v>
      </c>
      <c r="BH825" s="6">
        <f>_xll.SNL.Clients.Office.Excel.Functions.SPG($D825, BH$1, $F825, "Options: Curr=USD, Mag=Actuals")</f>
        <v>0</v>
      </c>
      <c r="BI825" s="6">
        <f>_xll.SNL.Clients.Office.Excel.Functions.SPG($D825, BI$1, $F825, "Options: Curr=USD, Mag=Actuals")</f>
        <v>0</v>
      </c>
      <c r="BJ825" s="6">
        <f>_xll.SNL.Clients.Office.Excel.Functions.SPG($D825, BJ$1, $F825, "Options: Curr=USD, Mag=Actuals")</f>
        <v>0</v>
      </c>
      <c r="BK825" s="6">
        <f>_xll.SNL.Clients.Office.Excel.Functions.SPG($D825, BK$1, $F825, "Options: Curr=USD, Mag=Actuals")</f>
        <v>0</v>
      </c>
      <c r="BL825" s="6">
        <f>_xll.SNL.Clients.Office.Excel.Functions.SPG($D825, BL$1, $F825, "Options: Curr=USD, Mag=Actuals")</f>
        <v>0</v>
      </c>
      <c r="BM825" s="6">
        <f>_xll.SNL.Clients.Office.Excel.Functions.SPG($D825, BM$1, $F825, "Options: Curr=USD, Mag=Actuals")</f>
        <v>0</v>
      </c>
      <c r="BN825" s="6">
        <f>_xll.SNL.Clients.Office.Excel.Functions.SPG($D825, BN$1, $F825, "Options: Curr=USD, Mag=Actuals")</f>
        <v>0</v>
      </c>
      <c r="BO825" s="6">
        <f>_xll.SNL.Clients.Office.Excel.Functions.SPG($D825, BO$1, $F825, "Options: Curr=USD, Mag=Actuals")</f>
        <v>0</v>
      </c>
      <c r="BP825" s="6">
        <f>_xll.SNL.Clients.Office.Excel.Functions.SPG($D825, BP$1, $F825, "Options: Curr=USD, Mag=Actuals")</f>
        <v>0</v>
      </c>
      <c r="BQ825" s="6">
        <f>_xll.SNL.Clients.Office.Excel.Functions.SPG($D825, BQ$1, $F825, "Options: Curr=USD, Mag=Actuals")</f>
        <v>0</v>
      </c>
      <c r="BR825" s="6">
        <f>_xll.SNL.Clients.Office.Excel.Functions.SPG($D825, BR$1, $F825, "Options: Curr=USD, Mag=Actuals")</f>
        <v>0</v>
      </c>
      <c r="BS825" s="6">
        <f>_xll.SNL.Clients.Office.Excel.Functions.SPG($D825, BS$1, $F825, "Options: Curr=USD, Mag=Actuals")</f>
        <v>0</v>
      </c>
      <c r="BT825" s="6">
        <f>_xll.SNL.Clients.Office.Excel.Functions.SPG($D825, BT$1, $F825, "Options: Curr=USD, Mag=Actuals")</f>
        <v>0</v>
      </c>
      <c r="BU825" s="6">
        <f>_xll.SNL.Clients.Office.Excel.Functions.SPG($D825, BU$1, $F825, "Options: Curr=USD, Mag=Actuals")</f>
        <v>0</v>
      </c>
      <c r="BV825" s="6">
        <f>_xll.SNL.Clients.Office.Excel.Functions.SPG($D825, BV$1, $F825, "Options: Curr=USD, Mag=Actuals")</f>
        <v>0</v>
      </c>
      <c r="BW825" s="6">
        <f>_xll.SNL.Clients.Office.Excel.Functions.SPG($D825, BW$1, $F825, "Options: Curr=USD, Mag=Actuals")</f>
        <v>0</v>
      </c>
      <c r="BX825" s="6">
        <f>_xll.SNL.Clients.Office.Excel.Functions.SPG($D825, BX$1, $F825, "Options: Curr=USD, Mag=Actuals")</f>
        <v>0</v>
      </c>
      <c r="BY825" s="6">
        <f>_xll.SNL.Clients.Office.Excel.Functions.SPG($D825, BY$1, $F825, "Options: Curr=USD, Mag=Actuals")</f>
        <v>0</v>
      </c>
      <c r="BZ825" s="6">
        <f>_xll.SNL.Clients.Office.Excel.Functions.SPG($D825, BZ$1, $F825, "Options: Curr=USD, Mag=Actuals")</f>
        <v>0</v>
      </c>
      <c r="CA825" s="6" t="str">
        <f>_xll.SNL.Clients.Office.Excel.Functions.SPG($D825, CA$1, $F825, "Options: Curr=USD, Mag=Actuals")</f>
        <v>Impaired Loans</v>
      </c>
      <c r="CB825" s="6">
        <f>_xll.SNL.Clients.Office.Excel.Functions.SPG($D825, CB$1, $F825, "Options: Curr=USD, Mag=Actuals")</f>
        <v>0</v>
      </c>
      <c r="CC825" s="6">
        <f>_xll.SNL.Clients.Office.Excel.Functions.SPG($D825, CC$1, $F825, "Options: Curr=USD, Mag=Actuals")</f>
        <v>0</v>
      </c>
      <c r="CD825" s="6">
        <f>_xll.SNL.Clients.Office.Excel.Functions.SPG($D825, CD$1, $F825, "Options: Curr=USD, Mag=Actuals")</f>
        <v>0</v>
      </c>
      <c r="CE825" s="6">
        <f>_xll.SNL.Clients.Office.Excel.Functions.SPG($D825, CE$1, $F825, "Options: Curr=USD, Mag=Actuals")</f>
        <v>0</v>
      </c>
      <c r="CF825" s="6">
        <f>_xll.SNL.Clients.Office.Excel.Functions.SPG($D825, CF$1, $F825, "Options: Curr=USD, Mag=Actuals")</f>
        <v>0</v>
      </c>
      <c r="CG825" s="6">
        <f>_xll.SNL.Clients.Office.Excel.Functions.SPG($D825, CG$1, $F825, "Options: Curr=USD, Mag=Actuals")</f>
        <v>0</v>
      </c>
    </row>
    <row r="826" spans="1:85" x14ac:dyDescent="0.3">
      <c r="A826" s="10" t="s">
        <v>104</v>
      </c>
      <c r="B826" s="10" t="s">
        <v>85</v>
      </c>
      <c r="C826" s="10" t="s">
        <v>14</v>
      </c>
      <c r="D826">
        <v>113831</v>
      </c>
      <c r="E826" s="10" t="s">
        <v>27</v>
      </c>
      <c r="F826" s="10" t="s">
        <v>57</v>
      </c>
      <c r="G826">
        <v>0</v>
      </c>
      <c r="H826">
        <v>0</v>
      </c>
      <c r="I826">
        <v>0</v>
      </c>
      <c r="J826">
        <v>303.17</v>
      </c>
      <c r="K826">
        <v>42651.03</v>
      </c>
      <c r="L826">
        <v>2.94</v>
      </c>
      <c r="M826">
        <v>333.22712671128392</v>
      </c>
      <c r="N826">
        <v>7.11</v>
      </c>
      <c r="O826">
        <v>0.02</v>
      </c>
      <c r="P826">
        <v>-1.37</v>
      </c>
      <c r="Q826">
        <v>1.45</v>
      </c>
      <c r="R826">
        <v>1.38</v>
      </c>
      <c r="S826" t="str">
        <f>_xll.SNL.Clients.Office.Excel.Functions.SPG(D826, S$1, F826, "Options: Curr=USD, Mag=Actuals")</f>
        <v>UBS Group AG (SWX:UBSG)</v>
      </c>
      <c r="T826" t="str">
        <f>_xll.SNL.Clients.Office.Excel.Functions.SPG($D826, T$1, $F826, "Options: Curr=USD, Mag=Actuals")</f>
        <v>UBS Group AG</v>
      </c>
      <c r="U826" s="6">
        <f>_xll.SNL.Clients.Office.Excel.Functions.SPG($D826, U$1, $F826, "Options: Curr=USD, Mag=Actuals")</f>
        <v>627013296000</v>
      </c>
      <c r="V826" t="str">
        <f>_xll.SNL.Clients.Office.Excel.Functions.SPG($D826, V$1, $F826, "Options: Curr=USD, Mag=Actuals")</f>
        <v>SWX:UBSG</v>
      </c>
      <c r="W826" t="str">
        <f>_xll.SNL.Clients.Office.Excel.Functions.SPG($D826, W$1, $F826, "Options: Curr=USD, Mag=Actuals")</f>
        <v>Asset Management</v>
      </c>
      <c r="X826" s="6">
        <f>_xll.SNL.Clients.Office.Excel.Functions.SPG($D826, X$1, $F826, "Options: Curr=USD, Mag=Actuals")</f>
        <v>15451016352.840462</v>
      </c>
      <c r="Y826" s="6">
        <f>_xll.SNL.Clients.Office.Excel.Functions.SPG($D826, Y$1, $F826, "Options: Curr=USD, Mag=Actuals")</f>
        <v>0</v>
      </c>
      <c r="Z826" s="6">
        <f>_xll.SNL.Clients.Office.Excel.Functions.SPG($D826, Z$1, $F826, "Options: Curr=USD, Mag=Actuals")</f>
        <v>0</v>
      </c>
      <c r="AA826" s="6">
        <f>_xll.SNL.Clients.Office.Excel.Functions.SPG($D826, AA$1, $F826, "Options: Curr=USD, Mag=Actuals")</f>
        <v>2050873060.3891044</v>
      </c>
      <c r="AB826" s="6">
        <f>_xll.SNL.Clients.Office.Excel.Functions.SPG($D826, AB$1, $F826, "Options: Curr=USD, Mag=Actuals")</f>
        <v>0.79007344389105028</v>
      </c>
      <c r="AC826" s="6" t="str">
        <f>_xll.SNL.Clients.Office.Excel.Functions.SPG($D826, AC$1, $F826, "Options: Curr=USD, Mag=Actuals")</f>
        <v>NM</v>
      </c>
      <c r="AD826" s="6">
        <f>_xll.SNL.Clients.Office.Excel.Functions.SPG($D826, AD$1, $F826, "Options: Curr=USD, Mag=Actuals")</f>
        <v>0.30499999999999999</v>
      </c>
      <c r="AE826" s="6">
        <f>_xll.SNL.Clients.Office.Excel.Functions.SPG($D826, AE$1, $F826, "Options: Curr=USD, Mag=Actuals")</f>
        <v>9.6110000000000007</v>
      </c>
      <c r="AF826" s="6">
        <f>_xll.SNL.Clients.Office.Excel.Functions.SPG($D826, AF$1, $F826, "Options: Curr=USD, Mag=Actuals")</f>
        <v>627013296000</v>
      </c>
      <c r="AG826" s="6">
        <f>_xll.SNL.Clients.Office.Excel.Functions.SPG($D826, AG$1, $F826, "Options: Curr=USD, Mag=Actuals")</f>
        <v>342641208000</v>
      </c>
      <c r="AH826" s="6">
        <f>_xll.SNL.Clients.Office.Excel.Functions.SPG($D826, AH$1, $F826, "Options: Curr=USD, Mag=Actuals")</f>
        <v>21682752000</v>
      </c>
      <c r="AI826" s="6">
        <f>_xll.SNL.Clients.Office.Excel.Functions.SPG($D826, AI$1, $F826, "Options: Curr=USD, Mag=Actuals")</f>
        <v>36160</v>
      </c>
      <c r="AJ826" s="6" t="str">
        <f>_xll.SNL.Clients.Office.Excel.Functions.SPG($D826, AJ$1, $F826, "Options: Curr=USD, Mag=Actuals")</f>
        <v>#INVALID FUNCTION PARAMETER</v>
      </c>
      <c r="AK826" s="6" t="str">
        <f>_xll.SNL.Clients.Office.Excel.Functions.SPG($D826, AK$1, $F826, "Options: Curr=USD, Mag=Actuals")</f>
        <v>#INVALID FUNCTION PARAMETER</v>
      </c>
      <c r="AL826" s="6" t="str">
        <f>_xll.SNL.Clients.Office.Excel.Functions.SPG($D826, AL$1, $F826, "Options: Curr=USD, Mag=Actuals")</f>
        <v>#INVALID FUNCTION PARAMETER</v>
      </c>
      <c r="AM826" s="6" t="str">
        <f>_xll.SNL.Clients.Office.Excel.Functions.SPG($D826, AM$1, $F826, "Options: Curr=USD, Mag=Actuals")</f>
        <v>#INVALID FUNCTION PARAMETER</v>
      </c>
      <c r="AN826" s="6">
        <f>_xll.SNL.Clients.Office.Excel.Functions.SPG($D826, AN$1, $F826, "Options: Curr=USD, Mag=Actuals")</f>
        <v>0</v>
      </c>
      <c r="AO826" s="6">
        <f>_xll.SNL.Clients.Office.Excel.Functions.SPG($D826, AO$1, $F826, "Options: Curr=USD, Mag=Actuals")</f>
        <v>0</v>
      </c>
      <c r="AP826" s="6">
        <f>_xll.SNL.Clients.Office.Excel.Functions.SPG($D826, AP$1, $F826, "Options: Curr=USD, Mag=Actuals")</f>
        <v>0</v>
      </c>
      <c r="AQ826" s="6">
        <f>_xll.SNL.Clients.Office.Excel.Functions.SPG($D826, AQ$1, $F826, "Options: Curr=USD, Mag=Actuals")</f>
        <v>0</v>
      </c>
      <c r="AR826" s="6">
        <f>_xll.SNL.Clients.Office.Excel.Functions.SPG($D826, AR$1, $F826, "Options: Curr=USD, Mag=Actuals")</f>
        <v>0</v>
      </c>
      <c r="AS826" s="6">
        <f>_xll.SNL.Clients.Office.Excel.Functions.SPG($D826, AS$1, $F826, "Options: Curr=USD, Mag=Actuals")</f>
        <v>0</v>
      </c>
      <c r="AT826" s="6">
        <f>_xll.SNL.Clients.Office.Excel.Functions.SPG($D826, AT$1, $F826, "Options: Curr=USD, Mag=Actuals")</f>
        <v>0</v>
      </c>
      <c r="AU826" s="6">
        <f>_xll.SNL.Clients.Office.Excel.Functions.SPG($D826, AU$1, $F826, "Options: Curr=USD, Mag=Actuals")</f>
        <v>0</v>
      </c>
      <c r="AV826" s="6">
        <f>_xll.SNL.Clients.Office.Excel.Functions.SPG($D826, AV$1, $F826, "Options: Curr=USD, Mag=Actuals")</f>
        <v>0</v>
      </c>
      <c r="AW826" s="6">
        <f>_xll.SNL.Clients.Office.Excel.Functions.SPG($D826, AW$1, $F826, "Options: Curr=USD, Mag=Actuals")</f>
        <v>0</v>
      </c>
      <c r="AX826" s="6">
        <f>_xll.SNL.Clients.Office.Excel.Functions.SPG($D826, AX$1, $F826, "Options: Curr=USD, Mag=Actuals")</f>
        <v>0</v>
      </c>
      <c r="AY826" s="6">
        <f>_xll.SNL.Clients.Office.Excel.Functions.SPG($D826, AY$1, $F826, "Options: Curr=USD, Mag=Actuals")</f>
        <v>0</v>
      </c>
      <c r="AZ826" s="6">
        <f>_xll.SNL.Clients.Office.Excel.Functions.SPG($D826, AZ$1, $F826, "Options: Curr=USD, Mag=Actuals")</f>
        <v>0</v>
      </c>
      <c r="BA826" s="6">
        <f>_xll.SNL.Clients.Office.Excel.Functions.SPG($D826, BA$1, $F826, "Options: Curr=USD, Mag=Actuals")</f>
        <v>0</v>
      </c>
      <c r="BB826" s="6">
        <f>_xll.SNL.Clients.Office.Excel.Functions.SPG($D826, BB$1, $F826, "Options: Curr=USD, Mag=Actuals")</f>
        <v>0</v>
      </c>
      <c r="BC826" s="6">
        <f>_xll.SNL.Clients.Office.Excel.Functions.SPG($D826, BC$1, $F826, "Options: Curr=USD, Mag=Actuals")</f>
        <v>0</v>
      </c>
      <c r="BD826" s="6">
        <f>_xll.SNL.Clients.Office.Excel.Functions.SPG($D826, BD$1, $F826, "Options: Curr=USD, Mag=Actuals")</f>
        <v>0</v>
      </c>
      <c r="BE826" s="6">
        <f>_xll.SNL.Clients.Office.Excel.Functions.SPG($D826, BE$1, $F826, "Options: Curr=USD, Mag=Actuals")</f>
        <v>0</v>
      </c>
      <c r="BF826" s="6">
        <f>_xll.SNL.Clients.Office.Excel.Functions.SPG($D826, BF$1, $F826, "Options: Curr=USD, Mag=Actuals")</f>
        <v>0</v>
      </c>
      <c r="BG826" s="6">
        <f>_xll.SNL.Clients.Office.Excel.Functions.SPG($D826, BG$1, $F826, "Options: Curr=USD, Mag=Actuals")</f>
        <v>0</v>
      </c>
      <c r="BH826" s="6">
        <f>_xll.SNL.Clients.Office.Excel.Functions.SPG($D826, BH$1, $F826, "Options: Curr=USD, Mag=Actuals")</f>
        <v>0</v>
      </c>
      <c r="BI826" s="6">
        <f>_xll.SNL.Clients.Office.Excel.Functions.SPG($D826, BI$1, $F826, "Options: Curr=USD, Mag=Actuals")</f>
        <v>0</v>
      </c>
      <c r="BJ826" s="6">
        <f>_xll.SNL.Clients.Office.Excel.Functions.SPG($D826, BJ$1, $F826, "Options: Curr=USD, Mag=Actuals")</f>
        <v>0</v>
      </c>
      <c r="BK826" s="6">
        <f>_xll.SNL.Clients.Office.Excel.Functions.SPG($D826, BK$1, $F826, "Options: Curr=USD, Mag=Actuals")</f>
        <v>0</v>
      </c>
      <c r="BL826" s="6">
        <f>_xll.SNL.Clients.Office.Excel.Functions.SPG($D826, BL$1, $F826, "Options: Curr=USD, Mag=Actuals")</f>
        <v>0</v>
      </c>
      <c r="BM826" s="6">
        <f>_xll.SNL.Clients.Office.Excel.Functions.SPG($D826, BM$1, $F826, "Options: Curr=USD, Mag=Actuals")</f>
        <v>0</v>
      </c>
      <c r="BN826" s="6">
        <f>_xll.SNL.Clients.Office.Excel.Functions.SPG($D826, BN$1, $F826, "Options: Curr=USD, Mag=Actuals")</f>
        <v>0</v>
      </c>
      <c r="BO826" s="6">
        <f>_xll.SNL.Clients.Office.Excel.Functions.SPG($D826, BO$1, $F826, "Options: Curr=USD, Mag=Actuals")</f>
        <v>0</v>
      </c>
      <c r="BP826" s="6">
        <f>_xll.SNL.Clients.Office.Excel.Functions.SPG($D826, BP$1, $F826, "Options: Curr=USD, Mag=Actuals")</f>
        <v>0</v>
      </c>
      <c r="BQ826" s="6">
        <f>_xll.SNL.Clients.Office.Excel.Functions.SPG($D826, BQ$1, $F826, "Options: Curr=USD, Mag=Actuals")</f>
        <v>0</v>
      </c>
      <c r="BR826" s="6">
        <f>_xll.SNL.Clients.Office.Excel.Functions.SPG($D826, BR$1, $F826, "Options: Curr=USD, Mag=Actuals")</f>
        <v>0</v>
      </c>
      <c r="BS826" s="6">
        <f>_xll.SNL.Clients.Office.Excel.Functions.SPG($D826, BS$1, $F826, "Options: Curr=USD, Mag=Actuals")</f>
        <v>0</v>
      </c>
      <c r="BT826" s="6">
        <f>_xll.SNL.Clients.Office.Excel.Functions.SPG($D826, BT$1, $F826, "Options: Curr=USD, Mag=Actuals")</f>
        <v>0</v>
      </c>
      <c r="BU826" s="6">
        <f>_xll.SNL.Clients.Office.Excel.Functions.SPG($D826, BU$1, $F826, "Options: Curr=USD, Mag=Actuals")</f>
        <v>0</v>
      </c>
      <c r="BV826" s="6">
        <f>_xll.SNL.Clients.Office.Excel.Functions.SPG($D826, BV$1, $F826, "Options: Curr=USD, Mag=Actuals")</f>
        <v>0</v>
      </c>
      <c r="BW826" s="6">
        <f>_xll.SNL.Clients.Office.Excel.Functions.SPG($D826, BW$1, $F826, "Options: Curr=USD, Mag=Actuals")</f>
        <v>0</v>
      </c>
      <c r="BX826" s="6">
        <f>_xll.SNL.Clients.Office.Excel.Functions.SPG($D826, BX$1, $F826, "Options: Curr=USD, Mag=Actuals")</f>
        <v>0</v>
      </c>
      <c r="BY826" s="6">
        <f>_xll.SNL.Clients.Office.Excel.Functions.SPG($D826, BY$1, $F826, "Options: Curr=USD, Mag=Actuals")</f>
        <v>0</v>
      </c>
      <c r="BZ826" s="6">
        <f>_xll.SNL.Clients.Office.Excel.Functions.SPG($D826, BZ$1, $F826, "Options: Curr=USD, Mag=Actuals")</f>
        <v>0</v>
      </c>
      <c r="CA826" s="6" t="str">
        <f>_xll.SNL.Clients.Office.Excel.Functions.SPG($D826, CA$1, $F826, "Options: Curr=USD, Mag=Actuals")</f>
        <v>Impaired Loans</v>
      </c>
      <c r="CB826" s="6">
        <f>_xll.SNL.Clients.Office.Excel.Functions.SPG($D826, CB$1, $F826, "Options: Curr=USD, Mag=Actuals")</f>
        <v>0</v>
      </c>
      <c r="CC826" s="6">
        <f>_xll.SNL.Clients.Office.Excel.Functions.SPG($D826, CC$1, $F826, "Options: Curr=USD, Mag=Actuals")</f>
        <v>0</v>
      </c>
      <c r="CD826" s="6">
        <f>_xll.SNL.Clients.Office.Excel.Functions.SPG($D826, CD$1, $F826, "Options: Curr=USD, Mag=Actuals")</f>
        <v>0</v>
      </c>
      <c r="CE826" s="6">
        <f>_xll.SNL.Clients.Office.Excel.Functions.SPG($D826, CE$1, $F826, "Options: Curr=USD, Mag=Actuals")</f>
        <v>0</v>
      </c>
      <c r="CF826" s="6">
        <f>_xll.SNL.Clients.Office.Excel.Functions.SPG($D826, CF$1, $F826, "Options: Curr=USD, Mag=Actuals")</f>
        <v>0</v>
      </c>
      <c r="CG826" s="6">
        <f>_xll.SNL.Clients.Office.Excel.Functions.SPG($D826, CG$1, $F826, "Options: Curr=USD, Mag=Actuals")</f>
        <v>0</v>
      </c>
    </row>
    <row r="827" spans="1:85" x14ac:dyDescent="0.3">
      <c r="A827" s="10" t="s">
        <v>104</v>
      </c>
      <c r="B827" s="10" t="s">
        <v>85</v>
      </c>
      <c r="C827" s="10" t="s">
        <v>14</v>
      </c>
      <c r="D827">
        <v>113831</v>
      </c>
      <c r="E827" s="10" t="s">
        <v>27</v>
      </c>
      <c r="F827" s="10" t="s">
        <v>58</v>
      </c>
      <c r="G827">
        <v>1.75</v>
      </c>
      <c r="H827">
        <v>92.69</v>
      </c>
      <c r="I827">
        <v>90.94</v>
      </c>
      <c r="J827">
        <v>297.51</v>
      </c>
      <c r="K827">
        <v>41655.870000000003</v>
      </c>
      <c r="L827">
        <v>1.63</v>
      </c>
      <c r="M827">
        <v>326.13468577131812</v>
      </c>
      <c r="N827">
        <v>7.14</v>
      </c>
      <c r="O827">
        <v>0.81</v>
      </c>
      <c r="P827">
        <v>-0.8</v>
      </c>
      <c r="Q827">
        <v>1.5</v>
      </c>
      <c r="R827">
        <v>1.6</v>
      </c>
      <c r="S827" t="str">
        <f>_xll.SNL.Clients.Office.Excel.Functions.SPG(D827, S$1, F827, "Options: Curr=USD, Mag=Actuals")</f>
        <v>UBS Group AG (SWX:UBSG)</v>
      </c>
      <c r="T827" t="str">
        <f>_xll.SNL.Clients.Office.Excel.Functions.SPG($D827, T$1, $F827, "Options: Curr=USD, Mag=Actuals")</f>
        <v>UBS Group AG</v>
      </c>
      <c r="U827" s="6">
        <f>_xll.SNL.Clients.Office.Excel.Functions.SPG($D827, U$1, $F827, "Options: Curr=USD, Mag=Actuals")</f>
        <v>560087498760</v>
      </c>
      <c r="V827" t="str">
        <f>_xll.SNL.Clients.Office.Excel.Functions.SPG($D827, V$1, $F827, "Options: Curr=USD, Mag=Actuals")</f>
        <v>SWX:UBSG</v>
      </c>
      <c r="W827" t="str">
        <f>_xll.SNL.Clients.Office.Excel.Functions.SPG($D827, W$1, $F827, "Options: Curr=USD, Mag=Actuals")</f>
        <v>Asset Management</v>
      </c>
      <c r="X827" s="6">
        <f>_xll.SNL.Clients.Office.Excel.Functions.SPG($D827, X$1, $F827, "Options: Curr=USD, Mag=Actuals")</f>
        <v>18921070401.162811</v>
      </c>
      <c r="Y827" s="6">
        <f>_xll.SNL.Clients.Office.Excel.Functions.SPG($D827, Y$1, $F827, "Options: Curr=USD, Mag=Actuals")</f>
        <v>0</v>
      </c>
      <c r="Z827" s="6">
        <f>_xll.SNL.Clients.Office.Excel.Functions.SPG($D827, Z$1, $F827, "Options: Curr=USD, Mag=Actuals")</f>
        <v>0</v>
      </c>
      <c r="AA827" s="6">
        <f>_xll.SNL.Clients.Office.Excel.Functions.SPG($D827, AA$1, $F827, "Options: Curr=USD, Mag=Actuals")</f>
        <v>4131682813.7209339</v>
      </c>
      <c r="AB827" s="6">
        <f>_xll.SNL.Clients.Office.Excel.Functions.SPG($D827, AB$1, $F827, "Options: Curr=USD, Mag=Actuals")</f>
        <v>1.5922322040310093</v>
      </c>
      <c r="AC827" s="6">
        <f>_xll.SNL.Clients.Office.Excel.Functions.SPG($D827, AC$1, $F827, "Options: Curr=USD, Mag=Actuals")</f>
        <v>109.2563</v>
      </c>
      <c r="AD827" s="6">
        <f>_xll.SNL.Clients.Office.Excel.Functions.SPG($D827, AD$1, $F827, "Options: Curr=USD, Mag=Actuals")</f>
        <v>0.70599999999999996</v>
      </c>
      <c r="AE827" s="6">
        <f>_xll.SNL.Clients.Office.Excel.Functions.SPG($D827, AE$1, $F827, "Options: Curr=USD, Mag=Actuals")</f>
        <v>20.408999999999999</v>
      </c>
      <c r="AF827" s="6">
        <f>_xll.SNL.Clients.Office.Excel.Functions.SPG($D827, AF$1, $F827, "Options: Curr=USD, Mag=Actuals")</f>
        <v>560087498760</v>
      </c>
      <c r="AG827" s="6">
        <f>_xll.SNL.Clients.Office.Excel.Functions.SPG($D827, AG$1, $F827, "Options: Curr=USD, Mag=Actuals")</f>
        <v>314156663640</v>
      </c>
      <c r="AH827" s="6">
        <f>_xll.SNL.Clients.Office.Excel.Functions.SPG($D827, AH$1, $F827, "Options: Curr=USD, Mag=Actuals")</f>
        <v>19392247820</v>
      </c>
      <c r="AI827" s="6">
        <f>_xll.SNL.Clients.Office.Excel.Functions.SPG($D827, AI$1, $F827, "Options: Curr=USD, Mag=Actuals")</f>
        <v>36525</v>
      </c>
      <c r="AJ827" s="6" t="str">
        <f>_xll.SNL.Clients.Office.Excel.Functions.SPG($D827, AJ$1, $F827, "Options: Curr=USD, Mag=Actuals")</f>
        <v>#INVALID FUNCTION PARAMETER</v>
      </c>
      <c r="AK827" s="6" t="str">
        <f>_xll.SNL.Clients.Office.Excel.Functions.SPG($D827, AK$1, $F827, "Options: Curr=USD, Mag=Actuals")</f>
        <v>#INVALID FUNCTION PARAMETER</v>
      </c>
      <c r="AL827" s="6" t="str">
        <f>_xll.SNL.Clients.Office.Excel.Functions.SPG($D827, AL$1, $F827, "Options: Curr=USD, Mag=Actuals")</f>
        <v>#INVALID FUNCTION PARAMETER</v>
      </c>
      <c r="AM827" s="6" t="str">
        <f>_xll.SNL.Clients.Office.Excel.Functions.SPG($D827, AM$1, $F827, "Options: Curr=USD, Mag=Actuals")</f>
        <v>#INVALID FUNCTION PARAMETER</v>
      </c>
      <c r="AN827" s="6">
        <f>_xll.SNL.Clients.Office.Excel.Functions.SPG($D827, AN$1, $F827, "Options: Curr=USD, Mag=Actuals")</f>
        <v>0</v>
      </c>
      <c r="AO827" s="6">
        <f>_xll.SNL.Clients.Office.Excel.Functions.SPG($D827, AO$1, $F827, "Options: Curr=USD, Mag=Actuals")</f>
        <v>0</v>
      </c>
      <c r="AP827" s="6">
        <f>_xll.SNL.Clients.Office.Excel.Functions.SPG($D827, AP$1, $F827, "Options: Curr=USD, Mag=Actuals")</f>
        <v>0</v>
      </c>
      <c r="AQ827" s="6">
        <f>_xll.SNL.Clients.Office.Excel.Functions.SPG($D827, AQ$1, $F827, "Options: Curr=USD, Mag=Actuals")</f>
        <v>0</v>
      </c>
      <c r="AR827" s="6">
        <f>_xll.SNL.Clients.Office.Excel.Functions.SPG($D827, AR$1, $F827, "Options: Curr=USD, Mag=Actuals")</f>
        <v>0</v>
      </c>
      <c r="AS827" s="6">
        <f>_xll.SNL.Clients.Office.Excel.Functions.SPG($D827, AS$1, $F827, "Options: Curr=USD, Mag=Actuals")</f>
        <v>0</v>
      </c>
      <c r="AT827" s="6">
        <f>_xll.SNL.Clients.Office.Excel.Functions.SPG($D827, AT$1, $F827, "Options: Curr=USD, Mag=Actuals")</f>
        <v>0</v>
      </c>
      <c r="AU827" s="6">
        <f>_xll.SNL.Clients.Office.Excel.Functions.SPG($D827, AU$1, $F827, "Options: Curr=USD, Mag=Actuals")</f>
        <v>0</v>
      </c>
      <c r="AV827" s="6">
        <f>_xll.SNL.Clients.Office.Excel.Functions.SPG($D827, AV$1, $F827, "Options: Curr=USD, Mag=Actuals")</f>
        <v>0</v>
      </c>
      <c r="AW827" s="6">
        <f>_xll.SNL.Clients.Office.Excel.Functions.SPG($D827, AW$1, $F827, "Options: Curr=USD, Mag=Actuals")</f>
        <v>0</v>
      </c>
      <c r="AX827" s="6">
        <f>_xll.SNL.Clients.Office.Excel.Functions.SPG($D827, AX$1, $F827, "Options: Curr=USD, Mag=Actuals")</f>
        <v>0</v>
      </c>
      <c r="AY827" s="6">
        <f>_xll.SNL.Clients.Office.Excel.Functions.SPG($D827, AY$1, $F827, "Options: Curr=USD, Mag=Actuals")</f>
        <v>0</v>
      </c>
      <c r="AZ827" s="6">
        <f>_xll.SNL.Clients.Office.Excel.Functions.SPG($D827, AZ$1, $F827, "Options: Curr=USD, Mag=Actuals")</f>
        <v>0</v>
      </c>
      <c r="BA827" s="6">
        <f>_xll.SNL.Clients.Office.Excel.Functions.SPG($D827, BA$1, $F827, "Options: Curr=USD, Mag=Actuals")</f>
        <v>0</v>
      </c>
      <c r="BB827" s="6">
        <f>_xll.SNL.Clients.Office.Excel.Functions.SPG($D827, BB$1, $F827, "Options: Curr=USD, Mag=Actuals")</f>
        <v>0</v>
      </c>
      <c r="BC827" s="6">
        <f>_xll.SNL.Clients.Office.Excel.Functions.SPG($D827, BC$1, $F827, "Options: Curr=USD, Mag=Actuals")</f>
        <v>0</v>
      </c>
      <c r="BD827" s="6">
        <f>_xll.SNL.Clients.Office.Excel.Functions.SPG($D827, BD$1, $F827, "Options: Curr=USD, Mag=Actuals")</f>
        <v>0</v>
      </c>
      <c r="BE827" s="6">
        <f>_xll.SNL.Clients.Office.Excel.Functions.SPG($D827, BE$1, $F827, "Options: Curr=USD, Mag=Actuals")</f>
        <v>0</v>
      </c>
      <c r="BF827" s="6">
        <f>_xll.SNL.Clients.Office.Excel.Functions.SPG($D827, BF$1, $F827, "Options: Curr=USD, Mag=Actuals")</f>
        <v>0</v>
      </c>
      <c r="BG827" s="6">
        <f>_xll.SNL.Clients.Office.Excel.Functions.SPG($D827, BG$1, $F827, "Options: Curr=USD, Mag=Actuals")</f>
        <v>0</v>
      </c>
      <c r="BH827" s="6">
        <f>_xll.SNL.Clients.Office.Excel.Functions.SPG($D827, BH$1, $F827, "Options: Curr=USD, Mag=Actuals")</f>
        <v>0</v>
      </c>
      <c r="BI827" s="6">
        <f>_xll.SNL.Clients.Office.Excel.Functions.SPG($D827, BI$1, $F827, "Options: Curr=USD, Mag=Actuals")</f>
        <v>0</v>
      </c>
      <c r="BJ827" s="6">
        <f>_xll.SNL.Clients.Office.Excel.Functions.SPG($D827, BJ$1, $F827, "Options: Curr=USD, Mag=Actuals")</f>
        <v>0</v>
      </c>
      <c r="BK827" s="6">
        <f>_xll.SNL.Clients.Office.Excel.Functions.SPG($D827, BK$1, $F827, "Options: Curr=USD, Mag=Actuals")</f>
        <v>0</v>
      </c>
      <c r="BL827" s="6">
        <f>_xll.SNL.Clients.Office.Excel.Functions.SPG($D827, BL$1, $F827, "Options: Curr=USD, Mag=Actuals")</f>
        <v>0</v>
      </c>
      <c r="BM827" s="6">
        <f>_xll.SNL.Clients.Office.Excel.Functions.SPG($D827, BM$1, $F827, "Options: Curr=USD, Mag=Actuals")</f>
        <v>0</v>
      </c>
      <c r="BN827" s="6">
        <f>_xll.SNL.Clients.Office.Excel.Functions.SPG($D827, BN$1, $F827, "Options: Curr=USD, Mag=Actuals")</f>
        <v>0</v>
      </c>
      <c r="BO827" s="6">
        <f>_xll.SNL.Clients.Office.Excel.Functions.SPG($D827, BO$1, $F827, "Options: Curr=USD, Mag=Actuals")</f>
        <v>0</v>
      </c>
      <c r="BP827" s="6">
        <f>_xll.SNL.Clients.Office.Excel.Functions.SPG($D827, BP$1, $F827, "Options: Curr=USD, Mag=Actuals")</f>
        <v>0</v>
      </c>
      <c r="BQ827" s="6">
        <f>_xll.SNL.Clients.Office.Excel.Functions.SPG($D827, BQ$1, $F827, "Options: Curr=USD, Mag=Actuals")</f>
        <v>0</v>
      </c>
      <c r="BR827" s="6">
        <f>_xll.SNL.Clients.Office.Excel.Functions.SPG($D827, BR$1, $F827, "Options: Curr=USD, Mag=Actuals")</f>
        <v>0</v>
      </c>
      <c r="BS827" s="6">
        <f>_xll.SNL.Clients.Office.Excel.Functions.SPG($D827, BS$1, $F827, "Options: Curr=USD, Mag=Actuals")</f>
        <v>0</v>
      </c>
      <c r="BT827" s="6">
        <f>_xll.SNL.Clients.Office.Excel.Functions.SPG($D827, BT$1, $F827, "Options: Curr=USD, Mag=Actuals")</f>
        <v>0</v>
      </c>
      <c r="BU827" s="6">
        <f>_xll.SNL.Clients.Office.Excel.Functions.SPG($D827, BU$1, $F827, "Options: Curr=USD, Mag=Actuals")</f>
        <v>0</v>
      </c>
      <c r="BV827" s="6">
        <f>_xll.SNL.Clients.Office.Excel.Functions.SPG($D827, BV$1, $F827, "Options: Curr=USD, Mag=Actuals")</f>
        <v>0</v>
      </c>
      <c r="BW827" s="6">
        <f>_xll.SNL.Clients.Office.Excel.Functions.SPG($D827, BW$1, $F827, "Options: Curr=USD, Mag=Actuals")</f>
        <v>0</v>
      </c>
      <c r="BX827" s="6">
        <f>_xll.SNL.Clients.Office.Excel.Functions.SPG($D827, BX$1, $F827, "Options: Curr=USD, Mag=Actuals")</f>
        <v>0</v>
      </c>
      <c r="BY827" s="6">
        <f>_xll.SNL.Clients.Office.Excel.Functions.SPG($D827, BY$1, $F827, "Options: Curr=USD, Mag=Actuals")</f>
        <v>0</v>
      </c>
      <c r="BZ827" s="6">
        <f>_xll.SNL.Clients.Office.Excel.Functions.SPG($D827, BZ$1, $F827, "Options: Curr=USD, Mag=Actuals")</f>
        <v>0</v>
      </c>
      <c r="CA827" s="6" t="str">
        <f>_xll.SNL.Clients.Office.Excel.Functions.SPG($D827, CA$1, $F827, "Options: Curr=USD, Mag=Actuals")</f>
        <v>Impaired Loans</v>
      </c>
      <c r="CB827" s="6">
        <f>_xll.SNL.Clients.Office.Excel.Functions.SPG($D827, CB$1, $F827, "Options: Curr=USD, Mag=Actuals")</f>
        <v>0</v>
      </c>
      <c r="CC827" s="6">
        <f>_xll.SNL.Clients.Office.Excel.Functions.SPG($D827, CC$1, $F827, "Options: Curr=USD, Mag=Actuals")</f>
        <v>0</v>
      </c>
      <c r="CD827" s="6">
        <f>_xll.SNL.Clients.Office.Excel.Functions.SPG($D827, CD$1, $F827, "Options: Curr=USD, Mag=Actuals")</f>
        <v>0</v>
      </c>
      <c r="CE827" s="6">
        <f>_xll.SNL.Clients.Office.Excel.Functions.SPG($D827, CE$1, $F827, "Options: Curr=USD, Mag=Actuals")</f>
        <v>0</v>
      </c>
      <c r="CF827" s="6">
        <f>_xll.SNL.Clients.Office.Excel.Functions.SPG($D827, CF$1, $F827, "Options: Curr=USD, Mag=Actuals")</f>
        <v>0</v>
      </c>
      <c r="CG827" s="6">
        <f>_xll.SNL.Clients.Office.Excel.Functions.SPG($D827, CG$1, $F827, "Options: Curr=USD, Mag=Actuals")</f>
        <v>0</v>
      </c>
    </row>
    <row r="828" spans="1:85" x14ac:dyDescent="0.3">
      <c r="A828" s="10" t="s">
        <v>104</v>
      </c>
      <c r="B828" s="10" t="s">
        <v>85</v>
      </c>
      <c r="C828" s="10" t="s">
        <v>14</v>
      </c>
      <c r="D828">
        <v>113831</v>
      </c>
      <c r="E828" s="10" t="s">
        <v>27</v>
      </c>
      <c r="F828" s="10" t="s">
        <v>7</v>
      </c>
      <c r="G828">
        <v>1.49</v>
      </c>
      <c r="H828">
        <v>95.12</v>
      </c>
      <c r="I828">
        <v>93.63</v>
      </c>
      <c r="J828">
        <v>279.24</v>
      </c>
      <c r="K828">
        <v>38880.17</v>
      </c>
      <c r="L828">
        <v>4.1100000000000003</v>
      </c>
      <c r="M828">
        <v>302.29483517859876</v>
      </c>
      <c r="N828">
        <v>7.18</v>
      </c>
      <c r="O828">
        <v>1.56</v>
      </c>
      <c r="P828">
        <v>0.95</v>
      </c>
      <c r="Q828">
        <v>1.69</v>
      </c>
      <c r="R828">
        <v>1.64</v>
      </c>
      <c r="S828" t="str">
        <f>_xll.SNL.Clients.Office.Excel.Functions.SPG(D828, S$1, F828, "Options: Curr=USD, Mag=Actuals")</f>
        <v>UBS Group AG (SWX:UBSG)</v>
      </c>
      <c r="T828" t="str">
        <f>_xll.SNL.Clients.Office.Excel.Functions.SPG($D828, T$1, $F828, "Options: Curr=USD, Mag=Actuals")</f>
        <v>UBS Group AG</v>
      </c>
      <c r="U828" s="6">
        <f>_xll.SNL.Clients.Office.Excel.Functions.SPG($D828, U$1, $F828, "Options: Curr=USD, Mag=Actuals")</f>
        <v>671117463680.00012</v>
      </c>
      <c r="V828" t="str">
        <f>_xll.SNL.Clients.Office.Excel.Functions.SPG($D828, V$1, $F828, "Options: Curr=USD, Mag=Actuals")</f>
        <v>SWX:UBSG</v>
      </c>
      <c r="W828" t="str">
        <f>_xll.SNL.Clients.Office.Excel.Functions.SPG($D828, W$1, $F828, "Options: Curr=USD, Mag=Actuals")</f>
        <v>Asset Management</v>
      </c>
      <c r="X828" s="6">
        <f>_xll.SNL.Clients.Office.Excel.Functions.SPG($D828, X$1, $F828, "Options: Curr=USD, Mag=Actuals")</f>
        <v>21572931424.202305</v>
      </c>
      <c r="Y828" s="6">
        <f>_xll.SNL.Clients.Office.Excel.Functions.SPG($D828, Y$1, $F828, "Options: Curr=USD, Mag=Actuals")</f>
        <v>0</v>
      </c>
      <c r="Z828" s="6">
        <f>_xll.SNL.Clients.Office.Excel.Functions.SPG($D828, Z$1, $F828, "Options: Curr=USD, Mag=Actuals")</f>
        <v>0</v>
      </c>
      <c r="AA828" s="6">
        <f>_xll.SNL.Clients.Office.Excel.Functions.SPG($D828, AA$1, $F828, "Options: Curr=USD, Mag=Actuals")</f>
        <v>4669334835.7587481</v>
      </c>
      <c r="AB828" s="6">
        <f>_xll.SNL.Clients.Office.Excel.Functions.SPG($D828, AB$1, $F828, "Options: Curr=USD, Mag=Actuals")</f>
        <v>1.7909290358754837</v>
      </c>
      <c r="AC828" s="6">
        <f>_xll.SNL.Clients.Office.Excel.Functions.SPG($D828, AC$1, $F828, "Options: Curr=USD, Mag=Actuals")</f>
        <v>26.363199999999999</v>
      </c>
      <c r="AD828" s="6">
        <f>_xll.SNL.Clients.Office.Excel.Functions.SPG($D828, AD$1, $F828, "Options: Curr=USD, Mag=Actuals")</f>
        <v>0.79400000000000004</v>
      </c>
      <c r="AE828" s="6">
        <f>_xll.SNL.Clients.Office.Excel.Functions.SPG($D828, AE$1, $F828, "Options: Curr=USD, Mag=Actuals")</f>
        <v>20.007999999999999</v>
      </c>
      <c r="AF828" s="6">
        <f>_xll.SNL.Clients.Office.Excel.Functions.SPG($D828, AF$1, $F828, "Options: Curr=USD, Mag=Actuals")</f>
        <v>671117463680.00012</v>
      </c>
      <c r="AG828" s="6">
        <f>_xll.SNL.Clients.Office.Excel.Functions.SPG($D828, AG$1, $F828, "Options: Curr=USD, Mag=Actuals")</f>
        <v>374406398610</v>
      </c>
      <c r="AH828" s="6">
        <f>_xll.SNL.Clients.Office.Excel.Functions.SPG($D828, AH$1, $F828, "Options: Curr=USD, Mag=Actuals")</f>
        <v>29446300620</v>
      </c>
      <c r="AI828" s="6">
        <f>_xll.SNL.Clients.Office.Excel.Functions.SPG($D828, AI$1, $F828, "Options: Curr=USD, Mag=Actuals")</f>
        <v>36891</v>
      </c>
      <c r="AJ828" s="6" t="str">
        <f>_xll.SNL.Clients.Office.Excel.Functions.SPG($D828, AJ$1, $F828, "Options: Curr=USD, Mag=Actuals")</f>
        <v>#INVALID FUNCTION PARAMETER</v>
      </c>
      <c r="AK828" s="6" t="str">
        <f>_xll.SNL.Clients.Office.Excel.Functions.SPG($D828, AK$1, $F828, "Options: Curr=USD, Mag=Actuals")</f>
        <v>#INVALID FUNCTION PARAMETER</v>
      </c>
      <c r="AL828" s="6" t="str">
        <f>_xll.SNL.Clients.Office.Excel.Functions.SPG($D828, AL$1, $F828, "Options: Curr=USD, Mag=Actuals")</f>
        <v>#INVALID FUNCTION PARAMETER</v>
      </c>
      <c r="AM828" s="6" t="str">
        <f>_xll.SNL.Clients.Office.Excel.Functions.SPG($D828, AM$1, $F828, "Options: Curr=USD, Mag=Actuals")</f>
        <v>#INVALID FUNCTION PARAMETER</v>
      </c>
      <c r="AN828" s="6">
        <f>_xll.SNL.Clients.Office.Excel.Functions.SPG($D828, AN$1, $F828, "Options: Curr=USD, Mag=Actuals")</f>
        <v>0</v>
      </c>
      <c r="AO828" s="6">
        <f>_xll.SNL.Clients.Office.Excel.Functions.SPG($D828, AO$1, $F828, "Options: Curr=USD, Mag=Actuals")</f>
        <v>0</v>
      </c>
      <c r="AP828" s="6">
        <f>_xll.SNL.Clients.Office.Excel.Functions.SPG($D828, AP$1, $F828, "Options: Curr=USD, Mag=Actuals")</f>
        <v>0</v>
      </c>
      <c r="AQ828" s="6">
        <f>_xll.SNL.Clients.Office.Excel.Functions.SPG($D828, AQ$1, $F828, "Options: Curr=USD, Mag=Actuals")</f>
        <v>0</v>
      </c>
      <c r="AR828" s="6">
        <f>_xll.SNL.Clients.Office.Excel.Functions.SPG($D828, AR$1, $F828, "Options: Curr=USD, Mag=Actuals")</f>
        <v>0</v>
      </c>
      <c r="AS828" s="6">
        <f>_xll.SNL.Clients.Office.Excel.Functions.SPG($D828, AS$1, $F828, "Options: Curr=USD, Mag=Actuals")</f>
        <v>0</v>
      </c>
      <c r="AT828" s="6">
        <f>_xll.SNL.Clients.Office.Excel.Functions.SPG($D828, AT$1, $F828, "Options: Curr=USD, Mag=Actuals")</f>
        <v>0</v>
      </c>
      <c r="AU828" s="6">
        <f>_xll.SNL.Clients.Office.Excel.Functions.SPG($D828, AU$1, $F828, "Options: Curr=USD, Mag=Actuals")</f>
        <v>0</v>
      </c>
      <c r="AV828" s="6">
        <f>_xll.SNL.Clients.Office.Excel.Functions.SPG($D828, AV$1, $F828, "Options: Curr=USD, Mag=Actuals")</f>
        <v>0</v>
      </c>
      <c r="AW828" s="6">
        <f>_xll.SNL.Clients.Office.Excel.Functions.SPG($D828, AW$1, $F828, "Options: Curr=USD, Mag=Actuals")</f>
        <v>0</v>
      </c>
      <c r="AX828" s="6">
        <f>_xll.SNL.Clients.Office.Excel.Functions.SPG($D828, AX$1, $F828, "Options: Curr=USD, Mag=Actuals")</f>
        <v>0</v>
      </c>
      <c r="AY828" s="6">
        <f>_xll.SNL.Clients.Office.Excel.Functions.SPG($D828, AY$1, $F828, "Options: Curr=USD, Mag=Actuals")</f>
        <v>0</v>
      </c>
      <c r="AZ828" s="6">
        <f>_xll.SNL.Clients.Office.Excel.Functions.SPG($D828, AZ$1, $F828, "Options: Curr=USD, Mag=Actuals")</f>
        <v>0</v>
      </c>
      <c r="BA828" s="6">
        <f>_xll.SNL.Clients.Office.Excel.Functions.SPG($D828, BA$1, $F828, "Options: Curr=USD, Mag=Actuals")</f>
        <v>0</v>
      </c>
      <c r="BB828" s="6">
        <f>_xll.SNL.Clients.Office.Excel.Functions.SPG($D828, BB$1, $F828, "Options: Curr=USD, Mag=Actuals")</f>
        <v>0</v>
      </c>
      <c r="BC828" s="6">
        <f>_xll.SNL.Clients.Office.Excel.Functions.SPG($D828, BC$1, $F828, "Options: Curr=USD, Mag=Actuals")</f>
        <v>0</v>
      </c>
      <c r="BD828" s="6">
        <f>_xll.SNL.Clients.Office.Excel.Functions.SPG($D828, BD$1, $F828, "Options: Curr=USD, Mag=Actuals")</f>
        <v>0</v>
      </c>
      <c r="BE828" s="6">
        <f>_xll.SNL.Clients.Office.Excel.Functions.SPG($D828, BE$1, $F828, "Options: Curr=USD, Mag=Actuals")</f>
        <v>0</v>
      </c>
      <c r="BF828" s="6">
        <f>_xll.SNL.Clients.Office.Excel.Functions.SPG($D828, BF$1, $F828, "Options: Curr=USD, Mag=Actuals")</f>
        <v>0</v>
      </c>
      <c r="BG828" s="6">
        <f>_xll.SNL.Clients.Office.Excel.Functions.SPG($D828, BG$1, $F828, "Options: Curr=USD, Mag=Actuals")</f>
        <v>0</v>
      </c>
      <c r="BH828" s="6">
        <f>_xll.SNL.Clients.Office.Excel.Functions.SPG($D828, BH$1, $F828, "Options: Curr=USD, Mag=Actuals")</f>
        <v>0</v>
      </c>
      <c r="BI828" s="6">
        <f>_xll.SNL.Clients.Office.Excel.Functions.SPG($D828, BI$1, $F828, "Options: Curr=USD, Mag=Actuals")</f>
        <v>0</v>
      </c>
      <c r="BJ828" s="6">
        <f>_xll.SNL.Clients.Office.Excel.Functions.SPG($D828, BJ$1, $F828, "Options: Curr=USD, Mag=Actuals")</f>
        <v>0</v>
      </c>
      <c r="BK828" s="6">
        <f>_xll.SNL.Clients.Office.Excel.Functions.SPG($D828, BK$1, $F828, "Options: Curr=USD, Mag=Actuals")</f>
        <v>0</v>
      </c>
      <c r="BL828" s="6">
        <f>_xll.SNL.Clients.Office.Excel.Functions.SPG($D828, BL$1, $F828, "Options: Curr=USD, Mag=Actuals")</f>
        <v>0</v>
      </c>
      <c r="BM828" s="6">
        <f>_xll.SNL.Clients.Office.Excel.Functions.SPG($D828, BM$1, $F828, "Options: Curr=USD, Mag=Actuals")</f>
        <v>0</v>
      </c>
      <c r="BN828" s="6">
        <f>_xll.SNL.Clients.Office.Excel.Functions.SPG($D828, BN$1, $F828, "Options: Curr=USD, Mag=Actuals")</f>
        <v>0</v>
      </c>
      <c r="BO828" s="6">
        <f>_xll.SNL.Clients.Office.Excel.Functions.SPG($D828, BO$1, $F828, "Options: Curr=USD, Mag=Actuals")</f>
        <v>0</v>
      </c>
      <c r="BP828" s="6">
        <f>_xll.SNL.Clients.Office.Excel.Functions.SPG($D828, BP$1, $F828, "Options: Curr=USD, Mag=Actuals")</f>
        <v>0</v>
      </c>
      <c r="BQ828" s="6">
        <f>_xll.SNL.Clients.Office.Excel.Functions.SPG($D828, BQ$1, $F828, "Options: Curr=USD, Mag=Actuals")</f>
        <v>0</v>
      </c>
      <c r="BR828" s="6">
        <f>_xll.SNL.Clients.Office.Excel.Functions.SPG($D828, BR$1, $F828, "Options: Curr=USD, Mag=Actuals")</f>
        <v>0</v>
      </c>
      <c r="BS828" s="6">
        <f>_xll.SNL.Clients.Office.Excel.Functions.SPG($D828, BS$1, $F828, "Options: Curr=USD, Mag=Actuals")</f>
        <v>0</v>
      </c>
      <c r="BT828" s="6">
        <f>_xll.SNL.Clients.Office.Excel.Functions.SPG($D828, BT$1, $F828, "Options: Curr=USD, Mag=Actuals")</f>
        <v>0</v>
      </c>
      <c r="BU828" s="6">
        <f>_xll.SNL.Clients.Office.Excel.Functions.SPG($D828, BU$1, $F828, "Options: Curr=USD, Mag=Actuals")</f>
        <v>0</v>
      </c>
      <c r="BV828" s="6">
        <f>_xll.SNL.Clients.Office.Excel.Functions.SPG($D828, BV$1, $F828, "Options: Curr=USD, Mag=Actuals")</f>
        <v>0</v>
      </c>
      <c r="BW828" s="6">
        <f>_xll.SNL.Clients.Office.Excel.Functions.SPG($D828, BW$1, $F828, "Options: Curr=USD, Mag=Actuals")</f>
        <v>0</v>
      </c>
      <c r="BX828" s="6">
        <f>_xll.SNL.Clients.Office.Excel.Functions.SPG($D828, BX$1, $F828, "Options: Curr=USD, Mag=Actuals")</f>
        <v>0</v>
      </c>
      <c r="BY828" s="6">
        <f>_xll.SNL.Clients.Office.Excel.Functions.SPG($D828, BY$1, $F828, "Options: Curr=USD, Mag=Actuals")</f>
        <v>0</v>
      </c>
      <c r="BZ828" s="6">
        <f>_xll.SNL.Clients.Office.Excel.Functions.SPG($D828, BZ$1, $F828, "Options: Curr=USD, Mag=Actuals")</f>
        <v>0</v>
      </c>
      <c r="CA828" s="6" t="str">
        <f>_xll.SNL.Clients.Office.Excel.Functions.SPG($D828, CA$1, $F828, "Options: Curr=USD, Mag=Actuals")</f>
        <v>Impaired Loans</v>
      </c>
      <c r="CB828" s="6">
        <f>_xll.SNL.Clients.Office.Excel.Functions.SPG($D828, CB$1, $F828, "Options: Curr=USD, Mag=Actuals")</f>
        <v>0</v>
      </c>
      <c r="CC828" s="6">
        <f>_xll.SNL.Clients.Office.Excel.Functions.SPG($D828, CC$1, $F828, "Options: Curr=USD, Mag=Actuals")</f>
        <v>0</v>
      </c>
      <c r="CD828" s="6">
        <f>_xll.SNL.Clients.Office.Excel.Functions.SPG($D828, CD$1, $F828, "Options: Curr=USD, Mag=Actuals")</f>
        <v>0</v>
      </c>
      <c r="CE828" s="6">
        <f>_xll.SNL.Clients.Office.Excel.Functions.SPG($D828, CE$1, $F828, "Options: Curr=USD, Mag=Actuals")</f>
        <v>0</v>
      </c>
      <c r="CF828" s="6">
        <f>_xll.SNL.Clients.Office.Excel.Functions.SPG($D828, CF$1, $F828, "Options: Curr=USD, Mag=Actuals")</f>
        <v>0</v>
      </c>
      <c r="CG828" s="6">
        <f>_xll.SNL.Clients.Office.Excel.Functions.SPG($D828, CG$1, $F828, "Options: Curr=USD, Mag=Actuals")</f>
        <v>0</v>
      </c>
    </row>
    <row r="829" spans="1:85" x14ac:dyDescent="0.3">
      <c r="A829" s="10" t="s">
        <v>104</v>
      </c>
      <c r="B829" s="10" t="s">
        <v>85</v>
      </c>
      <c r="C829" s="10" t="s">
        <v>14</v>
      </c>
      <c r="D829">
        <v>113831</v>
      </c>
      <c r="E829" s="10" t="s">
        <v>27</v>
      </c>
      <c r="F829" s="10" t="s">
        <v>59</v>
      </c>
      <c r="G829">
        <v>1.28</v>
      </c>
      <c r="H829">
        <v>96.7</v>
      </c>
      <c r="I829">
        <v>95.43</v>
      </c>
      <c r="J829">
        <v>286.69</v>
      </c>
      <c r="K829">
        <v>39684.019999999997</v>
      </c>
      <c r="L829">
        <v>1.62</v>
      </c>
      <c r="M829">
        <v>307.28592967058864</v>
      </c>
      <c r="N829">
        <v>7.22</v>
      </c>
      <c r="O829">
        <v>0.99</v>
      </c>
      <c r="P829">
        <v>0.43</v>
      </c>
      <c r="Q829">
        <v>1.69</v>
      </c>
      <c r="R829">
        <v>1.68</v>
      </c>
      <c r="S829" t="str">
        <f>_xll.SNL.Clients.Office.Excel.Functions.SPG(D829, S$1, F829, "Options: Curr=USD, Mag=Actuals")</f>
        <v>UBS Group AG (SWX:UBSG)</v>
      </c>
      <c r="T829" t="str">
        <f>_xll.SNL.Clients.Office.Excel.Functions.SPG($D829, T$1, $F829, "Options: Curr=USD, Mag=Actuals")</f>
        <v>UBS Group AG</v>
      </c>
      <c r="U829" s="6">
        <f>_xll.SNL.Clients.Office.Excel.Functions.SPG($D829, U$1, $F829, "Options: Curr=USD, Mag=Actuals")</f>
        <v>754860783099.99988</v>
      </c>
      <c r="V829" t="str">
        <f>_xll.SNL.Clients.Office.Excel.Functions.SPG($D829, V$1, $F829, "Options: Curr=USD, Mag=Actuals")</f>
        <v>SWX:UBSG</v>
      </c>
      <c r="W829" t="str">
        <f>_xll.SNL.Clients.Office.Excel.Functions.SPG($D829, W$1, $F829, "Options: Curr=USD, Mag=Actuals")</f>
        <v>Asset Management</v>
      </c>
      <c r="X829" s="6">
        <f>_xll.SNL.Clients.Office.Excel.Functions.SPG($D829, X$1, $F829, "Options: Curr=USD, Mag=Actuals")</f>
        <v>22001755558.588264</v>
      </c>
      <c r="Y829" s="6">
        <f>_xll.SNL.Clients.Office.Excel.Functions.SPG($D829, Y$1, $F829, "Options: Curr=USD, Mag=Actuals")</f>
        <v>0</v>
      </c>
      <c r="Z829" s="6">
        <f>_xll.SNL.Clients.Office.Excel.Functions.SPG($D829, Z$1, $F829, "Options: Curr=USD, Mag=Actuals")</f>
        <v>0</v>
      </c>
      <c r="AA829" s="6">
        <f>_xll.SNL.Clients.Office.Excel.Functions.SPG($D829, AA$1, $F829, "Options: Curr=USD, Mag=Actuals")</f>
        <v>3152000169.8823571</v>
      </c>
      <c r="AB829" s="6">
        <f>_xll.SNL.Clients.Office.Excel.Functions.SPG($D829, AB$1, $F829, "Options: Curr=USD, Mag=Actuals")</f>
        <v>1.1316848456470603</v>
      </c>
      <c r="AC829" s="6">
        <f>_xll.SNL.Clients.Office.Excel.Functions.SPG($D829, AC$1, $F829, "Options: Curr=USD, Mag=Actuals")</f>
        <v>-36.830500000000001</v>
      </c>
      <c r="AD829" s="6">
        <f>_xll.SNL.Clients.Office.Excel.Functions.SPG($D829, AD$1, $F829, "Options: Curr=USD, Mag=Actuals")</f>
        <v>0.45400000000000001</v>
      </c>
      <c r="AE829" s="6">
        <f>_xll.SNL.Clients.Office.Excel.Functions.SPG($D829, AE$1, $F829, "Options: Curr=USD, Mag=Actuals")</f>
        <v>11.151</v>
      </c>
      <c r="AF829" s="6">
        <f>_xll.SNL.Clients.Office.Excel.Functions.SPG($D829, AF$1, $F829, "Options: Curr=USD, Mag=Actuals")</f>
        <v>754860783099.99988</v>
      </c>
      <c r="AG829" s="6">
        <f>_xll.SNL.Clients.Office.Excel.Functions.SPG($D829, AG$1, $F829, "Options: Curr=USD, Mag=Actuals")</f>
        <v>441563596700</v>
      </c>
      <c r="AH829" s="6">
        <f>_xll.SNL.Clients.Office.Excel.Functions.SPG($D829, AH$1, $F829, "Options: Curr=USD, Mag=Actuals")</f>
        <v>28694776599.999996</v>
      </c>
      <c r="AI829" s="6">
        <f>_xll.SNL.Clients.Office.Excel.Functions.SPG($D829, AI$1, $F829, "Options: Curr=USD, Mag=Actuals")</f>
        <v>37256</v>
      </c>
      <c r="AJ829" s="6" t="str">
        <f>_xll.SNL.Clients.Office.Excel.Functions.SPG($D829, AJ$1, $F829, "Options: Curr=USD, Mag=Actuals")</f>
        <v>#INVALID FUNCTION PARAMETER</v>
      </c>
      <c r="AK829" s="6" t="str">
        <f>_xll.SNL.Clients.Office.Excel.Functions.SPG($D829, AK$1, $F829, "Options: Curr=USD, Mag=Actuals")</f>
        <v>#INVALID FUNCTION PARAMETER</v>
      </c>
      <c r="AL829" s="6" t="str">
        <f>_xll.SNL.Clients.Office.Excel.Functions.SPG($D829, AL$1, $F829, "Options: Curr=USD, Mag=Actuals")</f>
        <v>#INVALID FUNCTION PARAMETER</v>
      </c>
      <c r="AM829" s="6" t="str">
        <f>_xll.SNL.Clients.Office.Excel.Functions.SPG($D829, AM$1, $F829, "Options: Curr=USD, Mag=Actuals")</f>
        <v>#INVALID FUNCTION PARAMETER</v>
      </c>
      <c r="AN829" s="6">
        <f>_xll.SNL.Clients.Office.Excel.Functions.SPG($D829, AN$1, $F829, "Options: Curr=USD, Mag=Actuals")</f>
        <v>0</v>
      </c>
      <c r="AO829" s="6">
        <f>_xll.SNL.Clients.Office.Excel.Functions.SPG($D829, AO$1, $F829, "Options: Curr=USD, Mag=Actuals")</f>
        <v>0</v>
      </c>
      <c r="AP829" s="6">
        <f>_xll.SNL.Clients.Office.Excel.Functions.SPG($D829, AP$1, $F829, "Options: Curr=USD, Mag=Actuals")</f>
        <v>0</v>
      </c>
      <c r="AQ829" s="6">
        <f>_xll.SNL.Clients.Office.Excel.Functions.SPG($D829, AQ$1, $F829, "Options: Curr=USD, Mag=Actuals")</f>
        <v>0</v>
      </c>
      <c r="AR829" s="6">
        <f>_xll.SNL.Clients.Office.Excel.Functions.SPG($D829, AR$1, $F829, "Options: Curr=USD, Mag=Actuals")</f>
        <v>0</v>
      </c>
      <c r="AS829" s="6">
        <f>_xll.SNL.Clients.Office.Excel.Functions.SPG($D829, AS$1, $F829, "Options: Curr=USD, Mag=Actuals")</f>
        <v>0</v>
      </c>
      <c r="AT829" s="6">
        <f>_xll.SNL.Clients.Office.Excel.Functions.SPG($D829, AT$1, $F829, "Options: Curr=USD, Mag=Actuals")</f>
        <v>0</v>
      </c>
      <c r="AU829" s="6">
        <f>_xll.SNL.Clients.Office.Excel.Functions.SPG($D829, AU$1, $F829, "Options: Curr=USD, Mag=Actuals")</f>
        <v>0</v>
      </c>
      <c r="AV829" s="6">
        <f>_xll.SNL.Clients.Office.Excel.Functions.SPG($D829, AV$1, $F829, "Options: Curr=USD, Mag=Actuals")</f>
        <v>0</v>
      </c>
      <c r="AW829" s="6">
        <f>_xll.SNL.Clients.Office.Excel.Functions.SPG($D829, AW$1, $F829, "Options: Curr=USD, Mag=Actuals")</f>
        <v>0</v>
      </c>
      <c r="AX829" s="6">
        <f>_xll.SNL.Clients.Office.Excel.Functions.SPG($D829, AX$1, $F829, "Options: Curr=USD, Mag=Actuals")</f>
        <v>0</v>
      </c>
      <c r="AY829" s="6">
        <f>_xll.SNL.Clients.Office.Excel.Functions.SPG($D829, AY$1, $F829, "Options: Curr=USD, Mag=Actuals")</f>
        <v>0</v>
      </c>
      <c r="AZ829" s="6">
        <f>_xll.SNL.Clients.Office.Excel.Functions.SPG($D829, AZ$1, $F829, "Options: Curr=USD, Mag=Actuals")</f>
        <v>0</v>
      </c>
      <c r="BA829" s="6">
        <f>_xll.SNL.Clients.Office.Excel.Functions.SPG($D829, BA$1, $F829, "Options: Curr=USD, Mag=Actuals")</f>
        <v>0</v>
      </c>
      <c r="BB829" s="6">
        <f>_xll.SNL.Clients.Office.Excel.Functions.SPG($D829, BB$1, $F829, "Options: Curr=USD, Mag=Actuals")</f>
        <v>0</v>
      </c>
      <c r="BC829" s="6">
        <f>_xll.SNL.Clients.Office.Excel.Functions.SPG($D829, BC$1, $F829, "Options: Curr=USD, Mag=Actuals")</f>
        <v>0</v>
      </c>
      <c r="BD829" s="6">
        <f>_xll.SNL.Clients.Office.Excel.Functions.SPG($D829, BD$1, $F829, "Options: Curr=USD, Mag=Actuals")</f>
        <v>0</v>
      </c>
      <c r="BE829" s="6">
        <f>_xll.SNL.Clients.Office.Excel.Functions.SPG($D829, BE$1, $F829, "Options: Curr=USD, Mag=Actuals")</f>
        <v>0</v>
      </c>
      <c r="BF829" s="6">
        <f>_xll.SNL.Clients.Office.Excel.Functions.SPG($D829, BF$1, $F829, "Options: Curr=USD, Mag=Actuals")</f>
        <v>0</v>
      </c>
      <c r="BG829" s="6">
        <f>_xll.SNL.Clients.Office.Excel.Functions.SPG($D829, BG$1, $F829, "Options: Curr=USD, Mag=Actuals")</f>
        <v>0</v>
      </c>
      <c r="BH829" s="6">
        <f>_xll.SNL.Clients.Office.Excel.Functions.SPG($D829, BH$1, $F829, "Options: Curr=USD, Mag=Actuals")</f>
        <v>0</v>
      </c>
      <c r="BI829" s="6">
        <f>_xll.SNL.Clients.Office.Excel.Functions.SPG($D829, BI$1, $F829, "Options: Curr=USD, Mag=Actuals")</f>
        <v>0</v>
      </c>
      <c r="BJ829" s="6">
        <f>_xll.SNL.Clients.Office.Excel.Functions.SPG($D829, BJ$1, $F829, "Options: Curr=USD, Mag=Actuals")</f>
        <v>0</v>
      </c>
      <c r="BK829" s="6">
        <f>_xll.SNL.Clients.Office.Excel.Functions.SPG($D829, BK$1, $F829, "Options: Curr=USD, Mag=Actuals")</f>
        <v>0</v>
      </c>
      <c r="BL829" s="6">
        <f>_xll.SNL.Clients.Office.Excel.Functions.SPG($D829, BL$1, $F829, "Options: Curr=USD, Mag=Actuals")</f>
        <v>0</v>
      </c>
      <c r="BM829" s="6">
        <f>_xll.SNL.Clients.Office.Excel.Functions.SPG($D829, BM$1, $F829, "Options: Curr=USD, Mag=Actuals")</f>
        <v>0</v>
      </c>
      <c r="BN829" s="6">
        <f>_xll.SNL.Clients.Office.Excel.Functions.SPG($D829, BN$1, $F829, "Options: Curr=USD, Mag=Actuals")</f>
        <v>0</v>
      </c>
      <c r="BO829" s="6">
        <f>_xll.SNL.Clients.Office.Excel.Functions.SPG($D829, BO$1, $F829, "Options: Curr=USD, Mag=Actuals")</f>
        <v>0</v>
      </c>
      <c r="BP829" s="6">
        <f>_xll.SNL.Clients.Office.Excel.Functions.SPG($D829, BP$1, $F829, "Options: Curr=USD, Mag=Actuals")</f>
        <v>0</v>
      </c>
      <c r="BQ829" s="6">
        <f>_xll.SNL.Clients.Office.Excel.Functions.SPG($D829, BQ$1, $F829, "Options: Curr=USD, Mag=Actuals")</f>
        <v>0</v>
      </c>
      <c r="BR829" s="6">
        <f>_xll.SNL.Clients.Office.Excel.Functions.SPG($D829, BR$1, $F829, "Options: Curr=USD, Mag=Actuals")</f>
        <v>0</v>
      </c>
      <c r="BS829" s="6">
        <f>_xll.SNL.Clients.Office.Excel.Functions.SPG($D829, BS$1, $F829, "Options: Curr=USD, Mag=Actuals")</f>
        <v>0</v>
      </c>
      <c r="BT829" s="6">
        <f>_xll.SNL.Clients.Office.Excel.Functions.SPG($D829, BT$1, $F829, "Options: Curr=USD, Mag=Actuals")</f>
        <v>0</v>
      </c>
      <c r="BU829" s="6">
        <f>_xll.SNL.Clients.Office.Excel.Functions.SPG($D829, BU$1, $F829, "Options: Curr=USD, Mag=Actuals")</f>
        <v>0</v>
      </c>
      <c r="BV829" s="6">
        <f>_xll.SNL.Clients.Office.Excel.Functions.SPG($D829, BV$1, $F829, "Options: Curr=USD, Mag=Actuals")</f>
        <v>0</v>
      </c>
      <c r="BW829" s="6">
        <f>_xll.SNL.Clients.Office.Excel.Functions.SPG($D829, BW$1, $F829, "Options: Curr=USD, Mag=Actuals")</f>
        <v>0</v>
      </c>
      <c r="BX829" s="6">
        <f>_xll.SNL.Clients.Office.Excel.Functions.SPG($D829, BX$1, $F829, "Options: Curr=USD, Mag=Actuals")</f>
        <v>0</v>
      </c>
      <c r="BY829" s="6">
        <f>_xll.SNL.Clients.Office.Excel.Functions.SPG($D829, BY$1, $F829, "Options: Curr=USD, Mag=Actuals")</f>
        <v>0</v>
      </c>
      <c r="BZ829" s="6">
        <f>_xll.SNL.Clients.Office.Excel.Functions.SPG($D829, BZ$1, $F829, "Options: Curr=USD, Mag=Actuals")</f>
        <v>0</v>
      </c>
      <c r="CA829" s="6" t="str">
        <f>_xll.SNL.Clients.Office.Excel.Functions.SPG($D829, CA$1, $F829, "Options: Curr=USD, Mag=Actuals")</f>
        <v>Impaired Loans</v>
      </c>
      <c r="CB829" s="6">
        <f>_xll.SNL.Clients.Office.Excel.Functions.SPG($D829, CB$1, $F829, "Options: Curr=USD, Mag=Actuals")</f>
        <v>0</v>
      </c>
      <c r="CC829" s="6">
        <f>_xll.SNL.Clients.Office.Excel.Functions.SPG($D829, CC$1, $F829, "Options: Curr=USD, Mag=Actuals")</f>
        <v>0</v>
      </c>
      <c r="CD829" s="6">
        <f>_xll.SNL.Clients.Office.Excel.Functions.SPG($D829, CD$1, $F829, "Options: Curr=USD, Mag=Actuals")</f>
        <v>0</v>
      </c>
      <c r="CE829" s="6">
        <f>_xll.SNL.Clients.Office.Excel.Functions.SPG($D829, CE$1, $F829, "Options: Curr=USD, Mag=Actuals")</f>
        <v>0</v>
      </c>
      <c r="CF829" s="6">
        <f>_xll.SNL.Clients.Office.Excel.Functions.SPG($D829, CF$1, $F829, "Options: Curr=USD, Mag=Actuals")</f>
        <v>0</v>
      </c>
      <c r="CG829" s="6">
        <f>_xll.SNL.Clients.Office.Excel.Functions.SPG($D829, CG$1, $F829, "Options: Curr=USD, Mag=Actuals")</f>
        <v>0</v>
      </c>
    </row>
    <row r="830" spans="1:85" x14ac:dyDescent="0.3">
      <c r="A830" s="10" t="s">
        <v>104</v>
      </c>
      <c r="B830" s="10" t="s">
        <v>85</v>
      </c>
      <c r="C830" s="10" t="s">
        <v>14</v>
      </c>
      <c r="D830">
        <v>113831</v>
      </c>
      <c r="E830" s="10" t="s">
        <v>27</v>
      </c>
      <c r="F830" s="10" t="s">
        <v>60</v>
      </c>
      <c r="G830">
        <v>6.74</v>
      </c>
      <c r="H830">
        <v>102.13</v>
      </c>
      <c r="I830">
        <v>95.39</v>
      </c>
      <c r="J830">
        <v>309.51</v>
      </c>
      <c r="K830">
        <v>42536.03</v>
      </c>
      <c r="L830">
        <v>-7.0000000000000007E-2</v>
      </c>
      <c r="M830">
        <v>334.06857844745048</v>
      </c>
      <c r="N830">
        <v>7.28</v>
      </c>
      <c r="O830">
        <v>0.64</v>
      </c>
      <c r="P830">
        <v>-0.51</v>
      </c>
      <c r="Q830">
        <v>1.56</v>
      </c>
      <c r="R830">
        <v>1.39</v>
      </c>
      <c r="S830" t="str">
        <f>_xll.SNL.Clients.Office.Excel.Functions.SPG(D830, S$1, F830, "Options: Curr=USD, Mag=Actuals")</f>
        <v>UBS Group AG (SWX:UBSG)</v>
      </c>
      <c r="T830" t="str">
        <f>_xll.SNL.Clients.Office.Excel.Functions.SPG($D830, T$1, $F830, "Options: Curr=USD, Mag=Actuals")</f>
        <v>UBS Group AG</v>
      </c>
      <c r="U830" s="6">
        <f>_xll.SNL.Clients.Office.Excel.Functions.SPG($D830, U$1, $F830, "Options: Curr=USD, Mag=Actuals")</f>
        <v>854208159959.99988</v>
      </c>
      <c r="V830" t="str">
        <f>_xll.SNL.Clients.Office.Excel.Functions.SPG($D830, V$1, $F830, "Options: Curr=USD, Mag=Actuals")</f>
        <v>SWX:UBSG</v>
      </c>
      <c r="W830" t="str">
        <f>_xll.SNL.Clients.Office.Excel.Functions.SPG($D830, W$1, $F830, "Options: Curr=USD, Mag=Actuals")</f>
        <v>Asset Management</v>
      </c>
      <c r="X830" s="6">
        <f>_xll.SNL.Clients.Office.Excel.Functions.SPG($D830, X$1, $F830, "Options: Curr=USD, Mag=Actuals")</f>
        <v>21995438409.920841</v>
      </c>
      <c r="Y830" s="6">
        <f>_xll.SNL.Clients.Office.Excel.Functions.SPG($D830, Y$1, $F830, "Options: Curr=USD, Mag=Actuals")</f>
        <v>0</v>
      </c>
      <c r="Z830" s="6">
        <f>_xll.SNL.Clients.Office.Excel.Functions.SPG($D830, Z$1, $F830, "Options: Curr=USD, Mag=Actuals")</f>
        <v>0</v>
      </c>
      <c r="AA830" s="6">
        <f>_xll.SNL.Clients.Office.Excel.Functions.SPG($D830, AA$1, $F830, "Options: Curr=USD, Mag=Actuals")</f>
        <v>2489940120.8169694</v>
      </c>
      <c r="AB830" s="6">
        <f>_xll.SNL.Clients.Office.Excel.Functions.SPG($D830, AB$1, $F830, "Options: Curr=USD, Mag=Actuals")</f>
        <v>0.88092675603107495</v>
      </c>
      <c r="AC830" s="6">
        <f>_xll.SNL.Clients.Office.Excel.Functions.SPG($D830, AC$1, $F830, "Options: Curr=USD, Mag=Actuals")</f>
        <v>-28.433599999999998</v>
      </c>
      <c r="AD830" s="6">
        <f>_xll.SNL.Clients.Office.Excel.Functions.SPG($D830, AD$1, $F830, "Options: Curr=USD, Mag=Actuals")</f>
        <v>0.317</v>
      </c>
      <c r="AE830" s="6">
        <f>_xll.SNL.Clients.Office.Excel.Functions.SPG($D830, AE$1, $F830, "Options: Curr=USD, Mag=Actuals")</f>
        <v>8.5649999999999995</v>
      </c>
      <c r="AF830" s="6">
        <f>_xll.SNL.Clients.Office.Excel.Functions.SPG($D830, AF$1, $F830, "Options: Curr=USD, Mag=Actuals")</f>
        <v>854208159959.99988</v>
      </c>
      <c r="AG830" s="6">
        <f>_xll.SNL.Clients.Office.Excel.Functions.SPG($D830, AG$1, $F830, "Options: Curr=USD, Mag=Actuals")</f>
        <v>504517548780</v>
      </c>
      <c r="AH830" s="6">
        <f>_xll.SNL.Clients.Office.Excel.Functions.SPG($D830, AH$1, $F830, "Options: Curr=USD, Mag=Actuals")</f>
        <v>30751314400</v>
      </c>
      <c r="AI830" s="6">
        <f>_xll.SNL.Clients.Office.Excel.Functions.SPG($D830, AI$1, $F830, "Options: Curr=USD, Mag=Actuals")</f>
        <v>37621</v>
      </c>
      <c r="AJ830" s="6" t="str">
        <f>_xll.SNL.Clients.Office.Excel.Functions.SPG($D830, AJ$1, $F830, "Options: Curr=USD, Mag=Actuals")</f>
        <v>#INVALID FUNCTION PARAMETER</v>
      </c>
      <c r="AK830" s="6" t="str">
        <f>_xll.SNL.Clients.Office.Excel.Functions.SPG($D830, AK$1, $F830, "Options: Curr=USD, Mag=Actuals")</f>
        <v>#INVALID FUNCTION PARAMETER</v>
      </c>
      <c r="AL830" s="6" t="str">
        <f>_xll.SNL.Clients.Office.Excel.Functions.SPG($D830, AL$1, $F830, "Options: Curr=USD, Mag=Actuals")</f>
        <v>#INVALID FUNCTION PARAMETER</v>
      </c>
      <c r="AM830" s="6" t="str">
        <f>_xll.SNL.Clients.Office.Excel.Functions.SPG($D830, AM$1, $F830, "Options: Curr=USD, Mag=Actuals")</f>
        <v>#INVALID FUNCTION PARAMETER</v>
      </c>
      <c r="AN830" s="6">
        <f>_xll.SNL.Clients.Office.Excel.Functions.SPG($D830, AN$1, $F830, "Options: Curr=USD, Mag=Actuals")</f>
        <v>0</v>
      </c>
      <c r="AO830" s="6">
        <f>_xll.SNL.Clients.Office.Excel.Functions.SPG($D830, AO$1, $F830, "Options: Curr=USD, Mag=Actuals")</f>
        <v>0</v>
      </c>
      <c r="AP830" s="6">
        <f>_xll.SNL.Clients.Office.Excel.Functions.SPG($D830, AP$1, $F830, "Options: Curr=USD, Mag=Actuals")</f>
        <v>0</v>
      </c>
      <c r="AQ830" s="6">
        <f>_xll.SNL.Clients.Office.Excel.Functions.SPG($D830, AQ$1, $F830, "Options: Curr=USD, Mag=Actuals")</f>
        <v>0</v>
      </c>
      <c r="AR830" s="6">
        <f>_xll.SNL.Clients.Office.Excel.Functions.SPG($D830, AR$1, $F830, "Options: Curr=USD, Mag=Actuals")</f>
        <v>0</v>
      </c>
      <c r="AS830" s="6">
        <f>_xll.SNL.Clients.Office.Excel.Functions.SPG($D830, AS$1, $F830, "Options: Curr=USD, Mag=Actuals")</f>
        <v>0</v>
      </c>
      <c r="AT830" s="6">
        <f>_xll.SNL.Clients.Office.Excel.Functions.SPG($D830, AT$1, $F830, "Options: Curr=USD, Mag=Actuals")</f>
        <v>0</v>
      </c>
      <c r="AU830" s="6">
        <f>_xll.SNL.Clients.Office.Excel.Functions.SPG($D830, AU$1, $F830, "Options: Curr=USD, Mag=Actuals")</f>
        <v>0</v>
      </c>
      <c r="AV830" s="6">
        <f>_xll.SNL.Clients.Office.Excel.Functions.SPG($D830, AV$1, $F830, "Options: Curr=USD, Mag=Actuals")</f>
        <v>0</v>
      </c>
      <c r="AW830" s="6">
        <f>_xll.SNL.Clients.Office.Excel.Functions.SPG($D830, AW$1, $F830, "Options: Curr=USD, Mag=Actuals")</f>
        <v>0</v>
      </c>
      <c r="AX830" s="6">
        <f>_xll.SNL.Clients.Office.Excel.Functions.SPG($D830, AX$1, $F830, "Options: Curr=USD, Mag=Actuals")</f>
        <v>0</v>
      </c>
      <c r="AY830" s="6">
        <f>_xll.SNL.Clients.Office.Excel.Functions.SPG($D830, AY$1, $F830, "Options: Curr=USD, Mag=Actuals")</f>
        <v>0</v>
      </c>
      <c r="AZ830" s="6">
        <f>_xll.SNL.Clients.Office.Excel.Functions.SPG($D830, AZ$1, $F830, "Options: Curr=USD, Mag=Actuals")</f>
        <v>0</v>
      </c>
      <c r="BA830" s="6">
        <f>_xll.SNL.Clients.Office.Excel.Functions.SPG($D830, BA$1, $F830, "Options: Curr=USD, Mag=Actuals")</f>
        <v>0</v>
      </c>
      <c r="BB830" s="6">
        <f>_xll.SNL.Clients.Office.Excel.Functions.SPG($D830, BB$1, $F830, "Options: Curr=USD, Mag=Actuals")</f>
        <v>0</v>
      </c>
      <c r="BC830" s="6">
        <f>_xll.SNL.Clients.Office.Excel.Functions.SPG($D830, BC$1, $F830, "Options: Curr=USD, Mag=Actuals")</f>
        <v>0</v>
      </c>
      <c r="BD830" s="6">
        <f>_xll.SNL.Clients.Office.Excel.Functions.SPG($D830, BD$1, $F830, "Options: Curr=USD, Mag=Actuals")</f>
        <v>0</v>
      </c>
      <c r="BE830" s="6">
        <f>_xll.SNL.Clients.Office.Excel.Functions.SPG($D830, BE$1, $F830, "Options: Curr=USD, Mag=Actuals")</f>
        <v>0</v>
      </c>
      <c r="BF830" s="6">
        <f>_xll.SNL.Clients.Office.Excel.Functions.SPG($D830, BF$1, $F830, "Options: Curr=USD, Mag=Actuals")</f>
        <v>0</v>
      </c>
      <c r="BG830" s="6">
        <f>_xll.SNL.Clients.Office.Excel.Functions.SPG($D830, BG$1, $F830, "Options: Curr=USD, Mag=Actuals")</f>
        <v>0</v>
      </c>
      <c r="BH830" s="6">
        <f>_xll.SNL.Clients.Office.Excel.Functions.SPG($D830, BH$1, $F830, "Options: Curr=USD, Mag=Actuals")</f>
        <v>0</v>
      </c>
      <c r="BI830" s="6">
        <f>_xll.SNL.Clients.Office.Excel.Functions.SPG($D830, BI$1, $F830, "Options: Curr=USD, Mag=Actuals")</f>
        <v>0</v>
      </c>
      <c r="BJ830" s="6">
        <f>_xll.SNL.Clients.Office.Excel.Functions.SPG($D830, BJ$1, $F830, "Options: Curr=USD, Mag=Actuals")</f>
        <v>0</v>
      </c>
      <c r="BK830" s="6">
        <f>_xll.SNL.Clients.Office.Excel.Functions.SPG($D830, BK$1, $F830, "Options: Curr=USD, Mag=Actuals")</f>
        <v>0</v>
      </c>
      <c r="BL830" s="6">
        <f>_xll.SNL.Clients.Office.Excel.Functions.SPG($D830, BL$1, $F830, "Options: Curr=USD, Mag=Actuals")</f>
        <v>0</v>
      </c>
      <c r="BM830" s="6">
        <f>_xll.SNL.Clients.Office.Excel.Functions.SPG($D830, BM$1, $F830, "Options: Curr=USD, Mag=Actuals")</f>
        <v>0</v>
      </c>
      <c r="BN830" s="6">
        <f>_xll.SNL.Clients.Office.Excel.Functions.SPG($D830, BN$1, $F830, "Options: Curr=USD, Mag=Actuals")</f>
        <v>0</v>
      </c>
      <c r="BO830" s="6">
        <f>_xll.SNL.Clients.Office.Excel.Functions.SPG($D830, BO$1, $F830, "Options: Curr=USD, Mag=Actuals")</f>
        <v>0</v>
      </c>
      <c r="BP830" s="6">
        <f>_xll.SNL.Clients.Office.Excel.Functions.SPG($D830, BP$1, $F830, "Options: Curr=USD, Mag=Actuals")</f>
        <v>0</v>
      </c>
      <c r="BQ830" s="6">
        <f>_xll.SNL.Clients.Office.Excel.Functions.SPG($D830, BQ$1, $F830, "Options: Curr=USD, Mag=Actuals")</f>
        <v>0</v>
      </c>
      <c r="BR830" s="6">
        <f>_xll.SNL.Clients.Office.Excel.Functions.SPG($D830, BR$1, $F830, "Options: Curr=USD, Mag=Actuals")</f>
        <v>0</v>
      </c>
      <c r="BS830" s="6">
        <f>_xll.SNL.Clients.Office.Excel.Functions.SPG($D830, BS$1, $F830, "Options: Curr=USD, Mag=Actuals")</f>
        <v>0</v>
      </c>
      <c r="BT830" s="6">
        <f>_xll.SNL.Clients.Office.Excel.Functions.SPG($D830, BT$1, $F830, "Options: Curr=USD, Mag=Actuals")</f>
        <v>0</v>
      </c>
      <c r="BU830" s="6">
        <f>_xll.SNL.Clients.Office.Excel.Functions.SPG($D830, BU$1, $F830, "Options: Curr=USD, Mag=Actuals")</f>
        <v>0</v>
      </c>
      <c r="BV830" s="6">
        <f>_xll.SNL.Clients.Office.Excel.Functions.SPG($D830, BV$1, $F830, "Options: Curr=USD, Mag=Actuals")</f>
        <v>0</v>
      </c>
      <c r="BW830" s="6">
        <f>_xll.SNL.Clients.Office.Excel.Functions.SPG($D830, BW$1, $F830, "Options: Curr=USD, Mag=Actuals")</f>
        <v>0</v>
      </c>
      <c r="BX830" s="6">
        <f>_xll.SNL.Clients.Office.Excel.Functions.SPG($D830, BX$1, $F830, "Options: Curr=USD, Mag=Actuals")</f>
        <v>0</v>
      </c>
      <c r="BY830" s="6">
        <f>_xll.SNL.Clients.Office.Excel.Functions.SPG($D830, BY$1, $F830, "Options: Curr=USD, Mag=Actuals")</f>
        <v>0</v>
      </c>
      <c r="BZ830" s="6">
        <f>_xll.SNL.Clients.Office.Excel.Functions.SPG($D830, BZ$1, $F830, "Options: Curr=USD, Mag=Actuals")</f>
        <v>0</v>
      </c>
      <c r="CA830" s="6" t="str">
        <f>_xll.SNL.Clients.Office.Excel.Functions.SPG($D830, CA$1, $F830, "Options: Curr=USD, Mag=Actuals")</f>
        <v>Impaired Loans</v>
      </c>
      <c r="CB830" s="6">
        <f>_xll.SNL.Clients.Office.Excel.Functions.SPG($D830, CB$1, $F830, "Options: Curr=USD, Mag=Actuals")</f>
        <v>0</v>
      </c>
      <c r="CC830" s="6">
        <f>_xll.SNL.Clients.Office.Excel.Functions.SPG($D830, CC$1, $F830, "Options: Curr=USD, Mag=Actuals")</f>
        <v>0</v>
      </c>
      <c r="CD830" s="6">
        <f>_xll.SNL.Clients.Office.Excel.Functions.SPG($D830, CD$1, $F830, "Options: Curr=USD, Mag=Actuals")</f>
        <v>0</v>
      </c>
      <c r="CE830" s="6">
        <f>_xll.SNL.Clients.Office.Excel.Functions.SPG($D830, CE$1, $F830, "Options: Curr=USD, Mag=Actuals")</f>
        <v>0</v>
      </c>
      <c r="CF830" s="6">
        <f>_xll.SNL.Clients.Office.Excel.Functions.SPG($D830, CF$1, $F830, "Options: Curr=USD, Mag=Actuals")</f>
        <v>0</v>
      </c>
      <c r="CG830" s="6">
        <f>_xll.SNL.Clients.Office.Excel.Functions.SPG($D830, CG$1, $F830, "Options: Curr=USD, Mag=Actuals")</f>
        <v>0</v>
      </c>
    </row>
    <row r="831" spans="1:85" x14ac:dyDescent="0.3">
      <c r="A831" s="10" t="s">
        <v>104</v>
      </c>
      <c r="B831" s="10" t="s">
        <v>85</v>
      </c>
      <c r="C831" s="10" t="s">
        <v>14</v>
      </c>
      <c r="D831">
        <v>113831</v>
      </c>
      <c r="E831" s="10" t="s">
        <v>27</v>
      </c>
      <c r="F831" s="10" t="s">
        <v>61</v>
      </c>
      <c r="G831">
        <v>7.82</v>
      </c>
      <c r="H831">
        <v>117.65</v>
      </c>
      <c r="I831">
        <v>109.83</v>
      </c>
      <c r="J831">
        <v>362.16</v>
      </c>
      <c r="K831">
        <v>49403.64</v>
      </c>
      <c r="L831">
        <v>-0.08</v>
      </c>
      <c r="M831">
        <v>385.28162530507814</v>
      </c>
      <c r="N831">
        <v>7.33</v>
      </c>
      <c r="O831">
        <v>0.64</v>
      </c>
      <c r="P831">
        <v>0.06</v>
      </c>
      <c r="Q831">
        <v>1.35</v>
      </c>
      <c r="R831">
        <v>1.24</v>
      </c>
      <c r="S831" t="str">
        <f>_xll.SNL.Clients.Office.Excel.Functions.SPG(D831, S$1, F831, "Options: Curr=USD, Mag=Actuals")</f>
        <v>UBS Group AG (SWX:UBSG)</v>
      </c>
      <c r="T831" t="str">
        <f>_xll.SNL.Clients.Office.Excel.Functions.SPG($D831, T$1, $F831, "Options: Curr=USD, Mag=Actuals")</f>
        <v>UBS Group AG</v>
      </c>
      <c r="U831" s="6">
        <f>_xll.SNL.Clients.Office.Excel.Functions.SPG($D831, U$1, $F831, "Options: Curr=USD, Mag=Actuals")</f>
        <v>1253297778800</v>
      </c>
      <c r="V831" t="str">
        <f>_xll.SNL.Clients.Office.Excel.Functions.SPG($D831, V$1, $F831, "Options: Curr=USD, Mag=Actuals")</f>
        <v>SWX:UBSG</v>
      </c>
      <c r="W831" t="str">
        <f>_xll.SNL.Clients.Office.Excel.Functions.SPG($D831, W$1, $F831, "Options: Curr=USD, Mag=Actuals")</f>
        <v>Asset Management</v>
      </c>
      <c r="X831" s="6">
        <f>_xll.SNL.Clients.Office.Excel.Functions.SPG($D831, X$1, $F831, "Options: Curr=USD, Mag=Actuals")</f>
        <v>26549612250.312649</v>
      </c>
      <c r="Y831" s="6">
        <f>_xll.SNL.Clients.Office.Excel.Functions.SPG($D831, Y$1, $F831, "Options: Curr=USD, Mag=Actuals")</f>
        <v>0</v>
      </c>
      <c r="Z831" s="6">
        <f>_xll.SNL.Clients.Office.Excel.Functions.SPG($D831, Z$1, $F831, "Options: Curr=USD, Mag=Actuals")</f>
        <v>0</v>
      </c>
      <c r="AA831" s="6">
        <f>_xll.SNL.Clients.Office.Excel.Functions.SPG($D831, AA$1, $F831, "Options: Curr=USD, Mag=Actuals")</f>
        <v>4649847983.6189156</v>
      </c>
      <c r="AB831" s="6">
        <f>_xll.SNL.Clients.Office.Excel.Functions.SPG($D831, AB$1, $F831, "Options: Curr=USD, Mag=Actuals")</f>
        <v>1.8377580713230515</v>
      </c>
      <c r="AC831" s="6">
        <f>_xll.SNL.Clients.Office.Excel.Functions.SPG($D831, AC$1, $F831, "Options: Curr=USD, Mag=Actuals")</f>
        <v>68.670100000000005</v>
      </c>
      <c r="AD831" s="6">
        <f>_xll.SNL.Clients.Office.Excel.Functions.SPG($D831, AD$1, $F831, "Options: Curr=USD, Mag=Actuals")</f>
        <v>0.42899999999999999</v>
      </c>
      <c r="AE831" s="6">
        <f>_xll.SNL.Clients.Office.Excel.Functions.SPG($D831, AE$1, $F831, "Options: Curr=USD, Mag=Actuals")</f>
        <v>14.292999999999999</v>
      </c>
      <c r="AF831" s="6">
        <f>_xll.SNL.Clients.Office.Excel.Functions.SPG($D831, AF$1, $F831, "Options: Curr=USD, Mag=Actuals")</f>
        <v>1253297778800</v>
      </c>
      <c r="AG831" s="6">
        <f>_xll.SNL.Clients.Office.Excel.Functions.SPG($D831, AG$1, $F831, "Options: Curr=USD, Mag=Actuals")</f>
        <v>788376677500</v>
      </c>
      <c r="AH831" s="6">
        <f>_xll.SNL.Clients.Office.Excel.Functions.SPG($D831, AH$1, $F831, "Options: Curr=USD, Mag=Actuals")</f>
        <v>31843124650</v>
      </c>
      <c r="AI831" s="6">
        <f>_xll.SNL.Clients.Office.Excel.Functions.SPG($D831, AI$1, $F831, "Options: Curr=USD, Mag=Actuals")</f>
        <v>37986</v>
      </c>
      <c r="AJ831" s="6" t="str">
        <f>_xll.SNL.Clients.Office.Excel.Functions.SPG($D831, AJ$1, $F831, "Options: Curr=USD, Mag=Actuals")</f>
        <v>#INVALID FUNCTION PARAMETER</v>
      </c>
      <c r="AK831" s="6" t="str">
        <f>_xll.SNL.Clients.Office.Excel.Functions.SPG($D831, AK$1, $F831, "Options: Curr=USD, Mag=Actuals")</f>
        <v>#INVALID FUNCTION PARAMETER</v>
      </c>
      <c r="AL831" s="6" t="str">
        <f>_xll.SNL.Clients.Office.Excel.Functions.SPG($D831, AL$1, $F831, "Options: Curr=USD, Mag=Actuals")</f>
        <v>#INVALID FUNCTION PARAMETER</v>
      </c>
      <c r="AM831" s="6" t="str">
        <f>_xll.SNL.Clients.Office.Excel.Functions.SPG($D831, AM$1, $F831, "Options: Curr=USD, Mag=Actuals")</f>
        <v>#INVALID FUNCTION PARAMETER</v>
      </c>
      <c r="AN831" s="6">
        <f>_xll.SNL.Clients.Office.Excel.Functions.SPG($D831, AN$1, $F831, "Options: Curr=USD, Mag=Actuals")</f>
        <v>0</v>
      </c>
      <c r="AO831" s="6">
        <f>_xll.SNL.Clients.Office.Excel.Functions.SPG($D831, AO$1, $F831, "Options: Curr=USD, Mag=Actuals")</f>
        <v>0</v>
      </c>
      <c r="AP831" s="6">
        <f>_xll.SNL.Clients.Office.Excel.Functions.SPG($D831, AP$1, $F831, "Options: Curr=USD, Mag=Actuals")</f>
        <v>0</v>
      </c>
      <c r="AQ831" s="6">
        <f>_xll.SNL.Clients.Office.Excel.Functions.SPG($D831, AQ$1, $F831, "Options: Curr=USD, Mag=Actuals")</f>
        <v>0</v>
      </c>
      <c r="AR831" s="6">
        <f>_xll.SNL.Clients.Office.Excel.Functions.SPG($D831, AR$1, $F831, "Options: Curr=USD, Mag=Actuals")</f>
        <v>0</v>
      </c>
      <c r="AS831" s="6">
        <f>_xll.SNL.Clients.Office.Excel.Functions.SPG($D831, AS$1, $F831, "Options: Curr=USD, Mag=Actuals")</f>
        <v>0</v>
      </c>
      <c r="AT831" s="6">
        <f>_xll.SNL.Clients.Office.Excel.Functions.SPG($D831, AT$1, $F831, "Options: Curr=USD, Mag=Actuals")</f>
        <v>0</v>
      </c>
      <c r="AU831" s="6">
        <f>_xll.SNL.Clients.Office.Excel.Functions.SPG($D831, AU$1, $F831, "Options: Curr=USD, Mag=Actuals")</f>
        <v>0</v>
      </c>
      <c r="AV831" s="6">
        <f>_xll.SNL.Clients.Office.Excel.Functions.SPG($D831, AV$1, $F831, "Options: Curr=USD, Mag=Actuals")</f>
        <v>0</v>
      </c>
      <c r="AW831" s="6">
        <f>_xll.SNL.Clients.Office.Excel.Functions.SPG($D831, AW$1, $F831, "Options: Curr=USD, Mag=Actuals")</f>
        <v>0</v>
      </c>
      <c r="AX831" s="6">
        <f>_xll.SNL.Clients.Office.Excel.Functions.SPG($D831, AX$1, $F831, "Options: Curr=USD, Mag=Actuals")</f>
        <v>0</v>
      </c>
      <c r="AY831" s="6">
        <f>_xll.SNL.Clients.Office.Excel.Functions.SPG($D831, AY$1, $F831, "Options: Curr=USD, Mag=Actuals")</f>
        <v>0</v>
      </c>
      <c r="AZ831" s="6">
        <f>_xll.SNL.Clients.Office.Excel.Functions.SPG($D831, AZ$1, $F831, "Options: Curr=USD, Mag=Actuals")</f>
        <v>0</v>
      </c>
      <c r="BA831" s="6">
        <f>_xll.SNL.Clients.Office.Excel.Functions.SPG($D831, BA$1, $F831, "Options: Curr=USD, Mag=Actuals")</f>
        <v>0</v>
      </c>
      <c r="BB831" s="6">
        <f>_xll.SNL.Clients.Office.Excel.Functions.SPG($D831, BB$1, $F831, "Options: Curr=USD, Mag=Actuals")</f>
        <v>0</v>
      </c>
      <c r="BC831" s="6">
        <f>_xll.SNL.Clients.Office.Excel.Functions.SPG($D831, BC$1, $F831, "Options: Curr=USD, Mag=Actuals")</f>
        <v>0</v>
      </c>
      <c r="BD831" s="6">
        <f>_xll.SNL.Clients.Office.Excel.Functions.SPG($D831, BD$1, $F831, "Options: Curr=USD, Mag=Actuals")</f>
        <v>0</v>
      </c>
      <c r="BE831" s="6">
        <f>_xll.SNL.Clients.Office.Excel.Functions.SPG($D831, BE$1, $F831, "Options: Curr=USD, Mag=Actuals")</f>
        <v>0</v>
      </c>
      <c r="BF831" s="6">
        <f>_xll.SNL.Clients.Office.Excel.Functions.SPG($D831, BF$1, $F831, "Options: Curr=USD, Mag=Actuals")</f>
        <v>0</v>
      </c>
      <c r="BG831" s="6">
        <f>_xll.SNL.Clients.Office.Excel.Functions.SPG($D831, BG$1, $F831, "Options: Curr=USD, Mag=Actuals")</f>
        <v>0</v>
      </c>
      <c r="BH831" s="6">
        <f>_xll.SNL.Clients.Office.Excel.Functions.SPG($D831, BH$1, $F831, "Options: Curr=USD, Mag=Actuals")</f>
        <v>0</v>
      </c>
      <c r="BI831" s="6">
        <f>_xll.SNL.Clients.Office.Excel.Functions.SPG($D831, BI$1, $F831, "Options: Curr=USD, Mag=Actuals")</f>
        <v>0</v>
      </c>
      <c r="BJ831" s="6">
        <f>_xll.SNL.Clients.Office.Excel.Functions.SPG($D831, BJ$1, $F831, "Options: Curr=USD, Mag=Actuals")</f>
        <v>0</v>
      </c>
      <c r="BK831" s="6">
        <f>_xll.SNL.Clients.Office.Excel.Functions.SPG($D831, BK$1, $F831, "Options: Curr=USD, Mag=Actuals")</f>
        <v>0</v>
      </c>
      <c r="BL831" s="6">
        <f>_xll.SNL.Clients.Office.Excel.Functions.SPG($D831, BL$1, $F831, "Options: Curr=USD, Mag=Actuals")</f>
        <v>0</v>
      </c>
      <c r="BM831" s="6">
        <f>_xll.SNL.Clients.Office.Excel.Functions.SPG($D831, BM$1, $F831, "Options: Curr=USD, Mag=Actuals")</f>
        <v>0</v>
      </c>
      <c r="BN831" s="6">
        <f>_xll.SNL.Clients.Office.Excel.Functions.SPG($D831, BN$1, $F831, "Options: Curr=USD, Mag=Actuals")</f>
        <v>0</v>
      </c>
      <c r="BO831" s="6">
        <f>_xll.SNL.Clients.Office.Excel.Functions.SPG($D831, BO$1, $F831, "Options: Curr=USD, Mag=Actuals")</f>
        <v>0</v>
      </c>
      <c r="BP831" s="6">
        <f>_xll.SNL.Clients.Office.Excel.Functions.SPG($D831, BP$1, $F831, "Options: Curr=USD, Mag=Actuals")</f>
        <v>0</v>
      </c>
      <c r="BQ831" s="6">
        <f>_xll.SNL.Clients.Office.Excel.Functions.SPG($D831, BQ$1, $F831, "Options: Curr=USD, Mag=Actuals")</f>
        <v>0</v>
      </c>
      <c r="BR831" s="6">
        <f>_xll.SNL.Clients.Office.Excel.Functions.SPG($D831, BR$1, $F831, "Options: Curr=USD, Mag=Actuals")</f>
        <v>0</v>
      </c>
      <c r="BS831" s="6">
        <f>_xll.SNL.Clients.Office.Excel.Functions.SPG($D831, BS$1, $F831, "Options: Curr=USD, Mag=Actuals")</f>
        <v>0</v>
      </c>
      <c r="BT831" s="6">
        <f>_xll.SNL.Clients.Office.Excel.Functions.SPG($D831, BT$1, $F831, "Options: Curr=USD, Mag=Actuals")</f>
        <v>0</v>
      </c>
      <c r="BU831" s="6">
        <f>_xll.SNL.Clients.Office.Excel.Functions.SPG($D831, BU$1, $F831, "Options: Curr=USD, Mag=Actuals")</f>
        <v>0</v>
      </c>
      <c r="BV831" s="6">
        <f>_xll.SNL.Clients.Office.Excel.Functions.SPG($D831, BV$1, $F831, "Options: Curr=USD, Mag=Actuals")</f>
        <v>0</v>
      </c>
      <c r="BW831" s="6">
        <f>_xll.SNL.Clients.Office.Excel.Functions.SPG($D831, BW$1, $F831, "Options: Curr=USD, Mag=Actuals")</f>
        <v>0</v>
      </c>
      <c r="BX831" s="6">
        <f>_xll.SNL.Clients.Office.Excel.Functions.SPG($D831, BX$1, $F831, "Options: Curr=USD, Mag=Actuals")</f>
        <v>0</v>
      </c>
      <c r="BY831" s="6">
        <f>_xll.SNL.Clients.Office.Excel.Functions.SPG($D831, BY$1, $F831, "Options: Curr=USD, Mag=Actuals")</f>
        <v>0</v>
      </c>
      <c r="BZ831" s="6">
        <f>_xll.SNL.Clients.Office.Excel.Functions.SPG($D831, BZ$1, $F831, "Options: Curr=USD, Mag=Actuals")</f>
        <v>0</v>
      </c>
      <c r="CA831" s="6" t="str">
        <f>_xll.SNL.Clients.Office.Excel.Functions.SPG($D831, CA$1, $F831, "Options: Curr=USD, Mag=Actuals")</f>
        <v>Impaired Loans</v>
      </c>
      <c r="CB831" s="6">
        <f>_xll.SNL.Clients.Office.Excel.Functions.SPG($D831, CB$1, $F831, "Options: Curr=USD, Mag=Actuals")</f>
        <v>0</v>
      </c>
      <c r="CC831" s="6">
        <f>_xll.SNL.Clients.Office.Excel.Functions.SPG($D831, CC$1, $F831, "Options: Curr=USD, Mag=Actuals")</f>
        <v>0</v>
      </c>
      <c r="CD831" s="6">
        <f>_xll.SNL.Clients.Office.Excel.Functions.SPG($D831, CD$1, $F831, "Options: Curr=USD, Mag=Actuals")</f>
        <v>0</v>
      </c>
      <c r="CE831" s="6">
        <f>_xll.SNL.Clients.Office.Excel.Functions.SPG($D831, CE$1, $F831, "Options: Curr=USD, Mag=Actuals")</f>
        <v>0</v>
      </c>
      <c r="CF831" s="6">
        <f>_xll.SNL.Clients.Office.Excel.Functions.SPG($D831, CF$1, $F831, "Options: Curr=USD, Mag=Actuals")</f>
        <v>0</v>
      </c>
      <c r="CG831" s="6">
        <f>_xll.SNL.Clients.Office.Excel.Functions.SPG($D831, CG$1, $F831, "Options: Curr=USD, Mag=Actuals")</f>
        <v>0</v>
      </c>
    </row>
    <row r="832" spans="1:85" x14ac:dyDescent="0.3">
      <c r="A832" s="10" t="s">
        <v>104</v>
      </c>
      <c r="B832" s="10" t="s">
        <v>85</v>
      </c>
      <c r="C832" s="10" t="s">
        <v>14</v>
      </c>
      <c r="D832">
        <v>113831</v>
      </c>
      <c r="E832" s="10" t="s">
        <v>27</v>
      </c>
      <c r="F832" s="10" t="s">
        <v>62</v>
      </c>
      <c r="G832">
        <v>20.420000000000002</v>
      </c>
      <c r="H832">
        <v>143.93</v>
      </c>
      <c r="I832">
        <v>123.5</v>
      </c>
      <c r="J832">
        <v>403.36</v>
      </c>
      <c r="K832">
        <v>54647.08</v>
      </c>
      <c r="L832">
        <v>2.5299999999999998</v>
      </c>
      <c r="M832">
        <v>427.82391971351416</v>
      </c>
      <c r="N832">
        <v>7.38</v>
      </c>
      <c r="O832">
        <v>0.8</v>
      </c>
      <c r="P832">
        <v>1.2</v>
      </c>
      <c r="Q832">
        <v>1.24</v>
      </c>
      <c r="R832">
        <v>1.1299999999999999</v>
      </c>
      <c r="S832" t="str">
        <f>_xll.SNL.Clients.Office.Excel.Functions.SPG(D832, S$1, F832, "Options: Curr=USD, Mag=Actuals")</f>
        <v>UBS Group AG (SWX:UBSG)</v>
      </c>
      <c r="T832" t="str">
        <f>_xll.SNL.Clients.Office.Excel.Functions.SPG($D832, T$1, $F832, "Options: Curr=USD, Mag=Actuals")</f>
        <v>UBS Group AG</v>
      </c>
      <c r="U832" s="6">
        <f>_xll.SNL.Clients.Office.Excel.Functions.SPG($D832, U$1, $F832, "Options: Curr=USD, Mag=Actuals")</f>
        <v>1527604198020</v>
      </c>
      <c r="V832" t="str">
        <f>_xll.SNL.Clients.Office.Excel.Functions.SPG($D832, V$1, $F832, "Options: Curr=USD, Mag=Actuals")</f>
        <v>SWX:UBSG</v>
      </c>
      <c r="W832" t="str">
        <f>_xll.SNL.Clients.Office.Excel.Functions.SPG($D832, W$1, $F832, "Options: Curr=USD, Mag=Actuals")</f>
        <v>Asset Management</v>
      </c>
      <c r="X832" s="6">
        <f>_xll.SNL.Clients.Office.Excel.Functions.SPG($D832, X$1, $F832, "Options: Curr=USD, Mag=Actuals")</f>
        <v>29724548817.567612</v>
      </c>
      <c r="Y832" s="6">
        <f>_xll.SNL.Clients.Office.Excel.Functions.SPG($D832, Y$1, $F832, "Options: Curr=USD, Mag=Actuals")</f>
        <v>0</v>
      </c>
      <c r="Z832" s="6">
        <f>_xll.SNL.Clients.Office.Excel.Functions.SPG($D832, Z$1, $F832, "Options: Curr=USD, Mag=Actuals")</f>
        <v>0</v>
      </c>
      <c r="AA832" s="6">
        <f>_xll.SNL.Clients.Office.Excel.Functions.SPG($D832, AA$1, $F832, "Options: Curr=USD, Mag=Actuals")</f>
        <v>6735683523.2432528</v>
      </c>
      <c r="AB832" s="6">
        <f>_xll.SNL.Clients.Office.Excel.Functions.SPG($D832, AB$1, $F832, "Options: Curr=USD, Mag=Actuals")</f>
        <v>2.8422714340540582</v>
      </c>
      <c r="AC832" s="6">
        <f>_xll.SNL.Clients.Office.Excel.Functions.SPG($D832, AC$1, $F832, "Options: Curr=USD, Mag=Actuals")</f>
        <v>44.042900000000003</v>
      </c>
      <c r="AD832" s="6">
        <f>_xll.SNL.Clients.Office.Excel.Functions.SPG($D832, AD$1, $F832, "Options: Curr=USD, Mag=Actuals")</f>
        <v>0.48</v>
      </c>
      <c r="AE832" s="6">
        <f>_xll.SNL.Clients.Office.Excel.Functions.SPG($D832, AE$1, $F832, "Options: Curr=USD, Mag=Actuals")</f>
        <v>20.03</v>
      </c>
      <c r="AF832" s="6">
        <f>_xll.SNL.Clients.Office.Excel.Functions.SPG($D832, AF$1, $F832, "Options: Curr=USD, Mag=Actuals")</f>
        <v>1527604198020</v>
      </c>
      <c r="AG832" s="6">
        <f>_xll.SNL.Clients.Office.Excel.Functions.SPG($D832, AG$1, $F832, "Options: Curr=USD, Mag=Actuals")</f>
        <v>959838355980</v>
      </c>
      <c r="AH832" s="6">
        <f>_xll.SNL.Clients.Office.Excel.Functions.SPG($D832, AH$1, $F832, "Options: Curr=USD, Mag=Actuals")</f>
        <v>34618946130</v>
      </c>
      <c r="AI832" s="6">
        <f>_xll.SNL.Clients.Office.Excel.Functions.SPG($D832, AI$1, $F832, "Options: Curr=USD, Mag=Actuals")</f>
        <v>38352</v>
      </c>
      <c r="AJ832" s="6" t="str">
        <f>_xll.SNL.Clients.Office.Excel.Functions.SPG($D832, AJ$1, $F832, "Options: Curr=USD, Mag=Actuals")</f>
        <v>#INVALID FUNCTION PARAMETER</v>
      </c>
      <c r="AK832" s="6" t="str">
        <f>_xll.SNL.Clients.Office.Excel.Functions.SPG($D832, AK$1, $F832, "Options: Curr=USD, Mag=Actuals")</f>
        <v>#INVALID FUNCTION PARAMETER</v>
      </c>
      <c r="AL832" s="6" t="str">
        <f>_xll.SNL.Clients.Office.Excel.Functions.SPG($D832, AL$1, $F832, "Options: Curr=USD, Mag=Actuals")</f>
        <v>#INVALID FUNCTION PARAMETER</v>
      </c>
      <c r="AM832" s="6" t="str">
        <f>_xll.SNL.Clients.Office.Excel.Functions.SPG($D832, AM$1, $F832, "Options: Curr=USD, Mag=Actuals")</f>
        <v>#INVALID FUNCTION PARAMETER</v>
      </c>
      <c r="AN832" s="6">
        <f>_xll.SNL.Clients.Office.Excel.Functions.SPG($D832, AN$1, $F832, "Options: Curr=USD, Mag=Actuals")</f>
        <v>0</v>
      </c>
      <c r="AO832" s="6">
        <f>_xll.SNL.Clients.Office.Excel.Functions.SPG($D832, AO$1, $F832, "Options: Curr=USD, Mag=Actuals")</f>
        <v>0</v>
      </c>
      <c r="AP832" s="6">
        <f>_xll.SNL.Clients.Office.Excel.Functions.SPG($D832, AP$1, $F832, "Options: Curr=USD, Mag=Actuals")</f>
        <v>0</v>
      </c>
      <c r="AQ832" s="6">
        <f>_xll.SNL.Clients.Office.Excel.Functions.SPG($D832, AQ$1, $F832, "Options: Curr=USD, Mag=Actuals")</f>
        <v>0</v>
      </c>
      <c r="AR832" s="6">
        <f>_xll.SNL.Clients.Office.Excel.Functions.SPG($D832, AR$1, $F832, "Options: Curr=USD, Mag=Actuals")</f>
        <v>0</v>
      </c>
      <c r="AS832" s="6">
        <f>_xll.SNL.Clients.Office.Excel.Functions.SPG($D832, AS$1, $F832, "Options: Curr=USD, Mag=Actuals")</f>
        <v>0</v>
      </c>
      <c r="AT832" s="6">
        <f>_xll.SNL.Clients.Office.Excel.Functions.SPG($D832, AT$1, $F832, "Options: Curr=USD, Mag=Actuals")</f>
        <v>0</v>
      </c>
      <c r="AU832" s="6">
        <f>_xll.SNL.Clients.Office.Excel.Functions.SPG($D832, AU$1, $F832, "Options: Curr=USD, Mag=Actuals")</f>
        <v>0</v>
      </c>
      <c r="AV832" s="6">
        <f>_xll.SNL.Clients.Office.Excel.Functions.SPG($D832, AV$1, $F832, "Options: Curr=USD, Mag=Actuals")</f>
        <v>0</v>
      </c>
      <c r="AW832" s="6">
        <f>_xll.SNL.Clients.Office.Excel.Functions.SPG($D832, AW$1, $F832, "Options: Curr=USD, Mag=Actuals")</f>
        <v>0</v>
      </c>
      <c r="AX832" s="6">
        <f>_xll.SNL.Clients.Office.Excel.Functions.SPG($D832, AX$1, $F832, "Options: Curr=USD, Mag=Actuals")</f>
        <v>0</v>
      </c>
      <c r="AY832" s="6">
        <f>_xll.SNL.Clients.Office.Excel.Functions.SPG($D832, AY$1, $F832, "Options: Curr=USD, Mag=Actuals")</f>
        <v>0</v>
      </c>
      <c r="AZ832" s="6">
        <f>_xll.SNL.Clients.Office.Excel.Functions.SPG($D832, AZ$1, $F832, "Options: Curr=USD, Mag=Actuals")</f>
        <v>0</v>
      </c>
      <c r="BA832" s="6">
        <f>_xll.SNL.Clients.Office.Excel.Functions.SPG($D832, BA$1, $F832, "Options: Curr=USD, Mag=Actuals")</f>
        <v>0</v>
      </c>
      <c r="BB832" s="6">
        <f>_xll.SNL.Clients.Office.Excel.Functions.SPG($D832, BB$1, $F832, "Options: Curr=USD, Mag=Actuals")</f>
        <v>0</v>
      </c>
      <c r="BC832" s="6">
        <f>_xll.SNL.Clients.Office.Excel.Functions.SPG($D832, BC$1, $F832, "Options: Curr=USD, Mag=Actuals")</f>
        <v>0</v>
      </c>
      <c r="BD832" s="6">
        <f>_xll.SNL.Clients.Office.Excel.Functions.SPG($D832, BD$1, $F832, "Options: Curr=USD, Mag=Actuals")</f>
        <v>0</v>
      </c>
      <c r="BE832" s="6">
        <f>_xll.SNL.Clients.Office.Excel.Functions.SPG($D832, BE$1, $F832, "Options: Curr=USD, Mag=Actuals")</f>
        <v>0</v>
      </c>
      <c r="BF832" s="6">
        <f>_xll.SNL.Clients.Office.Excel.Functions.SPG($D832, BF$1, $F832, "Options: Curr=USD, Mag=Actuals")</f>
        <v>0</v>
      </c>
      <c r="BG832" s="6">
        <f>_xll.SNL.Clients.Office.Excel.Functions.SPG($D832, BG$1, $F832, "Options: Curr=USD, Mag=Actuals")</f>
        <v>0</v>
      </c>
      <c r="BH832" s="6">
        <f>_xll.SNL.Clients.Office.Excel.Functions.SPG($D832, BH$1, $F832, "Options: Curr=USD, Mag=Actuals")</f>
        <v>0</v>
      </c>
      <c r="BI832" s="6">
        <f>_xll.SNL.Clients.Office.Excel.Functions.SPG($D832, BI$1, $F832, "Options: Curr=USD, Mag=Actuals")</f>
        <v>0</v>
      </c>
      <c r="BJ832" s="6">
        <f>_xll.SNL.Clients.Office.Excel.Functions.SPG($D832, BJ$1, $F832, "Options: Curr=USD, Mag=Actuals")</f>
        <v>0</v>
      </c>
      <c r="BK832" s="6">
        <f>_xll.SNL.Clients.Office.Excel.Functions.SPG($D832, BK$1, $F832, "Options: Curr=USD, Mag=Actuals")</f>
        <v>0</v>
      </c>
      <c r="BL832" s="6">
        <f>_xll.SNL.Clients.Office.Excel.Functions.SPG($D832, BL$1, $F832, "Options: Curr=USD, Mag=Actuals")</f>
        <v>0</v>
      </c>
      <c r="BM832" s="6">
        <f>_xll.SNL.Clients.Office.Excel.Functions.SPG($D832, BM$1, $F832, "Options: Curr=USD, Mag=Actuals")</f>
        <v>0</v>
      </c>
      <c r="BN832" s="6">
        <f>_xll.SNL.Clients.Office.Excel.Functions.SPG($D832, BN$1, $F832, "Options: Curr=USD, Mag=Actuals")</f>
        <v>0</v>
      </c>
      <c r="BO832" s="6">
        <f>_xll.SNL.Clients.Office.Excel.Functions.SPG($D832, BO$1, $F832, "Options: Curr=USD, Mag=Actuals")</f>
        <v>0</v>
      </c>
      <c r="BP832" s="6">
        <f>_xll.SNL.Clients.Office.Excel.Functions.SPG($D832, BP$1, $F832, "Options: Curr=USD, Mag=Actuals")</f>
        <v>0</v>
      </c>
      <c r="BQ832" s="6">
        <f>_xll.SNL.Clients.Office.Excel.Functions.SPG($D832, BQ$1, $F832, "Options: Curr=USD, Mag=Actuals")</f>
        <v>0</v>
      </c>
      <c r="BR832" s="6">
        <f>_xll.SNL.Clients.Office.Excel.Functions.SPG($D832, BR$1, $F832, "Options: Curr=USD, Mag=Actuals")</f>
        <v>0</v>
      </c>
      <c r="BS832" s="6">
        <f>_xll.SNL.Clients.Office.Excel.Functions.SPG($D832, BS$1, $F832, "Options: Curr=USD, Mag=Actuals")</f>
        <v>0</v>
      </c>
      <c r="BT832" s="6">
        <f>_xll.SNL.Clients.Office.Excel.Functions.SPG($D832, BT$1, $F832, "Options: Curr=USD, Mag=Actuals")</f>
        <v>0</v>
      </c>
      <c r="BU832" s="6">
        <f>_xll.SNL.Clients.Office.Excel.Functions.SPG($D832, BU$1, $F832, "Options: Curr=USD, Mag=Actuals")</f>
        <v>0</v>
      </c>
      <c r="BV832" s="6">
        <f>_xll.SNL.Clients.Office.Excel.Functions.SPG($D832, BV$1, $F832, "Options: Curr=USD, Mag=Actuals")</f>
        <v>0</v>
      </c>
      <c r="BW832" s="6">
        <f>_xll.SNL.Clients.Office.Excel.Functions.SPG($D832, BW$1, $F832, "Options: Curr=USD, Mag=Actuals")</f>
        <v>0</v>
      </c>
      <c r="BX832" s="6">
        <f>_xll.SNL.Clients.Office.Excel.Functions.SPG($D832, BX$1, $F832, "Options: Curr=USD, Mag=Actuals")</f>
        <v>0</v>
      </c>
      <c r="BY832" s="6">
        <f>_xll.SNL.Clients.Office.Excel.Functions.SPG($D832, BY$1, $F832, "Options: Curr=USD, Mag=Actuals")</f>
        <v>0</v>
      </c>
      <c r="BZ832" s="6">
        <f>_xll.SNL.Clients.Office.Excel.Functions.SPG($D832, BZ$1, $F832, "Options: Curr=USD, Mag=Actuals")</f>
        <v>0</v>
      </c>
      <c r="CA832" s="6" t="str">
        <f>_xll.SNL.Clients.Office.Excel.Functions.SPG($D832, CA$1, $F832, "Options: Curr=USD, Mag=Actuals")</f>
        <v>Impaired Loans</v>
      </c>
      <c r="CB832" s="6">
        <f>_xll.SNL.Clients.Office.Excel.Functions.SPG($D832, CB$1, $F832, "Options: Curr=USD, Mag=Actuals")</f>
        <v>0</v>
      </c>
      <c r="CC832" s="6">
        <f>_xll.SNL.Clients.Office.Excel.Functions.SPG($D832, CC$1, $F832, "Options: Curr=USD, Mag=Actuals")</f>
        <v>0</v>
      </c>
      <c r="CD832" s="6">
        <f>_xll.SNL.Clients.Office.Excel.Functions.SPG($D832, CD$1, $F832, "Options: Curr=USD, Mag=Actuals")</f>
        <v>0</v>
      </c>
      <c r="CE832" s="6">
        <f>_xll.SNL.Clients.Office.Excel.Functions.SPG($D832, CE$1, $F832, "Options: Curr=USD, Mag=Actuals")</f>
        <v>0</v>
      </c>
      <c r="CF832" s="6">
        <f>_xll.SNL.Clients.Office.Excel.Functions.SPG($D832, CF$1, $F832, "Options: Curr=USD, Mag=Actuals")</f>
        <v>0</v>
      </c>
      <c r="CG832" s="6">
        <f>_xll.SNL.Clients.Office.Excel.Functions.SPG($D832, CG$1, $F832, "Options: Curr=USD, Mag=Actuals")</f>
        <v>0</v>
      </c>
    </row>
    <row r="833" spans="1:85" x14ac:dyDescent="0.3">
      <c r="A833" s="10" t="s">
        <v>104</v>
      </c>
      <c r="B833" s="10" t="s">
        <v>85</v>
      </c>
      <c r="C833" s="10" t="s">
        <v>14</v>
      </c>
      <c r="D833">
        <v>113831</v>
      </c>
      <c r="E833" s="10" t="s">
        <v>27</v>
      </c>
      <c r="F833" s="10" t="s">
        <v>63</v>
      </c>
      <c r="G833">
        <v>11.82</v>
      </c>
      <c r="H833">
        <v>154.78</v>
      </c>
      <c r="I833">
        <v>142.96</v>
      </c>
      <c r="J833">
        <v>418.09</v>
      </c>
      <c r="K833">
        <v>56281.9</v>
      </c>
      <c r="L833">
        <v>2.85</v>
      </c>
      <c r="M833">
        <v>438.59228677120581</v>
      </c>
      <c r="N833">
        <v>7.43</v>
      </c>
      <c r="O833">
        <v>1.17</v>
      </c>
      <c r="P833">
        <v>0.81</v>
      </c>
      <c r="Q833">
        <v>1.25</v>
      </c>
      <c r="R833">
        <v>1.31</v>
      </c>
      <c r="S833" t="str">
        <f>_xll.SNL.Clients.Office.Excel.Functions.SPG(D833, S$1, F833, "Options: Curr=USD, Mag=Actuals")</f>
        <v>UBS Group AG (SWX:UBSG)</v>
      </c>
      <c r="T833" t="str">
        <f>_xll.SNL.Clients.Office.Excel.Functions.SPG($D833, T$1, $F833, "Options: Curr=USD, Mag=Actuals")</f>
        <v>UBS Group AG</v>
      </c>
      <c r="U833" s="6">
        <f>_xll.SNL.Clients.Office.Excel.Functions.SPG($D833, U$1, $F833, "Options: Curr=USD, Mag=Actuals")</f>
        <v>1561771545000</v>
      </c>
      <c r="V833" t="str">
        <f>_xll.SNL.Clients.Office.Excel.Functions.SPG($D833, V$1, $F833, "Options: Curr=USD, Mag=Actuals")</f>
        <v>SWX:UBSG</v>
      </c>
      <c r="W833" t="str">
        <f>_xll.SNL.Clients.Office.Excel.Functions.SPG($D833, W$1, $F833, "Options: Curr=USD, Mag=Actuals")</f>
        <v>Asset Management</v>
      </c>
      <c r="X833" s="6">
        <f>_xll.SNL.Clients.Office.Excel.Functions.SPG($D833, X$1, $F833, "Options: Curr=USD, Mag=Actuals")</f>
        <v>32685112727.743156</v>
      </c>
      <c r="Y833" s="6">
        <f>_xll.SNL.Clients.Office.Excel.Functions.SPG($D833, Y$1, $F833, "Options: Curr=USD, Mag=Actuals")</f>
        <v>0</v>
      </c>
      <c r="Z833" s="6">
        <f>_xll.SNL.Clients.Office.Excel.Functions.SPG($D833, Z$1, $F833, "Options: Curr=USD, Mag=Actuals")</f>
        <v>0</v>
      </c>
      <c r="AA833" s="6">
        <f>_xll.SNL.Clients.Office.Excel.Functions.SPG($D833, AA$1, $F833, "Options: Curr=USD, Mag=Actuals")</f>
        <v>11617641656.147848</v>
      </c>
      <c r="AB833" s="6">
        <f>_xll.SNL.Clients.Office.Excel.Functions.SPG($D833, AB$1, $F833, "Options: Curr=USD, Mag=Actuals")</f>
        <v>5.0266246767315126</v>
      </c>
      <c r="AC833" s="6">
        <f>_xll.SNL.Clients.Office.Excel.Functions.SPG($D833, AC$1, $F833, "Options: Curr=USD, Mag=Actuals")</f>
        <v>29.9009</v>
      </c>
      <c r="AD833" s="6">
        <f>_xll.SNL.Clients.Office.Excel.Functions.SPG($D833, AD$1, $F833, "Options: Curr=USD, Mag=Actuals")</f>
        <v>0.53600000000000003</v>
      </c>
      <c r="AE833" s="6">
        <f>_xll.SNL.Clients.Office.Excel.Functions.SPG($D833, AE$1, $F833, "Options: Curr=USD, Mag=Actuals")</f>
        <v>22.369</v>
      </c>
      <c r="AF833" s="6">
        <f>_xll.SNL.Clients.Office.Excel.Functions.SPG($D833, AF$1, $F833, "Options: Curr=USD, Mag=Actuals")</f>
        <v>1561771545000</v>
      </c>
      <c r="AG833" s="6">
        <f>_xll.SNL.Clients.Office.Excel.Functions.SPG($D833, AG$1, $F833, "Options: Curr=USD, Mag=Actuals")</f>
        <v>970098295000</v>
      </c>
      <c r="AH833" s="6">
        <f>_xll.SNL.Clients.Office.Excel.Functions.SPG($D833, AH$1, $F833, "Options: Curr=USD, Mag=Actuals")</f>
        <v>39177297500</v>
      </c>
      <c r="AI833" s="6">
        <f>_xll.SNL.Clients.Office.Excel.Functions.SPG($D833, AI$1, $F833, "Options: Curr=USD, Mag=Actuals")</f>
        <v>38717</v>
      </c>
      <c r="AJ833" s="6" t="str">
        <f>_xll.SNL.Clients.Office.Excel.Functions.SPG($D833, AJ$1, $F833, "Options: Curr=USD, Mag=Actuals")</f>
        <v>#INVALID FUNCTION PARAMETER</v>
      </c>
      <c r="AK833" s="6" t="str">
        <f>_xll.SNL.Clients.Office.Excel.Functions.SPG($D833, AK$1, $F833, "Options: Curr=USD, Mag=Actuals")</f>
        <v>#INVALID FUNCTION PARAMETER</v>
      </c>
      <c r="AL833" s="6" t="str">
        <f>_xll.SNL.Clients.Office.Excel.Functions.SPG($D833, AL$1, $F833, "Options: Curr=USD, Mag=Actuals")</f>
        <v>#INVALID FUNCTION PARAMETER</v>
      </c>
      <c r="AM833" s="6" t="str">
        <f>_xll.SNL.Clients.Office.Excel.Functions.SPG($D833, AM$1, $F833, "Options: Curr=USD, Mag=Actuals")</f>
        <v>#INVALID FUNCTION PARAMETER</v>
      </c>
      <c r="AN833" s="6">
        <f>_xll.SNL.Clients.Office.Excel.Functions.SPG($D833, AN$1, $F833, "Options: Curr=USD, Mag=Actuals")</f>
        <v>0</v>
      </c>
      <c r="AO833" s="6">
        <f>_xll.SNL.Clients.Office.Excel.Functions.SPG($D833, AO$1, $F833, "Options: Curr=USD, Mag=Actuals")</f>
        <v>0</v>
      </c>
      <c r="AP833" s="6">
        <f>_xll.SNL.Clients.Office.Excel.Functions.SPG($D833, AP$1, $F833, "Options: Curr=USD, Mag=Actuals")</f>
        <v>0</v>
      </c>
      <c r="AQ833" s="6">
        <f>_xll.SNL.Clients.Office.Excel.Functions.SPG($D833, AQ$1, $F833, "Options: Curr=USD, Mag=Actuals")</f>
        <v>0</v>
      </c>
      <c r="AR833" s="6">
        <f>_xll.SNL.Clients.Office.Excel.Functions.SPG($D833, AR$1, $F833, "Options: Curr=USD, Mag=Actuals")</f>
        <v>0</v>
      </c>
      <c r="AS833" s="6">
        <f>_xll.SNL.Clients.Office.Excel.Functions.SPG($D833, AS$1, $F833, "Options: Curr=USD, Mag=Actuals")</f>
        <v>0</v>
      </c>
      <c r="AT833" s="6">
        <f>_xll.SNL.Clients.Office.Excel.Functions.SPG($D833, AT$1, $F833, "Options: Curr=USD, Mag=Actuals")</f>
        <v>0</v>
      </c>
      <c r="AU833" s="6">
        <f>_xll.SNL.Clients.Office.Excel.Functions.SPG($D833, AU$1, $F833, "Options: Curr=USD, Mag=Actuals")</f>
        <v>0</v>
      </c>
      <c r="AV833" s="6">
        <f>_xll.SNL.Clients.Office.Excel.Functions.SPG($D833, AV$1, $F833, "Options: Curr=USD, Mag=Actuals")</f>
        <v>0</v>
      </c>
      <c r="AW833" s="6">
        <f>_xll.SNL.Clients.Office.Excel.Functions.SPG($D833, AW$1, $F833, "Options: Curr=USD, Mag=Actuals")</f>
        <v>0</v>
      </c>
      <c r="AX833" s="6">
        <f>_xll.SNL.Clients.Office.Excel.Functions.SPG($D833, AX$1, $F833, "Options: Curr=USD, Mag=Actuals")</f>
        <v>0</v>
      </c>
      <c r="AY833" s="6">
        <f>_xll.SNL.Clients.Office.Excel.Functions.SPG($D833, AY$1, $F833, "Options: Curr=USD, Mag=Actuals")</f>
        <v>0</v>
      </c>
      <c r="AZ833" s="6">
        <f>_xll.SNL.Clients.Office.Excel.Functions.SPG($D833, AZ$1, $F833, "Options: Curr=USD, Mag=Actuals")</f>
        <v>0</v>
      </c>
      <c r="BA833" s="6">
        <f>_xll.SNL.Clients.Office.Excel.Functions.SPG($D833, BA$1, $F833, "Options: Curr=USD, Mag=Actuals")</f>
        <v>0</v>
      </c>
      <c r="BB833" s="6">
        <f>_xll.SNL.Clients.Office.Excel.Functions.SPG($D833, BB$1, $F833, "Options: Curr=USD, Mag=Actuals")</f>
        <v>0</v>
      </c>
      <c r="BC833" s="6">
        <f>_xll.SNL.Clients.Office.Excel.Functions.SPG($D833, BC$1, $F833, "Options: Curr=USD, Mag=Actuals")</f>
        <v>0</v>
      </c>
      <c r="BD833" s="6">
        <f>_xll.SNL.Clients.Office.Excel.Functions.SPG($D833, BD$1, $F833, "Options: Curr=USD, Mag=Actuals")</f>
        <v>0</v>
      </c>
      <c r="BE833" s="6">
        <f>_xll.SNL.Clients.Office.Excel.Functions.SPG($D833, BE$1, $F833, "Options: Curr=USD, Mag=Actuals")</f>
        <v>0</v>
      </c>
      <c r="BF833" s="6">
        <f>_xll.SNL.Clients.Office.Excel.Functions.SPG($D833, BF$1, $F833, "Options: Curr=USD, Mag=Actuals")</f>
        <v>0</v>
      </c>
      <c r="BG833" s="6">
        <f>_xll.SNL.Clients.Office.Excel.Functions.SPG($D833, BG$1, $F833, "Options: Curr=USD, Mag=Actuals")</f>
        <v>0</v>
      </c>
      <c r="BH833" s="6">
        <f>_xll.SNL.Clients.Office.Excel.Functions.SPG($D833, BH$1, $F833, "Options: Curr=USD, Mag=Actuals")</f>
        <v>0</v>
      </c>
      <c r="BI833" s="6">
        <f>_xll.SNL.Clients.Office.Excel.Functions.SPG($D833, BI$1, $F833, "Options: Curr=USD, Mag=Actuals")</f>
        <v>0</v>
      </c>
      <c r="BJ833" s="6">
        <f>_xll.SNL.Clients.Office.Excel.Functions.SPG($D833, BJ$1, $F833, "Options: Curr=USD, Mag=Actuals")</f>
        <v>0</v>
      </c>
      <c r="BK833" s="6">
        <f>_xll.SNL.Clients.Office.Excel.Functions.SPG($D833, BK$1, $F833, "Options: Curr=USD, Mag=Actuals")</f>
        <v>0</v>
      </c>
      <c r="BL833" s="6">
        <f>_xll.SNL.Clients.Office.Excel.Functions.SPG($D833, BL$1, $F833, "Options: Curr=USD, Mag=Actuals")</f>
        <v>0</v>
      </c>
      <c r="BM833" s="6">
        <f>_xll.SNL.Clients.Office.Excel.Functions.SPG($D833, BM$1, $F833, "Options: Curr=USD, Mag=Actuals")</f>
        <v>0</v>
      </c>
      <c r="BN833" s="6">
        <f>_xll.SNL.Clients.Office.Excel.Functions.SPG($D833, BN$1, $F833, "Options: Curr=USD, Mag=Actuals")</f>
        <v>0</v>
      </c>
      <c r="BO833" s="6">
        <f>_xll.SNL.Clients.Office.Excel.Functions.SPG($D833, BO$1, $F833, "Options: Curr=USD, Mag=Actuals")</f>
        <v>0</v>
      </c>
      <c r="BP833" s="6">
        <f>_xll.SNL.Clients.Office.Excel.Functions.SPG($D833, BP$1, $F833, "Options: Curr=USD, Mag=Actuals")</f>
        <v>0</v>
      </c>
      <c r="BQ833" s="6">
        <f>_xll.SNL.Clients.Office.Excel.Functions.SPG($D833, BQ$1, $F833, "Options: Curr=USD, Mag=Actuals")</f>
        <v>0</v>
      </c>
      <c r="BR833" s="6">
        <f>_xll.SNL.Clients.Office.Excel.Functions.SPG($D833, BR$1, $F833, "Options: Curr=USD, Mag=Actuals")</f>
        <v>0</v>
      </c>
      <c r="BS833" s="6">
        <f>_xll.SNL.Clients.Office.Excel.Functions.SPG($D833, BS$1, $F833, "Options: Curr=USD, Mag=Actuals")</f>
        <v>0</v>
      </c>
      <c r="BT833" s="6">
        <f>_xll.SNL.Clients.Office.Excel.Functions.SPG($D833, BT$1, $F833, "Options: Curr=USD, Mag=Actuals")</f>
        <v>0</v>
      </c>
      <c r="BU833" s="6">
        <f>_xll.SNL.Clients.Office.Excel.Functions.SPG($D833, BU$1, $F833, "Options: Curr=USD, Mag=Actuals")</f>
        <v>0</v>
      </c>
      <c r="BV833" s="6">
        <f>_xll.SNL.Clients.Office.Excel.Functions.SPG($D833, BV$1, $F833, "Options: Curr=USD, Mag=Actuals")</f>
        <v>0</v>
      </c>
      <c r="BW833" s="6">
        <f>_xll.SNL.Clients.Office.Excel.Functions.SPG($D833, BW$1, $F833, "Options: Curr=USD, Mag=Actuals")</f>
        <v>0</v>
      </c>
      <c r="BX833" s="6">
        <f>_xll.SNL.Clients.Office.Excel.Functions.SPG($D833, BX$1, $F833, "Options: Curr=USD, Mag=Actuals")</f>
        <v>0</v>
      </c>
      <c r="BY833" s="6">
        <f>_xll.SNL.Clients.Office.Excel.Functions.SPG($D833, BY$1, $F833, "Options: Curr=USD, Mag=Actuals")</f>
        <v>0</v>
      </c>
      <c r="BZ833" s="6">
        <f>_xll.SNL.Clients.Office.Excel.Functions.SPG($D833, BZ$1, $F833, "Options: Curr=USD, Mag=Actuals")</f>
        <v>0</v>
      </c>
      <c r="CA833" s="6" t="str">
        <f>_xll.SNL.Clients.Office.Excel.Functions.SPG($D833, CA$1, $F833, "Options: Curr=USD, Mag=Actuals")</f>
        <v>Impaired Loans</v>
      </c>
      <c r="CB833" s="6">
        <f>_xll.SNL.Clients.Office.Excel.Functions.SPG($D833, CB$1, $F833, "Options: Curr=USD, Mag=Actuals")</f>
        <v>0</v>
      </c>
      <c r="CC833" s="6">
        <f>_xll.SNL.Clients.Office.Excel.Functions.SPG($D833, CC$1, $F833, "Options: Curr=USD, Mag=Actuals")</f>
        <v>0</v>
      </c>
      <c r="CD833" s="6">
        <f>_xll.SNL.Clients.Office.Excel.Functions.SPG($D833, CD$1, $F833, "Options: Curr=USD, Mag=Actuals")</f>
        <v>0</v>
      </c>
      <c r="CE833" s="6">
        <f>_xll.SNL.Clients.Office.Excel.Functions.SPG($D833, CE$1, $F833, "Options: Curr=USD, Mag=Actuals")</f>
        <v>0</v>
      </c>
      <c r="CF833" s="6">
        <f>_xll.SNL.Clients.Office.Excel.Functions.SPG($D833, CF$1, $F833, "Options: Curr=USD, Mag=Actuals")</f>
        <v>0</v>
      </c>
      <c r="CG833" s="6">
        <f>_xll.SNL.Clients.Office.Excel.Functions.SPG($D833, CG$1, $F833, "Options: Curr=USD, Mag=Actuals")</f>
        <v>0</v>
      </c>
    </row>
    <row r="834" spans="1:85" x14ac:dyDescent="0.3">
      <c r="A834" s="10" t="s">
        <v>104</v>
      </c>
      <c r="B834" s="10" t="s">
        <v>85</v>
      </c>
      <c r="C834" s="10" t="s">
        <v>14</v>
      </c>
      <c r="D834">
        <v>113831</v>
      </c>
      <c r="E834" s="10" t="s">
        <v>27</v>
      </c>
      <c r="F834" s="10" t="s">
        <v>64</v>
      </c>
      <c r="G834">
        <v>16.23</v>
      </c>
      <c r="H834">
        <v>174.18</v>
      </c>
      <c r="I834">
        <v>157.94999999999999</v>
      </c>
      <c r="J834">
        <v>441.73</v>
      </c>
      <c r="K834">
        <v>59093.87</v>
      </c>
      <c r="L834">
        <v>4.16</v>
      </c>
      <c r="M834">
        <v>454.01090789843744</v>
      </c>
      <c r="N834">
        <v>7.48</v>
      </c>
      <c r="O834">
        <v>1.06</v>
      </c>
      <c r="P834">
        <v>2.06</v>
      </c>
      <c r="Q834">
        <v>1.25</v>
      </c>
      <c r="R834">
        <v>1.22</v>
      </c>
      <c r="S834" t="str">
        <f>_xll.SNL.Clients.Office.Excel.Functions.SPG(D834, S$1, F834, "Options: Curr=USD, Mag=Actuals")</f>
        <v>UBS Group AG (SWX:UBSG)</v>
      </c>
      <c r="T834" t="str">
        <f>_xll.SNL.Clients.Office.Excel.Functions.SPG($D834, T$1, $F834, "Options: Curr=USD, Mag=Actuals")</f>
        <v>UBS Group AG</v>
      </c>
      <c r="U834" s="6">
        <f>_xll.SNL.Clients.Office.Excel.Functions.SPG($D834, U$1, $F834, "Options: Curr=USD, Mag=Actuals")</f>
        <v>0</v>
      </c>
      <c r="V834" t="str">
        <f>_xll.SNL.Clients.Office.Excel.Functions.SPG($D834, V$1, $F834, "Options: Curr=USD, Mag=Actuals")</f>
        <v>SWX:UBSG</v>
      </c>
      <c r="W834" t="str">
        <f>_xll.SNL.Clients.Office.Excel.Functions.SPG($D834, W$1, $F834, "Options: Curr=USD, Mag=Actuals")</f>
        <v>Asset Management</v>
      </c>
      <c r="X834" s="6">
        <f>_xll.SNL.Clients.Office.Excel.Functions.SPG($D834, X$1, $F834, "Options: Curr=USD, Mag=Actuals")</f>
        <v>37911962953.515617</v>
      </c>
      <c r="Y834" s="6">
        <f>_xll.SNL.Clients.Office.Excel.Functions.SPG($D834, Y$1, $F834, "Options: Curr=USD, Mag=Actuals")</f>
        <v>0</v>
      </c>
      <c r="Z834" s="6">
        <f>_xll.SNL.Clients.Office.Excel.Functions.SPG($D834, Z$1, $F834, "Options: Curr=USD, Mag=Actuals")</f>
        <v>0</v>
      </c>
      <c r="AA834" s="6">
        <f>_xll.SNL.Clients.Office.Excel.Functions.SPG($D834, AA$1, $F834, "Options: Curr=USD, Mag=Actuals")</f>
        <v>9515719844.9218731</v>
      </c>
      <c r="AB834" s="6">
        <f>_xll.SNL.Clients.Office.Excel.Functions.SPG($D834, AB$1, $F834, "Options: Curr=USD, Mag=Actuals")</f>
        <v>3.9805205527343746</v>
      </c>
      <c r="AC834" s="6">
        <f>_xll.SNL.Clients.Office.Excel.Functions.SPG($D834, AC$1, $F834, "Options: Curr=USD, Mag=Actuals")</f>
        <v>7.6093999999999999</v>
      </c>
      <c r="AD834" s="6">
        <f>_xll.SNL.Clients.Office.Excel.Functions.SPG($D834, AD$1, $F834, "Options: Curr=USD, Mag=Actuals")</f>
        <v>0.505</v>
      </c>
      <c r="AE834" s="6">
        <f>_xll.SNL.Clients.Office.Excel.Functions.SPG($D834, AE$1, $F834, "Options: Curr=USD, Mag=Actuals")</f>
        <v>20.707999999999998</v>
      </c>
      <c r="AF834" s="6">
        <f>_xll.SNL.Clients.Office.Excel.Functions.SPG($D834, AF$1, $F834, "Options: Curr=USD, Mag=Actuals")</f>
        <v>0</v>
      </c>
      <c r="AG834" s="6">
        <f>_xll.SNL.Clients.Office.Excel.Functions.SPG($D834, AG$1, $F834, "Options: Curr=USD, Mag=Actuals")</f>
        <v>1183881331500</v>
      </c>
      <c r="AH834" s="6">
        <f>_xll.SNL.Clients.Office.Excel.Functions.SPG($D834, AH$1, $F834, "Options: Curr=USD, Mag=Actuals")</f>
        <v>0</v>
      </c>
      <c r="AI834" s="6">
        <f>_xll.SNL.Clients.Office.Excel.Functions.SPG($D834, AI$1, $F834, "Options: Curr=USD, Mag=Actuals")</f>
        <v>39082</v>
      </c>
      <c r="AJ834" s="6" t="str">
        <f>_xll.SNL.Clients.Office.Excel.Functions.SPG($D834, AJ$1, $F834, "Options: Curr=USD, Mag=Actuals")</f>
        <v>#INVALID FUNCTION PARAMETER</v>
      </c>
      <c r="AK834" s="6" t="str">
        <f>_xll.SNL.Clients.Office.Excel.Functions.SPG($D834, AK$1, $F834, "Options: Curr=USD, Mag=Actuals")</f>
        <v>#INVALID FUNCTION PARAMETER</v>
      </c>
      <c r="AL834" s="6" t="str">
        <f>_xll.SNL.Clients.Office.Excel.Functions.SPG($D834, AL$1, $F834, "Options: Curr=USD, Mag=Actuals")</f>
        <v>#INVALID FUNCTION PARAMETER</v>
      </c>
      <c r="AM834" s="6" t="str">
        <f>_xll.SNL.Clients.Office.Excel.Functions.SPG($D834, AM$1, $F834, "Options: Curr=USD, Mag=Actuals")</f>
        <v>#INVALID FUNCTION PARAMETER</v>
      </c>
      <c r="AN834" s="6">
        <f>_xll.SNL.Clients.Office.Excel.Functions.SPG($D834, AN$1, $F834, "Options: Curr=USD, Mag=Actuals")</f>
        <v>0</v>
      </c>
      <c r="AO834" s="6">
        <f>_xll.SNL.Clients.Office.Excel.Functions.SPG($D834, AO$1, $F834, "Options: Curr=USD, Mag=Actuals")</f>
        <v>0</v>
      </c>
      <c r="AP834" s="6">
        <f>_xll.SNL.Clients.Office.Excel.Functions.SPG($D834, AP$1, $F834, "Options: Curr=USD, Mag=Actuals")</f>
        <v>0</v>
      </c>
      <c r="AQ834" s="6">
        <f>_xll.SNL.Clients.Office.Excel.Functions.SPG($D834, AQ$1, $F834, "Options: Curr=USD, Mag=Actuals")</f>
        <v>0</v>
      </c>
      <c r="AR834" s="6">
        <f>_xll.SNL.Clients.Office.Excel.Functions.SPG($D834, AR$1, $F834, "Options: Curr=USD, Mag=Actuals")</f>
        <v>0</v>
      </c>
      <c r="AS834" s="6">
        <f>_xll.SNL.Clients.Office.Excel.Functions.SPG($D834, AS$1, $F834, "Options: Curr=USD, Mag=Actuals")</f>
        <v>0</v>
      </c>
      <c r="AT834" s="6">
        <f>_xll.SNL.Clients.Office.Excel.Functions.SPG($D834, AT$1, $F834, "Options: Curr=USD, Mag=Actuals")</f>
        <v>0</v>
      </c>
      <c r="AU834" s="6">
        <f>_xll.SNL.Clients.Office.Excel.Functions.SPG($D834, AU$1, $F834, "Options: Curr=USD, Mag=Actuals")</f>
        <v>0</v>
      </c>
      <c r="AV834" s="6">
        <f>_xll.SNL.Clients.Office.Excel.Functions.SPG($D834, AV$1, $F834, "Options: Curr=USD, Mag=Actuals")</f>
        <v>0</v>
      </c>
      <c r="AW834" s="6">
        <f>_xll.SNL.Clients.Office.Excel.Functions.SPG($D834, AW$1, $F834, "Options: Curr=USD, Mag=Actuals")</f>
        <v>0</v>
      </c>
      <c r="AX834" s="6">
        <f>_xll.SNL.Clients.Office.Excel.Functions.SPG($D834, AX$1, $F834, "Options: Curr=USD, Mag=Actuals")</f>
        <v>0</v>
      </c>
      <c r="AY834" s="6">
        <f>_xll.SNL.Clients.Office.Excel.Functions.SPG($D834, AY$1, $F834, "Options: Curr=USD, Mag=Actuals")</f>
        <v>0</v>
      </c>
      <c r="AZ834" s="6">
        <f>_xll.SNL.Clients.Office.Excel.Functions.SPG($D834, AZ$1, $F834, "Options: Curr=USD, Mag=Actuals")</f>
        <v>0</v>
      </c>
      <c r="BA834" s="6">
        <f>_xll.SNL.Clients.Office.Excel.Functions.SPG($D834, BA$1, $F834, "Options: Curr=USD, Mag=Actuals")</f>
        <v>0</v>
      </c>
      <c r="BB834" s="6">
        <f>_xll.SNL.Clients.Office.Excel.Functions.SPG($D834, BB$1, $F834, "Options: Curr=USD, Mag=Actuals")</f>
        <v>0</v>
      </c>
      <c r="BC834" s="6">
        <f>_xll.SNL.Clients.Office.Excel.Functions.SPG($D834, BC$1, $F834, "Options: Curr=USD, Mag=Actuals")</f>
        <v>0</v>
      </c>
      <c r="BD834" s="6">
        <f>_xll.SNL.Clients.Office.Excel.Functions.SPG($D834, BD$1, $F834, "Options: Curr=USD, Mag=Actuals")</f>
        <v>0</v>
      </c>
      <c r="BE834" s="6">
        <f>_xll.SNL.Clients.Office.Excel.Functions.SPG($D834, BE$1, $F834, "Options: Curr=USD, Mag=Actuals")</f>
        <v>0</v>
      </c>
      <c r="BF834" s="6">
        <f>_xll.SNL.Clients.Office.Excel.Functions.SPG($D834, BF$1, $F834, "Options: Curr=USD, Mag=Actuals")</f>
        <v>0</v>
      </c>
      <c r="BG834" s="6">
        <f>_xll.SNL.Clients.Office.Excel.Functions.SPG($D834, BG$1, $F834, "Options: Curr=USD, Mag=Actuals")</f>
        <v>0</v>
      </c>
      <c r="BH834" s="6">
        <f>_xll.SNL.Clients.Office.Excel.Functions.SPG($D834, BH$1, $F834, "Options: Curr=USD, Mag=Actuals")</f>
        <v>0</v>
      </c>
      <c r="BI834" s="6">
        <f>_xll.SNL.Clients.Office.Excel.Functions.SPG($D834, BI$1, $F834, "Options: Curr=USD, Mag=Actuals")</f>
        <v>0</v>
      </c>
      <c r="BJ834" s="6">
        <f>_xll.SNL.Clients.Office.Excel.Functions.SPG($D834, BJ$1, $F834, "Options: Curr=USD, Mag=Actuals")</f>
        <v>0</v>
      </c>
      <c r="BK834" s="6">
        <f>_xll.SNL.Clients.Office.Excel.Functions.SPG($D834, BK$1, $F834, "Options: Curr=USD, Mag=Actuals")</f>
        <v>0</v>
      </c>
      <c r="BL834" s="6">
        <f>_xll.SNL.Clients.Office.Excel.Functions.SPG($D834, BL$1, $F834, "Options: Curr=USD, Mag=Actuals")</f>
        <v>0</v>
      </c>
      <c r="BM834" s="6">
        <f>_xll.SNL.Clients.Office.Excel.Functions.SPG($D834, BM$1, $F834, "Options: Curr=USD, Mag=Actuals")</f>
        <v>0</v>
      </c>
      <c r="BN834" s="6">
        <f>_xll.SNL.Clients.Office.Excel.Functions.SPG($D834, BN$1, $F834, "Options: Curr=USD, Mag=Actuals")</f>
        <v>0</v>
      </c>
      <c r="BO834" s="6">
        <f>_xll.SNL.Clients.Office.Excel.Functions.SPG($D834, BO$1, $F834, "Options: Curr=USD, Mag=Actuals")</f>
        <v>0</v>
      </c>
      <c r="BP834" s="6">
        <f>_xll.SNL.Clients.Office.Excel.Functions.SPG($D834, BP$1, $F834, "Options: Curr=USD, Mag=Actuals")</f>
        <v>0</v>
      </c>
      <c r="BQ834" s="6">
        <f>_xll.SNL.Clients.Office.Excel.Functions.SPG($D834, BQ$1, $F834, "Options: Curr=USD, Mag=Actuals")</f>
        <v>0</v>
      </c>
      <c r="BR834" s="6">
        <f>_xll.SNL.Clients.Office.Excel.Functions.SPG($D834, BR$1, $F834, "Options: Curr=USD, Mag=Actuals")</f>
        <v>0</v>
      </c>
      <c r="BS834" s="6">
        <f>_xll.SNL.Clients.Office.Excel.Functions.SPG($D834, BS$1, $F834, "Options: Curr=USD, Mag=Actuals")</f>
        <v>0</v>
      </c>
      <c r="BT834" s="6">
        <f>_xll.SNL.Clients.Office.Excel.Functions.SPG($D834, BT$1, $F834, "Options: Curr=USD, Mag=Actuals")</f>
        <v>0</v>
      </c>
      <c r="BU834" s="6">
        <f>_xll.SNL.Clients.Office.Excel.Functions.SPG($D834, BU$1, $F834, "Options: Curr=USD, Mag=Actuals")</f>
        <v>0</v>
      </c>
      <c r="BV834" s="6">
        <f>_xll.SNL.Clients.Office.Excel.Functions.SPG($D834, BV$1, $F834, "Options: Curr=USD, Mag=Actuals")</f>
        <v>0</v>
      </c>
      <c r="BW834" s="6">
        <f>_xll.SNL.Clients.Office.Excel.Functions.SPG($D834, BW$1, $F834, "Options: Curr=USD, Mag=Actuals")</f>
        <v>0</v>
      </c>
      <c r="BX834" s="6">
        <f>_xll.SNL.Clients.Office.Excel.Functions.SPG($D834, BX$1, $F834, "Options: Curr=USD, Mag=Actuals")</f>
        <v>0</v>
      </c>
      <c r="BY834" s="6">
        <f>_xll.SNL.Clients.Office.Excel.Functions.SPG($D834, BY$1, $F834, "Options: Curr=USD, Mag=Actuals")</f>
        <v>0</v>
      </c>
      <c r="BZ834" s="6">
        <f>_xll.SNL.Clients.Office.Excel.Functions.SPG($D834, BZ$1, $F834, "Options: Curr=USD, Mag=Actuals")</f>
        <v>0</v>
      </c>
      <c r="CA834" s="6" t="str">
        <f>_xll.SNL.Clients.Office.Excel.Functions.SPG($D834, CA$1, $F834, "Options: Curr=USD, Mag=Actuals")</f>
        <v>Impaired Loans</v>
      </c>
      <c r="CB834" s="6">
        <f>_xll.SNL.Clients.Office.Excel.Functions.SPG($D834, CB$1, $F834, "Options: Curr=USD, Mag=Actuals")</f>
        <v>0</v>
      </c>
      <c r="CC834" s="6">
        <f>_xll.SNL.Clients.Office.Excel.Functions.SPG($D834, CC$1, $F834, "Options: Curr=USD, Mag=Actuals")</f>
        <v>0</v>
      </c>
      <c r="CD834" s="6">
        <f>_xll.SNL.Clients.Office.Excel.Functions.SPG($D834, CD$1, $F834, "Options: Curr=USD, Mag=Actuals")</f>
        <v>0</v>
      </c>
      <c r="CE834" s="6">
        <f>_xll.SNL.Clients.Office.Excel.Functions.SPG($D834, CE$1, $F834, "Options: Curr=USD, Mag=Actuals")</f>
        <v>0</v>
      </c>
      <c r="CF834" s="6">
        <f>_xll.SNL.Clients.Office.Excel.Functions.SPG($D834, CF$1, $F834, "Options: Curr=USD, Mag=Actuals")</f>
        <v>0</v>
      </c>
      <c r="CG834" s="6">
        <f>_xll.SNL.Clients.Office.Excel.Functions.SPG($D834, CG$1, $F834, "Options: Curr=USD, Mag=Actuals")</f>
        <v>0</v>
      </c>
    </row>
    <row r="835" spans="1:85" x14ac:dyDescent="0.3">
      <c r="A835" s="10" t="s">
        <v>104</v>
      </c>
      <c r="B835" s="10" t="s">
        <v>85</v>
      </c>
      <c r="C835" s="10" t="s">
        <v>14</v>
      </c>
      <c r="D835">
        <v>113831</v>
      </c>
      <c r="E835" s="10" t="s">
        <v>27</v>
      </c>
      <c r="F835" s="10" t="s">
        <v>65</v>
      </c>
      <c r="G835">
        <v>26.17</v>
      </c>
      <c r="H835">
        <v>209.67</v>
      </c>
      <c r="I835">
        <v>183.5</v>
      </c>
      <c r="J835">
        <v>490.84</v>
      </c>
      <c r="K835">
        <v>65081.72</v>
      </c>
      <c r="L835">
        <v>3.91</v>
      </c>
      <c r="M835">
        <v>492.82999345875504</v>
      </c>
      <c r="N835">
        <v>7.54</v>
      </c>
      <c r="O835">
        <v>0.73</v>
      </c>
      <c r="P835">
        <v>2.38</v>
      </c>
      <c r="Q835">
        <v>1.2</v>
      </c>
      <c r="R835">
        <v>1.1299999999999999</v>
      </c>
      <c r="S835" t="str">
        <f>_xll.SNL.Clients.Office.Excel.Functions.SPG(D835, S$1, F835, "Options: Curr=USD, Mag=Actuals")</f>
        <v>UBS Group AG (SWX:UBSG)</v>
      </c>
      <c r="T835" t="str">
        <f>_xll.SNL.Clients.Office.Excel.Functions.SPG($D835, T$1, $F835, "Options: Curr=USD, Mag=Actuals")</f>
        <v>UBS Group AG</v>
      </c>
      <c r="U835" s="6">
        <f>_xll.SNL.Clients.Office.Excel.Functions.SPG($D835, U$1, $F835, "Options: Curr=USD, Mag=Actuals")</f>
        <v>2009388471390</v>
      </c>
      <c r="V835" t="str">
        <f>_xll.SNL.Clients.Office.Excel.Functions.SPG($D835, V$1, $F835, "Options: Curr=USD, Mag=Actuals")</f>
        <v>SWX:UBSG</v>
      </c>
      <c r="W835" t="str">
        <f>_xll.SNL.Clients.Office.Excel.Functions.SPG($D835, W$1, $F835, "Options: Curr=USD, Mag=Actuals")</f>
        <v>Asset Management</v>
      </c>
      <c r="X835" s="6">
        <f>_xll.SNL.Clients.Office.Excel.Functions.SPG($D835, X$1, $F835, "Options: Curr=USD, Mag=Actuals")</f>
        <v>26681368584.474716</v>
      </c>
      <c r="Y835" s="6">
        <f>_xll.SNL.Clients.Office.Excel.Functions.SPG($D835, Y$1, $F835, "Options: Curr=USD, Mag=Actuals")</f>
        <v>0</v>
      </c>
      <c r="Z835" s="6">
        <f>_xll.SNL.Clients.Office.Excel.Functions.SPG($D835, Z$1, $F835, "Options: Curr=USD, Mag=Actuals")</f>
        <v>0</v>
      </c>
      <c r="AA835" s="6">
        <f>_xll.SNL.Clients.Office.Excel.Functions.SPG($D835, AA$1, $F835, "Options: Curr=USD, Mag=Actuals")</f>
        <v>-3927091734.0077834</v>
      </c>
      <c r="AB835" s="6">
        <f>_xll.SNL.Clients.Office.Excel.Functions.SPG($D835, AB$1, $F835, "Options: Curr=USD, Mag=Actuals")</f>
        <v>-2.00942310688716</v>
      </c>
      <c r="AC835" s="6" t="str">
        <f>_xll.SNL.Clients.Office.Excel.Functions.SPG($D835, AC$1, $F835, "Options: Curr=USD, Mag=Actuals")</f>
        <v>NM</v>
      </c>
      <c r="AD835" s="6">
        <f>_xll.SNL.Clients.Office.Excel.Functions.SPG($D835, AD$1, $F835, "Options: Curr=USD, Mag=Actuals")</f>
        <v>-0.221</v>
      </c>
      <c r="AE835" s="6">
        <f>_xll.SNL.Clients.Office.Excel.Functions.SPG($D835, AE$1, $F835, "Options: Curr=USD, Mag=Actuals")</f>
        <v>-10.263</v>
      </c>
      <c r="AF835" s="6">
        <f>_xll.SNL.Clients.Office.Excel.Functions.SPG($D835, AF$1, $F835, "Options: Curr=USD, Mag=Actuals")</f>
        <v>2009388471390</v>
      </c>
      <c r="AG835" s="6">
        <f>_xll.SNL.Clients.Office.Excel.Functions.SPG($D835, AG$1, $F835, "Options: Curr=USD, Mag=Actuals")</f>
        <v>1184261351310</v>
      </c>
      <c r="AH835" s="6">
        <f>_xll.SNL.Clients.Office.Excel.Functions.SPG($D835, AH$1, $F835, "Options: Curr=USD, Mag=Actuals")</f>
        <v>38711067540</v>
      </c>
      <c r="AI835" s="6">
        <f>_xll.SNL.Clients.Office.Excel.Functions.SPG($D835, AI$1, $F835, "Options: Curr=USD, Mag=Actuals")</f>
        <v>39447</v>
      </c>
      <c r="AJ835" s="6" t="str">
        <f>_xll.SNL.Clients.Office.Excel.Functions.SPG($D835, AJ$1, $F835, "Options: Curr=USD, Mag=Actuals")</f>
        <v>#INVALID FUNCTION PARAMETER</v>
      </c>
      <c r="AK835" s="6" t="str">
        <f>_xll.SNL.Clients.Office.Excel.Functions.SPG($D835, AK$1, $F835, "Options: Curr=USD, Mag=Actuals")</f>
        <v>#INVALID FUNCTION PARAMETER</v>
      </c>
      <c r="AL835" s="6" t="str">
        <f>_xll.SNL.Clients.Office.Excel.Functions.SPG($D835, AL$1, $F835, "Options: Curr=USD, Mag=Actuals")</f>
        <v>#INVALID FUNCTION PARAMETER</v>
      </c>
      <c r="AM835" s="6" t="str">
        <f>_xll.SNL.Clients.Office.Excel.Functions.SPG($D835, AM$1, $F835, "Options: Curr=USD, Mag=Actuals")</f>
        <v>#INVALID FUNCTION PARAMETER</v>
      </c>
      <c r="AN835" s="6">
        <f>_xll.SNL.Clients.Office.Excel.Functions.SPG($D835, AN$1, $F835, "Options: Curr=USD, Mag=Actuals")</f>
        <v>0</v>
      </c>
      <c r="AO835" s="6">
        <f>_xll.SNL.Clients.Office.Excel.Functions.SPG($D835, AO$1, $F835, "Options: Curr=USD, Mag=Actuals")</f>
        <v>0</v>
      </c>
      <c r="AP835" s="6">
        <f>_xll.SNL.Clients.Office.Excel.Functions.SPG($D835, AP$1, $F835, "Options: Curr=USD, Mag=Actuals")</f>
        <v>0</v>
      </c>
      <c r="AQ835" s="6">
        <f>_xll.SNL.Clients.Office.Excel.Functions.SPG($D835, AQ$1, $F835, "Options: Curr=USD, Mag=Actuals")</f>
        <v>0</v>
      </c>
      <c r="AR835" s="6">
        <f>_xll.SNL.Clients.Office.Excel.Functions.SPG($D835, AR$1, $F835, "Options: Curr=USD, Mag=Actuals")</f>
        <v>0</v>
      </c>
      <c r="AS835" s="6">
        <f>_xll.SNL.Clients.Office.Excel.Functions.SPG($D835, AS$1, $F835, "Options: Curr=USD, Mag=Actuals")</f>
        <v>0</v>
      </c>
      <c r="AT835" s="6">
        <f>_xll.SNL.Clients.Office.Excel.Functions.SPG($D835, AT$1, $F835, "Options: Curr=USD, Mag=Actuals")</f>
        <v>0</v>
      </c>
      <c r="AU835" s="6">
        <f>_xll.SNL.Clients.Office.Excel.Functions.SPG($D835, AU$1, $F835, "Options: Curr=USD, Mag=Actuals")</f>
        <v>0</v>
      </c>
      <c r="AV835" s="6">
        <f>_xll.SNL.Clients.Office.Excel.Functions.SPG($D835, AV$1, $F835, "Options: Curr=USD, Mag=Actuals")</f>
        <v>0</v>
      </c>
      <c r="AW835" s="6">
        <f>_xll.SNL.Clients.Office.Excel.Functions.SPG($D835, AW$1, $F835, "Options: Curr=USD, Mag=Actuals")</f>
        <v>0</v>
      </c>
      <c r="AX835" s="6">
        <f>_xll.SNL.Clients.Office.Excel.Functions.SPG($D835, AX$1, $F835, "Options: Curr=USD, Mag=Actuals")</f>
        <v>0</v>
      </c>
      <c r="AY835" s="6">
        <f>_xll.SNL.Clients.Office.Excel.Functions.SPG($D835, AY$1, $F835, "Options: Curr=USD, Mag=Actuals")</f>
        <v>0</v>
      </c>
      <c r="AZ835" s="6">
        <f>_xll.SNL.Clients.Office.Excel.Functions.SPG($D835, AZ$1, $F835, "Options: Curr=USD, Mag=Actuals")</f>
        <v>0</v>
      </c>
      <c r="BA835" s="6">
        <f>_xll.SNL.Clients.Office.Excel.Functions.SPG($D835, BA$1, $F835, "Options: Curr=USD, Mag=Actuals")</f>
        <v>0</v>
      </c>
      <c r="BB835" s="6">
        <f>_xll.SNL.Clients.Office.Excel.Functions.SPG($D835, BB$1, $F835, "Options: Curr=USD, Mag=Actuals")</f>
        <v>0</v>
      </c>
      <c r="BC835" s="6">
        <f>_xll.SNL.Clients.Office.Excel.Functions.SPG($D835, BC$1, $F835, "Options: Curr=USD, Mag=Actuals")</f>
        <v>0</v>
      </c>
      <c r="BD835" s="6">
        <f>_xll.SNL.Clients.Office.Excel.Functions.SPG($D835, BD$1, $F835, "Options: Curr=USD, Mag=Actuals")</f>
        <v>0</v>
      </c>
      <c r="BE835" s="6">
        <f>_xll.SNL.Clients.Office.Excel.Functions.SPG($D835, BE$1, $F835, "Options: Curr=USD, Mag=Actuals")</f>
        <v>0</v>
      </c>
      <c r="BF835" s="6">
        <f>_xll.SNL.Clients.Office.Excel.Functions.SPG($D835, BF$1, $F835, "Options: Curr=USD, Mag=Actuals")</f>
        <v>0</v>
      </c>
      <c r="BG835" s="6">
        <f>_xll.SNL.Clients.Office.Excel.Functions.SPG($D835, BG$1, $F835, "Options: Curr=USD, Mag=Actuals")</f>
        <v>0</v>
      </c>
      <c r="BH835" s="6">
        <f>_xll.SNL.Clients.Office.Excel.Functions.SPG($D835, BH$1, $F835, "Options: Curr=USD, Mag=Actuals")</f>
        <v>0</v>
      </c>
      <c r="BI835" s="6">
        <f>_xll.SNL.Clients.Office.Excel.Functions.SPG($D835, BI$1, $F835, "Options: Curr=USD, Mag=Actuals")</f>
        <v>0</v>
      </c>
      <c r="BJ835" s="6">
        <f>_xll.SNL.Clients.Office.Excel.Functions.SPG($D835, BJ$1, $F835, "Options: Curr=USD, Mag=Actuals")</f>
        <v>0</v>
      </c>
      <c r="BK835" s="6">
        <f>_xll.SNL.Clients.Office.Excel.Functions.SPG($D835, BK$1, $F835, "Options: Curr=USD, Mag=Actuals")</f>
        <v>0</v>
      </c>
      <c r="BL835" s="6">
        <f>_xll.SNL.Clients.Office.Excel.Functions.SPG($D835, BL$1, $F835, "Options: Curr=USD, Mag=Actuals")</f>
        <v>0</v>
      </c>
      <c r="BM835" s="6">
        <f>_xll.SNL.Clients.Office.Excel.Functions.SPG($D835, BM$1, $F835, "Options: Curr=USD, Mag=Actuals")</f>
        <v>0</v>
      </c>
      <c r="BN835" s="6">
        <f>_xll.SNL.Clients.Office.Excel.Functions.SPG($D835, BN$1, $F835, "Options: Curr=USD, Mag=Actuals")</f>
        <v>0</v>
      </c>
      <c r="BO835" s="6">
        <f>_xll.SNL.Clients.Office.Excel.Functions.SPG($D835, BO$1, $F835, "Options: Curr=USD, Mag=Actuals")</f>
        <v>0</v>
      </c>
      <c r="BP835" s="6">
        <f>_xll.SNL.Clients.Office.Excel.Functions.SPG($D835, BP$1, $F835, "Options: Curr=USD, Mag=Actuals")</f>
        <v>0</v>
      </c>
      <c r="BQ835" s="6">
        <f>_xll.SNL.Clients.Office.Excel.Functions.SPG($D835, BQ$1, $F835, "Options: Curr=USD, Mag=Actuals")</f>
        <v>0</v>
      </c>
      <c r="BR835" s="6">
        <f>_xll.SNL.Clients.Office.Excel.Functions.SPG($D835, BR$1, $F835, "Options: Curr=USD, Mag=Actuals")</f>
        <v>0</v>
      </c>
      <c r="BS835" s="6">
        <f>_xll.SNL.Clients.Office.Excel.Functions.SPG($D835, BS$1, $F835, "Options: Curr=USD, Mag=Actuals")</f>
        <v>0</v>
      </c>
      <c r="BT835" s="6">
        <f>_xll.SNL.Clients.Office.Excel.Functions.SPG($D835, BT$1, $F835, "Options: Curr=USD, Mag=Actuals")</f>
        <v>0</v>
      </c>
      <c r="BU835" s="6">
        <f>_xll.SNL.Clients.Office.Excel.Functions.SPG($D835, BU$1, $F835, "Options: Curr=USD, Mag=Actuals")</f>
        <v>0</v>
      </c>
      <c r="BV835" s="6">
        <f>_xll.SNL.Clients.Office.Excel.Functions.SPG($D835, BV$1, $F835, "Options: Curr=USD, Mag=Actuals")</f>
        <v>0</v>
      </c>
      <c r="BW835" s="6">
        <f>_xll.SNL.Clients.Office.Excel.Functions.SPG($D835, BW$1, $F835, "Options: Curr=USD, Mag=Actuals")</f>
        <v>0</v>
      </c>
      <c r="BX835" s="6">
        <f>_xll.SNL.Clients.Office.Excel.Functions.SPG($D835, BX$1, $F835, "Options: Curr=USD, Mag=Actuals")</f>
        <v>0</v>
      </c>
      <c r="BY835" s="6">
        <f>_xll.SNL.Clients.Office.Excel.Functions.SPG($D835, BY$1, $F835, "Options: Curr=USD, Mag=Actuals")</f>
        <v>0</v>
      </c>
      <c r="BZ835" s="6">
        <f>_xll.SNL.Clients.Office.Excel.Functions.SPG($D835, BZ$1, $F835, "Options: Curr=USD, Mag=Actuals")</f>
        <v>0</v>
      </c>
      <c r="CA835" s="6" t="str">
        <f>_xll.SNL.Clients.Office.Excel.Functions.SPG($D835, CA$1, $F835, "Options: Curr=USD, Mag=Actuals")</f>
        <v>Impaired Loans</v>
      </c>
      <c r="CB835" s="6">
        <f>_xll.SNL.Clients.Office.Excel.Functions.SPG($D835, CB$1, $F835, "Options: Curr=USD, Mag=Actuals")</f>
        <v>0</v>
      </c>
      <c r="CC835" s="6">
        <f>_xll.SNL.Clients.Office.Excel.Functions.SPG($D835, CC$1, $F835, "Options: Curr=USD, Mag=Actuals")</f>
        <v>0</v>
      </c>
      <c r="CD835" s="6">
        <f>_xll.SNL.Clients.Office.Excel.Functions.SPG($D835, CD$1, $F835, "Options: Curr=USD, Mag=Actuals")</f>
        <v>0</v>
      </c>
      <c r="CE835" s="6">
        <f>_xll.SNL.Clients.Office.Excel.Functions.SPG($D835, CE$1, $F835, "Options: Curr=USD, Mag=Actuals")</f>
        <v>0</v>
      </c>
      <c r="CF835" s="6">
        <f>_xll.SNL.Clients.Office.Excel.Functions.SPG($D835, CF$1, $F835, "Options: Curr=USD, Mag=Actuals")</f>
        <v>0</v>
      </c>
      <c r="CG835" s="6">
        <f>_xll.SNL.Clients.Office.Excel.Functions.SPG($D835, CG$1, $F835, "Options: Curr=USD, Mag=Actuals")</f>
        <v>0</v>
      </c>
    </row>
    <row r="836" spans="1:85" x14ac:dyDescent="0.3">
      <c r="A836" s="10" t="s">
        <v>104</v>
      </c>
      <c r="B836" s="10" t="s">
        <v>85</v>
      </c>
      <c r="C836" s="10" t="s">
        <v>14</v>
      </c>
      <c r="D836">
        <v>113831</v>
      </c>
      <c r="E836" s="10" t="s">
        <v>27</v>
      </c>
      <c r="F836" s="10" t="s">
        <v>66</v>
      </c>
      <c r="G836">
        <v>31.59</v>
      </c>
      <c r="H836">
        <v>256.89999999999998</v>
      </c>
      <c r="I836">
        <v>225.31</v>
      </c>
      <c r="J836">
        <v>566.91</v>
      </c>
      <c r="K836">
        <v>74219.69</v>
      </c>
      <c r="L836">
        <v>2.7</v>
      </c>
      <c r="M836">
        <v>562.13008692607025</v>
      </c>
      <c r="N836">
        <v>7.64</v>
      </c>
      <c r="O836">
        <v>2.4300000000000002</v>
      </c>
      <c r="P836">
        <v>3.36</v>
      </c>
      <c r="Q836">
        <v>1.08</v>
      </c>
      <c r="R836">
        <v>1.06</v>
      </c>
      <c r="S836" t="str">
        <f>_xll.SNL.Clients.Office.Excel.Functions.SPG(D836, S$1, F836, "Options: Curr=USD, Mag=Actuals")</f>
        <v>UBS Group AG (SWX:UBSG)</v>
      </c>
      <c r="T836" t="str">
        <f>_xll.SNL.Clients.Office.Excel.Functions.SPG($D836, T$1, $F836, "Options: Curr=USD, Mag=Actuals")</f>
        <v>UBS Group AG</v>
      </c>
      <c r="U836" s="6">
        <f>_xll.SNL.Clients.Office.Excel.Functions.SPG($D836, U$1, $F836, "Options: Curr=USD, Mag=Actuals")</f>
        <v>1892958988800</v>
      </c>
      <c r="V836" t="str">
        <f>_xll.SNL.Clients.Office.Excel.Functions.SPG($D836, V$1, $F836, "Options: Curr=USD, Mag=Actuals")</f>
        <v>SWX:UBSG</v>
      </c>
      <c r="W836" t="str">
        <f>_xll.SNL.Clients.Office.Excel.Functions.SPG($D836, W$1, $F836, "Options: Curr=USD, Mag=Actuals")</f>
        <v>Asset Management</v>
      </c>
      <c r="X836" s="6">
        <f>_xll.SNL.Clients.Office.Excel.Functions.SPG($D836, X$1, $F836, "Options: Curr=USD, Mag=Actuals")</f>
        <v>738377083.65758789</v>
      </c>
      <c r="Y836" s="6">
        <f>_xll.SNL.Clients.Office.Excel.Functions.SPG($D836, Y$1, $F836, "Options: Curr=USD, Mag=Actuals")</f>
        <v>0</v>
      </c>
      <c r="Z836" s="6">
        <f>_xll.SNL.Clients.Office.Excel.Functions.SPG($D836, Z$1, $F836, "Options: Curr=USD, Mag=Actuals")</f>
        <v>0</v>
      </c>
      <c r="AA836" s="6">
        <f>_xll.SNL.Clients.Office.Excel.Functions.SPG($D836, AA$1, $F836, "Options: Curr=USD, Mag=Actuals")</f>
        <v>-19244126451.361877</v>
      </c>
      <c r="AB836" s="6">
        <f>_xll.SNL.Clients.Office.Excel.Functions.SPG($D836, AB$1, $F836, "Options: Curr=USD, Mag=Actuals")</f>
        <v>-7.0715586945525324</v>
      </c>
      <c r="AC836" s="6">
        <f>_xll.SNL.Clients.Office.Excel.Functions.SPG($D836, AC$1, $F836, "Options: Curr=USD, Mag=Actuals")</f>
        <v>196.31270000000001</v>
      </c>
      <c r="AD836" s="6">
        <f>_xll.SNL.Clients.Office.Excel.Functions.SPG($D836, AD$1, $F836, "Options: Curr=USD, Mag=Actuals")</f>
        <v>-0.97499999999999998</v>
      </c>
      <c r="AE836" s="6">
        <f>_xll.SNL.Clients.Office.Excel.Functions.SPG($D836, AE$1, $F836, "Options: Curr=USD, Mag=Actuals")</f>
        <v>-49.6</v>
      </c>
      <c r="AF836" s="6">
        <f>_xll.SNL.Clients.Office.Excel.Functions.SPG($D836, AF$1, $F836, "Options: Curr=USD, Mag=Actuals")</f>
        <v>1892958988800</v>
      </c>
      <c r="AG836" s="6">
        <f>_xll.SNL.Clients.Office.Excel.Functions.SPG($D836, AG$1, $F836, "Options: Curr=USD, Mag=Actuals")</f>
        <v>1262818227200</v>
      </c>
      <c r="AH836" s="6">
        <f>_xll.SNL.Clients.Office.Excel.Functions.SPG($D836, AH$1, $F836, "Options: Curr=USD, Mag=Actuals")</f>
        <v>38081564160.000008</v>
      </c>
      <c r="AI836" s="6">
        <f>_xll.SNL.Clients.Office.Excel.Functions.SPG($D836, AI$1, $F836, "Options: Curr=USD, Mag=Actuals")</f>
        <v>39813</v>
      </c>
      <c r="AJ836" s="6" t="str">
        <f>_xll.SNL.Clients.Office.Excel.Functions.SPG($D836, AJ$1, $F836, "Options: Curr=USD, Mag=Actuals")</f>
        <v>#INVALID FUNCTION PARAMETER</v>
      </c>
      <c r="AK836" s="6" t="str">
        <f>_xll.SNL.Clients.Office.Excel.Functions.SPG($D836, AK$1, $F836, "Options: Curr=USD, Mag=Actuals")</f>
        <v>#INVALID FUNCTION PARAMETER</v>
      </c>
      <c r="AL836" s="6" t="str">
        <f>_xll.SNL.Clients.Office.Excel.Functions.SPG($D836, AL$1, $F836, "Options: Curr=USD, Mag=Actuals")</f>
        <v>#INVALID FUNCTION PARAMETER</v>
      </c>
      <c r="AM836" s="6" t="str">
        <f>_xll.SNL.Clients.Office.Excel.Functions.SPG($D836, AM$1, $F836, "Options: Curr=USD, Mag=Actuals")</f>
        <v>#INVALID FUNCTION PARAMETER</v>
      </c>
      <c r="AN836" s="6">
        <f>_xll.SNL.Clients.Office.Excel.Functions.SPG($D836, AN$1, $F836, "Options: Curr=USD, Mag=Actuals")</f>
        <v>0</v>
      </c>
      <c r="AO836" s="6">
        <f>_xll.SNL.Clients.Office.Excel.Functions.SPG($D836, AO$1, $F836, "Options: Curr=USD, Mag=Actuals")</f>
        <v>0</v>
      </c>
      <c r="AP836" s="6">
        <f>_xll.SNL.Clients.Office.Excel.Functions.SPG($D836, AP$1, $F836, "Options: Curr=USD, Mag=Actuals")</f>
        <v>0</v>
      </c>
      <c r="AQ836" s="6">
        <f>_xll.SNL.Clients.Office.Excel.Functions.SPG($D836, AQ$1, $F836, "Options: Curr=USD, Mag=Actuals")</f>
        <v>0</v>
      </c>
      <c r="AR836" s="6">
        <f>_xll.SNL.Clients.Office.Excel.Functions.SPG($D836, AR$1, $F836, "Options: Curr=USD, Mag=Actuals")</f>
        <v>0</v>
      </c>
      <c r="AS836" s="6">
        <f>_xll.SNL.Clients.Office.Excel.Functions.SPG($D836, AS$1, $F836, "Options: Curr=USD, Mag=Actuals")</f>
        <v>0</v>
      </c>
      <c r="AT836" s="6">
        <f>_xll.SNL.Clients.Office.Excel.Functions.SPG($D836, AT$1, $F836, "Options: Curr=USD, Mag=Actuals")</f>
        <v>0</v>
      </c>
      <c r="AU836" s="6">
        <f>_xll.SNL.Clients.Office.Excel.Functions.SPG($D836, AU$1, $F836, "Options: Curr=USD, Mag=Actuals")</f>
        <v>0</v>
      </c>
      <c r="AV836" s="6">
        <f>_xll.SNL.Clients.Office.Excel.Functions.SPG($D836, AV$1, $F836, "Options: Curr=USD, Mag=Actuals")</f>
        <v>0</v>
      </c>
      <c r="AW836" s="6">
        <f>_xll.SNL.Clients.Office.Excel.Functions.SPG($D836, AW$1, $F836, "Options: Curr=USD, Mag=Actuals")</f>
        <v>0</v>
      </c>
      <c r="AX836" s="6">
        <f>_xll.SNL.Clients.Office.Excel.Functions.SPG($D836, AX$1, $F836, "Options: Curr=USD, Mag=Actuals")</f>
        <v>0</v>
      </c>
      <c r="AY836" s="6">
        <f>_xll.SNL.Clients.Office.Excel.Functions.SPG($D836, AY$1, $F836, "Options: Curr=USD, Mag=Actuals")</f>
        <v>0</v>
      </c>
      <c r="AZ836" s="6">
        <f>_xll.SNL.Clients.Office.Excel.Functions.SPG($D836, AZ$1, $F836, "Options: Curr=USD, Mag=Actuals")</f>
        <v>0</v>
      </c>
      <c r="BA836" s="6">
        <f>_xll.SNL.Clients.Office.Excel.Functions.SPG($D836, BA$1, $F836, "Options: Curr=USD, Mag=Actuals")</f>
        <v>0</v>
      </c>
      <c r="BB836" s="6">
        <f>_xll.SNL.Clients.Office.Excel.Functions.SPG($D836, BB$1, $F836, "Options: Curr=USD, Mag=Actuals")</f>
        <v>0</v>
      </c>
      <c r="BC836" s="6">
        <f>_xll.SNL.Clients.Office.Excel.Functions.SPG($D836, BC$1, $F836, "Options: Curr=USD, Mag=Actuals")</f>
        <v>0</v>
      </c>
      <c r="BD836" s="6">
        <f>_xll.SNL.Clients.Office.Excel.Functions.SPG($D836, BD$1, $F836, "Options: Curr=USD, Mag=Actuals")</f>
        <v>0</v>
      </c>
      <c r="BE836" s="6">
        <f>_xll.SNL.Clients.Office.Excel.Functions.SPG($D836, BE$1, $F836, "Options: Curr=USD, Mag=Actuals")</f>
        <v>0</v>
      </c>
      <c r="BF836" s="6">
        <f>_xll.SNL.Clients.Office.Excel.Functions.SPG($D836, BF$1, $F836, "Options: Curr=USD, Mag=Actuals")</f>
        <v>0</v>
      </c>
      <c r="BG836" s="6">
        <f>_xll.SNL.Clients.Office.Excel.Functions.SPG($D836, BG$1, $F836, "Options: Curr=USD, Mag=Actuals")</f>
        <v>0</v>
      </c>
      <c r="BH836" s="6">
        <f>_xll.SNL.Clients.Office.Excel.Functions.SPG($D836, BH$1, $F836, "Options: Curr=USD, Mag=Actuals")</f>
        <v>0</v>
      </c>
      <c r="BI836" s="6">
        <f>_xll.SNL.Clients.Office.Excel.Functions.SPG($D836, BI$1, $F836, "Options: Curr=USD, Mag=Actuals")</f>
        <v>0</v>
      </c>
      <c r="BJ836" s="6">
        <f>_xll.SNL.Clients.Office.Excel.Functions.SPG($D836, BJ$1, $F836, "Options: Curr=USD, Mag=Actuals")</f>
        <v>0</v>
      </c>
      <c r="BK836" s="6">
        <f>_xll.SNL.Clients.Office.Excel.Functions.SPG($D836, BK$1, $F836, "Options: Curr=USD, Mag=Actuals")</f>
        <v>0</v>
      </c>
      <c r="BL836" s="6">
        <f>_xll.SNL.Clients.Office.Excel.Functions.SPG($D836, BL$1, $F836, "Options: Curr=USD, Mag=Actuals")</f>
        <v>0</v>
      </c>
      <c r="BM836" s="6">
        <f>_xll.SNL.Clients.Office.Excel.Functions.SPG($D836, BM$1, $F836, "Options: Curr=USD, Mag=Actuals")</f>
        <v>0</v>
      </c>
      <c r="BN836" s="6">
        <f>_xll.SNL.Clients.Office.Excel.Functions.SPG($D836, BN$1, $F836, "Options: Curr=USD, Mag=Actuals")</f>
        <v>0</v>
      </c>
      <c r="BO836" s="6">
        <f>_xll.SNL.Clients.Office.Excel.Functions.SPG($D836, BO$1, $F836, "Options: Curr=USD, Mag=Actuals")</f>
        <v>0</v>
      </c>
      <c r="BP836" s="6">
        <f>_xll.SNL.Clients.Office.Excel.Functions.SPG($D836, BP$1, $F836, "Options: Curr=USD, Mag=Actuals")</f>
        <v>0</v>
      </c>
      <c r="BQ836" s="6">
        <f>_xll.SNL.Clients.Office.Excel.Functions.SPG($D836, BQ$1, $F836, "Options: Curr=USD, Mag=Actuals")</f>
        <v>0</v>
      </c>
      <c r="BR836" s="6">
        <f>_xll.SNL.Clients.Office.Excel.Functions.SPG($D836, BR$1, $F836, "Options: Curr=USD, Mag=Actuals")</f>
        <v>0</v>
      </c>
      <c r="BS836" s="6">
        <f>_xll.SNL.Clients.Office.Excel.Functions.SPG($D836, BS$1, $F836, "Options: Curr=USD, Mag=Actuals")</f>
        <v>0</v>
      </c>
      <c r="BT836" s="6">
        <f>_xll.SNL.Clients.Office.Excel.Functions.SPG($D836, BT$1, $F836, "Options: Curr=USD, Mag=Actuals")</f>
        <v>0</v>
      </c>
      <c r="BU836" s="6">
        <f>_xll.SNL.Clients.Office.Excel.Functions.SPG($D836, BU$1, $F836, "Options: Curr=USD, Mag=Actuals")</f>
        <v>0</v>
      </c>
      <c r="BV836" s="6">
        <f>_xll.SNL.Clients.Office.Excel.Functions.SPG($D836, BV$1, $F836, "Options: Curr=USD, Mag=Actuals")</f>
        <v>0</v>
      </c>
      <c r="BW836" s="6">
        <f>_xll.SNL.Clients.Office.Excel.Functions.SPG($D836, BW$1, $F836, "Options: Curr=USD, Mag=Actuals")</f>
        <v>0</v>
      </c>
      <c r="BX836" s="6">
        <f>_xll.SNL.Clients.Office.Excel.Functions.SPG($D836, BX$1, $F836, "Options: Curr=USD, Mag=Actuals")</f>
        <v>0</v>
      </c>
      <c r="BY836" s="6">
        <f>_xll.SNL.Clients.Office.Excel.Functions.SPG($D836, BY$1, $F836, "Options: Curr=USD, Mag=Actuals")</f>
        <v>0</v>
      </c>
      <c r="BZ836" s="6">
        <f>_xll.SNL.Clients.Office.Excel.Functions.SPG($D836, BZ$1, $F836, "Options: Curr=USD, Mag=Actuals")</f>
        <v>0</v>
      </c>
      <c r="CA836" s="6" t="str">
        <f>_xll.SNL.Clients.Office.Excel.Functions.SPG($D836, CA$1, $F836, "Options: Curr=USD, Mag=Actuals")</f>
        <v>Impaired Loans</v>
      </c>
      <c r="CB836" s="6">
        <f>_xll.SNL.Clients.Office.Excel.Functions.SPG($D836, CB$1, $F836, "Options: Curr=USD, Mag=Actuals")</f>
        <v>0</v>
      </c>
      <c r="CC836" s="6">
        <f>_xll.SNL.Clients.Office.Excel.Functions.SPG($D836, CC$1, $F836, "Options: Curr=USD, Mag=Actuals")</f>
        <v>0</v>
      </c>
      <c r="CD836" s="6">
        <f>_xll.SNL.Clients.Office.Excel.Functions.SPG($D836, CD$1, $F836, "Options: Curr=USD, Mag=Actuals")</f>
        <v>0</v>
      </c>
      <c r="CE836" s="6">
        <f>_xll.SNL.Clients.Office.Excel.Functions.SPG($D836, CE$1, $F836, "Options: Curr=USD, Mag=Actuals")</f>
        <v>0</v>
      </c>
      <c r="CF836" s="6">
        <f>_xll.SNL.Clients.Office.Excel.Functions.SPG($D836, CF$1, $F836, "Options: Curr=USD, Mag=Actuals")</f>
        <v>0</v>
      </c>
      <c r="CG836" s="6">
        <f>_xll.SNL.Clients.Office.Excel.Functions.SPG($D836, CG$1, $F836, "Options: Curr=USD, Mag=Actuals")</f>
        <v>0</v>
      </c>
    </row>
    <row r="837" spans="1:85" x14ac:dyDescent="0.3">
      <c r="A837" s="10" t="s">
        <v>104</v>
      </c>
      <c r="B837" s="10" t="s">
        <v>85</v>
      </c>
      <c r="C837" s="10" t="s">
        <v>14</v>
      </c>
      <c r="D837">
        <v>113831</v>
      </c>
      <c r="E837" s="10" t="s">
        <v>27</v>
      </c>
      <c r="F837" s="10" t="s">
        <v>67</v>
      </c>
      <c r="G837">
        <v>18.3</v>
      </c>
      <c r="H837">
        <v>222.5</v>
      </c>
      <c r="I837">
        <v>204.2</v>
      </c>
      <c r="J837">
        <v>553.73</v>
      </c>
      <c r="K837">
        <v>71593.69</v>
      </c>
      <c r="L837">
        <v>-2.2999999999999998</v>
      </c>
      <c r="M837">
        <v>547.44886660197631</v>
      </c>
      <c r="N837">
        <v>7.73</v>
      </c>
      <c r="O837">
        <v>-0.48</v>
      </c>
      <c r="P837">
        <v>-2.06</v>
      </c>
      <c r="Q837">
        <v>1.0900000000000001</v>
      </c>
      <c r="R837">
        <v>1.03</v>
      </c>
      <c r="S837" t="str">
        <f>_xll.SNL.Clients.Office.Excel.Functions.SPG(D837, S$1, F837, "Options: Curr=USD, Mag=Actuals")</f>
        <v>UBS Group AG (SWX:UBSG)</v>
      </c>
      <c r="T837" t="str">
        <f>_xll.SNL.Clients.Office.Excel.Functions.SPG($D837, T$1, $F837, "Options: Curr=USD, Mag=Actuals")</f>
        <v>UBS Group AG</v>
      </c>
      <c r="U837" s="6">
        <f>_xll.SNL.Clients.Office.Excel.Functions.SPG($D837, U$1, $F837, "Options: Curr=USD, Mag=Actuals")</f>
        <v>1294585643820</v>
      </c>
      <c r="V837" t="str">
        <f>_xll.SNL.Clients.Office.Excel.Functions.SPG($D837, V$1, $F837, "Options: Curr=USD, Mag=Actuals")</f>
        <v>SWX:UBSG</v>
      </c>
      <c r="W837" t="str">
        <f>_xll.SNL.Clients.Office.Excel.Functions.SPG($D837, W$1, $F837, "Options: Curr=USD, Mag=Actuals")</f>
        <v>Asset Management</v>
      </c>
      <c r="X837" s="6">
        <f>_xll.SNL.Clients.Office.Excel.Functions.SPG($D837, X$1, $F837, "Options: Curr=USD, Mag=Actuals")</f>
        <v>20873006113.789951</v>
      </c>
      <c r="Y837" s="6">
        <f>_xll.SNL.Clients.Office.Excel.Functions.SPG($D837, Y$1, $F837, "Options: Curr=USD, Mag=Actuals")</f>
        <v>0</v>
      </c>
      <c r="Z837" s="6">
        <f>_xll.SNL.Clients.Office.Excel.Functions.SPG($D837, Z$1, $F837, "Options: Curr=USD, Mag=Actuals")</f>
        <v>0</v>
      </c>
      <c r="AA837" s="6">
        <f>_xll.SNL.Clients.Office.Excel.Functions.SPG($D837, AA$1, $F837, "Options: Curr=USD, Mag=Actuals")</f>
        <v>-1922817518.2032065</v>
      </c>
      <c r="AB837" s="6">
        <f>_xll.SNL.Clients.Office.Excel.Functions.SPG($D837, AB$1, $F837, "Options: Curr=USD, Mag=Actuals")</f>
        <v>-0.68342217265627903</v>
      </c>
      <c r="AC837" s="6">
        <f>_xll.SNL.Clients.Office.Excel.Functions.SPG($D837, AC$1, $F837, "Options: Curr=USD, Mag=Actuals")</f>
        <v>-90.372500000000002</v>
      </c>
      <c r="AD837" s="6">
        <f>_xll.SNL.Clients.Office.Excel.Functions.SPG($D837, AD$1, $F837, "Options: Curr=USD, Mag=Actuals")</f>
        <v>-0.124</v>
      </c>
      <c r="AE837" s="6">
        <f>_xll.SNL.Clients.Office.Excel.Functions.SPG($D837, AE$1, $F837, "Options: Curr=USD, Mag=Actuals")</f>
        <v>-5.3220000000000001</v>
      </c>
      <c r="AF837" s="6">
        <f>_xll.SNL.Clients.Office.Excel.Functions.SPG($D837, AF$1, $F837, "Options: Curr=USD, Mag=Actuals")</f>
        <v>1294585643820</v>
      </c>
      <c r="AG837" s="6">
        <f>_xll.SNL.Clients.Office.Excel.Functions.SPG($D837, AG$1, $F837, "Options: Curr=USD, Mag=Actuals")</f>
        <v>733312735200</v>
      </c>
      <c r="AH837" s="6">
        <f>_xll.SNL.Clients.Office.Excel.Functions.SPG($D837, AH$1, $F837, "Options: Curr=USD, Mag=Actuals")</f>
        <v>36474095520</v>
      </c>
      <c r="AI837" s="6">
        <f>_xll.SNL.Clients.Office.Excel.Functions.SPG($D837, AI$1, $F837, "Options: Curr=USD, Mag=Actuals")</f>
        <v>40178</v>
      </c>
      <c r="AJ837" s="6" t="str">
        <f>_xll.SNL.Clients.Office.Excel.Functions.SPG($D837, AJ$1, $F837, "Options: Curr=USD, Mag=Actuals")</f>
        <v>#INVALID FUNCTION PARAMETER</v>
      </c>
      <c r="AK837" s="6" t="str">
        <f>_xll.SNL.Clients.Office.Excel.Functions.SPG($D837, AK$1, $F837, "Options: Curr=USD, Mag=Actuals")</f>
        <v>#INVALID FUNCTION PARAMETER</v>
      </c>
      <c r="AL837" s="6" t="str">
        <f>_xll.SNL.Clients.Office.Excel.Functions.SPG($D837, AL$1, $F837, "Options: Curr=USD, Mag=Actuals")</f>
        <v>#INVALID FUNCTION PARAMETER</v>
      </c>
      <c r="AM837" s="6" t="str">
        <f>_xll.SNL.Clients.Office.Excel.Functions.SPG($D837, AM$1, $F837, "Options: Curr=USD, Mag=Actuals")</f>
        <v>#INVALID FUNCTION PARAMETER</v>
      </c>
      <c r="AN837" s="6">
        <f>_xll.SNL.Clients.Office.Excel.Functions.SPG($D837, AN$1, $F837, "Options: Curr=USD, Mag=Actuals")</f>
        <v>0</v>
      </c>
      <c r="AO837" s="6">
        <f>_xll.SNL.Clients.Office.Excel.Functions.SPG($D837, AO$1, $F837, "Options: Curr=USD, Mag=Actuals")</f>
        <v>0</v>
      </c>
      <c r="AP837" s="6">
        <f>_xll.SNL.Clients.Office.Excel.Functions.SPG($D837, AP$1, $F837, "Options: Curr=USD, Mag=Actuals")</f>
        <v>0</v>
      </c>
      <c r="AQ837" s="6">
        <f>_xll.SNL.Clients.Office.Excel.Functions.SPG($D837, AQ$1, $F837, "Options: Curr=USD, Mag=Actuals")</f>
        <v>0</v>
      </c>
      <c r="AR837" s="6">
        <f>_xll.SNL.Clients.Office.Excel.Functions.SPG($D837, AR$1, $F837, "Options: Curr=USD, Mag=Actuals")</f>
        <v>0</v>
      </c>
      <c r="AS837" s="6">
        <f>_xll.SNL.Clients.Office.Excel.Functions.SPG($D837, AS$1, $F837, "Options: Curr=USD, Mag=Actuals")</f>
        <v>0</v>
      </c>
      <c r="AT837" s="6">
        <f>_xll.SNL.Clients.Office.Excel.Functions.SPG($D837, AT$1, $F837, "Options: Curr=USD, Mag=Actuals")</f>
        <v>0</v>
      </c>
      <c r="AU837" s="6">
        <f>_xll.SNL.Clients.Office.Excel.Functions.SPG($D837, AU$1, $F837, "Options: Curr=USD, Mag=Actuals")</f>
        <v>0</v>
      </c>
      <c r="AV837" s="6">
        <f>_xll.SNL.Clients.Office.Excel.Functions.SPG($D837, AV$1, $F837, "Options: Curr=USD, Mag=Actuals")</f>
        <v>0</v>
      </c>
      <c r="AW837" s="6">
        <f>_xll.SNL.Clients.Office.Excel.Functions.SPG($D837, AW$1, $F837, "Options: Curr=USD, Mag=Actuals")</f>
        <v>0</v>
      </c>
      <c r="AX837" s="6">
        <f>_xll.SNL.Clients.Office.Excel.Functions.SPG($D837, AX$1, $F837, "Options: Curr=USD, Mag=Actuals")</f>
        <v>0</v>
      </c>
      <c r="AY837" s="6">
        <f>_xll.SNL.Clients.Office.Excel.Functions.SPG($D837, AY$1, $F837, "Options: Curr=USD, Mag=Actuals")</f>
        <v>0</v>
      </c>
      <c r="AZ837" s="6">
        <f>_xll.SNL.Clients.Office.Excel.Functions.SPG($D837, AZ$1, $F837, "Options: Curr=USD, Mag=Actuals")</f>
        <v>0</v>
      </c>
      <c r="BA837" s="6">
        <f>_xll.SNL.Clients.Office.Excel.Functions.SPG($D837, BA$1, $F837, "Options: Curr=USD, Mag=Actuals")</f>
        <v>0</v>
      </c>
      <c r="BB837" s="6">
        <f>_xll.SNL.Clients.Office.Excel.Functions.SPG($D837, BB$1, $F837, "Options: Curr=USD, Mag=Actuals")</f>
        <v>0</v>
      </c>
      <c r="BC837" s="6">
        <f>_xll.SNL.Clients.Office.Excel.Functions.SPG($D837, BC$1, $F837, "Options: Curr=USD, Mag=Actuals")</f>
        <v>0</v>
      </c>
      <c r="BD837" s="6">
        <f>_xll.SNL.Clients.Office.Excel.Functions.SPG($D837, BD$1, $F837, "Options: Curr=USD, Mag=Actuals")</f>
        <v>0</v>
      </c>
      <c r="BE837" s="6">
        <f>_xll.SNL.Clients.Office.Excel.Functions.SPG($D837, BE$1, $F837, "Options: Curr=USD, Mag=Actuals")</f>
        <v>0</v>
      </c>
      <c r="BF837" s="6">
        <f>_xll.SNL.Clients.Office.Excel.Functions.SPG($D837, BF$1, $F837, "Options: Curr=USD, Mag=Actuals")</f>
        <v>0</v>
      </c>
      <c r="BG837" s="6">
        <f>_xll.SNL.Clients.Office.Excel.Functions.SPG($D837, BG$1, $F837, "Options: Curr=USD, Mag=Actuals")</f>
        <v>0</v>
      </c>
      <c r="BH837" s="6">
        <f>_xll.SNL.Clients.Office.Excel.Functions.SPG($D837, BH$1, $F837, "Options: Curr=USD, Mag=Actuals")</f>
        <v>0</v>
      </c>
      <c r="BI837" s="6">
        <f>_xll.SNL.Clients.Office.Excel.Functions.SPG($D837, BI$1, $F837, "Options: Curr=USD, Mag=Actuals")</f>
        <v>0</v>
      </c>
      <c r="BJ837" s="6">
        <f>_xll.SNL.Clients.Office.Excel.Functions.SPG($D837, BJ$1, $F837, "Options: Curr=USD, Mag=Actuals")</f>
        <v>0</v>
      </c>
      <c r="BK837" s="6">
        <f>_xll.SNL.Clients.Office.Excel.Functions.SPG($D837, BK$1, $F837, "Options: Curr=USD, Mag=Actuals")</f>
        <v>0</v>
      </c>
      <c r="BL837" s="6">
        <f>_xll.SNL.Clients.Office.Excel.Functions.SPG($D837, BL$1, $F837, "Options: Curr=USD, Mag=Actuals")</f>
        <v>0</v>
      </c>
      <c r="BM837" s="6">
        <f>_xll.SNL.Clients.Office.Excel.Functions.SPG($D837, BM$1, $F837, "Options: Curr=USD, Mag=Actuals")</f>
        <v>0</v>
      </c>
      <c r="BN837" s="6">
        <f>_xll.SNL.Clients.Office.Excel.Functions.SPG($D837, BN$1, $F837, "Options: Curr=USD, Mag=Actuals")</f>
        <v>0</v>
      </c>
      <c r="BO837" s="6">
        <f>_xll.SNL.Clients.Office.Excel.Functions.SPG($D837, BO$1, $F837, "Options: Curr=USD, Mag=Actuals")</f>
        <v>0</v>
      </c>
      <c r="BP837" s="6">
        <f>_xll.SNL.Clients.Office.Excel.Functions.SPG($D837, BP$1, $F837, "Options: Curr=USD, Mag=Actuals")</f>
        <v>0</v>
      </c>
      <c r="BQ837" s="6">
        <f>_xll.SNL.Clients.Office.Excel.Functions.SPG($D837, BQ$1, $F837, "Options: Curr=USD, Mag=Actuals")</f>
        <v>0</v>
      </c>
      <c r="BR837" s="6">
        <f>_xll.SNL.Clients.Office.Excel.Functions.SPG($D837, BR$1, $F837, "Options: Curr=USD, Mag=Actuals")</f>
        <v>0</v>
      </c>
      <c r="BS837" s="6">
        <f>_xll.SNL.Clients.Office.Excel.Functions.SPG($D837, BS$1, $F837, "Options: Curr=USD, Mag=Actuals")</f>
        <v>0</v>
      </c>
      <c r="BT837" s="6">
        <f>_xll.SNL.Clients.Office.Excel.Functions.SPG($D837, BT$1, $F837, "Options: Curr=USD, Mag=Actuals")</f>
        <v>0</v>
      </c>
      <c r="BU837" s="6">
        <f>_xll.SNL.Clients.Office.Excel.Functions.SPG($D837, BU$1, $F837, "Options: Curr=USD, Mag=Actuals")</f>
        <v>0</v>
      </c>
      <c r="BV837" s="6">
        <f>_xll.SNL.Clients.Office.Excel.Functions.SPG($D837, BV$1, $F837, "Options: Curr=USD, Mag=Actuals")</f>
        <v>0</v>
      </c>
      <c r="BW837" s="6">
        <f>_xll.SNL.Clients.Office.Excel.Functions.SPG($D837, BW$1, $F837, "Options: Curr=USD, Mag=Actuals")</f>
        <v>0</v>
      </c>
      <c r="BX837" s="6">
        <f>_xll.SNL.Clients.Office.Excel.Functions.SPG($D837, BX$1, $F837, "Options: Curr=USD, Mag=Actuals")</f>
        <v>0</v>
      </c>
      <c r="BY837" s="6">
        <f>_xll.SNL.Clients.Office.Excel.Functions.SPG($D837, BY$1, $F837, "Options: Curr=USD, Mag=Actuals")</f>
        <v>0</v>
      </c>
      <c r="BZ837" s="6">
        <f>_xll.SNL.Clients.Office.Excel.Functions.SPG($D837, BZ$1, $F837, "Options: Curr=USD, Mag=Actuals")</f>
        <v>0</v>
      </c>
      <c r="CA837" s="6" t="str">
        <f>_xll.SNL.Clients.Office.Excel.Functions.SPG($D837, CA$1, $F837, "Options: Curr=USD, Mag=Actuals")</f>
        <v>Impaired Loans</v>
      </c>
      <c r="CB837" s="6">
        <f>_xll.SNL.Clients.Office.Excel.Functions.SPG($D837, CB$1, $F837, "Options: Curr=USD, Mag=Actuals")</f>
        <v>0</v>
      </c>
      <c r="CC837" s="6">
        <f>_xll.SNL.Clients.Office.Excel.Functions.SPG($D837, CC$1, $F837, "Options: Curr=USD, Mag=Actuals")</f>
        <v>0</v>
      </c>
      <c r="CD837" s="6">
        <f>_xll.SNL.Clients.Office.Excel.Functions.SPG($D837, CD$1, $F837, "Options: Curr=USD, Mag=Actuals")</f>
        <v>0</v>
      </c>
      <c r="CE837" s="6">
        <f>_xll.SNL.Clients.Office.Excel.Functions.SPG($D837, CE$1, $F837, "Options: Curr=USD, Mag=Actuals")</f>
        <v>0</v>
      </c>
      <c r="CF837" s="6">
        <f>_xll.SNL.Clients.Office.Excel.Functions.SPG($D837, CF$1, $F837, "Options: Curr=USD, Mag=Actuals")</f>
        <v>0</v>
      </c>
      <c r="CG837" s="6">
        <f>_xll.SNL.Clients.Office.Excel.Functions.SPG($D837, CG$1, $F837, "Options: Curr=USD, Mag=Actuals")</f>
        <v>0</v>
      </c>
    </row>
    <row r="838" spans="1:85" x14ac:dyDescent="0.3">
      <c r="A838" s="10" t="s">
        <v>104</v>
      </c>
      <c r="B838" s="10" t="s">
        <v>85</v>
      </c>
      <c r="C838" s="10" t="s">
        <v>14</v>
      </c>
      <c r="D838">
        <v>113831</v>
      </c>
      <c r="E838" s="10" t="s">
        <v>27</v>
      </c>
      <c r="F838" s="10" t="s">
        <v>8</v>
      </c>
      <c r="G838">
        <v>42.66</v>
      </c>
      <c r="H838">
        <v>285.31</v>
      </c>
      <c r="I838">
        <v>242.65</v>
      </c>
      <c r="J838">
        <v>598.16</v>
      </c>
      <c r="K838">
        <v>76467.839999999997</v>
      </c>
      <c r="L838">
        <v>3.21</v>
      </c>
      <c r="M838">
        <v>588.57879056822526</v>
      </c>
      <c r="N838">
        <v>7.82</v>
      </c>
      <c r="O838">
        <v>0.69</v>
      </c>
      <c r="P838">
        <v>-0.06</v>
      </c>
      <c r="Q838">
        <v>1.04</v>
      </c>
      <c r="R838">
        <v>0.94</v>
      </c>
      <c r="S838" t="str">
        <f>_xll.SNL.Clients.Office.Excel.Functions.SPG(D838, S$1, F838, "Options: Curr=USD, Mag=Actuals")</f>
        <v>UBS Group AG (SWX:UBSG)</v>
      </c>
      <c r="T838" t="str">
        <f>_xll.SNL.Clients.Office.Excel.Functions.SPG($D838, T$1, $F838, "Options: Curr=USD, Mag=Actuals")</f>
        <v>UBS Group AG</v>
      </c>
      <c r="U838" s="6">
        <f>_xll.SNL.Clients.Office.Excel.Functions.SPG($D838, U$1, $F838, "Options: Curr=USD, Mag=Actuals")</f>
        <v>1408325835475.5833</v>
      </c>
      <c r="V838" t="str">
        <f>_xll.SNL.Clients.Office.Excel.Functions.SPG($D838, V$1, $F838, "Options: Curr=USD, Mag=Actuals")</f>
        <v>SWX:UBSG</v>
      </c>
      <c r="W838" t="str">
        <f>_xll.SNL.Clients.Office.Excel.Functions.SPG($D838, W$1, $F838, "Options: Curr=USD, Mag=Actuals")</f>
        <v>Asset Management</v>
      </c>
      <c r="X838" s="6">
        <f>_xll.SNL.Clients.Office.Excel.Functions.SPG($D838, X$1, $F838, "Options: Curr=USD, Mag=Actuals")</f>
        <v>30781159300.782646</v>
      </c>
      <c r="Y838" s="6">
        <f>_xll.SNL.Clients.Office.Excel.Functions.SPG($D838, Y$1, $F838, "Options: Curr=USD, Mag=Actuals")</f>
        <v>0</v>
      </c>
      <c r="Z838" s="6">
        <f>_xll.SNL.Clients.Office.Excel.Functions.SPG($D838, Z$1, $F838, "Options: Curr=USD, Mag=Actuals")</f>
        <v>0</v>
      </c>
      <c r="AA838" s="6">
        <f>_xll.SNL.Clients.Office.Excel.Functions.SPG($D838, AA$1, $F838, "Options: Curr=USD, Mag=Actuals")</f>
        <v>7460058424.0253992</v>
      </c>
      <c r="AB838" s="6">
        <f>_xll.SNL.Clients.Office.Excel.Functions.SPG($D838, AB$1, $F838, "Options: Curr=USD, Mag=Actuals")</f>
        <v>1.8664577434368423</v>
      </c>
      <c r="AC838" s="6" t="str">
        <f>_xll.SNL.Clients.Office.Excel.Functions.SPG($D838, AC$1, $F838, "Options: Curr=USD, Mag=Actuals")</f>
        <v>NM</v>
      </c>
      <c r="AD838" s="6">
        <f>_xll.SNL.Clients.Office.Excel.Functions.SPG($D838, AD$1, $F838, "Options: Curr=USD, Mag=Actuals")</f>
        <v>0.58499999999999996</v>
      </c>
      <c r="AE838" s="6">
        <f>_xll.SNL.Clients.Office.Excel.Functions.SPG($D838, AE$1, $F838, "Options: Curr=USD, Mag=Actuals")</f>
        <v>19.044</v>
      </c>
      <c r="AF838" s="6">
        <f>_xll.SNL.Clients.Office.Excel.Functions.SPG($D838, AF$1, $F838, "Options: Curr=USD, Mag=Actuals")</f>
        <v>1408325835475.5833</v>
      </c>
      <c r="AG838" s="6">
        <f>_xll.SNL.Clients.Office.Excel.Functions.SPG($D838, AG$1, $F838, "Options: Curr=USD, Mag=Actuals")</f>
        <v>800906169665.81262</v>
      </c>
      <c r="AH838" s="6">
        <f>_xll.SNL.Clients.Office.Excel.Functions.SPG($D838, AH$1, $F838, "Options: Curr=USD, Mag=Actuals")</f>
        <v>46838046272.493736</v>
      </c>
      <c r="AI838" s="6">
        <f>_xll.SNL.Clients.Office.Excel.Functions.SPG($D838, AI$1, $F838, "Options: Curr=USD, Mag=Actuals")</f>
        <v>40543</v>
      </c>
      <c r="AJ838" s="6" t="str">
        <f>_xll.SNL.Clients.Office.Excel.Functions.SPG($D838, AJ$1, $F838, "Options: Curr=USD, Mag=Actuals")</f>
        <v>#INVALID FUNCTION PARAMETER</v>
      </c>
      <c r="AK838" s="6" t="str">
        <f>_xll.SNL.Clients.Office.Excel.Functions.SPG($D838, AK$1, $F838, "Options: Curr=USD, Mag=Actuals")</f>
        <v>#INVALID FUNCTION PARAMETER</v>
      </c>
      <c r="AL838" s="6" t="str">
        <f>_xll.SNL.Clients.Office.Excel.Functions.SPG($D838, AL$1, $F838, "Options: Curr=USD, Mag=Actuals")</f>
        <v>#INVALID FUNCTION PARAMETER</v>
      </c>
      <c r="AM838" s="6" t="str">
        <f>_xll.SNL.Clients.Office.Excel.Functions.SPG($D838, AM$1, $F838, "Options: Curr=USD, Mag=Actuals")</f>
        <v>#INVALID FUNCTION PARAMETER</v>
      </c>
      <c r="AN838" s="6">
        <f>_xll.SNL.Clients.Office.Excel.Functions.SPG($D838, AN$1, $F838, "Options: Curr=USD, Mag=Actuals")</f>
        <v>0</v>
      </c>
      <c r="AO838" s="6">
        <f>_xll.SNL.Clients.Office.Excel.Functions.SPG($D838, AO$1, $F838, "Options: Curr=USD, Mag=Actuals")</f>
        <v>0</v>
      </c>
      <c r="AP838" s="6">
        <f>_xll.SNL.Clients.Office.Excel.Functions.SPG($D838, AP$1, $F838, "Options: Curr=USD, Mag=Actuals")</f>
        <v>0</v>
      </c>
      <c r="AQ838" s="6">
        <f>_xll.SNL.Clients.Office.Excel.Functions.SPG($D838, AQ$1, $F838, "Options: Curr=USD, Mag=Actuals")</f>
        <v>0</v>
      </c>
      <c r="AR838" s="6">
        <f>_xll.SNL.Clients.Office.Excel.Functions.SPG($D838, AR$1, $F838, "Options: Curr=USD, Mag=Actuals")</f>
        <v>0</v>
      </c>
      <c r="AS838" s="6">
        <f>_xll.SNL.Clients.Office.Excel.Functions.SPG($D838, AS$1, $F838, "Options: Curr=USD, Mag=Actuals")</f>
        <v>0</v>
      </c>
      <c r="AT838" s="6">
        <f>_xll.SNL.Clients.Office.Excel.Functions.SPG($D838, AT$1, $F838, "Options: Curr=USD, Mag=Actuals")</f>
        <v>0</v>
      </c>
      <c r="AU838" s="6">
        <f>_xll.SNL.Clients.Office.Excel.Functions.SPG($D838, AU$1, $F838, "Options: Curr=USD, Mag=Actuals")</f>
        <v>0</v>
      </c>
      <c r="AV838" s="6">
        <f>_xll.SNL.Clients.Office.Excel.Functions.SPG($D838, AV$1, $F838, "Options: Curr=USD, Mag=Actuals")</f>
        <v>0</v>
      </c>
      <c r="AW838" s="6">
        <f>_xll.SNL.Clients.Office.Excel.Functions.SPG($D838, AW$1, $F838, "Options: Curr=USD, Mag=Actuals")</f>
        <v>0</v>
      </c>
      <c r="AX838" s="6">
        <f>_xll.SNL.Clients.Office.Excel.Functions.SPG($D838, AX$1, $F838, "Options: Curr=USD, Mag=Actuals")</f>
        <v>0</v>
      </c>
      <c r="AY838" s="6">
        <f>_xll.SNL.Clients.Office.Excel.Functions.SPG($D838, AY$1, $F838, "Options: Curr=USD, Mag=Actuals")</f>
        <v>0</v>
      </c>
      <c r="AZ838" s="6">
        <f>_xll.SNL.Clients.Office.Excel.Functions.SPG($D838, AZ$1, $F838, "Options: Curr=USD, Mag=Actuals")</f>
        <v>0</v>
      </c>
      <c r="BA838" s="6">
        <f>_xll.SNL.Clients.Office.Excel.Functions.SPG($D838, BA$1, $F838, "Options: Curr=USD, Mag=Actuals")</f>
        <v>0</v>
      </c>
      <c r="BB838" s="6">
        <f>_xll.SNL.Clients.Office.Excel.Functions.SPG($D838, BB$1, $F838, "Options: Curr=USD, Mag=Actuals")</f>
        <v>0</v>
      </c>
      <c r="BC838" s="6">
        <f>_xll.SNL.Clients.Office.Excel.Functions.SPG($D838, BC$1, $F838, "Options: Curr=USD, Mag=Actuals")</f>
        <v>0</v>
      </c>
      <c r="BD838" s="6">
        <f>_xll.SNL.Clients.Office.Excel.Functions.SPG($D838, BD$1, $F838, "Options: Curr=USD, Mag=Actuals")</f>
        <v>0</v>
      </c>
      <c r="BE838" s="6">
        <f>_xll.SNL.Clients.Office.Excel.Functions.SPG($D838, BE$1, $F838, "Options: Curr=USD, Mag=Actuals")</f>
        <v>0</v>
      </c>
      <c r="BF838" s="6">
        <f>_xll.SNL.Clients.Office.Excel.Functions.SPG($D838, BF$1, $F838, "Options: Curr=USD, Mag=Actuals")</f>
        <v>0</v>
      </c>
      <c r="BG838" s="6">
        <f>_xll.SNL.Clients.Office.Excel.Functions.SPG($D838, BG$1, $F838, "Options: Curr=USD, Mag=Actuals")</f>
        <v>0</v>
      </c>
      <c r="BH838" s="6">
        <f>_xll.SNL.Clients.Office.Excel.Functions.SPG($D838, BH$1, $F838, "Options: Curr=USD, Mag=Actuals")</f>
        <v>0</v>
      </c>
      <c r="BI838" s="6">
        <f>_xll.SNL.Clients.Office.Excel.Functions.SPG($D838, BI$1, $F838, "Options: Curr=USD, Mag=Actuals")</f>
        <v>0</v>
      </c>
      <c r="BJ838" s="6">
        <f>_xll.SNL.Clients.Office.Excel.Functions.SPG($D838, BJ$1, $F838, "Options: Curr=USD, Mag=Actuals")</f>
        <v>0</v>
      </c>
      <c r="BK838" s="6">
        <f>_xll.SNL.Clients.Office.Excel.Functions.SPG($D838, BK$1, $F838, "Options: Curr=USD, Mag=Actuals")</f>
        <v>0</v>
      </c>
      <c r="BL838" s="6">
        <f>_xll.SNL.Clients.Office.Excel.Functions.SPG($D838, BL$1, $F838, "Options: Curr=USD, Mag=Actuals")</f>
        <v>0</v>
      </c>
      <c r="BM838" s="6">
        <f>_xll.SNL.Clients.Office.Excel.Functions.SPG($D838, BM$1, $F838, "Options: Curr=USD, Mag=Actuals")</f>
        <v>0</v>
      </c>
      <c r="BN838" s="6">
        <f>_xll.SNL.Clients.Office.Excel.Functions.SPG($D838, BN$1, $F838, "Options: Curr=USD, Mag=Actuals")</f>
        <v>0</v>
      </c>
      <c r="BO838" s="6">
        <f>_xll.SNL.Clients.Office.Excel.Functions.SPG($D838, BO$1, $F838, "Options: Curr=USD, Mag=Actuals")</f>
        <v>0</v>
      </c>
      <c r="BP838" s="6">
        <f>_xll.SNL.Clients.Office.Excel.Functions.SPG($D838, BP$1, $F838, "Options: Curr=USD, Mag=Actuals")</f>
        <v>0</v>
      </c>
      <c r="BQ838" s="6">
        <f>_xll.SNL.Clients.Office.Excel.Functions.SPG($D838, BQ$1, $F838, "Options: Curr=USD, Mag=Actuals")</f>
        <v>0</v>
      </c>
      <c r="BR838" s="6">
        <f>_xll.SNL.Clients.Office.Excel.Functions.SPG($D838, BR$1, $F838, "Options: Curr=USD, Mag=Actuals")</f>
        <v>0</v>
      </c>
      <c r="BS838" s="6">
        <f>_xll.SNL.Clients.Office.Excel.Functions.SPG($D838, BS$1, $F838, "Options: Curr=USD, Mag=Actuals")</f>
        <v>0</v>
      </c>
      <c r="BT838" s="6">
        <f>_xll.SNL.Clients.Office.Excel.Functions.SPG($D838, BT$1, $F838, "Options: Curr=USD, Mag=Actuals")</f>
        <v>0</v>
      </c>
      <c r="BU838" s="6">
        <f>_xll.SNL.Clients.Office.Excel.Functions.SPG($D838, BU$1, $F838, "Options: Curr=USD, Mag=Actuals")</f>
        <v>0</v>
      </c>
      <c r="BV838" s="6">
        <f>_xll.SNL.Clients.Office.Excel.Functions.SPG($D838, BV$1, $F838, "Options: Curr=USD, Mag=Actuals")</f>
        <v>0</v>
      </c>
      <c r="BW838" s="6">
        <f>_xll.SNL.Clients.Office.Excel.Functions.SPG($D838, BW$1, $F838, "Options: Curr=USD, Mag=Actuals")</f>
        <v>0</v>
      </c>
      <c r="BX838" s="6">
        <f>_xll.SNL.Clients.Office.Excel.Functions.SPG($D838, BX$1, $F838, "Options: Curr=USD, Mag=Actuals")</f>
        <v>0</v>
      </c>
      <c r="BY838" s="6">
        <f>_xll.SNL.Clients.Office.Excel.Functions.SPG($D838, BY$1, $F838, "Options: Curr=USD, Mag=Actuals")</f>
        <v>0</v>
      </c>
      <c r="BZ838" s="6">
        <f>_xll.SNL.Clients.Office.Excel.Functions.SPG($D838, BZ$1, $F838, "Options: Curr=USD, Mag=Actuals")</f>
        <v>0</v>
      </c>
      <c r="CA838" s="6" t="str">
        <f>_xll.SNL.Clients.Office.Excel.Functions.SPG($D838, CA$1, $F838, "Options: Curr=USD, Mag=Actuals")</f>
        <v>Impaired Loans</v>
      </c>
      <c r="CB838" s="6">
        <f>_xll.SNL.Clients.Office.Excel.Functions.SPG($D838, CB$1, $F838, "Options: Curr=USD, Mag=Actuals")</f>
        <v>0</v>
      </c>
      <c r="CC838" s="6">
        <f>_xll.SNL.Clients.Office.Excel.Functions.SPG($D838, CC$1, $F838, "Options: Curr=USD, Mag=Actuals")</f>
        <v>0</v>
      </c>
      <c r="CD838" s="6">
        <f>_xll.SNL.Clients.Office.Excel.Functions.SPG($D838, CD$1, $F838, "Options: Curr=USD, Mag=Actuals")</f>
        <v>0</v>
      </c>
      <c r="CE838" s="6">
        <f>_xll.SNL.Clients.Office.Excel.Functions.SPG($D838, CE$1, $F838, "Options: Curr=USD, Mag=Actuals")</f>
        <v>0</v>
      </c>
      <c r="CF838" s="6">
        <f>_xll.SNL.Clients.Office.Excel.Functions.SPG($D838, CF$1, $F838, "Options: Curr=USD, Mag=Actuals")</f>
        <v>0</v>
      </c>
      <c r="CG838" s="6">
        <f>_xll.SNL.Clients.Office.Excel.Functions.SPG($D838, CG$1, $F838, "Options: Curr=USD, Mag=Actuals")</f>
        <v>0</v>
      </c>
    </row>
    <row r="839" spans="1:85" x14ac:dyDescent="0.3">
      <c r="A839" s="10" t="s">
        <v>104</v>
      </c>
      <c r="B839" s="10" t="s">
        <v>85</v>
      </c>
      <c r="C839" s="10" t="s">
        <v>14</v>
      </c>
      <c r="D839">
        <v>113831</v>
      </c>
      <c r="E839" s="10" t="s">
        <v>27</v>
      </c>
      <c r="F839" s="10" t="s">
        <v>68</v>
      </c>
      <c r="G839">
        <v>39.229999999999997</v>
      </c>
      <c r="H839">
        <v>355.1</v>
      </c>
      <c r="I839">
        <v>315.88</v>
      </c>
      <c r="J839">
        <v>715.73</v>
      </c>
      <c r="K839">
        <v>90472.91</v>
      </c>
      <c r="L839">
        <v>1.91</v>
      </c>
      <c r="M839">
        <v>705.71547008978905</v>
      </c>
      <c r="N839">
        <v>7.91</v>
      </c>
      <c r="O839">
        <v>0.23</v>
      </c>
      <c r="P839">
        <v>-1.1100000000000001</v>
      </c>
      <c r="Q839">
        <v>0.89</v>
      </c>
      <c r="R839">
        <v>0.94</v>
      </c>
      <c r="S839" t="str">
        <f>_xll.SNL.Clients.Office.Excel.Functions.SPG(D839, S$1, F839, "Options: Curr=USD, Mag=Actuals")</f>
        <v>UBS Group AG (SWX:UBSG)</v>
      </c>
      <c r="T839" t="str">
        <f>_xll.SNL.Clients.Office.Excel.Functions.SPG($D839, T$1, $F839, "Options: Curr=USD, Mag=Actuals")</f>
        <v>UBS Group AG</v>
      </c>
      <c r="U839" s="6">
        <f>_xll.SNL.Clients.Office.Excel.Functions.SPG($D839, U$1, $F839, "Options: Curr=USD, Mag=Actuals")</f>
        <v>1514495510902.0989</v>
      </c>
      <c r="V839" t="str">
        <f>_xll.SNL.Clients.Office.Excel.Functions.SPG($D839, V$1, $F839, "Options: Curr=USD, Mag=Actuals")</f>
        <v>SWX:UBSG</v>
      </c>
      <c r="W839" t="str">
        <f>_xll.SNL.Clients.Office.Excel.Functions.SPG($D839, W$1, $F839, "Options: Curr=USD, Mag=Actuals")</f>
        <v>Asset Management</v>
      </c>
      <c r="X839" s="6">
        <f>_xll.SNL.Clients.Office.Excel.Functions.SPG($D839, X$1, $F839, "Options: Curr=USD, Mag=Actuals")</f>
        <v>31455691068.532246</v>
      </c>
      <c r="Y839" s="6">
        <f>_xll.SNL.Clients.Office.Excel.Functions.SPG($D839, Y$1, $F839, "Options: Curr=USD, Mag=Actuals")</f>
        <v>0</v>
      </c>
      <c r="Z839" s="6">
        <f>_xll.SNL.Clients.Office.Excel.Functions.SPG($D839, Z$1, $F839, "Options: Curr=USD, Mag=Actuals")</f>
        <v>0</v>
      </c>
      <c r="AA839" s="6">
        <f>_xll.SNL.Clients.Office.Excel.Functions.SPG($D839, AA$1, $F839, "Options: Curr=USD, Mag=Actuals")</f>
        <v>4987540479.6298075</v>
      </c>
      <c r="AB839" s="6">
        <f>_xll.SNL.Clients.Office.Excel.Functions.SPG($D839, AB$1, $F839, "Options: Curr=USD, Mag=Actuals")</f>
        <v>1.2225473713118911</v>
      </c>
      <c r="AC839" s="6">
        <f>_xll.SNL.Clients.Office.Excel.Functions.SPG($D839, AC$1, $F839, "Options: Curr=USD, Mag=Actuals")</f>
        <v>-44.329900000000002</v>
      </c>
      <c r="AD839" s="6">
        <f>_xll.SNL.Clients.Office.Excel.Functions.SPG($D839, AD$1, $F839, "Options: Curr=USD, Mag=Actuals")</f>
        <v>0.32300000000000001</v>
      </c>
      <c r="AE839" s="6">
        <f>_xll.SNL.Clients.Office.Excel.Functions.SPG($D839, AE$1, $F839, "Options: Curr=USD, Mag=Actuals")</f>
        <v>9.5510000000000002</v>
      </c>
      <c r="AF839" s="6">
        <f>_xll.SNL.Clients.Office.Excel.Functions.SPG($D839, AF$1, $F839, "Options: Curr=USD, Mag=Actuals")</f>
        <v>1514495510902.0989</v>
      </c>
      <c r="AG839" s="6">
        <f>_xll.SNL.Clients.Office.Excel.Functions.SPG($D839, AG$1, $F839, "Options: Curr=USD, Mag=Actuals")</f>
        <v>901843736639.59192</v>
      </c>
      <c r="AH839" s="6">
        <f>_xll.SNL.Clients.Office.Excel.Functions.SPG($D839, AH$1, $F839, "Options: Curr=USD, Mag=Actuals")</f>
        <v>51870457460.453323</v>
      </c>
      <c r="AI839" s="6">
        <f>_xll.SNL.Clients.Office.Excel.Functions.SPG($D839, AI$1, $F839, "Options: Curr=USD, Mag=Actuals")</f>
        <v>40908</v>
      </c>
      <c r="AJ839" s="6" t="str">
        <f>_xll.SNL.Clients.Office.Excel.Functions.SPG($D839, AJ$1, $F839, "Options: Curr=USD, Mag=Actuals")</f>
        <v>#INVALID FUNCTION PARAMETER</v>
      </c>
      <c r="AK839" s="6" t="str">
        <f>_xll.SNL.Clients.Office.Excel.Functions.SPG($D839, AK$1, $F839, "Options: Curr=USD, Mag=Actuals")</f>
        <v>#INVALID FUNCTION PARAMETER</v>
      </c>
      <c r="AL839" s="6" t="str">
        <f>_xll.SNL.Clients.Office.Excel.Functions.SPG($D839, AL$1, $F839, "Options: Curr=USD, Mag=Actuals")</f>
        <v>#INVALID FUNCTION PARAMETER</v>
      </c>
      <c r="AM839" s="6" t="str">
        <f>_xll.SNL.Clients.Office.Excel.Functions.SPG($D839, AM$1, $F839, "Options: Curr=USD, Mag=Actuals")</f>
        <v>#INVALID FUNCTION PARAMETER</v>
      </c>
      <c r="AN839" s="6">
        <f>_xll.SNL.Clients.Office.Excel.Functions.SPG($D839, AN$1, $F839, "Options: Curr=USD, Mag=Actuals")</f>
        <v>0</v>
      </c>
      <c r="AO839" s="6">
        <f>_xll.SNL.Clients.Office.Excel.Functions.SPG($D839, AO$1, $F839, "Options: Curr=USD, Mag=Actuals")</f>
        <v>0</v>
      </c>
      <c r="AP839" s="6">
        <f>_xll.SNL.Clients.Office.Excel.Functions.SPG($D839, AP$1, $F839, "Options: Curr=USD, Mag=Actuals")</f>
        <v>0</v>
      </c>
      <c r="AQ839" s="6">
        <f>_xll.SNL.Clients.Office.Excel.Functions.SPG($D839, AQ$1, $F839, "Options: Curr=USD, Mag=Actuals")</f>
        <v>0</v>
      </c>
      <c r="AR839" s="6">
        <f>_xll.SNL.Clients.Office.Excel.Functions.SPG($D839, AR$1, $F839, "Options: Curr=USD, Mag=Actuals")</f>
        <v>0</v>
      </c>
      <c r="AS839" s="6">
        <f>_xll.SNL.Clients.Office.Excel.Functions.SPG($D839, AS$1, $F839, "Options: Curr=USD, Mag=Actuals")</f>
        <v>0</v>
      </c>
      <c r="AT839" s="6">
        <f>_xll.SNL.Clients.Office.Excel.Functions.SPG($D839, AT$1, $F839, "Options: Curr=USD, Mag=Actuals")</f>
        <v>0</v>
      </c>
      <c r="AU839" s="6">
        <f>_xll.SNL.Clients.Office.Excel.Functions.SPG($D839, AU$1, $F839, "Options: Curr=USD, Mag=Actuals")</f>
        <v>0</v>
      </c>
      <c r="AV839" s="6">
        <f>_xll.SNL.Clients.Office.Excel.Functions.SPG($D839, AV$1, $F839, "Options: Curr=USD, Mag=Actuals")</f>
        <v>0</v>
      </c>
      <c r="AW839" s="6">
        <f>_xll.SNL.Clients.Office.Excel.Functions.SPG($D839, AW$1, $F839, "Options: Curr=USD, Mag=Actuals")</f>
        <v>0</v>
      </c>
      <c r="AX839" s="6">
        <f>_xll.SNL.Clients.Office.Excel.Functions.SPG($D839, AX$1, $F839, "Options: Curr=USD, Mag=Actuals")</f>
        <v>0</v>
      </c>
      <c r="AY839" s="6">
        <f>_xll.SNL.Clients.Office.Excel.Functions.SPG($D839, AY$1, $F839, "Options: Curr=USD, Mag=Actuals")</f>
        <v>0</v>
      </c>
      <c r="AZ839" s="6">
        <f>_xll.SNL.Clients.Office.Excel.Functions.SPG($D839, AZ$1, $F839, "Options: Curr=USD, Mag=Actuals")</f>
        <v>0</v>
      </c>
      <c r="BA839" s="6">
        <f>_xll.SNL.Clients.Office.Excel.Functions.SPG($D839, BA$1, $F839, "Options: Curr=USD, Mag=Actuals")</f>
        <v>0</v>
      </c>
      <c r="BB839" s="6">
        <f>_xll.SNL.Clients.Office.Excel.Functions.SPG($D839, BB$1, $F839, "Options: Curr=USD, Mag=Actuals")</f>
        <v>0</v>
      </c>
      <c r="BC839" s="6">
        <f>_xll.SNL.Clients.Office.Excel.Functions.SPG($D839, BC$1, $F839, "Options: Curr=USD, Mag=Actuals")</f>
        <v>0</v>
      </c>
      <c r="BD839" s="6">
        <f>_xll.SNL.Clients.Office.Excel.Functions.SPG($D839, BD$1, $F839, "Options: Curr=USD, Mag=Actuals")</f>
        <v>0</v>
      </c>
      <c r="BE839" s="6">
        <f>_xll.SNL.Clients.Office.Excel.Functions.SPG($D839, BE$1, $F839, "Options: Curr=USD, Mag=Actuals")</f>
        <v>0</v>
      </c>
      <c r="BF839" s="6">
        <f>_xll.SNL.Clients.Office.Excel.Functions.SPG($D839, BF$1, $F839, "Options: Curr=USD, Mag=Actuals")</f>
        <v>0</v>
      </c>
      <c r="BG839" s="6">
        <f>_xll.SNL.Clients.Office.Excel.Functions.SPG($D839, BG$1, $F839, "Options: Curr=USD, Mag=Actuals")</f>
        <v>0</v>
      </c>
      <c r="BH839" s="6">
        <f>_xll.SNL.Clients.Office.Excel.Functions.SPG($D839, BH$1, $F839, "Options: Curr=USD, Mag=Actuals")</f>
        <v>0</v>
      </c>
      <c r="BI839" s="6">
        <f>_xll.SNL.Clients.Office.Excel.Functions.SPG($D839, BI$1, $F839, "Options: Curr=USD, Mag=Actuals")</f>
        <v>0</v>
      </c>
      <c r="BJ839" s="6">
        <f>_xll.SNL.Clients.Office.Excel.Functions.SPG($D839, BJ$1, $F839, "Options: Curr=USD, Mag=Actuals")</f>
        <v>0</v>
      </c>
      <c r="BK839" s="6">
        <f>_xll.SNL.Clients.Office.Excel.Functions.SPG($D839, BK$1, $F839, "Options: Curr=USD, Mag=Actuals")</f>
        <v>0</v>
      </c>
      <c r="BL839" s="6">
        <f>_xll.SNL.Clients.Office.Excel.Functions.SPG($D839, BL$1, $F839, "Options: Curr=USD, Mag=Actuals")</f>
        <v>0</v>
      </c>
      <c r="BM839" s="6">
        <f>_xll.SNL.Clients.Office.Excel.Functions.SPG($D839, BM$1, $F839, "Options: Curr=USD, Mag=Actuals")</f>
        <v>0</v>
      </c>
      <c r="BN839" s="6">
        <f>_xll.SNL.Clients.Office.Excel.Functions.SPG($D839, BN$1, $F839, "Options: Curr=USD, Mag=Actuals")</f>
        <v>0</v>
      </c>
      <c r="BO839" s="6">
        <f>_xll.SNL.Clients.Office.Excel.Functions.SPG($D839, BO$1, $F839, "Options: Curr=USD, Mag=Actuals")</f>
        <v>0</v>
      </c>
      <c r="BP839" s="6">
        <f>_xll.SNL.Clients.Office.Excel.Functions.SPG($D839, BP$1, $F839, "Options: Curr=USD, Mag=Actuals")</f>
        <v>0</v>
      </c>
      <c r="BQ839" s="6">
        <f>_xll.SNL.Clients.Office.Excel.Functions.SPG($D839, BQ$1, $F839, "Options: Curr=USD, Mag=Actuals")</f>
        <v>0</v>
      </c>
      <c r="BR839" s="6">
        <f>_xll.SNL.Clients.Office.Excel.Functions.SPG($D839, BR$1, $F839, "Options: Curr=USD, Mag=Actuals")</f>
        <v>0</v>
      </c>
      <c r="BS839" s="6">
        <f>_xll.SNL.Clients.Office.Excel.Functions.SPG($D839, BS$1, $F839, "Options: Curr=USD, Mag=Actuals")</f>
        <v>0</v>
      </c>
      <c r="BT839" s="6">
        <f>_xll.SNL.Clients.Office.Excel.Functions.SPG($D839, BT$1, $F839, "Options: Curr=USD, Mag=Actuals")</f>
        <v>0</v>
      </c>
      <c r="BU839" s="6">
        <f>_xll.SNL.Clients.Office.Excel.Functions.SPG($D839, BU$1, $F839, "Options: Curr=USD, Mag=Actuals")</f>
        <v>0</v>
      </c>
      <c r="BV839" s="6">
        <f>_xll.SNL.Clients.Office.Excel.Functions.SPG($D839, BV$1, $F839, "Options: Curr=USD, Mag=Actuals")</f>
        <v>0</v>
      </c>
      <c r="BW839" s="6">
        <f>_xll.SNL.Clients.Office.Excel.Functions.SPG($D839, BW$1, $F839, "Options: Curr=USD, Mag=Actuals")</f>
        <v>0</v>
      </c>
      <c r="BX839" s="6">
        <f>_xll.SNL.Clients.Office.Excel.Functions.SPG($D839, BX$1, $F839, "Options: Curr=USD, Mag=Actuals")</f>
        <v>0</v>
      </c>
      <c r="BY839" s="6">
        <f>_xll.SNL.Clients.Office.Excel.Functions.SPG($D839, BY$1, $F839, "Options: Curr=USD, Mag=Actuals")</f>
        <v>0</v>
      </c>
      <c r="BZ839" s="6">
        <f>_xll.SNL.Clients.Office.Excel.Functions.SPG($D839, BZ$1, $F839, "Options: Curr=USD, Mag=Actuals")</f>
        <v>0</v>
      </c>
      <c r="CA839" s="6" t="str">
        <f>_xll.SNL.Clients.Office.Excel.Functions.SPG($D839, CA$1, $F839, "Options: Curr=USD, Mag=Actuals")</f>
        <v>Impaired Loans</v>
      </c>
      <c r="CB839" s="6">
        <f>_xll.SNL.Clients.Office.Excel.Functions.SPG($D839, CB$1, $F839, "Options: Curr=USD, Mag=Actuals")</f>
        <v>0</v>
      </c>
      <c r="CC839" s="6">
        <f>_xll.SNL.Clients.Office.Excel.Functions.SPG($D839, CC$1, $F839, "Options: Curr=USD, Mag=Actuals")</f>
        <v>0</v>
      </c>
      <c r="CD839" s="6">
        <f>_xll.SNL.Clients.Office.Excel.Functions.SPG($D839, CD$1, $F839, "Options: Curr=USD, Mag=Actuals")</f>
        <v>0</v>
      </c>
      <c r="CE839" s="6">
        <f>_xll.SNL.Clients.Office.Excel.Functions.SPG($D839, CE$1, $F839, "Options: Curr=USD, Mag=Actuals")</f>
        <v>0</v>
      </c>
      <c r="CF839" s="6">
        <f>_xll.SNL.Clients.Office.Excel.Functions.SPG($D839, CF$1, $F839, "Options: Curr=USD, Mag=Actuals")</f>
        <v>0</v>
      </c>
      <c r="CG839" s="6">
        <f>_xll.SNL.Clients.Office.Excel.Functions.SPG($D839, CG$1, $F839, "Options: Curr=USD, Mag=Actuals")</f>
        <v>0</v>
      </c>
    </row>
    <row r="840" spans="1:85" x14ac:dyDescent="0.3">
      <c r="A840" s="10" t="s">
        <v>104</v>
      </c>
      <c r="B840" s="10" t="s">
        <v>85</v>
      </c>
      <c r="C840" s="10" t="s">
        <v>14</v>
      </c>
      <c r="D840">
        <v>113831</v>
      </c>
      <c r="E840" s="10" t="s">
        <v>27</v>
      </c>
      <c r="F840" s="10" t="s">
        <v>69</v>
      </c>
      <c r="G840">
        <v>47.29</v>
      </c>
      <c r="H840">
        <v>339.11</v>
      </c>
      <c r="I840">
        <v>291.81</v>
      </c>
      <c r="J840">
        <v>686.39</v>
      </c>
      <c r="K840">
        <v>85844.800000000003</v>
      </c>
      <c r="L840">
        <v>1.2</v>
      </c>
      <c r="M840">
        <v>673.00065735870862</v>
      </c>
      <c r="N840">
        <v>8</v>
      </c>
      <c r="O840">
        <v>-0.69</v>
      </c>
      <c r="P840">
        <v>-0.55000000000000004</v>
      </c>
      <c r="Q840">
        <v>0.94</v>
      </c>
      <c r="R840">
        <v>0.92</v>
      </c>
      <c r="S840" t="str">
        <f>_xll.SNL.Clients.Office.Excel.Functions.SPG(D840, S$1, F840, "Options: Curr=USD, Mag=Actuals")</f>
        <v>UBS Group AG (SWX:UBSG)</v>
      </c>
      <c r="T840" t="str">
        <f>_xll.SNL.Clients.Office.Excel.Functions.SPG($D840, T$1, $F840, "Options: Curr=USD, Mag=Actuals")</f>
        <v>UBS Group AG</v>
      </c>
      <c r="U840" s="6">
        <f>_xll.SNL.Clients.Office.Excel.Functions.SPG($D840, U$1, $F840, "Options: Curr=USD, Mag=Actuals")</f>
        <v>1377128334062.0901</v>
      </c>
      <c r="V840" t="str">
        <f>_xll.SNL.Clients.Office.Excel.Functions.SPG($D840, V$1, $F840, "Options: Curr=USD, Mag=Actuals")</f>
        <v>SWX:UBSG</v>
      </c>
      <c r="W840" t="str">
        <f>_xll.SNL.Clients.Office.Excel.Functions.SPG($D840, W$1, $F840, "Options: Curr=USD, Mag=Actuals")</f>
        <v>Asset Management</v>
      </c>
      <c r="X840" s="6">
        <f>_xll.SNL.Clients.Office.Excel.Functions.SPG($D840, X$1, $F840, "Options: Curr=USD, Mag=Actuals")</f>
        <v>27119075164.493275</v>
      </c>
      <c r="Y840" s="6">
        <f>_xll.SNL.Clients.Office.Excel.Functions.SPG($D840, Y$1, $F840, "Options: Curr=USD, Mag=Actuals")</f>
        <v>0</v>
      </c>
      <c r="Z840" s="6">
        <f>_xll.SNL.Clients.Office.Excel.Functions.SPG($D840, Z$1, $F840, "Options: Curr=USD, Mag=Actuals")</f>
        <v>0</v>
      </c>
      <c r="AA840" s="6">
        <f>_xll.SNL.Clients.Office.Excel.Functions.SPG($D840, AA$1, $F840, "Options: Curr=USD, Mag=Actuals")</f>
        <v>-2405440526.1350875</v>
      </c>
      <c r="AB840" s="6">
        <f>_xll.SNL.Clients.Office.Excel.Functions.SPG($D840, AB$1, $F840, "Options: Curr=USD, Mag=Actuals")</f>
        <v>-0.70509808770522975</v>
      </c>
      <c r="AC840" s="6" t="str">
        <f>_xll.SNL.Clients.Office.Excel.Functions.SPG($D840, AC$1, $F840, "Options: Curr=USD, Mag=Actuals")</f>
        <v>NM</v>
      </c>
      <c r="AD840" s="6">
        <f>_xll.SNL.Clients.Office.Excel.Functions.SPG($D840, AD$1, $F840, "Options: Curr=USD, Mag=Actuals")</f>
        <v>-0.16800000000000001</v>
      </c>
      <c r="AE840" s="6">
        <f>_xll.SNL.Clients.Office.Excel.Functions.SPG($D840, AE$1, $F840, "Options: Curr=USD, Mag=Actuals")</f>
        <v>-4.774</v>
      </c>
      <c r="AF840" s="6">
        <f>_xll.SNL.Clients.Office.Excel.Functions.SPG($D840, AF$1, $F840, "Options: Curr=USD, Mag=Actuals")</f>
        <v>1377128334062.0901</v>
      </c>
      <c r="AG840" s="6">
        <f>_xll.SNL.Clients.Office.Excel.Functions.SPG($D840, AG$1, $F840, "Options: Curr=USD, Mag=Actuals")</f>
        <v>724510275470.0481</v>
      </c>
      <c r="AH840" s="6">
        <f>_xll.SNL.Clients.Office.Excel.Functions.SPG($D840, AH$1, $F840, "Options: Curr=USD, Mag=Actuals")</f>
        <v>50228465238.303452</v>
      </c>
      <c r="AI840" s="6">
        <f>_xll.SNL.Clients.Office.Excel.Functions.SPG($D840, AI$1, $F840, "Options: Curr=USD, Mag=Actuals")</f>
        <v>41274</v>
      </c>
      <c r="AJ840" s="6" t="str">
        <f>_xll.SNL.Clients.Office.Excel.Functions.SPG($D840, AJ$1, $F840, "Options: Curr=USD, Mag=Actuals")</f>
        <v>#INVALID FUNCTION PARAMETER</v>
      </c>
      <c r="AK840" s="6" t="str">
        <f>_xll.SNL.Clients.Office.Excel.Functions.SPG($D840, AK$1, $F840, "Options: Curr=USD, Mag=Actuals")</f>
        <v>#INVALID FUNCTION PARAMETER</v>
      </c>
      <c r="AL840" s="6" t="str">
        <f>_xll.SNL.Clients.Office.Excel.Functions.SPG($D840, AL$1, $F840, "Options: Curr=USD, Mag=Actuals")</f>
        <v>#INVALID FUNCTION PARAMETER</v>
      </c>
      <c r="AM840" s="6" t="str">
        <f>_xll.SNL.Clients.Office.Excel.Functions.SPG($D840, AM$1, $F840, "Options: Curr=USD, Mag=Actuals")</f>
        <v>#INVALID FUNCTION PARAMETER</v>
      </c>
      <c r="AN840" s="6">
        <f>_xll.SNL.Clients.Office.Excel.Functions.SPG($D840, AN$1, $F840, "Options: Curr=USD, Mag=Actuals")</f>
        <v>0</v>
      </c>
      <c r="AO840" s="6">
        <f>_xll.SNL.Clients.Office.Excel.Functions.SPG($D840, AO$1, $F840, "Options: Curr=USD, Mag=Actuals")</f>
        <v>0</v>
      </c>
      <c r="AP840" s="6">
        <f>_xll.SNL.Clients.Office.Excel.Functions.SPG($D840, AP$1, $F840, "Options: Curr=USD, Mag=Actuals")</f>
        <v>0</v>
      </c>
      <c r="AQ840" s="6">
        <f>_xll.SNL.Clients.Office.Excel.Functions.SPG($D840, AQ$1, $F840, "Options: Curr=USD, Mag=Actuals")</f>
        <v>0</v>
      </c>
      <c r="AR840" s="6">
        <f>_xll.SNL.Clients.Office.Excel.Functions.SPG($D840, AR$1, $F840, "Options: Curr=USD, Mag=Actuals")</f>
        <v>0</v>
      </c>
      <c r="AS840" s="6">
        <f>_xll.SNL.Clients.Office.Excel.Functions.SPG($D840, AS$1, $F840, "Options: Curr=USD, Mag=Actuals")</f>
        <v>0</v>
      </c>
      <c r="AT840" s="6">
        <f>_xll.SNL.Clients.Office.Excel.Functions.SPG($D840, AT$1, $F840, "Options: Curr=USD, Mag=Actuals")</f>
        <v>0</v>
      </c>
      <c r="AU840" s="6">
        <f>_xll.SNL.Clients.Office.Excel.Functions.SPG($D840, AU$1, $F840, "Options: Curr=USD, Mag=Actuals")</f>
        <v>0</v>
      </c>
      <c r="AV840" s="6">
        <f>_xll.SNL.Clients.Office.Excel.Functions.SPG($D840, AV$1, $F840, "Options: Curr=USD, Mag=Actuals")</f>
        <v>0</v>
      </c>
      <c r="AW840" s="6">
        <f>_xll.SNL.Clients.Office.Excel.Functions.SPG($D840, AW$1, $F840, "Options: Curr=USD, Mag=Actuals")</f>
        <v>0</v>
      </c>
      <c r="AX840" s="6">
        <f>_xll.SNL.Clients.Office.Excel.Functions.SPG($D840, AX$1, $F840, "Options: Curr=USD, Mag=Actuals")</f>
        <v>0</v>
      </c>
      <c r="AY840" s="6">
        <f>_xll.SNL.Clients.Office.Excel.Functions.SPG($D840, AY$1, $F840, "Options: Curr=USD, Mag=Actuals")</f>
        <v>0</v>
      </c>
      <c r="AZ840" s="6">
        <f>_xll.SNL.Clients.Office.Excel.Functions.SPG($D840, AZ$1, $F840, "Options: Curr=USD, Mag=Actuals")</f>
        <v>0</v>
      </c>
      <c r="BA840" s="6">
        <f>_xll.SNL.Clients.Office.Excel.Functions.SPG($D840, BA$1, $F840, "Options: Curr=USD, Mag=Actuals")</f>
        <v>0</v>
      </c>
      <c r="BB840" s="6">
        <f>_xll.SNL.Clients.Office.Excel.Functions.SPG($D840, BB$1, $F840, "Options: Curr=USD, Mag=Actuals")</f>
        <v>0</v>
      </c>
      <c r="BC840" s="6">
        <f>_xll.SNL.Clients.Office.Excel.Functions.SPG($D840, BC$1, $F840, "Options: Curr=USD, Mag=Actuals")</f>
        <v>0</v>
      </c>
      <c r="BD840" s="6">
        <f>_xll.SNL.Clients.Office.Excel.Functions.SPG($D840, BD$1, $F840, "Options: Curr=USD, Mag=Actuals")</f>
        <v>0</v>
      </c>
      <c r="BE840" s="6">
        <f>_xll.SNL.Clients.Office.Excel.Functions.SPG($D840, BE$1, $F840, "Options: Curr=USD, Mag=Actuals")</f>
        <v>0</v>
      </c>
      <c r="BF840" s="6">
        <f>_xll.SNL.Clients.Office.Excel.Functions.SPG($D840, BF$1, $F840, "Options: Curr=USD, Mag=Actuals")</f>
        <v>0</v>
      </c>
      <c r="BG840" s="6">
        <f>_xll.SNL.Clients.Office.Excel.Functions.SPG($D840, BG$1, $F840, "Options: Curr=USD, Mag=Actuals")</f>
        <v>0</v>
      </c>
      <c r="BH840" s="6">
        <f>_xll.SNL.Clients.Office.Excel.Functions.SPG($D840, BH$1, $F840, "Options: Curr=USD, Mag=Actuals")</f>
        <v>0</v>
      </c>
      <c r="BI840" s="6">
        <f>_xll.SNL.Clients.Office.Excel.Functions.SPG($D840, BI$1, $F840, "Options: Curr=USD, Mag=Actuals")</f>
        <v>0</v>
      </c>
      <c r="BJ840" s="6">
        <f>_xll.SNL.Clients.Office.Excel.Functions.SPG($D840, BJ$1, $F840, "Options: Curr=USD, Mag=Actuals")</f>
        <v>0</v>
      </c>
      <c r="BK840" s="6">
        <f>_xll.SNL.Clients.Office.Excel.Functions.SPG($D840, BK$1, $F840, "Options: Curr=USD, Mag=Actuals")</f>
        <v>0</v>
      </c>
      <c r="BL840" s="6">
        <f>_xll.SNL.Clients.Office.Excel.Functions.SPG($D840, BL$1, $F840, "Options: Curr=USD, Mag=Actuals")</f>
        <v>0</v>
      </c>
      <c r="BM840" s="6">
        <f>_xll.SNL.Clients.Office.Excel.Functions.SPG($D840, BM$1, $F840, "Options: Curr=USD, Mag=Actuals")</f>
        <v>0</v>
      </c>
      <c r="BN840" s="6">
        <f>_xll.SNL.Clients.Office.Excel.Functions.SPG($D840, BN$1, $F840, "Options: Curr=USD, Mag=Actuals")</f>
        <v>0</v>
      </c>
      <c r="BO840" s="6">
        <f>_xll.SNL.Clients.Office.Excel.Functions.SPG($D840, BO$1, $F840, "Options: Curr=USD, Mag=Actuals")</f>
        <v>0</v>
      </c>
      <c r="BP840" s="6">
        <f>_xll.SNL.Clients.Office.Excel.Functions.SPG($D840, BP$1, $F840, "Options: Curr=USD, Mag=Actuals")</f>
        <v>0</v>
      </c>
      <c r="BQ840" s="6">
        <f>_xll.SNL.Clients.Office.Excel.Functions.SPG($D840, BQ$1, $F840, "Options: Curr=USD, Mag=Actuals")</f>
        <v>0</v>
      </c>
      <c r="BR840" s="6">
        <f>_xll.SNL.Clients.Office.Excel.Functions.SPG($D840, BR$1, $F840, "Options: Curr=USD, Mag=Actuals")</f>
        <v>0</v>
      </c>
      <c r="BS840" s="6">
        <f>_xll.SNL.Clients.Office.Excel.Functions.SPG($D840, BS$1, $F840, "Options: Curr=USD, Mag=Actuals")</f>
        <v>0</v>
      </c>
      <c r="BT840" s="6">
        <f>_xll.SNL.Clients.Office.Excel.Functions.SPG($D840, BT$1, $F840, "Options: Curr=USD, Mag=Actuals")</f>
        <v>0</v>
      </c>
      <c r="BU840" s="6">
        <f>_xll.SNL.Clients.Office.Excel.Functions.SPG($D840, BU$1, $F840, "Options: Curr=USD, Mag=Actuals")</f>
        <v>0</v>
      </c>
      <c r="BV840" s="6">
        <f>_xll.SNL.Clients.Office.Excel.Functions.SPG($D840, BV$1, $F840, "Options: Curr=USD, Mag=Actuals")</f>
        <v>0</v>
      </c>
      <c r="BW840" s="6">
        <f>_xll.SNL.Clients.Office.Excel.Functions.SPG($D840, BW$1, $F840, "Options: Curr=USD, Mag=Actuals")</f>
        <v>0</v>
      </c>
      <c r="BX840" s="6">
        <f>_xll.SNL.Clients.Office.Excel.Functions.SPG($D840, BX$1, $F840, "Options: Curr=USD, Mag=Actuals")</f>
        <v>0</v>
      </c>
      <c r="BY840" s="6">
        <f>_xll.SNL.Clients.Office.Excel.Functions.SPG($D840, BY$1, $F840, "Options: Curr=USD, Mag=Actuals")</f>
        <v>0</v>
      </c>
      <c r="BZ840" s="6">
        <f>_xll.SNL.Clients.Office.Excel.Functions.SPG($D840, BZ$1, $F840, "Options: Curr=USD, Mag=Actuals")</f>
        <v>0</v>
      </c>
      <c r="CA840" s="6" t="str">
        <f>_xll.SNL.Clients.Office.Excel.Functions.SPG($D840, CA$1, $F840, "Options: Curr=USD, Mag=Actuals")</f>
        <v>Impaired Loans</v>
      </c>
      <c r="CB840" s="6">
        <f>_xll.SNL.Clients.Office.Excel.Functions.SPG($D840, CB$1, $F840, "Options: Curr=USD, Mag=Actuals")</f>
        <v>0</v>
      </c>
      <c r="CC840" s="6">
        <f>_xll.SNL.Clients.Office.Excel.Functions.SPG($D840, CC$1, $F840, "Options: Curr=USD, Mag=Actuals")</f>
        <v>0</v>
      </c>
      <c r="CD840" s="6">
        <f>_xll.SNL.Clients.Office.Excel.Functions.SPG($D840, CD$1, $F840, "Options: Curr=USD, Mag=Actuals")</f>
        <v>0</v>
      </c>
      <c r="CE840" s="6">
        <f>_xll.SNL.Clients.Office.Excel.Functions.SPG($D840, CE$1, $F840, "Options: Curr=USD, Mag=Actuals")</f>
        <v>0</v>
      </c>
      <c r="CF840" s="6">
        <f>_xll.SNL.Clients.Office.Excel.Functions.SPG($D840, CF$1, $F840, "Options: Curr=USD, Mag=Actuals")</f>
        <v>0</v>
      </c>
      <c r="CG840" s="6">
        <f>_xll.SNL.Clients.Office.Excel.Functions.SPG($D840, CG$1, $F840, "Options: Curr=USD, Mag=Actuals")</f>
        <v>0</v>
      </c>
    </row>
    <row r="841" spans="1:85" x14ac:dyDescent="0.3">
      <c r="A841" s="10" t="s">
        <v>104</v>
      </c>
      <c r="B841" s="10" t="s">
        <v>85</v>
      </c>
      <c r="C841" s="10" t="s">
        <v>14</v>
      </c>
      <c r="D841">
        <v>113831</v>
      </c>
      <c r="E841" s="10" t="s">
        <v>27</v>
      </c>
      <c r="F841" s="10" t="s">
        <v>70</v>
      </c>
      <c r="G841">
        <v>60.34</v>
      </c>
      <c r="H841">
        <v>379.15</v>
      </c>
      <c r="I841">
        <v>318.81</v>
      </c>
      <c r="J841">
        <v>706.42</v>
      </c>
      <c r="K841">
        <v>87337.26</v>
      </c>
      <c r="L841">
        <v>1.84</v>
      </c>
      <c r="M841">
        <v>693.40646663069401</v>
      </c>
      <c r="N841">
        <v>8.09</v>
      </c>
      <c r="O841">
        <v>-0.22</v>
      </c>
      <c r="P841">
        <v>0.34</v>
      </c>
      <c r="Q841">
        <v>0.93</v>
      </c>
      <c r="R841">
        <v>0.89</v>
      </c>
      <c r="S841" t="str">
        <f>_xll.SNL.Clients.Office.Excel.Functions.SPG(D841, S$1, F841, "Options: Curr=USD, Mag=Actuals")</f>
        <v>UBS Group AG (SWX:UBSG)</v>
      </c>
      <c r="T841" t="str">
        <f>_xll.SNL.Clients.Office.Excel.Functions.SPG($D841, T$1, $F841, "Options: Curr=USD, Mag=Actuals")</f>
        <v>UBS Group AG</v>
      </c>
      <c r="U841" s="6">
        <f>_xll.SNL.Clients.Office.Excel.Functions.SPG($D841, U$1, $F841, "Options: Curr=USD, Mag=Actuals")</f>
        <v>1139497357472.1692</v>
      </c>
      <c r="V841" t="str">
        <f>_xll.SNL.Clients.Office.Excel.Functions.SPG($D841, V$1, $F841, "Options: Curr=USD, Mag=Actuals")</f>
        <v>SWX:UBSG</v>
      </c>
      <c r="W841" t="str">
        <f>_xll.SNL.Clients.Office.Excel.Functions.SPG($D841, W$1, $F841, "Options: Curr=USD, Mag=Actuals")</f>
        <v>Asset Management</v>
      </c>
      <c r="X841" s="6">
        <f>_xll.SNL.Clients.Office.Excel.Functions.SPG($D841, X$1, $F841, "Options: Curr=USD, Mag=Actuals")</f>
        <v>29929257793.933708</v>
      </c>
      <c r="Y841" s="6">
        <f>_xll.SNL.Clients.Office.Excel.Functions.SPG($D841, Y$1, $F841, "Options: Curr=USD, Mag=Actuals")</f>
        <v>0</v>
      </c>
      <c r="Z841" s="6">
        <f>_xll.SNL.Clients.Office.Excel.Functions.SPG($D841, Z$1, $F841, "Options: Curr=USD, Mag=Actuals")</f>
        <v>0</v>
      </c>
      <c r="AA841" s="6">
        <f>_xll.SNL.Clients.Office.Excel.Functions.SPG($D841, AA$1, $F841, "Options: Curr=USD, Mag=Actuals")</f>
        <v>3648882900.6667337</v>
      </c>
      <c r="AB841" s="6">
        <f>_xll.SNL.Clients.Office.Excel.Functions.SPG($D841, AB$1, $F841, "Options: Curr=USD, Mag=Actuals")</f>
        <v>0.89576243938284206</v>
      </c>
      <c r="AC841" s="6" t="str">
        <f>_xll.SNL.Clients.Office.Excel.Functions.SPG($D841, AC$1, $F841, "Options: Curr=USD, Mag=Actuals")</f>
        <v>NM</v>
      </c>
      <c r="AD841" s="6">
        <f>_xll.SNL.Clients.Office.Excel.Functions.SPG($D841, AD$1, $F841, "Options: Curr=USD, Mag=Actuals")</f>
        <v>0.29699999999999999</v>
      </c>
      <c r="AE841" s="6">
        <f>_xll.SNL.Clients.Office.Excel.Functions.SPG($D841, AE$1, $F841, "Options: Curr=USD, Mag=Actuals")</f>
        <v>7.0519999999999996</v>
      </c>
      <c r="AF841" s="6">
        <f>_xll.SNL.Clients.Office.Excel.Functions.SPG($D841, AF$1, $F841, "Options: Curr=USD, Mag=Actuals")</f>
        <v>1139497357472.1692</v>
      </c>
      <c r="AG841" s="6">
        <f>_xll.SNL.Clients.Office.Excel.Functions.SPG($D841, AG$1, $F841, "Options: Curr=USD, Mag=Actuals")</f>
        <v>489969639041.94312</v>
      </c>
      <c r="AH841" s="6">
        <f>_xll.SNL.Clients.Office.Excel.Functions.SPG($D841, AH$1, $F841, "Options: Curr=USD, Mag=Actuals")</f>
        <v>56152029686.270103</v>
      </c>
      <c r="AI841" s="6">
        <f>_xll.SNL.Clients.Office.Excel.Functions.SPG($D841, AI$1, $F841, "Options: Curr=USD, Mag=Actuals")</f>
        <v>41639</v>
      </c>
      <c r="AJ841" s="6" t="str">
        <f>_xll.SNL.Clients.Office.Excel.Functions.SPG($D841, AJ$1, $F841, "Options: Curr=USD, Mag=Actuals")</f>
        <v>#INVALID FUNCTION PARAMETER</v>
      </c>
      <c r="AK841" s="6" t="str">
        <f>_xll.SNL.Clients.Office.Excel.Functions.SPG($D841, AK$1, $F841, "Options: Curr=USD, Mag=Actuals")</f>
        <v>#INVALID FUNCTION PARAMETER</v>
      </c>
      <c r="AL841" s="6" t="str">
        <f>_xll.SNL.Clients.Office.Excel.Functions.SPG($D841, AL$1, $F841, "Options: Curr=USD, Mag=Actuals")</f>
        <v>#INVALID FUNCTION PARAMETER</v>
      </c>
      <c r="AM841" s="6" t="str">
        <f>_xll.SNL.Clients.Office.Excel.Functions.SPG($D841, AM$1, $F841, "Options: Curr=USD, Mag=Actuals")</f>
        <v>#INVALID FUNCTION PARAMETER</v>
      </c>
      <c r="AN841" s="6">
        <f>_xll.SNL.Clients.Office.Excel.Functions.SPG($D841, AN$1, $F841, "Options: Curr=USD, Mag=Actuals")</f>
        <v>0</v>
      </c>
      <c r="AO841" s="6">
        <f>_xll.SNL.Clients.Office.Excel.Functions.SPG($D841, AO$1, $F841, "Options: Curr=USD, Mag=Actuals")</f>
        <v>0</v>
      </c>
      <c r="AP841" s="6">
        <f>_xll.SNL.Clients.Office.Excel.Functions.SPG($D841, AP$1, $F841, "Options: Curr=USD, Mag=Actuals")</f>
        <v>0</v>
      </c>
      <c r="AQ841" s="6">
        <f>_xll.SNL.Clients.Office.Excel.Functions.SPG($D841, AQ$1, $F841, "Options: Curr=USD, Mag=Actuals")</f>
        <v>0</v>
      </c>
      <c r="AR841" s="6">
        <f>_xll.SNL.Clients.Office.Excel.Functions.SPG($D841, AR$1, $F841, "Options: Curr=USD, Mag=Actuals")</f>
        <v>0</v>
      </c>
      <c r="AS841" s="6">
        <f>_xll.SNL.Clients.Office.Excel.Functions.SPG($D841, AS$1, $F841, "Options: Curr=USD, Mag=Actuals")</f>
        <v>0</v>
      </c>
      <c r="AT841" s="6">
        <f>_xll.SNL.Clients.Office.Excel.Functions.SPG($D841, AT$1, $F841, "Options: Curr=USD, Mag=Actuals")</f>
        <v>0</v>
      </c>
      <c r="AU841" s="6">
        <f>_xll.SNL.Clients.Office.Excel.Functions.SPG($D841, AU$1, $F841, "Options: Curr=USD, Mag=Actuals")</f>
        <v>0</v>
      </c>
      <c r="AV841" s="6">
        <f>_xll.SNL.Clients.Office.Excel.Functions.SPG($D841, AV$1, $F841, "Options: Curr=USD, Mag=Actuals")</f>
        <v>0</v>
      </c>
      <c r="AW841" s="6">
        <f>_xll.SNL.Clients.Office.Excel.Functions.SPG($D841, AW$1, $F841, "Options: Curr=USD, Mag=Actuals")</f>
        <v>0</v>
      </c>
      <c r="AX841" s="6">
        <f>_xll.SNL.Clients.Office.Excel.Functions.SPG($D841, AX$1, $F841, "Options: Curr=USD, Mag=Actuals")</f>
        <v>0</v>
      </c>
      <c r="AY841" s="6">
        <f>_xll.SNL.Clients.Office.Excel.Functions.SPG($D841, AY$1, $F841, "Options: Curr=USD, Mag=Actuals")</f>
        <v>0</v>
      </c>
      <c r="AZ841" s="6">
        <f>_xll.SNL.Clients.Office.Excel.Functions.SPG($D841, AZ$1, $F841, "Options: Curr=USD, Mag=Actuals")</f>
        <v>0</v>
      </c>
      <c r="BA841" s="6">
        <f>_xll.SNL.Clients.Office.Excel.Functions.SPG($D841, BA$1, $F841, "Options: Curr=USD, Mag=Actuals")</f>
        <v>0</v>
      </c>
      <c r="BB841" s="6">
        <f>_xll.SNL.Clients.Office.Excel.Functions.SPG($D841, BB$1, $F841, "Options: Curr=USD, Mag=Actuals")</f>
        <v>0</v>
      </c>
      <c r="BC841" s="6">
        <f>_xll.SNL.Clients.Office.Excel.Functions.SPG($D841, BC$1, $F841, "Options: Curr=USD, Mag=Actuals")</f>
        <v>0</v>
      </c>
      <c r="BD841" s="6">
        <f>_xll.SNL.Clients.Office.Excel.Functions.SPG($D841, BD$1, $F841, "Options: Curr=USD, Mag=Actuals")</f>
        <v>0</v>
      </c>
      <c r="BE841" s="6">
        <f>_xll.SNL.Clients.Office.Excel.Functions.SPG($D841, BE$1, $F841, "Options: Curr=USD, Mag=Actuals")</f>
        <v>0</v>
      </c>
      <c r="BF841" s="6">
        <f>_xll.SNL.Clients.Office.Excel.Functions.SPG($D841, BF$1, $F841, "Options: Curr=USD, Mag=Actuals")</f>
        <v>0</v>
      </c>
      <c r="BG841" s="6">
        <f>_xll.SNL.Clients.Office.Excel.Functions.SPG($D841, BG$1, $F841, "Options: Curr=USD, Mag=Actuals")</f>
        <v>0</v>
      </c>
      <c r="BH841" s="6">
        <f>_xll.SNL.Clients.Office.Excel.Functions.SPG($D841, BH$1, $F841, "Options: Curr=USD, Mag=Actuals")</f>
        <v>0</v>
      </c>
      <c r="BI841" s="6">
        <f>_xll.SNL.Clients.Office.Excel.Functions.SPG($D841, BI$1, $F841, "Options: Curr=USD, Mag=Actuals")</f>
        <v>0</v>
      </c>
      <c r="BJ841" s="6">
        <f>_xll.SNL.Clients.Office.Excel.Functions.SPG($D841, BJ$1, $F841, "Options: Curr=USD, Mag=Actuals")</f>
        <v>0</v>
      </c>
      <c r="BK841" s="6">
        <f>_xll.SNL.Clients.Office.Excel.Functions.SPG($D841, BK$1, $F841, "Options: Curr=USD, Mag=Actuals")</f>
        <v>0</v>
      </c>
      <c r="BL841" s="6">
        <f>_xll.SNL.Clients.Office.Excel.Functions.SPG($D841, BL$1, $F841, "Options: Curr=USD, Mag=Actuals")</f>
        <v>0</v>
      </c>
      <c r="BM841" s="6">
        <f>_xll.SNL.Clients.Office.Excel.Functions.SPG($D841, BM$1, $F841, "Options: Curr=USD, Mag=Actuals")</f>
        <v>0</v>
      </c>
      <c r="BN841" s="6">
        <f>_xll.SNL.Clients.Office.Excel.Functions.SPG($D841, BN$1, $F841, "Options: Curr=USD, Mag=Actuals")</f>
        <v>0</v>
      </c>
      <c r="BO841" s="6">
        <f>_xll.SNL.Clients.Office.Excel.Functions.SPG($D841, BO$1, $F841, "Options: Curr=USD, Mag=Actuals")</f>
        <v>0</v>
      </c>
      <c r="BP841" s="6">
        <f>_xll.SNL.Clients.Office.Excel.Functions.SPG($D841, BP$1, $F841, "Options: Curr=USD, Mag=Actuals")</f>
        <v>0</v>
      </c>
      <c r="BQ841" s="6">
        <f>_xll.SNL.Clients.Office.Excel.Functions.SPG($D841, BQ$1, $F841, "Options: Curr=USD, Mag=Actuals")</f>
        <v>0</v>
      </c>
      <c r="BR841" s="6">
        <f>_xll.SNL.Clients.Office.Excel.Functions.SPG($D841, BR$1, $F841, "Options: Curr=USD, Mag=Actuals")</f>
        <v>0</v>
      </c>
      <c r="BS841" s="6">
        <f>_xll.SNL.Clients.Office.Excel.Functions.SPG($D841, BS$1, $F841, "Options: Curr=USD, Mag=Actuals")</f>
        <v>0</v>
      </c>
      <c r="BT841" s="6">
        <f>_xll.SNL.Clients.Office.Excel.Functions.SPG($D841, BT$1, $F841, "Options: Curr=USD, Mag=Actuals")</f>
        <v>0</v>
      </c>
      <c r="BU841" s="6">
        <f>_xll.SNL.Clients.Office.Excel.Functions.SPG($D841, BU$1, $F841, "Options: Curr=USD, Mag=Actuals")</f>
        <v>0</v>
      </c>
      <c r="BV841" s="6">
        <f>_xll.SNL.Clients.Office.Excel.Functions.SPG($D841, BV$1, $F841, "Options: Curr=USD, Mag=Actuals")</f>
        <v>0</v>
      </c>
      <c r="BW841" s="6">
        <f>_xll.SNL.Clients.Office.Excel.Functions.SPG($D841, BW$1, $F841, "Options: Curr=USD, Mag=Actuals")</f>
        <v>0</v>
      </c>
      <c r="BX841" s="6">
        <f>_xll.SNL.Clients.Office.Excel.Functions.SPG($D841, BX$1, $F841, "Options: Curr=USD, Mag=Actuals")</f>
        <v>0</v>
      </c>
      <c r="BY841" s="6">
        <f>_xll.SNL.Clients.Office.Excel.Functions.SPG($D841, BY$1, $F841, "Options: Curr=USD, Mag=Actuals")</f>
        <v>0</v>
      </c>
      <c r="BZ841" s="6">
        <f>_xll.SNL.Clients.Office.Excel.Functions.SPG($D841, BZ$1, $F841, "Options: Curr=USD, Mag=Actuals")</f>
        <v>0</v>
      </c>
      <c r="CA841" s="6" t="str">
        <f>_xll.SNL.Clients.Office.Excel.Functions.SPG($D841, CA$1, $F841, "Options: Curr=USD, Mag=Actuals")</f>
        <v>Impaired Loans</v>
      </c>
      <c r="CB841" s="6">
        <f>_xll.SNL.Clients.Office.Excel.Functions.SPG($D841, CB$1, $F841, "Options: Curr=USD, Mag=Actuals")</f>
        <v>0</v>
      </c>
      <c r="CC841" s="6">
        <f>_xll.SNL.Clients.Office.Excel.Functions.SPG($D841, CC$1, $F841, "Options: Curr=USD, Mag=Actuals")</f>
        <v>0</v>
      </c>
      <c r="CD841" s="6">
        <f>_xll.SNL.Clients.Office.Excel.Functions.SPG($D841, CD$1, $F841, "Options: Curr=USD, Mag=Actuals")</f>
        <v>0</v>
      </c>
      <c r="CE841" s="6">
        <f>_xll.SNL.Clients.Office.Excel.Functions.SPG($D841, CE$1, $F841, "Options: Curr=USD, Mag=Actuals")</f>
        <v>0</v>
      </c>
      <c r="CF841" s="6">
        <f>_xll.SNL.Clients.Office.Excel.Functions.SPG($D841, CF$1, $F841, "Options: Curr=USD, Mag=Actuals")</f>
        <v>0</v>
      </c>
      <c r="CG841" s="6">
        <f>_xll.SNL.Clients.Office.Excel.Functions.SPG($D841, CG$1, $F841, "Options: Curr=USD, Mag=Actuals")</f>
        <v>0</v>
      </c>
    </row>
    <row r="842" spans="1:85" x14ac:dyDescent="0.3">
      <c r="A842" s="10" t="s">
        <v>104</v>
      </c>
      <c r="B842" s="10" t="s">
        <v>85</v>
      </c>
      <c r="C842" s="10" t="s">
        <v>14</v>
      </c>
      <c r="D842">
        <v>113831</v>
      </c>
      <c r="E842" s="10" t="s">
        <v>27</v>
      </c>
      <c r="F842" s="10" t="s">
        <v>71</v>
      </c>
      <c r="G842">
        <v>64.92</v>
      </c>
      <c r="H842">
        <v>337.82</v>
      </c>
      <c r="I842">
        <v>272.91000000000003</v>
      </c>
      <c r="J842">
        <v>726.71</v>
      </c>
      <c r="K842">
        <v>88755.21</v>
      </c>
      <c r="L842">
        <v>2.3199999999999998</v>
      </c>
      <c r="M842">
        <v>718.95871013843987</v>
      </c>
      <c r="N842">
        <v>8.19</v>
      </c>
      <c r="O842">
        <v>-0.01</v>
      </c>
      <c r="P842">
        <v>-0.77</v>
      </c>
      <c r="Q842">
        <v>0.92</v>
      </c>
      <c r="R842">
        <v>0.99</v>
      </c>
      <c r="S842" t="str">
        <f>_xll.SNL.Clients.Office.Excel.Functions.SPG(D842, S$1, F842, "Options: Curr=USD, Mag=Actuals")</f>
        <v>UBS Group AG (SWX:UBSG)</v>
      </c>
      <c r="T842" t="str">
        <f>_xll.SNL.Clients.Office.Excel.Functions.SPG($D842, T$1, $F842, "Options: Curr=USD, Mag=Actuals")</f>
        <v>UBS Group AG</v>
      </c>
      <c r="U842" s="6">
        <f>_xll.SNL.Clients.Office.Excel.Functions.SPG($D842, U$1, $F842, "Options: Curr=USD, Mag=Actuals")</f>
        <v>1069752315747.0803</v>
      </c>
      <c r="V842" t="str">
        <f>_xll.SNL.Clients.Office.Excel.Functions.SPG($D842, V$1, $F842, "Options: Curr=USD, Mag=Actuals")</f>
        <v>SWX:UBSG</v>
      </c>
      <c r="W842" t="str">
        <f>_xll.SNL.Clients.Office.Excel.Functions.SPG($D842, W$1, $F842, "Options: Curr=USD, Mag=Actuals")</f>
        <v>Asset Management</v>
      </c>
      <c r="X842" s="6">
        <f>_xll.SNL.Clients.Office.Excel.Functions.SPG($D842, X$1, $F842, "Options: Curr=USD, Mag=Actuals")</f>
        <v>30650811254.110825</v>
      </c>
      <c r="Y842" s="6">
        <f>_xll.SNL.Clients.Office.Excel.Functions.SPG($D842, Y$1, $F842, "Options: Curr=USD, Mag=Actuals")</f>
        <v>0</v>
      </c>
      <c r="Z842" s="6">
        <f>_xll.SNL.Clients.Office.Excel.Functions.SPG($D842, Z$1, $F842, "Options: Curr=USD, Mag=Actuals")</f>
        <v>0</v>
      </c>
      <c r="AA842" s="6">
        <f>_xll.SNL.Clients.Office.Excel.Functions.SPG($D842, AA$1, $F842, "Options: Curr=USD, Mag=Actuals")</f>
        <v>3980908904.765696</v>
      </c>
      <c r="AB842" s="6">
        <f>_xll.SNL.Clients.Office.Excel.Functions.SPG($D842, AB$1, $F842, "Options: Curr=USD, Mag=Actuals")</f>
        <v>0.99522722619142412</v>
      </c>
      <c r="AC842" s="6">
        <f>_xll.SNL.Clients.Office.Excel.Functions.SPG($D842, AC$1, $F842, "Options: Curr=USD, Mag=Actuals")</f>
        <v>9.6386000000000003</v>
      </c>
      <c r="AD842" s="6">
        <f>_xll.SNL.Clients.Office.Excel.Functions.SPG($D842, AD$1, $F842, "Options: Curr=USD, Mag=Actuals")</f>
        <v>0.35099999999999998</v>
      </c>
      <c r="AE842" s="6">
        <f>_xll.SNL.Clients.Office.Excel.Functions.SPG($D842, AE$1, $F842, "Options: Curr=USD, Mag=Actuals")</f>
        <v>6.98</v>
      </c>
      <c r="AF842" s="6">
        <f>_xll.SNL.Clients.Office.Excel.Functions.SPG($D842, AF$1, $F842, "Options: Curr=USD, Mag=Actuals")</f>
        <v>1069752315747.0803</v>
      </c>
      <c r="AG842" s="6">
        <f>_xll.SNL.Clients.Office.Excel.Functions.SPG($D842, AG$1, $F842, "Options: Curr=USD, Mag=Actuals")</f>
        <v>455190293999.19458</v>
      </c>
      <c r="AH842" s="6">
        <f>_xll.SNL.Clients.Office.Excel.Functions.SPG($D842, AH$1, $F842, "Options: Curr=USD, Mag=Actuals")</f>
        <v>54740233588.401138</v>
      </c>
      <c r="AI842" s="6">
        <f>_xll.SNL.Clients.Office.Excel.Functions.SPG($D842, AI$1, $F842, "Options: Curr=USD, Mag=Actuals")</f>
        <v>42004</v>
      </c>
      <c r="AJ842" s="6" t="str">
        <f>_xll.SNL.Clients.Office.Excel.Functions.SPG($D842, AJ$1, $F842, "Options: Curr=USD, Mag=Actuals")</f>
        <v>#INVALID FUNCTION PARAMETER</v>
      </c>
      <c r="AK842" s="6" t="str">
        <f>_xll.SNL.Clients.Office.Excel.Functions.SPG($D842, AK$1, $F842, "Options: Curr=USD, Mag=Actuals")</f>
        <v>#INVALID FUNCTION PARAMETER</v>
      </c>
      <c r="AL842" s="6" t="str">
        <f>_xll.SNL.Clients.Office.Excel.Functions.SPG($D842, AL$1, $F842, "Options: Curr=USD, Mag=Actuals")</f>
        <v>#INVALID FUNCTION PARAMETER</v>
      </c>
      <c r="AM842" s="6" t="str">
        <f>_xll.SNL.Clients.Office.Excel.Functions.SPG($D842, AM$1, $F842, "Options: Curr=USD, Mag=Actuals")</f>
        <v>#INVALID FUNCTION PARAMETER</v>
      </c>
      <c r="AN842" s="6">
        <f>_xll.SNL.Clients.Office.Excel.Functions.SPG($D842, AN$1, $F842, "Options: Curr=USD, Mag=Actuals")</f>
        <v>1068376000000</v>
      </c>
      <c r="AO842" s="6">
        <f>_xll.SNL.Clients.Office.Excel.Functions.SPG($D842, AO$1, $F842, "Options: Curr=USD, Mag=Actuals")</f>
        <v>316421000000</v>
      </c>
      <c r="AP842" s="6">
        <f>_xll.SNL.Clients.Office.Excel.Functions.SPG($D842, AP$1, $F842, "Options: Curr=USD, Mag=Actuals")</f>
        <v>412484000000</v>
      </c>
      <c r="AQ842" s="6">
        <f>_xll.SNL.Clients.Office.Excel.Functions.SPG($D842, AQ$1, $F842, "Options: Curr=USD, Mag=Actuals")</f>
        <v>50889000000</v>
      </c>
      <c r="AR842" s="6">
        <f>_xll.SNL.Clients.Office.Excel.Functions.SPG($D842, AR$1, $F842, "Options: Curr=USD, Mag=Actuals")</f>
        <v>54670000000</v>
      </c>
      <c r="AS842" s="6">
        <f>_xll.SNL.Clients.Office.Excel.Functions.SPG($D842, AS$1, $F842, "Options: Curr=USD, Mag=Actuals")</f>
        <v>47847000000</v>
      </c>
      <c r="AT842" s="6">
        <f>_xll.SNL.Clients.Office.Excel.Functions.SPG($D842, AT$1, $F842, "Options: Curr=USD, Mag=Actuals")</f>
        <v>29.617007495488501</v>
      </c>
      <c r="AU842" s="6">
        <f>_xll.SNL.Clients.Office.Excel.Functions.SPG($D842, AU$1, $F842, "Options: Curr=USD, Mag=Actuals")</f>
        <v>76.711096672840597</v>
      </c>
      <c r="AV842" s="6">
        <f>_xll.SNL.Clients.Office.Excel.Functions.SPG($D842, AV$1, $F842, "Options: Curr=USD, Mag=Actuals")</f>
        <v>5.1171123274951897</v>
      </c>
      <c r="AW842" s="6">
        <f>_xll.SNL.Clients.Office.Excel.Functions.SPG($D842, AW$1, $F842, "Options: Curr=USD, Mag=Actuals")</f>
        <v>4.5072643570316302</v>
      </c>
      <c r="AX842" s="6">
        <f>_xll.SNL.Clients.Office.Excel.Functions.SPG($D842, AX$1, $F842, "Options: Curr=USD, Mag=Actuals")</f>
        <v>3984000000</v>
      </c>
      <c r="AY842" s="6">
        <f>_xll.SNL.Clients.Office.Excel.Functions.SPG($D842, AY$1, $F842, "Options: Curr=USD, Mag=Actuals")</f>
        <v>3795000000</v>
      </c>
      <c r="AZ842" s="6">
        <f>_xll.SNL.Clients.Office.Excel.Functions.SPG($D842, AZ$1, $F842, "Options: Curr=USD, Mag=Actuals")</f>
        <v>0</v>
      </c>
      <c r="BA842" s="6">
        <f>_xll.SNL.Clients.Office.Excel.Functions.SPG($D842, BA$1, $F842, "Options: Curr=USD, Mag=Actuals")</f>
        <v>0</v>
      </c>
      <c r="BB842" s="6">
        <f>_xll.SNL.Clients.Office.Excel.Functions.SPG($D842, BB$1, $F842, "Options: Curr=USD, Mag=Actuals")</f>
        <v>0</v>
      </c>
      <c r="BC842" s="6">
        <f>_xll.SNL.Clients.Office.Excel.Functions.SPG($D842, BC$1, $F842, "Options: Curr=USD, Mag=Actuals")</f>
        <v>0</v>
      </c>
      <c r="BD842" s="6">
        <f>_xll.SNL.Clients.Office.Excel.Functions.SPG($D842, BD$1, $F842, "Options: Curr=USD, Mag=Actuals")</f>
        <v>0</v>
      </c>
      <c r="BE842" s="6">
        <f>_xll.SNL.Clients.Office.Excel.Functions.SPG($D842, BE$1, $F842, "Options: Curr=USD, Mag=Actuals")</f>
        <v>0</v>
      </c>
      <c r="BF842" s="6">
        <f>_xll.SNL.Clients.Office.Excel.Functions.SPG($D842, BF$1, $F842, "Options: Curr=USD, Mag=Actuals")</f>
        <v>0</v>
      </c>
      <c r="BG842" s="6">
        <f>_xll.SNL.Clients.Office.Excel.Functions.SPG($D842, BG$1, $F842, "Options: Curr=USD, Mag=Actuals")</f>
        <v>0</v>
      </c>
      <c r="BH842" s="6">
        <f>_xll.SNL.Clients.Office.Excel.Functions.SPG($D842, BH$1, $F842, "Options: Curr=USD, Mag=Actuals")</f>
        <v>0</v>
      </c>
      <c r="BI842" s="6">
        <f>_xll.SNL.Clients.Office.Excel.Functions.SPG($D842, BI$1, $F842, "Options: Curr=USD, Mag=Actuals")</f>
        <v>0</v>
      </c>
      <c r="BJ842" s="6">
        <f>_xll.SNL.Clients.Office.Excel.Functions.SPG($D842, BJ$1, $F842, "Options: Curr=USD, Mag=Actuals")</f>
        <v>0</v>
      </c>
      <c r="BK842" s="6">
        <f>_xll.SNL.Clients.Office.Excel.Functions.SPG($D842, BK$1, $F842, "Options: Curr=USD, Mag=Actuals")</f>
        <v>0</v>
      </c>
      <c r="BL842" s="6">
        <f>_xll.SNL.Clients.Office.Excel.Functions.SPG($D842, BL$1, $F842, "Options: Curr=USD, Mag=Actuals")</f>
        <v>0</v>
      </c>
      <c r="BM842" s="6">
        <f>_xll.SNL.Clients.Office.Excel.Functions.SPG($D842, BM$1, $F842, "Options: Curr=USD, Mag=Actuals")</f>
        <v>0</v>
      </c>
      <c r="BN842" s="6">
        <f>_xll.SNL.Clients.Office.Excel.Functions.SPG($D842, BN$1, $F842, "Options: Curr=USD, Mag=Actuals")</f>
        <v>0</v>
      </c>
      <c r="BO842" s="6">
        <f>_xll.SNL.Clients.Office.Excel.Functions.SPG($D842, BO$1, $F842, "Options: Curr=USD, Mag=Actuals")</f>
        <v>23.213994321334201</v>
      </c>
      <c r="BP842" s="6">
        <f>_xll.SNL.Clients.Office.Excel.Functions.SPG($D842, BP$1, $F842, "Options: Curr=USD, Mag=Actuals")</f>
        <v>60.647498449789502</v>
      </c>
      <c r="BQ842" s="6">
        <f>_xll.SNL.Clients.Office.Excel.Functions.SPG($D842, BQ$1, $F842, "Options: Curr=USD, Mag=Actuals")</f>
        <v>90.571456545151904</v>
      </c>
      <c r="BR842" s="6">
        <f>_xll.SNL.Clients.Office.Excel.Functions.SPG($D842, BR$1, $F842, "Options: Curr=USD, Mag=Actuals")</f>
        <v>0</v>
      </c>
      <c r="BS842" s="6">
        <f>_xll.SNL.Clients.Office.Excel.Functions.SPG($D842, BS$1, $F842, "Options: Curr=USD, Mag=Actuals")</f>
        <v>0</v>
      </c>
      <c r="BT842" s="6">
        <f>_xll.SNL.Clients.Office.Excel.Functions.SPG($D842, BT$1, $F842, "Options: Curr=USD, Mag=Actuals")</f>
        <v>0</v>
      </c>
      <c r="BU842" s="6">
        <f>_xll.SNL.Clients.Office.Excel.Functions.SPG($D842, BU$1, $F842, "Options: Curr=USD, Mag=Actuals")</f>
        <v>0</v>
      </c>
      <c r="BV842" s="6">
        <f>_xll.SNL.Clients.Office.Excel.Functions.SPG($D842, BV$1, $F842, "Options: Curr=USD, Mag=Actuals")</f>
        <v>0</v>
      </c>
      <c r="BW842" s="6">
        <f>_xll.SNL.Clients.Office.Excel.Functions.SPG($D842, BW$1, $F842, "Options: Curr=USD, Mag=Actuals")</f>
        <v>0</v>
      </c>
      <c r="BX842" s="6">
        <f>_xll.SNL.Clients.Office.Excel.Functions.SPG($D842, BX$1, $F842, "Options: Curr=USD, Mag=Actuals")</f>
        <v>333197000000</v>
      </c>
      <c r="BY842" s="6">
        <f>_xll.SNL.Clients.Office.Excel.Functions.SPG($D842, BY$1, $F842, "Options: Curr=USD, Mag=Actuals")</f>
        <v>0</v>
      </c>
      <c r="BZ842" s="6">
        <f>_xll.SNL.Clients.Office.Excel.Functions.SPG($D842, BZ$1, $F842, "Options: Curr=USD, Mag=Actuals")</f>
        <v>0</v>
      </c>
      <c r="CA842" s="6" t="str">
        <f>_xll.SNL.Clients.Office.Excel.Functions.SPG($D842, CA$1, $F842, "Options: Curr=USD, Mag=Actuals")</f>
        <v>Impaired Loans</v>
      </c>
      <c r="CB842" s="6">
        <f>_xll.SNL.Clients.Office.Excel.Functions.SPG($D842, CB$1, $F842, "Options: Curr=USD, Mag=Actuals")</f>
        <v>0</v>
      </c>
      <c r="CC842" s="6">
        <f>_xll.SNL.Clients.Office.Excel.Functions.SPG($D842, CC$1, $F842, "Options: Curr=USD, Mag=Actuals")</f>
        <v>0</v>
      </c>
      <c r="CD842" s="6">
        <f>_xll.SNL.Clients.Office.Excel.Functions.SPG($D842, CD$1, $F842, "Options: Curr=USD, Mag=Actuals")</f>
        <v>0</v>
      </c>
      <c r="CE842" s="6">
        <f>_xll.SNL.Clients.Office.Excel.Functions.SPG($D842, CE$1, $F842, "Options: Curr=USD, Mag=Actuals")</f>
        <v>2.6662049861495798</v>
      </c>
      <c r="CF842" s="6">
        <f>_xll.SNL.Clients.Office.Excel.Functions.SPG($D842, CF$1, $F842, "Options: Curr=USD, Mag=Actuals")</f>
        <v>0</v>
      </c>
      <c r="CG842" s="6">
        <f>_xll.SNL.Clients.Office.Excel.Functions.SPG($D842, CG$1, $F842, "Options: Curr=USD, Mag=Actuals")</f>
        <v>0</v>
      </c>
    </row>
    <row r="843" spans="1:85" x14ac:dyDescent="0.3">
      <c r="A843" s="10" t="s">
        <v>104</v>
      </c>
      <c r="B843" s="10" t="s">
        <v>85</v>
      </c>
      <c r="C843" s="10" t="s">
        <v>14</v>
      </c>
      <c r="D843">
        <v>113831</v>
      </c>
      <c r="E843" s="10" t="s">
        <v>27</v>
      </c>
      <c r="F843" s="10" t="s">
        <v>72</v>
      </c>
      <c r="G843">
        <v>63.53</v>
      </c>
      <c r="H843">
        <v>312.07</v>
      </c>
      <c r="I843">
        <v>248.54</v>
      </c>
      <c r="J843">
        <v>693.9</v>
      </c>
      <c r="K843">
        <v>83786.83</v>
      </c>
      <c r="L843">
        <v>1.58</v>
      </c>
      <c r="M843">
        <v>694.28716508374259</v>
      </c>
      <c r="N843">
        <v>8.2799999999999994</v>
      </c>
      <c r="O843">
        <v>-1.1399999999999999</v>
      </c>
      <c r="P843">
        <v>-3.66</v>
      </c>
      <c r="Q843">
        <v>0.96</v>
      </c>
      <c r="R843">
        <v>0.99</v>
      </c>
      <c r="S843" t="str">
        <f>_xll.SNL.Clients.Office.Excel.Functions.SPG(D843, S$1, F843, "Options: Curr=USD, Mag=Actuals")</f>
        <v>UBS Group AG (SWX:UBSG)</v>
      </c>
      <c r="T843" t="str">
        <f>_xll.SNL.Clients.Office.Excel.Functions.SPG($D843, T$1, $F843, "Options: Curr=USD, Mag=Actuals")</f>
        <v>UBS Group AG</v>
      </c>
      <c r="U843" s="6">
        <f>_xll.SNL.Clients.Office.Excel.Functions.SPG($D843, U$1, $F843, "Options: Curr=USD, Mag=Actuals")</f>
        <v>941594926595.4259</v>
      </c>
      <c r="V843" t="str">
        <f>_xll.SNL.Clients.Office.Excel.Functions.SPG($D843, V$1, $F843, "Options: Curr=USD, Mag=Actuals")</f>
        <v>SWX:UBSG</v>
      </c>
      <c r="W843" t="str">
        <f>_xll.SNL.Clients.Office.Excel.Functions.SPG($D843, W$1, $F843, "Options: Curr=USD, Mag=Actuals")</f>
        <v>Asset Management</v>
      </c>
      <c r="X843" s="6">
        <f>_xll.SNL.Clients.Office.Excel.Functions.SPG($D843, X$1, $F843, "Options: Curr=USD, Mag=Actuals")</f>
        <v>31816816581.398285</v>
      </c>
      <c r="Y843" s="6">
        <f>_xll.SNL.Clients.Office.Excel.Functions.SPG($D843, Y$1, $F843, "Options: Curr=USD, Mag=Actuals")</f>
        <v>0</v>
      </c>
      <c r="Z843" s="6">
        <f>_xll.SNL.Clients.Office.Excel.Functions.SPG($D843, Z$1, $F843, "Options: Curr=USD, Mag=Actuals")</f>
        <v>0</v>
      </c>
      <c r="AA843" s="6">
        <f>_xll.SNL.Clients.Office.Excel.Functions.SPG($D843, AA$1, $F843, "Options: Curr=USD, Mag=Actuals")</f>
        <v>6639289961.4027863</v>
      </c>
      <c r="AB843" s="6">
        <f>_xll.SNL.Clients.Office.Excel.Functions.SPG($D843, AB$1, $F843, "Options: Curr=USD, Mag=Actuals")</f>
        <v>1.705047844769898</v>
      </c>
      <c r="AC843" s="6">
        <f>_xll.SNL.Clients.Office.Excel.Functions.SPG($D843, AC$1, $F843, "Options: Curr=USD, Mag=Actuals")</f>
        <v>80.219700000000003</v>
      </c>
      <c r="AD843" s="6">
        <f>_xll.SNL.Clients.Office.Excel.Functions.SPG($D843, AD$1, $F843, "Options: Curr=USD, Mag=Actuals")</f>
        <v>0.63700000000000001</v>
      </c>
      <c r="AE843" s="6">
        <f>_xll.SNL.Clients.Office.Excel.Functions.SPG($D843, AE$1, $F843, "Options: Curr=USD, Mag=Actuals")</f>
        <v>11.436999999999999</v>
      </c>
      <c r="AF843" s="6">
        <f>_xll.SNL.Clients.Office.Excel.Functions.SPG($D843, AF$1, $F843, "Options: Curr=USD, Mag=Actuals")</f>
        <v>941594926595.4259</v>
      </c>
      <c r="AG843" s="6">
        <f>_xll.SNL.Clients.Office.Excel.Functions.SPG($D843, AG$1, $F843, "Options: Curr=USD, Mag=Actuals")</f>
        <v>347638070508.33917</v>
      </c>
      <c r="AH843" s="6">
        <f>_xll.SNL.Clients.Office.Excel.Functions.SPG($D843, AH$1, $F843, "Options: Curr=USD, Mag=Actuals")</f>
        <v>57233596324.777779</v>
      </c>
      <c r="AI843" s="6">
        <f>_xll.SNL.Clients.Office.Excel.Functions.SPG($D843, AI$1, $F843, "Options: Curr=USD, Mag=Actuals")</f>
        <v>42369</v>
      </c>
      <c r="AJ843" s="6" t="str">
        <f>_xll.SNL.Clients.Office.Excel.Functions.SPG($D843, AJ$1, $F843, "Options: Curr=USD, Mag=Actuals")</f>
        <v>#INVALID FUNCTION PARAMETER</v>
      </c>
      <c r="AK843" s="6" t="str">
        <f>_xll.SNL.Clients.Office.Excel.Functions.SPG($D843, AK$1, $F843, "Options: Curr=USD, Mag=Actuals")</f>
        <v>#INVALID FUNCTION PARAMETER</v>
      </c>
      <c r="AL843" s="6" t="str">
        <f>_xll.SNL.Clients.Office.Excel.Functions.SPG($D843, AL$1, $F843, "Options: Curr=USD, Mag=Actuals")</f>
        <v>#INVALID FUNCTION PARAMETER</v>
      </c>
      <c r="AM843" s="6" t="str">
        <f>_xll.SNL.Clients.Office.Excel.Functions.SPG($D843, AM$1, $F843, "Options: Curr=USD, Mag=Actuals")</f>
        <v>#INVALID FUNCTION PARAMETER</v>
      </c>
      <c r="AN843" s="6">
        <f>_xll.SNL.Clients.Office.Excel.Functions.SPG($D843, AN$1, $F843, "Options: Curr=USD, Mag=Actuals")</f>
        <v>941380000000</v>
      </c>
      <c r="AO843" s="6">
        <f>_xll.SNL.Clients.Office.Excel.Functions.SPG($D843, AO$1, $F843, "Options: Curr=USD, Mag=Actuals")</f>
        <v>310369000000</v>
      </c>
      <c r="AP843" s="6">
        <f>_xll.SNL.Clients.Office.Excel.Functions.SPG($D843, AP$1, $F843, "Options: Curr=USD, Mag=Actuals")</f>
        <v>389543000000</v>
      </c>
      <c r="AQ843" s="6">
        <f>_xll.SNL.Clients.Office.Excel.Functions.SPG($D843, AQ$1, $F843, "Options: Curr=USD, Mag=Actuals")</f>
        <v>55336000000</v>
      </c>
      <c r="AR843" s="6">
        <f>_xll.SNL.Clients.Office.Excel.Functions.SPG($D843, AR$1, $F843, "Options: Curr=USD, Mag=Actuals")</f>
        <v>57328000000</v>
      </c>
      <c r="AS843" s="6">
        <f>_xll.SNL.Clients.Office.Excel.Functions.SPG($D843, AS$1, $F843, "Options: Curr=USD, Mag=Actuals")</f>
        <v>50771000000</v>
      </c>
      <c r="AT843" s="6">
        <f>_xll.SNL.Clients.Office.Excel.Functions.SPG($D843, AT$1, $F843, "Options: Curr=USD, Mag=Actuals")</f>
        <v>32.9695765790648</v>
      </c>
      <c r="AU843" s="6">
        <f>_xll.SNL.Clients.Office.Excel.Functions.SPG($D843, AU$1, $F843, "Options: Curr=USD, Mag=Actuals")</f>
        <v>79.675157813129701</v>
      </c>
      <c r="AV843" s="6">
        <f>_xll.SNL.Clients.Office.Excel.Functions.SPG($D843, AV$1, $F843, "Options: Curr=USD, Mag=Actuals")</f>
        <v>6.0897830844080003</v>
      </c>
      <c r="AW843" s="6">
        <f>_xll.SNL.Clients.Office.Excel.Functions.SPG($D843, AW$1, $F843, "Options: Curr=USD, Mag=Actuals")</f>
        <v>5.43108160582271</v>
      </c>
      <c r="AX843" s="6">
        <f>_xll.SNL.Clients.Office.Excel.Functions.SPG($D843, AX$1, $F843, "Options: Curr=USD, Mag=Actuals")</f>
        <v>6668000000</v>
      </c>
      <c r="AY843" s="6">
        <f>_xll.SNL.Clients.Office.Excel.Functions.SPG($D843, AY$1, $F843, "Options: Curr=USD, Mag=Actuals")</f>
        <v>6473000000</v>
      </c>
      <c r="AZ843" s="6">
        <f>_xll.SNL.Clients.Office.Excel.Functions.SPG($D843, AZ$1, $F843, "Options: Curr=USD, Mag=Actuals")</f>
        <v>0.66356313900791897</v>
      </c>
      <c r="BA843" s="6">
        <f>_xll.SNL.Clients.Office.Excel.Functions.SPG($D843, BA$1, $F843, "Options: Curr=USD, Mag=Actuals")</f>
        <v>11.9073554884909</v>
      </c>
      <c r="BB843" s="6">
        <f>_xll.SNL.Clients.Office.Excel.Functions.SPG($D843, BB$1, $F843, "Options: Curr=USD, Mag=Actuals")</f>
        <v>12.1873381972229</v>
      </c>
      <c r="BC843" s="6">
        <f>_xll.SNL.Clients.Office.Excel.Functions.SPG($D843, BC$1, $F843, "Options: Curr=USD, Mag=Actuals")</f>
        <v>14.127028919166399</v>
      </c>
      <c r="BD843" s="6">
        <f>_xll.SNL.Clients.Office.Excel.Functions.SPG($D843, BD$1, $F843, "Options: Curr=USD, Mag=Actuals")</f>
        <v>0</v>
      </c>
      <c r="BE843" s="6">
        <f>_xll.SNL.Clients.Office.Excel.Functions.SPG($D843, BE$1, $F843, "Options: Curr=USD, Mag=Actuals")</f>
        <v>0.69391508222888798</v>
      </c>
      <c r="BF843" s="6">
        <f>_xll.SNL.Clients.Office.Excel.Functions.SPG($D843, BF$1, $F843, "Options: Curr=USD, Mag=Actuals")</f>
        <v>1.7703641636099099</v>
      </c>
      <c r="BG843" s="6">
        <f>_xll.SNL.Clients.Office.Excel.Functions.SPG($D843, BG$1, $F843, "Options: Curr=USD, Mag=Actuals")</f>
        <v>2.46497584781436</v>
      </c>
      <c r="BH843" s="6">
        <f>_xll.SNL.Clients.Office.Excel.Functions.SPG($D843, BH$1, $F843, "Options: Curr=USD, Mag=Actuals")</f>
        <v>0.65689566295610002</v>
      </c>
      <c r="BI843" s="6">
        <f>_xll.SNL.Clients.Office.Excel.Functions.SPG($D843, BI$1, $F843, "Options: Curr=USD, Mag=Actuals")</f>
        <v>0</v>
      </c>
      <c r="BJ843" s="6">
        <f>_xll.SNL.Clients.Office.Excel.Functions.SPG($D843, BJ$1, $F843, "Options: Curr=USD, Mag=Actuals")</f>
        <v>0</v>
      </c>
      <c r="BK843" s="6">
        <f>_xll.SNL.Clients.Office.Excel.Functions.SPG($D843, BK$1, $F843, "Options: Curr=USD, Mag=Actuals")</f>
        <v>0</v>
      </c>
      <c r="BL843" s="6">
        <f>_xll.SNL.Clients.Office.Excel.Functions.SPG($D843, BL$1, $F843, "Options: Curr=USD, Mag=Actuals")</f>
        <v>0</v>
      </c>
      <c r="BM843" s="6">
        <f>_xll.SNL.Clients.Office.Excel.Functions.SPG($D843, BM$1, $F843, "Options: Curr=USD, Mag=Actuals")</f>
        <v>0</v>
      </c>
      <c r="BN843" s="6">
        <f>_xll.SNL.Clients.Office.Excel.Functions.SPG($D843, BN$1, $F843, "Options: Curr=USD, Mag=Actuals")</f>
        <v>0.71894195005142303</v>
      </c>
      <c r="BO843" s="6">
        <f>_xll.SNL.Clients.Office.Excel.Functions.SPG($D843, BO$1, $F843, "Options: Curr=USD, Mag=Actuals")</f>
        <v>22.227534984539901</v>
      </c>
      <c r="BP843" s="6">
        <f>_xll.SNL.Clients.Office.Excel.Functions.SPG($D843, BP$1, $F843, "Options: Curr=USD, Mag=Actuals")</f>
        <v>56.708424978483301</v>
      </c>
      <c r="BQ843" s="6">
        <f>_xll.SNL.Clients.Office.Excel.Functions.SPG($D843, BQ$1, $F843, "Options: Curr=USD, Mag=Actuals")</f>
        <v>78.958273564757306</v>
      </c>
      <c r="BR843" s="6">
        <f>_xll.SNL.Clients.Office.Excel.Functions.SPG($D843, BR$1, $F843, "Options: Curr=USD, Mag=Actuals")</f>
        <v>0</v>
      </c>
      <c r="BS843" s="6">
        <f>_xll.SNL.Clients.Office.Excel.Functions.SPG($D843, BS$1, $F843, "Options: Curr=USD, Mag=Actuals")</f>
        <v>0</v>
      </c>
      <c r="BT843" s="6">
        <f>_xll.SNL.Clients.Office.Excel.Functions.SPG($D843, BT$1, $F843, "Options: Curr=USD, Mag=Actuals")</f>
        <v>0</v>
      </c>
      <c r="BU843" s="6">
        <f>_xll.SNL.Clients.Office.Excel.Functions.SPG($D843, BU$1, $F843, "Options: Curr=USD, Mag=Actuals")</f>
        <v>0</v>
      </c>
      <c r="BV843" s="6">
        <f>_xll.SNL.Clients.Office.Excel.Functions.SPG($D843, BV$1, $F843, "Options: Curr=USD, Mag=Actuals")</f>
        <v>0</v>
      </c>
      <c r="BW843" s="6">
        <f>_xll.SNL.Clients.Office.Excel.Functions.SPG($D843, BW$1, $F843, "Options: Curr=USD, Mag=Actuals")</f>
        <v>0</v>
      </c>
      <c r="BX843" s="6">
        <f>_xll.SNL.Clients.Office.Excel.Functions.SPG($D843, BX$1, $F843, "Options: Curr=USD, Mag=Actuals")</f>
        <v>319599000000</v>
      </c>
      <c r="BY843" s="6">
        <f>_xll.SNL.Clients.Office.Excel.Functions.SPG($D843, BY$1, $F843, "Options: Curr=USD, Mag=Actuals")</f>
        <v>0</v>
      </c>
      <c r="BZ843" s="6">
        <f>_xll.SNL.Clients.Office.Excel.Functions.SPG($D843, BZ$1, $F843, "Options: Curr=USD, Mag=Actuals")</f>
        <v>0</v>
      </c>
      <c r="CA843" s="6" t="str">
        <f>_xll.SNL.Clients.Office.Excel.Functions.SPG($D843, CA$1, $F843, "Options: Curr=USD, Mag=Actuals")</f>
        <v>Impaired Loans</v>
      </c>
      <c r="CB843" s="6">
        <f>_xll.SNL.Clients.Office.Excel.Functions.SPG($D843, CB$1, $F843, "Options: Curr=USD, Mag=Actuals")</f>
        <v>0</v>
      </c>
      <c r="CC843" s="6">
        <f>_xll.SNL.Clients.Office.Excel.Functions.SPG($D843, CC$1, $F843, "Options: Curr=USD, Mag=Actuals")</f>
        <v>0</v>
      </c>
      <c r="CD843" s="6">
        <f>_xll.SNL.Clients.Office.Excel.Functions.SPG($D843, CD$1, $F843, "Options: Curr=USD, Mag=Actuals")</f>
        <v>0</v>
      </c>
      <c r="CE843" s="6">
        <f>_xll.SNL.Clients.Office.Excel.Functions.SPG($D843, CE$1, $F843, "Options: Curr=USD, Mag=Actuals")</f>
        <v>1.8027571580063599</v>
      </c>
      <c r="CF843" s="6">
        <f>_xll.SNL.Clients.Office.Excel.Functions.SPG($D843, CF$1, $F843, "Options: Curr=USD, Mag=Actuals")</f>
        <v>0</v>
      </c>
      <c r="CG843" s="6">
        <f>_xll.SNL.Clients.Office.Excel.Functions.SPG($D843, CG$1, $F843, "Options: Curr=USD, Mag=Actuals")</f>
        <v>0</v>
      </c>
    </row>
    <row r="844" spans="1:85" x14ac:dyDescent="0.3">
      <c r="A844" s="10" t="s">
        <v>104</v>
      </c>
      <c r="B844" s="10" t="s">
        <v>85</v>
      </c>
      <c r="C844" s="10" t="s">
        <v>14</v>
      </c>
      <c r="D844">
        <v>113831</v>
      </c>
      <c r="E844" s="10" t="s">
        <v>27</v>
      </c>
      <c r="F844" s="10" t="s">
        <v>73</v>
      </c>
      <c r="G844">
        <v>61.72</v>
      </c>
      <c r="H844">
        <v>326.95</v>
      </c>
      <c r="I844">
        <v>265.23</v>
      </c>
      <c r="J844">
        <v>687.61</v>
      </c>
      <c r="K844">
        <v>82123.34</v>
      </c>
      <c r="L844">
        <v>2.08</v>
      </c>
      <c r="M844">
        <v>692.09401938593646</v>
      </c>
      <c r="N844">
        <v>8.3699999999999992</v>
      </c>
      <c r="O844">
        <v>-0.43</v>
      </c>
      <c r="P844">
        <v>-1.26</v>
      </c>
      <c r="Q844">
        <v>0.99</v>
      </c>
      <c r="R844">
        <v>1.02</v>
      </c>
      <c r="S844" t="str">
        <f>_xll.SNL.Clients.Office.Excel.Functions.SPG(D844, S$1, F844, "Options: Curr=USD, Mag=Actuals")</f>
        <v>UBS Group AG (SWX:UBSG)</v>
      </c>
      <c r="T844" t="str">
        <f>_xll.SNL.Clients.Office.Excel.Functions.SPG($D844, T$1, $F844, "Options: Curr=USD, Mag=Actuals")</f>
        <v>UBS Group AG</v>
      </c>
      <c r="U844" s="6">
        <f>_xll.SNL.Clients.Office.Excel.Functions.SPG($D844, U$1, $F844, "Options: Curr=USD, Mag=Actuals")</f>
        <v>918906000000</v>
      </c>
      <c r="V844" t="str">
        <f>_xll.SNL.Clients.Office.Excel.Functions.SPG($D844, V$1, $F844, "Options: Curr=USD, Mag=Actuals")</f>
        <v>SWX:UBSG</v>
      </c>
      <c r="W844" t="str">
        <f>_xll.SNL.Clients.Office.Excel.Functions.SPG($D844, W$1, $F844, "Options: Curr=USD, Mag=Actuals")</f>
        <v>Asset Management</v>
      </c>
      <c r="X844" s="6">
        <f>_xll.SNL.Clients.Office.Excel.Functions.SPG($D844, X$1, $F844, "Options: Curr=USD, Mag=Actuals")</f>
        <v>28824000000</v>
      </c>
      <c r="Y844" s="6">
        <f>_xll.SNL.Clients.Office.Excel.Functions.SPG($D844, Y$1, $F844, "Options: Curr=USD, Mag=Actuals")</f>
        <v>0</v>
      </c>
      <c r="Z844" s="6">
        <f>_xll.SNL.Clients.Office.Excel.Functions.SPG($D844, Z$1, $F844, "Options: Curr=USD, Mag=Actuals")</f>
        <v>0</v>
      </c>
      <c r="AA844" s="6">
        <f>_xll.SNL.Clients.Office.Excel.Functions.SPG($D844, AA$1, $F844, "Options: Curr=USD, Mag=Actuals")</f>
        <v>3432000000</v>
      </c>
      <c r="AB844" s="6">
        <f>_xll.SNL.Clients.Office.Excel.Functions.SPG($D844, AB$1, $F844, "Options: Curr=USD, Mag=Actuals")</f>
        <v>0.88</v>
      </c>
      <c r="AC844" s="6">
        <f>_xll.SNL.Clients.Office.Excel.Functions.SPG($D844, AC$1, $F844, "Options: Curr=USD, Mag=Actuals")</f>
        <v>-45.494799999999998</v>
      </c>
      <c r="AD844" s="6">
        <f>_xll.SNL.Clients.Office.Excel.Functions.SPG($D844, AD$1, $F844, "Options: Curr=USD, Mag=Actuals")</f>
        <v>0.372</v>
      </c>
      <c r="AE844" s="6">
        <f>_xll.SNL.Clients.Office.Excel.Functions.SPG($D844, AE$1, $F844, "Options: Curr=USD, Mag=Actuals")</f>
        <v>6.24</v>
      </c>
      <c r="AF844" s="6">
        <f>_xll.SNL.Clients.Office.Excel.Functions.SPG($D844, AF$1, $F844, "Options: Curr=USD, Mag=Actuals")</f>
        <v>918906000000</v>
      </c>
      <c r="AG844" s="6">
        <f>_xll.SNL.Clients.Office.Excel.Functions.SPG($D844, AG$1, $F844, "Options: Curr=USD, Mag=Actuals")</f>
        <v>321740000000</v>
      </c>
      <c r="AH844" s="6">
        <f>_xll.SNL.Clients.Office.Excel.Functions.SPG($D844, AH$1, $F844, "Options: Curr=USD, Mag=Actuals")</f>
        <v>53586000000</v>
      </c>
      <c r="AI844" s="6">
        <f>_xll.SNL.Clients.Office.Excel.Functions.SPG($D844, AI$1, $F844, "Options: Curr=USD, Mag=Actuals")</f>
        <v>42736</v>
      </c>
      <c r="AJ844" s="6" t="str">
        <f>_xll.SNL.Clients.Office.Excel.Functions.SPG($D844, AJ$1, $F844, "Options: Curr=USD, Mag=Actuals")</f>
        <v>#INVALID FUNCTION PARAMETER</v>
      </c>
      <c r="AK844" s="6" t="str">
        <f>_xll.SNL.Clients.Office.Excel.Functions.SPG($D844, AK$1, $F844, "Options: Curr=USD, Mag=Actuals")</f>
        <v>#INVALID FUNCTION PARAMETER</v>
      </c>
      <c r="AL844" s="6" t="str">
        <f>_xll.SNL.Clients.Office.Excel.Functions.SPG($D844, AL$1, $F844, "Options: Curr=USD, Mag=Actuals")</f>
        <v>#INVALID FUNCTION PARAMETER</v>
      </c>
      <c r="AM844" s="6" t="str">
        <f>_xll.SNL.Clients.Office.Excel.Functions.SPG($D844, AM$1, $F844, "Options: Curr=USD, Mag=Actuals")</f>
        <v>#INVALID FUNCTION PARAMETER</v>
      </c>
      <c r="AN844" s="6">
        <f>_xll.SNL.Clients.Office.Excel.Functions.SPG($D844, AN$1, $F844, "Options: Curr=USD, Mag=Actuals")</f>
        <v>918906000000</v>
      </c>
      <c r="AO844" s="6">
        <f>_xll.SNL.Clients.Office.Excel.Functions.SPG($D844, AO$1, $F844, "Options: Curr=USD, Mag=Actuals")</f>
        <v>300010000000</v>
      </c>
      <c r="AP844" s="6">
        <f>_xll.SNL.Clients.Office.Excel.Functions.SPG($D844, AP$1, $F844, "Options: Curr=USD, Mag=Actuals")</f>
        <v>416267000000</v>
      </c>
      <c r="AQ844" s="6">
        <f>_xll.SNL.Clients.Office.Excel.Functions.SPG($D844, AQ$1, $F844, "Options: Curr=USD, Mag=Actuals")</f>
        <v>52916000000</v>
      </c>
      <c r="AR844" s="6">
        <f>_xll.SNL.Clients.Office.Excel.Functions.SPG($D844, AR$1, $F844, "Options: Curr=USD, Mag=Actuals")</f>
        <v>53586000000</v>
      </c>
      <c r="AS844" s="6">
        <f>_xll.SNL.Clients.Office.Excel.Functions.SPG($D844, AS$1, $F844, "Options: Curr=USD, Mag=Actuals")</f>
        <v>47144000000</v>
      </c>
      <c r="AT844" s="6">
        <f>_xll.SNL.Clients.Office.Excel.Functions.SPG($D844, AT$1, $F844, "Options: Curr=USD, Mag=Actuals")</f>
        <v>32.648606059814597</v>
      </c>
      <c r="AU844" s="6">
        <f>_xll.SNL.Clients.Office.Excel.Functions.SPG($D844, AU$1, $F844, "Options: Curr=USD, Mag=Actuals")</f>
        <v>72.071531012547197</v>
      </c>
      <c r="AV844" s="6">
        <f>_xll.SNL.Clients.Office.Excel.Functions.SPG($D844, AV$1, $F844, "Options: Curr=USD, Mag=Actuals")</f>
        <v>5.8314996310830498</v>
      </c>
      <c r="AW844" s="6">
        <f>_xll.SNL.Clients.Office.Excel.Functions.SPG($D844, AW$1, $F844, "Options: Curr=USD, Mag=Actuals")</f>
        <v>5.1666695891563901</v>
      </c>
      <c r="AX844" s="6">
        <f>_xll.SNL.Clients.Office.Excel.Functions.SPG($D844, AX$1, $F844, "Options: Curr=USD, Mag=Actuals")</f>
        <v>3432000000</v>
      </c>
      <c r="AY844" s="6">
        <f>_xll.SNL.Clients.Office.Excel.Functions.SPG($D844, AY$1, $F844, "Options: Curr=USD, Mag=Actuals")</f>
        <v>3348000000</v>
      </c>
      <c r="AZ844" s="6">
        <f>_xll.SNL.Clients.Office.Excel.Functions.SPG($D844, AZ$1, $F844, "Options: Curr=USD, Mag=Actuals")</f>
        <v>0.33024037688971702</v>
      </c>
      <c r="BA844" s="6">
        <f>_xll.SNL.Clients.Office.Excel.Functions.SPG($D844, BA$1, $F844, "Options: Curr=USD, Mag=Actuals")</f>
        <v>6.1885785383269898</v>
      </c>
      <c r="BB844" s="6">
        <f>_xll.SNL.Clients.Office.Excel.Functions.SPG($D844, BB$1, $F844, "Options: Curr=USD, Mag=Actuals")</f>
        <v>6.1855670103092804</v>
      </c>
      <c r="BC844" s="6">
        <f>_xll.SNL.Clients.Office.Excel.Functions.SPG($D844, BC$1, $F844, "Options: Curr=USD, Mag=Actuals")</f>
        <v>7.1781046266259301</v>
      </c>
      <c r="BD844" s="6">
        <f>_xll.SNL.Clients.Office.Excel.Functions.SPG($D844, BD$1, $F844, "Options: Curr=USD, Mag=Actuals")</f>
        <v>0</v>
      </c>
      <c r="BE844" s="6">
        <f>_xll.SNL.Clients.Office.Excel.Functions.SPG($D844, BE$1, $F844, "Options: Curr=USD, Mag=Actuals")</f>
        <v>0.59716543676502998</v>
      </c>
      <c r="BF844" s="6">
        <f>_xll.SNL.Clients.Office.Excel.Functions.SPG($D844, BF$1, $F844, "Options: Curr=USD, Mag=Actuals")</f>
        <v>1.5966429410638301</v>
      </c>
      <c r="BG844" s="6">
        <f>_xll.SNL.Clients.Office.Excel.Functions.SPG($D844, BG$1, $F844, "Options: Curr=USD, Mag=Actuals")</f>
        <v>2.2170945582505701</v>
      </c>
      <c r="BH844" s="6">
        <f>_xll.SNL.Clients.Office.Excel.Functions.SPG($D844, BH$1, $F844, "Options: Curr=USD, Mag=Actuals")</f>
        <v>0.53981600068511404</v>
      </c>
      <c r="BI844" s="6">
        <f>_xll.SNL.Clients.Office.Excel.Functions.SPG($D844, BI$1, $F844, "Options: Curr=USD, Mag=Actuals")</f>
        <v>0</v>
      </c>
      <c r="BJ844" s="6">
        <f>_xll.SNL.Clients.Office.Excel.Functions.SPG($D844, BJ$1, $F844, "Options: Curr=USD, Mag=Actuals")</f>
        <v>0</v>
      </c>
      <c r="BK844" s="6">
        <f>_xll.SNL.Clients.Office.Excel.Functions.SPG($D844, BK$1, $F844, "Options: Curr=USD, Mag=Actuals")</f>
        <v>0</v>
      </c>
      <c r="BL844" s="6">
        <f>_xll.SNL.Clients.Office.Excel.Functions.SPG($D844, BL$1, $F844, "Options: Curr=USD, Mag=Actuals")</f>
        <v>0</v>
      </c>
      <c r="BM844" s="6">
        <f>_xll.SNL.Clients.Office.Excel.Functions.SPG($D844, BM$1, $F844, "Options: Curr=USD, Mag=Actuals")</f>
        <v>0</v>
      </c>
      <c r="BN844" s="6">
        <f>_xll.SNL.Clients.Office.Excel.Functions.SPG($D844, BN$1, $F844, "Options: Curr=USD, Mag=Actuals")</f>
        <v>0.69577267091051398</v>
      </c>
      <c r="BO844" s="6">
        <f>_xll.SNL.Clients.Office.Excel.Functions.SPG($D844, BO$1, $F844, "Options: Curr=USD, Mag=Actuals")</f>
        <v>21.659919028340099</v>
      </c>
      <c r="BP844" s="6">
        <f>_xll.SNL.Clients.Office.Excel.Functions.SPG($D844, BP$1, $F844, "Options: Curr=USD, Mag=Actuals")</f>
        <v>57.912187630880901</v>
      </c>
      <c r="BQ844" s="6">
        <f>_xll.SNL.Clients.Office.Excel.Functions.SPG($D844, BQ$1, $F844, "Options: Curr=USD, Mag=Actuals")</f>
        <v>80.416724835962597</v>
      </c>
      <c r="BR844" s="6">
        <f>_xll.SNL.Clients.Office.Excel.Functions.SPG($D844, BR$1, $F844, "Options: Curr=USD, Mag=Actuals")</f>
        <v>0</v>
      </c>
      <c r="BS844" s="6">
        <f>_xll.SNL.Clients.Office.Excel.Functions.SPG($D844, BS$1, $F844, "Options: Curr=USD, Mag=Actuals")</f>
        <v>0</v>
      </c>
      <c r="BT844" s="6">
        <f>_xll.SNL.Clients.Office.Excel.Functions.SPG($D844, BT$1, $F844, "Options: Curr=USD, Mag=Actuals")</f>
        <v>0</v>
      </c>
      <c r="BU844" s="6">
        <f>_xll.SNL.Clients.Office.Excel.Functions.SPG($D844, BU$1, $F844, "Options: Curr=USD, Mag=Actuals")</f>
        <v>0</v>
      </c>
      <c r="BV844" s="6">
        <f>_xll.SNL.Clients.Office.Excel.Functions.SPG($D844, BV$1, $F844, "Options: Curr=USD, Mag=Actuals")</f>
        <v>0</v>
      </c>
      <c r="BW844" s="6">
        <f>_xll.SNL.Clients.Office.Excel.Functions.SPG($D844, BW$1, $F844, "Options: Curr=USD, Mag=Actuals")</f>
        <v>0</v>
      </c>
      <c r="BX844" s="6">
        <f>_xll.SNL.Clients.Office.Excel.Functions.SPG($D844, BX$1, $F844, "Options: Curr=USD, Mag=Actuals")</f>
        <v>279747000000</v>
      </c>
      <c r="BY844" s="6">
        <f>_xll.SNL.Clients.Office.Excel.Functions.SPG($D844, BY$1, $F844, "Options: Curr=USD, Mag=Actuals")</f>
        <v>0</v>
      </c>
      <c r="BZ844" s="6">
        <f>_xll.SNL.Clients.Office.Excel.Functions.SPG($D844, BZ$1, $F844, "Options: Curr=USD, Mag=Actuals")</f>
        <v>0</v>
      </c>
      <c r="CA844" s="6" t="str">
        <f>_xll.SNL.Clients.Office.Excel.Functions.SPG($D844, CA$1, $F844, "Options: Curr=USD, Mag=Actuals")</f>
        <v>Impaired Loans</v>
      </c>
      <c r="CB844" s="6">
        <f>_xll.SNL.Clients.Office.Excel.Functions.SPG($D844, CB$1, $F844, "Options: Curr=USD, Mag=Actuals")</f>
        <v>0</v>
      </c>
      <c r="CC844" s="6">
        <f>_xll.SNL.Clients.Office.Excel.Functions.SPG($D844, CC$1, $F844, "Options: Curr=USD, Mag=Actuals")</f>
        <v>0</v>
      </c>
      <c r="CD844" s="6">
        <f>_xll.SNL.Clients.Office.Excel.Functions.SPG($D844, CD$1, $F844, "Options: Curr=USD, Mag=Actuals")</f>
        <v>0</v>
      </c>
      <c r="CE844" s="6">
        <f>_xll.SNL.Clients.Office.Excel.Functions.SPG($D844, CE$1, $F844, "Options: Curr=USD, Mag=Actuals")</f>
        <v>0.76648841354723696</v>
      </c>
      <c r="CF844" s="6">
        <f>_xll.SNL.Clients.Office.Excel.Functions.SPG($D844, CF$1, $F844, "Options: Curr=USD, Mag=Actuals")</f>
        <v>0</v>
      </c>
      <c r="CG844" s="6">
        <f>_xll.SNL.Clients.Office.Excel.Functions.SPG($D844, CG$1, $F844, "Options: Curr=USD, Mag=Actuals")</f>
        <v>0</v>
      </c>
    </row>
    <row r="845" spans="1:85" x14ac:dyDescent="0.3">
      <c r="A845" s="10" t="s">
        <v>104</v>
      </c>
      <c r="B845" s="10" t="s">
        <v>85</v>
      </c>
      <c r="C845" s="10" t="s">
        <v>14</v>
      </c>
      <c r="D845">
        <v>113831</v>
      </c>
      <c r="E845" s="10" t="s">
        <v>27</v>
      </c>
      <c r="F845" s="10" t="s">
        <v>74</v>
      </c>
      <c r="G845">
        <v>64.45</v>
      </c>
      <c r="H845">
        <v>328.69</v>
      </c>
      <c r="I845">
        <v>264.23</v>
      </c>
      <c r="J845">
        <v>695.4</v>
      </c>
      <c r="K845">
        <v>82279.3</v>
      </c>
      <c r="L845">
        <v>1.44</v>
      </c>
      <c r="M845">
        <v>702.62287619730012</v>
      </c>
      <c r="N845">
        <v>8.4499999999999993</v>
      </c>
      <c r="O845">
        <v>0.53</v>
      </c>
      <c r="P845">
        <v>-0.04</v>
      </c>
      <c r="Q845">
        <v>0.98</v>
      </c>
      <c r="R845">
        <v>0.98</v>
      </c>
      <c r="S845" t="str">
        <f>_xll.SNL.Clients.Office.Excel.Functions.SPG(D845, S$1, F845, "Options: Curr=USD, Mag=Actuals")</f>
        <v>UBS Group AG (SWX:UBSG)</v>
      </c>
      <c r="T845" t="str">
        <f>_xll.SNL.Clients.Office.Excel.Functions.SPG($D845, T$1, $F845, "Options: Curr=USD, Mag=Actuals")</f>
        <v>UBS Group AG</v>
      </c>
      <c r="U845" s="6">
        <f>_xll.SNL.Clients.Office.Excel.Functions.SPG($D845, U$1, $F845, "Options: Curr=USD, Mag=Actuals")</f>
        <v>939279000000</v>
      </c>
      <c r="V845" t="str">
        <f>_xll.SNL.Clients.Office.Excel.Functions.SPG($D845, V$1, $F845, "Options: Curr=USD, Mag=Actuals")</f>
        <v>SWX:UBSG</v>
      </c>
      <c r="W845" t="str">
        <f>_xll.SNL.Clients.Office.Excel.Functions.SPG($D845, W$1, $F845, "Options: Curr=USD, Mag=Actuals")</f>
        <v>Asset Management</v>
      </c>
      <c r="X845" s="6">
        <f>_xll.SNL.Clients.Office.Excel.Functions.SPG($D845, X$1, $F845, "Options: Curr=USD, Mag=Actuals")</f>
        <v>29591000000</v>
      </c>
      <c r="Y845" s="6">
        <f>_xll.SNL.Clients.Office.Excel.Functions.SPG($D845, Y$1, $F845, "Options: Curr=USD, Mag=Actuals")</f>
        <v>0</v>
      </c>
      <c r="Z845" s="6">
        <f>_xll.SNL.Clients.Office.Excel.Functions.SPG($D845, Z$1, $F845, "Options: Curr=USD, Mag=Actuals")</f>
        <v>0</v>
      </c>
      <c r="AA845" s="6">
        <f>_xll.SNL.Clients.Office.Excel.Functions.SPG($D845, AA$1, $F845, "Options: Curr=USD, Mag=Actuals")</f>
        <v>1046000000</v>
      </c>
      <c r="AB845" s="6">
        <f>_xll.SNL.Clients.Office.Excel.Functions.SPG($D845, AB$1, $F845, "Options: Curr=USD, Mag=Actuals")</f>
        <v>0.25</v>
      </c>
      <c r="AC845" s="6">
        <f>_xll.SNL.Clients.Office.Excel.Functions.SPG($D845, AC$1, $F845, "Options: Curr=USD, Mag=Actuals")</f>
        <v>-71.591099999999997</v>
      </c>
      <c r="AD845" s="6">
        <f>_xll.SNL.Clients.Office.Excel.Functions.SPG($D845, AD$1, $F845, "Options: Curr=USD, Mag=Actuals")</f>
        <v>0.113</v>
      </c>
      <c r="AE845" s="6">
        <f>_xll.SNL.Clients.Office.Excel.Functions.SPG($D845, AE$1, $F845, "Options: Curr=USD, Mag=Actuals")</f>
        <v>1.9710000000000001</v>
      </c>
      <c r="AF845" s="6">
        <f>_xll.SNL.Clients.Office.Excel.Functions.SPG($D845, AF$1, $F845, "Options: Curr=USD, Mag=Actuals")</f>
        <v>939279000000</v>
      </c>
      <c r="AG845" s="6">
        <f>_xll.SNL.Clients.Office.Excel.Functions.SPG($D845, AG$1, $F845, "Options: Curr=USD, Mag=Actuals")</f>
        <v>338676000000</v>
      </c>
      <c r="AH845" s="6">
        <f>_xll.SNL.Clients.Office.Excel.Functions.SPG($D845, AH$1, $F845, "Options: Curr=USD, Mag=Actuals")</f>
        <v>52554000000</v>
      </c>
      <c r="AI845" s="6">
        <f>_xll.SNL.Clients.Office.Excel.Functions.SPG($D845, AI$1, $F845, "Options: Curr=USD, Mag=Actuals")</f>
        <v>43100</v>
      </c>
      <c r="AJ845" s="6" t="str">
        <f>_xll.SNL.Clients.Office.Excel.Functions.SPG($D845, AJ$1, $F845, "Options: Curr=USD, Mag=Actuals")</f>
        <v>#INVALID FUNCTION PARAMETER</v>
      </c>
      <c r="AK845" s="6" t="str">
        <f>_xll.SNL.Clients.Office.Excel.Functions.SPG($D845, AK$1, $F845, "Options: Curr=USD, Mag=Actuals")</f>
        <v>#INVALID FUNCTION PARAMETER</v>
      </c>
      <c r="AL845" s="6" t="str">
        <f>_xll.SNL.Clients.Office.Excel.Functions.SPG($D845, AL$1, $F845, "Options: Curr=USD, Mag=Actuals")</f>
        <v>#INVALID FUNCTION PARAMETER</v>
      </c>
      <c r="AM845" s="6" t="str">
        <f>_xll.SNL.Clients.Office.Excel.Functions.SPG($D845, AM$1, $F845, "Options: Curr=USD, Mag=Actuals")</f>
        <v>#INVALID FUNCTION PARAMETER</v>
      </c>
      <c r="AN845" s="6">
        <f>_xll.SNL.Clients.Office.Excel.Functions.SPG($D845, AN$1, $F845, "Options: Curr=USD, Mag=Actuals")</f>
        <v>939279000000</v>
      </c>
      <c r="AO845" s="6">
        <f>_xll.SNL.Clients.Office.Excel.Functions.SPG($D845, AO$1, $F845, "Options: Curr=USD, Mag=Actuals")</f>
        <v>326746000000</v>
      </c>
      <c r="AP845" s="6">
        <f>_xll.SNL.Clients.Office.Excel.Functions.SPG($D845, AP$1, $F845, "Options: Curr=USD, Mag=Actuals")</f>
        <v>419577000000</v>
      </c>
      <c r="AQ845" s="6">
        <f>_xll.SNL.Clients.Office.Excel.Functions.SPG($D845, AQ$1, $F845, "Options: Curr=USD, Mag=Actuals")</f>
        <v>52495000000</v>
      </c>
      <c r="AR845" s="6">
        <f>_xll.SNL.Clients.Office.Excel.Functions.SPG($D845, AR$1, $F845, "Options: Curr=USD, Mag=Actuals")</f>
        <v>52554000000</v>
      </c>
      <c r="AS845" s="6">
        <f>_xll.SNL.Clients.Office.Excel.Functions.SPG($D845, AS$1, $F845, "Options: Curr=USD, Mag=Actuals")</f>
        <v>45991000000</v>
      </c>
      <c r="AT845" s="6">
        <f>_xll.SNL.Clients.Office.Excel.Functions.SPG($D845, AT$1, $F845, "Options: Curr=USD, Mag=Actuals")</f>
        <v>34.786895054611001</v>
      </c>
      <c r="AU845" s="6">
        <f>_xll.SNL.Clients.Office.Excel.Functions.SPG($D845, AU$1, $F845, "Options: Curr=USD, Mag=Actuals")</f>
        <v>77.875098015382207</v>
      </c>
      <c r="AV845" s="6">
        <f>_xll.SNL.Clients.Office.Excel.Functions.SPG($D845, AV$1, $F845, "Options: Curr=USD, Mag=Actuals")</f>
        <v>5.5951426572935201</v>
      </c>
      <c r="AW845" s="6">
        <f>_xll.SNL.Clients.Office.Excel.Functions.SPG($D845, AW$1, $F845, "Options: Curr=USD, Mag=Actuals")</f>
        <v>4.9308685602048197</v>
      </c>
      <c r="AX845" s="6">
        <f>_xll.SNL.Clients.Office.Excel.Functions.SPG($D845, AX$1, $F845, "Options: Curr=USD, Mag=Actuals")</f>
        <v>1046000000</v>
      </c>
      <c r="AY845" s="6">
        <f>_xll.SNL.Clients.Office.Excel.Functions.SPG($D845, AY$1, $F845, "Options: Curr=USD, Mag=Actuals")</f>
        <v>969000000</v>
      </c>
      <c r="AZ845" s="6">
        <f>_xll.SNL.Clients.Office.Excel.Functions.SPG($D845, AZ$1, $F845, "Options: Curr=USD, Mag=Actuals")</f>
        <v>0.103513317196076</v>
      </c>
      <c r="BA845" s="6">
        <f>_xll.SNL.Clients.Office.Excel.Functions.SPG($D845, BA$1, $F845, "Options: Curr=USD, Mag=Actuals")</f>
        <v>1.91720813438786</v>
      </c>
      <c r="BB845" s="6">
        <f>_xll.SNL.Clients.Office.Excel.Functions.SPG($D845, BB$1, $F845, "Options: Curr=USD, Mag=Actuals")</f>
        <v>1.7969193681111699</v>
      </c>
      <c r="BC845" s="6">
        <f>_xll.SNL.Clients.Office.Excel.Functions.SPG($D845, BC$1, $F845, "Options: Curr=USD, Mag=Actuals")</f>
        <v>2.1573583453279102</v>
      </c>
      <c r="BD845" s="6">
        <f>_xll.SNL.Clients.Office.Excel.Functions.SPG($D845, BD$1, $F845, "Options: Curr=USD, Mag=Actuals")</f>
        <v>0</v>
      </c>
      <c r="BE845" s="6">
        <f>_xll.SNL.Clients.Office.Excel.Functions.SPG($D845, BE$1, $F845, "Options: Curr=USD, Mag=Actuals")</f>
        <v>0.600693915277418</v>
      </c>
      <c r="BF845" s="6">
        <f>_xll.SNL.Clients.Office.Excel.Functions.SPG($D845, BF$1, $F845, "Options: Curr=USD, Mag=Actuals")</f>
        <v>1.73399650469373</v>
      </c>
      <c r="BG845" s="6">
        <f>_xll.SNL.Clients.Office.Excel.Functions.SPG($D845, BG$1, $F845, "Options: Curr=USD, Mag=Actuals")</f>
        <v>2.27966804486501</v>
      </c>
      <c r="BH845" s="6">
        <f>_xll.SNL.Clients.Office.Excel.Functions.SPG($D845, BH$1, $F845, "Options: Curr=USD, Mag=Actuals")</f>
        <v>0.638299135673698</v>
      </c>
      <c r="BI845" s="6">
        <f>_xll.SNL.Clients.Office.Excel.Functions.SPG($D845, BI$1, $F845, "Options: Curr=USD, Mag=Actuals")</f>
        <v>0</v>
      </c>
      <c r="BJ845" s="6">
        <f>_xll.SNL.Clients.Office.Excel.Functions.SPG($D845, BJ$1, $F845, "Options: Curr=USD, Mag=Actuals")</f>
        <v>0</v>
      </c>
      <c r="BK845" s="6">
        <f>_xll.SNL.Clients.Office.Excel.Functions.SPG($D845, BK$1, $F845, "Options: Curr=USD, Mag=Actuals")</f>
        <v>0</v>
      </c>
      <c r="BL845" s="6">
        <f>_xll.SNL.Clients.Office.Excel.Functions.SPG($D845, BL$1, $F845, "Options: Curr=USD, Mag=Actuals")</f>
        <v>0</v>
      </c>
      <c r="BM845" s="6">
        <f>_xll.SNL.Clients.Office.Excel.Functions.SPG($D845, BM$1, $F845, "Options: Curr=USD, Mag=Actuals")</f>
        <v>0</v>
      </c>
      <c r="BN845" s="6">
        <f>_xll.SNL.Clients.Office.Excel.Functions.SPG($D845, BN$1, $F845, "Options: Curr=USD, Mag=Actuals")</f>
        <v>0.68294127731677201</v>
      </c>
      <c r="BO845" s="6">
        <f>_xll.SNL.Clients.Office.Excel.Functions.SPG($D845, BO$1, $F845, "Options: Curr=USD, Mag=Actuals")</f>
        <v>20.5867390198406</v>
      </c>
      <c r="BP845" s="6">
        <f>_xll.SNL.Clients.Office.Excel.Functions.SPG($D845, BP$1, $F845, "Options: Curr=USD, Mag=Actuals")</f>
        <v>59.426827200271298</v>
      </c>
      <c r="BQ845" s="6">
        <f>_xll.SNL.Clients.Office.Excel.Functions.SPG($D845, BQ$1, $F845, "Options: Curr=USD, Mag=Actuals")</f>
        <v>78.127861624554896</v>
      </c>
      <c r="BR845" s="6">
        <f>_xll.SNL.Clients.Office.Excel.Functions.SPG($D845, BR$1, $F845, "Options: Curr=USD, Mag=Actuals")</f>
        <v>14.888840729639901</v>
      </c>
      <c r="BS845" s="6">
        <f>_xll.SNL.Clients.Office.Excel.Functions.SPG($D845, BS$1, $F845, "Options: Curr=USD, Mag=Actuals")</f>
        <v>18.221369894381301</v>
      </c>
      <c r="BT845" s="6">
        <f>_xll.SNL.Clients.Office.Excel.Functions.SPG($D845, BT$1, $F845, "Options: Curr=USD, Mag=Actuals")</f>
        <v>21.890423169868999</v>
      </c>
      <c r="BU845" s="6">
        <f>_xll.SNL.Clients.Office.Excel.Functions.SPG($D845, BU$1, $F845, "Options: Curr=USD, Mag=Actuals")</f>
        <v>4.4755334147022001</v>
      </c>
      <c r="BV845" s="6">
        <f>_xll.SNL.Clients.Office.Excel.Functions.SPG($D845, BV$1, $F845, "Options: Curr=USD, Mag=Actuals")</f>
        <v>0</v>
      </c>
      <c r="BW845" s="6">
        <f>_xll.SNL.Clients.Office.Excel.Functions.SPG($D845, BW$1, $F845, "Options: Curr=USD, Mag=Actuals")</f>
        <v>0</v>
      </c>
      <c r="BX845" s="6">
        <f>_xll.SNL.Clients.Office.Excel.Functions.SPG($D845, BX$1, $F845, "Options: Curr=USD, Mag=Actuals")</f>
        <v>335354000000</v>
      </c>
      <c r="BY845" s="6">
        <f>_xll.SNL.Clients.Office.Excel.Functions.SPG($D845, BY$1, $F845, "Options: Curr=USD, Mag=Actuals")</f>
        <v>26.0368857389551</v>
      </c>
      <c r="BZ845" s="6">
        <f>_xll.SNL.Clients.Office.Excel.Functions.SPG($D845, BZ$1, $F845, "Options: Curr=USD, Mag=Actuals")</f>
        <v>1104000000</v>
      </c>
      <c r="CA845" s="6" t="str">
        <f>_xll.SNL.Clients.Office.Excel.Functions.SPG($D845, CA$1, $F845, "Options: Curr=USD, Mag=Actuals")</f>
        <v>Impaired Loans</v>
      </c>
      <c r="CB845" s="6">
        <f>_xll.SNL.Clients.Office.Excel.Functions.SPG($D845, CB$1, $F845, "Options: Curr=USD, Mag=Actuals")</f>
        <v>0.31902258876427902</v>
      </c>
      <c r="CC845" s="6">
        <f>_xll.SNL.Clients.Office.Excel.Functions.SPG($D845, CC$1, $F845, "Options: Curr=USD, Mag=Actuals")</f>
        <v>2.3657480821154602</v>
      </c>
      <c r="CD845" s="6">
        <f>_xll.SNL.Clients.Office.Excel.Functions.SPG($D845, CD$1, $F845, "Options: Curr=USD, Mag=Actuals")</f>
        <v>0</v>
      </c>
      <c r="CE845" s="6">
        <f>_xll.SNL.Clients.Office.Excel.Functions.SPG($D845, CE$1, $F845, "Options: Curr=USD, Mag=Actuals")</f>
        <v>2.26356589147287</v>
      </c>
      <c r="CF845" s="6">
        <f>_xll.SNL.Clients.Office.Excel.Functions.SPG($D845, CF$1, $F845, "Options: Curr=USD, Mag=Actuals")</f>
        <v>0.19505457193468101</v>
      </c>
      <c r="CG845" s="6">
        <f>_xll.SNL.Clients.Office.Excel.Functions.SPG($D845, CG$1, $F845, "Options: Curr=USD, Mag=Actuals")</f>
        <v>0.45142480955515901</v>
      </c>
    </row>
    <row r="846" spans="1:85" x14ac:dyDescent="0.3">
      <c r="A846" s="10" t="s">
        <v>104</v>
      </c>
      <c r="B846" s="10" t="s">
        <v>85</v>
      </c>
      <c r="C846" s="10" t="s">
        <v>14</v>
      </c>
      <c r="D846">
        <v>113831</v>
      </c>
      <c r="E846" s="10" t="s">
        <v>27</v>
      </c>
      <c r="F846" s="10" t="s">
        <v>75</v>
      </c>
      <c r="G846">
        <v>72.52</v>
      </c>
      <c r="H846">
        <v>345.95</v>
      </c>
      <c r="I846">
        <v>273.43</v>
      </c>
      <c r="J846">
        <v>725.79</v>
      </c>
      <c r="K846">
        <v>85242.19</v>
      </c>
      <c r="L846">
        <v>2.85</v>
      </c>
      <c r="M846">
        <v>727.16425075111681</v>
      </c>
      <c r="N846">
        <v>8.51</v>
      </c>
      <c r="O846">
        <v>0.94</v>
      </c>
      <c r="P846">
        <v>1.34</v>
      </c>
      <c r="Q846">
        <v>0.98</v>
      </c>
      <c r="R846">
        <v>0.98</v>
      </c>
      <c r="S846" t="str">
        <f>_xll.SNL.Clients.Office.Excel.Functions.SPG(D846, S$1, F846, "Options: Curr=USD, Mag=Actuals")</f>
        <v>UBS Group AG (SWX:UBSG)</v>
      </c>
      <c r="T846" t="str">
        <f>_xll.SNL.Clients.Office.Excel.Functions.SPG($D846, T$1, $F846, "Options: Curr=USD, Mag=Actuals")</f>
        <v>UBS Group AG</v>
      </c>
      <c r="U846" s="6">
        <f>_xll.SNL.Clients.Office.Excel.Functions.SPG($D846, U$1, $F846, "Options: Curr=USD, Mag=Actuals")</f>
        <v>958489000000</v>
      </c>
      <c r="V846" t="str">
        <f>_xll.SNL.Clients.Office.Excel.Functions.SPG($D846, V$1, $F846, "Options: Curr=USD, Mag=Actuals")</f>
        <v>SWX:UBSG</v>
      </c>
      <c r="W846" t="str">
        <f>_xll.SNL.Clients.Office.Excel.Functions.SPG($D846, W$1, $F846, "Options: Curr=USD, Mag=Actuals")</f>
        <v>Asset Management</v>
      </c>
      <c r="X846" s="6">
        <f>_xll.SNL.Clients.Office.Excel.Functions.SPG($D846, X$1, $F846, "Options: Curr=USD, Mag=Actuals")</f>
        <v>30503000000</v>
      </c>
      <c r="Y846" s="6">
        <f>_xll.SNL.Clients.Office.Excel.Functions.SPG($D846, Y$1, $F846, "Options: Curr=USD, Mag=Actuals")</f>
        <v>0</v>
      </c>
      <c r="Z846" s="6">
        <f>_xll.SNL.Clients.Office.Excel.Functions.SPG($D846, Z$1, $F846, "Options: Curr=USD, Mag=Actuals")</f>
        <v>0</v>
      </c>
      <c r="AA846" s="6">
        <f>_xll.SNL.Clients.Office.Excel.Functions.SPG($D846, AA$1, $F846, "Options: Curr=USD, Mag=Actuals")</f>
        <v>4523000000</v>
      </c>
      <c r="AB846" s="6">
        <f>_xll.SNL.Clients.Office.Excel.Functions.SPG($D846, AB$1, $F846, "Options: Curr=USD, Mag=Actuals")</f>
        <v>1.175</v>
      </c>
      <c r="AC846" s="6">
        <f>_xll.SNL.Clients.Office.Excel.Functions.SPG($D846, AC$1, $F846, "Options: Curr=USD, Mag=Actuals")</f>
        <v>370.01780000000002</v>
      </c>
      <c r="AD846" s="6">
        <f>_xll.SNL.Clients.Office.Excel.Functions.SPG($D846, AD$1, $F846, "Options: Curr=USD, Mag=Actuals")</f>
        <v>0.47699999999999998</v>
      </c>
      <c r="AE846" s="6">
        <f>_xll.SNL.Clients.Office.Excel.Functions.SPG($D846, AE$1, $F846, "Options: Curr=USD, Mag=Actuals")</f>
        <v>8.5619999999999994</v>
      </c>
      <c r="AF846" s="6">
        <f>_xll.SNL.Clients.Office.Excel.Functions.SPG($D846, AF$1, $F846, "Options: Curr=USD, Mag=Actuals")</f>
        <v>958489000000</v>
      </c>
      <c r="AG846" s="6">
        <f>_xll.SNL.Clients.Office.Excel.Functions.SPG($D846, AG$1, $F846, "Options: Curr=USD, Mag=Actuals")</f>
        <v>345744000000</v>
      </c>
      <c r="AH846" s="6">
        <f>_xll.SNL.Clients.Office.Excel.Functions.SPG($D846, AH$1, $F846, "Options: Curr=USD, Mag=Actuals")</f>
        <v>53104000000</v>
      </c>
      <c r="AI846" s="6">
        <f>_xll.SNL.Clients.Office.Excel.Functions.SPG($D846, AI$1, $F846, "Options: Curr=USD, Mag=Actuals")</f>
        <v>43465</v>
      </c>
      <c r="AJ846" s="6" t="str">
        <f>_xll.SNL.Clients.Office.Excel.Functions.SPG($D846, AJ$1, $F846, "Options: Curr=USD, Mag=Actuals")</f>
        <v>#INVALID FUNCTION PARAMETER</v>
      </c>
      <c r="AK846" s="6" t="str">
        <f>_xll.SNL.Clients.Office.Excel.Functions.SPG($D846, AK$1, $F846, "Options: Curr=USD, Mag=Actuals")</f>
        <v>#INVALID FUNCTION PARAMETER</v>
      </c>
      <c r="AL846" s="6" t="str">
        <f>_xll.SNL.Clients.Office.Excel.Functions.SPG($D846, AL$1, $F846, "Options: Curr=USD, Mag=Actuals")</f>
        <v>#INVALID FUNCTION PARAMETER</v>
      </c>
      <c r="AM846" s="6" t="str">
        <f>_xll.SNL.Clients.Office.Excel.Functions.SPG($D846, AM$1, $F846, "Options: Curr=USD, Mag=Actuals")</f>
        <v>#INVALID FUNCTION PARAMETER</v>
      </c>
      <c r="AN846" s="6">
        <f>_xll.SNL.Clients.Office.Excel.Functions.SPG($D846, AN$1, $F846, "Options: Curr=USD, Mag=Actuals")</f>
        <v>958500000000</v>
      </c>
      <c r="AO846" s="6">
        <f>_xll.SNL.Clients.Office.Excel.Functions.SPG($D846, AO$1, $F846, "Options: Curr=USD, Mag=Actuals")</f>
        <v>320352000000</v>
      </c>
      <c r="AP846" s="6">
        <f>_xll.SNL.Clients.Office.Excel.Functions.SPG($D846, AP$1, $F846, "Options: Curr=USD, Mag=Actuals")</f>
        <v>419838000000</v>
      </c>
      <c r="AQ846" s="6">
        <f>_xll.SNL.Clients.Office.Excel.Functions.SPG($D846, AQ$1, $F846, "Options: Curr=USD, Mag=Actuals")</f>
        <v>52896000000</v>
      </c>
      <c r="AR846" s="6">
        <f>_xll.SNL.Clients.Office.Excel.Functions.SPG($D846, AR$1, $F846, "Options: Curr=USD, Mag=Actuals")</f>
        <v>53071000000</v>
      </c>
      <c r="AS846" s="6">
        <f>_xll.SNL.Clients.Office.Excel.Functions.SPG($D846, AS$1, $F846, "Options: Curr=USD, Mag=Actuals")</f>
        <v>46424000000</v>
      </c>
      <c r="AT846" s="6">
        <f>_xll.SNL.Clients.Office.Excel.Functions.SPG($D846, AT$1, $F846, "Options: Curr=USD, Mag=Actuals")</f>
        <v>33.422222222222203</v>
      </c>
      <c r="AU846" s="6">
        <f>_xll.SNL.Clients.Office.Excel.Functions.SPG($D846, AU$1, $F846, "Options: Curr=USD, Mag=Actuals")</f>
        <v>76.303717148042793</v>
      </c>
      <c r="AV846" s="6">
        <f>_xll.SNL.Clients.Office.Excel.Functions.SPG($D846, AV$1, $F846, "Options: Curr=USD, Mag=Actuals")</f>
        <v>5.5368805425143499</v>
      </c>
      <c r="AW846" s="6">
        <f>_xll.SNL.Clients.Office.Excel.Functions.SPG($D846, AW$1, $F846, "Options: Curr=USD, Mag=Actuals")</f>
        <v>4.87722368895197</v>
      </c>
      <c r="AX846" s="6">
        <f>_xll.SNL.Clients.Office.Excel.Functions.SPG($D846, AX$1, $F846, "Options: Curr=USD, Mag=Actuals")</f>
        <v>4522000000</v>
      </c>
      <c r="AY846" s="6">
        <f>_xll.SNL.Clients.Office.Excel.Functions.SPG($D846, AY$1, $F846, "Options: Curr=USD, Mag=Actuals")</f>
        <v>4516000000</v>
      </c>
      <c r="AZ846" s="6">
        <f>_xll.SNL.Clients.Office.Excel.Functions.SPG($D846, AZ$1, $F846, "Options: Curr=USD, Mag=Actuals")</f>
        <v>0.43085378030840099</v>
      </c>
      <c r="BA846" s="6">
        <f>_xll.SNL.Clients.Office.Excel.Functions.SPG($D846, BA$1, $F846, "Options: Curr=USD, Mag=Actuals")</f>
        <v>8.6196338752373798</v>
      </c>
      <c r="BB846" s="6">
        <f>_xll.SNL.Clients.Office.Excel.Functions.SPG($D846, BB$1, $F846, "Options: Curr=USD, Mag=Actuals")</f>
        <v>8.6197394132144805</v>
      </c>
      <c r="BC846" s="6">
        <f>_xll.SNL.Clients.Office.Excel.Functions.SPG($D846, BC$1, $F846, "Options: Curr=USD, Mag=Actuals")</f>
        <v>9.9515028345860408</v>
      </c>
      <c r="BD846" s="6">
        <f>_xll.SNL.Clients.Office.Excel.Functions.SPG($D846, BD$1, $F846, "Options: Curr=USD, Mag=Actuals")</f>
        <v>1.7527709246234899</v>
      </c>
      <c r="BE846" s="6">
        <f>_xll.SNL.Clients.Office.Excel.Functions.SPG($D846, BE$1, $F846, "Options: Curr=USD, Mag=Actuals")</f>
        <v>0.48097078350216899</v>
      </c>
      <c r="BF846" s="6">
        <f>_xll.SNL.Clients.Office.Excel.Functions.SPG($D846, BF$1, $F846, "Options: Curr=USD, Mag=Actuals")</f>
        <v>1.70502618279939</v>
      </c>
      <c r="BG846" s="6">
        <f>_xll.SNL.Clients.Office.Excel.Functions.SPG($D846, BG$1, $F846, "Options: Curr=USD, Mag=Actuals")</f>
        <v>2.26984290320368</v>
      </c>
      <c r="BH846" s="6">
        <f>_xll.SNL.Clients.Office.Excel.Functions.SPG($D846, BH$1, $F846, "Options: Curr=USD, Mag=Actuals")</f>
        <v>0.59225720884498401</v>
      </c>
      <c r="BI846" s="6">
        <f>_xll.SNL.Clients.Office.Excel.Functions.SPG($D846, BI$1, $F846, "Options: Curr=USD, Mag=Actuals")</f>
        <v>1.95665361068097</v>
      </c>
      <c r="BJ846" s="6">
        <f>_xll.SNL.Clients.Office.Excel.Functions.SPG($D846, BJ$1, $F846, "Options: Curr=USD, Mag=Actuals")</f>
        <v>6.93627503231696</v>
      </c>
      <c r="BK846" s="6">
        <f>_xll.SNL.Clients.Office.Excel.Functions.SPG($D846, BK$1, $F846, "Options: Curr=USD, Mag=Actuals")</f>
        <v>9.2340251519914407</v>
      </c>
      <c r="BL846" s="6">
        <f>_xll.SNL.Clients.Office.Excel.Functions.SPG($D846, BL$1, $F846, "Options: Curr=USD, Mag=Actuals")</f>
        <v>2.409381704436</v>
      </c>
      <c r="BM846" s="6">
        <f>_xll.SNL.Clients.Office.Excel.Functions.SPG($D846, BM$1, $F846, "Options: Curr=USD, Mag=Actuals")</f>
        <v>2.3221695288410702</v>
      </c>
      <c r="BN846" s="6">
        <f>_xll.SNL.Clients.Office.Excel.Functions.SPG($D846, BN$1, $F846, "Options: Curr=USD, Mag=Actuals")</f>
        <v>0.54884389968377301</v>
      </c>
      <c r="BO846" s="6">
        <f>_xll.SNL.Clients.Office.Excel.Functions.SPG($D846, BO$1, $F846, "Options: Curr=USD, Mag=Actuals")</f>
        <v>16.8048204001465</v>
      </c>
      <c r="BP846" s="6">
        <f>_xll.SNL.Clients.Office.Excel.Functions.SPG($D846, BP$1, $F846, "Options: Curr=USD, Mag=Actuals")</f>
        <v>59.5725556776191</v>
      </c>
      <c r="BQ846" s="6">
        <f>_xll.SNL.Clients.Office.Excel.Functions.SPG($D846, BQ$1, $F846, "Options: Curr=USD, Mag=Actuals")</f>
        <v>79.306901028662693</v>
      </c>
      <c r="BR846" s="6">
        <f>_xll.SNL.Clients.Office.Excel.Functions.SPG($D846, BR$1, $F846, "Options: Curr=USD, Mag=Actuals")</f>
        <v>12.9188199297054</v>
      </c>
      <c r="BS846" s="6">
        <f>_xll.SNL.Clients.Office.Excel.Functions.SPG($D846, BS$1, $F846, "Options: Curr=USD, Mag=Actuals")</f>
        <v>17.529298911456799</v>
      </c>
      <c r="BT846" s="6">
        <f>_xll.SNL.Clients.Office.Excel.Functions.SPG($D846, BT$1, $F846, "Options: Curr=USD, Mag=Actuals")</f>
        <v>20.070370468668798</v>
      </c>
      <c r="BU846" s="6">
        <f>_xll.SNL.Clients.Office.Excel.Functions.SPG($D846, BU$1, $F846, "Options: Curr=USD, Mag=Actuals")</f>
        <v>4.1244114122474702</v>
      </c>
      <c r="BV846" s="6">
        <f>_xll.SNL.Clients.Office.Excel.Functions.SPG($D846, BV$1, $F846, "Options: Curr=USD, Mag=Actuals")</f>
        <v>247200000000</v>
      </c>
      <c r="BW846" s="6">
        <f>_xll.SNL.Clients.Office.Excel.Functions.SPG($D846, BW$1, $F846, "Options: Curr=USD, Mag=Actuals")</f>
        <v>100108000000</v>
      </c>
      <c r="BX846" s="6">
        <f>_xll.SNL.Clients.Office.Excel.Functions.SPG($D846, BX$1, $F846, "Options: Curr=USD, Mag=Actuals")</f>
        <v>347308000000</v>
      </c>
      <c r="BY846" s="6">
        <f>_xll.SNL.Clients.Office.Excel.Functions.SPG($D846, BY$1, $F846, "Options: Curr=USD, Mag=Actuals")</f>
        <v>27.516640584246201</v>
      </c>
      <c r="BZ846" s="6">
        <f>_xll.SNL.Clients.Office.Excel.Functions.SPG($D846, BZ$1, $F846, "Options: Curr=USD, Mag=Actuals")</f>
        <v>2499000000</v>
      </c>
      <c r="CA846" s="6" t="str">
        <f>_xll.SNL.Clients.Office.Excel.Functions.SPG($D846, CA$1, $F846, "Options: Curr=USD, Mag=Actuals")</f>
        <v>Impaired Loans</v>
      </c>
      <c r="CB846" s="6">
        <f>_xll.SNL.Clients.Office.Excel.Functions.SPG($D846, CB$1, $F846, "Options: Curr=USD, Mag=Actuals")</f>
        <v>0.74084614768896895</v>
      </c>
      <c r="CC846" s="6">
        <f>_xll.SNL.Clients.Office.Excel.Functions.SPG($D846, CC$1, $F846, "Options: Curr=USD, Mag=Actuals")</f>
        <v>5.28229300978672</v>
      </c>
      <c r="CD846" s="6">
        <f>_xll.SNL.Clients.Office.Excel.Functions.SPG($D846, CD$1, $F846, "Options: Curr=USD, Mag=Actuals")</f>
        <v>3.4534530140157498E-2</v>
      </c>
      <c r="CE846" s="6">
        <f>_xll.SNL.Clients.Office.Excel.Functions.SPG($D846, CE$1, $F846, "Options: Curr=USD, Mag=Actuals")</f>
        <v>1.8983268983268999</v>
      </c>
      <c r="CF846" s="6">
        <f>_xll.SNL.Clients.Office.Excel.Functions.SPG($D846, CF$1, $F846, "Options: Curr=USD, Mag=Actuals")</f>
        <v>0.26236448207472501</v>
      </c>
      <c r="CG846" s="6">
        <f>_xll.SNL.Clients.Office.Excel.Functions.SPG($D846, CG$1, $F846, "Options: Curr=USD, Mag=Actuals")</f>
        <v>0.94749892889776899</v>
      </c>
    </row>
    <row r="847" spans="1:85" x14ac:dyDescent="0.3">
      <c r="A847" s="10" t="s">
        <v>104</v>
      </c>
      <c r="B847" s="10" t="s">
        <v>85</v>
      </c>
      <c r="C847" s="10" t="s">
        <v>14</v>
      </c>
      <c r="D847">
        <v>113831</v>
      </c>
      <c r="E847" s="10" t="s">
        <v>27</v>
      </c>
      <c r="F847" s="10" t="s">
        <v>76</v>
      </c>
      <c r="G847">
        <v>71.39</v>
      </c>
      <c r="H847">
        <v>342.87</v>
      </c>
      <c r="I847">
        <v>271.48</v>
      </c>
      <c r="J847">
        <v>721.76</v>
      </c>
      <c r="K847">
        <v>84164.6</v>
      </c>
      <c r="L847">
        <v>1.1599999999999999</v>
      </c>
      <c r="M847">
        <v>724.05867687557384</v>
      </c>
      <c r="N847">
        <v>8.58</v>
      </c>
      <c r="O847">
        <v>0.36</v>
      </c>
      <c r="P847">
        <v>-0.79</v>
      </c>
      <c r="Q847">
        <v>0.99</v>
      </c>
      <c r="R847">
        <v>0.97</v>
      </c>
      <c r="S847" t="str">
        <f>_xll.SNL.Clients.Office.Excel.Functions.SPG(D847, S$1, F847, "Options: Curr=USD, Mag=Actuals")</f>
        <v>UBS Group AG (SWX:UBSG)</v>
      </c>
      <c r="T847" t="str">
        <f>_xll.SNL.Clients.Office.Excel.Functions.SPG($D847, T$1, $F847, "Options: Curr=USD, Mag=Actuals")</f>
        <v>UBS Group AG</v>
      </c>
      <c r="U847" s="6">
        <f>_xll.SNL.Clients.Office.Excel.Functions.SPG($D847, U$1, $F847, "Options: Curr=USD, Mag=Actuals")</f>
        <v>972194000000</v>
      </c>
      <c r="V847" t="str">
        <f>_xll.SNL.Clients.Office.Excel.Functions.SPG($D847, V$1, $F847, "Options: Curr=USD, Mag=Actuals")</f>
        <v>SWX:UBSG</v>
      </c>
      <c r="W847" t="str">
        <f>_xll.SNL.Clients.Office.Excel.Functions.SPG($D847, W$1, $F847, "Options: Curr=USD, Mag=Actuals")</f>
        <v>Asset Management</v>
      </c>
      <c r="X847" s="6">
        <f>_xll.SNL.Clients.Office.Excel.Functions.SPG($D847, X$1, $F847, "Options: Curr=USD, Mag=Actuals")</f>
        <v>28927000000</v>
      </c>
      <c r="Y847" s="6">
        <f>_xll.SNL.Clients.Office.Excel.Functions.SPG($D847, Y$1, $F847, "Options: Curr=USD, Mag=Actuals")</f>
        <v>0</v>
      </c>
      <c r="Z847" s="6">
        <f>_xll.SNL.Clients.Office.Excel.Functions.SPG($D847, Z$1, $F847, "Options: Curr=USD, Mag=Actuals")</f>
        <v>0</v>
      </c>
      <c r="AA847" s="6">
        <f>_xll.SNL.Clients.Office.Excel.Functions.SPG($D847, AA$1, $F847, "Options: Curr=USD, Mag=Actuals")</f>
        <v>4310000000</v>
      </c>
      <c r="AB847" s="6">
        <f>_xll.SNL.Clients.Office.Excel.Functions.SPG($D847, AB$1, $F847, "Options: Curr=USD, Mag=Actuals")</f>
        <v>1.1399999999999999</v>
      </c>
      <c r="AC847" s="6">
        <f>_xll.SNL.Clients.Office.Excel.Functions.SPG($D847, AC$1, $F847, "Options: Curr=USD, Mag=Actuals")</f>
        <v>-2.9822000000000002</v>
      </c>
      <c r="AD847" s="6">
        <f>_xll.SNL.Clients.Office.Excel.Functions.SPG($D847, AD$1, $F847, "Options: Curr=USD, Mag=Actuals")</f>
        <v>0.44600000000000001</v>
      </c>
      <c r="AE847" s="6">
        <f>_xll.SNL.Clients.Office.Excel.Functions.SPG($D847, AE$1, $F847, "Options: Curr=USD, Mag=Actuals")</f>
        <v>7.9980000000000002</v>
      </c>
      <c r="AF847" s="6">
        <f>_xll.SNL.Clients.Office.Excel.Functions.SPG($D847, AF$1, $F847, "Options: Curr=USD, Mag=Actuals")</f>
        <v>972194000000</v>
      </c>
      <c r="AG847" s="6">
        <f>_xll.SNL.Clients.Office.Excel.Functions.SPG($D847, AG$1, $F847, "Options: Curr=USD, Mag=Actuals")</f>
        <v>322219000000</v>
      </c>
      <c r="AH847" s="6">
        <f>_xll.SNL.Clients.Office.Excel.Functions.SPG($D847, AH$1, $F847, "Options: Curr=USD, Mag=Actuals")</f>
        <v>54675000000</v>
      </c>
      <c r="AI847" s="6">
        <f>_xll.SNL.Clients.Office.Excel.Functions.SPG($D847, AI$1, $F847, "Options: Curr=USD, Mag=Actuals")</f>
        <v>43830</v>
      </c>
      <c r="AJ847" s="6" t="str">
        <f>_xll.SNL.Clients.Office.Excel.Functions.SPG($D847, AJ$1, $F847, "Options: Curr=USD, Mag=Actuals")</f>
        <v>#INVALID FUNCTION PARAMETER</v>
      </c>
      <c r="AK847" s="6" t="str">
        <f>_xll.SNL.Clients.Office.Excel.Functions.SPG($D847, AK$1, $F847, "Options: Curr=USD, Mag=Actuals")</f>
        <v>#INVALID FUNCTION PARAMETER</v>
      </c>
      <c r="AL847" s="6" t="str">
        <f>_xll.SNL.Clients.Office.Excel.Functions.SPG($D847, AL$1, $F847, "Options: Curr=USD, Mag=Actuals")</f>
        <v>#INVALID FUNCTION PARAMETER</v>
      </c>
      <c r="AM847" s="6" t="str">
        <f>_xll.SNL.Clients.Office.Excel.Functions.SPG($D847, AM$1, $F847, "Options: Curr=USD, Mag=Actuals")</f>
        <v>#INVALID FUNCTION PARAMETER</v>
      </c>
      <c r="AN847" s="6">
        <f>_xll.SNL.Clients.Office.Excel.Functions.SPG($D847, AN$1, $F847, "Options: Curr=USD, Mag=Actuals")</f>
        <v>972194000000</v>
      </c>
      <c r="AO847" s="6">
        <f>_xll.SNL.Clients.Office.Excel.Functions.SPG($D847, AO$1, $F847, "Options: Curr=USD, Mag=Actuals")</f>
        <v>326786000000</v>
      </c>
      <c r="AP847" s="6">
        <f>_xll.SNL.Clients.Office.Excel.Functions.SPG($D847, AP$1, $F847, "Options: Curr=USD, Mag=Actuals")</f>
        <v>448284000000</v>
      </c>
      <c r="AQ847" s="6">
        <f>_xll.SNL.Clients.Office.Excel.Functions.SPG($D847, AQ$1, $F847, "Options: Curr=USD, Mag=Actuals")</f>
        <v>54501000000</v>
      </c>
      <c r="AR847" s="6">
        <f>_xll.SNL.Clients.Office.Excel.Functions.SPG($D847, AR$1, $F847, "Options: Curr=USD, Mag=Actuals")</f>
        <v>54675000000</v>
      </c>
      <c r="AS847" s="6">
        <f>_xll.SNL.Clients.Office.Excel.Functions.SPG($D847, AS$1, $F847, "Options: Curr=USD, Mag=Actuals")</f>
        <v>48206000000</v>
      </c>
      <c r="AT847" s="6">
        <f>_xll.SNL.Clients.Office.Excel.Functions.SPG($D847, AT$1, $F847, "Options: Curr=USD, Mag=Actuals")</f>
        <v>33.6132500303437</v>
      </c>
      <c r="AU847" s="6">
        <f>_xll.SNL.Clients.Office.Excel.Functions.SPG($D847, AU$1, $F847, "Options: Curr=USD, Mag=Actuals")</f>
        <v>72.897092022021795</v>
      </c>
      <c r="AV847" s="6">
        <f>_xll.SNL.Clients.Office.Excel.Functions.SPG($D847, AV$1, $F847, "Options: Curr=USD, Mag=Actuals")</f>
        <v>5.6238775388451296</v>
      </c>
      <c r="AW847" s="6">
        <f>_xll.SNL.Clients.Office.Excel.Functions.SPG($D847, AW$1, $F847, "Options: Curr=USD, Mag=Actuals")</f>
        <v>4.9916901809521299</v>
      </c>
      <c r="AX847" s="6">
        <f>_xll.SNL.Clients.Office.Excel.Functions.SPG($D847, AX$1, $F847, "Options: Curr=USD, Mag=Actuals")</f>
        <v>4310000000</v>
      </c>
      <c r="AY847" s="6">
        <f>_xll.SNL.Clients.Office.Excel.Functions.SPG($D847, AY$1, $F847, "Options: Curr=USD, Mag=Actuals")</f>
        <v>4304000000</v>
      </c>
      <c r="AZ847" s="6">
        <f>_xll.SNL.Clients.Office.Excel.Functions.SPG($D847, AZ$1, $F847, "Options: Curr=USD, Mag=Actuals")</f>
        <v>0.40179549448346902</v>
      </c>
      <c r="BA847" s="6">
        <f>_xll.SNL.Clients.Office.Excel.Functions.SPG($D847, BA$1, $F847, "Options: Curr=USD, Mag=Actuals")</f>
        <v>7.9330750329010904</v>
      </c>
      <c r="BB847" s="6">
        <f>_xll.SNL.Clients.Office.Excel.Functions.SPG($D847, BB$1, $F847, "Options: Curr=USD, Mag=Actuals")</f>
        <v>7.9469526141716704</v>
      </c>
      <c r="BC847" s="6">
        <f>_xll.SNL.Clients.Office.Excel.Functions.SPG($D847, BC$1, $F847, "Options: Curr=USD, Mag=Actuals")</f>
        <v>9.3276257597616095</v>
      </c>
      <c r="BD847" s="6">
        <f>_xll.SNL.Clients.Office.Excel.Functions.SPG($D847, BD$1, $F847, "Options: Curr=USD, Mag=Actuals")</f>
        <v>1.6328935223663299</v>
      </c>
      <c r="BE847" s="6">
        <f>_xll.SNL.Clients.Office.Excel.Functions.SPG($D847, BE$1, $F847, "Options: Curr=USD, Mag=Actuals")</f>
        <v>0.41960128089793403</v>
      </c>
      <c r="BF847" s="6">
        <f>_xll.SNL.Clients.Office.Excel.Functions.SPG($D847, BF$1, $F847, "Options: Curr=USD, Mag=Actuals")</f>
        <v>1.6233097321208001</v>
      </c>
      <c r="BG847" s="6">
        <f>_xll.SNL.Clients.Office.Excel.Functions.SPG($D847, BG$1, $F847, "Options: Curr=USD, Mag=Actuals")</f>
        <v>2.1330586332427499</v>
      </c>
      <c r="BH847" s="6">
        <f>_xll.SNL.Clients.Office.Excel.Functions.SPG($D847, BH$1, $F847, "Options: Curr=USD, Mag=Actuals")</f>
        <v>0.56465784456760404</v>
      </c>
      <c r="BI847" s="6">
        <f>_xll.SNL.Clients.Office.Excel.Functions.SPG($D847, BI$1, $F847, "Options: Curr=USD, Mag=Actuals")</f>
        <v>1.7052560891347699</v>
      </c>
      <c r="BJ847" s="6">
        <f>_xll.SNL.Clients.Office.Excel.Functions.SPG($D847, BJ$1, $F847, "Options: Curr=USD, Mag=Actuals")</f>
        <v>6.5971171473236501</v>
      </c>
      <c r="BK847" s="6">
        <f>_xll.SNL.Clients.Office.Excel.Functions.SPG($D847, BK$1, $F847, "Options: Curr=USD, Mag=Actuals")</f>
        <v>8.6687324095740195</v>
      </c>
      <c r="BL847" s="6">
        <f>_xll.SNL.Clients.Office.Excel.Functions.SPG($D847, BL$1, $F847, "Options: Curr=USD, Mag=Actuals")</f>
        <v>2.29476474825357</v>
      </c>
      <c r="BM847" s="6">
        <f>_xll.SNL.Clients.Office.Excel.Functions.SPG($D847, BM$1, $F847, "Options: Curr=USD, Mag=Actuals")</f>
        <v>2.11291117731718</v>
      </c>
      <c r="BN847" s="6">
        <f>_xll.SNL.Clients.Office.Excel.Functions.SPG($D847, BN$1, $F847, "Options: Curr=USD, Mag=Actuals")</f>
        <v>0.48475847361392899</v>
      </c>
      <c r="BO847" s="6">
        <f>_xll.SNL.Clients.Office.Excel.Functions.SPG($D847, BO$1, $F847, "Options: Curr=USD, Mag=Actuals")</f>
        <v>15.5539429124335</v>
      </c>
      <c r="BP847" s="6">
        <f>_xll.SNL.Clients.Office.Excel.Functions.SPG($D847, BP$1, $F847, "Options: Curr=USD, Mag=Actuals")</f>
        <v>60.173474324417697</v>
      </c>
      <c r="BQ847" s="6">
        <f>_xll.SNL.Clients.Office.Excel.Functions.SPG($D847, BQ$1, $F847, "Options: Curr=USD, Mag=Actuals")</f>
        <v>79.069044163383793</v>
      </c>
      <c r="BR847" s="6">
        <f>_xll.SNL.Clients.Office.Excel.Functions.SPG($D847, BR$1, $F847, "Options: Curr=USD, Mag=Actuals")</f>
        <v>13.7090676213697</v>
      </c>
      <c r="BS847" s="6">
        <f>_xll.SNL.Clients.Office.Excel.Functions.SPG($D847, BS$1, $F847, "Options: Curr=USD, Mag=Actuals")</f>
        <v>20.000154316224801</v>
      </c>
      <c r="BT847" s="6">
        <f>_xll.SNL.Clients.Office.Excel.Functions.SPG($D847, BT$1, $F847, "Options: Curr=USD, Mag=Actuals")</f>
        <v>22.209191074349601</v>
      </c>
      <c r="BU847" s="6">
        <f>_xll.SNL.Clients.Office.Excel.Functions.SPG($D847, BU$1, $F847, "Options: Curr=USD, Mag=Actuals")</f>
        <v>4.2060969763684497</v>
      </c>
      <c r="BV847" s="6">
        <f>_xll.SNL.Clients.Office.Excel.Functions.SPG($D847, BV$1, $F847, "Options: Curr=USD, Mag=Actuals")</f>
        <v>239500000000</v>
      </c>
      <c r="BW847" s="6">
        <f>_xll.SNL.Clients.Office.Excel.Functions.SPG($D847, BW$1, $F847, "Options: Curr=USD, Mag=Actuals")</f>
        <v>97045000000</v>
      </c>
      <c r="BX847" s="6">
        <f>_xll.SNL.Clients.Office.Excel.Functions.SPG($D847, BX$1, $F847, "Options: Curr=USD, Mag=Actuals")</f>
        <v>336545000000</v>
      </c>
      <c r="BY847" s="6">
        <f>_xll.SNL.Clients.Office.Excel.Functions.SPG($D847, BY$1, $F847, "Options: Curr=USD, Mag=Actuals")</f>
        <v>26.662168250369799</v>
      </c>
      <c r="BZ847" s="6">
        <f>_xll.SNL.Clients.Office.Excel.Functions.SPG($D847, BZ$1, $F847, "Options: Curr=USD, Mag=Actuals")</f>
        <v>2580000000</v>
      </c>
      <c r="CA847" s="6" t="str">
        <f>_xll.SNL.Clients.Office.Excel.Functions.SPG($D847, CA$1, $F847, "Options: Curr=USD, Mag=Actuals")</f>
        <v>Impaired Loans</v>
      </c>
      <c r="CB847" s="6">
        <f>_xll.SNL.Clients.Office.Excel.Functions.SPG($D847, CB$1, $F847, "Options: Curr=USD, Mag=Actuals")</f>
        <v>0.74698383561723203</v>
      </c>
      <c r="CC847" s="6">
        <f>_xll.SNL.Clients.Office.Excel.Functions.SPG($D847, CC$1, $F847, "Options: Curr=USD, Mag=Actuals")</f>
        <v>5.2568308237739201</v>
      </c>
      <c r="CD847" s="6">
        <f>_xll.SNL.Clients.Office.Excel.Functions.SPG($D847, CD$1, $F847, "Options: Curr=USD, Mag=Actuals")</f>
        <v>2.29637518648848E-2</v>
      </c>
      <c r="CE847" s="6">
        <f>_xll.SNL.Clients.Office.Excel.Functions.SPG($D847, CE$1, $F847, "Options: Curr=USD, Mag=Actuals")</f>
        <v>1.28776622090144</v>
      </c>
      <c r="CF847" s="6">
        <f>_xll.SNL.Clients.Office.Excel.Functions.SPG($D847, CF$1, $F847, "Options: Curr=USD, Mag=Actuals")</f>
        <v>0.25275848391234201</v>
      </c>
      <c r="CG847" s="6">
        <f>_xll.SNL.Clients.Office.Excel.Functions.SPG($D847, CG$1, $F847, "Options: Curr=USD, Mag=Actuals")</f>
        <v>0.99533965001080205</v>
      </c>
    </row>
    <row r="848" spans="1:85" x14ac:dyDescent="0.3">
      <c r="A848" s="10" t="s">
        <v>104</v>
      </c>
      <c r="B848" s="10" t="s">
        <v>85</v>
      </c>
      <c r="C848" s="10" t="s">
        <v>14</v>
      </c>
      <c r="D848">
        <v>113831</v>
      </c>
      <c r="E848" s="10" t="s">
        <v>27</v>
      </c>
      <c r="F848" s="10" t="s">
        <v>9</v>
      </c>
      <c r="G848">
        <v>63.48</v>
      </c>
      <c r="H848">
        <v>353.46</v>
      </c>
      <c r="I848">
        <v>289.98</v>
      </c>
      <c r="J848">
        <v>740.99</v>
      </c>
      <c r="K848">
        <v>85777.05</v>
      </c>
      <c r="L848">
        <v>-2.27</v>
      </c>
      <c r="M848">
        <v>749.87193085200249</v>
      </c>
      <c r="N848">
        <v>8.64</v>
      </c>
      <c r="O848">
        <v>-0.73</v>
      </c>
      <c r="P848">
        <v>-1.65</v>
      </c>
      <c r="Q848">
        <v>0.94</v>
      </c>
      <c r="R848">
        <v>0.88</v>
      </c>
      <c r="S848" t="str">
        <f>_xll.SNL.Clients.Office.Excel.Functions.SPG(D848, S$1, F848, "Options: Curr=USD, Mag=Actuals")</f>
        <v>UBS Group AG (SWX:UBSG)</v>
      </c>
      <c r="T848" t="str">
        <f>_xll.SNL.Clients.Office.Excel.Functions.SPG($D848, T$1, $F848, "Options: Curr=USD, Mag=Actuals")</f>
        <v>UBS Group AG</v>
      </c>
      <c r="U848" s="6">
        <f>_xll.SNL.Clients.Office.Excel.Functions.SPG($D848, U$1, $F848, "Options: Curr=USD, Mag=Actuals")</f>
        <v>1125765000000</v>
      </c>
      <c r="V848" t="str">
        <f>_xll.SNL.Clients.Office.Excel.Functions.SPG($D848, V$1, $F848, "Options: Curr=USD, Mag=Actuals")</f>
        <v>SWX:UBSG</v>
      </c>
      <c r="W848" t="str">
        <f>_xll.SNL.Clients.Office.Excel.Functions.SPG($D848, W$1, $F848, "Options: Curr=USD, Mag=Actuals")</f>
        <v>Asset Management</v>
      </c>
      <c r="X848" s="6">
        <f>_xll.SNL.Clients.Office.Excel.Functions.SPG($D848, X$1, $F848, "Options: Curr=USD, Mag=Actuals")</f>
        <v>32386000000</v>
      </c>
      <c r="Y848" s="6">
        <f>_xll.SNL.Clients.Office.Excel.Functions.SPG($D848, Y$1, $F848, "Options: Curr=USD, Mag=Actuals")</f>
        <v>0</v>
      </c>
      <c r="Z848" s="6">
        <f>_xll.SNL.Clients.Office.Excel.Functions.SPG($D848, Z$1, $F848, "Options: Curr=USD, Mag=Actuals")</f>
        <v>0</v>
      </c>
      <c r="AA848" s="6">
        <f>_xll.SNL.Clients.Office.Excel.Functions.SPG($D848, AA$1, $F848, "Options: Curr=USD, Mag=Actuals")</f>
        <v>6572000000</v>
      </c>
      <c r="AB848" s="6">
        <f>_xll.SNL.Clients.Office.Excel.Functions.SPG($D848, AB$1, $F848, "Options: Curr=USD, Mag=Actuals")</f>
        <v>1.7689999999999999</v>
      </c>
      <c r="AC848" s="6">
        <f>_xll.SNL.Clients.Office.Excel.Functions.SPG($D848, AC$1, $F848, "Options: Curr=USD, Mag=Actuals")</f>
        <v>55.134500000000003</v>
      </c>
      <c r="AD848" s="6">
        <f>_xll.SNL.Clients.Office.Excel.Functions.SPG($D848, AD$1, $F848, "Options: Curr=USD, Mag=Actuals")</f>
        <v>0.627</v>
      </c>
      <c r="AE848" s="6">
        <f>_xll.SNL.Clients.Office.Excel.Functions.SPG($D848, AE$1, $F848, "Options: Curr=USD, Mag=Actuals")</f>
        <v>11.486000000000001</v>
      </c>
      <c r="AF848" s="6">
        <f>_xll.SNL.Clients.Office.Excel.Functions.SPG($D848, AF$1, $F848, "Options: Curr=USD, Mag=Actuals")</f>
        <v>1125765000000</v>
      </c>
      <c r="AG848" s="6">
        <f>_xll.SNL.Clients.Office.Excel.Functions.SPG($D848, AG$1, $F848, "Options: Curr=USD, Mag=Actuals")</f>
        <v>390192000000</v>
      </c>
      <c r="AH848" s="6">
        <f>_xll.SNL.Clients.Office.Excel.Functions.SPG($D848, AH$1, $F848, "Options: Curr=USD, Mag=Actuals")</f>
        <v>59764000000</v>
      </c>
      <c r="AI848" s="6">
        <f>_xll.SNL.Clients.Office.Excel.Functions.SPG($D848, AI$1, $F848, "Options: Curr=USD, Mag=Actuals")</f>
        <v>44196</v>
      </c>
      <c r="AJ848" s="6" t="str">
        <f>_xll.SNL.Clients.Office.Excel.Functions.SPG($D848, AJ$1, $F848, "Options: Curr=USD, Mag=Actuals")</f>
        <v>#INVALID FUNCTION PARAMETER</v>
      </c>
      <c r="AK848" s="6" t="str">
        <f>_xll.SNL.Clients.Office.Excel.Functions.SPG($D848, AK$1, $F848, "Options: Curr=USD, Mag=Actuals")</f>
        <v>#INVALID FUNCTION PARAMETER</v>
      </c>
      <c r="AL848" s="6" t="str">
        <f>_xll.SNL.Clients.Office.Excel.Functions.SPG($D848, AL$1, $F848, "Options: Curr=USD, Mag=Actuals")</f>
        <v>#INVALID FUNCTION PARAMETER</v>
      </c>
      <c r="AM848" s="6" t="str">
        <f>_xll.SNL.Clients.Office.Excel.Functions.SPG($D848, AM$1, $F848, "Options: Curr=USD, Mag=Actuals")</f>
        <v>#INVALID FUNCTION PARAMETER</v>
      </c>
      <c r="AN848" s="6">
        <f>_xll.SNL.Clients.Office.Excel.Functions.SPG($D848, AN$1, $F848, "Options: Curr=USD, Mag=Actuals")</f>
        <v>1125765000000</v>
      </c>
      <c r="AO848" s="6">
        <f>_xll.SNL.Clients.Office.Excel.Functions.SPG($D848, AO$1, $F848, "Options: Curr=USD, Mag=Actuals")</f>
        <v>379528000000</v>
      </c>
      <c r="AP848" s="6">
        <f>_xll.SNL.Clients.Office.Excel.Functions.SPG($D848, AP$1, $F848, "Options: Curr=USD, Mag=Actuals")</f>
        <v>524605000000</v>
      </c>
      <c r="AQ848" s="6">
        <f>_xll.SNL.Clients.Office.Excel.Functions.SPG($D848, AQ$1, $F848, "Options: Curr=USD, Mag=Actuals")</f>
        <v>59445000000</v>
      </c>
      <c r="AR848" s="6">
        <f>_xll.SNL.Clients.Office.Excel.Functions.SPG($D848, AR$1, $F848, "Options: Curr=USD, Mag=Actuals")</f>
        <v>59765000000</v>
      </c>
      <c r="AS848" s="6">
        <f>_xll.SNL.Clients.Office.Excel.Functions.SPG($D848, AS$1, $F848, "Options: Curr=USD, Mag=Actuals")</f>
        <v>53285000000</v>
      </c>
      <c r="AT848" s="6">
        <f>_xll.SNL.Clients.Office.Excel.Functions.SPG($D848, AT$1, $F848, "Options: Curr=USD, Mag=Actuals")</f>
        <v>33.712897451954902</v>
      </c>
      <c r="AU848" s="6">
        <f>_xll.SNL.Clients.Office.Excel.Functions.SPG($D848, AU$1, $F848, "Options: Curr=USD, Mag=Actuals")</f>
        <v>72.345478979422595</v>
      </c>
      <c r="AV848" s="6">
        <f>_xll.SNL.Clients.Office.Excel.Functions.SPG($D848, AV$1, $F848, "Options: Curr=USD, Mag=Actuals")</f>
        <v>5.3088344370272704</v>
      </c>
      <c r="AW848" s="6">
        <f>_xll.SNL.Clients.Office.Excel.Functions.SPG($D848, AW$1, $F848, "Options: Curr=USD, Mag=Actuals")</f>
        <v>4.7606284369039198</v>
      </c>
      <c r="AX848" s="6">
        <f>_xll.SNL.Clients.Office.Excel.Functions.SPG($D848, AX$1, $F848, "Options: Curr=USD, Mag=Actuals")</f>
        <v>6572000000</v>
      </c>
      <c r="AY848" s="6">
        <f>_xll.SNL.Clients.Office.Excel.Functions.SPG($D848, AY$1, $F848, "Options: Curr=USD, Mag=Actuals")</f>
        <v>6557000000</v>
      </c>
      <c r="AZ848" s="6">
        <f>_xll.SNL.Clients.Office.Excel.Functions.SPG($D848, AZ$1, $F848, "Options: Curr=USD, Mag=Actuals")</f>
        <v>0.560973423756012</v>
      </c>
      <c r="BA848" s="6">
        <f>_xll.SNL.Clients.Office.Excel.Functions.SPG($D848, BA$1, $F848, "Options: Curr=USD, Mag=Actuals")</f>
        <v>11.320055980191601</v>
      </c>
      <c r="BB848" s="6">
        <f>_xll.SNL.Clients.Office.Excel.Functions.SPG($D848, BB$1, $F848, "Options: Curr=USD, Mag=Actuals")</f>
        <v>11.3372294072896</v>
      </c>
      <c r="BC848" s="6">
        <f>_xll.SNL.Clients.Office.Excel.Functions.SPG($D848, BC$1, $F848, "Options: Curr=USD, Mag=Actuals")</f>
        <v>12.839809260263401</v>
      </c>
      <c r="BD848" s="6">
        <f>_xll.SNL.Clients.Office.Excel.Functions.SPG($D848, BD$1, $F848, "Options: Curr=USD, Mag=Actuals")</f>
        <v>2.32641388626962</v>
      </c>
      <c r="BE848" s="6">
        <f>_xll.SNL.Clients.Office.Excel.Functions.SPG($D848, BE$1, $F848, "Options: Curr=USD, Mag=Actuals")</f>
        <v>0.50036917377628498</v>
      </c>
      <c r="BF848" s="6">
        <f>_xll.SNL.Clients.Office.Excel.Functions.SPG($D848, BF$1, $F848, "Options: Curr=USD, Mag=Actuals")</f>
        <v>1.63768047902965</v>
      </c>
      <c r="BG848" s="6">
        <f>_xll.SNL.Clients.Office.Excel.Functions.SPG($D848, BG$1, $F848, "Options: Curr=USD, Mag=Actuals")</f>
        <v>2.0225601454501998</v>
      </c>
      <c r="BH848" s="6">
        <f>_xll.SNL.Clients.Office.Excel.Functions.SPG($D848, BH$1, $F848, "Options: Curr=USD, Mag=Actuals")</f>
        <v>0.71009402194556703</v>
      </c>
      <c r="BI848" s="6">
        <f>_xll.SNL.Clients.Office.Excel.Functions.SPG($D848, BI$1, $F848, "Options: Curr=USD, Mag=Actuals")</f>
        <v>2.0750818930785901</v>
      </c>
      <c r="BJ848" s="6">
        <f>_xll.SNL.Clients.Office.Excel.Functions.SPG($D848, BJ$1, $F848, "Options: Curr=USD, Mag=Actuals")</f>
        <v>6.7916276357226</v>
      </c>
      <c r="BK848" s="6">
        <f>_xll.SNL.Clients.Office.Excel.Functions.SPG($D848, BK$1, $F848, "Options: Curr=USD, Mag=Actuals")</f>
        <v>8.3877627868470199</v>
      </c>
      <c r="BL848" s="6">
        <f>_xll.SNL.Clients.Office.Excel.Functions.SPG($D848, BL$1, $F848, "Options: Curr=USD, Mag=Actuals")</f>
        <v>2.9448321850086701</v>
      </c>
      <c r="BM848" s="6">
        <f>_xll.SNL.Clients.Office.Excel.Functions.SPG($D848, BM$1, $F848, "Options: Curr=USD, Mag=Actuals")</f>
        <v>2.8867780344687701</v>
      </c>
      <c r="BN848" s="6">
        <f>_xll.SNL.Clients.Office.Excel.Functions.SPG($D848, BN$1, $F848, "Options: Curr=USD, Mag=Actuals")</f>
        <v>0.56867975857303299</v>
      </c>
      <c r="BO848" s="6">
        <f>_xll.SNL.Clients.Office.Excel.Functions.SPG($D848, BO$1, $F848, "Options: Curr=USD, Mag=Actuals")</f>
        <v>18.3107390516649</v>
      </c>
      <c r="BP848" s="6">
        <f>_xll.SNL.Clients.Office.Excel.Functions.SPG($D848, BP$1, $F848, "Options: Curr=USD, Mag=Actuals")</f>
        <v>59.9300306116074</v>
      </c>
      <c r="BQ848" s="6">
        <f>_xll.SNL.Clients.Office.Excel.Functions.SPG($D848, BQ$1, $F848, "Options: Curr=USD, Mag=Actuals")</f>
        <v>74.014493659024197</v>
      </c>
      <c r="BR848" s="6">
        <f>_xll.SNL.Clients.Office.Excel.Functions.SPG($D848, BR$1, $F848, "Options: Curr=USD, Mag=Actuals")</f>
        <v>13.797946046537399</v>
      </c>
      <c r="BS848" s="6">
        <f>_xll.SNL.Clients.Office.Excel.Functions.SPG($D848, BS$1, $F848, "Options: Curr=USD, Mag=Actuals")</f>
        <v>19.431963223925202</v>
      </c>
      <c r="BT848" s="6">
        <f>_xll.SNL.Clients.Office.Excel.Functions.SPG($D848, BT$1, $F848, "Options: Curr=USD, Mag=Actuals")</f>
        <v>21.1780657970744</v>
      </c>
      <c r="BU848" s="6">
        <f>_xll.SNL.Clients.Office.Excel.Functions.SPG($D848, BU$1, $F848, "Options: Curr=USD, Mag=Actuals")</f>
        <v>4.1630878443888104</v>
      </c>
      <c r="BV848" s="6">
        <f>_xll.SNL.Clients.Office.Excel.Functions.SPG($D848, BV$1, $F848, "Options: Curr=USD, Mag=Actuals")</f>
        <v>263000000000</v>
      </c>
      <c r="BW848" s="6">
        <f>_xll.SNL.Clients.Office.Excel.Functions.SPG($D848, BW$1, $F848, "Options: Curr=USD, Mag=Actuals")</f>
        <v>104611000000</v>
      </c>
      <c r="BX848" s="6">
        <f>_xll.SNL.Clients.Office.Excel.Functions.SPG($D848, BX$1, $F848, "Options: Curr=USD, Mag=Actuals")</f>
        <v>367611000000</v>
      </c>
      <c r="BY848" s="6">
        <f>_xll.SNL.Clients.Office.Excel.Functions.SPG($D848, BY$1, $F848, "Options: Curr=USD, Mag=Actuals")</f>
        <v>25.680403991952101</v>
      </c>
      <c r="BZ848" s="6">
        <f>_xll.SNL.Clients.Office.Excel.Functions.SPG($D848, BZ$1, $F848, "Options: Curr=USD, Mag=Actuals")</f>
        <v>3469000000</v>
      </c>
      <c r="CA848" s="6" t="str">
        <f>_xll.SNL.Clients.Office.Excel.Functions.SPG($D848, CA$1, $F848, "Options: Curr=USD, Mag=Actuals")</f>
        <v>Impaired Loans</v>
      </c>
      <c r="CB848" s="6">
        <f>_xll.SNL.Clients.Office.Excel.Functions.SPG($D848, CB$1, $F848, "Options: Curr=USD, Mag=Actuals")</f>
        <v>0.875417646643181</v>
      </c>
      <c r="CC848" s="6">
        <f>_xll.SNL.Clients.Office.Excel.Functions.SPG($D848, CC$1, $F848, "Options: Curr=USD, Mag=Actuals")</f>
        <v>6.3706315538170504</v>
      </c>
      <c r="CD848" s="6">
        <f>_xll.SNL.Clients.Office.Excel.Functions.SPG($D848, CD$1, $F848, "Options: Curr=USD, Mag=Actuals")</f>
        <v>0.18961055726447201</v>
      </c>
      <c r="CE848" s="6">
        <f>_xll.SNL.Clients.Office.Excel.Functions.SPG($D848, CE$1, $F848, "Options: Curr=USD, Mag=Actuals")</f>
        <v>8.34234884000481</v>
      </c>
      <c r="CF848" s="6">
        <f>_xll.SNL.Clients.Office.Excel.Functions.SPG($D848, CF$1, $F848, "Options: Curr=USD, Mag=Actuals")</f>
        <v>0.29475001766481301</v>
      </c>
      <c r="CG848" s="6">
        <f>_xll.SNL.Clients.Office.Excel.Functions.SPG($D848, CG$1, $F848, "Options: Curr=USD, Mag=Actuals")</f>
        <v>1.19992666922633</v>
      </c>
    </row>
    <row r="849" spans="1:85" x14ac:dyDescent="0.3">
      <c r="A849" s="10" t="s">
        <v>104</v>
      </c>
      <c r="B849" s="10" t="s">
        <v>85</v>
      </c>
      <c r="C849" s="10" t="s">
        <v>14</v>
      </c>
      <c r="D849">
        <v>113831</v>
      </c>
      <c r="E849" s="10" t="s">
        <v>27</v>
      </c>
      <c r="F849" s="10" t="s">
        <v>77</v>
      </c>
      <c r="G849">
        <v>116.12</v>
      </c>
      <c r="H849">
        <v>438.37</v>
      </c>
      <c r="I849">
        <v>322.25</v>
      </c>
      <c r="J849">
        <v>812.28</v>
      </c>
      <c r="K849">
        <v>93457.99</v>
      </c>
      <c r="L849">
        <v>5.4</v>
      </c>
      <c r="M849">
        <v>810.70961568377243</v>
      </c>
      <c r="N849">
        <v>8.69</v>
      </c>
      <c r="O849">
        <v>0.57999999999999996</v>
      </c>
      <c r="P849">
        <v>1.59</v>
      </c>
      <c r="Q849">
        <v>0.91</v>
      </c>
      <c r="R849">
        <v>0.91</v>
      </c>
      <c r="S849" t="str">
        <f>_xll.SNL.Clients.Office.Excel.Functions.SPG(D849, S$1, F849, "Options: Curr=USD, Mag=Actuals")</f>
        <v>UBS Group AG (SWX:UBSG)</v>
      </c>
      <c r="T849" t="str">
        <f>_xll.SNL.Clients.Office.Excel.Functions.SPG($D849, T$1, $F849, "Options: Curr=USD, Mag=Actuals")</f>
        <v>UBS Group AG</v>
      </c>
      <c r="U849" s="6">
        <f>_xll.SNL.Clients.Office.Excel.Functions.SPG($D849, U$1, $F849, "Options: Curr=USD, Mag=Actuals")</f>
        <v>1117182000000</v>
      </c>
      <c r="V849" t="str">
        <f>_xll.SNL.Clients.Office.Excel.Functions.SPG($D849, V$1, $F849, "Options: Curr=USD, Mag=Actuals")</f>
        <v>SWX:UBSG</v>
      </c>
      <c r="W849" t="str">
        <f>_xll.SNL.Clients.Office.Excel.Functions.SPG($D849, W$1, $F849, "Options: Curr=USD, Mag=Actuals")</f>
        <v>Asset Management</v>
      </c>
      <c r="X849" s="6">
        <f>_xll.SNL.Clients.Office.Excel.Functions.SPG($D849, X$1, $F849, "Options: Curr=USD, Mag=Actuals")</f>
        <v>35613000000</v>
      </c>
      <c r="Y849" s="6">
        <f>_xll.SNL.Clients.Office.Excel.Functions.SPG($D849, Y$1, $F849, "Options: Curr=USD, Mag=Actuals")</f>
        <v>0</v>
      </c>
      <c r="Z849" s="6">
        <f>_xll.SNL.Clients.Office.Excel.Functions.SPG($D849, Z$1, $F849, "Options: Curr=USD, Mag=Actuals")</f>
        <v>0</v>
      </c>
      <c r="AA849" s="6">
        <f>_xll.SNL.Clients.Office.Excel.Functions.SPG($D849, AA$1, $F849, "Options: Curr=USD, Mag=Actuals")</f>
        <v>7486000000</v>
      </c>
      <c r="AB849" s="6">
        <f>_xll.SNL.Clients.Office.Excel.Functions.SPG($D849, AB$1, $F849, "Options: Curr=USD, Mag=Actuals")</f>
        <v>2.06</v>
      </c>
      <c r="AC849" s="6">
        <f>_xll.SNL.Clients.Office.Excel.Functions.SPG($D849, AC$1, $F849, "Options: Curr=USD, Mag=Actuals")</f>
        <v>16.480699999999999</v>
      </c>
      <c r="AD849" s="6">
        <f>_xll.SNL.Clients.Office.Excel.Functions.SPG($D849, AD$1, $F849, "Options: Curr=USD, Mag=Actuals")</f>
        <v>0.66800000000000004</v>
      </c>
      <c r="AE849" s="6">
        <f>_xll.SNL.Clients.Office.Excel.Functions.SPG($D849, AE$1, $F849, "Options: Curr=USD, Mag=Actuals")</f>
        <v>12.398</v>
      </c>
      <c r="AF849" s="6">
        <f>_xll.SNL.Clients.Office.Excel.Functions.SPG($D849, AF$1, $F849, "Options: Curr=USD, Mag=Actuals")</f>
        <v>1117182000000</v>
      </c>
      <c r="AG849" s="6">
        <f>_xll.SNL.Clients.Office.Excel.Functions.SPG($D849, AG$1, $F849, "Options: Curr=USD, Mag=Actuals")</f>
        <v>362834000000</v>
      </c>
      <c r="AH849" s="6">
        <f>_xll.SNL.Clients.Office.Excel.Functions.SPG($D849, AH$1, $F849, "Options: Curr=USD, Mag=Actuals")</f>
        <v>61002000000</v>
      </c>
      <c r="AI849" s="6">
        <f>_xll.SNL.Clients.Office.Excel.Functions.SPG($D849, AI$1, $F849, "Options: Curr=USD, Mag=Actuals")</f>
        <v>44561</v>
      </c>
      <c r="AJ849" s="6" t="str">
        <f>_xll.SNL.Clients.Office.Excel.Functions.SPG($D849, AJ$1, $F849, "Options: Curr=USD, Mag=Actuals")</f>
        <v>#INVALID FUNCTION PARAMETER</v>
      </c>
      <c r="AK849" s="6" t="str">
        <f>_xll.SNL.Clients.Office.Excel.Functions.SPG($D849, AK$1, $F849, "Options: Curr=USD, Mag=Actuals")</f>
        <v>#INVALID FUNCTION PARAMETER</v>
      </c>
      <c r="AL849" s="6" t="str">
        <f>_xll.SNL.Clients.Office.Excel.Functions.SPG($D849, AL$1, $F849, "Options: Curr=USD, Mag=Actuals")</f>
        <v>#INVALID FUNCTION PARAMETER</v>
      </c>
      <c r="AM849" s="6" t="str">
        <f>_xll.SNL.Clients.Office.Excel.Functions.SPG($D849, AM$1, $F849, "Options: Curr=USD, Mag=Actuals")</f>
        <v>#INVALID FUNCTION PARAMETER</v>
      </c>
      <c r="AN849" s="6">
        <f>_xll.SNL.Clients.Office.Excel.Functions.SPG($D849, AN$1, $F849, "Options: Curr=USD, Mag=Actuals")</f>
        <v>1117182000000</v>
      </c>
      <c r="AO849" s="6">
        <f>_xll.SNL.Clients.Office.Excel.Functions.SPG($D849, AO$1, $F849, "Options: Curr=USD, Mag=Actuals")</f>
        <v>397761000000</v>
      </c>
      <c r="AP849" s="6">
        <f>_xll.SNL.Clients.Office.Excel.Functions.SPG($D849, AP$1, $F849, "Options: Curr=USD, Mag=Actuals")</f>
        <v>542007000000</v>
      </c>
      <c r="AQ849" s="6">
        <f>_xll.SNL.Clients.Office.Excel.Functions.SPG($D849, AQ$1, $F849, "Options: Curr=USD, Mag=Actuals")</f>
        <v>60662000000</v>
      </c>
      <c r="AR849" s="6">
        <f>_xll.SNL.Clients.Office.Excel.Functions.SPG($D849, AR$1, $F849, "Options: Curr=USD, Mag=Actuals")</f>
        <v>61002000000</v>
      </c>
      <c r="AS849" s="6">
        <f>_xll.SNL.Clients.Office.Excel.Functions.SPG($D849, AS$1, $F849, "Options: Curr=USD, Mag=Actuals")</f>
        <v>54624000000</v>
      </c>
      <c r="AT849" s="6">
        <f>_xll.SNL.Clients.Office.Excel.Functions.SPG($D849, AT$1, $F849, "Options: Curr=USD, Mag=Actuals")</f>
        <v>35.603957099201402</v>
      </c>
      <c r="AU849" s="6">
        <f>_xll.SNL.Clients.Office.Excel.Functions.SPG($D849, AU$1, $F849, "Options: Curr=USD, Mag=Actuals")</f>
        <v>73.386690577796998</v>
      </c>
      <c r="AV849" s="6">
        <f>_xll.SNL.Clients.Office.Excel.Functions.SPG($D849, AV$1, $F849, "Options: Curr=USD, Mag=Actuals")</f>
        <v>5.4603457628210998</v>
      </c>
      <c r="AW849" s="6">
        <f>_xll.SNL.Clients.Office.Excel.Functions.SPG($D849, AW$1, $F849, "Options: Curr=USD, Mag=Actuals")</f>
        <v>4.9175192023075196</v>
      </c>
      <c r="AX849" s="6">
        <f>_xll.SNL.Clients.Office.Excel.Functions.SPG($D849, AX$1, $F849, "Options: Curr=USD, Mag=Actuals")</f>
        <v>7486000000</v>
      </c>
      <c r="AY849" s="6">
        <f>_xll.SNL.Clients.Office.Excel.Functions.SPG($D849, AY$1, $F849, "Options: Curr=USD, Mag=Actuals")</f>
        <v>7457000000</v>
      </c>
      <c r="AZ849" s="6">
        <f>_xll.SNL.Clients.Office.Excel.Functions.SPG($D849, AZ$1, $F849, "Options: Curr=USD, Mag=Actuals")</f>
        <v>0.62577113795720796</v>
      </c>
      <c r="BA849" s="6">
        <f>_xll.SNL.Clients.Office.Excel.Functions.SPG($D849, BA$1, $F849, "Options: Curr=USD, Mag=Actuals")</f>
        <v>12.564698082607901</v>
      </c>
      <c r="BB849" s="6">
        <f>_xll.SNL.Clients.Office.Excel.Functions.SPG($D849, BB$1, $F849, "Options: Curr=USD, Mag=Actuals")</f>
        <v>12.582282806083599</v>
      </c>
      <c r="BC849" s="6">
        <f>_xll.SNL.Clients.Office.Excel.Functions.SPG($D849, BC$1, $F849, "Options: Curr=USD, Mag=Actuals")</f>
        <v>14.155932331698599</v>
      </c>
      <c r="BD849" s="6">
        <f>_xll.SNL.Clients.Office.Excel.Functions.SPG($D849, BD$1, $F849, "Options: Curr=USD, Mag=Actuals")</f>
        <v>2.5393788596540299</v>
      </c>
      <c r="BE849" s="6">
        <f>_xll.SNL.Clients.Office.Excel.Functions.SPG($D849, BE$1, $F849, "Options: Curr=USD, Mag=Actuals")</f>
        <v>0.56048563718983102</v>
      </c>
      <c r="BF849" s="6">
        <f>_xll.SNL.Clients.Office.Excel.Functions.SPG($D849, BF$1, $F849, "Options: Curr=USD, Mag=Actuals")</f>
        <v>1.87137836834732</v>
      </c>
      <c r="BG849" s="6">
        <f>_xll.SNL.Clients.Office.Excel.Functions.SPG($D849, BG$1, $F849, "Options: Curr=USD, Mag=Actuals")</f>
        <v>2.1594370567524099</v>
      </c>
      <c r="BH849" s="6">
        <f>_xll.SNL.Clients.Office.Excel.Functions.SPG($D849, BH$1, $F849, "Options: Curr=USD, Mag=Actuals")</f>
        <v>0.83918200026080803</v>
      </c>
      <c r="BI849" s="6">
        <f>_xll.SNL.Clients.Office.Excel.Functions.SPG($D849, BI$1, $F849, "Options: Curr=USD, Mag=Actuals")</f>
        <v>2.2744503411675501</v>
      </c>
      <c r="BJ849" s="6">
        <f>_xll.SNL.Clients.Office.Excel.Functions.SPG($D849, BJ$1, $F849, "Options: Curr=USD, Mag=Actuals")</f>
        <v>7.5940521681905997</v>
      </c>
      <c r="BK849" s="6">
        <f>_xll.SNL.Clients.Office.Excel.Functions.SPG($D849, BK$1, $F849, "Options: Curr=USD, Mag=Actuals")</f>
        <v>8.7629941332410706</v>
      </c>
      <c r="BL849" s="6">
        <f>_xll.SNL.Clients.Office.Excel.Functions.SPG($D849, BL$1, $F849, "Options: Curr=USD, Mag=Actuals")</f>
        <v>3.4053999962686099</v>
      </c>
      <c r="BM849" s="6">
        <f>_xll.SNL.Clients.Office.Excel.Functions.SPG($D849, BM$1, $F849, "Options: Curr=USD, Mag=Actuals")</f>
        <v>3.2171345317871798</v>
      </c>
      <c r="BN849" s="6">
        <f>_xll.SNL.Clients.Office.Excel.Functions.SPG($D849, BN$1, $F849, "Options: Curr=USD, Mag=Actuals")</f>
        <v>0.63115891790839296</v>
      </c>
      <c r="BO849" s="6">
        <f>_xll.SNL.Clients.Office.Excel.Functions.SPG($D849, BO$1, $F849, "Options: Curr=USD, Mag=Actuals")</f>
        <v>18.691458519179299</v>
      </c>
      <c r="BP849" s="6">
        <f>_xll.SNL.Clients.Office.Excel.Functions.SPG($D849, BP$1, $F849, "Options: Curr=USD, Mag=Actuals")</f>
        <v>62.408006244424598</v>
      </c>
      <c r="BQ849" s="6">
        <f>_xll.SNL.Clients.Office.Excel.Functions.SPG($D849, BQ$1, $F849, "Options: Curr=USD, Mag=Actuals")</f>
        <v>72.014384478144507</v>
      </c>
      <c r="BR849" s="6">
        <f>_xll.SNL.Clients.Office.Excel.Functions.SPG($D849, BR$1, $F849, "Options: Curr=USD, Mag=Actuals")</f>
        <v>14.983339344625699</v>
      </c>
      <c r="BS849" s="6">
        <f>_xll.SNL.Clients.Office.Excel.Functions.SPG($D849, BS$1, $F849, "Options: Curr=USD, Mag=Actuals")</f>
        <v>20.0152874335311</v>
      </c>
      <c r="BT849" s="6">
        <f>_xll.SNL.Clients.Office.Excel.Functions.SPG($D849, BT$1, $F849, "Options: Curr=USD, Mag=Actuals")</f>
        <v>20.491778868266699</v>
      </c>
      <c r="BU849" s="6">
        <f>_xll.SNL.Clients.Office.Excel.Functions.SPG($D849, BU$1, $F849, "Options: Curr=USD, Mag=Actuals")</f>
        <v>4.5761726941520697</v>
      </c>
      <c r="BV849" s="6">
        <f>_xll.SNL.Clients.Office.Excel.Functions.SPG($D849, BV$1, $F849, "Options: Curr=USD, Mag=Actuals")</f>
        <v>253700000000</v>
      </c>
      <c r="BW849" s="6">
        <f>_xll.SNL.Clients.Office.Excel.Functions.SPG($D849, BW$1, $F849, "Options: Curr=USD, Mag=Actuals")</f>
        <v>124494000000</v>
      </c>
      <c r="BX849" s="6">
        <f>_xll.SNL.Clients.Office.Excel.Functions.SPG($D849, BX$1, $F849, "Options: Curr=USD, Mag=Actuals")</f>
        <v>378194000000</v>
      </c>
      <c r="BY849" s="6">
        <f>_xll.SNL.Clients.Office.Excel.Functions.SPG($D849, BY$1, $F849, "Options: Curr=USD, Mag=Actuals")</f>
        <v>27.051008698672199</v>
      </c>
      <c r="BZ849" s="6">
        <f>_xll.SNL.Clients.Office.Excel.Functions.SPG($D849, BZ$1, $F849, "Options: Curr=USD, Mag=Actuals")</f>
        <v>2375000000</v>
      </c>
      <c r="CA849" s="6" t="str">
        <f>_xll.SNL.Clients.Office.Excel.Functions.SPG($D849, CA$1, $F849, "Options: Curr=USD, Mag=Actuals")</f>
        <v>Impaired Loans</v>
      </c>
      <c r="CB849" s="6">
        <f>_xll.SNL.Clients.Office.Excel.Functions.SPG($D849, CB$1, $F849, "Options: Curr=USD, Mag=Actuals")</f>
        <v>0.57516916027724396</v>
      </c>
      <c r="CC849" s="6">
        <f>_xll.SNL.Clients.Office.Excel.Functions.SPG($D849, CC$1, $F849, "Options: Curr=USD, Mag=Actuals")</f>
        <v>4.2746580273578099</v>
      </c>
      <c r="CD849" s="6">
        <f>_xll.SNL.Clients.Office.Excel.Functions.SPG($D849, CD$1, $F849, "Options: Curr=USD, Mag=Actuals")</f>
        <v>-3.68483689617225E-2</v>
      </c>
      <c r="CE849" s="6">
        <f>_xll.SNL.Clients.Office.Excel.Functions.SPG($D849, CE$1, $F849, "Options: Curr=USD, Mag=Actuals")</f>
        <v>-1.47425042334894</v>
      </c>
      <c r="CF849" s="6">
        <f>_xll.SNL.Clients.Office.Excel.Functions.SPG($D849, CF$1, $F849, "Options: Curr=USD, Mag=Actuals")</f>
        <v>0.22667719327136801</v>
      </c>
      <c r="CG849" s="6">
        <f>_xll.SNL.Clients.Office.Excel.Functions.SPG($D849, CG$1, $F849, "Options: Curr=USD, Mag=Actuals")</f>
        <v>0.78587997048400304</v>
      </c>
    </row>
    <row r="850" spans="1:85" x14ac:dyDescent="0.3">
      <c r="A850" s="10" t="s">
        <v>104</v>
      </c>
      <c r="B850" s="10" t="s">
        <v>85</v>
      </c>
      <c r="C850" s="10" t="s">
        <v>14</v>
      </c>
      <c r="D850">
        <v>113831</v>
      </c>
      <c r="E850" s="10" t="s">
        <v>27</v>
      </c>
      <c r="F850" s="10" t="s">
        <v>78</v>
      </c>
      <c r="G850">
        <v>120.22</v>
      </c>
      <c r="H850">
        <v>475.91</v>
      </c>
      <c r="I850">
        <v>355.69</v>
      </c>
      <c r="J850">
        <v>818.79</v>
      </c>
      <c r="K850">
        <v>0</v>
      </c>
      <c r="L850">
        <v>2.67</v>
      </c>
      <c r="M850">
        <v>797.40676806508452</v>
      </c>
      <c r="N850">
        <v>0</v>
      </c>
      <c r="O850">
        <v>2.84</v>
      </c>
      <c r="P850">
        <v>3.77</v>
      </c>
      <c r="Q850">
        <v>0.95</v>
      </c>
      <c r="R850">
        <v>0.92</v>
      </c>
      <c r="S850" t="str">
        <f>_xll.SNL.Clients.Office.Excel.Functions.SPG(D850, S$1, F850, "Options: Curr=USD, Mag=Actuals")</f>
        <v>UBS Group AG (SWX:UBSG)</v>
      </c>
      <c r="T850" t="str">
        <f>_xll.SNL.Clients.Office.Excel.Functions.SPG($D850, T$1, $F850, "Options: Curr=USD, Mag=Actuals")</f>
        <v>UBS Group AG</v>
      </c>
      <c r="U850" s="6">
        <f>_xll.SNL.Clients.Office.Excel.Functions.SPG($D850, U$1, $F850, "Options: Curr=USD, Mag=Actuals")</f>
        <v>1104364000000</v>
      </c>
      <c r="V850" t="str">
        <f>_xll.SNL.Clients.Office.Excel.Functions.SPG($D850, V$1, $F850, "Options: Curr=USD, Mag=Actuals")</f>
        <v>SWX:UBSG</v>
      </c>
      <c r="W850" t="str">
        <f>_xll.SNL.Clients.Office.Excel.Functions.SPG($D850, W$1, $F850, "Options: Curr=USD, Mag=Actuals")</f>
        <v>Asset Management</v>
      </c>
      <c r="X850" s="6">
        <f>_xll.SNL.Clients.Office.Excel.Functions.SPG($D850, X$1, $F850, "Options: Curr=USD, Mag=Actuals")</f>
        <v>34288000000</v>
      </c>
      <c r="Y850" s="6">
        <f>_xll.SNL.Clients.Office.Excel.Functions.SPG($D850, Y$1, $F850, "Options: Curr=USD, Mag=Actuals")</f>
        <v>0</v>
      </c>
      <c r="Z850" s="6">
        <f>_xll.SNL.Clients.Office.Excel.Functions.SPG($D850, Z$1, $F850, "Options: Curr=USD, Mag=Actuals")</f>
        <v>0</v>
      </c>
      <c r="AA850" s="6">
        <f>_xll.SNL.Clients.Office.Excel.Functions.SPG($D850, AA$1, $F850, "Options: Curr=USD, Mag=Actuals")</f>
        <v>7662000000</v>
      </c>
      <c r="AB850" s="6">
        <f>_xll.SNL.Clients.Office.Excel.Functions.SPG($D850, AB$1, $F850, "Options: Curr=USD, Mag=Actuals")</f>
        <v>2.25</v>
      </c>
      <c r="AC850" s="6">
        <f>_xll.SNL.Clients.Office.Excel.Functions.SPG($D850, AC$1, $F850, "Options: Curr=USD, Mag=Actuals")</f>
        <v>9.2233000000000001</v>
      </c>
      <c r="AD850" s="6">
        <f>_xll.SNL.Clients.Office.Excel.Functions.SPG($D850, AD$1, $F850, "Options: Curr=USD, Mag=Actuals")</f>
        <v>0.69</v>
      </c>
      <c r="AE850" s="6">
        <f>_xll.SNL.Clients.Office.Excel.Functions.SPG($D850, AE$1, $F850, "Options: Curr=USD, Mag=Actuals")</f>
        <v>12.962</v>
      </c>
      <c r="AF850" s="6">
        <f>_xll.SNL.Clients.Office.Excel.Functions.SPG($D850, AF$1, $F850, "Options: Curr=USD, Mag=Actuals")</f>
        <v>1104364000000</v>
      </c>
      <c r="AG850" s="6">
        <f>_xll.SNL.Clients.Office.Excel.Functions.SPG($D850, AG$1, $F850, "Options: Curr=USD, Mag=Actuals")</f>
        <v>377630000000</v>
      </c>
      <c r="AH850" s="6">
        <f>_xll.SNL.Clients.Office.Excel.Functions.SPG($D850, AH$1, $F850, "Options: Curr=USD, Mag=Actuals")</f>
        <v>57218000000</v>
      </c>
      <c r="AI850" s="6">
        <f>_xll.SNL.Clients.Office.Excel.Functions.SPG($D850, AI$1, $F850, "Options: Curr=USD, Mag=Actuals")</f>
        <v>44926</v>
      </c>
      <c r="AJ850" s="6" t="str">
        <f>_xll.SNL.Clients.Office.Excel.Functions.SPG($D850, AJ$1, $F850, "Options: Curr=USD, Mag=Actuals")</f>
        <v>#INVALID FUNCTION PARAMETER</v>
      </c>
      <c r="AK850" s="6" t="str">
        <f>_xll.SNL.Clients.Office.Excel.Functions.SPG($D850, AK$1, $F850, "Options: Curr=USD, Mag=Actuals")</f>
        <v>#INVALID FUNCTION PARAMETER</v>
      </c>
      <c r="AL850" s="6" t="str">
        <f>_xll.SNL.Clients.Office.Excel.Functions.SPG($D850, AL$1, $F850, "Options: Curr=USD, Mag=Actuals")</f>
        <v>#INVALID FUNCTION PARAMETER</v>
      </c>
      <c r="AM850" s="6" t="str">
        <f>_xll.SNL.Clients.Office.Excel.Functions.SPG($D850, AM$1, $F850, "Options: Curr=USD, Mag=Actuals")</f>
        <v>#INVALID FUNCTION PARAMETER</v>
      </c>
      <c r="AN850" s="6">
        <f>_xll.SNL.Clients.Office.Excel.Functions.SPG($D850, AN$1, $F850, "Options: Curr=USD, Mag=Actuals")</f>
        <v>1104364000000</v>
      </c>
      <c r="AO850" s="6">
        <f>_xll.SNL.Clients.Office.Excel.Functions.SPG($D850, AO$1, $F850, "Options: Curr=USD, Mag=Actuals")</f>
        <v>387220000000</v>
      </c>
      <c r="AP850" s="6">
        <f>_xll.SNL.Clients.Office.Excel.Functions.SPG($D850, AP$1, $F850, "Options: Curr=USD, Mag=Actuals")</f>
        <v>525051000000</v>
      </c>
      <c r="AQ850" s="6">
        <f>_xll.SNL.Clients.Office.Excel.Functions.SPG($D850, AQ$1, $F850, "Options: Curr=USD, Mag=Actuals")</f>
        <v>56876000000</v>
      </c>
      <c r="AR850" s="6">
        <f>_xll.SNL.Clients.Office.Excel.Functions.SPG($D850, AR$1, $F850, "Options: Curr=USD, Mag=Actuals")</f>
        <v>57218000000</v>
      </c>
      <c r="AS850" s="6">
        <f>_xll.SNL.Clients.Office.Excel.Functions.SPG($D850, AS$1, $F850, "Options: Curr=USD, Mag=Actuals")</f>
        <v>50951000000</v>
      </c>
      <c r="AT850" s="6">
        <f>_xll.SNL.Clients.Office.Excel.Functions.SPG($D850, AT$1, $F850, "Options: Curr=USD, Mag=Actuals")</f>
        <v>35.062714829530798</v>
      </c>
      <c r="AU850" s="6">
        <f>_xll.SNL.Clients.Office.Excel.Functions.SPG($D850, AU$1, $F850, "Options: Curr=USD, Mag=Actuals")</f>
        <v>73.749026285065597</v>
      </c>
      <c r="AV850" s="6">
        <f>_xll.SNL.Clients.Office.Excel.Functions.SPG($D850, AV$1, $F850, "Options: Curr=USD, Mag=Actuals")</f>
        <v>5.1810815999072801</v>
      </c>
      <c r="AW850" s="6">
        <f>_xll.SNL.Clients.Office.Excel.Functions.SPG($D850, AW$1, $F850, "Options: Curr=USD, Mag=Actuals")</f>
        <v>4.6399361805013601</v>
      </c>
      <c r="AX850" s="6">
        <f>_xll.SNL.Clients.Office.Excel.Functions.SPG($D850, AX$1, $F850, "Options: Curr=USD, Mag=Actuals")</f>
        <v>7661000000</v>
      </c>
      <c r="AY850" s="6">
        <f>_xll.SNL.Clients.Office.Excel.Functions.SPG($D850, AY$1, $F850, "Options: Curr=USD, Mag=Actuals")</f>
        <v>7630000000</v>
      </c>
      <c r="AZ850" s="6">
        <f>_xll.SNL.Clients.Office.Excel.Functions.SPG($D850, AZ$1, $F850, "Options: Curr=USD, Mag=Actuals")</f>
        <v>0.64193446754883399</v>
      </c>
      <c r="BA850" s="6">
        <f>_xll.SNL.Clients.Office.Excel.Functions.SPG($D850, BA$1, $F850, "Options: Curr=USD, Mag=Actuals")</f>
        <v>13.2318334319258</v>
      </c>
      <c r="BB850" s="6">
        <f>_xll.SNL.Clients.Office.Excel.Functions.SPG($D850, BB$1, $F850, "Options: Curr=USD, Mag=Actuals")</f>
        <v>13.256596807471</v>
      </c>
      <c r="BC850" s="6">
        <f>_xll.SNL.Clients.Office.Excel.Functions.SPG($D850, BC$1, $F850, "Options: Curr=USD, Mag=Actuals")</f>
        <v>14.9250600617081</v>
      </c>
      <c r="BD850" s="6">
        <f>_xll.SNL.Clients.Office.Excel.Functions.SPG($D850, BD$1, $F850, "Options: Curr=USD, Mag=Actuals")</f>
        <v>2.4530232126247</v>
      </c>
      <c r="BE850" s="6">
        <f>_xll.SNL.Clients.Office.Excel.Functions.SPG($D850, BE$1, $F850, "Options: Curr=USD, Mag=Actuals")</f>
        <v>0.55479025057314102</v>
      </c>
      <c r="BF850" s="6">
        <f>_xll.SNL.Clients.Office.Excel.Functions.SPG($D850, BF$1, $F850, "Options: Curr=USD, Mag=Actuals")</f>
        <v>1.5892088645778899</v>
      </c>
      <c r="BG850" s="6">
        <f>_xll.SNL.Clients.Office.Excel.Functions.SPG($D850, BG$1, $F850, "Options: Curr=USD, Mag=Actuals")</f>
        <v>2.0846740135944999</v>
      </c>
      <c r="BH850" s="6">
        <f>_xll.SNL.Clients.Office.Excel.Functions.SPG($D850, BH$1, $F850, "Options: Curr=USD, Mag=Actuals")</f>
        <v>0.71064433093351598</v>
      </c>
      <c r="BI850" s="6">
        <f>_xll.SNL.Clients.Office.Excel.Functions.SPG($D850, BI$1, $F850, "Options: Curr=USD, Mag=Actuals")</f>
        <v>2.1200191477337298</v>
      </c>
      <c r="BJ850" s="6">
        <f>_xll.SNL.Clients.Office.Excel.Functions.SPG($D850, BJ$1, $F850, "Options: Curr=USD, Mag=Actuals")</f>
        <v>6.0728414372327402</v>
      </c>
      <c r="BK850" s="6">
        <f>_xll.SNL.Clients.Office.Excel.Functions.SPG($D850, BK$1, $F850, "Options: Curr=USD, Mag=Actuals")</f>
        <v>7.96616166386762</v>
      </c>
      <c r="BL850" s="6">
        <f>_xll.SNL.Clients.Office.Excel.Functions.SPG($D850, BL$1, $F850, "Options: Curr=USD, Mag=Actuals")</f>
        <v>2.7155841099425699</v>
      </c>
      <c r="BM850" s="6">
        <f>_xll.SNL.Clients.Office.Excel.Functions.SPG($D850, BM$1, $F850, "Options: Curr=USD, Mag=Actuals")</f>
        <v>3.0751644607815698</v>
      </c>
      <c r="BN850" s="6">
        <f>_xll.SNL.Clients.Office.Excel.Functions.SPG($D850, BN$1, $F850, "Options: Curr=USD, Mag=Actuals")</f>
        <v>0.61296935673976405</v>
      </c>
      <c r="BO850" s="6">
        <f>_xll.SNL.Clients.Office.Excel.Functions.SPG($D850, BO$1, $F850, "Options: Curr=USD, Mag=Actuals")</f>
        <v>19.847122302158301</v>
      </c>
      <c r="BP850" s="6">
        <f>_xll.SNL.Clients.Office.Excel.Functions.SPG($D850, BP$1, $F850, "Options: Curr=USD, Mag=Actuals")</f>
        <v>56.852517985611499</v>
      </c>
      <c r="BQ850" s="6">
        <f>_xll.SNL.Clients.Office.Excel.Functions.SPG($D850, BQ$1, $F850, "Options: Curr=USD, Mag=Actuals")</f>
        <v>74.577338129496397</v>
      </c>
      <c r="BR850" s="6">
        <f>_xll.SNL.Clients.Office.Excel.Functions.SPG($D850, BR$1, $F850, "Options: Curr=USD, Mag=Actuals")</f>
        <v>14.223758937371899</v>
      </c>
      <c r="BS850" s="6">
        <f>_xll.SNL.Clients.Office.Excel.Functions.SPG($D850, BS$1, $F850, "Options: Curr=USD, Mag=Actuals")</f>
        <v>18.2489791448285</v>
      </c>
      <c r="BT850" s="6">
        <f>_xll.SNL.Clients.Office.Excel.Functions.SPG($D850, BT$1, $F850, "Options: Curr=USD, Mag=Actuals")</f>
        <v>18.4007384576873</v>
      </c>
      <c r="BU850" s="6">
        <f>_xll.SNL.Clients.Office.Excel.Functions.SPG($D850, BU$1, $F850, "Options: Curr=USD, Mag=Actuals")</f>
        <v>4.8194904319485703</v>
      </c>
      <c r="BV850" s="6">
        <f>_xll.SNL.Clients.Office.Excel.Functions.SPG($D850, BV$1, $F850, "Options: Curr=USD, Mag=Actuals")</f>
        <v>236200000000</v>
      </c>
      <c r="BW850" s="6">
        <f>_xll.SNL.Clients.Office.Excel.Functions.SPG($D850, BW$1, $F850, "Options: Curr=USD, Mag=Actuals")</f>
        <v>118705000000</v>
      </c>
      <c r="BX850" s="6">
        <f>_xll.SNL.Clients.Office.Excel.Functions.SPG($D850, BX$1, $F850, "Options: Curr=USD, Mag=Actuals")</f>
        <v>354905000000</v>
      </c>
      <c r="BY850" s="6">
        <f>_xll.SNL.Clients.Office.Excel.Functions.SPG($D850, BY$1, $F850, "Options: Curr=USD, Mag=Actuals")</f>
        <v>28.938375390722602</v>
      </c>
      <c r="BZ850" s="6">
        <f>_xll.SNL.Clients.Office.Excel.Functions.SPG($D850, BZ$1, $F850, "Options: Curr=USD, Mag=Actuals")</f>
        <v>2189000000</v>
      </c>
      <c r="CA850" s="6" t="str">
        <f>_xll.SNL.Clients.Office.Excel.Functions.SPG($D850, CA$1, $F850, "Options: Curr=USD, Mag=Actuals")</f>
        <v>Impaired Loans</v>
      </c>
      <c r="CB850" s="6">
        <f>_xll.SNL.Clients.Office.Excel.Functions.SPG($D850, CB$1, $F850, "Options: Curr=USD, Mag=Actuals")</f>
        <v>0.54981764841811298</v>
      </c>
      <c r="CC850" s="6">
        <f>_xll.SNL.Clients.Office.Excel.Functions.SPG($D850, CC$1, $F850, "Options: Curr=USD, Mag=Actuals")</f>
        <v>4.2264398663912104</v>
      </c>
      <c r="CD850" s="6">
        <f>_xll.SNL.Clients.Office.Excel.Functions.SPG($D850, CD$1, $F850, "Options: Curr=USD, Mag=Actuals")</f>
        <v>7.3010158482395698E-3</v>
      </c>
      <c r="CE850" s="6">
        <f>_xll.SNL.Clients.Office.Excel.Functions.SPG($D850, CE$1, $F850, "Options: Curr=USD, Mag=Actuals")</f>
        <v>0.341940808866879</v>
      </c>
      <c r="CF850" s="6">
        <f>_xll.SNL.Clients.Office.Excel.Functions.SPG($D850, CF$1, $F850, "Options: Curr=USD, Mag=Actuals")</f>
        <v>0.211487647312951</v>
      </c>
      <c r="CG850" s="6">
        <f>_xll.SNL.Clients.Office.Excel.Functions.SPG($D850, CG$1, $F850, "Options: Curr=USD, Mag=Actuals")</f>
        <v>0.68495079556299598</v>
      </c>
    </row>
    <row r="851" spans="1:85" x14ac:dyDescent="0.3">
      <c r="A851" s="10" t="s">
        <v>104</v>
      </c>
      <c r="B851" s="10" t="s">
        <v>85</v>
      </c>
      <c r="C851" s="10" t="s">
        <v>14</v>
      </c>
      <c r="D851">
        <v>113831</v>
      </c>
      <c r="E851" s="10" t="s">
        <v>27</v>
      </c>
      <c r="F851" s="10" t="s">
        <v>10</v>
      </c>
      <c r="G851">
        <v>130.75</v>
      </c>
      <c r="H851">
        <v>492.7</v>
      </c>
      <c r="I851">
        <v>361.95</v>
      </c>
      <c r="J851">
        <v>885.14</v>
      </c>
      <c r="K851">
        <v>0</v>
      </c>
      <c r="L851">
        <v>0.76</v>
      </c>
      <c r="M851">
        <v>853.7112403641122</v>
      </c>
      <c r="N851">
        <v>0</v>
      </c>
      <c r="O851">
        <v>2.14</v>
      </c>
      <c r="P851">
        <v>1.62</v>
      </c>
      <c r="Q851">
        <v>0.9</v>
      </c>
      <c r="R851">
        <v>0.84</v>
      </c>
      <c r="S851" t="str">
        <f>_xll.SNL.Clients.Office.Excel.Functions.SPG(D851, S$1, F851, "Options: Curr=USD, Mag=Actuals")</f>
        <v>UBS Group AG (SWX:UBSG)</v>
      </c>
      <c r="T851" t="str">
        <f>_xll.SNL.Clients.Office.Excel.Functions.SPG($D851, T$1, $F851, "Options: Curr=USD, Mag=Actuals")</f>
        <v>UBS Group AG</v>
      </c>
      <c r="U851" s="6">
        <f>_xll.SNL.Clients.Office.Excel.Functions.SPG($D851, U$1, $F851, "Options: Curr=USD, Mag=Actuals")</f>
        <v>1717246000000</v>
      </c>
      <c r="V851" t="str">
        <f>_xll.SNL.Clients.Office.Excel.Functions.SPG($D851, V$1, $F851, "Options: Curr=USD, Mag=Actuals")</f>
        <v>SWX:UBSG</v>
      </c>
      <c r="W851" t="str">
        <f>_xll.SNL.Clients.Office.Excel.Functions.SPG($D851, W$1, $F851, "Options: Curr=USD, Mag=Actuals")</f>
        <v>Asset Management</v>
      </c>
      <c r="X851" s="6">
        <f>_xll.SNL.Clients.Office.Excel.Functions.SPG($D851, X$1, $F851, "Options: Curr=USD, Mag=Actuals")</f>
        <v>39613000000</v>
      </c>
      <c r="Y851" s="6">
        <f>_xll.SNL.Clients.Office.Excel.Functions.SPG($D851, Y$1, $F851, "Options: Curr=USD, Mag=Actuals")</f>
        <v>0</v>
      </c>
      <c r="Z851" s="6">
        <f>_xll.SNL.Clients.Office.Excel.Functions.SPG($D851, Z$1, $F851, "Options: Curr=USD, Mag=Actuals")</f>
        <v>0</v>
      </c>
      <c r="AA851" s="6">
        <f>_xll.SNL.Clients.Office.Excel.Functions.SPG($D851, AA$1, $F851, "Options: Curr=USD, Mag=Actuals")</f>
        <v>27865000000</v>
      </c>
      <c r="AB851" s="6">
        <f>_xll.SNL.Clients.Office.Excel.Functions.SPG($D851, AB$1, $F851, "Options: Curr=USD, Mag=Actuals")</f>
        <v>8.4499999999999993</v>
      </c>
      <c r="AC851" s="6">
        <f>_xll.SNL.Clients.Office.Excel.Functions.SPG($D851, AC$1, $F851, "Options: Curr=USD, Mag=Actuals")</f>
        <v>275.55549999999999</v>
      </c>
      <c r="AD851" s="6">
        <f>_xll.SNL.Clients.Office.Excel.Functions.SPG($D851, AD$1, $F851, "Options: Curr=USD, Mag=Actuals")</f>
        <v>1.9750000000000001</v>
      </c>
      <c r="AE851" s="6">
        <f>_xll.SNL.Clients.Office.Excel.Functions.SPG($D851, AE$1, $F851, "Options: Curr=USD, Mag=Actuals")</f>
        <v>38.74</v>
      </c>
      <c r="AF851" s="6">
        <f>_xll.SNL.Clients.Office.Excel.Functions.SPG($D851, AF$1, $F851, "Options: Curr=USD, Mag=Actuals")</f>
        <v>1717246000000</v>
      </c>
      <c r="AG851" s="6">
        <f>_xll.SNL.Clients.Office.Excel.Functions.SPG($D851, AG$1, $F851, "Options: Curr=USD, Mag=Actuals")</f>
        <v>656561000000</v>
      </c>
      <c r="AH851" s="6">
        <f>_xll.SNL.Clients.Office.Excel.Functions.SPG($D851, AH$1, $F851, "Options: Curr=USD, Mag=Actuals")</f>
        <v>86639000000</v>
      </c>
      <c r="AI851" s="6">
        <f>_xll.SNL.Clients.Office.Excel.Functions.SPG($D851, AI$1, $F851, "Options: Curr=USD, Mag=Actuals")</f>
        <v>45291</v>
      </c>
      <c r="AJ851" s="6" t="str">
        <f>_xll.SNL.Clients.Office.Excel.Functions.SPG($D851, AJ$1, $F851, "Options: Curr=USD, Mag=Actuals")</f>
        <v>#INVALID FUNCTION PARAMETER</v>
      </c>
      <c r="AK851" s="6" t="str">
        <f>_xll.SNL.Clients.Office.Excel.Functions.SPG($D851, AK$1, $F851, "Options: Curr=USD, Mag=Actuals")</f>
        <v>#INVALID FUNCTION PARAMETER</v>
      </c>
      <c r="AL851" s="6" t="str">
        <f>_xll.SNL.Clients.Office.Excel.Functions.SPG($D851, AL$1, $F851, "Options: Curr=USD, Mag=Actuals")</f>
        <v>#INVALID FUNCTION PARAMETER</v>
      </c>
      <c r="AM851" s="6" t="str">
        <f>_xll.SNL.Clients.Office.Excel.Functions.SPG($D851, AM$1, $F851, "Options: Curr=USD, Mag=Actuals")</f>
        <v>#INVALID FUNCTION PARAMETER</v>
      </c>
      <c r="AN851" s="6">
        <f>_xll.SNL.Clients.Office.Excel.Functions.SPG($D851, AN$1, $F851, "Options: Curr=USD, Mag=Actuals")</f>
        <v>1717246000000</v>
      </c>
      <c r="AO851" s="6">
        <f>_xll.SNL.Clients.Office.Excel.Functions.SPG($D851, AO$1, $F851, "Options: Curr=USD, Mag=Actuals")</f>
        <v>639844000000</v>
      </c>
      <c r="AP851" s="6">
        <f>_xll.SNL.Clients.Office.Excel.Functions.SPG($D851, AP$1, $F851, "Options: Curr=USD, Mag=Actuals")</f>
        <v>792029000000</v>
      </c>
      <c r="AQ851" s="6">
        <f>_xll.SNL.Clients.Office.Excel.Functions.SPG($D851, AQ$1, $F851, "Options: Curr=USD, Mag=Actuals")</f>
        <v>86108000000</v>
      </c>
      <c r="AR851" s="6">
        <f>_xll.SNL.Clients.Office.Excel.Functions.SPG($D851, AR$1, $F851, "Options: Curr=USD, Mag=Actuals")</f>
        <v>86639000000</v>
      </c>
      <c r="AS851" s="6">
        <f>_xll.SNL.Clients.Office.Excel.Functions.SPG($D851, AS$1, $F851, "Options: Curr=USD, Mag=Actuals")</f>
        <v>79124000000</v>
      </c>
      <c r="AT851" s="6">
        <f>_xll.SNL.Clients.Office.Excel.Functions.SPG($D851, AT$1, $F851, "Options: Curr=USD, Mag=Actuals")</f>
        <v>37.259891710331502</v>
      </c>
      <c r="AU851" s="6">
        <f>_xll.SNL.Clients.Office.Excel.Functions.SPG($D851, AU$1, $F851, "Options: Curr=USD, Mag=Actuals")</f>
        <v>80.785425786177001</v>
      </c>
      <c r="AV851" s="6">
        <f>_xll.SNL.Clients.Office.Excel.Functions.SPG($D851, AV$1, $F851, "Options: Curr=USD, Mag=Actuals")</f>
        <v>5.0452293963706998</v>
      </c>
      <c r="AW851" s="6">
        <f>_xll.SNL.Clients.Office.Excel.Functions.SPG($D851, AW$1, $F851, "Options: Curr=USD, Mag=Actuals")</f>
        <v>4.62786251170506</v>
      </c>
      <c r="AX851" s="6">
        <f>_xll.SNL.Clients.Office.Excel.Functions.SPG($D851, AX$1, $F851, "Options: Curr=USD, Mag=Actuals")</f>
        <v>27866000000</v>
      </c>
      <c r="AY851" s="6">
        <f>_xll.SNL.Clients.Office.Excel.Functions.SPG($D851, AY$1, $F851, "Options: Curr=USD, Mag=Actuals")</f>
        <v>27849000000</v>
      </c>
      <c r="AZ851" s="6">
        <f>_xll.SNL.Clients.Office.Excel.Functions.SPG($D851, AZ$1, $F851, "Options: Curr=USD, Mag=Actuals")</f>
        <v>1.86610467892298</v>
      </c>
      <c r="BA851" s="6">
        <f>_xll.SNL.Clients.Office.Excel.Functions.SPG($D851, BA$1, $F851, "Options: Curr=USD, Mag=Actuals")</f>
        <v>36.877532013584599</v>
      </c>
      <c r="BB851" s="6">
        <f>_xll.SNL.Clients.Office.Excel.Functions.SPG($D851, BB$1, $F851, "Options: Curr=USD, Mag=Actuals")</f>
        <v>37.096387468030699</v>
      </c>
      <c r="BC851" s="6">
        <f>_xll.SNL.Clients.Office.Excel.Functions.SPG($D851, BC$1, $F851, "Options: Curr=USD, Mag=Actuals")</f>
        <v>41.089976258204899</v>
      </c>
      <c r="BD851" s="6">
        <f>_xll.SNL.Clients.Office.Excel.Functions.SPG($D851, BD$1, $F851, "Options: Curr=USD, Mag=Actuals")</f>
        <v>5.9997879210829597</v>
      </c>
      <c r="BE851" s="6">
        <f>_xll.SNL.Clients.Office.Excel.Functions.SPG($D851, BE$1, $F851, "Options: Curr=USD, Mag=Actuals")</f>
        <v>0.48865878999860002</v>
      </c>
      <c r="BF851" s="6">
        <f>_xll.SNL.Clients.Office.Excel.Functions.SPG($D851, BF$1, $F851, "Options: Curr=USD, Mag=Actuals")</f>
        <v>1.44447993699737</v>
      </c>
      <c r="BG851" s="6">
        <f>_xll.SNL.Clients.Office.Excel.Functions.SPG($D851, BG$1, $F851, "Options: Curr=USD, Mag=Actuals")</f>
        <v>2.55887913178519</v>
      </c>
      <c r="BH851" s="6">
        <f>_xll.SNL.Clients.Office.Excel.Functions.SPG($D851, BH$1, $F851, "Options: Curr=USD, Mag=Actuals")</f>
        <v>0.174114410579192</v>
      </c>
      <c r="BI851" s="6">
        <f>_xll.SNL.Clients.Office.Excel.Functions.SPG($D851, BI$1, $F851, "Options: Curr=USD, Mag=Actuals")</f>
        <v>1.57110645446574</v>
      </c>
      <c r="BJ851" s="6">
        <f>_xll.SNL.Clients.Office.Excel.Functions.SPG($D851, BJ$1, $F851, "Options: Curr=USD, Mag=Actuals")</f>
        <v>4.6442053203818103</v>
      </c>
      <c r="BK851" s="6">
        <f>_xll.SNL.Clients.Office.Excel.Functions.SPG($D851, BK$1, $F851, "Options: Curr=USD, Mag=Actuals")</f>
        <v>8.22715482137734</v>
      </c>
      <c r="BL851" s="6">
        <f>_xll.SNL.Clients.Office.Excel.Functions.SPG($D851, BL$1, $F851, "Options: Curr=USD, Mag=Actuals")</f>
        <v>0.55980221757036197</v>
      </c>
      <c r="BM851" s="6">
        <f>_xll.SNL.Clients.Office.Excel.Functions.SPG($D851, BM$1, $F851, "Options: Curr=USD, Mag=Actuals")</f>
        <v>6.1877522810594696</v>
      </c>
      <c r="BN851" s="6">
        <f>_xll.SNL.Clients.Office.Excel.Functions.SPG($D851, BN$1, $F851, "Options: Curr=USD, Mag=Actuals")</f>
        <v>0.52215813316123705</v>
      </c>
      <c r="BO851" s="6">
        <f>_xll.SNL.Clients.Office.Excel.Functions.SPG($D851, BO$1, $F851, "Options: Curr=USD, Mag=Actuals")</f>
        <v>17.8799833378256</v>
      </c>
      <c r="BP851" s="6">
        <f>_xll.SNL.Clients.Office.Excel.Functions.SPG($D851, BP$1, $F851, "Options: Curr=USD, Mag=Actuals")</f>
        <v>52.853397368356603</v>
      </c>
      <c r="BQ851" s="6">
        <f>_xll.SNL.Clients.Office.Excel.Functions.SPG($D851, BQ$1, $F851, "Options: Curr=USD, Mag=Actuals")</f>
        <v>93.6291686065031</v>
      </c>
      <c r="BR851" s="6">
        <f>_xll.SNL.Clients.Office.Excel.Functions.SPG($D851, BR$1, $F851, "Options: Curr=USD, Mag=Actuals")</f>
        <v>14.3612592748465</v>
      </c>
      <c r="BS851" s="6">
        <f>_xll.SNL.Clients.Office.Excel.Functions.SPG($D851, BS$1, $F851, "Options: Curr=USD, Mag=Actuals")</f>
        <v>16.903230528540501</v>
      </c>
      <c r="BT851" s="6">
        <f>_xll.SNL.Clients.Office.Excel.Functions.SPG($D851, BT$1, $F851, "Options: Curr=USD, Mag=Actuals")</f>
        <v>16.903230528540501</v>
      </c>
      <c r="BU851" s="6">
        <f>_xll.SNL.Clients.Office.Excel.Functions.SPG($D851, BU$1, $F851, "Options: Curr=USD, Mag=Actuals")</f>
        <v>5.1718230041843798</v>
      </c>
      <c r="BV851" s="6">
        <f>_xll.SNL.Clients.Office.Excel.Functions.SPG($D851, BV$1, $F851, "Options: Curr=USD, Mag=Actuals")</f>
        <v>185920100000</v>
      </c>
      <c r="BW851" s="6">
        <f>_xll.SNL.Clients.Office.Excel.Functions.SPG($D851, BW$1, $F851, "Options: Curr=USD, Mag=Actuals")</f>
        <v>434139900000</v>
      </c>
      <c r="BX851" s="6">
        <f>_xll.SNL.Clients.Office.Excel.Functions.SPG($D851, BX$1, $F851, "Options: Curr=USD, Mag=Actuals")</f>
        <v>620060000000</v>
      </c>
      <c r="BY851" s="6">
        <f>_xll.SNL.Clients.Office.Excel.Functions.SPG($D851, BY$1, $F851, "Options: Curr=USD, Mag=Actuals")</f>
        <v>31.824502721217598</v>
      </c>
      <c r="BZ851" s="6">
        <f>_xll.SNL.Clients.Office.Excel.Functions.SPG($D851, BZ$1, $F851, "Options: Curr=USD, Mag=Actuals")</f>
        <v>3889000000</v>
      </c>
      <c r="CA851" s="6" t="str">
        <f>_xll.SNL.Clients.Office.Excel.Functions.SPG($D851, CA$1, $F851, "Options: Curr=USD, Mag=Actuals")</f>
        <v>Impaired Loans</v>
      </c>
      <c r="CB851" s="6">
        <f>_xll.SNL.Clients.Office.Excel.Functions.SPG($D851, CB$1, $F851, "Options: Curr=USD, Mag=Actuals")</f>
        <v>0.57152514475501903</v>
      </c>
      <c r="CC851" s="6">
        <f>_xll.SNL.Clients.Office.Excel.Functions.SPG($D851, CC$1, $F851, "Options: Curr=USD, Mag=Actuals")</f>
        <v>4.8088931755511899</v>
      </c>
      <c r="CD851" s="6">
        <f>_xll.SNL.Clients.Office.Excel.Functions.SPG($D851, CD$1, $F851, "Options: Curr=USD, Mag=Actuals")</f>
        <v>0.19228772325401999</v>
      </c>
      <c r="CE851" s="6">
        <f>_xll.SNL.Clients.Office.Excel.Functions.SPG($D851, CE$1, $F851, "Options: Curr=USD, Mag=Actuals")</f>
        <v>39.884615384615401</v>
      </c>
      <c r="CF851" s="6">
        <f>_xll.SNL.Clients.Office.Excel.Functions.SPG($D851, CF$1, $F851, "Options: Curr=USD, Mag=Actuals")</f>
        <v>0.25673808893983502</v>
      </c>
      <c r="CG851" s="6">
        <f>_xll.SNL.Clients.Office.Excel.Functions.SPG($D851, CG$1, $F851, "Options: Curr=USD, Mag=Actuals")</f>
        <v>0.71161288551797297</v>
      </c>
    </row>
    <row r="852" spans="1:85" x14ac:dyDescent="0.3">
      <c r="A852" s="10" t="s">
        <v>106</v>
      </c>
      <c r="B852" s="10" t="s">
        <v>85</v>
      </c>
      <c r="C852" s="10" t="s">
        <v>15</v>
      </c>
      <c r="D852">
        <v>4055762</v>
      </c>
      <c r="E852" s="10" t="s">
        <v>23</v>
      </c>
      <c r="F852" s="10" t="s">
        <v>6</v>
      </c>
      <c r="G852">
        <v>-1.44</v>
      </c>
      <c r="H852">
        <v>170.41</v>
      </c>
      <c r="I852">
        <v>171.85</v>
      </c>
      <c r="J852">
        <v>1139.05</v>
      </c>
      <c r="K852">
        <v>20069.11</v>
      </c>
      <c r="L852">
        <v>1.95</v>
      </c>
      <c r="M852">
        <v>1805.8855423871005</v>
      </c>
      <c r="N852">
        <v>56.76</v>
      </c>
      <c r="O852">
        <v>6.1</v>
      </c>
      <c r="P852">
        <v>3.74</v>
      </c>
      <c r="Q852">
        <v>0.62</v>
      </c>
      <c r="R852">
        <v>0.57999999999999996</v>
      </c>
      <c r="S852" t="str">
        <f>_xll.SNL.Clients.Office.Excel.Functions.SPG(D852, S$1, F852, "Options: Curr=USD, Mag=Actuals")</f>
        <v>UniCredit S.p.A. (BIT:UCG)</v>
      </c>
      <c r="T852" t="str">
        <f>_xll.SNL.Clients.Office.Excel.Functions.SPG($D852, T$1, $F852, "Options: Curr=USD, Mag=Actuals")</f>
        <v>UniCredit S.p.A.</v>
      </c>
      <c r="U852" s="6">
        <f>_xll.SNL.Clients.Office.Excel.Functions.SPG($D852, U$1, $F852, "Options: Curr=USD, Mag=Actuals")</f>
        <v>80757871396.895782</v>
      </c>
      <c r="V852" t="str">
        <f>_xll.SNL.Clients.Office.Excel.Functions.SPG($D852, V$1, $F852, "Options: Curr=USD, Mag=Actuals")</f>
        <v>BIT:UCG</v>
      </c>
      <c r="W852" t="str">
        <f>_xll.SNL.Clients.Office.Excel.Functions.SPG($D852, W$1, $F852, "Options: Curr=USD, Mag=Actuals")</f>
        <v>Bank</v>
      </c>
      <c r="X852" s="6">
        <f>_xll.SNL.Clients.Office.Excel.Functions.SPG($D852, X$1, $F852, "Options: Curr=USD, Mag=Actuals")</f>
        <v>2124613808.5674343</v>
      </c>
      <c r="Y852" s="6">
        <f>_xll.SNL.Clients.Office.Excel.Functions.SPG($D852, Y$1, $F852, "Options: Curr=USD, Mag=Actuals")</f>
        <v>0</v>
      </c>
      <c r="Z852" s="6">
        <f>_xll.SNL.Clients.Office.Excel.Functions.SPG($D852, Z$1, $F852, "Options: Curr=USD, Mag=Actuals")</f>
        <v>0</v>
      </c>
      <c r="AA852" s="6">
        <f>_xll.SNL.Clients.Office.Excel.Functions.SPG($D852, AA$1, $F852, "Options: Curr=USD, Mag=Actuals")</f>
        <v>285093819.06736404</v>
      </c>
      <c r="AB852" s="6">
        <f>_xll.SNL.Clients.Office.Excel.Functions.SPG($D852, AB$1, $F852, "Options: Curr=USD, Mag=Actuals")</f>
        <v>4.6475352107878711</v>
      </c>
      <c r="AC852" s="6">
        <f>_xll.SNL.Clients.Office.Excel.Functions.SPG($D852, AC$1, $F852, "Options: Curr=USD, Mag=Actuals")</f>
        <v>15.321300000000001</v>
      </c>
      <c r="AD852" s="6">
        <f>_xll.SNL.Clients.Office.Excel.Functions.SPG($D852, AD$1, $F852, "Options: Curr=USD, Mag=Actuals")</f>
        <v>0.36799999999999999</v>
      </c>
      <c r="AE852" s="6">
        <f>_xll.SNL.Clients.Office.Excel.Functions.SPG($D852, AE$1, $F852, "Options: Curr=USD, Mag=Actuals")</f>
        <v>9.4209999999999994</v>
      </c>
      <c r="AF852" s="6">
        <f>_xll.SNL.Clients.Office.Excel.Functions.SPG($D852, AF$1, $F852, "Options: Curr=USD, Mag=Actuals")</f>
        <v>80757871396.895782</v>
      </c>
      <c r="AG852" s="6">
        <f>_xll.SNL.Clients.Office.Excel.Functions.SPG($D852, AG$1, $F852, "Options: Curr=USD, Mag=Actuals")</f>
        <v>1007538802.6607538</v>
      </c>
      <c r="AH852" s="6">
        <f>_xll.SNL.Clients.Office.Excel.Functions.SPG($D852, AH$1, $F852, "Options: Curr=USD, Mag=Actuals")</f>
        <v>3302882483.3702884</v>
      </c>
      <c r="AI852" s="6">
        <f>_xll.SNL.Clients.Office.Excel.Functions.SPG($D852, AI$1, $F852, "Options: Curr=USD, Mag=Actuals")</f>
        <v>33238</v>
      </c>
      <c r="AJ852" s="6" t="str">
        <f>_xll.SNL.Clients.Office.Excel.Functions.SPG($D852, AJ$1, $F852, "Options: Curr=USD, Mag=Actuals")</f>
        <v>#INVALID FUNCTION PARAMETER</v>
      </c>
      <c r="AK852" s="6" t="str">
        <f>_xll.SNL.Clients.Office.Excel.Functions.SPG($D852, AK$1, $F852, "Options: Curr=USD, Mag=Actuals")</f>
        <v>#INVALID FUNCTION PARAMETER</v>
      </c>
      <c r="AL852" s="6" t="str">
        <f>_xll.SNL.Clients.Office.Excel.Functions.SPG($D852, AL$1, $F852, "Options: Curr=USD, Mag=Actuals")</f>
        <v>#INVALID FUNCTION PARAMETER</v>
      </c>
      <c r="AM852" s="6" t="str">
        <f>_xll.SNL.Clients.Office.Excel.Functions.SPG($D852, AM$1, $F852, "Options: Curr=USD, Mag=Actuals")</f>
        <v>#INVALID FUNCTION PARAMETER</v>
      </c>
      <c r="AN852" s="6">
        <f>_xll.SNL.Clients.Office.Excel.Functions.SPG($D852, AN$1, $F852, "Options: Curr=USD, Mag=Actuals")</f>
        <v>0</v>
      </c>
      <c r="AO852" s="6">
        <f>_xll.SNL.Clients.Office.Excel.Functions.SPG($D852, AO$1, $F852, "Options: Curr=USD, Mag=Actuals")</f>
        <v>0</v>
      </c>
      <c r="AP852" s="6">
        <f>_xll.SNL.Clients.Office.Excel.Functions.SPG($D852, AP$1, $F852, "Options: Curr=USD, Mag=Actuals")</f>
        <v>0</v>
      </c>
      <c r="AQ852" s="6">
        <f>_xll.SNL.Clients.Office.Excel.Functions.SPG($D852, AQ$1, $F852, "Options: Curr=USD, Mag=Actuals")</f>
        <v>0</v>
      </c>
      <c r="AR852" s="6">
        <f>_xll.SNL.Clients.Office.Excel.Functions.SPG($D852, AR$1, $F852, "Options: Curr=USD, Mag=Actuals")</f>
        <v>0</v>
      </c>
      <c r="AS852" s="6">
        <f>_xll.SNL.Clients.Office.Excel.Functions.SPG($D852, AS$1, $F852, "Options: Curr=USD, Mag=Actuals")</f>
        <v>0</v>
      </c>
      <c r="AT852" s="6">
        <f>_xll.SNL.Clients.Office.Excel.Functions.SPG($D852, AT$1, $F852, "Options: Curr=USD, Mag=Actuals")</f>
        <v>0</v>
      </c>
      <c r="AU852" s="6">
        <f>_xll.SNL.Clients.Office.Excel.Functions.SPG($D852, AU$1, $F852, "Options: Curr=USD, Mag=Actuals")</f>
        <v>0</v>
      </c>
      <c r="AV852" s="6">
        <f>_xll.SNL.Clients.Office.Excel.Functions.SPG($D852, AV$1, $F852, "Options: Curr=USD, Mag=Actuals")</f>
        <v>0</v>
      </c>
      <c r="AW852" s="6">
        <f>_xll.SNL.Clients.Office.Excel.Functions.SPG($D852, AW$1, $F852, "Options: Curr=USD, Mag=Actuals")</f>
        <v>0</v>
      </c>
      <c r="AX852" s="6">
        <f>_xll.SNL.Clients.Office.Excel.Functions.SPG($D852, AX$1, $F852, "Options: Curr=USD, Mag=Actuals")</f>
        <v>0</v>
      </c>
      <c r="AY852" s="6">
        <f>_xll.SNL.Clients.Office.Excel.Functions.SPG($D852, AY$1, $F852, "Options: Curr=USD, Mag=Actuals")</f>
        <v>0</v>
      </c>
      <c r="AZ852" s="6">
        <f>_xll.SNL.Clients.Office.Excel.Functions.SPG($D852, AZ$1, $F852, "Options: Curr=USD, Mag=Actuals")</f>
        <v>0</v>
      </c>
      <c r="BA852" s="6">
        <f>_xll.SNL.Clients.Office.Excel.Functions.SPG($D852, BA$1, $F852, "Options: Curr=USD, Mag=Actuals")</f>
        <v>0</v>
      </c>
      <c r="BB852" s="6">
        <f>_xll.SNL.Clients.Office.Excel.Functions.SPG($D852, BB$1, $F852, "Options: Curr=USD, Mag=Actuals")</f>
        <v>0</v>
      </c>
      <c r="BC852" s="6">
        <f>_xll.SNL.Clients.Office.Excel.Functions.SPG($D852, BC$1, $F852, "Options: Curr=USD, Mag=Actuals")</f>
        <v>0</v>
      </c>
      <c r="BD852" s="6">
        <f>_xll.SNL.Clients.Office.Excel.Functions.SPG($D852, BD$1, $F852, "Options: Curr=USD, Mag=Actuals")</f>
        <v>0</v>
      </c>
      <c r="BE852" s="6">
        <f>_xll.SNL.Clients.Office.Excel.Functions.SPG($D852, BE$1, $F852, "Options: Curr=USD, Mag=Actuals")</f>
        <v>0</v>
      </c>
      <c r="BF852" s="6">
        <f>_xll.SNL.Clients.Office.Excel.Functions.SPG($D852, BF$1, $F852, "Options: Curr=USD, Mag=Actuals")</f>
        <v>0</v>
      </c>
      <c r="BG852" s="6">
        <f>_xll.SNL.Clients.Office.Excel.Functions.SPG($D852, BG$1, $F852, "Options: Curr=USD, Mag=Actuals")</f>
        <v>0</v>
      </c>
      <c r="BH852" s="6">
        <f>_xll.SNL.Clients.Office.Excel.Functions.SPG($D852, BH$1, $F852, "Options: Curr=USD, Mag=Actuals")</f>
        <v>0</v>
      </c>
      <c r="BI852" s="6">
        <f>_xll.SNL.Clients.Office.Excel.Functions.SPG($D852, BI$1, $F852, "Options: Curr=USD, Mag=Actuals")</f>
        <v>0</v>
      </c>
      <c r="BJ852" s="6">
        <f>_xll.SNL.Clients.Office.Excel.Functions.SPG($D852, BJ$1, $F852, "Options: Curr=USD, Mag=Actuals")</f>
        <v>0</v>
      </c>
      <c r="BK852" s="6">
        <f>_xll.SNL.Clients.Office.Excel.Functions.SPG($D852, BK$1, $F852, "Options: Curr=USD, Mag=Actuals")</f>
        <v>0</v>
      </c>
      <c r="BL852" s="6">
        <f>_xll.SNL.Clients.Office.Excel.Functions.SPG($D852, BL$1, $F852, "Options: Curr=USD, Mag=Actuals")</f>
        <v>0</v>
      </c>
      <c r="BM852" s="6">
        <f>_xll.SNL.Clients.Office.Excel.Functions.SPG($D852, BM$1, $F852, "Options: Curr=USD, Mag=Actuals")</f>
        <v>0</v>
      </c>
      <c r="BN852" s="6">
        <f>_xll.SNL.Clients.Office.Excel.Functions.SPG($D852, BN$1, $F852, "Options: Curr=USD, Mag=Actuals")</f>
        <v>0</v>
      </c>
      <c r="BO852" s="6">
        <f>_xll.SNL.Clients.Office.Excel.Functions.SPG($D852, BO$1, $F852, "Options: Curr=USD, Mag=Actuals")</f>
        <v>0</v>
      </c>
      <c r="BP852" s="6">
        <f>_xll.SNL.Clients.Office.Excel.Functions.SPG($D852, BP$1, $F852, "Options: Curr=USD, Mag=Actuals")</f>
        <v>0</v>
      </c>
      <c r="BQ852" s="6">
        <f>_xll.SNL.Clients.Office.Excel.Functions.SPG($D852, BQ$1, $F852, "Options: Curr=USD, Mag=Actuals")</f>
        <v>0</v>
      </c>
      <c r="BR852" s="6">
        <f>_xll.SNL.Clients.Office.Excel.Functions.SPG($D852, BR$1, $F852, "Options: Curr=USD, Mag=Actuals")</f>
        <v>0</v>
      </c>
      <c r="BS852" s="6">
        <f>_xll.SNL.Clients.Office.Excel.Functions.SPG($D852, BS$1, $F852, "Options: Curr=USD, Mag=Actuals")</f>
        <v>0</v>
      </c>
      <c r="BT852" s="6">
        <f>_xll.SNL.Clients.Office.Excel.Functions.SPG($D852, BT$1, $F852, "Options: Curr=USD, Mag=Actuals")</f>
        <v>0</v>
      </c>
      <c r="BU852" s="6">
        <f>_xll.SNL.Clients.Office.Excel.Functions.SPG($D852, BU$1, $F852, "Options: Curr=USD, Mag=Actuals")</f>
        <v>0</v>
      </c>
      <c r="BV852" s="6">
        <f>_xll.SNL.Clients.Office.Excel.Functions.SPG($D852, BV$1, $F852, "Options: Curr=USD, Mag=Actuals")</f>
        <v>0</v>
      </c>
      <c r="BW852" s="6">
        <f>_xll.SNL.Clients.Office.Excel.Functions.SPG($D852, BW$1, $F852, "Options: Curr=USD, Mag=Actuals")</f>
        <v>0</v>
      </c>
      <c r="BX852" s="6">
        <f>_xll.SNL.Clients.Office.Excel.Functions.SPG($D852, BX$1, $F852, "Options: Curr=USD, Mag=Actuals")</f>
        <v>0</v>
      </c>
      <c r="BY852" s="6">
        <f>_xll.SNL.Clients.Office.Excel.Functions.SPG($D852, BY$1, $F852, "Options: Curr=USD, Mag=Actuals")</f>
        <v>0</v>
      </c>
      <c r="BZ852" s="6">
        <f>_xll.SNL.Clients.Office.Excel.Functions.SPG($D852, BZ$1, $F852, "Options: Curr=USD, Mag=Actuals")</f>
        <v>0</v>
      </c>
      <c r="CA852" s="6" t="str">
        <f>_xll.SNL.Clients.Office.Excel.Functions.SPG($D852, CA$1, $F852, "Options: Curr=USD, Mag=Actuals")</f>
        <v>Nonperforming Loans</v>
      </c>
      <c r="CB852" s="6">
        <f>_xll.SNL.Clients.Office.Excel.Functions.SPG($D852, CB$1, $F852, "Options: Curr=USD, Mag=Actuals")</f>
        <v>0</v>
      </c>
      <c r="CC852" s="6">
        <f>_xll.SNL.Clients.Office.Excel.Functions.SPG($D852, CC$1, $F852, "Options: Curr=USD, Mag=Actuals")</f>
        <v>0</v>
      </c>
      <c r="CD852" s="6">
        <f>_xll.SNL.Clients.Office.Excel.Functions.SPG($D852, CD$1, $F852, "Options: Curr=USD, Mag=Actuals")</f>
        <v>0</v>
      </c>
      <c r="CE852" s="6">
        <f>_xll.SNL.Clients.Office.Excel.Functions.SPG($D852, CE$1, $F852, "Options: Curr=USD, Mag=Actuals")</f>
        <v>0</v>
      </c>
      <c r="CF852" s="6">
        <f>_xll.SNL.Clients.Office.Excel.Functions.SPG($D852, CF$1, $F852, "Options: Curr=USD, Mag=Actuals")</f>
        <v>0</v>
      </c>
      <c r="CG852" s="6">
        <f>_xll.SNL.Clients.Office.Excel.Functions.SPG($D852, CG$1, $F852, "Options: Curr=USD, Mag=Actuals")</f>
        <v>0</v>
      </c>
    </row>
    <row r="853" spans="1:85" x14ac:dyDescent="0.3">
      <c r="A853" s="10" t="s">
        <v>106</v>
      </c>
      <c r="B853" s="10" t="s">
        <v>85</v>
      </c>
      <c r="C853" s="10" t="s">
        <v>15</v>
      </c>
      <c r="D853">
        <v>4055762</v>
      </c>
      <c r="E853" s="10" t="s">
        <v>23</v>
      </c>
      <c r="F853" s="10" t="s">
        <v>50</v>
      </c>
      <c r="G853">
        <v>-1.99</v>
      </c>
      <c r="H853">
        <v>169.95</v>
      </c>
      <c r="I853">
        <v>171.93</v>
      </c>
      <c r="J853">
        <v>1201.4000000000001</v>
      </c>
      <c r="K853">
        <v>21153.5</v>
      </c>
      <c r="L853">
        <v>0.56000000000000005</v>
      </c>
      <c r="M853">
        <v>1769.1631337285887</v>
      </c>
      <c r="N853">
        <v>56.79</v>
      </c>
      <c r="O853">
        <v>6.47</v>
      </c>
      <c r="P853">
        <v>3.29</v>
      </c>
      <c r="Q853">
        <v>0.64</v>
      </c>
      <c r="R853">
        <v>0.59</v>
      </c>
      <c r="S853" t="str">
        <f>_xll.SNL.Clients.Office.Excel.Functions.SPG(D853, S$1, F853, "Options: Curr=USD, Mag=Actuals")</f>
        <v>UniCredit S.p.A. (BIT:UCG)</v>
      </c>
      <c r="T853" t="str">
        <f>_xll.SNL.Clients.Office.Excel.Functions.SPG($D853, T$1, $F853, "Options: Curr=USD, Mag=Actuals")</f>
        <v>UniCredit S.p.A.</v>
      </c>
      <c r="U853" s="6">
        <f>_xll.SNL.Clients.Office.Excel.Functions.SPG($D853, U$1, $F853, "Options: Curr=USD, Mag=Actuals")</f>
        <v>81969852302.345779</v>
      </c>
      <c r="V853" t="str">
        <f>_xll.SNL.Clients.Office.Excel.Functions.SPG($D853, V$1, $F853, "Options: Curr=USD, Mag=Actuals")</f>
        <v>BIT:UCG</v>
      </c>
      <c r="W853" t="str">
        <f>_xll.SNL.Clients.Office.Excel.Functions.SPG($D853, W$1, $F853, "Options: Curr=USD, Mag=Actuals")</f>
        <v>Bank</v>
      </c>
      <c r="X853" s="6">
        <f>_xll.SNL.Clients.Office.Excel.Functions.SPG($D853, X$1, $F853, "Options: Curr=USD, Mag=Actuals")</f>
        <v>2454687220.2364011</v>
      </c>
      <c r="Y853" s="6">
        <f>_xll.SNL.Clients.Office.Excel.Functions.SPG($D853, Y$1, $F853, "Options: Curr=USD, Mag=Actuals")</f>
        <v>0</v>
      </c>
      <c r="Z853" s="6">
        <f>_xll.SNL.Clients.Office.Excel.Functions.SPG($D853, Z$1, $F853, "Options: Curr=USD, Mag=Actuals")</f>
        <v>0</v>
      </c>
      <c r="AA853" s="6">
        <f>_xll.SNL.Clients.Office.Excel.Functions.SPG($D853, AA$1, $F853, "Options: Curr=USD, Mag=Actuals")</f>
        <v>242612082.09767354</v>
      </c>
      <c r="AB853" s="6">
        <f>_xll.SNL.Clients.Office.Excel.Functions.SPG($D853, AB$1, $F853, "Options: Curr=USD, Mag=Actuals")</f>
        <v>3.9055438872701971</v>
      </c>
      <c r="AC853" s="6">
        <f>_xll.SNL.Clients.Office.Excel.Functions.SPG($D853, AC$1, $F853, "Options: Curr=USD, Mag=Actuals")</f>
        <v>-13.1562</v>
      </c>
      <c r="AD853" s="6">
        <f>_xll.SNL.Clients.Office.Excel.Functions.SPG($D853, AD$1, $F853, "Options: Curr=USD, Mag=Actuals")</f>
        <v>0.32300000000000001</v>
      </c>
      <c r="AE853" s="6">
        <f>_xll.SNL.Clients.Office.Excel.Functions.SPG($D853, AE$1, $F853, "Options: Curr=USD, Mag=Actuals")</f>
        <v>7.37</v>
      </c>
      <c r="AF853" s="6">
        <f>_xll.SNL.Clients.Office.Excel.Functions.SPG($D853, AF$1, $F853, "Options: Curr=USD, Mag=Actuals")</f>
        <v>81969852302.345779</v>
      </c>
      <c r="AG853" s="6">
        <f>_xll.SNL.Clients.Office.Excel.Functions.SPG($D853, AG$1, $F853, "Options: Curr=USD, Mag=Actuals")</f>
        <v>862206776.71589923</v>
      </c>
      <c r="AH853" s="6">
        <f>_xll.SNL.Clients.Office.Excel.Functions.SPG($D853, AH$1, $F853, "Options: Curr=USD, Mag=Actuals")</f>
        <v>3833188531.711555</v>
      </c>
      <c r="AI853" s="6">
        <f>_xll.SNL.Clients.Office.Excel.Functions.SPG($D853, AI$1, $F853, "Options: Curr=USD, Mag=Actuals")</f>
        <v>33603</v>
      </c>
      <c r="AJ853" s="6" t="str">
        <f>_xll.SNL.Clients.Office.Excel.Functions.SPG($D853, AJ$1, $F853, "Options: Curr=USD, Mag=Actuals")</f>
        <v>#INVALID FUNCTION PARAMETER</v>
      </c>
      <c r="AK853" s="6" t="str">
        <f>_xll.SNL.Clients.Office.Excel.Functions.SPG($D853, AK$1, $F853, "Options: Curr=USD, Mag=Actuals")</f>
        <v>#INVALID FUNCTION PARAMETER</v>
      </c>
      <c r="AL853" s="6" t="str">
        <f>_xll.SNL.Clients.Office.Excel.Functions.SPG($D853, AL$1, $F853, "Options: Curr=USD, Mag=Actuals")</f>
        <v>#INVALID FUNCTION PARAMETER</v>
      </c>
      <c r="AM853" s="6" t="str">
        <f>_xll.SNL.Clients.Office.Excel.Functions.SPG($D853, AM$1, $F853, "Options: Curr=USD, Mag=Actuals")</f>
        <v>#INVALID FUNCTION PARAMETER</v>
      </c>
      <c r="AN853" s="6">
        <f>_xll.SNL.Clients.Office.Excel.Functions.SPG($D853, AN$1, $F853, "Options: Curr=USD, Mag=Actuals")</f>
        <v>0</v>
      </c>
      <c r="AO853" s="6">
        <f>_xll.SNL.Clients.Office.Excel.Functions.SPG($D853, AO$1, $F853, "Options: Curr=USD, Mag=Actuals")</f>
        <v>0</v>
      </c>
      <c r="AP853" s="6">
        <f>_xll.SNL.Clients.Office.Excel.Functions.SPG($D853, AP$1, $F853, "Options: Curr=USD, Mag=Actuals")</f>
        <v>0</v>
      </c>
      <c r="AQ853" s="6">
        <f>_xll.SNL.Clients.Office.Excel.Functions.SPG($D853, AQ$1, $F853, "Options: Curr=USD, Mag=Actuals")</f>
        <v>0</v>
      </c>
      <c r="AR853" s="6">
        <f>_xll.SNL.Clients.Office.Excel.Functions.SPG($D853, AR$1, $F853, "Options: Curr=USD, Mag=Actuals")</f>
        <v>0</v>
      </c>
      <c r="AS853" s="6">
        <f>_xll.SNL.Clients.Office.Excel.Functions.SPG($D853, AS$1, $F853, "Options: Curr=USD, Mag=Actuals")</f>
        <v>0</v>
      </c>
      <c r="AT853" s="6">
        <f>_xll.SNL.Clients.Office.Excel.Functions.SPG($D853, AT$1, $F853, "Options: Curr=USD, Mag=Actuals")</f>
        <v>0</v>
      </c>
      <c r="AU853" s="6">
        <f>_xll.SNL.Clients.Office.Excel.Functions.SPG($D853, AU$1, $F853, "Options: Curr=USD, Mag=Actuals")</f>
        <v>0</v>
      </c>
      <c r="AV853" s="6">
        <f>_xll.SNL.Clients.Office.Excel.Functions.SPG($D853, AV$1, $F853, "Options: Curr=USD, Mag=Actuals")</f>
        <v>0</v>
      </c>
      <c r="AW853" s="6">
        <f>_xll.SNL.Clients.Office.Excel.Functions.SPG($D853, AW$1, $F853, "Options: Curr=USD, Mag=Actuals")</f>
        <v>0</v>
      </c>
      <c r="AX853" s="6">
        <f>_xll.SNL.Clients.Office.Excel.Functions.SPG($D853, AX$1, $F853, "Options: Curr=USD, Mag=Actuals")</f>
        <v>0</v>
      </c>
      <c r="AY853" s="6">
        <f>_xll.SNL.Clients.Office.Excel.Functions.SPG($D853, AY$1, $F853, "Options: Curr=USD, Mag=Actuals")</f>
        <v>0</v>
      </c>
      <c r="AZ853" s="6">
        <f>_xll.SNL.Clients.Office.Excel.Functions.SPG($D853, AZ$1, $F853, "Options: Curr=USD, Mag=Actuals")</f>
        <v>0</v>
      </c>
      <c r="BA853" s="6">
        <f>_xll.SNL.Clients.Office.Excel.Functions.SPG($D853, BA$1, $F853, "Options: Curr=USD, Mag=Actuals")</f>
        <v>0</v>
      </c>
      <c r="BB853" s="6">
        <f>_xll.SNL.Clients.Office.Excel.Functions.SPG($D853, BB$1, $F853, "Options: Curr=USD, Mag=Actuals")</f>
        <v>0</v>
      </c>
      <c r="BC853" s="6">
        <f>_xll.SNL.Clients.Office.Excel.Functions.SPG($D853, BC$1, $F853, "Options: Curr=USD, Mag=Actuals")</f>
        <v>0</v>
      </c>
      <c r="BD853" s="6">
        <f>_xll.SNL.Clients.Office.Excel.Functions.SPG($D853, BD$1, $F853, "Options: Curr=USD, Mag=Actuals")</f>
        <v>0</v>
      </c>
      <c r="BE853" s="6">
        <f>_xll.SNL.Clients.Office.Excel.Functions.SPG($D853, BE$1, $F853, "Options: Curr=USD, Mag=Actuals")</f>
        <v>0</v>
      </c>
      <c r="BF853" s="6">
        <f>_xll.SNL.Clients.Office.Excel.Functions.SPG($D853, BF$1, $F853, "Options: Curr=USD, Mag=Actuals")</f>
        <v>0</v>
      </c>
      <c r="BG853" s="6">
        <f>_xll.SNL.Clients.Office.Excel.Functions.SPG($D853, BG$1, $F853, "Options: Curr=USD, Mag=Actuals")</f>
        <v>0</v>
      </c>
      <c r="BH853" s="6">
        <f>_xll.SNL.Clients.Office.Excel.Functions.SPG($D853, BH$1, $F853, "Options: Curr=USD, Mag=Actuals")</f>
        <v>0</v>
      </c>
      <c r="BI853" s="6">
        <f>_xll.SNL.Clients.Office.Excel.Functions.SPG($D853, BI$1, $F853, "Options: Curr=USD, Mag=Actuals")</f>
        <v>0</v>
      </c>
      <c r="BJ853" s="6">
        <f>_xll.SNL.Clients.Office.Excel.Functions.SPG($D853, BJ$1, $F853, "Options: Curr=USD, Mag=Actuals")</f>
        <v>0</v>
      </c>
      <c r="BK853" s="6">
        <f>_xll.SNL.Clients.Office.Excel.Functions.SPG($D853, BK$1, $F853, "Options: Curr=USD, Mag=Actuals")</f>
        <v>0</v>
      </c>
      <c r="BL853" s="6">
        <f>_xll.SNL.Clients.Office.Excel.Functions.SPG($D853, BL$1, $F853, "Options: Curr=USD, Mag=Actuals")</f>
        <v>0</v>
      </c>
      <c r="BM853" s="6">
        <f>_xll.SNL.Clients.Office.Excel.Functions.SPG($D853, BM$1, $F853, "Options: Curr=USD, Mag=Actuals")</f>
        <v>0</v>
      </c>
      <c r="BN853" s="6">
        <f>_xll.SNL.Clients.Office.Excel.Functions.SPG($D853, BN$1, $F853, "Options: Curr=USD, Mag=Actuals")</f>
        <v>0</v>
      </c>
      <c r="BO853" s="6">
        <f>_xll.SNL.Clients.Office.Excel.Functions.SPG($D853, BO$1, $F853, "Options: Curr=USD, Mag=Actuals")</f>
        <v>0</v>
      </c>
      <c r="BP853" s="6">
        <f>_xll.SNL.Clients.Office.Excel.Functions.SPG($D853, BP$1, $F853, "Options: Curr=USD, Mag=Actuals")</f>
        <v>0</v>
      </c>
      <c r="BQ853" s="6">
        <f>_xll.SNL.Clients.Office.Excel.Functions.SPG($D853, BQ$1, $F853, "Options: Curr=USD, Mag=Actuals")</f>
        <v>0</v>
      </c>
      <c r="BR853" s="6">
        <f>_xll.SNL.Clients.Office.Excel.Functions.SPG($D853, BR$1, $F853, "Options: Curr=USD, Mag=Actuals")</f>
        <v>0</v>
      </c>
      <c r="BS853" s="6">
        <f>_xll.SNL.Clients.Office.Excel.Functions.SPG($D853, BS$1, $F853, "Options: Curr=USD, Mag=Actuals")</f>
        <v>0</v>
      </c>
      <c r="BT853" s="6">
        <f>_xll.SNL.Clients.Office.Excel.Functions.SPG($D853, BT$1, $F853, "Options: Curr=USD, Mag=Actuals")</f>
        <v>0</v>
      </c>
      <c r="BU853" s="6">
        <f>_xll.SNL.Clients.Office.Excel.Functions.SPG($D853, BU$1, $F853, "Options: Curr=USD, Mag=Actuals")</f>
        <v>0</v>
      </c>
      <c r="BV853" s="6">
        <f>_xll.SNL.Clients.Office.Excel.Functions.SPG($D853, BV$1, $F853, "Options: Curr=USD, Mag=Actuals")</f>
        <v>0</v>
      </c>
      <c r="BW853" s="6">
        <f>_xll.SNL.Clients.Office.Excel.Functions.SPG($D853, BW$1, $F853, "Options: Curr=USD, Mag=Actuals")</f>
        <v>0</v>
      </c>
      <c r="BX853" s="6">
        <f>_xll.SNL.Clients.Office.Excel.Functions.SPG($D853, BX$1, $F853, "Options: Curr=USD, Mag=Actuals")</f>
        <v>0</v>
      </c>
      <c r="BY853" s="6">
        <f>_xll.SNL.Clients.Office.Excel.Functions.SPG($D853, BY$1, $F853, "Options: Curr=USD, Mag=Actuals")</f>
        <v>0</v>
      </c>
      <c r="BZ853" s="6">
        <f>_xll.SNL.Clients.Office.Excel.Functions.SPG($D853, BZ$1, $F853, "Options: Curr=USD, Mag=Actuals")</f>
        <v>0</v>
      </c>
      <c r="CA853" s="6" t="str">
        <f>_xll.SNL.Clients.Office.Excel.Functions.SPG($D853, CA$1, $F853, "Options: Curr=USD, Mag=Actuals")</f>
        <v>Nonperforming Loans</v>
      </c>
      <c r="CB853" s="6">
        <f>_xll.SNL.Clients.Office.Excel.Functions.SPG($D853, CB$1, $F853, "Options: Curr=USD, Mag=Actuals")</f>
        <v>0</v>
      </c>
      <c r="CC853" s="6">
        <f>_xll.SNL.Clients.Office.Excel.Functions.SPG($D853, CC$1, $F853, "Options: Curr=USD, Mag=Actuals")</f>
        <v>0</v>
      </c>
      <c r="CD853" s="6">
        <f>_xll.SNL.Clients.Office.Excel.Functions.SPG($D853, CD$1, $F853, "Options: Curr=USD, Mag=Actuals")</f>
        <v>0</v>
      </c>
      <c r="CE853" s="6">
        <f>_xll.SNL.Clients.Office.Excel.Functions.SPG($D853, CE$1, $F853, "Options: Curr=USD, Mag=Actuals")</f>
        <v>0</v>
      </c>
      <c r="CF853" s="6">
        <f>_xll.SNL.Clients.Office.Excel.Functions.SPG($D853, CF$1, $F853, "Options: Curr=USD, Mag=Actuals")</f>
        <v>0</v>
      </c>
      <c r="CG853" s="6">
        <f>_xll.SNL.Clients.Office.Excel.Functions.SPG($D853, CG$1, $F853, "Options: Curr=USD, Mag=Actuals")</f>
        <v>0</v>
      </c>
    </row>
    <row r="854" spans="1:85" x14ac:dyDescent="0.3">
      <c r="A854" s="10" t="s">
        <v>106</v>
      </c>
      <c r="B854" s="10" t="s">
        <v>85</v>
      </c>
      <c r="C854" s="10" t="s">
        <v>15</v>
      </c>
      <c r="D854">
        <v>4055762</v>
      </c>
      <c r="E854" s="10" t="s">
        <v>23</v>
      </c>
      <c r="F854" s="10" t="s">
        <v>51</v>
      </c>
      <c r="G854">
        <v>0.25</v>
      </c>
      <c r="H854">
        <v>178.69</v>
      </c>
      <c r="I854">
        <v>178.44</v>
      </c>
      <c r="J854">
        <v>1271.07</v>
      </c>
      <c r="K854">
        <v>22364.97</v>
      </c>
      <c r="L854">
        <v>0.7</v>
      </c>
      <c r="M854">
        <v>1863.830891695726</v>
      </c>
      <c r="N854">
        <v>56.83</v>
      </c>
      <c r="O854">
        <v>5.28</v>
      </c>
      <c r="P854">
        <v>1.92</v>
      </c>
      <c r="Q854">
        <v>0.64</v>
      </c>
      <c r="R854">
        <v>0.76</v>
      </c>
      <c r="S854" t="str">
        <f>_xll.SNL.Clients.Office.Excel.Functions.SPG(D854, S$1, F854, "Options: Curr=USD, Mag=Actuals")</f>
        <v>UniCredit S.p.A. (BIT:UCG)</v>
      </c>
      <c r="T854" t="str">
        <f>_xll.SNL.Clients.Office.Excel.Functions.SPG($D854, T$1, $F854, "Options: Curr=USD, Mag=Actuals")</f>
        <v>UniCredit S.p.A.</v>
      </c>
      <c r="U854" s="6">
        <f>_xll.SNL.Clients.Office.Excel.Functions.SPG($D854, U$1, $F854, "Options: Curr=USD, Mag=Actuals")</f>
        <v>72307785888.077866</v>
      </c>
      <c r="V854" t="str">
        <f>_xll.SNL.Clients.Office.Excel.Functions.SPG($D854, V$1, $F854, "Options: Curr=USD, Mag=Actuals")</f>
        <v>BIT:UCG</v>
      </c>
      <c r="W854" t="str">
        <f>_xll.SNL.Clients.Office.Excel.Functions.SPG($D854, W$1, $F854, "Options: Curr=USD, Mag=Actuals")</f>
        <v>Bank</v>
      </c>
      <c r="X854" s="6">
        <f>_xll.SNL.Clients.Office.Excel.Functions.SPG($D854, X$1, $F854, "Options: Curr=USD, Mag=Actuals")</f>
        <v>2818565082.7875886</v>
      </c>
      <c r="Y854" s="6">
        <f>_xll.SNL.Clients.Office.Excel.Functions.SPG($D854, Y$1, $F854, "Options: Curr=USD, Mag=Actuals")</f>
        <v>0</v>
      </c>
      <c r="Z854" s="6">
        <f>_xll.SNL.Clients.Office.Excel.Functions.SPG($D854, Z$1, $F854, "Options: Curr=USD, Mag=Actuals")</f>
        <v>0</v>
      </c>
      <c r="AA854" s="6">
        <f>_xll.SNL.Clients.Office.Excel.Functions.SPG($D854, AA$1, $F854, "Options: Curr=USD, Mag=Actuals")</f>
        <v>163803564.95620623</v>
      </c>
      <c r="AB854" s="6">
        <f>_xll.SNL.Clients.Office.Excel.Functions.SPG($D854, AB$1, $F854, "Options: Curr=USD, Mag=Actuals")</f>
        <v>2.5481372431879934</v>
      </c>
      <c r="AC854" s="6">
        <f>_xll.SNL.Clients.Office.Excel.Functions.SPG($D854, AC$1, $F854, "Options: Curr=USD, Mag=Actuals")</f>
        <v>-35.373199999999997</v>
      </c>
      <c r="AD854" s="6">
        <f>_xll.SNL.Clients.Office.Excel.Functions.SPG($D854, AD$1, $F854, "Options: Curr=USD, Mag=Actuals")</f>
        <v>0.19900000000000001</v>
      </c>
      <c r="AE854" s="6">
        <f>_xll.SNL.Clients.Office.Excel.Functions.SPG($D854, AE$1, $F854, "Options: Curr=USD, Mag=Actuals")</f>
        <v>4.3840000000000003</v>
      </c>
      <c r="AF854" s="6">
        <f>_xll.SNL.Clients.Office.Excel.Functions.SPG($D854, AF$1, $F854, "Options: Curr=USD, Mag=Actuals")</f>
        <v>72307785888.077866</v>
      </c>
      <c r="AG854" s="6">
        <f>_xll.SNL.Clients.Office.Excel.Functions.SPG($D854, AG$1, $F854, "Options: Curr=USD, Mag=Actuals")</f>
        <v>687685861.04352522</v>
      </c>
      <c r="AH854" s="6">
        <f>_xll.SNL.Clients.Office.Excel.Functions.SPG($D854, AH$1, $F854, "Options: Curr=USD, Mag=Actuals")</f>
        <v>3200256826.1692348</v>
      </c>
      <c r="AI854" s="6">
        <f>_xll.SNL.Clients.Office.Excel.Functions.SPG($D854, AI$1, $F854, "Options: Curr=USD, Mag=Actuals")</f>
        <v>33969</v>
      </c>
      <c r="AJ854" s="6" t="str">
        <f>_xll.SNL.Clients.Office.Excel.Functions.SPG($D854, AJ$1, $F854, "Options: Curr=USD, Mag=Actuals")</f>
        <v>#INVALID FUNCTION PARAMETER</v>
      </c>
      <c r="AK854" s="6" t="str">
        <f>_xll.SNL.Clients.Office.Excel.Functions.SPG($D854, AK$1, $F854, "Options: Curr=USD, Mag=Actuals")</f>
        <v>#INVALID FUNCTION PARAMETER</v>
      </c>
      <c r="AL854" s="6" t="str">
        <f>_xll.SNL.Clients.Office.Excel.Functions.SPG($D854, AL$1, $F854, "Options: Curr=USD, Mag=Actuals")</f>
        <v>#INVALID FUNCTION PARAMETER</v>
      </c>
      <c r="AM854" s="6" t="str">
        <f>_xll.SNL.Clients.Office.Excel.Functions.SPG($D854, AM$1, $F854, "Options: Curr=USD, Mag=Actuals")</f>
        <v>#INVALID FUNCTION PARAMETER</v>
      </c>
      <c r="AN854" s="6">
        <f>_xll.SNL.Clients.Office.Excel.Functions.SPG($D854, AN$1, $F854, "Options: Curr=USD, Mag=Actuals")</f>
        <v>0</v>
      </c>
      <c r="AO854" s="6">
        <f>_xll.SNL.Clients.Office.Excel.Functions.SPG($D854, AO$1, $F854, "Options: Curr=USD, Mag=Actuals")</f>
        <v>0</v>
      </c>
      <c r="AP854" s="6">
        <f>_xll.SNL.Clients.Office.Excel.Functions.SPG($D854, AP$1, $F854, "Options: Curr=USD, Mag=Actuals")</f>
        <v>0</v>
      </c>
      <c r="AQ854" s="6">
        <f>_xll.SNL.Clients.Office.Excel.Functions.SPG($D854, AQ$1, $F854, "Options: Curr=USD, Mag=Actuals")</f>
        <v>0</v>
      </c>
      <c r="AR854" s="6">
        <f>_xll.SNL.Clients.Office.Excel.Functions.SPG($D854, AR$1, $F854, "Options: Curr=USD, Mag=Actuals")</f>
        <v>0</v>
      </c>
      <c r="AS854" s="6">
        <f>_xll.SNL.Clients.Office.Excel.Functions.SPG($D854, AS$1, $F854, "Options: Curr=USD, Mag=Actuals")</f>
        <v>0</v>
      </c>
      <c r="AT854" s="6">
        <f>_xll.SNL.Clients.Office.Excel.Functions.SPG($D854, AT$1, $F854, "Options: Curr=USD, Mag=Actuals")</f>
        <v>0</v>
      </c>
      <c r="AU854" s="6">
        <f>_xll.SNL.Clients.Office.Excel.Functions.SPG($D854, AU$1, $F854, "Options: Curr=USD, Mag=Actuals")</f>
        <v>0</v>
      </c>
      <c r="AV854" s="6">
        <f>_xll.SNL.Clients.Office.Excel.Functions.SPG($D854, AV$1, $F854, "Options: Curr=USD, Mag=Actuals")</f>
        <v>0</v>
      </c>
      <c r="AW854" s="6">
        <f>_xll.SNL.Clients.Office.Excel.Functions.SPG($D854, AW$1, $F854, "Options: Curr=USD, Mag=Actuals")</f>
        <v>0</v>
      </c>
      <c r="AX854" s="6">
        <f>_xll.SNL.Clients.Office.Excel.Functions.SPG($D854, AX$1, $F854, "Options: Curr=USD, Mag=Actuals")</f>
        <v>0</v>
      </c>
      <c r="AY854" s="6">
        <f>_xll.SNL.Clients.Office.Excel.Functions.SPG($D854, AY$1, $F854, "Options: Curr=USD, Mag=Actuals")</f>
        <v>0</v>
      </c>
      <c r="AZ854" s="6">
        <f>_xll.SNL.Clients.Office.Excel.Functions.SPG($D854, AZ$1, $F854, "Options: Curr=USD, Mag=Actuals")</f>
        <v>0</v>
      </c>
      <c r="BA854" s="6">
        <f>_xll.SNL.Clients.Office.Excel.Functions.SPG($D854, BA$1, $F854, "Options: Curr=USD, Mag=Actuals")</f>
        <v>0</v>
      </c>
      <c r="BB854" s="6">
        <f>_xll.SNL.Clients.Office.Excel.Functions.SPG($D854, BB$1, $F854, "Options: Curr=USD, Mag=Actuals")</f>
        <v>0</v>
      </c>
      <c r="BC854" s="6">
        <f>_xll.SNL.Clients.Office.Excel.Functions.SPG($D854, BC$1, $F854, "Options: Curr=USD, Mag=Actuals")</f>
        <v>0</v>
      </c>
      <c r="BD854" s="6">
        <f>_xll.SNL.Clients.Office.Excel.Functions.SPG($D854, BD$1, $F854, "Options: Curr=USD, Mag=Actuals")</f>
        <v>0</v>
      </c>
      <c r="BE854" s="6">
        <f>_xll.SNL.Clients.Office.Excel.Functions.SPG($D854, BE$1, $F854, "Options: Curr=USD, Mag=Actuals")</f>
        <v>0</v>
      </c>
      <c r="BF854" s="6">
        <f>_xll.SNL.Clients.Office.Excel.Functions.SPG($D854, BF$1, $F854, "Options: Curr=USD, Mag=Actuals")</f>
        <v>0</v>
      </c>
      <c r="BG854" s="6">
        <f>_xll.SNL.Clients.Office.Excel.Functions.SPG($D854, BG$1, $F854, "Options: Curr=USD, Mag=Actuals")</f>
        <v>0</v>
      </c>
      <c r="BH854" s="6">
        <f>_xll.SNL.Clients.Office.Excel.Functions.SPG($D854, BH$1, $F854, "Options: Curr=USD, Mag=Actuals")</f>
        <v>0</v>
      </c>
      <c r="BI854" s="6">
        <f>_xll.SNL.Clients.Office.Excel.Functions.SPG($D854, BI$1, $F854, "Options: Curr=USD, Mag=Actuals")</f>
        <v>0</v>
      </c>
      <c r="BJ854" s="6">
        <f>_xll.SNL.Clients.Office.Excel.Functions.SPG($D854, BJ$1, $F854, "Options: Curr=USD, Mag=Actuals")</f>
        <v>0</v>
      </c>
      <c r="BK854" s="6">
        <f>_xll.SNL.Clients.Office.Excel.Functions.SPG($D854, BK$1, $F854, "Options: Curr=USD, Mag=Actuals")</f>
        <v>0</v>
      </c>
      <c r="BL854" s="6">
        <f>_xll.SNL.Clients.Office.Excel.Functions.SPG($D854, BL$1, $F854, "Options: Curr=USD, Mag=Actuals")</f>
        <v>0</v>
      </c>
      <c r="BM854" s="6">
        <f>_xll.SNL.Clients.Office.Excel.Functions.SPG($D854, BM$1, $F854, "Options: Curr=USD, Mag=Actuals")</f>
        <v>0</v>
      </c>
      <c r="BN854" s="6">
        <f>_xll.SNL.Clients.Office.Excel.Functions.SPG($D854, BN$1, $F854, "Options: Curr=USD, Mag=Actuals")</f>
        <v>0</v>
      </c>
      <c r="BO854" s="6">
        <f>_xll.SNL.Clients.Office.Excel.Functions.SPG($D854, BO$1, $F854, "Options: Curr=USD, Mag=Actuals")</f>
        <v>0</v>
      </c>
      <c r="BP854" s="6">
        <f>_xll.SNL.Clients.Office.Excel.Functions.SPG($D854, BP$1, $F854, "Options: Curr=USD, Mag=Actuals")</f>
        <v>0</v>
      </c>
      <c r="BQ854" s="6">
        <f>_xll.SNL.Clients.Office.Excel.Functions.SPG($D854, BQ$1, $F854, "Options: Curr=USD, Mag=Actuals")</f>
        <v>0</v>
      </c>
      <c r="BR854" s="6">
        <f>_xll.SNL.Clients.Office.Excel.Functions.SPG($D854, BR$1, $F854, "Options: Curr=USD, Mag=Actuals")</f>
        <v>0</v>
      </c>
      <c r="BS854" s="6">
        <f>_xll.SNL.Clients.Office.Excel.Functions.SPG($D854, BS$1, $F854, "Options: Curr=USD, Mag=Actuals")</f>
        <v>0</v>
      </c>
      <c r="BT854" s="6">
        <f>_xll.SNL.Clients.Office.Excel.Functions.SPG($D854, BT$1, $F854, "Options: Curr=USD, Mag=Actuals")</f>
        <v>0</v>
      </c>
      <c r="BU854" s="6">
        <f>_xll.SNL.Clients.Office.Excel.Functions.SPG($D854, BU$1, $F854, "Options: Curr=USD, Mag=Actuals")</f>
        <v>0</v>
      </c>
      <c r="BV854" s="6">
        <f>_xll.SNL.Clients.Office.Excel.Functions.SPG($D854, BV$1, $F854, "Options: Curr=USD, Mag=Actuals")</f>
        <v>0</v>
      </c>
      <c r="BW854" s="6">
        <f>_xll.SNL.Clients.Office.Excel.Functions.SPG($D854, BW$1, $F854, "Options: Curr=USD, Mag=Actuals")</f>
        <v>0</v>
      </c>
      <c r="BX854" s="6">
        <f>_xll.SNL.Clients.Office.Excel.Functions.SPG($D854, BX$1, $F854, "Options: Curr=USD, Mag=Actuals")</f>
        <v>0</v>
      </c>
      <c r="BY854" s="6">
        <f>_xll.SNL.Clients.Office.Excel.Functions.SPG($D854, BY$1, $F854, "Options: Curr=USD, Mag=Actuals")</f>
        <v>0</v>
      </c>
      <c r="BZ854" s="6">
        <f>_xll.SNL.Clients.Office.Excel.Functions.SPG($D854, BZ$1, $F854, "Options: Curr=USD, Mag=Actuals")</f>
        <v>0</v>
      </c>
      <c r="CA854" s="6" t="str">
        <f>_xll.SNL.Clients.Office.Excel.Functions.SPG($D854, CA$1, $F854, "Options: Curr=USD, Mag=Actuals")</f>
        <v>Nonperforming Loans</v>
      </c>
      <c r="CB854" s="6">
        <f>_xll.SNL.Clients.Office.Excel.Functions.SPG($D854, CB$1, $F854, "Options: Curr=USD, Mag=Actuals")</f>
        <v>0</v>
      </c>
      <c r="CC854" s="6">
        <f>_xll.SNL.Clients.Office.Excel.Functions.SPG($D854, CC$1, $F854, "Options: Curr=USD, Mag=Actuals")</f>
        <v>0</v>
      </c>
      <c r="CD854" s="6">
        <f>_xll.SNL.Clients.Office.Excel.Functions.SPG($D854, CD$1, $F854, "Options: Curr=USD, Mag=Actuals")</f>
        <v>0</v>
      </c>
      <c r="CE854" s="6">
        <f>_xll.SNL.Clients.Office.Excel.Functions.SPG($D854, CE$1, $F854, "Options: Curr=USD, Mag=Actuals")</f>
        <v>0</v>
      </c>
      <c r="CF854" s="6">
        <f>_xll.SNL.Clients.Office.Excel.Functions.SPG($D854, CF$1, $F854, "Options: Curr=USD, Mag=Actuals")</f>
        <v>0</v>
      </c>
      <c r="CG854" s="6">
        <f>_xll.SNL.Clients.Office.Excel.Functions.SPG($D854, CG$1, $F854, "Options: Curr=USD, Mag=Actuals")</f>
        <v>0</v>
      </c>
    </row>
    <row r="855" spans="1:85" x14ac:dyDescent="0.3">
      <c r="A855" s="10" t="s">
        <v>106</v>
      </c>
      <c r="B855" s="10" t="s">
        <v>85</v>
      </c>
      <c r="C855" s="10" t="s">
        <v>15</v>
      </c>
      <c r="D855">
        <v>4055762</v>
      </c>
      <c r="E855" s="10" t="s">
        <v>23</v>
      </c>
      <c r="F855" s="10" t="s">
        <v>52</v>
      </c>
      <c r="G855">
        <v>28.42</v>
      </c>
      <c r="H855">
        <v>168.7</v>
      </c>
      <c r="I855">
        <v>140.27000000000001</v>
      </c>
      <c r="J855">
        <v>1025.24</v>
      </c>
      <c r="K855">
        <v>18027.93</v>
      </c>
      <c r="L855">
        <v>-0.86</v>
      </c>
      <c r="M855">
        <v>1668.3773947877128</v>
      </c>
      <c r="N855">
        <v>56.87</v>
      </c>
      <c r="O855">
        <v>4.2300000000000004</v>
      </c>
      <c r="P855">
        <v>3.76</v>
      </c>
      <c r="Q855">
        <v>0.81</v>
      </c>
      <c r="R855">
        <v>0.88</v>
      </c>
      <c r="S855" t="str">
        <f>_xll.SNL.Clients.Office.Excel.Functions.SPG(D855, S$1, F855, "Options: Curr=USD, Mag=Actuals")</f>
        <v>UniCredit S.p.A. (BIT:UCG)</v>
      </c>
      <c r="T855" t="str">
        <f>_xll.SNL.Clients.Office.Excel.Functions.SPG($D855, T$1, $F855, "Options: Curr=USD, Mag=Actuals")</f>
        <v>UniCredit S.p.A.</v>
      </c>
      <c r="U855" s="6">
        <f>_xll.SNL.Clients.Office.Excel.Functions.SPG($D855, U$1, $F855, "Options: Curr=USD, Mag=Actuals")</f>
        <v>69553791637.5495</v>
      </c>
      <c r="V855" t="str">
        <f>_xll.SNL.Clients.Office.Excel.Functions.SPG($D855, V$1, $F855, "Options: Curr=USD, Mag=Actuals")</f>
        <v>BIT:UCG</v>
      </c>
      <c r="W855" t="str">
        <f>_xll.SNL.Clients.Office.Excel.Functions.SPG($D855, W$1, $F855, "Options: Curr=USD, Mag=Actuals")</f>
        <v>Bank</v>
      </c>
      <c r="X855" s="6">
        <f>_xll.SNL.Clients.Office.Excel.Functions.SPG($D855, X$1, $F855, "Options: Curr=USD, Mag=Actuals")</f>
        <v>2965774822.4096346</v>
      </c>
      <c r="Y855" s="6">
        <f>_xll.SNL.Clients.Office.Excel.Functions.SPG($D855, Y$1, $F855, "Options: Curr=USD, Mag=Actuals")</f>
        <v>0</v>
      </c>
      <c r="Z855" s="6">
        <f>_xll.SNL.Clients.Office.Excel.Functions.SPG($D855, Z$1, $F855, "Options: Curr=USD, Mag=Actuals")</f>
        <v>0</v>
      </c>
      <c r="AA855" s="6">
        <f>_xll.SNL.Clients.Office.Excel.Functions.SPG($D855, AA$1, $F855, "Options: Curr=USD, Mag=Actuals")</f>
        <v>178445991.34664473</v>
      </c>
      <c r="AB855" s="6">
        <f>_xll.SNL.Clients.Office.Excel.Functions.SPG($D855, AB$1, $F855, "Options: Curr=USD, Mag=Actuals")</f>
        <v>3.1281661658082065</v>
      </c>
      <c r="AC855" s="6">
        <f>_xll.SNL.Clients.Office.Excel.Functions.SPG($D855, AC$1, $F855, "Options: Curr=USD, Mag=Actuals")</f>
        <v>57.438200000000002</v>
      </c>
      <c r="AD855" s="6">
        <f>_xll.SNL.Clients.Office.Excel.Functions.SPG($D855, AD$1, $F855, "Options: Curr=USD, Mag=Actuals")</f>
        <v>0.247</v>
      </c>
      <c r="AE855" s="6">
        <f>_xll.SNL.Clients.Office.Excel.Functions.SPG($D855, AE$1, $F855, "Options: Curr=USD, Mag=Actuals")</f>
        <v>5.8010000000000002</v>
      </c>
      <c r="AF855" s="6">
        <f>_xll.SNL.Clients.Office.Excel.Functions.SPG($D855, AF$1, $F855, "Options: Curr=USD, Mag=Actuals")</f>
        <v>69553791637.5495</v>
      </c>
      <c r="AG855" s="6">
        <f>_xll.SNL.Clients.Office.Excel.Functions.SPG($D855, AG$1, $F855, "Options: Curr=USD, Mag=Actuals")</f>
        <v>8600568949.4525967</v>
      </c>
      <c r="AH855" s="6">
        <f>_xll.SNL.Clients.Office.Excel.Functions.SPG($D855, AH$1, $F855, "Options: Curr=USD, Mag=Actuals")</f>
        <v>2867041113.440484</v>
      </c>
      <c r="AI855" s="6">
        <f>_xll.SNL.Clients.Office.Excel.Functions.SPG($D855, AI$1, $F855, "Options: Curr=USD, Mag=Actuals")</f>
        <v>34334</v>
      </c>
      <c r="AJ855" s="6" t="str">
        <f>_xll.SNL.Clients.Office.Excel.Functions.SPG($D855, AJ$1, $F855, "Options: Curr=USD, Mag=Actuals")</f>
        <v>#INVALID FUNCTION PARAMETER</v>
      </c>
      <c r="AK855" s="6" t="str">
        <f>_xll.SNL.Clients.Office.Excel.Functions.SPG($D855, AK$1, $F855, "Options: Curr=USD, Mag=Actuals")</f>
        <v>#INVALID FUNCTION PARAMETER</v>
      </c>
      <c r="AL855" s="6" t="str">
        <f>_xll.SNL.Clients.Office.Excel.Functions.SPG($D855, AL$1, $F855, "Options: Curr=USD, Mag=Actuals")</f>
        <v>#INVALID FUNCTION PARAMETER</v>
      </c>
      <c r="AM855" s="6" t="str">
        <f>_xll.SNL.Clients.Office.Excel.Functions.SPG($D855, AM$1, $F855, "Options: Curr=USD, Mag=Actuals")</f>
        <v>#INVALID FUNCTION PARAMETER</v>
      </c>
      <c r="AN855" s="6">
        <f>_xll.SNL.Clients.Office.Excel.Functions.SPG($D855, AN$1, $F855, "Options: Curr=USD, Mag=Actuals")</f>
        <v>0</v>
      </c>
      <c r="AO855" s="6">
        <f>_xll.SNL.Clients.Office.Excel.Functions.SPG($D855, AO$1, $F855, "Options: Curr=USD, Mag=Actuals")</f>
        <v>0</v>
      </c>
      <c r="AP855" s="6">
        <f>_xll.SNL.Clients.Office.Excel.Functions.SPG($D855, AP$1, $F855, "Options: Curr=USD, Mag=Actuals")</f>
        <v>0</v>
      </c>
      <c r="AQ855" s="6">
        <f>_xll.SNL.Clients.Office.Excel.Functions.SPG($D855, AQ$1, $F855, "Options: Curr=USD, Mag=Actuals")</f>
        <v>0</v>
      </c>
      <c r="AR855" s="6">
        <f>_xll.SNL.Clients.Office.Excel.Functions.SPG($D855, AR$1, $F855, "Options: Curr=USD, Mag=Actuals")</f>
        <v>0</v>
      </c>
      <c r="AS855" s="6">
        <f>_xll.SNL.Clients.Office.Excel.Functions.SPG($D855, AS$1, $F855, "Options: Curr=USD, Mag=Actuals")</f>
        <v>0</v>
      </c>
      <c r="AT855" s="6">
        <f>_xll.SNL.Clients.Office.Excel.Functions.SPG($D855, AT$1, $F855, "Options: Curr=USD, Mag=Actuals")</f>
        <v>0</v>
      </c>
      <c r="AU855" s="6">
        <f>_xll.SNL.Clients.Office.Excel.Functions.SPG($D855, AU$1, $F855, "Options: Curr=USD, Mag=Actuals")</f>
        <v>0</v>
      </c>
      <c r="AV855" s="6">
        <f>_xll.SNL.Clients.Office.Excel.Functions.SPG($D855, AV$1, $F855, "Options: Curr=USD, Mag=Actuals")</f>
        <v>0</v>
      </c>
      <c r="AW855" s="6">
        <f>_xll.SNL.Clients.Office.Excel.Functions.SPG($D855, AW$1, $F855, "Options: Curr=USD, Mag=Actuals")</f>
        <v>0</v>
      </c>
      <c r="AX855" s="6">
        <f>_xll.SNL.Clients.Office.Excel.Functions.SPG($D855, AX$1, $F855, "Options: Curr=USD, Mag=Actuals")</f>
        <v>0</v>
      </c>
      <c r="AY855" s="6">
        <f>_xll.SNL.Clients.Office.Excel.Functions.SPG($D855, AY$1, $F855, "Options: Curr=USD, Mag=Actuals")</f>
        <v>0</v>
      </c>
      <c r="AZ855" s="6">
        <f>_xll.SNL.Clients.Office.Excel.Functions.SPG($D855, AZ$1, $F855, "Options: Curr=USD, Mag=Actuals")</f>
        <v>0</v>
      </c>
      <c r="BA855" s="6">
        <f>_xll.SNL.Clients.Office.Excel.Functions.SPG($D855, BA$1, $F855, "Options: Curr=USD, Mag=Actuals")</f>
        <v>0</v>
      </c>
      <c r="BB855" s="6">
        <f>_xll.SNL.Clients.Office.Excel.Functions.SPG($D855, BB$1, $F855, "Options: Curr=USD, Mag=Actuals")</f>
        <v>0</v>
      </c>
      <c r="BC855" s="6">
        <f>_xll.SNL.Clients.Office.Excel.Functions.SPG($D855, BC$1, $F855, "Options: Curr=USD, Mag=Actuals")</f>
        <v>0</v>
      </c>
      <c r="BD855" s="6">
        <f>_xll.SNL.Clients.Office.Excel.Functions.SPG($D855, BD$1, $F855, "Options: Curr=USD, Mag=Actuals")</f>
        <v>0</v>
      </c>
      <c r="BE855" s="6">
        <f>_xll.SNL.Clients.Office.Excel.Functions.SPG($D855, BE$1, $F855, "Options: Curr=USD, Mag=Actuals")</f>
        <v>0</v>
      </c>
      <c r="BF855" s="6">
        <f>_xll.SNL.Clients.Office.Excel.Functions.SPG($D855, BF$1, $F855, "Options: Curr=USD, Mag=Actuals")</f>
        <v>0</v>
      </c>
      <c r="BG855" s="6">
        <f>_xll.SNL.Clients.Office.Excel.Functions.SPG($D855, BG$1, $F855, "Options: Curr=USD, Mag=Actuals")</f>
        <v>0</v>
      </c>
      <c r="BH855" s="6">
        <f>_xll.SNL.Clients.Office.Excel.Functions.SPG($D855, BH$1, $F855, "Options: Curr=USD, Mag=Actuals")</f>
        <v>0</v>
      </c>
      <c r="BI855" s="6">
        <f>_xll.SNL.Clients.Office.Excel.Functions.SPG($D855, BI$1, $F855, "Options: Curr=USD, Mag=Actuals")</f>
        <v>0</v>
      </c>
      <c r="BJ855" s="6">
        <f>_xll.SNL.Clients.Office.Excel.Functions.SPG($D855, BJ$1, $F855, "Options: Curr=USD, Mag=Actuals")</f>
        <v>0</v>
      </c>
      <c r="BK855" s="6">
        <f>_xll.SNL.Clients.Office.Excel.Functions.SPG($D855, BK$1, $F855, "Options: Curr=USD, Mag=Actuals")</f>
        <v>0</v>
      </c>
      <c r="BL855" s="6">
        <f>_xll.SNL.Clients.Office.Excel.Functions.SPG($D855, BL$1, $F855, "Options: Curr=USD, Mag=Actuals")</f>
        <v>0</v>
      </c>
      <c r="BM855" s="6">
        <f>_xll.SNL.Clients.Office.Excel.Functions.SPG($D855, BM$1, $F855, "Options: Curr=USD, Mag=Actuals")</f>
        <v>0</v>
      </c>
      <c r="BN855" s="6">
        <f>_xll.SNL.Clients.Office.Excel.Functions.SPG($D855, BN$1, $F855, "Options: Curr=USD, Mag=Actuals")</f>
        <v>0</v>
      </c>
      <c r="BO855" s="6">
        <f>_xll.SNL.Clients.Office.Excel.Functions.SPG($D855, BO$1, $F855, "Options: Curr=USD, Mag=Actuals")</f>
        <v>0</v>
      </c>
      <c r="BP855" s="6">
        <f>_xll.SNL.Clients.Office.Excel.Functions.SPG($D855, BP$1, $F855, "Options: Curr=USD, Mag=Actuals")</f>
        <v>0</v>
      </c>
      <c r="BQ855" s="6">
        <f>_xll.SNL.Clients.Office.Excel.Functions.SPG($D855, BQ$1, $F855, "Options: Curr=USD, Mag=Actuals")</f>
        <v>0</v>
      </c>
      <c r="BR855" s="6">
        <f>_xll.SNL.Clients.Office.Excel.Functions.SPG($D855, BR$1, $F855, "Options: Curr=USD, Mag=Actuals")</f>
        <v>0</v>
      </c>
      <c r="BS855" s="6">
        <f>_xll.SNL.Clients.Office.Excel.Functions.SPG($D855, BS$1, $F855, "Options: Curr=USD, Mag=Actuals")</f>
        <v>0</v>
      </c>
      <c r="BT855" s="6">
        <f>_xll.SNL.Clients.Office.Excel.Functions.SPG($D855, BT$1, $F855, "Options: Curr=USD, Mag=Actuals")</f>
        <v>0</v>
      </c>
      <c r="BU855" s="6">
        <f>_xll.SNL.Clients.Office.Excel.Functions.SPG($D855, BU$1, $F855, "Options: Curr=USD, Mag=Actuals")</f>
        <v>0</v>
      </c>
      <c r="BV855" s="6">
        <f>_xll.SNL.Clients.Office.Excel.Functions.SPG($D855, BV$1, $F855, "Options: Curr=USD, Mag=Actuals")</f>
        <v>0</v>
      </c>
      <c r="BW855" s="6">
        <f>_xll.SNL.Clients.Office.Excel.Functions.SPG($D855, BW$1, $F855, "Options: Curr=USD, Mag=Actuals")</f>
        <v>0</v>
      </c>
      <c r="BX855" s="6">
        <f>_xll.SNL.Clients.Office.Excel.Functions.SPG($D855, BX$1, $F855, "Options: Curr=USD, Mag=Actuals")</f>
        <v>0</v>
      </c>
      <c r="BY855" s="6">
        <f>_xll.SNL.Clients.Office.Excel.Functions.SPG($D855, BY$1, $F855, "Options: Curr=USD, Mag=Actuals")</f>
        <v>0</v>
      </c>
      <c r="BZ855" s="6">
        <f>_xll.SNL.Clients.Office.Excel.Functions.SPG($D855, BZ$1, $F855, "Options: Curr=USD, Mag=Actuals")</f>
        <v>0</v>
      </c>
      <c r="CA855" s="6" t="str">
        <f>_xll.SNL.Clients.Office.Excel.Functions.SPG($D855, CA$1, $F855, "Options: Curr=USD, Mag=Actuals")</f>
        <v>Nonperforming Loans</v>
      </c>
      <c r="CB855" s="6">
        <f>_xll.SNL.Clients.Office.Excel.Functions.SPG($D855, CB$1, $F855, "Options: Curr=USD, Mag=Actuals")</f>
        <v>0</v>
      </c>
      <c r="CC855" s="6">
        <f>_xll.SNL.Clients.Office.Excel.Functions.SPG($D855, CC$1, $F855, "Options: Curr=USD, Mag=Actuals")</f>
        <v>0</v>
      </c>
      <c r="CD855" s="6">
        <f>_xll.SNL.Clients.Office.Excel.Functions.SPG($D855, CD$1, $F855, "Options: Curr=USD, Mag=Actuals")</f>
        <v>0</v>
      </c>
      <c r="CE855" s="6">
        <f>_xll.SNL.Clients.Office.Excel.Functions.SPG($D855, CE$1, $F855, "Options: Curr=USD, Mag=Actuals")</f>
        <v>0</v>
      </c>
      <c r="CF855" s="6">
        <f>_xll.SNL.Clients.Office.Excel.Functions.SPG($D855, CF$1, $F855, "Options: Curr=USD, Mag=Actuals")</f>
        <v>0</v>
      </c>
      <c r="CG855" s="6">
        <f>_xll.SNL.Clients.Office.Excel.Functions.SPG($D855, CG$1, $F855, "Options: Curr=USD, Mag=Actuals")</f>
        <v>0</v>
      </c>
    </row>
    <row r="856" spans="1:85" x14ac:dyDescent="0.3">
      <c r="A856" s="10" t="s">
        <v>106</v>
      </c>
      <c r="B856" s="10" t="s">
        <v>85</v>
      </c>
      <c r="C856" s="10" t="s">
        <v>15</v>
      </c>
      <c r="D856">
        <v>4055762</v>
      </c>
      <c r="E856" s="10" t="s">
        <v>23</v>
      </c>
      <c r="F856" s="10" t="s">
        <v>53</v>
      </c>
      <c r="G856">
        <v>30.81</v>
      </c>
      <c r="H856">
        <v>190.57</v>
      </c>
      <c r="I856">
        <v>159.76</v>
      </c>
      <c r="J856">
        <v>1059.6500000000001</v>
      </c>
      <c r="K856">
        <v>18628.3</v>
      </c>
      <c r="L856">
        <v>2.2799999999999998</v>
      </c>
      <c r="M856">
        <v>1732.2357290705422</v>
      </c>
      <c r="N856">
        <v>56.88</v>
      </c>
      <c r="O856">
        <v>3.93</v>
      </c>
      <c r="P856">
        <v>3.75</v>
      </c>
      <c r="Q856">
        <v>0.83</v>
      </c>
      <c r="R856">
        <v>0.84</v>
      </c>
      <c r="S856" t="str">
        <f>_xll.SNL.Clients.Office.Excel.Functions.SPG(D856, S$1, F856, "Options: Curr=USD, Mag=Actuals")</f>
        <v>UniCredit S.p.A. (BIT:UCG)</v>
      </c>
      <c r="T856" t="str">
        <f>_xll.SNL.Clients.Office.Excel.Functions.SPG($D856, T$1, $F856, "Options: Curr=USD, Mag=Actuals")</f>
        <v>UniCredit S.p.A.</v>
      </c>
      <c r="U856" s="6">
        <f>_xll.SNL.Clients.Office.Excel.Functions.SPG($D856, U$1, $F856, "Options: Curr=USD, Mag=Actuals")</f>
        <v>75196400468.672913</v>
      </c>
      <c r="V856" t="str">
        <f>_xll.SNL.Clients.Office.Excel.Functions.SPG($D856, V$1, $F856, "Options: Curr=USD, Mag=Actuals")</f>
        <v>BIT:UCG</v>
      </c>
      <c r="W856" t="str">
        <f>_xll.SNL.Clients.Office.Excel.Functions.SPG($D856, W$1, $F856, "Options: Curr=USD, Mag=Actuals")</f>
        <v>Bank</v>
      </c>
      <c r="X856" s="6">
        <f>_xll.SNL.Clients.Office.Excel.Functions.SPG($D856, X$1, $F856, "Options: Curr=USD, Mag=Actuals")</f>
        <v>2064974632.6005416</v>
      </c>
      <c r="Y856" s="6">
        <f>_xll.SNL.Clients.Office.Excel.Functions.SPG($D856, Y$1, $F856, "Options: Curr=USD, Mag=Actuals")</f>
        <v>0</v>
      </c>
      <c r="Z856" s="6">
        <f>_xll.SNL.Clients.Office.Excel.Functions.SPG($D856, Z$1, $F856, "Options: Curr=USD, Mag=Actuals")</f>
        <v>0</v>
      </c>
      <c r="AA856" s="6">
        <f>_xll.SNL.Clients.Office.Excel.Functions.SPG($D856, AA$1, $F856, "Options: Curr=USD, Mag=Actuals")</f>
        <v>36748918.162897952</v>
      </c>
      <c r="AB856" s="6">
        <f>_xll.SNL.Clients.Office.Excel.Functions.SPG($D856, AB$1, $F856, "Options: Curr=USD, Mag=Actuals")</f>
        <v>0.47487859835872775</v>
      </c>
      <c r="AC856" s="6">
        <f>_xll.SNL.Clients.Office.Excel.Functions.SPG($D856, AC$1, $F856, "Options: Curr=USD, Mag=Actuals")</f>
        <v>-84.438000000000002</v>
      </c>
      <c r="AD856" s="6">
        <f>_xll.SNL.Clients.Office.Excel.Functions.SPG($D856, AD$1, $F856, "Options: Curr=USD, Mag=Actuals")</f>
        <v>4.9000000000000002E-2</v>
      </c>
      <c r="AE856" s="6">
        <f>_xll.SNL.Clients.Office.Excel.Functions.SPG($D856, AE$1, $F856, "Options: Curr=USD, Mag=Actuals")</f>
        <v>1.0940000000000001</v>
      </c>
      <c r="AF856" s="6">
        <f>_xll.SNL.Clients.Office.Excel.Functions.SPG($D856, AF$1, $F856, "Options: Curr=USD, Mag=Actuals")</f>
        <v>75196400468.672913</v>
      </c>
      <c r="AG856" s="6">
        <f>_xll.SNL.Clients.Office.Excel.Functions.SPG($D856, AG$1, $F856, "Options: Curr=USD, Mag=Actuals")</f>
        <v>7646446102.6147022</v>
      </c>
      <c r="AH856" s="6">
        <f>_xll.SNL.Clients.Office.Excel.Functions.SPG($D856, AH$1, $F856, "Options: Curr=USD, Mag=Actuals")</f>
        <v>3629805747.4099655</v>
      </c>
      <c r="AI856" s="6">
        <f>_xll.SNL.Clients.Office.Excel.Functions.SPG($D856, AI$1, $F856, "Options: Curr=USD, Mag=Actuals")</f>
        <v>34699</v>
      </c>
      <c r="AJ856" s="6" t="str">
        <f>_xll.SNL.Clients.Office.Excel.Functions.SPG($D856, AJ$1, $F856, "Options: Curr=USD, Mag=Actuals")</f>
        <v>#INVALID FUNCTION PARAMETER</v>
      </c>
      <c r="AK856" s="6" t="str">
        <f>_xll.SNL.Clients.Office.Excel.Functions.SPG($D856, AK$1, $F856, "Options: Curr=USD, Mag=Actuals")</f>
        <v>#INVALID FUNCTION PARAMETER</v>
      </c>
      <c r="AL856" s="6" t="str">
        <f>_xll.SNL.Clients.Office.Excel.Functions.SPG($D856, AL$1, $F856, "Options: Curr=USD, Mag=Actuals")</f>
        <v>#INVALID FUNCTION PARAMETER</v>
      </c>
      <c r="AM856" s="6" t="str">
        <f>_xll.SNL.Clients.Office.Excel.Functions.SPG($D856, AM$1, $F856, "Options: Curr=USD, Mag=Actuals")</f>
        <v>#INVALID FUNCTION PARAMETER</v>
      </c>
      <c r="AN856" s="6">
        <f>_xll.SNL.Clients.Office.Excel.Functions.SPG($D856, AN$1, $F856, "Options: Curr=USD, Mag=Actuals")</f>
        <v>0</v>
      </c>
      <c r="AO856" s="6">
        <f>_xll.SNL.Clients.Office.Excel.Functions.SPG($D856, AO$1, $F856, "Options: Curr=USD, Mag=Actuals")</f>
        <v>0</v>
      </c>
      <c r="AP856" s="6">
        <f>_xll.SNL.Clients.Office.Excel.Functions.SPG($D856, AP$1, $F856, "Options: Curr=USD, Mag=Actuals")</f>
        <v>0</v>
      </c>
      <c r="AQ856" s="6">
        <f>_xll.SNL.Clients.Office.Excel.Functions.SPG($D856, AQ$1, $F856, "Options: Curr=USD, Mag=Actuals")</f>
        <v>0</v>
      </c>
      <c r="AR856" s="6">
        <f>_xll.SNL.Clients.Office.Excel.Functions.SPG($D856, AR$1, $F856, "Options: Curr=USD, Mag=Actuals")</f>
        <v>0</v>
      </c>
      <c r="AS856" s="6">
        <f>_xll.SNL.Clients.Office.Excel.Functions.SPG($D856, AS$1, $F856, "Options: Curr=USD, Mag=Actuals")</f>
        <v>0</v>
      </c>
      <c r="AT856" s="6">
        <f>_xll.SNL.Clients.Office.Excel.Functions.SPG($D856, AT$1, $F856, "Options: Curr=USD, Mag=Actuals")</f>
        <v>0</v>
      </c>
      <c r="AU856" s="6">
        <f>_xll.SNL.Clients.Office.Excel.Functions.SPG($D856, AU$1, $F856, "Options: Curr=USD, Mag=Actuals")</f>
        <v>0</v>
      </c>
      <c r="AV856" s="6">
        <f>_xll.SNL.Clients.Office.Excel.Functions.SPG($D856, AV$1, $F856, "Options: Curr=USD, Mag=Actuals")</f>
        <v>0</v>
      </c>
      <c r="AW856" s="6">
        <f>_xll.SNL.Clients.Office.Excel.Functions.SPG($D856, AW$1, $F856, "Options: Curr=USD, Mag=Actuals")</f>
        <v>0</v>
      </c>
      <c r="AX856" s="6">
        <f>_xll.SNL.Clients.Office.Excel.Functions.SPG($D856, AX$1, $F856, "Options: Curr=USD, Mag=Actuals")</f>
        <v>0</v>
      </c>
      <c r="AY856" s="6">
        <f>_xll.SNL.Clients.Office.Excel.Functions.SPG($D856, AY$1, $F856, "Options: Curr=USD, Mag=Actuals")</f>
        <v>0</v>
      </c>
      <c r="AZ856" s="6">
        <f>_xll.SNL.Clients.Office.Excel.Functions.SPG($D856, AZ$1, $F856, "Options: Curr=USD, Mag=Actuals")</f>
        <v>0</v>
      </c>
      <c r="BA856" s="6">
        <f>_xll.SNL.Clients.Office.Excel.Functions.SPG($D856, BA$1, $F856, "Options: Curr=USD, Mag=Actuals")</f>
        <v>0</v>
      </c>
      <c r="BB856" s="6">
        <f>_xll.SNL.Clients.Office.Excel.Functions.SPG($D856, BB$1, $F856, "Options: Curr=USD, Mag=Actuals")</f>
        <v>0</v>
      </c>
      <c r="BC856" s="6">
        <f>_xll.SNL.Clients.Office.Excel.Functions.SPG($D856, BC$1, $F856, "Options: Curr=USD, Mag=Actuals")</f>
        <v>0</v>
      </c>
      <c r="BD856" s="6">
        <f>_xll.SNL.Clients.Office.Excel.Functions.SPG($D856, BD$1, $F856, "Options: Curr=USD, Mag=Actuals")</f>
        <v>0</v>
      </c>
      <c r="BE856" s="6">
        <f>_xll.SNL.Clients.Office.Excel.Functions.SPG($D856, BE$1, $F856, "Options: Curr=USD, Mag=Actuals")</f>
        <v>0</v>
      </c>
      <c r="BF856" s="6">
        <f>_xll.SNL.Clients.Office.Excel.Functions.SPG($D856, BF$1, $F856, "Options: Curr=USD, Mag=Actuals")</f>
        <v>0</v>
      </c>
      <c r="BG856" s="6">
        <f>_xll.SNL.Clients.Office.Excel.Functions.SPG($D856, BG$1, $F856, "Options: Curr=USD, Mag=Actuals")</f>
        <v>0</v>
      </c>
      <c r="BH856" s="6">
        <f>_xll.SNL.Clients.Office.Excel.Functions.SPG($D856, BH$1, $F856, "Options: Curr=USD, Mag=Actuals")</f>
        <v>0</v>
      </c>
      <c r="BI856" s="6">
        <f>_xll.SNL.Clients.Office.Excel.Functions.SPG($D856, BI$1, $F856, "Options: Curr=USD, Mag=Actuals")</f>
        <v>0</v>
      </c>
      <c r="BJ856" s="6">
        <f>_xll.SNL.Clients.Office.Excel.Functions.SPG($D856, BJ$1, $F856, "Options: Curr=USD, Mag=Actuals")</f>
        <v>0</v>
      </c>
      <c r="BK856" s="6">
        <f>_xll.SNL.Clients.Office.Excel.Functions.SPG($D856, BK$1, $F856, "Options: Curr=USD, Mag=Actuals")</f>
        <v>0</v>
      </c>
      <c r="BL856" s="6">
        <f>_xll.SNL.Clients.Office.Excel.Functions.SPG($D856, BL$1, $F856, "Options: Curr=USD, Mag=Actuals")</f>
        <v>0</v>
      </c>
      <c r="BM856" s="6">
        <f>_xll.SNL.Clients.Office.Excel.Functions.SPG($D856, BM$1, $F856, "Options: Curr=USD, Mag=Actuals")</f>
        <v>0</v>
      </c>
      <c r="BN856" s="6">
        <f>_xll.SNL.Clients.Office.Excel.Functions.SPG($D856, BN$1, $F856, "Options: Curr=USD, Mag=Actuals")</f>
        <v>0</v>
      </c>
      <c r="BO856" s="6">
        <f>_xll.SNL.Clients.Office.Excel.Functions.SPG($D856, BO$1, $F856, "Options: Curr=USD, Mag=Actuals")</f>
        <v>0</v>
      </c>
      <c r="BP856" s="6">
        <f>_xll.SNL.Clients.Office.Excel.Functions.SPG($D856, BP$1, $F856, "Options: Curr=USD, Mag=Actuals")</f>
        <v>0</v>
      </c>
      <c r="BQ856" s="6">
        <f>_xll.SNL.Clients.Office.Excel.Functions.SPG($D856, BQ$1, $F856, "Options: Curr=USD, Mag=Actuals")</f>
        <v>0</v>
      </c>
      <c r="BR856" s="6">
        <f>_xll.SNL.Clients.Office.Excel.Functions.SPG($D856, BR$1, $F856, "Options: Curr=USD, Mag=Actuals")</f>
        <v>0</v>
      </c>
      <c r="BS856" s="6">
        <f>_xll.SNL.Clients.Office.Excel.Functions.SPG($D856, BS$1, $F856, "Options: Curr=USD, Mag=Actuals")</f>
        <v>0</v>
      </c>
      <c r="BT856" s="6">
        <f>_xll.SNL.Clients.Office.Excel.Functions.SPG($D856, BT$1, $F856, "Options: Curr=USD, Mag=Actuals")</f>
        <v>0</v>
      </c>
      <c r="BU856" s="6">
        <f>_xll.SNL.Clients.Office.Excel.Functions.SPG($D856, BU$1, $F856, "Options: Curr=USD, Mag=Actuals")</f>
        <v>0</v>
      </c>
      <c r="BV856" s="6">
        <f>_xll.SNL.Clients.Office.Excel.Functions.SPG($D856, BV$1, $F856, "Options: Curr=USD, Mag=Actuals")</f>
        <v>0</v>
      </c>
      <c r="BW856" s="6">
        <f>_xll.SNL.Clients.Office.Excel.Functions.SPG($D856, BW$1, $F856, "Options: Curr=USD, Mag=Actuals")</f>
        <v>0</v>
      </c>
      <c r="BX856" s="6">
        <f>_xll.SNL.Clients.Office.Excel.Functions.SPG($D856, BX$1, $F856, "Options: Curr=USD, Mag=Actuals")</f>
        <v>0</v>
      </c>
      <c r="BY856" s="6">
        <f>_xll.SNL.Clients.Office.Excel.Functions.SPG($D856, BY$1, $F856, "Options: Curr=USD, Mag=Actuals")</f>
        <v>0</v>
      </c>
      <c r="BZ856" s="6">
        <f>_xll.SNL.Clients.Office.Excel.Functions.SPG($D856, BZ$1, $F856, "Options: Curr=USD, Mag=Actuals")</f>
        <v>0</v>
      </c>
      <c r="CA856" s="6" t="str">
        <f>_xll.SNL.Clients.Office.Excel.Functions.SPG($D856, CA$1, $F856, "Options: Curr=USD, Mag=Actuals")</f>
        <v>Nonperforming Loans</v>
      </c>
      <c r="CB856" s="6">
        <f>_xll.SNL.Clients.Office.Excel.Functions.SPG($D856, CB$1, $F856, "Options: Curr=USD, Mag=Actuals")</f>
        <v>0</v>
      </c>
      <c r="CC856" s="6">
        <f>_xll.SNL.Clients.Office.Excel.Functions.SPG($D856, CC$1, $F856, "Options: Curr=USD, Mag=Actuals")</f>
        <v>0</v>
      </c>
      <c r="CD856" s="6">
        <f>_xll.SNL.Clients.Office.Excel.Functions.SPG($D856, CD$1, $F856, "Options: Curr=USD, Mag=Actuals")</f>
        <v>0</v>
      </c>
      <c r="CE856" s="6">
        <f>_xll.SNL.Clients.Office.Excel.Functions.SPG($D856, CE$1, $F856, "Options: Curr=USD, Mag=Actuals")</f>
        <v>0</v>
      </c>
      <c r="CF856" s="6">
        <f>_xll.SNL.Clients.Office.Excel.Functions.SPG($D856, CF$1, $F856, "Options: Curr=USD, Mag=Actuals")</f>
        <v>0</v>
      </c>
      <c r="CG856" s="6">
        <f>_xll.SNL.Clients.Office.Excel.Functions.SPG($D856, CG$1, $F856, "Options: Curr=USD, Mag=Actuals")</f>
        <v>0</v>
      </c>
    </row>
    <row r="857" spans="1:85" x14ac:dyDescent="0.3">
      <c r="A857" s="10" t="s">
        <v>106</v>
      </c>
      <c r="B857" s="10" t="s">
        <v>85</v>
      </c>
      <c r="C857" s="10" t="s">
        <v>15</v>
      </c>
      <c r="D857">
        <v>4055762</v>
      </c>
      <c r="E857" s="10" t="s">
        <v>23</v>
      </c>
      <c r="F857" s="10" t="s">
        <v>54</v>
      </c>
      <c r="G857">
        <v>37.950000000000003</v>
      </c>
      <c r="H857">
        <v>233.23</v>
      </c>
      <c r="I857">
        <v>195.28</v>
      </c>
      <c r="J857">
        <v>1176.99</v>
      </c>
      <c r="K857">
        <v>20690.669999999998</v>
      </c>
      <c r="L857">
        <v>2.96</v>
      </c>
      <c r="M857">
        <v>1962.625508239013</v>
      </c>
      <c r="N857">
        <v>56.89</v>
      </c>
      <c r="O857">
        <v>5.3</v>
      </c>
      <c r="P857">
        <v>7.84</v>
      </c>
      <c r="Q857">
        <v>0.84</v>
      </c>
      <c r="R857">
        <v>0.82</v>
      </c>
      <c r="S857" t="str">
        <f>_xll.SNL.Clients.Office.Excel.Functions.SPG(D857, S$1, F857, "Options: Curr=USD, Mag=Actuals")</f>
        <v>UniCredit S.p.A. (BIT:UCG)</v>
      </c>
      <c r="T857" t="str">
        <f>_xll.SNL.Clients.Office.Excel.Functions.SPG($D857, T$1, $F857, "Options: Curr=USD, Mag=Actuals")</f>
        <v>UniCredit S.p.A.</v>
      </c>
      <c r="U857" s="6">
        <f>_xll.SNL.Clients.Office.Excel.Functions.SPG($D857, U$1, $F857, "Options: Curr=USD, Mag=Actuals")</f>
        <v>102796677602.52367</v>
      </c>
      <c r="V857" t="str">
        <f>_xll.SNL.Clients.Office.Excel.Functions.SPG($D857, V$1, $F857, "Options: Curr=USD, Mag=Actuals")</f>
        <v>BIT:UCG</v>
      </c>
      <c r="W857" t="str">
        <f>_xll.SNL.Clients.Office.Excel.Functions.SPG($D857, W$1, $F857, "Options: Curr=USD, Mag=Actuals")</f>
        <v>Bank</v>
      </c>
      <c r="X857" s="6">
        <f>_xll.SNL.Clients.Office.Excel.Functions.SPG($D857, X$1, $F857, "Options: Curr=USD, Mag=Actuals")</f>
        <v>3807876549.7583494</v>
      </c>
      <c r="Y857" s="6">
        <f>_xll.SNL.Clients.Office.Excel.Functions.SPG($D857, Y$1, $F857, "Options: Curr=USD, Mag=Actuals")</f>
        <v>0</v>
      </c>
      <c r="Z857" s="6">
        <f>_xll.SNL.Clients.Office.Excel.Functions.SPG($D857, Z$1, $F857, "Options: Curr=USD, Mag=Actuals")</f>
        <v>0</v>
      </c>
      <c r="AA857" s="6">
        <f>_xll.SNL.Clients.Office.Excel.Functions.SPG($D857, AA$1, $F857, "Options: Curr=USD, Mag=Actuals")</f>
        <v>173997214.30276352</v>
      </c>
      <c r="AB857" s="6">
        <f>_xll.SNL.Clients.Office.Excel.Functions.SPG($D857, AB$1, $F857, "Options: Curr=USD, Mag=Actuals")</f>
        <v>1.4452241265467616</v>
      </c>
      <c r="AC857" s="6">
        <f>_xll.SNL.Clients.Office.Excel.Functions.SPG($D857, AC$1, $F857, "Options: Curr=USD, Mag=Actuals")</f>
        <v>207.85319999999999</v>
      </c>
      <c r="AD857" s="6">
        <f>_xll.SNL.Clients.Office.Excel.Functions.SPG($D857, AD$1, $F857, "Options: Curr=USD, Mag=Actuals")</f>
        <v>0.19900000000000001</v>
      </c>
      <c r="AE857" s="6">
        <f>_xll.SNL.Clients.Office.Excel.Functions.SPG($D857, AE$1, $F857, "Options: Curr=USD, Mag=Actuals")</f>
        <v>4.0759999999999996</v>
      </c>
      <c r="AF857" s="6">
        <f>_xll.SNL.Clients.Office.Excel.Functions.SPG($D857, AF$1, $F857, "Options: Curr=USD, Mag=Actuals")</f>
        <v>102796677602.52367</v>
      </c>
      <c r="AG857" s="6">
        <f>_xll.SNL.Clients.Office.Excel.Functions.SPG($D857, AG$1, $F857, "Options: Curr=USD, Mag=Actuals")</f>
        <v>15520718611.987383</v>
      </c>
      <c r="AH857" s="6">
        <f>_xll.SNL.Clients.Office.Excel.Functions.SPG($D857, AH$1, $F857, "Options: Curr=USD, Mag=Actuals")</f>
        <v>5055550788.6435337</v>
      </c>
      <c r="AI857" s="6">
        <f>_xll.SNL.Clients.Office.Excel.Functions.SPG($D857, AI$1, $F857, "Options: Curr=USD, Mag=Actuals")</f>
        <v>35064</v>
      </c>
      <c r="AJ857" s="6" t="str">
        <f>_xll.SNL.Clients.Office.Excel.Functions.SPG($D857, AJ$1, $F857, "Options: Curr=USD, Mag=Actuals")</f>
        <v>#INVALID FUNCTION PARAMETER</v>
      </c>
      <c r="AK857" s="6" t="str">
        <f>_xll.SNL.Clients.Office.Excel.Functions.SPG($D857, AK$1, $F857, "Options: Curr=USD, Mag=Actuals")</f>
        <v>#INVALID FUNCTION PARAMETER</v>
      </c>
      <c r="AL857" s="6" t="str">
        <f>_xll.SNL.Clients.Office.Excel.Functions.SPG($D857, AL$1, $F857, "Options: Curr=USD, Mag=Actuals")</f>
        <v>#INVALID FUNCTION PARAMETER</v>
      </c>
      <c r="AM857" s="6" t="str">
        <f>_xll.SNL.Clients.Office.Excel.Functions.SPG($D857, AM$1, $F857, "Options: Curr=USD, Mag=Actuals")</f>
        <v>#INVALID FUNCTION PARAMETER</v>
      </c>
      <c r="AN857" s="6">
        <f>_xll.SNL.Clients.Office.Excel.Functions.SPG($D857, AN$1, $F857, "Options: Curr=USD, Mag=Actuals")</f>
        <v>0</v>
      </c>
      <c r="AO857" s="6">
        <f>_xll.SNL.Clients.Office.Excel.Functions.SPG($D857, AO$1, $F857, "Options: Curr=USD, Mag=Actuals")</f>
        <v>0</v>
      </c>
      <c r="AP857" s="6">
        <f>_xll.SNL.Clients.Office.Excel.Functions.SPG($D857, AP$1, $F857, "Options: Curr=USD, Mag=Actuals")</f>
        <v>0</v>
      </c>
      <c r="AQ857" s="6">
        <f>_xll.SNL.Clients.Office.Excel.Functions.SPG($D857, AQ$1, $F857, "Options: Curr=USD, Mag=Actuals")</f>
        <v>0</v>
      </c>
      <c r="AR857" s="6">
        <f>_xll.SNL.Clients.Office.Excel.Functions.SPG($D857, AR$1, $F857, "Options: Curr=USD, Mag=Actuals")</f>
        <v>0</v>
      </c>
      <c r="AS857" s="6">
        <f>_xll.SNL.Clients.Office.Excel.Functions.SPG($D857, AS$1, $F857, "Options: Curr=USD, Mag=Actuals")</f>
        <v>0</v>
      </c>
      <c r="AT857" s="6">
        <f>_xll.SNL.Clients.Office.Excel.Functions.SPG($D857, AT$1, $F857, "Options: Curr=USD, Mag=Actuals")</f>
        <v>0</v>
      </c>
      <c r="AU857" s="6">
        <f>_xll.SNL.Clients.Office.Excel.Functions.SPG($D857, AU$1, $F857, "Options: Curr=USD, Mag=Actuals")</f>
        <v>0</v>
      </c>
      <c r="AV857" s="6">
        <f>_xll.SNL.Clients.Office.Excel.Functions.SPG($D857, AV$1, $F857, "Options: Curr=USD, Mag=Actuals")</f>
        <v>0</v>
      </c>
      <c r="AW857" s="6">
        <f>_xll.SNL.Clients.Office.Excel.Functions.SPG($D857, AW$1, $F857, "Options: Curr=USD, Mag=Actuals")</f>
        <v>0</v>
      </c>
      <c r="AX857" s="6">
        <f>_xll.SNL.Clients.Office.Excel.Functions.SPG($D857, AX$1, $F857, "Options: Curr=USD, Mag=Actuals")</f>
        <v>0</v>
      </c>
      <c r="AY857" s="6">
        <f>_xll.SNL.Clients.Office.Excel.Functions.SPG($D857, AY$1, $F857, "Options: Curr=USD, Mag=Actuals")</f>
        <v>0</v>
      </c>
      <c r="AZ857" s="6">
        <f>_xll.SNL.Clients.Office.Excel.Functions.SPG($D857, AZ$1, $F857, "Options: Curr=USD, Mag=Actuals")</f>
        <v>0</v>
      </c>
      <c r="BA857" s="6">
        <f>_xll.SNL.Clients.Office.Excel.Functions.SPG($D857, BA$1, $F857, "Options: Curr=USD, Mag=Actuals")</f>
        <v>0</v>
      </c>
      <c r="BB857" s="6">
        <f>_xll.SNL.Clients.Office.Excel.Functions.SPG($D857, BB$1, $F857, "Options: Curr=USD, Mag=Actuals")</f>
        <v>0</v>
      </c>
      <c r="BC857" s="6">
        <f>_xll.SNL.Clients.Office.Excel.Functions.SPG($D857, BC$1, $F857, "Options: Curr=USD, Mag=Actuals")</f>
        <v>0</v>
      </c>
      <c r="BD857" s="6">
        <f>_xll.SNL.Clients.Office.Excel.Functions.SPG($D857, BD$1, $F857, "Options: Curr=USD, Mag=Actuals")</f>
        <v>0</v>
      </c>
      <c r="BE857" s="6">
        <f>_xll.SNL.Clients.Office.Excel.Functions.SPG($D857, BE$1, $F857, "Options: Curr=USD, Mag=Actuals")</f>
        <v>0</v>
      </c>
      <c r="BF857" s="6">
        <f>_xll.SNL.Clients.Office.Excel.Functions.SPG($D857, BF$1, $F857, "Options: Curr=USD, Mag=Actuals")</f>
        <v>0</v>
      </c>
      <c r="BG857" s="6">
        <f>_xll.SNL.Clients.Office.Excel.Functions.SPG($D857, BG$1, $F857, "Options: Curr=USD, Mag=Actuals")</f>
        <v>0</v>
      </c>
      <c r="BH857" s="6">
        <f>_xll.SNL.Clients.Office.Excel.Functions.SPG($D857, BH$1, $F857, "Options: Curr=USD, Mag=Actuals")</f>
        <v>0</v>
      </c>
      <c r="BI857" s="6">
        <f>_xll.SNL.Clients.Office.Excel.Functions.SPG($D857, BI$1, $F857, "Options: Curr=USD, Mag=Actuals")</f>
        <v>0</v>
      </c>
      <c r="BJ857" s="6">
        <f>_xll.SNL.Clients.Office.Excel.Functions.SPG($D857, BJ$1, $F857, "Options: Curr=USD, Mag=Actuals")</f>
        <v>0</v>
      </c>
      <c r="BK857" s="6">
        <f>_xll.SNL.Clients.Office.Excel.Functions.SPG($D857, BK$1, $F857, "Options: Curr=USD, Mag=Actuals")</f>
        <v>0</v>
      </c>
      <c r="BL857" s="6">
        <f>_xll.SNL.Clients.Office.Excel.Functions.SPG($D857, BL$1, $F857, "Options: Curr=USD, Mag=Actuals")</f>
        <v>0</v>
      </c>
      <c r="BM857" s="6">
        <f>_xll.SNL.Clients.Office.Excel.Functions.SPG($D857, BM$1, $F857, "Options: Curr=USD, Mag=Actuals")</f>
        <v>0</v>
      </c>
      <c r="BN857" s="6">
        <f>_xll.SNL.Clients.Office.Excel.Functions.SPG($D857, BN$1, $F857, "Options: Curr=USD, Mag=Actuals")</f>
        <v>0</v>
      </c>
      <c r="BO857" s="6">
        <f>_xll.SNL.Clients.Office.Excel.Functions.SPG($D857, BO$1, $F857, "Options: Curr=USD, Mag=Actuals")</f>
        <v>0</v>
      </c>
      <c r="BP857" s="6">
        <f>_xll.SNL.Clients.Office.Excel.Functions.SPG($D857, BP$1, $F857, "Options: Curr=USD, Mag=Actuals")</f>
        <v>0</v>
      </c>
      <c r="BQ857" s="6">
        <f>_xll.SNL.Clients.Office.Excel.Functions.SPG($D857, BQ$1, $F857, "Options: Curr=USD, Mag=Actuals")</f>
        <v>0</v>
      </c>
      <c r="BR857" s="6">
        <f>_xll.SNL.Clients.Office.Excel.Functions.SPG($D857, BR$1, $F857, "Options: Curr=USD, Mag=Actuals")</f>
        <v>0</v>
      </c>
      <c r="BS857" s="6">
        <f>_xll.SNL.Clients.Office.Excel.Functions.SPG($D857, BS$1, $F857, "Options: Curr=USD, Mag=Actuals")</f>
        <v>0</v>
      </c>
      <c r="BT857" s="6">
        <f>_xll.SNL.Clients.Office.Excel.Functions.SPG($D857, BT$1, $F857, "Options: Curr=USD, Mag=Actuals")</f>
        <v>0</v>
      </c>
      <c r="BU857" s="6">
        <f>_xll.SNL.Clients.Office.Excel.Functions.SPG($D857, BU$1, $F857, "Options: Curr=USD, Mag=Actuals")</f>
        <v>0</v>
      </c>
      <c r="BV857" s="6">
        <f>_xll.SNL.Clients.Office.Excel.Functions.SPG($D857, BV$1, $F857, "Options: Curr=USD, Mag=Actuals")</f>
        <v>0</v>
      </c>
      <c r="BW857" s="6">
        <f>_xll.SNL.Clients.Office.Excel.Functions.SPG($D857, BW$1, $F857, "Options: Curr=USD, Mag=Actuals")</f>
        <v>0</v>
      </c>
      <c r="BX857" s="6">
        <f>_xll.SNL.Clients.Office.Excel.Functions.SPG($D857, BX$1, $F857, "Options: Curr=USD, Mag=Actuals")</f>
        <v>0</v>
      </c>
      <c r="BY857" s="6">
        <f>_xll.SNL.Clients.Office.Excel.Functions.SPG($D857, BY$1, $F857, "Options: Curr=USD, Mag=Actuals")</f>
        <v>0</v>
      </c>
      <c r="BZ857" s="6">
        <f>_xll.SNL.Clients.Office.Excel.Functions.SPG($D857, BZ$1, $F857, "Options: Curr=USD, Mag=Actuals")</f>
        <v>0</v>
      </c>
      <c r="CA857" s="6" t="str">
        <f>_xll.SNL.Clients.Office.Excel.Functions.SPG($D857, CA$1, $F857, "Options: Curr=USD, Mag=Actuals")</f>
        <v>Nonperforming Loans</v>
      </c>
      <c r="CB857" s="6">
        <f>_xll.SNL.Clients.Office.Excel.Functions.SPG($D857, CB$1, $F857, "Options: Curr=USD, Mag=Actuals")</f>
        <v>0</v>
      </c>
      <c r="CC857" s="6">
        <f>_xll.SNL.Clients.Office.Excel.Functions.SPG($D857, CC$1, $F857, "Options: Curr=USD, Mag=Actuals")</f>
        <v>0</v>
      </c>
      <c r="CD857" s="6">
        <f>_xll.SNL.Clients.Office.Excel.Functions.SPG($D857, CD$1, $F857, "Options: Curr=USD, Mag=Actuals")</f>
        <v>0</v>
      </c>
      <c r="CE857" s="6">
        <f>_xll.SNL.Clients.Office.Excel.Functions.SPG($D857, CE$1, $F857, "Options: Curr=USD, Mag=Actuals")</f>
        <v>0</v>
      </c>
      <c r="CF857" s="6">
        <f>_xll.SNL.Clients.Office.Excel.Functions.SPG($D857, CF$1, $F857, "Options: Curr=USD, Mag=Actuals")</f>
        <v>0</v>
      </c>
      <c r="CG857" s="6">
        <f>_xll.SNL.Clients.Office.Excel.Functions.SPG($D857, CG$1, $F857, "Options: Curr=USD, Mag=Actuals")</f>
        <v>0</v>
      </c>
    </row>
    <row r="858" spans="1:85" x14ac:dyDescent="0.3">
      <c r="A858" s="10" t="s">
        <v>106</v>
      </c>
      <c r="B858" s="10" t="s">
        <v>85</v>
      </c>
      <c r="C858" s="10" t="s">
        <v>15</v>
      </c>
      <c r="D858">
        <v>4055762</v>
      </c>
      <c r="E858" s="10" t="s">
        <v>23</v>
      </c>
      <c r="F858" s="10" t="s">
        <v>55</v>
      </c>
      <c r="G858">
        <v>53.34</v>
      </c>
      <c r="H858">
        <v>251.27</v>
      </c>
      <c r="I858">
        <v>197.94</v>
      </c>
      <c r="J858">
        <v>1312.18</v>
      </c>
      <c r="K858">
        <v>23061.58</v>
      </c>
      <c r="L858">
        <v>1.21</v>
      </c>
      <c r="M858">
        <v>1927.1305552249455</v>
      </c>
      <c r="N858">
        <v>56.9</v>
      </c>
      <c r="O858">
        <v>3.96</v>
      </c>
      <c r="P858">
        <v>1.86</v>
      </c>
      <c r="Q858">
        <v>0.8</v>
      </c>
      <c r="R858">
        <v>0.79</v>
      </c>
      <c r="S858" t="str">
        <f>_xll.SNL.Clients.Office.Excel.Functions.SPG(D858, S$1, F858, "Options: Curr=USD, Mag=Actuals")</f>
        <v>UniCredit S.p.A. (BIT:UCG)</v>
      </c>
      <c r="T858" t="str">
        <f>_xll.SNL.Clients.Office.Excel.Functions.SPG($D858, T$1, $F858, "Options: Curr=USD, Mag=Actuals")</f>
        <v>UniCredit S.p.A.</v>
      </c>
      <c r="U858" s="6">
        <f>_xll.SNL.Clients.Office.Excel.Functions.SPG($D858, U$1, $F858, "Options: Curr=USD, Mag=Actuals")</f>
        <v>184568153653.88409</v>
      </c>
      <c r="V858" t="str">
        <f>_xll.SNL.Clients.Office.Excel.Functions.SPG($D858, V$1, $F858, "Options: Curr=USD, Mag=Actuals")</f>
        <v>BIT:UCG</v>
      </c>
      <c r="W858" t="str">
        <f>_xll.SNL.Clients.Office.Excel.Functions.SPG($D858, W$1, $F858, "Options: Curr=USD, Mag=Actuals")</f>
        <v>Bank</v>
      </c>
      <c r="X858" s="6">
        <f>_xll.SNL.Clients.Office.Excel.Functions.SPG($D858, X$1, $F858, "Options: Curr=USD, Mag=Actuals")</f>
        <v>5892146784.1423998</v>
      </c>
      <c r="Y858" s="6">
        <f>_xll.SNL.Clients.Office.Excel.Functions.SPG($D858, Y$1, $F858, "Options: Curr=USD, Mag=Actuals")</f>
        <v>0</v>
      </c>
      <c r="Z858" s="6">
        <f>_xll.SNL.Clients.Office.Excel.Functions.SPG($D858, Z$1, $F858, "Options: Curr=USD, Mag=Actuals")</f>
        <v>0</v>
      </c>
      <c r="AA858" s="6">
        <f>_xll.SNL.Clients.Office.Excel.Functions.SPG($D858, AA$1, $F858, "Options: Curr=USD, Mag=Actuals")</f>
        <v>485875645.91216546</v>
      </c>
      <c r="AB858" s="6">
        <f>_xll.SNL.Clients.Office.Excel.Functions.SPG($D858, AB$1, $F858, "Options: Curr=USD, Mag=Actuals")</f>
        <v>0</v>
      </c>
      <c r="AC858" s="6">
        <f>_xll.SNL.Clients.Office.Excel.Functions.SPG($D858, AC$1, $F858, "Options: Curr=USD, Mag=Actuals")</f>
        <v>0</v>
      </c>
      <c r="AD858" s="6">
        <f>_xll.SNL.Clients.Office.Excel.Functions.SPG($D858, AD$1, $F858, "Options: Curr=USD, Mag=Actuals")</f>
        <v>0</v>
      </c>
      <c r="AE858" s="6">
        <f>_xll.SNL.Clients.Office.Excel.Functions.SPG($D858, AE$1, $F858, "Options: Curr=USD, Mag=Actuals")</f>
        <v>0</v>
      </c>
      <c r="AF858" s="6">
        <f>_xll.SNL.Clients.Office.Excel.Functions.SPG($D858, AF$1, $F858, "Options: Curr=USD, Mag=Actuals")</f>
        <v>184568153653.88409</v>
      </c>
      <c r="AG858" s="6">
        <f>_xll.SNL.Clients.Office.Excel.Functions.SPG($D858, AG$1, $F858, "Options: Curr=USD, Mag=Actuals")</f>
        <v>40188160889.298164</v>
      </c>
      <c r="AH858" s="6">
        <f>_xll.SNL.Clients.Office.Excel.Functions.SPG($D858, AH$1, $F858, "Options: Curr=USD, Mag=Actuals")</f>
        <v>9507193974.8733807</v>
      </c>
      <c r="AI858" s="6">
        <f>_xll.SNL.Clients.Office.Excel.Functions.SPG($D858, AI$1, $F858, "Options: Curr=USD, Mag=Actuals")</f>
        <v>35430</v>
      </c>
      <c r="AJ858" s="6" t="str">
        <f>_xll.SNL.Clients.Office.Excel.Functions.SPG($D858, AJ$1, $F858, "Options: Curr=USD, Mag=Actuals")</f>
        <v>#INVALID FUNCTION PARAMETER</v>
      </c>
      <c r="AK858" s="6" t="str">
        <f>_xll.SNL.Clients.Office.Excel.Functions.SPG($D858, AK$1, $F858, "Options: Curr=USD, Mag=Actuals")</f>
        <v>#INVALID FUNCTION PARAMETER</v>
      </c>
      <c r="AL858" s="6" t="str">
        <f>_xll.SNL.Clients.Office.Excel.Functions.SPG($D858, AL$1, $F858, "Options: Curr=USD, Mag=Actuals")</f>
        <v>#INVALID FUNCTION PARAMETER</v>
      </c>
      <c r="AM858" s="6" t="str">
        <f>_xll.SNL.Clients.Office.Excel.Functions.SPG($D858, AM$1, $F858, "Options: Curr=USD, Mag=Actuals")</f>
        <v>#INVALID FUNCTION PARAMETER</v>
      </c>
      <c r="AN858" s="6">
        <f>_xll.SNL.Clients.Office.Excel.Functions.SPG($D858, AN$1, $F858, "Options: Curr=USD, Mag=Actuals")</f>
        <v>0</v>
      </c>
      <c r="AO858" s="6">
        <f>_xll.SNL.Clients.Office.Excel.Functions.SPG($D858, AO$1, $F858, "Options: Curr=USD, Mag=Actuals")</f>
        <v>0</v>
      </c>
      <c r="AP858" s="6">
        <f>_xll.SNL.Clients.Office.Excel.Functions.SPG($D858, AP$1, $F858, "Options: Curr=USD, Mag=Actuals")</f>
        <v>0</v>
      </c>
      <c r="AQ858" s="6">
        <f>_xll.SNL.Clients.Office.Excel.Functions.SPG($D858, AQ$1, $F858, "Options: Curr=USD, Mag=Actuals")</f>
        <v>0</v>
      </c>
      <c r="AR858" s="6">
        <f>_xll.SNL.Clients.Office.Excel.Functions.SPG($D858, AR$1, $F858, "Options: Curr=USD, Mag=Actuals")</f>
        <v>0</v>
      </c>
      <c r="AS858" s="6">
        <f>_xll.SNL.Clients.Office.Excel.Functions.SPG($D858, AS$1, $F858, "Options: Curr=USD, Mag=Actuals")</f>
        <v>0</v>
      </c>
      <c r="AT858" s="6">
        <f>_xll.SNL.Clients.Office.Excel.Functions.SPG($D858, AT$1, $F858, "Options: Curr=USD, Mag=Actuals")</f>
        <v>0</v>
      </c>
      <c r="AU858" s="6">
        <f>_xll.SNL.Clients.Office.Excel.Functions.SPG($D858, AU$1, $F858, "Options: Curr=USD, Mag=Actuals")</f>
        <v>0</v>
      </c>
      <c r="AV858" s="6">
        <f>_xll.SNL.Clients.Office.Excel.Functions.SPG($D858, AV$1, $F858, "Options: Curr=USD, Mag=Actuals")</f>
        <v>0</v>
      </c>
      <c r="AW858" s="6">
        <f>_xll.SNL.Clients.Office.Excel.Functions.SPG($D858, AW$1, $F858, "Options: Curr=USD, Mag=Actuals")</f>
        <v>0</v>
      </c>
      <c r="AX858" s="6">
        <f>_xll.SNL.Clients.Office.Excel.Functions.SPG($D858, AX$1, $F858, "Options: Curr=USD, Mag=Actuals")</f>
        <v>0</v>
      </c>
      <c r="AY858" s="6">
        <f>_xll.SNL.Clients.Office.Excel.Functions.SPG($D858, AY$1, $F858, "Options: Curr=USD, Mag=Actuals")</f>
        <v>0</v>
      </c>
      <c r="AZ858" s="6">
        <f>_xll.SNL.Clients.Office.Excel.Functions.SPG($D858, AZ$1, $F858, "Options: Curr=USD, Mag=Actuals")</f>
        <v>0</v>
      </c>
      <c r="BA858" s="6">
        <f>_xll.SNL.Clients.Office.Excel.Functions.SPG($D858, BA$1, $F858, "Options: Curr=USD, Mag=Actuals")</f>
        <v>0</v>
      </c>
      <c r="BB858" s="6">
        <f>_xll.SNL.Clients.Office.Excel.Functions.SPG($D858, BB$1, $F858, "Options: Curr=USD, Mag=Actuals")</f>
        <v>0</v>
      </c>
      <c r="BC858" s="6">
        <f>_xll.SNL.Clients.Office.Excel.Functions.SPG($D858, BC$1, $F858, "Options: Curr=USD, Mag=Actuals")</f>
        <v>0</v>
      </c>
      <c r="BD858" s="6">
        <f>_xll.SNL.Clients.Office.Excel.Functions.SPG($D858, BD$1, $F858, "Options: Curr=USD, Mag=Actuals")</f>
        <v>0</v>
      </c>
      <c r="BE858" s="6">
        <f>_xll.SNL.Clients.Office.Excel.Functions.SPG($D858, BE$1, $F858, "Options: Curr=USD, Mag=Actuals")</f>
        <v>0</v>
      </c>
      <c r="BF858" s="6">
        <f>_xll.SNL.Clients.Office.Excel.Functions.SPG($D858, BF$1, $F858, "Options: Curr=USD, Mag=Actuals")</f>
        <v>0</v>
      </c>
      <c r="BG858" s="6">
        <f>_xll.SNL.Clients.Office.Excel.Functions.SPG($D858, BG$1, $F858, "Options: Curr=USD, Mag=Actuals")</f>
        <v>0</v>
      </c>
      <c r="BH858" s="6">
        <f>_xll.SNL.Clients.Office.Excel.Functions.SPG($D858, BH$1, $F858, "Options: Curr=USD, Mag=Actuals")</f>
        <v>0</v>
      </c>
      <c r="BI858" s="6">
        <f>_xll.SNL.Clients.Office.Excel.Functions.SPG($D858, BI$1, $F858, "Options: Curr=USD, Mag=Actuals")</f>
        <v>0</v>
      </c>
      <c r="BJ858" s="6">
        <f>_xll.SNL.Clients.Office.Excel.Functions.SPG($D858, BJ$1, $F858, "Options: Curr=USD, Mag=Actuals")</f>
        <v>0</v>
      </c>
      <c r="BK858" s="6">
        <f>_xll.SNL.Clients.Office.Excel.Functions.SPG($D858, BK$1, $F858, "Options: Curr=USD, Mag=Actuals")</f>
        <v>0</v>
      </c>
      <c r="BL858" s="6">
        <f>_xll.SNL.Clients.Office.Excel.Functions.SPG($D858, BL$1, $F858, "Options: Curr=USD, Mag=Actuals")</f>
        <v>0</v>
      </c>
      <c r="BM858" s="6">
        <f>_xll.SNL.Clients.Office.Excel.Functions.SPG($D858, BM$1, $F858, "Options: Curr=USD, Mag=Actuals")</f>
        <v>0</v>
      </c>
      <c r="BN858" s="6">
        <f>_xll.SNL.Clients.Office.Excel.Functions.SPG($D858, BN$1, $F858, "Options: Curr=USD, Mag=Actuals")</f>
        <v>0</v>
      </c>
      <c r="BO858" s="6">
        <f>_xll.SNL.Clients.Office.Excel.Functions.SPG($D858, BO$1, $F858, "Options: Curr=USD, Mag=Actuals")</f>
        <v>0</v>
      </c>
      <c r="BP858" s="6">
        <f>_xll.SNL.Clients.Office.Excel.Functions.SPG($D858, BP$1, $F858, "Options: Curr=USD, Mag=Actuals")</f>
        <v>0</v>
      </c>
      <c r="BQ858" s="6">
        <f>_xll.SNL.Clients.Office.Excel.Functions.SPG($D858, BQ$1, $F858, "Options: Curr=USD, Mag=Actuals")</f>
        <v>0</v>
      </c>
      <c r="BR858" s="6">
        <f>_xll.SNL.Clients.Office.Excel.Functions.SPG($D858, BR$1, $F858, "Options: Curr=USD, Mag=Actuals")</f>
        <v>0</v>
      </c>
      <c r="BS858" s="6">
        <f>_xll.SNL.Clients.Office.Excel.Functions.SPG($D858, BS$1, $F858, "Options: Curr=USD, Mag=Actuals")</f>
        <v>0</v>
      </c>
      <c r="BT858" s="6">
        <f>_xll.SNL.Clients.Office.Excel.Functions.SPG($D858, BT$1, $F858, "Options: Curr=USD, Mag=Actuals")</f>
        <v>0</v>
      </c>
      <c r="BU858" s="6">
        <f>_xll.SNL.Clients.Office.Excel.Functions.SPG($D858, BU$1, $F858, "Options: Curr=USD, Mag=Actuals")</f>
        <v>0</v>
      </c>
      <c r="BV858" s="6">
        <f>_xll.SNL.Clients.Office.Excel.Functions.SPG($D858, BV$1, $F858, "Options: Curr=USD, Mag=Actuals")</f>
        <v>0</v>
      </c>
      <c r="BW858" s="6">
        <f>_xll.SNL.Clients.Office.Excel.Functions.SPG($D858, BW$1, $F858, "Options: Curr=USD, Mag=Actuals")</f>
        <v>0</v>
      </c>
      <c r="BX858" s="6">
        <f>_xll.SNL.Clients.Office.Excel.Functions.SPG($D858, BX$1, $F858, "Options: Curr=USD, Mag=Actuals")</f>
        <v>0</v>
      </c>
      <c r="BY858" s="6">
        <f>_xll.SNL.Clients.Office.Excel.Functions.SPG($D858, BY$1, $F858, "Options: Curr=USD, Mag=Actuals")</f>
        <v>0</v>
      </c>
      <c r="BZ858" s="6">
        <f>_xll.SNL.Clients.Office.Excel.Functions.SPG($D858, BZ$1, $F858, "Options: Curr=USD, Mag=Actuals")</f>
        <v>0</v>
      </c>
      <c r="CA858" s="6" t="str">
        <f>_xll.SNL.Clients.Office.Excel.Functions.SPG($D858, CA$1, $F858, "Options: Curr=USD, Mag=Actuals")</f>
        <v>Nonperforming Loans</v>
      </c>
      <c r="CB858" s="6">
        <f>_xll.SNL.Clients.Office.Excel.Functions.SPG($D858, CB$1, $F858, "Options: Curr=USD, Mag=Actuals")</f>
        <v>0</v>
      </c>
      <c r="CC858" s="6">
        <f>_xll.SNL.Clients.Office.Excel.Functions.SPG($D858, CC$1, $F858, "Options: Curr=USD, Mag=Actuals")</f>
        <v>0</v>
      </c>
      <c r="CD858" s="6">
        <f>_xll.SNL.Clients.Office.Excel.Functions.SPG($D858, CD$1, $F858, "Options: Curr=USD, Mag=Actuals")</f>
        <v>0</v>
      </c>
      <c r="CE858" s="6">
        <f>_xll.SNL.Clients.Office.Excel.Functions.SPG($D858, CE$1, $F858, "Options: Curr=USD, Mag=Actuals")</f>
        <v>0</v>
      </c>
      <c r="CF858" s="6">
        <f>_xll.SNL.Clients.Office.Excel.Functions.SPG($D858, CF$1, $F858, "Options: Curr=USD, Mag=Actuals")</f>
        <v>0</v>
      </c>
      <c r="CG858" s="6">
        <f>_xll.SNL.Clients.Office.Excel.Functions.SPG($D858, CG$1, $F858, "Options: Curr=USD, Mag=Actuals")</f>
        <v>0</v>
      </c>
    </row>
    <row r="859" spans="1:85" x14ac:dyDescent="0.3">
      <c r="A859" s="10" t="s">
        <v>106</v>
      </c>
      <c r="B859" s="10" t="s">
        <v>85</v>
      </c>
      <c r="C859" s="10" t="s">
        <v>15</v>
      </c>
      <c r="D859">
        <v>4055762</v>
      </c>
      <c r="E859" s="10" t="s">
        <v>23</v>
      </c>
      <c r="F859" s="10" t="s">
        <v>56</v>
      </c>
      <c r="G859">
        <v>39.15</v>
      </c>
      <c r="H859">
        <v>239.5</v>
      </c>
      <c r="I859">
        <v>200.35</v>
      </c>
      <c r="J859">
        <v>1243.23</v>
      </c>
      <c r="K859">
        <v>21839.45</v>
      </c>
      <c r="L859">
        <v>1.96</v>
      </c>
      <c r="M859">
        <v>1755.2344281720484</v>
      </c>
      <c r="N859">
        <v>56.93</v>
      </c>
      <c r="O859">
        <v>1.91</v>
      </c>
      <c r="P859">
        <v>1.31</v>
      </c>
      <c r="Q859">
        <v>0.88</v>
      </c>
      <c r="R859">
        <v>0.91</v>
      </c>
      <c r="S859" t="str">
        <f>_xll.SNL.Clients.Office.Excel.Functions.SPG(D859, S$1, F859, "Options: Curr=USD, Mag=Actuals")</f>
        <v>UniCredit S.p.A. (BIT:UCG)</v>
      </c>
      <c r="T859" t="str">
        <f>_xll.SNL.Clients.Office.Excel.Functions.SPG($D859, T$1, $F859, "Options: Curr=USD, Mag=Actuals")</f>
        <v>UniCredit S.p.A.</v>
      </c>
      <c r="U859" s="6">
        <f>_xll.SNL.Clients.Office.Excel.Functions.SPG($D859, U$1, $F859, "Options: Curr=USD, Mag=Actuals")</f>
        <v>160298632695.67178</v>
      </c>
      <c r="V859" t="str">
        <f>_xll.SNL.Clients.Office.Excel.Functions.SPG($D859, V$1, $F859, "Options: Curr=USD, Mag=Actuals")</f>
        <v>BIT:UCG</v>
      </c>
      <c r="W859" t="str">
        <f>_xll.SNL.Clients.Office.Excel.Functions.SPG($D859, W$1, $F859, "Options: Curr=USD, Mag=Actuals")</f>
        <v>Bank</v>
      </c>
      <c r="X859" s="6">
        <f>_xll.SNL.Clients.Office.Excel.Functions.SPG($D859, X$1, $F859, "Options: Curr=USD, Mag=Actuals")</f>
        <v>5771596833.3155518</v>
      </c>
      <c r="Y859" s="6">
        <f>_xll.SNL.Clients.Office.Excel.Functions.SPG($D859, Y$1, $F859, "Options: Curr=USD, Mag=Actuals")</f>
        <v>0</v>
      </c>
      <c r="Z859" s="6">
        <f>_xll.SNL.Clients.Office.Excel.Functions.SPG($D859, Z$1, $F859, "Options: Curr=USD, Mag=Actuals")</f>
        <v>0</v>
      </c>
      <c r="AA859" s="6">
        <f>_xll.SNL.Clients.Office.Excel.Functions.SPG($D859, AA$1, $F859, "Options: Curr=USD, Mag=Actuals")</f>
        <v>786944139.74758995</v>
      </c>
      <c r="AB859" s="6">
        <f>_xll.SNL.Clients.Office.Excel.Functions.SPG($D859, AB$1, $F859, "Options: Curr=USD, Mag=Actuals")</f>
        <v>18.6522326168988</v>
      </c>
      <c r="AC859" s="6">
        <f>_xll.SNL.Clients.Office.Excel.Functions.SPG($D859, AC$1, $F859, "Options: Curr=USD, Mag=Actuals")</f>
        <v>0</v>
      </c>
      <c r="AD859" s="6">
        <f>_xll.SNL.Clients.Office.Excel.Functions.SPG($D859, AD$1, $F859, "Options: Curr=USD, Mag=Actuals")</f>
        <v>0.47399999999999998</v>
      </c>
      <c r="AE859" s="6">
        <f>_xll.SNL.Clients.Office.Excel.Functions.SPG($D859, AE$1, $F859, "Options: Curr=USD, Mag=Actuals")</f>
        <v>8.57</v>
      </c>
      <c r="AF859" s="6">
        <f>_xll.SNL.Clients.Office.Excel.Functions.SPG($D859, AF$1, $F859, "Options: Curr=USD, Mag=Actuals")</f>
        <v>160298632695.67178</v>
      </c>
      <c r="AG859" s="6">
        <f>_xll.SNL.Clients.Office.Excel.Functions.SPG($D859, AG$1, $F859, "Options: Curr=USD, Mag=Actuals")</f>
        <v>39968255177.473053</v>
      </c>
      <c r="AH859" s="6">
        <f>_xll.SNL.Clients.Office.Excel.Functions.SPG($D859, AH$1, $F859, "Options: Curr=USD, Mag=Actuals")</f>
        <v>9477002426.4996338</v>
      </c>
      <c r="AI859" s="6">
        <f>_xll.SNL.Clients.Office.Excel.Functions.SPG($D859, AI$1, $F859, "Options: Curr=USD, Mag=Actuals")</f>
        <v>35795</v>
      </c>
      <c r="AJ859" s="6" t="str">
        <f>_xll.SNL.Clients.Office.Excel.Functions.SPG($D859, AJ$1, $F859, "Options: Curr=USD, Mag=Actuals")</f>
        <v>#INVALID FUNCTION PARAMETER</v>
      </c>
      <c r="AK859" s="6" t="str">
        <f>_xll.SNL.Clients.Office.Excel.Functions.SPG($D859, AK$1, $F859, "Options: Curr=USD, Mag=Actuals")</f>
        <v>#INVALID FUNCTION PARAMETER</v>
      </c>
      <c r="AL859" s="6" t="str">
        <f>_xll.SNL.Clients.Office.Excel.Functions.SPG($D859, AL$1, $F859, "Options: Curr=USD, Mag=Actuals")</f>
        <v>#INVALID FUNCTION PARAMETER</v>
      </c>
      <c r="AM859" s="6" t="str">
        <f>_xll.SNL.Clients.Office.Excel.Functions.SPG($D859, AM$1, $F859, "Options: Curr=USD, Mag=Actuals")</f>
        <v>#INVALID FUNCTION PARAMETER</v>
      </c>
      <c r="AN859" s="6">
        <f>_xll.SNL.Clients.Office.Excel.Functions.SPG($D859, AN$1, $F859, "Options: Curr=USD, Mag=Actuals")</f>
        <v>0</v>
      </c>
      <c r="AO859" s="6">
        <f>_xll.SNL.Clients.Office.Excel.Functions.SPG($D859, AO$1, $F859, "Options: Curr=USD, Mag=Actuals")</f>
        <v>0</v>
      </c>
      <c r="AP859" s="6">
        <f>_xll.SNL.Clients.Office.Excel.Functions.SPG($D859, AP$1, $F859, "Options: Curr=USD, Mag=Actuals")</f>
        <v>0</v>
      </c>
      <c r="AQ859" s="6">
        <f>_xll.SNL.Clients.Office.Excel.Functions.SPG($D859, AQ$1, $F859, "Options: Curr=USD, Mag=Actuals")</f>
        <v>0</v>
      </c>
      <c r="AR859" s="6">
        <f>_xll.SNL.Clients.Office.Excel.Functions.SPG($D859, AR$1, $F859, "Options: Curr=USD, Mag=Actuals")</f>
        <v>0</v>
      </c>
      <c r="AS859" s="6">
        <f>_xll.SNL.Clients.Office.Excel.Functions.SPG($D859, AS$1, $F859, "Options: Curr=USD, Mag=Actuals")</f>
        <v>0</v>
      </c>
      <c r="AT859" s="6">
        <f>_xll.SNL.Clients.Office.Excel.Functions.SPG($D859, AT$1, $F859, "Options: Curr=USD, Mag=Actuals")</f>
        <v>0</v>
      </c>
      <c r="AU859" s="6">
        <f>_xll.SNL.Clients.Office.Excel.Functions.SPG($D859, AU$1, $F859, "Options: Curr=USD, Mag=Actuals")</f>
        <v>0</v>
      </c>
      <c r="AV859" s="6">
        <f>_xll.SNL.Clients.Office.Excel.Functions.SPG($D859, AV$1, $F859, "Options: Curr=USD, Mag=Actuals")</f>
        <v>0</v>
      </c>
      <c r="AW859" s="6">
        <f>_xll.SNL.Clients.Office.Excel.Functions.SPG($D859, AW$1, $F859, "Options: Curr=USD, Mag=Actuals")</f>
        <v>0</v>
      </c>
      <c r="AX859" s="6">
        <f>_xll.SNL.Clients.Office.Excel.Functions.SPG($D859, AX$1, $F859, "Options: Curr=USD, Mag=Actuals")</f>
        <v>0</v>
      </c>
      <c r="AY859" s="6">
        <f>_xll.SNL.Clients.Office.Excel.Functions.SPG($D859, AY$1, $F859, "Options: Curr=USD, Mag=Actuals")</f>
        <v>0</v>
      </c>
      <c r="AZ859" s="6">
        <f>_xll.SNL.Clients.Office.Excel.Functions.SPG($D859, AZ$1, $F859, "Options: Curr=USD, Mag=Actuals")</f>
        <v>0</v>
      </c>
      <c r="BA859" s="6">
        <f>_xll.SNL.Clients.Office.Excel.Functions.SPG($D859, BA$1, $F859, "Options: Curr=USD, Mag=Actuals")</f>
        <v>0</v>
      </c>
      <c r="BB859" s="6">
        <f>_xll.SNL.Clients.Office.Excel.Functions.SPG($D859, BB$1, $F859, "Options: Curr=USD, Mag=Actuals")</f>
        <v>0</v>
      </c>
      <c r="BC859" s="6">
        <f>_xll.SNL.Clients.Office.Excel.Functions.SPG($D859, BC$1, $F859, "Options: Curr=USD, Mag=Actuals")</f>
        <v>0</v>
      </c>
      <c r="BD859" s="6">
        <f>_xll.SNL.Clients.Office.Excel.Functions.SPG($D859, BD$1, $F859, "Options: Curr=USD, Mag=Actuals")</f>
        <v>0</v>
      </c>
      <c r="BE859" s="6">
        <f>_xll.SNL.Clients.Office.Excel.Functions.SPG($D859, BE$1, $F859, "Options: Curr=USD, Mag=Actuals")</f>
        <v>0</v>
      </c>
      <c r="BF859" s="6">
        <f>_xll.SNL.Clients.Office.Excel.Functions.SPG($D859, BF$1, $F859, "Options: Curr=USD, Mag=Actuals")</f>
        <v>0</v>
      </c>
      <c r="BG859" s="6">
        <f>_xll.SNL.Clients.Office.Excel.Functions.SPG($D859, BG$1, $F859, "Options: Curr=USD, Mag=Actuals")</f>
        <v>0</v>
      </c>
      <c r="BH859" s="6">
        <f>_xll.SNL.Clients.Office.Excel.Functions.SPG($D859, BH$1, $F859, "Options: Curr=USD, Mag=Actuals")</f>
        <v>0</v>
      </c>
      <c r="BI859" s="6">
        <f>_xll.SNL.Clients.Office.Excel.Functions.SPG($D859, BI$1, $F859, "Options: Curr=USD, Mag=Actuals")</f>
        <v>0</v>
      </c>
      <c r="BJ859" s="6">
        <f>_xll.SNL.Clients.Office.Excel.Functions.SPG($D859, BJ$1, $F859, "Options: Curr=USD, Mag=Actuals")</f>
        <v>0</v>
      </c>
      <c r="BK859" s="6">
        <f>_xll.SNL.Clients.Office.Excel.Functions.SPG($D859, BK$1, $F859, "Options: Curr=USD, Mag=Actuals")</f>
        <v>0</v>
      </c>
      <c r="BL859" s="6">
        <f>_xll.SNL.Clients.Office.Excel.Functions.SPG($D859, BL$1, $F859, "Options: Curr=USD, Mag=Actuals")</f>
        <v>0</v>
      </c>
      <c r="BM859" s="6">
        <f>_xll.SNL.Clients.Office.Excel.Functions.SPG($D859, BM$1, $F859, "Options: Curr=USD, Mag=Actuals")</f>
        <v>0</v>
      </c>
      <c r="BN859" s="6">
        <f>_xll.SNL.Clients.Office.Excel.Functions.SPG($D859, BN$1, $F859, "Options: Curr=USD, Mag=Actuals")</f>
        <v>0</v>
      </c>
      <c r="BO859" s="6">
        <f>_xll.SNL.Clients.Office.Excel.Functions.SPG($D859, BO$1, $F859, "Options: Curr=USD, Mag=Actuals")</f>
        <v>0</v>
      </c>
      <c r="BP859" s="6">
        <f>_xll.SNL.Clients.Office.Excel.Functions.SPG($D859, BP$1, $F859, "Options: Curr=USD, Mag=Actuals")</f>
        <v>0</v>
      </c>
      <c r="BQ859" s="6">
        <f>_xll.SNL.Clients.Office.Excel.Functions.SPG($D859, BQ$1, $F859, "Options: Curr=USD, Mag=Actuals")</f>
        <v>0</v>
      </c>
      <c r="BR859" s="6">
        <f>_xll.SNL.Clients.Office.Excel.Functions.SPG($D859, BR$1, $F859, "Options: Curr=USD, Mag=Actuals")</f>
        <v>0</v>
      </c>
      <c r="BS859" s="6">
        <f>_xll.SNL.Clients.Office.Excel.Functions.SPG($D859, BS$1, $F859, "Options: Curr=USD, Mag=Actuals")</f>
        <v>0</v>
      </c>
      <c r="BT859" s="6">
        <f>_xll.SNL.Clients.Office.Excel.Functions.SPG($D859, BT$1, $F859, "Options: Curr=USD, Mag=Actuals")</f>
        <v>0</v>
      </c>
      <c r="BU859" s="6">
        <f>_xll.SNL.Clients.Office.Excel.Functions.SPG($D859, BU$1, $F859, "Options: Curr=USD, Mag=Actuals")</f>
        <v>0</v>
      </c>
      <c r="BV859" s="6">
        <f>_xll.SNL.Clients.Office.Excel.Functions.SPG($D859, BV$1, $F859, "Options: Curr=USD, Mag=Actuals")</f>
        <v>0</v>
      </c>
      <c r="BW859" s="6">
        <f>_xll.SNL.Clients.Office.Excel.Functions.SPG($D859, BW$1, $F859, "Options: Curr=USD, Mag=Actuals")</f>
        <v>0</v>
      </c>
      <c r="BX859" s="6">
        <f>_xll.SNL.Clients.Office.Excel.Functions.SPG($D859, BX$1, $F859, "Options: Curr=USD, Mag=Actuals")</f>
        <v>0</v>
      </c>
      <c r="BY859" s="6">
        <f>_xll.SNL.Clients.Office.Excel.Functions.SPG($D859, BY$1, $F859, "Options: Curr=USD, Mag=Actuals")</f>
        <v>0</v>
      </c>
      <c r="BZ859" s="6">
        <f>_xll.SNL.Clients.Office.Excel.Functions.SPG($D859, BZ$1, $F859, "Options: Curr=USD, Mag=Actuals")</f>
        <v>0</v>
      </c>
      <c r="CA859" s="6" t="str">
        <f>_xll.SNL.Clients.Office.Excel.Functions.SPG($D859, CA$1, $F859, "Options: Curr=USD, Mag=Actuals")</f>
        <v>Nonperforming Loans</v>
      </c>
      <c r="CB859" s="6">
        <f>_xll.SNL.Clients.Office.Excel.Functions.SPG($D859, CB$1, $F859, "Options: Curr=USD, Mag=Actuals")</f>
        <v>0</v>
      </c>
      <c r="CC859" s="6">
        <f>_xll.SNL.Clients.Office.Excel.Functions.SPG($D859, CC$1, $F859, "Options: Curr=USD, Mag=Actuals")</f>
        <v>0</v>
      </c>
      <c r="CD859" s="6">
        <f>_xll.SNL.Clients.Office.Excel.Functions.SPG($D859, CD$1, $F859, "Options: Curr=USD, Mag=Actuals")</f>
        <v>0</v>
      </c>
      <c r="CE859" s="6">
        <f>_xll.SNL.Clients.Office.Excel.Functions.SPG($D859, CE$1, $F859, "Options: Curr=USD, Mag=Actuals")</f>
        <v>0</v>
      </c>
      <c r="CF859" s="6">
        <f>_xll.SNL.Clients.Office.Excel.Functions.SPG($D859, CF$1, $F859, "Options: Curr=USD, Mag=Actuals")</f>
        <v>0</v>
      </c>
      <c r="CG859" s="6">
        <f>_xll.SNL.Clients.Office.Excel.Functions.SPG($D859, CG$1, $F859, "Options: Curr=USD, Mag=Actuals")</f>
        <v>0</v>
      </c>
    </row>
    <row r="860" spans="1:85" x14ac:dyDescent="0.3">
      <c r="A860" s="10" t="s">
        <v>106</v>
      </c>
      <c r="B860" s="10" t="s">
        <v>85</v>
      </c>
      <c r="C860" s="10" t="s">
        <v>15</v>
      </c>
      <c r="D860">
        <v>4055762</v>
      </c>
      <c r="E860" s="10" t="s">
        <v>23</v>
      </c>
      <c r="F860" s="10" t="s">
        <v>57</v>
      </c>
      <c r="G860">
        <v>35.049999999999997</v>
      </c>
      <c r="H860">
        <v>241.83</v>
      </c>
      <c r="I860">
        <v>206.78</v>
      </c>
      <c r="J860">
        <v>1268.98</v>
      </c>
      <c r="K860">
        <v>22286.81</v>
      </c>
      <c r="L860">
        <v>1.61</v>
      </c>
      <c r="M860">
        <v>1762.594773993404</v>
      </c>
      <c r="N860">
        <v>56.94</v>
      </c>
      <c r="O860">
        <v>1.95</v>
      </c>
      <c r="P860">
        <v>0.12</v>
      </c>
      <c r="Q860">
        <v>0.9</v>
      </c>
      <c r="R860">
        <v>0.85</v>
      </c>
      <c r="S860" t="str">
        <f>_xll.SNL.Clients.Office.Excel.Functions.SPG(D860, S$1, F860, "Options: Curr=USD, Mag=Actuals")</f>
        <v>UniCredit S.p.A. (BIT:UCG)</v>
      </c>
      <c r="T860" t="str">
        <f>_xll.SNL.Clients.Office.Excel.Functions.SPG($D860, T$1, $F860, "Options: Curr=USD, Mag=Actuals")</f>
        <v>UniCredit S.p.A.</v>
      </c>
      <c r="U860" s="6">
        <f>_xll.SNL.Clients.Office.Excel.Functions.SPG($D860, U$1, $F860, "Options: Curr=USD, Mag=Actuals")</f>
        <v>174936525895.45013</v>
      </c>
      <c r="V860" t="str">
        <f>_xll.SNL.Clients.Office.Excel.Functions.SPG($D860, V$1, $F860, "Options: Curr=USD, Mag=Actuals")</f>
        <v>BIT:UCG</v>
      </c>
      <c r="W860" t="str">
        <f>_xll.SNL.Clients.Office.Excel.Functions.SPG($D860, W$1, $F860, "Options: Curr=USD, Mag=Actuals")</f>
        <v>Bank</v>
      </c>
      <c r="X860" s="6">
        <f>_xll.SNL.Clients.Office.Excel.Functions.SPG($D860, X$1, $F860, "Options: Curr=USD, Mag=Actuals")</f>
        <v>6494271868.1172915</v>
      </c>
      <c r="Y860" s="6">
        <f>_xll.SNL.Clients.Office.Excel.Functions.SPG($D860, Y$1, $F860, "Options: Curr=USD, Mag=Actuals")</f>
        <v>0</v>
      </c>
      <c r="Z860" s="6">
        <f>_xll.SNL.Clients.Office.Excel.Functions.SPG($D860, Z$1, $F860, "Options: Curr=USD, Mag=Actuals")</f>
        <v>0</v>
      </c>
      <c r="AA860" s="6">
        <f>_xll.SNL.Clients.Office.Excel.Functions.SPG($D860, AA$1, $F860, "Options: Curr=USD, Mag=Actuals")</f>
        <v>584707144.9160291</v>
      </c>
      <c r="AB860" s="6">
        <f>_xll.SNL.Clients.Office.Excel.Functions.SPG($D860, AB$1, $F860, "Options: Curr=USD, Mag=Actuals")</f>
        <v>5.1486575619265977</v>
      </c>
      <c r="AC860" s="6">
        <f>_xll.SNL.Clients.Office.Excel.Functions.SPG($D860, AC$1, $F860, "Options: Curr=USD, Mag=Actuals")</f>
        <v>-71.880700000000004</v>
      </c>
      <c r="AD860" s="6">
        <f>_xll.SNL.Clients.Office.Excel.Functions.SPG($D860, AD$1, $F860, "Options: Curr=USD, Mag=Actuals")</f>
        <v>0.35399999999999998</v>
      </c>
      <c r="AE860" s="6">
        <f>_xll.SNL.Clients.Office.Excel.Functions.SPG($D860, AE$1, $F860, "Options: Curr=USD, Mag=Actuals")</f>
        <v>6.2110000000000003</v>
      </c>
      <c r="AF860" s="6">
        <f>_xll.SNL.Clients.Office.Excel.Functions.SPG($D860, AF$1, $F860, "Options: Curr=USD, Mag=Actuals")</f>
        <v>174936525895.45013</v>
      </c>
      <c r="AG860" s="6">
        <f>_xll.SNL.Clients.Office.Excel.Functions.SPG($D860, AG$1, $F860, "Options: Curr=USD, Mag=Actuals")</f>
        <v>67154971563.407539</v>
      </c>
      <c r="AH860" s="6">
        <f>_xll.SNL.Clients.Office.Excel.Functions.SPG($D860, AH$1, $F860, "Options: Curr=USD, Mag=Actuals")</f>
        <v>9583672555.6631165</v>
      </c>
      <c r="AI860" s="6">
        <f>_xll.SNL.Clients.Office.Excel.Functions.SPG($D860, AI$1, $F860, "Options: Curr=USD, Mag=Actuals")</f>
        <v>36160</v>
      </c>
      <c r="AJ860" s="6" t="str">
        <f>_xll.SNL.Clients.Office.Excel.Functions.SPG($D860, AJ$1, $F860, "Options: Curr=USD, Mag=Actuals")</f>
        <v>#INVALID FUNCTION PARAMETER</v>
      </c>
      <c r="AK860" s="6" t="str">
        <f>_xll.SNL.Clients.Office.Excel.Functions.SPG($D860, AK$1, $F860, "Options: Curr=USD, Mag=Actuals")</f>
        <v>#INVALID FUNCTION PARAMETER</v>
      </c>
      <c r="AL860" s="6" t="str">
        <f>_xll.SNL.Clients.Office.Excel.Functions.SPG($D860, AL$1, $F860, "Options: Curr=USD, Mag=Actuals")</f>
        <v>#INVALID FUNCTION PARAMETER</v>
      </c>
      <c r="AM860" s="6" t="str">
        <f>_xll.SNL.Clients.Office.Excel.Functions.SPG($D860, AM$1, $F860, "Options: Curr=USD, Mag=Actuals")</f>
        <v>#INVALID FUNCTION PARAMETER</v>
      </c>
      <c r="AN860" s="6">
        <f>_xll.SNL.Clients.Office.Excel.Functions.SPG($D860, AN$1, $F860, "Options: Curr=USD, Mag=Actuals")</f>
        <v>0</v>
      </c>
      <c r="AO860" s="6">
        <f>_xll.SNL.Clients.Office.Excel.Functions.SPG($D860, AO$1, $F860, "Options: Curr=USD, Mag=Actuals")</f>
        <v>0</v>
      </c>
      <c r="AP860" s="6">
        <f>_xll.SNL.Clients.Office.Excel.Functions.SPG($D860, AP$1, $F860, "Options: Curr=USD, Mag=Actuals")</f>
        <v>0</v>
      </c>
      <c r="AQ860" s="6">
        <f>_xll.SNL.Clients.Office.Excel.Functions.SPG($D860, AQ$1, $F860, "Options: Curr=USD, Mag=Actuals")</f>
        <v>0</v>
      </c>
      <c r="AR860" s="6">
        <f>_xll.SNL.Clients.Office.Excel.Functions.SPG($D860, AR$1, $F860, "Options: Curr=USD, Mag=Actuals")</f>
        <v>0</v>
      </c>
      <c r="AS860" s="6">
        <f>_xll.SNL.Clients.Office.Excel.Functions.SPG($D860, AS$1, $F860, "Options: Curr=USD, Mag=Actuals")</f>
        <v>0</v>
      </c>
      <c r="AT860" s="6">
        <f>_xll.SNL.Clients.Office.Excel.Functions.SPG($D860, AT$1, $F860, "Options: Curr=USD, Mag=Actuals")</f>
        <v>0</v>
      </c>
      <c r="AU860" s="6">
        <f>_xll.SNL.Clients.Office.Excel.Functions.SPG($D860, AU$1, $F860, "Options: Curr=USD, Mag=Actuals")</f>
        <v>0</v>
      </c>
      <c r="AV860" s="6">
        <f>_xll.SNL.Clients.Office.Excel.Functions.SPG($D860, AV$1, $F860, "Options: Curr=USD, Mag=Actuals")</f>
        <v>0</v>
      </c>
      <c r="AW860" s="6">
        <f>_xll.SNL.Clients.Office.Excel.Functions.SPG($D860, AW$1, $F860, "Options: Curr=USD, Mag=Actuals")</f>
        <v>0</v>
      </c>
      <c r="AX860" s="6">
        <f>_xll.SNL.Clients.Office.Excel.Functions.SPG($D860, AX$1, $F860, "Options: Curr=USD, Mag=Actuals")</f>
        <v>0</v>
      </c>
      <c r="AY860" s="6">
        <f>_xll.SNL.Clients.Office.Excel.Functions.SPG($D860, AY$1, $F860, "Options: Curr=USD, Mag=Actuals")</f>
        <v>0</v>
      </c>
      <c r="AZ860" s="6">
        <f>_xll.SNL.Clients.Office.Excel.Functions.SPG($D860, AZ$1, $F860, "Options: Curr=USD, Mag=Actuals")</f>
        <v>0</v>
      </c>
      <c r="BA860" s="6">
        <f>_xll.SNL.Clients.Office.Excel.Functions.SPG($D860, BA$1, $F860, "Options: Curr=USD, Mag=Actuals")</f>
        <v>0</v>
      </c>
      <c r="BB860" s="6">
        <f>_xll.SNL.Clients.Office.Excel.Functions.SPG($D860, BB$1, $F860, "Options: Curr=USD, Mag=Actuals")</f>
        <v>0</v>
      </c>
      <c r="BC860" s="6">
        <f>_xll.SNL.Clients.Office.Excel.Functions.SPG($D860, BC$1, $F860, "Options: Curr=USD, Mag=Actuals")</f>
        <v>0</v>
      </c>
      <c r="BD860" s="6">
        <f>_xll.SNL.Clients.Office.Excel.Functions.SPG($D860, BD$1, $F860, "Options: Curr=USD, Mag=Actuals")</f>
        <v>0</v>
      </c>
      <c r="BE860" s="6">
        <f>_xll.SNL.Clients.Office.Excel.Functions.SPG($D860, BE$1, $F860, "Options: Curr=USD, Mag=Actuals")</f>
        <v>0</v>
      </c>
      <c r="BF860" s="6">
        <f>_xll.SNL.Clients.Office.Excel.Functions.SPG($D860, BF$1, $F860, "Options: Curr=USD, Mag=Actuals")</f>
        <v>0</v>
      </c>
      <c r="BG860" s="6">
        <f>_xll.SNL.Clients.Office.Excel.Functions.SPG($D860, BG$1, $F860, "Options: Curr=USD, Mag=Actuals")</f>
        <v>0</v>
      </c>
      <c r="BH860" s="6">
        <f>_xll.SNL.Clients.Office.Excel.Functions.SPG($D860, BH$1, $F860, "Options: Curr=USD, Mag=Actuals")</f>
        <v>0</v>
      </c>
      <c r="BI860" s="6">
        <f>_xll.SNL.Clients.Office.Excel.Functions.SPG($D860, BI$1, $F860, "Options: Curr=USD, Mag=Actuals")</f>
        <v>0</v>
      </c>
      <c r="BJ860" s="6">
        <f>_xll.SNL.Clients.Office.Excel.Functions.SPG($D860, BJ$1, $F860, "Options: Curr=USD, Mag=Actuals")</f>
        <v>0</v>
      </c>
      <c r="BK860" s="6">
        <f>_xll.SNL.Clients.Office.Excel.Functions.SPG($D860, BK$1, $F860, "Options: Curr=USD, Mag=Actuals")</f>
        <v>0</v>
      </c>
      <c r="BL860" s="6">
        <f>_xll.SNL.Clients.Office.Excel.Functions.SPG($D860, BL$1, $F860, "Options: Curr=USD, Mag=Actuals")</f>
        <v>0</v>
      </c>
      <c r="BM860" s="6">
        <f>_xll.SNL.Clients.Office.Excel.Functions.SPG($D860, BM$1, $F860, "Options: Curr=USD, Mag=Actuals")</f>
        <v>0</v>
      </c>
      <c r="BN860" s="6">
        <f>_xll.SNL.Clients.Office.Excel.Functions.SPG($D860, BN$1, $F860, "Options: Curr=USD, Mag=Actuals")</f>
        <v>0</v>
      </c>
      <c r="BO860" s="6">
        <f>_xll.SNL.Clients.Office.Excel.Functions.SPG($D860, BO$1, $F860, "Options: Curr=USD, Mag=Actuals")</f>
        <v>0</v>
      </c>
      <c r="BP860" s="6">
        <f>_xll.SNL.Clients.Office.Excel.Functions.SPG($D860, BP$1, $F860, "Options: Curr=USD, Mag=Actuals")</f>
        <v>0</v>
      </c>
      <c r="BQ860" s="6">
        <f>_xll.SNL.Clients.Office.Excel.Functions.SPG($D860, BQ$1, $F860, "Options: Curr=USD, Mag=Actuals")</f>
        <v>0</v>
      </c>
      <c r="BR860" s="6">
        <f>_xll.SNL.Clients.Office.Excel.Functions.SPG($D860, BR$1, $F860, "Options: Curr=USD, Mag=Actuals")</f>
        <v>0</v>
      </c>
      <c r="BS860" s="6">
        <f>_xll.SNL.Clients.Office.Excel.Functions.SPG($D860, BS$1, $F860, "Options: Curr=USD, Mag=Actuals")</f>
        <v>0</v>
      </c>
      <c r="BT860" s="6">
        <f>_xll.SNL.Clients.Office.Excel.Functions.SPG($D860, BT$1, $F860, "Options: Curr=USD, Mag=Actuals")</f>
        <v>0</v>
      </c>
      <c r="BU860" s="6">
        <f>_xll.SNL.Clients.Office.Excel.Functions.SPG($D860, BU$1, $F860, "Options: Curr=USD, Mag=Actuals")</f>
        <v>0</v>
      </c>
      <c r="BV860" s="6">
        <f>_xll.SNL.Clients.Office.Excel.Functions.SPG($D860, BV$1, $F860, "Options: Curr=USD, Mag=Actuals")</f>
        <v>0</v>
      </c>
      <c r="BW860" s="6">
        <f>_xll.SNL.Clients.Office.Excel.Functions.SPG($D860, BW$1, $F860, "Options: Curr=USD, Mag=Actuals")</f>
        <v>0</v>
      </c>
      <c r="BX860" s="6">
        <f>_xll.SNL.Clients.Office.Excel.Functions.SPG($D860, BX$1, $F860, "Options: Curr=USD, Mag=Actuals")</f>
        <v>0</v>
      </c>
      <c r="BY860" s="6">
        <f>_xll.SNL.Clients.Office.Excel.Functions.SPG($D860, BY$1, $F860, "Options: Curr=USD, Mag=Actuals")</f>
        <v>0</v>
      </c>
      <c r="BZ860" s="6">
        <f>_xll.SNL.Clients.Office.Excel.Functions.SPG($D860, BZ$1, $F860, "Options: Curr=USD, Mag=Actuals")</f>
        <v>0</v>
      </c>
      <c r="CA860" s="6" t="str">
        <f>_xll.SNL.Clients.Office.Excel.Functions.SPG($D860, CA$1, $F860, "Options: Curr=USD, Mag=Actuals")</f>
        <v>Nonperforming Loans</v>
      </c>
      <c r="CB860" s="6">
        <f>_xll.SNL.Clients.Office.Excel.Functions.SPG($D860, CB$1, $F860, "Options: Curr=USD, Mag=Actuals")</f>
        <v>0</v>
      </c>
      <c r="CC860" s="6">
        <f>_xll.SNL.Clients.Office.Excel.Functions.SPG($D860, CC$1, $F860, "Options: Curr=USD, Mag=Actuals")</f>
        <v>0</v>
      </c>
      <c r="CD860" s="6">
        <f>_xll.SNL.Clients.Office.Excel.Functions.SPG($D860, CD$1, $F860, "Options: Curr=USD, Mag=Actuals")</f>
        <v>0</v>
      </c>
      <c r="CE860" s="6">
        <f>_xll.SNL.Clients.Office.Excel.Functions.SPG($D860, CE$1, $F860, "Options: Curr=USD, Mag=Actuals")</f>
        <v>0</v>
      </c>
      <c r="CF860" s="6">
        <f>_xll.SNL.Clients.Office.Excel.Functions.SPG($D860, CF$1, $F860, "Options: Curr=USD, Mag=Actuals")</f>
        <v>0</v>
      </c>
      <c r="CG860" s="6">
        <f>_xll.SNL.Clients.Office.Excel.Functions.SPG($D860, CG$1, $F860, "Options: Curr=USD, Mag=Actuals")</f>
        <v>0</v>
      </c>
    </row>
    <row r="861" spans="1:85" x14ac:dyDescent="0.3">
      <c r="A861" s="10" t="s">
        <v>106</v>
      </c>
      <c r="B861" s="10" t="s">
        <v>85</v>
      </c>
      <c r="C861" s="10" t="s">
        <v>15</v>
      </c>
      <c r="D861">
        <v>4055762</v>
      </c>
      <c r="E861" s="10" t="s">
        <v>23</v>
      </c>
      <c r="F861" s="10" t="s">
        <v>58</v>
      </c>
      <c r="G861">
        <v>21.92</v>
      </c>
      <c r="H861">
        <v>229.62</v>
      </c>
      <c r="I861">
        <v>207.7</v>
      </c>
      <c r="J861">
        <v>1250.19</v>
      </c>
      <c r="K861">
        <v>21954.27</v>
      </c>
      <c r="L861">
        <v>1.56</v>
      </c>
      <c r="M861">
        <v>1701.6875319457188</v>
      </c>
      <c r="N861">
        <v>56.95</v>
      </c>
      <c r="O861">
        <v>1.64</v>
      </c>
      <c r="P861">
        <v>-0.27</v>
      </c>
      <c r="Q861">
        <v>0.94</v>
      </c>
      <c r="R861">
        <v>1</v>
      </c>
      <c r="S861" t="str">
        <f>_xll.SNL.Clients.Office.Excel.Functions.SPG(D861, S$1, F861, "Options: Curr=USD, Mag=Actuals")</f>
        <v>UniCredit S.p.A. (BIT:UCG)</v>
      </c>
      <c r="T861" t="str">
        <f>_xll.SNL.Clients.Office.Excel.Functions.SPG($D861, T$1, $F861, "Options: Curr=USD, Mag=Actuals")</f>
        <v>UniCredit S.p.A.</v>
      </c>
      <c r="U861" s="6">
        <f>_xll.SNL.Clients.Office.Excel.Functions.SPG($D861, U$1, $F861, "Options: Curr=USD, Mag=Actuals")</f>
        <v>178217960700</v>
      </c>
      <c r="V861" t="str">
        <f>_xll.SNL.Clients.Office.Excel.Functions.SPG($D861, V$1, $F861, "Options: Curr=USD, Mag=Actuals")</f>
        <v>BIT:UCG</v>
      </c>
      <c r="W861" t="str">
        <f>_xll.SNL.Clients.Office.Excel.Functions.SPG($D861, W$1, $F861, "Options: Curr=USD, Mag=Actuals")</f>
        <v>Bank</v>
      </c>
      <c r="X861" s="6">
        <f>_xll.SNL.Clients.Office.Excel.Functions.SPG($D861, X$1, $F861, "Options: Curr=USD, Mag=Actuals")</f>
        <v>7600034340.1534786</v>
      </c>
      <c r="Y861" s="6">
        <f>_xll.SNL.Clients.Office.Excel.Functions.SPG($D861, Y$1, $F861, "Options: Curr=USD, Mag=Actuals")</f>
        <v>0</v>
      </c>
      <c r="Z861" s="6">
        <f>_xll.SNL.Clients.Office.Excel.Functions.SPG($D861, Z$1, $F861, "Options: Curr=USD, Mag=Actuals")</f>
        <v>0</v>
      </c>
      <c r="AA861" s="6">
        <f>_xll.SNL.Clients.Office.Excel.Functions.SPG($D861, AA$1, $F861, "Options: Curr=USD, Mag=Actuals")</f>
        <v>1748199656.8813932</v>
      </c>
      <c r="AB861" s="6">
        <f>_xll.SNL.Clients.Office.Excel.Functions.SPG($D861, AB$1, $F861, "Options: Curr=USD, Mag=Actuals")</f>
        <v>27.322411090820893</v>
      </c>
      <c r="AC861" s="6">
        <f>_xll.SNL.Clients.Office.Excel.Functions.SPG($D861, AC$1, $F861, "Options: Curr=USD, Mag=Actuals")</f>
        <v>456.8954</v>
      </c>
      <c r="AD861" s="6">
        <f>_xll.SNL.Clients.Office.Excel.Functions.SPG($D861, AD$1, $F861, "Options: Curr=USD, Mag=Actuals")</f>
        <v>1.004</v>
      </c>
      <c r="AE861" s="6">
        <f>_xll.SNL.Clients.Office.Excel.Functions.SPG($D861, AE$1, $F861, "Options: Curr=USD, Mag=Actuals")</f>
        <v>17.370999999999999</v>
      </c>
      <c r="AF861" s="6">
        <f>_xll.SNL.Clients.Office.Excel.Functions.SPG($D861, AF$1, $F861, "Options: Curr=USD, Mag=Actuals")</f>
        <v>178217960700</v>
      </c>
      <c r="AG861" s="6">
        <f>_xll.SNL.Clients.Office.Excel.Functions.SPG($D861, AG$1, $F861, "Options: Curr=USD, Mag=Actuals")</f>
        <v>36919720500</v>
      </c>
      <c r="AH861" s="6">
        <f>_xll.SNL.Clients.Office.Excel.Functions.SPG($D861, AH$1, $F861, "Options: Curr=USD, Mag=Actuals")</f>
        <v>10743653700</v>
      </c>
      <c r="AI861" s="6">
        <f>_xll.SNL.Clients.Office.Excel.Functions.SPG($D861, AI$1, $F861, "Options: Curr=USD, Mag=Actuals")</f>
        <v>36525</v>
      </c>
      <c r="AJ861" s="6" t="str">
        <f>_xll.SNL.Clients.Office.Excel.Functions.SPG($D861, AJ$1, $F861, "Options: Curr=USD, Mag=Actuals")</f>
        <v>#INVALID FUNCTION PARAMETER</v>
      </c>
      <c r="AK861" s="6" t="str">
        <f>_xll.SNL.Clients.Office.Excel.Functions.SPG($D861, AK$1, $F861, "Options: Curr=USD, Mag=Actuals")</f>
        <v>#INVALID FUNCTION PARAMETER</v>
      </c>
      <c r="AL861" s="6" t="str">
        <f>_xll.SNL.Clients.Office.Excel.Functions.SPG($D861, AL$1, $F861, "Options: Curr=USD, Mag=Actuals")</f>
        <v>#INVALID FUNCTION PARAMETER</v>
      </c>
      <c r="AM861" s="6" t="str">
        <f>_xll.SNL.Clients.Office.Excel.Functions.SPG($D861, AM$1, $F861, "Options: Curr=USD, Mag=Actuals")</f>
        <v>#INVALID FUNCTION PARAMETER</v>
      </c>
      <c r="AN861" s="6">
        <f>_xll.SNL.Clients.Office.Excel.Functions.SPG($D861, AN$1, $F861, "Options: Curr=USD, Mag=Actuals")</f>
        <v>0</v>
      </c>
      <c r="AO861" s="6">
        <f>_xll.SNL.Clients.Office.Excel.Functions.SPG($D861, AO$1, $F861, "Options: Curr=USD, Mag=Actuals")</f>
        <v>0</v>
      </c>
      <c r="AP861" s="6">
        <f>_xll.SNL.Clients.Office.Excel.Functions.SPG($D861, AP$1, $F861, "Options: Curr=USD, Mag=Actuals")</f>
        <v>0</v>
      </c>
      <c r="AQ861" s="6">
        <f>_xll.SNL.Clients.Office.Excel.Functions.SPG($D861, AQ$1, $F861, "Options: Curr=USD, Mag=Actuals")</f>
        <v>0</v>
      </c>
      <c r="AR861" s="6">
        <f>_xll.SNL.Clients.Office.Excel.Functions.SPG($D861, AR$1, $F861, "Options: Curr=USD, Mag=Actuals")</f>
        <v>0</v>
      </c>
      <c r="AS861" s="6">
        <f>_xll.SNL.Clients.Office.Excel.Functions.SPG($D861, AS$1, $F861, "Options: Curr=USD, Mag=Actuals")</f>
        <v>0</v>
      </c>
      <c r="AT861" s="6">
        <f>_xll.SNL.Clients.Office.Excel.Functions.SPG($D861, AT$1, $F861, "Options: Curr=USD, Mag=Actuals")</f>
        <v>0</v>
      </c>
      <c r="AU861" s="6">
        <f>_xll.SNL.Clients.Office.Excel.Functions.SPG($D861, AU$1, $F861, "Options: Curr=USD, Mag=Actuals")</f>
        <v>0</v>
      </c>
      <c r="AV861" s="6">
        <f>_xll.SNL.Clients.Office.Excel.Functions.SPG($D861, AV$1, $F861, "Options: Curr=USD, Mag=Actuals")</f>
        <v>0</v>
      </c>
      <c r="AW861" s="6">
        <f>_xll.SNL.Clients.Office.Excel.Functions.SPG($D861, AW$1, $F861, "Options: Curr=USD, Mag=Actuals")</f>
        <v>0</v>
      </c>
      <c r="AX861" s="6">
        <f>_xll.SNL.Clients.Office.Excel.Functions.SPG($D861, AX$1, $F861, "Options: Curr=USD, Mag=Actuals")</f>
        <v>0</v>
      </c>
      <c r="AY861" s="6">
        <f>_xll.SNL.Clients.Office.Excel.Functions.SPG($D861, AY$1, $F861, "Options: Curr=USD, Mag=Actuals")</f>
        <v>0</v>
      </c>
      <c r="AZ861" s="6">
        <f>_xll.SNL.Clients.Office.Excel.Functions.SPG($D861, AZ$1, $F861, "Options: Curr=USD, Mag=Actuals")</f>
        <v>0</v>
      </c>
      <c r="BA861" s="6">
        <f>_xll.SNL.Clients.Office.Excel.Functions.SPG($D861, BA$1, $F861, "Options: Curr=USD, Mag=Actuals")</f>
        <v>0</v>
      </c>
      <c r="BB861" s="6">
        <f>_xll.SNL.Clients.Office.Excel.Functions.SPG($D861, BB$1, $F861, "Options: Curr=USD, Mag=Actuals")</f>
        <v>0</v>
      </c>
      <c r="BC861" s="6">
        <f>_xll.SNL.Clients.Office.Excel.Functions.SPG($D861, BC$1, $F861, "Options: Curr=USD, Mag=Actuals")</f>
        <v>0</v>
      </c>
      <c r="BD861" s="6">
        <f>_xll.SNL.Clients.Office.Excel.Functions.SPG($D861, BD$1, $F861, "Options: Curr=USD, Mag=Actuals")</f>
        <v>0</v>
      </c>
      <c r="BE861" s="6">
        <f>_xll.SNL.Clients.Office.Excel.Functions.SPG($D861, BE$1, $F861, "Options: Curr=USD, Mag=Actuals")</f>
        <v>0</v>
      </c>
      <c r="BF861" s="6">
        <f>_xll.SNL.Clients.Office.Excel.Functions.SPG($D861, BF$1, $F861, "Options: Curr=USD, Mag=Actuals")</f>
        <v>0</v>
      </c>
      <c r="BG861" s="6">
        <f>_xll.SNL.Clients.Office.Excel.Functions.SPG($D861, BG$1, $F861, "Options: Curr=USD, Mag=Actuals")</f>
        <v>0</v>
      </c>
      <c r="BH861" s="6">
        <f>_xll.SNL.Clients.Office.Excel.Functions.SPG($D861, BH$1, $F861, "Options: Curr=USD, Mag=Actuals")</f>
        <v>0</v>
      </c>
      <c r="BI861" s="6">
        <f>_xll.SNL.Clients.Office.Excel.Functions.SPG($D861, BI$1, $F861, "Options: Curr=USD, Mag=Actuals")</f>
        <v>0</v>
      </c>
      <c r="BJ861" s="6">
        <f>_xll.SNL.Clients.Office.Excel.Functions.SPG($D861, BJ$1, $F861, "Options: Curr=USD, Mag=Actuals")</f>
        <v>0</v>
      </c>
      <c r="BK861" s="6">
        <f>_xll.SNL.Clients.Office.Excel.Functions.SPG($D861, BK$1, $F861, "Options: Curr=USD, Mag=Actuals")</f>
        <v>0</v>
      </c>
      <c r="BL861" s="6">
        <f>_xll.SNL.Clients.Office.Excel.Functions.SPG($D861, BL$1, $F861, "Options: Curr=USD, Mag=Actuals")</f>
        <v>0</v>
      </c>
      <c r="BM861" s="6">
        <f>_xll.SNL.Clients.Office.Excel.Functions.SPG($D861, BM$1, $F861, "Options: Curr=USD, Mag=Actuals")</f>
        <v>0</v>
      </c>
      <c r="BN861" s="6">
        <f>_xll.SNL.Clients.Office.Excel.Functions.SPG($D861, BN$1, $F861, "Options: Curr=USD, Mag=Actuals")</f>
        <v>0</v>
      </c>
      <c r="BO861" s="6">
        <f>_xll.SNL.Clients.Office.Excel.Functions.SPG($D861, BO$1, $F861, "Options: Curr=USD, Mag=Actuals")</f>
        <v>0</v>
      </c>
      <c r="BP861" s="6">
        <f>_xll.SNL.Clients.Office.Excel.Functions.SPG($D861, BP$1, $F861, "Options: Curr=USD, Mag=Actuals")</f>
        <v>0</v>
      </c>
      <c r="BQ861" s="6">
        <f>_xll.SNL.Clients.Office.Excel.Functions.SPG($D861, BQ$1, $F861, "Options: Curr=USD, Mag=Actuals")</f>
        <v>0</v>
      </c>
      <c r="BR861" s="6">
        <f>_xll.SNL.Clients.Office.Excel.Functions.SPG($D861, BR$1, $F861, "Options: Curr=USD, Mag=Actuals")</f>
        <v>0</v>
      </c>
      <c r="BS861" s="6">
        <f>_xll.SNL.Clients.Office.Excel.Functions.SPG($D861, BS$1, $F861, "Options: Curr=USD, Mag=Actuals")</f>
        <v>0</v>
      </c>
      <c r="BT861" s="6">
        <f>_xll.SNL.Clients.Office.Excel.Functions.SPG($D861, BT$1, $F861, "Options: Curr=USD, Mag=Actuals")</f>
        <v>0</v>
      </c>
      <c r="BU861" s="6">
        <f>_xll.SNL.Clients.Office.Excel.Functions.SPG($D861, BU$1, $F861, "Options: Curr=USD, Mag=Actuals")</f>
        <v>0</v>
      </c>
      <c r="BV861" s="6">
        <f>_xll.SNL.Clients.Office.Excel.Functions.SPG($D861, BV$1, $F861, "Options: Curr=USD, Mag=Actuals")</f>
        <v>0</v>
      </c>
      <c r="BW861" s="6">
        <f>_xll.SNL.Clients.Office.Excel.Functions.SPG($D861, BW$1, $F861, "Options: Curr=USD, Mag=Actuals")</f>
        <v>0</v>
      </c>
      <c r="BX861" s="6">
        <f>_xll.SNL.Clients.Office.Excel.Functions.SPG($D861, BX$1, $F861, "Options: Curr=USD, Mag=Actuals")</f>
        <v>0</v>
      </c>
      <c r="BY861" s="6">
        <f>_xll.SNL.Clients.Office.Excel.Functions.SPG($D861, BY$1, $F861, "Options: Curr=USD, Mag=Actuals")</f>
        <v>0</v>
      </c>
      <c r="BZ861" s="6">
        <f>_xll.SNL.Clients.Office.Excel.Functions.SPG($D861, BZ$1, $F861, "Options: Curr=USD, Mag=Actuals")</f>
        <v>0</v>
      </c>
      <c r="CA861" s="6" t="str">
        <f>_xll.SNL.Clients.Office.Excel.Functions.SPG($D861, CA$1, $F861, "Options: Curr=USD, Mag=Actuals")</f>
        <v>Nonperforming Loans</v>
      </c>
      <c r="CB861" s="6">
        <f>_xll.SNL.Clients.Office.Excel.Functions.SPG($D861, CB$1, $F861, "Options: Curr=USD, Mag=Actuals")</f>
        <v>0</v>
      </c>
      <c r="CC861" s="6">
        <f>_xll.SNL.Clients.Office.Excel.Functions.SPG($D861, CC$1, $F861, "Options: Curr=USD, Mag=Actuals")</f>
        <v>0</v>
      </c>
      <c r="CD861" s="6">
        <f>_xll.SNL.Clients.Office.Excel.Functions.SPG($D861, CD$1, $F861, "Options: Curr=USD, Mag=Actuals")</f>
        <v>0</v>
      </c>
      <c r="CE861" s="6">
        <f>_xll.SNL.Clients.Office.Excel.Functions.SPG($D861, CE$1, $F861, "Options: Curr=USD, Mag=Actuals")</f>
        <v>0</v>
      </c>
      <c r="CF861" s="6">
        <f>_xll.SNL.Clients.Office.Excel.Functions.SPG($D861, CF$1, $F861, "Options: Curr=USD, Mag=Actuals")</f>
        <v>0</v>
      </c>
      <c r="CG861" s="6">
        <f>_xll.SNL.Clients.Office.Excel.Functions.SPG($D861, CG$1, $F861, "Options: Curr=USD, Mag=Actuals")</f>
        <v>0</v>
      </c>
    </row>
    <row r="862" spans="1:85" x14ac:dyDescent="0.3">
      <c r="A862" s="10" t="s">
        <v>106</v>
      </c>
      <c r="B862" s="10" t="s">
        <v>85</v>
      </c>
      <c r="C862" s="10" t="s">
        <v>15</v>
      </c>
      <c r="D862">
        <v>4055762</v>
      </c>
      <c r="E862" s="10" t="s">
        <v>23</v>
      </c>
      <c r="F862" s="10" t="s">
        <v>7</v>
      </c>
      <c r="G862">
        <v>8.81</v>
      </c>
      <c r="H862">
        <v>233.99</v>
      </c>
      <c r="I862">
        <v>225.18</v>
      </c>
      <c r="J862">
        <v>1146.01</v>
      </c>
      <c r="K862">
        <v>20117.36</v>
      </c>
      <c r="L862">
        <v>4.12</v>
      </c>
      <c r="M862">
        <v>1536.2337797046889</v>
      </c>
      <c r="N862">
        <v>56.97</v>
      </c>
      <c r="O862">
        <v>2.62</v>
      </c>
      <c r="P862">
        <v>5.75</v>
      </c>
      <c r="Q862">
        <v>1.0900000000000001</v>
      </c>
      <c r="R862">
        <v>1.07</v>
      </c>
      <c r="S862" t="str">
        <f>_xll.SNL.Clients.Office.Excel.Functions.SPG(D862, S$1, F862, "Options: Curr=USD, Mag=Actuals")</f>
        <v>UniCredit S.p.A. (BIT:UCG)</v>
      </c>
      <c r="T862" t="str">
        <f>_xll.SNL.Clients.Office.Excel.Functions.SPG($D862, T$1, $F862, "Options: Curr=USD, Mag=Actuals")</f>
        <v>UniCredit S.p.A.</v>
      </c>
      <c r="U862" s="6">
        <f>_xll.SNL.Clients.Office.Excel.Functions.SPG($D862, U$1, $F862, "Options: Curr=USD, Mag=Actuals")</f>
        <v>190260620200</v>
      </c>
      <c r="V862" t="str">
        <f>_xll.SNL.Clients.Office.Excel.Functions.SPG($D862, V$1, $F862, "Options: Curr=USD, Mag=Actuals")</f>
        <v>BIT:UCG</v>
      </c>
      <c r="W862" t="str">
        <f>_xll.SNL.Clients.Office.Excel.Functions.SPG($D862, W$1, $F862, "Options: Curr=USD, Mag=Actuals")</f>
        <v>Bank</v>
      </c>
      <c r="X862" s="6">
        <f>_xll.SNL.Clients.Office.Excel.Functions.SPG($D862, X$1, $F862, "Options: Curr=USD, Mag=Actuals")</f>
        <v>7742502971.2135649</v>
      </c>
      <c r="Y862" s="6">
        <f>_xll.SNL.Clients.Office.Excel.Functions.SPG($D862, Y$1, $F862, "Options: Curr=USD, Mag=Actuals")</f>
        <v>0</v>
      </c>
      <c r="Z862" s="6">
        <f>_xll.SNL.Clients.Office.Excel.Functions.SPG($D862, Z$1, $F862, "Options: Curr=USD, Mag=Actuals")</f>
        <v>0</v>
      </c>
      <c r="AA862" s="6">
        <f>_xll.SNL.Clients.Office.Excel.Functions.SPG($D862, AA$1, $F862, "Options: Curr=USD, Mag=Actuals")</f>
        <v>1716245588.2265334</v>
      </c>
      <c r="AB862" s="6">
        <f>_xll.SNL.Clients.Office.Excel.Functions.SPG($D862, AB$1, $F862, "Options: Curr=USD, Mag=Actuals")</f>
        <v>25.647618408341188</v>
      </c>
      <c r="AC862" s="6">
        <f>_xll.SNL.Clients.Office.Excel.Functions.SPG($D862, AC$1, $F862, "Options: Curr=USD, Mag=Actuals")</f>
        <v>8.2607999999999997</v>
      </c>
      <c r="AD862" s="6">
        <f>_xll.SNL.Clients.Office.Excel.Functions.SPG($D862, AD$1, $F862, "Options: Curr=USD, Mag=Actuals")</f>
        <v>0.97699999999999998</v>
      </c>
      <c r="AE862" s="6">
        <f>_xll.SNL.Clients.Office.Excel.Functions.SPG($D862, AE$1, $F862, "Options: Curr=USD, Mag=Actuals")</f>
        <v>16.922999999999998</v>
      </c>
      <c r="AF862" s="6">
        <f>_xll.SNL.Clients.Office.Excel.Functions.SPG($D862, AF$1, $F862, "Options: Curr=USD, Mag=Actuals")</f>
        <v>190260620200</v>
      </c>
      <c r="AG862" s="6">
        <f>_xll.SNL.Clients.Office.Excel.Functions.SPG($D862, AG$1, $F862, "Options: Curr=USD, Mag=Actuals")</f>
        <v>37081363480</v>
      </c>
      <c r="AH862" s="6">
        <f>_xll.SNL.Clients.Office.Excel.Functions.SPG($D862, AH$1, $F862, "Options: Curr=USD, Mag=Actuals")</f>
        <v>10551622760</v>
      </c>
      <c r="AI862" s="6">
        <f>_xll.SNL.Clients.Office.Excel.Functions.SPG($D862, AI$1, $F862, "Options: Curr=USD, Mag=Actuals")</f>
        <v>36891</v>
      </c>
      <c r="AJ862" s="6" t="str">
        <f>_xll.SNL.Clients.Office.Excel.Functions.SPG($D862, AJ$1, $F862, "Options: Curr=USD, Mag=Actuals")</f>
        <v>#INVALID FUNCTION PARAMETER</v>
      </c>
      <c r="AK862" s="6" t="str">
        <f>_xll.SNL.Clients.Office.Excel.Functions.SPG($D862, AK$1, $F862, "Options: Curr=USD, Mag=Actuals")</f>
        <v>#INVALID FUNCTION PARAMETER</v>
      </c>
      <c r="AL862" s="6" t="str">
        <f>_xll.SNL.Clients.Office.Excel.Functions.SPG($D862, AL$1, $F862, "Options: Curr=USD, Mag=Actuals")</f>
        <v>#INVALID FUNCTION PARAMETER</v>
      </c>
      <c r="AM862" s="6" t="str">
        <f>_xll.SNL.Clients.Office.Excel.Functions.SPG($D862, AM$1, $F862, "Options: Curr=USD, Mag=Actuals")</f>
        <v>#INVALID FUNCTION PARAMETER</v>
      </c>
      <c r="AN862" s="6">
        <f>_xll.SNL.Clients.Office.Excel.Functions.SPG($D862, AN$1, $F862, "Options: Curr=USD, Mag=Actuals")</f>
        <v>0</v>
      </c>
      <c r="AO862" s="6">
        <f>_xll.SNL.Clients.Office.Excel.Functions.SPG($D862, AO$1, $F862, "Options: Curr=USD, Mag=Actuals")</f>
        <v>0</v>
      </c>
      <c r="AP862" s="6">
        <f>_xll.SNL.Clients.Office.Excel.Functions.SPG($D862, AP$1, $F862, "Options: Curr=USD, Mag=Actuals")</f>
        <v>0</v>
      </c>
      <c r="AQ862" s="6">
        <f>_xll.SNL.Clients.Office.Excel.Functions.SPG($D862, AQ$1, $F862, "Options: Curr=USD, Mag=Actuals")</f>
        <v>0</v>
      </c>
      <c r="AR862" s="6">
        <f>_xll.SNL.Clients.Office.Excel.Functions.SPG($D862, AR$1, $F862, "Options: Curr=USD, Mag=Actuals")</f>
        <v>0</v>
      </c>
      <c r="AS862" s="6">
        <f>_xll.SNL.Clients.Office.Excel.Functions.SPG($D862, AS$1, $F862, "Options: Curr=USD, Mag=Actuals")</f>
        <v>0</v>
      </c>
      <c r="AT862" s="6">
        <f>_xll.SNL.Clients.Office.Excel.Functions.SPG($D862, AT$1, $F862, "Options: Curr=USD, Mag=Actuals")</f>
        <v>0</v>
      </c>
      <c r="AU862" s="6">
        <f>_xll.SNL.Clients.Office.Excel.Functions.SPG($D862, AU$1, $F862, "Options: Curr=USD, Mag=Actuals")</f>
        <v>0</v>
      </c>
      <c r="AV862" s="6">
        <f>_xll.SNL.Clients.Office.Excel.Functions.SPG($D862, AV$1, $F862, "Options: Curr=USD, Mag=Actuals")</f>
        <v>0</v>
      </c>
      <c r="AW862" s="6">
        <f>_xll.SNL.Clients.Office.Excel.Functions.SPG($D862, AW$1, $F862, "Options: Curr=USD, Mag=Actuals")</f>
        <v>0</v>
      </c>
      <c r="AX862" s="6">
        <f>_xll.SNL.Clients.Office.Excel.Functions.SPG($D862, AX$1, $F862, "Options: Curr=USD, Mag=Actuals")</f>
        <v>0</v>
      </c>
      <c r="AY862" s="6">
        <f>_xll.SNL.Clients.Office.Excel.Functions.SPG($D862, AY$1, $F862, "Options: Curr=USD, Mag=Actuals")</f>
        <v>0</v>
      </c>
      <c r="AZ862" s="6">
        <f>_xll.SNL.Clients.Office.Excel.Functions.SPG($D862, AZ$1, $F862, "Options: Curr=USD, Mag=Actuals")</f>
        <v>0</v>
      </c>
      <c r="BA862" s="6">
        <f>_xll.SNL.Clients.Office.Excel.Functions.SPG($D862, BA$1, $F862, "Options: Curr=USD, Mag=Actuals")</f>
        <v>0</v>
      </c>
      <c r="BB862" s="6">
        <f>_xll.SNL.Clients.Office.Excel.Functions.SPG($D862, BB$1, $F862, "Options: Curr=USD, Mag=Actuals")</f>
        <v>0</v>
      </c>
      <c r="BC862" s="6">
        <f>_xll.SNL.Clients.Office.Excel.Functions.SPG($D862, BC$1, $F862, "Options: Curr=USD, Mag=Actuals")</f>
        <v>0</v>
      </c>
      <c r="BD862" s="6">
        <f>_xll.SNL.Clients.Office.Excel.Functions.SPG($D862, BD$1, $F862, "Options: Curr=USD, Mag=Actuals")</f>
        <v>0</v>
      </c>
      <c r="BE862" s="6">
        <f>_xll.SNL.Clients.Office.Excel.Functions.SPG($D862, BE$1, $F862, "Options: Curr=USD, Mag=Actuals")</f>
        <v>0</v>
      </c>
      <c r="BF862" s="6">
        <f>_xll.SNL.Clients.Office.Excel.Functions.SPG($D862, BF$1, $F862, "Options: Curr=USD, Mag=Actuals")</f>
        <v>0</v>
      </c>
      <c r="BG862" s="6">
        <f>_xll.SNL.Clients.Office.Excel.Functions.SPG($D862, BG$1, $F862, "Options: Curr=USD, Mag=Actuals")</f>
        <v>0</v>
      </c>
      <c r="BH862" s="6">
        <f>_xll.SNL.Clients.Office.Excel.Functions.SPG($D862, BH$1, $F862, "Options: Curr=USD, Mag=Actuals")</f>
        <v>0</v>
      </c>
      <c r="BI862" s="6">
        <f>_xll.SNL.Clients.Office.Excel.Functions.SPG($D862, BI$1, $F862, "Options: Curr=USD, Mag=Actuals")</f>
        <v>0</v>
      </c>
      <c r="BJ862" s="6">
        <f>_xll.SNL.Clients.Office.Excel.Functions.SPG($D862, BJ$1, $F862, "Options: Curr=USD, Mag=Actuals")</f>
        <v>0</v>
      </c>
      <c r="BK862" s="6">
        <f>_xll.SNL.Clients.Office.Excel.Functions.SPG($D862, BK$1, $F862, "Options: Curr=USD, Mag=Actuals")</f>
        <v>0</v>
      </c>
      <c r="BL862" s="6">
        <f>_xll.SNL.Clients.Office.Excel.Functions.SPG($D862, BL$1, $F862, "Options: Curr=USD, Mag=Actuals")</f>
        <v>0</v>
      </c>
      <c r="BM862" s="6">
        <f>_xll.SNL.Clients.Office.Excel.Functions.SPG($D862, BM$1, $F862, "Options: Curr=USD, Mag=Actuals")</f>
        <v>0</v>
      </c>
      <c r="BN862" s="6">
        <f>_xll.SNL.Clients.Office.Excel.Functions.SPG($D862, BN$1, $F862, "Options: Curr=USD, Mag=Actuals")</f>
        <v>0</v>
      </c>
      <c r="BO862" s="6">
        <f>_xll.SNL.Clients.Office.Excel.Functions.SPG($D862, BO$1, $F862, "Options: Curr=USD, Mag=Actuals")</f>
        <v>0</v>
      </c>
      <c r="BP862" s="6">
        <f>_xll.SNL.Clients.Office.Excel.Functions.SPG($D862, BP$1, $F862, "Options: Curr=USD, Mag=Actuals")</f>
        <v>0</v>
      </c>
      <c r="BQ862" s="6">
        <f>_xll.SNL.Clients.Office.Excel.Functions.SPG($D862, BQ$1, $F862, "Options: Curr=USD, Mag=Actuals")</f>
        <v>0</v>
      </c>
      <c r="BR862" s="6">
        <f>_xll.SNL.Clients.Office.Excel.Functions.SPG($D862, BR$1, $F862, "Options: Curr=USD, Mag=Actuals")</f>
        <v>0</v>
      </c>
      <c r="BS862" s="6">
        <f>_xll.SNL.Clients.Office.Excel.Functions.SPG($D862, BS$1, $F862, "Options: Curr=USD, Mag=Actuals")</f>
        <v>0</v>
      </c>
      <c r="BT862" s="6">
        <f>_xll.SNL.Clients.Office.Excel.Functions.SPG($D862, BT$1, $F862, "Options: Curr=USD, Mag=Actuals")</f>
        <v>0</v>
      </c>
      <c r="BU862" s="6">
        <f>_xll.SNL.Clients.Office.Excel.Functions.SPG($D862, BU$1, $F862, "Options: Curr=USD, Mag=Actuals")</f>
        <v>0</v>
      </c>
      <c r="BV862" s="6">
        <f>_xll.SNL.Clients.Office.Excel.Functions.SPG($D862, BV$1, $F862, "Options: Curr=USD, Mag=Actuals")</f>
        <v>0</v>
      </c>
      <c r="BW862" s="6">
        <f>_xll.SNL.Clients.Office.Excel.Functions.SPG($D862, BW$1, $F862, "Options: Curr=USD, Mag=Actuals")</f>
        <v>0</v>
      </c>
      <c r="BX862" s="6">
        <f>_xll.SNL.Clients.Office.Excel.Functions.SPG($D862, BX$1, $F862, "Options: Curr=USD, Mag=Actuals")</f>
        <v>0</v>
      </c>
      <c r="BY862" s="6">
        <f>_xll.SNL.Clients.Office.Excel.Functions.SPG($D862, BY$1, $F862, "Options: Curr=USD, Mag=Actuals")</f>
        <v>0</v>
      </c>
      <c r="BZ862" s="6">
        <f>_xll.SNL.Clients.Office.Excel.Functions.SPG($D862, BZ$1, $F862, "Options: Curr=USD, Mag=Actuals")</f>
        <v>0</v>
      </c>
      <c r="CA862" s="6" t="str">
        <f>_xll.SNL.Clients.Office.Excel.Functions.SPG($D862, CA$1, $F862, "Options: Curr=USD, Mag=Actuals")</f>
        <v>Nonperforming Loans</v>
      </c>
      <c r="CB862" s="6">
        <f>_xll.SNL.Clients.Office.Excel.Functions.SPG($D862, CB$1, $F862, "Options: Curr=USD, Mag=Actuals")</f>
        <v>0</v>
      </c>
      <c r="CC862" s="6">
        <f>_xll.SNL.Clients.Office.Excel.Functions.SPG($D862, CC$1, $F862, "Options: Curr=USD, Mag=Actuals")</f>
        <v>0</v>
      </c>
      <c r="CD862" s="6">
        <f>_xll.SNL.Clients.Office.Excel.Functions.SPG($D862, CD$1, $F862, "Options: Curr=USD, Mag=Actuals")</f>
        <v>0</v>
      </c>
      <c r="CE862" s="6">
        <f>_xll.SNL.Clients.Office.Excel.Functions.SPG($D862, CE$1, $F862, "Options: Curr=USD, Mag=Actuals")</f>
        <v>0</v>
      </c>
      <c r="CF862" s="6">
        <f>_xll.SNL.Clients.Office.Excel.Functions.SPG($D862, CF$1, $F862, "Options: Curr=USD, Mag=Actuals")</f>
        <v>0</v>
      </c>
      <c r="CG862" s="6">
        <f>_xll.SNL.Clients.Office.Excel.Functions.SPG($D862, CG$1, $F862, "Options: Curr=USD, Mag=Actuals")</f>
        <v>0</v>
      </c>
    </row>
    <row r="863" spans="1:85" x14ac:dyDescent="0.3">
      <c r="A863" s="10" t="s">
        <v>106</v>
      </c>
      <c r="B863" s="10" t="s">
        <v>85</v>
      </c>
      <c r="C863" s="10" t="s">
        <v>15</v>
      </c>
      <c r="D863">
        <v>4055762</v>
      </c>
      <c r="E863" s="10" t="s">
        <v>23</v>
      </c>
      <c r="F863" s="10" t="s">
        <v>59</v>
      </c>
      <c r="G863">
        <v>15.2</v>
      </c>
      <c r="H863">
        <v>239.14</v>
      </c>
      <c r="I863">
        <v>223.94</v>
      </c>
      <c r="J863">
        <v>1166.83</v>
      </c>
      <c r="K863">
        <v>20472.43</v>
      </c>
      <c r="L863">
        <v>1.74</v>
      </c>
      <c r="M863">
        <v>1514.7468121634608</v>
      </c>
      <c r="N863">
        <v>56.99</v>
      </c>
      <c r="O863">
        <v>2.3199999999999998</v>
      </c>
      <c r="P863">
        <v>1.89</v>
      </c>
      <c r="Q863">
        <v>1.1200000000000001</v>
      </c>
      <c r="R863">
        <v>1.1299999999999999</v>
      </c>
      <c r="S863" t="str">
        <f>_xll.SNL.Clients.Office.Excel.Functions.SPG(D863, S$1, F863, "Options: Curr=USD, Mag=Actuals")</f>
        <v>UniCredit S.p.A. (BIT:UCG)</v>
      </c>
      <c r="T863" t="str">
        <f>_xll.SNL.Clients.Office.Excel.Functions.SPG($D863, T$1, $F863, "Options: Curr=USD, Mag=Actuals")</f>
        <v>UniCredit S.p.A.</v>
      </c>
      <c r="U863" s="6">
        <f>_xll.SNL.Clients.Office.Excel.Functions.SPG($D863, U$1, $F863, "Options: Curr=USD, Mag=Actuals")</f>
        <v>190332477933.38998</v>
      </c>
      <c r="V863" t="str">
        <f>_xll.SNL.Clients.Office.Excel.Functions.SPG($D863, V$1, $F863, "Options: Curr=USD, Mag=Actuals")</f>
        <v>BIT:UCG</v>
      </c>
      <c r="W863" t="str">
        <f>_xll.SNL.Clients.Office.Excel.Functions.SPG($D863, W$1, $F863, "Options: Curr=USD, Mag=Actuals")</f>
        <v>Bank</v>
      </c>
      <c r="X863" s="6">
        <f>_xll.SNL.Clients.Office.Excel.Functions.SPG($D863, X$1, $F863, "Options: Curr=USD, Mag=Actuals")</f>
        <v>9146463616.7252331</v>
      </c>
      <c r="Y863" s="6">
        <f>_xll.SNL.Clients.Office.Excel.Functions.SPG($D863, Y$1, $F863, "Options: Curr=USD, Mag=Actuals")</f>
        <v>0</v>
      </c>
      <c r="Z863" s="6">
        <f>_xll.SNL.Clients.Office.Excel.Functions.SPG($D863, Z$1, $F863, "Options: Curr=USD, Mag=Actuals")</f>
        <v>0</v>
      </c>
      <c r="AA863" s="6">
        <f>_xll.SNL.Clients.Office.Excel.Functions.SPG($D863, AA$1, $F863, "Options: Curr=USD, Mag=Actuals")</f>
        <v>1813298144.2741532</v>
      </c>
      <c r="AB863" s="6">
        <f>_xll.SNL.Clients.Office.Excel.Functions.SPG($D863, AB$1, $F863, "Options: Curr=USD, Mag=Actuals")</f>
        <v>25.362303090351794</v>
      </c>
      <c r="AC863" s="6">
        <f>_xll.SNL.Clients.Office.Excel.Functions.SPG($D863, AC$1, $F863, "Options: Curr=USD, Mag=Actuals")</f>
        <v>2.0381999999999998</v>
      </c>
      <c r="AD863" s="6">
        <f>_xll.SNL.Clients.Office.Excel.Functions.SPG($D863, AD$1, $F863, "Options: Curr=USD, Mag=Actuals")</f>
        <v>0.97299999999999998</v>
      </c>
      <c r="AE863" s="6">
        <f>_xll.SNL.Clients.Office.Excel.Functions.SPG($D863, AE$1, $F863, "Options: Curr=USD, Mag=Actuals")</f>
        <v>16.998000000000001</v>
      </c>
      <c r="AF863" s="6">
        <f>_xll.SNL.Clients.Office.Excel.Functions.SPG($D863, AF$1, $F863, "Options: Curr=USD, Mag=Actuals")</f>
        <v>190332477933.38998</v>
      </c>
      <c r="AG863" s="6">
        <f>_xll.SNL.Clients.Office.Excel.Functions.SPG($D863, AG$1, $F863, "Options: Curr=USD, Mag=Actuals")</f>
        <v>62770053061.169998</v>
      </c>
      <c r="AH863" s="6">
        <f>_xll.SNL.Clients.Office.Excel.Functions.SPG($D863, AH$1, $F863, "Options: Curr=USD, Mag=Actuals")</f>
        <v>11214453221.01</v>
      </c>
      <c r="AI863" s="6">
        <f>_xll.SNL.Clients.Office.Excel.Functions.SPG($D863, AI$1, $F863, "Options: Curr=USD, Mag=Actuals")</f>
        <v>37256</v>
      </c>
      <c r="AJ863" s="6" t="str">
        <f>_xll.SNL.Clients.Office.Excel.Functions.SPG($D863, AJ$1, $F863, "Options: Curr=USD, Mag=Actuals")</f>
        <v>#INVALID FUNCTION PARAMETER</v>
      </c>
      <c r="AK863" s="6" t="str">
        <f>_xll.SNL.Clients.Office.Excel.Functions.SPG($D863, AK$1, $F863, "Options: Curr=USD, Mag=Actuals")</f>
        <v>#INVALID FUNCTION PARAMETER</v>
      </c>
      <c r="AL863" s="6" t="str">
        <f>_xll.SNL.Clients.Office.Excel.Functions.SPG($D863, AL$1, $F863, "Options: Curr=USD, Mag=Actuals")</f>
        <v>#INVALID FUNCTION PARAMETER</v>
      </c>
      <c r="AM863" s="6" t="str">
        <f>_xll.SNL.Clients.Office.Excel.Functions.SPG($D863, AM$1, $F863, "Options: Curr=USD, Mag=Actuals")</f>
        <v>#INVALID FUNCTION PARAMETER</v>
      </c>
      <c r="AN863" s="6">
        <f>_xll.SNL.Clients.Office.Excel.Functions.SPG($D863, AN$1, $F863, "Options: Curr=USD, Mag=Actuals")</f>
        <v>0</v>
      </c>
      <c r="AO863" s="6">
        <f>_xll.SNL.Clients.Office.Excel.Functions.SPG($D863, AO$1, $F863, "Options: Curr=USD, Mag=Actuals")</f>
        <v>0</v>
      </c>
      <c r="AP863" s="6">
        <f>_xll.SNL.Clients.Office.Excel.Functions.SPG($D863, AP$1, $F863, "Options: Curr=USD, Mag=Actuals")</f>
        <v>0</v>
      </c>
      <c r="AQ863" s="6">
        <f>_xll.SNL.Clients.Office.Excel.Functions.SPG($D863, AQ$1, $F863, "Options: Curr=USD, Mag=Actuals")</f>
        <v>0</v>
      </c>
      <c r="AR863" s="6">
        <f>_xll.SNL.Clients.Office.Excel.Functions.SPG($D863, AR$1, $F863, "Options: Curr=USD, Mag=Actuals")</f>
        <v>0</v>
      </c>
      <c r="AS863" s="6">
        <f>_xll.SNL.Clients.Office.Excel.Functions.SPG($D863, AS$1, $F863, "Options: Curr=USD, Mag=Actuals")</f>
        <v>0</v>
      </c>
      <c r="AT863" s="6">
        <f>_xll.SNL.Clients.Office.Excel.Functions.SPG($D863, AT$1, $F863, "Options: Curr=USD, Mag=Actuals")</f>
        <v>0</v>
      </c>
      <c r="AU863" s="6">
        <f>_xll.SNL.Clients.Office.Excel.Functions.SPG($D863, AU$1, $F863, "Options: Curr=USD, Mag=Actuals")</f>
        <v>0</v>
      </c>
      <c r="AV863" s="6">
        <f>_xll.SNL.Clients.Office.Excel.Functions.SPG($D863, AV$1, $F863, "Options: Curr=USD, Mag=Actuals")</f>
        <v>0</v>
      </c>
      <c r="AW863" s="6">
        <f>_xll.SNL.Clients.Office.Excel.Functions.SPG($D863, AW$1, $F863, "Options: Curr=USD, Mag=Actuals")</f>
        <v>0</v>
      </c>
      <c r="AX863" s="6">
        <f>_xll.SNL.Clients.Office.Excel.Functions.SPG($D863, AX$1, $F863, "Options: Curr=USD, Mag=Actuals")</f>
        <v>0</v>
      </c>
      <c r="AY863" s="6">
        <f>_xll.SNL.Clients.Office.Excel.Functions.SPG($D863, AY$1, $F863, "Options: Curr=USD, Mag=Actuals")</f>
        <v>0</v>
      </c>
      <c r="AZ863" s="6">
        <f>_xll.SNL.Clients.Office.Excel.Functions.SPG($D863, AZ$1, $F863, "Options: Curr=USD, Mag=Actuals")</f>
        <v>0</v>
      </c>
      <c r="BA863" s="6">
        <f>_xll.SNL.Clients.Office.Excel.Functions.SPG($D863, BA$1, $F863, "Options: Curr=USD, Mag=Actuals")</f>
        <v>0</v>
      </c>
      <c r="BB863" s="6">
        <f>_xll.SNL.Clients.Office.Excel.Functions.SPG($D863, BB$1, $F863, "Options: Curr=USD, Mag=Actuals")</f>
        <v>0</v>
      </c>
      <c r="BC863" s="6">
        <f>_xll.SNL.Clients.Office.Excel.Functions.SPG($D863, BC$1, $F863, "Options: Curr=USD, Mag=Actuals")</f>
        <v>0</v>
      </c>
      <c r="BD863" s="6">
        <f>_xll.SNL.Clients.Office.Excel.Functions.SPG($D863, BD$1, $F863, "Options: Curr=USD, Mag=Actuals")</f>
        <v>0</v>
      </c>
      <c r="BE863" s="6">
        <f>_xll.SNL.Clients.Office.Excel.Functions.SPG($D863, BE$1, $F863, "Options: Curr=USD, Mag=Actuals")</f>
        <v>0</v>
      </c>
      <c r="BF863" s="6">
        <f>_xll.SNL.Clients.Office.Excel.Functions.SPG($D863, BF$1, $F863, "Options: Curr=USD, Mag=Actuals")</f>
        <v>0</v>
      </c>
      <c r="BG863" s="6">
        <f>_xll.SNL.Clients.Office.Excel.Functions.SPG($D863, BG$1, $F863, "Options: Curr=USD, Mag=Actuals")</f>
        <v>0</v>
      </c>
      <c r="BH863" s="6">
        <f>_xll.SNL.Clients.Office.Excel.Functions.SPG($D863, BH$1, $F863, "Options: Curr=USD, Mag=Actuals")</f>
        <v>0</v>
      </c>
      <c r="BI863" s="6">
        <f>_xll.SNL.Clients.Office.Excel.Functions.SPG($D863, BI$1, $F863, "Options: Curr=USD, Mag=Actuals")</f>
        <v>0</v>
      </c>
      <c r="BJ863" s="6">
        <f>_xll.SNL.Clients.Office.Excel.Functions.SPG($D863, BJ$1, $F863, "Options: Curr=USD, Mag=Actuals")</f>
        <v>0</v>
      </c>
      <c r="BK863" s="6">
        <f>_xll.SNL.Clients.Office.Excel.Functions.SPG($D863, BK$1, $F863, "Options: Curr=USD, Mag=Actuals")</f>
        <v>0</v>
      </c>
      <c r="BL863" s="6">
        <f>_xll.SNL.Clients.Office.Excel.Functions.SPG($D863, BL$1, $F863, "Options: Curr=USD, Mag=Actuals")</f>
        <v>0</v>
      </c>
      <c r="BM863" s="6">
        <f>_xll.SNL.Clients.Office.Excel.Functions.SPG($D863, BM$1, $F863, "Options: Curr=USD, Mag=Actuals")</f>
        <v>0</v>
      </c>
      <c r="BN863" s="6">
        <f>_xll.SNL.Clients.Office.Excel.Functions.SPG($D863, BN$1, $F863, "Options: Curr=USD, Mag=Actuals")</f>
        <v>0</v>
      </c>
      <c r="BO863" s="6">
        <f>_xll.SNL.Clients.Office.Excel.Functions.SPG($D863, BO$1, $F863, "Options: Curr=USD, Mag=Actuals")</f>
        <v>0</v>
      </c>
      <c r="BP863" s="6">
        <f>_xll.SNL.Clients.Office.Excel.Functions.SPG($D863, BP$1, $F863, "Options: Curr=USD, Mag=Actuals")</f>
        <v>0</v>
      </c>
      <c r="BQ863" s="6">
        <f>_xll.SNL.Clients.Office.Excel.Functions.SPG($D863, BQ$1, $F863, "Options: Curr=USD, Mag=Actuals")</f>
        <v>0</v>
      </c>
      <c r="BR863" s="6">
        <f>_xll.SNL.Clients.Office.Excel.Functions.SPG($D863, BR$1, $F863, "Options: Curr=USD, Mag=Actuals")</f>
        <v>0</v>
      </c>
      <c r="BS863" s="6">
        <f>_xll.SNL.Clients.Office.Excel.Functions.SPG($D863, BS$1, $F863, "Options: Curr=USD, Mag=Actuals")</f>
        <v>0</v>
      </c>
      <c r="BT863" s="6">
        <f>_xll.SNL.Clients.Office.Excel.Functions.SPG($D863, BT$1, $F863, "Options: Curr=USD, Mag=Actuals")</f>
        <v>0</v>
      </c>
      <c r="BU863" s="6">
        <f>_xll.SNL.Clients.Office.Excel.Functions.SPG($D863, BU$1, $F863, "Options: Curr=USD, Mag=Actuals")</f>
        <v>0</v>
      </c>
      <c r="BV863" s="6">
        <f>_xll.SNL.Clients.Office.Excel.Functions.SPG($D863, BV$1, $F863, "Options: Curr=USD, Mag=Actuals")</f>
        <v>0</v>
      </c>
      <c r="BW863" s="6">
        <f>_xll.SNL.Clients.Office.Excel.Functions.SPG($D863, BW$1, $F863, "Options: Curr=USD, Mag=Actuals")</f>
        <v>0</v>
      </c>
      <c r="BX863" s="6">
        <f>_xll.SNL.Clients.Office.Excel.Functions.SPG($D863, BX$1, $F863, "Options: Curr=USD, Mag=Actuals")</f>
        <v>0</v>
      </c>
      <c r="BY863" s="6">
        <f>_xll.SNL.Clients.Office.Excel.Functions.SPG($D863, BY$1, $F863, "Options: Curr=USD, Mag=Actuals")</f>
        <v>0</v>
      </c>
      <c r="BZ863" s="6">
        <f>_xll.SNL.Clients.Office.Excel.Functions.SPG($D863, BZ$1, $F863, "Options: Curr=USD, Mag=Actuals")</f>
        <v>0</v>
      </c>
      <c r="CA863" s="6" t="str">
        <f>_xll.SNL.Clients.Office.Excel.Functions.SPG($D863, CA$1, $F863, "Options: Curr=USD, Mag=Actuals")</f>
        <v>Nonperforming Loans</v>
      </c>
      <c r="CB863" s="6">
        <f>_xll.SNL.Clients.Office.Excel.Functions.SPG($D863, CB$1, $F863, "Options: Curr=USD, Mag=Actuals")</f>
        <v>0</v>
      </c>
      <c r="CC863" s="6">
        <f>_xll.SNL.Clients.Office.Excel.Functions.SPG($D863, CC$1, $F863, "Options: Curr=USD, Mag=Actuals")</f>
        <v>0</v>
      </c>
      <c r="CD863" s="6">
        <f>_xll.SNL.Clients.Office.Excel.Functions.SPG($D863, CD$1, $F863, "Options: Curr=USD, Mag=Actuals")</f>
        <v>0</v>
      </c>
      <c r="CE863" s="6">
        <f>_xll.SNL.Clients.Office.Excel.Functions.SPG($D863, CE$1, $F863, "Options: Curr=USD, Mag=Actuals")</f>
        <v>0</v>
      </c>
      <c r="CF863" s="6">
        <f>_xll.SNL.Clients.Office.Excel.Functions.SPG($D863, CF$1, $F863, "Options: Curr=USD, Mag=Actuals")</f>
        <v>0</v>
      </c>
      <c r="CG863" s="6">
        <f>_xll.SNL.Clients.Office.Excel.Functions.SPG($D863, CG$1, $F863, "Options: Curr=USD, Mag=Actuals")</f>
        <v>0</v>
      </c>
    </row>
    <row r="864" spans="1:85" x14ac:dyDescent="0.3">
      <c r="A864" s="10" t="s">
        <v>106</v>
      </c>
      <c r="B864" s="10" t="s">
        <v>85</v>
      </c>
      <c r="C864" s="10" t="s">
        <v>15</v>
      </c>
      <c r="D864">
        <v>4055762</v>
      </c>
      <c r="E864" s="10" t="s">
        <v>23</v>
      </c>
      <c r="F864" s="10" t="s">
        <v>60</v>
      </c>
      <c r="G864">
        <v>13</v>
      </c>
      <c r="H864">
        <v>248.64</v>
      </c>
      <c r="I864">
        <v>235.64</v>
      </c>
      <c r="J864">
        <v>1271.3699999999999</v>
      </c>
      <c r="K864">
        <v>22262.720000000001</v>
      </c>
      <c r="L864">
        <v>0.25</v>
      </c>
      <c r="M864">
        <v>1604.4309598823011</v>
      </c>
      <c r="N864">
        <v>57.11</v>
      </c>
      <c r="O864">
        <v>2.61</v>
      </c>
      <c r="P864">
        <v>0.18</v>
      </c>
      <c r="Q864">
        <v>1.06</v>
      </c>
      <c r="R864">
        <v>0.95</v>
      </c>
      <c r="S864" t="str">
        <f>_xll.SNL.Clients.Office.Excel.Functions.SPG(D864, S$1, F864, "Options: Curr=USD, Mag=Actuals")</f>
        <v>UniCredit S.p.A. (BIT:UCG)</v>
      </c>
      <c r="T864" t="str">
        <f>_xll.SNL.Clients.Office.Excel.Functions.SPG($D864, T$1, $F864, "Options: Curr=USD, Mag=Actuals")</f>
        <v>UniCredit S.p.A.</v>
      </c>
      <c r="U864" s="6">
        <f>_xll.SNL.Clients.Office.Excel.Functions.SPG($D864, U$1, $F864, "Options: Curr=USD, Mag=Actuals")</f>
        <v>227844437667.89999</v>
      </c>
      <c r="V864" t="str">
        <f>_xll.SNL.Clients.Office.Excel.Functions.SPG($D864, V$1, $F864, "Options: Curr=USD, Mag=Actuals")</f>
        <v>BIT:UCG</v>
      </c>
      <c r="W864" t="str">
        <f>_xll.SNL.Clients.Office.Excel.Functions.SPG($D864, W$1, $F864, "Options: Curr=USD, Mag=Actuals")</f>
        <v>Bank</v>
      </c>
      <c r="X864" s="6">
        <f>_xll.SNL.Clients.Office.Excel.Functions.SPG($D864, X$1, $F864, "Options: Curr=USD, Mag=Actuals")</f>
        <v>8573050446.2393322</v>
      </c>
      <c r="Y864" s="6">
        <f>_xll.SNL.Clients.Office.Excel.Functions.SPG($D864, Y$1, $F864, "Options: Curr=USD, Mag=Actuals")</f>
        <v>0</v>
      </c>
      <c r="Z864" s="6">
        <f>_xll.SNL.Clients.Office.Excel.Functions.SPG($D864, Z$1, $F864, "Options: Curr=USD, Mag=Actuals")</f>
        <v>0</v>
      </c>
      <c r="AA864" s="6">
        <f>_xll.SNL.Clients.Office.Excel.Functions.SPG($D864, AA$1, $F864, "Options: Curr=USD, Mag=Actuals")</f>
        <v>1860916887.9788406</v>
      </c>
      <c r="AB864" s="6">
        <f>_xll.SNL.Clients.Office.Excel.Functions.SPG($D864, AB$1, $F864, "Options: Curr=USD, Mag=Actuals")</f>
        <v>27.428918805059588</v>
      </c>
      <c r="AC864" s="6">
        <f>_xll.SNL.Clients.Office.Excel.Functions.SPG($D864, AC$1, $F864, "Options: Curr=USD, Mag=Actuals")</f>
        <v>2.3593999999999999</v>
      </c>
      <c r="AD864" s="6">
        <f>_xll.SNL.Clients.Office.Excel.Functions.SPG($D864, AD$1, $F864, "Options: Curr=USD, Mag=Actuals")</f>
        <v>0.91300000000000003</v>
      </c>
      <c r="AE864" s="6">
        <f>_xll.SNL.Clients.Office.Excel.Functions.SPG($D864, AE$1, $F864, "Options: Curr=USD, Mag=Actuals")</f>
        <v>15.147</v>
      </c>
      <c r="AF864" s="6">
        <f>_xll.SNL.Clients.Office.Excel.Functions.SPG($D864, AF$1, $F864, "Options: Curr=USD, Mag=Actuals")</f>
        <v>227844437667.89999</v>
      </c>
      <c r="AG864" s="6">
        <f>_xll.SNL.Clients.Office.Excel.Functions.SPG($D864, AG$1, $F864, "Options: Curr=USD, Mag=Actuals")</f>
        <v>74137191069.720001</v>
      </c>
      <c r="AH864" s="6">
        <f>_xll.SNL.Clients.Office.Excel.Functions.SPG($D864, AH$1, $F864, "Options: Curr=USD, Mag=Actuals")</f>
        <v>14044425323.039999</v>
      </c>
      <c r="AI864" s="6">
        <f>_xll.SNL.Clients.Office.Excel.Functions.SPG($D864, AI$1, $F864, "Options: Curr=USD, Mag=Actuals")</f>
        <v>37621</v>
      </c>
      <c r="AJ864" s="6" t="str">
        <f>_xll.SNL.Clients.Office.Excel.Functions.SPG($D864, AJ$1, $F864, "Options: Curr=USD, Mag=Actuals")</f>
        <v>#INVALID FUNCTION PARAMETER</v>
      </c>
      <c r="AK864" s="6" t="str">
        <f>_xll.SNL.Clients.Office.Excel.Functions.SPG($D864, AK$1, $F864, "Options: Curr=USD, Mag=Actuals")</f>
        <v>#INVALID FUNCTION PARAMETER</v>
      </c>
      <c r="AL864" s="6" t="str">
        <f>_xll.SNL.Clients.Office.Excel.Functions.SPG($D864, AL$1, $F864, "Options: Curr=USD, Mag=Actuals")</f>
        <v>#INVALID FUNCTION PARAMETER</v>
      </c>
      <c r="AM864" s="6" t="str">
        <f>_xll.SNL.Clients.Office.Excel.Functions.SPG($D864, AM$1, $F864, "Options: Curr=USD, Mag=Actuals")</f>
        <v>#INVALID FUNCTION PARAMETER</v>
      </c>
      <c r="AN864" s="6">
        <f>_xll.SNL.Clients.Office.Excel.Functions.SPG($D864, AN$1, $F864, "Options: Curr=USD, Mag=Actuals")</f>
        <v>0</v>
      </c>
      <c r="AO864" s="6">
        <f>_xll.SNL.Clients.Office.Excel.Functions.SPG($D864, AO$1, $F864, "Options: Curr=USD, Mag=Actuals")</f>
        <v>0</v>
      </c>
      <c r="AP864" s="6">
        <f>_xll.SNL.Clients.Office.Excel.Functions.SPG($D864, AP$1, $F864, "Options: Curr=USD, Mag=Actuals")</f>
        <v>0</v>
      </c>
      <c r="AQ864" s="6">
        <f>_xll.SNL.Clients.Office.Excel.Functions.SPG($D864, AQ$1, $F864, "Options: Curr=USD, Mag=Actuals")</f>
        <v>0</v>
      </c>
      <c r="AR864" s="6">
        <f>_xll.SNL.Clients.Office.Excel.Functions.SPG($D864, AR$1, $F864, "Options: Curr=USD, Mag=Actuals")</f>
        <v>0</v>
      </c>
      <c r="AS864" s="6">
        <f>_xll.SNL.Clients.Office.Excel.Functions.SPG($D864, AS$1, $F864, "Options: Curr=USD, Mag=Actuals")</f>
        <v>0</v>
      </c>
      <c r="AT864" s="6">
        <f>_xll.SNL.Clients.Office.Excel.Functions.SPG($D864, AT$1, $F864, "Options: Curr=USD, Mag=Actuals")</f>
        <v>0</v>
      </c>
      <c r="AU864" s="6">
        <f>_xll.SNL.Clients.Office.Excel.Functions.SPG($D864, AU$1, $F864, "Options: Curr=USD, Mag=Actuals")</f>
        <v>0</v>
      </c>
      <c r="AV864" s="6">
        <f>_xll.SNL.Clients.Office.Excel.Functions.SPG($D864, AV$1, $F864, "Options: Curr=USD, Mag=Actuals")</f>
        <v>0</v>
      </c>
      <c r="AW864" s="6">
        <f>_xll.SNL.Clients.Office.Excel.Functions.SPG($D864, AW$1, $F864, "Options: Curr=USD, Mag=Actuals")</f>
        <v>0</v>
      </c>
      <c r="AX864" s="6">
        <f>_xll.SNL.Clients.Office.Excel.Functions.SPG($D864, AX$1, $F864, "Options: Curr=USD, Mag=Actuals")</f>
        <v>0</v>
      </c>
      <c r="AY864" s="6">
        <f>_xll.SNL.Clients.Office.Excel.Functions.SPG($D864, AY$1, $F864, "Options: Curr=USD, Mag=Actuals")</f>
        <v>0</v>
      </c>
      <c r="AZ864" s="6">
        <f>_xll.SNL.Clients.Office.Excel.Functions.SPG($D864, AZ$1, $F864, "Options: Curr=USD, Mag=Actuals")</f>
        <v>0</v>
      </c>
      <c r="BA864" s="6">
        <f>_xll.SNL.Clients.Office.Excel.Functions.SPG($D864, BA$1, $F864, "Options: Curr=USD, Mag=Actuals")</f>
        <v>0</v>
      </c>
      <c r="BB864" s="6">
        <f>_xll.SNL.Clients.Office.Excel.Functions.SPG($D864, BB$1, $F864, "Options: Curr=USD, Mag=Actuals")</f>
        <v>0</v>
      </c>
      <c r="BC864" s="6">
        <f>_xll.SNL.Clients.Office.Excel.Functions.SPG($D864, BC$1, $F864, "Options: Curr=USD, Mag=Actuals")</f>
        <v>0</v>
      </c>
      <c r="BD864" s="6">
        <f>_xll.SNL.Clients.Office.Excel.Functions.SPG($D864, BD$1, $F864, "Options: Curr=USD, Mag=Actuals")</f>
        <v>0</v>
      </c>
      <c r="BE864" s="6">
        <f>_xll.SNL.Clients.Office.Excel.Functions.SPG($D864, BE$1, $F864, "Options: Curr=USD, Mag=Actuals")</f>
        <v>0</v>
      </c>
      <c r="BF864" s="6">
        <f>_xll.SNL.Clients.Office.Excel.Functions.SPG($D864, BF$1, $F864, "Options: Curr=USD, Mag=Actuals")</f>
        <v>0</v>
      </c>
      <c r="BG864" s="6">
        <f>_xll.SNL.Clients.Office.Excel.Functions.SPG($D864, BG$1, $F864, "Options: Curr=USD, Mag=Actuals")</f>
        <v>0</v>
      </c>
      <c r="BH864" s="6">
        <f>_xll.SNL.Clients.Office.Excel.Functions.SPG($D864, BH$1, $F864, "Options: Curr=USD, Mag=Actuals")</f>
        <v>0</v>
      </c>
      <c r="BI864" s="6">
        <f>_xll.SNL.Clients.Office.Excel.Functions.SPG($D864, BI$1, $F864, "Options: Curr=USD, Mag=Actuals")</f>
        <v>0</v>
      </c>
      <c r="BJ864" s="6">
        <f>_xll.SNL.Clients.Office.Excel.Functions.SPG($D864, BJ$1, $F864, "Options: Curr=USD, Mag=Actuals")</f>
        <v>0</v>
      </c>
      <c r="BK864" s="6">
        <f>_xll.SNL.Clients.Office.Excel.Functions.SPG($D864, BK$1, $F864, "Options: Curr=USD, Mag=Actuals")</f>
        <v>0</v>
      </c>
      <c r="BL864" s="6">
        <f>_xll.SNL.Clients.Office.Excel.Functions.SPG($D864, BL$1, $F864, "Options: Curr=USD, Mag=Actuals")</f>
        <v>0</v>
      </c>
      <c r="BM864" s="6">
        <f>_xll.SNL.Clients.Office.Excel.Functions.SPG($D864, BM$1, $F864, "Options: Curr=USD, Mag=Actuals")</f>
        <v>0</v>
      </c>
      <c r="BN864" s="6">
        <f>_xll.SNL.Clients.Office.Excel.Functions.SPG($D864, BN$1, $F864, "Options: Curr=USD, Mag=Actuals")</f>
        <v>0</v>
      </c>
      <c r="BO864" s="6">
        <f>_xll.SNL.Clients.Office.Excel.Functions.SPG($D864, BO$1, $F864, "Options: Curr=USD, Mag=Actuals")</f>
        <v>0</v>
      </c>
      <c r="BP864" s="6">
        <f>_xll.SNL.Clients.Office.Excel.Functions.SPG($D864, BP$1, $F864, "Options: Curr=USD, Mag=Actuals")</f>
        <v>0</v>
      </c>
      <c r="BQ864" s="6">
        <f>_xll.SNL.Clients.Office.Excel.Functions.SPG($D864, BQ$1, $F864, "Options: Curr=USD, Mag=Actuals")</f>
        <v>0</v>
      </c>
      <c r="BR864" s="6">
        <f>_xll.SNL.Clients.Office.Excel.Functions.SPG($D864, BR$1, $F864, "Options: Curr=USD, Mag=Actuals")</f>
        <v>0</v>
      </c>
      <c r="BS864" s="6">
        <f>_xll.SNL.Clients.Office.Excel.Functions.SPG($D864, BS$1, $F864, "Options: Curr=USD, Mag=Actuals")</f>
        <v>0</v>
      </c>
      <c r="BT864" s="6">
        <f>_xll.SNL.Clients.Office.Excel.Functions.SPG($D864, BT$1, $F864, "Options: Curr=USD, Mag=Actuals")</f>
        <v>0</v>
      </c>
      <c r="BU864" s="6">
        <f>_xll.SNL.Clients.Office.Excel.Functions.SPG($D864, BU$1, $F864, "Options: Curr=USD, Mag=Actuals")</f>
        <v>0</v>
      </c>
      <c r="BV864" s="6">
        <f>_xll.SNL.Clients.Office.Excel.Functions.SPG($D864, BV$1, $F864, "Options: Curr=USD, Mag=Actuals")</f>
        <v>0</v>
      </c>
      <c r="BW864" s="6">
        <f>_xll.SNL.Clients.Office.Excel.Functions.SPG($D864, BW$1, $F864, "Options: Curr=USD, Mag=Actuals")</f>
        <v>0</v>
      </c>
      <c r="BX864" s="6">
        <f>_xll.SNL.Clients.Office.Excel.Functions.SPG($D864, BX$1, $F864, "Options: Curr=USD, Mag=Actuals")</f>
        <v>0</v>
      </c>
      <c r="BY864" s="6">
        <f>_xll.SNL.Clients.Office.Excel.Functions.SPG($D864, BY$1, $F864, "Options: Curr=USD, Mag=Actuals")</f>
        <v>0</v>
      </c>
      <c r="BZ864" s="6">
        <f>_xll.SNL.Clients.Office.Excel.Functions.SPG($D864, BZ$1, $F864, "Options: Curr=USD, Mag=Actuals")</f>
        <v>0</v>
      </c>
      <c r="CA864" s="6" t="str">
        <f>_xll.SNL.Clients.Office.Excel.Functions.SPG($D864, CA$1, $F864, "Options: Curr=USD, Mag=Actuals")</f>
        <v>Nonperforming Loans</v>
      </c>
      <c r="CB864" s="6">
        <f>_xll.SNL.Clients.Office.Excel.Functions.SPG($D864, CB$1, $F864, "Options: Curr=USD, Mag=Actuals")</f>
        <v>0</v>
      </c>
      <c r="CC864" s="6">
        <f>_xll.SNL.Clients.Office.Excel.Functions.SPG($D864, CC$1, $F864, "Options: Curr=USD, Mag=Actuals")</f>
        <v>0</v>
      </c>
      <c r="CD864" s="6">
        <f>_xll.SNL.Clients.Office.Excel.Functions.SPG($D864, CD$1, $F864, "Options: Curr=USD, Mag=Actuals")</f>
        <v>0</v>
      </c>
      <c r="CE864" s="6">
        <f>_xll.SNL.Clients.Office.Excel.Functions.SPG($D864, CE$1, $F864, "Options: Curr=USD, Mag=Actuals")</f>
        <v>0</v>
      </c>
      <c r="CF864" s="6">
        <f>_xll.SNL.Clients.Office.Excel.Functions.SPG($D864, CF$1, $F864, "Options: Curr=USD, Mag=Actuals")</f>
        <v>0</v>
      </c>
      <c r="CG864" s="6">
        <f>_xll.SNL.Clients.Office.Excel.Functions.SPG($D864, CG$1, $F864, "Options: Curr=USD, Mag=Actuals")</f>
        <v>0</v>
      </c>
    </row>
    <row r="865" spans="1:85" x14ac:dyDescent="0.3">
      <c r="A865" s="10" t="s">
        <v>106</v>
      </c>
      <c r="B865" s="10" t="s">
        <v>85</v>
      </c>
      <c r="C865" s="10" t="s">
        <v>15</v>
      </c>
      <c r="D865">
        <v>4055762</v>
      </c>
      <c r="E865" s="10" t="s">
        <v>23</v>
      </c>
      <c r="F865" s="10" t="s">
        <v>61</v>
      </c>
      <c r="G865">
        <v>10.7</v>
      </c>
      <c r="H865">
        <v>293.5</v>
      </c>
      <c r="I865">
        <v>282.8</v>
      </c>
      <c r="J865">
        <v>1575.5</v>
      </c>
      <c r="K865">
        <v>27435.66</v>
      </c>
      <c r="L865">
        <v>0.24</v>
      </c>
      <c r="M865">
        <v>1925.7395172945776</v>
      </c>
      <c r="N865">
        <v>57.43</v>
      </c>
      <c r="O865">
        <v>2.81</v>
      </c>
      <c r="P865">
        <v>1.61</v>
      </c>
      <c r="Q865">
        <v>0.89</v>
      </c>
      <c r="R865">
        <v>0.79</v>
      </c>
      <c r="S865" t="str">
        <f>_xll.SNL.Clients.Office.Excel.Functions.SPG(D865, S$1, F865, "Options: Curr=USD, Mag=Actuals")</f>
        <v>UniCredit S.p.A. (BIT:UCG)</v>
      </c>
      <c r="T865" t="str">
        <f>_xll.SNL.Clients.Office.Excel.Functions.SPG($D865, T$1, $F865, "Options: Curr=USD, Mag=Actuals")</f>
        <v>UniCredit S.p.A.</v>
      </c>
      <c r="U865" s="6">
        <f>_xll.SNL.Clients.Office.Excel.Functions.SPG($D865, U$1, $F865, "Options: Curr=USD, Mag=Actuals")</f>
        <v>300518981355.88</v>
      </c>
      <c r="V865" t="str">
        <f>_xll.SNL.Clients.Office.Excel.Functions.SPG($D865, V$1, $F865, "Options: Curr=USD, Mag=Actuals")</f>
        <v>BIT:UCG</v>
      </c>
      <c r="W865" t="str">
        <f>_xll.SNL.Clients.Office.Excel.Functions.SPG($D865, W$1, $F865, "Options: Curr=USD, Mag=Actuals")</f>
        <v>Bank</v>
      </c>
      <c r="X865" s="6">
        <f>_xll.SNL.Clients.Office.Excel.Functions.SPG($D865, X$1, $F865, "Options: Curr=USD, Mag=Actuals")</f>
        <v>10705021608.273445</v>
      </c>
      <c r="Y865" s="6">
        <f>_xll.SNL.Clients.Office.Excel.Functions.SPG($D865, Y$1, $F865, "Options: Curr=USD, Mag=Actuals")</f>
        <v>0</v>
      </c>
      <c r="Z865" s="6">
        <f>_xll.SNL.Clients.Office.Excel.Functions.SPG($D865, Z$1, $F865, "Options: Curr=USD, Mag=Actuals")</f>
        <v>0</v>
      </c>
      <c r="AA865" s="6">
        <f>_xll.SNL.Clients.Office.Excel.Functions.SPG($D865, AA$1, $F865, "Options: Curr=USD, Mag=Actuals")</f>
        <v>2360945368.6872611</v>
      </c>
      <c r="AB865" s="6">
        <f>_xll.SNL.Clients.Office.Excel.Functions.SPG($D865, AB$1, $F865, "Options: Curr=USD, Mag=Actuals")</f>
        <v>35.10692697042677</v>
      </c>
      <c r="AC865" s="6">
        <f>_xll.SNL.Clients.Office.Excel.Functions.SPG($D865, AC$1, $F865, "Options: Curr=USD, Mag=Actuals")</f>
        <v>6.8964999999999996</v>
      </c>
      <c r="AD865" s="6">
        <f>_xll.SNL.Clients.Office.Excel.Functions.SPG($D865, AD$1, $F865, "Options: Curr=USD, Mag=Actuals")</f>
        <v>0.91600000000000004</v>
      </c>
      <c r="AE865" s="6">
        <f>_xll.SNL.Clients.Office.Excel.Functions.SPG($D865, AE$1, $F865, "Options: Curr=USD, Mag=Actuals")</f>
        <v>15.308999999999999</v>
      </c>
      <c r="AF865" s="6">
        <f>_xll.SNL.Clients.Office.Excel.Functions.SPG($D865, AF$1, $F865, "Options: Curr=USD, Mag=Actuals")</f>
        <v>300518981355.88</v>
      </c>
      <c r="AG865" s="6">
        <f>_xll.SNL.Clients.Office.Excel.Functions.SPG($D865, AG$1, $F865, "Options: Curr=USD, Mag=Actuals")</f>
        <v>102466039590.32001</v>
      </c>
      <c r="AH865" s="6">
        <f>_xll.SNL.Clients.Office.Excel.Functions.SPG($D865, AH$1, $F865, "Options: Curr=USD, Mag=Actuals")</f>
        <v>17472290025.75</v>
      </c>
      <c r="AI865" s="6">
        <f>_xll.SNL.Clients.Office.Excel.Functions.SPG($D865, AI$1, $F865, "Options: Curr=USD, Mag=Actuals")</f>
        <v>37986</v>
      </c>
      <c r="AJ865" s="6" t="str">
        <f>_xll.SNL.Clients.Office.Excel.Functions.SPG($D865, AJ$1, $F865, "Options: Curr=USD, Mag=Actuals")</f>
        <v>#INVALID FUNCTION PARAMETER</v>
      </c>
      <c r="AK865" s="6" t="str">
        <f>_xll.SNL.Clients.Office.Excel.Functions.SPG($D865, AK$1, $F865, "Options: Curr=USD, Mag=Actuals")</f>
        <v>#INVALID FUNCTION PARAMETER</v>
      </c>
      <c r="AL865" s="6" t="str">
        <f>_xll.SNL.Clients.Office.Excel.Functions.SPG($D865, AL$1, $F865, "Options: Curr=USD, Mag=Actuals")</f>
        <v>#INVALID FUNCTION PARAMETER</v>
      </c>
      <c r="AM865" s="6" t="str">
        <f>_xll.SNL.Clients.Office.Excel.Functions.SPG($D865, AM$1, $F865, "Options: Curr=USD, Mag=Actuals")</f>
        <v>#INVALID FUNCTION PARAMETER</v>
      </c>
      <c r="AN865" s="6">
        <f>_xll.SNL.Clients.Office.Excel.Functions.SPG($D865, AN$1, $F865, "Options: Curr=USD, Mag=Actuals")</f>
        <v>0</v>
      </c>
      <c r="AO865" s="6">
        <f>_xll.SNL.Clients.Office.Excel.Functions.SPG($D865, AO$1, $F865, "Options: Curr=USD, Mag=Actuals")</f>
        <v>0</v>
      </c>
      <c r="AP865" s="6">
        <f>_xll.SNL.Clients.Office.Excel.Functions.SPG($D865, AP$1, $F865, "Options: Curr=USD, Mag=Actuals")</f>
        <v>0</v>
      </c>
      <c r="AQ865" s="6">
        <f>_xll.SNL.Clients.Office.Excel.Functions.SPG($D865, AQ$1, $F865, "Options: Curr=USD, Mag=Actuals")</f>
        <v>0</v>
      </c>
      <c r="AR865" s="6">
        <f>_xll.SNL.Clients.Office.Excel.Functions.SPG($D865, AR$1, $F865, "Options: Curr=USD, Mag=Actuals")</f>
        <v>0</v>
      </c>
      <c r="AS865" s="6">
        <f>_xll.SNL.Clients.Office.Excel.Functions.SPG($D865, AS$1, $F865, "Options: Curr=USD, Mag=Actuals")</f>
        <v>0</v>
      </c>
      <c r="AT865" s="6">
        <f>_xll.SNL.Clients.Office.Excel.Functions.SPG($D865, AT$1, $F865, "Options: Curr=USD, Mag=Actuals")</f>
        <v>0</v>
      </c>
      <c r="AU865" s="6">
        <f>_xll.SNL.Clients.Office.Excel.Functions.SPG($D865, AU$1, $F865, "Options: Curr=USD, Mag=Actuals")</f>
        <v>0</v>
      </c>
      <c r="AV865" s="6">
        <f>_xll.SNL.Clients.Office.Excel.Functions.SPG($D865, AV$1, $F865, "Options: Curr=USD, Mag=Actuals")</f>
        <v>0</v>
      </c>
      <c r="AW865" s="6">
        <f>_xll.SNL.Clients.Office.Excel.Functions.SPG($D865, AW$1, $F865, "Options: Curr=USD, Mag=Actuals")</f>
        <v>0</v>
      </c>
      <c r="AX865" s="6">
        <f>_xll.SNL.Clients.Office.Excel.Functions.SPG($D865, AX$1, $F865, "Options: Curr=USD, Mag=Actuals")</f>
        <v>0</v>
      </c>
      <c r="AY865" s="6">
        <f>_xll.SNL.Clients.Office.Excel.Functions.SPG($D865, AY$1, $F865, "Options: Curr=USD, Mag=Actuals")</f>
        <v>0</v>
      </c>
      <c r="AZ865" s="6">
        <f>_xll.SNL.Clients.Office.Excel.Functions.SPG($D865, AZ$1, $F865, "Options: Curr=USD, Mag=Actuals")</f>
        <v>0</v>
      </c>
      <c r="BA865" s="6">
        <f>_xll.SNL.Clients.Office.Excel.Functions.SPG($D865, BA$1, $F865, "Options: Curr=USD, Mag=Actuals")</f>
        <v>0</v>
      </c>
      <c r="BB865" s="6">
        <f>_xll.SNL.Clients.Office.Excel.Functions.SPG($D865, BB$1, $F865, "Options: Curr=USD, Mag=Actuals")</f>
        <v>0</v>
      </c>
      <c r="BC865" s="6">
        <f>_xll.SNL.Clients.Office.Excel.Functions.SPG($D865, BC$1, $F865, "Options: Curr=USD, Mag=Actuals")</f>
        <v>0</v>
      </c>
      <c r="BD865" s="6">
        <f>_xll.SNL.Clients.Office.Excel.Functions.SPG($D865, BD$1, $F865, "Options: Curr=USD, Mag=Actuals")</f>
        <v>0</v>
      </c>
      <c r="BE865" s="6">
        <f>_xll.SNL.Clients.Office.Excel.Functions.SPG($D865, BE$1, $F865, "Options: Curr=USD, Mag=Actuals")</f>
        <v>0</v>
      </c>
      <c r="BF865" s="6">
        <f>_xll.SNL.Clients.Office.Excel.Functions.SPG($D865, BF$1, $F865, "Options: Curr=USD, Mag=Actuals")</f>
        <v>0</v>
      </c>
      <c r="BG865" s="6">
        <f>_xll.SNL.Clients.Office.Excel.Functions.SPG($D865, BG$1, $F865, "Options: Curr=USD, Mag=Actuals")</f>
        <v>0</v>
      </c>
      <c r="BH865" s="6">
        <f>_xll.SNL.Clients.Office.Excel.Functions.SPG($D865, BH$1, $F865, "Options: Curr=USD, Mag=Actuals")</f>
        <v>0</v>
      </c>
      <c r="BI865" s="6">
        <f>_xll.SNL.Clients.Office.Excel.Functions.SPG($D865, BI$1, $F865, "Options: Curr=USD, Mag=Actuals")</f>
        <v>0</v>
      </c>
      <c r="BJ865" s="6">
        <f>_xll.SNL.Clients.Office.Excel.Functions.SPG($D865, BJ$1, $F865, "Options: Curr=USD, Mag=Actuals")</f>
        <v>0</v>
      </c>
      <c r="BK865" s="6">
        <f>_xll.SNL.Clients.Office.Excel.Functions.SPG($D865, BK$1, $F865, "Options: Curr=USD, Mag=Actuals")</f>
        <v>0</v>
      </c>
      <c r="BL865" s="6">
        <f>_xll.SNL.Clients.Office.Excel.Functions.SPG($D865, BL$1, $F865, "Options: Curr=USD, Mag=Actuals")</f>
        <v>0</v>
      </c>
      <c r="BM865" s="6">
        <f>_xll.SNL.Clients.Office.Excel.Functions.SPG($D865, BM$1, $F865, "Options: Curr=USD, Mag=Actuals")</f>
        <v>0</v>
      </c>
      <c r="BN865" s="6">
        <f>_xll.SNL.Clients.Office.Excel.Functions.SPG($D865, BN$1, $F865, "Options: Curr=USD, Mag=Actuals")</f>
        <v>0</v>
      </c>
      <c r="BO865" s="6">
        <f>_xll.SNL.Clients.Office.Excel.Functions.SPG($D865, BO$1, $F865, "Options: Curr=USD, Mag=Actuals")</f>
        <v>0</v>
      </c>
      <c r="BP865" s="6">
        <f>_xll.SNL.Clients.Office.Excel.Functions.SPG($D865, BP$1, $F865, "Options: Curr=USD, Mag=Actuals")</f>
        <v>0</v>
      </c>
      <c r="BQ865" s="6">
        <f>_xll.SNL.Clients.Office.Excel.Functions.SPG($D865, BQ$1, $F865, "Options: Curr=USD, Mag=Actuals")</f>
        <v>0</v>
      </c>
      <c r="BR865" s="6">
        <f>_xll.SNL.Clients.Office.Excel.Functions.SPG($D865, BR$1, $F865, "Options: Curr=USD, Mag=Actuals")</f>
        <v>0</v>
      </c>
      <c r="BS865" s="6">
        <f>_xll.SNL.Clients.Office.Excel.Functions.SPG($D865, BS$1, $F865, "Options: Curr=USD, Mag=Actuals")</f>
        <v>0</v>
      </c>
      <c r="BT865" s="6">
        <f>_xll.SNL.Clients.Office.Excel.Functions.SPG($D865, BT$1, $F865, "Options: Curr=USD, Mag=Actuals")</f>
        <v>0</v>
      </c>
      <c r="BU865" s="6">
        <f>_xll.SNL.Clients.Office.Excel.Functions.SPG($D865, BU$1, $F865, "Options: Curr=USD, Mag=Actuals")</f>
        <v>0</v>
      </c>
      <c r="BV865" s="6">
        <f>_xll.SNL.Clients.Office.Excel.Functions.SPG($D865, BV$1, $F865, "Options: Curr=USD, Mag=Actuals")</f>
        <v>0</v>
      </c>
      <c r="BW865" s="6">
        <f>_xll.SNL.Clients.Office.Excel.Functions.SPG($D865, BW$1, $F865, "Options: Curr=USD, Mag=Actuals")</f>
        <v>0</v>
      </c>
      <c r="BX865" s="6">
        <f>_xll.SNL.Clients.Office.Excel.Functions.SPG($D865, BX$1, $F865, "Options: Curr=USD, Mag=Actuals")</f>
        <v>0</v>
      </c>
      <c r="BY865" s="6">
        <f>_xll.SNL.Clients.Office.Excel.Functions.SPG($D865, BY$1, $F865, "Options: Curr=USD, Mag=Actuals")</f>
        <v>0</v>
      </c>
      <c r="BZ865" s="6">
        <f>_xll.SNL.Clients.Office.Excel.Functions.SPG($D865, BZ$1, $F865, "Options: Curr=USD, Mag=Actuals")</f>
        <v>0</v>
      </c>
      <c r="CA865" s="6" t="str">
        <f>_xll.SNL.Clients.Office.Excel.Functions.SPG($D865, CA$1, $F865, "Options: Curr=USD, Mag=Actuals")</f>
        <v>Nonperforming Loans</v>
      </c>
      <c r="CB865" s="6">
        <f>_xll.SNL.Clients.Office.Excel.Functions.SPG($D865, CB$1, $F865, "Options: Curr=USD, Mag=Actuals")</f>
        <v>0</v>
      </c>
      <c r="CC865" s="6">
        <f>_xll.SNL.Clients.Office.Excel.Functions.SPG($D865, CC$1, $F865, "Options: Curr=USD, Mag=Actuals")</f>
        <v>0</v>
      </c>
      <c r="CD865" s="6">
        <f>_xll.SNL.Clients.Office.Excel.Functions.SPG($D865, CD$1, $F865, "Options: Curr=USD, Mag=Actuals")</f>
        <v>0</v>
      </c>
      <c r="CE865" s="6">
        <f>_xll.SNL.Clients.Office.Excel.Functions.SPG($D865, CE$1, $F865, "Options: Curr=USD, Mag=Actuals")</f>
        <v>0</v>
      </c>
      <c r="CF865" s="6">
        <f>_xll.SNL.Clients.Office.Excel.Functions.SPG($D865, CF$1, $F865, "Options: Curr=USD, Mag=Actuals")</f>
        <v>0</v>
      </c>
      <c r="CG865" s="6">
        <f>_xll.SNL.Clients.Office.Excel.Functions.SPG($D865, CG$1, $F865, "Options: Curr=USD, Mag=Actuals")</f>
        <v>0</v>
      </c>
    </row>
    <row r="866" spans="1:85" x14ac:dyDescent="0.3">
      <c r="A866" s="10" t="s">
        <v>106</v>
      </c>
      <c r="B866" s="10" t="s">
        <v>85</v>
      </c>
      <c r="C866" s="10" t="s">
        <v>15</v>
      </c>
      <c r="D866">
        <v>4055762</v>
      </c>
      <c r="E866" s="10" t="s">
        <v>23</v>
      </c>
      <c r="F866" s="10" t="s">
        <v>62</v>
      </c>
      <c r="G866">
        <v>9.65</v>
      </c>
      <c r="H866">
        <v>345.97</v>
      </c>
      <c r="I866">
        <v>336.32</v>
      </c>
      <c r="J866">
        <v>1800.7</v>
      </c>
      <c r="K866">
        <v>31121.38</v>
      </c>
      <c r="L866">
        <v>1.18</v>
      </c>
      <c r="M866">
        <v>2140.7098451660208</v>
      </c>
      <c r="N866">
        <v>57.86</v>
      </c>
      <c r="O866">
        <v>2.2599999999999998</v>
      </c>
      <c r="P866">
        <v>2.7</v>
      </c>
      <c r="Q866">
        <v>0.81</v>
      </c>
      <c r="R866">
        <v>0.73</v>
      </c>
      <c r="S866" t="str">
        <f>_xll.SNL.Clients.Office.Excel.Functions.SPG(D866, S$1, F866, "Options: Curr=USD, Mag=Actuals")</f>
        <v>UniCredit S.p.A. (BIT:UCG)</v>
      </c>
      <c r="T866" t="str">
        <f>_xll.SNL.Clients.Office.Excel.Functions.SPG($D866, T$1, $F866, "Options: Curr=USD, Mag=Actuals")</f>
        <v>UniCredit S.p.A.</v>
      </c>
      <c r="U866" s="6">
        <f>_xll.SNL.Clients.Office.Excel.Functions.SPG($D866, U$1, $F866, "Options: Curr=USD, Mag=Actuals")</f>
        <v>360745434193.08002</v>
      </c>
      <c r="V866" t="str">
        <f>_xll.SNL.Clients.Office.Excel.Functions.SPG($D866, V$1, $F866, "Options: Curr=USD, Mag=Actuals")</f>
        <v>BIT:UCG</v>
      </c>
      <c r="W866" t="str">
        <f>_xll.SNL.Clients.Office.Excel.Functions.SPG($D866, W$1, $F866, "Options: Curr=USD, Mag=Actuals")</f>
        <v>Bank</v>
      </c>
      <c r="X866" s="6">
        <f>_xll.SNL.Clients.Office.Excel.Functions.SPG($D866, X$1, $F866, "Options: Curr=USD, Mag=Actuals")</f>
        <v>12033733907.00713</v>
      </c>
      <c r="Y866" s="6">
        <f>_xll.SNL.Clients.Office.Excel.Functions.SPG($D866, Y$1, $F866, "Options: Curr=USD, Mag=Actuals")</f>
        <v>0</v>
      </c>
      <c r="Z866" s="6">
        <f>_xll.SNL.Clients.Office.Excel.Functions.SPG($D866, Z$1, $F866, "Options: Curr=USD, Mag=Actuals")</f>
        <v>0</v>
      </c>
      <c r="AA866" s="6">
        <f>_xll.SNL.Clients.Office.Excel.Functions.SPG($D866, AA$1, $F866, "Options: Curr=USD, Mag=Actuals")</f>
        <v>2785809395.117372</v>
      </c>
      <c r="AB866" s="6">
        <f>_xll.SNL.Clients.Office.Excel.Functions.SPG($D866, AB$1, $F866, "Options: Curr=USD, Mag=Actuals")</f>
        <v>40.832896855984508</v>
      </c>
      <c r="AC866" s="6">
        <f>_xll.SNL.Clients.Office.Excel.Functions.SPG($D866, AC$1, $F866, "Options: Curr=USD, Mag=Actuals")</f>
        <v>5.8658000000000001</v>
      </c>
      <c r="AD866" s="6">
        <f>_xll.SNL.Clients.Office.Excel.Functions.SPG($D866, AD$1, $F866, "Options: Curr=USD, Mag=Actuals")</f>
        <v>0.88900000000000001</v>
      </c>
      <c r="AE866" s="6">
        <f>_xll.SNL.Clients.Office.Excel.Functions.SPG($D866, AE$1, $F866, "Options: Curr=USD, Mag=Actuals")</f>
        <v>15.48</v>
      </c>
      <c r="AF866" s="6">
        <f>_xll.SNL.Clients.Office.Excel.Functions.SPG($D866, AF$1, $F866, "Options: Curr=USD, Mag=Actuals")</f>
        <v>360745434193.08002</v>
      </c>
      <c r="AG866" s="6">
        <f>_xll.SNL.Clients.Office.Excel.Functions.SPG($D866, AG$1, $F866, "Options: Curr=USD, Mag=Actuals")</f>
        <v>92626183593.839996</v>
      </c>
      <c r="AH866" s="6">
        <f>_xll.SNL.Clients.Office.Excel.Functions.SPG($D866, AH$1, $F866, "Options: Curr=USD, Mag=Actuals")</f>
        <v>20490215674.820004</v>
      </c>
      <c r="AI866" s="6">
        <f>_xll.SNL.Clients.Office.Excel.Functions.SPG($D866, AI$1, $F866, "Options: Curr=USD, Mag=Actuals")</f>
        <v>38352</v>
      </c>
      <c r="AJ866" s="6" t="str">
        <f>_xll.SNL.Clients.Office.Excel.Functions.SPG($D866, AJ$1, $F866, "Options: Curr=USD, Mag=Actuals")</f>
        <v>#INVALID FUNCTION PARAMETER</v>
      </c>
      <c r="AK866" s="6" t="str">
        <f>_xll.SNL.Clients.Office.Excel.Functions.SPG($D866, AK$1, $F866, "Options: Curr=USD, Mag=Actuals")</f>
        <v>#INVALID FUNCTION PARAMETER</v>
      </c>
      <c r="AL866" s="6" t="str">
        <f>_xll.SNL.Clients.Office.Excel.Functions.SPG($D866, AL$1, $F866, "Options: Curr=USD, Mag=Actuals")</f>
        <v>#INVALID FUNCTION PARAMETER</v>
      </c>
      <c r="AM866" s="6" t="str">
        <f>_xll.SNL.Clients.Office.Excel.Functions.SPG($D866, AM$1, $F866, "Options: Curr=USD, Mag=Actuals")</f>
        <v>#INVALID FUNCTION PARAMETER</v>
      </c>
      <c r="AN866" s="6">
        <f>_xll.SNL.Clients.Office.Excel.Functions.SPG($D866, AN$1, $F866, "Options: Curr=USD, Mag=Actuals")</f>
        <v>0</v>
      </c>
      <c r="AO866" s="6">
        <f>_xll.SNL.Clients.Office.Excel.Functions.SPG($D866, AO$1, $F866, "Options: Curr=USD, Mag=Actuals")</f>
        <v>0</v>
      </c>
      <c r="AP866" s="6">
        <f>_xll.SNL.Clients.Office.Excel.Functions.SPG($D866, AP$1, $F866, "Options: Curr=USD, Mag=Actuals")</f>
        <v>0</v>
      </c>
      <c r="AQ866" s="6">
        <f>_xll.SNL.Clients.Office.Excel.Functions.SPG($D866, AQ$1, $F866, "Options: Curr=USD, Mag=Actuals")</f>
        <v>0</v>
      </c>
      <c r="AR866" s="6">
        <f>_xll.SNL.Clients.Office.Excel.Functions.SPG($D866, AR$1, $F866, "Options: Curr=USD, Mag=Actuals")</f>
        <v>0</v>
      </c>
      <c r="AS866" s="6">
        <f>_xll.SNL.Clients.Office.Excel.Functions.SPG($D866, AS$1, $F866, "Options: Curr=USD, Mag=Actuals")</f>
        <v>0</v>
      </c>
      <c r="AT866" s="6">
        <f>_xll.SNL.Clients.Office.Excel.Functions.SPG($D866, AT$1, $F866, "Options: Curr=USD, Mag=Actuals")</f>
        <v>0</v>
      </c>
      <c r="AU866" s="6">
        <f>_xll.SNL.Clients.Office.Excel.Functions.SPG($D866, AU$1, $F866, "Options: Curr=USD, Mag=Actuals")</f>
        <v>0</v>
      </c>
      <c r="AV866" s="6">
        <f>_xll.SNL.Clients.Office.Excel.Functions.SPG($D866, AV$1, $F866, "Options: Curr=USD, Mag=Actuals")</f>
        <v>0</v>
      </c>
      <c r="AW866" s="6">
        <f>_xll.SNL.Clients.Office.Excel.Functions.SPG($D866, AW$1, $F866, "Options: Curr=USD, Mag=Actuals")</f>
        <v>0</v>
      </c>
      <c r="AX866" s="6">
        <f>_xll.SNL.Clients.Office.Excel.Functions.SPG($D866, AX$1, $F866, "Options: Curr=USD, Mag=Actuals")</f>
        <v>0</v>
      </c>
      <c r="AY866" s="6">
        <f>_xll.SNL.Clients.Office.Excel.Functions.SPG($D866, AY$1, $F866, "Options: Curr=USD, Mag=Actuals")</f>
        <v>0</v>
      </c>
      <c r="AZ866" s="6">
        <f>_xll.SNL.Clients.Office.Excel.Functions.SPG($D866, AZ$1, $F866, "Options: Curr=USD, Mag=Actuals")</f>
        <v>0</v>
      </c>
      <c r="BA866" s="6">
        <f>_xll.SNL.Clients.Office.Excel.Functions.SPG($D866, BA$1, $F866, "Options: Curr=USD, Mag=Actuals")</f>
        <v>0</v>
      </c>
      <c r="BB866" s="6">
        <f>_xll.SNL.Clients.Office.Excel.Functions.SPG($D866, BB$1, $F866, "Options: Curr=USD, Mag=Actuals")</f>
        <v>0</v>
      </c>
      <c r="BC866" s="6">
        <f>_xll.SNL.Clients.Office.Excel.Functions.SPG($D866, BC$1, $F866, "Options: Curr=USD, Mag=Actuals")</f>
        <v>0</v>
      </c>
      <c r="BD866" s="6">
        <f>_xll.SNL.Clients.Office.Excel.Functions.SPG($D866, BD$1, $F866, "Options: Curr=USD, Mag=Actuals")</f>
        <v>0</v>
      </c>
      <c r="BE866" s="6">
        <f>_xll.SNL.Clients.Office.Excel.Functions.SPG($D866, BE$1, $F866, "Options: Curr=USD, Mag=Actuals")</f>
        <v>0</v>
      </c>
      <c r="BF866" s="6">
        <f>_xll.SNL.Clients.Office.Excel.Functions.SPG($D866, BF$1, $F866, "Options: Curr=USD, Mag=Actuals")</f>
        <v>0</v>
      </c>
      <c r="BG866" s="6">
        <f>_xll.SNL.Clients.Office.Excel.Functions.SPG($D866, BG$1, $F866, "Options: Curr=USD, Mag=Actuals")</f>
        <v>0</v>
      </c>
      <c r="BH866" s="6">
        <f>_xll.SNL.Clients.Office.Excel.Functions.SPG($D866, BH$1, $F866, "Options: Curr=USD, Mag=Actuals")</f>
        <v>0</v>
      </c>
      <c r="BI866" s="6">
        <f>_xll.SNL.Clients.Office.Excel.Functions.SPG($D866, BI$1, $F866, "Options: Curr=USD, Mag=Actuals")</f>
        <v>0</v>
      </c>
      <c r="BJ866" s="6">
        <f>_xll.SNL.Clients.Office.Excel.Functions.SPG($D866, BJ$1, $F866, "Options: Curr=USD, Mag=Actuals")</f>
        <v>0</v>
      </c>
      <c r="BK866" s="6">
        <f>_xll.SNL.Clients.Office.Excel.Functions.SPG($D866, BK$1, $F866, "Options: Curr=USD, Mag=Actuals")</f>
        <v>0</v>
      </c>
      <c r="BL866" s="6">
        <f>_xll.SNL.Clients.Office.Excel.Functions.SPG($D866, BL$1, $F866, "Options: Curr=USD, Mag=Actuals")</f>
        <v>0</v>
      </c>
      <c r="BM866" s="6">
        <f>_xll.SNL.Clients.Office.Excel.Functions.SPG($D866, BM$1, $F866, "Options: Curr=USD, Mag=Actuals")</f>
        <v>0</v>
      </c>
      <c r="BN866" s="6">
        <f>_xll.SNL.Clients.Office.Excel.Functions.SPG($D866, BN$1, $F866, "Options: Curr=USD, Mag=Actuals")</f>
        <v>0</v>
      </c>
      <c r="BO866" s="6">
        <f>_xll.SNL.Clients.Office.Excel.Functions.SPG($D866, BO$1, $F866, "Options: Curr=USD, Mag=Actuals")</f>
        <v>0</v>
      </c>
      <c r="BP866" s="6">
        <f>_xll.SNL.Clients.Office.Excel.Functions.SPG($D866, BP$1, $F866, "Options: Curr=USD, Mag=Actuals")</f>
        <v>0</v>
      </c>
      <c r="BQ866" s="6">
        <f>_xll.SNL.Clients.Office.Excel.Functions.SPG($D866, BQ$1, $F866, "Options: Curr=USD, Mag=Actuals")</f>
        <v>0</v>
      </c>
      <c r="BR866" s="6">
        <f>_xll.SNL.Clients.Office.Excel.Functions.SPG($D866, BR$1, $F866, "Options: Curr=USD, Mag=Actuals")</f>
        <v>0</v>
      </c>
      <c r="BS866" s="6">
        <f>_xll.SNL.Clients.Office.Excel.Functions.SPG($D866, BS$1, $F866, "Options: Curr=USD, Mag=Actuals")</f>
        <v>0</v>
      </c>
      <c r="BT866" s="6">
        <f>_xll.SNL.Clients.Office.Excel.Functions.SPG($D866, BT$1, $F866, "Options: Curr=USD, Mag=Actuals")</f>
        <v>0</v>
      </c>
      <c r="BU866" s="6">
        <f>_xll.SNL.Clients.Office.Excel.Functions.SPG($D866, BU$1, $F866, "Options: Curr=USD, Mag=Actuals")</f>
        <v>0</v>
      </c>
      <c r="BV866" s="6">
        <f>_xll.SNL.Clients.Office.Excel.Functions.SPG($D866, BV$1, $F866, "Options: Curr=USD, Mag=Actuals")</f>
        <v>0</v>
      </c>
      <c r="BW866" s="6">
        <f>_xll.SNL.Clients.Office.Excel.Functions.SPG($D866, BW$1, $F866, "Options: Curr=USD, Mag=Actuals")</f>
        <v>0</v>
      </c>
      <c r="BX866" s="6">
        <f>_xll.SNL.Clients.Office.Excel.Functions.SPG($D866, BX$1, $F866, "Options: Curr=USD, Mag=Actuals")</f>
        <v>0</v>
      </c>
      <c r="BY866" s="6">
        <f>_xll.SNL.Clients.Office.Excel.Functions.SPG($D866, BY$1, $F866, "Options: Curr=USD, Mag=Actuals")</f>
        <v>0</v>
      </c>
      <c r="BZ866" s="6">
        <f>_xll.SNL.Clients.Office.Excel.Functions.SPG($D866, BZ$1, $F866, "Options: Curr=USD, Mag=Actuals")</f>
        <v>0</v>
      </c>
      <c r="CA866" s="6" t="str">
        <f>_xll.SNL.Clients.Office.Excel.Functions.SPG($D866, CA$1, $F866, "Options: Curr=USD, Mag=Actuals")</f>
        <v>Nonperforming Loans</v>
      </c>
      <c r="CB866" s="6">
        <f>_xll.SNL.Clients.Office.Excel.Functions.SPG($D866, CB$1, $F866, "Options: Curr=USD, Mag=Actuals")</f>
        <v>0</v>
      </c>
      <c r="CC866" s="6">
        <f>_xll.SNL.Clients.Office.Excel.Functions.SPG($D866, CC$1, $F866, "Options: Curr=USD, Mag=Actuals")</f>
        <v>0</v>
      </c>
      <c r="CD866" s="6">
        <f>_xll.SNL.Clients.Office.Excel.Functions.SPG($D866, CD$1, $F866, "Options: Curr=USD, Mag=Actuals")</f>
        <v>0</v>
      </c>
      <c r="CE866" s="6">
        <f>_xll.SNL.Clients.Office.Excel.Functions.SPG($D866, CE$1, $F866, "Options: Curr=USD, Mag=Actuals")</f>
        <v>0</v>
      </c>
      <c r="CF866" s="6">
        <f>_xll.SNL.Clients.Office.Excel.Functions.SPG($D866, CF$1, $F866, "Options: Curr=USD, Mag=Actuals")</f>
        <v>0</v>
      </c>
      <c r="CG866" s="6">
        <f>_xll.SNL.Clients.Office.Excel.Functions.SPG($D866, CG$1, $F866, "Options: Curr=USD, Mag=Actuals")</f>
        <v>0</v>
      </c>
    </row>
    <row r="867" spans="1:85" x14ac:dyDescent="0.3">
      <c r="A867" s="10" t="s">
        <v>106</v>
      </c>
      <c r="B867" s="10" t="s">
        <v>85</v>
      </c>
      <c r="C867" s="10" t="s">
        <v>15</v>
      </c>
      <c r="D867">
        <v>4055762</v>
      </c>
      <c r="E867" s="10" t="s">
        <v>23</v>
      </c>
      <c r="F867" s="10" t="s">
        <v>63</v>
      </c>
      <c r="G867">
        <v>-0.52</v>
      </c>
      <c r="H867">
        <v>364.69</v>
      </c>
      <c r="I867">
        <v>365.21</v>
      </c>
      <c r="J867">
        <v>1857.12</v>
      </c>
      <c r="K867">
        <v>31909.38</v>
      </c>
      <c r="L867">
        <v>1.04</v>
      </c>
      <c r="M867">
        <v>2162.7208647620901</v>
      </c>
      <c r="N867">
        <v>58.2</v>
      </c>
      <c r="O867">
        <v>2.21</v>
      </c>
      <c r="P867">
        <v>4.0199999999999996</v>
      </c>
      <c r="Q867">
        <v>0.8</v>
      </c>
      <c r="R867">
        <v>0.85</v>
      </c>
      <c r="S867" t="str">
        <f>_xll.SNL.Clients.Office.Excel.Functions.SPG(D867, S$1, F867, "Options: Curr=USD, Mag=Actuals")</f>
        <v>UniCredit S.p.A. (BIT:UCG)</v>
      </c>
      <c r="T867" t="str">
        <f>_xll.SNL.Clients.Office.Excel.Functions.SPG($D867, T$1, $F867, "Options: Curr=USD, Mag=Actuals")</f>
        <v>UniCredit S.p.A.</v>
      </c>
      <c r="U867" s="6">
        <f>_xll.SNL.Clients.Office.Excel.Functions.SPG($D867, U$1, $F867, "Options: Curr=USD, Mag=Actuals")</f>
        <v>928656426581.70703</v>
      </c>
      <c r="V867" t="str">
        <f>_xll.SNL.Clients.Office.Excel.Functions.SPG($D867, V$1, $F867, "Options: Curr=USD, Mag=Actuals")</f>
        <v>BIT:UCG</v>
      </c>
      <c r="W867" t="str">
        <f>_xll.SNL.Clients.Office.Excel.Functions.SPG($D867, W$1, $F867, "Options: Curr=USD, Mag=Actuals")</f>
        <v>Bank</v>
      </c>
      <c r="X867" s="6">
        <f>_xll.SNL.Clients.Office.Excel.Functions.SPG($D867, X$1, $F867, "Options: Curr=USD, Mag=Actuals")</f>
        <v>14796567143.942535</v>
      </c>
      <c r="Y867" s="6">
        <f>_xll.SNL.Clients.Office.Excel.Functions.SPG($D867, Y$1, $F867, "Options: Curr=USD, Mag=Actuals")</f>
        <v>12763316417.421276</v>
      </c>
      <c r="Z867" s="6">
        <f>_xll.SNL.Clients.Office.Excel.Functions.SPG($D867, Z$1, $F867, "Options: Curr=USD, Mag=Actuals")</f>
        <v>12185045247.154045</v>
      </c>
      <c r="AA867" s="6">
        <f>_xll.SNL.Clients.Office.Excel.Functions.SPG($D867, AA$1, $F867, "Options: Curr=USD, Mag=Actuals")</f>
        <v>3398254595.5410781</v>
      </c>
      <c r="AB867" s="6">
        <f>_xll.SNL.Clients.Office.Excel.Functions.SPG($D867, AB$1, $F867, "Options: Curr=USD, Mag=Actuals")</f>
        <v>41.011027972351833</v>
      </c>
      <c r="AC867" s="6">
        <f>_xll.SNL.Clients.Office.Excel.Functions.SPG($D867, AC$1, $F867, "Options: Curr=USD, Mag=Actuals")</f>
        <v>0</v>
      </c>
      <c r="AD867" s="6">
        <f>_xll.SNL.Clients.Office.Excel.Functions.SPG($D867, AD$1, $F867, "Options: Curr=USD, Mag=Actuals")</f>
        <v>0</v>
      </c>
      <c r="AE867" s="6">
        <f>_xll.SNL.Clients.Office.Excel.Functions.SPG($D867, AE$1, $F867, "Options: Curr=USD, Mag=Actuals")</f>
        <v>0</v>
      </c>
      <c r="AF867" s="6">
        <f>_xll.SNL.Clients.Office.Excel.Functions.SPG($D867, AF$1, $F867, "Options: Curr=USD, Mag=Actuals")</f>
        <v>928656426581.70703</v>
      </c>
      <c r="AG867" s="6">
        <f>_xll.SNL.Clients.Office.Excel.Functions.SPG($D867, AG$1, $F867, "Options: Curr=USD, Mag=Actuals")</f>
        <v>237671395243.4722</v>
      </c>
      <c r="AH867" s="6">
        <f>_xll.SNL.Clients.Office.Excel.Functions.SPG($D867, AH$1, $F867, "Options: Curr=USD, Mag=Actuals")</f>
        <v>46517716744.143196</v>
      </c>
      <c r="AI867" s="6">
        <f>_xll.SNL.Clients.Office.Excel.Functions.SPG($D867, AI$1, $F867, "Options: Curr=USD, Mag=Actuals")</f>
        <v>38717</v>
      </c>
      <c r="AJ867" s="6" t="str">
        <f>_xll.SNL.Clients.Office.Excel.Functions.SPG($D867, AJ$1, $F867, "Options: Curr=USD, Mag=Actuals")</f>
        <v>#INVALID FUNCTION PARAMETER</v>
      </c>
      <c r="AK867" s="6" t="str">
        <f>_xll.SNL.Clients.Office.Excel.Functions.SPG($D867, AK$1, $F867, "Options: Curr=USD, Mag=Actuals")</f>
        <v>#INVALID FUNCTION PARAMETER</v>
      </c>
      <c r="AL867" s="6" t="str">
        <f>_xll.SNL.Clients.Office.Excel.Functions.SPG($D867, AL$1, $F867, "Options: Curr=USD, Mag=Actuals")</f>
        <v>#INVALID FUNCTION PARAMETER</v>
      </c>
      <c r="AM867" s="6" t="str">
        <f>_xll.SNL.Clients.Office.Excel.Functions.SPG($D867, AM$1, $F867, "Options: Curr=USD, Mag=Actuals")</f>
        <v>#INVALID FUNCTION PARAMETER</v>
      </c>
      <c r="AN867" s="6">
        <f>_xll.SNL.Clients.Office.Excel.Functions.SPG($D867, AN$1, $F867, "Options: Curr=USD, Mag=Actuals")</f>
        <v>928656426581.70703</v>
      </c>
      <c r="AO867" s="6">
        <f>_xll.SNL.Clients.Office.Excel.Functions.SPG($D867, AO$1, $F867, "Options: Curr=USD, Mag=Actuals")</f>
        <v>501644082833.26855</v>
      </c>
      <c r="AP867" s="6">
        <f>_xll.SNL.Clients.Office.Excel.Functions.SPG($D867, AP$1, $F867, "Options: Curr=USD, Mag=Actuals")</f>
        <v>328234583512.75732</v>
      </c>
      <c r="AQ867" s="6">
        <f>_xll.SNL.Clients.Office.Excel.Functions.SPG($D867, AQ$1, $F867, "Options: Curr=USD, Mag=Actuals")</f>
        <v>41519500435.905296</v>
      </c>
      <c r="AR867" s="6">
        <f>_xll.SNL.Clients.Office.Excel.Functions.SPG($D867, AR$1, $F867, "Options: Curr=USD, Mag=Actuals")</f>
        <v>46517716744.143196</v>
      </c>
      <c r="AS867" s="6">
        <f>_xll.SNL.Clients.Office.Excel.Functions.SPG($D867, AS$1, $F867, "Options: Curr=USD, Mag=Actuals")</f>
        <v>30733542759.552799</v>
      </c>
      <c r="AT867" s="6">
        <f>_xll.SNL.Clients.Office.Excel.Functions.SPG($D867, AT$1, $F867, "Options: Curr=USD, Mag=Actuals")</f>
        <v>54.018264287447103</v>
      </c>
      <c r="AU867" s="6">
        <f>_xll.SNL.Clients.Office.Excel.Functions.SPG($D867, AU$1, $F867, "Options: Curr=USD, Mag=Actuals")</f>
        <v>152.83096542256101</v>
      </c>
      <c r="AV867" s="6">
        <f>_xll.SNL.Clients.Office.Excel.Functions.SPG($D867, AV$1, $F867, "Options: Curr=USD, Mag=Actuals")</f>
        <v>5.0091417463582699</v>
      </c>
      <c r="AW867" s="6">
        <f>_xll.SNL.Clients.Office.Excel.Functions.SPG($D867, AW$1, $F867, "Options: Curr=USD, Mag=Actuals")</f>
        <v>3.3666860474854001</v>
      </c>
      <c r="AX867" s="6">
        <f>_xll.SNL.Clients.Office.Excel.Functions.SPG($D867, AX$1, $F867, "Options: Curr=USD, Mag=Actuals")</f>
        <v>3398254595.5410781</v>
      </c>
      <c r="AY867" s="6">
        <f>_xll.SNL.Clients.Office.Excel.Functions.SPG($D867, AY$1, $F867, "Options: Curr=USD, Mag=Actuals")</f>
        <v>3073286613.7885547</v>
      </c>
      <c r="AZ867" s="6">
        <f>_xll.SNL.Clients.Office.Excel.Functions.SPG($D867, AZ$1, $F867, "Options: Curr=USD, Mag=Actuals")</f>
        <v>0</v>
      </c>
      <c r="BA867" s="6">
        <f>_xll.SNL.Clients.Office.Excel.Functions.SPG($D867, BA$1, $F867, "Options: Curr=USD, Mag=Actuals")</f>
        <v>0</v>
      </c>
      <c r="BB867" s="6">
        <f>_xll.SNL.Clients.Office.Excel.Functions.SPG($D867, BB$1, $F867, "Options: Curr=USD, Mag=Actuals")</f>
        <v>0</v>
      </c>
      <c r="BC867" s="6">
        <f>_xll.SNL.Clients.Office.Excel.Functions.SPG($D867, BC$1, $F867, "Options: Curr=USD, Mag=Actuals")</f>
        <v>0</v>
      </c>
      <c r="BD867" s="6">
        <f>_xll.SNL.Clients.Office.Excel.Functions.SPG($D867, BD$1, $F867, "Options: Curr=USD, Mag=Actuals")</f>
        <v>0</v>
      </c>
      <c r="BE867" s="6">
        <f>_xll.SNL.Clients.Office.Excel.Functions.SPG($D867, BE$1, $F867, "Options: Curr=USD, Mag=Actuals")</f>
        <v>0</v>
      </c>
      <c r="BF867" s="6">
        <f>_xll.SNL.Clients.Office.Excel.Functions.SPG($D867, BF$1, $F867, "Options: Curr=USD, Mag=Actuals")</f>
        <v>0</v>
      </c>
      <c r="BG867" s="6">
        <f>_xll.SNL.Clients.Office.Excel.Functions.SPG($D867, BG$1, $F867, "Options: Curr=USD, Mag=Actuals")</f>
        <v>0</v>
      </c>
      <c r="BH867" s="6">
        <f>_xll.SNL.Clients.Office.Excel.Functions.SPG($D867, BH$1, $F867, "Options: Curr=USD, Mag=Actuals")</f>
        <v>0</v>
      </c>
      <c r="BI867" s="6">
        <f>_xll.SNL.Clients.Office.Excel.Functions.SPG($D867, BI$1, $F867, "Options: Curr=USD, Mag=Actuals")</f>
        <v>0</v>
      </c>
      <c r="BJ867" s="6">
        <f>_xll.SNL.Clients.Office.Excel.Functions.SPG($D867, BJ$1, $F867, "Options: Curr=USD, Mag=Actuals")</f>
        <v>0</v>
      </c>
      <c r="BK867" s="6">
        <f>_xll.SNL.Clients.Office.Excel.Functions.SPG($D867, BK$1, $F867, "Options: Curr=USD, Mag=Actuals")</f>
        <v>0</v>
      </c>
      <c r="BL867" s="6">
        <f>_xll.SNL.Clients.Office.Excel.Functions.SPG($D867, BL$1, $F867, "Options: Curr=USD, Mag=Actuals")</f>
        <v>0</v>
      </c>
      <c r="BM867" s="6">
        <f>_xll.SNL.Clients.Office.Excel.Functions.SPG($D867, BM$1, $F867, "Options: Curr=USD, Mag=Actuals")</f>
        <v>0</v>
      </c>
      <c r="BN867" s="6">
        <f>_xll.SNL.Clients.Office.Excel.Functions.SPG($D867, BN$1, $F867, "Options: Curr=USD, Mag=Actuals")</f>
        <v>0</v>
      </c>
      <c r="BO867" s="6">
        <f>_xll.SNL.Clients.Office.Excel.Functions.SPG($D867, BO$1, $F867, "Options: Curr=USD, Mag=Actuals")</f>
        <v>45.355424984661497</v>
      </c>
      <c r="BP867" s="6">
        <f>_xll.SNL.Clients.Office.Excel.Functions.SPG($D867, BP$1, $F867, "Options: Curr=USD, Mag=Actuals")</f>
        <v>36.764268040982301</v>
      </c>
      <c r="BQ867" s="6">
        <f>_xll.SNL.Clients.Office.Excel.Functions.SPG($D867, BQ$1, $F867, "Options: Curr=USD, Mag=Actuals")</f>
        <v>58.074464311283997</v>
      </c>
      <c r="BR867" s="6">
        <f>_xll.SNL.Clients.Office.Excel.Functions.SPG($D867, BR$1, $F867, "Options: Curr=USD, Mag=Actuals")</f>
        <v>5.3337577918956596</v>
      </c>
      <c r="BS867" s="6">
        <f>_xll.SNL.Clients.Office.Excel.Functions.SPG($D867, BS$1, $F867, "Options: Curr=USD, Mag=Actuals")</f>
        <v>6.7039251218686502</v>
      </c>
      <c r="BT867" s="6">
        <f>_xll.SNL.Clients.Office.Excel.Functions.SPG($D867, BT$1, $F867, "Options: Curr=USD, Mag=Actuals")</f>
        <v>9.9885337501746392</v>
      </c>
      <c r="BU867" s="6">
        <f>_xll.SNL.Clients.Office.Excel.Functions.SPG($D867, BU$1, $F867, "Options: Curr=USD, Mag=Actuals")</f>
        <v>3.1836027862939602</v>
      </c>
      <c r="BV867" s="6">
        <f>_xll.SNL.Clients.Office.Excel.Functions.SPG($D867, BV$1, $F867, "Options: Curr=USD, Mag=Actuals")</f>
        <v>0</v>
      </c>
      <c r="BW867" s="6">
        <f>_xll.SNL.Clients.Office.Excel.Functions.SPG($D867, BW$1, $F867, "Options: Curr=USD, Mag=Actuals")</f>
        <v>0</v>
      </c>
      <c r="BX867" s="6">
        <f>_xll.SNL.Clients.Office.Excel.Functions.SPG($D867, BX$1, $F867, "Options: Curr=USD, Mag=Actuals")</f>
        <v>0</v>
      </c>
      <c r="BY867" s="6">
        <f>_xll.SNL.Clients.Office.Excel.Functions.SPG($D867, BY$1, $F867, "Options: Curr=USD, Mag=Actuals")</f>
        <v>53.026996880274197</v>
      </c>
      <c r="BZ867" s="6">
        <f>_xll.SNL.Clients.Office.Excel.Functions.SPG($D867, BZ$1, $F867, "Options: Curr=USD, Mag=Actuals")</f>
        <v>0</v>
      </c>
      <c r="CA867" s="6" t="str">
        <f>_xll.SNL.Clients.Office.Excel.Functions.SPG($D867, CA$1, $F867, "Options: Curr=USD, Mag=Actuals")</f>
        <v>Nonperforming Loans</v>
      </c>
      <c r="CB867" s="6">
        <f>_xll.SNL.Clients.Office.Excel.Functions.SPG($D867, CB$1, $F867, "Options: Curr=USD, Mag=Actuals")</f>
        <v>0</v>
      </c>
      <c r="CC867" s="6">
        <f>_xll.SNL.Clients.Office.Excel.Functions.SPG($D867, CC$1, $F867, "Options: Curr=USD, Mag=Actuals")</f>
        <v>0</v>
      </c>
      <c r="CD867" s="6">
        <f>_xll.SNL.Clients.Office.Excel.Functions.SPG($D867, CD$1, $F867, "Options: Curr=USD, Mag=Actuals")</f>
        <v>0</v>
      </c>
      <c r="CE867" s="6">
        <f>_xll.SNL.Clients.Office.Excel.Functions.SPG($D867, CE$1, $F867, "Options: Curr=USD, Mag=Actuals")</f>
        <v>18.315506171403499</v>
      </c>
      <c r="CF867" s="6">
        <f>_xll.SNL.Clients.Office.Excel.Functions.SPG($D867, CF$1, $F867, "Options: Curr=USD, Mag=Actuals")</f>
        <v>0</v>
      </c>
      <c r="CG867" s="6">
        <f>_xll.SNL.Clients.Office.Excel.Functions.SPG($D867, CG$1, $F867, "Options: Curr=USD, Mag=Actuals")</f>
        <v>0</v>
      </c>
    </row>
    <row r="868" spans="1:85" x14ac:dyDescent="0.3">
      <c r="A868" s="10" t="s">
        <v>106</v>
      </c>
      <c r="B868" s="10" t="s">
        <v>85</v>
      </c>
      <c r="C868" s="10" t="s">
        <v>15</v>
      </c>
      <c r="D868">
        <v>4055762</v>
      </c>
      <c r="E868" s="10" t="s">
        <v>23</v>
      </c>
      <c r="F868" s="10" t="s">
        <v>64</v>
      </c>
      <c r="G868">
        <v>-13.37</v>
      </c>
      <c r="H868">
        <v>408.46</v>
      </c>
      <c r="I868">
        <v>421.83</v>
      </c>
      <c r="J868">
        <v>1950.79</v>
      </c>
      <c r="K868">
        <v>33386.769999999997</v>
      </c>
      <c r="L868">
        <v>1.9</v>
      </c>
      <c r="M868">
        <v>2225.2760004173379</v>
      </c>
      <c r="N868">
        <v>58.43</v>
      </c>
      <c r="O868">
        <v>2.23</v>
      </c>
      <c r="P868">
        <v>5.22</v>
      </c>
      <c r="Q868">
        <v>0.8</v>
      </c>
      <c r="R868">
        <v>0.76</v>
      </c>
      <c r="S868" t="str">
        <f>_xll.SNL.Clients.Office.Excel.Functions.SPG(D868, S$1, F868, "Options: Curr=USD, Mag=Actuals")</f>
        <v>UniCredit S.p.A. (BIT:UCG)</v>
      </c>
      <c r="T868" t="str">
        <f>_xll.SNL.Clients.Office.Excel.Functions.SPG($D868, T$1, $F868, "Options: Curr=USD, Mag=Actuals")</f>
        <v>UniCredit S.p.A.</v>
      </c>
      <c r="U868" s="6">
        <f>_xll.SNL.Clients.Office.Excel.Functions.SPG($D868, U$1, $F868, "Options: Curr=USD, Mag=Actuals")</f>
        <v>1085623728791.1</v>
      </c>
      <c r="V868" t="str">
        <f>_xll.SNL.Clients.Office.Excel.Functions.SPG($D868, V$1, $F868, "Options: Curr=USD, Mag=Actuals")</f>
        <v>BIT:UCG</v>
      </c>
      <c r="W868" t="str">
        <f>_xll.SNL.Clients.Office.Excel.Functions.SPG($D868, W$1, $F868, "Options: Curr=USD, Mag=Actuals")</f>
        <v>Bank</v>
      </c>
      <c r="X868" s="6">
        <f>_xll.SNL.Clients.Office.Excel.Functions.SPG($D868, X$1, $F868, "Options: Curr=USD, Mag=Actuals")</f>
        <v>31974485094.030956</v>
      </c>
      <c r="Y868" s="6">
        <f>_xll.SNL.Clients.Office.Excel.Functions.SPG($D868, Y$1, $F868, "Options: Curr=USD, Mag=Actuals")</f>
        <v>39233289178.332352</v>
      </c>
      <c r="Z868" s="6">
        <f>_xll.SNL.Clients.Office.Excel.Functions.SPG($D868, Z$1, $F868, "Options: Curr=USD, Mag=Actuals")</f>
        <v>37689089084.916405</v>
      </c>
      <c r="AA868" s="6">
        <f>_xll.SNL.Clients.Office.Excel.Functions.SPG($D868, AA$1, $F868, "Options: Curr=USD, Mag=Actuals")</f>
        <v>7697963823.0153484</v>
      </c>
      <c r="AB868" s="6">
        <f>_xll.SNL.Clients.Office.Excel.Functions.SPG($D868, AB$1, $F868, "Options: Curr=USD, Mag=Actuals")</f>
        <v>59.355349296442817</v>
      </c>
      <c r="AC868" s="6">
        <f>_xll.SNL.Clients.Office.Excel.Functions.SPG($D868, AC$1, $F868, "Options: Curr=USD, Mag=Actuals")</f>
        <v>43.333357399762697</v>
      </c>
      <c r="AD868" s="6">
        <f>_xll.SNL.Clients.Office.Excel.Functions.SPG($D868, AD$1, $F868, "Options: Curr=USD, Mag=Actuals")</f>
        <v>0.76095594251366205</v>
      </c>
      <c r="AE868" s="6">
        <f>_xll.SNL.Clients.Office.Excel.Functions.SPG($D868, AE$1, $F868, "Options: Curr=USD, Mag=Actuals")</f>
        <v>14.9135079707417</v>
      </c>
      <c r="AF868" s="6">
        <f>_xll.SNL.Clients.Office.Excel.Functions.SPG($D868, AF$1, $F868, "Options: Curr=USD, Mag=Actuals")</f>
        <v>1085623728791.1</v>
      </c>
      <c r="AG868" s="6">
        <f>_xll.SNL.Clients.Office.Excel.Functions.SPG($D868, AG$1, $F868, "Options: Curr=USD, Mag=Actuals")</f>
        <v>293629453827.15002</v>
      </c>
      <c r="AH868" s="6">
        <f>_xll.SNL.Clients.Office.Excel.Functions.SPG($D868, AH$1, $F868, "Options: Curr=USD, Mag=Actuals")</f>
        <v>56362325099.25</v>
      </c>
      <c r="AI868" s="6">
        <f>_xll.SNL.Clients.Office.Excel.Functions.SPG($D868, AI$1, $F868, "Options: Curr=USD, Mag=Actuals")</f>
        <v>39082</v>
      </c>
      <c r="AJ868" s="6" t="str">
        <f>_xll.SNL.Clients.Office.Excel.Functions.SPG($D868, AJ$1, $F868, "Options: Curr=USD, Mag=Actuals")</f>
        <v>#INVALID FUNCTION PARAMETER</v>
      </c>
      <c r="AK868" s="6" t="str">
        <f>_xll.SNL.Clients.Office.Excel.Functions.SPG($D868, AK$1, $F868, "Options: Curr=USD, Mag=Actuals")</f>
        <v>#INVALID FUNCTION PARAMETER</v>
      </c>
      <c r="AL868" s="6" t="str">
        <f>_xll.SNL.Clients.Office.Excel.Functions.SPG($D868, AL$1, $F868, "Options: Curr=USD, Mag=Actuals")</f>
        <v>#INVALID FUNCTION PARAMETER</v>
      </c>
      <c r="AM868" s="6" t="str">
        <f>_xll.SNL.Clients.Office.Excel.Functions.SPG($D868, AM$1, $F868, "Options: Curr=USD, Mag=Actuals")</f>
        <v>#INVALID FUNCTION PARAMETER</v>
      </c>
      <c r="AN868" s="6">
        <f>_xll.SNL.Clients.Office.Excel.Functions.SPG($D868, AN$1, $F868, "Options: Curr=USD, Mag=Actuals")</f>
        <v>1085623728791.1</v>
      </c>
      <c r="AO868" s="6">
        <f>_xll.SNL.Clients.Office.Excel.Functions.SPG($D868, AO$1, $F868, "Options: Curr=USD, Mag=Actuals")</f>
        <v>581946654922.20007</v>
      </c>
      <c r="AP868" s="6">
        <f>_xll.SNL.Clients.Office.Excel.Functions.SPG($D868, AP$1, $F868, "Options: Curr=USD, Mag=Actuals")</f>
        <v>401073276041.70001</v>
      </c>
      <c r="AQ868" s="6">
        <f>_xll.SNL.Clients.Office.Excel.Functions.SPG($D868, AQ$1, $F868, "Options: Curr=USD, Mag=Actuals")</f>
        <v>50725575019.200005</v>
      </c>
      <c r="AR868" s="6">
        <f>_xll.SNL.Clients.Office.Excel.Functions.SPG($D868, AR$1, $F868, "Options: Curr=USD, Mag=Actuals")</f>
        <v>56362325099.25</v>
      </c>
      <c r="AS868" s="6">
        <f>_xll.SNL.Clients.Office.Excel.Functions.SPG($D868, AS$1, $F868, "Options: Curr=USD, Mag=Actuals")</f>
        <v>38776828479</v>
      </c>
      <c r="AT868" s="6">
        <f>_xll.SNL.Clients.Office.Excel.Functions.SPG($D868, AT$1, $F868, "Options: Curr=USD, Mag=Actuals")</f>
        <v>53.604820849874798</v>
      </c>
      <c r="AU868" s="6">
        <f>_xll.SNL.Clients.Office.Excel.Functions.SPG($D868, AU$1, $F868, "Options: Curr=USD, Mag=Actuals")</f>
        <v>145.09733998375299</v>
      </c>
      <c r="AV868" s="6">
        <f>_xll.SNL.Clients.Office.Excel.Functions.SPG($D868, AV$1, $F868, "Options: Curr=USD, Mag=Actuals")</f>
        <v>5.1916998131583298</v>
      </c>
      <c r="AW868" s="6">
        <f>_xll.SNL.Clients.Office.Excel.Functions.SPG($D868, AW$1, $F868, "Options: Curr=USD, Mag=Actuals")</f>
        <v>3.6306592134051101</v>
      </c>
      <c r="AX868" s="6">
        <f>_xll.SNL.Clients.Office.Excel.Functions.SPG($D868, AX$1, $F868, "Options: Curr=USD, Mag=Actuals")</f>
        <v>7697963823.0153484</v>
      </c>
      <c r="AY868" s="6">
        <f>_xll.SNL.Clients.Office.Excel.Functions.SPG($D868, AY$1, $F868, "Options: Curr=USD, Mag=Actuals")</f>
        <v>6843585471.2597656</v>
      </c>
      <c r="AZ868" s="6">
        <f>_xll.SNL.Clients.Office.Excel.Functions.SPG($D868, AZ$1, $F868, "Options: Curr=USD, Mag=Actuals")</f>
        <v>0.76095594251366205</v>
      </c>
      <c r="BA868" s="6">
        <f>_xll.SNL.Clients.Office.Excel.Functions.SPG($D868, BA$1, $F868, "Options: Curr=USD, Mag=Actuals")</f>
        <v>14.9135079707417</v>
      </c>
      <c r="BB868" s="6">
        <f>_xll.SNL.Clients.Office.Excel.Functions.SPG($D868, BB$1, $F868, "Options: Curr=USD, Mag=Actuals")</f>
        <v>14.7902494011707</v>
      </c>
      <c r="BC868" s="6">
        <f>_xll.SNL.Clients.Office.Excel.Functions.SPG($D868, BC$1, $F868, "Options: Curr=USD, Mag=Actuals")</f>
        <v>26.164499829113801</v>
      </c>
      <c r="BD868" s="6">
        <f>_xll.SNL.Clients.Office.Excel.Functions.SPG($D868, BD$1, $F868, "Options: Curr=USD, Mag=Actuals")</f>
        <v>1.4594233392792499</v>
      </c>
      <c r="BE868" s="6">
        <f>_xll.SNL.Clients.Office.Excel.Functions.SPG($D868, BE$1, $F868, "Options: Curr=USD, Mag=Actuals")</f>
        <v>1.50939096185178</v>
      </c>
      <c r="BF868" s="6">
        <f>_xll.SNL.Clients.Office.Excel.Functions.SPG($D868, BF$1, $F868, "Options: Curr=USD, Mag=Actuals")</f>
        <v>1.03661245643016</v>
      </c>
      <c r="BG868" s="6">
        <f>_xll.SNL.Clients.Office.Excel.Functions.SPG($D868, BG$1, $F868, "Options: Curr=USD, Mag=Actuals")</f>
        <v>1.8486341053570501</v>
      </c>
      <c r="BH868" s="6">
        <f>_xll.SNL.Clients.Office.Excel.Functions.SPG($D868, BH$1, $F868, "Options: Curr=USD, Mag=Actuals")</f>
        <v>1.31209449775383</v>
      </c>
      <c r="BI868" s="6">
        <f>_xll.SNL.Clients.Office.Excel.Functions.SPG($D868, BI$1, $F868, "Options: Curr=USD, Mag=Actuals")</f>
        <v>2.8948330313934001</v>
      </c>
      <c r="BJ868" s="6">
        <f>_xll.SNL.Clients.Office.Excel.Functions.SPG($D868, BJ$1, $F868, "Options: Curr=USD, Mag=Actuals")</f>
        <v>1.9880998730417301</v>
      </c>
      <c r="BK868" s="6">
        <f>_xll.SNL.Clients.Office.Excel.Functions.SPG($D868, BK$1, $F868, "Options: Curr=USD, Mag=Actuals")</f>
        <v>3.5454611869296899</v>
      </c>
      <c r="BL868" s="6">
        <f>_xll.SNL.Clients.Office.Excel.Functions.SPG($D868, BL$1, $F868, "Options: Curr=USD, Mag=Actuals")</f>
        <v>2.5164417890427901</v>
      </c>
      <c r="BM868" s="6">
        <f>_xll.SNL.Clients.Office.Excel.Functions.SPG($D868, BM$1, $F868, "Options: Curr=USD, Mag=Actuals")</f>
        <v>1.87238333524955</v>
      </c>
      <c r="BN868" s="6">
        <f>_xll.SNL.Clients.Office.Excel.Functions.SPG($D868, BN$1, $F868, "Options: Curr=USD, Mag=Actuals")</f>
        <v>1.59318632001392</v>
      </c>
      <c r="BO868" s="6">
        <f>_xll.SNL.Clients.Office.Excel.Functions.SPG($D868, BO$1, $F868, "Options: Curr=USD, Mag=Actuals")</f>
        <v>47.754525977529298</v>
      </c>
      <c r="BP868" s="6">
        <f>_xll.SNL.Clients.Office.Excel.Functions.SPG($D868, BP$1, $F868, "Options: Curr=USD, Mag=Actuals")</f>
        <v>32.796629720435199</v>
      </c>
      <c r="BQ868" s="6">
        <f>_xll.SNL.Clients.Office.Excel.Functions.SPG($D868, BQ$1, $F868, "Options: Curr=USD, Mag=Actuals")</f>
        <v>58.487593763588897</v>
      </c>
      <c r="BR868" s="6">
        <f>_xll.SNL.Clients.Office.Excel.Functions.SPG($D868, BR$1, $F868, "Options: Curr=USD, Mag=Actuals")</f>
        <v>5.8213394846979103</v>
      </c>
      <c r="BS868" s="6">
        <f>_xll.SNL.Clients.Office.Excel.Functions.SPG($D868, BS$1, $F868, "Options: Curr=USD, Mag=Actuals")</f>
        <v>6.9583929806718103</v>
      </c>
      <c r="BT868" s="6">
        <f>_xll.SNL.Clients.Office.Excel.Functions.SPG($D868, BT$1, $F868, "Options: Curr=USD, Mag=Actuals")</f>
        <v>10.497511402826699</v>
      </c>
      <c r="BU868" s="6">
        <f>_xll.SNL.Clients.Office.Excel.Functions.SPG($D868, BU$1, $F868, "Options: Curr=USD, Mag=Actuals")</f>
        <v>3.2862392378021101</v>
      </c>
      <c r="BV868" s="6">
        <f>_xll.SNL.Clients.Office.Excel.Functions.SPG($D868, BV$1, $F868, "Options: Curr=USD, Mag=Actuals")</f>
        <v>0</v>
      </c>
      <c r="BW868" s="6">
        <f>_xll.SNL.Clients.Office.Excel.Functions.SPG($D868, BW$1, $F868, "Options: Curr=USD, Mag=Actuals")</f>
        <v>0</v>
      </c>
      <c r="BX868" s="6">
        <f>_xll.SNL.Clients.Office.Excel.Functions.SPG($D868, BX$1, $F868, "Options: Curr=USD, Mag=Actuals")</f>
        <v>0</v>
      </c>
      <c r="BY868" s="6">
        <f>_xll.SNL.Clients.Office.Excel.Functions.SPG($D868, BY$1, $F868, "Options: Curr=USD, Mag=Actuals")</f>
        <v>51.293480163825897</v>
      </c>
      <c r="BZ868" s="6">
        <f>_xll.SNL.Clients.Office.Excel.Functions.SPG($D868, BZ$1, $F868, "Options: Curr=USD, Mag=Actuals")</f>
        <v>0</v>
      </c>
      <c r="CA868" s="6" t="str">
        <f>_xll.SNL.Clients.Office.Excel.Functions.SPG($D868, CA$1, $F868, "Options: Curr=USD, Mag=Actuals")</f>
        <v>Nonperforming Loans</v>
      </c>
      <c r="CB868" s="6">
        <f>_xll.SNL.Clients.Office.Excel.Functions.SPG($D868, CB$1, $F868, "Options: Curr=USD, Mag=Actuals")</f>
        <v>0</v>
      </c>
      <c r="CC868" s="6">
        <f>_xll.SNL.Clients.Office.Excel.Functions.SPG($D868, CC$1, $F868, "Options: Curr=USD, Mag=Actuals")</f>
        <v>0</v>
      </c>
      <c r="CD868" s="6">
        <f>_xll.SNL.Clients.Office.Excel.Functions.SPG($D868, CD$1, $F868, "Options: Curr=USD, Mag=Actuals")</f>
        <v>0</v>
      </c>
      <c r="CE868" s="6">
        <f>_xll.SNL.Clients.Office.Excel.Functions.SPG($D868, CE$1, $F868, "Options: Curr=USD, Mag=Actuals")</f>
        <v>21.730256268923799</v>
      </c>
      <c r="CF868" s="6">
        <f>_xll.SNL.Clients.Office.Excel.Functions.SPG($D868, CF$1, $F868, "Options: Curr=USD, Mag=Actuals")</f>
        <v>3.40327432847526</v>
      </c>
      <c r="CG868" s="6">
        <f>_xll.SNL.Clients.Office.Excel.Functions.SPG($D868, CG$1, $F868, "Options: Curr=USD, Mag=Actuals")</f>
        <v>0</v>
      </c>
    </row>
    <row r="869" spans="1:85" x14ac:dyDescent="0.3">
      <c r="A869" s="10" t="s">
        <v>106</v>
      </c>
      <c r="B869" s="10" t="s">
        <v>85</v>
      </c>
      <c r="C869" s="10" t="s">
        <v>15</v>
      </c>
      <c r="D869">
        <v>4055762</v>
      </c>
      <c r="E869" s="10" t="s">
        <v>23</v>
      </c>
      <c r="F869" s="10" t="s">
        <v>65</v>
      </c>
      <c r="G869">
        <v>3.06</v>
      </c>
      <c r="H869">
        <v>489.39</v>
      </c>
      <c r="I869">
        <v>486.33</v>
      </c>
      <c r="J869">
        <v>2209.71</v>
      </c>
      <c r="K869">
        <v>37593.919999999998</v>
      </c>
      <c r="L869">
        <v>1.32</v>
      </c>
      <c r="M869">
        <v>2460.1287649117803</v>
      </c>
      <c r="N869">
        <v>58.78</v>
      </c>
      <c r="O869">
        <v>2.02</v>
      </c>
      <c r="P869">
        <v>3.32</v>
      </c>
      <c r="Q869">
        <v>0.73</v>
      </c>
      <c r="R869">
        <v>0.68</v>
      </c>
      <c r="S869" t="str">
        <f>_xll.SNL.Clients.Office.Excel.Functions.SPG(D869, S$1, F869, "Options: Curr=USD, Mag=Actuals")</f>
        <v>UniCredit S.p.A. (BIT:UCG)</v>
      </c>
      <c r="T869" t="str">
        <f>_xll.SNL.Clients.Office.Excel.Functions.SPG($D869, T$1, $F869, "Options: Curr=USD, Mag=Actuals")</f>
        <v>UniCredit S.p.A.</v>
      </c>
      <c r="U869" s="6">
        <f>_xll.SNL.Clients.Office.Excel.Functions.SPG($D869, U$1, $F869, "Options: Curr=USD, Mag=Actuals")</f>
        <v>1493984835824.3647</v>
      </c>
      <c r="V869" t="str">
        <f>_xll.SNL.Clients.Office.Excel.Functions.SPG($D869, V$1, $F869, "Options: Curr=USD, Mag=Actuals")</f>
        <v>BIT:UCG</v>
      </c>
      <c r="W869" t="str">
        <f>_xll.SNL.Clients.Office.Excel.Functions.SPG($D869, W$1, $F869, "Options: Curr=USD, Mag=Actuals")</f>
        <v>Bank</v>
      </c>
      <c r="X869" s="6">
        <f>_xll.SNL.Clients.Office.Excel.Functions.SPG($D869, X$1, $F869, "Options: Curr=USD, Mag=Actuals")</f>
        <v>38971963329.16864</v>
      </c>
      <c r="Y869" s="6">
        <f>_xll.SNL.Clients.Office.Excel.Functions.SPG($D869, Y$1, $F869, "Options: Curr=USD, Mag=Actuals")</f>
        <v>53014481565.435478</v>
      </c>
      <c r="Z869" s="6">
        <f>_xll.SNL.Clients.Office.Excel.Functions.SPG($D869, Z$1, $F869, "Options: Curr=USD, Mag=Actuals")</f>
        <v>51079574411.499748</v>
      </c>
      <c r="AA869" s="6">
        <f>_xll.SNL.Clients.Office.Excel.Functions.SPG($D869, AA$1, $F869, "Options: Curr=USD, Mag=Actuals")</f>
        <v>9072042667.1486015</v>
      </c>
      <c r="AB869" s="6">
        <f>_xll.SNL.Clients.Office.Excel.Functions.SPG($D869, AB$1, $F869, "Options: Curr=USD, Mag=Actuals")</f>
        <v>64.767357407779926</v>
      </c>
      <c r="AC869" s="6">
        <f>_xll.SNL.Clients.Office.Excel.Functions.SPG($D869, AC$1, $F869, "Options: Curr=USD, Mag=Actuals")</f>
        <v>0</v>
      </c>
      <c r="AD869" s="6">
        <f>_xll.SNL.Clients.Office.Excel.Functions.SPG($D869, AD$1, $F869, "Options: Curr=USD, Mag=Actuals")</f>
        <v>0.71737623742116796</v>
      </c>
      <c r="AE869" s="6">
        <f>_xll.SNL.Clients.Office.Excel.Functions.SPG($D869, AE$1, $F869, "Options: Curr=USD, Mag=Actuals")</f>
        <v>12.58502075759</v>
      </c>
      <c r="AF869" s="6">
        <f>_xll.SNL.Clients.Office.Excel.Functions.SPG($D869, AF$1, $F869, "Options: Curr=USD, Mag=Actuals")</f>
        <v>1493984835824.3647</v>
      </c>
      <c r="AG869" s="6">
        <f>_xll.SNL.Clients.Office.Excel.Functions.SPG($D869, AG$1, $F869, "Options: Curr=USD, Mag=Actuals")</f>
        <v>379271038221.92511</v>
      </c>
      <c r="AH869" s="6">
        <f>_xll.SNL.Clients.Office.Excel.Functions.SPG($D869, AH$1, $F869, "Options: Curr=USD, Mag=Actuals")</f>
        <v>91281941554.298187</v>
      </c>
      <c r="AI869" s="6">
        <f>_xll.SNL.Clients.Office.Excel.Functions.SPG($D869, AI$1, $F869, "Options: Curr=USD, Mag=Actuals")</f>
        <v>39447</v>
      </c>
      <c r="AJ869" s="6" t="str">
        <f>_xll.SNL.Clients.Office.Excel.Functions.SPG($D869, AJ$1, $F869, "Options: Curr=USD, Mag=Actuals")</f>
        <v>#INVALID FUNCTION PARAMETER</v>
      </c>
      <c r="AK869" s="6" t="str">
        <f>_xll.SNL.Clients.Office.Excel.Functions.SPG($D869, AK$1, $F869, "Options: Curr=USD, Mag=Actuals")</f>
        <v>#INVALID FUNCTION PARAMETER</v>
      </c>
      <c r="AL869" s="6" t="str">
        <f>_xll.SNL.Clients.Office.Excel.Functions.SPG($D869, AL$1, $F869, "Options: Curr=USD, Mag=Actuals")</f>
        <v>#INVALID FUNCTION PARAMETER</v>
      </c>
      <c r="AM869" s="6" t="str">
        <f>_xll.SNL.Clients.Office.Excel.Functions.SPG($D869, AM$1, $F869, "Options: Curr=USD, Mag=Actuals")</f>
        <v>#INVALID FUNCTION PARAMETER</v>
      </c>
      <c r="AN869" s="6">
        <f>_xll.SNL.Clients.Office.Excel.Functions.SPG($D869, AN$1, $F869, "Options: Curr=USD, Mag=Actuals")</f>
        <v>1493984835824.3647</v>
      </c>
      <c r="AO869" s="6">
        <f>_xll.SNL.Clients.Office.Excel.Functions.SPG($D869, AO$1, $F869, "Options: Curr=USD, Mag=Actuals")</f>
        <v>840776415811.96289</v>
      </c>
      <c r="AP869" s="6">
        <f>_xll.SNL.Clients.Office.Excel.Functions.SPG($D869, AP$1, $F869, "Options: Curr=USD, Mag=Actuals")</f>
        <v>595007123383.70874</v>
      </c>
      <c r="AQ869" s="6">
        <f>_xll.SNL.Clients.Office.Excel.Functions.SPG($D869, AQ$1, $F869, "Options: Curr=USD, Mag=Actuals")</f>
        <v>84345666731.140305</v>
      </c>
      <c r="AR869" s="6">
        <f>_xll.SNL.Clients.Office.Excel.Functions.SPG($D869, AR$1, $F869, "Options: Curr=USD, Mag=Actuals")</f>
        <v>91281941554.298187</v>
      </c>
      <c r="AS869" s="6">
        <f>_xll.SNL.Clients.Office.Excel.Functions.SPG($D869, AS$1, $F869, "Options: Curr=USD, Mag=Actuals")</f>
        <v>52872368279.732399</v>
      </c>
      <c r="AT869" s="6">
        <f>_xll.SNL.Clients.Office.Excel.Functions.SPG($D869, AT$1, $F869, "Options: Curr=USD, Mag=Actuals")</f>
        <v>56.277439747106399</v>
      </c>
      <c r="AU869" s="6">
        <f>_xll.SNL.Clients.Office.Excel.Functions.SPG($D869, AU$1, $F869, "Options: Curr=USD, Mag=Actuals")</f>
        <v>141.30526892360601</v>
      </c>
      <c r="AV869" s="6">
        <f>_xll.SNL.Clients.Office.Excel.Functions.SPG($D869, AV$1, $F869, "Options: Curr=USD, Mag=Actuals")</f>
        <v>6.1099643962537096</v>
      </c>
      <c r="AW869" s="6">
        <f>_xll.SNL.Clients.Office.Excel.Functions.SPG($D869, AW$1, $F869, "Options: Curr=USD, Mag=Actuals")</f>
        <v>3.6324036028967299</v>
      </c>
      <c r="AX869" s="6">
        <f>_xll.SNL.Clients.Office.Excel.Functions.SPG($D869, AX$1, $F869, "Options: Curr=USD, Mag=Actuals")</f>
        <v>9072042667.1486015</v>
      </c>
      <c r="AY869" s="6">
        <f>_xll.SNL.Clients.Office.Excel.Functions.SPG($D869, AY$1, $F869, "Options: Curr=USD, Mag=Actuals")</f>
        <v>8089355074.0840721</v>
      </c>
      <c r="AZ869" s="6">
        <f>_xll.SNL.Clients.Office.Excel.Functions.SPG($D869, AZ$1, $F869, "Options: Curr=USD, Mag=Actuals")</f>
        <v>0.71737623742116796</v>
      </c>
      <c r="BA869" s="6">
        <f>_xll.SNL.Clients.Office.Excel.Functions.SPG($D869, BA$1, $F869, "Options: Curr=USD, Mag=Actuals")</f>
        <v>12.58502075759</v>
      </c>
      <c r="BB869" s="6">
        <f>_xll.SNL.Clients.Office.Excel.Functions.SPG($D869, BB$1, $F869, "Options: Curr=USD, Mag=Actuals")</f>
        <v>12.274323816809099</v>
      </c>
      <c r="BC869" s="6">
        <f>_xll.SNL.Clients.Office.Excel.Functions.SPG($D869, BC$1, $F869, "Options: Curr=USD, Mag=Actuals")</f>
        <v>22.925298858183002</v>
      </c>
      <c r="BD869" s="6">
        <f>_xll.SNL.Clients.Office.Excel.Functions.SPG($D869, BD$1, $F869, "Options: Curr=USD, Mag=Actuals")</f>
        <v>1.3493769601337899</v>
      </c>
      <c r="BE869" s="6">
        <f>_xll.SNL.Clients.Office.Excel.Functions.SPG($D869, BE$1, $F869, "Options: Curr=USD, Mag=Actuals")</f>
        <v>1.5137483270251699</v>
      </c>
      <c r="BF869" s="6">
        <f>_xll.SNL.Clients.Office.Excel.Functions.SPG($D869, BF$1, $F869, "Options: Curr=USD, Mag=Actuals")</f>
        <v>1.02213880208607</v>
      </c>
      <c r="BG869" s="6">
        <f>_xll.SNL.Clients.Office.Excel.Functions.SPG($D869, BG$1, $F869, "Options: Curr=USD, Mag=Actuals")</f>
        <v>1.8130436040050399</v>
      </c>
      <c r="BH869" s="6">
        <f>_xll.SNL.Clients.Office.Excel.Functions.SPG($D869, BH$1, $F869, "Options: Curr=USD, Mag=Actuals")</f>
        <v>1.2686835707616499</v>
      </c>
      <c r="BI869" s="6">
        <f>_xll.SNL.Clients.Office.Excel.Functions.SPG($D869, BI$1, $F869, "Options: Curr=USD, Mag=Actuals")</f>
        <v>2.84734426564179</v>
      </c>
      <c r="BJ869" s="6">
        <f>_xll.SNL.Clients.Office.Excel.Functions.SPG($D869, BJ$1, $F869, "Options: Curr=USD, Mag=Actuals")</f>
        <v>1.92263205504527</v>
      </c>
      <c r="BK869" s="6">
        <f>_xll.SNL.Clients.Office.Excel.Functions.SPG($D869, BK$1, $F869, "Options: Curr=USD, Mag=Actuals")</f>
        <v>3.4103154514247298</v>
      </c>
      <c r="BL869" s="6">
        <f>_xll.SNL.Clients.Office.Excel.Functions.SPG($D869, BL$1, $F869, "Options: Curr=USD, Mag=Actuals")</f>
        <v>2.38638010403037</v>
      </c>
      <c r="BM869" s="6">
        <f>_xll.SNL.Clients.Office.Excel.Functions.SPG($D869, BM$1, $F869, "Options: Curr=USD, Mag=Actuals")</f>
        <v>1.87716848698865</v>
      </c>
      <c r="BN869" s="6">
        <f>_xll.SNL.Clients.Office.Excel.Functions.SPG($D869, BN$1, $F869, "Options: Curr=USD, Mag=Actuals")</f>
        <v>1.6139501098103599</v>
      </c>
      <c r="BO869" s="6">
        <f>_xll.SNL.Clients.Office.Excel.Functions.SPG($D869, BO$1, $F869, "Options: Curr=USD, Mag=Actuals")</f>
        <v>49.120127810787601</v>
      </c>
      <c r="BP869" s="6">
        <f>_xll.SNL.Clients.Office.Excel.Functions.SPG($D869, BP$1, $F869, "Options: Curr=USD, Mag=Actuals")</f>
        <v>33.167725243668201</v>
      </c>
      <c r="BQ869" s="6">
        <f>_xll.SNL.Clients.Office.Excel.Functions.SPG($D869, BQ$1, $F869, "Options: Curr=USD, Mag=Actuals")</f>
        <v>58.832060762883799</v>
      </c>
      <c r="BR869" s="6">
        <f>_xll.SNL.Clients.Office.Excel.Functions.SPG($D869, BR$1, $F869, "Options: Curr=USD, Mag=Actuals")</f>
        <v>5.8302372079713303</v>
      </c>
      <c r="BS869" s="6">
        <f>_xll.SNL.Clients.Office.Excel.Functions.SPG($D869, BS$1, $F869, "Options: Curr=USD, Mag=Actuals")</f>
        <v>6.5474976205713604</v>
      </c>
      <c r="BT869" s="6">
        <f>_xll.SNL.Clients.Office.Excel.Functions.SPG($D869, BT$1, $F869, "Options: Curr=USD, Mag=Actuals")</f>
        <v>10.109215128830799</v>
      </c>
      <c r="BU869" s="6">
        <f>_xll.SNL.Clients.Office.Excel.Functions.SPG($D869, BU$1, $F869, "Options: Curr=USD, Mag=Actuals")</f>
        <v>3.5216439349614501</v>
      </c>
      <c r="BV869" s="6">
        <f>_xll.SNL.Clients.Office.Excel.Functions.SPG($D869, BV$1, $F869, "Options: Curr=USD, Mag=Actuals")</f>
        <v>0</v>
      </c>
      <c r="BW869" s="6">
        <f>_xll.SNL.Clients.Office.Excel.Functions.SPG($D869, BW$1, $F869, "Options: Curr=USD, Mag=Actuals")</f>
        <v>0</v>
      </c>
      <c r="BX869" s="6">
        <f>_xll.SNL.Clients.Office.Excel.Functions.SPG($D869, BX$1, $F869, "Options: Curr=USD, Mag=Actuals")</f>
        <v>0</v>
      </c>
      <c r="BY869" s="6">
        <f>_xll.SNL.Clients.Office.Excel.Functions.SPG($D869, BY$1, $F869, "Options: Curr=USD, Mag=Actuals")</f>
        <v>54.670188300876198</v>
      </c>
      <c r="BZ869" s="6">
        <f>_xll.SNL.Clients.Office.Excel.Functions.SPG($D869, BZ$1, $F869, "Options: Curr=USD, Mag=Actuals")</f>
        <v>0</v>
      </c>
      <c r="CA869" s="6" t="str">
        <f>_xll.SNL.Clients.Office.Excel.Functions.SPG($D869, CA$1, $F869, "Options: Curr=USD, Mag=Actuals")</f>
        <v>Nonperforming Loans</v>
      </c>
      <c r="CB869" s="6">
        <f>_xll.SNL.Clients.Office.Excel.Functions.SPG($D869, CB$1, $F869, "Options: Curr=USD, Mag=Actuals")</f>
        <v>0</v>
      </c>
      <c r="CC869" s="6">
        <f>_xll.SNL.Clients.Office.Excel.Functions.SPG($D869, CC$1, $F869, "Options: Curr=USD, Mag=Actuals")</f>
        <v>0</v>
      </c>
      <c r="CD869" s="6">
        <f>_xll.SNL.Clients.Office.Excel.Functions.SPG($D869, CD$1, $F869, "Options: Curr=USD, Mag=Actuals")</f>
        <v>0.40626695042192101</v>
      </c>
      <c r="CE869" s="6">
        <f>_xll.SNL.Clients.Office.Excel.Functions.SPG($D869, CE$1, $F869, "Options: Curr=USD, Mag=Actuals")</f>
        <v>19.904856008848</v>
      </c>
      <c r="CF869" s="6">
        <f>_xll.SNL.Clients.Office.Excel.Functions.SPG($D869, CF$1, $F869, "Options: Curr=USD, Mag=Actuals")</f>
        <v>3.7815240253406102</v>
      </c>
      <c r="CG869" s="6">
        <f>_xll.SNL.Clients.Office.Excel.Functions.SPG($D869, CG$1, $F869, "Options: Curr=USD, Mag=Actuals")</f>
        <v>0</v>
      </c>
    </row>
    <row r="870" spans="1:85" x14ac:dyDescent="0.3">
      <c r="A870" s="10" t="s">
        <v>106</v>
      </c>
      <c r="B870" s="10" t="s">
        <v>85</v>
      </c>
      <c r="C870" s="10" t="s">
        <v>15</v>
      </c>
      <c r="D870">
        <v>4055762</v>
      </c>
      <c r="E870" s="10" t="s">
        <v>23</v>
      </c>
      <c r="F870" s="10" t="s">
        <v>66</v>
      </c>
      <c r="G870">
        <v>-2.91</v>
      </c>
      <c r="H870">
        <v>532.73</v>
      </c>
      <c r="I870">
        <v>535.64</v>
      </c>
      <c r="J870">
        <v>2396.25</v>
      </c>
      <c r="K870">
        <v>40460.57</v>
      </c>
      <c r="L870">
        <v>-0.96</v>
      </c>
      <c r="M870">
        <v>2614.4823456526642</v>
      </c>
      <c r="N870">
        <v>59.22</v>
      </c>
      <c r="O870">
        <v>3.49</v>
      </c>
      <c r="P870">
        <v>5.82</v>
      </c>
      <c r="Q870">
        <v>0.68</v>
      </c>
      <c r="R870">
        <v>0.72</v>
      </c>
      <c r="S870" t="str">
        <f>_xll.SNL.Clients.Office.Excel.Functions.SPG(D870, S$1, F870, "Options: Curr=USD, Mag=Actuals")</f>
        <v>UniCredit S.p.A. (BIT:UCG)</v>
      </c>
      <c r="T870" t="str">
        <f>_xll.SNL.Clients.Office.Excel.Functions.SPG($D870, T$1, $F870, "Options: Curr=USD, Mag=Actuals")</f>
        <v>UniCredit S.p.A.</v>
      </c>
      <c r="U870" s="6">
        <f>_xll.SNL.Clients.Office.Excel.Functions.SPG($D870, U$1, $F870, "Options: Curr=USD, Mag=Actuals")</f>
        <v>1453400680000</v>
      </c>
      <c r="V870" t="str">
        <f>_xll.SNL.Clients.Office.Excel.Functions.SPG($D870, V$1, $F870, "Options: Curr=USD, Mag=Actuals")</f>
        <v>BIT:UCG</v>
      </c>
      <c r="W870" t="str">
        <f>_xll.SNL.Clients.Office.Excel.Functions.SPG($D870, W$1, $F870, "Options: Curr=USD, Mag=Actuals")</f>
        <v>Bank</v>
      </c>
      <c r="X870" s="6">
        <f>_xll.SNL.Clients.Office.Excel.Functions.SPG($D870, X$1, $F870, "Options: Curr=USD, Mag=Actuals")</f>
        <v>42138243756.931595</v>
      </c>
      <c r="Y870" s="6">
        <f>_xll.SNL.Clients.Office.Excel.Functions.SPG($D870, Y$1, $F870, "Options: Curr=USD, Mag=Actuals")</f>
        <v>62615532757.942894</v>
      </c>
      <c r="Z870" s="6">
        <f>_xll.SNL.Clients.Office.Excel.Functions.SPG($D870, Z$1, $F870, "Options: Curr=USD, Mag=Actuals")</f>
        <v>60401177530.839279</v>
      </c>
      <c r="AA870" s="6">
        <f>_xll.SNL.Clients.Office.Excel.Functions.SPG($D870, AA$1, $F870, "Options: Curr=USD, Mag=Actuals")</f>
        <v>6662267146.643095</v>
      </c>
      <c r="AB870" s="6">
        <f>_xll.SNL.Clients.Office.Excel.Functions.SPG($D870, AB$1, $F870, "Options: Curr=USD, Mag=Actuals")</f>
        <v>38.789784148666847</v>
      </c>
      <c r="AC870" s="6">
        <f>_xll.SNL.Clients.Office.Excel.Functions.SPG($D870, AC$1, $F870, "Options: Curr=USD, Mag=Actuals")</f>
        <v>-44.186035141844101</v>
      </c>
      <c r="AD870" s="6">
        <f>_xll.SNL.Clients.Office.Excel.Functions.SPG($D870, AD$1, $F870, "Options: Curr=USD, Mag=Actuals")</f>
        <v>0.432197832276006</v>
      </c>
      <c r="AE870" s="6">
        <f>_xll.SNL.Clients.Office.Excel.Functions.SPG($D870, AE$1, $F870, "Options: Curr=USD, Mag=Actuals")</f>
        <v>7.4412153916247101</v>
      </c>
      <c r="AF870" s="6">
        <f>_xll.SNL.Clients.Office.Excel.Functions.SPG($D870, AF$1, $F870, "Options: Curr=USD, Mag=Actuals")</f>
        <v>1453400053110</v>
      </c>
      <c r="AG870" s="6">
        <f>_xll.SNL.Clients.Office.Excel.Functions.SPG($D870, AG$1, $F870, "Options: Curr=USD, Mag=Actuals")</f>
        <v>305621184840</v>
      </c>
      <c r="AH870" s="6">
        <f>_xll.SNL.Clients.Office.Excel.Functions.SPG($D870, AH$1, $F870, "Options: Curr=USD, Mag=Actuals")</f>
        <v>80954144880</v>
      </c>
      <c r="AI870" s="6">
        <f>_xll.SNL.Clients.Office.Excel.Functions.SPG($D870, AI$1, $F870, "Options: Curr=USD, Mag=Actuals")</f>
        <v>39813</v>
      </c>
      <c r="AJ870" s="6" t="str">
        <f>_xll.SNL.Clients.Office.Excel.Functions.SPG($D870, AJ$1, $F870, "Options: Curr=USD, Mag=Actuals")</f>
        <v>#INVALID FUNCTION PARAMETER</v>
      </c>
      <c r="AK870" s="6" t="str">
        <f>_xll.SNL.Clients.Office.Excel.Functions.SPG($D870, AK$1, $F870, "Options: Curr=USD, Mag=Actuals")</f>
        <v>#INVALID FUNCTION PARAMETER</v>
      </c>
      <c r="AL870" s="6" t="str">
        <f>_xll.SNL.Clients.Office.Excel.Functions.SPG($D870, AL$1, $F870, "Options: Curr=USD, Mag=Actuals")</f>
        <v>#INVALID FUNCTION PARAMETER</v>
      </c>
      <c r="AM870" s="6" t="str">
        <f>_xll.SNL.Clients.Office.Excel.Functions.SPG($D870, AM$1, $F870, "Options: Curr=USD, Mag=Actuals")</f>
        <v>#INVALID FUNCTION PARAMETER</v>
      </c>
      <c r="AN870" s="6">
        <f>_xll.SNL.Clients.Office.Excel.Functions.SPG($D870, AN$1, $F870, "Options: Curr=USD, Mag=Actuals")</f>
        <v>1453400053110</v>
      </c>
      <c r="AO870" s="6">
        <f>_xll.SNL.Clients.Office.Excel.Functions.SPG($D870, AO$1, $F870, "Options: Curr=USD, Mag=Actuals")</f>
        <v>851347774069.99988</v>
      </c>
      <c r="AP870" s="6">
        <f>_xll.SNL.Clients.Office.Excel.Functions.SPG($D870, AP$1, $F870, "Options: Curr=USD, Mag=Actuals")</f>
        <v>572954287310</v>
      </c>
      <c r="AQ870" s="6">
        <f>_xll.SNL.Clients.Office.Excel.Functions.SPG($D870, AQ$1, $F870, "Options: Curr=USD, Mag=Actuals")</f>
        <v>76448240259.999985</v>
      </c>
      <c r="AR870" s="6">
        <f>_xll.SNL.Clients.Office.Excel.Functions.SPG($D870, AR$1, $F870, "Options: Curr=USD, Mag=Actuals")</f>
        <v>80954144880</v>
      </c>
      <c r="AS870" s="6">
        <f>_xll.SNL.Clients.Office.Excel.Functions.SPG($D870, AS$1, $F870, "Options: Curr=USD, Mag=Actuals")</f>
        <v>44144280250</v>
      </c>
      <c r="AT870" s="6">
        <f>_xll.SNL.Clients.Office.Excel.Functions.SPG($D870, AT$1, $F870, "Options: Curr=USD, Mag=Actuals")</f>
        <v>58.576286153855399</v>
      </c>
      <c r="AU870" s="6">
        <f>_xll.SNL.Clients.Office.Excel.Functions.SPG($D870, AU$1, $F870, "Options: Curr=USD, Mag=Actuals")</f>
        <v>148.58912707801699</v>
      </c>
      <c r="AV870" s="6">
        <f>_xll.SNL.Clients.Office.Excel.Functions.SPG($D870, AV$1, $F870, "Options: Curr=USD, Mag=Actuals")</f>
        <v>5.5699836192226302</v>
      </c>
      <c r="AW870" s="6">
        <f>_xll.SNL.Clients.Office.Excel.Functions.SPG($D870, AW$1, $F870, "Options: Curr=USD, Mag=Actuals")</f>
        <v>3.1162350698875598</v>
      </c>
      <c r="AX870" s="6">
        <f>_xll.SNL.Clients.Office.Excel.Functions.SPG($D870, AX$1, $F870, "Options: Curr=USD, Mag=Actuals")</f>
        <v>6662267146.643095</v>
      </c>
      <c r="AY870" s="6">
        <f>_xll.SNL.Clients.Office.Excel.Functions.SPG($D870, AY$1, $F870, "Options: Curr=USD, Mag=Actuals")</f>
        <v>5901042454.5983047</v>
      </c>
      <c r="AZ870" s="6">
        <f>_xll.SNL.Clients.Office.Excel.Functions.SPG($D870, AZ$1, $F870, "Options: Curr=USD, Mag=Actuals")</f>
        <v>0.432197832276006</v>
      </c>
      <c r="BA870" s="6">
        <f>_xll.SNL.Clients.Office.Excel.Functions.SPG($D870, BA$1, $F870, "Options: Curr=USD, Mag=Actuals")</f>
        <v>7.4412153916247101</v>
      </c>
      <c r="BB870" s="6">
        <f>_xll.SNL.Clients.Office.Excel.Functions.SPG($D870, BB$1, $F870, "Options: Curr=USD, Mag=Actuals")</f>
        <v>7.0667031114911696</v>
      </c>
      <c r="BC870" s="6">
        <f>_xll.SNL.Clients.Office.Excel.Functions.SPG($D870, BC$1, $F870, "Options: Curr=USD, Mag=Actuals")</f>
        <v>17.277376124075001</v>
      </c>
      <c r="BD870" s="6">
        <f>_xll.SNL.Clients.Office.Excel.Functions.SPG($D870, BD$1, $F870, "Options: Curr=USD, Mag=Actuals")</f>
        <v>0.82077527935403805</v>
      </c>
      <c r="BE870" s="6">
        <f>_xll.SNL.Clients.Office.Excel.Functions.SPG($D870, BE$1, $F870, "Options: Curr=USD, Mag=Actuals")</f>
        <v>1.7217937026189101</v>
      </c>
      <c r="BF870" s="6">
        <f>_xll.SNL.Clients.Office.Excel.Functions.SPG($D870, BF$1, $F870, "Options: Curr=USD, Mag=Actuals")</f>
        <v>0.86764957565809697</v>
      </c>
      <c r="BG870" s="6">
        <f>_xll.SNL.Clients.Office.Excel.Functions.SPG($D870, BG$1, $F870, "Options: Curr=USD, Mag=Actuals")</f>
        <v>1.76020540755664</v>
      </c>
      <c r="BH870" s="6">
        <f>_xll.SNL.Clients.Office.Excel.Functions.SPG($D870, BH$1, $F870, "Options: Curr=USD, Mag=Actuals")</f>
        <v>0.97340722111740896</v>
      </c>
      <c r="BI870" s="6">
        <f>_xll.SNL.Clients.Office.Excel.Functions.SPG($D870, BI$1, $F870, "Options: Curr=USD, Mag=Actuals")</f>
        <v>3.2698121131587898</v>
      </c>
      <c r="BJ870" s="6">
        <f>_xll.SNL.Clients.Office.Excel.Functions.SPG($D870, BJ$1, $F870, "Options: Curr=USD, Mag=Actuals")</f>
        <v>1.6477299737760001</v>
      </c>
      <c r="BK870" s="6">
        <f>_xll.SNL.Clients.Office.Excel.Functions.SPG($D870, BK$1, $F870, "Options: Curr=USD, Mag=Actuals")</f>
        <v>3.3427587489267299</v>
      </c>
      <c r="BL870" s="6">
        <f>_xll.SNL.Clients.Office.Excel.Functions.SPG($D870, BL$1, $F870, "Options: Curr=USD, Mag=Actuals")</f>
        <v>1.8485714739255401</v>
      </c>
      <c r="BM870" s="6">
        <f>_xll.SNL.Clients.Office.Excel.Functions.SPG($D870, BM$1, $F870, "Options: Curr=USD, Mag=Actuals")</f>
        <v>0.90511867738112195</v>
      </c>
      <c r="BN870" s="6">
        <f>_xll.SNL.Clients.Office.Excel.Functions.SPG($D870, BN$1, $F870, "Options: Curr=USD, Mag=Actuals")</f>
        <v>1.84299645673101</v>
      </c>
      <c r="BO870" s="6">
        <f>_xll.SNL.Clients.Office.Excel.Functions.SPG($D870, BO$1, $F870, "Options: Curr=USD, Mag=Actuals")</f>
        <v>62.986016546685001</v>
      </c>
      <c r="BP870" s="6">
        <f>_xll.SNL.Clients.Office.Excel.Functions.SPG($D870, BP$1, $F870, "Options: Curr=USD, Mag=Actuals")</f>
        <v>31.7400339227638</v>
      </c>
      <c r="BQ870" s="6">
        <f>_xll.SNL.Clients.Office.Excel.Functions.SPG($D870, BQ$1, $F870, "Options: Curr=USD, Mag=Actuals")</f>
        <v>64.3911792436529</v>
      </c>
      <c r="BR870" s="6">
        <f>_xll.SNL.Clients.Office.Excel.Functions.SPG($D870, BR$1, $F870, "Options: Curr=USD, Mag=Actuals")</f>
        <v>6.00059970877337</v>
      </c>
      <c r="BS870" s="6">
        <f>_xll.SNL.Clients.Office.Excel.Functions.SPG($D870, BS$1, $F870, "Options: Curr=USD, Mag=Actuals")</f>
        <v>6.7981351138969099</v>
      </c>
      <c r="BT870" s="6">
        <f>_xll.SNL.Clients.Office.Excel.Functions.SPG($D870, BT$1, $F870, "Options: Curr=USD, Mag=Actuals")</f>
        <v>10.6421510902229</v>
      </c>
      <c r="BU870" s="6">
        <f>_xll.SNL.Clients.Office.Excel.Functions.SPG($D870, BU$1, $F870, "Options: Curr=USD, Mag=Actuals")</f>
        <v>3.45809887983255</v>
      </c>
      <c r="BV870" s="6">
        <f>_xll.SNL.Clients.Office.Excel.Functions.SPG($D870, BV$1, $F870, "Options: Curr=USD, Mag=Actuals")</f>
        <v>0</v>
      </c>
      <c r="BW870" s="6">
        <f>_xll.SNL.Clients.Office.Excel.Functions.SPG($D870, BW$1, $F870, "Options: Curr=USD, Mag=Actuals")</f>
        <v>0</v>
      </c>
      <c r="BX870" s="6">
        <f>_xll.SNL.Clients.Office.Excel.Functions.SPG($D870, BX$1, $F870, "Options: Curr=USD, Mag=Actuals")</f>
        <v>0</v>
      </c>
      <c r="BY870" s="6">
        <f>_xll.SNL.Clients.Office.Excel.Functions.SPG($D870, BY$1, $F870, "Options: Curr=USD, Mag=Actuals")</f>
        <v>49.017448735161203</v>
      </c>
      <c r="BZ870" s="6">
        <f>_xll.SNL.Clients.Office.Excel.Functions.SPG($D870, BZ$1, $F870, "Options: Curr=USD, Mag=Actuals")</f>
        <v>0</v>
      </c>
      <c r="CA870" s="6" t="str">
        <f>_xll.SNL.Clients.Office.Excel.Functions.SPG($D870, CA$1, $F870, "Options: Curr=USD, Mag=Actuals")</f>
        <v>Nonperforming Loans</v>
      </c>
      <c r="CB870" s="6">
        <f>_xll.SNL.Clients.Office.Excel.Functions.SPG($D870, CB$1, $F870, "Options: Curr=USD, Mag=Actuals")</f>
        <v>0</v>
      </c>
      <c r="CC870" s="6">
        <f>_xll.SNL.Clients.Office.Excel.Functions.SPG($D870, CC$1, $F870, "Options: Curr=USD, Mag=Actuals")</f>
        <v>0</v>
      </c>
      <c r="CD870" s="6">
        <f>_xll.SNL.Clients.Office.Excel.Functions.SPG($D870, CD$1, $F870, "Options: Curr=USD, Mag=Actuals")</f>
        <v>0.54520870142756594</v>
      </c>
      <c r="CE870" s="6">
        <f>_xll.SNL.Clients.Office.Excel.Functions.SPG($D870, CE$1, $F870, "Options: Curr=USD, Mag=Actuals")</f>
        <v>45.746471036403101</v>
      </c>
      <c r="CF870" s="6">
        <f>_xll.SNL.Clients.Office.Excel.Functions.SPG($D870, CF$1, $F870, "Options: Curr=USD, Mag=Actuals")</f>
        <v>3.84940257167225</v>
      </c>
      <c r="CG870" s="6">
        <f>_xll.SNL.Clients.Office.Excel.Functions.SPG($D870, CG$1, $F870, "Options: Curr=USD, Mag=Actuals")</f>
        <v>0</v>
      </c>
    </row>
    <row r="871" spans="1:85" x14ac:dyDescent="0.3">
      <c r="A871" s="10" t="s">
        <v>106</v>
      </c>
      <c r="B871" s="10" t="s">
        <v>85</v>
      </c>
      <c r="C871" s="10" t="s">
        <v>15</v>
      </c>
      <c r="D871">
        <v>4055762</v>
      </c>
      <c r="E871" s="10" t="s">
        <v>23</v>
      </c>
      <c r="F871" s="10" t="s">
        <v>67</v>
      </c>
      <c r="G871">
        <v>0.86</v>
      </c>
      <c r="H871">
        <v>397.13</v>
      </c>
      <c r="I871">
        <v>396.26</v>
      </c>
      <c r="J871">
        <v>2190.13</v>
      </c>
      <c r="K871">
        <v>36770.080000000002</v>
      </c>
      <c r="L871">
        <v>-5.33</v>
      </c>
      <c r="M871">
        <v>2346.611985065877</v>
      </c>
      <c r="N871">
        <v>59.56</v>
      </c>
      <c r="O871">
        <v>0.77</v>
      </c>
      <c r="P871">
        <v>-5.37</v>
      </c>
      <c r="Q871">
        <v>0.72</v>
      </c>
      <c r="R871">
        <v>0.69</v>
      </c>
      <c r="S871" t="str">
        <f>_xll.SNL.Clients.Office.Excel.Functions.SPG(D871, S$1, F871, "Options: Curr=USD, Mag=Actuals")</f>
        <v>UniCredit S.p.A. (BIT:UCG)</v>
      </c>
      <c r="T871" t="str">
        <f>_xll.SNL.Clients.Office.Excel.Functions.SPG($D871, T$1, $F871, "Options: Curr=USD, Mag=Actuals")</f>
        <v>UniCredit S.p.A.</v>
      </c>
      <c r="U871" s="6">
        <f>_xll.SNL.Clients.Office.Excel.Functions.SPG($D871, U$1, $F871, "Options: Curr=USD, Mag=Actuals")</f>
        <v>1332566272800</v>
      </c>
      <c r="V871" t="str">
        <f>_xll.SNL.Clients.Office.Excel.Functions.SPG($D871, V$1, $F871, "Options: Curr=USD, Mag=Actuals")</f>
        <v>BIT:UCG</v>
      </c>
      <c r="W871" t="str">
        <f>_xll.SNL.Clients.Office.Excel.Functions.SPG($D871, W$1, $F871, "Options: Curr=USD, Mag=Actuals")</f>
        <v>Bank</v>
      </c>
      <c r="X871" s="6">
        <f>_xll.SNL.Clients.Office.Excel.Functions.SPG($D871, X$1, $F871, "Options: Curr=USD, Mag=Actuals")</f>
        <v>40978993943.192474</v>
      </c>
      <c r="Y871" s="6">
        <f>_xll.SNL.Clients.Office.Excel.Functions.SPG($D871, Y$1, $F871, "Options: Curr=USD, Mag=Actuals")</f>
        <v>30673055944.358524</v>
      </c>
      <c r="Z871" s="6">
        <f>_xll.SNL.Clients.Office.Excel.Functions.SPG($D871, Z$1, $F871, "Options: Curr=USD, Mag=Actuals")</f>
        <v>28604026547.906727</v>
      </c>
      <c r="AA871" s="6">
        <f>_xll.SNL.Clients.Office.Excel.Functions.SPG($D871, AA$1, $F871, "Options: Curr=USD, Mag=Actuals")</f>
        <v>2837466898.674552</v>
      </c>
      <c r="AB871" s="6">
        <f>_xll.SNL.Clients.Office.Excel.Functions.SPG($D871, AB$1, $F871, "Options: Curr=USD, Mag=Actuals")</f>
        <v>14.605572947193375</v>
      </c>
      <c r="AC871" s="6">
        <f>_xll.SNL.Clients.Office.Excel.Functions.SPG($D871, AC$1, $F871, "Options: Curr=USD, Mag=Actuals")</f>
        <v>-60.285101382892698</v>
      </c>
      <c r="AD871" s="6">
        <f>_xll.SNL.Clients.Office.Excel.Functions.SPG($D871, AD$1, $F871, "Options: Curr=USD, Mag=Actuals")</f>
        <v>0.20573014262568101</v>
      </c>
      <c r="AE871" s="6">
        <f>_xll.SNL.Clients.Office.Excel.Functions.SPG($D871, AE$1, $F871, "Options: Curr=USD, Mag=Actuals")</f>
        <v>3.3319482967966598</v>
      </c>
      <c r="AF871" s="6">
        <f>_xll.SNL.Clients.Office.Excel.Functions.SPG($D871, AF$1, $F871, "Options: Curr=USD, Mag=Actuals")</f>
        <v>1332565800757.3801</v>
      </c>
      <c r="AG871" s="6">
        <f>_xll.SNL.Clients.Office.Excel.Functions.SPG($D871, AG$1, $F871, "Options: Curr=USD, Mag=Actuals")</f>
        <v>331437723906.59998</v>
      </c>
      <c r="AH871" s="6">
        <f>_xll.SNL.Clients.Office.Excel.Functions.SPG($D871, AH$1, $F871, "Options: Curr=USD, Mag=Actuals")</f>
        <v>90236057499.360001</v>
      </c>
      <c r="AI871" s="6">
        <f>_xll.SNL.Clients.Office.Excel.Functions.SPG($D871, AI$1, $F871, "Options: Curr=USD, Mag=Actuals")</f>
        <v>40178</v>
      </c>
      <c r="AJ871" s="6" t="str">
        <f>_xll.SNL.Clients.Office.Excel.Functions.SPG($D871, AJ$1, $F871, "Options: Curr=USD, Mag=Actuals")</f>
        <v>#INVALID FUNCTION PARAMETER</v>
      </c>
      <c r="AK871" s="6" t="str">
        <f>_xll.SNL.Clients.Office.Excel.Functions.SPG($D871, AK$1, $F871, "Options: Curr=USD, Mag=Actuals")</f>
        <v>#INVALID FUNCTION PARAMETER</v>
      </c>
      <c r="AL871" s="6" t="str">
        <f>_xll.SNL.Clients.Office.Excel.Functions.SPG($D871, AL$1, $F871, "Options: Curr=USD, Mag=Actuals")</f>
        <v>#INVALID FUNCTION PARAMETER</v>
      </c>
      <c r="AM871" s="6" t="str">
        <f>_xll.SNL.Clients.Office.Excel.Functions.SPG($D871, AM$1, $F871, "Options: Curr=USD, Mag=Actuals")</f>
        <v>#INVALID FUNCTION PARAMETER</v>
      </c>
      <c r="AN871" s="6">
        <f>_xll.SNL.Clients.Office.Excel.Functions.SPG($D871, AN$1, $F871, "Options: Curr=USD, Mag=Actuals")</f>
        <v>1332565800757.3801</v>
      </c>
      <c r="AO871" s="6">
        <f>_xll.SNL.Clients.Office.Excel.Functions.SPG($D871, AO$1, $F871, "Options: Curr=USD, Mag=Actuals")</f>
        <v>810630634601.69995</v>
      </c>
      <c r="AP871" s="6">
        <f>_xll.SNL.Clients.Office.Excel.Functions.SPG($D871, AP$1, $F871, "Options: Curr=USD, Mag=Actuals")</f>
        <v>578778671890.62</v>
      </c>
      <c r="AQ871" s="6">
        <f>_xll.SNL.Clients.Office.Excel.Functions.SPG($D871, AQ$1, $F871, "Options: Curr=USD, Mag=Actuals")</f>
        <v>85641547592.160004</v>
      </c>
      <c r="AR871" s="6">
        <f>_xll.SNL.Clients.Office.Excel.Functions.SPG($D871, AR$1, $F871, "Options: Curr=USD, Mag=Actuals")</f>
        <v>90236057499.360001</v>
      </c>
      <c r="AS871" s="6">
        <f>_xll.SNL.Clients.Office.Excel.Functions.SPG($D871, AS$1, $F871, "Options: Curr=USD, Mag=Actuals")</f>
        <v>53186311775.699997</v>
      </c>
      <c r="AT871" s="6">
        <f>_xll.SNL.Clients.Office.Excel.Functions.SPG($D871, AT$1, $F871, "Options: Curr=USD, Mag=Actuals")</f>
        <v>60.832315683095601</v>
      </c>
      <c r="AU871" s="6">
        <f>_xll.SNL.Clients.Office.Excel.Functions.SPG($D871, AU$1, $F871, "Options: Curr=USD, Mag=Actuals")</f>
        <v>140.05882973429499</v>
      </c>
      <c r="AV871" s="6">
        <f>_xll.SNL.Clients.Office.Excel.Functions.SPG($D871, AV$1, $F871, "Options: Curr=USD, Mag=Actuals")</f>
        <v>6.7716023815164101</v>
      </c>
      <c r="AW871" s="6">
        <f>_xll.SNL.Clients.Office.Excel.Functions.SPG($D871, AW$1, $F871, "Options: Curr=USD, Mag=Actuals")</f>
        <v>4.1054151022710101</v>
      </c>
      <c r="AX871" s="6">
        <f>_xll.SNL.Clients.Office.Excel.Functions.SPG($D871, AX$1, $F871, "Options: Curr=USD, Mag=Actuals")</f>
        <v>2837466898.674552</v>
      </c>
      <c r="AY871" s="6">
        <f>_xll.SNL.Clients.Office.Excel.Functions.SPG($D871, AY$1, $F871, "Options: Curr=USD, Mag=Actuals")</f>
        <v>2374050603.2016573</v>
      </c>
      <c r="AZ871" s="6">
        <f>_xll.SNL.Clients.Office.Excel.Functions.SPG($D871, AZ$1, $F871, "Options: Curr=USD, Mag=Actuals")</f>
        <v>0.20573014262568101</v>
      </c>
      <c r="BA871" s="6">
        <f>_xll.SNL.Clients.Office.Excel.Functions.SPG($D871, BA$1, $F871, "Options: Curr=USD, Mag=Actuals")</f>
        <v>3.3319482967966598</v>
      </c>
      <c r="BB871" s="6">
        <f>_xll.SNL.Clients.Office.Excel.Functions.SPG($D871, BB$1, $F871, "Options: Curr=USD, Mag=Actuals")</f>
        <v>2.71144011054345</v>
      </c>
      <c r="BC871" s="6">
        <f>_xll.SNL.Clients.Office.Excel.Functions.SPG($D871, BC$1, $F871, "Options: Curr=USD, Mag=Actuals")</f>
        <v>6.4397924197854204</v>
      </c>
      <c r="BD871" s="6">
        <f>_xll.SNL.Clients.Office.Excel.Functions.SPG($D871, BD$1, $F871, "Options: Curr=USD, Mag=Actuals")</f>
        <v>0.42141462714679101</v>
      </c>
      <c r="BE871" s="6">
        <f>_xll.SNL.Clients.Office.Excel.Functions.SPG($D871, BE$1, $F871, "Options: Curr=USD, Mag=Actuals")</f>
        <v>1.7349527829114899</v>
      </c>
      <c r="BF871" s="6">
        <f>_xll.SNL.Clients.Office.Excel.Functions.SPG($D871, BF$1, $F871, "Options: Curr=USD, Mag=Actuals")</f>
        <v>0.77411621006679998</v>
      </c>
      <c r="BG871" s="6">
        <f>_xll.SNL.Clients.Office.Excel.Functions.SPG($D871, BG$1, $F871, "Options: Curr=USD, Mag=Actuals")</f>
        <v>1.7691186563188499</v>
      </c>
      <c r="BH871" s="6">
        <f>_xll.SNL.Clients.Office.Excel.Functions.SPG($D871, BH$1, $F871, "Options: Curr=USD, Mag=Actuals")</f>
        <v>1.20205759688363</v>
      </c>
      <c r="BI871" s="6">
        <f>_xll.SNL.Clients.Office.Excel.Functions.SPG($D871, BI$1, $F871, "Options: Curr=USD, Mag=Actuals")</f>
        <v>3.55385200630618</v>
      </c>
      <c r="BJ871" s="6">
        <f>_xll.SNL.Clients.Office.Excel.Functions.SPG($D871, BJ$1, $F871, "Options: Curr=USD, Mag=Actuals")</f>
        <v>1.58568836763576</v>
      </c>
      <c r="BK871" s="6">
        <f>_xll.SNL.Clients.Office.Excel.Functions.SPG($D871, BK$1, $F871, "Options: Curr=USD, Mag=Actuals")</f>
        <v>3.62383688367684</v>
      </c>
      <c r="BL871" s="6">
        <f>_xll.SNL.Clients.Office.Excel.Functions.SPG($D871, BL$1, $F871, "Options: Curr=USD, Mag=Actuals")</f>
        <v>2.4622772702848899</v>
      </c>
      <c r="BM871" s="6">
        <f>_xll.SNL.Clients.Office.Excel.Functions.SPG($D871, BM$1, $F871, "Options: Curr=USD, Mag=Actuals")</f>
        <v>0.60540257732760405</v>
      </c>
      <c r="BN871" s="6">
        <f>_xll.SNL.Clients.Office.Excel.Functions.SPG($D871, BN$1, $F871, "Options: Curr=USD, Mag=Actuals")</f>
        <v>1.8607324544677299</v>
      </c>
      <c r="BO871" s="6">
        <f>_xll.SNL.Clients.Office.Excel.Functions.SPG($D871, BO$1, $F871, "Options: Curr=USD, Mag=Actuals")</f>
        <v>58.392792451860601</v>
      </c>
      <c r="BP871" s="6">
        <f>_xll.SNL.Clients.Office.Excel.Functions.SPG($D871, BP$1, $F871, "Options: Curr=USD, Mag=Actuals")</f>
        <v>26.0542002256655</v>
      </c>
      <c r="BQ871" s="6">
        <f>_xll.SNL.Clients.Office.Excel.Functions.SPG($D871, BQ$1, $F871, "Options: Curr=USD, Mag=Actuals")</f>
        <v>59.542703143645802</v>
      </c>
      <c r="BR871" s="6">
        <f>_xll.SNL.Clients.Office.Excel.Functions.SPG($D871, BR$1, $F871, "Options: Curr=USD, Mag=Actuals")</f>
        <v>7.5304931266332202</v>
      </c>
      <c r="BS871" s="6">
        <f>_xll.SNL.Clients.Office.Excel.Functions.SPG($D871, BS$1, $F871, "Options: Curr=USD, Mag=Actuals")</f>
        <v>8.62841576054584</v>
      </c>
      <c r="BT871" s="6">
        <f>_xll.SNL.Clients.Office.Excel.Functions.SPG($D871, BT$1, $F871, "Options: Curr=USD, Mag=Actuals")</f>
        <v>12.0188380097558</v>
      </c>
      <c r="BU871" s="6">
        <f>_xll.SNL.Clients.Office.Excel.Functions.SPG($D871, BU$1, $F871, "Options: Curr=USD, Mag=Actuals")</f>
        <v>4.1886090811722401</v>
      </c>
      <c r="BV871" s="6">
        <f>_xll.SNL.Clients.Office.Excel.Functions.SPG($D871, BV$1, $F871, "Options: Curr=USD, Mag=Actuals")</f>
        <v>0</v>
      </c>
      <c r="BW871" s="6">
        <f>_xll.SNL.Clients.Office.Excel.Functions.SPG($D871, BW$1, $F871, "Options: Curr=USD, Mag=Actuals")</f>
        <v>0</v>
      </c>
      <c r="BX871" s="6">
        <f>_xll.SNL.Clients.Office.Excel.Functions.SPG($D871, BX$1, $F871, "Options: Curr=USD, Mag=Actuals")</f>
        <v>0</v>
      </c>
      <c r="BY871" s="6">
        <f>_xll.SNL.Clients.Office.Excel.Functions.SPG($D871, BY$1, $F871, "Options: Curr=USD, Mag=Actuals")</f>
        <v>48.708870133531001</v>
      </c>
      <c r="BZ871" s="6">
        <f>_xll.SNL.Clients.Office.Excel.Functions.SPG($D871, BZ$1, $F871, "Options: Curr=USD, Mag=Actuals")</f>
        <v>0</v>
      </c>
      <c r="CA871" s="6" t="str">
        <f>_xll.SNL.Clients.Office.Excel.Functions.SPG($D871, CA$1, $F871, "Options: Curr=USD, Mag=Actuals")</f>
        <v>Nonperforming Loans</v>
      </c>
      <c r="CB871" s="6">
        <f>_xll.SNL.Clients.Office.Excel.Functions.SPG($D871, CB$1, $F871, "Options: Curr=USD, Mag=Actuals")</f>
        <v>0</v>
      </c>
      <c r="CC871" s="6">
        <f>_xll.SNL.Clients.Office.Excel.Functions.SPG($D871, CC$1, $F871, "Options: Curr=USD, Mag=Actuals")</f>
        <v>0</v>
      </c>
      <c r="CD871" s="6">
        <f>_xll.SNL.Clients.Office.Excel.Functions.SPG($D871, CD$1, $F871, "Options: Curr=USD, Mag=Actuals")</f>
        <v>1.34044798913984</v>
      </c>
      <c r="CE871" s="6">
        <f>_xll.SNL.Clients.Office.Excel.Functions.SPG($D871, CE$1, $F871, "Options: Curr=USD, Mag=Actuals")</f>
        <v>75.148701835145204</v>
      </c>
      <c r="CF871" s="6">
        <f>_xll.SNL.Clients.Office.Excel.Functions.SPG($D871, CF$1, $F871, "Options: Curr=USD, Mag=Actuals")</f>
        <v>4.95872858208197</v>
      </c>
      <c r="CG871" s="6">
        <f>_xll.SNL.Clients.Office.Excel.Functions.SPG($D871, CG$1, $F871, "Options: Curr=USD, Mag=Actuals")</f>
        <v>0</v>
      </c>
    </row>
    <row r="872" spans="1:85" x14ac:dyDescent="0.3">
      <c r="A872" s="10" t="s">
        <v>106</v>
      </c>
      <c r="B872" s="10" t="s">
        <v>85</v>
      </c>
      <c r="C872" s="10" t="s">
        <v>15</v>
      </c>
      <c r="D872">
        <v>4055762</v>
      </c>
      <c r="E872" s="10" t="s">
        <v>23</v>
      </c>
      <c r="F872" s="10" t="s">
        <v>8</v>
      </c>
      <c r="G872">
        <v>-26.63</v>
      </c>
      <c r="H872">
        <v>434.88</v>
      </c>
      <c r="I872">
        <v>461.51</v>
      </c>
      <c r="J872">
        <v>2131.25</v>
      </c>
      <c r="K872">
        <v>35626.300000000003</v>
      </c>
      <c r="L872">
        <v>1.66</v>
      </c>
      <c r="M872">
        <v>2268.426252272357</v>
      </c>
      <c r="N872">
        <v>59.82</v>
      </c>
      <c r="O872">
        <v>1.62</v>
      </c>
      <c r="P872">
        <v>3.07</v>
      </c>
      <c r="Q872">
        <v>0.76</v>
      </c>
      <c r="R872">
        <v>0.75</v>
      </c>
      <c r="S872" t="str">
        <f>_xll.SNL.Clients.Office.Excel.Functions.SPG(D872, S$1, F872, "Options: Curr=USD, Mag=Actuals")</f>
        <v>UniCredit S.p.A. (BIT:UCG)</v>
      </c>
      <c r="T872" t="str">
        <f>_xll.SNL.Clients.Office.Excel.Functions.SPG($D872, T$1, $F872, "Options: Curr=USD, Mag=Actuals")</f>
        <v>UniCredit S.p.A.</v>
      </c>
      <c r="U872" s="6">
        <f>_xll.SNL.Clients.Office.Excel.Functions.SPG($D872, U$1, $F872, "Options: Curr=USD, Mag=Actuals")</f>
        <v>1246797525150.9019</v>
      </c>
      <c r="V872" t="str">
        <f>_xll.SNL.Clients.Office.Excel.Functions.SPG($D872, V$1, $F872, "Options: Curr=USD, Mag=Actuals")</f>
        <v>BIT:UCG</v>
      </c>
      <c r="W872" t="str">
        <f>_xll.SNL.Clients.Office.Excel.Functions.SPG($D872, W$1, $F872, "Options: Curr=USD, Mag=Actuals")</f>
        <v>Bank</v>
      </c>
      <c r="X872" s="6">
        <f>_xll.SNL.Clients.Office.Excel.Functions.SPG($D872, X$1, $F872, "Options: Curr=USD, Mag=Actuals")</f>
        <v>35706776959.166916</v>
      </c>
      <c r="Y872" s="6">
        <f>_xll.SNL.Clients.Office.Excel.Functions.SPG($D872, Y$1, $F872, "Options: Curr=USD, Mag=Actuals")</f>
        <v>21939087847.156128</v>
      </c>
      <c r="Z872" s="6">
        <f>_xll.SNL.Clients.Office.Excel.Functions.SPG($D872, Z$1, $F872, "Options: Curr=USD, Mag=Actuals")</f>
        <v>19970681570.419601</v>
      </c>
      <c r="AA872" s="6">
        <f>_xll.SNL.Clients.Office.Excel.Functions.SPG($D872, AA$1, $F872, "Options: Curr=USD, Mag=Actuals")</f>
        <v>2180798815.2300572</v>
      </c>
      <c r="AB872" s="6">
        <f>_xll.SNL.Clients.Office.Excel.Functions.SPG($D872, AB$1, $F872, "Options: Curr=USD, Mag=Actuals")</f>
        <v>8.4562910067756807</v>
      </c>
      <c r="AC872" s="6">
        <f>_xll.SNL.Clients.Office.Excel.Functions.SPG($D872, AC$1, $F872, "Options: Curr=USD, Mag=Actuals")</f>
        <v>-39.110865536584598</v>
      </c>
      <c r="AD872" s="6">
        <f>_xll.SNL.Clients.Office.Excel.Functions.SPG($D872, AD$1, $F872, "Options: Curr=USD, Mag=Actuals")</f>
        <v>0.17304703397899701</v>
      </c>
      <c r="AE872" s="6">
        <f>_xll.SNL.Clients.Office.Excel.Functions.SPG($D872, AE$1, $F872, "Options: Curr=USD, Mag=Actuals")</f>
        <v>2.43895731445228</v>
      </c>
      <c r="AF872" s="6">
        <f>_xll.SNL.Clients.Office.Excel.Functions.SPG($D872, AF$1, $F872, "Options: Curr=USD, Mag=Actuals")</f>
        <v>1246797525150.9019</v>
      </c>
      <c r="AG872" s="6">
        <f>_xll.SNL.Clients.Office.Excel.Functions.SPG($D872, AG$1, $F872, "Options: Curr=USD, Mag=Actuals")</f>
        <v>259828928236.08237</v>
      </c>
      <c r="AH872" s="6">
        <f>_xll.SNL.Clients.Office.Excel.Functions.SPG($D872, AH$1, $F872, "Options: Curr=USD, Mag=Actuals")</f>
        <v>90815861837.692566</v>
      </c>
      <c r="AI872" s="6">
        <f>_xll.SNL.Clients.Office.Excel.Functions.SPG($D872, AI$1, $F872, "Options: Curr=USD, Mag=Actuals")</f>
        <v>40543</v>
      </c>
      <c r="AJ872" s="6" t="str">
        <f>_xll.SNL.Clients.Office.Excel.Functions.SPG($D872, AJ$1, $F872, "Options: Curr=USD, Mag=Actuals")</f>
        <v>#INVALID FUNCTION PARAMETER</v>
      </c>
      <c r="AK872" s="6" t="str">
        <f>_xll.SNL.Clients.Office.Excel.Functions.SPG($D872, AK$1, $F872, "Options: Curr=USD, Mag=Actuals")</f>
        <v>#INVALID FUNCTION PARAMETER</v>
      </c>
      <c r="AL872" s="6" t="str">
        <f>_xll.SNL.Clients.Office.Excel.Functions.SPG($D872, AL$1, $F872, "Options: Curr=USD, Mag=Actuals")</f>
        <v>#INVALID FUNCTION PARAMETER</v>
      </c>
      <c r="AM872" s="6" t="str">
        <f>_xll.SNL.Clients.Office.Excel.Functions.SPG($D872, AM$1, $F872, "Options: Curr=USD, Mag=Actuals")</f>
        <v>#INVALID FUNCTION PARAMETER</v>
      </c>
      <c r="AN872" s="6">
        <f>_xll.SNL.Clients.Office.Excel.Functions.SPG($D872, AN$1, $F872, "Options: Curr=USD, Mag=Actuals")</f>
        <v>1246797525150.9019</v>
      </c>
      <c r="AO872" s="6">
        <f>_xll.SNL.Clients.Office.Excel.Functions.SPG($D872, AO$1, $F872, "Options: Curr=USD, Mag=Actuals")</f>
        <v>745343205902.0769</v>
      </c>
      <c r="AP872" s="6">
        <f>_xll.SNL.Clients.Office.Excel.Functions.SPG($D872, AP$1, $F872, "Options: Curr=USD, Mag=Actuals")</f>
        <v>569369564050.97083</v>
      </c>
      <c r="AQ872" s="6">
        <f>_xll.SNL.Clients.Office.Excel.Functions.SPG($D872, AQ$1, $F872, "Options: Curr=USD, Mag=Actuals")</f>
        <v>86148953722.33374</v>
      </c>
      <c r="AR872" s="6">
        <f>_xll.SNL.Clients.Office.Excel.Functions.SPG($D872, AR$1, $F872, "Options: Curr=USD, Mag=Actuals")</f>
        <v>90815861837.692566</v>
      </c>
      <c r="AS872" s="6">
        <f>_xll.SNL.Clients.Office.Excel.Functions.SPG($D872, AS$1, $F872, "Options: Curr=USD, Mag=Actuals")</f>
        <v>56487010060.362007</v>
      </c>
      <c r="AT872" s="6">
        <f>_xll.SNL.Clients.Office.Excel.Functions.SPG($D872, AT$1, $F872, "Options: Curr=USD, Mag=Actuals")</f>
        <v>59.780613200356399</v>
      </c>
      <c r="AU872" s="6">
        <f>_xll.SNL.Clients.Office.Excel.Functions.SPG($D872, AU$1, $F872, "Options: Curr=USD, Mag=Actuals")</f>
        <v>130.906752478844</v>
      </c>
      <c r="AV872" s="6">
        <f>_xll.SNL.Clients.Office.Excel.Functions.SPG($D872, AV$1, $F872, "Options: Curr=USD, Mag=Actuals")</f>
        <v>7.2839302297059803</v>
      </c>
      <c r="AW872" s="6">
        <f>_xll.SNL.Clients.Office.Excel.Functions.SPG($D872, AW$1, $F872, "Options: Curr=USD, Mag=Actuals")</f>
        <v>4.6588428468995096</v>
      </c>
      <c r="AX872" s="6">
        <f>_xll.SNL.Clients.Office.Excel.Functions.SPG($D872, AX$1, $F872, "Options: Curr=USD, Mag=Actuals")</f>
        <v>2180798815.2300572</v>
      </c>
      <c r="AY872" s="6">
        <f>_xll.SNL.Clients.Office.Excel.Functions.SPG($D872, AY$1, $F872, "Options: Curr=USD, Mag=Actuals")</f>
        <v>1754833543.9516308</v>
      </c>
      <c r="AZ872" s="6">
        <f>_xll.SNL.Clients.Office.Excel.Functions.SPG($D872, AZ$1, $F872, "Options: Curr=USD, Mag=Actuals")</f>
        <v>0.17304703397899701</v>
      </c>
      <c r="BA872" s="6">
        <f>_xll.SNL.Clients.Office.Excel.Functions.SPG($D872, BA$1, $F872, "Options: Curr=USD, Mag=Actuals")</f>
        <v>2.43895731445228</v>
      </c>
      <c r="BB872" s="6">
        <f>_xll.SNL.Clients.Office.Excel.Functions.SPG($D872, BB$1, $F872, "Options: Curr=USD, Mag=Actuals")</f>
        <v>1.82229644343273</v>
      </c>
      <c r="BC872" s="6">
        <f>_xll.SNL.Clients.Office.Excel.Functions.SPG($D872, BC$1, $F872, "Options: Curr=USD, Mag=Actuals")</f>
        <v>5.1212339519000301</v>
      </c>
      <c r="BD872" s="6">
        <f>_xll.SNL.Clients.Office.Excel.Functions.SPG($D872, BD$1, $F872, "Options: Curr=USD, Mag=Actuals")</f>
        <v>0.36102748902516402</v>
      </c>
      <c r="BE872" s="6">
        <f>_xll.SNL.Clients.Office.Excel.Functions.SPG($D872, BE$1, $F872, "Options: Curr=USD, Mag=Actuals")</f>
        <v>1.65794378858934</v>
      </c>
      <c r="BF872" s="6">
        <f>_xll.SNL.Clients.Office.Excel.Functions.SPG($D872, BF$1, $F872, "Options: Curr=USD, Mag=Actuals")</f>
        <v>0.88971274808073797</v>
      </c>
      <c r="BG872" s="6">
        <f>_xll.SNL.Clients.Office.Excel.Functions.SPG($D872, BG$1, $F872, "Options: Curr=USD, Mag=Actuals")</f>
        <v>1.81203462841329</v>
      </c>
      <c r="BH872" s="6">
        <f>_xll.SNL.Clients.Office.Excel.Functions.SPG($D872, BH$1, $F872, "Options: Curr=USD, Mag=Actuals")</f>
        <v>1.02130873301072</v>
      </c>
      <c r="BI872" s="6">
        <f>_xll.SNL.Clients.Office.Excel.Functions.SPG($D872, BI$1, $F872, "Options: Curr=USD, Mag=Actuals")</f>
        <v>3.4589629719508901</v>
      </c>
      <c r="BJ872" s="6">
        <f>_xll.SNL.Clients.Office.Excel.Functions.SPG($D872, BJ$1, $F872, "Options: Curr=USD, Mag=Actuals")</f>
        <v>1.8562049403993399</v>
      </c>
      <c r="BK872" s="6">
        <f>_xll.SNL.Clients.Office.Excel.Functions.SPG($D872, BK$1, $F872, "Options: Curr=USD, Mag=Actuals")</f>
        <v>3.7804422120410099</v>
      </c>
      <c r="BL872" s="6">
        <f>_xll.SNL.Clients.Office.Excel.Functions.SPG($D872, BL$1, $F872, "Options: Curr=USD, Mag=Actuals")</f>
        <v>2.1307532346557601</v>
      </c>
      <c r="BM872" s="6">
        <f>_xll.SNL.Clients.Office.Excel.Functions.SPG($D872, BM$1, $F872, "Options: Curr=USD, Mag=Actuals")</f>
        <v>0.47740320356315002</v>
      </c>
      <c r="BN872" s="6">
        <f>_xll.SNL.Clients.Office.Excel.Functions.SPG($D872, BN$1, $F872, "Options: Curr=USD, Mag=Actuals")</f>
        <v>1.77839916599279</v>
      </c>
      <c r="BO872" s="6">
        <f>_xll.SNL.Clients.Office.Excel.Functions.SPG($D872, BO$1, $F872, "Options: Curr=USD, Mag=Actuals")</f>
        <v>58.515456021400702</v>
      </c>
      <c r="BP872" s="6">
        <f>_xll.SNL.Clients.Office.Excel.Functions.SPG($D872, BP$1, $F872, "Options: Curr=USD, Mag=Actuals")</f>
        <v>31.401515262646399</v>
      </c>
      <c r="BQ872" s="6">
        <f>_xll.SNL.Clients.Office.Excel.Functions.SPG($D872, BQ$1, $F872, "Options: Curr=USD, Mag=Actuals")</f>
        <v>63.953937001923201</v>
      </c>
      <c r="BR872" s="6">
        <f>_xll.SNL.Clients.Office.Excel.Functions.SPG($D872, BR$1, $F872, "Options: Curr=USD, Mag=Actuals")</f>
        <v>8.5049992870611302</v>
      </c>
      <c r="BS872" s="6">
        <f>_xll.SNL.Clients.Office.Excel.Functions.SPG($D872, BS$1, $F872, "Options: Curr=USD, Mag=Actuals")</f>
        <v>9.4618389686107598</v>
      </c>
      <c r="BT872" s="6">
        <f>_xll.SNL.Clients.Office.Excel.Functions.SPG($D872, BT$1, $F872, "Options: Curr=USD, Mag=Actuals")</f>
        <v>12.675568342080901</v>
      </c>
      <c r="BU872" s="6">
        <f>_xll.SNL.Clients.Office.Excel.Functions.SPG($D872, BU$1, $F872, "Options: Curr=USD, Mag=Actuals")</f>
        <v>4.7599578695367297</v>
      </c>
      <c r="BV872" s="6">
        <f>_xll.SNL.Clients.Office.Excel.Functions.SPG($D872, BV$1, $F872, "Options: Curr=USD, Mag=Actuals")</f>
        <v>150770238765.92844</v>
      </c>
      <c r="BW872" s="6">
        <f>_xll.SNL.Clients.Office.Excel.Functions.SPG($D872, BW$1, $F872, "Options: Curr=USD, Mag=Actuals")</f>
        <v>315578410462.7757</v>
      </c>
      <c r="BX872" s="6">
        <f>_xll.SNL.Clients.Office.Excel.Functions.SPG($D872, BX$1, $F872, "Options: Curr=USD, Mag=Actuals")</f>
        <v>466348649228.70416</v>
      </c>
      <c r="BY872" s="6">
        <f>_xll.SNL.Clients.Office.Excel.Functions.SPG($D872, BY$1, $F872, "Options: Curr=USD, Mag=Actuals")</f>
        <v>48.935529427287499</v>
      </c>
      <c r="BZ872" s="6">
        <f>_xll.SNL.Clients.Office.Excel.Functions.SPG($D872, BZ$1, $F872, "Options: Curr=USD, Mag=Actuals")</f>
        <v>0</v>
      </c>
      <c r="CA872" s="6" t="str">
        <f>_xll.SNL.Clients.Office.Excel.Functions.SPG($D872, CA$1, $F872, "Options: Curr=USD, Mag=Actuals")</f>
        <v>Nonperforming Loans</v>
      </c>
      <c r="CB872" s="6">
        <f>_xll.SNL.Clients.Office.Excel.Functions.SPG($D872, CB$1, $F872, "Options: Curr=USD, Mag=Actuals")</f>
        <v>0</v>
      </c>
      <c r="CC872" s="6">
        <f>_xll.SNL.Clients.Office.Excel.Functions.SPG($D872, CC$1, $F872, "Options: Curr=USD, Mag=Actuals")</f>
        <v>0</v>
      </c>
      <c r="CD872" s="6">
        <f>_xll.SNL.Clients.Office.Excel.Functions.SPG($D872, CD$1, $F872, "Options: Curr=USD, Mag=Actuals")</f>
        <v>1.13745592295396</v>
      </c>
      <c r="CE872" s="6">
        <f>_xll.SNL.Clients.Office.Excel.Functions.SPG($D872, CE$1, $F872, "Options: Curr=USD, Mag=Actuals")</f>
        <v>72.188081624915498</v>
      </c>
      <c r="CF872" s="6">
        <f>_xll.SNL.Clients.Office.Excel.Functions.SPG($D872, CF$1, $F872, "Options: Curr=USD, Mag=Actuals")</f>
        <v>5.52985946080811</v>
      </c>
      <c r="CG872" s="6">
        <f>_xll.SNL.Clients.Office.Excel.Functions.SPG($D872, CG$1, $F872, "Options: Curr=USD, Mag=Actuals")</f>
        <v>0</v>
      </c>
    </row>
    <row r="873" spans="1:85" x14ac:dyDescent="0.3">
      <c r="A873" s="10" t="s">
        <v>106</v>
      </c>
      <c r="B873" s="10" t="s">
        <v>85</v>
      </c>
      <c r="C873" s="10" t="s">
        <v>15</v>
      </c>
      <c r="D873">
        <v>4055762</v>
      </c>
      <c r="E873" s="10" t="s">
        <v>23</v>
      </c>
      <c r="F873" s="10" t="s">
        <v>68</v>
      </c>
      <c r="G873">
        <v>-22.22</v>
      </c>
      <c r="H873">
        <v>506.93</v>
      </c>
      <c r="I873">
        <v>529.15</v>
      </c>
      <c r="J873">
        <v>2293.4699999999998</v>
      </c>
      <c r="K873">
        <v>38207.980000000003</v>
      </c>
      <c r="L873">
        <v>0.88</v>
      </c>
      <c r="M873">
        <v>2402.4100947376783</v>
      </c>
      <c r="N873">
        <v>60.03</v>
      </c>
      <c r="O873">
        <v>2.94</v>
      </c>
      <c r="P873">
        <v>5.1100000000000003</v>
      </c>
      <c r="Q873">
        <v>0.72</v>
      </c>
      <c r="R873">
        <v>0.77</v>
      </c>
      <c r="S873" t="str">
        <f>_xll.SNL.Clients.Office.Excel.Functions.SPG(D873, S$1, F873, "Options: Curr=USD, Mag=Actuals")</f>
        <v>UniCredit S.p.A. (BIT:UCG)</v>
      </c>
      <c r="T873" t="str">
        <f>_xll.SNL.Clients.Office.Excel.Functions.SPG($D873, T$1, $F873, "Options: Curr=USD, Mag=Actuals")</f>
        <v>UniCredit S.p.A.</v>
      </c>
      <c r="U873" s="6">
        <f>_xll.SNL.Clients.Office.Excel.Functions.SPG($D873, U$1, $F873, "Options: Curr=USD, Mag=Actuals")</f>
        <v>1186450753246.7544</v>
      </c>
      <c r="V873" t="str">
        <f>_xll.SNL.Clients.Office.Excel.Functions.SPG($D873, V$1, $F873, "Options: Curr=USD, Mag=Actuals")</f>
        <v>BIT:UCG</v>
      </c>
      <c r="W873" t="str">
        <f>_xll.SNL.Clients.Office.Excel.Functions.SPG($D873, W$1, $F873, "Options: Curr=USD, Mag=Actuals")</f>
        <v>Bank</v>
      </c>
      <c r="X873" s="6">
        <f>_xll.SNL.Clients.Office.Excel.Functions.SPG($D873, X$1, $F873, "Options: Curr=USD, Mag=Actuals")</f>
        <v>35655673992.888023</v>
      </c>
      <c r="Y873" s="6">
        <f>_xll.SNL.Clients.Office.Excel.Functions.SPG($D873, Y$1, $F873, "Options: Curr=USD, Mag=Actuals")</f>
        <v>12948859822.171137</v>
      </c>
      <c r="Z873" s="6">
        <f>_xll.SNL.Clients.Office.Excel.Functions.SPG($D873, Z$1, $F873, "Options: Curr=USD, Mag=Actuals")</f>
        <v>9562073043.3224163</v>
      </c>
      <c r="AA873" s="6">
        <f>_xll.SNL.Clients.Office.Excel.Functions.SPG($D873, AA$1, $F873, "Options: Curr=USD, Mag=Actuals")</f>
        <v>-12309399573.058046</v>
      </c>
      <c r="AB873" s="6">
        <f>_xll.SNL.Clients.Office.Excel.Functions.SPG($D873, AB$1, $F873, "Options: Curr=USD, Mag=Actuals")</f>
        <v>-46.91717770578677</v>
      </c>
      <c r="AC873" s="6" t="str">
        <f>_xll.SNL.Clients.Office.Excel.Functions.SPG($D873, AC$1, $F873, "Options: Curr=USD, Mag=Actuals")</f>
        <v>NM</v>
      </c>
      <c r="AD873" s="6">
        <f>_xll.SNL.Clients.Office.Excel.Functions.SPG($D873, AD$1, $F873, "Options: Curr=USD, Mag=Actuals")</f>
        <v>-0.96139036246945497</v>
      </c>
      <c r="AE873" s="6">
        <f>_xll.SNL.Clients.Office.Excel.Functions.SPG($D873, AE$1, $F873, "Options: Curr=USD, Mag=Actuals")</f>
        <v>-13.9720737275501</v>
      </c>
      <c r="AF873" s="6">
        <f>_xll.SNL.Clients.Office.Excel.Functions.SPG($D873, AF$1, $F873, "Options: Curr=USD, Mag=Actuals")</f>
        <v>1186450753246.7544</v>
      </c>
      <c r="AG873" s="6">
        <f>_xll.SNL.Clients.Office.Excel.Functions.SPG($D873, AG$1, $F873, "Options: Curr=USD, Mag=Actuals")</f>
        <v>223813779220.77945</v>
      </c>
      <c r="AH873" s="6">
        <f>_xll.SNL.Clients.Office.Excel.Functions.SPG($D873, AH$1, $F873, "Options: Curr=USD, Mag=Actuals")</f>
        <v>71165685714.285797</v>
      </c>
      <c r="AI873" s="6">
        <f>_xll.SNL.Clients.Office.Excel.Functions.SPG($D873, AI$1, $F873, "Options: Curr=USD, Mag=Actuals")</f>
        <v>40908</v>
      </c>
      <c r="AJ873" s="6" t="str">
        <f>_xll.SNL.Clients.Office.Excel.Functions.SPG($D873, AJ$1, $F873, "Options: Curr=USD, Mag=Actuals")</f>
        <v>#INVALID FUNCTION PARAMETER</v>
      </c>
      <c r="AK873" s="6" t="str">
        <f>_xll.SNL.Clients.Office.Excel.Functions.SPG($D873, AK$1, $F873, "Options: Curr=USD, Mag=Actuals")</f>
        <v>#INVALID FUNCTION PARAMETER</v>
      </c>
      <c r="AL873" s="6" t="str">
        <f>_xll.SNL.Clients.Office.Excel.Functions.SPG($D873, AL$1, $F873, "Options: Curr=USD, Mag=Actuals")</f>
        <v>#INVALID FUNCTION PARAMETER</v>
      </c>
      <c r="AM873" s="6" t="str">
        <f>_xll.SNL.Clients.Office.Excel.Functions.SPG($D873, AM$1, $F873, "Options: Curr=USD, Mag=Actuals")</f>
        <v>#INVALID FUNCTION PARAMETER</v>
      </c>
      <c r="AN873" s="6">
        <f>_xll.SNL.Clients.Office.Excel.Functions.SPG($D873, AN$1, $F873, "Options: Curr=USD, Mag=Actuals")</f>
        <v>1186450753246.7544</v>
      </c>
      <c r="AO873" s="6">
        <f>_xll.SNL.Clients.Office.Excel.Functions.SPG($D873, AO$1, $F873, "Options: Curr=USD, Mag=Actuals")</f>
        <v>722007528571.4292</v>
      </c>
      <c r="AP873" s="6">
        <f>_xll.SNL.Clients.Office.Excel.Functions.SPG($D873, AP$1, $F873, "Options: Curr=USD, Mag=Actuals")</f>
        <v>525028044155.84467</v>
      </c>
      <c r="AQ873" s="6">
        <f>_xll.SNL.Clients.Office.Excel.Functions.SPG($D873, AQ$1, $F873, "Options: Curr=USD, Mag=Actuals")</f>
        <v>66856276623.376686</v>
      </c>
      <c r="AR873" s="6">
        <f>_xll.SNL.Clients.Office.Excel.Functions.SPG($D873, AR$1, $F873, "Options: Curr=USD, Mag=Actuals")</f>
        <v>71165685714.285797</v>
      </c>
      <c r="AS873" s="6">
        <f>_xll.SNL.Clients.Office.Excel.Functions.SPG($D873, AS$1, $F873, "Options: Curr=USD, Mag=Actuals")</f>
        <v>50967131168.831223</v>
      </c>
      <c r="AT873" s="6">
        <f>_xll.SNL.Clients.Office.Excel.Functions.SPG($D873, AT$1, $F873, "Options: Curr=USD, Mag=Actuals")</f>
        <v>60.854403488356901</v>
      </c>
      <c r="AU873" s="6">
        <f>_xll.SNL.Clients.Office.Excel.Functions.SPG($D873, AU$1, $F873, "Options: Curr=USD, Mag=Actuals")</f>
        <v>137.517897683407</v>
      </c>
      <c r="AV873" s="6">
        <f>_xll.SNL.Clients.Office.Excel.Functions.SPG($D873, AV$1, $F873, "Options: Curr=USD, Mag=Actuals")</f>
        <v>5.9981997162156899</v>
      </c>
      <c r="AW873" s="6">
        <f>_xll.SNL.Clients.Office.Excel.Functions.SPG($D873, AW$1, $F873, "Options: Curr=USD, Mag=Actuals")</f>
        <v>4.3701637798056501</v>
      </c>
      <c r="AX873" s="6">
        <f>_xll.SNL.Clients.Office.Excel.Functions.SPG($D873, AX$1, $F873, "Options: Curr=USD, Mag=Actuals")</f>
        <v>-12309399573.058046</v>
      </c>
      <c r="AY873" s="6">
        <f>_xll.SNL.Clients.Office.Excel.Functions.SPG($D873, AY$1, $F873, "Options: Curr=USD, Mag=Actuals")</f>
        <v>-12817227206.382349</v>
      </c>
      <c r="AZ873" s="6">
        <f>_xll.SNL.Clients.Office.Excel.Functions.SPG($D873, AZ$1, $F873, "Options: Curr=USD, Mag=Actuals")</f>
        <v>-0.96139036246945497</v>
      </c>
      <c r="BA873" s="6">
        <f>_xll.SNL.Clients.Office.Excel.Functions.SPG($D873, BA$1, $F873, "Options: Curr=USD, Mag=Actuals")</f>
        <v>-13.9720737275501</v>
      </c>
      <c r="BB873" s="6">
        <f>_xll.SNL.Clients.Office.Excel.Functions.SPG($D873, BB$1, $F873, "Options: Curr=USD, Mag=Actuals")</f>
        <v>-15.6601615919044</v>
      </c>
      <c r="BC873" s="6">
        <f>_xll.SNL.Clients.Office.Excel.Functions.SPG($D873, BC$1, $F873, "Options: Curr=USD, Mag=Actuals")</f>
        <v>-5.0059153975615596</v>
      </c>
      <c r="BD873" s="6">
        <f>_xll.SNL.Clients.Office.Excel.Functions.SPG($D873, BD$1, $F873, "Options: Curr=USD, Mag=Actuals")</f>
        <v>-1.9740762775013601</v>
      </c>
      <c r="BE873" s="6">
        <f>_xll.SNL.Clients.Office.Excel.Functions.SPG($D873, BE$1, $F873, "Options: Curr=USD, Mag=Actuals")</f>
        <v>1.6643381318247901</v>
      </c>
      <c r="BF873" s="6">
        <f>_xll.SNL.Clients.Office.Excel.Functions.SPG($D873, BF$1, $F873, "Options: Curr=USD, Mag=Actuals")</f>
        <v>0.875065341499634</v>
      </c>
      <c r="BG873" s="6">
        <f>_xll.SNL.Clients.Office.Excel.Functions.SPG($D873, BG$1, $F873, "Options: Curr=USD, Mag=Actuals")</f>
        <v>1.9775694421140799</v>
      </c>
      <c r="BH873" s="6">
        <f>_xll.SNL.Clients.Office.Excel.Functions.SPG($D873, BH$1, $F873, "Options: Curr=USD, Mag=Actuals")</f>
        <v>0.80721474989012898</v>
      </c>
      <c r="BI873" s="6">
        <f>_xll.SNL.Clients.Office.Excel.Functions.SPG($D873, BI$1, $F873, "Options: Curr=USD, Mag=Actuals")</f>
        <v>3.4174780110515601</v>
      </c>
      <c r="BJ873" s="6">
        <f>_xll.SNL.Clients.Office.Excel.Functions.SPG($D873, BJ$1, $F873, "Options: Curr=USD, Mag=Actuals")</f>
        <v>1.79682031290691</v>
      </c>
      <c r="BK873" s="6">
        <f>_xll.SNL.Clients.Office.Excel.Functions.SPG($D873, BK$1, $F873, "Options: Curr=USD, Mag=Actuals")</f>
        <v>4.0606532738287502</v>
      </c>
      <c r="BL873" s="6">
        <f>_xll.SNL.Clients.Office.Excel.Functions.SPG($D873, BL$1, $F873, "Options: Curr=USD, Mag=Actuals")</f>
        <v>1.65749892116058</v>
      </c>
      <c r="BM873" s="6">
        <f>_xll.SNL.Clients.Office.Excel.Functions.SPG($D873, BM$1, $F873, "Options: Curr=USD, Mag=Actuals")</f>
        <v>-1.5877029240829399</v>
      </c>
      <c r="BN873" s="6">
        <f>_xll.SNL.Clients.Office.Excel.Functions.SPG($D873, BN$1, $F873, "Options: Curr=USD, Mag=Actuals")</f>
        <v>1.7916998783495299</v>
      </c>
      <c r="BO873" s="6">
        <f>_xll.SNL.Clients.Office.Excel.Functions.SPG($D873, BO$1, $F873, "Options: Curr=USD, Mag=Actuals")</f>
        <v>59.765425866877202</v>
      </c>
      <c r="BP873" s="6">
        <f>_xll.SNL.Clients.Office.Excel.Functions.SPG($D873, BP$1, $F873, "Options: Curr=USD, Mag=Actuals")</f>
        <v>31.423093538528398</v>
      </c>
      <c r="BQ873" s="6">
        <f>_xll.SNL.Clients.Office.Excel.Functions.SPG($D873, BQ$1, $F873, "Options: Curr=USD, Mag=Actuals")</f>
        <v>71.013382214397794</v>
      </c>
      <c r="BR873" s="6">
        <f>_xll.SNL.Clients.Office.Excel.Functions.SPG($D873, BR$1, $F873, "Options: Curr=USD, Mag=Actuals")</f>
        <v>8.3468914127261407</v>
      </c>
      <c r="BS873" s="6">
        <f>_xll.SNL.Clients.Office.Excel.Functions.SPG($D873, BS$1, $F873, "Options: Curr=USD, Mag=Actuals")</f>
        <v>9.3354375692684197</v>
      </c>
      <c r="BT873" s="6">
        <f>_xll.SNL.Clients.Office.Excel.Functions.SPG($D873, BT$1, $F873, "Options: Curr=USD, Mag=Actuals")</f>
        <v>12.3929857989111</v>
      </c>
      <c r="BU873" s="6">
        <f>_xll.SNL.Clients.Office.Excel.Functions.SPG($D873, BU$1, $F873, "Options: Curr=USD, Mag=Actuals")</f>
        <v>4.8619692957935898</v>
      </c>
      <c r="BV873" s="6">
        <f>_xll.SNL.Clients.Office.Excel.Functions.SPG($D873, BV$1, $F873, "Options: Curr=USD, Mag=Actuals")</f>
        <v>0</v>
      </c>
      <c r="BW873" s="6">
        <f>_xll.SNL.Clients.Office.Excel.Functions.SPG($D873, BW$1, $F873, "Options: Curr=USD, Mag=Actuals")</f>
        <v>0</v>
      </c>
      <c r="BX873" s="6">
        <f>_xll.SNL.Clients.Office.Excel.Functions.SPG($D873, BX$1, $F873, "Options: Curr=USD, Mag=Actuals")</f>
        <v>446655790909.09137</v>
      </c>
      <c r="BY873" s="6">
        <f>_xll.SNL.Clients.Office.Excel.Functions.SPG($D873, BY$1, $F873, "Options: Curr=USD, Mag=Actuals")</f>
        <v>50.321600795860597</v>
      </c>
      <c r="BZ873" s="6">
        <f>_xll.SNL.Clients.Office.Excel.Functions.SPG($D873, BZ$1, $F873, "Options: Curr=USD, Mag=Actuals")</f>
        <v>0</v>
      </c>
      <c r="CA873" s="6" t="str">
        <f>_xll.SNL.Clients.Office.Excel.Functions.SPG($D873, CA$1, $F873, "Options: Curr=USD, Mag=Actuals")</f>
        <v>Nonperforming Loans</v>
      </c>
      <c r="CB873" s="6">
        <f>_xll.SNL.Clients.Office.Excel.Functions.SPG($D873, CB$1, $F873, "Options: Curr=USD, Mag=Actuals")</f>
        <v>0</v>
      </c>
      <c r="CC873" s="6">
        <f>_xll.SNL.Clients.Office.Excel.Functions.SPG($D873, CC$1, $F873, "Options: Curr=USD, Mag=Actuals")</f>
        <v>0</v>
      </c>
      <c r="CD873" s="6">
        <f>_xll.SNL.Clients.Office.Excel.Functions.SPG($D873, CD$1, $F873, "Options: Curr=USD, Mag=Actuals")</f>
        <v>0.97296364242184596</v>
      </c>
      <c r="CE873" s="6">
        <f>_xll.SNL.Clients.Office.Excel.Functions.SPG($D873, CE$1, $F873, "Options: Curr=USD, Mag=Actuals")</f>
        <v>79.455626626112206</v>
      </c>
      <c r="CF873" s="6">
        <f>_xll.SNL.Clients.Office.Excel.Functions.SPG($D873, CF$1, $F873, "Options: Curr=USD, Mag=Actuals")</f>
        <v>5.6698748092210796</v>
      </c>
      <c r="CG873" s="6">
        <f>_xll.SNL.Clients.Office.Excel.Functions.SPG($D873, CG$1, $F873, "Options: Curr=USD, Mag=Actuals")</f>
        <v>0</v>
      </c>
    </row>
    <row r="874" spans="1:85" x14ac:dyDescent="0.3">
      <c r="A874" s="10" t="s">
        <v>106</v>
      </c>
      <c r="B874" s="10" t="s">
        <v>85</v>
      </c>
      <c r="C874" s="10" t="s">
        <v>15</v>
      </c>
      <c r="D874">
        <v>4055762</v>
      </c>
      <c r="E874" s="10" t="s">
        <v>23</v>
      </c>
      <c r="F874" s="10" t="s">
        <v>69</v>
      </c>
      <c r="G874">
        <v>24</v>
      </c>
      <c r="H874">
        <v>483.88</v>
      </c>
      <c r="I874">
        <v>459.88</v>
      </c>
      <c r="J874">
        <v>2087.23</v>
      </c>
      <c r="K874">
        <v>34677.35</v>
      </c>
      <c r="L874">
        <v>-3.02</v>
      </c>
      <c r="M874">
        <v>2151.4776685154811</v>
      </c>
      <c r="N874">
        <v>60.19</v>
      </c>
      <c r="O874">
        <v>3.32</v>
      </c>
      <c r="P874">
        <v>4.1399999999999997</v>
      </c>
      <c r="Q874">
        <v>0.78</v>
      </c>
      <c r="R874">
        <v>0.76</v>
      </c>
      <c r="S874" t="str">
        <f>_xll.SNL.Clients.Office.Excel.Functions.SPG(D874, S$1, F874, "Options: Curr=USD, Mag=Actuals")</f>
        <v>UniCredit S.p.A. (BIT:UCG)</v>
      </c>
      <c r="T874" t="str">
        <f>_xll.SNL.Clients.Office.Excel.Functions.SPG($D874, T$1, $F874, "Options: Curr=USD, Mag=Actuals")</f>
        <v>UniCredit S.p.A.</v>
      </c>
      <c r="U874" s="6">
        <f>_xll.SNL.Clients.Office.Excel.Functions.SPG($D874, U$1, $F874, "Options: Curr=USD, Mag=Actuals")</f>
        <v>1222257321640.5117</v>
      </c>
      <c r="V874" t="str">
        <f>_xll.SNL.Clients.Office.Excel.Functions.SPG($D874, V$1, $F874, "Options: Curr=USD, Mag=Actuals")</f>
        <v>BIT:UCG</v>
      </c>
      <c r="W874" t="str">
        <f>_xll.SNL.Clients.Office.Excel.Functions.SPG($D874, W$1, $F874, "Options: Curr=USD, Mag=Actuals")</f>
        <v>Bank</v>
      </c>
      <c r="X874" s="6">
        <f>_xll.SNL.Clients.Office.Excel.Functions.SPG($D874, X$1, $F874, "Options: Curr=USD, Mag=Actuals")</f>
        <v>32364525300.052662</v>
      </c>
      <c r="Y874" s="6">
        <f>_xll.SNL.Clients.Office.Excel.Functions.SPG($D874, Y$1, $F874, "Options: Curr=USD, Mag=Actuals")</f>
        <v>19520910433.565327</v>
      </c>
      <c r="Z874" s="6">
        <f>_xll.SNL.Clients.Office.Excel.Functions.SPG($D874, Z$1, $F874, "Options: Curr=USD, Mag=Actuals")</f>
        <v>17735108376.308346</v>
      </c>
      <c r="AA874" s="6">
        <f>_xll.SNL.Clients.Office.Excel.Functions.SPG($D874, AA$1, $F874, "Options: Curr=USD, Mag=Actuals")</f>
        <v>1571668616.8514454</v>
      </c>
      <c r="AB874" s="6">
        <f>_xll.SNL.Clients.Office.Excel.Functions.SPG($D874, AB$1, $F874, "Options: Curr=USD, Mag=Actuals")</f>
        <v>1.9283772737868361</v>
      </c>
      <c r="AC874" s="6" t="str">
        <f>_xll.SNL.Clients.Office.Excel.Functions.SPG($D874, AC$1, $F874, "Options: Curr=USD, Mag=Actuals")</f>
        <v>NM</v>
      </c>
      <c r="AD874" s="6">
        <f>_xll.SNL.Clients.Office.Excel.Functions.SPG($D874, AD$1, $F874, "Options: Curr=USD, Mag=Actuals")</f>
        <v>0.131162568164779</v>
      </c>
      <c r="AE874" s="6">
        <f>_xll.SNL.Clients.Office.Excel.Functions.SPG($D874, AE$1, $F874, "Options: Curr=USD, Mag=Actuals")</f>
        <v>1.91194182639569</v>
      </c>
      <c r="AF874" s="6">
        <f>_xll.SNL.Clients.Office.Excel.Functions.SPG($D874, AF$1, $F874, "Options: Curr=USD, Mag=Actuals")</f>
        <v>1222257321640.5117</v>
      </c>
      <c r="AG874" s="6">
        <f>_xll.SNL.Clients.Office.Excel.Functions.SPG($D874, AG$1, $F874, "Options: Curr=USD, Mag=Actuals")</f>
        <v>237145747065.80511</v>
      </c>
      <c r="AH874" s="6">
        <f>_xll.SNL.Clients.Office.Excel.Functions.SPG($D874, AH$1, $F874, "Options: Curr=USD, Mag=Actuals")</f>
        <v>86044640643.544785</v>
      </c>
      <c r="AI874" s="6">
        <f>_xll.SNL.Clients.Office.Excel.Functions.SPG($D874, AI$1, $F874, "Options: Curr=USD, Mag=Actuals")</f>
        <v>41274</v>
      </c>
      <c r="AJ874" s="6" t="str">
        <f>_xll.SNL.Clients.Office.Excel.Functions.SPG($D874, AJ$1, $F874, "Options: Curr=USD, Mag=Actuals")</f>
        <v>#INVALID FUNCTION PARAMETER</v>
      </c>
      <c r="AK874" s="6" t="str">
        <f>_xll.SNL.Clients.Office.Excel.Functions.SPG($D874, AK$1, $F874, "Options: Curr=USD, Mag=Actuals")</f>
        <v>#INVALID FUNCTION PARAMETER</v>
      </c>
      <c r="AL874" s="6" t="str">
        <f>_xll.SNL.Clients.Office.Excel.Functions.SPG($D874, AL$1, $F874, "Options: Curr=USD, Mag=Actuals")</f>
        <v>#INVALID FUNCTION PARAMETER</v>
      </c>
      <c r="AM874" s="6" t="str">
        <f>_xll.SNL.Clients.Office.Excel.Functions.SPG($D874, AM$1, $F874, "Options: Curr=USD, Mag=Actuals")</f>
        <v>#INVALID FUNCTION PARAMETER</v>
      </c>
      <c r="AN874" s="6">
        <f>_xll.SNL.Clients.Office.Excel.Functions.SPG($D874, AN$1, $F874, "Options: Curr=USD, Mag=Actuals")</f>
        <v>1222257321640.5117</v>
      </c>
      <c r="AO874" s="6">
        <f>_xll.SNL.Clients.Office.Excel.Functions.SPG($D874, AO$1, $F874, "Options: Curr=USD, Mag=Actuals")</f>
        <v>717977759461.95447</v>
      </c>
      <c r="AP874" s="6">
        <f>_xll.SNL.Clients.Office.Excel.Functions.SPG($D874, AP$1, $F874, "Options: Curr=USD, Mag=Actuals")</f>
        <v>546672070420.67792</v>
      </c>
      <c r="AQ874" s="6">
        <f>_xll.SNL.Clients.Office.Excel.Functions.SPG($D874, AQ$1, $F874, "Options: Curr=USD, Mag=Actuals")</f>
        <v>81206187524.726379</v>
      </c>
      <c r="AR874" s="6">
        <f>_xll.SNL.Clients.Office.Excel.Functions.SPG($D874, AR$1, $F874, "Options: Curr=USD, Mag=Actuals")</f>
        <v>86044640643.544785</v>
      </c>
      <c r="AS874" s="6">
        <f>_xll.SNL.Clients.Office.Excel.Functions.SPG($D874, AS$1, $F874, "Options: Curr=USD, Mag=Actuals")</f>
        <v>65465525517.605179</v>
      </c>
      <c r="AT874" s="6">
        <f>_xll.SNL.Clients.Office.Excel.Functions.SPG($D874, AT$1, $F874, "Options: Curr=USD, Mag=Actuals")</f>
        <v>58.741947931085903</v>
      </c>
      <c r="AU874" s="6">
        <f>_xll.SNL.Clients.Office.Excel.Functions.SPG($D874, AU$1, $F874, "Options: Curr=USD, Mag=Actuals")</f>
        <v>131.33609677726</v>
      </c>
      <c r="AV874" s="6">
        <f>_xll.SNL.Clients.Office.Excel.Functions.SPG($D874, AV$1, $F874, "Options: Curr=USD, Mag=Actuals")</f>
        <v>7.0398138853491004</v>
      </c>
      <c r="AW874" s="6">
        <f>_xll.SNL.Clients.Office.Excel.Functions.SPG($D874, AW$1, $F874, "Options: Curr=USD, Mag=Actuals")</f>
        <v>5.4478416237143703</v>
      </c>
      <c r="AX874" s="6">
        <f>_xll.SNL.Clients.Office.Excel.Functions.SPG($D874, AX$1, $F874, "Options: Curr=USD, Mag=Actuals")</f>
        <v>1571668616.8514454</v>
      </c>
      <c r="AY874" s="6">
        <f>_xll.SNL.Clients.Office.Excel.Functions.SPG($D874, AY$1, $F874, "Options: Curr=USD, Mag=Actuals")</f>
        <v>1111890765.801847</v>
      </c>
      <c r="AZ874" s="6">
        <f>_xll.SNL.Clients.Office.Excel.Functions.SPG($D874, AZ$1, $F874, "Options: Curr=USD, Mag=Actuals")</f>
        <v>0.131162568164779</v>
      </c>
      <c r="BA874" s="6">
        <f>_xll.SNL.Clients.Office.Excel.Functions.SPG($D874, BA$1, $F874, "Options: Curr=USD, Mag=Actuals")</f>
        <v>1.91194182639569</v>
      </c>
      <c r="BB874" s="6">
        <f>_xll.SNL.Clients.Office.Excel.Functions.SPG($D874, BB$1, $F874, "Options: Curr=USD, Mag=Actuals")</f>
        <v>1.3556759592996099</v>
      </c>
      <c r="BC874" s="6">
        <f>_xll.SNL.Clients.Office.Excel.Functions.SPG($D874, BC$1, $F874, "Options: Curr=USD, Mag=Actuals")</f>
        <v>2.9130379828625599</v>
      </c>
      <c r="BD874" s="6">
        <f>_xll.SNL.Clients.Office.Excel.Functions.SPG($D874, BD$1, $F874, "Options: Curr=USD, Mag=Actuals")</f>
        <v>0.27420327203829498</v>
      </c>
      <c r="BE874" s="6">
        <f>_xll.SNL.Clients.Office.Excel.Functions.SPG($D874, BE$1, $F874, "Options: Curr=USD, Mag=Actuals")</f>
        <v>1.44505191164367</v>
      </c>
      <c r="BF874" s="6">
        <f>_xll.SNL.Clients.Office.Excel.Functions.SPG($D874, BF$1, $F874, "Options: Curr=USD, Mag=Actuals")</f>
        <v>0.81789184331729103</v>
      </c>
      <c r="BG874" s="6">
        <f>_xll.SNL.Clients.Office.Excel.Functions.SPG($D874, BG$1, $F874, "Options: Curr=USD, Mag=Actuals")</f>
        <v>1.7261249186313301</v>
      </c>
      <c r="BH874" s="6">
        <f>_xll.SNL.Clients.Office.Excel.Functions.SPG($D874, BH$1, $F874, "Options: Curr=USD, Mag=Actuals")</f>
        <v>0.97483520125258205</v>
      </c>
      <c r="BI874" s="6">
        <f>_xll.SNL.Clients.Office.Excel.Functions.SPG($D874, BI$1, $F874, "Options: Curr=USD, Mag=Actuals")</f>
        <v>3.0209683142228299</v>
      </c>
      <c r="BJ874" s="6">
        <f>_xll.SNL.Clients.Office.Excel.Functions.SPG($D874, BJ$1, $F874, "Options: Curr=USD, Mag=Actuals")</f>
        <v>1.70985230579876</v>
      </c>
      <c r="BK874" s="6">
        <f>_xll.SNL.Clients.Office.Excel.Functions.SPG($D874, BK$1, $F874, "Options: Curr=USD, Mag=Actuals")</f>
        <v>3.6085684144346102</v>
      </c>
      <c r="BL874" s="6">
        <f>_xll.SNL.Clients.Office.Excel.Functions.SPG($D874, BL$1, $F874, "Options: Curr=USD, Mag=Actuals")</f>
        <v>2.0379518762224702</v>
      </c>
      <c r="BM874" s="6">
        <f>_xll.SNL.Clients.Office.Excel.Functions.SPG($D874, BM$1, $F874, "Options: Curr=USD, Mag=Actuals")</f>
        <v>-8.9960991108486196E-2</v>
      </c>
      <c r="BN874" s="6">
        <f>_xll.SNL.Clients.Office.Excel.Functions.SPG($D874, BN$1, $F874, "Options: Curr=USD, Mag=Actuals")</f>
        <v>1.54788070443919</v>
      </c>
      <c r="BO874" s="6">
        <f>_xll.SNL.Clients.Office.Excel.Functions.SPG($D874, BO$1, $F874, "Options: Curr=USD, Mag=Actuals")</f>
        <v>53.501416070733498</v>
      </c>
      <c r="BP874" s="6">
        <f>_xll.SNL.Clients.Office.Excel.Functions.SPG($D874, BP$1, $F874, "Options: Curr=USD, Mag=Actuals")</f>
        <v>30.281522385174799</v>
      </c>
      <c r="BQ874" s="6">
        <f>_xll.SNL.Clients.Office.Excel.Functions.SPG($D874, BQ$1, $F874, "Options: Curr=USD, Mag=Actuals")</f>
        <v>63.907826921395603</v>
      </c>
      <c r="BR874" s="6">
        <f>_xll.SNL.Clients.Office.Excel.Functions.SPG($D874, BR$1, $F874, "Options: Curr=USD, Mag=Actuals")</f>
        <v>10.8432441285808</v>
      </c>
      <c r="BS874" s="6">
        <f>_xll.SNL.Clients.Office.Excel.Functions.SPG($D874, BS$1, $F874, "Options: Curr=USD, Mag=Actuals")</f>
        <v>11.441164291189599</v>
      </c>
      <c r="BT874" s="6">
        <f>_xll.SNL.Clients.Office.Excel.Functions.SPG($D874, BT$1, $F874, "Options: Curr=USD, Mag=Actuals")</f>
        <v>14.5199039825079</v>
      </c>
      <c r="BU874" s="6">
        <f>_xll.SNL.Clients.Office.Excel.Functions.SPG($D874, BU$1, $F874, "Options: Curr=USD, Mag=Actuals")</f>
        <v>5.7397453825712503</v>
      </c>
      <c r="BV874" s="6">
        <f>_xll.SNL.Clients.Office.Excel.Functions.SPG($D874, BV$1, $F874, "Options: Curr=USD, Mag=Actuals")</f>
        <v>0</v>
      </c>
      <c r="BW874" s="6">
        <f>_xll.SNL.Clients.Office.Excel.Functions.SPG($D874, BW$1, $F874, "Options: Curr=USD, Mag=Actuals")</f>
        <v>0</v>
      </c>
      <c r="BX874" s="6">
        <f>_xll.SNL.Clients.Office.Excel.Functions.SPG($D874, BX$1, $F874, "Options: Curr=USD, Mag=Actuals")</f>
        <v>446837911116.97223</v>
      </c>
      <c r="BY874" s="6">
        <f>_xll.SNL.Clients.Office.Excel.Functions.SPG($D874, BY$1, $F874, "Options: Curr=USD, Mag=Actuals")</f>
        <v>46.084308456295702</v>
      </c>
      <c r="BZ874" s="6">
        <f>_xll.SNL.Clients.Office.Excel.Functions.SPG($D874, BZ$1, $F874, "Options: Curr=USD, Mag=Actuals")</f>
        <v>102975075827.50891</v>
      </c>
      <c r="CA874" s="6" t="str">
        <f>_xll.SNL.Clients.Office.Excel.Functions.SPG($D874, CA$1, $F874, "Options: Curr=USD, Mag=Actuals")</f>
        <v>Nonperforming Loans</v>
      </c>
      <c r="CB874" s="6">
        <f>_xll.SNL.Clients.Office.Excel.Functions.SPG($D874, CB$1, $F874, "Options: Curr=USD, Mag=Actuals")</f>
        <v>13.3078991565761</v>
      </c>
      <c r="CC874" s="6">
        <f>_xll.SNL.Clients.Office.Excel.Functions.SPG($D874, CC$1, $F874, "Options: Curr=USD, Mag=Actuals")</f>
        <v>89.119423039901093</v>
      </c>
      <c r="CD874" s="6">
        <f>_xll.SNL.Clients.Office.Excel.Functions.SPG($D874, CD$1, $F874, "Options: Curr=USD, Mag=Actuals")</f>
        <v>1.5797789978319099</v>
      </c>
      <c r="CE874" s="6">
        <f>_xll.SNL.Clients.Office.Excel.Functions.SPG($D874, CE$1, $F874, "Options: Curr=USD, Mag=Actuals")</f>
        <v>104.084046724125</v>
      </c>
      <c r="CF874" s="6">
        <f>_xll.SNL.Clients.Office.Excel.Functions.SPG($D874, CF$1, $F874, "Options: Curr=USD, Mag=Actuals")</f>
        <v>6.4722752640587604</v>
      </c>
      <c r="CG874" s="6">
        <f>_xll.SNL.Clients.Office.Excel.Functions.SPG($D874, CG$1, $F874, "Options: Curr=USD, Mag=Actuals")</f>
        <v>18.2816924297721</v>
      </c>
    </row>
    <row r="875" spans="1:85" x14ac:dyDescent="0.3">
      <c r="A875" s="10" t="s">
        <v>106</v>
      </c>
      <c r="B875" s="10" t="s">
        <v>85</v>
      </c>
      <c r="C875" s="10" t="s">
        <v>15</v>
      </c>
      <c r="D875">
        <v>4055762</v>
      </c>
      <c r="E875" s="10" t="s">
        <v>23</v>
      </c>
      <c r="F875" s="10" t="s">
        <v>70</v>
      </c>
      <c r="G875">
        <v>50.82</v>
      </c>
      <c r="H875">
        <v>501.01</v>
      </c>
      <c r="I875">
        <v>450.19</v>
      </c>
      <c r="J875">
        <v>2140.92</v>
      </c>
      <c r="K875">
        <v>35497</v>
      </c>
      <c r="L875">
        <v>-1.86</v>
      </c>
      <c r="M875">
        <v>2181.1112498640937</v>
      </c>
      <c r="N875">
        <v>60.31</v>
      </c>
      <c r="O875">
        <v>1.24</v>
      </c>
      <c r="P875">
        <v>-1.24</v>
      </c>
      <c r="Q875">
        <v>0.75</v>
      </c>
      <c r="R875">
        <v>0.73</v>
      </c>
      <c r="S875" t="str">
        <f>_xll.SNL.Clients.Office.Excel.Functions.SPG(D875, S$1, F875, "Options: Curr=USD, Mag=Actuals")</f>
        <v>UniCredit S.p.A. (BIT:UCG)</v>
      </c>
      <c r="T875" t="str">
        <f>_xll.SNL.Clients.Office.Excel.Functions.SPG($D875, T$1, $F875, "Options: Curr=USD, Mag=Actuals")</f>
        <v>UniCredit S.p.A.</v>
      </c>
      <c r="U875" s="6">
        <f>_xll.SNL.Clients.Office.Excel.Functions.SPG($D875, U$1, $F875, "Options: Curr=USD, Mag=Actuals")</f>
        <v>1137943159272.5269</v>
      </c>
      <c r="V875" t="str">
        <f>_xll.SNL.Clients.Office.Excel.Functions.SPG($D875, V$1, $F875, "Options: Curr=USD, Mag=Actuals")</f>
        <v>BIT:UCG</v>
      </c>
      <c r="W875" t="str">
        <f>_xll.SNL.Clients.Office.Excel.Functions.SPG($D875, W$1, $F875, "Options: Curr=USD, Mag=Actuals")</f>
        <v>Bank</v>
      </c>
      <c r="X875" s="6">
        <f>_xll.SNL.Clients.Office.Excel.Functions.SPG($D875, X$1, $F875, "Options: Curr=USD, Mag=Actuals")</f>
        <v>32916407615.662106</v>
      </c>
      <c r="Y875" s="6">
        <f>_xll.SNL.Clients.Office.Excel.Functions.SPG($D875, Y$1, $F875, "Options: Curr=USD, Mag=Actuals")</f>
        <v>-1397836077.006407</v>
      </c>
      <c r="Z875" s="6">
        <f>_xll.SNL.Clients.Office.Excel.Functions.SPG($D875, Z$1, $F875, "Options: Curr=USD, Mag=Actuals")</f>
        <v>-6094018244.9874077</v>
      </c>
      <c r="AA875" s="6">
        <f>_xll.SNL.Clients.Office.Excel.Functions.SPG($D875, AA$1, $F875, "Options: Curr=USD, Mag=Actuals")</f>
        <v>-18039142257.885986</v>
      </c>
      <c r="AB875" s="6">
        <f>_xll.SNL.Clients.Office.Excel.Functions.SPG($D875, AB$1, $F875, "Options: Curr=USD, Mag=Actuals")</f>
        <v>-32.670054158491368</v>
      </c>
      <c r="AC875" s="6" t="str">
        <f>_xll.SNL.Clients.Office.Excel.Functions.SPG($D875, AC$1, $F875, "Options: Curr=USD, Mag=Actuals")</f>
        <v>NM</v>
      </c>
      <c r="AD875" s="6">
        <f>_xll.SNL.Clients.Office.Excel.Functions.SPG($D875, AD$1, $F875, "Options: Curr=USD, Mag=Actuals")</f>
        <v>-1.5530778392608</v>
      </c>
      <c r="AE875" s="6">
        <f>_xll.SNL.Clients.Office.Excel.Functions.SPG($D875, AE$1, $F875, "Options: Curr=USD, Mag=Actuals")</f>
        <v>-21.369309257640602</v>
      </c>
      <c r="AF875" s="6">
        <f>_xll.SNL.Clients.Office.Excel.Functions.SPG($D875, AF$1, $F875, "Options: Curr=USD, Mag=Actuals")</f>
        <v>1137943159272.5269</v>
      </c>
      <c r="AG875" s="6">
        <f>_xll.SNL.Clients.Office.Excel.Functions.SPG($D875, AG$1, $F875, "Options: Curr=USD, Mag=Actuals")</f>
        <v>236213984568.75171</v>
      </c>
      <c r="AH875" s="6">
        <f>_xll.SNL.Clients.Office.Excel.Functions.SPG($D875, AH$1, $F875, "Options: Curr=USD, Mag=Actuals")</f>
        <v>68966223477.542007</v>
      </c>
      <c r="AI875" s="6">
        <f>_xll.SNL.Clients.Office.Excel.Functions.SPG($D875, AI$1, $F875, "Options: Curr=USD, Mag=Actuals")</f>
        <v>41639</v>
      </c>
      <c r="AJ875" s="6" t="str">
        <f>_xll.SNL.Clients.Office.Excel.Functions.SPG($D875, AJ$1, $F875, "Options: Curr=USD, Mag=Actuals")</f>
        <v>#INVALID FUNCTION PARAMETER</v>
      </c>
      <c r="AK875" s="6" t="str">
        <f>_xll.SNL.Clients.Office.Excel.Functions.SPG($D875, AK$1, $F875, "Options: Curr=USD, Mag=Actuals")</f>
        <v>#INVALID FUNCTION PARAMETER</v>
      </c>
      <c r="AL875" s="6" t="str">
        <f>_xll.SNL.Clients.Office.Excel.Functions.SPG($D875, AL$1, $F875, "Options: Curr=USD, Mag=Actuals")</f>
        <v>#INVALID FUNCTION PARAMETER</v>
      </c>
      <c r="AM875" s="6" t="str">
        <f>_xll.SNL.Clients.Office.Excel.Functions.SPG($D875, AM$1, $F875, "Options: Curr=USD, Mag=Actuals")</f>
        <v>#INVALID FUNCTION PARAMETER</v>
      </c>
      <c r="AN875" s="6">
        <f>_xll.SNL.Clients.Office.Excel.Functions.SPG($D875, AN$1, $F875, "Options: Curr=USD, Mag=Actuals")</f>
        <v>1137943159272.5269</v>
      </c>
      <c r="AO875" s="6">
        <f>_xll.SNL.Clients.Office.Excel.Functions.SPG($D875, AO$1, $F875, "Options: Curr=USD, Mag=Actuals")</f>
        <v>666415055111.60095</v>
      </c>
      <c r="AP875" s="6">
        <f>_xll.SNL.Clients.Office.Excel.Functions.SPG($D875, AP$1, $F875, "Options: Curr=USD, Mag=Actuals")</f>
        <v>553146295122.62329</v>
      </c>
      <c r="AQ875" s="6">
        <f>_xll.SNL.Clients.Office.Excel.Functions.SPG($D875, AQ$1, $F875, "Options: Curr=USD, Mag=Actuals")</f>
        <v>64372916781.482506</v>
      </c>
      <c r="AR875" s="6">
        <f>_xll.SNL.Clients.Office.Excel.Functions.SPG($D875, AR$1, $F875, "Options: Curr=USD, Mag=Actuals")</f>
        <v>68966223477.542007</v>
      </c>
      <c r="AS875" s="6">
        <f>_xll.SNL.Clients.Office.Excel.Functions.SPG($D875, AS$1, $F875, "Options: Curr=USD, Mag=Actuals")</f>
        <v>61627356020.942406</v>
      </c>
      <c r="AT875" s="6">
        <f>_xll.SNL.Clients.Office.Excel.Functions.SPG($D875, AT$1, $F875, "Options: Curr=USD, Mag=Actuals")</f>
        <v>58.563123270377801</v>
      </c>
      <c r="AU875" s="6">
        <f>_xll.SNL.Clients.Office.Excel.Functions.SPG($D875, AU$1, $F875, "Options: Curr=USD, Mag=Actuals")</f>
        <v>120.477179543229</v>
      </c>
      <c r="AV875" s="6">
        <f>_xll.SNL.Clients.Office.Excel.Functions.SPG($D875, AV$1, $F875, "Options: Curr=USD, Mag=Actuals")</f>
        <v>6.0606035473363402</v>
      </c>
      <c r="AW875" s="6">
        <f>_xll.SNL.Clients.Office.Excel.Functions.SPG($D875, AW$1, $F875, "Options: Curr=USD, Mag=Actuals")</f>
        <v>5.45083336999891</v>
      </c>
      <c r="AX875" s="6">
        <f>_xll.SNL.Clients.Office.Excel.Functions.SPG($D875, AX$1, $F875, "Options: Curr=USD, Mag=Actuals")</f>
        <v>-18039142257.885986</v>
      </c>
      <c r="AY875" s="6">
        <f>_xll.SNL.Clients.Office.Excel.Functions.SPG($D875, AY$1, $F875, "Options: Curr=USD, Mag=Actuals")</f>
        <v>-18546008851.798103</v>
      </c>
      <c r="AZ875" s="6">
        <f>_xll.SNL.Clients.Office.Excel.Functions.SPG($D875, AZ$1, $F875, "Options: Curr=USD, Mag=Actuals")</f>
        <v>-1.5530778392608</v>
      </c>
      <c r="BA875" s="6">
        <f>_xll.SNL.Clients.Office.Excel.Functions.SPG($D875, BA$1, $F875, "Options: Curr=USD, Mag=Actuals")</f>
        <v>-21.369309257640602</v>
      </c>
      <c r="BB875" s="6">
        <f>_xll.SNL.Clients.Office.Excel.Functions.SPG($D875, BB$1, $F875, "Options: Curr=USD, Mag=Actuals")</f>
        <v>-23.570428650584301</v>
      </c>
      <c r="BC875" s="6">
        <f>_xll.SNL.Clients.Office.Excel.Functions.SPG($D875, BC$1, $F875, "Options: Curr=USD, Mag=Actuals")</f>
        <v>-13.377531648192999</v>
      </c>
      <c r="BD875" s="6">
        <f>_xll.SNL.Clients.Office.Excel.Functions.SPG($D875, BD$1, $F875, "Options: Curr=USD, Mag=Actuals")</f>
        <v>-3.3141207458394102</v>
      </c>
      <c r="BE875" s="6">
        <f>_xll.SNL.Clients.Office.Excel.Functions.SPG($D875, BE$1, $F875, "Options: Curr=USD, Mag=Actuals")</f>
        <v>1.3626627945619001</v>
      </c>
      <c r="BF875" s="6">
        <f>_xll.SNL.Clients.Office.Excel.Functions.SPG($D875, BF$1, $F875, "Options: Curr=USD, Mag=Actuals")</f>
        <v>0.82617801855151596</v>
      </c>
      <c r="BG875" s="6">
        <f>_xll.SNL.Clients.Office.Excel.Functions.SPG($D875, BG$1, $F875, "Options: Curr=USD, Mag=Actuals")</f>
        <v>2.14270492823711</v>
      </c>
      <c r="BH875" s="6">
        <f>_xll.SNL.Clients.Office.Excel.Functions.SPG($D875, BH$1, $F875, "Options: Curr=USD, Mag=Actuals")</f>
        <v>0.69122932900905798</v>
      </c>
      <c r="BI875" s="6">
        <f>_xll.SNL.Clients.Office.Excel.Functions.SPG($D875, BI$1, $F875, "Options: Curr=USD, Mag=Actuals")</f>
        <v>2.90779310790407</v>
      </c>
      <c r="BJ875" s="6">
        <f>_xll.SNL.Clients.Office.Excel.Functions.SPG($D875, BJ$1, $F875, "Options: Curr=USD, Mag=Actuals")</f>
        <v>1.7629855000321699</v>
      </c>
      <c r="BK875" s="6">
        <f>_xll.SNL.Clients.Office.Excel.Functions.SPG($D875, BK$1, $F875, "Options: Curr=USD, Mag=Actuals")</f>
        <v>4.5723290071944103</v>
      </c>
      <c r="BL875" s="6">
        <f>_xll.SNL.Clients.Office.Excel.Functions.SPG($D875, BL$1, $F875, "Options: Curr=USD, Mag=Actuals")</f>
        <v>1.4750178010987001</v>
      </c>
      <c r="BM875" s="6">
        <f>_xll.SNL.Clients.Office.Excel.Functions.SPG($D875, BM$1, $F875, "Options: Curr=USD, Mag=Actuals")</f>
        <v>-3.7374218471066301</v>
      </c>
      <c r="BN875" s="6">
        <f>_xll.SNL.Clients.Office.Excel.Functions.SPG($D875, BN$1, $F875, "Options: Curr=USD, Mag=Actuals")</f>
        <v>1.46139150284806</v>
      </c>
      <c r="BO875" s="6">
        <f>_xll.SNL.Clients.Office.Excel.Functions.SPG($D875, BO$1, $F875, "Options: Curr=USD, Mag=Actuals")</f>
        <v>48.0837828569123</v>
      </c>
      <c r="BP875" s="6">
        <f>_xll.SNL.Clients.Office.Excel.Functions.SPG($D875, BP$1, $F875, "Options: Curr=USD, Mag=Actuals")</f>
        <v>29.153041092574298</v>
      </c>
      <c r="BQ875" s="6">
        <f>_xll.SNL.Clients.Office.Excel.Functions.SPG($D875, BQ$1, $F875, "Options: Curr=USD, Mag=Actuals")</f>
        <v>75.608843880494604</v>
      </c>
      <c r="BR875" s="6">
        <f>_xll.SNL.Clients.Office.Excel.Functions.SPG($D875, BR$1, $F875, "Options: Curr=USD, Mag=Actuals")</f>
        <v>10.573895817240199</v>
      </c>
      <c r="BS875" s="6">
        <f>_xll.SNL.Clients.Office.Excel.Functions.SPG($D875, BS$1, $F875, "Options: Curr=USD, Mag=Actuals")</f>
        <v>11.1077991750696</v>
      </c>
      <c r="BT875" s="6">
        <f>_xll.SNL.Clients.Office.Excel.Functions.SPG($D875, BT$1, $F875, "Options: Curr=USD, Mag=Actuals")</f>
        <v>14.984065449019701</v>
      </c>
      <c r="BU875" s="6">
        <f>_xll.SNL.Clients.Office.Excel.Functions.SPG($D875, BU$1, $F875, "Options: Curr=USD, Mag=Actuals")</f>
        <v>5.3579906295537896</v>
      </c>
      <c r="BV875" s="6">
        <f>_xll.SNL.Clients.Office.Excel.Functions.SPG($D875, BV$1, $F875, "Options: Curr=USD, Mag=Actuals")</f>
        <v>0</v>
      </c>
      <c r="BW875" s="6">
        <f>_xll.SNL.Clients.Office.Excel.Functions.SPG($D875, BW$1, $F875, "Options: Curr=USD, Mag=Actuals")</f>
        <v>0</v>
      </c>
      <c r="BX875" s="6">
        <f>_xll.SNL.Clients.Office.Excel.Functions.SPG($D875, BX$1, $F875, "Options: Curr=USD, Mag=Actuals")</f>
        <v>445699866354.36755</v>
      </c>
      <c r="BY875" s="6">
        <f>_xll.SNL.Clients.Office.Excel.Functions.SPG($D875, BY$1, $F875, "Options: Curr=USD, Mag=Actuals")</f>
        <v>46.584436664196701</v>
      </c>
      <c r="BZ875" s="6">
        <f>_xll.SNL.Clients.Office.Excel.Functions.SPG($D875, BZ$1, $F875, "Options: Curr=USD, Mag=Actuals")</f>
        <v>115169468173.05042</v>
      </c>
      <c r="CA875" s="6" t="str">
        <f>_xll.SNL.Clients.Office.Excel.Functions.SPG($D875, CA$1, $F875, "Options: Curr=USD, Mag=Actuals")</f>
        <v>Nonperforming Loans</v>
      </c>
      <c r="CB875" s="6">
        <f>_xll.SNL.Clients.Office.Excel.Functions.SPG($D875, CB$1, $F875, "Options: Curr=USD, Mag=Actuals")</f>
        <v>15.5492371141357</v>
      </c>
      <c r="CC875" s="6">
        <f>_xll.SNL.Clients.Office.Excel.Functions.SPG($D875, CC$1, $F875, "Options: Curr=USD, Mag=Actuals")</f>
        <v>91.3540580671486</v>
      </c>
      <c r="CD875" s="6">
        <f>_xll.SNL.Clients.Office.Excel.Functions.SPG($D875, CD$1, $F875, "Options: Curr=USD, Mag=Actuals")</f>
        <v>2.4459416704545802</v>
      </c>
      <c r="CE875" s="6">
        <f>_xll.SNL.Clients.Office.Excel.Functions.SPG($D875, CE$1, $F875, "Options: Curr=USD, Mag=Actuals")</f>
        <v>225.68354486913299</v>
      </c>
      <c r="CF875" s="6">
        <f>_xll.SNL.Clients.Office.Excel.Functions.SPG($D875, CF$1, $F875, "Options: Curr=USD, Mag=Actuals")</f>
        <v>8.7004296961640808</v>
      </c>
      <c r="CG875" s="6">
        <f>_xll.SNL.Clients.Office.Excel.Functions.SPG($D875, CG$1, $F875, "Options: Curr=USD, Mag=Actuals")</f>
        <v>21.725808337757101</v>
      </c>
    </row>
    <row r="876" spans="1:85" x14ac:dyDescent="0.3">
      <c r="A876" s="10" t="s">
        <v>106</v>
      </c>
      <c r="B876" s="10" t="s">
        <v>85</v>
      </c>
      <c r="C876" s="10" t="s">
        <v>15</v>
      </c>
      <c r="D876">
        <v>4055762</v>
      </c>
      <c r="E876" s="10" t="s">
        <v>23</v>
      </c>
      <c r="F876" s="10" t="s">
        <v>71</v>
      </c>
      <c r="G876">
        <v>65.61</v>
      </c>
      <c r="H876">
        <v>514.82000000000005</v>
      </c>
      <c r="I876">
        <v>449.21</v>
      </c>
      <c r="J876">
        <v>2160.73</v>
      </c>
      <c r="K876">
        <v>35819.54</v>
      </c>
      <c r="L876">
        <v>0.09</v>
      </c>
      <c r="M876">
        <v>2183.800465210275</v>
      </c>
      <c r="N876">
        <v>60.32</v>
      </c>
      <c r="O876">
        <v>0.23</v>
      </c>
      <c r="P876">
        <v>-1.79</v>
      </c>
      <c r="Q876">
        <v>0.75</v>
      </c>
      <c r="R876">
        <v>0.82</v>
      </c>
      <c r="S876" t="str">
        <f>_xll.SNL.Clients.Office.Excel.Functions.SPG(D876, S$1, F876, "Options: Curr=USD, Mag=Actuals")</f>
        <v>UniCredit S.p.A. (BIT:UCG)</v>
      </c>
      <c r="T876" t="str">
        <f>_xll.SNL.Clients.Office.Excel.Functions.SPG($D876, T$1, $F876, "Options: Curr=USD, Mag=Actuals")</f>
        <v>UniCredit S.p.A.</v>
      </c>
      <c r="U876" s="6">
        <f>_xll.SNL.Clients.Office.Excel.Functions.SPG($D876, U$1, $F876, "Options: Curr=USD, Mag=Actuals")</f>
        <v>1021931231085.8251</v>
      </c>
      <c r="V876" t="str">
        <f>_xll.SNL.Clients.Office.Excel.Functions.SPG($D876, V$1, $F876, "Options: Curr=USD, Mag=Actuals")</f>
        <v>BIT:UCG</v>
      </c>
      <c r="W876" t="str">
        <f>_xll.SNL.Clients.Office.Excel.Functions.SPG($D876, W$1, $F876, "Options: Curr=USD, Mag=Actuals")</f>
        <v>Bank</v>
      </c>
      <c r="X876" s="6">
        <f>_xll.SNL.Clients.Office.Excel.Functions.SPG($D876, X$1, $F876, "Options: Curr=USD, Mag=Actuals")</f>
        <v>31062982667.359497</v>
      </c>
      <c r="Y876" s="6">
        <f>_xll.SNL.Clients.Office.Excel.Functions.SPG($D876, Y$1, $F876, "Options: Curr=USD, Mag=Actuals")</f>
        <v>19195235165.419048</v>
      </c>
      <c r="Z876" s="6">
        <f>_xll.SNL.Clients.Office.Excel.Functions.SPG($D876, Z$1, $F876, "Options: Curr=USD, Mag=Actuals")</f>
        <v>17748318894.708885</v>
      </c>
      <c r="AA876" s="6">
        <f>_xll.SNL.Clients.Office.Excel.Functions.SPG($D876, AA$1, $F876, "Options: Curr=USD, Mag=Actuals")</f>
        <v>3172550142.6801014</v>
      </c>
      <c r="AB876" s="6">
        <f>_xll.SNL.Clients.Office.Excel.Functions.SPG($D876, AB$1, $F876, "Options: Curr=USD, Mag=Actuals")</f>
        <v>4.5169801200373136</v>
      </c>
      <c r="AC876" s="6" t="str">
        <f>_xll.SNL.Clients.Office.Excel.Functions.SPG($D876, AC$1, $F876, "Options: Curr=USD, Mag=Actuals")</f>
        <v>NM</v>
      </c>
      <c r="AD876" s="6">
        <f>_xll.SNL.Clients.Office.Excel.Functions.SPG($D876, AD$1, $F876, "Options: Curr=USD, Mag=Actuals")</f>
        <v>0.283664674855303</v>
      </c>
      <c r="AE876" s="6">
        <f>_xll.SNL.Clients.Office.Excel.Functions.SPG($D876, AE$1, $F876, "Options: Curr=USD, Mag=Actuals")</f>
        <v>4.5638277600394899</v>
      </c>
      <c r="AF876" s="6">
        <f>_xll.SNL.Clients.Office.Excel.Functions.SPG($D876, AF$1, $F876, "Options: Curr=USD, Mag=Actuals")</f>
        <v>1021931231085.8251</v>
      </c>
      <c r="AG876" s="6">
        <f>_xll.SNL.Clients.Office.Excel.Functions.SPG($D876, AG$1, $F876, "Options: Curr=USD, Mag=Actuals")</f>
        <v>190375281442.92462</v>
      </c>
      <c r="AH876" s="6">
        <f>_xll.SNL.Clients.Office.Excel.Functions.SPG($D876, AH$1, $F876, "Options: Curr=USD, Mag=Actuals")</f>
        <v>63957816245.006668</v>
      </c>
      <c r="AI876" s="6">
        <f>_xll.SNL.Clients.Office.Excel.Functions.SPG($D876, AI$1, $F876, "Options: Curr=USD, Mag=Actuals")</f>
        <v>42004</v>
      </c>
      <c r="AJ876" s="6" t="str">
        <f>_xll.SNL.Clients.Office.Excel.Functions.SPG($D876, AJ$1, $F876, "Options: Curr=USD, Mag=Actuals")</f>
        <v>#INVALID FUNCTION PARAMETER</v>
      </c>
      <c r="AK876" s="6" t="str">
        <f>_xll.SNL.Clients.Office.Excel.Functions.SPG($D876, AK$1, $F876, "Options: Curr=USD, Mag=Actuals")</f>
        <v>#INVALID FUNCTION PARAMETER</v>
      </c>
      <c r="AL876" s="6" t="str">
        <f>_xll.SNL.Clients.Office.Excel.Functions.SPG($D876, AL$1, $F876, "Options: Curr=USD, Mag=Actuals")</f>
        <v>#INVALID FUNCTION PARAMETER</v>
      </c>
      <c r="AM876" s="6" t="str">
        <f>_xll.SNL.Clients.Office.Excel.Functions.SPG($D876, AM$1, $F876, "Options: Curr=USD, Mag=Actuals")</f>
        <v>#INVALID FUNCTION PARAMETER</v>
      </c>
      <c r="AN876" s="6">
        <f>_xll.SNL.Clients.Office.Excel.Functions.SPG($D876, AN$1, $F876, "Options: Curr=USD, Mag=Actuals")</f>
        <v>1021931231085.8251</v>
      </c>
      <c r="AO876" s="6">
        <f>_xll.SNL.Clients.Office.Excel.Functions.SPG($D876, AO$1, $F876, "Options: Curr=USD, Mag=Actuals")</f>
        <v>569626880522.93921</v>
      </c>
      <c r="AP876" s="6">
        <f>_xll.SNL.Clients.Office.Excel.Functions.SPG($D876, AP$1, $F876, "Options: Curr=USD, Mag=Actuals")</f>
        <v>507033687204.93896</v>
      </c>
      <c r="AQ876" s="6">
        <f>_xll.SNL.Clients.Office.Excel.Functions.SPG($D876, AQ$1, $F876, "Options: Curr=USD, Mag=Actuals")</f>
        <v>59786627526.9338</v>
      </c>
      <c r="AR876" s="6">
        <f>_xll.SNL.Clients.Office.Excel.Functions.SPG($D876, AR$1, $F876, "Options: Curr=USD, Mag=Actuals")</f>
        <v>63957816245.006668</v>
      </c>
      <c r="AS876" s="6">
        <f>_xll.SNL.Clients.Office.Excel.Functions.SPG($D876, AS$1, $F876, "Options: Curr=USD, Mag=Actuals")</f>
        <v>57225540491.465935</v>
      </c>
      <c r="AT876" s="6">
        <f>_xll.SNL.Clients.Office.Excel.Functions.SPG($D876, AT$1, $F876, "Options: Curr=USD, Mag=Actuals")</f>
        <v>55.740236054602001</v>
      </c>
      <c r="AU876" s="6">
        <f>_xll.SNL.Clients.Office.Excel.Functions.SPG($D876, AU$1, $F876, "Options: Curr=USD, Mag=Actuals")</f>
        <v>112.344977246591</v>
      </c>
      <c r="AV876" s="6">
        <f>_xll.SNL.Clients.Office.Excel.Functions.SPG($D876, AV$1, $F876, "Options: Curr=USD, Mag=Actuals")</f>
        <v>6.2585244779191296</v>
      </c>
      <c r="AW876" s="6">
        <f>_xll.SNL.Clients.Office.Excel.Functions.SPG($D876, AW$1, $F876, "Options: Curr=USD, Mag=Actuals")</f>
        <v>5.6368793713676997</v>
      </c>
      <c r="AX876" s="6">
        <f>_xll.SNL.Clients.Office.Excel.Functions.SPG($D876, AX$1, $F876, "Options: Curr=USD, Mag=Actuals")</f>
        <v>3172550142.6801014</v>
      </c>
      <c r="AY876" s="6">
        <f>_xll.SNL.Clients.Office.Excel.Functions.SPG($D876, AY$1, $F876, "Options: Curr=USD, Mag=Actuals")</f>
        <v>2667446811.8983178</v>
      </c>
      <c r="AZ876" s="6">
        <f>_xll.SNL.Clients.Office.Excel.Functions.SPG($D876, AZ$1, $F876, "Options: Curr=USD, Mag=Actuals")</f>
        <v>0.283664674855303</v>
      </c>
      <c r="BA876" s="6">
        <f>_xll.SNL.Clients.Office.Excel.Functions.SPG($D876, BA$1, $F876, "Options: Curr=USD, Mag=Actuals")</f>
        <v>4.5638277600394899</v>
      </c>
      <c r="BB876" s="6">
        <f>_xll.SNL.Clients.Office.Excel.Functions.SPG($D876, BB$1, $F876, "Options: Curr=USD, Mag=Actuals")</f>
        <v>4.1074241750481999</v>
      </c>
      <c r="BC876" s="6">
        <f>_xll.SNL.Clients.Office.Excel.Functions.SPG($D876, BC$1, $F876, "Options: Curr=USD, Mag=Actuals")</f>
        <v>5.36018225760004</v>
      </c>
      <c r="BD876" s="6">
        <f>_xll.SNL.Clients.Office.Excel.Functions.SPG($D876, BD$1, $F876, "Options: Curr=USD, Mag=Actuals")</f>
        <v>0.59112249208721701</v>
      </c>
      <c r="BE876" s="6">
        <f>_xll.SNL.Clients.Office.Excel.Functions.SPG($D876, BE$1, $F876, "Options: Curr=USD, Mag=Actuals")</f>
        <v>1.4327796559391199</v>
      </c>
      <c r="BF876" s="6">
        <f>_xll.SNL.Clients.Office.Excel.Functions.SPG($D876, BF$1, $F876, "Options: Curr=USD, Mag=Actuals")</f>
        <v>0.89162342199657496</v>
      </c>
      <c r="BG876" s="6">
        <f>_xll.SNL.Clients.Office.Excel.Functions.SPG($D876, BG$1, $F876, "Options: Curr=USD, Mag=Actuals")</f>
        <v>1.81800083794316</v>
      </c>
      <c r="BH876" s="6">
        <f>_xll.SNL.Clients.Office.Excel.Functions.SPG($D876, BH$1, $F876, "Options: Curr=USD, Mag=Actuals")</f>
        <v>0.959408653504219</v>
      </c>
      <c r="BI876" s="6">
        <f>_xll.SNL.Clients.Office.Excel.Functions.SPG($D876, BI$1, $F876, "Options: Curr=USD, Mag=Actuals")</f>
        <v>2.9857375835134299</v>
      </c>
      <c r="BJ876" s="6">
        <f>_xll.SNL.Clients.Office.Excel.Functions.SPG($D876, BJ$1, $F876, "Options: Curr=USD, Mag=Actuals")</f>
        <v>1.8580341718009099</v>
      </c>
      <c r="BK876" s="6">
        <f>_xll.SNL.Clients.Office.Excel.Functions.SPG($D876, BK$1, $F876, "Options: Curr=USD, Mag=Actuals")</f>
        <v>3.7884914168103299</v>
      </c>
      <c r="BL876" s="6">
        <f>_xll.SNL.Clients.Office.Excel.Functions.SPG($D876, BL$1, $F876, "Options: Curr=USD, Mag=Actuals")</f>
        <v>1.99929030457792</v>
      </c>
      <c r="BM876" s="6">
        <f>_xll.SNL.Clients.Office.Excel.Functions.SPG($D876, BM$1, $F876, "Options: Curr=USD, Mag=Actuals")</f>
        <v>0.91078247514506505</v>
      </c>
      <c r="BN876" s="6">
        <f>_xll.SNL.Clients.Office.Excel.Functions.SPG($D876, BN$1, $F876, "Options: Curr=USD, Mag=Actuals")</f>
        <v>1.5250541114723699</v>
      </c>
      <c r="BO876" s="6">
        <f>_xll.SNL.Clients.Office.Excel.Functions.SPG($D876, BO$1, $F876, "Options: Curr=USD, Mag=Actuals")</f>
        <v>51.586907164793203</v>
      </c>
      <c r="BP876" s="6">
        <f>_xll.SNL.Clients.Office.Excel.Functions.SPG($D876, BP$1, $F876, "Options: Curr=USD, Mag=Actuals")</f>
        <v>32.102699466614403</v>
      </c>
      <c r="BQ876" s="6">
        <f>_xll.SNL.Clients.Office.Excel.Functions.SPG($D876, BQ$1, $F876, "Options: Curr=USD, Mag=Actuals")</f>
        <v>65.456708617919901</v>
      </c>
      <c r="BR876" s="6">
        <f>_xll.SNL.Clients.Office.Excel.Functions.SPG($D876, BR$1, $F876, "Options: Curr=USD, Mag=Actuals")</f>
        <v>10.262797777388601</v>
      </c>
      <c r="BS876" s="6">
        <f>_xll.SNL.Clients.Office.Excel.Functions.SPG($D876, BS$1, $F876, "Options: Curr=USD, Mag=Actuals")</f>
        <v>11.1184716799158</v>
      </c>
      <c r="BT876" s="6">
        <f>_xll.SNL.Clients.Office.Excel.Functions.SPG($D876, BT$1, $F876, "Options: Curr=USD, Mag=Actuals")</f>
        <v>13.4051264192028</v>
      </c>
      <c r="BU876" s="6">
        <f>_xll.SNL.Clients.Office.Excel.Functions.SPG($D876, BU$1, $F876, "Options: Curr=USD, Mag=Actuals")</f>
        <v>5.5146375519233004</v>
      </c>
      <c r="BV876" s="6">
        <f>_xll.SNL.Clients.Office.Excel.Functions.SPG($D876, BV$1, $F876, "Options: Curr=USD, Mag=Actuals")</f>
        <v>115887292095.38799</v>
      </c>
      <c r="BW876" s="6">
        <f>_xll.SNL.Clients.Office.Excel.Functions.SPG($D876, BW$1, $F876, "Options: Curr=USD, Mag=Actuals")</f>
        <v>263072810797.72427</v>
      </c>
      <c r="BX876" s="6">
        <f>_xll.SNL.Clients.Office.Excel.Functions.SPG($D876, BX$1, $F876, "Options: Curr=USD, Mag=Actuals")</f>
        <v>378960102893.11224</v>
      </c>
      <c r="BY876" s="6">
        <f>_xll.SNL.Clients.Office.Excel.Functions.SPG($D876, BY$1, $F876, "Options: Curr=USD, Mag=Actuals")</f>
        <v>48.473604766658497</v>
      </c>
      <c r="BZ876" s="6">
        <f>_xll.SNL.Clients.Office.Excel.Functions.SPG($D876, BZ$1, $F876, "Options: Curr=USD, Mag=Actuals")</f>
        <v>102117177097.20375</v>
      </c>
      <c r="CA876" s="6" t="str">
        <f>_xll.SNL.Clients.Office.Excel.Functions.SPG($D876, CA$1, $F876, "Options: Curr=USD, Mag=Actuals")</f>
        <v>Nonperforming Loans</v>
      </c>
      <c r="CB876" s="6">
        <f>_xll.SNL.Clients.Office.Excel.Functions.SPG($D876, CB$1, $F876, "Options: Curr=USD, Mag=Actuals")</f>
        <v>16.032771616924698</v>
      </c>
      <c r="CC876" s="6">
        <f>_xll.SNL.Clients.Office.Excel.Functions.SPG($D876, CC$1, $F876, "Options: Curr=USD, Mag=Actuals")</f>
        <v>90.662878813525694</v>
      </c>
      <c r="CD876" s="6">
        <f>_xll.SNL.Clients.Office.Excel.Functions.SPG($D876, CD$1, $F876, "Options: Curr=USD, Mag=Actuals")</f>
        <v>0.81324852518987101</v>
      </c>
      <c r="CE876" s="6">
        <f>_xll.SNL.Clients.Office.Excel.Functions.SPG($D876, CE$1, $F876, "Options: Curr=USD, Mag=Actuals")</f>
        <v>55.967832677625502</v>
      </c>
      <c r="CF876" s="6">
        <f>_xll.SNL.Clients.Office.Excel.Functions.SPG($D876, CF$1, $F876, "Options: Curr=USD, Mag=Actuals")</f>
        <v>8.6993228865588303</v>
      </c>
      <c r="CG876" s="6">
        <f>_xll.SNL.Clients.Office.Excel.Functions.SPG($D876, CG$1, $F876, "Options: Curr=USD, Mag=Actuals")</f>
        <v>20.614452817086701</v>
      </c>
    </row>
    <row r="877" spans="1:85" x14ac:dyDescent="0.3">
      <c r="A877" s="10" t="s">
        <v>106</v>
      </c>
      <c r="B877" s="10" t="s">
        <v>85</v>
      </c>
      <c r="C877" s="10" t="s">
        <v>15</v>
      </c>
      <c r="D877">
        <v>4055762</v>
      </c>
      <c r="E877" s="10" t="s">
        <v>23</v>
      </c>
      <c r="F877" s="10" t="s">
        <v>72</v>
      </c>
      <c r="G877">
        <v>60.03</v>
      </c>
      <c r="H877">
        <v>447.03</v>
      </c>
      <c r="I877">
        <v>387.01</v>
      </c>
      <c r="J877">
        <v>1834.59</v>
      </c>
      <c r="K877">
        <v>30458.35</v>
      </c>
      <c r="L877">
        <v>0.63</v>
      </c>
      <c r="M877">
        <v>1836.0246411379073</v>
      </c>
      <c r="N877">
        <v>60.23</v>
      </c>
      <c r="O877">
        <v>0.11</v>
      </c>
      <c r="P877">
        <v>-3.38</v>
      </c>
      <c r="Q877">
        <v>0.9</v>
      </c>
      <c r="R877">
        <v>0.92</v>
      </c>
      <c r="S877" t="str">
        <f>_xll.SNL.Clients.Office.Excel.Functions.SPG(D877, S$1, F877, "Options: Curr=USD, Mag=Actuals")</f>
        <v>UniCredit S.p.A. (BIT:UCG)</v>
      </c>
      <c r="T877" t="str">
        <f>_xll.SNL.Clients.Office.Excel.Functions.SPG($D877, T$1, $F877, "Options: Curr=USD, Mag=Actuals")</f>
        <v>UniCredit S.p.A.</v>
      </c>
      <c r="U877" s="6">
        <f>_xll.SNL.Clients.Office.Excel.Functions.SPG($D877, U$1, $F877, "Options: Curr=USD, Mag=Actuals")</f>
        <v>934542603453.8938</v>
      </c>
      <c r="V877" t="str">
        <f>_xll.SNL.Clients.Office.Excel.Functions.SPG($D877, V$1, $F877, "Options: Curr=USD, Mag=Actuals")</f>
        <v>BIT:UCG</v>
      </c>
      <c r="W877" t="str">
        <f>_xll.SNL.Clients.Office.Excel.Functions.SPG($D877, W$1, $F877, "Options: Curr=USD, Mag=Actuals")</f>
        <v>Bank</v>
      </c>
      <c r="X877" s="6">
        <f>_xll.SNL.Clients.Office.Excel.Functions.SPG($D877, X$1, $F877, "Options: Curr=USD, Mag=Actuals")</f>
        <v>21792587358.605118</v>
      </c>
      <c r="Y877" s="6">
        <f>_xll.SNL.Clients.Office.Excel.Functions.SPG($D877, Y$1, $F877, "Options: Curr=USD, Mag=Actuals")</f>
        <v>10088550167.469927</v>
      </c>
      <c r="Z877" s="6">
        <f>_xll.SNL.Clients.Office.Excel.Functions.SPG($D877, Z$1, $F877, "Options: Curr=USD, Mag=Actuals")</f>
        <v>8929220112.7956867</v>
      </c>
      <c r="AA877" s="6">
        <f>_xll.SNL.Clients.Office.Excel.Functions.SPG($D877, AA$1, $F877, "Options: Curr=USD, Mag=Actuals")</f>
        <v>2270859847.4693317</v>
      </c>
      <c r="AB877" s="6">
        <f>_xll.SNL.Clients.Office.Excel.Functions.SPG($D877, AB$1, $F877, "Options: Curr=USD, Mag=Actuals")</f>
        <v>3.0123510597687555</v>
      </c>
      <c r="AC877" s="6">
        <f>_xll.SNL.Clients.Office.Excel.Functions.SPG($D877, AC$1, $F877, "Options: Curr=USD, Mag=Actuals")</f>
        <v>-20.179676470588198</v>
      </c>
      <c r="AD877" s="6">
        <f>_xll.SNL.Clients.Office.Excel.Functions.SPG($D877, AD$1, $F877, "Options: Curr=USD, Mag=Actuals")</f>
        <v>0.233715355660498</v>
      </c>
      <c r="AE877" s="6">
        <f>_xll.SNL.Clients.Office.Excel.Functions.SPG($D877, AE$1, $F877, "Options: Curr=USD, Mag=Actuals")</f>
        <v>3.8022585641447701</v>
      </c>
      <c r="AF877" s="6">
        <f>_xll.SNL.Clients.Office.Excel.Functions.SPG($D877, AF$1, $F877, "Options: Curr=USD, Mag=Actuals")</f>
        <v>934542603453.8938</v>
      </c>
      <c r="AG877" s="6">
        <f>_xll.SNL.Clients.Office.Excel.Functions.SPG($D877, AG$1, $F877, "Options: Curr=USD, Mag=Actuals")</f>
        <v>152926772021.28815</v>
      </c>
      <c r="AH877" s="6">
        <f>_xll.SNL.Clients.Office.Excel.Functions.SPG($D877, AH$1, $F877, "Options: Curr=USD, Mag=Actuals")</f>
        <v>58092237428.043877</v>
      </c>
      <c r="AI877" s="6">
        <f>_xll.SNL.Clients.Office.Excel.Functions.SPG($D877, AI$1, $F877, "Options: Curr=USD, Mag=Actuals")</f>
        <v>42369</v>
      </c>
      <c r="AJ877" s="6" t="str">
        <f>_xll.SNL.Clients.Office.Excel.Functions.SPG($D877, AJ$1, $F877, "Options: Curr=USD, Mag=Actuals")</f>
        <v>#INVALID FUNCTION PARAMETER</v>
      </c>
      <c r="AK877" s="6" t="str">
        <f>_xll.SNL.Clients.Office.Excel.Functions.SPG($D877, AK$1, $F877, "Options: Curr=USD, Mag=Actuals")</f>
        <v>#INVALID FUNCTION PARAMETER</v>
      </c>
      <c r="AL877" s="6" t="str">
        <f>_xll.SNL.Clients.Office.Excel.Functions.SPG($D877, AL$1, $F877, "Options: Curr=USD, Mag=Actuals")</f>
        <v>#INVALID FUNCTION PARAMETER</v>
      </c>
      <c r="AM877" s="6" t="str">
        <f>_xll.SNL.Clients.Office.Excel.Functions.SPG($D877, AM$1, $F877, "Options: Curr=USD, Mag=Actuals")</f>
        <v>#INVALID FUNCTION PARAMETER</v>
      </c>
      <c r="AN877" s="6">
        <f>_xll.SNL.Clients.Office.Excel.Functions.SPG($D877, AN$1, $F877, "Options: Curr=USD, Mag=Actuals")</f>
        <v>934542603453.8938</v>
      </c>
      <c r="AO877" s="6">
        <f>_xll.SNL.Clients.Office.Excel.Functions.SPG($D877, AO$1, $F877, "Options: Curr=USD, Mag=Actuals")</f>
        <v>483742781579.23315</v>
      </c>
      <c r="AP877" s="6">
        <f>_xll.SNL.Clients.Office.Excel.Functions.SPG($D877, AP$1, $F877, "Options: Curr=USD, Mag=Actuals")</f>
        <v>471792570869.99023</v>
      </c>
      <c r="AQ877" s="6">
        <f>_xll.SNL.Clients.Office.Excel.Functions.SPG($D877, AQ$1, $F877, "Options: Curr=USD, Mag=Actuals")</f>
        <v>54400720104.268494</v>
      </c>
      <c r="AR877" s="6">
        <f>_xll.SNL.Clients.Office.Excel.Functions.SPG($D877, AR$1, $F877, "Options: Curr=USD, Mag=Actuals")</f>
        <v>58092237428.043877</v>
      </c>
      <c r="AS877" s="6">
        <f>_xll.SNL.Clients.Office.Excel.Functions.SPG($D877, AS$1, $F877, "Options: Curr=USD, Mag=Actuals")</f>
        <v>54125560986.206146</v>
      </c>
      <c r="AT877" s="6">
        <f>_xll.SNL.Clients.Office.Excel.Functions.SPG($D877, AT$1, $F877, "Options: Curr=USD, Mag=Actuals")</f>
        <v>51.762517812608102</v>
      </c>
      <c r="AU877" s="6">
        <f>_xll.SNL.Clients.Office.Excel.Functions.SPG($D877, AU$1, $F877, "Options: Curr=USD, Mag=Actuals")</f>
        <v>102.532937449016</v>
      </c>
      <c r="AV877" s="6">
        <f>_xll.SNL.Clients.Office.Excel.Functions.SPG($D877, AV$1, $F877, "Options: Curr=USD, Mag=Actuals")</f>
        <v>6.2161144086257698</v>
      </c>
      <c r="AW877" s="6">
        <f>_xll.SNL.Clients.Office.Excel.Functions.SPG($D877, AW$1, $F877, "Options: Curr=USD, Mag=Actuals")</f>
        <v>5.8163508656403202</v>
      </c>
      <c r="AX877" s="6">
        <f>_xll.SNL.Clients.Office.Excel.Functions.SPG($D877, AX$1, $F877, "Options: Curr=USD, Mag=Actuals")</f>
        <v>2270859847.4693317</v>
      </c>
      <c r="AY877" s="6">
        <f>_xll.SNL.Clients.Office.Excel.Functions.SPG($D877, AY$1, $F877, "Options: Curr=USD, Mag=Actuals")</f>
        <v>1880488452.2854149</v>
      </c>
      <c r="AZ877" s="6">
        <f>_xll.SNL.Clients.Office.Excel.Functions.SPG($D877, AZ$1, $F877, "Options: Curr=USD, Mag=Actuals")</f>
        <v>0.233715355660498</v>
      </c>
      <c r="BA877" s="6">
        <f>_xll.SNL.Clients.Office.Excel.Functions.SPG($D877, BA$1, $F877, "Options: Curr=USD, Mag=Actuals")</f>
        <v>3.8022585641447701</v>
      </c>
      <c r="BB877" s="6">
        <f>_xll.SNL.Clients.Office.Excel.Functions.SPG($D877, BB$1, $F877, "Options: Curr=USD, Mag=Actuals")</f>
        <v>3.2871089110215701</v>
      </c>
      <c r="BC877" s="6">
        <f>_xll.SNL.Clients.Office.Excel.Functions.SPG($D877, BC$1, $F877, "Options: Curr=USD, Mag=Actuals")</f>
        <v>4.2696766496443503</v>
      </c>
      <c r="BD877" s="6">
        <f>_xll.SNL.Clients.Office.Excel.Functions.SPG($D877, BD$1, $F877, "Options: Curr=USD, Mag=Actuals")</f>
        <v>0.50302227786723197</v>
      </c>
      <c r="BE877" s="6">
        <f>_xll.SNL.Clients.Office.Excel.Functions.SPG($D877, BE$1, $F877, "Options: Curr=USD, Mag=Actuals")</f>
        <v>1.21818418045081</v>
      </c>
      <c r="BF877" s="6">
        <f>_xll.SNL.Clients.Office.Excel.Functions.SPG($D877, BF$1, $F877, "Options: Curr=USD, Mag=Actuals")</f>
        <v>0.62696720002213302</v>
      </c>
      <c r="BG877" s="6">
        <f>_xll.SNL.Clients.Office.Excel.Functions.SPG($D877, BG$1, $F877, "Options: Curr=USD, Mag=Actuals")</f>
        <v>1.72818883648945</v>
      </c>
      <c r="BH877" s="6">
        <f>_xll.SNL.Clients.Office.Excel.Functions.SPG($D877, BH$1, $F877, "Options: Curr=USD, Mag=Actuals")</f>
        <v>0.51468947718316305</v>
      </c>
      <c r="BI877" s="6">
        <f>_xll.SNL.Clients.Office.Excel.Functions.SPG($D877, BI$1, $F877, "Options: Curr=USD, Mag=Actuals")</f>
        <v>2.6218807043313301</v>
      </c>
      <c r="BJ877" s="6">
        <f>_xll.SNL.Clients.Office.Excel.Functions.SPG($D877, BJ$1, $F877, "Options: Curr=USD, Mag=Actuals")</f>
        <v>1.34941269995671</v>
      </c>
      <c r="BK877" s="6">
        <f>_xll.SNL.Clients.Office.Excel.Functions.SPG($D877, BK$1, $F877, "Options: Curr=USD, Mag=Actuals")</f>
        <v>3.7195565634054502</v>
      </c>
      <c r="BL877" s="6">
        <f>_xll.SNL.Clients.Office.Excel.Functions.SPG($D877, BL$1, $F877, "Options: Curr=USD, Mag=Actuals")</f>
        <v>1.10775893383341</v>
      </c>
      <c r="BM877" s="6">
        <f>_xll.SNL.Clients.Office.Excel.Functions.SPG($D877, BM$1, $F877, "Options: Curr=USD, Mag=Actuals")</f>
        <v>0.12061040096353801</v>
      </c>
      <c r="BN877" s="6">
        <f>_xll.SNL.Clients.Office.Excel.Functions.SPG($D877, BN$1, $F877, "Options: Curr=USD, Mag=Actuals")</f>
        <v>1.34112514087885</v>
      </c>
      <c r="BO877" s="6">
        <f>_xll.SNL.Clients.Office.Excel.Functions.SPG($D877, BO$1, $F877, "Options: Curr=USD, Mag=Actuals")</f>
        <v>54.313431675037499</v>
      </c>
      <c r="BP877" s="6">
        <f>_xll.SNL.Clients.Office.Excel.Functions.SPG($D877, BP$1, $F877, "Options: Curr=USD, Mag=Actuals")</f>
        <v>27.953687732416601</v>
      </c>
      <c r="BQ877" s="6">
        <f>_xll.SNL.Clients.Office.Excel.Functions.SPG($D877, BQ$1, $F877, "Options: Curr=USD, Mag=Actuals")</f>
        <v>77.052278135393706</v>
      </c>
      <c r="BR877" s="6">
        <f>_xll.SNL.Clients.Office.Excel.Functions.SPG($D877, BR$1, $F877, "Options: Curr=USD, Mag=Actuals")</f>
        <v>10.5927493249539</v>
      </c>
      <c r="BS877" s="6">
        <f>_xll.SNL.Clients.Office.Excel.Functions.SPG($D877, BS$1, $F877, "Options: Curr=USD, Mag=Actuals")</f>
        <v>11.5003059955175</v>
      </c>
      <c r="BT877" s="6">
        <f>_xll.SNL.Clients.Office.Excel.Functions.SPG($D877, BT$1, $F877, "Options: Curr=USD, Mag=Actuals")</f>
        <v>14.2290943046508</v>
      </c>
      <c r="BU877" s="6">
        <f>_xll.SNL.Clients.Office.Excel.Functions.SPG($D877, BU$1, $F877, "Options: Curr=USD, Mag=Actuals")</f>
        <v>5.1736903891904902</v>
      </c>
      <c r="BV877" s="6">
        <f>_xll.SNL.Clients.Office.Excel.Functions.SPG($D877, BV$1, $F877, "Options: Curr=USD, Mag=Actuals")</f>
        <v>0</v>
      </c>
      <c r="BW877" s="6">
        <f>_xll.SNL.Clients.Office.Excel.Functions.SPG($D877, BW$1, $F877, "Options: Curr=USD, Mag=Actuals")</f>
        <v>0</v>
      </c>
      <c r="BX877" s="6">
        <f>_xll.SNL.Clients.Office.Excel.Functions.SPG($D877, BX$1, $F877, "Options: Curr=USD, Mag=Actuals")</f>
        <v>328549926143.15192</v>
      </c>
      <c r="BY877" s="6">
        <f>_xll.SNL.Clients.Office.Excel.Functions.SPG($D877, BY$1, $F877, "Options: Curr=USD, Mag=Actuals")</f>
        <v>45.395596027408899</v>
      </c>
      <c r="BZ877" s="6">
        <f>_xll.SNL.Clients.Office.Excel.Functions.SPG($D877, BZ$1, $F877, "Options: Curr=USD, Mag=Actuals")</f>
        <v>84542196155.09938</v>
      </c>
      <c r="CA877" s="6" t="str">
        <f>_xll.SNL.Clients.Office.Excel.Functions.SPG($D877, CA$1, $F877, "Options: Curr=USD, Mag=Actuals")</f>
        <v>Nonperforming Loans</v>
      </c>
      <c r="CB877" s="6">
        <f>_xll.SNL.Clients.Office.Excel.Functions.SPG($D877, CB$1, $F877, "Options: Curr=USD, Mag=Actuals")</f>
        <v>15.6004154114163</v>
      </c>
      <c r="CC877" s="6">
        <f>_xll.SNL.Clients.Office.Excel.Functions.SPG($D877, CC$1, $F877, "Options: Curr=USD, Mag=Actuals")</f>
        <v>84.866282671033005</v>
      </c>
      <c r="CD877" s="6">
        <f>_xll.SNL.Clients.Office.Excel.Functions.SPG($D877, CD$1, $F877, "Options: Curr=USD, Mag=Actuals")</f>
        <v>0.79230417561250599</v>
      </c>
      <c r="CE877" s="6">
        <f>_xll.SNL.Clients.Office.Excel.Functions.SPG($D877, CE$1, $F877, "Options: Curr=USD, Mag=Actuals")</f>
        <v>89.203480113636402</v>
      </c>
      <c r="CF877" s="6">
        <f>_xll.SNL.Clients.Office.Excel.Functions.SPG($D877, CF$1, $F877, "Options: Curr=USD, Mag=Actuals")</f>
        <v>8.3946581297973992</v>
      </c>
      <c r="CG877" s="6">
        <f>_xll.SNL.Clients.Office.Excel.Functions.SPG($D877, CG$1, $F877, "Options: Curr=USD, Mag=Actuals")</f>
        <v>19.927861591628499</v>
      </c>
    </row>
    <row r="878" spans="1:85" x14ac:dyDescent="0.3">
      <c r="A878" s="10" t="s">
        <v>106</v>
      </c>
      <c r="B878" s="10" t="s">
        <v>85</v>
      </c>
      <c r="C878" s="10" t="s">
        <v>15</v>
      </c>
      <c r="D878">
        <v>4055762</v>
      </c>
      <c r="E878" s="10" t="s">
        <v>23</v>
      </c>
      <c r="F878" s="10" t="s">
        <v>73</v>
      </c>
      <c r="G878">
        <v>66.66</v>
      </c>
      <c r="H878">
        <v>449.64</v>
      </c>
      <c r="I878">
        <v>382.98</v>
      </c>
      <c r="J878">
        <v>1876.95</v>
      </c>
      <c r="K878">
        <v>31220.77</v>
      </c>
      <c r="L878">
        <v>1.43</v>
      </c>
      <c r="M878">
        <v>1856.4288556937265</v>
      </c>
      <c r="N878">
        <v>60.12</v>
      </c>
      <c r="O878">
        <v>-0.05</v>
      </c>
      <c r="P878">
        <v>-2.2000000000000002</v>
      </c>
      <c r="Q878">
        <v>0.9</v>
      </c>
      <c r="R878">
        <v>0.95</v>
      </c>
      <c r="S878" t="str">
        <f>_xll.SNL.Clients.Office.Excel.Functions.SPG(D878, S$1, F878, "Options: Curr=USD, Mag=Actuals")</f>
        <v>UniCredit S.p.A. (BIT:UCG)</v>
      </c>
      <c r="T878" t="str">
        <f>_xll.SNL.Clients.Office.Excel.Functions.SPG($D878, T$1, $F878, "Options: Curr=USD, Mag=Actuals")</f>
        <v>UniCredit S.p.A.</v>
      </c>
      <c r="U878" s="6">
        <f>_xll.SNL.Clients.Office.Excel.Functions.SPG($D878, U$1, $F878, "Options: Curr=USD, Mag=Actuals")</f>
        <v>906488898966.46277</v>
      </c>
      <c r="V878" t="str">
        <f>_xll.SNL.Clients.Office.Excel.Functions.SPG($D878, V$1, $F878, "Options: Curr=USD, Mag=Actuals")</f>
        <v>BIT:UCG</v>
      </c>
      <c r="W878" t="str">
        <f>_xll.SNL.Clients.Office.Excel.Functions.SPG($D878, W$1, $F878, "Options: Curr=USD, Mag=Actuals")</f>
        <v>Bank</v>
      </c>
      <c r="X878" s="6">
        <f>_xll.SNL.Clients.Office.Excel.Functions.SPG($D878, X$1, $F878, "Options: Curr=USD, Mag=Actuals")</f>
        <v>21069125368.720554</v>
      </c>
      <c r="Y878" s="6">
        <f>_xll.SNL.Clients.Office.Excel.Functions.SPG($D878, Y$1, $F878, "Options: Curr=USD, Mag=Actuals")</f>
        <v>-4919830787.5762243</v>
      </c>
      <c r="Z878" s="6">
        <f>_xll.SNL.Clients.Office.Excel.Functions.SPG($D878, Z$1, $F878, "Options: Curr=USD, Mag=Actuals")</f>
        <v>-6181900344.1972713</v>
      </c>
      <c r="AA878" s="6">
        <f>_xll.SNL.Clients.Office.Excel.Functions.SPG($D878, AA$1, $F878, "Options: Curr=USD, Mag=Actuals")</f>
        <v>-12532181596.029907</v>
      </c>
      <c r="AB878" s="6">
        <f>_xll.SNL.Clients.Office.Excel.Functions.SPG($D878, AB$1, $F878, "Options: Curr=USD, Mag=Actuals")</f>
        <v>-10.942949924192964</v>
      </c>
      <c r="AC878" s="6" t="str">
        <f>_xll.SNL.Clients.Office.Excel.Functions.SPG($D878, AC$1, $F878, "Options: Curr=USD, Mag=Actuals")</f>
        <v>NM</v>
      </c>
      <c r="AD878" s="6">
        <f>_xll.SNL.Clients.Office.Excel.Functions.SPG($D878, AD$1, $F878, "Options: Curr=USD, Mag=Actuals")</f>
        <v>-1.28774335211902</v>
      </c>
      <c r="AE878" s="6">
        <f>_xll.SNL.Clients.Office.Excel.Functions.SPG($D878, AE$1, $F878, "Options: Curr=USD, Mag=Actuals")</f>
        <v>-21.500226593474</v>
      </c>
      <c r="AF878" s="6">
        <f>_xll.SNL.Clients.Office.Excel.Functions.SPG($D878, AF$1, $F878, "Options: Curr=USD, Mag=Actuals")</f>
        <v>906488898966.46277</v>
      </c>
      <c r="AG878" s="6">
        <f>_xll.SNL.Clients.Office.Excel.Functions.SPG($D878, AG$1, $F878, "Options: Curr=USD, Mag=Actuals")</f>
        <v>131569063488.71545</v>
      </c>
      <c r="AH878" s="6">
        <f>_xll.SNL.Clients.Office.Excel.Functions.SPG($D878, AH$1, $F878, "Options: Curr=USD, Mag=Actuals")</f>
        <v>45547671377.346542</v>
      </c>
      <c r="AI878" s="6">
        <f>_xll.SNL.Clients.Office.Excel.Functions.SPG($D878, AI$1, $F878, "Options: Curr=USD, Mag=Actuals")</f>
        <v>42735</v>
      </c>
      <c r="AJ878" s="6" t="str">
        <f>_xll.SNL.Clients.Office.Excel.Functions.SPG($D878, AJ$1, $F878, "Options: Curr=USD, Mag=Actuals")</f>
        <v>#INVALID FUNCTION PARAMETER</v>
      </c>
      <c r="AK878" s="6" t="str">
        <f>_xll.SNL.Clients.Office.Excel.Functions.SPG($D878, AK$1, $F878, "Options: Curr=USD, Mag=Actuals")</f>
        <v>#INVALID FUNCTION PARAMETER</v>
      </c>
      <c r="AL878" s="6" t="str">
        <f>_xll.SNL.Clients.Office.Excel.Functions.SPG($D878, AL$1, $F878, "Options: Curr=USD, Mag=Actuals")</f>
        <v>#INVALID FUNCTION PARAMETER</v>
      </c>
      <c r="AM878" s="6" t="str">
        <f>_xll.SNL.Clients.Office.Excel.Functions.SPG($D878, AM$1, $F878, "Options: Curr=USD, Mag=Actuals")</f>
        <v>#INVALID FUNCTION PARAMETER</v>
      </c>
      <c r="AN878" s="6">
        <f>_xll.SNL.Clients.Office.Excel.Functions.SPG($D878, AN$1, $F878, "Options: Curr=USD, Mag=Actuals")</f>
        <v>906488898966.46277</v>
      </c>
      <c r="AO878" s="6">
        <f>_xll.SNL.Clients.Office.Excel.Functions.SPG($D878, AO$1, $F878, "Options: Curr=USD, Mag=Actuals")</f>
        <v>468896310904.87238</v>
      </c>
      <c r="AP878" s="6">
        <f>_xll.SNL.Clients.Office.Excel.Functions.SPG($D878, AP$1, $F878, "Options: Curr=USD, Mag=Actuals")</f>
        <v>494493414891.37311</v>
      </c>
      <c r="AQ878" s="6">
        <f>_xll.SNL.Clients.Office.Excel.Functions.SPG($D878, AQ$1, $F878, "Options: Curr=USD, Mag=Actuals")</f>
        <v>41484444210.082253</v>
      </c>
      <c r="AR878" s="6">
        <f>_xll.SNL.Clients.Office.Excel.Functions.SPG($D878, AR$1, $F878, "Options: Curr=USD, Mag=Actuals")</f>
        <v>45547671377.346542</v>
      </c>
      <c r="AS878" s="6">
        <f>_xll.SNL.Clients.Office.Excel.Functions.SPG($D878, AS$1, $F878, "Options: Curr=USD, Mag=Actuals")</f>
        <v>42181946846.656822</v>
      </c>
      <c r="AT878" s="6">
        <f>_xll.SNL.Clients.Office.Excel.Functions.SPG($D878, AT$1, $F878, "Options: Curr=USD, Mag=Actuals")</f>
        <v>51.726646784035303</v>
      </c>
      <c r="AU878" s="6">
        <f>_xll.SNL.Clients.Office.Excel.Functions.SPG($D878, AU$1, $F878, "Options: Curr=USD, Mag=Actuals")</f>
        <v>94.823570301310497</v>
      </c>
      <c r="AV878" s="6">
        <f>_xll.SNL.Clients.Office.Excel.Functions.SPG($D878, AV$1, $F878, "Options: Curr=USD, Mag=Actuals")</f>
        <v>5.0246253902588203</v>
      </c>
      <c r="AW878" s="6">
        <f>_xll.SNL.Clients.Office.Excel.Functions.SPG($D878, AW$1, $F878, "Options: Curr=USD, Mag=Actuals")</f>
        <v>4.6706748360222301</v>
      </c>
      <c r="AX878" s="6">
        <f>_xll.SNL.Clients.Office.Excel.Functions.SPG($D878, AX$1, $F878, "Options: Curr=USD, Mag=Actuals")</f>
        <v>-12532181596.029907</v>
      </c>
      <c r="AY878" s="6">
        <f>_xll.SNL.Clients.Office.Excel.Functions.SPG($D878, AY$1, $F878, "Options: Curr=USD, Mag=Actuals")</f>
        <v>-13045339559.507374</v>
      </c>
      <c r="AZ878" s="6">
        <f>_xll.SNL.Clients.Office.Excel.Functions.SPG($D878, AZ$1, $F878, "Options: Curr=USD, Mag=Actuals")</f>
        <v>-1.28774335211902</v>
      </c>
      <c r="BA878" s="6">
        <f>_xll.SNL.Clients.Office.Excel.Functions.SPG($D878, BA$1, $F878, "Options: Curr=USD, Mag=Actuals")</f>
        <v>-21.500226593474</v>
      </c>
      <c r="BB878" s="6">
        <f>_xll.SNL.Clients.Office.Excel.Functions.SPG($D878, BB$1, $F878, "Options: Curr=USD, Mag=Actuals")</f>
        <v>-25.2633270296392</v>
      </c>
      <c r="BC878" s="6">
        <f>_xll.SNL.Clients.Office.Excel.Functions.SPG($D878, BC$1, $F878, "Options: Curr=USD, Mag=Actuals")</f>
        <v>-25.6101856393663</v>
      </c>
      <c r="BD878" s="6">
        <f>_xll.SNL.Clients.Office.Excel.Functions.SPG($D878, BD$1, $F878, "Options: Curr=USD, Mag=Actuals")</f>
        <v>-2.8794717788303301</v>
      </c>
      <c r="BE878" s="6">
        <f>_xll.SNL.Clients.Office.Excel.Functions.SPG($D878, BE$1, $F878, "Options: Curr=USD, Mag=Actuals")</f>
        <v>1.1718539736159199</v>
      </c>
      <c r="BF878" s="6">
        <f>_xll.SNL.Clients.Office.Excel.Functions.SPG($D878, BF$1, $F878, "Options: Curr=USD, Mag=Actuals")</f>
        <v>0.63501206244630604</v>
      </c>
      <c r="BG878" s="6">
        <f>_xll.SNL.Clients.Office.Excel.Functions.SPG($D878, BG$1, $F878, "Options: Curr=USD, Mag=Actuals")</f>
        <v>1.9940081986142599</v>
      </c>
      <c r="BH878" s="6">
        <f>_xll.SNL.Clients.Office.Excel.Functions.SPG($D878, BH$1, $F878, "Options: Curr=USD, Mag=Actuals")</f>
        <v>0.17094815161346799</v>
      </c>
      <c r="BI878" s="6">
        <f>_xll.SNL.Clients.Office.Excel.Functions.SPG($D878, BI$1, $F878, "Options: Curr=USD, Mag=Actuals")</f>
        <v>2.6203361410367001</v>
      </c>
      <c r="BJ878" s="6">
        <f>_xll.SNL.Clients.Office.Excel.Functions.SPG($D878, BJ$1, $F878, "Options: Curr=USD, Mag=Actuals")</f>
        <v>1.41992525919247</v>
      </c>
      <c r="BK878" s="6">
        <f>_xll.SNL.Clients.Office.Excel.Functions.SPG($D878, BK$1, $F878, "Options: Curr=USD, Mag=Actuals")</f>
        <v>4.4587225592878896</v>
      </c>
      <c r="BL878" s="6">
        <f>_xll.SNL.Clients.Office.Excel.Functions.SPG($D878, BL$1, $F878, "Options: Curr=USD, Mag=Actuals")</f>
        <v>0.38225037419466701</v>
      </c>
      <c r="BM878" s="6">
        <f>_xll.SNL.Clients.Office.Excel.Functions.SPG($D878, BM$1, $F878, "Options: Curr=USD, Mag=Actuals")</f>
        <v>-2.8587630863645499</v>
      </c>
      <c r="BN878" s="6">
        <f>_xll.SNL.Clients.Office.Excel.Functions.SPG($D878, BN$1, $F878, "Options: Curr=USD, Mag=Actuals")</f>
        <v>1.2939796365890499</v>
      </c>
      <c r="BO878" s="6">
        <f>_xll.SNL.Clients.Office.Excel.Functions.SPG($D878, BO$1, $F878, "Options: Curr=USD, Mag=Actuals")</f>
        <v>54.128295634812602</v>
      </c>
      <c r="BP878" s="6">
        <f>_xll.SNL.Clients.Office.Excel.Functions.SPG($D878, BP$1, $F878, "Options: Curr=USD, Mag=Actuals")</f>
        <v>29.331402565206901</v>
      </c>
      <c r="BQ878" s="6">
        <f>_xll.SNL.Clients.Office.Excel.Functions.SPG($D878, BQ$1, $F878, "Options: Curr=USD, Mag=Actuals")</f>
        <v>92.103852274181605</v>
      </c>
      <c r="BR878" s="6">
        <f>_xll.SNL.Clients.Office.Excel.Functions.SPG($D878, BR$1, $F878, "Options: Curr=USD, Mag=Actuals")</f>
        <v>8.1462864783790891</v>
      </c>
      <c r="BS878" s="6">
        <f>_xll.SNL.Clients.Office.Excel.Functions.SPG($D878, BS$1, $F878, "Options: Curr=USD, Mag=Actuals")</f>
        <v>9.0420049385702708</v>
      </c>
      <c r="BT878" s="6">
        <f>_xll.SNL.Clients.Office.Excel.Functions.SPG($D878, BT$1, $F878, "Options: Curr=USD, Mag=Actuals")</f>
        <v>11.6625100861537</v>
      </c>
      <c r="BU878" s="6">
        <f>_xll.SNL.Clients.Office.Excel.Functions.SPG($D878, BU$1, $F878, "Options: Curr=USD, Mag=Actuals")</f>
        <v>3.9262966493891001</v>
      </c>
      <c r="BV878" s="6">
        <f>_xll.SNL.Clients.Office.Excel.Functions.SPG($D878, BV$1, $F878, "Options: Curr=USD, Mag=Actuals")</f>
        <v>124369664627.71567</v>
      </c>
      <c r="BW878" s="6">
        <f>_xll.SNL.Clients.Office.Excel.Functions.SPG($D878, BW$1, $F878, "Options: Curr=USD, Mag=Actuals")</f>
        <v>177639057160.93649</v>
      </c>
      <c r="BX878" s="6">
        <f>_xll.SNL.Clients.Office.Excel.Functions.SPG($D878, BX$1, $F878, "Options: Curr=USD, Mag=Actuals")</f>
        <v>302008721788.65216</v>
      </c>
      <c r="BY878" s="6">
        <f>_xll.SNL.Clients.Office.Excel.Functions.SPG($D878, BY$1, $F878, "Options: Curr=USD, Mag=Actuals")</f>
        <v>45.040275683542497</v>
      </c>
      <c r="BZ878" s="6">
        <f>_xll.SNL.Clients.Office.Excel.Functions.SPG($D878, BZ$1, $F878, "Options: Curr=USD, Mag=Actuals")</f>
        <v>59419839696.266609</v>
      </c>
      <c r="CA878" s="6" t="str">
        <f>_xll.SNL.Clients.Office.Excel.Functions.SPG($D878, CA$1, $F878, "Options: Curr=USD, Mag=Actuals")</f>
        <v>Nonperforming Loans</v>
      </c>
      <c r="CB878" s="6">
        <f>_xll.SNL.Clients.Office.Excel.Functions.SPG($D878, CB$1, $F878, "Options: Curr=USD, Mag=Actuals")</f>
        <v>11.527424386880799</v>
      </c>
      <c r="CC878" s="6">
        <f>_xll.SNL.Clients.Office.Excel.Functions.SPG($D878, CC$1, $F878, "Options: Curr=USD, Mag=Actuals")</f>
        <v>76.619091715929301</v>
      </c>
      <c r="CD878" s="6">
        <f>_xll.SNL.Clients.Office.Excel.Functions.SPG($D878, CD$1, $F878, "Options: Curr=USD, Mag=Actuals")</f>
        <v>0.76954647700091505</v>
      </c>
      <c r="CE878" s="6">
        <f>_xll.SNL.Clients.Office.Excel.Functions.SPG($D878, CE$1, $F878, "Options: Curr=USD, Mag=Actuals")</f>
        <v>311.95893772820699</v>
      </c>
      <c r="CF878" s="6">
        <f>_xll.SNL.Clients.Office.Excel.Functions.SPG($D878, CF$1, $F878, "Options: Curr=USD, Mag=Actuals")</f>
        <v>6.86182678711031</v>
      </c>
      <c r="CG878" s="6">
        <f>_xll.SNL.Clients.Office.Excel.Functions.SPG($D878, CG$1, $F878, "Options: Curr=USD, Mag=Actuals")</f>
        <v>14.5535166044817</v>
      </c>
    </row>
    <row r="879" spans="1:85" x14ac:dyDescent="0.3">
      <c r="A879" s="10" t="s">
        <v>106</v>
      </c>
      <c r="B879" s="10" t="s">
        <v>85</v>
      </c>
      <c r="C879" s="10" t="s">
        <v>15</v>
      </c>
      <c r="D879">
        <v>4055762</v>
      </c>
      <c r="E879" s="10" t="s">
        <v>23</v>
      </c>
      <c r="F879" s="10" t="s">
        <v>74</v>
      </c>
      <c r="G879">
        <v>62.07</v>
      </c>
      <c r="H879">
        <v>491.11</v>
      </c>
      <c r="I879">
        <v>429.04</v>
      </c>
      <c r="J879">
        <v>1959.87</v>
      </c>
      <c r="K879">
        <v>32662.34</v>
      </c>
      <c r="L879">
        <v>1.75</v>
      </c>
      <c r="M879">
        <v>1928.8037884606874</v>
      </c>
      <c r="N879">
        <v>60</v>
      </c>
      <c r="O879">
        <v>1.33</v>
      </c>
      <c r="P879">
        <v>2.6</v>
      </c>
      <c r="Q879">
        <v>0.89</v>
      </c>
      <c r="R879">
        <v>0.83</v>
      </c>
      <c r="S879" t="str">
        <f>_xll.SNL.Clients.Office.Excel.Functions.SPG(D879, S$1, F879, "Options: Curr=USD, Mag=Actuals")</f>
        <v>UniCredit S.p.A. (BIT:UCG)</v>
      </c>
      <c r="T879" t="str">
        <f>_xll.SNL.Clients.Office.Excel.Functions.SPG($D879, T$1, $F879, "Options: Curr=USD, Mag=Actuals")</f>
        <v>UniCredit S.p.A.</v>
      </c>
      <c r="U879" s="6">
        <f>_xll.SNL.Clients.Office.Excel.Functions.SPG($D879, U$1, $F879, "Options: Curr=USD, Mag=Actuals")</f>
        <v>1004790734870.317</v>
      </c>
      <c r="V879" t="str">
        <f>_xll.SNL.Clients.Office.Excel.Functions.SPG($D879, V$1, $F879, "Options: Curr=USD, Mag=Actuals")</f>
        <v>BIT:UCG</v>
      </c>
      <c r="W879" t="str">
        <f>_xll.SNL.Clients.Office.Excel.Functions.SPG($D879, W$1, $F879, "Options: Curr=USD, Mag=Actuals")</f>
        <v>Bank</v>
      </c>
      <c r="X879" s="6">
        <f>_xll.SNL.Clients.Office.Excel.Functions.SPG($D879, X$1, $F879, "Options: Curr=USD, Mag=Actuals")</f>
        <v>22446207071.482246</v>
      </c>
      <c r="Y879" s="6">
        <f>_xll.SNL.Clients.Office.Excel.Functions.SPG($D879, Y$1, $F879, "Options: Curr=USD, Mag=Actuals")</f>
        <v>10398391367.177286</v>
      </c>
      <c r="Z879" s="6">
        <f>_xll.SNL.Clients.Office.Excel.Functions.SPG($D879, Z$1, $F879, "Options: Curr=USD, Mag=Actuals")</f>
        <v>9221155678.7355976</v>
      </c>
      <c r="AA879" s="6">
        <f>_xll.SNL.Clients.Office.Excel.Functions.SPG($D879, AA$1, $F879, "Options: Curr=USD, Mag=Actuals")</f>
        <v>6536919652.0594635</v>
      </c>
      <c r="AB879" s="6">
        <f>_xll.SNL.Clients.Office.Excel.Functions.SPG($D879, AB$1, $F879, "Options: Curr=USD, Mag=Actuals")</f>
        <v>3.1410246158248216</v>
      </c>
      <c r="AC879" s="6" t="str">
        <f>_xll.SNL.Clients.Office.Excel.Functions.SPG($D879, AC$1, $F879, "Options: Curr=USD, Mag=Actuals")</f>
        <v>NM</v>
      </c>
      <c r="AD879" s="6">
        <f>_xll.SNL.Clients.Office.Excel.Functions.SPG($D879, AD$1, $F879, "Options: Curr=USD, Mag=Actuals")</f>
        <v>0.68398066161617099</v>
      </c>
      <c r="AE879" s="6">
        <f>_xll.SNL.Clients.Office.Excel.Functions.SPG($D879, AE$1, $F879, "Options: Curr=USD, Mag=Actuals")</f>
        <v>10.363688266483599</v>
      </c>
      <c r="AF879" s="6">
        <f>_xll.SNL.Clients.Office.Excel.Functions.SPG($D879, AF$1, $F879, "Options: Curr=USD, Mag=Actuals")</f>
        <v>1004790734870.317</v>
      </c>
      <c r="AG879" s="6">
        <f>_xll.SNL.Clients.Office.Excel.Functions.SPG($D879, AG$1, $F879, "Options: Curr=USD, Mag=Actuals")</f>
        <v>130586834774.25552</v>
      </c>
      <c r="AH879" s="6">
        <f>_xll.SNL.Clients.Office.Excel.Functions.SPG($D879, AH$1, $F879, "Options: Curr=USD, Mag=Actuals")</f>
        <v>72315922190.201736</v>
      </c>
      <c r="AI879" s="6">
        <f>_xll.SNL.Clients.Office.Excel.Functions.SPG($D879, AI$1, $F879, "Options: Curr=USD, Mag=Actuals")</f>
        <v>43100</v>
      </c>
      <c r="AJ879" s="6" t="str">
        <f>_xll.SNL.Clients.Office.Excel.Functions.SPG($D879, AJ$1, $F879, "Options: Curr=USD, Mag=Actuals")</f>
        <v>#INVALID FUNCTION PARAMETER</v>
      </c>
      <c r="AK879" s="6" t="str">
        <f>_xll.SNL.Clients.Office.Excel.Functions.SPG($D879, AK$1, $F879, "Options: Curr=USD, Mag=Actuals")</f>
        <v>#INVALID FUNCTION PARAMETER</v>
      </c>
      <c r="AL879" s="6" t="str">
        <f>_xll.SNL.Clients.Office.Excel.Functions.SPG($D879, AL$1, $F879, "Options: Curr=USD, Mag=Actuals")</f>
        <v>#INVALID FUNCTION PARAMETER</v>
      </c>
      <c r="AM879" s="6" t="str">
        <f>_xll.SNL.Clients.Office.Excel.Functions.SPG($D879, AM$1, $F879, "Options: Curr=USD, Mag=Actuals")</f>
        <v>#INVALID FUNCTION PARAMETER</v>
      </c>
      <c r="AN879" s="6">
        <f>_xll.SNL.Clients.Office.Excel.Functions.SPG($D879, AN$1, $F879, "Options: Curr=USD, Mag=Actuals")</f>
        <v>1004790734870.317</v>
      </c>
      <c r="AO879" s="6">
        <f>_xll.SNL.Clients.Office.Excel.Functions.SPG($D879, AO$1, $F879, "Options: Curr=USD, Mag=Actuals")</f>
        <v>527011287223.82324</v>
      </c>
      <c r="AP879" s="6">
        <f>_xll.SNL.Clients.Office.Excel.Functions.SPG($D879, AP$1, $F879, "Options: Curr=USD, Mag=Actuals")</f>
        <v>573442256243.99609</v>
      </c>
      <c r="AQ879" s="6">
        <f>_xll.SNL.Clients.Office.Excel.Functions.SPG($D879, AQ$1, $F879, "Options: Curr=USD, Mag=Actuals")</f>
        <v>71242335494.716614</v>
      </c>
      <c r="AR879" s="6">
        <f>_xll.SNL.Clients.Office.Excel.Functions.SPG($D879, AR$1, $F879, "Options: Curr=USD, Mag=Actuals")</f>
        <v>72315922190.201736</v>
      </c>
      <c r="AS879" s="6">
        <f>_xll.SNL.Clients.Office.Excel.Functions.SPG($D879, AS$1, $F879, "Options: Curr=USD, Mag=Actuals")</f>
        <v>68250948607.108551</v>
      </c>
      <c r="AT879" s="6">
        <f>_xll.SNL.Clients.Office.Excel.Functions.SPG($D879, AT$1, $F879, "Options: Curr=USD, Mag=Actuals")</f>
        <v>52.449855371311898</v>
      </c>
      <c r="AU879" s="6">
        <f>_xll.SNL.Clients.Office.Excel.Functions.SPG($D879, AU$1, $F879, "Options: Curr=USD, Mag=Actuals")</f>
        <v>91.903113432154001</v>
      </c>
      <c r="AV879" s="6">
        <f>_xll.SNL.Clients.Office.Excel.Functions.SPG($D879, AV$1, $F879, "Options: Curr=USD, Mag=Actuals")</f>
        <v>7.1971127599554503</v>
      </c>
      <c r="AW879" s="6">
        <f>_xll.SNL.Clients.Office.Excel.Functions.SPG($D879, AW$1, $F879, "Options: Curr=USD, Mag=Actuals")</f>
        <v>6.8201450634505498</v>
      </c>
      <c r="AX879" s="6">
        <f>_xll.SNL.Clients.Office.Excel.Functions.SPG($D879, AX$1, $F879, "Options: Curr=USD, Mag=Actuals")</f>
        <v>6536919652.0594635</v>
      </c>
      <c r="AY879" s="6">
        <f>_xll.SNL.Clients.Office.Excel.Functions.SPG($D879, AY$1, $F879, "Options: Curr=USD, Mag=Actuals")</f>
        <v>6183835719.1566324</v>
      </c>
      <c r="AZ879" s="6">
        <f>_xll.SNL.Clients.Office.Excel.Functions.SPG($D879, AZ$1, $F879, "Options: Curr=USD, Mag=Actuals")</f>
        <v>0.68398066161617099</v>
      </c>
      <c r="BA879" s="6">
        <f>_xll.SNL.Clients.Office.Excel.Functions.SPG($D879, BA$1, $F879, "Options: Curr=USD, Mag=Actuals")</f>
        <v>10.363688266483599</v>
      </c>
      <c r="BB879" s="6">
        <f>_xll.SNL.Clients.Office.Excel.Functions.SPG($D879, BB$1, $F879, "Options: Curr=USD, Mag=Actuals")</f>
        <v>11.870378193901701</v>
      </c>
      <c r="BC879" s="6">
        <f>_xll.SNL.Clients.Office.Excel.Functions.SPG($D879, BC$1, $F879, "Options: Curr=USD, Mag=Actuals")</f>
        <v>13.5017947990686</v>
      </c>
      <c r="BD879" s="6">
        <f>_xll.SNL.Clients.Office.Excel.Functions.SPG($D879, BD$1, $F879, "Options: Curr=USD, Mag=Actuals")</f>
        <v>1.5855540376989501</v>
      </c>
      <c r="BE879" s="6">
        <f>_xll.SNL.Clients.Office.Excel.Functions.SPG($D879, BE$1, $F879, "Options: Curr=USD, Mag=Actuals")</f>
        <v>1.2174543340444699</v>
      </c>
      <c r="BF879" s="6">
        <f>_xll.SNL.Clients.Office.Excel.Functions.SPG($D879, BF$1, $F879, "Options: Curr=USD, Mag=Actuals")</f>
        <v>0.75572338533479699</v>
      </c>
      <c r="BG879" s="6">
        <f>_xll.SNL.Clients.Office.Excel.Functions.SPG($D879, BG$1, $F879, "Options: Curr=USD, Mag=Actuals")</f>
        <v>1.6006960009717399</v>
      </c>
      <c r="BH879" s="6">
        <f>_xll.SNL.Clients.Office.Excel.Functions.SPG($D879, BH$1, $F879, "Options: Curr=USD, Mag=Actuals")</f>
        <v>0.74792879185237104</v>
      </c>
      <c r="BI879" s="6">
        <f>_xll.SNL.Clients.Office.Excel.Functions.SPG($D879, BI$1, $F879, "Options: Curr=USD, Mag=Actuals")</f>
        <v>2.8222137603965698</v>
      </c>
      <c r="BJ879" s="6">
        <f>_xll.SNL.Clients.Office.Excel.Functions.SPG($D879, BJ$1, $F879, "Options: Curr=USD, Mag=Actuals")</f>
        <v>1.7518627824503099</v>
      </c>
      <c r="BK879" s="6">
        <f>_xll.SNL.Clients.Office.Excel.Functions.SPG($D879, BK$1, $F879, "Options: Curr=USD, Mag=Actuals")</f>
        <v>3.7106166152012499</v>
      </c>
      <c r="BL879" s="6">
        <f>_xll.SNL.Clients.Office.Excel.Functions.SPG($D879, BL$1, $F879, "Options: Curr=USD, Mag=Actuals")</f>
        <v>1.73379392486144</v>
      </c>
      <c r="BM879" s="6">
        <f>_xll.SNL.Clients.Office.Excel.Functions.SPG($D879, BM$1, $F879, "Options: Curr=USD, Mag=Actuals")</f>
        <v>1.01389717117752</v>
      </c>
      <c r="BN879" s="6">
        <f>_xll.SNL.Clients.Office.Excel.Functions.SPG($D879, BN$1, $F879, "Options: Curr=USD, Mag=Actuals")</f>
        <v>1.30246332260409</v>
      </c>
      <c r="BO879" s="6">
        <f>_xll.SNL.Clients.Office.Excel.Functions.SPG($D879, BO$1, $F879, "Options: Curr=USD, Mag=Actuals")</f>
        <v>51.836902078366599</v>
      </c>
      <c r="BP879" s="6">
        <f>_xll.SNL.Clients.Office.Excel.Functions.SPG($D879, BP$1, $F879, "Options: Curr=USD, Mag=Actuals")</f>
        <v>32.177271893058602</v>
      </c>
      <c r="BQ879" s="6">
        <f>_xll.SNL.Clients.Office.Excel.Functions.SPG($D879, BQ$1, $F879, "Options: Curr=USD, Mag=Actuals")</f>
        <v>68.154607149785605</v>
      </c>
      <c r="BR879" s="6">
        <f>_xll.SNL.Clients.Office.Excel.Functions.SPG($D879, BR$1, $F879, "Options: Curr=USD, Mag=Actuals")</f>
        <v>13.7263478418341</v>
      </c>
      <c r="BS879" s="6">
        <f>_xll.SNL.Clients.Office.Excel.Functions.SPG($D879, BS$1, $F879, "Options: Curr=USD, Mag=Actuals")</f>
        <v>15.3616883040351</v>
      </c>
      <c r="BT879" s="6">
        <f>_xll.SNL.Clients.Office.Excel.Functions.SPG($D879, BT$1, $F879, "Options: Curr=USD, Mag=Actuals")</f>
        <v>18.100010109232699</v>
      </c>
      <c r="BU879" s="6">
        <f>_xll.SNL.Clients.Office.Excel.Functions.SPG($D879, BU$1, $F879, "Options: Curr=USD, Mag=Actuals")</f>
        <v>6.1498009041077202</v>
      </c>
      <c r="BV879" s="6">
        <f>_xll.SNL.Clients.Office.Excel.Functions.SPG($D879, BV$1, $F879, "Options: Curr=USD, Mag=Actuals")</f>
        <v>121288237271.854</v>
      </c>
      <c r="BW879" s="6">
        <f>_xll.SNL.Clients.Office.Excel.Functions.SPG($D879, BW$1, $F879, "Options: Curr=USD, Mag=Actuals")</f>
        <v>218647393131.60422</v>
      </c>
      <c r="BX879" s="6">
        <f>_xll.SNL.Clients.Office.Excel.Functions.SPG($D879, BX$1, $F879, "Options: Curr=USD, Mag=Actuals")</f>
        <v>339935630403.45825</v>
      </c>
      <c r="BY879" s="6">
        <f>_xll.SNL.Clients.Office.Excel.Functions.SPG($D879, BY$1, $F879, "Options: Curr=USD, Mag=Actuals")</f>
        <v>42.555520316117097</v>
      </c>
      <c r="BZ879" s="6">
        <f>_xll.SNL.Clients.Office.Excel.Functions.SPG($D879, BZ$1, $F879, "Options: Curr=USD, Mag=Actuals")</f>
        <v>58055955811.719498</v>
      </c>
      <c r="CA879" s="6" t="str">
        <f>_xll.SNL.Clients.Office.Excel.Functions.SPG($D879, CA$1, $F879, "Options: Curr=USD, Mag=Actuals")</f>
        <v>Nonperforming Loans</v>
      </c>
      <c r="CB879" s="6">
        <f>_xll.SNL.Clients.Office.Excel.Functions.SPG($D879, CB$1, $F879, "Options: Curr=USD, Mag=Actuals")</f>
        <v>10.2603254814875</v>
      </c>
      <c r="CC879" s="6">
        <f>_xll.SNL.Clients.Office.Excel.Functions.SPG($D879, CC$1, $F879, "Options: Curr=USD, Mag=Actuals")</f>
        <v>56.159622445278202</v>
      </c>
      <c r="CD879" s="6">
        <f>_xll.SNL.Clients.Office.Excel.Functions.SPG($D879, CD$1, $F879, "Options: Curr=USD, Mag=Actuals")</f>
        <v>0.47969343134909598</v>
      </c>
      <c r="CE879" s="6">
        <f>_xll.SNL.Clients.Office.Excel.Functions.SPG($D879, CE$1, $F879, "Options: Curr=USD, Mag=Actuals")</f>
        <v>38.135962530899803</v>
      </c>
      <c r="CF879" s="6">
        <f>_xll.SNL.Clients.Office.Excel.Functions.SPG($D879, CF$1, $F879, "Options: Curr=USD, Mag=Actuals")</f>
        <v>6.2078296675534004</v>
      </c>
      <c r="CG879" s="6">
        <f>_xll.SNL.Clients.Office.Excel.Functions.SPG($D879, CG$1, $F879, "Options: Curr=USD, Mag=Actuals")</f>
        <v>13.577357482179201</v>
      </c>
    </row>
    <row r="880" spans="1:85" x14ac:dyDescent="0.3">
      <c r="A880" s="10" t="s">
        <v>106</v>
      </c>
      <c r="B880" s="10" t="s">
        <v>85</v>
      </c>
      <c r="C880" s="10" t="s">
        <v>15</v>
      </c>
      <c r="D880">
        <v>4055762</v>
      </c>
      <c r="E880" s="10" t="s">
        <v>23</v>
      </c>
      <c r="F880" s="10" t="s">
        <v>75</v>
      </c>
      <c r="G880">
        <v>54.5</v>
      </c>
      <c r="H880">
        <v>533.08000000000004</v>
      </c>
      <c r="I880">
        <v>478.58</v>
      </c>
      <c r="J880">
        <v>2090.8000000000002</v>
      </c>
      <c r="K880">
        <v>34918.04</v>
      </c>
      <c r="L880">
        <v>0.78</v>
      </c>
      <c r="M880">
        <v>2031.7436243156485</v>
      </c>
      <c r="N880">
        <v>59.88</v>
      </c>
      <c r="O880">
        <v>1.24</v>
      </c>
      <c r="P880">
        <v>3.91</v>
      </c>
      <c r="Q880">
        <v>0.85</v>
      </c>
      <c r="R880">
        <v>0.87</v>
      </c>
      <c r="S880" t="str">
        <f>_xll.SNL.Clients.Office.Excel.Functions.SPG(D880, S$1, F880, "Options: Curr=USD, Mag=Actuals")</f>
        <v>UniCredit S.p.A. (BIT:UCG)</v>
      </c>
      <c r="T880" t="str">
        <f>_xll.SNL.Clients.Office.Excel.Functions.SPG($D880, T$1, $F880, "Options: Curr=USD, Mag=Actuals")</f>
        <v>UniCredit S.p.A.</v>
      </c>
      <c r="U880" s="6">
        <f>_xll.SNL.Clients.Office.Excel.Functions.SPG($D880, U$1, $F880, "Options: Curr=USD, Mag=Actuals")</f>
        <v>952795969773.2998</v>
      </c>
      <c r="V880" t="str">
        <f>_xll.SNL.Clients.Office.Excel.Functions.SPG($D880, V$1, $F880, "Options: Curr=USD, Mag=Actuals")</f>
        <v>BIT:UCG</v>
      </c>
      <c r="W880" t="str">
        <f>_xll.SNL.Clients.Office.Excel.Functions.SPG($D880, W$1, $F880, "Options: Curr=USD, Mag=Actuals")</f>
        <v>Bank</v>
      </c>
      <c r="X880" s="6">
        <f>_xll.SNL.Clients.Office.Excel.Functions.SPG($D880, X$1, $F880, "Options: Curr=USD, Mag=Actuals")</f>
        <v>23577149411.970631</v>
      </c>
      <c r="Y880" s="6">
        <f>_xll.SNL.Clients.Office.Excel.Functions.SPG($D880, Y$1, $F880, "Options: Curr=USD, Mag=Actuals")</f>
        <v>10745598571.06625</v>
      </c>
      <c r="Z880" s="6">
        <f>_xll.SNL.Clients.Office.Excel.Functions.SPG($D880, Z$1, $F880, "Options: Curr=USD, Mag=Actuals")</f>
        <v>9502042653.3464165</v>
      </c>
      <c r="AA880" s="6">
        <f>_xll.SNL.Clients.Office.Excel.Functions.SPG($D880, AA$1, $F880, "Options: Curr=USD, Mag=Actuals")</f>
        <v>5125387163.2517338</v>
      </c>
      <c r="AB880" s="6">
        <f>_xll.SNL.Clients.Office.Excel.Functions.SPG($D880, AB$1, $F880, "Options: Curr=USD, Mag=Actuals")</f>
        <v>2.1257366114868939</v>
      </c>
      <c r="AC880" s="6">
        <f>_xll.SNL.Clients.Office.Excel.Functions.SPG($D880, AC$1, $F880, "Options: Curr=USD, Mag=Actuals")</f>
        <v>-35.251798561151098</v>
      </c>
      <c r="AD880" s="6">
        <f>_xll.SNL.Clients.Office.Excel.Functions.SPG($D880, AD$1, $F880, "Options: Curr=USD, Mag=Actuals")</f>
        <v>0.52326528138336403</v>
      </c>
      <c r="AE880" s="6">
        <f>_xll.SNL.Clients.Office.Excel.Functions.SPG($D880, AE$1, $F880, "Options: Curr=USD, Mag=Actuals")</f>
        <v>7.5760198826182998</v>
      </c>
      <c r="AF880" s="6">
        <f>_xll.SNL.Clients.Office.Excel.Functions.SPG($D880, AF$1, $F880, "Options: Curr=USD, Mag=Actuals")</f>
        <v>952795969773.2998</v>
      </c>
      <c r="AG880" s="6">
        <f>_xll.SNL.Clients.Office.Excel.Functions.SPG($D880, AG$1, $F880, "Options: Curr=USD, Mag=Actuals")</f>
        <v>106161001831.92123</v>
      </c>
      <c r="AH880" s="6">
        <f>_xll.SNL.Clients.Office.Excel.Functions.SPG($D880, AH$1, $F880, "Options: Curr=USD, Mag=Actuals")</f>
        <v>65662276162.125038</v>
      </c>
      <c r="AI880" s="6">
        <f>_xll.SNL.Clients.Office.Excel.Functions.SPG($D880, AI$1, $F880, "Options: Curr=USD, Mag=Actuals")</f>
        <v>43465</v>
      </c>
      <c r="AJ880" s="6" t="str">
        <f>_xll.SNL.Clients.Office.Excel.Functions.SPG($D880, AJ$1, $F880, "Options: Curr=USD, Mag=Actuals")</f>
        <v>#INVALID FUNCTION PARAMETER</v>
      </c>
      <c r="AK880" s="6" t="str">
        <f>_xll.SNL.Clients.Office.Excel.Functions.SPG($D880, AK$1, $F880, "Options: Curr=USD, Mag=Actuals")</f>
        <v>#INVALID FUNCTION PARAMETER</v>
      </c>
      <c r="AL880" s="6" t="str">
        <f>_xll.SNL.Clients.Office.Excel.Functions.SPG($D880, AL$1, $F880, "Options: Curr=USD, Mag=Actuals")</f>
        <v>#INVALID FUNCTION PARAMETER</v>
      </c>
      <c r="AM880" s="6" t="str">
        <f>_xll.SNL.Clients.Office.Excel.Functions.SPG($D880, AM$1, $F880, "Options: Curr=USD, Mag=Actuals")</f>
        <v>#INVALID FUNCTION PARAMETER</v>
      </c>
      <c r="AN880" s="6">
        <f>_xll.SNL.Clients.Office.Excel.Functions.SPG($D880, AN$1, $F880, "Options: Curr=USD, Mag=Actuals")</f>
        <v>952795969773.2998</v>
      </c>
      <c r="AO880" s="6">
        <f>_xll.SNL.Clients.Office.Excel.Functions.SPG($D880, AO$1, $F880, "Options: Curr=USD, Mag=Actuals")</f>
        <v>578964981680.78784</v>
      </c>
      <c r="AP880" s="6">
        <f>_xll.SNL.Clients.Office.Excel.Functions.SPG($D880, AP$1, $F880, "Options: Curr=USD, Mag=Actuals")</f>
        <v>561885756812.45703</v>
      </c>
      <c r="AQ880" s="6">
        <f>_xll.SNL.Clients.Office.Excel.Functions.SPG($D880, AQ$1, $F880, "Options: Curr=USD, Mag=Actuals")</f>
        <v>64561978474.925583</v>
      </c>
      <c r="AR880" s="6">
        <f>_xll.SNL.Clients.Office.Excel.Functions.SPG($D880, AR$1, $F880, "Options: Curr=USD, Mag=Actuals")</f>
        <v>65662276162.125038</v>
      </c>
      <c r="AS880" s="6">
        <f>_xll.SNL.Clients.Office.Excel.Functions.SPG($D880, AS$1, $F880, "Options: Curr=USD, Mag=Actuals")</f>
        <v>61646652163.956955</v>
      </c>
      <c r="AT880" s="6">
        <f>_xll.SNL.Clients.Office.Excel.Functions.SPG($D880, AT$1, $F880, "Options: Curr=USD, Mag=Actuals")</f>
        <v>60.764843686161001</v>
      </c>
      <c r="AU880" s="6">
        <f>_xll.SNL.Clients.Office.Excel.Functions.SPG($D880, AU$1, $F880, "Options: Curr=USD, Mag=Actuals")</f>
        <v>103.039625877904</v>
      </c>
      <c r="AV880" s="6">
        <f>_xll.SNL.Clients.Office.Excel.Functions.SPG($D880, AV$1, $F880, "Options: Curr=USD, Mag=Actuals")</f>
        <v>6.8915358844085102</v>
      </c>
      <c r="AW880" s="6">
        <f>_xll.SNL.Clients.Office.Excel.Functions.SPG($D880, AW$1, $F880, "Options: Curr=USD, Mag=Actuals")</f>
        <v>6.4974630259222996</v>
      </c>
      <c r="AX880" s="6">
        <f>_xll.SNL.Clients.Office.Excel.Functions.SPG($D880, AX$1, $F880, "Options: Curr=USD, Mag=Actuals")</f>
        <v>5125387163.2517338</v>
      </c>
      <c r="AY880" s="6">
        <f>_xll.SNL.Clients.Office.Excel.Functions.SPG($D880, AY$1, $F880, "Options: Curr=USD, Mag=Actuals")</f>
        <v>4850222368.5425968</v>
      </c>
      <c r="AZ880" s="6">
        <f>_xll.SNL.Clients.Office.Excel.Functions.SPG($D880, AZ$1, $F880, "Options: Curr=USD, Mag=Actuals")</f>
        <v>0.52326528138336403</v>
      </c>
      <c r="BA880" s="6">
        <f>_xll.SNL.Clients.Office.Excel.Functions.SPG($D880, BA$1, $F880, "Options: Curr=USD, Mag=Actuals")</f>
        <v>7.5760198826182998</v>
      </c>
      <c r="BB880" s="6">
        <f>_xll.SNL.Clients.Office.Excel.Functions.SPG($D880, BB$1, $F880, "Options: Curr=USD, Mag=Actuals")</f>
        <v>7.7537037173192598</v>
      </c>
      <c r="BC880" s="6">
        <f>_xll.SNL.Clients.Office.Excel.Functions.SPG($D880, BC$1, $F880, "Options: Curr=USD, Mag=Actuals")</f>
        <v>8.9543569647367693</v>
      </c>
      <c r="BD880" s="6">
        <f>_xll.SNL.Clients.Office.Excel.Functions.SPG($D880, BD$1, $F880, "Options: Curr=USD, Mag=Actuals")</f>
        <v>1.20580551485196</v>
      </c>
      <c r="BE880" s="6">
        <f>_xll.SNL.Clients.Office.Excel.Functions.SPG($D880, BE$1, $F880, "Options: Curr=USD, Mag=Actuals")</f>
        <v>1.2962269677770799</v>
      </c>
      <c r="BF880" s="6">
        <f>_xll.SNL.Clients.Office.Excel.Functions.SPG($D880, BF$1, $F880, "Options: Curr=USD, Mag=Actuals")</f>
        <v>0.78984121159963605</v>
      </c>
      <c r="BG880" s="6">
        <f>_xll.SNL.Clients.Office.Excel.Functions.SPG($D880, BG$1, $F880, "Options: Curr=USD, Mag=Actuals")</f>
        <v>1.65262608569626</v>
      </c>
      <c r="BH880" s="6">
        <f>_xll.SNL.Clients.Office.Excel.Functions.SPG($D880, BH$1, $F880, "Options: Curr=USD, Mag=Actuals")</f>
        <v>0.75443182589481605</v>
      </c>
      <c r="BI880" s="6">
        <f>_xll.SNL.Clients.Office.Excel.Functions.SPG($D880, BI$1, $F880, "Options: Curr=USD, Mag=Actuals")</f>
        <v>2.98700808529341</v>
      </c>
      <c r="BJ880" s="6">
        <f>_xll.SNL.Clients.Office.Excel.Functions.SPG($D880, BJ$1, $F880, "Options: Curr=USD, Mag=Actuals")</f>
        <v>1.82009952253345</v>
      </c>
      <c r="BK880" s="6">
        <f>_xll.SNL.Clients.Office.Excel.Functions.SPG($D880, BK$1, $F880, "Options: Curr=USD, Mag=Actuals")</f>
        <v>3.8082894451787599</v>
      </c>
      <c r="BL880" s="6">
        <f>_xll.SNL.Clients.Office.Excel.Functions.SPG($D880, BL$1, $F880, "Options: Curr=USD, Mag=Actuals")</f>
        <v>1.7385026077763499</v>
      </c>
      <c r="BM880" s="6">
        <f>_xll.SNL.Clients.Office.Excel.Functions.SPG($D880, BM$1, $F880, "Options: Curr=USD, Mag=Actuals")</f>
        <v>1.0254903583683399</v>
      </c>
      <c r="BN880" s="6">
        <f>_xll.SNL.Clients.Office.Excel.Functions.SPG($D880, BN$1, $F880, "Options: Curr=USD, Mag=Actuals")</f>
        <v>1.3549309462699499</v>
      </c>
      <c r="BO880" s="6">
        <f>_xll.SNL.Clients.Office.Excel.Functions.SPG($D880, BO$1, $F880, "Options: Curr=USD, Mag=Actuals")</f>
        <v>53.851091888365602</v>
      </c>
      <c r="BP880" s="6">
        <f>_xll.SNL.Clients.Office.Excel.Functions.SPG($D880, BP$1, $F880, "Options: Curr=USD, Mag=Actuals")</f>
        <v>32.813552503086498</v>
      </c>
      <c r="BQ880" s="6">
        <f>_xll.SNL.Clients.Office.Excel.Functions.SPG($D880, BQ$1, $F880, "Options: Curr=USD, Mag=Actuals")</f>
        <v>68.657512465243002</v>
      </c>
      <c r="BR880" s="6">
        <f>_xll.SNL.Clients.Office.Excel.Functions.SPG($D880, BR$1, $F880, "Options: Curr=USD, Mag=Actuals")</f>
        <v>12.1299984022085</v>
      </c>
      <c r="BS880" s="6">
        <f>_xll.SNL.Clients.Office.Excel.Functions.SPG($D880, BS$1, $F880, "Options: Curr=USD, Mag=Actuals")</f>
        <v>13.638756908775999</v>
      </c>
      <c r="BT880" s="6">
        <f>_xll.SNL.Clients.Office.Excel.Functions.SPG($D880, BT$1, $F880, "Options: Curr=USD, Mag=Actuals")</f>
        <v>15.7965606970489</v>
      </c>
      <c r="BU880" s="6">
        <f>_xll.SNL.Clients.Office.Excel.Functions.SPG($D880, BU$1, $F880, "Options: Curr=USD, Mag=Actuals")</f>
        <v>5.6700050555619903</v>
      </c>
      <c r="BV880" s="6">
        <f>_xll.SNL.Clients.Office.Excel.Functions.SPG($D880, BV$1, $F880, "Options: Curr=USD, Mag=Actuals")</f>
        <v>177606419738.95123</v>
      </c>
      <c r="BW880" s="6">
        <f>_xll.SNL.Clients.Office.Excel.Functions.SPG($D880, BW$1, $F880, "Options: Curr=USD, Mag=Actuals")</f>
        <v>139786048774.90271</v>
      </c>
      <c r="BX880" s="6">
        <f>_xll.SNL.Clients.Office.Excel.Functions.SPG($D880, BX$1, $F880, "Options: Curr=USD, Mag=Actuals")</f>
        <v>317392468513.85388</v>
      </c>
      <c r="BY880" s="6">
        <f>_xll.SNL.Clients.Office.Excel.Functions.SPG($D880, BY$1, $F880, "Options: Curr=USD, Mag=Actuals")</f>
        <v>44.483558567219298</v>
      </c>
      <c r="BZ880" s="6">
        <f>_xll.SNL.Clients.Office.Excel.Functions.SPG($D880, BZ$1, $F880, "Options: Curr=USD, Mag=Actuals")</f>
        <v>43699335928.555069</v>
      </c>
      <c r="CA880" s="6" t="str">
        <f>_xll.SNL.Clients.Office.Excel.Functions.SPG($D880, CA$1, $F880, "Options: Curr=USD, Mag=Actuals")</f>
        <v>Nonperforming Loans</v>
      </c>
      <c r="CB880" s="6">
        <f>_xll.SNL.Clients.Office.Excel.Functions.SPG($D880, CB$1, $F880, "Options: Curr=USD, Mag=Actuals")</f>
        <v>7.0562009815468203</v>
      </c>
      <c r="CC880" s="6">
        <f>_xll.SNL.Clients.Office.Excel.Functions.SPG($D880, CC$1, $F880, "Options: Curr=USD, Mag=Actuals")</f>
        <v>47.937687211257</v>
      </c>
      <c r="CD880" s="6">
        <f>_xll.SNL.Clients.Office.Excel.Functions.SPG($D880, CD$1, $F880, "Options: Curr=USD, Mag=Actuals")</f>
        <v>0.528789092998316</v>
      </c>
      <c r="CE880" s="6">
        <f>_xll.SNL.Clients.Office.Excel.Functions.SPG($D880, CE$1, $F880, "Options: Curr=USD, Mag=Actuals")</f>
        <v>43.037665374524998</v>
      </c>
      <c r="CF880" s="6">
        <f>_xll.SNL.Clients.Office.Excel.Functions.SPG($D880, CF$1, $F880, "Options: Curr=USD, Mag=Actuals")</f>
        <v>4.7653447949095096</v>
      </c>
      <c r="CG880" s="6">
        <f>_xll.SNL.Clients.Office.Excel.Functions.SPG($D880, CG$1, $F880, "Options: Curr=USD, Mag=Actuals")</f>
        <v>10.310397366745001</v>
      </c>
    </row>
    <row r="881" spans="1:85" x14ac:dyDescent="0.3">
      <c r="A881" s="10" t="s">
        <v>106</v>
      </c>
      <c r="B881" s="10" t="s">
        <v>85</v>
      </c>
      <c r="C881" s="10" t="s">
        <v>15</v>
      </c>
      <c r="D881">
        <v>4055762</v>
      </c>
      <c r="E881" s="10" t="s">
        <v>23</v>
      </c>
      <c r="F881" s="10" t="s">
        <v>76</v>
      </c>
      <c r="G881">
        <v>68.22</v>
      </c>
      <c r="H881">
        <v>513.87</v>
      </c>
      <c r="I881">
        <v>445.64</v>
      </c>
      <c r="J881">
        <v>2011.02</v>
      </c>
      <c r="K881">
        <v>33669.68</v>
      </c>
      <c r="L881">
        <v>0.48</v>
      </c>
      <c r="M881">
        <v>1935.3565049058907</v>
      </c>
      <c r="N881">
        <v>59.73</v>
      </c>
      <c r="O881">
        <v>0.63</v>
      </c>
      <c r="P881">
        <v>0.03</v>
      </c>
      <c r="Q881">
        <v>0.89</v>
      </c>
      <c r="R881">
        <v>0.89</v>
      </c>
      <c r="S881" t="str">
        <f>_xll.SNL.Clients.Office.Excel.Functions.SPG(D881, S$1, F881, "Options: Curr=USD, Mag=Actuals")</f>
        <v>UniCredit S.p.A. (BIT:UCG)</v>
      </c>
      <c r="T881" t="str">
        <f>_xll.SNL.Clients.Office.Excel.Functions.SPG($D881, T$1, $F881, "Options: Curr=USD, Mag=Actuals")</f>
        <v>UniCredit S.p.A.</v>
      </c>
      <c r="U881" s="6">
        <f>_xll.SNL.Clients.Office.Excel.Functions.SPG($D881, U$1, $F881, "Options: Curr=USD, Mag=Actuals")</f>
        <v>960214341824.71106</v>
      </c>
      <c r="V881" t="str">
        <f>_xll.SNL.Clients.Office.Excel.Functions.SPG($D881, V$1, $F881, "Options: Curr=USD, Mag=Actuals")</f>
        <v>BIT:UCG</v>
      </c>
      <c r="W881" t="str">
        <f>_xll.SNL.Clients.Office.Excel.Functions.SPG($D881, W$1, $F881, "Options: Curr=USD, Mag=Actuals")</f>
        <v>Bank</v>
      </c>
      <c r="X881" s="6">
        <f>_xll.SNL.Clients.Office.Excel.Functions.SPG($D881, X$1, $F881, "Options: Curr=USD, Mag=Actuals")</f>
        <v>22677886099.355988</v>
      </c>
      <c r="Y881" s="6">
        <f>_xll.SNL.Clients.Office.Excel.Functions.SPG($D881, Y$1, $F881, "Options: Curr=USD, Mag=Actuals")</f>
        <v>9893586071.2879581</v>
      </c>
      <c r="Z881" s="6">
        <f>_xll.SNL.Clients.Office.Excel.Functions.SPG($D881, Z$1, $F881, "Options: Curr=USD, Mag=Actuals")</f>
        <v>8443750837.3490763</v>
      </c>
      <c r="AA881" s="6">
        <f>_xll.SNL.Clients.Office.Excel.Functions.SPG($D881, AA$1, $F881, "Options: Curr=USD, Mag=Actuals")</f>
        <v>3908397530.2553201</v>
      </c>
      <c r="AB881" s="6">
        <f>_xll.SNL.Clients.Office.Excel.Functions.SPG($D881, AB$1, $F881, "Options: Curr=USD, Mag=Actuals")</f>
        <v>1.6233676364566638</v>
      </c>
      <c r="AC881" s="6">
        <f>_xll.SNL.Clients.Office.Excel.Functions.SPG($D881, AC$1, $F881, "Options: Curr=USD, Mag=Actuals")</f>
        <v>-19.4444444444444</v>
      </c>
      <c r="AD881" s="6">
        <f>_xll.SNL.Clients.Office.Excel.Functions.SPG($D881, AD$1, $F881, "Options: Curr=USD, Mag=Actuals")</f>
        <v>0.41213714982250899</v>
      </c>
      <c r="AE881" s="6">
        <f>_xll.SNL.Clients.Office.Excel.Functions.SPG($D881, AE$1, $F881, "Options: Curr=USD, Mag=Actuals")</f>
        <v>5.8279198729964197</v>
      </c>
      <c r="AF881" s="6">
        <f>_xll.SNL.Clients.Office.Excel.Functions.SPG($D881, AF$1, $F881, "Options: Curr=USD, Mag=Actuals")</f>
        <v>960214341824.71106</v>
      </c>
      <c r="AG881" s="6">
        <f>_xll.SNL.Clients.Office.Excel.Functions.SPG($D881, AG$1, $F881, "Options: Curr=USD, Mag=Actuals")</f>
        <v>121624957917.18102</v>
      </c>
      <c r="AH881" s="6">
        <f>_xll.SNL.Clients.Office.Excel.Functions.SPG($D881, AH$1, $F881, "Options: Curr=USD, Mag=Actuals")</f>
        <v>69335652564.246445</v>
      </c>
      <c r="AI881" s="6">
        <f>_xll.SNL.Clients.Office.Excel.Functions.SPG($D881, AI$1, $F881, "Options: Curr=USD, Mag=Actuals")</f>
        <v>43830</v>
      </c>
      <c r="AJ881" s="6" t="str">
        <f>_xll.SNL.Clients.Office.Excel.Functions.SPG($D881, AJ$1, $F881, "Options: Curr=USD, Mag=Actuals")</f>
        <v>#INVALID FUNCTION PARAMETER</v>
      </c>
      <c r="AK881" s="6" t="str">
        <f>_xll.SNL.Clients.Office.Excel.Functions.SPG($D881, AK$1, $F881, "Options: Curr=USD, Mag=Actuals")</f>
        <v>#INVALID FUNCTION PARAMETER</v>
      </c>
      <c r="AL881" s="6" t="str">
        <f>_xll.SNL.Clients.Office.Excel.Functions.SPG($D881, AL$1, $F881, "Options: Curr=USD, Mag=Actuals")</f>
        <v>#INVALID FUNCTION PARAMETER</v>
      </c>
      <c r="AM881" s="6" t="str">
        <f>_xll.SNL.Clients.Office.Excel.Functions.SPG($D881, AM$1, $F881, "Options: Curr=USD, Mag=Actuals")</f>
        <v>#INVALID FUNCTION PARAMETER</v>
      </c>
      <c r="AN881" s="6">
        <f>_xll.SNL.Clients.Office.Excel.Functions.SPG($D881, AN$1, $F881, "Options: Curr=USD, Mag=Actuals")</f>
        <v>960214341824.71106</v>
      </c>
      <c r="AO881" s="6">
        <f>_xll.SNL.Clients.Office.Excel.Functions.SPG($D881, AO$1, $F881, "Options: Curr=USD, Mag=Actuals")</f>
        <v>588928290876.44482</v>
      </c>
      <c r="AP881" s="6">
        <f>_xll.SNL.Clients.Office.Excel.Functions.SPG($D881, AP$1, $F881, "Options: Curr=USD, Mag=Actuals")</f>
        <v>541547525530.24353</v>
      </c>
      <c r="AQ881" s="6">
        <f>_xll.SNL.Clients.Office.Excel.Functions.SPG($D881, AQ$1, $F881, "Options: Curr=USD, Mag=Actuals")</f>
        <v>68921557625.406799</v>
      </c>
      <c r="AR881" s="6">
        <f>_xll.SNL.Clients.Office.Excel.Functions.SPG($D881, AR$1, $F881, "Options: Curr=USD, Mag=Actuals")</f>
        <v>69335652564.246445</v>
      </c>
      <c r="AS881" s="6">
        <f>_xll.SNL.Clients.Office.Excel.Functions.SPG($D881, AS$1, $F881, "Options: Curr=USD, Mag=Actuals")</f>
        <v>66193468746.493103</v>
      </c>
      <c r="AT881" s="6">
        <f>_xll.SNL.Clients.Office.Excel.Functions.SPG($D881, AT$1, $F881, "Options: Curr=USD, Mag=Actuals")</f>
        <v>61.333002979032202</v>
      </c>
      <c r="AU881" s="6">
        <f>_xll.SNL.Clients.Office.Excel.Functions.SPG($D881, AU$1, $F881, "Options: Curr=USD, Mag=Actuals")</f>
        <v>108.749142616765</v>
      </c>
      <c r="AV881" s="6">
        <f>_xll.SNL.Clients.Office.Excel.Functions.SPG($D881, AV$1, $F881, "Options: Curr=USD, Mag=Actuals")</f>
        <v>7.22085158949894</v>
      </c>
      <c r="AW881" s="6">
        <f>_xll.SNL.Clients.Office.Excel.Functions.SPG($D881, AW$1, $F881, "Options: Curr=USD, Mag=Actuals")</f>
        <v>6.9162464076205898</v>
      </c>
      <c r="AX881" s="6">
        <f>_xll.SNL.Clients.Office.Excel.Functions.SPG($D881, AX$1, $F881, "Options: Curr=USD, Mag=Actuals")</f>
        <v>3908397530.2553201</v>
      </c>
      <c r="AY881" s="6">
        <f>_xll.SNL.Clients.Office.Excel.Functions.SPG($D881, AY$1, $F881, "Options: Curr=USD, Mag=Actuals")</f>
        <v>3776288991.5643635</v>
      </c>
      <c r="AZ881" s="6">
        <f>_xll.SNL.Clients.Office.Excel.Functions.SPG($D881, AZ$1, $F881, "Options: Curr=USD, Mag=Actuals")</f>
        <v>0.41213714982250899</v>
      </c>
      <c r="BA881" s="6">
        <f>_xll.SNL.Clients.Office.Excel.Functions.SPG($D881, BA$1, $F881, "Options: Curr=USD, Mag=Actuals")</f>
        <v>5.8279198729964197</v>
      </c>
      <c r="BB881" s="6">
        <f>_xll.SNL.Clients.Office.Excel.Functions.SPG($D881, BB$1, $F881, "Options: Curr=USD, Mag=Actuals")</f>
        <v>5.9865390348152703</v>
      </c>
      <c r="BC881" s="6">
        <f>_xll.SNL.Clients.Office.Excel.Functions.SPG($D881, BC$1, $F881, "Options: Curr=USD, Mag=Actuals")</f>
        <v>7.4525588743125804</v>
      </c>
      <c r="BD881" s="6">
        <f>_xll.SNL.Clients.Office.Excel.Functions.SPG($D881, BD$1, $F881, "Options: Curr=USD, Mag=Actuals")</f>
        <v>0.91801933532468705</v>
      </c>
      <c r="BE881" s="6">
        <f>_xll.SNL.Clients.Office.Excel.Functions.SPG($D881, BE$1, $F881, "Options: Curr=USD, Mag=Actuals")</f>
        <v>1.21268198309276</v>
      </c>
      <c r="BF881" s="6">
        <f>_xll.SNL.Clients.Office.Excel.Functions.SPG($D881, BF$1, $F881, "Options: Curr=USD, Mag=Actuals")</f>
        <v>0.74588442067562599</v>
      </c>
      <c r="BG881" s="6">
        <f>_xll.SNL.Clients.Office.Excel.Functions.SPG($D881, BG$1, $F881, "Options: Curr=USD, Mag=Actuals")</f>
        <v>1.43167780461116</v>
      </c>
      <c r="BH881" s="6">
        <f>_xll.SNL.Clients.Office.Excel.Functions.SPG($D881, BH$1, $F881, "Options: Curr=USD, Mag=Actuals")</f>
        <v>0.95968573214184305</v>
      </c>
      <c r="BI881" s="6">
        <f>_xll.SNL.Clients.Office.Excel.Functions.SPG($D881, BI$1, $F881, "Options: Curr=USD, Mag=Actuals")</f>
        <v>2.7012015504025202</v>
      </c>
      <c r="BJ881" s="6">
        <f>_xll.SNL.Clients.Office.Excel.Functions.SPG($D881, BJ$1, $F881, "Options: Curr=USD, Mag=Actuals")</f>
        <v>1.6614282900548201</v>
      </c>
      <c r="BK881" s="6">
        <f>_xll.SNL.Clients.Office.Excel.Functions.SPG($D881, BK$1, $F881, "Options: Curr=USD, Mag=Actuals")</f>
        <v>3.1890061528165199</v>
      </c>
      <c r="BL881" s="6">
        <f>_xll.SNL.Clients.Office.Excel.Functions.SPG($D881, BL$1, $F881, "Options: Curr=USD, Mag=Actuals")</f>
        <v>2.1376623250800302</v>
      </c>
      <c r="BM881" s="6">
        <f>_xll.SNL.Clients.Office.Excel.Functions.SPG($D881, BM$1, $F881, "Options: Curr=USD, Mag=Actuals")</f>
        <v>0.79442463821709497</v>
      </c>
      <c r="BN881" s="6">
        <f>_xll.SNL.Clients.Office.Excel.Functions.SPG($D881, BN$1, $F881, "Options: Curr=USD, Mag=Actuals")</f>
        <v>1.27202148694684</v>
      </c>
      <c r="BO881" s="6">
        <f>_xll.SNL.Clients.Office.Excel.Functions.SPG($D881, BO$1, $F881, "Options: Curr=USD, Mag=Actuals")</f>
        <v>50.710900473933599</v>
      </c>
      <c r="BP881" s="6">
        <f>_xll.SNL.Clients.Office.Excel.Functions.SPG($D881, BP$1, $F881, "Options: Curr=USD, Mag=Actuals")</f>
        <v>31.190758293838901</v>
      </c>
      <c r="BQ881" s="6">
        <f>_xll.SNL.Clients.Office.Excel.Functions.SPG($D881, BQ$1, $F881, "Options: Curr=USD, Mag=Actuals")</f>
        <v>59.868680884676102</v>
      </c>
      <c r="BR881" s="6">
        <f>_xll.SNL.Clients.Office.Excel.Functions.SPG($D881, BR$1, $F881, "Options: Curr=USD, Mag=Actuals")</f>
        <v>13.2166942157489</v>
      </c>
      <c r="BS881" s="6">
        <f>_xll.SNL.Clients.Office.Excel.Functions.SPG($D881, BS$1, $F881, "Options: Curr=USD, Mag=Actuals")</f>
        <v>14.896044022201201</v>
      </c>
      <c r="BT881" s="6">
        <f>_xll.SNL.Clients.Office.Excel.Functions.SPG($D881, BT$1, $F881, "Options: Curr=USD, Mag=Actuals")</f>
        <v>17.686510807513798</v>
      </c>
      <c r="BU881" s="6">
        <f>_xll.SNL.Clients.Office.Excel.Functions.SPG($D881, BU$1, $F881, "Options: Curr=USD, Mag=Actuals")</f>
        <v>6.1642477570950902</v>
      </c>
      <c r="BV881" s="6">
        <f>_xll.SNL.Clients.Office.Excel.Functions.SPG($D881, BV$1, $F881, "Options: Curr=USD, Mag=Actuals")</f>
        <v>200103243182.58334</v>
      </c>
      <c r="BW881" s="6">
        <f>_xll.SNL.Clients.Office.Excel.Functions.SPG($D881, BW$1, $F881, "Options: Curr=USD, Mag=Actuals")</f>
        <v>130788912579.95737</v>
      </c>
      <c r="BX881" s="6">
        <f>_xll.SNL.Clients.Office.Excel.Functions.SPG($D881, BX$1, $F881, "Options: Curr=USD, Mag=Actuals")</f>
        <v>330892155762.54071</v>
      </c>
      <c r="BY881" s="6">
        <f>_xll.SNL.Clients.Office.Excel.Functions.SPG($D881, BY$1, $F881, "Options: Curr=USD, Mag=Actuals")</f>
        <v>44.261009505087998</v>
      </c>
      <c r="BZ881" s="6">
        <f>_xll.SNL.Clients.Office.Excel.Functions.SPG($D881, BZ$1, $F881, "Options: Curr=USD, Mag=Actuals")</f>
        <v>28386264167.882393</v>
      </c>
      <c r="CA881" s="6" t="str">
        <f>_xll.SNL.Clients.Office.Excel.Functions.SPG($D881, CA$1, $F881, "Options: Curr=USD, Mag=Actuals")</f>
        <v>Nonperforming Loans</v>
      </c>
      <c r="CB881" s="6">
        <f>_xll.SNL.Clients.Office.Excel.Functions.SPG($D881, CB$1, $F881, "Options: Curr=USD, Mag=Actuals")</f>
        <v>4.5772863812384603</v>
      </c>
      <c r="CC881" s="6">
        <f>_xll.SNL.Clients.Office.Excel.Functions.SPG($D881, CC$1, $F881, "Options: Curr=USD, Mag=Actuals")</f>
        <v>32.446542413319797</v>
      </c>
      <c r="CD881" s="6">
        <f>_xll.SNL.Clients.Office.Excel.Functions.SPG($D881, CD$1, $F881, "Options: Curr=USD, Mag=Actuals")</f>
        <v>0.62696605549260798</v>
      </c>
      <c r="CE881" s="6">
        <f>_xll.SNL.Clients.Office.Excel.Functions.SPG($D881, CE$1, $F881, "Options: Curr=USD, Mag=Actuals")</f>
        <v>42.366834789026903</v>
      </c>
      <c r="CF881" s="6">
        <f>_xll.SNL.Clients.Office.Excel.Functions.SPG($D881, CF$1, $F881, "Options: Curr=USD, Mag=Actuals")</f>
        <v>3.4334624154029898</v>
      </c>
      <c r="CG881" s="6">
        <f>_xll.SNL.Clients.Office.Excel.Functions.SPG($D881, CG$1, $F881, "Options: Curr=USD, Mag=Actuals")</f>
        <v>6.6791121626117604</v>
      </c>
    </row>
    <row r="882" spans="1:85" x14ac:dyDescent="0.3">
      <c r="A882" s="10" t="s">
        <v>106</v>
      </c>
      <c r="B882" s="10" t="s">
        <v>85</v>
      </c>
      <c r="C882" s="10" t="s">
        <v>15</v>
      </c>
      <c r="D882">
        <v>4055762</v>
      </c>
      <c r="E882" s="10" t="s">
        <v>23</v>
      </c>
      <c r="F882" s="10" t="s">
        <v>9</v>
      </c>
      <c r="G882">
        <v>78.8</v>
      </c>
      <c r="H882">
        <v>474.5</v>
      </c>
      <c r="I882">
        <v>395.7</v>
      </c>
      <c r="J882">
        <v>1891.38</v>
      </c>
      <c r="K882">
        <v>31787.58</v>
      </c>
      <c r="L882">
        <v>-9.0500000000000007</v>
      </c>
      <c r="M882">
        <v>1795.1843291495134</v>
      </c>
      <c r="N882">
        <v>59.5</v>
      </c>
      <c r="O882">
        <v>-0.15</v>
      </c>
      <c r="P882">
        <v>-4.37</v>
      </c>
      <c r="Q882">
        <v>0.88</v>
      </c>
      <c r="R882">
        <v>0.81</v>
      </c>
      <c r="S882" t="str">
        <f>_xll.SNL.Clients.Office.Excel.Functions.SPG(D882, S$1, F882, "Options: Curr=USD, Mag=Actuals")</f>
        <v>UniCredit S.p.A. (BIT:UCG)</v>
      </c>
      <c r="T882" t="str">
        <f>_xll.SNL.Clients.Office.Excel.Functions.SPG($D882, T$1, $F882, "Options: Curr=USD, Mag=Actuals")</f>
        <v>UniCredit S.p.A.</v>
      </c>
      <c r="U882" s="6">
        <f>_xll.SNL.Clients.Office.Excel.Functions.SPG($D882, U$1, $F882, "Options: Curr=USD, Mag=Actuals")</f>
        <v>1139395718654.4341</v>
      </c>
      <c r="V882" t="str">
        <f>_xll.SNL.Clients.Office.Excel.Functions.SPG($D882, V$1, $F882, "Options: Curr=USD, Mag=Actuals")</f>
        <v>BIT:UCG</v>
      </c>
      <c r="W882" t="str">
        <f>_xll.SNL.Clients.Office.Excel.Functions.SPG($D882, W$1, $F882, "Options: Curr=USD, Mag=Actuals")</f>
        <v>Bank</v>
      </c>
      <c r="X882" s="6">
        <f>_xll.SNL.Clients.Office.Excel.Functions.SPG($D882, X$1, $F882, "Options: Curr=USD, Mag=Actuals")</f>
        <v>20820863513.634377</v>
      </c>
      <c r="Y882" s="6">
        <f>_xll.SNL.Clients.Office.Excel.Functions.SPG($D882, Y$1, $F882, "Options: Curr=USD, Mag=Actuals")</f>
        <v>2734629455.1770954</v>
      </c>
      <c r="Z882" s="6">
        <f>_xll.SNL.Clients.Office.Excel.Functions.SPG($D882, Z$1, $F882, "Options: Curr=USD, Mag=Actuals")</f>
        <v>1347333092.7386107</v>
      </c>
      <c r="AA882" s="6">
        <f>_xll.SNL.Clients.Office.Excel.Functions.SPG($D882, AA$1, $F882, "Options: Curr=USD, Mag=Actuals")</f>
        <v>-3171941806.4642882</v>
      </c>
      <c r="AB882" s="6">
        <f>_xll.SNL.Clients.Office.Excel.Functions.SPG($D882, AB$1, $F882, "Options: Curr=USD, Mag=Actuals")</f>
        <v>-1.4843500174238933</v>
      </c>
      <c r="AC882" s="6" t="str">
        <f>_xll.SNL.Clients.Office.Excel.Functions.SPG($D882, AC$1, $F882, "Options: Curr=USD, Mag=Actuals")</f>
        <v>NM</v>
      </c>
      <c r="AD882" s="6">
        <f>_xll.SNL.Clients.Office.Excel.Functions.SPG($D882, AD$1, $F882, "Options: Curr=USD, Mag=Actuals")</f>
        <v>-0.31192520195346202</v>
      </c>
      <c r="AE882" s="6">
        <f>_xll.SNL.Clients.Office.Excel.Functions.SPG($D882, AE$1, $F882, "Options: Curr=USD, Mag=Actuals")</f>
        <v>-4.5468960028479497</v>
      </c>
      <c r="AF882" s="6">
        <f>_xll.SNL.Clients.Office.Excel.Functions.SPG($D882, AF$1, $F882, "Options: Curr=USD, Mag=Actuals")</f>
        <v>1139395718654.4341</v>
      </c>
      <c r="AG882" s="6">
        <f>_xll.SNL.Clients.Office.Excel.Functions.SPG($D882, AG$1, $F882, "Options: Curr=USD, Mag=Actuals")</f>
        <v>141248929663.60855</v>
      </c>
      <c r="AH882" s="6">
        <f>_xll.SNL.Clients.Office.Excel.Functions.SPG($D882, AH$1, $F882, "Options: Curr=USD, Mag=Actuals")</f>
        <v>73323547400.611603</v>
      </c>
      <c r="AI882" s="6">
        <f>_xll.SNL.Clients.Office.Excel.Functions.SPG($D882, AI$1, $F882, "Options: Curr=USD, Mag=Actuals")</f>
        <v>44196</v>
      </c>
      <c r="AJ882" s="6" t="str">
        <f>_xll.SNL.Clients.Office.Excel.Functions.SPG($D882, AJ$1, $F882, "Options: Curr=USD, Mag=Actuals")</f>
        <v>#INVALID FUNCTION PARAMETER</v>
      </c>
      <c r="AK882" s="6" t="str">
        <f>_xll.SNL.Clients.Office.Excel.Functions.SPG($D882, AK$1, $F882, "Options: Curr=USD, Mag=Actuals")</f>
        <v>#INVALID FUNCTION PARAMETER</v>
      </c>
      <c r="AL882" s="6" t="str">
        <f>_xll.SNL.Clients.Office.Excel.Functions.SPG($D882, AL$1, $F882, "Options: Curr=USD, Mag=Actuals")</f>
        <v>#INVALID FUNCTION PARAMETER</v>
      </c>
      <c r="AM882" s="6" t="str">
        <f>_xll.SNL.Clients.Office.Excel.Functions.SPG($D882, AM$1, $F882, "Options: Curr=USD, Mag=Actuals")</f>
        <v>#INVALID FUNCTION PARAMETER</v>
      </c>
      <c r="AN882" s="6">
        <f>_xll.SNL.Clients.Office.Excel.Functions.SPG($D882, AN$1, $F882, "Options: Curr=USD, Mag=Actuals")</f>
        <v>1139395718654.4341</v>
      </c>
      <c r="AO882" s="6">
        <f>_xll.SNL.Clients.Office.Excel.Functions.SPG($D882, AO$1, $F882, "Options: Curr=USD, Mag=Actuals")</f>
        <v>618974923547.40063</v>
      </c>
      <c r="AP882" s="6">
        <f>_xll.SNL.Clients.Office.Excel.Functions.SPG($D882, AP$1, $F882, "Options: Curr=USD, Mag=Actuals")</f>
        <v>623392048929.66357</v>
      </c>
      <c r="AQ882" s="6">
        <f>_xll.SNL.Clients.Office.Excel.Functions.SPG($D882, AQ$1, $F882, "Options: Curr=USD, Mag=Actuals")</f>
        <v>72791437308.8685</v>
      </c>
      <c r="AR882" s="6">
        <f>_xll.SNL.Clients.Office.Excel.Functions.SPG($D882, AR$1, $F882, "Options: Curr=USD, Mag=Actuals")</f>
        <v>73323547400.611603</v>
      </c>
      <c r="AS882" s="6">
        <f>_xll.SNL.Clients.Office.Excel.Functions.SPG($D882, AS$1, $F882, "Options: Curr=USD, Mag=Actuals")</f>
        <v>70733944954.128433</v>
      </c>
      <c r="AT882" s="6">
        <f>_xll.SNL.Clients.Office.Excel.Functions.SPG($D882, AT$1, $F882, "Options: Curr=USD, Mag=Actuals")</f>
        <v>54.324841967843902</v>
      </c>
      <c r="AU882" s="6">
        <f>_xll.SNL.Clients.Office.Excel.Functions.SPG($D882, AU$1, $F882, "Options: Curr=USD, Mag=Actuals")</f>
        <v>99.291437003431994</v>
      </c>
      <c r="AV882" s="6">
        <f>_xll.SNL.Clients.Office.Excel.Functions.SPG($D882, AV$1, $F882, "Options: Curr=USD, Mag=Actuals")</f>
        <v>6.4353012917410997</v>
      </c>
      <c r="AW882" s="6">
        <f>_xll.SNL.Clients.Office.Excel.Functions.SPG($D882, AW$1, $F882, "Options: Curr=USD, Mag=Actuals")</f>
        <v>6.2221643555258099</v>
      </c>
      <c r="AX882" s="6">
        <f>_xll.SNL.Clients.Office.Excel.Functions.SPG($D882, AX$1, $F882, "Options: Curr=USD, Mag=Actuals")</f>
        <v>-3171941806.4642882</v>
      </c>
      <c r="AY882" s="6">
        <f>_xll.SNL.Clients.Office.Excel.Functions.SPG($D882, AY$1, $F882, "Options: Curr=USD, Mag=Actuals")</f>
        <v>-3179934460.4042635</v>
      </c>
      <c r="AZ882" s="6">
        <f>_xll.SNL.Clients.Office.Excel.Functions.SPG($D882, AZ$1, $F882, "Options: Curr=USD, Mag=Actuals")</f>
        <v>-0.31192520195346202</v>
      </c>
      <c r="BA882" s="6">
        <f>_xll.SNL.Clients.Office.Excel.Functions.SPG($D882, BA$1, $F882, "Options: Curr=USD, Mag=Actuals")</f>
        <v>-4.5468960028479497</v>
      </c>
      <c r="BB882" s="6">
        <f>_xll.SNL.Clients.Office.Excel.Functions.SPG($D882, BB$1, $F882, "Options: Curr=USD, Mag=Actuals")</f>
        <v>-5.3543553637950199</v>
      </c>
      <c r="BC882" s="6">
        <f>_xll.SNL.Clients.Office.Excel.Functions.SPG($D882, BC$1, $F882, "Options: Curr=USD, Mag=Actuals")</f>
        <v>-3.6376559685626502</v>
      </c>
      <c r="BD882" s="6">
        <f>_xll.SNL.Clients.Office.Excel.Functions.SPG($D882, BD$1, $F882, "Options: Curr=USD, Mag=Actuals")</f>
        <v>-0.79358532809847004</v>
      </c>
      <c r="BE882" s="6">
        <f>_xll.SNL.Clients.Office.Excel.Functions.SPG($D882, BE$1, $F882, "Options: Curr=USD, Mag=Actuals")</f>
        <v>1.06636200250253</v>
      </c>
      <c r="BF882" s="6">
        <f>_xll.SNL.Clients.Office.Excel.Functions.SPG($D882, BF$1, $F882, "Options: Curr=USD, Mag=Actuals")</f>
        <v>0.66887632398732</v>
      </c>
      <c r="BG882" s="6">
        <f>_xll.SNL.Clients.Office.Excel.Functions.SPG($D882, BG$1, $F882, "Options: Curr=USD, Mag=Actuals")</f>
        <v>1.44307512437217</v>
      </c>
      <c r="BH882" s="6">
        <f>_xll.SNL.Clients.Office.Excel.Functions.SPG($D882, BH$1, $F882, "Options: Curr=USD, Mag=Actuals")</f>
        <v>0.60442525634106803</v>
      </c>
      <c r="BI882" s="6">
        <f>_xll.SNL.Clients.Office.Excel.Functions.SPG($D882, BI$1, $F882, "Options: Curr=USD, Mag=Actuals")</f>
        <v>2.71298771092555</v>
      </c>
      <c r="BJ882" s="6">
        <f>_xll.SNL.Clients.Office.Excel.Functions.SPG($D882, BJ$1, $F882, "Options: Curr=USD, Mag=Actuals")</f>
        <v>1.7017234699361401</v>
      </c>
      <c r="BK882" s="6">
        <f>_xll.SNL.Clients.Office.Excel.Functions.SPG($D882, BK$1, $F882, "Options: Curr=USD, Mag=Actuals")</f>
        <v>3.671403396948</v>
      </c>
      <c r="BL882" s="6">
        <f>_xll.SNL.Clients.Office.Excel.Functions.SPG($D882, BL$1, $F882, "Options: Curr=USD, Mag=Actuals")</f>
        <v>1.5377501156062101</v>
      </c>
      <c r="BM882" s="6">
        <f>_xll.SNL.Clients.Office.Excel.Functions.SPG($D882, BM$1, $F882, "Options: Curr=USD, Mag=Actuals")</f>
        <v>-0.71559800103911697</v>
      </c>
      <c r="BN882" s="6">
        <f>_xll.SNL.Clients.Office.Excel.Functions.SPG($D882, BN$1, $F882, "Options: Curr=USD, Mag=Actuals")</f>
        <v>1.1126963907079199</v>
      </c>
      <c r="BO882" s="6">
        <f>_xll.SNL.Clients.Office.Excel.Functions.SPG($D882, BO$1, $F882, "Options: Curr=USD, Mag=Actuals")</f>
        <v>52.081162599396798</v>
      </c>
      <c r="BP882" s="6">
        <f>_xll.SNL.Clients.Office.Excel.Functions.SPG($D882, BP$1, $F882, "Options: Curr=USD, Mag=Actuals")</f>
        <v>32.667946257197698</v>
      </c>
      <c r="BQ882" s="6">
        <f>_xll.SNL.Clients.Office.Excel.Functions.SPG($D882, BQ$1, $F882, "Options: Curr=USD, Mag=Actuals")</f>
        <v>70.479846449136303</v>
      </c>
      <c r="BR882" s="6">
        <f>_xll.SNL.Clients.Office.Excel.Functions.SPG($D882, BR$1, $F882, "Options: Curr=USD, Mag=Actuals")</f>
        <v>15.958423533385499</v>
      </c>
      <c r="BS882" s="6">
        <f>_xll.SNL.Clients.Office.Excel.Functions.SPG($D882, BS$1, $F882, "Options: Curr=USD, Mag=Actuals")</f>
        <v>18.2153439884544</v>
      </c>
      <c r="BT882" s="6">
        <f>_xll.SNL.Clients.Office.Excel.Functions.SPG($D882, BT$1, $F882, "Options: Curr=USD, Mag=Actuals")</f>
        <v>20.715766201464699</v>
      </c>
      <c r="BU882" s="6">
        <f>_xll.SNL.Clients.Office.Excel.Functions.SPG($D882, BU$1, $F882, "Options: Curr=USD, Mag=Actuals")</f>
        <v>5.8942012926845004</v>
      </c>
      <c r="BV882" s="6">
        <f>_xll.SNL.Clients.Office.Excel.Functions.SPG($D882, BV$1, $F882, "Options: Curr=USD, Mag=Actuals")</f>
        <v>134451376146.78899</v>
      </c>
      <c r="BW882" s="6">
        <f>_xll.SNL.Clients.Office.Excel.Functions.SPG($D882, BW$1, $F882, "Options: Curr=USD, Mag=Actuals")</f>
        <v>265708868501.52905</v>
      </c>
      <c r="BX882" s="6">
        <f>_xll.SNL.Clients.Office.Excel.Functions.SPG($D882, BX$1, $F882, "Options: Curr=USD, Mag=Actuals")</f>
        <v>400160244648.31799</v>
      </c>
      <c r="BY882" s="6">
        <f>_xll.SNL.Clients.Office.Excel.Functions.SPG($D882, BY$1, $F882, "Options: Curr=USD, Mag=Actuals")</f>
        <v>34.963004156932797</v>
      </c>
      <c r="BZ882" s="6">
        <f>_xll.SNL.Clients.Office.Excel.Functions.SPG($D882, BZ$1, $F882, "Options: Curr=USD, Mag=Actuals")</f>
        <v>25988990825.688072</v>
      </c>
      <c r="CA882" s="6" t="str">
        <f>_xll.SNL.Clients.Office.Excel.Functions.SPG($D882, CA$1, $F882, "Options: Curr=USD, Mag=Actuals")</f>
        <v>Nonperforming Loans</v>
      </c>
      <c r="CB882" s="6">
        <f>_xll.SNL.Clients.Office.Excel.Functions.SPG($D882, CB$1, $F882, "Options: Curr=USD, Mag=Actuals")</f>
        <v>3.9925733550319702</v>
      </c>
      <c r="CC882" s="6">
        <f>_xll.SNL.Clients.Office.Excel.Functions.SPG($D882, CC$1, $F882, "Options: Curr=USD, Mag=Actuals")</f>
        <v>28.4638675276654</v>
      </c>
      <c r="CD882" s="6">
        <f>_xll.SNL.Clients.Office.Excel.Functions.SPG($D882, CD$1, $F882, "Options: Curr=USD, Mag=Actuals")</f>
        <v>0.95148868174240397</v>
      </c>
      <c r="CE882" s="6">
        <f>_xll.SNL.Clients.Office.Excel.Functions.SPG($D882, CE$1, $F882, "Options: Curr=USD, Mag=Actuals")</f>
        <v>92.624930336243693</v>
      </c>
      <c r="CF882" s="6">
        <f>_xll.SNL.Clients.Office.Excel.Functions.SPG($D882, CF$1, $F882, "Options: Curr=USD, Mag=Actuals")</f>
        <v>3.16027045615987</v>
      </c>
      <c r="CG882" s="6">
        <f>_xll.SNL.Clients.Office.Excel.Functions.SPG($D882, CG$1, $F882, "Options: Curr=USD, Mag=Actuals")</f>
        <v>6.52388190318272</v>
      </c>
    </row>
    <row r="883" spans="1:85" x14ac:dyDescent="0.3">
      <c r="A883" s="10" t="s">
        <v>106</v>
      </c>
      <c r="B883" s="10" t="s">
        <v>85</v>
      </c>
      <c r="C883" s="10" t="s">
        <v>15</v>
      </c>
      <c r="D883">
        <v>4055762</v>
      </c>
      <c r="E883" s="10" t="s">
        <v>23</v>
      </c>
      <c r="F883" s="10" t="s">
        <v>77</v>
      </c>
      <c r="G883">
        <v>58.39</v>
      </c>
      <c r="H883">
        <v>587.84</v>
      </c>
      <c r="I883">
        <v>529.45000000000005</v>
      </c>
      <c r="J883">
        <v>2152.46</v>
      </c>
      <c r="K883">
        <v>36334.33</v>
      </c>
      <c r="L883">
        <v>8.2799999999999994</v>
      </c>
      <c r="M883">
        <v>2013.5399414781293</v>
      </c>
      <c r="N883">
        <v>59.24</v>
      </c>
      <c r="O883">
        <v>1.94</v>
      </c>
      <c r="P883">
        <v>13.04</v>
      </c>
      <c r="Q883">
        <v>0.85</v>
      </c>
      <c r="R883">
        <v>0.88</v>
      </c>
      <c r="S883" t="str">
        <f>_xll.SNL.Clients.Office.Excel.Functions.SPG(D883, S$1, F883, "Options: Curr=USD, Mag=Actuals")</f>
        <v>UniCredit S.p.A. (BIT:UCG)</v>
      </c>
      <c r="T883" t="str">
        <f>_xll.SNL.Clients.Office.Excel.Functions.SPG($D883, T$1, $F883, "Options: Curr=USD, Mag=Actuals")</f>
        <v>UniCredit S.p.A.</v>
      </c>
      <c r="U883" s="6">
        <f>_xll.SNL.Clients.Office.Excel.Functions.SPG($D883, U$1, $F883, "Options: Curr=USD, Mag=Actuals")</f>
        <v>1043133174115.7739</v>
      </c>
      <c r="V883" t="str">
        <f>_xll.SNL.Clients.Office.Excel.Functions.SPG($D883, V$1, $F883, "Options: Curr=USD, Mag=Actuals")</f>
        <v>BIT:UCG</v>
      </c>
      <c r="W883" t="str">
        <f>_xll.SNL.Clients.Office.Excel.Functions.SPG($D883, W$1, $F883, "Options: Curr=USD, Mag=Actuals")</f>
        <v>Bank</v>
      </c>
      <c r="X883" s="6">
        <f>_xll.SNL.Clients.Office.Excel.Functions.SPG($D883, X$1, $F883, "Options: Curr=USD, Mag=Actuals")</f>
        <v>22084856370.06992</v>
      </c>
      <c r="Y883" s="6">
        <f>_xll.SNL.Clients.Office.Excel.Functions.SPG($D883, Y$1, $F883, "Options: Curr=USD, Mag=Actuals")</f>
        <v>7850106669.2456112</v>
      </c>
      <c r="Z883" s="6">
        <f>_xll.SNL.Clients.Office.Excel.Functions.SPG($D883, Z$1, $F883, "Options: Curr=USD, Mag=Actuals")</f>
        <v>6376363575.9986572</v>
      </c>
      <c r="AA883" s="6">
        <f>_xll.SNL.Clients.Office.Excel.Functions.SPG($D883, AA$1, $F883, "Options: Curr=USD, Mag=Actuals")</f>
        <v>2514588937.5947218</v>
      </c>
      <c r="AB883" s="6">
        <f>_xll.SNL.Clients.Office.Excel.Functions.SPG($D883, AB$1, $F883, "Options: Curr=USD, Mag=Actuals")</f>
        <v>1.0881570190908487</v>
      </c>
      <c r="AC883" s="6" t="str">
        <f>_xll.SNL.Clients.Office.Excel.Functions.SPG($D883, AC$1, $F883, "Options: Curr=USD, Mag=Actuals")</f>
        <v>NM</v>
      </c>
      <c r="AD883" s="6">
        <f>_xll.SNL.Clients.Office.Excel.Functions.SPG($D883, AD$1, $F883, "Options: Curr=USD, Mag=Actuals")</f>
        <v>0.225861665307486</v>
      </c>
      <c r="AE883" s="6">
        <f>_xll.SNL.Clients.Office.Excel.Functions.SPG($D883, AE$1, $F883, "Options: Curr=USD, Mag=Actuals")</f>
        <v>3.4450350012963402</v>
      </c>
      <c r="AF883" s="6">
        <f>_xll.SNL.Clients.Office.Excel.Functions.SPG($D883, AF$1, $F883, "Options: Curr=USD, Mag=Actuals")</f>
        <v>1043133174115.7739</v>
      </c>
      <c r="AG883" s="6">
        <f>_xll.SNL.Clients.Office.Excel.Functions.SPG($D883, AG$1, $F883, "Options: Curr=USD, Mag=Actuals")</f>
        <v>122917093142.27226</v>
      </c>
      <c r="AH883" s="6">
        <f>_xll.SNL.Clients.Office.Excel.Functions.SPG($D883, AH$1, $F883, "Options: Curr=USD, Mag=Actuals")</f>
        <v>71249857841.464798</v>
      </c>
      <c r="AI883" s="6">
        <f>_xll.SNL.Clients.Office.Excel.Functions.SPG($D883, AI$1, $F883, "Options: Curr=USD, Mag=Actuals")</f>
        <v>44561</v>
      </c>
      <c r="AJ883" s="6" t="str">
        <f>_xll.SNL.Clients.Office.Excel.Functions.SPG($D883, AJ$1, $F883, "Options: Curr=USD, Mag=Actuals")</f>
        <v>#INVALID FUNCTION PARAMETER</v>
      </c>
      <c r="AK883" s="6" t="str">
        <f>_xll.SNL.Clients.Office.Excel.Functions.SPG($D883, AK$1, $F883, "Options: Curr=USD, Mag=Actuals")</f>
        <v>#INVALID FUNCTION PARAMETER</v>
      </c>
      <c r="AL883" s="6" t="str">
        <f>_xll.SNL.Clients.Office.Excel.Functions.SPG($D883, AL$1, $F883, "Options: Curr=USD, Mag=Actuals")</f>
        <v>#INVALID FUNCTION PARAMETER</v>
      </c>
      <c r="AM883" s="6" t="str">
        <f>_xll.SNL.Clients.Office.Excel.Functions.SPG($D883, AM$1, $F883, "Options: Curr=USD, Mag=Actuals")</f>
        <v>#INVALID FUNCTION PARAMETER</v>
      </c>
      <c r="AN883" s="6">
        <f>_xll.SNL.Clients.Office.Excel.Functions.SPG($D883, AN$1, $F883, "Options: Curr=USD, Mag=Actuals")</f>
        <v>1043133174115.7739</v>
      </c>
      <c r="AO883" s="6">
        <f>_xll.SNL.Clients.Office.Excel.Functions.SPG($D883, AO$1, $F883, "Options: Curr=USD, Mag=Actuals")</f>
        <v>584168088252.01868</v>
      </c>
      <c r="AP883" s="6">
        <f>_xll.SNL.Clients.Office.Excel.Functions.SPG($D883, AP$1, $F883, "Options: Curr=USD, Mag=Actuals")</f>
        <v>584188559081.08728</v>
      </c>
      <c r="AQ883" s="6">
        <f>_xll.SNL.Clients.Office.Excel.Functions.SPG($D883, AQ$1, $F883, "Options: Curr=USD, Mag=Actuals")</f>
        <v>70721028090.52655</v>
      </c>
      <c r="AR883" s="6">
        <f>_xll.SNL.Clients.Office.Excel.Functions.SPG($D883, AR$1, $F883, "Options: Curr=USD, Mag=Actuals")</f>
        <v>71249857841.464798</v>
      </c>
      <c r="AS883" s="6">
        <f>_xll.SNL.Clients.Office.Excel.Functions.SPG($D883, AS$1, $F883, "Options: Curr=USD, Mag=Actuals")</f>
        <v>68709200500.398041</v>
      </c>
      <c r="AT883" s="6">
        <f>_xll.SNL.Clients.Office.Excel.Functions.SPG($D883, AT$1, $F883, "Options: Curr=USD, Mag=Actuals")</f>
        <v>56.001295208274499</v>
      </c>
      <c r="AU883" s="6">
        <f>_xll.SNL.Clients.Office.Excel.Functions.SPG($D883, AU$1, $F883, "Options: Curr=USD, Mag=Actuals")</f>
        <v>99.996495852452</v>
      </c>
      <c r="AV883" s="6">
        <f>_xll.SNL.Clients.Office.Excel.Functions.SPG($D883, AV$1, $F883, "Options: Curr=USD, Mag=Actuals")</f>
        <v>6.8303702355033202</v>
      </c>
      <c r="AW883" s="6">
        <f>_xll.SNL.Clients.Office.Excel.Functions.SPG($D883, AW$1, $F883, "Options: Curr=USD, Mag=Actuals")</f>
        <v>6.60289204398285</v>
      </c>
      <c r="AX883" s="6">
        <f>_xll.SNL.Clients.Office.Excel.Functions.SPG($D883, AX$1, $F883, "Options: Curr=USD, Mag=Actuals")</f>
        <v>2514588937.5947218</v>
      </c>
      <c r="AY883" s="6">
        <f>_xll.SNL.Clients.Office.Excel.Functions.SPG($D883, AY$1, $F883, "Options: Curr=USD, Mag=Actuals")</f>
        <v>2479105556.5374117</v>
      </c>
      <c r="AZ883" s="6">
        <f>_xll.SNL.Clients.Office.Excel.Functions.SPG($D883, AZ$1, $F883, "Options: Curr=USD, Mag=Actuals")</f>
        <v>0.225861665307486</v>
      </c>
      <c r="BA883" s="6">
        <f>_xll.SNL.Clients.Office.Excel.Functions.SPG($D883, BA$1, $F883, "Options: Curr=USD, Mag=Actuals")</f>
        <v>3.4450350012963402</v>
      </c>
      <c r="BB883" s="6">
        <f>_xll.SNL.Clients.Office.Excel.Functions.SPG($D883, BB$1, $F883, "Options: Curr=USD, Mag=Actuals")</f>
        <v>3.7899042893241601</v>
      </c>
      <c r="BC883" s="6">
        <f>_xll.SNL.Clients.Office.Excel.Functions.SPG($D883, BC$1, $F883, "Options: Curr=USD, Mag=Actuals")</f>
        <v>4.84837370126536</v>
      </c>
      <c r="BD883" s="6">
        <f>_xll.SNL.Clients.Office.Excel.Functions.SPG($D883, BD$1, $F883, "Options: Curr=USD, Mag=Actuals")</f>
        <v>0.65695068736864703</v>
      </c>
      <c r="BE883" s="6">
        <f>_xll.SNL.Clients.Office.Excel.Functions.SPG($D883, BE$1, $F883, "Options: Curr=USD, Mag=Actuals")</f>
        <v>0.965808278132811</v>
      </c>
      <c r="BF883" s="6">
        <f>_xll.SNL.Clients.Office.Excel.Functions.SPG($D883, BF$1, $F883, "Options: Curr=USD, Mag=Actuals")</f>
        <v>0.71211229659270003</v>
      </c>
      <c r="BG883" s="6">
        <f>_xll.SNL.Clients.Office.Excel.Functions.SPG($D883, BG$1, $F883, "Options: Curr=USD, Mag=Actuals")</f>
        <v>1.3655813009701001</v>
      </c>
      <c r="BH883" s="6">
        <f>_xll.SNL.Clients.Office.Excel.Functions.SPG($D883, BH$1, $F883, "Options: Curr=USD, Mag=Actuals")</f>
        <v>0.61809180092142701</v>
      </c>
      <c r="BI883" s="6">
        <f>_xll.SNL.Clients.Office.Excel.Functions.SPG($D883, BI$1, $F883, "Options: Curr=USD, Mag=Actuals")</f>
        <v>2.8091903569465502</v>
      </c>
      <c r="BJ883" s="6">
        <f>_xll.SNL.Clients.Office.Excel.Functions.SPG($D883, BJ$1, $F883, "Options: Curr=USD, Mag=Actuals")</f>
        <v>2.0712796130912698</v>
      </c>
      <c r="BK883" s="6">
        <f>_xll.SNL.Clients.Office.Excel.Functions.SPG($D883, BK$1, $F883, "Options: Curr=USD, Mag=Actuals")</f>
        <v>3.9719868934320801</v>
      </c>
      <c r="BL883" s="6">
        <f>_xll.SNL.Clients.Office.Excel.Functions.SPG($D883, BL$1, $F883, "Options: Curr=USD, Mag=Actuals")</f>
        <v>1.79780766656199</v>
      </c>
      <c r="BM883" s="6">
        <f>_xll.SNL.Clients.Office.Excel.Functions.SPG($D883, BM$1, $F883, "Options: Curr=USD, Mag=Actuals")</f>
        <v>0.54972496370123403</v>
      </c>
      <c r="BN883" s="6">
        <f>_xll.SNL.Clients.Office.Excel.Functions.SPG($D883, BN$1, $F883, "Options: Curr=USD, Mag=Actuals")</f>
        <v>1.0027069558314301</v>
      </c>
      <c r="BO883" s="6">
        <f>_xll.SNL.Clients.Office.Excel.Functions.SPG($D883, BO$1, $F883, "Options: Curr=USD, Mag=Actuals")</f>
        <v>48.687874892887699</v>
      </c>
      <c r="BP883" s="6">
        <f>_xll.SNL.Clients.Office.Excel.Functions.SPG($D883, BP$1, $F883, "Options: Curr=USD, Mag=Actuals")</f>
        <v>35.8986718080548</v>
      </c>
      <c r="BQ883" s="6">
        <f>_xll.SNL.Clients.Office.Excel.Functions.SPG($D883, BQ$1, $F883, "Options: Curr=USD, Mag=Actuals")</f>
        <v>68.841045415595502</v>
      </c>
      <c r="BR883" s="6">
        <f>_xll.SNL.Clients.Office.Excel.Functions.SPG($D883, BR$1, $F883, "Options: Curr=USD, Mag=Actuals")</f>
        <v>15.818094859499601</v>
      </c>
      <c r="BS883" s="6">
        <f>_xll.SNL.Clients.Office.Excel.Functions.SPG($D883, BS$1, $F883, "Options: Curr=USD, Mag=Actuals")</f>
        <v>17.944545206092101</v>
      </c>
      <c r="BT883" s="6">
        <f>_xll.SNL.Clients.Office.Excel.Functions.SPG($D883, BT$1, $F883, "Options: Curr=USD, Mag=Actuals")</f>
        <v>20.140251931725</v>
      </c>
      <c r="BU883" s="6">
        <f>_xll.SNL.Clients.Office.Excel.Functions.SPG($D883, BU$1, $F883, "Options: Curr=USD, Mag=Actuals")</f>
        <v>5.8368104219835297</v>
      </c>
      <c r="BV883" s="6">
        <f>_xll.SNL.Clients.Office.Excel.Functions.SPG($D883, BV$1, $F883, "Options: Curr=USD, Mag=Actuals")</f>
        <v>99202774934.607071</v>
      </c>
      <c r="BW883" s="6">
        <f>_xll.SNL.Clients.Office.Excel.Functions.SPG($D883, BW$1, $F883, "Options: Curr=USD, Mag=Actuals")</f>
        <v>237739110656.2038</v>
      </c>
      <c r="BX883" s="6">
        <f>_xll.SNL.Clients.Office.Excel.Functions.SPG($D883, BX$1, $F883, "Options: Curr=USD, Mag=Actuals")</f>
        <v>336941885590.81085</v>
      </c>
      <c r="BY883" s="6">
        <f>_xll.SNL.Clients.Office.Excel.Functions.SPG($D883, BY$1, $F883, "Options: Curr=USD, Mag=Actuals")</f>
        <v>35.104941306786699</v>
      </c>
      <c r="BZ883" s="6">
        <f>_xll.SNL.Clients.Office.Excel.Functions.SPG($D883, BZ$1, $F883, "Options: Curr=USD, Mag=Actuals")</f>
        <v>19675878539.747524</v>
      </c>
      <c r="CA883" s="6" t="str">
        <f>_xll.SNL.Clients.Office.Excel.Functions.SPG($D883, CA$1, $F883, "Options: Curr=USD, Mag=Actuals")</f>
        <v>Nonperforming Loans</v>
      </c>
      <c r="CB883" s="6">
        <f>_xll.SNL.Clients.Office.Excel.Functions.SPG($D883, CB$1, $F883, "Options: Curr=USD, Mag=Actuals")</f>
        <v>3.1833152403908098</v>
      </c>
      <c r="CC883" s="6">
        <f>_xll.SNL.Clients.Office.Excel.Functions.SPG($D883, CC$1, $F883, "Options: Curr=USD, Mag=Actuals")</f>
        <v>23.515100443091299</v>
      </c>
      <c r="CD883" s="6">
        <f>_xll.SNL.Clients.Office.Excel.Functions.SPG($D883, CD$1, $F883, "Options: Curr=USD, Mag=Actuals")</f>
        <v>0.33372600149250797</v>
      </c>
      <c r="CE883" s="6">
        <f>_xll.SNL.Clients.Office.Excel.Functions.SPG($D883, CE$1, $F883, "Options: Curr=USD, Mag=Actuals")</f>
        <v>28.772774149192202</v>
      </c>
      <c r="CF883" s="6">
        <f>_xll.SNL.Clients.Office.Excel.Functions.SPG($D883, CF$1, $F883, "Options: Curr=USD, Mag=Actuals")</f>
        <v>2.4210197059743499</v>
      </c>
      <c r="CG883" s="6">
        <f>_xll.SNL.Clients.Office.Excel.Functions.SPG($D883, CG$1, $F883, "Options: Curr=USD, Mag=Actuals")</f>
        <v>5.3731148599965204</v>
      </c>
    </row>
    <row r="884" spans="1:85" x14ac:dyDescent="0.3">
      <c r="A884" s="10" t="s">
        <v>106</v>
      </c>
      <c r="B884" s="10" t="s">
        <v>85</v>
      </c>
      <c r="C884" s="10" t="s">
        <v>15</v>
      </c>
      <c r="D884">
        <v>4055762</v>
      </c>
      <c r="E884" s="10" t="s">
        <v>23</v>
      </c>
      <c r="F884" s="10" t="s">
        <v>78</v>
      </c>
      <c r="G884">
        <v>-20.12</v>
      </c>
      <c r="H884">
        <v>625.37</v>
      </c>
      <c r="I884">
        <v>645.49</v>
      </c>
      <c r="J884">
        <v>2064.73</v>
      </c>
      <c r="K884">
        <v>0</v>
      </c>
      <c r="L884">
        <v>4.1500000000000004</v>
      </c>
      <c r="M884">
        <v>1867.8197319262079</v>
      </c>
      <c r="N884">
        <v>0</v>
      </c>
      <c r="O884">
        <v>8.74</v>
      </c>
      <c r="P884">
        <v>42.76</v>
      </c>
      <c r="Q884">
        <v>0.95</v>
      </c>
      <c r="R884">
        <v>0.94</v>
      </c>
      <c r="S884" t="str">
        <f>_xll.SNL.Clients.Office.Excel.Functions.SPG(D884, S$1, F884, "Options: Curr=USD, Mag=Actuals")</f>
        <v>UniCredit S.p.A. (BIT:UCG)</v>
      </c>
      <c r="T884" t="str">
        <f>_xll.SNL.Clients.Office.Excel.Functions.SPG($D884, T$1, $F884, "Options: Curr=USD, Mag=Actuals")</f>
        <v>UniCredit S.p.A.</v>
      </c>
      <c r="U884" s="6">
        <f>_xll.SNL.Clients.Office.Excel.Functions.SPG($D884, U$1, $F884, "Options: Curr=USD, Mag=Actuals")</f>
        <v>916717965159.77344</v>
      </c>
      <c r="V884" t="str">
        <f>_xll.SNL.Clients.Office.Excel.Functions.SPG($D884, V$1, $F884, "Options: Curr=USD, Mag=Actuals")</f>
        <v>BIT:UCG</v>
      </c>
      <c r="W884" t="str">
        <f>_xll.SNL.Clients.Office.Excel.Functions.SPG($D884, W$1, $F884, "Options: Curr=USD, Mag=Actuals")</f>
        <v>Bank</v>
      </c>
      <c r="X884" s="6">
        <f>_xll.SNL.Clients.Office.Excel.Functions.SPG($D884, X$1, $F884, "Options: Curr=USD, Mag=Actuals")</f>
        <v>22163733619.258049</v>
      </c>
      <c r="Y884" s="6">
        <f>_xll.SNL.Clients.Office.Excel.Functions.SPG($D884, Y$1, $F884, "Options: Curr=USD, Mag=Actuals")</f>
        <v>15000922283.706406</v>
      </c>
      <c r="Z884" s="6">
        <f>_xll.SNL.Clients.Office.Excel.Functions.SPG($D884, Z$1, $F884, "Options: Curr=USD, Mag=Actuals")</f>
        <v>13699838006.694157</v>
      </c>
      <c r="AA884" s="6">
        <f>_xll.SNL.Clients.Office.Excel.Functions.SPG($D884, AA$1, $F884, "Options: Curr=USD, Mag=Actuals")</f>
        <v>6819367226.8018522</v>
      </c>
      <c r="AB884" s="6">
        <f>_xll.SNL.Clients.Office.Excel.Functions.SPG($D884, AB$1, $F884, "Options: Curr=USD, Mag=Actuals")</f>
        <v>3.223739180289459</v>
      </c>
      <c r="AC884" s="6">
        <f>_xll.SNL.Clients.Office.Excel.Functions.SPG($D884, AC$1, $F884, "Options: Curr=USD, Mag=Actuals")</f>
        <v>232.60869565217399</v>
      </c>
      <c r="AD884" s="6">
        <f>_xll.SNL.Clients.Office.Excel.Functions.SPG($D884, AD$1, $F884, "Options: Curr=USD, Mag=Actuals")</f>
        <v>0.69491692371775704</v>
      </c>
      <c r="AE884" s="6">
        <f>_xll.SNL.Clients.Office.Excel.Functions.SPG($D884, AE$1, $F884, "Options: Curr=USD, Mag=Actuals")</f>
        <v>10.316544842026399</v>
      </c>
      <c r="AF884" s="6">
        <f>_xll.SNL.Clients.Office.Excel.Functions.SPG($D884, AF$1, $F884, "Options: Curr=USD, Mag=Actuals")</f>
        <v>916717965159.77344</v>
      </c>
      <c r="AG884" s="6">
        <f>_xll.SNL.Clients.Office.Excel.Functions.SPG($D884, AG$1, $F884, "Options: Curr=USD, Mag=Actuals")</f>
        <v>104397777065.29871</v>
      </c>
      <c r="AH884" s="6">
        <f>_xll.SNL.Clients.Office.Excel.Functions.SPG($D884, AH$1, $F884, "Options: Curr=USD, Mag=Actuals")</f>
        <v>67860425350.005341</v>
      </c>
      <c r="AI884" s="6">
        <f>_xll.SNL.Clients.Office.Excel.Functions.SPG($D884, AI$1, $F884, "Options: Curr=USD, Mag=Actuals")</f>
        <v>44926</v>
      </c>
      <c r="AJ884" s="6" t="str">
        <f>_xll.SNL.Clients.Office.Excel.Functions.SPG($D884, AJ$1, $F884, "Options: Curr=USD, Mag=Actuals")</f>
        <v>#INVALID FUNCTION PARAMETER</v>
      </c>
      <c r="AK884" s="6" t="str">
        <f>_xll.SNL.Clients.Office.Excel.Functions.SPG($D884, AK$1, $F884, "Options: Curr=USD, Mag=Actuals")</f>
        <v>#INVALID FUNCTION PARAMETER</v>
      </c>
      <c r="AL884" s="6" t="str">
        <f>_xll.SNL.Clients.Office.Excel.Functions.SPG($D884, AL$1, $F884, "Options: Curr=USD, Mag=Actuals")</f>
        <v>#INVALID FUNCTION PARAMETER</v>
      </c>
      <c r="AM884" s="6" t="str">
        <f>_xll.SNL.Clients.Office.Excel.Functions.SPG($D884, AM$1, $F884, "Options: Curr=USD, Mag=Actuals")</f>
        <v>#INVALID FUNCTION PARAMETER</v>
      </c>
      <c r="AN884" s="6">
        <f>_xll.SNL.Clients.Office.Excel.Functions.SPG($D884, AN$1, $F884, "Options: Curr=USD, Mag=Actuals")</f>
        <v>916717965159.77344</v>
      </c>
      <c r="AO884" s="6">
        <f>_xll.SNL.Clients.Office.Excel.Functions.SPG($D884, AO$1, $F884, "Options: Curr=USD, Mag=Actuals")</f>
        <v>561038794485.41199</v>
      </c>
      <c r="AP884" s="6">
        <f>_xll.SNL.Clients.Office.Excel.Functions.SPG($D884, AP$1, $F884, "Options: Curr=USD, Mag=Actuals")</f>
        <v>554895799935.87683</v>
      </c>
      <c r="AQ884" s="6">
        <f>_xll.SNL.Clients.Office.Excel.Functions.SPG($D884, AQ$1, $F884, "Options: Curr=USD, Mag=Actuals")</f>
        <v>67691567810.19558</v>
      </c>
      <c r="AR884" s="6">
        <f>_xll.SNL.Clients.Office.Excel.Functions.SPG($D884, AR$1, $F884, "Options: Curr=USD, Mag=Actuals")</f>
        <v>67860425350.005341</v>
      </c>
      <c r="AS884" s="6">
        <f>_xll.SNL.Clients.Office.Excel.Functions.SPG($D884, AS$1, $F884, "Options: Curr=USD, Mag=Actuals")</f>
        <v>65344661750.561081</v>
      </c>
      <c r="AT884" s="6">
        <f>_xll.SNL.Clients.Office.Excel.Functions.SPG($D884, AT$1, $F884, "Options: Curr=USD, Mag=Actuals")</f>
        <v>61.200807206568598</v>
      </c>
      <c r="AU884" s="6">
        <f>_xll.SNL.Clients.Office.Excel.Functions.SPG($D884, AU$1, $F884, "Options: Curr=USD, Mag=Actuals")</f>
        <v>101.10705371175</v>
      </c>
      <c r="AV884" s="6">
        <f>_xll.SNL.Clients.Office.Excel.Functions.SPG($D884, AV$1, $F884, "Options: Curr=USD, Mag=Actuals")</f>
        <v>7.4025412317711101</v>
      </c>
      <c r="AW884" s="6">
        <f>_xll.SNL.Clients.Office.Excel.Functions.SPG($D884, AW$1, $F884, "Options: Curr=USD, Mag=Actuals")</f>
        <v>7.14772526679908</v>
      </c>
      <c r="AX884" s="6">
        <f>_xll.SNL.Clients.Office.Excel.Functions.SPG($D884, AX$1, $F884, "Options: Curr=USD, Mag=Actuals")</f>
        <v>6819367226.8018522</v>
      </c>
      <c r="AY884" s="6">
        <f>_xll.SNL.Clients.Office.Excel.Functions.SPG($D884, AY$1, $F884, "Options: Curr=USD, Mag=Actuals")</f>
        <v>6803564583.7612171</v>
      </c>
      <c r="AZ884" s="6">
        <f>_xll.SNL.Clients.Office.Excel.Functions.SPG($D884, AZ$1, $F884, "Options: Curr=USD, Mag=Actuals")</f>
        <v>0.69491692371775704</v>
      </c>
      <c r="BA884" s="6">
        <f>_xll.SNL.Clients.Office.Excel.Functions.SPG($D884, BA$1, $F884, "Options: Curr=USD, Mag=Actuals")</f>
        <v>10.316544842026399</v>
      </c>
      <c r="BB884" s="6">
        <f>_xll.SNL.Clients.Office.Excel.Functions.SPG($D884, BB$1, $F884, "Options: Curr=USD, Mag=Actuals")</f>
        <v>11.3757503535989</v>
      </c>
      <c r="BC884" s="6">
        <f>_xll.SNL.Clients.Office.Excel.Functions.SPG($D884, BC$1, $F884, "Options: Curr=USD, Mag=Actuals")</f>
        <v>12.6301228057552</v>
      </c>
      <c r="BD884" s="6">
        <f>_xll.SNL.Clients.Office.Excel.Functions.SPG($D884, BD$1, $F884, "Options: Curr=USD, Mag=Actuals")</f>
        <v>2.0198742142289898</v>
      </c>
      <c r="BE884" s="6">
        <f>_xll.SNL.Clients.Office.Excel.Functions.SPG($D884, BE$1, $F884, "Options: Curr=USD, Mag=Actuals")</f>
        <v>1.14055266454155</v>
      </c>
      <c r="BF884" s="6">
        <f>_xll.SNL.Clients.Office.Excel.Functions.SPG($D884, BF$1, $F884, "Options: Curr=USD, Mag=Actuals")</f>
        <v>0.71789115848920804</v>
      </c>
      <c r="BG884" s="6">
        <f>_xll.SNL.Clients.Office.Excel.Functions.SPG($D884, BG$1, $F884, "Options: Curr=USD, Mag=Actuals")</f>
        <v>1.23953511528584</v>
      </c>
      <c r="BH884" s="6">
        <f>_xll.SNL.Clients.Office.Excel.Functions.SPG($D884, BH$1, $F884, "Options: Curr=USD, Mag=Actuals")</f>
        <v>1.0190254039748099</v>
      </c>
      <c r="BI884" s="6">
        <f>_xll.SNL.Clients.Office.Excel.Functions.SPG($D884, BI$1, $F884, "Options: Curr=USD, Mag=Actuals")</f>
        <v>3.31517745279913</v>
      </c>
      <c r="BJ884" s="6">
        <f>_xll.SNL.Clients.Office.Excel.Functions.SPG($D884, BJ$1, $F884, "Options: Curr=USD, Mag=Actuals")</f>
        <v>2.0866520733120999</v>
      </c>
      <c r="BK884" s="6">
        <f>_xll.SNL.Clients.Office.Excel.Functions.SPG($D884, BK$1, $F884, "Options: Curr=USD, Mag=Actuals")</f>
        <v>3.6028839297833901</v>
      </c>
      <c r="BL884" s="6">
        <f>_xll.SNL.Clients.Office.Excel.Functions.SPG($D884, BL$1, $F884, "Options: Curr=USD, Mag=Actuals")</f>
        <v>2.9619413010136801</v>
      </c>
      <c r="BM884" s="6">
        <f>_xll.SNL.Clients.Office.Excel.Functions.SPG($D884, BM$1, $F884, "Options: Curr=USD, Mag=Actuals")</f>
        <v>2.27450380774218</v>
      </c>
      <c r="BN884" s="6">
        <f>_xll.SNL.Clients.Office.Excel.Functions.SPG($D884, BN$1, $F884, "Options: Curr=USD, Mag=Actuals")</f>
        <v>1.1872370895369999</v>
      </c>
      <c r="BO884" s="6">
        <f>_xll.SNL.Clients.Office.Excel.Functions.SPG($D884, BO$1, $F884, "Options: Curr=USD, Mag=Actuals")</f>
        <v>50.499096872326298</v>
      </c>
      <c r="BP884" s="6">
        <f>_xll.SNL.Clients.Office.Excel.Functions.SPG($D884, BP$1, $F884, "Options: Curr=USD, Mag=Actuals")</f>
        <v>31.785340811864199</v>
      </c>
      <c r="BQ884" s="6">
        <f>_xll.SNL.Clients.Office.Excel.Functions.SPG($D884, BQ$1, $F884, "Options: Curr=USD, Mag=Actuals")</f>
        <v>54.881642741705498</v>
      </c>
      <c r="BR884" s="6">
        <f>_xll.SNL.Clients.Office.Excel.Functions.SPG($D884, BR$1, $F884, "Options: Curr=USD, Mag=Actuals")</f>
        <v>16.676716396620701</v>
      </c>
      <c r="BS884" s="6">
        <f>_xll.SNL.Clients.Office.Excel.Functions.SPG($D884, BS$1, $F884, "Options: Curr=USD, Mag=Actuals")</f>
        <v>18.647436022122399</v>
      </c>
      <c r="BT884" s="6">
        <f>_xll.SNL.Clients.Office.Excel.Functions.SPG($D884, BT$1, $F884, "Options: Curr=USD, Mag=Actuals")</f>
        <v>21.416298716876401</v>
      </c>
      <c r="BU884" s="6">
        <f>_xll.SNL.Clients.Office.Excel.Functions.SPG($D884, BU$1, $F884, "Options: Curr=USD, Mag=Actuals")</f>
        <v>6.1741834587765698</v>
      </c>
      <c r="BV884" s="6">
        <f>_xll.SNL.Clients.Office.Excel.Functions.SPG($D884, BV$1, $F884, "Options: Curr=USD, Mag=Actuals")</f>
        <v>87236293683.873047</v>
      </c>
      <c r="BW884" s="6">
        <f>_xll.SNL.Clients.Office.Excel.Functions.SPG($D884, BW$1, $F884, "Options: Curr=USD, Mag=Actuals")</f>
        <v>177837982259.27115</v>
      </c>
      <c r="BX884" s="6">
        <f>_xll.SNL.Clients.Office.Excel.Functions.SPG($D884, BX$1, $F884, "Options: Curr=USD, Mag=Actuals")</f>
        <v>265074275943.14417</v>
      </c>
      <c r="BY884" s="6">
        <f>_xll.SNL.Clients.Office.Excel.Functions.SPG($D884, BY$1, $F884, "Options: Curr=USD, Mag=Actuals")</f>
        <v>35.961262478534501</v>
      </c>
      <c r="BZ884" s="6">
        <f>_xll.SNL.Clients.Office.Excel.Functions.SPG($D884, BZ$1, $F884, "Options: Curr=USD, Mag=Actuals")</f>
        <v>13411349791.599871</v>
      </c>
      <c r="CA884" s="6" t="str">
        <f>_xll.SNL.Clients.Office.Excel.Functions.SPG($D884, CA$1, $F884, "Options: Curr=USD, Mag=Actuals")</f>
        <v>Nonperforming Loans</v>
      </c>
      <c r="CB884" s="6">
        <f>_xll.SNL.Clients.Office.Excel.Functions.SPG($D884, CB$1, $F884, "Options: Curr=USD, Mag=Actuals")</f>
        <v>2.3045392941487601</v>
      </c>
      <c r="CC884" s="6">
        <f>_xll.SNL.Clients.Office.Excel.Functions.SPG($D884, CC$1, $F884, "Options: Curr=USD, Mag=Actuals")</f>
        <v>17.2062029533956</v>
      </c>
      <c r="CD884" s="6">
        <f>_xll.SNL.Clients.Office.Excel.Functions.SPG($D884, CD$1, $F884, "Options: Curr=USD, Mag=Actuals")</f>
        <v>0.37320329897633198</v>
      </c>
      <c r="CE884" s="6">
        <f>_xll.SNL.Clients.Office.Excel.Functions.SPG($D884, CE$1, $F884, "Options: Curr=USD, Mag=Actuals")</f>
        <v>21.270543615676399</v>
      </c>
      <c r="CF884" s="6">
        <f>_xll.SNL.Clients.Office.Excel.Functions.SPG($D884, CF$1, $F884, "Options: Curr=USD, Mag=Actuals")</f>
        <v>2.1651540583324498</v>
      </c>
      <c r="CG884" s="6">
        <f>_xll.SNL.Clients.Office.Excel.Functions.SPG($D884, CG$1, $F884, "Options: Curr=USD, Mag=Actuals")</f>
        <v>4.06819552235903</v>
      </c>
    </row>
    <row r="885" spans="1:85" x14ac:dyDescent="0.3">
      <c r="A885" s="10" t="s">
        <v>106</v>
      </c>
      <c r="B885" s="10" t="s">
        <v>85</v>
      </c>
      <c r="C885" s="10" t="s">
        <v>15</v>
      </c>
      <c r="D885">
        <v>4055762</v>
      </c>
      <c r="E885" s="10" t="s">
        <v>23</v>
      </c>
      <c r="F885" s="10" t="s">
        <v>10</v>
      </c>
      <c r="G885">
        <v>46.09</v>
      </c>
      <c r="H885">
        <v>645.6</v>
      </c>
      <c r="I885">
        <v>599.5</v>
      </c>
      <c r="J885">
        <v>2257.9499999999998</v>
      </c>
      <c r="K885">
        <v>0</v>
      </c>
      <c r="L885">
        <v>1</v>
      </c>
      <c r="M885">
        <v>1936.6322213011658</v>
      </c>
      <c r="N885">
        <v>0</v>
      </c>
      <c r="O885">
        <v>5.9</v>
      </c>
      <c r="P885">
        <v>-8.31</v>
      </c>
      <c r="Q885">
        <v>0.92</v>
      </c>
      <c r="R885">
        <v>0.9</v>
      </c>
      <c r="S885" t="str">
        <f>_xll.SNL.Clients.Office.Excel.Functions.SPG(D885, S$1, F885, "Options: Curr=USD, Mag=Actuals")</f>
        <v>UniCredit S.p.A. (BIT:UCG)</v>
      </c>
      <c r="T885" t="str">
        <f>_xll.SNL.Clients.Office.Excel.Functions.SPG($D885, T$1, $F885, "Options: Curr=USD, Mag=Actuals")</f>
        <v>UniCredit S.p.A.</v>
      </c>
      <c r="U885" s="6">
        <f>_xll.SNL.Clients.Office.Excel.Functions.SPG($D885, U$1, $F885, "Options: Curr=USD, Mag=Actuals")</f>
        <v>867662208466.89514</v>
      </c>
      <c r="V885" t="str">
        <f>_xll.SNL.Clients.Office.Excel.Functions.SPG($D885, V$1, $F885, "Options: Curr=USD, Mag=Actuals")</f>
        <v>BIT:UCG</v>
      </c>
      <c r="W885" t="str">
        <f>_xll.SNL.Clients.Office.Excel.Functions.SPG($D885, W$1, $F885, "Options: Curr=USD, Mag=Actuals")</f>
        <v>Bank</v>
      </c>
      <c r="X885" s="6">
        <f>_xll.SNL.Clients.Office.Excel.Functions.SPG($D885, X$1, $F885, "Options: Curr=USD, Mag=Actuals")</f>
        <v>26851195777.353867</v>
      </c>
      <c r="Y885" s="6">
        <f>_xll.SNL.Clients.Office.Excel.Functions.SPG($D885, Y$1, $F885, "Options: Curr=USD, Mag=Actuals")</f>
        <v>34843395583.808075</v>
      </c>
      <c r="Z885" s="6">
        <f>_xll.SNL.Clients.Office.Excel.Functions.SPG($D885, Z$1, $F885, "Options: Curr=USD, Mag=Actuals")</f>
        <v>33549935371.559193</v>
      </c>
      <c r="AA885" s="6">
        <f>_xll.SNL.Clients.Office.Excel.Functions.SPG($D885, AA$1, $F885, "Options: Curr=USD, Mag=Actuals")</f>
        <v>10310911089.950529</v>
      </c>
      <c r="AB885" s="6">
        <f>_xll.SNL.Clients.Office.Excel.Functions.SPG($D885, AB$1, $F885, "Options: Curr=USD, Mag=Actuals")</f>
        <v>5.4507018977712054</v>
      </c>
      <c r="AC885" s="6">
        <f>_xll.SNL.Clients.Office.Excel.Functions.SPG($D885, AC$1, $F885, "Options: Curr=USD, Mag=Actuals")</f>
        <v>64.705882352941202</v>
      </c>
      <c r="AD885" s="6">
        <f>_xll.SNL.Clients.Office.Excel.Functions.SPG($D885, AD$1, $F885, "Options: Curr=USD, Mag=Actuals")</f>
        <v>1.1263344320725299</v>
      </c>
      <c r="AE885" s="6">
        <f>_xll.SNL.Clients.Office.Excel.Functions.SPG($D885, AE$1, $F885, "Options: Curr=USD, Mag=Actuals")</f>
        <v>15.098223971241501</v>
      </c>
      <c r="AF885" s="6">
        <f>_xll.SNL.Clients.Office.Excel.Functions.SPG($D885, AF$1, $F885, "Options: Curr=USD, Mag=Actuals")</f>
        <v>867662208466.89514</v>
      </c>
      <c r="AG885" s="6">
        <f>_xll.SNL.Clients.Office.Excel.Functions.SPG($D885, AG$1, $F885, "Options: Curr=USD, Mag=Actuals")</f>
        <v>115772079142.25711</v>
      </c>
      <c r="AH885" s="6">
        <f>_xll.SNL.Clients.Office.Excel.Functions.SPG($D885, AH$1, $F885, "Options: Curr=USD, Mag=Actuals")</f>
        <v>71010279650.712952</v>
      </c>
      <c r="AI885" s="6">
        <f>_xll.SNL.Clients.Office.Excel.Functions.SPG($D885, AI$1, $F885, "Options: Curr=USD, Mag=Actuals")</f>
        <v>45291</v>
      </c>
      <c r="AJ885" s="6" t="str">
        <f>_xll.SNL.Clients.Office.Excel.Functions.SPG($D885, AJ$1, $F885, "Options: Curr=USD, Mag=Actuals")</f>
        <v>#INVALID FUNCTION PARAMETER</v>
      </c>
      <c r="AK885" s="6" t="str">
        <f>_xll.SNL.Clients.Office.Excel.Functions.SPG($D885, AK$1, $F885, "Options: Curr=USD, Mag=Actuals")</f>
        <v>#INVALID FUNCTION PARAMETER</v>
      </c>
      <c r="AL885" s="6" t="str">
        <f>_xll.SNL.Clients.Office.Excel.Functions.SPG($D885, AL$1, $F885, "Options: Curr=USD, Mag=Actuals")</f>
        <v>#INVALID FUNCTION PARAMETER</v>
      </c>
      <c r="AM885" s="6" t="str">
        <f>_xll.SNL.Clients.Office.Excel.Functions.SPG($D885, AM$1, $F885, "Options: Curr=USD, Mag=Actuals")</f>
        <v>#INVALID FUNCTION PARAMETER</v>
      </c>
      <c r="AN885" s="6">
        <f>_xll.SNL.Clients.Office.Excel.Functions.SPG($D885, AN$1, $F885, "Options: Curr=USD, Mag=Actuals")</f>
        <v>867662208466.89514</v>
      </c>
      <c r="AO885" s="6">
        <f>_xll.SNL.Clients.Office.Excel.Functions.SPG($D885, AO$1, $F885, "Options: Curr=USD, Mag=Actuals")</f>
        <v>556636454073.17346</v>
      </c>
      <c r="AP885" s="6">
        <f>_xll.SNL.Clients.Office.Excel.Functions.SPG($D885, AP$1, $F885, "Options: Curr=USD, Mag=Actuals")</f>
        <v>557231126340.22327</v>
      </c>
      <c r="AQ885" s="6">
        <f>_xll.SNL.Clients.Office.Excel.Functions.SPG($D885, AQ$1, $F885, "Options: Curr=USD, Mag=Actuals")</f>
        <v>70829004089.75351</v>
      </c>
      <c r="AR885" s="6">
        <f>_xll.SNL.Clients.Office.Excel.Functions.SPG($D885, AR$1, $F885, "Options: Curr=USD, Mag=Actuals")</f>
        <v>71010279650.712952</v>
      </c>
      <c r="AS885" s="6">
        <f>_xll.SNL.Clients.Office.Excel.Functions.SPG($D885, AS$1, $F885, "Options: Curr=USD, Mag=Actuals")</f>
        <v>68498949928.152977</v>
      </c>
      <c r="AT885" s="6">
        <f>_xll.SNL.Clients.Office.Excel.Functions.SPG($D885, AT$1, $F885, "Options: Curr=USD, Mag=Actuals")</f>
        <v>64.153589800426502</v>
      </c>
      <c r="AU885" s="6">
        <f>_xll.SNL.Clients.Office.Excel.Functions.SPG($D885, AU$1, $F885, "Options: Curr=USD, Mag=Actuals")</f>
        <v>99.893280859783303</v>
      </c>
      <c r="AV885" s="6">
        <f>_xll.SNL.Clients.Office.Excel.Functions.SPG($D885, AV$1, $F885, "Options: Curr=USD, Mag=Actuals")</f>
        <v>8.1840927215423704</v>
      </c>
      <c r="AW885" s="6">
        <f>_xll.SNL.Clients.Office.Excel.Functions.SPG($D885, AW$1, $F885, "Options: Curr=USD, Mag=Actuals")</f>
        <v>7.9175727160528497</v>
      </c>
      <c r="AX885" s="6">
        <f>_xll.SNL.Clients.Office.Excel.Functions.SPG($D885, AX$1, $F885, "Options: Curr=USD, Mag=Actuals")</f>
        <v>10310911089.950529</v>
      </c>
      <c r="AY885" s="6">
        <f>_xll.SNL.Clients.Office.Excel.Functions.SPG($D885, AY$1, $F885, "Options: Curr=USD, Mag=Actuals")</f>
        <v>10281710901.212471</v>
      </c>
      <c r="AZ885" s="6">
        <f>_xll.SNL.Clients.Office.Excel.Functions.SPG($D885, AZ$1, $F885, "Options: Curr=USD, Mag=Actuals")</f>
        <v>1.1263344320725299</v>
      </c>
      <c r="BA885" s="6">
        <f>_xll.SNL.Clients.Office.Excel.Functions.SPG($D885, BA$1, $F885, "Options: Curr=USD, Mag=Actuals")</f>
        <v>15.098223971241501</v>
      </c>
      <c r="BB885" s="6">
        <f>_xll.SNL.Clients.Office.Excel.Functions.SPG($D885, BB$1, $F885, "Options: Curr=USD, Mag=Actuals")</f>
        <v>16.183863394457799</v>
      </c>
      <c r="BC885" s="6">
        <f>_xll.SNL.Clients.Office.Excel.Functions.SPG($D885, BC$1, $F885, "Options: Curr=USD, Mag=Actuals")</f>
        <v>17.707413400496002</v>
      </c>
      <c r="BD885" s="6">
        <f>_xll.SNL.Clients.Office.Excel.Functions.SPG($D885, BD$1, $F885, "Options: Curr=USD, Mag=Actuals")</f>
        <v>3.2316069736817599</v>
      </c>
      <c r="BE885" s="6">
        <f>_xll.SNL.Clients.Office.Excel.Functions.SPG($D885, BE$1, $F885, "Options: Curr=USD, Mag=Actuals")</f>
        <v>1.6950541673355</v>
      </c>
      <c r="BF885" s="6">
        <f>_xll.SNL.Clients.Office.Excel.Functions.SPG($D885, BF$1, $F885, "Options: Curr=USD, Mag=Actuals")</f>
        <v>0.78018802070558002</v>
      </c>
      <c r="BG885" s="6">
        <f>_xll.SNL.Clients.Office.Excel.Functions.SPG($D885, BG$1, $F885, "Options: Curr=USD, Mag=Actuals")</f>
        <v>1.4399926990279099</v>
      </c>
      <c r="BH885" s="6">
        <f>_xll.SNL.Clients.Office.Excel.Functions.SPG($D885, BH$1, $F885, "Options: Curr=USD, Mag=Actuals")</f>
        <v>1.4931551171559401</v>
      </c>
      <c r="BI885" s="6">
        <f>_xll.SNL.Clients.Office.Excel.Functions.SPG($D885, BI$1, $F885, "Options: Curr=USD, Mag=Actuals")</f>
        <v>4.8633413948380397</v>
      </c>
      <c r="BJ885" s="6">
        <f>_xll.SNL.Clients.Office.Excel.Functions.SPG($D885, BJ$1, $F885, "Options: Curr=USD, Mag=Actuals")</f>
        <v>2.23846574933861</v>
      </c>
      <c r="BK885" s="6">
        <f>_xll.SNL.Clients.Office.Excel.Functions.SPG($D885, BK$1, $F885, "Options: Curr=USD, Mag=Actuals")</f>
        <v>4.1315352844773399</v>
      </c>
      <c r="BL885" s="6">
        <f>_xll.SNL.Clients.Office.Excel.Functions.SPG($D885, BL$1, $F885, "Options: Curr=USD, Mag=Actuals")</f>
        <v>4.2840655066460798</v>
      </c>
      <c r="BM885" s="6">
        <f>_xll.SNL.Clients.Office.Excel.Functions.SPG($D885, BM$1, $F885, "Options: Curr=USD, Mag=Actuals")</f>
        <v>3.8813857201205999</v>
      </c>
      <c r="BN885" s="6">
        <f>_xll.SNL.Clients.Office.Excel.Functions.SPG($D885, BN$1, $F885, "Options: Curr=USD, Mag=Actuals")</f>
        <v>1.77404043954115</v>
      </c>
      <c r="BO885" s="6">
        <f>_xll.SNL.Clients.Office.Excel.Functions.SPG($D885, BO$1, $F885, "Options: Curr=USD, Mag=Actuals")</f>
        <v>57.789592395682298</v>
      </c>
      <c r="BP885" s="6">
        <f>_xll.SNL.Clients.Office.Excel.Functions.SPG($D885, BP$1, $F885, "Options: Curr=USD, Mag=Actuals")</f>
        <v>26.599001127758999</v>
      </c>
      <c r="BQ885" s="6">
        <f>_xll.SNL.Clients.Office.Excel.Functions.SPG($D885, BQ$1, $F885, "Options: Curr=USD, Mag=Actuals")</f>
        <v>49.093765103914897</v>
      </c>
      <c r="BR885" s="6">
        <f>_xll.SNL.Clients.Office.Excel.Functions.SPG($D885, BR$1, $F885, "Options: Curr=USD, Mag=Actuals")</f>
        <v>16.135414763062801</v>
      </c>
      <c r="BS885" s="6">
        <f>_xll.SNL.Clients.Office.Excel.Functions.SPG($D885, BS$1, $F885, "Options: Curr=USD, Mag=Actuals")</f>
        <v>17.8374123170783</v>
      </c>
      <c r="BT885" s="6">
        <f>_xll.SNL.Clients.Office.Excel.Functions.SPG($D885, BT$1, $F885, "Options: Curr=USD, Mag=Actuals")</f>
        <v>20.900515905928</v>
      </c>
      <c r="BU885" s="6">
        <f>_xll.SNL.Clients.Office.Excel.Functions.SPG($D885, BU$1, $F885, "Options: Curr=USD, Mag=Actuals")</f>
        <v>5.9971133185733798</v>
      </c>
      <c r="BV885" s="6">
        <f>_xll.SNL.Clients.Office.Excel.Functions.SPG($D885, BV$1, $F885, "Options: Curr=USD, Mag=Actuals")</f>
        <v>76942632916.989059</v>
      </c>
      <c r="BW885" s="6">
        <f>_xll.SNL.Clients.Office.Excel.Functions.SPG($D885, BW$1, $F885, "Options: Curr=USD, Mag=Actuals")</f>
        <v>141796175527.79929</v>
      </c>
      <c r="BX885" s="6">
        <f>_xll.SNL.Clients.Office.Excel.Functions.SPG($D885, BX$1, $F885, "Options: Curr=USD, Mag=Actuals")</f>
        <v>218738808444.78833</v>
      </c>
      <c r="BY885" s="6">
        <f>_xll.SNL.Clients.Office.Excel.Functions.SPG($D885, BY$1, $F885, "Options: Curr=USD, Mag=Actuals")</f>
        <v>36.249353481771401</v>
      </c>
      <c r="BZ885" s="6">
        <f>_xll.SNL.Clients.Office.Excel.Functions.SPG($D885, BZ$1, $F885, "Options: Curr=USD, Mag=Actuals")</f>
        <v>12924726428.650381</v>
      </c>
      <c r="CA885" s="6" t="str">
        <f>_xll.SNL.Clients.Office.Excel.Functions.SPG($D885, CA$1, $F885, "Options: Curr=USD, Mag=Actuals")</f>
        <v>Nonperforming Loans</v>
      </c>
      <c r="CB885" s="6">
        <f>_xll.SNL.Clients.Office.Excel.Functions.SPG($D885, CB$1, $F885, "Options: Curr=USD, Mag=Actuals")</f>
        <v>2.2404675225138901</v>
      </c>
      <c r="CC885" s="6">
        <f>_xll.SNL.Clients.Office.Excel.Functions.SPG($D885, CC$1, $F885, "Options: Curr=USD, Mag=Actuals")</f>
        <v>16.193496565477499</v>
      </c>
      <c r="CD885" s="6">
        <f>_xll.SNL.Clients.Office.Excel.Functions.SPG($D885, CD$1, $F885, "Options: Curr=USD, Mag=Actuals")</f>
        <v>7.7542271586784103E-2</v>
      </c>
      <c r="CE885" s="6">
        <f>_xll.SNL.Clients.Office.Excel.Functions.SPG($D885, CE$1, $F885, "Options: Curr=USD, Mag=Actuals")</f>
        <v>4.6601788116148404</v>
      </c>
      <c r="CF885" s="6">
        <f>_xll.SNL.Clients.Office.Excel.Functions.SPG($D885, CF$1, $F885, "Options: Curr=USD, Mag=Actuals")</f>
        <v>1.9614868748802501</v>
      </c>
      <c r="CG885" s="6">
        <f>_xll.SNL.Clients.Office.Excel.Functions.SPG($D885, CG$1, $F885, "Options: Curr=USD, Mag=Actuals")</f>
        <v>4.109324261636</v>
      </c>
    </row>
    <row r="886" spans="1:85" x14ac:dyDescent="0.3">
      <c r="A886" s="10" t="s">
        <v>90</v>
      </c>
      <c r="B886" s="10" t="s">
        <v>85</v>
      </c>
      <c r="C886" s="10" t="s">
        <v>3</v>
      </c>
      <c r="D886">
        <v>100382</v>
      </c>
      <c r="E886" s="10" t="s">
        <v>29</v>
      </c>
      <c r="F886" s="10" t="s">
        <v>6</v>
      </c>
      <c r="G886">
        <v>-111.04</v>
      </c>
      <c r="H886">
        <v>387.4</v>
      </c>
      <c r="I886">
        <v>498.44</v>
      </c>
      <c r="J886">
        <v>5963.14</v>
      </c>
      <c r="K886">
        <v>23795.86</v>
      </c>
      <c r="L886">
        <v>1.89</v>
      </c>
      <c r="M886">
        <v>10055.129999999999</v>
      </c>
      <c r="N886">
        <v>250.6</v>
      </c>
      <c r="O886">
        <v>5.42</v>
      </c>
      <c r="P886">
        <v>3.61</v>
      </c>
      <c r="Q886">
        <v>1</v>
      </c>
      <c r="R886">
        <v>1</v>
      </c>
      <c r="S886" t="str">
        <f>_xll.SNL.Clients.Office.Excel.Functions.SPG(D886, S$1, F886, "Options: Curr=USD, Mag=Actuals")</f>
        <v>Wells Fargo &amp; Company (NYSE:WFC)</v>
      </c>
      <c r="T886" t="str">
        <f>_xll.SNL.Clients.Office.Excel.Functions.SPG($D886, T$1, $F886, "Options: Curr=USD, Mag=Actuals")</f>
        <v>Wells Fargo &amp; Company</v>
      </c>
      <c r="U886" s="6">
        <f>_xll.SNL.Clients.Office.Excel.Functions.SPG($D886, U$1, $F886, "Options: Curr=USD, Mag=Actuals")</f>
        <v>0</v>
      </c>
      <c r="V886" t="str">
        <f>_xll.SNL.Clients.Office.Excel.Functions.SPG($D886, V$1, $F886, "Options: Curr=USD, Mag=Actuals")</f>
        <v>NYSE:WFC</v>
      </c>
      <c r="W886" t="str">
        <f>_xll.SNL.Clients.Office.Excel.Functions.SPG($D886, W$1, $F886, "Options: Curr=USD, Mag=Actuals")</f>
        <v>Bank</v>
      </c>
      <c r="X886" s="6">
        <f>_xll.SNL.Clients.Office.Excel.Functions.SPG($D886, X$1, $F886, "Options: Curr=USD, Mag=Actuals")</f>
        <v>2462000000</v>
      </c>
      <c r="Y886" s="6">
        <f>_xll.SNL.Clients.Office.Excel.Functions.SPG($D886, Y$1, $F886, "Options: Curr=USD, Mag=Actuals")</f>
        <v>0</v>
      </c>
      <c r="Z886" s="6">
        <f>_xll.SNL.Clients.Office.Excel.Functions.SPG($D886, Z$1, $F886, "Options: Curr=USD, Mag=Actuals")</f>
        <v>2604600000</v>
      </c>
      <c r="AA886" s="6">
        <f>_xll.SNL.Clients.Office.Excel.Functions.SPG($D886, AA$1, $F886, "Options: Curr=USD, Mag=Actuals")</f>
        <v>169331000</v>
      </c>
      <c r="AB886" s="6">
        <f>_xll.SNL.Clients.Office.Excel.Functions.SPG($D886, AB$1, $F886, "Options: Curr=USD, Mag=Actuals")</f>
        <v>0.15</v>
      </c>
      <c r="AC886" s="6">
        <f>_xll.SNL.Clients.Office.Excel.Functions.SPG($D886, AC$1, $F886, "Options: Curr=USD, Mag=Actuals")</f>
        <v>-34.7826086956522</v>
      </c>
      <c r="AD886" s="6">
        <f>_xll.SNL.Clients.Office.Excel.Functions.SPG($D886, AD$1, $F886, "Options: Curr=USD, Mag=Actuals")</f>
        <v>0.43473940949935802</v>
      </c>
      <c r="AE886" s="6">
        <f>_xll.SNL.Clients.Office.Excel.Functions.SPG($D886, AE$1, $F886, "Options: Curr=USD, Mag=Actuals")</f>
        <v>7.28618760757315</v>
      </c>
      <c r="AF886" s="6">
        <f>_xll.SNL.Clients.Office.Excel.Functions.SPG($D886, AF$1, $F886, "Options: Curr=USD, Mag=Actuals")</f>
        <v>43523000000</v>
      </c>
      <c r="AG886" s="6">
        <f>_xll.SNL.Clients.Office.Excel.Functions.SPG($D886, AG$1, $F886, "Options: Curr=USD, Mag=Actuals")</f>
        <v>0</v>
      </c>
      <c r="AH886" s="6">
        <f>_xll.SNL.Clients.Office.Excel.Functions.SPG($D886, AH$1, $F886, "Options: Curr=USD, Mag=Actuals")</f>
        <v>2434000000</v>
      </c>
      <c r="AI886" s="6">
        <f>_xll.SNL.Clients.Office.Excel.Functions.SPG($D886, AI$1, $F886, "Options: Curr=USD, Mag=Actuals")</f>
        <v>33238</v>
      </c>
      <c r="AJ886" s="6" t="str">
        <f>_xll.SNL.Clients.Office.Excel.Functions.SPG($D886, AJ$1, $F886, "Options: Curr=USD, Mag=Actuals")</f>
        <v>#INVALID FUNCTION PARAMETER</v>
      </c>
      <c r="AK886" s="6" t="str">
        <f>_xll.SNL.Clients.Office.Excel.Functions.SPG($D886, AK$1, $F886, "Options: Curr=USD, Mag=Actuals")</f>
        <v>#INVALID FUNCTION PARAMETER</v>
      </c>
      <c r="AL886" s="6" t="str">
        <f>_xll.SNL.Clients.Office.Excel.Functions.SPG($D886, AL$1, $F886, "Options: Curr=USD, Mag=Actuals")</f>
        <v>#INVALID FUNCTION PARAMETER</v>
      </c>
      <c r="AM886" s="6" t="str">
        <f>_xll.SNL.Clients.Office.Excel.Functions.SPG($D886, AM$1, $F886, "Options: Curr=USD, Mag=Actuals")</f>
        <v>#INVALID FUNCTION PARAMETER</v>
      </c>
      <c r="AN886" s="6">
        <f>_xll.SNL.Clients.Office.Excel.Functions.SPG($D886, AN$1, $F886, "Options: Curr=USD, Mag=Actuals")</f>
        <v>43523000000</v>
      </c>
      <c r="AO886" s="6">
        <f>_xll.SNL.Clients.Office.Excel.Functions.SPG($D886, AO$1, $F886, "Options: Curr=USD, Mag=Actuals")</f>
        <v>23390000000</v>
      </c>
      <c r="AP886" s="6">
        <f>_xll.SNL.Clients.Office.Excel.Functions.SPG($D886, AP$1, $F886, "Options: Curr=USD, Mag=Actuals")</f>
        <v>30542000000</v>
      </c>
      <c r="AQ886" s="6">
        <f>_xll.SNL.Clients.Office.Excel.Functions.SPG($D886, AQ$1, $F886, "Options: Curr=USD, Mag=Actuals")</f>
        <v>2434000000</v>
      </c>
      <c r="AR886" s="6">
        <f>_xll.SNL.Clients.Office.Excel.Functions.SPG($D886, AR$1, $F886, "Options: Curr=USD, Mag=Actuals")</f>
        <v>2434000000</v>
      </c>
      <c r="AS886" s="6">
        <f>_xll.SNL.Clients.Office.Excel.Functions.SPG($D886, AS$1, $F886, "Options: Curr=USD, Mag=Actuals")</f>
        <v>0</v>
      </c>
      <c r="AT886" s="6">
        <f>_xll.SNL.Clients.Office.Excel.Functions.SPG($D886, AT$1, $F886, "Options: Curr=USD, Mag=Actuals")</f>
        <v>53.741699790915099</v>
      </c>
      <c r="AU886" s="6">
        <f>_xll.SNL.Clients.Office.Excel.Functions.SPG($D886, AU$1, $F886, "Options: Curr=USD, Mag=Actuals")</f>
        <v>76.583065941981502</v>
      </c>
      <c r="AV886" s="6">
        <f>_xll.SNL.Clients.Office.Excel.Functions.SPG($D886, AV$1, $F886, "Options: Curr=USD, Mag=Actuals")</f>
        <v>5.5924453737104498</v>
      </c>
      <c r="AW886" s="6">
        <f>_xll.SNL.Clients.Office.Excel.Functions.SPG($D886, AW$1, $F886, "Options: Curr=USD, Mag=Actuals")</f>
        <v>0</v>
      </c>
      <c r="AX886" s="6">
        <f>_xll.SNL.Clients.Office.Excel.Functions.SPG($D886, AX$1, $F886, "Options: Curr=USD, Mag=Actuals")</f>
        <v>169331000</v>
      </c>
      <c r="AY886" s="6">
        <f>_xll.SNL.Clients.Office.Excel.Functions.SPG($D886, AY$1, $F886, "Options: Curr=USD, Mag=Actuals")</f>
        <v>169331000</v>
      </c>
      <c r="AZ886" s="6">
        <f>_xll.SNL.Clients.Office.Excel.Functions.SPG($D886, AZ$1, $F886, "Options: Curr=USD, Mag=Actuals")</f>
        <v>0.43473940949935802</v>
      </c>
      <c r="BA886" s="6">
        <f>_xll.SNL.Clients.Office.Excel.Functions.SPG($D886, BA$1, $F886, "Options: Curr=USD, Mag=Actuals")</f>
        <v>7.28618760757315</v>
      </c>
      <c r="BB886" s="6">
        <f>_xll.SNL.Clients.Office.Excel.Functions.SPG($D886, BB$1, $F886, "Options: Curr=USD, Mag=Actuals")</f>
        <v>7.4420250896057301</v>
      </c>
      <c r="BC886" s="6">
        <f>_xll.SNL.Clients.Office.Excel.Functions.SPG($D886, BC$1, $F886, "Options: Curr=USD, Mag=Actuals")</f>
        <v>0</v>
      </c>
      <c r="BD886" s="6">
        <f>_xll.SNL.Clients.Office.Excel.Functions.SPG($D886, BD$1, $F886, "Options: Curr=USD, Mag=Actuals")</f>
        <v>0</v>
      </c>
      <c r="BE886" s="6">
        <f>_xll.SNL.Clients.Office.Excel.Functions.SPG($D886, BE$1, $F886, "Options: Curr=USD, Mag=Actuals")</f>
        <v>4.1717586649550702</v>
      </c>
      <c r="BF886" s="6">
        <f>_xll.SNL.Clients.Office.Excel.Functions.SPG($D886, BF$1, $F886, "Options: Curr=USD, Mag=Actuals")</f>
        <v>0</v>
      </c>
      <c r="BG886" s="6">
        <f>_xll.SNL.Clients.Office.Excel.Functions.SPG($D886, BG$1, $F886, "Options: Curr=USD, Mag=Actuals")</f>
        <v>4.3992297817715</v>
      </c>
      <c r="BH886" s="6">
        <f>_xll.SNL.Clients.Office.Excel.Functions.SPG($D886, BH$1, $F886, "Options: Curr=USD, Mag=Actuals")</f>
        <v>2.07368421052632</v>
      </c>
      <c r="BI886" s="6">
        <f>_xll.SNL.Clients.Office.Excel.Functions.SPG($D886, BI$1, $F886, "Options: Curr=USD, Mag=Actuals")</f>
        <v>0</v>
      </c>
      <c r="BJ886" s="6">
        <f>_xll.SNL.Clients.Office.Excel.Functions.SPG($D886, BJ$1, $F886, "Options: Curr=USD, Mag=Actuals")</f>
        <v>0</v>
      </c>
      <c r="BK886" s="6">
        <f>_xll.SNL.Clients.Office.Excel.Functions.SPG($D886, BK$1, $F886, "Options: Curr=USD, Mag=Actuals")</f>
        <v>0</v>
      </c>
      <c r="BL886" s="6">
        <f>_xll.SNL.Clients.Office.Excel.Functions.SPG($D886, BL$1, $F886, "Options: Curr=USD, Mag=Actuals")</f>
        <v>0</v>
      </c>
      <c r="BM886" s="6">
        <f>_xll.SNL.Clients.Office.Excel.Functions.SPG($D886, BM$1, $F886, "Options: Curr=USD, Mag=Actuals")</f>
        <v>0</v>
      </c>
      <c r="BN886" s="6">
        <f>_xll.SNL.Clients.Office.Excel.Functions.SPG($D886, BN$1, $F886, "Options: Curr=USD, Mag=Actuals")</f>
        <v>4.6120004541326098</v>
      </c>
      <c r="BO886" s="6">
        <f>_xll.SNL.Clients.Office.Excel.Functions.SPG($D886, BO$1, $F886, "Options: Curr=USD, Mag=Actuals")</f>
        <v>63.594638505280301</v>
      </c>
      <c r="BP886" s="6">
        <f>_xll.SNL.Clients.Office.Excel.Functions.SPG($D886, BP$1, $F886, "Options: Curr=USD, Mag=Actuals")</f>
        <v>0</v>
      </c>
      <c r="BQ886" s="6">
        <f>_xll.SNL.Clients.Office.Excel.Functions.SPG($D886, BQ$1, $F886, "Options: Curr=USD, Mag=Actuals")</f>
        <v>69.5978878960195</v>
      </c>
      <c r="BR886" s="6">
        <f>_xll.SNL.Clients.Office.Excel.Functions.SPG($D886, BR$1, $F886, "Options: Curr=USD, Mag=Actuals")</f>
        <v>0</v>
      </c>
      <c r="BS886" s="6">
        <f>_xll.SNL.Clients.Office.Excel.Functions.SPG($D886, BS$1, $F886, "Options: Curr=USD, Mag=Actuals")</f>
        <v>7.25</v>
      </c>
      <c r="BT886" s="6">
        <f>_xll.SNL.Clients.Office.Excel.Functions.SPG($D886, BT$1, $F886, "Options: Curr=USD, Mag=Actuals")</f>
        <v>11.76</v>
      </c>
      <c r="BU886" s="6">
        <f>_xll.SNL.Clients.Office.Excel.Functions.SPG($D886, BU$1, $F886, "Options: Curr=USD, Mag=Actuals")</f>
        <v>0</v>
      </c>
      <c r="BV886" s="6">
        <f>_xll.SNL.Clients.Office.Excel.Functions.SPG($D886, BV$1, $F886, "Options: Curr=USD, Mag=Actuals")</f>
        <v>0</v>
      </c>
      <c r="BW886" s="6">
        <f>_xll.SNL.Clients.Office.Excel.Functions.SPG($D886, BW$1, $F886, "Options: Curr=USD, Mag=Actuals")</f>
        <v>0</v>
      </c>
      <c r="BX886" s="6">
        <f>_xll.SNL.Clients.Office.Excel.Functions.SPG($D886, BX$1, $F886, "Options: Curr=USD, Mag=Actuals")</f>
        <v>0</v>
      </c>
      <c r="BY886" s="6">
        <f>_xll.SNL.Clients.Office.Excel.Functions.SPG($D886, BY$1, $F886, "Options: Curr=USD, Mag=Actuals")</f>
        <v>0</v>
      </c>
      <c r="BZ886" s="6">
        <f>_xll.SNL.Clients.Office.Excel.Functions.SPG($D886, BZ$1, $F886, "Options: Curr=USD, Mag=Actuals")</f>
        <v>415100000</v>
      </c>
      <c r="CA886" s="6" t="str">
        <f>_xll.SNL.Clients.Office.Excel.Functions.SPG($D886, CA$1, $F886, "Options: Curr=USD, Mag=Actuals")</f>
        <v>Nonperforming Loans</v>
      </c>
      <c r="CB886" s="6">
        <f>_xll.SNL.Clients.Office.Excel.Functions.SPG($D886, CB$1, $F886, "Options: Curr=USD, Mag=Actuals")</f>
        <v>1.7319647849125901</v>
      </c>
      <c r="CC886" s="6">
        <f>_xll.SNL.Clients.Office.Excel.Functions.SPG($D886, CC$1, $F886, "Options: Curr=USD, Mag=Actuals")</f>
        <v>0</v>
      </c>
      <c r="CD886" s="6">
        <f>_xll.SNL.Clients.Office.Excel.Functions.SPG($D886, CD$1, $F886, "Options: Curr=USD, Mag=Actuals")</f>
        <v>2.1193868217457399</v>
      </c>
      <c r="CE886" s="6">
        <f>_xll.SNL.Clients.Office.Excel.Functions.SPG($D886, CE$1, $F886, "Options: Curr=USD, Mag=Actuals")</f>
        <v>0</v>
      </c>
      <c r="CF886" s="6">
        <f>_xll.SNL.Clients.Office.Excel.Functions.SPG($D886, CF$1, $F886, "Options: Curr=USD, Mag=Actuals")</f>
        <v>2.4074769474694402</v>
      </c>
      <c r="CG886" s="6">
        <f>_xll.SNL.Clients.Office.Excel.Functions.SPG($D886, CG$1, $F886, "Options: Curr=USD, Mag=Actuals")</f>
        <v>0</v>
      </c>
    </row>
    <row r="887" spans="1:85" x14ac:dyDescent="0.3">
      <c r="A887" s="10" t="s">
        <v>90</v>
      </c>
      <c r="B887" s="10" t="s">
        <v>85</v>
      </c>
      <c r="C887" s="10" t="s">
        <v>3</v>
      </c>
      <c r="D887">
        <v>100382</v>
      </c>
      <c r="E887" s="10" t="s">
        <v>29</v>
      </c>
      <c r="F887" s="10" t="s">
        <v>50</v>
      </c>
      <c r="G887">
        <v>-76.94</v>
      </c>
      <c r="H887">
        <v>414.08</v>
      </c>
      <c r="I887">
        <v>491.02</v>
      </c>
      <c r="J887">
        <v>6158.13</v>
      </c>
      <c r="K887">
        <v>24249.74</v>
      </c>
      <c r="L887">
        <v>-0.11</v>
      </c>
      <c r="M887">
        <v>10044.24</v>
      </c>
      <c r="N887">
        <v>253.95</v>
      </c>
      <c r="O887">
        <v>4.22</v>
      </c>
      <c r="P887">
        <v>0.22</v>
      </c>
      <c r="Q887">
        <v>1</v>
      </c>
      <c r="R887">
        <v>1</v>
      </c>
      <c r="S887" t="str">
        <f>_xll.SNL.Clients.Office.Excel.Functions.SPG(D887, S$1, F887, "Options: Curr=USD, Mag=Actuals")</f>
        <v>Wells Fargo &amp; Company (NYSE:WFC)</v>
      </c>
      <c r="T887" t="str">
        <f>_xll.SNL.Clients.Office.Excel.Functions.SPG($D887, T$1, $F887, "Options: Curr=USD, Mag=Actuals")</f>
        <v>Wells Fargo &amp; Company</v>
      </c>
      <c r="U887" s="6">
        <f>_xll.SNL.Clients.Office.Excel.Functions.SPG($D887, U$1, $F887, "Options: Curr=USD, Mag=Actuals")</f>
        <v>0</v>
      </c>
      <c r="V887" t="str">
        <f>_xll.SNL.Clients.Office.Excel.Functions.SPG($D887, V$1, $F887, "Options: Curr=USD, Mag=Actuals")</f>
        <v>NYSE:WFC</v>
      </c>
      <c r="W887" t="str">
        <f>_xll.SNL.Clients.Office.Excel.Functions.SPG($D887, W$1, $F887, "Options: Curr=USD, Mag=Actuals")</f>
        <v>Bank</v>
      </c>
      <c r="X887" s="6">
        <f>_xll.SNL.Clients.Office.Excel.Functions.SPG($D887, X$1, $F887, "Options: Curr=USD, Mag=Actuals")</f>
        <v>2939600000</v>
      </c>
      <c r="Y887" s="6">
        <f>_xll.SNL.Clients.Office.Excel.Functions.SPG($D887, Y$1, $F887, "Options: Curr=USD, Mag=Actuals")</f>
        <v>0</v>
      </c>
      <c r="Z887" s="6">
        <f>_xll.SNL.Clients.Office.Excel.Functions.SPG($D887, Z$1, $F887, "Options: Curr=USD, Mag=Actuals")</f>
        <v>2642000000</v>
      </c>
      <c r="AA887" s="6">
        <f>_xll.SNL.Clients.Office.Excel.Functions.SPG($D887, AA$1, $F887, "Options: Curr=USD, Mag=Actuals")</f>
        <v>418282000</v>
      </c>
      <c r="AB887" s="6">
        <f>_xll.SNL.Clients.Office.Excel.Functions.SPG($D887, AB$1, $F887, "Options: Curr=USD, Mag=Actuals")</f>
        <v>0.33</v>
      </c>
      <c r="AC887" s="6">
        <f>_xll.SNL.Clients.Office.Excel.Functions.SPG($D887, AC$1, $F887, "Options: Curr=USD, Mag=Actuals")</f>
        <v>120</v>
      </c>
      <c r="AD887" s="6">
        <f>_xll.SNL.Clients.Office.Excel.Functions.SPG($D887, AD$1, $F887, "Options: Curr=USD, Mag=Actuals")</f>
        <v>0.96296245136634695</v>
      </c>
      <c r="AE887" s="6">
        <f>_xll.SNL.Clients.Office.Excel.Functions.SPG($D887, AE$1, $F887, "Options: Curr=USD, Mag=Actuals")</f>
        <v>14.702355008787301</v>
      </c>
      <c r="AF887" s="6">
        <f>_xll.SNL.Clients.Office.Excel.Functions.SPG($D887, AF$1, $F887, "Options: Curr=USD, Mag=Actuals")</f>
        <v>45974000000</v>
      </c>
      <c r="AG887" s="6">
        <f>_xll.SNL.Clients.Office.Excel.Functions.SPG($D887, AG$1, $F887, "Options: Curr=USD, Mag=Actuals")</f>
        <v>0</v>
      </c>
      <c r="AH887" s="6">
        <f>_xll.SNL.Clients.Office.Excel.Functions.SPG($D887, AH$1, $F887, "Options: Curr=USD, Mag=Actuals")</f>
        <v>3193000000</v>
      </c>
      <c r="AI887" s="6">
        <f>_xll.SNL.Clients.Office.Excel.Functions.SPG($D887, AI$1, $F887, "Options: Curr=USD, Mag=Actuals")</f>
        <v>33603</v>
      </c>
      <c r="AJ887" s="6" t="str">
        <f>_xll.SNL.Clients.Office.Excel.Functions.SPG($D887, AJ$1, $F887, "Options: Curr=USD, Mag=Actuals")</f>
        <v>#INVALID FUNCTION PARAMETER</v>
      </c>
      <c r="AK887" s="6" t="str">
        <f>_xll.SNL.Clients.Office.Excel.Functions.SPG($D887, AK$1, $F887, "Options: Curr=USD, Mag=Actuals")</f>
        <v>#INVALID FUNCTION PARAMETER</v>
      </c>
      <c r="AL887" s="6" t="str">
        <f>_xll.SNL.Clients.Office.Excel.Functions.SPG($D887, AL$1, $F887, "Options: Curr=USD, Mag=Actuals")</f>
        <v>#INVALID FUNCTION PARAMETER</v>
      </c>
      <c r="AM887" s="6" t="str">
        <f>_xll.SNL.Clients.Office.Excel.Functions.SPG($D887, AM$1, $F887, "Options: Curr=USD, Mag=Actuals")</f>
        <v>#INVALID FUNCTION PARAMETER</v>
      </c>
      <c r="AN887" s="6">
        <f>_xll.SNL.Clients.Office.Excel.Functions.SPG($D887, AN$1, $F887, "Options: Curr=USD, Mag=Actuals")</f>
        <v>45974000000</v>
      </c>
      <c r="AO887" s="6">
        <f>_xll.SNL.Clients.Office.Excel.Functions.SPG($D887, AO$1, $F887, "Options: Curr=USD, Mag=Actuals")</f>
        <v>25623700000</v>
      </c>
      <c r="AP887" s="6">
        <f>_xll.SNL.Clients.Office.Excel.Functions.SPG($D887, AP$1, $F887, "Options: Curr=USD, Mag=Actuals")</f>
        <v>31331000000</v>
      </c>
      <c r="AQ887" s="6">
        <f>_xll.SNL.Clients.Office.Excel.Functions.SPG($D887, AQ$1, $F887, "Options: Curr=USD, Mag=Actuals")</f>
        <v>3193000000</v>
      </c>
      <c r="AR887" s="6">
        <f>_xll.SNL.Clients.Office.Excel.Functions.SPG($D887, AR$1, $F887, "Options: Curr=USD, Mag=Actuals")</f>
        <v>3193000000</v>
      </c>
      <c r="AS887" s="6">
        <f>_xll.SNL.Clients.Office.Excel.Functions.SPG($D887, AS$1, $F887, "Options: Curr=USD, Mag=Actuals")</f>
        <v>0</v>
      </c>
      <c r="AT887" s="6">
        <f>_xll.SNL.Clients.Office.Excel.Functions.SPG($D887, AT$1, $F887, "Options: Curr=USD, Mag=Actuals")</f>
        <v>55.735198155479203</v>
      </c>
      <c r="AU887" s="6">
        <f>_xll.SNL.Clients.Office.Excel.Functions.SPG($D887, AU$1, $F887, "Options: Curr=USD, Mag=Actuals")</f>
        <v>81.783856244614</v>
      </c>
      <c r="AV887" s="6">
        <f>_xll.SNL.Clients.Office.Excel.Functions.SPG($D887, AV$1, $F887, "Options: Curr=USD, Mag=Actuals")</f>
        <v>6.9452299125592702</v>
      </c>
      <c r="AW887" s="6">
        <f>_xll.SNL.Clients.Office.Excel.Functions.SPG($D887, AW$1, $F887, "Options: Curr=USD, Mag=Actuals")</f>
        <v>0</v>
      </c>
      <c r="AX887" s="6">
        <f>_xll.SNL.Clients.Office.Excel.Functions.SPG($D887, AX$1, $F887, "Options: Curr=USD, Mag=Actuals")</f>
        <v>418282000</v>
      </c>
      <c r="AY887" s="6">
        <f>_xll.SNL.Clients.Office.Excel.Functions.SPG($D887, AY$1, $F887, "Options: Curr=USD, Mag=Actuals")</f>
        <v>418282000</v>
      </c>
      <c r="AZ887" s="6">
        <f>_xll.SNL.Clients.Office.Excel.Functions.SPG($D887, AZ$1, $F887, "Options: Curr=USD, Mag=Actuals")</f>
        <v>0.96296245136634695</v>
      </c>
      <c r="BA887" s="6">
        <f>_xll.SNL.Clients.Office.Excel.Functions.SPG($D887, BA$1, $F887, "Options: Curr=USD, Mag=Actuals")</f>
        <v>14.702355008787301</v>
      </c>
      <c r="BB887" s="6">
        <f>_xll.SNL.Clients.Office.Excel.Functions.SPG($D887, BB$1, $F887, "Options: Curr=USD, Mag=Actuals")</f>
        <v>15.4467304531466</v>
      </c>
      <c r="BC887" s="6">
        <f>_xll.SNL.Clients.Office.Excel.Functions.SPG($D887, BC$1, $F887, "Options: Curr=USD, Mag=Actuals")</f>
        <v>0</v>
      </c>
      <c r="BD887" s="6">
        <f>_xll.SNL.Clients.Office.Excel.Functions.SPG($D887, BD$1, $F887, "Options: Curr=USD, Mag=Actuals")</f>
        <v>0</v>
      </c>
      <c r="BE887" s="6">
        <f>_xll.SNL.Clients.Office.Excel.Functions.SPG($D887, BE$1, $F887, "Options: Curr=USD, Mag=Actuals")</f>
        <v>4.4280221930612198</v>
      </c>
      <c r="BF887" s="6">
        <f>_xll.SNL.Clients.Office.Excel.Functions.SPG($D887, BF$1, $F887, "Options: Curr=USD, Mag=Actuals")</f>
        <v>0</v>
      </c>
      <c r="BG887" s="6">
        <f>_xll.SNL.Clients.Office.Excel.Functions.SPG($D887, BG$1, $F887, "Options: Curr=USD, Mag=Actuals")</f>
        <v>4.6999102147938396</v>
      </c>
      <c r="BH887" s="6">
        <f>_xll.SNL.Clients.Office.Excel.Functions.SPG($D887, BH$1, $F887, "Options: Curr=USD, Mag=Actuals")</f>
        <v>2.1776365771116799</v>
      </c>
      <c r="BI887" s="6">
        <f>_xll.SNL.Clients.Office.Excel.Functions.SPG($D887, BI$1, $F887, "Options: Curr=USD, Mag=Actuals")</f>
        <v>0</v>
      </c>
      <c r="BJ887" s="6">
        <f>_xll.SNL.Clients.Office.Excel.Functions.SPG($D887, BJ$1, $F887, "Options: Curr=USD, Mag=Actuals")</f>
        <v>0</v>
      </c>
      <c r="BK887" s="6">
        <f>_xll.SNL.Clients.Office.Excel.Functions.SPG($D887, BK$1, $F887, "Options: Curr=USD, Mag=Actuals")</f>
        <v>0</v>
      </c>
      <c r="BL887" s="6">
        <f>_xll.SNL.Clients.Office.Excel.Functions.SPG($D887, BL$1, $F887, "Options: Curr=USD, Mag=Actuals")</f>
        <v>0</v>
      </c>
      <c r="BM887" s="6">
        <f>_xll.SNL.Clients.Office.Excel.Functions.SPG($D887, BM$1, $F887, "Options: Curr=USD, Mag=Actuals")</f>
        <v>0</v>
      </c>
      <c r="BN887" s="6">
        <f>_xll.SNL.Clients.Office.Excel.Functions.SPG($D887, BN$1, $F887, "Options: Curr=USD, Mag=Actuals")</f>
        <v>4.9266156092313196</v>
      </c>
      <c r="BO887" s="6">
        <f>_xll.SNL.Clients.Office.Excel.Functions.SPG($D887, BO$1, $F887, "Options: Curr=USD, Mag=Actuals")</f>
        <v>63.8045992652062</v>
      </c>
      <c r="BP887" s="6">
        <f>_xll.SNL.Clients.Office.Excel.Functions.SPG($D887, BP$1, $F887, "Options: Curr=USD, Mag=Actuals")</f>
        <v>0</v>
      </c>
      <c r="BQ887" s="6">
        <f>_xll.SNL.Clients.Office.Excel.Functions.SPG($D887, BQ$1, $F887, "Options: Curr=USD, Mag=Actuals")</f>
        <v>69.448224248196993</v>
      </c>
      <c r="BR887" s="6">
        <f>_xll.SNL.Clients.Office.Excel.Functions.SPG($D887, BR$1, $F887, "Options: Curr=USD, Mag=Actuals")</f>
        <v>0</v>
      </c>
      <c r="BS887" s="6">
        <f>_xll.SNL.Clients.Office.Excel.Functions.SPG($D887, BS$1, $F887, "Options: Curr=USD, Mag=Actuals")</f>
        <v>10</v>
      </c>
      <c r="BT887" s="6">
        <f>_xll.SNL.Clients.Office.Excel.Functions.SPG($D887, BT$1, $F887, "Options: Curr=USD, Mag=Actuals")</f>
        <v>13.78</v>
      </c>
      <c r="BU887" s="6">
        <f>_xll.SNL.Clients.Office.Excel.Functions.SPG($D887, BU$1, $F887, "Options: Curr=USD, Mag=Actuals")</f>
        <v>0</v>
      </c>
      <c r="BV887" s="6">
        <f>_xll.SNL.Clients.Office.Excel.Functions.SPG($D887, BV$1, $F887, "Options: Curr=USD, Mag=Actuals")</f>
        <v>0</v>
      </c>
      <c r="BW887" s="6">
        <f>_xll.SNL.Clients.Office.Excel.Functions.SPG($D887, BW$1, $F887, "Options: Curr=USD, Mag=Actuals")</f>
        <v>0</v>
      </c>
      <c r="BX887" s="6">
        <f>_xll.SNL.Clients.Office.Excel.Functions.SPG($D887, BX$1, $F887, "Options: Curr=USD, Mag=Actuals")</f>
        <v>0</v>
      </c>
      <c r="BY887" s="6">
        <f>_xll.SNL.Clients.Office.Excel.Functions.SPG($D887, BY$1, $F887, "Options: Curr=USD, Mag=Actuals")</f>
        <v>0</v>
      </c>
      <c r="BZ887" s="6">
        <f>_xll.SNL.Clients.Office.Excel.Functions.SPG($D887, BZ$1, $F887, "Options: Curr=USD, Mag=Actuals")</f>
        <v>373500000</v>
      </c>
      <c r="CA887" s="6" t="str">
        <f>_xll.SNL.Clients.Office.Excel.Functions.SPG($D887, CA$1, $F887, "Options: Curr=USD, Mag=Actuals")</f>
        <v>Nonperforming Loans</v>
      </c>
      <c r="CB887" s="6">
        <f>_xll.SNL.Clients.Office.Excel.Functions.SPG($D887, CB$1, $F887, "Options: Curr=USD, Mag=Actuals")</f>
        <v>1.4186417502278901</v>
      </c>
      <c r="CC887" s="6">
        <f>_xll.SNL.Clients.Office.Excel.Functions.SPG($D887, CC$1, $F887, "Options: Curr=USD, Mag=Actuals")</f>
        <v>0</v>
      </c>
      <c r="CD887" s="6">
        <f>_xll.SNL.Clients.Office.Excel.Functions.SPG($D887, CD$1, $F887, "Options: Curr=USD, Mag=Actuals")</f>
        <v>1.928754952846</v>
      </c>
      <c r="CE887" s="6">
        <f>_xll.SNL.Clients.Office.Excel.Functions.SPG($D887, CE$1, $F887, "Options: Curr=USD, Mag=Actuals")</f>
        <v>0</v>
      </c>
      <c r="CF887" s="6">
        <f>_xll.SNL.Clients.Office.Excel.Functions.SPG($D887, CF$1, $F887, "Options: Curr=USD, Mag=Actuals")</f>
        <v>2.6750987541780602</v>
      </c>
      <c r="CG887" s="6">
        <f>_xll.SNL.Clients.Office.Excel.Functions.SPG($D887, CG$1, $F887, "Options: Curr=USD, Mag=Actuals")</f>
        <v>0</v>
      </c>
    </row>
    <row r="888" spans="1:85" x14ac:dyDescent="0.3">
      <c r="A888" s="10" t="s">
        <v>90</v>
      </c>
      <c r="B888" s="10" t="s">
        <v>85</v>
      </c>
      <c r="C888" s="10" t="s">
        <v>3</v>
      </c>
      <c r="D888">
        <v>100382</v>
      </c>
      <c r="E888" s="10" t="s">
        <v>29</v>
      </c>
      <c r="F888" s="10" t="s">
        <v>51</v>
      </c>
      <c r="G888">
        <v>-96.9</v>
      </c>
      <c r="H888">
        <v>439.63</v>
      </c>
      <c r="I888">
        <v>536.53</v>
      </c>
      <c r="J888">
        <v>6520.33</v>
      </c>
      <c r="K888">
        <v>25335.77</v>
      </c>
      <c r="L888">
        <v>3.52</v>
      </c>
      <c r="M888">
        <v>10398.049999999999</v>
      </c>
      <c r="N888">
        <v>257.36</v>
      </c>
      <c r="O888">
        <v>3.04</v>
      </c>
      <c r="P888">
        <v>0.56999999999999995</v>
      </c>
      <c r="Q888">
        <v>1</v>
      </c>
      <c r="R888">
        <v>1</v>
      </c>
      <c r="S888" t="str">
        <f>_xll.SNL.Clients.Office.Excel.Functions.SPG(D888, S$1, F888, "Options: Curr=USD, Mag=Actuals")</f>
        <v>Wells Fargo &amp; Company (NYSE:WFC)</v>
      </c>
      <c r="T888" t="str">
        <f>_xll.SNL.Clients.Office.Excel.Functions.SPG($D888, T$1, $F888, "Options: Curr=USD, Mag=Actuals")</f>
        <v>Wells Fargo &amp; Company</v>
      </c>
      <c r="U888" s="6">
        <f>_xll.SNL.Clients.Office.Excel.Functions.SPG($D888, U$1, $F888, "Options: Curr=USD, Mag=Actuals")</f>
        <v>50037000000</v>
      </c>
      <c r="V888" t="str">
        <f>_xll.SNL.Clients.Office.Excel.Functions.SPG($D888, V$1, $F888, "Options: Curr=USD, Mag=Actuals")</f>
        <v>NYSE:WFC</v>
      </c>
      <c r="W888" t="str">
        <f>_xll.SNL.Clients.Office.Excel.Functions.SPG($D888, W$1, $F888, "Options: Curr=USD, Mag=Actuals")</f>
        <v>Bank</v>
      </c>
      <c r="X888" s="6">
        <f>_xll.SNL.Clients.Office.Excel.Functions.SPG($D888, X$1, $F888, "Options: Curr=USD, Mag=Actuals")</f>
        <v>3469500000</v>
      </c>
      <c r="Y888" s="6">
        <f>_xll.SNL.Clients.Office.Excel.Functions.SPG($D888, Y$1, $F888, "Options: Curr=USD, Mag=Actuals")</f>
        <v>0</v>
      </c>
      <c r="Z888" s="6">
        <f>_xll.SNL.Clients.Office.Excel.Functions.SPG($D888, Z$1, $F888, "Options: Curr=USD, Mag=Actuals")</f>
        <v>2256200000</v>
      </c>
      <c r="AA888" s="6">
        <f>_xll.SNL.Clients.Office.Excel.Functions.SPG($D888, AA$1, $F888, "Options: Curr=USD, Mag=Actuals")</f>
        <v>393940000</v>
      </c>
      <c r="AB888" s="6">
        <f>_xll.SNL.Clients.Office.Excel.Functions.SPG($D888, AB$1, $F888, "Options: Curr=USD, Mag=Actuals")</f>
        <v>0.3</v>
      </c>
      <c r="AC888" s="6">
        <f>_xll.SNL.Clients.Office.Excel.Functions.SPG($D888, AC$1, $F888, "Options: Curr=USD, Mag=Actuals")</f>
        <v>-9.0909090909091006</v>
      </c>
      <c r="AD888" s="6">
        <f>_xll.SNL.Clients.Office.Excel.Functions.SPG($D888, AD$1, $F888, "Options: Curr=USD, Mag=Actuals")</f>
        <v>0.84895373143977704</v>
      </c>
      <c r="AE888" s="6">
        <f>_xll.SNL.Clients.Office.Excel.Functions.SPG($D888, AE$1, $F888, "Options: Curr=USD, Mag=Actuals")</f>
        <v>11.2265602735822</v>
      </c>
      <c r="AF888" s="6">
        <f>_xll.SNL.Clients.Office.Excel.Functions.SPG($D888, AF$1, $F888, "Options: Curr=USD, Mag=Actuals")</f>
        <v>50037000000</v>
      </c>
      <c r="AG888" s="6">
        <f>_xll.SNL.Clients.Office.Excel.Functions.SPG($D888, AG$1, $F888, "Options: Curr=USD, Mag=Actuals")</f>
        <v>13378100000</v>
      </c>
      <c r="AH888" s="6">
        <f>_xll.SNL.Clients.Office.Excel.Functions.SPG($D888, AH$1, $F888, "Options: Curr=USD, Mag=Actuals")</f>
        <v>3372000000</v>
      </c>
      <c r="AI888" s="6">
        <f>_xll.SNL.Clients.Office.Excel.Functions.SPG($D888, AI$1, $F888, "Options: Curr=USD, Mag=Actuals")</f>
        <v>33969</v>
      </c>
      <c r="AJ888" s="6" t="str">
        <f>_xll.SNL.Clients.Office.Excel.Functions.SPG($D888, AJ$1, $F888, "Options: Curr=USD, Mag=Actuals")</f>
        <v>#INVALID FUNCTION PARAMETER</v>
      </c>
      <c r="AK888" s="6" t="str">
        <f>_xll.SNL.Clients.Office.Excel.Functions.SPG($D888, AK$1, $F888, "Options: Curr=USD, Mag=Actuals")</f>
        <v>#INVALID FUNCTION PARAMETER</v>
      </c>
      <c r="AL888" s="6" t="str">
        <f>_xll.SNL.Clients.Office.Excel.Functions.SPG($D888, AL$1, $F888, "Options: Curr=USD, Mag=Actuals")</f>
        <v>#INVALID FUNCTION PARAMETER</v>
      </c>
      <c r="AM888" s="6" t="str">
        <f>_xll.SNL.Clients.Office.Excel.Functions.SPG($D888, AM$1, $F888, "Options: Curr=USD, Mag=Actuals")</f>
        <v>#INVALID FUNCTION PARAMETER</v>
      </c>
      <c r="AN888" s="6">
        <f>_xll.SNL.Clients.Office.Excel.Functions.SPG($D888, AN$1, $F888, "Options: Curr=USD, Mag=Actuals")</f>
        <v>50037000000</v>
      </c>
      <c r="AO888" s="6">
        <f>_xll.SNL.Clients.Office.Excel.Functions.SPG($D888, AO$1, $F888, "Options: Curr=USD, Mag=Actuals")</f>
        <v>30894200000</v>
      </c>
      <c r="AP888" s="6">
        <f>_xll.SNL.Clients.Office.Excel.Functions.SPG($D888, AP$1, $F888, "Options: Curr=USD, Mag=Actuals")</f>
        <v>31609000000</v>
      </c>
      <c r="AQ888" s="6">
        <f>_xll.SNL.Clients.Office.Excel.Functions.SPG($D888, AQ$1, $F888, "Options: Curr=USD, Mag=Actuals")</f>
        <v>3372000000</v>
      </c>
      <c r="AR888" s="6">
        <f>_xll.SNL.Clients.Office.Excel.Functions.SPG($D888, AR$1, $F888, "Options: Curr=USD, Mag=Actuals")</f>
        <v>3372000000</v>
      </c>
      <c r="AS888" s="6">
        <f>_xll.SNL.Clients.Office.Excel.Functions.SPG($D888, AS$1, $F888, "Options: Curr=USD, Mag=Actuals")</f>
        <v>0</v>
      </c>
      <c r="AT888" s="6">
        <f>_xll.SNL.Clients.Office.Excel.Functions.SPG($D888, AT$1, $F888, "Options: Curr=USD, Mag=Actuals")</f>
        <v>61.742710394308197</v>
      </c>
      <c r="AU888" s="6">
        <f>_xll.SNL.Clients.Office.Excel.Functions.SPG($D888, AU$1, $F888, "Options: Curr=USD, Mag=Actuals")</f>
        <v>97.738618747825001</v>
      </c>
      <c r="AV888" s="6">
        <f>_xll.SNL.Clients.Office.Excel.Functions.SPG($D888, AV$1, $F888, "Options: Curr=USD, Mag=Actuals")</f>
        <v>6.7390131302835901</v>
      </c>
      <c r="AW888" s="6">
        <f>_xll.SNL.Clients.Office.Excel.Functions.SPG($D888, AW$1, $F888, "Options: Curr=USD, Mag=Actuals")</f>
        <v>0</v>
      </c>
      <c r="AX888" s="6">
        <f>_xll.SNL.Clients.Office.Excel.Functions.SPG($D888, AX$1, $F888, "Options: Curr=USD, Mag=Actuals")</f>
        <v>393940000</v>
      </c>
      <c r="AY888" s="6">
        <f>_xll.SNL.Clients.Office.Excel.Functions.SPG($D888, AY$1, $F888, "Options: Curr=USD, Mag=Actuals")</f>
        <v>393940000</v>
      </c>
      <c r="AZ888" s="6">
        <f>_xll.SNL.Clients.Office.Excel.Functions.SPG($D888, AZ$1, $F888, "Options: Curr=USD, Mag=Actuals")</f>
        <v>0.84895373143977704</v>
      </c>
      <c r="BA888" s="6">
        <f>_xll.SNL.Clients.Office.Excel.Functions.SPG($D888, BA$1, $F888, "Options: Curr=USD, Mag=Actuals")</f>
        <v>11.2265602735822</v>
      </c>
      <c r="BB888" s="6">
        <f>_xll.SNL.Clients.Office.Excel.Functions.SPG($D888, BB$1, $F888, "Options: Curr=USD, Mag=Actuals")</f>
        <v>11.6168928141309</v>
      </c>
      <c r="BC888" s="6">
        <f>_xll.SNL.Clients.Office.Excel.Functions.SPG($D888, BC$1, $F888, "Options: Curr=USD, Mag=Actuals")</f>
        <v>0</v>
      </c>
      <c r="BD888" s="6">
        <f>_xll.SNL.Clients.Office.Excel.Functions.SPG($D888, BD$1, $F888, "Options: Curr=USD, Mag=Actuals")</f>
        <v>0</v>
      </c>
      <c r="BE888" s="6">
        <f>_xll.SNL.Clients.Office.Excel.Functions.SPG($D888, BE$1, $F888, "Options: Curr=USD, Mag=Actuals")</f>
        <v>4.8136973902549398</v>
      </c>
      <c r="BF888" s="6">
        <f>_xll.SNL.Clients.Office.Excel.Functions.SPG($D888, BF$1, $F888, "Options: Curr=USD, Mag=Actuals")</f>
        <v>0</v>
      </c>
      <c r="BG888" s="6">
        <f>_xll.SNL.Clients.Office.Excel.Functions.SPG($D888, BG$1, $F888, "Options: Curr=USD, Mag=Actuals")</f>
        <v>5.0994547766308198</v>
      </c>
      <c r="BH888" s="6">
        <f>_xll.SNL.Clients.Office.Excel.Functions.SPG($D888, BH$1, $F888, "Options: Curr=USD, Mag=Actuals")</f>
        <v>2.2524405749628298</v>
      </c>
      <c r="BI888" s="6">
        <f>_xll.SNL.Clients.Office.Excel.Functions.SPG($D888, BI$1, $F888, "Options: Curr=USD, Mag=Actuals")</f>
        <v>0</v>
      </c>
      <c r="BJ888" s="6">
        <f>_xll.SNL.Clients.Office.Excel.Functions.SPG($D888, BJ$1, $F888, "Options: Curr=USD, Mag=Actuals")</f>
        <v>0</v>
      </c>
      <c r="BK888" s="6">
        <f>_xll.SNL.Clients.Office.Excel.Functions.SPG($D888, BK$1, $F888, "Options: Curr=USD, Mag=Actuals")</f>
        <v>0</v>
      </c>
      <c r="BL888" s="6">
        <f>_xll.SNL.Clients.Office.Excel.Functions.SPG($D888, BL$1, $F888, "Options: Curr=USD, Mag=Actuals")</f>
        <v>0</v>
      </c>
      <c r="BM888" s="6">
        <f>_xll.SNL.Clients.Office.Excel.Functions.SPG($D888, BM$1, $F888, "Options: Curr=USD, Mag=Actuals")</f>
        <v>0</v>
      </c>
      <c r="BN888" s="6">
        <f>_xll.SNL.Clients.Office.Excel.Functions.SPG($D888, BN$1, $F888, "Options: Curr=USD, Mag=Actuals")</f>
        <v>5.3625102031017402</v>
      </c>
      <c r="BO888" s="6">
        <f>_xll.SNL.Clients.Office.Excel.Functions.SPG($D888, BO$1, $F888, "Options: Curr=USD, Mag=Actuals")</f>
        <v>65.0877400995969</v>
      </c>
      <c r="BP888" s="6">
        <f>_xll.SNL.Clients.Office.Excel.Functions.SPG($D888, BP$1, $F888, "Options: Curr=USD, Mag=Actuals")</f>
        <v>0</v>
      </c>
      <c r="BQ888" s="6">
        <f>_xll.SNL.Clients.Office.Excel.Functions.SPG($D888, BQ$1, $F888, "Options: Curr=USD, Mag=Actuals")</f>
        <v>68.202911082288495</v>
      </c>
      <c r="BR888" s="6">
        <f>_xll.SNL.Clients.Office.Excel.Functions.SPG($D888, BR$1, $F888, "Options: Curr=USD, Mag=Actuals")</f>
        <v>0</v>
      </c>
      <c r="BS888" s="6">
        <f>_xll.SNL.Clients.Office.Excel.Functions.SPG($D888, BS$1, $F888, "Options: Curr=USD, Mag=Actuals")</f>
        <v>9.74</v>
      </c>
      <c r="BT888" s="6">
        <f>_xll.SNL.Clients.Office.Excel.Functions.SPG($D888, BT$1, $F888, "Options: Curr=USD, Mag=Actuals")</f>
        <v>12.42</v>
      </c>
      <c r="BU888" s="6">
        <f>_xll.SNL.Clients.Office.Excel.Functions.SPG($D888, BU$1, $F888, "Options: Curr=USD, Mag=Actuals")</f>
        <v>0</v>
      </c>
      <c r="BV888" s="6">
        <f>_xll.SNL.Clients.Office.Excel.Functions.SPG($D888, BV$1, $F888, "Options: Curr=USD, Mag=Actuals")</f>
        <v>0</v>
      </c>
      <c r="BW888" s="6">
        <f>_xll.SNL.Clients.Office.Excel.Functions.SPG($D888, BW$1, $F888, "Options: Curr=USD, Mag=Actuals")</f>
        <v>0</v>
      </c>
      <c r="BX888" s="6">
        <f>_xll.SNL.Clients.Office.Excel.Functions.SPG($D888, BX$1, $F888, "Options: Curr=USD, Mag=Actuals")</f>
        <v>0</v>
      </c>
      <c r="BY888" s="6">
        <f>_xll.SNL.Clients.Office.Excel.Functions.SPG($D888, BY$1, $F888, "Options: Curr=USD, Mag=Actuals")</f>
        <v>0</v>
      </c>
      <c r="BZ888" s="6">
        <f>_xll.SNL.Clients.Office.Excel.Functions.SPG($D888, BZ$1, $F888, "Options: Curr=USD, Mag=Actuals")</f>
        <v>263000000</v>
      </c>
      <c r="CA888" s="6" t="str">
        <f>_xll.SNL.Clients.Office.Excel.Functions.SPG($D888, CA$1, $F888, "Options: Curr=USD, Mag=Actuals")</f>
        <v>Nonperforming Loans</v>
      </c>
      <c r="CB888" s="6">
        <f>_xll.SNL.Clients.Office.Excel.Functions.SPG($D888, CB$1, $F888, "Options: Curr=USD, Mag=Actuals")</f>
        <v>0.83050970559536197</v>
      </c>
      <c r="CC888" s="6">
        <f>_xll.SNL.Clients.Office.Excel.Functions.SPG($D888, CC$1, $F888, "Options: Curr=USD, Mag=Actuals")</f>
        <v>0</v>
      </c>
      <c r="CD888" s="6">
        <f>_xll.SNL.Clients.Office.Excel.Functions.SPG($D888, CD$1, $F888, "Options: Curr=USD, Mag=Actuals")</f>
        <v>1.19517142798822</v>
      </c>
      <c r="CE888" s="6">
        <f>_xll.SNL.Clients.Office.Excel.Functions.SPG($D888, CE$1, $F888, "Options: Curr=USD, Mag=Actuals")</f>
        <v>24.546773023930399</v>
      </c>
      <c r="CF888" s="6">
        <f>_xll.SNL.Clients.Office.Excel.Functions.SPG($D888, CF$1, $F888, "Options: Curr=USD, Mag=Actuals")</f>
        <v>2.4413195946607402</v>
      </c>
      <c r="CG888" s="6">
        <f>_xll.SNL.Clients.Office.Excel.Functions.SPG($D888, CG$1, $F888, "Options: Curr=USD, Mag=Actuals")</f>
        <v>0</v>
      </c>
    </row>
    <row r="889" spans="1:85" x14ac:dyDescent="0.3">
      <c r="A889" s="10" t="s">
        <v>90</v>
      </c>
      <c r="B889" s="10" t="s">
        <v>85</v>
      </c>
      <c r="C889" s="10" t="s">
        <v>3</v>
      </c>
      <c r="D889">
        <v>100382</v>
      </c>
      <c r="E889" s="10" t="s">
        <v>29</v>
      </c>
      <c r="F889" s="10" t="s">
        <v>52</v>
      </c>
      <c r="G889">
        <v>-132.44999999999999</v>
      </c>
      <c r="H889">
        <v>456.94</v>
      </c>
      <c r="I889">
        <v>589.39</v>
      </c>
      <c r="J889">
        <v>6858.56</v>
      </c>
      <c r="K889">
        <v>26309.46</v>
      </c>
      <c r="L889">
        <v>2.75</v>
      </c>
      <c r="M889">
        <v>10684.18</v>
      </c>
      <c r="N889">
        <v>260.69</v>
      </c>
      <c r="O889">
        <v>2.97</v>
      </c>
      <c r="P889">
        <v>1.47</v>
      </c>
      <c r="Q889">
        <v>1</v>
      </c>
      <c r="R889">
        <v>1</v>
      </c>
      <c r="S889" t="str">
        <f>_xll.SNL.Clients.Office.Excel.Functions.SPG(D889, S$1, F889, "Options: Curr=USD, Mag=Actuals")</f>
        <v>Wells Fargo &amp; Company (NYSE:WFC)</v>
      </c>
      <c r="T889" t="str">
        <f>_xll.SNL.Clients.Office.Excel.Functions.SPG($D889, T$1, $F889, "Options: Curr=USD, Mag=Actuals")</f>
        <v>Wells Fargo &amp; Company</v>
      </c>
      <c r="U889" s="6">
        <f>_xll.SNL.Clients.Office.Excel.Functions.SPG($D889, U$1, $F889, "Options: Curr=USD, Mag=Actuals")</f>
        <v>54665000000</v>
      </c>
      <c r="V889" t="str">
        <f>_xll.SNL.Clients.Office.Excel.Functions.SPG($D889, V$1, $F889, "Options: Curr=USD, Mag=Actuals")</f>
        <v>NYSE:WFC</v>
      </c>
      <c r="W889" t="str">
        <f>_xll.SNL.Clients.Office.Excel.Functions.SPG($D889, W$1, $F889, "Options: Curr=USD, Mag=Actuals")</f>
        <v>Bank</v>
      </c>
      <c r="X889" s="6">
        <f>_xll.SNL.Clients.Office.Excel.Functions.SPG($D889, X$1, $F889, "Options: Curr=USD, Mag=Actuals")</f>
        <v>4088400000</v>
      </c>
      <c r="Y889" s="6">
        <f>_xll.SNL.Clients.Office.Excel.Functions.SPG($D889, Y$1, $F889, "Options: Curr=USD, Mag=Actuals")</f>
        <v>0</v>
      </c>
      <c r="Z889" s="6">
        <f>_xll.SNL.Clients.Office.Excel.Functions.SPG($D889, Z$1, $F889, "Options: Curr=USD, Mag=Actuals")</f>
        <v>2322700000</v>
      </c>
      <c r="AA889" s="6">
        <f>_xll.SNL.Clients.Office.Excel.Functions.SPG($D889, AA$1, $F889, "Options: Curr=USD, Mag=Actuals")</f>
        <v>613096000</v>
      </c>
      <c r="AB889" s="6">
        <f>_xll.SNL.Clients.Office.Excel.Functions.SPG($D889, AB$1, $F889, "Options: Curr=USD, Mag=Actuals")</f>
        <v>0.47</v>
      </c>
      <c r="AC889" s="6">
        <f>_xll.SNL.Clients.Office.Excel.Functions.SPG($D889, AC$1, $F889, "Options: Curr=USD, Mag=Actuals")</f>
        <v>56.6666666666667</v>
      </c>
      <c r="AD889" s="6">
        <f>_xll.SNL.Clients.Office.Excel.Functions.SPG($D889, AD$1, $F889, "Options: Curr=USD, Mag=Actuals")</f>
        <v>1.2048185194647001</v>
      </c>
      <c r="AE889" s="6">
        <f>_xll.SNL.Clients.Office.Excel.Functions.SPG($D889, AE$1, $F889, "Options: Curr=USD, Mag=Actuals")</f>
        <v>17.087402452619799</v>
      </c>
      <c r="AF889" s="6">
        <f>_xll.SNL.Clients.Office.Excel.Functions.SPG($D889, AF$1, $F889, "Options: Curr=USD, Mag=Actuals")</f>
        <v>54665000000</v>
      </c>
      <c r="AG889" s="6">
        <f>_xll.SNL.Clients.Office.Excel.Functions.SPG($D889, AG$1, $F889, "Options: Curr=USD, Mag=Actuals")</f>
        <v>12847700000</v>
      </c>
      <c r="AH889" s="6">
        <f>_xll.SNL.Clients.Office.Excel.Functions.SPG($D889, AH$1, $F889, "Options: Curr=USD, Mag=Actuals")</f>
        <v>3760900000</v>
      </c>
      <c r="AI889" s="6">
        <f>_xll.SNL.Clients.Office.Excel.Functions.SPG($D889, AI$1, $F889, "Options: Curr=USD, Mag=Actuals")</f>
        <v>34334</v>
      </c>
      <c r="AJ889" s="6" t="str">
        <f>_xll.SNL.Clients.Office.Excel.Functions.SPG($D889, AJ$1, $F889, "Options: Curr=USD, Mag=Actuals")</f>
        <v>#INVALID FUNCTION PARAMETER</v>
      </c>
      <c r="AK889" s="6" t="str">
        <f>_xll.SNL.Clients.Office.Excel.Functions.SPG($D889, AK$1, $F889, "Options: Curr=USD, Mag=Actuals")</f>
        <v>#INVALID FUNCTION PARAMETER</v>
      </c>
      <c r="AL889" s="6" t="str">
        <f>_xll.SNL.Clients.Office.Excel.Functions.SPG($D889, AL$1, $F889, "Options: Curr=USD, Mag=Actuals")</f>
        <v>#INVALID FUNCTION PARAMETER</v>
      </c>
      <c r="AM889" s="6" t="str">
        <f>_xll.SNL.Clients.Office.Excel.Functions.SPG($D889, AM$1, $F889, "Options: Curr=USD, Mag=Actuals")</f>
        <v>#INVALID FUNCTION PARAMETER</v>
      </c>
      <c r="AN889" s="6">
        <f>_xll.SNL.Clients.Office.Excel.Functions.SPG($D889, AN$1, $F889, "Options: Curr=USD, Mag=Actuals")</f>
        <v>54665000000</v>
      </c>
      <c r="AO889" s="6">
        <f>_xll.SNL.Clients.Office.Excel.Functions.SPG($D889, AO$1, $F889, "Options: Curr=USD, Mag=Actuals")</f>
        <v>35411500000</v>
      </c>
      <c r="AP889" s="6">
        <f>_xll.SNL.Clients.Office.Excel.Functions.SPG($D889, AP$1, $F889, "Options: Curr=USD, Mag=Actuals")</f>
        <v>35976500000</v>
      </c>
      <c r="AQ889" s="6">
        <f>_xll.SNL.Clients.Office.Excel.Functions.SPG($D889, AQ$1, $F889, "Options: Curr=USD, Mag=Actuals")</f>
        <v>3760900000</v>
      </c>
      <c r="AR889" s="6">
        <f>_xll.SNL.Clients.Office.Excel.Functions.SPG($D889, AR$1, $F889, "Options: Curr=USD, Mag=Actuals")</f>
        <v>3760900000</v>
      </c>
      <c r="AS889" s="6">
        <f>_xll.SNL.Clients.Office.Excel.Functions.SPG($D889, AS$1, $F889, "Options: Curr=USD, Mag=Actuals")</f>
        <v>3463800000</v>
      </c>
      <c r="AT889" s="6">
        <f>_xll.SNL.Clients.Office.Excel.Functions.SPG($D889, AT$1, $F889, "Options: Curr=USD, Mag=Actuals")</f>
        <v>64.779109119180504</v>
      </c>
      <c r="AU889" s="6">
        <f>_xll.SNL.Clients.Office.Excel.Functions.SPG($D889, AU$1, $F889, "Options: Curr=USD, Mag=Actuals")</f>
        <v>98.4295303878921</v>
      </c>
      <c r="AV889" s="6">
        <f>_xll.SNL.Clients.Office.Excel.Functions.SPG($D889, AV$1, $F889, "Options: Curr=USD, Mag=Actuals")</f>
        <v>6.8799048751486298</v>
      </c>
      <c r="AW889" s="6">
        <f>_xll.SNL.Clients.Office.Excel.Functions.SPG($D889, AW$1, $F889, "Options: Curr=USD, Mag=Actuals")</f>
        <v>6.3710387931113797</v>
      </c>
      <c r="AX889" s="6">
        <f>_xll.SNL.Clients.Office.Excel.Functions.SPG($D889, AX$1, $F889, "Options: Curr=USD, Mag=Actuals")</f>
        <v>613096000</v>
      </c>
      <c r="AY889" s="6">
        <f>_xll.SNL.Clients.Office.Excel.Functions.SPG($D889, AY$1, $F889, "Options: Curr=USD, Mag=Actuals")</f>
        <v>613096000</v>
      </c>
      <c r="AZ889" s="6">
        <f>_xll.SNL.Clients.Office.Excel.Functions.SPG($D889, AZ$1, $F889, "Options: Curr=USD, Mag=Actuals")</f>
        <v>1.2048185194647001</v>
      </c>
      <c r="BA889" s="6">
        <f>_xll.SNL.Clients.Office.Excel.Functions.SPG($D889, BA$1, $F889, "Options: Curr=USD, Mag=Actuals")</f>
        <v>17.087402452619799</v>
      </c>
      <c r="BB889" s="6">
        <f>_xll.SNL.Clients.Office.Excel.Functions.SPG($D889, BB$1, $F889, "Options: Curr=USD, Mag=Actuals")</f>
        <v>18.179506404248698</v>
      </c>
      <c r="BC889" s="6">
        <f>_xll.SNL.Clients.Office.Excel.Functions.SPG($D889, BC$1, $F889, "Options: Curr=USD, Mag=Actuals")</f>
        <v>0</v>
      </c>
      <c r="BD889" s="6">
        <f>_xll.SNL.Clients.Office.Excel.Functions.SPG($D889, BD$1, $F889, "Options: Curr=USD, Mag=Actuals")</f>
        <v>1.8758958734840601</v>
      </c>
      <c r="BE889" s="6">
        <f>_xll.SNL.Clients.Office.Excel.Functions.SPG($D889, BE$1, $F889, "Options: Curr=USD, Mag=Actuals")</f>
        <v>4.9849666909033701</v>
      </c>
      <c r="BF889" s="6">
        <f>_xll.SNL.Clients.Office.Excel.Functions.SPG($D889, BF$1, $F889, "Options: Curr=USD, Mag=Actuals")</f>
        <v>0</v>
      </c>
      <c r="BG889" s="6">
        <f>_xll.SNL.Clients.Office.Excel.Functions.SPG($D889, BG$1, $F889, "Options: Curr=USD, Mag=Actuals")</f>
        <v>5.8150411696504003</v>
      </c>
      <c r="BH889" s="6">
        <f>_xll.SNL.Clients.Office.Excel.Functions.SPG($D889, BH$1, $F889, "Options: Curr=USD, Mag=Actuals")</f>
        <v>2.0718454615127602</v>
      </c>
      <c r="BI889" s="6">
        <f>_xll.SNL.Clients.Office.Excel.Functions.SPG($D889, BI$1, $F889, "Options: Curr=USD, Mag=Actuals")</f>
        <v>7.6596776519174599</v>
      </c>
      <c r="BJ889" s="6">
        <f>_xll.SNL.Clients.Office.Excel.Functions.SPG($D889, BJ$1, $F889, "Options: Curr=USD, Mag=Actuals")</f>
        <v>0</v>
      </c>
      <c r="BK889" s="6">
        <f>_xll.SNL.Clients.Office.Excel.Functions.SPG($D889, BK$1, $F889, "Options: Curr=USD, Mag=Actuals")</f>
        <v>9.0539874330067001</v>
      </c>
      <c r="BL889" s="6">
        <f>_xll.SNL.Clients.Office.Excel.Functions.SPG($D889, BL$1, $F889, "Options: Curr=USD, Mag=Actuals")</f>
        <v>3.4553303396622201</v>
      </c>
      <c r="BM889" s="6">
        <f>_xll.SNL.Clients.Office.Excel.Functions.SPG($D889, BM$1, $F889, "Options: Curr=USD, Mag=Actuals")</f>
        <v>2.6919327307489702</v>
      </c>
      <c r="BN889" s="6">
        <f>_xll.SNL.Clients.Office.Excel.Functions.SPG($D889, BN$1, $F889, "Options: Curr=USD, Mag=Actuals")</f>
        <v>5.4954506065857904</v>
      </c>
      <c r="BO889" s="6">
        <f>_xll.SNL.Clients.Office.Excel.Functions.SPG($D889, BO$1, $F889, "Options: Curr=USD, Mag=Actuals")</f>
        <v>62.897917137760402</v>
      </c>
      <c r="BP889" s="6">
        <f>_xll.SNL.Clients.Office.Excel.Functions.SPG($D889, BP$1, $F889, "Options: Curr=USD, Mag=Actuals")</f>
        <v>0</v>
      </c>
      <c r="BQ889" s="6">
        <f>_xll.SNL.Clients.Office.Excel.Functions.SPG($D889, BQ$1, $F889, "Options: Curr=USD, Mag=Actuals")</f>
        <v>72.377947363271701</v>
      </c>
      <c r="BR889" s="6">
        <f>_xll.SNL.Clients.Office.Excel.Functions.SPG($D889, BR$1, $F889, "Options: Curr=USD, Mag=Actuals")</f>
        <v>0</v>
      </c>
      <c r="BS889" s="6">
        <f>_xll.SNL.Clients.Office.Excel.Functions.SPG($D889, BS$1, $F889, "Options: Curr=USD, Mag=Actuals")</f>
        <v>9.7100000000000009</v>
      </c>
      <c r="BT889" s="6">
        <f>_xll.SNL.Clients.Office.Excel.Functions.SPG($D889, BT$1, $F889, "Options: Curr=USD, Mag=Actuals")</f>
        <v>12.39</v>
      </c>
      <c r="BU889" s="6">
        <f>_xll.SNL.Clients.Office.Excel.Functions.SPG($D889, BU$1, $F889, "Options: Curr=USD, Mag=Actuals")</f>
        <v>0</v>
      </c>
      <c r="BV889" s="6">
        <f>_xll.SNL.Clients.Office.Excel.Functions.SPG($D889, BV$1, $F889, "Options: Curr=USD, Mag=Actuals")</f>
        <v>0</v>
      </c>
      <c r="BW889" s="6">
        <f>_xll.SNL.Clients.Office.Excel.Functions.SPG($D889, BW$1, $F889, "Options: Curr=USD, Mag=Actuals")</f>
        <v>0</v>
      </c>
      <c r="BX889" s="6">
        <f>_xll.SNL.Clients.Office.Excel.Functions.SPG($D889, BX$1, $F889, "Options: Curr=USD, Mag=Actuals")</f>
        <v>0</v>
      </c>
      <c r="BY889" s="6">
        <f>_xll.SNL.Clients.Office.Excel.Functions.SPG($D889, BY$1, $F889, "Options: Curr=USD, Mag=Actuals")</f>
        <v>65.347114241287798</v>
      </c>
      <c r="BZ889" s="6">
        <f>_xll.SNL.Clients.Office.Excel.Functions.SPG($D889, BZ$1, $F889, "Options: Curr=USD, Mag=Actuals")</f>
        <v>206000000</v>
      </c>
      <c r="CA889" s="6" t="str">
        <f>_xll.SNL.Clients.Office.Excel.Functions.SPG($D889, CA$1, $F889, "Options: Curr=USD, Mag=Actuals")</f>
        <v>Nonperforming Loans</v>
      </c>
      <c r="CB889" s="6">
        <f>_xll.SNL.Clients.Office.Excel.Functions.SPG($D889, CB$1, $F889, "Options: Curr=USD, Mag=Actuals")</f>
        <v>0.56904976975583299</v>
      </c>
      <c r="CC889" s="6">
        <f>_xll.SNL.Clients.Office.Excel.Functions.SPG($D889, CC$1, $F889, "Options: Curr=USD, Mag=Actuals")</f>
        <v>4.8436397836821099</v>
      </c>
      <c r="CD889" s="6">
        <f>_xll.SNL.Clients.Office.Excel.Functions.SPG($D889, CD$1, $F889, "Options: Curr=USD, Mag=Actuals")</f>
        <v>0.492162384032099</v>
      </c>
      <c r="CE889" s="6">
        <f>_xll.SNL.Clients.Office.Excel.Functions.SPG($D889, CE$1, $F889, "Options: Curr=USD, Mag=Actuals")</f>
        <v>14.008677942087999</v>
      </c>
      <c r="CF889" s="6">
        <f>_xll.SNL.Clients.Office.Excel.Functions.SPG($D889, CF$1, $F889, "Options: Curr=USD, Mag=Actuals")</f>
        <v>2.1800683412199202</v>
      </c>
      <c r="CG889" s="6">
        <f>_xll.SNL.Clients.Office.Excel.Functions.SPG($D889, CG$1, $F889, "Options: Curr=USD, Mag=Actuals")</f>
        <v>0.57667543810536903</v>
      </c>
    </row>
    <row r="890" spans="1:85" x14ac:dyDescent="0.3">
      <c r="A890" s="10" t="s">
        <v>90</v>
      </c>
      <c r="B890" s="10" t="s">
        <v>85</v>
      </c>
      <c r="C890" s="10" t="s">
        <v>3</v>
      </c>
      <c r="D890">
        <v>100382</v>
      </c>
      <c r="E890" s="10" t="s">
        <v>29</v>
      </c>
      <c r="F890" s="10" t="s">
        <v>53</v>
      </c>
      <c r="G890">
        <v>-165.83</v>
      </c>
      <c r="H890">
        <v>502.86</v>
      </c>
      <c r="I890">
        <v>668.69</v>
      </c>
      <c r="J890">
        <v>7287.24</v>
      </c>
      <c r="K890">
        <v>27618.560000000001</v>
      </c>
      <c r="L890">
        <v>4.03</v>
      </c>
      <c r="M890">
        <v>11114.65</v>
      </c>
      <c r="N890">
        <v>263.85000000000002</v>
      </c>
      <c r="O890">
        <v>2.6</v>
      </c>
      <c r="P890">
        <v>1.29</v>
      </c>
      <c r="Q890">
        <v>1</v>
      </c>
      <c r="R890">
        <v>1</v>
      </c>
      <c r="S890" t="str">
        <f>_xll.SNL.Clients.Office.Excel.Functions.SPG(D890, S$1, F890, "Options: Curr=USD, Mag=Actuals")</f>
        <v>Wells Fargo &amp; Company (NYSE:WFC)</v>
      </c>
      <c r="T890" t="str">
        <f>_xll.SNL.Clients.Office.Excel.Functions.SPG($D890, T$1, $F890, "Options: Curr=USD, Mag=Actuals")</f>
        <v>Wells Fargo &amp; Company</v>
      </c>
      <c r="U890" s="6">
        <f>_xll.SNL.Clients.Office.Excel.Functions.SPG($D890, U$1, $F890, "Options: Curr=USD, Mag=Actuals")</f>
        <v>59315900000</v>
      </c>
      <c r="V890" t="str">
        <f>_xll.SNL.Clients.Office.Excel.Functions.SPG($D890, V$1, $F890, "Options: Curr=USD, Mag=Actuals")</f>
        <v>NYSE:WFC</v>
      </c>
      <c r="W890" t="str">
        <f>_xll.SNL.Clients.Office.Excel.Functions.SPG($D890, W$1, $F890, "Options: Curr=USD, Mag=Actuals")</f>
        <v>Bank</v>
      </c>
      <c r="X890" s="6">
        <f>_xll.SNL.Clients.Office.Excel.Functions.SPG($D890, X$1, $F890, "Options: Curr=USD, Mag=Actuals")</f>
        <v>8227000000</v>
      </c>
      <c r="Y890" s="6">
        <f>_xll.SNL.Clients.Office.Excel.Functions.SPG($D890, Y$1, $F890, "Options: Curr=USD, Mag=Actuals")</f>
        <v>0</v>
      </c>
      <c r="Z890" s="6">
        <f>_xll.SNL.Clients.Office.Excel.Functions.SPG($D890, Z$1, $F890, "Options: Curr=USD, Mag=Actuals")</f>
        <v>5380000000</v>
      </c>
      <c r="AA890" s="6">
        <f>_xll.SNL.Clients.Office.Excel.Functions.SPG($D890, AA$1, $F890, "Options: Curr=USD, Mag=Actuals")</f>
        <v>1642000000</v>
      </c>
      <c r="AB890" s="6">
        <f>_xll.SNL.Clients.Office.Excel.Functions.SPG($D890, AB$1, $F890, "Options: Curr=USD, Mag=Actuals")</f>
        <v>0.68</v>
      </c>
      <c r="AC890" s="6">
        <f>_xll.SNL.Clients.Office.Excel.Functions.SPG($D890, AC$1, $F890, "Options: Curr=USD, Mag=Actuals")</f>
        <v>44.680851063829799</v>
      </c>
      <c r="AD890" s="6">
        <f>_xll.SNL.Clients.Office.Excel.Functions.SPG($D890, AD$1, $F890, "Options: Curr=USD, Mag=Actuals")</f>
        <v>1.5357132836393199</v>
      </c>
      <c r="AE890" s="6">
        <f>_xll.SNL.Clients.Office.Excel.Functions.SPG($D890, AE$1, $F890, "Options: Curr=USD, Mag=Actuals")</f>
        <v>20.7244730531364</v>
      </c>
      <c r="AF890" s="6">
        <f>_xll.SNL.Clients.Office.Excel.Functions.SPG($D890, AF$1, $F890, "Options: Curr=USD, Mag=Actuals")</f>
        <v>112674000000</v>
      </c>
      <c r="AG890" s="6">
        <f>_xll.SNL.Clients.Office.Excel.Functions.SPG($D890, AG$1, $F890, "Options: Curr=USD, Mag=Actuals")</f>
        <v>12039000000</v>
      </c>
      <c r="AH890" s="6">
        <f>_xll.SNL.Clients.Office.Excel.Functions.SPG($D890, AH$1, $F890, "Options: Curr=USD, Mag=Actuals")</f>
        <v>7629000000</v>
      </c>
      <c r="AI890" s="6">
        <f>_xll.SNL.Clients.Office.Excel.Functions.SPG($D890, AI$1, $F890, "Options: Curr=USD, Mag=Actuals")</f>
        <v>34699</v>
      </c>
      <c r="AJ890" s="6" t="str">
        <f>_xll.SNL.Clients.Office.Excel.Functions.SPG($D890, AJ$1, $F890, "Options: Curr=USD, Mag=Actuals")</f>
        <v>#INVALID FUNCTION PARAMETER</v>
      </c>
      <c r="AK890" s="6" t="str">
        <f>_xll.SNL.Clients.Office.Excel.Functions.SPG($D890, AK$1, $F890, "Options: Curr=USD, Mag=Actuals")</f>
        <v>#INVALID FUNCTION PARAMETER</v>
      </c>
      <c r="AL890" s="6" t="str">
        <f>_xll.SNL.Clients.Office.Excel.Functions.SPG($D890, AL$1, $F890, "Options: Curr=USD, Mag=Actuals")</f>
        <v>#INVALID FUNCTION PARAMETER</v>
      </c>
      <c r="AM890" s="6" t="str">
        <f>_xll.SNL.Clients.Office.Excel.Functions.SPG($D890, AM$1, $F890, "Options: Curr=USD, Mag=Actuals")</f>
        <v>#INVALID FUNCTION PARAMETER</v>
      </c>
      <c r="AN890" s="6">
        <f>_xll.SNL.Clients.Office.Excel.Functions.SPG($D890, AN$1, $F890, "Options: Curr=USD, Mag=Actuals")</f>
        <v>112674000000</v>
      </c>
      <c r="AO890" s="6">
        <f>_xll.SNL.Clients.Office.Excel.Functions.SPG($D890, AO$1, $F890, "Options: Curr=USD, Mag=Actuals")</f>
        <v>63703000000</v>
      </c>
      <c r="AP890" s="6">
        <f>_xll.SNL.Clients.Office.Excel.Functions.SPG($D890, AP$1, $F890, "Options: Curr=USD, Mag=Actuals")</f>
        <v>72738000000</v>
      </c>
      <c r="AQ890" s="6">
        <f>_xll.SNL.Clients.Office.Excel.Functions.SPG($D890, AQ$1, $F890, "Options: Curr=USD, Mag=Actuals")</f>
        <v>7629000000</v>
      </c>
      <c r="AR890" s="6">
        <f>_xll.SNL.Clients.Office.Excel.Functions.SPG($D890, AR$1, $F890, "Options: Curr=USD, Mag=Actuals")</f>
        <v>7629000000</v>
      </c>
      <c r="AS890" s="6">
        <f>_xll.SNL.Clients.Office.Excel.Functions.SPG($D890, AS$1, $F890, "Options: Curr=USD, Mag=Actuals")</f>
        <v>0</v>
      </c>
      <c r="AT890" s="6">
        <f>_xll.SNL.Clients.Office.Excel.Functions.SPG($D890, AT$1, $F890, "Options: Curr=USD, Mag=Actuals")</f>
        <v>56.537444308358602</v>
      </c>
      <c r="AU890" s="6">
        <f>_xll.SNL.Clients.Office.Excel.Functions.SPG($D890, AU$1, $F890, "Options: Curr=USD, Mag=Actuals")</f>
        <v>87.578707140696807</v>
      </c>
      <c r="AV890" s="6">
        <f>_xll.SNL.Clients.Office.Excel.Functions.SPG($D890, AV$1, $F890, "Options: Curr=USD, Mag=Actuals")</f>
        <v>6.7708610682144998</v>
      </c>
      <c r="AW890" s="6">
        <f>_xll.SNL.Clients.Office.Excel.Functions.SPG($D890, AW$1, $F890, "Options: Curr=USD, Mag=Actuals")</f>
        <v>0</v>
      </c>
      <c r="AX890" s="6">
        <f>_xll.SNL.Clients.Office.Excel.Functions.SPG($D890, AX$1, $F890, "Options: Curr=USD, Mag=Actuals")</f>
        <v>1642000000</v>
      </c>
      <c r="AY890" s="6">
        <f>_xll.SNL.Clients.Office.Excel.Functions.SPG($D890, AY$1, $F890, "Options: Curr=USD, Mag=Actuals")</f>
        <v>1642000000</v>
      </c>
      <c r="AZ890" s="6">
        <f>_xll.SNL.Clients.Office.Excel.Functions.SPG($D890, AZ$1, $F890, "Options: Curr=USD, Mag=Actuals")</f>
        <v>1.5357132836393199</v>
      </c>
      <c r="BA890" s="6">
        <f>_xll.SNL.Clients.Office.Excel.Functions.SPG($D890, BA$1, $F890, "Options: Curr=USD, Mag=Actuals")</f>
        <v>20.7244730531364</v>
      </c>
      <c r="BB890" s="6">
        <f>_xll.SNL.Clients.Office.Excel.Functions.SPG($D890, BB$1, $F890, "Options: Curr=USD, Mag=Actuals")</f>
        <v>22.2584301501842</v>
      </c>
      <c r="BC890" s="6">
        <f>_xll.SNL.Clients.Office.Excel.Functions.SPG($D890, BC$1, $F890, "Options: Curr=USD, Mag=Actuals")</f>
        <v>0</v>
      </c>
      <c r="BD890" s="6">
        <f>_xll.SNL.Clients.Office.Excel.Functions.SPG($D890, BD$1, $F890, "Options: Curr=USD, Mag=Actuals")</f>
        <v>4.4447602516080797</v>
      </c>
      <c r="BE890" s="6">
        <f>_xll.SNL.Clients.Office.Excel.Functions.SPG($D890, BE$1, $F890, "Options: Curr=USD, Mag=Actuals")</f>
        <v>5.0888038832409004</v>
      </c>
      <c r="BF890" s="6">
        <f>_xll.SNL.Clients.Office.Excel.Functions.SPG($D890, BF$1, $F890, "Options: Curr=USD, Mag=Actuals")</f>
        <v>0</v>
      </c>
      <c r="BG890" s="6">
        <f>_xll.SNL.Clients.Office.Excel.Functions.SPG($D890, BG$1, $F890, "Options: Curr=USD, Mag=Actuals")</f>
        <v>4.8867855706549701</v>
      </c>
      <c r="BH890" s="6">
        <f>_xll.SNL.Clients.Office.Excel.Functions.SPG($D890, BH$1, $F890, "Options: Curr=USD, Mag=Actuals")</f>
        <v>2.8329327260313701</v>
      </c>
      <c r="BI890" s="6">
        <f>_xll.SNL.Clients.Office.Excel.Functions.SPG($D890, BI$1, $F890, "Options: Curr=USD, Mag=Actuals")</f>
        <v>14.655257004997599</v>
      </c>
      <c r="BJ890" s="6">
        <f>_xll.SNL.Clients.Office.Excel.Functions.SPG($D890, BJ$1, $F890, "Options: Curr=USD, Mag=Actuals")</f>
        <v>0</v>
      </c>
      <c r="BK890" s="6">
        <f>_xll.SNL.Clients.Office.Excel.Functions.SPG($D890, BK$1, $F890, "Options: Curr=USD, Mag=Actuals")</f>
        <v>14.14364939991</v>
      </c>
      <c r="BL890" s="6">
        <f>_xll.SNL.Clients.Office.Excel.Functions.SPG($D890, BL$1, $F890, "Options: Curr=USD, Mag=Actuals")</f>
        <v>0</v>
      </c>
      <c r="BM890" s="6">
        <f>_xll.SNL.Clients.Office.Excel.Functions.SPG($D890, BM$1, $F890, "Options: Curr=USD, Mag=Actuals")</f>
        <v>7.1327303672273397</v>
      </c>
      <c r="BN890" s="6">
        <f>_xll.SNL.Clients.Office.Excel.Functions.SPG($D890, BN$1, $F890, "Options: Curr=USD, Mag=Actuals")</f>
        <v>5.6145456046393996</v>
      </c>
      <c r="BO890" s="6">
        <f>_xll.SNL.Clients.Office.Excel.Functions.SPG($D890, BO$1, $F890, "Options: Curr=USD, Mag=Actuals")</f>
        <v>65.807706332806603</v>
      </c>
      <c r="BP890" s="6">
        <f>_xll.SNL.Clients.Office.Excel.Functions.SPG($D890, BP$1, $F890, "Options: Curr=USD, Mag=Actuals")</f>
        <v>0</v>
      </c>
      <c r="BQ890" s="6">
        <f>_xll.SNL.Clients.Office.Excel.Functions.SPG($D890, BQ$1, $F890, "Options: Curr=USD, Mag=Actuals")</f>
        <v>63.510392609699799</v>
      </c>
      <c r="BR890" s="6">
        <f>_xll.SNL.Clients.Office.Excel.Functions.SPG($D890, BR$1, $F890, "Options: Curr=USD, Mag=Actuals")</f>
        <v>0</v>
      </c>
      <c r="BS890" s="6">
        <f>_xll.SNL.Clients.Office.Excel.Functions.SPG($D890, BS$1, $F890, "Options: Curr=USD, Mag=Actuals")</f>
        <v>9.89</v>
      </c>
      <c r="BT890" s="6">
        <f>_xll.SNL.Clients.Office.Excel.Functions.SPG($D890, BT$1, $F890, "Options: Curr=USD, Mag=Actuals")</f>
        <v>12.23</v>
      </c>
      <c r="BU890" s="6">
        <f>_xll.SNL.Clients.Office.Excel.Functions.SPG($D890, BU$1, $F890, "Options: Curr=USD, Mag=Actuals")</f>
        <v>0</v>
      </c>
      <c r="BV890" s="6">
        <f>_xll.SNL.Clients.Office.Excel.Functions.SPG($D890, BV$1, $F890, "Options: Curr=USD, Mag=Actuals")</f>
        <v>0</v>
      </c>
      <c r="BW890" s="6">
        <f>_xll.SNL.Clients.Office.Excel.Functions.SPG($D890, BW$1, $F890, "Options: Curr=USD, Mag=Actuals")</f>
        <v>0</v>
      </c>
      <c r="BX890" s="6">
        <f>_xll.SNL.Clients.Office.Excel.Functions.SPG($D890, BX$1, $F890, "Options: Curr=USD, Mag=Actuals")</f>
        <v>0</v>
      </c>
      <c r="BY890" s="6">
        <f>_xll.SNL.Clients.Office.Excel.Functions.SPG($D890, BY$1, $F890, "Options: Curr=USD, Mag=Actuals")</f>
        <v>35.347107584713399</v>
      </c>
      <c r="BZ890" s="6">
        <f>_xll.SNL.Clients.Office.Excel.Functions.SPG($D890, BZ$1, $F890, "Options: Curr=USD, Mag=Actuals")</f>
        <v>712000000</v>
      </c>
      <c r="CA890" s="6" t="str">
        <f>_xll.SNL.Clients.Office.Excel.Functions.SPG($D890, CA$1, $F890, "Options: Curr=USD, Mag=Actuals")</f>
        <v>Nonperforming Loans</v>
      </c>
      <c r="CB890" s="6">
        <f>_xll.SNL.Clients.Office.Excel.Functions.SPG($D890, CB$1, $F890, "Options: Curr=USD, Mag=Actuals")</f>
        <v>1.0694705219677101</v>
      </c>
      <c r="CC890" s="6">
        <f>_xll.SNL.Clients.Office.Excel.Functions.SPG($D890, CC$1, $F890, "Options: Curr=USD, Mag=Actuals")</f>
        <v>0</v>
      </c>
      <c r="CD890" s="6">
        <f>_xll.SNL.Clients.Office.Excel.Functions.SPG($D890, CD$1, $F890, "Options: Curr=USD, Mag=Actuals")</f>
        <v>0.93068915619641401</v>
      </c>
      <c r="CE890" s="6">
        <f>_xll.SNL.Clients.Office.Excel.Functions.SPG($D890, CE$1, $F890, "Options: Curr=USD, Mag=Actuals")</f>
        <v>0</v>
      </c>
      <c r="CF890" s="6">
        <f>_xll.SNL.Clients.Office.Excel.Functions.SPG($D890, CF$1, $F890, "Options: Curr=USD, Mag=Actuals")</f>
        <v>4.31393165602704</v>
      </c>
      <c r="CG890" s="6">
        <f>_xll.SNL.Clients.Office.Excel.Functions.SPG($D890, CG$1, $F890, "Options: Curr=USD, Mag=Actuals")</f>
        <v>1.7877319406432799</v>
      </c>
    </row>
    <row r="891" spans="1:85" x14ac:dyDescent="0.3">
      <c r="A891" s="10" t="s">
        <v>90</v>
      </c>
      <c r="B891" s="10" t="s">
        <v>85</v>
      </c>
      <c r="C891" s="10" t="s">
        <v>3</v>
      </c>
      <c r="D891">
        <v>100382</v>
      </c>
      <c r="E891" s="10" t="s">
        <v>29</v>
      </c>
      <c r="F891" s="10" t="s">
        <v>54</v>
      </c>
      <c r="G891">
        <v>-174.17</v>
      </c>
      <c r="H891">
        <v>575.20000000000005</v>
      </c>
      <c r="I891">
        <v>749.37</v>
      </c>
      <c r="J891">
        <v>7639.75</v>
      </c>
      <c r="K891">
        <v>28615.46</v>
      </c>
      <c r="L891">
        <v>2.68</v>
      </c>
      <c r="M891">
        <v>11413.01</v>
      </c>
      <c r="N891">
        <v>266.98</v>
      </c>
      <c r="O891">
        <v>2.81</v>
      </c>
      <c r="P891">
        <v>3.57</v>
      </c>
      <c r="Q891">
        <v>1</v>
      </c>
      <c r="R891">
        <v>1</v>
      </c>
      <c r="S891" t="str">
        <f>_xll.SNL.Clients.Office.Excel.Functions.SPG(D891, S$1, F891, "Options: Curr=USD, Mag=Actuals")</f>
        <v>Wells Fargo &amp; Company (NYSE:WFC)</v>
      </c>
      <c r="T891" t="str">
        <f>_xll.SNL.Clients.Office.Excel.Functions.SPG($D891, T$1, $F891, "Options: Curr=USD, Mag=Actuals")</f>
        <v>Wells Fargo &amp; Company</v>
      </c>
      <c r="U891" s="6">
        <f>_xll.SNL.Clients.Office.Excel.Functions.SPG($D891, U$1, $F891, "Options: Curr=USD, Mag=Actuals")</f>
        <v>72134400000</v>
      </c>
      <c r="V891" t="str">
        <f>_xll.SNL.Clients.Office.Excel.Functions.SPG($D891, V$1, $F891, "Options: Curr=USD, Mag=Actuals")</f>
        <v>NYSE:WFC</v>
      </c>
      <c r="W891" t="str">
        <f>_xll.SNL.Clients.Office.Excel.Functions.SPG($D891, W$1, $F891, "Options: Curr=USD, Mag=Actuals")</f>
        <v>Bank</v>
      </c>
      <c r="X891" s="6">
        <f>_xll.SNL.Clients.Office.Excel.Functions.SPG($D891, X$1, $F891, "Options: Curr=USD, Mag=Actuals")</f>
        <v>9102000000</v>
      </c>
      <c r="Y891" s="6">
        <f>_xll.SNL.Clients.Office.Excel.Functions.SPG($D891, Y$1, $F891, "Options: Curr=USD, Mag=Actuals")</f>
        <v>0</v>
      </c>
      <c r="Z891" s="6">
        <f>_xll.SNL.Clients.Office.Excel.Functions.SPG($D891, Z$1, $F891, "Options: Curr=USD, Mag=Actuals")</f>
        <v>7080000000</v>
      </c>
      <c r="AA891" s="6">
        <f>_xll.SNL.Clients.Office.Excel.Functions.SPG($D891, AA$1, $F891, "Options: Curr=USD, Mag=Actuals")</f>
        <v>1988000000</v>
      </c>
      <c r="AB891" s="6">
        <f>_xll.SNL.Clients.Office.Excel.Functions.SPG($D891, AB$1, $F891, "Options: Curr=USD, Mag=Actuals")</f>
        <v>0.81</v>
      </c>
      <c r="AC891" s="6">
        <f>_xll.SNL.Clients.Office.Excel.Functions.SPG($D891, AC$1, $F891, "Options: Curr=USD, Mag=Actuals")</f>
        <v>19.117647058823501</v>
      </c>
      <c r="AD891" s="6">
        <f>_xll.SNL.Clients.Office.Excel.Functions.SPG($D891, AD$1, $F891, "Options: Curr=USD, Mag=Actuals")</f>
        <v>1.6989420069393399</v>
      </c>
      <c r="AE891" s="6">
        <f>_xll.SNL.Clients.Office.Excel.Functions.SPG($D891, AE$1, $F891, "Options: Curr=USD, Mag=Actuals")</f>
        <v>23.496040657132699</v>
      </c>
      <c r="AF891" s="6">
        <f>_xll.SNL.Clients.Office.Excel.Functions.SPG($D891, AF$1, $F891, "Options: Curr=USD, Mag=Actuals")</f>
        <v>122200000000</v>
      </c>
      <c r="AG891" s="6">
        <f>_xll.SNL.Clients.Office.Excel.Functions.SPG($D891, AG$1, $F891, "Options: Curr=USD, Mag=Actuals")</f>
        <v>16726000000</v>
      </c>
      <c r="AH891" s="6">
        <f>_xll.SNL.Clients.Office.Excel.Functions.SPG($D891, AH$1, $F891, "Options: Curr=USD, Mag=Actuals")</f>
        <v>9239000000</v>
      </c>
      <c r="AI891" s="6">
        <f>_xll.SNL.Clients.Office.Excel.Functions.SPG($D891, AI$1, $F891, "Options: Curr=USD, Mag=Actuals")</f>
        <v>35064</v>
      </c>
      <c r="AJ891" s="6" t="str">
        <f>_xll.SNL.Clients.Office.Excel.Functions.SPG($D891, AJ$1, $F891, "Options: Curr=USD, Mag=Actuals")</f>
        <v>#INVALID FUNCTION PARAMETER</v>
      </c>
      <c r="AK891" s="6" t="str">
        <f>_xll.SNL.Clients.Office.Excel.Functions.SPG($D891, AK$1, $F891, "Options: Curr=USD, Mag=Actuals")</f>
        <v>#INVALID FUNCTION PARAMETER</v>
      </c>
      <c r="AL891" s="6" t="str">
        <f>_xll.SNL.Clients.Office.Excel.Functions.SPG($D891, AL$1, $F891, "Options: Curr=USD, Mag=Actuals")</f>
        <v>#INVALID FUNCTION PARAMETER</v>
      </c>
      <c r="AM891" s="6" t="str">
        <f>_xll.SNL.Clients.Office.Excel.Functions.SPG($D891, AM$1, $F891, "Options: Curr=USD, Mag=Actuals")</f>
        <v>#INVALID FUNCTION PARAMETER</v>
      </c>
      <c r="AN891" s="6">
        <f>_xll.SNL.Clients.Office.Excel.Functions.SPG($D891, AN$1, $F891, "Options: Curr=USD, Mag=Actuals")</f>
        <v>122200000000</v>
      </c>
      <c r="AO891" s="6">
        <f>_xll.SNL.Clients.Office.Excel.Functions.SPG($D891, AO$1, $F891, "Options: Curr=USD, Mag=Actuals")</f>
        <v>68069000000</v>
      </c>
      <c r="AP891" s="6">
        <f>_xll.SNL.Clients.Office.Excel.Functions.SPG($D891, AP$1, $F891, "Options: Curr=USD, Mag=Actuals")</f>
        <v>72355000000</v>
      </c>
      <c r="AQ891" s="6">
        <f>_xll.SNL.Clients.Office.Excel.Functions.SPG($D891, AQ$1, $F891, "Options: Curr=USD, Mag=Actuals")</f>
        <v>9239000000</v>
      </c>
      <c r="AR891" s="6">
        <f>_xll.SNL.Clients.Office.Excel.Functions.SPG($D891, AR$1, $F891, "Options: Curr=USD, Mag=Actuals")</f>
        <v>9239000000</v>
      </c>
      <c r="AS891" s="6">
        <f>_xll.SNL.Clients.Office.Excel.Functions.SPG($D891, AS$1, $F891, "Options: Curr=USD, Mag=Actuals")</f>
        <v>0</v>
      </c>
      <c r="AT891" s="6">
        <f>_xll.SNL.Clients.Office.Excel.Functions.SPG($D891, AT$1, $F891, "Options: Curr=USD, Mag=Actuals")</f>
        <v>55.702945990179998</v>
      </c>
      <c r="AU891" s="6">
        <f>_xll.SNL.Clients.Office.Excel.Functions.SPG($D891, AU$1, $F891, "Options: Curr=USD, Mag=Actuals")</f>
        <v>94.076428719508002</v>
      </c>
      <c r="AV891" s="6">
        <f>_xll.SNL.Clients.Office.Excel.Functions.SPG($D891, AV$1, $F891, "Options: Curr=USD, Mag=Actuals")</f>
        <v>7.5605564648117802</v>
      </c>
      <c r="AW891" s="6">
        <f>_xll.SNL.Clients.Office.Excel.Functions.SPG($D891, AW$1, $F891, "Options: Curr=USD, Mag=Actuals")</f>
        <v>0</v>
      </c>
      <c r="AX891" s="6">
        <f>_xll.SNL.Clients.Office.Excel.Functions.SPG($D891, AX$1, $F891, "Options: Curr=USD, Mag=Actuals")</f>
        <v>1988000000</v>
      </c>
      <c r="AY891" s="6">
        <f>_xll.SNL.Clients.Office.Excel.Functions.SPG($D891, AY$1, $F891, "Options: Curr=USD, Mag=Actuals")</f>
        <v>1988000000</v>
      </c>
      <c r="AZ891" s="6">
        <f>_xll.SNL.Clients.Office.Excel.Functions.SPG($D891, AZ$1, $F891, "Options: Curr=USD, Mag=Actuals")</f>
        <v>1.6989420069393399</v>
      </c>
      <c r="BA891" s="6">
        <f>_xll.SNL.Clients.Office.Excel.Functions.SPG($D891, BA$1, $F891, "Options: Curr=USD, Mag=Actuals")</f>
        <v>23.496040657132699</v>
      </c>
      <c r="BB891" s="6">
        <f>_xll.SNL.Clients.Office.Excel.Functions.SPG($D891, BB$1, $F891, "Options: Curr=USD, Mag=Actuals")</f>
        <v>25.335815932969801</v>
      </c>
      <c r="BC891" s="6">
        <f>_xll.SNL.Clients.Office.Excel.Functions.SPG($D891, BC$1, $F891, "Options: Curr=USD, Mag=Actuals")</f>
        <v>0</v>
      </c>
      <c r="BD891" s="6">
        <f>_xll.SNL.Clients.Office.Excel.Functions.SPG($D891, BD$1, $F891, "Options: Curr=USD, Mag=Actuals")</f>
        <v>4.4401016220441702</v>
      </c>
      <c r="BE891" s="6">
        <f>_xll.SNL.Clients.Office.Excel.Functions.SPG($D891, BE$1, $F891, "Options: Curr=USD, Mag=Actuals")</f>
        <v>5.0908438306527399</v>
      </c>
      <c r="BF891" s="6">
        <f>_xll.SNL.Clients.Office.Excel.Functions.SPG($D891, BF$1, $F891, "Options: Curr=USD, Mag=Actuals")</f>
        <v>0</v>
      </c>
      <c r="BG891" s="6">
        <f>_xll.SNL.Clients.Office.Excel.Functions.SPG($D891, BG$1, $F891, "Options: Curr=USD, Mag=Actuals")</f>
        <v>4.7763515476780602</v>
      </c>
      <c r="BH891" s="6">
        <f>_xll.SNL.Clients.Office.Excel.Functions.SPG($D891, BH$1, $F891, "Options: Curr=USD, Mag=Actuals")</f>
        <v>3.03126121660656</v>
      </c>
      <c r="BI891" s="6">
        <f>_xll.SNL.Clients.Office.Excel.Functions.SPG($D891, BI$1, $F891, "Options: Curr=USD, Mag=Actuals")</f>
        <v>13.2287333538066</v>
      </c>
      <c r="BJ891" s="6">
        <f>_xll.SNL.Clients.Office.Excel.Functions.SPG($D891, BJ$1, $F891, "Options: Curr=USD, Mag=Actuals")</f>
        <v>0</v>
      </c>
      <c r="BK891" s="6">
        <f>_xll.SNL.Clients.Office.Excel.Functions.SPG($D891, BK$1, $F891, "Options: Curr=USD, Mag=Actuals")</f>
        <v>12.4827605460789</v>
      </c>
      <c r="BL891" s="6">
        <f>_xll.SNL.Clients.Office.Excel.Functions.SPG($D891, BL$1, $F891, "Options: Curr=USD, Mag=Actuals")</f>
        <v>0</v>
      </c>
      <c r="BM891" s="6">
        <f>_xll.SNL.Clients.Office.Excel.Functions.SPG($D891, BM$1, $F891, "Options: Curr=USD, Mag=Actuals")</f>
        <v>7.1492783159775497</v>
      </c>
      <c r="BN891" s="6">
        <f>_xll.SNL.Clients.Office.Excel.Functions.SPG($D891, BN$1, $F891, "Options: Curr=USD, Mag=Actuals")</f>
        <v>5.67398178839486</v>
      </c>
      <c r="BO891" s="6">
        <f>_xll.SNL.Clients.Office.Excel.Functions.SPG($D891, BO$1, $F891, "Options: Curr=USD, Mag=Actuals")</f>
        <v>65.0736101955614</v>
      </c>
      <c r="BP891" s="6">
        <f>_xll.SNL.Clients.Office.Excel.Functions.SPG($D891, BP$1, $F891, "Options: Curr=USD, Mag=Actuals")</f>
        <v>0</v>
      </c>
      <c r="BQ891" s="6">
        <f>_xll.SNL.Clients.Office.Excel.Functions.SPG($D891, BQ$1, $F891, "Options: Curr=USD, Mag=Actuals")</f>
        <v>61.404087013843103</v>
      </c>
      <c r="BR891" s="6">
        <f>_xll.SNL.Clients.Office.Excel.Functions.SPG($D891, BR$1, $F891, "Options: Curr=USD, Mag=Actuals")</f>
        <v>0</v>
      </c>
      <c r="BS891" s="6">
        <f>_xll.SNL.Clients.Office.Excel.Functions.SPG($D891, BS$1, $F891, "Options: Curr=USD, Mag=Actuals")</f>
        <v>8.11</v>
      </c>
      <c r="BT891" s="6">
        <f>_xll.SNL.Clients.Office.Excel.Functions.SPG($D891, BT$1, $F891, "Options: Curr=USD, Mag=Actuals")</f>
        <v>10.18</v>
      </c>
      <c r="BU891" s="6">
        <f>_xll.SNL.Clients.Office.Excel.Functions.SPG($D891, BU$1, $F891, "Options: Curr=USD, Mag=Actuals")</f>
        <v>0</v>
      </c>
      <c r="BV891" s="6">
        <f>_xll.SNL.Clients.Office.Excel.Functions.SPG($D891, BV$1, $F891, "Options: Curr=USD, Mag=Actuals")</f>
        <v>0</v>
      </c>
      <c r="BW891" s="6">
        <f>_xll.SNL.Clients.Office.Excel.Functions.SPG($D891, BW$1, $F891, "Options: Curr=USD, Mag=Actuals")</f>
        <v>0</v>
      </c>
      <c r="BX891" s="6">
        <f>_xll.SNL.Clients.Office.Excel.Functions.SPG($D891, BX$1, $F891, "Options: Curr=USD, Mag=Actuals")</f>
        <v>0</v>
      </c>
      <c r="BY891" s="6">
        <f>_xll.SNL.Clients.Office.Excel.Functions.SPG($D891, BY$1, $F891, "Options: Curr=USD, Mag=Actuals")</f>
        <v>40.306873977086703</v>
      </c>
      <c r="BZ891" s="6">
        <f>_xll.SNL.Clients.Office.Excel.Functions.SPG($D891, BZ$1, $F891, "Options: Curr=USD, Mag=Actuals")</f>
        <v>721000000</v>
      </c>
      <c r="CA891" s="6" t="str">
        <f>_xll.SNL.Clients.Office.Excel.Functions.SPG($D891, CA$1, $F891, "Options: Curr=USD, Mag=Actuals")</f>
        <v>Nonperforming Loans</v>
      </c>
      <c r="CB891" s="6">
        <f>_xll.SNL.Clients.Office.Excel.Functions.SPG($D891, CB$1, $F891, "Options: Curr=USD, Mag=Actuals")</f>
        <v>1.0186493359706099</v>
      </c>
      <c r="CC891" s="6">
        <f>_xll.SNL.Clients.Office.Excel.Functions.SPG($D891, CC$1, $F891, "Options: Curr=USD, Mag=Actuals")</f>
        <v>0</v>
      </c>
      <c r="CD891" s="6">
        <f>_xll.SNL.Clients.Office.Excel.Functions.SPG($D891, CD$1, $F891, "Options: Curr=USD, Mag=Actuals")</f>
        <v>0.68401083565242005</v>
      </c>
      <c r="CE891" s="6">
        <f>_xll.SNL.Clients.Office.Excel.Functions.SPG($D891, CE$1, $F891, "Options: Curr=USD, Mag=Actuals")</f>
        <v>0</v>
      </c>
      <c r="CF891" s="6">
        <f>_xll.SNL.Clients.Office.Excel.Functions.SPG($D891, CF$1, $F891, "Options: Curr=USD, Mag=Actuals")</f>
        <v>3.8301780163888099</v>
      </c>
      <c r="CG891" s="6">
        <f>_xll.SNL.Clients.Office.Excel.Functions.SPG($D891, CG$1, $F891, "Options: Curr=USD, Mag=Actuals")</f>
        <v>1.46381078063141</v>
      </c>
    </row>
    <row r="892" spans="1:85" x14ac:dyDescent="0.3">
      <c r="A892" s="10" t="s">
        <v>90</v>
      </c>
      <c r="B892" s="10" t="s">
        <v>85</v>
      </c>
      <c r="C892" s="10" t="s">
        <v>3</v>
      </c>
      <c r="D892">
        <v>100382</v>
      </c>
      <c r="E892" s="10" t="s">
        <v>29</v>
      </c>
      <c r="F892" s="10" t="s">
        <v>55</v>
      </c>
      <c r="G892">
        <v>-191</v>
      </c>
      <c r="H892">
        <v>612.11</v>
      </c>
      <c r="I892">
        <v>803.11</v>
      </c>
      <c r="J892">
        <v>8073.12</v>
      </c>
      <c r="K892">
        <v>29887.67</v>
      </c>
      <c r="L892">
        <v>3.77</v>
      </c>
      <c r="M892">
        <v>11843.6</v>
      </c>
      <c r="N892">
        <v>270.12</v>
      </c>
      <c r="O892">
        <v>2.94</v>
      </c>
      <c r="P892">
        <v>2.34</v>
      </c>
      <c r="Q892">
        <v>1</v>
      </c>
      <c r="R892">
        <v>1</v>
      </c>
      <c r="S892" t="str">
        <f>_xll.SNL.Clients.Office.Excel.Functions.SPG(D892, S$1, F892, "Options: Curr=USD, Mag=Actuals")</f>
        <v>Wells Fargo &amp; Company (NYSE:WFC)</v>
      </c>
      <c r="T892" t="str">
        <f>_xll.SNL.Clients.Office.Excel.Functions.SPG($D892, T$1, $F892, "Options: Curr=USD, Mag=Actuals")</f>
        <v>Wells Fargo &amp; Company</v>
      </c>
      <c r="U892" s="6">
        <f>_xll.SNL.Clients.Office.Excel.Functions.SPG($D892, U$1, $F892, "Options: Curr=USD, Mag=Actuals")</f>
        <v>80175400000</v>
      </c>
      <c r="V892" t="str">
        <f>_xll.SNL.Clients.Office.Excel.Functions.SPG($D892, V$1, $F892, "Options: Curr=USD, Mag=Actuals")</f>
        <v>NYSE:WFC</v>
      </c>
      <c r="W892" t="str">
        <f>_xll.SNL.Clients.Office.Excel.Functions.SPG($D892, W$1, $F892, "Options: Curr=USD, Mag=Actuals")</f>
        <v>Bank</v>
      </c>
      <c r="X892" s="6">
        <f>_xll.SNL.Clients.Office.Excel.Functions.SPG($D892, X$1, $F892, "Options: Curr=USD, Mag=Actuals")</f>
        <v>13817500000</v>
      </c>
      <c r="Y892" s="6">
        <f>_xll.SNL.Clients.Office.Excel.Functions.SPG($D892, Y$1, $F892, "Options: Curr=USD, Mag=Actuals")</f>
        <v>0</v>
      </c>
      <c r="Z892" s="6">
        <f>_xll.SNL.Clients.Office.Excel.Functions.SPG($D892, Z$1, $F892, "Options: Curr=USD, Mag=Actuals")</f>
        <v>9160000000</v>
      </c>
      <c r="AA892" s="6">
        <f>_xll.SNL.Clients.Office.Excel.Functions.SPG($D892, AA$1, $F892, "Options: Curr=USD, Mag=Actuals")</f>
        <v>2411000000</v>
      </c>
      <c r="AB892" s="6">
        <f>_xll.SNL.Clients.Office.Excel.Functions.SPG($D892, AB$1, $F892, "Options: Curr=USD, Mag=Actuals")</f>
        <v>0.82</v>
      </c>
      <c r="AC892" s="6">
        <f>_xll.SNL.Clients.Office.Excel.Functions.SPG($D892, AC$1, $F892, "Options: Curr=USD, Mag=Actuals")</f>
        <v>1.2345679012345601</v>
      </c>
      <c r="AD892" s="6">
        <f>_xll.SNL.Clients.Office.Excel.Functions.SPG($D892, AD$1, $F892, "Options: Curr=USD, Mag=Actuals")</f>
        <v>1.31315937103424</v>
      </c>
      <c r="AE892" s="6">
        <f>_xll.SNL.Clients.Office.Excel.Functions.SPG($D892, AE$1, $F892, "Options: Curr=USD, Mag=Actuals")</f>
        <v>12.732361639205701</v>
      </c>
      <c r="AF892" s="6">
        <f>_xll.SNL.Clients.Office.Excel.Functions.SPG($D892, AF$1, $F892, "Options: Curr=USD, Mag=Actuals")</f>
        <v>204075000000</v>
      </c>
      <c r="AG892" s="6">
        <f>_xll.SNL.Clients.Office.Excel.Functions.SPG($D892, AG$1, $F892, "Options: Curr=USD, Mag=Actuals")</f>
        <v>18936000000</v>
      </c>
      <c r="AH892" s="6">
        <f>_xll.SNL.Clients.Office.Excel.Functions.SPG($D892, AH$1, $F892, "Options: Curr=USD, Mag=Actuals")</f>
        <v>21256000000</v>
      </c>
      <c r="AI892" s="6">
        <f>_xll.SNL.Clients.Office.Excel.Functions.SPG($D892, AI$1, $F892, "Options: Curr=USD, Mag=Actuals")</f>
        <v>35430</v>
      </c>
      <c r="AJ892" s="6" t="str">
        <f>_xll.SNL.Clients.Office.Excel.Functions.SPG($D892, AJ$1, $F892, "Options: Curr=USD, Mag=Actuals")</f>
        <v>#INVALID FUNCTION PARAMETER</v>
      </c>
      <c r="AK892" s="6" t="str">
        <f>_xll.SNL.Clients.Office.Excel.Functions.SPG($D892, AK$1, $F892, "Options: Curr=USD, Mag=Actuals")</f>
        <v>#INVALID FUNCTION PARAMETER</v>
      </c>
      <c r="AL892" s="6" t="str">
        <f>_xll.SNL.Clients.Office.Excel.Functions.SPG($D892, AL$1, $F892, "Options: Curr=USD, Mag=Actuals")</f>
        <v>#INVALID FUNCTION PARAMETER</v>
      </c>
      <c r="AM892" s="6" t="str">
        <f>_xll.SNL.Clients.Office.Excel.Functions.SPG($D892, AM$1, $F892, "Options: Curr=USD, Mag=Actuals")</f>
        <v>#INVALID FUNCTION PARAMETER</v>
      </c>
      <c r="AN892" s="6">
        <f>_xll.SNL.Clients.Office.Excel.Functions.SPG($D892, AN$1, $F892, "Options: Curr=USD, Mag=Actuals")</f>
        <v>204075000000</v>
      </c>
      <c r="AO892" s="6">
        <f>_xll.SNL.Clients.Office.Excel.Functions.SPG($D892, AO$1, $F892, "Options: Curr=USD, Mag=Actuals")</f>
        <v>111917000000</v>
      </c>
      <c r="AP892" s="6">
        <f>_xll.SNL.Clients.Office.Excel.Functions.SPG($D892, AP$1, $F892, "Options: Curr=USD, Mag=Actuals")</f>
        <v>131951200000</v>
      </c>
      <c r="AQ892" s="6">
        <f>_xll.SNL.Clients.Office.Excel.Functions.SPG($D892, AQ$1, $F892, "Options: Curr=USD, Mag=Actuals")</f>
        <v>21256000000</v>
      </c>
      <c r="AR892" s="6">
        <f>_xll.SNL.Clients.Office.Excel.Functions.SPG($D892, AR$1, $F892, "Options: Curr=USD, Mag=Actuals")</f>
        <v>21256000000</v>
      </c>
      <c r="AS892" s="6">
        <f>_xll.SNL.Clients.Office.Excel.Functions.SPG($D892, AS$1, $F892, "Options: Curr=USD, Mag=Actuals")</f>
        <v>0</v>
      </c>
      <c r="AT892" s="6">
        <f>_xll.SNL.Clients.Office.Excel.Functions.SPG($D892, AT$1, $F892, "Options: Curr=USD, Mag=Actuals")</f>
        <v>54.8411123361509</v>
      </c>
      <c r="AU892" s="6">
        <f>_xll.SNL.Clients.Office.Excel.Functions.SPG($D892, AU$1, $F892, "Options: Curr=USD, Mag=Actuals")</f>
        <v>84.816962634671</v>
      </c>
      <c r="AV892" s="6">
        <f>_xll.SNL.Clients.Office.Excel.Functions.SPG($D892, AV$1, $F892, "Options: Curr=USD, Mag=Actuals")</f>
        <v>10.415778512801699</v>
      </c>
      <c r="AW892" s="6">
        <f>_xll.SNL.Clients.Office.Excel.Functions.SPG($D892, AW$1, $F892, "Options: Curr=USD, Mag=Actuals")</f>
        <v>0</v>
      </c>
      <c r="AX892" s="6">
        <f>_xll.SNL.Clients.Office.Excel.Functions.SPG($D892, AX$1, $F892, "Options: Curr=USD, Mag=Actuals")</f>
        <v>2411000000</v>
      </c>
      <c r="AY892" s="6">
        <f>_xll.SNL.Clients.Office.Excel.Functions.SPG($D892, AY$1, $F892, "Options: Curr=USD, Mag=Actuals")</f>
        <v>2411000000</v>
      </c>
      <c r="AZ892" s="6">
        <f>_xll.SNL.Clients.Office.Excel.Functions.SPG($D892, AZ$1, $F892, "Options: Curr=USD, Mag=Actuals")</f>
        <v>1.31315937103424</v>
      </c>
      <c r="BA892" s="6">
        <f>_xll.SNL.Clients.Office.Excel.Functions.SPG($D892, BA$1, $F892, "Options: Curr=USD, Mag=Actuals")</f>
        <v>12.732361639205701</v>
      </c>
      <c r="BB892" s="6">
        <f>_xll.SNL.Clients.Office.Excel.Functions.SPG($D892, BB$1, $F892, "Options: Curr=USD, Mag=Actuals")</f>
        <v>12.945956475761101</v>
      </c>
      <c r="BC892" s="6">
        <f>_xll.SNL.Clients.Office.Excel.Functions.SPG($D892, BC$1, $F892, "Options: Curr=USD, Mag=Actuals")</f>
        <v>0</v>
      </c>
      <c r="BD892" s="6">
        <f>_xll.SNL.Clients.Office.Excel.Functions.SPG($D892, BD$1, $F892, "Options: Curr=USD, Mag=Actuals")</f>
        <v>0</v>
      </c>
      <c r="BE892" s="6">
        <f>_xll.SNL.Clients.Office.Excel.Functions.SPG($D892, BE$1, $F892, "Options: Curr=USD, Mag=Actuals")</f>
        <v>4.8065663415085798</v>
      </c>
      <c r="BF892" s="6">
        <f>_xll.SNL.Clients.Office.Excel.Functions.SPG($D892, BF$1, $F892, "Options: Curr=USD, Mag=Actuals")</f>
        <v>0</v>
      </c>
      <c r="BG892" s="6">
        <f>_xll.SNL.Clients.Office.Excel.Functions.SPG($D892, BG$1, $F892, "Options: Curr=USD, Mag=Actuals")</f>
        <v>4.9455074263492396</v>
      </c>
      <c r="BH892" s="6">
        <f>_xll.SNL.Clients.Office.Excel.Functions.SPG($D892, BH$1, $F892, "Options: Curr=USD, Mag=Actuals")</f>
        <v>2.6069290806795098</v>
      </c>
      <c r="BI892" s="6">
        <f>_xll.SNL.Clients.Office.Excel.Functions.SPG($D892, BI$1, $F892, "Options: Curr=USD, Mag=Actuals")</f>
        <v>0</v>
      </c>
      <c r="BJ892" s="6">
        <f>_xll.SNL.Clients.Office.Excel.Functions.SPG($D892, BJ$1, $F892, "Options: Curr=USD, Mag=Actuals")</f>
        <v>0</v>
      </c>
      <c r="BK892" s="6">
        <f>_xll.SNL.Clients.Office.Excel.Functions.SPG($D892, BK$1, $F892, "Options: Curr=USD, Mag=Actuals")</f>
        <v>0</v>
      </c>
      <c r="BL892" s="6">
        <f>_xll.SNL.Clients.Office.Excel.Functions.SPG($D892, BL$1, $F892, "Options: Curr=USD, Mag=Actuals")</f>
        <v>0</v>
      </c>
      <c r="BM892" s="6">
        <f>_xll.SNL.Clients.Office.Excel.Functions.SPG($D892, BM$1, $F892, "Options: Curr=USD, Mag=Actuals")</f>
        <v>0</v>
      </c>
      <c r="BN892" s="6">
        <f>_xll.SNL.Clients.Office.Excel.Functions.SPG($D892, BN$1, $F892, "Options: Curr=USD, Mag=Actuals")</f>
        <v>5.7620235312553003</v>
      </c>
      <c r="BO892" s="6">
        <f>_xll.SNL.Clients.Office.Excel.Functions.SPG($D892, BO$1, $F892, "Options: Curr=USD, Mag=Actuals")</f>
        <v>63.513660213497403</v>
      </c>
      <c r="BP892" s="6">
        <f>_xll.SNL.Clients.Office.Excel.Functions.SPG($D892, BP$1, $F892, "Options: Curr=USD, Mag=Actuals")</f>
        <v>0</v>
      </c>
      <c r="BQ892" s="6">
        <f>_xll.SNL.Clients.Office.Excel.Functions.SPG($D892, BQ$1, $F892, "Options: Curr=USD, Mag=Actuals")</f>
        <v>65.714492491405807</v>
      </c>
      <c r="BR892" s="6">
        <f>_xll.SNL.Clients.Office.Excel.Functions.SPG($D892, BR$1, $F892, "Options: Curr=USD, Mag=Actuals")</f>
        <v>0</v>
      </c>
      <c r="BS892" s="6">
        <f>_xll.SNL.Clients.Office.Excel.Functions.SPG($D892, BS$1, $F892, "Options: Curr=USD, Mag=Actuals")</f>
        <v>7.96</v>
      </c>
      <c r="BT892" s="6">
        <f>_xll.SNL.Clients.Office.Excel.Functions.SPG($D892, BT$1, $F892, "Options: Curr=USD, Mag=Actuals")</f>
        <v>11.11</v>
      </c>
      <c r="BU892" s="6">
        <f>_xll.SNL.Clients.Office.Excel.Functions.SPG($D892, BU$1, $F892, "Options: Curr=USD, Mag=Actuals")</f>
        <v>0</v>
      </c>
      <c r="BV892" s="6">
        <f>_xll.SNL.Clients.Office.Excel.Functions.SPG($D892, BV$1, $F892, "Options: Curr=USD, Mag=Actuals")</f>
        <v>0</v>
      </c>
      <c r="BW892" s="6">
        <f>_xll.SNL.Clients.Office.Excel.Functions.SPG($D892, BW$1, $F892, "Options: Curr=USD, Mag=Actuals")</f>
        <v>0</v>
      </c>
      <c r="BX892" s="6">
        <f>_xll.SNL.Clients.Office.Excel.Functions.SPG($D892, BX$1, $F892, "Options: Curr=USD, Mag=Actuals")</f>
        <v>0</v>
      </c>
      <c r="BY892" s="6">
        <f>_xll.SNL.Clients.Office.Excel.Functions.SPG($D892, BY$1, $F892, "Options: Curr=USD, Mag=Actuals")</f>
        <v>0</v>
      </c>
      <c r="BZ892" s="6">
        <f>_xll.SNL.Clients.Office.Excel.Functions.SPG($D892, BZ$1, $F892, "Options: Curr=USD, Mag=Actuals")</f>
        <v>917000000</v>
      </c>
      <c r="CA892" s="6" t="str">
        <f>_xll.SNL.Clients.Office.Excel.Functions.SPG($D892, CA$1, $F892, "Options: Curr=USD, Mag=Actuals")</f>
        <v>Nonperforming Loans</v>
      </c>
      <c r="CB892" s="6">
        <f>_xll.SNL.Clients.Office.Excel.Functions.SPG($D892, CB$1, $F892, "Options: Curr=USD, Mag=Actuals")</f>
        <v>0.79656703063786205</v>
      </c>
      <c r="CC892" s="6">
        <f>_xll.SNL.Clients.Office.Excel.Functions.SPG($D892, CC$1, $F892, "Options: Curr=USD, Mag=Actuals")</f>
        <v>0</v>
      </c>
      <c r="CD892" s="6">
        <f>_xll.SNL.Clients.Office.Excel.Functions.SPG($D892, CD$1, $F892, "Options: Curr=USD, Mag=Actuals")</f>
        <v>0.97002232082322803</v>
      </c>
      <c r="CE892" s="6">
        <f>_xll.SNL.Clients.Office.Excel.Functions.SPG($D892, CE$1, $F892, "Options: Curr=USD, Mag=Actuals")</f>
        <v>0</v>
      </c>
      <c r="CF892" s="6">
        <f>_xll.SNL.Clients.Office.Excel.Functions.SPG($D892, CF$1, $F892, "Options: Curr=USD, Mag=Actuals")</f>
        <v>2.7814696097082199</v>
      </c>
      <c r="CG892" s="6">
        <f>_xll.SNL.Clients.Office.Excel.Functions.SPG($D892, CG$1, $F892, "Options: Curr=USD, Mag=Actuals")</f>
        <v>0</v>
      </c>
    </row>
    <row r="893" spans="1:85" x14ac:dyDescent="0.3">
      <c r="A893" s="10" t="s">
        <v>90</v>
      </c>
      <c r="B893" s="10" t="s">
        <v>85</v>
      </c>
      <c r="C893" s="10" t="s">
        <v>3</v>
      </c>
      <c r="D893">
        <v>100382</v>
      </c>
      <c r="E893" s="10" t="s">
        <v>29</v>
      </c>
      <c r="F893" s="10" t="s">
        <v>56</v>
      </c>
      <c r="G893">
        <v>-198.43</v>
      </c>
      <c r="H893">
        <v>678.37</v>
      </c>
      <c r="I893">
        <v>876.79</v>
      </c>
      <c r="J893">
        <v>8577.5499999999993</v>
      </c>
      <c r="K893">
        <v>31377.27</v>
      </c>
      <c r="L893">
        <v>4.45</v>
      </c>
      <c r="M893">
        <v>12370.3</v>
      </c>
      <c r="N893">
        <v>273.37</v>
      </c>
      <c r="O893">
        <v>2.34</v>
      </c>
      <c r="P893">
        <v>-0.06</v>
      </c>
      <c r="Q893">
        <v>1</v>
      </c>
      <c r="R893">
        <v>1</v>
      </c>
      <c r="S893" t="str">
        <f>_xll.SNL.Clients.Office.Excel.Functions.SPG(D893, S$1, F893, "Options: Curr=USD, Mag=Actuals")</f>
        <v>Wells Fargo &amp; Company (NYSE:WFC)</v>
      </c>
      <c r="T893" t="str">
        <f>_xll.SNL.Clients.Office.Excel.Functions.SPG($D893, T$1, $F893, "Options: Curr=USD, Mag=Actuals")</f>
        <v>Wells Fargo &amp; Company</v>
      </c>
      <c r="U893" s="6">
        <f>_xll.SNL.Clients.Office.Excel.Functions.SPG($D893, U$1, $F893, "Options: Curr=USD, Mag=Actuals")</f>
        <v>185685000000</v>
      </c>
      <c r="V893" t="str">
        <f>_xll.SNL.Clients.Office.Excel.Functions.SPG($D893, V$1, $F893, "Options: Curr=USD, Mag=Actuals")</f>
        <v>NYSE:WFC</v>
      </c>
      <c r="W893" t="str">
        <f>_xll.SNL.Clients.Office.Excel.Functions.SPG($D893, W$1, $F893, "Options: Curr=USD, Mag=Actuals")</f>
        <v>Bank</v>
      </c>
      <c r="X893" s="6">
        <f>_xll.SNL.Clients.Office.Excel.Functions.SPG($D893, X$1, $F893, "Options: Curr=USD, Mag=Actuals")</f>
        <v>15304000000</v>
      </c>
      <c r="Y893" s="6">
        <f>_xll.SNL.Clients.Office.Excel.Functions.SPG($D893, Y$1, $F893, "Options: Curr=USD, Mag=Actuals")</f>
        <v>0</v>
      </c>
      <c r="Z893" s="6">
        <f>_xll.SNL.Clients.Office.Excel.Functions.SPG($D893, Z$1, $F893, "Options: Curr=USD, Mag=Actuals")</f>
        <v>10062000000</v>
      </c>
      <c r="AA893" s="6">
        <f>_xll.SNL.Clients.Office.Excel.Functions.SPG($D893, AA$1, $F893, "Options: Curr=USD, Mag=Actuals")</f>
        <v>2712000000</v>
      </c>
      <c r="AB893" s="6">
        <f>_xll.SNL.Clients.Office.Excel.Functions.SPG($D893, AB$1, $F893, "Options: Curr=USD, Mag=Actuals")</f>
        <v>0.78</v>
      </c>
      <c r="AC893" s="6">
        <f>_xll.SNL.Clients.Office.Excel.Functions.SPG($D893, AC$1, $F893, "Options: Curr=USD, Mag=Actuals")</f>
        <v>1.2987012987013</v>
      </c>
      <c r="AD893" s="6">
        <f>_xll.SNL.Clients.Office.Excel.Functions.SPG($D893, AD$1, $F893, "Options: Curr=USD, Mag=Actuals")</f>
        <v>1.36819057805043</v>
      </c>
      <c r="AE893" s="6">
        <f>_xll.SNL.Clients.Office.Excel.Functions.SPG($D893, AE$1, $F893, "Options: Curr=USD, Mag=Actuals")</f>
        <v>12.9562392509077</v>
      </c>
      <c r="AF893" s="6">
        <f>_xll.SNL.Clients.Office.Excel.Functions.SPG($D893, AF$1, $F893, "Options: Curr=USD, Mag=Actuals")</f>
        <v>203819000000</v>
      </c>
      <c r="AG893" s="6">
        <f>_xll.SNL.Clients.Office.Excel.Functions.SPG($D893, AG$1, $F893, "Options: Curr=USD, Mag=Actuals")</f>
        <v>0</v>
      </c>
      <c r="AH893" s="6">
        <f>_xll.SNL.Clients.Office.Excel.Functions.SPG($D893, AH$1, $F893, "Options: Curr=USD, Mag=Actuals")</f>
        <v>21164000000</v>
      </c>
      <c r="AI893" s="6">
        <f>_xll.SNL.Clients.Office.Excel.Functions.SPG($D893, AI$1, $F893, "Options: Curr=USD, Mag=Actuals")</f>
        <v>35795</v>
      </c>
      <c r="AJ893" s="6" t="str">
        <f>_xll.SNL.Clients.Office.Excel.Functions.SPG($D893, AJ$1, $F893, "Options: Curr=USD, Mag=Actuals")</f>
        <v>#INVALID FUNCTION PARAMETER</v>
      </c>
      <c r="AK893" s="6" t="str">
        <f>_xll.SNL.Clients.Office.Excel.Functions.SPG($D893, AK$1, $F893, "Options: Curr=USD, Mag=Actuals")</f>
        <v>#INVALID FUNCTION PARAMETER</v>
      </c>
      <c r="AL893" s="6" t="str">
        <f>_xll.SNL.Clients.Office.Excel.Functions.SPG($D893, AL$1, $F893, "Options: Curr=USD, Mag=Actuals")</f>
        <v>#INVALID FUNCTION PARAMETER</v>
      </c>
      <c r="AM893" s="6" t="str">
        <f>_xll.SNL.Clients.Office.Excel.Functions.SPG($D893, AM$1, $F893, "Options: Curr=USD, Mag=Actuals")</f>
        <v>#INVALID FUNCTION PARAMETER</v>
      </c>
      <c r="AN893" s="6">
        <f>_xll.SNL.Clients.Office.Excel.Functions.SPG($D893, AN$1, $F893, "Options: Curr=USD, Mag=Actuals")</f>
        <v>203819000000</v>
      </c>
      <c r="AO893" s="6">
        <f>_xll.SNL.Clients.Office.Excel.Functions.SPG($D893, AO$1, $F893, "Options: Curr=USD, Mag=Actuals")</f>
        <v>113215000000</v>
      </c>
      <c r="AP893" s="6">
        <f>_xll.SNL.Clients.Office.Excel.Functions.SPG($D893, AP$1, $F893, "Options: Curr=USD, Mag=Actuals")</f>
        <v>139000000000</v>
      </c>
      <c r="AQ893" s="6">
        <f>_xll.SNL.Clients.Office.Excel.Functions.SPG($D893, AQ$1, $F893, "Options: Curr=USD, Mag=Actuals")</f>
        <v>21164000000</v>
      </c>
      <c r="AR893" s="6">
        <f>_xll.SNL.Clients.Office.Excel.Functions.SPG($D893, AR$1, $F893, "Options: Curr=USD, Mag=Actuals")</f>
        <v>21164000000</v>
      </c>
      <c r="AS893" s="6">
        <f>_xll.SNL.Clients.Office.Excel.Functions.SPG($D893, AS$1, $F893, "Options: Curr=USD, Mag=Actuals")</f>
        <v>0</v>
      </c>
      <c r="AT893" s="6">
        <f>_xll.SNL.Clients.Office.Excel.Functions.SPG($D893, AT$1, $F893, "Options: Curr=USD, Mag=Actuals")</f>
        <v>55.546833219670397</v>
      </c>
      <c r="AU893" s="6">
        <f>_xll.SNL.Clients.Office.Excel.Functions.SPG($D893, AU$1, $F893, "Options: Curr=USD, Mag=Actuals")</f>
        <v>81.449640287769796</v>
      </c>
      <c r="AV893" s="6">
        <f>_xll.SNL.Clients.Office.Excel.Functions.SPG($D893, AV$1, $F893, "Options: Curr=USD, Mag=Actuals")</f>
        <v>10.3837228128879</v>
      </c>
      <c r="AW893" s="6">
        <f>_xll.SNL.Clients.Office.Excel.Functions.SPG($D893, AW$1, $F893, "Options: Curr=USD, Mag=Actuals")</f>
        <v>0</v>
      </c>
      <c r="AX893" s="6">
        <f>_xll.SNL.Clients.Office.Excel.Functions.SPG($D893, AX$1, $F893, "Options: Curr=USD, Mag=Actuals")</f>
        <v>2712000000</v>
      </c>
      <c r="AY893" s="6">
        <f>_xll.SNL.Clients.Office.Excel.Functions.SPG($D893, AY$1, $F893, "Options: Curr=USD, Mag=Actuals")</f>
        <v>2712000000</v>
      </c>
      <c r="AZ893" s="6">
        <f>_xll.SNL.Clients.Office.Excel.Functions.SPG($D893, AZ$1, $F893, "Options: Curr=USD, Mag=Actuals")</f>
        <v>1.36819057805043</v>
      </c>
      <c r="BA893" s="6">
        <f>_xll.SNL.Clients.Office.Excel.Functions.SPG($D893, BA$1, $F893, "Options: Curr=USD, Mag=Actuals")</f>
        <v>12.9562392509077</v>
      </c>
      <c r="BB893" s="6">
        <f>_xll.SNL.Clients.Office.Excel.Functions.SPG($D893, BB$1, $F893, "Options: Curr=USD, Mag=Actuals")</f>
        <v>13.0981007999215</v>
      </c>
      <c r="BC893" s="6">
        <f>_xll.SNL.Clients.Office.Excel.Functions.SPG($D893, BC$1, $F893, "Options: Curr=USD, Mag=Actuals")</f>
        <v>0</v>
      </c>
      <c r="BD893" s="6">
        <f>_xll.SNL.Clients.Office.Excel.Functions.SPG($D893, BD$1, $F893, "Options: Curr=USD, Mag=Actuals")</f>
        <v>0</v>
      </c>
      <c r="BE893" s="6">
        <f>_xll.SNL.Clients.Office.Excel.Functions.SPG($D893, BE$1, $F893, "Options: Curr=USD, Mag=Actuals")</f>
        <v>4.7185422111009103</v>
      </c>
      <c r="BF893" s="6">
        <f>_xll.SNL.Clients.Office.Excel.Functions.SPG($D893, BF$1, $F893, "Options: Curr=USD, Mag=Actuals")</f>
        <v>0</v>
      </c>
      <c r="BG893" s="6">
        <f>_xll.SNL.Clients.Office.Excel.Functions.SPG($D893, BG$1, $F893, "Options: Curr=USD, Mag=Actuals")</f>
        <v>4.8018847935101796</v>
      </c>
      <c r="BH893" s="6">
        <f>_xll.SNL.Clients.Office.Excel.Functions.SPG($D893, BH$1, $F893, "Options: Curr=USD, Mag=Actuals")</f>
        <v>2.8190174454388601</v>
      </c>
      <c r="BI893" s="6">
        <f>_xll.SNL.Clients.Office.Excel.Functions.SPG($D893, BI$1, $F893, "Options: Curr=USD, Mag=Actuals")</f>
        <v>0</v>
      </c>
      <c r="BJ893" s="6">
        <f>_xll.SNL.Clients.Office.Excel.Functions.SPG($D893, BJ$1, $F893, "Options: Curr=USD, Mag=Actuals")</f>
        <v>0</v>
      </c>
      <c r="BK893" s="6">
        <f>_xll.SNL.Clients.Office.Excel.Functions.SPG($D893, BK$1, $F893, "Options: Curr=USD, Mag=Actuals")</f>
        <v>0</v>
      </c>
      <c r="BL893" s="6">
        <f>_xll.SNL.Clients.Office.Excel.Functions.SPG($D893, BL$1, $F893, "Options: Curr=USD, Mag=Actuals")</f>
        <v>0</v>
      </c>
      <c r="BM893" s="6">
        <f>_xll.SNL.Clients.Office.Excel.Functions.SPG($D893, BM$1, $F893, "Options: Curr=USD, Mag=Actuals")</f>
        <v>0</v>
      </c>
      <c r="BN893" s="6">
        <f>_xll.SNL.Clients.Office.Excel.Functions.SPG($D893, BN$1, $F893, "Options: Curr=USD, Mag=Actuals")</f>
        <v>5.7413125280067803</v>
      </c>
      <c r="BO893" s="6">
        <f>_xll.SNL.Clients.Office.Excel.Functions.SPG($D893, BO$1, $F893, "Options: Curr=USD, Mag=Actuals")</f>
        <v>61.674771833988402</v>
      </c>
      <c r="BP893" s="6">
        <f>_xll.SNL.Clients.Office.Excel.Functions.SPG($D893, BP$1, $F893, "Options: Curr=USD, Mag=Actuals")</f>
        <v>0</v>
      </c>
      <c r="BQ893" s="6">
        <f>_xll.SNL.Clients.Office.Excel.Functions.SPG($D893, BQ$1, $F893, "Options: Curr=USD, Mag=Actuals")</f>
        <v>62.194197595399899</v>
      </c>
      <c r="BR893" s="6">
        <f>_xll.SNL.Clients.Office.Excel.Functions.SPG($D893, BR$1, $F893, "Options: Curr=USD, Mag=Actuals")</f>
        <v>0</v>
      </c>
      <c r="BS893" s="6">
        <f>_xll.SNL.Clients.Office.Excel.Functions.SPG($D893, BS$1, $F893, "Options: Curr=USD, Mag=Actuals")</f>
        <v>0</v>
      </c>
      <c r="BT893" s="6">
        <f>_xll.SNL.Clients.Office.Excel.Functions.SPG($D893, BT$1, $F893, "Options: Curr=USD, Mag=Actuals")</f>
        <v>0</v>
      </c>
      <c r="BU893" s="6">
        <f>_xll.SNL.Clients.Office.Excel.Functions.SPG($D893, BU$1, $F893, "Options: Curr=USD, Mag=Actuals")</f>
        <v>0</v>
      </c>
      <c r="BV893" s="6">
        <f>_xll.SNL.Clients.Office.Excel.Functions.SPG($D893, BV$1, $F893, "Options: Curr=USD, Mag=Actuals")</f>
        <v>0</v>
      </c>
      <c r="BW893" s="6">
        <f>_xll.SNL.Clients.Office.Excel.Functions.SPG($D893, BW$1, $F893, "Options: Curr=USD, Mag=Actuals")</f>
        <v>0</v>
      </c>
      <c r="BX893" s="6">
        <f>_xll.SNL.Clients.Office.Excel.Functions.SPG($D893, BX$1, $F893, "Options: Curr=USD, Mag=Actuals")</f>
        <v>0</v>
      </c>
      <c r="BY893" s="6">
        <f>_xll.SNL.Clients.Office.Excel.Functions.SPG($D893, BY$1, $F893, "Options: Curr=USD, Mag=Actuals")</f>
        <v>0</v>
      </c>
      <c r="BZ893" s="6">
        <f>_xll.SNL.Clients.Office.Excel.Functions.SPG($D893, BZ$1, $F893, "Options: Curr=USD, Mag=Actuals")</f>
        <v>752000000</v>
      </c>
      <c r="CA893" s="6" t="str">
        <f>_xll.SNL.Clients.Office.Excel.Functions.SPG($D893, CA$1, $F893, "Options: Curr=USD, Mag=Actuals")</f>
        <v>Nonperforming Loans</v>
      </c>
      <c r="CB893" s="6">
        <f>_xll.SNL.Clients.Office.Excel.Functions.SPG($D893, CB$1, $F893, "Options: Curr=USD, Mag=Actuals")</f>
        <v>0.64585390990681502</v>
      </c>
      <c r="CC893" s="6">
        <f>_xll.SNL.Clients.Office.Excel.Functions.SPG($D893, CC$1, $F893, "Options: Curr=USD, Mag=Actuals")</f>
        <v>0</v>
      </c>
      <c r="CD893" s="6">
        <f>_xll.SNL.Clients.Office.Excel.Functions.SPG($D893, CD$1, $F893, "Options: Curr=USD, Mag=Actuals")</f>
        <v>2.0633931668754202</v>
      </c>
      <c r="CE893" s="6">
        <f>_xll.SNL.Clients.Office.Excel.Functions.SPG($D893, CE$1, $F893, "Options: Curr=USD, Mag=Actuals")</f>
        <v>20.792284558747301</v>
      </c>
      <c r="CF893" s="6">
        <f>_xll.SNL.Clients.Office.Excel.Functions.SPG($D893, CF$1, $F893, "Options: Curr=USD, Mag=Actuals")</f>
        <v>2.76549147593078</v>
      </c>
      <c r="CG893" s="6">
        <f>_xll.SNL.Clients.Office.Excel.Functions.SPG($D893, CG$1, $F893, "Options: Curr=USD, Mag=Actuals")</f>
        <v>0</v>
      </c>
    </row>
    <row r="894" spans="1:85" x14ac:dyDescent="0.3">
      <c r="A894" s="10" t="s">
        <v>90</v>
      </c>
      <c r="B894" s="10" t="s">
        <v>85</v>
      </c>
      <c r="C894" s="10" t="s">
        <v>3</v>
      </c>
      <c r="D894">
        <v>100382</v>
      </c>
      <c r="E894" s="10" t="s">
        <v>29</v>
      </c>
      <c r="F894" s="10" t="s">
        <v>57</v>
      </c>
      <c r="G894">
        <v>-248.22</v>
      </c>
      <c r="H894">
        <v>670.42</v>
      </c>
      <c r="I894">
        <v>918.64</v>
      </c>
      <c r="J894">
        <v>9062.82</v>
      </c>
      <c r="K894">
        <v>32770.620000000003</v>
      </c>
      <c r="L894">
        <v>4.4800000000000004</v>
      </c>
      <c r="M894">
        <v>12924.88</v>
      </c>
      <c r="N894">
        <v>276.55</v>
      </c>
      <c r="O894">
        <v>1.55</v>
      </c>
      <c r="P894">
        <v>-2.4700000000000002</v>
      </c>
      <c r="Q894">
        <v>1</v>
      </c>
      <c r="R894">
        <v>1</v>
      </c>
      <c r="S894" t="str">
        <f>_xll.SNL.Clients.Office.Excel.Functions.SPG(D894, S$1, F894, "Options: Curr=USD, Mag=Actuals")</f>
        <v>Wells Fargo &amp; Company (NYSE:WFC)</v>
      </c>
      <c r="T894" t="str">
        <f>_xll.SNL.Clients.Office.Excel.Functions.SPG($D894, T$1, $F894, "Options: Curr=USD, Mag=Actuals")</f>
        <v>Wells Fargo &amp; Company</v>
      </c>
      <c r="U894" s="6">
        <f>_xll.SNL.Clients.Office.Excel.Functions.SPG($D894, U$1, $F894, "Options: Curr=USD, Mag=Actuals")</f>
        <v>202475000000</v>
      </c>
      <c r="V894" t="str">
        <f>_xll.SNL.Clients.Office.Excel.Functions.SPG($D894, V$1, $F894, "Options: Curr=USD, Mag=Actuals")</f>
        <v>NYSE:WFC</v>
      </c>
      <c r="W894" t="str">
        <f>_xll.SNL.Clients.Office.Excel.Functions.SPG($D894, W$1, $F894, "Options: Curr=USD, Mag=Actuals")</f>
        <v>Bank</v>
      </c>
      <c r="X894" s="6">
        <f>_xll.SNL.Clients.Office.Excel.Functions.SPG($D894, X$1, $F894, "Options: Curr=USD, Mag=Actuals")</f>
        <v>17349000000</v>
      </c>
      <c r="Y894" s="6">
        <f>_xll.SNL.Clients.Office.Excel.Functions.SPG($D894, Y$1, $F894, "Options: Curr=USD, Mag=Actuals")</f>
        <v>0</v>
      </c>
      <c r="Z894" s="6">
        <f>_xll.SNL.Clients.Office.Excel.Functions.SPG($D894, Z$1, $F894, "Options: Curr=USD, Mag=Actuals")</f>
        <v>9429000000</v>
      </c>
      <c r="AA894" s="6">
        <f>_xll.SNL.Clients.Office.Excel.Functions.SPG($D894, AA$1, $F894, "Options: Curr=USD, Mag=Actuals")</f>
        <v>2178000000</v>
      </c>
      <c r="AB894" s="6">
        <f>_xll.SNL.Clients.Office.Excel.Functions.SPG($D894, AB$1, $F894, "Options: Curr=USD, Mag=Actuals")</f>
        <v>0.63</v>
      </c>
      <c r="AC894" s="6">
        <f>_xll.SNL.Clients.Office.Excel.Functions.SPG($D894, AC$1, $F894, "Options: Curr=USD, Mag=Actuals")</f>
        <v>-19.230769230769202</v>
      </c>
      <c r="AD894" s="6">
        <f>_xll.SNL.Clients.Office.Excel.Functions.SPG($D894, AD$1, $F894, "Options: Curr=USD, Mag=Actuals")</f>
        <v>1.0491784325910101</v>
      </c>
      <c r="AE894" s="6">
        <f>_xll.SNL.Clients.Office.Excel.Functions.SPG($D894, AE$1, $F894, "Options: Curr=USD, Mag=Actuals")</f>
        <v>10.1377769502886</v>
      </c>
      <c r="AF894" s="6">
        <f>_xll.SNL.Clients.Office.Excel.Functions.SPG($D894, AF$1, $F894, "Options: Curr=USD, Mag=Actuals")</f>
        <v>224141000000</v>
      </c>
      <c r="AG894" s="6">
        <f>_xll.SNL.Clients.Office.Excel.Functions.SPG($D894, AG$1, $F894, "Options: Curr=USD, Mag=Actuals")</f>
        <v>42332000000</v>
      </c>
      <c r="AH894" s="6">
        <f>_xll.SNL.Clients.Office.Excel.Functions.SPG($D894, AH$1, $F894, "Options: Curr=USD, Mag=Actuals")</f>
        <v>22336000000</v>
      </c>
      <c r="AI894" s="6">
        <f>_xll.SNL.Clients.Office.Excel.Functions.SPG($D894, AI$1, $F894, "Options: Curr=USD, Mag=Actuals")</f>
        <v>36160</v>
      </c>
      <c r="AJ894" s="6" t="str">
        <f>_xll.SNL.Clients.Office.Excel.Functions.SPG($D894, AJ$1, $F894, "Options: Curr=USD, Mag=Actuals")</f>
        <v>#INVALID FUNCTION PARAMETER</v>
      </c>
      <c r="AK894" s="6" t="str">
        <f>_xll.SNL.Clients.Office.Excel.Functions.SPG($D894, AK$1, $F894, "Options: Curr=USD, Mag=Actuals")</f>
        <v>#INVALID FUNCTION PARAMETER</v>
      </c>
      <c r="AL894" s="6" t="str">
        <f>_xll.SNL.Clients.Office.Excel.Functions.SPG($D894, AL$1, $F894, "Options: Curr=USD, Mag=Actuals")</f>
        <v>#INVALID FUNCTION PARAMETER</v>
      </c>
      <c r="AM894" s="6" t="str">
        <f>_xll.SNL.Clients.Office.Excel.Functions.SPG($D894, AM$1, $F894, "Options: Curr=USD, Mag=Actuals")</f>
        <v>#INVALID FUNCTION PARAMETER</v>
      </c>
      <c r="AN894" s="6">
        <f>_xll.SNL.Clients.Office.Excel.Functions.SPG($D894, AN$1, $F894, "Options: Curr=USD, Mag=Actuals")</f>
        <v>224141000000</v>
      </c>
      <c r="AO894" s="6">
        <f>_xll.SNL.Clients.Office.Excel.Functions.SPG($D894, AO$1, $F894, "Options: Curr=USD, Mag=Actuals")</f>
        <v>138709000000</v>
      </c>
      <c r="AP894" s="6">
        <f>_xll.SNL.Clients.Office.Excel.Functions.SPG($D894, AP$1, $F894, "Options: Curr=USD, Mag=Actuals")</f>
        <v>149446000000</v>
      </c>
      <c r="AQ894" s="6">
        <f>_xll.SNL.Clients.Office.Excel.Functions.SPG($D894, AQ$1, $F894, "Options: Curr=USD, Mag=Actuals")</f>
        <v>22336000000</v>
      </c>
      <c r="AR894" s="6">
        <f>_xll.SNL.Clients.Office.Excel.Functions.SPG($D894, AR$1, $F894, "Options: Curr=USD, Mag=Actuals")</f>
        <v>22336000000</v>
      </c>
      <c r="AS894" s="6">
        <f>_xll.SNL.Clients.Office.Excel.Functions.SPG($D894, AS$1, $F894, "Options: Curr=USD, Mag=Actuals")</f>
        <v>12931000000</v>
      </c>
      <c r="AT894" s="6">
        <f>_xll.SNL.Clients.Office.Excel.Functions.SPG($D894, AT$1, $F894, "Options: Curr=USD, Mag=Actuals")</f>
        <v>61.884706501711001</v>
      </c>
      <c r="AU894" s="6">
        <f>_xll.SNL.Clients.Office.Excel.Functions.SPG($D894, AU$1, $F894, "Options: Curr=USD, Mag=Actuals")</f>
        <v>92.815465117835203</v>
      </c>
      <c r="AV894" s="6">
        <f>_xll.SNL.Clients.Office.Excel.Functions.SPG($D894, AV$1, $F894, "Options: Curr=USD, Mag=Actuals")</f>
        <v>9.9651558617120504</v>
      </c>
      <c r="AW894" s="6">
        <f>_xll.SNL.Clients.Office.Excel.Functions.SPG($D894, AW$1, $F894, "Options: Curr=USD, Mag=Actuals")</f>
        <v>6.0218128306385497</v>
      </c>
      <c r="AX894" s="6">
        <f>_xll.SNL.Clients.Office.Excel.Functions.SPG($D894, AX$1, $F894, "Options: Curr=USD, Mag=Actuals")</f>
        <v>2178000000</v>
      </c>
      <c r="AY894" s="6">
        <f>_xll.SNL.Clients.Office.Excel.Functions.SPG($D894, AY$1, $F894, "Options: Curr=USD, Mag=Actuals")</f>
        <v>2178000000</v>
      </c>
      <c r="AZ894" s="6">
        <f>_xll.SNL.Clients.Office.Excel.Functions.SPG($D894, AZ$1, $F894, "Options: Curr=USD, Mag=Actuals")</f>
        <v>1.0491784325910101</v>
      </c>
      <c r="BA894" s="6">
        <f>_xll.SNL.Clients.Office.Excel.Functions.SPG($D894, BA$1, $F894, "Options: Curr=USD, Mag=Actuals")</f>
        <v>10.1377769502886</v>
      </c>
      <c r="BB894" s="6">
        <f>_xll.SNL.Clients.Office.Excel.Functions.SPG($D894, BB$1, $F894, "Options: Curr=USD, Mag=Actuals")</f>
        <v>10.1945673374245</v>
      </c>
      <c r="BC894" s="6">
        <f>_xll.SNL.Clients.Office.Excel.Functions.SPG($D894, BC$1, $F894, "Options: Curr=USD, Mag=Actuals")</f>
        <v>0</v>
      </c>
      <c r="BD894" s="6">
        <f>_xll.SNL.Clients.Office.Excel.Functions.SPG($D894, BD$1, $F894, "Options: Curr=USD, Mag=Actuals")</f>
        <v>0</v>
      </c>
      <c r="BE894" s="6">
        <f>_xll.SNL.Clients.Office.Excel.Functions.SPG($D894, BE$1, $F894, "Options: Curr=USD, Mag=Actuals")</f>
        <v>4.4809264370806101</v>
      </c>
      <c r="BF894" s="6">
        <f>_xll.SNL.Clients.Office.Excel.Functions.SPG($D894, BF$1, $F894, "Options: Curr=USD, Mag=Actuals")</f>
        <v>0</v>
      </c>
      <c r="BG894" s="6">
        <f>_xll.SNL.Clients.Office.Excel.Functions.SPG($D894, BG$1, $F894, "Options: Curr=USD, Mag=Actuals")</f>
        <v>5.3463300432099699</v>
      </c>
      <c r="BH894" s="6">
        <f>_xll.SNL.Clients.Office.Excel.Functions.SPG($D894, BH$1, $F894, "Options: Curr=USD, Mag=Actuals")</f>
        <v>2.9030641983515699</v>
      </c>
      <c r="BI894" s="6">
        <f>_xll.SNL.Clients.Office.Excel.Functions.SPG($D894, BI$1, $F894, "Options: Curr=USD, Mag=Actuals")</f>
        <v>0</v>
      </c>
      <c r="BJ894" s="6">
        <f>_xll.SNL.Clients.Office.Excel.Functions.SPG($D894, BJ$1, $F894, "Options: Curr=USD, Mag=Actuals")</f>
        <v>0</v>
      </c>
      <c r="BK894" s="6">
        <f>_xll.SNL.Clients.Office.Excel.Functions.SPG($D894, BK$1, $F894, "Options: Curr=USD, Mag=Actuals")</f>
        <v>0</v>
      </c>
      <c r="BL894" s="6">
        <f>_xll.SNL.Clients.Office.Excel.Functions.SPG($D894, BL$1, $F894, "Options: Curr=USD, Mag=Actuals")</f>
        <v>0</v>
      </c>
      <c r="BM894" s="6">
        <f>_xll.SNL.Clients.Office.Excel.Functions.SPG($D894, BM$1, $F894, "Options: Curr=USD, Mag=Actuals")</f>
        <v>0</v>
      </c>
      <c r="BN894" s="6">
        <f>_xll.SNL.Clients.Office.Excel.Functions.SPG($D894, BN$1, $F894, "Options: Curr=USD, Mag=Actuals")</f>
        <v>5.4838291299682798</v>
      </c>
      <c r="BO894" s="6">
        <f>_xll.SNL.Clients.Office.Excel.Functions.SPG($D894, BO$1, $F894, "Options: Curr=USD, Mag=Actuals")</f>
        <v>54.141508880942602</v>
      </c>
      <c r="BP894" s="6">
        <f>_xll.SNL.Clients.Office.Excel.Functions.SPG($D894, BP$1, $F894, "Options: Curr=USD, Mag=Actuals")</f>
        <v>0</v>
      </c>
      <c r="BQ894" s="6">
        <f>_xll.SNL.Clients.Office.Excel.Functions.SPG($D894, BQ$1, $F894, "Options: Curr=USD, Mag=Actuals")</f>
        <v>63.971986858032203</v>
      </c>
      <c r="BR894" s="6">
        <f>_xll.SNL.Clients.Office.Excel.Functions.SPG($D894, BR$1, $F894, "Options: Curr=USD, Mag=Actuals")</f>
        <v>0</v>
      </c>
      <c r="BS894" s="6">
        <f>_xll.SNL.Clients.Office.Excel.Functions.SPG($D894, BS$1, $F894, "Options: Curr=USD, Mag=Actuals")</f>
        <v>0</v>
      </c>
      <c r="BT894" s="6">
        <f>_xll.SNL.Clients.Office.Excel.Functions.SPG($D894, BT$1, $F894, "Options: Curr=USD, Mag=Actuals")</f>
        <v>0</v>
      </c>
      <c r="BU894" s="6">
        <f>_xll.SNL.Clients.Office.Excel.Functions.SPG($D894, BU$1, $F894, "Options: Curr=USD, Mag=Actuals")</f>
        <v>0</v>
      </c>
      <c r="BV894" s="6">
        <f>_xll.SNL.Clients.Office.Excel.Functions.SPG($D894, BV$1, $F894, "Options: Curr=USD, Mag=Actuals")</f>
        <v>0</v>
      </c>
      <c r="BW894" s="6">
        <f>_xll.SNL.Clients.Office.Excel.Functions.SPG($D894, BW$1, $F894, "Options: Curr=USD, Mag=Actuals")</f>
        <v>0</v>
      </c>
      <c r="BX894" s="6">
        <f>_xll.SNL.Clients.Office.Excel.Functions.SPG($D894, BX$1, $F894, "Options: Curr=USD, Mag=Actuals")</f>
        <v>0</v>
      </c>
      <c r="BY894" s="6">
        <f>_xll.SNL.Clients.Office.Excel.Functions.SPG($D894, BY$1, $F894, "Options: Curr=USD, Mag=Actuals")</f>
        <v>0</v>
      </c>
      <c r="BZ894" s="6">
        <f>_xll.SNL.Clients.Office.Excel.Functions.SPG($D894, BZ$1, $F894, "Options: Curr=USD, Mag=Actuals")</f>
        <v>756000000</v>
      </c>
      <c r="CA894" s="6" t="str">
        <f>_xll.SNL.Clients.Office.Excel.Functions.SPG($D894, CA$1, $F894, "Options: Curr=USD, Mag=Actuals")</f>
        <v>Nonperforming Loans</v>
      </c>
      <c r="CB894" s="6">
        <f>_xll.SNL.Clients.Office.Excel.Functions.SPG($D894, CB$1, $F894, "Options: Curr=USD, Mag=Actuals")</f>
        <v>0.532458111182325</v>
      </c>
      <c r="CC894" s="6">
        <f>_xll.SNL.Clients.Office.Excel.Functions.SPG($D894, CC$1, $F894, "Options: Curr=USD, Mag=Actuals")</f>
        <v>4.6652267818574504</v>
      </c>
      <c r="CD894" s="6">
        <f>_xll.SNL.Clients.Office.Excel.Functions.SPG($D894, CD$1, $F894, "Options: Curr=USD, Mag=Actuals")</f>
        <v>1.25344478599578</v>
      </c>
      <c r="CE894" s="6">
        <f>_xll.SNL.Clients.Office.Excel.Functions.SPG($D894, CE$1, $F894, "Options: Curr=USD, Mag=Actuals")</f>
        <v>25.2139828813695</v>
      </c>
      <c r="CF894" s="6">
        <f>_xll.SNL.Clients.Office.Excel.Functions.SPG($D894, CF$1, $F894, "Options: Curr=USD, Mag=Actuals")</f>
        <v>2.3059098624483201</v>
      </c>
      <c r="CG894" s="6">
        <f>_xll.SNL.Clients.Office.Excel.Functions.SPG($D894, CG$1, $F894, "Options: Curr=USD, Mag=Actuals")</f>
        <v>0</v>
      </c>
    </row>
    <row r="895" spans="1:85" x14ac:dyDescent="0.3">
      <c r="A895" s="10" t="s">
        <v>90</v>
      </c>
      <c r="B895" s="10" t="s">
        <v>85</v>
      </c>
      <c r="C895" s="10" t="s">
        <v>3</v>
      </c>
      <c r="D895">
        <v>100382</v>
      </c>
      <c r="E895" s="10" t="s">
        <v>29</v>
      </c>
      <c r="F895" s="10" t="s">
        <v>58</v>
      </c>
      <c r="G895">
        <v>-337.07</v>
      </c>
      <c r="H895">
        <v>698.52</v>
      </c>
      <c r="I895">
        <v>1035.5899999999999</v>
      </c>
      <c r="J895">
        <v>9631.17</v>
      </c>
      <c r="K895">
        <v>34430.089999999997</v>
      </c>
      <c r="L895">
        <v>4.79</v>
      </c>
      <c r="M895">
        <v>13543.77</v>
      </c>
      <c r="N895">
        <v>279.73</v>
      </c>
      <c r="O895">
        <v>2.19</v>
      </c>
      <c r="P895">
        <v>0.85</v>
      </c>
      <c r="Q895">
        <v>1</v>
      </c>
      <c r="R895">
        <v>1</v>
      </c>
      <c r="S895" t="str">
        <f>_xll.SNL.Clients.Office.Excel.Functions.SPG(D895, S$1, F895, "Options: Curr=USD, Mag=Actuals")</f>
        <v>Wells Fargo &amp; Company (NYSE:WFC)</v>
      </c>
      <c r="T895" t="str">
        <f>_xll.SNL.Clients.Office.Excel.Functions.SPG($D895, T$1, $F895, "Options: Curr=USD, Mag=Actuals")</f>
        <v>Wells Fargo &amp; Company</v>
      </c>
      <c r="U895" s="6">
        <f>_xll.SNL.Clients.Office.Excel.Functions.SPG($D895, U$1, $F895, "Options: Curr=USD, Mag=Actuals")</f>
        <v>241053000000</v>
      </c>
      <c r="V895" t="str">
        <f>_xll.SNL.Clients.Office.Excel.Functions.SPG($D895, V$1, $F895, "Options: Curr=USD, Mag=Actuals")</f>
        <v>NYSE:WFC</v>
      </c>
      <c r="W895" t="str">
        <f>_xll.SNL.Clients.Office.Excel.Functions.SPG($D895, W$1, $F895, "Options: Curr=USD, Mag=Actuals")</f>
        <v>Bank</v>
      </c>
      <c r="X895" s="6">
        <f>_xll.SNL.Clients.Office.Excel.Functions.SPG($D895, X$1, $F895, "Options: Curr=USD, Mag=Actuals")</f>
        <v>18921000000</v>
      </c>
      <c r="Y895" s="6">
        <f>_xll.SNL.Clients.Office.Excel.Functions.SPG($D895, Y$1, $F895, "Options: Curr=USD, Mag=Actuals")</f>
        <v>0</v>
      </c>
      <c r="Z895" s="6">
        <f>_xll.SNL.Clients.Office.Excel.Functions.SPG($D895, Z$1, $F895, "Options: Curr=USD, Mag=Actuals")</f>
        <v>12142000000</v>
      </c>
      <c r="AA895" s="6">
        <f>_xll.SNL.Clients.Office.Excel.Functions.SPG($D895, AA$1, $F895, "Options: Curr=USD, Mag=Actuals")</f>
        <v>3995000000</v>
      </c>
      <c r="AB895" s="6">
        <f>_xll.SNL.Clients.Office.Excel.Functions.SPG($D895, AB$1, $F895, "Options: Curr=USD, Mag=Actuals")</f>
        <v>1.1399999999999999</v>
      </c>
      <c r="AC895" s="6">
        <f>_xll.SNL.Clients.Office.Excel.Functions.SPG($D895, AC$1, $F895, "Options: Curr=USD, Mag=Actuals")</f>
        <v>80.952380952380906</v>
      </c>
      <c r="AD895" s="6">
        <f>_xll.SNL.Clients.Office.Excel.Functions.SPG($D895, AD$1, $F895, "Options: Curr=USD, Mag=Actuals")</f>
        <v>1.7748535023923899</v>
      </c>
      <c r="AE895" s="6">
        <f>_xll.SNL.Clients.Office.Excel.Functions.SPG($D895, AE$1, $F895, "Options: Curr=USD, Mag=Actuals")</f>
        <v>17.2726879674867</v>
      </c>
      <c r="AF895" s="6">
        <f>_xll.SNL.Clients.Office.Excel.Functions.SPG($D895, AF$1, $F895, "Options: Curr=USD, Mag=Actuals")</f>
        <v>241032000000</v>
      </c>
      <c r="AG895" s="6">
        <f>_xll.SNL.Clients.Office.Excel.Functions.SPG($D895, AG$1, $F895, "Options: Curr=USD, Mag=Actuals")</f>
        <v>58593000000</v>
      </c>
      <c r="AH895" s="6">
        <f>_xll.SNL.Clients.Office.Excel.Functions.SPG($D895, AH$1, $F895, "Options: Curr=USD, Mag=Actuals")</f>
        <v>23858000000</v>
      </c>
      <c r="AI895" s="6">
        <f>_xll.SNL.Clients.Office.Excel.Functions.SPG($D895, AI$1, $F895, "Options: Curr=USD, Mag=Actuals")</f>
        <v>36525</v>
      </c>
      <c r="AJ895" s="6" t="str">
        <f>_xll.SNL.Clients.Office.Excel.Functions.SPG($D895, AJ$1, $F895, "Options: Curr=USD, Mag=Actuals")</f>
        <v>#INVALID FUNCTION PARAMETER</v>
      </c>
      <c r="AK895" s="6" t="str">
        <f>_xll.SNL.Clients.Office.Excel.Functions.SPG($D895, AK$1, $F895, "Options: Curr=USD, Mag=Actuals")</f>
        <v>#INVALID FUNCTION PARAMETER</v>
      </c>
      <c r="AL895" s="6" t="str">
        <f>_xll.SNL.Clients.Office.Excel.Functions.SPG($D895, AL$1, $F895, "Options: Curr=USD, Mag=Actuals")</f>
        <v>#INVALID FUNCTION PARAMETER</v>
      </c>
      <c r="AM895" s="6" t="str">
        <f>_xll.SNL.Clients.Office.Excel.Functions.SPG($D895, AM$1, $F895, "Options: Curr=USD, Mag=Actuals")</f>
        <v>#INVALID FUNCTION PARAMETER</v>
      </c>
      <c r="AN895" s="6">
        <f>_xll.SNL.Clients.Office.Excel.Functions.SPG($D895, AN$1, $F895, "Options: Curr=USD, Mag=Actuals")</f>
        <v>241032000000</v>
      </c>
      <c r="AO895" s="6">
        <f>_xll.SNL.Clients.Office.Excel.Functions.SPG($D895, AO$1, $F895, "Options: Curr=USD, Mag=Actuals")</f>
        <v>141109000000</v>
      </c>
      <c r="AP895" s="6">
        <f>_xll.SNL.Clients.Office.Excel.Functions.SPG($D895, AP$1, $F895, "Options: Curr=USD, Mag=Actuals")</f>
        <v>145918000000</v>
      </c>
      <c r="AQ895" s="6">
        <f>_xll.SNL.Clients.Office.Excel.Functions.SPG($D895, AQ$1, $F895, "Options: Curr=USD, Mag=Actuals")</f>
        <v>23858000000</v>
      </c>
      <c r="AR895" s="6">
        <f>_xll.SNL.Clients.Office.Excel.Functions.SPG($D895, AR$1, $F895, "Options: Curr=USD, Mag=Actuals")</f>
        <v>23858000000</v>
      </c>
      <c r="AS895" s="6">
        <f>_xll.SNL.Clients.Office.Excel.Functions.SPG($D895, AS$1, $F895, "Options: Curr=USD, Mag=Actuals")</f>
        <v>14513000000</v>
      </c>
      <c r="AT895" s="6">
        <f>_xll.SNL.Clients.Office.Excel.Functions.SPG($D895, AT$1, $F895, "Options: Curr=USD, Mag=Actuals")</f>
        <v>58.543678847621898</v>
      </c>
      <c r="AU895" s="6">
        <f>_xll.SNL.Clients.Office.Excel.Functions.SPG($D895, AU$1, $F895, "Options: Curr=USD, Mag=Actuals")</f>
        <v>96.704313381488205</v>
      </c>
      <c r="AV895" s="6">
        <f>_xll.SNL.Clients.Office.Excel.Functions.SPG($D895, AV$1, $F895, "Options: Curr=USD, Mag=Actuals")</f>
        <v>9.8982707690265208</v>
      </c>
      <c r="AW895" s="6">
        <f>_xll.SNL.Clients.Office.Excel.Functions.SPG($D895, AW$1, $F895, "Options: Curr=USD, Mag=Actuals")</f>
        <v>6.2640545218333399</v>
      </c>
      <c r="AX895" s="6">
        <f>_xll.SNL.Clients.Office.Excel.Functions.SPG($D895, AX$1, $F895, "Options: Curr=USD, Mag=Actuals")</f>
        <v>3995000000</v>
      </c>
      <c r="AY895" s="6">
        <f>_xll.SNL.Clients.Office.Excel.Functions.SPG($D895, AY$1, $F895, "Options: Curr=USD, Mag=Actuals")</f>
        <v>3995000000</v>
      </c>
      <c r="AZ895" s="6">
        <f>_xll.SNL.Clients.Office.Excel.Functions.SPG($D895, AZ$1, $F895, "Options: Curr=USD, Mag=Actuals")</f>
        <v>1.7748535023923899</v>
      </c>
      <c r="BA895" s="6">
        <f>_xll.SNL.Clients.Office.Excel.Functions.SPG($D895, BA$1, $F895, "Options: Curr=USD, Mag=Actuals")</f>
        <v>17.2726879674867</v>
      </c>
      <c r="BB895" s="6">
        <f>_xll.SNL.Clients.Office.Excel.Functions.SPG($D895, BB$1, $F895, "Options: Curr=USD, Mag=Actuals")</f>
        <v>17.469560614081502</v>
      </c>
      <c r="BC895" s="6">
        <f>_xll.SNL.Clients.Office.Excel.Functions.SPG($D895, BC$1, $F895, "Options: Curr=USD, Mag=Actuals")</f>
        <v>0</v>
      </c>
      <c r="BD895" s="6">
        <f>_xll.SNL.Clients.Office.Excel.Functions.SPG($D895, BD$1, $F895, "Options: Curr=USD, Mag=Actuals")</f>
        <v>0</v>
      </c>
      <c r="BE895" s="6">
        <f>_xll.SNL.Clients.Office.Excel.Functions.SPG($D895, BE$1, $F895, "Options: Curr=USD, Mag=Actuals")</f>
        <v>4.2991883210641104</v>
      </c>
      <c r="BF895" s="6">
        <f>_xll.SNL.Clients.Office.Excel.Functions.SPG($D895, BF$1, $F895, "Options: Curr=USD, Mag=Actuals")</f>
        <v>0</v>
      </c>
      <c r="BG895" s="6">
        <f>_xll.SNL.Clients.Office.Excel.Functions.SPG($D895, BG$1, $F895, "Options: Curr=USD, Mag=Actuals")</f>
        <v>5.0504467121893999</v>
      </c>
      <c r="BH895" s="6">
        <f>_xll.SNL.Clients.Office.Excel.Functions.SPG($D895, BH$1, $F895, "Options: Curr=USD, Mag=Actuals")</f>
        <v>3.0396865239971702</v>
      </c>
      <c r="BI895" s="6">
        <f>_xll.SNL.Clients.Office.Excel.Functions.SPG($D895, BI$1, $F895, "Options: Curr=USD, Mag=Actuals")</f>
        <v>0</v>
      </c>
      <c r="BJ895" s="6">
        <f>_xll.SNL.Clients.Office.Excel.Functions.SPG($D895, BJ$1, $F895, "Options: Curr=USD, Mag=Actuals")</f>
        <v>0</v>
      </c>
      <c r="BK895" s="6">
        <f>_xll.SNL.Clients.Office.Excel.Functions.SPG($D895, BK$1, $F895, "Options: Curr=USD, Mag=Actuals")</f>
        <v>0</v>
      </c>
      <c r="BL895" s="6">
        <f>_xll.SNL.Clients.Office.Excel.Functions.SPG($D895, BL$1, $F895, "Options: Curr=USD, Mag=Actuals")</f>
        <v>0</v>
      </c>
      <c r="BM895" s="6">
        <f>_xll.SNL.Clients.Office.Excel.Functions.SPG($D895, BM$1, $F895, "Options: Curr=USD, Mag=Actuals")</f>
        <v>0</v>
      </c>
      <c r="BN895" s="6">
        <f>_xll.SNL.Clients.Office.Excel.Functions.SPG($D895, BN$1, $F895, "Options: Curr=USD, Mag=Actuals")</f>
        <v>5.3410677720070003</v>
      </c>
      <c r="BO895" s="6">
        <f>_xll.SNL.Clients.Office.Excel.Functions.SPG($D895, BO$1, $F895, "Options: Curr=USD, Mag=Actuals")</f>
        <v>52.962901714348703</v>
      </c>
      <c r="BP895" s="6">
        <f>_xll.SNL.Clients.Office.Excel.Functions.SPG($D895, BP$1, $F895, "Options: Curr=USD, Mag=Actuals")</f>
        <v>0</v>
      </c>
      <c r="BQ895" s="6">
        <f>_xll.SNL.Clients.Office.Excel.Functions.SPG($D895, BQ$1, $F895, "Options: Curr=USD, Mag=Actuals")</f>
        <v>60.081391046984798</v>
      </c>
      <c r="BR895" s="6">
        <f>_xll.SNL.Clients.Office.Excel.Functions.SPG($D895, BR$1, $F895, "Options: Curr=USD, Mag=Actuals")</f>
        <v>0</v>
      </c>
      <c r="BS895" s="6">
        <f>_xll.SNL.Clients.Office.Excel.Functions.SPG($D895, BS$1, $F895, "Options: Curr=USD, Mag=Actuals")</f>
        <v>0</v>
      </c>
      <c r="BT895" s="6">
        <f>_xll.SNL.Clients.Office.Excel.Functions.SPG($D895, BT$1, $F895, "Options: Curr=USD, Mag=Actuals")</f>
        <v>0</v>
      </c>
      <c r="BU895" s="6">
        <f>_xll.SNL.Clients.Office.Excel.Functions.SPG($D895, BU$1, $F895, "Options: Curr=USD, Mag=Actuals")</f>
        <v>0</v>
      </c>
      <c r="BV895" s="6">
        <f>_xll.SNL.Clients.Office.Excel.Functions.SPG($D895, BV$1, $F895, "Options: Curr=USD, Mag=Actuals")</f>
        <v>0</v>
      </c>
      <c r="BW895" s="6">
        <f>_xll.SNL.Clients.Office.Excel.Functions.SPG($D895, BW$1, $F895, "Options: Curr=USD, Mag=Actuals")</f>
        <v>0</v>
      </c>
      <c r="BX895" s="6">
        <f>_xll.SNL.Clients.Office.Excel.Functions.SPG($D895, BX$1, $F895, "Options: Curr=USD, Mag=Actuals")</f>
        <v>0</v>
      </c>
      <c r="BY895" s="6">
        <f>_xll.SNL.Clients.Office.Excel.Functions.SPG($D895, BY$1, $F895, "Options: Curr=USD, Mag=Actuals")</f>
        <v>0</v>
      </c>
      <c r="BZ895" s="6">
        <f>_xll.SNL.Clients.Office.Excel.Functions.SPG($D895, BZ$1, $F895, "Options: Curr=USD, Mag=Actuals")</f>
        <v>728000000</v>
      </c>
      <c r="CA895" s="6" t="str">
        <f>_xll.SNL.Clients.Office.Excel.Functions.SPG($D895, CA$1, $F895, "Options: Curr=USD, Mag=Actuals")</f>
        <v>Nonperforming Loans</v>
      </c>
      <c r="CB895" s="6">
        <f>_xll.SNL.Clients.Office.Excel.Functions.SPG($D895, CB$1, $F895, "Options: Curr=USD, Mag=Actuals")</f>
        <v>0.50408181635634697</v>
      </c>
      <c r="CC895" s="6">
        <f>_xll.SNL.Clients.Office.Excel.Functions.SPG($D895, CC$1, $F895, "Options: Curr=USD, Mag=Actuals")</f>
        <v>4.0841514726507704</v>
      </c>
      <c r="CD895" s="6">
        <f>_xll.SNL.Clients.Office.Excel.Functions.SPG($D895, CD$1, $F895, "Options: Curr=USD, Mag=Actuals")</f>
        <v>0.82131928692130896</v>
      </c>
      <c r="CE895" s="6">
        <f>_xll.SNL.Clients.Office.Excel.Functions.SPG($D895, CE$1, $F895, "Options: Curr=USD, Mag=Actuals")</f>
        <v>14.285714285714301</v>
      </c>
      <c r="CF895" s="6">
        <f>_xll.SNL.Clients.Office.Excel.Functions.SPG($D895, CF$1, $F895, "Options: Curr=USD, Mag=Actuals")</f>
        <v>2.2932952963904101</v>
      </c>
      <c r="CG895" s="6">
        <f>_xll.SNL.Clients.Office.Excel.Functions.SPG($D895, CG$1, $F895, "Options: Curr=USD, Mag=Actuals")</f>
        <v>0</v>
      </c>
    </row>
    <row r="896" spans="1:85" x14ac:dyDescent="0.3">
      <c r="A896" s="10" t="s">
        <v>90</v>
      </c>
      <c r="B896" s="10" t="s">
        <v>85</v>
      </c>
      <c r="C896" s="10" t="s">
        <v>3</v>
      </c>
      <c r="D896">
        <v>100382</v>
      </c>
      <c r="E896" s="10" t="s">
        <v>29</v>
      </c>
      <c r="F896" s="10" t="s">
        <v>7</v>
      </c>
      <c r="G896">
        <v>-446.78</v>
      </c>
      <c r="H896">
        <v>784.94</v>
      </c>
      <c r="I896">
        <v>1231.72</v>
      </c>
      <c r="J896">
        <v>10250.950000000001</v>
      </c>
      <c r="K896">
        <v>36249.4</v>
      </c>
      <c r="L896">
        <v>4.08</v>
      </c>
      <c r="M896">
        <v>14096.03</v>
      </c>
      <c r="N896">
        <v>282.79000000000002</v>
      </c>
      <c r="O896">
        <v>3.37</v>
      </c>
      <c r="P896">
        <v>5.8</v>
      </c>
      <c r="Q896">
        <v>1</v>
      </c>
      <c r="R896">
        <v>1</v>
      </c>
      <c r="S896" t="str">
        <f>_xll.SNL.Clients.Office.Excel.Functions.SPG(D896, S$1, F896, "Options: Curr=USD, Mag=Actuals")</f>
        <v>Wells Fargo &amp; Company (NYSE:WFC)</v>
      </c>
      <c r="T896" t="str">
        <f>_xll.SNL.Clients.Office.Excel.Functions.SPG($D896, T$1, $F896, "Options: Curr=USD, Mag=Actuals")</f>
        <v>Wells Fargo &amp; Company</v>
      </c>
      <c r="U896" s="6">
        <f>_xll.SNL.Clients.Office.Excel.Functions.SPG($D896, U$1, $F896, "Options: Curr=USD, Mag=Actuals")</f>
        <v>272426000000</v>
      </c>
      <c r="V896" t="str">
        <f>_xll.SNL.Clients.Office.Excel.Functions.SPG($D896, V$1, $F896, "Options: Curr=USD, Mag=Actuals")</f>
        <v>NYSE:WFC</v>
      </c>
      <c r="W896" t="str">
        <f>_xll.SNL.Clients.Office.Excel.Functions.SPG($D896, W$1, $F896, "Options: Curr=USD, Mag=Actuals")</f>
        <v>Bank</v>
      </c>
      <c r="X896" s="6">
        <f>_xll.SNL.Clients.Office.Excel.Functions.SPG($D896, X$1, $F896, "Options: Curr=USD, Mag=Actuals")</f>
        <v>20876000000</v>
      </c>
      <c r="Y896" s="6">
        <f>_xll.SNL.Clients.Office.Excel.Functions.SPG($D896, Y$1, $F896, "Options: Curr=USD, Mag=Actuals")</f>
        <v>0</v>
      </c>
      <c r="Z896" s="6">
        <f>_xll.SNL.Clients.Office.Excel.Functions.SPG($D896, Z$1, $F896, "Options: Curr=USD, Mag=Actuals")</f>
        <v>14386000000</v>
      </c>
      <c r="AA896" s="6">
        <f>_xll.SNL.Clients.Office.Excel.Functions.SPG($D896, AA$1, $F896, "Options: Curr=USD, Mag=Actuals")</f>
        <v>4012000000</v>
      </c>
      <c r="AB896" s="6">
        <f>_xll.SNL.Clients.Office.Excel.Functions.SPG($D896, AB$1, $F896, "Options: Curr=USD, Mag=Actuals")</f>
        <v>1.1599999999999999</v>
      </c>
      <c r="AC896" s="6">
        <f>_xll.SNL.Clients.Office.Excel.Functions.SPG($D896, AC$1, $F896, "Options: Curr=USD, Mag=Actuals")</f>
        <v>1.7543859649122799</v>
      </c>
      <c r="AD896" s="6">
        <f>_xll.SNL.Clients.Office.Excel.Functions.SPG($D896, AD$1, $F896, "Options: Curr=USD, Mag=Actuals")</f>
        <v>1.6037928181102299</v>
      </c>
      <c r="AE896" s="6">
        <f>_xll.SNL.Clients.Office.Excel.Functions.SPG($D896, AE$1, $F896, "Options: Curr=USD, Mag=Actuals")</f>
        <v>16.131885806192201</v>
      </c>
      <c r="AF896" s="6">
        <f>_xll.SNL.Clients.Office.Excel.Functions.SPG($D896, AF$1, $F896, "Options: Curr=USD, Mag=Actuals")</f>
        <v>272382000000</v>
      </c>
      <c r="AG896" s="6">
        <f>_xll.SNL.Clients.Office.Excel.Functions.SPG($D896, AG$1, $F896, "Options: Curr=USD, Mag=Actuals")</f>
        <v>61035000000</v>
      </c>
      <c r="AH896" s="6">
        <f>_xll.SNL.Clients.Office.Excel.Functions.SPG($D896, AH$1, $F896, "Options: Curr=USD, Mag=Actuals")</f>
        <v>26461000000</v>
      </c>
      <c r="AI896" s="6">
        <f>_xll.SNL.Clients.Office.Excel.Functions.SPG($D896, AI$1, $F896, "Options: Curr=USD, Mag=Actuals")</f>
        <v>36891</v>
      </c>
      <c r="AJ896" s="6" t="str">
        <f>_xll.SNL.Clients.Office.Excel.Functions.SPG($D896, AJ$1, $F896, "Options: Curr=USD, Mag=Actuals")</f>
        <v>#INVALID FUNCTION PARAMETER</v>
      </c>
      <c r="AK896" s="6" t="str">
        <f>_xll.SNL.Clients.Office.Excel.Functions.SPG($D896, AK$1, $F896, "Options: Curr=USD, Mag=Actuals")</f>
        <v>#INVALID FUNCTION PARAMETER</v>
      </c>
      <c r="AL896" s="6" t="str">
        <f>_xll.SNL.Clients.Office.Excel.Functions.SPG($D896, AL$1, $F896, "Options: Curr=USD, Mag=Actuals")</f>
        <v>#INVALID FUNCTION PARAMETER</v>
      </c>
      <c r="AM896" s="6" t="str">
        <f>_xll.SNL.Clients.Office.Excel.Functions.SPG($D896, AM$1, $F896, "Options: Curr=USD, Mag=Actuals")</f>
        <v>#INVALID FUNCTION PARAMETER</v>
      </c>
      <c r="AN896" s="6">
        <f>_xll.SNL.Clients.Office.Excel.Functions.SPG($D896, AN$1, $F896, "Options: Curr=USD, Mag=Actuals")</f>
        <v>272382000000</v>
      </c>
      <c r="AO896" s="6">
        <f>_xll.SNL.Clients.Office.Excel.Functions.SPG($D896, AO$1, $F896, "Options: Curr=USD, Mag=Actuals")</f>
        <v>168121000000</v>
      </c>
      <c r="AP896" s="6">
        <f>_xll.SNL.Clients.Office.Excel.Functions.SPG($D896, AP$1, $F896, "Options: Curr=USD, Mag=Actuals")</f>
        <v>169559000000</v>
      </c>
      <c r="AQ896" s="6">
        <f>_xll.SNL.Clients.Office.Excel.Functions.SPG($D896, AQ$1, $F896, "Options: Curr=USD, Mag=Actuals")</f>
        <v>26461000000</v>
      </c>
      <c r="AR896" s="6">
        <f>_xll.SNL.Clients.Office.Excel.Functions.SPG($D896, AR$1, $F896, "Options: Curr=USD, Mag=Actuals")</f>
        <v>26461000000</v>
      </c>
      <c r="AS896" s="6">
        <f>_xll.SNL.Clients.Office.Excel.Functions.SPG($D896, AS$1, $F896, "Options: Curr=USD, Mag=Actuals")</f>
        <v>15820000000</v>
      </c>
      <c r="AT896" s="6">
        <f>_xll.SNL.Clients.Office.Excel.Functions.SPG($D896, AT$1, $F896, "Options: Curr=USD, Mag=Actuals")</f>
        <v>61.722507360985702</v>
      </c>
      <c r="AU896" s="6">
        <f>_xll.SNL.Clients.Office.Excel.Functions.SPG($D896, AU$1, $F896, "Options: Curr=USD, Mag=Actuals")</f>
        <v>99.151917621594805</v>
      </c>
      <c r="AV896" s="6">
        <f>_xll.SNL.Clients.Office.Excel.Functions.SPG($D896, AV$1, $F896, "Options: Curr=USD, Mag=Actuals")</f>
        <v>9.7146654331049795</v>
      </c>
      <c r="AW896" s="6">
        <f>_xll.SNL.Clients.Office.Excel.Functions.SPG($D896, AW$1, $F896, "Options: Curr=USD, Mag=Actuals")</f>
        <v>6.0441428740625298</v>
      </c>
      <c r="AX896" s="6">
        <f>_xll.SNL.Clients.Office.Excel.Functions.SPG($D896, AX$1, $F896, "Options: Curr=USD, Mag=Actuals")</f>
        <v>4012000000</v>
      </c>
      <c r="AY896" s="6">
        <f>_xll.SNL.Clients.Office.Excel.Functions.SPG($D896, AY$1, $F896, "Options: Curr=USD, Mag=Actuals")</f>
        <v>4012000000</v>
      </c>
      <c r="AZ896" s="6">
        <f>_xll.SNL.Clients.Office.Excel.Functions.SPG($D896, AZ$1, $F896, "Options: Curr=USD, Mag=Actuals")</f>
        <v>1.6037928181102299</v>
      </c>
      <c r="BA896" s="6">
        <f>_xll.SNL.Clients.Office.Excel.Functions.SPG($D896, BA$1, $F896, "Options: Curr=USD, Mag=Actuals")</f>
        <v>16.131885806192201</v>
      </c>
      <c r="BB896" s="6">
        <f>_xll.SNL.Clients.Office.Excel.Functions.SPG($D896, BB$1, $F896, "Options: Curr=USD, Mag=Actuals")</f>
        <v>16.2371972037067</v>
      </c>
      <c r="BC896" s="6">
        <f>_xll.SNL.Clients.Office.Excel.Functions.SPG($D896, BC$1, $F896, "Options: Curr=USD, Mag=Actuals")</f>
        <v>0</v>
      </c>
      <c r="BD896" s="6">
        <f>_xll.SNL.Clients.Office.Excel.Functions.SPG($D896, BD$1, $F896, "Options: Curr=USD, Mag=Actuals")</f>
        <v>0</v>
      </c>
      <c r="BE896" s="6">
        <f>_xll.SNL.Clients.Office.Excel.Functions.SPG($D896, BE$1, $F896, "Options: Curr=USD, Mag=Actuals")</f>
        <v>4.1589881554383803</v>
      </c>
      <c r="BF896" s="6">
        <f>_xll.SNL.Clients.Office.Excel.Functions.SPG($D896, BF$1, $F896, "Options: Curr=USD, Mag=Actuals")</f>
        <v>0</v>
      </c>
      <c r="BG896" s="6">
        <f>_xll.SNL.Clients.Office.Excel.Functions.SPG($D896, BG$1, $F896, "Options: Curr=USD, Mag=Actuals")</f>
        <v>4.9185111749821102</v>
      </c>
      <c r="BH896" s="6">
        <f>_xll.SNL.Clients.Office.Excel.Functions.SPG($D896, BH$1, $F896, "Options: Curr=USD, Mag=Actuals")</f>
        <v>2.8965809471651802</v>
      </c>
      <c r="BI896" s="6">
        <f>_xll.SNL.Clients.Office.Excel.Functions.SPG($D896, BI$1, $F896, "Options: Curr=USD, Mag=Actuals")</f>
        <v>0</v>
      </c>
      <c r="BJ896" s="6">
        <f>_xll.SNL.Clients.Office.Excel.Functions.SPG($D896, BJ$1, $F896, "Options: Curr=USD, Mag=Actuals")</f>
        <v>0</v>
      </c>
      <c r="BK896" s="6">
        <f>_xll.SNL.Clients.Office.Excel.Functions.SPG($D896, BK$1, $F896, "Options: Curr=USD, Mag=Actuals")</f>
        <v>0</v>
      </c>
      <c r="BL896" s="6">
        <f>_xll.SNL.Clients.Office.Excel.Functions.SPG($D896, BL$1, $F896, "Options: Curr=USD, Mag=Actuals")</f>
        <v>0</v>
      </c>
      <c r="BM896" s="6">
        <f>_xll.SNL.Clients.Office.Excel.Functions.SPG($D896, BM$1, $F896, "Options: Curr=USD, Mag=Actuals")</f>
        <v>0</v>
      </c>
      <c r="BN896" s="6">
        <f>_xll.SNL.Clients.Office.Excel.Functions.SPG($D896, BN$1, $F896, "Options: Curr=USD, Mag=Actuals")</f>
        <v>5.2001019627835801</v>
      </c>
      <c r="BO896" s="6">
        <f>_xll.SNL.Clients.Office.Excel.Functions.SPG($D896, BO$1, $F896, "Options: Curr=USD, Mag=Actuals")</f>
        <v>53.061329227610997</v>
      </c>
      <c r="BP896" s="6">
        <f>_xll.SNL.Clients.Office.Excel.Functions.SPG($D896, BP$1, $F896, "Options: Curr=USD, Mag=Actuals")</f>
        <v>0</v>
      </c>
      <c r="BQ896" s="6">
        <f>_xll.SNL.Clients.Office.Excel.Functions.SPG($D896, BQ$1, $F896, "Options: Curr=USD, Mag=Actuals")</f>
        <v>58.938493964361001</v>
      </c>
      <c r="BR896" s="6">
        <f>_xll.SNL.Clients.Office.Excel.Functions.SPG($D896, BR$1, $F896, "Options: Curr=USD, Mag=Actuals")</f>
        <v>0</v>
      </c>
      <c r="BS896" s="6">
        <f>_xll.SNL.Clients.Office.Excel.Functions.SPG($D896, BS$1, $F896, "Options: Curr=USD, Mag=Actuals")</f>
        <v>7.3</v>
      </c>
      <c r="BT896" s="6">
        <f>_xll.SNL.Clients.Office.Excel.Functions.SPG($D896, BT$1, $F896, "Options: Curr=USD, Mag=Actuals")</f>
        <v>10.44</v>
      </c>
      <c r="BU896" s="6">
        <f>_xll.SNL.Clients.Office.Excel.Functions.SPG($D896, BU$1, $F896, "Options: Curr=USD, Mag=Actuals")</f>
        <v>0</v>
      </c>
      <c r="BV896" s="6">
        <f>_xll.SNL.Clients.Office.Excel.Functions.SPG($D896, BV$1, $F896, "Options: Curr=USD, Mag=Actuals")</f>
        <v>0</v>
      </c>
      <c r="BW896" s="6">
        <f>_xll.SNL.Clients.Office.Excel.Functions.SPG($D896, BW$1, $F896, "Options: Curr=USD, Mag=Actuals")</f>
        <v>0</v>
      </c>
      <c r="BX896" s="6">
        <f>_xll.SNL.Clients.Office.Excel.Functions.SPG($D896, BX$1, $F896, "Options: Curr=USD, Mag=Actuals")</f>
        <v>0</v>
      </c>
      <c r="BY896" s="6">
        <f>_xll.SNL.Clients.Office.Excel.Functions.SPG($D896, BY$1, $F896, "Options: Curr=USD, Mag=Actuals")</f>
        <v>0</v>
      </c>
      <c r="BZ896" s="6">
        <f>_xll.SNL.Clients.Office.Excel.Functions.SPG($D896, BZ$1, $F896, "Options: Curr=USD, Mag=Actuals")</f>
        <v>1195000000</v>
      </c>
      <c r="CA896" s="6" t="str">
        <f>_xll.SNL.Clients.Office.Excel.Functions.SPG($D896, CA$1, $F896, "Options: Curr=USD, Mag=Actuals")</f>
        <v>Nonperforming Loans</v>
      </c>
      <c r="CB896" s="6">
        <f>_xll.SNL.Clients.Office.Excel.Functions.SPG($D896, CB$1, $F896, "Options: Curr=USD, Mag=Actuals")</f>
        <v>0.69556815403778804</v>
      </c>
      <c r="CC896" s="6">
        <f>_xll.SNL.Clients.Office.Excel.Functions.SPG($D896, CC$1, $F896, "Options: Curr=USD, Mag=Actuals")</f>
        <v>6.1278908773909002</v>
      </c>
      <c r="CD896" s="6">
        <f>_xll.SNL.Clients.Office.Excel.Functions.SPG($D896, CD$1, $F896, "Options: Curr=USD, Mag=Actuals")</f>
        <v>0.800294812652948</v>
      </c>
      <c r="CE896" s="6">
        <f>_xll.SNL.Clients.Office.Excel.Functions.SPG($D896, CE$1, $F896, "Options: Curr=USD, Mag=Actuals")</f>
        <v>14.9790013999067</v>
      </c>
      <c r="CF896" s="6">
        <f>_xll.SNL.Clients.Office.Excel.Functions.SPG($D896, CF$1, $F896, "Options: Curr=USD, Mag=Actuals")</f>
        <v>2.1425827405967302</v>
      </c>
      <c r="CG896" s="6">
        <f>_xll.SNL.Clients.Office.Excel.Functions.SPG($D896, CG$1, $F896, "Options: Curr=USD, Mag=Actuals")</f>
        <v>0</v>
      </c>
    </row>
    <row r="897" spans="1:85" x14ac:dyDescent="0.3">
      <c r="A897" s="10" t="s">
        <v>90</v>
      </c>
      <c r="B897" s="10" t="s">
        <v>85</v>
      </c>
      <c r="C897" s="10" t="s">
        <v>3</v>
      </c>
      <c r="D897">
        <v>100382</v>
      </c>
      <c r="E897" s="10" t="s">
        <v>29</v>
      </c>
      <c r="F897" s="10" t="s">
        <v>59</v>
      </c>
      <c r="G897">
        <v>-422.37</v>
      </c>
      <c r="H897">
        <v>731.33</v>
      </c>
      <c r="I897">
        <v>1153.7</v>
      </c>
      <c r="J897">
        <v>10581.93</v>
      </c>
      <c r="K897">
        <v>37040.65</v>
      </c>
      <c r="L897">
        <v>0.96</v>
      </c>
      <c r="M897">
        <v>14230.73</v>
      </c>
      <c r="N897">
        <v>285.68</v>
      </c>
      <c r="O897">
        <v>2.82</v>
      </c>
      <c r="P897">
        <v>1.0900000000000001</v>
      </c>
      <c r="Q897">
        <v>1</v>
      </c>
      <c r="R897">
        <v>1</v>
      </c>
      <c r="S897" t="str">
        <f>_xll.SNL.Clients.Office.Excel.Functions.SPG(D897, S$1, F897, "Options: Curr=USD, Mag=Actuals")</f>
        <v>Wells Fargo &amp; Company (NYSE:WFC)</v>
      </c>
      <c r="T897" t="str">
        <f>_xll.SNL.Clients.Office.Excel.Functions.SPG($D897, T$1, $F897, "Options: Curr=USD, Mag=Actuals")</f>
        <v>Wells Fargo &amp; Company</v>
      </c>
      <c r="U897" s="6">
        <f>_xll.SNL.Clients.Office.Excel.Functions.SPG($D897, U$1, $F897, "Options: Curr=USD, Mag=Actuals")</f>
        <v>307506000000</v>
      </c>
      <c r="V897" t="str">
        <f>_xll.SNL.Clients.Office.Excel.Functions.SPG($D897, V$1, $F897, "Options: Curr=USD, Mag=Actuals")</f>
        <v>NYSE:WFC</v>
      </c>
      <c r="W897" t="str">
        <f>_xll.SNL.Clients.Office.Excel.Functions.SPG($D897, W$1, $F897, "Options: Curr=USD, Mag=Actuals")</f>
        <v>Bank</v>
      </c>
      <c r="X897" s="6">
        <f>_xll.SNL.Clients.Office.Excel.Functions.SPG($D897, X$1, $F897, "Options: Curr=USD, Mag=Actuals")</f>
        <v>21011000000</v>
      </c>
      <c r="Y897" s="6">
        <f>_xll.SNL.Clients.Office.Excel.Functions.SPG($D897, Y$1, $F897, "Options: Curr=USD, Mag=Actuals")</f>
        <v>0</v>
      </c>
      <c r="Z897" s="6">
        <f>_xll.SNL.Clients.Office.Excel.Functions.SPG($D897, Z$1, $F897, "Options: Curr=USD, Mag=Actuals")</f>
        <v>12201000000</v>
      </c>
      <c r="AA897" s="6">
        <f>_xll.SNL.Clients.Office.Excel.Functions.SPG($D897, AA$1, $F897, "Options: Curr=USD, Mag=Actuals")</f>
        <v>3411000000</v>
      </c>
      <c r="AB897" s="6">
        <f>_xll.SNL.Clients.Office.Excel.Functions.SPG($D897, AB$1, $F897, "Options: Curr=USD, Mag=Actuals")</f>
        <v>0.98</v>
      </c>
      <c r="AC897" s="6">
        <f>_xll.SNL.Clients.Office.Excel.Functions.SPG($D897, AC$1, $F897, "Options: Curr=USD, Mag=Actuals")</f>
        <v>-15.517241379310301</v>
      </c>
      <c r="AD897" s="6">
        <f>_xll.SNL.Clients.Office.Excel.Functions.SPG($D897, AD$1, $F897, "Options: Curr=USD, Mag=Actuals")</f>
        <v>1.1953028906636001</v>
      </c>
      <c r="AE897" s="6">
        <f>_xll.SNL.Clients.Office.Excel.Functions.SPG($D897, AE$1, $F897, "Options: Curr=USD, Mag=Actuals")</f>
        <v>12.686900245480899</v>
      </c>
      <c r="AF897" s="6">
        <f>_xll.SNL.Clients.Office.Excel.Functions.SPG($D897, AF$1, $F897, "Options: Curr=USD, Mag=Actuals")</f>
        <v>307506000000</v>
      </c>
      <c r="AG897" s="6">
        <f>_xll.SNL.Clients.Office.Excel.Functions.SPG($D897, AG$1, $F897, "Options: Curr=USD, Mag=Actuals")</f>
        <v>73877000000</v>
      </c>
      <c r="AH897" s="6">
        <f>_xll.SNL.Clients.Office.Excel.Functions.SPG($D897, AH$1, $F897, "Options: Curr=USD, Mag=Actuals")</f>
        <v>27175000000</v>
      </c>
      <c r="AI897" s="6">
        <f>_xll.SNL.Clients.Office.Excel.Functions.SPG($D897, AI$1, $F897, "Options: Curr=USD, Mag=Actuals")</f>
        <v>37256</v>
      </c>
      <c r="AJ897" s="6" t="str">
        <f>_xll.SNL.Clients.Office.Excel.Functions.SPG($D897, AJ$1, $F897, "Options: Curr=USD, Mag=Actuals")</f>
        <v>#INVALID FUNCTION PARAMETER</v>
      </c>
      <c r="AK897" s="6" t="str">
        <f>_xll.SNL.Clients.Office.Excel.Functions.SPG($D897, AK$1, $F897, "Options: Curr=USD, Mag=Actuals")</f>
        <v>#INVALID FUNCTION PARAMETER</v>
      </c>
      <c r="AL897" s="6" t="str">
        <f>_xll.SNL.Clients.Office.Excel.Functions.SPG($D897, AL$1, $F897, "Options: Curr=USD, Mag=Actuals")</f>
        <v>#INVALID FUNCTION PARAMETER</v>
      </c>
      <c r="AM897" s="6" t="str">
        <f>_xll.SNL.Clients.Office.Excel.Functions.SPG($D897, AM$1, $F897, "Options: Curr=USD, Mag=Actuals")</f>
        <v>#INVALID FUNCTION PARAMETER</v>
      </c>
      <c r="AN897" s="6">
        <f>_xll.SNL.Clients.Office.Excel.Functions.SPG($D897, AN$1, $F897, "Options: Curr=USD, Mag=Actuals")</f>
        <v>307506000000</v>
      </c>
      <c r="AO897" s="6">
        <f>_xll.SNL.Clients.Office.Excel.Functions.SPG($D897, AO$1, $F897, "Options: Curr=USD, Mag=Actuals")</f>
        <v>198529000000</v>
      </c>
      <c r="AP897" s="6">
        <f>_xll.SNL.Clients.Office.Excel.Functions.SPG($D897, AP$1, $F897, "Options: Curr=USD, Mag=Actuals")</f>
        <v>187266000000</v>
      </c>
      <c r="AQ897" s="6">
        <f>_xll.SNL.Clients.Office.Excel.Functions.SPG($D897, AQ$1, $F897, "Options: Curr=USD, Mag=Actuals")</f>
        <v>27175000000</v>
      </c>
      <c r="AR897" s="6">
        <f>_xll.SNL.Clients.Office.Excel.Functions.SPG($D897, AR$1, $F897, "Options: Curr=USD, Mag=Actuals")</f>
        <v>27175000000</v>
      </c>
      <c r="AS897" s="6">
        <f>_xll.SNL.Clients.Office.Excel.Functions.SPG($D897, AS$1, $F897, "Options: Curr=USD, Mag=Actuals")</f>
        <v>16602000000</v>
      </c>
      <c r="AT897" s="6">
        <f>_xll.SNL.Clients.Office.Excel.Functions.SPG($D897, AT$1, $F897, "Options: Curr=USD, Mag=Actuals")</f>
        <v>64.561016695609197</v>
      </c>
      <c r="AU897" s="6">
        <f>_xll.SNL.Clients.Office.Excel.Functions.SPG($D897, AU$1, $F897, "Options: Curr=USD, Mag=Actuals")</f>
        <v>106.01443935364701</v>
      </c>
      <c r="AV897" s="6">
        <f>_xll.SNL.Clients.Office.Excel.Functions.SPG($D897, AV$1, $F897, "Options: Curr=USD, Mag=Actuals")</f>
        <v>8.83722594030686</v>
      </c>
      <c r="AW897" s="6">
        <f>_xll.SNL.Clients.Office.Excel.Functions.SPG($D897, AW$1, $F897, "Options: Curr=USD, Mag=Actuals")</f>
        <v>5.5911602954201802</v>
      </c>
      <c r="AX897" s="6">
        <f>_xll.SNL.Clients.Office.Excel.Functions.SPG($D897, AX$1, $F897, "Options: Curr=USD, Mag=Actuals")</f>
        <v>3411000000</v>
      </c>
      <c r="AY897" s="6">
        <f>_xll.SNL.Clients.Office.Excel.Functions.SPG($D897, AY$1, $F897, "Options: Curr=USD, Mag=Actuals")</f>
        <v>3411000000</v>
      </c>
      <c r="AZ897" s="6">
        <f>_xll.SNL.Clients.Office.Excel.Functions.SPG($D897, AZ$1, $F897, "Options: Curr=USD, Mag=Actuals")</f>
        <v>1.1953028906636001</v>
      </c>
      <c r="BA897" s="6">
        <f>_xll.SNL.Clients.Office.Excel.Functions.SPG($D897, BA$1, $F897, "Options: Curr=USD, Mag=Actuals")</f>
        <v>12.686900245480899</v>
      </c>
      <c r="BB897" s="6">
        <f>_xll.SNL.Clients.Office.Excel.Functions.SPG($D897, BB$1, $F897, "Options: Curr=USD, Mag=Actuals")</f>
        <v>12.7342929974509</v>
      </c>
      <c r="BC897" s="6">
        <f>_xll.SNL.Clients.Office.Excel.Functions.SPG($D897, BC$1, $F897, "Options: Curr=USD, Mag=Actuals")</f>
        <v>0</v>
      </c>
      <c r="BD897" s="6">
        <f>_xll.SNL.Clients.Office.Excel.Functions.SPG($D897, BD$1, $F897, "Options: Curr=USD, Mag=Actuals")</f>
        <v>0</v>
      </c>
      <c r="BE897" s="6">
        <f>_xll.SNL.Clients.Office.Excel.Functions.SPG($D897, BE$1, $F897, "Options: Curr=USD, Mag=Actuals")</f>
        <v>4.2240343137083096</v>
      </c>
      <c r="BF897" s="6">
        <f>_xll.SNL.Clients.Office.Excel.Functions.SPG($D897, BF$1, $F897, "Options: Curr=USD, Mag=Actuals")</f>
        <v>1.17778159352693</v>
      </c>
      <c r="BG897" s="6">
        <f>_xll.SNL.Clients.Office.Excel.Functions.SPG($D897, BG$1, $F897, "Options: Curr=USD, Mag=Actuals")</f>
        <v>4.7286476712444001</v>
      </c>
      <c r="BH897" s="6">
        <f>_xll.SNL.Clients.Office.Excel.Functions.SPG($D897, BH$1, $F897, "Options: Curr=USD, Mag=Actuals")</f>
        <v>3.0897055370803201</v>
      </c>
      <c r="BI897" s="6">
        <f>_xll.SNL.Clients.Office.Excel.Functions.SPG($D897, BI$1, $F897, "Options: Curr=USD, Mag=Actuals")</f>
        <v>0</v>
      </c>
      <c r="BJ897" s="6">
        <f>_xll.SNL.Clients.Office.Excel.Functions.SPG($D897, BJ$1, $F897, "Options: Curr=USD, Mag=Actuals")</f>
        <v>0</v>
      </c>
      <c r="BK897" s="6">
        <f>_xll.SNL.Clients.Office.Excel.Functions.SPG($D897, BK$1, $F897, "Options: Curr=USD, Mag=Actuals")</f>
        <v>0</v>
      </c>
      <c r="BL897" s="6">
        <f>_xll.SNL.Clients.Office.Excel.Functions.SPG($D897, BL$1, $F897, "Options: Curr=USD, Mag=Actuals")</f>
        <v>0</v>
      </c>
      <c r="BM897" s="6">
        <f>_xll.SNL.Clients.Office.Excel.Functions.SPG($D897, BM$1, $F897, "Options: Curr=USD, Mag=Actuals")</f>
        <v>0</v>
      </c>
      <c r="BN897" s="6">
        <f>_xll.SNL.Clients.Office.Excel.Functions.SPG($D897, BN$1, $F897, "Options: Curr=USD, Mag=Actuals")</f>
        <v>5.2632268374792099</v>
      </c>
      <c r="BO897" s="6">
        <f>_xll.SNL.Clients.Office.Excel.Functions.SPG($D897, BO$1, $F897, "Options: Curr=USD, Mag=Actuals")</f>
        <v>53.865875050600501</v>
      </c>
      <c r="BP897" s="6">
        <f>_xll.SNL.Clients.Office.Excel.Functions.SPG($D897, BP$1, $F897, "Options: Curr=USD, Mag=Actuals")</f>
        <v>15.996382847080101</v>
      </c>
      <c r="BQ897" s="6">
        <f>_xll.SNL.Clients.Office.Excel.Functions.SPG($D897, BQ$1, $F897, "Options: Curr=USD, Mag=Actuals")</f>
        <v>64.223501975155898</v>
      </c>
      <c r="BR897" s="6">
        <f>_xll.SNL.Clients.Office.Excel.Functions.SPG($D897, BR$1, $F897, "Options: Curr=USD, Mag=Actuals")</f>
        <v>0</v>
      </c>
      <c r="BS897" s="6">
        <f>_xll.SNL.Clients.Office.Excel.Functions.SPG($D897, BS$1, $F897, "Options: Curr=USD, Mag=Actuals")</f>
        <v>7.43</v>
      </c>
      <c r="BT897" s="6">
        <f>_xll.SNL.Clients.Office.Excel.Functions.SPG($D897, BT$1, $F897, "Options: Curr=USD, Mag=Actuals")</f>
        <v>11.01</v>
      </c>
      <c r="BU897" s="6">
        <f>_xll.SNL.Clients.Office.Excel.Functions.SPG($D897, BU$1, $F897, "Options: Curr=USD, Mag=Actuals")</f>
        <v>0</v>
      </c>
      <c r="BV897" s="6">
        <f>_xll.SNL.Clients.Office.Excel.Functions.SPG($D897, BV$1, $F897, "Options: Curr=USD, Mag=Actuals")</f>
        <v>0</v>
      </c>
      <c r="BW897" s="6">
        <f>_xll.SNL.Clients.Office.Excel.Functions.SPG($D897, BW$1, $F897, "Options: Curr=USD, Mag=Actuals")</f>
        <v>0</v>
      </c>
      <c r="BX897" s="6">
        <f>_xll.SNL.Clients.Office.Excel.Functions.SPG($D897, BX$1, $F897, "Options: Curr=USD, Mag=Actuals")</f>
        <v>0</v>
      </c>
      <c r="BY897" s="6">
        <f>_xll.SNL.Clients.Office.Excel.Functions.SPG($D897, BY$1, $F897, "Options: Curr=USD, Mag=Actuals")</f>
        <v>0</v>
      </c>
      <c r="BZ897" s="6">
        <f>_xll.SNL.Clients.Office.Excel.Functions.SPG($D897, BZ$1, $F897, "Options: Curr=USD, Mag=Actuals")</f>
        <v>1640000000</v>
      </c>
      <c r="CA897" s="6" t="str">
        <f>_xll.SNL.Clients.Office.Excel.Functions.SPG($D897, CA$1, $F897, "Options: Curr=USD, Mag=Actuals")</f>
        <v>Nonperforming Loans</v>
      </c>
      <c r="CB897" s="6">
        <f>_xll.SNL.Clients.Office.Excel.Functions.SPG($D897, CB$1, $F897, "Options: Curr=USD, Mag=Actuals")</f>
        <v>0.81089366415157804</v>
      </c>
      <c r="CC897" s="6">
        <f>_xll.SNL.Clients.Office.Excel.Functions.SPG($D897, CC$1, $F897, "Options: Curr=USD, Mag=Actuals")</f>
        <v>8.0712633495742896</v>
      </c>
      <c r="CD897" s="6">
        <f>_xll.SNL.Clients.Office.Excel.Functions.SPG($D897, CD$1, $F897, "Options: Curr=USD, Mag=Actuals")</f>
        <v>0.90743219545259302</v>
      </c>
      <c r="CE897" s="6">
        <f>_xll.SNL.Clients.Office.Excel.Functions.SPG($D897, CE$1, $F897, "Options: Curr=USD, Mag=Actuals")</f>
        <v>22.974590927231599</v>
      </c>
      <c r="CF897" s="6">
        <f>_xll.SNL.Clients.Office.Excel.Functions.SPG($D897, CF$1, $F897, "Options: Curr=USD, Mag=Actuals")</f>
        <v>1.8378608229581801</v>
      </c>
      <c r="CG897" s="6">
        <f>_xll.SNL.Clients.Office.Excel.Functions.SPG($D897, CG$1, $F897, "Options: Curr=USD, Mag=Actuals")</f>
        <v>0</v>
      </c>
    </row>
    <row r="898" spans="1:85" x14ac:dyDescent="0.3">
      <c r="A898" s="10" t="s">
        <v>90</v>
      </c>
      <c r="B898" s="10" t="s">
        <v>85</v>
      </c>
      <c r="C898" s="10" t="s">
        <v>3</v>
      </c>
      <c r="D898">
        <v>100382</v>
      </c>
      <c r="E898" s="10" t="s">
        <v>29</v>
      </c>
      <c r="F898" s="10" t="s">
        <v>60</v>
      </c>
      <c r="G898">
        <v>-475.24</v>
      </c>
      <c r="H898">
        <v>698.04</v>
      </c>
      <c r="I898">
        <v>1173.28</v>
      </c>
      <c r="J898">
        <v>10929.11</v>
      </c>
      <c r="K898">
        <v>37890.870000000003</v>
      </c>
      <c r="L898">
        <v>1.7</v>
      </c>
      <c r="M898">
        <v>14472.71</v>
      </c>
      <c r="N898">
        <v>288.44</v>
      </c>
      <c r="O898">
        <v>1.6</v>
      </c>
      <c r="P898">
        <v>-2.2999999999999998</v>
      </c>
      <c r="Q898">
        <v>1</v>
      </c>
      <c r="R898">
        <v>1</v>
      </c>
      <c r="S898" t="str">
        <f>_xll.SNL.Clients.Office.Excel.Functions.SPG(D898, S$1, F898, "Options: Curr=USD, Mag=Actuals")</f>
        <v>Wells Fargo &amp; Company (NYSE:WFC)</v>
      </c>
      <c r="T898" t="str">
        <f>_xll.SNL.Clients.Office.Excel.Functions.SPG($D898, T$1, $F898, "Options: Curr=USD, Mag=Actuals")</f>
        <v>Wells Fargo &amp; Company</v>
      </c>
      <c r="U898" s="6">
        <f>_xll.SNL.Clients.Office.Excel.Functions.SPG($D898, U$1, $F898, "Options: Curr=USD, Mag=Actuals")</f>
        <v>349197000000</v>
      </c>
      <c r="V898" t="str">
        <f>_xll.SNL.Clients.Office.Excel.Functions.SPG($D898, V$1, $F898, "Options: Curr=USD, Mag=Actuals")</f>
        <v>NYSE:WFC</v>
      </c>
      <c r="W898" t="str">
        <f>_xll.SNL.Clients.Office.Excel.Functions.SPG($D898, W$1, $F898, "Options: Curr=USD, Mag=Actuals")</f>
        <v>Bank</v>
      </c>
      <c r="X898" s="6">
        <f>_xll.SNL.Clients.Office.Excel.Functions.SPG($D898, X$1, $F898, "Options: Curr=USD, Mag=Actuals")</f>
        <v>25299000000</v>
      </c>
      <c r="Y898" s="6">
        <f>_xll.SNL.Clients.Office.Excel.Functions.SPG($D898, Y$1, $F898, "Options: Curr=USD, Mag=Actuals")</f>
        <v>0</v>
      </c>
      <c r="Z898" s="6">
        <f>_xll.SNL.Clients.Office.Excel.Functions.SPG($D898, Z$1, $F898, "Options: Curr=USD, Mag=Actuals")</f>
        <v>12831000000</v>
      </c>
      <c r="AA898" s="6">
        <f>_xll.SNL.Clients.Office.Excel.Functions.SPG($D898, AA$1, $F898, "Options: Curr=USD, Mag=Actuals")</f>
        <v>5434000000</v>
      </c>
      <c r="AB898" s="6">
        <f>_xll.SNL.Clients.Office.Excel.Functions.SPG($D898, AB$1, $F898, "Options: Curr=USD, Mag=Actuals")</f>
        <v>1.58</v>
      </c>
      <c r="AC898" s="6">
        <f>_xll.SNL.Clients.Office.Excel.Functions.SPG($D898, AC$1, $F898, "Options: Curr=USD, Mag=Actuals")</f>
        <v>61.224489795918402</v>
      </c>
      <c r="AD898" s="6">
        <f>_xll.SNL.Clients.Office.Excel.Functions.SPG($D898, AD$1, $F898, "Options: Curr=USD, Mag=Actuals")</f>
        <v>1.6890201258839099</v>
      </c>
      <c r="AE898" s="6">
        <f>_xll.SNL.Clients.Office.Excel.Functions.SPG($D898, AE$1, $F898, "Options: Curr=USD, Mag=Actuals")</f>
        <v>18.660714285714299</v>
      </c>
      <c r="AF898" s="6">
        <f>_xll.SNL.Clients.Office.Excel.Functions.SPG($D898, AF$1, $F898, "Options: Curr=USD, Mag=Actuals")</f>
        <v>349197000000</v>
      </c>
      <c r="AG898" s="6">
        <f>_xll.SNL.Clients.Office.Excel.Functions.SPG($D898, AG$1, $F898, "Options: Curr=USD, Mag=Actuals")</f>
        <v>80766000000</v>
      </c>
      <c r="AH898" s="6">
        <f>_xll.SNL.Clients.Office.Excel.Functions.SPG($D898, AH$1, $F898, "Options: Curr=USD, Mag=Actuals")</f>
        <v>30319000000</v>
      </c>
      <c r="AI898" s="6">
        <f>_xll.SNL.Clients.Office.Excel.Functions.SPG($D898, AI$1, $F898, "Options: Curr=USD, Mag=Actuals")</f>
        <v>37621</v>
      </c>
      <c r="AJ898" s="6" t="str">
        <f>_xll.SNL.Clients.Office.Excel.Functions.SPG($D898, AJ$1, $F898, "Options: Curr=USD, Mag=Actuals")</f>
        <v>#INVALID FUNCTION PARAMETER</v>
      </c>
      <c r="AK898" s="6" t="str">
        <f>_xll.SNL.Clients.Office.Excel.Functions.SPG($D898, AK$1, $F898, "Options: Curr=USD, Mag=Actuals")</f>
        <v>#INVALID FUNCTION PARAMETER</v>
      </c>
      <c r="AL898" s="6" t="str">
        <f>_xll.SNL.Clients.Office.Excel.Functions.SPG($D898, AL$1, $F898, "Options: Curr=USD, Mag=Actuals")</f>
        <v>#INVALID FUNCTION PARAMETER</v>
      </c>
      <c r="AM898" s="6" t="str">
        <f>_xll.SNL.Clients.Office.Excel.Functions.SPG($D898, AM$1, $F898, "Options: Curr=USD, Mag=Actuals")</f>
        <v>#INVALID FUNCTION PARAMETER</v>
      </c>
      <c r="AN898" s="6">
        <f>_xll.SNL.Clients.Office.Excel.Functions.SPG($D898, AN$1, $F898, "Options: Curr=USD, Mag=Actuals")</f>
        <v>349197000000</v>
      </c>
      <c r="AO898" s="6">
        <f>_xll.SNL.Clients.Office.Excel.Functions.SPG($D898, AO$1, $F898, "Options: Curr=USD, Mag=Actuals")</f>
        <v>246478000000</v>
      </c>
      <c r="AP898" s="6">
        <f>_xll.SNL.Clients.Office.Excel.Functions.SPG($D898, AP$1, $F898, "Options: Curr=USD, Mag=Actuals")</f>
        <v>216916000000</v>
      </c>
      <c r="AQ898" s="6">
        <f>_xll.SNL.Clients.Office.Excel.Functions.SPG($D898, AQ$1, $F898, "Options: Curr=USD, Mag=Actuals")</f>
        <v>30319000000</v>
      </c>
      <c r="AR898" s="6">
        <f>_xll.SNL.Clients.Office.Excel.Functions.SPG($D898, AR$1, $F898, "Options: Curr=USD, Mag=Actuals")</f>
        <v>30319000000</v>
      </c>
      <c r="AS898" s="6">
        <f>_xll.SNL.Clients.Office.Excel.Functions.SPG($D898, AS$1, $F898, "Options: Curr=USD, Mag=Actuals")</f>
        <v>19657000000</v>
      </c>
      <c r="AT898" s="6">
        <f>_xll.SNL.Clients.Office.Excel.Functions.SPG($D898, AT$1, $F898, "Options: Curr=USD, Mag=Actuals")</f>
        <v>70.584226095871401</v>
      </c>
      <c r="AU898" s="6">
        <f>_xll.SNL.Clients.Office.Excel.Functions.SPG($D898, AU$1, $F898, "Options: Curr=USD, Mag=Actuals")</f>
        <v>113.62831695218399</v>
      </c>
      <c r="AV898" s="6">
        <f>_xll.SNL.Clients.Office.Excel.Functions.SPG($D898, AV$1, $F898, "Options: Curr=USD, Mag=Actuals")</f>
        <v>8.6824915448872702</v>
      </c>
      <c r="AW898" s="6">
        <f>_xll.SNL.Clients.Office.Excel.Functions.SPG($D898, AW$1, $F898, "Options: Curr=USD, Mag=Actuals")</f>
        <v>5.8064897277977199</v>
      </c>
      <c r="AX898" s="6">
        <f>_xll.SNL.Clients.Office.Excel.Functions.SPG($D898, AX$1, $F898, "Options: Curr=USD, Mag=Actuals")</f>
        <v>5434000000</v>
      </c>
      <c r="AY898" s="6">
        <f>_xll.SNL.Clients.Office.Excel.Functions.SPG($D898, AY$1, $F898, "Options: Curr=USD, Mag=Actuals")</f>
        <v>5434000000</v>
      </c>
      <c r="AZ898" s="6">
        <f>_xll.SNL.Clients.Office.Excel.Functions.SPG($D898, AZ$1, $F898, "Options: Curr=USD, Mag=Actuals")</f>
        <v>1.6890201258839099</v>
      </c>
      <c r="BA898" s="6">
        <f>_xll.SNL.Clients.Office.Excel.Functions.SPG($D898, BA$1, $F898, "Options: Curr=USD, Mag=Actuals")</f>
        <v>18.660714285714299</v>
      </c>
      <c r="BB898" s="6">
        <f>_xll.SNL.Clients.Office.Excel.Functions.SPG($D898, BB$1, $F898, "Options: Curr=USD, Mag=Actuals")</f>
        <v>18.6822638912782</v>
      </c>
      <c r="BC898" s="6">
        <f>_xll.SNL.Clients.Office.Excel.Functions.SPG($D898, BC$1, $F898, "Options: Curr=USD, Mag=Actuals")</f>
        <v>0</v>
      </c>
      <c r="BD898" s="6">
        <f>_xll.SNL.Clients.Office.Excel.Functions.SPG($D898, BD$1, $F898, "Options: Curr=USD, Mag=Actuals")</f>
        <v>0</v>
      </c>
      <c r="BE898" s="6">
        <f>_xll.SNL.Clients.Office.Excel.Functions.SPG($D898, BE$1, $F898, "Options: Curr=USD, Mag=Actuals")</f>
        <v>4.5333747765949202</v>
      </c>
      <c r="BF898" s="6">
        <f>_xll.SNL.Clients.Office.Excel.Functions.SPG($D898, BF$1, $F898, "Options: Curr=USD, Mag=Actuals")</f>
        <v>1.2053772631906099</v>
      </c>
      <c r="BG898" s="6">
        <f>_xll.SNL.Clients.Office.Excel.Functions.SPG($D898, BG$1, $F898, "Options: Curr=USD, Mag=Actuals")</f>
        <v>4.5343072499805697</v>
      </c>
      <c r="BH898" s="6">
        <f>_xll.SNL.Clients.Office.Excel.Functions.SPG($D898, BH$1, $F898, "Options: Curr=USD, Mag=Actuals")</f>
        <v>3.3718237625301102</v>
      </c>
      <c r="BI898" s="6">
        <f>_xll.SNL.Clients.Office.Excel.Functions.SPG($D898, BI$1, $F898, "Options: Curr=USD, Mag=Actuals")</f>
        <v>0</v>
      </c>
      <c r="BJ898" s="6">
        <f>_xll.SNL.Clients.Office.Excel.Functions.SPG($D898, BJ$1, $F898, "Options: Curr=USD, Mag=Actuals")</f>
        <v>0</v>
      </c>
      <c r="BK898" s="6">
        <f>_xll.SNL.Clients.Office.Excel.Functions.SPG($D898, BK$1, $F898, "Options: Curr=USD, Mag=Actuals")</f>
        <v>0</v>
      </c>
      <c r="BL898" s="6">
        <f>_xll.SNL.Clients.Office.Excel.Functions.SPG($D898, BL$1, $F898, "Options: Curr=USD, Mag=Actuals")</f>
        <v>0</v>
      </c>
      <c r="BM898" s="6">
        <f>_xll.SNL.Clients.Office.Excel.Functions.SPG($D898, BM$1, $F898, "Options: Curr=USD, Mag=Actuals")</f>
        <v>0</v>
      </c>
      <c r="BN898" s="6">
        <f>_xll.SNL.Clients.Office.Excel.Functions.SPG($D898, BN$1, $F898, "Options: Curr=USD, Mag=Actuals")</f>
        <v>5.5073481656018304</v>
      </c>
      <c r="BO898" s="6">
        <f>_xll.SNL.Clients.Office.Excel.Functions.SPG($D898, BO$1, $F898, "Options: Curr=USD, Mag=Actuals")</f>
        <v>57.166541665021903</v>
      </c>
      <c r="BP898" s="6">
        <f>_xll.SNL.Clients.Office.Excel.Functions.SPG($D898, BP$1, $F898, "Options: Curr=USD, Mag=Actuals")</f>
        <v>15.3286691173564</v>
      </c>
      <c r="BQ898" s="6">
        <f>_xll.SNL.Clients.Office.Excel.Functions.SPG($D898, BQ$1, $F898, "Options: Curr=USD, Mag=Actuals")</f>
        <v>57.662358195976097</v>
      </c>
      <c r="BR898" s="6">
        <f>_xll.SNL.Clients.Office.Excel.Functions.SPG($D898, BR$1, $F898, "Options: Curr=USD, Mag=Actuals")</f>
        <v>0</v>
      </c>
      <c r="BS898" s="6">
        <f>_xll.SNL.Clients.Office.Excel.Functions.SPG($D898, BS$1, $F898, "Options: Curr=USD, Mag=Actuals")</f>
        <v>7.7</v>
      </c>
      <c r="BT898" s="6">
        <f>_xll.SNL.Clients.Office.Excel.Functions.SPG($D898, BT$1, $F898, "Options: Curr=USD, Mag=Actuals")</f>
        <v>11.44</v>
      </c>
      <c r="BU898" s="6">
        <f>_xll.SNL.Clients.Office.Excel.Functions.SPG($D898, BU$1, $F898, "Options: Curr=USD, Mag=Actuals")</f>
        <v>0</v>
      </c>
      <c r="BV898" s="6">
        <f>_xll.SNL.Clients.Office.Excel.Functions.SPG($D898, BV$1, $F898, "Options: Curr=USD, Mag=Actuals")</f>
        <v>0</v>
      </c>
      <c r="BW898" s="6">
        <f>_xll.SNL.Clients.Office.Excel.Functions.SPG($D898, BW$1, $F898, "Options: Curr=USD, Mag=Actuals")</f>
        <v>0</v>
      </c>
      <c r="BX898" s="6">
        <f>_xll.SNL.Clients.Office.Excel.Functions.SPG($D898, BX$1, $F898, "Options: Curr=USD, Mag=Actuals")</f>
        <v>0</v>
      </c>
      <c r="BY898" s="6">
        <f>_xll.SNL.Clients.Office.Excel.Functions.SPG($D898, BY$1, $F898, "Options: Curr=USD, Mag=Actuals")</f>
        <v>79.897593621938299</v>
      </c>
      <c r="BZ898" s="6">
        <f>_xll.SNL.Clients.Office.Excel.Functions.SPG($D898, BZ$1, $F898, "Options: Curr=USD, Mag=Actuals")</f>
        <v>1492000000</v>
      </c>
      <c r="CA898" s="6" t="str">
        <f>_xll.SNL.Clients.Office.Excel.Functions.SPG($D898, CA$1, $F898, "Options: Curr=USD, Mag=Actuals")</f>
        <v>Nonperforming Loans</v>
      </c>
      <c r="CB898" s="6">
        <f>_xll.SNL.Clients.Office.Excel.Functions.SPG($D898, CB$1, $F898, "Options: Curr=USD, Mag=Actuals")</f>
        <v>0.59609184289064598</v>
      </c>
      <c r="CC898" s="6">
        <f>_xll.SNL.Clients.Office.Excel.Functions.SPG($D898, CC$1, $F898, "Options: Curr=USD, Mag=Actuals")</f>
        <v>6.3554268188788603</v>
      </c>
      <c r="CD898" s="6">
        <f>_xll.SNL.Clients.Office.Excel.Functions.SPG($D898, CD$1, $F898, "Options: Curr=USD, Mag=Actuals")</f>
        <v>0.77343809653393902</v>
      </c>
      <c r="CE898" s="6">
        <f>_xll.SNL.Clients.Office.Excel.Functions.SPG($D898, CE$1, $F898, "Options: Curr=USD, Mag=Actuals")</f>
        <v>15.7221547941369</v>
      </c>
      <c r="CF898" s="6">
        <f>_xll.SNL.Clients.Office.Excel.Functions.SPG($D898, CF$1, $F898, "Options: Curr=USD, Mag=Actuals")</f>
        <v>1.52578736461084</v>
      </c>
      <c r="CG898" s="6">
        <f>_xll.SNL.Clients.Office.Excel.Functions.SPG($D898, CG$1, $F898, "Options: Curr=USD, Mag=Actuals")</f>
        <v>0.53476702508960605</v>
      </c>
    </row>
    <row r="899" spans="1:85" x14ac:dyDescent="0.3">
      <c r="A899" s="10" t="s">
        <v>90</v>
      </c>
      <c r="B899" s="10" t="s">
        <v>85</v>
      </c>
      <c r="C899" s="10" t="s">
        <v>3</v>
      </c>
      <c r="D899">
        <v>100382</v>
      </c>
      <c r="E899" s="10" t="s">
        <v>29</v>
      </c>
      <c r="F899" s="10" t="s">
        <v>61</v>
      </c>
      <c r="G899">
        <v>-541.64</v>
      </c>
      <c r="H899">
        <v>730.45</v>
      </c>
      <c r="I899">
        <v>1272.0899999999999</v>
      </c>
      <c r="J899">
        <v>11456.45</v>
      </c>
      <c r="K899">
        <v>39353.599999999999</v>
      </c>
      <c r="L899">
        <v>2.8</v>
      </c>
      <c r="M899">
        <v>14877.31</v>
      </c>
      <c r="N899">
        <v>291.12</v>
      </c>
      <c r="O899">
        <v>2.2999999999999998</v>
      </c>
      <c r="P899">
        <v>5.33</v>
      </c>
      <c r="Q899">
        <v>1</v>
      </c>
      <c r="R899">
        <v>1</v>
      </c>
      <c r="S899" t="str">
        <f>_xll.SNL.Clients.Office.Excel.Functions.SPG(D899, S$1, F899, "Options: Curr=USD, Mag=Actuals")</f>
        <v>Wells Fargo &amp; Company (NYSE:WFC)</v>
      </c>
      <c r="T899" t="str">
        <f>_xll.SNL.Clients.Office.Excel.Functions.SPG($D899, T$1, $F899, "Options: Curr=USD, Mag=Actuals")</f>
        <v>Wells Fargo &amp; Company</v>
      </c>
      <c r="U899" s="6">
        <f>_xll.SNL.Clients.Office.Excel.Functions.SPG($D899, U$1, $F899, "Options: Curr=USD, Mag=Actuals")</f>
        <v>387798000000</v>
      </c>
      <c r="V899" t="str">
        <f>_xll.SNL.Clients.Office.Excel.Functions.SPG($D899, V$1, $F899, "Options: Curr=USD, Mag=Actuals")</f>
        <v>NYSE:WFC</v>
      </c>
      <c r="W899" t="str">
        <f>_xll.SNL.Clients.Office.Excel.Functions.SPG($D899, W$1, $F899, "Options: Curr=USD, Mag=Actuals")</f>
        <v>Bank</v>
      </c>
      <c r="X899" s="6">
        <f>_xll.SNL.Clients.Office.Excel.Functions.SPG($D899, X$1, $F899, "Options: Curr=USD, Mag=Actuals")</f>
        <v>28381000000</v>
      </c>
      <c r="Y899" s="6">
        <f>_xll.SNL.Clients.Office.Excel.Functions.SPG($D899, Y$1, $F899, "Options: Curr=USD, Mag=Actuals")</f>
        <v>0</v>
      </c>
      <c r="Z899" s="6">
        <f>_xll.SNL.Clients.Office.Excel.Functions.SPG($D899, Z$1, $F899, "Options: Curr=USD, Mag=Actuals")</f>
        <v>12888000000</v>
      </c>
      <c r="AA899" s="6">
        <f>_xll.SNL.Clients.Office.Excel.Functions.SPG($D899, AA$1, $F899, "Options: Curr=USD, Mag=Actuals")</f>
        <v>6202000000</v>
      </c>
      <c r="AB899" s="6">
        <f>_xll.SNL.Clients.Office.Excel.Functions.SPG($D899, AB$1, $F899, "Options: Curr=USD, Mag=Actuals")</f>
        <v>1.83</v>
      </c>
      <c r="AC899" s="6">
        <f>_xll.SNL.Clients.Office.Excel.Functions.SPG($D899, AC$1, $F899, "Options: Curr=USD, Mag=Actuals")</f>
        <v>15.822784810126601</v>
      </c>
      <c r="AD899" s="6">
        <f>_xll.SNL.Clients.Office.Excel.Functions.SPG($D899, AD$1, $F899, "Options: Curr=USD, Mag=Actuals")</f>
        <v>1.64242226830114</v>
      </c>
      <c r="AE899" s="6">
        <f>_xll.SNL.Clients.Office.Excel.Functions.SPG($D899, AE$1, $F899, "Options: Curr=USD, Mag=Actuals")</f>
        <v>19.3437714428295</v>
      </c>
      <c r="AF899" s="6">
        <f>_xll.SNL.Clients.Office.Excel.Functions.SPG($D899, AF$1, $F899, "Options: Curr=USD, Mag=Actuals")</f>
        <v>387798000000</v>
      </c>
      <c r="AG899" s="6">
        <f>_xll.SNL.Clients.Office.Excel.Functions.SPG($D899, AG$1, $F899, "Options: Curr=USD, Mag=Actuals")</f>
        <v>88301000000</v>
      </c>
      <c r="AH899" s="6">
        <f>_xll.SNL.Clients.Office.Excel.Functions.SPG($D899, AH$1, $F899, "Options: Curr=USD, Mag=Actuals")</f>
        <v>34469000000</v>
      </c>
      <c r="AI899" s="6">
        <f>_xll.SNL.Clients.Office.Excel.Functions.SPG($D899, AI$1, $F899, "Options: Curr=USD, Mag=Actuals")</f>
        <v>37986</v>
      </c>
      <c r="AJ899" s="6" t="str">
        <f>_xll.SNL.Clients.Office.Excel.Functions.SPG($D899, AJ$1, $F899, "Options: Curr=USD, Mag=Actuals")</f>
        <v>#INVALID FUNCTION PARAMETER</v>
      </c>
      <c r="AK899" s="6" t="str">
        <f>_xll.SNL.Clients.Office.Excel.Functions.SPG($D899, AK$1, $F899, "Options: Curr=USD, Mag=Actuals")</f>
        <v>#INVALID FUNCTION PARAMETER</v>
      </c>
      <c r="AL899" s="6" t="str">
        <f>_xll.SNL.Clients.Office.Excel.Functions.SPG($D899, AL$1, $F899, "Options: Curr=USD, Mag=Actuals")</f>
        <v>#INVALID FUNCTION PARAMETER</v>
      </c>
      <c r="AM899" s="6" t="str">
        <f>_xll.SNL.Clients.Office.Excel.Functions.SPG($D899, AM$1, $F899, "Options: Curr=USD, Mag=Actuals")</f>
        <v>#INVALID FUNCTION PARAMETER</v>
      </c>
      <c r="AN899" s="6">
        <f>_xll.SNL.Clients.Office.Excel.Functions.SPG($D899, AN$1, $F899, "Options: Curr=USD, Mag=Actuals")</f>
        <v>387798000000</v>
      </c>
      <c r="AO899" s="6">
        <f>_xll.SNL.Clients.Office.Excel.Functions.SPG($D899, AO$1, $F899, "Options: Curr=USD, Mag=Actuals")</f>
        <v>285706000000</v>
      </c>
      <c r="AP899" s="6">
        <f>_xll.SNL.Clients.Office.Excel.Functions.SPG($D899, AP$1, $F899, "Options: Curr=USD, Mag=Actuals")</f>
        <v>247527000000</v>
      </c>
      <c r="AQ899" s="6">
        <f>_xll.SNL.Clients.Office.Excel.Functions.SPG($D899, AQ$1, $F899, "Options: Curr=USD, Mag=Actuals")</f>
        <v>34469000000</v>
      </c>
      <c r="AR899" s="6">
        <f>_xll.SNL.Clients.Office.Excel.Functions.SPG($D899, AR$1, $F899, "Options: Curr=USD, Mag=Actuals")</f>
        <v>34469000000</v>
      </c>
      <c r="AS899" s="6">
        <f>_xll.SNL.Clients.Office.Excel.Functions.SPG($D899, AS$1, $F899, "Options: Curr=USD, Mag=Actuals")</f>
        <v>23296000000</v>
      </c>
      <c r="AT899" s="6">
        <f>_xll.SNL.Clients.Office.Excel.Functions.SPG($D899, AT$1, $F899, "Options: Curr=USD, Mag=Actuals")</f>
        <v>73.673923021779402</v>
      </c>
      <c r="AU899" s="6">
        <f>_xll.SNL.Clients.Office.Excel.Functions.SPG($D899, AU$1, $F899, "Options: Curr=USD, Mag=Actuals")</f>
        <v>115.424175948482</v>
      </c>
      <c r="AV899" s="6">
        <f>_xll.SNL.Clients.Office.Excel.Functions.SPG($D899, AV$1, $F899, "Options: Curr=USD, Mag=Actuals")</f>
        <v>8.8883903475520807</v>
      </c>
      <c r="AW899" s="6">
        <f>_xll.SNL.Clients.Office.Excel.Functions.SPG($D899, AW$1, $F899, "Options: Curr=USD, Mag=Actuals")</f>
        <v>6.1854629936939904</v>
      </c>
      <c r="AX899" s="6">
        <f>_xll.SNL.Clients.Office.Excel.Functions.SPG($D899, AX$1, $F899, "Options: Curr=USD, Mag=Actuals")</f>
        <v>6202000000</v>
      </c>
      <c r="AY899" s="6">
        <f>_xll.SNL.Clients.Office.Excel.Functions.SPG($D899, AY$1, $F899, "Options: Curr=USD, Mag=Actuals")</f>
        <v>6202000000</v>
      </c>
      <c r="AZ899" s="6">
        <f>_xll.SNL.Clients.Office.Excel.Functions.SPG($D899, AZ$1, $F899, "Options: Curr=USD, Mag=Actuals")</f>
        <v>1.64242226830114</v>
      </c>
      <c r="BA899" s="6">
        <f>_xll.SNL.Clients.Office.Excel.Functions.SPG($D899, BA$1, $F899, "Options: Curr=USD, Mag=Actuals")</f>
        <v>19.3437714428295</v>
      </c>
      <c r="BB899" s="6">
        <f>_xll.SNL.Clients.Office.Excel.Functions.SPG($D899, BB$1, $F899, "Options: Curr=USD, Mag=Actuals")</f>
        <v>19.360984446248999</v>
      </c>
      <c r="BC899" s="6">
        <f>_xll.SNL.Clients.Office.Excel.Functions.SPG($D899, BC$1, $F899, "Options: Curr=USD, Mag=Actuals")</f>
        <v>0</v>
      </c>
      <c r="BD899" s="6">
        <f>_xll.SNL.Clients.Office.Excel.Functions.SPG($D899, BD$1, $F899, "Options: Curr=USD, Mag=Actuals")</f>
        <v>2.0853192115327999</v>
      </c>
      <c r="BE899" s="6">
        <f>_xll.SNL.Clients.Office.Excel.Functions.SPG($D899, BE$1, $F899, "Options: Curr=USD, Mag=Actuals")</f>
        <v>4.2612410060035</v>
      </c>
      <c r="BF899" s="6">
        <f>_xll.SNL.Clients.Office.Excel.Functions.SPG($D899, BF$1, $F899, "Options: Curr=USD, Mag=Actuals")</f>
        <v>1.12575573404517</v>
      </c>
      <c r="BG899" s="6">
        <f>_xll.SNL.Clients.Office.Excel.Functions.SPG($D899, BG$1, $F899, "Options: Curr=USD, Mag=Actuals")</f>
        <v>4.5379793598207696</v>
      </c>
      <c r="BH899" s="6">
        <f>_xll.SNL.Clients.Office.Excel.Functions.SPG($D899, BH$1, $F899, "Options: Curr=USD, Mag=Actuals")</f>
        <v>2.9845370789670902</v>
      </c>
      <c r="BI899" s="6">
        <f>_xll.SNL.Clients.Office.Excel.Functions.SPG($D899, BI$1, $F899, "Options: Curr=USD, Mag=Actuals")</f>
        <v>5.3820871684949401</v>
      </c>
      <c r="BJ899" s="6">
        <f>_xll.SNL.Clients.Office.Excel.Functions.SPG($D899, BJ$1, $F899, "Options: Curr=USD, Mag=Actuals")</f>
        <v>1.4293279535998</v>
      </c>
      <c r="BK899" s="6">
        <f>_xll.SNL.Clients.Office.Excel.Functions.SPG($D899, BK$1, $F899, "Options: Curr=USD, Mag=Actuals")</f>
        <v>5.7616946160635498</v>
      </c>
      <c r="BL899" s="6">
        <f>_xll.SNL.Clients.Office.Excel.Functions.SPG($D899, BL$1, $F899, "Options: Curr=USD, Mag=Actuals")</f>
        <v>3.7809439751187299</v>
      </c>
      <c r="BM899" s="6">
        <f>_xll.SNL.Clients.Office.Excel.Functions.SPG($D899, BM$1, $F899, "Options: Curr=USD, Mag=Actuals")</f>
        <v>3.18648341949313</v>
      </c>
      <c r="BN899" s="6">
        <f>_xll.SNL.Clients.Office.Excel.Functions.SPG($D899, BN$1, $F899, "Options: Curr=USD, Mag=Actuals")</f>
        <v>5.0576454021976902</v>
      </c>
      <c r="BO899" s="6">
        <f>_xll.SNL.Clients.Office.Excel.Functions.SPG($D899, BO$1, $F899, "Options: Curr=USD, Mag=Actuals")</f>
        <v>56.517901278158298</v>
      </c>
      <c r="BP899" s="6">
        <f>_xll.SNL.Clients.Office.Excel.Functions.SPG($D899, BP$1, $F899, "Options: Curr=USD, Mag=Actuals")</f>
        <v>14.978330573270901</v>
      </c>
      <c r="BQ899" s="6">
        <f>_xll.SNL.Clients.Office.Excel.Functions.SPG($D899, BQ$1, $F899, "Options: Curr=USD, Mag=Actuals")</f>
        <v>60.378422183855399</v>
      </c>
      <c r="BR899" s="6">
        <f>_xll.SNL.Clients.Office.Excel.Functions.SPG($D899, BR$1, $F899, "Options: Curr=USD, Mag=Actuals")</f>
        <v>7.09</v>
      </c>
      <c r="BS899" s="6">
        <f>_xll.SNL.Clients.Office.Excel.Functions.SPG($D899, BS$1, $F899, "Options: Curr=USD, Mag=Actuals")</f>
        <v>8.42</v>
      </c>
      <c r="BT899" s="6">
        <f>_xll.SNL.Clients.Office.Excel.Functions.SPG($D899, BT$1, $F899, "Options: Curr=USD, Mag=Actuals")</f>
        <v>12.21</v>
      </c>
      <c r="BU899" s="6">
        <f>_xll.SNL.Clients.Office.Excel.Functions.SPG($D899, BU$1, $F899, "Options: Curr=USD, Mag=Actuals")</f>
        <v>0</v>
      </c>
      <c r="BV899" s="6">
        <f>_xll.SNL.Clients.Office.Excel.Functions.SPG($D899, BV$1, $F899, "Options: Curr=USD, Mag=Actuals")</f>
        <v>0</v>
      </c>
      <c r="BW899" s="6">
        <f>_xll.SNL.Clients.Office.Excel.Functions.SPG($D899, BW$1, $F899, "Options: Curr=USD, Mag=Actuals")</f>
        <v>0</v>
      </c>
      <c r="BX899" s="6">
        <f>_xll.SNL.Clients.Office.Excel.Functions.SPG($D899, BX$1, $F899, "Options: Curr=USD, Mag=Actuals")</f>
        <v>0</v>
      </c>
      <c r="BY899" s="6">
        <f>_xll.SNL.Clients.Office.Excel.Functions.SPG($D899, BY$1, $F899, "Options: Curr=USD, Mag=Actuals")</f>
        <v>78.726553514974299</v>
      </c>
      <c r="BZ899" s="6">
        <f>_xll.SNL.Clients.Office.Excel.Functions.SPG($D899, BZ$1, $F899, "Options: Curr=USD, Mag=Actuals")</f>
        <v>1458000000</v>
      </c>
      <c r="CA899" s="6" t="str">
        <f>_xll.SNL.Clients.Office.Excel.Functions.SPG($D899, CA$1, $F899, "Options: Curr=USD, Mag=Actuals")</f>
        <v>Nonperforming Loans</v>
      </c>
      <c r="CB899" s="6">
        <f>_xll.SNL.Clients.Office.Excel.Functions.SPG($D899, CB$1, $F899, "Options: Curr=USD, Mag=Actuals")</f>
        <v>0.50345825405649902</v>
      </c>
      <c r="CC899" s="6">
        <f>_xll.SNL.Clients.Office.Excel.Functions.SPG($D899, CC$1, $F899, "Options: Curr=USD, Mag=Actuals")</f>
        <v>5.3628572479493899</v>
      </c>
      <c r="CD899" s="6">
        <f>_xll.SNL.Clients.Office.Excel.Functions.SPG($D899, CD$1, $F899, "Options: Curr=USD, Mag=Actuals")</f>
        <v>0.62088286514726998</v>
      </c>
      <c r="CE899" s="6">
        <f>_xll.SNL.Clients.Office.Excel.Functions.SPG($D899, CE$1, $F899, "Options: Curr=USD, Mag=Actuals")</f>
        <v>15.313472654513101</v>
      </c>
      <c r="CF899" s="6">
        <f>_xll.SNL.Clients.Office.Excel.Functions.SPG($D899, CF$1, $F899, "Options: Curr=USD, Mag=Actuals")</f>
        <v>1.3435912664841101</v>
      </c>
      <c r="CG899" s="6">
        <f>_xll.SNL.Clients.Office.Excel.Functions.SPG($D899, CG$1, $F899, "Options: Curr=USD, Mag=Actuals")</f>
        <v>0.47756305273501498</v>
      </c>
    </row>
    <row r="900" spans="1:85" x14ac:dyDescent="0.3">
      <c r="A900" s="10" t="s">
        <v>90</v>
      </c>
      <c r="B900" s="10" t="s">
        <v>85</v>
      </c>
      <c r="C900" s="10" t="s">
        <v>3</v>
      </c>
      <c r="D900">
        <v>100382</v>
      </c>
      <c r="E900" s="10" t="s">
        <v>29</v>
      </c>
      <c r="F900" s="10" t="s">
        <v>62</v>
      </c>
      <c r="G900">
        <v>-664.76</v>
      </c>
      <c r="H900">
        <v>823.58</v>
      </c>
      <c r="I900">
        <v>1488.35</v>
      </c>
      <c r="J900">
        <v>12217.2</v>
      </c>
      <c r="K900">
        <v>41589.26</v>
      </c>
      <c r="L900">
        <v>3.85</v>
      </c>
      <c r="M900">
        <v>15449.76</v>
      </c>
      <c r="N900">
        <v>293.76</v>
      </c>
      <c r="O900">
        <v>2.67</v>
      </c>
      <c r="P900">
        <v>6.18</v>
      </c>
      <c r="Q900">
        <v>1</v>
      </c>
      <c r="R900">
        <v>1</v>
      </c>
      <c r="S900" t="str">
        <f>_xll.SNL.Clients.Office.Excel.Functions.SPG(D900, S$1, F900, "Options: Curr=USD, Mag=Actuals")</f>
        <v>Wells Fargo &amp; Company (NYSE:WFC)</v>
      </c>
      <c r="T900" t="str">
        <f>_xll.SNL.Clients.Office.Excel.Functions.SPG($D900, T$1, $F900, "Options: Curr=USD, Mag=Actuals")</f>
        <v>Wells Fargo &amp; Company</v>
      </c>
      <c r="U900" s="6">
        <f>_xll.SNL.Clients.Office.Excel.Functions.SPG($D900, U$1, $F900, "Options: Curr=USD, Mag=Actuals")</f>
        <v>427849000000</v>
      </c>
      <c r="V900" t="str">
        <f>_xll.SNL.Clients.Office.Excel.Functions.SPG($D900, V$1, $F900, "Options: Curr=USD, Mag=Actuals")</f>
        <v>NYSE:WFC</v>
      </c>
      <c r="W900" t="str">
        <f>_xll.SNL.Clients.Office.Excel.Functions.SPG($D900, W$1, $F900, "Options: Curr=USD, Mag=Actuals")</f>
        <v>Bank</v>
      </c>
      <c r="X900" s="6">
        <f>_xll.SNL.Clients.Office.Excel.Functions.SPG($D900, X$1, $F900, "Options: Curr=USD, Mag=Actuals")</f>
        <v>30076000000</v>
      </c>
      <c r="Y900" s="6">
        <f>_xll.SNL.Clients.Office.Excel.Functions.SPG($D900, Y$1, $F900, "Options: Curr=USD, Mag=Actuals")</f>
        <v>0</v>
      </c>
      <c r="Z900" s="6">
        <f>_xll.SNL.Clients.Office.Excel.Functions.SPG($D900, Z$1, $F900, "Options: Curr=USD, Mag=Actuals")</f>
        <v>14676000000</v>
      </c>
      <c r="AA900" s="6">
        <f>_xll.SNL.Clients.Office.Excel.Functions.SPG($D900, AA$1, $F900, "Options: Curr=USD, Mag=Actuals")</f>
        <v>7104000000</v>
      </c>
      <c r="AB900" s="6">
        <f>_xll.SNL.Clients.Office.Excel.Functions.SPG($D900, AB$1, $F900, "Options: Curr=USD, Mag=Actuals")</f>
        <v>2.0499999999999998</v>
      </c>
      <c r="AC900" s="6">
        <f>_xll.SNL.Clients.Office.Excel.Functions.SPG($D900, AC$1, $F900, "Options: Curr=USD, Mag=Actuals")</f>
        <v>12.021857923497301</v>
      </c>
      <c r="AD900" s="6">
        <f>_xll.SNL.Clients.Office.Excel.Functions.SPG($D900, AD$1, $F900, "Options: Curr=USD, Mag=Actuals")</f>
        <v>1.7302394910601899</v>
      </c>
      <c r="AE900" s="6">
        <f>_xll.SNL.Clients.Office.Excel.Functions.SPG($D900, AE$1, $F900, "Options: Curr=USD, Mag=Actuals")</f>
        <v>19.705417325455599</v>
      </c>
      <c r="AF900" s="6">
        <f>_xll.SNL.Clients.Office.Excel.Functions.SPG($D900, AF$1, $F900, "Options: Curr=USD, Mag=Actuals")</f>
        <v>427849000000</v>
      </c>
      <c r="AG900" s="6">
        <f>_xll.SNL.Clients.Office.Excel.Functions.SPG($D900, AG$1, $F900, "Options: Curr=USD, Mag=Actuals")</f>
        <v>95542000000</v>
      </c>
      <c r="AH900" s="6">
        <f>_xll.SNL.Clients.Office.Excel.Functions.SPG($D900, AH$1, $F900, "Options: Curr=USD, Mag=Actuals")</f>
        <v>38113000000</v>
      </c>
      <c r="AI900" s="6">
        <f>_xll.SNL.Clients.Office.Excel.Functions.SPG($D900, AI$1, $F900, "Options: Curr=USD, Mag=Actuals")</f>
        <v>38352</v>
      </c>
      <c r="AJ900" s="6" t="str">
        <f>_xll.SNL.Clients.Office.Excel.Functions.SPG($D900, AJ$1, $F900, "Options: Curr=USD, Mag=Actuals")</f>
        <v>#INVALID FUNCTION PARAMETER</v>
      </c>
      <c r="AK900" s="6" t="str">
        <f>_xll.SNL.Clients.Office.Excel.Functions.SPG($D900, AK$1, $F900, "Options: Curr=USD, Mag=Actuals")</f>
        <v>#INVALID FUNCTION PARAMETER</v>
      </c>
      <c r="AL900" s="6" t="str">
        <f>_xll.SNL.Clients.Office.Excel.Functions.SPG($D900, AL$1, $F900, "Options: Curr=USD, Mag=Actuals")</f>
        <v>#INVALID FUNCTION PARAMETER</v>
      </c>
      <c r="AM900" s="6" t="str">
        <f>_xll.SNL.Clients.Office.Excel.Functions.SPG($D900, AM$1, $F900, "Options: Curr=USD, Mag=Actuals")</f>
        <v>#INVALID FUNCTION PARAMETER</v>
      </c>
      <c r="AN900" s="6">
        <f>_xll.SNL.Clients.Office.Excel.Functions.SPG($D900, AN$1, $F900, "Options: Curr=USD, Mag=Actuals")</f>
        <v>427849000000</v>
      </c>
      <c r="AO900" s="6">
        <f>_xll.SNL.Clients.Office.Excel.Functions.SPG($D900, AO$1, $F900, "Options: Curr=USD, Mag=Actuals")</f>
        <v>322286000000</v>
      </c>
      <c r="AP900" s="6">
        <f>_xll.SNL.Clients.Office.Excel.Functions.SPG($D900, AP$1, $F900, "Options: Curr=USD, Mag=Actuals")</f>
        <v>274858000000</v>
      </c>
      <c r="AQ900" s="6">
        <f>_xll.SNL.Clients.Office.Excel.Functions.SPG($D900, AQ$1, $F900, "Options: Curr=USD, Mag=Actuals")</f>
        <v>37866000000</v>
      </c>
      <c r="AR900" s="6">
        <f>_xll.SNL.Clients.Office.Excel.Functions.SPG($D900, AR$1, $F900, "Options: Curr=USD, Mag=Actuals")</f>
        <v>38113000000</v>
      </c>
      <c r="AS900" s="6">
        <f>_xll.SNL.Clients.Office.Excel.Functions.SPG($D900, AS$1, $F900, "Options: Curr=USD, Mag=Actuals")</f>
        <v>26598000000</v>
      </c>
      <c r="AT900" s="6">
        <f>_xll.SNL.Clients.Office.Excel.Functions.SPG($D900, AT$1, $F900, "Options: Curr=USD, Mag=Actuals")</f>
        <v>75.327042952069505</v>
      </c>
      <c r="AU900" s="6">
        <f>_xll.SNL.Clients.Office.Excel.Functions.SPG($D900, AU$1, $F900, "Options: Curr=USD, Mag=Actuals")</f>
        <v>117.255455544317</v>
      </c>
      <c r="AV900" s="6">
        <f>_xll.SNL.Clients.Office.Excel.Functions.SPG($D900, AV$1, $F900, "Options: Curr=USD, Mag=Actuals")</f>
        <v>8.9080493351626409</v>
      </c>
      <c r="AW900" s="6">
        <f>_xll.SNL.Clients.Office.Excel.Functions.SPG($D900, AW$1, $F900, "Options: Curr=USD, Mag=Actuals")</f>
        <v>6.3886206747467202</v>
      </c>
      <c r="AX900" s="6">
        <f>_xll.SNL.Clients.Office.Excel.Functions.SPG($D900, AX$1, $F900, "Options: Curr=USD, Mag=Actuals")</f>
        <v>7104000000</v>
      </c>
      <c r="AY900" s="6">
        <f>_xll.SNL.Clients.Office.Excel.Functions.SPG($D900, AY$1, $F900, "Options: Curr=USD, Mag=Actuals")</f>
        <v>7014000000</v>
      </c>
      <c r="AZ900" s="6">
        <f>_xll.SNL.Clients.Office.Excel.Functions.SPG($D900, AZ$1, $F900, "Options: Curr=USD, Mag=Actuals")</f>
        <v>1.7302394910601899</v>
      </c>
      <c r="BA900" s="6">
        <f>_xll.SNL.Clients.Office.Excel.Functions.SPG($D900, BA$1, $F900, "Options: Curr=USD, Mag=Actuals")</f>
        <v>19.705417325455599</v>
      </c>
      <c r="BB900" s="6">
        <f>_xll.SNL.Clients.Office.Excel.Functions.SPG($D900, BB$1, $F900, "Options: Curr=USD, Mag=Actuals")</f>
        <v>19.4557709910959</v>
      </c>
      <c r="BC900" s="6">
        <f>_xll.SNL.Clients.Office.Excel.Functions.SPG($D900, BC$1, $F900, "Options: Curr=USD, Mag=Actuals")</f>
        <v>0</v>
      </c>
      <c r="BD900" s="6">
        <f>_xll.SNL.Clients.Office.Excel.Functions.SPG($D900, BD$1, $F900, "Options: Curr=USD, Mag=Actuals")</f>
        <v>2.1785347398896899</v>
      </c>
      <c r="BE900" s="6">
        <f>_xll.SNL.Clients.Office.Excel.Functions.SPG($D900, BE$1, $F900, "Options: Curr=USD, Mag=Actuals")</f>
        <v>4.2023581332703301</v>
      </c>
      <c r="BF900" s="6">
        <f>_xll.SNL.Clients.Office.Excel.Functions.SPG($D900, BF$1, $F900, "Options: Curr=USD, Mag=Actuals")</f>
        <v>1.1264580019923101</v>
      </c>
      <c r="BG900" s="6">
        <f>_xll.SNL.Clients.Office.Excel.Functions.SPG($D900, BG$1, $F900, "Options: Curr=USD, Mag=Actuals")</f>
        <v>4.2576459098005497</v>
      </c>
      <c r="BH900" s="6">
        <f>_xll.SNL.Clients.Office.Excel.Functions.SPG($D900, BH$1, $F900, "Options: Curr=USD, Mag=Actuals")</f>
        <v>2.9955258305953301</v>
      </c>
      <c r="BI900" s="6">
        <f>_xll.SNL.Clients.Office.Excel.Functions.SPG($D900, BI$1, $F900, "Options: Curr=USD, Mag=Actuals")</f>
        <v>5.2592723520704103</v>
      </c>
      <c r="BJ900" s="6">
        <f>_xll.SNL.Clients.Office.Excel.Functions.SPG($D900, BJ$1, $F900, "Options: Curr=USD, Mag=Actuals")</f>
        <v>1.41831688794902</v>
      </c>
      <c r="BK900" s="6">
        <f>_xll.SNL.Clients.Office.Excel.Functions.SPG($D900, BK$1, $F900, "Options: Curr=USD, Mag=Actuals")</f>
        <v>5.3607778417809202</v>
      </c>
      <c r="BL900" s="6">
        <f>_xll.SNL.Clients.Office.Excel.Functions.SPG($D900, BL$1, $F900, "Options: Curr=USD, Mag=Actuals")</f>
        <v>3.8624218818849498</v>
      </c>
      <c r="BM900" s="6">
        <f>_xll.SNL.Clients.Office.Excel.Functions.SPG($D900, BM$1, $F900, "Options: Curr=USD, Mag=Actuals")</f>
        <v>3.3300547213488398</v>
      </c>
      <c r="BN900" s="6">
        <f>_xll.SNL.Clients.Office.Excel.Functions.SPG($D900, BN$1, $F900, "Options: Curr=USD, Mag=Actuals")</f>
        <v>4.8692246040615403</v>
      </c>
      <c r="BO900" s="6">
        <f>_xll.SNL.Clients.Office.Excel.Functions.SPG($D900, BO$1, $F900, "Options: Curr=USD, Mag=Actuals")</f>
        <v>57.7908073864402</v>
      </c>
      <c r="BP900" s="6">
        <f>_xll.SNL.Clients.Office.Excel.Functions.SPG($D900, BP$1, $F900, "Options: Curr=USD, Mag=Actuals")</f>
        <v>15.377709801835399</v>
      </c>
      <c r="BQ900" s="6">
        <f>_xll.SNL.Clients.Office.Excel.Functions.SPG($D900, BQ$1, $F900, "Options: Curr=USD, Mag=Actuals")</f>
        <v>58.122755685596502</v>
      </c>
      <c r="BR900" s="6">
        <f>_xll.SNL.Clients.Office.Excel.Functions.SPG($D900, BR$1, $F900, "Options: Curr=USD, Mag=Actuals")</f>
        <v>7.07</v>
      </c>
      <c r="BS900" s="6">
        <f>_xll.SNL.Clients.Office.Excel.Functions.SPG($D900, BS$1, $F900, "Options: Curr=USD, Mag=Actuals")</f>
        <v>8.41</v>
      </c>
      <c r="BT900" s="6">
        <f>_xll.SNL.Clients.Office.Excel.Functions.SPG($D900, BT$1, $F900, "Options: Curr=USD, Mag=Actuals")</f>
        <v>12.07</v>
      </c>
      <c r="BU900" s="6">
        <f>_xll.SNL.Clients.Office.Excel.Functions.SPG($D900, BU$1, $F900, "Options: Curr=USD, Mag=Actuals")</f>
        <v>0</v>
      </c>
      <c r="BV900" s="6">
        <f>_xll.SNL.Clients.Office.Excel.Functions.SPG($D900, BV$1, $F900, "Options: Curr=USD, Mag=Actuals")</f>
        <v>0</v>
      </c>
      <c r="BW900" s="6">
        <f>_xll.SNL.Clients.Office.Excel.Functions.SPG($D900, BW$1, $F900, "Options: Curr=USD, Mag=Actuals")</f>
        <v>0</v>
      </c>
      <c r="BX900" s="6">
        <f>_xll.SNL.Clients.Office.Excel.Functions.SPG($D900, BX$1, $F900, "Options: Curr=USD, Mag=Actuals")</f>
        <v>0</v>
      </c>
      <c r="BY900" s="6">
        <f>_xll.SNL.Clients.Office.Excel.Functions.SPG($D900, BY$1, $F900, "Options: Curr=USD, Mag=Actuals")</f>
        <v>80.759309943461403</v>
      </c>
      <c r="BZ900" s="6">
        <f>_xll.SNL.Clients.Office.Excel.Functions.SPG($D900, BZ$1, $F900, "Options: Curr=USD, Mag=Actuals")</f>
        <v>1358000000</v>
      </c>
      <c r="CA900" s="6" t="str">
        <f>_xll.SNL.Clients.Office.Excel.Functions.SPG($D900, CA$1, $F900, "Options: Curr=USD, Mag=Actuals")</f>
        <v>Nonperforming Loans</v>
      </c>
      <c r="CB900" s="6">
        <f>_xll.SNL.Clients.Office.Excel.Functions.SPG($D900, CB$1, $F900, "Options: Curr=USD, Mag=Actuals")</f>
        <v>0.41650309156933901</v>
      </c>
      <c r="CC900" s="6">
        <f>_xll.SNL.Clients.Office.Excel.Functions.SPG($D900, CC$1, $F900, "Options: Curr=USD, Mag=Actuals")</f>
        <v>4.4729907773386</v>
      </c>
      <c r="CD900" s="6">
        <f>_xll.SNL.Clients.Office.Excel.Functions.SPG($D900, CD$1, $F900, "Options: Curr=USD, Mag=Actuals")</f>
        <v>0.55285687664038796</v>
      </c>
      <c r="CE900" s="6">
        <f>_xll.SNL.Clients.Office.Excel.Functions.SPG($D900, CE$1, $F900, "Options: Curr=USD, Mag=Actuals")</f>
        <v>13.6323938070663</v>
      </c>
      <c r="CF900" s="6">
        <f>_xll.SNL.Clients.Office.Excel.Functions.SPG($D900, CF$1, $F900, "Options: Curr=USD, Mag=Actuals")</f>
        <v>1.1538178427716199</v>
      </c>
      <c r="CG900" s="6">
        <f>_xll.SNL.Clients.Office.Excel.Functions.SPG($D900, CG$1, $F900, "Options: Curr=USD, Mag=Actuals")</f>
        <v>0.39302180807975301</v>
      </c>
    </row>
    <row r="901" spans="1:85" x14ac:dyDescent="0.3">
      <c r="A901" s="10" t="s">
        <v>90</v>
      </c>
      <c r="B901" s="10" t="s">
        <v>85</v>
      </c>
      <c r="C901" s="10" t="s">
        <v>3</v>
      </c>
      <c r="D901">
        <v>100382</v>
      </c>
      <c r="E901" s="10" t="s">
        <v>29</v>
      </c>
      <c r="F901" s="10" t="s">
        <v>63</v>
      </c>
      <c r="G901">
        <v>-782.8</v>
      </c>
      <c r="H901">
        <v>913.02</v>
      </c>
      <c r="I901">
        <v>1695.82</v>
      </c>
      <c r="J901">
        <v>13039.2</v>
      </c>
      <c r="K901">
        <v>43983.02</v>
      </c>
      <c r="L901">
        <v>3.48</v>
      </c>
      <c r="M901">
        <v>15987.96</v>
      </c>
      <c r="N901">
        <v>296.45999999999998</v>
      </c>
      <c r="O901">
        <v>3.37</v>
      </c>
      <c r="P901">
        <v>7.31</v>
      </c>
      <c r="Q901">
        <v>1</v>
      </c>
      <c r="R901">
        <v>1</v>
      </c>
      <c r="S901" t="str">
        <f>_xll.SNL.Clients.Office.Excel.Functions.SPG(D901, S$1, F901, "Options: Curr=USD, Mag=Actuals")</f>
        <v>Wells Fargo &amp; Company (NYSE:WFC)</v>
      </c>
      <c r="T901" t="str">
        <f>_xll.SNL.Clients.Office.Excel.Functions.SPG($D901, T$1, $F901, "Options: Curr=USD, Mag=Actuals")</f>
        <v>Wells Fargo &amp; Company</v>
      </c>
      <c r="U901" s="6">
        <f>_xll.SNL.Clients.Office.Excel.Functions.SPG($D901, U$1, $F901, "Options: Curr=USD, Mag=Actuals")</f>
        <v>481741000000</v>
      </c>
      <c r="V901" t="str">
        <f>_xll.SNL.Clients.Office.Excel.Functions.SPG($D901, V$1, $F901, "Options: Curr=USD, Mag=Actuals")</f>
        <v>NYSE:WFC</v>
      </c>
      <c r="W901" t="str">
        <f>_xll.SNL.Clients.Office.Excel.Functions.SPG($D901, W$1, $F901, "Options: Curr=USD, Mag=Actuals")</f>
        <v>Bank</v>
      </c>
      <c r="X901" s="6">
        <f>_xll.SNL.Clients.Office.Excel.Functions.SPG($D901, X$1, $F901, "Options: Curr=USD, Mag=Actuals")</f>
        <v>33076000000</v>
      </c>
      <c r="Y901" s="6">
        <f>_xll.SNL.Clients.Office.Excel.Functions.SPG($D901, Y$1, $F901, "Options: Curr=USD, Mag=Actuals")</f>
        <v>0</v>
      </c>
      <c r="Z901" s="6">
        <f>_xll.SNL.Clients.Office.Excel.Functions.SPG($D901, Z$1, $F901, "Options: Curr=USD, Mag=Actuals")</f>
        <v>19227000000</v>
      </c>
      <c r="AA901" s="6">
        <f>_xll.SNL.Clients.Office.Excel.Functions.SPG($D901, AA$1, $F901, "Options: Curr=USD, Mag=Actuals")</f>
        <v>7892000000</v>
      </c>
      <c r="AB901" s="6">
        <f>_xll.SNL.Clients.Office.Excel.Functions.SPG($D901, AB$1, $F901, "Options: Curr=USD, Mag=Actuals")</f>
        <v>2.25</v>
      </c>
      <c r="AC901" s="6">
        <f>_xll.SNL.Clients.Office.Excel.Functions.SPG($D901, AC$1, $F901, "Options: Curr=USD, Mag=Actuals")</f>
        <v>9.7560975609756202</v>
      </c>
      <c r="AD901" s="6">
        <f>_xll.SNL.Clients.Office.Excel.Functions.SPG($D901, AD$1, $F901, "Options: Curr=USD, Mag=Actuals")</f>
        <v>1.7703402947576199</v>
      </c>
      <c r="AE901" s="6">
        <f>_xll.SNL.Clients.Office.Excel.Functions.SPG($D901, AE$1, $F901, "Options: Curr=USD, Mag=Actuals")</f>
        <v>20.029948478464998</v>
      </c>
      <c r="AF901" s="6">
        <f>_xll.SNL.Clients.Office.Excel.Functions.SPG($D901, AF$1, $F901, "Options: Curr=USD, Mag=Actuals")</f>
        <v>481741000000</v>
      </c>
      <c r="AG901" s="6">
        <f>_xll.SNL.Clients.Office.Excel.Functions.SPG($D901, AG$1, $F901, "Options: Curr=USD, Mag=Actuals")</f>
        <v>103560000000</v>
      </c>
      <c r="AH901" s="6">
        <f>_xll.SNL.Clients.Office.Excel.Functions.SPG($D901, AH$1, $F901, "Options: Curr=USD, Mag=Actuals")</f>
        <v>40899000000</v>
      </c>
      <c r="AI901" s="6">
        <f>_xll.SNL.Clients.Office.Excel.Functions.SPG($D901, AI$1, $F901, "Options: Curr=USD, Mag=Actuals")</f>
        <v>38717</v>
      </c>
      <c r="AJ901" s="6" t="str">
        <f>_xll.SNL.Clients.Office.Excel.Functions.SPG($D901, AJ$1, $F901, "Options: Curr=USD, Mag=Actuals")</f>
        <v>#INVALID FUNCTION PARAMETER</v>
      </c>
      <c r="AK901" s="6" t="str">
        <f>_xll.SNL.Clients.Office.Excel.Functions.SPG($D901, AK$1, $F901, "Options: Curr=USD, Mag=Actuals")</f>
        <v>#INVALID FUNCTION PARAMETER</v>
      </c>
      <c r="AL901" s="6" t="str">
        <f>_xll.SNL.Clients.Office.Excel.Functions.SPG($D901, AL$1, $F901, "Options: Curr=USD, Mag=Actuals")</f>
        <v>#INVALID FUNCTION PARAMETER</v>
      </c>
      <c r="AM901" s="6" t="str">
        <f>_xll.SNL.Clients.Office.Excel.Functions.SPG($D901, AM$1, $F901, "Options: Curr=USD, Mag=Actuals")</f>
        <v>#INVALID FUNCTION PARAMETER</v>
      </c>
      <c r="AN901" s="6">
        <f>_xll.SNL.Clients.Office.Excel.Functions.SPG($D901, AN$1, $F901, "Options: Curr=USD, Mag=Actuals")</f>
        <v>481741000000</v>
      </c>
      <c r="AO901" s="6">
        <f>_xll.SNL.Clients.Office.Excel.Functions.SPG($D901, AO$1, $F901, "Options: Curr=USD, Mag=Actuals")</f>
        <v>348112000000</v>
      </c>
      <c r="AP901" s="6">
        <f>_xll.SNL.Clients.Office.Excel.Functions.SPG($D901, AP$1, $F901, "Options: Curr=USD, Mag=Actuals")</f>
        <v>314450000000</v>
      </c>
      <c r="AQ901" s="6">
        <f>_xll.SNL.Clients.Office.Excel.Functions.SPG($D901, AQ$1, $F901, "Options: Curr=USD, Mag=Actuals")</f>
        <v>40660000000</v>
      </c>
      <c r="AR901" s="6">
        <f>_xll.SNL.Clients.Office.Excel.Functions.SPG($D901, AR$1, $F901, "Options: Curr=USD, Mag=Actuals")</f>
        <v>40899000000</v>
      </c>
      <c r="AS901" s="6">
        <f>_xll.SNL.Clients.Office.Excel.Functions.SPG($D901, AS$1, $F901, "Options: Curr=USD, Mag=Actuals")</f>
        <v>29395000000</v>
      </c>
      <c r="AT901" s="6">
        <f>_xll.SNL.Clients.Office.Excel.Functions.SPG($D901, AT$1, $F901, "Options: Curr=USD, Mag=Actuals")</f>
        <v>72.261235809283406</v>
      </c>
      <c r="AU901" s="6">
        <f>_xll.SNL.Clients.Office.Excel.Functions.SPG($D901, AU$1, $F901, "Options: Curr=USD, Mag=Actuals")</f>
        <v>110.70504054698699</v>
      </c>
      <c r="AV901" s="6">
        <f>_xll.SNL.Clients.Office.Excel.Functions.SPG($D901, AV$1, $F901, "Options: Curr=USD, Mag=Actuals")</f>
        <v>8.4898316730359298</v>
      </c>
      <c r="AW901" s="6">
        <f>_xll.SNL.Clients.Office.Excel.Functions.SPG($D901, AW$1, $F901, "Options: Curr=USD, Mag=Actuals")</f>
        <v>6.2511031671263604</v>
      </c>
      <c r="AX901" s="6">
        <f>_xll.SNL.Clients.Office.Excel.Functions.SPG($D901, AX$1, $F901, "Options: Curr=USD, Mag=Actuals")</f>
        <v>7892000000</v>
      </c>
      <c r="AY901" s="6">
        <f>_xll.SNL.Clients.Office.Excel.Functions.SPG($D901, AY$1, $F901, "Options: Curr=USD, Mag=Actuals")</f>
        <v>7671000000</v>
      </c>
      <c r="AZ901" s="6">
        <f>_xll.SNL.Clients.Office.Excel.Functions.SPG($D901, AZ$1, $F901, "Options: Curr=USD, Mag=Actuals")</f>
        <v>1.7703402947576199</v>
      </c>
      <c r="BA901" s="6">
        <f>_xll.SNL.Clients.Office.Excel.Functions.SPG($D901, BA$1, $F901, "Options: Curr=USD, Mag=Actuals")</f>
        <v>20.029948478464998</v>
      </c>
      <c r="BB901" s="6">
        <f>_xll.SNL.Clients.Office.Excel.Functions.SPG($D901, BB$1, $F901, "Options: Curr=USD, Mag=Actuals")</f>
        <v>19.469049008908399</v>
      </c>
      <c r="BC901" s="6">
        <f>_xll.SNL.Clients.Office.Excel.Functions.SPG($D901, BC$1, $F901, "Options: Curr=USD, Mag=Actuals")</f>
        <v>0</v>
      </c>
      <c r="BD901" s="6">
        <f>_xll.SNL.Clients.Office.Excel.Functions.SPG($D901, BD$1, $F901, "Options: Curr=USD, Mag=Actuals")</f>
        <v>2.1801519329221501</v>
      </c>
      <c r="BE901" s="6">
        <f>_xll.SNL.Clients.Office.Excel.Functions.SPG($D901, BE$1, $F901, "Options: Curr=USD, Mag=Actuals")</f>
        <v>4.1755086475694796</v>
      </c>
      <c r="BF901" s="6">
        <f>_xll.SNL.Clients.Office.Excel.Functions.SPG($D901, BF$1, $F901, "Options: Curr=USD, Mag=Actuals")</f>
        <v>1.13259606541197</v>
      </c>
      <c r="BG901" s="6">
        <f>_xll.SNL.Clients.Office.Excel.Functions.SPG($D901, BG$1, $F901, "Options: Curr=USD, Mag=Actuals")</f>
        <v>4.2271024473406804</v>
      </c>
      <c r="BH901" s="6">
        <f>_xll.SNL.Clients.Office.Excel.Functions.SPG($D901, BH$1, $F901, "Options: Curr=USD, Mag=Actuals")</f>
        <v>3.0967495906144098</v>
      </c>
      <c r="BI901" s="6">
        <f>_xll.SNL.Clients.Office.Excel.Functions.SPG($D901, BI$1, $F901, "Options: Curr=USD, Mag=Actuals")</f>
        <v>5.1116993622391602</v>
      </c>
      <c r="BJ901" s="6">
        <f>_xll.SNL.Clients.Office.Excel.Functions.SPG($D901, BJ$1, $F901, "Options: Curr=USD, Mag=Actuals")</f>
        <v>1.3947778901829599</v>
      </c>
      <c r="BK901" s="6">
        <f>_xll.SNL.Clients.Office.Excel.Functions.SPG($D901, BK$1, $F901, "Options: Curr=USD, Mag=Actuals")</f>
        <v>5.2056237992885102</v>
      </c>
      <c r="BL901" s="6">
        <f>_xll.SNL.Clients.Office.Excel.Functions.SPG($D901, BL$1, $F901, "Options: Curr=USD, Mag=Actuals")</f>
        <v>3.9315664355484001</v>
      </c>
      <c r="BM901" s="6">
        <f>_xll.SNL.Clients.Office.Excel.Functions.SPG($D901, BM$1, $F901, "Options: Curr=USD, Mag=Actuals")</f>
        <v>3.2511667636290902</v>
      </c>
      <c r="BN901" s="6">
        <f>_xll.SNL.Clients.Office.Excel.Functions.SPG($D901, BN$1, $F901, "Options: Curr=USD, Mag=Actuals")</f>
        <v>4.8534246968239199</v>
      </c>
      <c r="BO901" s="6">
        <f>_xll.SNL.Clients.Office.Excel.Functions.SPG($D901, BO$1, $F901, "Options: Curr=USD, Mag=Actuals")</f>
        <v>56.867144042533603</v>
      </c>
      <c r="BP901" s="6">
        <f>_xll.SNL.Clients.Office.Excel.Functions.SPG($D901, BP$1, $F901, "Options: Curr=USD, Mag=Actuals")</f>
        <v>15.264844600314399</v>
      </c>
      <c r="BQ901" s="6">
        <f>_xll.SNL.Clients.Office.Excel.Functions.SPG($D901, BQ$1, $F901, "Options: Curr=USD, Mag=Actuals")</f>
        <v>56.9718224694643</v>
      </c>
      <c r="BR901" s="6">
        <f>_xll.SNL.Clients.Office.Excel.Functions.SPG($D901, BR$1, $F901, "Options: Curr=USD, Mag=Actuals")</f>
        <v>7.04</v>
      </c>
      <c r="BS901" s="6">
        <f>_xll.SNL.Clients.Office.Excel.Functions.SPG($D901, BS$1, $F901, "Options: Curr=USD, Mag=Actuals")</f>
        <v>8.2799999999999994</v>
      </c>
      <c r="BT901" s="6">
        <f>_xll.SNL.Clients.Office.Excel.Functions.SPG($D901, BT$1, $F901, "Options: Curr=USD, Mag=Actuals")</f>
        <v>11.67</v>
      </c>
      <c r="BU901" s="6">
        <f>_xll.SNL.Clients.Office.Excel.Functions.SPG($D901, BU$1, $F901, "Options: Curr=USD, Mag=Actuals")</f>
        <v>0</v>
      </c>
      <c r="BV901" s="6">
        <f>_xll.SNL.Clients.Office.Excel.Functions.SPG($D901, BV$1, $F901, "Options: Curr=USD, Mag=Actuals")</f>
        <v>0</v>
      </c>
      <c r="BW901" s="6">
        <f>_xll.SNL.Clients.Office.Excel.Functions.SPG($D901, BW$1, $F901, "Options: Curr=USD, Mag=Actuals")</f>
        <v>0</v>
      </c>
      <c r="BX901" s="6">
        <f>_xll.SNL.Clients.Office.Excel.Functions.SPG($D901, BX$1, $F901, "Options: Curr=USD, Mag=Actuals")</f>
        <v>0</v>
      </c>
      <c r="BY901" s="6">
        <f>_xll.SNL.Clients.Office.Excel.Functions.SPG($D901, BY$1, $F901, "Options: Curr=USD, Mag=Actuals")</f>
        <v>79.509748806931498</v>
      </c>
      <c r="BZ901" s="6">
        <f>_xll.SNL.Clients.Office.Excel.Functions.SPG($D901, BZ$1, $F901, "Options: Curr=USD, Mag=Actuals")</f>
        <v>1341000000</v>
      </c>
      <c r="CA901" s="6" t="str">
        <f>_xll.SNL.Clients.Office.Excel.Functions.SPG($D901, CA$1, $F901, "Options: Curr=USD, Mag=Actuals")</f>
        <v>Nonperforming Loans</v>
      </c>
      <c r="CB901" s="6">
        <f>_xll.SNL.Clients.Office.Excel.Functions.SPG($D901, CB$1, $F901, "Options: Curr=USD, Mag=Actuals")</f>
        <v>0.38098430890128199</v>
      </c>
      <c r="CC901" s="6">
        <f>_xll.SNL.Clients.Office.Excel.Functions.SPG($D901, CC$1, $F901, "Options: Curr=USD, Mag=Actuals")</f>
        <v>4.0311429086755197</v>
      </c>
      <c r="CD901" s="6">
        <f>_xll.SNL.Clients.Office.Excel.Functions.SPG($D901, CD$1, $F901, "Options: Curr=USD, Mag=Actuals")</f>
        <v>0.70756441437947304</v>
      </c>
      <c r="CE901" s="6">
        <f>_xll.SNL.Clients.Office.Excel.Functions.SPG($D901, CE$1, $F901, "Options: Curr=USD, Mag=Actuals")</f>
        <v>16.743957279370399</v>
      </c>
      <c r="CF901" s="6">
        <f>_xll.SNL.Clients.Office.Excel.Functions.SPG($D901, CF$1, $F901, "Options: Curr=USD, Mag=Actuals")</f>
        <v>1.0997690229357699</v>
      </c>
      <c r="CG901" s="6">
        <f>_xll.SNL.Clients.Office.Excel.Functions.SPG($D901, CG$1, $F901, "Options: Curr=USD, Mag=Actuals")</f>
        <v>0.35010215712037102</v>
      </c>
    </row>
    <row r="902" spans="1:85" x14ac:dyDescent="0.3">
      <c r="A902" s="10" t="s">
        <v>90</v>
      </c>
      <c r="B902" s="10" t="s">
        <v>85</v>
      </c>
      <c r="C902" s="10" t="s">
        <v>3</v>
      </c>
      <c r="D902">
        <v>100382</v>
      </c>
      <c r="E902" s="10" t="s">
        <v>29</v>
      </c>
      <c r="F902" s="10" t="s">
        <v>64</v>
      </c>
      <c r="G902">
        <v>-837.29</v>
      </c>
      <c r="H902">
        <v>1040.9000000000001</v>
      </c>
      <c r="I902">
        <v>1878.19</v>
      </c>
      <c r="J902">
        <v>13815.58</v>
      </c>
      <c r="K902">
        <v>46162.48</v>
      </c>
      <c r="L902">
        <v>2.78</v>
      </c>
      <c r="M902">
        <v>16433.150000000001</v>
      </c>
      <c r="N902">
        <v>299.27999999999997</v>
      </c>
      <c r="O902">
        <v>3.22</v>
      </c>
      <c r="P902">
        <v>4.68</v>
      </c>
      <c r="Q902">
        <v>1</v>
      </c>
      <c r="R902">
        <v>1</v>
      </c>
      <c r="S902" t="str">
        <f>_xll.SNL.Clients.Office.Excel.Functions.SPG(D902, S$1, F902, "Options: Curr=USD, Mag=Actuals")</f>
        <v>Wells Fargo &amp; Company (NYSE:WFC)</v>
      </c>
      <c r="T902" t="str">
        <f>_xll.SNL.Clients.Office.Excel.Functions.SPG($D902, T$1, $F902, "Options: Curr=USD, Mag=Actuals")</f>
        <v>Wells Fargo &amp; Company</v>
      </c>
      <c r="U902" s="6">
        <f>_xll.SNL.Clients.Office.Excel.Functions.SPG($D902, U$1, $F902, "Options: Curr=USD, Mag=Actuals")</f>
        <v>481996000000</v>
      </c>
      <c r="V902" t="str">
        <f>_xll.SNL.Clients.Office.Excel.Functions.SPG($D902, V$1, $F902, "Options: Curr=USD, Mag=Actuals")</f>
        <v>NYSE:WFC</v>
      </c>
      <c r="W902" t="str">
        <f>_xll.SNL.Clients.Office.Excel.Functions.SPG($D902, W$1, $F902, "Options: Curr=USD, Mag=Actuals")</f>
        <v>Bank</v>
      </c>
      <c r="X902" s="6">
        <f>_xll.SNL.Clients.Office.Excel.Functions.SPG($D902, X$1, $F902, "Options: Curr=USD, Mag=Actuals")</f>
        <v>35642000000</v>
      </c>
      <c r="Y902" s="6">
        <f>_xll.SNL.Clients.Office.Excel.Functions.SPG($D902, Y$1, $F902, "Options: Curr=USD, Mag=Actuals")</f>
        <v>0</v>
      </c>
      <c r="Z902" s="6">
        <f>_xll.SNL.Clients.Office.Excel.Functions.SPG($D902, Z$1, $F902, "Options: Curr=USD, Mag=Actuals")</f>
        <v>25085000000</v>
      </c>
      <c r="AA902" s="6">
        <f>_xll.SNL.Clients.Office.Excel.Functions.SPG($D902, AA$1, $F902, "Options: Curr=USD, Mag=Actuals")</f>
        <v>8567000000</v>
      </c>
      <c r="AB902" s="6">
        <f>_xll.SNL.Clients.Office.Excel.Functions.SPG($D902, AB$1, $F902, "Options: Curr=USD, Mag=Actuals")</f>
        <v>2.4700000000000002</v>
      </c>
      <c r="AC902" s="6">
        <f>_xll.SNL.Clients.Office.Excel.Functions.SPG($D902, AC$1, $F902, "Options: Curr=USD, Mag=Actuals")</f>
        <v>9.7777777777777892</v>
      </c>
      <c r="AD902" s="6">
        <f>_xll.SNL.Clients.Office.Excel.Functions.SPG($D902, AD$1, $F902, "Options: Curr=USD, Mag=Actuals")</f>
        <v>1.7626737829279699</v>
      </c>
      <c r="AE902" s="6">
        <f>_xll.SNL.Clients.Office.Excel.Functions.SPG($D902, AE$1, $F902, "Options: Curr=USD, Mag=Actuals")</f>
        <v>19.747821677193301</v>
      </c>
      <c r="AF902" s="6">
        <f>_xll.SNL.Clients.Office.Excel.Functions.SPG($D902, AF$1, $F902, "Options: Curr=USD, Mag=Actuals")</f>
        <v>481996000000</v>
      </c>
      <c r="AG902" s="6">
        <f>_xll.SNL.Clients.Office.Excel.Functions.SPG($D902, AG$1, $F902, "Options: Curr=USD, Mag=Actuals")</f>
        <v>99974000000</v>
      </c>
      <c r="AH902" s="6">
        <f>_xll.SNL.Clients.Office.Excel.Functions.SPG($D902, AH$1, $F902, "Options: Curr=USD, Mag=Actuals")</f>
        <v>46068000000</v>
      </c>
      <c r="AI902" s="6">
        <f>_xll.SNL.Clients.Office.Excel.Functions.SPG($D902, AI$1, $F902, "Options: Curr=USD, Mag=Actuals")</f>
        <v>39082</v>
      </c>
      <c r="AJ902" s="6" t="str">
        <f>_xll.SNL.Clients.Office.Excel.Functions.SPG($D902, AJ$1, $F902, "Options: Curr=USD, Mag=Actuals")</f>
        <v>#INVALID FUNCTION PARAMETER</v>
      </c>
      <c r="AK902" s="6" t="str">
        <f>_xll.SNL.Clients.Office.Excel.Functions.SPG($D902, AK$1, $F902, "Options: Curr=USD, Mag=Actuals")</f>
        <v>#INVALID FUNCTION PARAMETER</v>
      </c>
      <c r="AL902" s="6" t="str">
        <f>_xll.SNL.Clients.Office.Excel.Functions.SPG($D902, AL$1, $F902, "Options: Curr=USD, Mag=Actuals")</f>
        <v>#INVALID FUNCTION PARAMETER</v>
      </c>
      <c r="AM902" s="6" t="str">
        <f>_xll.SNL.Clients.Office.Excel.Functions.SPG($D902, AM$1, $F902, "Options: Curr=USD, Mag=Actuals")</f>
        <v>#INVALID FUNCTION PARAMETER</v>
      </c>
      <c r="AN902" s="6">
        <f>_xll.SNL.Clients.Office.Excel.Functions.SPG($D902, AN$1, $F902, "Options: Curr=USD, Mag=Actuals")</f>
        <v>481996000000</v>
      </c>
      <c r="AO902" s="6">
        <f>_xll.SNL.Clients.Office.Excel.Functions.SPG($D902, AO$1, $F902, "Options: Curr=USD, Mag=Actuals")</f>
        <v>349170000000</v>
      </c>
      <c r="AP902" s="6">
        <f>_xll.SNL.Clients.Office.Excel.Functions.SPG($D902, AP$1, $F902, "Options: Curr=USD, Mag=Actuals")</f>
        <v>310243000000</v>
      </c>
      <c r="AQ902" s="6">
        <f>_xll.SNL.Clients.Office.Excel.Functions.SPG($D902, AQ$1, $F902, "Options: Curr=USD, Mag=Actuals")</f>
        <v>45814000000</v>
      </c>
      <c r="AR902" s="6">
        <f>_xll.SNL.Clients.Office.Excel.Functions.SPG($D902, AR$1, $F902, "Options: Curr=USD, Mag=Actuals")</f>
        <v>46068000000</v>
      </c>
      <c r="AS902" s="6">
        <f>_xll.SNL.Clients.Office.Excel.Functions.SPG($D902, AS$1, $F902, "Options: Curr=USD, Mag=Actuals")</f>
        <v>34233000000</v>
      </c>
      <c r="AT902" s="6">
        <f>_xll.SNL.Clients.Office.Excel.Functions.SPG($D902, AT$1, $F902, "Options: Curr=USD, Mag=Actuals")</f>
        <v>72.442509896347701</v>
      </c>
      <c r="AU902" s="6">
        <f>_xll.SNL.Clients.Office.Excel.Functions.SPG($D902, AU$1, $F902, "Options: Curr=USD, Mag=Actuals")</f>
        <v>112.547261340304</v>
      </c>
      <c r="AV902" s="6">
        <f>_xll.SNL.Clients.Office.Excel.Functions.SPG($D902, AV$1, $F902, "Options: Curr=USD, Mag=Actuals")</f>
        <v>9.5577556660221195</v>
      </c>
      <c r="AW902" s="6">
        <f>_xll.SNL.Clients.Office.Excel.Functions.SPG($D902, AW$1, $F902, "Options: Curr=USD, Mag=Actuals")</f>
        <v>7.28112284940691</v>
      </c>
      <c r="AX902" s="6">
        <f>_xll.SNL.Clients.Office.Excel.Functions.SPG($D902, AX$1, $F902, "Options: Curr=USD, Mag=Actuals")</f>
        <v>8567000000</v>
      </c>
      <c r="AY902" s="6">
        <f>_xll.SNL.Clients.Office.Excel.Functions.SPG($D902, AY$1, $F902, "Options: Curr=USD, Mag=Actuals")</f>
        <v>8420000000</v>
      </c>
      <c r="AZ902" s="6">
        <f>_xll.SNL.Clients.Office.Excel.Functions.SPG($D902, AZ$1, $F902, "Options: Curr=USD, Mag=Actuals")</f>
        <v>1.7626737829279699</v>
      </c>
      <c r="BA902" s="6">
        <f>_xll.SNL.Clients.Office.Excel.Functions.SPG($D902, BA$1, $F902, "Options: Curr=USD, Mag=Actuals")</f>
        <v>19.747821677193301</v>
      </c>
      <c r="BB902" s="6">
        <f>_xll.SNL.Clients.Office.Excel.Functions.SPG($D902, BB$1, $F902, "Options: Curr=USD, Mag=Actuals")</f>
        <v>19.408971462818698</v>
      </c>
      <c r="BC902" s="6">
        <f>_xll.SNL.Clients.Office.Excel.Functions.SPG($D902, BC$1, $F902, "Options: Curr=USD, Mag=Actuals")</f>
        <v>0</v>
      </c>
      <c r="BD902" s="6">
        <f>_xll.SNL.Clients.Office.Excel.Functions.SPG($D902, BD$1, $F902, "Options: Curr=USD, Mag=Actuals")</f>
        <v>2.14499721811519</v>
      </c>
      <c r="BE902" s="6">
        <f>_xll.SNL.Clients.Office.Excel.Functions.SPG($D902, BE$1, $F902, "Options: Curr=USD, Mag=Actuals")</f>
        <v>4.1288169489921298</v>
      </c>
      <c r="BF902" s="6">
        <f>_xll.SNL.Clients.Office.Excel.Functions.SPG($D902, BF$1, $F902, "Options: Curr=USD, Mag=Actuals")</f>
        <v>1.1087952627756299</v>
      </c>
      <c r="BG902" s="6">
        <f>_xll.SNL.Clients.Office.Excel.Functions.SPG($D902, BG$1, $F902, "Options: Curr=USD, Mag=Actuals")</f>
        <v>4.2489758715122496</v>
      </c>
      <c r="BH902" s="6">
        <f>_xll.SNL.Clients.Office.Excel.Functions.SPG($D902, BH$1, $F902, "Options: Curr=USD, Mag=Actuals")</f>
        <v>2.9445108564821001</v>
      </c>
      <c r="BI902" s="6">
        <f>_xll.SNL.Clients.Office.Excel.Functions.SPG($D902, BI$1, $F902, "Options: Curr=USD, Mag=Actuals")</f>
        <v>4.9953121861347203</v>
      </c>
      <c r="BJ902" s="6">
        <f>_xll.SNL.Clients.Office.Excel.Functions.SPG($D902, BJ$1, $F902, "Options: Curr=USD, Mag=Actuals")</f>
        <v>1.349292635511</v>
      </c>
      <c r="BK902" s="6">
        <f>_xll.SNL.Clients.Office.Excel.Functions.SPG($D902, BK$1, $F902, "Options: Curr=USD, Mag=Actuals")</f>
        <v>5.1705775126995199</v>
      </c>
      <c r="BL902" s="6">
        <f>_xll.SNL.Clients.Office.Excel.Functions.SPG($D902, BL$1, $F902, "Options: Curr=USD, Mag=Actuals")</f>
        <v>3.7534321579041401</v>
      </c>
      <c r="BM902" s="6">
        <f>_xll.SNL.Clients.Office.Excel.Functions.SPG($D902, BM$1, $F902, "Options: Curr=USD, Mag=Actuals")</f>
        <v>3.2041005486424701</v>
      </c>
      <c r="BN902" s="6">
        <f>_xll.SNL.Clients.Office.Excel.Functions.SPG($D902, BN$1, $F902, "Options: Curr=USD, Mag=Actuals")</f>
        <v>4.8257933568687097</v>
      </c>
      <c r="BO902" s="6">
        <f>_xll.SNL.Clients.Office.Excel.Functions.SPG($D902, BO$1, $F902, "Options: Curr=USD, Mag=Actuals")</f>
        <v>57.254778166790999</v>
      </c>
      <c r="BP902" s="6">
        <f>_xll.SNL.Clients.Office.Excel.Functions.SPG($D902, BP$1, $F902, "Options: Curr=USD, Mag=Actuals")</f>
        <v>15.119802480220001</v>
      </c>
      <c r="BQ902" s="6">
        <f>_xll.SNL.Clients.Office.Excel.Functions.SPG($D902, BQ$1, $F902, "Options: Curr=USD, Mag=Actuals")</f>
        <v>57.940070703103103</v>
      </c>
      <c r="BR902" s="6">
        <f>_xll.SNL.Clients.Office.Excel.Functions.SPG($D902, BR$1, $F902, "Options: Curr=USD, Mag=Actuals")</f>
        <v>7.79</v>
      </c>
      <c r="BS902" s="6">
        <f>_xll.SNL.Clients.Office.Excel.Functions.SPG($D902, BS$1, $F902, "Options: Curr=USD, Mag=Actuals")</f>
        <v>8.93</v>
      </c>
      <c r="BT902" s="6">
        <f>_xll.SNL.Clients.Office.Excel.Functions.SPG($D902, BT$1, $F902, "Options: Curr=USD, Mag=Actuals")</f>
        <v>12.49</v>
      </c>
      <c r="BU902" s="6">
        <f>_xll.SNL.Clients.Office.Excel.Functions.SPG($D902, BU$1, $F902, "Options: Curr=USD, Mag=Actuals")</f>
        <v>0</v>
      </c>
      <c r="BV902" s="6">
        <f>_xll.SNL.Clients.Office.Excel.Functions.SPG($D902, BV$1, $F902, "Options: Curr=USD, Mag=Actuals")</f>
        <v>0</v>
      </c>
      <c r="BW902" s="6">
        <f>_xll.SNL.Clients.Office.Excel.Functions.SPG($D902, BW$1, $F902, "Options: Curr=USD, Mag=Actuals")</f>
        <v>0</v>
      </c>
      <c r="BX902" s="6">
        <f>_xll.SNL.Clients.Office.Excel.Functions.SPG($D902, BX$1, $F902, "Options: Curr=USD, Mag=Actuals")</f>
        <v>0</v>
      </c>
      <c r="BY902" s="6">
        <f>_xll.SNL.Clients.Office.Excel.Functions.SPG($D902, BY$1, $F902, "Options: Curr=USD, Mag=Actuals")</f>
        <v>85.339421903916204</v>
      </c>
      <c r="BZ902" s="6">
        <f>_xll.SNL.Clients.Office.Excel.Functions.SPG($D902, BZ$1, $F902, "Options: Curr=USD, Mag=Actuals")</f>
        <v>1669000000</v>
      </c>
      <c r="CA902" s="6" t="str">
        <f>_xll.SNL.Clients.Office.Excel.Functions.SPG($D902, CA$1, $F902, "Options: Curr=USD, Mag=Actuals")</f>
        <v>Nonperforming Loans</v>
      </c>
      <c r="CB902" s="6">
        <f>_xll.SNL.Clients.Office.Excel.Functions.SPG($D902, CB$1, $F902, "Options: Curr=USD, Mag=Actuals")</f>
        <v>0.47289294882329302</v>
      </c>
      <c r="CC902" s="6">
        <f>_xll.SNL.Clients.Office.Excel.Functions.SPG($D902, CC$1, $F902, "Options: Curr=USD, Mag=Actuals")</f>
        <v>4.3924520356870298</v>
      </c>
      <c r="CD902" s="6">
        <f>_xll.SNL.Clients.Office.Excel.Functions.SPG($D902, CD$1, $F902, "Options: Curr=USD, Mag=Actuals")</f>
        <v>0.63322620346916902</v>
      </c>
      <c r="CE902" s="6">
        <f>_xll.SNL.Clients.Office.Excel.Functions.SPG($D902, CE$1, $F902, "Options: Curr=USD, Mag=Actuals")</f>
        <v>14.702154626108999</v>
      </c>
      <c r="CF902" s="6">
        <f>_xll.SNL.Clients.Office.Excel.Functions.SPG($D902, CF$1, $F902, "Options: Curr=USD, Mag=Actuals")</f>
        <v>1.0664883519298201</v>
      </c>
      <c r="CG902" s="6">
        <f>_xll.SNL.Clients.Office.Excel.Functions.SPG($D902, CG$1, $F902, "Options: Curr=USD, Mag=Actuals")</f>
        <v>0.40575437006451698</v>
      </c>
    </row>
    <row r="903" spans="1:85" x14ac:dyDescent="0.3">
      <c r="A903" s="10" t="s">
        <v>90</v>
      </c>
      <c r="B903" s="10" t="s">
        <v>85</v>
      </c>
      <c r="C903" s="10" t="s">
        <v>3</v>
      </c>
      <c r="D903">
        <v>100382</v>
      </c>
      <c r="E903" s="10" t="s">
        <v>29</v>
      </c>
      <c r="F903" s="10" t="s">
        <v>65</v>
      </c>
      <c r="G903">
        <v>-821.2</v>
      </c>
      <c r="H903">
        <v>1165.1500000000001</v>
      </c>
      <c r="I903">
        <v>1986.35</v>
      </c>
      <c r="J903">
        <v>14474.23</v>
      </c>
      <c r="K903">
        <v>47891.96</v>
      </c>
      <c r="L903">
        <v>2</v>
      </c>
      <c r="M903">
        <v>16762.45</v>
      </c>
      <c r="N903">
        <v>302.23</v>
      </c>
      <c r="O903">
        <v>2.87</v>
      </c>
      <c r="P903">
        <v>4.82</v>
      </c>
      <c r="Q903">
        <v>1</v>
      </c>
      <c r="R903">
        <v>1</v>
      </c>
      <c r="S903" t="str">
        <f>_xll.SNL.Clients.Office.Excel.Functions.SPG(D903, S$1, F903, "Options: Curr=USD, Mag=Actuals")</f>
        <v>Wells Fargo &amp; Company (NYSE:WFC)</v>
      </c>
      <c r="T903" t="str">
        <f>_xll.SNL.Clients.Office.Excel.Functions.SPG($D903, T$1, $F903, "Options: Curr=USD, Mag=Actuals")</f>
        <v>Wells Fargo &amp; Company</v>
      </c>
      <c r="U903" s="6">
        <f>_xll.SNL.Clients.Office.Excel.Functions.SPG($D903, U$1, $F903, "Options: Curr=USD, Mag=Actuals")</f>
        <v>575442000000</v>
      </c>
      <c r="V903" t="str">
        <f>_xll.SNL.Clients.Office.Excel.Functions.SPG($D903, V$1, $F903, "Options: Curr=USD, Mag=Actuals")</f>
        <v>NYSE:WFC</v>
      </c>
      <c r="W903" t="str">
        <f>_xll.SNL.Clients.Office.Excel.Functions.SPG($D903, W$1, $F903, "Options: Curr=USD, Mag=Actuals")</f>
        <v>Bank</v>
      </c>
      <c r="X903" s="6">
        <f>_xll.SNL.Clients.Office.Excel.Functions.SPG($D903, X$1, $F903, "Options: Curr=USD, Mag=Actuals")</f>
        <v>39520000000</v>
      </c>
      <c r="Y903" s="6">
        <f>_xll.SNL.Clients.Office.Excel.Functions.SPG($D903, Y$1, $F903, "Options: Curr=USD, Mag=Actuals")</f>
        <v>0</v>
      </c>
      <c r="Z903" s="6">
        <f>_xll.SNL.Clients.Office.Excel.Functions.SPG($D903, Z$1, $F903, "Options: Curr=USD, Mag=Actuals")</f>
        <v>26038000000</v>
      </c>
      <c r="AA903" s="6">
        <f>_xll.SNL.Clients.Office.Excel.Functions.SPG($D903, AA$1, $F903, "Options: Curr=USD, Mag=Actuals")</f>
        <v>8265000000</v>
      </c>
      <c r="AB903" s="6">
        <f>_xll.SNL.Clients.Office.Excel.Functions.SPG($D903, AB$1, $F903, "Options: Curr=USD, Mag=Actuals")</f>
        <v>2.38</v>
      </c>
      <c r="AC903" s="6">
        <f>_xll.SNL.Clients.Office.Excel.Functions.SPG($D903, AC$1, $F903, "Options: Curr=USD, Mag=Actuals")</f>
        <v>-3.6437246963562901</v>
      </c>
      <c r="AD903" s="6">
        <f>_xll.SNL.Clients.Office.Excel.Functions.SPG($D903, AD$1, $F903, "Options: Curr=USD, Mag=Actuals")</f>
        <v>1.58712784588441</v>
      </c>
      <c r="AE903" s="6">
        <f>_xll.SNL.Clients.Office.Excel.Functions.SPG($D903, AE$1, $F903, "Options: Curr=USD, Mag=Actuals")</f>
        <v>17.461390573172999</v>
      </c>
      <c r="AF903" s="6">
        <f>_xll.SNL.Clients.Office.Excel.Functions.SPG($D903, AF$1, $F903, "Options: Curr=USD, Mag=Actuals")</f>
        <v>575442000000</v>
      </c>
      <c r="AG903" s="6">
        <f>_xll.SNL.Clients.Office.Excel.Functions.SPG($D903, AG$1, $F903, "Options: Curr=USD, Mag=Actuals")</f>
        <v>152648000000</v>
      </c>
      <c r="AH903" s="6">
        <f>_xll.SNL.Clients.Office.Excel.Functions.SPG($D903, AH$1, $F903, "Options: Curr=USD, Mag=Actuals")</f>
        <v>47914000000</v>
      </c>
      <c r="AI903" s="6">
        <f>_xll.SNL.Clients.Office.Excel.Functions.SPG($D903, AI$1, $F903, "Options: Curr=USD, Mag=Actuals")</f>
        <v>39447</v>
      </c>
      <c r="AJ903" s="6" t="str">
        <f>_xll.SNL.Clients.Office.Excel.Functions.SPG($D903, AJ$1, $F903, "Options: Curr=USD, Mag=Actuals")</f>
        <v>#INVALID FUNCTION PARAMETER</v>
      </c>
      <c r="AK903" s="6" t="str">
        <f>_xll.SNL.Clients.Office.Excel.Functions.SPG($D903, AK$1, $F903, "Options: Curr=USD, Mag=Actuals")</f>
        <v>#INVALID FUNCTION PARAMETER</v>
      </c>
      <c r="AL903" s="6" t="str">
        <f>_xll.SNL.Clients.Office.Excel.Functions.SPG($D903, AL$1, $F903, "Options: Curr=USD, Mag=Actuals")</f>
        <v>#INVALID FUNCTION PARAMETER</v>
      </c>
      <c r="AM903" s="6" t="str">
        <f>_xll.SNL.Clients.Office.Excel.Functions.SPG($D903, AM$1, $F903, "Options: Curr=USD, Mag=Actuals")</f>
        <v>#INVALID FUNCTION PARAMETER</v>
      </c>
      <c r="AN903" s="6">
        <f>_xll.SNL.Clients.Office.Excel.Functions.SPG($D903, AN$1, $F903, "Options: Curr=USD, Mag=Actuals")</f>
        <v>575442000000</v>
      </c>
      <c r="AO903" s="6">
        <f>_xll.SNL.Clients.Office.Excel.Functions.SPG($D903, AO$1, $F903, "Options: Curr=USD, Mag=Actuals")</f>
        <v>404651000000</v>
      </c>
      <c r="AP903" s="6">
        <f>_xll.SNL.Clients.Office.Excel.Functions.SPG($D903, AP$1, $F903, "Options: Curr=USD, Mag=Actuals")</f>
        <v>344460000000</v>
      </c>
      <c r="AQ903" s="6">
        <f>_xll.SNL.Clients.Office.Excel.Functions.SPG($D903, AQ$1, $F903, "Options: Curr=USD, Mag=Actuals")</f>
        <v>47628000000</v>
      </c>
      <c r="AR903" s="6">
        <f>_xll.SNL.Clients.Office.Excel.Functions.SPG($D903, AR$1, $F903, "Options: Curr=USD, Mag=Actuals")</f>
        <v>47914000000</v>
      </c>
      <c r="AS903" s="6">
        <f>_xll.SNL.Clients.Office.Excel.Functions.SPG($D903, AS$1, $F903, "Options: Curr=USD, Mag=Actuals")</f>
        <v>34091000000</v>
      </c>
      <c r="AT903" s="6">
        <f>_xll.SNL.Clients.Office.Excel.Functions.SPG($D903, AT$1, $F903, "Options: Curr=USD, Mag=Actuals")</f>
        <v>70.320032253467801</v>
      </c>
      <c r="AU903" s="6">
        <f>_xll.SNL.Clients.Office.Excel.Functions.SPG($D903, AU$1, $F903, "Options: Curr=USD, Mag=Actuals")</f>
        <v>117.474017302444</v>
      </c>
      <c r="AV903" s="6">
        <f>_xll.SNL.Clients.Office.Excel.Functions.SPG($D903, AV$1, $F903, "Options: Curr=USD, Mag=Actuals")</f>
        <v>8.3264690446647993</v>
      </c>
      <c r="AW903" s="6">
        <f>_xll.SNL.Clients.Office.Excel.Functions.SPG($D903, AW$1, $F903, "Options: Curr=USD, Mag=Actuals")</f>
        <v>6.0701293937705101</v>
      </c>
      <c r="AX903" s="6">
        <f>_xll.SNL.Clients.Office.Excel.Functions.SPG($D903, AX$1, $F903, "Options: Curr=USD, Mag=Actuals")</f>
        <v>8265000000</v>
      </c>
      <c r="AY903" s="6">
        <f>_xll.SNL.Clients.Office.Excel.Functions.SPG($D903, AY$1, $F903, "Options: Curr=USD, Mag=Actuals")</f>
        <v>8057000000</v>
      </c>
      <c r="AZ903" s="6">
        <f>_xll.SNL.Clients.Office.Excel.Functions.SPG($D903, AZ$1, $F903, "Options: Curr=USD, Mag=Actuals")</f>
        <v>1.58712784588441</v>
      </c>
      <c r="BA903" s="6">
        <f>_xll.SNL.Clients.Office.Excel.Functions.SPG($D903, BA$1, $F903, "Options: Curr=USD, Mag=Actuals")</f>
        <v>17.461390573172999</v>
      </c>
      <c r="BB903" s="6">
        <f>_xll.SNL.Clients.Office.Excel.Functions.SPG($D903, BB$1, $F903, "Options: Curr=USD, Mag=Actuals")</f>
        <v>17.0219508588089</v>
      </c>
      <c r="BC903" s="6">
        <f>_xll.SNL.Clients.Office.Excel.Functions.SPG($D903, BC$1, $F903, "Options: Curr=USD, Mag=Actuals")</f>
        <v>0</v>
      </c>
      <c r="BD903" s="6">
        <f>_xll.SNL.Clients.Office.Excel.Functions.SPG($D903, BD$1, $F903, "Options: Curr=USD, Mag=Actuals")</f>
        <v>1.8554656540165999</v>
      </c>
      <c r="BE903" s="6">
        <f>_xll.SNL.Clients.Office.Excel.Functions.SPG($D903, BE$1, $F903, "Options: Curr=USD, Mag=Actuals")</f>
        <v>4.0556733339478299</v>
      </c>
      <c r="BF903" s="6">
        <f>_xll.SNL.Clients.Office.Excel.Functions.SPG($D903, BF$1, $F903, "Options: Curr=USD, Mag=Actuals")</f>
        <v>1.1610133038375301</v>
      </c>
      <c r="BG903" s="6">
        <f>_xll.SNL.Clients.Office.Excel.Functions.SPG($D903, BG$1, $F903, "Options: Curr=USD, Mag=Actuals")</f>
        <v>4.3110732171936004</v>
      </c>
      <c r="BH903" s="6">
        <f>_xll.SNL.Clients.Office.Excel.Functions.SPG($D903, BH$1, $F903, "Options: Curr=USD, Mag=Actuals")</f>
        <v>3.0999400866439299</v>
      </c>
      <c r="BI903" s="6">
        <f>_xll.SNL.Clients.Office.Excel.Functions.SPG($D903, BI$1, $F903, "Options: Curr=USD, Mag=Actuals")</f>
        <v>4.7085948732418696</v>
      </c>
      <c r="BJ903" s="6">
        <f>_xll.SNL.Clients.Office.Excel.Functions.SPG($D903, BJ$1, $F903, "Options: Curr=USD, Mag=Actuals")</f>
        <v>1.3573073616678</v>
      </c>
      <c r="BK903" s="6">
        <f>_xll.SNL.Clients.Office.Excel.Functions.SPG($D903, BK$1, $F903, "Options: Curr=USD, Mag=Actuals")</f>
        <v>5.0399520789682501</v>
      </c>
      <c r="BL903" s="6">
        <f>_xll.SNL.Clients.Office.Excel.Functions.SPG($D903, BL$1, $F903, "Options: Curr=USD, Mag=Actuals")</f>
        <v>3.8321595540306501</v>
      </c>
      <c r="BM903" s="6">
        <f>_xll.SNL.Clients.Office.Excel.Functions.SPG($D903, BM$1, $F903, "Options: Curr=USD, Mag=Actuals")</f>
        <v>2.6569190581108799</v>
      </c>
      <c r="BN903" s="6">
        <f>_xll.SNL.Clients.Office.Excel.Functions.SPG($D903, BN$1, $F903, "Options: Curr=USD, Mag=Actuals")</f>
        <v>4.7413793103448301</v>
      </c>
      <c r="BO903" s="6">
        <f>_xll.SNL.Clients.Office.Excel.Functions.SPG($D903, BO$1, $F903, "Options: Curr=USD, Mag=Actuals")</f>
        <v>54.553021041953897</v>
      </c>
      <c r="BP903" s="6">
        <f>_xll.SNL.Clients.Office.Excel.Functions.SPG($D903, BP$1, $F903, "Options: Curr=USD, Mag=Actuals")</f>
        <v>15.298582995951399</v>
      </c>
      <c r="BQ903" s="6">
        <f>_xll.SNL.Clients.Office.Excel.Functions.SPG($D903, BQ$1, $F903, "Options: Curr=USD, Mag=Actuals")</f>
        <v>56.806680161943298</v>
      </c>
      <c r="BR903" s="6">
        <f>_xll.SNL.Clients.Office.Excel.Functions.SPG($D903, BR$1, $F903, "Options: Curr=USD, Mag=Actuals")</f>
        <v>6.56</v>
      </c>
      <c r="BS903" s="6">
        <f>_xll.SNL.Clients.Office.Excel.Functions.SPG($D903, BS$1, $F903, "Options: Curr=USD, Mag=Actuals")</f>
        <v>7.59</v>
      </c>
      <c r="BT903" s="6">
        <f>_xll.SNL.Clients.Office.Excel.Functions.SPG($D903, BT$1, $F903, "Options: Curr=USD, Mag=Actuals")</f>
        <v>10.68</v>
      </c>
      <c r="BU903" s="6">
        <f>_xll.SNL.Clients.Office.Excel.Functions.SPG($D903, BU$1, $F903, "Options: Curr=USD, Mag=Actuals")</f>
        <v>0</v>
      </c>
      <c r="BV903" s="6">
        <f>_xll.SNL.Clients.Office.Excel.Functions.SPG($D903, BV$1, $F903, "Options: Curr=USD, Mag=Actuals")</f>
        <v>0</v>
      </c>
      <c r="BW903" s="6">
        <f>_xll.SNL.Clients.Office.Excel.Functions.SPG($D903, BW$1, $F903, "Options: Curr=USD, Mag=Actuals")</f>
        <v>0</v>
      </c>
      <c r="BX903" s="6">
        <f>_xll.SNL.Clients.Office.Excel.Functions.SPG($D903, BX$1, $F903, "Options: Curr=USD, Mag=Actuals")</f>
        <v>0</v>
      </c>
      <c r="BY903" s="6">
        <f>_xll.SNL.Clients.Office.Excel.Functions.SPG($D903, BY$1, $F903, "Options: Curr=USD, Mag=Actuals")</f>
        <v>84.008622936803405</v>
      </c>
      <c r="BZ903" s="6">
        <f>_xll.SNL.Clients.Office.Excel.Functions.SPG($D903, BZ$1, $F903, "Options: Curr=USD, Mag=Actuals")</f>
        <v>2679000000</v>
      </c>
      <c r="CA903" s="6" t="str">
        <f>_xll.SNL.Clients.Office.Excel.Functions.SPG($D903, CA$1, $F903, "Options: Curr=USD, Mag=Actuals")</f>
        <v>Nonperforming Loans</v>
      </c>
      <c r="CB903" s="6">
        <f>_xll.SNL.Clients.Office.Excel.Functions.SPG($D903, CB$1, $F903, "Options: Curr=USD, Mag=Actuals")</f>
        <v>0.65348157616145996</v>
      </c>
      <c r="CC903" s="6">
        <f>_xll.SNL.Clients.Office.Excel.Functions.SPG($D903, CC$1, $F903, "Options: Curr=USD, Mag=Actuals")</f>
        <v>6.7998375552058503</v>
      </c>
      <c r="CD903" s="6">
        <f>_xll.SNL.Clients.Office.Excel.Functions.SPG($D903, CD$1, $F903, "Options: Curr=USD, Mag=Actuals")</f>
        <v>1.30665955883374</v>
      </c>
      <c r="CE903" s="6">
        <f>_xll.SNL.Clients.Office.Excel.Functions.SPG($D903, CE$1, $F903, "Options: Curr=USD, Mag=Actuals")</f>
        <v>28.9338019917985</v>
      </c>
      <c r="CF903" s="6">
        <f>_xll.SNL.Clients.Office.Excel.Functions.SPG($D903, CF$1, $F903, "Options: Curr=USD, Mag=Actuals")</f>
        <v>1.2945228535606099</v>
      </c>
      <c r="CG903" s="6">
        <f>_xll.SNL.Clients.Office.Excel.Functions.SPG($D903, CG$1, $F903, "Options: Curr=USD, Mag=Actuals")</f>
        <v>0.554175460763074</v>
      </c>
    </row>
    <row r="904" spans="1:85" x14ac:dyDescent="0.3">
      <c r="A904" s="10" t="s">
        <v>90</v>
      </c>
      <c r="B904" s="10" t="s">
        <v>85</v>
      </c>
      <c r="C904" s="10" t="s">
        <v>3</v>
      </c>
      <c r="D904">
        <v>100382</v>
      </c>
      <c r="E904" s="10" t="s">
        <v>29</v>
      </c>
      <c r="F904" s="10" t="s">
        <v>66</v>
      </c>
      <c r="G904">
        <v>-832.49</v>
      </c>
      <c r="H904">
        <v>1308.8</v>
      </c>
      <c r="I904">
        <v>2141.29</v>
      </c>
      <c r="J904">
        <v>14769.86</v>
      </c>
      <c r="K904">
        <v>48434.07</v>
      </c>
      <c r="L904">
        <v>0.11</v>
      </c>
      <c r="M904">
        <v>16781.48</v>
      </c>
      <c r="N904">
        <v>304.95</v>
      </c>
      <c r="O904">
        <v>3.81</v>
      </c>
      <c r="P904">
        <v>9.7799999999999994</v>
      </c>
      <c r="Q904">
        <v>1</v>
      </c>
      <c r="R904">
        <v>1</v>
      </c>
      <c r="S904" t="str">
        <f>_xll.SNL.Clients.Office.Excel.Functions.SPG(D904, S$1, F904, "Options: Curr=USD, Mag=Actuals")</f>
        <v>Wells Fargo &amp; Company (NYSE:WFC)</v>
      </c>
      <c r="T904" t="str">
        <f>_xll.SNL.Clients.Office.Excel.Functions.SPG($D904, T$1, $F904, "Options: Curr=USD, Mag=Actuals")</f>
        <v>Wells Fargo &amp; Company</v>
      </c>
      <c r="U904" s="6">
        <f>_xll.SNL.Clients.Office.Excel.Functions.SPG($D904, U$1, $F904, "Options: Curr=USD, Mag=Actuals")</f>
        <v>1309639000000</v>
      </c>
      <c r="V904" t="str">
        <f>_xll.SNL.Clients.Office.Excel.Functions.SPG($D904, V$1, $F904, "Options: Curr=USD, Mag=Actuals")</f>
        <v>NYSE:WFC</v>
      </c>
      <c r="W904" t="str">
        <f>_xll.SNL.Clients.Office.Excel.Functions.SPG($D904, W$1, $F904, "Options: Curr=USD, Mag=Actuals")</f>
        <v>Bank</v>
      </c>
      <c r="X904" s="6">
        <f>_xll.SNL.Clients.Office.Excel.Functions.SPG($D904, X$1, $F904, "Options: Curr=USD, Mag=Actuals")</f>
        <v>41543000000</v>
      </c>
      <c r="Y904" s="6">
        <f>_xll.SNL.Clients.Office.Excel.Functions.SPG($D904, Y$1, $F904, "Options: Curr=USD, Mag=Actuals")</f>
        <v>0</v>
      </c>
      <c r="Z904" s="6">
        <f>_xll.SNL.Clients.Office.Excel.Functions.SPG($D904, Z$1, $F904, "Options: Curr=USD, Mag=Actuals")</f>
        <v>13055000000</v>
      </c>
      <c r="AA904" s="6">
        <f>_xll.SNL.Clients.Office.Excel.Functions.SPG($D904, AA$1, $F904, "Options: Curr=USD, Mag=Actuals")</f>
        <v>2698000000</v>
      </c>
      <c r="AB904" s="6">
        <f>_xll.SNL.Clients.Office.Excel.Functions.SPG($D904, AB$1, $F904, "Options: Curr=USD, Mag=Actuals")</f>
        <v>0.7</v>
      </c>
      <c r="AC904" s="6">
        <f>_xll.SNL.Clients.Office.Excel.Functions.SPG($D904, AC$1, $F904, "Options: Curr=USD, Mag=Actuals")</f>
        <v>-70.588235294117695</v>
      </c>
      <c r="AD904" s="6">
        <f>_xll.SNL.Clients.Office.Excel.Functions.SPG($D904, AD$1, $F904, "Options: Curr=USD, Mag=Actuals")</f>
        <v>0.446396071449844</v>
      </c>
      <c r="AE904" s="6">
        <f>_xll.SNL.Clients.Office.Excel.Functions.SPG($D904, AE$1, $F904, "Options: Curr=USD, Mag=Actuals")</f>
        <v>5.0192547392703704</v>
      </c>
      <c r="AF904" s="6">
        <f>_xll.SNL.Clients.Office.Excel.Functions.SPG($D904, AF$1, $F904, "Options: Curr=USD, Mag=Actuals")</f>
        <v>1309639000000</v>
      </c>
      <c r="AG904" s="6">
        <f>_xll.SNL.Clients.Office.Excel.Functions.SPG($D904, AG$1, $F904, "Options: Curr=USD, Mag=Actuals")</f>
        <v>375232000000</v>
      </c>
      <c r="AH904" s="6">
        <f>_xll.SNL.Clients.Office.Excel.Functions.SPG($D904, AH$1, $F904, "Options: Curr=USD, Mag=Actuals")</f>
        <v>102316000000</v>
      </c>
      <c r="AI904" s="6">
        <f>_xll.SNL.Clients.Office.Excel.Functions.SPG($D904, AI$1, $F904, "Options: Curr=USD, Mag=Actuals")</f>
        <v>39813</v>
      </c>
      <c r="AJ904" s="6" t="str">
        <f>_xll.SNL.Clients.Office.Excel.Functions.SPG($D904, AJ$1, $F904, "Options: Curr=USD, Mag=Actuals")</f>
        <v>#INVALID FUNCTION PARAMETER</v>
      </c>
      <c r="AK904" s="6" t="str">
        <f>_xll.SNL.Clients.Office.Excel.Functions.SPG($D904, AK$1, $F904, "Options: Curr=USD, Mag=Actuals")</f>
        <v>#INVALID FUNCTION PARAMETER</v>
      </c>
      <c r="AL904" s="6" t="str">
        <f>_xll.SNL.Clients.Office.Excel.Functions.SPG($D904, AL$1, $F904, "Options: Curr=USD, Mag=Actuals")</f>
        <v>#INVALID FUNCTION PARAMETER</v>
      </c>
      <c r="AM904" s="6" t="str">
        <f>_xll.SNL.Clients.Office.Excel.Functions.SPG($D904, AM$1, $F904, "Options: Curr=USD, Mag=Actuals")</f>
        <v>#INVALID FUNCTION PARAMETER</v>
      </c>
      <c r="AN904" s="6">
        <f>_xll.SNL.Clients.Office.Excel.Functions.SPG($D904, AN$1, $F904, "Options: Curr=USD, Mag=Actuals")</f>
        <v>1309639000000</v>
      </c>
      <c r="AO904" s="6">
        <f>_xll.SNL.Clients.Office.Excel.Functions.SPG($D904, AO$1, $F904, "Options: Curr=USD, Mag=Actuals")</f>
        <v>870133000000</v>
      </c>
      <c r="AP904" s="6">
        <f>_xll.SNL.Clients.Office.Excel.Functions.SPG($D904, AP$1, $F904, "Options: Curr=USD, Mag=Actuals")</f>
        <v>781402000000</v>
      </c>
      <c r="AQ904" s="6">
        <f>_xll.SNL.Clients.Office.Excel.Functions.SPG($D904, AQ$1, $F904, "Options: Curr=USD, Mag=Actuals")</f>
        <v>99084000000</v>
      </c>
      <c r="AR904" s="6">
        <f>_xll.SNL.Clients.Office.Excel.Functions.SPG($D904, AR$1, $F904, "Options: Curr=USD, Mag=Actuals")</f>
        <v>102316000000</v>
      </c>
      <c r="AS904" s="6">
        <f>_xll.SNL.Clients.Office.Excel.Functions.SPG($D904, AS$1, $F904, "Options: Curr=USD, Mag=Actuals")</f>
        <v>64260000000</v>
      </c>
      <c r="AT904" s="6">
        <f>_xll.SNL.Clients.Office.Excel.Functions.SPG($D904, AT$1, $F904, "Options: Curr=USD, Mag=Actuals")</f>
        <v>66.4406756365685</v>
      </c>
      <c r="AU904" s="6">
        <f>_xll.SNL.Clients.Office.Excel.Functions.SPG($D904, AU$1, $F904, "Options: Curr=USD, Mag=Actuals")</f>
        <v>111.35535870141101</v>
      </c>
      <c r="AV904" s="6">
        <f>_xll.SNL.Clients.Office.Excel.Functions.SPG($D904, AV$1, $F904, "Options: Curr=USD, Mag=Actuals")</f>
        <v>7.8125345992292496</v>
      </c>
      <c r="AW904" s="6">
        <f>_xll.SNL.Clients.Office.Excel.Functions.SPG($D904, AW$1, $F904, "Options: Curr=USD, Mag=Actuals")</f>
        <v>5.0535434965708097</v>
      </c>
      <c r="AX904" s="6">
        <f>_xll.SNL.Clients.Office.Excel.Functions.SPG($D904, AX$1, $F904, "Options: Curr=USD, Mag=Actuals")</f>
        <v>2698000000</v>
      </c>
      <c r="AY904" s="6">
        <f>_xll.SNL.Clients.Office.Excel.Functions.SPG($D904, AY$1, $F904, "Options: Curr=USD, Mag=Actuals")</f>
        <v>2655000000</v>
      </c>
      <c r="AZ904" s="6">
        <f>_xll.SNL.Clients.Office.Excel.Functions.SPG($D904, AZ$1, $F904, "Options: Curr=USD, Mag=Actuals")</f>
        <v>0.446396071449844</v>
      </c>
      <c r="BA904" s="6">
        <f>_xll.SNL.Clients.Office.Excel.Functions.SPG($D904, BA$1, $F904, "Options: Curr=USD, Mag=Actuals")</f>
        <v>5.0192547392703704</v>
      </c>
      <c r="BB904" s="6">
        <f>_xll.SNL.Clients.Office.Excel.Functions.SPG($D904, BB$1, $F904, "Options: Curr=USD, Mag=Actuals")</f>
        <v>4.7664077904309696</v>
      </c>
      <c r="BC904" s="6">
        <f>_xll.SNL.Clients.Office.Excel.Functions.SPG($D904, BC$1, $F904, "Options: Curr=USD, Mag=Actuals")</f>
        <v>0</v>
      </c>
      <c r="BD904" s="6">
        <f>_xll.SNL.Clients.Office.Excel.Functions.SPG($D904, BD$1, $F904, "Options: Curr=USD, Mag=Actuals")</f>
        <v>0.46527986576596497</v>
      </c>
      <c r="BE904" s="6">
        <f>_xll.SNL.Clients.Office.Excel.Functions.SPG($D904, BE$1, $F904, "Options: Curr=USD, Mag=Actuals")</f>
        <v>4.2076717913420998</v>
      </c>
      <c r="BF904" s="6">
        <f>_xll.SNL.Clients.Office.Excel.Functions.SPG($D904, BF$1, $F904, "Options: Curr=USD, Mag=Actuals")</f>
        <v>1.00563206904083</v>
      </c>
      <c r="BG904" s="6">
        <f>_xll.SNL.Clients.Office.Excel.Functions.SPG($D904, BG$1, $F904, "Options: Curr=USD, Mag=Actuals")</f>
        <v>3.7434066406792899</v>
      </c>
      <c r="BH904" s="6">
        <f>_xll.SNL.Clients.Office.Excel.Functions.SPG($D904, BH$1, $F904, "Options: Curr=USD, Mag=Actuals")</f>
        <v>3.1866524596456598</v>
      </c>
      <c r="BI904" s="6">
        <f>_xll.SNL.Clients.Office.Excel.Functions.SPG($D904, BI$1, $F904, "Options: Curr=USD, Mag=Actuals")</f>
        <v>4.3360013583964703</v>
      </c>
      <c r="BJ904" s="6">
        <f>_xll.SNL.Clients.Office.Excel.Functions.SPG($D904, BJ$1, $F904, "Options: Curr=USD, Mag=Actuals")</f>
        <v>1.04817310012066</v>
      </c>
      <c r="BK904" s="6">
        <f>_xll.SNL.Clients.Office.Excel.Functions.SPG($D904, BK$1, $F904, "Options: Curr=USD, Mag=Actuals")</f>
        <v>3.90176314416418</v>
      </c>
      <c r="BL904" s="6">
        <f>_xll.SNL.Clients.Office.Excel.Functions.SPG($D904, BL$1, $F904, "Options: Curr=USD, Mag=Actuals")</f>
        <v>3.26247757618997</v>
      </c>
      <c r="BM904" s="6">
        <f>_xll.SNL.Clients.Office.Excel.Functions.SPG($D904, BM$1, $F904, "Options: Curr=USD, Mag=Actuals")</f>
        <v>0.56909694478416795</v>
      </c>
      <c r="BN904" s="6">
        <f>_xll.SNL.Clients.Office.Excel.Functions.SPG($D904, BN$1, $F904, "Options: Curr=USD, Mag=Actuals")</f>
        <v>4.8273387849935103</v>
      </c>
      <c r="BO904" s="6">
        <f>_xll.SNL.Clients.Office.Excel.Functions.SPG($D904, BO$1, $F904, "Options: Curr=USD, Mag=Actuals")</f>
        <v>60.444262807413999</v>
      </c>
      <c r="BP904" s="6">
        <f>_xll.SNL.Clients.Office.Excel.Functions.SPG($D904, BP$1, $F904, "Options: Curr=USD, Mag=Actuals")</f>
        <v>14.630623691115201</v>
      </c>
      <c r="BQ904" s="6">
        <f>_xll.SNL.Clients.Office.Excel.Functions.SPG($D904, BQ$1, $F904, "Options: Curr=USD, Mag=Actuals")</f>
        <v>54.461642153912798</v>
      </c>
      <c r="BR904" s="6">
        <f>_xll.SNL.Clients.Office.Excel.Functions.SPG($D904, BR$1, $F904, "Options: Curr=USD, Mag=Actuals")</f>
        <v>3.13</v>
      </c>
      <c r="BS904" s="6">
        <f>_xll.SNL.Clients.Office.Excel.Functions.SPG($D904, BS$1, $F904, "Options: Curr=USD, Mag=Actuals")</f>
        <v>7.84</v>
      </c>
      <c r="BT904" s="6">
        <f>_xll.SNL.Clients.Office.Excel.Functions.SPG($D904, BT$1, $F904, "Options: Curr=USD, Mag=Actuals")</f>
        <v>11.83</v>
      </c>
      <c r="BU904" s="6">
        <f>_xll.SNL.Clients.Office.Excel.Functions.SPG($D904, BU$1, $F904, "Options: Curr=USD, Mag=Actuals")</f>
        <v>0</v>
      </c>
      <c r="BV904" s="6">
        <f>_xll.SNL.Clients.Office.Excel.Functions.SPG($D904, BV$1, $F904, "Options: Curr=USD, Mag=Actuals")</f>
        <v>0</v>
      </c>
      <c r="BW904" s="6">
        <f>_xll.SNL.Clients.Office.Excel.Functions.SPG($D904, BW$1, $F904, "Options: Curr=USD, Mag=Actuals")</f>
        <v>0</v>
      </c>
      <c r="BX904" s="6">
        <f>_xll.SNL.Clients.Office.Excel.Functions.SPG($D904, BX$1, $F904, "Options: Curr=USD, Mag=Actuals")</f>
        <v>0</v>
      </c>
      <c r="BY904" s="6">
        <f>_xll.SNL.Clients.Office.Excel.Functions.SPG($D904, BY$1, $F904, "Options: Curr=USD, Mag=Actuals")</f>
        <v>82.641094225202494</v>
      </c>
      <c r="BZ904" s="6">
        <f>_xll.SNL.Clients.Office.Excel.Functions.SPG($D904, BZ$1, $F904, "Options: Curr=USD, Mag=Actuals")</f>
        <v>8046000000</v>
      </c>
      <c r="CA904" s="6" t="str">
        <f>_xll.SNL.Clients.Office.Excel.Functions.SPG($D904, CA$1, $F904, "Options: Curr=USD, Mag=Actuals")</f>
        <v>Nonperforming Loans</v>
      </c>
      <c r="CB904" s="6">
        <f>_xll.SNL.Clients.Office.Excel.Functions.SPG($D904, CB$1, $F904, "Options: Curr=USD, Mag=Actuals")</f>
        <v>0.90288235597758404</v>
      </c>
      <c r="CC904" s="6">
        <f>_xll.SNL.Clients.Office.Excel.Functions.SPG($D904, CC$1, $F904, "Options: Curr=USD, Mag=Actuals")</f>
        <v>9.4355774981529894</v>
      </c>
      <c r="CD904" s="6">
        <f>_xll.SNL.Clients.Office.Excel.Functions.SPG($D904, CD$1, $F904, "Options: Curr=USD, Mag=Actuals")</f>
        <v>3.3237995194957799</v>
      </c>
      <c r="CE904" s="6">
        <f>_xll.SNL.Clients.Office.Excel.Functions.SPG($D904, CE$1, $F904, "Options: Curr=USD, Mag=Actuals")</f>
        <v>84.464531134369395</v>
      </c>
      <c r="CF904" s="6">
        <f>_xll.SNL.Clients.Office.Excel.Functions.SPG($D904, CF$1, $F904, "Options: Curr=USD, Mag=Actuals")</f>
        <v>2.3579750119509</v>
      </c>
      <c r="CG904" s="6">
        <f>_xll.SNL.Clients.Office.Excel.Functions.SPG($D904, CG$1, $F904, "Options: Curr=USD, Mag=Actuals")</f>
        <v>0.74341679756074996</v>
      </c>
    </row>
    <row r="905" spans="1:85" x14ac:dyDescent="0.3">
      <c r="A905" s="10" t="s">
        <v>90</v>
      </c>
      <c r="B905" s="10" t="s">
        <v>85</v>
      </c>
      <c r="C905" s="10" t="s">
        <v>3</v>
      </c>
      <c r="D905">
        <v>100382</v>
      </c>
      <c r="E905" s="10" t="s">
        <v>29</v>
      </c>
      <c r="F905" s="10" t="s">
        <v>67</v>
      </c>
      <c r="G905">
        <v>-509.69</v>
      </c>
      <c r="H905">
        <v>1070.33</v>
      </c>
      <c r="I905">
        <v>1580.02</v>
      </c>
      <c r="J905">
        <v>14478.07</v>
      </c>
      <c r="K905">
        <v>47086.32</v>
      </c>
      <c r="L905">
        <v>-2.58</v>
      </c>
      <c r="M905">
        <v>16349.11</v>
      </c>
      <c r="N905">
        <v>307.48</v>
      </c>
      <c r="O905">
        <v>-0.32</v>
      </c>
      <c r="P905">
        <v>-8.75</v>
      </c>
      <c r="Q905">
        <v>1</v>
      </c>
      <c r="R905">
        <v>1</v>
      </c>
      <c r="S905" t="str">
        <f>_xll.SNL.Clients.Office.Excel.Functions.SPG(D905, S$1, F905, "Options: Curr=USD, Mag=Actuals")</f>
        <v>Wells Fargo &amp; Company (NYSE:WFC)</v>
      </c>
      <c r="T905" t="str">
        <f>_xll.SNL.Clients.Office.Excel.Functions.SPG($D905, T$1, $F905, "Options: Curr=USD, Mag=Actuals")</f>
        <v>Wells Fargo &amp; Company</v>
      </c>
      <c r="U905" s="6">
        <f>_xll.SNL.Clients.Office.Excel.Functions.SPG($D905, U$1, $F905, "Options: Curr=USD, Mag=Actuals")</f>
        <v>1243646000000</v>
      </c>
      <c r="V905" t="str">
        <f>_xll.SNL.Clients.Office.Excel.Functions.SPG($D905, V$1, $F905, "Options: Curr=USD, Mag=Actuals")</f>
        <v>NYSE:WFC</v>
      </c>
      <c r="W905" t="str">
        <f>_xll.SNL.Clients.Office.Excel.Functions.SPG($D905, W$1, $F905, "Options: Curr=USD, Mag=Actuals")</f>
        <v>Bank</v>
      </c>
      <c r="X905" s="6">
        <f>_xll.SNL.Clients.Office.Excel.Functions.SPG($D905, X$1, $F905, "Options: Curr=USD, Mag=Actuals")</f>
        <v>88686000000</v>
      </c>
      <c r="Y905" s="6">
        <f>_xll.SNL.Clients.Office.Excel.Functions.SPG($D905, Y$1, $F905, "Options: Curr=USD, Mag=Actuals")</f>
        <v>0</v>
      </c>
      <c r="Z905" s="6">
        <f>_xll.SNL.Clients.Office.Excel.Functions.SPG($D905, Z$1, $F905, "Options: Curr=USD, Mag=Actuals")</f>
        <v>27948000000</v>
      </c>
      <c r="AA905" s="6">
        <f>_xll.SNL.Clients.Office.Excel.Functions.SPG($D905, AA$1, $F905, "Options: Curr=USD, Mag=Actuals")</f>
        <v>12667000000</v>
      </c>
      <c r="AB905" s="6">
        <f>_xll.SNL.Clients.Office.Excel.Functions.SPG($D905, AB$1, $F905, "Options: Curr=USD, Mag=Actuals")</f>
        <v>1.75</v>
      </c>
      <c r="AC905" s="6">
        <f>_xll.SNL.Clients.Office.Excel.Functions.SPG($D905, AC$1, $F905, "Options: Curr=USD, Mag=Actuals")</f>
        <v>150</v>
      </c>
      <c r="AD905" s="6">
        <f>_xll.SNL.Clients.Office.Excel.Functions.SPG($D905, AD$1, $F905, "Options: Curr=USD, Mag=Actuals")</f>
        <v>1.00344277437232</v>
      </c>
      <c r="AE905" s="6">
        <f>_xll.SNL.Clients.Office.Excel.Functions.SPG($D905, AE$1, $F905, "Options: Curr=USD, Mag=Actuals")</f>
        <v>10.745764724844999</v>
      </c>
      <c r="AF905" s="6">
        <f>_xll.SNL.Clients.Office.Excel.Functions.SPG($D905, AF$1, $F905, "Options: Curr=USD, Mag=Actuals")</f>
        <v>1243646000000</v>
      </c>
      <c r="AG905" s="6">
        <f>_xll.SNL.Clients.Office.Excel.Functions.SPG($D905, AG$1, $F905, "Options: Curr=USD, Mag=Actuals")</f>
        <v>242827000000</v>
      </c>
      <c r="AH905" s="6">
        <f>_xll.SNL.Clients.Office.Excel.Functions.SPG($D905, AH$1, $F905, "Options: Curr=USD, Mag=Actuals")</f>
        <v>114359000000</v>
      </c>
      <c r="AI905" s="6">
        <f>_xll.SNL.Clients.Office.Excel.Functions.SPG($D905, AI$1, $F905, "Options: Curr=USD, Mag=Actuals")</f>
        <v>40178</v>
      </c>
      <c r="AJ905" s="6" t="str">
        <f>_xll.SNL.Clients.Office.Excel.Functions.SPG($D905, AJ$1, $F905, "Options: Curr=USD, Mag=Actuals")</f>
        <v>#INVALID FUNCTION PARAMETER</v>
      </c>
      <c r="AK905" s="6" t="str">
        <f>_xll.SNL.Clients.Office.Excel.Functions.SPG($D905, AK$1, $F905, "Options: Curr=USD, Mag=Actuals")</f>
        <v>#INVALID FUNCTION PARAMETER</v>
      </c>
      <c r="AL905" s="6" t="str">
        <f>_xll.SNL.Clients.Office.Excel.Functions.SPG($D905, AL$1, $F905, "Options: Curr=USD, Mag=Actuals")</f>
        <v>#INVALID FUNCTION PARAMETER</v>
      </c>
      <c r="AM905" s="6" t="str">
        <f>_xll.SNL.Clients.Office.Excel.Functions.SPG($D905, AM$1, $F905, "Options: Curr=USD, Mag=Actuals")</f>
        <v>#INVALID FUNCTION PARAMETER</v>
      </c>
      <c r="AN905" s="6">
        <f>_xll.SNL.Clients.Office.Excel.Functions.SPG($D905, AN$1, $F905, "Options: Curr=USD, Mag=Actuals")</f>
        <v>1243646000000</v>
      </c>
      <c r="AO905" s="6">
        <f>_xll.SNL.Clients.Office.Excel.Functions.SPG($D905, AO$1, $F905, "Options: Curr=USD, Mag=Actuals")</f>
        <v>803081000000</v>
      </c>
      <c r="AP905" s="6">
        <f>_xll.SNL.Clients.Office.Excel.Functions.SPG($D905, AP$1, $F905, "Options: Curr=USD, Mag=Actuals")</f>
        <v>824018000000</v>
      </c>
      <c r="AQ905" s="6">
        <f>_xll.SNL.Clients.Office.Excel.Functions.SPG($D905, AQ$1, $F905, "Options: Curr=USD, Mag=Actuals")</f>
        <v>111786000000</v>
      </c>
      <c r="AR905" s="6">
        <f>_xll.SNL.Clients.Office.Excel.Functions.SPG($D905, AR$1, $F905, "Options: Curr=USD, Mag=Actuals")</f>
        <v>114359000000</v>
      </c>
      <c r="AS905" s="6">
        <f>_xll.SNL.Clients.Office.Excel.Functions.SPG($D905, AS$1, $F905, "Options: Curr=USD, Mag=Actuals")</f>
        <v>76821000000</v>
      </c>
      <c r="AT905" s="6">
        <f>_xll.SNL.Clients.Office.Excel.Functions.SPG($D905, AT$1, $F905, "Options: Curr=USD, Mag=Actuals")</f>
        <v>64.574726248466206</v>
      </c>
      <c r="AU905" s="6">
        <f>_xll.SNL.Clients.Office.Excel.Functions.SPG($D905, AU$1, $F905, "Options: Curr=USD, Mag=Actuals")</f>
        <v>97.459157445589796</v>
      </c>
      <c r="AV905" s="6">
        <f>_xll.SNL.Clients.Office.Excel.Functions.SPG($D905, AV$1, $F905, "Options: Curr=USD, Mag=Actuals")</f>
        <v>9.1954623743412505</v>
      </c>
      <c r="AW905" s="6">
        <f>_xll.SNL.Clients.Office.Excel.Functions.SPG($D905, AW$1, $F905, "Options: Curr=USD, Mag=Actuals")</f>
        <v>6.3693301097414201</v>
      </c>
      <c r="AX905" s="6">
        <f>_xll.SNL.Clients.Office.Excel.Functions.SPG($D905, AX$1, $F905, "Options: Curr=USD, Mag=Actuals")</f>
        <v>12667000000</v>
      </c>
      <c r="AY905" s="6">
        <f>_xll.SNL.Clients.Office.Excel.Functions.SPG($D905, AY$1, $F905, "Options: Curr=USD, Mag=Actuals")</f>
        <v>12275000000</v>
      </c>
      <c r="AZ905" s="6">
        <f>_xll.SNL.Clients.Office.Excel.Functions.SPG($D905, AZ$1, $F905, "Options: Curr=USD, Mag=Actuals")</f>
        <v>1.00344277437232</v>
      </c>
      <c r="BA905" s="6">
        <f>_xll.SNL.Clients.Office.Excel.Functions.SPG($D905, BA$1, $F905, "Options: Curr=USD, Mag=Actuals")</f>
        <v>10.745764724844999</v>
      </c>
      <c r="BB905" s="6">
        <f>_xll.SNL.Clients.Office.Excel.Functions.SPG($D905, BB$1, $F905, "Options: Curr=USD, Mag=Actuals")</f>
        <v>9.6839241102743205</v>
      </c>
      <c r="BC905" s="6">
        <f>_xll.SNL.Clients.Office.Excel.Functions.SPG($D905, BC$1, $F905, "Options: Curr=USD, Mag=Actuals")</f>
        <v>0</v>
      </c>
      <c r="BD905" s="6">
        <f>_xll.SNL.Clients.Office.Excel.Functions.SPG($D905, BD$1, $F905, "Options: Curr=USD, Mag=Actuals")</f>
        <v>1.2089830869784901</v>
      </c>
      <c r="BE905" s="6">
        <f>_xll.SNL.Clients.Office.Excel.Functions.SPG($D905, BE$1, $F905, "Options: Curr=USD, Mag=Actuals")</f>
        <v>3.7255793541272899</v>
      </c>
      <c r="BF905" s="6">
        <f>_xll.SNL.Clients.Office.Excel.Functions.SPG($D905, BF$1, $F905, "Options: Curr=USD, Mag=Actuals")</f>
        <v>1.23142953561362</v>
      </c>
      <c r="BG905" s="6">
        <f>_xll.SNL.Clients.Office.Excel.Functions.SPG($D905, BG$1, $F905, "Options: Curr=USD, Mag=Actuals")</f>
        <v>3.7675644074483099</v>
      </c>
      <c r="BH905" s="6">
        <f>_xll.SNL.Clients.Office.Excel.Functions.SPG($D905, BH$1, $F905, "Options: Curr=USD, Mag=Actuals")</f>
        <v>3.3092143725135701</v>
      </c>
      <c r="BI905" s="6">
        <f>_xll.SNL.Clients.Office.Excel.Functions.SPG($D905, BI$1, $F905, "Options: Curr=USD, Mag=Actuals")</f>
        <v>4.4213256904706499</v>
      </c>
      <c r="BJ905" s="6">
        <f>_xll.SNL.Clients.Office.Excel.Functions.SPG($D905, BJ$1, $F905, "Options: Curr=USD, Mag=Actuals")</f>
        <v>1.48366954188684</v>
      </c>
      <c r="BK905" s="6">
        <f>_xll.SNL.Clients.Office.Excel.Functions.SPG($D905, BK$1, $F905, "Options: Curr=USD, Mag=Actuals")</f>
        <v>4.53929388305811</v>
      </c>
      <c r="BL905" s="6">
        <f>_xll.SNL.Clients.Office.Excel.Functions.SPG($D905, BL$1, $F905, "Options: Curr=USD, Mag=Actuals")</f>
        <v>3.9252102656570198</v>
      </c>
      <c r="BM905" s="6">
        <f>_xll.SNL.Clients.Office.Excel.Functions.SPG($D905, BM$1, $F905, "Options: Curr=USD, Mag=Actuals")</f>
        <v>1.7177925001530701</v>
      </c>
      <c r="BN905" s="6">
        <f>_xll.SNL.Clients.Office.Excel.Functions.SPG($D905, BN$1, $F905, "Options: Curr=USD, Mag=Actuals")</f>
        <v>4.2827000953431202</v>
      </c>
      <c r="BO905" s="6">
        <f>_xll.SNL.Clients.Office.Excel.Functions.SPG($D905, BO$1, $F905, "Options: Curr=USD, Mag=Actuals")</f>
        <v>52.267906305005198</v>
      </c>
      <c r="BP905" s="6">
        <f>_xll.SNL.Clients.Office.Excel.Functions.SPG($D905, BP$1, $F905, "Options: Curr=USD, Mag=Actuals")</f>
        <v>17.528132963489199</v>
      </c>
      <c r="BQ905" s="6">
        <f>_xll.SNL.Clients.Office.Excel.Functions.SPG($D905, BQ$1, $F905, "Options: Curr=USD, Mag=Actuals")</f>
        <v>53.627404550887398</v>
      </c>
      <c r="BR905" s="6">
        <f>_xll.SNL.Clients.Office.Excel.Functions.SPG($D905, BR$1, $F905, "Options: Curr=USD, Mag=Actuals")</f>
        <v>6.46</v>
      </c>
      <c r="BS905" s="6">
        <f>_xll.SNL.Clients.Office.Excel.Functions.SPG($D905, BS$1, $F905, "Options: Curr=USD, Mag=Actuals")</f>
        <v>9.25</v>
      </c>
      <c r="BT905" s="6">
        <f>_xll.SNL.Clients.Office.Excel.Functions.SPG($D905, BT$1, $F905, "Options: Curr=USD, Mag=Actuals")</f>
        <v>13.26</v>
      </c>
      <c r="BU905" s="6">
        <f>_xll.SNL.Clients.Office.Excel.Functions.SPG($D905, BU$1, $F905, "Options: Curr=USD, Mag=Actuals")</f>
        <v>0</v>
      </c>
      <c r="BV905" s="6">
        <f>_xll.SNL.Clients.Office.Excel.Functions.SPG($D905, BV$1, $F905, "Options: Curr=USD, Mag=Actuals")</f>
        <v>0</v>
      </c>
      <c r="BW905" s="6">
        <f>_xll.SNL.Clients.Office.Excel.Functions.SPG($D905, BW$1, $F905, "Options: Curr=USD, Mag=Actuals")</f>
        <v>0</v>
      </c>
      <c r="BX905" s="6">
        <f>_xll.SNL.Clients.Office.Excel.Functions.SPG($D905, BX$1, $F905, "Options: Curr=USD, Mag=Actuals")</f>
        <v>0</v>
      </c>
      <c r="BY905" s="6">
        <f>_xll.SNL.Clients.Office.Excel.Functions.SPG($D905, BY$1, $F905, "Options: Curr=USD, Mag=Actuals")</f>
        <v>81.501391875179905</v>
      </c>
      <c r="BZ905" s="6">
        <f>_xll.SNL.Clients.Office.Excel.Functions.SPG($D905, BZ$1, $F905, "Options: Curr=USD, Mag=Actuals")</f>
        <v>30662000000</v>
      </c>
      <c r="CA905" s="6" t="str">
        <f>_xll.SNL.Clients.Office.Excel.Functions.SPG($D905, CA$1, $F905, "Options: Curr=USD, Mag=Actuals")</f>
        <v>Nonperforming Loans</v>
      </c>
      <c r="CB905" s="6">
        <f>_xll.SNL.Clients.Office.Excel.Functions.SPG($D905, CB$1, $F905, "Options: Curr=USD, Mag=Actuals")</f>
        <v>3.7049433480305001</v>
      </c>
      <c r="CC905" s="6">
        <f>_xll.SNL.Clients.Office.Excel.Functions.SPG($D905, CC$1, $F905, "Options: Curr=USD, Mag=Actuals")</f>
        <v>30.257457789356302</v>
      </c>
      <c r="CD905" s="6">
        <f>_xll.SNL.Clients.Office.Excel.Functions.SPG($D905, CD$1, $F905, "Options: Curr=USD, Mag=Actuals")</f>
        <v>2.50611732100014</v>
      </c>
      <c r="CE905" s="6">
        <f>_xll.SNL.Clients.Office.Excel.Functions.SPG($D905, CE$1, $F905, "Options: Curr=USD, Mag=Actuals")</f>
        <v>52.686864757088003</v>
      </c>
      <c r="CF905" s="6">
        <f>_xll.SNL.Clients.Office.Excel.Functions.SPG($D905, CF$1, $F905, "Options: Curr=USD, Mag=Actuals")</f>
        <v>2.9623113665226</v>
      </c>
      <c r="CG905" s="6">
        <f>_xll.SNL.Clients.Office.Excel.Functions.SPG($D905, CG$1, $F905, "Options: Curr=USD, Mag=Actuals")</f>
        <v>3.0250926213864999</v>
      </c>
    </row>
    <row r="906" spans="1:85" x14ac:dyDescent="0.3">
      <c r="A906" s="10" t="s">
        <v>90</v>
      </c>
      <c r="B906" s="10" t="s">
        <v>85</v>
      </c>
      <c r="C906" s="10" t="s">
        <v>3</v>
      </c>
      <c r="D906">
        <v>100382</v>
      </c>
      <c r="E906" s="10" t="s">
        <v>29</v>
      </c>
      <c r="F906" s="10" t="s">
        <v>8</v>
      </c>
      <c r="G906">
        <v>-648.66999999999996</v>
      </c>
      <c r="H906">
        <v>1290.28</v>
      </c>
      <c r="I906">
        <v>1938.95</v>
      </c>
      <c r="J906">
        <v>15048.97</v>
      </c>
      <c r="K906">
        <v>48513.95</v>
      </c>
      <c r="L906">
        <v>2.7</v>
      </c>
      <c r="M906">
        <v>16789.75</v>
      </c>
      <c r="N906">
        <v>310.2</v>
      </c>
      <c r="O906">
        <v>1.64</v>
      </c>
      <c r="P906">
        <v>6.83</v>
      </c>
      <c r="Q906">
        <v>1</v>
      </c>
      <c r="R906">
        <v>1</v>
      </c>
      <c r="S906" t="str">
        <f>_xll.SNL.Clients.Office.Excel.Functions.SPG(D906, S$1, F906, "Options: Curr=USD, Mag=Actuals")</f>
        <v>Wells Fargo &amp; Company (NYSE:WFC)</v>
      </c>
      <c r="T906" t="str">
        <f>_xll.SNL.Clients.Office.Excel.Functions.SPG($D906, T$1, $F906, "Options: Curr=USD, Mag=Actuals")</f>
        <v>Wells Fargo &amp; Company</v>
      </c>
      <c r="U906" s="6">
        <f>_xll.SNL.Clients.Office.Excel.Functions.SPG($D906, U$1, $F906, "Options: Curr=USD, Mag=Actuals")</f>
        <v>1258128000000</v>
      </c>
      <c r="V906" t="str">
        <f>_xll.SNL.Clients.Office.Excel.Functions.SPG($D906, V$1, $F906, "Options: Curr=USD, Mag=Actuals")</f>
        <v>NYSE:WFC</v>
      </c>
      <c r="W906" t="str">
        <f>_xll.SNL.Clients.Office.Excel.Functions.SPG($D906, W$1, $F906, "Options: Curr=USD, Mag=Actuals")</f>
        <v>Bank</v>
      </c>
      <c r="X906" s="6">
        <f>_xll.SNL.Clients.Office.Excel.Functions.SPG($D906, X$1, $F906, "Options: Curr=USD, Mag=Actuals")</f>
        <v>85210000000</v>
      </c>
      <c r="Y906" s="6">
        <f>_xll.SNL.Clients.Office.Excel.Functions.SPG($D906, Y$1, $F906, "Options: Curr=USD, Mag=Actuals")</f>
        <v>0</v>
      </c>
      <c r="Z906" s="6">
        <f>_xll.SNL.Clients.Office.Excel.Functions.SPG($D906, Z$1, $F906, "Options: Curr=USD, Mag=Actuals")</f>
        <v>27040000000</v>
      </c>
      <c r="AA906" s="6">
        <f>_xll.SNL.Clients.Office.Excel.Functions.SPG($D906, AA$1, $F906, "Options: Curr=USD, Mag=Actuals")</f>
        <v>12663000000</v>
      </c>
      <c r="AB906" s="6">
        <f>_xll.SNL.Clients.Office.Excel.Functions.SPG($D906, AB$1, $F906, "Options: Curr=USD, Mag=Actuals")</f>
        <v>2.21</v>
      </c>
      <c r="AC906" s="6">
        <f>_xll.SNL.Clients.Office.Excel.Functions.SPG($D906, AC$1, $F906, "Options: Curr=USD, Mag=Actuals")</f>
        <v>26.285714285714299</v>
      </c>
      <c r="AD906" s="6">
        <f>_xll.SNL.Clients.Office.Excel.Functions.SPG($D906, AD$1, $F906, "Options: Curr=USD, Mag=Actuals")</f>
        <v>1.03208149067027</v>
      </c>
      <c r="AE906" s="6">
        <f>_xll.SNL.Clients.Office.Excel.Functions.SPG($D906, AE$1, $F906, "Options: Curr=USD, Mag=Actuals")</f>
        <v>10.359299072301599</v>
      </c>
      <c r="AF906" s="6">
        <f>_xll.SNL.Clients.Office.Excel.Functions.SPG($D906, AF$1, $F906, "Options: Curr=USD, Mag=Actuals")</f>
        <v>1258128000000</v>
      </c>
      <c r="AG906" s="6">
        <f>_xll.SNL.Clients.Office.Excel.Functions.SPG($D906, AG$1, $F906, "Options: Curr=USD, Mag=Actuals")</f>
        <v>212384000000</v>
      </c>
      <c r="AH906" s="6">
        <f>_xll.SNL.Clients.Office.Excel.Functions.SPG($D906, AH$1, $F906, "Options: Curr=USD, Mag=Actuals")</f>
        <v>127889000000</v>
      </c>
      <c r="AI906" s="6">
        <f>_xll.SNL.Clients.Office.Excel.Functions.SPG($D906, AI$1, $F906, "Options: Curr=USD, Mag=Actuals")</f>
        <v>40543</v>
      </c>
      <c r="AJ906" s="6" t="str">
        <f>_xll.SNL.Clients.Office.Excel.Functions.SPG($D906, AJ$1, $F906, "Options: Curr=USD, Mag=Actuals")</f>
        <v>#INVALID FUNCTION PARAMETER</v>
      </c>
      <c r="AK906" s="6" t="str">
        <f>_xll.SNL.Clients.Office.Excel.Functions.SPG($D906, AK$1, $F906, "Options: Curr=USD, Mag=Actuals")</f>
        <v>#INVALID FUNCTION PARAMETER</v>
      </c>
      <c r="AL906" s="6" t="str">
        <f>_xll.SNL.Clients.Office.Excel.Functions.SPG($D906, AL$1, $F906, "Options: Curr=USD, Mag=Actuals")</f>
        <v>#INVALID FUNCTION PARAMETER</v>
      </c>
      <c r="AM906" s="6" t="str">
        <f>_xll.SNL.Clients.Office.Excel.Functions.SPG($D906, AM$1, $F906, "Options: Curr=USD, Mag=Actuals")</f>
        <v>#INVALID FUNCTION PARAMETER</v>
      </c>
      <c r="AN906" s="6">
        <f>_xll.SNL.Clients.Office.Excel.Functions.SPG($D906, AN$1, $F906, "Options: Curr=USD, Mag=Actuals")</f>
        <v>1258128000000</v>
      </c>
      <c r="AO906" s="6">
        <f>_xll.SNL.Clients.Office.Excel.Functions.SPG($D906, AO$1, $F906, "Options: Curr=USD, Mag=Actuals")</f>
        <v>787298000000</v>
      </c>
      <c r="AP906" s="6">
        <f>_xll.SNL.Clients.Office.Excel.Functions.SPG($D906, AP$1, $F906, "Options: Curr=USD, Mag=Actuals")</f>
        <v>847942000000</v>
      </c>
      <c r="AQ906" s="6">
        <f>_xll.SNL.Clients.Office.Excel.Functions.SPG($D906, AQ$1, $F906, "Options: Curr=USD, Mag=Actuals")</f>
        <v>126408000000</v>
      </c>
      <c r="AR906" s="6">
        <f>_xll.SNL.Clients.Office.Excel.Functions.SPG($D906, AR$1, $F906, "Options: Curr=USD, Mag=Actuals")</f>
        <v>127889000000</v>
      </c>
      <c r="AS906" s="6">
        <f>_xll.SNL.Clients.Office.Excel.Functions.SPG($D906, AS$1, $F906, "Options: Curr=USD, Mag=Actuals")</f>
        <v>92540000000</v>
      </c>
      <c r="AT906" s="6">
        <f>_xll.SNL.Clients.Office.Excel.Functions.SPG($D906, AT$1, $F906, "Options: Curr=USD, Mag=Actuals")</f>
        <v>62.576939707247597</v>
      </c>
      <c r="AU906" s="6">
        <f>_xll.SNL.Clients.Office.Excel.Functions.SPG($D906, AU$1, $F906, "Options: Curr=USD, Mag=Actuals")</f>
        <v>92.848095742397504</v>
      </c>
      <c r="AV906" s="6">
        <f>_xll.SNL.Clients.Office.Excel.Functions.SPG($D906, AV$1, $F906, "Options: Curr=USD, Mag=Actuals")</f>
        <v>10.165022954739101</v>
      </c>
      <c r="AW906" s="6">
        <f>_xll.SNL.Clients.Office.Excel.Functions.SPG($D906, AW$1, $F906, "Options: Curr=USD, Mag=Actuals")</f>
        <v>7.5680069742774503</v>
      </c>
      <c r="AX906" s="6">
        <f>_xll.SNL.Clients.Office.Excel.Functions.SPG($D906, AX$1, $F906, "Options: Curr=USD, Mag=Actuals")</f>
        <v>12663000000</v>
      </c>
      <c r="AY906" s="6">
        <f>_xll.SNL.Clients.Office.Excel.Functions.SPG($D906, AY$1, $F906, "Options: Curr=USD, Mag=Actuals")</f>
        <v>12362000000</v>
      </c>
      <c r="AZ906" s="6">
        <f>_xll.SNL.Clients.Office.Excel.Functions.SPG($D906, AZ$1, $F906, "Options: Curr=USD, Mag=Actuals")</f>
        <v>1.03208149067027</v>
      </c>
      <c r="BA906" s="6">
        <f>_xll.SNL.Clients.Office.Excel.Functions.SPG($D906, BA$1, $F906, "Options: Curr=USD, Mag=Actuals")</f>
        <v>10.359299072301599</v>
      </c>
      <c r="BB906" s="6">
        <f>_xll.SNL.Clients.Office.Excel.Functions.SPG($D906, BB$1, $F906, "Options: Curr=USD, Mag=Actuals")</f>
        <v>10.3396244863855</v>
      </c>
      <c r="BC906" s="6">
        <f>_xll.SNL.Clients.Office.Excel.Functions.SPG($D906, BC$1, $F906, "Options: Curr=USD, Mag=Actuals")</f>
        <v>0</v>
      </c>
      <c r="BD906" s="6">
        <f>_xll.SNL.Clients.Office.Excel.Functions.SPG($D906, BD$1, $F906, "Options: Curr=USD, Mag=Actuals")</f>
        <v>1.2900995960861501</v>
      </c>
      <c r="BE906" s="6">
        <f>_xll.SNL.Clients.Office.Excel.Functions.SPG($D906, BE$1, $F906, "Options: Curr=USD, Mag=Actuals")</f>
        <v>3.69912742127149</v>
      </c>
      <c r="BF906" s="6">
        <f>_xll.SNL.Clients.Office.Excel.Functions.SPG($D906, BF$1, $F906, "Options: Curr=USD, Mag=Actuals")</f>
        <v>1.28319442384212</v>
      </c>
      <c r="BG906" s="6">
        <f>_xll.SNL.Clients.Office.Excel.Functions.SPG($D906, BG$1, $F906, "Options: Curr=USD, Mag=Actuals")</f>
        <v>3.9584722292405998</v>
      </c>
      <c r="BH906" s="6">
        <f>_xll.SNL.Clients.Office.Excel.Functions.SPG($D906, BH$1, $F906, "Options: Curr=USD, Mag=Actuals")</f>
        <v>3.00064061916739</v>
      </c>
      <c r="BI906" s="6">
        <f>_xll.SNL.Clients.Office.Excel.Functions.SPG($D906, BI$1, $F906, "Options: Curr=USD, Mag=Actuals")</f>
        <v>4.55981897038835</v>
      </c>
      <c r="BJ906" s="6">
        <f>_xll.SNL.Clients.Office.Excel.Functions.SPG($D906, BJ$1, $F906, "Options: Curr=USD, Mag=Actuals")</f>
        <v>1.60399021091213</v>
      </c>
      <c r="BK906" s="6">
        <f>_xll.SNL.Clients.Office.Excel.Functions.SPG($D906, BK$1, $F906, "Options: Curr=USD, Mag=Actuals")</f>
        <v>4.9480815906745699</v>
      </c>
      <c r="BL906" s="6">
        <f>_xll.SNL.Clients.Office.Excel.Functions.SPG($D906, BL$1, $F906, "Options: Curr=USD, Mag=Actuals")</f>
        <v>3.7330671562653901</v>
      </c>
      <c r="BM906" s="6">
        <f>_xll.SNL.Clients.Office.Excel.Functions.SPG($D906, BM$1, $F906, "Options: Curr=USD, Mag=Actuals")</f>
        <v>1.9358116106162</v>
      </c>
      <c r="BN906" s="6">
        <f>_xll.SNL.Clients.Office.Excel.Functions.SPG($D906, BN$1, $F906, "Options: Curr=USD, Mag=Actuals")</f>
        <v>4.2649681720195698</v>
      </c>
      <c r="BO906" s="6">
        <f>_xll.SNL.Clients.Office.Excel.Functions.SPG($D906, BO$1, $F906, "Options: Curr=USD, Mag=Actuals")</f>
        <v>52.807503982066002</v>
      </c>
      <c r="BP906" s="6">
        <f>_xll.SNL.Clients.Office.Excel.Functions.SPG($D906, BP$1, $F906, "Options: Curr=USD, Mag=Actuals")</f>
        <v>18.4767046121347</v>
      </c>
      <c r="BQ906" s="6">
        <f>_xll.SNL.Clients.Office.Excel.Functions.SPG($D906, BQ$1, $F906, "Options: Curr=USD, Mag=Actuals")</f>
        <v>56.998004928998903</v>
      </c>
      <c r="BR906" s="6">
        <f>_xll.SNL.Clients.Office.Excel.Functions.SPG($D906, BR$1, $F906, "Options: Curr=USD, Mag=Actuals")</f>
        <v>8.3000000000000007</v>
      </c>
      <c r="BS906" s="6">
        <f>_xll.SNL.Clients.Office.Excel.Functions.SPG($D906, BS$1, $F906, "Options: Curr=USD, Mag=Actuals")</f>
        <v>11.16</v>
      </c>
      <c r="BT906" s="6">
        <f>_xll.SNL.Clients.Office.Excel.Functions.SPG($D906, BT$1, $F906, "Options: Curr=USD, Mag=Actuals")</f>
        <v>15.01</v>
      </c>
      <c r="BU906" s="6">
        <f>_xll.SNL.Clients.Office.Excel.Functions.SPG($D906, BU$1, $F906, "Options: Curr=USD, Mag=Actuals")</f>
        <v>0</v>
      </c>
      <c r="BV906" s="6">
        <f>_xll.SNL.Clients.Office.Excel.Functions.SPG($D906, BV$1, $F906, "Options: Curr=USD, Mag=Actuals")</f>
        <v>0</v>
      </c>
      <c r="BW906" s="6">
        <f>_xll.SNL.Clients.Office.Excel.Functions.SPG($D906, BW$1, $F906, "Options: Curr=USD, Mag=Actuals")</f>
        <v>0</v>
      </c>
      <c r="BX906" s="6">
        <f>_xll.SNL.Clients.Office.Excel.Functions.SPG($D906, BX$1, $F906, "Options: Curr=USD, Mag=Actuals")</f>
        <v>212384000000</v>
      </c>
      <c r="BY906" s="6">
        <f>_xll.SNL.Clients.Office.Excel.Functions.SPG($D906, BY$1, $F906, "Options: Curr=USD, Mag=Actuals")</f>
        <v>77.896199750740806</v>
      </c>
      <c r="BZ906" s="6">
        <f>_xll.SNL.Clients.Office.Excel.Functions.SPG($D906, BZ$1, $F906, "Options: Curr=USD, Mag=Actuals")</f>
        <v>36386000000</v>
      </c>
      <c r="CA906" s="6" t="str">
        <f>_xll.SNL.Clients.Office.Excel.Functions.SPG($D906, CA$1, $F906, "Options: Curr=USD, Mag=Actuals")</f>
        <v>Nonperforming Loans</v>
      </c>
      <c r="CB906" s="6">
        <f>_xll.SNL.Clients.Office.Excel.Functions.SPG($D906, CB$1, $F906, "Options: Curr=USD, Mag=Actuals")</f>
        <v>4.4903248099516198</v>
      </c>
      <c r="CC906" s="6">
        <f>_xll.SNL.Clients.Office.Excel.Functions.SPG($D906, CC$1, $F906, "Options: Curr=USD, Mag=Actuals")</f>
        <v>31.486128658209399</v>
      </c>
      <c r="CD906" s="6">
        <f>_xll.SNL.Clients.Office.Excel.Functions.SPG($D906, CD$1, $F906, "Options: Curr=USD, Mag=Actuals")</f>
        <v>1.9388525440362601</v>
      </c>
      <c r="CE906" s="6">
        <f>_xll.SNL.Clients.Office.Excel.Functions.SPG($D906, CE$1, $F906, "Options: Curr=USD, Mag=Actuals")</f>
        <v>42.991648927460297</v>
      </c>
      <c r="CF906" s="6">
        <f>_xll.SNL.Clients.Office.Excel.Functions.SPG($D906, CF$1, $F906, "Options: Curr=USD, Mag=Actuals")</f>
        <v>2.8410998124197802</v>
      </c>
      <c r="CG906" s="6">
        <f>_xll.SNL.Clients.Office.Excel.Functions.SPG($D906, CG$1, $F906, "Options: Curr=USD, Mag=Actuals")</f>
        <v>3.7127287127516699</v>
      </c>
    </row>
    <row r="907" spans="1:85" x14ac:dyDescent="0.3">
      <c r="A907" s="10" t="s">
        <v>90</v>
      </c>
      <c r="B907" s="10" t="s">
        <v>85</v>
      </c>
      <c r="C907" s="10" t="s">
        <v>3</v>
      </c>
      <c r="D907">
        <v>100382</v>
      </c>
      <c r="E907" s="10" t="s">
        <v>29</v>
      </c>
      <c r="F907" s="10" t="s">
        <v>68</v>
      </c>
      <c r="G907">
        <v>-741</v>
      </c>
      <c r="H907">
        <v>1498.89</v>
      </c>
      <c r="I907">
        <v>2239.89</v>
      </c>
      <c r="J907">
        <v>15599.73</v>
      </c>
      <c r="K907">
        <v>49912.6</v>
      </c>
      <c r="L907">
        <v>1.56</v>
      </c>
      <c r="M907">
        <v>17052.41</v>
      </c>
      <c r="N907">
        <v>312.54000000000002</v>
      </c>
      <c r="O907">
        <v>3.14</v>
      </c>
      <c r="P907">
        <v>8.8000000000000007</v>
      </c>
      <c r="Q907">
        <v>1</v>
      </c>
      <c r="R907">
        <v>1</v>
      </c>
      <c r="S907" t="str">
        <f>_xll.SNL.Clients.Office.Excel.Functions.SPG(D907, S$1, F907, "Options: Curr=USD, Mag=Actuals")</f>
        <v>Wells Fargo &amp; Company (NYSE:WFC)</v>
      </c>
      <c r="T907" t="str">
        <f>_xll.SNL.Clients.Office.Excel.Functions.SPG($D907, T$1, $F907, "Options: Curr=USD, Mag=Actuals")</f>
        <v>Wells Fargo &amp; Company</v>
      </c>
      <c r="U907" s="6">
        <f>_xll.SNL.Clients.Office.Excel.Functions.SPG($D907, U$1, $F907, "Options: Curr=USD, Mag=Actuals")</f>
        <v>1313867000000</v>
      </c>
      <c r="V907" t="str">
        <f>_xll.SNL.Clients.Office.Excel.Functions.SPG($D907, V$1, $F907, "Options: Curr=USD, Mag=Actuals")</f>
        <v>NYSE:WFC</v>
      </c>
      <c r="W907" t="str">
        <f>_xll.SNL.Clients.Office.Excel.Functions.SPG($D907, W$1, $F907, "Options: Curr=USD, Mag=Actuals")</f>
        <v>Bank</v>
      </c>
      <c r="X907" s="6">
        <f>_xll.SNL.Clients.Office.Excel.Functions.SPG($D907, X$1, $F907, "Options: Curr=USD, Mag=Actuals")</f>
        <v>80795000000</v>
      </c>
      <c r="Y907" s="6">
        <f>_xll.SNL.Clients.Office.Excel.Functions.SPG($D907, Y$1, $F907, "Options: Curr=USD, Mag=Actuals")</f>
        <v>0</v>
      </c>
      <c r="Z907" s="6">
        <f>_xll.SNL.Clients.Office.Excel.Functions.SPG($D907, Z$1, $F907, "Options: Curr=USD, Mag=Actuals")</f>
        <v>30305000000</v>
      </c>
      <c r="AA907" s="6">
        <f>_xll.SNL.Clients.Office.Excel.Functions.SPG($D907, AA$1, $F907, "Options: Curr=USD, Mag=Actuals")</f>
        <v>16211000000</v>
      </c>
      <c r="AB907" s="6">
        <f>_xll.SNL.Clients.Office.Excel.Functions.SPG($D907, AB$1, $F907, "Options: Curr=USD, Mag=Actuals")</f>
        <v>2.82</v>
      </c>
      <c r="AC907" s="6">
        <f>_xll.SNL.Clients.Office.Excel.Functions.SPG($D907, AC$1, $F907, "Options: Curr=USD, Mag=Actuals")</f>
        <v>27.601809954751101</v>
      </c>
      <c r="AD907" s="6">
        <f>_xll.SNL.Clients.Office.Excel.Functions.SPG($D907, AD$1, $F907, "Options: Curr=USD, Mag=Actuals")</f>
        <v>1.2761904012154901</v>
      </c>
      <c r="AE907" s="6">
        <f>_xll.SNL.Clients.Office.Excel.Functions.SPG($D907, AE$1, $F907, "Options: Curr=USD, Mag=Actuals")</f>
        <v>11.8112072043191</v>
      </c>
      <c r="AF907" s="6">
        <f>_xll.SNL.Clients.Office.Excel.Functions.SPG($D907, AF$1, $F907, "Options: Curr=USD, Mag=Actuals")</f>
        <v>1313867000000</v>
      </c>
      <c r="AG907" s="6">
        <f>_xll.SNL.Clients.Office.Excel.Functions.SPG($D907, AG$1, $F907, "Options: Curr=USD, Mag=Actuals")</f>
        <v>174445000000</v>
      </c>
      <c r="AH907" s="6">
        <f>_xll.SNL.Clients.Office.Excel.Functions.SPG($D907, AH$1, $F907, "Options: Curr=USD, Mag=Actuals")</f>
        <v>141687000000</v>
      </c>
      <c r="AI907" s="6">
        <f>_xll.SNL.Clients.Office.Excel.Functions.SPG($D907, AI$1, $F907, "Options: Curr=USD, Mag=Actuals")</f>
        <v>40908</v>
      </c>
      <c r="AJ907" s="6" t="str">
        <f>_xll.SNL.Clients.Office.Excel.Functions.SPG($D907, AJ$1, $F907, "Options: Curr=USD, Mag=Actuals")</f>
        <v>#INVALID FUNCTION PARAMETER</v>
      </c>
      <c r="AK907" s="6" t="str">
        <f>_xll.SNL.Clients.Office.Excel.Functions.SPG($D907, AK$1, $F907, "Options: Curr=USD, Mag=Actuals")</f>
        <v>#INVALID FUNCTION PARAMETER</v>
      </c>
      <c r="AL907" s="6" t="str">
        <f>_xll.SNL.Clients.Office.Excel.Functions.SPG($D907, AL$1, $F907, "Options: Curr=USD, Mag=Actuals")</f>
        <v>#INVALID FUNCTION PARAMETER</v>
      </c>
      <c r="AM907" s="6" t="str">
        <f>_xll.SNL.Clients.Office.Excel.Functions.SPG($D907, AM$1, $F907, "Options: Curr=USD, Mag=Actuals")</f>
        <v>#INVALID FUNCTION PARAMETER</v>
      </c>
      <c r="AN907" s="6">
        <f>_xll.SNL.Clients.Office.Excel.Functions.SPG($D907, AN$1, $F907, "Options: Curr=USD, Mag=Actuals")</f>
        <v>1313867000000</v>
      </c>
      <c r="AO907" s="6">
        <f>_xll.SNL.Clients.Office.Excel.Functions.SPG($D907, AO$1, $F907, "Options: Curr=USD, Mag=Actuals")</f>
        <v>799954000000</v>
      </c>
      <c r="AP907" s="6">
        <f>_xll.SNL.Clients.Office.Excel.Functions.SPG($D907, AP$1, $F907, "Options: Curr=USD, Mag=Actuals")</f>
        <v>920070000000</v>
      </c>
      <c r="AQ907" s="6">
        <f>_xll.SNL.Clients.Office.Excel.Functions.SPG($D907, AQ$1, $F907, "Options: Curr=USD, Mag=Actuals")</f>
        <v>140241000000</v>
      </c>
      <c r="AR907" s="6">
        <f>_xll.SNL.Clients.Office.Excel.Functions.SPG($D907, AR$1, $F907, "Options: Curr=USD, Mag=Actuals")</f>
        <v>141687000000</v>
      </c>
      <c r="AS907" s="6">
        <f>_xll.SNL.Clients.Office.Excel.Functions.SPG($D907, AS$1, $F907, "Options: Curr=USD, Mag=Actuals")</f>
        <v>107765000000</v>
      </c>
      <c r="AT907" s="6">
        <f>_xll.SNL.Clients.Office.Excel.Functions.SPG($D907, AT$1, $F907, "Options: Curr=USD, Mag=Actuals")</f>
        <v>60.885462531595699</v>
      </c>
      <c r="AU907" s="6">
        <f>_xll.SNL.Clients.Office.Excel.Functions.SPG($D907, AU$1, $F907, "Options: Curr=USD, Mag=Actuals")</f>
        <v>86.944906365820003</v>
      </c>
      <c r="AV907" s="6">
        <f>_xll.SNL.Clients.Office.Excel.Functions.SPG($D907, AV$1, $F907, "Options: Curr=USD, Mag=Actuals")</f>
        <v>10.7839682403166</v>
      </c>
      <c r="AW907" s="6">
        <f>_xll.SNL.Clients.Office.Excel.Functions.SPG($D907, AW$1, $F907, "Options: Curr=USD, Mag=Actuals")</f>
        <v>8.4195024004937693</v>
      </c>
      <c r="AX907" s="6">
        <f>_xll.SNL.Clients.Office.Excel.Functions.SPG($D907, AX$1, $F907, "Options: Curr=USD, Mag=Actuals")</f>
        <v>16211000000</v>
      </c>
      <c r="AY907" s="6">
        <f>_xll.SNL.Clients.Office.Excel.Functions.SPG($D907, AY$1, $F907, "Options: Curr=USD, Mag=Actuals")</f>
        <v>15869000000</v>
      </c>
      <c r="AZ907" s="6">
        <f>_xll.SNL.Clients.Office.Excel.Functions.SPG($D907, AZ$1, $F907, "Options: Curr=USD, Mag=Actuals")</f>
        <v>1.2761904012154901</v>
      </c>
      <c r="BA907" s="6">
        <f>_xll.SNL.Clients.Office.Excel.Functions.SPG($D907, BA$1, $F907, "Options: Curr=USD, Mag=Actuals")</f>
        <v>11.8112072043191</v>
      </c>
      <c r="BB907" s="6">
        <f>_xll.SNL.Clients.Office.Excel.Functions.SPG($D907, BB$1, $F907, "Options: Curr=USD, Mag=Actuals")</f>
        <v>12.0217551762557</v>
      </c>
      <c r="BC907" s="6">
        <f>_xll.SNL.Clients.Office.Excel.Functions.SPG($D907, BC$1, $F907, "Options: Curr=USD, Mag=Actuals")</f>
        <v>0</v>
      </c>
      <c r="BD907" s="6">
        <f>_xll.SNL.Clients.Office.Excel.Functions.SPG($D907, BD$1, $F907, "Options: Curr=USD, Mag=Actuals")</f>
        <v>1.6499694536567799</v>
      </c>
      <c r="BE907" s="6">
        <f>_xll.SNL.Clients.Office.Excel.Functions.SPG($D907, BE$1, $F907, "Options: Curr=USD, Mag=Actuals")</f>
        <v>3.42125462009896</v>
      </c>
      <c r="BF907" s="6">
        <f>_xll.SNL.Clients.Office.Excel.Functions.SPG($D907, BF$1, $F907, "Options: Curr=USD, Mag=Actuals")</f>
        <v>1.14417070453803</v>
      </c>
      <c r="BG907" s="6">
        <f>_xll.SNL.Clients.Office.Excel.Functions.SPG($D907, BG$1, $F907, "Options: Curr=USD, Mag=Actuals")</f>
        <v>3.7566177136266798</v>
      </c>
      <c r="BH907" s="6">
        <f>_xll.SNL.Clients.Office.Excel.Functions.SPG($D907, BH$1, $F907, "Options: Curr=USD, Mag=Actuals")</f>
        <v>2.53773818848823</v>
      </c>
      <c r="BI907" s="6">
        <f>_xll.SNL.Clients.Office.Excel.Functions.SPG($D907, BI$1, $F907, "Options: Curr=USD, Mag=Actuals")</f>
        <v>4.35245473732187</v>
      </c>
      <c r="BJ907" s="6">
        <f>_xll.SNL.Clients.Office.Excel.Functions.SPG($D907, BJ$1, $F907, "Options: Curr=USD, Mag=Actuals")</f>
        <v>1.4792829584509</v>
      </c>
      <c r="BK907" s="6">
        <f>_xll.SNL.Clients.Office.Excel.Functions.SPG($D907, BK$1, $F907, "Options: Curr=USD, Mag=Actuals")</f>
        <v>4.8568806587531803</v>
      </c>
      <c r="BL907" s="6">
        <f>_xll.SNL.Clients.Office.Excel.Functions.SPG($D907, BL$1, $F907, "Options: Curr=USD, Mag=Actuals")</f>
        <v>3.3665035870181699</v>
      </c>
      <c r="BM907" s="6">
        <f>_xll.SNL.Clients.Office.Excel.Functions.SPG($D907, BM$1, $F907, "Options: Curr=USD, Mag=Actuals")</f>
        <v>2.4077279252177402</v>
      </c>
      <c r="BN907" s="6">
        <f>_xll.SNL.Clients.Office.Excel.Functions.SPG($D907, BN$1, $F907, "Options: Curr=USD, Mag=Actuals")</f>
        <v>3.9434260504399901</v>
      </c>
      <c r="BO907" s="6">
        <f>_xll.SNL.Clients.Office.Excel.Functions.SPG($D907, BO$1, $F907, "Options: Curr=USD, Mag=Actuals")</f>
        <v>53.953494240401703</v>
      </c>
      <c r="BP907" s="6">
        <f>_xll.SNL.Clients.Office.Excel.Functions.SPG($D907, BP$1, $F907, "Options: Curr=USD, Mag=Actuals")</f>
        <v>17.988736926790001</v>
      </c>
      <c r="BQ907" s="6">
        <f>_xll.SNL.Clients.Office.Excel.Functions.SPG($D907, BQ$1, $F907, "Options: Curr=USD, Mag=Actuals")</f>
        <v>59.061823132619601</v>
      </c>
      <c r="BR907" s="6">
        <f>_xll.SNL.Clients.Office.Excel.Functions.SPG($D907, BR$1, $F907, "Options: Curr=USD, Mag=Actuals")</f>
        <v>8.99</v>
      </c>
      <c r="BS907" s="6">
        <f>_xll.SNL.Clients.Office.Excel.Functions.SPG($D907, BS$1, $F907, "Options: Curr=USD, Mag=Actuals")</f>
        <v>10.88</v>
      </c>
      <c r="BT907" s="6">
        <f>_xll.SNL.Clients.Office.Excel.Functions.SPG($D907, BT$1, $F907, "Options: Curr=USD, Mag=Actuals")</f>
        <v>14.22</v>
      </c>
      <c r="BU907" s="6">
        <f>_xll.SNL.Clients.Office.Excel.Functions.SPG($D907, BU$1, $F907, "Options: Curr=USD, Mag=Actuals")</f>
        <v>0</v>
      </c>
      <c r="BV907" s="6">
        <f>_xll.SNL.Clients.Office.Excel.Functions.SPG($D907, BV$1, $F907, "Options: Curr=USD, Mag=Actuals")</f>
        <v>0</v>
      </c>
      <c r="BW907" s="6">
        <f>_xll.SNL.Clients.Office.Excel.Functions.SPG($D907, BW$1, $F907, "Options: Curr=USD, Mag=Actuals")</f>
        <v>0</v>
      </c>
      <c r="BX907" s="6">
        <f>_xll.SNL.Clients.Office.Excel.Functions.SPG($D907, BX$1, $F907, "Options: Curr=USD, Mag=Actuals")</f>
        <v>174445000000</v>
      </c>
      <c r="BY907" s="6">
        <f>_xll.SNL.Clients.Office.Excel.Functions.SPG($D907, BY$1, $F907, "Options: Curr=USD, Mag=Actuals")</f>
        <v>79.723929438824499</v>
      </c>
      <c r="BZ907" s="6">
        <f>_xll.SNL.Clients.Office.Excel.Functions.SPG($D907, BZ$1, $F907, "Options: Curr=USD, Mag=Actuals")</f>
        <v>36832000000</v>
      </c>
      <c r="CA907" s="6" t="str">
        <f>_xll.SNL.Clients.Office.Excel.Functions.SPG($D907, CA$1, $F907, "Options: Curr=USD, Mag=Actuals")</f>
        <v>Nonperforming Loans</v>
      </c>
      <c r="CB907" s="6">
        <f>_xll.SNL.Clients.Office.Excel.Functions.SPG($D907, CB$1, $F907, "Options: Curr=USD, Mag=Actuals")</f>
        <v>4.4954023184910499</v>
      </c>
      <c r="CC907" s="6">
        <f>_xll.SNL.Clients.Office.Excel.Functions.SPG($D907, CC$1, $F907, "Options: Curr=USD, Mag=Actuals")</f>
        <v>28.970323351974599</v>
      </c>
      <c r="CD907" s="6">
        <f>_xll.SNL.Clients.Office.Excel.Functions.SPG($D907, CD$1, $F907, "Options: Curr=USD, Mag=Actuals")</f>
        <v>0.99085320438903202</v>
      </c>
      <c r="CE907" s="6">
        <f>_xll.SNL.Clients.Office.Excel.Functions.SPG($D907, CE$1, $F907, "Options: Curr=USD, Mag=Actuals")</f>
        <v>23.881364131091999</v>
      </c>
      <c r="CF907" s="6">
        <f>_xll.SNL.Clients.Office.Excel.Functions.SPG($D907, CF$1, $F907, "Options: Curr=USD, Mag=Actuals")</f>
        <v>2.3643824314131399</v>
      </c>
      <c r="CG907" s="6">
        <f>_xll.SNL.Clients.Office.Excel.Functions.SPG($D907, CG$1, $F907, "Options: Curr=USD, Mag=Actuals")</f>
        <v>3.5162941742093099</v>
      </c>
    </row>
    <row r="908" spans="1:85" x14ac:dyDescent="0.3">
      <c r="A908" s="10" t="s">
        <v>90</v>
      </c>
      <c r="B908" s="10" t="s">
        <v>85</v>
      </c>
      <c r="C908" s="10" t="s">
        <v>3</v>
      </c>
      <c r="D908">
        <v>100382</v>
      </c>
      <c r="E908" s="10" t="s">
        <v>29</v>
      </c>
      <c r="F908" s="10" t="s">
        <v>69</v>
      </c>
      <c r="G908">
        <v>-741.12</v>
      </c>
      <c r="H908">
        <v>1562.63</v>
      </c>
      <c r="I908">
        <v>2303.75</v>
      </c>
      <c r="J908">
        <v>16253.97</v>
      </c>
      <c r="K908">
        <v>51628</v>
      </c>
      <c r="L908">
        <v>2.29</v>
      </c>
      <c r="M908">
        <v>17442.759999999998</v>
      </c>
      <c r="N908">
        <v>314.83</v>
      </c>
      <c r="O908">
        <v>2.0699999999999998</v>
      </c>
      <c r="P908">
        <v>0.54</v>
      </c>
      <c r="Q908">
        <v>1</v>
      </c>
      <c r="R908">
        <v>1</v>
      </c>
      <c r="S908" t="str">
        <f>_xll.SNL.Clients.Office.Excel.Functions.SPG(D908, S$1, F908, "Options: Curr=USD, Mag=Actuals")</f>
        <v>Wells Fargo &amp; Company (NYSE:WFC)</v>
      </c>
      <c r="T908" t="str">
        <f>_xll.SNL.Clients.Office.Excel.Functions.SPG($D908, T$1, $F908, "Options: Curr=USD, Mag=Actuals")</f>
        <v>Wells Fargo &amp; Company</v>
      </c>
      <c r="U908" s="6">
        <f>_xll.SNL.Clients.Office.Excel.Functions.SPG($D908, U$1, $F908, "Options: Curr=USD, Mag=Actuals")</f>
        <v>1422968000000</v>
      </c>
      <c r="V908" t="str">
        <f>_xll.SNL.Clients.Office.Excel.Functions.SPG($D908, V$1, $F908, "Options: Curr=USD, Mag=Actuals")</f>
        <v>NYSE:WFC</v>
      </c>
      <c r="W908" t="str">
        <f>_xll.SNL.Clients.Office.Excel.Functions.SPG($D908, W$1, $F908, "Options: Curr=USD, Mag=Actuals")</f>
        <v>Bank</v>
      </c>
      <c r="X908" s="6">
        <f>_xll.SNL.Clients.Office.Excel.Functions.SPG($D908, X$1, $F908, "Options: Curr=USD, Mag=Actuals")</f>
        <v>86086000000</v>
      </c>
      <c r="Y908" s="6">
        <f>_xll.SNL.Clients.Office.Excel.Functions.SPG($D908, Y$1, $F908, "Options: Curr=USD, Mag=Actuals")</f>
        <v>0</v>
      </c>
      <c r="Z908" s="6">
        <f>_xll.SNL.Clients.Office.Excel.Functions.SPG($D908, Z$1, $F908, "Options: Curr=USD, Mag=Actuals")</f>
        <v>33632000000</v>
      </c>
      <c r="AA908" s="6">
        <f>_xll.SNL.Clients.Office.Excel.Functions.SPG($D908, AA$1, $F908, "Options: Curr=USD, Mag=Actuals")</f>
        <v>19368000000</v>
      </c>
      <c r="AB908" s="6">
        <f>_xll.SNL.Clients.Office.Excel.Functions.SPG($D908, AB$1, $F908, "Options: Curr=USD, Mag=Actuals")</f>
        <v>3.36</v>
      </c>
      <c r="AC908" s="6">
        <f>_xll.SNL.Clients.Office.Excel.Functions.SPG($D908, AC$1, $F908, "Options: Curr=USD, Mag=Actuals")</f>
        <v>19.148936170212799</v>
      </c>
      <c r="AD908" s="6">
        <f>_xll.SNL.Clients.Office.Excel.Functions.SPG($D908, AD$1, $F908, "Options: Curr=USD, Mag=Actuals")</f>
        <v>1.44361171257458</v>
      </c>
      <c r="AE908" s="6">
        <f>_xll.SNL.Clients.Office.Excel.Functions.SPG($D908, AE$1, $F908, "Options: Curr=USD, Mag=Actuals")</f>
        <v>12.814439401357699</v>
      </c>
      <c r="AF908" s="6">
        <f>_xll.SNL.Clients.Office.Excel.Functions.SPG($D908, AF$1, $F908, "Options: Curr=USD, Mag=Actuals")</f>
        <v>1421746000000</v>
      </c>
      <c r="AG908" s="6">
        <f>_xll.SNL.Clients.Office.Excel.Functions.SPG($D908, AG$1, $F908, "Options: Curr=USD, Mag=Actuals")</f>
        <v>184554000000</v>
      </c>
      <c r="AH908" s="6">
        <f>_xll.SNL.Clients.Office.Excel.Functions.SPG($D908, AH$1, $F908, "Options: Curr=USD, Mag=Actuals")</f>
        <v>158911000000</v>
      </c>
      <c r="AI908" s="6">
        <f>_xll.SNL.Clients.Office.Excel.Functions.SPG($D908, AI$1, $F908, "Options: Curr=USD, Mag=Actuals")</f>
        <v>41274</v>
      </c>
      <c r="AJ908" s="6" t="str">
        <f>_xll.SNL.Clients.Office.Excel.Functions.SPG($D908, AJ$1, $F908, "Options: Curr=USD, Mag=Actuals")</f>
        <v>#INVALID FUNCTION PARAMETER</v>
      </c>
      <c r="AK908" s="6" t="str">
        <f>_xll.SNL.Clients.Office.Excel.Functions.SPG($D908, AK$1, $F908, "Options: Curr=USD, Mag=Actuals")</f>
        <v>#INVALID FUNCTION PARAMETER</v>
      </c>
      <c r="AL908" s="6" t="str">
        <f>_xll.SNL.Clients.Office.Excel.Functions.SPG($D908, AL$1, $F908, "Options: Curr=USD, Mag=Actuals")</f>
        <v>#INVALID FUNCTION PARAMETER</v>
      </c>
      <c r="AM908" s="6" t="str">
        <f>_xll.SNL.Clients.Office.Excel.Functions.SPG($D908, AM$1, $F908, "Options: Curr=USD, Mag=Actuals")</f>
        <v>#INVALID FUNCTION PARAMETER</v>
      </c>
      <c r="AN908" s="6">
        <f>_xll.SNL.Clients.Office.Excel.Functions.SPG($D908, AN$1, $F908, "Options: Curr=USD, Mag=Actuals")</f>
        <v>1421746000000</v>
      </c>
      <c r="AO908" s="6">
        <f>_xll.SNL.Clients.Office.Excel.Functions.SPG($D908, AO$1, $F908, "Options: Curr=USD, Mag=Actuals")</f>
        <v>828550000000</v>
      </c>
      <c r="AP908" s="6">
        <f>_xll.SNL.Clients.Office.Excel.Functions.SPG($D908, AP$1, $F908, "Options: Curr=USD, Mag=Actuals")</f>
        <v>1002835000000</v>
      </c>
      <c r="AQ908" s="6">
        <f>_xll.SNL.Clients.Office.Excel.Functions.SPG($D908, AQ$1, $F908, "Options: Curr=USD, Mag=Actuals")</f>
        <v>157554000000</v>
      </c>
      <c r="AR908" s="6">
        <f>_xll.SNL.Clients.Office.Excel.Functions.SPG($D908, AR$1, $F908, "Options: Curr=USD, Mag=Actuals")</f>
        <v>158911000000</v>
      </c>
      <c r="AS908" s="6">
        <f>_xll.SNL.Clients.Office.Excel.Functions.SPG($D908, AS$1, $F908, "Options: Curr=USD, Mag=Actuals")</f>
        <v>126125000000</v>
      </c>
      <c r="AT908" s="6">
        <f>_xll.SNL.Clients.Office.Excel.Functions.SPG($D908, AT$1, $F908, "Options: Curr=USD, Mag=Actuals")</f>
        <v>58.276935542635599</v>
      </c>
      <c r="AU908" s="6">
        <f>_xll.SNL.Clients.Office.Excel.Functions.SPG($D908, AU$1, $F908, "Options: Curr=USD, Mag=Actuals")</f>
        <v>82.6207701167191</v>
      </c>
      <c r="AV908" s="6">
        <f>_xll.SNL.Clients.Office.Excel.Functions.SPG($D908, AV$1, $F908, "Options: Curr=USD, Mag=Actuals")</f>
        <v>11.177172293785199</v>
      </c>
      <c r="AW908" s="6">
        <f>_xll.SNL.Clients.Office.Excel.Functions.SPG($D908, AW$1, $F908, "Options: Curr=USD, Mag=Actuals")</f>
        <v>9.0805350766040807</v>
      </c>
      <c r="AX908" s="6">
        <f>_xll.SNL.Clients.Office.Excel.Functions.SPG($D908, AX$1, $F908, "Options: Curr=USD, Mag=Actuals")</f>
        <v>19368000000</v>
      </c>
      <c r="AY908" s="6">
        <f>_xll.SNL.Clients.Office.Excel.Functions.SPG($D908, AY$1, $F908, "Options: Curr=USD, Mag=Actuals")</f>
        <v>18897000000</v>
      </c>
      <c r="AZ908" s="6">
        <f>_xll.SNL.Clients.Office.Excel.Functions.SPG($D908, AZ$1, $F908, "Options: Curr=USD, Mag=Actuals")</f>
        <v>1.44361171257458</v>
      </c>
      <c r="BA908" s="6">
        <f>_xll.SNL.Clients.Office.Excel.Functions.SPG($D908, BA$1, $F908, "Options: Curr=USD, Mag=Actuals")</f>
        <v>12.814439401357699</v>
      </c>
      <c r="BB908" s="6">
        <f>_xll.SNL.Clients.Office.Excel.Functions.SPG($D908, BB$1, $F908, "Options: Curr=USD, Mag=Actuals")</f>
        <v>13.0091819209305</v>
      </c>
      <c r="BC908" s="6">
        <f>_xll.SNL.Clients.Office.Excel.Functions.SPG($D908, BC$1, $F908, "Options: Curr=USD, Mag=Actuals")</f>
        <v>0</v>
      </c>
      <c r="BD908" s="6">
        <f>_xll.SNL.Clients.Office.Excel.Functions.SPG($D908, BD$1, $F908, "Options: Curr=USD, Mag=Actuals")</f>
        <v>1.83861708901695</v>
      </c>
      <c r="BE908" s="6">
        <f>_xll.SNL.Clients.Office.Excel.Functions.SPG($D908, BE$1, $F908, "Options: Curr=USD, Mag=Actuals")</f>
        <v>3.2744375333082401</v>
      </c>
      <c r="BF908" s="6">
        <f>_xll.SNL.Clients.Office.Excel.Functions.SPG($D908, BF$1, $F908, "Options: Curr=USD, Mag=Actuals")</f>
        <v>1.2868626712928599</v>
      </c>
      <c r="BG908" s="6">
        <f>_xll.SNL.Clients.Office.Excel.Functions.SPG($D908, BG$1, $F908, "Options: Curr=USD, Mag=Actuals")</f>
        <v>3.6922113689639899</v>
      </c>
      <c r="BH908" s="6">
        <f>_xll.SNL.Clients.Office.Excel.Functions.SPG($D908, BH$1, $F908, "Options: Curr=USD, Mag=Actuals")</f>
        <v>2.6753923384527099</v>
      </c>
      <c r="BI908" s="6">
        <f>_xll.SNL.Clients.Office.Excel.Functions.SPG($D908, BI$1, $F908, "Options: Curr=USD, Mag=Actuals")</f>
        <v>4.1038525794197902</v>
      </c>
      <c r="BJ908" s="6">
        <f>_xll.SNL.Clients.Office.Excel.Functions.SPG($D908, BJ$1, $F908, "Options: Curr=USD, Mag=Actuals")</f>
        <v>1.63897790385572</v>
      </c>
      <c r="BK908" s="6">
        <f>_xll.SNL.Clients.Office.Excel.Functions.SPG($D908, BK$1, $F908, "Options: Curr=USD, Mag=Actuals")</f>
        <v>4.7024853429132296</v>
      </c>
      <c r="BL908" s="6">
        <f>_xll.SNL.Clients.Office.Excel.Functions.SPG($D908, BL$1, $F908, "Options: Curr=USD, Mag=Actuals")</f>
        <v>3.4697157478092402</v>
      </c>
      <c r="BM908" s="6">
        <f>_xll.SNL.Clients.Office.Excel.Functions.SPG($D908, BM$1, $F908, "Options: Curr=USD, Mag=Actuals")</f>
        <v>2.7027709180814501</v>
      </c>
      <c r="BN908" s="6">
        <f>_xll.SNL.Clients.Office.Excel.Functions.SPG($D908, BN$1, $F908, "Options: Curr=USD, Mag=Actuals")</f>
        <v>3.75650404244676</v>
      </c>
      <c r="BO908" s="6">
        <f>_xll.SNL.Clients.Office.Excel.Functions.SPG($D908, BO$1, $F908, "Options: Curr=USD, Mag=Actuals")</f>
        <v>51.021492051127701</v>
      </c>
      <c r="BP908" s="6">
        <f>_xll.SNL.Clients.Office.Excel.Functions.SPG($D908, BP$1, $F908, "Options: Curr=USD, Mag=Actuals")</f>
        <v>20.0555258694794</v>
      </c>
      <c r="BQ908" s="6">
        <f>_xll.SNL.Clients.Office.Excel.Functions.SPG($D908, BQ$1, $F908, "Options: Curr=USD, Mag=Actuals")</f>
        <v>57.542457542457498</v>
      </c>
      <c r="BR908" s="6">
        <f>_xll.SNL.Clients.Office.Excel.Functions.SPG($D908, BR$1, $F908, "Options: Curr=USD, Mag=Actuals")</f>
        <v>10.119999999999999</v>
      </c>
      <c r="BS908" s="6">
        <f>_xll.SNL.Clients.Office.Excel.Functions.SPG($D908, BS$1, $F908, "Options: Curr=USD, Mag=Actuals")</f>
        <v>11.75</v>
      </c>
      <c r="BT908" s="6">
        <f>_xll.SNL.Clients.Office.Excel.Functions.SPG($D908, BT$1, $F908, "Options: Curr=USD, Mag=Actuals")</f>
        <v>14.63</v>
      </c>
      <c r="BU908" s="6">
        <f>_xll.SNL.Clients.Office.Excel.Functions.SPG($D908, BU$1, $F908, "Options: Curr=USD, Mag=Actuals")</f>
        <v>0</v>
      </c>
      <c r="BV908" s="6">
        <f>_xll.SNL.Clients.Office.Excel.Functions.SPG($D908, BV$1, $F908, "Options: Curr=USD, Mag=Actuals")</f>
        <v>0</v>
      </c>
      <c r="BW908" s="6">
        <f>_xll.SNL.Clients.Office.Excel.Functions.SPG($D908, BW$1, $F908, "Options: Curr=USD, Mag=Actuals")</f>
        <v>0</v>
      </c>
      <c r="BX908" s="6">
        <f>_xll.SNL.Clients.Office.Excel.Functions.SPG($D908, BX$1, $F908, "Options: Curr=USD, Mag=Actuals")</f>
        <v>184554000000</v>
      </c>
      <c r="BY908" s="6">
        <f>_xll.SNL.Clients.Office.Excel.Functions.SPG($D908, BY$1, $F908, "Options: Curr=USD, Mag=Actuals")</f>
        <v>75.7624568664164</v>
      </c>
      <c r="BZ908" s="6">
        <f>_xll.SNL.Clients.Office.Excel.Functions.SPG($D908, BZ$1, $F908, "Options: Curr=USD, Mag=Actuals")</f>
        <v>35351000000</v>
      </c>
      <c r="CA908" s="6" t="str">
        <f>_xll.SNL.Clients.Office.Excel.Functions.SPG($D908, CA$1, $F908, "Options: Curr=USD, Mag=Actuals")</f>
        <v>Nonperforming Loans</v>
      </c>
      <c r="CB908" s="6">
        <f>_xll.SNL.Clients.Office.Excel.Functions.SPG($D908, CB$1, $F908, "Options: Curr=USD, Mag=Actuals")</f>
        <v>4.1805323967313504</v>
      </c>
      <c r="CC908" s="6">
        <f>_xll.SNL.Clients.Office.Excel.Functions.SPG($D908, CC$1, $F908, "Options: Curr=USD, Mag=Actuals")</f>
        <v>24.689038656283799</v>
      </c>
      <c r="CD908" s="6">
        <f>_xll.SNL.Clients.Office.Excel.Functions.SPG($D908, CD$1, $F908, "Options: Curr=USD, Mag=Actuals")</f>
        <v>0.87394703580645905</v>
      </c>
      <c r="CE908" s="6">
        <f>_xll.SNL.Clients.Office.Excel.Functions.SPG($D908, CE$1, $F908, "Options: Curr=USD, Mag=Actuals")</f>
        <v>19.7455540355677</v>
      </c>
      <c r="CF908" s="6">
        <f>_xll.SNL.Clients.Office.Excel.Functions.SPG($D908, CF$1, $F908, "Options: Curr=USD, Mag=Actuals")</f>
        <v>2.0174785066401801</v>
      </c>
      <c r="CG908" s="6">
        <f>_xll.SNL.Clients.Office.Excel.Functions.SPG($D908, CG$1, $F908, "Options: Curr=USD, Mag=Actuals")</f>
        <v>3.2819022277033501</v>
      </c>
    </row>
    <row r="909" spans="1:85" x14ac:dyDescent="0.3">
      <c r="A909" s="10" t="s">
        <v>90</v>
      </c>
      <c r="B909" s="10" t="s">
        <v>85</v>
      </c>
      <c r="C909" s="10" t="s">
        <v>3</v>
      </c>
      <c r="D909">
        <v>100382</v>
      </c>
      <c r="E909" s="10" t="s">
        <v>29</v>
      </c>
      <c r="F909" s="10" t="s">
        <v>70</v>
      </c>
      <c r="G909">
        <v>-700.54</v>
      </c>
      <c r="H909">
        <v>1593.71</v>
      </c>
      <c r="I909">
        <v>2294.25</v>
      </c>
      <c r="J909">
        <v>16880.68</v>
      </c>
      <c r="K909">
        <v>53227.97</v>
      </c>
      <c r="L909">
        <v>2.12</v>
      </c>
      <c r="M909">
        <v>17812.169999999998</v>
      </c>
      <c r="N909">
        <v>317.14</v>
      </c>
      <c r="O909">
        <v>1.47</v>
      </c>
      <c r="P909">
        <v>0.61</v>
      </c>
      <c r="Q909">
        <v>1</v>
      </c>
      <c r="R909">
        <v>1</v>
      </c>
      <c r="S909" t="str">
        <f>_xll.SNL.Clients.Office.Excel.Functions.SPG(D909, S$1, F909, "Options: Curr=USD, Mag=Actuals")</f>
        <v>Wells Fargo &amp; Company (NYSE:WFC)</v>
      </c>
      <c r="T909" t="str">
        <f>_xll.SNL.Clients.Office.Excel.Functions.SPG($D909, T$1, $F909, "Options: Curr=USD, Mag=Actuals")</f>
        <v>Wells Fargo &amp; Company</v>
      </c>
      <c r="U909" s="6">
        <f>_xll.SNL.Clients.Office.Excel.Functions.SPG($D909, U$1, $F909, "Options: Curr=USD, Mag=Actuals")</f>
        <v>1527015000000</v>
      </c>
      <c r="V909" t="str">
        <f>_xll.SNL.Clients.Office.Excel.Functions.SPG($D909, V$1, $F909, "Options: Curr=USD, Mag=Actuals")</f>
        <v>NYSE:WFC</v>
      </c>
      <c r="W909" t="str">
        <f>_xll.SNL.Clients.Office.Excel.Functions.SPG($D909, W$1, $F909, "Options: Curr=USD, Mag=Actuals")</f>
        <v>Bank</v>
      </c>
      <c r="X909" s="6">
        <f>_xll.SNL.Clients.Office.Excel.Functions.SPG($D909, X$1, $F909, "Options: Curr=USD, Mag=Actuals")</f>
        <v>83780000000</v>
      </c>
      <c r="Y909" s="6">
        <f>_xll.SNL.Clients.Office.Excel.Functions.SPG($D909, Y$1, $F909, "Options: Curr=USD, Mag=Actuals")</f>
        <v>0</v>
      </c>
      <c r="Z909" s="6">
        <f>_xll.SNL.Clients.Office.Excel.Functions.SPG($D909, Z$1, $F909, "Options: Curr=USD, Mag=Actuals")</f>
        <v>36918000000</v>
      </c>
      <c r="AA909" s="6">
        <f>_xll.SNL.Clients.Office.Excel.Functions.SPG($D909, AA$1, $F909, "Options: Curr=USD, Mag=Actuals")</f>
        <v>22224000000</v>
      </c>
      <c r="AB909" s="6">
        <f>_xll.SNL.Clients.Office.Excel.Functions.SPG($D909, AB$1, $F909, "Options: Curr=USD, Mag=Actuals")</f>
        <v>3.89</v>
      </c>
      <c r="AC909" s="6">
        <f>_xll.SNL.Clients.Office.Excel.Functions.SPG($D909, AC$1, $F909, "Options: Curr=USD, Mag=Actuals")</f>
        <v>15.773809523809501</v>
      </c>
      <c r="AD909" s="6">
        <f>_xll.SNL.Clients.Office.Excel.Functions.SPG($D909, AD$1, $F909, "Options: Curr=USD, Mag=Actuals")</f>
        <v>1.5369475298119</v>
      </c>
      <c r="AE909" s="6">
        <f>_xll.SNL.Clients.Office.Excel.Functions.SPG($D909, AE$1, $F909, "Options: Curr=USD, Mag=Actuals")</f>
        <v>13.4695807120259</v>
      </c>
      <c r="AF909" s="6">
        <f>_xll.SNL.Clients.Office.Excel.Functions.SPG($D909, AF$1, $F909, "Options: Curr=USD, Mag=Actuals")</f>
        <v>1523502000000</v>
      </c>
      <c r="AG909" s="6">
        <f>_xll.SNL.Clients.Office.Excel.Functions.SPG($D909, AG$1, $F909, "Options: Curr=USD, Mag=Actuals")</f>
        <v>206881000000</v>
      </c>
      <c r="AH909" s="6">
        <f>_xll.SNL.Clients.Office.Excel.Functions.SPG($D909, AH$1, $F909, "Options: Curr=USD, Mag=Actuals")</f>
        <v>171008000000</v>
      </c>
      <c r="AI909" s="6">
        <f>_xll.SNL.Clients.Office.Excel.Functions.SPG($D909, AI$1, $F909, "Options: Curr=USD, Mag=Actuals")</f>
        <v>41639</v>
      </c>
      <c r="AJ909" s="6" t="str">
        <f>_xll.SNL.Clients.Office.Excel.Functions.SPG($D909, AJ$1, $F909, "Options: Curr=USD, Mag=Actuals")</f>
        <v>#INVALID FUNCTION PARAMETER</v>
      </c>
      <c r="AK909" s="6" t="str">
        <f>_xll.SNL.Clients.Office.Excel.Functions.SPG($D909, AK$1, $F909, "Options: Curr=USD, Mag=Actuals")</f>
        <v>#INVALID FUNCTION PARAMETER</v>
      </c>
      <c r="AL909" s="6" t="str">
        <f>_xll.SNL.Clients.Office.Excel.Functions.SPG($D909, AL$1, $F909, "Options: Curr=USD, Mag=Actuals")</f>
        <v>#INVALID FUNCTION PARAMETER</v>
      </c>
      <c r="AM909" s="6" t="str">
        <f>_xll.SNL.Clients.Office.Excel.Functions.SPG($D909, AM$1, $F909, "Options: Curr=USD, Mag=Actuals")</f>
        <v>#INVALID FUNCTION PARAMETER</v>
      </c>
      <c r="AN909" s="6">
        <f>_xll.SNL.Clients.Office.Excel.Functions.SPG($D909, AN$1, $F909, "Options: Curr=USD, Mag=Actuals")</f>
        <v>1523502000000</v>
      </c>
      <c r="AO909" s="6">
        <f>_xll.SNL.Clients.Office.Excel.Functions.SPG($D909, AO$1, $F909, "Options: Curr=USD, Mag=Actuals")</f>
        <v>824680000000</v>
      </c>
      <c r="AP909" s="6">
        <f>_xll.SNL.Clients.Office.Excel.Functions.SPG($D909, AP$1, $F909, "Options: Curr=USD, Mag=Actuals")</f>
        <v>1079177000000</v>
      </c>
      <c r="AQ909" s="6">
        <f>_xll.SNL.Clients.Office.Excel.Functions.SPG($D909, AQ$1, $F909, "Options: Curr=USD, Mag=Actuals")</f>
        <v>170142000000</v>
      </c>
      <c r="AR909" s="6">
        <f>_xll.SNL.Clients.Office.Excel.Functions.SPG($D909, AR$1, $F909, "Options: Curr=USD, Mag=Actuals")</f>
        <v>171008000000</v>
      </c>
      <c r="AS909" s="6">
        <f>_xll.SNL.Clients.Office.Excel.Functions.SPG($D909, AS$1, $F909, "Options: Curr=USD, Mag=Actuals")</f>
        <v>139708000000</v>
      </c>
      <c r="AT909" s="6">
        <f>_xll.SNL.Clients.Office.Excel.Functions.SPG($D909, AT$1, $F909, "Options: Curr=USD, Mag=Actuals")</f>
        <v>54.130549221464797</v>
      </c>
      <c r="AU909" s="6">
        <f>_xll.SNL.Clients.Office.Excel.Functions.SPG($D909, AU$1, $F909, "Options: Curr=USD, Mag=Actuals")</f>
        <v>76.417492218607293</v>
      </c>
      <c r="AV909" s="6">
        <f>_xll.SNL.Clients.Office.Excel.Functions.SPG($D909, AV$1, $F909, "Options: Curr=USD, Mag=Actuals")</f>
        <v>11.2246652777614</v>
      </c>
      <c r="AW909" s="6">
        <f>_xll.SNL.Clients.Office.Excel.Functions.SPG($D909, AW$1, $F909, "Options: Curr=USD, Mag=Actuals")</f>
        <v>9.3625393880989307</v>
      </c>
      <c r="AX909" s="6">
        <f>_xll.SNL.Clients.Office.Excel.Functions.SPG($D909, AX$1, $F909, "Options: Curr=USD, Mag=Actuals")</f>
        <v>22224000000</v>
      </c>
      <c r="AY909" s="6">
        <f>_xll.SNL.Clients.Office.Excel.Functions.SPG($D909, AY$1, $F909, "Options: Curr=USD, Mag=Actuals")</f>
        <v>21878000000</v>
      </c>
      <c r="AZ909" s="6">
        <f>_xll.SNL.Clients.Office.Excel.Functions.SPG($D909, AZ$1, $F909, "Options: Curr=USD, Mag=Actuals")</f>
        <v>1.5369475298119</v>
      </c>
      <c r="BA909" s="6">
        <f>_xll.SNL.Clients.Office.Excel.Functions.SPG($D909, BA$1, $F909, "Options: Curr=USD, Mag=Actuals")</f>
        <v>13.4695807120259</v>
      </c>
      <c r="BB909" s="6">
        <f>_xll.SNL.Clients.Office.Excel.Functions.SPG($D909, BB$1, $F909, "Options: Curr=USD, Mag=Actuals")</f>
        <v>13.8696660397685</v>
      </c>
      <c r="BC909" s="6">
        <f>_xll.SNL.Clients.Office.Excel.Functions.SPG($D909, BC$1, $F909, "Options: Curr=USD, Mag=Actuals")</f>
        <v>0</v>
      </c>
      <c r="BD909" s="6">
        <f>_xll.SNL.Clients.Office.Excel.Functions.SPG($D909, BD$1, $F909, "Options: Curr=USD, Mag=Actuals")</f>
        <v>2.0039018107048099</v>
      </c>
      <c r="BE909" s="6">
        <f>_xll.SNL.Clients.Office.Excel.Functions.SPG($D909, BE$1, $F909, "Options: Curr=USD, Mag=Actuals")</f>
        <v>3.0146965766540799</v>
      </c>
      <c r="BF909" s="6">
        <f>_xll.SNL.Clients.Office.Excel.Functions.SPG($D909, BF$1, $F909, "Options: Curr=USD, Mag=Actuals")</f>
        <v>1.33258828077509</v>
      </c>
      <c r="BG909" s="6">
        <f>_xll.SNL.Clients.Office.Excel.Functions.SPG($D909, BG$1, $F909, "Options: Curr=USD, Mag=Actuals")</f>
        <v>3.3777713845875099</v>
      </c>
      <c r="BH909" s="6">
        <f>_xll.SNL.Clients.Office.Excel.Functions.SPG($D909, BH$1, $F909, "Options: Curr=USD, Mag=Actuals")</f>
        <v>2.3711897027835001</v>
      </c>
      <c r="BI909" s="6">
        <f>_xll.SNL.Clients.Office.Excel.Functions.SPG($D909, BI$1, $F909, "Options: Curr=USD, Mag=Actuals")</f>
        <v>3.8592061509253899</v>
      </c>
      <c r="BJ909" s="6">
        <f>_xll.SNL.Clients.Office.Excel.Functions.SPG($D909, BJ$1, $F909, "Options: Curr=USD, Mag=Actuals")</f>
        <v>1.73745428322854</v>
      </c>
      <c r="BK909" s="6">
        <f>_xll.SNL.Clients.Office.Excel.Functions.SPG($D909, BK$1, $F909, "Options: Curr=USD, Mag=Actuals")</f>
        <v>4.4040034304555604</v>
      </c>
      <c r="BL909" s="6">
        <f>_xll.SNL.Clients.Office.Excel.Functions.SPG($D909, BL$1, $F909, "Options: Curr=USD, Mag=Actuals")</f>
        <v>3.15030244161288</v>
      </c>
      <c r="BM909" s="6">
        <f>_xll.SNL.Clients.Office.Excel.Functions.SPG($D909, BM$1, $F909, "Options: Curr=USD, Mag=Actuals")</f>
        <v>2.94210367987254</v>
      </c>
      <c r="BN909" s="6">
        <f>_xll.SNL.Clients.Office.Excel.Functions.SPG($D909, BN$1, $F909, "Options: Curr=USD, Mag=Actuals")</f>
        <v>3.3993494821669099</v>
      </c>
      <c r="BO909" s="6">
        <f>_xll.SNL.Clients.Office.Excel.Functions.SPG($D909, BO$1, $F909, "Options: Curr=USD, Mag=Actuals")</f>
        <v>51.981490702843203</v>
      </c>
      <c r="BP909" s="6">
        <f>_xll.SNL.Clients.Office.Excel.Functions.SPG($D909, BP$1, $F909, "Options: Curr=USD, Mag=Actuals")</f>
        <v>22.999522559083299</v>
      </c>
      <c r="BQ909" s="6">
        <f>_xll.SNL.Clients.Office.Excel.Functions.SPG($D909, BQ$1, $F909, "Options: Curr=USD, Mag=Actuals")</f>
        <v>58.2979231320124</v>
      </c>
      <c r="BR909" s="6">
        <f>_xll.SNL.Clients.Office.Excel.Functions.SPG($D909, BR$1, $F909, "Options: Curr=USD, Mag=Actuals")</f>
        <v>10.82</v>
      </c>
      <c r="BS909" s="6">
        <f>_xll.SNL.Clients.Office.Excel.Functions.SPG($D909, BS$1, $F909, "Options: Curr=USD, Mag=Actuals")</f>
        <v>12.33</v>
      </c>
      <c r="BT909" s="6">
        <f>_xll.SNL.Clients.Office.Excel.Functions.SPG($D909, BT$1, $F909, "Options: Curr=USD, Mag=Actuals")</f>
        <v>15.43</v>
      </c>
      <c r="BU909" s="6">
        <f>_xll.SNL.Clients.Office.Excel.Functions.SPG($D909, BU$1, $F909, "Options: Curr=USD, Mag=Actuals")</f>
        <v>0</v>
      </c>
      <c r="BV909" s="6">
        <f>_xll.SNL.Clients.Office.Excel.Functions.SPG($D909, BV$1, $F909, "Options: Curr=USD, Mag=Actuals")</f>
        <v>0</v>
      </c>
      <c r="BW909" s="6">
        <f>_xll.SNL.Clients.Office.Excel.Functions.SPG($D909, BW$1, $F909, "Options: Curr=USD, Mag=Actuals")</f>
        <v>0</v>
      </c>
      <c r="BX909" s="6">
        <f>_xll.SNL.Clients.Office.Excel.Functions.SPG($D909, BX$1, $F909, "Options: Curr=USD, Mag=Actuals")</f>
        <v>206881000000</v>
      </c>
      <c r="BY909" s="6">
        <f>_xll.SNL.Clients.Office.Excel.Functions.SPG($D909, BY$1, $F909, "Options: Curr=USD, Mag=Actuals")</f>
        <v>74.926984014461397</v>
      </c>
      <c r="BZ909" s="6">
        <f>_xll.SNL.Clients.Office.Excel.Functions.SPG($D909, BZ$1, $F909, "Options: Curr=USD, Mag=Actuals")</f>
        <v>31457000000</v>
      </c>
      <c r="CA909" s="6" t="str">
        <f>_xll.SNL.Clients.Office.Excel.Functions.SPG($D909, CA$1, $F909, "Options: Curr=USD, Mag=Actuals")</f>
        <v>Nonperforming Loans</v>
      </c>
      <c r="CB909" s="6">
        <f>_xll.SNL.Clients.Office.Excel.Functions.SPG($D909, CB$1, $F909, "Options: Curr=USD, Mag=Actuals")</f>
        <v>3.7485313078688498</v>
      </c>
      <c r="CC909" s="6">
        <f>_xll.SNL.Clients.Office.Excel.Functions.SPG($D909, CC$1, $F909, "Options: Curr=USD, Mag=Actuals")</f>
        <v>20.398806821866302</v>
      </c>
      <c r="CD909" s="6">
        <f>_xll.SNL.Clients.Office.Excel.Functions.SPG($D909, CD$1, $F909, "Options: Curr=USD, Mag=Actuals")</f>
        <v>0.27478036314087401</v>
      </c>
      <c r="CE909" s="6">
        <f>_xll.SNL.Clients.Office.Excel.Functions.SPG($D909, CE$1, $F909, "Options: Curr=USD, Mag=Actuals")</f>
        <v>6.60884996279123</v>
      </c>
      <c r="CF909" s="6">
        <f>_xll.SNL.Clients.Office.Excel.Functions.SPG($D909, CF$1, $F909, "Options: Curr=USD, Mag=Actuals")</f>
        <v>1.7281114227902901</v>
      </c>
      <c r="CG909" s="6">
        <f>_xll.SNL.Clients.Office.Excel.Functions.SPG($D909, CG$1, $F909, "Options: Curr=USD, Mag=Actuals")</f>
        <v>2.7557259257682398</v>
      </c>
    </row>
    <row r="910" spans="1:85" x14ac:dyDescent="0.3">
      <c r="A910" s="10" t="s">
        <v>90</v>
      </c>
      <c r="B910" s="10" t="s">
        <v>85</v>
      </c>
      <c r="C910" s="10" t="s">
        <v>3</v>
      </c>
      <c r="D910">
        <v>100382</v>
      </c>
      <c r="E910" s="10" t="s">
        <v>29</v>
      </c>
      <c r="F910" s="10" t="s">
        <v>71</v>
      </c>
      <c r="G910">
        <v>-749.92</v>
      </c>
      <c r="H910">
        <v>1635.56</v>
      </c>
      <c r="I910">
        <v>2385.48</v>
      </c>
      <c r="J910">
        <v>17608.14</v>
      </c>
      <c r="K910">
        <v>55094.82</v>
      </c>
      <c r="L910">
        <v>2.52</v>
      </c>
      <c r="M910">
        <v>18261.71</v>
      </c>
      <c r="N910">
        <v>319.60000000000002</v>
      </c>
      <c r="O910">
        <v>1.62</v>
      </c>
      <c r="P910">
        <v>0.94</v>
      </c>
      <c r="Q910">
        <v>1</v>
      </c>
      <c r="R910">
        <v>1</v>
      </c>
      <c r="S910" t="str">
        <f>_xll.SNL.Clients.Office.Excel.Functions.SPG(D910, S$1, F910, "Options: Curr=USD, Mag=Actuals")</f>
        <v>Wells Fargo &amp; Company (NYSE:WFC)</v>
      </c>
      <c r="T910" t="str">
        <f>_xll.SNL.Clients.Office.Excel.Functions.SPG($D910, T$1, $F910, "Options: Curr=USD, Mag=Actuals")</f>
        <v>Wells Fargo &amp; Company</v>
      </c>
      <c r="U910" s="6">
        <f>_xll.SNL.Clients.Office.Excel.Functions.SPG($D910, U$1, $F910, "Options: Curr=USD, Mag=Actuals")</f>
        <v>1687155000000</v>
      </c>
      <c r="V910" t="str">
        <f>_xll.SNL.Clients.Office.Excel.Functions.SPG($D910, V$1, $F910, "Options: Curr=USD, Mag=Actuals")</f>
        <v>NYSE:WFC</v>
      </c>
      <c r="W910" t="str">
        <f>_xll.SNL.Clients.Office.Excel.Functions.SPG($D910, W$1, $F910, "Options: Curr=USD, Mag=Actuals")</f>
        <v>Bank</v>
      </c>
      <c r="X910" s="6">
        <f>_xll.SNL.Clients.Office.Excel.Functions.SPG($D910, X$1, $F910, "Options: Curr=USD, Mag=Actuals")</f>
        <v>84347000000</v>
      </c>
      <c r="Y910" s="6">
        <f>_xll.SNL.Clients.Office.Excel.Functions.SPG($D910, Y$1, $F910, "Options: Curr=USD, Mag=Actuals")</f>
        <v>0</v>
      </c>
      <c r="Z910" s="6">
        <f>_xll.SNL.Clients.Office.Excel.Functions.SPG($D910, Z$1, $F910, "Options: Curr=USD, Mag=Actuals")</f>
        <v>37940000000</v>
      </c>
      <c r="AA910" s="6">
        <f>_xll.SNL.Clients.Office.Excel.Functions.SPG($D910, AA$1, $F910, "Options: Curr=USD, Mag=Actuals")</f>
        <v>23608000000</v>
      </c>
      <c r="AB910" s="6">
        <f>_xll.SNL.Clients.Office.Excel.Functions.SPG($D910, AB$1, $F910, "Options: Curr=USD, Mag=Actuals")</f>
        <v>4.0999999999999996</v>
      </c>
      <c r="AC910" s="6">
        <f>_xll.SNL.Clients.Office.Excel.Functions.SPG($D910, AC$1, $F910, "Options: Curr=USD, Mag=Actuals")</f>
        <v>5.3984575835475503</v>
      </c>
      <c r="AD910" s="6">
        <f>_xll.SNL.Clients.Office.Excel.Functions.SPG($D910, AD$1, $F910, "Options: Curr=USD, Mag=Actuals")</f>
        <v>1.48165907155306</v>
      </c>
      <c r="AE910" s="6">
        <f>_xll.SNL.Clients.Office.Excel.Functions.SPG($D910, AE$1, $F910, "Options: Curr=USD, Mag=Actuals")</f>
        <v>13.094604188853401</v>
      </c>
      <c r="AF910" s="6">
        <f>_xll.SNL.Clients.Office.Excel.Functions.SPG($D910, AF$1, $F910, "Options: Curr=USD, Mag=Actuals")</f>
        <v>1687155000000</v>
      </c>
      <c r="AG910" s="6">
        <f>_xll.SNL.Clients.Office.Excel.Functions.SPG($D910, AG$1, $F910, "Options: Curr=USD, Mag=Actuals")</f>
        <v>247461000000</v>
      </c>
      <c r="AH910" s="6">
        <f>_xll.SNL.Clients.Office.Excel.Functions.SPG($D910, AH$1, $F910, "Options: Curr=USD, Mag=Actuals")</f>
        <v>185262000000</v>
      </c>
      <c r="AI910" s="6">
        <f>_xll.SNL.Clients.Office.Excel.Functions.SPG($D910, AI$1, $F910, "Options: Curr=USD, Mag=Actuals")</f>
        <v>42004</v>
      </c>
      <c r="AJ910" s="6" t="str">
        <f>_xll.SNL.Clients.Office.Excel.Functions.SPG($D910, AJ$1, $F910, "Options: Curr=USD, Mag=Actuals")</f>
        <v>#INVALID FUNCTION PARAMETER</v>
      </c>
      <c r="AK910" s="6" t="str">
        <f>_xll.SNL.Clients.Office.Excel.Functions.SPG($D910, AK$1, $F910, "Options: Curr=USD, Mag=Actuals")</f>
        <v>#INVALID FUNCTION PARAMETER</v>
      </c>
      <c r="AL910" s="6" t="str">
        <f>_xll.SNL.Clients.Office.Excel.Functions.SPG($D910, AL$1, $F910, "Options: Curr=USD, Mag=Actuals")</f>
        <v>#INVALID FUNCTION PARAMETER</v>
      </c>
      <c r="AM910" s="6" t="str">
        <f>_xll.SNL.Clients.Office.Excel.Functions.SPG($D910, AM$1, $F910, "Options: Curr=USD, Mag=Actuals")</f>
        <v>#INVALID FUNCTION PARAMETER</v>
      </c>
      <c r="AN910" s="6">
        <f>_xll.SNL.Clients.Office.Excel.Functions.SPG($D910, AN$1, $F910, "Options: Curr=USD, Mag=Actuals")</f>
        <v>1687155000000</v>
      </c>
      <c r="AO910" s="6">
        <f>_xll.SNL.Clients.Office.Excel.Functions.SPG($D910, AO$1, $F910, "Options: Curr=USD, Mag=Actuals")</f>
        <v>870490000000</v>
      </c>
      <c r="AP910" s="6">
        <f>_xll.SNL.Clients.Office.Excel.Functions.SPG($D910, AP$1, $F910, "Options: Curr=USD, Mag=Actuals")</f>
        <v>1168310000000</v>
      </c>
      <c r="AQ910" s="6">
        <f>_xll.SNL.Clients.Office.Excel.Functions.SPG($D910, AQ$1, $F910, "Options: Curr=USD, Mag=Actuals")</f>
        <v>184394000000</v>
      </c>
      <c r="AR910" s="6">
        <f>_xll.SNL.Clients.Office.Excel.Functions.SPG($D910, AR$1, $F910, "Options: Curr=USD, Mag=Actuals")</f>
        <v>185262000000</v>
      </c>
      <c r="AS910" s="6">
        <f>_xll.SNL.Clients.Office.Excel.Functions.SPG($D910, AS$1, $F910, "Options: Curr=USD, Mag=Actuals")</f>
        <v>154678000000</v>
      </c>
      <c r="AT910" s="6">
        <f>_xll.SNL.Clients.Office.Excel.Functions.SPG($D910, AT$1, $F910, "Options: Curr=USD, Mag=Actuals")</f>
        <v>51.5951409325166</v>
      </c>
      <c r="AU910" s="6">
        <f>_xll.SNL.Clients.Office.Excel.Functions.SPG($D910, AU$1, $F910, "Options: Curr=USD, Mag=Actuals")</f>
        <v>74.508478058049704</v>
      </c>
      <c r="AV910" s="6">
        <f>_xll.SNL.Clients.Office.Excel.Functions.SPG($D910, AV$1, $F910, "Options: Curr=USD, Mag=Actuals")</f>
        <v>10.9807338389182</v>
      </c>
      <c r="AW910" s="6">
        <f>_xll.SNL.Clients.Office.Excel.Functions.SPG($D910, AW$1, $F910, "Options: Curr=USD, Mag=Actuals")</f>
        <v>9.3372393939046407</v>
      </c>
      <c r="AX910" s="6">
        <f>_xll.SNL.Clients.Office.Excel.Functions.SPG($D910, AX$1, $F910, "Options: Curr=USD, Mag=Actuals")</f>
        <v>23608000000</v>
      </c>
      <c r="AY910" s="6">
        <f>_xll.SNL.Clients.Office.Excel.Functions.SPG($D910, AY$1, $F910, "Options: Curr=USD, Mag=Actuals")</f>
        <v>23057000000</v>
      </c>
      <c r="AZ910" s="6">
        <f>_xll.SNL.Clients.Office.Excel.Functions.SPG($D910, AZ$1, $F910, "Options: Curr=USD, Mag=Actuals")</f>
        <v>1.48165907155306</v>
      </c>
      <c r="BA910" s="6">
        <f>_xll.SNL.Clients.Office.Excel.Functions.SPG($D910, BA$1, $F910, "Options: Curr=USD, Mag=Actuals")</f>
        <v>13.094604188853401</v>
      </c>
      <c r="BB910" s="6">
        <f>_xll.SNL.Clients.Office.Excel.Functions.SPG($D910, BB$1, $F910, "Options: Curr=USD, Mag=Actuals")</f>
        <v>13.440424752161199</v>
      </c>
      <c r="BC910" s="6">
        <f>_xll.SNL.Clients.Office.Excel.Functions.SPG($D910, BC$1, $F910, "Options: Curr=USD, Mag=Actuals")</f>
        <v>0</v>
      </c>
      <c r="BD910" s="6">
        <f>_xll.SNL.Clients.Office.Excel.Functions.SPG($D910, BD$1, $F910, "Options: Curr=USD, Mag=Actuals")</f>
        <v>1.9773148185373099</v>
      </c>
      <c r="BE910" s="6">
        <f>_xll.SNL.Clients.Office.Excel.Functions.SPG($D910, BE$1, $F910, "Options: Curr=USD, Mag=Actuals")</f>
        <v>2.78840354498606</v>
      </c>
      <c r="BF910" s="6">
        <f>_xll.SNL.Clients.Office.Excel.Functions.SPG($D910, BF$1, $F910, "Options: Curr=USD, Mag=Actuals")</f>
        <v>1.33354337310909</v>
      </c>
      <c r="BG910" s="6">
        <f>_xll.SNL.Clients.Office.Excel.Functions.SPG($D910, BG$1, $F910, "Options: Curr=USD, Mag=Actuals")</f>
        <v>3.07760572228683</v>
      </c>
      <c r="BH910" s="6">
        <f>_xll.SNL.Clients.Office.Excel.Functions.SPG($D910, BH$1, $F910, "Options: Curr=USD, Mag=Actuals")</f>
        <v>2.0861091951606299</v>
      </c>
      <c r="BI910" s="6">
        <f>_xll.SNL.Clients.Office.Excel.Functions.SPG($D910, BI$1, $F910, "Options: Curr=USD, Mag=Actuals")</f>
        <v>3.6456532576445899</v>
      </c>
      <c r="BJ910" s="6">
        <f>_xll.SNL.Clients.Office.Excel.Functions.SPG($D910, BJ$1, $F910, "Options: Curr=USD, Mag=Actuals")</f>
        <v>1.7796503415910201</v>
      </c>
      <c r="BK910" s="6">
        <f>_xll.SNL.Clients.Office.Excel.Functions.SPG($D910, BK$1, $F910, "Options: Curr=USD, Mag=Actuals")</f>
        <v>4.1071495576336003</v>
      </c>
      <c r="BL910" s="6">
        <f>_xll.SNL.Clients.Office.Excel.Functions.SPG($D910, BL$1, $F910, "Options: Curr=USD, Mag=Actuals")</f>
        <v>2.9574291021074401</v>
      </c>
      <c r="BM910" s="6">
        <f>_xll.SNL.Clients.Office.Excel.Functions.SPG($D910, BM$1, $F910, "Options: Curr=USD, Mag=Actuals")</f>
        <v>2.8405892947599498</v>
      </c>
      <c r="BN910" s="6">
        <f>_xll.SNL.Clients.Office.Excel.Functions.SPG($D910, BN$1, $F910, "Options: Curr=USD, Mag=Actuals")</f>
        <v>3.10764674571071</v>
      </c>
      <c r="BO910" s="6">
        <f>_xll.SNL.Clients.Office.Excel.Functions.SPG($D910, BO$1, $F910, "Options: Curr=USD, Mag=Actuals")</f>
        <v>53.490058249563702</v>
      </c>
      <c r="BP910" s="6">
        <f>_xll.SNL.Clients.Office.Excel.Functions.SPG($D910, BP$1, $F910, "Options: Curr=USD, Mag=Actuals")</f>
        <v>25.191174552740499</v>
      </c>
      <c r="BQ910" s="6">
        <f>_xll.SNL.Clients.Office.Excel.Functions.SPG($D910, BQ$1, $F910, "Options: Curr=USD, Mag=Actuals")</f>
        <v>58.137218869669297</v>
      </c>
      <c r="BR910" s="6">
        <f>_xll.SNL.Clients.Office.Excel.Functions.SPG($D910, BR$1, $F910, "Options: Curr=USD, Mag=Actuals")</f>
        <v>11.04</v>
      </c>
      <c r="BS910" s="6">
        <f>_xll.SNL.Clients.Office.Excel.Functions.SPG($D910, BS$1, $F910, "Options: Curr=USD, Mag=Actuals")</f>
        <v>12.45</v>
      </c>
      <c r="BT910" s="6">
        <f>_xll.SNL.Clients.Office.Excel.Functions.SPG($D910, BT$1, $F910, "Options: Curr=USD, Mag=Actuals")</f>
        <v>15.53</v>
      </c>
      <c r="BU910" s="6">
        <f>_xll.SNL.Clients.Office.Excel.Functions.SPG($D910, BU$1, $F910, "Options: Curr=USD, Mag=Actuals")</f>
        <v>0</v>
      </c>
      <c r="BV910" s="6">
        <f>_xll.SNL.Clients.Office.Excel.Functions.SPG($D910, BV$1, $F910, "Options: Curr=USD, Mag=Actuals")</f>
        <v>0</v>
      </c>
      <c r="BW910" s="6">
        <f>_xll.SNL.Clients.Office.Excel.Functions.SPG($D910, BW$1, $F910, "Options: Curr=USD, Mag=Actuals")</f>
        <v>0</v>
      </c>
      <c r="BX910" s="6">
        <f>_xll.SNL.Clients.Office.Excel.Functions.SPG($D910, BX$1, $F910, "Options: Curr=USD, Mag=Actuals")</f>
        <v>247461000000</v>
      </c>
      <c r="BY910" s="6">
        <f>_xll.SNL.Clients.Office.Excel.Functions.SPG($D910, BY$1, $F910, "Options: Curr=USD, Mag=Actuals")</f>
        <v>73.647335307070193</v>
      </c>
      <c r="BZ910" s="6">
        <f>_xll.SNL.Clients.Office.Excel.Functions.SPG($D910, BZ$1, $F910, "Options: Curr=USD, Mag=Actuals")</f>
        <v>28193000000</v>
      </c>
      <c r="CA910" s="6" t="str">
        <f>_xll.SNL.Clients.Office.Excel.Functions.SPG($D910, CA$1, $F910, "Options: Curr=USD, Mag=Actuals")</f>
        <v>Nonperforming Loans</v>
      </c>
      <c r="CB910" s="6">
        <f>_xll.SNL.Clients.Office.Excel.Functions.SPG($D910, CB$1, $F910, "Options: Curr=USD, Mag=Actuals")</f>
        <v>3.1935560240097201</v>
      </c>
      <c r="CC910" s="6">
        <f>_xll.SNL.Clients.Office.Excel.Functions.SPG($D910, CC$1, $F910, "Options: Curr=USD, Mag=Actuals")</f>
        <v>16.882339203698301</v>
      </c>
      <c r="CD910" s="6">
        <f>_xll.SNL.Clients.Office.Excel.Functions.SPG($D910, CD$1, $F910, "Options: Curr=USD, Mag=Actuals")</f>
        <v>0.16259293184048901</v>
      </c>
      <c r="CE910" s="6">
        <f>_xll.SNL.Clients.Office.Excel.Functions.SPG($D910, CE$1, $F910, "Options: Curr=USD, Mag=Actuals")</f>
        <v>3.95072217502124</v>
      </c>
      <c r="CF910" s="6">
        <f>_xll.SNL.Clients.Office.Excel.Functions.SPG($D910, CF$1, $F910, "Options: Curr=USD, Mag=Actuals")</f>
        <v>1.39543208100506</v>
      </c>
      <c r="CG910" s="6">
        <f>_xll.SNL.Clients.Office.Excel.Functions.SPG($D910, CG$1, $F910, "Options: Curr=USD, Mag=Actuals")</f>
        <v>2.2689726977226701</v>
      </c>
    </row>
    <row r="911" spans="1:85" x14ac:dyDescent="0.3">
      <c r="A911" s="10" t="s">
        <v>90</v>
      </c>
      <c r="B911" s="10" t="s">
        <v>85</v>
      </c>
      <c r="C911" s="10" t="s">
        <v>3</v>
      </c>
      <c r="D911">
        <v>100382</v>
      </c>
      <c r="E911" s="10" t="s">
        <v>29</v>
      </c>
      <c r="F911" s="10" t="s">
        <v>72</v>
      </c>
      <c r="G911">
        <v>-761.87</v>
      </c>
      <c r="H911">
        <v>1511.38</v>
      </c>
      <c r="I911">
        <v>2273.25</v>
      </c>
      <c r="J911">
        <v>18295.02</v>
      </c>
      <c r="K911">
        <v>56810.53</v>
      </c>
      <c r="L911">
        <v>2.95</v>
      </c>
      <c r="M911">
        <v>18799.62</v>
      </c>
      <c r="N911">
        <v>322.04000000000002</v>
      </c>
      <c r="O911">
        <v>0.12</v>
      </c>
      <c r="P911">
        <v>-7.24</v>
      </c>
      <c r="Q911">
        <v>1</v>
      </c>
      <c r="R911">
        <v>1</v>
      </c>
      <c r="S911" t="str">
        <f>_xll.SNL.Clients.Office.Excel.Functions.SPG(D911, S$1, F911, "Options: Curr=USD, Mag=Actuals")</f>
        <v>Wells Fargo &amp; Company (NYSE:WFC)</v>
      </c>
      <c r="T911" t="str">
        <f>_xll.SNL.Clients.Office.Excel.Functions.SPG($D911, T$1, $F911, "Options: Curr=USD, Mag=Actuals")</f>
        <v>Wells Fargo &amp; Company</v>
      </c>
      <c r="U911" s="6">
        <f>_xll.SNL.Clients.Office.Excel.Functions.SPG($D911, U$1, $F911, "Options: Curr=USD, Mag=Actuals")</f>
        <v>1787632000000</v>
      </c>
      <c r="V911" t="str">
        <f>_xll.SNL.Clients.Office.Excel.Functions.SPG($D911, V$1, $F911, "Options: Curr=USD, Mag=Actuals")</f>
        <v>NYSE:WFC</v>
      </c>
      <c r="W911" t="str">
        <f>_xll.SNL.Clients.Office.Excel.Functions.SPG($D911, W$1, $F911, "Options: Curr=USD, Mag=Actuals")</f>
        <v>Bank</v>
      </c>
      <c r="X911" s="6">
        <f>_xll.SNL.Clients.Office.Excel.Functions.SPG($D911, X$1, $F911, "Options: Curr=USD, Mag=Actuals")</f>
        <v>86057000000</v>
      </c>
      <c r="Y911" s="6">
        <f>_xll.SNL.Clients.Office.Excel.Functions.SPG($D911, Y$1, $F911, "Options: Curr=USD, Mag=Actuals")</f>
        <v>0</v>
      </c>
      <c r="Z911" s="6">
        <f>_xll.SNL.Clients.Office.Excel.Functions.SPG($D911, Z$1, $F911, "Options: Curr=USD, Mag=Actuals")</f>
        <v>37617000000</v>
      </c>
      <c r="AA911" s="6">
        <f>_xll.SNL.Clients.Office.Excel.Functions.SPG($D911, AA$1, $F911, "Options: Curr=USD, Mag=Actuals")</f>
        <v>23276000000</v>
      </c>
      <c r="AB911" s="6">
        <f>_xll.SNL.Clients.Office.Excel.Functions.SPG($D911, AB$1, $F911, "Options: Curr=USD, Mag=Actuals")</f>
        <v>4.12</v>
      </c>
      <c r="AC911" s="6">
        <f>_xll.SNL.Clients.Office.Excel.Functions.SPG($D911, AC$1, $F911, "Options: Curr=USD, Mag=Actuals")</f>
        <v>0.48780487804879202</v>
      </c>
      <c r="AD911" s="6">
        <f>_xll.SNL.Clients.Office.Excel.Functions.SPG($D911, AD$1, $F911, "Options: Curr=USD, Mag=Actuals")</f>
        <v>1.3354607988093501</v>
      </c>
      <c r="AE911" s="6">
        <f>_xll.SNL.Clients.Office.Excel.Functions.SPG($D911, AE$1, $F911, "Options: Curr=USD, Mag=Actuals")</f>
        <v>12.149240020043401</v>
      </c>
      <c r="AF911" s="6">
        <f>_xll.SNL.Clients.Office.Excel.Functions.SPG($D911, AF$1, $F911, "Options: Curr=USD, Mag=Actuals")</f>
        <v>1787632000000</v>
      </c>
      <c r="AG911" s="6">
        <f>_xll.SNL.Clients.Office.Excel.Functions.SPG($D911, AG$1, $F911, "Options: Curr=USD, Mag=Actuals")</f>
        <v>297064000000</v>
      </c>
      <c r="AH911" s="6">
        <f>_xll.SNL.Clients.Office.Excel.Functions.SPG($D911, AH$1, $F911, "Options: Curr=USD, Mag=Actuals")</f>
        <v>193891000000</v>
      </c>
      <c r="AI911" s="6">
        <f>_xll.SNL.Clients.Office.Excel.Functions.SPG($D911, AI$1, $F911, "Options: Curr=USD, Mag=Actuals")</f>
        <v>42369</v>
      </c>
      <c r="AJ911" s="6" t="str">
        <f>_xll.SNL.Clients.Office.Excel.Functions.SPG($D911, AJ$1, $F911, "Options: Curr=USD, Mag=Actuals")</f>
        <v>#INVALID FUNCTION PARAMETER</v>
      </c>
      <c r="AK911" s="6" t="str">
        <f>_xll.SNL.Clients.Office.Excel.Functions.SPG($D911, AK$1, $F911, "Options: Curr=USD, Mag=Actuals")</f>
        <v>#INVALID FUNCTION PARAMETER</v>
      </c>
      <c r="AL911" s="6" t="str">
        <f>_xll.SNL.Clients.Office.Excel.Functions.SPG($D911, AL$1, $F911, "Options: Curr=USD, Mag=Actuals")</f>
        <v>#INVALID FUNCTION PARAMETER</v>
      </c>
      <c r="AM911" s="6" t="str">
        <f>_xll.SNL.Clients.Office.Excel.Functions.SPG($D911, AM$1, $F911, "Options: Curr=USD, Mag=Actuals")</f>
        <v>#INVALID FUNCTION PARAMETER</v>
      </c>
      <c r="AN911" s="6">
        <f>_xll.SNL.Clients.Office.Excel.Functions.SPG($D911, AN$1, $F911, "Options: Curr=USD, Mag=Actuals")</f>
        <v>1787632000000</v>
      </c>
      <c r="AO911" s="6">
        <f>_xll.SNL.Clients.Office.Excel.Functions.SPG($D911, AO$1, $F911, "Options: Curr=USD, Mag=Actuals")</f>
        <v>924896000000</v>
      </c>
      <c r="AP911" s="6">
        <f>_xll.SNL.Clients.Office.Excel.Functions.SPG($D911, AP$1, $F911, "Options: Curr=USD, Mag=Actuals")</f>
        <v>1223312000000</v>
      </c>
      <c r="AQ911" s="6">
        <f>_xll.SNL.Clients.Office.Excel.Functions.SPG($D911, AQ$1, $F911, "Options: Curr=USD, Mag=Actuals")</f>
        <v>192998000000</v>
      </c>
      <c r="AR911" s="6">
        <f>_xll.SNL.Clients.Office.Excel.Functions.SPG($D911, AR$1, $F911, "Options: Curr=USD, Mag=Actuals")</f>
        <v>193891000000</v>
      </c>
      <c r="AS911" s="6">
        <f>_xll.SNL.Clients.Office.Excel.Functions.SPG($D911, AS$1, $F911, "Options: Curr=USD, Mag=Actuals")</f>
        <v>164599000000</v>
      </c>
      <c r="AT911" s="6">
        <f>_xll.SNL.Clients.Office.Excel.Functions.SPG($D911, AT$1, $F911, "Options: Curr=USD, Mag=Actuals")</f>
        <v>51.738612868867897</v>
      </c>
      <c r="AU911" s="6">
        <f>_xll.SNL.Clients.Office.Excel.Functions.SPG($D911, AU$1, $F911, "Options: Curr=USD, Mag=Actuals")</f>
        <v>75.605896124619093</v>
      </c>
      <c r="AV911" s="6">
        <f>_xll.SNL.Clients.Office.Excel.Functions.SPG($D911, AV$1, $F911, "Options: Curr=USD, Mag=Actuals")</f>
        <v>10.8462479973507</v>
      </c>
      <c r="AW911" s="6">
        <f>_xll.SNL.Clients.Office.Excel.Functions.SPG($D911, AW$1, $F911, "Options: Curr=USD, Mag=Actuals")</f>
        <v>9.3610450766063504</v>
      </c>
      <c r="AX911" s="6">
        <f>_xll.SNL.Clients.Office.Excel.Functions.SPG($D911, AX$1, $F911, "Options: Curr=USD, Mag=Actuals")</f>
        <v>23276000000</v>
      </c>
      <c r="AY911" s="6">
        <f>_xll.SNL.Clients.Office.Excel.Functions.SPG($D911, AY$1, $F911, "Options: Curr=USD, Mag=Actuals")</f>
        <v>22894000000</v>
      </c>
      <c r="AZ911" s="6">
        <f>_xll.SNL.Clients.Office.Excel.Functions.SPG($D911, AZ$1, $F911, "Options: Curr=USD, Mag=Actuals")</f>
        <v>1.3354607988093501</v>
      </c>
      <c r="BA911" s="6">
        <f>_xll.SNL.Clients.Office.Excel.Functions.SPG($D911, BA$1, $F911, "Options: Curr=USD, Mag=Actuals")</f>
        <v>12.149240020043401</v>
      </c>
      <c r="BB911" s="6">
        <f>_xll.SNL.Clients.Office.Excel.Functions.SPG($D911, BB$1, $F911, "Options: Curr=USD, Mag=Actuals")</f>
        <v>12.5998392009343</v>
      </c>
      <c r="BC911" s="6">
        <f>_xll.SNL.Clients.Office.Excel.Functions.SPG($D911, BC$1, $F911, "Options: Curr=USD, Mag=Actuals")</f>
        <v>0</v>
      </c>
      <c r="BD911" s="6">
        <f>_xll.SNL.Clients.Office.Excel.Functions.SPG($D911, BD$1, $F911, "Options: Curr=USD, Mag=Actuals")</f>
        <v>1.7922193765219201</v>
      </c>
      <c r="BE911" s="6">
        <f>_xll.SNL.Clients.Office.Excel.Functions.SPG($D911, BE$1, $F911, "Options: Curr=USD, Mag=Actuals")</f>
        <v>2.6620284706288699</v>
      </c>
      <c r="BF911" s="6">
        <f>_xll.SNL.Clients.Office.Excel.Functions.SPG($D911, BF$1, $F911, "Options: Curr=USD, Mag=Actuals")</f>
        <v>1.17188463720919</v>
      </c>
      <c r="BG911" s="6">
        <f>_xll.SNL.Clients.Office.Excel.Functions.SPG($D911, BG$1, $F911, "Options: Curr=USD, Mag=Actuals")</f>
        <v>2.8672588915491799</v>
      </c>
      <c r="BH911" s="6">
        <f>_xll.SNL.Clients.Office.Excel.Functions.SPG($D911, BH$1, $F911, "Options: Curr=USD, Mag=Actuals")</f>
        <v>1.9549961874304</v>
      </c>
      <c r="BI911" s="6">
        <f>_xll.SNL.Clients.Office.Excel.Functions.SPG($D911, BI$1, $F911, "Options: Curr=USD, Mag=Actuals")</f>
        <v>3.48811350643666</v>
      </c>
      <c r="BJ911" s="6">
        <f>_xll.SNL.Clients.Office.Excel.Functions.SPG($D911, BJ$1, $F911, "Options: Curr=USD, Mag=Actuals")</f>
        <v>1.5726963724634999</v>
      </c>
      <c r="BK911" s="6">
        <f>_xll.SNL.Clients.Office.Excel.Functions.SPG($D911, BK$1, $F911, "Options: Curr=USD, Mag=Actuals")</f>
        <v>3.8479279567926898</v>
      </c>
      <c r="BL911" s="6">
        <f>_xll.SNL.Clients.Office.Excel.Functions.SPG($D911, BL$1, $F911, "Options: Curr=USD, Mag=Actuals")</f>
        <v>2.7783404263207001</v>
      </c>
      <c r="BM911" s="6">
        <f>_xll.SNL.Clients.Office.Excel.Functions.SPG($D911, BM$1, $F911, "Options: Curr=USD, Mag=Actuals")</f>
        <v>2.5903098490107399</v>
      </c>
      <c r="BN911" s="6">
        <f>_xll.SNL.Clients.Office.Excel.Functions.SPG($D911, BN$1, $F911, "Options: Curr=USD, Mag=Actuals")</f>
        <v>2.9513298063509898</v>
      </c>
      <c r="BO911" s="6">
        <f>_xll.SNL.Clients.Office.Excel.Functions.SPG($D911, BO$1, $F911, "Options: Curr=USD, Mag=Actuals")</f>
        <v>54.611100395409402</v>
      </c>
      <c r="BP911" s="6">
        <f>_xll.SNL.Clients.Office.Excel.Functions.SPG($D911, BP$1, $F911, "Options: Curr=USD, Mag=Actuals")</f>
        <v>23.7342691471931</v>
      </c>
      <c r="BQ911" s="6">
        <f>_xll.SNL.Clients.Office.Excel.Functions.SPG($D911, BQ$1, $F911, "Options: Curr=USD, Mag=Actuals")</f>
        <v>58.070813530566902</v>
      </c>
      <c r="BR911" s="6">
        <f>_xll.SNL.Clients.Office.Excel.Functions.SPG($D911, BR$1, $F911, "Options: Curr=USD, Mag=Actuals")</f>
        <v>11.07</v>
      </c>
      <c r="BS911" s="6">
        <f>_xll.SNL.Clients.Office.Excel.Functions.SPG($D911, BS$1, $F911, "Options: Curr=USD, Mag=Actuals")</f>
        <v>12.63</v>
      </c>
      <c r="BT911" s="6">
        <f>_xll.SNL.Clients.Office.Excel.Functions.SPG($D911, BT$1, $F911, "Options: Curr=USD, Mag=Actuals")</f>
        <v>15.45</v>
      </c>
      <c r="BU911" s="6">
        <f>_xll.SNL.Clients.Office.Excel.Functions.SPG($D911, BU$1, $F911, "Options: Curr=USD, Mag=Actuals")</f>
        <v>0</v>
      </c>
      <c r="BV911" s="6">
        <f>_xll.SNL.Clients.Office.Excel.Functions.SPG($D911, BV$1, $F911, "Options: Curr=USD, Mag=Actuals")</f>
        <v>0</v>
      </c>
      <c r="BW911" s="6">
        <f>_xll.SNL.Clients.Office.Excel.Functions.SPG($D911, BW$1, $F911, "Options: Curr=USD, Mag=Actuals")</f>
        <v>0</v>
      </c>
      <c r="BX911" s="6">
        <f>_xll.SNL.Clients.Office.Excel.Functions.SPG($D911, BX$1, $F911, "Options: Curr=USD, Mag=Actuals")</f>
        <v>297064000000</v>
      </c>
      <c r="BY911" s="6">
        <f>_xll.SNL.Clients.Office.Excel.Functions.SPG($D911, BY$1, $F911, "Options: Curr=USD, Mag=Actuals")</f>
        <v>72.898001378359794</v>
      </c>
      <c r="BZ911" s="6">
        <f>_xll.SNL.Clients.Office.Excel.Functions.SPG($D911, BZ$1, $F911, "Options: Curr=USD, Mag=Actuals")</f>
        <v>25778000000</v>
      </c>
      <c r="CA911" s="6" t="str">
        <f>_xll.SNL.Clients.Office.Excel.Functions.SPG($D911, CA$1, $F911, "Options: Curr=USD, Mag=Actuals")</f>
        <v>Nonperforming Loans</v>
      </c>
      <c r="CB911" s="6">
        <f>_xll.SNL.Clients.Office.Excel.Functions.SPG($D911, CB$1, $F911, "Options: Curr=USD, Mag=Actuals")</f>
        <v>2.7527628542535001</v>
      </c>
      <c r="CC911" s="6">
        <f>_xll.SNL.Clients.Office.Excel.Functions.SPG($D911, CC$1, $F911, "Options: Curr=USD, Mag=Actuals")</f>
        <v>14.634617131437899</v>
      </c>
      <c r="CD911" s="6">
        <f>_xll.SNL.Clients.Office.Excel.Functions.SPG($D911, CD$1, $F911, "Options: Curr=USD, Mag=Actuals")</f>
        <v>0.26870798171091198</v>
      </c>
      <c r="CE911" s="6">
        <f>_xll.SNL.Clients.Office.Excel.Functions.SPG($D911, CE$1, $F911, "Options: Curr=USD, Mag=Actuals")</f>
        <v>6.7677299559349304</v>
      </c>
      <c r="CF911" s="6">
        <f>_xll.SNL.Clients.Office.Excel.Functions.SPG($D911, CF$1, $F911, "Options: Curr=USD, Mag=Actuals")</f>
        <v>1.2328593045370699</v>
      </c>
      <c r="CG911" s="6">
        <f>_xll.SNL.Clients.Office.Excel.Functions.SPG($D911, CG$1, $F911, "Options: Curr=USD, Mag=Actuals")</f>
        <v>1.97813295189802</v>
      </c>
    </row>
    <row r="912" spans="1:85" x14ac:dyDescent="0.3">
      <c r="A912" s="10" t="s">
        <v>90</v>
      </c>
      <c r="B912" s="10" t="s">
        <v>85</v>
      </c>
      <c r="C912" s="10" t="s">
        <v>3</v>
      </c>
      <c r="D912">
        <v>100382</v>
      </c>
      <c r="E912" s="10" t="s">
        <v>29</v>
      </c>
      <c r="F912" s="10" t="s">
        <v>73</v>
      </c>
      <c r="G912">
        <v>-749.8</v>
      </c>
      <c r="H912">
        <v>1457.39</v>
      </c>
      <c r="I912">
        <v>2207.1999999999998</v>
      </c>
      <c r="J912">
        <v>18804.91</v>
      </c>
      <c r="K912">
        <v>57950.5</v>
      </c>
      <c r="L912">
        <v>1.82</v>
      </c>
      <c r="M912">
        <v>19141.669999999998</v>
      </c>
      <c r="N912">
        <v>324.5</v>
      </c>
      <c r="O912">
        <v>1.27</v>
      </c>
      <c r="P912">
        <v>-2.65</v>
      </c>
      <c r="Q912">
        <v>1</v>
      </c>
      <c r="R912">
        <v>1</v>
      </c>
      <c r="S912" t="str">
        <f>_xll.SNL.Clients.Office.Excel.Functions.SPG(D912, S$1, F912, "Options: Curr=USD, Mag=Actuals")</f>
        <v>Wells Fargo &amp; Company (NYSE:WFC)</v>
      </c>
      <c r="T912" t="str">
        <f>_xll.SNL.Clients.Office.Excel.Functions.SPG($D912, T$1, $F912, "Options: Curr=USD, Mag=Actuals")</f>
        <v>Wells Fargo &amp; Company</v>
      </c>
      <c r="U912" s="6">
        <f>_xll.SNL.Clients.Office.Excel.Functions.SPG($D912, U$1, $F912, "Options: Curr=USD, Mag=Actuals")</f>
        <v>1930115000000</v>
      </c>
      <c r="V912" t="str">
        <f>_xll.SNL.Clients.Office.Excel.Functions.SPG($D912, V$1, $F912, "Options: Curr=USD, Mag=Actuals")</f>
        <v>NYSE:WFC</v>
      </c>
      <c r="W912" t="str">
        <f>_xll.SNL.Clients.Office.Excel.Functions.SPG($D912, W$1, $F912, "Options: Curr=USD, Mag=Actuals")</f>
        <v>Bank</v>
      </c>
      <c r="X912" s="6">
        <f>_xll.SNL.Clients.Office.Excel.Functions.SPG($D912, X$1, $F912, "Options: Curr=USD, Mag=Actuals")</f>
        <v>87603000000</v>
      </c>
      <c r="Y912" s="6">
        <f>_xll.SNL.Clients.Office.Excel.Functions.SPG($D912, Y$1, $F912, "Options: Curr=USD, Mag=Actuals")</f>
        <v>0</v>
      </c>
      <c r="Z912" s="6">
        <f>_xll.SNL.Clients.Office.Excel.Functions.SPG($D912, Z$1, $F912, "Options: Curr=USD, Mag=Actuals")</f>
        <v>38029000000</v>
      </c>
      <c r="AA912" s="6">
        <f>_xll.SNL.Clients.Office.Excel.Functions.SPG($D912, AA$1, $F912, "Options: Curr=USD, Mag=Actuals")</f>
        <v>22045000000</v>
      </c>
      <c r="AB912" s="6">
        <f>_xll.SNL.Clients.Office.Excel.Functions.SPG($D912, AB$1, $F912, "Options: Curr=USD, Mag=Actuals")</f>
        <v>3.99</v>
      </c>
      <c r="AC912" s="6">
        <f>_xll.SNL.Clients.Office.Excel.Functions.SPG($D912, AC$1, $F912, "Options: Curr=USD, Mag=Actuals")</f>
        <v>-3.15533980582524</v>
      </c>
      <c r="AD912" s="6">
        <f>_xll.SNL.Clients.Office.Excel.Functions.SPG($D912, AD$1, $F912, "Options: Curr=USD, Mag=Actuals")</f>
        <v>1.1692224789850201</v>
      </c>
      <c r="AE912" s="6">
        <f>_xll.SNL.Clients.Office.Excel.Functions.SPG($D912, AE$1, $F912, "Options: Curr=USD, Mag=Actuals")</f>
        <v>10.984603119238599</v>
      </c>
      <c r="AF912" s="6">
        <f>_xll.SNL.Clients.Office.Excel.Functions.SPG($D912, AF$1, $F912, "Options: Curr=USD, Mag=Actuals")</f>
        <v>1930115000000</v>
      </c>
      <c r="AG912" s="6">
        <f>_xll.SNL.Clients.Office.Excel.Functions.SPG($D912, AG$1, $F912, "Options: Curr=USD, Mag=Actuals")</f>
        <v>351858000000</v>
      </c>
      <c r="AH912" s="6">
        <f>_xll.SNL.Clients.Office.Excel.Functions.SPG($D912, AH$1, $F912, "Options: Curr=USD, Mag=Actuals")</f>
        <v>200497000000</v>
      </c>
      <c r="AI912" s="6">
        <f>_xll.SNL.Clients.Office.Excel.Functions.SPG($D912, AI$1, $F912, "Options: Curr=USD, Mag=Actuals")</f>
        <v>42735</v>
      </c>
      <c r="AJ912" s="6" t="str">
        <f>_xll.SNL.Clients.Office.Excel.Functions.SPG($D912, AJ$1, $F912, "Options: Curr=USD, Mag=Actuals")</f>
        <v>#INVALID FUNCTION PARAMETER</v>
      </c>
      <c r="AK912" s="6" t="str">
        <f>_xll.SNL.Clients.Office.Excel.Functions.SPG($D912, AK$1, $F912, "Options: Curr=USD, Mag=Actuals")</f>
        <v>#INVALID FUNCTION PARAMETER</v>
      </c>
      <c r="AL912" s="6" t="str">
        <f>_xll.SNL.Clients.Office.Excel.Functions.SPG($D912, AL$1, $F912, "Options: Curr=USD, Mag=Actuals")</f>
        <v>#INVALID FUNCTION PARAMETER</v>
      </c>
      <c r="AM912" s="6" t="str">
        <f>_xll.SNL.Clients.Office.Excel.Functions.SPG($D912, AM$1, $F912, "Options: Curr=USD, Mag=Actuals")</f>
        <v>#INVALID FUNCTION PARAMETER</v>
      </c>
      <c r="AN912" s="6">
        <f>_xll.SNL.Clients.Office.Excel.Functions.SPG($D912, AN$1, $F912, "Options: Curr=USD, Mag=Actuals")</f>
        <v>1930115000000</v>
      </c>
      <c r="AO912" s="6">
        <f>_xll.SNL.Clients.Office.Excel.Functions.SPG($D912, AO$1, $F912, "Options: Curr=USD, Mag=Actuals")</f>
        <v>982574000000</v>
      </c>
      <c r="AP912" s="6">
        <f>_xll.SNL.Clients.Office.Excel.Functions.SPG($D912, AP$1, $F912, "Options: Curr=USD, Mag=Actuals")</f>
        <v>1306079000000</v>
      </c>
      <c r="AQ912" s="6">
        <f>_xll.SNL.Clients.Office.Excel.Functions.SPG($D912, AQ$1, $F912, "Options: Curr=USD, Mag=Actuals")</f>
        <v>199581000000</v>
      </c>
      <c r="AR912" s="6">
        <f>_xll.SNL.Clients.Office.Excel.Functions.SPG($D912, AR$1, $F912, "Options: Curr=USD, Mag=Actuals")</f>
        <v>200497000000</v>
      </c>
      <c r="AS912" s="6">
        <f>_xll.SNL.Clients.Office.Excel.Functions.SPG($D912, AS$1, $F912, "Options: Curr=USD, Mag=Actuals")</f>
        <v>170441000000</v>
      </c>
      <c r="AT912" s="6">
        <f>_xll.SNL.Clients.Office.Excel.Functions.SPG($D912, AT$1, $F912, "Options: Curr=USD, Mag=Actuals")</f>
        <v>50.907536597560302</v>
      </c>
      <c r="AU912" s="6">
        <f>_xll.SNL.Clients.Office.Excel.Functions.SPG($D912, AU$1, $F912, "Options: Curr=USD, Mag=Actuals")</f>
        <v>75.230824475395394</v>
      </c>
      <c r="AV912" s="6">
        <f>_xll.SNL.Clients.Office.Excel.Functions.SPG($D912, AV$1, $F912, "Options: Curr=USD, Mag=Actuals")</f>
        <v>10.387826632091899</v>
      </c>
      <c r="AW912" s="6">
        <f>_xll.SNL.Clients.Office.Excel.Functions.SPG($D912, AW$1, $F912, "Options: Curr=USD, Mag=Actuals")</f>
        <v>8.9703003959350696</v>
      </c>
      <c r="AX912" s="6">
        <f>_xll.SNL.Clients.Office.Excel.Functions.SPG($D912, AX$1, $F912, "Options: Curr=USD, Mag=Actuals")</f>
        <v>22045000000</v>
      </c>
      <c r="AY912" s="6">
        <f>_xll.SNL.Clients.Office.Excel.Functions.SPG($D912, AY$1, $F912, "Options: Curr=USD, Mag=Actuals")</f>
        <v>21938000000</v>
      </c>
      <c r="AZ912" s="6">
        <f>_xll.SNL.Clients.Office.Excel.Functions.SPG($D912, AZ$1, $F912, "Options: Curr=USD, Mag=Actuals")</f>
        <v>1.1692224789850201</v>
      </c>
      <c r="BA912" s="6">
        <f>_xll.SNL.Clients.Office.Excel.Functions.SPG($D912, BA$1, $F912, "Options: Curr=USD, Mag=Actuals")</f>
        <v>10.984603119238599</v>
      </c>
      <c r="BB912" s="6">
        <f>_xll.SNL.Clients.Office.Excel.Functions.SPG($D912, BB$1, $F912, "Options: Curr=USD, Mag=Actuals")</f>
        <v>11.4945187625888</v>
      </c>
      <c r="BC912" s="6">
        <f>_xll.SNL.Clients.Office.Excel.Functions.SPG($D912, BC$1, $F912, "Options: Curr=USD, Mag=Actuals")</f>
        <v>0</v>
      </c>
      <c r="BD912" s="6">
        <f>_xll.SNL.Clients.Office.Excel.Functions.SPG($D912, BD$1, $F912, "Options: Curr=USD, Mag=Actuals")</f>
        <v>1.6447561539419799</v>
      </c>
      <c r="BE912" s="6">
        <f>_xll.SNL.Clients.Office.Excel.Functions.SPG($D912, BE$1, $F912, "Options: Curr=USD, Mag=Actuals")</f>
        <v>2.59854325857982</v>
      </c>
      <c r="BF912" s="6">
        <f>_xll.SNL.Clients.Office.Excel.Functions.SPG($D912, BF$1, $F912, "Options: Curr=USD, Mag=Actuals")</f>
        <v>1.05312231992409</v>
      </c>
      <c r="BG912" s="6">
        <f>_xll.SNL.Clients.Office.Excel.Functions.SPG($D912, BG$1, $F912, "Options: Curr=USD, Mag=Actuals")</f>
        <v>2.7779707771285298</v>
      </c>
      <c r="BH912" s="6">
        <f>_xll.SNL.Clients.Office.Excel.Functions.SPG($D912, BH$1, $F912, "Options: Curr=USD, Mag=Actuals")</f>
        <v>1.8256206372938699</v>
      </c>
      <c r="BI912" s="6">
        <f>_xll.SNL.Clients.Office.Excel.Functions.SPG($D912, BI$1, $F912, "Options: Curr=USD, Mag=Actuals")</f>
        <v>3.56287980836222</v>
      </c>
      <c r="BJ912" s="6">
        <f>_xll.SNL.Clients.Office.Excel.Functions.SPG($D912, BJ$1, $F912, "Options: Curr=USD, Mag=Actuals")</f>
        <v>1.48143697857437</v>
      </c>
      <c r="BK912" s="6">
        <f>_xll.SNL.Clients.Office.Excel.Functions.SPG($D912, BK$1, $F912, "Options: Curr=USD, Mag=Actuals")</f>
        <v>3.9077973724209101</v>
      </c>
      <c r="BL912" s="6">
        <f>_xll.SNL.Clients.Office.Excel.Functions.SPG($D912, BL$1, $F912, "Options: Curr=USD, Mag=Actuals")</f>
        <v>2.6281778307443902</v>
      </c>
      <c r="BM912" s="6">
        <f>_xll.SNL.Clients.Office.Excel.Functions.SPG($D912, BM$1, $F912, "Options: Curr=USD, Mag=Actuals")</f>
        <v>2.39644217122324</v>
      </c>
      <c r="BN912" s="6">
        <f>_xll.SNL.Clients.Office.Excel.Functions.SPG($D912, BN$1, $F912, "Options: Curr=USD, Mag=Actuals")</f>
        <v>2.8633327547523999</v>
      </c>
      <c r="BO912" s="6">
        <f>_xll.SNL.Clients.Office.Excel.Functions.SPG($D912, BO$1, $F912, "Options: Curr=USD, Mag=Actuals")</f>
        <v>55.814768928680003</v>
      </c>
      <c r="BP912" s="6">
        <f>_xll.SNL.Clients.Office.Excel.Functions.SPG($D912, BP$1, $F912, "Options: Curr=USD, Mag=Actuals")</f>
        <v>22.6658904375421</v>
      </c>
      <c r="BQ912" s="6">
        <f>_xll.SNL.Clients.Office.Excel.Functions.SPG($D912, BQ$1, $F912, "Options: Curr=USD, Mag=Actuals")</f>
        <v>59.789048320262999</v>
      </c>
      <c r="BR912" s="6">
        <f>_xll.SNL.Clients.Office.Excel.Functions.SPG($D912, BR$1, $F912, "Options: Curr=USD, Mag=Actuals")</f>
        <v>11.13</v>
      </c>
      <c r="BS912" s="6">
        <f>_xll.SNL.Clients.Office.Excel.Functions.SPG($D912, BS$1, $F912, "Options: Curr=USD, Mag=Actuals")</f>
        <v>12.82</v>
      </c>
      <c r="BT912" s="6">
        <f>_xll.SNL.Clients.Office.Excel.Functions.SPG($D912, BT$1, $F912, "Options: Curr=USD, Mag=Actuals")</f>
        <v>16.04</v>
      </c>
      <c r="BU912" s="6">
        <f>_xll.SNL.Clients.Office.Excel.Functions.SPG($D912, BU$1, $F912, "Options: Curr=USD, Mag=Actuals")</f>
        <v>0</v>
      </c>
      <c r="BV912" s="6">
        <f>_xll.SNL.Clients.Office.Excel.Functions.SPG($D912, BV$1, $F912, "Options: Curr=USD, Mag=Actuals")</f>
        <v>0</v>
      </c>
      <c r="BW912" s="6">
        <f>_xll.SNL.Clients.Office.Excel.Functions.SPG($D912, BW$1, $F912, "Options: Curr=USD, Mag=Actuals")</f>
        <v>0</v>
      </c>
      <c r="BX912" s="6">
        <f>_xll.SNL.Clients.Office.Excel.Functions.SPG($D912, BX$1, $F912, "Options: Curr=USD, Mag=Actuals")</f>
        <v>351858000000</v>
      </c>
      <c r="BY912" s="6">
        <f>_xll.SNL.Clients.Office.Excel.Functions.SPG($D912, BY$1, $F912, "Options: Curr=USD, Mag=Actuals")</f>
        <v>69.228931954831694</v>
      </c>
      <c r="BZ912" s="6">
        <f>_xll.SNL.Clients.Office.Excel.Functions.SPG($D912, BZ$1, $F912, "Options: Curr=USD, Mag=Actuals")</f>
        <v>23458000000</v>
      </c>
      <c r="CA912" s="6" t="str">
        <f>_xll.SNL.Clients.Office.Excel.Functions.SPG($D912, CA$1, $F912, "Options: Curr=USD, Mag=Actuals")</f>
        <v>Nonperforming Loans</v>
      </c>
      <c r="CB912" s="6">
        <f>_xll.SNL.Clients.Office.Excel.Functions.SPG($D912, CB$1, $F912, "Options: Curr=USD, Mag=Actuals")</f>
        <v>2.3599763781032701</v>
      </c>
      <c r="CC912" s="6">
        <f>_xll.SNL.Clients.Office.Excel.Functions.SPG($D912, CC$1, $F912, "Options: Curr=USD, Mag=Actuals")</f>
        <v>12.8989332453536</v>
      </c>
      <c r="CD912" s="6">
        <f>_xll.SNL.Clients.Office.Excel.Functions.SPG($D912, CD$1, $F912, "Options: Curr=USD, Mag=Actuals")</f>
        <v>0.38656407850737101</v>
      </c>
      <c r="CE912" s="6">
        <f>_xll.SNL.Clients.Office.Excel.Functions.SPG($D912, CE$1, $F912, "Options: Curr=USD, Mag=Actuals")</f>
        <v>10.702322148413099</v>
      </c>
      <c r="CF912" s="6">
        <f>_xll.SNL.Clients.Office.Excel.Functions.SPG($D912, CF$1, $F912, "Options: Curr=USD, Mag=Actuals")</f>
        <v>1.14880084668604</v>
      </c>
      <c r="CG912" s="6">
        <f>_xll.SNL.Clients.Office.Excel.Functions.SPG($D912, CG$1, $F912, "Options: Curr=USD, Mag=Actuals")</f>
        <v>1.75557814036542</v>
      </c>
    </row>
    <row r="913" spans="1:85" x14ac:dyDescent="0.3">
      <c r="A913" s="10" t="s">
        <v>90</v>
      </c>
      <c r="B913" s="10" t="s">
        <v>85</v>
      </c>
      <c r="C913" s="10" t="s">
        <v>3</v>
      </c>
      <c r="D913">
        <v>100382</v>
      </c>
      <c r="E913" s="10" t="s">
        <v>29</v>
      </c>
      <c r="F913" s="10" t="s">
        <v>74</v>
      </c>
      <c r="G913">
        <v>-799.34</v>
      </c>
      <c r="H913">
        <v>1557</v>
      </c>
      <c r="I913">
        <v>2356.35</v>
      </c>
      <c r="J913">
        <v>19612.099999999999</v>
      </c>
      <c r="K913">
        <v>60022.33</v>
      </c>
      <c r="L913">
        <v>2.46</v>
      </c>
      <c r="M913">
        <v>19612.099999999999</v>
      </c>
      <c r="N913">
        <v>326.75</v>
      </c>
      <c r="O913">
        <v>2.13</v>
      </c>
      <c r="P913">
        <v>4.41</v>
      </c>
      <c r="Q913">
        <v>1</v>
      </c>
      <c r="R913">
        <v>1</v>
      </c>
      <c r="S913" t="str">
        <f>_xll.SNL.Clients.Office.Excel.Functions.SPG(D913, S$1, F913, "Options: Curr=USD, Mag=Actuals")</f>
        <v>Wells Fargo &amp; Company (NYSE:WFC)</v>
      </c>
      <c r="T913" t="str">
        <f>_xll.SNL.Clients.Office.Excel.Functions.SPG($D913, T$1, $F913, "Options: Curr=USD, Mag=Actuals")</f>
        <v>Wells Fargo &amp; Company</v>
      </c>
      <c r="U913" s="6">
        <f>_xll.SNL.Clients.Office.Excel.Functions.SPG($D913, U$1, $F913, "Options: Curr=USD, Mag=Actuals")</f>
        <v>1951757000000</v>
      </c>
      <c r="V913" t="str">
        <f>_xll.SNL.Clients.Office.Excel.Functions.SPG($D913, V$1, $F913, "Options: Curr=USD, Mag=Actuals")</f>
        <v>NYSE:WFC</v>
      </c>
      <c r="W913" t="str">
        <f>_xll.SNL.Clients.Office.Excel.Functions.SPG($D913, W$1, $F913, "Options: Curr=USD, Mag=Actuals")</f>
        <v>Bank</v>
      </c>
      <c r="X913" s="6">
        <f>_xll.SNL.Clients.Office.Excel.Functions.SPG($D913, X$1, $F913, "Options: Curr=USD, Mag=Actuals")</f>
        <v>87127000000</v>
      </c>
      <c r="Y913" s="6">
        <f>_xll.SNL.Clients.Office.Excel.Functions.SPG($D913, Y$1, $F913, "Options: Curr=USD, Mag=Actuals")</f>
        <v>0</v>
      </c>
      <c r="Z913" s="6">
        <f>_xll.SNL.Clients.Office.Excel.Functions.SPG($D913, Z$1, $F913, "Options: Curr=USD, Mag=Actuals")</f>
        <v>36729000000</v>
      </c>
      <c r="AA913" s="6">
        <f>_xll.SNL.Clients.Office.Excel.Functions.SPG($D913, AA$1, $F913, "Options: Curr=USD, Mag=Actuals")</f>
        <v>22460000000</v>
      </c>
      <c r="AB913" s="6">
        <f>_xll.SNL.Clients.Office.Excel.Functions.SPG($D913, AB$1, $F913, "Options: Curr=USD, Mag=Actuals")</f>
        <v>4.0999999999999996</v>
      </c>
      <c r="AC913" s="6">
        <f>_xll.SNL.Clients.Office.Excel.Functions.SPG($D913, AC$1, $F913, "Options: Curr=USD, Mag=Actuals")</f>
        <v>2.7568922305764301</v>
      </c>
      <c r="AD913" s="6">
        <f>_xll.SNL.Clients.Office.Excel.Functions.SPG($D913, AD$1, $F913, "Options: Curr=USD, Mag=Actuals")</f>
        <v>1.1619214642486699</v>
      </c>
      <c r="AE913" s="6">
        <f>_xll.SNL.Clients.Office.Excel.Functions.SPG($D913, AE$1, $F913, "Options: Curr=USD, Mag=Actuals")</f>
        <v>10.9212560903265</v>
      </c>
      <c r="AF913" s="6">
        <f>_xll.SNL.Clients.Office.Excel.Functions.SPG($D913, AF$1, $F913, "Options: Curr=USD, Mag=Actuals")</f>
        <v>1951757000000</v>
      </c>
      <c r="AG913" s="6">
        <f>_xll.SNL.Clients.Office.Excel.Functions.SPG($D913, AG$1, $F913, "Options: Curr=USD, Mag=Actuals")</f>
        <v>328276000000</v>
      </c>
      <c r="AH913" s="6">
        <f>_xll.SNL.Clients.Office.Excel.Functions.SPG($D913, AH$1, $F913, "Options: Curr=USD, Mag=Actuals")</f>
        <v>208079000000</v>
      </c>
      <c r="AI913" s="6">
        <f>_xll.SNL.Clients.Office.Excel.Functions.SPG($D913, AI$1, $F913, "Options: Curr=USD, Mag=Actuals")</f>
        <v>43100</v>
      </c>
      <c r="AJ913" s="6" t="str">
        <f>_xll.SNL.Clients.Office.Excel.Functions.SPG($D913, AJ$1, $F913, "Options: Curr=USD, Mag=Actuals")</f>
        <v>#INVALID FUNCTION PARAMETER</v>
      </c>
      <c r="AK913" s="6" t="str">
        <f>_xll.SNL.Clients.Office.Excel.Functions.SPG($D913, AK$1, $F913, "Options: Curr=USD, Mag=Actuals")</f>
        <v>#INVALID FUNCTION PARAMETER</v>
      </c>
      <c r="AL913" s="6" t="str">
        <f>_xll.SNL.Clients.Office.Excel.Functions.SPG($D913, AL$1, $F913, "Options: Curr=USD, Mag=Actuals")</f>
        <v>#INVALID FUNCTION PARAMETER</v>
      </c>
      <c r="AM913" s="6" t="str">
        <f>_xll.SNL.Clients.Office.Excel.Functions.SPG($D913, AM$1, $F913, "Options: Curr=USD, Mag=Actuals")</f>
        <v>#INVALID FUNCTION PARAMETER</v>
      </c>
      <c r="AN913" s="6">
        <f>_xll.SNL.Clients.Office.Excel.Functions.SPG($D913, AN$1, $F913, "Options: Curr=USD, Mag=Actuals")</f>
        <v>1951757000000</v>
      </c>
      <c r="AO913" s="6">
        <f>_xll.SNL.Clients.Office.Excel.Functions.SPG($D913, AO$1, $F913, "Options: Curr=USD, Mag=Actuals")</f>
        <v>966967000000</v>
      </c>
      <c r="AP913" s="6">
        <f>_xll.SNL.Clients.Office.Excel.Functions.SPG($D913, AP$1, $F913, "Options: Curr=USD, Mag=Actuals")</f>
        <v>1335991000000</v>
      </c>
      <c r="AQ913" s="6">
        <f>_xll.SNL.Clients.Office.Excel.Functions.SPG($D913, AQ$1, $F913, "Options: Curr=USD, Mag=Actuals")</f>
        <v>206936000000</v>
      </c>
      <c r="AR913" s="6">
        <f>_xll.SNL.Clients.Office.Excel.Functions.SPG($D913, AR$1, $F913, "Options: Curr=USD, Mag=Actuals")</f>
        <v>208079000000</v>
      </c>
      <c r="AS913" s="6">
        <f>_xll.SNL.Clients.Office.Excel.Functions.SPG($D913, AS$1, $F913, "Options: Curr=USD, Mag=Actuals")</f>
        <v>179309000000</v>
      </c>
      <c r="AT913" s="6">
        <f>_xll.SNL.Clients.Office.Excel.Functions.SPG($D913, AT$1, $F913, "Options: Curr=USD, Mag=Actuals")</f>
        <v>49.543411398037797</v>
      </c>
      <c r="AU913" s="6">
        <f>_xll.SNL.Clients.Office.Excel.Functions.SPG($D913, AU$1, $F913, "Options: Curr=USD, Mag=Actuals")</f>
        <v>72.378257039156694</v>
      </c>
      <c r="AV913" s="6">
        <f>_xll.SNL.Clients.Office.Excel.Functions.SPG($D913, AV$1, $F913, "Options: Curr=USD, Mag=Actuals")</f>
        <v>10.661112013432</v>
      </c>
      <c r="AW913" s="6">
        <f>_xll.SNL.Clients.Office.Excel.Functions.SPG($D913, AW$1, $F913, "Options: Curr=USD, Mag=Actuals")</f>
        <v>9.3245040138076796</v>
      </c>
      <c r="AX913" s="6">
        <f>_xll.SNL.Clients.Office.Excel.Functions.SPG($D913, AX$1, $F913, "Options: Curr=USD, Mag=Actuals")</f>
        <v>22460000000</v>
      </c>
      <c r="AY913" s="6">
        <f>_xll.SNL.Clients.Office.Excel.Functions.SPG($D913, AY$1, $F913, "Options: Curr=USD, Mag=Actuals")</f>
        <v>22183000000</v>
      </c>
      <c r="AZ913" s="6">
        <f>_xll.SNL.Clients.Office.Excel.Functions.SPG($D913, AZ$1, $F913, "Options: Curr=USD, Mag=Actuals")</f>
        <v>1.1619214642486699</v>
      </c>
      <c r="BA913" s="6">
        <f>_xll.SNL.Clients.Office.Excel.Functions.SPG($D913, BA$1, $F913, "Options: Curr=USD, Mag=Actuals")</f>
        <v>10.9212560903265</v>
      </c>
      <c r="BB913" s="6">
        <f>_xll.SNL.Clients.Office.Excel.Functions.SPG($D913, BB$1, $F913, "Options: Curr=USD, Mag=Actuals")</f>
        <v>11.3484026987931</v>
      </c>
      <c r="BC913" s="6">
        <f>_xll.SNL.Clients.Office.Excel.Functions.SPG($D913, BC$1, $F913, "Options: Curr=USD, Mag=Actuals")</f>
        <v>0</v>
      </c>
      <c r="BD913" s="6">
        <f>_xll.SNL.Clients.Office.Excel.Functions.SPG($D913, BD$1, $F913, "Options: Curr=USD, Mag=Actuals")</f>
        <v>1.7297806852195801</v>
      </c>
      <c r="BE913" s="6">
        <f>_xll.SNL.Clients.Office.Excel.Functions.SPG($D913, BE$1, $F913, "Options: Curr=USD, Mag=Actuals")</f>
        <v>2.6320676873572499</v>
      </c>
      <c r="BF913" s="6">
        <f>_xll.SNL.Clients.Office.Excel.Functions.SPG($D913, BF$1, $F913, "Options: Curr=USD, Mag=Actuals")</f>
        <v>1.00780908481871</v>
      </c>
      <c r="BG913" s="6">
        <f>_xll.SNL.Clients.Office.Excel.Functions.SPG($D913, BG$1, $F913, "Options: Curr=USD, Mag=Actuals")</f>
        <v>2.8117361310498401</v>
      </c>
      <c r="BH913" s="6">
        <f>_xll.SNL.Clients.Office.Excel.Functions.SPG($D913, BH$1, $F913, "Options: Curr=USD, Mag=Actuals")</f>
        <v>1.64712455477353</v>
      </c>
      <c r="BI913" s="6">
        <f>_xll.SNL.Clients.Office.Excel.Functions.SPG($D913, BI$1, $F913, "Options: Curr=USD, Mag=Actuals")</f>
        <v>3.8166848360385899</v>
      </c>
      <c r="BJ913" s="6">
        <f>_xll.SNL.Clients.Office.Excel.Functions.SPG($D913, BJ$1, $F913, "Options: Curr=USD, Mag=Actuals")</f>
        <v>1.50034984544802</v>
      </c>
      <c r="BK913" s="6">
        <f>_xll.SNL.Clients.Office.Excel.Functions.SPG($D913, BK$1, $F913, "Options: Curr=USD, Mag=Actuals")</f>
        <v>4.18589982290157</v>
      </c>
      <c r="BL913" s="6">
        <f>_xll.SNL.Clients.Office.Excel.Functions.SPG($D913, BL$1, $F913, "Options: Curr=USD, Mag=Actuals")</f>
        <v>2.52427834990013</v>
      </c>
      <c r="BM913" s="6">
        <f>_xll.SNL.Clients.Office.Excel.Functions.SPG($D913, BM$1, $F913, "Options: Curr=USD, Mag=Actuals")</f>
        <v>2.1084686473400001</v>
      </c>
      <c r="BN913" s="6">
        <f>_xll.SNL.Clients.Office.Excel.Functions.SPG($D913, BN$1, $F913, "Options: Curr=USD, Mag=Actuals")</f>
        <v>2.8638008769609198</v>
      </c>
      <c r="BO913" s="6">
        <f>_xll.SNL.Clients.Office.Excel.Functions.SPG($D913, BO$1, $F913, "Options: Curr=USD, Mag=Actuals")</f>
        <v>58.392345850664</v>
      </c>
      <c r="BP913" s="6">
        <f>_xll.SNL.Clients.Office.Excel.Functions.SPG($D913, BP$1, $F913, "Options: Curr=USD, Mag=Actuals")</f>
        <v>22.3593145637977</v>
      </c>
      <c r="BQ913" s="6">
        <f>_xll.SNL.Clients.Office.Excel.Functions.SPG($D913, BQ$1, $F913, "Options: Curr=USD, Mag=Actuals")</f>
        <v>62.381351360657398</v>
      </c>
      <c r="BR913" s="6">
        <f>_xll.SNL.Clients.Office.Excel.Functions.SPG($D913, BR$1, $F913, "Options: Curr=USD, Mag=Actuals")</f>
        <v>12.28</v>
      </c>
      <c r="BS913" s="6">
        <f>_xll.SNL.Clients.Office.Excel.Functions.SPG($D913, BS$1, $F913, "Options: Curr=USD, Mag=Actuals")</f>
        <v>14.14</v>
      </c>
      <c r="BT913" s="6">
        <f>_xll.SNL.Clients.Office.Excel.Functions.SPG($D913, BT$1, $F913, "Options: Curr=USD, Mag=Actuals")</f>
        <v>17.46</v>
      </c>
      <c r="BU913" s="6">
        <f>_xll.SNL.Clients.Office.Excel.Functions.SPG($D913, BU$1, $F913, "Options: Curr=USD, Mag=Actuals")</f>
        <v>0</v>
      </c>
      <c r="BV913" s="6">
        <f>_xll.SNL.Clients.Office.Excel.Functions.SPG($D913, BV$1, $F913, "Options: Curr=USD, Mag=Actuals")</f>
        <v>0</v>
      </c>
      <c r="BW913" s="6">
        <f>_xll.SNL.Clients.Office.Excel.Functions.SPG($D913, BW$1, $F913, "Options: Curr=USD, Mag=Actuals")</f>
        <v>0</v>
      </c>
      <c r="BX913" s="6">
        <f>_xll.SNL.Clients.Office.Excel.Functions.SPG($D913, BX$1, $F913, "Options: Curr=USD, Mag=Actuals")</f>
        <v>328276000000</v>
      </c>
      <c r="BY913" s="6">
        <f>_xll.SNL.Clients.Office.Excel.Functions.SPG($D913, BY$1, $F913, "Options: Curr=USD, Mag=Actuals")</f>
        <v>64.591186300343693</v>
      </c>
      <c r="BZ913" s="6">
        <f>_xll.SNL.Clients.Office.Excel.Functions.SPG($D913, BZ$1, $F913, "Options: Curr=USD, Mag=Actuals")</f>
        <v>19254000000</v>
      </c>
      <c r="CA913" s="6" t="str">
        <f>_xll.SNL.Clients.Office.Excel.Functions.SPG($D913, CA$1, $F913, "Options: Curr=USD, Mag=Actuals")</f>
        <v>Nonperforming Loans</v>
      </c>
      <c r="CB913" s="6">
        <f>_xll.SNL.Clients.Office.Excel.Functions.SPG($D913, CB$1, $F913, "Options: Curr=USD, Mag=Actuals")</f>
        <v>1.96877003510329</v>
      </c>
      <c r="CC913" s="6">
        <f>_xll.SNL.Clients.Office.Excel.Functions.SPG($D913, CC$1, $F913, "Options: Curr=USD, Mag=Actuals")</f>
        <v>10.1170177549616</v>
      </c>
      <c r="CD913" s="6">
        <f>_xll.SNL.Clients.Office.Excel.Functions.SPG($D913, CD$1, $F913, "Options: Curr=USD, Mag=Actuals")</f>
        <v>0.25789793291440199</v>
      </c>
      <c r="CE913" s="6">
        <f>_xll.SNL.Clients.Office.Excel.Functions.SPG($D913, CE$1, $F913, "Options: Curr=USD, Mag=Actuals")</f>
        <v>7.7129607029533798</v>
      </c>
      <c r="CF913" s="6">
        <f>_xll.SNL.Clients.Office.Excel.Functions.SPG($D913, CF$1, $F913, "Options: Curr=USD, Mag=Actuals")</f>
        <v>1.1251867386660801</v>
      </c>
      <c r="CG913" s="6">
        <f>_xll.SNL.Clients.Office.Excel.Functions.SPG($D913, CG$1, $F913, "Options: Curr=USD, Mag=Actuals")</f>
        <v>1.5272915918052601</v>
      </c>
    </row>
    <row r="914" spans="1:85" x14ac:dyDescent="0.3">
      <c r="A914" s="10" t="s">
        <v>90</v>
      </c>
      <c r="B914" s="10" t="s">
        <v>85</v>
      </c>
      <c r="C914" s="10" t="s">
        <v>3</v>
      </c>
      <c r="D914">
        <v>100382</v>
      </c>
      <c r="E914" s="10" t="s">
        <v>29</v>
      </c>
      <c r="F914" s="10" t="s">
        <v>75</v>
      </c>
      <c r="G914">
        <v>-878.75</v>
      </c>
      <c r="H914">
        <v>1676.91</v>
      </c>
      <c r="I914">
        <v>2555.66</v>
      </c>
      <c r="J914">
        <v>20656.52</v>
      </c>
      <c r="K914">
        <v>62836.17</v>
      </c>
      <c r="L914">
        <v>2.97</v>
      </c>
      <c r="M914">
        <v>20193.900000000001</v>
      </c>
      <c r="N914">
        <v>328.74</v>
      </c>
      <c r="O914">
        <v>2.44</v>
      </c>
      <c r="P914">
        <v>4.3499999999999996</v>
      </c>
      <c r="Q914">
        <v>1</v>
      </c>
      <c r="R914">
        <v>1</v>
      </c>
      <c r="S914" t="str">
        <f>_xll.SNL.Clients.Office.Excel.Functions.SPG(D914, S$1, F914, "Options: Curr=USD, Mag=Actuals")</f>
        <v>Wells Fargo &amp; Company (NYSE:WFC)</v>
      </c>
      <c r="T914" t="str">
        <f>_xll.SNL.Clients.Office.Excel.Functions.SPG($D914, T$1, $F914, "Options: Curr=USD, Mag=Actuals")</f>
        <v>Wells Fargo &amp; Company</v>
      </c>
      <c r="U914" s="6">
        <f>_xll.SNL.Clients.Office.Excel.Functions.SPG($D914, U$1, $F914, "Options: Curr=USD, Mag=Actuals")</f>
        <v>1895883000000</v>
      </c>
      <c r="V914" t="str">
        <f>_xll.SNL.Clients.Office.Excel.Functions.SPG($D914, V$1, $F914, "Options: Curr=USD, Mag=Actuals")</f>
        <v>NYSE:WFC</v>
      </c>
      <c r="W914" t="str">
        <f>_xll.SNL.Clients.Office.Excel.Functions.SPG($D914, W$1, $F914, "Options: Curr=USD, Mag=Actuals")</f>
        <v>Bank</v>
      </c>
      <c r="X914" s="6">
        <f>_xll.SNL.Clients.Office.Excel.Functions.SPG($D914, X$1, $F914, "Options: Curr=USD, Mag=Actuals")</f>
        <v>86089000000</v>
      </c>
      <c r="Y914" s="6">
        <f>_xll.SNL.Clients.Office.Excel.Functions.SPG($D914, Y$1, $F914, "Options: Curr=USD, Mag=Actuals")</f>
        <v>0</v>
      </c>
      <c r="Z914" s="6">
        <f>_xll.SNL.Clients.Office.Excel.Functions.SPG($D914, Z$1, $F914, "Options: Curr=USD, Mag=Actuals")</f>
        <v>43190000000</v>
      </c>
      <c r="AA914" s="6">
        <f>_xll.SNL.Clients.Office.Excel.Functions.SPG($D914, AA$1, $F914, "Options: Curr=USD, Mag=Actuals")</f>
        <v>22876000000</v>
      </c>
      <c r="AB914" s="6">
        <f>_xll.SNL.Clients.Office.Excel.Functions.SPG($D914, AB$1, $F914, "Options: Curr=USD, Mag=Actuals")</f>
        <v>4.28</v>
      </c>
      <c r="AC914" s="6">
        <f>_xll.SNL.Clients.Office.Excel.Functions.SPG($D914, AC$1, $F914, "Options: Curr=USD, Mag=Actuals")</f>
        <v>4.3902439024390203</v>
      </c>
      <c r="AD914" s="6">
        <f>_xll.SNL.Clients.Office.Excel.Functions.SPG($D914, AD$1, $F914, "Options: Curr=USD, Mag=Actuals")</f>
        <v>1.21108035822059</v>
      </c>
      <c r="AE914" s="6">
        <f>_xll.SNL.Clients.Office.Excel.Functions.SPG($D914, AE$1, $F914, "Options: Curr=USD, Mag=Actuals")</f>
        <v>11.249237789885701</v>
      </c>
      <c r="AF914" s="6">
        <f>_xll.SNL.Clients.Office.Excel.Functions.SPG($D914, AF$1, $F914, "Options: Curr=USD, Mag=Actuals")</f>
        <v>1895883000000</v>
      </c>
      <c r="AG914" s="6">
        <f>_xll.SNL.Clients.Office.Excel.Functions.SPG($D914, AG$1, $F914, "Options: Curr=USD, Mag=Actuals")</f>
        <v>334831000000</v>
      </c>
      <c r="AH914" s="6">
        <f>_xll.SNL.Clients.Office.Excel.Functions.SPG($D914, AH$1, $F914, "Options: Curr=USD, Mag=Actuals")</f>
        <v>197066000000</v>
      </c>
      <c r="AI914" s="6">
        <f>_xll.SNL.Clients.Office.Excel.Functions.SPG($D914, AI$1, $F914, "Options: Curr=USD, Mag=Actuals")</f>
        <v>43465</v>
      </c>
      <c r="AJ914" s="6" t="str">
        <f>_xll.SNL.Clients.Office.Excel.Functions.SPG($D914, AJ$1, $F914, "Options: Curr=USD, Mag=Actuals")</f>
        <v>#INVALID FUNCTION PARAMETER</v>
      </c>
      <c r="AK914" s="6" t="str">
        <f>_xll.SNL.Clients.Office.Excel.Functions.SPG($D914, AK$1, $F914, "Options: Curr=USD, Mag=Actuals")</f>
        <v>#INVALID FUNCTION PARAMETER</v>
      </c>
      <c r="AL914" s="6" t="str">
        <f>_xll.SNL.Clients.Office.Excel.Functions.SPG($D914, AL$1, $F914, "Options: Curr=USD, Mag=Actuals")</f>
        <v>#INVALID FUNCTION PARAMETER</v>
      </c>
      <c r="AM914" s="6" t="str">
        <f>_xll.SNL.Clients.Office.Excel.Functions.SPG($D914, AM$1, $F914, "Options: Curr=USD, Mag=Actuals")</f>
        <v>#INVALID FUNCTION PARAMETER</v>
      </c>
      <c r="AN914" s="6">
        <f>_xll.SNL.Clients.Office.Excel.Functions.SPG($D914, AN$1, $F914, "Options: Curr=USD, Mag=Actuals")</f>
        <v>1895883000000</v>
      </c>
      <c r="AO914" s="6">
        <f>_xll.SNL.Clients.Office.Excel.Functions.SPG($D914, AO$1, $F914, "Options: Curr=USD, Mag=Actuals")</f>
        <v>960502000000</v>
      </c>
      <c r="AP914" s="6">
        <f>_xll.SNL.Clients.Office.Excel.Functions.SPG($D914, AP$1, $F914, "Options: Curr=USD, Mag=Actuals")</f>
        <v>1286170000000</v>
      </c>
      <c r="AQ914" s="6">
        <f>_xll.SNL.Clients.Office.Excel.Functions.SPG($D914, AQ$1, $F914, "Options: Curr=USD, Mag=Actuals")</f>
        <v>196166000000</v>
      </c>
      <c r="AR914" s="6">
        <f>_xll.SNL.Clients.Office.Excel.Functions.SPG($D914, AR$1, $F914, "Options: Curr=USD, Mag=Actuals")</f>
        <v>197066000000</v>
      </c>
      <c r="AS914" s="6">
        <f>_xll.SNL.Clients.Office.Excel.Functions.SPG($D914, AS$1, $F914, "Options: Curr=USD, Mag=Actuals")</f>
        <v>169511000000</v>
      </c>
      <c r="AT914" s="6">
        <f>_xll.SNL.Clients.Office.Excel.Functions.SPG($D914, AT$1, $F914, "Options: Curr=USD, Mag=Actuals")</f>
        <v>50.662514511707698</v>
      </c>
      <c r="AU914" s="6">
        <f>_xll.SNL.Clients.Office.Excel.Functions.SPG($D914, AU$1, $F914, "Options: Curr=USD, Mag=Actuals")</f>
        <v>74.6792414688571</v>
      </c>
      <c r="AV914" s="6">
        <f>_xll.SNL.Clients.Office.Excel.Functions.SPG($D914, AV$1, $F914, "Options: Curr=USD, Mag=Actuals")</f>
        <v>10.3944177989887</v>
      </c>
      <c r="AW914" s="6">
        <f>_xll.SNL.Clients.Office.Excel.Functions.SPG($D914, AW$1, $F914, "Options: Curr=USD, Mag=Actuals")</f>
        <v>9.0728715728715699</v>
      </c>
      <c r="AX914" s="6">
        <f>_xll.SNL.Clients.Office.Excel.Functions.SPG($D914, AX$1, $F914, "Options: Curr=USD, Mag=Actuals")</f>
        <v>22876000000</v>
      </c>
      <c r="AY914" s="6">
        <f>_xll.SNL.Clients.Office.Excel.Functions.SPG($D914, AY$1, $F914, "Options: Curr=USD, Mag=Actuals")</f>
        <v>22393000000</v>
      </c>
      <c r="AZ914" s="6">
        <f>_xll.SNL.Clients.Office.Excel.Functions.SPG($D914, AZ$1, $F914, "Options: Curr=USD, Mag=Actuals")</f>
        <v>1.21108035822059</v>
      </c>
      <c r="BA914" s="6">
        <f>_xll.SNL.Clients.Office.Excel.Functions.SPG($D914, BA$1, $F914, "Options: Curr=USD, Mag=Actuals")</f>
        <v>11.249237789885701</v>
      </c>
      <c r="BB914" s="6">
        <f>_xll.SNL.Clients.Office.Excel.Functions.SPG($D914, BB$1, $F914, "Options: Curr=USD, Mag=Actuals")</f>
        <v>11.5255842455642</v>
      </c>
      <c r="BC914" s="6">
        <f>_xll.SNL.Clients.Office.Excel.Functions.SPG($D914, BC$1, $F914, "Options: Curr=USD, Mag=Actuals")</f>
        <v>0</v>
      </c>
      <c r="BD914" s="6">
        <f>_xll.SNL.Clients.Office.Excel.Functions.SPG($D914, BD$1, $F914, "Options: Curr=USD, Mag=Actuals")</f>
        <v>1.80888117880127</v>
      </c>
      <c r="BE914" s="6">
        <f>_xll.SNL.Clients.Office.Excel.Functions.SPG($D914, BE$1, $F914, "Options: Curr=USD, Mag=Actuals")</f>
        <v>2.6816779360598701</v>
      </c>
      <c r="BF914" s="6">
        <f>_xll.SNL.Clients.Office.Excel.Functions.SPG($D914, BF$1, $F914, "Options: Curr=USD, Mag=Actuals")</f>
        <v>0</v>
      </c>
      <c r="BG914" s="6">
        <f>_xll.SNL.Clients.Office.Excel.Functions.SPG($D914, BG$1, $F914, "Options: Curr=USD, Mag=Actuals")</f>
        <v>2.9290187051456602</v>
      </c>
      <c r="BH914" s="6">
        <f>_xll.SNL.Clients.Office.Excel.Functions.SPG($D914, BH$1, $F914, "Options: Curr=USD, Mag=Actuals")</f>
        <v>1.5775915192610299</v>
      </c>
      <c r="BI914" s="6">
        <f>_xll.SNL.Clients.Office.Excel.Functions.SPG($D914, BI$1, $F914, "Options: Curr=USD, Mag=Actuals")</f>
        <v>3.95327043775877</v>
      </c>
      <c r="BJ914" s="6">
        <f>_xll.SNL.Clients.Office.Excel.Functions.SPG($D914, BJ$1, $F914, "Options: Curr=USD, Mag=Actuals")</f>
        <v>0</v>
      </c>
      <c r="BK914" s="6">
        <f>_xll.SNL.Clients.Office.Excel.Functions.SPG($D914, BK$1, $F914, "Options: Curr=USD, Mag=Actuals")</f>
        <v>4.3748102858174196</v>
      </c>
      <c r="BL914" s="6">
        <f>_xll.SNL.Clients.Office.Excel.Functions.SPG($D914, BL$1, $F914, "Options: Curr=USD, Mag=Actuals")</f>
        <v>2.4325324227777401</v>
      </c>
      <c r="BM914" s="6">
        <f>_xll.SNL.Clients.Office.Excel.Functions.SPG($D914, BM$1, $F914, "Options: Curr=USD, Mag=Actuals")</f>
        <v>2.2565942944846502</v>
      </c>
      <c r="BN914" s="6">
        <f>_xll.SNL.Clients.Office.Excel.Functions.SPG($D914, BN$1, $F914, "Options: Curr=USD, Mag=Actuals")</f>
        <v>2.91369136982724</v>
      </c>
      <c r="BO914" s="6">
        <f>_xll.SNL.Clients.Office.Excel.Functions.SPG($D914, BO$1, $F914, "Options: Curr=USD, Mag=Actuals")</f>
        <v>59.189496365401503</v>
      </c>
      <c r="BP914" s="6">
        <f>_xll.SNL.Clients.Office.Excel.Functions.SPG($D914, BP$1, $F914, "Options: Curr=USD, Mag=Actuals")</f>
        <v>0</v>
      </c>
      <c r="BQ914" s="6">
        <f>_xll.SNL.Clients.Office.Excel.Functions.SPG($D914, BQ$1, $F914, "Options: Curr=USD, Mag=Actuals")</f>
        <v>64.266050250322294</v>
      </c>
      <c r="BR914" s="6">
        <f>_xll.SNL.Clients.Office.Excel.Functions.SPG($D914, BR$1, $F914, "Options: Curr=USD, Mag=Actuals")</f>
        <v>11.74</v>
      </c>
      <c r="BS914" s="6">
        <f>_xll.SNL.Clients.Office.Excel.Functions.SPG($D914, BS$1, $F914, "Options: Curr=USD, Mag=Actuals")</f>
        <v>13.46</v>
      </c>
      <c r="BT914" s="6">
        <f>_xll.SNL.Clients.Office.Excel.Functions.SPG($D914, BT$1, $F914, "Options: Curr=USD, Mag=Actuals")</f>
        <v>16.54</v>
      </c>
      <c r="BU914" s="6">
        <f>_xll.SNL.Clients.Office.Excel.Functions.SPG($D914, BU$1, $F914, "Options: Curr=USD, Mag=Actuals")</f>
        <v>0</v>
      </c>
      <c r="BV914" s="6">
        <f>_xll.SNL.Clients.Office.Excel.Functions.SPG($D914, BV$1, $F914, "Options: Curr=USD, Mag=Actuals")</f>
        <v>0</v>
      </c>
      <c r="BW914" s="6">
        <f>_xll.SNL.Clients.Office.Excel.Functions.SPG($D914, BW$1, $F914, "Options: Curr=USD, Mag=Actuals")</f>
        <v>0</v>
      </c>
      <c r="BX914" s="6">
        <f>_xll.SNL.Clients.Office.Excel.Functions.SPG($D914, BX$1, $F914, "Options: Curr=USD, Mag=Actuals")</f>
        <v>334831000000</v>
      </c>
      <c r="BY914" s="6">
        <f>_xll.SNL.Clients.Office.Excel.Functions.SPG($D914, BY$1, $F914, "Options: Curr=USD, Mag=Actuals")</f>
        <v>65.785177671828905</v>
      </c>
      <c r="BZ914" s="6">
        <f>_xll.SNL.Clients.Office.Excel.Functions.SPG($D914, BZ$1, $F914, "Options: Curr=USD, Mag=Actuals")</f>
        <v>16670000000</v>
      </c>
      <c r="CA914" s="6" t="str">
        <f>_xll.SNL.Clients.Office.Excel.Functions.SPG($D914, CA$1, $F914, "Options: Curr=USD, Mag=Actuals")</f>
        <v>Nonperforming Loans</v>
      </c>
      <c r="CB914" s="6">
        <f>_xll.SNL.Clients.Office.Excel.Functions.SPG($D914, CB$1, $F914, "Options: Curr=USD, Mag=Actuals")</f>
        <v>1.7180660780375101</v>
      </c>
      <c r="CC914" s="6">
        <f>_xll.SNL.Clients.Office.Excel.Functions.SPG($D914, CC$1, $F914, "Options: Curr=USD, Mag=Actuals")</f>
        <v>9.2979931506085194</v>
      </c>
      <c r="CD914" s="6">
        <f>_xll.SNL.Clients.Office.Excel.Functions.SPG($D914, CD$1, $F914, "Options: Curr=USD, Mag=Actuals")</f>
        <v>0.18000587805891899</v>
      </c>
      <c r="CE914" s="6">
        <f>_xll.SNL.Clients.Office.Excel.Functions.SPG($D914, CE$1, $F914, "Options: Curr=USD, Mag=Actuals")</f>
        <v>5.6691480024705001</v>
      </c>
      <c r="CF914" s="6">
        <f>_xll.SNL.Clients.Office.Excel.Functions.SPG($D914, CF$1, $F914, "Options: Curr=USD, Mag=Actuals")</f>
        <v>1.00744426591582</v>
      </c>
      <c r="CG914" s="6">
        <f>_xll.SNL.Clients.Office.Excel.Functions.SPG($D914, CG$1, $F914, "Options: Curr=USD, Mag=Actuals")</f>
        <v>1.33658325382253</v>
      </c>
    </row>
    <row r="915" spans="1:85" x14ac:dyDescent="0.3">
      <c r="A915" s="10" t="s">
        <v>90</v>
      </c>
      <c r="B915" s="10" t="s">
        <v>85</v>
      </c>
      <c r="C915" s="10" t="s">
        <v>3</v>
      </c>
      <c r="D915">
        <v>100382</v>
      </c>
      <c r="E915" s="10" t="s">
        <v>29</v>
      </c>
      <c r="F915" s="10" t="s">
        <v>76</v>
      </c>
      <c r="G915">
        <v>-857.26</v>
      </c>
      <c r="H915">
        <v>1655.1</v>
      </c>
      <c r="I915">
        <v>2512.36</v>
      </c>
      <c r="J915">
        <v>21521.4</v>
      </c>
      <c r="K915">
        <v>65107.73</v>
      </c>
      <c r="L915">
        <v>2.4700000000000002</v>
      </c>
      <c r="M915">
        <v>20692.09</v>
      </c>
      <c r="N915">
        <v>330.55</v>
      </c>
      <c r="O915">
        <v>1.81</v>
      </c>
      <c r="P915">
        <v>-1.04</v>
      </c>
      <c r="Q915">
        <v>1</v>
      </c>
      <c r="R915">
        <v>1</v>
      </c>
      <c r="S915" t="str">
        <f>_xll.SNL.Clients.Office.Excel.Functions.SPG(D915, S$1, F915, "Options: Curr=USD, Mag=Actuals")</f>
        <v>Wells Fargo &amp; Company (NYSE:WFC)</v>
      </c>
      <c r="T915" t="str">
        <f>_xll.SNL.Clients.Office.Excel.Functions.SPG($D915, T$1, $F915, "Options: Curr=USD, Mag=Actuals")</f>
        <v>Wells Fargo &amp; Company</v>
      </c>
      <c r="U915" s="6">
        <f>_xll.SNL.Clients.Office.Excel.Functions.SPG($D915, U$1, $F915, "Options: Curr=USD, Mag=Actuals")</f>
        <v>1927555000000</v>
      </c>
      <c r="V915" t="str">
        <f>_xll.SNL.Clients.Office.Excel.Functions.SPG($D915, V$1, $F915, "Options: Curr=USD, Mag=Actuals")</f>
        <v>NYSE:WFC</v>
      </c>
      <c r="W915" t="str">
        <f>_xll.SNL.Clients.Office.Excel.Functions.SPG($D915, W$1, $F915, "Options: Curr=USD, Mag=Actuals")</f>
        <v>Bank</v>
      </c>
      <c r="X915" s="6">
        <f>_xll.SNL.Clients.Office.Excel.Functions.SPG($D915, X$1, $F915, "Options: Curr=USD, Mag=Actuals")</f>
        <v>85222000000</v>
      </c>
      <c r="Y915" s="6">
        <f>_xll.SNL.Clients.Office.Excel.Functions.SPG($D915, Y$1, $F915, "Options: Curr=USD, Mag=Actuals")</f>
        <v>0</v>
      </c>
      <c r="Z915" s="6">
        <f>_xll.SNL.Clients.Office.Excel.Functions.SPG($D915, Z$1, $F915, "Options: Curr=USD, Mag=Actuals")</f>
        <v>44819000000</v>
      </c>
      <c r="AA915" s="6">
        <f>_xll.SNL.Clients.Office.Excel.Functions.SPG($D915, AA$1, $F915, "Options: Curr=USD, Mag=Actuals")</f>
        <v>20206000000</v>
      </c>
      <c r="AB915" s="6">
        <f>_xll.SNL.Clients.Office.Excel.Functions.SPG($D915, AB$1, $F915, "Options: Curr=USD, Mag=Actuals")</f>
        <v>4.09</v>
      </c>
      <c r="AC915" s="6">
        <f>_xll.SNL.Clients.Office.Excel.Functions.SPG($D915, AC$1, $F915, "Options: Curr=USD, Mag=Actuals")</f>
        <v>-4.4392523364486101</v>
      </c>
      <c r="AD915" s="6">
        <f>_xll.SNL.Clients.Office.Excel.Functions.SPG($D915, AD$1, $F915, "Options: Curr=USD, Mag=Actuals")</f>
        <v>1.0569152469675001</v>
      </c>
      <c r="AE915" s="6">
        <f>_xll.SNL.Clients.Office.Excel.Functions.SPG($D915, AE$1, $F915, "Options: Curr=USD, Mag=Actuals")</f>
        <v>10.247801434266201</v>
      </c>
      <c r="AF915" s="6">
        <f>_xll.SNL.Clients.Office.Excel.Functions.SPG($D915, AF$1, $F915, "Options: Curr=USD, Mag=Actuals")</f>
        <v>1925753000000</v>
      </c>
      <c r="AG915" s="6">
        <f>_xll.SNL.Clients.Office.Excel.Functions.SPG($D915, AG$1, $F915, "Options: Curr=USD, Mag=Actuals")</f>
        <v>338000000000</v>
      </c>
      <c r="AH915" s="6">
        <f>_xll.SNL.Clients.Office.Excel.Functions.SPG($D915, AH$1, $F915, "Options: Curr=USD, Mag=Actuals")</f>
        <v>187702000000</v>
      </c>
      <c r="AI915" s="6">
        <f>_xll.SNL.Clients.Office.Excel.Functions.SPG($D915, AI$1, $F915, "Options: Curr=USD, Mag=Actuals")</f>
        <v>43830</v>
      </c>
      <c r="AJ915" s="6" t="str">
        <f>_xll.SNL.Clients.Office.Excel.Functions.SPG($D915, AJ$1, $F915, "Options: Curr=USD, Mag=Actuals")</f>
        <v>#INVALID FUNCTION PARAMETER</v>
      </c>
      <c r="AK915" s="6" t="str">
        <f>_xll.SNL.Clients.Office.Excel.Functions.SPG($D915, AK$1, $F915, "Options: Curr=USD, Mag=Actuals")</f>
        <v>#INVALID FUNCTION PARAMETER</v>
      </c>
      <c r="AL915" s="6" t="str">
        <f>_xll.SNL.Clients.Office.Excel.Functions.SPG($D915, AL$1, $F915, "Options: Curr=USD, Mag=Actuals")</f>
        <v>#INVALID FUNCTION PARAMETER</v>
      </c>
      <c r="AM915" s="6" t="str">
        <f>_xll.SNL.Clients.Office.Excel.Functions.SPG($D915, AM$1, $F915, "Options: Curr=USD, Mag=Actuals")</f>
        <v>#INVALID FUNCTION PARAMETER</v>
      </c>
      <c r="AN915" s="6">
        <f>_xll.SNL.Clients.Office.Excel.Functions.SPG($D915, AN$1, $F915, "Options: Curr=USD, Mag=Actuals")</f>
        <v>1925753000000</v>
      </c>
      <c r="AO915" s="6">
        <f>_xll.SNL.Clients.Office.Excel.Functions.SPG($D915, AO$1, $F915, "Options: Curr=USD, Mag=Actuals")</f>
        <v>977033000000</v>
      </c>
      <c r="AP915" s="6">
        <f>_xll.SNL.Clients.Office.Excel.Functions.SPG($D915, AP$1, $F915, "Options: Curr=USD, Mag=Actuals")</f>
        <v>1322626000000</v>
      </c>
      <c r="AQ915" s="6">
        <f>_xll.SNL.Clients.Office.Excel.Functions.SPG($D915, AQ$1, $F915, "Options: Curr=USD, Mag=Actuals")</f>
        <v>186864000000</v>
      </c>
      <c r="AR915" s="6">
        <f>_xll.SNL.Clients.Office.Excel.Functions.SPG($D915, AR$1, $F915, "Options: Curr=USD, Mag=Actuals")</f>
        <v>187702000000</v>
      </c>
      <c r="AS915" s="6">
        <f>_xll.SNL.Clients.Office.Excel.Functions.SPG($D915, AS$1, $F915, "Options: Curr=USD, Mag=Actuals")</f>
        <v>160372000000</v>
      </c>
      <c r="AT915" s="6">
        <f>_xll.SNL.Clients.Office.Excel.Functions.SPG($D915, AT$1, $F915, "Options: Curr=USD, Mag=Actuals")</f>
        <v>50.735115043310302</v>
      </c>
      <c r="AU915" s="6">
        <f>_xll.SNL.Clients.Office.Excel.Functions.SPG($D915, AU$1, $F915, "Options: Curr=USD, Mag=Actuals")</f>
        <v>73.870693604994898</v>
      </c>
      <c r="AV915" s="6">
        <f>_xll.SNL.Clients.Office.Excel.Functions.SPG($D915, AV$1, $F915, "Options: Curr=USD, Mag=Actuals")</f>
        <v>9.7469405474118407</v>
      </c>
      <c r="AW915" s="6">
        <f>_xll.SNL.Clients.Office.Excel.Functions.SPG($D915, AW$1, $F915, "Options: Curr=USD, Mag=Actuals")</f>
        <v>8.4476431227392403</v>
      </c>
      <c r="AX915" s="6">
        <f>_xll.SNL.Clients.Office.Excel.Functions.SPG($D915, AX$1, $F915, "Options: Curr=USD, Mag=Actuals")</f>
        <v>20206000000</v>
      </c>
      <c r="AY915" s="6">
        <f>_xll.SNL.Clients.Office.Excel.Functions.SPG($D915, AY$1, $F915, "Options: Curr=USD, Mag=Actuals")</f>
        <v>19715000000</v>
      </c>
      <c r="AZ915" s="6">
        <f>_xll.SNL.Clients.Office.Excel.Functions.SPG($D915, AZ$1, $F915, "Options: Curr=USD, Mag=Actuals")</f>
        <v>1.0569152469675001</v>
      </c>
      <c r="BA915" s="6">
        <f>_xll.SNL.Clients.Office.Excel.Functions.SPG($D915, BA$1, $F915, "Options: Curr=USD, Mag=Actuals")</f>
        <v>10.247801434266201</v>
      </c>
      <c r="BB915" s="6">
        <f>_xll.SNL.Clients.Office.Excel.Functions.SPG($D915, BB$1, $F915, "Options: Curr=USD, Mag=Actuals")</f>
        <v>10.3495983763542</v>
      </c>
      <c r="BC915" s="6">
        <f>_xll.SNL.Clients.Office.Excel.Functions.SPG($D915, BC$1, $F915, "Options: Curr=USD, Mag=Actuals")</f>
        <v>0</v>
      </c>
      <c r="BD915" s="6">
        <f>_xll.SNL.Clients.Office.Excel.Functions.SPG($D915, BD$1, $F915, "Options: Curr=USD, Mag=Actuals")</f>
        <v>1.6221323200692801</v>
      </c>
      <c r="BE915" s="6">
        <f>_xll.SNL.Clients.Office.Excel.Functions.SPG($D915, BE$1, $F915, "Options: Curr=USD, Mag=Actuals")</f>
        <v>2.50691760078251</v>
      </c>
      <c r="BF915" s="6">
        <f>_xll.SNL.Clients.Office.Excel.Functions.SPG($D915, BF$1, $F915, "Options: Curr=USD, Mag=Actuals")</f>
        <v>0</v>
      </c>
      <c r="BG915" s="6">
        <f>_xll.SNL.Clients.Office.Excel.Functions.SPG($D915, BG$1, $F915, "Options: Curr=USD, Mag=Actuals")</f>
        <v>2.8668943764743999</v>
      </c>
      <c r="BH915" s="6">
        <f>_xll.SNL.Clients.Office.Excel.Functions.SPG($D915, BH$1, $F915, "Options: Curr=USD, Mag=Actuals")</f>
        <v>1.46742058489688</v>
      </c>
      <c r="BI915" s="6">
        <f>_xll.SNL.Clients.Office.Excel.Functions.SPG($D915, BI$1, $F915, "Options: Curr=USD, Mag=Actuals")</f>
        <v>3.7974722922021802</v>
      </c>
      <c r="BJ915" s="6">
        <f>_xll.SNL.Clients.Office.Excel.Functions.SPG($D915, BJ$1, $F915, "Options: Curr=USD, Mag=Actuals")</f>
        <v>0</v>
      </c>
      <c r="BK915" s="6">
        <f>_xll.SNL.Clients.Office.Excel.Functions.SPG($D915, BK$1, $F915, "Options: Curr=USD, Mag=Actuals")</f>
        <v>4.4000519811282404</v>
      </c>
      <c r="BL915" s="6">
        <f>_xll.SNL.Clients.Office.Excel.Functions.SPG($D915, BL$1, $F915, "Options: Curr=USD, Mag=Actuals")</f>
        <v>2.4415475725164302</v>
      </c>
      <c r="BM915" s="6">
        <f>_xll.SNL.Clients.Office.Excel.Functions.SPG($D915, BM$1, $F915, "Options: Curr=USD, Mag=Actuals")</f>
        <v>2.0846238718815702</v>
      </c>
      <c r="BN915" s="6">
        <f>_xll.SNL.Clients.Office.Excel.Functions.SPG($D915, BN$1, $F915, "Options: Curr=USD, Mag=Actuals")</f>
        <v>2.7317206072288802</v>
      </c>
      <c r="BO915" s="6">
        <f>_xll.SNL.Clients.Office.Excel.Functions.SPG($D915, BO$1, $F915, "Options: Curr=USD, Mag=Actuals")</f>
        <v>57.518938703048399</v>
      </c>
      <c r="BP915" s="6">
        <f>_xll.SNL.Clients.Office.Excel.Functions.SPG($D915, BP$1, $F915, "Options: Curr=USD, Mag=Actuals")</f>
        <v>0</v>
      </c>
      <c r="BQ915" s="6">
        <f>_xll.SNL.Clients.Office.Excel.Functions.SPG($D915, BQ$1, $F915, "Options: Curr=USD, Mag=Actuals")</f>
        <v>64.313205510314205</v>
      </c>
      <c r="BR915" s="6">
        <f>_xll.SNL.Clients.Office.Excel.Functions.SPG($D915, BR$1, $F915, "Options: Curr=USD, Mag=Actuals")</f>
        <v>11.14</v>
      </c>
      <c r="BS915" s="6">
        <f>_xll.SNL.Clients.Office.Excel.Functions.SPG($D915, BS$1, $F915, "Options: Curr=USD, Mag=Actuals")</f>
        <v>12.76</v>
      </c>
      <c r="BT915" s="6">
        <f>_xll.SNL.Clients.Office.Excel.Functions.SPG($D915, BT$1, $F915, "Options: Curr=USD, Mag=Actuals")</f>
        <v>15.75</v>
      </c>
      <c r="BU915" s="6">
        <f>_xll.SNL.Clients.Office.Excel.Functions.SPG($D915, BU$1, $F915, "Options: Curr=USD, Mag=Actuals")</f>
        <v>0</v>
      </c>
      <c r="BV915" s="6">
        <f>_xll.SNL.Clients.Office.Excel.Functions.SPG($D915, BV$1, $F915, "Options: Curr=USD, Mag=Actuals")</f>
        <v>0</v>
      </c>
      <c r="BW915" s="6">
        <f>_xll.SNL.Clients.Office.Excel.Functions.SPG($D915, BW$1, $F915, "Options: Curr=USD, Mag=Actuals")</f>
        <v>0</v>
      </c>
      <c r="BX915" s="6">
        <f>_xll.SNL.Clients.Office.Excel.Functions.SPG($D915, BX$1, $F915, "Options: Curr=USD, Mag=Actuals")</f>
        <v>338000000000</v>
      </c>
      <c r="BY915" s="6">
        <f>_xll.SNL.Clients.Office.Excel.Functions.SPG($D915, BY$1, $F915, "Options: Curr=USD, Mag=Actuals")</f>
        <v>64.694329958203397</v>
      </c>
      <c r="BZ915" s="6">
        <f>_xll.SNL.Clients.Office.Excel.Functions.SPG($D915, BZ$1, $F915, "Options: Curr=USD, Mag=Actuals")</f>
        <v>13106000000</v>
      </c>
      <c r="CA915" s="6" t="str">
        <f>_xll.SNL.Clients.Office.Excel.Functions.SPG($D915, CA$1, $F915, "Options: Curr=USD, Mag=Actuals")</f>
        <v>Nonperforming Loans</v>
      </c>
      <c r="CB915" s="6">
        <f>_xll.SNL.Clients.Office.Excel.Functions.SPG($D915, CB$1, $F915, "Options: Curr=USD, Mag=Actuals")</f>
        <v>1.32842211104174</v>
      </c>
      <c r="CC915" s="6">
        <f>_xll.SNL.Clients.Office.Excel.Functions.SPG($D915, CC$1, $F915, "Options: Curr=USD, Mag=Actuals")</f>
        <v>7.71290525708703</v>
      </c>
      <c r="CD915" s="6">
        <f>_xll.SNL.Clients.Office.Excel.Functions.SPG($D915, CD$1, $F915, "Options: Curr=USD, Mag=Actuals")</f>
        <v>0.27568407702584402</v>
      </c>
      <c r="CE915" s="6">
        <f>_xll.SNL.Clients.Office.Excel.Functions.SPG($D915, CE$1, $F915, "Options: Curr=USD, Mag=Actuals")</f>
        <v>8.8350376483740494</v>
      </c>
      <c r="CF915" s="6">
        <f>_xll.SNL.Clients.Office.Excel.Functions.SPG($D915, CF$1, $F915, "Options: Curr=USD, Mag=Actuals")</f>
        <v>0.96808786682127401</v>
      </c>
      <c r="CG915" s="6">
        <f>_xll.SNL.Clients.Office.Excel.Functions.SPG($D915, CG$1, $F915, "Options: Curr=USD, Mag=Actuals")</f>
        <v>1.05197001572417</v>
      </c>
    </row>
    <row r="916" spans="1:85" x14ac:dyDescent="0.3">
      <c r="A916" s="10" t="s">
        <v>90</v>
      </c>
      <c r="B916" s="10" t="s">
        <v>85</v>
      </c>
      <c r="C916" s="10" t="s">
        <v>3</v>
      </c>
      <c r="D916">
        <v>100382</v>
      </c>
      <c r="E916" s="10" t="s">
        <v>29</v>
      </c>
      <c r="F916" s="10" t="s">
        <v>9</v>
      </c>
      <c r="G916">
        <v>-912.88</v>
      </c>
      <c r="H916">
        <v>1433.85</v>
      </c>
      <c r="I916">
        <v>2346.73</v>
      </c>
      <c r="J916">
        <v>21322.95</v>
      </c>
      <c r="K916">
        <v>64272.98</v>
      </c>
      <c r="L916">
        <v>-2.21</v>
      </c>
      <c r="M916">
        <v>20234.07</v>
      </c>
      <c r="N916">
        <v>331.76</v>
      </c>
      <c r="O916">
        <v>1.25</v>
      </c>
      <c r="P916">
        <v>-2.73</v>
      </c>
      <c r="Q916">
        <v>1</v>
      </c>
      <c r="R916">
        <v>1</v>
      </c>
      <c r="S916" t="str">
        <f>_xll.SNL.Clients.Office.Excel.Functions.SPG(D916, S$1, F916, "Options: Curr=USD, Mag=Actuals")</f>
        <v>Wells Fargo &amp; Company (NYSE:WFC)</v>
      </c>
      <c r="T916" t="str">
        <f>_xll.SNL.Clients.Office.Excel.Functions.SPG($D916, T$1, $F916, "Options: Curr=USD, Mag=Actuals")</f>
        <v>Wells Fargo &amp; Company</v>
      </c>
      <c r="U916" s="6">
        <f>_xll.SNL.Clients.Office.Excel.Functions.SPG($D916, U$1, $F916, "Options: Curr=USD, Mag=Actuals")</f>
        <v>1952911000000</v>
      </c>
      <c r="V916" t="str">
        <f>_xll.SNL.Clients.Office.Excel.Functions.SPG($D916, V$1, $F916, "Options: Curr=USD, Mag=Actuals")</f>
        <v>NYSE:WFC</v>
      </c>
      <c r="W916" t="str">
        <f>_xll.SNL.Clients.Office.Excel.Functions.SPG($D916, W$1, $F916, "Options: Curr=USD, Mag=Actuals")</f>
        <v>Bank</v>
      </c>
      <c r="X916" s="6">
        <f>_xll.SNL.Clients.Office.Excel.Functions.SPG($D916, X$1, $F916, "Options: Curr=USD, Mag=Actuals")</f>
        <v>74264000000</v>
      </c>
      <c r="Y916" s="6">
        <f>_xll.SNL.Clients.Office.Excel.Functions.SPG($D916, Y$1, $F916, "Options: Curr=USD, Mag=Actuals")</f>
        <v>0</v>
      </c>
      <c r="Z916" s="6">
        <f>_xll.SNL.Clients.Office.Excel.Functions.SPG($D916, Z$1, $F916, "Options: Curr=USD, Mag=Actuals")</f>
        <v>10468000000</v>
      </c>
      <c r="AA916" s="6">
        <f>_xll.SNL.Clients.Office.Excel.Functions.SPG($D916, AA$1, $F916, "Options: Curr=USD, Mag=Actuals")</f>
        <v>3662000000</v>
      </c>
      <c r="AB916" s="6">
        <f>_xll.SNL.Clients.Office.Excel.Functions.SPG($D916, AB$1, $F916, "Options: Curr=USD, Mag=Actuals")</f>
        <v>0.43</v>
      </c>
      <c r="AC916" s="6">
        <f>_xll.SNL.Clients.Office.Excel.Functions.SPG($D916, AC$1, $F916, "Options: Curr=USD, Mag=Actuals")</f>
        <v>-89.486552567237197</v>
      </c>
      <c r="AD916" s="6">
        <f>_xll.SNL.Clients.Office.Excel.Functions.SPG($D916, AD$1, $F916, "Options: Curr=USD, Mag=Actuals")</f>
        <v>0.188596746474369</v>
      </c>
      <c r="AE916" s="6">
        <f>_xll.SNL.Clients.Office.Excel.Functions.SPG($D916, AE$1, $F916, "Options: Curr=USD, Mag=Actuals")</f>
        <v>1.9827926947462999</v>
      </c>
      <c r="AF916" s="6">
        <f>_xll.SNL.Clients.Office.Excel.Functions.SPG($D916, AF$1, $F916, "Options: Curr=USD, Mag=Actuals")</f>
        <v>1952911000000</v>
      </c>
      <c r="AG916" s="6">
        <f>_xll.SNL.Clients.Office.Excel.Functions.SPG($D916, AG$1, $F916, "Options: Curr=USD, Mag=Actuals")</f>
        <v>276911000000</v>
      </c>
      <c r="AH916" s="6">
        <f>_xll.SNL.Clients.Office.Excel.Functions.SPG($D916, AH$1, $F916, "Options: Curr=USD, Mag=Actuals")</f>
        <v>185712000000</v>
      </c>
      <c r="AI916" s="6">
        <f>_xll.SNL.Clients.Office.Excel.Functions.SPG($D916, AI$1, $F916, "Options: Curr=USD, Mag=Actuals")</f>
        <v>44196</v>
      </c>
      <c r="AJ916" s="6" t="str">
        <f>_xll.SNL.Clients.Office.Excel.Functions.SPG($D916, AJ$1, $F916, "Options: Curr=USD, Mag=Actuals")</f>
        <v>#INVALID FUNCTION PARAMETER</v>
      </c>
      <c r="AK916" s="6" t="str">
        <f>_xll.SNL.Clients.Office.Excel.Functions.SPG($D916, AK$1, $F916, "Options: Curr=USD, Mag=Actuals")</f>
        <v>#INVALID FUNCTION PARAMETER</v>
      </c>
      <c r="AL916" s="6" t="str">
        <f>_xll.SNL.Clients.Office.Excel.Functions.SPG($D916, AL$1, $F916, "Options: Curr=USD, Mag=Actuals")</f>
        <v>#INVALID FUNCTION PARAMETER</v>
      </c>
      <c r="AM916" s="6" t="str">
        <f>_xll.SNL.Clients.Office.Excel.Functions.SPG($D916, AM$1, $F916, "Options: Curr=USD, Mag=Actuals")</f>
        <v>#INVALID FUNCTION PARAMETER</v>
      </c>
      <c r="AN916" s="6">
        <f>_xll.SNL.Clients.Office.Excel.Functions.SPG($D916, AN$1, $F916, "Options: Curr=USD, Mag=Actuals")</f>
        <v>1952911000000</v>
      </c>
      <c r="AO916" s="6">
        <f>_xll.SNL.Clients.Office.Excel.Functions.SPG($D916, AO$1, $F916, "Options: Curr=USD, Mag=Actuals")</f>
        <v>905505000000</v>
      </c>
      <c r="AP916" s="6">
        <f>_xll.SNL.Clients.Office.Excel.Functions.SPG($D916, AP$1, $F916, "Options: Curr=USD, Mag=Actuals")</f>
        <v>1404381000000</v>
      </c>
      <c r="AQ916" s="6">
        <f>_xll.SNL.Clients.Office.Excel.Functions.SPG($D916, AQ$1, $F916, "Options: Curr=USD, Mag=Actuals")</f>
        <v>184680000000</v>
      </c>
      <c r="AR916" s="6">
        <f>_xll.SNL.Clients.Office.Excel.Functions.SPG($D916, AR$1, $F916, "Options: Curr=USD, Mag=Actuals")</f>
        <v>185712000000</v>
      </c>
      <c r="AS916" s="6">
        <f>_xll.SNL.Clients.Office.Excel.Functions.SPG($D916, AS$1, $F916, "Options: Curr=USD, Mag=Actuals")</f>
        <v>158625000000</v>
      </c>
      <c r="AT916" s="6">
        <f>_xll.SNL.Clients.Office.Excel.Functions.SPG($D916, AT$1, $F916, "Options: Curr=USD, Mag=Actuals")</f>
        <v>46.366936332480101</v>
      </c>
      <c r="AU916" s="6">
        <f>_xll.SNL.Clients.Office.Excel.Functions.SPG($D916, AU$1, $F916, "Options: Curr=USD, Mag=Actuals")</f>
        <v>64.477161112262294</v>
      </c>
      <c r="AV916" s="6">
        <f>_xll.SNL.Clients.Office.Excel.Functions.SPG($D916, AV$1, $F916, "Options: Curr=USD, Mag=Actuals")</f>
        <v>9.5094963364945997</v>
      </c>
      <c r="AW916" s="6">
        <f>_xll.SNL.Clients.Office.Excel.Functions.SPG($D916, AW$1, $F916, "Options: Curr=USD, Mag=Actuals")</f>
        <v>8.2367339902296397</v>
      </c>
      <c r="AX916" s="6">
        <f>_xll.SNL.Clients.Office.Excel.Functions.SPG($D916, AX$1, $F916, "Options: Curr=USD, Mag=Actuals")</f>
        <v>3662000000</v>
      </c>
      <c r="AY916" s="6">
        <f>_xll.SNL.Clients.Office.Excel.Functions.SPG($D916, AY$1, $F916, "Options: Curr=USD, Mag=Actuals")</f>
        <v>3377000000</v>
      </c>
      <c r="AZ916" s="6">
        <f>_xll.SNL.Clients.Office.Excel.Functions.SPG($D916, AZ$1, $F916, "Options: Curr=USD, Mag=Actuals")</f>
        <v>0.188596746474369</v>
      </c>
      <c r="BA916" s="6">
        <f>_xll.SNL.Clients.Office.Excel.Functions.SPG($D916, BA$1, $F916, "Options: Curr=USD, Mag=Actuals")</f>
        <v>1.9827926947462999</v>
      </c>
      <c r="BB916" s="6">
        <f>_xll.SNL.Clients.Office.Excel.Functions.SPG($D916, BB$1, $F916, "Options: Curr=USD, Mag=Actuals")</f>
        <v>1.0909468514638601</v>
      </c>
      <c r="BC916" s="6">
        <f>_xll.SNL.Clients.Office.Excel.Functions.SPG($D916, BC$1, $F916, "Options: Curr=USD, Mag=Actuals")</f>
        <v>0</v>
      </c>
      <c r="BD916" s="6">
        <f>_xll.SNL.Clients.Office.Excel.Functions.SPG($D916, BD$1, $F916, "Options: Curr=USD, Mag=Actuals")</f>
        <v>0.30008531576307301</v>
      </c>
      <c r="BE916" s="6">
        <f>_xll.SNL.Clients.Office.Excel.Functions.SPG($D916, BE$1, $F916, "Options: Curr=USD, Mag=Actuals")</f>
        <v>2.08321638309345</v>
      </c>
      <c r="BF916" s="6">
        <f>_xll.SNL.Clients.Office.Excel.Functions.SPG($D916, BF$1, $F916, "Options: Curr=USD, Mag=Actuals")</f>
        <v>0</v>
      </c>
      <c r="BG916" s="6">
        <f>_xll.SNL.Clients.Office.Excel.Functions.SPG($D916, BG$1, $F916, "Options: Curr=USD, Mag=Actuals")</f>
        <v>2.89080392581999</v>
      </c>
      <c r="BH916" s="6">
        <f>_xll.SNL.Clients.Office.Excel.Functions.SPG($D916, BH$1, $F916, "Options: Curr=USD, Mag=Actuals")</f>
        <v>0.88010098320603103</v>
      </c>
      <c r="BI916" s="6">
        <f>_xll.SNL.Clients.Office.Excel.Functions.SPG($D916, BI$1, $F916, "Options: Curr=USD, Mag=Actuals")</f>
        <v>3.2742241607398599</v>
      </c>
      <c r="BJ916" s="6">
        <f>_xll.SNL.Clients.Office.Excel.Functions.SPG($D916, BJ$1, $F916, "Options: Curr=USD, Mag=Actuals")</f>
        <v>0</v>
      </c>
      <c r="BK916" s="6">
        <f>_xll.SNL.Clients.Office.Excel.Functions.SPG($D916, BK$1, $F916, "Options: Curr=USD, Mag=Actuals")</f>
        <v>4.5996965753951597</v>
      </c>
      <c r="BL916" s="6">
        <f>_xll.SNL.Clients.Office.Excel.Functions.SPG($D916, BL$1, $F916, "Options: Curr=USD, Mag=Actuals")</f>
        <v>1.48592218206767</v>
      </c>
      <c r="BM916" s="6">
        <f>_xll.SNL.Clients.Office.Excel.Functions.SPG($D916, BM$1, $F916, "Options: Curr=USD, Mag=Actuals")</f>
        <v>0.20527408956485499</v>
      </c>
      <c r="BN916" s="6">
        <f>_xll.SNL.Clients.Office.Excel.Functions.SPG($D916, BN$1, $F916, "Options: Curr=USD, Mag=Actuals")</f>
        <v>2.2824312604493899</v>
      </c>
      <c r="BO916" s="6">
        <f>_xll.SNL.Clients.Office.Excel.Functions.SPG($D916, BO$1, $F916, "Options: Curr=USD, Mag=Actuals")</f>
        <v>54.940461458075497</v>
      </c>
      <c r="BP916" s="6">
        <f>_xll.SNL.Clients.Office.Excel.Functions.SPG($D916, BP$1, $F916, "Options: Curr=USD, Mag=Actuals")</f>
        <v>0</v>
      </c>
      <c r="BQ916" s="6">
        <f>_xll.SNL.Clients.Office.Excel.Functions.SPG($D916, BQ$1, $F916, "Options: Curr=USD, Mag=Actuals")</f>
        <v>75.583055046859897</v>
      </c>
      <c r="BR916" s="6">
        <f>_xll.SNL.Clients.Office.Excel.Functions.SPG($D916, BR$1, $F916, "Options: Curr=USD, Mag=Actuals")</f>
        <v>11.59</v>
      </c>
      <c r="BS916" s="6">
        <f>_xll.SNL.Clients.Office.Excel.Functions.SPG($D916, BS$1, $F916, "Options: Curr=USD, Mag=Actuals")</f>
        <v>13.25</v>
      </c>
      <c r="BT916" s="6">
        <f>_xll.SNL.Clients.Office.Excel.Functions.SPG($D916, BT$1, $F916, "Options: Curr=USD, Mag=Actuals")</f>
        <v>16.14</v>
      </c>
      <c r="BU916" s="6">
        <f>_xll.SNL.Clients.Office.Excel.Functions.SPG($D916, BU$1, $F916, "Options: Curr=USD, Mag=Actuals")</f>
        <v>0</v>
      </c>
      <c r="BV916" s="6">
        <f>_xll.SNL.Clients.Office.Excel.Functions.SPG($D916, BV$1, $F916, "Options: Curr=USD, Mag=Actuals")</f>
        <v>0</v>
      </c>
      <c r="BW916" s="6">
        <f>_xll.SNL.Clients.Office.Excel.Functions.SPG($D916, BW$1, $F916, "Options: Curr=USD, Mag=Actuals")</f>
        <v>0</v>
      </c>
      <c r="BX916" s="6">
        <f>_xll.SNL.Clients.Office.Excel.Functions.SPG($D916, BX$1, $F916, "Options: Curr=USD, Mag=Actuals")</f>
        <v>276911000000</v>
      </c>
      <c r="BY916" s="6">
        <f>_xll.SNL.Clients.Office.Excel.Functions.SPG($D916, BY$1, $F916, "Options: Curr=USD, Mag=Actuals")</f>
        <v>61.126390296331998</v>
      </c>
      <c r="BZ916" s="6">
        <f>_xll.SNL.Clients.Office.Excel.Functions.SPG($D916, BZ$1, $F916, "Options: Curr=USD, Mag=Actuals")</f>
        <v>15074000000</v>
      </c>
      <c r="CA916" s="6" t="str">
        <f>_xll.SNL.Clients.Office.Excel.Functions.SPG($D916, CA$1, $F916, "Options: Curr=USD, Mag=Actuals")</f>
        <v>Nonperforming Loans</v>
      </c>
      <c r="CB916" s="6">
        <f>_xll.SNL.Clients.Office.Excel.Functions.SPG($D916, CB$1, $F916, "Options: Curr=USD, Mag=Actuals")</f>
        <v>1.6313482052897099</v>
      </c>
      <c r="CC916" s="6">
        <f>_xll.SNL.Clients.Office.Excel.Functions.SPG($D916, CC$1, $F916, "Options: Curr=USD, Mag=Actuals")</f>
        <v>8.5096053426366591</v>
      </c>
      <c r="CD916" s="6">
        <f>_xll.SNL.Clients.Office.Excel.Functions.SPG($D916, CD$1, $F916, "Options: Curr=USD, Mag=Actuals")</f>
        <v>1.43539499049198</v>
      </c>
      <c r="CE916" s="6">
        <f>_xll.SNL.Clients.Office.Excel.Functions.SPG($D916, CE$1, $F916, "Options: Curr=USD, Mag=Actuals")</f>
        <v>77.918711741024694</v>
      </c>
      <c r="CF916" s="6">
        <f>_xll.SNL.Clients.Office.Excel.Functions.SPG($D916, CF$1, $F916, "Options: Curr=USD, Mag=Actuals")</f>
        <v>2.0038505618378801</v>
      </c>
      <c r="CG916" s="6">
        <f>_xll.SNL.Clients.Office.Excel.Functions.SPG($D916, CG$1, $F916, "Options: Curr=USD, Mag=Actuals")</f>
        <v>1.26274980230267</v>
      </c>
    </row>
    <row r="917" spans="1:85" x14ac:dyDescent="0.3">
      <c r="A917" s="10" t="s">
        <v>90</v>
      </c>
      <c r="B917" s="10" t="s">
        <v>85</v>
      </c>
      <c r="C917" s="10" t="s">
        <v>3</v>
      </c>
      <c r="D917">
        <v>100382</v>
      </c>
      <c r="E917" s="10" t="s">
        <v>29</v>
      </c>
      <c r="F917" s="10" t="s">
        <v>77</v>
      </c>
      <c r="G917">
        <v>-1083.51</v>
      </c>
      <c r="H917">
        <v>1765.88</v>
      </c>
      <c r="I917">
        <v>2849.4</v>
      </c>
      <c r="J917">
        <v>23594.03</v>
      </c>
      <c r="K917">
        <v>70950.960000000006</v>
      </c>
      <c r="L917">
        <v>5.8</v>
      </c>
      <c r="M917">
        <v>21407.69</v>
      </c>
      <c r="N917">
        <v>332.54</v>
      </c>
      <c r="O917">
        <v>4.68</v>
      </c>
      <c r="P917">
        <v>16.96</v>
      </c>
      <c r="Q917">
        <v>1</v>
      </c>
      <c r="R917">
        <v>1</v>
      </c>
      <c r="S917" t="str">
        <f>_xll.SNL.Clients.Office.Excel.Functions.SPG(D917, S$1, F917, "Options: Curr=USD, Mag=Actuals")</f>
        <v>Wells Fargo &amp; Company (NYSE:WFC)</v>
      </c>
      <c r="T917" t="str">
        <f>_xll.SNL.Clients.Office.Excel.Functions.SPG($D917, T$1, $F917, "Options: Curr=USD, Mag=Actuals")</f>
        <v>Wells Fargo &amp; Company</v>
      </c>
      <c r="U917" s="6">
        <f>_xll.SNL.Clients.Office.Excel.Functions.SPG($D917, U$1, $F917, "Options: Curr=USD, Mag=Actuals")</f>
        <v>1948068000000</v>
      </c>
      <c r="V917" t="str">
        <f>_xll.SNL.Clients.Office.Excel.Functions.SPG($D917, V$1, $F917, "Options: Curr=USD, Mag=Actuals")</f>
        <v>NYSE:WFC</v>
      </c>
      <c r="W917" t="str">
        <f>_xll.SNL.Clients.Office.Excel.Functions.SPG($D917, W$1, $F917, "Options: Curr=USD, Mag=Actuals")</f>
        <v>Bank</v>
      </c>
      <c r="X917" s="6">
        <f>_xll.SNL.Clients.Office.Excel.Functions.SPG($D917, X$1, $F917, "Options: Curr=USD, Mag=Actuals")</f>
        <v>77868000000</v>
      </c>
      <c r="Y917" s="6">
        <f>_xll.SNL.Clients.Office.Excel.Functions.SPG($D917, Y$1, $F917, "Options: Curr=USD, Mag=Actuals")</f>
        <v>0</v>
      </c>
      <c r="Z917" s="6">
        <f>_xll.SNL.Clients.Office.Excel.Functions.SPG($D917, Z$1, $F917, "Options: Curr=USD, Mag=Actuals")</f>
        <v>33478000000</v>
      </c>
      <c r="AA917" s="6">
        <f>_xll.SNL.Clients.Office.Excel.Functions.SPG($D917, AA$1, $F917, "Options: Curr=USD, Mag=Actuals")</f>
        <v>23799000000</v>
      </c>
      <c r="AB917" s="6">
        <f>_xll.SNL.Clients.Office.Excel.Functions.SPG($D917, AB$1, $F917, "Options: Curr=USD, Mag=Actuals")</f>
        <v>5.08</v>
      </c>
      <c r="AC917" s="6" t="str">
        <f>_xll.SNL.Clients.Office.Excel.Functions.SPG($D917, AC$1, $F917, "Options: Curr=USD, Mag=Actuals")</f>
        <v>NM</v>
      </c>
      <c r="AD917" s="6">
        <f>_xll.SNL.Clients.Office.Excel.Functions.SPG($D917, AD$1, $F917, "Options: Curr=USD, Mag=Actuals")</f>
        <v>1.2254494318670399</v>
      </c>
      <c r="AE917" s="6">
        <f>_xll.SNL.Clients.Office.Excel.Functions.SPG($D917, AE$1, $F917, "Options: Curr=USD, Mag=Actuals")</f>
        <v>12.4927822280081</v>
      </c>
      <c r="AF917" s="6">
        <f>_xll.SNL.Clients.Office.Excel.Functions.SPG($D917, AF$1, $F917, "Options: Curr=USD, Mag=Actuals")</f>
        <v>1948073000000</v>
      </c>
      <c r="AG917" s="6">
        <f>_xll.SNL.Clients.Office.Excel.Functions.SPG($D917, AG$1, $F917, "Options: Curr=USD, Mag=Actuals")</f>
        <v>199574000000</v>
      </c>
      <c r="AH917" s="6">
        <f>_xll.SNL.Clients.Office.Excel.Functions.SPG($D917, AH$1, $F917, "Options: Curr=USD, Mag=Actuals")</f>
        <v>189889000000</v>
      </c>
      <c r="AI917" s="6">
        <f>_xll.SNL.Clients.Office.Excel.Functions.SPG($D917, AI$1, $F917, "Options: Curr=USD, Mag=Actuals")</f>
        <v>44561</v>
      </c>
      <c r="AJ917" s="6" t="str">
        <f>_xll.SNL.Clients.Office.Excel.Functions.SPG($D917, AJ$1, $F917, "Options: Curr=USD, Mag=Actuals")</f>
        <v>#INVALID FUNCTION PARAMETER</v>
      </c>
      <c r="AK917" s="6" t="str">
        <f>_xll.SNL.Clients.Office.Excel.Functions.SPG($D917, AK$1, $F917, "Options: Curr=USD, Mag=Actuals")</f>
        <v>#INVALID FUNCTION PARAMETER</v>
      </c>
      <c r="AL917" s="6" t="str">
        <f>_xll.SNL.Clients.Office.Excel.Functions.SPG($D917, AL$1, $F917, "Options: Curr=USD, Mag=Actuals")</f>
        <v>#INVALID FUNCTION PARAMETER</v>
      </c>
      <c r="AM917" s="6" t="str">
        <f>_xll.SNL.Clients.Office.Excel.Functions.SPG($D917, AM$1, $F917, "Options: Curr=USD, Mag=Actuals")</f>
        <v>#INVALID FUNCTION PARAMETER</v>
      </c>
      <c r="AN917" s="6">
        <f>_xll.SNL.Clients.Office.Excel.Functions.SPG($D917, AN$1, $F917, "Options: Curr=USD, Mag=Actuals")</f>
        <v>1948073000000</v>
      </c>
      <c r="AO917" s="6">
        <f>_xll.SNL.Clients.Office.Excel.Functions.SPG($D917, AO$1, $F917, "Options: Curr=USD, Mag=Actuals")</f>
        <v>906521000000</v>
      </c>
      <c r="AP917" s="6">
        <f>_xll.SNL.Clients.Office.Excel.Functions.SPG($D917, AP$1, $F917, "Options: Curr=USD, Mag=Actuals")</f>
        <v>1482479000000</v>
      </c>
      <c r="AQ917" s="6">
        <f>_xll.SNL.Clients.Office.Excel.Functions.SPG($D917, AQ$1, $F917, "Options: Curr=USD, Mag=Actuals")</f>
        <v>187386000000</v>
      </c>
      <c r="AR917" s="6">
        <f>_xll.SNL.Clients.Office.Excel.Functions.SPG($D917, AR$1, $F917, "Options: Curr=USD, Mag=Actuals")</f>
        <v>189889000000</v>
      </c>
      <c r="AS917" s="6">
        <f>_xll.SNL.Clients.Office.Excel.Functions.SPG($D917, AS$1, $F917, "Options: Curr=USD, Mag=Actuals")</f>
        <v>162047000000</v>
      </c>
      <c r="AT917" s="6">
        <f>_xll.SNL.Clients.Office.Excel.Functions.SPG($D917, AT$1, $F917, "Options: Curr=USD, Mag=Actuals")</f>
        <v>46.534241786627099</v>
      </c>
      <c r="AU917" s="6">
        <f>_xll.SNL.Clients.Office.Excel.Functions.SPG($D917, AU$1, $F917, "Options: Curr=USD, Mag=Actuals")</f>
        <v>61.148994353376999</v>
      </c>
      <c r="AV917" s="6">
        <f>_xll.SNL.Clients.Office.Excel.Functions.SPG($D917, AV$1, $F917, "Options: Curr=USD, Mag=Actuals")</f>
        <v>9.7475299950258503</v>
      </c>
      <c r="AW917" s="6">
        <f>_xll.SNL.Clients.Office.Excel.Functions.SPG($D917, AW$1, $F917, "Options: Curr=USD, Mag=Actuals")</f>
        <v>8.4389326075873203</v>
      </c>
      <c r="AX917" s="6">
        <f>_xll.SNL.Clients.Office.Excel.Functions.SPG($D917, AX$1, $F917, "Options: Curr=USD, Mag=Actuals")</f>
        <v>23799000000</v>
      </c>
      <c r="AY917" s="6">
        <f>_xll.SNL.Clients.Office.Excel.Functions.SPG($D917, AY$1, $F917, "Options: Curr=USD, Mag=Actuals")</f>
        <v>22109000000</v>
      </c>
      <c r="AZ917" s="6">
        <f>_xll.SNL.Clients.Office.Excel.Functions.SPG($D917, AZ$1, $F917, "Options: Curr=USD, Mag=Actuals")</f>
        <v>1.2254494318670399</v>
      </c>
      <c r="BA917" s="6">
        <f>_xll.SNL.Clients.Office.Excel.Functions.SPG($D917, BA$1, $F917, "Options: Curr=USD, Mag=Actuals")</f>
        <v>12.4927822280081</v>
      </c>
      <c r="BB917" s="6">
        <f>_xll.SNL.Clients.Office.Excel.Functions.SPG($D917, BB$1, $F917, "Options: Curr=USD, Mag=Actuals")</f>
        <v>12.335788481936</v>
      </c>
      <c r="BC917" s="6">
        <f>_xll.SNL.Clients.Office.Excel.Functions.SPG($D917, BC$1, $F917, "Options: Curr=USD, Mag=Actuals")</f>
        <v>0</v>
      </c>
      <c r="BD917" s="6">
        <f>_xll.SNL.Clients.Office.Excel.Functions.SPG($D917, BD$1, $F917, "Options: Curr=USD, Mag=Actuals")</f>
        <v>1.9820034024433399</v>
      </c>
      <c r="BE917" s="6">
        <f>_xll.SNL.Clients.Office.Excel.Functions.SPG($D917, BE$1, $F917, "Options: Curr=USD, Mag=Actuals")</f>
        <v>1.86430615278701</v>
      </c>
      <c r="BF917" s="6">
        <f>_xll.SNL.Clients.Office.Excel.Functions.SPG($D917, BF$1, $F917, "Options: Curr=USD, Mag=Actuals")</f>
        <v>0</v>
      </c>
      <c r="BG917" s="6">
        <f>_xll.SNL.Clients.Office.Excel.Functions.SPG($D917, BG$1, $F917, "Options: Curr=USD, Mag=Actuals")</f>
        <v>2.7513010648985099</v>
      </c>
      <c r="BH917" s="6">
        <f>_xll.SNL.Clients.Office.Excel.Functions.SPG($D917, BH$1, $F917, "Options: Curr=USD, Mag=Actuals")</f>
        <v>0.92082491659642396</v>
      </c>
      <c r="BI917" s="6">
        <f>_xll.SNL.Clients.Office.Excel.Functions.SPG($D917, BI$1, $F917, "Options: Curr=USD, Mag=Actuals")</f>
        <v>2.9797092203882598</v>
      </c>
      <c r="BJ917" s="6">
        <f>_xll.SNL.Clients.Office.Excel.Functions.SPG($D917, BJ$1, $F917, "Options: Curr=USD, Mag=Actuals")</f>
        <v>0</v>
      </c>
      <c r="BK917" s="6">
        <f>_xll.SNL.Clients.Office.Excel.Functions.SPG($D917, BK$1, $F917, "Options: Curr=USD, Mag=Actuals")</f>
        <v>4.4498678851780502</v>
      </c>
      <c r="BL917" s="6">
        <f>_xll.SNL.Clients.Office.Excel.Functions.SPG($D917, BL$1, $F917, "Options: Curr=USD, Mag=Actuals")</f>
        <v>2.05029378397212</v>
      </c>
      <c r="BM917" s="6">
        <f>_xll.SNL.Clients.Office.Excel.Functions.SPG($D917, BM$1, $F917, "Options: Curr=USD, Mag=Actuals")</f>
        <v>2.4620348160188401</v>
      </c>
      <c r="BN917" s="6">
        <f>_xll.SNL.Clients.Office.Excel.Functions.SPG($D917, BN$1, $F917, "Options: Curr=USD, Mag=Actuals")</f>
        <v>2.0540500061270901</v>
      </c>
      <c r="BO917" s="6">
        <f>_xll.SNL.Clients.Office.Excel.Functions.SPG($D917, BO$1, $F917, "Options: Curr=USD, Mag=Actuals")</f>
        <v>50.472576458638997</v>
      </c>
      <c r="BP917" s="6">
        <f>_xll.SNL.Clients.Office.Excel.Functions.SPG($D917, BP$1, $F917, "Options: Curr=USD, Mag=Actuals")</f>
        <v>0</v>
      </c>
      <c r="BQ917" s="6">
        <f>_xll.SNL.Clients.Office.Excel.Functions.SPG($D917, BQ$1, $F917, "Options: Curr=USD, Mag=Actuals")</f>
        <v>68.618688036163803</v>
      </c>
      <c r="BR917" s="6">
        <f>_xll.SNL.Clients.Office.Excel.Functions.SPG($D917, BR$1, $F917, "Options: Curr=USD, Mag=Actuals")</f>
        <v>11.35</v>
      </c>
      <c r="BS917" s="6">
        <f>_xll.SNL.Clients.Office.Excel.Functions.SPG($D917, BS$1, $F917, "Options: Curr=USD, Mag=Actuals")</f>
        <v>12.89</v>
      </c>
      <c r="BT917" s="6">
        <f>_xll.SNL.Clients.Office.Excel.Functions.SPG($D917, BT$1, $F917, "Options: Curr=USD, Mag=Actuals")</f>
        <v>15.84</v>
      </c>
      <c r="BU917" s="6">
        <f>_xll.SNL.Clients.Office.Excel.Functions.SPG($D917, BU$1, $F917, "Options: Curr=USD, Mag=Actuals")</f>
        <v>0</v>
      </c>
      <c r="BV917" s="6">
        <f>_xll.SNL.Clients.Office.Excel.Functions.SPG($D917, BV$1, $F917, "Options: Curr=USD, Mag=Actuals")</f>
        <v>0</v>
      </c>
      <c r="BW917" s="6">
        <f>_xll.SNL.Clients.Office.Excel.Functions.SPG($D917, BW$1, $F917, "Options: Curr=USD, Mag=Actuals")</f>
        <v>0</v>
      </c>
      <c r="BX917" s="6">
        <f>_xll.SNL.Clients.Office.Excel.Functions.SPG($D917, BX$1, $F917, "Options: Curr=USD, Mag=Actuals")</f>
        <v>199574000000</v>
      </c>
      <c r="BY917" s="6">
        <f>_xll.SNL.Clients.Office.Excel.Functions.SPG($D917, BY$1, $F917, "Options: Curr=USD, Mag=Actuals")</f>
        <v>63.602647334057799</v>
      </c>
      <c r="BZ917" s="6">
        <f>_xll.SNL.Clients.Office.Excel.Functions.SPG($D917, BZ$1, $F917, "Options: Curr=USD, Mag=Actuals")</f>
        <v>11790000000</v>
      </c>
      <c r="CA917" s="6" t="str">
        <f>_xll.SNL.Clients.Office.Excel.Functions.SPG($D917, CA$1, $F917, "Options: Curr=USD, Mag=Actuals")</f>
        <v>Nonperforming Loans</v>
      </c>
      <c r="CB917" s="6">
        <f>_xll.SNL.Clients.Office.Excel.Functions.SPG($D917, CB$1, $F917, "Options: Curr=USD, Mag=Actuals")</f>
        <v>1.2829008575523</v>
      </c>
      <c r="CC917" s="6">
        <f>_xll.SNL.Clients.Office.Excel.Functions.SPG($D917, CC$1, $F917, "Options: Curr=USD, Mag=Actuals")</f>
        <v>6.7550146960243396</v>
      </c>
      <c r="CD917" s="6">
        <f>_xll.SNL.Clients.Office.Excel.Functions.SPG($D917, CD$1, $F917, "Options: Curr=USD, Mag=Actuals")</f>
        <v>-0.46952417569601401</v>
      </c>
      <c r="CE917" s="6">
        <f>_xll.SNL.Clients.Office.Excel.Functions.SPG($D917, CE$1, $F917, "Options: Curr=USD, Mag=Actuals")</f>
        <v>-16.877208659978098</v>
      </c>
      <c r="CF917" s="6">
        <f>_xll.SNL.Clients.Office.Excel.Functions.SPG($D917, CF$1, $F917, "Options: Curr=USD, Mag=Actuals")</f>
        <v>1.35906969557492</v>
      </c>
      <c r="CG917" s="6">
        <f>_xll.SNL.Clients.Office.Excel.Functions.SPG($D917, CG$1, $F917, "Options: Curr=USD, Mag=Actuals")</f>
        <v>0.951553881839445</v>
      </c>
    </row>
    <row r="918" spans="1:85" x14ac:dyDescent="0.3">
      <c r="A918" s="10" t="s">
        <v>90</v>
      </c>
      <c r="B918" s="10" t="s">
        <v>85</v>
      </c>
      <c r="C918" s="10" t="s">
        <v>3</v>
      </c>
      <c r="D918">
        <v>100382</v>
      </c>
      <c r="E918" s="10" t="s">
        <v>29</v>
      </c>
      <c r="F918" s="10" t="s">
        <v>78</v>
      </c>
      <c r="G918">
        <v>-1183.01</v>
      </c>
      <c r="H918">
        <v>2089.92</v>
      </c>
      <c r="I918">
        <v>3272.94</v>
      </c>
      <c r="J918">
        <v>25744.11</v>
      </c>
      <c r="K918">
        <v>76880.789999999994</v>
      </c>
      <c r="L918">
        <v>1.94</v>
      </c>
      <c r="M918">
        <v>21822.04</v>
      </c>
      <c r="N918">
        <v>334.86</v>
      </c>
      <c r="O918">
        <v>7.99</v>
      </c>
      <c r="P918">
        <v>16.309999999999999</v>
      </c>
      <c r="Q918">
        <v>1</v>
      </c>
      <c r="R918">
        <v>1</v>
      </c>
      <c r="S918" t="str">
        <f>_xll.SNL.Clients.Office.Excel.Functions.SPG(D918, S$1, F918, "Options: Curr=USD, Mag=Actuals")</f>
        <v>Wells Fargo &amp; Company (NYSE:WFC)</v>
      </c>
      <c r="T918" t="str">
        <f>_xll.SNL.Clients.Office.Excel.Functions.SPG($D918, T$1, $F918, "Options: Curr=USD, Mag=Actuals")</f>
        <v>Wells Fargo &amp; Company</v>
      </c>
      <c r="U918" s="6">
        <f>_xll.SNL.Clients.Office.Excel.Functions.SPG($D918, U$1, $F918, "Options: Curr=USD, Mag=Actuals")</f>
        <v>1881020000000</v>
      </c>
      <c r="V918" t="str">
        <f>_xll.SNL.Clients.Office.Excel.Functions.SPG($D918, V$1, $F918, "Options: Curr=USD, Mag=Actuals")</f>
        <v>NYSE:WFC</v>
      </c>
      <c r="W918" t="str">
        <f>_xll.SNL.Clients.Office.Excel.Functions.SPG($D918, W$1, $F918, "Options: Curr=USD, Mag=Actuals")</f>
        <v>Bank</v>
      </c>
      <c r="X918" s="6">
        <f>_xll.SNL.Clients.Office.Excel.Functions.SPG($D918, X$1, $F918, "Options: Curr=USD, Mag=Actuals")</f>
        <v>74368000000</v>
      </c>
      <c r="Y918" s="6">
        <f>_xll.SNL.Clients.Office.Excel.Functions.SPG($D918, Y$1, $F918, "Options: Curr=USD, Mag=Actuals")</f>
        <v>0</v>
      </c>
      <c r="Z918" s="6">
        <f>_xll.SNL.Clients.Office.Excel.Functions.SPG($D918, Z$1, $F918, "Options: Curr=USD, Mag=Actuals")</f>
        <v>24703000000</v>
      </c>
      <c r="AA918" s="6">
        <f>_xll.SNL.Clients.Office.Excel.Functions.SPG($D918, AA$1, $F918, "Options: Curr=USD, Mag=Actuals")</f>
        <v>13378000000</v>
      </c>
      <c r="AB918" s="6">
        <f>_xll.SNL.Clients.Office.Excel.Functions.SPG($D918, AB$1, $F918, "Options: Curr=USD, Mag=Actuals")</f>
        <v>3.27</v>
      </c>
      <c r="AC918" s="6">
        <f>_xll.SNL.Clients.Office.Excel.Functions.SPG($D918, AC$1, $F918, "Options: Curr=USD, Mag=Actuals")</f>
        <v>-35.629921259842497</v>
      </c>
      <c r="AD918" s="6">
        <f>_xll.SNL.Clients.Office.Excel.Functions.SPG($D918, AD$1, $F918, "Options: Curr=USD, Mag=Actuals")</f>
        <v>0.70622281651879304</v>
      </c>
      <c r="AE918" s="6">
        <f>_xll.SNL.Clients.Office.Excel.Functions.SPG($D918, AE$1, $F918, "Options: Curr=USD, Mag=Actuals")</f>
        <v>7.3037173726708398</v>
      </c>
      <c r="AF918" s="6">
        <f>_xll.SNL.Clients.Office.Excel.Functions.SPG($D918, AF$1, $F918, "Options: Curr=USD, Mag=Actuals")</f>
        <v>1881020000000</v>
      </c>
      <c r="AG918" s="6">
        <f>_xll.SNL.Clients.Office.Excel.Functions.SPG($D918, AG$1, $F918, "Options: Curr=USD, Mag=Actuals")</f>
        <v>230480000000</v>
      </c>
      <c r="AH918" s="6">
        <f>_xll.SNL.Clients.Office.Excel.Functions.SPG($D918, AH$1, $F918, "Options: Curr=USD, Mag=Actuals")</f>
        <v>182213000000</v>
      </c>
      <c r="AI918" s="6">
        <f>_xll.SNL.Clients.Office.Excel.Functions.SPG($D918, AI$1, $F918, "Options: Curr=USD, Mag=Actuals")</f>
        <v>44926</v>
      </c>
      <c r="AJ918" s="6" t="str">
        <f>_xll.SNL.Clients.Office.Excel.Functions.SPG($D918, AJ$1, $F918, "Options: Curr=USD, Mag=Actuals")</f>
        <v>#INVALID FUNCTION PARAMETER</v>
      </c>
      <c r="AK918" s="6" t="str">
        <f>_xll.SNL.Clients.Office.Excel.Functions.SPG($D918, AK$1, $F918, "Options: Curr=USD, Mag=Actuals")</f>
        <v>#INVALID FUNCTION PARAMETER</v>
      </c>
      <c r="AL918" s="6" t="str">
        <f>_xll.SNL.Clients.Office.Excel.Functions.SPG($D918, AL$1, $F918, "Options: Curr=USD, Mag=Actuals")</f>
        <v>#INVALID FUNCTION PARAMETER</v>
      </c>
      <c r="AM918" s="6" t="str">
        <f>_xll.SNL.Clients.Office.Excel.Functions.SPG($D918, AM$1, $F918, "Options: Curr=USD, Mag=Actuals")</f>
        <v>#INVALID FUNCTION PARAMETER</v>
      </c>
      <c r="AN918" s="6">
        <f>_xll.SNL.Clients.Office.Excel.Functions.SPG($D918, AN$1, $F918, "Options: Curr=USD, Mag=Actuals")</f>
        <v>1881020000000</v>
      </c>
      <c r="AO918" s="6">
        <f>_xll.SNL.Clients.Office.Excel.Functions.SPG($D918, AO$1, $F918, "Options: Curr=USD, Mag=Actuals")</f>
        <v>949990000000</v>
      </c>
      <c r="AP918" s="6">
        <f>_xll.SNL.Clients.Office.Excel.Functions.SPG($D918, AP$1, $F918, "Options: Curr=USD, Mag=Actuals")</f>
        <v>1383985000000</v>
      </c>
      <c r="AQ918" s="6">
        <f>_xll.SNL.Clients.Office.Excel.Functions.SPG($D918, AQ$1, $F918, "Options: Curr=USD, Mag=Actuals")</f>
        <v>180227000000</v>
      </c>
      <c r="AR918" s="6">
        <f>_xll.SNL.Clients.Office.Excel.Functions.SPG($D918, AR$1, $F918, "Options: Curr=USD, Mag=Actuals")</f>
        <v>182213000000</v>
      </c>
      <c r="AS918" s="6">
        <f>_xll.SNL.Clients.Office.Excel.Functions.SPG($D918, AS$1, $F918, "Options: Curr=USD, Mag=Actuals")</f>
        <v>154461000000</v>
      </c>
      <c r="AT918" s="6">
        <f>_xll.SNL.Clients.Office.Excel.Functions.SPG($D918, AT$1, $F918, "Options: Curr=USD, Mag=Actuals")</f>
        <v>50.503981882170301</v>
      </c>
      <c r="AU918" s="6">
        <f>_xll.SNL.Clients.Office.Excel.Functions.SPG($D918, AU$1, $F918, "Options: Curr=USD, Mag=Actuals")</f>
        <v>68.641639902166602</v>
      </c>
      <c r="AV918" s="6">
        <f>_xll.SNL.Clients.Office.Excel.Functions.SPG($D918, AV$1, $F918, "Options: Curr=USD, Mag=Actuals")</f>
        <v>9.6869251788923005</v>
      </c>
      <c r="AW918" s="6">
        <f>_xll.SNL.Clients.Office.Excel.Functions.SPG($D918, AW$1, $F918, "Options: Curr=USD, Mag=Actuals")</f>
        <v>8.3345204255401804</v>
      </c>
      <c r="AX918" s="6">
        <f>_xll.SNL.Clients.Office.Excel.Functions.SPG($D918, AX$1, $F918, "Options: Curr=USD, Mag=Actuals")</f>
        <v>13378000000</v>
      </c>
      <c r="AY918" s="6">
        <f>_xll.SNL.Clients.Office.Excel.Functions.SPG($D918, AY$1, $F918, "Options: Curr=USD, Mag=Actuals")</f>
        <v>13677000000</v>
      </c>
      <c r="AZ918" s="6">
        <f>_xll.SNL.Clients.Office.Excel.Functions.SPG($D918, AZ$1, $F918, "Options: Curr=USD, Mag=Actuals")</f>
        <v>0.70622281651879304</v>
      </c>
      <c r="BA918" s="6">
        <f>_xll.SNL.Clients.Office.Excel.Functions.SPG($D918, BA$1, $F918, "Options: Curr=USD, Mag=Actuals")</f>
        <v>7.3037173726708398</v>
      </c>
      <c r="BB918" s="6">
        <f>_xll.SNL.Clients.Office.Excel.Functions.SPG($D918, BB$1, $F918, "Options: Curr=USD, Mag=Actuals")</f>
        <v>7.7750063440387702</v>
      </c>
      <c r="BC918" s="6">
        <f>_xll.SNL.Clients.Office.Excel.Functions.SPG($D918, BC$1, $F918, "Options: Curr=USD, Mag=Actuals")</f>
        <v>0</v>
      </c>
      <c r="BD918" s="6">
        <f>_xll.SNL.Clients.Office.Excel.Functions.SPG($D918, BD$1, $F918, "Options: Curr=USD, Mag=Actuals")</f>
        <v>1.0650778870050499</v>
      </c>
      <c r="BE918" s="6">
        <f>_xll.SNL.Clients.Office.Excel.Functions.SPG($D918, BE$1, $F918, "Options: Curr=USD, Mag=Actuals")</f>
        <v>2.395920821537</v>
      </c>
      <c r="BF918" s="6">
        <f>_xll.SNL.Clients.Office.Excel.Functions.SPG($D918, BF$1, $F918, "Options: Curr=USD, Mag=Actuals")</f>
        <v>0</v>
      </c>
      <c r="BG918" s="6">
        <f>_xll.SNL.Clients.Office.Excel.Functions.SPG($D918, BG$1, $F918, "Options: Curr=USD, Mag=Actuals")</f>
        <v>2.7404802716355299</v>
      </c>
      <c r="BH918" s="6">
        <f>_xll.SNL.Clients.Office.Excel.Functions.SPG($D918, BH$1, $F918, "Options: Curr=USD, Mag=Actuals")</f>
        <v>1.2429901657760101</v>
      </c>
      <c r="BI918" s="6">
        <f>_xll.SNL.Clients.Office.Excel.Functions.SPG($D918, BI$1, $F918, "Options: Curr=USD, Mag=Actuals")</f>
        <v>3.5786553312062401</v>
      </c>
      <c r="BJ918" s="6">
        <f>_xll.SNL.Clients.Office.Excel.Functions.SPG($D918, BJ$1, $F918, "Options: Curr=USD, Mag=Actuals")</f>
        <v>0</v>
      </c>
      <c r="BK918" s="6">
        <f>_xll.SNL.Clients.Office.Excel.Functions.SPG($D918, BK$1, $F918, "Options: Curr=USD, Mag=Actuals")</f>
        <v>4.1330085474729596</v>
      </c>
      <c r="BL918" s="6">
        <f>_xll.SNL.Clients.Office.Excel.Functions.SPG($D918, BL$1, $F918, "Options: Curr=USD, Mag=Actuals")</f>
        <v>1.7877353829196001</v>
      </c>
      <c r="BM918" s="6">
        <f>_xll.SNL.Clients.Office.Excel.Functions.SPG($D918, BM$1, $F918, "Options: Curr=USD, Mag=Actuals")</f>
        <v>1.24428930303498</v>
      </c>
      <c r="BN918" s="6">
        <f>_xll.SNL.Clients.Office.Excel.Functions.SPG($D918, BN$1, $F918, "Options: Curr=USD, Mag=Actuals")</f>
        <v>2.6311212729743398</v>
      </c>
      <c r="BO918" s="6">
        <f>_xll.SNL.Clients.Office.Excel.Functions.SPG($D918, BO$1, $F918, "Options: Curr=USD, Mag=Actuals")</f>
        <v>59.914959412446798</v>
      </c>
      <c r="BP918" s="6">
        <f>_xll.SNL.Clients.Office.Excel.Functions.SPG($D918, BP$1, $F918, "Options: Curr=USD, Mag=Actuals")</f>
        <v>0</v>
      </c>
      <c r="BQ918" s="6">
        <f>_xll.SNL.Clients.Office.Excel.Functions.SPG($D918, BQ$1, $F918, "Options: Curr=USD, Mag=Actuals")</f>
        <v>69.805561531841605</v>
      </c>
      <c r="BR918" s="6">
        <f>_xll.SNL.Clients.Office.Excel.Functions.SPG($D918, BR$1, $F918, "Options: Curr=USD, Mag=Actuals")</f>
        <v>10.6</v>
      </c>
      <c r="BS918" s="6">
        <f>_xll.SNL.Clients.Office.Excel.Functions.SPG($D918, BS$1, $F918, "Options: Curr=USD, Mag=Actuals")</f>
        <v>12.11</v>
      </c>
      <c r="BT918" s="6">
        <f>_xll.SNL.Clients.Office.Excel.Functions.SPG($D918, BT$1, $F918, "Options: Curr=USD, Mag=Actuals")</f>
        <v>14.82</v>
      </c>
      <c r="BU918" s="6">
        <f>_xll.SNL.Clients.Office.Excel.Functions.SPG($D918, BU$1, $F918, "Options: Curr=USD, Mag=Actuals")</f>
        <v>0</v>
      </c>
      <c r="BV918" s="6">
        <f>_xll.SNL.Clients.Office.Excel.Functions.SPG($D918, BV$1, $F918, "Options: Curr=USD, Mag=Actuals")</f>
        <v>0</v>
      </c>
      <c r="BW918" s="6">
        <f>_xll.SNL.Clients.Office.Excel.Functions.SPG($D918, BW$1, $F918, "Options: Curr=USD, Mag=Actuals")</f>
        <v>0</v>
      </c>
      <c r="BX918" s="6">
        <f>_xll.SNL.Clients.Office.Excel.Functions.SPG($D918, BX$1, $F918, "Options: Curr=USD, Mag=Actuals")</f>
        <v>230480000000</v>
      </c>
      <c r="BY918" s="6">
        <f>_xll.SNL.Clients.Office.Excel.Functions.SPG($D918, BY$1, $F918, "Options: Curr=USD, Mag=Actuals")</f>
        <v>66.979032652497096</v>
      </c>
      <c r="BZ918" s="6">
        <f>_xll.SNL.Clients.Office.Excel.Functions.SPG($D918, BZ$1, $F918, "Options: Curr=USD, Mag=Actuals")</f>
        <v>9766000000</v>
      </c>
      <c r="CA918" s="6" t="str">
        <f>_xll.SNL.Clients.Office.Excel.Functions.SPG($D918, CA$1, $F918, "Options: Curr=USD, Mag=Actuals")</f>
        <v>Nonperforming Loans</v>
      </c>
      <c r="CB918" s="6">
        <f>_xll.SNL.Clients.Office.Excel.Functions.SPG($D918, CB$1, $F918, "Options: Curr=USD, Mag=Actuals")</f>
        <v>1.0141488616007699</v>
      </c>
      <c r="CC918" s="6">
        <f>_xll.SNL.Clients.Office.Excel.Functions.SPG($D918, CC$1, $F918, "Options: Curr=USD, Mag=Actuals")</f>
        <v>5.8323280341124901</v>
      </c>
      <c r="CD918" s="6">
        <f>_xll.SNL.Clients.Office.Excel.Functions.SPG($D918, CD$1, $F918, "Options: Curr=USD, Mag=Actuals")</f>
        <v>0.16332696174827499</v>
      </c>
      <c r="CE918" s="6">
        <f>_xll.SNL.Clients.Office.Excel.Functions.SPG($D918, CE$1, $F918, "Options: Curr=USD, Mag=Actuals")</f>
        <v>6.8314406590959704</v>
      </c>
      <c r="CF918" s="6">
        <f>_xll.SNL.Clients.Office.Excel.Functions.SPG($D918, CF$1, $F918, "Options: Curr=USD, Mag=Actuals")</f>
        <v>1.3484254523741499</v>
      </c>
      <c r="CG918" s="6">
        <f>_xll.SNL.Clients.Office.Excel.Functions.SPG($D918, CG$1, $F918, "Options: Curr=USD, Mag=Actuals")</f>
        <v>0.77514765189631796</v>
      </c>
    </row>
    <row r="919" spans="1:85" x14ac:dyDescent="0.3">
      <c r="A919" s="10" t="s">
        <v>90</v>
      </c>
      <c r="B919" s="10" t="s">
        <v>85</v>
      </c>
      <c r="C919" s="10" t="s">
        <v>3</v>
      </c>
      <c r="D919">
        <v>100382</v>
      </c>
      <c r="E919" s="10" t="s">
        <v>29</v>
      </c>
      <c r="F919" s="10" t="s">
        <v>10</v>
      </c>
      <c r="G919">
        <v>-1059.6300000000001</v>
      </c>
      <c r="H919">
        <v>2052.6799999999998</v>
      </c>
      <c r="I919">
        <v>3112.31</v>
      </c>
      <c r="J919">
        <v>27360.93</v>
      </c>
      <c r="K919">
        <v>80859.8</v>
      </c>
      <c r="L919">
        <v>2.54</v>
      </c>
      <c r="M919">
        <v>22376.91</v>
      </c>
      <c r="N919">
        <v>338.38</v>
      </c>
      <c r="O919">
        <v>4.13</v>
      </c>
      <c r="P919">
        <v>-3.29</v>
      </c>
      <c r="Q919">
        <v>1</v>
      </c>
      <c r="R919">
        <v>1</v>
      </c>
      <c r="S919" t="str">
        <f>_xll.SNL.Clients.Office.Excel.Functions.SPG(D919, S$1, F919, "Options: Curr=USD, Mag=Actuals")</f>
        <v>Wells Fargo &amp; Company (NYSE:WFC)</v>
      </c>
      <c r="T919" t="str">
        <f>_xll.SNL.Clients.Office.Excel.Functions.SPG($D919, T$1, $F919, "Options: Curr=USD, Mag=Actuals")</f>
        <v>Wells Fargo &amp; Company</v>
      </c>
      <c r="U919" s="6">
        <f>_xll.SNL.Clients.Office.Excel.Functions.SPG($D919, U$1, $F919, "Options: Curr=USD, Mag=Actuals")</f>
        <v>1932468000000</v>
      </c>
      <c r="V919" t="str">
        <f>_xll.SNL.Clients.Office.Excel.Functions.SPG($D919, V$1, $F919, "Options: Curr=USD, Mag=Actuals")</f>
        <v>NYSE:WFC</v>
      </c>
      <c r="W919" t="str">
        <f>_xll.SNL.Clients.Office.Excel.Functions.SPG($D919, W$1, $F919, "Options: Curr=USD, Mag=Actuals")</f>
        <v>Bank</v>
      </c>
      <c r="X919" s="6">
        <f>_xll.SNL.Clients.Office.Excel.Functions.SPG($D919, X$1, $F919, "Options: Curr=USD, Mag=Actuals")</f>
        <v>82597000000</v>
      </c>
      <c r="Y919" s="6">
        <f>_xll.SNL.Clients.Office.Excel.Functions.SPG($D919, Y$1, $F919, "Options: Curr=USD, Mag=Actuals")</f>
        <v>0</v>
      </c>
      <c r="Z919" s="6">
        <f>_xll.SNL.Clients.Office.Excel.Functions.SPG($D919, Z$1, $F919, "Options: Curr=USD, Mag=Actuals")</f>
        <v>54379000000</v>
      </c>
      <c r="AA919" s="6">
        <f>_xll.SNL.Clients.Office.Excel.Functions.SPG($D919, AA$1, $F919, "Options: Curr=USD, Mag=Actuals")</f>
        <v>19029000000</v>
      </c>
      <c r="AB919" s="6">
        <f>_xll.SNL.Clients.Office.Excel.Functions.SPG($D919, AB$1, $F919, "Options: Curr=USD, Mag=Actuals")</f>
        <v>4.83</v>
      </c>
      <c r="AC919" s="6">
        <f>_xll.SNL.Clients.Office.Excel.Functions.SPG($D919, AC$1, $F919, "Options: Curr=USD, Mag=Actuals")</f>
        <v>47.706422018348597</v>
      </c>
      <c r="AD919" s="6">
        <f>_xll.SNL.Clients.Office.Excel.Functions.SPG($D919, AD$1, $F919, "Options: Curr=USD, Mag=Actuals")</f>
        <v>1.0092417030191301</v>
      </c>
      <c r="AE919" s="6">
        <f>_xll.SNL.Clients.Office.Excel.Functions.SPG($D919, AE$1, $F919, "Options: Curr=USD, Mag=Actuals")</f>
        <v>10.2937358000649</v>
      </c>
      <c r="AF919" s="6">
        <f>_xll.SNL.Clients.Office.Excel.Functions.SPG($D919, AF$1, $F919, "Options: Curr=USD, Mag=Actuals")</f>
        <v>1932468000000</v>
      </c>
      <c r="AG919" s="6">
        <f>_xll.SNL.Clients.Office.Excel.Functions.SPG($D919, AG$1, $F919, "Options: Curr=USD, Mag=Actuals")</f>
        <v>301207000000</v>
      </c>
      <c r="AH919" s="6">
        <f>_xll.SNL.Clients.Office.Excel.Functions.SPG($D919, AH$1, $F919, "Options: Curr=USD, Mag=Actuals")</f>
        <v>187443000000</v>
      </c>
      <c r="AI919" s="6">
        <f>_xll.SNL.Clients.Office.Excel.Functions.SPG($D919, AI$1, $F919, "Options: Curr=USD, Mag=Actuals")</f>
        <v>45291</v>
      </c>
      <c r="AJ919" s="6" t="str">
        <f>_xll.SNL.Clients.Office.Excel.Functions.SPG($D919, AJ$1, $F919, "Options: Curr=USD, Mag=Actuals")</f>
        <v>#INVALID FUNCTION PARAMETER</v>
      </c>
      <c r="AK919" s="6" t="str">
        <f>_xll.SNL.Clients.Office.Excel.Functions.SPG($D919, AK$1, $F919, "Options: Curr=USD, Mag=Actuals")</f>
        <v>#INVALID FUNCTION PARAMETER</v>
      </c>
      <c r="AL919" s="6" t="str">
        <f>_xll.SNL.Clients.Office.Excel.Functions.SPG($D919, AL$1, $F919, "Options: Curr=USD, Mag=Actuals")</f>
        <v>#INVALID FUNCTION PARAMETER</v>
      </c>
      <c r="AM919" s="6" t="str">
        <f>_xll.SNL.Clients.Office.Excel.Functions.SPG($D919, AM$1, $F919, "Options: Curr=USD, Mag=Actuals")</f>
        <v>#INVALID FUNCTION PARAMETER</v>
      </c>
      <c r="AN919" s="6">
        <f>_xll.SNL.Clients.Office.Excel.Functions.SPG($D919, AN$1, $F919, "Options: Curr=USD, Mag=Actuals")</f>
        <v>1932468000000</v>
      </c>
      <c r="AO919" s="6">
        <f>_xll.SNL.Clients.Office.Excel.Functions.SPG($D919, AO$1, $F919, "Options: Curr=USD, Mag=Actuals")</f>
        <v>927012000000</v>
      </c>
      <c r="AP919" s="6">
        <f>_xll.SNL.Clients.Office.Excel.Functions.SPG($D919, AP$1, $F919, "Options: Curr=USD, Mag=Actuals")</f>
        <v>1358173000000</v>
      </c>
      <c r="AQ919" s="6">
        <f>_xll.SNL.Clients.Office.Excel.Functions.SPG($D919, AQ$1, $F919, "Options: Curr=USD, Mag=Actuals")</f>
        <v>185735000000</v>
      </c>
      <c r="AR919" s="6">
        <f>_xll.SNL.Clients.Office.Excel.Functions.SPG($D919, AR$1, $F919, "Options: Curr=USD, Mag=Actuals")</f>
        <v>187443000000</v>
      </c>
      <c r="AS919" s="6">
        <f>_xll.SNL.Clients.Office.Excel.Functions.SPG($D919, AS$1, $F919, "Options: Curr=USD, Mag=Actuals")</f>
        <v>161272000000</v>
      </c>
      <c r="AT919" s="6">
        <f>_xll.SNL.Clients.Office.Excel.Functions.SPG($D919, AT$1, $F919, "Options: Curr=USD, Mag=Actuals")</f>
        <v>47.970367426524</v>
      </c>
      <c r="AU919" s="6">
        <f>_xll.SNL.Clients.Office.Excel.Functions.SPG($D919, AU$1, $F919, "Options: Curr=USD, Mag=Actuals")</f>
        <v>68.254338732989098</v>
      </c>
      <c r="AV919" s="6">
        <f>_xll.SNL.Clients.Office.Excel.Functions.SPG($D919, AV$1, $F919, "Options: Curr=USD, Mag=Actuals")</f>
        <v>9.6996690242736197</v>
      </c>
      <c r="AW919" s="6">
        <f>_xll.SNL.Clients.Office.Excel.Functions.SPG($D919, AW$1, $F919, "Options: Curr=USD, Mag=Actuals")</f>
        <v>8.4599619052015491</v>
      </c>
      <c r="AX919" s="6">
        <f>_xll.SNL.Clients.Office.Excel.Functions.SPG($D919, AX$1, $F919, "Options: Curr=USD, Mag=Actuals")</f>
        <v>19029000000</v>
      </c>
      <c r="AY919" s="6">
        <f>_xll.SNL.Clients.Office.Excel.Functions.SPG($D919, AY$1, $F919, "Options: Curr=USD, Mag=Actuals")</f>
        <v>19142000000</v>
      </c>
      <c r="AZ919" s="6">
        <f>_xll.SNL.Clients.Office.Excel.Functions.SPG($D919, AZ$1, $F919, "Options: Curr=USD, Mag=Actuals")</f>
        <v>1.0092417030191301</v>
      </c>
      <c r="BA919" s="6">
        <f>_xll.SNL.Clients.Office.Excel.Functions.SPG($D919, BA$1, $F919, "Options: Curr=USD, Mag=Actuals")</f>
        <v>10.2937358000649</v>
      </c>
      <c r="BB919" s="6">
        <f>_xll.SNL.Clients.Office.Excel.Functions.SPG($D919, BB$1, $F919, "Options: Curr=USD, Mag=Actuals")</f>
        <v>10.9991069571706</v>
      </c>
      <c r="BC919" s="6">
        <f>_xll.SNL.Clients.Office.Excel.Functions.SPG($D919, BC$1, $F919, "Options: Curr=USD, Mag=Actuals")</f>
        <v>0</v>
      </c>
      <c r="BD919" s="6">
        <f>_xll.SNL.Clients.Office.Excel.Functions.SPG($D919, BD$1, $F919, "Options: Curr=USD, Mag=Actuals")</f>
        <v>1.52923904204574</v>
      </c>
      <c r="BE919" s="6">
        <f>_xll.SNL.Clients.Office.Excel.Functions.SPG($D919, BE$1, $F919, "Options: Curr=USD, Mag=Actuals")</f>
        <v>2.80009016295628</v>
      </c>
      <c r="BF919" s="6">
        <f>_xll.SNL.Clients.Office.Excel.Functions.SPG($D919, BF$1, $F919, "Options: Curr=USD, Mag=Actuals")</f>
        <v>0</v>
      </c>
      <c r="BG919" s="6">
        <f>_xll.SNL.Clients.Office.Excel.Functions.SPG($D919, BG$1, $F919, "Options: Curr=USD, Mag=Actuals")</f>
        <v>2.8444291226348799</v>
      </c>
      <c r="BH919" s="6">
        <f>_xll.SNL.Clients.Office.Excel.Functions.SPG($D919, BH$1, $F919, "Options: Curr=USD, Mag=Actuals")</f>
        <v>1.5814052161922101</v>
      </c>
      <c r="BI919" s="6">
        <f>_xll.SNL.Clients.Office.Excel.Functions.SPG($D919, BI$1, $F919, "Options: Curr=USD, Mag=Actuals")</f>
        <v>4.2090438187579702</v>
      </c>
      <c r="BJ919" s="6">
        <f>_xll.SNL.Clients.Office.Excel.Functions.SPG($D919, BJ$1, $F919, "Options: Curr=USD, Mag=Actuals")</f>
        <v>0</v>
      </c>
      <c r="BK919" s="6">
        <f>_xll.SNL.Clients.Office.Excel.Functions.SPG($D919, BK$1, $F919, "Options: Curr=USD, Mag=Actuals")</f>
        <v>4.3099805068030301</v>
      </c>
      <c r="BL919" s="6">
        <f>_xll.SNL.Clients.Office.Excel.Functions.SPG($D919, BL$1, $F919, "Options: Curr=USD, Mag=Actuals")</f>
        <v>2.3278121862366299</v>
      </c>
      <c r="BM919" s="6">
        <f>_xll.SNL.Clients.Office.Excel.Functions.SPG($D919, BM$1, $F919, "Options: Curr=USD, Mag=Actuals")</f>
        <v>1.7387469606233401</v>
      </c>
      <c r="BN919" s="6">
        <f>_xll.SNL.Clients.Office.Excel.Functions.SPG($D919, BN$1, $F919, "Options: Curr=USD, Mag=Actuals")</f>
        <v>3.0565273750106399</v>
      </c>
      <c r="BO919" s="6">
        <f>_xll.SNL.Clients.Office.Excel.Functions.SPG($D919, BO$1, $F919, "Options: Curr=USD, Mag=Actuals")</f>
        <v>63.081129257599798</v>
      </c>
      <c r="BP919" s="6">
        <f>_xll.SNL.Clients.Office.Excel.Functions.SPG($D919, BP$1, $F919, "Options: Curr=USD, Mag=Actuals")</f>
        <v>0</v>
      </c>
      <c r="BQ919" s="6">
        <f>_xll.SNL.Clients.Office.Excel.Functions.SPG($D919, BQ$1, $F919, "Options: Curr=USD, Mag=Actuals")</f>
        <v>64.930929694783103</v>
      </c>
      <c r="BR919" s="6">
        <f>_xll.SNL.Clients.Office.Excel.Functions.SPG($D919, BR$1, $F919, "Options: Curr=USD, Mag=Actuals")</f>
        <v>11.43</v>
      </c>
      <c r="BS919" s="6">
        <f>_xll.SNL.Clients.Office.Excel.Functions.SPG($D919, BS$1, $F919, "Options: Curr=USD, Mag=Actuals")</f>
        <v>12.98</v>
      </c>
      <c r="BT919" s="6">
        <f>_xll.SNL.Clients.Office.Excel.Functions.SPG($D919, BT$1, $F919, "Options: Curr=USD, Mag=Actuals")</f>
        <v>15.67</v>
      </c>
      <c r="BU919" s="6">
        <f>_xll.SNL.Clients.Office.Excel.Functions.SPG($D919, BU$1, $F919, "Options: Curr=USD, Mag=Actuals")</f>
        <v>0</v>
      </c>
      <c r="BV919" s="6">
        <f>_xll.SNL.Clients.Office.Excel.Functions.SPG($D919, BV$1, $F919, "Options: Curr=USD, Mag=Actuals")</f>
        <v>0</v>
      </c>
      <c r="BW919" s="6">
        <f>_xll.SNL.Clients.Office.Excel.Functions.SPG($D919, BW$1, $F919, "Options: Curr=USD, Mag=Actuals")</f>
        <v>0</v>
      </c>
      <c r="BX919" s="6">
        <f>_xll.SNL.Clients.Office.Excel.Functions.SPG($D919, BX$1, $F919, "Options: Curr=USD, Mag=Actuals")</f>
        <v>301207000000</v>
      </c>
      <c r="BY919" s="6">
        <f>_xll.SNL.Clients.Office.Excel.Functions.SPG($D919, BY$1, $F919, "Options: Curr=USD, Mag=Actuals")</f>
        <v>63.735492644638903</v>
      </c>
      <c r="BZ919" s="6">
        <f>_xll.SNL.Clients.Office.Excel.Functions.SPG($D919, BZ$1, $F919, "Options: Curr=USD, Mag=Actuals")</f>
        <v>8256000000</v>
      </c>
      <c r="CA919" s="6" t="str">
        <f>_xll.SNL.Clients.Office.Excel.Functions.SPG($D919, CA$1, $F919, "Options: Curr=USD, Mag=Actuals")</f>
        <v>Nonperforming Loans</v>
      </c>
      <c r="CB919" s="6">
        <f>_xll.SNL.Clients.Office.Excel.Functions.SPG($D919, CB$1, $F919, "Options: Curr=USD, Mag=Actuals")</f>
        <v>0.87678867651213099</v>
      </c>
      <c r="CC919" s="6">
        <f>_xll.SNL.Clients.Office.Excel.Functions.SPG($D919, CC$1, $F919, "Options: Curr=USD, Mag=Actuals")</f>
        <v>4.6941629993518204</v>
      </c>
      <c r="CD919" s="6">
        <f>_xll.SNL.Clients.Office.Excel.Functions.SPG($D919, CD$1, $F919, "Options: Curr=USD, Mag=Actuals")</f>
        <v>0.56576900523546503</v>
      </c>
      <c r="CE919" s="6">
        <f>_xll.SNL.Clients.Office.Excel.Functions.SPG($D919, CE$1, $F919, "Options: Curr=USD, Mag=Actuals")</f>
        <v>18.639094110336298</v>
      </c>
      <c r="CF919" s="6">
        <f>_xll.SNL.Clients.Office.Excel.Functions.SPG($D919, CF$1, $F919, "Options: Curr=USD, Mag=Actuals")</f>
        <v>1.55115981215312</v>
      </c>
      <c r="CG919" s="6">
        <f>_xll.SNL.Clients.Office.Excel.Functions.SPG($D919, CG$1, $F919, "Options: Curr=USD, Mag=Actuals")</f>
        <v>0.67031050575317397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2C3A0-11E6-4867-9730-DFFF7993B427}">
  <dimension ref="A1:CC919"/>
  <sheetViews>
    <sheetView tabSelected="1" workbookViewId="0">
      <selection activeCell="E16" sqref="E16"/>
    </sheetView>
  </sheetViews>
  <sheetFormatPr defaultRowHeight="14.4" x14ac:dyDescent="0.3"/>
  <cols>
    <col min="1" max="1" width="40.109375" bestFit="1" customWidth="1"/>
    <col min="2" max="2" width="18" bestFit="1" customWidth="1"/>
    <col min="3" max="3" width="14" bestFit="1" customWidth="1"/>
    <col min="4" max="4" width="11.109375" bestFit="1" customWidth="1"/>
    <col min="5" max="5" width="9.88671875" bestFit="1" customWidth="1"/>
    <col min="6" max="6" width="7.21875" bestFit="1" customWidth="1"/>
    <col min="7" max="7" width="16.33203125" bestFit="1" customWidth="1"/>
    <col min="8" max="8" width="16.5546875" bestFit="1" customWidth="1"/>
    <col min="9" max="9" width="18.109375" bestFit="1" customWidth="1"/>
    <col min="10" max="10" width="15.5546875" bestFit="1" customWidth="1"/>
    <col min="11" max="11" width="15.88671875" bestFit="1" customWidth="1"/>
    <col min="12" max="12" width="18.21875" bestFit="1" customWidth="1"/>
    <col min="13" max="13" width="25.44140625" bestFit="1" customWidth="1"/>
    <col min="14" max="14" width="13.109375" bestFit="1" customWidth="1"/>
    <col min="15" max="15" width="24.33203125" bestFit="1" customWidth="1"/>
    <col min="16" max="16" width="23.44140625" bestFit="1" customWidth="1"/>
    <col min="17" max="17" width="20.88671875" bestFit="1" customWidth="1"/>
    <col min="18" max="18" width="17.44140625" bestFit="1" customWidth="1"/>
    <col min="19" max="19" width="51.6640625" bestFit="1" customWidth="1"/>
    <col min="20" max="20" width="41.109375" bestFit="1" customWidth="1"/>
    <col min="21" max="21" width="16.33203125" bestFit="1" customWidth="1"/>
    <col min="22" max="22" width="19.88671875" bestFit="1" customWidth="1"/>
    <col min="23" max="23" width="39.88671875" bestFit="1" customWidth="1"/>
    <col min="24" max="26" width="15.33203125" bestFit="1" customWidth="1"/>
    <col min="27" max="27" width="14.5546875" bestFit="1" customWidth="1"/>
    <col min="28" max="28" width="25.5546875" bestFit="1" customWidth="1"/>
    <col min="29" max="29" width="28.21875" bestFit="1" customWidth="1"/>
    <col min="30" max="30" width="7.44140625" bestFit="1" customWidth="1"/>
    <col min="31" max="31" width="7.33203125" bestFit="1" customWidth="1"/>
    <col min="32" max="33" width="16.33203125" bestFit="1" customWidth="1"/>
    <col min="34" max="34" width="16.5546875" bestFit="1" customWidth="1"/>
    <col min="35" max="35" width="14.77734375" bestFit="1" customWidth="1"/>
    <col min="36" max="36" width="17.44140625" bestFit="1" customWidth="1"/>
    <col min="37" max="37" width="25.88671875" bestFit="1" customWidth="1"/>
    <col min="38" max="38" width="19.5546875" bestFit="1" customWidth="1"/>
    <col min="39" max="39" width="39.77734375" bestFit="1" customWidth="1"/>
    <col min="40" max="40" width="17.88671875" bestFit="1" customWidth="1"/>
    <col min="41" max="41" width="17.21875" bestFit="1" customWidth="1"/>
    <col min="42" max="42" width="36.21875" bestFit="1" customWidth="1"/>
    <col min="43" max="43" width="38.44140625" bestFit="1" customWidth="1"/>
    <col min="44" max="44" width="21.77734375" bestFit="1" customWidth="1"/>
    <col min="45" max="45" width="33.33203125" bestFit="1" customWidth="1"/>
    <col min="46" max="46" width="14.5546875" bestFit="1" customWidth="1"/>
    <col min="47" max="47" width="20.21875" bestFit="1" customWidth="1"/>
    <col min="48" max="48" width="8.6640625" bestFit="1" customWidth="1"/>
    <col min="49" max="49" width="8.5546875" bestFit="1" customWidth="1"/>
    <col min="50" max="50" width="9.6640625" bestFit="1" customWidth="1"/>
    <col min="51" max="51" width="11.77734375" bestFit="1" customWidth="1"/>
    <col min="52" max="52" width="20.88671875" bestFit="1" customWidth="1"/>
    <col min="53" max="54" width="31.44140625" bestFit="1" customWidth="1"/>
    <col min="55" max="55" width="31.109375" bestFit="1" customWidth="1"/>
    <col min="56" max="56" width="42" bestFit="1" customWidth="1"/>
    <col min="57" max="58" width="29.6640625" bestFit="1" customWidth="1"/>
    <col min="59" max="59" width="32.109375" bestFit="1" customWidth="1"/>
    <col min="60" max="60" width="46.5546875" bestFit="1" customWidth="1"/>
    <col min="61" max="61" width="31.5546875" bestFit="1" customWidth="1"/>
    <col min="62" max="62" width="8.6640625" bestFit="1" customWidth="1"/>
    <col min="63" max="63" width="29.88671875" bestFit="1" customWidth="1"/>
    <col min="64" max="64" width="38.21875" bestFit="1" customWidth="1"/>
    <col min="65" max="65" width="16.88671875" bestFit="1" customWidth="1"/>
    <col min="66" max="66" width="26.77734375" bestFit="1" customWidth="1"/>
    <col min="67" max="67" width="17" bestFit="1" customWidth="1"/>
    <col min="68" max="68" width="24.6640625" bestFit="1" customWidth="1"/>
    <col min="69" max="69" width="31.33203125" bestFit="1" customWidth="1"/>
    <col min="70" max="70" width="38.44140625" bestFit="1" customWidth="1"/>
    <col min="71" max="71" width="42.44140625" bestFit="1" customWidth="1"/>
    <col min="72" max="72" width="24.44140625" bestFit="1" customWidth="1"/>
    <col min="73" max="73" width="19.44140625" bestFit="1" customWidth="1"/>
    <col min="74" max="74" width="20" bestFit="1" customWidth="1"/>
    <col min="75" max="75" width="24.21875" bestFit="1" customWidth="1"/>
    <col min="76" max="76" width="40.88671875" bestFit="1" customWidth="1"/>
    <col min="77" max="77" width="46.109375" bestFit="1" customWidth="1"/>
    <col min="78" max="78" width="39" bestFit="1" customWidth="1"/>
    <col min="79" max="79" width="45" bestFit="1" customWidth="1"/>
    <col min="80" max="80" width="35.44140625" bestFit="1" customWidth="1"/>
    <col min="81" max="81" width="28.5546875" bestFit="1" customWidth="1"/>
  </cols>
  <sheetData>
    <row r="1" spans="1:81" x14ac:dyDescent="0.3">
      <c r="A1" t="s">
        <v>82</v>
      </c>
      <c r="B1" t="s">
        <v>83</v>
      </c>
      <c r="C1" t="s">
        <v>0</v>
      </c>
      <c r="D1" t="s">
        <v>274</v>
      </c>
      <c r="E1" t="s">
        <v>49</v>
      </c>
      <c r="F1" t="s">
        <v>79</v>
      </c>
      <c r="G1" t="s">
        <v>35</v>
      </c>
      <c r="H1" t="s">
        <v>36</v>
      </c>
      <c r="I1" t="s">
        <v>37</v>
      </c>
      <c r="J1" t="s">
        <v>38</v>
      </c>
      <c r="K1" t="s">
        <v>39</v>
      </c>
      <c r="L1" t="s">
        <v>40</v>
      </c>
      <c r="M1" t="s">
        <v>41</v>
      </c>
      <c r="N1" t="s">
        <v>42</v>
      </c>
      <c r="O1" t="s">
        <v>43</v>
      </c>
      <c r="P1" t="s">
        <v>44</v>
      </c>
      <c r="Q1" t="s">
        <v>45</v>
      </c>
      <c r="R1" t="s">
        <v>46</v>
      </c>
      <c r="S1" t="s">
        <v>144</v>
      </c>
      <c r="T1" t="s">
        <v>142</v>
      </c>
      <c r="U1" t="s">
        <v>143</v>
      </c>
      <c r="V1" t="s">
        <v>209</v>
      </c>
      <c r="W1" t="s">
        <v>210</v>
      </c>
      <c r="X1" t="s">
        <v>211</v>
      </c>
      <c r="Y1" t="s">
        <v>212</v>
      </c>
      <c r="Z1" t="s">
        <v>213</v>
      </c>
      <c r="AA1" t="s">
        <v>214</v>
      </c>
      <c r="AB1" t="s">
        <v>215</v>
      </c>
      <c r="AC1" t="s">
        <v>216</v>
      </c>
      <c r="AD1" t="s">
        <v>217</v>
      </c>
      <c r="AE1" t="s">
        <v>218</v>
      </c>
      <c r="AF1" t="s">
        <v>219</v>
      </c>
      <c r="AG1" t="s">
        <v>220</v>
      </c>
      <c r="AH1" t="s">
        <v>221</v>
      </c>
      <c r="AI1" t="s">
        <v>222</v>
      </c>
      <c r="AJ1" t="s">
        <v>227</v>
      </c>
      <c r="AK1" t="s">
        <v>228</v>
      </c>
      <c r="AL1" t="s">
        <v>229</v>
      </c>
      <c r="AM1" t="s">
        <v>230</v>
      </c>
      <c r="AN1" t="s">
        <v>231</v>
      </c>
      <c r="AO1" t="s">
        <v>232</v>
      </c>
      <c r="AP1" t="s">
        <v>233</v>
      </c>
      <c r="AQ1" t="s">
        <v>234</v>
      </c>
      <c r="AR1" t="s">
        <v>235</v>
      </c>
      <c r="AS1" t="s">
        <v>236</v>
      </c>
      <c r="AT1" t="s">
        <v>237</v>
      </c>
      <c r="AU1" t="s">
        <v>238</v>
      </c>
      <c r="AV1" t="s">
        <v>239</v>
      </c>
      <c r="AW1" t="s">
        <v>240</v>
      </c>
      <c r="AX1" t="s">
        <v>241</v>
      </c>
      <c r="AY1" t="s">
        <v>242</v>
      </c>
      <c r="AZ1" t="s">
        <v>243</v>
      </c>
      <c r="BA1" t="s">
        <v>244</v>
      </c>
      <c r="BB1" t="s">
        <v>245</v>
      </c>
      <c r="BC1" t="s">
        <v>246</v>
      </c>
      <c r="BD1" t="s">
        <v>247</v>
      </c>
      <c r="BE1" t="s">
        <v>248</v>
      </c>
      <c r="BF1" t="s">
        <v>249</v>
      </c>
      <c r="BG1" t="s">
        <v>250</v>
      </c>
      <c r="BH1" t="s">
        <v>251</v>
      </c>
      <c r="BI1" t="s">
        <v>252</v>
      </c>
      <c r="BJ1" t="s">
        <v>253</v>
      </c>
      <c r="BK1" t="s">
        <v>254</v>
      </c>
      <c r="BL1" t="s">
        <v>255</v>
      </c>
      <c r="BM1" t="s">
        <v>256</v>
      </c>
      <c r="BN1" t="s">
        <v>257</v>
      </c>
      <c r="BO1" t="s">
        <v>258</v>
      </c>
      <c r="BP1" t="s">
        <v>259</v>
      </c>
      <c r="BQ1" t="s">
        <v>260</v>
      </c>
      <c r="BR1" t="s">
        <v>261</v>
      </c>
      <c r="BS1" t="s">
        <v>262</v>
      </c>
      <c r="BT1" t="s">
        <v>263</v>
      </c>
      <c r="BU1" t="s">
        <v>264</v>
      </c>
      <c r="BV1" t="s">
        <v>265</v>
      </c>
      <c r="BW1" t="s">
        <v>266</v>
      </c>
      <c r="BX1" t="s">
        <v>267</v>
      </c>
      <c r="BY1" t="s">
        <v>268</v>
      </c>
      <c r="BZ1" t="s">
        <v>269</v>
      </c>
      <c r="CA1" t="s">
        <v>270</v>
      </c>
      <c r="CB1" t="s">
        <v>271</v>
      </c>
      <c r="CC1" t="s">
        <v>272</v>
      </c>
    </row>
    <row r="2" spans="1:81" x14ac:dyDescent="0.3">
      <c r="A2" t="s">
        <v>95</v>
      </c>
      <c r="B2" t="s">
        <v>85</v>
      </c>
      <c r="C2" t="s">
        <v>4</v>
      </c>
      <c r="D2">
        <v>4149089</v>
      </c>
      <c r="E2" t="s">
        <v>19</v>
      </c>
      <c r="F2" t="s">
        <v>6</v>
      </c>
      <c r="G2">
        <v>6.96</v>
      </c>
      <c r="H2">
        <v>41.07</v>
      </c>
      <c r="I2">
        <v>34.11</v>
      </c>
      <c r="J2">
        <v>396.31</v>
      </c>
      <c r="K2">
        <v>343.51</v>
      </c>
      <c r="L2">
        <v>3.92</v>
      </c>
      <c r="M2">
        <v>1173.0428457418363</v>
      </c>
      <c r="N2">
        <v>1153.7</v>
      </c>
      <c r="O2">
        <v>3.23</v>
      </c>
      <c r="P2">
        <v>0</v>
      </c>
      <c r="Q2">
        <v>4.71</v>
      </c>
      <c r="R2">
        <v>5.22</v>
      </c>
      <c r="S2" t="s">
        <v>114</v>
      </c>
      <c r="T2" t="s">
        <v>169</v>
      </c>
      <c r="U2" s="17">
        <v>0</v>
      </c>
      <c r="V2" t="s">
        <v>275</v>
      </c>
      <c r="W2" t="s">
        <v>276</v>
      </c>
      <c r="X2" s="17">
        <v>0</v>
      </c>
      <c r="Y2" s="17">
        <v>0</v>
      </c>
      <c r="Z2" s="17">
        <v>0</v>
      </c>
      <c r="AA2" s="17">
        <v>0</v>
      </c>
      <c r="AB2" s="17">
        <v>0</v>
      </c>
      <c r="AC2" s="17">
        <v>0</v>
      </c>
      <c r="AD2" s="17">
        <v>0</v>
      </c>
      <c r="AE2" s="17">
        <v>0</v>
      </c>
      <c r="AF2" s="17">
        <v>0</v>
      </c>
      <c r="AG2" s="17">
        <v>0</v>
      </c>
      <c r="AH2" s="17">
        <v>0</v>
      </c>
      <c r="AI2" s="17" t="s">
        <v>277</v>
      </c>
      <c r="AJ2" s="17">
        <v>0</v>
      </c>
      <c r="AK2" s="17">
        <v>0</v>
      </c>
      <c r="AL2" s="17">
        <v>0</v>
      </c>
      <c r="AM2" s="17">
        <v>0</v>
      </c>
      <c r="AN2" s="17">
        <v>0</v>
      </c>
      <c r="AO2" s="17">
        <v>0</v>
      </c>
      <c r="AP2" s="17">
        <v>0</v>
      </c>
      <c r="AQ2" s="17">
        <v>0</v>
      </c>
      <c r="AR2" s="17">
        <v>0</v>
      </c>
      <c r="AS2" s="17">
        <v>0</v>
      </c>
      <c r="AT2" s="17">
        <v>0</v>
      </c>
      <c r="AU2" s="17">
        <v>0</v>
      </c>
      <c r="AV2" s="17">
        <v>0</v>
      </c>
      <c r="AW2" s="17">
        <v>0</v>
      </c>
      <c r="AX2" s="17">
        <v>0</v>
      </c>
      <c r="AY2" s="17">
        <v>0</v>
      </c>
      <c r="AZ2" s="17">
        <v>0</v>
      </c>
      <c r="BA2" s="17">
        <v>0</v>
      </c>
      <c r="BB2" s="17">
        <v>0</v>
      </c>
      <c r="BC2" s="17">
        <v>0</v>
      </c>
      <c r="BD2" s="17">
        <v>0</v>
      </c>
      <c r="BE2" s="17">
        <v>0</v>
      </c>
      <c r="BF2" s="17">
        <v>0</v>
      </c>
      <c r="BG2" s="17">
        <v>0</v>
      </c>
      <c r="BH2" s="17">
        <v>0</v>
      </c>
      <c r="BI2" s="17">
        <v>0</v>
      </c>
      <c r="BJ2" s="17">
        <v>0</v>
      </c>
      <c r="BK2" s="17">
        <v>0</v>
      </c>
      <c r="BL2" s="17">
        <v>0</v>
      </c>
      <c r="BM2" s="17">
        <v>0</v>
      </c>
      <c r="BN2" s="17">
        <v>0</v>
      </c>
      <c r="BO2" s="17">
        <v>0</v>
      </c>
      <c r="BP2" s="17">
        <v>0</v>
      </c>
      <c r="BQ2" s="17">
        <v>0</v>
      </c>
      <c r="BR2" s="17">
        <v>0</v>
      </c>
      <c r="BS2" s="17">
        <v>0</v>
      </c>
      <c r="BT2" s="17">
        <v>0</v>
      </c>
      <c r="BU2" s="17">
        <v>0</v>
      </c>
      <c r="BV2" s="17">
        <v>0</v>
      </c>
      <c r="BW2" s="17" t="s">
        <v>278</v>
      </c>
      <c r="BX2" s="17">
        <v>0</v>
      </c>
      <c r="BY2" s="17">
        <v>0</v>
      </c>
      <c r="BZ2" s="17">
        <v>0</v>
      </c>
      <c r="CA2" s="17">
        <v>0</v>
      </c>
      <c r="CB2" s="17">
        <v>0</v>
      </c>
      <c r="CC2" s="17">
        <v>0</v>
      </c>
    </row>
    <row r="3" spans="1:81" x14ac:dyDescent="0.3">
      <c r="A3" t="s">
        <v>95</v>
      </c>
      <c r="B3" t="s">
        <v>85</v>
      </c>
      <c r="C3" t="s">
        <v>4</v>
      </c>
      <c r="D3">
        <v>4149089</v>
      </c>
      <c r="E3" t="s">
        <v>19</v>
      </c>
      <c r="F3" t="s">
        <v>50</v>
      </c>
      <c r="G3">
        <v>6.17</v>
      </c>
      <c r="H3">
        <v>45.99</v>
      </c>
      <c r="I3">
        <v>39.82</v>
      </c>
      <c r="J3">
        <v>409.51</v>
      </c>
      <c r="K3">
        <v>349.82</v>
      </c>
      <c r="L3">
        <v>9.26</v>
      </c>
      <c r="M3">
        <v>1150.063541185106</v>
      </c>
      <c r="N3">
        <v>1170.6300000000001</v>
      </c>
      <c r="O3">
        <v>3.56</v>
      </c>
      <c r="P3">
        <v>0</v>
      </c>
      <c r="Q3">
        <v>5.32</v>
      </c>
      <c r="R3">
        <v>5.42</v>
      </c>
      <c r="S3" t="s">
        <v>114</v>
      </c>
      <c r="T3" t="s">
        <v>169</v>
      </c>
      <c r="U3" s="17">
        <v>0</v>
      </c>
      <c r="V3" t="s">
        <v>275</v>
      </c>
      <c r="W3" t="s">
        <v>276</v>
      </c>
      <c r="X3" s="17">
        <v>0</v>
      </c>
      <c r="Y3" s="17">
        <v>0</v>
      </c>
      <c r="Z3" s="17">
        <v>0</v>
      </c>
      <c r="AA3" s="17">
        <v>0</v>
      </c>
      <c r="AB3" s="17">
        <v>0</v>
      </c>
      <c r="AC3" s="17">
        <v>0</v>
      </c>
      <c r="AD3" s="17">
        <v>0</v>
      </c>
      <c r="AE3" s="17">
        <v>0</v>
      </c>
      <c r="AF3" s="17">
        <v>0</v>
      </c>
      <c r="AG3" s="17">
        <v>0</v>
      </c>
      <c r="AH3" s="17">
        <v>0</v>
      </c>
      <c r="AI3" s="17" t="s">
        <v>277</v>
      </c>
      <c r="AJ3" s="17">
        <v>0</v>
      </c>
      <c r="AK3" s="17">
        <v>0</v>
      </c>
      <c r="AL3" s="17">
        <v>0</v>
      </c>
      <c r="AM3" s="17">
        <v>0</v>
      </c>
      <c r="AN3" s="17">
        <v>0</v>
      </c>
      <c r="AO3" s="17">
        <v>0</v>
      </c>
      <c r="AP3" s="17">
        <v>0</v>
      </c>
      <c r="AQ3" s="17">
        <v>0</v>
      </c>
      <c r="AR3" s="17">
        <v>0</v>
      </c>
      <c r="AS3" s="17">
        <v>0</v>
      </c>
      <c r="AT3" s="17">
        <v>0</v>
      </c>
      <c r="AU3" s="17">
        <v>0</v>
      </c>
      <c r="AV3" s="17">
        <v>0</v>
      </c>
      <c r="AW3" s="17">
        <v>0</v>
      </c>
      <c r="AX3" s="17">
        <v>0</v>
      </c>
      <c r="AY3" s="17">
        <v>0</v>
      </c>
      <c r="AZ3" s="17">
        <v>0</v>
      </c>
      <c r="BA3" s="17">
        <v>0</v>
      </c>
      <c r="BB3" s="17">
        <v>0</v>
      </c>
      <c r="BC3" s="17">
        <v>0</v>
      </c>
      <c r="BD3" s="17">
        <v>0</v>
      </c>
      <c r="BE3" s="17">
        <v>0</v>
      </c>
      <c r="BF3" s="17">
        <v>0</v>
      </c>
      <c r="BG3" s="17">
        <v>0</v>
      </c>
      <c r="BH3" s="17">
        <v>0</v>
      </c>
      <c r="BI3" s="17">
        <v>0</v>
      </c>
      <c r="BJ3" s="17">
        <v>0</v>
      </c>
      <c r="BK3" s="17">
        <v>0</v>
      </c>
      <c r="BL3" s="17">
        <v>0</v>
      </c>
      <c r="BM3" s="17">
        <v>0</v>
      </c>
      <c r="BN3" s="17">
        <v>0</v>
      </c>
      <c r="BO3" s="17">
        <v>0</v>
      </c>
      <c r="BP3" s="17">
        <v>0</v>
      </c>
      <c r="BQ3" s="17">
        <v>0</v>
      </c>
      <c r="BR3" s="17">
        <v>0</v>
      </c>
      <c r="BS3" s="17">
        <v>0</v>
      </c>
      <c r="BT3" s="17">
        <v>0</v>
      </c>
      <c r="BU3" s="17">
        <v>0</v>
      </c>
      <c r="BV3" s="17">
        <v>0</v>
      </c>
      <c r="BW3" s="17" t="s">
        <v>278</v>
      </c>
      <c r="BX3" s="17">
        <v>0</v>
      </c>
      <c r="BY3" s="17">
        <v>0</v>
      </c>
      <c r="BZ3" s="17">
        <v>0</v>
      </c>
      <c r="CA3" s="17">
        <v>0</v>
      </c>
      <c r="CB3" s="17">
        <v>0</v>
      </c>
      <c r="CC3" s="17">
        <v>0</v>
      </c>
    </row>
    <row r="4" spans="1:81" x14ac:dyDescent="0.3">
      <c r="A4" t="s">
        <v>95</v>
      </c>
      <c r="B4" t="s">
        <v>85</v>
      </c>
      <c r="C4" t="s">
        <v>4</v>
      </c>
      <c r="D4">
        <v>4149089</v>
      </c>
      <c r="E4" t="s">
        <v>19</v>
      </c>
      <c r="F4" t="s">
        <v>51</v>
      </c>
      <c r="G4">
        <v>1.85</v>
      </c>
      <c r="H4">
        <v>54.27</v>
      </c>
      <c r="I4">
        <v>52.42</v>
      </c>
      <c r="J4">
        <v>493.51</v>
      </c>
      <c r="K4">
        <v>416.88</v>
      </c>
      <c r="L4">
        <v>14.22</v>
      </c>
      <c r="M4">
        <v>1267.8765609518066</v>
      </c>
      <c r="N4">
        <v>1183.81</v>
      </c>
      <c r="O4">
        <v>6.35</v>
      </c>
      <c r="P4">
        <v>0</v>
      </c>
      <c r="Q4">
        <v>5.51</v>
      </c>
      <c r="R4">
        <v>5.75</v>
      </c>
      <c r="S4" t="s">
        <v>114</v>
      </c>
      <c r="T4" t="s">
        <v>169</v>
      </c>
      <c r="U4" s="17">
        <v>0</v>
      </c>
      <c r="V4" t="s">
        <v>275</v>
      </c>
      <c r="W4" t="s">
        <v>276</v>
      </c>
      <c r="X4" s="17">
        <v>0</v>
      </c>
      <c r="Y4" s="17">
        <v>0</v>
      </c>
      <c r="Z4" s="17">
        <v>0</v>
      </c>
      <c r="AA4" s="17">
        <v>0</v>
      </c>
      <c r="AB4" s="17">
        <v>0</v>
      </c>
      <c r="AC4" s="17">
        <v>0</v>
      </c>
      <c r="AD4" s="17">
        <v>0</v>
      </c>
      <c r="AE4" s="17">
        <v>0</v>
      </c>
      <c r="AF4" s="17">
        <v>0</v>
      </c>
      <c r="AG4" s="17">
        <v>0</v>
      </c>
      <c r="AH4" s="17">
        <v>0</v>
      </c>
      <c r="AI4" s="17" t="s">
        <v>277</v>
      </c>
      <c r="AJ4" s="17">
        <v>0</v>
      </c>
      <c r="AK4" s="17">
        <v>0</v>
      </c>
      <c r="AL4" s="17">
        <v>0</v>
      </c>
      <c r="AM4" s="17">
        <v>0</v>
      </c>
      <c r="AN4" s="17">
        <v>0</v>
      </c>
      <c r="AO4" s="17">
        <v>0</v>
      </c>
      <c r="AP4" s="17">
        <v>0</v>
      </c>
      <c r="AQ4" s="17">
        <v>0</v>
      </c>
      <c r="AR4" s="17">
        <v>0</v>
      </c>
      <c r="AS4" s="17">
        <v>0</v>
      </c>
      <c r="AT4" s="17">
        <v>0</v>
      </c>
      <c r="AU4" s="17">
        <v>0</v>
      </c>
      <c r="AV4" s="17">
        <v>0</v>
      </c>
      <c r="AW4" s="17">
        <v>0</v>
      </c>
      <c r="AX4" s="17">
        <v>0</v>
      </c>
      <c r="AY4" s="17">
        <v>0</v>
      </c>
      <c r="AZ4" s="17">
        <v>0</v>
      </c>
      <c r="BA4" s="17">
        <v>0</v>
      </c>
      <c r="BB4" s="17">
        <v>0</v>
      </c>
      <c r="BC4" s="17">
        <v>0</v>
      </c>
      <c r="BD4" s="17">
        <v>0</v>
      </c>
      <c r="BE4" s="17">
        <v>0</v>
      </c>
      <c r="BF4" s="17">
        <v>0</v>
      </c>
      <c r="BG4" s="17">
        <v>0</v>
      </c>
      <c r="BH4" s="17">
        <v>0</v>
      </c>
      <c r="BI4" s="17">
        <v>0</v>
      </c>
      <c r="BJ4" s="17">
        <v>0</v>
      </c>
      <c r="BK4" s="17">
        <v>0</v>
      </c>
      <c r="BL4" s="17">
        <v>0</v>
      </c>
      <c r="BM4" s="17">
        <v>0</v>
      </c>
      <c r="BN4" s="17">
        <v>0</v>
      </c>
      <c r="BO4" s="17">
        <v>0</v>
      </c>
      <c r="BP4" s="17">
        <v>0</v>
      </c>
      <c r="BQ4" s="17">
        <v>0</v>
      </c>
      <c r="BR4" s="17">
        <v>0</v>
      </c>
      <c r="BS4" s="17">
        <v>0</v>
      </c>
      <c r="BT4" s="17">
        <v>0</v>
      </c>
      <c r="BU4" s="17">
        <v>0</v>
      </c>
      <c r="BV4" s="17">
        <v>0</v>
      </c>
      <c r="BW4" s="17" t="s">
        <v>278</v>
      </c>
      <c r="BX4" s="17">
        <v>0</v>
      </c>
      <c r="BY4" s="17">
        <v>0</v>
      </c>
      <c r="BZ4" s="17">
        <v>0</v>
      </c>
      <c r="CA4" s="17">
        <v>0</v>
      </c>
      <c r="CB4" s="17">
        <v>0</v>
      </c>
      <c r="CC4" s="17">
        <v>0</v>
      </c>
    </row>
    <row r="5" spans="1:81" x14ac:dyDescent="0.3">
      <c r="A5" t="s">
        <v>95</v>
      </c>
      <c r="B5" t="s">
        <v>85</v>
      </c>
      <c r="C5" t="s">
        <v>4</v>
      </c>
      <c r="D5">
        <v>4149089</v>
      </c>
      <c r="E5" t="s">
        <v>19</v>
      </c>
      <c r="F5" t="s">
        <v>52</v>
      </c>
      <c r="G5">
        <v>-14.34</v>
      </c>
      <c r="H5">
        <v>59.7</v>
      </c>
      <c r="I5">
        <v>74.040000000000006</v>
      </c>
      <c r="J5">
        <v>618.79</v>
      </c>
      <c r="K5">
        <v>517.45000000000005</v>
      </c>
      <c r="L5">
        <v>13.93</v>
      </c>
      <c r="M5">
        <v>1382.0997226919117</v>
      </c>
      <c r="N5">
        <v>1195.8599999999999</v>
      </c>
      <c r="O5">
        <v>14.61</v>
      </c>
      <c r="P5">
        <v>0</v>
      </c>
      <c r="Q5">
        <v>5.76</v>
      </c>
      <c r="R5">
        <v>5.81</v>
      </c>
      <c r="S5" t="s">
        <v>114</v>
      </c>
      <c r="T5" t="s">
        <v>169</v>
      </c>
      <c r="U5" s="17">
        <v>0</v>
      </c>
      <c r="V5" t="s">
        <v>275</v>
      </c>
      <c r="W5" t="s">
        <v>276</v>
      </c>
      <c r="X5" s="17">
        <v>0</v>
      </c>
      <c r="Y5" s="17">
        <v>0</v>
      </c>
      <c r="Z5" s="17">
        <v>0</v>
      </c>
      <c r="AA5" s="17">
        <v>0</v>
      </c>
      <c r="AB5" s="17">
        <v>0</v>
      </c>
      <c r="AC5" s="17">
        <v>0</v>
      </c>
      <c r="AD5" s="17">
        <v>0</v>
      </c>
      <c r="AE5" s="17">
        <v>0</v>
      </c>
      <c r="AF5" s="17">
        <v>0</v>
      </c>
      <c r="AG5" s="17">
        <v>0</v>
      </c>
      <c r="AH5" s="17">
        <v>0</v>
      </c>
      <c r="AI5" s="17" t="s">
        <v>277</v>
      </c>
      <c r="AJ5" s="17">
        <v>0</v>
      </c>
      <c r="AK5" s="17">
        <v>0</v>
      </c>
      <c r="AL5" s="17">
        <v>0</v>
      </c>
      <c r="AM5" s="17">
        <v>0</v>
      </c>
      <c r="AN5" s="17">
        <v>0</v>
      </c>
      <c r="AO5" s="17">
        <v>0</v>
      </c>
      <c r="AP5" s="17">
        <v>0</v>
      </c>
      <c r="AQ5" s="17">
        <v>0</v>
      </c>
      <c r="AR5" s="17">
        <v>0</v>
      </c>
      <c r="AS5" s="17">
        <v>0</v>
      </c>
      <c r="AT5" s="17">
        <v>0</v>
      </c>
      <c r="AU5" s="17">
        <v>0</v>
      </c>
      <c r="AV5" s="17">
        <v>0</v>
      </c>
      <c r="AW5" s="17">
        <v>0</v>
      </c>
      <c r="AX5" s="17">
        <v>0</v>
      </c>
      <c r="AY5" s="17">
        <v>0</v>
      </c>
      <c r="AZ5" s="17">
        <v>0</v>
      </c>
      <c r="BA5" s="17">
        <v>0</v>
      </c>
      <c r="BB5" s="17">
        <v>0</v>
      </c>
      <c r="BC5" s="17">
        <v>0</v>
      </c>
      <c r="BD5" s="17">
        <v>0</v>
      </c>
      <c r="BE5" s="17">
        <v>0</v>
      </c>
      <c r="BF5" s="17">
        <v>0</v>
      </c>
      <c r="BG5" s="17">
        <v>0</v>
      </c>
      <c r="BH5" s="17">
        <v>0</v>
      </c>
      <c r="BI5" s="17">
        <v>0</v>
      </c>
      <c r="BJ5" s="17">
        <v>0</v>
      </c>
      <c r="BK5" s="17">
        <v>0</v>
      </c>
      <c r="BL5" s="17">
        <v>0</v>
      </c>
      <c r="BM5" s="17">
        <v>0</v>
      </c>
      <c r="BN5" s="17">
        <v>0</v>
      </c>
      <c r="BO5" s="17">
        <v>0</v>
      </c>
      <c r="BP5" s="17">
        <v>0</v>
      </c>
      <c r="BQ5" s="17">
        <v>0</v>
      </c>
      <c r="BR5" s="17">
        <v>0</v>
      </c>
      <c r="BS5" s="17">
        <v>0</v>
      </c>
      <c r="BT5" s="17">
        <v>0</v>
      </c>
      <c r="BU5" s="17">
        <v>0</v>
      </c>
      <c r="BV5" s="17">
        <v>0</v>
      </c>
      <c r="BW5" s="17" t="s">
        <v>278</v>
      </c>
      <c r="BX5" s="17">
        <v>0</v>
      </c>
      <c r="BY5" s="17">
        <v>0</v>
      </c>
      <c r="BZ5" s="17">
        <v>0</v>
      </c>
      <c r="CA5" s="17">
        <v>0</v>
      </c>
      <c r="CB5" s="17">
        <v>0</v>
      </c>
      <c r="CC5" s="17">
        <v>0</v>
      </c>
    </row>
    <row r="6" spans="1:81" x14ac:dyDescent="0.3">
      <c r="A6" t="s">
        <v>95</v>
      </c>
      <c r="B6" t="s">
        <v>85</v>
      </c>
      <c r="C6" t="s">
        <v>4</v>
      </c>
      <c r="D6">
        <v>4149089</v>
      </c>
      <c r="E6" t="s">
        <v>19</v>
      </c>
      <c r="F6" t="s">
        <v>53</v>
      </c>
      <c r="G6">
        <v>3.46</v>
      </c>
      <c r="H6">
        <v>84.41</v>
      </c>
      <c r="I6">
        <v>80.95</v>
      </c>
      <c r="J6">
        <v>564.34</v>
      </c>
      <c r="K6">
        <v>467.45</v>
      </c>
      <c r="L6">
        <v>12.84</v>
      </c>
      <c r="M6">
        <v>1042.7663464673676</v>
      </c>
      <c r="N6">
        <v>1207.29</v>
      </c>
      <c r="O6">
        <v>24.25</v>
      </c>
      <c r="P6">
        <v>0</v>
      </c>
      <c r="Q6">
        <v>8.6199999999999992</v>
      </c>
      <c r="R6">
        <v>8.4499999999999993</v>
      </c>
      <c r="S6" t="s">
        <v>114</v>
      </c>
      <c r="T6" t="s">
        <v>169</v>
      </c>
      <c r="U6" s="17">
        <v>0</v>
      </c>
      <c r="V6" t="s">
        <v>275</v>
      </c>
      <c r="W6" t="s">
        <v>276</v>
      </c>
      <c r="X6" s="17">
        <v>0</v>
      </c>
      <c r="Y6" s="17">
        <v>0</v>
      </c>
      <c r="Z6" s="17">
        <v>0</v>
      </c>
      <c r="AA6" s="17">
        <v>0</v>
      </c>
      <c r="AB6" s="17">
        <v>0</v>
      </c>
      <c r="AC6" s="17">
        <v>0</v>
      </c>
      <c r="AD6" s="17">
        <v>0</v>
      </c>
      <c r="AE6" s="17">
        <v>0</v>
      </c>
      <c r="AF6" s="17">
        <v>0</v>
      </c>
      <c r="AG6" s="17">
        <v>0</v>
      </c>
      <c r="AH6" s="17">
        <v>0</v>
      </c>
      <c r="AI6" s="17" t="s">
        <v>277</v>
      </c>
      <c r="AJ6" s="17">
        <v>0</v>
      </c>
      <c r="AK6" s="17">
        <v>0</v>
      </c>
      <c r="AL6" s="17">
        <v>0</v>
      </c>
      <c r="AM6" s="17">
        <v>0</v>
      </c>
      <c r="AN6" s="17">
        <v>0</v>
      </c>
      <c r="AO6" s="17">
        <v>0</v>
      </c>
      <c r="AP6" s="17">
        <v>0</v>
      </c>
      <c r="AQ6" s="17">
        <v>0</v>
      </c>
      <c r="AR6" s="17">
        <v>0</v>
      </c>
      <c r="AS6" s="17">
        <v>0</v>
      </c>
      <c r="AT6" s="17">
        <v>0</v>
      </c>
      <c r="AU6" s="17">
        <v>0</v>
      </c>
      <c r="AV6" s="17">
        <v>0</v>
      </c>
      <c r="AW6" s="17">
        <v>0</v>
      </c>
      <c r="AX6" s="17">
        <v>0</v>
      </c>
      <c r="AY6" s="17">
        <v>0</v>
      </c>
      <c r="AZ6" s="17">
        <v>0</v>
      </c>
      <c r="BA6" s="17">
        <v>0</v>
      </c>
      <c r="BB6" s="17">
        <v>0</v>
      </c>
      <c r="BC6" s="17">
        <v>0</v>
      </c>
      <c r="BD6" s="17">
        <v>0</v>
      </c>
      <c r="BE6" s="17">
        <v>0</v>
      </c>
      <c r="BF6" s="17">
        <v>0</v>
      </c>
      <c r="BG6" s="17">
        <v>0</v>
      </c>
      <c r="BH6" s="17">
        <v>0</v>
      </c>
      <c r="BI6" s="17">
        <v>0</v>
      </c>
      <c r="BJ6" s="17">
        <v>0</v>
      </c>
      <c r="BK6" s="17">
        <v>0</v>
      </c>
      <c r="BL6" s="17">
        <v>0</v>
      </c>
      <c r="BM6" s="17">
        <v>0</v>
      </c>
      <c r="BN6" s="17">
        <v>0</v>
      </c>
      <c r="BO6" s="17">
        <v>0</v>
      </c>
      <c r="BP6" s="17">
        <v>0</v>
      </c>
      <c r="BQ6" s="17">
        <v>0</v>
      </c>
      <c r="BR6" s="17">
        <v>0</v>
      </c>
      <c r="BS6" s="17">
        <v>0</v>
      </c>
      <c r="BT6" s="17">
        <v>0</v>
      </c>
      <c r="BU6" s="17">
        <v>0</v>
      </c>
      <c r="BV6" s="17">
        <v>0</v>
      </c>
      <c r="BW6" s="17" t="s">
        <v>278</v>
      </c>
      <c r="BX6" s="17">
        <v>0</v>
      </c>
      <c r="BY6" s="17">
        <v>0</v>
      </c>
      <c r="BZ6" s="17">
        <v>0</v>
      </c>
      <c r="CA6" s="17">
        <v>0</v>
      </c>
      <c r="CB6" s="17">
        <v>0</v>
      </c>
      <c r="CC6" s="17">
        <v>0</v>
      </c>
    </row>
    <row r="7" spans="1:81" x14ac:dyDescent="0.3">
      <c r="A7" t="s">
        <v>95</v>
      </c>
      <c r="B7" t="s">
        <v>85</v>
      </c>
      <c r="C7" t="s">
        <v>4</v>
      </c>
      <c r="D7">
        <v>4149089</v>
      </c>
      <c r="E7" t="s">
        <v>19</v>
      </c>
      <c r="F7" t="s">
        <v>54</v>
      </c>
      <c r="G7">
        <v>12.76</v>
      </c>
      <c r="H7">
        <v>107.44</v>
      </c>
      <c r="I7">
        <v>94.68</v>
      </c>
      <c r="J7">
        <v>734.53</v>
      </c>
      <c r="K7">
        <v>602.99</v>
      </c>
      <c r="L7">
        <v>10.97</v>
      </c>
      <c r="M7">
        <v>1194.4396088431326</v>
      </c>
      <c r="N7">
        <v>1218.1400000000001</v>
      </c>
      <c r="O7">
        <v>16.79</v>
      </c>
      <c r="P7">
        <v>0</v>
      </c>
      <c r="Q7">
        <v>8.35</v>
      </c>
      <c r="R7">
        <v>8.32</v>
      </c>
      <c r="S7" t="s">
        <v>114</v>
      </c>
      <c r="T7" t="s">
        <v>169</v>
      </c>
      <c r="U7" s="17">
        <v>0</v>
      </c>
      <c r="V7" t="s">
        <v>275</v>
      </c>
      <c r="W7" t="s">
        <v>276</v>
      </c>
      <c r="X7" s="17">
        <v>0</v>
      </c>
      <c r="Y7" s="17">
        <v>0</v>
      </c>
      <c r="Z7" s="17">
        <v>0</v>
      </c>
      <c r="AA7" s="17">
        <v>0</v>
      </c>
      <c r="AB7" s="17">
        <v>0</v>
      </c>
      <c r="AC7" s="17">
        <v>0</v>
      </c>
      <c r="AD7" s="17">
        <v>0</v>
      </c>
      <c r="AE7" s="17">
        <v>0</v>
      </c>
      <c r="AF7" s="17">
        <v>0</v>
      </c>
      <c r="AG7" s="17">
        <v>0</v>
      </c>
      <c r="AH7" s="17">
        <v>0</v>
      </c>
      <c r="AI7" s="17" t="s">
        <v>277</v>
      </c>
      <c r="AJ7" s="17">
        <v>0</v>
      </c>
      <c r="AK7" s="17">
        <v>0</v>
      </c>
      <c r="AL7" s="17">
        <v>0</v>
      </c>
      <c r="AM7" s="17">
        <v>0</v>
      </c>
      <c r="AN7" s="17">
        <v>0</v>
      </c>
      <c r="AO7" s="17">
        <v>0</v>
      </c>
      <c r="AP7" s="17">
        <v>0</v>
      </c>
      <c r="AQ7" s="17">
        <v>0</v>
      </c>
      <c r="AR7" s="17">
        <v>0</v>
      </c>
      <c r="AS7" s="17">
        <v>0</v>
      </c>
      <c r="AT7" s="17">
        <v>0</v>
      </c>
      <c r="AU7" s="17">
        <v>0</v>
      </c>
      <c r="AV7" s="17">
        <v>0</v>
      </c>
      <c r="AW7" s="17">
        <v>0</v>
      </c>
      <c r="AX7" s="17">
        <v>0</v>
      </c>
      <c r="AY7" s="17">
        <v>0</v>
      </c>
      <c r="AZ7" s="17">
        <v>0</v>
      </c>
      <c r="BA7" s="17">
        <v>0</v>
      </c>
      <c r="BB7" s="17">
        <v>0</v>
      </c>
      <c r="BC7" s="17">
        <v>0</v>
      </c>
      <c r="BD7" s="17">
        <v>0</v>
      </c>
      <c r="BE7" s="17">
        <v>0</v>
      </c>
      <c r="BF7" s="17">
        <v>0</v>
      </c>
      <c r="BG7" s="17">
        <v>0</v>
      </c>
      <c r="BH7" s="17">
        <v>0</v>
      </c>
      <c r="BI7" s="17">
        <v>0</v>
      </c>
      <c r="BJ7" s="17">
        <v>0</v>
      </c>
      <c r="BK7" s="17">
        <v>0</v>
      </c>
      <c r="BL7" s="17">
        <v>0</v>
      </c>
      <c r="BM7" s="17">
        <v>0</v>
      </c>
      <c r="BN7" s="17">
        <v>0</v>
      </c>
      <c r="BO7" s="17">
        <v>0</v>
      </c>
      <c r="BP7" s="17">
        <v>0</v>
      </c>
      <c r="BQ7" s="17">
        <v>0</v>
      </c>
      <c r="BR7" s="17">
        <v>0</v>
      </c>
      <c r="BS7" s="17">
        <v>0</v>
      </c>
      <c r="BT7" s="17">
        <v>0</v>
      </c>
      <c r="BU7" s="17">
        <v>0</v>
      </c>
      <c r="BV7" s="17">
        <v>0</v>
      </c>
      <c r="BW7" s="17" t="s">
        <v>278</v>
      </c>
      <c r="BX7" s="17">
        <v>0</v>
      </c>
      <c r="BY7" s="17">
        <v>0</v>
      </c>
      <c r="BZ7" s="17">
        <v>0</v>
      </c>
      <c r="CA7" s="17">
        <v>0</v>
      </c>
      <c r="CB7" s="17">
        <v>0</v>
      </c>
      <c r="CC7" s="17">
        <v>0</v>
      </c>
    </row>
    <row r="8" spans="1:81" x14ac:dyDescent="0.3">
      <c r="A8" t="s">
        <v>95</v>
      </c>
      <c r="B8" t="s">
        <v>85</v>
      </c>
      <c r="C8" t="s">
        <v>4</v>
      </c>
      <c r="D8">
        <v>4149089</v>
      </c>
      <c r="E8" t="s">
        <v>19</v>
      </c>
      <c r="F8" t="s">
        <v>55</v>
      </c>
      <c r="G8">
        <v>12.15</v>
      </c>
      <c r="H8">
        <v>126.83</v>
      </c>
      <c r="I8">
        <v>114.68</v>
      </c>
      <c r="J8">
        <v>863.74</v>
      </c>
      <c r="K8">
        <v>703.2</v>
      </c>
      <c r="L8">
        <v>9.93</v>
      </c>
      <c r="M8">
        <v>1318.9451430367656</v>
      </c>
      <c r="N8">
        <v>1228.3</v>
      </c>
      <c r="O8">
        <v>8.31</v>
      </c>
      <c r="P8">
        <v>0</v>
      </c>
      <c r="Q8">
        <v>8.31</v>
      </c>
      <c r="R8">
        <v>8.3000000000000007</v>
      </c>
      <c r="S8" t="s">
        <v>114</v>
      </c>
      <c r="T8" t="s">
        <v>169</v>
      </c>
      <c r="U8" s="17">
        <v>0</v>
      </c>
      <c r="V8" t="s">
        <v>275</v>
      </c>
      <c r="W8" t="s">
        <v>276</v>
      </c>
      <c r="X8" s="17">
        <v>0</v>
      </c>
      <c r="Y8" s="17">
        <v>0</v>
      </c>
      <c r="Z8" s="17">
        <v>0</v>
      </c>
      <c r="AA8" s="17">
        <v>0</v>
      </c>
      <c r="AB8" s="17">
        <v>0</v>
      </c>
      <c r="AC8" s="17">
        <v>0</v>
      </c>
      <c r="AD8" s="17">
        <v>0</v>
      </c>
      <c r="AE8" s="17">
        <v>0</v>
      </c>
      <c r="AF8" s="17">
        <v>0</v>
      </c>
      <c r="AG8" s="17">
        <v>0</v>
      </c>
      <c r="AH8" s="17">
        <v>0</v>
      </c>
      <c r="AI8" s="17" t="s">
        <v>277</v>
      </c>
      <c r="AJ8" s="17">
        <v>0</v>
      </c>
      <c r="AK8" s="17">
        <v>0</v>
      </c>
      <c r="AL8" s="17">
        <v>0</v>
      </c>
      <c r="AM8" s="17">
        <v>0</v>
      </c>
      <c r="AN8" s="17">
        <v>0</v>
      </c>
      <c r="AO8" s="17">
        <v>0</v>
      </c>
      <c r="AP8" s="17">
        <v>0</v>
      </c>
      <c r="AQ8" s="17">
        <v>0</v>
      </c>
      <c r="AR8" s="17">
        <v>0</v>
      </c>
      <c r="AS8" s="17">
        <v>0</v>
      </c>
      <c r="AT8" s="17">
        <v>0</v>
      </c>
      <c r="AU8" s="17">
        <v>0</v>
      </c>
      <c r="AV8" s="17">
        <v>0</v>
      </c>
      <c r="AW8" s="17">
        <v>0</v>
      </c>
      <c r="AX8" s="17">
        <v>0</v>
      </c>
      <c r="AY8" s="17">
        <v>0</v>
      </c>
      <c r="AZ8" s="17">
        <v>0</v>
      </c>
      <c r="BA8" s="17">
        <v>0</v>
      </c>
      <c r="BB8" s="17">
        <v>0</v>
      </c>
      <c r="BC8" s="17">
        <v>0</v>
      </c>
      <c r="BD8" s="17">
        <v>0</v>
      </c>
      <c r="BE8" s="17">
        <v>0</v>
      </c>
      <c r="BF8" s="17">
        <v>0</v>
      </c>
      <c r="BG8" s="17">
        <v>0</v>
      </c>
      <c r="BH8" s="17">
        <v>0</v>
      </c>
      <c r="BI8" s="17">
        <v>0</v>
      </c>
      <c r="BJ8" s="17">
        <v>0</v>
      </c>
      <c r="BK8" s="17">
        <v>0</v>
      </c>
      <c r="BL8" s="17">
        <v>0</v>
      </c>
      <c r="BM8" s="17">
        <v>0</v>
      </c>
      <c r="BN8" s="17">
        <v>0</v>
      </c>
      <c r="BO8" s="17">
        <v>0</v>
      </c>
      <c r="BP8" s="17">
        <v>0</v>
      </c>
      <c r="BQ8" s="17">
        <v>0</v>
      </c>
      <c r="BR8" s="17">
        <v>0</v>
      </c>
      <c r="BS8" s="17">
        <v>0</v>
      </c>
      <c r="BT8" s="17">
        <v>0</v>
      </c>
      <c r="BU8" s="17">
        <v>0</v>
      </c>
      <c r="BV8" s="17">
        <v>0</v>
      </c>
      <c r="BW8" s="17" t="s">
        <v>278</v>
      </c>
      <c r="BX8" s="17">
        <v>0</v>
      </c>
      <c r="BY8" s="17">
        <v>0</v>
      </c>
      <c r="BZ8" s="17">
        <v>0</v>
      </c>
      <c r="CA8" s="17">
        <v>0</v>
      </c>
      <c r="CB8" s="17">
        <v>0</v>
      </c>
      <c r="CC8" s="17">
        <v>0</v>
      </c>
    </row>
    <row r="9" spans="1:81" x14ac:dyDescent="0.3">
      <c r="A9" t="s">
        <v>95</v>
      </c>
      <c r="B9" t="s">
        <v>85</v>
      </c>
      <c r="C9" t="s">
        <v>4</v>
      </c>
      <c r="D9">
        <v>4149089</v>
      </c>
      <c r="E9" t="s">
        <v>19</v>
      </c>
      <c r="F9" t="s">
        <v>56</v>
      </c>
      <c r="G9">
        <v>36.549999999999997</v>
      </c>
      <c r="H9">
        <v>153.21</v>
      </c>
      <c r="I9">
        <v>116.66</v>
      </c>
      <c r="J9">
        <v>961.62</v>
      </c>
      <c r="K9">
        <v>776.87</v>
      </c>
      <c r="L9">
        <v>9.25</v>
      </c>
      <c r="M9">
        <v>1447.6529368164524</v>
      </c>
      <c r="N9">
        <v>1237.8</v>
      </c>
      <c r="O9">
        <v>2.79</v>
      </c>
      <c r="P9">
        <v>-0.34</v>
      </c>
      <c r="Q9">
        <v>8.2899999999999991</v>
      </c>
      <c r="R9">
        <v>8.2799999999999994</v>
      </c>
      <c r="S9" t="s">
        <v>114</v>
      </c>
      <c r="T9" t="s">
        <v>169</v>
      </c>
      <c r="U9" s="17">
        <v>0</v>
      </c>
      <c r="V9" t="s">
        <v>275</v>
      </c>
      <c r="W9" t="s">
        <v>276</v>
      </c>
      <c r="X9" s="17">
        <v>0</v>
      </c>
      <c r="Y9" s="17">
        <v>0</v>
      </c>
      <c r="Z9" s="17">
        <v>0</v>
      </c>
      <c r="AA9" s="17">
        <v>0</v>
      </c>
      <c r="AB9" s="17">
        <v>0</v>
      </c>
      <c r="AC9" s="17">
        <v>0</v>
      </c>
      <c r="AD9" s="17">
        <v>0</v>
      </c>
      <c r="AE9" s="17">
        <v>0</v>
      </c>
      <c r="AF9" s="17">
        <v>0</v>
      </c>
      <c r="AG9" s="17">
        <v>0</v>
      </c>
      <c r="AH9" s="17">
        <v>0</v>
      </c>
      <c r="AI9" s="17" t="s">
        <v>277</v>
      </c>
      <c r="AJ9" s="17">
        <v>0</v>
      </c>
      <c r="AK9" s="17">
        <v>0</v>
      </c>
      <c r="AL9" s="17">
        <v>0</v>
      </c>
      <c r="AM9" s="17">
        <v>0</v>
      </c>
      <c r="AN9" s="17">
        <v>0</v>
      </c>
      <c r="AO9" s="17">
        <v>0</v>
      </c>
      <c r="AP9" s="17">
        <v>0</v>
      </c>
      <c r="AQ9" s="17">
        <v>0</v>
      </c>
      <c r="AR9" s="17">
        <v>0</v>
      </c>
      <c r="AS9" s="17">
        <v>0</v>
      </c>
      <c r="AT9" s="17">
        <v>0</v>
      </c>
      <c r="AU9" s="17">
        <v>0</v>
      </c>
      <c r="AV9" s="17">
        <v>0</v>
      </c>
      <c r="AW9" s="17">
        <v>0</v>
      </c>
      <c r="AX9" s="17">
        <v>0</v>
      </c>
      <c r="AY9" s="17">
        <v>0</v>
      </c>
      <c r="AZ9" s="17">
        <v>0</v>
      </c>
      <c r="BA9" s="17">
        <v>0</v>
      </c>
      <c r="BB9" s="17">
        <v>0</v>
      </c>
      <c r="BC9" s="17">
        <v>0</v>
      </c>
      <c r="BD9" s="17">
        <v>0</v>
      </c>
      <c r="BE9" s="17">
        <v>0</v>
      </c>
      <c r="BF9" s="17">
        <v>0</v>
      </c>
      <c r="BG9" s="17">
        <v>0</v>
      </c>
      <c r="BH9" s="17">
        <v>0</v>
      </c>
      <c r="BI9" s="17">
        <v>0</v>
      </c>
      <c r="BJ9" s="17">
        <v>0</v>
      </c>
      <c r="BK9" s="17">
        <v>0</v>
      </c>
      <c r="BL9" s="17">
        <v>0</v>
      </c>
      <c r="BM9" s="17">
        <v>0</v>
      </c>
      <c r="BN9" s="17">
        <v>0</v>
      </c>
      <c r="BO9" s="17">
        <v>0</v>
      </c>
      <c r="BP9" s="17">
        <v>0</v>
      </c>
      <c r="BQ9" s="17">
        <v>0</v>
      </c>
      <c r="BR9" s="17">
        <v>0</v>
      </c>
      <c r="BS9" s="17">
        <v>0</v>
      </c>
      <c r="BT9" s="17">
        <v>0</v>
      </c>
      <c r="BU9" s="17">
        <v>0</v>
      </c>
      <c r="BV9" s="17">
        <v>0</v>
      </c>
      <c r="BW9" s="17" t="s">
        <v>278</v>
      </c>
      <c r="BX9" s="17">
        <v>0</v>
      </c>
      <c r="BY9" s="17">
        <v>0</v>
      </c>
      <c r="BZ9" s="17">
        <v>0</v>
      </c>
      <c r="CA9" s="17">
        <v>0</v>
      </c>
      <c r="CB9" s="17">
        <v>0</v>
      </c>
      <c r="CC9" s="17">
        <v>0</v>
      </c>
    </row>
    <row r="10" spans="1:81" x14ac:dyDescent="0.3">
      <c r="A10" t="s">
        <v>95</v>
      </c>
      <c r="B10" t="s">
        <v>85</v>
      </c>
      <c r="C10" t="s">
        <v>4</v>
      </c>
      <c r="D10">
        <v>4149089</v>
      </c>
      <c r="E10" t="s">
        <v>19</v>
      </c>
      <c r="F10" t="s">
        <v>57</v>
      </c>
      <c r="G10">
        <v>45.63</v>
      </c>
      <c r="H10">
        <v>163.69999999999999</v>
      </c>
      <c r="I10">
        <v>118.07</v>
      </c>
      <c r="J10">
        <v>1029.06</v>
      </c>
      <c r="K10">
        <v>825.34</v>
      </c>
      <c r="L10">
        <v>7.86</v>
      </c>
      <c r="M10">
        <v>1563.2900106613786</v>
      </c>
      <c r="N10">
        <v>1246.8399999999999</v>
      </c>
      <c r="O10">
        <v>-0.77</v>
      </c>
      <c r="P10">
        <v>-4.2699999999999996</v>
      </c>
      <c r="Q10">
        <v>8.2799999999999994</v>
      </c>
      <c r="R10">
        <v>8.2799999999999994</v>
      </c>
      <c r="S10" t="s">
        <v>114</v>
      </c>
      <c r="T10" t="s">
        <v>169</v>
      </c>
      <c r="U10" s="17">
        <v>0</v>
      </c>
      <c r="V10" t="s">
        <v>275</v>
      </c>
      <c r="W10" t="s">
        <v>276</v>
      </c>
      <c r="X10" s="17">
        <v>0</v>
      </c>
      <c r="Y10" s="17">
        <v>0</v>
      </c>
      <c r="Z10" s="17">
        <v>0</v>
      </c>
      <c r="AA10" s="17">
        <v>0</v>
      </c>
      <c r="AB10" s="17">
        <v>0</v>
      </c>
      <c r="AC10" s="17">
        <v>0</v>
      </c>
      <c r="AD10" s="17">
        <v>0</v>
      </c>
      <c r="AE10" s="17">
        <v>0</v>
      </c>
      <c r="AF10" s="17">
        <v>0</v>
      </c>
      <c r="AG10" s="17">
        <v>0</v>
      </c>
      <c r="AH10" s="17">
        <v>0</v>
      </c>
      <c r="AI10" s="17" t="s">
        <v>277</v>
      </c>
      <c r="AJ10" s="17">
        <v>0</v>
      </c>
      <c r="AK10" s="17">
        <v>0</v>
      </c>
      <c r="AL10" s="17">
        <v>0</v>
      </c>
      <c r="AM10" s="17">
        <v>0</v>
      </c>
      <c r="AN10" s="17">
        <v>0</v>
      </c>
      <c r="AO10" s="17">
        <v>0</v>
      </c>
      <c r="AP10" s="17">
        <v>0</v>
      </c>
      <c r="AQ10" s="17">
        <v>0</v>
      </c>
      <c r="AR10" s="17">
        <v>0</v>
      </c>
      <c r="AS10" s="17">
        <v>0</v>
      </c>
      <c r="AT10" s="17">
        <v>0</v>
      </c>
      <c r="AU10" s="17">
        <v>0</v>
      </c>
      <c r="AV10" s="17">
        <v>0</v>
      </c>
      <c r="AW10" s="17">
        <v>0</v>
      </c>
      <c r="AX10" s="17">
        <v>0</v>
      </c>
      <c r="AY10" s="17">
        <v>0</v>
      </c>
      <c r="AZ10" s="17">
        <v>0</v>
      </c>
      <c r="BA10" s="17">
        <v>0</v>
      </c>
      <c r="BB10" s="17">
        <v>0</v>
      </c>
      <c r="BC10" s="17">
        <v>0</v>
      </c>
      <c r="BD10" s="17">
        <v>0</v>
      </c>
      <c r="BE10" s="17">
        <v>0</v>
      </c>
      <c r="BF10" s="17">
        <v>0</v>
      </c>
      <c r="BG10" s="17">
        <v>0</v>
      </c>
      <c r="BH10" s="17">
        <v>0</v>
      </c>
      <c r="BI10" s="17">
        <v>0</v>
      </c>
      <c r="BJ10" s="17">
        <v>0</v>
      </c>
      <c r="BK10" s="17">
        <v>0</v>
      </c>
      <c r="BL10" s="17">
        <v>0</v>
      </c>
      <c r="BM10" s="17">
        <v>0</v>
      </c>
      <c r="BN10" s="17">
        <v>0</v>
      </c>
      <c r="BO10" s="17">
        <v>0</v>
      </c>
      <c r="BP10" s="17">
        <v>0</v>
      </c>
      <c r="BQ10" s="17">
        <v>0</v>
      </c>
      <c r="BR10" s="17">
        <v>0</v>
      </c>
      <c r="BS10" s="17">
        <v>0</v>
      </c>
      <c r="BT10" s="17">
        <v>0</v>
      </c>
      <c r="BU10" s="17">
        <v>0</v>
      </c>
      <c r="BV10" s="17">
        <v>0</v>
      </c>
      <c r="BW10" s="17" t="s">
        <v>278</v>
      </c>
      <c r="BX10" s="17">
        <v>0</v>
      </c>
      <c r="BY10" s="17">
        <v>0</v>
      </c>
      <c r="BZ10" s="17">
        <v>0</v>
      </c>
      <c r="CA10" s="17">
        <v>0</v>
      </c>
      <c r="CB10" s="17">
        <v>0</v>
      </c>
      <c r="CC10" s="17">
        <v>0</v>
      </c>
    </row>
    <row r="11" spans="1:81" x14ac:dyDescent="0.3">
      <c r="A11" t="s">
        <v>95</v>
      </c>
      <c r="B11" t="s">
        <v>85</v>
      </c>
      <c r="C11" t="s">
        <v>4</v>
      </c>
      <c r="D11">
        <v>4149089</v>
      </c>
      <c r="E11" t="s">
        <v>19</v>
      </c>
      <c r="F11" t="s">
        <v>58</v>
      </c>
      <c r="G11">
        <v>32.92</v>
      </c>
      <c r="H11">
        <v>169.33</v>
      </c>
      <c r="I11">
        <v>136.41</v>
      </c>
      <c r="J11">
        <v>1094</v>
      </c>
      <c r="K11">
        <v>871.41</v>
      </c>
      <c r="L11">
        <v>7.68</v>
      </c>
      <c r="M11">
        <v>1684.0254084855601</v>
      </c>
      <c r="N11">
        <v>1255.43</v>
      </c>
      <c r="O11">
        <v>-1.4</v>
      </c>
      <c r="P11">
        <v>-2.93</v>
      </c>
      <c r="Q11">
        <v>8.2799999999999994</v>
      </c>
      <c r="R11">
        <v>8.2799999999999994</v>
      </c>
      <c r="S11" t="s">
        <v>114</v>
      </c>
      <c r="T11" t="s">
        <v>169</v>
      </c>
      <c r="U11" s="17">
        <v>0</v>
      </c>
      <c r="V11" t="s">
        <v>275</v>
      </c>
      <c r="W11" t="s">
        <v>276</v>
      </c>
      <c r="X11" s="17">
        <v>0</v>
      </c>
      <c r="Y11" s="17">
        <v>0</v>
      </c>
      <c r="Z11" s="17">
        <v>0</v>
      </c>
      <c r="AA11" s="17">
        <v>0</v>
      </c>
      <c r="AB11" s="17">
        <v>0</v>
      </c>
      <c r="AC11" s="17">
        <v>0</v>
      </c>
      <c r="AD11" s="17">
        <v>0</v>
      </c>
      <c r="AE11" s="17">
        <v>0</v>
      </c>
      <c r="AF11" s="17">
        <v>0</v>
      </c>
      <c r="AG11" s="17">
        <v>0</v>
      </c>
      <c r="AH11" s="17">
        <v>0</v>
      </c>
      <c r="AI11" s="17" t="s">
        <v>277</v>
      </c>
      <c r="AJ11" s="17">
        <v>0</v>
      </c>
      <c r="AK11" s="17">
        <v>0</v>
      </c>
      <c r="AL11" s="17">
        <v>0</v>
      </c>
      <c r="AM11" s="17">
        <v>0</v>
      </c>
      <c r="AN11" s="17">
        <v>0</v>
      </c>
      <c r="AO11" s="17">
        <v>0</v>
      </c>
      <c r="AP11" s="17">
        <v>0</v>
      </c>
      <c r="AQ11" s="17">
        <v>0</v>
      </c>
      <c r="AR11" s="17">
        <v>0</v>
      </c>
      <c r="AS11" s="17">
        <v>0</v>
      </c>
      <c r="AT11" s="17">
        <v>0</v>
      </c>
      <c r="AU11" s="17">
        <v>0</v>
      </c>
      <c r="AV11" s="17">
        <v>0</v>
      </c>
      <c r="AW11" s="17">
        <v>0</v>
      </c>
      <c r="AX11" s="17">
        <v>0</v>
      </c>
      <c r="AY11" s="17">
        <v>0</v>
      </c>
      <c r="AZ11" s="17">
        <v>0</v>
      </c>
      <c r="BA11" s="17">
        <v>0</v>
      </c>
      <c r="BB11" s="17">
        <v>0</v>
      </c>
      <c r="BC11" s="17">
        <v>0</v>
      </c>
      <c r="BD11" s="17">
        <v>0</v>
      </c>
      <c r="BE11" s="17">
        <v>0</v>
      </c>
      <c r="BF11" s="17">
        <v>0</v>
      </c>
      <c r="BG11" s="17">
        <v>0</v>
      </c>
      <c r="BH11" s="17">
        <v>0</v>
      </c>
      <c r="BI11" s="17">
        <v>0</v>
      </c>
      <c r="BJ11" s="17">
        <v>0</v>
      </c>
      <c r="BK11" s="17">
        <v>0</v>
      </c>
      <c r="BL11" s="17">
        <v>0</v>
      </c>
      <c r="BM11" s="17">
        <v>0</v>
      </c>
      <c r="BN11" s="17">
        <v>0</v>
      </c>
      <c r="BO11" s="17">
        <v>0</v>
      </c>
      <c r="BP11" s="17">
        <v>0</v>
      </c>
      <c r="BQ11" s="17">
        <v>0</v>
      </c>
      <c r="BR11" s="17">
        <v>0</v>
      </c>
      <c r="BS11" s="17">
        <v>0</v>
      </c>
      <c r="BT11" s="17">
        <v>0</v>
      </c>
      <c r="BU11" s="17">
        <v>0</v>
      </c>
      <c r="BV11" s="17">
        <v>0</v>
      </c>
      <c r="BW11" s="17" t="s">
        <v>278</v>
      </c>
      <c r="BX11" s="17">
        <v>0</v>
      </c>
      <c r="BY11" s="17">
        <v>0</v>
      </c>
      <c r="BZ11" s="17">
        <v>0</v>
      </c>
      <c r="CA11" s="17">
        <v>0</v>
      </c>
      <c r="CB11" s="17">
        <v>0</v>
      </c>
      <c r="CC11" s="17">
        <v>0</v>
      </c>
    </row>
    <row r="12" spans="1:81" x14ac:dyDescent="0.3">
      <c r="A12" t="s">
        <v>95</v>
      </c>
      <c r="B12" t="s">
        <v>85</v>
      </c>
      <c r="C12" t="s">
        <v>4</v>
      </c>
      <c r="D12">
        <v>4149089</v>
      </c>
      <c r="E12" t="s">
        <v>19</v>
      </c>
      <c r="F12" t="s">
        <v>7</v>
      </c>
      <c r="G12">
        <v>29.92</v>
      </c>
      <c r="H12">
        <v>218.06</v>
      </c>
      <c r="I12">
        <v>188.14</v>
      </c>
      <c r="J12">
        <v>1211.54</v>
      </c>
      <c r="K12">
        <v>958.42</v>
      </c>
      <c r="L12">
        <v>8.4700000000000006</v>
      </c>
      <c r="M12">
        <v>1827.0148694492239</v>
      </c>
      <c r="N12">
        <v>1264.0999999999999</v>
      </c>
      <c r="O12">
        <v>0.35</v>
      </c>
      <c r="P12">
        <v>2.6</v>
      </c>
      <c r="Q12">
        <v>8.2799999999999994</v>
      </c>
      <c r="R12">
        <v>8.2799999999999994</v>
      </c>
      <c r="S12" t="s">
        <v>114</v>
      </c>
      <c r="T12" t="s">
        <v>169</v>
      </c>
      <c r="U12" s="17">
        <v>0</v>
      </c>
      <c r="V12" t="s">
        <v>275</v>
      </c>
      <c r="W12" t="s">
        <v>276</v>
      </c>
      <c r="X12" s="17">
        <v>0</v>
      </c>
      <c r="Y12" s="17">
        <v>0</v>
      </c>
      <c r="Z12" s="17">
        <v>0</v>
      </c>
      <c r="AA12" s="17">
        <v>0</v>
      </c>
      <c r="AB12" s="17">
        <v>0</v>
      </c>
      <c r="AC12" s="17">
        <v>0</v>
      </c>
      <c r="AD12" s="17">
        <v>0</v>
      </c>
      <c r="AE12" s="17">
        <v>0</v>
      </c>
      <c r="AF12" s="17">
        <v>0</v>
      </c>
      <c r="AG12" s="17">
        <v>0</v>
      </c>
      <c r="AH12" s="17">
        <v>0</v>
      </c>
      <c r="AI12" s="17" t="s">
        <v>277</v>
      </c>
      <c r="AJ12" s="17">
        <v>0</v>
      </c>
      <c r="AK12" s="17">
        <v>0</v>
      </c>
      <c r="AL12" s="17">
        <v>0</v>
      </c>
      <c r="AM12" s="17">
        <v>0</v>
      </c>
      <c r="AN12" s="17">
        <v>0</v>
      </c>
      <c r="AO12" s="17">
        <v>0</v>
      </c>
      <c r="AP12" s="17">
        <v>0</v>
      </c>
      <c r="AQ12" s="17">
        <v>0</v>
      </c>
      <c r="AR12" s="17">
        <v>0</v>
      </c>
      <c r="AS12" s="17">
        <v>0</v>
      </c>
      <c r="AT12" s="17">
        <v>0</v>
      </c>
      <c r="AU12" s="17">
        <v>0</v>
      </c>
      <c r="AV12" s="17">
        <v>0</v>
      </c>
      <c r="AW12" s="17">
        <v>0</v>
      </c>
      <c r="AX12" s="17">
        <v>0</v>
      </c>
      <c r="AY12" s="17">
        <v>0</v>
      </c>
      <c r="AZ12" s="17">
        <v>0</v>
      </c>
      <c r="BA12" s="17">
        <v>0</v>
      </c>
      <c r="BB12" s="17">
        <v>0</v>
      </c>
      <c r="BC12" s="17">
        <v>0</v>
      </c>
      <c r="BD12" s="17">
        <v>0</v>
      </c>
      <c r="BE12" s="17">
        <v>0</v>
      </c>
      <c r="BF12" s="17">
        <v>0</v>
      </c>
      <c r="BG12" s="17">
        <v>0</v>
      </c>
      <c r="BH12" s="17">
        <v>0</v>
      </c>
      <c r="BI12" s="17">
        <v>0</v>
      </c>
      <c r="BJ12" s="17">
        <v>0</v>
      </c>
      <c r="BK12" s="17">
        <v>0</v>
      </c>
      <c r="BL12" s="17">
        <v>0</v>
      </c>
      <c r="BM12" s="17">
        <v>0</v>
      </c>
      <c r="BN12" s="17">
        <v>0</v>
      </c>
      <c r="BO12" s="17">
        <v>0</v>
      </c>
      <c r="BP12" s="17">
        <v>0</v>
      </c>
      <c r="BQ12" s="17">
        <v>0</v>
      </c>
      <c r="BR12" s="17">
        <v>0</v>
      </c>
      <c r="BS12" s="17">
        <v>0</v>
      </c>
      <c r="BT12" s="17">
        <v>0</v>
      </c>
      <c r="BU12" s="17">
        <v>0</v>
      </c>
      <c r="BV12" s="17">
        <v>0</v>
      </c>
      <c r="BW12" s="17" t="s">
        <v>278</v>
      </c>
      <c r="BX12" s="17">
        <v>0</v>
      </c>
      <c r="BY12" s="17">
        <v>0</v>
      </c>
      <c r="BZ12" s="17">
        <v>0</v>
      </c>
      <c r="CA12" s="17">
        <v>0</v>
      </c>
      <c r="CB12" s="17">
        <v>0</v>
      </c>
      <c r="CC12" s="17">
        <v>0</v>
      </c>
    </row>
    <row r="13" spans="1:81" x14ac:dyDescent="0.3">
      <c r="A13" t="s">
        <v>95</v>
      </c>
      <c r="B13" t="s">
        <v>85</v>
      </c>
      <c r="C13" t="s">
        <v>4</v>
      </c>
      <c r="D13">
        <v>4149089</v>
      </c>
      <c r="E13" t="s">
        <v>19</v>
      </c>
      <c r="F13" t="s">
        <v>59</v>
      </c>
      <c r="G13">
        <v>28.18</v>
      </c>
      <c r="H13">
        <v>232.88</v>
      </c>
      <c r="I13">
        <v>204.7</v>
      </c>
      <c r="J13">
        <v>1339.41</v>
      </c>
      <c r="K13">
        <v>1052.3800000000001</v>
      </c>
      <c r="L13">
        <v>8.32</v>
      </c>
      <c r="M13">
        <v>1979.3779757692646</v>
      </c>
      <c r="N13">
        <v>1272.74</v>
      </c>
      <c r="O13">
        <v>0.72</v>
      </c>
      <c r="P13">
        <v>-1.29</v>
      </c>
      <c r="Q13">
        <v>8.2799999999999994</v>
      </c>
      <c r="R13">
        <v>8.2799999999999994</v>
      </c>
      <c r="S13" t="s">
        <v>114</v>
      </c>
      <c r="T13" t="s">
        <v>169</v>
      </c>
      <c r="U13" s="17">
        <v>0</v>
      </c>
      <c r="V13" t="s">
        <v>275</v>
      </c>
      <c r="W13" t="s">
        <v>276</v>
      </c>
      <c r="X13" s="17">
        <v>0</v>
      </c>
      <c r="Y13" s="17">
        <v>0</v>
      </c>
      <c r="Z13" s="17">
        <v>0</v>
      </c>
      <c r="AA13" s="17">
        <v>0</v>
      </c>
      <c r="AB13" s="17">
        <v>0</v>
      </c>
      <c r="AC13" s="17">
        <v>0</v>
      </c>
      <c r="AD13" s="17">
        <v>0</v>
      </c>
      <c r="AE13" s="17">
        <v>0</v>
      </c>
      <c r="AF13" s="17">
        <v>0</v>
      </c>
      <c r="AG13" s="17">
        <v>0</v>
      </c>
      <c r="AH13" s="17">
        <v>0</v>
      </c>
      <c r="AI13" s="17" t="s">
        <v>277</v>
      </c>
      <c r="AJ13" s="17">
        <v>0</v>
      </c>
      <c r="AK13" s="17">
        <v>0</v>
      </c>
      <c r="AL13" s="17">
        <v>0</v>
      </c>
      <c r="AM13" s="17">
        <v>0</v>
      </c>
      <c r="AN13" s="17">
        <v>0</v>
      </c>
      <c r="AO13" s="17">
        <v>0</v>
      </c>
      <c r="AP13" s="17">
        <v>0</v>
      </c>
      <c r="AQ13" s="17">
        <v>0</v>
      </c>
      <c r="AR13" s="17">
        <v>0</v>
      </c>
      <c r="AS13" s="17">
        <v>0</v>
      </c>
      <c r="AT13" s="17">
        <v>0</v>
      </c>
      <c r="AU13" s="17">
        <v>0</v>
      </c>
      <c r="AV13" s="17">
        <v>0</v>
      </c>
      <c r="AW13" s="17">
        <v>0</v>
      </c>
      <c r="AX13" s="17">
        <v>0</v>
      </c>
      <c r="AY13" s="17">
        <v>0</v>
      </c>
      <c r="AZ13" s="17">
        <v>0</v>
      </c>
      <c r="BA13" s="17">
        <v>0</v>
      </c>
      <c r="BB13" s="17">
        <v>0</v>
      </c>
      <c r="BC13" s="17">
        <v>0</v>
      </c>
      <c r="BD13" s="17">
        <v>0</v>
      </c>
      <c r="BE13" s="17">
        <v>0</v>
      </c>
      <c r="BF13" s="17">
        <v>0</v>
      </c>
      <c r="BG13" s="17">
        <v>0</v>
      </c>
      <c r="BH13" s="17">
        <v>0</v>
      </c>
      <c r="BI13" s="17">
        <v>0</v>
      </c>
      <c r="BJ13" s="17">
        <v>0</v>
      </c>
      <c r="BK13" s="17">
        <v>0</v>
      </c>
      <c r="BL13" s="17">
        <v>0</v>
      </c>
      <c r="BM13" s="17">
        <v>0</v>
      </c>
      <c r="BN13" s="17">
        <v>0</v>
      </c>
      <c r="BO13" s="17">
        <v>0</v>
      </c>
      <c r="BP13" s="17">
        <v>0</v>
      </c>
      <c r="BQ13" s="17">
        <v>0</v>
      </c>
      <c r="BR13" s="17">
        <v>0</v>
      </c>
      <c r="BS13" s="17">
        <v>0</v>
      </c>
      <c r="BT13" s="17">
        <v>0</v>
      </c>
      <c r="BU13" s="17">
        <v>0</v>
      </c>
      <c r="BV13" s="17">
        <v>0</v>
      </c>
      <c r="BW13" s="17" t="s">
        <v>278</v>
      </c>
      <c r="BX13" s="17">
        <v>0</v>
      </c>
      <c r="BY13" s="17">
        <v>0</v>
      </c>
      <c r="BZ13" s="17">
        <v>0</v>
      </c>
      <c r="CA13" s="17">
        <v>0</v>
      </c>
      <c r="CB13" s="17">
        <v>0</v>
      </c>
      <c r="CC13" s="17">
        <v>0</v>
      </c>
    </row>
    <row r="14" spans="1:81" x14ac:dyDescent="0.3">
      <c r="A14" t="s">
        <v>95</v>
      </c>
      <c r="B14" t="s">
        <v>85</v>
      </c>
      <c r="C14" t="s">
        <v>4</v>
      </c>
      <c r="D14">
        <v>4149089</v>
      </c>
      <c r="E14" t="s">
        <v>19</v>
      </c>
      <c r="F14" t="s">
        <v>60</v>
      </c>
      <c r="G14">
        <v>37.69</v>
      </c>
      <c r="H14">
        <v>286.77999999999997</v>
      </c>
      <c r="I14">
        <v>249.09</v>
      </c>
      <c r="J14">
        <v>1470.55</v>
      </c>
      <c r="K14">
        <v>1148.04</v>
      </c>
      <c r="L14">
        <v>9.11</v>
      </c>
      <c r="M14">
        <v>2159.962917459316</v>
      </c>
      <c r="N14">
        <v>1280.93</v>
      </c>
      <c r="O14">
        <v>-0.77</v>
      </c>
      <c r="P14">
        <v>-2.27</v>
      </c>
      <c r="Q14">
        <v>8.2799999999999994</v>
      </c>
      <c r="R14">
        <v>8.2799999999999994</v>
      </c>
      <c r="S14" t="s">
        <v>114</v>
      </c>
      <c r="T14" t="s">
        <v>169</v>
      </c>
      <c r="U14" s="17">
        <v>359616797856</v>
      </c>
      <c r="V14" t="s">
        <v>275</v>
      </c>
      <c r="W14" t="s">
        <v>276</v>
      </c>
      <c r="X14" s="17">
        <v>5919671301.3381395</v>
      </c>
      <c r="Y14" s="17">
        <v>0</v>
      </c>
      <c r="Z14" s="17">
        <v>0</v>
      </c>
      <c r="AA14" s="17">
        <v>350035469.55639762</v>
      </c>
      <c r="AB14" s="17">
        <v>0</v>
      </c>
      <c r="AC14" s="17">
        <v>0</v>
      </c>
      <c r="AD14" s="17">
        <v>0</v>
      </c>
      <c r="AE14" s="17">
        <v>0</v>
      </c>
      <c r="AF14" s="17">
        <v>359616797856</v>
      </c>
      <c r="AG14" s="17">
        <v>38176527024.000008</v>
      </c>
      <c r="AH14" s="17">
        <v>16435808640</v>
      </c>
      <c r="AI14" s="17">
        <v>37621</v>
      </c>
      <c r="AJ14" s="17">
        <v>0</v>
      </c>
      <c r="AK14" s="17">
        <v>0</v>
      </c>
      <c r="AL14" s="17">
        <v>0</v>
      </c>
      <c r="AM14" s="17">
        <v>0</v>
      </c>
      <c r="AN14" s="17">
        <v>0</v>
      </c>
      <c r="AO14" s="17">
        <v>0</v>
      </c>
      <c r="AP14" s="17">
        <v>0</v>
      </c>
      <c r="AQ14" s="17">
        <v>0</v>
      </c>
      <c r="AR14" s="17">
        <v>0</v>
      </c>
      <c r="AS14" s="17">
        <v>0</v>
      </c>
      <c r="AT14" s="17">
        <v>0</v>
      </c>
      <c r="AU14" s="17">
        <v>0</v>
      </c>
      <c r="AV14" s="17">
        <v>0</v>
      </c>
      <c r="AW14" s="17">
        <v>0</v>
      </c>
      <c r="AX14" s="17">
        <v>0</v>
      </c>
      <c r="AY14" s="17">
        <v>0</v>
      </c>
      <c r="AZ14" s="17">
        <v>0</v>
      </c>
      <c r="BA14" s="17">
        <v>0</v>
      </c>
      <c r="BB14" s="17">
        <v>0</v>
      </c>
      <c r="BC14" s="17">
        <v>0</v>
      </c>
      <c r="BD14" s="17">
        <v>0</v>
      </c>
      <c r="BE14" s="17">
        <v>0</v>
      </c>
      <c r="BF14" s="17">
        <v>0</v>
      </c>
      <c r="BG14" s="17">
        <v>0</v>
      </c>
      <c r="BH14" s="17">
        <v>0</v>
      </c>
      <c r="BI14" s="17">
        <v>0</v>
      </c>
      <c r="BJ14" s="17">
        <v>0</v>
      </c>
      <c r="BK14" s="17">
        <v>0</v>
      </c>
      <c r="BL14" s="17">
        <v>0</v>
      </c>
      <c r="BM14" s="17">
        <v>0</v>
      </c>
      <c r="BN14" s="17">
        <v>0</v>
      </c>
      <c r="BO14" s="17">
        <v>0</v>
      </c>
      <c r="BP14" s="17">
        <v>0</v>
      </c>
      <c r="BQ14" s="17">
        <v>0</v>
      </c>
      <c r="BR14" s="17">
        <v>0</v>
      </c>
      <c r="BS14" s="17">
        <v>0</v>
      </c>
      <c r="BT14" s="17">
        <v>0</v>
      </c>
      <c r="BU14" s="17">
        <v>0</v>
      </c>
      <c r="BV14" s="17">
        <v>0</v>
      </c>
      <c r="BW14" s="17" t="s">
        <v>278</v>
      </c>
      <c r="BX14" s="17">
        <v>0</v>
      </c>
      <c r="BY14" s="17">
        <v>0</v>
      </c>
      <c r="BZ14" s="17">
        <v>0</v>
      </c>
      <c r="CA14" s="17">
        <v>0</v>
      </c>
      <c r="CB14" s="17">
        <v>0</v>
      </c>
      <c r="CC14" s="17">
        <v>0</v>
      </c>
    </row>
    <row r="15" spans="1:81" x14ac:dyDescent="0.3">
      <c r="A15" t="s">
        <v>95</v>
      </c>
      <c r="B15" t="s">
        <v>85</v>
      </c>
      <c r="C15" t="s">
        <v>4</v>
      </c>
      <c r="D15">
        <v>4149089</v>
      </c>
      <c r="E15" t="s">
        <v>19</v>
      </c>
      <c r="F15" t="s">
        <v>61</v>
      </c>
      <c r="G15">
        <v>39.799999999999997</v>
      </c>
      <c r="H15">
        <v>396.63</v>
      </c>
      <c r="I15">
        <v>356.83</v>
      </c>
      <c r="J15">
        <v>1660.29</v>
      </c>
      <c r="K15">
        <v>1288.17</v>
      </c>
      <c r="L15">
        <v>10.029999999999999</v>
      </c>
      <c r="M15">
        <v>2376.327040613864</v>
      </c>
      <c r="N15">
        <v>1288.8699999999999</v>
      </c>
      <c r="O15">
        <v>1.1599999999999999</v>
      </c>
      <c r="P15">
        <v>2.34</v>
      </c>
      <c r="Q15">
        <v>8.2799999999999994</v>
      </c>
      <c r="R15">
        <v>8.2799999999999994</v>
      </c>
      <c r="S15" t="s">
        <v>114</v>
      </c>
      <c r="T15" t="s">
        <v>169</v>
      </c>
      <c r="U15" s="17">
        <v>422150507136</v>
      </c>
      <c r="V15" t="s">
        <v>275</v>
      </c>
      <c r="W15" t="s">
        <v>276</v>
      </c>
      <c r="X15" s="17">
        <v>6322153560.3777132</v>
      </c>
      <c r="Y15" s="17">
        <v>0</v>
      </c>
      <c r="Z15" s="17">
        <v>5260185439.5322914</v>
      </c>
      <c r="AA15" s="17">
        <v>232207363.8526623</v>
      </c>
      <c r="AB15" s="17">
        <v>0</v>
      </c>
      <c r="AC15" s="17">
        <v>0</v>
      </c>
      <c r="AD15" s="17">
        <v>0</v>
      </c>
      <c r="AE15" s="17">
        <v>0</v>
      </c>
      <c r="AF15" s="17">
        <v>422150507136</v>
      </c>
      <c r="AG15" s="17">
        <v>18352226616</v>
      </c>
      <c r="AH15" s="17">
        <v>16669552549</v>
      </c>
      <c r="AI15" s="17">
        <v>37986</v>
      </c>
      <c r="AJ15" s="17">
        <v>422150507136</v>
      </c>
      <c r="AK15" s="17">
        <v>270626595436.99997</v>
      </c>
      <c r="AL15" s="17">
        <v>362135333448</v>
      </c>
      <c r="AM15" s="17">
        <v>16669552549</v>
      </c>
      <c r="AN15" s="17">
        <v>16669552549</v>
      </c>
      <c r="AO15" s="17">
        <v>0</v>
      </c>
      <c r="AP15" s="17">
        <v>64.106661217349895</v>
      </c>
      <c r="AQ15" s="17">
        <v>74.730789967463906</v>
      </c>
      <c r="AR15" s="17">
        <v>3.9487226160383901</v>
      </c>
      <c r="AS15" s="17">
        <v>0</v>
      </c>
      <c r="AT15" s="17">
        <v>232207363.8526623</v>
      </c>
      <c r="AU15" s="17">
        <v>232207363.8526623</v>
      </c>
      <c r="AV15" s="17">
        <v>0</v>
      </c>
      <c r="AW15" s="17">
        <v>0</v>
      </c>
      <c r="AX15" s="17">
        <v>0</v>
      </c>
      <c r="AY15" s="17">
        <v>0</v>
      </c>
      <c r="AZ15" s="17">
        <v>0</v>
      </c>
      <c r="BA15" s="17">
        <v>0</v>
      </c>
      <c r="BB15" s="17">
        <v>0</v>
      </c>
      <c r="BC15" s="17">
        <v>0</v>
      </c>
      <c r="BD15" s="17">
        <v>0</v>
      </c>
      <c r="BE15" s="17">
        <v>0</v>
      </c>
      <c r="BF15" s="17">
        <v>0</v>
      </c>
      <c r="BG15" s="17">
        <v>0</v>
      </c>
      <c r="BH15" s="17">
        <v>0</v>
      </c>
      <c r="BI15" s="17">
        <v>0</v>
      </c>
      <c r="BJ15" s="17">
        <v>0</v>
      </c>
      <c r="BK15" s="17">
        <v>98.100479657551304</v>
      </c>
      <c r="BL15" s="17">
        <v>5.9431672686273398</v>
      </c>
      <c r="BM15" s="17">
        <v>96.288864683062897</v>
      </c>
      <c r="BN15" s="17">
        <v>0</v>
      </c>
      <c r="BO15" s="17">
        <v>0</v>
      </c>
      <c r="BP15" s="17">
        <v>0</v>
      </c>
      <c r="BQ15" s="17">
        <v>0</v>
      </c>
      <c r="BR15" s="17">
        <v>0</v>
      </c>
      <c r="BS15" s="17">
        <v>0</v>
      </c>
      <c r="BT15" s="17">
        <v>37201027541.999992</v>
      </c>
      <c r="BU15" s="17">
        <v>0</v>
      </c>
      <c r="BV15" s="17">
        <v>0</v>
      </c>
      <c r="BW15" s="17" t="s">
        <v>278</v>
      </c>
      <c r="BX15" s="17">
        <v>0</v>
      </c>
      <c r="BY15" s="17">
        <v>0</v>
      </c>
      <c r="BZ15" s="17">
        <v>0</v>
      </c>
      <c r="CA15" s="17">
        <v>0</v>
      </c>
      <c r="CB15" s="17">
        <v>1.2562197114873801</v>
      </c>
      <c r="CC15" s="17">
        <v>0</v>
      </c>
    </row>
    <row r="16" spans="1:81" x14ac:dyDescent="0.3">
      <c r="A16" t="s">
        <v>95</v>
      </c>
      <c r="B16" t="s">
        <v>85</v>
      </c>
      <c r="C16" t="s">
        <v>4</v>
      </c>
      <c r="D16">
        <v>4149089</v>
      </c>
      <c r="E16" t="s">
        <v>19</v>
      </c>
      <c r="F16" t="s">
        <v>62</v>
      </c>
      <c r="G16">
        <v>51.39</v>
      </c>
      <c r="H16">
        <v>534.85</v>
      </c>
      <c r="I16">
        <v>483.46</v>
      </c>
      <c r="J16">
        <v>1955.14</v>
      </c>
      <c r="K16">
        <v>1507.65</v>
      </c>
      <c r="L16">
        <v>10.11</v>
      </c>
      <c r="M16">
        <v>2616.7043956318621</v>
      </c>
      <c r="N16">
        <v>1296.82</v>
      </c>
      <c r="O16">
        <v>3.89</v>
      </c>
      <c r="P16">
        <v>6.05</v>
      </c>
      <c r="Q16">
        <v>8.2799999999999994</v>
      </c>
      <c r="R16">
        <v>8.2799999999999994</v>
      </c>
      <c r="S16" t="s">
        <v>114</v>
      </c>
      <c r="T16" t="s">
        <v>169</v>
      </c>
      <c r="U16" s="17">
        <v>484959625656</v>
      </c>
      <c r="V16" t="s">
        <v>275</v>
      </c>
      <c r="W16" t="s">
        <v>276</v>
      </c>
      <c r="X16" s="17">
        <v>9462822308.5856476</v>
      </c>
      <c r="Y16" s="17">
        <v>0</v>
      </c>
      <c r="Z16" s="17">
        <v>6668388852.1458549</v>
      </c>
      <c r="AA16" s="17">
        <v>242001392.76444745</v>
      </c>
      <c r="AB16" s="17">
        <v>0</v>
      </c>
      <c r="AC16" s="17">
        <v>0</v>
      </c>
      <c r="AD16" s="17">
        <v>5.3357947783533997E-2</v>
      </c>
      <c r="AE16" s="17">
        <v>1.8543549103836501</v>
      </c>
      <c r="AF16" s="17">
        <v>484959625656</v>
      </c>
      <c r="AG16" s="17">
        <v>20894335968</v>
      </c>
      <c r="AH16" s="17">
        <v>9431883912</v>
      </c>
      <c r="AI16" s="17">
        <v>38352</v>
      </c>
      <c r="AJ16" s="17">
        <v>484959625656</v>
      </c>
      <c r="AK16" s="17">
        <v>309030699032</v>
      </c>
      <c r="AL16" s="17">
        <v>421862916376</v>
      </c>
      <c r="AM16" s="17">
        <v>9431883912</v>
      </c>
      <c r="AN16" s="17">
        <v>9431883912</v>
      </c>
      <c r="AO16" s="17">
        <v>9174407968</v>
      </c>
      <c r="AP16" s="17">
        <v>63.722974590715097</v>
      </c>
      <c r="AQ16" s="17">
        <v>73.253819436588202</v>
      </c>
      <c r="AR16" s="17">
        <v>1.9448802360076001</v>
      </c>
      <c r="AS16" s="17">
        <v>1.89279291900216</v>
      </c>
      <c r="AT16" s="17">
        <v>242001392.76444745</v>
      </c>
      <c r="AU16" s="17">
        <v>242001392.76444745</v>
      </c>
      <c r="AV16" s="17">
        <v>5.3357947783533997E-2</v>
      </c>
      <c r="AW16" s="17">
        <v>1.8543549103836501</v>
      </c>
      <c r="AX16" s="17">
        <v>1.8543549103836501</v>
      </c>
      <c r="AY16" s="17">
        <v>0</v>
      </c>
      <c r="AZ16" s="17">
        <v>0</v>
      </c>
      <c r="BA16" s="17">
        <v>1.46815605401593</v>
      </c>
      <c r="BB16" s="17">
        <v>0.181278499584098</v>
      </c>
      <c r="BC16" s="17">
        <v>1.6329982811175301</v>
      </c>
      <c r="BD16" s="17">
        <v>0.45342268059087998</v>
      </c>
      <c r="BE16" s="17">
        <v>0</v>
      </c>
      <c r="BF16" s="17">
        <v>0</v>
      </c>
      <c r="BG16" s="17">
        <v>0</v>
      </c>
      <c r="BH16" s="17">
        <v>0</v>
      </c>
      <c r="BI16" s="17">
        <v>0</v>
      </c>
      <c r="BJ16" s="17">
        <v>1.55363600382933</v>
      </c>
      <c r="BK16" s="17">
        <v>70.367202063277205</v>
      </c>
      <c r="BL16" s="17">
        <v>8.6884911008401193</v>
      </c>
      <c r="BM16" s="17">
        <v>78.267919613901597</v>
      </c>
      <c r="BN16" s="17">
        <v>0</v>
      </c>
      <c r="BO16" s="17">
        <v>0</v>
      </c>
      <c r="BP16" s="17">
        <v>0</v>
      </c>
      <c r="BQ16" s="17">
        <v>0</v>
      </c>
      <c r="BR16" s="17">
        <v>0</v>
      </c>
      <c r="BS16" s="17">
        <v>0</v>
      </c>
      <c r="BT16" s="17">
        <v>40550225936</v>
      </c>
      <c r="BU16" s="17">
        <v>0</v>
      </c>
      <c r="BV16" s="17">
        <v>0</v>
      </c>
      <c r="BW16" s="17" t="s">
        <v>278</v>
      </c>
      <c r="BX16" s="17">
        <v>0</v>
      </c>
      <c r="BY16" s="17">
        <v>0</v>
      </c>
      <c r="BZ16" s="17">
        <v>0.35319797508060702</v>
      </c>
      <c r="CA16" s="17">
        <v>50.408319135185899</v>
      </c>
      <c r="CB16" s="17">
        <v>1.2501196877924601</v>
      </c>
      <c r="CC16" s="17">
        <v>0</v>
      </c>
    </row>
    <row r="17" spans="1:81" x14ac:dyDescent="0.3">
      <c r="A17" t="s">
        <v>95</v>
      </c>
      <c r="B17" t="s">
        <v>85</v>
      </c>
      <c r="C17" t="s">
        <v>4</v>
      </c>
      <c r="D17">
        <v>4149089</v>
      </c>
      <c r="E17" t="s">
        <v>19</v>
      </c>
      <c r="F17" t="s">
        <v>63</v>
      </c>
      <c r="G17">
        <v>124.29</v>
      </c>
      <c r="H17">
        <v>689.03</v>
      </c>
      <c r="I17">
        <v>564.74</v>
      </c>
      <c r="J17">
        <v>2286.15</v>
      </c>
      <c r="K17">
        <v>1751.99</v>
      </c>
      <c r="L17">
        <v>11.39</v>
      </c>
      <c r="M17">
        <v>2944.9409026541857</v>
      </c>
      <c r="N17">
        <v>1304.8900000000001</v>
      </c>
      <c r="O17">
        <v>1.81</v>
      </c>
      <c r="P17">
        <v>4.92</v>
      </c>
      <c r="Q17">
        <v>8.19</v>
      </c>
      <c r="R17">
        <v>8.07</v>
      </c>
      <c r="S17" t="s">
        <v>114</v>
      </c>
      <c r="T17" t="s">
        <v>169</v>
      </c>
      <c r="U17" s="17">
        <v>591186506328</v>
      </c>
      <c r="V17" t="s">
        <v>275</v>
      </c>
      <c r="W17" t="s">
        <v>276</v>
      </c>
      <c r="X17" s="17">
        <v>9652862390.1251488</v>
      </c>
      <c r="Y17" s="17">
        <v>0</v>
      </c>
      <c r="Z17" s="17">
        <v>8457057847.9926939</v>
      </c>
      <c r="AA17" s="17">
        <v>127441807.06270745</v>
      </c>
      <c r="AB17" s="17">
        <v>0</v>
      </c>
      <c r="AC17" s="17">
        <v>0</v>
      </c>
      <c r="AD17" s="17">
        <v>2.3768359577943099E-2</v>
      </c>
      <c r="AE17" s="17">
        <v>1.3242848988393501</v>
      </c>
      <c r="AF17" s="17">
        <v>591186506328</v>
      </c>
      <c r="AG17" s="17">
        <v>27617506560</v>
      </c>
      <c r="AH17" s="17">
        <v>9864262583.9999981</v>
      </c>
      <c r="AI17" s="17">
        <v>38717</v>
      </c>
      <c r="AJ17" s="17">
        <v>591186506328</v>
      </c>
      <c r="AK17" s="17">
        <v>346119176592</v>
      </c>
      <c r="AL17" s="17">
        <v>500214652848</v>
      </c>
      <c r="AM17" s="17">
        <v>9864262583.9999981</v>
      </c>
      <c r="AN17" s="17">
        <v>9864262583.9999981</v>
      </c>
      <c r="AO17" s="17">
        <v>9582238872</v>
      </c>
      <c r="AP17" s="17">
        <v>58.546528529859103</v>
      </c>
      <c r="AQ17" s="17">
        <v>69.194129884310897</v>
      </c>
      <c r="AR17" s="17">
        <v>1.66855340546747</v>
      </c>
      <c r="AS17" s="17">
        <v>1.62162230172605</v>
      </c>
      <c r="AT17" s="17">
        <v>127441807.06270745</v>
      </c>
      <c r="AU17" s="17">
        <v>127441807.06270745</v>
      </c>
      <c r="AV17" s="17">
        <v>2.3768359577943099E-2</v>
      </c>
      <c r="AW17" s="17">
        <v>1.3242848988393501</v>
      </c>
      <c r="AX17" s="17">
        <v>1.3242848988393501</v>
      </c>
      <c r="AY17" s="17">
        <v>0</v>
      </c>
      <c r="AZ17" s="17">
        <v>0</v>
      </c>
      <c r="BA17" s="17">
        <v>0.99560740680366999</v>
      </c>
      <c r="BB17" s="17">
        <v>0.20822357921443299</v>
      </c>
      <c r="BC17" s="17">
        <v>1.49699685410735</v>
      </c>
      <c r="BD17" s="17">
        <v>0.30329701752620603</v>
      </c>
      <c r="BE17" s="17">
        <v>0</v>
      </c>
      <c r="BF17" s="17">
        <v>0</v>
      </c>
      <c r="BG17" s="17">
        <v>0</v>
      </c>
      <c r="BH17" s="17">
        <v>0</v>
      </c>
      <c r="BI17" s="17">
        <v>0</v>
      </c>
      <c r="BJ17" s="17">
        <v>1.04223244755531</v>
      </c>
      <c r="BK17" s="17">
        <v>55.302493803429599</v>
      </c>
      <c r="BL17" s="17">
        <v>11.5660883200971</v>
      </c>
      <c r="BM17" s="17">
        <v>83.152916181901006</v>
      </c>
      <c r="BN17" s="17">
        <v>0</v>
      </c>
      <c r="BO17" s="17">
        <v>0</v>
      </c>
      <c r="BP17" s="17">
        <v>0</v>
      </c>
      <c r="BQ17" s="17">
        <v>0</v>
      </c>
      <c r="BR17" s="17">
        <v>0</v>
      </c>
      <c r="BS17" s="17">
        <v>0</v>
      </c>
      <c r="BT17" s="17">
        <v>55176402743.999992</v>
      </c>
      <c r="BU17" s="17">
        <v>0</v>
      </c>
      <c r="BV17" s="17">
        <v>0</v>
      </c>
      <c r="BW17" s="17" t="s">
        <v>278</v>
      </c>
      <c r="BX17" s="17">
        <v>0</v>
      </c>
      <c r="BY17" s="17">
        <v>0</v>
      </c>
      <c r="BZ17" s="17">
        <v>0.22294133092763899</v>
      </c>
      <c r="CA17" s="17">
        <v>45.346044137516898</v>
      </c>
      <c r="CB17" s="17">
        <v>1.27328719456571</v>
      </c>
      <c r="CC17" s="17">
        <v>0</v>
      </c>
    </row>
    <row r="18" spans="1:81" x14ac:dyDescent="0.3">
      <c r="A18" t="s">
        <v>95</v>
      </c>
      <c r="B18" t="s">
        <v>85</v>
      </c>
      <c r="C18" t="s">
        <v>4</v>
      </c>
      <c r="D18">
        <v>4149089</v>
      </c>
      <c r="E18" t="s">
        <v>19</v>
      </c>
      <c r="F18" t="s">
        <v>64</v>
      </c>
      <c r="G18">
        <v>206.77</v>
      </c>
      <c r="H18">
        <v>888.75</v>
      </c>
      <c r="I18">
        <v>681.97</v>
      </c>
      <c r="J18">
        <v>2752.32</v>
      </c>
      <c r="K18">
        <v>2096.0700000000002</v>
      </c>
      <c r="L18">
        <v>12.71</v>
      </c>
      <c r="M18">
        <v>3410.7596700471668</v>
      </c>
      <c r="N18">
        <v>1313.09</v>
      </c>
      <c r="O18">
        <v>1.47</v>
      </c>
      <c r="P18">
        <v>2.96</v>
      </c>
      <c r="Q18">
        <v>7.97</v>
      </c>
      <c r="R18">
        <v>7.81</v>
      </c>
      <c r="S18" t="s">
        <v>114</v>
      </c>
      <c r="T18" t="s">
        <v>169</v>
      </c>
      <c r="U18" s="17">
        <v>687193382988</v>
      </c>
      <c r="V18" t="s">
        <v>275</v>
      </c>
      <c r="W18" t="s">
        <v>276</v>
      </c>
      <c r="X18" s="17">
        <v>14776012663.748831</v>
      </c>
      <c r="Y18" s="17">
        <v>0</v>
      </c>
      <c r="Z18" s="17">
        <v>11451491350.037306</v>
      </c>
      <c r="AA18" s="17">
        <v>655546480.9816407</v>
      </c>
      <c r="AB18" s="17">
        <v>0</v>
      </c>
      <c r="AC18" s="17">
        <v>0</v>
      </c>
      <c r="AD18" s="17">
        <v>0.103131367081656</v>
      </c>
      <c r="AE18" s="17">
        <v>6.4024894486336796</v>
      </c>
      <c r="AF18" s="17">
        <v>687193382988</v>
      </c>
      <c r="AG18" s="17">
        <v>21259758135</v>
      </c>
      <c r="AH18" s="17">
        <v>10716296682.000002</v>
      </c>
      <c r="AI18" s="17">
        <v>39082</v>
      </c>
      <c r="AJ18" s="17">
        <v>687193382988</v>
      </c>
      <c r="AK18" s="17">
        <v>398755728777</v>
      </c>
      <c r="AL18" s="17">
        <v>609255328752.00012</v>
      </c>
      <c r="AM18" s="17">
        <v>10716296682.000002</v>
      </c>
      <c r="AN18" s="17">
        <v>10716296682.000002</v>
      </c>
      <c r="AO18" s="17">
        <v>10409318766</v>
      </c>
      <c r="AP18" s="17">
        <v>58.026712516229701</v>
      </c>
      <c r="AQ18" s="17">
        <v>65.449690787902</v>
      </c>
      <c r="AR18" s="17">
        <v>1.55942955029693</v>
      </c>
      <c r="AS18" s="17">
        <v>1.5154352581645401</v>
      </c>
      <c r="AT18" s="17">
        <v>655546480.9816407</v>
      </c>
      <c r="AU18" s="17">
        <v>655546480.9816407</v>
      </c>
      <c r="AV18" s="17">
        <v>0.103131367081656</v>
      </c>
      <c r="AW18" s="17">
        <v>6.4024894486336796</v>
      </c>
      <c r="AX18" s="17">
        <v>6.4024894486336796</v>
      </c>
      <c r="AY18" s="17">
        <v>0</v>
      </c>
      <c r="AZ18" s="17">
        <v>0</v>
      </c>
      <c r="BA18" s="17">
        <v>1.42811091496329</v>
      </c>
      <c r="BB18" s="17">
        <v>0.26507089985472598</v>
      </c>
      <c r="BC18" s="17">
        <v>1.7310321711254499</v>
      </c>
      <c r="BD18" s="17">
        <v>0.59354805352371898</v>
      </c>
      <c r="BE18" s="17">
        <v>0</v>
      </c>
      <c r="BF18" s="17">
        <v>0</v>
      </c>
      <c r="BG18" s="17">
        <v>0</v>
      </c>
      <c r="BH18" s="17">
        <v>0</v>
      </c>
      <c r="BI18" s="17">
        <v>0</v>
      </c>
      <c r="BJ18" s="17">
        <v>1.4787303397798099</v>
      </c>
      <c r="BK18" s="17">
        <v>61.435217413450601</v>
      </c>
      <c r="BL18" s="17">
        <v>11.402957705825401</v>
      </c>
      <c r="BM18" s="17">
        <v>74.466441414673099</v>
      </c>
      <c r="BN18" s="17">
        <v>0</v>
      </c>
      <c r="BO18" s="17">
        <v>0</v>
      </c>
      <c r="BP18" s="17">
        <v>0</v>
      </c>
      <c r="BQ18" s="17">
        <v>0</v>
      </c>
      <c r="BR18" s="17">
        <v>0</v>
      </c>
      <c r="BS18" s="17">
        <v>0</v>
      </c>
      <c r="BT18" s="17">
        <v>48557346516</v>
      </c>
      <c r="BU18" s="17">
        <v>0</v>
      </c>
      <c r="BV18" s="17">
        <v>0</v>
      </c>
      <c r="BW18" s="17" t="s">
        <v>278</v>
      </c>
      <c r="BX18" s="17">
        <v>0</v>
      </c>
      <c r="BY18" s="17">
        <v>0</v>
      </c>
      <c r="BZ18" s="17">
        <v>0.61781460209996797</v>
      </c>
      <c r="CA18" s="17">
        <v>61.4090501047312</v>
      </c>
      <c r="CB18" s="17">
        <v>1.1909142311266401</v>
      </c>
      <c r="CC18" s="17">
        <v>0</v>
      </c>
    </row>
    <row r="19" spans="1:81" x14ac:dyDescent="0.3">
      <c r="A19" t="s">
        <v>95</v>
      </c>
      <c r="B19" t="s">
        <v>85</v>
      </c>
      <c r="C19" t="s">
        <v>4</v>
      </c>
      <c r="D19">
        <v>4149089</v>
      </c>
      <c r="E19" t="s">
        <v>19</v>
      </c>
      <c r="F19" t="s">
        <v>65</v>
      </c>
      <c r="G19">
        <v>302.85000000000002</v>
      </c>
      <c r="H19">
        <v>1122.74</v>
      </c>
      <c r="I19">
        <v>819.89</v>
      </c>
      <c r="J19">
        <v>3551.03</v>
      </c>
      <c r="K19">
        <v>2687.09</v>
      </c>
      <c r="L19">
        <v>14.24</v>
      </c>
      <c r="M19">
        <v>4084.9955160967015</v>
      </c>
      <c r="N19">
        <v>1321.51</v>
      </c>
      <c r="O19">
        <v>4.7699999999999996</v>
      </c>
      <c r="P19">
        <v>3.14</v>
      </c>
      <c r="Q19">
        <v>7.61</v>
      </c>
      <c r="R19">
        <v>7.3</v>
      </c>
      <c r="S19" t="s">
        <v>114</v>
      </c>
      <c r="T19" t="s">
        <v>169</v>
      </c>
      <c r="U19" s="17">
        <v>726371520954</v>
      </c>
      <c r="V19" t="s">
        <v>275</v>
      </c>
      <c r="W19" t="s">
        <v>276</v>
      </c>
      <c r="X19" s="17">
        <v>24124850785.894848</v>
      </c>
      <c r="Y19" s="17">
        <v>22608984669.007996</v>
      </c>
      <c r="Z19" s="17">
        <v>21581267682.500603</v>
      </c>
      <c r="AA19" s="17">
        <v>5758239755.3677969</v>
      </c>
      <c r="AB19" s="17">
        <v>0</v>
      </c>
      <c r="AC19" s="17">
        <v>0</v>
      </c>
      <c r="AD19" s="17">
        <v>0.86921652994277998</v>
      </c>
      <c r="AE19" s="17" t="s">
        <v>279</v>
      </c>
      <c r="AF19" s="17">
        <v>726371520954</v>
      </c>
      <c r="AG19" s="17">
        <v>31271658508</v>
      </c>
      <c r="AH19" s="17">
        <v>-99615672945.000015</v>
      </c>
      <c r="AI19" s="17">
        <v>39447</v>
      </c>
      <c r="AJ19" s="17">
        <v>726371520954</v>
      </c>
      <c r="AK19" s="17">
        <v>370912767528</v>
      </c>
      <c r="AL19" s="17">
        <v>723864443346</v>
      </c>
      <c r="AM19" s="17">
        <v>-99615672945.000015</v>
      </c>
      <c r="AN19" s="17">
        <v>-99615672945.000015</v>
      </c>
      <c r="AO19" s="17">
        <v>-99905235480</v>
      </c>
      <c r="AP19" s="17">
        <v>51.063781663803603</v>
      </c>
      <c r="AQ19" s="17">
        <v>51.240639174579201</v>
      </c>
      <c r="AR19" s="17">
        <v>-13.7141490368685</v>
      </c>
      <c r="AS19" s="17">
        <v>-13.759498403945701</v>
      </c>
      <c r="AT19" s="17">
        <v>5758239755.3677969</v>
      </c>
      <c r="AU19" s="17">
        <v>5758239755.3677969</v>
      </c>
      <c r="AV19" s="17">
        <v>0.86921652994277998</v>
      </c>
      <c r="AW19" s="17" t="s">
        <v>279</v>
      </c>
      <c r="AX19" s="17" t="s">
        <v>279</v>
      </c>
      <c r="AY19" s="17" t="s">
        <v>279</v>
      </c>
      <c r="AZ19" s="17">
        <v>0</v>
      </c>
      <c r="BA19" s="17">
        <v>3.1258405665480602</v>
      </c>
      <c r="BB19" s="17">
        <v>0.45647416141855401</v>
      </c>
      <c r="BC19" s="17">
        <v>1.4812829713003901</v>
      </c>
      <c r="BD19" s="17">
        <v>2.16040615183051</v>
      </c>
      <c r="BE19" s="17">
        <v>0</v>
      </c>
      <c r="BF19" s="17">
        <v>0</v>
      </c>
      <c r="BG19" s="17">
        <v>0</v>
      </c>
      <c r="BH19" s="17">
        <v>0</v>
      </c>
      <c r="BI19" s="17">
        <v>0</v>
      </c>
      <c r="BJ19" s="17">
        <v>2.8171223935154899</v>
      </c>
      <c r="BK19" s="17">
        <v>85.834909594387597</v>
      </c>
      <c r="BL19" s="17">
        <v>12.534682285733</v>
      </c>
      <c r="BM19" s="17">
        <v>40.675711770445503</v>
      </c>
      <c r="BN19" s="17">
        <v>0</v>
      </c>
      <c r="BO19" s="17">
        <v>0</v>
      </c>
      <c r="BP19" s="17">
        <v>0</v>
      </c>
      <c r="BQ19" s="17">
        <v>0</v>
      </c>
      <c r="BR19" s="17">
        <v>72013860182</v>
      </c>
      <c r="BS19" s="17">
        <v>5461984555</v>
      </c>
      <c r="BT19" s="17">
        <v>77475844737</v>
      </c>
      <c r="BU19" s="17">
        <v>0</v>
      </c>
      <c r="BV19" s="17">
        <v>112108345377</v>
      </c>
      <c r="BW19" s="17" t="s">
        <v>278</v>
      </c>
      <c r="BX19" s="17">
        <v>23.5697175789123</v>
      </c>
      <c r="BY19" s="17" t="s">
        <v>279</v>
      </c>
      <c r="BZ19" s="17">
        <v>0.63752797959789698</v>
      </c>
      <c r="CA19" s="17">
        <v>28.024184285727401</v>
      </c>
      <c r="CB19" s="17">
        <v>22.0191043971891</v>
      </c>
      <c r="CC19" s="17">
        <v>0</v>
      </c>
    </row>
    <row r="20" spans="1:81" x14ac:dyDescent="0.3">
      <c r="A20" t="s">
        <v>95</v>
      </c>
      <c r="B20" t="s">
        <v>85</v>
      </c>
      <c r="C20" t="s">
        <v>4</v>
      </c>
      <c r="D20">
        <v>4149089</v>
      </c>
      <c r="E20" t="s">
        <v>19</v>
      </c>
      <c r="F20" t="s">
        <v>66</v>
      </c>
      <c r="G20">
        <v>344.47</v>
      </c>
      <c r="H20">
        <v>1334.56</v>
      </c>
      <c r="I20">
        <v>990.09</v>
      </c>
      <c r="J20">
        <v>4593.55</v>
      </c>
      <c r="K20">
        <v>3453.36</v>
      </c>
      <c r="L20">
        <v>9.59</v>
      </c>
      <c r="M20">
        <v>4901.431515319734</v>
      </c>
      <c r="N20">
        <v>1330.17</v>
      </c>
      <c r="O20">
        <v>5.86</v>
      </c>
      <c r="P20">
        <v>6.86</v>
      </c>
      <c r="Q20">
        <v>6.95</v>
      </c>
      <c r="R20">
        <v>6.82</v>
      </c>
      <c r="S20" t="s">
        <v>114</v>
      </c>
      <c r="T20" t="s">
        <v>169</v>
      </c>
      <c r="U20" s="17">
        <v>1028037311262</v>
      </c>
      <c r="V20" t="s">
        <v>275</v>
      </c>
      <c r="W20" t="s">
        <v>276</v>
      </c>
      <c r="X20" s="17">
        <v>30813034343.157852</v>
      </c>
      <c r="Y20" s="17">
        <v>26725285431.530045</v>
      </c>
      <c r="Z20" s="17">
        <v>25080654696.903229</v>
      </c>
      <c r="AA20" s="17">
        <v>7407965086.9958372</v>
      </c>
      <c r="AB20" s="17">
        <v>0</v>
      </c>
      <c r="AC20" s="17">
        <v>0</v>
      </c>
      <c r="AD20" s="17">
        <v>0.82676485928784404</v>
      </c>
      <c r="AE20" s="17" t="s">
        <v>279</v>
      </c>
      <c r="AF20" s="17">
        <v>1028037311262</v>
      </c>
      <c r="AG20" s="17">
        <v>5943675348</v>
      </c>
      <c r="AH20" s="17">
        <v>42582270041.999992</v>
      </c>
      <c r="AI20" s="17">
        <v>39813</v>
      </c>
      <c r="AJ20" s="17">
        <v>1028037311262</v>
      </c>
      <c r="AK20" s="17">
        <v>441882085008</v>
      </c>
      <c r="AL20" s="17">
        <v>893651242536</v>
      </c>
      <c r="AM20" s="17">
        <v>42568200089.999992</v>
      </c>
      <c r="AN20" s="17">
        <v>42582270041.999992</v>
      </c>
      <c r="AO20" s="17">
        <v>38625096041.999992</v>
      </c>
      <c r="AP20" s="17">
        <v>42.983078548535701</v>
      </c>
      <c r="AQ20" s="17">
        <v>49.446815936161897</v>
      </c>
      <c r="AR20" s="17">
        <v>4.1420938302061003</v>
      </c>
      <c r="AS20" s="17">
        <v>3.7716868667396302</v>
      </c>
      <c r="AT20" s="17">
        <v>7407965086.9958372</v>
      </c>
      <c r="AU20" s="17">
        <v>7410988569.9186392</v>
      </c>
      <c r="AV20" s="17">
        <v>0.82676485928784404</v>
      </c>
      <c r="AW20" s="17" t="s">
        <v>279</v>
      </c>
      <c r="AX20" s="17" t="s">
        <v>279</v>
      </c>
      <c r="AY20" s="17" t="s">
        <v>279</v>
      </c>
      <c r="AZ20" s="17">
        <v>0</v>
      </c>
      <c r="BA20" s="17">
        <v>3.1147694818310301</v>
      </c>
      <c r="BB20" s="17">
        <v>0.38239461491714999</v>
      </c>
      <c r="BC20" s="17">
        <v>1.77033056132856</v>
      </c>
      <c r="BD20" s="17">
        <v>1.6685536266750101</v>
      </c>
      <c r="BE20" s="17">
        <v>0</v>
      </c>
      <c r="BF20" s="17">
        <v>0</v>
      </c>
      <c r="BG20" s="17">
        <v>0</v>
      </c>
      <c r="BH20" s="17">
        <v>0</v>
      </c>
      <c r="BI20" s="17">
        <v>0</v>
      </c>
      <c r="BJ20" s="17">
        <v>3.032585213775</v>
      </c>
      <c r="BK20" s="17">
        <v>90.575003738038305</v>
      </c>
      <c r="BL20" s="17">
        <v>11.1197293660287</v>
      </c>
      <c r="BM20" s="17">
        <v>51.479795903110002</v>
      </c>
      <c r="BN20" s="17">
        <v>8.0439130689535503</v>
      </c>
      <c r="BO20" s="17">
        <v>8.0439130689535503</v>
      </c>
      <c r="BP20" s="17">
        <v>9.4067928608212306</v>
      </c>
      <c r="BQ20" s="17">
        <v>3.9163226328901701</v>
      </c>
      <c r="BR20" s="17">
        <v>48457500936</v>
      </c>
      <c r="BS20" s="17">
        <v>8281632371.999999</v>
      </c>
      <c r="BT20" s="17">
        <v>56739133308</v>
      </c>
      <c r="BU20" s="17">
        <v>48.419319192894697</v>
      </c>
      <c r="BV20" s="17">
        <v>19649127654</v>
      </c>
      <c r="BW20" s="17" t="s">
        <v>278</v>
      </c>
      <c r="BX20" s="17">
        <v>4.3245201294514297</v>
      </c>
      <c r="BY20" s="17">
        <v>38.4458986682573</v>
      </c>
      <c r="BZ20" s="17">
        <v>1.2125336517027701</v>
      </c>
      <c r="CA20" s="17">
        <v>48.008975260253699</v>
      </c>
      <c r="CB20" s="17">
        <v>2.7474397280913698</v>
      </c>
      <c r="CC20" s="17">
        <v>3.9474416431288</v>
      </c>
    </row>
    <row r="21" spans="1:81" x14ac:dyDescent="0.3">
      <c r="A21" t="s">
        <v>95</v>
      </c>
      <c r="B21" t="s">
        <v>85</v>
      </c>
      <c r="C21" t="s">
        <v>4</v>
      </c>
      <c r="D21">
        <v>4149089</v>
      </c>
      <c r="E21" t="s">
        <v>19</v>
      </c>
      <c r="F21" t="s">
        <v>67</v>
      </c>
      <c r="G21">
        <v>235.48</v>
      </c>
      <c r="H21">
        <v>1119.0899999999999</v>
      </c>
      <c r="I21">
        <v>883.61</v>
      </c>
      <c r="J21">
        <v>5101.8999999999996</v>
      </c>
      <c r="K21">
        <v>3809.88</v>
      </c>
      <c r="L21">
        <v>9.44</v>
      </c>
      <c r="M21">
        <v>5453.938890568752</v>
      </c>
      <c r="N21">
        <v>1339.13</v>
      </c>
      <c r="O21">
        <v>-0.69</v>
      </c>
      <c r="P21">
        <v>-5.46</v>
      </c>
      <c r="Q21">
        <v>6.83</v>
      </c>
      <c r="R21">
        <v>6.83</v>
      </c>
      <c r="S21" t="s">
        <v>114</v>
      </c>
      <c r="T21" t="s">
        <v>169</v>
      </c>
      <c r="U21" s="17">
        <v>1301085959888</v>
      </c>
      <c r="V21" t="s">
        <v>275</v>
      </c>
      <c r="W21" t="s">
        <v>276</v>
      </c>
      <c r="X21" s="17">
        <v>32737812502.133812</v>
      </c>
      <c r="Y21" s="17">
        <v>29162134916.684536</v>
      </c>
      <c r="Z21" s="17">
        <v>27584802320.958015</v>
      </c>
      <c r="AA21" s="17">
        <v>9515524212.2891216</v>
      </c>
      <c r="AB21" s="17">
        <v>3.6597043984374023E-2</v>
      </c>
      <c r="AC21" s="17">
        <v>0</v>
      </c>
      <c r="AD21" s="17">
        <v>0.78951651496270003</v>
      </c>
      <c r="AE21" s="17">
        <v>20.522648413648099</v>
      </c>
      <c r="AF21" s="17">
        <v>1301085959888</v>
      </c>
      <c r="AG21" s="17">
        <v>22857433324</v>
      </c>
      <c r="AH21" s="17">
        <v>50230282300</v>
      </c>
      <c r="AI21" s="17">
        <v>40178</v>
      </c>
      <c r="AJ21" s="17">
        <v>1301085959888</v>
      </c>
      <c r="AK21" s="17">
        <v>587587741620</v>
      </c>
      <c r="AL21" s="17">
        <v>1098221094168</v>
      </c>
      <c r="AM21" s="17">
        <v>50214755844</v>
      </c>
      <c r="AN21" s="17">
        <v>50230282300</v>
      </c>
      <c r="AO21" s="17">
        <v>46327868708</v>
      </c>
      <c r="AP21" s="17">
        <v>45.161331359734298</v>
      </c>
      <c r="AQ21" s="17">
        <v>53.503592741054597</v>
      </c>
      <c r="AR21" s="17">
        <v>3.8606428666960602</v>
      </c>
      <c r="AS21" s="17">
        <v>3.57141969926194</v>
      </c>
      <c r="AT21" s="17">
        <v>9515524212.2891216</v>
      </c>
      <c r="AU21" s="17">
        <v>9514060330.5297451</v>
      </c>
      <c r="AV21" s="17">
        <v>0.78951651496270003</v>
      </c>
      <c r="AW21" s="17">
        <v>20.522648413648099</v>
      </c>
      <c r="AX21" s="17">
        <v>20.5260365345259</v>
      </c>
      <c r="AY21" s="17">
        <v>22.860443530438801</v>
      </c>
      <c r="AZ21" s="17">
        <v>1.67330239363691</v>
      </c>
      <c r="BA21" s="17">
        <v>2.2061935057584399</v>
      </c>
      <c r="BB21" s="17">
        <v>0.43288465883004501</v>
      </c>
      <c r="BC21" s="17">
        <v>1.33080452901323</v>
      </c>
      <c r="BD21" s="17">
        <v>1.38549812100851</v>
      </c>
      <c r="BE21" s="17">
        <v>4.6758095670566204</v>
      </c>
      <c r="BF21" s="17">
        <v>0.91745634456200498</v>
      </c>
      <c r="BG21" s="17">
        <v>2.8205089591645698</v>
      </c>
      <c r="BH21" s="17">
        <v>2.93642663367531</v>
      </c>
      <c r="BI21" s="17">
        <v>1.90307835692424</v>
      </c>
      <c r="BJ21" s="17">
        <v>2.2751187886842201</v>
      </c>
      <c r="BK21" s="17">
        <v>81.220459941780703</v>
      </c>
      <c r="BL21" s="17">
        <v>15.9365400179756</v>
      </c>
      <c r="BM21" s="17">
        <v>48.993234572096704</v>
      </c>
      <c r="BN21" s="17">
        <v>7.5503097869063103</v>
      </c>
      <c r="BO21" s="17">
        <v>7.5503097869063103</v>
      </c>
      <c r="BP21" s="17">
        <v>10.0697094858777</v>
      </c>
      <c r="BQ21" s="17">
        <v>3.73153195386752</v>
      </c>
      <c r="BR21" s="17">
        <v>97677227648</v>
      </c>
      <c r="BS21" s="17">
        <v>29787505836</v>
      </c>
      <c r="BT21" s="17">
        <v>127464733484</v>
      </c>
      <c r="BU21" s="17">
        <v>49.231215046785898</v>
      </c>
      <c r="BV21" s="17">
        <v>17612420716</v>
      </c>
      <c r="BW21" s="17" t="s">
        <v>278</v>
      </c>
      <c r="BX21" s="17">
        <v>2.9056444283450702</v>
      </c>
      <c r="BY21" s="17">
        <v>27.143969749985899</v>
      </c>
      <c r="BZ21" s="17">
        <v>1.22373260410597</v>
      </c>
      <c r="CA21" s="17">
        <v>34.945209082142497</v>
      </c>
      <c r="CB21" s="17">
        <v>3.0615339519456199</v>
      </c>
      <c r="CC21" s="17">
        <v>2.7496189120252699</v>
      </c>
    </row>
    <row r="22" spans="1:81" x14ac:dyDescent="0.3">
      <c r="A22" t="s">
        <v>95</v>
      </c>
      <c r="B22" t="s">
        <v>85</v>
      </c>
      <c r="C22" t="s">
        <v>4</v>
      </c>
      <c r="D22">
        <v>4149089</v>
      </c>
      <c r="E22" t="s">
        <v>19</v>
      </c>
      <c r="F22" t="s">
        <v>8</v>
      </c>
      <c r="G22">
        <v>238.09</v>
      </c>
      <c r="H22">
        <v>1478.07</v>
      </c>
      <c r="I22">
        <v>1239.99</v>
      </c>
      <c r="J22">
        <v>6088.11</v>
      </c>
      <c r="K22">
        <v>4515.76</v>
      </c>
      <c r="L22">
        <v>10.62</v>
      </c>
      <c r="M22">
        <v>6088.3142262420824</v>
      </c>
      <c r="N22">
        <v>1348.19</v>
      </c>
      <c r="O22">
        <v>3.32</v>
      </c>
      <c r="P22">
        <v>5.54</v>
      </c>
      <c r="Q22">
        <v>6.77</v>
      </c>
      <c r="R22">
        <v>6.6</v>
      </c>
      <c r="S22" t="s">
        <v>114</v>
      </c>
      <c r="T22" t="s">
        <v>169</v>
      </c>
      <c r="U22" s="17">
        <v>1565087963663.895</v>
      </c>
      <c r="V22" t="s">
        <v>275</v>
      </c>
      <c r="W22" t="s">
        <v>276</v>
      </c>
      <c r="X22" s="17">
        <v>43175083751.543907</v>
      </c>
      <c r="Y22" s="17">
        <v>36569252947.581978</v>
      </c>
      <c r="Z22" s="17">
        <v>34900473684.212776</v>
      </c>
      <c r="AA22" s="17">
        <v>14020789088.932459</v>
      </c>
      <c r="AB22" s="17">
        <v>4.8899250723725793E-2</v>
      </c>
      <c r="AC22" s="17">
        <v>32.343210558109199</v>
      </c>
      <c r="AD22" s="17">
        <v>0.979997040606575</v>
      </c>
      <c r="AE22" s="17">
        <v>21.444008491110701</v>
      </c>
      <c r="AF22" s="17">
        <v>1565087963663.895</v>
      </c>
      <c r="AG22" s="17">
        <v>15115972747.918283</v>
      </c>
      <c r="AH22" s="17">
        <v>82094776684.330276</v>
      </c>
      <c r="AI22" s="17">
        <v>40543</v>
      </c>
      <c r="AJ22" s="17">
        <v>1565087963663.895</v>
      </c>
      <c r="AK22" s="17">
        <v>724906585919.75964</v>
      </c>
      <c r="AL22" s="17">
        <v>1345632853898.5652</v>
      </c>
      <c r="AM22" s="17">
        <v>82069795609.387039</v>
      </c>
      <c r="AN22" s="17">
        <v>82094776684.330276</v>
      </c>
      <c r="AO22" s="17">
        <v>78113853141.559631</v>
      </c>
      <c r="AP22" s="17">
        <v>46.317306295215701</v>
      </c>
      <c r="AQ22" s="17">
        <v>53.871052852162599</v>
      </c>
      <c r="AR22" s="17">
        <v>5.2453778056119704</v>
      </c>
      <c r="AS22" s="17">
        <v>5.0037474134700499</v>
      </c>
      <c r="AT22" s="17">
        <v>14020789088.932459</v>
      </c>
      <c r="AU22" s="17">
        <v>14015766205.172318</v>
      </c>
      <c r="AV22" s="17">
        <v>0.979997040606575</v>
      </c>
      <c r="AW22" s="17">
        <v>21.444008491110701</v>
      </c>
      <c r="AX22" s="17">
        <v>21.4428912068167</v>
      </c>
      <c r="AY22" s="17">
        <v>23.0807761006017</v>
      </c>
      <c r="AZ22" s="17">
        <v>1.9454733670195901</v>
      </c>
      <c r="BA22" s="17">
        <v>2.5004292979123099</v>
      </c>
      <c r="BB22" s="17">
        <v>0.47631158385682898</v>
      </c>
      <c r="BC22" s="17">
        <v>1.32281581844318</v>
      </c>
      <c r="BD22" s="17">
        <v>1.6949497321315301</v>
      </c>
      <c r="BE22" s="17">
        <v>4.9638094847643197</v>
      </c>
      <c r="BF22" s="17">
        <v>0.94556561132350103</v>
      </c>
      <c r="BG22" s="17">
        <v>2.6260313425646</v>
      </c>
      <c r="BH22" s="17">
        <v>3.3647852245123899</v>
      </c>
      <c r="BI22" s="17">
        <v>2.47489417528468</v>
      </c>
      <c r="BJ22" s="17">
        <v>2.5704989200066102</v>
      </c>
      <c r="BK22" s="17">
        <v>82.856976660633094</v>
      </c>
      <c r="BL22" s="17">
        <v>15.783584770729499</v>
      </c>
      <c r="BM22" s="17">
        <v>43.834280571970197</v>
      </c>
      <c r="BN22" s="17">
        <v>9.7460219693021202</v>
      </c>
      <c r="BO22" s="17">
        <v>9.7460219693021202</v>
      </c>
      <c r="BP22" s="17">
        <v>11.5928579893285</v>
      </c>
      <c r="BQ22" s="17">
        <v>5.0947621328990502</v>
      </c>
      <c r="BR22" s="17">
        <v>69866313398.940384</v>
      </c>
      <c r="BS22" s="17">
        <v>38809841029.523186</v>
      </c>
      <c r="BT22" s="17">
        <v>108676154428.46356</v>
      </c>
      <c r="BU22" s="17">
        <v>52.079738379241398</v>
      </c>
      <c r="BV22" s="17">
        <v>15201362604.087852</v>
      </c>
      <c r="BW22" s="17" t="s">
        <v>278</v>
      </c>
      <c r="BX22" s="17">
        <v>2.0256253050139201</v>
      </c>
      <c r="BY22" s="17">
        <v>14.664621900901899</v>
      </c>
      <c r="BZ22" s="17">
        <v>0.95736876641574298</v>
      </c>
      <c r="CA22" s="17">
        <v>26.456934680101899</v>
      </c>
      <c r="CB22" s="17">
        <v>3.4041116935502602</v>
      </c>
      <c r="CC22" s="17">
        <v>1.8649834110185299</v>
      </c>
    </row>
    <row r="23" spans="1:81" x14ac:dyDescent="0.3">
      <c r="A23" t="s">
        <v>95</v>
      </c>
      <c r="B23" t="s">
        <v>85</v>
      </c>
      <c r="C23" t="s">
        <v>4</v>
      </c>
      <c r="D23">
        <v>4149089</v>
      </c>
      <c r="E23" t="s">
        <v>19</v>
      </c>
      <c r="F23" t="s">
        <v>68</v>
      </c>
      <c r="G23">
        <v>228.7</v>
      </c>
      <c r="H23">
        <v>1807.81</v>
      </c>
      <c r="I23">
        <v>1579.1</v>
      </c>
      <c r="J23">
        <v>7549.07</v>
      </c>
      <c r="K23">
        <v>5562.67</v>
      </c>
      <c r="L23">
        <v>9.5500000000000007</v>
      </c>
      <c r="M23">
        <v>6985.2414680683023</v>
      </c>
      <c r="N23">
        <v>1357.1</v>
      </c>
      <c r="O23">
        <v>5.4</v>
      </c>
      <c r="P23">
        <v>6.04</v>
      </c>
      <c r="Q23">
        <v>6.46</v>
      </c>
      <c r="R23">
        <v>6.31</v>
      </c>
      <c r="S23" t="s">
        <v>114</v>
      </c>
      <c r="T23" t="s">
        <v>169</v>
      </c>
      <c r="U23" s="17">
        <v>1853789627418.9146</v>
      </c>
      <c r="V23" t="s">
        <v>275</v>
      </c>
      <c r="W23" t="s">
        <v>276</v>
      </c>
      <c r="X23" s="17">
        <v>58754899600.954414</v>
      </c>
      <c r="Y23" s="17">
        <v>52147998123.006584</v>
      </c>
      <c r="Z23" s="17">
        <v>50116557324.808449</v>
      </c>
      <c r="AA23" s="17">
        <v>18868727645.472347</v>
      </c>
      <c r="AB23" s="17">
        <v>5.8019063162551496E-2</v>
      </c>
      <c r="AC23" s="17">
        <v>13.4760305546571</v>
      </c>
      <c r="AD23" s="17">
        <v>1.10381915308517</v>
      </c>
      <c r="AE23" s="17">
        <v>20.474216263903799</v>
      </c>
      <c r="AF23" s="17">
        <v>1853789627418.9146</v>
      </c>
      <c r="AG23" s="17">
        <v>33578175352.816887</v>
      </c>
      <c r="AH23" s="17">
        <v>103152413760.25879</v>
      </c>
      <c r="AI23" s="17">
        <v>40908</v>
      </c>
      <c r="AJ23" s="17">
        <v>1853789627418.9146</v>
      </c>
      <c r="AK23" s="17">
        <v>858839236105.59668</v>
      </c>
      <c r="AL23" s="17">
        <v>1527475433778.3521</v>
      </c>
      <c r="AM23" s="17">
        <v>103122727922.1498</v>
      </c>
      <c r="AN23" s="17">
        <v>103152413760.25879</v>
      </c>
      <c r="AO23" s="17">
        <v>99067832933.81778</v>
      </c>
      <c r="AP23" s="17">
        <v>46.328840306512198</v>
      </c>
      <c r="AQ23" s="17">
        <v>56.2260588362576</v>
      </c>
      <c r="AR23" s="17">
        <v>5.5644077534235103</v>
      </c>
      <c r="AS23" s="17">
        <v>5.3558719059733599</v>
      </c>
      <c r="AT23" s="17">
        <v>18868727645.472347</v>
      </c>
      <c r="AU23" s="17">
        <v>18864240837.921108</v>
      </c>
      <c r="AV23" s="17">
        <v>1.10381915308517</v>
      </c>
      <c r="AW23" s="17">
        <v>20.474216263903799</v>
      </c>
      <c r="AX23" s="17">
        <v>20.475423387613102</v>
      </c>
      <c r="AY23" s="17">
        <v>21.6407759701932</v>
      </c>
      <c r="AZ23" s="17">
        <v>2.07195523573639</v>
      </c>
      <c r="BA23" s="17">
        <v>2.7804465545656698</v>
      </c>
      <c r="BB23" s="17">
        <v>0.62225365520847997</v>
      </c>
      <c r="BC23" s="17">
        <v>1.42398789198473</v>
      </c>
      <c r="BD23" s="17">
        <v>2.0131693311040202</v>
      </c>
      <c r="BE23" s="17">
        <v>5.2191165376281798</v>
      </c>
      <c r="BF23" s="17">
        <v>1.1680189778024599</v>
      </c>
      <c r="BG23" s="17">
        <v>2.6729371022205202</v>
      </c>
      <c r="BH23" s="17">
        <v>3.7788769331882102</v>
      </c>
      <c r="BI23" s="17">
        <v>2.6877348408338402</v>
      </c>
      <c r="BJ23" s="17">
        <v>2.8515521841782001</v>
      </c>
      <c r="BK23" s="17">
        <v>80.893784430002398</v>
      </c>
      <c r="BL23" s="17">
        <v>18.103729763321699</v>
      </c>
      <c r="BM23" s="17">
        <v>41.429233507831299</v>
      </c>
      <c r="BN23" s="17">
        <v>9.4976187215058605</v>
      </c>
      <c r="BO23" s="17">
        <v>9.4976187215058605</v>
      </c>
      <c r="BP23" s="17">
        <v>11.9437259083883</v>
      </c>
      <c r="BQ23" s="17">
        <v>5.2118731823209696</v>
      </c>
      <c r="BR23" s="17">
        <v>134521772260.4095</v>
      </c>
      <c r="BS23" s="17">
        <v>47111901322.369026</v>
      </c>
      <c r="BT23" s="17">
        <v>181633673582.77853</v>
      </c>
      <c r="BU23" s="17">
        <v>54.706340193689201</v>
      </c>
      <c r="BV23" s="17">
        <v>13867890083.025061</v>
      </c>
      <c r="BW23" s="17" t="s">
        <v>278</v>
      </c>
      <c r="BX23" s="17">
        <v>1.54892048267283</v>
      </c>
      <c r="BY23" s="17">
        <v>10.230471952219199</v>
      </c>
      <c r="BZ23" s="17">
        <v>1.16140632747165</v>
      </c>
      <c r="CA23" s="17">
        <v>28.707075611664099</v>
      </c>
      <c r="CB23" s="17">
        <v>4.0752647906143498</v>
      </c>
      <c r="CC23" s="17">
        <v>1.3674525994482201</v>
      </c>
    </row>
    <row r="24" spans="1:81" x14ac:dyDescent="0.3">
      <c r="A24" t="s">
        <v>95</v>
      </c>
      <c r="B24" t="s">
        <v>85</v>
      </c>
      <c r="C24" t="s">
        <v>4</v>
      </c>
      <c r="D24">
        <v>4149089</v>
      </c>
      <c r="E24" t="s">
        <v>19</v>
      </c>
      <c r="F24" t="s">
        <v>69</v>
      </c>
      <c r="G24">
        <v>311.57</v>
      </c>
      <c r="H24">
        <v>1973.52</v>
      </c>
      <c r="I24">
        <v>1661.95</v>
      </c>
      <c r="J24">
        <v>8537.2099999999991</v>
      </c>
      <c r="K24">
        <v>6247.22</v>
      </c>
      <c r="L24">
        <v>7.85</v>
      </c>
      <c r="M24">
        <v>7716.375290812035</v>
      </c>
      <c r="N24">
        <v>1366.56</v>
      </c>
      <c r="O24">
        <v>2.65</v>
      </c>
      <c r="P24">
        <v>-1.71</v>
      </c>
      <c r="Q24">
        <v>6.31</v>
      </c>
      <c r="R24">
        <v>6.23</v>
      </c>
      <c r="S24" t="s">
        <v>114</v>
      </c>
      <c r="T24" t="s">
        <v>169</v>
      </c>
      <c r="U24" s="17">
        <v>2124192782678.4282</v>
      </c>
      <c r="V24" t="s">
        <v>275</v>
      </c>
      <c r="W24" t="s">
        <v>276</v>
      </c>
      <c r="X24" s="17">
        <v>67345057633.098129</v>
      </c>
      <c r="Y24" s="17">
        <v>67763900140.520584</v>
      </c>
      <c r="Z24" s="17">
        <v>65308212098.515877</v>
      </c>
      <c r="AA24" s="17">
        <v>22999255370.688255</v>
      </c>
      <c r="AB24" s="17">
        <v>7.0837155057828102E-2</v>
      </c>
      <c r="AC24" s="17">
        <v>19.000633993787901</v>
      </c>
      <c r="AD24" s="17">
        <v>1.16496461102226</v>
      </c>
      <c r="AE24" s="17">
        <v>20.634059683816101</v>
      </c>
      <c r="AF24" s="17">
        <v>2124192782678.4282</v>
      </c>
      <c r="AG24" s="17">
        <v>32130874097.834805</v>
      </c>
      <c r="AH24" s="17">
        <v>120505854049.71931</v>
      </c>
      <c r="AI24" s="17">
        <v>41274</v>
      </c>
      <c r="AJ24" s="17">
        <v>2124192782678.4282</v>
      </c>
      <c r="AK24" s="17">
        <v>986914354450.68152</v>
      </c>
      <c r="AL24" s="17">
        <v>1742251002405.7739</v>
      </c>
      <c r="AM24" s="17">
        <v>120259021651.96471</v>
      </c>
      <c r="AN24" s="17">
        <v>120505854049.71931</v>
      </c>
      <c r="AO24" s="17">
        <v>116018444266.23897</v>
      </c>
      <c r="AP24" s="17">
        <v>46.460677321681999</v>
      </c>
      <c r="AQ24" s="17">
        <v>56.645934086874298</v>
      </c>
      <c r="AR24" s="17">
        <v>5.6730187124434002</v>
      </c>
      <c r="AS24" s="17">
        <v>5.4733287819046703</v>
      </c>
      <c r="AT24" s="17">
        <v>22999255370.688255</v>
      </c>
      <c r="AU24" s="17">
        <v>22993391892.529106</v>
      </c>
      <c r="AV24" s="17">
        <v>1.16496461102226</v>
      </c>
      <c r="AW24" s="17">
        <v>20.634059683816101</v>
      </c>
      <c r="AX24" s="17">
        <v>20.641924971111099</v>
      </c>
      <c r="AY24" s="17">
        <v>21.6865926909026</v>
      </c>
      <c r="AZ24" s="17">
        <v>2.1335651380828198</v>
      </c>
      <c r="BA24" s="17">
        <v>2.74425819605514</v>
      </c>
      <c r="BB24" s="17">
        <v>0.60077179477402998</v>
      </c>
      <c r="BC24" s="17">
        <v>1.4673492281048901</v>
      </c>
      <c r="BD24" s="17">
        <v>1.94383116036113</v>
      </c>
      <c r="BE24" s="17">
        <v>5.0259497684341401</v>
      </c>
      <c r="BF24" s="17">
        <v>1.10027870816483</v>
      </c>
      <c r="BG24" s="17">
        <v>2.68736503139794</v>
      </c>
      <c r="BH24" s="17">
        <v>3.56001406293908</v>
      </c>
      <c r="BI24" s="17">
        <v>2.76270745536439</v>
      </c>
      <c r="BJ24" s="17">
        <v>2.81436674710756</v>
      </c>
      <c r="BK24" s="17">
        <v>80.448932144840498</v>
      </c>
      <c r="BL24" s="17">
        <v>17.6118447680274</v>
      </c>
      <c r="BM24" s="17">
        <v>43.015878992102898</v>
      </c>
      <c r="BN24" s="17">
        <v>9.6701190020534398</v>
      </c>
      <c r="BO24" s="17">
        <v>9.6701190020534398</v>
      </c>
      <c r="BP24" s="17">
        <v>12.611218847428701</v>
      </c>
      <c r="BQ24" s="17">
        <v>5.2821207781574104</v>
      </c>
      <c r="BR24" s="17">
        <v>115948195669.60706</v>
      </c>
      <c r="BS24" s="17">
        <v>91454210104.250198</v>
      </c>
      <c r="BT24" s="17">
        <v>207402405773.85727</v>
      </c>
      <c r="BU24" s="17">
        <v>54.484986872130001</v>
      </c>
      <c r="BV24" s="17">
        <v>13768724939.855654</v>
      </c>
      <c r="BW24" s="17" t="s">
        <v>278</v>
      </c>
      <c r="BX24" s="17">
        <v>1.3344112497919101</v>
      </c>
      <c r="BY24" s="17">
        <v>8.5560260842785691</v>
      </c>
      <c r="BZ24" s="17">
        <v>0.90106452762533795</v>
      </c>
      <c r="CA24" s="17">
        <v>22.133943393265699</v>
      </c>
      <c r="CB24" s="17">
        <v>4.3521006547238903</v>
      </c>
      <c r="CC24" s="17">
        <v>1.1896602328822801</v>
      </c>
    </row>
    <row r="25" spans="1:81" x14ac:dyDescent="0.3">
      <c r="A25" t="s">
        <v>95</v>
      </c>
      <c r="B25" t="s">
        <v>85</v>
      </c>
      <c r="C25" t="s">
        <v>4</v>
      </c>
      <c r="D25">
        <v>4149089</v>
      </c>
      <c r="E25" t="s">
        <v>19</v>
      </c>
      <c r="F25" t="s">
        <v>70</v>
      </c>
      <c r="G25">
        <v>358.98</v>
      </c>
      <c r="H25">
        <v>2148.59</v>
      </c>
      <c r="I25">
        <v>1789.61</v>
      </c>
      <c r="J25">
        <v>9643.9</v>
      </c>
      <c r="K25">
        <v>7008.14</v>
      </c>
      <c r="L25">
        <v>7.77</v>
      </c>
      <c r="M25">
        <v>8532.8092569498804</v>
      </c>
      <c r="N25">
        <v>1376.1</v>
      </c>
      <c r="O25">
        <v>2.62</v>
      </c>
      <c r="P25">
        <v>-1.91</v>
      </c>
      <c r="Q25">
        <v>6.15</v>
      </c>
      <c r="R25">
        <v>6.05</v>
      </c>
      <c r="S25" t="s">
        <v>114</v>
      </c>
      <c r="T25" t="s">
        <v>169</v>
      </c>
      <c r="U25" s="17">
        <v>2405368681863.2305</v>
      </c>
      <c r="V25" t="s">
        <v>275</v>
      </c>
      <c r="W25" t="s">
        <v>276</v>
      </c>
      <c r="X25" s="17">
        <v>75627072027.526016</v>
      </c>
      <c r="Y25" s="17">
        <v>76231142903.553772</v>
      </c>
      <c r="Z25" s="17">
        <v>73391928484.624954</v>
      </c>
      <c r="AA25" s="17">
        <v>27026439939.55547</v>
      </c>
      <c r="AB25" s="17">
        <v>8.3252836749988873E-2</v>
      </c>
      <c r="AC25" s="17">
        <v>14.6257437444877</v>
      </c>
      <c r="AD25" s="17">
        <v>1.2002484970987599</v>
      </c>
      <c r="AE25" s="17">
        <v>20.658444333791401</v>
      </c>
      <c r="AF25" s="17">
        <v>2405368681863.2305</v>
      </c>
      <c r="AG25" s="17">
        <v>48422860918.401054</v>
      </c>
      <c r="AH25" s="17">
        <v>139500660720.18497</v>
      </c>
      <c r="AI25" s="17">
        <v>41639</v>
      </c>
      <c r="AJ25" s="17">
        <v>2405368681863.2305</v>
      </c>
      <c r="AK25" s="17">
        <v>1140158903204.4929</v>
      </c>
      <c r="AL25" s="17">
        <v>1951009415262.6362</v>
      </c>
      <c r="AM25" s="17">
        <v>139264618434.09314</v>
      </c>
      <c r="AN25" s="17">
        <v>139500660720.18497</v>
      </c>
      <c r="AO25" s="17">
        <v>134897918731.41724</v>
      </c>
      <c r="AP25" s="17">
        <v>47.400588184315701</v>
      </c>
      <c r="AQ25" s="17">
        <v>58.4394362367036</v>
      </c>
      <c r="AR25" s="17">
        <v>5.79955421270913</v>
      </c>
      <c r="AS25" s="17">
        <v>5.6189533719589102</v>
      </c>
      <c r="AT25" s="17">
        <v>27026439939.55547</v>
      </c>
      <c r="AU25" s="17">
        <v>27043350672.020313</v>
      </c>
      <c r="AV25" s="17">
        <v>1.2002484970987599</v>
      </c>
      <c r="AW25" s="17">
        <v>20.658444333791401</v>
      </c>
      <c r="AX25" s="17">
        <v>20.7114191599774</v>
      </c>
      <c r="AY25" s="17">
        <v>21.687173071870902</v>
      </c>
      <c r="AZ25" s="17">
        <v>1.9497064453430999</v>
      </c>
      <c r="BA25" s="17">
        <v>2.7166426115332198</v>
      </c>
      <c r="BB25" s="17">
        <v>0.60059723936563203</v>
      </c>
      <c r="BC25" s="17">
        <v>1.4293565830103601</v>
      </c>
      <c r="BD25" s="17">
        <v>1.9292537165343699</v>
      </c>
      <c r="BE25" s="17">
        <v>4.4129658334945603</v>
      </c>
      <c r="BF25" s="17">
        <v>0.97562155793317495</v>
      </c>
      <c r="BG25" s="17">
        <v>2.3218739697031001</v>
      </c>
      <c r="BH25" s="17">
        <v>3.1339163639208198</v>
      </c>
      <c r="BI25" s="17">
        <v>2.5123272721114298</v>
      </c>
      <c r="BJ25" s="17">
        <v>2.79419683608283</v>
      </c>
      <c r="BK25" s="17">
        <v>80.885913197535203</v>
      </c>
      <c r="BL25" s="17">
        <v>17.882313987039399</v>
      </c>
      <c r="BM25" s="17">
        <v>42.557976529879497</v>
      </c>
      <c r="BN25" s="17">
        <v>9.81</v>
      </c>
      <c r="BO25" s="17">
        <v>0</v>
      </c>
      <c r="BP25" s="17">
        <v>12.57</v>
      </c>
      <c r="BQ25" s="17">
        <v>0</v>
      </c>
      <c r="BR25" s="17">
        <v>156737033366.36932</v>
      </c>
      <c r="BS25" s="17">
        <v>91549719193.921371</v>
      </c>
      <c r="BT25" s="17">
        <v>248286752560.29068</v>
      </c>
      <c r="BU25" s="17">
        <v>62.254961543326701</v>
      </c>
      <c r="BV25" s="17">
        <v>14499669639.907497</v>
      </c>
      <c r="BW25" s="17" t="s">
        <v>278</v>
      </c>
      <c r="BX25" s="17">
        <v>1.2150102017893301</v>
      </c>
      <c r="BY25" s="17">
        <v>7.7077752108901603</v>
      </c>
      <c r="BZ25" s="17">
        <v>0.75400350096818003</v>
      </c>
      <c r="CA25" s="17">
        <v>19.719348415205602</v>
      </c>
      <c r="CB25" s="17">
        <v>4.4595681517037402</v>
      </c>
      <c r="CC25" s="17">
        <v>0.96828339913680594</v>
      </c>
    </row>
    <row r="26" spans="1:81" x14ac:dyDescent="0.3">
      <c r="A26" t="s">
        <v>95</v>
      </c>
      <c r="B26" t="s">
        <v>85</v>
      </c>
      <c r="C26" t="s">
        <v>4</v>
      </c>
      <c r="D26">
        <v>4149089</v>
      </c>
      <c r="E26" t="s">
        <v>19</v>
      </c>
      <c r="F26" t="s">
        <v>71</v>
      </c>
      <c r="G26">
        <v>435.04</v>
      </c>
      <c r="H26">
        <v>2243.7600000000002</v>
      </c>
      <c r="I26">
        <v>1808.72</v>
      </c>
      <c r="J26">
        <v>10444.93</v>
      </c>
      <c r="K26">
        <v>7540.43</v>
      </c>
      <c r="L26">
        <v>7.39</v>
      </c>
      <c r="M26">
        <v>9146.4625697024439</v>
      </c>
      <c r="N26">
        <v>1385.19</v>
      </c>
      <c r="O26">
        <v>1.99</v>
      </c>
      <c r="P26">
        <v>-1.88</v>
      </c>
      <c r="Q26">
        <v>6.16</v>
      </c>
      <c r="R26">
        <v>6.21</v>
      </c>
      <c r="S26" t="s">
        <v>114</v>
      </c>
      <c r="T26" t="s">
        <v>169</v>
      </c>
      <c r="U26" s="17">
        <v>2572492914197.3721</v>
      </c>
      <c r="V26" t="s">
        <v>275</v>
      </c>
      <c r="W26" t="s">
        <v>276</v>
      </c>
      <c r="X26" s="17">
        <v>84432515805.809189</v>
      </c>
      <c r="Y26" s="17">
        <v>84556026815.586212</v>
      </c>
      <c r="Z26" s="17">
        <v>81419074388.555679</v>
      </c>
      <c r="AA26" s="17">
        <v>29134640427.16534</v>
      </c>
      <c r="AB26" s="17">
        <v>8.9752415777518996E-2</v>
      </c>
      <c r="AC26" s="17">
        <v>7.9043008379828104</v>
      </c>
      <c r="AD26" s="17">
        <v>1.17951144400757</v>
      </c>
      <c r="AE26" s="17">
        <v>19.3533589009845</v>
      </c>
      <c r="AF26" s="17">
        <v>2572492914197.3721</v>
      </c>
      <c r="AG26" s="17">
        <v>86367720948.209229</v>
      </c>
      <c r="AH26" s="17">
        <v>166293964184.48853</v>
      </c>
      <c r="AI26" s="17">
        <v>42004</v>
      </c>
      <c r="AJ26" s="17">
        <v>2572492914197.3721</v>
      </c>
      <c r="AK26" s="17">
        <v>1246456454522.0303</v>
      </c>
      <c r="AL26" s="17">
        <v>2018390395516.6194</v>
      </c>
      <c r="AM26" s="17">
        <v>166043867559.90723</v>
      </c>
      <c r="AN26" s="17">
        <v>166293964184.48853</v>
      </c>
      <c r="AO26" s="17">
        <v>161865659623.80829</v>
      </c>
      <c r="AP26" s="17">
        <v>48.453251227357804</v>
      </c>
      <c r="AQ26" s="17">
        <v>61.754973531916399</v>
      </c>
      <c r="AR26" s="17">
        <v>6.4643118457868702</v>
      </c>
      <c r="AS26" s="17">
        <v>6.3030213109283002</v>
      </c>
      <c r="AT26" s="17">
        <v>29134640427.16534</v>
      </c>
      <c r="AU26" s="17">
        <v>29126687681.463535</v>
      </c>
      <c r="AV26" s="17">
        <v>1.17951144400757</v>
      </c>
      <c r="AW26" s="17">
        <v>19.3533589009845</v>
      </c>
      <c r="AX26" s="17">
        <v>19.484990446751102</v>
      </c>
      <c r="AY26" s="17">
        <v>20.317046441684202</v>
      </c>
      <c r="AZ26" s="17">
        <v>1.7709459355638999</v>
      </c>
      <c r="BA26" s="17">
        <v>2.8246969760785401</v>
      </c>
      <c r="BB26" s="17">
        <v>0.52646646664931596</v>
      </c>
      <c r="BC26" s="17">
        <v>1.44552081005516</v>
      </c>
      <c r="BD26" s="17">
        <v>1.9727166275500301</v>
      </c>
      <c r="BE26" s="17">
        <v>4.2410657856693197</v>
      </c>
      <c r="BF26" s="17">
        <v>0.79044900671375595</v>
      </c>
      <c r="BG26" s="17">
        <v>2.1703385892064202</v>
      </c>
      <c r="BH26" s="17">
        <v>2.9618826602555699</v>
      </c>
      <c r="BI26" s="17">
        <v>2.29131853465692</v>
      </c>
      <c r="BJ26" s="17">
        <v>2.9249500880395098</v>
      </c>
      <c r="BK26" s="17">
        <v>82.636066909896201</v>
      </c>
      <c r="BL26" s="17">
        <v>15.4016938922229</v>
      </c>
      <c r="BM26" s="17">
        <v>42.2884845316038</v>
      </c>
      <c r="BN26" s="17">
        <v>9.91</v>
      </c>
      <c r="BO26" s="17">
        <v>0</v>
      </c>
      <c r="BP26" s="17">
        <v>12.77</v>
      </c>
      <c r="BQ26" s="17">
        <v>0</v>
      </c>
      <c r="BR26" s="17">
        <v>236199433135.78976</v>
      </c>
      <c r="BS26" s="17">
        <v>80224491110.538513</v>
      </c>
      <c r="BT26" s="17">
        <v>316423924246.32825</v>
      </c>
      <c r="BU26" s="17">
        <v>67.938623596420001</v>
      </c>
      <c r="BV26" s="17">
        <v>20125289873.743881</v>
      </c>
      <c r="BW26" s="17" t="s">
        <v>278</v>
      </c>
      <c r="BX26" s="17">
        <v>1.5432077803258499</v>
      </c>
      <c r="BY26" s="17">
        <v>9.1674540343546607</v>
      </c>
      <c r="BZ26" s="17">
        <v>0.83809622198143496</v>
      </c>
      <c r="CA26" s="17">
        <v>22.431951716695298</v>
      </c>
      <c r="CB26" s="17">
        <v>4.4216848292314701</v>
      </c>
      <c r="CC26" s="17">
        <v>1.15151927843408</v>
      </c>
    </row>
    <row r="27" spans="1:81" x14ac:dyDescent="0.3">
      <c r="A27" t="s">
        <v>95</v>
      </c>
      <c r="B27" t="s">
        <v>85</v>
      </c>
      <c r="C27" t="s">
        <v>4</v>
      </c>
      <c r="D27">
        <v>4149089</v>
      </c>
      <c r="E27" t="s">
        <v>19</v>
      </c>
      <c r="F27" t="s">
        <v>72</v>
      </c>
      <c r="G27">
        <v>576.19000000000005</v>
      </c>
      <c r="H27">
        <v>2142.75</v>
      </c>
      <c r="I27">
        <v>1566.56</v>
      </c>
      <c r="J27">
        <v>10961.29</v>
      </c>
      <c r="K27">
        <v>7864.8</v>
      </c>
      <c r="L27">
        <v>7.02</v>
      </c>
      <c r="M27">
        <v>9599.1258095389967</v>
      </c>
      <c r="N27">
        <v>1393.72</v>
      </c>
      <c r="O27">
        <v>1.44</v>
      </c>
      <c r="P27">
        <v>-5.21</v>
      </c>
      <c r="Q27">
        <v>6.28</v>
      </c>
      <c r="R27">
        <v>6.49</v>
      </c>
      <c r="S27" t="s">
        <v>114</v>
      </c>
      <c r="T27" t="s">
        <v>169</v>
      </c>
      <c r="U27" s="17">
        <v>2740088248883.4126</v>
      </c>
      <c r="V27" t="s">
        <v>275</v>
      </c>
      <c r="W27" t="s">
        <v>276</v>
      </c>
      <c r="X27" s="17">
        <v>84811867188.066391</v>
      </c>
      <c r="Y27" s="17">
        <v>85970571007.113922</v>
      </c>
      <c r="Z27" s="17">
        <v>82845731435.773254</v>
      </c>
      <c r="AA27" s="17">
        <v>28772462113.255219</v>
      </c>
      <c r="AB27" s="17">
        <v>8.738027426608426E-2</v>
      </c>
      <c r="AC27" s="17">
        <v>-0.71271116194723205</v>
      </c>
      <c r="AD27" s="17">
        <v>1.0651916825319401</v>
      </c>
      <c r="AE27" s="17">
        <v>15.9099095015755</v>
      </c>
      <c r="AF27" s="17">
        <v>2740088248883.4126</v>
      </c>
      <c r="AG27" s="17">
        <v>81956722624.3647</v>
      </c>
      <c r="AH27" s="17">
        <v>186644848298.16727</v>
      </c>
      <c r="AI27" s="17">
        <v>42369</v>
      </c>
      <c r="AJ27" s="17">
        <v>2740088248883.4126</v>
      </c>
      <c r="AK27" s="17">
        <v>1310130140150.9319</v>
      </c>
      <c r="AL27" s="17">
        <v>2085070075465.8865</v>
      </c>
      <c r="AM27" s="17">
        <v>186368550746.95825</v>
      </c>
      <c r="AN27" s="17">
        <v>186644848298.16727</v>
      </c>
      <c r="AO27" s="17">
        <v>182462344062.83688</v>
      </c>
      <c r="AP27" s="17">
        <v>47.813428661825398</v>
      </c>
      <c r="AQ27" s="17">
        <v>62.833866140359703</v>
      </c>
      <c r="AR27" s="17">
        <v>6.8116363906974602</v>
      </c>
      <c r="AS27" s="17">
        <v>6.6691750773858196</v>
      </c>
      <c r="AT27" s="17">
        <v>28772462113.255219</v>
      </c>
      <c r="AU27" s="17">
        <v>28741902891.653961</v>
      </c>
      <c r="AV27" s="17">
        <v>1.0651916825319401</v>
      </c>
      <c r="AW27" s="17">
        <v>15.9099095015755</v>
      </c>
      <c r="AX27" s="17">
        <v>16.815706437187401</v>
      </c>
      <c r="AY27" s="17">
        <v>17.4721422658411</v>
      </c>
      <c r="AZ27" s="17">
        <v>1.63253862775169</v>
      </c>
      <c r="BA27" s="17">
        <v>2.5699088387681801</v>
      </c>
      <c r="BB27" s="17">
        <v>0.48641125494445497</v>
      </c>
      <c r="BC27" s="17">
        <v>1.28356381433537</v>
      </c>
      <c r="BD27" s="17">
        <v>1.8562750758203801</v>
      </c>
      <c r="BE27" s="17">
        <v>3.9387046649829198</v>
      </c>
      <c r="BF27" s="17">
        <v>0.74548569585379698</v>
      </c>
      <c r="BG27" s="17">
        <v>1.96722105744002</v>
      </c>
      <c r="BH27" s="17">
        <v>2.8449722380540798</v>
      </c>
      <c r="BI27" s="17">
        <v>2.0848295108083699</v>
      </c>
      <c r="BJ27" s="17">
        <v>2.6621419896956899</v>
      </c>
      <c r="BK27" s="17">
        <v>81.848430084280594</v>
      </c>
      <c r="BL27" s="17">
        <v>15.4915991540039</v>
      </c>
      <c r="BM27" s="17">
        <v>40.879925984727798</v>
      </c>
      <c r="BN27" s="17">
        <v>10</v>
      </c>
      <c r="BO27" s="17">
        <v>0</v>
      </c>
      <c r="BP27" s="17">
        <v>13.08</v>
      </c>
      <c r="BQ27" s="17">
        <v>0</v>
      </c>
      <c r="BR27" s="17">
        <v>319765593716.30988</v>
      </c>
      <c r="BS27" s="17">
        <v>65302633605.421227</v>
      </c>
      <c r="BT27" s="17">
        <v>385068227321.73108</v>
      </c>
      <c r="BU27" s="17">
        <v>61.750656623683199</v>
      </c>
      <c r="BV27" s="17">
        <v>32784075157.862312</v>
      </c>
      <c r="BW27" s="17" t="s">
        <v>278</v>
      </c>
      <c r="BX27" s="17">
        <v>2.3891016729895802</v>
      </c>
      <c r="BY27" s="17">
        <v>13.4049677229622</v>
      </c>
      <c r="BZ27" s="17">
        <v>0.94673491865895198</v>
      </c>
      <c r="CA27" s="17">
        <v>26.528986220316199</v>
      </c>
      <c r="CB27" s="17">
        <v>4.5257767804372602</v>
      </c>
      <c r="CC27" s="17">
        <v>1.9375673452268101</v>
      </c>
    </row>
    <row r="28" spans="1:81" x14ac:dyDescent="0.3">
      <c r="A28" t="s">
        <v>95</v>
      </c>
      <c r="B28" t="s">
        <v>85</v>
      </c>
      <c r="C28" t="s">
        <v>4</v>
      </c>
      <c r="D28">
        <v>4149089</v>
      </c>
      <c r="E28" t="s">
        <v>19</v>
      </c>
      <c r="F28" t="s">
        <v>73</v>
      </c>
      <c r="G28">
        <v>488.88</v>
      </c>
      <c r="H28">
        <v>1989.52</v>
      </c>
      <c r="I28">
        <v>1500.64</v>
      </c>
      <c r="J28">
        <v>11234.35</v>
      </c>
      <c r="K28">
        <v>8013.72</v>
      </c>
      <c r="L28">
        <v>6.85</v>
      </c>
      <c r="M28">
        <v>9703.0529027912726</v>
      </c>
      <c r="N28">
        <v>1401.89</v>
      </c>
      <c r="O28">
        <v>2.0099999999999998</v>
      </c>
      <c r="P28">
        <v>-1.39</v>
      </c>
      <c r="Q28">
        <v>6.64</v>
      </c>
      <c r="R28">
        <v>6.94</v>
      </c>
      <c r="S28" t="s">
        <v>114</v>
      </c>
      <c r="T28" t="s">
        <v>169</v>
      </c>
      <c r="U28" s="17">
        <v>2816038707820.707</v>
      </c>
      <c r="V28" t="s">
        <v>275</v>
      </c>
      <c r="W28" t="s">
        <v>276</v>
      </c>
      <c r="X28" s="17">
        <v>75121217797.788483</v>
      </c>
      <c r="Y28" s="17">
        <v>76000403520.85022</v>
      </c>
      <c r="Z28" s="17">
        <v>73133978001.082062</v>
      </c>
      <c r="AA28" s="17">
        <v>27714150400.195927</v>
      </c>
      <c r="AB28" s="17">
        <v>8.3115348369597705E-2</v>
      </c>
      <c r="AC28" s="17">
        <v>0.65038279256289</v>
      </c>
      <c r="AD28" s="17">
        <v>1.0087256467372201</v>
      </c>
      <c r="AE28" s="17">
        <v>14.4313811582897</v>
      </c>
      <c r="AF28" s="17">
        <v>2816038707820.707</v>
      </c>
      <c r="AG28" s="17">
        <v>127361536801.20874</v>
      </c>
      <c r="AH28" s="17">
        <v>190170659759.69498</v>
      </c>
      <c r="AI28" s="17">
        <v>42735</v>
      </c>
      <c r="AJ28" s="17">
        <v>2816038707820.707</v>
      </c>
      <c r="AK28" s="17">
        <v>1341012159148.1401</v>
      </c>
      <c r="AL28" s="17">
        <v>2163896827109.8643</v>
      </c>
      <c r="AM28" s="17">
        <v>189681703719.69208</v>
      </c>
      <c r="AN28" s="17">
        <v>190170659759.69498</v>
      </c>
      <c r="AO28" s="17">
        <v>186336283185.84073</v>
      </c>
      <c r="AP28" s="17">
        <v>47.620515848162199</v>
      </c>
      <c r="AQ28" s="17">
        <v>61.972093232338501</v>
      </c>
      <c r="AR28" s="17">
        <v>6.7531266254101103</v>
      </c>
      <c r="AS28" s="17">
        <v>6.6259866367258002</v>
      </c>
      <c r="AT28" s="17">
        <v>27714150400.195927</v>
      </c>
      <c r="AU28" s="17">
        <v>27696232417.485813</v>
      </c>
      <c r="AV28" s="17">
        <v>1.0087256467372201</v>
      </c>
      <c r="AW28" s="17">
        <v>14.4313811582897</v>
      </c>
      <c r="AX28" s="17">
        <v>15.029889484750999</v>
      </c>
      <c r="AY28" s="17">
        <v>15.5554023863533</v>
      </c>
      <c r="AZ28" s="17">
        <v>1.5866469940599399</v>
      </c>
      <c r="BA28" s="17">
        <v>2.1817761320692899</v>
      </c>
      <c r="BB28" s="17">
        <v>0.49836176619607198</v>
      </c>
      <c r="BC28" s="17">
        <v>1.0184698290685199</v>
      </c>
      <c r="BD28" s="17">
        <v>1.71575430959481</v>
      </c>
      <c r="BE28" s="17">
        <v>3.4317641797416099</v>
      </c>
      <c r="BF28" s="17">
        <v>0.78388430079778904</v>
      </c>
      <c r="BG28" s="17">
        <v>1.6019738350652599</v>
      </c>
      <c r="BH28" s="17">
        <v>2.6987480953512302</v>
      </c>
      <c r="BI28" s="17">
        <v>1.95356018897012</v>
      </c>
      <c r="BJ28" s="17">
        <v>2.2504084159115401</v>
      </c>
      <c r="BK28" s="17">
        <v>79.795072438204997</v>
      </c>
      <c r="BL28" s="17">
        <v>18.2268073472464</v>
      </c>
      <c r="BM28" s="17">
        <v>37.248951710535799</v>
      </c>
      <c r="BN28" s="17">
        <v>10.32</v>
      </c>
      <c r="BO28" s="17">
        <v>0</v>
      </c>
      <c r="BP28" s="17">
        <v>13.13</v>
      </c>
      <c r="BQ28" s="17">
        <v>0</v>
      </c>
      <c r="BR28" s="17">
        <v>333253903158.50061</v>
      </c>
      <c r="BS28" s="17">
        <v>47253183682.279305</v>
      </c>
      <c r="BT28" s="17">
        <v>380507086840.77997</v>
      </c>
      <c r="BU28" s="17">
        <v>60.585043654181803</v>
      </c>
      <c r="BV28" s="17">
        <v>33215914814.0154</v>
      </c>
      <c r="BW28" s="17" t="s">
        <v>278</v>
      </c>
      <c r="BX28" s="17">
        <v>2.3749235954133701</v>
      </c>
      <c r="BY28" s="17">
        <v>13.6167657394118</v>
      </c>
      <c r="BZ28" s="17">
        <v>0.83990456524785495</v>
      </c>
      <c r="CA28" s="17">
        <v>27.3156163158399</v>
      </c>
      <c r="CB28" s="17">
        <v>4.1182085054805002</v>
      </c>
      <c r="CC28" s="17">
        <v>1.9468933996708999</v>
      </c>
    </row>
    <row r="29" spans="1:81" x14ac:dyDescent="0.3">
      <c r="A29" t="s">
        <v>95</v>
      </c>
      <c r="B29" t="s">
        <v>85</v>
      </c>
      <c r="C29" t="s">
        <v>4</v>
      </c>
      <c r="D29">
        <v>4149089</v>
      </c>
      <c r="E29" t="s">
        <v>19</v>
      </c>
      <c r="F29" t="s">
        <v>74</v>
      </c>
      <c r="G29">
        <v>475.94</v>
      </c>
      <c r="H29">
        <v>2216.21</v>
      </c>
      <c r="I29">
        <v>1740.27</v>
      </c>
      <c r="J29">
        <v>12310.28</v>
      </c>
      <c r="K29">
        <v>8728.99</v>
      </c>
      <c r="L29">
        <v>6.92</v>
      </c>
      <c r="M29">
        <v>10198.063938427838</v>
      </c>
      <c r="N29">
        <v>1410.28</v>
      </c>
      <c r="O29">
        <v>1.55</v>
      </c>
      <c r="P29">
        <v>6.33</v>
      </c>
      <c r="Q29">
        <v>6.76</v>
      </c>
      <c r="R29">
        <v>6.51</v>
      </c>
      <c r="S29" t="s">
        <v>114</v>
      </c>
      <c r="T29" t="s">
        <v>169</v>
      </c>
      <c r="U29" s="17">
        <v>3235646641154.502</v>
      </c>
      <c r="V29" t="s">
        <v>275</v>
      </c>
      <c r="W29" t="s">
        <v>276</v>
      </c>
      <c r="X29" s="17">
        <v>77019849518.059357</v>
      </c>
      <c r="Y29" s="17">
        <v>78376533238.334808</v>
      </c>
      <c r="Z29" s="17">
        <v>75671010466.906174</v>
      </c>
      <c r="AA29" s="17">
        <v>28586122294.125912</v>
      </c>
      <c r="AB29" s="17">
        <v>8.5847322469971607E-2</v>
      </c>
      <c r="AC29" s="17">
        <v>5.0301719766447901</v>
      </c>
      <c r="AD29" s="17">
        <v>0.96100001761449405</v>
      </c>
      <c r="AE29" s="17">
        <v>14.022224077657199</v>
      </c>
      <c r="AF29" s="17">
        <v>3235646641154.502</v>
      </c>
      <c r="AG29" s="17">
        <v>194761707163.38541</v>
      </c>
      <c r="AH29" s="17">
        <v>219680790569.72043</v>
      </c>
      <c r="AI29" s="17">
        <v>43100</v>
      </c>
      <c r="AJ29" s="17">
        <v>3235646641154.502</v>
      </c>
      <c r="AK29" s="17">
        <v>1585490494413.4507</v>
      </c>
      <c r="AL29" s="17">
        <v>2488862095993.3604</v>
      </c>
      <c r="AM29" s="17">
        <v>219222493737.2247</v>
      </c>
      <c r="AN29" s="17">
        <v>219680790569.72043</v>
      </c>
      <c r="AO29" s="17">
        <v>215697819171.00833</v>
      </c>
      <c r="AP29" s="17">
        <v>49.0007306189571</v>
      </c>
      <c r="AQ29" s="17">
        <v>63.703428846693299</v>
      </c>
      <c r="AR29" s="17">
        <v>6.7893937420600601</v>
      </c>
      <c r="AS29" s="17">
        <v>6.6745132295065899</v>
      </c>
      <c r="AT29" s="17">
        <v>28586122294.125912</v>
      </c>
      <c r="AU29" s="17">
        <v>28560812135.259762</v>
      </c>
      <c r="AV29" s="17">
        <v>0.96100001761449405</v>
      </c>
      <c r="AW29" s="17">
        <v>14.022224077657199</v>
      </c>
      <c r="AX29" s="17">
        <v>14.5547887980469</v>
      </c>
      <c r="AY29" s="17">
        <v>15.025337000353</v>
      </c>
      <c r="AZ29" s="17">
        <v>1.5821642485730001</v>
      </c>
      <c r="BA29" s="17">
        <v>2.1989755131664399</v>
      </c>
      <c r="BB29" s="17">
        <v>0.36275408285559402</v>
      </c>
      <c r="BC29" s="17">
        <v>0.90916663241626205</v>
      </c>
      <c r="BD29" s="17">
        <v>1.6800644630768899</v>
      </c>
      <c r="BE29" s="17">
        <v>3.6203333784069298</v>
      </c>
      <c r="BF29" s="17">
        <v>0.5972284395402</v>
      </c>
      <c r="BG29" s="17">
        <v>1.49682717527437</v>
      </c>
      <c r="BH29" s="17">
        <v>2.7660123621814101</v>
      </c>
      <c r="BI29" s="17">
        <v>1.96182697892005</v>
      </c>
      <c r="BJ29" s="17">
        <v>2.2817628325602302</v>
      </c>
      <c r="BK29" s="17">
        <v>84.927742332231503</v>
      </c>
      <c r="BL29" s="17">
        <v>14.010108386501701</v>
      </c>
      <c r="BM29" s="17">
        <v>35.113383042509</v>
      </c>
      <c r="BN29" s="17">
        <v>10</v>
      </c>
      <c r="BO29" s="17">
        <v>0</v>
      </c>
      <c r="BP29" s="17">
        <v>12.74</v>
      </c>
      <c r="BQ29" s="17">
        <v>0</v>
      </c>
      <c r="BR29" s="17">
        <v>398472343891.68085</v>
      </c>
      <c r="BS29" s="17">
        <v>48346473634.868675</v>
      </c>
      <c r="BT29" s="17">
        <v>446818817526.5495</v>
      </c>
      <c r="BU29" s="17">
        <v>59.874356528561499</v>
      </c>
      <c r="BV29" s="17">
        <v>29820339035.148384</v>
      </c>
      <c r="BW29" s="17" t="s">
        <v>278</v>
      </c>
      <c r="BX29" s="17">
        <v>1.80989684263332</v>
      </c>
      <c r="BY29" s="17">
        <v>10.7331584965214</v>
      </c>
      <c r="BZ29" s="17">
        <v>0.89746788883010797</v>
      </c>
      <c r="CA29" s="17">
        <v>27.633839191574602</v>
      </c>
      <c r="CB29" s="17">
        <v>3.7712402772565898</v>
      </c>
      <c r="CC29" s="17">
        <v>1.53925520426395</v>
      </c>
    </row>
    <row r="30" spans="1:81" x14ac:dyDescent="0.3">
      <c r="A30" t="s">
        <v>95</v>
      </c>
      <c r="B30" t="s">
        <v>85</v>
      </c>
      <c r="C30" t="s">
        <v>4</v>
      </c>
      <c r="D30">
        <v>4149089</v>
      </c>
      <c r="E30" t="s">
        <v>19</v>
      </c>
      <c r="F30" t="s">
        <v>75</v>
      </c>
      <c r="G30">
        <v>380.07</v>
      </c>
      <c r="H30">
        <v>2417.44</v>
      </c>
      <c r="I30">
        <v>2037.37</v>
      </c>
      <c r="J30">
        <v>13896.58</v>
      </c>
      <c r="K30">
        <v>9806.56</v>
      </c>
      <c r="L30">
        <v>6.74</v>
      </c>
      <c r="M30">
        <v>11133.745567530812</v>
      </c>
      <c r="N30">
        <v>1417.07</v>
      </c>
      <c r="O30">
        <v>2.11</v>
      </c>
      <c r="P30">
        <v>3.53</v>
      </c>
      <c r="Q30">
        <v>6.62</v>
      </c>
      <c r="R30">
        <v>6.88</v>
      </c>
      <c r="S30" t="s">
        <v>114</v>
      </c>
      <c r="T30" t="s">
        <v>169</v>
      </c>
      <c r="U30" s="17">
        <v>3287359291623.6533</v>
      </c>
      <c r="V30" t="s">
        <v>275</v>
      </c>
      <c r="W30" t="s">
        <v>276</v>
      </c>
      <c r="X30" s="17">
        <v>88547445245.753082</v>
      </c>
      <c r="Y30" s="17">
        <v>87058945012.9608</v>
      </c>
      <c r="Z30" s="17">
        <v>84574124597.905914</v>
      </c>
      <c r="AA30" s="17">
        <v>30677002712.665939</v>
      </c>
      <c r="AB30" s="17">
        <v>8.8867945143314225E-2</v>
      </c>
      <c r="AC30" s="17">
        <v>1.27598746773389</v>
      </c>
      <c r="AD30" s="17">
        <v>0.936391627610491</v>
      </c>
      <c r="AE30" s="17">
        <v>13.0303081942376</v>
      </c>
      <c r="AF30" s="17">
        <v>3287359291623.6533</v>
      </c>
      <c r="AG30" s="17">
        <v>218440612414.03378</v>
      </c>
      <c r="AH30" s="17">
        <v>243509748898.61438</v>
      </c>
      <c r="AI30" s="17">
        <v>43465</v>
      </c>
      <c r="AJ30" s="17">
        <v>3287359291623.6533</v>
      </c>
      <c r="AK30" s="17">
        <v>1666478910100.7605</v>
      </c>
      <c r="AL30" s="17">
        <v>2522106227372.5229</v>
      </c>
      <c r="AM30" s="17">
        <v>242856478183.11356</v>
      </c>
      <c r="AN30" s="17">
        <v>243509748898.61438</v>
      </c>
      <c r="AO30" s="17">
        <v>239881210288.32312</v>
      </c>
      <c r="AP30" s="17">
        <v>50.693543427000101</v>
      </c>
      <c r="AQ30" s="17">
        <v>66.074889789113399</v>
      </c>
      <c r="AR30" s="17">
        <v>7.4074576977055298</v>
      </c>
      <c r="AS30" s="17">
        <v>7.3051424836884902</v>
      </c>
      <c r="AT30" s="17">
        <v>30677002712.665939</v>
      </c>
      <c r="AU30" s="17">
        <v>30700014514.47477</v>
      </c>
      <c r="AV30" s="17">
        <v>0.936391627610491</v>
      </c>
      <c r="AW30" s="17">
        <v>13.0303081942376</v>
      </c>
      <c r="AX30" s="17">
        <v>13.471855418685101</v>
      </c>
      <c r="AY30" s="17">
        <v>13.829124874234701</v>
      </c>
      <c r="AZ30" s="17">
        <v>1.52546482976528</v>
      </c>
      <c r="BA30" s="17">
        <v>2.2078085979301698</v>
      </c>
      <c r="BB30" s="17">
        <v>0.36110258634222497</v>
      </c>
      <c r="BC30" s="17">
        <v>0.91427010266430098</v>
      </c>
      <c r="BD30" s="17">
        <v>1.7885717346247001</v>
      </c>
      <c r="BE30" s="17">
        <v>3.5967155917340499</v>
      </c>
      <c r="BF30" s="17">
        <v>0.58826806985450897</v>
      </c>
      <c r="BG30" s="17">
        <v>1.48942690792664</v>
      </c>
      <c r="BH30" s="17">
        <v>2.9137416399639</v>
      </c>
      <c r="BI30" s="17">
        <v>1.89467473173576</v>
      </c>
      <c r="BJ30" s="17">
        <v>2.3258185772908999</v>
      </c>
      <c r="BK30" s="17">
        <v>81.6847130109783</v>
      </c>
      <c r="BL30" s="17">
        <v>13.360107919019701</v>
      </c>
      <c r="BM30" s="17">
        <v>33.826252429973202</v>
      </c>
      <c r="BN30" s="17">
        <v>10.66</v>
      </c>
      <c r="BO30" s="17">
        <v>0</v>
      </c>
      <c r="BP30" s="17">
        <v>13.33</v>
      </c>
      <c r="BQ30" s="17">
        <v>0</v>
      </c>
      <c r="BR30" s="17">
        <v>415482792212.51294</v>
      </c>
      <c r="BS30" s="17">
        <v>54897567500.763344</v>
      </c>
      <c r="BT30" s="17">
        <v>470380359713.27625</v>
      </c>
      <c r="BU30" s="17">
        <v>60.651105017008099</v>
      </c>
      <c r="BV30" s="17">
        <v>27625805138.345669</v>
      </c>
      <c r="BW30" s="17" t="s">
        <v>278</v>
      </c>
      <c r="BX30" s="17">
        <v>1.5912152443515599</v>
      </c>
      <c r="BY30" s="17">
        <v>8.9245805726138503</v>
      </c>
      <c r="BZ30" s="17">
        <v>1.13842061518558</v>
      </c>
      <c r="CA30" s="17">
        <v>34.527786605484202</v>
      </c>
      <c r="CB30" s="17">
        <v>4.0126927391519001</v>
      </c>
      <c r="CC30" s="17">
        <v>1.38557185667737</v>
      </c>
    </row>
    <row r="31" spans="1:81" x14ac:dyDescent="0.3">
      <c r="A31" t="s">
        <v>95</v>
      </c>
      <c r="B31" t="s">
        <v>85</v>
      </c>
      <c r="C31" t="s">
        <v>4</v>
      </c>
      <c r="D31">
        <v>4149089</v>
      </c>
      <c r="E31" t="s">
        <v>19</v>
      </c>
      <c r="F31" t="s">
        <v>76</v>
      </c>
      <c r="G31">
        <v>392.99</v>
      </c>
      <c r="H31">
        <v>2386.64</v>
      </c>
      <c r="I31">
        <v>1993.65</v>
      </c>
      <c r="J31">
        <v>14278.33</v>
      </c>
      <c r="K31">
        <v>10041.98</v>
      </c>
      <c r="L31">
        <v>5.99</v>
      </c>
      <c r="M31">
        <v>11285.993727960038</v>
      </c>
      <c r="N31">
        <v>1421.86</v>
      </c>
      <c r="O31">
        <v>2.9</v>
      </c>
      <c r="P31">
        <v>-0.31</v>
      </c>
      <c r="Q31">
        <v>6.91</v>
      </c>
      <c r="R31">
        <v>6.96</v>
      </c>
      <c r="S31" t="s">
        <v>114</v>
      </c>
      <c r="T31" t="s">
        <v>169</v>
      </c>
      <c r="U31" s="17">
        <v>3572863462063.2207</v>
      </c>
      <c r="V31" t="s">
        <v>275</v>
      </c>
      <c r="W31" t="s">
        <v>276</v>
      </c>
      <c r="X31" s="17">
        <v>87753395522.455658</v>
      </c>
      <c r="Y31" s="17">
        <v>95212012783.781067</v>
      </c>
      <c r="Z31" s="17">
        <v>92502723746.941177</v>
      </c>
      <c r="AA31" s="17">
        <v>30830669599.705883</v>
      </c>
      <c r="AB31" s="17">
        <v>8.5864379180484993E-2</v>
      </c>
      <c r="AC31" s="17">
        <v>0.94272001198618405</v>
      </c>
      <c r="AD31" s="17">
        <v>0.92219568363184101</v>
      </c>
      <c r="AE31" s="17">
        <v>11.807081065689401</v>
      </c>
      <c r="AF31" s="17">
        <v>3572863462063.2207</v>
      </c>
      <c r="AG31" s="17">
        <v>256176305849.57416</v>
      </c>
      <c r="AH31" s="17">
        <v>280610234241.4798</v>
      </c>
      <c r="AI31" s="17">
        <v>43830</v>
      </c>
      <c r="AJ31" s="17">
        <v>3572863462063.2207</v>
      </c>
      <c r="AK31" s="17">
        <v>1841152967872.5818</v>
      </c>
      <c r="AL31" s="17">
        <v>2707083973631.6763</v>
      </c>
      <c r="AM31" s="17">
        <v>279819471771.81915</v>
      </c>
      <c r="AN31" s="17">
        <v>280610234241.4798</v>
      </c>
      <c r="AO31" s="17">
        <v>277091729020.95392</v>
      </c>
      <c r="AP31" s="17">
        <v>51.531579289889002</v>
      </c>
      <c r="AQ31" s="17">
        <v>68.012406922220094</v>
      </c>
      <c r="AR31" s="17">
        <v>7.8539310897549903</v>
      </c>
      <c r="AS31" s="17">
        <v>7.7630974974763598</v>
      </c>
      <c r="AT31" s="17">
        <v>30830669599.705883</v>
      </c>
      <c r="AU31" s="17">
        <v>30711067614.540485</v>
      </c>
      <c r="AV31" s="17">
        <v>0.92219568363184101</v>
      </c>
      <c r="AW31" s="17">
        <v>11.807081065689401</v>
      </c>
      <c r="AX31" s="17">
        <v>12.4018692636132</v>
      </c>
      <c r="AY31" s="17">
        <v>12.6364110576845</v>
      </c>
      <c r="AZ31" s="17">
        <v>1.4410618745333601</v>
      </c>
      <c r="BA31" s="17">
        <v>2.1693193442762699</v>
      </c>
      <c r="BB31" s="17">
        <v>0.315854317128268</v>
      </c>
      <c r="BC31" s="17">
        <v>0.88673694689059102</v>
      </c>
      <c r="BD31" s="17">
        <v>1.7381104412964701</v>
      </c>
      <c r="BE31" s="17">
        <v>3.3898699117878901</v>
      </c>
      <c r="BF31" s="17">
        <v>0.493567279048366</v>
      </c>
      <c r="BG31" s="17">
        <v>1.38565255681058</v>
      </c>
      <c r="BH31" s="17">
        <v>2.7160446910968599</v>
      </c>
      <c r="BI31" s="17">
        <v>1.80417665582839</v>
      </c>
      <c r="BJ31" s="17">
        <v>2.2300552155384601</v>
      </c>
      <c r="BK31" s="17">
        <v>82.645541757556401</v>
      </c>
      <c r="BL31" s="17">
        <v>12.0332450012045</v>
      </c>
      <c r="BM31" s="17">
        <v>33.7824191563017</v>
      </c>
      <c r="BN31" s="17">
        <v>11.2401965418674</v>
      </c>
      <c r="BO31" s="17">
        <v>12.531055154574499</v>
      </c>
      <c r="BP31" s="17">
        <v>16.133382050340199</v>
      </c>
      <c r="BQ31" s="17">
        <v>7.0118554057204996</v>
      </c>
      <c r="BR31" s="17">
        <v>452543193209.72577</v>
      </c>
      <c r="BS31" s="17">
        <v>70188858090.738037</v>
      </c>
      <c r="BT31" s="17">
        <v>522732051300.46387</v>
      </c>
      <c r="BU31" s="17">
        <v>62.246437954695701</v>
      </c>
      <c r="BV31" s="17">
        <v>26886785678.38113</v>
      </c>
      <c r="BW31" s="17" t="s">
        <v>278</v>
      </c>
      <c r="BX31" s="17">
        <v>1.4012365851113699</v>
      </c>
      <c r="BY31" s="17">
        <v>7.5795363450124302</v>
      </c>
      <c r="BZ31" s="17">
        <v>1.0213902415968199</v>
      </c>
      <c r="CA31" s="17">
        <v>33.408670127009401</v>
      </c>
      <c r="CB31" s="17">
        <v>4.0461389386589097</v>
      </c>
      <c r="CC31" s="17">
        <v>1.20894894736652</v>
      </c>
    </row>
    <row r="32" spans="1:81" x14ac:dyDescent="0.3">
      <c r="A32" t="s">
        <v>95</v>
      </c>
      <c r="B32" t="s">
        <v>85</v>
      </c>
      <c r="C32" t="s">
        <v>4</v>
      </c>
      <c r="D32">
        <v>4149089</v>
      </c>
      <c r="E32" t="s">
        <v>19</v>
      </c>
      <c r="F32" t="s">
        <v>9</v>
      </c>
      <c r="G32">
        <v>511.1</v>
      </c>
      <c r="H32">
        <v>2510.0100000000002</v>
      </c>
      <c r="I32">
        <v>1998.91</v>
      </c>
      <c r="J32">
        <v>14684.02</v>
      </c>
      <c r="K32">
        <v>10305.08</v>
      </c>
      <c r="L32">
        <v>2.21</v>
      </c>
      <c r="M32">
        <v>11554.424790336994</v>
      </c>
      <c r="N32">
        <v>1424.93</v>
      </c>
      <c r="O32">
        <v>2.48</v>
      </c>
      <c r="P32">
        <v>-1.84</v>
      </c>
      <c r="Q32">
        <v>6.9</v>
      </c>
      <c r="R32">
        <v>6.54</v>
      </c>
      <c r="S32" t="s">
        <v>114</v>
      </c>
      <c r="T32" t="s">
        <v>169</v>
      </c>
      <c r="U32" s="17">
        <v>4167056796250.3442</v>
      </c>
      <c r="V32" t="s">
        <v>275</v>
      </c>
      <c r="W32" t="s">
        <v>276</v>
      </c>
      <c r="X32" s="17">
        <v>91656849472.358749</v>
      </c>
      <c r="Y32" s="17">
        <v>97237243374.586121</v>
      </c>
      <c r="Z32" s="17">
        <v>94401723942.654114</v>
      </c>
      <c r="AA32" s="17">
        <v>31384911517.062225</v>
      </c>
      <c r="AB32" s="17">
        <v>8.556884378496632E-2</v>
      </c>
      <c r="AC32" s="17">
        <v>-0.53147348535960304</v>
      </c>
      <c r="AD32" s="17">
        <v>0.83670994514059405</v>
      </c>
      <c r="AE32" s="17">
        <v>10.392337140095099</v>
      </c>
      <c r="AF32" s="17">
        <v>4167056796250.3442</v>
      </c>
      <c r="AG32" s="17">
        <v>341271482400.51465</v>
      </c>
      <c r="AH32" s="17">
        <v>338624820022.66943</v>
      </c>
      <c r="AI32" s="17">
        <v>44196</v>
      </c>
      <c r="AJ32" s="17">
        <v>4167056796250.3442</v>
      </c>
      <c r="AK32" s="17">
        <v>2229028122415.2188</v>
      </c>
      <c r="AL32" s="17">
        <v>3120561988787.7949</v>
      </c>
      <c r="AM32" s="17">
        <v>337712373250.00763</v>
      </c>
      <c r="AN32" s="17">
        <v>338624820022.66943</v>
      </c>
      <c r="AO32" s="17">
        <v>334814661642.61859</v>
      </c>
      <c r="AP32" s="17">
        <v>53.4916664543899</v>
      </c>
      <c r="AQ32" s="17">
        <v>71.430342689045602</v>
      </c>
      <c r="AR32" s="17">
        <v>8.1262348122390708</v>
      </c>
      <c r="AS32" s="17">
        <v>8.0421529341315399</v>
      </c>
      <c r="AT32" s="17">
        <v>31384911517.062225</v>
      </c>
      <c r="AU32" s="17">
        <v>31316021346.218395</v>
      </c>
      <c r="AV32" s="17">
        <v>0.83670994514059405</v>
      </c>
      <c r="AW32" s="17">
        <v>10.392337140095099</v>
      </c>
      <c r="AX32" s="17">
        <v>11.3610373582967</v>
      </c>
      <c r="AY32" s="17">
        <v>11.608604777499201</v>
      </c>
      <c r="AZ32" s="17">
        <v>1.33271665421607</v>
      </c>
      <c r="BA32" s="17">
        <v>2.1075463040078102</v>
      </c>
      <c r="BB32" s="17">
        <v>0.28822801691546002</v>
      </c>
      <c r="BC32" s="17">
        <v>0.82201339014300001</v>
      </c>
      <c r="BD32" s="17">
        <v>1.62152376789821</v>
      </c>
      <c r="BE32" s="17">
        <v>3.3569124822709902</v>
      </c>
      <c r="BF32" s="17">
        <v>0.45909132619471799</v>
      </c>
      <c r="BG32" s="17">
        <v>1.30930789265103</v>
      </c>
      <c r="BH32" s="17">
        <v>2.5827728512561299</v>
      </c>
      <c r="BI32" s="17">
        <v>1.6323315582253699</v>
      </c>
      <c r="BJ32" s="17">
        <v>2.1951736376350799</v>
      </c>
      <c r="BK32" s="17">
        <v>86.249816053432298</v>
      </c>
      <c r="BL32" s="17">
        <v>11.7955242042036</v>
      </c>
      <c r="BM32" s="17">
        <v>33.640306530142702</v>
      </c>
      <c r="BN32" s="17">
        <v>11.0383086944371</v>
      </c>
      <c r="BO32" s="17">
        <v>12.9211235911143</v>
      </c>
      <c r="BP32" s="17">
        <v>16.5861039780177</v>
      </c>
      <c r="BQ32" s="17">
        <v>6.9163916947477899</v>
      </c>
      <c r="BR32" s="17">
        <v>514191097631.95782</v>
      </c>
      <c r="BS32" s="17">
        <v>104780504242.86983</v>
      </c>
      <c r="BT32" s="17">
        <v>618971601874.82764</v>
      </c>
      <c r="BU32" s="17">
        <v>62.450426937325297</v>
      </c>
      <c r="BV32" s="17">
        <v>36319118953.527557</v>
      </c>
      <c r="BW32" s="17" t="s">
        <v>278</v>
      </c>
      <c r="BX32" s="17">
        <v>1.56299335246791</v>
      </c>
      <c r="BY32" s="17">
        <v>8.4566029929954194</v>
      </c>
      <c r="BZ32" s="17">
        <v>0.97430200305746895</v>
      </c>
      <c r="CA32" s="17">
        <v>36.738455522225799</v>
      </c>
      <c r="CB32" s="17">
        <v>4.0737705598821696</v>
      </c>
      <c r="CC32" s="17">
        <v>1.39563056794282</v>
      </c>
    </row>
    <row r="33" spans="1:81" x14ac:dyDescent="0.3">
      <c r="A33" t="s">
        <v>95</v>
      </c>
      <c r="B33" t="s">
        <v>85</v>
      </c>
      <c r="C33" t="s">
        <v>4</v>
      </c>
      <c r="D33">
        <v>4149089</v>
      </c>
      <c r="E33" t="s">
        <v>19</v>
      </c>
      <c r="F33" t="s">
        <v>77</v>
      </c>
      <c r="G33">
        <v>562.71</v>
      </c>
      <c r="H33">
        <v>3215.84</v>
      </c>
      <c r="I33">
        <v>2653.13</v>
      </c>
      <c r="J33">
        <v>17818.349999999999</v>
      </c>
      <c r="K33">
        <v>12496.27</v>
      </c>
      <c r="L33">
        <v>8.4499999999999993</v>
      </c>
      <c r="M33">
        <v>13395.273351913929</v>
      </c>
      <c r="N33">
        <v>1425.89</v>
      </c>
      <c r="O33">
        <v>0.91</v>
      </c>
      <c r="P33">
        <v>8.11</v>
      </c>
      <c r="Q33">
        <v>6.45</v>
      </c>
      <c r="R33">
        <v>6.35</v>
      </c>
      <c r="S33" t="s">
        <v>114</v>
      </c>
      <c r="T33" t="s">
        <v>169</v>
      </c>
      <c r="U33" s="17">
        <v>4575946069325.9453</v>
      </c>
      <c r="V33" t="s">
        <v>275</v>
      </c>
      <c r="W33" t="s">
        <v>276</v>
      </c>
      <c r="X33" s="17">
        <v>107154825770.6904</v>
      </c>
      <c r="Y33" s="17">
        <v>115609949833.40771</v>
      </c>
      <c r="Z33" s="17">
        <v>112540729101.25128</v>
      </c>
      <c r="AA33" s="17">
        <v>37508460224.023651</v>
      </c>
      <c r="AB33" s="17">
        <v>0.10077251482051192</v>
      </c>
      <c r="AC33" s="17">
        <v>10.1697559387448</v>
      </c>
      <c r="AD33" s="17">
        <v>0.86230868880363798</v>
      </c>
      <c r="AE33" s="17">
        <v>10.546508702544701</v>
      </c>
      <c r="AF33" s="17">
        <v>4575946069325.9453</v>
      </c>
      <c r="AG33" s="17">
        <v>362209174196.39203</v>
      </c>
      <c r="AH33" s="17">
        <v>381160312313.0686</v>
      </c>
      <c r="AI33" s="17">
        <v>44561</v>
      </c>
      <c r="AJ33" s="17">
        <v>4575946069325.9453</v>
      </c>
      <c r="AK33" s="17">
        <v>2590199760727.8911</v>
      </c>
      <c r="AL33" s="17">
        <v>3448529263608.6011</v>
      </c>
      <c r="AM33" s="17">
        <v>380097125586.37402</v>
      </c>
      <c r="AN33" s="17">
        <v>381160312313.0686</v>
      </c>
      <c r="AO33" s="17">
        <v>376760066744.32513</v>
      </c>
      <c r="AP33" s="17">
        <v>56.604682867458699</v>
      </c>
      <c r="AQ33" s="17">
        <v>75.110273474015997</v>
      </c>
      <c r="AR33" s="17">
        <v>8.3296504490756593</v>
      </c>
      <c r="AS33" s="17">
        <v>8.2414150764145404</v>
      </c>
      <c r="AT33" s="17">
        <v>37508460224.023651</v>
      </c>
      <c r="AU33" s="17">
        <v>37391719141.470039</v>
      </c>
      <c r="AV33" s="17">
        <v>0.86230868880363798</v>
      </c>
      <c r="AW33" s="17">
        <v>10.546508702544701</v>
      </c>
      <c r="AX33" s="17">
        <v>11.585589892358101</v>
      </c>
      <c r="AY33" s="17">
        <v>11.8303421542801</v>
      </c>
      <c r="AZ33" s="17">
        <v>1.3715058819791299</v>
      </c>
      <c r="BA33" s="17">
        <v>2.0600622152782102</v>
      </c>
      <c r="BB33" s="17">
        <v>0.28630875381467602</v>
      </c>
      <c r="BC33" s="17">
        <v>0.76236134631871799</v>
      </c>
      <c r="BD33" s="17">
        <v>1.7010972109623199</v>
      </c>
      <c r="BE33" s="17">
        <v>3.2765383002425099</v>
      </c>
      <c r="BF33" s="17">
        <v>0.45537537197234601</v>
      </c>
      <c r="BG33" s="17">
        <v>1.21253918027926</v>
      </c>
      <c r="BH33" s="17">
        <v>2.70560283219457</v>
      </c>
      <c r="BI33" s="17">
        <v>1.67730788456445</v>
      </c>
      <c r="BJ33" s="17">
        <v>2.1220184373772999</v>
      </c>
      <c r="BK33" s="17">
        <v>83.624796901472394</v>
      </c>
      <c r="BL33" s="17">
        <v>11.622227334349001</v>
      </c>
      <c r="BM33" s="17">
        <v>30.946789994313999</v>
      </c>
      <c r="BN33" s="17">
        <v>11.442743201711499</v>
      </c>
      <c r="BO33" s="17">
        <v>13.458932278801599</v>
      </c>
      <c r="BP33" s="17">
        <v>17.131324089336399</v>
      </c>
      <c r="BQ33" s="17">
        <v>7.0377282783170596</v>
      </c>
      <c r="BR33" s="17">
        <v>562719201586.75183</v>
      </c>
      <c r="BS33" s="17">
        <v>103197273557.28363</v>
      </c>
      <c r="BT33" s="17">
        <v>665916475144.0354</v>
      </c>
      <c r="BU33" s="17">
        <v>61.403800695272999</v>
      </c>
      <c r="BV33" s="17">
        <v>38689985202.909042</v>
      </c>
      <c r="BW33" s="17" t="s">
        <v>278</v>
      </c>
      <c r="BX33" s="17">
        <v>1.4310390412896601</v>
      </c>
      <c r="BY33" s="17">
        <v>7.89286751086071</v>
      </c>
      <c r="BZ33" s="17">
        <v>1.0290762730652701</v>
      </c>
      <c r="CA33" s="17">
        <v>36.340626852975099</v>
      </c>
      <c r="CB33" s="17">
        <v>4.1954406831342101</v>
      </c>
      <c r="CC33" s="17">
        <v>1.3769634511001601</v>
      </c>
    </row>
    <row r="34" spans="1:81" x14ac:dyDescent="0.3">
      <c r="A34" t="s">
        <v>95</v>
      </c>
      <c r="B34" t="s">
        <v>85</v>
      </c>
      <c r="C34" t="s">
        <v>4</v>
      </c>
      <c r="D34">
        <v>4149089</v>
      </c>
      <c r="E34" t="s">
        <v>19</v>
      </c>
      <c r="F34" t="s">
        <v>78</v>
      </c>
      <c r="G34">
        <v>665.05</v>
      </c>
      <c r="H34">
        <v>3346.82</v>
      </c>
      <c r="I34">
        <v>2681.78</v>
      </c>
      <c r="J34">
        <v>17898.650000000001</v>
      </c>
      <c r="K34">
        <v>0</v>
      </c>
      <c r="L34">
        <v>2.95</v>
      </c>
      <c r="M34">
        <v>13239.661541013966</v>
      </c>
      <c r="N34">
        <v>0</v>
      </c>
      <c r="O34">
        <v>1.96</v>
      </c>
      <c r="P34">
        <v>4.0599999999999996</v>
      </c>
      <c r="Q34">
        <v>6.73</v>
      </c>
      <c r="R34">
        <v>6.9</v>
      </c>
      <c r="S34" t="s">
        <v>114</v>
      </c>
      <c r="T34" t="s">
        <v>169</v>
      </c>
      <c r="U34" s="17">
        <v>4918733399060.4883</v>
      </c>
      <c r="V34" t="s">
        <v>275</v>
      </c>
      <c r="W34" t="s">
        <v>276</v>
      </c>
      <c r="X34" s="17">
        <v>102639956921.67261</v>
      </c>
      <c r="Y34" s="17">
        <v>125887257990.9763</v>
      </c>
      <c r="Z34" s="17">
        <v>122799535114.16948</v>
      </c>
      <c r="AA34" s="17">
        <v>38530078102.071663</v>
      </c>
      <c r="AB34" s="17">
        <v>0.10284967499992861</v>
      </c>
      <c r="AC34" s="17">
        <v>6.4243200354623502</v>
      </c>
      <c r="AD34" s="17">
        <v>0.81594239982368999</v>
      </c>
      <c r="AE34" s="17">
        <v>10.1120721195987</v>
      </c>
      <c r="AF34" s="17">
        <v>4918733399060.4883</v>
      </c>
      <c r="AG34" s="17">
        <v>409617090993.44666</v>
      </c>
      <c r="AH34" s="17">
        <v>387658760076.55286</v>
      </c>
      <c r="AI34" s="17">
        <v>44926</v>
      </c>
      <c r="AJ34" s="17">
        <v>4918733399060.4883</v>
      </c>
      <c r="AK34" s="17">
        <v>2751982398654.5269</v>
      </c>
      <c r="AL34" s="17">
        <v>3642208432407.354</v>
      </c>
      <c r="AM34" s="17">
        <v>386832772719.36438</v>
      </c>
      <c r="AN34" s="17">
        <v>387658760076.55286</v>
      </c>
      <c r="AO34" s="17">
        <v>383418198689.32324</v>
      </c>
      <c r="AP34" s="17">
        <v>55.949005066633099</v>
      </c>
      <c r="AQ34" s="17">
        <v>75.558070048055299</v>
      </c>
      <c r="AR34" s="17">
        <v>7.88127203947663</v>
      </c>
      <c r="AS34" s="17">
        <v>7.80178568478392</v>
      </c>
      <c r="AT34" s="17">
        <v>38530078102.071663</v>
      </c>
      <c r="AU34" s="17">
        <v>38584554196.210556</v>
      </c>
      <c r="AV34" s="17">
        <v>0.81594239982368999</v>
      </c>
      <c r="AW34" s="17">
        <v>10.1120721195987</v>
      </c>
      <c r="AX34" s="17">
        <v>11.315543646354699</v>
      </c>
      <c r="AY34" s="17">
        <v>11.5914827934338</v>
      </c>
      <c r="AZ34" s="17">
        <v>1.3679368253053601</v>
      </c>
      <c r="BA34" s="17">
        <v>1.85930385077684</v>
      </c>
      <c r="BB34" s="17">
        <v>0.25619984912066202</v>
      </c>
      <c r="BC34" s="17">
        <v>0.77375619893504399</v>
      </c>
      <c r="BD34" s="17">
        <v>1.39982602289717</v>
      </c>
      <c r="BE34" s="17">
        <v>3.1171443075630001</v>
      </c>
      <c r="BF34" s="17">
        <v>0.42952199606928099</v>
      </c>
      <c r="BG34" s="17">
        <v>1.2972111739263199</v>
      </c>
      <c r="BH34" s="17">
        <v>2.34682444024916</v>
      </c>
      <c r="BI34" s="17">
        <v>1.6194028722400899</v>
      </c>
      <c r="BJ34" s="17">
        <v>1.90224795173523</v>
      </c>
      <c r="BK34" s="17">
        <v>85.5409945895466</v>
      </c>
      <c r="BL34" s="17">
        <v>11.7869867791198</v>
      </c>
      <c r="BM34" s="17">
        <v>35.598202412734501</v>
      </c>
      <c r="BN34" s="17">
        <v>11.154746090686899</v>
      </c>
      <c r="BO34" s="17">
        <v>13.3700205487676</v>
      </c>
      <c r="BP34" s="17">
        <v>17.1999906356222</v>
      </c>
      <c r="BQ34" s="17">
        <v>6.5424377966833003</v>
      </c>
      <c r="BR34" s="17">
        <v>723798932900.30737</v>
      </c>
      <c r="BS34" s="17">
        <v>92536826538.305405</v>
      </c>
      <c r="BT34" s="17">
        <v>816335759438.61279</v>
      </c>
      <c r="BU34" s="17">
        <v>58.547440791419099</v>
      </c>
      <c r="BV34" s="17">
        <v>39300295772.197418</v>
      </c>
      <c r="BW34" s="17" t="s">
        <v>278</v>
      </c>
      <c r="BX34" s="17">
        <v>1.3715056299571899</v>
      </c>
      <c r="BY34" s="17">
        <v>7.9087555866516697</v>
      </c>
      <c r="BZ34" s="17">
        <v>0.75375709549720704</v>
      </c>
      <c r="CA34" s="17">
        <v>31.053187393184999</v>
      </c>
      <c r="CB34" s="17">
        <v>3.9610445891881199</v>
      </c>
      <c r="CC34" s="17">
        <v>1.3646919157477899</v>
      </c>
    </row>
    <row r="35" spans="1:81" x14ac:dyDescent="0.3">
      <c r="A35" t="s">
        <v>95</v>
      </c>
      <c r="B35" t="s">
        <v>85</v>
      </c>
      <c r="C35" t="s">
        <v>4</v>
      </c>
      <c r="D35">
        <v>4149089</v>
      </c>
      <c r="E35" t="s">
        <v>19</v>
      </c>
      <c r="F35" t="s">
        <v>10</v>
      </c>
      <c r="G35">
        <v>593.9</v>
      </c>
      <c r="H35">
        <v>3179.19</v>
      </c>
      <c r="I35">
        <v>2585.3000000000002</v>
      </c>
      <c r="J35">
        <v>17799.18</v>
      </c>
      <c r="K35">
        <v>0</v>
      </c>
      <c r="L35">
        <v>5.24</v>
      </c>
      <c r="M35">
        <v>13229.112902100429</v>
      </c>
      <c r="N35">
        <v>0</v>
      </c>
      <c r="O35">
        <v>0.24</v>
      </c>
      <c r="P35">
        <v>-3.05</v>
      </c>
      <c r="Q35">
        <v>7.08</v>
      </c>
      <c r="R35">
        <v>7.1</v>
      </c>
      <c r="S35" t="s">
        <v>114</v>
      </c>
      <c r="T35" t="s">
        <v>169</v>
      </c>
      <c r="U35" s="17">
        <v>5623121042462.874</v>
      </c>
      <c r="V35" t="s">
        <v>275</v>
      </c>
      <c r="W35" t="s">
        <v>276</v>
      </c>
      <c r="X35" s="17">
        <v>97441183360.35289</v>
      </c>
      <c r="Y35" s="17">
        <v>138628877947.564</v>
      </c>
      <c r="Z35" s="17">
        <v>135573494018.19455</v>
      </c>
      <c r="AA35" s="17">
        <v>38129766977.589653</v>
      </c>
      <c r="AB35" s="17">
        <v>0.10231247235851644</v>
      </c>
      <c r="AC35" s="17">
        <v>4.6695167490548704</v>
      </c>
      <c r="AD35" s="17">
        <v>0.73629871624182097</v>
      </c>
      <c r="AE35" s="17">
        <v>9.7578188877100906</v>
      </c>
      <c r="AF35" s="17">
        <v>5623121042462.874</v>
      </c>
      <c r="AG35" s="17">
        <v>498555895584.48151</v>
      </c>
      <c r="AH35" s="17">
        <v>408533049401.34534</v>
      </c>
      <c r="AI35" s="17">
        <v>45291</v>
      </c>
      <c r="AJ35" s="17">
        <v>5623121042462.874</v>
      </c>
      <c r="AK35" s="17">
        <v>3064740159923.2817</v>
      </c>
      <c r="AL35" s="17">
        <v>4075430199269.4854</v>
      </c>
      <c r="AM35" s="17">
        <v>407458573664.83795</v>
      </c>
      <c r="AN35" s="17">
        <v>408533049401.34534</v>
      </c>
      <c r="AO35" s="17">
        <v>404294518326.30548</v>
      </c>
      <c r="AP35" s="17">
        <v>54.502475347408698</v>
      </c>
      <c r="AQ35" s="17">
        <v>75.200408547608802</v>
      </c>
      <c r="AR35" s="17">
        <v>7.2652366242219797</v>
      </c>
      <c r="AS35" s="17">
        <v>7.1952833594032004</v>
      </c>
      <c r="AT35" s="17">
        <v>38129766977.589653</v>
      </c>
      <c r="AU35" s="17">
        <v>38064196553.315681</v>
      </c>
      <c r="AV35" s="17">
        <v>0.73629871624182097</v>
      </c>
      <c r="AW35" s="17">
        <v>9.7578188877100906</v>
      </c>
      <c r="AX35" s="17">
        <v>10.9945234756437</v>
      </c>
      <c r="AY35" s="17">
        <v>11.219695540676099</v>
      </c>
      <c r="AZ35" s="17">
        <v>1.2490343398630801</v>
      </c>
      <c r="BA35" s="17">
        <v>1.56022085468557</v>
      </c>
      <c r="BB35" s="17">
        <v>0.21856190452878299</v>
      </c>
      <c r="BC35" s="17">
        <v>0.67012679581283896</v>
      </c>
      <c r="BD35" s="17">
        <v>1.2114954616606901</v>
      </c>
      <c r="BE35" s="17">
        <v>2.6467103395475302</v>
      </c>
      <c r="BF35" s="17">
        <v>0.37076164621841801</v>
      </c>
      <c r="BG35" s="17">
        <v>1.13678234331968</v>
      </c>
      <c r="BH35" s="17">
        <v>2.0551433824658401</v>
      </c>
      <c r="BI35" s="17">
        <v>1.42308534477195</v>
      </c>
      <c r="BJ35" s="17">
        <v>1.5952441829877699</v>
      </c>
      <c r="BK35" s="17">
        <v>82.918920016417005</v>
      </c>
      <c r="BL35" s="17">
        <v>11.615610075863399</v>
      </c>
      <c r="BM35" s="17">
        <v>35.614310638131201</v>
      </c>
      <c r="BN35" s="17">
        <v>10.721334216847101</v>
      </c>
      <c r="BO35" s="17">
        <v>12.8701717309788</v>
      </c>
      <c r="BP35" s="17">
        <v>17.137423371876501</v>
      </c>
      <c r="BQ35" s="17">
        <v>6.0151524859263903</v>
      </c>
      <c r="BR35" s="17">
        <v>947014342326.07971</v>
      </c>
      <c r="BS35" s="17">
        <v>122468233933.63324</v>
      </c>
      <c r="BT35" s="17">
        <v>1069482576259.713</v>
      </c>
      <c r="BU35" s="17">
        <v>56.0230836970863</v>
      </c>
      <c r="BV35" s="17">
        <v>42414926172.982269</v>
      </c>
      <c r="BW35" s="17" t="s">
        <v>278</v>
      </c>
      <c r="BX35" s="17">
        <v>1.32993606216085</v>
      </c>
      <c r="BY35" s="17">
        <v>8.0209789295956195</v>
      </c>
      <c r="BZ35" s="17">
        <v>0.64259757053579802</v>
      </c>
      <c r="CA35" s="17">
        <v>29.942922528707701</v>
      </c>
      <c r="CB35" s="17">
        <v>3.9039124290431402</v>
      </c>
      <c r="CC35" s="17">
        <v>1.3464005273864701</v>
      </c>
    </row>
    <row r="36" spans="1:81" x14ac:dyDescent="0.3">
      <c r="A36" t="s">
        <v>100</v>
      </c>
      <c r="B36" t="s">
        <v>85</v>
      </c>
      <c r="C36" t="s">
        <v>13</v>
      </c>
      <c r="D36">
        <v>3001689</v>
      </c>
      <c r="E36" t="s">
        <v>20</v>
      </c>
      <c r="F36" t="s">
        <v>6</v>
      </c>
      <c r="G36">
        <v>-13.12</v>
      </c>
      <c r="H36">
        <v>207.67</v>
      </c>
      <c r="I36">
        <v>220.79</v>
      </c>
      <c r="J36">
        <v>1269.77</v>
      </c>
      <c r="K36">
        <v>22508.55</v>
      </c>
      <c r="L36">
        <v>2.89</v>
      </c>
      <c r="M36">
        <v>1885.3830520422425</v>
      </c>
      <c r="N36">
        <v>56.41</v>
      </c>
      <c r="O36">
        <v>3.19</v>
      </c>
      <c r="P36">
        <v>0</v>
      </c>
      <c r="Q36">
        <v>0.83</v>
      </c>
      <c r="R36">
        <v>0.78</v>
      </c>
      <c r="S36" t="s">
        <v>118</v>
      </c>
      <c r="T36" t="s">
        <v>176</v>
      </c>
      <c r="U36" s="17">
        <v>0</v>
      </c>
      <c r="V36" t="s">
        <v>280</v>
      </c>
      <c r="W36" t="s">
        <v>276</v>
      </c>
      <c r="X36" s="17">
        <v>0</v>
      </c>
      <c r="Y36" s="17">
        <v>0</v>
      </c>
      <c r="Z36" s="17">
        <v>0</v>
      </c>
      <c r="AA36" s="17">
        <v>0</v>
      </c>
      <c r="AB36" s="17">
        <v>0</v>
      </c>
      <c r="AC36" s="17">
        <v>-58.982900000000001</v>
      </c>
      <c r="AD36" s="17">
        <v>0.153</v>
      </c>
      <c r="AE36" s="17">
        <v>6.0449999999999999</v>
      </c>
      <c r="AF36" s="17">
        <v>0</v>
      </c>
      <c r="AG36" s="17">
        <v>0</v>
      </c>
      <c r="AH36" s="17">
        <v>0</v>
      </c>
      <c r="AI36" s="17">
        <v>33238</v>
      </c>
      <c r="AJ36" s="17">
        <v>0</v>
      </c>
      <c r="AK36" s="17">
        <v>0</v>
      </c>
      <c r="AL36" s="17">
        <v>0</v>
      </c>
      <c r="AM36" s="17">
        <v>0</v>
      </c>
      <c r="AN36" s="17">
        <v>0</v>
      </c>
      <c r="AO36" s="17">
        <v>0</v>
      </c>
      <c r="AP36" s="17">
        <v>0</v>
      </c>
      <c r="AQ36" s="17">
        <v>0</v>
      </c>
      <c r="AR36" s="17">
        <v>0</v>
      </c>
      <c r="AS36" s="17">
        <v>0</v>
      </c>
      <c r="AT36" s="17">
        <v>0</v>
      </c>
      <c r="AU36" s="17">
        <v>0</v>
      </c>
      <c r="AV36" s="17">
        <v>0</v>
      </c>
      <c r="AW36" s="17">
        <v>0</v>
      </c>
      <c r="AX36" s="17">
        <v>0</v>
      </c>
      <c r="AY36" s="17">
        <v>0</v>
      </c>
      <c r="AZ36" s="17">
        <v>0</v>
      </c>
      <c r="BA36" s="17">
        <v>0</v>
      </c>
      <c r="BB36" s="17">
        <v>0</v>
      </c>
      <c r="BC36" s="17">
        <v>0</v>
      </c>
      <c r="BD36" s="17">
        <v>0</v>
      </c>
      <c r="BE36" s="17">
        <v>0</v>
      </c>
      <c r="BF36" s="17">
        <v>0</v>
      </c>
      <c r="BG36" s="17">
        <v>0</v>
      </c>
      <c r="BH36" s="17">
        <v>0</v>
      </c>
      <c r="BI36" s="17">
        <v>0</v>
      </c>
      <c r="BJ36" s="17">
        <v>0</v>
      </c>
      <c r="BK36" s="17">
        <v>0</v>
      </c>
      <c r="BL36" s="17">
        <v>0</v>
      </c>
      <c r="BM36" s="17">
        <v>0</v>
      </c>
      <c r="BN36" s="17">
        <v>0</v>
      </c>
      <c r="BO36" s="17">
        <v>0</v>
      </c>
      <c r="BP36" s="17">
        <v>0</v>
      </c>
      <c r="BQ36" s="17">
        <v>0</v>
      </c>
      <c r="BR36" s="17">
        <v>0</v>
      </c>
      <c r="BS36" s="17">
        <v>0</v>
      </c>
      <c r="BT36" s="17">
        <v>0</v>
      </c>
      <c r="BU36" s="17">
        <v>0</v>
      </c>
      <c r="BV36" s="17">
        <v>0</v>
      </c>
      <c r="BW36" s="17" t="s">
        <v>281</v>
      </c>
      <c r="BX36" s="17">
        <v>0</v>
      </c>
      <c r="BY36" s="17">
        <v>0</v>
      </c>
      <c r="BZ36" s="17">
        <v>0</v>
      </c>
      <c r="CA36" s="17">
        <v>0</v>
      </c>
      <c r="CB36" s="17">
        <v>0</v>
      </c>
      <c r="CC36" s="17">
        <v>0</v>
      </c>
    </row>
    <row r="37" spans="1:81" x14ac:dyDescent="0.3">
      <c r="A37" t="s">
        <v>100</v>
      </c>
      <c r="B37" t="s">
        <v>85</v>
      </c>
      <c r="C37" t="s">
        <v>13</v>
      </c>
      <c r="D37">
        <v>3001689</v>
      </c>
      <c r="E37" t="s">
        <v>20</v>
      </c>
      <c r="F37" t="s">
        <v>50</v>
      </c>
      <c r="G37">
        <v>-9.1</v>
      </c>
      <c r="H37">
        <v>208.62</v>
      </c>
      <c r="I37">
        <v>217.72</v>
      </c>
      <c r="J37">
        <v>1270.27</v>
      </c>
      <c r="K37">
        <v>22425.08</v>
      </c>
      <c r="L37">
        <v>1.1000000000000001</v>
      </c>
      <c r="M37">
        <v>1856.8269955571711</v>
      </c>
      <c r="N37">
        <v>56.65</v>
      </c>
      <c r="O37">
        <v>3.21</v>
      </c>
      <c r="P37">
        <v>0</v>
      </c>
      <c r="Q37">
        <v>0.86</v>
      </c>
      <c r="R37">
        <v>0.79</v>
      </c>
      <c r="S37" t="s">
        <v>118</v>
      </c>
      <c r="T37" t="s">
        <v>176</v>
      </c>
      <c r="U37" s="17">
        <v>0</v>
      </c>
      <c r="V37" t="s">
        <v>280</v>
      </c>
      <c r="W37" t="s">
        <v>276</v>
      </c>
      <c r="X37" s="17">
        <v>0</v>
      </c>
      <c r="Y37" s="17">
        <v>0</v>
      </c>
      <c r="Z37" s="17">
        <v>0</v>
      </c>
      <c r="AA37" s="17">
        <v>0</v>
      </c>
      <c r="AB37" s="17">
        <v>0</v>
      </c>
      <c r="AC37" s="17">
        <v>75.666499999999999</v>
      </c>
      <c r="AD37" s="17">
        <v>0.23499999999999999</v>
      </c>
      <c r="AE37" s="17">
        <v>7.56</v>
      </c>
      <c r="AF37" s="17">
        <v>0</v>
      </c>
      <c r="AG37" s="17">
        <v>0</v>
      </c>
      <c r="AH37" s="17">
        <v>0</v>
      </c>
      <c r="AI37" s="17">
        <v>33603</v>
      </c>
      <c r="AJ37" s="17">
        <v>0</v>
      </c>
      <c r="AK37" s="17">
        <v>0</v>
      </c>
      <c r="AL37" s="17">
        <v>0</v>
      </c>
      <c r="AM37" s="17">
        <v>0</v>
      </c>
      <c r="AN37" s="17">
        <v>0</v>
      </c>
      <c r="AO37" s="17">
        <v>0</v>
      </c>
      <c r="AP37" s="17">
        <v>0</v>
      </c>
      <c r="AQ37" s="17">
        <v>0</v>
      </c>
      <c r="AR37" s="17">
        <v>0</v>
      </c>
      <c r="AS37" s="17">
        <v>0</v>
      </c>
      <c r="AT37" s="17">
        <v>0</v>
      </c>
      <c r="AU37" s="17">
        <v>0</v>
      </c>
      <c r="AV37" s="17">
        <v>0</v>
      </c>
      <c r="AW37" s="17">
        <v>0</v>
      </c>
      <c r="AX37" s="17">
        <v>0</v>
      </c>
      <c r="AY37" s="17">
        <v>0</v>
      </c>
      <c r="AZ37" s="17">
        <v>0</v>
      </c>
      <c r="BA37" s="17">
        <v>0</v>
      </c>
      <c r="BB37" s="17">
        <v>0</v>
      </c>
      <c r="BC37" s="17">
        <v>0</v>
      </c>
      <c r="BD37" s="17">
        <v>0</v>
      </c>
      <c r="BE37" s="17">
        <v>0</v>
      </c>
      <c r="BF37" s="17">
        <v>0</v>
      </c>
      <c r="BG37" s="17">
        <v>0</v>
      </c>
      <c r="BH37" s="17">
        <v>0</v>
      </c>
      <c r="BI37" s="17">
        <v>0</v>
      </c>
      <c r="BJ37" s="17">
        <v>0</v>
      </c>
      <c r="BK37" s="17">
        <v>0</v>
      </c>
      <c r="BL37" s="17">
        <v>0</v>
      </c>
      <c r="BM37" s="17">
        <v>0</v>
      </c>
      <c r="BN37" s="17">
        <v>0</v>
      </c>
      <c r="BO37" s="17">
        <v>0</v>
      </c>
      <c r="BP37" s="17">
        <v>0</v>
      </c>
      <c r="BQ37" s="17">
        <v>0</v>
      </c>
      <c r="BR37" s="17">
        <v>0</v>
      </c>
      <c r="BS37" s="17">
        <v>0</v>
      </c>
      <c r="BT37" s="17">
        <v>0</v>
      </c>
      <c r="BU37" s="17">
        <v>0</v>
      </c>
      <c r="BV37" s="17">
        <v>0</v>
      </c>
      <c r="BW37" s="17" t="s">
        <v>281</v>
      </c>
      <c r="BX37" s="17">
        <v>0</v>
      </c>
      <c r="BY37" s="17">
        <v>0</v>
      </c>
      <c r="BZ37" s="17">
        <v>0</v>
      </c>
      <c r="CA37" s="17">
        <v>0</v>
      </c>
      <c r="CB37" s="17">
        <v>0</v>
      </c>
      <c r="CC37" s="17">
        <v>0</v>
      </c>
    </row>
    <row r="38" spans="1:81" x14ac:dyDescent="0.3">
      <c r="A38" t="s">
        <v>100</v>
      </c>
      <c r="B38" t="s">
        <v>85</v>
      </c>
      <c r="C38" t="s">
        <v>13</v>
      </c>
      <c r="D38">
        <v>3001689</v>
      </c>
      <c r="E38" t="s">
        <v>20</v>
      </c>
      <c r="F38" t="s">
        <v>51</v>
      </c>
      <c r="G38">
        <v>2.88</v>
      </c>
      <c r="H38">
        <v>226.87</v>
      </c>
      <c r="I38">
        <v>223.99</v>
      </c>
      <c r="J38">
        <v>1401.23</v>
      </c>
      <c r="K38">
        <v>24641.81</v>
      </c>
      <c r="L38">
        <v>1.49</v>
      </c>
      <c r="M38">
        <v>1971.5150354046098</v>
      </c>
      <c r="N38">
        <v>56.86</v>
      </c>
      <c r="O38">
        <v>2.36</v>
      </c>
      <c r="P38">
        <v>0</v>
      </c>
      <c r="Q38">
        <v>0.81</v>
      </c>
      <c r="R38">
        <v>0.84</v>
      </c>
      <c r="S38" t="s">
        <v>118</v>
      </c>
      <c r="T38" t="s">
        <v>176</v>
      </c>
      <c r="U38" s="17">
        <v>0</v>
      </c>
      <c r="V38" t="s">
        <v>280</v>
      </c>
      <c r="W38" t="s">
        <v>276</v>
      </c>
      <c r="X38" s="17">
        <v>0</v>
      </c>
      <c r="Y38" s="17">
        <v>0</v>
      </c>
      <c r="Z38" s="17">
        <v>0</v>
      </c>
      <c r="AA38" s="17">
        <v>0</v>
      </c>
      <c r="AB38" s="17">
        <v>0</v>
      </c>
      <c r="AC38" s="17">
        <v>-26.169599999999999</v>
      </c>
      <c r="AD38" s="17">
        <v>0.159</v>
      </c>
      <c r="AE38" s="17">
        <v>4.7830000000000004</v>
      </c>
      <c r="AF38" s="17">
        <v>0</v>
      </c>
      <c r="AG38" s="17">
        <v>0</v>
      </c>
      <c r="AH38" s="17">
        <v>0</v>
      </c>
      <c r="AI38" s="17">
        <v>33969</v>
      </c>
      <c r="AJ38" s="17">
        <v>0</v>
      </c>
      <c r="AK38" s="17">
        <v>0</v>
      </c>
      <c r="AL38" s="17">
        <v>0</v>
      </c>
      <c r="AM38" s="17">
        <v>0</v>
      </c>
      <c r="AN38" s="17">
        <v>0</v>
      </c>
      <c r="AO38" s="17">
        <v>0</v>
      </c>
      <c r="AP38" s="17">
        <v>0</v>
      </c>
      <c r="AQ38" s="17">
        <v>0</v>
      </c>
      <c r="AR38" s="17">
        <v>0</v>
      </c>
      <c r="AS38" s="17">
        <v>0</v>
      </c>
      <c r="AT38" s="17">
        <v>0</v>
      </c>
      <c r="AU38" s="17">
        <v>0</v>
      </c>
      <c r="AV38" s="17">
        <v>0</v>
      </c>
      <c r="AW38" s="17">
        <v>0</v>
      </c>
      <c r="AX38" s="17">
        <v>0</v>
      </c>
      <c r="AY38" s="17">
        <v>0</v>
      </c>
      <c r="AZ38" s="17">
        <v>0</v>
      </c>
      <c r="BA38" s="17">
        <v>0</v>
      </c>
      <c r="BB38" s="17">
        <v>0</v>
      </c>
      <c r="BC38" s="17">
        <v>0</v>
      </c>
      <c r="BD38" s="17">
        <v>0</v>
      </c>
      <c r="BE38" s="17">
        <v>0</v>
      </c>
      <c r="BF38" s="17">
        <v>0</v>
      </c>
      <c r="BG38" s="17">
        <v>0</v>
      </c>
      <c r="BH38" s="17">
        <v>0</v>
      </c>
      <c r="BI38" s="17">
        <v>0</v>
      </c>
      <c r="BJ38" s="17">
        <v>0</v>
      </c>
      <c r="BK38" s="17">
        <v>0</v>
      </c>
      <c r="BL38" s="17">
        <v>0</v>
      </c>
      <c r="BM38" s="17">
        <v>0</v>
      </c>
      <c r="BN38" s="17">
        <v>0</v>
      </c>
      <c r="BO38" s="17">
        <v>0</v>
      </c>
      <c r="BP38" s="17">
        <v>0</v>
      </c>
      <c r="BQ38" s="17">
        <v>0</v>
      </c>
      <c r="BR38" s="17">
        <v>0</v>
      </c>
      <c r="BS38" s="17">
        <v>0</v>
      </c>
      <c r="BT38" s="17">
        <v>0</v>
      </c>
      <c r="BU38" s="17">
        <v>0</v>
      </c>
      <c r="BV38" s="17">
        <v>0</v>
      </c>
      <c r="BW38" s="17" t="s">
        <v>281</v>
      </c>
      <c r="BX38" s="17">
        <v>0</v>
      </c>
      <c r="BY38" s="17">
        <v>0</v>
      </c>
      <c r="BZ38" s="17">
        <v>0</v>
      </c>
      <c r="CA38" s="17">
        <v>0</v>
      </c>
      <c r="CB38" s="17">
        <v>0</v>
      </c>
      <c r="CC38" s="17">
        <v>0</v>
      </c>
    </row>
    <row r="39" spans="1:81" x14ac:dyDescent="0.3">
      <c r="A39" t="s">
        <v>100</v>
      </c>
      <c r="B39" t="s">
        <v>85</v>
      </c>
      <c r="C39" t="s">
        <v>13</v>
      </c>
      <c r="D39">
        <v>3001689</v>
      </c>
      <c r="E39" t="s">
        <v>20</v>
      </c>
      <c r="F39" t="s">
        <v>52</v>
      </c>
      <c r="G39">
        <v>8.68</v>
      </c>
      <c r="H39">
        <v>199.24</v>
      </c>
      <c r="I39">
        <v>190.56</v>
      </c>
      <c r="J39">
        <v>1322.25</v>
      </c>
      <c r="K39">
        <v>23175.51</v>
      </c>
      <c r="L39">
        <v>-0.69</v>
      </c>
      <c r="M39">
        <v>1767.7816550204534</v>
      </c>
      <c r="N39">
        <v>57.05</v>
      </c>
      <c r="O39">
        <v>2.1</v>
      </c>
      <c r="P39">
        <v>0</v>
      </c>
      <c r="Q39">
        <v>0.86</v>
      </c>
      <c r="R39">
        <v>0.9</v>
      </c>
      <c r="S39" t="s">
        <v>118</v>
      </c>
      <c r="T39" t="s">
        <v>176</v>
      </c>
      <c r="U39" s="17">
        <v>0</v>
      </c>
      <c r="V39" t="s">
        <v>280</v>
      </c>
      <c r="W39" t="s">
        <v>276</v>
      </c>
      <c r="X39" s="17">
        <v>0</v>
      </c>
      <c r="Y39" s="17">
        <v>0</v>
      </c>
      <c r="Z39" s="17">
        <v>0</v>
      </c>
      <c r="AA39" s="17">
        <v>0</v>
      </c>
      <c r="AB39" s="17">
        <v>0</v>
      </c>
      <c r="AC39" s="17">
        <v>-81.9559</v>
      </c>
      <c r="AD39" s="17">
        <v>6.4000000000000001E-2</v>
      </c>
      <c r="AE39" s="17">
        <v>1.9390000000000001</v>
      </c>
      <c r="AF39" s="17">
        <v>0</v>
      </c>
      <c r="AG39" s="17">
        <v>0</v>
      </c>
      <c r="AH39" s="17">
        <v>0</v>
      </c>
      <c r="AI39" s="17">
        <v>34334</v>
      </c>
      <c r="AJ39" s="17">
        <v>0</v>
      </c>
      <c r="AK39" s="17">
        <v>0</v>
      </c>
      <c r="AL39" s="17">
        <v>0</v>
      </c>
      <c r="AM39" s="17">
        <v>0</v>
      </c>
      <c r="AN39" s="17">
        <v>0</v>
      </c>
      <c r="AO39" s="17">
        <v>0</v>
      </c>
      <c r="AP39" s="17">
        <v>0</v>
      </c>
      <c r="AQ39" s="17">
        <v>0</v>
      </c>
      <c r="AR39" s="17">
        <v>0</v>
      </c>
      <c r="AS39" s="17">
        <v>0</v>
      </c>
      <c r="AT39" s="17">
        <v>0</v>
      </c>
      <c r="AU39" s="17">
        <v>0</v>
      </c>
      <c r="AV39" s="17">
        <v>0</v>
      </c>
      <c r="AW39" s="17">
        <v>0</v>
      </c>
      <c r="AX39" s="17">
        <v>0</v>
      </c>
      <c r="AY39" s="17">
        <v>0</v>
      </c>
      <c r="AZ39" s="17">
        <v>0</v>
      </c>
      <c r="BA39" s="17">
        <v>0</v>
      </c>
      <c r="BB39" s="17">
        <v>0</v>
      </c>
      <c r="BC39" s="17">
        <v>0</v>
      </c>
      <c r="BD39" s="17">
        <v>0</v>
      </c>
      <c r="BE39" s="17">
        <v>0</v>
      </c>
      <c r="BF39" s="17">
        <v>0</v>
      </c>
      <c r="BG39" s="17">
        <v>0</v>
      </c>
      <c r="BH39" s="17">
        <v>0</v>
      </c>
      <c r="BI39" s="17">
        <v>0</v>
      </c>
      <c r="BJ39" s="17">
        <v>0</v>
      </c>
      <c r="BK39" s="17">
        <v>0</v>
      </c>
      <c r="BL39" s="17">
        <v>0</v>
      </c>
      <c r="BM39" s="17">
        <v>0</v>
      </c>
      <c r="BN39" s="17">
        <v>0</v>
      </c>
      <c r="BO39" s="17">
        <v>0</v>
      </c>
      <c r="BP39" s="17">
        <v>0</v>
      </c>
      <c r="BQ39" s="17">
        <v>0</v>
      </c>
      <c r="BR39" s="17">
        <v>0</v>
      </c>
      <c r="BS39" s="17">
        <v>0</v>
      </c>
      <c r="BT39" s="17">
        <v>0</v>
      </c>
      <c r="BU39" s="17">
        <v>0</v>
      </c>
      <c r="BV39" s="17">
        <v>0</v>
      </c>
      <c r="BW39" s="17" t="s">
        <v>281</v>
      </c>
      <c r="BX39" s="17">
        <v>0</v>
      </c>
      <c r="BY39" s="17">
        <v>0</v>
      </c>
      <c r="BZ39" s="17">
        <v>0</v>
      </c>
      <c r="CA39" s="17">
        <v>0</v>
      </c>
      <c r="CB39" s="17">
        <v>0</v>
      </c>
      <c r="CC39" s="17">
        <v>0</v>
      </c>
    </row>
    <row r="40" spans="1:81" x14ac:dyDescent="0.3">
      <c r="A40" t="s">
        <v>100</v>
      </c>
      <c r="B40" t="s">
        <v>85</v>
      </c>
      <c r="C40" t="s">
        <v>13</v>
      </c>
      <c r="D40">
        <v>3001689</v>
      </c>
      <c r="E40" t="s">
        <v>20</v>
      </c>
      <c r="F40" t="s">
        <v>53</v>
      </c>
      <c r="G40">
        <v>6.86</v>
      </c>
      <c r="H40">
        <v>224.51</v>
      </c>
      <c r="I40">
        <v>217.65</v>
      </c>
      <c r="J40">
        <v>1393.23</v>
      </c>
      <c r="K40">
        <v>24344.33</v>
      </c>
      <c r="L40">
        <v>2.38</v>
      </c>
      <c r="M40">
        <v>1837.2096233031868</v>
      </c>
      <c r="N40">
        <v>57.23</v>
      </c>
      <c r="O40">
        <v>1.66</v>
      </c>
      <c r="P40">
        <v>0</v>
      </c>
      <c r="Q40">
        <v>0.85</v>
      </c>
      <c r="R40">
        <v>0.81</v>
      </c>
      <c r="S40" t="s">
        <v>118</v>
      </c>
      <c r="T40" t="s">
        <v>176</v>
      </c>
      <c r="U40" s="17">
        <v>0</v>
      </c>
      <c r="V40" t="s">
        <v>280</v>
      </c>
      <c r="W40" t="s">
        <v>276</v>
      </c>
      <c r="X40" s="17">
        <v>0</v>
      </c>
      <c r="Y40" s="17">
        <v>0</v>
      </c>
      <c r="Z40" s="17">
        <v>0</v>
      </c>
      <c r="AA40" s="17">
        <v>0</v>
      </c>
      <c r="AB40" s="17">
        <v>0</v>
      </c>
      <c r="AC40" s="17">
        <v>57.504399999999997</v>
      </c>
      <c r="AD40" s="17">
        <v>0.12</v>
      </c>
      <c r="AE40" s="17">
        <v>3.5419999999999998</v>
      </c>
      <c r="AF40" s="17">
        <v>0</v>
      </c>
      <c r="AG40" s="17">
        <v>0</v>
      </c>
      <c r="AH40" s="17">
        <v>0</v>
      </c>
      <c r="AI40" s="17">
        <v>34699</v>
      </c>
      <c r="AJ40" s="17">
        <v>0</v>
      </c>
      <c r="AK40" s="17">
        <v>0</v>
      </c>
      <c r="AL40" s="17">
        <v>0</v>
      </c>
      <c r="AM40" s="17">
        <v>0</v>
      </c>
      <c r="AN40" s="17">
        <v>0</v>
      </c>
      <c r="AO40" s="17">
        <v>0</v>
      </c>
      <c r="AP40" s="17">
        <v>0</v>
      </c>
      <c r="AQ40" s="17">
        <v>0</v>
      </c>
      <c r="AR40" s="17">
        <v>0</v>
      </c>
      <c r="AS40" s="17">
        <v>0</v>
      </c>
      <c r="AT40" s="17">
        <v>0</v>
      </c>
      <c r="AU40" s="17">
        <v>0</v>
      </c>
      <c r="AV40" s="17">
        <v>0</v>
      </c>
      <c r="AW40" s="17">
        <v>0</v>
      </c>
      <c r="AX40" s="17">
        <v>0</v>
      </c>
      <c r="AY40" s="17">
        <v>0</v>
      </c>
      <c r="AZ40" s="17">
        <v>0</v>
      </c>
      <c r="BA40" s="17">
        <v>0</v>
      </c>
      <c r="BB40" s="17">
        <v>0</v>
      </c>
      <c r="BC40" s="17">
        <v>0</v>
      </c>
      <c r="BD40" s="17">
        <v>0</v>
      </c>
      <c r="BE40" s="17">
        <v>0</v>
      </c>
      <c r="BF40" s="17">
        <v>0</v>
      </c>
      <c r="BG40" s="17">
        <v>0</v>
      </c>
      <c r="BH40" s="17">
        <v>0</v>
      </c>
      <c r="BI40" s="17">
        <v>0</v>
      </c>
      <c r="BJ40" s="17">
        <v>0</v>
      </c>
      <c r="BK40" s="17">
        <v>0</v>
      </c>
      <c r="BL40" s="17">
        <v>0</v>
      </c>
      <c r="BM40" s="17">
        <v>0</v>
      </c>
      <c r="BN40" s="17">
        <v>0</v>
      </c>
      <c r="BO40" s="17">
        <v>0</v>
      </c>
      <c r="BP40" s="17">
        <v>0</v>
      </c>
      <c r="BQ40" s="17">
        <v>0</v>
      </c>
      <c r="BR40" s="17">
        <v>0</v>
      </c>
      <c r="BS40" s="17">
        <v>0</v>
      </c>
      <c r="BT40" s="17">
        <v>0</v>
      </c>
      <c r="BU40" s="17">
        <v>0</v>
      </c>
      <c r="BV40" s="17">
        <v>0</v>
      </c>
      <c r="BW40" s="17" t="s">
        <v>281</v>
      </c>
      <c r="BX40" s="17">
        <v>0</v>
      </c>
      <c r="BY40" s="17">
        <v>0</v>
      </c>
      <c r="BZ40" s="17">
        <v>0</v>
      </c>
      <c r="CA40" s="17">
        <v>0</v>
      </c>
      <c r="CB40" s="17">
        <v>0</v>
      </c>
      <c r="CC40" s="17">
        <v>0</v>
      </c>
    </row>
    <row r="41" spans="1:81" x14ac:dyDescent="0.3">
      <c r="A41" t="s">
        <v>100</v>
      </c>
      <c r="B41" t="s">
        <v>85</v>
      </c>
      <c r="C41" t="s">
        <v>13</v>
      </c>
      <c r="D41">
        <v>3001689</v>
      </c>
      <c r="E41" t="s">
        <v>20</v>
      </c>
      <c r="F41" t="s">
        <v>54</v>
      </c>
      <c r="G41">
        <v>11.4</v>
      </c>
      <c r="H41">
        <v>270.60000000000002</v>
      </c>
      <c r="I41">
        <v>259.19</v>
      </c>
      <c r="J41">
        <v>1602.43</v>
      </c>
      <c r="K41">
        <v>27906.92</v>
      </c>
      <c r="L41">
        <v>2.2599999999999998</v>
      </c>
      <c r="M41">
        <v>2067.3320174524847</v>
      </c>
      <c r="N41">
        <v>57.42</v>
      </c>
      <c r="O41">
        <v>1.8</v>
      </c>
      <c r="P41">
        <v>0</v>
      </c>
      <c r="Q41">
        <v>0.76</v>
      </c>
      <c r="R41">
        <v>0.75</v>
      </c>
      <c r="S41" t="s">
        <v>118</v>
      </c>
      <c r="T41" t="s">
        <v>176</v>
      </c>
      <c r="U41" s="17">
        <v>0</v>
      </c>
      <c r="V41" t="s">
        <v>280</v>
      </c>
      <c r="W41" t="s">
        <v>276</v>
      </c>
      <c r="X41" s="17">
        <v>0</v>
      </c>
      <c r="Y41" s="17">
        <v>0</v>
      </c>
      <c r="Z41" s="17">
        <v>0</v>
      </c>
      <c r="AA41" s="17">
        <v>0</v>
      </c>
      <c r="AB41" s="17">
        <v>0</v>
      </c>
      <c r="AC41" s="17">
        <v>0</v>
      </c>
      <c r="AD41" s="17">
        <v>0</v>
      </c>
      <c r="AE41" s="17">
        <v>0</v>
      </c>
      <c r="AF41" s="17">
        <v>0</v>
      </c>
      <c r="AG41" s="17">
        <v>0</v>
      </c>
      <c r="AH41" s="17">
        <v>0</v>
      </c>
      <c r="AI41" s="17">
        <v>35064</v>
      </c>
      <c r="AJ41" s="17">
        <v>0</v>
      </c>
      <c r="AK41" s="17">
        <v>0</v>
      </c>
      <c r="AL41" s="17">
        <v>0</v>
      </c>
      <c r="AM41" s="17">
        <v>0</v>
      </c>
      <c r="AN41" s="17">
        <v>0</v>
      </c>
      <c r="AO41" s="17">
        <v>0</v>
      </c>
      <c r="AP41" s="17">
        <v>0</v>
      </c>
      <c r="AQ41" s="17">
        <v>0</v>
      </c>
      <c r="AR41" s="17">
        <v>0</v>
      </c>
      <c r="AS41" s="17">
        <v>0</v>
      </c>
      <c r="AT41" s="17">
        <v>0</v>
      </c>
      <c r="AU41" s="17">
        <v>0</v>
      </c>
      <c r="AV41" s="17">
        <v>0</v>
      </c>
      <c r="AW41" s="17">
        <v>0</v>
      </c>
      <c r="AX41" s="17">
        <v>0</v>
      </c>
      <c r="AY41" s="17">
        <v>0</v>
      </c>
      <c r="AZ41" s="17">
        <v>0</v>
      </c>
      <c r="BA41" s="17">
        <v>0</v>
      </c>
      <c r="BB41" s="17">
        <v>0</v>
      </c>
      <c r="BC41" s="17">
        <v>0</v>
      </c>
      <c r="BD41" s="17">
        <v>0</v>
      </c>
      <c r="BE41" s="17">
        <v>0</v>
      </c>
      <c r="BF41" s="17">
        <v>0</v>
      </c>
      <c r="BG41" s="17">
        <v>0</v>
      </c>
      <c r="BH41" s="17">
        <v>0</v>
      </c>
      <c r="BI41" s="17">
        <v>0</v>
      </c>
      <c r="BJ41" s="17">
        <v>0</v>
      </c>
      <c r="BK41" s="17">
        <v>0</v>
      </c>
      <c r="BL41" s="17">
        <v>0</v>
      </c>
      <c r="BM41" s="17">
        <v>0</v>
      </c>
      <c r="BN41" s="17">
        <v>0</v>
      </c>
      <c r="BO41" s="17">
        <v>0</v>
      </c>
      <c r="BP41" s="17">
        <v>0</v>
      </c>
      <c r="BQ41" s="17">
        <v>0</v>
      </c>
      <c r="BR41" s="17">
        <v>0</v>
      </c>
      <c r="BS41" s="17">
        <v>0</v>
      </c>
      <c r="BT41" s="17">
        <v>0</v>
      </c>
      <c r="BU41" s="17">
        <v>0</v>
      </c>
      <c r="BV41" s="17">
        <v>0</v>
      </c>
      <c r="BW41" s="17" t="s">
        <v>281</v>
      </c>
      <c r="BX41" s="17">
        <v>0</v>
      </c>
      <c r="BY41" s="17">
        <v>0</v>
      </c>
      <c r="BZ41" s="17">
        <v>0</v>
      </c>
      <c r="CA41" s="17">
        <v>0</v>
      </c>
      <c r="CB41" s="17">
        <v>0</v>
      </c>
      <c r="CC41" s="17">
        <v>0</v>
      </c>
    </row>
    <row r="42" spans="1:81" x14ac:dyDescent="0.3">
      <c r="A42" t="s">
        <v>100</v>
      </c>
      <c r="B42" t="s">
        <v>85</v>
      </c>
      <c r="C42" t="s">
        <v>13</v>
      </c>
      <c r="D42">
        <v>3001689</v>
      </c>
      <c r="E42" t="s">
        <v>20</v>
      </c>
      <c r="F42" t="s">
        <v>55</v>
      </c>
      <c r="G42">
        <v>15.27</v>
      </c>
      <c r="H42">
        <v>274.33</v>
      </c>
      <c r="I42">
        <v>259.05</v>
      </c>
      <c r="J42">
        <v>1606.3</v>
      </c>
      <c r="K42">
        <v>27875.93</v>
      </c>
      <c r="L42">
        <v>1.36</v>
      </c>
      <c r="M42">
        <v>2032.9710906626649</v>
      </c>
      <c r="N42">
        <v>57.62</v>
      </c>
      <c r="O42">
        <v>1.97</v>
      </c>
      <c r="P42">
        <v>-0.36</v>
      </c>
      <c r="Q42">
        <v>0.78</v>
      </c>
      <c r="R42">
        <v>0.8</v>
      </c>
      <c r="S42" t="s">
        <v>118</v>
      </c>
      <c r="T42" t="s">
        <v>176</v>
      </c>
      <c r="U42" s="17">
        <v>355493741307.37134</v>
      </c>
      <c r="V42" t="s">
        <v>280</v>
      </c>
      <c r="W42" t="s">
        <v>276</v>
      </c>
      <c r="X42" s="17">
        <v>6775470044.7536106</v>
      </c>
      <c r="Y42" s="17">
        <v>0</v>
      </c>
      <c r="Z42" s="17">
        <v>0</v>
      </c>
      <c r="AA42" s="17">
        <v>799802534.79384959</v>
      </c>
      <c r="AB42" s="17">
        <v>1.8090771620337074</v>
      </c>
      <c r="AC42" s="17">
        <v>99.105199999999996</v>
      </c>
      <c r="AD42" s="17">
        <v>0.23799999999999999</v>
      </c>
      <c r="AE42" s="17">
        <v>7.6</v>
      </c>
      <c r="AF42" s="17">
        <v>355493741307.37134</v>
      </c>
      <c r="AG42" s="17">
        <v>56819406332.619125</v>
      </c>
      <c r="AH42" s="17">
        <v>10971193725.01848</v>
      </c>
      <c r="AI42" s="17">
        <v>35430</v>
      </c>
      <c r="AJ42" s="17">
        <v>0</v>
      </c>
      <c r="AK42" s="17">
        <v>0</v>
      </c>
      <c r="AL42" s="17">
        <v>0</v>
      </c>
      <c r="AM42" s="17">
        <v>0</v>
      </c>
      <c r="AN42" s="17">
        <v>0</v>
      </c>
      <c r="AO42" s="17">
        <v>0</v>
      </c>
      <c r="AP42" s="17">
        <v>0</v>
      </c>
      <c r="AQ42" s="17">
        <v>0</v>
      </c>
      <c r="AR42" s="17">
        <v>0</v>
      </c>
      <c r="AS42" s="17">
        <v>0</v>
      </c>
      <c r="AT42" s="17">
        <v>0</v>
      </c>
      <c r="AU42" s="17">
        <v>0</v>
      </c>
      <c r="AV42" s="17">
        <v>0</v>
      </c>
      <c r="AW42" s="17">
        <v>0</v>
      </c>
      <c r="AX42" s="17">
        <v>0</v>
      </c>
      <c r="AY42" s="17">
        <v>0</v>
      </c>
      <c r="AZ42" s="17">
        <v>0</v>
      </c>
      <c r="BA42" s="17">
        <v>0</v>
      </c>
      <c r="BB42" s="17">
        <v>0</v>
      </c>
      <c r="BC42" s="17">
        <v>0</v>
      </c>
      <c r="BD42" s="17">
        <v>0</v>
      </c>
      <c r="BE42" s="17">
        <v>0</v>
      </c>
      <c r="BF42" s="17">
        <v>0</v>
      </c>
      <c r="BG42" s="17">
        <v>0</v>
      </c>
      <c r="BH42" s="17">
        <v>0</v>
      </c>
      <c r="BI42" s="17">
        <v>0</v>
      </c>
      <c r="BJ42" s="17">
        <v>0</v>
      </c>
      <c r="BK42" s="17">
        <v>0</v>
      </c>
      <c r="BL42" s="17">
        <v>0</v>
      </c>
      <c r="BM42" s="17">
        <v>0</v>
      </c>
      <c r="BN42" s="17">
        <v>0</v>
      </c>
      <c r="BO42" s="17">
        <v>0</v>
      </c>
      <c r="BP42" s="17">
        <v>0</v>
      </c>
      <c r="BQ42" s="17">
        <v>0</v>
      </c>
      <c r="BR42" s="17">
        <v>0</v>
      </c>
      <c r="BS42" s="17">
        <v>0</v>
      </c>
      <c r="BT42" s="17">
        <v>0</v>
      </c>
      <c r="BU42" s="17">
        <v>0</v>
      </c>
      <c r="BV42" s="17">
        <v>0</v>
      </c>
      <c r="BW42" s="17" t="s">
        <v>281</v>
      </c>
      <c r="BX42" s="17">
        <v>0</v>
      </c>
      <c r="BY42" s="17">
        <v>0</v>
      </c>
      <c r="BZ42" s="17">
        <v>0</v>
      </c>
      <c r="CA42" s="17">
        <v>0</v>
      </c>
      <c r="CB42" s="17">
        <v>0</v>
      </c>
      <c r="CC42" s="17">
        <v>0</v>
      </c>
    </row>
    <row r="43" spans="1:81" x14ac:dyDescent="0.3">
      <c r="A43" t="s">
        <v>100</v>
      </c>
      <c r="B43" t="s">
        <v>85</v>
      </c>
      <c r="C43" t="s">
        <v>13</v>
      </c>
      <c r="D43">
        <v>3001689</v>
      </c>
      <c r="E43" t="s">
        <v>20</v>
      </c>
      <c r="F43" t="s">
        <v>56</v>
      </c>
      <c r="G43">
        <v>29.29</v>
      </c>
      <c r="H43">
        <v>282.08</v>
      </c>
      <c r="I43">
        <v>252.79</v>
      </c>
      <c r="J43">
        <v>1453.38</v>
      </c>
      <c r="K43">
        <v>25127.919999999998</v>
      </c>
      <c r="L43">
        <v>2.33</v>
      </c>
      <c r="M43">
        <v>1858.2613750245926</v>
      </c>
      <c r="N43">
        <v>57.84</v>
      </c>
      <c r="O43">
        <v>1.27</v>
      </c>
      <c r="P43">
        <v>-0.38</v>
      </c>
      <c r="Q43">
        <v>0.89</v>
      </c>
      <c r="R43">
        <v>0.91</v>
      </c>
      <c r="S43" t="s">
        <v>118</v>
      </c>
      <c r="T43" t="s">
        <v>176</v>
      </c>
      <c r="U43" s="17">
        <v>364638590137.14362</v>
      </c>
      <c r="V43" t="s">
        <v>280</v>
      </c>
      <c r="W43" t="s">
        <v>276</v>
      </c>
      <c r="X43" s="17">
        <v>7118328512.8609676</v>
      </c>
      <c r="Y43" s="17">
        <v>0</v>
      </c>
      <c r="Z43" s="17">
        <v>0</v>
      </c>
      <c r="AA43" s="17">
        <v>1075063793.2439377</v>
      </c>
      <c r="AB43" s="17">
        <v>2.4438422726167568</v>
      </c>
      <c r="AC43" s="17">
        <v>51.190600000000003</v>
      </c>
      <c r="AD43" s="17">
        <v>0.309</v>
      </c>
      <c r="AE43" s="17">
        <v>10.114000000000001</v>
      </c>
      <c r="AF43" s="17">
        <v>364638590137.14362</v>
      </c>
      <c r="AG43" s="17">
        <v>67475320774.717865</v>
      </c>
      <c r="AH43" s="17">
        <v>11031116803.957508</v>
      </c>
      <c r="AI43" s="17">
        <v>35795</v>
      </c>
      <c r="AJ43" s="17">
        <v>0</v>
      </c>
      <c r="AK43" s="17">
        <v>0</v>
      </c>
      <c r="AL43" s="17">
        <v>0</v>
      </c>
      <c r="AM43" s="17">
        <v>0</v>
      </c>
      <c r="AN43" s="17">
        <v>0</v>
      </c>
      <c r="AO43" s="17">
        <v>0</v>
      </c>
      <c r="AP43" s="17">
        <v>0</v>
      </c>
      <c r="AQ43" s="17">
        <v>0</v>
      </c>
      <c r="AR43" s="17">
        <v>0</v>
      </c>
      <c r="AS43" s="17">
        <v>0</v>
      </c>
      <c r="AT43" s="17">
        <v>0</v>
      </c>
      <c r="AU43" s="17">
        <v>0</v>
      </c>
      <c r="AV43" s="17">
        <v>0</v>
      </c>
      <c r="AW43" s="17">
        <v>0</v>
      </c>
      <c r="AX43" s="17">
        <v>0</v>
      </c>
      <c r="AY43" s="17">
        <v>0</v>
      </c>
      <c r="AZ43" s="17">
        <v>0</v>
      </c>
      <c r="BA43" s="17">
        <v>0</v>
      </c>
      <c r="BB43" s="17">
        <v>0</v>
      </c>
      <c r="BC43" s="17">
        <v>0</v>
      </c>
      <c r="BD43" s="17">
        <v>0</v>
      </c>
      <c r="BE43" s="17">
        <v>0</v>
      </c>
      <c r="BF43" s="17">
        <v>0</v>
      </c>
      <c r="BG43" s="17">
        <v>0</v>
      </c>
      <c r="BH43" s="17">
        <v>0</v>
      </c>
      <c r="BI43" s="17">
        <v>0</v>
      </c>
      <c r="BJ43" s="17">
        <v>0</v>
      </c>
      <c r="BK43" s="17">
        <v>0</v>
      </c>
      <c r="BL43" s="17">
        <v>0</v>
      </c>
      <c r="BM43" s="17">
        <v>0</v>
      </c>
      <c r="BN43" s="17">
        <v>0</v>
      </c>
      <c r="BO43" s="17">
        <v>0</v>
      </c>
      <c r="BP43" s="17">
        <v>0</v>
      </c>
      <c r="BQ43" s="17">
        <v>0</v>
      </c>
      <c r="BR43" s="17">
        <v>0</v>
      </c>
      <c r="BS43" s="17">
        <v>0</v>
      </c>
      <c r="BT43" s="17">
        <v>0</v>
      </c>
      <c r="BU43" s="17">
        <v>0</v>
      </c>
      <c r="BV43" s="17">
        <v>0</v>
      </c>
      <c r="BW43" s="17" t="s">
        <v>281</v>
      </c>
      <c r="BX43" s="17">
        <v>0</v>
      </c>
      <c r="BY43" s="17">
        <v>0</v>
      </c>
      <c r="BZ43" s="17">
        <v>0</v>
      </c>
      <c r="CA43" s="17">
        <v>0</v>
      </c>
      <c r="CB43" s="17">
        <v>0</v>
      </c>
      <c r="CC43" s="17">
        <v>0</v>
      </c>
    </row>
    <row r="44" spans="1:81" x14ac:dyDescent="0.3">
      <c r="A44" t="s">
        <v>100</v>
      </c>
      <c r="B44" t="s">
        <v>85</v>
      </c>
      <c r="C44" t="s">
        <v>13</v>
      </c>
      <c r="D44">
        <v>3001689</v>
      </c>
      <c r="E44" t="s">
        <v>20</v>
      </c>
      <c r="F44" t="s">
        <v>57</v>
      </c>
      <c r="G44">
        <v>27.06</v>
      </c>
      <c r="H44">
        <v>297.94</v>
      </c>
      <c r="I44">
        <v>270.88</v>
      </c>
      <c r="J44">
        <v>1503.87</v>
      </c>
      <c r="K44">
        <v>25892.89</v>
      </c>
      <c r="L44">
        <v>3.6</v>
      </c>
      <c r="M44">
        <v>1902.5471099206513</v>
      </c>
      <c r="N44">
        <v>58.08</v>
      </c>
      <c r="O44">
        <v>0.68</v>
      </c>
      <c r="P44">
        <v>-0.57999999999999996</v>
      </c>
      <c r="Q44">
        <v>0.9</v>
      </c>
      <c r="R44">
        <v>0.86</v>
      </c>
      <c r="S44" t="s">
        <v>118</v>
      </c>
      <c r="T44" t="s">
        <v>176</v>
      </c>
      <c r="U44" s="17">
        <v>407308844400</v>
      </c>
      <c r="V44" t="s">
        <v>280</v>
      </c>
      <c r="W44" t="s">
        <v>276</v>
      </c>
      <c r="X44" s="17">
        <v>7705895754.6104307</v>
      </c>
      <c r="Y44" s="17">
        <v>0</v>
      </c>
      <c r="Z44" s="17">
        <v>0</v>
      </c>
      <c r="AA44" s="17">
        <v>1307850544.7397282</v>
      </c>
      <c r="AB44" s="17">
        <v>2.8745815314973466</v>
      </c>
      <c r="AC44" s="17">
        <v>19.025500000000001</v>
      </c>
      <c r="AD44" s="17">
        <v>0.34499999999999997</v>
      </c>
      <c r="AE44" s="17">
        <v>10.928000000000001</v>
      </c>
      <c r="AF44" s="17">
        <v>407308844400</v>
      </c>
      <c r="AG44" s="17">
        <v>95679687000</v>
      </c>
      <c r="AH44" s="17">
        <v>13348305600</v>
      </c>
      <c r="AI44" s="17">
        <v>36160</v>
      </c>
      <c r="AJ44" s="17">
        <v>0</v>
      </c>
      <c r="AK44" s="17">
        <v>0</v>
      </c>
      <c r="AL44" s="17">
        <v>0</v>
      </c>
      <c r="AM44" s="17">
        <v>0</v>
      </c>
      <c r="AN44" s="17">
        <v>0</v>
      </c>
      <c r="AO44" s="17">
        <v>0</v>
      </c>
      <c r="AP44" s="17">
        <v>0</v>
      </c>
      <c r="AQ44" s="17">
        <v>0</v>
      </c>
      <c r="AR44" s="17">
        <v>0</v>
      </c>
      <c r="AS44" s="17">
        <v>0</v>
      </c>
      <c r="AT44" s="17">
        <v>0</v>
      </c>
      <c r="AU44" s="17">
        <v>0</v>
      </c>
      <c r="AV44" s="17">
        <v>0</v>
      </c>
      <c r="AW44" s="17">
        <v>0</v>
      </c>
      <c r="AX44" s="17">
        <v>0</v>
      </c>
      <c r="AY44" s="17">
        <v>0</v>
      </c>
      <c r="AZ44" s="17">
        <v>0</v>
      </c>
      <c r="BA44" s="17">
        <v>0</v>
      </c>
      <c r="BB44" s="17">
        <v>0</v>
      </c>
      <c r="BC44" s="17">
        <v>0</v>
      </c>
      <c r="BD44" s="17">
        <v>0</v>
      </c>
      <c r="BE44" s="17">
        <v>0</v>
      </c>
      <c r="BF44" s="17">
        <v>0</v>
      </c>
      <c r="BG44" s="17">
        <v>0</v>
      </c>
      <c r="BH44" s="17">
        <v>0</v>
      </c>
      <c r="BI44" s="17">
        <v>0</v>
      </c>
      <c r="BJ44" s="17">
        <v>0</v>
      </c>
      <c r="BK44" s="17">
        <v>0</v>
      </c>
      <c r="BL44" s="17">
        <v>0</v>
      </c>
      <c r="BM44" s="17">
        <v>0</v>
      </c>
      <c r="BN44" s="17">
        <v>0</v>
      </c>
      <c r="BO44" s="17">
        <v>0</v>
      </c>
      <c r="BP44" s="17">
        <v>0</v>
      </c>
      <c r="BQ44" s="17">
        <v>0</v>
      </c>
      <c r="BR44" s="17">
        <v>0</v>
      </c>
      <c r="BS44" s="17">
        <v>0</v>
      </c>
      <c r="BT44" s="17">
        <v>0</v>
      </c>
      <c r="BU44" s="17">
        <v>0</v>
      </c>
      <c r="BV44" s="17">
        <v>0</v>
      </c>
      <c r="BW44" s="17" t="s">
        <v>281</v>
      </c>
      <c r="BX44" s="17">
        <v>0</v>
      </c>
      <c r="BY44" s="17">
        <v>0</v>
      </c>
      <c r="BZ44" s="17">
        <v>0</v>
      </c>
      <c r="CA44" s="17">
        <v>0</v>
      </c>
      <c r="CB44" s="17">
        <v>0</v>
      </c>
      <c r="CC44" s="17">
        <v>0</v>
      </c>
    </row>
    <row r="45" spans="1:81" x14ac:dyDescent="0.3">
      <c r="A45" t="s">
        <v>100</v>
      </c>
      <c r="B45" t="s">
        <v>85</v>
      </c>
      <c r="C45" t="s">
        <v>13</v>
      </c>
      <c r="D45">
        <v>3001689</v>
      </c>
      <c r="E45" t="s">
        <v>20</v>
      </c>
      <c r="F45" t="s">
        <v>58</v>
      </c>
      <c r="G45">
        <v>22.8</v>
      </c>
      <c r="H45">
        <v>296.89</v>
      </c>
      <c r="I45">
        <v>274.08999999999997</v>
      </c>
      <c r="J45">
        <v>1491.51</v>
      </c>
      <c r="K45">
        <v>25560.54</v>
      </c>
      <c r="L45">
        <v>3.28</v>
      </c>
      <c r="M45">
        <v>1867.8996650759045</v>
      </c>
      <c r="N45">
        <v>58.35</v>
      </c>
      <c r="O45">
        <v>0.56999999999999995</v>
      </c>
      <c r="P45">
        <v>0.14000000000000001</v>
      </c>
      <c r="Q45">
        <v>0.94</v>
      </c>
      <c r="R45">
        <v>1</v>
      </c>
      <c r="S45" t="s">
        <v>118</v>
      </c>
      <c r="T45" t="s">
        <v>176</v>
      </c>
      <c r="U45" s="17">
        <v>699122291400</v>
      </c>
      <c r="V45" t="s">
        <v>280</v>
      </c>
      <c r="W45" t="s">
        <v>276</v>
      </c>
      <c r="X45" s="17">
        <v>11115609518.525566</v>
      </c>
      <c r="Y45" s="17">
        <v>0</v>
      </c>
      <c r="Z45" s="17">
        <v>0</v>
      </c>
      <c r="AA45" s="17">
        <v>1754591611.7511606</v>
      </c>
      <c r="AB45" s="17">
        <v>2.9349726110348797</v>
      </c>
      <c r="AC45" s="17">
        <v>7.4074</v>
      </c>
      <c r="AD45" s="17">
        <v>0.315</v>
      </c>
      <c r="AE45" s="17">
        <v>9.6389999999999993</v>
      </c>
      <c r="AF45" s="17">
        <v>699122291400</v>
      </c>
      <c r="AG45" s="17">
        <v>211898247600</v>
      </c>
      <c r="AH45" s="17">
        <v>22857451500</v>
      </c>
      <c r="AI45" s="17">
        <v>36525</v>
      </c>
      <c r="AJ45" s="17">
        <v>0</v>
      </c>
      <c r="AK45" s="17">
        <v>0</v>
      </c>
      <c r="AL45" s="17">
        <v>0</v>
      </c>
      <c r="AM45" s="17">
        <v>0</v>
      </c>
      <c r="AN45" s="17">
        <v>0</v>
      </c>
      <c r="AO45" s="17">
        <v>0</v>
      </c>
      <c r="AP45" s="17">
        <v>0</v>
      </c>
      <c r="AQ45" s="17">
        <v>0</v>
      </c>
      <c r="AR45" s="17">
        <v>0</v>
      </c>
      <c r="AS45" s="17">
        <v>0</v>
      </c>
      <c r="AT45" s="17">
        <v>0</v>
      </c>
      <c r="AU45" s="17">
        <v>0</v>
      </c>
      <c r="AV45" s="17">
        <v>0</v>
      </c>
      <c r="AW45" s="17">
        <v>0</v>
      </c>
      <c r="AX45" s="17">
        <v>0</v>
      </c>
      <c r="AY45" s="17">
        <v>0</v>
      </c>
      <c r="AZ45" s="17">
        <v>0</v>
      </c>
      <c r="BA45" s="17">
        <v>0</v>
      </c>
      <c r="BB45" s="17">
        <v>0</v>
      </c>
      <c r="BC45" s="17">
        <v>0</v>
      </c>
      <c r="BD45" s="17">
        <v>0</v>
      </c>
      <c r="BE45" s="17">
        <v>0</v>
      </c>
      <c r="BF45" s="17">
        <v>0</v>
      </c>
      <c r="BG45" s="17">
        <v>0</v>
      </c>
      <c r="BH45" s="17">
        <v>0</v>
      </c>
      <c r="BI45" s="17">
        <v>0</v>
      </c>
      <c r="BJ45" s="17">
        <v>0</v>
      </c>
      <c r="BK45" s="17">
        <v>0</v>
      </c>
      <c r="BL45" s="17">
        <v>0</v>
      </c>
      <c r="BM45" s="17">
        <v>0</v>
      </c>
      <c r="BN45" s="17">
        <v>0</v>
      </c>
      <c r="BO45" s="17">
        <v>0</v>
      </c>
      <c r="BP45" s="17">
        <v>0</v>
      </c>
      <c r="BQ45" s="17">
        <v>0</v>
      </c>
      <c r="BR45" s="17">
        <v>0</v>
      </c>
      <c r="BS45" s="17">
        <v>0</v>
      </c>
      <c r="BT45" s="17">
        <v>0</v>
      </c>
      <c r="BU45" s="17">
        <v>0</v>
      </c>
      <c r="BV45" s="17">
        <v>0</v>
      </c>
      <c r="BW45" s="17" t="s">
        <v>281</v>
      </c>
      <c r="BX45" s="17">
        <v>0</v>
      </c>
      <c r="BY45" s="17">
        <v>0</v>
      </c>
      <c r="BZ45" s="17">
        <v>0</v>
      </c>
      <c r="CA45" s="17">
        <v>0</v>
      </c>
      <c r="CB45" s="17">
        <v>0</v>
      </c>
      <c r="CC45" s="17">
        <v>0</v>
      </c>
    </row>
    <row r="46" spans="1:81" x14ac:dyDescent="0.3">
      <c r="A46" t="s">
        <v>100</v>
      </c>
      <c r="B46" t="s">
        <v>85</v>
      </c>
      <c r="C46" t="s">
        <v>13</v>
      </c>
      <c r="D46">
        <v>3001689</v>
      </c>
      <c r="E46" t="s">
        <v>20</v>
      </c>
      <c r="F46" t="s">
        <v>7</v>
      </c>
      <c r="G46">
        <v>0.86</v>
      </c>
      <c r="H46">
        <v>293.58</v>
      </c>
      <c r="I46">
        <v>292.72000000000003</v>
      </c>
      <c r="J46">
        <v>1364.27</v>
      </c>
      <c r="K46">
        <v>23255.11</v>
      </c>
      <c r="L46">
        <v>4.1399999999999997</v>
      </c>
      <c r="M46">
        <v>1686.6038654460226</v>
      </c>
      <c r="N46">
        <v>58.67</v>
      </c>
      <c r="O46">
        <v>1.81</v>
      </c>
      <c r="P46">
        <v>4.3600000000000003</v>
      </c>
      <c r="Q46">
        <v>1.0900000000000001</v>
      </c>
      <c r="R46">
        <v>1.07</v>
      </c>
      <c r="S46" t="s">
        <v>118</v>
      </c>
      <c r="T46" t="s">
        <v>176</v>
      </c>
      <c r="U46" s="17">
        <v>650911854600</v>
      </c>
      <c r="V46" t="s">
        <v>280</v>
      </c>
      <c r="W46" t="s">
        <v>276</v>
      </c>
      <c r="X46" s="17">
        <v>15838785307.492126</v>
      </c>
      <c r="Y46" s="17">
        <v>0</v>
      </c>
      <c r="Z46" s="17">
        <v>0</v>
      </c>
      <c r="AA46" s="17">
        <v>4204709320.5636058</v>
      </c>
      <c r="AB46" s="17">
        <v>4.2859954409962944</v>
      </c>
      <c r="AC46" s="17">
        <v>68.421000000000006</v>
      </c>
      <c r="AD46" s="17">
        <v>0.65500000000000003</v>
      </c>
      <c r="AE46" s="17">
        <v>19.276</v>
      </c>
      <c r="AF46" s="17">
        <v>650911854600</v>
      </c>
      <c r="AG46" s="17">
        <v>185158963640.00003</v>
      </c>
      <c r="AH46" s="17">
        <v>22931167000</v>
      </c>
      <c r="AI46" s="17">
        <v>36891</v>
      </c>
      <c r="AJ46" s="17">
        <v>0</v>
      </c>
      <c r="AK46" s="17">
        <v>0</v>
      </c>
      <c r="AL46" s="17">
        <v>0</v>
      </c>
      <c r="AM46" s="17">
        <v>0</v>
      </c>
      <c r="AN46" s="17">
        <v>0</v>
      </c>
      <c r="AO46" s="17">
        <v>0</v>
      </c>
      <c r="AP46" s="17">
        <v>0</v>
      </c>
      <c r="AQ46" s="17">
        <v>0</v>
      </c>
      <c r="AR46" s="17">
        <v>0</v>
      </c>
      <c r="AS46" s="17">
        <v>0</v>
      </c>
      <c r="AT46" s="17">
        <v>0</v>
      </c>
      <c r="AU46" s="17">
        <v>0</v>
      </c>
      <c r="AV46" s="17">
        <v>0</v>
      </c>
      <c r="AW46" s="17">
        <v>0</v>
      </c>
      <c r="AX46" s="17">
        <v>0</v>
      </c>
      <c r="AY46" s="17">
        <v>0</v>
      </c>
      <c r="AZ46" s="17">
        <v>0</v>
      </c>
      <c r="BA46" s="17">
        <v>0</v>
      </c>
      <c r="BB46" s="17">
        <v>0</v>
      </c>
      <c r="BC46" s="17">
        <v>0</v>
      </c>
      <c r="BD46" s="17">
        <v>0</v>
      </c>
      <c r="BE46" s="17">
        <v>0</v>
      </c>
      <c r="BF46" s="17">
        <v>0</v>
      </c>
      <c r="BG46" s="17">
        <v>0</v>
      </c>
      <c r="BH46" s="17">
        <v>0</v>
      </c>
      <c r="BI46" s="17">
        <v>0</v>
      </c>
      <c r="BJ46" s="17">
        <v>0</v>
      </c>
      <c r="BK46" s="17">
        <v>0</v>
      </c>
      <c r="BL46" s="17">
        <v>0</v>
      </c>
      <c r="BM46" s="17">
        <v>0</v>
      </c>
      <c r="BN46" s="17">
        <v>0</v>
      </c>
      <c r="BO46" s="17">
        <v>0</v>
      </c>
      <c r="BP46" s="17">
        <v>0</v>
      </c>
      <c r="BQ46" s="17">
        <v>0</v>
      </c>
      <c r="BR46" s="17">
        <v>0</v>
      </c>
      <c r="BS46" s="17">
        <v>0</v>
      </c>
      <c r="BT46" s="17">
        <v>0</v>
      </c>
      <c r="BU46" s="17">
        <v>0</v>
      </c>
      <c r="BV46" s="17">
        <v>0</v>
      </c>
      <c r="BW46" s="17" t="s">
        <v>281</v>
      </c>
      <c r="BX46" s="17">
        <v>0</v>
      </c>
      <c r="BY46" s="17">
        <v>0</v>
      </c>
      <c r="BZ46" s="17">
        <v>0</v>
      </c>
      <c r="CA46" s="17">
        <v>0</v>
      </c>
      <c r="CB46" s="17">
        <v>0</v>
      </c>
      <c r="CC46" s="17">
        <v>0</v>
      </c>
    </row>
    <row r="47" spans="1:81" x14ac:dyDescent="0.3">
      <c r="A47" t="s">
        <v>100</v>
      </c>
      <c r="B47" t="s">
        <v>85</v>
      </c>
      <c r="C47" t="s">
        <v>13</v>
      </c>
      <c r="D47">
        <v>3001689</v>
      </c>
      <c r="E47" t="s">
        <v>20</v>
      </c>
      <c r="F47" t="s">
        <v>59</v>
      </c>
      <c r="G47">
        <v>4.68</v>
      </c>
      <c r="H47">
        <v>291.43</v>
      </c>
      <c r="I47">
        <v>286.75</v>
      </c>
      <c r="J47">
        <v>1377.7</v>
      </c>
      <c r="K47">
        <v>23344.92</v>
      </c>
      <c r="L47">
        <v>1.93</v>
      </c>
      <c r="M47">
        <v>1665.996802638748</v>
      </c>
      <c r="N47">
        <v>59.01</v>
      </c>
      <c r="O47">
        <v>1.78</v>
      </c>
      <c r="P47">
        <v>1.42</v>
      </c>
      <c r="Q47">
        <v>1.1200000000000001</v>
      </c>
      <c r="R47">
        <v>1.1299999999999999</v>
      </c>
      <c r="S47" t="s">
        <v>118</v>
      </c>
      <c r="T47" t="s">
        <v>176</v>
      </c>
      <c r="U47" s="17">
        <v>734818799520</v>
      </c>
      <c r="V47" t="s">
        <v>280</v>
      </c>
      <c r="W47" t="s">
        <v>276</v>
      </c>
      <c r="X47" s="17">
        <v>15657632477.528702</v>
      </c>
      <c r="Y47" s="17">
        <v>0</v>
      </c>
      <c r="Z47" s="17">
        <v>0</v>
      </c>
      <c r="AA47" s="17">
        <v>3952229568.8233504</v>
      </c>
      <c r="AB47" s="17">
        <v>4.0999346376468733</v>
      </c>
      <c r="AC47" s="17">
        <v>-1.2931999999999999</v>
      </c>
      <c r="AD47" s="17">
        <v>0.58099999999999996</v>
      </c>
      <c r="AE47" s="17">
        <v>16.943999999999999</v>
      </c>
      <c r="AF47" s="17">
        <v>734818799520</v>
      </c>
      <c r="AG47" s="17">
        <v>226711351620</v>
      </c>
      <c r="AH47" s="17">
        <v>24653454930</v>
      </c>
      <c r="AI47" s="17">
        <v>37256</v>
      </c>
      <c r="AJ47" s="17">
        <v>0</v>
      </c>
      <c r="AK47" s="17">
        <v>0</v>
      </c>
      <c r="AL47" s="17">
        <v>0</v>
      </c>
      <c r="AM47" s="17">
        <v>0</v>
      </c>
      <c r="AN47" s="17">
        <v>0</v>
      </c>
      <c r="AO47" s="17">
        <v>0</v>
      </c>
      <c r="AP47" s="17">
        <v>0</v>
      </c>
      <c r="AQ47" s="17">
        <v>0</v>
      </c>
      <c r="AR47" s="17">
        <v>0</v>
      </c>
      <c r="AS47" s="17">
        <v>0</v>
      </c>
      <c r="AT47" s="17">
        <v>0</v>
      </c>
      <c r="AU47" s="17">
        <v>0</v>
      </c>
      <c r="AV47" s="17">
        <v>0</v>
      </c>
      <c r="AW47" s="17">
        <v>0</v>
      </c>
      <c r="AX47" s="17">
        <v>0</v>
      </c>
      <c r="AY47" s="17">
        <v>0</v>
      </c>
      <c r="AZ47" s="17">
        <v>0</v>
      </c>
      <c r="BA47" s="17">
        <v>0</v>
      </c>
      <c r="BB47" s="17">
        <v>0</v>
      </c>
      <c r="BC47" s="17">
        <v>0</v>
      </c>
      <c r="BD47" s="17">
        <v>0</v>
      </c>
      <c r="BE47" s="17">
        <v>0</v>
      </c>
      <c r="BF47" s="17">
        <v>0</v>
      </c>
      <c r="BG47" s="17">
        <v>0</v>
      </c>
      <c r="BH47" s="17">
        <v>0</v>
      </c>
      <c r="BI47" s="17">
        <v>0</v>
      </c>
      <c r="BJ47" s="17">
        <v>0</v>
      </c>
      <c r="BK47" s="17">
        <v>0</v>
      </c>
      <c r="BL47" s="17">
        <v>0</v>
      </c>
      <c r="BM47" s="17">
        <v>0</v>
      </c>
      <c r="BN47" s="17">
        <v>0</v>
      </c>
      <c r="BO47" s="17">
        <v>0</v>
      </c>
      <c r="BP47" s="17">
        <v>0</v>
      </c>
      <c r="BQ47" s="17">
        <v>0</v>
      </c>
      <c r="BR47" s="17">
        <v>0</v>
      </c>
      <c r="BS47" s="17">
        <v>0</v>
      </c>
      <c r="BT47" s="17">
        <v>0</v>
      </c>
      <c r="BU47" s="17">
        <v>0</v>
      </c>
      <c r="BV47" s="17">
        <v>0</v>
      </c>
      <c r="BW47" s="17" t="s">
        <v>281</v>
      </c>
      <c r="BX47" s="17">
        <v>0</v>
      </c>
      <c r="BY47" s="17">
        <v>0</v>
      </c>
      <c r="BZ47" s="17">
        <v>0</v>
      </c>
      <c r="CA47" s="17">
        <v>0</v>
      </c>
      <c r="CB47" s="17">
        <v>0</v>
      </c>
      <c r="CC47" s="17">
        <v>0</v>
      </c>
    </row>
    <row r="48" spans="1:81" x14ac:dyDescent="0.3">
      <c r="A48" t="s">
        <v>100</v>
      </c>
      <c r="B48" t="s">
        <v>85</v>
      </c>
      <c r="C48" t="s">
        <v>13</v>
      </c>
      <c r="D48">
        <v>3001689</v>
      </c>
      <c r="E48" t="s">
        <v>20</v>
      </c>
      <c r="F48" t="s">
        <v>60</v>
      </c>
      <c r="G48">
        <v>9.4700000000000006</v>
      </c>
      <c r="H48">
        <v>305.73</v>
      </c>
      <c r="I48">
        <v>296.26</v>
      </c>
      <c r="J48">
        <v>1497.4</v>
      </c>
      <c r="K48">
        <v>25220.28</v>
      </c>
      <c r="L48">
        <v>1.18</v>
      </c>
      <c r="M48">
        <v>1780.9975310039742</v>
      </c>
      <c r="N48">
        <v>59.37</v>
      </c>
      <c r="O48">
        <v>1.94</v>
      </c>
      <c r="P48">
        <v>-0.23</v>
      </c>
      <c r="Q48">
        <v>1.06</v>
      </c>
      <c r="R48">
        <v>0.95</v>
      </c>
      <c r="S48" t="s">
        <v>118</v>
      </c>
      <c r="T48" t="s">
        <v>176</v>
      </c>
      <c r="U48" s="17">
        <v>745366139459.99988</v>
      </c>
      <c r="V48" t="s">
        <v>280</v>
      </c>
      <c r="W48" t="s">
        <v>276</v>
      </c>
      <c r="X48" s="17">
        <v>15422618966.734539</v>
      </c>
      <c r="Y48" s="17">
        <v>0</v>
      </c>
      <c r="Z48" s="17">
        <v>0</v>
      </c>
      <c r="AA48" s="17">
        <v>3440910572.8554063</v>
      </c>
      <c r="AB48" s="17">
        <v>3.5373847010663058</v>
      </c>
      <c r="AC48" s="17">
        <v>-18.340699999999998</v>
      </c>
      <c r="AD48" s="17">
        <v>0.47399999999999998</v>
      </c>
      <c r="AE48" s="17">
        <v>12.401999999999999</v>
      </c>
      <c r="AF48" s="17">
        <v>745366139459.99988</v>
      </c>
      <c r="AG48" s="17">
        <v>172420203420</v>
      </c>
      <c r="AH48" s="17">
        <v>32508553200</v>
      </c>
      <c r="AI48" s="17">
        <v>37621</v>
      </c>
      <c r="AJ48" s="17">
        <v>0</v>
      </c>
      <c r="AK48" s="17">
        <v>0</v>
      </c>
      <c r="AL48" s="17">
        <v>0</v>
      </c>
      <c r="AM48" s="17">
        <v>0</v>
      </c>
      <c r="AN48" s="17">
        <v>0</v>
      </c>
      <c r="AO48" s="17">
        <v>0</v>
      </c>
      <c r="AP48" s="17">
        <v>0</v>
      </c>
      <c r="AQ48" s="17">
        <v>0</v>
      </c>
      <c r="AR48" s="17">
        <v>0</v>
      </c>
      <c r="AS48" s="17">
        <v>0</v>
      </c>
      <c r="AT48" s="17">
        <v>0</v>
      </c>
      <c r="AU48" s="17">
        <v>0</v>
      </c>
      <c r="AV48" s="17">
        <v>0</v>
      </c>
      <c r="AW48" s="17">
        <v>0</v>
      </c>
      <c r="AX48" s="17">
        <v>0</v>
      </c>
      <c r="AY48" s="17">
        <v>0</v>
      </c>
      <c r="AZ48" s="17">
        <v>0</v>
      </c>
      <c r="BA48" s="17">
        <v>0</v>
      </c>
      <c r="BB48" s="17">
        <v>0</v>
      </c>
      <c r="BC48" s="17">
        <v>0</v>
      </c>
      <c r="BD48" s="17">
        <v>0</v>
      </c>
      <c r="BE48" s="17">
        <v>0</v>
      </c>
      <c r="BF48" s="17">
        <v>0</v>
      </c>
      <c r="BG48" s="17">
        <v>0</v>
      </c>
      <c r="BH48" s="17">
        <v>0</v>
      </c>
      <c r="BI48" s="17">
        <v>0</v>
      </c>
      <c r="BJ48" s="17">
        <v>0</v>
      </c>
      <c r="BK48" s="17">
        <v>0</v>
      </c>
      <c r="BL48" s="17">
        <v>0</v>
      </c>
      <c r="BM48" s="17">
        <v>0</v>
      </c>
      <c r="BN48" s="17">
        <v>0</v>
      </c>
      <c r="BO48" s="17">
        <v>0</v>
      </c>
      <c r="BP48" s="17">
        <v>0</v>
      </c>
      <c r="BQ48" s="17">
        <v>0</v>
      </c>
      <c r="BR48" s="17">
        <v>0</v>
      </c>
      <c r="BS48" s="17">
        <v>0</v>
      </c>
      <c r="BT48" s="17">
        <v>0</v>
      </c>
      <c r="BU48" s="17">
        <v>0</v>
      </c>
      <c r="BV48" s="17">
        <v>0</v>
      </c>
      <c r="BW48" s="17" t="s">
        <v>281</v>
      </c>
      <c r="BX48" s="17">
        <v>0</v>
      </c>
      <c r="BY48" s="17">
        <v>0</v>
      </c>
      <c r="BZ48" s="17">
        <v>0</v>
      </c>
      <c r="CA48" s="17">
        <v>0</v>
      </c>
      <c r="CB48" s="17">
        <v>0</v>
      </c>
      <c r="CC48" s="17">
        <v>0</v>
      </c>
    </row>
    <row r="49" spans="1:81" x14ac:dyDescent="0.3">
      <c r="A49" t="s">
        <v>100</v>
      </c>
      <c r="B49" t="s">
        <v>85</v>
      </c>
      <c r="C49" t="s">
        <v>13</v>
      </c>
      <c r="D49">
        <v>3001689</v>
      </c>
      <c r="E49" t="s">
        <v>20</v>
      </c>
      <c r="F49" t="s">
        <v>61</v>
      </c>
      <c r="G49">
        <v>7.67</v>
      </c>
      <c r="H49">
        <v>359.54</v>
      </c>
      <c r="I49">
        <v>351.87</v>
      </c>
      <c r="J49">
        <v>1843.4</v>
      </c>
      <c r="K49">
        <v>30863.17</v>
      </c>
      <c r="L49">
        <v>0.84</v>
      </c>
      <c r="M49">
        <v>2150.4351747204605</v>
      </c>
      <c r="N49">
        <v>59.73</v>
      </c>
      <c r="O49">
        <v>2.17</v>
      </c>
      <c r="P49">
        <v>0.95</v>
      </c>
      <c r="Q49">
        <v>0.89</v>
      </c>
      <c r="R49">
        <v>0.79</v>
      </c>
      <c r="S49" t="s">
        <v>118</v>
      </c>
      <c r="T49" t="s">
        <v>176</v>
      </c>
      <c r="U49" s="17">
        <v>987717251080</v>
      </c>
      <c r="V49" t="s">
        <v>280</v>
      </c>
      <c r="W49" t="s">
        <v>276</v>
      </c>
      <c r="X49" s="17">
        <v>19950926852.838982</v>
      </c>
      <c r="Y49" s="17">
        <v>0</v>
      </c>
      <c r="Z49" s="17">
        <v>0</v>
      </c>
      <c r="AA49" s="17">
        <v>4648836619.7936096</v>
      </c>
      <c r="AB49" s="17">
        <v>4.8470208849492451</v>
      </c>
      <c r="AC49" s="17">
        <v>14.438499999999999</v>
      </c>
      <c r="AD49" s="17">
        <v>0.55000000000000004</v>
      </c>
      <c r="AE49" s="17">
        <v>12.763999999999999</v>
      </c>
      <c r="AF49" s="17">
        <v>987717251080</v>
      </c>
      <c r="AG49" s="17">
        <v>232719168990</v>
      </c>
      <c r="AH49" s="17">
        <v>42052742200</v>
      </c>
      <c r="AI49" s="17">
        <v>37986</v>
      </c>
      <c r="AJ49" s="17">
        <v>0</v>
      </c>
      <c r="AK49" s="17">
        <v>0</v>
      </c>
      <c r="AL49" s="17">
        <v>0</v>
      </c>
      <c r="AM49" s="17">
        <v>0</v>
      </c>
      <c r="AN49" s="17">
        <v>0</v>
      </c>
      <c r="AO49" s="17">
        <v>0</v>
      </c>
      <c r="AP49" s="17">
        <v>0</v>
      </c>
      <c r="AQ49" s="17">
        <v>0</v>
      </c>
      <c r="AR49" s="17">
        <v>0</v>
      </c>
      <c r="AS49" s="17">
        <v>0</v>
      </c>
      <c r="AT49" s="17">
        <v>0</v>
      </c>
      <c r="AU49" s="17">
        <v>0</v>
      </c>
      <c r="AV49" s="17">
        <v>0</v>
      </c>
      <c r="AW49" s="17">
        <v>0</v>
      </c>
      <c r="AX49" s="17">
        <v>0</v>
      </c>
      <c r="AY49" s="17">
        <v>0</v>
      </c>
      <c r="AZ49" s="17">
        <v>0</v>
      </c>
      <c r="BA49" s="17">
        <v>0</v>
      </c>
      <c r="BB49" s="17">
        <v>0</v>
      </c>
      <c r="BC49" s="17">
        <v>0</v>
      </c>
      <c r="BD49" s="17">
        <v>0</v>
      </c>
      <c r="BE49" s="17">
        <v>0</v>
      </c>
      <c r="BF49" s="17">
        <v>0</v>
      </c>
      <c r="BG49" s="17">
        <v>0</v>
      </c>
      <c r="BH49" s="17">
        <v>0</v>
      </c>
      <c r="BI49" s="17">
        <v>0</v>
      </c>
      <c r="BJ49" s="17">
        <v>0</v>
      </c>
      <c r="BK49" s="17">
        <v>0</v>
      </c>
      <c r="BL49" s="17">
        <v>0</v>
      </c>
      <c r="BM49" s="17">
        <v>0</v>
      </c>
      <c r="BN49" s="17">
        <v>0</v>
      </c>
      <c r="BO49" s="17">
        <v>0</v>
      </c>
      <c r="BP49" s="17">
        <v>0</v>
      </c>
      <c r="BQ49" s="17">
        <v>0</v>
      </c>
      <c r="BR49" s="17">
        <v>0</v>
      </c>
      <c r="BS49" s="17">
        <v>0</v>
      </c>
      <c r="BT49" s="17">
        <v>0</v>
      </c>
      <c r="BU49" s="17">
        <v>0</v>
      </c>
      <c r="BV49" s="17">
        <v>0</v>
      </c>
      <c r="BW49" s="17" t="s">
        <v>281</v>
      </c>
      <c r="BX49" s="17">
        <v>0</v>
      </c>
      <c r="BY49" s="17">
        <v>0</v>
      </c>
      <c r="BZ49" s="17">
        <v>0</v>
      </c>
      <c r="CA49" s="17">
        <v>0</v>
      </c>
      <c r="CB49" s="17">
        <v>0</v>
      </c>
      <c r="CC49" s="17">
        <v>0</v>
      </c>
    </row>
    <row r="50" spans="1:81" x14ac:dyDescent="0.3">
      <c r="A50" t="s">
        <v>100</v>
      </c>
      <c r="B50" t="s">
        <v>85</v>
      </c>
      <c r="C50" t="s">
        <v>13</v>
      </c>
      <c r="D50">
        <v>3001689</v>
      </c>
      <c r="E50" t="s">
        <v>20</v>
      </c>
      <c r="F50" t="s">
        <v>62</v>
      </c>
      <c r="G50">
        <v>0.15</v>
      </c>
      <c r="H50">
        <v>416.75</v>
      </c>
      <c r="I50">
        <v>416.6</v>
      </c>
      <c r="J50">
        <v>2112.9499999999998</v>
      </c>
      <c r="K50">
        <v>35152.35</v>
      </c>
      <c r="L50">
        <v>2.5299999999999998</v>
      </c>
      <c r="M50">
        <v>2422.3396277046304</v>
      </c>
      <c r="N50">
        <v>60.11</v>
      </c>
      <c r="O50">
        <v>2.34</v>
      </c>
      <c r="P50">
        <v>1.99</v>
      </c>
      <c r="Q50">
        <v>0.81</v>
      </c>
      <c r="R50">
        <v>0.73</v>
      </c>
      <c r="S50" t="s">
        <v>118</v>
      </c>
      <c r="T50" t="s">
        <v>176</v>
      </c>
      <c r="U50" s="17">
        <v>1362622127660</v>
      </c>
      <c r="V50" t="s">
        <v>280</v>
      </c>
      <c r="W50" t="s">
        <v>276</v>
      </c>
      <c r="X50" s="17">
        <v>23833083651.544376</v>
      </c>
      <c r="Y50" s="17">
        <v>0</v>
      </c>
      <c r="Z50" s="17">
        <v>0</v>
      </c>
      <c r="AA50" s="17">
        <v>6662811952.7026958</v>
      </c>
      <c r="AB50" s="17">
        <v>6.6640561752895682</v>
      </c>
      <c r="AC50" s="17">
        <v>25.150600000000001</v>
      </c>
      <c r="AD50" s="17">
        <v>0.6</v>
      </c>
      <c r="AE50" s="17">
        <v>15.199</v>
      </c>
      <c r="AF50" s="17">
        <v>1362622127660</v>
      </c>
      <c r="AG50" s="17">
        <v>420368687840.00006</v>
      </c>
      <c r="AH50" s="17">
        <v>50461042500</v>
      </c>
      <c r="AI50" s="17">
        <v>38352</v>
      </c>
      <c r="AJ50" s="17">
        <v>0</v>
      </c>
      <c r="AK50" s="17">
        <v>0</v>
      </c>
      <c r="AL50" s="17">
        <v>0</v>
      </c>
      <c r="AM50" s="17">
        <v>0</v>
      </c>
      <c r="AN50" s="17">
        <v>0</v>
      </c>
      <c r="AO50" s="17">
        <v>0</v>
      </c>
      <c r="AP50" s="17">
        <v>0</v>
      </c>
      <c r="AQ50" s="17">
        <v>0</v>
      </c>
      <c r="AR50" s="17">
        <v>0</v>
      </c>
      <c r="AS50" s="17">
        <v>0</v>
      </c>
      <c r="AT50" s="17">
        <v>0</v>
      </c>
      <c r="AU50" s="17">
        <v>0</v>
      </c>
      <c r="AV50" s="17">
        <v>0</v>
      </c>
      <c r="AW50" s="17">
        <v>0</v>
      </c>
      <c r="AX50" s="17">
        <v>0</v>
      </c>
      <c r="AY50" s="17">
        <v>0</v>
      </c>
      <c r="AZ50" s="17">
        <v>0</v>
      </c>
      <c r="BA50" s="17">
        <v>0</v>
      </c>
      <c r="BB50" s="17">
        <v>0</v>
      </c>
      <c r="BC50" s="17">
        <v>0</v>
      </c>
      <c r="BD50" s="17">
        <v>0</v>
      </c>
      <c r="BE50" s="17">
        <v>0</v>
      </c>
      <c r="BF50" s="17">
        <v>0</v>
      </c>
      <c r="BG50" s="17">
        <v>0</v>
      </c>
      <c r="BH50" s="17">
        <v>0</v>
      </c>
      <c r="BI50" s="17">
        <v>0</v>
      </c>
      <c r="BJ50" s="17">
        <v>0</v>
      </c>
      <c r="BK50" s="17">
        <v>0</v>
      </c>
      <c r="BL50" s="17">
        <v>0</v>
      </c>
      <c r="BM50" s="17">
        <v>0</v>
      </c>
      <c r="BN50" s="17">
        <v>0</v>
      </c>
      <c r="BO50" s="17">
        <v>0</v>
      </c>
      <c r="BP50" s="17">
        <v>0</v>
      </c>
      <c r="BQ50" s="17">
        <v>0</v>
      </c>
      <c r="BR50" s="17">
        <v>0</v>
      </c>
      <c r="BS50" s="17">
        <v>0</v>
      </c>
      <c r="BT50" s="17">
        <v>0</v>
      </c>
      <c r="BU50" s="17">
        <v>0</v>
      </c>
      <c r="BV50" s="17">
        <v>0</v>
      </c>
      <c r="BW50" s="17" t="s">
        <v>281</v>
      </c>
      <c r="BX50" s="17">
        <v>0</v>
      </c>
      <c r="BY50" s="17">
        <v>0</v>
      </c>
      <c r="BZ50" s="17">
        <v>0</v>
      </c>
      <c r="CA50" s="17">
        <v>0</v>
      </c>
      <c r="CB50" s="17">
        <v>0</v>
      </c>
      <c r="CC50" s="17">
        <v>0</v>
      </c>
    </row>
    <row r="51" spans="1:81" x14ac:dyDescent="0.3">
      <c r="A51" t="s">
        <v>100</v>
      </c>
      <c r="B51" t="s">
        <v>85</v>
      </c>
      <c r="C51" t="s">
        <v>13</v>
      </c>
      <c r="D51">
        <v>3001689</v>
      </c>
      <c r="E51" t="s">
        <v>20</v>
      </c>
      <c r="F51" t="s">
        <v>63</v>
      </c>
      <c r="G51">
        <v>-19.190000000000001</v>
      </c>
      <c r="H51">
        <v>439.68</v>
      </c>
      <c r="I51">
        <v>458.88</v>
      </c>
      <c r="J51">
        <v>2192.75</v>
      </c>
      <c r="K51">
        <v>36237.72</v>
      </c>
      <c r="L51">
        <v>1.75</v>
      </c>
      <c r="M51">
        <v>2464.4935545137487</v>
      </c>
      <c r="N51">
        <v>60.51</v>
      </c>
      <c r="O51">
        <v>1.89</v>
      </c>
      <c r="P51">
        <v>2.79</v>
      </c>
      <c r="Q51">
        <v>0.8</v>
      </c>
      <c r="R51">
        <v>0.85</v>
      </c>
      <c r="S51" t="s">
        <v>118</v>
      </c>
      <c r="T51" t="s">
        <v>176</v>
      </c>
      <c r="U51" s="17">
        <v>1483992120222.1001</v>
      </c>
      <c r="V51" t="s">
        <v>280</v>
      </c>
      <c r="W51" t="s">
        <v>276</v>
      </c>
      <c r="X51" s="17">
        <v>27977672522.820293</v>
      </c>
      <c r="Y51" s="17">
        <v>41732615043.822655</v>
      </c>
      <c r="Z51" s="17">
        <v>40779622463.224991</v>
      </c>
      <c r="AA51" s="17">
        <v>7820510915.9751139</v>
      </c>
      <c r="AB51" s="17">
        <v>8.6714860140544925</v>
      </c>
      <c r="AC51" s="17">
        <v>0</v>
      </c>
      <c r="AD51" s="17">
        <v>0</v>
      </c>
      <c r="AE51" s="17">
        <v>0</v>
      </c>
      <c r="AF51" s="17">
        <v>1483992120222.1001</v>
      </c>
      <c r="AG51" s="17">
        <v>434397847933.20001</v>
      </c>
      <c r="AH51" s="17">
        <v>54251958410.700005</v>
      </c>
      <c r="AI51" s="17">
        <v>38717</v>
      </c>
      <c r="AJ51" s="17">
        <v>1483992120222.1001</v>
      </c>
      <c r="AK51" s="17">
        <v>355281735600.39996</v>
      </c>
      <c r="AL51" s="17">
        <v>291936472830.59998</v>
      </c>
      <c r="AM51" s="17">
        <v>48029727188.199997</v>
      </c>
      <c r="AN51" s="17">
        <v>54251958410.700005</v>
      </c>
      <c r="AO51" s="17">
        <v>43277240061.099998</v>
      </c>
      <c r="AP51" s="17">
        <v>23.9409448850191</v>
      </c>
      <c r="AQ51" s="17">
        <v>121.698303797264</v>
      </c>
      <c r="AR51" s="17">
        <v>3.6558117574492499</v>
      </c>
      <c r="AS51" s="17">
        <v>2.93799923925447</v>
      </c>
      <c r="AT51" s="17">
        <v>7820510915.9751139</v>
      </c>
      <c r="AU51" s="17">
        <v>7280564728.0124664</v>
      </c>
      <c r="AV51" s="17">
        <v>0</v>
      </c>
      <c r="AW51" s="17">
        <v>0</v>
      </c>
      <c r="AX51" s="17">
        <v>0</v>
      </c>
      <c r="AY51" s="17">
        <v>0</v>
      </c>
      <c r="AZ51" s="17">
        <v>0</v>
      </c>
      <c r="BA51" s="17">
        <v>0</v>
      </c>
      <c r="BB51" s="17">
        <v>0</v>
      </c>
      <c r="BC51" s="17">
        <v>0</v>
      </c>
      <c r="BD51" s="17">
        <v>0</v>
      </c>
      <c r="BE51" s="17">
        <v>0</v>
      </c>
      <c r="BF51" s="17">
        <v>0</v>
      </c>
      <c r="BG51" s="17">
        <v>0</v>
      </c>
      <c r="BH51" s="17">
        <v>0</v>
      </c>
      <c r="BI51" s="17">
        <v>0</v>
      </c>
      <c r="BJ51" s="17">
        <v>0</v>
      </c>
      <c r="BK51" s="17">
        <v>34.387228744219101</v>
      </c>
      <c r="BL51" s="17">
        <v>20.2196727143365</v>
      </c>
      <c r="BM51" s="17">
        <v>59.5562077552473</v>
      </c>
      <c r="BN51" s="17">
        <v>6.0630129732592</v>
      </c>
      <c r="BO51" s="17">
        <v>7.6250992851469404</v>
      </c>
      <c r="BP51" s="17">
        <v>11.119936457506</v>
      </c>
      <c r="BQ51" s="17">
        <v>2.2008818904902698</v>
      </c>
      <c r="BR51" s="17">
        <v>0</v>
      </c>
      <c r="BS51" s="17">
        <v>0</v>
      </c>
      <c r="BT51" s="17">
        <v>0</v>
      </c>
      <c r="BU51" s="17">
        <v>30.021962054847101</v>
      </c>
      <c r="BV51" s="17">
        <v>0</v>
      </c>
      <c r="BW51" s="17" t="s">
        <v>281</v>
      </c>
      <c r="BX51" s="17">
        <v>0</v>
      </c>
      <c r="BY51" s="17">
        <v>0</v>
      </c>
      <c r="BZ51" s="17">
        <v>0</v>
      </c>
      <c r="CA51" s="17">
        <v>7.4656404617921899</v>
      </c>
      <c r="CB51" s="17">
        <v>3.3551040310007898</v>
      </c>
      <c r="CC51" s="17">
        <v>0</v>
      </c>
    </row>
    <row r="52" spans="1:81" x14ac:dyDescent="0.3">
      <c r="A52" t="s">
        <v>100</v>
      </c>
      <c r="B52" t="s">
        <v>85</v>
      </c>
      <c r="C52" t="s">
        <v>13</v>
      </c>
      <c r="D52">
        <v>3001689</v>
      </c>
      <c r="E52" t="s">
        <v>20</v>
      </c>
      <c r="F52" t="s">
        <v>64</v>
      </c>
      <c r="G52">
        <v>-27.31</v>
      </c>
      <c r="H52">
        <v>485.05</v>
      </c>
      <c r="I52">
        <v>512.36</v>
      </c>
      <c r="J52">
        <v>2321.2199999999998</v>
      </c>
      <c r="K52">
        <v>38103.279999999999</v>
      </c>
      <c r="L52">
        <v>2.66</v>
      </c>
      <c r="M52">
        <v>2554.582679173915</v>
      </c>
      <c r="N52">
        <v>60.92</v>
      </c>
      <c r="O52">
        <v>1.89</v>
      </c>
      <c r="P52">
        <v>3.59</v>
      </c>
      <c r="Q52">
        <v>0.8</v>
      </c>
      <c r="R52">
        <v>0.76</v>
      </c>
      <c r="S52" t="s">
        <v>118</v>
      </c>
      <c r="T52" t="s">
        <v>176</v>
      </c>
      <c r="U52" s="17">
        <v>1899308296950</v>
      </c>
      <c r="V52" t="s">
        <v>280</v>
      </c>
      <c r="W52" t="s">
        <v>276</v>
      </c>
      <c r="X52" s="17">
        <v>35812446776.503036</v>
      </c>
      <c r="Y52" s="17">
        <v>58960894817.425629</v>
      </c>
      <c r="Z52" s="17">
        <v>57821499236.315475</v>
      </c>
      <c r="AA52" s="17">
        <v>9808600548.2999744</v>
      </c>
      <c r="AB52" s="17">
        <v>9.9920093187984111</v>
      </c>
      <c r="AC52" s="17">
        <v>14.115563929559301</v>
      </c>
      <c r="AD52" s="17">
        <v>0.57870859339273095</v>
      </c>
      <c r="AE52" s="17">
        <v>15.4894511838281</v>
      </c>
      <c r="AF52" s="17">
        <v>1899308296950</v>
      </c>
      <c r="AG52" s="17">
        <v>645675653850</v>
      </c>
      <c r="AH52" s="17">
        <v>72293667600.000015</v>
      </c>
      <c r="AI52" s="17">
        <v>39082</v>
      </c>
      <c r="AJ52" s="17">
        <v>1899308296950</v>
      </c>
      <c r="AK52" s="17">
        <v>518404830450.00006</v>
      </c>
      <c r="AL52" s="17">
        <v>393817459800</v>
      </c>
      <c r="AM52" s="17">
        <v>65288998800.000008</v>
      </c>
      <c r="AN52" s="17">
        <v>72293667600.000015</v>
      </c>
      <c r="AO52" s="17">
        <v>56824584450</v>
      </c>
      <c r="AP52" s="17">
        <v>27.2944014029991</v>
      </c>
      <c r="AQ52" s="17">
        <v>131.63581693743899</v>
      </c>
      <c r="AR52" s="17">
        <v>3.8063155789974998</v>
      </c>
      <c r="AS52" s="17">
        <v>3.01642433354893</v>
      </c>
      <c r="AT52" s="17">
        <v>9808600548.2999744</v>
      </c>
      <c r="AU52" s="17">
        <v>9180488320.5656013</v>
      </c>
      <c r="AV52" s="17">
        <v>0.57870859339273095</v>
      </c>
      <c r="AW52" s="17">
        <v>15.4894511838281</v>
      </c>
      <c r="AX52" s="17">
        <v>17.2266941781931</v>
      </c>
      <c r="AY52" s="17">
        <v>0</v>
      </c>
      <c r="AZ52" s="17">
        <v>1.8586050940252301</v>
      </c>
      <c r="BA52" s="17">
        <v>0.67624708070123996</v>
      </c>
      <c r="BB52" s="17">
        <v>0.45241255815435799</v>
      </c>
      <c r="BC52" s="17">
        <v>1.26325682195001</v>
      </c>
      <c r="BD52" s="17">
        <v>0.84968177697928604</v>
      </c>
      <c r="BE52" s="17">
        <v>2.1718638419423901</v>
      </c>
      <c r="BF52" s="17">
        <v>1.4529873839562</v>
      </c>
      <c r="BG52" s="17">
        <v>4.0571292549392997</v>
      </c>
      <c r="BH52" s="17">
        <v>2.7288740776005702</v>
      </c>
      <c r="BI52" s="17">
        <v>2.5160676029516802</v>
      </c>
      <c r="BJ52" s="17">
        <v>0.72927211465334196</v>
      </c>
      <c r="BK52" s="17">
        <v>32.005051213694401</v>
      </c>
      <c r="BL52" s="17">
        <v>21.411533604602202</v>
      </c>
      <c r="BM52" s="17">
        <v>59.786726532903003</v>
      </c>
      <c r="BN52" s="17">
        <v>5.8378378378378404</v>
      </c>
      <c r="BO52" s="17">
        <v>7.43783783783784</v>
      </c>
      <c r="BP52" s="17">
        <v>10.6810810810811</v>
      </c>
      <c r="BQ52" s="17">
        <v>2.1726902492075699</v>
      </c>
      <c r="BR52" s="17">
        <v>0</v>
      </c>
      <c r="BS52" s="17">
        <v>0</v>
      </c>
      <c r="BT52" s="17">
        <v>0</v>
      </c>
      <c r="BU52" s="17">
        <v>32.110407034990999</v>
      </c>
      <c r="BV52" s="17">
        <v>0</v>
      </c>
      <c r="BW52" s="17" t="s">
        <v>281</v>
      </c>
      <c r="BX52" s="17">
        <v>0</v>
      </c>
      <c r="BY52" s="17">
        <v>0</v>
      </c>
      <c r="BZ52" s="17">
        <v>0.21818384215066899</v>
      </c>
      <c r="CA52" s="17">
        <v>7.4406838799720898</v>
      </c>
      <c r="CB52" s="17">
        <v>3.32370013221077</v>
      </c>
      <c r="CC52" s="17">
        <v>0</v>
      </c>
    </row>
    <row r="53" spans="1:81" x14ac:dyDescent="0.3">
      <c r="A53" t="s">
        <v>100</v>
      </c>
      <c r="B53" t="s">
        <v>85</v>
      </c>
      <c r="C53" t="s">
        <v>13</v>
      </c>
      <c r="D53">
        <v>3001689</v>
      </c>
      <c r="E53" t="s">
        <v>20</v>
      </c>
      <c r="F53" t="s">
        <v>65</v>
      </c>
      <c r="G53">
        <v>-45.9</v>
      </c>
      <c r="H53">
        <v>544.32000000000005</v>
      </c>
      <c r="I53">
        <v>590.22</v>
      </c>
      <c r="J53">
        <v>2659.03</v>
      </c>
      <c r="K53">
        <v>43356.61</v>
      </c>
      <c r="L53">
        <v>2.38</v>
      </c>
      <c r="M53">
        <v>2853.7992632067776</v>
      </c>
      <c r="N53">
        <v>61.33</v>
      </c>
      <c r="O53">
        <v>1.6</v>
      </c>
      <c r="P53">
        <v>2.4500000000000002</v>
      </c>
      <c r="Q53">
        <v>0.73</v>
      </c>
      <c r="R53">
        <v>0.68</v>
      </c>
      <c r="S53" t="s">
        <v>118</v>
      </c>
      <c r="T53" t="s">
        <v>176</v>
      </c>
      <c r="U53" s="17">
        <v>2477393584685.3999</v>
      </c>
      <c r="V53" t="s">
        <v>280</v>
      </c>
      <c r="W53" t="s">
        <v>276</v>
      </c>
      <c r="X53" s="17">
        <v>43320341089.929291</v>
      </c>
      <c r="Y53" s="17">
        <v>84271997263.76207</v>
      </c>
      <c r="Z53" s="17">
        <v>82919050497.450012</v>
      </c>
      <c r="AA53" s="17">
        <v>11392442325.045164</v>
      </c>
      <c r="AB53" s="17">
        <v>11.53774359883349</v>
      </c>
      <c r="AC53" s="17">
        <v>5.8214758145845398</v>
      </c>
      <c r="AD53" s="17">
        <v>0.53024167115127396</v>
      </c>
      <c r="AE53" s="17">
        <v>14.5529999912447</v>
      </c>
      <c r="AF53" s="17">
        <v>2477393584685.3999</v>
      </c>
      <c r="AG53" s="17">
        <v>870332212207.80005</v>
      </c>
      <c r="AH53" s="17">
        <v>86836135519.300003</v>
      </c>
      <c r="AI53" s="17">
        <v>39447</v>
      </c>
      <c r="AJ53" s="17">
        <v>2477393584685.3999</v>
      </c>
      <c r="AK53" s="17">
        <v>650767336690.30005</v>
      </c>
      <c r="AL53" s="17">
        <v>506902084910.39996</v>
      </c>
      <c r="AM53" s="17">
        <v>78657371319.899994</v>
      </c>
      <c r="AN53" s="17">
        <v>86836135519.300003</v>
      </c>
      <c r="AO53" s="17">
        <v>69392296466.199997</v>
      </c>
      <c r="AP53" s="17">
        <v>26.268225634924299</v>
      </c>
      <c r="AQ53" s="17">
        <v>128.38127047856401</v>
      </c>
      <c r="AR53" s="17">
        <v>3.5051408890415399</v>
      </c>
      <c r="AS53" s="17">
        <v>2.8208826862990901</v>
      </c>
      <c r="AT53" s="17">
        <v>11392442325.045164</v>
      </c>
      <c r="AU53" s="17">
        <v>10722137392.191465</v>
      </c>
      <c r="AV53" s="17">
        <v>0.53024167115127396</v>
      </c>
      <c r="AW53" s="17">
        <v>14.5529999912447</v>
      </c>
      <c r="AX53" s="17">
        <v>16.562998664799601</v>
      </c>
      <c r="AY53" s="17">
        <v>0</v>
      </c>
      <c r="AZ53" s="17">
        <v>1.6573935586798301</v>
      </c>
      <c r="BA53" s="17">
        <v>0.61937024949302899</v>
      </c>
      <c r="BB53" s="17">
        <v>0.403343501987529</v>
      </c>
      <c r="BC53" s="17">
        <v>1.1968877091562899</v>
      </c>
      <c r="BD53" s="17">
        <v>0.81938320088988204</v>
      </c>
      <c r="BE53" s="17">
        <v>1.93598564163925</v>
      </c>
      <c r="BF53" s="17">
        <v>1.2607438428557201</v>
      </c>
      <c r="BG53" s="17">
        <v>3.7411506630770801</v>
      </c>
      <c r="BH53" s="17">
        <v>2.56117259946156</v>
      </c>
      <c r="BI53" s="17">
        <v>2.2052049057732601</v>
      </c>
      <c r="BJ53" s="17">
        <v>0.66199379602435504</v>
      </c>
      <c r="BK53" s="17">
        <v>30.718602664304001</v>
      </c>
      <c r="BL53" s="17">
        <v>20.004429959181099</v>
      </c>
      <c r="BM53" s="17">
        <v>59.3614530266114</v>
      </c>
      <c r="BN53" s="17">
        <v>5.6069578090303498</v>
      </c>
      <c r="BO53" s="17">
        <v>7.2538860103626899</v>
      </c>
      <c r="BP53" s="17">
        <v>10.103626943005199</v>
      </c>
      <c r="BQ53" s="17">
        <v>2.1088955720848999</v>
      </c>
      <c r="BR53" s="17">
        <v>0</v>
      </c>
      <c r="BS53" s="17">
        <v>0</v>
      </c>
      <c r="BT53" s="17">
        <v>0</v>
      </c>
      <c r="BU53" s="17">
        <v>31.8922791648519</v>
      </c>
      <c r="BV53" s="17">
        <v>0</v>
      </c>
      <c r="BW53" s="17" t="s">
        <v>281</v>
      </c>
      <c r="BX53" s="17">
        <v>0</v>
      </c>
      <c r="BY53" s="17">
        <v>0</v>
      </c>
      <c r="BZ53" s="17">
        <v>0.35576357746446402</v>
      </c>
      <c r="CA53" s="17">
        <v>13.4158685665343</v>
      </c>
      <c r="CB53" s="17">
        <v>2.71420009381026</v>
      </c>
      <c r="CC53" s="17">
        <v>0</v>
      </c>
    </row>
    <row r="54" spans="1:81" x14ac:dyDescent="0.3">
      <c r="A54" t="s">
        <v>100</v>
      </c>
      <c r="B54" t="s">
        <v>85</v>
      </c>
      <c r="C54" t="s">
        <v>13</v>
      </c>
      <c r="D54">
        <v>3001689</v>
      </c>
      <c r="E54" t="s">
        <v>20</v>
      </c>
      <c r="F54" t="s">
        <v>66</v>
      </c>
      <c r="G54">
        <v>-71.36</v>
      </c>
      <c r="H54">
        <v>603.02</v>
      </c>
      <c r="I54">
        <v>674.38</v>
      </c>
      <c r="J54">
        <v>2914.69</v>
      </c>
      <c r="K54">
        <v>47223.67</v>
      </c>
      <c r="L54">
        <v>0.15</v>
      </c>
      <c r="M54">
        <v>3066.7773184589119</v>
      </c>
      <c r="N54">
        <v>61.72</v>
      </c>
      <c r="O54">
        <v>3.16</v>
      </c>
      <c r="P54">
        <v>5.17</v>
      </c>
      <c r="Q54">
        <v>0.68</v>
      </c>
      <c r="R54">
        <v>0.72</v>
      </c>
      <c r="S54" t="s">
        <v>118</v>
      </c>
      <c r="T54" t="s">
        <v>176</v>
      </c>
      <c r="U54" s="17">
        <v>2885015890000</v>
      </c>
      <c r="V54" t="s">
        <v>280</v>
      </c>
      <c r="W54" t="s">
        <v>276</v>
      </c>
      <c r="X54" s="17">
        <v>43698263527.685516</v>
      </c>
      <c r="Y54" s="17">
        <v>74027282501.60997</v>
      </c>
      <c r="Z54" s="17">
        <v>72465159306.968735</v>
      </c>
      <c r="AA54" s="17">
        <v>5077635845.4817019</v>
      </c>
      <c r="AB54" s="17">
        <v>4.495149230530731</v>
      </c>
      <c r="AC54" s="17">
        <v>-63.691934910116302</v>
      </c>
      <c r="AD54" s="17">
        <v>0.183129730597174</v>
      </c>
      <c r="AE54" s="17">
        <v>5.8330024247851897</v>
      </c>
      <c r="AF54" s="17">
        <v>2885015890000</v>
      </c>
      <c r="AG54" s="17">
        <v>836589570000</v>
      </c>
      <c r="AH54" s="17">
        <v>81965520000</v>
      </c>
      <c r="AI54" s="17">
        <v>39813</v>
      </c>
      <c r="AJ54" s="17">
        <v>2885015890000</v>
      </c>
      <c r="AK54" s="17">
        <v>687217390000</v>
      </c>
      <c r="AL54" s="17">
        <v>575397450000</v>
      </c>
      <c r="AM54" s="17">
        <v>73986920000</v>
      </c>
      <c r="AN54" s="17">
        <v>81965520000</v>
      </c>
      <c r="AO54" s="17">
        <v>64273599999.999992</v>
      </c>
      <c r="AP54" s="17">
        <v>23.820228941616001</v>
      </c>
      <c r="AQ54" s="17">
        <v>119.433513304586</v>
      </c>
      <c r="AR54" s="17">
        <v>2.84107689957992</v>
      </c>
      <c r="AS54" s="17">
        <v>2.2415883476187699</v>
      </c>
      <c r="AT54" s="17">
        <v>5077635845.4817019</v>
      </c>
      <c r="AU54" s="17">
        <v>4443666827.6941547</v>
      </c>
      <c r="AV54" s="17">
        <v>0.183129730597174</v>
      </c>
      <c r="AW54" s="17">
        <v>5.8330024247851897</v>
      </c>
      <c r="AX54" s="17">
        <v>6.1539832670476704</v>
      </c>
      <c r="AY54" s="17">
        <v>0</v>
      </c>
      <c r="AZ54" s="17">
        <v>0.66973158110831199</v>
      </c>
      <c r="BA54" s="17">
        <v>0.71607332085766495</v>
      </c>
      <c r="BB54" s="17">
        <v>0.31082186893651298</v>
      </c>
      <c r="BC54" s="17">
        <v>0.97538332177278297</v>
      </c>
      <c r="BD54" s="17">
        <v>0.60063580817532103</v>
      </c>
      <c r="BE54" s="17">
        <v>2.6187824107184201</v>
      </c>
      <c r="BF54" s="17">
        <v>1.1367199692101999</v>
      </c>
      <c r="BG54" s="17">
        <v>3.5671161211637901</v>
      </c>
      <c r="BH54" s="17">
        <v>2.1966109389653301</v>
      </c>
      <c r="BI54" s="17">
        <v>0.76130554005475504</v>
      </c>
      <c r="BJ54" s="17">
        <v>0.762017670138595</v>
      </c>
      <c r="BK54" s="17">
        <v>45.435572909653999</v>
      </c>
      <c r="BL54" s="17">
        <v>19.721960414703101</v>
      </c>
      <c r="BM54" s="17">
        <v>61.889053453615197</v>
      </c>
      <c r="BN54" s="17">
        <v>5.4862852345241002</v>
      </c>
      <c r="BO54" s="17">
        <v>7.9218335124317001</v>
      </c>
      <c r="BP54" s="17">
        <v>11.276374366759301</v>
      </c>
      <c r="BQ54" s="17">
        <v>1.9153926826282699</v>
      </c>
      <c r="BR54" s="17">
        <v>0</v>
      </c>
      <c r="BS54" s="17">
        <v>0</v>
      </c>
      <c r="BT54" s="17">
        <v>0</v>
      </c>
      <c r="BU54" s="17">
        <v>25.421827745981702</v>
      </c>
      <c r="BV54" s="17">
        <v>0</v>
      </c>
      <c r="BW54" s="17" t="s">
        <v>281</v>
      </c>
      <c r="BX54" s="17">
        <v>0</v>
      </c>
      <c r="BY54" s="17">
        <v>0</v>
      </c>
      <c r="BZ54" s="17">
        <v>0.77264355061268997</v>
      </c>
      <c r="CA54" s="17">
        <v>65.244656421127004</v>
      </c>
      <c r="CB54" s="17">
        <v>2.8081876995958002</v>
      </c>
      <c r="CC54" s="17">
        <v>0</v>
      </c>
    </row>
    <row r="55" spans="1:81" x14ac:dyDescent="0.3">
      <c r="A55" t="s">
        <v>100</v>
      </c>
      <c r="B55" t="s">
        <v>85</v>
      </c>
      <c r="C55" t="s">
        <v>13</v>
      </c>
      <c r="D55">
        <v>3001689</v>
      </c>
      <c r="E55" t="s">
        <v>20</v>
      </c>
      <c r="F55" t="s">
        <v>67</v>
      </c>
      <c r="G55">
        <v>-50.7</v>
      </c>
      <c r="H55">
        <v>471.02</v>
      </c>
      <c r="I55">
        <v>521.72</v>
      </c>
      <c r="J55">
        <v>2692.28</v>
      </c>
      <c r="K55">
        <v>43358.7</v>
      </c>
      <c r="L55">
        <v>-2.78</v>
      </c>
      <c r="M55">
        <v>2826.686694446365</v>
      </c>
      <c r="N55">
        <v>62.09</v>
      </c>
      <c r="O55">
        <v>0.1</v>
      </c>
      <c r="P55">
        <v>-5.19</v>
      </c>
      <c r="Q55">
        <v>0.72</v>
      </c>
      <c r="R55">
        <v>0.69</v>
      </c>
      <c r="S55" t="s">
        <v>118</v>
      </c>
      <c r="T55" t="s">
        <v>176</v>
      </c>
      <c r="U55" s="17">
        <v>2952343936440</v>
      </c>
      <c r="V55" t="s">
        <v>280</v>
      </c>
      <c r="W55" t="s">
        <v>276</v>
      </c>
      <c r="X55" s="17">
        <v>58125243470.45475</v>
      </c>
      <c r="Y55" s="17">
        <v>49941771489.729965</v>
      </c>
      <c r="Z55" s="17">
        <v>48028389833.705017</v>
      </c>
      <c r="AA55" s="17">
        <v>9028595365.2372684</v>
      </c>
      <c r="AB55" s="17">
        <v>7.251883827499813</v>
      </c>
      <c r="AC55" s="17">
        <v>70.163471465712902</v>
      </c>
      <c r="AD55" s="17">
        <v>0.31326445612156401</v>
      </c>
      <c r="AE55" s="17">
        <v>9.2942460089583108</v>
      </c>
      <c r="AF55" s="17">
        <v>2952343936440</v>
      </c>
      <c r="AG55" s="17">
        <v>730602889020</v>
      </c>
      <c r="AH55" s="17">
        <v>115275964320</v>
      </c>
      <c r="AI55" s="17">
        <v>40178</v>
      </c>
      <c r="AJ55" s="17">
        <v>2952343936440</v>
      </c>
      <c r="AK55" s="17">
        <v>973879881480</v>
      </c>
      <c r="AL55" s="17">
        <v>867902726339.99988</v>
      </c>
      <c r="AM55" s="17">
        <v>99718644780</v>
      </c>
      <c r="AN55" s="17">
        <v>115275964320</v>
      </c>
      <c r="AO55" s="17">
        <v>96368433479.999985</v>
      </c>
      <c r="AP55" s="17">
        <v>32.986667625667103</v>
      </c>
      <c r="AQ55" s="17">
        <v>112.210718082073</v>
      </c>
      <c r="AR55" s="17">
        <v>3.9045574229065698</v>
      </c>
      <c r="AS55" s="17">
        <v>3.2851720697278601</v>
      </c>
      <c r="AT55" s="17">
        <v>9028595365.2372684</v>
      </c>
      <c r="AU55" s="17">
        <v>8133266631.1497898</v>
      </c>
      <c r="AV55" s="17">
        <v>0.31326445612156401</v>
      </c>
      <c r="AW55" s="17">
        <v>9.2942460089583108</v>
      </c>
      <c r="AX55" s="17">
        <v>10.568051995430199</v>
      </c>
      <c r="AY55" s="17">
        <v>0</v>
      </c>
      <c r="AZ55" s="17">
        <v>1.1029061807848799</v>
      </c>
      <c r="BA55" s="17">
        <v>1.01716591475616</v>
      </c>
      <c r="BB55" s="17">
        <v>0.36131382358043301</v>
      </c>
      <c r="BC55" s="17">
        <v>1.1288940008211501</v>
      </c>
      <c r="BD55" s="17">
        <v>0.88787295418204903</v>
      </c>
      <c r="BE55" s="17">
        <v>3.5811230809822199</v>
      </c>
      <c r="BF55" s="17">
        <v>1.27207297681814</v>
      </c>
      <c r="BG55" s="17">
        <v>3.9744827305701498</v>
      </c>
      <c r="BH55" s="17">
        <v>3.1259230014244199</v>
      </c>
      <c r="BI55" s="17">
        <v>1.53323380090576</v>
      </c>
      <c r="BJ55" s="17">
        <v>1.09419008540211</v>
      </c>
      <c r="BK55" s="17">
        <v>50.435471100554203</v>
      </c>
      <c r="BL55" s="17">
        <v>17.915497012884199</v>
      </c>
      <c r="BM55" s="17">
        <v>55.9754312723434</v>
      </c>
      <c r="BN55" s="17">
        <v>7.9795203588125903</v>
      </c>
      <c r="BO55" s="17">
        <v>10.1351024787583</v>
      </c>
      <c r="BP55" s="17">
        <v>14.2439190996175</v>
      </c>
      <c r="BQ55" s="17">
        <v>2.9483827647294101</v>
      </c>
      <c r="BR55" s="17">
        <v>0</v>
      </c>
      <c r="BS55" s="17">
        <v>0</v>
      </c>
      <c r="BT55" s="17">
        <v>0</v>
      </c>
      <c r="BU55" s="17">
        <v>30.165456738549601</v>
      </c>
      <c r="BV55" s="17">
        <v>55066856400</v>
      </c>
      <c r="BW55" s="17" t="s">
        <v>281</v>
      </c>
      <c r="BX55" s="17">
        <v>5.4179577489641897</v>
      </c>
      <c r="BY55" s="17">
        <v>41.476198195277497</v>
      </c>
      <c r="BZ55" s="17">
        <v>1.3213539771621301</v>
      </c>
      <c r="CA55" s="17">
        <v>52.237179137827702</v>
      </c>
      <c r="CB55" s="17">
        <v>3.5812446621540501</v>
      </c>
      <c r="CC55" s="17">
        <v>6.1832019255244797</v>
      </c>
    </row>
    <row r="56" spans="1:81" x14ac:dyDescent="0.3">
      <c r="A56" t="s">
        <v>100</v>
      </c>
      <c r="B56" t="s">
        <v>85</v>
      </c>
      <c r="C56" t="s">
        <v>13</v>
      </c>
      <c r="D56">
        <v>3001689</v>
      </c>
      <c r="E56" t="s">
        <v>20</v>
      </c>
      <c r="F56" t="s">
        <v>8</v>
      </c>
      <c r="G56">
        <v>-63.52</v>
      </c>
      <c r="H56">
        <v>507.69</v>
      </c>
      <c r="I56">
        <v>571.22</v>
      </c>
      <c r="J56">
        <v>2640.1</v>
      </c>
      <c r="K56">
        <v>42279.040000000001</v>
      </c>
      <c r="L56">
        <v>1.8</v>
      </c>
      <c r="M56">
        <v>2736.1677493430775</v>
      </c>
      <c r="N56">
        <v>62.44</v>
      </c>
      <c r="O56">
        <v>1.74</v>
      </c>
      <c r="P56">
        <v>2.63</v>
      </c>
      <c r="Q56">
        <v>0.76</v>
      </c>
      <c r="R56">
        <v>0.75</v>
      </c>
      <c r="S56" t="s">
        <v>118</v>
      </c>
      <c r="T56" t="s">
        <v>176</v>
      </c>
      <c r="U56" s="17">
        <v>2680292421193.8213</v>
      </c>
      <c r="V56" t="s">
        <v>280</v>
      </c>
      <c r="W56" t="s">
        <v>276</v>
      </c>
      <c r="X56" s="17">
        <v>59867676036.208511</v>
      </c>
      <c r="Y56" s="17">
        <v>50338601679.192673</v>
      </c>
      <c r="Z56" s="17">
        <v>48199665283.720001</v>
      </c>
      <c r="AA56" s="17">
        <v>12152023018.048038</v>
      </c>
      <c r="AB56" s="17">
        <v>8.3807055296883028</v>
      </c>
      <c r="AC56" s="17">
        <v>21.538461538461501</v>
      </c>
      <c r="AD56" s="17">
        <v>0.451889810683614</v>
      </c>
      <c r="AE56" s="17">
        <v>11.042759966982601</v>
      </c>
      <c r="AF56" s="17">
        <v>2680292421193.8213</v>
      </c>
      <c r="AG56" s="17">
        <v>685408450704.22327</v>
      </c>
      <c r="AH56" s="17">
        <v>114861167002.01173</v>
      </c>
      <c r="AI56" s="17">
        <v>40543</v>
      </c>
      <c r="AJ56" s="17">
        <v>2680292421193.8213</v>
      </c>
      <c r="AK56" s="17">
        <v>918425217974.51099</v>
      </c>
      <c r="AL56" s="17">
        <v>779226022803.48523</v>
      </c>
      <c r="AM56" s="17">
        <v>100109993293.09158</v>
      </c>
      <c r="AN56" s="17">
        <v>114861167002.01173</v>
      </c>
      <c r="AO56" s="17">
        <v>96320590207.913864</v>
      </c>
      <c r="AP56" s="17">
        <v>34.265858856006403</v>
      </c>
      <c r="AQ56" s="17">
        <v>117.86377650353801</v>
      </c>
      <c r="AR56" s="17">
        <v>4.2853968504993096</v>
      </c>
      <c r="AS56" s="17">
        <v>3.61869159255287</v>
      </c>
      <c r="AT56" s="17">
        <v>12152023018.048038</v>
      </c>
      <c r="AU56" s="17">
        <v>10400296435.022999</v>
      </c>
      <c r="AV56" s="17">
        <v>0.451889810683614</v>
      </c>
      <c r="AW56" s="17">
        <v>11.042759966982601</v>
      </c>
      <c r="AX56" s="17">
        <v>11.761766060956299</v>
      </c>
      <c r="AY56" s="17">
        <v>0</v>
      </c>
      <c r="AZ56" s="17">
        <v>1.48490886825525</v>
      </c>
      <c r="BA56" s="17">
        <v>1.18643265441377</v>
      </c>
      <c r="BB56" s="17">
        <v>0.41845667104551998</v>
      </c>
      <c r="BC56" s="17">
        <v>1.30857703034822</v>
      </c>
      <c r="BD56" s="17">
        <v>0.91768544050873602</v>
      </c>
      <c r="BE56" s="17">
        <v>3.8986149465540598</v>
      </c>
      <c r="BF56" s="17">
        <v>1.3750476490630801</v>
      </c>
      <c r="BG56" s="17">
        <v>4.2999810821573101</v>
      </c>
      <c r="BH56" s="17">
        <v>3.0155122259090201</v>
      </c>
      <c r="BI56" s="17">
        <v>2.1097242977611699</v>
      </c>
      <c r="BJ56" s="17">
        <v>1.2829406749249099</v>
      </c>
      <c r="BK56" s="17">
        <v>53.292577579905597</v>
      </c>
      <c r="BL56" s="17">
        <v>18.7963762819235</v>
      </c>
      <c r="BM56" s="17">
        <v>58.779099386448699</v>
      </c>
      <c r="BN56" s="17">
        <v>9.2314764233275195</v>
      </c>
      <c r="BO56" s="17">
        <v>11.4146003490866</v>
      </c>
      <c r="BP56" s="17">
        <v>14.7102714082049</v>
      </c>
      <c r="BQ56" s="17">
        <v>3.40035937261321</v>
      </c>
      <c r="BR56" s="17">
        <v>447820254862.50702</v>
      </c>
      <c r="BS56" s="17">
        <v>639605633802.81494</v>
      </c>
      <c r="BT56" s="17">
        <v>1087425888665.322</v>
      </c>
      <c r="BU56" s="17">
        <v>30.048875013887798</v>
      </c>
      <c r="BV56" s="17">
        <v>56472166331.321091</v>
      </c>
      <c r="BW56" s="17" t="s">
        <v>281</v>
      </c>
      <c r="BX56" s="17">
        <v>5.9030718408049498</v>
      </c>
      <c r="BY56" s="17">
        <v>42.750665123174699</v>
      </c>
      <c r="BZ56" s="17">
        <v>0.69514544803538103</v>
      </c>
      <c r="CA56" s="17">
        <v>30.102095647501301</v>
      </c>
      <c r="CB56" s="17">
        <v>3.7396871512139902</v>
      </c>
      <c r="CC56" s="17">
        <v>7.0117117237152398</v>
      </c>
    </row>
    <row r="57" spans="1:81" x14ac:dyDescent="0.3">
      <c r="A57" t="s">
        <v>100</v>
      </c>
      <c r="B57" t="s">
        <v>85</v>
      </c>
      <c r="C57" t="s">
        <v>13</v>
      </c>
      <c r="D57">
        <v>3001689</v>
      </c>
      <c r="E57" t="s">
        <v>20</v>
      </c>
      <c r="F57" t="s">
        <v>68</v>
      </c>
      <c r="G57">
        <v>-90.36</v>
      </c>
      <c r="H57">
        <v>586.88</v>
      </c>
      <c r="I57">
        <v>677.24</v>
      </c>
      <c r="J57">
        <v>2860.47</v>
      </c>
      <c r="K57">
        <v>45566.9</v>
      </c>
      <c r="L57">
        <v>2.23</v>
      </c>
      <c r="M57">
        <v>2936.6951181249119</v>
      </c>
      <c r="N57">
        <v>62.78</v>
      </c>
      <c r="O57">
        <v>2.29</v>
      </c>
      <c r="P57">
        <v>5.39</v>
      </c>
      <c r="Q57">
        <v>0.72</v>
      </c>
      <c r="R57">
        <v>0.77</v>
      </c>
      <c r="S57" t="s">
        <v>118</v>
      </c>
      <c r="T57" t="s">
        <v>176</v>
      </c>
      <c r="U57" s="17">
        <v>2552315584415.5869</v>
      </c>
      <c r="V57" t="s">
        <v>280</v>
      </c>
      <c r="W57" t="s">
        <v>276</v>
      </c>
      <c r="X57" s="17">
        <v>60422920759.90657</v>
      </c>
      <c r="Y57" s="17">
        <v>47731615360.323425</v>
      </c>
      <c r="Z57" s="17">
        <v>45655843492.094101</v>
      </c>
      <c r="AA57" s="17">
        <v>9597834513.4627285</v>
      </c>
      <c r="AB57" s="17">
        <v>6.6964873817458255</v>
      </c>
      <c r="AC57" s="17">
        <v>-23.8924050632911</v>
      </c>
      <c r="AD57" s="17">
        <v>0.34787953195215998</v>
      </c>
      <c r="AE57" s="17">
        <v>8.0511517911885804</v>
      </c>
      <c r="AF57" s="17">
        <v>2552315584415.5869</v>
      </c>
      <c r="AG57" s="17">
        <v>510109090909.09143</v>
      </c>
      <c r="AH57" s="17">
        <v>111202597402.59752</v>
      </c>
      <c r="AI57" s="17">
        <v>40908</v>
      </c>
      <c r="AJ57" s="17">
        <v>2552315584415.5869</v>
      </c>
      <c r="AK57" s="17">
        <v>864719480519.48145</v>
      </c>
      <c r="AL57" s="17">
        <v>709459740259.74097</v>
      </c>
      <c r="AM57" s="17">
        <v>97883116883.116974</v>
      </c>
      <c r="AN57" s="17">
        <v>111202597402.59752</v>
      </c>
      <c r="AO57" s="17">
        <v>93179220779.220886</v>
      </c>
      <c r="AP57" s="17">
        <v>33.879802552609497</v>
      </c>
      <c r="AQ57" s="17">
        <v>121.88422139399999</v>
      </c>
      <c r="AR57" s="17">
        <v>4.3569297653315102</v>
      </c>
      <c r="AS57" s="17">
        <v>3.6767354803334</v>
      </c>
      <c r="AT57" s="17">
        <v>9597834513.4627285</v>
      </c>
      <c r="AU57" s="17">
        <v>8422816769.139761</v>
      </c>
      <c r="AV57" s="17">
        <v>0.34787953195215998</v>
      </c>
      <c r="AW57" s="17">
        <v>8.0511517911885804</v>
      </c>
      <c r="AX57" s="17">
        <v>8.5634538868103807</v>
      </c>
      <c r="AY57" s="17">
        <v>0</v>
      </c>
      <c r="AZ57" s="17">
        <v>1.1533271392606099</v>
      </c>
      <c r="BA57" s="17">
        <v>1.2101101038213999</v>
      </c>
      <c r="BB57" s="17">
        <v>0.42483286618874899</v>
      </c>
      <c r="BC57" s="17">
        <v>1.3169869313053999</v>
      </c>
      <c r="BD57" s="17">
        <v>0.87307973046653098</v>
      </c>
      <c r="BE57" s="17">
        <v>4.0118854259658798</v>
      </c>
      <c r="BF57" s="17">
        <v>1.4084509987576299</v>
      </c>
      <c r="BG57" s="17">
        <v>4.3662148255820599</v>
      </c>
      <c r="BH57" s="17">
        <v>2.8945265685359902</v>
      </c>
      <c r="BI57" s="17">
        <v>1.6145576183643999</v>
      </c>
      <c r="BJ57" s="17">
        <v>1.3082007071517401</v>
      </c>
      <c r="BK57" s="17">
        <v>55.254487223796701</v>
      </c>
      <c r="BL57" s="17">
        <v>19.3981705490657</v>
      </c>
      <c r="BM57" s="17">
        <v>60.134559111541201</v>
      </c>
      <c r="BN57" s="17">
        <v>9.5999295920412901</v>
      </c>
      <c r="BO57" s="17">
        <v>11.570537528908799</v>
      </c>
      <c r="BP57" s="17">
        <v>14.0102058943848</v>
      </c>
      <c r="BQ57" s="17">
        <v>3.95514255152422</v>
      </c>
      <c r="BR57" s="17">
        <v>288440259740.26001</v>
      </c>
      <c r="BS57" s="17">
        <v>576938961038.96167</v>
      </c>
      <c r="BT57" s="17">
        <v>865379220779.22168</v>
      </c>
      <c r="BU57" s="17">
        <v>31.220287358105701</v>
      </c>
      <c r="BV57" s="17">
        <v>56748051948.052002</v>
      </c>
      <c r="BW57" s="17" t="s">
        <v>281</v>
      </c>
      <c r="BX57" s="17">
        <v>6.2928260976010204</v>
      </c>
      <c r="BY57" s="17">
        <v>43.824845044430603</v>
      </c>
      <c r="BZ57" s="17">
        <v>0.68614899763137205</v>
      </c>
      <c r="CA57" s="17">
        <v>24.800601086579601</v>
      </c>
      <c r="CB57" s="17">
        <v>4.0263372399471198</v>
      </c>
      <c r="CC57" s="17">
        <v>7.12163463810798</v>
      </c>
    </row>
    <row r="58" spans="1:81" x14ac:dyDescent="0.3">
      <c r="A58" t="s">
        <v>100</v>
      </c>
      <c r="B58" t="s">
        <v>85</v>
      </c>
      <c r="C58" t="s">
        <v>13</v>
      </c>
      <c r="D58">
        <v>3001689</v>
      </c>
      <c r="E58" t="s">
        <v>20</v>
      </c>
      <c r="F58" t="s">
        <v>69</v>
      </c>
      <c r="G58">
        <v>-69.61</v>
      </c>
      <c r="H58">
        <v>560.95000000000005</v>
      </c>
      <c r="I58">
        <v>630.55999999999995</v>
      </c>
      <c r="J58">
        <v>2683.6</v>
      </c>
      <c r="K58">
        <v>42548.62</v>
      </c>
      <c r="L58">
        <v>0.36</v>
      </c>
      <c r="M58">
        <v>2721.6602608287726</v>
      </c>
      <c r="N58">
        <v>63.07</v>
      </c>
      <c r="O58">
        <v>2.2200000000000002</v>
      </c>
      <c r="P58">
        <v>2.74</v>
      </c>
      <c r="Q58">
        <v>0.78</v>
      </c>
      <c r="R58">
        <v>0.76</v>
      </c>
      <c r="S58" t="s">
        <v>118</v>
      </c>
      <c r="T58" t="s">
        <v>176</v>
      </c>
      <c r="U58" s="17">
        <v>2515099564816.0361</v>
      </c>
      <c r="V58" t="s">
        <v>280</v>
      </c>
      <c r="W58" t="s">
        <v>276</v>
      </c>
      <c r="X58" s="17">
        <v>53760587223.478607</v>
      </c>
      <c r="Y58" s="17">
        <v>44553228533.571068</v>
      </c>
      <c r="Z58" s="17">
        <v>42565714356.721428</v>
      </c>
      <c r="AA58" s="17">
        <v>9407909926.3813782</v>
      </c>
      <c r="AB58" s="17">
        <v>6.6336178218267161</v>
      </c>
      <c r="AC58" s="17">
        <v>7.2765072765072896</v>
      </c>
      <c r="AD58" s="17">
        <v>0.377948721789095</v>
      </c>
      <c r="AE58" s="17">
        <v>8.1472698630060698</v>
      </c>
      <c r="AF58" s="17">
        <v>2515099564816.0361</v>
      </c>
      <c r="AG58" s="17">
        <v>573670051430.83215</v>
      </c>
      <c r="AH58" s="17">
        <v>123983911380.72005</v>
      </c>
      <c r="AI58" s="17">
        <v>41274</v>
      </c>
      <c r="AJ58" s="17">
        <v>2515099564816.0361</v>
      </c>
      <c r="AK58" s="17">
        <v>831491494131.61023</v>
      </c>
      <c r="AL58" s="17">
        <v>711476987999.47266</v>
      </c>
      <c r="AM58" s="17">
        <v>112678359488.32918</v>
      </c>
      <c r="AN58" s="17">
        <v>123983911380.72005</v>
      </c>
      <c r="AO58" s="17">
        <v>106608202558.35423</v>
      </c>
      <c r="AP58" s="17">
        <v>33.0599832214765</v>
      </c>
      <c r="AQ58" s="17">
        <v>116.868360910673</v>
      </c>
      <c r="AR58" s="17">
        <v>4.9295826342281899</v>
      </c>
      <c r="AS58" s="17">
        <v>4.2682141303383698</v>
      </c>
      <c r="AT58" s="17">
        <v>9407909926.3813782</v>
      </c>
      <c r="AU58" s="17">
        <v>8438578950.0911942</v>
      </c>
      <c r="AV58" s="17">
        <v>0.377948721789095</v>
      </c>
      <c r="AW58" s="17">
        <v>8.1472698630060698</v>
      </c>
      <c r="AX58" s="17">
        <v>8.5871288752802197</v>
      </c>
      <c r="AY58" s="17">
        <v>0</v>
      </c>
      <c r="AZ58" s="17">
        <v>1.2719977125594599</v>
      </c>
      <c r="BA58" s="17">
        <v>1.1230520572975999</v>
      </c>
      <c r="BB58" s="17">
        <v>0.38900106210924601</v>
      </c>
      <c r="BC58" s="17">
        <v>1.3710066641996901</v>
      </c>
      <c r="BD58" s="17">
        <v>0.78874458583807905</v>
      </c>
      <c r="BE58" s="17">
        <v>3.77966524454843</v>
      </c>
      <c r="BF58" s="17">
        <v>1.30919469404179</v>
      </c>
      <c r="BG58" s="17">
        <v>4.6141638805142602</v>
      </c>
      <c r="BH58" s="17">
        <v>2.65454346354305</v>
      </c>
      <c r="BI58" s="17">
        <v>1.8040536018932201</v>
      </c>
      <c r="BJ58" s="17">
        <v>1.21764109685692</v>
      </c>
      <c r="BK58" s="17">
        <v>51.999139126691901</v>
      </c>
      <c r="BL58" s="17">
        <v>18.0113826581855</v>
      </c>
      <c r="BM58" s="17">
        <v>63.479841216700898</v>
      </c>
      <c r="BN58" s="17">
        <v>11.7228032089069</v>
      </c>
      <c r="BO58" s="17">
        <v>13.555765359099301</v>
      </c>
      <c r="BP58" s="17">
        <v>15.4849512267165</v>
      </c>
      <c r="BQ58" s="17">
        <v>4.4005297696100802</v>
      </c>
      <c r="BR58" s="17">
        <v>235243307398.12741</v>
      </c>
      <c r="BS58" s="17">
        <v>566572596597.65271</v>
      </c>
      <c r="BT58" s="17">
        <v>801815903995.78015</v>
      </c>
      <c r="BU58" s="17">
        <v>28.934511325503401</v>
      </c>
      <c r="BV58" s="17">
        <v>55984438876.434135</v>
      </c>
      <c r="BW58" s="17" t="s">
        <v>281</v>
      </c>
      <c r="BX58" s="17">
        <v>6.4489422659176601</v>
      </c>
      <c r="BY58" s="17">
        <v>39.5404504219213</v>
      </c>
      <c r="BZ58" s="17">
        <v>0.56303375836862102</v>
      </c>
      <c r="CA58" s="17">
        <v>28.3918281822944</v>
      </c>
      <c r="CB58" s="17">
        <v>4.0293546652407599</v>
      </c>
      <c r="CC58" s="17">
        <v>7.69300466259181</v>
      </c>
    </row>
    <row r="59" spans="1:81" x14ac:dyDescent="0.3">
      <c r="A59" t="s">
        <v>100</v>
      </c>
      <c r="B59" t="s">
        <v>85</v>
      </c>
      <c r="C59" t="s">
        <v>13</v>
      </c>
      <c r="D59">
        <v>3001689</v>
      </c>
      <c r="E59" t="s">
        <v>20</v>
      </c>
      <c r="F59" t="s">
        <v>70</v>
      </c>
      <c r="G59">
        <v>-56.63</v>
      </c>
      <c r="H59">
        <v>582.36</v>
      </c>
      <c r="I59">
        <v>638.99</v>
      </c>
      <c r="J59">
        <v>2814.16</v>
      </c>
      <c r="K59">
        <v>44432.79</v>
      </c>
      <c r="L59">
        <v>0.7</v>
      </c>
      <c r="M59">
        <v>2831.1789250689694</v>
      </c>
      <c r="N59">
        <v>63.34</v>
      </c>
      <c r="O59">
        <v>0.99</v>
      </c>
      <c r="P59">
        <v>0.31</v>
      </c>
      <c r="Q59">
        <v>0.75</v>
      </c>
      <c r="R59">
        <v>0.73</v>
      </c>
      <c r="S59" t="s">
        <v>118</v>
      </c>
      <c r="T59" t="s">
        <v>176</v>
      </c>
      <c r="U59" s="17">
        <v>2494519151281.3442</v>
      </c>
      <c r="V59" t="s">
        <v>280</v>
      </c>
      <c r="W59" t="s">
        <v>276</v>
      </c>
      <c r="X59" s="17">
        <v>50561556988.702576</v>
      </c>
      <c r="Y59" s="17">
        <v>36037991448.976494</v>
      </c>
      <c r="Z59" s="17">
        <v>34020682007.238754</v>
      </c>
      <c r="AA59" s="17">
        <v>7199364373.7065735</v>
      </c>
      <c r="AB59" s="17">
        <v>4.8739471041326548</v>
      </c>
      <c r="AC59" s="17">
        <v>-28.875968992248101</v>
      </c>
      <c r="AD59" s="17">
        <v>0.28764163704225798</v>
      </c>
      <c r="AE59" s="17">
        <v>5.7591636942150704</v>
      </c>
      <c r="AF59" s="17">
        <v>2494519151281.3442</v>
      </c>
      <c r="AG59" s="17">
        <v>617958115183.24597</v>
      </c>
      <c r="AH59" s="17">
        <v>125316891705.70406</v>
      </c>
      <c r="AI59" s="17">
        <v>41639</v>
      </c>
      <c r="AJ59" s="17">
        <v>2494519151281.3442</v>
      </c>
      <c r="AK59" s="17">
        <v>843834389639.01904</v>
      </c>
      <c r="AL59" s="17">
        <v>762602645356.84766</v>
      </c>
      <c r="AM59" s="17">
        <v>120464315238.35767</v>
      </c>
      <c r="AN59" s="17">
        <v>125316891705.70406</v>
      </c>
      <c r="AO59" s="17">
        <v>108255717828.60291</v>
      </c>
      <c r="AP59" s="17">
        <v>33.827537030756901</v>
      </c>
      <c r="AQ59" s="17">
        <v>110.65190958577899</v>
      </c>
      <c r="AR59" s="17">
        <v>5.0236893006547296</v>
      </c>
      <c r="AS59" s="17">
        <v>4.36962882179854</v>
      </c>
      <c r="AT59" s="17">
        <v>7199364373.7065735</v>
      </c>
      <c r="AU59" s="17">
        <v>6398549631.5289183</v>
      </c>
      <c r="AV59" s="17">
        <v>0.28764163704225798</v>
      </c>
      <c r="AW59" s="17">
        <v>5.7591636942150704</v>
      </c>
      <c r="AX59" s="17">
        <v>5.7426016526015298</v>
      </c>
      <c r="AY59" s="17">
        <v>0</v>
      </c>
      <c r="AZ59" s="17">
        <v>0.96516585394188403</v>
      </c>
      <c r="BA59" s="17">
        <v>1.0320821771091999</v>
      </c>
      <c r="BB59" s="17">
        <v>0.36319996413101902</v>
      </c>
      <c r="BC59" s="17">
        <v>1.34275212451418</v>
      </c>
      <c r="BD59" s="17">
        <v>0.67737191265107199</v>
      </c>
      <c r="BE59" s="17">
        <v>3.46309555894182</v>
      </c>
      <c r="BF59" s="17">
        <v>1.2186977071079499</v>
      </c>
      <c r="BG59" s="17">
        <v>4.5055316546492001</v>
      </c>
      <c r="BH59" s="17">
        <v>2.27288457690871</v>
      </c>
      <c r="BI59" s="17">
        <v>1.4423184989454401</v>
      </c>
      <c r="BJ59" s="17">
        <v>1.12698293715329</v>
      </c>
      <c r="BK59" s="17">
        <v>51.090039924353903</v>
      </c>
      <c r="BL59" s="17">
        <v>17.979092246270199</v>
      </c>
      <c r="BM59" s="17">
        <v>66.468795965539002</v>
      </c>
      <c r="BN59" s="17">
        <v>11.7398576207222</v>
      </c>
      <c r="BO59" s="17">
        <v>12.847192440746801</v>
      </c>
      <c r="BP59" s="17">
        <v>14.3036852788976</v>
      </c>
      <c r="BQ59" s="17">
        <v>4.4283069241330599</v>
      </c>
      <c r="BR59" s="17">
        <v>264413061449.43509</v>
      </c>
      <c r="BS59" s="17">
        <v>574407550289.33582</v>
      </c>
      <c r="BT59" s="17">
        <v>838820611738.771</v>
      </c>
      <c r="BU59" s="17">
        <v>30.909980657512001</v>
      </c>
      <c r="BV59" s="17">
        <v>60050978230.917603</v>
      </c>
      <c r="BW59" s="17" t="s">
        <v>281</v>
      </c>
      <c r="BX59" s="17">
        <v>6.8285506583358897</v>
      </c>
      <c r="BY59" s="17">
        <v>41.945759710513101</v>
      </c>
      <c r="BZ59" s="17">
        <v>0.539886006925966</v>
      </c>
      <c r="CA59" s="17">
        <v>30.5107316308946</v>
      </c>
      <c r="CB59" s="17">
        <v>3.9694426862360501</v>
      </c>
      <c r="CC59" s="17">
        <v>7.7881536438230796</v>
      </c>
    </row>
    <row r="60" spans="1:81" x14ac:dyDescent="0.3">
      <c r="A60" t="s">
        <v>100</v>
      </c>
      <c r="B60" t="s">
        <v>85</v>
      </c>
      <c r="C60" t="s">
        <v>13</v>
      </c>
      <c r="D60">
        <v>3001689</v>
      </c>
      <c r="E60" t="s">
        <v>20</v>
      </c>
      <c r="F60" t="s">
        <v>71</v>
      </c>
      <c r="G60">
        <v>-56.49</v>
      </c>
      <c r="H60">
        <v>580.54999999999995</v>
      </c>
      <c r="I60">
        <v>637.04</v>
      </c>
      <c r="J60">
        <v>2855.49</v>
      </c>
      <c r="K60">
        <v>44905.71</v>
      </c>
      <c r="L60">
        <v>0.96</v>
      </c>
      <c r="M60">
        <v>2859.4476945183269</v>
      </c>
      <c r="N60">
        <v>63.59</v>
      </c>
      <c r="O60">
        <v>0.61</v>
      </c>
      <c r="P60">
        <v>-1.38</v>
      </c>
      <c r="Q60">
        <v>0.75</v>
      </c>
      <c r="R60">
        <v>0.82</v>
      </c>
      <c r="S60" t="s">
        <v>118</v>
      </c>
      <c r="T60" t="s">
        <v>176</v>
      </c>
      <c r="U60" s="17">
        <v>2515141024089.0938</v>
      </c>
      <c r="V60" t="s">
        <v>280</v>
      </c>
      <c r="W60" t="s">
        <v>276</v>
      </c>
      <c r="X60" s="17">
        <v>52661345581.811493</v>
      </c>
      <c r="Y60" s="17">
        <v>30674280585.747509</v>
      </c>
      <c r="Z60" s="17">
        <v>28613740536.871666</v>
      </c>
      <c r="AA60" s="17">
        <v>673561447.31144643</v>
      </c>
      <c r="AB60" s="17">
        <v>-9.2996649530179998E-2</v>
      </c>
      <c r="AC60" s="17" t="s">
        <v>279</v>
      </c>
      <c r="AD60" s="17">
        <v>2.59928153192528E-2</v>
      </c>
      <c r="AE60" s="17">
        <v>0.55452561809919099</v>
      </c>
      <c r="AF60" s="17">
        <v>2515141024089.0938</v>
      </c>
      <c r="AG60" s="17">
        <v>551234717346.56836</v>
      </c>
      <c r="AH60" s="17">
        <v>113411209296.69534</v>
      </c>
      <c r="AI60" s="17">
        <v>42004</v>
      </c>
      <c r="AJ60" s="17">
        <v>2515141024089.0938</v>
      </c>
      <c r="AK60" s="17">
        <v>795791066456.84558</v>
      </c>
      <c r="AL60" s="17">
        <v>776599685268.12744</v>
      </c>
      <c r="AM60" s="17">
        <v>108289553322.84229</v>
      </c>
      <c r="AN60" s="17">
        <v>113411209296.69534</v>
      </c>
      <c r="AO60" s="17">
        <v>97035467861.033783</v>
      </c>
      <c r="AP60" s="17">
        <v>31.640017749901599</v>
      </c>
      <c r="AQ60" s="17">
        <v>102.47120640823999</v>
      </c>
      <c r="AR60" s="17">
        <v>4.5091391779023402</v>
      </c>
      <c r="AS60" s="17">
        <v>3.8833366436879602</v>
      </c>
      <c r="AT60" s="17">
        <v>673561447.31144643</v>
      </c>
      <c r="AU60" s="17">
        <v>208578199.66054654</v>
      </c>
      <c r="AV60" s="17">
        <v>2.59928153192528E-2</v>
      </c>
      <c r="AW60" s="17">
        <v>0.55452561809919099</v>
      </c>
      <c r="AX60" s="17">
        <v>-0.101412443184595</v>
      </c>
      <c r="AY60" s="17">
        <v>0</v>
      </c>
      <c r="AZ60" s="17">
        <v>8.3421070113805201E-2</v>
      </c>
      <c r="BA60" s="17">
        <v>1.0417120601023599</v>
      </c>
      <c r="BB60" s="17">
        <v>0.37876709976063</v>
      </c>
      <c r="BC60" s="17">
        <v>1.3539334512152801</v>
      </c>
      <c r="BD60" s="17">
        <v>0.67827405655564899</v>
      </c>
      <c r="BE60" s="17">
        <v>3.3432598099455801</v>
      </c>
      <c r="BF60" s="17">
        <v>1.21561117554397</v>
      </c>
      <c r="BG60" s="17">
        <v>4.3452998829102203</v>
      </c>
      <c r="BH60" s="17">
        <v>2.1768456757507701</v>
      </c>
      <c r="BI60" s="17">
        <v>0.51829658946446999</v>
      </c>
      <c r="BJ60" s="17">
        <v>1.1311013486347601</v>
      </c>
      <c r="BK60" s="17">
        <v>51.2601226065239</v>
      </c>
      <c r="BL60" s="17">
        <v>18.638209843840698</v>
      </c>
      <c r="BM60" s="17">
        <v>66.623779610989203</v>
      </c>
      <c r="BN60" s="17">
        <v>10.5003018964959</v>
      </c>
      <c r="BO60" s="17">
        <v>11.461813755087899</v>
      </c>
      <c r="BP60" s="17">
        <v>12.5668688532327</v>
      </c>
      <c r="BQ60" s="17">
        <v>3.9674165027899</v>
      </c>
      <c r="BR60" s="17">
        <v>237543880886.09128</v>
      </c>
      <c r="BS60" s="17">
        <v>526272848323.44757</v>
      </c>
      <c r="BT60" s="17">
        <v>763816729209.53894</v>
      </c>
      <c r="BU60" s="17">
        <v>29.572693258791499</v>
      </c>
      <c r="BV60" s="17">
        <v>51925916959.205917</v>
      </c>
      <c r="BW60" s="17" t="s">
        <v>281</v>
      </c>
      <c r="BX60" s="17">
        <v>6.2643022683561904</v>
      </c>
      <c r="BY60" s="17">
        <v>40.248078889837601</v>
      </c>
      <c r="BZ60" s="17">
        <v>0.56823464054510597</v>
      </c>
      <c r="CA60" s="17">
        <v>29.538926681783799</v>
      </c>
      <c r="CB60" s="17">
        <v>3.8579433356358099</v>
      </c>
      <c r="CC60" s="17">
        <v>6.9812140633315396</v>
      </c>
    </row>
    <row r="61" spans="1:81" x14ac:dyDescent="0.3">
      <c r="A61" t="s">
        <v>100</v>
      </c>
      <c r="B61" t="s">
        <v>85</v>
      </c>
      <c r="C61" t="s">
        <v>13</v>
      </c>
      <c r="D61">
        <v>3001689</v>
      </c>
      <c r="E61" t="s">
        <v>20</v>
      </c>
      <c r="F61" t="s">
        <v>72</v>
      </c>
      <c r="G61">
        <v>-32.06</v>
      </c>
      <c r="H61">
        <v>521.96</v>
      </c>
      <c r="I61">
        <v>554.03</v>
      </c>
      <c r="J61">
        <v>2439.52</v>
      </c>
      <c r="K61">
        <v>38231.08</v>
      </c>
      <c r="L61">
        <v>1.05</v>
      </c>
      <c r="M61">
        <v>2414.0097888401851</v>
      </c>
      <c r="N61">
        <v>63.81</v>
      </c>
      <c r="O61">
        <v>0.09</v>
      </c>
      <c r="P61">
        <v>-2.13</v>
      </c>
      <c r="Q61">
        <v>0.9</v>
      </c>
      <c r="R61">
        <v>0.92</v>
      </c>
      <c r="S61" t="s">
        <v>118</v>
      </c>
      <c r="T61" t="s">
        <v>176</v>
      </c>
      <c r="U61" s="17">
        <v>2165953079178.8855</v>
      </c>
      <c r="V61" t="s">
        <v>280</v>
      </c>
      <c r="W61" t="s">
        <v>276</v>
      </c>
      <c r="X61" s="17">
        <v>48751472217.473495</v>
      </c>
      <c r="Y61" s="17">
        <v>34261331065.932922</v>
      </c>
      <c r="Z61" s="17">
        <v>32417736699.582184</v>
      </c>
      <c r="AA61" s="17">
        <v>7818349618.6481628</v>
      </c>
      <c r="AB61" s="17">
        <v>5.693942865369829</v>
      </c>
      <c r="AC61" s="17" t="s">
        <v>279</v>
      </c>
      <c r="AD61" s="17">
        <v>0.32341310095094999</v>
      </c>
      <c r="AE61" s="17">
        <v>7.2253564468150602</v>
      </c>
      <c r="AF61" s="17">
        <v>2165953079178.8855</v>
      </c>
      <c r="AG61" s="17">
        <v>419115890083.63202</v>
      </c>
      <c r="AH61" s="17">
        <v>108696643857.93417</v>
      </c>
      <c r="AI61" s="17">
        <v>42369</v>
      </c>
      <c r="AJ61" s="17">
        <v>2165953079178.8855</v>
      </c>
      <c r="AK61" s="17">
        <v>741280547409.57959</v>
      </c>
      <c r="AL61" s="17">
        <v>760626697078.30994</v>
      </c>
      <c r="AM61" s="17">
        <v>104560660367.11198</v>
      </c>
      <c r="AN61" s="17">
        <v>108696643857.93417</v>
      </c>
      <c r="AO61" s="17">
        <v>94120777669.164764</v>
      </c>
      <c r="AP61" s="17">
        <v>34.224220022836299</v>
      </c>
      <c r="AQ61" s="17">
        <v>97.456551322344893</v>
      </c>
      <c r="AR61" s="17">
        <v>5.0184209853309101</v>
      </c>
      <c r="AS61" s="17">
        <v>4.37490817978638</v>
      </c>
      <c r="AT61" s="17">
        <v>7818349618.6481628</v>
      </c>
      <c r="AU61" s="17">
        <v>7429873984.5586033</v>
      </c>
      <c r="AV61" s="17">
        <v>0.32341310095094999</v>
      </c>
      <c r="AW61" s="17">
        <v>7.2253564468150602</v>
      </c>
      <c r="AX61" s="17">
        <v>7.3908910306588904</v>
      </c>
      <c r="AY61" s="17">
        <v>0</v>
      </c>
      <c r="AZ61" s="17">
        <v>1.11905198313399</v>
      </c>
      <c r="BA61" s="17">
        <v>1.03548206498393</v>
      </c>
      <c r="BB61" s="17">
        <v>0.349629580315373</v>
      </c>
      <c r="BC61" s="17">
        <v>1.3434683059235899</v>
      </c>
      <c r="BD61" s="17">
        <v>0.67318042108785203</v>
      </c>
      <c r="BE61" s="17">
        <v>3.5829045110194402</v>
      </c>
      <c r="BF61" s="17">
        <v>1.2097644593363699</v>
      </c>
      <c r="BG61" s="17">
        <v>4.6485775239187603</v>
      </c>
      <c r="BH61" s="17">
        <v>2.3292930404188801</v>
      </c>
      <c r="BI61" s="17">
        <v>1.64887003590967</v>
      </c>
      <c r="BJ61" s="17">
        <v>1.12636235663343</v>
      </c>
      <c r="BK61" s="17">
        <v>51.346674862828102</v>
      </c>
      <c r="BL61" s="17">
        <v>17.337158208683402</v>
      </c>
      <c r="BM61" s="17">
        <v>66.618855724791104</v>
      </c>
      <c r="BN61" s="17">
        <v>11.0481555717204</v>
      </c>
      <c r="BO61" s="17">
        <v>12.2062351300613</v>
      </c>
      <c r="BP61" s="17">
        <v>13.646196313367</v>
      </c>
      <c r="BQ61" s="17">
        <v>4.2677917040660001</v>
      </c>
      <c r="BR61" s="17">
        <v>354516129032.25806</v>
      </c>
      <c r="BS61" s="17">
        <v>253877484522.64581</v>
      </c>
      <c r="BT61" s="17">
        <v>608393613554.90381</v>
      </c>
      <c r="BU61" s="17">
        <v>31.572972124563702</v>
      </c>
      <c r="BV61" s="17">
        <v>44803953513.630936</v>
      </c>
      <c r="BW61" s="17" t="s">
        <v>281</v>
      </c>
      <c r="BX61" s="17">
        <v>5.8169065524277404</v>
      </c>
      <c r="BY61" s="17">
        <v>36.553508608696397</v>
      </c>
      <c r="BZ61" s="17">
        <v>0.53603993325327204</v>
      </c>
      <c r="CA61" s="17">
        <v>28.052107488746401</v>
      </c>
      <c r="CB61" s="17">
        <v>3.6936813709799101</v>
      </c>
      <c r="CC61" s="17">
        <v>6.5516671801990398</v>
      </c>
    </row>
    <row r="62" spans="1:81" x14ac:dyDescent="0.3">
      <c r="A62" t="s">
        <v>100</v>
      </c>
      <c r="B62" t="s">
        <v>85</v>
      </c>
      <c r="C62" t="s">
        <v>13</v>
      </c>
      <c r="D62">
        <v>3001689</v>
      </c>
      <c r="E62" t="s">
        <v>20</v>
      </c>
      <c r="F62" t="s">
        <v>73</v>
      </c>
      <c r="G62">
        <v>-35.75</v>
      </c>
      <c r="H62">
        <v>521.16999999999996</v>
      </c>
      <c r="I62">
        <v>556.91</v>
      </c>
      <c r="J62">
        <v>2470.02</v>
      </c>
      <c r="K62">
        <v>38600.51</v>
      </c>
      <c r="L62">
        <v>0.98</v>
      </c>
      <c r="M62">
        <v>2430.1647327606402</v>
      </c>
      <c r="N62">
        <v>63.99</v>
      </c>
      <c r="O62">
        <v>0.3</v>
      </c>
      <c r="P62">
        <v>-2.33</v>
      </c>
      <c r="Q62">
        <v>0.9</v>
      </c>
      <c r="R62">
        <v>0.95</v>
      </c>
      <c r="S62" t="s">
        <v>118</v>
      </c>
      <c r="T62" t="s">
        <v>176</v>
      </c>
      <c r="U62" s="17">
        <v>2190422906559.7974</v>
      </c>
      <c r="V62" t="s">
        <v>280</v>
      </c>
      <c r="W62" t="s">
        <v>276</v>
      </c>
      <c r="X62" s="17">
        <v>48475387171.771278</v>
      </c>
      <c r="Y62" s="17">
        <v>34788401270.63205</v>
      </c>
      <c r="Z62" s="17">
        <v>32893024807.523602</v>
      </c>
      <c r="AA62" s="17">
        <v>8978972561.6608601</v>
      </c>
      <c r="AB62" s="17">
        <v>6.63879671841838</v>
      </c>
      <c r="AC62" s="17">
        <v>16.9590643274854</v>
      </c>
      <c r="AD62" s="17">
        <v>0.38177172896841799</v>
      </c>
      <c r="AE62" s="17">
        <v>7.9218165999397199</v>
      </c>
      <c r="AF62" s="17">
        <v>2190422906559.7974</v>
      </c>
      <c r="AG62" s="17">
        <v>431425859523.30725</v>
      </c>
      <c r="AH62" s="17">
        <v>110968150179.28706</v>
      </c>
      <c r="AI62" s="17">
        <v>42735</v>
      </c>
      <c r="AJ62" s="17">
        <v>2190422906559.7974</v>
      </c>
      <c r="AK62" s="17">
        <v>751142164100.40063</v>
      </c>
      <c r="AL62" s="17">
        <v>807796878295.71802</v>
      </c>
      <c r="AM62" s="17">
        <v>106164311326.7243</v>
      </c>
      <c r="AN62" s="17">
        <v>110968150179.28706</v>
      </c>
      <c r="AO62" s="17">
        <v>96778105884.834412</v>
      </c>
      <c r="AP62" s="17">
        <v>34.2921068735589</v>
      </c>
      <c r="AQ62" s="17">
        <v>92.986514838377801</v>
      </c>
      <c r="AR62" s="17">
        <v>5.0660605240642704</v>
      </c>
      <c r="AS62" s="17">
        <v>4.4470473524645504</v>
      </c>
      <c r="AT62" s="17">
        <v>8978972561.6608601</v>
      </c>
      <c r="AU62" s="17">
        <v>8522002054.2097282</v>
      </c>
      <c r="AV62" s="17">
        <v>0.38177172896841799</v>
      </c>
      <c r="AW62" s="17">
        <v>7.9218165999397199</v>
      </c>
      <c r="AX62" s="17">
        <v>8.2950575282227703</v>
      </c>
      <c r="AY62" s="17">
        <v>0</v>
      </c>
      <c r="AZ62" s="17">
        <v>1.2871097308628201</v>
      </c>
      <c r="BA62" s="17">
        <v>1.05268320485488</v>
      </c>
      <c r="BB62" s="17">
        <v>0.33881946913500199</v>
      </c>
      <c r="BC62" s="17">
        <v>1.3828463587551001</v>
      </c>
      <c r="BD62" s="17">
        <v>0.67825052575941802</v>
      </c>
      <c r="BE62" s="17">
        <v>3.5490286306576002</v>
      </c>
      <c r="BF62" s="17">
        <v>1.142299973096</v>
      </c>
      <c r="BG62" s="17">
        <v>4.66214459999774</v>
      </c>
      <c r="BH62" s="17">
        <v>2.2866618595008301</v>
      </c>
      <c r="BI62" s="17">
        <v>1.7780037070822201</v>
      </c>
      <c r="BJ62" s="17">
        <v>1.14790653329059</v>
      </c>
      <c r="BK62" s="17">
        <v>51.073931204491998</v>
      </c>
      <c r="BL62" s="17">
        <v>16.438793910205199</v>
      </c>
      <c r="BM62" s="17">
        <v>67.092739266394304</v>
      </c>
      <c r="BN62" s="17">
        <v>11.606735745612299</v>
      </c>
      <c r="BO62" s="17">
        <v>12.8723125882355</v>
      </c>
      <c r="BP62" s="17">
        <v>14.4865223979054</v>
      </c>
      <c r="BQ62" s="17">
        <v>4.3043436827400896</v>
      </c>
      <c r="BR62" s="17">
        <v>430747732545.8764</v>
      </c>
      <c r="BS62" s="17">
        <v>157371862476.27081</v>
      </c>
      <c r="BT62" s="17">
        <v>588119595022.14722</v>
      </c>
      <c r="BU62" s="17">
        <v>30.727953705393301</v>
      </c>
      <c r="BV62" s="17">
        <v>44061379455.811012</v>
      </c>
      <c r="BW62" s="17" t="s">
        <v>281</v>
      </c>
      <c r="BX62" s="17">
        <v>5.6468486100148096</v>
      </c>
      <c r="BY62" s="17">
        <v>35.164548438683603</v>
      </c>
      <c r="BZ62" s="17">
        <v>0.45409969903817798</v>
      </c>
      <c r="CA62" s="17">
        <v>25.199417354512001</v>
      </c>
      <c r="CB62" s="17">
        <v>3.6554015332547598</v>
      </c>
      <c r="CC62" s="17">
        <v>6.5463086428071096</v>
      </c>
    </row>
    <row r="63" spans="1:81" x14ac:dyDescent="0.3">
      <c r="A63" t="s">
        <v>100</v>
      </c>
      <c r="B63" t="s">
        <v>85</v>
      </c>
      <c r="C63" t="s">
        <v>13</v>
      </c>
      <c r="D63">
        <v>3001689</v>
      </c>
      <c r="E63" t="s">
        <v>20</v>
      </c>
      <c r="F63" t="s">
        <v>74</v>
      </c>
      <c r="G63">
        <v>-51.54</v>
      </c>
      <c r="H63">
        <v>559.71</v>
      </c>
      <c r="I63">
        <v>611.25</v>
      </c>
      <c r="J63">
        <v>2591.77</v>
      </c>
      <c r="K63">
        <v>40405.4</v>
      </c>
      <c r="L63">
        <v>2.46</v>
      </c>
      <c r="M63">
        <v>2542.5690373126154</v>
      </c>
      <c r="N63">
        <v>64.14</v>
      </c>
      <c r="O63">
        <v>1.1599999999999999</v>
      </c>
      <c r="P63">
        <v>2.42</v>
      </c>
      <c r="Q63">
        <v>0.89</v>
      </c>
      <c r="R63">
        <v>0.83</v>
      </c>
      <c r="S63" t="s">
        <v>118</v>
      </c>
      <c r="T63" t="s">
        <v>176</v>
      </c>
      <c r="U63" s="17">
        <v>2340108017282.7651</v>
      </c>
      <c r="V63" t="s">
        <v>280</v>
      </c>
      <c r="W63" t="s">
        <v>276</v>
      </c>
      <c r="X63" s="17">
        <v>49794279080.581192</v>
      </c>
      <c r="Y63" s="17">
        <v>28694050771.038551</v>
      </c>
      <c r="Z63" s="17">
        <v>26760851807.84565</v>
      </c>
      <c r="AA63" s="17">
        <v>9272801806.5015507</v>
      </c>
      <c r="AB63" s="17">
        <v>6.8356830668130115</v>
      </c>
      <c r="AC63" s="17">
        <v>0.83333333333333004</v>
      </c>
      <c r="AD63" s="17">
        <v>0.38559112177264299</v>
      </c>
      <c r="AE63" s="17">
        <v>7.7584363068727704</v>
      </c>
      <c r="AF63" s="17">
        <v>2344099423631.124</v>
      </c>
      <c r="AG63" s="17">
        <v>547945485110.47076</v>
      </c>
      <c r="AH63" s="17">
        <v>128733189241.11432</v>
      </c>
      <c r="AI63" s="17">
        <v>43100</v>
      </c>
      <c r="AJ63" s="17">
        <v>2344099423631.124</v>
      </c>
      <c r="AK63" s="17">
        <v>882580451488.953</v>
      </c>
      <c r="AL63" s="17">
        <v>913713976945.245</v>
      </c>
      <c r="AM63" s="17">
        <v>122457973102.78578</v>
      </c>
      <c r="AN63" s="17">
        <v>128733189241.11432</v>
      </c>
      <c r="AO63" s="17">
        <v>113245677233.4294</v>
      </c>
      <c r="AP63" s="17">
        <v>37.651152617144199</v>
      </c>
      <c r="AQ63" s="17">
        <v>96.592639902436602</v>
      </c>
      <c r="AR63" s="17">
        <v>5.49179731641674</v>
      </c>
      <c r="AS63" s="17">
        <v>4.8632267432866403</v>
      </c>
      <c r="AT63" s="17">
        <v>9272801806.5015507</v>
      </c>
      <c r="AU63" s="17">
        <v>8766622300.0664711</v>
      </c>
      <c r="AV63" s="17">
        <v>0.38559112177264299</v>
      </c>
      <c r="AW63" s="17">
        <v>7.7584363068727704</v>
      </c>
      <c r="AX63" s="17">
        <v>8.1294543062001008</v>
      </c>
      <c r="AY63" s="17">
        <v>0</v>
      </c>
      <c r="AZ63" s="17">
        <v>1.2859587508400101</v>
      </c>
      <c r="BA63" s="17">
        <v>0.99562098958012502</v>
      </c>
      <c r="BB63" s="17">
        <v>0.44305157527915501</v>
      </c>
      <c r="BC63" s="17">
        <v>1.4064890729116399</v>
      </c>
      <c r="BD63" s="17">
        <v>0.66410753091949704</v>
      </c>
      <c r="BE63" s="17">
        <v>3.3204279138601902</v>
      </c>
      <c r="BF63" s="17">
        <v>1.4775912051201701</v>
      </c>
      <c r="BG63" s="17">
        <v>4.6906861417261503</v>
      </c>
      <c r="BH63" s="17">
        <v>2.2148199029028302</v>
      </c>
      <c r="BI63" s="17">
        <v>1.7721693032777499</v>
      </c>
      <c r="BJ63" s="17">
        <v>1.1019955631040801</v>
      </c>
      <c r="BK63" s="17">
        <v>48.083773910281103</v>
      </c>
      <c r="BL63" s="17">
        <v>21.397290735404201</v>
      </c>
      <c r="BM63" s="17">
        <v>67.9267545551496</v>
      </c>
      <c r="BN63" s="17">
        <v>11.8841353388153</v>
      </c>
      <c r="BO63" s="17">
        <v>13.176896997396399</v>
      </c>
      <c r="BP63" s="17">
        <v>14.7754447087618</v>
      </c>
      <c r="BQ63" s="17">
        <v>4.4955331046251397</v>
      </c>
      <c r="BR63" s="17">
        <v>0</v>
      </c>
      <c r="BS63" s="17">
        <v>0</v>
      </c>
      <c r="BT63" s="17">
        <v>643334534101.8252</v>
      </c>
      <c r="BU63" s="17">
        <v>32.817086251886401</v>
      </c>
      <c r="BV63" s="17">
        <v>0</v>
      </c>
      <c r="BW63" s="17" t="s">
        <v>281</v>
      </c>
      <c r="BX63" s="17">
        <v>0</v>
      </c>
      <c r="BY63" s="17">
        <v>0</v>
      </c>
      <c r="BZ63" s="17">
        <v>0</v>
      </c>
      <c r="CA63" s="17">
        <v>22.398302087017999</v>
      </c>
      <c r="CB63" s="17">
        <v>0</v>
      </c>
      <c r="CC63" s="17">
        <v>0</v>
      </c>
    </row>
    <row r="64" spans="1:81" x14ac:dyDescent="0.3">
      <c r="A64" t="s">
        <v>100</v>
      </c>
      <c r="B64" t="s">
        <v>85</v>
      </c>
      <c r="C64" t="s">
        <v>13</v>
      </c>
      <c r="D64">
        <v>3001689</v>
      </c>
      <c r="E64" t="s">
        <v>20</v>
      </c>
      <c r="F64" t="s">
        <v>75</v>
      </c>
      <c r="G64">
        <v>-60.73</v>
      </c>
      <c r="H64">
        <v>613.29999999999995</v>
      </c>
      <c r="I64">
        <v>674.03</v>
      </c>
      <c r="J64">
        <v>2791.46</v>
      </c>
      <c r="K64">
        <v>43428.13</v>
      </c>
      <c r="L64">
        <v>1.82</v>
      </c>
      <c r="M64">
        <v>2705.8501327616673</v>
      </c>
      <c r="N64">
        <v>64.28</v>
      </c>
      <c r="O64">
        <v>2.1</v>
      </c>
      <c r="P64">
        <v>2.69</v>
      </c>
      <c r="Q64">
        <v>0.85</v>
      </c>
      <c r="R64">
        <v>0.87</v>
      </c>
      <c r="S64" t="s">
        <v>118</v>
      </c>
      <c r="T64" t="s">
        <v>176</v>
      </c>
      <c r="U64" s="17">
        <v>2336656743760.0186</v>
      </c>
      <c r="V64" t="s">
        <v>280</v>
      </c>
      <c r="W64" t="s">
        <v>276</v>
      </c>
      <c r="X64" s="17">
        <v>51036574112.23201</v>
      </c>
      <c r="Y64" s="17">
        <v>31346348265.94257</v>
      </c>
      <c r="Z64" s="17">
        <v>29369413217.259762</v>
      </c>
      <c r="AA64" s="17">
        <v>9453623097.1958809</v>
      </c>
      <c r="AB64" s="17">
        <v>6.76692821323328</v>
      </c>
      <c r="AC64" s="17">
        <v>-5.2892561983470996</v>
      </c>
      <c r="AD64" s="17">
        <v>0.37164585840617798</v>
      </c>
      <c r="AE64" s="17">
        <v>7.6204438277855804</v>
      </c>
      <c r="AF64" s="17">
        <v>2336656743760.0186</v>
      </c>
      <c r="AG64" s="17">
        <v>576155255324.02112</v>
      </c>
      <c r="AH64" s="17">
        <v>121051064804.21342</v>
      </c>
      <c r="AI64" s="17">
        <v>43465</v>
      </c>
      <c r="AJ64" s="17">
        <v>2336656743760.0186</v>
      </c>
      <c r="AK64" s="17">
        <v>876884588962.67456</v>
      </c>
      <c r="AL64" s="17">
        <v>912008243645.52332</v>
      </c>
      <c r="AM64" s="17">
        <v>116174719487.06207</v>
      </c>
      <c r="AN64" s="17">
        <v>121051064804.21342</v>
      </c>
      <c r="AO64" s="17">
        <v>107002518891.68767</v>
      </c>
      <c r="AP64" s="17">
        <v>37.527317236661801</v>
      </c>
      <c r="AQ64" s="17">
        <v>96.148756885962896</v>
      </c>
      <c r="AR64" s="17">
        <v>5.18052405974806</v>
      </c>
      <c r="AS64" s="17">
        <v>4.6069982440798096</v>
      </c>
      <c r="AT64" s="17">
        <v>9453623097.1958809</v>
      </c>
      <c r="AU64" s="17">
        <v>8887940965.5835342</v>
      </c>
      <c r="AV64" s="17">
        <v>0.37164585840617798</v>
      </c>
      <c r="AW64" s="17">
        <v>7.6204438277855804</v>
      </c>
      <c r="AX64" s="17">
        <v>7.7882518045484996</v>
      </c>
      <c r="AY64" s="17">
        <v>0</v>
      </c>
      <c r="AZ64" s="17">
        <v>1.23920221229717</v>
      </c>
      <c r="BA64" s="17">
        <v>0.97783948404133902</v>
      </c>
      <c r="BB64" s="17">
        <v>0.42745077056160902</v>
      </c>
      <c r="BC64" s="17">
        <v>1.41977538987125</v>
      </c>
      <c r="BD64" s="17">
        <v>0.58660155165047601</v>
      </c>
      <c r="BE64" s="17">
        <v>3.2604718295319102</v>
      </c>
      <c r="BF64" s="17">
        <v>1.4252760485471601</v>
      </c>
      <c r="BG64" s="17">
        <v>4.7340465776714096</v>
      </c>
      <c r="BH64" s="17">
        <v>1.9559425299656099</v>
      </c>
      <c r="BI64" s="17">
        <v>1.5802343764059299</v>
      </c>
      <c r="BJ64" s="17">
        <v>1.1935028553728499</v>
      </c>
      <c r="BK64" s="17">
        <v>48.736579044798198</v>
      </c>
      <c r="BL64" s="17">
        <v>21.304609403924498</v>
      </c>
      <c r="BM64" s="17">
        <v>70.763143280266604</v>
      </c>
      <c r="BN64" s="17">
        <v>11.782052887089799</v>
      </c>
      <c r="BO64" s="17">
        <v>13.1245546761133</v>
      </c>
      <c r="BP64" s="17">
        <v>15.022233350489399</v>
      </c>
      <c r="BQ64" s="17">
        <v>4.2619568772485996</v>
      </c>
      <c r="BR64" s="17">
        <v>467498282573.84937</v>
      </c>
      <c r="BS64" s="17">
        <v>201194183650.10306</v>
      </c>
      <c r="BT64" s="17">
        <v>668692466223.95239</v>
      </c>
      <c r="BU64" s="17">
        <v>31.702743385553799</v>
      </c>
      <c r="BV64" s="17">
        <v>38879093198.992447</v>
      </c>
      <c r="BW64" s="17" t="s">
        <v>281</v>
      </c>
      <c r="BX64" s="17">
        <v>4.2774275223117302</v>
      </c>
      <c r="BY64" s="17">
        <v>28.890477041272099</v>
      </c>
      <c r="BZ64" s="17">
        <v>0</v>
      </c>
      <c r="CA64" s="17">
        <v>21.8361693707954</v>
      </c>
      <c r="CB64" s="17">
        <v>3.03338728877076</v>
      </c>
      <c r="CC64" s="17">
        <v>5.2483690133400103</v>
      </c>
    </row>
    <row r="65" spans="1:81" x14ac:dyDescent="0.3">
      <c r="A65" t="s">
        <v>100</v>
      </c>
      <c r="B65" t="s">
        <v>85</v>
      </c>
      <c r="C65" t="s">
        <v>13</v>
      </c>
      <c r="D65">
        <v>3001689</v>
      </c>
      <c r="E65" t="s">
        <v>20</v>
      </c>
      <c r="F65" t="s">
        <v>76</v>
      </c>
      <c r="G65">
        <v>-52.8</v>
      </c>
      <c r="H65">
        <v>596.38</v>
      </c>
      <c r="I65">
        <v>649.17999999999995</v>
      </c>
      <c r="J65">
        <v>2731.7</v>
      </c>
      <c r="K65">
        <v>42417.91</v>
      </c>
      <c r="L65">
        <v>1.89</v>
      </c>
      <c r="M65">
        <v>2613.6330903341013</v>
      </c>
      <c r="N65">
        <v>64.400000000000006</v>
      </c>
      <c r="O65">
        <v>1.3</v>
      </c>
      <c r="P65">
        <v>0.45</v>
      </c>
      <c r="Q65">
        <v>0.89</v>
      </c>
      <c r="R65">
        <v>0.89</v>
      </c>
      <c r="S65" t="s">
        <v>118</v>
      </c>
      <c r="T65" t="s">
        <v>176</v>
      </c>
      <c r="U65" s="17">
        <v>2429259342385.8149</v>
      </c>
      <c r="V65" t="s">
        <v>280</v>
      </c>
      <c r="W65" t="s">
        <v>276</v>
      </c>
      <c r="X65" s="17">
        <v>50718483218.455025</v>
      </c>
      <c r="Y65" s="17">
        <v>33596992691.329674</v>
      </c>
      <c r="Z65" s="17">
        <v>30893245903.713921</v>
      </c>
      <c r="AA65" s="17">
        <v>9609216843.9362392</v>
      </c>
      <c r="AB65" s="17">
        <v>6.9524917395833672</v>
      </c>
      <c r="AC65" s="17">
        <v>8.3769633507853207</v>
      </c>
      <c r="AD65" s="17">
        <v>0.37035221161984899</v>
      </c>
      <c r="AE65" s="17">
        <v>7.8280171052616598</v>
      </c>
      <c r="AF65" s="17">
        <v>2429259342385.8149</v>
      </c>
      <c r="AG65" s="17">
        <v>589402985074.62695</v>
      </c>
      <c r="AH65" s="17">
        <v>125513410391.65077</v>
      </c>
      <c r="AI65" s="17">
        <v>43830</v>
      </c>
      <c r="AJ65" s="17">
        <v>2429259342385.8149</v>
      </c>
      <c r="AK65" s="17">
        <v>904249803613.51147</v>
      </c>
      <c r="AL65" s="17">
        <v>936670407361.68774</v>
      </c>
      <c r="AM65" s="17">
        <v>120584670631.80339</v>
      </c>
      <c r="AN65" s="17">
        <v>125513410391.65077</v>
      </c>
      <c r="AO65" s="17">
        <v>112418359331.16373</v>
      </c>
      <c r="AP65" s="17">
        <v>37.223271630003602</v>
      </c>
      <c r="AQ65" s="17">
        <v>96.538739401461896</v>
      </c>
      <c r="AR65" s="17">
        <v>5.1667357289395897</v>
      </c>
      <c r="AS65" s="17">
        <v>4.6527613927072604</v>
      </c>
      <c r="AT65" s="17">
        <v>9609216843.9362392</v>
      </c>
      <c r="AU65" s="17">
        <v>9150195650.1795273</v>
      </c>
      <c r="AV65" s="17">
        <v>0.37035221161984899</v>
      </c>
      <c r="AW65" s="17">
        <v>7.8280171052616598</v>
      </c>
      <c r="AX65" s="17">
        <v>8.0720070975298004</v>
      </c>
      <c r="AY65" s="17">
        <v>0</v>
      </c>
      <c r="AZ65" s="17">
        <v>1.28539714042941</v>
      </c>
      <c r="BA65" s="17">
        <v>0.91161961725417195</v>
      </c>
      <c r="BB65" s="17">
        <v>0.40409512545961601</v>
      </c>
      <c r="BC65" s="17">
        <v>1.34389137025518</v>
      </c>
      <c r="BD65" s="17">
        <v>0.61086755911711599</v>
      </c>
      <c r="BE65" s="17">
        <v>3.1639968992021701</v>
      </c>
      <c r="BF65" s="17">
        <v>1.4025101037075001</v>
      </c>
      <c r="BG65" s="17">
        <v>4.6643008200715403</v>
      </c>
      <c r="BH65" s="17">
        <v>2.12016396563663</v>
      </c>
      <c r="BI65" s="17">
        <v>1.70637481277557</v>
      </c>
      <c r="BJ65" s="17">
        <v>1.11401966487001</v>
      </c>
      <c r="BK65" s="17">
        <v>46.635910114343702</v>
      </c>
      <c r="BL65" s="17">
        <v>20.672376495519</v>
      </c>
      <c r="BM65" s="17">
        <v>68.749724073992297</v>
      </c>
      <c r="BN65" s="17">
        <v>12.1412381060602</v>
      </c>
      <c r="BO65" s="17">
        <v>13.4506928537681</v>
      </c>
      <c r="BP65" s="17">
        <v>15.507125897839201</v>
      </c>
      <c r="BQ65" s="17">
        <v>4.2805318140653901</v>
      </c>
      <c r="BR65" s="17">
        <v>486381999775.55829</v>
      </c>
      <c r="BS65" s="17">
        <v>202588935024.12747</v>
      </c>
      <c r="BT65" s="17">
        <v>688970934799.68579</v>
      </c>
      <c r="BU65" s="17">
        <v>30.8968440620073</v>
      </c>
      <c r="BV65" s="17">
        <v>33428346986.870163</v>
      </c>
      <c r="BW65" s="17" t="s">
        <v>281</v>
      </c>
      <c r="BX65" s="17">
        <v>3.5817736922161201</v>
      </c>
      <c r="BY65" s="17">
        <v>24.546773023930399</v>
      </c>
      <c r="BZ65" s="17">
        <v>0.39482750135341299</v>
      </c>
      <c r="CA65" s="17">
        <v>22.596595323868101</v>
      </c>
      <c r="CB65" s="17">
        <v>2.5462481437615399</v>
      </c>
      <c r="CC65" s="17">
        <v>4.4537609071390598</v>
      </c>
    </row>
    <row r="66" spans="1:81" x14ac:dyDescent="0.3">
      <c r="A66" t="s">
        <v>100</v>
      </c>
      <c r="B66" t="s">
        <v>85</v>
      </c>
      <c r="C66" t="s">
        <v>13</v>
      </c>
      <c r="D66">
        <v>3001689</v>
      </c>
      <c r="E66" t="s">
        <v>20</v>
      </c>
      <c r="F66" t="s">
        <v>9</v>
      </c>
      <c r="G66">
        <v>-65.67</v>
      </c>
      <c r="H66">
        <v>506.36</v>
      </c>
      <c r="I66">
        <v>572.03</v>
      </c>
      <c r="J66">
        <v>2640.4</v>
      </c>
      <c r="K66">
        <v>40949.11</v>
      </c>
      <c r="L66">
        <v>-7.68</v>
      </c>
      <c r="M66">
        <v>2460.8810577329582</v>
      </c>
      <c r="N66">
        <v>64.48</v>
      </c>
      <c r="O66">
        <v>0.52</v>
      </c>
      <c r="P66">
        <v>-2.2000000000000002</v>
      </c>
      <c r="Q66">
        <v>0.88</v>
      </c>
      <c r="R66">
        <v>0.81</v>
      </c>
      <c r="S66" t="s">
        <v>118</v>
      </c>
      <c r="T66" t="s">
        <v>176</v>
      </c>
      <c r="U66" s="17">
        <v>3044025688073.3945</v>
      </c>
      <c r="V66" t="s">
        <v>280</v>
      </c>
      <c r="W66" t="s">
        <v>276</v>
      </c>
      <c r="X66" s="17">
        <v>49206203077.602058</v>
      </c>
      <c r="Y66" s="17">
        <v>26805077699.264088</v>
      </c>
      <c r="Z66" s="17">
        <v>24229159515.180779</v>
      </c>
      <c r="AA66" s="17">
        <v>8466504137.8447447</v>
      </c>
      <c r="AB66" s="17">
        <v>6.062998917323748</v>
      </c>
      <c r="AC66" s="17">
        <v>-14.492753623188401</v>
      </c>
      <c r="AD66" s="17">
        <v>0.29026172878554701</v>
      </c>
      <c r="AE66" s="17">
        <v>6.4399861038735402</v>
      </c>
      <c r="AF66" s="17">
        <v>3044025688073.3945</v>
      </c>
      <c r="AG66" s="17">
        <v>759971865443.42505</v>
      </c>
      <c r="AH66" s="17">
        <v>143546177370.03058</v>
      </c>
      <c r="AI66" s="17">
        <v>44196</v>
      </c>
      <c r="AJ66" s="17">
        <v>3044025688073.3945</v>
      </c>
      <c r="AK66" s="17">
        <v>990254434250.76453</v>
      </c>
      <c r="AL66" s="17">
        <v>1151059327217.1255</v>
      </c>
      <c r="AM66" s="17">
        <v>137980428134.55655</v>
      </c>
      <c r="AN66" s="17">
        <v>143546177370.03058</v>
      </c>
      <c r="AO66" s="17">
        <v>129611009174.31192</v>
      </c>
      <c r="AP66" s="17">
        <v>32.531080080257503</v>
      </c>
      <c r="AQ66" s="17">
        <v>86.029834504261999</v>
      </c>
      <c r="AR66" s="17">
        <v>4.7156690540572601</v>
      </c>
      <c r="AS66" s="17">
        <v>4.2774632745804704</v>
      </c>
      <c r="AT66" s="17">
        <v>8466504137.8447447</v>
      </c>
      <c r="AU66" s="17">
        <v>8069155056.2574253</v>
      </c>
      <c r="AV66" s="17">
        <v>0.29026172878554701</v>
      </c>
      <c r="AW66" s="17">
        <v>6.4399861038735402</v>
      </c>
      <c r="AX66" s="17">
        <v>6.5889617984902404</v>
      </c>
      <c r="AY66" s="17">
        <v>0</v>
      </c>
      <c r="AZ66" s="17">
        <v>1.0743408750300001</v>
      </c>
      <c r="BA66" s="17">
        <v>0.75495451130924696</v>
      </c>
      <c r="BB66" s="17">
        <v>0.37497196224366203</v>
      </c>
      <c r="BC66" s="17">
        <v>1.09990209783092</v>
      </c>
      <c r="BD66" s="17">
        <v>0.58706070756532103</v>
      </c>
      <c r="BE66" s="17">
        <v>2.7943004876370199</v>
      </c>
      <c r="BF66" s="17">
        <v>1.3878774432787999</v>
      </c>
      <c r="BG66" s="17">
        <v>4.0710492119477903</v>
      </c>
      <c r="BH66" s="17">
        <v>2.1728779639682898</v>
      </c>
      <c r="BI66" s="17">
        <v>1.35281466623804</v>
      </c>
      <c r="BJ66" s="17">
        <v>0.91743970293334798</v>
      </c>
      <c r="BK66" s="17">
        <v>44.752291449124002</v>
      </c>
      <c r="BL66" s="17">
        <v>22.227636616776898</v>
      </c>
      <c r="BM66" s="17">
        <v>65.200139227288503</v>
      </c>
      <c r="BN66" s="17">
        <v>12.7626261101358</v>
      </c>
      <c r="BO66" s="17">
        <v>14.206000376694901</v>
      </c>
      <c r="BP66" s="17">
        <v>16.3661014804687</v>
      </c>
      <c r="BQ66" s="17">
        <v>4.0812076037991396</v>
      </c>
      <c r="BR66" s="17">
        <v>611514373088.68494</v>
      </c>
      <c r="BS66" s="17">
        <v>332343730886.8501</v>
      </c>
      <c r="BT66" s="17">
        <v>943858103975.53516</v>
      </c>
      <c r="BU66" s="17">
        <v>27.9495887266621</v>
      </c>
      <c r="BV66" s="17">
        <v>36784097859.327209</v>
      </c>
      <c r="BW66" s="17" t="s">
        <v>281</v>
      </c>
      <c r="BX66" s="17">
        <v>3.5960718377265302</v>
      </c>
      <c r="BY66" s="17">
        <v>23.603054873119198</v>
      </c>
      <c r="BZ66" s="17">
        <v>0.61779284154129199</v>
      </c>
      <c r="CA66" s="17">
        <v>36.727345469093798</v>
      </c>
      <c r="CB66" s="17">
        <v>2.5646422344412598</v>
      </c>
      <c r="CC66" s="17">
        <v>4.3235090715907303</v>
      </c>
    </row>
    <row r="67" spans="1:81" x14ac:dyDescent="0.3">
      <c r="A67" t="s">
        <v>100</v>
      </c>
      <c r="B67" t="s">
        <v>85</v>
      </c>
      <c r="C67" t="s">
        <v>13</v>
      </c>
      <c r="D67">
        <v>3001689</v>
      </c>
      <c r="E67" t="s">
        <v>20</v>
      </c>
      <c r="F67" t="s">
        <v>77</v>
      </c>
      <c r="G67">
        <v>-79.45</v>
      </c>
      <c r="H67">
        <v>622.1</v>
      </c>
      <c r="I67">
        <v>701.55</v>
      </c>
      <c r="J67">
        <v>2956.72</v>
      </c>
      <c r="K67">
        <v>45818.35</v>
      </c>
      <c r="L67">
        <v>6.36</v>
      </c>
      <c r="M67">
        <v>2711.427080113308</v>
      </c>
      <c r="N67">
        <v>64.53</v>
      </c>
      <c r="O67">
        <v>2.0699999999999998</v>
      </c>
      <c r="P67">
        <v>9.2899999999999991</v>
      </c>
      <c r="Q67">
        <v>0.85</v>
      </c>
      <c r="R67">
        <v>0.88</v>
      </c>
      <c r="S67" t="s">
        <v>118</v>
      </c>
      <c r="T67" t="s">
        <v>176</v>
      </c>
      <c r="U67" s="17">
        <v>2996069600818.833</v>
      </c>
      <c r="V67" t="s">
        <v>280</v>
      </c>
      <c r="W67" t="s">
        <v>276</v>
      </c>
      <c r="X67" s="17">
        <v>52780346543.38047</v>
      </c>
      <c r="Y67" s="17">
        <v>29964532523.529953</v>
      </c>
      <c r="Z67" s="17">
        <v>27232312182.117065</v>
      </c>
      <c r="AA67" s="17">
        <v>11685860161.540854</v>
      </c>
      <c r="AB67" s="17">
        <v>8.5869782158690882</v>
      </c>
      <c r="AC67" s="17">
        <v>36.723163841807903</v>
      </c>
      <c r="AD67" s="17">
        <v>0.37215597196155098</v>
      </c>
      <c r="AE67" s="17">
        <v>8.2414202269310106</v>
      </c>
      <c r="AF67" s="17">
        <v>2996069600818.833</v>
      </c>
      <c r="AG67" s="17">
        <v>743623336745.13818</v>
      </c>
      <c r="AH67" s="17">
        <v>139323325372.45535</v>
      </c>
      <c r="AI67" s="17">
        <v>44561</v>
      </c>
      <c r="AJ67" s="17">
        <v>2996069600818.833</v>
      </c>
      <c r="AK67" s="17">
        <v>925736381212.328</v>
      </c>
      <c r="AL67" s="17">
        <v>1089143636983.9645</v>
      </c>
      <c r="AM67" s="17">
        <v>134068008643.23894</v>
      </c>
      <c r="AN67" s="17">
        <v>139323325372.45535</v>
      </c>
      <c r="AO67" s="17">
        <v>129338109860.116</v>
      </c>
      <c r="AP67" s="17">
        <v>30.898360337133798</v>
      </c>
      <c r="AQ67" s="17">
        <v>84.996721256698507</v>
      </c>
      <c r="AR67" s="17">
        <v>4.6502032307386303</v>
      </c>
      <c r="AS67" s="17">
        <v>4.3313615146492497</v>
      </c>
      <c r="AT67" s="17">
        <v>11685860161.540854</v>
      </c>
      <c r="AU67" s="17">
        <v>11222210649.058664</v>
      </c>
      <c r="AV67" s="17">
        <v>0.37215597196155098</v>
      </c>
      <c r="AW67" s="17">
        <v>8.2414202269310106</v>
      </c>
      <c r="AX67" s="17">
        <v>8.5377701064863292</v>
      </c>
      <c r="AY67" s="17">
        <v>0</v>
      </c>
      <c r="AZ67" s="17">
        <v>1.39917430305931</v>
      </c>
      <c r="BA67" s="17">
        <v>0.724649452287076</v>
      </c>
      <c r="BB67" s="17">
        <v>0.39031175925765099</v>
      </c>
      <c r="BC67" s="17">
        <v>1.1038115994292801</v>
      </c>
      <c r="BD67" s="17">
        <v>0.577067762191392</v>
      </c>
      <c r="BE67" s="17">
        <v>2.7244246196614399</v>
      </c>
      <c r="BF67" s="17">
        <v>1.4674336162247601</v>
      </c>
      <c r="BG67" s="17">
        <v>4.1499396535273396</v>
      </c>
      <c r="BH67" s="17">
        <v>2.1695698707357001</v>
      </c>
      <c r="BI67" s="17">
        <v>1.8047649107477599</v>
      </c>
      <c r="BJ67" s="17">
        <v>0.88664633558996897</v>
      </c>
      <c r="BK67" s="17">
        <v>43.1113302258874</v>
      </c>
      <c r="BL67" s="17">
        <v>23.2206884187881</v>
      </c>
      <c r="BM67" s="17">
        <v>65.668698458228803</v>
      </c>
      <c r="BN67" s="17">
        <v>12.8877311814548</v>
      </c>
      <c r="BO67" s="17">
        <v>14.047789527667501</v>
      </c>
      <c r="BP67" s="17">
        <v>16.429979640478599</v>
      </c>
      <c r="BQ67" s="17">
        <v>3.8697017532640201</v>
      </c>
      <c r="BR67" s="17">
        <v>600999658819.5155</v>
      </c>
      <c r="BS67" s="17">
        <v>333095644262.48151</v>
      </c>
      <c r="BT67" s="17">
        <v>934095303081.99707</v>
      </c>
      <c r="BU67" s="17">
        <v>27.090004570224298</v>
      </c>
      <c r="BV67" s="17">
        <v>31637666325.486183</v>
      </c>
      <c r="BW67" s="17" t="s">
        <v>281</v>
      </c>
      <c r="BX67" s="17">
        <v>3.3008849347511902</v>
      </c>
      <c r="BY67" s="17">
        <v>20.812946087893302</v>
      </c>
      <c r="BZ67" s="17">
        <v>0.35247338879518197</v>
      </c>
      <c r="CA67" s="17">
        <v>19.954308093994801</v>
      </c>
      <c r="CB67" s="17">
        <v>2.3654028244820098</v>
      </c>
      <c r="CC67" s="17">
        <v>3.8980146313917801</v>
      </c>
    </row>
    <row r="68" spans="1:81" x14ac:dyDescent="0.3">
      <c r="A68" t="s">
        <v>100</v>
      </c>
      <c r="B68" t="s">
        <v>85</v>
      </c>
      <c r="C68" t="s">
        <v>13</v>
      </c>
      <c r="D68">
        <v>3001689</v>
      </c>
      <c r="E68" t="s">
        <v>20</v>
      </c>
      <c r="F68" t="s">
        <v>78</v>
      </c>
      <c r="G68">
        <v>-144.27000000000001</v>
      </c>
      <c r="H68">
        <v>669.61</v>
      </c>
      <c r="I68">
        <v>813.87</v>
      </c>
      <c r="J68">
        <v>2774.49</v>
      </c>
      <c r="K68">
        <v>0</v>
      </c>
      <c r="L68">
        <v>2.5299999999999998</v>
      </c>
      <c r="M68">
        <v>2476.0739976555942</v>
      </c>
      <c r="N68">
        <v>0</v>
      </c>
      <c r="O68">
        <v>5.91</v>
      </c>
      <c r="P68">
        <v>25.51</v>
      </c>
      <c r="Q68">
        <v>0.95</v>
      </c>
      <c r="R68">
        <v>0.94</v>
      </c>
      <c r="S68" t="s">
        <v>118</v>
      </c>
      <c r="T68" t="s">
        <v>176</v>
      </c>
      <c r="U68" s="17">
        <v>2846797050336.6465</v>
      </c>
      <c r="V68" t="s">
        <v>280</v>
      </c>
      <c r="W68" t="s">
        <v>276</v>
      </c>
      <c r="X68" s="17">
        <v>47979984799.974777</v>
      </c>
      <c r="Y68" s="17">
        <v>37524956164.290924</v>
      </c>
      <c r="Z68" s="17">
        <v>35148238650.979485</v>
      </c>
      <c r="AA68" s="17">
        <v>10796365725.361559</v>
      </c>
      <c r="AB68" s="17">
        <v>7.9223917110381468</v>
      </c>
      <c r="AC68" s="17">
        <v>3.5812672176308502</v>
      </c>
      <c r="AD68" s="17">
        <v>0.359255019092872</v>
      </c>
      <c r="AE68" s="17">
        <v>8.3005549295175705</v>
      </c>
      <c r="AF68" s="17">
        <v>2846797050336.6465</v>
      </c>
      <c r="AG68" s="17">
        <v>621356203911.51013</v>
      </c>
      <c r="AH68" s="17">
        <v>134669231591.32201</v>
      </c>
      <c r="AI68" s="17">
        <v>44926</v>
      </c>
      <c r="AJ68" s="17">
        <v>2846797050336.6465</v>
      </c>
      <c r="AK68" s="17">
        <v>915913220049.16113</v>
      </c>
      <c r="AL68" s="17">
        <v>1077328203484.0226</v>
      </c>
      <c r="AM68" s="17">
        <v>129568237683.01805</v>
      </c>
      <c r="AN68" s="17">
        <v>134669231591.32201</v>
      </c>
      <c r="AO68" s="17">
        <v>124960991770.86673</v>
      </c>
      <c r="AP68" s="17">
        <v>32.173463856190601</v>
      </c>
      <c r="AQ68" s="17">
        <v>85.017102224479601</v>
      </c>
      <c r="AR68" s="17">
        <v>4.73055258980955</v>
      </c>
      <c r="AS68" s="17">
        <v>4.4045498790054003</v>
      </c>
      <c r="AT68" s="17">
        <v>10796365725.361559</v>
      </c>
      <c r="AU68" s="17">
        <v>10374961910.944637</v>
      </c>
      <c r="AV68" s="17">
        <v>0.359255019092872</v>
      </c>
      <c r="AW68" s="17">
        <v>8.3005549295175705</v>
      </c>
      <c r="AX68" s="17">
        <v>8.4777838727372501</v>
      </c>
      <c r="AY68" s="17">
        <v>0</v>
      </c>
      <c r="AZ68" s="17">
        <v>1.3679046951646801</v>
      </c>
      <c r="BA68" s="17">
        <v>0.73382955841833497</v>
      </c>
      <c r="BB68" s="17">
        <v>0.35634536193199101</v>
      </c>
      <c r="BC68" s="17">
        <v>1.0280554927710399</v>
      </c>
      <c r="BD68" s="17">
        <v>0.56850494190369905</v>
      </c>
      <c r="BE68" s="17">
        <v>2.7941402209096702</v>
      </c>
      <c r="BF68" s="17">
        <v>1.35682584175927</v>
      </c>
      <c r="BG68" s="17">
        <v>3.9144392164714499</v>
      </c>
      <c r="BH68" s="17">
        <v>2.1646477792238099</v>
      </c>
      <c r="BI68" s="17">
        <v>1.7638068542062899</v>
      </c>
      <c r="BJ68" s="17">
        <v>0.93882042996231096</v>
      </c>
      <c r="BK68" s="17">
        <v>45.963155699009697</v>
      </c>
      <c r="BL68" s="17">
        <v>22.319566124322101</v>
      </c>
      <c r="BM68" s="17">
        <v>64.391893375491307</v>
      </c>
      <c r="BN68" s="17">
        <v>12.3283717146114</v>
      </c>
      <c r="BO68" s="17">
        <v>13.8880125018292</v>
      </c>
      <c r="BP68" s="17">
        <v>16.186056003146899</v>
      </c>
      <c r="BQ68" s="17">
        <v>3.9331095542421601</v>
      </c>
      <c r="BR68" s="17">
        <v>557770652987.06848</v>
      </c>
      <c r="BS68" s="17">
        <v>200376188949.44962</v>
      </c>
      <c r="BT68" s="17">
        <v>758146841936.51819</v>
      </c>
      <c r="BU68" s="17">
        <v>27.962517475376799</v>
      </c>
      <c r="BV68" s="17">
        <v>27012931495.137329</v>
      </c>
      <c r="BW68" s="17" t="s">
        <v>281</v>
      </c>
      <c r="BX68" s="17">
        <v>2.85317268151499</v>
      </c>
      <c r="BY68" s="17">
        <v>18.694298372125701</v>
      </c>
      <c r="BZ68" s="17">
        <v>0.34222940824277698</v>
      </c>
      <c r="CA68" s="17">
        <v>19.393229327249198</v>
      </c>
      <c r="CB68" s="17">
        <v>2.06357215503939</v>
      </c>
      <c r="CC68" s="17">
        <v>3.39343036392513</v>
      </c>
    </row>
    <row r="69" spans="1:81" x14ac:dyDescent="0.3">
      <c r="A69" t="s">
        <v>100</v>
      </c>
      <c r="B69" t="s">
        <v>85</v>
      </c>
      <c r="C69" t="s">
        <v>13</v>
      </c>
      <c r="D69">
        <v>3001689</v>
      </c>
      <c r="E69" t="s">
        <v>20</v>
      </c>
      <c r="F69" t="s">
        <v>10</v>
      </c>
      <c r="G69">
        <v>-87.51</v>
      </c>
      <c r="H69">
        <v>691.52</v>
      </c>
      <c r="I69">
        <v>779.02</v>
      </c>
      <c r="J69">
        <v>3034.14</v>
      </c>
      <c r="K69">
        <v>0</v>
      </c>
      <c r="L69">
        <v>0.86</v>
      </c>
      <c r="M69">
        <v>2563.635977700339</v>
      </c>
      <c r="N69">
        <v>0</v>
      </c>
      <c r="O69">
        <v>5.66</v>
      </c>
      <c r="P69">
        <v>4.54</v>
      </c>
      <c r="Q69">
        <v>0.92</v>
      </c>
      <c r="R69">
        <v>0.9</v>
      </c>
      <c r="S69" t="s">
        <v>118</v>
      </c>
      <c r="T69" t="s">
        <v>176</v>
      </c>
      <c r="U69" s="17">
        <v>2864484359456.1733</v>
      </c>
      <c r="V69" t="s">
        <v>280</v>
      </c>
      <c r="W69" t="s">
        <v>276</v>
      </c>
      <c r="X69" s="17">
        <v>50136724063.249069</v>
      </c>
      <c r="Y69" s="17">
        <v>80498431420.000824</v>
      </c>
      <c r="Z69" s="17">
        <v>78093201058.7621</v>
      </c>
      <c r="AA69" s="17">
        <v>12335457509.122692</v>
      </c>
      <c r="AB69" s="17">
        <v>9.2791710878724096</v>
      </c>
      <c r="AC69" s="17">
        <v>14.0957446808511</v>
      </c>
      <c r="AD69" s="17">
        <v>0.42663325217383202</v>
      </c>
      <c r="AE69" s="17">
        <v>8.8237256568622104</v>
      </c>
      <c r="AF69" s="17">
        <v>2864484359456.1733</v>
      </c>
      <c r="AG69" s="17">
        <v>753365756604.39929</v>
      </c>
      <c r="AH69" s="17">
        <v>142441693379.02066</v>
      </c>
      <c r="AI69" s="17">
        <v>45291</v>
      </c>
      <c r="AJ69" s="17">
        <v>2864484359456.1733</v>
      </c>
      <c r="AK69" s="17">
        <v>949707085221.62048</v>
      </c>
      <c r="AL69" s="17">
        <v>1092681551895.6561</v>
      </c>
      <c r="AM69" s="17">
        <v>136776832099.03836</v>
      </c>
      <c r="AN69" s="17">
        <v>142441693379.02066</v>
      </c>
      <c r="AO69" s="17">
        <v>131729855200.619</v>
      </c>
      <c r="AP69" s="17">
        <v>33.154556494137204</v>
      </c>
      <c r="AQ69" s="17">
        <v>86.915266719201597</v>
      </c>
      <c r="AR69" s="17">
        <v>4.9726818339501602</v>
      </c>
      <c r="AS69" s="17">
        <v>4.61599003489028</v>
      </c>
      <c r="AT69" s="17">
        <v>12335457509.122692</v>
      </c>
      <c r="AU69" s="17">
        <v>11869335977.785511</v>
      </c>
      <c r="AV69" s="17">
        <v>0.42663325217383202</v>
      </c>
      <c r="AW69" s="17">
        <v>8.8237256568622104</v>
      </c>
      <c r="AX69" s="17">
        <v>9.2766312982712194</v>
      </c>
      <c r="AY69" s="17">
        <v>0</v>
      </c>
      <c r="AZ69" s="17">
        <v>1.62047573237785</v>
      </c>
      <c r="BA69" s="17">
        <v>0.71285082587488002</v>
      </c>
      <c r="BB69" s="17">
        <v>0.36734746358050202</v>
      </c>
      <c r="BC69" s="17">
        <v>1.1253078547825499</v>
      </c>
      <c r="BD69" s="17">
        <v>0.60871730193555496</v>
      </c>
      <c r="BE69" s="17">
        <v>2.70761235381879</v>
      </c>
      <c r="BF69" s="17">
        <v>1.3952912649204701</v>
      </c>
      <c r="BG69" s="17">
        <v>4.2742427151137701</v>
      </c>
      <c r="BH69" s="17">
        <v>2.3120832955214001</v>
      </c>
      <c r="BI69" s="17">
        <v>1.6657967703077601</v>
      </c>
      <c r="BJ69" s="17">
        <v>0.87811809128652196</v>
      </c>
      <c r="BK69" s="17">
        <v>41.109601156194103</v>
      </c>
      <c r="BL69" s="17">
        <v>21.184667486356499</v>
      </c>
      <c r="BM69" s="17">
        <v>64.895705256800198</v>
      </c>
      <c r="BN69" s="17">
        <v>13.195650382126299</v>
      </c>
      <c r="BO69" s="17">
        <v>15.276668551955799</v>
      </c>
      <c r="BP69" s="17">
        <v>17.300701725465899</v>
      </c>
      <c r="BQ69" s="17">
        <v>4.0743194622391501</v>
      </c>
      <c r="BR69" s="17">
        <v>629549021775.17419</v>
      </c>
      <c r="BS69" s="17">
        <v>234171548579.63968</v>
      </c>
      <c r="BT69" s="17">
        <v>863720570354.81384</v>
      </c>
      <c r="BU69" s="17">
        <v>27.1539367755882</v>
      </c>
      <c r="BV69" s="17">
        <v>27973914004.642422</v>
      </c>
      <c r="BW69" s="17" t="s">
        <v>281</v>
      </c>
      <c r="BX69" s="17">
        <v>2.8511944192837499</v>
      </c>
      <c r="BY69" s="17">
        <v>18.5151586093878</v>
      </c>
      <c r="BZ69" s="17">
        <v>0.41217489071162999</v>
      </c>
      <c r="CA69" s="17">
        <v>22.6127565441809</v>
      </c>
      <c r="CB69" s="17">
        <v>1.9728985566025401</v>
      </c>
      <c r="CC69" s="17">
        <v>3.5964495931470202</v>
      </c>
    </row>
    <row r="70" spans="1:81" x14ac:dyDescent="0.3">
      <c r="A70" t="s">
        <v>87</v>
      </c>
      <c r="B70" t="s">
        <v>85</v>
      </c>
      <c r="C70" t="s">
        <v>3</v>
      </c>
      <c r="D70">
        <v>100369</v>
      </c>
      <c r="E70" t="s">
        <v>29</v>
      </c>
      <c r="F70" t="s">
        <v>6</v>
      </c>
      <c r="G70">
        <v>-111.04</v>
      </c>
      <c r="H70">
        <v>387.4</v>
      </c>
      <c r="I70">
        <v>498.44</v>
      </c>
      <c r="J70">
        <v>5963.14</v>
      </c>
      <c r="K70">
        <v>23795.86</v>
      </c>
      <c r="L70">
        <v>1.89</v>
      </c>
      <c r="M70">
        <v>10055.129999999999</v>
      </c>
      <c r="N70">
        <v>250.6</v>
      </c>
      <c r="O70">
        <v>5.42</v>
      </c>
      <c r="P70">
        <v>3.61</v>
      </c>
      <c r="Q70">
        <v>1</v>
      </c>
      <c r="R70">
        <v>1</v>
      </c>
      <c r="S70" t="s">
        <v>115</v>
      </c>
      <c r="T70" t="s">
        <v>172</v>
      </c>
      <c r="U70" s="17">
        <v>116431000000</v>
      </c>
      <c r="V70" t="s">
        <v>282</v>
      </c>
      <c r="W70" t="s">
        <v>276</v>
      </c>
      <c r="X70" s="17">
        <v>5280000000</v>
      </c>
      <c r="Y70" s="17">
        <v>0</v>
      </c>
      <c r="Z70" s="17">
        <v>7296000000</v>
      </c>
      <c r="AA70" s="17">
        <v>595000000</v>
      </c>
      <c r="AB70" s="17">
        <v>0</v>
      </c>
      <c r="AC70" s="17">
        <v>-40</v>
      </c>
      <c r="AD70" s="17">
        <v>0.52334377088977202</v>
      </c>
      <c r="AE70" s="17">
        <v>9.5628415300546408</v>
      </c>
      <c r="AF70" s="17">
        <v>116431000000</v>
      </c>
      <c r="AG70" s="17">
        <v>18240000000</v>
      </c>
      <c r="AH70" s="17">
        <v>6283279000</v>
      </c>
      <c r="AI70" s="17">
        <v>33238</v>
      </c>
      <c r="AJ70" s="17">
        <v>116431000000</v>
      </c>
      <c r="AK70" s="17">
        <v>69569326000</v>
      </c>
      <c r="AL70" s="17">
        <v>89065000000</v>
      </c>
      <c r="AM70" s="17">
        <v>6283279000</v>
      </c>
      <c r="AN70" s="17">
        <v>6283279000</v>
      </c>
      <c r="AO70" s="17">
        <v>0</v>
      </c>
      <c r="AP70" s="17">
        <v>59.751548986094797</v>
      </c>
      <c r="AQ70" s="17">
        <v>78.110734856565401</v>
      </c>
      <c r="AR70" s="17">
        <v>5.3965687832278304</v>
      </c>
      <c r="AS70" s="17">
        <v>0</v>
      </c>
      <c r="AT70" s="17">
        <v>595000000</v>
      </c>
      <c r="AU70" s="17">
        <v>595000000</v>
      </c>
      <c r="AV70" s="17">
        <v>0.52334377088977202</v>
      </c>
      <c r="AW70" s="17">
        <v>9.5628415300546408</v>
      </c>
      <c r="AX70" s="17">
        <v>9.56987333105101</v>
      </c>
      <c r="AY70" s="17">
        <v>0</v>
      </c>
      <c r="AZ70" s="17">
        <v>0</v>
      </c>
      <c r="BA70" s="17">
        <v>3.31685606726947</v>
      </c>
      <c r="BB70" s="17">
        <v>0</v>
      </c>
      <c r="BC70" s="17">
        <v>3.1119164057277602</v>
      </c>
      <c r="BD70" s="17">
        <v>1.61664848889983</v>
      </c>
      <c r="BE70" s="17">
        <v>0</v>
      </c>
      <c r="BF70" s="17">
        <v>0</v>
      </c>
      <c r="BG70" s="17">
        <v>0</v>
      </c>
      <c r="BH70" s="17">
        <v>0</v>
      </c>
      <c r="BI70" s="17">
        <v>0</v>
      </c>
      <c r="BJ70" s="17">
        <v>3.7463862423875098</v>
      </c>
      <c r="BK70" s="17">
        <v>69.211586418568999</v>
      </c>
      <c r="BL70" s="17">
        <v>0</v>
      </c>
      <c r="BM70" s="17">
        <v>67.007575757575793</v>
      </c>
      <c r="BN70" s="17">
        <v>0</v>
      </c>
      <c r="BO70" s="17">
        <v>5.79</v>
      </c>
      <c r="BP70" s="17">
        <v>9.58</v>
      </c>
      <c r="BQ70" s="17">
        <v>0</v>
      </c>
      <c r="BR70" s="17">
        <v>0</v>
      </c>
      <c r="BS70" s="17">
        <v>0</v>
      </c>
      <c r="BT70" s="17">
        <v>0</v>
      </c>
      <c r="BU70" s="17">
        <v>0</v>
      </c>
      <c r="BV70" s="17">
        <v>1315932000</v>
      </c>
      <c r="BW70" s="17" t="s">
        <v>278</v>
      </c>
      <c r="BX70" s="17">
        <v>1.8562655691564101</v>
      </c>
      <c r="BY70" s="17">
        <v>0</v>
      </c>
      <c r="BZ70" s="17">
        <v>2.3369087552807999</v>
      </c>
      <c r="CA70" s="17">
        <v>58.840413318025298</v>
      </c>
      <c r="CB70" s="17">
        <v>1.8648801585355299</v>
      </c>
      <c r="CC70" s="17">
        <v>0</v>
      </c>
    </row>
    <row r="71" spans="1:81" x14ac:dyDescent="0.3">
      <c r="A71" t="s">
        <v>87</v>
      </c>
      <c r="B71" t="s">
        <v>85</v>
      </c>
      <c r="C71" t="s">
        <v>3</v>
      </c>
      <c r="D71">
        <v>100369</v>
      </c>
      <c r="E71" t="s">
        <v>29</v>
      </c>
      <c r="F71" t="s">
        <v>50</v>
      </c>
      <c r="G71">
        <v>-76.94</v>
      </c>
      <c r="H71">
        <v>414.08</v>
      </c>
      <c r="I71">
        <v>491.02</v>
      </c>
      <c r="J71">
        <v>6158.13</v>
      </c>
      <c r="K71">
        <v>24249.74</v>
      </c>
      <c r="L71">
        <v>-0.11</v>
      </c>
      <c r="M71">
        <v>10044.24</v>
      </c>
      <c r="N71">
        <v>253.95</v>
      </c>
      <c r="O71">
        <v>4.22</v>
      </c>
      <c r="P71">
        <v>0.22</v>
      </c>
      <c r="Q71">
        <v>1</v>
      </c>
      <c r="R71">
        <v>1</v>
      </c>
      <c r="S71" t="s">
        <v>115</v>
      </c>
      <c r="T71" t="s">
        <v>172</v>
      </c>
      <c r="U71" s="17">
        <v>110319000000</v>
      </c>
      <c r="V71" t="s">
        <v>282</v>
      </c>
      <c r="W71" t="s">
        <v>276</v>
      </c>
      <c r="X71" s="17">
        <v>5994629000</v>
      </c>
      <c r="Y71" s="17">
        <v>0</v>
      </c>
      <c r="Z71" s="17">
        <v>5707524000</v>
      </c>
      <c r="AA71" s="17">
        <v>201850000</v>
      </c>
      <c r="AB71" s="17">
        <v>0</v>
      </c>
      <c r="AC71" s="17">
        <v>-71.212121212121204</v>
      </c>
      <c r="AD71" s="17">
        <v>0.17432119662843701</v>
      </c>
      <c r="AE71" s="17">
        <v>3.0560181680545</v>
      </c>
      <c r="AF71" s="17">
        <v>110319000000</v>
      </c>
      <c r="AG71" s="17">
        <v>12722000000</v>
      </c>
      <c r="AH71" s="17">
        <v>6518000000</v>
      </c>
      <c r="AI71" s="17">
        <v>33603</v>
      </c>
      <c r="AJ71" s="17">
        <v>110319000000</v>
      </c>
      <c r="AK71" s="17">
        <v>68088100000</v>
      </c>
      <c r="AL71" s="17">
        <v>88075000000</v>
      </c>
      <c r="AM71" s="17">
        <v>6518000000</v>
      </c>
      <c r="AN71" s="17">
        <v>6518000000</v>
      </c>
      <c r="AO71" s="17">
        <v>0</v>
      </c>
      <c r="AP71" s="17">
        <v>61.719286795565601</v>
      </c>
      <c r="AQ71" s="17">
        <v>77.306954300312199</v>
      </c>
      <c r="AR71" s="17">
        <v>5.9083204162474301</v>
      </c>
      <c r="AS71" s="17">
        <v>0</v>
      </c>
      <c r="AT71" s="17">
        <v>201850000</v>
      </c>
      <c r="AU71" s="17">
        <v>201850000</v>
      </c>
      <c r="AV71" s="17">
        <v>0.17432119662843701</v>
      </c>
      <c r="AW71" s="17">
        <v>3.0560181680545</v>
      </c>
      <c r="AX71" s="17">
        <v>2.69352041620684</v>
      </c>
      <c r="AY71" s="17">
        <v>0</v>
      </c>
      <c r="AZ71" s="17">
        <v>0</v>
      </c>
      <c r="BA71" s="17">
        <v>3.4029034821058399</v>
      </c>
      <c r="BB71" s="17">
        <v>0</v>
      </c>
      <c r="BC71" s="17">
        <v>3.43174398922205</v>
      </c>
      <c r="BD71" s="17">
        <v>1.4758567085809</v>
      </c>
      <c r="BE71" s="17">
        <v>0</v>
      </c>
      <c r="BF71" s="17">
        <v>0</v>
      </c>
      <c r="BG71" s="17">
        <v>0</v>
      </c>
      <c r="BH71" s="17">
        <v>0</v>
      </c>
      <c r="BI71" s="17">
        <v>0</v>
      </c>
      <c r="BJ71" s="17">
        <v>3.8221844989814699</v>
      </c>
      <c r="BK71" s="17">
        <v>68.556492933093395</v>
      </c>
      <c r="BL71" s="17">
        <v>0</v>
      </c>
      <c r="BM71" s="17">
        <v>66.287421623590006</v>
      </c>
      <c r="BN71" s="17">
        <v>0</v>
      </c>
      <c r="BO71" s="17">
        <v>6.38</v>
      </c>
      <c r="BP71" s="17">
        <v>10.3</v>
      </c>
      <c r="BQ71" s="17">
        <v>0</v>
      </c>
      <c r="BR71" s="17">
        <v>0</v>
      </c>
      <c r="BS71" s="17">
        <v>0</v>
      </c>
      <c r="BT71" s="17">
        <v>0</v>
      </c>
      <c r="BU71" s="17">
        <v>82.996918028626098</v>
      </c>
      <c r="BV71" s="17">
        <v>1961561000</v>
      </c>
      <c r="BW71" s="17" t="s">
        <v>278</v>
      </c>
      <c r="BX71" s="17">
        <v>2.8145739170361401</v>
      </c>
      <c r="BY71" s="17">
        <v>0</v>
      </c>
      <c r="BZ71" s="17">
        <v>2.2274214399634902</v>
      </c>
      <c r="CA71" s="17">
        <v>78.301031597114999</v>
      </c>
      <c r="CB71" s="17">
        <v>2.30281376895815</v>
      </c>
      <c r="CC71" s="17">
        <v>2.14234562021079</v>
      </c>
    </row>
    <row r="72" spans="1:81" x14ac:dyDescent="0.3">
      <c r="A72" t="s">
        <v>87</v>
      </c>
      <c r="B72" t="s">
        <v>85</v>
      </c>
      <c r="C72" t="s">
        <v>3</v>
      </c>
      <c r="D72">
        <v>100369</v>
      </c>
      <c r="E72" t="s">
        <v>29</v>
      </c>
      <c r="F72" t="s">
        <v>51</v>
      </c>
      <c r="G72">
        <v>-96.9</v>
      </c>
      <c r="H72">
        <v>439.63</v>
      </c>
      <c r="I72">
        <v>536.53</v>
      </c>
      <c r="J72">
        <v>6520.33</v>
      </c>
      <c r="K72">
        <v>25335.77</v>
      </c>
      <c r="L72">
        <v>3.52</v>
      </c>
      <c r="M72">
        <v>10398.049999999999</v>
      </c>
      <c r="N72">
        <v>257.36</v>
      </c>
      <c r="O72">
        <v>3.04</v>
      </c>
      <c r="P72">
        <v>0.56999999999999995</v>
      </c>
      <c r="Q72">
        <v>1</v>
      </c>
      <c r="R72">
        <v>1</v>
      </c>
      <c r="S72" t="s">
        <v>115</v>
      </c>
      <c r="T72" t="s">
        <v>172</v>
      </c>
      <c r="U72" s="17">
        <v>118059000000</v>
      </c>
      <c r="V72" t="s">
        <v>282</v>
      </c>
      <c r="W72" t="s">
        <v>276</v>
      </c>
      <c r="X72" s="17">
        <v>6205000000</v>
      </c>
      <c r="Y72" s="17">
        <v>0</v>
      </c>
      <c r="Z72" s="17">
        <v>5078000000</v>
      </c>
      <c r="AA72" s="17">
        <v>1145000000</v>
      </c>
      <c r="AB72" s="17">
        <v>0</v>
      </c>
      <c r="AC72" s="17">
        <v>494.73684210526301</v>
      </c>
      <c r="AD72" s="17">
        <v>0.995245421436456</v>
      </c>
      <c r="AE72" s="17">
        <v>15.715069997255</v>
      </c>
      <c r="AF72" s="17">
        <v>118059000000</v>
      </c>
      <c r="AG72" s="17">
        <v>21981000000</v>
      </c>
      <c r="AH72" s="17">
        <v>7814000000</v>
      </c>
      <c r="AI72" s="17">
        <v>33969</v>
      </c>
      <c r="AJ72" s="17">
        <v>118059000000</v>
      </c>
      <c r="AK72" s="17">
        <v>72496000000</v>
      </c>
      <c r="AL72" s="17">
        <v>82727000000</v>
      </c>
      <c r="AM72" s="17">
        <v>7814000000</v>
      </c>
      <c r="AN72" s="17">
        <v>7814000000</v>
      </c>
      <c r="AO72" s="17">
        <v>7045794000</v>
      </c>
      <c r="AP72" s="17">
        <v>61.406584843171601</v>
      </c>
      <c r="AQ72" s="17">
        <v>87.632816371922104</v>
      </c>
      <c r="AR72" s="17">
        <v>6.6187245360370701</v>
      </c>
      <c r="AS72" s="17">
        <v>6.0071159548975297</v>
      </c>
      <c r="AT72" s="17">
        <v>1145000000</v>
      </c>
      <c r="AU72" s="17">
        <v>1145000000</v>
      </c>
      <c r="AV72" s="17">
        <v>0.995245421436456</v>
      </c>
      <c r="AW72" s="17">
        <v>15.715069997255</v>
      </c>
      <c r="AX72" s="17">
        <v>15.831097302640901</v>
      </c>
      <c r="AY72" s="17">
        <v>0</v>
      </c>
      <c r="AZ72" s="17">
        <v>1.2550743213154401</v>
      </c>
      <c r="BA72" s="17">
        <v>3.6419897954748901</v>
      </c>
      <c r="BB72" s="17">
        <v>0</v>
      </c>
      <c r="BC72" s="17">
        <v>3.5628916877450099</v>
      </c>
      <c r="BD72" s="17">
        <v>1.69409024137961</v>
      </c>
      <c r="BE72" s="17">
        <v>4.491960322053</v>
      </c>
      <c r="BF72" s="17">
        <v>0</v>
      </c>
      <c r="BG72" s="17">
        <v>4.4930564568314404</v>
      </c>
      <c r="BH72" s="17">
        <v>2.3084598433976602</v>
      </c>
      <c r="BI72" s="17">
        <v>1.5302041507042401</v>
      </c>
      <c r="BJ72" s="17">
        <v>4.0990021522206996</v>
      </c>
      <c r="BK72" s="17">
        <v>68.804566823371403</v>
      </c>
      <c r="BL72" s="17">
        <v>0</v>
      </c>
      <c r="BM72" s="17">
        <v>66.059629331184496</v>
      </c>
      <c r="BN72" s="17">
        <v>0</v>
      </c>
      <c r="BO72" s="17">
        <v>7.54</v>
      </c>
      <c r="BP72" s="17">
        <v>11.52</v>
      </c>
      <c r="BQ72" s="17">
        <v>0</v>
      </c>
      <c r="BR72" s="17">
        <v>0</v>
      </c>
      <c r="BS72" s="17">
        <v>0</v>
      </c>
      <c r="BT72" s="17">
        <v>0</v>
      </c>
      <c r="BU72" s="17">
        <v>79.929876587130195</v>
      </c>
      <c r="BV72" s="17">
        <v>1410000000</v>
      </c>
      <c r="BW72" s="17" t="s">
        <v>278</v>
      </c>
      <c r="BX72" s="17">
        <v>1.90669371196755</v>
      </c>
      <c r="BY72" s="17">
        <v>16.588637324622201</v>
      </c>
      <c r="BZ72" s="17">
        <v>1.02593719901209</v>
      </c>
      <c r="CA72" s="17">
        <v>33.950617283950599</v>
      </c>
      <c r="CB72" s="17">
        <v>1.96619337390128</v>
      </c>
      <c r="CC72" s="17">
        <v>1.4942073554783799</v>
      </c>
    </row>
    <row r="73" spans="1:81" x14ac:dyDescent="0.3">
      <c r="A73" t="s">
        <v>87</v>
      </c>
      <c r="B73" t="s">
        <v>85</v>
      </c>
      <c r="C73" t="s">
        <v>3</v>
      </c>
      <c r="D73">
        <v>100369</v>
      </c>
      <c r="E73" t="s">
        <v>29</v>
      </c>
      <c r="F73" t="s">
        <v>52</v>
      </c>
      <c r="G73">
        <v>-132.44999999999999</v>
      </c>
      <c r="H73">
        <v>456.94</v>
      </c>
      <c r="I73">
        <v>589.39</v>
      </c>
      <c r="J73">
        <v>6858.56</v>
      </c>
      <c r="K73">
        <v>26309.46</v>
      </c>
      <c r="L73">
        <v>2.75</v>
      </c>
      <c r="M73">
        <v>10684.18</v>
      </c>
      <c r="N73">
        <v>260.69</v>
      </c>
      <c r="O73">
        <v>2.97</v>
      </c>
      <c r="P73">
        <v>1.47</v>
      </c>
      <c r="Q73">
        <v>1</v>
      </c>
      <c r="R73">
        <v>1</v>
      </c>
      <c r="S73" t="s">
        <v>115</v>
      </c>
      <c r="T73" t="s">
        <v>172</v>
      </c>
      <c r="U73" s="17">
        <v>157686000000</v>
      </c>
      <c r="V73" t="s">
        <v>282</v>
      </c>
      <c r="W73" t="s">
        <v>276</v>
      </c>
      <c r="X73" s="17">
        <v>6822000000</v>
      </c>
      <c r="Y73" s="17">
        <v>0</v>
      </c>
      <c r="Z73" s="17">
        <v>5681000000</v>
      </c>
      <c r="AA73" s="17">
        <v>1501000000</v>
      </c>
      <c r="AB73" s="17">
        <v>1.43</v>
      </c>
      <c r="AC73" s="17">
        <v>26.5486725663717</v>
      </c>
      <c r="AD73" s="17">
        <v>1.11681547619048</v>
      </c>
      <c r="AE73" s="17">
        <v>17.3505953069009</v>
      </c>
      <c r="AF73" s="17">
        <v>157686000000</v>
      </c>
      <c r="AG73" s="17">
        <v>44301000000</v>
      </c>
      <c r="AH73" s="17">
        <v>9979000000</v>
      </c>
      <c r="AI73" s="17">
        <v>34334</v>
      </c>
      <c r="AJ73" s="17">
        <v>157686000000</v>
      </c>
      <c r="AK73" s="17">
        <v>91535000000</v>
      </c>
      <c r="AL73" s="17">
        <v>91113000000</v>
      </c>
      <c r="AM73" s="17">
        <v>9979000000</v>
      </c>
      <c r="AN73" s="17">
        <v>9979000000</v>
      </c>
      <c r="AO73" s="17">
        <v>8734194000</v>
      </c>
      <c r="AP73" s="17">
        <v>58.048907322146498</v>
      </c>
      <c r="AQ73" s="17">
        <v>100.463161129586</v>
      </c>
      <c r="AR73" s="17">
        <v>6.3283994774425096</v>
      </c>
      <c r="AS73" s="17">
        <v>5.5830525047002597</v>
      </c>
      <c r="AT73" s="17">
        <v>1501000000</v>
      </c>
      <c r="AU73" s="17">
        <v>1501000000</v>
      </c>
      <c r="AV73" s="17">
        <v>1.11681547619048</v>
      </c>
      <c r="AW73" s="17">
        <v>17.3505953069009</v>
      </c>
      <c r="AX73" s="17">
        <v>17.325122007901498</v>
      </c>
      <c r="AY73" s="17">
        <v>20.225635245133699</v>
      </c>
      <c r="AZ73" s="17">
        <v>1.48239260408158</v>
      </c>
      <c r="BA73" s="17">
        <v>3.5143154761904798</v>
      </c>
      <c r="BB73" s="17">
        <v>0</v>
      </c>
      <c r="BC73" s="17">
        <v>3.2522321428571401</v>
      </c>
      <c r="BD73" s="17">
        <v>1.82532738095238</v>
      </c>
      <c r="BE73" s="17">
        <v>4.5795166589782204</v>
      </c>
      <c r="BF73" s="17">
        <v>0</v>
      </c>
      <c r="BG73" s="17">
        <v>4.3168141721789501</v>
      </c>
      <c r="BH73" s="17">
        <v>2.4206157712218301</v>
      </c>
      <c r="BI73" s="17">
        <v>1.9663182376591799</v>
      </c>
      <c r="BJ73" s="17">
        <v>3.96304811129197</v>
      </c>
      <c r="BK73" s="17">
        <v>68.818640546156104</v>
      </c>
      <c r="BL73" s="17">
        <v>0</v>
      </c>
      <c r="BM73" s="17">
        <v>64.072119613016696</v>
      </c>
      <c r="BN73" s="17">
        <v>0</v>
      </c>
      <c r="BO73" s="17">
        <v>7.41</v>
      </c>
      <c r="BP73" s="17">
        <v>11.73</v>
      </c>
      <c r="BQ73" s="17">
        <v>0</v>
      </c>
      <c r="BR73" s="17">
        <v>0</v>
      </c>
      <c r="BS73" s="17">
        <v>0</v>
      </c>
      <c r="BT73" s="17">
        <v>0</v>
      </c>
      <c r="BU73" s="17">
        <v>73.006272592367097</v>
      </c>
      <c r="BV73" s="17">
        <v>1122000000</v>
      </c>
      <c r="BW73" s="17" t="s">
        <v>278</v>
      </c>
      <c r="BX73" s="17">
        <v>1.19738751814224</v>
      </c>
      <c r="BY73" s="17">
        <v>10.290562563593801</v>
      </c>
      <c r="BZ73" s="17">
        <v>0.53645391486601102</v>
      </c>
      <c r="CA73" s="17">
        <v>17.543859649122801</v>
      </c>
      <c r="CB73" s="17">
        <v>2.3147357636813801</v>
      </c>
      <c r="CC73" s="17">
        <v>0.97462948248451398</v>
      </c>
    </row>
    <row r="74" spans="1:81" x14ac:dyDescent="0.3">
      <c r="A74" t="s">
        <v>87</v>
      </c>
      <c r="B74" t="s">
        <v>85</v>
      </c>
      <c r="C74" t="s">
        <v>3</v>
      </c>
      <c r="D74">
        <v>100369</v>
      </c>
      <c r="E74" t="s">
        <v>29</v>
      </c>
      <c r="F74" t="s">
        <v>53</v>
      </c>
      <c r="G74">
        <v>-165.83</v>
      </c>
      <c r="H74">
        <v>502.86</v>
      </c>
      <c r="I74">
        <v>668.69</v>
      </c>
      <c r="J74">
        <v>7287.24</v>
      </c>
      <c r="K74">
        <v>27618.560000000001</v>
      </c>
      <c r="L74">
        <v>4.03</v>
      </c>
      <c r="M74">
        <v>11114.65</v>
      </c>
      <c r="N74">
        <v>263.85000000000002</v>
      </c>
      <c r="O74">
        <v>2.6</v>
      </c>
      <c r="P74">
        <v>1.29</v>
      </c>
      <c r="Q74">
        <v>1</v>
      </c>
      <c r="R74">
        <v>1</v>
      </c>
      <c r="S74" t="s">
        <v>115</v>
      </c>
      <c r="T74" t="s">
        <v>172</v>
      </c>
      <c r="U74" s="17">
        <v>169604000000</v>
      </c>
      <c r="V74" t="s">
        <v>282</v>
      </c>
      <c r="W74" t="s">
        <v>276</v>
      </c>
      <c r="X74" s="17">
        <v>7795000000</v>
      </c>
      <c r="Y74" s="17">
        <v>0</v>
      </c>
      <c r="Z74" s="17">
        <v>7873000000</v>
      </c>
      <c r="AA74" s="17">
        <v>1690000000</v>
      </c>
      <c r="AB74" s="17">
        <v>1.52</v>
      </c>
      <c r="AC74" s="17">
        <v>6.2937062937063004</v>
      </c>
      <c r="AD74" s="17">
        <v>1.01611962553887</v>
      </c>
      <c r="AE74" s="17">
        <v>16.1198016024418</v>
      </c>
      <c r="AF74" s="17">
        <v>169604000000</v>
      </c>
      <c r="AG74" s="17">
        <v>54043000000</v>
      </c>
      <c r="AH74" s="17">
        <v>11011000000</v>
      </c>
      <c r="AI74" s="17">
        <v>34699</v>
      </c>
      <c r="AJ74" s="17">
        <v>169604000000</v>
      </c>
      <c r="AK74" s="17">
        <v>101503000000</v>
      </c>
      <c r="AL74" s="17">
        <v>100470000000</v>
      </c>
      <c r="AM74" s="17">
        <v>11011000000</v>
      </c>
      <c r="AN74" s="17">
        <v>11011000000</v>
      </c>
      <c r="AO74" s="17">
        <v>9557000000</v>
      </c>
      <c r="AP74" s="17">
        <v>59.847055493974203</v>
      </c>
      <c r="AQ74" s="17">
        <v>101.028167612223</v>
      </c>
      <c r="AR74" s="17">
        <v>6.4921817881653698</v>
      </c>
      <c r="AS74" s="17">
        <v>5.6836158192090398</v>
      </c>
      <c r="AT74" s="17">
        <v>1690000000</v>
      </c>
      <c r="AU74" s="17">
        <v>1690000000</v>
      </c>
      <c r="AV74" s="17">
        <v>1.01611962553887</v>
      </c>
      <c r="AW74" s="17">
        <v>16.1198016024418</v>
      </c>
      <c r="AX74" s="17">
        <v>16.099664590321002</v>
      </c>
      <c r="AY74" s="17">
        <v>19.393003319874399</v>
      </c>
      <c r="AZ74" s="17">
        <v>1.39343593700284</v>
      </c>
      <c r="BA74" s="17">
        <v>3.1894431784702899</v>
      </c>
      <c r="BB74" s="17">
        <v>0</v>
      </c>
      <c r="BC74" s="17">
        <v>2.9641832863353001</v>
      </c>
      <c r="BD74" s="17">
        <v>1.7867170918536099</v>
      </c>
      <c r="BE74" s="17">
        <v>4.2965648921430803</v>
      </c>
      <c r="BF74" s="17">
        <v>0</v>
      </c>
      <c r="BG74" s="17">
        <v>4.06487524817988</v>
      </c>
      <c r="BH74" s="17">
        <v>2.36224494645748</v>
      </c>
      <c r="BI74" s="17">
        <v>2.1066442716226401</v>
      </c>
      <c r="BJ74" s="17">
        <v>3.5750197127664598</v>
      </c>
      <c r="BK74" s="17">
        <v>66.739241803278702</v>
      </c>
      <c r="BL74" s="17">
        <v>0</v>
      </c>
      <c r="BM74" s="17">
        <v>63.2456703014753</v>
      </c>
      <c r="BN74" s="17">
        <v>0</v>
      </c>
      <c r="BO74" s="17">
        <v>7.43</v>
      </c>
      <c r="BP74" s="17">
        <v>11.47</v>
      </c>
      <c r="BQ74" s="17">
        <v>0</v>
      </c>
      <c r="BR74" s="17">
        <v>0</v>
      </c>
      <c r="BS74" s="17">
        <v>0</v>
      </c>
      <c r="BT74" s="17">
        <v>0</v>
      </c>
      <c r="BU74" s="17">
        <v>75.465790901158002</v>
      </c>
      <c r="BV74" s="17">
        <v>801000000</v>
      </c>
      <c r="BW74" s="17" t="s">
        <v>278</v>
      </c>
      <c r="BX74" s="17">
        <v>0.77250238694557805</v>
      </c>
      <c r="BY74" s="17">
        <v>6.8210849016435304</v>
      </c>
      <c r="BZ74" s="17">
        <v>0.31931055371671402</v>
      </c>
      <c r="CA74" s="17">
        <v>10.820244328097701</v>
      </c>
      <c r="CB74" s="17">
        <v>2.1082274879688301</v>
      </c>
      <c r="CC74" s="17">
        <v>0.62581547428374995</v>
      </c>
    </row>
    <row r="75" spans="1:81" x14ac:dyDescent="0.3">
      <c r="A75" t="s">
        <v>87</v>
      </c>
      <c r="B75" t="s">
        <v>85</v>
      </c>
      <c r="C75" t="s">
        <v>3</v>
      </c>
      <c r="D75">
        <v>100369</v>
      </c>
      <c r="E75" t="s">
        <v>29</v>
      </c>
      <c r="F75" t="s">
        <v>54</v>
      </c>
      <c r="G75">
        <v>-174.17</v>
      </c>
      <c r="H75">
        <v>575.20000000000005</v>
      </c>
      <c r="I75">
        <v>749.37</v>
      </c>
      <c r="J75">
        <v>7639.75</v>
      </c>
      <c r="K75">
        <v>28615.46</v>
      </c>
      <c r="L75">
        <v>2.68</v>
      </c>
      <c r="M75">
        <v>11413.01</v>
      </c>
      <c r="N75">
        <v>266.98</v>
      </c>
      <c r="O75">
        <v>2.81</v>
      </c>
      <c r="P75">
        <v>3.57</v>
      </c>
      <c r="Q75">
        <v>1</v>
      </c>
      <c r="R75">
        <v>1</v>
      </c>
      <c r="S75" t="s">
        <v>115</v>
      </c>
      <c r="T75" t="s">
        <v>172</v>
      </c>
      <c r="U75" s="17">
        <v>187298000000</v>
      </c>
      <c r="V75" t="s">
        <v>282</v>
      </c>
      <c r="W75" t="s">
        <v>276</v>
      </c>
      <c r="X75" s="17">
        <v>8565000000</v>
      </c>
      <c r="Y75" s="17">
        <v>0</v>
      </c>
      <c r="Z75" s="17">
        <v>10764000000</v>
      </c>
      <c r="AA75" s="17">
        <v>1950000000</v>
      </c>
      <c r="AB75" s="17">
        <v>1.76</v>
      </c>
      <c r="AC75" s="17">
        <v>15.789473684210501</v>
      </c>
      <c r="AD75" s="17">
        <v>1.03422488822416</v>
      </c>
      <c r="AE75" s="17">
        <v>17.029080429656801</v>
      </c>
      <c r="AF75" s="17">
        <v>187298000000</v>
      </c>
      <c r="AG75" s="17">
        <v>68842000000</v>
      </c>
      <c r="AH75" s="17">
        <v>12801000000</v>
      </c>
      <c r="AI75" s="17">
        <v>35064</v>
      </c>
      <c r="AJ75" s="17">
        <v>187298000000</v>
      </c>
      <c r="AK75" s="17">
        <v>116533000000</v>
      </c>
      <c r="AL75" s="17">
        <v>100691000000</v>
      </c>
      <c r="AM75" s="17">
        <v>12801000000</v>
      </c>
      <c r="AN75" s="17">
        <v>12801000000</v>
      </c>
      <c r="AO75" s="17">
        <v>11337000000</v>
      </c>
      <c r="AP75" s="17">
        <v>62.217962818609898</v>
      </c>
      <c r="AQ75" s="17">
        <v>115.733283014371</v>
      </c>
      <c r="AR75" s="17">
        <v>6.8345631026492502</v>
      </c>
      <c r="AS75" s="17">
        <v>6.1006059171088198</v>
      </c>
      <c r="AT75" s="17">
        <v>1950000000</v>
      </c>
      <c r="AU75" s="17">
        <v>1950000000</v>
      </c>
      <c r="AV75" s="17">
        <v>1.03422488822416</v>
      </c>
      <c r="AW75" s="17">
        <v>17.029080429656801</v>
      </c>
      <c r="AX75" s="17">
        <v>17.011212333566899</v>
      </c>
      <c r="AY75" s="17">
        <v>20.227380862945399</v>
      </c>
      <c r="AZ75" s="17">
        <v>1.4048230821913199</v>
      </c>
      <c r="BA75" s="17">
        <v>2.94886686078272</v>
      </c>
      <c r="BB75" s="17">
        <v>0</v>
      </c>
      <c r="BC75" s="17">
        <v>2.7536900613640101</v>
      </c>
      <c r="BD75" s="17">
        <v>1.8334950967132899</v>
      </c>
      <c r="BE75" s="17">
        <v>3.9241391429210801</v>
      </c>
      <c r="BF75" s="17">
        <v>0</v>
      </c>
      <c r="BG75" s="17">
        <v>3.74043150909606</v>
      </c>
      <c r="BH75" s="17">
        <v>2.4299837211442599</v>
      </c>
      <c r="BI75" s="17">
        <v>2.15478248145345</v>
      </c>
      <c r="BJ75" s="17">
        <v>3.32926157457306</v>
      </c>
      <c r="BK75" s="17">
        <v>63.8120899718838</v>
      </c>
      <c r="BL75" s="17">
        <v>0</v>
      </c>
      <c r="BM75" s="17">
        <v>60.618797431406897</v>
      </c>
      <c r="BN75" s="17">
        <v>0</v>
      </c>
      <c r="BO75" s="17">
        <v>7.24</v>
      </c>
      <c r="BP75" s="17">
        <v>11.58</v>
      </c>
      <c r="BQ75" s="17">
        <v>0</v>
      </c>
      <c r="BR75" s="17">
        <v>0</v>
      </c>
      <c r="BS75" s="17">
        <v>0</v>
      </c>
      <c r="BT75" s="17">
        <v>0</v>
      </c>
      <c r="BU75" s="17">
        <v>79.580668239917102</v>
      </c>
      <c r="BV75" s="17">
        <v>706000000</v>
      </c>
      <c r="BW75" s="17" t="s">
        <v>278</v>
      </c>
      <c r="BX75" s="17">
        <v>0.59479679180427303</v>
      </c>
      <c r="BY75" s="17">
        <v>5.2296296296296303</v>
      </c>
      <c r="BZ75" s="17">
        <v>0.34416235994472699</v>
      </c>
      <c r="CA75" s="17">
        <v>11.3252297657871</v>
      </c>
      <c r="CB75" s="17">
        <v>1.8223023522275399</v>
      </c>
      <c r="CC75" s="17">
        <v>0.47365702132798398</v>
      </c>
    </row>
    <row r="76" spans="1:81" x14ac:dyDescent="0.3">
      <c r="A76" t="s">
        <v>87</v>
      </c>
      <c r="B76" t="s">
        <v>85</v>
      </c>
      <c r="C76" t="s">
        <v>3</v>
      </c>
      <c r="D76">
        <v>100369</v>
      </c>
      <c r="E76" t="s">
        <v>29</v>
      </c>
      <c r="F76" t="s">
        <v>55</v>
      </c>
      <c r="G76">
        <v>-191</v>
      </c>
      <c r="H76">
        <v>612.11</v>
      </c>
      <c r="I76">
        <v>803.11</v>
      </c>
      <c r="J76">
        <v>8073.12</v>
      </c>
      <c r="K76">
        <v>29887.67</v>
      </c>
      <c r="L76">
        <v>3.77</v>
      </c>
      <c r="M76">
        <v>11843.6</v>
      </c>
      <c r="N76">
        <v>270.12</v>
      </c>
      <c r="O76">
        <v>2.94</v>
      </c>
      <c r="P76">
        <v>2.34</v>
      </c>
      <c r="Q76">
        <v>1</v>
      </c>
      <c r="R76">
        <v>1</v>
      </c>
      <c r="S76" t="s">
        <v>115</v>
      </c>
      <c r="T76" t="s">
        <v>172</v>
      </c>
      <c r="U76" s="17">
        <v>185794000000</v>
      </c>
      <c r="V76" t="s">
        <v>282</v>
      </c>
      <c r="W76" t="s">
        <v>276</v>
      </c>
      <c r="X76" s="17">
        <v>26705000000</v>
      </c>
      <c r="Y76" s="17">
        <v>0</v>
      </c>
      <c r="Z76" s="17">
        <v>25993000000</v>
      </c>
      <c r="AA76" s="17">
        <v>5813000000</v>
      </c>
      <c r="AB76" s="17">
        <v>1.68</v>
      </c>
      <c r="AC76" s="17">
        <v>-4.5454545454545503</v>
      </c>
      <c r="AD76" s="17">
        <v>1.2005617629442999</v>
      </c>
      <c r="AE76" s="17">
        <v>15.7927624429472</v>
      </c>
      <c r="AF76" s="17">
        <v>477702000000</v>
      </c>
      <c r="AG76" s="17">
        <v>88595000000</v>
      </c>
      <c r="AH76" s="17">
        <v>37793000000</v>
      </c>
      <c r="AI76" s="17">
        <v>35430</v>
      </c>
      <c r="AJ76" s="17">
        <v>477702000000</v>
      </c>
      <c r="AK76" s="17">
        <v>311393000000</v>
      </c>
      <c r="AL76" s="17">
        <v>309100000000</v>
      </c>
      <c r="AM76" s="17">
        <v>37793000000</v>
      </c>
      <c r="AN76" s="17">
        <v>37793000000</v>
      </c>
      <c r="AO76" s="17">
        <v>29615000000</v>
      </c>
      <c r="AP76" s="17">
        <v>65.185617811941299</v>
      </c>
      <c r="AQ76" s="17">
        <v>100.741831122614</v>
      </c>
      <c r="AR76" s="17">
        <v>7.9114175783228902</v>
      </c>
      <c r="AS76" s="17">
        <v>6.3074518022507897</v>
      </c>
      <c r="AT76" s="17">
        <v>5813000000</v>
      </c>
      <c r="AU76" s="17">
        <v>5813000000</v>
      </c>
      <c r="AV76" s="17">
        <v>1.2005617629442999</v>
      </c>
      <c r="AW76" s="17">
        <v>15.7927624429472</v>
      </c>
      <c r="AX76" s="17">
        <v>16.385112937843999</v>
      </c>
      <c r="AY76" s="17">
        <v>18.836719064575</v>
      </c>
      <c r="AZ76" s="17">
        <v>0</v>
      </c>
      <c r="BA76" s="17">
        <v>3.5279539023936901</v>
      </c>
      <c r="BB76" s="17">
        <v>0</v>
      </c>
      <c r="BC76" s="17">
        <v>3.17044961688593</v>
      </c>
      <c r="BD76" s="17">
        <v>2.3410231520683999</v>
      </c>
      <c r="BE76" s="17">
        <v>0</v>
      </c>
      <c r="BF76" s="17">
        <v>0</v>
      </c>
      <c r="BG76" s="17">
        <v>0</v>
      </c>
      <c r="BH76" s="17">
        <v>0</v>
      </c>
      <c r="BI76" s="17">
        <v>0</v>
      </c>
      <c r="BJ76" s="17">
        <v>4.0758282530630696</v>
      </c>
      <c r="BK76" s="17">
        <v>63.837638376383801</v>
      </c>
      <c r="BL76" s="17">
        <v>0</v>
      </c>
      <c r="BM76" s="17">
        <v>57.483617300131101</v>
      </c>
      <c r="BN76" s="17">
        <v>0</v>
      </c>
      <c r="BO76" s="17">
        <v>7.76</v>
      </c>
      <c r="BP76" s="17">
        <v>12.66</v>
      </c>
      <c r="BQ76" s="17">
        <v>0</v>
      </c>
      <c r="BR76" s="17">
        <v>0</v>
      </c>
      <c r="BS76" s="17">
        <v>0</v>
      </c>
      <c r="BT76" s="17">
        <v>0</v>
      </c>
      <c r="BU76" s="17">
        <v>0</v>
      </c>
      <c r="BV76" s="17">
        <v>2198000000</v>
      </c>
      <c r="BW76" s="17" t="s">
        <v>278</v>
      </c>
      <c r="BX76" s="17">
        <v>0.69182805649194701</v>
      </c>
      <c r="BY76" s="17">
        <v>6.1172803428794102</v>
      </c>
      <c r="BZ76" s="17">
        <v>1.1091623043268299</v>
      </c>
      <c r="CA76" s="17">
        <v>14.4882860665845</v>
      </c>
      <c r="CB76" s="17">
        <v>1.9879827137411901</v>
      </c>
      <c r="CC76" s="17">
        <v>0</v>
      </c>
    </row>
    <row r="77" spans="1:81" x14ac:dyDescent="0.3">
      <c r="A77" t="s">
        <v>87</v>
      </c>
      <c r="B77" t="s">
        <v>85</v>
      </c>
      <c r="C77" t="s">
        <v>3</v>
      </c>
      <c r="D77">
        <v>100369</v>
      </c>
      <c r="E77" t="s">
        <v>29</v>
      </c>
      <c r="F77" t="s">
        <v>56</v>
      </c>
      <c r="G77">
        <v>-198.43</v>
      </c>
      <c r="H77">
        <v>678.37</v>
      </c>
      <c r="I77">
        <v>876.79</v>
      </c>
      <c r="J77">
        <v>8577.5499999999993</v>
      </c>
      <c r="K77">
        <v>31377.27</v>
      </c>
      <c r="L77">
        <v>4.45</v>
      </c>
      <c r="M77">
        <v>12370.3</v>
      </c>
      <c r="N77">
        <v>273.37</v>
      </c>
      <c r="O77">
        <v>2.34</v>
      </c>
      <c r="P77">
        <v>-0.06</v>
      </c>
      <c r="Q77">
        <v>1</v>
      </c>
      <c r="R77">
        <v>1</v>
      </c>
      <c r="S77" t="s">
        <v>115</v>
      </c>
      <c r="T77" t="s">
        <v>172</v>
      </c>
      <c r="U77" s="17">
        <v>570983000000</v>
      </c>
      <c r="V77" t="s">
        <v>282</v>
      </c>
      <c r="W77" t="s">
        <v>276</v>
      </c>
      <c r="X77" s="17">
        <v>30459000000</v>
      </c>
      <c r="Y77" s="17">
        <v>0</v>
      </c>
      <c r="Z77" s="17">
        <v>29457000000</v>
      </c>
      <c r="AA77" s="17">
        <v>6542000000</v>
      </c>
      <c r="AB77" s="17">
        <v>1.81</v>
      </c>
      <c r="AC77" s="17">
        <v>7.7380952380952497</v>
      </c>
      <c r="AD77" s="17">
        <v>1.2030246636606401</v>
      </c>
      <c r="AE77" s="17">
        <v>15.001146526026099</v>
      </c>
      <c r="AF77" s="17">
        <v>570983000000</v>
      </c>
      <c r="AG77" s="17">
        <v>122346000000</v>
      </c>
      <c r="AH77" s="17">
        <v>44584000000</v>
      </c>
      <c r="AI77" s="17">
        <v>35795</v>
      </c>
      <c r="AJ77" s="17">
        <v>570983000000</v>
      </c>
      <c r="AK77" s="17">
        <v>335362000000</v>
      </c>
      <c r="AL77" s="17">
        <v>346297000000</v>
      </c>
      <c r="AM77" s="17">
        <v>44584000000</v>
      </c>
      <c r="AN77" s="17">
        <v>44584000000</v>
      </c>
      <c r="AO77" s="17">
        <v>28830000000</v>
      </c>
      <c r="AP77" s="17">
        <v>58.734147951865502</v>
      </c>
      <c r="AQ77" s="17">
        <v>96.842305881945293</v>
      </c>
      <c r="AR77" s="17">
        <v>7.80828851296799</v>
      </c>
      <c r="AS77" s="17">
        <v>5.1924521233581098</v>
      </c>
      <c r="AT77" s="17">
        <v>6542000000</v>
      </c>
      <c r="AU77" s="17">
        <v>6542000000</v>
      </c>
      <c r="AV77" s="17">
        <v>1.2030246636606401</v>
      </c>
      <c r="AW77" s="17">
        <v>15.001146526026099</v>
      </c>
      <c r="AX77" s="17">
        <v>15.2882443836919</v>
      </c>
      <c r="AY77" s="17">
        <v>22.736295741876699</v>
      </c>
      <c r="AZ77" s="17">
        <v>0</v>
      </c>
      <c r="BA77" s="17">
        <v>3.41837747979022</v>
      </c>
      <c r="BB77" s="17">
        <v>0</v>
      </c>
      <c r="BC77" s="17">
        <v>3.23650780807509</v>
      </c>
      <c r="BD77" s="17">
        <v>2.3437097735180101</v>
      </c>
      <c r="BE77" s="17">
        <v>0</v>
      </c>
      <c r="BF77" s="17">
        <v>0</v>
      </c>
      <c r="BG77" s="17">
        <v>0</v>
      </c>
      <c r="BH77" s="17">
        <v>0</v>
      </c>
      <c r="BI77" s="17">
        <v>0</v>
      </c>
      <c r="BJ77" s="17">
        <v>3.9979611237047301</v>
      </c>
      <c r="BK77" s="17">
        <v>61.057373790910297</v>
      </c>
      <c r="BL77" s="17">
        <v>0</v>
      </c>
      <c r="BM77" s="17">
        <v>57.782592993860597</v>
      </c>
      <c r="BN77" s="17">
        <v>0</v>
      </c>
      <c r="BO77" s="17">
        <v>6.5</v>
      </c>
      <c r="BP77" s="17">
        <v>10.89</v>
      </c>
      <c r="BQ77" s="17">
        <v>0</v>
      </c>
      <c r="BR77" s="17">
        <v>0</v>
      </c>
      <c r="BS77" s="17">
        <v>0</v>
      </c>
      <c r="BT77" s="17">
        <v>0</v>
      </c>
      <c r="BU77" s="17">
        <v>0</v>
      </c>
      <c r="BV77" s="17">
        <v>2111000000</v>
      </c>
      <c r="BW77" s="17" t="s">
        <v>278</v>
      </c>
      <c r="BX77" s="17">
        <v>0.61699888934354397</v>
      </c>
      <c r="BY77" s="17">
        <v>5.9284430465064002</v>
      </c>
      <c r="BZ77" s="17">
        <v>0.74214359250703898</v>
      </c>
      <c r="CA77" s="17">
        <v>14.8067501360915</v>
      </c>
      <c r="CB77" s="17">
        <v>1.98106038463787</v>
      </c>
      <c r="CC77" s="17">
        <v>0</v>
      </c>
    </row>
    <row r="78" spans="1:81" x14ac:dyDescent="0.3">
      <c r="A78" t="s">
        <v>87</v>
      </c>
      <c r="B78" t="s">
        <v>85</v>
      </c>
      <c r="C78" t="s">
        <v>3</v>
      </c>
      <c r="D78">
        <v>100369</v>
      </c>
      <c r="E78" t="s">
        <v>29</v>
      </c>
      <c r="F78" t="s">
        <v>57</v>
      </c>
      <c r="G78">
        <v>-248.22</v>
      </c>
      <c r="H78">
        <v>670.42</v>
      </c>
      <c r="I78">
        <v>918.64</v>
      </c>
      <c r="J78">
        <v>9062.82</v>
      </c>
      <c r="K78">
        <v>32770.620000000003</v>
      </c>
      <c r="L78">
        <v>4.4800000000000004</v>
      </c>
      <c r="M78">
        <v>12924.88</v>
      </c>
      <c r="N78">
        <v>276.55</v>
      </c>
      <c r="O78">
        <v>1.55</v>
      </c>
      <c r="P78">
        <v>-2.4700000000000002</v>
      </c>
      <c r="Q78">
        <v>1</v>
      </c>
      <c r="R78">
        <v>1</v>
      </c>
      <c r="S78" t="s">
        <v>115</v>
      </c>
      <c r="T78" t="s">
        <v>172</v>
      </c>
      <c r="U78" s="17">
        <v>617679000000</v>
      </c>
      <c r="V78" t="s">
        <v>282</v>
      </c>
      <c r="W78" t="s">
        <v>276</v>
      </c>
      <c r="X78" s="17">
        <v>30915000000</v>
      </c>
      <c r="Y78" s="17">
        <v>0</v>
      </c>
      <c r="Z78" s="17">
        <v>28338000000</v>
      </c>
      <c r="AA78" s="17">
        <v>5165000000</v>
      </c>
      <c r="AB78" s="17">
        <v>1.45</v>
      </c>
      <c r="AC78" s="17">
        <v>-19.889502762430901</v>
      </c>
      <c r="AD78" s="17">
        <v>0.883680903082532</v>
      </c>
      <c r="AE78" s="17">
        <v>11.5215597046555</v>
      </c>
      <c r="AF78" s="17">
        <v>617679000000</v>
      </c>
      <c r="AG78" s="17">
        <v>144922000000</v>
      </c>
      <c r="AH78" s="17">
        <v>45938000000</v>
      </c>
      <c r="AI78" s="17">
        <v>36160</v>
      </c>
      <c r="AJ78" s="17">
        <v>617679000000</v>
      </c>
      <c r="AK78" s="17">
        <v>358492000000</v>
      </c>
      <c r="AL78" s="17">
        <v>357260000000</v>
      </c>
      <c r="AM78" s="17">
        <v>45938000000</v>
      </c>
      <c r="AN78" s="17">
        <v>45938000000</v>
      </c>
      <c r="AO78" s="17">
        <v>31535000000</v>
      </c>
      <c r="AP78" s="17">
        <v>58.038560482062699</v>
      </c>
      <c r="AQ78" s="17">
        <v>100.34484689022</v>
      </c>
      <c r="AR78" s="17">
        <v>7.4371963430843504</v>
      </c>
      <c r="AS78" s="17">
        <v>5.2272923172809804</v>
      </c>
      <c r="AT78" s="17">
        <v>5165000000</v>
      </c>
      <c r="AU78" s="17">
        <v>5165000000</v>
      </c>
      <c r="AV78" s="17">
        <v>0.883680903082532</v>
      </c>
      <c r="AW78" s="17">
        <v>11.5215597046555</v>
      </c>
      <c r="AX78" s="17">
        <v>11.5591337396271</v>
      </c>
      <c r="AY78" s="17">
        <v>19.5299383966065</v>
      </c>
      <c r="AZ78" s="17">
        <v>0</v>
      </c>
      <c r="BA78" s="17">
        <v>3.1584962539799899</v>
      </c>
      <c r="BB78" s="17">
        <v>0</v>
      </c>
      <c r="BC78" s="17">
        <v>3.2064015110686799</v>
      </c>
      <c r="BD78" s="17">
        <v>1.9367411080143799</v>
      </c>
      <c r="BE78" s="17">
        <v>0</v>
      </c>
      <c r="BF78" s="17">
        <v>0</v>
      </c>
      <c r="BG78" s="17">
        <v>0</v>
      </c>
      <c r="BH78" s="17">
        <v>0</v>
      </c>
      <c r="BI78" s="17">
        <v>0</v>
      </c>
      <c r="BJ78" s="17">
        <v>3.69412833499086</v>
      </c>
      <c r="BK78" s="17">
        <v>61.201418155060502</v>
      </c>
      <c r="BL78" s="17">
        <v>0</v>
      </c>
      <c r="BM78" s="17">
        <v>60.621057738961703</v>
      </c>
      <c r="BN78" s="17">
        <v>0</v>
      </c>
      <c r="BO78" s="17">
        <v>7.06</v>
      </c>
      <c r="BP78" s="17">
        <v>10.94</v>
      </c>
      <c r="BQ78" s="17">
        <v>0</v>
      </c>
      <c r="BR78" s="17">
        <v>0</v>
      </c>
      <c r="BS78" s="17">
        <v>0</v>
      </c>
      <c r="BT78" s="17">
        <v>0</v>
      </c>
      <c r="BU78" s="17">
        <v>84.451146954971804</v>
      </c>
      <c r="BV78" s="17">
        <v>2788000000</v>
      </c>
      <c r="BW78" s="17" t="s">
        <v>278</v>
      </c>
      <c r="BX78" s="17">
        <v>0.76255285629106095</v>
      </c>
      <c r="BY78" s="17">
        <v>7.2121478645523398</v>
      </c>
      <c r="BZ78" s="17">
        <v>0.834823579191736</v>
      </c>
      <c r="CA78" s="17">
        <v>23.9855429604074</v>
      </c>
      <c r="CB78" s="17">
        <v>1.94795604107064</v>
      </c>
      <c r="CC78" s="17">
        <v>0.53447128942157096</v>
      </c>
    </row>
    <row r="79" spans="1:81" x14ac:dyDescent="0.3">
      <c r="A79" t="s">
        <v>87</v>
      </c>
      <c r="B79" t="s">
        <v>85</v>
      </c>
      <c r="C79" t="s">
        <v>3</v>
      </c>
      <c r="D79">
        <v>100369</v>
      </c>
      <c r="E79" t="s">
        <v>29</v>
      </c>
      <c r="F79" t="s">
        <v>58</v>
      </c>
      <c r="G79">
        <v>-337.07</v>
      </c>
      <c r="H79">
        <v>698.52</v>
      </c>
      <c r="I79">
        <v>1035.5899999999999</v>
      </c>
      <c r="J79">
        <v>9631.17</v>
      </c>
      <c r="K79">
        <v>34430.089999999997</v>
      </c>
      <c r="L79">
        <v>4.79</v>
      </c>
      <c r="M79">
        <v>13543.77</v>
      </c>
      <c r="N79">
        <v>279.73</v>
      </c>
      <c r="O79">
        <v>2.19</v>
      </c>
      <c r="P79">
        <v>0.85</v>
      </c>
      <c r="Q79">
        <v>1</v>
      </c>
      <c r="R79">
        <v>1</v>
      </c>
      <c r="S79" t="s">
        <v>115</v>
      </c>
      <c r="T79" t="s">
        <v>172</v>
      </c>
      <c r="U79" s="17">
        <v>632574000000</v>
      </c>
      <c r="V79" t="s">
        <v>282</v>
      </c>
      <c r="W79" t="s">
        <v>276</v>
      </c>
      <c r="X79" s="17">
        <v>32546000000</v>
      </c>
      <c r="Y79" s="17">
        <v>0</v>
      </c>
      <c r="Z79" s="17">
        <v>31301000000</v>
      </c>
      <c r="AA79" s="17">
        <v>7882000000</v>
      </c>
      <c r="AB79" s="17">
        <v>2.2400000000000002</v>
      </c>
      <c r="AC79" s="17">
        <v>54.482758620689701</v>
      </c>
      <c r="AD79" s="17">
        <v>1.2778071389894901</v>
      </c>
      <c r="AE79" s="17">
        <v>16.913800133044401</v>
      </c>
      <c r="AF79" s="17">
        <v>633088000000</v>
      </c>
      <c r="AG79" s="17">
        <v>177718000000</v>
      </c>
      <c r="AH79" s="17">
        <v>44432000000</v>
      </c>
      <c r="AI79" s="17">
        <v>36525</v>
      </c>
      <c r="AJ79" s="17">
        <v>633088000000</v>
      </c>
      <c r="AK79" s="17">
        <v>368459000000</v>
      </c>
      <c r="AL79" s="17">
        <v>347273000000</v>
      </c>
      <c r="AM79" s="17">
        <v>44432000000</v>
      </c>
      <c r="AN79" s="17">
        <v>44432000000</v>
      </c>
      <c r="AO79" s="17">
        <v>30685000000</v>
      </c>
      <c r="AP79" s="17">
        <v>58.200281793368397</v>
      </c>
      <c r="AQ79" s="17">
        <v>106.10067583716599</v>
      </c>
      <c r="AR79" s="17">
        <v>7.0182976142337203</v>
      </c>
      <c r="AS79" s="17">
        <v>4.9544596595413504</v>
      </c>
      <c r="AT79" s="17">
        <v>7882000000</v>
      </c>
      <c r="AU79" s="17">
        <v>7882000000</v>
      </c>
      <c r="AV79" s="17">
        <v>1.2778071389894901</v>
      </c>
      <c r="AW79" s="17">
        <v>16.913800133044401</v>
      </c>
      <c r="AX79" s="17">
        <v>16.927805360328399</v>
      </c>
      <c r="AY79" s="17">
        <v>26.115848690591701</v>
      </c>
      <c r="AZ79" s="17">
        <v>1.5216047312216101</v>
      </c>
      <c r="BA79" s="17">
        <v>2.9735522130607999</v>
      </c>
      <c r="BB79" s="17">
        <v>0</v>
      </c>
      <c r="BC79" s="17">
        <v>2.9075705452647198</v>
      </c>
      <c r="BD79" s="17">
        <v>2.3646403107461</v>
      </c>
      <c r="BE79" s="17">
        <v>3.4993820049294801</v>
      </c>
      <c r="BF79" s="17">
        <v>0</v>
      </c>
      <c r="BG79" s="17">
        <v>3.4623167793021601</v>
      </c>
      <c r="BH79" s="17">
        <v>2.8206250606291499</v>
      </c>
      <c r="BI79" s="17">
        <v>2.3580819324881999</v>
      </c>
      <c r="BJ79" s="17">
        <v>3.4509163498027302</v>
      </c>
      <c r="BK79" s="17">
        <v>56.110320064384297</v>
      </c>
      <c r="BL79" s="17">
        <v>0</v>
      </c>
      <c r="BM79" s="17">
        <v>55.106618324832503</v>
      </c>
      <c r="BN79" s="17">
        <v>0</v>
      </c>
      <c r="BO79" s="17">
        <v>7.35</v>
      </c>
      <c r="BP79" s="17">
        <v>10.88</v>
      </c>
      <c r="BQ79" s="17">
        <v>0</v>
      </c>
      <c r="BR79" s="17">
        <v>0</v>
      </c>
      <c r="BS79" s="17">
        <v>0</v>
      </c>
      <c r="BT79" s="17">
        <v>0</v>
      </c>
      <c r="BU79" s="17">
        <v>83.025582541447605</v>
      </c>
      <c r="BV79" s="17">
        <v>3286000000</v>
      </c>
      <c r="BW79" s="17" t="s">
        <v>278</v>
      </c>
      <c r="BX79" s="17">
        <v>0.87679742137240402</v>
      </c>
      <c r="BY79" s="17">
        <v>8.8813211167869408</v>
      </c>
      <c r="BZ79" s="17">
        <v>0.50708231516548097</v>
      </c>
      <c r="CA79" s="17">
        <v>12.8054205735405</v>
      </c>
      <c r="CB79" s="17">
        <v>1.68475317058593</v>
      </c>
      <c r="CC79" s="17">
        <v>0.62516052318668303</v>
      </c>
    </row>
    <row r="80" spans="1:81" x14ac:dyDescent="0.3">
      <c r="A80" t="s">
        <v>87</v>
      </c>
      <c r="B80" t="s">
        <v>85</v>
      </c>
      <c r="C80" t="s">
        <v>3</v>
      </c>
      <c r="D80">
        <v>100369</v>
      </c>
      <c r="E80" t="s">
        <v>29</v>
      </c>
      <c r="F80" t="s">
        <v>7</v>
      </c>
      <c r="G80">
        <v>-446.78</v>
      </c>
      <c r="H80">
        <v>784.94</v>
      </c>
      <c r="I80">
        <v>1231.72</v>
      </c>
      <c r="J80">
        <v>10250.950000000001</v>
      </c>
      <c r="K80">
        <v>36249.4</v>
      </c>
      <c r="L80">
        <v>4.08</v>
      </c>
      <c r="M80">
        <v>14096.03</v>
      </c>
      <c r="N80">
        <v>282.79000000000002</v>
      </c>
      <c r="O80">
        <v>3.37</v>
      </c>
      <c r="P80">
        <v>5.8</v>
      </c>
      <c r="Q80">
        <v>1</v>
      </c>
      <c r="R80">
        <v>1</v>
      </c>
      <c r="S80" t="s">
        <v>115</v>
      </c>
      <c r="T80" t="s">
        <v>172</v>
      </c>
      <c r="U80" s="17">
        <v>642191000000</v>
      </c>
      <c r="V80" t="s">
        <v>282</v>
      </c>
      <c r="W80" t="s">
        <v>276</v>
      </c>
      <c r="X80" s="17">
        <v>32769000000</v>
      </c>
      <c r="Y80" s="17">
        <v>0</v>
      </c>
      <c r="Z80" s="17">
        <v>36604000000</v>
      </c>
      <c r="AA80" s="17">
        <v>7517000000</v>
      </c>
      <c r="AB80" s="17">
        <v>2.2599999999999998</v>
      </c>
      <c r="AC80" s="17">
        <v>0.89285714285712403</v>
      </c>
      <c r="AD80" s="17">
        <v>1.1218096997663001</v>
      </c>
      <c r="AE80" s="17">
        <v>15.9488245777816</v>
      </c>
      <c r="AF80" s="17">
        <v>642664000000</v>
      </c>
      <c r="AG80" s="17">
        <v>159156000000</v>
      </c>
      <c r="AH80" s="17">
        <v>47628000000</v>
      </c>
      <c r="AI80" s="17">
        <v>36891</v>
      </c>
      <c r="AJ80" s="17">
        <v>642664000000</v>
      </c>
      <c r="AK80" s="17">
        <v>390274000000</v>
      </c>
      <c r="AL80" s="17">
        <v>364244000000</v>
      </c>
      <c r="AM80" s="17">
        <v>47628000000</v>
      </c>
      <c r="AN80" s="17">
        <v>47628000000</v>
      </c>
      <c r="AO80" s="17">
        <v>34691000000</v>
      </c>
      <c r="AP80" s="17">
        <v>60.727534139145803</v>
      </c>
      <c r="AQ80" s="17">
        <v>107.146308518466</v>
      </c>
      <c r="AR80" s="17">
        <v>7.4110266017701303</v>
      </c>
      <c r="AS80" s="17">
        <v>5.5088951243951696</v>
      </c>
      <c r="AT80" s="17">
        <v>7517000000</v>
      </c>
      <c r="AU80" s="17">
        <v>7517000000</v>
      </c>
      <c r="AV80" s="17">
        <v>1.1218096997663001</v>
      </c>
      <c r="AW80" s="17">
        <v>15.9488245777816</v>
      </c>
      <c r="AX80" s="17">
        <v>15.961493507873399</v>
      </c>
      <c r="AY80" s="17">
        <v>23.8720156642859</v>
      </c>
      <c r="AZ80" s="17">
        <v>1.3891147511900901</v>
      </c>
      <c r="BA80" s="17">
        <v>2.7863920319724</v>
      </c>
      <c r="BB80" s="17">
        <v>0</v>
      </c>
      <c r="BC80" s="17">
        <v>2.7634096329084099</v>
      </c>
      <c r="BD80" s="17">
        <v>2.0139446452502501</v>
      </c>
      <c r="BE80" s="17">
        <v>3.3908296620442901</v>
      </c>
      <c r="BF80" s="17">
        <v>0</v>
      </c>
      <c r="BG80" s="17">
        <v>3.4218754619910698</v>
      </c>
      <c r="BH80" s="17">
        <v>2.63371869548505</v>
      </c>
      <c r="BI80" s="17">
        <v>2.17838029626563</v>
      </c>
      <c r="BJ80" s="17">
        <v>3.2000095978007299</v>
      </c>
      <c r="BK80" s="17">
        <v>57.9015462290944</v>
      </c>
      <c r="BL80" s="17">
        <v>0</v>
      </c>
      <c r="BM80" s="17">
        <v>56.507674936678001</v>
      </c>
      <c r="BN80" s="17">
        <v>0</v>
      </c>
      <c r="BO80" s="17">
        <v>7.5</v>
      </c>
      <c r="BP80" s="17">
        <v>11.04</v>
      </c>
      <c r="BQ80" s="17">
        <v>0</v>
      </c>
      <c r="BR80" s="17">
        <v>0</v>
      </c>
      <c r="BS80" s="17">
        <v>0</v>
      </c>
      <c r="BT80" s="17">
        <v>0</v>
      </c>
      <c r="BU80" s="17">
        <v>84.362746318449496</v>
      </c>
      <c r="BV80" s="17">
        <v>5720000000</v>
      </c>
      <c r="BW80" s="17" t="s">
        <v>278</v>
      </c>
      <c r="BX80" s="17">
        <v>1.4421173913810801</v>
      </c>
      <c r="BY80" s="17">
        <v>13.9321901792673</v>
      </c>
      <c r="BZ80" s="17">
        <v>0.65193444971202597</v>
      </c>
      <c r="CA80" s="17">
        <v>18.0746561886051</v>
      </c>
      <c r="CB80" s="17">
        <v>1.6047337755490501</v>
      </c>
      <c r="CC80" s="17">
        <v>1.05502158920927</v>
      </c>
    </row>
    <row r="81" spans="1:81" x14ac:dyDescent="0.3">
      <c r="A81" t="s">
        <v>87</v>
      </c>
      <c r="B81" t="s">
        <v>85</v>
      </c>
      <c r="C81" t="s">
        <v>3</v>
      </c>
      <c r="D81">
        <v>100369</v>
      </c>
      <c r="E81" t="s">
        <v>29</v>
      </c>
      <c r="F81" t="s">
        <v>59</v>
      </c>
      <c r="G81">
        <v>-422.37</v>
      </c>
      <c r="H81">
        <v>731.33</v>
      </c>
      <c r="I81">
        <v>1153.7</v>
      </c>
      <c r="J81">
        <v>10581.93</v>
      </c>
      <c r="K81">
        <v>37040.65</v>
      </c>
      <c r="L81">
        <v>0.96</v>
      </c>
      <c r="M81">
        <v>14230.73</v>
      </c>
      <c r="N81">
        <v>285.68</v>
      </c>
      <c r="O81">
        <v>2.82</v>
      </c>
      <c r="P81">
        <v>1.0900000000000001</v>
      </c>
      <c r="Q81">
        <v>1</v>
      </c>
      <c r="R81">
        <v>1</v>
      </c>
      <c r="S81" t="s">
        <v>115</v>
      </c>
      <c r="T81" t="s">
        <v>172</v>
      </c>
      <c r="U81" s="17">
        <v>621764000000</v>
      </c>
      <c r="V81" t="s">
        <v>282</v>
      </c>
      <c r="W81" t="s">
        <v>276</v>
      </c>
      <c r="X81" s="17">
        <v>35056000000</v>
      </c>
      <c r="Y81" s="17">
        <v>0</v>
      </c>
      <c r="Z81" s="17">
        <v>28120000000</v>
      </c>
      <c r="AA81" s="17">
        <v>6792000000</v>
      </c>
      <c r="AB81" s="17">
        <v>2.09</v>
      </c>
      <c r="AC81" s="17">
        <v>-7.5221238938053103</v>
      </c>
      <c r="AD81" s="17">
        <v>1.05320777128396</v>
      </c>
      <c r="AE81" s="17">
        <v>13.952915074571701</v>
      </c>
      <c r="AF81" s="17">
        <v>622361000000</v>
      </c>
      <c r="AG81" s="17">
        <v>132440000000</v>
      </c>
      <c r="AH81" s="17">
        <v>48520000000</v>
      </c>
      <c r="AI81" s="17">
        <v>37256</v>
      </c>
      <c r="AJ81" s="17">
        <v>622361000000</v>
      </c>
      <c r="AK81" s="17">
        <v>331673000000</v>
      </c>
      <c r="AL81" s="17">
        <v>373495000000</v>
      </c>
      <c r="AM81" s="17">
        <v>48520000000</v>
      </c>
      <c r="AN81" s="17">
        <v>48520000000</v>
      </c>
      <c r="AO81" s="17">
        <v>36543000000</v>
      </c>
      <c r="AP81" s="17">
        <v>53.292703109610002</v>
      </c>
      <c r="AQ81" s="17">
        <v>88.802527476940796</v>
      </c>
      <c r="AR81" s="17">
        <v>7.7961183300367498</v>
      </c>
      <c r="AS81" s="17">
        <v>5.9868869433012701</v>
      </c>
      <c r="AT81" s="17">
        <v>6792000000</v>
      </c>
      <c r="AU81" s="17">
        <v>6792000000</v>
      </c>
      <c r="AV81" s="17">
        <v>1.05320777128396</v>
      </c>
      <c r="AW81" s="17">
        <v>13.952915074571701</v>
      </c>
      <c r="AX81" s="17">
        <v>13.9624349400317</v>
      </c>
      <c r="AY81" s="17">
        <v>20.450943356774999</v>
      </c>
      <c r="AZ81" s="17">
        <v>1.2885536284324099</v>
      </c>
      <c r="BA81" s="17">
        <v>3.1994752569054699</v>
      </c>
      <c r="BB81" s="17">
        <v>0</v>
      </c>
      <c r="BC81" s="17">
        <v>2.9699776860132099</v>
      </c>
      <c r="BD81" s="17">
        <v>2.4004205387920701</v>
      </c>
      <c r="BE81" s="17">
        <v>3.84934527692781</v>
      </c>
      <c r="BF81" s="17">
        <v>0</v>
      </c>
      <c r="BG81" s="17">
        <v>3.6336377569737999</v>
      </c>
      <c r="BH81" s="17">
        <v>3.0170595337103499</v>
      </c>
      <c r="BI81" s="17">
        <v>1.91936057992502</v>
      </c>
      <c r="BJ81" s="17">
        <v>3.6823863676925201</v>
      </c>
      <c r="BK81" s="17">
        <v>59.171770195392199</v>
      </c>
      <c r="BL81" s="17">
        <v>0</v>
      </c>
      <c r="BM81" s="17">
        <v>54.635440438156103</v>
      </c>
      <c r="BN81" s="17">
        <v>0</v>
      </c>
      <c r="BO81" s="17">
        <v>8.3000000000000007</v>
      </c>
      <c r="BP81" s="17">
        <v>12.67</v>
      </c>
      <c r="BQ81" s="17">
        <v>0</v>
      </c>
      <c r="BR81" s="17">
        <v>0</v>
      </c>
      <c r="BS81" s="17">
        <v>0</v>
      </c>
      <c r="BT81" s="17">
        <v>0</v>
      </c>
      <c r="BU81" s="17">
        <v>81.306508601920697</v>
      </c>
      <c r="BV81" s="17">
        <v>5554000000</v>
      </c>
      <c r="BW81" s="17" t="s">
        <v>278</v>
      </c>
      <c r="BX81" s="17">
        <v>1.64343351550964</v>
      </c>
      <c r="BY81" s="17">
        <v>12.970271595712401</v>
      </c>
      <c r="BZ81" s="17">
        <v>1.1109250525874801</v>
      </c>
      <c r="CA81" s="17">
        <v>26.177450795447399</v>
      </c>
      <c r="CB81" s="17">
        <v>1.8576657562782799</v>
      </c>
      <c r="CC81" s="17">
        <v>1.09758507568871</v>
      </c>
    </row>
    <row r="82" spans="1:81" x14ac:dyDescent="0.3">
      <c r="A82" t="s">
        <v>87</v>
      </c>
      <c r="B82" t="s">
        <v>85</v>
      </c>
      <c r="C82" t="s">
        <v>3</v>
      </c>
      <c r="D82">
        <v>100369</v>
      </c>
      <c r="E82" t="s">
        <v>29</v>
      </c>
      <c r="F82" t="s">
        <v>60</v>
      </c>
      <c r="G82">
        <v>-475.24</v>
      </c>
      <c r="H82">
        <v>698.04</v>
      </c>
      <c r="I82">
        <v>1173.28</v>
      </c>
      <c r="J82">
        <v>10929.11</v>
      </c>
      <c r="K82">
        <v>37890.870000000003</v>
      </c>
      <c r="L82">
        <v>1.7</v>
      </c>
      <c r="M82">
        <v>14472.71</v>
      </c>
      <c r="N82">
        <v>288.44</v>
      </c>
      <c r="O82">
        <v>1.6</v>
      </c>
      <c r="P82">
        <v>-2.2999999999999998</v>
      </c>
      <c r="Q82">
        <v>1</v>
      </c>
      <c r="R82">
        <v>1</v>
      </c>
      <c r="S82" t="s">
        <v>115</v>
      </c>
      <c r="T82" t="s">
        <v>172</v>
      </c>
      <c r="U82" s="17">
        <v>660951000000</v>
      </c>
      <c r="V82" t="s">
        <v>282</v>
      </c>
      <c r="W82" t="s">
        <v>276</v>
      </c>
      <c r="X82" s="17">
        <v>35133000000</v>
      </c>
      <c r="Y82" s="17">
        <v>0</v>
      </c>
      <c r="Z82" s="17">
        <v>24122000000</v>
      </c>
      <c r="AA82" s="17">
        <v>9249000000</v>
      </c>
      <c r="AB82" s="17">
        <v>2.95</v>
      </c>
      <c r="AC82" s="17">
        <v>41.1483253588517</v>
      </c>
      <c r="AD82" s="17">
        <v>1.4147090584819799</v>
      </c>
      <c r="AE82" s="17">
        <v>19.425367021611699</v>
      </c>
      <c r="AF82" s="17">
        <v>660951000000</v>
      </c>
      <c r="AG82" s="17">
        <v>151458000000</v>
      </c>
      <c r="AH82" s="17">
        <v>50319000000</v>
      </c>
      <c r="AI82" s="17">
        <v>37621</v>
      </c>
      <c r="AJ82" s="17">
        <v>660951000000</v>
      </c>
      <c r="AK82" s="17">
        <v>350230000000</v>
      </c>
      <c r="AL82" s="17">
        <v>386458000000</v>
      </c>
      <c r="AM82" s="17">
        <v>50319000000</v>
      </c>
      <c r="AN82" s="17">
        <v>50319000000</v>
      </c>
      <c r="AO82" s="17">
        <v>37957000000</v>
      </c>
      <c r="AP82" s="17">
        <v>52.988799472275602</v>
      </c>
      <c r="AQ82" s="17">
        <v>90.625630728306803</v>
      </c>
      <c r="AR82" s="17">
        <v>7.6131210936968099</v>
      </c>
      <c r="AS82" s="17">
        <v>5.8522423291175203</v>
      </c>
      <c r="AT82" s="17">
        <v>9249000000</v>
      </c>
      <c r="AU82" s="17">
        <v>9249000000</v>
      </c>
      <c r="AV82" s="17">
        <v>1.4147090584819799</v>
      </c>
      <c r="AW82" s="17">
        <v>19.425367021611699</v>
      </c>
      <c r="AX82" s="17">
        <v>19.4397711978466</v>
      </c>
      <c r="AY82" s="17">
        <v>26.452558249564799</v>
      </c>
      <c r="AZ82" s="17">
        <v>1.82070961217153</v>
      </c>
      <c r="BA82" s="17">
        <v>3.2902807392156901</v>
      </c>
      <c r="BB82" s="17">
        <v>0</v>
      </c>
      <c r="BC82" s="17">
        <v>2.8054037021967799</v>
      </c>
      <c r="BD82" s="17">
        <v>2.60487569098802</v>
      </c>
      <c r="BE82" s="17">
        <v>4.1187920008071002</v>
      </c>
      <c r="BF82" s="17">
        <v>0</v>
      </c>
      <c r="BG82" s="17">
        <v>3.6105130280936302</v>
      </c>
      <c r="BH82" s="17">
        <v>3.3055850154161899</v>
      </c>
      <c r="BI82" s="17">
        <v>2.5573400985750201</v>
      </c>
      <c r="BJ82" s="17">
        <v>3.7703538814786302</v>
      </c>
      <c r="BK82" s="17">
        <v>60.152948279331902</v>
      </c>
      <c r="BL82" s="17">
        <v>0</v>
      </c>
      <c r="BM82" s="17">
        <v>52.204480118407197</v>
      </c>
      <c r="BN82" s="17">
        <v>0</v>
      </c>
      <c r="BO82" s="17">
        <v>8.2200000000000006</v>
      </c>
      <c r="BP82" s="17">
        <v>12.43</v>
      </c>
      <c r="BQ82" s="17">
        <v>0</v>
      </c>
      <c r="BR82" s="17">
        <v>0</v>
      </c>
      <c r="BS82" s="17">
        <v>0</v>
      </c>
      <c r="BT82" s="17">
        <v>0</v>
      </c>
      <c r="BU82" s="17">
        <v>79.166231687371706</v>
      </c>
      <c r="BV82" s="17">
        <v>5161000000</v>
      </c>
      <c r="BW82" s="17" t="s">
        <v>278</v>
      </c>
      <c r="BX82" s="17">
        <v>1.44732856966583</v>
      </c>
      <c r="BY82" s="17">
        <v>11.646169468577201</v>
      </c>
      <c r="BZ82" s="17">
        <v>1.0998649764549799</v>
      </c>
      <c r="CA82" s="17">
        <v>22.6357789423535</v>
      </c>
      <c r="CB82" s="17">
        <v>1.7830100844672301</v>
      </c>
      <c r="CC82" s="17">
        <v>0.98633540372670803</v>
      </c>
    </row>
    <row r="83" spans="1:81" x14ac:dyDescent="0.3">
      <c r="A83" t="s">
        <v>87</v>
      </c>
      <c r="B83" t="s">
        <v>85</v>
      </c>
      <c r="C83" t="s">
        <v>3</v>
      </c>
      <c r="D83">
        <v>100369</v>
      </c>
      <c r="E83" t="s">
        <v>29</v>
      </c>
      <c r="F83" t="s">
        <v>61</v>
      </c>
      <c r="G83">
        <v>-541.64</v>
      </c>
      <c r="H83">
        <v>730.45</v>
      </c>
      <c r="I83">
        <v>1272.0899999999999</v>
      </c>
      <c r="J83">
        <v>11456.45</v>
      </c>
      <c r="K83">
        <v>39353.599999999999</v>
      </c>
      <c r="L83">
        <v>2.8</v>
      </c>
      <c r="M83">
        <v>14877.31</v>
      </c>
      <c r="N83">
        <v>291.12</v>
      </c>
      <c r="O83">
        <v>2.2999999999999998</v>
      </c>
      <c r="P83">
        <v>5.33</v>
      </c>
      <c r="Q83">
        <v>1</v>
      </c>
      <c r="R83">
        <v>1</v>
      </c>
      <c r="S83" t="s">
        <v>115</v>
      </c>
      <c r="T83" t="s">
        <v>172</v>
      </c>
      <c r="U83" s="17">
        <v>719483000000</v>
      </c>
      <c r="V83" t="s">
        <v>282</v>
      </c>
      <c r="W83" t="s">
        <v>276</v>
      </c>
      <c r="X83" s="17">
        <v>38775000000</v>
      </c>
      <c r="Y83" s="17">
        <v>0</v>
      </c>
      <c r="Z83" s="17">
        <v>26448000000</v>
      </c>
      <c r="AA83" s="17">
        <v>10762000000</v>
      </c>
      <c r="AB83" s="17">
        <v>3.55</v>
      </c>
      <c r="AC83" s="17">
        <v>20.3389830508474</v>
      </c>
      <c r="AD83" s="17">
        <v>1.4366496507827999</v>
      </c>
      <c r="AE83" s="17">
        <v>21.4848974865744</v>
      </c>
      <c r="AF83" s="17">
        <v>719453000000</v>
      </c>
      <c r="AG83" s="17">
        <v>0</v>
      </c>
      <c r="AH83" s="17">
        <v>48657000000</v>
      </c>
      <c r="AI83" s="17">
        <v>37986</v>
      </c>
      <c r="AJ83" s="17">
        <v>719453000000</v>
      </c>
      <c r="AK83" s="17">
        <v>373676000000</v>
      </c>
      <c r="AL83" s="17">
        <v>414113000000</v>
      </c>
      <c r="AM83" s="17">
        <v>48657000000</v>
      </c>
      <c r="AN83" s="17">
        <v>48657000000</v>
      </c>
      <c r="AO83" s="17">
        <v>36399000000</v>
      </c>
      <c r="AP83" s="17">
        <v>51.938903583694803</v>
      </c>
      <c r="AQ83" s="17">
        <v>90.235273946966203</v>
      </c>
      <c r="AR83" s="17">
        <v>6.76305470961967</v>
      </c>
      <c r="AS83" s="17">
        <v>5.1469538104766004</v>
      </c>
      <c r="AT83" s="17">
        <v>10762000000</v>
      </c>
      <c r="AU83" s="17">
        <v>10762000000</v>
      </c>
      <c r="AV83" s="17">
        <v>1.4366496507827999</v>
      </c>
      <c r="AW83" s="17">
        <v>21.4848974865744</v>
      </c>
      <c r="AX83" s="17">
        <v>21.500949335465201</v>
      </c>
      <c r="AY83" s="17">
        <v>28.853061089197499</v>
      </c>
      <c r="AZ83" s="17">
        <v>1.96174299882022</v>
      </c>
      <c r="BA83" s="17">
        <v>2.8232394967854901</v>
      </c>
      <c r="BB83" s="17">
        <v>0</v>
      </c>
      <c r="BC83" s="17">
        <v>2.6669194130588001</v>
      </c>
      <c r="BD83" s="17">
        <v>2.44091608107819</v>
      </c>
      <c r="BE83" s="17">
        <v>3.73773835632861</v>
      </c>
      <c r="BF83" s="17">
        <v>0</v>
      </c>
      <c r="BG83" s="17">
        <v>3.6416745614597898</v>
      </c>
      <c r="BH83" s="17">
        <v>3.42639687314845</v>
      </c>
      <c r="BI83" s="17">
        <v>2.8766276030832398</v>
      </c>
      <c r="BJ83" s="17">
        <v>3.25570583653275</v>
      </c>
      <c r="BK83" s="17">
        <v>54.507031021558198</v>
      </c>
      <c r="BL83" s="17">
        <v>0</v>
      </c>
      <c r="BM83" s="17">
        <v>51.522888459058699</v>
      </c>
      <c r="BN83" s="17">
        <v>6.74</v>
      </c>
      <c r="BO83" s="17">
        <v>8.02</v>
      </c>
      <c r="BP83" s="17">
        <v>12.05</v>
      </c>
      <c r="BQ83" s="17">
        <v>0</v>
      </c>
      <c r="BR83" s="17">
        <v>0</v>
      </c>
      <c r="BS83" s="17">
        <v>0</v>
      </c>
      <c r="BT83" s="17">
        <v>0</v>
      </c>
      <c r="BU83" s="17">
        <v>77.997001193962603</v>
      </c>
      <c r="BV83" s="17">
        <v>3089897000</v>
      </c>
      <c r="BW83" s="17" t="s">
        <v>278</v>
      </c>
      <c r="BX83" s="17">
        <v>0.81347544617587997</v>
      </c>
      <c r="BY83" s="17">
        <v>7.2597551806776002</v>
      </c>
      <c r="BZ83" s="17">
        <v>0.783014545582704</v>
      </c>
      <c r="CA83" s="17">
        <v>15.513113794754499</v>
      </c>
      <c r="CB83" s="17">
        <v>1.62252954541266</v>
      </c>
      <c r="CC83" s="17">
        <v>0.55063481801576397</v>
      </c>
    </row>
    <row r="84" spans="1:81" x14ac:dyDescent="0.3">
      <c r="A84" t="s">
        <v>87</v>
      </c>
      <c r="B84" t="s">
        <v>85</v>
      </c>
      <c r="C84" t="s">
        <v>3</v>
      </c>
      <c r="D84">
        <v>100369</v>
      </c>
      <c r="E84" t="s">
        <v>29</v>
      </c>
      <c r="F84" t="s">
        <v>62</v>
      </c>
      <c r="G84">
        <v>-664.76</v>
      </c>
      <c r="H84">
        <v>823.58</v>
      </c>
      <c r="I84">
        <v>1488.35</v>
      </c>
      <c r="J84">
        <v>12217.2</v>
      </c>
      <c r="K84">
        <v>41589.26</v>
      </c>
      <c r="L84">
        <v>3.85</v>
      </c>
      <c r="M84">
        <v>15449.76</v>
      </c>
      <c r="N84">
        <v>293.76</v>
      </c>
      <c r="O84">
        <v>2.67</v>
      </c>
      <c r="P84">
        <v>6.18</v>
      </c>
      <c r="Q84">
        <v>1</v>
      </c>
      <c r="R84">
        <v>1</v>
      </c>
      <c r="S84" t="s">
        <v>115</v>
      </c>
      <c r="T84" t="s">
        <v>172</v>
      </c>
      <c r="U84" s="17">
        <v>1110432000000</v>
      </c>
      <c r="V84" t="s">
        <v>282</v>
      </c>
      <c r="W84" t="s">
        <v>276</v>
      </c>
      <c r="X84" s="17">
        <v>50689000000</v>
      </c>
      <c r="Y84" s="17">
        <v>0</v>
      </c>
      <c r="Z84" s="17">
        <v>35901000000</v>
      </c>
      <c r="AA84" s="17">
        <v>13947000000</v>
      </c>
      <c r="AB84" s="17">
        <v>3.64</v>
      </c>
      <c r="AC84" s="17">
        <v>2.5352112676056402</v>
      </c>
      <c r="AD84" s="17">
        <v>1.33511258999589</v>
      </c>
      <c r="AE84" s="17">
        <v>16.444025231386</v>
      </c>
      <c r="AF84" s="17">
        <v>1110432000000</v>
      </c>
      <c r="AG84" s="17">
        <v>295455000000</v>
      </c>
      <c r="AH84" s="17">
        <v>100235000000</v>
      </c>
      <c r="AI84" s="17">
        <v>38352</v>
      </c>
      <c r="AJ84" s="17">
        <v>1110432000000</v>
      </c>
      <c r="AK84" s="17">
        <v>520587000000</v>
      </c>
      <c r="AL84" s="17">
        <v>618570000000</v>
      </c>
      <c r="AM84" s="17">
        <v>100235000000</v>
      </c>
      <c r="AN84" s="17">
        <v>100235000000</v>
      </c>
      <c r="AO84" s="17">
        <v>51757000000</v>
      </c>
      <c r="AP84" s="17">
        <v>46.881483962998203</v>
      </c>
      <c r="AQ84" s="17">
        <v>84.159755565255395</v>
      </c>
      <c r="AR84" s="17">
        <v>9.0266670989308704</v>
      </c>
      <c r="AS84" s="17">
        <v>4.8737515937601801</v>
      </c>
      <c r="AT84" s="17">
        <v>13947000000</v>
      </c>
      <c r="AU84" s="17">
        <v>13947000000</v>
      </c>
      <c r="AV84" s="17">
        <v>1.33511258999589</v>
      </c>
      <c r="AW84" s="17">
        <v>16.444025231386</v>
      </c>
      <c r="AX84" s="17">
        <v>16.470017970301701</v>
      </c>
      <c r="AY84" s="17">
        <v>28.579864216095199</v>
      </c>
      <c r="AZ84" s="17">
        <v>2.0593092385652598</v>
      </c>
      <c r="BA84" s="17">
        <v>2.7451798769134799</v>
      </c>
      <c r="BB84" s="17">
        <v>0</v>
      </c>
      <c r="BC84" s="17">
        <v>2.5171567759333202</v>
      </c>
      <c r="BD84" s="17">
        <v>2.1407559224261998</v>
      </c>
      <c r="BE84" s="17">
        <v>4.1283635412837603</v>
      </c>
      <c r="BF84" s="17">
        <v>0</v>
      </c>
      <c r="BG84" s="17">
        <v>3.8825221501450802</v>
      </c>
      <c r="BH84" s="17">
        <v>3.6018347720341901</v>
      </c>
      <c r="BI84" s="17">
        <v>3.0871182017582499</v>
      </c>
      <c r="BJ84" s="17">
        <v>3.1677736992045502</v>
      </c>
      <c r="BK84" s="17">
        <v>58.321687073694697</v>
      </c>
      <c r="BL84" s="17">
        <v>0</v>
      </c>
      <c r="BM84" s="17">
        <v>51.875160291187399</v>
      </c>
      <c r="BN84" s="17">
        <v>6.79</v>
      </c>
      <c r="BO84" s="17">
        <v>8.1999999999999993</v>
      </c>
      <c r="BP84" s="17">
        <v>11.73</v>
      </c>
      <c r="BQ84" s="17">
        <v>0</v>
      </c>
      <c r="BR84" s="17">
        <v>0</v>
      </c>
      <c r="BS84" s="17">
        <v>0</v>
      </c>
      <c r="BT84" s="17">
        <v>0</v>
      </c>
      <c r="BU84" s="17">
        <v>71.447878663439099</v>
      </c>
      <c r="BV84" s="17">
        <v>2375314000</v>
      </c>
      <c r="BW84" s="17" t="s">
        <v>278</v>
      </c>
      <c r="BX84" s="17">
        <v>0.44883893630730898</v>
      </c>
      <c r="BY84" s="17">
        <v>3.9337462530844798</v>
      </c>
      <c r="BZ84" s="17">
        <v>0.61464771074267299</v>
      </c>
      <c r="CA84" s="17">
        <v>11.7569894236288</v>
      </c>
      <c r="CB84" s="17">
        <v>1.6299675178047399</v>
      </c>
      <c r="CC84" s="17">
        <v>0.29939167569852898</v>
      </c>
    </row>
    <row r="85" spans="1:81" x14ac:dyDescent="0.3">
      <c r="A85" t="s">
        <v>87</v>
      </c>
      <c r="B85" t="s">
        <v>85</v>
      </c>
      <c r="C85" t="s">
        <v>3</v>
      </c>
      <c r="D85">
        <v>100369</v>
      </c>
      <c r="E85" t="s">
        <v>29</v>
      </c>
      <c r="F85" t="s">
        <v>63</v>
      </c>
      <c r="G85">
        <v>-782.8</v>
      </c>
      <c r="H85">
        <v>913.02</v>
      </c>
      <c r="I85">
        <v>1695.82</v>
      </c>
      <c r="J85">
        <v>13039.2</v>
      </c>
      <c r="K85">
        <v>43983.02</v>
      </c>
      <c r="L85">
        <v>3.48</v>
      </c>
      <c r="M85">
        <v>15987.96</v>
      </c>
      <c r="N85">
        <v>296.45999999999998</v>
      </c>
      <c r="O85">
        <v>3.37</v>
      </c>
      <c r="P85">
        <v>7.31</v>
      </c>
      <c r="Q85">
        <v>1</v>
      </c>
      <c r="R85">
        <v>1</v>
      </c>
      <c r="S85" t="s">
        <v>115</v>
      </c>
      <c r="T85" t="s">
        <v>172</v>
      </c>
      <c r="U85" s="17">
        <v>1291803000000</v>
      </c>
      <c r="V85" t="s">
        <v>282</v>
      </c>
      <c r="W85" t="s">
        <v>276</v>
      </c>
      <c r="X85" s="17">
        <v>57175000000</v>
      </c>
      <c r="Y85" s="17">
        <v>0</v>
      </c>
      <c r="Z85" s="17">
        <v>52369000000</v>
      </c>
      <c r="AA85" s="17">
        <v>16465000000</v>
      </c>
      <c r="AB85" s="17">
        <v>4.04</v>
      </c>
      <c r="AC85" s="17">
        <v>10.989010989011</v>
      </c>
      <c r="AD85" s="17">
        <v>1.2965669521502601</v>
      </c>
      <c r="AE85" s="17">
        <v>16.487918206306801</v>
      </c>
      <c r="AF85" s="17">
        <v>1291803000000</v>
      </c>
      <c r="AG85" s="17">
        <v>457772000000</v>
      </c>
      <c r="AH85" s="17">
        <v>101533000000</v>
      </c>
      <c r="AI85" s="17">
        <v>38717</v>
      </c>
      <c r="AJ85" s="17">
        <v>1291803000000</v>
      </c>
      <c r="AK85" s="17">
        <v>580446000000</v>
      </c>
      <c r="AL85" s="17">
        <v>634670000000</v>
      </c>
      <c r="AM85" s="17">
        <v>101533000000</v>
      </c>
      <c r="AN85" s="17">
        <v>101533000000</v>
      </c>
      <c r="AO85" s="17">
        <v>53512000000</v>
      </c>
      <c r="AP85" s="17">
        <v>44.933012231741202</v>
      </c>
      <c r="AQ85" s="17">
        <v>91.456347393133399</v>
      </c>
      <c r="AR85" s="17">
        <v>7.8597897667059096</v>
      </c>
      <c r="AS85" s="17">
        <v>4.3023616678807102</v>
      </c>
      <c r="AT85" s="17">
        <v>16465000000</v>
      </c>
      <c r="AU85" s="17">
        <v>16465000000</v>
      </c>
      <c r="AV85" s="17">
        <v>1.2965669521502601</v>
      </c>
      <c r="AW85" s="17">
        <v>16.487918206306801</v>
      </c>
      <c r="AX85" s="17">
        <v>16.5147103122804</v>
      </c>
      <c r="AY85" s="17">
        <v>32.881934552290197</v>
      </c>
      <c r="AZ85" s="17">
        <v>1.9325050351299899</v>
      </c>
      <c r="BA85" s="17">
        <v>2.4859594359205399</v>
      </c>
      <c r="BB85" s="17">
        <v>0</v>
      </c>
      <c r="BC85" s="17">
        <v>2.2255435895336002</v>
      </c>
      <c r="BD85" s="17">
        <v>2.0827755431170498</v>
      </c>
      <c r="BE85" s="17">
        <v>3.6076165967075799</v>
      </c>
      <c r="BF85" s="17">
        <v>0</v>
      </c>
      <c r="BG85" s="17">
        <v>3.3171246463919601</v>
      </c>
      <c r="BH85" s="17">
        <v>3.3935328321113398</v>
      </c>
      <c r="BI85" s="17">
        <v>2.8732294722126999</v>
      </c>
      <c r="BJ85" s="17">
        <v>2.83895416701889</v>
      </c>
      <c r="BK85" s="17">
        <v>57.0482005976354</v>
      </c>
      <c r="BL85" s="17">
        <v>0</v>
      </c>
      <c r="BM85" s="17">
        <v>49.430695233930898</v>
      </c>
      <c r="BN85" s="17">
        <v>6.8</v>
      </c>
      <c r="BO85" s="17">
        <v>8.25</v>
      </c>
      <c r="BP85" s="17">
        <v>11.08</v>
      </c>
      <c r="BQ85" s="17">
        <v>0</v>
      </c>
      <c r="BR85" s="17">
        <v>0</v>
      </c>
      <c r="BS85" s="17">
        <v>0</v>
      </c>
      <c r="BT85" s="17">
        <v>0</v>
      </c>
      <c r="BU85" s="17">
        <v>69.783677851808704</v>
      </c>
      <c r="BV85" s="17">
        <v>1611000000</v>
      </c>
      <c r="BW85" s="17" t="s">
        <v>278</v>
      </c>
      <c r="BX85" s="17">
        <v>0.27375100044010903</v>
      </c>
      <c r="BY85" s="17">
        <v>2.6170866026609501</v>
      </c>
      <c r="BZ85" s="17">
        <v>0.72760205722650795</v>
      </c>
      <c r="CA85" s="17">
        <v>13.9072389582541</v>
      </c>
      <c r="CB85" s="17">
        <v>1.3670557408694399</v>
      </c>
      <c r="CC85" s="17">
        <v>0.17870857714334101</v>
      </c>
    </row>
    <row r="86" spans="1:81" x14ac:dyDescent="0.3">
      <c r="A86" t="s">
        <v>87</v>
      </c>
      <c r="B86" t="s">
        <v>85</v>
      </c>
      <c r="C86" t="s">
        <v>3</v>
      </c>
      <c r="D86">
        <v>100369</v>
      </c>
      <c r="E86" t="s">
        <v>29</v>
      </c>
      <c r="F86" t="s">
        <v>64</v>
      </c>
      <c r="G86">
        <v>-837.29</v>
      </c>
      <c r="H86">
        <v>1040.9000000000001</v>
      </c>
      <c r="I86">
        <v>1878.19</v>
      </c>
      <c r="J86">
        <v>13815.58</v>
      </c>
      <c r="K86">
        <v>46162.48</v>
      </c>
      <c r="L86">
        <v>2.78</v>
      </c>
      <c r="M86">
        <v>16433.150000000001</v>
      </c>
      <c r="N86">
        <v>299.27999999999997</v>
      </c>
      <c r="O86">
        <v>3.22</v>
      </c>
      <c r="P86">
        <v>4.68</v>
      </c>
      <c r="Q86">
        <v>1</v>
      </c>
      <c r="R86">
        <v>1</v>
      </c>
      <c r="S86" t="s">
        <v>115</v>
      </c>
      <c r="T86" t="s">
        <v>172</v>
      </c>
      <c r="U86" s="17">
        <v>1459737000000</v>
      </c>
      <c r="V86" t="s">
        <v>282</v>
      </c>
      <c r="W86" t="s">
        <v>276</v>
      </c>
      <c r="X86" s="17">
        <v>71891000000</v>
      </c>
      <c r="Y86" s="17">
        <v>0</v>
      </c>
      <c r="Z86" s="17">
        <v>75964000000</v>
      </c>
      <c r="AA86" s="17">
        <v>21133000000</v>
      </c>
      <c r="AB86" s="17">
        <v>4.59</v>
      </c>
      <c r="AC86" s="17">
        <v>13.6138613861386</v>
      </c>
      <c r="AD86" s="17">
        <v>1.4408722823845099</v>
      </c>
      <c r="AE86" s="17">
        <v>16.198462399301</v>
      </c>
      <c r="AF86" s="17">
        <v>1459737000000</v>
      </c>
      <c r="AG86" s="17">
        <v>504827000000</v>
      </c>
      <c r="AH86" s="17">
        <v>135272000000</v>
      </c>
      <c r="AI86" s="17">
        <v>39082</v>
      </c>
      <c r="AJ86" s="17">
        <v>1459737000000</v>
      </c>
      <c r="AK86" s="17">
        <v>716013388000</v>
      </c>
      <c r="AL86" s="17">
        <v>693497000000</v>
      </c>
      <c r="AM86" s="17">
        <v>135272000000</v>
      </c>
      <c r="AN86" s="17">
        <v>135272000000</v>
      </c>
      <c r="AO86" s="17">
        <v>65819000000</v>
      </c>
      <c r="AP86" s="17">
        <v>49.050848748781497</v>
      </c>
      <c r="AQ86" s="17">
        <v>103.246789531894</v>
      </c>
      <c r="AR86" s="17">
        <v>9.2668747863485006</v>
      </c>
      <c r="AS86" s="17">
        <v>4.7342125781495001</v>
      </c>
      <c r="AT86" s="17">
        <v>21133000000</v>
      </c>
      <c r="AU86" s="17">
        <v>21133000000</v>
      </c>
      <c r="AV86" s="17">
        <v>1.4408722823845099</v>
      </c>
      <c r="AW86" s="17">
        <v>16.198462399301</v>
      </c>
      <c r="AX86" s="17">
        <v>16.267636565387299</v>
      </c>
      <c r="AY86" s="17">
        <v>34.825771514426002</v>
      </c>
      <c r="AZ86" s="17">
        <v>2.1021058449334999</v>
      </c>
      <c r="BA86" s="17">
        <v>2.4421124975369599</v>
      </c>
      <c r="BB86" s="17">
        <v>0</v>
      </c>
      <c r="BC86" s="17">
        <v>2.3861357718549598</v>
      </c>
      <c r="BD86" s="17">
        <v>2.4117037038047102</v>
      </c>
      <c r="BE86" s="17">
        <v>3.4410755500700101</v>
      </c>
      <c r="BF86" s="17">
        <v>0</v>
      </c>
      <c r="BG86" s="17">
        <v>3.4811620808753001</v>
      </c>
      <c r="BH86" s="17">
        <v>3.6698572395294899</v>
      </c>
      <c r="BI86" s="17">
        <v>3.1803638943859802</v>
      </c>
      <c r="BJ86" s="17">
        <v>2.82221717945324</v>
      </c>
      <c r="BK86" s="17">
        <v>50.0310940776629</v>
      </c>
      <c r="BL86" s="17">
        <v>0</v>
      </c>
      <c r="BM86" s="17">
        <v>48.680641526755799</v>
      </c>
      <c r="BN86" s="17">
        <v>6.82</v>
      </c>
      <c r="BO86" s="17">
        <v>8.64</v>
      </c>
      <c r="BP86" s="17">
        <v>11.88</v>
      </c>
      <c r="BQ86" s="17">
        <v>0</v>
      </c>
      <c r="BR86" s="17">
        <v>0</v>
      </c>
      <c r="BS86" s="17">
        <v>0</v>
      </c>
      <c r="BT86" s="17">
        <v>0</v>
      </c>
      <c r="BU86" s="17">
        <v>72.241271544120593</v>
      </c>
      <c r="BV86" s="17">
        <v>1869000000</v>
      </c>
      <c r="BW86" s="17" t="s">
        <v>278</v>
      </c>
      <c r="BX86" s="17">
        <v>0.25778265418394303</v>
      </c>
      <c r="BY86" s="17">
        <v>2.4974944878733201</v>
      </c>
      <c r="BZ86" s="17">
        <v>0.74586763657975697</v>
      </c>
      <c r="CA86" s="17">
        <v>13.555049601561199</v>
      </c>
      <c r="CB86" s="17">
        <v>1.2435357999584999</v>
      </c>
      <c r="CC86" s="17">
        <v>0.17723492409532701</v>
      </c>
    </row>
    <row r="87" spans="1:81" x14ac:dyDescent="0.3">
      <c r="A87" t="s">
        <v>87</v>
      </c>
      <c r="B87" t="s">
        <v>85</v>
      </c>
      <c r="C87" t="s">
        <v>3</v>
      </c>
      <c r="D87">
        <v>100369</v>
      </c>
      <c r="E87" t="s">
        <v>29</v>
      </c>
      <c r="F87" t="s">
        <v>65</v>
      </c>
      <c r="G87">
        <v>-821.2</v>
      </c>
      <c r="H87">
        <v>1165.1500000000001</v>
      </c>
      <c r="I87">
        <v>1986.35</v>
      </c>
      <c r="J87">
        <v>14474.23</v>
      </c>
      <c r="K87">
        <v>47891.96</v>
      </c>
      <c r="L87">
        <v>2</v>
      </c>
      <c r="M87">
        <v>16762.45</v>
      </c>
      <c r="N87">
        <v>302.23</v>
      </c>
      <c r="O87">
        <v>2.87</v>
      </c>
      <c r="P87">
        <v>4.82</v>
      </c>
      <c r="Q87">
        <v>1</v>
      </c>
      <c r="R87">
        <v>1</v>
      </c>
      <c r="S87" t="s">
        <v>115</v>
      </c>
      <c r="T87" t="s">
        <v>172</v>
      </c>
      <c r="U87" s="17">
        <v>1715746000000</v>
      </c>
      <c r="V87" t="s">
        <v>282</v>
      </c>
      <c r="W87" t="s">
        <v>276</v>
      </c>
      <c r="X87" s="17">
        <v>65333000000</v>
      </c>
      <c r="Y87" s="17">
        <v>0</v>
      </c>
      <c r="Z87" s="17">
        <v>73787000000</v>
      </c>
      <c r="AA87" s="17">
        <v>14982000000</v>
      </c>
      <c r="AB87" s="17">
        <v>3.29</v>
      </c>
      <c r="AC87" s="17">
        <v>-28.322440087145999</v>
      </c>
      <c r="AD87" s="17">
        <v>0.93516337894715196</v>
      </c>
      <c r="AE87" s="17">
        <v>10.9628133643588</v>
      </c>
      <c r="AF87" s="17">
        <v>1715746000000</v>
      </c>
      <c r="AG87" s="17">
        <v>610032000000</v>
      </c>
      <c r="AH87" s="17">
        <v>146803000000</v>
      </c>
      <c r="AI87" s="17">
        <v>39447</v>
      </c>
      <c r="AJ87" s="17">
        <v>1715746000000</v>
      </c>
      <c r="AK87" s="17">
        <v>899180000000</v>
      </c>
      <c r="AL87" s="17">
        <v>805177000000</v>
      </c>
      <c r="AM87" s="17">
        <v>146803000000</v>
      </c>
      <c r="AN87" s="17">
        <v>146803000000</v>
      </c>
      <c r="AO87" s="17">
        <v>64034000000</v>
      </c>
      <c r="AP87" s="17">
        <v>52.407524190643599</v>
      </c>
      <c r="AQ87" s="17">
        <v>111.674824293292</v>
      </c>
      <c r="AR87" s="17">
        <v>8.5562198600492092</v>
      </c>
      <c r="AS87" s="17">
        <v>3.9213044641780002</v>
      </c>
      <c r="AT87" s="17">
        <v>14982000000</v>
      </c>
      <c r="AU87" s="17">
        <v>14982000000</v>
      </c>
      <c r="AV87" s="17">
        <v>0.93516337894715196</v>
      </c>
      <c r="AW87" s="17">
        <v>10.9628133643588</v>
      </c>
      <c r="AX87" s="17">
        <v>11.000711317434799</v>
      </c>
      <c r="AY87" s="17">
        <v>24.639577213829401</v>
      </c>
      <c r="AZ87" s="17">
        <v>1.3446358201105</v>
      </c>
      <c r="BA87" s="17">
        <v>2.2589482501733702</v>
      </c>
      <c r="BB87" s="17">
        <v>0</v>
      </c>
      <c r="BC87" s="17">
        <v>2.30401486074605</v>
      </c>
      <c r="BD87" s="17">
        <v>1.6431211311844101</v>
      </c>
      <c r="BE87" s="17">
        <v>3.0910827847033699</v>
      </c>
      <c r="BF87" s="17">
        <v>0</v>
      </c>
      <c r="BG87" s="17">
        <v>3.3128552524308401</v>
      </c>
      <c r="BH87" s="17">
        <v>2.5507872542624899</v>
      </c>
      <c r="BI87" s="17">
        <v>1.87793084367856</v>
      </c>
      <c r="BJ87" s="17">
        <v>2.6032375384119599</v>
      </c>
      <c r="BK87" s="17">
        <v>56.0134662611609</v>
      </c>
      <c r="BL87" s="17">
        <v>0</v>
      </c>
      <c r="BM87" s="17">
        <v>56.498247440038</v>
      </c>
      <c r="BN87" s="17">
        <v>4.93</v>
      </c>
      <c r="BO87" s="17">
        <v>6.87</v>
      </c>
      <c r="BP87" s="17">
        <v>11.02</v>
      </c>
      <c r="BQ87" s="17">
        <v>0</v>
      </c>
      <c r="BR87" s="17">
        <v>0</v>
      </c>
      <c r="BS87" s="17">
        <v>0</v>
      </c>
      <c r="BT87" s="17">
        <v>0</v>
      </c>
      <c r="BU87" s="17">
        <v>70.692573376245704</v>
      </c>
      <c r="BV87" s="17">
        <v>5818000000</v>
      </c>
      <c r="BW87" s="17" t="s">
        <v>278</v>
      </c>
      <c r="BX87" s="17">
        <v>0.638801538920999</v>
      </c>
      <c r="BY87" s="17">
        <v>7.6935283383142501</v>
      </c>
      <c r="BZ87" s="17">
        <v>1.0576219529089099</v>
      </c>
      <c r="CA87" s="17">
        <v>29.404313711692101</v>
      </c>
      <c r="CB87" s="17">
        <v>1.2723328004497301</v>
      </c>
      <c r="CC87" s="17">
        <v>0.47967483026288099</v>
      </c>
    </row>
    <row r="88" spans="1:81" x14ac:dyDescent="0.3">
      <c r="A88" t="s">
        <v>87</v>
      </c>
      <c r="B88" t="s">
        <v>85</v>
      </c>
      <c r="C88" t="s">
        <v>3</v>
      </c>
      <c r="D88">
        <v>100369</v>
      </c>
      <c r="E88" t="s">
        <v>29</v>
      </c>
      <c r="F88" t="s">
        <v>66</v>
      </c>
      <c r="G88">
        <v>-832.49</v>
      </c>
      <c r="H88">
        <v>1308.8</v>
      </c>
      <c r="I88">
        <v>2141.29</v>
      </c>
      <c r="J88">
        <v>14769.86</v>
      </c>
      <c r="K88">
        <v>48434.07</v>
      </c>
      <c r="L88">
        <v>0.11</v>
      </c>
      <c r="M88">
        <v>16781.48</v>
      </c>
      <c r="N88">
        <v>304.95</v>
      </c>
      <c r="O88">
        <v>3.81</v>
      </c>
      <c r="P88">
        <v>9.7799999999999994</v>
      </c>
      <c r="Q88">
        <v>1</v>
      </c>
      <c r="R88">
        <v>1</v>
      </c>
      <c r="S88" t="s">
        <v>115</v>
      </c>
      <c r="T88" t="s">
        <v>172</v>
      </c>
      <c r="U88" s="17">
        <v>1817943000000</v>
      </c>
      <c r="V88" t="s">
        <v>282</v>
      </c>
      <c r="W88" t="s">
        <v>276</v>
      </c>
      <c r="X88" s="17">
        <v>72006000000</v>
      </c>
      <c r="Y88" s="17">
        <v>0</v>
      </c>
      <c r="Z88" s="17">
        <v>44752000000</v>
      </c>
      <c r="AA88" s="17">
        <v>4008000000</v>
      </c>
      <c r="AB88" s="17">
        <v>0.54</v>
      </c>
      <c r="AC88" s="17">
        <v>-83.586626139817596</v>
      </c>
      <c r="AD88" s="17">
        <v>0.217355347250656</v>
      </c>
      <c r="AE88" s="17">
        <v>2.4315814379576701</v>
      </c>
      <c r="AF88" s="17">
        <v>1817943000000</v>
      </c>
      <c r="AG88" s="17">
        <v>632946000000</v>
      </c>
      <c r="AH88" s="17">
        <v>177052000000</v>
      </c>
      <c r="AI88" s="17">
        <v>39813</v>
      </c>
      <c r="AJ88" s="17">
        <v>1817943000000</v>
      </c>
      <c r="AK88" s="17">
        <v>939829000000</v>
      </c>
      <c r="AL88" s="17">
        <v>882997000000</v>
      </c>
      <c r="AM88" s="17">
        <v>177052000000</v>
      </c>
      <c r="AN88" s="17">
        <v>177052000000</v>
      </c>
      <c r="AO88" s="17">
        <v>90923000000</v>
      </c>
      <c r="AP88" s="17">
        <v>51.697385451579102</v>
      </c>
      <c r="AQ88" s="17">
        <v>106.436261957855</v>
      </c>
      <c r="AR88" s="17">
        <v>9.7391392359386408</v>
      </c>
      <c r="AS88" s="17">
        <v>5.2501596591781796</v>
      </c>
      <c r="AT88" s="17">
        <v>4008000000</v>
      </c>
      <c r="AU88" s="17">
        <v>4008000000</v>
      </c>
      <c r="AV88" s="17">
        <v>0.217355347250656</v>
      </c>
      <c r="AW88" s="17">
        <v>2.4315814379576701</v>
      </c>
      <c r="AX88" s="17">
        <v>1.7558847202022101</v>
      </c>
      <c r="AY88" s="17">
        <v>5.5135927424425697</v>
      </c>
      <c r="AZ88" s="17">
        <v>0.31582695511748698</v>
      </c>
      <c r="BA88" s="17">
        <v>2.5206821096700902</v>
      </c>
      <c r="BB88" s="17">
        <v>0</v>
      </c>
      <c r="BC88" s="17">
        <v>2.1961675393237998</v>
      </c>
      <c r="BD88" s="17">
        <v>1.9091261588353501</v>
      </c>
      <c r="BE88" s="17">
        <v>3.5743290130062899</v>
      </c>
      <c r="BF88" s="17">
        <v>0</v>
      </c>
      <c r="BG88" s="17">
        <v>3.1911287927626901</v>
      </c>
      <c r="BH88" s="17">
        <v>2.4828821179633001</v>
      </c>
      <c r="BI88" s="17">
        <v>0.34892259412680499</v>
      </c>
      <c r="BJ88" s="17">
        <v>2.9743614027318999</v>
      </c>
      <c r="BK88" s="17">
        <v>60.820595333869697</v>
      </c>
      <c r="BL88" s="17">
        <v>0</v>
      </c>
      <c r="BM88" s="17">
        <v>56.241146571119103</v>
      </c>
      <c r="BN88" s="17">
        <v>4.8</v>
      </c>
      <c r="BO88" s="17">
        <v>9.15</v>
      </c>
      <c r="BP88" s="17">
        <v>13</v>
      </c>
      <c r="BQ88" s="17">
        <v>0</v>
      </c>
      <c r="BR88" s="17">
        <v>0</v>
      </c>
      <c r="BS88" s="17">
        <v>0</v>
      </c>
      <c r="BT88" s="17">
        <v>0</v>
      </c>
      <c r="BU88" s="17">
        <v>72.654863216283502</v>
      </c>
      <c r="BV88" s="17">
        <v>23678000000</v>
      </c>
      <c r="BW88" s="17" t="s">
        <v>278</v>
      </c>
      <c r="BX88" s="17">
        <v>2.4590300135008798</v>
      </c>
      <c r="BY88" s="17">
        <v>20.771268663263001</v>
      </c>
      <c r="BZ88" s="17">
        <v>2.9040097598545098</v>
      </c>
      <c r="CA88" s="17">
        <v>85.442254593925597</v>
      </c>
      <c r="CB88" s="17">
        <v>2.3959912763526798</v>
      </c>
      <c r="CC88" s="17">
        <v>1.79266881885853</v>
      </c>
    </row>
    <row r="89" spans="1:81" x14ac:dyDescent="0.3">
      <c r="A89" t="s">
        <v>87</v>
      </c>
      <c r="B89" t="s">
        <v>85</v>
      </c>
      <c r="C89" t="s">
        <v>3</v>
      </c>
      <c r="D89">
        <v>100369</v>
      </c>
      <c r="E89" t="s">
        <v>29</v>
      </c>
      <c r="F89" t="s">
        <v>67</v>
      </c>
      <c r="G89">
        <v>-509.69</v>
      </c>
      <c r="H89">
        <v>1070.33</v>
      </c>
      <c r="I89">
        <v>1580.02</v>
      </c>
      <c r="J89">
        <v>14478.07</v>
      </c>
      <c r="K89">
        <v>47086.32</v>
      </c>
      <c r="L89">
        <v>-2.58</v>
      </c>
      <c r="M89">
        <v>16349.11</v>
      </c>
      <c r="N89">
        <v>307.48</v>
      </c>
      <c r="O89">
        <v>-0.32</v>
      </c>
      <c r="P89">
        <v>-8.75</v>
      </c>
      <c r="Q89">
        <v>1</v>
      </c>
      <c r="R89">
        <v>1</v>
      </c>
      <c r="S89" t="s">
        <v>115</v>
      </c>
      <c r="T89" t="s">
        <v>172</v>
      </c>
      <c r="U89" s="17">
        <v>2230232000000</v>
      </c>
      <c r="V89" t="s">
        <v>282</v>
      </c>
      <c r="W89" t="s">
        <v>276</v>
      </c>
      <c r="X89" s="17">
        <v>115843000000</v>
      </c>
      <c r="Y89" s="17">
        <v>0</v>
      </c>
      <c r="Z89" s="17">
        <v>35167000000</v>
      </c>
      <c r="AA89" s="17">
        <v>6276000000</v>
      </c>
      <c r="AB89" s="17">
        <v>-0.28999999999999998</v>
      </c>
      <c r="AC89" s="17" t="s">
        <v>279</v>
      </c>
      <c r="AD89" s="17">
        <v>0.25689010702935799</v>
      </c>
      <c r="AE89" s="17">
        <v>2.5653497925565598</v>
      </c>
      <c r="AF89" s="17">
        <v>2230232000000</v>
      </c>
      <c r="AG89" s="17">
        <v>763230000000</v>
      </c>
      <c r="AH89" s="17">
        <v>231444000000</v>
      </c>
      <c r="AI89" s="17">
        <v>40178</v>
      </c>
      <c r="AJ89" s="17">
        <v>2230232000000</v>
      </c>
      <c r="AK89" s="17">
        <v>906802000000</v>
      </c>
      <c r="AL89" s="17">
        <v>991611000000</v>
      </c>
      <c r="AM89" s="17">
        <v>231444000000</v>
      </c>
      <c r="AN89" s="17">
        <v>231444000000</v>
      </c>
      <c r="AO89" s="17">
        <v>136831000000</v>
      </c>
      <c r="AP89" s="17">
        <v>40.6595367656818</v>
      </c>
      <c r="AQ89" s="17">
        <v>91.447351834540001</v>
      </c>
      <c r="AR89" s="17">
        <v>10.3775750684234</v>
      </c>
      <c r="AS89" s="17">
        <v>6.4070885303043301</v>
      </c>
      <c r="AT89" s="17">
        <v>6276000000</v>
      </c>
      <c r="AU89" s="17">
        <v>6276000000</v>
      </c>
      <c r="AV89" s="17">
        <v>0.25689010702935799</v>
      </c>
      <c r="AW89" s="17">
        <v>2.5653497925565598</v>
      </c>
      <c r="AX89" s="17">
        <v>-1.21236724304397</v>
      </c>
      <c r="AY89" s="17">
        <v>-1.5759992728429599</v>
      </c>
      <c r="AZ89" s="17">
        <v>0.39901525083304601</v>
      </c>
      <c r="BA89" s="17">
        <v>1.96601158870731</v>
      </c>
      <c r="BB89" s="17">
        <v>0</v>
      </c>
      <c r="BC89" s="17">
        <v>2.5980447535639599</v>
      </c>
      <c r="BD89" s="17">
        <v>1.6942631150667899</v>
      </c>
      <c r="BE89" s="17">
        <v>2.9950939215254899</v>
      </c>
      <c r="BF89" s="17">
        <v>0</v>
      </c>
      <c r="BG89" s="17">
        <v>4.0354200128864104</v>
      </c>
      <c r="BH89" s="17">
        <v>3.3296411251398101</v>
      </c>
      <c r="BI89" s="17">
        <v>0.27719988744934299</v>
      </c>
      <c r="BJ89" s="17">
        <v>2.6243680311311399</v>
      </c>
      <c r="BK89" s="17">
        <v>45.322391333628403</v>
      </c>
      <c r="BL89" s="17">
        <v>0</v>
      </c>
      <c r="BM89" s="17">
        <v>54.791398703417599</v>
      </c>
      <c r="BN89" s="17">
        <v>7.81</v>
      </c>
      <c r="BO89" s="17">
        <v>10.4</v>
      </c>
      <c r="BP89" s="17">
        <v>14.66</v>
      </c>
      <c r="BQ89" s="17">
        <v>0</v>
      </c>
      <c r="BR89" s="17">
        <v>0</v>
      </c>
      <c r="BS89" s="17">
        <v>0</v>
      </c>
      <c r="BT89" s="17">
        <v>0</v>
      </c>
      <c r="BU89" s="17">
        <v>69.163970385143799</v>
      </c>
      <c r="BV89" s="17">
        <v>48222000000</v>
      </c>
      <c r="BW89" s="17" t="s">
        <v>278</v>
      </c>
      <c r="BX89" s="17">
        <v>5.1082518892968496</v>
      </c>
      <c r="BY89" s="17">
        <v>27.7088564681005</v>
      </c>
      <c r="BZ89" s="17">
        <v>4.9374410618877302</v>
      </c>
      <c r="CA89" s="17">
        <v>92.352637910293893</v>
      </c>
      <c r="CB89" s="17">
        <v>3.9406696172253901</v>
      </c>
      <c r="CC89" s="17">
        <v>3.1261892089357799</v>
      </c>
    </row>
    <row r="90" spans="1:81" x14ac:dyDescent="0.3">
      <c r="A90" t="s">
        <v>87</v>
      </c>
      <c r="B90" t="s">
        <v>85</v>
      </c>
      <c r="C90" t="s">
        <v>3</v>
      </c>
      <c r="D90">
        <v>100369</v>
      </c>
      <c r="E90" t="s">
        <v>29</v>
      </c>
      <c r="F90" t="s">
        <v>8</v>
      </c>
      <c r="G90">
        <v>-648.66999999999996</v>
      </c>
      <c r="H90">
        <v>1290.28</v>
      </c>
      <c r="I90">
        <v>1938.95</v>
      </c>
      <c r="J90">
        <v>15048.97</v>
      </c>
      <c r="K90">
        <v>48513.95</v>
      </c>
      <c r="L90">
        <v>2.7</v>
      </c>
      <c r="M90">
        <v>16789.75</v>
      </c>
      <c r="N90">
        <v>310.2</v>
      </c>
      <c r="O90">
        <v>1.64</v>
      </c>
      <c r="P90">
        <v>6.83</v>
      </c>
      <c r="Q90">
        <v>1</v>
      </c>
      <c r="R90">
        <v>1</v>
      </c>
      <c r="S90" t="s">
        <v>115</v>
      </c>
      <c r="T90" t="s">
        <v>172</v>
      </c>
      <c r="U90" s="17">
        <v>2264909000000</v>
      </c>
      <c r="V90" t="s">
        <v>282</v>
      </c>
      <c r="W90" t="s">
        <v>276</v>
      </c>
      <c r="X90" s="17">
        <v>108160000000</v>
      </c>
      <c r="Y90" s="17">
        <v>0</v>
      </c>
      <c r="Z90" s="17">
        <v>22651000000</v>
      </c>
      <c r="AA90" s="17">
        <v>-2238000000</v>
      </c>
      <c r="AB90" s="17">
        <v>-0.37</v>
      </c>
      <c r="AC90" s="17" t="s">
        <v>279</v>
      </c>
      <c r="AD90" s="17">
        <v>-9.1736124603727001E-2</v>
      </c>
      <c r="AE90" s="17">
        <v>-0.95954723776448603</v>
      </c>
      <c r="AF90" s="17">
        <v>2264909000000</v>
      </c>
      <c r="AG90" s="17">
        <v>753752000000</v>
      </c>
      <c r="AH90" s="17">
        <v>228248000000</v>
      </c>
      <c r="AI90" s="17">
        <v>40543</v>
      </c>
      <c r="AJ90" s="17">
        <v>2264909000000</v>
      </c>
      <c r="AK90" s="17">
        <v>933613000000</v>
      </c>
      <c r="AL90" s="17">
        <v>1010430000000</v>
      </c>
      <c r="AM90" s="17">
        <v>228248000000</v>
      </c>
      <c r="AN90" s="17">
        <v>228248000000</v>
      </c>
      <c r="AO90" s="17">
        <v>147541000000</v>
      </c>
      <c r="AP90" s="17">
        <v>41.220773108323598</v>
      </c>
      <c r="AQ90" s="17">
        <v>92.397593103926098</v>
      </c>
      <c r="AR90" s="17">
        <v>10.077579275812001</v>
      </c>
      <c r="AS90" s="17">
        <v>6.75491552521241</v>
      </c>
      <c r="AT90" s="17">
        <v>-2238000000</v>
      </c>
      <c r="AU90" s="17">
        <v>-2238000000</v>
      </c>
      <c r="AV90" s="17">
        <v>-9.1736124603727001E-2</v>
      </c>
      <c r="AW90" s="17">
        <v>-0.95954723776448603</v>
      </c>
      <c r="AX90" s="17">
        <v>-1.6921659159512099</v>
      </c>
      <c r="AY90" s="17">
        <v>4.20044807376983</v>
      </c>
      <c r="AZ90" s="17">
        <v>-0.14943109518870901</v>
      </c>
      <c r="BA90" s="17">
        <v>2.1598979507346701</v>
      </c>
      <c r="BB90" s="17">
        <v>0</v>
      </c>
      <c r="BC90" s="17">
        <v>3.3244302563610701</v>
      </c>
      <c r="BD90" s="17">
        <v>0.944742716651787</v>
      </c>
      <c r="BE90" s="17">
        <v>3.4401869157318501</v>
      </c>
      <c r="BF90" s="17">
        <v>0</v>
      </c>
      <c r="BG90" s="17">
        <v>5.4152413373949502</v>
      </c>
      <c r="BH90" s="17">
        <v>2.6345409842988801</v>
      </c>
      <c r="BI90" s="17">
        <v>-8.8336612571341594E-2</v>
      </c>
      <c r="BJ90" s="17">
        <v>2.77686286640883</v>
      </c>
      <c r="BK90" s="17">
        <v>50.031559219661901</v>
      </c>
      <c r="BL90" s="17">
        <v>0</v>
      </c>
      <c r="BM90" s="17">
        <v>74.984282544378701</v>
      </c>
      <c r="BN90" s="17">
        <v>8.6</v>
      </c>
      <c r="BO90" s="17">
        <v>11.24</v>
      </c>
      <c r="BP90" s="17">
        <v>15.77</v>
      </c>
      <c r="BQ90" s="17">
        <v>0</v>
      </c>
      <c r="BR90" s="17">
        <v>0</v>
      </c>
      <c r="BS90" s="17">
        <v>0</v>
      </c>
      <c r="BT90" s="17">
        <v>825737000000</v>
      </c>
      <c r="BU90" s="17">
        <v>64.282980022596902</v>
      </c>
      <c r="BV90" s="17">
        <v>51172000000</v>
      </c>
      <c r="BW90" s="17" t="s">
        <v>278</v>
      </c>
      <c r="BX90" s="17">
        <v>5.2457308984744202</v>
      </c>
      <c r="BY90" s="17">
        <v>27.014243028940101</v>
      </c>
      <c r="BZ90" s="17">
        <v>2.8678322946192898</v>
      </c>
      <c r="CA90" s="17">
        <v>71.457536051904597</v>
      </c>
      <c r="CB90" s="17">
        <v>4.2937043438325899</v>
      </c>
      <c r="CC90" s="17">
        <v>3.5146787220174298</v>
      </c>
    </row>
    <row r="91" spans="1:81" x14ac:dyDescent="0.3">
      <c r="A91" t="s">
        <v>87</v>
      </c>
      <c r="B91" t="s">
        <v>85</v>
      </c>
      <c r="C91" t="s">
        <v>3</v>
      </c>
      <c r="D91">
        <v>100369</v>
      </c>
      <c r="E91" t="s">
        <v>29</v>
      </c>
      <c r="F91" t="s">
        <v>68</v>
      </c>
      <c r="G91">
        <v>-741</v>
      </c>
      <c r="H91">
        <v>1498.89</v>
      </c>
      <c r="I91">
        <v>2239.89</v>
      </c>
      <c r="J91">
        <v>15599.73</v>
      </c>
      <c r="K91">
        <v>49912.6</v>
      </c>
      <c r="L91">
        <v>1.56</v>
      </c>
      <c r="M91">
        <v>17052.41</v>
      </c>
      <c r="N91">
        <v>312.54000000000002</v>
      </c>
      <c r="O91">
        <v>3.14</v>
      </c>
      <c r="P91">
        <v>8.8000000000000007</v>
      </c>
      <c r="Q91">
        <v>1</v>
      </c>
      <c r="R91">
        <v>1</v>
      </c>
      <c r="S91" t="s">
        <v>115</v>
      </c>
      <c r="T91" t="s">
        <v>172</v>
      </c>
      <c r="U91" s="17">
        <v>2129046000000</v>
      </c>
      <c r="V91" t="s">
        <v>282</v>
      </c>
      <c r="W91" t="s">
        <v>276</v>
      </c>
      <c r="X91" s="17">
        <v>85518000000</v>
      </c>
      <c r="Y91" s="17">
        <v>0</v>
      </c>
      <c r="Z91" s="17">
        <v>21825000000</v>
      </c>
      <c r="AA91" s="17">
        <v>1716000000</v>
      </c>
      <c r="AB91" s="17">
        <v>0.03</v>
      </c>
      <c r="AC91" s="17" t="s">
        <v>279</v>
      </c>
      <c r="AD91" s="17">
        <v>7.4728195784389106E-2</v>
      </c>
      <c r="AE91" s="17">
        <v>0.74859311608428203</v>
      </c>
      <c r="AF91" s="17">
        <v>2129046000000</v>
      </c>
      <c r="AG91" s="17">
        <v>622827000000</v>
      </c>
      <c r="AH91" s="17">
        <v>230101000000</v>
      </c>
      <c r="AI91" s="17">
        <v>40908</v>
      </c>
      <c r="AJ91" s="17">
        <v>2129046000000</v>
      </c>
      <c r="AK91" s="17">
        <v>906179000000</v>
      </c>
      <c r="AL91" s="17">
        <v>1033041000000</v>
      </c>
      <c r="AM91" s="17">
        <v>230101000000</v>
      </c>
      <c r="AN91" s="17">
        <v>230101000000</v>
      </c>
      <c r="AO91" s="17">
        <v>154286000000</v>
      </c>
      <c r="AP91" s="17">
        <v>42.5626783075612</v>
      </c>
      <c r="AQ91" s="17">
        <v>87.719558081431401</v>
      </c>
      <c r="AR91" s="17">
        <v>10.8077044836044</v>
      </c>
      <c r="AS91" s="17">
        <v>7.5143030667275097</v>
      </c>
      <c r="AT91" s="17">
        <v>1716000000</v>
      </c>
      <c r="AU91" s="17">
        <v>1716000000</v>
      </c>
      <c r="AV91" s="17">
        <v>7.4728195784389106E-2</v>
      </c>
      <c r="AW91" s="17">
        <v>0.74859311608428203</v>
      </c>
      <c r="AX91" s="17">
        <v>0.167576140933895</v>
      </c>
      <c r="AY91" s="17">
        <v>0</v>
      </c>
      <c r="AZ91" s="17">
        <v>0.123544406960748</v>
      </c>
      <c r="BA91" s="17">
        <v>1.9999372910245199</v>
      </c>
      <c r="BB91" s="17">
        <v>0</v>
      </c>
      <c r="BC91" s="17">
        <v>3.4247374714870098</v>
      </c>
      <c r="BD91" s="17">
        <v>0.21826207300195699</v>
      </c>
      <c r="BE91" s="17">
        <v>3.2364170898056601</v>
      </c>
      <c r="BF91" s="17">
        <v>0</v>
      </c>
      <c r="BG91" s="17">
        <v>5.6619480166749003</v>
      </c>
      <c r="BH91" s="17">
        <v>0.72420349045347698</v>
      </c>
      <c r="BI91" s="17">
        <v>1.475909290615E-2</v>
      </c>
      <c r="BJ91" s="17">
        <v>2.50318996609179</v>
      </c>
      <c r="BK91" s="17">
        <v>54.367886990070502</v>
      </c>
      <c r="BL91" s="17">
        <v>0</v>
      </c>
      <c r="BM91" s="17">
        <v>91.960756799738107</v>
      </c>
      <c r="BN91" s="17">
        <v>9.86</v>
      </c>
      <c r="BO91" s="17">
        <v>12.4</v>
      </c>
      <c r="BP91" s="17">
        <v>16.75</v>
      </c>
      <c r="BQ91" s="17">
        <v>0</v>
      </c>
      <c r="BR91" s="17">
        <v>0</v>
      </c>
      <c r="BS91" s="17">
        <v>0</v>
      </c>
      <c r="BT91" s="17">
        <v>683335000000</v>
      </c>
      <c r="BU91" s="17">
        <v>60.330636350741102</v>
      </c>
      <c r="BV91" s="17">
        <v>44071000000</v>
      </c>
      <c r="BW91" s="17" t="s">
        <v>278</v>
      </c>
      <c r="BX91" s="17">
        <v>4.6885937942172102</v>
      </c>
      <c r="BY91" s="17">
        <v>23.433420712610801</v>
      </c>
      <c r="BZ91" s="17">
        <v>1.42260569402391</v>
      </c>
      <c r="CA91" s="17">
        <v>135.490605427975</v>
      </c>
      <c r="CB91" s="17">
        <v>3.5940814628676501</v>
      </c>
      <c r="CC91" s="17">
        <v>3.4310729664522301</v>
      </c>
    </row>
    <row r="92" spans="1:81" x14ac:dyDescent="0.3">
      <c r="A92" t="s">
        <v>87</v>
      </c>
      <c r="B92" t="s">
        <v>85</v>
      </c>
      <c r="C92" t="s">
        <v>3</v>
      </c>
      <c r="D92">
        <v>100369</v>
      </c>
      <c r="E92" t="s">
        <v>29</v>
      </c>
      <c r="F92" t="s">
        <v>69</v>
      </c>
      <c r="G92">
        <v>-741.12</v>
      </c>
      <c r="H92">
        <v>1562.63</v>
      </c>
      <c r="I92">
        <v>2303.75</v>
      </c>
      <c r="J92">
        <v>16253.97</v>
      </c>
      <c r="K92">
        <v>51628</v>
      </c>
      <c r="L92">
        <v>2.29</v>
      </c>
      <c r="M92">
        <v>17442.759999999998</v>
      </c>
      <c r="N92">
        <v>314.83</v>
      </c>
      <c r="O92">
        <v>2.0699999999999998</v>
      </c>
      <c r="P92">
        <v>0.54</v>
      </c>
      <c r="Q92">
        <v>1</v>
      </c>
      <c r="R92">
        <v>1</v>
      </c>
      <c r="S92" t="s">
        <v>115</v>
      </c>
      <c r="T92" t="s">
        <v>172</v>
      </c>
      <c r="U92" s="17">
        <v>2209974000000</v>
      </c>
      <c r="V92" t="s">
        <v>282</v>
      </c>
      <c r="W92" t="s">
        <v>276</v>
      </c>
      <c r="X92" s="17">
        <v>84928000000</v>
      </c>
      <c r="Y92" s="17">
        <v>0</v>
      </c>
      <c r="Z92" s="17">
        <v>19279000000</v>
      </c>
      <c r="AA92" s="17">
        <v>3855000000</v>
      </c>
      <c r="AB92" s="17">
        <v>0.22</v>
      </c>
      <c r="AC92" s="17">
        <v>633.33333333333303</v>
      </c>
      <c r="AD92" s="17">
        <v>0.17591807100701301</v>
      </c>
      <c r="AE92" s="17">
        <v>1.63568552407704</v>
      </c>
      <c r="AF92" s="17">
        <v>2209981000000</v>
      </c>
      <c r="AG92" s="17">
        <v>599575000000</v>
      </c>
      <c r="AH92" s="17">
        <v>236962000000</v>
      </c>
      <c r="AI92" s="17">
        <v>41274</v>
      </c>
      <c r="AJ92" s="17">
        <v>2209981000000</v>
      </c>
      <c r="AK92" s="17">
        <v>903053000000</v>
      </c>
      <c r="AL92" s="17">
        <v>1105261000000</v>
      </c>
      <c r="AM92" s="17">
        <v>236962000000</v>
      </c>
      <c r="AN92" s="17">
        <v>236962000000</v>
      </c>
      <c r="AO92" s="17">
        <v>161992000000</v>
      </c>
      <c r="AP92" s="17">
        <v>40.8624780032046</v>
      </c>
      <c r="AQ92" s="17">
        <v>81.704954757292597</v>
      </c>
      <c r="AR92" s="17">
        <v>10.7223546265782</v>
      </c>
      <c r="AS92" s="17">
        <v>7.5874082147586099</v>
      </c>
      <c r="AT92" s="17">
        <v>3855000000</v>
      </c>
      <c r="AU92" s="17">
        <v>3855000000</v>
      </c>
      <c r="AV92" s="17">
        <v>0.17591807100701301</v>
      </c>
      <c r="AW92" s="17">
        <v>1.63568552407704</v>
      </c>
      <c r="AX92" s="17">
        <v>1.1184383338172099</v>
      </c>
      <c r="AY92" s="17">
        <v>0</v>
      </c>
      <c r="AZ92" s="17">
        <v>0.31759811789130898</v>
      </c>
      <c r="BA92" s="17">
        <v>1.8726261898427501</v>
      </c>
      <c r="BB92" s="17">
        <v>0</v>
      </c>
      <c r="BC92" s="17">
        <v>3.2215139358599498</v>
      </c>
      <c r="BD92" s="17">
        <v>0.54418235972986695</v>
      </c>
      <c r="BE92" s="17">
        <v>3.30656302504998</v>
      </c>
      <c r="BF92" s="17">
        <v>0</v>
      </c>
      <c r="BG92" s="17">
        <v>5.8160412795167202</v>
      </c>
      <c r="BH92" s="17">
        <v>1.1808388647824</v>
      </c>
      <c r="BI92" s="17">
        <v>0.20884856779623101</v>
      </c>
      <c r="BJ92" s="17">
        <v>2.21611375431358</v>
      </c>
      <c r="BK92" s="17">
        <v>49.173599284480296</v>
      </c>
      <c r="BL92" s="17">
        <v>0</v>
      </c>
      <c r="BM92" s="17">
        <v>83.123351544838002</v>
      </c>
      <c r="BN92" s="17">
        <v>11.06</v>
      </c>
      <c r="BO92" s="17">
        <v>12.89</v>
      </c>
      <c r="BP92" s="17">
        <v>16.309999999999999</v>
      </c>
      <c r="BQ92" s="17">
        <v>0</v>
      </c>
      <c r="BR92" s="17">
        <v>0</v>
      </c>
      <c r="BS92" s="17">
        <v>0</v>
      </c>
      <c r="BT92" s="17">
        <v>673162000000</v>
      </c>
      <c r="BU92" s="17">
        <v>54.5695189234659</v>
      </c>
      <c r="BV92" s="17">
        <v>37505000000</v>
      </c>
      <c r="BW92" s="17" t="s">
        <v>278</v>
      </c>
      <c r="BX92" s="17">
        <v>4.0448345182219798</v>
      </c>
      <c r="BY92" s="17">
        <v>20.145457670636102</v>
      </c>
      <c r="BZ92" s="17">
        <v>0.90722034400681895</v>
      </c>
      <c r="CA92" s="17">
        <v>57.978092513779401</v>
      </c>
      <c r="CB92" s="17">
        <v>2.6076537479293198</v>
      </c>
      <c r="CC92" s="17">
        <v>3.1099292191552701</v>
      </c>
    </row>
    <row r="93" spans="1:81" x14ac:dyDescent="0.3">
      <c r="A93" t="s">
        <v>87</v>
      </c>
      <c r="B93" t="s">
        <v>85</v>
      </c>
      <c r="C93" t="s">
        <v>3</v>
      </c>
      <c r="D93">
        <v>100369</v>
      </c>
      <c r="E93" t="s">
        <v>29</v>
      </c>
      <c r="F93" t="s">
        <v>70</v>
      </c>
      <c r="G93">
        <v>-700.54</v>
      </c>
      <c r="H93">
        <v>1593.71</v>
      </c>
      <c r="I93">
        <v>2294.25</v>
      </c>
      <c r="J93">
        <v>16880.68</v>
      </c>
      <c r="K93">
        <v>53227.97</v>
      </c>
      <c r="L93">
        <v>2.12</v>
      </c>
      <c r="M93">
        <v>17812.169999999998</v>
      </c>
      <c r="N93">
        <v>317.14</v>
      </c>
      <c r="O93">
        <v>1.47</v>
      </c>
      <c r="P93">
        <v>0.61</v>
      </c>
      <c r="Q93">
        <v>1</v>
      </c>
      <c r="R93">
        <v>1</v>
      </c>
      <c r="S93" t="s">
        <v>115</v>
      </c>
      <c r="T93" t="s">
        <v>172</v>
      </c>
      <c r="U93" s="17">
        <v>2102273000000</v>
      </c>
      <c r="V93" t="s">
        <v>282</v>
      </c>
      <c r="W93" t="s">
        <v>276</v>
      </c>
      <c r="X93" s="17">
        <v>86749000000</v>
      </c>
      <c r="Y93" s="17">
        <v>0</v>
      </c>
      <c r="Z93" s="17">
        <v>27488000000</v>
      </c>
      <c r="AA93" s="17">
        <v>10539000000</v>
      </c>
      <c r="AB93" s="17">
        <v>0.83</v>
      </c>
      <c r="AC93" s="17">
        <v>277.27272727272702</v>
      </c>
      <c r="AD93" s="17">
        <v>0.48717327633389101</v>
      </c>
      <c r="AE93" s="17">
        <v>4.5073325948703902</v>
      </c>
      <c r="AF93" s="17">
        <v>2102064000000</v>
      </c>
      <c r="AG93" s="17">
        <v>493779000000</v>
      </c>
      <c r="AH93" s="17">
        <v>232475000000</v>
      </c>
      <c r="AI93" s="17">
        <v>41639</v>
      </c>
      <c r="AJ93" s="17">
        <v>2102064000000</v>
      </c>
      <c r="AK93" s="17">
        <v>922167000000</v>
      </c>
      <c r="AL93" s="17">
        <v>1119271000000</v>
      </c>
      <c r="AM93" s="17">
        <v>232475000000</v>
      </c>
      <c r="AN93" s="17">
        <v>232475000000</v>
      </c>
      <c r="AO93" s="17">
        <v>158368000000</v>
      </c>
      <c r="AP93" s="17">
        <v>43.869596739204901</v>
      </c>
      <c r="AQ93" s="17">
        <v>82.389966326296303</v>
      </c>
      <c r="AR93" s="17">
        <v>11.059368316093099</v>
      </c>
      <c r="AS93" s="17">
        <v>7.8092385588057303</v>
      </c>
      <c r="AT93" s="17">
        <v>10539000000</v>
      </c>
      <c r="AU93" s="17">
        <v>10539000000</v>
      </c>
      <c r="AV93" s="17">
        <v>0.48717327633389101</v>
      </c>
      <c r="AW93" s="17">
        <v>4.5073325948703902</v>
      </c>
      <c r="AX93" s="17">
        <v>4.2081157827241897</v>
      </c>
      <c r="AY93" s="17">
        <v>0</v>
      </c>
      <c r="AZ93" s="17">
        <v>0.82211873039640504</v>
      </c>
      <c r="BA93" s="17">
        <v>1.9219746165111</v>
      </c>
      <c r="BB93" s="17">
        <v>0</v>
      </c>
      <c r="BC93" s="17">
        <v>2.94176109048415</v>
      </c>
      <c r="BD93" s="17">
        <v>0.94582525923405802</v>
      </c>
      <c r="BE93" s="17">
        <v>3.1763784593425601</v>
      </c>
      <c r="BF93" s="17">
        <v>0</v>
      </c>
      <c r="BG93" s="17">
        <v>4.96430533102731</v>
      </c>
      <c r="BH93" s="17">
        <v>1.8027482550015099</v>
      </c>
      <c r="BI93" s="17">
        <v>1.1492812652936899</v>
      </c>
      <c r="BJ93" s="17">
        <v>2.28534052277343</v>
      </c>
      <c r="BK93" s="17">
        <v>48.917000036039902</v>
      </c>
      <c r="BL93" s="17">
        <v>0</v>
      </c>
      <c r="BM93" s="17">
        <v>73.359923457330893</v>
      </c>
      <c r="BN93" s="17">
        <v>10.91</v>
      </c>
      <c r="BO93" s="17">
        <v>12.16</v>
      </c>
      <c r="BP93" s="17">
        <v>15.15</v>
      </c>
      <c r="BQ93" s="17">
        <v>0</v>
      </c>
      <c r="BR93" s="17">
        <v>0</v>
      </c>
      <c r="BS93" s="17">
        <v>0</v>
      </c>
      <c r="BT93" s="17">
        <v>577248000000</v>
      </c>
      <c r="BU93" s="17">
        <v>61.729471605051003</v>
      </c>
      <c r="BV93" s="17">
        <v>30097000000</v>
      </c>
      <c r="BW93" s="17" t="s">
        <v>278</v>
      </c>
      <c r="BX93" s="17">
        <v>3.2031886078576401</v>
      </c>
      <c r="BY93" s="17">
        <v>17.120412296070398</v>
      </c>
      <c r="BZ93" s="17">
        <v>0.38124745736134102</v>
      </c>
      <c r="CA93" s="17">
        <v>15.465166594547799</v>
      </c>
      <c r="CB93" s="17">
        <v>1.8548417137170801</v>
      </c>
      <c r="CC93" s="17">
        <v>2.3194483940650099</v>
      </c>
    </row>
    <row r="94" spans="1:81" x14ac:dyDescent="0.3">
      <c r="A94" t="s">
        <v>87</v>
      </c>
      <c r="B94" t="s">
        <v>85</v>
      </c>
      <c r="C94" t="s">
        <v>3</v>
      </c>
      <c r="D94">
        <v>100369</v>
      </c>
      <c r="E94" t="s">
        <v>29</v>
      </c>
      <c r="F94" t="s">
        <v>71</v>
      </c>
      <c r="G94">
        <v>-749.92</v>
      </c>
      <c r="H94">
        <v>1635.56</v>
      </c>
      <c r="I94">
        <v>2385.48</v>
      </c>
      <c r="J94">
        <v>17608.14</v>
      </c>
      <c r="K94">
        <v>55094.82</v>
      </c>
      <c r="L94">
        <v>2.52</v>
      </c>
      <c r="M94">
        <v>18261.71</v>
      </c>
      <c r="N94">
        <v>319.60000000000002</v>
      </c>
      <c r="O94">
        <v>1.62</v>
      </c>
      <c r="P94">
        <v>0.94</v>
      </c>
      <c r="Q94">
        <v>1</v>
      </c>
      <c r="R94">
        <v>1</v>
      </c>
      <c r="S94" t="s">
        <v>115</v>
      </c>
      <c r="T94" t="s">
        <v>172</v>
      </c>
      <c r="U94" s="17">
        <v>2104539000000</v>
      </c>
      <c r="V94" t="s">
        <v>282</v>
      </c>
      <c r="W94" t="s">
        <v>276</v>
      </c>
      <c r="X94" s="17">
        <v>85894000000</v>
      </c>
      <c r="Y94" s="17">
        <v>0</v>
      </c>
      <c r="Z94" s="17">
        <v>18898000000</v>
      </c>
      <c r="AA94" s="17">
        <v>5520000000</v>
      </c>
      <c r="AB94" s="17">
        <v>0.42</v>
      </c>
      <c r="AC94" s="17">
        <v>-49.397590361445801</v>
      </c>
      <c r="AD94" s="17">
        <v>0.25729551648579102</v>
      </c>
      <c r="AE94" s="17">
        <v>2.31624265159431</v>
      </c>
      <c r="AF94" s="17">
        <v>2104539000000</v>
      </c>
      <c r="AG94" s="17">
        <v>475588000000</v>
      </c>
      <c r="AH94" s="17">
        <v>243476000000</v>
      </c>
      <c r="AI94" s="17">
        <v>42004</v>
      </c>
      <c r="AJ94" s="17">
        <v>2104539000000</v>
      </c>
      <c r="AK94" s="17">
        <v>874521000000</v>
      </c>
      <c r="AL94" s="17">
        <v>1118936000000</v>
      </c>
      <c r="AM94" s="17">
        <v>243476000000</v>
      </c>
      <c r="AN94" s="17">
        <v>243476000000</v>
      </c>
      <c r="AO94" s="17">
        <v>170064000000</v>
      </c>
      <c r="AP94" s="17">
        <v>41.554041051270602</v>
      </c>
      <c r="AQ94" s="17">
        <v>78.156480799616801</v>
      </c>
      <c r="AR94" s="17">
        <v>11.569089477553</v>
      </c>
      <c r="AS94" s="17">
        <v>8.3728885490665999</v>
      </c>
      <c r="AT94" s="17">
        <v>5520000000</v>
      </c>
      <c r="AU94" s="17">
        <v>5520000000</v>
      </c>
      <c r="AV94" s="17">
        <v>0.25729551648579102</v>
      </c>
      <c r="AW94" s="17">
        <v>2.31624265159431</v>
      </c>
      <c r="AX94" s="17">
        <v>2.0080123100665301</v>
      </c>
      <c r="AY94" s="17">
        <v>0</v>
      </c>
      <c r="AZ94" s="17">
        <v>0.43139049680731001</v>
      </c>
      <c r="BA94" s="17">
        <v>1.94043702016367</v>
      </c>
      <c r="BB94" s="17">
        <v>0</v>
      </c>
      <c r="BC94" s="17">
        <v>3.0527740138986199</v>
      </c>
      <c r="BD94" s="17">
        <v>0.86958426731139704</v>
      </c>
      <c r="BE94" s="17">
        <v>3.186897295164</v>
      </c>
      <c r="BF94" s="17">
        <v>0</v>
      </c>
      <c r="BG94" s="17">
        <v>5.1183857242568704</v>
      </c>
      <c r="BH94" s="17">
        <v>1.5942692273313599</v>
      </c>
      <c r="BI94" s="17">
        <v>0.622312051825472</v>
      </c>
      <c r="BJ94" s="17">
        <v>2.30067622085607</v>
      </c>
      <c r="BK94" s="17">
        <v>48.954969447412303</v>
      </c>
      <c r="BL94" s="17">
        <v>0</v>
      </c>
      <c r="BM94" s="17">
        <v>76.249796260507097</v>
      </c>
      <c r="BN94" s="17">
        <v>12.32</v>
      </c>
      <c r="BO94" s="17">
        <v>13.39</v>
      </c>
      <c r="BP94" s="17">
        <v>16.54</v>
      </c>
      <c r="BQ94" s="17">
        <v>0</v>
      </c>
      <c r="BR94" s="17">
        <v>0</v>
      </c>
      <c r="BS94" s="17">
        <v>0</v>
      </c>
      <c r="BT94" s="17">
        <v>549780000000</v>
      </c>
      <c r="BU94" s="17">
        <v>59.943959223373902</v>
      </c>
      <c r="BV94" s="17">
        <v>22244000000</v>
      </c>
      <c r="BW94" s="17" t="s">
        <v>278</v>
      </c>
      <c r="BX94" s="17">
        <v>2.5023061173982502</v>
      </c>
      <c r="BY94" s="17">
        <v>12.0574795509613</v>
      </c>
      <c r="BZ94" s="17">
        <v>0.24361716343520401</v>
      </c>
      <c r="CA94" s="17">
        <v>10.9362745098039</v>
      </c>
      <c r="CB94" s="17">
        <v>1.62204423245663</v>
      </c>
      <c r="CC94" s="17">
        <v>1.7632361614022201</v>
      </c>
    </row>
    <row r="95" spans="1:81" x14ac:dyDescent="0.3">
      <c r="A95" t="s">
        <v>87</v>
      </c>
      <c r="B95" t="s">
        <v>85</v>
      </c>
      <c r="C95" t="s">
        <v>3</v>
      </c>
      <c r="D95">
        <v>100369</v>
      </c>
      <c r="E95" t="s">
        <v>29</v>
      </c>
      <c r="F95" t="s">
        <v>72</v>
      </c>
      <c r="G95">
        <v>-761.87</v>
      </c>
      <c r="H95">
        <v>1511.38</v>
      </c>
      <c r="I95">
        <v>2273.25</v>
      </c>
      <c r="J95">
        <v>18295.02</v>
      </c>
      <c r="K95">
        <v>56810.53</v>
      </c>
      <c r="L95">
        <v>2.95</v>
      </c>
      <c r="M95">
        <v>18799.62</v>
      </c>
      <c r="N95">
        <v>322.04000000000002</v>
      </c>
      <c r="O95">
        <v>0.12</v>
      </c>
      <c r="P95">
        <v>-7.24</v>
      </c>
      <c r="Q95">
        <v>1</v>
      </c>
      <c r="R95">
        <v>1</v>
      </c>
      <c r="S95" t="s">
        <v>115</v>
      </c>
      <c r="T95" t="s">
        <v>172</v>
      </c>
      <c r="U95" s="17">
        <v>2144287000000</v>
      </c>
      <c r="V95" t="s">
        <v>282</v>
      </c>
      <c r="W95" t="s">
        <v>276</v>
      </c>
      <c r="X95" s="17">
        <v>82965000000</v>
      </c>
      <c r="Y95" s="17">
        <v>0</v>
      </c>
      <c r="Z95" s="17">
        <v>32736000000</v>
      </c>
      <c r="AA95" s="17">
        <v>15910000000</v>
      </c>
      <c r="AB95" s="17">
        <v>1.31</v>
      </c>
      <c r="AC95" s="17">
        <v>211.90476190476201</v>
      </c>
      <c r="AD95" s="17">
        <v>0.73639133992675898</v>
      </c>
      <c r="AE95" s="17">
        <v>6.3289628615981899</v>
      </c>
      <c r="AF95" s="17">
        <v>2144606000000</v>
      </c>
      <c r="AG95" s="17">
        <v>439153000000</v>
      </c>
      <c r="AH95" s="17">
        <v>255615000000</v>
      </c>
      <c r="AI95" s="17">
        <v>42369</v>
      </c>
      <c r="AJ95" s="17">
        <v>2144606000000</v>
      </c>
      <c r="AK95" s="17">
        <v>892202000000</v>
      </c>
      <c r="AL95" s="17">
        <v>1197259000000</v>
      </c>
      <c r="AM95" s="17">
        <v>255615000000</v>
      </c>
      <c r="AN95" s="17">
        <v>255615000000</v>
      </c>
      <c r="AO95" s="17">
        <v>182781000000</v>
      </c>
      <c r="AP95" s="17">
        <v>41.602140439782403</v>
      </c>
      <c r="AQ95" s="17">
        <v>74.520383642971197</v>
      </c>
      <c r="AR95" s="17">
        <v>11.918972529219801</v>
      </c>
      <c r="AS95" s="17">
        <v>8.8224476438526995</v>
      </c>
      <c r="AT95" s="17">
        <v>15910000000</v>
      </c>
      <c r="AU95" s="17">
        <v>15910000000</v>
      </c>
      <c r="AV95" s="17">
        <v>0.73639133992675898</v>
      </c>
      <c r="AW95" s="17">
        <v>6.3289628615981899</v>
      </c>
      <c r="AX95" s="17">
        <v>6.2841934697006696</v>
      </c>
      <c r="AY95" s="17">
        <v>0</v>
      </c>
      <c r="AZ95" s="17">
        <v>1.12864047609906</v>
      </c>
      <c r="BA95" s="17">
        <v>1.84431085619494</v>
      </c>
      <c r="BB95" s="17">
        <v>0</v>
      </c>
      <c r="BC95" s="17">
        <v>2.6343462918461</v>
      </c>
      <c r="BD95" s="17">
        <v>1.1858168528550299</v>
      </c>
      <c r="BE95" s="17">
        <v>2.7636439766101302</v>
      </c>
      <c r="BF95" s="17">
        <v>0</v>
      </c>
      <c r="BG95" s="17">
        <v>4.0375676516438697</v>
      </c>
      <c r="BH95" s="17">
        <v>1.8478916255125299</v>
      </c>
      <c r="BI95" s="17">
        <v>1.57392496814644</v>
      </c>
      <c r="BJ95" s="17">
        <v>2.1834798137573399</v>
      </c>
      <c r="BK95" s="17">
        <v>47.715164059916503</v>
      </c>
      <c r="BL95" s="17">
        <v>0</v>
      </c>
      <c r="BM95" s="17">
        <v>68.602422708370995</v>
      </c>
      <c r="BN95" s="17">
        <v>10.17</v>
      </c>
      <c r="BO95" s="17">
        <v>11.28</v>
      </c>
      <c r="BP95" s="17">
        <v>13.16</v>
      </c>
      <c r="BQ95" s="17">
        <v>0</v>
      </c>
      <c r="BR95" s="17">
        <v>0</v>
      </c>
      <c r="BS95" s="17">
        <v>0</v>
      </c>
      <c r="BT95" s="17">
        <v>506116000000</v>
      </c>
      <c r="BU95" s="17">
        <v>74.716428099147393</v>
      </c>
      <c r="BV95" s="17">
        <v>19174000000</v>
      </c>
      <c r="BW95" s="17" t="s">
        <v>278</v>
      </c>
      <c r="BX95" s="17">
        <v>2.11999522354263</v>
      </c>
      <c r="BY95" s="17">
        <v>9.8320642001897305</v>
      </c>
      <c r="BZ95" s="17">
        <v>0.34208326799126998</v>
      </c>
      <c r="CA95" s="17">
        <v>11.681830396560301</v>
      </c>
      <c r="CB95" s="17">
        <v>1.3526661919693601</v>
      </c>
      <c r="CC95" s="17">
        <v>1.1966002921916401</v>
      </c>
    </row>
    <row r="96" spans="1:81" x14ac:dyDescent="0.3">
      <c r="A96" t="s">
        <v>87</v>
      </c>
      <c r="B96" t="s">
        <v>85</v>
      </c>
      <c r="C96" t="s">
        <v>3</v>
      </c>
      <c r="D96">
        <v>100369</v>
      </c>
      <c r="E96" t="s">
        <v>29</v>
      </c>
      <c r="F96" t="s">
        <v>73</v>
      </c>
      <c r="G96">
        <v>-749.8</v>
      </c>
      <c r="H96">
        <v>1457.39</v>
      </c>
      <c r="I96">
        <v>2207.1999999999998</v>
      </c>
      <c r="J96">
        <v>18804.91</v>
      </c>
      <c r="K96">
        <v>57950.5</v>
      </c>
      <c r="L96">
        <v>1.82</v>
      </c>
      <c r="M96">
        <v>19141.669999999998</v>
      </c>
      <c r="N96">
        <v>324.5</v>
      </c>
      <c r="O96">
        <v>1.27</v>
      </c>
      <c r="P96">
        <v>-2.65</v>
      </c>
      <c r="Q96">
        <v>1</v>
      </c>
      <c r="R96">
        <v>1</v>
      </c>
      <c r="S96" t="s">
        <v>115</v>
      </c>
      <c r="T96" t="s">
        <v>172</v>
      </c>
      <c r="U96" s="17">
        <v>2188067000000</v>
      </c>
      <c r="V96" t="s">
        <v>282</v>
      </c>
      <c r="W96" t="s">
        <v>276</v>
      </c>
      <c r="X96" s="17">
        <v>83498000000</v>
      </c>
      <c r="Y96" s="17">
        <v>0</v>
      </c>
      <c r="Z96" s="17">
        <v>34592000000</v>
      </c>
      <c r="AA96" s="17">
        <v>17822000000</v>
      </c>
      <c r="AB96" s="17">
        <v>1.49</v>
      </c>
      <c r="AC96" s="17">
        <v>13.740458015267199</v>
      </c>
      <c r="AD96" s="17">
        <v>0.81370895499899998</v>
      </c>
      <c r="AE96" s="17">
        <v>6.7039568467102804</v>
      </c>
      <c r="AF96" s="17">
        <v>2188067000000</v>
      </c>
      <c r="AG96" s="17">
        <v>411058000000</v>
      </c>
      <c r="AH96" s="17">
        <v>266195000000</v>
      </c>
      <c r="AI96" s="17">
        <v>42735</v>
      </c>
      <c r="AJ96" s="17">
        <v>2188067000000</v>
      </c>
      <c r="AK96" s="17">
        <v>904512000000</v>
      </c>
      <c r="AL96" s="17">
        <v>1260934000000</v>
      </c>
      <c r="AM96" s="17">
        <v>266195000000</v>
      </c>
      <c r="AN96" s="17">
        <v>266195000000</v>
      </c>
      <c r="AO96" s="17">
        <v>194760000000</v>
      </c>
      <c r="AP96" s="17">
        <v>41.338405085401902</v>
      </c>
      <c r="AQ96" s="17">
        <v>71.733492791851106</v>
      </c>
      <c r="AR96" s="17">
        <v>12.165760920483701</v>
      </c>
      <c r="AS96" s="17">
        <v>9.2014105427868405</v>
      </c>
      <c r="AT96" s="17">
        <v>17822000000</v>
      </c>
      <c r="AU96" s="17">
        <v>17822000000</v>
      </c>
      <c r="AV96" s="17">
        <v>0.81370895499899998</v>
      </c>
      <c r="AW96" s="17">
        <v>6.7039568467102804</v>
      </c>
      <c r="AX96" s="17">
        <v>6.69190296326087</v>
      </c>
      <c r="AY96" s="17">
        <v>0</v>
      </c>
      <c r="AZ96" s="17">
        <v>1.1384369551889799</v>
      </c>
      <c r="BA96" s="17">
        <v>1.9352411495111399</v>
      </c>
      <c r="BB96" s="17">
        <v>0</v>
      </c>
      <c r="BC96" s="17">
        <v>2.5004360296554999</v>
      </c>
      <c r="BD96" s="17">
        <v>1.3314656349276599</v>
      </c>
      <c r="BE96" s="17">
        <v>2.6500502481747201</v>
      </c>
      <c r="BF96" s="17">
        <v>0</v>
      </c>
      <c r="BG96" s="17">
        <v>3.4982886236631301</v>
      </c>
      <c r="BH96" s="17">
        <v>1.8354117962880101</v>
      </c>
      <c r="BI96" s="17">
        <v>1.5982959856235801</v>
      </c>
      <c r="BJ96" s="17">
        <v>2.27048720179299</v>
      </c>
      <c r="BK96" s="17">
        <v>49.966878244426503</v>
      </c>
      <c r="BL96" s="17">
        <v>0</v>
      </c>
      <c r="BM96" s="17">
        <v>65.588397326882102</v>
      </c>
      <c r="BN96" s="17">
        <v>11.04</v>
      </c>
      <c r="BO96" s="17">
        <v>12.44</v>
      </c>
      <c r="BP96" s="17">
        <v>14.31</v>
      </c>
      <c r="BQ96" s="17">
        <v>0</v>
      </c>
      <c r="BR96" s="17">
        <v>0</v>
      </c>
      <c r="BS96" s="17">
        <v>0</v>
      </c>
      <c r="BT96" s="17">
        <v>474089000000</v>
      </c>
      <c r="BU96" s="17">
        <v>69.920299515508404</v>
      </c>
      <c r="BV96" s="17">
        <v>16706000000</v>
      </c>
      <c r="BW96" s="17" t="s">
        <v>278</v>
      </c>
      <c r="BX96" s="17">
        <v>1.82429901643354</v>
      </c>
      <c r="BY96" s="17">
        <v>8.1098268421384798</v>
      </c>
      <c r="BZ96" s="17">
        <v>0.39297748897974399</v>
      </c>
      <c r="CA96" s="17">
        <v>12.4630216127797</v>
      </c>
      <c r="CB96" s="17">
        <v>1.22708296705757</v>
      </c>
      <c r="CC96" s="17">
        <v>1.0919646539682599</v>
      </c>
    </row>
    <row r="97" spans="1:81" x14ac:dyDescent="0.3">
      <c r="A97" t="s">
        <v>87</v>
      </c>
      <c r="B97" t="s">
        <v>85</v>
      </c>
      <c r="C97" t="s">
        <v>3</v>
      </c>
      <c r="D97">
        <v>100369</v>
      </c>
      <c r="E97" t="s">
        <v>29</v>
      </c>
      <c r="F97" t="s">
        <v>74</v>
      </c>
      <c r="G97">
        <v>-799.34</v>
      </c>
      <c r="H97">
        <v>1557</v>
      </c>
      <c r="I97">
        <v>2356.35</v>
      </c>
      <c r="J97">
        <v>19612.099999999999</v>
      </c>
      <c r="K97">
        <v>60022.33</v>
      </c>
      <c r="L97">
        <v>2.46</v>
      </c>
      <c r="M97">
        <v>19612.099999999999</v>
      </c>
      <c r="N97">
        <v>326.75</v>
      </c>
      <c r="O97">
        <v>2.13</v>
      </c>
      <c r="P97">
        <v>4.41</v>
      </c>
      <c r="Q97">
        <v>1</v>
      </c>
      <c r="R97">
        <v>1</v>
      </c>
      <c r="S97" t="s">
        <v>115</v>
      </c>
      <c r="T97" t="s">
        <v>172</v>
      </c>
      <c r="U97" s="17">
        <v>2281234000000</v>
      </c>
      <c r="V97" t="s">
        <v>282</v>
      </c>
      <c r="W97" t="s">
        <v>276</v>
      </c>
      <c r="X97" s="17">
        <v>87279000000</v>
      </c>
      <c r="Y97" s="17">
        <v>0</v>
      </c>
      <c r="Z97" s="17">
        <v>41553000000</v>
      </c>
      <c r="AA97" s="17">
        <v>18232000000</v>
      </c>
      <c r="AB97" s="17">
        <v>1.56</v>
      </c>
      <c r="AC97" s="17">
        <v>4.6979865771812097</v>
      </c>
      <c r="AD97" s="17">
        <v>0.80365576979617204</v>
      </c>
      <c r="AE97" s="17">
        <v>6.7205083877341103</v>
      </c>
      <c r="AF97" s="17">
        <v>2281234000000</v>
      </c>
      <c r="AG97" s="17">
        <v>436933000000</v>
      </c>
      <c r="AH97" s="17">
        <v>267146000000</v>
      </c>
      <c r="AI97" s="17">
        <v>43100</v>
      </c>
      <c r="AJ97" s="17">
        <v>2281234000000</v>
      </c>
      <c r="AK97" s="17">
        <v>937786000000</v>
      </c>
      <c r="AL97" s="17">
        <v>1309545000000</v>
      </c>
      <c r="AM97" s="17">
        <v>267146000000</v>
      </c>
      <c r="AN97" s="17">
        <v>267146000000</v>
      </c>
      <c r="AO97" s="17">
        <v>196125000000</v>
      </c>
      <c r="AP97" s="17">
        <v>41.108715721403399</v>
      </c>
      <c r="AQ97" s="17">
        <v>71.611590285175396</v>
      </c>
      <c r="AR97" s="17">
        <v>11.710591723602199</v>
      </c>
      <c r="AS97" s="17">
        <v>8.8735791527784897</v>
      </c>
      <c r="AT97" s="17">
        <v>18232000000</v>
      </c>
      <c r="AU97" s="17">
        <v>18232000000</v>
      </c>
      <c r="AV97" s="17">
        <v>0.80365576979617204</v>
      </c>
      <c r="AW97" s="17">
        <v>6.7205083877341103</v>
      </c>
      <c r="AX97" s="17">
        <v>6.7251852481374002</v>
      </c>
      <c r="AY97" s="17">
        <v>0</v>
      </c>
      <c r="AZ97" s="17">
        <v>1.22243444111147</v>
      </c>
      <c r="BA97" s="17">
        <v>2.0348817988630201</v>
      </c>
      <c r="BB97" s="17">
        <v>0</v>
      </c>
      <c r="BC97" s="17">
        <v>2.4037382864482701</v>
      </c>
      <c r="BD97" s="17">
        <v>1.4748088386266101</v>
      </c>
      <c r="BE97" s="17">
        <v>3.0332224485213701</v>
      </c>
      <c r="BF97" s="17">
        <v>0</v>
      </c>
      <c r="BG97" s="17">
        <v>3.6563073136622699</v>
      </c>
      <c r="BH97" s="17">
        <v>2.19564834593446</v>
      </c>
      <c r="BI97" s="17">
        <v>1.9586977472679501</v>
      </c>
      <c r="BJ97" s="17">
        <v>2.4017968212247198</v>
      </c>
      <c r="BK97" s="17">
        <v>51.960029862746197</v>
      </c>
      <c r="BL97" s="17">
        <v>0</v>
      </c>
      <c r="BM97" s="17">
        <v>62.480092576679397</v>
      </c>
      <c r="BN97" s="17">
        <v>11.8</v>
      </c>
      <c r="BO97" s="17">
        <v>13.21</v>
      </c>
      <c r="BP97" s="17">
        <v>15.08</v>
      </c>
      <c r="BQ97" s="17">
        <v>0</v>
      </c>
      <c r="BR97" s="17">
        <v>0</v>
      </c>
      <c r="BS97" s="17">
        <v>0</v>
      </c>
      <c r="BT97" s="17">
        <v>518120000000</v>
      </c>
      <c r="BU97" s="17">
        <v>63.527985292170797</v>
      </c>
      <c r="BV97" s="17">
        <v>14316000000</v>
      </c>
      <c r="BW97" s="17" t="s">
        <v>278</v>
      </c>
      <c r="BX97" s="17">
        <v>1.5098414961731901</v>
      </c>
      <c r="BY97" s="17">
        <v>6.9320834019310702</v>
      </c>
      <c r="BZ97" s="17">
        <v>0.36395294231625702</v>
      </c>
      <c r="CA97" s="17">
        <v>10.3246098879287</v>
      </c>
      <c r="CB97" s="17">
        <v>1.09610105264934</v>
      </c>
      <c r="CC97" s="17">
        <v>0.98784037228250798</v>
      </c>
    </row>
    <row r="98" spans="1:81" x14ac:dyDescent="0.3">
      <c r="A98" t="s">
        <v>87</v>
      </c>
      <c r="B98" t="s">
        <v>85</v>
      </c>
      <c r="C98" t="s">
        <v>3</v>
      </c>
      <c r="D98">
        <v>100369</v>
      </c>
      <c r="E98" t="s">
        <v>29</v>
      </c>
      <c r="F98" t="s">
        <v>75</v>
      </c>
      <c r="G98">
        <v>-878.75</v>
      </c>
      <c r="H98">
        <v>1676.91</v>
      </c>
      <c r="I98">
        <v>2555.66</v>
      </c>
      <c r="J98">
        <v>20656.52</v>
      </c>
      <c r="K98">
        <v>62836.17</v>
      </c>
      <c r="L98">
        <v>2.97</v>
      </c>
      <c r="M98">
        <v>20193.900000000001</v>
      </c>
      <c r="N98">
        <v>328.74</v>
      </c>
      <c r="O98">
        <v>2.44</v>
      </c>
      <c r="P98">
        <v>4.3499999999999996</v>
      </c>
      <c r="Q98">
        <v>1</v>
      </c>
      <c r="R98">
        <v>1</v>
      </c>
      <c r="S98" t="s">
        <v>115</v>
      </c>
      <c r="T98" t="s">
        <v>172</v>
      </c>
      <c r="U98" s="17">
        <v>2354507000000</v>
      </c>
      <c r="V98" t="s">
        <v>282</v>
      </c>
      <c r="W98" t="s">
        <v>276</v>
      </c>
      <c r="X98" s="17">
        <v>91750000000</v>
      </c>
      <c r="Y98" s="17">
        <v>0</v>
      </c>
      <c r="Z98" s="17">
        <v>53191000000</v>
      </c>
      <c r="AA98" s="17">
        <v>28147000000</v>
      </c>
      <c r="AB98" s="17">
        <v>2.61</v>
      </c>
      <c r="AC98" s="17">
        <v>67.307692307692307</v>
      </c>
      <c r="AD98" s="17">
        <v>1.2104955776722099</v>
      </c>
      <c r="AE98" s="17">
        <v>10.6316195023192</v>
      </c>
      <c r="AF98" s="17">
        <v>2354507000000</v>
      </c>
      <c r="AG98" s="17">
        <v>436569000000</v>
      </c>
      <c r="AH98" s="17">
        <v>265325000000</v>
      </c>
      <c r="AI98" s="17">
        <v>43465</v>
      </c>
      <c r="AJ98" s="17">
        <v>2354507000000</v>
      </c>
      <c r="AK98" s="17">
        <v>947661000000</v>
      </c>
      <c r="AL98" s="17">
        <v>1381476000000</v>
      </c>
      <c r="AM98" s="17">
        <v>265325000000</v>
      </c>
      <c r="AN98" s="17">
        <v>265325000000</v>
      </c>
      <c r="AO98" s="17">
        <v>194600000000</v>
      </c>
      <c r="AP98" s="17">
        <v>40.248807924546398</v>
      </c>
      <c r="AQ98" s="17">
        <v>68.597717224186297</v>
      </c>
      <c r="AR98" s="17">
        <v>11.268813386411701</v>
      </c>
      <c r="AS98" s="17">
        <v>8.5209534009813499</v>
      </c>
      <c r="AT98" s="17">
        <v>28147000000</v>
      </c>
      <c r="AU98" s="17">
        <v>28147000000</v>
      </c>
      <c r="AV98" s="17">
        <v>1.2104955776722099</v>
      </c>
      <c r="AW98" s="17">
        <v>10.6316195023192</v>
      </c>
      <c r="AX98" s="17">
        <v>11.0405750230563</v>
      </c>
      <c r="AY98" s="17">
        <v>0</v>
      </c>
      <c r="AZ98" s="17">
        <v>1.9465145895234499</v>
      </c>
      <c r="BA98" s="17">
        <v>2.0974985012338498</v>
      </c>
      <c r="BB98" s="17">
        <v>0</v>
      </c>
      <c r="BC98" s="17">
        <v>2.2868118039983698</v>
      </c>
      <c r="BD98" s="17">
        <v>1.6800372949786799</v>
      </c>
      <c r="BE98" s="17">
        <v>3.3306581753163198</v>
      </c>
      <c r="BF98" s="17">
        <v>0</v>
      </c>
      <c r="BG98" s="17">
        <v>3.6772646030951801</v>
      </c>
      <c r="BH98" s="17">
        <v>2.66773534676721</v>
      </c>
      <c r="BI98" s="17">
        <v>2.3916673380494999</v>
      </c>
      <c r="BJ98" s="17">
        <v>2.4629449796513598</v>
      </c>
      <c r="BK98" s="17">
        <v>52.5619618243133</v>
      </c>
      <c r="BL98" s="17">
        <v>0</v>
      </c>
      <c r="BM98" s="17">
        <v>57.955313351498603</v>
      </c>
      <c r="BN98" s="17">
        <v>11.64</v>
      </c>
      <c r="BO98" s="17">
        <v>13.15</v>
      </c>
      <c r="BP98" s="17">
        <v>15.11</v>
      </c>
      <c r="BQ98" s="17">
        <v>0</v>
      </c>
      <c r="BR98" s="17">
        <v>0</v>
      </c>
      <c r="BS98" s="17">
        <v>0</v>
      </c>
      <c r="BT98" s="17">
        <v>504789000000</v>
      </c>
      <c r="BU98" s="17">
        <v>61.040633984099401</v>
      </c>
      <c r="BV98" s="17">
        <v>10514000000</v>
      </c>
      <c r="BW98" s="17" t="s">
        <v>278</v>
      </c>
      <c r="BX98" s="17">
        <v>1.0983408930888301</v>
      </c>
      <c r="BY98" s="17">
        <v>5.1488484385482902</v>
      </c>
      <c r="BZ98" s="17">
        <v>0.34575801841013099</v>
      </c>
      <c r="CA98" s="17">
        <v>8.4560348403152208</v>
      </c>
      <c r="CB98" s="17">
        <v>1.00296470558739</v>
      </c>
      <c r="CC98" s="17">
        <v>0.73155831523107995</v>
      </c>
    </row>
    <row r="99" spans="1:81" x14ac:dyDescent="0.3">
      <c r="A99" t="s">
        <v>87</v>
      </c>
      <c r="B99" t="s">
        <v>85</v>
      </c>
      <c r="C99" t="s">
        <v>3</v>
      </c>
      <c r="D99">
        <v>100369</v>
      </c>
      <c r="E99" t="s">
        <v>29</v>
      </c>
      <c r="F99" t="s">
        <v>76</v>
      </c>
      <c r="G99">
        <v>-857.26</v>
      </c>
      <c r="H99">
        <v>1655.1</v>
      </c>
      <c r="I99">
        <v>2512.36</v>
      </c>
      <c r="J99">
        <v>21521.4</v>
      </c>
      <c r="K99">
        <v>65107.73</v>
      </c>
      <c r="L99">
        <v>2.4700000000000002</v>
      </c>
      <c r="M99">
        <v>20692.09</v>
      </c>
      <c r="N99">
        <v>330.55</v>
      </c>
      <c r="O99">
        <v>1.81</v>
      </c>
      <c r="P99">
        <v>-1.04</v>
      </c>
      <c r="Q99">
        <v>1</v>
      </c>
      <c r="R99">
        <v>1</v>
      </c>
      <c r="S99" t="s">
        <v>115</v>
      </c>
      <c r="T99" t="s">
        <v>172</v>
      </c>
      <c r="U99" s="17">
        <v>2434079000000</v>
      </c>
      <c r="V99" t="s">
        <v>282</v>
      </c>
      <c r="W99" t="s">
        <v>276</v>
      </c>
      <c r="X99" s="17">
        <v>91244000000</v>
      </c>
      <c r="Y99" s="17">
        <v>0</v>
      </c>
      <c r="Z99" s="17">
        <v>55099000000</v>
      </c>
      <c r="AA99" s="17">
        <v>27430000000</v>
      </c>
      <c r="AB99" s="17">
        <v>2.75</v>
      </c>
      <c r="AC99" s="17">
        <v>5.3639846743295099</v>
      </c>
      <c r="AD99" s="17">
        <v>1.14014705943479</v>
      </c>
      <c r="AE99" s="17">
        <v>10.2393155374054</v>
      </c>
      <c r="AF99" s="17">
        <v>2434079000000</v>
      </c>
      <c r="AG99" s="17">
        <v>440262000000</v>
      </c>
      <c r="AH99" s="17">
        <v>264810000000</v>
      </c>
      <c r="AI99" s="17">
        <v>43830</v>
      </c>
      <c r="AJ99" s="17">
        <v>2434079000000</v>
      </c>
      <c r="AK99" s="17">
        <v>983168000000</v>
      </c>
      <c r="AL99" s="17">
        <v>1434803000000</v>
      </c>
      <c r="AM99" s="17">
        <v>264810000000</v>
      </c>
      <c r="AN99" s="17">
        <v>264810000000</v>
      </c>
      <c r="AO99" s="17">
        <v>194198000000</v>
      </c>
      <c r="AP99" s="17">
        <v>40.391786790814898</v>
      </c>
      <c r="AQ99" s="17">
        <v>68.522856447888699</v>
      </c>
      <c r="AR99" s="17">
        <v>10.8792689144436</v>
      </c>
      <c r="AS99" s="17">
        <v>8.2166579859164504</v>
      </c>
      <c r="AT99" s="17">
        <v>27430000000</v>
      </c>
      <c r="AU99" s="17">
        <v>27430000000</v>
      </c>
      <c r="AV99" s="17">
        <v>1.14014705943479</v>
      </c>
      <c r="AW99" s="17">
        <v>10.2393155374054</v>
      </c>
      <c r="AX99" s="17">
        <v>10.6177992509792</v>
      </c>
      <c r="AY99" s="17">
        <v>14.976403527594</v>
      </c>
      <c r="AZ99" s="17">
        <v>1.869075136582</v>
      </c>
      <c r="BA99" s="17">
        <v>2.0569200650087498</v>
      </c>
      <c r="BB99" s="17">
        <v>0</v>
      </c>
      <c r="BC99" s="17">
        <v>2.1964976743992701</v>
      </c>
      <c r="BD99" s="17">
        <v>1.61283216187345</v>
      </c>
      <c r="BE99" s="17">
        <v>3.3314237150065802</v>
      </c>
      <c r="BF99" s="17">
        <v>0</v>
      </c>
      <c r="BG99" s="17">
        <v>3.6007804053058399</v>
      </c>
      <c r="BH99" s="17">
        <v>2.6165689115839901</v>
      </c>
      <c r="BI99" s="17">
        <v>2.2318515138026598</v>
      </c>
      <c r="BJ99" s="17">
        <v>2.4254716181198201</v>
      </c>
      <c r="BK99" s="17">
        <v>53.696280106753399</v>
      </c>
      <c r="BL99" s="17">
        <v>0</v>
      </c>
      <c r="BM99" s="17">
        <v>57.915040988996502</v>
      </c>
      <c r="BN99" s="17">
        <v>11.17</v>
      </c>
      <c r="BO99" s="17">
        <v>12.62</v>
      </c>
      <c r="BP99" s="17">
        <v>14.73</v>
      </c>
      <c r="BQ99" s="17">
        <v>0</v>
      </c>
      <c r="BR99" s="17">
        <v>0</v>
      </c>
      <c r="BS99" s="17">
        <v>0</v>
      </c>
      <c r="BT99" s="17">
        <v>523532000000</v>
      </c>
      <c r="BU99" s="17">
        <v>61.356266579679598</v>
      </c>
      <c r="BV99" s="17">
        <v>8340000000</v>
      </c>
      <c r="BW99" s="17" t="s">
        <v>278</v>
      </c>
      <c r="BX99" s="17">
        <v>0.84023115423984296</v>
      </c>
      <c r="BY99" s="17">
        <v>4.0959855412692603</v>
      </c>
      <c r="BZ99" s="17">
        <v>0.36857025883449701</v>
      </c>
      <c r="CA99" s="17">
        <v>9.3072916666666696</v>
      </c>
      <c r="CB99" s="17">
        <v>0.94863507773649403</v>
      </c>
      <c r="CC99" s="17">
        <v>0.55843477562171095</v>
      </c>
    </row>
    <row r="100" spans="1:81" x14ac:dyDescent="0.3">
      <c r="A100" t="s">
        <v>87</v>
      </c>
      <c r="B100" t="s">
        <v>85</v>
      </c>
      <c r="C100" t="s">
        <v>3</v>
      </c>
      <c r="D100">
        <v>100369</v>
      </c>
      <c r="E100" t="s">
        <v>29</v>
      </c>
      <c r="F100" t="s">
        <v>9</v>
      </c>
      <c r="G100">
        <v>-912.88</v>
      </c>
      <c r="H100">
        <v>1433.85</v>
      </c>
      <c r="I100">
        <v>2346.73</v>
      </c>
      <c r="J100">
        <v>21322.95</v>
      </c>
      <c r="K100">
        <v>64272.98</v>
      </c>
      <c r="L100">
        <v>-2.21</v>
      </c>
      <c r="M100">
        <v>20234.07</v>
      </c>
      <c r="N100">
        <v>331.76</v>
      </c>
      <c r="O100">
        <v>1.25</v>
      </c>
      <c r="P100">
        <v>-2.73</v>
      </c>
      <c r="Q100">
        <v>1</v>
      </c>
      <c r="R100">
        <v>1</v>
      </c>
      <c r="S100" t="s">
        <v>115</v>
      </c>
      <c r="T100" t="s">
        <v>172</v>
      </c>
      <c r="U100" s="17">
        <v>2819627000000</v>
      </c>
      <c r="V100" t="s">
        <v>282</v>
      </c>
      <c r="W100" t="s">
        <v>276</v>
      </c>
      <c r="X100" s="17">
        <v>85528000000</v>
      </c>
      <c r="Y100" s="17">
        <v>0</v>
      </c>
      <c r="Z100" s="17">
        <v>27220000000</v>
      </c>
      <c r="AA100" s="17">
        <v>17894000000</v>
      </c>
      <c r="AB100" s="17">
        <v>1.87</v>
      </c>
      <c r="AC100" s="17">
        <v>-32</v>
      </c>
      <c r="AD100" s="17">
        <v>0.66690966717130296</v>
      </c>
      <c r="AE100" s="17">
        <v>6.6941255251413203</v>
      </c>
      <c r="AF100" s="17">
        <v>2819627000000</v>
      </c>
      <c r="AG100" s="17">
        <v>463052000000</v>
      </c>
      <c r="AH100" s="17">
        <v>272924000000</v>
      </c>
      <c r="AI100" s="17">
        <v>44196</v>
      </c>
      <c r="AJ100" s="17">
        <v>2819627000000</v>
      </c>
      <c r="AK100" s="17">
        <v>918302000000</v>
      </c>
      <c r="AL100" s="17">
        <v>1795480000000</v>
      </c>
      <c r="AM100" s="17">
        <v>272924000000</v>
      </c>
      <c r="AN100" s="17">
        <v>272924000000</v>
      </c>
      <c r="AO100" s="17">
        <v>201822000000</v>
      </c>
      <c r="AP100" s="17">
        <v>32.568208489988201</v>
      </c>
      <c r="AQ100" s="17">
        <v>51.145209080580102</v>
      </c>
      <c r="AR100" s="17">
        <v>9.67943632260579</v>
      </c>
      <c r="AS100" s="17">
        <v>7.3429202936120301</v>
      </c>
      <c r="AT100" s="17">
        <v>17894000000</v>
      </c>
      <c r="AU100" s="17">
        <v>17894000000</v>
      </c>
      <c r="AV100" s="17">
        <v>0.66690966717130296</v>
      </c>
      <c r="AW100" s="17">
        <v>6.6941255251413203</v>
      </c>
      <c r="AX100" s="17">
        <v>6.7599565012208398</v>
      </c>
      <c r="AY100" s="17">
        <v>9.5713081413423708</v>
      </c>
      <c r="AZ100" s="17">
        <v>1.1907119609442001</v>
      </c>
      <c r="BA100" s="17">
        <v>1.6346256338698</v>
      </c>
      <c r="BB100" s="17">
        <v>0</v>
      </c>
      <c r="BC100" s="17">
        <v>2.0428813896647302</v>
      </c>
      <c r="BD100" s="17">
        <v>1.14802830434099</v>
      </c>
      <c r="BE100" s="17">
        <v>2.8852839290566799</v>
      </c>
      <c r="BF100" s="17">
        <v>0</v>
      </c>
      <c r="BG100" s="17">
        <v>3.6473954797828401</v>
      </c>
      <c r="BH100" s="17">
        <v>2.0438536872918802</v>
      </c>
      <c r="BI100" s="17">
        <v>1.2639752821132799</v>
      </c>
      <c r="BJ100" s="17">
        <v>1.8921877096456801</v>
      </c>
      <c r="BK100" s="17">
        <v>50.941645029782499</v>
      </c>
      <c r="BL100" s="17">
        <v>0</v>
      </c>
      <c r="BM100" s="17">
        <v>64.087784117482002</v>
      </c>
      <c r="BN100" s="17">
        <v>11.94</v>
      </c>
      <c r="BO100" s="17">
        <v>13.52</v>
      </c>
      <c r="BP100" s="17">
        <v>16.079999999999998</v>
      </c>
      <c r="BQ100" s="17">
        <v>0</v>
      </c>
      <c r="BR100" s="17">
        <v>0</v>
      </c>
      <c r="BS100" s="17">
        <v>0</v>
      </c>
      <c r="BT100" s="17">
        <v>534372000000</v>
      </c>
      <c r="BU100" s="17">
        <v>52.480310338920702</v>
      </c>
      <c r="BV100" s="17">
        <v>9171000000</v>
      </c>
      <c r="BW100" s="17" t="s">
        <v>278</v>
      </c>
      <c r="BX100" s="17">
        <v>0.97865338318905903</v>
      </c>
      <c r="BY100" s="17">
        <v>4.1568460366959199</v>
      </c>
      <c r="BZ100" s="17">
        <v>1.0593013223469501</v>
      </c>
      <c r="CA100" s="17">
        <v>36.854956861468303</v>
      </c>
      <c r="CB100" s="17">
        <v>2.0063941675630499</v>
      </c>
      <c r="CC100" s="17">
        <v>0.61976727134128795</v>
      </c>
    </row>
    <row r="101" spans="1:81" x14ac:dyDescent="0.3">
      <c r="A101" t="s">
        <v>87</v>
      </c>
      <c r="B101" t="s">
        <v>85</v>
      </c>
      <c r="C101" t="s">
        <v>3</v>
      </c>
      <c r="D101">
        <v>100369</v>
      </c>
      <c r="E101" t="s">
        <v>29</v>
      </c>
      <c r="F101" t="s">
        <v>77</v>
      </c>
      <c r="G101">
        <v>-1083.51</v>
      </c>
      <c r="H101">
        <v>1765.88</v>
      </c>
      <c r="I101">
        <v>2849.4</v>
      </c>
      <c r="J101">
        <v>23594.03</v>
      </c>
      <c r="K101">
        <v>70950.960000000006</v>
      </c>
      <c r="L101">
        <v>5.8</v>
      </c>
      <c r="M101">
        <v>21407.69</v>
      </c>
      <c r="N101">
        <v>332.54</v>
      </c>
      <c r="O101">
        <v>4.68</v>
      </c>
      <c r="P101">
        <v>16.96</v>
      </c>
      <c r="Q101">
        <v>1</v>
      </c>
      <c r="R101">
        <v>1</v>
      </c>
      <c r="S101" t="s">
        <v>115</v>
      </c>
      <c r="T101" t="s">
        <v>172</v>
      </c>
      <c r="U101" s="17">
        <v>3169495000000</v>
      </c>
      <c r="V101" t="s">
        <v>282</v>
      </c>
      <c r="W101" t="s">
        <v>276</v>
      </c>
      <c r="X101" s="17">
        <v>89113000000</v>
      </c>
      <c r="Y101" s="17">
        <v>0</v>
      </c>
      <c r="Z101" s="17">
        <v>38714000000</v>
      </c>
      <c r="AA101" s="17">
        <v>31978000000</v>
      </c>
      <c r="AB101" s="17">
        <v>3.57</v>
      </c>
      <c r="AC101" s="17">
        <v>90.909090909090907</v>
      </c>
      <c r="AD101" s="17">
        <v>1.0537717535258899</v>
      </c>
      <c r="AE101" s="17">
        <v>11.681162490822199</v>
      </c>
      <c r="AF101" s="17">
        <v>3169495000000</v>
      </c>
      <c r="AG101" s="17">
        <v>507057000000</v>
      </c>
      <c r="AH101" s="17">
        <v>270066000000</v>
      </c>
      <c r="AI101" s="17">
        <v>44561</v>
      </c>
      <c r="AJ101" s="17">
        <v>3169495000000</v>
      </c>
      <c r="AK101" s="17">
        <v>982372000000</v>
      </c>
      <c r="AL101" s="17">
        <v>2064446000000</v>
      </c>
      <c r="AM101" s="17">
        <v>270066000000</v>
      </c>
      <c r="AN101" s="17">
        <v>270066000000</v>
      </c>
      <c r="AO101" s="17">
        <v>198891000000</v>
      </c>
      <c r="AP101" s="17">
        <v>30.994590620903299</v>
      </c>
      <c r="AQ101" s="17">
        <v>47.585260161806097</v>
      </c>
      <c r="AR101" s="17">
        <v>8.5207895895087393</v>
      </c>
      <c r="AS101" s="17">
        <v>6.4193175656484804</v>
      </c>
      <c r="AT101" s="17">
        <v>31978000000</v>
      </c>
      <c r="AU101" s="17">
        <v>31978000000</v>
      </c>
      <c r="AV101" s="17">
        <v>1.0537717535258899</v>
      </c>
      <c r="AW101" s="17">
        <v>11.681162490822199</v>
      </c>
      <c r="AX101" s="17">
        <v>12.2332227057453</v>
      </c>
      <c r="AY101" s="17">
        <v>17.1400524412031</v>
      </c>
      <c r="AZ101" s="17">
        <v>2.0709153145524799</v>
      </c>
      <c r="BA101" s="17">
        <v>1.4288760086508301</v>
      </c>
      <c r="BB101" s="17">
        <v>0</v>
      </c>
      <c r="BC101" s="17">
        <v>1.96831698698652</v>
      </c>
      <c r="BD101" s="17">
        <v>0.98157168122696004</v>
      </c>
      <c r="BE101" s="17">
        <v>2.7804327386014198</v>
      </c>
      <c r="BF101" s="17">
        <v>0</v>
      </c>
      <c r="BG101" s="17">
        <v>3.86821698209814</v>
      </c>
      <c r="BH101" s="17">
        <v>1.9027967281312499</v>
      </c>
      <c r="BI101" s="17">
        <v>2.2003070463204399</v>
      </c>
      <c r="BJ101" s="17">
        <v>1.6572594392049</v>
      </c>
      <c r="BK101" s="17">
        <v>48.191175315127197</v>
      </c>
      <c r="BL101" s="17">
        <v>0</v>
      </c>
      <c r="BM101" s="17">
        <v>67.0283796976872</v>
      </c>
      <c r="BN101" s="17">
        <v>10.62</v>
      </c>
      <c r="BO101" s="17">
        <v>12.14</v>
      </c>
      <c r="BP101" s="17">
        <v>14.07</v>
      </c>
      <c r="BQ101" s="17">
        <v>0</v>
      </c>
      <c r="BR101" s="17">
        <v>0</v>
      </c>
      <c r="BS101" s="17">
        <v>0</v>
      </c>
      <c r="BT101" s="17">
        <v>607747000000</v>
      </c>
      <c r="BU101" s="17">
        <v>51.044346181331697</v>
      </c>
      <c r="BV101" s="17">
        <v>8356000000</v>
      </c>
      <c r="BW101" s="17" t="s">
        <v>278</v>
      </c>
      <c r="BX101" s="17">
        <v>0.84000245285541497</v>
      </c>
      <c r="BY101" s="17">
        <v>3.9549787483789101</v>
      </c>
      <c r="BZ101" s="17">
        <v>-0.446158597727697</v>
      </c>
      <c r="CA101" s="17">
        <v>-15.6354230481247</v>
      </c>
      <c r="CB101" s="17">
        <v>1.24522623067497</v>
      </c>
      <c r="CC101" s="17">
        <v>0.51648857000163195</v>
      </c>
    </row>
    <row r="102" spans="1:81" x14ac:dyDescent="0.3">
      <c r="A102" t="s">
        <v>87</v>
      </c>
      <c r="B102" t="s">
        <v>85</v>
      </c>
      <c r="C102" t="s">
        <v>3</v>
      </c>
      <c r="D102">
        <v>100369</v>
      </c>
      <c r="E102" t="s">
        <v>29</v>
      </c>
      <c r="F102" t="s">
        <v>78</v>
      </c>
      <c r="G102">
        <v>-1183.01</v>
      </c>
      <c r="H102">
        <v>2089.92</v>
      </c>
      <c r="I102">
        <v>3272.94</v>
      </c>
      <c r="J102">
        <v>25744.11</v>
      </c>
      <c r="K102">
        <v>76880.789999999994</v>
      </c>
      <c r="L102">
        <v>1.94</v>
      </c>
      <c r="M102">
        <v>21822.04</v>
      </c>
      <c r="N102">
        <v>334.86</v>
      </c>
      <c r="O102">
        <v>7.99</v>
      </c>
      <c r="P102">
        <v>16.309999999999999</v>
      </c>
      <c r="Q102">
        <v>1</v>
      </c>
      <c r="R102">
        <v>1</v>
      </c>
      <c r="S102" t="s">
        <v>115</v>
      </c>
      <c r="T102" t="s">
        <v>172</v>
      </c>
      <c r="U102" s="17">
        <v>3051375000000</v>
      </c>
      <c r="V102" t="s">
        <v>282</v>
      </c>
      <c r="W102" t="s">
        <v>276</v>
      </c>
      <c r="X102" s="17">
        <v>94950000000</v>
      </c>
      <c r="Y102" s="17">
        <v>0</v>
      </c>
      <c r="Z102" s="17">
        <v>51072000000</v>
      </c>
      <c r="AA102" s="17">
        <v>27528000000</v>
      </c>
      <c r="AB102" s="17">
        <v>3.19</v>
      </c>
      <c r="AC102" s="17">
        <v>-10.6442577030812</v>
      </c>
      <c r="AD102" s="17">
        <v>0.87783579419457403</v>
      </c>
      <c r="AE102" s="17">
        <v>10.1842774113112</v>
      </c>
      <c r="AF102" s="17">
        <v>3051375000000</v>
      </c>
      <c r="AG102" s="17">
        <v>508908000000</v>
      </c>
      <c r="AH102" s="17">
        <v>273197000000</v>
      </c>
      <c r="AI102" s="17">
        <v>44926</v>
      </c>
      <c r="AJ102" s="17">
        <v>3051375000000</v>
      </c>
      <c r="AK102" s="17">
        <v>1039936000000</v>
      </c>
      <c r="AL102" s="17">
        <v>1930341000000</v>
      </c>
      <c r="AM102" s="17">
        <v>273197000000</v>
      </c>
      <c r="AN102" s="17">
        <v>273197000000</v>
      </c>
      <c r="AO102" s="17">
        <v>202100000000</v>
      </c>
      <c r="AP102" s="17">
        <v>34.080897955839603</v>
      </c>
      <c r="AQ102" s="17">
        <v>53.873175775679002</v>
      </c>
      <c r="AR102" s="17">
        <v>8.9532423907254906</v>
      </c>
      <c r="AS102" s="17">
        <v>6.78124658169473</v>
      </c>
      <c r="AT102" s="17">
        <v>27528000000</v>
      </c>
      <c r="AU102" s="17">
        <v>27528000000</v>
      </c>
      <c r="AV102" s="17">
        <v>0.87783579419457403</v>
      </c>
      <c r="AW102" s="17">
        <v>10.1842774113112</v>
      </c>
      <c r="AX102" s="17">
        <v>10.7508440745348</v>
      </c>
      <c r="AY102" s="17">
        <v>15.2632982187096</v>
      </c>
      <c r="AZ102" s="17">
        <v>1.6973337807681399</v>
      </c>
      <c r="BA102" s="17">
        <v>1.68691926449045</v>
      </c>
      <c r="BB102" s="17">
        <v>0</v>
      </c>
      <c r="BC102" s="17">
        <v>1.9478974735753201</v>
      </c>
      <c r="BD102" s="17">
        <v>1.09289408379237</v>
      </c>
      <c r="BE102" s="17">
        <v>3.2347255451416101</v>
      </c>
      <c r="BF102" s="17">
        <v>0</v>
      </c>
      <c r="BG102" s="17">
        <v>3.7663446913848202</v>
      </c>
      <c r="BH102" s="17">
        <v>2.0881250297694698</v>
      </c>
      <c r="BI102" s="17">
        <v>1.9095005033641601</v>
      </c>
      <c r="BJ102" s="17">
        <v>1.95863539761409</v>
      </c>
      <c r="BK102" s="17">
        <v>55.270865378537302</v>
      </c>
      <c r="BL102" s="17">
        <v>0</v>
      </c>
      <c r="BM102" s="17">
        <v>64.332806740389699</v>
      </c>
      <c r="BN102" s="17">
        <v>11.22</v>
      </c>
      <c r="BO102" s="17">
        <v>12.99</v>
      </c>
      <c r="BP102" s="17">
        <v>14.88</v>
      </c>
      <c r="BQ102" s="17">
        <v>0</v>
      </c>
      <c r="BR102" s="17">
        <v>0</v>
      </c>
      <c r="BS102" s="17">
        <v>0</v>
      </c>
      <c r="BT102" s="17">
        <v>589307000000</v>
      </c>
      <c r="BU102" s="17">
        <v>52.594977673999402</v>
      </c>
      <c r="BV102" s="17">
        <v>7987000000</v>
      </c>
      <c r="BW102" s="17" t="s">
        <v>278</v>
      </c>
      <c r="BX102" s="17">
        <v>0.75877478819476796</v>
      </c>
      <c r="BY102" s="17">
        <v>3.7186542633926498</v>
      </c>
      <c r="BZ102" s="17">
        <v>0.23972995297857799</v>
      </c>
      <c r="CA102" s="17">
        <v>7.5090060827969101</v>
      </c>
      <c r="CB102" s="17">
        <v>1.20480554199149</v>
      </c>
      <c r="CC102" s="17">
        <v>0.49767270869291602</v>
      </c>
    </row>
    <row r="103" spans="1:81" x14ac:dyDescent="0.3">
      <c r="A103" t="s">
        <v>87</v>
      </c>
      <c r="B103" t="s">
        <v>85</v>
      </c>
      <c r="C103" t="s">
        <v>3</v>
      </c>
      <c r="D103">
        <v>100369</v>
      </c>
      <c r="E103" t="s">
        <v>29</v>
      </c>
      <c r="F103" t="s">
        <v>10</v>
      </c>
      <c r="G103">
        <v>-1059.6300000000001</v>
      </c>
      <c r="H103">
        <v>2052.6799999999998</v>
      </c>
      <c r="I103">
        <v>3112.31</v>
      </c>
      <c r="J103">
        <v>27360.93</v>
      </c>
      <c r="K103">
        <v>80859.8</v>
      </c>
      <c r="L103">
        <v>2.54</v>
      </c>
      <c r="M103">
        <v>22376.91</v>
      </c>
      <c r="N103">
        <v>338.38</v>
      </c>
      <c r="O103">
        <v>4.13</v>
      </c>
      <c r="P103">
        <v>-3.29</v>
      </c>
      <c r="Q103">
        <v>1</v>
      </c>
      <c r="R103">
        <v>1</v>
      </c>
      <c r="S103" t="s">
        <v>115</v>
      </c>
      <c r="T103" t="s">
        <v>172</v>
      </c>
      <c r="U103" s="17">
        <v>3180151000000</v>
      </c>
      <c r="V103" t="s">
        <v>282</v>
      </c>
      <c r="W103" t="s">
        <v>276</v>
      </c>
      <c r="X103" s="17">
        <v>100181000000</v>
      </c>
      <c r="Y103" s="17">
        <v>0</v>
      </c>
      <c r="Z103" s="17">
        <v>101673000000</v>
      </c>
      <c r="AA103" s="17">
        <v>26515000000</v>
      </c>
      <c r="AB103" s="17">
        <v>3.08</v>
      </c>
      <c r="AC103" s="17">
        <v>-3.44827586206896</v>
      </c>
      <c r="AD103" s="17">
        <v>0.84080833026532598</v>
      </c>
      <c r="AE103" s="17">
        <v>9.3575857675761291</v>
      </c>
      <c r="AF103" s="17">
        <v>3180151000000</v>
      </c>
      <c r="AG103" s="17">
        <v>627971000000</v>
      </c>
      <c r="AH103" s="17">
        <v>291646000000</v>
      </c>
      <c r="AI103" s="17">
        <v>45291</v>
      </c>
      <c r="AJ103" s="17">
        <v>3180151000000</v>
      </c>
      <c r="AK103" s="17">
        <v>1046392000000</v>
      </c>
      <c r="AL103" s="17">
        <v>1923827000000</v>
      </c>
      <c r="AM103" s="17">
        <v>291646000000</v>
      </c>
      <c r="AN103" s="17">
        <v>291646000000</v>
      </c>
      <c r="AO103" s="17">
        <v>220628000000</v>
      </c>
      <c r="AP103" s="17">
        <v>32.903846389683999</v>
      </c>
      <c r="AQ103" s="17">
        <v>54.391169268338601</v>
      </c>
      <c r="AR103" s="17">
        <v>9.1708223917669294</v>
      </c>
      <c r="AS103" s="17">
        <v>7.0961261547833399</v>
      </c>
      <c r="AT103" s="17">
        <v>26515000000</v>
      </c>
      <c r="AU103" s="17">
        <v>26515000000</v>
      </c>
      <c r="AV103" s="17">
        <v>0.84080833026532598</v>
      </c>
      <c r="AW103" s="17">
        <v>9.3575857675761291</v>
      </c>
      <c r="AX103" s="17">
        <v>9.7530554291720897</v>
      </c>
      <c r="AY103" s="17">
        <v>13.5550693281838</v>
      </c>
      <c r="AZ103" s="17">
        <v>1.62633067077783</v>
      </c>
      <c r="BA103" s="17">
        <v>1.8232999198037201</v>
      </c>
      <c r="BB103" s="17">
        <v>0</v>
      </c>
      <c r="BC103" s="17">
        <v>2.0213964553182402</v>
      </c>
      <c r="BD103" s="17">
        <v>1.1862326237437399</v>
      </c>
      <c r="BE103" s="17">
        <v>3.4919340531040102</v>
      </c>
      <c r="BF103" s="17">
        <v>0</v>
      </c>
      <c r="BG103" s="17">
        <v>3.9098792611251301</v>
      </c>
      <c r="BH103" s="17">
        <v>2.23484760778658</v>
      </c>
      <c r="BI103" s="17">
        <v>1.7383919996675601</v>
      </c>
      <c r="BJ103" s="17">
        <v>2.0881028471818701</v>
      </c>
      <c r="BK103" s="17">
        <v>56.599327938281697</v>
      </c>
      <c r="BL103" s="17">
        <v>0</v>
      </c>
      <c r="BM103" s="17">
        <v>63.629830007686103</v>
      </c>
      <c r="BN103" s="17">
        <v>11.81</v>
      </c>
      <c r="BO103" s="17">
        <v>13.52</v>
      </c>
      <c r="BP103" s="17">
        <v>15.22</v>
      </c>
      <c r="BQ103" s="17">
        <v>0</v>
      </c>
      <c r="BR103" s="17">
        <v>0</v>
      </c>
      <c r="BS103" s="17">
        <v>0</v>
      </c>
      <c r="BT103" s="17">
        <v>723501000000</v>
      </c>
      <c r="BU103" s="17">
        <v>51.923069061814999</v>
      </c>
      <c r="BV103" s="17">
        <v>5650000000</v>
      </c>
      <c r="BW103" s="17" t="s">
        <v>278</v>
      </c>
      <c r="BX103" s="17">
        <v>0.53315265906350096</v>
      </c>
      <c r="BY103" s="17">
        <v>2.4148395093388002</v>
      </c>
      <c r="BZ103" s="17">
        <v>0.44742803451493002</v>
      </c>
      <c r="CA103" s="17">
        <v>12.0595015918323</v>
      </c>
      <c r="CB103" s="17">
        <v>1.25899518180977</v>
      </c>
      <c r="CC103" s="17">
        <v>0.34216875641944899</v>
      </c>
    </row>
    <row r="104" spans="1:81" x14ac:dyDescent="0.3">
      <c r="A104" t="s">
        <v>96</v>
      </c>
      <c r="B104" t="s">
        <v>85</v>
      </c>
      <c r="C104" t="s">
        <v>4</v>
      </c>
      <c r="D104">
        <v>4055265</v>
      </c>
      <c r="E104" t="s">
        <v>19</v>
      </c>
      <c r="F104" t="s">
        <v>6</v>
      </c>
      <c r="G104">
        <v>6.96</v>
      </c>
      <c r="H104">
        <v>41.07</v>
      </c>
      <c r="I104">
        <v>34.11</v>
      </c>
      <c r="J104">
        <v>396.31</v>
      </c>
      <c r="K104">
        <v>343.51</v>
      </c>
      <c r="L104">
        <v>3.92</v>
      </c>
      <c r="M104">
        <v>1173.0428457418363</v>
      </c>
      <c r="N104">
        <v>1153.7</v>
      </c>
      <c r="O104">
        <v>3.23</v>
      </c>
      <c r="P104">
        <v>0</v>
      </c>
      <c r="Q104">
        <v>4.71</v>
      </c>
      <c r="R104">
        <v>5.22</v>
      </c>
      <c r="S104" t="s">
        <v>116</v>
      </c>
      <c r="T104" t="s">
        <v>173</v>
      </c>
      <c r="U104" s="17">
        <v>0</v>
      </c>
      <c r="V104" t="s">
        <v>283</v>
      </c>
      <c r="W104" t="s">
        <v>276</v>
      </c>
      <c r="X104" s="17">
        <v>0</v>
      </c>
      <c r="Y104" s="17">
        <v>0</v>
      </c>
      <c r="Z104" s="17">
        <v>0</v>
      </c>
      <c r="AA104" s="17">
        <v>0</v>
      </c>
      <c r="AB104" s="17">
        <v>0</v>
      </c>
      <c r="AC104" s="17">
        <v>0</v>
      </c>
      <c r="AD104" s="17">
        <v>0</v>
      </c>
      <c r="AE104" s="17">
        <v>0</v>
      </c>
      <c r="AF104" s="17">
        <v>0</v>
      </c>
      <c r="AG104" s="17">
        <v>0</v>
      </c>
      <c r="AH104" s="17">
        <v>0</v>
      </c>
      <c r="AI104" s="17" t="s">
        <v>277</v>
      </c>
      <c r="AJ104" s="17">
        <v>0</v>
      </c>
      <c r="AK104" s="17">
        <v>0</v>
      </c>
      <c r="AL104" s="17">
        <v>0</v>
      </c>
      <c r="AM104" s="17">
        <v>0</v>
      </c>
      <c r="AN104" s="17">
        <v>0</v>
      </c>
      <c r="AO104" s="17">
        <v>0</v>
      </c>
      <c r="AP104" s="17">
        <v>0</v>
      </c>
      <c r="AQ104" s="17">
        <v>0</v>
      </c>
      <c r="AR104" s="17">
        <v>0</v>
      </c>
      <c r="AS104" s="17">
        <v>0</v>
      </c>
      <c r="AT104" s="17">
        <v>0</v>
      </c>
      <c r="AU104" s="17">
        <v>0</v>
      </c>
      <c r="AV104" s="17">
        <v>0</v>
      </c>
      <c r="AW104" s="17">
        <v>0</v>
      </c>
      <c r="AX104" s="17">
        <v>0</v>
      </c>
      <c r="AY104" s="17">
        <v>0</v>
      </c>
      <c r="AZ104" s="17">
        <v>0</v>
      </c>
      <c r="BA104" s="17">
        <v>0</v>
      </c>
      <c r="BB104" s="17">
        <v>0</v>
      </c>
      <c r="BC104" s="17">
        <v>0</v>
      </c>
      <c r="BD104" s="17">
        <v>0</v>
      </c>
      <c r="BE104" s="17">
        <v>0</v>
      </c>
      <c r="BF104" s="17">
        <v>0</v>
      </c>
      <c r="BG104" s="17">
        <v>0</v>
      </c>
      <c r="BH104" s="17">
        <v>0</v>
      </c>
      <c r="BI104" s="17">
        <v>0</v>
      </c>
      <c r="BJ104" s="17">
        <v>0</v>
      </c>
      <c r="BK104" s="17">
        <v>0</v>
      </c>
      <c r="BL104" s="17">
        <v>0</v>
      </c>
      <c r="BM104" s="17">
        <v>0</v>
      </c>
      <c r="BN104" s="17">
        <v>0</v>
      </c>
      <c r="BO104" s="17">
        <v>0</v>
      </c>
      <c r="BP104" s="17">
        <v>0</v>
      </c>
      <c r="BQ104" s="17">
        <v>0</v>
      </c>
      <c r="BR104" s="17">
        <v>0</v>
      </c>
      <c r="BS104" s="17">
        <v>0</v>
      </c>
      <c r="BT104" s="17">
        <v>0</v>
      </c>
      <c r="BU104" s="17">
        <v>0</v>
      </c>
      <c r="BV104" s="17">
        <v>0</v>
      </c>
      <c r="BW104" s="17" t="s">
        <v>278</v>
      </c>
      <c r="BX104" s="17">
        <v>0</v>
      </c>
      <c r="BY104" s="17">
        <v>0</v>
      </c>
      <c r="BZ104" s="17">
        <v>0</v>
      </c>
      <c r="CA104" s="17">
        <v>0</v>
      </c>
      <c r="CB104" s="17">
        <v>0</v>
      </c>
      <c r="CC104" s="17">
        <v>0</v>
      </c>
    </row>
    <row r="105" spans="1:81" x14ac:dyDescent="0.3">
      <c r="A105" t="s">
        <v>96</v>
      </c>
      <c r="B105" t="s">
        <v>85</v>
      </c>
      <c r="C105" t="s">
        <v>4</v>
      </c>
      <c r="D105">
        <v>4055265</v>
      </c>
      <c r="E105" t="s">
        <v>19</v>
      </c>
      <c r="F105" t="s">
        <v>50</v>
      </c>
      <c r="G105">
        <v>6.17</v>
      </c>
      <c r="H105">
        <v>45.99</v>
      </c>
      <c r="I105">
        <v>39.82</v>
      </c>
      <c r="J105">
        <v>409.51</v>
      </c>
      <c r="K105">
        <v>349.82</v>
      </c>
      <c r="L105">
        <v>9.26</v>
      </c>
      <c r="M105">
        <v>1150.063541185106</v>
      </c>
      <c r="N105">
        <v>1170.6300000000001</v>
      </c>
      <c r="O105">
        <v>3.56</v>
      </c>
      <c r="P105">
        <v>0</v>
      </c>
      <c r="Q105">
        <v>5.32</v>
      </c>
      <c r="R105">
        <v>5.42</v>
      </c>
      <c r="S105" t="s">
        <v>116</v>
      </c>
      <c r="T105" t="s">
        <v>173</v>
      </c>
      <c r="U105" s="17">
        <v>0</v>
      </c>
      <c r="V105" t="s">
        <v>283</v>
      </c>
      <c r="W105" t="s">
        <v>276</v>
      </c>
      <c r="X105" s="17">
        <v>0</v>
      </c>
      <c r="Y105" s="17">
        <v>0</v>
      </c>
      <c r="Z105" s="17">
        <v>0</v>
      </c>
      <c r="AA105" s="17">
        <v>0</v>
      </c>
      <c r="AB105" s="17">
        <v>0</v>
      </c>
      <c r="AC105" s="17">
        <v>0</v>
      </c>
      <c r="AD105" s="17">
        <v>0</v>
      </c>
      <c r="AE105" s="17">
        <v>0</v>
      </c>
      <c r="AF105" s="17">
        <v>0</v>
      </c>
      <c r="AG105" s="17">
        <v>0</v>
      </c>
      <c r="AH105" s="17">
        <v>0</v>
      </c>
      <c r="AI105" s="17" t="s">
        <v>277</v>
      </c>
      <c r="AJ105" s="17">
        <v>0</v>
      </c>
      <c r="AK105" s="17">
        <v>0</v>
      </c>
      <c r="AL105" s="17">
        <v>0</v>
      </c>
      <c r="AM105" s="17">
        <v>0</v>
      </c>
      <c r="AN105" s="17">
        <v>0</v>
      </c>
      <c r="AO105" s="17">
        <v>0</v>
      </c>
      <c r="AP105" s="17">
        <v>0</v>
      </c>
      <c r="AQ105" s="17">
        <v>0</v>
      </c>
      <c r="AR105" s="17">
        <v>0</v>
      </c>
      <c r="AS105" s="17">
        <v>0</v>
      </c>
      <c r="AT105" s="17">
        <v>0</v>
      </c>
      <c r="AU105" s="17">
        <v>0</v>
      </c>
      <c r="AV105" s="17">
        <v>0</v>
      </c>
      <c r="AW105" s="17">
        <v>0</v>
      </c>
      <c r="AX105" s="17">
        <v>0</v>
      </c>
      <c r="AY105" s="17">
        <v>0</v>
      </c>
      <c r="AZ105" s="17">
        <v>0</v>
      </c>
      <c r="BA105" s="17">
        <v>0</v>
      </c>
      <c r="BB105" s="17">
        <v>0</v>
      </c>
      <c r="BC105" s="17">
        <v>0</v>
      </c>
      <c r="BD105" s="17">
        <v>0</v>
      </c>
      <c r="BE105" s="17">
        <v>0</v>
      </c>
      <c r="BF105" s="17">
        <v>0</v>
      </c>
      <c r="BG105" s="17">
        <v>0</v>
      </c>
      <c r="BH105" s="17">
        <v>0</v>
      </c>
      <c r="BI105" s="17">
        <v>0</v>
      </c>
      <c r="BJ105" s="17">
        <v>0</v>
      </c>
      <c r="BK105" s="17">
        <v>0</v>
      </c>
      <c r="BL105" s="17">
        <v>0</v>
      </c>
      <c r="BM105" s="17">
        <v>0</v>
      </c>
      <c r="BN105" s="17">
        <v>0</v>
      </c>
      <c r="BO105" s="17">
        <v>0</v>
      </c>
      <c r="BP105" s="17">
        <v>0</v>
      </c>
      <c r="BQ105" s="17">
        <v>0</v>
      </c>
      <c r="BR105" s="17">
        <v>0</v>
      </c>
      <c r="BS105" s="17">
        <v>0</v>
      </c>
      <c r="BT105" s="17">
        <v>0</v>
      </c>
      <c r="BU105" s="17">
        <v>0</v>
      </c>
      <c r="BV105" s="17">
        <v>0</v>
      </c>
      <c r="BW105" s="17" t="s">
        <v>278</v>
      </c>
      <c r="BX105" s="17">
        <v>0</v>
      </c>
      <c r="BY105" s="17">
        <v>0</v>
      </c>
      <c r="BZ105" s="17">
        <v>0</v>
      </c>
      <c r="CA105" s="17">
        <v>0</v>
      </c>
      <c r="CB105" s="17">
        <v>0</v>
      </c>
      <c r="CC105" s="17">
        <v>0</v>
      </c>
    </row>
    <row r="106" spans="1:81" x14ac:dyDescent="0.3">
      <c r="A106" t="s">
        <v>96</v>
      </c>
      <c r="B106" t="s">
        <v>85</v>
      </c>
      <c r="C106" t="s">
        <v>4</v>
      </c>
      <c r="D106">
        <v>4055265</v>
      </c>
      <c r="E106" t="s">
        <v>19</v>
      </c>
      <c r="F106" t="s">
        <v>51</v>
      </c>
      <c r="G106">
        <v>1.85</v>
      </c>
      <c r="H106">
        <v>54.27</v>
      </c>
      <c r="I106">
        <v>52.42</v>
      </c>
      <c r="J106">
        <v>493.51</v>
      </c>
      <c r="K106">
        <v>416.88</v>
      </c>
      <c r="L106">
        <v>14.22</v>
      </c>
      <c r="M106">
        <v>1267.8765609518066</v>
      </c>
      <c r="N106">
        <v>1183.81</v>
      </c>
      <c r="O106">
        <v>6.35</v>
      </c>
      <c r="P106">
        <v>0</v>
      </c>
      <c r="Q106">
        <v>5.51</v>
      </c>
      <c r="R106">
        <v>5.75</v>
      </c>
      <c r="S106" t="s">
        <v>116</v>
      </c>
      <c r="T106" t="s">
        <v>173</v>
      </c>
      <c r="U106" s="17">
        <v>0</v>
      </c>
      <c r="V106" t="s">
        <v>283</v>
      </c>
      <c r="W106" t="s">
        <v>276</v>
      </c>
      <c r="X106" s="17">
        <v>0</v>
      </c>
      <c r="Y106" s="17">
        <v>0</v>
      </c>
      <c r="Z106" s="17">
        <v>0</v>
      </c>
      <c r="AA106" s="17">
        <v>0</v>
      </c>
      <c r="AB106" s="17">
        <v>0</v>
      </c>
      <c r="AC106" s="17">
        <v>0</v>
      </c>
      <c r="AD106" s="17">
        <v>0</v>
      </c>
      <c r="AE106" s="17">
        <v>0</v>
      </c>
      <c r="AF106" s="17">
        <v>0</v>
      </c>
      <c r="AG106" s="17">
        <v>0</v>
      </c>
      <c r="AH106" s="17">
        <v>0</v>
      </c>
      <c r="AI106" s="17" t="s">
        <v>277</v>
      </c>
      <c r="AJ106" s="17">
        <v>0</v>
      </c>
      <c r="AK106" s="17">
        <v>0</v>
      </c>
      <c r="AL106" s="17">
        <v>0</v>
      </c>
      <c r="AM106" s="17">
        <v>0</v>
      </c>
      <c r="AN106" s="17">
        <v>0</v>
      </c>
      <c r="AO106" s="17">
        <v>0</v>
      </c>
      <c r="AP106" s="17">
        <v>0</v>
      </c>
      <c r="AQ106" s="17">
        <v>0</v>
      </c>
      <c r="AR106" s="17">
        <v>0</v>
      </c>
      <c r="AS106" s="17">
        <v>0</v>
      </c>
      <c r="AT106" s="17">
        <v>0</v>
      </c>
      <c r="AU106" s="17">
        <v>0</v>
      </c>
      <c r="AV106" s="17">
        <v>0</v>
      </c>
      <c r="AW106" s="17">
        <v>0</v>
      </c>
      <c r="AX106" s="17">
        <v>0</v>
      </c>
      <c r="AY106" s="17">
        <v>0</v>
      </c>
      <c r="AZ106" s="17">
        <v>0</v>
      </c>
      <c r="BA106" s="17">
        <v>0</v>
      </c>
      <c r="BB106" s="17">
        <v>0</v>
      </c>
      <c r="BC106" s="17">
        <v>0</v>
      </c>
      <c r="BD106" s="17">
        <v>0</v>
      </c>
      <c r="BE106" s="17">
        <v>0</v>
      </c>
      <c r="BF106" s="17">
        <v>0</v>
      </c>
      <c r="BG106" s="17">
        <v>0</v>
      </c>
      <c r="BH106" s="17">
        <v>0</v>
      </c>
      <c r="BI106" s="17">
        <v>0</v>
      </c>
      <c r="BJ106" s="17">
        <v>0</v>
      </c>
      <c r="BK106" s="17">
        <v>0</v>
      </c>
      <c r="BL106" s="17">
        <v>0</v>
      </c>
      <c r="BM106" s="17">
        <v>0</v>
      </c>
      <c r="BN106" s="17">
        <v>0</v>
      </c>
      <c r="BO106" s="17">
        <v>0</v>
      </c>
      <c r="BP106" s="17">
        <v>0</v>
      </c>
      <c r="BQ106" s="17">
        <v>0</v>
      </c>
      <c r="BR106" s="17">
        <v>0</v>
      </c>
      <c r="BS106" s="17">
        <v>0</v>
      </c>
      <c r="BT106" s="17">
        <v>0</v>
      </c>
      <c r="BU106" s="17">
        <v>0</v>
      </c>
      <c r="BV106" s="17">
        <v>0</v>
      </c>
      <c r="BW106" s="17" t="s">
        <v>278</v>
      </c>
      <c r="BX106" s="17">
        <v>0</v>
      </c>
      <c r="BY106" s="17">
        <v>0</v>
      </c>
      <c r="BZ106" s="17">
        <v>0</v>
      </c>
      <c r="CA106" s="17">
        <v>0</v>
      </c>
      <c r="CB106" s="17">
        <v>0</v>
      </c>
      <c r="CC106" s="17">
        <v>0</v>
      </c>
    </row>
    <row r="107" spans="1:81" x14ac:dyDescent="0.3">
      <c r="A107" t="s">
        <v>96</v>
      </c>
      <c r="B107" t="s">
        <v>85</v>
      </c>
      <c r="C107" t="s">
        <v>4</v>
      </c>
      <c r="D107">
        <v>4055265</v>
      </c>
      <c r="E107" t="s">
        <v>19</v>
      </c>
      <c r="F107" t="s">
        <v>52</v>
      </c>
      <c r="G107">
        <v>-14.34</v>
      </c>
      <c r="H107">
        <v>59.7</v>
      </c>
      <c r="I107">
        <v>74.040000000000006</v>
      </c>
      <c r="J107">
        <v>618.79</v>
      </c>
      <c r="K107">
        <v>517.45000000000005</v>
      </c>
      <c r="L107">
        <v>13.93</v>
      </c>
      <c r="M107">
        <v>1382.0997226919117</v>
      </c>
      <c r="N107">
        <v>1195.8599999999999</v>
      </c>
      <c r="O107">
        <v>14.61</v>
      </c>
      <c r="P107">
        <v>0</v>
      </c>
      <c r="Q107">
        <v>5.76</v>
      </c>
      <c r="R107">
        <v>5.81</v>
      </c>
      <c r="S107" t="s">
        <v>116</v>
      </c>
      <c r="T107" t="s">
        <v>173</v>
      </c>
      <c r="U107" s="17">
        <v>0</v>
      </c>
      <c r="V107" t="s">
        <v>283</v>
      </c>
      <c r="W107" t="s">
        <v>276</v>
      </c>
      <c r="X107" s="17">
        <v>0</v>
      </c>
      <c r="Y107" s="17">
        <v>0</v>
      </c>
      <c r="Z107" s="17">
        <v>0</v>
      </c>
      <c r="AA107" s="17">
        <v>0</v>
      </c>
      <c r="AB107" s="17">
        <v>0</v>
      </c>
      <c r="AC107" s="17">
        <v>0</v>
      </c>
      <c r="AD107" s="17">
        <v>0</v>
      </c>
      <c r="AE107" s="17">
        <v>0</v>
      </c>
      <c r="AF107" s="17">
        <v>0</v>
      </c>
      <c r="AG107" s="17">
        <v>0</v>
      </c>
      <c r="AH107" s="17">
        <v>0</v>
      </c>
      <c r="AI107" s="17" t="s">
        <v>277</v>
      </c>
      <c r="AJ107" s="17">
        <v>0</v>
      </c>
      <c r="AK107" s="17">
        <v>0</v>
      </c>
      <c r="AL107" s="17">
        <v>0</v>
      </c>
      <c r="AM107" s="17">
        <v>0</v>
      </c>
      <c r="AN107" s="17">
        <v>0</v>
      </c>
      <c r="AO107" s="17">
        <v>0</v>
      </c>
      <c r="AP107" s="17">
        <v>0</v>
      </c>
      <c r="AQ107" s="17">
        <v>0</v>
      </c>
      <c r="AR107" s="17">
        <v>0</v>
      </c>
      <c r="AS107" s="17">
        <v>0</v>
      </c>
      <c r="AT107" s="17">
        <v>0</v>
      </c>
      <c r="AU107" s="17">
        <v>0</v>
      </c>
      <c r="AV107" s="17">
        <v>0</v>
      </c>
      <c r="AW107" s="17">
        <v>0</v>
      </c>
      <c r="AX107" s="17">
        <v>0</v>
      </c>
      <c r="AY107" s="17">
        <v>0</v>
      </c>
      <c r="AZ107" s="17">
        <v>0</v>
      </c>
      <c r="BA107" s="17">
        <v>0</v>
      </c>
      <c r="BB107" s="17">
        <v>0</v>
      </c>
      <c r="BC107" s="17">
        <v>0</v>
      </c>
      <c r="BD107" s="17">
        <v>0</v>
      </c>
      <c r="BE107" s="17">
        <v>0</v>
      </c>
      <c r="BF107" s="17">
        <v>0</v>
      </c>
      <c r="BG107" s="17">
        <v>0</v>
      </c>
      <c r="BH107" s="17">
        <v>0</v>
      </c>
      <c r="BI107" s="17">
        <v>0</v>
      </c>
      <c r="BJ107" s="17">
        <v>0</v>
      </c>
      <c r="BK107" s="17">
        <v>0</v>
      </c>
      <c r="BL107" s="17">
        <v>0</v>
      </c>
      <c r="BM107" s="17">
        <v>0</v>
      </c>
      <c r="BN107" s="17">
        <v>0</v>
      </c>
      <c r="BO107" s="17">
        <v>0</v>
      </c>
      <c r="BP107" s="17">
        <v>0</v>
      </c>
      <c r="BQ107" s="17">
        <v>0</v>
      </c>
      <c r="BR107" s="17">
        <v>0</v>
      </c>
      <c r="BS107" s="17">
        <v>0</v>
      </c>
      <c r="BT107" s="17">
        <v>0</v>
      </c>
      <c r="BU107" s="17">
        <v>0</v>
      </c>
      <c r="BV107" s="17">
        <v>0</v>
      </c>
      <c r="BW107" s="17" t="s">
        <v>278</v>
      </c>
      <c r="BX107" s="17">
        <v>0</v>
      </c>
      <c r="BY107" s="17">
        <v>0</v>
      </c>
      <c r="BZ107" s="17">
        <v>0</v>
      </c>
      <c r="CA107" s="17">
        <v>0</v>
      </c>
      <c r="CB107" s="17">
        <v>0</v>
      </c>
      <c r="CC107" s="17">
        <v>0</v>
      </c>
    </row>
    <row r="108" spans="1:81" x14ac:dyDescent="0.3">
      <c r="A108" t="s">
        <v>96</v>
      </c>
      <c r="B108" t="s">
        <v>85</v>
      </c>
      <c r="C108" t="s">
        <v>4</v>
      </c>
      <c r="D108">
        <v>4055265</v>
      </c>
      <c r="E108" t="s">
        <v>19</v>
      </c>
      <c r="F108" t="s">
        <v>53</v>
      </c>
      <c r="G108">
        <v>3.46</v>
      </c>
      <c r="H108">
        <v>84.41</v>
      </c>
      <c r="I108">
        <v>80.95</v>
      </c>
      <c r="J108">
        <v>564.34</v>
      </c>
      <c r="K108">
        <v>467.45</v>
      </c>
      <c r="L108">
        <v>12.84</v>
      </c>
      <c r="M108">
        <v>1042.7663464673676</v>
      </c>
      <c r="N108">
        <v>1207.29</v>
      </c>
      <c r="O108">
        <v>24.25</v>
      </c>
      <c r="P108">
        <v>0</v>
      </c>
      <c r="Q108">
        <v>8.6199999999999992</v>
      </c>
      <c r="R108">
        <v>8.4499999999999993</v>
      </c>
      <c r="S108" t="s">
        <v>116</v>
      </c>
      <c r="T108" t="s">
        <v>173</v>
      </c>
      <c r="U108" s="17">
        <v>0</v>
      </c>
      <c r="V108" t="s">
        <v>283</v>
      </c>
      <c r="W108" t="s">
        <v>276</v>
      </c>
      <c r="X108" s="17">
        <v>0</v>
      </c>
      <c r="Y108" s="17">
        <v>0</v>
      </c>
      <c r="Z108" s="17">
        <v>0</v>
      </c>
      <c r="AA108" s="17">
        <v>0</v>
      </c>
      <c r="AB108" s="17">
        <v>0</v>
      </c>
      <c r="AC108" s="17">
        <v>0</v>
      </c>
      <c r="AD108" s="17">
        <v>0</v>
      </c>
      <c r="AE108" s="17">
        <v>0</v>
      </c>
      <c r="AF108" s="17">
        <v>0</v>
      </c>
      <c r="AG108" s="17">
        <v>0</v>
      </c>
      <c r="AH108" s="17">
        <v>0</v>
      </c>
      <c r="AI108" s="17" t="s">
        <v>277</v>
      </c>
      <c r="AJ108" s="17">
        <v>0</v>
      </c>
      <c r="AK108" s="17">
        <v>0</v>
      </c>
      <c r="AL108" s="17">
        <v>0</v>
      </c>
      <c r="AM108" s="17">
        <v>0</v>
      </c>
      <c r="AN108" s="17">
        <v>0</v>
      </c>
      <c r="AO108" s="17">
        <v>0</v>
      </c>
      <c r="AP108" s="17">
        <v>0</v>
      </c>
      <c r="AQ108" s="17">
        <v>0</v>
      </c>
      <c r="AR108" s="17">
        <v>0</v>
      </c>
      <c r="AS108" s="17">
        <v>0</v>
      </c>
      <c r="AT108" s="17">
        <v>0</v>
      </c>
      <c r="AU108" s="17">
        <v>0</v>
      </c>
      <c r="AV108" s="17">
        <v>0</v>
      </c>
      <c r="AW108" s="17">
        <v>0</v>
      </c>
      <c r="AX108" s="17">
        <v>0</v>
      </c>
      <c r="AY108" s="17">
        <v>0</v>
      </c>
      <c r="AZ108" s="17">
        <v>0</v>
      </c>
      <c r="BA108" s="17">
        <v>0</v>
      </c>
      <c r="BB108" s="17">
        <v>0</v>
      </c>
      <c r="BC108" s="17">
        <v>0</v>
      </c>
      <c r="BD108" s="17">
        <v>0</v>
      </c>
      <c r="BE108" s="17">
        <v>0</v>
      </c>
      <c r="BF108" s="17">
        <v>0</v>
      </c>
      <c r="BG108" s="17">
        <v>0</v>
      </c>
      <c r="BH108" s="17">
        <v>0</v>
      </c>
      <c r="BI108" s="17">
        <v>0</v>
      </c>
      <c r="BJ108" s="17">
        <v>0</v>
      </c>
      <c r="BK108" s="17">
        <v>0</v>
      </c>
      <c r="BL108" s="17">
        <v>0</v>
      </c>
      <c r="BM108" s="17">
        <v>0</v>
      </c>
      <c r="BN108" s="17">
        <v>0</v>
      </c>
      <c r="BO108" s="17">
        <v>0</v>
      </c>
      <c r="BP108" s="17">
        <v>0</v>
      </c>
      <c r="BQ108" s="17">
        <v>0</v>
      </c>
      <c r="BR108" s="17">
        <v>0</v>
      </c>
      <c r="BS108" s="17">
        <v>0</v>
      </c>
      <c r="BT108" s="17">
        <v>0</v>
      </c>
      <c r="BU108" s="17">
        <v>0</v>
      </c>
      <c r="BV108" s="17">
        <v>0</v>
      </c>
      <c r="BW108" s="17" t="s">
        <v>278</v>
      </c>
      <c r="BX108" s="17">
        <v>0</v>
      </c>
      <c r="BY108" s="17">
        <v>0</v>
      </c>
      <c r="BZ108" s="17">
        <v>0</v>
      </c>
      <c r="CA108" s="17">
        <v>0</v>
      </c>
      <c r="CB108" s="17">
        <v>0</v>
      </c>
      <c r="CC108" s="17">
        <v>0</v>
      </c>
    </row>
    <row r="109" spans="1:81" x14ac:dyDescent="0.3">
      <c r="A109" t="s">
        <v>96</v>
      </c>
      <c r="B109" t="s">
        <v>85</v>
      </c>
      <c r="C109" t="s">
        <v>4</v>
      </c>
      <c r="D109">
        <v>4055265</v>
      </c>
      <c r="E109" t="s">
        <v>19</v>
      </c>
      <c r="F109" t="s">
        <v>54</v>
      </c>
      <c r="G109">
        <v>12.76</v>
      </c>
      <c r="H109">
        <v>107.44</v>
      </c>
      <c r="I109">
        <v>94.68</v>
      </c>
      <c r="J109">
        <v>734.53</v>
      </c>
      <c r="K109">
        <v>602.99</v>
      </c>
      <c r="L109">
        <v>10.97</v>
      </c>
      <c r="M109">
        <v>1194.4396088431326</v>
      </c>
      <c r="N109">
        <v>1218.1400000000001</v>
      </c>
      <c r="O109">
        <v>16.79</v>
      </c>
      <c r="P109">
        <v>0</v>
      </c>
      <c r="Q109">
        <v>8.35</v>
      </c>
      <c r="R109">
        <v>8.32</v>
      </c>
      <c r="S109" t="s">
        <v>116</v>
      </c>
      <c r="T109" t="s">
        <v>173</v>
      </c>
      <c r="U109" s="17">
        <v>0</v>
      </c>
      <c r="V109" t="s">
        <v>283</v>
      </c>
      <c r="W109" t="s">
        <v>276</v>
      </c>
      <c r="X109" s="17">
        <v>0</v>
      </c>
      <c r="Y109" s="17">
        <v>0</v>
      </c>
      <c r="Z109" s="17">
        <v>0</v>
      </c>
      <c r="AA109" s="17">
        <v>0</v>
      </c>
      <c r="AB109" s="17">
        <v>0</v>
      </c>
      <c r="AC109" s="17">
        <v>0</v>
      </c>
      <c r="AD109" s="17">
        <v>0</v>
      </c>
      <c r="AE109" s="17">
        <v>0</v>
      </c>
      <c r="AF109" s="17">
        <v>0</v>
      </c>
      <c r="AG109" s="17">
        <v>0</v>
      </c>
      <c r="AH109" s="17">
        <v>0</v>
      </c>
      <c r="AI109" s="17" t="s">
        <v>277</v>
      </c>
      <c r="AJ109" s="17">
        <v>0</v>
      </c>
      <c r="AK109" s="17">
        <v>0</v>
      </c>
      <c r="AL109" s="17">
        <v>0</v>
      </c>
      <c r="AM109" s="17">
        <v>0</v>
      </c>
      <c r="AN109" s="17">
        <v>0</v>
      </c>
      <c r="AO109" s="17">
        <v>0</v>
      </c>
      <c r="AP109" s="17">
        <v>0</v>
      </c>
      <c r="AQ109" s="17">
        <v>0</v>
      </c>
      <c r="AR109" s="17">
        <v>0</v>
      </c>
      <c r="AS109" s="17">
        <v>0</v>
      </c>
      <c r="AT109" s="17">
        <v>0</v>
      </c>
      <c r="AU109" s="17">
        <v>0</v>
      </c>
      <c r="AV109" s="17">
        <v>0</v>
      </c>
      <c r="AW109" s="17">
        <v>0</v>
      </c>
      <c r="AX109" s="17">
        <v>0</v>
      </c>
      <c r="AY109" s="17">
        <v>0</v>
      </c>
      <c r="AZ109" s="17">
        <v>0</v>
      </c>
      <c r="BA109" s="17">
        <v>0</v>
      </c>
      <c r="BB109" s="17">
        <v>0</v>
      </c>
      <c r="BC109" s="17">
        <v>0</v>
      </c>
      <c r="BD109" s="17">
        <v>0</v>
      </c>
      <c r="BE109" s="17">
        <v>0</v>
      </c>
      <c r="BF109" s="17">
        <v>0</v>
      </c>
      <c r="BG109" s="17">
        <v>0</v>
      </c>
      <c r="BH109" s="17">
        <v>0</v>
      </c>
      <c r="BI109" s="17">
        <v>0</v>
      </c>
      <c r="BJ109" s="17">
        <v>0</v>
      </c>
      <c r="BK109" s="17">
        <v>0</v>
      </c>
      <c r="BL109" s="17">
        <v>0</v>
      </c>
      <c r="BM109" s="17">
        <v>0</v>
      </c>
      <c r="BN109" s="17">
        <v>0</v>
      </c>
      <c r="BO109" s="17">
        <v>0</v>
      </c>
      <c r="BP109" s="17">
        <v>0</v>
      </c>
      <c r="BQ109" s="17">
        <v>0</v>
      </c>
      <c r="BR109" s="17">
        <v>0</v>
      </c>
      <c r="BS109" s="17">
        <v>0</v>
      </c>
      <c r="BT109" s="17">
        <v>0</v>
      </c>
      <c r="BU109" s="17">
        <v>0</v>
      </c>
      <c r="BV109" s="17">
        <v>0</v>
      </c>
      <c r="BW109" s="17" t="s">
        <v>278</v>
      </c>
      <c r="BX109" s="17">
        <v>0</v>
      </c>
      <c r="BY109" s="17">
        <v>0</v>
      </c>
      <c r="BZ109" s="17">
        <v>0</v>
      </c>
      <c r="CA109" s="17">
        <v>0</v>
      </c>
      <c r="CB109" s="17">
        <v>0</v>
      </c>
      <c r="CC109" s="17">
        <v>0</v>
      </c>
    </row>
    <row r="110" spans="1:81" x14ac:dyDescent="0.3">
      <c r="A110" t="s">
        <v>96</v>
      </c>
      <c r="B110" t="s">
        <v>85</v>
      </c>
      <c r="C110" t="s">
        <v>4</v>
      </c>
      <c r="D110">
        <v>4055265</v>
      </c>
      <c r="E110" t="s">
        <v>19</v>
      </c>
      <c r="F110" t="s">
        <v>55</v>
      </c>
      <c r="G110">
        <v>12.15</v>
      </c>
      <c r="H110">
        <v>126.83</v>
      </c>
      <c r="I110">
        <v>114.68</v>
      </c>
      <c r="J110">
        <v>863.74</v>
      </c>
      <c r="K110">
        <v>703.2</v>
      </c>
      <c r="L110">
        <v>9.93</v>
      </c>
      <c r="M110">
        <v>1318.9451430367656</v>
      </c>
      <c r="N110">
        <v>1228.3</v>
      </c>
      <c r="O110">
        <v>8.31</v>
      </c>
      <c r="P110">
        <v>0</v>
      </c>
      <c r="Q110">
        <v>8.31</v>
      </c>
      <c r="R110">
        <v>8.3000000000000007</v>
      </c>
      <c r="S110" t="s">
        <v>116</v>
      </c>
      <c r="T110" t="s">
        <v>173</v>
      </c>
      <c r="U110" s="17">
        <v>0</v>
      </c>
      <c r="V110" t="s">
        <v>283</v>
      </c>
      <c r="W110" t="s">
        <v>276</v>
      </c>
      <c r="X110" s="17">
        <v>0</v>
      </c>
      <c r="Y110" s="17">
        <v>0</v>
      </c>
      <c r="Z110" s="17">
        <v>0</v>
      </c>
      <c r="AA110" s="17">
        <v>0</v>
      </c>
      <c r="AB110" s="17">
        <v>0</v>
      </c>
      <c r="AC110" s="17">
        <v>0</v>
      </c>
      <c r="AD110" s="17">
        <v>0</v>
      </c>
      <c r="AE110" s="17">
        <v>0</v>
      </c>
      <c r="AF110" s="17">
        <v>0</v>
      </c>
      <c r="AG110" s="17">
        <v>0</v>
      </c>
      <c r="AH110" s="17">
        <v>0</v>
      </c>
      <c r="AI110" s="17" t="s">
        <v>277</v>
      </c>
      <c r="AJ110" s="17">
        <v>0</v>
      </c>
      <c r="AK110" s="17">
        <v>0</v>
      </c>
      <c r="AL110" s="17">
        <v>0</v>
      </c>
      <c r="AM110" s="17">
        <v>0</v>
      </c>
      <c r="AN110" s="17">
        <v>0</v>
      </c>
      <c r="AO110" s="17">
        <v>0</v>
      </c>
      <c r="AP110" s="17">
        <v>0</v>
      </c>
      <c r="AQ110" s="17">
        <v>0</v>
      </c>
      <c r="AR110" s="17">
        <v>0</v>
      </c>
      <c r="AS110" s="17">
        <v>0</v>
      </c>
      <c r="AT110" s="17">
        <v>0</v>
      </c>
      <c r="AU110" s="17">
        <v>0</v>
      </c>
      <c r="AV110" s="17">
        <v>0</v>
      </c>
      <c r="AW110" s="17">
        <v>0</v>
      </c>
      <c r="AX110" s="17">
        <v>0</v>
      </c>
      <c r="AY110" s="17">
        <v>0</v>
      </c>
      <c r="AZ110" s="17">
        <v>0</v>
      </c>
      <c r="BA110" s="17">
        <v>0</v>
      </c>
      <c r="BB110" s="17">
        <v>0</v>
      </c>
      <c r="BC110" s="17">
        <v>0</v>
      </c>
      <c r="BD110" s="17">
        <v>0</v>
      </c>
      <c r="BE110" s="17">
        <v>0</v>
      </c>
      <c r="BF110" s="17">
        <v>0</v>
      </c>
      <c r="BG110" s="17">
        <v>0</v>
      </c>
      <c r="BH110" s="17">
        <v>0</v>
      </c>
      <c r="BI110" s="17">
        <v>0</v>
      </c>
      <c r="BJ110" s="17">
        <v>0</v>
      </c>
      <c r="BK110" s="17">
        <v>0</v>
      </c>
      <c r="BL110" s="17">
        <v>0</v>
      </c>
      <c r="BM110" s="17">
        <v>0</v>
      </c>
      <c r="BN110" s="17">
        <v>0</v>
      </c>
      <c r="BO110" s="17">
        <v>0</v>
      </c>
      <c r="BP110" s="17">
        <v>0</v>
      </c>
      <c r="BQ110" s="17">
        <v>0</v>
      </c>
      <c r="BR110" s="17">
        <v>0</v>
      </c>
      <c r="BS110" s="17">
        <v>0</v>
      </c>
      <c r="BT110" s="17">
        <v>0</v>
      </c>
      <c r="BU110" s="17">
        <v>0</v>
      </c>
      <c r="BV110" s="17">
        <v>0</v>
      </c>
      <c r="BW110" s="17" t="s">
        <v>278</v>
      </c>
      <c r="BX110" s="17">
        <v>0</v>
      </c>
      <c r="BY110" s="17">
        <v>0</v>
      </c>
      <c r="BZ110" s="17">
        <v>0</v>
      </c>
      <c r="CA110" s="17">
        <v>0</v>
      </c>
      <c r="CB110" s="17">
        <v>0</v>
      </c>
      <c r="CC110" s="17">
        <v>0</v>
      </c>
    </row>
    <row r="111" spans="1:81" x14ac:dyDescent="0.3">
      <c r="A111" t="s">
        <v>96</v>
      </c>
      <c r="B111" t="s">
        <v>85</v>
      </c>
      <c r="C111" t="s">
        <v>4</v>
      </c>
      <c r="D111">
        <v>4055265</v>
      </c>
      <c r="E111" t="s">
        <v>19</v>
      </c>
      <c r="F111" t="s">
        <v>56</v>
      </c>
      <c r="G111">
        <v>36.549999999999997</v>
      </c>
      <c r="H111">
        <v>153.21</v>
      </c>
      <c r="I111">
        <v>116.66</v>
      </c>
      <c r="J111">
        <v>961.62</v>
      </c>
      <c r="K111">
        <v>776.87</v>
      </c>
      <c r="L111">
        <v>9.25</v>
      </c>
      <c r="M111">
        <v>1447.6529368164524</v>
      </c>
      <c r="N111">
        <v>1237.8</v>
      </c>
      <c r="O111">
        <v>2.79</v>
      </c>
      <c r="P111">
        <v>-0.34</v>
      </c>
      <c r="Q111">
        <v>8.2899999999999991</v>
      </c>
      <c r="R111">
        <v>8.2799999999999994</v>
      </c>
      <c r="S111" t="s">
        <v>116</v>
      </c>
      <c r="T111" t="s">
        <v>173</v>
      </c>
      <c r="U111" s="17">
        <v>305446316800</v>
      </c>
      <c r="V111" t="s">
        <v>283</v>
      </c>
      <c r="W111" t="s">
        <v>276</v>
      </c>
      <c r="X111" s="17">
        <v>5671064785.1564302</v>
      </c>
      <c r="Y111" s="17">
        <v>0</v>
      </c>
      <c r="Z111" s="17">
        <v>17631066691.406811</v>
      </c>
      <c r="AA111" s="17">
        <v>1126013246.0937858</v>
      </c>
      <c r="AB111" s="17">
        <v>0</v>
      </c>
      <c r="AC111" s="17">
        <v>0</v>
      </c>
      <c r="AD111" s="17">
        <v>0</v>
      </c>
      <c r="AE111" s="17">
        <v>0</v>
      </c>
      <c r="AF111" s="17">
        <v>305446316800</v>
      </c>
      <c r="AG111" s="17">
        <v>24333723500</v>
      </c>
      <c r="AH111" s="17">
        <v>11239101200</v>
      </c>
      <c r="AI111" s="17">
        <v>35795</v>
      </c>
      <c r="AJ111" s="17">
        <v>305446316800</v>
      </c>
      <c r="AK111" s="17">
        <v>154726537000</v>
      </c>
      <c r="AL111" s="17">
        <v>197903944500</v>
      </c>
      <c r="AM111" s="17">
        <v>11239101200</v>
      </c>
      <c r="AN111" s="17">
        <v>11239101200</v>
      </c>
      <c r="AO111" s="17">
        <v>0</v>
      </c>
      <c r="AP111" s="17">
        <v>50.655885662982698</v>
      </c>
      <c r="AQ111" s="17">
        <v>78.182644308031996</v>
      </c>
      <c r="AR111" s="17">
        <v>3.67956677878658</v>
      </c>
      <c r="AS111" s="17">
        <v>0</v>
      </c>
      <c r="AT111" s="17">
        <v>1126013246.0937858</v>
      </c>
      <c r="AU111" s="17">
        <v>1126013246.0937858</v>
      </c>
      <c r="AV111" s="17">
        <v>0</v>
      </c>
      <c r="AW111" s="17">
        <v>0</v>
      </c>
      <c r="AX111" s="17">
        <v>0</v>
      </c>
      <c r="AY111" s="17">
        <v>0</v>
      </c>
      <c r="AZ111" s="17">
        <v>0</v>
      </c>
      <c r="BA111" s="17">
        <v>0</v>
      </c>
      <c r="BB111" s="17">
        <v>0</v>
      </c>
      <c r="BC111" s="17">
        <v>0</v>
      </c>
      <c r="BD111" s="17">
        <v>0</v>
      </c>
      <c r="BE111" s="17">
        <v>0</v>
      </c>
      <c r="BF111" s="17">
        <v>0</v>
      </c>
      <c r="BG111" s="17">
        <v>0</v>
      </c>
      <c r="BH111" s="17">
        <v>0</v>
      </c>
      <c r="BI111" s="17">
        <v>0</v>
      </c>
      <c r="BJ111" s="17">
        <v>0</v>
      </c>
      <c r="BK111" s="17">
        <v>64.862853497767404</v>
      </c>
      <c r="BL111" s="17">
        <v>10.6804167552626</v>
      </c>
      <c r="BM111" s="17">
        <v>70.7569636402296</v>
      </c>
      <c r="BN111" s="17">
        <v>0</v>
      </c>
      <c r="BO111" s="17">
        <v>0</v>
      </c>
      <c r="BP111" s="17">
        <v>0</v>
      </c>
      <c r="BQ111" s="17">
        <v>0</v>
      </c>
      <c r="BR111" s="17">
        <v>0</v>
      </c>
      <c r="BS111" s="17">
        <v>0</v>
      </c>
      <c r="BT111" s="17">
        <v>80280225400</v>
      </c>
      <c r="BU111" s="17">
        <v>0</v>
      </c>
      <c r="BV111" s="17">
        <v>0</v>
      </c>
      <c r="BW111" s="17" t="s">
        <v>278</v>
      </c>
      <c r="BX111" s="17">
        <v>0</v>
      </c>
      <c r="BY111" s="17">
        <v>0</v>
      </c>
      <c r="BZ111" s="17">
        <v>0</v>
      </c>
      <c r="CA111" s="17">
        <v>0</v>
      </c>
      <c r="CB111" s="17">
        <v>2.31265498095649</v>
      </c>
      <c r="CC111" s="17">
        <v>0</v>
      </c>
    </row>
    <row r="112" spans="1:81" x14ac:dyDescent="0.3">
      <c r="A112" t="s">
        <v>96</v>
      </c>
      <c r="B112" t="s">
        <v>85</v>
      </c>
      <c r="C112" t="s">
        <v>4</v>
      </c>
      <c r="D112">
        <v>4055265</v>
      </c>
      <c r="E112" t="s">
        <v>19</v>
      </c>
      <c r="F112" t="s">
        <v>57</v>
      </c>
      <c r="G112">
        <v>45.63</v>
      </c>
      <c r="H112">
        <v>163.69999999999999</v>
      </c>
      <c r="I112">
        <v>118.07</v>
      </c>
      <c r="J112">
        <v>1029.06</v>
      </c>
      <c r="K112">
        <v>825.34</v>
      </c>
      <c r="L112">
        <v>7.86</v>
      </c>
      <c r="M112">
        <v>1563.2900106613786</v>
      </c>
      <c r="N112">
        <v>1246.8399999999999</v>
      </c>
      <c r="O112">
        <v>-0.77</v>
      </c>
      <c r="P112">
        <v>-4.2699999999999996</v>
      </c>
      <c r="Q112">
        <v>8.2799999999999994</v>
      </c>
      <c r="R112">
        <v>8.2799999999999994</v>
      </c>
      <c r="S112" t="s">
        <v>116</v>
      </c>
      <c r="T112" t="s">
        <v>173</v>
      </c>
      <c r="U112" s="17">
        <v>337929100800</v>
      </c>
      <c r="V112" t="s">
        <v>283</v>
      </c>
      <c r="W112" t="s">
        <v>276</v>
      </c>
      <c r="X112" s="17">
        <v>5736363371.2058592</v>
      </c>
      <c r="Y112" s="17">
        <v>0</v>
      </c>
      <c r="Z112" s="17">
        <v>17186030691.049488</v>
      </c>
      <c r="AA112" s="17">
        <v>683935229.57194078</v>
      </c>
      <c r="AB112" s="17">
        <v>0</v>
      </c>
      <c r="AC112" s="17">
        <v>0</v>
      </c>
      <c r="AD112" s="17">
        <v>0.21255568095861299</v>
      </c>
      <c r="AE112" s="17">
        <v>4.8014374647732101</v>
      </c>
      <c r="AF112" s="17">
        <v>337929100800</v>
      </c>
      <c r="AG112" s="17">
        <v>17026424800</v>
      </c>
      <c r="AH112" s="17">
        <v>17242598500</v>
      </c>
      <c r="AI112" s="17">
        <v>36160</v>
      </c>
      <c r="AJ112" s="17">
        <v>337929100800</v>
      </c>
      <c r="AK112" s="17">
        <v>170227313800</v>
      </c>
      <c r="AL112" s="17">
        <v>224882325700.00003</v>
      </c>
      <c r="AM112" s="17">
        <v>17242598500</v>
      </c>
      <c r="AN112" s="17">
        <v>17242598500</v>
      </c>
      <c r="AO112" s="17">
        <v>0</v>
      </c>
      <c r="AP112" s="17">
        <v>50.373677021899098</v>
      </c>
      <c r="AQ112" s="17">
        <v>75.696172773972705</v>
      </c>
      <c r="AR112" s="17">
        <v>5.1024307936725704</v>
      </c>
      <c r="AS112" s="17">
        <v>0</v>
      </c>
      <c r="AT112" s="17">
        <v>683935229.57194078</v>
      </c>
      <c r="AU112" s="17">
        <v>683935229.57194078</v>
      </c>
      <c r="AV112" s="17">
        <v>0.21255568095861299</v>
      </c>
      <c r="AW112" s="17">
        <v>4.8014374647732101</v>
      </c>
      <c r="AX112" s="17">
        <v>4.8014374647732101</v>
      </c>
      <c r="AY112" s="17">
        <v>0</v>
      </c>
      <c r="AZ112" s="17">
        <v>0</v>
      </c>
      <c r="BA112" s="17">
        <v>1.1319668735817101</v>
      </c>
      <c r="BB112" s="17">
        <v>0.16073937109032599</v>
      </c>
      <c r="BC112" s="17">
        <v>1.4631259980549201</v>
      </c>
      <c r="BD112" s="17">
        <v>0.31964021996229902</v>
      </c>
      <c r="BE112" s="17">
        <v>0</v>
      </c>
      <c r="BF112" s="17">
        <v>0</v>
      </c>
      <c r="BG112" s="17">
        <v>0</v>
      </c>
      <c r="BH112" s="17">
        <v>0</v>
      </c>
      <c r="BI112" s="17">
        <v>0</v>
      </c>
      <c r="BJ112" s="17">
        <v>1.2047887246886599</v>
      </c>
      <c r="BK112" s="17">
        <v>63.494969903607398</v>
      </c>
      <c r="BL112" s="17">
        <v>9.0162899355979302</v>
      </c>
      <c r="BM112" s="17">
        <v>82.070547628067501</v>
      </c>
      <c r="BN112" s="17">
        <v>0</v>
      </c>
      <c r="BO112" s="17">
        <v>0</v>
      </c>
      <c r="BP112" s="17">
        <v>0</v>
      </c>
      <c r="BQ112" s="17">
        <v>0</v>
      </c>
      <c r="BR112" s="17">
        <v>0</v>
      </c>
      <c r="BS112" s="17">
        <v>0</v>
      </c>
      <c r="BT112" s="17">
        <v>80246791500</v>
      </c>
      <c r="BU112" s="17">
        <v>0</v>
      </c>
      <c r="BV112" s="17">
        <v>0</v>
      </c>
      <c r="BW112" s="17" t="s">
        <v>278</v>
      </c>
      <c r="BX112" s="17">
        <v>0</v>
      </c>
      <c r="BY112" s="17">
        <v>0</v>
      </c>
      <c r="BZ112" s="17">
        <v>0</v>
      </c>
      <c r="CA112" s="17">
        <v>0</v>
      </c>
      <c r="CB112" s="17">
        <v>2.5545392612205</v>
      </c>
      <c r="CC112" s="17">
        <v>0</v>
      </c>
    </row>
    <row r="113" spans="1:81" x14ac:dyDescent="0.3">
      <c r="A113" t="s">
        <v>96</v>
      </c>
      <c r="B113" t="s">
        <v>85</v>
      </c>
      <c r="C113" t="s">
        <v>4</v>
      </c>
      <c r="D113">
        <v>4055265</v>
      </c>
      <c r="E113" t="s">
        <v>19</v>
      </c>
      <c r="F113" t="s">
        <v>58</v>
      </c>
      <c r="G113">
        <v>32.92</v>
      </c>
      <c r="H113">
        <v>169.33</v>
      </c>
      <c r="I113">
        <v>136.41</v>
      </c>
      <c r="J113">
        <v>1094</v>
      </c>
      <c r="K113">
        <v>871.41</v>
      </c>
      <c r="L113">
        <v>7.68</v>
      </c>
      <c r="M113">
        <v>1684.0254084855601</v>
      </c>
      <c r="N113">
        <v>1255.43</v>
      </c>
      <c r="O113">
        <v>-1.4</v>
      </c>
      <c r="P113">
        <v>-2.93</v>
      </c>
      <c r="Q113">
        <v>8.2799999999999994</v>
      </c>
      <c r="R113">
        <v>8.2799999999999994</v>
      </c>
      <c r="S113" t="s">
        <v>116</v>
      </c>
      <c r="T113" t="s">
        <v>173</v>
      </c>
      <c r="U113" s="17">
        <v>350732795238</v>
      </c>
      <c r="V113" t="s">
        <v>283</v>
      </c>
      <c r="W113" t="s">
        <v>276</v>
      </c>
      <c r="X113" s="17">
        <v>5763838545.8638163</v>
      </c>
      <c r="Y113" s="17">
        <v>0</v>
      </c>
      <c r="Z113" s="17">
        <v>13439777750.895262</v>
      </c>
      <c r="AA113" s="17">
        <v>534306045.74012071</v>
      </c>
      <c r="AB113" s="17">
        <v>0</v>
      </c>
      <c r="AC113" s="17">
        <v>0</v>
      </c>
      <c r="AD113" s="17">
        <v>0.15512829818576299</v>
      </c>
      <c r="AE113" s="17">
        <v>3.0380755192506399</v>
      </c>
      <c r="AF113" s="17">
        <v>350732795238</v>
      </c>
      <c r="AG113" s="17">
        <v>11899147080</v>
      </c>
      <c r="AH113" s="17">
        <v>17921429577.999996</v>
      </c>
      <c r="AI113" s="17">
        <v>36525</v>
      </c>
      <c r="AJ113" s="17">
        <v>350732795238</v>
      </c>
      <c r="AK113" s="17">
        <v>175078339704</v>
      </c>
      <c r="AL113" s="17">
        <v>239735444890</v>
      </c>
      <c r="AM113" s="17">
        <v>17921429577.999996</v>
      </c>
      <c r="AN113" s="17">
        <v>17921429577.999996</v>
      </c>
      <c r="AO113" s="17">
        <v>0</v>
      </c>
      <c r="AP113" s="17">
        <v>49.917869694847198</v>
      </c>
      <c r="AQ113" s="17">
        <v>73.029809915814795</v>
      </c>
      <c r="AR113" s="17">
        <v>5.1097102470383202</v>
      </c>
      <c r="AS113" s="17">
        <v>0</v>
      </c>
      <c r="AT113" s="17">
        <v>534306045.74012071</v>
      </c>
      <c r="AU113" s="17">
        <v>534306045.74012071</v>
      </c>
      <c r="AV113" s="17">
        <v>0.15512829818576299</v>
      </c>
      <c r="AW113" s="17">
        <v>3.0380755192506399</v>
      </c>
      <c r="AX113" s="17">
        <v>3.0380755192506399</v>
      </c>
      <c r="AY113" s="17">
        <v>0</v>
      </c>
      <c r="AZ113" s="17">
        <v>0</v>
      </c>
      <c r="BA113" s="17">
        <v>1.3055112273404501</v>
      </c>
      <c r="BB113" s="17">
        <v>0.14162820894491401</v>
      </c>
      <c r="BC113" s="17">
        <v>0.88076686117314695</v>
      </c>
      <c r="BD113" s="17">
        <v>0.79268316202246103</v>
      </c>
      <c r="BE113" s="17">
        <v>0</v>
      </c>
      <c r="BF113" s="17">
        <v>0</v>
      </c>
      <c r="BG113" s="17">
        <v>0</v>
      </c>
      <c r="BH113" s="17">
        <v>0</v>
      </c>
      <c r="BI113" s="17">
        <v>0</v>
      </c>
      <c r="BJ113" s="17">
        <v>1.39043772029611</v>
      </c>
      <c r="BK113" s="17">
        <v>78.013158997569306</v>
      </c>
      <c r="BL113" s="17">
        <v>8.4632470036040601</v>
      </c>
      <c r="BM113" s="17">
        <v>52.6317995138714</v>
      </c>
      <c r="BN113" s="17">
        <v>0</v>
      </c>
      <c r="BO113" s="17">
        <v>0</v>
      </c>
      <c r="BP113" s="17">
        <v>0</v>
      </c>
      <c r="BQ113" s="17">
        <v>0</v>
      </c>
      <c r="BR113" s="17">
        <v>0</v>
      </c>
      <c r="BS113" s="17">
        <v>0</v>
      </c>
      <c r="BT113" s="17">
        <v>75370564823</v>
      </c>
      <c r="BU113" s="17">
        <v>0</v>
      </c>
      <c r="BV113" s="17">
        <v>73126732561</v>
      </c>
      <c r="BW113" s="17" t="s">
        <v>278</v>
      </c>
      <c r="BX113" s="17">
        <v>40.658381330931903</v>
      </c>
      <c r="BY113" s="17">
        <v>0</v>
      </c>
      <c r="BZ113" s="17">
        <v>1.08995815685848</v>
      </c>
      <c r="CA113" s="17">
        <v>70.790940458285405</v>
      </c>
      <c r="CB113" s="17">
        <v>2.6566393824073899</v>
      </c>
      <c r="CC113" s="17">
        <v>0</v>
      </c>
    </row>
    <row r="114" spans="1:81" x14ac:dyDescent="0.3">
      <c r="A114" t="s">
        <v>96</v>
      </c>
      <c r="B114" t="s">
        <v>85</v>
      </c>
      <c r="C114" t="s">
        <v>4</v>
      </c>
      <c r="D114">
        <v>4055265</v>
      </c>
      <c r="E114" t="s">
        <v>19</v>
      </c>
      <c r="F114" t="s">
        <v>7</v>
      </c>
      <c r="G114">
        <v>29.92</v>
      </c>
      <c r="H114">
        <v>218.06</v>
      </c>
      <c r="I114">
        <v>188.14</v>
      </c>
      <c r="J114">
        <v>1211.54</v>
      </c>
      <c r="K114">
        <v>958.42</v>
      </c>
      <c r="L114">
        <v>8.4700000000000006</v>
      </c>
      <c r="M114">
        <v>1827.0148694492239</v>
      </c>
      <c r="N114">
        <v>1264.0999999999999</v>
      </c>
      <c r="O114">
        <v>0.35</v>
      </c>
      <c r="P114">
        <v>2.6</v>
      </c>
      <c r="Q114">
        <v>8.2799999999999994</v>
      </c>
      <c r="R114">
        <v>8.2799999999999994</v>
      </c>
      <c r="S114" t="s">
        <v>116</v>
      </c>
      <c r="T114" t="s">
        <v>173</v>
      </c>
      <c r="U114" s="17">
        <v>415744781910</v>
      </c>
      <c r="V114" t="s">
        <v>283</v>
      </c>
      <c r="W114" t="s">
        <v>276</v>
      </c>
      <c r="X114" s="17">
        <v>8202259271.8282537</v>
      </c>
      <c r="Y114" s="17">
        <v>0</v>
      </c>
      <c r="Z114" s="17">
        <v>15332442270.295649</v>
      </c>
      <c r="AA114" s="17">
        <v>961305124.89078581</v>
      </c>
      <c r="AB114" s="17">
        <v>0</v>
      </c>
      <c r="AC114" s="17">
        <v>0</v>
      </c>
      <c r="AD114" s="17">
        <v>0.250833972527092</v>
      </c>
      <c r="AE114" s="17">
        <v>4.4593625319406502</v>
      </c>
      <c r="AF114" s="17">
        <v>415744781910</v>
      </c>
      <c r="AG114" s="17">
        <v>18220685010</v>
      </c>
      <c r="AH114" s="17">
        <v>25192509300</v>
      </c>
      <c r="AI114" s="17">
        <v>36891</v>
      </c>
      <c r="AJ114" s="17">
        <v>415744781910</v>
      </c>
      <c r="AK114" s="17">
        <v>175998182580</v>
      </c>
      <c r="AL114" s="17">
        <v>288789056400</v>
      </c>
      <c r="AM114" s="17">
        <v>24432856020</v>
      </c>
      <c r="AN114" s="17">
        <v>25192509300</v>
      </c>
      <c r="AO114" s="17">
        <v>24898820190</v>
      </c>
      <c r="AP114" s="17">
        <v>42.333227075379099</v>
      </c>
      <c r="AQ114" s="17">
        <v>60.943508308093897</v>
      </c>
      <c r="AR114" s="17">
        <v>6.0596092593781803</v>
      </c>
      <c r="AS114" s="17">
        <v>5.9932012748336696</v>
      </c>
      <c r="AT114" s="17">
        <v>961305124.89078581</v>
      </c>
      <c r="AU114" s="17">
        <v>932917753.14545596</v>
      </c>
      <c r="AV114" s="17">
        <v>0.250833972527092</v>
      </c>
      <c r="AW114" s="17">
        <v>4.4593625319406502</v>
      </c>
      <c r="AX114" s="17">
        <v>4.4052888564388102</v>
      </c>
      <c r="AY114" s="17">
        <v>0</v>
      </c>
      <c r="AZ114" s="17">
        <v>0</v>
      </c>
      <c r="BA114" s="17">
        <v>1.67892967839006</v>
      </c>
      <c r="BB114" s="17">
        <v>0.290580345906919</v>
      </c>
      <c r="BC114" s="17">
        <v>0.98445557475982404</v>
      </c>
      <c r="BD114" s="17">
        <v>1.1557652808021399</v>
      </c>
      <c r="BE114" s="17">
        <v>0</v>
      </c>
      <c r="BF114" s="17">
        <v>0</v>
      </c>
      <c r="BG114" s="17">
        <v>0</v>
      </c>
      <c r="BH114" s="17">
        <v>0</v>
      </c>
      <c r="BI114" s="17">
        <v>0</v>
      </c>
      <c r="BJ114" s="17">
        <v>1.72986770893042</v>
      </c>
      <c r="BK114" s="17">
        <v>78.446561906304794</v>
      </c>
      <c r="BL114" s="17">
        <v>13.5771196300496</v>
      </c>
      <c r="BM114" s="17">
        <v>45.997849810753898</v>
      </c>
      <c r="BN114" s="17">
        <v>0</v>
      </c>
      <c r="BO114" s="17">
        <v>0</v>
      </c>
      <c r="BP114" s="17">
        <v>0</v>
      </c>
      <c r="BQ114" s="17">
        <v>0</v>
      </c>
      <c r="BR114" s="17">
        <v>0</v>
      </c>
      <c r="BS114" s="17">
        <v>0</v>
      </c>
      <c r="BT114" s="17">
        <v>82790609760</v>
      </c>
      <c r="BU114" s="17">
        <v>0</v>
      </c>
      <c r="BV114" s="17">
        <v>49484259240</v>
      </c>
      <c r="BW114" s="17" t="s">
        <v>278</v>
      </c>
      <c r="BX114" s="17">
        <v>27.215398875116701</v>
      </c>
      <c r="BY114" s="17">
        <v>161.05470931009799</v>
      </c>
      <c r="BZ114" s="17">
        <v>1.6559447622088399</v>
      </c>
      <c r="CA114" s="17">
        <v>67.609359659648703</v>
      </c>
      <c r="CB114" s="17">
        <v>3.2043560159330799</v>
      </c>
      <c r="CC114" s="17">
        <v>0</v>
      </c>
    </row>
    <row r="115" spans="1:81" x14ac:dyDescent="0.3">
      <c r="A115" t="s">
        <v>96</v>
      </c>
      <c r="B115" t="s">
        <v>85</v>
      </c>
      <c r="C115" t="s">
        <v>4</v>
      </c>
      <c r="D115">
        <v>4055265</v>
      </c>
      <c r="E115" t="s">
        <v>19</v>
      </c>
      <c r="F115" t="s">
        <v>59</v>
      </c>
      <c r="G115">
        <v>28.18</v>
      </c>
      <c r="H115">
        <v>232.88</v>
      </c>
      <c r="I115">
        <v>204.7</v>
      </c>
      <c r="J115">
        <v>1339.41</v>
      </c>
      <c r="K115">
        <v>1052.3800000000001</v>
      </c>
      <c r="L115">
        <v>8.32</v>
      </c>
      <c r="M115">
        <v>1979.3779757692646</v>
      </c>
      <c r="N115">
        <v>1272.74</v>
      </c>
      <c r="O115">
        <v>0.72</v>
      </c>
      <c r="P115">
        <v>-1.29</v>
      </c>
      <c r="Q115">
        <v>8.2799999999999994</v>
      </c>
      <c r="R115">
        <v>8.2799999999999994</v>
      </c>
      <c r="S115" t="s">
        <v>116</v>
      </c>
      <c r="T115" t="s">
        <v>173</v>
      </c>
      <c r="U115" s="17">
        <v>406157530818</v>
      </c>
      <c r="V115" t="s">
        <v>283</v>
      </c>
      <c r="W115" t="s">
        <v>276</v>
      </c>
      <c r="X115" s="17">
        <v>8022467750.5554867</v>
      </c>
      <c r="Y115" s="17">
        <v>0</v>
      </c>
      <c r="Z115" s="17">
        <v>11257575412.322063</v>
      </c>
      <c r="AA115" s="17">
        <v>985018215.87119186</v>
      </c>
      <c r="AB115" s="17">
        <v>0</v>
      </c>
      <c r="AC115" s="17">
        <v>0</v>
      </c>
      <c r="AD115" s="17">
        <v>0.239690839094331</v>
      </c>
      <c r="AE115" s="17">
        <v>3.7954383049245699</v>
      </c>
      <c r="AF115" s="17">
        <v>406157530818</v>
      </c>
      <c r="AG115" s="17">
        <v>12939311268</v>
      </c>
      <c r="AH115" s="17">
        <v>26712656802</v>
      </c>
      <c r="AI115" s="17">
        <v>37256</v>
      </c>
      <c r="AJ115" s="17">
        <v>406157530818</v>
      </c>
      <c r="AK115" s="17">
        <v>182888261400</v>
      </c>
      <c r="AL115" s="17">
        <v>299293371546</v>
      </c>
      <c r="AM115" s="17">
        <v>26389941240</v>
      </c>
      <c r="AN115" s="17">
        <v>26712656802</v>
      </c>
      <c r="AO115" s="17">
        <v>26413622352</v>
      </c>
      <c r="AP115" s="17">
        <v>45.0288982778834</v>
      </c>
      <c r="AQ115" s="17">
        <v>61.106686210687101</v>
      </c>
      <c r="AR115" s="17">
        <v>6.5769202280210797</v>
      </c>
      <c r="AS115" s="17">
        <v>6.5080865839630597</v>
      </c>
      <c r="AT115" s="17">
        <v>985018215.87119186</v>
      </c>
      <c r="AU115" s="17">
        <v>955418134.56511533</v>
      </c>
      <c r="AV115" s="17">
        <v>0.239690839094331</v>
      </c>
      <c r="AW115" s="17">
        <v>3.7954383049245699</v>
      </c>
      <c r="AX115" s="17">
        <v>3.7597881434500899</v>
      </c>
      <c r="AY115" s="17">
        <v>0</v>
      </c>
      <c r="AZ115" s="17">
        <v>0</v>
      </c>
      <c r="BA115" s="17">
        <v>1.49729601803929</v>
      </c>
      <c r="BB115" s="17">
        <v>0.19814991481611599</v>
      </c>
      <c r="BC115" s="17">
        <v>0.94941444348244097</v>
      </c>
      <c r="BD115" s="17">
        <v>1.0027444057193</v>
      </c>
      <c r="BE115" s="17">
        <v>0</v>
      </c>
      <c r="BF115" s="17">
        <v>0</v>
      </c>
      <c r="BG115" s="17">
        <v>0</v>
      </c>
      <c r="BH115" s="17">
        <v>0</v>
      </c>
      <c r="BI115" s="17">
        <v>0</v>
      </c>
      <c r="BJ115" s="17">
        <v>1.5960864074110099</v>
      </c>
      <c r="BK115" s="17">
        <v>76.699497003102294</v>
      </c>
      <c r="BL115" s="17">
        <v>10.1502966778109</v>
      </c>
      <c r="BM115" s="17">
        <v>48.634077286828699</v>
      </c>
      <c r="BN115" s="17">
        <v>8.30478596287176</v>
      </c>
      <c r="BO115" s="17">
        <v>8.30478596287176</v>
      </c>
      <c r="BP115" s="17">
        <v>8.30478596287176</v>
      </c>
      <c r="BQ115" s="17">
        <v>0</v>
      </c>
      <c r="BR115" s="17">
        <v>0</v>
      </c>
      <c r="BS115" s="17">
        <v>0</v>
      </c>
      <c r="BT115" s="17">
        <v>61478099904</v>
      </c>
      <c r="BU115" s="17">
        <v>65.474998802660295</v>
      </c>
      <c r="BV115" s="17">
        <v>52680808440</v>
      </c>
      <c r="BW115" s="17" t="s">
        <v>278</v>
      </c>
      <c r="BX115" s="17">
        <v>27.475570863871699</v>
      </c>
      <c r="BY115" s="17">
        <v>149.397128006222</v>
      </c>
      <c r="BZ115" s="17">
        <v>1.50026746598137</v>
      </c>
      <c r="CA115" s="17">
        <v>68.001641843555802</v>
      </c>
      <c r="CB115" s="17">
        <v>4.6149910172867603</v>
      </c>
      <c r="CC115" s="17">
        <v>19.8099063161625</v>
      </c>
    </row>
    <row r="116" spans="1:81" x14ac:dyDescent="0.3">
      <c r="A116" t="s">
        <v>96</v>
      </c>
      <c r="B116" t="s">
        <v>85</v>
      </c>
      <c r="C116" t="s">
        <v>4</v>
      </c>
      <c r="D116">
        <v>4055265</v>
      </c>
      <c r="E116" t="s">
        <v>19</v>
      </c>
      <c r="F116" t="s">
        <v>60</v>
      </c>
      <c r="G116">
        <v>37.69</v>
      </c>
      <c r="H116">
        <v>286.77999999999997</v>
      </c>
      <c r="I116">
        <v>249.09</v>
      </c>
      <c r="J116">
        <v>1470.55</v>
      </c>
      <c r="K116">
        <v>1148.04</v>
      </c>
      <c r="L116">
        <v>9.11</v>
      </c>
      <c r="M116">
        <v>2159.962917459316</v>
      </c>
      <c r="N116">
        <v>1280.93</v>
      </c>
      <c r="O116">
        <v>-0.77</v>
      </c>
      <c r="P116">
        <v>-2.27</v>
      </c>
      <c r="Q116">
        <v>8.2799999999999994</v>
      </c>
      <c r="R116">
        <v>8.2799999999999994</v>
      </c>
      <c r="S116" t="s">
        <v>116</v>
      </c>
      <c r="T116" t="s">
        <v>173</v>
      </c>
      <c r="U116" s="17">
        <v>427225793904.00006</v>
      </c>
      <c r="V116" t="s">
        <v>283</v>
      </c>
      <c r="W116" t="s">
        <v>276</v>
      </c>
      <c r="X116" s="17">
        <v>8960158893.9916401</v>
      </c>
      <c r="Y116" s="17">
        <v>0</v>
      </c>
      <c r="Z116" s="17">
        <v>7473867450.7699461</v>
      </c>
      <c r="AA116" s="17">
        <v>1319912830.3189812</v>
      </c>
      <c r="AB116" s="17">
        <v>0</v>
      </c>
      <c r="AC116" s="17">
        <v>0</v>
      </c>
      <c r="AD116" s="17">
        <v>0.31410991575476599</v>
      </c>
      <c r="AE116" s="17">
        <v>4.7749972680581401</v>
      </c>
      <c r="AF116" s="17">
        <v>434201588928.00006</v>
      </c>
      <c r="AG116" s="17">
        <v>14535614592</v>
      </c>
      <c r="AH116" s="17">
        <v>28568030544</v>
      </c>
      <c r="AI116" s="17">
        <v>37621</v>
      </c>
      <c r="AJ116" s="17">
        <v>434201588928.00006</v>
      </c>
      <c r="AK116" s="17">
        <v>198809252064</v>
      </c>
      <c r="AL116" s="17">
        <v>332880821136.00006</v>
      </c>
      <c r="AM116" s="17">
        <v>26538442560.000004</v>
      </c>
      <c r="AN116" s="17">
        <v>28568030544</v>
      </c>
      <c r="AO116" s="17">
        <v>28256325264.000004</v>
      </c>
      <c r="AP116" s="17">
        <v>45.787315646365997</v>
      </c>
      <c r="AQ116" s="17">
        <v>59.723852934974502</v>
      </c>
      <c r="AR116" s="17">
        <v>6.5794394291673601</v>
      </c>
      <c r="AS116" s="17">
        <v>6.5123263594971004</v>
      </c>
      <c r="AT116" s="17">
        <v>1319912830.3189812</v>
      </c>
      <c r="AU116" s="17">
        <v>1141209875.7197709</v>
      </c>
      <c r="AV116" s="17">
        <v>0.31410991575476599</v>
      </c>
      <c r="AW116" s="17">
        <v>4.7749972680581401</v>
      </c>
      <c r="AX116" s="17">
        <v>4.3119978086194299</v>
      </c>
      <c r="AY116" s="17">
        <v>0</v>
      </c>
      <c r="AZ116" s="17">
        <v>0.48433997704661202</v>
      </c>
      <c r="BA116" s="17">
        <v>1.5553386537066101</v>
      </c>
      <c r="BB116" s="17">
        <v>0.221291643321922</v>
      </c>
      <c r="BC116" s="17">
        <v>0.96771962785853605</v>
      </c>
      <c r="BD116" s="17">
        <v>1.1645990303825999</v>
      </c>
      <c r="BE116" s="17">
        <v>2.3982454868572201</v>
      </c>
      <c r="BF116" s="17">
        <v>0.34121937599329299</v>
      </c>
      <c r="BG116" s="17">
        <v>1.4921697114155701</v>
      </c>
      <c r="BH116" s="17">
        <v>1.7957467731913099</v>
      </c>
      <c r="BI116" s="17">
        <v>0.611454835540995</v>
      </c>
      <c r="BJ116" s="17">
        <v>1.6493069319006499</v>
      </c>
      <c r="BK116" s="17">
        <v>72.941192335180801</v>
      </c>
      <c r="BL116" s="17">
        <v>10.377981849319699</v>
      </c>
      <c r="BM116" s="17">
        <v>45.383443235298103</v>
      </c>
      <c r="BN116" s="17">
        <v>7.8534595804682601</v>
      </c>
      <c r="BO116" s="17">
        <v>7.8534595804682601</v>
      </c>
      <c r="BP116" s="17">
        <v>8.1467672730090701</v>
      </c>
      <c r="BQ116" s="17">
        <v>0</v>
      </c>
      <c r="BR116" s="17">
        <v>0</v>
      </c>
      <c r="BS116" s="17">
        <v>0</v>
      </c>
      <c r="BT116" s="17">
        <v>53725667040.000008</v>
      </c>
      <c r="BU116" s="17">
        <v>64.271567330048498</v>
      </c>
      <c r="BV116" s="17">
        <v>49357081296</v>
      </c>
      <c r="BW116" s="17" t="s">
        <v>278</v>
      </c>
      <c r="BX116" s="17">
        <v>23.535467591499099</v>
      </c>
      <c r="BY116" s="17">
        <v>126.037299273451</v>
      </c>
      <c r="BZ116" s="17">
        <v>1.60776610437087</v>
      </c>
      <c r="CA116" s="17">
        <v>65.949829638042601</v>
      </c>
      <c r="CB116" s="17">
        <v>5.1996474268497099</v>
      </c>
      <c r="CC116" s="17">
        <v>17.686388921238098</v>
      </c>
    </row>
    <row r="117" spans="1:81" x14ac:dyDescent="0.3">
      <c r="A117" t="s">
        <v>96</v>
      </c>
      <c r="B117" t="s">
        <v>85</v>
      </c>
      <c r="C117" t="s">
        <v>4</v>
      </c>
      <c r="D117">
        <v>4055265</v>
      </c>
      <c r="E117" t="s">
        <v>19</v>
      </c>
      <c r="F117" t="s">
        <v>61</v>
      </c>
      <c r="G117">
        <v>39.799999999999997</v>
      </c>
      <c r="H117">
        <v>396.63</v>
      </c>
      <c r="I117">
        <v>356.83</v>
      </c>
      <c r="J117">
        <v>1660.29</v>
      </c>
      <c r="K117">
        <v>1288.17</v>
      </c>
      <c r="L117">
        <v>10.029999999999999</v>
      </c>
      <c r="M117">
        <v>2376.327040613864</v>
      </c>
      <c r="N117">
        <v>1288.8699999999999</v>
      </c>
      <c r="O117">
        <v>1.1599999999999999</v>
      </c>
      <c r="P117">
        <v>2.34</v>
      </c>
      <c r="Q117">
        <v>8.2799999999999994</v>
      </c>
      <c r="R117">
        <v>8.2799999999999994</v>
      </c>
      <c r="S117" t="s">
        <v>116</v>
      </c>
      <c r="T117" t="s">
        <v>173</v>
      </c>
      <c r="U117" s="17">
        <v>480055662880</v>
      </c>
      <c r="V117" t="s">
        <v>283</v>
      </c>
      <c r="W117" t="s">
        <v>276</v>
      </c>
      <c r="X117" s="17">
        <v>11238014865.164902</v>
      </c>
      <c r="Y117" s="17">
        <v>0</v>
      </c>
      <c r="Z117" s="17">
        <v>9537536901.467598</v>
      </c>
      <c r="AA117" s="17">
        <v>3853651552.9700155</v>
      </c>
      <c r="AB117" s="17">
        <v>1.8605584824823097E-2</v>
      </c>
      <c r="AC117" s="17">
        <v>0</v>
      </c>
      <c r="AD117" s="17">
        <v>0.84229033151202803</v>
      </c>
      <c r="AE117" s="17">
        <v>13.6916093446511</v>
      </c>
      <c r="AF117" s="17">
        <v>480863351265</v>
      </c>
      <c r="AG117" s="17">
        <v>19197611153</v>
      </c>
      <c r="AH117" s="17">
        <v>27725519796</v>
      </c>
      <c r="AI117" s="17">
        <v>37986</v>
      </c>
      <c r="AJ117" s="17">
        <v>480863351265</v>
      </c>
      <c r="AK117" s="17">
        <v>232112968551</v>
      </c>
      <c r="AL117" s="17">
        <v>368960390917</v>
      </c>
      <c r="AM117" s="17">
        <v>24617520392</v>
      </c>
      <c r="AN117" s="17">
        <v>27725519796</v>
      </c>
      <c r="AO117" s="17">
        <v>27668613105</v>
      </c>
      <c r="AP117" s="17">
        <v>48.270047600921103</v>
      </c>
      <c r="AQ117" s="17">
        <v>62.909996374980899</v>
      </c>
      <c r="AR117" s="17">
        <v>5.7657793473058199</v>
      </c>
      <c r="AS117" s="17">
        <v>5.7546260906537396</v>
      </c>
      <c r="AT117" s="17">
        <v>3853651552.9700155</v>
      </c>
      <c r="AU117" s="17">
        <v>3468250153.0272512</v>
      </c>
      <c r="AV117" s="17">
        <v>0.84229033151202803</v>
      </c>
      <c r="AW117" s="17">
        <v>13.6916093446511</v>
      </c>
      <c r="AX117" s="17">
        <v>13.559842422982801</v>
      </c>
      <c r="AY117" s="17">
        <v>0</v>
      </c>
      <c r="AZ117" s="17">
        <v>0</v>
      </c>
      <c r="BA117" s="17">
        <v>1.8987379376443201</v>
      </c>
      <c r="BB117" s="17">
        <v>0.19416750188443899</v>
      </c>
      <c r="BC117" s="17">
        <v>1.0037929075388501</v>
      </c>
      <c r="BD117" s="17">
        <v>1.4524933280502601</v>
      </c>
      <c r="BE117" s="17">
        <v>0</v>
      </c>
      <c r="BF117" s="17">
        <v>0</v>
      </c>
      <c r="BG117" s="17">
        <v>0</v>
      </c>
      <c r="BH117" s="17">
        <v>0</v>
      </c>
      <c r="BI117" s="17">
        <v>0</v>
      </c>
      <c r="BJ117" s="17">
        <v>1.96828042083272</v>
      </c>
      <c r="BK117" s="17">
        <v>77.301167515964707</v>
      </c>
      <c r="BL117" s="17">
        <v>7.9049216280719898</v>
      </c>
      <c r="BM117" s="17">
        <v>40.866283945042902</v>
      </c>
      <c r="BN117" s="17">
        <v>0</v>
      </c>
      <c r="BO117" s="17">
        <v>0</v>
      </c>
      <c r="BP117" s="17">
        <v>0</v>
      </c>
      <c r="BQ117" s="17">
        <v>0</v>
      </c>
      <c r="BR117" s="17">
        <v>45273561835.999992</v>
      </c>
      <c r="BS117" s="17">
        <v>5071340654</v>
      </c>
      <c r="BT117" s="17">
        <v>50344902490</v>
      </c>
      <c r="BU117" s="17">
        <v>0</v>
      </c>
      <c r="BV117" s="17">
        <v>42435234904</v>
      </c>
      <c r="BW117" s="17" t="s">
        <v>278</v>
      </c>
      <c r="BX117" s="17">
        <v>16.279415779478999</v>
      </c>
      <c r="BY117" s="17">
        <v>75.4757202689606</v>
      </c>
      <c r="BZ117" s="17">
        <v>0.75519811942774295</v>
      </c>
      <c r="CA117" s="17">
        <v>26.726661212617</v>
      </c>
      <c r="CB117" s="17">
        <v>10.954575097811199</v>
      </c>
      <c r="CC117" s="17">
        <v>0</v>
      </c>
    </row>
    <row r="118" spans="1:81" x14ac:dyDescent="0.3">
      <c r="A118" t="s">
        <v>96</v>
      </c>
      <c r="B118" t="s">
        <v>85</v>
      </c>
      <c r="C118" t="s">
        <v>4</v>
      </c>
      <c r="D118">
        <v>4055265</v>
      </c>
      <c r="E118" t="s">
        <v>19</v>
      </c>
      <c r="F118" t="s">
        <v>62</v>
      </c>
      <c r="G118">
        <v>51.39</v>
      </c>
      <c r="H118">
        <v>534.85</v>
      </c>
      <c r="I118">
        <v>483.46</v>
      </c>
      <c r="J118">
        <v>1955.14</v>
      </c>
      <c r="K118">
        <v>1507.65</v>
      </c>
      <c r="L118">
        <v>10.11</v>
      </c>
      <c r="M118">
        <v>2616.7043956318621</v>
      </c>
      <c r="N118">
        <v>1296.82</v>
      </c>
      <c r="O118">
        <v>3.89</v>
      </c>
      <c r="P118">
        <v>6.05</v>
      </c>
      <c r="Q118">
        <v>8.2799999999999994</v>
      </c>
      <c r="R118">
        <v>8.2799999999999994</v>
      </c>
      <c r="S118" t="s">
        <v>116</v>
      </c>
      <c r="T118" t="s">
        <v>173</v>
      </c>
      <c r="U118" s="17">
        <v>515341062104.00006</v>
      </c>
      <c r="V118" t="s">
        <v>283</v>
      </c>
      <c r="W118" t="s">
        <v>276</v>
      </c>
      <c r="X118" s="17">
        <v>12843230180.85548</v>
      </c>
      <c r="Y118" s="17">
        <v>0</v>
      </c>
      <c r="Z118" s="17">
        <v>9483603256.9408588</v>
      </c>
      <c r="AA118" s="17">
        <v>3050208268.4629259</v>
      </c>
      <c r="AB118" s="17">
        <v>1.3531780324322574E-2</v>
      </c>
      <c r="AC118" s="17">
        <v>-27.084199044255101</v>
      </c>
      <c r="AD118" s="17">
        <v>0.61199397654031196</v>
      </c>
      <c r="AE118" s="17">
        <v>10.9239443201634</v>
      </c>
      <c r="AF118" s="17">
        <v>515972005032</v>
      </c>
      <c r="AG118" s="17">
        <v>19984168776</v>
      </c>
      <c r="AH118" s="17">
        <v>28120336112</v>
      </c>
      <c r="AI118" s="17">
        <v>38352</v>
      </c>
      <c r="AJ118" s="17">
        <v>515972005032</v>
      </c>
      <c r="AK118" s="17">
        <v>250310235032</v>
      </c>
      <c r="AL118" s="17">
        <v>410398651960</v>
      </c>
      <c r="AM118" s="17">
        <v>24811329224</v>
      </c>
      <c r="AN118" s="17">
        <v>28120336112</v>
      </c>
      <c r="AO118" s="17">
        <v>27921822280</v>
      </c>
      <c r="AP118" s="17">
        <v>48.512367452276003</v>
      </c>
      <c r="AQ118" s="17">
        <v>60.991973008818903</v>
      </c>
      <c r="AR118" s="17">
        <v>5.44997322291856</v>
      </c>
      <c r="AS118" s="17">
        <v>5.4135822713643202</v>
      </c>
      <c r="AT118" s="17">
        <v>3050208268.4629259</v>
      </c>
      <c r="AU118" s="17">
        <v>2528993087.0421438</v>
      </c>
      <c r="AV118" s="17">
        <v>0.61199397654031196</v>
      </c>
      <c r="AW118" s="17">
        <v>10.9239443201634</v>
      </c>
      <c r="AX118" s="17">
        <v>10.2331197766822</v>
      </c>
      <c r="AY118" s="17">
        <v>0</v>
      </c>
      <c r="AZ118" s="17">
        <v>0</v>
      </c>
      <c r="BA118" s="17">
        <v>2.0601405409283999</v>
      </c>
      <c r="BB118" s="17">
        <v>0.20743216577895299</v>
      </c>
      <c r="BC118" s="17">
        <v>1.16183345114569</v>
      </c>
      <c r="BD118" s="17">
        <v>1.4150330504867199</v>
      </c>
      <c r="BE118" s="17">
        <v>0</v>
      </c>
      <c r="BF118" s="17">
        <v>0</v>
      </c>
      <c r="BG118" s="17">
        <v>0</v>
      </c>
      <c r="BH118" s="17">
        <v>0</v>
      </c>
      <c r="BI118" s="17">
        <v>0</v>
      </c>
      <c r="BJ118" s="17">
        <v>2.1501483358203601</v>
      </c>
      <c r="BK118" s="17">
        <v>79.947507549317507</v>
      </c>
      <c r="BL118" s="17">
        <v>8.0497831629053405</v>
      </c>
      <c r="BM118" s="17">
        <v>45.087064091588999</v>
      </c>
      <c r="BN118" s="17">
        <v>8.4814087825408002</v>
      </c>
      <c r="BO118" s="17">
        <v>8.4814087825408002</v>
      </c>
      <c r="BP118" s="17">
        <v>10.041867412065301</v>
      </c>
      <c r="BQ118" s="17">
        <v>5.3820517701516799</v>
      </c>
      <c r="BR118" s="17">
        <v>38153077776</v>
      </c>
      <c r="BS118" s="17">
        <v>13755933224</v>
      </c>
      <c r="BT118" s="17">
        <v>51909011000</v>
      </c>
      <c r="BU118" s="17">
        <v>63.073151895482503</v>
      </c>
      <c r="BV118" s="17">
        <v>13308280304</v>
      </c>
      <c r="BW118" s="17" t="s">
        <v>278</v>
      </c>
      <c r="BX118" s="17">
        <v>5.1315140915609003</v>
      </c>
      <c r="BY118" s="17">
        <v>36.011429916564197</v>
      </c>
      <c r="BZ118" s="17">
        <v>1.0591702709264901</v>
      </c>
      <c r="CA118" s="17">
        <v>39.047162215407802</v>
      </c>
      <c r="CB118" s="17">
        <v>3.48336005948393</v>
      </c>
      <c r="CC118" s="17">
        <v>4.0893216009040998</v>
      </c>
    </row>
    <row r="119" spans="1:81" x14ac:dyDescent="0.3">
      <c r="A119" t="s">
        <v>96</v>
      </c>
      <c r="B119" t="s">
        <v>85</v>
      </c>
      <c r="C119" t="s">
        <v>4</v>
      </c>
      <c r="D119">
        <v>4055265</v>
      </c>
      <c r="E119" t="s">
        <v>19</v>
      </c>
      <c r="F119" t="s">
        <v>63</v>
      </c>
      <c r="G119">
        <v>124.29</v>
      </c>
      <c r="H119">
        <v>689.03</v>
      </c>
      <c r="I119">
        <v>564.74</v>
      </c>
      <c r="J119">
        <v>2286.15</v>
      </c>
      <c r="K119">
        <v>1751.99</v>
      </c>
      <c r="L119">
        <v>11.39</v>
      </c>
      <c r="M119">
        <v>2944.9409026541857</v>
      </c>
      <c r="N119">
        <v>1304.8900000000001</v>
      </c>
      <c r="O119">
        <v>1.81</v>
      </c>
      <c r="P119">
        <v>4.92</v>
      </c>
      <c r="Q119">
        <v>8.19</v>
      </c>
      <c r="R119">
        <v>8.07</v>
      </c>
      <c r="S119" t="s">
        <v>116</v>
      </c>
      <c r="T119" t="s">
        <v>173</v>
      </c>
      <c r="U119" s="17">
        <v>587348827776</v>
      </c>
      <c r="V119" t="s">
        <v>283</v>
      </c>
      <c r="W119" t="s">
        <v>276</v>
      </c>
      <c r="X119" s="17">
        <v>14758225126.507919</v>
      </c>
      <c r="Y119" s="17">
        <v>15510913040.634985</v>
      </c>
      <c r="Z119" s="17">
        <v>14740158663.437727</v>
      </c>
      <c r="AA119" s="17">
        <v>3852307037.6292357</v>
      </c>
      <c r="AB119" s="17">
        <v>1.6967826802410286E-2</v>
      </c>
      <c r="AC119" s="17">
        <v>23.811686345746299</v>
      </c>
      <c r="AD119" s="17">
        <v>0.70047237159440001</v>
      </c>
      <c r="AE119" s="17">
        <v>12.926798796535399</v>
      </c>
      <c r="AF119" s="17">
        <v>587348827776</v>
      </c>
      <c r="AG119" s="17">
        <v>17644820976</v>
      </c>
      <c r="AH119" s="17">
        <v>31661870327.999996</v>
      </c>
      <c r="AI119" s="17">
        <v>38717</v>
      </c>
      <c r="AJ119" s="17">
        <v>587348827776</v>
      </c>
      <c r="AK119" s="17">
        <v>266672502144</v>
      </c>
      <c r="AL119" s="17">
        <v>467090373095.99994</v>
      </c>
      <c r="AM119" s="17">
        <v>28056031128</v>
      </c>
      <c r="AN119" s="17">
        <v>31661870327.999996</v>
      </c>
      <c r="AO119" s="17">
        <v>31261262832</v>
      </c>
      <c r="AP119" s="17">
        <v>45.4027469764019</v>
      </c>
      <c r="AQ119" s="17">
        <v>57.092271111567399</v>
      </c>
      <c r="AR119" s="17">
        <v>5.3906416137558102</v>
      </c>
      <c r="AS119" s="17">
        <v>5.3260682547239</v>
      </c>
      <c r="AT119" s="17">
        <v>3852307037.6292357</v>
      </c>
      <c r="AU119" s="17">
        <v>3164194521.9084673</v>
      </c>
      <c r="AV119" s="17">
        <v>0.70047237159440001</v>
      </c>
      <c r="AW119" s="17">
        <v>12.926798796535399</v>
      </c>
      <c r="AX119" s="17">
        <v>12.006855501771801</v>
      </c>
      <c r="AY119" s="17">
        <v>12.5456342792356</v>
      </c>
      <c r="AZ119" s="17">
        <v>1.0836285658609599</v>
      </c>
      <c r="BA119" s="17">
        <v>2.2420087873124799</v>
      </c>
      <c r="BB119" s="17">
        <v>0.205249636229591</v>
      </c>
      <c r="BC119" s="17">
        <v>1.2250830726094699</v>
      </c>
      <c r="BD119" s="17">
        <v>1.4584332862659799</v>
      </c>
      <c r="BE119" s="17">
        <v>3.4683805748299599</v>
      </c>
      <c r="BF119" s="17">
        <v>0.31752054466431101</v>
      </c>
      <c r="BG119" s="17">
        <v>1.89519967791254</v>
      </c>
      <c r="BH119" s="17">
        <v>2.25619172788074</v>
      </c>
      <c r="BI119" s="17">
        <v>1.84774500150657</v>
      </c>
      <c r="BJ119" s="17">
        <v>2.3300162834477902</v>
      </c>
      <c r="BK119" s="17">
        <v>83.547423882745093</v>
      </c>
      <c r="BL119" s="17">
        <v>7.6485330730609897</v>
      </c>
      <c r="BM119" s="17">
        <v>45.652155931810903</v>
      </c>
      <c r="BN119" s="17">
        <v>8.0795221465843792</v>
      </c>
      <c r="BO119" s="17">
        <v>8.0795221465843792</v>
      </c>
      <c r="BP119" s="17">
        <v>10.419571753707</v>
      </c>
      <c r="BQ119" s="17">
        <v>5.3583271394599103</v>
      </c>
      <c r="BR119" s="17">
        <v>43312943952</v>
      </c>
      <c r="BS119" s="17">
        <v>17973187776</v>
      </c>
      <c r="BT119" s="17">
        <v>61286131728</v>
      </c>
      <c r="BU119" s="17">
        <v>66.054225611217404</v>
      </c>
      <c r="BV119" s="17">
        <v>12790940112</v>
      </c>
      <c r="BW119" s="17" t="s">
        <v>278</v>
      </c>
      <c r="BX119" s="17">
        <v>4.6180654195363902</v>
      </c>
      <c r="BY119" s="17">
        <v>30.773404404377501</v>
      </c>
      <c r="BZ119" s="17">
        <v>0.52426817097459499</v>
      </c>
      <c r="CA119" s="17">
        <v>17.444373420996602</v>
      </c>
      <c r="CB119" s="17">
        <v>3.7200510901391999</v>
      </c>
      <c r="CC119" s="17">
        <v>3.2968998422869098</v>
      </c>
    </row>
    <row r="120" spans="1:81" x14ac:dyDescent="0.3">
      <c r="A120" t="s">
        <v>96</v>
      </c>
      <c r="B120" t="s">
        <v>85</v>
      </c>
      <c r="C120" t="s">
        <v>4</v>
      </c>
      <c r="D120">
        <v>4055265</v>
      </c>
      <c r="E120" t="s">
        <v>19</v>
      </c>
      <c r="F120" t="s">
        <v>64</v>
      </c>
      <c r="G120">
        <v>206.77</v>
      </c>
      <c r="H120">
        <v>888.75</v>
      </c>
      <c r="I120">
        <v>681.97</v>
      </c>
      <c r="J120">
        <v>2752.32</v>
      </c>
      <c r="K120">
        <v>2096.0700000000002</v>
      </c>
      <c r="L120">
        <v>12.71</v>
      </c>
      <c r="M120">
        <v>3410.7596700471668</v>
      </c>
      <c r="N120">
        <v>1313.09</v>
      </c>
      <c r="O120">
        <v>1.47</v>
      </c>
      <c r="P120">
        <v>2.96</v>
      </c>
      <c r="Q120">
        <v>7.97</v>
      </c>
      <c r="R120">
        <v>7.81</v>
      </c>
      <c r="S120" t="s">
        <v>116</v>
      </c>
      <c r="T120" t="s">
        <v>173</v>
      </c>
      <c r="U120" s="17">
        <v>682584230013</v>
      </c>
      <c r="V120" t="s">
        <v>283</v>
      </c>
      <c r="W120" t="s">
        <v>276</v>
      </c>
      <c r="X120" s="17">
        <v>17740146484.18438</v>
      </c>
      <c r="Y120" s="17">
        <v>21064542358.462112</v>
      </c>
      <c r="Z120" s="17">
        <v>20308644330.449223</v>
      </c>
      <c r="AA120" s="17">
        <v>6054208832.3953142</v>
      </c>
      <c r="AB120" s="17">
        <v>2.2704537515820317E-2</v>
      </c>
      <c r="AC120" s="17">
        <v>30.492725272038101</v>
      </c>
      <c r="AD120" s="17">
        <v>0.95878890324613297</v>
      </c>
      <c r="AE120" s="17">
        <v>14.4400314147874</v>
      </c>
      <c r="AF120" s="17">
        <v>682584230013</v>
      </c>
      <c r="AG120" s="17">
        <v>21261039345.000004</v>
      </c>
      <c r="AH120" s="17">
        <v>52908335676.000008</v>
      </c>
      <c r="AI120" s="17">
        <v>39082</v>
      </c>
      <c r="AJ120" s="17">
        <v>682584230013</v>
      </c>
      <c r="AK120" s="17">
        <v>299511792846</v>
      </c>
      <c r="AL120" s="17">
        <v>535845455019.00006</v>
      </c>
      <c r="AM120" s="17">
        <v>49059708957</v>
      </c>
      <c r="AN120" s="17">
        <v>52908335676.000008</v>
      </c>
      <c r="AO120" s="17">
        <v>52139994039.000008</v>
      </c>
      <c r="AP120" s="17">
        <v>43.879096480194903</v>
      </c>
      <c r="AQ120" s="17">
        <v>55.895182097864399</v>
      </c>
      <c r="AR120" s="17">
        <v>7.7511804916724101</v>
      </c>
      <c r="AS120" s="17">
        <v>7.6472248488064603</v>
      </c>
      <c r="AT120" s="17">
        <v>6054208832.3953142</v>
      </c>
      <c r="AU120" s="17">
        <v>5372570949.1855488</v>
      </c>
      <c r="AV120" s="17">
        <v>0.95878890324613297</v>
      </c>
      <c r="AW120" s="17">
        <v>14.4400314147874</v>
      </c>
      <c r="AX120" s="17">
        <v>14.057925348247901</v>
      </c>
      <c r="AY120" s="17">
        <v>14.4810816755706</v>
      </c>
      <c r="AZ120" s="17">
        <v>1.4625412441994501</v>
      </c>
      <c r="BA120" s="17">
        <v>2.4110966346736</v>
      </c>
      <c r="BB120" s="17">
        <v>0.28453367854289702</v>
      </c>
      <c r="BC120" s="17">
        <v>1.2137627051101301</v>
      </c>
      <c r="BD120" s="17">
        <v>1.59569697193033</v>
      </c>
      <c r="BE120" s="17">
        <v>3.6778985030194602</v>
      </c>
      <c r="BF120" s="17">
        <v>0.43402905355272497</v>
      </c>
      <c r="BG120" s="17">
        <v>1.8514795184680499</v>
      </c>
      <c r="BH120" s="17">
        <v>2.43408390187968</v>
      </c>
      <c r="BI120" s="17">
        <v>2.0586910431621499</v>
      </c>
      <c r="BJ120" s="17">
        <v>2.4471637168676899</v>
      </c>
      <c r="BK120" s="17">
        <v>85.820652788776997</v>
      </c>
      <c r="BL120" s="17">
        <v>10.127701097409201</v>
      </c>
      <c r="BM120" s="17">
        <v>43.202709582532002</v>
      </c>
      <c r="BN120" s="17">
        <v>11.439984295262899</v>
      </c>
      <c r="BO120" s="17">
        <v>11.439984295262899</v>
      </c>
      <c r="BP120" s="17">
        <v>13.5877685234751</v>
      </c>
      <c r="BQ120" s="17">
        <v>7.4774844540562997</v>
      </c>
      <c r="BR120" s="17">
        <v>54994273677.000008</v>
      </c>
      <c r="BS120" s="17">
        <v>8955273537</v>
      </c>
      <c r="BT120" s="17">
        <v>63949547214.000008</v>
      </c>
      <c r="BU120" s="17">
        <v>65.113418610408701</v>
      </c>
      <c r="BV120" s="17">
        <v>12584044620.000002</v>
      </c>
      <c r="BW120" s="17" t="s">
        <v>278</v>
      </c>
      <c r="BX120" s="17">
        <v>4.0386197640725703</v>
      </c>
      <c r="BY120" s="17">
        <v>19.594934284551499</v>
      </c>
      <c r="BZ120" s="17">
        <v>0.52887289481419997</v>
      </c>
      <c r="CA120" s="17">
        <v>15.4223467164644</v>
      </c>
      <c r="CB120" s="17">
        <v>3.87714898608934</v>
      </c>
      <c r="CC120" s="17">
        <v>2.8313496301690102</v>
      </c>
    </row>
    <row r="121" spans="1:81" x14ac:dyDescent="0.3">
      <c r="A121" t="s">
        <v>96</v>
      </c>
      <c r="B121" t="s">
        <v>85</v>
      </c>
      <c r="C121" t="s">
        <v>4</v>
      </c>
      <c r="D121">
        <v>4055265</v>
      </c>
      <c r="E121" t="s">
        <v>19</v>
      </c>
      <c r="F121" t="s">
        <v>65</v>
      </c>
      <c r="G121">
        <v>302.85000000000002</v>
      </c>
      <c r="H121">
        <v>1122.74</v>
      </c>
      <c r="I121">
        <v>819.89</v>
      </c>
      <c r="J121">
        <v>3551.03</v>
      </c>
      <c r="K121">
        <v>2687.09</v>
      </c>
      <c r="L121">
        <v>14.24</v>
      </c>
      <c r="M121">
        <v>4084.9955160967015</v>
      </c>
      <c r="N121">
        <v>1321.51</v>
      </c>
      <c r="O121">
        <v>4.7699999999999996</v>
      </c>
      <c r="P121">
        <v>3.14</v>
      </c>
      <c r="Q121">
        <v>7.61</v>
      </c>
      <c r="R121">
        <v>7.3</v>
      </c>
      <c r="S121" t="s">
        <v>116</v>
      </c>
      <c r="T121" t="s">
        <v>173</v>
      </c>
      <c r="U121" s="17">
        <v>820251528253</v>
      </c>
      <c r="V121" t="s">
        <v>283</v>
      </c>
      <c r="W121" t="s">
        <v>276</v>
      </c>
      <c r="X121" s="17">
        <v>24506348799.696247</v>
      </c>
      <c r="Y121" s="17">
        <v>27210763364.958515</v>
      </c>
      <c r="Z121" s="17">
        <v>26277861982.708549</v>
      </c>
      <c r="AA121" s="17">
        <v>8158087136.9127054</v>
      </c>
      <c r="AB121" s="17">
        <v>2.9194263724202411E-2</v>
      </c>
      <c r="AC121" s="17">
        <v>22.1361213838107</v>
      </c>
      <c r="AD121" s="17">
        <v>1.09615182434289</v>
      </c>
      <c r="AE121" s="17">
        <v>14.3666202338316</v>
      </c>
      <c r="AF121" s="17">
        <v>820251528253</v>
      </c>
      <c r="AG121" s="17">
        <v>28283208856</v>
      </c>
      <c r="AH121" s="17">
        <v>61698999213</v>
      </c>
      <c r="AI121" s="17">
        <v>39447</v>
      </c>
      <c r="AJ121" s="17">
        <v>820251528253</v>
      </c>
      <c r="AK121" s="17">
        <v>377114882137</v>
      </c>
      <c r="AL121" s="17">
        <v>613543308055.00012</v>
      </c>
      <c r="AM121" s="17">
        <v>57560650870.000008</v>
      </c>
      <c r="AN121" s="17">
        <v>61698999213</v>
      </c>
      <c r="AO121" s="17">
        <v>60633299557</v>
      </c>
      <c r="AP121" s="17">
        <v>45.9755171612045</v>
      </c>
      <c r="AQ121" s="17">
        <v>61.465079512071597</v>
      </c>
      <c r="AR121" s="17">
        <v>7.5219608970931997</v>
      </c>
      <c r="AS121" s="17">
        <v>7.4016538666013298</v>
      </c>
      <c r="AT121" s="17">
        <v>8158087136.9127054</v>
      </c>
      <c r="AU121" s="17">
        <v>7396932189.004221</v>
      </c>
      <c r="AV121" s="17">
        <v>1.09615182434289</v>
      </c>
      <c r="AW121" s="17">
        <v>14.3666202338316</v>
      </c>
      <c r="AX121" s="17">
        <v>14.0034132199411</v>
      </c>
      <c r="AY121" s="17">
        <v>14.462091832728399</v>
      </c>
      <c r="AZ121" s="17">
        <v>1.71770528683915</v>
      </c>
      <c r="BA121" s="17">
        <v>2.6989443292484099</v>
      </c>
      <c r="BB121" s="17">
        <v>0.627889533142443</v>
      </c>
      <c r="BC121" s="17">
        <v>1.3321471136253</v>
      </c>
      <c r="BD121" s="17">
        <v>1.9606197438436901</v>
      </c>
      <c r="BE121" s="17">
        <v>4.2293328718525602</v>
      </c>
      <c r="BF121" s="17">
        <v>0.98392316345072295</v>
      </c>
      <c r="BG121" s="17">
        <v>2.08751752184823</v>
      </c>
      <c r="BH121" s="17">
        <v>3.0723544172363102</v>
      </c>
      <c r="BI121" s="17">
        <v>2.5112953188543701</v>
      </c>
      <c r="BJ121" s="17">
        <v>2.7636774850163999</v>
      </c>
      <c r="BK121" s="17">
        <v>81.965849574997804</v>
      </c>
      <c r="BL121" s="17">
        <v>19.068751609856601</v>
      </c>
      <c r="BM121" s="17">
        <v>40.456769983686797</v>
      </c>
      <c r="BN121" s="17">
        <v>10.6670878941149</v>
      </c>
      <c r="BO121" s="17">
        <v>10.6670878941149</v>
      </c>
      <c r="BP121" s="17">
        <v>13.3357910853923</v>
      </c>
      <c r="BQ121" s="17">
        <v>6.7233462571843603</v>
      </c>
      <c r="BR121" s="17">
        <v>101824015115.00002</v>
      </c>
      <c r="BS121" s="17">
        <v>5688568950</v>
      </c>
      <c r="BT121" s="17">
        <v>107512584065</v>
      </c>
      <c r="BU121" s="17">
        <v>62.6601907425486</v>
      </c>
      <c r="BV121" s="17">
        <v>12157793018.000002</v>
      </c>
      <c r="BW121" s="17" t="s">
        <v>278</v>
      </c>
      <c r="BX121" s="17">
        <v>3.1152464374556401</v>
      </c>
      <c r="BY121" s="17">
        <v>16.4771282941918</v>
      </c>
      <c r="BZ121" s="17">
        <v>0.31242309629006998</v>
      </c>
      <c r="CA121" s="17">
        <v>18.512076423936598</v>
      </c>
      <c r="CB121" s="17">
        <v>3.3701436313764201</v>
      </c>
      <c r="CC121" s="17">
        <v>2.3654620485079301</v>
      </c>
    </row>
    <row r="122" spans="1:81" x14ac:dyDescent="0.3">
      <c r="A122" t="s">
        <v>96</v>
      </c>
      <c r="B122" t="s">
        <v>85</v>
      </c>
      <c r="C122" t="s">
        <v>4</v>
      </c>
      <c r="D122">
        <v>4055265</v>
      </c>
      <c r="E122" t="s">
        <v>19</v>
      </c>
      <c r="F122" t="s">
        <v>66</v>
      </c>
      <c r="G122">
        <v>344.47</v>
      </c>
      <c r="H122">
        <v>1334.56</v>
      </c>
      <c r="I122">
        <v>990.09</v>
      </c>
      <c r="J122">
        <v>4593.55</v>
      </c>
      <c r="K122">
        <v>3453.36</v>
      </c>
      <c r="L122">
        <v>9.59</v>
      </c>
      <c r="M122">
        <v>4901.431515319734</v>
      </c>
      <c r="N122">
        <v>1330.17</v>
      </c>
      <c r="O122">
        <v>5.86</v>
      </c>
      <c r="P122">
        <v>6.86</v>
      </c>
      <c r="Q122">
        <v>6.95</v>
      </c>
      <c r="R122">
        <v>6.82</v>
      </c>
      <c r="S122" t="s">
        <v>116</v>
      </c>
      <c r="T122" t="s">
        <v>173</v>
      </c>
      <c r="U122" s="17">
        <v>1018852124160</v>
      </c>
      <c r="V122" t="s">
        <v>283</v>
      </c>
      <c r="W122" t="s">
        <v>276</v>
      </c>
      <c r="X122" s="17">
        <v>31860023286.710876</v>
      </c>
      <c r="Y122" s="17">
        <v>31528591968.220909</v>
      </c>
      <c r="Z122" s="17">
        <v>30403280419.429596</v>
      </c>
      <c r="AA122" s="17">
        <v>9487113510.2424278</v>
      </c>
      <c r="AB122" s="17">
        <v>3.656974582817217E-2</v>
      </c>
      <c r="AC122" s="17">
        <v>14.416642223776501</v>
      </c>
      <c r="AD122" s="17">
        <v>1.0182264449759599</v>
      </c>
      <c r="AE122" s="17">
        <v>14.011890990745799</v>
      </c>
      <c r="AF122" s="17">
        <v>1018852124160</v>
      </c>
      <c r="AG122" s="17">
        <v>24010812774</v>
      </c>
      <c r="AH122" s="17">
        <v>71798818494</v>
      </c>
      <c r="AI122" s="17">
        <v>39813</v>
      </c>
      <c r="AJ122" s="17">
        <v>1018852124160</v>
      </c>
      <c r="AK122" s="17">
        <v>467690187588</v>
      </c>
      <c r="AL122" s="17">
        <v>756064259730</v>
      </c>
      <c r="AM122" s="17">
        <v>68042580995.999992</v>
      </c>
      <c r="AN122" s="17">
        <v>71798818494</v>
      </c>
      <c r="AO122" s="17">
        <v>70680403872</v>
      </c>
      <c r="AP122" s="17">
        <v>45.903637681826602</v>
      </c>
      <c r="AQ122" s="17">
        <v>61.858523474581098</v>
      </c>
      <c r="AR122" s="17">
        <v>7.0470303581292599</v>
      </c>
      <c r="AS122" s="17">
        <v>6.9448818693531704</v>
      </c>
      <c r="AT122" s="17">
        <v>9487113510.2424278</v>
      </c>
      <c r="AU122" s="17">
        <v>9266255281.5006332</v>
      </c>
      <c r="AV122" s="17">
        <v>1.0182264449759599</v>
      </c>
      <c r="AW122" s="17">
        <v>14.011890990745799</v>
      </c>
      <c r="AX122" s="17">
        <v>14.549762176044</v>
      </c>
      <c r="AY122" s="17">
        <v>14.992427005095101</v>
      </c>
      <c r="AZ122" s="17">
        <v>1.70686607302555</v>
      </c>
      <c r="BA122" s="17">
        <v>2.5177670810483899</v>
      </c>
      <c r="BB122" s="17">
        <v>0.61728065980900604</v>
      </c>
      <c r="BC122" s="17">
        <v>1.3659074935078299</v>
      </c>
      <c r="BD122" s="17">
        <v>2.0535433450486398</v>
      </c>
      <c r="BE122" s="17">
        <v>4.2205653090492499</v>
      </c>
      <c r="BF122" s="17">
        <v>1.0347555015502401</v>
      </c>
      <c r="BG122" s="17">
        <v>2.2896882820745499</v>
      </c>
      <c r="BH122" s="17">
        <v>3.4423810955270202</v>
      </c>
      <c r="BI122" s="17">
        <v>2.25821588278591</v>
      </c>
      <c r="BJ122" s="17">
        <v>2.6317124123804301</v>
      </c>
      <c r="BK122" s="17">
        <v>73.630743646289005</v>
      </c>
      <c r="BL122" s="17">
        <v>18.052040779436801</v>
      </c>
      <c r="BM122" s="17">
        <v>39.945229745851599</v>
      </c>
      <c r="BN122" s="17">
        <v>10.8080958057628</v>
      </c>
      <c r="BO122" s="17">
        <v>10.8080958057628</v>
      </c>
      <c r="BP122" s="17">
        <v>13.430820659636399</v>
      </c>
      <c r="BQ122" s="17">
        <v>6.2277119243664796</v>
      </c>
      <c r="BR122" s="17">
        <v>136436031419.99998</v>
      </c>
      <c r="BS122" s="17">
        <v>6984998358</v>
      </c>
      <c r="BT122" s="17">
        <v>143421029778</v>
      </c>
      <c r="BU122" s="17">
        <v>57.064522532682801</v>
      </c>
      <c r="BV122" s="17">
        <v>12822709379.999998</v>
      </c>
      <c r="BW122" s="17" t="s">
        <v>278</v>
      </c>
      <c r="BX122" s="17">
        <v>2.65316742520548</v>
      </c>
      <c r="BY122" s="17">
        <v>14.8602972399151</v>
      </c>
      <c r="BZ122" s="17">
        <v>0.54624748439728599</v>
      </c>
      <c r="CA122" s="17">
        <v>33.069965536442602</v>
      </c>
      <c r="CB122" s="17">
        <v>3.2294709313045198</v>
      </c>
      <c r="CC122" s="17">
        <v>2.2054766100748102</v>
      </c>
    </row>
    <row r="123" spans="1:81" x14ac:dyDescent="0.3">
      <c r="A123" t="s">
        <v>96</v>
      </c>
      <c r="B123" t="s">
        <v>85</v>
      </c>
      <c r="C123" t="s">
        <v>4</v>
      </c>
      <c r="D123">
        <v>4055265</v>
      </c>
      <c r="E123" t="s">
        <v>19</v>
      </c>
      <c r="F123" t="s">
        <v>67</v>
      </c>
      <c r="G123">
        <v>235.48</v>
      </c>
      <c r="H123">
        <v>1119.0899999999999</v>
      </c>
      <c r="I123">
        <v>883.61</v>
      </c>
      <c r="J123">
        <v>5101.8999999999996</v>
      </c>
      <c r="K123">
        <v>3809.88</v>
      </c>
      <c r="L123">
        <v>9.44</v>
      </c>
      <c r="M123">
        <v>5453.938890568752</v>
      </c>
      <c r="N123">
        <v>1339.13</v>
      </c>
      <c r="O123">
        <v>-0.69</v>
      </c>
      <c r="P123">
        <v>-5.46</v>
      </c>
      <c r="Q123">
        <v>6.83</v>
      </c>
      <c r="R123">
        <v>6.83</v>
      </c>
      <c r="S123" t="s">
        <v>116</v>
      </c>
      <c r="T123" t="s">
        <v>173</v>
      </c>
      <c r="U123" s="17">
        <v>1281949602868</v>
      </c>
      <c r="V123" t="s">
        <v>283</v>
      </c>
      <c r="W123" t="s">
        <v>276</v>
      </c>
      <c r="X123" s="17">
        <v>32572686639.676319</v>
      </c>
      <c r="Y123" s="17">
        <v>32546629544.359444</v>
      </c>
      <c r="Z123" s="17">
        <v>31274369907.286667</v>
      </c>
      <c r="AA123" s="17">
        <v>12494084428.089354</v>
      </c>
      <c r="AB123" s="17">
        <v>4.5087558188748794E-2</v>
      </c>
      <c r="AC123" s="17">
        <v>21.429444731476298</v>
      </c>
      <c r="AD123" s="17">
        <v>1.0869975673766501</v>
      </c>
      <c r="AE123" s="17">
        <v>16.488083911517698</v>
      </c>
      <c r="AF123" s="17">
        <v>1281949602868</v>
      </c>
      <c r="AG123" s="17">
        <v>25721039123.999996</v>
      </c>
      <c r="AH123" s="17">
        <v>79887131544</v>
      </c>
      <c r="AI123" s="17">
        <v>40178</v>
      </c>
      <c r="AJ123" s="17">
        <v>1281949602868</v>
      </c>
      <c r="AK123" s="17">
        <v>702887936255.99988</v>
      </c>
      <c r="AL123" s="17">
        <v>974405517272</v>
      </c>
      <c r="AM123" s="17">
        <v>75433968192</v>
      </c>
      <c r="AN123" s="17">
        <v>79887131544</v>
      </c>
      <c r="AO123" s="17">
        <v>77860050179.999985</v>
      </c>
      <c r="AP123" s="17">
        <v>54.829607551146097</v>
      </c>
      <c r="AQ123" s="17">
        <v>72.135052993526202</v>
      </c>
      <c r="AR123" s="17">
        <v>6.2316904943279496</v>
      </c>
      <c r="AS123" s="17">
        <v>6.0831846359347503</v>
      </c>
      <c r="AT123" s="17">
        <v>12494084428.089354</v>
      </c>
      <c r="AU123" s="17">
        <v>11830945991.092495</v>
      </c>
      <c r="AV123" s="17">
        <v>1.0869975673766501</v>
      </c>
      <c r="AW123" s="17">
        <v>16.488083911517698</v>
      </c>
      <c r="AX123" s="17">
        <v>16.506305846311001</v>
      </c>
      <c r="AY123" s="17">
        <v>17.1088141326818</v>
      </c>
      <c r="AZ123" s="17">
        <v>1.8694765875157999</v>
      </c>
      <c r="BA123" s="17">
        <v>2.0234948330076401</v>
      </c>
      <c r="BB123" s="17">
        <v>0.58601763427458797</v>
      </c>
      <c r="BC123" s="17">
        <v>1.19126649945684</v>
      </c>
      <c r="BD123" s="17">
        <v>1.64258910189069</v>
      </c>
      <c r="BE123" s="17">
        <v>3.48011470200117</v>
      </c>
      <c r="BF123" s="17">
        <v>1.0078644884107</v>
      </c>
      <c r="BG123" s="17">
        <v>2.04880387690398</v>
      </c>
      <c r="BH123" s="17">
        <v>2.8250126412925201</v>
      </c>
      <c r="BI123" s="17">
        <v>2.4334583936922898</v>
      </c>
      <c r="BJ123" s="17">
        <v>2.03911121081862</v>
      </c>
      <c r="BK123" s="17">
        <v>71.404302747304598</v>
      </c>
      <c r="BL123" s="17">
        <v>20.679163539452301</v>
      </c>
      <c r="BM123" s="17">
        <v>42.036951314328903</v>
      </c>
      <c r="BN123" s="17">
        <v>9.0674822341788506</v>
      </c>
      <c r="BO123" s="17">
        <v>9.0674822341788506</v>
      </c>
      <c r="BP123" s="17">
        <v>11.135571767410701</v>
      </c>
      <c r="BQ123" s="17">
        <v>5.3727756007224903</v>
      </c>
      <c r="BR123" s="17">
        <v>158060347412</v>
      </c>
      <c r="BS123" s="17">
        <v>29263707660</v>
      </c>
      <c r="BT123" s="17">
        <v>187324055072</v>
      </c>
      <c r="BU123" s="17">
        <v>59.002303831275</v>
      </c>
      <c r="BV123" s="17">
        <v>10944393768</v>
      </c>
      <c r="BW123" s="17" t="s">
        <v>278</v>
      </c>
      <c r="BX123" s="17">
        <v>1.5212539442292401</v>
      </c>
      <c r="BY123" s="17">
        <v>11.593083063746599</v>
      </c>
      <c r="BZ123" s="17">
        <v>0.37628633526345001</v>
      </c>
      <c r="CA123" s="17">
        <v>11.313220596559001</v>
      </c>
      <c r="CB123" s="17">
        <v>2.29965514334822</v>
      </c>
      <c r="CC123" s="17">
        <v>1.4469442167933699</v>
      </c>
    </row>
    <row r="124" spans="1:81" x14ac:dyDescent="0.3">
      <c r="A124" t="s">
        <v>96</v>
      </c>
      <c r="B124" t="s">
        <v>85</v>
      </c>
      <c r="C124" t="s">
        <v>4</v>
      </c>
      <c r="D124">
        <v>4055265</v>
      </c>
      <c r="E124" t="s">
        <v>19</v>
      </c>
      <c r="F124" t="s">
        <v>8</v>
      </c>
      <c r="G124">
        <v>238.09</v>
      </c>
      <c r="H124">
        <v>1478.07</v>
      </c>
      <c r="I124">
        <v>1239.99</v>
      </c>
      <c r="J124">
        <v>6088.11</v>
      </c>
      <c r="K124">
        <v>4515.76</v>
      </c>
      <c r="L124">
        <v>10.62</v>
      </c>
      <c r="M124">
        <v>6088.3142262420824</v>
      </c>
      <c r="N124">
        <v>1348.19</v>
      </c>
      <c r="O124">
        <v>3.32</v>
      </c>
      <c r="P124">
        <v>5.54</v>
      </c>
      <c r="Q124">
        <v>6.77</v>
      </c>
      <c r="R124">
        <v>6.6</v>
      </c>
      <c r="S124" t="s">
        <v>116</v>
      </c>
      <c r="T124" t="s">
        <v>173</v>
      </c>
      <c r="U124" s="17">
        <v>1583628311884.9399</v>
      </c>
      <c r="V124" t="s">
        <v>283</v>
      </c>
      <c r="W124" t="s">
        <v>276</v>
      </c>
      <c r="X124" s="17">
        <v>39129741810.251511</v>
      </c>
      <c r="Y124" s="17">
        <v>40188240696.76358</v>
      </c>
      <c r="Z124" s="17">
        <v>38663795475.560783</v>
      </c>
      <c r="AA124" s="17">
        <v>16204857133.34201</v>
      </c>
      <c r="AB124" s="17">
        <v>5.7319967615726913E-2</v>
      </c>
      <c r="AC124" s="17">
        <v>25.9393026035441</v>
      </c>
      <c r="AD124" s="17">
        <v>1.14191230726437</v>
      </c>
      <c r="AE124" s="17">
        <v>17.959402199184002</v>
      </c>
      <c r="AF124" s="17">
        <v>1583628311884.9399</v>
      </c>
      <c r="AG124" s="17">
        <v>34034973504.920601</v>
      </c>
      <c r="AH124" s="17">
        <v>102369417108.25159</v>
      </c>
      <c r="AI124" s="17">
        <v>40543</v>
      </c>
      <c r="AJ124" s="17">
        <v>1583628311884.9399</v>
      </c>
      <c r="AK124" s="17">
        <v>838597577592.73499</v>
      </c>
      <c r="AL124" s="17">
        <v>1170861014383.0461</v>
      </c>
      <c r="AM124" s="17">
        <v>97526873580.620987</v>
      </c>
      <c r="AN124" s="17">
        <v>102369417108.25159</v>
      </c>
      <c r="AO124" s="17">
        <v>100368508705.52638</v>
      </c>
      <c r="AP124" s="17">
        <v>52.954192047411702</v>
      </c>
      <c r="AQ124" s="17">
        <v>71.622299085140497</v>
      </c>
      <c r="AR124" s="17">
        <v>6.4642325689671898</v>
      </c>
      <c r="AS124" s="17">
        <v>6.3459009678606</v>
      </c>
      <c r="AT124" s="17">
        <v>16204857133.34201</v>
      </c>
      <c r="AU124" s="17">
        <v>15425866954.89426</v>
      </c>
      <c r="AV124" s="17">
        <v>1.14191230726437</v>
      </c>
      <c r="AW124" s="17">
        <v>17.959402199184002</v>
      </c>
      <c r="AX124" s="17">
        <v>18.016196252966601</v>
      </c>
      <c r="AY124" s="17">
        <v>18.666268587106099</v>
      </c>
      <c r="AZ124" s="17">
        <v>1.9851745784868</v>
      </c>
      <c r="BA124" s="17">
        <v>2.0191956946477898</v>
      </c>
      <c r="BB124" s="17">
        <v>0.56718243280382596</v>
      </c>
      <c r="BC124" s="17">
        <v>1.1415271274832599</v>
      </c>
      <c r="BD124" s="17">
        <v>1.6158395919842601</v>
      </c>
      <c r="BE124" s="17">
        <v>3.5103010419492602</v>
      </c>
      <c r="BF124" s="17">
        <v>0.986026807666045</v>
      </c>
      <c r="BG124" s="17">
        <v>1.9845049569188999</v>
      </c>
      <c r="BH124" s="17">
        <v>2.8090805752013099</v>
      </c>
      <c r="BI124" s="17">
        <v>2.5725231829321098</v>
      </c>
      <c r="BJ124" s="17">
        <v>2.0651980870389601</v>
      </c>
      <c r="BK124" s="17">
        <v>73.229131271944695</v>
      </c>
      <c r="BL124" s="17">
        <v>20.5697134443312</v>
      </c>
      <c r="BM124" s="17">
        <v>41.399176954732503</v>
      </c>
      <c r="BN124" s="17">
        <v>10.0861194767605</v>
      </c>
      <c r="BO124" s="17">
        <v>10.0861194767605</v>
      </c>
      <c r="BP124" s="17">
        <v>12.5816648746342</v>
      </c>
      <c r="BQ124" s="17">
        <v>5.7034918467480997</v>
      </c>
      <c r="BR124" s="17">
        <v>198444057532.17313</v>
      </c>
      <c r="BS124" s="17">
        <v>66947009841.029694</v>
      </c>
      <c r="BT124" s="17">
        <v>265391067373.20279</v>
      </c>
      <c r="BU124" s="17">
        <v>56.283422395986904</v>
      </c>
      <c r="BV124" s="17">
        <v>9457986373.9591465</v>
      </c>
      <c r="BW124" s="17" t="s">
        <v>278</v>
      </c>
      <c r="BX124" s="17">
        <v>1.10336071982851</v>
      </c>
      <c r="BY124" s="17">
        <v>7.9499611855584797</v>
      </c>
      <c r="BZ124" s="17">
        <v>0.294399180433842</v>
      </c>
      <c r="CA124" s="17">
        <v>8.4256777651788504</v>
      </c>
      <c r="CB124" s="17">
        <v>2.1699133119137399</v>
      </c>
      <c r="CC124" s="17">
        <v>1.06112104797381</v>
      </c>
    </row>
    <row r="125" spans="1:81" x14ac:dyDescent="0.3">
      <c r="A125" t="s">
        <v>96</v>
      </c>
      <c r="B125" t="s">
        <v>85</v>
      </c>
      <c r="C125" t="s">
        <v>4</v>
      </c>
      <c r="D125">
        <v>4055265</v>
      </c>
      <c r="E125" t="s">
        <v>19</v>
      </c>
      <c r="F125" t="s">
        <v>68</v>
      </c>
      <c r="G125">
        <v>228.7</v>
      </c>
      <c r="H125">
        <v>1807.81</v>
      </c>
      <c r="I125">
        <v>1579.1</v>
      </c>
      <c r="J125">
        <v>7549.07</v>
      </c>
      <c r="K125">
        <v>5562.67</v>
      </c>
      <c r="L125">
        <v>9.5500000000000007</v>
      </c>
      <c r="M125">
        <v>6985.2414680683023</v>
      </c>
      <c r="N125">
        <v>1357.1</v>
      </c>
      <c r="O125">
        <v>5.4</v>
      </c>
      <c r="P125">
        <v>6.04</v>
      </c>
      <c r="Q125">
        <v>6.46</v>
      </c>
      <c r="R125">
        <v>6.31</v>
      </c>
      <c r="S125" t="s">
        <v>116</v>
      </c>
      <c r="T125" t="s">
        <v>173</v>
      </c>
      <c r="U125" s="17">
        <v>1877952947152.853</v>
      </c>
      <c r="V125" t="s">
        <v>283</v>
      </c>
      <c r="W125" t="s">
        <v>276</v>
      </c>
      <c r="X125" s="17">
        <v>48714662041.299438</v>
      </c>
      <c r="Y125" s="17">
        <v>56617167879.04248</v>
      </c>
      <c r="Z125" s="17">
        <v>54720795459.886765</v>
      </c>
      <c r="AA125" s="17">
        <v>20190943415.571453</v>
      </c>
      <c r="AB125" s="17">
        <v>6.6837960763259319E-2</v>
      </c>
      <c r="AC125" s="17">
        <v>11.336111741525499</v>
      </c>
      <c r="AD125" s="17">
        <v>1.14968390784346</v>
      </c>
      <c r="AE125" s="17">
        <v>18.270589229722699</v>
      </c>
      <c r="AF125" s="17">
        <v>1877952947152.853</v>
      </c>
      <c r="AG125" s="17">
        <v>44144904989.443153</v>
      </c>
      <c r="AH125" s="17">
        <v>120193831060.5937</v>
      </c>
      <c r="AI125" s="17">
        <v>40908</v>
      </c>
      <c r="AJ125" s="17">
        <v>1877952947152.853</v>
      </c>
      <c r="AK125" s="17">
        <v>985434889590.9043</v>
      </c>
      <c r="AL125" s="17">
        <v>1399831886082.5767</v>
      </c>
      <c r="AM125" s="17">
        <v>114919752988.42697</v>
      </c>
      <c r="AN125" s="17">
        <v>120193831060.5937</v>
      </c>
      <c r="AO125" s="17">
        <v>118021843696.91838</v>
      </c>
      <c r="AP125" s="17">
        <v>52.4738860515602</v>
      </c>
      <c r="AQ125" s="17">
        <v>70.396659726664694</v>
      </c>
      <c r="AR125" s="17">
        <v>6.4002578575154603</v>
      </c>
      <c r="AS125" s="17">
        <v>6.2918776886499099</v>
      </c>
      <c r="AT125" s="17">
        <v>20190943415.571453</v>
      </c>
      <c r="AU125" s="17">
        <v>19227672249.571331</v>
      </c>
      <c r="AV125" s="17">
        <v>1.14968390784346</v>
      </c>
      <c r="AW125" s="17">
        <v>18.270589229722699</v>
      </c>
      <c r="AX125" s="17">
        <v>18.233867366280101</v>
      </c>
      <c r="AY125" s="17">
        <v>18.822408851859802</v>
      </c>
      <c r="AZ125" s="17">
        <v>2.08083995125966</v>
      </c>
      <c r="BA125" s="17">
        <v>2.0091761870194298</v>
      </c>
      <c r="BB125" s="17">
        <v>0.56965303864288297</v>
      </c>
      <c r="BC125" s="17">
        <v>1.13802867029861</v>
      </c>
      <c r="BD125" s="17">
        <v>1.6358121489333199</v>
      </c>
      <c r="BE125" s="17">
        <v>3.6364552470006899</v>
      </c>
      <c r="BF125" s="17">
        <v>1.03102843579679</v>
      </c>
      <c r="BG125" s="17">
        <v>2.0597448626363701</v>
      </c>
      <c r="BH125" s="17">
        <v>2.9606948910342199</v>
      </c>
      <c r="BI125" s="17">
        <v>2.6890099212290601</v>
      </c>
      <c r="BJ125" s="17">
        <v>2.1227949140192899</v>
      </c>
      <c r="BK125" s="17">
        <v>72.433002394699898</v>
      </c>
      <c r="BL125" s="17">
        <v>20.536616041313302</v>
      </c>
      <c r="BM125" s="17">
        <v>41.027180161467598</v>
      </c>
      <c r="BN125" s="17">
        <v>10.0847441584583</v>
      </c>
      <c r="BO125" s="17">
        <v>10.0847441584583</v>
      </c>
      <c r="BP125" s="17">
        <v>12.984774416717199</v>
      </c>
      <c r="BQ125" s="17">
        <v>5.6978597246973299</v>
      </c>
      <c r="BR125" s="17">
        <v>221236645341.54529</v>
      </c>
      <c r="BS125" s="17">
        <v>83077961043.290298</v>
      </c>
      <c r="BT125" s="17">
        <v>304314606384.83557</v>
      </c>
      <c r="BU125" s="17">
        <v>56.265027212235097</v>
      </c>
      <c r="BV125" s="17">
        <v>10044608131.062153</v>
      </c>
      <c r="BW125" s="17" t="s">
        <v>278</v>
      </c>
      <c r="BX125" s="17">
        <v>0.99687643074313104</v>
      </c>
      <c r="BY125" s="17">
        <v>7.1647354695962404</v>
      </c>
      <c r="BZ125" s="17">
        <v>0.31558264857920598</v>
      </c>
      <c r="CA125" s="17">
        <v>10.3811334370944</v>
      </c>
      <c r="CB125" s="17">
        <v>2.20058337295694</v>
      </c>
      <c r="CC125" s="17">
        <v>0.95062615365245995</v>
      </c>
    </row>
    <row r="126" spans="1:81" x14ac:dyDescent="0.3">
      <c r="A126" t="s">
        <v>96</v>
      </c>
      <c r="B126" t="s">
        <v>85</v>
      </c>
      <c r="C126" t="s">
        <v>4</v>
      </c>
      <c r="D126">
        <v>4055265</v>
      </c>
      <c r="E126" t="s">
        <v>19</v>
      </c>
      <c r="F126" t="s">
        <v>69</v>
      </c>
      <c r="G126">
        <v>311.57</v>
      </c>
      <c r="H126">
        <v>1973.52</v>
      </c>
      <c r="I126">
        <v>1661.95</v>
      </c>
      <c r="J126">
        <v>8537.2099999999991</v>
      </c>
      <c r="K126">
        <v>6247.22</v>
      </c>
      <c r="L126">
        <v>7.85</v>
      </c>
      <c r="M126">
        <v>7716.375290812035</v>
      </c>
      <c r="N126">
        <v>1366.56</v>
      </c>
      <c r="O126">
        <v>2.65</v>
      </c>
      <c r="P126">
        <v>-1.71</v>
      </c>
      <c r="Q126">
        <v>6.31</v>
      </c>
      <c r="R126">
        <v>6.23</v>
      </c>
      <c r="S126" t="s">
        <v>116</v>
      </c>
      <c r="T126" t="s">
        <v>173</v>
      </c>
      <c r="U126" s="17">
        <v>2033779470729.7515</v>
      </c>
      <c r="V126" t="s">
        <v>283</v>
      </c>
      <c r="W126" t="s">
        <v>276</v>
      </c>
      <c r="X126" s="17">
        <v>55378649544.570923</v>
      </c>
      <c r="Y126" s="17">
        <v>71520487971.942993</v>
      </c>
      <c r="Z126" s="17">
        <v>69289989185.726135</v>
      </c>
      <c r="AA126" s="17">
        <v>23096715886.036274</v>
      </c>
      <c r="AB126" s="17">
        <v>7.6700633216977177E-2</v>
      </c>
      <c r="AC126" s="17">
        <v>12.1742010803599</v>
      </c>
      <c r="AD126" s="17">
        <v>1.1494474402261301</v>
      </c>
      <c r="AE126" s="17">
        <v>18.0816992673454</v>
      </c>
      <c r="AF126" s="17">
        <v>2033779470729.7515</v>
      </c>
      <c r="AG126" s="17">
        <v>58251804330.392944</v>
      </c>
      <c r="AH126" s="17">
        <v>138178348035.28467</v>
      </c>
      <c r="AI126" s="17">
        <v>41274</v>
      </c>
      <c r="AJ126" s="17">
        <v>2033779470729.7515</v>
      </c>
      <c r="AK126" s="17">
        <v>1076921571772.2533</v>
      </c>
      <c r="AL126" s="17">
        <v>1471370489174.0176</v>
      </c>
      <c r="AM126" s="17">
        <v>132265757818.76503</v>
      </c>
      <c r="AN126" s="17">
        <v>138178348035.28467</v>
      </c>
      <c r="AO126" s="17">
        <v>135908259823.57657</v>
      </c>
      <c r="AP126" s="17">
        <v>52.951737750889798</v>
      </c>
      <c r="AQ126" s="17">
        <v>73.191733808444397</v>
      </c>
      <c r="AR126" s="17">
        <v>6.7941657403840399</v>
      </c>
      <c r="AS126" s="17">
        <v>6.6900138878570701</v>
      </c>
      <c r="AT126" s="17">
        <v>23096715886.036274</v>
      </c>
      <c r="AU126" s="17">
        <v>22131619075.516872</v>
      </c>
      <c r="AV126" s="17">
        <v>1.1494474402261301</v>
      </c>
      <c r="AW126" s="17">
        <v>18.0816992673454</v>
      </c>
      <c r="AX126" s="17">
        <v>18.117792701593501</v>
      </c>
      <c r="AY126" s="17">
        <v>18.6793020177134</v>
      </c>
      <c r="AZ126" s="17">
        <v>2.0956680382225801</v>
      </c>
      <c r="BA126" s="17">
        <v>2.0265846886382302</v>
      </c>
      <c r="BB126" s="17">
        <v>0.55145810768687897</v>
      </c>
      <c r="BC126" s="17">
        <v>1.1230035085430801</v>
      </c>
      <c r="BD126" s="17">
        <v>1.6330093928699401</v>
      </c>
      <c r="BE126" s="17">
        <v>3.6948612090474402</v>
      </c>
      <c r="BF126" s="17">
        <v>1.0054162463233101</v>
      </c>
      <c r="BG126" s="17">
        <v>2.0474555663045901</v>
      </c>
      <c r="BH126" s="17">
        <v>2.9772962825351499</v>
      </c>
      <c r="BI126" s="17">
        <v>2.6985324313349701</v>
      </c>
      <c r="BJ126" s="17">
        <v>2.1473052181896701</v>
      </c>
      <c r="BK126" s="17">
        <v>73.533207613041</v>
      </c>
      <c r="BL126" s="17">
        <v>20.009271633095199</v>
      </c>
      <c r="BM126" s="17">
        <v>40.7473966456147</v>
      </c>
      <c r="BN126" s="17">
        <v>10.5368366920668</v>
      </c>
      <c r="BO126" s="17">
        <v>10.5368366920668</v>
      </c>
      <c r="BP126" s="17">
        <v>13.630589406374799</v>
      </c>
      <c r="BQ126" s="17">
        <v>6.0492382304137298</v>
      </c>
      <c r="BR126" s="17">
        <v>283250360866.07855</v>
      </c>
      <c r="BS126" s="17">
        <v>76566319165.998398</v>
      </c>
      <c r="BT126" s="17">
        <v>359816680032.07697</v>
      </c>
      <c r="BU126" s="17">
        <v>57.199355078598302</v>
      </c>
      <c r="BV126" s="17">
        <v>10496872493.985565</v>
      </c>
      <c r="BW126" s="17" t="s">
        <v>278</v>
      </c>
      <c r="BX126" s="17">
        <v>0.95276610500516701</v>
      </c>
      <c r="BY126" s="17">
        <v>6.5314497167789103</v>
      </c>
      <c r="BZ126" s="17">
        <v>0.28407398500499897</v>
      </c>
      <c r="CA126" s="17">
        <v>9.2736404906790302</v>
      </c>
      <c r="CB126" s="17">
        <v>2.25142089499571</v>
      </c>
      <c r="CC126" s="17">
        <v>0.90232903134189901</v>
      </c>
    </row>
    <row r="127" spans="1:81" x14ac:dyDescent="0.3">
      <c r="A127" t="s">
        <v>96</v>
      </c>
      <c r="B127" t="s">
        <v>85</v>
      </c>
      <c r="C127" t="s">
        <v>4</v>
      </c>
      <c r="D127">
        <v>4055265</v>
      </c>
      <c r="E127" t="s">
        <v>19</v>
      </c>
      <c r="F127" t="s">
        <v>70</v>
      </c>
      <c r="G127">
        <v>358.98</v>
      </c>
      <c r="H127">
        <v>2148.59</v>
      </c>
      <c r="I127">
        <v>1789.61</v>
      </c>
      <c r="J127">
        <v>9643.9</v>
      </c>
      <c r="K127">
        <v>7008.14</v>
      </c>
      <c r="L127">
        <v>7.77</v>
      </c>
      <c r="M127">
        <v>8532.8092569498804</v>
      </c>
      <c r="N127">
        <v>1376.1</v>
      </c>
      <c r="O127">
        <v>2.62</v>
      </c>
      <c r="P127">
        <v>-1.91</v>
      </c>
      <c r="Q127">
        <v>6.15</v>
      </c>
      <c r="R127">
        <v>6.05</v>
      </c>
      <c r="S127" t="s">
        <v>116</v>
      </c>
      <c r="T127" t="s">
        <v>173</v>
      </c>
      <c r="U127" s="17">
        <v>2291757350512.0576</v>
      </c>
      <c r="V127" t="s">
        <v>283</v>
      </c>
      <c r="W127" t="s">
        <v>276</v>
      </c>
      <c r="X127" s="17">
        <v>63222074145.384125</v>
      </c>
      <c r="Y127" s="17">
        <v>75427883111.473801</v>
      </c>
      <c r="Z127" s="17">
        <v>72876638954.037628</v>
      </c>
      <c r="AA127" s="17">
        <v>26624810043.515484</v>
      </c>
      <c r="AB127" s="17">
        <v>8.78057262597539E-2</v>
      </c>
      <c r="AC127" s="17">
        <v>11.4846210236131</v>
      </c>
      <c r="AD127" s="17">
        <v>1.2332256093919201</v>
      </c>
      <c r="AE127" s="17">
        <v>17.963718425315399</v>
      </c>
      <c r="AF127" s="17">
        <v>2291757350512.0576</v>
      </c>
      <c r="AG127" s="17">
        <v>75192104393.78923</v>
      </c>
      <c r="AH127" s="17">
        <v>158816815328.70828</v>
      </c>
      <c r="AI127" s="17">
        <v>41639</v>
      </c>
      <c r="AJ127" s="17">
        <v>2291757350512.0576</v>
      </c>
      <c r="AK127" s="17">
        <v>1229610670630.9875</v>
      </c>
      <c r="AL127" s="17">
        <v>1667952758506.7722</v>
      </c>
      <c r="AM127" s="17">
        <v>152612487611.49652</v>
      </c>
      <c r="AN127" s="17">
        <v>158816815328.70828</v>
      </c>
      <c r="AO127" s="17">
        <v>156371985464.15591</v>
      </c>
      <c r="AP127" s="17">
        <v>53.6536152204879</v>
      </c>
      <c r="AQ127" s="17">
        <v>73.719754013404497</v>
      </c>
      <c r="AR127" s="17">
        <v>6.9299140807041901</v>
      </c>
      <c r="AS127" s="17">
        <v>6.8305215672313704</v>
      </c>
      <c r="AT127" s="17">
        <v>26624810043.515484</v>
      </c>
      <c r="AU127" s="17">
        <v>25514230209.526375</v>
      </c>
      <c r="AV127" s="17">
        <v>1.2332256093919201</v>
      </c>
      <c r="AW127" s="17">
        <v>17.963718425315399</v>
      </c>
      <c r="AX127" s="17">
        <v>17.947115194902398</v>
      </c>
      <c r="AY127" s="17">
        <v>18.4863698057382</v>
      </c>
      <c r="AZ127" s="17">
        <v>1.9642686197108501</v>
      </c>
      <c r="BA127" s="17">
        <v>2.13583821058505</v>
      </c>
      <c r="BB127" s="17">
        <v>0.61828104583581001</v>
      </c>
      <c r="BC127" s="17">
        <v>1.1487516020575299</v>
      </c>
      <c r="BD127" s="17">
        <v>1.7796103576159199</v>
      </c>
      <c r="BE127" s="17">
        <v>3.4019403602072802</v>
      </c>
      <c r="BF127" s="17">
        <v>0.98479146658016603</v>
      </c>
      <c r="BG127" s="17">
        <v>1.8297193202765201</v>
      </c>
      <c r="BH127" s="17">
        <v>2.8345444289800201</v>
      </c>
      <c r="BI127" s="17">
        <v>2.55251393417785</v>
      </c>
      <c r="BJ127" s="17">
        <v>2.2439630166471898</v>
      </c>
      <c r="BK127" s="17">
        <v>72.936277686902699</v>
      </c>
      <c r="BL127" s="17">
        <v>21.1135458782136</v>
      </c>
      <c r="BM127" s="17">
        <v>39.2284703147022</v>
      </c>
      <c r="BN127" s="17">
        <v>10.73</v>
      </c>
      <c r="BO127" s="17">
        <v>0</v>
      </c>
      <c r="BP127" s="17">
        <v>13.47</v>
      </c>
      <c r="BQ127" s="17">
        <v>0</v>
      </c>
      <c r="BR127" s="17">
        <v>308750247770.06934</v>
      </c>
      <c r="BS127" s="17">
        <v>80047737033.366364</v>
      </c>
      <c r="BT127" s="17">
        <v>388797984803.43573</v>
      </c>
      <c r="BU127" s="17">
        <v>67.886139688931294</v>
      </c>
      <c r="BV127" s="17">
        <v>12102907168.814007</v>
      </c>
      <c r="BW127" s="17" t="s">
        <v>278</v>
      </c>
      <c r="BX127" s="17">
        <v>0.96255809163081196</v>
      </c>
      <c r="BY127" s="17">
        <v>6.5730112808091699</v>
      </c>
      <c r="BZ127" s="17">
        <v>0.31679314407596998</v>
      </c>
      <c r="CA127" s="17">
        <v>9.7999466750180897</v>
      </c>
      <c r="CB127" s="17">
        <v>2.2076527512995101</v>
      </c>
      <c r="CC127" s="17">
        <v>0.77792898954699397</v>
      </c>
    </row>
    <row r="128" spans="1:81" x14ac:dyDescent="0.3">
      <c r="A128" t="s">
        <v>96</v>
      </c>
      <c r="B128" t="s">
        <v>85</v>
      </c>
      <c r="C128" t="s">
        <v>4</v>
      </c>
      <c r="D128">
        <v>4055265</v>
      </c>
      <c r="E128" t="s">
        <v>19</v>
      </c>
      <c r="F128" t="s">
        <v>71</v>
      </c>
      <c r="G128">
        <v>435.04</v>
      </c>
      <c r="H128">
        <v>2243.7600000000002</v>
      </c>
      <c r="I128">
        <v>1808.72</v>
      </c>
      <c r="J128">
        <v>10444.93</v>
      </c>
      <c r="K128">
        <v>7540.43</v>
      </c>
      <c r="L128">
        <v>7.39</v>
      </c>
      <c r="M128">
        <v>9146.4625697024439</v>
      </c>
      <c r="N128">
        <v>1385.19</v>
      </c>
      <c r="O128">
        <v>1.99</v>
      </c>
      <c r="P128">
        <v>-1.88</v>
      </c>
      <c r="Q128">
        <v>6.16</v>
      </c>
      <c r="R128">
        <v>6.21</v>
      </c>
      <c r="S128" t="s">
        <v>116</v>
      </c>
      <c r="T128" t="s">
        <v>173</v>
      </c>
      <c r="U128" s="17">
        <v>2456097333161.5562</v>
      </c>
      <c r="V128" t="s">
        <v>283</v>
      </c>
      <c r="W128" t="s">
        <v>276</v>
      </c>
      <c r="X128" s="17">
        <v>71622103188.594772</v>
      </c>
      <c r="Y128" s="17">
        <v>85795356737.606354</v>
      </c>
      <c r="Z128" s="17">
        <v>83269467322.15332</v>
      </c>
      <c r="AA128" s="17">
        <v>28759400670.786274</v>
      </c>
      <c r="AB128" s="17">
        <v>9.4296841892836394E-2</v>
      </c>
      <c r="AC128" s="17">
        <v>7.6014899579722099</v>
      </c>
      <c r="AD128" s="17">
        <v>1.1702946444026301</v>
      </c>
      <c r="AE128" s="17">
        <v>17.130781628527799</v>
      </c>
      <c r="AF128" s="17">
        <v>2456097333161.5562</v>
      </c>
      <c r="AG128" s="17">
        <v>105765749806.75084</v>
      </c>
      <c r="AH128" s="17">
        <v>190580391651.63617</v>
      </c>
      <c r="AI128" s="17">
        <v>42004</v>
      </c>
      <c r="AJ128" s="17">
        <v>2456097333161.5562</v>
      </c>
      <c r="AK128" s="17">
        <v>1336460963669.1575</v>
      </c>
      <c r="AL128" s="17">
        <v>1752966857768.6162</v>
      </c>
      <c r="AM128" s="17">
        <v>183725038649.83252</v>
      </c>
      <c r="AN128" s="17">
        <v>190580391651.63617</v>
      </c>
      <c r="AO128" s="17">
        <v>188137400154.59933</v>
      </c>
      <c r="AP128" s="17">
        <v>54.414006547078799</v>
      </c>
      <c r="AQ128" s="17">
        <v>76.239944739763303</v>
      </c>
      <c r="AR128" s="17">
        <v>7.7594804195449303</v>
      </c>
      <c r="AS128" s="17">
        <v>7.6676407495511398</v>
      </c>
      <c r="AT128" s="17">
        <v>28759400670.786274</v>
      </c>
      <c r="AU128" s="17">
        <v>27525426679.544903</v>
      </c>
      <c r="AV128" s="17">
        <v>1.1702946444026301</v>
      </c>
      <c r="AW128" s="17">
        <v>17.130781628527799</v>
      </c>
      <c r="AX128" s="17">
        <v>17.2170498486865</v>
      </c>
      <c r="AY128" s="17">
        <v>17.695755255643402</v>
      </c>
      <c r="AZ128" s="17">
        <v>1.8312359571579</v>
      </c>
      <c r="BA128" s="17">
        <v>2.12070085952986</v>
      </c>
      <c r="BB128" s="17">
        <v>0.60258966441661699</v>
      </c>
      <c r="BC128" s="17">
        <v>1.06617555124691</v>
      </c>
      <c r="BD128" s="17">
        <v>1.8483136880093201</v>
      </c>
      <c r="BE128" s="17">
        <v>3.3183982229783302</v>
      </c>
      <c r="BF128" s="17">
        <v>0.94291114307772295</v>
      </c>
      <c r="BG128" s="17">
        <v>1.66831405699766</v>
      </c>
      <c r="BH128" s="17">
        <v>2.8921763436057502</v>
      </c>
      <c r="BI128" s="17">
        <v>2.3921874789275002</v>
      </c>
      <c r="BJ128" s="17">
        <v>2.2494725926835102</v>
      </c>
      <c r="BK128" s="17">
        <v>72.764065516710005</v>
      </c>
      <c r="BL128" s="17">
        <v>20.675652402490901</v>
      </c>
      <c r="BM128" s="17">
        <v>36.581900419676799</v>
      </c>
      <c r="BN128" s="17">
        <v>11.04</v>
      </c>
      <c r="BO128" s="17">
        <v>0</v>
      </c>
      <c r="BP128" s="17">
        <v>14.38</v>
      </c>
      <c r="BQ128" s="17">
        <v>0</v>
      </c>
      <c r="BR128" s="17">
        <v>360782981190.41486</v>
      </c>
      <c r="BS128" s="17">
        <v>70056364339.08786</v>
      </c>
      <c r="BT128" s="17">
        <v>430839345529.50269</v>
      </c>
      <c r="BU128" s="17">
        <v>65.135769335526405</v>
      </c>
      <c r="BV128" s="17">
        <v>16183651120.845142</v>
      </c>
      <c r="BW128" s="17" t="s">
        <v>278</v>
      </c>
      <c r="BX128" s="17">
        <v>1.1840348638378799</v>
      </c>
      <c r="BY128" s="17">
        <v>7.4067522658276301</v>
      </c>
      <c r="BZ128" s="17">
        <v>0.56353161999153401</v>
      </c>
      <c r="CA128" s="17">
        <v>16.849199060955701</v>
      </c>
      <c r="CB128" s="17">
        <v>2.2212995493683101</v>
      </c>
      <c r="CC128" s="17">
        <v>1.01160597758932</v>
      </c>
    </row>
    <row r="129" spans="1:81" x14ac:dyDescent="0.3">
      <c r="A129" t="s">
        <v>96</v>
      </c>
      <c r="B129" t="s">
        <v>85</v>
      </c>
      <c r="C129" t="s">
        <v>4</v>
      </c>
      <c r="D129">
        <v>4055265</v>
      </c>
      <c r="E129" t="s">
        <v>19</v>
      </c>
      <c r="F129" t="s">
        <v>72</v>
      </c>
      <c r="G129">
        <v>576.19000000000005</v>
      </c>
      <c r="H129">
        <v>2142.75</v>
      </c>
      <c r="I129">
        <v>1566.56</v>
      </c>
      <c r="J129">
        <v>10961.29</v>
      </c>
      <c r="K129">
        <v>7864.8</v>
      </c>
      <c r="L129">
        <v>7.02</v>
      </c>
      <c r="M129">
        <v>9599.1258095389967</v>
      </c>
      <c r="N129">
        <v>1393.72</v>
      </c>
      <c r="O129">
        <v>1.44</v>
      </c>
      <c r="P129">
        <v>-5.21</v>
      </c>
      <c r="Q129">
        <v>6.28</v>
      </c>
      <c r="R129">
        <v>6.49</v>
      </c>
      <c r="S129" t="s">
        <v>116</v>
      </c>
      <c r="T129" t="s">
        <v>173</v>
      </c>
      <c r="U129" s="17">
        <v>2589803942707.5308</v>
      </c>
      <c r="V129" t="s">
        <v>283</v>
      </c>
      <c r="W129" t="s">
        <v>276</v>
      </c>
      <c r="X129" s="17">
        <v>72641816347.979691</v>
      </c>
      <c r="Y129" s="17">
        <v>84926782594.296112</v>
      </c>
      <c r="Z129" s="17">
        <v>82442572538.294205</v>
      </c>
      <c r="AA129" s="17">
        <v>28556478448.083858</v>
      </c>
      <c r="AB129" s="17">
        <v>8.9767713453682174E-2</v>
      </c>
      <c r="AC129" s="17">
        <v>-2.9945603525442301</v>
      </c>
      <c r="AD129" s="17">
        <v>1.103708884809</v>
      </c>
      <c r="AE129" s="17">
        <v>14.0203253966262</v>
      </c>
      <c r="AF129" s="17">
        <v>2589803942707.5308</v>
      </c>
      <c r="AG129" s="17">
        <v>112262282458.03172</v>
      </c>
      <c r="AH129" s="17">
        <v>209087478823.34824</v>
      </c>
      <c r="AI129" s="17">
        <v>42369</v>
      </c>
      <c r="AJ129" s="17">
        <v>2589803942707.5308</v>
      </c>
      <c r="AK129" s="17">
        <v>1376776990605.2673</v>
      </c>
      <c r="AL129" s="17">
        <v>1806433235792.3918</v>
      </c>
      <c r="AM129" s="17">
        <v>200977360234.09827</v>
      </c>
      <c r="AN129" s="17">
        <v>209087478823.34824</v>
      </c>
      <c r="AO129" s="17">
        <v>206576620976.43616</v>
      </c>
      <c r="AP129" s="17">
        <v>53.1614369683098</v>
      </c>
      <c r="AQ129" s="17">
        <v>76.215215892069395</v>
      </c>
      <c r="AR129" s="17">
        <v>8.0734867754026194</v>
      </c>
      <c r="AS129" s="17">
        <v>7.9842760058845297</v>
      </c>
      <c r="AT129" s="17">
        <v>28556478448.083858</v>
      </c>
      <c r="AU129" s="17">
        <v>27192136533.677895</v>
      </c>
      <c r="AV129" s="17">
        <v>1.103708884809</v>
      </c>
      <c r="AW129" s="17">
        <v>14.0203253966262</v>
      </c>
      <c r="AX129" s="17">
        <v>14.5964623825303</v>
      </c>
      <c r="AY129" s="17">
        <v>14.9812631705957</v>
      </c>
      <c r="AZ129" s="17">
        <v>1.7429121730297199</v>
      </c>
      <c r="BA129" s="17">
        <v>2.0217366525606701</v>
      </c>
      <c r="BB129" s="17">
        <v>0.56847309923362799</v>
      </c>
      <c r="BC129" s="17">
        <v>1.0184348441037001</v>
      </c>
      <c r="BD129" s="17">
        <v>1.789173883201</v>
      </c>
      <c r="BE129" s="17">
        <v>3.1926076440148701</v>
      </c>
      <c r="BF129" s="17">
        <v>0.89769929220573397</v>
      </c>
      <c r="BG129" s="17">
        <v>1.6082524220443699</v>
      </c>
      <c r="BH129" s="17">
        <v>2.8253581932861902</v>
      </c>
      <c r="BI129" s="17">
        <v>2.2495522432136599</v>
      </c>
      <c r="BJ129" s="17">
        <v>2.1169821194401801</v>
      </c>
      <c r="BK129" s="17">
        <v>72.009202453987697</v>
      </c>
      <c r="BL129" s="17">
        <v>20.247589833479399</v>
      </c>
      <c r="BM129" s="17">
        <v>36.274101665205997</v>
      </c>
      <c r="BN129" s="17">
        <v>11.38</v>
      </c>
      <c r="BO129" s="17">
        <v>0</v>
      </c>
      <c r="BP129" s="17">
        <v>14.45</v>
      </c>
      <c r="BQ129" s="17">
        <v>0</v>
      </c>
      <c r="BR129" s="17">
        <v>385029724318.49683</v>
      </c>
      <c r="BS129" s="17">
        <v>69276759587.247803</v>
      </c>
      <c r="BT129" s="17">
        <v>454306483905.74469</v>
      </c>
      <c r="BU129" s="17">
        <v>63.358327390933503</v>
      </c>
      <c r="BV129" s="17">
        <v>20159710457.415676</v>
      </c>
      <c r="BW129" s="17" t="s">
        <v>278</v>
      </c>
      <c r="BX129" s="17">
        <v>1.43212125760852</v>
      </c>
      <c r="BY129" s="17">
        <v>8.4889624745536096</v>
      </c>
      <c r="BZ129" s="17">
        <v>0.62860609155946701</v>
      </c>
      <c r="CA129" s="17">
        <v>19.778920043322</v>
      </c>
      <c r="CB129" s="17">
        <v>2.1954407828904698</v>
      </c>
      <c r="CC129" s="17">
        <v>1.2286090184596901</v>
      </c>
    </row>
    <row r="130" spans="1:81" x14ac:dyDescent="0.3">
      <c r="A130" t="s">
        <v>96</v>
      </c>
      <c r="B130" t="s">
        <v>85</v>
      </c>
      <c r="C130" t="s">
        <v>4</v>
      </c>
      <c r="D130">
        <v>4055265</v>
      </c>
      <c r="E130" t="s">
        <v>19</v>
      </c>
      <c r="F130" t="s">
        <v>73</v>
      </c>
      <c r="G130">
        <v>488.88</v>
      </c>
      <c r="H130">
        <v>1989.52</v>
      </c>
      <c r="I130">
        <v>1500.64</v>
      </c>
      <c r="J130">
        <v>11234.35</v>
      </c>
      <c r="K130">
        <v>8013.72</v>
      </c>
      <c r="L130">
        <v>6.85</v>
      </c>
      <c r="M130">
        <v>9703.0529027912726</v>
      </c>
      <c r="N130">
        <v>1401.89</v>
      </c>
      <c r="O130">
        <v>2.0099999999999998</v>
      </c>
      <c r="P130">
        <v>-1.39</v>
      </c>
      <c r="Q130">
        <v>6.64</v>
      </c>
      <c r="R130">
        <v>6.94</v>
      </c>
      <c r="S130" t="s">
        <v>116</v>
      </c>
      <c r="T130" t="s">
        <v>173</v>
      </c>
      <c r="U130" s="17">
        <v>2611538815742.1396</v>
      </c>
      <c r="V130" t="s">
        <v>283</v>
      </c>
      <c r="W130" t="s">
        <v>276</v>
      </c>
      <c r="X130" s="17">
        <v>69792048368.721161</v>
      </c>
      <c r="Y130" s="17">
        <v>75013709901.527817</v>
      </c>
      <c r="Z130" s="17">
        <v>72651095895.608688</v>
      </c>
      <c r="AA130" s="17">
        <v>27712795258.646423</v>
      </c>
      <c r="AB130" s="17">
        <v>8.0706207837145591E-2</v>
      </c>
      <c r="AC130" s="17">
        <v>-4.8393679772290197</v>
      </c>
      <c r="AD130" s="17">
        <v>1.0520058149512701</v>
      </c>
      <c r="AE130" s="17">
        <v>12.892089576245301</v>
      </c>
      <c r="AF130" s="17">
        <v>2611538815742.1396</v>
      </c>
      <c r="AG130" s="17">
        <v>180813583711.05838</v>
      </c>
      <c r="AH130" s="17">
        <v>213985466580.32953</v>
      </c>
      <c r="AI130" s="17">
        <v>42735</v>
      </c>
      <c r="AJ130" s="17">
        <v>2611538815742.1396</v>
      </c>
      <c r="AK130" s="17">
        <v>1401779696381.0347</v>
      </c>
      <c r="AL130" s="17">
        <v>1861968199151.0181</v>
      </c>
      <c r="AM130" s="17">
        <v>203134326210.51874</v>
      </c>
      <c r="AN130" s="17">
        <v>213985466580.32953</v>
      </c>
      <c r="AO130" s="17">
        <v>211537088999.20859</v>
      </c>
      <c r="AP130" s="17">
        <v>53.676387573917097</v>
      </c>
      <c r="AQ130" s="17">
        <v>75.284835531572995</v>
      </c>
      <c r="AR130" s="17">
        <v>8.19384591530644</v>
      </c>
      <c r="AS130" s="17">
        <v>8.1076947699945396</v>
      </c>
      <c r="AT130" s="17">
        <v>27712795258.646423</v>
      </c>
      <c r="AU130" s="17">
        <v>24780720659.368931</v>
      </c>
      <c r="AV130" s="17">
        <v>1.0520058149512701</v>
      </c>
      <c r="AW130" s="17">
        <v>12.892089576245301</v>
      </c>
      <c r="AX130" s="17">
        <v>12.5150482236853</v>
      </c>
      <c r="AY130" s="17">
        <v>12.8489720914207</v>
      </c>
      <c r="AZ130" s="17">
        <v>1.67901610282182</v>
      </c>
      <c r="BA130" s="17">
        <v>1.7493209798056299</v>
      </c>
      <c r="BB130" s="17">
        <v>0.50678911593438303</v>
      </c>
      <c r="BC130" s="17">
        <v>0.86898466214721004</v>
      </c>
      <c r="BD130" s="17">
        <v>1.7803922785764901</v>
      </c>
      <c r="BE130" s="17">
        <v>2.7919409307007998</v>
      </c>
      <c r="BF130" s="17">
        <v>0.80884256939975296</v>
      </c>
      <c r="BG130" s="17">
        <v>1.38691176428329</v>
      </c>
      <c r="BH130" s="17">
        <v>2.8415311613159</v>
      </c>
      <c r="BI130" s="17">
        <v>2.0289665878523202</v>
      </c>
      <c r="BJ130" s="17">
        <v>1.8252618124225699</v>
      </c>
      <c r="BK130" s="17">
        <v>66.0276366460632</v>
      </c>
      <c r="BL130" s="17">
        <v>19.128615039427</v>
      </c>
      <c r="BM130" s="17">
        <v>32.799585773923198</v>
      </c>
      <c r="BN130" s="17">
        <v>11.77</v>
      </c>
      <c r="BO130" s="17">
        <v>0</v>
      </c>
      <c r="BP130" s="17">
        <v>14.67</v>
      </c>
      <c r="BQ130" s="17">
        <v>0</v>
      </c>
      <c r="BR130" s="17">
        <v>372160730987.84088</v>
      </c>
      <c r="BS130" s="17">
        <v>58350960500.755455</v>
      </c>
      <c r="BT130" s="17">
        <v>430511691488.59631</v>
      </c>
      <c r="BU130" s="17">
        <v>62.095216957908498</v>
      </c>
      <c r="BV130" s="17">
        <v>21009137348.010651</v>
      </c>
      <c r="BW130" s="17" t="s">
        <v>278</v>
      </c>
      <c r="BX130" s="17">
        <v>1.46304621607907</v>
      </c>
      <c r="BY130" s="17">
        <v>8.5492211292586404</v>
      </c>
      <c r="BZ130" s="17">
        <v>0.89838610853595202</v>
      </c>
      <c r="CA130" s="17">
        <v>28.3927906409318</v>
      </c>
      <c r="CB130" s="17">
        <v>2.3820708773206798</v>
      </c>
      <c r="CC130" s="17">
        <v>1.29554823280204</v>
      </c>
    </row>
    <row r="131" spans="1:81" x14ac:dyDescent="0.3">
      <c r="A131" t="s">
        <v>96</v>
      </c>
      <c r="B131" t="s">
        <v>85</v>
      </c>
      <c r="C131" t="s">
        <v>4</v>
      </c>
      <c r="D131">
        <v>4055265</v>
      </c>
      <c r="E131" t="s">
        <v>19</v>
      </c>
      <c r="F131" t="s">
        <v>74</v>
      </c>
      <c r="G131">
        <v>475.94</v>
      </c>
      <c r="H131">
        <v>2216.21</v>
      </c>
      <c r="I131">
        <v>1740.27</v>
      </c>
      <c r="J131">
        <v>12310.28</v>
      </c>
      <c r="K131">
        <v>8728.99</v>
      </c>
      <c r="L131">
        <v>6.92</v>
      </c>
      <c r="M131">
        <v>10198.063938427838</v>
      </c>
      <c r="N131">
        <v>1410.28</v>
      </c>
      <c r="O131">
        <v>1.55</v>
      </c>
      <c r="P131">
        <v>6.33</v>
      </c>
      <c r="Q131">
        <v>6.76</v>
      </c>
      <c r="R131">
        <v>6.51</v>
      </c>
      <c r="S131" t="s">
        <v>116</v>
      </c>
      <c r="T131" t="s">
        <v>173</v>
      </c>
      <c r="U131" s="17">
        <v>2991904344752.332</v>
      </c>
      <c r="V131" t="s">
        <v>283</v>
      </c>
      <c r="W131" t="s">
        <v>276</v>
      </c>
      <c r="X131" s="17">
        <v>67347224477.692741</v>
      </c>
      <c r="Y131" s="17">
        <v>77543666197.751129</v>
      </c>
      <c r="Z131" s="17">
        <v>75061642489.994324</v>
      </c>
      <c r="AA131" s="17">
        <v>27380263438.672707</v>
      </c>
      <c r="AB131" s="17">
        <v>8.3331107845851751E-2</v>
      </c>
      <c r="AC131" s="17">
        <v>4.94057842100651</v>
      </c>
      <c r="AD131" s="17">
        <v>0.96631076684801998</v>
      </c>
      <c r="AE131" s="17">
        <v>12.0312801185854</v>
      </c>
      <c r="AF131" s="17">
        <v>2991904344752.332</v>
      </c>
      <c r="AG131" s="17">
        <v>240899380638.41885</v>
      </c>
      <c r="AH131" s="17">
        <v>242316227888.17679</v>
      </c>
      <c r="AI131" s="17">
        <v>43100</v>
      </c>
      <c r="AJ131" s="17">
        <v>2991904344752.332</v>
      </c>
      <c r="AK131" s="17">
        <v>1636743203159.8198</v>
      </c>
      <c r="AL131" s="17">
        <v>2099055435166.8279</v>
      </c>
      <c r="AM131" s="17">
        <v>229919313937.94086</v>
      </c>
      <c r="AN131" s="17">
        <v>242316227888.17679</v>
      </c>
      <c r="AO131" s="17">
        <v>239040220080.83972</v>
      </c>
      <c r="AP131" s="17">
        <v>54.705733023537199</v>
      </c>
      <c r="AQ131" s="17">
        <v>77.975225224565605</v>
      </c>
      <c r="AR131" s="17">
        <v>8.09906333780987</v>
      </c>
      <c r="AS131" s="17">
        <v>7.9983254232672198</v>
      </c>
      <c r="AT131" s="17">
        <v>27380263438.672707</v>
      </c>
      <c r="AU131" s="17">
        <v>25518412629.448959</v>
      </c>
      <c r="AV131" s="17">
        <v>0.96631076684801998</v>
      </c>
      <c r="AW131" s="17">
        <v>12.0312801185854</v>
      </c>
      <c r="AX131" s="17">
        <v>12.182490625204499</v>
      </c>
      <c r="AY131" s="17">
        <v>12.5192316699841</v>
      </c>
      <c r="AZ131" s="17">
        <v>1.5792302360278401</v>
      </c>
      <c r="BA131" s="17">
        <v>1.76764151926597</v>
      </c>
      <c r="BB131" s="17">
        <v>0.46329488838354099</v>
      </c>
      <c r="BC131" s="17">
        <v>0.75193025226073895</v>
      </c>
      <c r="BD131" s="17">
        <v>1.6249040055940001</v>
      </c>
      <c r="BE131" s="17">
        <v>2.8888355893917699</v>
      </c>
      <c r="BF131" s="17">
        <v>0.757157346304832</v>
      </c>
      <c r="BG131" s="17">
        <v>1.2288707013247699</v>
      </c>
      <c r="BH131" s="17">
        <v>2.6555613621558698</v>
      </c>
      <c r="BI131" s="17">
        <v>1.90292863947172</v>
      </c>
      <c r="BJ131" s="17">
        <v>1.8430632881884299</v>
      </c>
      <c r="BK131" s="17">
        <v>74.369574295070393</v>
      </c>
      <c r="BL131" s="17">
        <v>19.4920990747456</v>
      </c>
      <c r="BM131" s="17">
        <v>31.635788224434599</v>
      </c>
      <c r="BN131" s="17">
        <v>11.69</v>
      </c>
      <c r="BO131" s="17">
        <v>0</v>
      </c>
      <c r="BP131" s="17">
        <v>14.56</v>
      </c>
      <c r="BQ131" s="17">
        <v>0</v>
      </c>
      <c r="BR131" s="17">
        <v>464922157161.08008</v>
      </c>
      <c r="BS131" s="17">
        <v>74718367221.479401</v>
      </c>
      <c r="BT131" s="17">
        <v>539640524382.55951</v>
      </c>
      <c r="BU131" s="17">
        <v>62.451873447663097</v>
      </c>
      <c r="BV131" s="17">
        <v>24354742035.133015</v>
      </c>
      <c r="BW131" s="17" t="s">
        <v>278</v>
      </c>
      <c r="BX131" s="17">
        <v>1.4535705253993001</v>
      </c>
      <c r="BY131" s="17">
        <v>8.7667354312334993</v>
      </c>
      <c r="BZ131" s="17">
        <v>0.79512225028255401</v>
      </c>
      <c r="CA131" s="17">
        <v>28.052426510300101</v>
      </c>
      <c r="CB131" s="17">
        <v>2.3138215001929501</v>
      </c>
      <c r="CC131" s="17">
        <v>1.3034379410502099</v>
      </c>
    </row>
    <row r="132" spans="1:81" x14ac:dyDescent="0.3">
      <c r="A132" t="s">
        <v>96</v>
      </c>
      <c r="B132" t="s">
        <v>85</v>
      </c>
      <c r="C132" t="s">
        <v>4</v>
      </c>
      <c r="D132">
        <v>4055265</v>
      </c>
      <c r="E132" t="s">
        <v>19</v>
      </c>
      <c r="F132" t="s">
        <v>75</v>
      </c>
      <c r="G132">
        <v>380.07</v>
      </c>
      <c r="H132">
        <v>2417.44</v>
      </c>
      <c r="I132">
        <v>2037.37</v>
      </c>
      <c r="J132">
        <v>13896.58</v>
      </c>
      <c r="K132">
        <v>9806.56</v>
      </c>
      <c r="L132">
        <v>6.74</v>
      </c>
      <c r="M132">
        <v>11133.745567530812</v>
      </c>
      <c r="N132">
        <v>1417.07</v>
      </c>
      <c r="O132">
        <v>2.11</v>
      </c>
      <c r="P132">
        <v>3.53</v>
      </c>
      <c r="Q132">
        <v>6.62</v>
      </c>
      <c r="R132">
        <v>6.88</v>
      </c>
      <c r="S132" t="s">
        <v>116</v>
      </c>
      <c r="T132" t="s">
        <v>173</v>
      </c>
      <c r="U132" s="17">
        <v>3092207423993.4863</v>
      </c>
      <c r="V132" t="s">
        <v>283</v>
      </c>
      <c r="W132" t="s">
        <v>276</v>
      </c>
      <c r="X132" s="17">
        <v>72929698702.338608</v>
      </c>
      <c r="Y132" s="17">
        <v>87033056735.925873</v>
      </c>
      <c r="Z132" s="17">
        <v>84452858458.110687</v>
      </c>
      <c r="AA132" s="17">
        <v>29133395270.278831</v>
      </c>
      <c r="AB132" s="17">
        <v>8.9170732009219891E-2</v>
      </c>
      <c r="AC132" s="17">
        <v>4.6104199578140799</v>
      </c>
      <c r="AD132" s="17">
        <v>0.94160383400373604</v>
      </c>
      <c r="AE132" s="17">
        <v>11.7797231258519</v>
      </c>
      <c r="AF132" s="17">
        <v>3092207423993.4863</v>
      </c>
      <c r="AG132" s="17">
        <v>250433865972.63623</v>
      </c>
      <c r="AH132" s="17">
        <v>250868313535.04807</v>
      </c>
      <c r="AI132" s="17">
        <v>43465</v>
      </c>
      <c r="AJ132" s="17">
        <v>3092207423993.4863</v>
      </c>
      <c r="AK132" s="17">
        <v>1674362650304.6079</v>
      </c>
      <c r="AL132" s="17">
        <v>2164036814632.7986</v>
      </c>
      <c r="AM132" s="17">
        <v>234523169082.68753</v>
      </c>
      <c r="AN132" s="17">
        <v>250868313535.04807</v>
      </c>
      <c r="AO132" s="17">
        <v>247659101153.00177</v>
      </c>
      <c r="AP132" s="17">
        <v>54.147811602567799</v>
      </c>
      <c r="AQ132" s="17">
        <v>77.372188817809899</v>
      </c>
      <c r="AR132" s="17">
        <v>8.1129199674147294</v>
      </c>
      <c r="AS132" s="17">
        <v>8.0174569289829805</v>
      </c>
      <c r="AT132" s="17">
        <v>29133395270.278831</v>
      </c>
      <c r="AU132" s="17">
        <v>27263837766.744267</v>
      </c>
      <c r="AV132" s="17">
        <v>0.94160383400373604</v>
      </c>
      <c r="AW132" s="17">
        <v>11.7797231258519</v>
      </c>
      <c r="AX132" s="17">
        <v>12.022780113969899</v>
      </c>
      <c r="AY132" s="17">
        <v>12.3991267298144</v>
      </c>
      <c r="AZ132" s="17">
        <v>1.5395232913949499</v>
      </c>
      <c r="BA132" s="17">
        <v>1.7600776818881601</v>
      </c>
      <c r="BB132" s="17">
        <v>0.42671752620779901</v>
      </c>
      <c r="BC132" s="17">
        <v>0.69771701560662402</v>
      </c>
      <c r="BD132" s="17">
        <v>1.6594021349002099</v>
      </c>
      <c r="BE132" s="17">
        <v>2.8777289217372801</v>
      </c>
      <c r="BF132" s="17">
        <v>0.69768361886336305</v>
      </c>
      <c r="BG132" s="17">
        <v>1.14076807839836</v>
      </c>
      <c r="BH132" s="17">
        <v>2.7131242930551198</v>
      </c>
      <c r="BI132" s="17">
        <v>1.83719566194201</v>
      </c>
      <c r="BJ132" s="17">
        <v>1.90456816583032</v>
      </c>
      <c r="BK132" s="17">
        <v>74.670713252221702</v>
      </c>
      <c r="BL132" s="17">
        <v>18.1033498504327</v>
      </c>
      <c r="BM132" s="17">
        <v>29.600413515651098</v>
      </c>
      <c r="BN132" s="17">
        <v>11.63</v>
      </c>
      <c r="BO132" s="17">
        <v>0</v>
      </c>
      <c r="BP132" s="17">
        <v>15.01</v>
      </c>
      <c r="BQ132" s="17">
        <v>0</v>
      </c>
      <c r="BR132" s="17">
        <v>513807959056.07983</v>
      </c>
      <c r="BS132" s="17">
        <v>79444436366.808685</v>
      </c>
      <c r="BT132" s="17">
        <v>593252395422.88855</v>
      </c>
      <c r="BU132" s="17">
        <v>60.381623879881197</v>
      </c>
      <c r="BV132" s="17">
        <v>24272794684.269451</v>
      </c>
      <c r="BW132" s="17" t="s">
        <v>278</v>
      </c>
      <c r="BX132" s="17">
        <v>1.41241477569568</v>
      </c>
      <c r="BY132" s="17">
        <v>8.3174979298552305</v>
      </c>
      <c r="BZ132" s="17">
        <v>0.94653307426078503</v>
      </c>
      <c r="CA132" s="17">
        <v>32.1383182310081</v>
      </c>
      <c r="CB132" s="17">
        <v>2.5701581575263699</v>
      </c>
      <c r="CC132" s="17">
        <v>1.3000090487688101</v>
      </c>
    </row>
    <row r="133" spans="1:81" x14ac:dyDescent="0.3">
      <c r="A133" t="s">
        <v>96</v>
      </c>
      <c r="B133" t="s">
        <v>85</v>
      </c>
      <c r="C133" t="s">
        <v>4</v>
      </c>
      <c r="D133">
        <v>4055265</v>
      </c>
      <c r="E133" t="s">
        <v>19</v>
      </c>
      <c r="F133" t="s">
        <v>76</v>
      </c>
      <c r="G133">
        <v>392.99</v>
      </c>
      <c r="H133">
        <v>2386.64</v>
      </c>
      <c r="I133">
        <v>1993.65</v>
      </c>
      <c r="J133">
        <v>14278.33</v>
      </c>
      <c r="K133">
        <v>10041.98</v>
      </c>
      <c r="L133">
        <v>5.99</v>
      </c>
      <c r="M133">
        <v>11285.993727960038</v>
      </c>
      <c r="N133">
        <v>1421.86</v>
      </c>
      <c r="O133">
        <v>2.9</v>
      </c>
      <c r="P133">
        <v>-0.31</v>
      </c>
      <c r="Q133">
        <v>6.91</v>
      </c>
      <c r="R133">
        <v>6.96</v>
      </c>
      <c r="S133" t="s">
        <v>116</v>
      </c>
      <c r="T133" t="s">
        <v>173</v>
      </c>
      <c r="U133" s="17">
        <v>3270152379037.4697</v>
      </c>
      <c r="V133" t="s">
        <v>283</v>
      </c>
      <c r="W133" t="s">
        <v>276</v>
      </c>
      <c r="X133" s="17">
        <v>75244707514.624741</v>
      </c>
      <c r="Y133" s="17">
        <v>93242779129.726089</v>
      </c>
      <c r="Z133" s="17">
        <v>89571461534.243484</v>
      </c>
      <c r="AA133" s="17">
        <v>29233128797.853786</v>
      </c>
      <c r="AB133" s="17">
        <v>8.8760311024683472E-2</v>
      </c>
      <c r="AC133" s="17">
        <v>4.2015179414702502</v>
      </c>
      <c r="AD133" s="17">
        <v>0.91240630464029704</v>
      </c>
      <c r="AE133" s="17">
        <v>10.676584681181099</v>
      </c>
      <c r="AF133" s="17">
        <v>3270152379037.4697</v>
      </c>
      <c r="AG133" s="17">
        <v>286082666704.9649</v>
      </c>
      <c r="AH133" s="17">
        <v>283889758577.60413</v>
      </c>
      <c r="AI133" s="17">
        <v>43830</v>
      </c>
      <c r="AJ133" s="17">
        <v>3270152379037.4697</v>
      </c>
      <c r="AK133" s="17">
        <v>1830189288945.6978</v>
      </c>
      <c r="AL133" s="17">
        <v>2271689669534.2456</v>
      </c>
      <c r="AM133" s="17">
        <v>265938186675.09225</v>
      </c>
      <c r="AN133" s="17">
        <v>283889758577.60413</v>
      </c>
      <c r="AO133" s="17">
        <v>280595010699.56482</v>
      </c>
      <c r="AP133" s="17">
        <v>55.966483417644</v>
      </c>
      <c r="AQ133" s="17">
        <v>80.565110344536293</v>
      </c>
      <c r="AR133" s="17">
        <v>8.6812394553052492</v>
      </c>
      <c r="AS133" s="17">
        <v>8.5891410762206899</v>
      </c>
      <c r="AT133" s="17">
        <v>29233128797.853786</v>
      </c>
      <c r="AU133" s="17">
        <v>27135605363.100826</v>
      </c>
      <c r="AV133" s="17">
        <v>0.91240630464029704</v>
      </c>
      <c r="AW133" s="17">
        <v>10.676584681181099</v>
      </c>
      <c r="AX133" s="17">
        <v>11.373717139101901</v>
      </c>
      <c r="AY133" s="17">
        <v>11.738604073276599</v>
      </c>
      <c r="AZ133" s="17">
        <v>1.4844653427474701</v>
      </c>
      <c r="BA133" s="17">
        <v>1.7627535607082401</v>
      </c>
      <c r="BB133" s="17">
        <v>0.33357868433020599</v>
      </c>
      <c r="BC133" s="17">
        <v>0.76365801417202095</v>
      </c>
      <c r="BD133" s="17">
        <v>1.5848331788815</v>
      </c>
      <c r="BE133" s="17">
        <v>2.86796195441427</v>
      </c>
      <c r="BF133" s="17">
        <v>0.54272531157345505</v>
      </c>
      <c r="BG133" s="17">
        <v>1.24245508824782</v>
      </c>
      <c r="BH133" s="17">
        <v>2.578489337613</v>
      </c>
      <c r="BI133" s="17">
        <v>1.8429440432359101</v>
      </c>
      <c r="BJ133" s="17">
        <v>1.89154862572361</v>
      </c>
      <c r="BK133" s="17">
        <v>75.058981099107498</v>
      </c>
      <c r="BL133" s="17">
        <v>14.2039572180165</v>
      </c>
      <c r="BM133" s="17">
        <v>32.516963079563901</v>
      </c>
      <c r="BN133" s="17">
        <v>11.3026593547186</v>
      </c>
      <c r="BO133" s="17">
        <v>12.7899027996133</v>
      </c>
      <c r="BP133" s="17">
        <v>15.5854662110328</v>
      </c>
      <c r="BQ133" s="17">
        <v>7.0459288874839601</v>
      </c>
      <c r="BR133" s="17">
        <v>535325223685.53326</v>
      </c>
      <c r="BS133" s="17">
        <v>84985422740.524765</v>
      </c>
      <c r="BT133" s="17">
        <v>620310646426.05811</v>
      </c>
      <c r="BU133" s="17">
        <v>62.0293095961026</v>
      </c>
      <c r="BV133" s="17">
        <v>25597811256.803913</v>
      </c>
      <c r="BW133" s="17" t="s">
        <v>278</v>
      </c>
      <c r="BX133" s="17">
        <v>1.3637635175067599</v>
      </c>
      <c r="BY133" s="17">
        <v>7.8184287430066899</v>
      </c>
      <c r="BZ133" s="17">
        <v>0.78759491952197302</v>
      </c>
      <c r="CA133" s="17">
        <v>28.2225156196087</v>
      </c>
      <c r="CB133" s="17">
        <v>2.49379693615932</v>
      </c>
      <c r="CC133" s="17">
        <v>1.2619376426436999</v>
      </c>
    </row>
    <row r="134" spans="1:81" x14ac:dyDescent="0.3">
      <c r="A134" t="s">
        <v>96</v>
      </c>
      <c r="B134" t="s">
        <v>85</v>
      </c>
      <c r="C134" t="s">
        <v>4</v>
      </c>
      <c r="D134">
        <v>4055265</v>
      </c>
      <c r="E134" t="s">
        <v>19</v>
      </c>
      <c r="F134" t="s">
        <v>9</v>
      </c>
      <c r="G134">
        <v>511.1</v>
      </c>
      <c r="H134">
        <v>2510.0100000000002</v>
      </c>
      <c r="I134">
        <v>1998.91</v>
      </c>
      <c r="J134">
        <v>14684.02</v>
      </c>
      <c r="K134">
        <v>10305.08</v>
      </c>
      <c r="L134">
        <v>2.21</v>
      </c>
      <c r="M134">
        <v>11554.424790336994</v>
      </c>
      <c r="N134">
        <v>1424.93</v>
      </c>
      <c r="O134">
        <v>2.48</v>
      </c>
      <c r="P134">
        <v>-1.84</v>
      </c>
      <c r="Q134">
        <v>6.9</v>
      </c>
      <c r="R134">
        <v>6.54</v>
      </c>
      <c r="S134" t="s">
        <v>116</v>
      </c>
      <c r="T134" t="s">
        <v>173</v>
      </c>
      <c r="U134" s="17">
        <v>3737808871733.6025</v>
      </c>
      <c r="V134" t="s">
        <v>283</v>
      </c>
      <c r="W134" t="s">
        <v>276</v>
      </c>
      <c r="X134" s="17">
        <v>76982953018.745972</v>
      </c>
      <c r="Y134" s="17">
        <v>89634959216.077026</v>
      </c>
      <c r="Z134" s="17">
        <v>85645710712.434174</v>
      </c>
      <c r="AA134" s="17">
        <v>29745470482.917713</v>
      </c>
      <c r="AB134" s="17">
        <v>8.904961031181241E-2</v>
      </c>
      <c r="AC134" s="17">
        <v>0.14394564299523799</v>
      </c>
      <c r="AD134" s="17">
        <v>0.85042447494321904</v>
      </c>
      <c r="AE134" s="17">
        <v>9.8570833217937306</v>
      </c>
      <c r="AF134" s="17">
        <v>3737808871733.6025</v>
      </c>
      <c r="AG134" s="17">
        <v>333936984958.4903</v>
      </c>
      <c r="AH134" s="17">
        <v>331286493275.74054</v>
      </c>
      <c r="AI134" s="17">
        <v>44196</v>
      </c>
      <c r="AJ134" s="17">
        <v>3737808871733.6025</v>
      </c>
      <c r="AK134" s="17">
        <v>2121175137089.1155</v>
      </c>
      <c r="AL134" s="17">
        <v>2585419691817.541</v>
      </c>
      <c r="AM134" s="17">
        <v>312229114971.05042</v>
      </c>
      <c r="AN134" s="17">
        <v>331286493275.74054</v>
      </c>
      <c r="AO134" s="17">
        <v>327508501056.88812</v>
      </c>
      <c r="AP134" s="17">
        <v>56.749159999326302</v>
      </c>
      <c r="AQ134" s="17">
        <v>82.043744920885004</v>
      </c>
      <c r="AR134" s="17">
        <v>8.8631202034171803</v>
      </c>
      <c r="AS134" s="17">
        <v>8.7709103546419804</v>
      </c>
      <c r="AT134" s="17">
        <v>29745470482.917713</v>
      </c>
      <c r="AU134" s="17">
        <v>27972310001.366871</v>
      </c>
      <c r="AV134" s="17">
        <v>0.85042447494321904</v>
      </c>
      <c r="AW134" s="17">
        <v>9.8570833217937306</v>
      </c>
      <c r="AX134" s="17">
        <v>10.582723188399299</v>
      </c>
      <c r="AY134" s="17">
        <v>10.96066351959</v>
      </c>
      <c r="AZ134" s="17">
        <v>1.37619337529385</v>
      </c>
      <c r="BA134" s="17">
        <v>1.7245916388883</v>
      </c>
      <c r="BB134" s="17">
        <v>0.31314973084146802</v>
      </c>
      <c r="BC134" s="17">
        <v>0.70846591736942</v>
      </c>
      <c r="BD134" s="17">
        <v>1.49248052380867</v>
      </c>
      <c r="BE134" s="17">
        <v>2.79080818867978</v>
      </c>
      <c r="BF134" s="17">
        <v>0.50675233104956696</v>
      </c>
      <c r="BG134" s="17">
        <v>1.1464699462822601</v>
      </c>
      <c r="BH134" s="17">
        <v>2.4151960228540199</v>
      </c>
      <c r="BI134" s="17">
        <v>1.65319543734713</v>
      </c>
      <c r="BJ134" s="17">
        <v>1.8516728643899101</v>
      </c>
      <c r="BK134" s="17">
        <v>78.356819894498898</v>
      </c>
      <c r="BL134" s="17">
        <v>14.2279577995479</v>
      </c>
      <c r="BM134" s="17">
        <v>32.189148455161998</v>
      </c>
      <c r="BN134" s="17">
        <v>11.283131969937299</v>
      </c>
      <c r="BO134" s="17">
        <v>13.188230789620899</v>
      </c>
      <c r="BP134" s="17">
        <v>16.222392024401199</v>
      </c>
      <c r="BQ134" s="17">
        <v>7.0544653297603697</v>
      </c>
      <c r="BR134" s="17">
        <v>594417639310.1123</v>
      </c>
      <c r="BS134" s="17">
        <v>98993658671.078033</v>
      </c>
      <c r="BT134" s="17">
        <v>693411297981.19043</v>
      </c>
      <c r="BU134" s="17">
        <v>61.915732215903198</v>
      </c>
      <c r="BV134" s="17">
        <v>31748460619.42836</v>
      </c>
      <c r="BW134" s="17" t="s">
        <v>278</v>
      </c>
      <c r="BX134" s="17">
        <v>1.4579315088082001</v>
      </c>
      <c r="BY134" s="17">
        <v>8.2684595564608294</v>
      </c>
      <c r="BZ134" s="17">
        <v>0.74292851534548798</v>
      </c>
      <c r="CA134" s="17">
        <v>30.490081680279999</v>
      </c>
      <c r="CB134" s="17">
        <v>2.59281843194902</v>
      </c>
      <c r="CC134" s="17">
        <v>1.3718434968100299</v>
      </c>
    </row>
    <row r="135" spans="1:81" x14ac:dyDescent="0.3">
      <c r="A135" t="s">
        <v>96</v>
      </c>
      <c r="B135" t="s">
        <v>85</v>
      </c>
      <c r="C135" t="s">
        <v>4</v>
      </c>
      <c r="D135">
        <v>4055265</v>
      </c>
      <c r="E135" t="s">
        <v>19</v>
      </c>
      <c r="F135" t="s">
        <v>77</v>
      </c>
      <c r="G135">
        <v>562.71</v>
      </c>
      <c r="H135">
        <v>3215.84</v>
      </c>
      <c r="I135">
        <v>2653.13</v>
      </c>
      <c r="J135">
        <v>17818.349999999999</v>
      </c>
      <c r="K135">
        <v>12496.27</v>
      </c>
      <c r="L135">
        <v>8.4499999999999993</v>
      </c>
      <c r="M135">
        <v>13395.273351913929</v>
      </c>
      <c r="N135">
        <v>1425.89</v>
      </c>
      <c r="O135">
        <v>0.91</v>
      </c>
      <c r="P135">
        <v>8.11</v>
      </c>
      <c r="Q135">
        <v>6.45</v>
      </c>
      <c r="R135">
        <v>6.35</v>
      </c>
      <c r="S135" t="s">
        <v>116</v>
      </c>
      <c r="T135" t="s">
        <v>173</v>
      </c>
      <c r="U135" s="17">
        <v>4206530869250.3853</v>
      </c>
      <c r="V135" t="s">
        <v>283</v>
      </c>
      <c r="W135" t="s">
        <v>276</v>
      </c>
      <c r="X135" s="17">
        <v>87744334035.239761</v>
      </c>
      <c r="Y135" s="17">
        <v>103835689201.77911</v>
      </c>
      <c r="Z135" s="17">
        <v>99371931899.144974</v>
      </c>
      <c r="AA135" s="17">
        <v>35245419610.43132</v>
      </c>
      <c r="AB135" s="17">
        <v>0.10836921209159665</v>
      </c>
      <c r="AC135" s="17">
        <v>13.862241966176599</v>
      </c>
      <c r="AD135" s="17">
        <v>0.87485128359876096</v>
      </c>
      <c r="AE135" s="17">
        <v>10.1489832110687</v>
      </c>
      <c r="AF135" s="17">
        <v>4206530869250.3853</v>
      </c>
      <c r="AG135" s="17">
        <v>376256650820.1366</v>
      </c>
      <c r="AH135" s="17">
        <v>370014324843.37122</v>
      </c>
      <c r="AI135" s="17">
        <v>44561</v>
      </c>
      <c r="AJ135" s="17">
        <v>4206530869250.3853</v>
      </c>
      <c r="AK135" s="17">
        <v>2412002014923.0239</v>
      </c>
      <c r="AL135" s="17">
        <v>2855978182161.6343</v>
      </c>
      <c r="AM135" s="17">
        <v>350274375846.11023</v>
      </c>
      <c r="AN135" s="17">
        <v>370014324843.37122</v>
      </c>
      <c r="AO135" s="17">
        <v>365995025658.78534</v>
      </c>
      <c r="AP135" s="17">
        <v>57.339458330252299</v>
      </c>
      <c r="AQ135" s="17">
        <v>84.454497236299801</v>
      </c>
      <c r="AR135" s="17">
        <v>8.7961870801463693</v>
      </c>
      <c r="AS135" s="17">
        <v>8.7089593819501392</v>
      </c>
      <c r="AT135" s="17">
        <v>35245419610.43132</v>
      </c>
      <c r="AU135" s="17">
        <v>33574146210.792675</v>
      </c>
      <c r="AV135" s="17">
        <v>0.87485128359876096</v>
      </c>
      <c r="AW135" s="17">
        <v>10.1489832110687</v>
      </c>
      <c r="AX135" s="17">
        <v>11.2668033650538</v>
      </c>
      <c r="AY135" s="17">
        <v>11.6920264107818</v>
      </c>
      <c r="AZ135" s="17">
        <v>1.42343028641845</v>
      </c>
      <c r="BA135" s="17">
        <v>1.63604143772843</v>
      </c>
      <c r="BB135" s="17">
        <v>0.31334544718817597</v>
      </c>
      <c r="BC135" s="17">
        <v>0.700715321735079</v>
      </c>
      <c r="BD135" s="17">
        <v>1.47724834298262</v>
      </c>
      <c r="BE135" s="17">
        <v>2.6619277767057601</v>
      </c>
      <c r="BF135" s="17">
        <v>0.50982996539048897</v>
      </c>
      <c r="BG135" s="17">
        <v>1.14010167192326</v>
      </c>
      <c r="BH135" s="17">
        <v>2.4035628356319898</v>
      </c>
      <c r="BI135" s="17">
        <v>1.7319918088364501</v>
      </c>
      <c r="BJ135" s="17">
        <v>1.75159634550345</v>
      </c>
      <c r="BK135" s="17">
        <v>75.117939946922604</v>
      </c>
      <c r="BL135" s="17">
        <v>14.3870833230265</v>
      </c>
      <c r="BM135" s="17">
        <v>32.172957386132701</v>
      </c>
      <c r="BN135" s="17">
        <v>11.2957511566149</v>
      </c>
      <c r="BO135" s="17">
        <v>13.3164005027533</v>
      </c>
      <c r="BP135" s="17">
        <v>16.533242161265601</v>
      </c>
      <c r="BQ135" s="17">
        <v>6.9298899823224298</v>
      </c>
      <c r="BR135" s="17">
        <v>762342505430.84717</v>
      </c>
      <c r="BS135" s="17">
        <v>102369895790.69987</v>
      </c>
      <c r="BT135" s="17">
        <v>864712401221.547</v>
      </c>
      <c r="BU135" s="17">
        <v>61.086235192577</v>
      </c>
      <c r="BV135" s="17">
        <v>32867172496.300728</v>
      </c>
      <c r="BW135" s="17" t="s">
        <v>278</v>
      </c>
      <c r="BX135" s="17">
        <v>1.3287829682699499</v>
      </c>
      <c r="BY135" s="17">
        <v>7.68872435566721</v>
      </c>
      <c r="BZ135" s="17">
        <v>0.64549793134389</v>
      </c>
      <c r="CA135" s="17">
        <v>25.993154074992599</v>
      </c>
      <c r="CB135" s="17">
        <v>2.4854603107931199</v>
      </c>
      <c r="CC135" s="17">
        <v>1.2790717406021499</v>
      </c>
    </row>
    <row r="136" spans="1:81" x14ac:dyDescent="0.3">
      <c r="A136" t="s">
        <v>96</v>
      </c>
      <c r="B136" t="s">
        <v>85</v>
      </c>
      <c r="C136" t="s">
        <v>4</v>
      </c>
      <c r="D136">
        <v>4055265</v>
      </c>
      <c r="E136" t="s">
        <v>19</v>
      </c>
      <c r="F136" t="s">
        <v>78</v>
      </c>
      <c r="G136">
        <v>665.05</v>
      </c>
      <c r="H136">
        <v>3346.82</v>
      </c>
      <c r="I136">
        <v>2681.78</v>
      </c>
      <c r="J136">
        <v>17898.650000000001</v>
      </c>
      <c r="K136">
        <v>0</v>
      </c>
      <c r="L136">
        <v>2.95</v>
      </c>
      <c r="M136">
        <v>13239.661541013966</v>
      </c>
      <c r="N136">
        <v>0</v>
      </c>
      <c r="O136">
        <v>1.96</v>
      </c>
      <c r="P136">
        <v>4.0599999999999996</v>
      </c>
      <c r="Q136">
        <v>6.73</v>
      </c>
      <c r="R136">
        <v>6.9</v>
      </c>
      <c r="S136" t="s">
        <v>116</v>
      </c>
      <c r="T136" t="s">
        <v>173</v>
      </c>
      <c r="U136" s="17">
        <v>4189170677956.2725</v>
      </c>
      <c r="V136" t="s">
        <v>283</v>
      </c>
      <c r="W136" t="s">
        <v>276</v>
      </c>
      <c r="X136" s="17">
        <v>85357937002.364792</v>
      </c>
      <c r="Y136" s="17">
        <v>109263416454.95311</v>
      </c>
      <c r="Z136" s="17">
        <v>104966651740.19487</v>
      </c>
      <c r="AA136" s="17">
        <v>35234572090.243271</v>
      </c>
      <c r="AB136" s="17">
        <v>0.10776145397966472</v>
      </c>
      <c r="AC136" s="17">
        <v>3.49109177572605</v>
      </c>
      <c r="AD136" s="17">
        <v>0.84575557488821695</v>
      </c>
      <c r="AE136" s="17">
        <v>9.6470773298471109</v>
      </c>
      <c r="AF136" s="17">
        <v>4189170677956.2725</v>
      </c>
      <c r="AG136" s="17">
        <v>362657165226.46875</v>
      </c>
      <c r="AH136" s="17">
        <v>371643710491.21387</v>
      </c>
      <c r="AI136" s="17">
        <v>44926</v>
      </c>
      <c r="AJ136" s="17">
        <v>4189170677956.2725</v>
      </c>
      <c r="AK136" s="17">
        <v>2481587455779.1572</v>
      </c>
      <c r="AL136" s="17">
        <v>2928989300005.7998</v>
      </c>
      <c r="AM136" s="17">
        <v>351443049353.36084</v>
      </c>
      <c r="AN136" s="17">
        <v>371643710491.21387</v>
      </c>
      <c r="AO136" s="17">
        <v>367662819694.94873</v>
      </c>
      <c r="AP136" s="17">
        <v>59.238155867877502</v>
      </c>
      <c r="AQ136" s="17">
        <v>84.725043405731896</v>
      </c>
      <c r="AR136" s="17">
        <v>8.8715342262570207</v>
      </c>
      <c r="AS136" s="17">
        <v>8.7848541737085206</v>
      </c>
      <c r="AT136" s="17">
        <v>35234572090.243271</v>
      </c>
      <c r="AU136" s="17">
        <v>33715939334.781231</v>
      </c>
      <c r="AV136" s="17">
        <v>0.84575557488821695</v>
      </c>
      <c r="AW136" s="17">
        <v>9.6470773298471109</v>
      </c>
      <c r="AX136" s="17">
        <v>10.805593577987899</v>
      </c>
      <c r="AY136" s="17">
        <v>11.2090100230958</v>
      </c>
      <c r="AZ136" s="17">
        <v>1.4216044841866</v>
      </c>
      <c r="BA136" s="17">
        <v>1.64083548360592</v>
      </c>
      <c r="BB136" s="17">
        <v>0.26756208682386101</v>
      </c>
      <c r="BC136" s="17">
        <v>0.68475744004319605</v>
      </c>
      <c r="BD136" s="17">
        <v>1.3641379146615</v>
      </c>
      <c r="BE136" s="17">
        <v>2.75802980265897</v>
      </c>
      <c r="BF136" s="17">
        <v>0.44973686691618903</v>
      </c>
      <c r="BG136" s="17">
        <v>1.15098768042316</v>
      </c>
      <c r="BH136" s="17">
        <v>2.2929373853528201</v>
      </c>
      <c r="BI136" s="17">
        <v>1.70334910761083</v>
      </c>
      <c r="BJ136" s="17">
        <v>1.75264003077365</v>
      </c>
      <c r="BK136" s="17">
        <v>80.083908621209801</v>
      </c>
      <c r="BL136" s="17">
        <v>13.0588458902736</v>
      </c>
      <c r="BM136" s="17">
        <v>33.420810802798997</v>
      </c>
      <c r="BN136" s="17">
        <v>11.840346289973301</v>
      </c>
      <c r="BO136" s="17">
        <v>14.109592095503301</v>
      </c>
      <c r="BP136" s="17">
        <v>17.5194602300176</v>
      </c>
      <c r="BQ136" s="17">
        <v>6.9311676440858401</v>
      </c>
      <c r="BR136" s="17">
        <v>649634199385.25781</v>
      </c>
      <c r="BS136" s="17">
        <v>113261613408.33963</v>
      </c>
      <c r="BT136" s="17">
        <v>762895812793.59741</v>
      </c>
      <c r="BU136" s="17">
        <v>58.207718207538903</v>
      </c>
      <c r="BV136" s="17">
        <v>33590007539.291306</v>
      </c>
      <c r="BW136" s="17" t="s">
        <v>278</v>
      </c>
      <c r="BX136" s="17">
        <v>1.3198892185679501</v>
      </c>
      <c r="BY136" s="17">
        <v>7.7937495794927001</v>
      </c>
      <c r="BZ136" s="17">
        <v>0.54985822231677595</v>
      </c>
      <c r="CA136" s="17">
        <v>24.192614825349199</v>
      </c>
      <c r="CB136" s="17">
        <v>2.4882467208435202</v>
      </c>
      <c r="CC136" s="17">
        <v>1.3775312866509799</v>
      </c>
    </row>
    <row r="137" spans="1:81" x14ac:dyDescent="0.3">
      <c r="A137" t="s">
        <v>96</v>
      </c>
      <c r="B137" t="s">
        <v>85</v>
      </c>
      <c r="C137" t="s">
        <v>4</v>
      </c>
      <c r="D137">
        <v>4055265</v>
      </c>
      <c r="E137" t="s">
        <v>19</v>
      </c>
      <c r="F137" t="s">
        <v>10</v>
      </c>
      <c r="G137">
        <v>593.9</v>
      </c>
      <c r="H137">
        <v>3179.19</v>
      </c>
      <c r="I137">
        <v>2585.3000000000002</v>
      </c>
      <c r="J137">
        <v>17799.18</v>
      </c>
      <c r="K137">
        <v>0</v>
      </c>
      <c r="L137">
        <v>5.24</v>
      </c>
      <c r="M137">
        <v>13229.112902100429</v>
      </c>
      <c r="N137">
        <v>0</v>
      </c>
      <c r="O137">
        <v>0.24</v>
      </c>
      <c r="P137">
        <v>-3.05</v>
      </c>
      <c r="Q137">
        <v>7.08</v>
      </c>
      <c r="R137">
        <v>7.1</v>
      </c>
      <c r="S137" t="s">
        <v>116</v>
      </c>
      <c r="T137" t="s">
        <v>173</v>
      </c>
      <c r="U137" s="17">
        <v>4573772863811.3633</v>
      </c>
      <c r="V137" t="s">
        <v>283</v>
      </c>
      <c r="W137" t="s">
        <v>276</v>
      </c>
      <c r="X137" s="17">
        <v>84103961221.230743</v>
      </c>
      <c r="Y137" s="17">
        <v>128361171294.76692</v>
      </c>
      <c r="Z137" s="17">
        <v>124062916931.15277</v>
      </c>
      <c r="AA137" s="17">
        <v>34816058187.071899</v>
      </c>
      <c r="AB137" s="17">
        <v>0.10400825919318799</v>
      </c>
      <c r="AC137" s="17">
        <v>1.64473638768589</v>
      </c>
      <c r="AD137" s="17">
        <v>0.79539552542195602</v>
      </c>
      <c r="AE137" s="17">
        <v>9.2711715413782301</v>
      </c>
      <c r="AF137" s="17">
        <v>4573772863811.3633</v>
      </c>
      <c r="AG137" s="17">
        <v>436156059174.43475</v>
      </c>
      <c r="AH137" s="17">
        <v>388782101002.69354</v>
      </c>
      <c r="AI137" s="17">
        <v>45291</v>
      </c>
      <c r="AJ137" s="17">
        <v>4573772863811.3633</v>
      </c>
      <c r="AK137" s="17">
        <v>2746741739412.4858</v>
      </c>
      <c r="AL137" s="17">
        <v>3230485551904.5532</v>
      </c>
      <c r="AM137" s="17">
        <v>370828808754.883</v>
      </c>
      <c r="AN137" s="17">
        <v>388782101002.69354</v>
      </c>
      <c r="AO137" s="17">
        <v>384678249587.49945</v>
      </c>
      <c r="AP137" s="17">
        <v>60.054178928413201</v>
      </c>
      <c r="AQ137" s="17">
        <v>85.025662405242102</v>
      </c>
      <c r="AR137" s="17">
        <v>8.5002494128822601</v>
      </c>
      <c r="AS137" s="17">
        <v>8.4180768572949205</v>
      </c>
      <c r="AT137" s="17">
        <v>34816058187.071899</v>
      </c>
      <c r="AU137" s="17">
        <v>32771645842.305798</v>
      </c>
      <c r="AV137" s="17">
        <v>0.79539552542195602</v>
      </c>
      <c r="AW137" s="17">
        <v>9.2711715413782301</v>
      </c>
      <c r="AX137" s="17">
        <v>10.1555717763126</v>
      </c>
      <c r="AY137" s="17">
        <v>10.5710567544497</v>
      </c>
      <c r="AZ137" s="17">
        <v>1.3714369326565601</v>
      </c>
      <c r="BA137" s="17">
        <v>1.50621544503203</v>
      </c>
      <c r="BB137" s="17">
        <v>0.25461141170187501</v>
      </c>
      <c r="BC137" s="17">
        <v>0.62044602437428498</v>
      </c>
      <c r="BD137" s="17">
        <v>1.3009637476966001</v>
      </c>
      <c r="BE137" s="17">
        <v>2.5970469079001099</v>
      </c>
      <c r="BF137" s="17">
        <v>0.43900610743131302</v>
      </c>
      <c r="BG137" s="17">
        <v>1.0697854908040001</v>
      </c>
      <c r="BH137" s="17">
        <v>2.2431478108855498</v>
      </c>
      <c r="BI137" s="17">
        <v>1.6455172434610501</v>
      </c>
      <c r="BJ137" s="17">
        <v>1.59412895030361</v>
      </c>
      <c r="BK137" s="17">
        <v>78.391161891959996</v>
      </c>
      <c r="BL137" s="17">
        <v>13.251281189616099</v>
      </c>
      <c r="BM137" s="17">
        <v>32.291187095690198</v>
      </c>
      <c r="BN137" s="17">
        <v>11.6281677892181</v>
      </c>
      <c r="BO137" s="17">
        <v>13.825149621236401</v>
      </c>
      <c r="BP137" s="17">
        <v>17.736316997680301</v>
      </c>
      <c r="BQ137" s="17">
        <v>6.6997823448179901</v>
      </c>
      <c r="BR137" s="17">
        <v>689208704113.72314</v>
      </c>
      <c r="BS137" s="17">
        <v>138238023382.08124</v>
      </c>
      <c r="BT137" s="17">
        <v>827446727495.80432</v>
      </c>
      <c r="BU137" s="17">
        <v>57.323578079860603</v>
      </c>
      <c r="BV137" s="17">
        <v>35708443215.952835</v>
      </c>
      <c r="BW137" s="17" t="s">
        <v>278</v>
      </c>
      <c r="BX137" s="17">
        <v>1.2684490695944499</v>
      </c>
      <c r="BY137" s="17">
        <v>7.8815659353742999</v>
      </c>
      <c r="BZ137" s="17">
        <v>0.55592595660774002</v>
      </c>
      <c r="CA137" s="17">
        <v>27.0839692383285</v>
      </c>
      <c r="CB137" s="17">
        <v>2.4291822888130401</v>
      </c>
      <c r="CC137" s="17">
        <v>1.36195585908618</v>
      </c>
    </row>
    <row r="138" spans="1:81" x14ac:dyDescent="0.3">
      <c r="A138" t="s">
        <v>92</v>
      </c>
      <c r="B138" t="s">
        <v>85</v>
      </c>
      <c r="C138" t="s">
        <v>11</v>
      </c>
      <c r="D138">
        <v>114508</v>
      </c>
      <c r="E138" t="s">
        <v>28</v>
      </c>
      <c r="F138" t="s">
        <v>6</v>
      </c>
      <c r="G138">
        <v>-32.549999999999997</v>
      </c>
      <c r="H138">
        <v>182.8</v>
      </c>
      <c r="I138">
        <v>215.35</v>
      </c>
      <c r="J138">
        <v>1191.0899999999999</v>
      </c>
      <c r="K138">
        <v>20819.52</v>
      </c>
      <c r="L138">
        <v>0.56000000000000005</v>
      </c>
      <c r="M138">
        <v>2261.50727110757</v>
      </c>
      <c r="N138">
        <v>57.21</v>
      </c>
      <c r="O138">
        <v>7</v>
      </c>
      <c r="P138">
        <v>5.57</v>
      </c>
      <c r="Q138">
        <v>0.56000000000000005</v>
      </c>
      <c r="R138">
        <v>0.52</v>
      </c>
      <c r="S138" t="s">
        <v>117</v>
      </c>
      <c r="T138" t="s">
        <v>175</v>
      </c>
      <c r="U138" s="17">
        <v>260349353406.67822</v>
      </c>
      <c r="V138" t="s">
        <v>284</v>
      </c>
      <c r="W138" t="s">
        <v>276</v>
      </c>
      <c r="X138" s="17">
        <v>8074451626.9909763</v>
      </c>
      <c r="Y138" s="17">
        <v>0</v>
      </c>
      <c r="Z138" s="17">
        <v>0</v>
      </c>
      <c r="AA138" s="17">
        <v>1118028471.2444925</v>
      </c>
      <c r="AB138" s="17">
        <v>0.16609688151076329</v>
      </c>
      <c r="AC138" s="17">
        <v>-14.261799999999999</v>
      </c>
      <c r="AD138" s="17">
        <v>0.32600000000000001</v>
      </c>
      <c r="AE138" s="17">
        <v>6.4589999999999996</v>
      </c>
      <c r="AF138" s="17">
        <v>260349353406.67822</v>
      </c>
      <c r="AG138" s="17">
        <v>6749662227.3692341</v>
      </c>
      <c r="AH138" s="17">
        <v>12700250916.811426</v>
      </c>
      <c r="AI138" s="17">
        <v>33238</v>
      </c>
      <c r="AJ138" s="17">
        <v>0</v>
      </c>
      <c r="AK138" s="17">
        <v>0</v>
      </c>
      <c r="AL138" s="17">
        <v>0</v>
      </c>
      <c r="AM138" s="17">
        <v>0</v>
      </c>
      <c r="AN138" s="17">
        <v>0</v>
      </c>
      <c r="AO138" s="17">
        <v>0</v>
      </c>
      <c r="AP138" s="17">
        <v>0</v>
      </c>
      <c r="AQ138" s="17">
        <v>0</v>
      </c>
      <c r="AR138" s="17">
        <v>0</v>
      </c>
      <c r="AS138" s="17">
        <v>0</v>
      </c>
      <c r="AT138" s="17">
        <v>0</v>
      </c>
      <c r="AU138" s="17">
        <v>0</v>
      </c>
      <c r="AV138" s="17">
        <v>0</v>
      </c>
      <c r="AW138" s="17">
        <v>0</v>
      </c>
      <c r="AX138" s="17">
        <v>0</v>
      </c>
      <c r="AY138" s="17">
        <v>0</v>
      </c>
      <c r="AZ138" s="17">
        <v>0</v>
      </c>
      <c r="BA138" s="17">
        <v>0</v>
      </c>
      <c r="BB138" s="17">
        <v>0</v>
      </c>
      <c r="BC138" s="17">
        <v>0</v>
      </c>
      <c r="BD138" s="17">
        <v>0</v>
      </c>
      <c r="BE138" s="17">
        <v>0</v>
      </c>
      <c r="BF138" s="17">
        <v>0</v>
      </c>
      <c r="BG138" s="17">
        <v>0</v>
      </c>
      <c r="BH138" s="17">
        <v>0</v>
      </c>
      <c r="BI138" s="17">
        <v>0</v>
      </c>
      <c r="BJ138" s="17">
        <v>0</v>
      </c>
      <c r="BK138" s="17">
        <v>0</v>
      </c>
      <c r="BL138" s="17">
        <v>0</v>
      </c>
      <c r="BM138" s="17">
        <v>0</v>
      </c>
      <c r="BN138" s="17">
        <v>0</v>
      </c>
      <c r="BO138" s="17">
        <v>0</v>
      </c>
      <c r="BP138" s="17">
        <v>0</v>
      </c>
      <c r="BQ138" s="17">
        <v>0</v>
      </c>
      <c r="BR138" s="17">
        <v>0</v>
      </c>
      <c r="BS138" s="17">
        <v>0</v>
      </c>
      <c r="BT138" s="17">
        <v>0</v>
      </c>
      <c r="BU138" s="17">
        <v>0</v>
      </c>
      <c r="BV138" s="17">
        <v>0</v>
      </c>
      <c r="BW138" s="17" t="s">
        <v>281</v>
      </c>
      <c r="BX138" s="17">
        <v>0</v>
      </c>
      <c r="BY138" s="17">
        <v>0</v>
      </c>
      <c r="BZ138" s="17">
        <v>0</v>
      </c>
      <c r="CA138" s="17">
        <v>0</v>
      </c>
      <c r="CB138" s="17">
        <v>0</v>
      </c>
      <c r="CC138" s="17">
        <v>0</v>
      </c>
    </row>
    <row r="139" spans="1:81" x14ac:dyDescent="0.3">
      <c r="A139" t="s">
        <v>92</v>
      </c>
      <c r="B139" t="s">
        <v>85</v>
      </c>
      <c r="C139" t="s">
        <v>11</v>
      </c>
      <c r="D139">
        <v>114508</v>
      </c>
      <c r="E139" t="s">
        <v>28</v>
      </c>
      <c r="F139" t="s">
        <v>50</v>
      </c>
      <c r="G139">
        <v>-18.170000000000002</v>
      </c>
      <c r="H139">
        <v>183.51</v>
      </c>
      <c r="I139">
        <v>201.67</v>
      </c>
      <c r="J139">
        <v>1244.9100000000001</v>
      </c>
      <c r="K139">
        <v>21703.69</v>
      </c>
      <c r="L139">
        <v>-1.4</v>
      </c>
      <c r="M139">
        <v>2209.0583816663657</v>
      </c>
      <c r="N139">
        <v>57.36</v>
      </c>
      <c r="O139">
        <v>7.52</v>
      </c>
      <c r="P139">
        <v>1.99</v>
      </c>
      <c r="Q139">
        <v>0.56999999999999995</v>
      </c>
      <c r="R139">
        <v>0.53</v>
      </c>
      <c r="S139" t="s">
        <v>117</v>
      </c>
      <c r="T139" t="s">
        <v>175</v>
      </c>
      <c r="U139" s="17">
        <v>260597460791.63556</v>
      </c>
      <c r="V139" t="s">
        <v>284</v>
      </c>
      <c r="W139" t="s">
        <v>276</v>
      </c>
      <c r="X139" s="17">
        <v>8526866973.1110449</v>
      </c>
      <c r="Y139" s="17">
        <v>0</v>
      </c>
      <c r="Z139" s="17">
        <v>0</v>
      </c>
      <c r="AA139" s="17">
        <v>523750285.12987542</v>
      </c>
      <c r="AB139" s="17">
        <v>6.7238212280186699E-2</v>
      </c>
      <c r="AC139" s="17">
        <v>-38.535899999999998</v>
      </c>
      <c r="AD139" s="17">
        <v>0.216</v>
      </c>
      <c r="AE139" s="17">
        <v>4.5940000000000003</v>
      </c>
      <c r="AF139" s="17">
        <v>260597460791.63556</v>
      </c>
      <c r="AG139" s="17">
        <v>7464525765.4966393</v>
      </c>
      <c r="AH139" s="17">
        <v>11771844660.194176</v>
      </c>
      <c r="AI139" s="17">
        <v>33603</v>
      </c>
      <c r="AJ139" s="17">
        <v>0</v>
      </c>
      <c r="AK139" s="17">
        <v>0</v>
      </c>
      <c r="AL139" s="17">
        <v>0</v>
      </c>
      <c r="AM139" s="17">
        <v>0</v>
      </c>
      <c r="AN139" s="17">
        <v>0</v>
      </c>
      <c r="AO139" s="17">
        <v>0</v>
      </c>
      <c r="AP139" s="17">
        <v>0</v>
      </c>
      <c r="AQ139" s="17">
        <v>0</v>
      </c>
      <c r="AR139" s="17">
        <v>0</v>
      </c>
      <c r="AS139" s="17">
        <v>0</v>
      </c>
      <c r="AT139" s="17">
        <v>0</v>
      </c>
      <c r="AU139" s="17">
        <v>0</v>
      </c>
      <c r="AV139" s="17">
        <v>0</v>
      </c>
      <c r="AW139" s="17">
        <v>0</v>
      </c>
      <c r="AX139" s="17">
        <v>0</v>
      </c>
      <c r="AY139" s="17">
        <v>0</v>
      </c>
      <c r="AZ139" s="17">
        <v>0</v>
      </c>
      <c r="BA139" s="17">
        <v>0</v>
      </c>
      <c r="BB139" s="17">
        <v>0</v>
      </c>
      <c r="BC139" s="17">
        <v>0</v>
      </c>
      <c r="BD139" s="17">
        <v>0</v>
      </c>
      <c r="BE139" s="17">
        <v>0</v>
      </c>
      <c r="BF139" s="17">
        <v>0</v>
      </c>
      <c r="BG139" s="17">
        <v>0</v>
      </c>
      <c r="BH139" s="17">
        <v>0</v>
      </c>
      <c r="BI139" s="17">
        <v>0</v>
      </c>
      <c r="BJ139" s="17">
        <v>0</v>
      </c>
      <c r="BK139" s="17">
        <v>0</v>
      </c>
      <c r="BL139" s="17">
        <v>0</v>
      </c>
      <c r="BM139" s="17">
        <v>0</v>
      </c>
      <c r="BN139" s="17">
        <v>0</v>
      </c>
      <c r="BO139" s="17">
        <v>0</v>
      </c>
      <c r="BP139" s="17">
        <v>0</v>
      </c>
      <c r="BQ139" s="17">
        <v>0</v>
      </c>
      <c r="BR139" s="17">
        <v>0</v>
      </c>
      <c r="BS139" s="17">
        <v>0</v>
      </c>
      <c r="BT139" s="17">
        <v>0</v>
      </c>
      <c r="BU139" s="17">
        <v>0</v>
      </c>
      <c r="BV139" s="17">
        <v>0</v>
      </c>
      <c r="BW139" s="17" t="s">
        <v>281</v>
      </c>
      <c r="BX139" s="17">
        <v>0</v>
      </c>
      <c r="BY139" s="17">
        <v>0</v>
      </c>
      <c r="BZ139" s="17">
        <v>0</v>
      </c>
      <c r="CA139" s="17">
        <v>0</v>
      </c>
      <c r="CB139" s="17">
        <v>0</v>
      </c>
      <c r="CC139" s="17">
        <v>0</v>
      </c>
    </row>
    <row r="140" spans="1:81" x14ac:dyDescent="0.3">
      <c r="A140" t="s">
        <v>92</v>
      </c>
      <c r="B140" t="s">
        <v>85</v>
      </c>
      <c r="C140" t="s">
        <v>11</v>
      </c>
      <c r="D140">
        <v>114508</v>
      </c>
      <c r="E140" t="s">
        <v>28</v>
      </c>
      <c r="F140" t="s">
        <v>51</v>
      </c>
      <c r="G140">
        <v>-23.33</v>
      </c>
      <c r="H140">
        <v>189.37</v>
      </c>
      <c r="I140">
        <v>212.7</v>
      </c>
      <c r="J140">
        <v>1282.74</v>
      </c>
      <c r="K140">
        <v>22304.99</v>
      </c>
      <c r="L140">
        <v>0.25</v>
      </c>
      <c r="M140">
        <v>2212.4118570971773</v>
      </c>
      <c r="N140">
        <v>57.51</v>
      </c>
      <c r="O140">
        <v>4.2300000000000004</v>
      </c>
      <c r="P140">
        <v>-7.0000000000000007E-2</v>
      </c>
      <c r="Q140">
        <v>0.56999999999999995</v>
      </c>
      <c r="R140">
        <v>0.66</v>
      </c>
      <c r="S140" t="s">
        <v>117</v>
      </c>
      <c r="T140" t="s">
        <v>175</v>
      </c>
      <c r="U140" s="17">
        <v>241987587042.08298</v>
      </c>
      <c r="V140" t="s">
        <v>284</v>
      </c>
      <c r="W140" t="s">
        <v>276</v>
      </c>
      <c r="X140" s="17">
        <v>7362803139.2304907</v>
      </c>
      <c r="Y140" s="17">
        <v>0</v>
      </c>
      <c r="Z140" s="17">
        <v>0</v>
      </c>
      <c r="AA140" s="17">
        <v>-507352821.35873967</v>
      </c>
      <c r="AB140" s="17">
        <v>-9.5460112729518959E-2</v>
      </c>
      <c r="AC140" s="17" t="s">
        <v>279</v>
      </c>
      <c r="AD140" s="17">
        <v>-0.192</v>
      </c>
      <c r="AE140" s="17">
        <v>-4.6790000000000003</v>
      </c>
      <c r="AF140" s="17">
        <v>241987587042.08298</v>
      </c>
      <c r="AG140" s="17">
        <v>31447169240.084774</v>
      </c>
      <c r="AH140" s="17">
        <v>9025128670.9052372</v>
      </c>
      <c r="AI140" s="17">
        <v>33969</v>
      </c>
      <c r="AJ140" s="17">
        <v>0</v>
      </c>
      <c r="AK140" s="17">
        <v>0</v>
      </c>
      <c r="AL140" s="17">
        <v>0</v>
      </c>
      <c r="AM140" s="17">
        <v>0</v>
      </c>
      <c r="AN140" s="17">
        <v>0</v>
      </c>
      <c r="AO140" s="17">
        <v>0</v>
      </c>
      <c r="AP140" s="17">
        <v>0</v>
      </c>
      <c r="AQ140" s="17">
        <v>0</v>
      </c>
      <c r="AR140" s="17">
        <v>0</v>
      </c>
      <c r="AS140" s="17">
        <v>0</v>
      </c>
      <c r="AT140" s="17">
        <v>0</v>
      </c>
      <c r="AU140" s="17">
        <v>0</v>
      </c>
      <c r="AV140" s="17">
        <v>0</v>
      </c>
      <c r="AW140" s="17">
        <v>0</v>
      </c>
      <c r="AX140" s="17">
        <v>0</v>
      </c>
      <c r="AY140" s="17">
        <v>0</v>
      </c>
      <c r="AZ140" s="17">
        <v>0</v>
      </c>
      <c r="BA140" s="17">
        <v>0</v>
      </c>
      <c r="BB140" s="17">
        <v>0</v>
      </c>
      <c r="BC140" s="17">
        <v>0</v>
      </c>
      <c r="BD140" s="17">
        <v>0</v>
      </c>
      <c r="BE140" s="17">
        <v>0</v>
      </c>
      <c r="BF140" s="17">
        <v>0</v>
      </c>
      <c r="BG140" s="17">
        <v>0</v>
      </c>
      <c r="BH140" s="17">
        <v>0</v>
      </c>
      <c r="BI140" s="17">
        <v>0</v>
      </c>
      <c r="BJ140" s="17">
        <v>0</v>
      </c>
      <c r="BK140" s="17">
        <v>0</v>
      </c>
      <c r="BL140" s="17">
        <v>0</v>
      </c>
      <c r="BM140" s="17">
        <v>0</v>
      </c>
      <c r="BN140" s="17">
        <v>0</v>
      </c>
      <c r="BO140" s="17">
        <v>0</v>
      </c>
      <c r="BP140" s="17">
        <v>0</v>
      </c>
      <c r="BQ140" s="17">
        <v>0</v>
      </c>
      <c r="BR140" s="17">
        <v>0</v>
      </c>
      <c r="BS140" s="17">
        <v>0</v>
      </c>
      <c r="BT140" s="17">
        <v>0</v>
      </c>
      <c r="BU140" s="17">
        <v>0</v>
      </c>
      <c r="BV140" s="17">
        <v>0</v>
      </c>
      <c r="BW140" s="17" t="s">
        <v>281</v>
      </c>
      <c r="BX140" s="17">
        <v>0</v>
      </c>
      <c r="BY140" s="17">
        <v>0</v>
      </c>
      <c r="BZ140" s="17">
        <v>0</v>
      </c>
      <c r="CA140" s="17">
        <v>0</v>
      </c>
      <c r="CB140" s="17">
        <v>0</v>
      </c>
      <c r="CC140" s="17">
        <v>0</v>
      </c>
    </row>
    <row r="141" spans="1:81" x14ac:dyDescent="0.3">
      <c r="A141" t="s">
        <v>92</v>
      </c>
      <c r="B141" t="s">
        <v>85</v>
      </c>
      <c r="C141" t="s">
        <v>11</v>
      </c>
      <c r="D141">
        <v>114508</v>
      </c>
      <c r="E141" t="s">
        <v>28</v>
      </c>
      <c r="F141" t="s">
        <v>52</v>
      </c>
      <c r="G141">
        <v>-19.649999999999999</v>
      </c>
      <c r="H141">
        <v>183.31</v>
      </c>
      <c r="I141">
        <v>202.96</v>
      </c>
      <c r="J141">
        <v>1154.6300000000001</v>
      </c>
      <c r="K141">
        <v>20029.099999999999</v>
      </c>
      <c r="L141">
        <v>2.2599999999999998</v>
      </c>
      <c r="M141">
        <v>1922.1544741493674</v>
      </c>
      <c r="N141">
        <v>57.65</v>
      </c>
      <c r="O141">
        <v>2.5299999999999998</v>
      </c>
      <c r="P141">
        <v>2.54</v>
      </c>
      <c r="Q141">
        <v>0.67</v>
      </c>
      <c r="R141">
        <v>0.68</v>
      </c>
      <c r="S141" t="s">
        <v>117</v>
      </c>
      <c r="T141" t="s">
        <v>175</v>
      </c>
      <c r="U141" s="17">
        <v>245673916259.80179</v>
      </c>
      <c r="V141" t="s">
        <v>284</v>
      </c>
      <c r="W141" t="s">
        <v>276</v>
      </c>
      <c r="X141" s="17">
        <v>8308609588.2124557</v>
      </c>
      <c r="Y141" s="17">
        <v>0</v>
      </c>
      <c r="Z141" s="17">
        <v>0</v>
      </c>
      <c r="AA141" s="17">
        <v>569226868.02829373</v>
      </c>
      <c r="AB141" s="17">
        <v>7.2092057164533249E-2</v>
      </c>
      <c r="AC141" s="17" t="s">
        <v>279</v>
      </c>
      <c r="AD141" s="17">
        <v>0.23300000000000001</v>
      </c>
      <c r="AE141" s="17">
        <v>6.3979999999999997</v>
      </c>
      <c r="AF141" s="17">
        <v>245673916259.80179</v>
      </c>
      <c r="AG141" s="17">
        <v>26098535286.284958</v>
      </c>
      <c r="AH141" s="17">
        <v>8706909306.1103725</v>
      </c>
      <c r="AI141" s="17">
        <v>34334</v>
      </c>
      <c r="AJ141" s="17">
        <v>0</v>
      </c>
      <c r="AK141" s="17">
        <v>0</v>
      </c>
      <c r="AL141" s="17">
        <v>0</v>
      </c>
      <c r="AM141" s="17">
        <v>0</v>
      </c>
      <c r="AN141" s="17">
        <v>0</v>
      </c>
      <c r="AO141" s="17">
        <v>0</v>
      </c>
      <c r="AP141" s="17">
        <v>0</v>
      </c>
      <c r="AQ141" s="17">
        <v>0</v>
      </c>
      <c r="AR141" s="17">
        <v>0</v>
      </c>
      <c r="AS141" s="17">
        <v>0</v>
      </c>
      <c r="AT141" s="17">
        <v>0</v>
      </c>
      <c r="AU141" s="17">
        <v>0</v>
      </c>
      <c r="AV141" s="17">
        <v>0</v>
      </c>
      <c r="AW141" s="17">
        <v>0</v>
      </c>
      <c r="AX141" s="17">
        <v>0</v>
      </c>
      <c r="AY141" s="17">
        <v>0</v>
      </c>
      <c r="AZ141" s="17">
        <v>0</v>
      </c>
      <c r="BA141" s="17">
        <v>0</v>
      </c>
      <c r="BB141" s="17">
        <v>0</v>
      </c>
      <c r="BC141" s="17">
        <v>0</v>
      </c>
      <c r="BD141" s="17">
        <v>0</v>
      </c>
      <c r="BE141" s="17">
        <v>0</v>
      </c>
      <c r="BF141" s="17">
        <v>0</v>
      </c>
      <c r="BG141" s="17">
        <v>0</v>
      </c>
      <c r="BH141" s="17">
        <v>0</v>
      </c>
      <c r="BI141" s="17">
        <v>0</v>
      </c>
      <c r="BJ141" s="17">
        <v>0</v>
      </c>
      <c r="BK141" s="17">
        <v>0</v>
      </c>
      <c r="BL141" s="17">
        <v>0</v>
      </c>
      <c r="BM141" s="17">
        <v>0</v>
      </c>
      <c r="BN141" s="17">
        <v>0</v>
      </c>
      <c r="BO141" s="17">
        <v>0</v>
      </c>
      <c r="BP141" s="17">
        <v>0</v>
      </c>
      <c r="BQ141" s="17">
        <v>0</v>
      </c>
      <c r="BR141" s="17">
        <v>0</v>
      </c>
      <c r="BS141" s="17">
        <v>0</v>
      </c>
      <c r="BT141" s="17">
        <v>0</v>
      </c>
      <c r="BU141" s="17">
        <v>0</v>
      </c>
      <c r="BV141" s="17">
        <v>0</v>
      </c>
      <c r="BW141" s="17" t="s">
        <v>281</v>
      </c>
      <c r="BX141" s="17">
        <v>0</v>
      </c>
      <c r="BY141" s="17">
        <v>0</v>
      </c>
      <c r="BZ141" s="17">
        <v>0</v>
      </c>
      <c r="CA141" s="17">
        <v>0</v>
      </c>
      <c r="CB141" s="17">
        <v>0</v>
      </c>
      <c r="CC141" s="17">
        <v>0</v>
      </c>
    </row>
    <row r="142" spans="1:81" x14ac:dyDescent="0.3">
      <c r="A142" t="s">
        <v>92</v>
      </c>
      <c r="B142" t="s">
        <v>85</v>
      </c>
      <c r="C142" t="s">
        <v>11</v>
      </c>
      <c r="D142">
        <v>114508</v>
      </c>
      <c r="E142" t="s">
        <v>28</v>
      </c>
      <c r="F142" t="s">
        <v>53</v>
      </c>
      <c r="G142">
        <v>-16.95</v>
      </c>
      <c r="H142">
        <v>207.19</v>
      </c>
      <c r="I142">
        <v>224.14</v>
      </c>
      <c r="J142">
        <v>1240.83</v>
      </c>
      <c r="K142">
        <v>21472.959999999999</v>
      </c>
      <c r="L142">
        <v>3.41</v>
      </c>
      <c r="M142">
        <v>2028.0666227561021</v>
      </c>
      <c r="N142">
        <v>57.79</v>
      </c>
      <c r="O142">
        <v>1.99</v>
      </c>
      <c r="P142">
        <v>1.02</v>
      </c>
      <c r="Q142">
        <v>0.65</v>
      </c>
      <c r="R142">
        <v>0.64</v>
      </c>
      <c r="S142" t="s">
        <v>117</v>
      </c>
      <c r="T142" t="s">
        <v>175</v>
      </c>
      <c r="U142" s="17">
        <v>254072277847.30914</v>
      </c>
      <c r="V142" t="s">
        <v>284</v>
      </c>
      <c r="W142" t="s">
        <v>276</v>
      </c>
      <c r="X142" s="17">
        <v>9861126093.6918297</v>
      </c>
      <c r="Y142" s="17">
        <v>0</v>
      </c>
      <c r="Z142" s="17">
        <v>0</v>
      </c>
      <c r="AA142" s="17">
        <v>1917058079.7526777</v>
      </c>
      <c r="AB142" s="17">
        <v>0.27736811545582302</v>
      </c>
      <c r="AC142" s="17">
        <v>277.29419999999999</v>
      </c>
      <c r="AD142" s="17">
        <v>0.76200000000000001</v>
      </c>
      <c r="AE142" s="17">
        <v>20.218</v>
      </c>
      <c r="AF142" s="17">
        <v>254072277847.30914</v>
      </c>
      <c r="AG142" s="17">
        <v>31739674593.241554</v>
      </c>
      <c r="AH142" s="17">
        <v>10153316645.807261</v>
      </c>
      <c r="AI142" s="17">
        <v>34699</v>
      </c>
      <c r="AJ142" s="17">
        <v>0</v>
      </c>
      <c r="AK142" s="17">
        <v>0</v>
      </c>
      <c r="AL142" s="17">
        <v>0</v>
      </c>
      <c r="AM142" s="17">
        <v>0</v>
      </c>
      <c r="AN142" s="17">
        <v>0</v>
      </c>
      <c r="AO142" s="17">
        <v>0</v>
      </c>
      <c r="AP142" s="17">
        <v>0</v>
      </c>
      <c r="AQ142" s="17">
        <v>0</v>
      </c>
      <c r="AR142" s="17">
        <v>0</v>
      </c>
      <c r="AS142" s="17">
        <v>0</v>
      </c>
      <c r="AT142" s="17">
        <v>0</v>
      </c>
      <c r="AU142" s="17">
        <v>0</v>
      </c>
      <c r="AV142" s="17">
        <v>0</v>
      </c>
      <c r="AW142" s="17">
        <v>0</v>
      </c>
      <c r="AX142" s="17">
        <v>0</v>
      </c>
      <c r="AY142" s="17">
        <v>0</v>
      </c>
      <c r="AZ142" s="17">
        <v>0</v>
      </c>
      <c r="BA142" s="17">
        <v>0</v>
      </c>
      <c r="BB142" s="17">
        <v>0</v>
      </c>
      <c r="BC142" s="17">
        <v>0</v>
      </c>
      <c r="BD142" s="17">
        <v>0</v>
      </c>
      <c r="BE142" s="17">
        <v>0</v>
      </c>
      <c r="BF142" s="17">
        <v>0</v>
      </c>
      <c r="BG142" s="17">
        <v>0</v>
      </c>
      <c r="BH142" s="17">
        <v>0</v>
      </c>
      <c r="BI142" s="17">
        <v>0</v>
      </c>
      <c r="BJ142" s="17">
        <v>0</v>
      </c>
      <c r="BK142" s="17">
        <v>0</v>
      </c>
      <c r="BL142" s="17">
        <v>0</v>
      </c>
      <c r="BM142" s="17">
        <v>0</v>
      </c>
      <c r="BN142" s="17">
        <v>0</v>
      </c>
      <c r="BO142" s="17">
        <v>0</v>
      </c>
      <c r="BP142" s="17">
        <v>0</v>
      </c>
      <c r="BQ142" s="17">
        <v>0</v>
      </c>
      <c r="BR142" s="17">
        <v>0</v>
      </c>
      <c r="BS142" s="17">
        <v>0</v>
      </c>
      <c r="BT142" s="17">
        <v>0</v>
      </c>
      <c r="BU142" s="17">
        <v>0</v>
      </c>
      <c r="BV142" s="17">
        <v>0</v>
      </c>
      <c r="BW142" s="17" t="s">
        <v>281</v>
      </c>
      <c r="BX142" s="17">
        <v>0</v>
      </c>
      <c r="BY142" s="17">
        <v>0</v>
      </c>
      <c r="BZ142" s="17">
        <v>0</v>
      </c>
      <c r="CA142" s="17">
        <v>0</v>
      </c>
      <c r="CB142" s="17">
        <v>0</v>
      </c>
      <c r="CC142" s="17">
        <v>0</v>
      </c>
    </row>
    <row r="143" spans="1:81" x14ac:dyDescent="0.3">
      <c r="A143" t="s">
        <v>92</v>
      </c>
      <c r="B143" t="s">
        <v>85</v>
      </c>
      <c r="C143" t="s">
        <v>11</v>
      </c>
      <c r="D143">
        <v>114508</v>
      </c>
      <c r="E143" t="s">
        <v>28</v>
      </c>
      <c r="F143" t="s">
        <v>54</v>
      </c>
      <c r="G143">
        <v>-19.010000000000002</v>
      </c>
      <c r="H143">
        <v>242.32</v>
      </c>
      <c r="I143">
        <v>261.32</v>
      </c>
      <c r="J143">
        <v>1344.31</v>
      </c>
      <c r="K143">
        <v>23205.58</v>
      </c>
      <c r="L143">
        <v>2.39</v>
      </c>
      <c r="M143">
        <v>2138.9637578969568</v>
      </c>
      <c r="N143">
        <v>57.93</v>
      </c>
      <c r="O143">
        <v>2.63</v>
      </c>
      <c r="P143">
        <v>3.59</v>
      </c>
      <c r="Q143">
        <v>0.63</v>
      </c>
      <c r="R143">
        <v>0.65</v>
      </c>
      <c r="S143" t="s">
        <v>117</v>
      </c>
      <c r="T143" t="s">
        <v>175</v>
      </c>
      <c r="U143" s="17">
        <v>262136130200</v>
      </c>
      <c r="V143" t="s">
        <v>284</v>
      </c>
      <c r="W143" t="s">
        <v>276</v>
      </c>
      <c r="X143" s="17">
        <v>11196639115.852987</v>
      </c>
      <c r="Y143" s="17">
        <v>0</v>
      </c>
      <c r="Z143" s="17">
        <v>0</v>
      </c>
      <c r="AA143" s="17">
        <v>2221016669.393085</v>
      </c>
      <c r="AB143" s="17">
        <v>0.32991647754310927</v>
      </c>
      <c r="AC143" s="17">
        <v>15.4786</v>
      </c>
      <c r="AD143" s="17">
        <v>0.85</v>
      </c>
      <c r="AE143" s="17">
        <v>20.303000000000001</v>
      </c>
      <c r="AF143" s="17">
        <v>262136130200</v>
      </c>
      <c r="AG143" s="17">
        <v>37378147100</v>
      </c>
      <c r="AH143" s="17">
        <v>11443399000</v>
      </c>
      <c r="AI143" s="17">
        <v>35064</v>
      </c>
      <c r="AJ143" s="17">
        <v>0</v>
      </c>
      <c r="AK143" s="17">
        <v>0</v>
      </c>
      <c r="AL143" s="17">
        <v>0</v>
      </c>
      <c r="AM143" s="17">
        <v>0</v>
      </c>
      <c r="AN143" s="17">
        <v>0</v>
      </c>
      <c r="AO143" s="17">
        <v>0</v>
      </c>
      <c r="AP143" s="17">
        <v>0</v>
      </c>
      <c r="AQ143" s="17">
        <v>0</v>
      </c>
      <c r="AR143" s="17">
        <v>0</v>
      </c>
      <c r="AS143" s="17">
        <v>0</v>
      </c>
      <c r="AT143" s="17">
        <v>0</v>
      </c>
      <c r="AU143" s="17">
        <v>0</v>
      </c>
      <c r="AV143" s="17">
        <v>0</v>
      </c>
      <c r="AW143" s="17">
        <v>0</v>
      </c>
      <c r="AX143" s="17">
        <v>0</v>
      </c>
      <c r="AY143" s="17">
        <v>0</v>
      </c>
      <c r="AZ143" s="17">
        <v>0</v>
      </c>
      <c r="BA143" s="17">
        <v>0</v>
      </c>
      <c r="BB143" s="17">
        <v>0</v>
      </c>
      <c r="BC143" s="17">
        <v>0</v>
      </c>
      <c r="BD143" s="17">
        <v>0</v>
      </c>
      <c r="BE143" s="17">
        <v>0</v>
      </c>
      <c r="BF143" s="17">
        <v>0</v>
      </c>
      <c r="BG143" s="17">
        <v>0</v>
      </c>
      <c r="BH143" s="17">
        <v>0</v>
      </c>
      <c r="BI143" s="17">
        <v>0</v>
      </c>
      <c r="BJ143" s="17">
        <v>0</v>
      </c>
      <c r="BK143" s="17">
        <v>0</v>
      </c>
      <c r="BL143" s="17">
        <v>0</v>
      </c>
      <c r="BM143" s="17">
        <v>0</v>
      </c>
      <c r="BN143" s="17">
        <v>0</v>
      </c>
      <c r="BO143" s="17">
        <v>0</v>
      </c>
      <c r="BP143" s="17">
        <v>0</v>
      </c>
      <c r="BQ143" s="17">
        <v>0</v>
      </c>
      <c r="BR143" s="17">
        <v>0</v>
      </c>
      <c r="BS143" s="17">
        <v>0</v>
      </c>
      <c r="BT143" s="17">
        <v>0</v>
      </c>
      <c r="BU143" s="17">
        <v>0</v>
      </c>
      <c r="BV143" s="17">
        <v>0</v>
      </c>
      <c r="BW143" s="17" t="s">
        <v>281</v>
      </c>
      <c r="BX143" s="17">
        <v>0</v>
      </c>
      <c r="BY143" s="17">
        <v>0</v>
      </c>
      <c r="BZ143" s="17">
        <v>0</v>
      </c>
      <c r="CA143" s="17">
        <v>0</v>
      </c>
      <c r="CB143" s="17">
        <v>0</v>
      </c>
      <c r="CC143" s="17">
        <v>0</v>
      </c>
    </row>
    <row r="144" spans="1:81" x14ac:dyDescent="0.3">
      <c r="A144" t="s">
        <v>92</v>
      </c>
      <c r="B144" t="s">
        <v>85</v>
      </c>
      <c r="C144" t="s">
        <v>11</v>
      </c>
      <c r="D144">
        <v>114508</v>
      </c>
      <c r="E144" t="s">
        <v>28</v>
      </c>
      <c r="F144" t="s">
        <v>55</v>
      </c>
      <c r="G144">
        <v>-21.23</v>
      </c>
      <c r="H144">
        <v>261.25</v>
      </c>
      <c r="I144">
        <v>282.48</v>
      </c>
      <c r="J144">
        <v>1419.74</v>
      </c>
      <c r="K144">
        <v>24445.119999999999</v>
      </c>
      <c r="L144">
        <v>2.58</v>
      </c>
      <c r="M144">
        <v>2171.1123275719792</v>
      </c>
      <c r="N144">
        <v>58.08</v>
      </c>
      <c r="O144">
        <v>2.4300000000000002</v>
      </c>
      <c r="P144">
        <v>2.67</v>
      </c>
      <c r="Q144">
        <v>0.64</v>
      </c>
      <c r="R144">
        <v>0.59</v>
      </c>
      <c r="S144" t="s">
        <v>117</v>
      </c>
      <c r="T144" t="s">
        <v>175</v>
      </c>
      <c r="U144" s="17">
        <v>318323822800</v>
      </c>
      <c r="V144" t="s">
        <v>284</v>
      </c>
      <c r="W144" t="s">
        <v>276</v>
      </c>
      <c r="X144" s="17">
        <v>11563042396.108921</v>
      </c>
      <c r="Y144" s="17">
        <v>0</v>
      </c>
      <c r="Z144" s="17">
        <v>0</v>
      </c>
      <c r="AA144" s="17">
        <v>2633430971.2062192</v>
      </c>
      <c r="AB144" s="17">
        <v>0.40141859999999907</v>
      </c>
      <c r="AC144" s="17">
        <v>22.758900000000001</v>
      </c>
      <c r="AD144" s="17">
        <v>0.95</v>
      </c>
      <c r="AE144" s="17">
        <v>22.545000000000002</v>
      </c>
      <c r="AF144" s="17">
        <v>318323822800</v>
      </c>
      <c r="AG144" s="17">
        <v>46960816000</v>
      </c>
      <c r="AH144" s="17">
        <v>12984391800</v>
      </c>
      <c r="AI144" s="17">
        <v>35430</v>
      </c>
      <c r="AJ144" s="17">
        <v>0</v>
      </c>
      <c r="AK144" s="17">
        <v>0</v>
      </c>
      <c r="AL144" s="17">
        <v>0</v>
      </c>
      <c r="AM144" s="17">
        <v>0</v>
      </c>
      <c r="AN144" s="17">
        <v>0</v>
      </c>
      <c r="AO144" s="17">
        <v>0</v>
      </c>
      <c r="AP144" s="17">
        <v>0</v>
      </c>
      <c r="AQ144" s="17">
        <v>0</v>
      </c>
      <c r="AR144" s="17">
        <v>0</v>
      </c>
      <c r="AS144" s="17">
        <v>0</v>
      </c>
      <c r="AT144" s="17">
        <v>0</v>
      </c>
      <c r="AU144" s="17">
        <v>0</v>
      </c>
      <c r="AV144" s="17">
        <v>0</v>
      </c>
      <c r="AW144" s="17">
        <v>0</v>
      </c>
      <c r="AX144" s="17">
        <v>0</v>
      </c>
      <c r="AY144" s="17">
        <v>0</v>
      </c>
      <c r="AZ144" s="17">
        <v>0</v>
      </c>
      <c r="BA144" s="17">
        <v>0</v>
      </c>
      <c r="BB144" s="17">
        <v>0</v>
      </c>
      <c r="BC144" s="17">
        <v>0</v>
      </c>
      <c r="BD144" s="17">
        <v>0</v>
      </c>
      <c r="BE144" s="17">
        <v>0</v>
      </c>
      <c r="BF144" s="17">
        <v>0</v>
      </c>
      <c r="BG144" s="17">
        <v>0</v>
      </c>
      <c r="BH144" s="17">
        <v>0</v>
      </c>
      <c r="BI144" s="17">
        <v>0</v>
      </c>
      <c r="BJ144" s="17">
        <v>0</v>
      </c>
      <c r="BK144" s="17">
        <v>0</v>
      </c>
      <c r="BL144" s="17">
        <v>0</v>
      </c>
      <c r="BM144" s="17">
        <v>0</v>
      </c>
      <c r="BN144" s="17">
        <v>0</v>
      </c>
      <c r="BO144" s="17">
        <v>0</v>
      </c>
      <c r="BP144" s="17">
        <v>0</v>
      </c>
      <c r="BQ144" s="17">
        <v>0</v>
      </c>
      <c r="BR144" s="17">
        <v>0</v>
      </c>
      <c r="BS144" s="17">
        <v>0</v>
      </c>
      <c r="BT144" s="17">
        <v>0</v>
      </c>
      <c r="BU144" s="17">
        <v>0</v>
      </c>
      <c r="BV144" s="17">
        <v>0</v>
      </c>
      <c r="BW144" s="17" t="s">
        <v>281</v>
      </c>
      <c r="BX144" s="17">
        <v>0</v>
      </c>
      <c r="BY144" s="17">
        <v>0</v>
      </c>
      <c r="BZ144" s="17">
        <v>0</v>
      </c>
      <c r="CA144" s="17">
        <v>0</v>
      </c>
      <c r="CB144" s="17">
        <v>0</v>
      </c>
      <c r="CC144" s="17">
        <v>0</v>
      </c>
    </row>
    <row r="145" spans="1:81" x14ac:dyDescent="0.3">
      <c r="A145" t="s">
        <v>92</v>
      </c>
      <c r="B145" t="s">
        <v>85</v>
      </c>
      <c r="C145" t="s">
        <v>11</v>
      </c>
      <c r="D145">
        <v>114508</v>
      </c>
      <c r="E145" t="s">
        <v>28</v>
      </c>
      <c r="F145" t="s">
        <v>56</v>
      </c>
      <c r="G145">
        <v>-20.2</v>
      </c>
      <c r="H145">
        <v>281.54000000000002</v>
      </c>
      <c r="I145">
        <v>301.74</v>
      </c>
      <c r="J145">
        <v>1560.82</v>
      </c>
      <c r="K145">
        <v>26795.09</v>
      </c>
      <c r="L145">
        <v>4.92</v>
      </c>
      <c r="M145">
        <v>2389.62390463672</v>
      </c>
      <c r="N145">
        <v>58.25</v>
      </c>
      <c r="O145">
        <v>1.82</v>
      </c>
      <c r="P145">
        <v>-0.7</v>
      </c>
      <c r="Q145">
        <v>0.61</v>
      </c>
      <c r="R145">
        <v>0.6</v>
      </c>
      <c r="S145" t="s">
        <v>117</v>
      </c>
      <c r="T145" t="s">
        <v>175</v>
      </c>
      <c r="U145" s="17">
        <v>382461919500</v>
      </c>
      <c r="V145" t="s">
        <v>284</v>
      </c>
      <c r="W145" t="s">
        <v>276</v>
      </c>
      <c r="X145" s="17">
        <v>12099921517.578131</v>
      </c>
      <c r="Y145" s="17">
        <v>0</v>
      </c>
      <c r="Z145" s="17">
        <v>0</v>
      </c>
      <c r="AA145" s="17">
        <v>1928450592.578126</v>
      </c>
      <c r="AB145" s="17">
        <v>0.29983556367187514</v>
      </c>
      <c r="AC145" s="17">
        <v>-28.5381</v>
      </c>
      <c r="AD145" s="17">
        <v>0.56299999999999994</v>
      </c>
      <c r="AE145" s="17">
        <v>15.154999999999999</v>
      </c>
      <c r="AF145" s="17">
        <v>382461919500</v>
      </c>
      <c r="AG145" s="17">
        <v>60690976500</v>
      </c>
      <c r="AH145" s="17">
        <v>13075143000</v>
      </c>
      <c r="AI145" s="17">
        <v>35795</v>
      </c>
      <c r="AJ145" s="17">
        <v>0</v>
      </c>
      <c r="AK145" s="17">
        <v>0</v>
      </c>
      <c r="AL145" s="17">
        <v>0</v>
      </c>
      <c r="AM145" s="17">
        <v>0</v>
      </c>
      <c r="AN145" s="17">
        <v>0</v>
      </c>
      <c r="AO145" s="17">
        <v>0</v>
      </c>
      <c r="AP145" s="17">
        <v>0</v>
      </c>
      <c r="AQ145" s="17">
        <v>0</v>
      </c>
      <c r="AR145" s="17">
        <v>0</v>
      </c>
      <c r="AS145" s="17">
        <v>0</v>
      </c>
      <c r="AT145" s="17">
        <v>0</v>
      </c>
      <c r="AU145" s="17">
        <v>0</v>
      </c>
      <c r="AV145" s="17">
        <v>0</v>
      </c>
      <c r="AW145" s="17">
        <v>0</v>
      </c>
      <c r="AX145" s="17">
        <v>0</v>
      </c>
      <c r="AY145" s="17">
        <v>0</v>
      </c>
      <c r="AZ145" s="17">
        <v>0</v>
      </c>
      <c r="BA145" s="17">
        <v>0</v>
      </c>
      <c r="BB145" s="17">
        <v>0</v>
      </c>
      <c r="BC145" s="17">
        <v>0</v>
      </c>
      <c r="BD145" s="17">
        <v>0</v>
      </c>
      <c r="BE145" s="17">
        <v>0</v>
      </c>
      <c r="BF145" s="17">
        <v>0</v>
      </c>
      <c r="BG145" s="17">
        <v>0</v>
      </c>
      <c r="BH145" s="17">
        <v>0</v>
      </c>
      <c r="BI145" s="17">
        <v>0</v>
      </c>
      <c r="BJ145" s="17">
        <v>0</v>
      </c>
      <c r="BK145" s="17">
        <v>0</v>
      </c>
      <c r="BL145" s="17">
        <v>0</v>
      </c>
      <c r="BM145" s="17">
        <v>0</v>
      </c>
      <c r="BN145" s="17">
        <v>0</v>
      </c>
      <c r="BO145" s="17">
        <v>0</v>
      </c>
      <c r="BP145" s="17">
        <v>0</v>
      </c>
      <c r="BQ145" s="17">
        <v>0</v>
      </c>
      <c r="BR145" s="17">
        <v>0</v>
      </c>
      <c r="BS145" s="17">
        <v>0</v>
      </c>
      <c r="BT145" s="17">
        <v>0</v>
      </c>
      <c r="BU145" s="17">
        <v>0</v>
      </c>
      <c r="BV145" s="17">
        <v>0</v>
      </c>
      <c r="BW145" s="17" t="s">
        <v>281</v>
      </c>
      <c r="BX145" s="17">
        <v>0</v>
      </c>
      <c r="BY145" s="17">
        <v>0</v>
      </c>
      <c r="BZ145" s="17">
        <v>0</v>
      </c>
      <c r="CA145" s="17">
        <v>0</v>
      </c>
      <c r="CB145" s="17">
        <v>0</v>
      </c>
      <c r="CC145" s="17">
        <v>0</v>
      </c>
    </row>
    <row r="146" spans="1:81" x14ac:dyDescent="0.3">
      <c r="A146" t="s">
        <v>92</v>
      </c>
      <c r="B146" t="s">
        <v>85</v>
      </c>
      <c r="C146" t="s">
        <v>11</v>
      </c>
      <c r="D146">
        <v>114508</v>
      </c>
      <c r="E146" t="s">
        <v>28</v>
      </c>
      <c r="F146" t="s">
        <v>57</v>
      </c>
      <c r="G146">
        <v>-36.130000000000003</v>
      </c>
      <c r="H146">
        <v>271.72000000000003</v>
      </c>
      <c r="I146">
        <v>307.85000000000002</v>
      </c>
      <c r="J146">
        <v>1653.63</v>
      </c>
      <c r="K146">
        <v>28297.02</v>
      </c>
      <c r="L146">
        <v>3.41</v>
      </c>
      <c r="M146">
        <v>2500.0559181455296</v>
      </c>
      <c r="N146">
        <v>58.44</v>
      </c>
      <c r="O146">
        <v>1.56</v>
      </c>
      <c r="P146">
        <v>-2.2400000000000002</v>
      </c>
      <c r="Q146">
        <v>0.6</v>
      </c>
      <c r="R146">
        <v>0.6</v>
      </c>
      <c r="S146" t="s">
        <v>117</v>
      </c>
      <c r="T146" t="s">
        <v>175</v>
      </c>
      <c r="U146" s="17">
        <v>365194117200</v>
      </c>
      <c r="V146" t="s">
        <v>284</v>
      </c>
      <c r="W146" t="s">
        <v>276</v>
      </c>
      <c r="X146" s="17">
        <v>11361027450.817141</v>
      </c>
      <c r="Y146" s="17">
        <v>0</v>
      </c>
      <c r="Z146" s="17">
        <v>0</v>
      </c>
      <c r="AA146" s="17">
        <v>2257618819.3774357</v>
      </c>
      <c r="AB146" s="17">
        <v>0.35637888852140143</v>
      </c>
      <c r="AC146" s="17">
        <v>17.184899999999999</v>
      </c>
      <c r="AD146" s="17">
        <v>0.60299999999999998</v>
      </c>
      <c r="AE146" s="17">
        <v>16.917000000000002</v>
      </c>
      <c r="AF146" s="17">
        <v>365194117200</v>
      </c>
      <c r="AG146" s="17">
        <v>57292953000</v>
      </c>
      <c r="AH146" s="17">
        <v>13569952799.999998</v>
      </c>
      <c r="AI146" s="17">
        <v>36160</v>
      </c>
      <c r="AJ146" s="17">
        <v>0</v>
      </c>
      <c r="AK146" s="17">
        <v>0</v>
      </c>
      <c r="AL146" s="17">
        <v>0</v>
      </c>
      <c r="AM146" s="17">
        <v>0</v>
      </c>
      <c r="AN146" s="17">
        <v>0</v>
      </c>
      <c r="AO146" s="17">
        <v>0</v>
      </c>
      <c r="AP146" s="17">
        <v>0</v>
      </c>
      <c r="AQ146" s="17">
        <v>0</v>
      </c>
      <c r="AR146" s="17">
        <v>0</v>
      </c>
      <c r="AS146" s="17">
        <v>0</v>
      </c>
      <c r="AT146" s="17">
        <v>0</v>
      </c>
      <c r="AU146" s="17">
        <v>0</v>
      </c>
      <c r="AV146" s="17">
        <v>0</v>
      </c>
      <c r="AW146" s="17">
        <v>0</v>
      </c>
      <c r="AX146" s="17">
        <v>0</v>
      </c>
      <c r="AY146" s="17">
        <v>0</v>
      </c>
      <c r="AZ146" s="17">
        <v>0</v>
      </c>
      <c r="BA146" s="17">
        <v>0</v>
      </c>
      <c r="BB146" s="17">
        <v>0</v>
      </c>
      <c r="BC146" s="17">
        <v>0</v>
      </c>
      <c r="BD146" s="17">
        <v>0</v>
      </c>
      <c r="BE146" s="17">
        <v>0</v>
      </c>
      <c r="BF146" s="17">
        <v>0</v>
      </c>
      <c r="BG146" s="17">
        <v>0</v>
      </c>
      <c r="BH146" s="17">
        <v>0</v>
      </c>
      <c r="BI146" s="17">
        <v>0</v>
      </c>
      <c r="BJ146" s="17">
        <v>0</v>
      </c>
      <c r="BK146" s="17">
        <v>0</v>
      </c>
      <c r="BL146" s="17">
        <v>0</v>
      </c>
      <c r="BM146" s="17">
        <v>0</v>
      </c>
      <c r="BN146" s="17">
        <v>0</v>
      </c>
      <c r="BO146" s="17">
        <v>0</v>
      </c>
      <c r="BP146" s="17">
        <v>0</v>
      </c>
      <c r="BQ146" s="17">
        <v>0</v>
      </c>
      <c r="BR146" s="17">
        <v>0</v>
      </c>
      <c r="BS146" s="17">
        <v>0</v>
      </c>
      <c r="BT146" s="17">
        <v>0</v>
      </c>
      <c r="BU146" s="17">
        <v>0</v>
      </c>
      <c r="BV146" s="17">
        <v>0</v>
      </c>
      <c r="BW146" s="17" t="s">
        <v>281</v>
      </c>
      <c r="BX146" s="17">
        <v>0</v>
      </c>
      <c r="BY146" s="17">
        <v>0</v>
      </c>
      <c r="BZ146" s="17">
        <v>0</v>
      </c>
      <c r="CA146" s="17">
        <v>0</v>
      </c>
      <c r="CB146" s="17">
        <v>0</v>
      </c>
      <c r="CC146" s="17">
        <v>0</v>
      </c>
    </row>
    <row r="147" spans="1:81" x14ac:dyDescent="0.3">
      <c r="A147" t="s">
        <v>92</v>
      </c>
      <c r="B147" t="s">
        <v>85</v>
      </c>
      <c r="C147" t="s">
        <v>11</v>
      </c>
      <c r="D147">
        <v>114508</v>
      </c>
      <c r="E147" t="s">
        <v>28</v>
      </c>
      <c r="F147" t="s">
        <v>58</v>
      </c>
      <c r="G147">
        <v>-54.04</v>
      </c>
      <c r="H147">
        <v>269.17</v>
      </c>
      <c r="I147">
        <v>323.20999999999998</v>
      </c>
      <c r="J147">
        <v>1687.95</v>
      </c>
      <c r="K147">
        <v>28787.279999999999</v>
      </c>
      <c r="L147">
        <v>3.07</v>
      </c>
      <c r="M147">
        <v>2514.7526901588644</v>
      </c>
      <c r="N147">
        <v>58.64</v>
      </c>
      <c r="O147">
        <v>1.33</v>
      </c>
      <c r="P147">
        <v>-0.46</v>
      </c>
      <c r="Q147">
        <v>0.62</v>
      </c>
      <c r="R147">
        <v>0.62</v>
      </c>
      <c r="S147" t="s">
        <v>117</v>
      </c>
      <c r="T147" t="s">
        <v>175</v>
      </c>
      <c r="U147" s="17">
        <v>410647304690.70001</v>
      </c>
      <c r="V147" t="s">
        <v>284</v>
      </c>
      <c r="W147" t="s">
        <v>276</v>
      </c>
      <c r="X147" s="17">
        <v>12365806307.823277</v>
      </c>
      <c r="Y147" s="17">
        <v>0</v>
      </c>
      <c r="Z147" s="17">
        <v>0</v>
      </c>
      <c r="AA147" s="17">
        <v>2929680170.5217099</v>
      </c>
      <c r="AB147" s="17">
        <v>0.46913707865891546</v>
      </c>
      <c r="AC147" s="17">
        <v>34.776499999999999</v>
      </c>
      <c r="AD147" s="17">
        <v>0.76400000000000001</v>
      </c>
      <c r="AE147" s="17">
        <v>21.317</v>
      </c>
      <c r="AF147" s="17">
        <v>410647304690.70001</v>
      </c>
      <c r="AG147" s="17">
        <v>61439230677.900002</v>
      </c>
      <c r="AH147" s="17">
        <v>14239280266.5</v>
      </c>
      <c r="AI147" s="17">
        <v>36525</v>
      </c>
      <c r="AJ147" s="17">
        <v>0</v>
      </c>
      <c r="AK147" s="17">
        <v>0</v>
      </c>
      <c r="AL147" s="17">
        <v>0</v>
      </c>
      <c r="AM147" s="17">
        <v>0</v>
      </c>
      <c r="AN147" s="17">
        <v>0</v>
      </c>
      <c r="AO147" s="17">
        <v>0</v>
      </c>
      <c r="AP147" s="17">
        <v>0</v>
      </c>
      <c r="AQ147" s="17">
        <v>0</v>
      </c>
      <c r="AR147" s="17">
        <v>0</v>
      </c>
      <c r="AS147" s="17">
        <v>0</v>
      </c>
      <c r="AT147" s="17">
        <v>0</v>
      </c>
      <c r="AU147" s="17">
        <v>0</v>
      </c>
      <c r="AV147" s="17">
        <v>0</v>
      </c>
      <c r="AW147" s="17">
        <v>0</v>
      </c>
      <c r="AX147" s="17">
        <v>0</v>
      </c>
      <c r="AY147" s="17">
        <v>0</v>
      </c>
      <c r="AZ147" s="17">
        <v>0</v>
      </c>
      <c r="BA147" s="17">
        <v>0</v>
      </c>
      <c r="BB147" s="17">
        <v>0</v>
      </c>
      <c r="BC147" s="17">
        <v>0</v>
      </c>
      <c r="BD147" s="17">
        <v>0</v>
      </c>
      <c r="BE147" s="17">
        <v>0</v>
      </c>
      <c r="BF147" s="17">
        <v>0</v>
      </c>
      <c r="BG147" s="17">
        <v>0</v>
      </c>
      <c r="BH147" s="17">
        <v>0</v>
      </c>
      <c r="BI147" s="17">
        <v>0</v>
      </c>
      <c r="BJ147" s="17">
        <v>0</v>
      </c>
      <c r="BK147" s="17">
        <v>0</v>
      </c>
      <c r="BL147" s="17">
        <v>0</v>
      </c>
      <c r="BM147" s="17">
        <v>0</v>
      </c>
      <c r="BN147" s="17">
        <v>0</v>
      </c>
      <c r="BO147" s="17">
        <v>0</v>
      </c>
      <c r="BP147" s="17">
        <v>0</v>
      </c>
      <c r="BQ147" s="17">
        <v>0</v>
      </c>
      <c r="BR147" s="17">
        <v>0</v>
      </c>
      <c r="BS147" s="17">
        <v>0</v>
      </c>
      <c r="BT147" s="17">
        <v>0</v>
      </c>
      <c r="BU147" s="17">
        <v>0</v>
      </c>
      <c r="BV147" s="17">
        <v>0</v>
      </c>
      <c r="BW147" s="17" t="s">
        <v>281</v>
      </c>
      <c r="BX147" s="17">
        <v>0</v>
      </c>
      <c r="BY147" s="17">
        <v>0</v>
      </c>
      <c r="BZ147" s="17">
        <v>0</v>
      </c>
      <c r="CA147" s="17">
        <v>0</v>
      </c>
      <c r="CB147" s="17">
        <v>0</v>
      </c>
      <c r="CC147" s="17">
        <v>0</v>
      </c>
    </row>
    <row r="148" spans="1:81" x14ac:dyDescent="0.3">
      <c r="A148" t="s">
        <v>92</v>
      </c>
      <c r="B148" t="s">
        <v>85</v>
      </c>
      <c r="C148" t="s">
        <v>11</v>
      </c>
      <c r="D148">
        <v>114508</v>
      </c>
      <c r="E148" t="s">
        <v>28</v>
      </c>
      <c r="F148" t="s">
        <v>7</v>
      </c>
      <c r="G148">
        <v>-60.14</v>
      </c>
      <c r="H148">
        <v>282.73</v>
      </c>
      <c r="I148">
        <v>342.87</v>
      </c>
      <c r="J148">
        <v>1665.46</v>
      </c>
      <c r="K148">
        <v>28300.02</v>
      </c>
      <c r="L148">
        <v>4.32</v>
      </c>
      <c r="M148">
        <v>2458.0468113813531</v>
      </c>
      <c r="N148">
        <v>58.85</v>
      </c>
      <c r="O148">
        <v>0.8</v>
      </c>
      <c r="P148">
        <v>2.15</v>
      </c>
      <c r="Q148">
        <v>0.66</v>
      </c>
      <c r="R148">
        <v>0.67</v>
      </c>
      <c r="S148" t="s">
        <v>117</v>
      </c>
      <c r="T148" t="s">
        <v>175</v>
      </c>
      <c r="U148" s="17">
        <v>472321460099.99994</v>
      </c>
      <c r="V148" t="s">
        <v>284</v>
      </c>
      <c r="W148" t="s">
        <v>276</v>
      </c>
      <c r="X148" s="17">
        <v>13476785353.094156</v>
      </c>
      <c r="Y148" s="17">
        <v>0</v>
      </c>
      <c r="Z148" s="17">
        <v>0</v>
      </c>
      <c r="AA148" s="17">
        <v>3775803881.9657569</v>
      </c>
      <c r="AB148" s="17">
        <v>0.60631134194552505</v>
      </c>
      <c r="AC148" s="17">
        <v>38.169199999999996</v>
      </c>
      <c r="AD148" s="17">
        <v>0.873</v>
      </c>
      <c r="AE148" s="17">
        <v>21.091000000000001</v>
      </c>
      <c r="AF148" s="17">
        <v>472321460099.99994</v>
      </c>
      <c r="AG148" s="17">
        <v>53990051970</v>
      </c>
      <c r="AH148" s="17">
        <v>22088672730</v>
      </c>
      <c r="AI148" s="17">
        <v>36891</v>
      </c>
      <c r="AJ148" s="17">
        <v>0</v>
      </c>
      <c r="AK148" s="17">
        <v>0</v>
      </c>
      <c r="AL148" s="17">
        <v>0</v>
      </c>
      <c r="AM148" s="17">
        <v>0</v>
      </c>
      <c r="AN148" s="17">
        <v>0</v>
      </c>
      <c r="AO148" s="17">
        <v>0</v>
      </c>
      <c r="AP148" s="17">
        <v>0</v>
      </c>
      <c r="AQ148" s="17">
        <v>0</v>
      </c>
      <c r="AR148" s="17">
        <v>0</v>
      </c>
      <c r="AS148" s="17">
        <v>0</v>
      </c>
      <c r="AT148" s="17">
        <v>0</v>
      </c>
      <c r="AU148" s="17">
        <v>0</v>
      </c>
      <c r="AV148" s="17">
        <v>0</v>
      </c>
      <c r="AW148" s="17">
        <v>0</v>
      </c>
      <c r="AX148" s="17">
        <v>0</v>
      </c>
      <c r="AY148" s="17">
        <v>0</v>
      </c>
      <c r="AZ148" s="17">
        <v>0</v>
      </c>
      <c r="BA148" s="17">
        <v>0</v>
      </c>
      <c r="BB148" s="17">
        <v>0</v>
      </c>
      <c r="BC148" s="17">
        <v>0</v>
      </c>
      <c r="BD148" s="17">
        <v>0</v>
      </c>
      <c r="BE148" s="17">
        <v>0</v>
      </c>
      <c r="BF148" s="17">
        <v>0</v>
      </c>
      <c r="BG148" s="17">
        <v>0</v>
      </c>
      <c r="BH148" s="17">
        <v>0</v>
      </c>
      <c r="BI148" s="17">
        <v>0</v>
      </c>
      <c r="BJ148" s="17">
        <v>0</v>
      </c>
      <c r="BK148" s="17">
        <v>0</v>
      </c>
      <c r="BL148" s="17">
        <v>0</v>
      </c>
      <c r="BM148" s="17">
        <v>0</v>
      </c>
      <c r="BN148" s="17">
        <v>0</v>
      </c>
      <c r="BO148" s="17">
        <v>0</v>
      </c>
      <c r="BP148" s="17">
        <v>0</v>
      </c>
      <c r="BQ148" s="17">
        <v>0</v>
      </c>
      <c r="BR148" s="17">
        <v>0</v>
      </c>
      <c r="BS148" s="17">
        <v>0</v>
      </c>
      <c r="BT148" s="17">
        <v>0</v>
      </c>
      <c r="BU148" s="17">
        <v>0</v>
      </c>
      <c r="BV148" s="17">
        <v>0</v>
      </c>
      <c r="BW148" s="17" t="s">
        <v>281</v>
      </c>
      <c r="BX148" s="17">
        <v>0</v>
      </c>
      <c r="BY148" s="17">
        <v>0</v>
      </c>
      <c r="BZ148" s="17">
        <v>0</v>
      </c>
      <c r="CA148" s="17">
        <v>0</v>
      </c>
      <c r="CB148" s="17">
        <v>0</v>
      </c>
      <c r="CC148" s="17">
        <v>0</v>
      </c>
    </row>
    <row r="149" spans="1:81" x14ac:dyDescent="0.3">
      <c r="A149" t="s">
        <v>92</v>
      </c>
      <c r="B149" t="s">
        <v>85</v>
      </c>
      <c r="C149" t="s">
        <v>11</v>
      </c>
      <c r="D149">
        <v>114508</v>
      </c>
      <c r="E149" t="s">
        <v>28</v>
      </c>
      <c r="F149" t="s">
        <v>59</v>
      </c>
      <c r="G149">
        <v>-69.98</v>
      </c>
      <c r="H149">
        <v>274.57</v>
      </c>
      <c r="I149">
        <v>344.54</v>
      </c>
      <c r="J149">
        <v>1649.93</v>
      </c>
      <c r="K149">
        <v>27921.439999999999</v>
      </c>
      <c r="L149">
        <v>2.58</v>
      </c>
      <c r="M149">
        <v>2394.8840606532021</v>
      </c>
      <c r="N149">
        <v>59.09</v>
      </c>
      <c r="O149">
        <v>1.23</v>
      </c>
      <c r="P149">
        <v>-0.59</v>
      </c>
      <c r="Q149">
        <v>0.69</v>
      </c>
      <c r="R149">
        <v>0.69</v>
      </c>
      <c r="S149" t="s">
        <v>117</v>
      </c>
      <c r="T149" t="s">
        <v>175</v>
      </c>
      <c r="U149" s="17">
        <v>519013104800</v>
      </c>
      <c r="V149" t="s">
        <v>284</v>
      </c>
      <c r="W149" t="s">
        <v>276</v>
      </c>
      <c r="X149" s="17">
        <v>14381167495.380013</v>
      </c>
      <c r="Y149" s="17">
        <v>0</v>
      </c>
      <c r="Z149" s="17">
        <v>0</v>
      </c>
      <c r="AA149" s="17">
        <v>3573336442.4400034</v>
      </c>
      <c r="AB149" s="17">
        <v>0.52405095288000048</v>
      </c>
      <c r="AC149" s="17">
        <v>-9</v>
      </c>
      <c r="AD149" s="17">
        <v>0.73799999999999999</v>
      </c>
      <c r="AE149" s="17">
        <v>16.881</v>
      </c>
      <c r="AF149" s="17">
        <v>519013104800</v>
      </c>
      <c r="AG149" s="17">
        <v>86584656800</v>
      </c>
      <c r="AH149" s="17">
        <v>21276492600</v>
      </c>
      <c r="AI149" s="17">
        <v>37256</v>
      </c>
      <c r="AJ149" s="17">
        <v>0</v>
      </c>
      <c r="AK149" s="17">
        <v>0</v>
      </c>
      <c r="AL149" s="17">
        <v>0</v>
      </c>
      <c r="AM149" s="17">
        <v>0</v>
      </c>
      <c r="AN149" s="17">
        <v>0</v>
      </c>
      <c r="AO149" s="17">
        <v>0</v>
      </c>
      <c r="AP149" s="17">
        <v>0</v>
      </c>
      <c r="AQ149" s="17">
        <v>0</v>
      </c>
      <c r="AR149" s="17">
        <v>0</v>
      </c>
      <c r="AS149" s="17">
        <v>0</v>
      </c>
      <c r="AT149" s="17">
        <v>0</v>
      </c>
      <c r="AU149" s="17">
        <v>0</v>
      </c>
      <c r="AV149" s="17">
        <v>0</v>
      </c>
      <c r="AW149" s="17">
        <v>0</v>
      </c>
      <c r="AX149" s="17">
        <v>0</v>
      </c>
      <c r="AY149" s="17">
        <v>0</v>
      </c>
      <c r="AZ149" s="17">
        <v>0</v>
      </c>
      <c r="BA149" s="17">
        <v>0</v>
      </c>
      <c r="BB149" s="17">
        <v>0</v>
      </c>
      <c r="BC149" s="17">
        <v>0</v>
      </c>
      <c r="BD149" s="17">
        <v>0</v>
      </c>
      <c r="BE149" s="17">
        <v>0</v>
      </c>
      <c r="BF149" s="17">
        <v>0</v>
      </c>
      <c r="BG149" s="17">
        <v>0</v>
      </c>
      <c r="BH149" s="17">
        <v>0</v>
      </c>
      <c r="BI149" s="17">
        <v>0</v>
      </c>
      <c r="BJ149" s="17">
        <v>0</v>
      </c>
      <c r="BK149" s="17">
        <v>0</v>
      </c>
      <c r="BL149" s="17">
        <v>0</v>
      </c>
      <c r="BM149" s="17">
        <v>0</v>
      </c>
      <c r="BN149" s="17">
        <v>0</v>
      </c>
      <c r="BO149" s="17">
        <v>0</v>
      </c>
      <c r="BP149" s="17">
        <v>0</v>
      </c>
      <c r="BQ149" s="17">
        <v>0</v>
      </c>
      <c r="BR149" s="17">
        <v>0</v>
      </c>
      <c r="BS149" s="17">
        <v>0</v>
      </c>
      <c r="BT149" s="17">
        <v>0</v>
      </c>
      <c r="BU149" s="17">
        <v>0</v>
      </c>
      <c r="BV149" s="17">
        <v>0</v>
      </c>
      <c r="BW149" s="17" t="s">
        <v>281</v>
      </c>
      <c r="BX149" s="17">
        <v>0</v>
      </c>
      <c r="BY149" s="17">
        <v>0</v>
      </c>
      <c r="BZ149" s="17">
        <v>0</v>
      </c>
      <c r="CA149" s="17">
        <v>0</v>
      </c>
      <c r="CB149" s="17">
        <v>0</v>
      </c>
      <c r="CC149" s="17">
        <v>0</v>
      </c>
    </row>
    <row r="150" spans="1:81" x14ac:dyDescent="0.3">
      <c r="A150" t="s">
        <v>92</v>
      </c>
      <c r="B150" t="s">
        <v>85</v>
      </c>
      <c r="C150" t="s">
        <v>11</v>
      </c>
      <c r="D150">
        <v>114508</v>
      </c>
      <c r="E150" t="s">
        <v>28</v>
      </c>
      <c r="F150" t="s">
        <v>60</v>
      </c>
      <c r="G150">
        <v>-82.08</v>
      </c>
      <c r="H150">
        <v>281.20999999999998</v>
      </c>
      <c r="I150">
        <v>363.29</v>
      </c>
      <c r="J150">
        <v>1785.67</v>
      </c>
      <c r="K150">
        <v>30084.18</v>
      </c>
      <c r="L150">
        <v>1.79</v>
      </c>
      <c r="M150">
        <v>2545.0812499622389</v>
      </c>
      <c r="N150">
        <v>59.36</v>
      </c>
      <c r="O150">
        <v>1.26</v>
      </c>
      <c r="P150">
        <v>-0.32</v>
      </c>
      <c r="Q150">
        <v>0.67</v>
      </c>
      <c r="R150">
        <v>0.62</v>
      </c>
      <c r="S150" t="s">
        <v>117</v>
      </c>
      <c r="T150" t="s">
        <v>175</v>
      </c>
      <c r="U150" s="17">
        <v>648889513800.00012</v>
      </c>
      <c r="V150" t="s">
        <v>284</v>
      </c>
      <c r="W150" t="s">
        <v>276</v>
      </c>
      <c r="X150" s="17">
        <v>14707412303.342354</v>
      </c>
      <c r="Y150" s="17">
        <v>0</v>
      </c>
      <c r="Z150" s="17">
        <v>0</v>
      </c>
      <c r="AA150" s="17">
        <v>3381878148.4435668</v>
      </c>
      <c r="AB150" s="17">
        <v>0.50202102292451167</v>
      </c>
      <c r="AC150" s="17">
        <v>-8.2417999999999996</v>
      </c>
      <c r="AD150" s="17">
        <v>0.59199999999999997</v>
      </c>
      <c r="AE150" s="17">
        <v>15.012</v>
      </c>
      <c r="AF150" s="17">
        <v>648889513800.00012</v>
      </c>
      <c r="AG150" s="17">
        <v>124623968900</v>
      </c>
      <c r="AH150" s="17">
        <v>24723234300</v>
      </c>
      <c r="AI150" s="17">
        <v>37621</v>
      </c>
      <c r="AJ150" s="17">
        <v>0</v>
      </c>
      <c r="AK150" s="17">
        <v>0</v>
      </c>
      <c r="AL150" s="17">
        <v>0</v>
      </c>
      <c r="AM150" s="17">
        <v>0</v>
      </c>
      <c r="AN150" s="17">
        <v>0</v>
      </c>
      <c r="AO150" s="17">
        <v>0</v>
      </c>
      <c r="AP150" s="17">
        <v>0</v>
      </c>
      <c r="AQ150" s="17">
        <v>0</v>
      </c>
      <c r="AR150" s="17">
        <v>0</v>
      </c>
      <c r="AS150" s="17">
        <v>0</v>
      </c>
      <c r="AT150" s="17">
        <v>0</v>
      </c>
      <c r="AU150" s="17">
        <v>0</v>
      </c>
      <c r="AV150" s="17">
        <v>0</v>
      </c>
      <c r="AW150" s="17">
        <v>0</v>
      </c>
      <c r="AX150" s="17">
        <v>0</v>
      </c>
      <c r="AY150" s="17">
        <v>0</v>
      </c>
      <c r="AZ150" s="17">
        <v>0</v>
      </c>
      <c r="BA150" s="17">
        <v>0</v>
      </c>
      <c r="BB150" s="17">
        <v>0</v>
      </c>
      <c r="BC150" s="17">
        <v>0</v>
      </c>
      <c r="BD150" s="17">
        <v>0</v>
      </c>
      <c r="BE150" s="17">
        <v>0</v>
      </c>
      <c r="BF150" s="17">
        <v>0</v>
      </c>
      <c r="BG150" s="17">
        <v>0</v>
      </c>
      <c r="BH150" s="17">
        <v>0</v>
      </c>
      <c r="BI150" s="17">
        <v>0</v>
      </c>
      <c r="BJ150" s="17">
        <v>0</v>
      </c>
      <c r="BK150" s="17">
        <v>0</v>
      </c>
      <c r="BL150" s="17">
        <v>0</v>
      </c>
      <c r="BM150" s="17">
        <v>0</v>
      </c>
      <c r="BN150" s="17">
        <v>0</v>
      </c>
      <c r="BO150" s="17">
        <v>0</v>
      </c>
      <c r="BP150" s="17">
        <v>0</v>
      </c>
      <c r="BQ150" s="17">
        <v>0</v>
      </c>
      <c r="BR150" s="17">
        <v>0</v>
      </c>
      <c r="BS150" s="17">
        <v>0</v>
      </c>
      <c r="BT150" s="17">
        <v>0</v>
      </c>
      <c r="BU150" s="17">
        <v>0</v>
      </c>
      <c r="BV150" s="17">
        <v>0</v>
      </c>
      <c r="BW150" s="17" t="s">
        <v>281</v>
      </c>
      <c r="BX150" s="17">
        <v>0</v>
      </c>
      <c r="BY150" s="17">
        <v>0</v>
      </c>
      <c r="BZ150" s="17">
        <v>0</v>
      </c>
      <c r="CA150" s="17">
        <v>0</v>
      </c>
      <c r="CB150" s="17">
        <v>0</v>
      </c>
      <c r="CC150" s="17">
        <v>0</v>
      </c>
    </row>
    <row r="151" spans="1:81" x14ac:dyDescent="0.3">
      <c r="A151" t="s">
        <v>92</v>
      </c>
      <c r="B151" t="s">
        <v>85</v>
      </c>
      <c r="C151" t="s">
        <v>11</v>
      </c>
      <c r="D151">
        <v>114508</v>
      </c>
      <c r="E151" t="s">
        <v>28</v>
      </c>
      <c r="F151" t="s">
        <v>61</v>
      </c>
      <c r="G151">
        <v>-93.7</v>
      </c>
      <c r="H151">
        <v>307.08</v>
      </c>
      <c r="I151">
        <v>400.78</v>
      </c>
      <c r="J151">
        <v>2054.52</v>
      </c>
      <c r="K151">
        <v>34442.949999999997</v>
      </c>
      <c r="L151">
        <v>3.15</v>
      </c>
      <c r="M151">
        <v>2856.4708203966402</v>
      </c>
      <c r="N151">
        <v>59.65</v>
      </c>
      <c r="O151">
        <v>1.36</v>
      </c>
      <c r="P151">
        <v>1.65</v>
      </c>
      <c r="Q151">
        <v>0.61</v>
      </c>
      <c r="R151">
        <v>0.56000000000000005</v>
      </c>
      <c r="S151" t="s">
        <v>117</v>
      </c>
      <c r="T151" t="s">
        <v>175</v>
      </c>
      <c r="U151" s="17">
        <v>793501036680.00012</v>
      </c>
      <c r="V151" t="s">
        <v>284</v>
      </c>
      <c r="W151" t="s">
        <v>276</v>
      </c>
      <c r="X151" s="17">
        <v>17975706843.193424</v>
      </c>
      <c r="Y151" s="17">
        <v>0</v>
      </c>
      <c r="Z151" s="17">
        <v>0</v>
      </c>
      <c r="AA151" s="17">
        <v>4528680943.3902817</v>
      </c>
      <c r="AB151" s="17">
        <v>0.6885426786447485</v>
      </c>
      <c r="AC151" s="17">
        <v>26.047899999999998</v>
      </c>
      <c r="AD151" s="17">
        <v>0.65400000000000003</v>
      </c>
      <c r="AE151" s="17">
        <v>17.298999999999999</v>
      </c>
      <c r="AF151" s="17">
        <v>793501036680.00012</v>
      </c>
      <c r="AG151" s="17">
        <v>141145378440</v>
      </c>
      <c r="AH151" s="17">
        <v>29818361980</v>
      </c>
      <c r="AI151" s="17">
        <v>37986</v>
      </c>
      <c r="AJ151" s="17">
        <v>0</v>
      </c>
      <c r="AK151" s="17">
        <v>0</v>
      </c>
      <c r="AL151" s="17">
        <v>0</v>
      </c>
      <c r="AM151" s="17">
        <v>0</v>
      </c>
      <c r="AN151" s="17">
        <v>0</v>
      </c>
      <c r="AO151" s="17">
        <v>0</v>
      </c>
      <c r="AP151" s="17">
        <v>0</v>
      </c>
      <c r="AQ151" s="17">
        <v>0</v>
      </c>
      <c r="AR151" s="17">
        <v>0</v>
      </c>
      <c r="AS151" s="17">
        <v>0</v>
      </c>
      <c r="AT151" s="17">
        <v>0</v>
      </c>
      <c r="AU151" s="17">
        <v>0</v>
      </c>
      <c r="AV151" s="17">
        <v>0</v>
      </c>
      <c r="AW151" s="17">
        <v>0</v>
      </c>
      <c r="AX151" s="17">
        <v>0</v>
      </c>
      <c r="AY151" s="17">
        <v>0</v>
      </c>
      <c r="AZ151" s="17">
        <v>0</v>
      </c>
      <c r="BA151" s="17">
        <v>0</v>
      </c>
      <c r="BB151" s="17">
        <v>0</v>
      </c>
      <c r="BC151" s="17">
        <v>0</v>
      </c>
      <c r="BD151" s="17">
        <v>0</v>
      </c>
      <c r="BE151" s="17">
        <v>0</v>
      </c>
      <c r="BF151" s="17">
        <v>0</v>
      </c>
      <c r="BG151" s="17">
        <v>0</v>
      </c>
      <c r="BH151" s="17">
        <v>0</v>
      </c>
      <c r="BI151" s="17">
        <v>0</v>
      </c>
      <c r="BJ151" s="17">
        <v>0</v>
      </c>
      <c r="BK151" s="17">
        <v>0</v>
      </c>
      <c r="BL151" s="17">
        <v>0</v>
      </c>
      <c r="BM151" s="17">
        <v>0</v>
      </c>
      <c r="BN151" s="17">
        <v>0</v>
      </c>
      <c r="BO151" s="17">
        <v>0</v>
      </c>
      <c r="BP151" s="17">
        <v>0</v>
      </c>
      <c r="BQ151" s="17">
        <v>0</v>
      </c>
      <c r="BR151" s="17">
        <v>0</v>
      </c>
      <c r="BS151" s="17">
        <v>0</v>
      </c>
      <c r="BT151" s="17">
        <v>0</v>
      </c>
      <c r="BU151" s="17">
        <v>0</v>
      </c>
      <c r="BV151" s="17">
        <v>0</v>
      </c>
      <c r="BW151" s="17" t="s">
        <v>281</v>
      </c>
      <c r="BX151" s="17">
        <v>0</v>
      </c>
      <c r="BY151" s="17">
        <v>0</v>
      </c>
      <c r="BZ151" s="17">
        <v>0</v>
      </c>
      <c r="CA151" s="17">
        <v>0</v>
      </c>
      <c r="CB151" s="17">
        <v>0</v>
      </c>
      <c r="CC151" s="17">
        <v>0</v>
      </c>
    </row>
    <row r="152" spans="1:81" x14ac:dyDescent="0.3">
      <c r="A152" t="s">
        <v>92</v>
      </c>
      <c r="B152" t="s">
        <v>85</v>
      </c>
      <c r="C152" t="s">
        <v>11</v>
      </c>
      <c r="D152">
        <v>114508</v>
      </c>
      <c r="E152" t="s">
        <v>28</v>
      </c>
      <c r="F152" t="s">
        <v>62</v>
      </c>
      <c r="G152">
        <v>-123.32</v>
      </c>
      <c r="H152">
        <v>349.99</v>
      </c>
      <c r="I152">
        <v>473.32</v>
      </c>
      <c r="J152">
        <v>2421.61</v>
      </c>
      <c r="K152">
        <v>40363.019999999997</v>
      </c>
      <c r="L152">
        <v>2.4300000000000002</v>
      </c>
      <c r="M152">
        <v>3278.8255534932896</v>
      </c>
      <c r="N152">
        <v>60</v>
      </c>
      <c r="O152">
        <v>1.34</v>
      </c>
      <c r="P152">
        <v>2.7</v>
      </c>
      <c r="Q152">
        <v>0.55000000000000004</v>
      </c>
      <c r="R152">
        <v>0.52</v>
      </c>
      <c r="S152" t="s">
        <v>117</v>
      </c>
      <c r="T152" t="s">
        <v>175</v>
      </c>
      <c r="U152" s="17">
        <v>1033253701900</v>
      </c>
      <c r="V152" t="s">
        <v>284</v>
      </c>
      <c r="W152" t="s">
        <v>276</v>
      </c>
      <c r="X152" s="17">
        <v>23854435097.35717</v>
      </c>
      <c r="Y152" s="17">
        <v>0</v>
      </c>
      <c r="Z152" s="17">
        <v>0</v>
      </c>
      <c r="AA152" s="17">
        <v>6050210546.0142927</v>
      </c>
      <c r="AB152" s="17">
        <v>0.91275518082857243</v>
      </c>
      <c r="AC152" s="17">
        <v>18.235099999999999</v>
      </c>
      <c r="AD152" s="17">
        <v>0.67300000000000004</v>
      </c>
      <c r="AE152" s="17">
        <v>19.754000000000001</v>
      </c>
      <c r="AF152" s="17">
        <v>1033253701900</v>
      </c>
      <c r="AG152" s="17">
        <v>242243382500</v>
      </c>
      <c r="AH152" s="17">
        <v>32185203599.999996</v>
      </c>
      <c r="AI152" s="17">
        <v>38352</v>
      </c>
      <c r="AJ152" s="17">
        <v>0</v>
      </c>
      <c r="AK152" s="17">
        <v>0</v>
      </c>
      <c r="AL152" s="17">
        <v>0</v>
      </c>
      <c r="AM152" s="17">
        <v>0</v>
      </c>
      <c r="AN152" s="17">
        <v>0</v>
      </c>
      <c r="AO152" s="17">
        <v>0</v>
      </c>
      <c r="AP152" s="17">
        <v>0</v>
      </c>
      <c r="AQ152" s="17">
        <v>0</v>
      </c>
      <c r="AR152" s="17">
        <v>0</v>
      </c>
      <c r="AS152" s="17">
        <v>0</v>
      </c>
      <c r="AT152" s="17">
        <v>0</v>
      </c>
      <c r="AU152" s="17">
        <v>0</v>
      </c>
      <c r="AV152" s="17">
        <v>0</v>
      </c>
      <c r="AW152" s="17">
        <v>0</v>
      </c>
      <c r="AX152" s="17">
        <v>0</v>
      </c>
      <c r="AY152" s="17">
        <v>0</v>
      </c>
      <c r="AZ152" s="17">
        <v>0</v>
      </c>
      <c r="BA152" s="17">
        <v>0</v>
      </c>
      <c r="BB152" s="17">
        <v>0</v>
      </c>
      <c r="BC152" s="17">
        <v>0</v>
      </c>
      <c r="BD152" s="17">
        <v>0</v>
      </c>
      <c r="BE152" s="17">
        <v>0</v>
      </c>
      <c r="BF152" s="17">
        <v>0</v>
      </c>
      <c r="BG152" s="17">
        <v>0</v>
      </c>
      <c r="BH152" s="17">
        <v>0</v>
      </c>
      <c r="BI152" s="17">
        <v>0</v>
      </c>
      <c r="BJ152" s="17">
        <v>0</v>
      </c>
      <c r="BK152" s="17">
        <v>0</v>
      </c>
      <c r="BL152" s="17">
        <v>0</v>
      </c>
      <c r="BM152" s="17">
        <v>0</v>
      </c>
      <c r="BN152" s="17">
        <v>0</v>
      </c>
      <c r="BO152" s="17">
        <v>0</v>
      </c>
      <c r="BP152" s="17">
        <v>0</v>
      </c>
      <c r="BQ152" s="17">
        <v>0</v>
      </c>
      <c r="BR152" s="17">
        <v>0</v>
      </c>
      <c r="BS152" s="17">
        <v>0</v>
      </c>
      <c r="BT152" s="17">
        <v>0</v>
      </c>
      <c r="BU152" s="17">
        <v>0</v>
      </c>
      <c r="BV152" s="17">
        <v>0</v>
      </c>
      <c r="BW152" s="17" t="s">
        <v>281</v>
      </c>
      <c r="BX152" s="17">
        <v>0</v>
      </c>
      <c r="BY152" s="17">
        <v>0</v>
      </c>
      <c r="BZ152" s="17">
        <v>0</v>
      </c>
      <c r="CA152" s="17">
        <v>0</v>
      </c>
      <c r="CB152" s="17">
        <v>0</v>
      </c>
      <c r="CC152" s="17">
        <v>0</v>
      </c>
    </row>
    <row r="153" spans="1:81" x14ac:dyDescent="0.3">
      <c r="A153" t="s">
        <v>92</v>
      </c>
      <c r="B153" t="s">
        <v>85</v>
      </c>
      <c r="C153" t="s">
        <v>11</v>
      </c>
      <c r="D153">
        <v>114508</v>
      </c>
      <c r="E153" t="s">
        <v>28</v>
      </c>
      <c r="F153" t="s">
        <v>63</v>
      </c>
      <c r="G153">
        <v>-134.69</v>
      </c>
      <c r="H153">
        <v>385.92</v>
      </c>
      <c r="I153">
        <v>520.61</v>
      </c>
      <c r="J153">
        <v>2543.19</v>
      </c>
      <c r="K153">
        <v>42117.09</v>
      </c>
      <c r="L153">
        <v>2.74</v>
      </c>
      <c r="M153">
        <v>3343.5178338755304</v>
      </c>
      <c r="N153">
        <v>60.38</v>
      </c>
      <c r="O153">
        <v>2.06</v>
      </c>
      <c r="P153">
        <v>3.98</v>
      </c>
      <c r="Q153">
        <v>0.55000000000000004</v>
      </c>
      <c r="R153">
        <v>0.57999999999999996</v>
      </c>
      <c r="S153" t="s">
        <v>117</v>
      </c>
      <c r="T153" t="s">
        <v>175</v>
      </c>
      <c r="U153" s="17">
        <v>1586880636179.9998</v>
      </c>
      <c r="V153" t="s">
        <v>284</v>
      </c>
      <c r="W153" t="s">
        <v>276</v>
      </c>
      <c r="X153" s="17">
        <v>31613637579.825653</v>
      </c>
      <c r="Y153" s="17">
        <v>27065698003.950172</v>
      </c>
      <c r="Z153" s="17">
        <v>26263441462.765739</v>
      </c>
      <c r="AA153" s="17">
        <v>6987454364.3750916</v>
      </c>
      <c r="AB153" s="17">
        <v>0.96416319008560236</v>
      </c>
      <c r="AC153" s="17">
        <v>0</v>
      </c>
      <c r="AD153" s="17">
        <v>0.394495752058239</v>
      </c>
      <c r="AE153" s="17">
        <v>0</v>
      </c>
      <c r="AF153" s="17">
        <v>1586880636179.9998</v>
      </c>
      <c r="AG153" s="17">
        <v>560366253620</v>
      </c>
      <c r="AH153" s="17">
        <v>41939958199.999992</v>
      </c>
      <c r="AI153" s="17">
        <v>38717</v>
      </c>
      <c r="AJ153" s="17">
        <v>1586880636179.9998</v>
      </c>
      <c r="AK153" s="17">
        <v>461624519039.99994</v>
      </c>
      <c r="AL153" s="17">
        <v>422520615320</v>
      </c>
      <c r="AM153" s="17">
        <v>29915911240</v>
      </c>
      <c r="AN153" s="17">
        <v>41939958199.999992</v>
      </c>
      <c r="AO153" s="17">
        <v>29423206860</v>
      </c>
      <c r="AP153" s="17">
        <v>29.090059360182298</v>
      </c>
      <c r="AQ153" s="17">
        <v>109.254910246305</v>
      </c>
      <c r="AR153" s="17">
        <v>2.6429182664273698</v>
      </c>
      <c r="AS153" s="17">
        <v>1.8688949323167601</v>
      </c>
      <c r="AT153" s="17">
        <v>6987454364.3750916</v>
      </c>
      <c r="AU153" s="17">
        <v>6270699087.2171154</v>
      </c>
      <c r="AV153" s="17">
        <v>0.394495752058239</v>
      </c>
      <c r="AW153" s="17">
        <v>0</v>
      </c>
      <c r="AX153" s="17">
        <v>0</v>
      </c>
      <c r="AY153" s="17">
        <v>0</v>
      </c>
      <c r="AZ153" s="17">
        <v>0</v>
      </c>
      <c r="BA153" s="17">
        <v>0.82935516737054904</v>
      </c>
      <c r="BB153" s="17">
        <v>0.58594070957882105</v>
      </c>
      <c r="BC153" s="17">
        <v>1.0802672012883501</v>
      </c>
      <c r="BD153" s="17">
        <v>0.70456674280643505</v>
      </c>
      <c r="BE153" s="17">
        <v>0</v>
      </c>
      <c r="BF153" s="17">
        <v>0</v>
      </c>
      <c r="BG153" s="17">
        <v>0</v>
      </c>
      <c r="BH153" s="17">
        <v>0</v>
      </c>
      <c r="BI153" s="17">
        <v>0</v>
      </c>
      <c r="BJ153" s="17">
        <v>0</v>
      </c>
      <c r="BK153" s="17">
        <v>46.466797099781303</v>
      </c>
      <c r="BL153" s="17">
        <v>32.828864081021997</v>
      </c>
      <c r="BM153" s="17">
        <v>60.5248014731269</v>
      </c>
      <c r="BN153" s="17">
        <v>6.6558176170731302</v>
      </c>
      <c r="BO153" s="17">
        <v>7.0203010982805001</v>
      </c>
      <c r="BP153" s="17">
        <v>11.332798311709499</v>
      </c>
      <c r="BQ153" s="17">
        <v>2.2993344842413301</v>
      </c>
      <c r="BR153" s="17">
        <v>0</v>
      </c>
      <c r="BS153" s="17">
        <v>0</v>
      </c>
      <c r="BT153" s="17">
        <v>0</v>
      </c>
      <c r="BU153" s="17">
        <v>29.117321554334499</v>
      </c>
      <c r="BV153" s="17">
        <v>7811167000</v>
      </c>
      <c r="BW153" s="17" t="s">
        <v>281</v>
      </c>
      <c r="BX153" s="17">
        <v>1.6172027723476099</v>
      </c>
      <c r="BY153" s="17">
        <v>22.103473402963299</v>
      </c>
      <c r="BZ153" s="17">
        <v>0</v>
      </c>
      <c r="CA153" s="17">
        <v>22.900874635568499</v>
      </c>
      <c r="CB153" s="17">
        <v>1.22480895681535</v>
      </c>
      <c r="CC153" s="17">
        <v>1.69051971406067</v>
      </c>
    </row>
    <row r="154" spans="1:81" x14ac:dyDescent="0.3">
      <c r="A154" t="s">
        <v>92</v>
      </c>
      <c r="B154" t="s">
        <v>85</v>
      </c>
      <c r="C154" t="s">
        <v>11</v>
      </c>
      <c r="D154">
        <v>114508</v>
      </c>
      <c r="E154" t="s">
        <v>28</v>
      </c>
      <c r="F154" t="s">
        <v>64</v>
      </c>
      <c r="G154">
        <v>-151.55000000000001</v>
      </c>
      <c r="H154">
        <v>452.71</v>
      </c>
      <c r="I154">
        <v>604.26</v>
      </c>
      <c r="J154">
        <v>2708.51</v>
      </c>
      <c r="K154">
        <v>44545.120000000003</v>
      </c>
      <c r="L154">
        <v>2.39</v>
      </c>
      <c r="M154">
        <v>3468.3854409638607</v>
      </c>
      <c r="N154">
        <v>60.8</v>
      </c>
      <c r="O154">
        <v>2.33</v>
      </c>
      <c r="P154">
        <v>3.26</v>
      </c>
      <c r="Q154">
        <v>0.54</v>
      </c>
      <c r="R154">
        <v>0.51</v>
      </c>
      <c r="S154" t="s">
        <v>117</v>
      </c>
      <c r="T154" t="s">
        <v>175</v>
      </c>
      <c r="U154" s="17">
        <v>1950861677050</v>
      </c>
      <c r="V154" t="s">
        <v>284</v>
      </c>
      <c r="W154" t="s">
        <v>276</v>
      </c>
      <c r="X154" s="17">
        <v>40823724947.607346</v>
      </c>
      <c r="Y154" s="17">
        <v>37579797189.794853</v>
      </c>
      <c r="Z154" s="17">
        <v>36490500993.847588</v>
      </c>
      <c r="AA154" s="17">
        <v>9575116307.8613091</v>
      </c>
      <c r="AB154" s="17">
        <v>1.2901985400390599</v>
      </c>
      <c r="AC154" s="17">
        <v>32.075471698113198</v>
      </c>
      <c r="AD154" s="17">
        <v>0.47164629523877799</v>
      </c>
      <c r="AE154" s="17">
        <v>20.0501736781166</v>
      </c>
      <c r="AF154" s="17">
        <v>1950861677050</v>
      </c>
      <c r="AG154" s="17">
        <v>690658663500</v>
      </c>
      <c r="AH154" s="17">
        <v>53606338500</v>
      </c>
      <c r="AI154" s="17">
        <v>39082</v>
      </c>
      <c r="AJ154" s="17">
        <v>1950861677050</v>
      </c>
      <c r="AK154" s="17">
        <v>552503445000</v>
      </c>
      <c r="AL154" s="17">
        <v>541629519600</v>
      </c>
      <c r="AM154" s="17">
        <v>38749612850</v>
      </c>
      <c r="AN154" s="17">
        <v>53606338500</v>
      </c>
      <c r="AO154" s="17">
        <v>39305443449.999992</v>
      </c>
      <c r="AP154" s="17">
        <v>28.320995358085501</v>
      </c>
      <c r="AQ154" s="17">
        <v>102.00763160176901</v>
      </c>
      <c r="AR154" s="17">
        <v>2.7478287738503799</v>
      </c>
      <c r="AS154" s="17">
        <v>2.0296519383918801</v>
      </c>
      <c r="AT154" s="17">
        <v>9575116307.8613091</v>
      </c>
      <c r="AU154" s="17">
        <v>8424996466.4550629</v>
      </c>
      <c r="AV154" s="17">
        <v>0.47164629523877799</v>
      </c>
      <c r="AW154" s="17">
        <v>20.0501736781166</v>
      </c>
      <c r="AX154" s="17">
        <v>24.558764271323</v>
      </c>
      <c r="AY154" s="17">
        <v>41.363680558624701</v>
      </c>
      <c r="AZ154" s="17">
        <v>1.83251290607622</v>
      </c>
      <c r="BA154" s="17">
        <v>0.83007932191879696</v>
      </c>
      <c r="BB154" s="17">
        <v>0.651589116636903</v>
      </c>
      <c r="BC154" s="17">
        <v>1.1879676175552301</v>
      </c>
      <c r="BD154" s="17">
        <v>0.82290702984490605</v>
      </c>
      <c r="BE154" s="17">
        <v>3.2251521655928501</v>
      </c>
      <c r="BF154" s="17">
        <v>2.53165449988624</v>
      </c>
      <c r="BG154" s="17">
        <v>4.6156749520706999</v>
      </c>
      <c r="BH154" s="17">
        <v>3.1972852705822601</v>
      </c>
      <c r="BI154" s="17">
        <v>2.5171919341212501</v>
      </c>
      <c r="BJ154" s="17">
        <v>0</v>
      </c>
      <c r="BK154" s="17">
        <v>41.279516005237298</v>
      </c>
      <c r="BL154" s="17">
        <v>32.403268770599098</v>
      </c>
      <c r="BM154" s="17">
        <v>59.077159239694801</v>
      </c>
      <c r="BN154" s="17">
        <v>7.41892268486031</v>
      </c>
      <c r="BO154" s="17">
        <v>7.7241272793814</v>
      </c>
      <c r="BP154" s="17">
        <v>11.6545178002438</v>
      </c>
      <c r="BQ154" s="17">
        <v>2.6032566627748199</v>
      </c>
      <c r="BR154" s="17">
        <v>0</v>
      </c>
      <c r="BS154" s="17">
        <v>0</v>
      </c>
      <c r="BT154" s="17">
        <v>0</v>
      </c>
      <c r="BU154" s="17">
        <v>29.879302197962101</v>
      </c>
      <c r="BV154" s="17">
        <v>8456845150</v>
      </c>
      <c r="BW154" s="17" t="s">
        <v>281</v>
      </c>
      <c r="BX154" s="17">
        <v>1.4371237569428299</v>
      </c>
      <c r="BY154" s="17">
        <v>18.454770650038402</v>
      </c>
      <c r="BZ154" s="17">
        <v>0.72196831723995702</v>
      </c>
      <c r="CA154" s="17">
        <v>23.764342453662799</v>
      </c>
      <c r="CB154" s="17">
        <v>1.10785911464396</v>
      </c>
      <c r="CC154" s="17">
        <v>1.4508130395221499</v>
      </c>
    </row>
    <row r="155" spans="1:81" x14ac:dyDescent="0.3">
      <c r="A155" t="s">
        <v>92</v>
      </c>
      <c r="B155" t="s">
        <v>85</v>
      </c>
      <c r="C155" t="s">
        <v>11</v>
      </c>
      <c r="D155">
        <v>114508</v>
      </c>
      <c r="E155" t="s">
        <v>28</v>
      </c>
      <c r="F155" t="s">
        <v>65</v>
      </c>
      <c r="G155">
        <v>-187.36</v>
      </c>
      <c r="H155">
        <v>446.23</v>
      </c>
      <c r="I155">
        <v>633.59</v>
      </c>
      <c r="J155">
        <v>3090.69</v>
      </c>
      <c r="K155">
        <v>50451.38</v>
      </c>
      <c r="L155">
        <v>2.62</v>
      </c>
      <c r="M155">
        <v>3865.780442916709</v>
      </c>
      <c r="N155">
        <v>61.26</v>
      </c>
      <c r="O155">
        <v>2.3199999999999998</v>
      </c>
      <c r="P155">
        <v>3.29</v>
      </c>
      <c r="Q155">
        <v>0.5</v>
      </c>
      <c r="R155">
        <v>0.5</v>
      </c>
      <c r="S155" t="s">
        <v>117</v>
      </c>
      <c r="T155" t="s">
        <v>175</v>
      </c>
      <c r="U155" s="17">
        <v>2443172532990.0005</v>
      </c>
      <c r="V155" t="s">
        <v>284</v>
      </c>
      <c r="W155" t="s">
        <v>276</v>
      </c>
      <c r="X155" s="17">
        <v>46771561277.986008</v>
      </c>
      <c r="Y155" s="17">
        <v>46897678739.059151</v>
      </c>
      <c r="Z155" s="17">
        <v>45590461245.713631</v>
      </c>
      <c r="AA155" s="17">
        <v>10199499431.233465</v>
      </c>
      <c r="AB155" s="17">
        <v>1.3352435958062261</v>
      </c>
      <c r="AC155" s="17">
        <v>-4.7142857142857002</v>
      </c>
      <c r="AD155" s="17">
        <v>0.38710098967173501</v>
      </c>
      <c r="AE155" s="17">
        <v>17.0213476764775</v>
      </c>
      <c r="AF155" s="17">
        <v>2443172532990.0005</v>
      </c>
      <c r="AG155" s="17">
        <v>818369370210</v>
      </c>
      <c r="AH155" s="17">
        <v>64646400840</v>
      </c>
      <c r="AI155" s="17">
        <v>39447</v>
      </c>
      <c r="AJ155" s="17">
        <v>2443172532990.0005</v>
      </c>
      <c r="AK155" s="17">
        <v>687545804820</v>
      </c>
      <c r="AL155" s="17">
        <v>621673200540.00012</v>
      </c>
      <c r="AM155" s="17">
        <v>46362831690.000008</v>
      </c>
      <c r="AN155" s="17">
        <v>64646400840</v>
      </c>
      <c r="AO155" s="17">
        <v>48132466200</v>
      </c>
      <c r="AP155" s="17">
        <v>28.141516636099698</v>
      </c>
      <c r="AQ155" s="17">
        <v>110.596018007979</v>
      </c>
      <c r="AR155" s="17">
        <v>2.64600227642886</v>
      </c>
      <c r="AS155" s="17">
        <v>1.98348734480934</v>
      </c>
      <c r="AT155" s="17">
        <v>10199499431.233465</v>
      </c>
      <c r="AU155" s="17">
        <v>8842235326.3509731</v>
      </c>
      <c r="AV155" s="17">
        <v>0.38710098967173501</v>
      </c>
      <c r="AW155" s="17">
        <v>17.0213476764775</v>
      </c>
      <c r="AX155" s="17">
        <v>20.5012763982363</v>
      </c>
      <c r="AY155" s="17">
        <v>33.244806635864201</v>
      </c>
      <c r="AZ155" s="17">
        <v>1.5635764932615801</v>
      </c>
      <c r="BA155" s="17">
        <v>0.73013552713353802</v>
      </c>
      <c r="BB155" s="17">
        <v>0.58562795454165595</v>
      </c>
      <c r="BC155" s="17">
        <v>1.0218858314199899</v>
      </c>
      <c r="BD155" s="17">
        <v>0.753232426222882</v>
      </c>
      <c r="BE155" s="17">
        <v>2.9491599804207702</v>
      </c>
      <c r="BF155" s="17">
        <v>2.3654656742022202</v>
      </c>
      <c r="BG155" s="17">
        <v>4.1275964346159597</v>
      </c>
      <c r="BH155" s="17">
        <v>3.0424528663778898</v>
      </c>
      <c r="BI155" s="17">
        <v>2.1715146744492602</v>
      </c>
      <c r="BJ155" s="17">
        <v>0</v>
      </c>
      <c r="BK155" s="17">
        <v>41.131655538435197</v>
      </c>
      <c r="BL155" s="17">
        <v>32.990926211265197</v>
      </c>
      <c r="BM155" s="17">
        <v>57.567197397705897</v>
      </c>
      <c r="BN155" s="17">
        <v>4.7253573265362601</v>
      </c>
      <c r="BO155" s="17">
        <v>7.5571242066474902</v>
      </c>
      <c r="BP155" s="17">
        <v>11.242009958234201</v>
      </c>
      <c r="BQ155" s="17">
        <v>1.72253771978529</v>
      </c>
      <c r="BR155" s="17">
        <v>0</v>
      </c>
      <c r="BS155" s="17">
        <v>0</v>
      </c>
      <c r="BT155" s="17">
        <v>0</v>
      </c>
      <c r="BU155" s="17">
        <v>28.832429904486101</v>
      </c>
      <c r="BV155" s="17">
        <v>17604777960</v>
      </c>
      <c r="BW155" s="17" t="s">
        <v>281</v>
      </c>
      <c r="BX155" s="17">
        <v>2.3619397603875698</v>
      </c>
      <c r="BY155" s="17">
        <v>31.6433503882071</v>
      </c>
      <c r="BZ155" s="17">
        <v>0.82801566564164497</v>
      </c>
      <c r="CA155" s="17">
        <v>28.192455113980198</v>
      </c>
      <c r="CB155" s="17">
        <v>1.00657518734744</v>
      </c>
      <c r="CC155" s="17">
        <v>2.4991663793736798</v>
      </c>
    </row>
    <row r="156" spans="1:81" x14ac:dyDescent="0.3">
      <c r="A156" t="s">
        <v>92</v>
      </c>
      <c r="B156" t="s">
        <v>85</v>
      </c>
      <c r="C156" t="s">
        <v>11</v>
      </c>
      <c r="D156">
        <v>114508</v>
      </c>
      <c r="E156" t="s">
        <v>28</v>
      </c>
      <c r="F156" t="s">
        <v>66</v>
      </c>
      <c r="G156">
        <v>-178.64</v>
      </c>
      <c r="H156">
        <v>469.29</v>
      </c>
      <c r="I156">
        <v>647.91999999999996</v>
      </c>
      <c r="J156">
        <v>2929.59</v>
      </c>
      <c r="K156">
        <v>47448.84</v>
      </c>
      <c r="L156">
        <v>-0.23</v>
      </c>
      <c r="M156">
        <v>3569.5468055664378</v>
      </c>
      <c r="N156">
        <v>61.74</v>
      </c>
      <c r="O156">
        <v>3.6</v>
      </c>
      <c r="P156">
        <v>9.84</v>
      </c>
      <c r="Q156">
        <v>0.54</v>
      </c>
      <c r="R156">
        <v>0.69</v>
      </c>
      <c r="S156" t="s">
        <v>117</v>
      </c>
      <c r="T156" t="s">
        <v>175</v>
      </c>
      <c r="U156" s="17">
        <v>2951671995000</v>
      </c>
      <c r="V156" t="s">
        <v>284</v>
      </c>
      <c r="W156" t="s">
        <v>276</v>
      </c>
      <c r="X156" s="17">
        <v>44592935014.575996</v>
      </c>
      <c r="Y156" s="17">
        <v>41793602866.38221</v>
      </c>
      <c r="Z156" s="17">
        <v>40159578409.263138</v>
      </c>
      <c r="AA156" s="17">
        <v>9794883565.5198708</v>
      </c>
      <c r="AB156" s="17">
        <v>1.0745285545680963</v>
      </c>
      <c r="AC156" s="17">
        <v>-13.0434782608696</v>
      </c>
      <c r="AD156" s="17">
        <v>0.301406067571512</v>
      </c>
      <c r="AE156" s="17">
        <v>13.2361961270294</v>
      </c>
      <c r="AF156" s="17">
        <v>2951671995000</v>
      </c>
      <c r="AG156" s="17">
        <v>671974157250</v>
      </c>
      <c r="AH156" s="17">
        <v>68165165250</v>
      </c>
      <c r="AI156" s="17">
        <v>39813</v>
      </c>
      <c r="AJ156" s="17">
        <v>2951671995000</v>
      </c>
      <c r="AK156" s="17">
        <v>663974516250</v>
      </c>
      <c r="AL156" s="17">
        <v>497494568250</v>
      </c>
      <c r="AM156" s="17">
        <v>52647529500</v>
      </c>
      <c r="AN156" s="17">
        <v>68165165250</v>
      </c>
      <c r="AO156" s="17">
        <v>53209689750</v>
      </c>
      <c r="AP156" s="17">
        <v>22.494861128700698</v>
      </c>
      <c r="AQ156" s="17">
        <v>133.46367149004499</v>
      </c>
      <c r="AR156" s="17">
        <v>2.3093746651209499</v>
      </c>
      <c r="AS156" s="17">
        <v>1.8118769515778601</v>
      </c>
      <c r="AT156" s="17">
        <v>9794883565.5198708</v>
      </c>
      <c r="AU156" s="17">
        <v>8118248493.3058586</v>
      </c>
      <c r="AV156" s="17">
        <v>0.301406067571512</v>
      </c>
      <c r="AW156" s="17">
        <v>13.2361961270294</v>
      </c>
      <c r="AX156" s="17">
        <v>15.5785057859466</v>
      </c>
      <c r="AY156" s="17">
        <v>24.892036529194101</v>
      </c>
      <c r="AZ156" s="17">
        <v>1.3432759978658</v>
      </c>
      <c r="BA156" s="17">
        <v>0.65383510288966695</v>
      </c>
      <c r="BB156" s="17">
        <v>0.37004478619381198</v>
      </c>
      <c r="BC156" s="17">
        <v>0.76374826692936404</v>
      </c>
      <c r="BD156" s="17">
        <v>0.60845601649153502</v>
      </c>
      <c r="BE156" s="17">
        <v>2.91394598440001</v>
      </c>
      <c r="BF156" s="17">
        <v>1.6491780787113499</v>
      </c>
      <c r="BG156" s="17">
        <v>3.4037958281460399</v>
      </c>
      <c r="BH156" s="17">
        <v>2.7117050738077699</v>
      </c>
      <c r="BI156" s="17">
        <v>1.30491120201225</v>
      </c>
      <c r="BJ156" s="17">
        <v>0</v>
      </c>
      <c r="BK156" s="17">
        <v>47.648525135022901</v>
      </c>
      <c r="BL156" s="17">
        <v>26.967179061071899</v>
      </c>
      <c r="BM156" s="17">
        <v>55.658496053178197</v>
      </c>
      <c r="BN156" s="17">
        <v>5.6214833995688904</v>
      </c>
      <c r="BO156" s="17">
        <v>8.5967754591485797</v>
      </c>
      <c r="BP156" s="17">
        <v>13.5533646279039</v>
      </c>
      <c r="BQ156" s="17">
        <v>2.2669021857486098</v>
      </c>
      <c r="BR156" s="17">
        <v>0</v>
      </c>
      <c r="BS156" s="17">
        <v>0</v>
      </c>
      <c r="BT156" s="17">
        <v>0</v>
      </c>
      <c r="BU156" s="17">
        <v>21.1060020068388</v>
      </c>
      <c r="BV156" s="17">
        <v>18257987250</v>
      </c>
      <c r="BW156" s="17" t="s">
        <v>281</v>
      </c>
      <c r="BX156" s="17">
        <v>2.5418589057136298</v>
      </c>
      <c r="BY156" s="17">
        <v>29.171643848203601</v>
      </c>
      <c r="BZ156" s="17">
        <v>1.1150608729876299</v>
      </c>
      <c r="CA156" s="17">
        <v>50.772978543989502</v>
      </c>
      <c r="CB156" s="17">
        <v>1.3056575826419401</v>
      </c>
      <c r="CC156" s="17">
        <v>2.9307503773349799</v>
      </c>
    </row>
    <row r="157" spans="1:81" x14ac:dyDescent="0.3">
      <c r="A157" t="s">
        <v>92</v>
      </c>
      <c r="B157" t="s">
        <v>85</v>
      </c>
      <c r="C157" t="s">
        <v>11</v>
      </c>
      <c r="D157">
        <v>114508</v>
      </c>
      <c r="E157" t="s">
        <v>28</v>
      </c>
      <c r="F157" t="s">
        <v>67</v>
      </c>
      <c r="G157">
        <v>-139.33000000000001</v>
      </c>
      <c r="H157">
        <v>356.84</v>
      </c>
      <c r="I157">
        <v>496.17</v>
      </c>
      <c r="J157">
        <v>2412.77</v>
      </c>
      <c r="K157">
        <v>38763.440000000002</v>
      </c>
      <c r="L157">
        <v>-4.6100000000000003</v>
      </c>
      <c r="M157">
        <v>2879.2565828459965</v>
      </c>
      <c r="N157">
        <v>62.24</v>
      </c>
      <c r="O157">
        <v>2.17</v>
      </c>
      <c r="P157">
        <v>-3.19</v>
      </c>
      <c r="Q157">
        <v>0.64</v>
      </c>
      <c r="R157">
        <v>0.62</v>
      </c>
      <c r="S157" t="s">
        <v>117</v>
      </c>
      <c r="T157" t="s">
        <v>175</v>
      </c>
      <c r="U157" s="17">
        <v>2226763495650</v>
      </c>
      <c r="V157" t="s">
        <v>284</v>
      </c>
      <c r="W157" t="s">
        <v>276</v>
      </c>
      <c r="X157" s="17">
        <v>44103313743.292404</v>
      </c>
      <c r="Y157" s="17">
        <v>23670809823.715141</v>
      </c>
      <c r="Z157" s="17">
        <v>21781406378.92062</v>
      </c>
      <c r="AA157" s="17">
        <v>16117896053.10619</v>
      </c>
      <c r="AB157" s="17">
        <v>1.2846690088984325</v>
      </c>
      <c r="AC157" s="17">
        <v>41.379310344827601</v>
      </c>
      <c r="AD157" s="17">
        <v>0.55172916790682403</v>
      </c>
      <c r="AE157" s="17">
        <v>19.431669011889799</v>
      </c>
      <c r="AF157" s="17">
        <v>2226763495650</v>
      </c>
      <c r="AG157" s="17">
        <v>770926160300</v>
      </c>
      <c r="AH157" s="17">
        <v>94433198300</v>
      </c>
      <c r="AI157" s="17">
        <v>40178</v>
      </c>
      <c r="AJ157" s="17">
        <v>2226763495650</v>
      </c>
      <c r="AK157" s="17">
        <v>678598726400</v>
      </c>
      <c r="AL157" s="17">
        <v>530807654400</v>
      </c>
      <c r="AM157" s="17">
        <v>76345263449.999985</v>
      </c>
      <c r="AN157" s="17">
        <v>94433198300</v>
      </c>
      <c r="AO157" s="17">
        <v>80230592550</v>
      </c>
      <c r="AP157" s="17">
        <v>30.4746654831395</v>
      </c>
      <c r="AQ157" s="17">
        <v>127.842679127726</v>
      </c>
      <c r="AR157" s="17">
        <v>4.2408274827783004</v>
      </c>
      <c r="AS157" s="17">
        <v>3.6261416766535199</v>
      </c>
      <c r="AT157" s="17">
        <v>16117896053.10619</v>
      </c>
      <c r="AU157" s="17">
        <v>14715726829.97924</v>
      </c>
      <c r="AV157" s="17">
        <v>0.55172916790682403</v>
      </c>
      <c r="AW157" s="17">
        <v>19.431669011889799</v>
      </c>
      <c r="AX157" s="17">
        <v>23.411387909225699</v>
      </c>
      <c r="AY157" s="17">
        <v>31.9562297284015</v>
      </c>
      <c r="AZ157" s="17">
        <v>2.5217076922134201</v>
      </c>
      <c r="BA157" s="17">
        <v>0.63914348980496904</v>
      </c>
      <c r="BB157" s="17">
        <v>0.45144402560649699</v>
      </c>
      <c r="BC157" s="17">
        <v>0.89462927478826204</v>
      </c>
      <c r="BD157" s="17">
        <v>0.615064329969223</v>
      </c>
      <c r="BE157" s="17">
        <v>2.9212395291407001</v>
      </c>
      <c r="BF157" s="17">
        <v>2.0633490817508302</v>
      </c>
      <c r="BG157" s="17">
        <v>4.0889509838165097</v>
      </c>
      <c r="BH157" s="17">
        <v>2.8111844403183999</v>
      </c>
      <c r="BI157" s="17">
        <v>1.1238364860807299</v>
      </c>
      <c r="BJ157" s="17">
        <v>0</v>
      </c>
      <c r="BK157" s="17">
        <v>42.3359738552805</v>
      </c>
      <c r="BL157" s="17">
        <v>29.9030229831978</v>
      </c>
      <c r="BM157" s="17">
        <v>59.258996128023902</v>
      </c>
      <c r="BN157" s="17">
        <v>10.0448709405127</v>
      </c>
      <c r="BO157" s="17">
        <v>12.971804742155401</v>
      </c>
      <c r="BP157" s="17">
        <v>16.584215986807902</v>
      </c>
      <c r="BQ157" s="17">
        <v>3.9760302383942401</v>
      </c>
      <c r="BR157" s="17">
        <v>0</v>
      </c>
      <c r="BS157" s="17">
        <v>0</v>
      </c>
      <c r="BT157" s="17">
        <v>0</v>
      </c>
      <c r="BU157" s="17">
        <v>27.750014685310099</v>
      </c>
      <c r="BV157" s="17">
        <v>27735048750</v>
      </c>
      <c r="BW157" s="17" t="s">
        <v>281</v>
      </c>
      <c r="BX157" s="17">
        <v>3.7638803359989099</v>
      </c>
      <c r="BY157" s="17">
        <v>28.426958853321899</v>
      </c>
      <c r="BZ157" s="17">
        <v>1.53718043405942</v>
      </c>
      <c r="CA157" s="17">
        <v>70.372307960589396</v>
      </c>
      <c r="CB157" s="17">
        <v>2.35256217798826</v>
      </c>
      <c r="CC157" s="17">
        <v>4.4884007181441197</v>
      </c>
    </row>
    <row r="158" spans="1:81" x14ac:dyDescent="0.3">
      <c r="A158" t="s">
        <v>92</v>
      </c>
      <c r="B158" t="s">
        <v>85</v>
      </c>
      <c r="C158" t="s">
        <v>11</v>
      </c>
      <c r="D158">
        <v>114508</v>
      </c>
      <c r="E158" t="s">
        <v>28</v>
      </c>
      <c r="F158" t="s">
        <v>8</v>
      </c>
      <c r="G158">
        <v>-153.91999999999999</v>
      </c>
      <c r="H158">
        <v>411.13</v>
      </c>
      <c r="I158">
        <v>565.04999999999995</v>
      </c>
      <c r="J158">
        <v>2485.48</v>
      </c>
      <c r="K158">
        <v>39602.949999999997</v>
      </c>
      <c r="L158">
        <v>2.2400000000000002</v>
      </c>
      <c r="M158">
        <v>2903.4485340411566</v>
      </c>
      <c r="N158">
        <v>62.76</v>
      </c>
      <c r="O158">
        <v>3.3</v>
      </c>
      <c r="P158">
        <v>4.1900000000000004</v>
      </c>
      <c r="Q158">
        <v>0.65</v>
      </c>
      <c r="R158">
        <v>0.64</v>
      </c>
      <c r="S158" t="s">
        <v>117</v>
      </c>
      <c r="T158" t="s">
        <v>175</v>
      </c>
      <c r="U158" s="17">
        <v>2332673034763.5435</v>
      </c>
      <c r="V158" t="s">
        <v>284</v>
      </c>
      <c r="W158" t="s">
        <v>276</v>
      </c>
      <c r="X158" s="17">
        <v>48996543895.227669</v>
      </c>
      <c r="Y158" s="17">
        <v>22875767497.948483</v>
      </c>
      <c r="Z158" s="17">
        <v>20979755155.339539</v>
      </c>
      <c r="AA158" s="17">
        <v>7029307372.8835211</v>
      </c>
      <c r="AB158" s="17">
        <v>0.44812027657424069</v>
      </c>
      <c r="AC158" s="17">
        <v>-64.634146341463406</v>
      </c>
      <c r="AD158" s="17">
        <v>0.26098665462613002</v>
      </c>
      <c r="AE158" s="17">
        <v>7.5351996024515504</v>
      </c>
      <c r="AF158" s="17">
        <v>2332673034763.5435</v>
      </c>
      <c r="AG158" s="17">
        <v>864657062323.83276</v>
      </c>
      <c r="AH158" s="17">
        <v>97497651111.807007</v>
      </c>
      <c r="AI158" s="17">
        <v>40543</v>
      </c>
      <c r="AJ158" s="17">
        <v>2332673034763.5435</v>
      </c>
      <c r="AK158" s="17">
        <v>670125274036.95532</v>
      </c>
      <c r="AL158" s="17">
        <v>557518008142.81201</v>
      </c>
      <c r="AM158" s="17">
        <v>79639837143.751892</v>
      </c>
      <c r="AN158" s="17">
        <v>97497651111.807007</v>
      </c>
      <c r="AO158" s="17">
        <v>83878797369.245163</v>
      </c>
      <c r="AP158" s="17">
        <v>28.7277841364889</v>
      </c>
      <c r="AQ158" s="17">
        <v>120.197960289975</v>
      </c>
      <c r="AR158" s="17">
        <v>4.17965354161562</v>
      </c>
      <c r="AS158" s="17">
        <v>3.6169399600796202</v>
      </c>
      <c r="AT158" s="17">
        <v>7029307372.8835211</v>
      </c>
      <c r="AU158" s="17">
        <v>5507243674.8641167</v>
      </c>
      <c r="AV158" s="17">
        <v>0.26098665462613002</v>
      </c>
      <c r="AW158" s="17">
        <v>7.5351996024515504</v>
      </c>
      <c r="AX158" s="17">
        <v>7.2634635960666403</v>
      </c>
      <c r="AY158" s="17">
        <v>10.256364470567799</v>
      </c>
      <c r="AZ158" s="17">
        <v>1.1334479903972099</v>
      </c>
      <c r="BA158" s="17">
        <v>0.71847348337723305</v>
      </c>
      <c r="BB158" s="17">
        <v>0.50894979406207996</v>
      </c>
      <c r="BC158" s="17">
        <v>1.1246694637582</v>
      </c>
      <c r="BD158" s="17">
        <v>0.69449185628694399</v>
      </c>
      <c r="BE158" s="17">
        <v>3.1202833993722301</v>
      </c>
      <c r="BF158" s="17">
        <v>2.21033570516897</v>
      </c>
      <c r="BG158" s="17">
        <v>4.8843660047827102</v>
      </c>
      <c r="BH158" s="17">
        <v>3.01613275967427</v>
      </c>
      <c r="BI158" s="17">
        <v>1.5111809324596801</v>
      </c>
      <c r="BJ158" s="17">
        <v>0</v>
      </c>
      <c r="BK158" s="17">
        <v>39.494764728144297</v>
      </c>
      <c r="BL158" s="17">
        <v>27.9771666456415</v>
      </c>
      <c r="BM158" s="17">
        <v>61.823514570455401</v>
      </c>
      <c r="BN158" s="17">
        <v>10.7682567438215</v>
      </c>
      <c r="BO158" s="17">
        <v>13.452721019217099</v>
      </c>
      <c r="BP158" s="17">
        <v>16.911999316636098</v>
      </c>
      <c r="BQ158" s="17">
        <v>3.9854681653512301</v>
      </c>
      <c r="BR158" s="17">
        <v>781988725336.67334</v>
      </c>
      <c r="BS158" s="17">
        <v>236067961165.04837</v>
      </c>
      <c r="BT158" s="17">
        <v>1018056686501.7217</v>
      </c>
      <c r="BU158" s="17">
        <v>26.719856073091201</v>
      </c>
      <c r="BV158" s="17">
        <v>62652677732.539886</v>
      </c>
      <c r="BW158" s="17" t="s">
        <v>281</v>
      </c>
      <c r="BX158" s="17">
        <v>8.6268793810898607</v>
      </c>
      <c r="BY158" s="17">
        <v>60.668092010492998</v>
      </c>
      <c r="BZ158" s="17">
        <v>1.20614486242243</v>
      </c>
      <c r="CA158" s="17">
        <v>46.8566707971912</v>
      </c>
      <c r="CB158" s="17">
        <v>2.6702143028097201</v>
      </c>
      <c r="CC158" s="17">
        <v>10.0519808758614</v>
      </c>
    </row>
    <row r="159" spans="1:81" x14ac:dyDescent="0.3">
      <c r="A159" t="s">
        <v>92</v>
      </c>
      <c r="B159" t="s">
        <v>85</v>
      </c>
      <c r="C159" t="s">
        <v>11</v>
      </c>
      <c r="D159">
        <v>114508</v>
      </c>
      <c r="E159" t="s">
        <v>28</v>
      </c>
      <c r="F159" t="s">
        <v>68</v>
      </c>
      <c r="G159">
        <v>-166.8</v>
      </c>
      <c r="H159">
        <v>484.75</v>
      </c>
      <c r="I159">
        <v>651.54999999999995</v>
      </c>
      <c r="J159">
        <v>2664.71</v>
      </c>
      <c r="K159">
        <v>42105.52</v>
      </c>
      <c r="L159">
        <v>1.1499999999999999</v>
      </c>
      <c r="M159">
        <v>3047.8115069920132</v>
      </c>
      <c r="N159">
        <v>63.29</v>
      </c>
      <c r="O159">
        <v>4.46</v>
      </c>
      <c r="P159">
        <v>7.53</v>
      </c>
      <c r="Q159">
        <v>0.62</v>
      </c>
      <c r="R159">
        <v>0.65</v>
      </c>
      <c r="S159" t="s">
        <v>117</v>
      </c>
      <c r="T159" t="s">
        <v>175</v>
      </c>
      <c r="U159" s="17">
        <v>2427561013524.0171</v>
      </c>
      <c r="V159" t="s">
        <v>284</v>
      </c>
      <c r="W159" t="s">
        <v>276</v>
      </c>
      <c r="X159" s="17">
        <v>50013180700.166756</v>
      </c>
      <c r="Y159" s="17">
        <v>24456519132.865486</v>
      </c>
      <c r="Z159" s="17">
        <v>22705271992.335052</v>
      </c>
      <c r="AA159" s="17">
        <v>6203135475.798275</v>
      </c>
      <c r="AB159" s="17">
        <v>0.35281535798232178</v>
      </c>
      <c r="AC159" s="17">
        <v>-24.137931034482801</v>
      </c>
      <c r="AD159" s="17">
        <v>0.25130549893204901</v>
      </c>
      <c r="AE159" s="17">
        <v>6.1289325864951198</v>
      </c>
      <c r="AF159" s="17">
        <v>2469578734649.4639</v>
      </c>
      <c r="AG159" s="17">
        <v>720544069640.91406</v>
      </c>
      <c r="AH159" s="17">
        <v>99423286180.631134</v>
      </c>
      <c r="AI159" s="17">
        <v>40908</v>
      </c>
      <c r="AJ159" s="17">
        <v>2469578734649.4639</v>
      </c>
      <c r="AK159" s="17">
        <v>679861650862.73914</v>
      </c>
      <c r="AL159" s="17">
        <v>594685216850.61401</v>
      </c>
      <c r="AM159" s="17">
        <v>84489351779.884979</v>
      </c>
      <c r="AN159" s="17">
        <v>99423286180.631134</v>
      </c>
      <c r="AO159" s="17">
        <v>87226799316.026749</v>
      </c>
      <c r="AP159" s="17">
        <v>27.529458418309499</v>
      </c>
      <c r="AQ159" s="17">
        <v>114.322944576159</v>
      </c>
      <c r="AR159" s="17">
        <v>4.0259208902988703</v>
      </c>
      <c r="AS159" s="17">
        <v>3.5495820560539602</v>
      </c>
      <c r="AT159" s="17">
        <v>6203135475.798275</v>
      </c>
      <c r="AU159" s="17">
        <v>4689236848.8195858</v>
      </c>
      <c r="AV159" s="17">
        <v>0.25130549893204901</v>
      </c>
      <c r="AW159" s="17">
        <v>6.1289325864951198</v>
      </c>
      <c r="AX159" s="17">
        <v>5.5584069955327404</v>
      </c>
      <c r="AY159" s="17">
        <v>8.3440287818466903</v>
      </c>
      <c r="AZ159" s="17">
        <v>0.984433705656104</v>
      </c>
      <c r="BA159" s="17">
        <v>0.79270382432004405</v>
      </c>
      <c r="BB159" s="17">
        <v>0.56017477037024999</v>
      </c>
      <c r="BC159" s="17">
        <v>1.2004580413049299</v>
      </c>
      <c r="BD159" s="17">
        <v>0.825708786434181</v>
      </c>
      <c r="BE159" s="17">
        <v>3.10524189315153</v>
      </c>
      <c r="BF159" s="17">
        <v>2.1943607575405699</v>
      </c>
      <c r="BG159" s="17">
        <v>4.7025288467962296</v>
      </c>
      <c r="BH159" s="17">
        <v>3.2345315318468</v>
      </c>
      <c r="BI159" s="17">
        <v>1.468506329275</v>
      </c>
      <c r="BJ159" s="17">
        <v>0</v>
      </c>
      <c r="BK159" s="17">
        <v>39.123324568716697</v>
      </c>
      <c r="BL159" s="17">
        <v>27.647021099211202</v>
      </c>
      <c r="BM159" s="17">
        <v>59.2477393702302</v>
      </c>
      <c r="BN159" s="17">
        <v>11.014350420333599</v>
      </c>
      <c r="BO159" s="17">
        <v>12.908728666825199</v>
      </c>
      <c r="BP159" s="17">
        <v>16.355029040994999</v>
      </c>
      <c r="BQ159" s="17">
        <v>4.1735068660419197</v>
      </c>
      <c r="BR159" s="17">
        <v>0</v>
      </c>
      <c r="BS159" s="17">
        <v>0</v>
      </c>
      <c r="BT159" s="17">
        <v>896783771179.85388</v>
      </c>
      <c r="BU159" s="17">
        <v>24.611564317546598</v>
      </c>
      <c r="BV159" s="17">
        <v>45833981035.286804</v>
      </c>
      <c r="BW159" s="17" t="s">
        <v>281</v>
      </c>
      <c r="BX159" s="17">
        <v>6.2636888740655499</v>
      </c>
      <c r="BY159" s="17">
        <v>44.228605715142898</v>
      </c>
      <c r="BZ159" s="17">
        <v>0.791039347099871</v>
      </c>
      <c r="CA159" s="17">
        <v>44.078999134471601</v>
      </c>
      <c r="CB159" s="17">
        <v>2.2416294725840098</v>
      </c>
      <c r="CC159" s="17">
        <v>7.5409400024041</v>
      </c>
    </row>
    <row r="160" spans="1:81" x14ac:dyDescent="0.3">
      <c r="A160" t="s">
        <v>92</v>
      </c>
      <c r="B160" t="s">
        <v>85</v>
      </c>
      <c r="C160" t="s">
        <v>11</v>
      </c>
      <c r="D160">
        <v>114508</v>
      </c>
      <c r="E160" t="s">
        <v>28</v>
      </c>
      <c r="F160" t="s">
        <v>69</v>
      </c>
      <c r="G160">
        <v>-177.9</v>
      </c>
      <c r="H160">
        <v>471.39</v>
      </c>
      <c r="I160">
        <v>649.29</v>
      </c>
      <c r="J160">
        <v>2716.27</v>
      </c>
      <c r="K160">
        <v>42568.87</v>
      </c>
      <c r="L160">
        <v>1.51</v>
      </c>
      <c r="M160">
        <v>3057.6263999617977</v>
      </c>
      <c r="N160">
        <v>63.81</v>
      </c>
      <c r="O160">
        <v>2.83</v>
      </c>
      <c r="P160">
        <v>2.06</v>
      </c>
      <c r="Q160">
        <v>0.63</v>
      </c>
      <c r="R160">
        <v>0.62</v>
      </c>
      <c r="S160" t="s">
        <v>117</v>
      </c>
      <c r="T160" t="s">
        <v>175</v>
      </c>
      <c r="U160" s="17">
        <v>2456710526315.7891</v>
      </c>
      <c r="V160" t="s">
        <v>284</v>
      </c>
      <c r="W160" t="s">
        <v>276</v>
      </c>
      <c r="X160" s="17">
        <v>32864376476.422112</v>
      </c>
      <c r="Y160" s="17">
        <v>0</v>
      </c>
      <c r="Z160" s="17">
        <v>0</v>
      </c>
      <c r="AA160" s="17">
        <v>286865940.50117683</v>
      </c>
      <c r="AB160" s="17">
        <v>-7.9244734945076473E-2</v>
      </c>
      <c r="AC160" s="17" t="s">
        <v>279</v>
      </c>
      <c r="AD160" s="17">
        <v>1.16735369623844E-2</v>
      </c>
      <c r="AE160" s="17">
        <v>0.28689856312957202</v>
      </c>
      <c r="AF160" s="17">
        <v>2456710526315.7891</v>
      </c>
      <c r="AG160" s="17">
        <v>749449317738.79138</v>
      </c>
      <c r="AH160" s="17">
        <v>97443144899.285248</v>
      </c>
      <c r="AI160" s="17">
        <v>41274</v>
      </c>
      <c r="AJ160" s="17">
        <v>2456710526315.7891</v>
      </c>
      <c r="AK160" s="17">
        <v>699481806367.77124</v>
      </c>
      <c r="AL160" s="17">
        <v>653409681611.43604</v>
      </c>
      <c r="AM160" s="17">
        <v>82220597790.773224</v>
      </c>
      <c r="AN160" s="17">
        <v>97443144899.285248</v>
      </c>
      <c r="AO160" s="17">
        <v>84585769980.506821</v>
      </c>
      <c r="AP160" s="17">
        <v>28.472292477077101</v>
      </c>
      <c r="AQ160" s="17">
        <v>107.051031849224</v>
      </c>
      <c r="AR160" s="17">
        <v>3.9664072692119801</v>
      </c>
      <c r="AS160" s="17">
        <v>3.4611641837871501</v>
      </c>
      <c r="AT160" s="17">
        <v>286865940.50117683</v>
      </c>
      <c r="AU160" s="17">
        <v>-988974292.11455429</v>
      </c>
      <c r="AV160" s="17">
        <v>1.16735369623844E-2</v>
      </c>
      <c r="AW160" s="17">
        <v>0.28689856312957202</v>
      </c>
      <c r="AX160" s="17">
        <v>-1.16433116265184</v>
      </c>
      <c r="AY160" s="17">
        <v>0</v>
      </c>
      <c r="AZ160" s="17">
        <v>4.6642764732201601E-2</v>
      </c>
      <c r="BA160" s="17">
        <v>0.60895876242449698</v>
      </c>
      <c r="BB160" s="17">
        <v>0</v>
      </c>
      <c r="BC160" s="17">
        <v>1.1911522329186599</v>
      </c>
      <c r="BD160" s="17">
        <v>0.146209438086881</v>
      </c>
      <c r="BE160" s="17">
        <v>2.43315461105772</v>
      </c>
      <c r="BF160" s="17">
        <v>0</v>
      </c>
      <c r="BG160" s="17">
        <v>4.7593658665139902</v>
      </c>
      <c r="BH160" s="17">
        <v>0.58419418590000605</v>
      </c>
      <c r="BI160" s="17">
        <v>-4.50965957355541E-2</v>
      </c>
      <c r="BJ160" s="17">
        <v>0</v>
      </c>
      <c r="BK160" s="17">
        <v>45.534336419753103</v>
      </c>
      <c r="BL160" s="17">
        <v>0</v>
      </c>
      <c r="BM160" s="17">
        <v>89.067322530864203</v>
      </c>
      <c r="BN160" s="17">
        <v>10.770497685693099</v>
      </c>
      <c r="BO160" s="17">
        <v>13.2262702872942</v>
      </c>
      <c r="BP160" s="17">
        <v>17.0050571413082</v>
      </c>
      <c r="BQ160" s="17">
        <v>4.0766076277371903</v>
      </c>
      <c r="BR160" s="17">
        <v>0</v>
      </c>
      <c r="BS160" s="17">
        <v>0</v>
      </c>
      <c r="BT160" s="17">
        <v>896031513970.11047</v>
      </c>
      <c r="BU160" s="17">
        <v>25.613961309246299</v>
      </c>
      <c r="BV160" s="17">
        <v>39645873944.11956</v>
      </c>
      <c r="BW160" s="17" t="s">
        <v>281</v>
      </c>
      <c r="BX160" s="17">
        <v>5.2857730708422697</v>
      </c>
      <c r="BY160" s="17">
        <v>40.792926507212201</v>
      </c>
      <c r="BZ160" s="17">
        <v>0.57031998189732702</v>
      </c>
      <c r="CA160" s="17">
        <v>117.291574768416</v>
      </c>
      <c r="CB160" s="17">
        <v>1.68020271587291</v>
      </c>
      <c r="CC160" s="17">
        <v>6.3003874818327601</v>
      </c>
    </row>
    <row r="161" spans="1:81" x14ac:dyDescent="0.3">
      <c r="A161" t="s">
        <v>92</v>
      </c>
      <c r="B161" t="s">
        <v>85</v>
      </c>
      <c r="C161" t="s">
        <v>11</v>
      </c>
      <c r="D161">
        <v>114508</v>
      </c>
      <c r="E161" t="s">
        <v>28</v>
      </c>
      <c r="F161" t="s">
        <v>70</v>
      </c>
      <c r="G161">
        <v>-195.7</v>
      </c>
      <c r="H161">
        <v>468.76</v>
      </c>
      <c r="I161">
        <v>664.46</v>
      </c>
      <c r="J161">
        <v>2784.55</v>
      </c>
      <c r="K161">
        <v>43304.08</v>
      </c>
      <c r="L161">
        <v>1.79</v>
      </c>
      <c r="M161">
        <v>3072.500439766503</v>
      </c>
      <c r="N161">
        <v>64.3</v>
      </c>
      <c r="O161">
        <v>2.56</v>
      </c>
      <c r="P161">
        <v>1.08</v>
      </c>
      <c r="Q161">
        <v>0.64</v>
      </c>
      <c r="R161">
        <v>0.61</v>
      </c>
      <c r="S161" t="s">
        <v>117</v>
      </c>
      <c r="T161" t="s">
        <v>175</v>
      </c>
      <c r="U161" s="17">
        <v>2224549668874.1724</v>
      </c>
      <c r="V161" t="s">
        <v>284</v>
      </c>
      <c r="W161" t="s">
        <v>276</v>
      </c>
      <c r="X161" s="17">
        <v>37163016251.966202</v>
      </c>
      <c r="Y161" s="17">
        <v>0</v>
      </c>
      <c r="Z161" s="17">
        <v>0</v>
      </c>
      <c r="AA161" s="17">
        <v>2029235552.5112689</v>
      </c>
      <c r="AB161" s="17">
        <v>6.2582438011141675E-2</v>
      </c>
      <c r="AC161" s="17" t="s">
        <v>279</v>
      </c>
      <c r="AD161" s="17">
        <v>8.7198091524885002E-2</v>
      </c>
      <c r="AE161" s="17">
        <v>2.1460230527881099</v>
      </c>
      <c r="AF161" s="17">
        <v>2224549668874.1724</v>
      </c>
      <c r="AG161" s="17">
        <v>662468543046.35767</v>
      </c>
      <c r="AH161" s="17">
        <v>105875827814.56953</v>
      </c>
      <c r="AI161" s="17">
        <v>41639</v>
      </c>
      <c r="AJ161" s="17">
        <v>2224549668874.1724</v>
      </c>
      <c r="AK161" s="17">
        <v>718935430463.57617</v>
      </c>
      <c r="AL161" s="17">
        <v>728591059602.64893</v>
      </c>
      <c r="AM161" s="17">
        <v>91697019867.549667</v>
      </c>
      <c r="AN161" s="17">
        <v>105875827814.56953</v>
      </c>
      <c r="AO161" s="17">
        <v>93152317880.794708</v>
      </c>
      <c r="AP161" s="17">
        <v>32.318245823993003</v>
      </c>
      <c r="AQ161" s="17">
        <v>98.674753277327</v>
      </c>
      <c r="AR161" s="17">
        <v>4.75942746057689</v>
      </c>
      <c r="AS161" s="17">
        <v>4.2115569301983697</v>
      </c>
      <c r="AT161" s="17">
        <v>2029235552.5112689</v>
      </c>
      <c r="AU161" s="17">
        <v>844862913.15041256</v>
      </c>
      <c r="AV161" s="17">
        <v>8.7198091524885002E-2</v>
      </c>
      <c r="AW161" s="17">
        <v>2.1460230527881099</v>
      </c>
      <c r="AX161" s="17">
        <v>1.05557659649852</v>
      </c>
      <c r="AY161" s="17">
        <v>0</v>
      </c>
      <c r="AZ161" s="17">
        <v>0.339694419072126</v>
      </c>
      <c r="BA161" s="17">
        <v>0.63579980844320605</v>
      </c>
      <c r="BB161" s="17">
        <v>0</v>
      </c>
      <c r="BC161" s="17">
        <v>1.3038030755143399</v>
      </c>
      <c r="BD161" s="17">
        <v>0.29312542717694601</v>
      </c>
      <c r="BE161" s="17">
        <v>2.47686208262536</v>
      </c>
      <c r="BF161" s="17">
        <v>0</v>
      </c>
      <c r="BG161" s="17">
        <v>5.0791780023637196</v>
      </c>
      <c r="BH161" s="17">
        <v>1.14191801631031</v>
      </c>
      <c r="BI161" s="17">
        <v>0.49212475978143799</v>
      </c>
      <c r="BJ161" s="17">
        <v>0</v>
      </c>
      <c r="BK161" s="17">
        <v>39.8139182419063</v>
      </c>
      <c r="BL161" s="17">
        <v>0</v>
      </c>
      <c r="BM161" s="17">
        <v>81.644423862248999</v>
      </c>
      <c r="BN161" s="17">
        <v>13.1856858196945</v>
      </c>
      <c r="BO161" s="17">
        <v>15.732408140718</v>
      </c>
      <c r="BP161" s="17">
        <v>19.917758568694701</v>
      </c>
      <c r="BQ161" s="17">
        <v>4.7312719641999301</v>
      </c>
      <c r="BR161" s="17">
        <v>600476821192.05298</v>
      </c>
      <c r="BS161" s="17">
        <v>181475165562.91388</v>
      </c>
      <c r="BT161" s="17">
        <v>781951986754.9668</v>
      </c>
      <c r="BU161" s="17">
        <v>26.4067881883974</v>
      </c>
      <c r="BV161" s="17">
        <v>41622516556.291397</v>
      </c>
      <c r="BW161" s="17" t="s">
        <v>281</v>
      </c>
      <c r="BX161" s="17">
        <v>5.4494495275626402</v>
      </c>
      <c r="BY161" s="17">
        <v>39.583070915732499</v>
      </c>
      <c r="BZ161" s="17">
        <v>0.52998133552851401</v>
      </c>
      <c r="CA161" s="17">
        <v>59.655963302752298</v>
      </c>
      <c r="CB161" s="17">
        <v>1.5711062122424</v>
      </c>
      <c r="CC161" s="17">
        <v>7.0855023406959798</v>
      </c>
    </row>
    <row r="162" spans="1:81" x14ac:dyDescent="0.3">
      <c r="A162" t="s">
        <v>92</v>
      </c>
      <c r="B162" t="s">
        <v>85</v>
      </c>
      <c r="C162" t="s">
        <v>11</v>
      </c>
      <c r="D162">
        <v>114508</v>
      </c>
      <c r="E162" t="s">
        <v>28</v>
      </c>
      <c r="F162" t="s">
        <v>71</v>
      </c>
      <c r="G162">
        <v>-215.42</v>
      </c>
      <c r="H162">
        <v>475.94</v>
      </c>
      <c r="I162">
        <v>691.36</v>
      </c>
      <c r="J162">
        <v>3066.12</v>
      </c>
      <c r="K162">
        <v>47336.07</v>
      </c>
      <c r="L162">
        <v>3.2</v>
      </c>
      <c r="M162">
        <v>3338.9132783858649</v>
      </c>
      <c r="N162">
        <v>64.77</v>
      </c>
      <c r="O162">
        <v>1.46</v>
      </c>
      <c r="P162">
        <v>-1</v>
      </c>
      <c r="Q162">
        <v>0.61</v>
      </c>
      <c r="R162">
        <v>0.64</v>
      </c>
      <c r="S162" t="s">
        <v>117</v>
      </c>
      <c r="T162" t="s">
        <v>175</v>
      </c>
      <c r="U162" s="17">
        <v>2117096975366.3862</v>
      </c>
      <c r="V162" t="s">
        <v>284</v>
      </c>
      <c r="W162" t="s">
        <v>276</v>
      </c>
      <c r="X162" s="17">
        <v>36638632509.48394</v>
      </c>
      <c r="Y162" s="17">
        <v>10495012549.933119</v>
      </c>
      <c r="Z162" s="17">
        <v>8931469863.9226742</v>
      </c>
      <c r="AA162" s="17">
        <v>1392195542.3380668</v>
      </c>
      <c r="AB162" s="17">
        <v>-1.6475686891574755E-2</v>
      </c>
      <c r="AC162" s="17" t="s">
        <v>279</v>
      </c>
      <c r="AD162" s="17">
        <v>6.2669838971888298E-2</v>
      </c>
      <c r="AE162" s="17">
        <v>1.2930795377814499</v>
      </c>
      <c r="AF162" s="17">
        <v>2117096975366.3862</v>
      </c>
      <c r="AG162" s="17">
        <v>480648581228.56262</v>
      </c>
      <c r="AH162" s="17">
        <v>102834424695.97755</v>
      </c>
      <c r="AI162" s="17">
        <v>42004</v>
      </c>
      <c r="AJ162" s="17">
        <v>2117096975366.3862</v>
      </c>
      <c r="AK162" s="17">
        <v>666927034611.78687</v>
      </c>
      <c r="AL162" s="17">
        <v>678063610851.26294</v>
      </c>
      <c r="AM162" s="17">
        <v>92870283754.287506</v>
      </c>
      <c r="AN162" s="17">
        <v>102834424695.97755</v>
      </c>
      <c r="AO162" s="17">
        <v>90081072653.570328</v>
      </c>
      <c r="AP162" s="17">
        <v>31.501959634908498</v>
      </c>
      <c r="AQ162" s="17">
        <v>98.357591225770804</v>
      </c>
      <c r="AR162" s="17">
        <v>4.8573318035269004</v>
      </c>
      <c r="AS162" s="17">
        <v>4.2807206796045998</v>
      </c>
      <c r="AT162" s="17">
        <v>1392195542.3380668</v>
      </c>
      <c r="AU162" s="17">
        <v>125215220.37596813</v>
      </c>
      <c r="AV162" s="17">
        <v>6.2669838971888298E-2</v>
      </c>
      <c r="AW162" s="17">
        <v>1.2930795377814499</v>
      </c>
      <c r="AX162" s="17">
        <v>-0.22057860525390699</v>
      </c>
      <c r="AY162" s="17">
        <v>0.64719255719959801</v>
      </c>
      <c r="AZ162" s="17">
        <v>0.20715436401618401</v>
      </c>
      <c r="BA162" s="17">
        <v>0.74803313120765202</v>
      </c>
      <c r="BB162" s="17">
        <v>0.52820661912164302</v>
      </c>
      <c r="BC162" s="17">
        <v>1.24457108613877</v>
      </c>
      <c r="BD162" s="17">
        <v>0.40472107842555599</v>
      </c>
      <c r="BE162" s="17">
        <v>2.4726141011446501</v>
      </c>
      <c r="BF162" s="17">
        <v>1.7459803319801901</v>
      </c>
      <c r="BG162" s="17">
        <v>4.11391406219595</v>
      </c>
      <c r="BH162" s="17">
        <v>1.33780043128558</v>
      </c>
      <c r="BI162" s="17">
        <v>0.32188601177899301</v>
      </c>
      <c r="BJ162" s="17">
        <v>0</v>
      </c>
      <c r="BK162" s="17">
        <v>45.3547980933537</v>
      </c>
      <c r="BL162" s="17">
        <v>32.026261354438397</v>
      </c>
      <c r="BM162" s="17">
        <v>75.460922744851203</v>
      </c>
      <c r="BN162" s="17">
        <v>10.169196317491901</v>
      </c>
      <c r="BO162" s="17">
        <v>12.9539686489176</v>
      </c>
      <c r="BP162" s="17">
        <v>16.507340134361801</v>
      </c>
      <c r="BQ162" s="17">
        <v>4.48920591472376</v>
      </c>
      <c r="BR162" s="17">
        <v>442675397567.82043</v>
      </c>
      <c r="BS162" s="17">
        <v>159426255067.04086</v>
      </c>
      <c r="BT162" s="17">
        <v>602101652634.86133</v>
      </c>
      <c r="BU162" s="17">
        <v>29.597041326866499</v>
      </c>
      <c r="BV162" s="17">
        <v>27859370127.845345</v>
      </c>
      <c r="BW162" s="17" t="s">
        <v>281</v>
      </c>
      <c r="BX162" s="17">
        <v>3.9176695248765099</v>
      </c>
      <c r="BY162" s="17">
        <v>28.2589786978318</v>
      </c>
      <c r="BZ162" s="17">
        <v>0.393888680313838</v>
      </c>
      <c r="CA162" s="17">
        <v>33.369983507421701</v>
      </c>
      <c r="CB162" s="17">
        <v>1.1959755586883101</v>
      </c>
      <c r="CC162" s="17">
        <v>4.4461308783279403</v>
      </c>
    </row>
    <row r="163" spans="1:81" x14ac:dyDescent="0.3">
      <c r="A163" t="s">
        <v>92</v>
      </c>
      <c r="B163" t="s">
        <v>85</v>
      </c>
      <c r="C163" t="s">
        <v>11</v>
      </c>
      <c r="D163">
        <v>114508</v>
      </c>
      <c r="E163" t="s">
        <v>28</v>
      </c>
      <c r="F163" t="s">
        <v>72</v>
      </c>
      <c r="G163">
        <v>-191.42</v>
      </c>
      <c r="H163">
        <v>429.13</v>
      </c>
      <c r="I163">
        <v>620.54999999999995</v>
      </c>
      <c r="J163">
        <v>2929.24</v>
      </c>
      <c r="K163">
        <v>44910.19</v>
      </c>
      <c r="L163">
        <v>2.2200000000000002</v>
      </c>
      <c r="M163">
        <v>3165.8177190131573</v>
      </c>
      <c r="N163">
        <v>65.22</v>
      </c>
      <c r="O163">
        <v>0.04</v>
      </c>
      <c r="P163">
        <v>-3.05</v>
      </c>
      <c r="Q163">
        <v>0.65</v>
      </c>
      <c r="R163">
        <v>0.67</v>
      </c>
      <c r="S163" t="s">
        <v>117</v>
      </c>
      <c r="T163" t="s">
        <v>175</v>
      </c>
      <c r="U163" s="17">
        <v>1650717759764.1855</v>
      </c>
      <c r="V163" t="s">
        <v>284</v>
      </c>
      <c r="W163" t="s">
        <v>276</v>
      </c>
      <c r="X163" s="17">
        <v>32899710293.168076</v>
      </c>
      <c r="Y163" s="17">
        <v>8460274813.4047966</v>
      </c>
      <c r="Z163" s="17">
        <v>6863275684.0680895</v>
      </c>
      <c r="AA163" s="17">
        <v>1059062580.5075008</v>
      </c>
      <c r="AB163" s="17">
        <v>-3.056457663802311E-2</v>
      </c>
      <c r="AC163" s="17" t="s">
        <v>279</v>
      </c>
      <c r="AD163" s="17">
        <v>5.4474536887829599E-2</v>
      </c>
      <c r="AE163" s="17">
        <v>1.03956887143773</v>
      </c>
      <c r="AF163" s="17">
        <v>1650717759764.1855</v>
      </c>
      <c r="AG163" s="17">
        <v>331100957995.57849</v>
      </c>
      <c r="AH163" s="17">
        <v>97072955047.89978</v>
      </c>
      <c r="AI163" s="17">
        <v>42369</v>
      </c>
      <c r="AJ163" s="17">
        <v>1650717759764.1855</v>
      </c>
      <c r="AK163" s="17">
        <v>588381724392.04138</v>
      </c>
      <c r="AL163" s="17">
        <v>625307295504.78992</v>
      </c>
      <c r="AM163" s="17">
        <v>88150331613.854095</v>
      </c>
      <c r="AN163" s="17">
        <v>97072955047.89978</v>
      </c>
      <c r="AO163" s="17">
        <v>84955047899.778915</v>
      </c>
      <c r="AP163" s="17">
        <v>35.643993100073899</v>
      </c>
      <c r="AQ163" s="17">
        <v>94.094812042303204</v>
      </c>
      <c r="AR163" s="17">
        <v>5.8806512787363001</v>
      </c>
      <c r="AS163" s="17">
        <v>5.1846122019446099</v>
      </c>
      <c r="AT163" s="17">
        <v>1059062580.5075008</v>
      </c>
      <c r="AU163" s="17">
        <v>32092805.469924264</v>
      </c>
      <c r="AV163" s="17">
        <v>5.4474536887829599E-2</v>
      </c>
      <c r="AW163" s="17">
        <v>1.03956887143773</v>
      </c>
      <c r="AX163" s="17">
        <v>-0.58160407840884598</v>
      </c>
      <c r="AY163" s="17">
        <v>0.577009703833119</v>
      </c>
      <c r="AZ163" s="17">
        <v>0.180636803380228</v>
      </c>
      <c r="BA163" s="17">
        <v>0.83386130924400703</v>
      </c>
      <c r="BB163" s="17">
        <v>0.53916428356944202</v>
      </c>
      <c r="BC163" s="17">
        <v>1.3734972338254601</v>
      </c>
      <c r="BD163" s="17">
        <v>0.31875071728737198</v>
      </c>
      <c r="BE163" s="17">
        <v>2.7650724534739699</v>
      </c>
      <c r="BF163" s="17">
        <v>1.78786123287877</v>
      </c>
      <c r="BG163" s="17">
        <v>4.5544976413603502</v>
      </c>
      <c r="BH163" s="17">
        <v>1.05697292598387</v>
      </c>
      <c r="BI163" s="17">
        <v>0.29871540645561501</v>
      </c>
      <c r="BJ163" s="17">
        <v>0</v>
      </c>
      <c r="BK163" s="17">
        <v>49.2753623188406</v>
      </c>
      <c r="BL163" s="17">
        <v>31.860832404310699</v>
      </c>
      <c r="BM163" s="17">
        <v>81.164065403195806</v>
      </c>
      <c r="BN163" s="17">
        <v>11.3682277831105</v>
      </c>
      <c r="BO163" s="17">
        <v>14.686809384557</v>
      </c>
      <c r="BP163" s="17">
        <v>18.563464071254799</v>
      </c>
      <c r="BQ163" s="17">
        <v>5.1732106895159298</v>
      </c>
      <c r="BR163" s="17">
        <v>279392778187.17761</v>
      </c>
      <c r="BS163" s="17">
        <v>138334561532.79294</v>
      </c>
      <c r="BT163" s="17">
        <v>417727339719.97052</v>
      </c>
      <c r="BU163" s="17">
        <v>31.997514312346699</v>
      </c>
      <c r="BV163" s="17">
        <v>21596168017.686073</v>
      </c>
      <c r="BW163" s="17" t="s">
        <v>281</v>
      </c>
      <c r="BX163" s="17">
        <v>3.4516224015075698</v>
      </c>
      <c r="BY163" s="17">
        <v>23.421191439029499</v>
      </c>
      <c r="BZ163" s="17">
        <v>0.39607648091497299</v>
      </c>
      <c r="CA163" s="17">
        <v>43.452527743526502</v>
      </c>
      <c r="CB163" s="17">
        <v>1.1591779047170401</v>
      </c>
      <c r="CC163" s="17">
        <v>4.0887224590932396</v>
      </c>
    </row>
    <row r="164" spans="1:81" x14ac:dyDescent="0.3">
      <c r="A164" t="s">
        <v>92</v>
      </c>
      <c r="B164" t="s">
        <v>85</v>
      </c>
      <c r="C164" t="s">
        <v>11</v>
      </c>
      <c r="D164">
        <v>114508</v>
      </c>
      <c r="E164" t="s">
        <v>28</v>
      </c>
      <c r="F164" t="s">
        <v>73</v>
      </c>
      <c r="G164">
        <v>-188.19</v>
      </c>
      <c r="H164">
        <v>404.57</v>
      </c>
      <c r="I164">
        <v>592.76</v>
      </c>
      <c r="J164">
        <v>2689.11</v>
      </c>
      <c r="K164">
        <v>40958.01</v>
      </c>
      <c r="L164">
        <v>1.92</v>
      </c>
      <c r="M164">
        <v>2860.6822122942972</v>
      </c>
      <c r="N164">
        <v>65.66</v>
      </c>
      <c r="O164">
        <v>0.66</v>
      </c>
      <c r="P164">
        <v>0.18</v>
      </c>
      <c r="Q164">
        <v>0.74</v>
      </c>
      <c r="R164">
        <v>0.81</v>
      </c>
      <c r="S164" t="s">
        <v>117</v>
      </c>
      <c r="T164" t="s">
        <v>175</v>
      </c>
      <c r="U164" s="17">
        <v>1498426383399.2095</v>
      </c>
      <c r="V164" t="s">
        <v>284</v>
      </c>
      <c r="W164" t="s">
        <v>276</v>
      </c>
      <c r="X164" s="17">
        <v>28786210917.325623</v>
      </c>
      <c r="Y164" s="17">
        <v>11375742580.338224</v>
      </c>
      <c r="Z164" s="17">
        <v>9801348478.5810757</v>
      </c>
      <c r="AA164" s="17">
        <v>4005085167.6369452</v>
      </c>
      <c r="AB164" s="17">
        <v>0.13549002596877355</v>
      </c>
      <c r="AC164" s="17" t="s">
        <v>279</v>
      </c>
      <c r="AD164" s="17">
        <v>0.23226380799891899</v>
      </c>
      <c r="AE164" s="17">
        <v>4.2759630771456196</v>
      </c>
      <c r="AF164" s="17">
        <v>1498426383399.2095</v>
      </c>
      <c r="AG164" s="17">
        <v>292257905138.33997</v>
      </c>
      <c r="AH164" s="17">
        <v>88148468379.44664</v>
      </c>
      <c r="AI164" s="17">
        <v>42735</v>
      </c>
      <c r="AJ164" s="17">
        <v>1498426383399.2095</v>
      </c>
      <c r="AK164" s="17">
        <v>0</v>
      </c>
      <c r="AL164" s="17">
        <v>0</v>
      </c>
      <c r="AM164" s="17">
        <v>80129693675.889328</v>
      </c>
      <c r="AN164" s="17">
        <v>88148468379.44664</v>
      </c>
      <c r="AO164" s="17">
        <v>78605484189.723312</v>
      </c>
      <c r="AP164" s="17">
        <v>0</v>
      </c>
      <c r="AQ164" s="17">
        <v>0</v>
      </c>
      <c r="AR164" s="17">
        <v>5.88273600598784</v>
      </c>
      <c r="AS164" s="17">
        <v>5.2794922847187697</v>
      </c>
      <c r="AT164" s="17">
        <v>4005085167.6369452</v>
      </c>
      <c r="AU164" s="17">
        <v>2991619773.3905196</v>
      </c>
      <c r="AV164" s="17">
        <v>0.23226380799891899</v>
      </c>
      <c r="AW164" s="17">
        <v>4.2759630771456196</v>
      </c>
      <c r="AX164" s="17">
        <v>3.0672818163703699</v>
      </c>
      <c r="AY164" s="17">
        <v>4.6771609439298798</v>
      </c>
      <c r="AZ164" s="17">
        <v>0.80726125490755596</v>
      </c>
      <c r="BA164" s="17">
        <v>0.82793090151712001</v>
      </c>
      <c r="BB164" s="17">
        <v>0.53178668895016301</v>
      </c>
      <c r="BC164" s="17">
        <v>1.27627233874372</v>
      </c>
      <c r="BD164" s="17">
        <v>0.39310413782766901</v>
      </c>
      <c r="BE164" s="17">
        <v>2.8775750483629601</v>
      </c>
      <c r="BF164" s="17">
        <v>1.84828963911175</v>
      </c>
      <c r="BG164" s="17">
        <v>4.4358405153800504</v>
      </c>
      <c r="BH164" s="17">
        <v>1.3662814811578201</v>
      </c>
      <c r="BI164" s="17">
        <v>0.88208858367774301</v>
      </c>
      <c r="BJ164" s="17">
        <v>0</v>
      </c>
      <c r="BK164" s="17">
        <v>49.595217923373802</v>
      </c>
      <c r="BL164" s="17">
        <v>31.855408076814498</v>
      </c>
      <c r="BM164" s="17">
        <v>76.452038030688101</v>
      </c>
      <c r="BN164" s="17">
        <v>12.3626756807758</v>
      </c>
      <c r="BO164" s="17">
        <v>15.5799687678621</v>
      </c>
      <c r="BP164" s="17">
        <v>19.648898260353501</v>
      </c>
      <c r="BQ164" s="17">
        <v>5.22642161697188</v>
      </c>
      <c r="BR164" s="17">
        <v>0</v>
      </c>
      <c r="BS164" s="17">
        <v>0</v>
      </c>
      <c r="BT164" s="17">
        <v>0</v>
      </c>
      <c r="BU164" s="17">
        <v>30.141057070741201</v>
      </c>
      <c r="BV164" s="17">
        <v>0</v>
      </c>
      <c r="BW164" s="17" t="s">
        <v>281</v>
      </c>
      <c r="BX164" s="17">
        <v>0</v>
      </c>
      <c r="BY164" s="17">
        <v>0</v>
      </c>
      <c r="BZ164" s="17">
        <v>0</v>
      </c>
      <c r="CA164" s="17">
        <v>47.431541075354801</v>
      </c>
      <c r="CB164" s="17">
        <v>0</v>
      </c>
      <c r="CC164" s="17">
        <v>0</v>
      </c>
    </row>
    <row r="165" spans="1:81" x14ac:dyDescent="0.3">
      <c r="A165" t="s">
        <v>92</v>
      </c>
      <c r="B165" t="s">
        <v>85</v>
      </c>
      <c r="C165" t="s">
        <v>11</v>
      </c>
      <c r="D165">
        <v>114508</v>
      </c>
      <c r="E165" t="s">
        <v>28</v>
      </c>
      <c r="F165" t="s">
        <v>74</v>
      </c>
      <c r="G165">
        <v>-180.1</v>
      </c>
      <c r="H165">
        <v>437.92</v>
      </c>
      <c r="I165">
        <v>618.02</v>
      </c>
      <c r="J165">
        <v>2681.27</v>
      </c>
      <c r="K165">
        <v>40585.49</v>
      </c>
      <c r="L165">
        <v>2.66</v>
      </c>
      <c r="M165">
        <v>2792.9835924676668</v>
      </c>
      <c r="N165">
        <v>66.06</v>
      </c>
      <c r="O165">
        <v>2.68</v>
      </c>
      <c r="P165">
        <v>3.9</v>
      </c>
      <c r="Q165">
        <v>0.78</v>
      </c>
      <c r="R165">
        <v>0.74</v>
      </c>
      <c r="S165" t="s">
        <v>117</v>
      </c>
      <c r="T165" t="s">
        <v>175</v>
      </c>
      <c r="U165" s="17">
        <v>1531726701358.3833</v>
      </c>
      <c r="V165" t="s">
        <v>284</v>
      </c>
      <c r="W165" t="s">
        <v>276</v>
      </c>
      <c r="X165" s="17">
        <v>27113880913.303455</v>
      </c>
      <c r="Y165" s="17">
        <v>10937817650.877796</v>
      </c>
      <c r="Z165" s="17">
        <v>9441728313.8526878</v>
      </c>
      <c r="AA165" s="17">
        <v>-927807340.79076505</v>
      </c>
      <c r="AB165" s="17">
        <v>-0.12886213066538404</v>
      </c>
      <c r="AC165" s="17" t="s">
        <v>279</v>
      </c>
      <c r="AD165" s="17">
        <v>-6.1782038545556403E-2</v>
      </c>
      <c r="AE165" s="17">
        <v>-1.05353840751085</v>
      </c>
      <c r="AF165" s="17">
        <v>1531726701358.3833</v>
      </c>
      <c r="AG165" s="17">
        <v>453844698249.6452</v>
      </c>
      <c r="AH165" s="17">
        <v>89228897749.543823</v>
      </c>
      <c r="AI165" s="17">
        <v>43100</v>
      </c>
      <c r="AJ165" s="17">
        <v>1531726701358.3833</v>
      </c>
      <c r="AK165" s="17">
        <v>423619652632.29028</v>
      </c>
      <c r="AL165" s="17">
        <v>528480097317.02368</v>
      </c>
      <c r="AM165" s="17">
        <v>86375616679.056549</v>
      </c>
      <c r="AN165" s="17">
        <v>89228897749.543823</v>
      </c>
      <c r="AO165" s="17">
        <v>78619990538.622696</v>
      </c>
      <c r="AP165" s="17">
        <v>27.656347066132</v>
      </c>
      <c r="AQ165" s="17">
        <v>80.158109034363505</v>
      </c>
      <c r="AR165" s="17">
        <v>5.8253797933020799</v>
      </c>
      <c r="AS165" s="17">
        <v>5.1685668816126498</v>
      </c>
      <c r="AT165" s="17">
        <v>-927807340.79076505</v>
      </c>
      <c r="AU165" s="17">
        <v>-1429081029.079109</v>
      </c>
      <c r="AV165" s="17">
        <v>-6.1782038545556403E-2</v>
      </c>
      <c r="AW165" s="17">
        <v>-1.05353840751085</v>
      </c>
      <c r="AX165" s="17">
        <v>-3.08805278662315</v>
      </c>
      <c r="AY165" s="17">
        <v>-2.3842649319686999</v>
      </c>
      <c r="AZ165" s="17">
        <v>-0.21302893864988501</v>
      </c>
      <c r="BA165" s="17">
        <v>0.84478356872361504</v>
      </c>
      <c r="BB165" s="17">
        <v>0.58469834812419696</v>
      </c>
      <c r="BC165" s="17">
        <v>1.3191323313345</v>
      </c>
      <c r="BD165" s="17">
        <v>0.48636193677251899</v>
      </c>
      <c r="BE165" s="17">
        <v>2.9128748625112699</v>
      </c>
      <c r="BF165" s="17">
        <v>2.0160822055004401</v>
      </c>
      <c r="BG165" s="17">
        <v>4.54846371370094</v>
      </c>
      <c r="BH165" s="17">
        <v>1.6770111448160401</v>
      </c>
      <c r="BI165" s="17">
        <v>1.0476881552211701</v>
      </c>
      <c r="BJ165" s="17">
        <v>0</v>
      </c>
      <c r="BK165" s="17">
        <v>46.789601254693203</v>
      </c>
      <c r="BL165" s="17">
        <v>32.384392376788199</v>
      </c>
      <c r="BM165" s="17">
        <v>73.062116819542794</v>
      </c>
      <c r="BN165" s="17">
        <v>13.278152782614001</v>
      </c>
      <c r="BO165" s="17">
        <v>17.223104273351399</v>
      </c>
      <c r="BP165" s="17">
        <v>21.4593988493226</v>
      </c>
      <c r="BQ165" s="17">
        <v>4.6857350285326502</v>
      </c>
      <c r="BR165" s="17">
        <v>333302696492.53223</v>
      </c>
      <c r="BS165" s="17">
        <v>148819355274.71783</v>
      </c>
      <c r="BT165" s="17">
        <v>482122051767.25006</v>
      </c>
      <c r="BU165" s="17">
        <v>27.6226386457333</v>
      </c>
      <c r="BV165" s="17">
        <v>0</v>
      </c>
      <c r="BW165" s="17" t="s">
        <v>281</v>
      </c>
      <c r="BX165" s="17">
        <v>0</v>
      </c>
      <c r="BY165" s="17">
        <v>0</v>
      </c>
      <c r="BZ165" s="17">
        <v>0.57813423469077996</v>
      </c>
      <c r="CA165" s="17">
        <v>41.213832039520099</v>
      </c>
      <c r="CB165" s="17">
        <v>1.4001757744308401</v>
      </c>
      <c r="CC165" s="17">
        <v>0</v>
      </c>
    </row>
    <row r="166" spans="1:81" x14ac:dyDescent="0.3">
      <c r="A166" t="s">
        <v>92</v>
      </c>
      <c r="B166" t="s">
        <v>85</v>
      </c>
      <c r="C166" t="s">
        <v>11</v>
      </c>
      <c r="D166">
        <v>114508</v>
      </c>
      <c r="E166" t="s">
        <v>28</v>
      </c>
      <c r="F166" t="s">
        <v>75</v>
      </c>
      <c r="G166">
        <v>-188.5</v>
      </c>
      <c r="H166">
        <v>472.46</v>
      </c>
      <c r="I166">
        <v>660.96</v>
      </c>
      <c r="J166">
        <v>2871.43</v>
      </c>
      <c r="K166">
        <v>43223.01</v>
      </c>
      <c r="L166">
        <v>1.4</v>
      </c>
      <c r="M166">
        <v>2934.5239225951505</v>
      </c>
      <c r="N166">
        <v>66.430000000000007</v>
      </c>
      <c r="O166">
        <v>2.48</v>
      </c>
      <c r="P166">
        <v>3.44</v>
      </c>
      <c r="Q166">
        <v>0.75</v>
      </c>
      <c r="R166">
        <v>0.79</v>
      </c>
      <c r="S166" t="s">
        <v>117</v>
      </c>
      <c r="T166" t="s">
        <v>175</v>
      </c>
      <c r="U166" s="17">
        <v>1444390206599.457</v>
      </c>
      <c r="V166" t="s">
        <v>284</v>
      </c>
      <c r="W166" t="s">
        <v>276</v>
      </c>
      <c r="X166" s="17">
        <v>28089630857.367588</v>
      </c>
      <c r="Y166" s="17">
        <v>13652270915.323868</v>
      </c>
      <c r="Z166" s="17">
        <v>11980618769.995216</v>
      </c>
      <c r="AA166" s="17">
        <v>3448783938.8050418</v>
      </c>
      <c r="AB166" s="17">
        <v>0.12016668776324188</v>
      </c>
      <c r="AC166" s="17" t="s">
        <v>279</v>
      </c>
      <c r="AD166" s="17">
        <v>0.22481334910856399</v>
      </c>
      <c r="AE166" s="17">
        <v>4.0521222460805397</v>
      </c>
      <c r="AF166" s="17">
        <v>1444390206599.457</v>
      </c>
      <c r="AG166" s="17">
        <v>423076432877.48059</v>
      </c>
      <c r="AH166" s="17">
        <v>81287518639.833801</v>
      </c>
      <c r="AI166" s="17">
        <v>43465</v>
      </c>
      <c r="AJ166" s="17">
        <v>1444390206599.457</v>
      </c>
      <c r="AK166" s="17">
        <v>402532468360.07703</v>
      </c>
      <c r="AL166" s="17">
        <v>525552822421.33038</v>
      </c>
      <c r="AM166" s="17">
        <v>79728782452.428589</v>
      </c>
      <c r="AN166" s="17">
        <v>81287518639.833801</v>
      </c>
      <c r="AO166" s="17">
        <v>71125782235.760452</v>
      </c>
      <c r="AP166" s="17">
        <v>27.8686788736794</v>
      </c>
      <c r="AQ166" s="17">
        <v>76.592199905906099</v>
      </c>
      <c r="AR166" s="17">
        <v>5.6278087644480701</v>
      </c>
      <c r="AS166" s="17">
        <v>4.9591668073686401</v>
      </c>
      <c r="AT166" s="17">
        <v>3448783938.8050418</v>
      </c>
      <c r="AU166" s="17">
        <v>3136350550.6206131</v>
      </c>
      <c r="AV166" s="17">
        <v>0.22481334910856399</v>
      </c>
      <c r="AW166" s="17">
        <v>4.0521222460805397</v>
      </c>
      <c r="AX166" s="17">
        <v>3.05697126313019</v>
      </c>
      <c r="AY166" s="17">
        <v>5.0375211267605602</v>
      </c>
      <c r="AZ166" s="17">
        <v>0.81618369346819997</v>
      </c>
      <c r="BA166" s="17">
        <v>0.78871799056206104</v>
      </c>
      <c r="BB166" s="17">
        <v>0.59262643982973595</v>
      </c>
      <c r="BC166" s="17">
        <v>1.2771626344634399</v>
      </c>
      <c r="BD166" s="17">
        <v>0.55389552989814095</v>
      </c>
      <c r="BE166" s="17">
        <v>2.8634365583464301</v>
      </c>
      <c r="BF166" s="17">
        <v>2.1515272043457099</v>
      </c>
      <c r="BG166" s="17">
        <v>4.6367322949873699</v>
      </c>
      <c r="BH166" s="17">
        <v>2.0109148374880501</v>
      </c>
      <c r="BI166" s="17">
        <v>1.10404406696782</v>
      </c>
      <c r="BJ166" s="17">
        <v>0</v>
      </c>
      <c r="BK166" s="17">
        <v>43.074436733529801</v>
      </c>
      <c r="BL166" s="17">
        <v>32.365243844471898</v>
      </c>
      <c r="BM166" s="17">
        <v>69.7499762334823</v>
      </c>
      <c r="BN166" s="17">
        <v>13.176202047921601</v>
      </c>
      <c r="BO166" s="17">
        <v>16.990568275809</v>
      </c>
      <c r="BP166" s="17">
        <v>20.708116668697102</v>
      </c>
      <c r="BQ166" s="17">
        <v>4.5380918152036003</v>
      </c>
      <c r="BR166" s="17">
        <v>304109047807.19086</v>
      </c>
      <c r="BS166" s="17">
        <v>153315660009.43146</v>
      </c>
      <c r="BT166" s="17">
        <v>457424707816.62231</v>
      </c>
      <c r="BU166" s="17">
        <v>27.524104747004898</v>
      </c>
      <c r="BV166" s="17">
        <v>10837231235.900639</v>
      </c>
      <c r="BW166" s="17" t="s">
        <v>281</v>
      </c>
      <c r="BX166" s="17">
        <v>2.4292481129973198</v>
      </c>
      <c r="BY166" s="17">
        <v>13.588493807431099</v>
      </c>
      <c r="BZ166" s="17">
        <v>0.39533742349732298</v>
      </c>
      <c r="CA166" s="17">
        <v>20.725958516656199</v>
      </c>
      <c r="CB166" s="17">
        <v>1.9338563421003001</v>
      </c>
      <c r="CC166" s="17">
        <v>2.7259670562889902</v>
      </c>
    </row>
    <row r="167" spans="1:81" x14ac:dyDescent="0.3">
      <c r="A167" t="s">
        <v>92</v>
      </c>
      <c r="B167" t="s">
        <v>85</v>
      </c>
      <c r="C167" t="s">
        <v>11</v>
      </c>
      <c r="D167">
        <v>114508</v>
      </c>
      <c r="E167" t="s">
        <v>28</v>
      </c>
      <c r="F167" t="s">
        <v>76</v>
      </c>
      <c r="G167">
        <v>-185.43</v>
      </c>
      <c r="H167">
        <v>470.25</v>
      </c>
      <c r="I167">
        <v>655.68</v>
      </c>
      <c r="J167">
        <v>2850.9</v>
      </c>
      <c r="K167">
        <v>42691.76</v>
      </c>
      <c r="L167">
        <v>1.64</v>
      </c>
      <c r="M167">
        <v>2851.8152705823036</v>
      </c>
      <c r="N167">
        <v>66.78</v>
      </c>
      <c r="O167">
        <v>1.79</v>
      </c>
      <c r="P167">
        <v>1.43</v>
      </c>
      <c r="Q167">
        <v>0.78</v>
      </c>
      <c r="R167">
        <v>0.76</v>
      </c>
      <c r="S167" t="s">
        <v>117</v>
      </c>
      <c r="T167" t="s">
        <v>175</v>
      </c>
      <c r="U167" s="17">
        <v>1510137077014.7673</v>
      </c>
      <c r="V167" t="s">
        <v>284</v>
      </c>
      <c r="W167" t="s">
        <v>276</v>
      </c>
      <c r="X167" s="17">
        <v>27476194343.907982</v>
      </c>
      <c r="Y167" s="17">
        <v>15182566525.674749</v>
      </c>
      <c r="Z167" s="17">
        <v>13284266986.140707</v>
      </c>
      <c r="AA167" s="17">
        <v>4281705888.0949392</v>
      </c>
      <c r="AB167" s="17">
        <v>0.17872356122042085</v>
      </c>
      <c r="AC167" s="17">
        <v>55.5555555555556</v>
      </c>
      <c r="AD167" s="17">
        <v>0.27642067369503698</v>
      </c>
      <c r="AE167" s="17">
        <v>5.0281371044361602</v>
      </c>
      <c r="AF167" s="17">
        <v>1510137077014.7673</v>
      </c>
      <c r="AG167" s="17">
        <v>413816303556.05591</v>
      </c>
      <c r="AH167" s="17">
        <v>86961128402.092575</v>
      </c>
      <c r="AI167" s="17">
        <v>43830</v>
      </c>
      <c r="AJ167" s="17">
        <v>1510137077014.7673</v>
      </c>
      <c r="AK167" s="17">
        <v>436383020991.9873</v>
      </c>
      <c r="AL167" s="17">
        <v>564083173299.78149</v>
      </c>
      <c r="AM167" s="17">
        <v>85330772796.50354</v>
      </c>
      <c r="AN167" s="17">
        <v>86961128402.092575</v>
      </c>
      <c r="AO167" s="17">
        <v>76208198132.574005</v>
      </c>
      <c r="AP167" s="17">
        <v>28.896914567161499</v>
      </c>
      <c r="AQ167" s="17">
        <v>77.361467536644994</v>
      </c>
      <c r="AR167" s="17">
        <v>5.7584923730233104</v>
      </c>
      <c r="AS167" s="17">
        <v>5.0826333130172898</v>
      </c>
      <c r="AT167" s="17">
        <v>4281705888.0949392</v>
      </c>
      <c r="AU167" s="17">
        <v>4179578138.8261271</v>
      </c>
      <c r="AV167" s="17">
        <v>0.27642067369503698</v>
      </c>
      <c r="AW167" s="17">
        <v>5.0281371044361602</v>
      </c>
      <c r="AX167" s="17">
        <v>4.5244584576211198</v>
      </c>
      <c r="AY167" s="17">
        <v>6.7357891616589001</v>
      </c>
      <c r="AZ167" s="17">
        <v>1.0685208083197399</v>
      </c>
      <c r="BA167" s="17">
        <v>0.775280046943714</v>
      </c>
      <c r="BB167" s="17">
        <v>0.55712693923030798</v>
      </c>
      <c r="BC167" s="17">
        <v>1.26927692175828</v>
      </c>
      <c r="BD167" s="17">
        <v>0.50454602395975501</v>
      </c>
      <c r="BE167" s="17">
        <v>2.9968918437280401</v>
      </c>
      <c r="BF167" s="17">
        <v>2.1536078307219602</v>
      </c>
      <c r="BG167" s="17">
        <v>4.9064665977735196</v>
      </c>
      <c r="BH167" s="17">
        <v>1.9503531271715799</v>
      </c>
      <c r="BI167" s="17">
        <v>1.38805759148751</v>
      </c>
      <c r="BJ167" s="17">
        <v>0</v>
      </c>
      <c r="BK167" s="17">
        <v>43.7067323328532</v>
      </c>
      <c r="BL167" s="17">
        <v>31.4082609301677</v>
      </c>
      <c r="BM167" s="17">
        <v>71.556009849928003</v>
      </c>
      <c r="BN167" s="17">
        <v>13.8287743408859</v>
      </c>
      <c r="BO167" s="17">
        <v>17.700953136064999</v>
      </c>
      <c r="BP167" s="17">
        <v>21.563644618830299</v>
      </c>
      <c r="BQ167" s="17">
        <v>4.5201826103713998</v>
      </c>
      <c r="BR167" s="17">
        <v>292397854446.72534</v>
      </c>
      <c r="BS167" s="17">
        <v>160467518707.37036</v>
      </c>
      <c r="BT167" s="17">
        <v>452865373154.09576</v>
      </c>
      <c r="BU167" s="17">
        <v>25.883484808753298</v>
      </c>
      <c r="BV167" s="17">
        <v>10493344811.601881</v>
      </c>
      <c r="BW167" s="17" t="s">
        <v>281</v>
      </c>
      <c r="BX167" s="17">
        <v>2.1737042961044502</v>
      </c>
      <c r="BY167" s="17">
        <v>12.4089649015646</v>
      </c>
      <c r="BZ167" s="17">
        <v>0.50397863693748202</v>
      </c>
      <c r="CA167" s="17">
        <v>28.765109441359002</v>
      </c>
      <c r="CB167" s="17">
        <v>1.73062308466829</v>
      </c>
      <c r="CC167" s="17">
        <v>2.68457058052187</v>
      </c>
    </row>
    <row r="168" spans="1:81" x14ac:dyDescent="0.3">
      <c r="A168" t="s">
        <v>92</v>
      </c>
      <c r="B168" t="s">
        <v>85</v>
      </c>
      <c r="C168" t="s">
        <v>11</v>
      </c>
      <c r="D168">
        <v>114508</v>
      </c>
      <c r="E168" t="s">
        <v>28</v>
      </c>
      <c r="F168" t="s">
        <v>9</v>
      </c>
      <c r="G168">
        <v>-164.88</v>
      </c>
      <c r="H168">
        <v>403.46</v>
      </c>
      <c r="I168">
        <v>568.34</v>
      </c>
      <c r="J168">
        <v>2698.75</v>
      </c>
      <c r="K168">
        <v>40244.199999999997</v>
      </c>
      <c r="L168">
        <v>-10.36</v>
      </c>
      <c r="M168">
        <v>2571.1403447560292</v>
      </c>
      <c r="N168">
        <v>67.06</v>
      </c>
      <c r="O168">
        <v>0.85</v>
      </c>
      <c r="P168">
        <v>-1.01</v>
      </c>
      <c r="Q168">
        <v>0.78</v>
      </c>
      <c r="R168">
        <v>0.73</v>
      </c>
      <c r="S168" t="s">
        <v>117</v>
      </c>
      <c r="T168" t="s">
        <v>175</v>
      </c>
      <c r="U168" s="17">
        <v>1842490852493.0369</v>
      </c>
      <c r="V168" t="s">
        <v>284</v>
      </c>
      <c r="W168" t="s">
        <v>276</v>
      </c>
      <c r="X168" s="17">
        <v>28383476801.96994</v>
      </c>
      <c r="Y168" s="17">
        <v>10751978410.372581</v>
      </c>
      <c r="Z168" s="17">
        <v>8775946075.3399315</v>
      </c>
      <c r="AA168" s="17">
        <v>3159854175.7734561</v>
      </c>
      <c r="AB168" s="17">
        <v>0.11555744649313736</v>
      </c>
      <c r="AC168" s="17">
        <v>-35.714285714285701</v>
      </c>
      <c r="AD168" s="17">
        <v>0.17911359694000301</v>
      </c>
      <c r="AE168" s="17">
        <v>3.5865616882052298</v>
      </c>
      <c r="AF168" s="17">
        <v>1842490852493.0369</v>
      </c>
      <c r="AG168" s="17">
        <v>499242258751.57007</v>
      </c>
      <c r="AH168" s="17">
        <v>91313964283.763855</v>
      </c>
      <c r="AI168" s="17">
        <v>44196</v>
      </c>
      <c r="AJ168" s="17">
        <v>1842490852493.0369</v>
      </c>
      <c r="AK168" s="17">
        <v>455644148326.1427</v>
      </c>
      <c r="AL168" s="17">
        <v>662715034678.6084</v>
      </c>
      <c r="AM168" s="17">
        <v>89832614275.572067</v>
      </c>
      <c r="AN168" s="17">
        <v>91313964283.763855</v>
      </c>
      <c r="AO168" s="17">
        <v>80462563486.428909</v>
      </c>
      <c r="AP168" s="17">
        <v>24.729791613869899</v>
      </c>
      <c r="AQ168" s="17">
        <v>68.754158949647604</v>
      </c>
      <c r="AR168" s="17">
        <v>4.9560063845206503</v>
      </c>
      <c r="AS168" s="17">
        <v>4.3929258791591304</v>
      </c>
      <c r="AT168" s="17">
        <v>3159854175.7734561</v>
      </c>
      <c r="AU168" s="17">
        <v>3059704388.812737</v>
      </c>
      <c r="AV168" s="17">
        <v>0.17911359694000301</v>
      </c>
      <c r="AW168" s="17">
        <v>3.5865616882052298</v>
      </c>
      <c r="AX168" s="17">
        <v>2.7149824420163999</v>
      </c>
      <c r="AY168" s="17">
        <v>4.8367506163592697</v>
      </c>
      <c r="AZ168" s="17">
        <v>0.78375047372158901</v>
      </c>
      <c r="BA168" s="17">
        <v>0.59112581647570295</v>
      </c>
      <c r="BB168" s="17">
        <v>0.47824276533635202</v>
      </c>
      <c r="BC168" s="17">
        <v>0.962817461974524</v>
      </c>
      <c r="BD168" s="17">
        <v>0.64607533524437599</v>
      </c>
      <c r="BE168" s="17">
        <v>2.58659949108766</v>
      </c>
      <c r="BF168" s="17">
        <v>2.0926551657149801</v>
      </c>
      <c r="BG168" s="17">
        <v>4.2130170730852896</v>
      </c>
      <c r="BH168" s="17">
        <v>2.8270430537287901</v>
      </c>
      <c r="BI168" s="17">
        <v>0.97610532383448601</v>
      </c>
      <c r="BJ168" s="17">
        <v>0</v>
      </c>
      <c r="BK168" s="17">
        <v>36.741156247172697</v>
      </c>
      <c r="BL168" s="17">
        <v>29.724961548900801</v>
      </c>
      <c r="BM168" s="17">
        <v>59.843481407762603</v>
      </c>
      <c r="BN168" s="17">
        <v>15.119381586725099</v>
      </c>
      <c r="BO168" s="17">
        <v>18.952786223518402</v>
      </c>
      <c r="BP168" s="17">
        <v>22.096452353503999</v>
      </c>
      <c r="BQ168" s="17">
        <v>4.4481552972690999</v>
      </c>
      <c r="BR168" s="17">
        <v>387046037900.71539</v>
      </c>
      <c r="BS168" s="17">
        <v>159961225492.87314</v>
      </c>
      <c r="BT168" s="17">
        <v>547007263393.58856</v>
      </c>
      <c r="BU168" s="17">
        <v>22.6898720576445</v>
      </c>
      <c r="BV168" s="17">
        <v>12283600021.844793</v>
      </c>
      <c r="BW168" s="17" t="s">
        <v>281</v>
      </c>
      <c r="BX168" s="17">
        <v>2.3584151408312302</v>
      </c>
      <c r="BY168" s="17">
        <v>13.3746599473755</v>
      </c>
      <c r="BZ168" s="17">
        <v>1.3228083206968899</v>
      </c>
      <c r="CA168" s="17">
        <v>56.167624197363999</v>
      </c>
      <c r="CB168" s="17">
        <v>2.18488276079007</v>
      </c>
      <c r="CC168" s="17">
        <v>2.9382468493123799</v>
      </c>
    </row>
    <row r="169" spans="1:81" x14ac:dyDescent="0.3">
      <c r="A169" t="s">
        <v>92</v>
      </c>
      <c r="B169" t="s">
        <v>85</v>
      </c>
      <c r="C169" t="s">
        <v>11</v>
      </c>
      <c r="D169">
        <v>114508</v>
      </c>
      <c r="E169" t="s">
        <v>28</v>
      </c>
      <c r="F169" t="s">
        <v>77</v>
      </c>
      <c r="G169">
        <v>-224.61</v>
      </c>
      <c r="H169">
        <v>455.31</v>
      </c>
      <c r="I169">
        <v>679.92</v>
      </c>
      <c r="J169">
        <v>3141.67</v>
      </c>
      <c r="K169">
        <v>46694.71</v>
      </c>
      <c r="L169">
        <v>8.67</v>
      </c>
      <c r="M169">
        <v>2993.861005435811</v>
      </c>
      <c r="N169">
        <v>67.28</v>
      </c>
      <c r="O169">
        <v>2.59</v>
      </c>
      <c r="P169">
        <v>5.16</v>
      </c>
      <c r="Q169">
        <v>0.73</v>
      </c>
      <c r="R169">
        <v>0.74</v>
      </c>
      <c r="S169" t="s">
        <v>117</v>
      </c>
      <c r="T169" t="s">
        <v>175</v>
      </c>
      <c r="U169" s="17">
        <v>1874404213833.0718</v>
      </c>
      <c r="V169" t="s">
        <v>284</v>
      </c>
      <c r="W169" t="s">
        <v>276</v>
      </c>
      <c r="X169" s="17">
        <v>30193119881.582462</v>
      </c>
      <c r="Y169" s="17">
        <v>17931249124.552139</v>
      </c>
      <c r="Z169" s="17">
        <v>15629654849.166552</v>
      </c>
      <c r="AA169" s="17">
        <v>9707142383.2161942</v>
      </c>
      <c r="AB169" s="17">
        <v>0.49526236649062216</v>
      </c>
      <c r="AC169" s="17">
        <v>300</v>
      </c>
      <c r="AD169" s="17">
        <v>0.51043499011601901</v>
      </c>
      <c r="AE169" s="17">
        <v>10.3571461335927</v>
      </c>
      <c r="AF169" s="17">
        <v>1874404213833.0718</v>
      </c>
      <c r="AG169" s="17">
        <v>538860152737.90826</v>
      </c>
      <c r="AH169" s="17">
        <v>94839679358.717438</v>
      </c>
      <c r="AI169" s="17">
        <v>44561</v>
      </c>
      <c r="AJ169" s="17">
        <v>1874404213833.0718</v>
      </c>
      <c r="AK169" s="17">
        <v>476294480853.59912</v>
      </c>
      <c r="AL169" s="17">
        <v>718816010399.17676</v>
      </c>
      <c r="AM169" s="17">
        <v>93500514542.598709</v>
      </c>
      <c r="AN169" s="17">
        <v>94839679358.717438</v>
      </c>
      <c r="AO169" s="17">
        <v>83924605968.694153</v>
      </c>
      <c r="AP169" s="17">
        <v>25.410446548218001</v>
      </c>
      <c r="AQ169" s="17">
        <v>66.26097276118</v>
      </c>
      <c r="AR169" s="17">
        <v>5.0597239730257897</v>
      </c>
      <c r="AS169" s="17">
        <v>4.5036273164833602</v>
      </c>
      <c r="AT169" s="17">
        <v>9707142383.2161942</v>
      </c>
      <c r="AU169" s="17">
        <v>9642483129.8132515</v>
      </c>
      <c r="AV169" s="17">
        <v>0.51043499011601901</v>
      </c>
      <c r="AW169" s="17">
        <v>10.3571461335927</v>
      </c>
      <c r="AX169" s="17">
        <v>11.1819430991373</v>
      </c>
      <c r="AY169" s="17">
        <v>14.882701231353799</v>
      </c>
      <c r="AZ169" s="17">
        <v>2.2808867044039798</v>
      </c>
      <c r="BA169" s="17">
        <v>0.58400533945672095</v>
      </c>
      <c r="BB169" s="17">
        <v>0.555141456087065</v>
      </c>
      <c r="BC169" s="17">
        <v>0.984048635281775</v>
      </c>
      <c r="BD169" s="17">
        <v>0.60360963116894295</v>
      </c>
      <c r="BE169" s="17">
        <v>2.6096369564418</v>
      </c>
      <c r="BF169" s="17">
        <v>2.4806582439903901</v>
      </c>
      <c r="BG169" s="17">
        <v>4.3972366553298503</v>
      </c>
      <c r="BH169" s="17">
        <v>2.6972390393348702</v>
      </c>
      <c r="BI169" s="17">
        <v>2.6487508015711798</v>
      </c>
      <c r="BJ169" s="17">
        <v>0</v>
      </c>
      <c r="BK169" s="17">
        <v>36.784070715815403</v>
      </c>
      <c r="BL169" s="17">
        <v>34.966054586048202</v>
      </c>
      <c r="BM169" s="17">
        <v>61.981136373991902</v>
      </c>
      <c r="BN169" s="17">
        <v>15.065767692973701</v>
      </c>
      <c r="BO169" s="17">
        <v>19.1455293248784</v>
      </c>
      <c r="BP169" s="17">
        <v>22.245778898311599</v>
      </c>
      <c r="BQ169" s="17">
        <v>4.2281127913656302</v>
      </c>
      <c r="BR169" s="17">
        <v>417006986946.86676</v>
      </c>
      <c r="BS169" s="17">
        <v>172278340464.71323</v>
      </c>
      <c r="BT169" s="17">
        <v>589285327411.57996</v>
      </c>
      <c r="BU169" s="17">
        <v>22.693014805477201</v>
      </c>
      <c r="BV169" s="17">
        <v>9796620267.562151</v>
      </c>
      <c r="BW169" s="17" t="s">
        <v>281</v>
      </c>
      <c r="BX169" s="17">
        <v>1.7700738855996501</v>
      </c>
      <c r="BY169" s="17">
        <v>10.6833820619592</v>
      </c>
      <c r="BZ169" s="17">
        <v>-0.174936129372844</v>
      </c>
      <c r="CA169" s="17">
        <v>-7.7780441035474599</v>
      </c>
      <c r="CB169" s="17">
        <v>1.40480501052014</v>
      </c>
      <c r="CC169" s="17">
        <v>2.3031425879237002</v>
      </c>
    </row>
    <row r="170" spans="1:81" x14ac:dyDescent="0.3">
      <c r="A170" t="s">
        <v>92</v>
      </c>
      <c r="B170" t="s">
        <v>85</v>
      </c>
      <c r="C170" t="s">
        <v>11</v>
      </c>
      <c r="D170">
        <v>114508</v>
      </c>
      <c r="E170" t="s">
        <v>28</v>
      </c>
      <c r="F170" t="s">
        <v>78</v>
      </c>
      <c r="G170">
        <v>-271.61</v>
      </c>
      <c r="H170">
        <v>522.25</v>
      </c>
      <c r="I170">
        <v>793.85</v>
      </c>
      <c r="J170">
        <v>3089.13</v>
      </c>
      <c r="K170">
        <v>0</v>
      </c>
      <c r="L170">
        <v>4.3499999999999996</v>
      </c>
      <c r="M170">
        <v>2808.0390464578963</v>
      </c>
      <c r="N170">
        <v>0</v>
      </c>
      <c r="O170">
        <v>9.07</v>
      </c>
      <c r="P170">
        <v>16.03</v>
      </c>
      <c r="Q170">
        <v>0.81</v>
      </c>
      <c r="R170">
        <v>0.83</v>
      </c>
      <c r="S170" t="s">
        <v>117</v>
      </c>
      <c r="T170" t="s">
        <v>175</v>
      </c>
      <c r="U170" s="17">
        <v>1823843605036.448</v>
      </c>
      <c r="V170" t="s">
        <v>284</v>
      </c>
      <c r="W170" t="s">
        <v>276</v>
      </c>
      <c r="X170" s="17">
        <v>30785345902.503712</v>
      </c>
      <c r="Y170" s="17">
        <v>21342610360.767685</v>
      </c>
      <c r="Z170" s="17">
        <v>19211935486.696026</v>
      </c>
      <c r="AA170" s="17">
        <v>7386257122.9425449</v>
      </c>
      <c r="AB170" s="17">
        <v>0.37098227639088621</v>
      </c>
      <c r="AC170" s="17">
        <v>-16.6666666666667</v>
      </c>
      <c r="AD170" s="17">
        <v>0.38158721884055802</v>
      </c>
      <c r="AE170" s="17">
        <v>8.6040402112476997</v>
      </c>
      <c r="AF170" s="17">
        <v>1823843605036.448</v>
      </c>
      <c r="AG170" s="17">
        <v>509301765166.57635</v>
      </c>
      <c r="AH170" s="17">
        <v>83450810289.776489</v>
      </c>
      <c r="AI170" s="17">
        <v>44926</v>
      </c>
      <c r="AJ170" s="17">
        <v>1823843605036.448</v>
      </c>
      <c r="AK170" s="17">
        <v>413611663353.21411</v>
      </c>
      <c r="AL170" s="17">
        <v>682980902464.00391</v>
      </c>
      <c r="AM170" s="17">
        <v>82284474968.371582</v>
      </c>
      <c r="AN170" s="17">
        <v>83450810289.776489</v>
      </c>
      <c r="AO170" s="17">
        <v>73523706247.364304</v>
      </c>
      <c r="AP170" s="17">
        <v>22.678022513062398</v>
      </c>
      <c r="AQ170" s="17">
        <v>60.559769952720302</v>
      </c>
      <c r="AR170" s="17">
        <v>4.5755463933054097</v>
      </c>
      <c r="AS170" s="17">
        <v>4.0533126087707396</v>
      </c>
      <c r="AT170" s="17">
        <v>7386257122.9425449</v>
      </c>
      <c r="AU170" s="17">
        <v>7330609781.4839115</v>
      </c>
      <c r="AV170" s="17">
        <v>0.38158721884055802</v>
      </c>
      <c r="AW170" s="17">
        <v>8.6040402112476997</v>
      </c>
      <c r="AX170" s="17">
        <v>8.9584248296218405</v>
      </c>
      <c r="AY170" s="17">
        <v>12.283002164847</v>
      </c>
      <c r="AZ170" s="17">
        <v>1.77050302827751</v>
      </c>
      <c r="BA170" s="17">
        <v>0.67539596142346803</v>
      </c>
      <c r="BB170" s="17">
        <v>0.421579450381523</v>
      </c>
      <c r="BC170" s="17">
        <v>0.98351502327982299</v>
      </c>
      <c r="BD170" s="17">
        <v>0.60691086204341105</v>
      </c>
      <c r="BE170" s="17">
        <v>3.1337281123304601</v>
      </c>
      <c r="BF170" s="17">
        <v>1.9560605196054399</v>
      </c>
      <c r="BG170" s="17">
        <v>4.56335076516529</v>
      </c>
      <c r="BH170" s="17">
        <v>2.8159683188743201</v>
      </c>
      <c r="BI170" s="17">
        <v>2.0784810370470299</v>
      </c>
      <c r="BJ170" s="17">
        <v>0.75397359220330595</v>
      </c>
      <c r="BK170" s="17">
        <v>42.466358706567597</v>
      </c>
      <c r="BL170" s="17">
        <v>26.507330789315098</v>
      </c>
      <c r="BM170" s="17">
        <v>61.839726852781702</v>
      </c>
      <c r="BN170" s="17">
        <v>13.9303098199799</v>
      </c>
      <c r="BO170" s="17">
        <v>17.859965885925899</v>
      </c>
      <c r="BP170" s="17">
        <v>20.822660303460701</v>
      </c>
      <c r="BQ170" s="17">
        <v>3.8556060007895798</v>
      </c>
      <c r="BR170" s="17">
        <v>412569431893.48755</v>
      </c>
      <c r="BS170" s="17">
        <v>161151876619.07346</v>
      </c>
      <c r="BT170" s="17">
        <v>573721308512.56091</v>
      </c>
      <c r="BU170" s="17">
        <v>22.231500450221599</v>
      </c>
      <c r="BV170" s="17">
        <v>8537863726.730526</v>
      </c>
      <c r="BW170" s="17" t="s">
        <v>281</v>
      </c>
      <c r="BX170" s="17">
        <v>1.76410838586323</v>
      </c>
      <c r="BY170" s="17">
        <v>10.644274533956199</v>
      </c>
      <c r="BZ170" s="17">
        <v>0.29747423503482101</v>
      </c>
      <c r="CA170" s="17">
        <v>12.5473684210526</v>
      </c>
      <c r="CB170" s="17">
        <v>1.3817106324500299</v>
      </c>
      <c r="CC170" s="17">
        <v>2.1056823111988101</v>
      </c>
    </row>
    <row r="171" spans="1:81" x14ac:dyDescent="0.3">
      <c r="A171" t="s">
        <v>92</v>
      </c>
      <c r="B171" t="s">
        <v>85</v>
      </c>
      <c r="C171" t="s">
        <v>11</v>
      </c>
      <c r="D171">
        <v>114508</v>
      </c>
      <c r="E171" t="s">
        <v>28</v>
      </c>
      <c r="F171" t="s">
        <v>10</v>
      </c>
      <c r="G171">
        <v>-231.89</v>
      </c>
      <c r="H171">
        <v>490.57</v>
      </c>
      <c r="I171">
        <v>722.46</v>
      </c>
      <c r="J171">
        <v>3340.12</v>
      </c>
      <c r="K171">
        <v>0</v>
      </c>
      <c r="L171">
        <v>0.1</v>
      </c>
      <c r="M171">
        <v>2826.8905075655402</v>
      </c>
      <c r="N171">
        <v>0</v>
      </c>
      <c r="O171">
        <v>7.3</v>
      </c>
      <c r="P171">
        <v>3.18</v>
      </c>
      <c r="Q171">
        <v>0.8</v>
      </c>
      <c r="R171">
        <v>0.78</v>
      </c>
      <c r="S171" t="s">
        <v>117</v>
      </c>
      <c r="T171" t="s">
        <v>175</v>
      </c>
      <c r="U171" s="17">
        <v>1881957252764.0496</v>
      </c>
      <c r="V171" t="s">
        <v>284</v>
      </c>
      <c r="W171" t="s">
        <v>276</v>
      </c>
      <c r="X171" s="17">
        <v>31562448227.069931</v>
      </c>
      <c r="Y171" s="17">
        <v>38188584960.346603</v>
      </c>
      <c r="Z171" s="17">
        <v>35969923561.666878</v>
      </c>
      <c r="AA171" s="17">
        <v>6619918511.8678141</v>
      </c>
      <c r="AB171" s="17">
        <v>0.3357839560782096</v>
      </c>
      <c r="AC171" s="17">
        <v>-9.9999999999999893</v>
      </c>
      <c r="AD171" s="17">
        <v>0.344749531984538</v>
      </c>
      <c r="AE171" s="17">
        <v>7.6387418964830598</v>
      </c>
      <c r="AF171" s="17">
        <v>1881957252764.0496</v>
      </c>
      <c r="AG171" s="17">
        <v>566076068680.8988</v>
      </c>
      <c r="AH171" s="17">
        <v>91537168186.68161</v>
      </c>
      <c r="AI171" s="17">
        <v>45291</v>
      </c>
      <c r="AJ171" s="17">
        <v>1881957252764.0496</v>
      </c>
      <c r="AK171" s="17">
        <v>424527436694.34961</v>
      </c>
      <c r="AL171" s="17">
        <v>723326285219.3407</v>
      </c>
      <c r="AM171" s="17">
        <v>90696489529.729462</v>
      </c>
      <c r="AN171" s="17">
        <v>91537168186.68161</v>
      </c>
      <c r="AO171" s="17">
        <v>81609517501.401123</v>
      </c>
      <c r="AP171" s="17">
        <v>22.557761929546601</v>
      </c>
      <c r="AQ171" s="17">
        <v>58.691000917465097</v>
      </c>
      <c r="AR171" s="17">
        <v>4.8639345050074896</v>
      </c>
      <c r="AS171" s="17">
        <v>4.3594138367672697</v>
      </c>
      <c r="AT171" s="17">
        <v>6619918511.8678141</v>
      </c>
      <c r="AU171" s="17">
        <v>6540325277.8344603</v>
      </c>
      <c r="AV171" s="17">
        <v>0.344749531984538</v>
      </c>
      <c r="AW171" s="17">
        <v>7.6387418964830598</v>
      </c>
      <c r="AX171" s="17">
        <v>7.6746446279507703</v>
      </c>
      <c r="AY171" s="17">
        <v>11.530820741304501</v>
      </c>
      <c r="AZ171" s="17">
        <v>1.56918871572605</v>
      </c>
      <c r="BA171" s="17">
        <v>0.823111366145311</v>
      </c>
      <c r="BB171" s="17">
        <v>0.42285735380932699</v>
      </c>
      <c r="BC171" s="17">
        <v>1.01300534092996</v>
      </c>
      <c r="BD171" s="17">
        <v>0.63069151652553601</v>
      </c>
      <c r="BE171" s="17">
        <v>3.7465375517870201</v>
      </c>
      <c r="BF171" s="17">
        <v>1.92471033721123</v>
      </c>
      <c r="BG171" s="17">
        <v>4.6108736995437001</v>
      </c>
      <c r="BH171" s="17">
        <v>2.8707044361713798</v>
      </c>
      <c r="BI171" s="17">
        <v>1.93296457054587</v>
      </c>
      <c r="BJ171" s="17">
        <v>0.91685777639625099</v>
      </c>
      <c r="BK171" s="17">
        <v>50.076835178690999</v>
      </c>
      <c r="BL171" s="17">
        <v>25.725993931990999</v>
      </c>
      <c r="BM171" s="17">
        <v>61.629693841364897</v>
      </c>
      <c r="BN171" s="17">
        <v>13.802641829848</v>
      </c>
      <c r="BO171" s="17">
        <v>17.6550915186582</v>
      </c>
      <c r="BP171" s="17">
        <v>20.098798717308998</v>
      </c>
      <c r="BQ171" s="17">
        <v>3.8784929106652801</v>
      </c>
      <c r="BR171" s="17">
        <v>429230142151.11835</v>
      </c>
      <c r="BS171" s="17">
        <v>178488816426.35147</v>
      </c>
      <c r="BT171" s="17">
        <v>607718958577.46985</v>
      </c>
      <c r="BU171" s="17">
        <v>23.195940133483401</v>
      </c>
      <c r="BV171" s="17">
        <v>9159576094.1560097</v>
      </c>
      <c r="BW171" s="17" t="s">
        <v>281</v>
      </c>
      <c r="BX171" s="17">
        <v>1.7974264632366199</v>
      </c>
      <c r="BY171" s="17">
        <v>10.303620810706301</v>
      </c>
      <c r="BZ171" s="17">
        <v>0.52363300639872301</v>
      </c>
      <c r="CA171" s="17">
        <v>19.275005134524498</v>
      </c>
      <c r="CB171" s="17">
        <v>1.4299926013317601</v>
      </c>
      <c r="CC171" s="17">
        <v>2.0982326525967498</v>
      </c>
    </row>
    <row r="172" spans="1:81" x14ac:dyDescent="0.3">
      <c r="A172" t="s">
        <v>94</v>
      </c>
      <c r="B172" t="s">
        <v>85</v>
      </c>
      <c r="C172" t="s">
        <v>4</v>
      </c>
      <c r="D172">
        <v>4147550</v>
      </c>
      <c r="E172" t="s">
        <v>19</v>
      </c>
      <c r="F172" t="s">
        <v>6</v>
      </c>
      <c r="G172">
        <v>6.96</v>
      </c>
      <c r="H172">
        <v>41.07</v>
      </c>
      <c r="I172">
        <v>34.11</v>
      </c>
      <c r="J172">
        <v>396.31</v>
      </c>
      <c r="K172">
        <v>343.51</v>
      </c>
      <c r="L172">
        <v>3.92</v>
      </c>
      <c r="M172">
        <v>1173.0428457418363</v>
      </c>
      <c r="N172">
        <v>1153.7</v>
      </c>
      <c r="O172">
        <v>3.23</v>
      </c>
      <c r="P172">
        <v>0</v>
      </c>
      <c r="Q172">
        <v>4.71</v>
      </c>
      <c r="R172">
        <v>5.22</v>
      </c>
      <c r="S172" t="s">
        <v>119</v>
      </c>
      <c r="T172" t="s">
        <v>178</v>
      </c>
      <c r="U172" s="17">
        <v>0</v>
      </c>
      <c r="V172" t="s">
        <v>285</v>
      </c>
      <c r="W172" t="s">
        <v>276</v>
      </c>
      <c r="X172" s="17">
        <v>0</v>
      </c>
      <c r="Y172" s="17">
        <v>0</v>
      </c>
      <c r="Z172" s="17">
        <v>0</v>
      </c>
      <c r="AA172" s="17">
        <v>0</v>
      </c>
      <c r="AB172" s="17">
        <v>0</v>
      </c>
      <c r="AC172" s="17">
        <v>0</v>
      </c>
      <c r="AD172" s="17">
        <v>0</v>
      </c>
      <c r="AE172" s="17">
        <v>0</v>
      </c>
      <c r="AF172" s="17">
        <v>0</v>
      </c>
      <c r="AG172" s="17">
        <v>0</v>
      </c>
      <c r="AH172" s="17">
        <v>0</v>
      </c>
      <c r="AI172" s="17" t="s">
        <v>277</v>
      </c>
      <c r="AJ172" s="17">
        <v>0</v>
      </c>
      <c r="AK172" s="17">
        <v>0</v>
      </c>
      <c r="AL172" s="17">
        <v>0</v>
      </c>
      <c r="AM172" s="17">
        <v>0</v>
      </c>
      <c r="AN172" s="17">
        <v>0</v>
      </c>
      <c r="AO172" s="17">
        <v>0</v>
      </c>
      <c r="AP172" s="17">
        <v>0</v>
      </c>
      <c r="AQ172" s="17">
        <v>0</v>
      </c>
      <c r="AR172" s="17">
        <v>0</v>
      </c>
      <c r="AS172" s="17">
        <v>0</v>
      </c>
      <c r="AT172" s="17">
        <v>0</v>
      </c>
      <c r="AU172" s="17">
        <v>0</v>
      </c>
      <c r="AV172" s="17">
        <v>0</v>
      </c>
      <c r="AW172" s="17">
        <v>0</v>
      </c>
      <c r="AX172" s="17">
        <v>0</v>
      </c>
      <c r="AY172" s="17">
        <v>0</v>
      </c>
      <c r="AZ172" s="17">
        <v>0</v>
      </c>
      <c r="BA172" s="17">
        <v>0</v>
      </c>
      <c r="BB172" s="17">
        <v>0</v>
      </c>
      <c r="BC172" s="17">
        <v>0</v>
      </c>
      <c r="BD172" s="17">
        <v>0</v>
      </c>
      <c r="BE172" s="17">
        <v>0</v>
      </c>
      <c r="BF172" s="17">
        <v>0</v>
      </c>
      <c r="BG172" s="17">
        <v>0</v>
      </c>
      <c r="BH172" s="17">
        <v>0</v>
      </c>
      <c r="BI172" s="17">
        <v>0</v>
      </c>
      <c r="BJ172" s="17">
        <v>0</v>
      </c>
      <c r="BK172" s="17">
        <v>0</v>
      </c>
      <c r="BL172" s="17">
        <v>0</v>
      </c>
      <c r="BM172" s="17">
        <v>0</v>
      </c>
      <c r="BN172" s="17">
        <v>0</v>
      </c>
      <c r="BO172" s="17">
        <v>0</v>
      </c>
      <c r="BP172" s="17">
        <v>0</v>
      </c>
      <c r="BQ172" s="17">
        <v>0</v>
      </c>
      <c r="BR172" s="17">
        <v>0</v>
      </c>
      <c r="BS172" s="17">
        <v>0</v>
      </c>
      <c r="BT172" s="17">
        <v>0</v>
      </c>
      <c r="BU172" s="17">
        <v>0</v>
      </c>
      <c r="BV172" s="17">
        <v>0</v>
      </c>
      <c r="BW172" s="17" t="s">
        <v>278</v>
      </c>
      <c r="BX172" s="17">
        <v>0</v>
      </c>
      <c r="BY172" s="17">
        <v>0</v>
      </c>
      <c r="BZ172" s="17">
        <v>0</v>
      </c>
      <c r="CA172" s="17">
        <v>0</v>
      </c>
      <c r="CB172" s="17">
        <v>0</v>
      </c>
      <c r="CC172" s="17">
        <v>0</v>
      </c>
    </row>
    <row r="173" spans="1:81" x14ac:dyDescent="0.3">
      <c r="A173" t="s">
        <v>94</v>
      </c>
      <c r="B173" t="s">
        <v>85</v>
      </c>
      <c r="C173" t="s">
        <v>4</v>
      </c>
      <c r="D173">
        <v>4147550</v>
      </c>
      <c r="E173" t="s">
        <v>19</v>
      </c>
      <c r="F173" t="s">
        <v>50</v>
      </c>
      <c r="G173">
        <v>6.17</v>
      </c>
      <c r="H173">
        <v>45.99</v>
      </c>
      <c r="I173">
        <v>39.82</v>
      </c>
      <c r="J173">
        <v>409.51</v>
      </c>
      <c r="K173">
        <v>349.82</v>
      </c>
      <c r="L173">
        <v>9.26</v>
      </c>
      <c r="M173">
        <v>1150.063541185106</v>
      </c>
      <c r="N173">
        <v>1170.6300000000001</v>
      </c>
      <c r="O173">
        <v>3.56</v>
      </c>
      <c r="P173">
        <v>0</v>
      </c>
      <c r="Q173">
        <v>5.32</v>
      </c>
      <c r="R173">
        <v>5.42</v>
      </c>
      <c r="S173" t="s">
        <v>119</v>
      </c>
      <c r="T173" t="s">
        <v>178</v>
      </c>
      <c r="U173" s="17">
        <v>0</v>
      </c>
      <c r="V173" t="s">
        <v>285</v>
      </c>
      <c r="W173" t="s">
        <v>276</v>
      </c>
      <c r="X173" s="17">
        <v>0</v>
      </c>
      <c r="Y173" s="17">
        <v>0</v>
      </c>
      <c r="Z173" s="17">
        <v>0</v>
      </c>
      <c r="AA173" s="17">
        <v>0</v>
      </c>
      <c r="AB173" s="17">
        <v>0</v>
      </c>
      <c r="AC173" s="17">
        <v>0</v>
      </c>
      <c r="AD173" s="17">
        <v>0</v>
      </c>
      <c r="AE173" s="17">
        <v>0</v>
      </c>
      <c r="AF173" s="17">
        <v>0</v>
      </c>
      <c r="AG173" s="17">
        <v>0</v>
      </c>
      <c r="AH173" s="17">
        <v>0</v>
      </c>
      <c r="AI173" s="17" t="s">
        <v>277</v>
      </c>
      <c r="AJ173" s="17">
        <v>0</v>
      </c>
      <c r="AK173" s="17">
        <v>0</v>
      </c>
      <c r="AL173" s="17">
        <v>0</v>
      </c>
      <c r="AM173" s="17">
        <v>0</v>
      </c>
      <c r="AN173" s="17">
        <v>0</v>
      </c>
      <c r="AO173" s="17">
        <v>0</v>
      </c>
      <c r="AP173" s="17">
        <v>0</v>
      </c>
      <c r="AQ173" s="17">
        <v>0</v>
      </c>
      <c r="AR173" s="17">
        <v>0</v>
      </c>
      <c r="AS173" s="17">
        <v>0</v>
      </c>
      <c r="AT173" s="17">
        <v>0</v>
      </c>
      <c r="AU173" s="17">
        <v>0</v>
      </c>
      <c r="AV173" s="17">
        <v>0</v>
      </c>
      <c r="AW173" s="17">
        <v>0</v>
      </c>
      <c r="AX173" s="17">
        <v>0</v>
      </c>
      <c r="AY173" s="17">
        <v>0</v>
      </c>
      <c r="AZ173" s="17">
        <v>0</v>
      </c>
      <c r="BA173" s="17">
        <v>0</v>
      </c>
      <c r="BB173" s="17">
        <v>0</v>
      </c>
      <c r="BC173" s="17">
        <v>0</v>
      </c>
      <c r="BD173" s="17">
        <v>0</v>
      </c>
      <c r="BE173" s="17">
        <v>0</v>
      </c>
      <c r="BF173" s="17">
        <v>0</v>
      </c>
      <c r="BG173" s="17">
        <v>0</v>
      </c>
      <c r="BH173" s="17">
        <v>0</v>
      </c>
      <c r="BI173" s="17">
        <v>0</v>
      </c>
      <c r="BJ173" s="17">
        <v>0</v>
      </c>
      <c r="BK173" s="17">
        <v>0</v>
      </c>
      <c r="BL173" s="17">
        <v>0</v>
      </c>
      <c r="BM173" s="17">
        <v>0</v>
      </c>
      <c r="BN173" s="17">
        <v>0</v>
      </c>
      <c r="BO173" s="17">
        <v>0</v>
      </c>
      <c r="BP173" s="17">
        <v>0</v>
      </c>
      <c r="BQ173" s="17">
        <v>0</v>
      </c>
      <c r="BR173" s="17">
        <v>0</v>
      </c>
      <c r="BS173" s="17">
        <v>0</v>
      </c>
      <c r="BT173" s="17">
        <v>0</v>
      </c>
      <c r="BU173" s="17">
        <v>0</v>
      </c>
      <c r="BV173" s="17">
        <v>0</v>
      </c>
      <c r="BW173" s="17" t="s">
        <v>278</v>
      </c>
      <c r="BX173" s="17">
        <v>0</v>
      </c>
      <c r="BY173" s="17">
        <v>0</v>
      </c>
      <c r="BZ173" s="17">
        <v>0</v>
      </c>
      <c r="CA173" s="17">
        <v>0</v>
      </c>
      <c r="CB173" s="17">
        <v>0</v>
      </c>
      <c r="CC173" s="17">
        <v>0</v>
      </c>
    </row>
    <row r="174" spans="1:81" x14ac:dyDescent="0.3">
      <c r="A174" t="s">
        <v>94</v>
      </c>
      <c r="B174" t="s">
        <v>85</v>
      </c>
      <c r="C174" t="s">
        <v>4</v>
      </c>
      <c r="D174">
        <v>4147550</v>
      </c>
      <c r="E174" t="s">
        <v>19</v>
      </c>
      <c r="F174" t="s">
        <v>51</v>
      </c>
      <c r="G174">
        <v>1.85</v>
      </c>
      <c r="H174">
        <v>54.27</v>
      </c>
      <c r="I174">
        <v>52.42</v>
      </c>
      <c r="J174">
        <v>493.51</v>
      </c>
      <c r="K174">
        <v>416.88</v>
      </c>
      <c r="L174">
        <v>14.22</v>
      </c>
      <c r="M174">
        <v>1267.8765609518066</v>
      </c>
      <c r="N174">
        <v>1183.81</v>
      </c>
      <c r="O174">
        <v>6.35</v>
      </c>
      <c r="P174">
        <v>0</v>
      </c>
      <c r="Q174">
        <v>5.51</v>
      </c>
      <c r="R174">
        <v>5.75</v>
      </c>
      <c r="S174" t="s">
        <v>119</v>
      </c>
      <c r="T174" t="s">
        <v>178</v>
      </c>
      <c r="U174" s="17">
        <v>0</v>
      </c>
      <c r="V174" t="s">
        <v>285</v>
      </c>
      <c r="W174" t="s">
        <v>276</v>
      </c>
      <c r="X174" s="17">
        <v>0</v>
      </c>
      <c r="Y174" s="17">
        <v>0</v>
      </c>
      <c r="Z174" s="17">
        <v>0</v>
      </c>
      <c r="AA174" s="17">
        <v>0</v>
      </c>
      <c r="AB174" s="17">
        <v>0</v>
      </c>
      <c r="AC174" s="17">
        <v>0</v>
      </c>
      <c r="AD174" s="17">
        <v>0</v>
      </c>
      <c r="AE174" s="17">
        <v>0</v>
      </c>
      <c r="AF174" s="17">
        <v>0</v>
      </c>
      <c r="AG174" s="17">
        <v>0</v>
      </c>
      <c r="AH174" s="17">
        <v>0</v>
      </c>
      <c r="AI174" s="17" t="s">
        <v>277</v>
      </c>
      <c r="AJ174" s="17">
        <v>0</v>
      </c>
      <c r="AK174" s="17">
        <v>0</v>
      </c>
      <c r="AL174" s="17">
        <v>0</v>
      </c>
      <c r="AM174" s="17">
        <v>0</v>
      </c>
      <c r="AN174" s="17">
        <v>0</v>
      </c>
      <c r="AO174" s="17">
        <v>0</v>
      </c>
      <c r="AP174" s="17">
        <v>0</v>
      </c>
      <c r="AQ174" s="17">
        <v>0</v>
      </c>
      <c r="AR174" s="17">
        <v>0</v>
      </c>
      <c r="AS174" s="17">
        <v>0</v>
      </c>
      <c r="AT174" s="17">
        <v>0</v>
      </c>
      <c r="AU174" s="17">
        <v>0</v>
      </c>
      <c r="AV174" s="17">
        <v>0</v>
      </c>
      <c r="AW174" s="17">
        <v>0</v>
      </c>
      <c r="AX174" s="17">
        <v>0</v>
      </c>
      <c r="AY174" s="17">
        <v>0</v>
      </c>
      <c r="AZ174" s="17">
        <v>0</v>
      </c>
      <c r="BA174" s="17">
        <v>0</v>
      </c>
      <c r="BB174" s="17">
        <v>0</v>
      </c>
      <c r="BC174" s="17">
        <v>0</v>
      </c>
      <c r="BD174" s="17">
        <v>0</v>
      </c>
      <c r="BE174" s="17">
        <v>0</v>
      </c>
      <c r="BF174" s="17">
        <v>0</v>
      </c>
      <c r="BG174" s="17">
        <v>0</v>
      </c>
      <c r="BH174" s="17">
        <v>0</v>
      </c>
      <c r="BI174" s="17">
        <v>0</v>
      </c>
      <c r="BJ174" s="17">
        <v>0</v>
      </c>
      <c r="BK174" s="17">
        <v>0</v>
      </c>
      <c r="BL174" s="17">
        <v>0</v>
      </c>
      <c r="BM174" s="17">
        <v>0</v>
      </c>
      <c r="BN174" s="17">
        <v>0</v>
      </c>
      <c r="BO174" s="17">
        <v>0</v>
      </c>
      <c r="BP174" s="17">
        <v>0</v>
      </c>
      <c r="BQ174" s="17">
        <v>0</v>
      </c>
      <c r="BR174" s="17">
        <v>0</v>
      </c>
      <c r="BS174" s="17">
        <v>0</v>
      </c>
      <c r="BT174" s="17">
        <v>0</v>
      </c>
      <c r="BU174" s="17">
        <v>0</v>
      </c>
      <c r="BV174" s="17">
        <v>0</v>
      </c>
      <c r="BW174" s="17" t="s">
        <v>278</v>
      </c>
      <c r="BX174" s="17">
        <v>0</v>
      </c>
      <c r="BY174" s="17">
        <v>0</v>
      </c>
      <c r="BZ174" s="17">
        <v>0</v>
      </c>
      <c r="CA174" s="17">
        <v>0</v>
      </c>
      <c r="CB174" s="17">
        <v>0</v>
      </c>
      <c r="CC174" s="17">
        <v>0</v>
      </c>
    </row>
    <row r="175" spans="1:81" x14ac:dyDescent="0.3">
      <c r="A175" t="s">
        <v>94</v>
      </c>
      <c r="B175" t="s">
        <v>85</v>
      </c>
      <c r="C175" t="s">
        <v>4</v>
      </c>
      <c r="D175">
        <v>4147550</v>
      </c>
      <c r="E175" t="s">
        <v>19</v>
      </c>
      <c r="F175" t="s">
        <v>52</v>
      </c>
      <c r="G175">
        <v>-14.34</v>
      </c>
      <c r="H175">
        <v>59.7</v>
      </c>
      <c r="I175">
        <v>74.040000000000006</v>
      </c>
      <c r="J175">
        <v>618.79</v>
      </c>
      <c r="K175">
        <v>517.45000000000005</v>
      </c>
      <c r="L175">
        <v>13.93</v>
      </c>
      <c r="M175">
        <v>1382.0997226919117</v>
      </c>
      <c r="N175">
        <v>1195.8599999999999</v>
      </c>
      <c r="O175">
        <v>14.61</v>
      </c>
      <c r="P175">
        <v>0</v>
      </c>
      <c r="Q175">
        <v>5.76</v>
      </c>
      <c r="R175">
        <v>5.81</v>
      </c>
      <c r="S175" t="s">
        <v>119</v>
      </c>
      <c r="T175" t="s">
        <v>178</v>
      </c>
      <c r="U175" s="17">
        <v>0</v>
      </c>
      <c r="V175" t="s">
        <v>285</v>
      </c>
      <c r="W175" t="s">
        <v>276</v>
      </c>
      <c r="X175" s="17">
        <v>0</v>
      </c>
      <c r="Y175" s="17">
        <v>0</v>
      </c>
      <c r="Z175" s="17">
        <v>0</v>
      </c>
      <c r="AA175" s="17">
        <v>0</v>
      </c>
      <c r="AB175" s="17">
        <v>0</v>
      </c>
      <c r="AC175" s="17">
        <v>0</v>
      </c>
      <c r="AD175" s="17">
        <v>0</v>
      </c>
      <c r="AE175" s="17">
        <v>0</v>
      </c>
      <c r="AF175" s="17">
        <v>0</v>
      </c>
      <c r="AG175" s="17">
        <v>0</v>
      </c>
      <c r="AH175" s="17">
        <v>0</v>
      </c>
      <c r="AI175" s="17" t="s">
        <v>277</v>
      </c>
      <c r="AJ175" s="17">
        <v>0</v>
      </c>
      <c r="AK175" s="17">
        <v>0</v>
      </c>
      <c r="AL175" s="17">
        <v>0</v>
      </c>
      <c r="AM175" s="17">
        <v>0</v>
      </c>
      <c r="AN175" s="17">
        <v>0</v>
      </c>
      <c r="AO175" s="17">
        <v>0</v>
      </c>
      <c r="AP175" s="17">
        <v>0</v>
      </c>
      <c r="AQ175" s="17">
        <v>0</v>
      </c>
      <c r="AR175" s="17">
        <v>0</v>
      </c>
      <c r="AS175" s="17">
        <v>0</v>
      </c>
      <c r="AT175" s="17">
        <v>0</v>
      </c>
      <c r="AU175" s="17">
        <v>0</v>
      </c>
      <c r="AV175" s="17">
        <v>0</v>
      </c>
      <c r="AW175" s="17">
        <v>0</v>
      </c>
      <c r="AX175" s="17">
        <v>0</v>
      </c>
      <c r="AY175" s="17">
        <v>0</v>
      </c>
      <c r="AZ175" s="17">
        <v>0</v>
      </c>
      <c r="BA175" s="17">
        <v>0</v>
      </c>
      <c r="BB175" s="17">
        <v>0</v>
      </c>
      <c r="BC175" s="17">
        <v>0</v>
      </c>
      <c r="BD175" s="17">
        <v>0</v>
      </c>
      <c r="BE175" s="17">
        <v>0</v>
      </c>
      <c r="BF175" s="17">
        <v>0</v>
      </c>
      <c r="BG175" s="17">
        <v>0</v>
      </c>
      <c r="BH175" s="17">
        <v>0</v>
      </c>
      <c r="BI175" s="17">
        <v>0</v>
      </c>
      <c r="BJ175" s="17">
        <v>0</v>
      </c>
      <c r="BK175" s="17">
        <v>0</v>
      </c>
      <c r="BL175" s="17">
        <v>0</v>
      </c>
      <c r="BM175" s="17">
        <v>0</v>
      </c>
      <c r="BN175" s="17">
        <v>0</v>
      </c>
      <c r="BO175" s="17">
        <v>0</v>
      </c>
      <c r="BP175" s="17">
        <v>0</v>
      </c>
      <c r="BQ175" s="17">
        <v>0</v>
      </c>
      <c r="BR175" s="17">
        <v>0</v>
      </c>
      <c r="BS175" s="17">
        <v>0</v>
      </c>
      <c r="BT175" s="17">
        <v>0</v>
      </c>
      <c r="BU175" s="17">
        <v>0</v>
      </c>
      <c r="BV175" s="17">
        <v>0</v>
      </c>
      <c r="BW175" s="17" t="s">
        <v>278</v>
      </c>
      <c r="BX175" s="17">
        <v>0</v>
      </c>
      <c r="BY175" s="17">
        <v>0</v>
      </c>
      <c r="BZ175" s="17">
        <v>0</v>
      </c>
      <c r="CA175" s="17">
        <v>0</v>
      </c>
      <c r="CB175" s="17">
        <v>0</v>
      </c>
      <c r="CC175" s="17">
        <v>0</v>
      </c>
    </row>
    <row r="176" spans="1:81" x14ac:dyDescent="0.3">
      <c r="A176" t="s">
        <v>94</v>
      </c>
      <c r="B176" t="s">
        <v>85</v>
      </c>
      <c r="C176" t="s">
        <v>4</v>
      </c>
      <c r="D176">
        <v>4147550</v>
      </c>
      <c r="E176" t="s">
        <v>19</v>
      </c>
      <c r="F176" t="s">
        <v>53</v>
      </c>
      <c r="G176">
        <v>3.46</v>
      </c>
      <c r="H176">
        <v>84.41</v>
      </c>
      <c r="I176">
        <v>80.95</v>
      </c>
      <c r="J176">
        <v>564.34</v>
      </c>
      <c r="K176">
        <v>467.45</v>
      </c>
      <c r="L176">
        <v>12.84</v>
      </c>
      <c r="M176">
        <v>1042.7663464673676</v>
      </c>
      <c r="N176">
        <v>1207.29</v>
      </c>
      <c r="O176">
        <v>24.25</v>
      </c>
      <c r="P176">
        <v>0</v>
      </c>
      <c r="Q176">
        <v>8.6199999999999992</v>
      </c>
      <c r="R176">
        <v>8.4499999999999993</v>
      </c>
      <c r="S176" t="s">
        <v>119</v>
      </c>
      <c r="T176" t="s">
        <v>178</v>
      </c>
      <c r="U176" s="17">
        <v>0</v>
      </c>
      <c r="V176" t="s">
        <v>285</v>
      </c>
      <c r="W176" t="s">
        <v>276</v>
      </c>
      <c r="X176" s="17">
        <v>0</v>
      </c>
      <c r="Y176" s="17">
        <v>0</v>
      </c>
      <c r="Z176" s="17">
        <v>0</v>
      </c>
      <c r="AA176" s="17">
        <v>0</v>
      </c>
      <c r="AB176" s="17">
        <v>0</v>
      </c>
      <c r="AC176" s="17">
        <v>0</v>
      </c>
      <c r="AD176" s="17">
        <v>0</v>
      </c>
      <c r="AE176" s="17">
        <v>0</v>
      </c>
      <c r="AF176" s="17">
        <v>0</v>
      </c>
      <c r="AG176" s="17">
        <v>0</v>
      </c>
      <c r="AH176" s="17">
        <v>0</v>
      </c>
      <c r="AI176" s="17" t="s">
        <v>277</v>
      </c>
      <c r="AJ176" s="17">
        <v>0</v>
      </c>
      <c r="AK176" s="17">
        <v>0</v>
      </c>
      <c r="AL176" s="17">
        <v>0</v>
      </c>
      <c r="AM176" s="17">
        <v>0</v>
      </c>
      <c r="AN176" s="17">
        <v>0</v>
      </c>
      <c r="AO176" s="17">
        <v>0</v>
      </c>
      <c r="AP176" s="17">
        <v>0</v>
      </c>
      <c r="AQ176" s="17">
        <v>0</v>
      </c>
      <c r="AR176" s="17">
        <v>0</v>
      </c>
      <c r="AS176" s="17">
        <v>0</v>
      </c>
      <c r="AT176" s="17">
        <v>0</v>
      </c>
      <c r="AU176" s="17">
        <v>0</v>
      </c>
      <c r="AV176" s="17">
        <v>0</v>
      </c>
      <c r="AW176" s="17">
        <v>0</v>
      </c>
      <c r="AX176" s="17">
        <v>0</v>
      </c>
      <c r="AY176" s="17">
        <v>0</v>
      </c>
      <c r="AZ176" s="17">
        <v>0</v>
      </c>
      <c r="BA176" s="17">
        <v>0</v>
      </c>
      <c r="BB176" s="17">
        <v>0</v>
      </c>
      <c r="BC176" s="17">
        <v>0</v>
      </c>
      <c r="BD176" s="17">
        <v>0</v>
      </c>
      <c r="BE176" s="17">
        <v>0</v>
      </c>
      <c r="BF176" s="17">
        <v>0</v>
      </c>
      <c r="BG176" s="17">
        <v>0</v>
      </c>
      <c r="BH176" s="17">
        <v>0</v>
      </c>
      <c r="BI176" s="17">
        <v>0</v>
      </c>
      <c r="BJ176" s="17">
        <v>0</v>
      </c>
      <c r="BK176" s="17">
        <v>0</v>
      </c>
      <c r="BL176" s="17">
        <v>0</v>
      </c>
      <c r="BM176" s="17">
        <v>0</v>
      </c>
      <c r="BN176" s="17">
        <v>0</v>
      </c>
      <c r="BO176" s="17">
        <v>0</v>
      </c>
      <c r="BP176" s="17">
        <v>0</v>
      </c>
      <c r="BQ176" s="17">
        <v>0</v>
      </c>
      <c r="BR176" s="17">
        <v>0</v>
      </c>
      <c r="BS176" s="17">
        <v>0</v>
      </c>
      <c r="BT176" s="17">
        <v>0</v>
      </c>
      <c r="BU176" s="17">
        <v>0</v>
      </c>
      <c r="BV176" s="17">
        <v>0</v>
      </c>
      <c r="BW176" s="17" t="s">
        <v>278</v>
      </c>
      <c r="BX176" s="17">
        <v>0</v>
      </c>
      <c r="BY176" s="17">
        <v>0</v>
      </c>
      <c r="BZ176" s="17">
        <v>0</v>
      </c>
      <c r="CA176" s="17">
        <v>0</v>
      </c>
      <c r="CB176" s="17">
        <v>0</v>
      </c>
      <c r="CC176" s="17">
        <v>0</v>
      </c>
    </row>
    <row r="177" spans="1:81" x14ac:dyDescent="0.3">
      <c r="A177" t="s">
        <v>94</v>
      </c>
      <c r="B177" t="s">
        <v>85</v>
      </c>
      <c r="C177" t="s">
        <v>4</v>
      </c>
      <c r="D177">
        <v>4147550</v>
      </c>
      <c r="E177" t="s">
        <v>19</v>
      </c>
      <c r="F177" t="s">
        <v>54</v>
      </c>
      <c r="G177">
        <v>12.76</v>
      </c>
      <c r="H177">
        <v>107.44</v>
      </c>
      <c r="I177">
        <v>94.68</v>
      </c>
      <c r="J177">
        <v>734.53</v>
      </c>
      <c r="K177">
        <v>602.99</v>
      </c>
      <c r="L177">
        <v>10.97</v>
      </c>
      <c r="M177">
        <v>1194.4396088431326</v>
      </c>
      <c r="N177">
        <v>1218.1400000000001</v>
      </c>
      <c r="O177">
        <v>16.79</v>
      </c>
      <c r="P177">
        <v>0</v>
      </c>
      <c r="Q177">
        <v>8.35</v>
      </c>
      <c r="R177">
        <v>8.32</v>
      </c>
      <c r="S177" t="s">
        <v>119</v>
      </c>
      <c r="T177" t="s">
        <v>178</v>
      </c>
      <c r="U177" s="17">
        <v>0</v>
      </c>
      <c r="V177" t="s">
        <v>285</v>
      </c>
      <c r="W177" t="s">
        <v>276</v>
      </c>
      <c r="X177" s="17">
        <v>0</v>
      </c>
      <c r="Y177" s="17">
        <v>0</v>
      </c>
      <c r="Z177" s="17">
        <v>0</v>
      </c>
      <c r="AA177" s="17">
        <v>0</v>
      </c>
      <c r="AB177" s="17">
        <v>0</v>
      </c>
      <c r="AC177" s="17">
        <v>0</v>
      </c>
      <c r="AD177" s="17">
        <v>0</v>
      </c>
      <c r="AE177" s="17">
        <v>0</v>
      </c>
      <c r="AF177" s="17">
        <v>0</v>
      </c>
      <c r="AG177" s="17">
        <v>0</v>
      </c>
      <c r="AH177" s="17">
        <v>0</v>
      </c>
      <c r="AI177" s="17" t="s">
        <v>277</v>
      </c>
      <c r="AJ177" s="17">
        <v>0</v>
      </c>
      <c r="AK177" s="17">
        <v>0</v>
      </c>
      <c r="AL177" s="17">
        <v>0</v>
      </c>
      <c r="AM177" s="17">
        <v>0</v>
      </c>
      <c r="AN177" s="17">
        <v>0</v>
      </c>
      <c r="AO177" s="17">
        <v>0</v>
      </c>
      <c r="AP177" s="17">
        <v>0</v>
      </c>
      <c r="AQ177" s="17">
        <v>0</v>
      </c>
      <c r="AR177" s="17">
        <v>0</v>
      </c>
      <c r="AS177" s="17">
        <v>0</v>
      </c>
      <c r="AT177" s="17">
        <v>0</v>
      </c>
      <c r="AU177" s="17">
        <v>0</v>
      </c>
      <c r="AV177" s="17">
        <v>0</v>
      </c>
      <c r="AW177" s="17">
        <v>0</v>
      </c>
      <c r="AX177" s="17">
        <v>0</v>
      </c>
      <c r="AY177" s="17">
        <v>0</v>
      </c>
      <c r="AZ177" s="17">
        <v>0</v>
      </c>
      <c r="BA177" s="17">
        <v>0</v>
      </c>
      <c r="BB177" s="17">
        <v>0</v>
      </c>
      <c r="BC177" s="17">
        <v>0</v>
      </c>
      <c r="BD177" s="17">
        <v>0</v>
      </c>
      <c r="BE177" s="17">
        <v>0</v>
      </c>
      <c r="BF177" s="17">
        <v>0</v>
      </c>
      <c r="BG177" s="17">
        <v>0</v>
      </c>
      <c r="BH177" s="17">
        <v>0</v>
      </c>
      <c r="BI177" s="17">
        <v>0</v>
      </c>
      <c r="BJ177" s="17">
        <v>0</v>
      </c>
      <c r="BK177" s="17">
        <v>0</v>
      </c>
      <c r="BL177" s="17">
        <v>0</v>
      </c>
      <c r="BM177" s="17">
        <v>0</v>
      </c>
      <c r="BN177" s="17">
        <v>0</v>
      </c>
      <c r="BO177" s="17">
        <v>0</v>
      </c>
      <c r="BP177" s="17">
        <v>0</v>
      </c>
      <c r="BQ177" s="17">
        <v>0</v>
      </c>
      <c r="BR177" s="17">
        <v>0</v>
      </c>
      <c r="BS177" s="17">
        <v>0</v>
      </c>
      <c r="BT177" s="17">
        <v>0</v>
      </c>
      <c r="BU177" s="17">
        <v>0</v>
      </c>
      <c r="BV177" s="17">
        <v>0</v>
      </c>
      <c r="BW177" s="17" t="s">
        <v>278</v>
      </c>
      <c r="BX177" s="17">
        <v>0</v>
      </c>
      <c r="BY177" s="17">
        <v>0</v>
      </c>
      <c r="BZ177" s="17">
        <v>0</v>
      </c>
      <c r="CA177" s="17">
        <v>0</v>
      </c>
      <c r="CB177" s="17">
        <v>0</v>
      </c>
      <c r="CC177" s="17">
        <v>0</v>
      </c>
    </row>
    <row r="178" spans="1:81" x14ac:dyDescent="0.3">
      <c r="A178" t="s">
        <v>94</v>
      </c>
      <c r="B178" t="s">
        <v>85</v>
      </c>
      <c r="C178" t="s">
        <v>4</v>
      </c>
      <c r="D178">
        <v>4147550</v>
      </c>
      <c r="E178" t="s">
        <v>19</v>
      </c>
      <c r="F178" t="s">
        <v>55</v>
      </c>
      <c r="G178">
        <v>12.15</v>
      </c>
      <c r="H178">
        <v>126.83</v>
      </c>
      <c r="I178">
        <v>114.68</v>
      </c>
      <c r="J178">
        <v>863.74</v>
      </c>
      <c r="K178">
        <v>703.2</v>
      </c>
      <c r="L178">
        <v>9.93</v>
      </c>
      <c r="M178">
        <v>1318.9451430367656</v>
      </c>
      <c r="N178">
        <v>1228.3</v>
      </c>
      <c r="O178">
        <v>8.31</v>
      </c>
      <c r="P178">
        <v>0</v>
      </c>
      <c r="Q178">
        <v>8.31</v>
      </c>
      <c r="R178">
        <v>8.3000000000000007</v>
      </c>
      <c r="S178" t="s">
        <v>119</v>
      </c>
      <c r="T178" t="s">
        <v>178</v>
      </c>
      <c r="U178" s="17">
        <v>0</v>
      </c>
      <c r="V178" t="s">
        <v>285</v>
      </c>
      <c r="W178" t="s">
        <v>276</v>
      </c>
      <c r="X178" s="17">
        <v>4512294775.1045542</v>
      </c>
      <c r="Y178" s="17">
        <v>0</v>
      </c>
      <c r="Z178" s="17">
        <v>11580016283.996874</v>
      </c>
      <c r="AA178" s="17">
        <v>580075027.21320152</v>
      </c>
      <c r="AB178" s="17">
        <v>0</v>
      </c>
      <c r="AC178" s="17">
        <v>0</v>
      </c>
      <c r="AD178" s="17">
        <v>0</v>
      </c>
      <c r="AE178" s="17">
        <v>0</v>
      </c>
      <c r="AF178" s="17">
        <v>197172583500</v>
      </c>
      <c r="AG178" s="17">
        <v>21355612500</v>
      </c>
      <c r="AH178" s="17">
        <v>5560593000</v>
      </c>
      <c r="AI178" s="17">
        <v>35430</v>
      </c>
      <c r="AJ178" s="17">
        <v>197172583500</v>
      </c>
      <c r="AK178" s="17">
        <v>123012545500</v>
      </c>
      <c r="AL178" s="17">
        <v>144285736000</v>
      </c>
      <c r="AM178" s="17">
        <v>5560593000</v>
      </c>
      <c r="AN178" s="17">
        <v>5560593000</v>
      </c>
      <c r="AO178" s="17">
        <v>4508869000</v>
      </c>
      <c r="AP178" s="17">
        <v>62.388260739100197</v>
      </c>
      <c r="AQ178" s="17">
        <v>85.256206822828304</v>
      </c>
      <c r="AR178" s="17">
        <v>2.8201654110800898</v>
      </c>
      <c r="AS178" s="17">
        <v>2.2990257188833101</v>
      </c>
      <c r="AT178" s="17">
        <v>580075027.21320152</v>
      </c>
      <c r="AU178" s="17">
        <v>580075027.21320152</v>
      </c>
      <c r="AV178" s="17">
        <v>0</v>
      </c>
      <c r="AW178" s="17">
        <v>0</v>
      </c>
      <c r="AX178" s="17">
        <v>0</v>
      </c>
      <c r="AY178" s="17">
        <v>0</v>
      </c>
      <c r="AZ178" s="17">
        <v>0</v>
      </c>
      <c r="BA178" s="17">
        <v>0</v>
      </c>
      <c r="BB178" s="17">
        <v>0</v>
      </c>
      <c r="BC178" s="17">
        <v>0</v>
      </c>
      <c r="BD178" s="17">
        <v>0</v>
      </c>
      <c r="BE178" s="17">
        <v>0</v>
      </c>
      <c r="BF178" s="17">
        <v>0</v>
      </c>
      <c r="BG178" s="17">
        <v>0</v>
      </c>
      <c r="BH178" s="17">
        <v>0</v>
      </c>
      <c r="BI178" s="17">
        <v>0</v>
      </c>
      <c r="BJ178" s="17">
        <v>0</v>
      </c>
      <c r="BK178" s="17">
        <v>79.148822981779503</v>
      </c>
      <c r="BL178" s="17">
        <v>-2.7423859555791998</v>
      </c>
      <c r="BM178" s="17">
        <v>87.144567096688405</v>
      </c>
      <c r="BN178" s="17">
        <v>0</v>
      </c>
      <c r="BO178" s="17">
        <v>0</v>
      </c>
      <c r="BP178" s="17">
        <v>0</v>
      </c>
      <c r="BQ178" s="17">
        <v>0</v>
      </c>
      <c r="BR178" s="17">
        <v>0</v>
      </c>
      <c r="BS178" s="17">
        <v>0</v>
      </c>
      <c r="BT178" s="17">
        <v>30815947000</v>
      </c>
      <c r="BU178" s="17">
        <v>0</v>
      </c>
      <c r="BV178" s="17">
        <v>0</v>
      </c>
      <c r="BW178" s="17" t="s">
        <v>278</v>
      </c>
      <c r="BX178" s="17">
        <v>0</v>
      </c>
      <c r="BY178" s="17">
        <v>0</v>
      </c>
      <c r="BZ178" s="17">
        <v>0</v>
      </c>
      <c r="CA178" s="17">
        <v>0</v>
      </c>
      <c r="CB178" s="17">
        <v>0.62137740767926297</v>
      </c>
      <c r="CC178" s="17">
        <v>0</v>
      </c>
    </row>
    <row r="179" spans="1:81" x14ac:dyDescent="0.3">
      <c r="A179" t="s">
        <v>94</v>
      </c>
      <c r="B179" t="s">
        <v>85</v>
      </c>
      <c r="C179" t="s">
        <v>4</v>
      </c>
      <c r="D179">
        <v>4147550</v>
      </c>
      <c r="E179" t="s">
        <v>19</v>
      </c>
      <c r="F179" t="s">
        <v>56</v>
      </c>
      <c r="G179">
        <v>36.549999999999997</v>
      </c>
      <c r="H179">
        <v>153.21</v>
      </c>
      <c r="I179">
        <v>116.66</v>
      </c>
      <c r="J179">
        <v>961.62</v>
      </c>
      <c r="K179">
        <v>776.87</v>
      </c>
      <c r="L179">
        <v>9.25</v>
      </c>
      <c r="M179">
        <v>1447.6529368164524</v>
      </c>
      <c r="N179">
        <v>1237.8</v>
      </c>
      <c r="O179">
        <v>2.79</v>
      </c>
      <c r="P179">
        <v>-0.34</v>
      </c>
      <c r="Q179">
        <v>8.2899999999999991</v>
      </c>
      <c r="R179">
        <v>8.2799999999999994</v>
      </c>
      <c r="S179" t="s">
        <v>119</v>
      </c>
      <c r="T179" t="s">
        <v>178</v>
      </c>
      <c r="U179" s="17">
        <v>0</v>
      </c>
      <c r="V179" t="s">
        <v>285</v>
      </c>
      <c r="W179" t="s">
        <v>276</v>
      </c>
      <c r="X179" s="17">
        <v>6330659179.6877012</v>
      </c>
      <c r="Y179" s="17">
        <v>0</v>
      </c>
      <c r="Z179" s="17">
        <v>9660465324.2190571</v>
      </c>
      <c r="AA179" s="17">
        <v>120222232.42187883</v>
      </c>
      <c r="AB179" s="17">
        <v>0</v>
      </c>
      <c r="AC179" s="17">
        <v>0</v>
      </c>
      <c r="AD179" s="17">
        <v>5.9856997610222902E-2</v>
      </c>
      <c r="AE179" s="17">
        <v>2.0746197224129701</v>
      </c>
      <c r="AF179" s="17">
        <v>204584810200</v>
      </c>
      <c r="AG179" s="17">
        <v>9597339800</v>
      </c>
      <c r="AH179" s="17">
        <v>6031137600</v>
      </c>
      <c r="AI179" s="17">
        <v>35795</v>
      </c>
      <c r="AJ179" s="17">
        <v>204584810200</v>
      </c>
      <c r="AK179" s="17">
        <v>139049417500</v>
      </c>
      <c r="AL179" s="17">
        <v>160316757500</v>
      </c>
      <c r="AM179" s="17">
        <v>6031137600</v>
      </c>
      <c r="AN179" s="17">
        <v>6031137600</v>
      </c>
      <c r="AO179" s="17">
        <v>0</v>
      </c>
      <c r="AP179" s="17">
        <v>67.966638072526806</v>
      </c>
      <c r="AQ179" s="17">
        <v>86.734175309153201</v>
      </c>
      <c r="AR179" s="17">
        <v>2.9479889509411898</v>
      </c>
      <c r="AS179" s="17">
        <v>0</v>
      </c>
      <c r="AT179" s="17">
        <v>120222232.42187883</v>
      </c>
      <c r="AU179" s="17">
        <v>120222232.42187883</v>
      </c>
      <c r="AV179" s="17">
        <v>5.9856997610222902E-2</v>
      </c>
      <c r="AW179" s="17">
        <v>2.0746197224129701</v>
      </c>
      <c r="AX179" s="17">
        <v>2.0746197224129701</v>
      </c>
      <c r="AY179" s="17">
        <v>0</v>
      </c>
      <c r="AZ179" s="17">
        <v>0</v>
      </c>
      <c r="BA179" s="17">
        <v>2.9125202287533898</v>
      </c>
      <c r="BB179" s="17">
        <v>7.3065161576370302E-2</v>
      </c>
      <c r="BC179" s="17">
        <v>2.3382052446617299</v>
      </c>
      <c r="BD179" s="17">
        <v>0.81374297453255895</v>
      </c>
      <c r="BE179" s="17">
        <v>0</v>
      </c>
      <c r="BF179" s="17">
        <v>0</v>
      </c>
      <c r="BG179" s="17">
        <v>0</v>
      </c>
      <c r="BH179" s="17">
        <v>0</v>
      </c>
      <c r="BI179" s="17">
        <v>0</v>
      </c>
      <c r="BJ179" s="17">
        <v>3.1930967186705499</v>
      </c>
      <c r="BK179" s="17">
        <v>92.4038095238095</v>
      </c>
      <c r="BL179" s="17">
        <v>2.31809523809524</v>
      </c>
      <c r="BM179" s="17">
        <v>74.182857142857102</v>
      </c>
      <c r="BN179" s="17">
        <v>0</v>
      </c>
      <c r="BO179" s="17">
        <v>0</v>
      </c>
      <c r="BP179" s="17">
        <v>0</v>
      </c>
      <c r="BQ179" s="17">
        <v>0</v>
      </c>
      <c r="BR179" s="17">
        <v>0</v>
      </c>
      <c r="BS179" s="17">
        <v>0</v>
      </c>
      <c r="BT179" s="17">
        <v>21508257200</v>
      </c>
      <c r="BU179" s="17">
        <v>0</v>
      </c>
      <c r="BV179" s="17">
        <v>0</v>
      </c>
      <c r="BW179" s="17" t="s">
        <v>278</v>
      </c>
      <c r="BX179" s="17">
        <v>0</v>
      </c>
      <c r="BY179" s="17">
        <v>0</v>
      </c>
      <c r="BZ179" s="17">
        <v>1.1061739900968099</v>
      </c>
      <c r="CA179" s="17">
        <v>0</v>
      </c>
      <c r="CB179" s="17">
        <v>9.0974213276858201E-2</v>
      </c>
      <c r="CC179" s="17">
        <v>0</v>
      </c>
    </row>
    <row r="180" spans="1:81" x14ac:dyDescent="0.3">
      <c r="A180" t="s">
        <v>94</v>
      </c>
      <c r="B180" t="s">
        <v>85</v>
      </c>
      <c r="C180" t="s">
        <v>4</v>
      </c>
      <c r="D180">
        <v>4147550</v>
      </c>
      <c r="E180" t="s">
        <v>19</v>
      </c>
      <c r="F180" t="s">
        <v>57</v>
      </c>
      <c r="G180">
        <v>45.63</v>
      </c>
      <c r="H180">
        <v>163.69999999999999</v>
      </c>
      <c r="I180">
        <v>118.07</v>
      </c>
      <c r="J180">
        <v>1029.06</v>
      </c>
      <c r="K180">
        <v>825.34</v>
      </c>
      <c r="L180">
        <v>7.86</v>
      </c>
      <c r="M180">
        <v>1563.2900106613786</v>
      </c>
      <c r="N180">
        <v>1246.8399999999999</v>
      </c>
      <c r="O180">
        <v>-0.77</v>
      </c>
      <c r="P180">
        <v>-4.2699999999999996</v>
      </c>
      <c r="Q180">
        <v>8.2799999999999994</v>
      </c>
      <c r="R180">
        <v>8.2799999999999994</v>
      </c>
      <c r="S180" t="s">
        <v>119</v>
      </c>
      <c r="T180" t="s">
        <v>178</v>
      </c>
      <c r="U180" s="17">
        <v>0</v>
      </c>
      <c r="V180" t="s">
        <v>285</v>
      </c>
      <c r="W180" t="s">
        <v>276</v>
      </c>
      <c r="X180" s="17">
        <v>7486102697.2757854</v>
      </c>
      <c r="Y180" s="17">
        <v>0</v>
      </c>
      <c r="Z180" s="17">
        <v>8200582607.0033665</v>
      </c>
      <c r="AA180" s="17">
        <v>164675666.92605948</v>
      </c>
      <c r="AB180" s="17">
        <v>0</v>
      </c>
      <c r="AC180" s="17">
        <v>0</v>
      </c>
      <c r="AD180" s="17">
        <v>7.5072141355778693E-2</v>
      </c>
      <c r="AE180" s="17">
        <v>1.8068498685265</v>
      </c>
      <c r="AF180" s="17">
        <v>234019436400</v>
      </c>
      <c r="AG180" s="17">
        <v>5534457100</v>
      </c>
      <c r="AH180" s="17">
        <v>12192269100</v>
      </c>
      <c r="AI180" s="17">
        <v>36160</v>
      </c>
      <c r="AJ180" s="17">
        <v>234019436400</v>
      </c>
      <c r="AK180" s="17">
        <v>155953331800</v>
      </c>
      <c r="AL180" s="17">
        <v>187357299200</v>
      </c>
      <c r="AM180" s="17">
        <v>12192269100</v>
      </c>
      <c r="AN180" s="17">
        <v>12192269100</v>
      </c>
      <c r="AO180" s="17">
        <v>0</v>
      </c>
      <c r="AP180" s="17">
        <v>66.641187671880104</v>
      </c>
      <c r="AQ180" s="17">
        <v>83.238460666281895</v>
      </c>
      <c r="AR180" s="17">
        <v>5.2099386647356303</v>
      </c>
      <c r="AS180" s="17">
        <v>0</v>
      </c>
      <c r="AT180" s="17">
        <v>164675666.92605948</v>
      </c>
      <c r="AU180" s="17">
        <v>164675666.92605948</v>
      </c>
      <c r="AV180" s="17">
        <v>7.5072141355778693E-2</v>
      </c>
      <c r="AW180" s="17">
        <v>1.8068498685265</v>
      </c>
      <c r="AX180" s="17">
        <v>1.8068498685265</v>
      </c>
      <c r="AY180" s="17">
        <v>0</v>
      </c>
      <c r="AZ180" s="17">
        <v>0</v>
      </c>
      <c r="BA180" s="17">
        <v>3.23613765941134</v>
      </c>
      <c r="BB180" s="17">
        <v>7.6393058798988805E-2</v>
      </c>
      <c r="BC180" s="17">
        <v>2.2014189955633698</v>
      </c>
      <c r="BD180" s="17">
        <v>1.2113363336505401</v>
      </c>
      <c r="BE180" s="17">
        <v>0</v>
      </c>
      <c r="BF180" s="17">
        <v>0</v>
      </c>
      <c r="BG180" s="17">
        <v>0</v>
      </c>
      <c r="BH180" s="17">
        <v>0</v>
      </c>
      <c r="BI180" s="17">
        <v>0</v>
      </c>
      <c r="BJ180" s="17">
        <v>3.51149606167544</v>
      </c>
      <c r="BK180" s="17">
        <v>94.824777847662403</v>
      </c>
      <c r="BL180" s="17">
        <v>2.2384569484090502</v>
      </c>
      <c r="BM180" s="17">
        <v>64.505620333188205</v>
      </c>
      <c r="BN180" s="17">
        <v>0</v>
      </c>
      <c r="BO180" s="17">
        <v>0</v>
      </c>
      <c r="BP180" s="17">
        <v>0</v>
      </c>
      <c r="BQ180" s="17">
        <v>0</v>
      </c>
      <c r="BR180" s="17">
        <v>0</v>
      </c>
      <c r="BS180" s="17">
        <v>0</v>
      </c>
      <c r="BT180" s="17">
        <v>20664564200</v>
      </c>
      <c r="BU180" s="17">
        <v>0</v>
      </c>
      <c r="BV180" s="17">
        <v>0</v>
      </c>
      <c r="BW180" s="17" t="s">
        <v>278</v>
      </c>
      <c r="BX180" s="17">
        <v>0</v>
      </c>
      <c r="BY180" s="17">
        <v>0</v>
      </c>
      <c r="BZ180" s="17">
        <v>1.6299750042177099</v>
      </c>
      <c r="CA180" s="17">
        <v>0</v>
      </c>
      <c r="CB180" s="17">
        <v>0.221245942859084</v>
      </c>
      <c r="CC180" s="17">
        <v>0</v>
      </c>
    </row>
    <row r="181" spans="1:81" x14ac:dyDescent="0.3">
      <c r="A181" t="s">
        <v>94</v>
      </c>
      <c r="B181" t="s">
        <v>85</v>
      </c>
      <c r="C181" t="s">
        <v>4</v>
      </c>
      <c r="D181">
        <v>4147550</v>
      </c>
      <c r="E181" t="s">
        <v>19</v>
      </c>
      <c r="F181" t="s">
        <v>58</v>
      </c>
      <c r="G181">
        <v>32.92</v>
      </c>
      <c r="H181">
        <v>169.33</v>
      </c>
      <c r="I181">
        <v>136.41</v>
      </c>
      <c r="J181">
        <v>1094</v>
      </c>
      <c r="K181">
        <v>871.41</v>
      </c>
      <c r="L181">
        <v>7.68</v>
      </c>
      <c r="M181">
        <v>1684.0254084855601</v>
      </c>
      <c r="N181">
        <v>1255.43</v>
      </c>
      <c r="O181">
        <v>-1.4</v>
      </c>
      <c r="P181">
        <v>-2.93</v>
      </c>
      <c r="Q181">
        <v>8.2799999999999994</v>
      </c>
      <c r="R181">
        <v>8.2799999999999994</v>
      </c>
      <c r="S181" t="s">
        <v>119</v>
      </c>
      <c r="T181" t="s">
        <v>178</v>
      </c>
      <c r="U181" s="17">
        <v>0</v>
      </c>
      <c r="V181" t="s">
        <v>285</v>
      </c>
      <c r="W181" t="s">
        <v>276</v>
      </c>
      <c r="X181" s="17">
        <v>6622786239.6485672</v>
      </c>
      <c r="Y181" s="17">
        <v>0</v>
      </c>
      <c r="Z181" s="17">
        <v>8100702849.4410305</v>
      </c>
      <c r="AA181" s="17">
        <v>598799587.42755854</v>
      </c>
      <c r="AB181" s="17">
        <v>0</v>
      </c>
      <c r="AC181" s="17">
        <v>0</v>
      </c>
      <c r="AD181" s="17">
        <v>0.239521710217862</v>
      </c>
      <c r="AE181" s="17">
        <v>4.77001375780491</v>
      </c>
      <c r="AF181" s="17">
        <v>265842429635</v>
      </c>
      <c r="AG181" s="17">
        <v>5194100895</v>
      </c>
      <c r="AH181" s="17">
        <v>12907530951</v>
      </c>
      <c r="AI181" s="17">
        <v>36525</v>
      </c>
      <c r="AJ181" s="17">
        <v>265842429635</v>
      </c>
      <c r="AK181" s="17">
        <v>143637875098</v>
      </c>
      <c r="AL181" s="17">
        <v>213106453306.99997</v>
      </c>
      <c r="AM181" s="17">
        <v>12907530951</v>
      </c>
      <c r="AN181" s="17">
        <v>12907530951</v>
      </c>
      <c r="AO181" s="17">
        <v>12548454984</v>
      </c>
      <c r="AP181" s="17">
        <v>54.031207619947601</v>
      </c>
      <c r="AQ181" s="17">
        <v>67.401935919357697</v>
      </c>
      <c r="AR181" s="17">
        <v>4.8553313963921996</v>
      </c>
      <c r="AS181" s="17">
        <v>4.7266447446239699</v>
      </c>
      <c r="AT181" s="17">
        <v>598799587.42755854</v>
      </c>
      <c r="AU181" s="17">
        <v>598799587.42755854</v>
      </c>
      <c r="AV181" s="17">
        <v>0.239521710217862</v>
      </c>
      <c r="AW181" s="17">
        <v>4.77001375780491</v>
      </c>
      <c r="AX181" s="17">
        <v>4.77001375780491</v>
      </c>
      <c r="AY181" s="17">
        <v>0</v>
      </c>
      <c r="AZ181" s="17">
        <v>0</v>
      </c>
      <c r="BA181" s="17">
        <v>2.4723200972386601</v>
      </c>
      <c r="BB181" s="17">
        <v>4.9179729931783697E-2</v>
      </c>
      <c r="BC181" s="17">
        <v>1.7625957235374501</v>
      </c>
      <c r="BD181" s="17">
        <v>0.88653951274868603</v>
      </c>
      <c r="BE181" s="17">
        <v>0</v>
      </c>
      <c r="BF181" s="17">
        <v>0</v>
      </c>
      <c r="BG181" s="17">
        <v>0</v>
      </c>
      <c r="BH181" s="17">
        <v>0</v>
      </c>
      <c r="BI181" s="17">
        <v>0</v>
      </c>
      <c r="BJ181" s="17">
        <v>2.6810631838411099</v>
      </c>
      <c r="BK181" s="17">
        <v>93.325552556714598</v>
      </c>
      <c r="BL181" s="17">
        <v>1.8564446713837599</v>
      </c>
      <c r="BM181" s="17">
        <v>66.534758188051597</v>
      </c>
      <c r="BN181" s="17">
        <v>0</v>
      </c>
      <c r="BO181" s="17">
        <v>0</v>
      </c>
      <c r="BP181" s="17">
        <v>0</v>
      </c>
      <c r="BQ181" s="17">
        <v>0</v>
      </c>
      <c r="BR181" s="17">
        <v>0</v>
      </c>
      <c r="BS181" s="17">
        <v>0</v>
      </c>
      <c r="BT181" s="17">
        <v>26227884524</v>
      </c>
      <c r="BU181" s="17">
        <v>0</v>
      </c>
      <c r="BV181" s="17">
        <v>0</v>
      </c>
      <c r="BW181" s="17" t="s">
        <v>278</v>
      </c>
      <c r="BX181" s="17">
        <v>0</v>
      </c>
      <c r="BY181" s="17">
        <v>0</v>
      </c>
      <c r="BZ181" s="17">
        <v>0.84250710369552395</v>
      </c>
      <c r="CA181" s="17">
        <v>59.860498065500501</v>
      </c>
      <c r="CB181" s="17">
        <v>0.97281723975702505</v>
      </c>
      <c r="CC181" s="17">
        <v>0</v>
      </c>
    </row>
    <row r="182" spans="1:81" x14ac:dyDescent="0.3">
      <c r="A182" t="s">
        <v>94</v>
      </c>
      <c r="B182" t="s">
        <v>85</v>
      </c>
      <c r="C182" t="s">
        <v>4</v>
      </c>
      <c r="D182">
        <v>4147550</v>
      </c>
      <c r="E182" t="s">
        <v>19</v>
      </c>
      <c r="F182" t="s">
        <v>7</v>
      </c>
      <c r="G182">
        <v>29.92</v>
      </c>
      <c r="H182">
        <v>218.06</v>
      </c>
      <c r="I182">
        <v>188.14</v>
      </c>
      <c r="J182">
        <v>1211.54</v>
      </c>
      <c r="K182">
        <v>958.42</v>
      </c>
      <c r="L182">
        <v>8.4700000000000006</v>
      </c>
      <c r="M182">
        <v>1827.0148694492239</v>
      </c>
      <c r="N182">
        <v>1264.0999999999999</v>
      </c>
      <c r="O182">
        <v>0.35</v>
      </c>
      <c r="P182">
        <v>2.6</v>
      </c>
      <c r="Q182">
        <v>8.2799999999999994</v>
      </c>
      <c r="R182">
        <v>8.2799999999999994</v>
      </c>
      <c r="S182" t="s">
        <v>119</v>
      </c>
      <c r="T182" t="s">
        <v>178</v>
      </c>
      <c r="U182" s="17">
        <v>0</v>
      </c>
      <c r="V182" t="s">
        <v>285</v>
      </c>
      <c r="W182" t="s">
        <v>276</v>
      </c>
      <c r="X182" s="17">
        <v>6255006367.4252043</v>
      </c>
      <c r="Y182" s="17">
        <v>0</v>
      </c>
      <c r="Z182" s="17">
        <v>6958529997.4030809</v>
      </c>
      <c r="AA182" s="17">
        <v>910811842.38207138</v>
      </c>
      <c r="AB182" s="17">
        <v>0</v>
      </c>
      <c r="AC182" s="17">
        <v>0</v>
      </c>
      <c r="AD182" s="17">
        <v>0.31863014393292699</v>
      </c>
      <c r="AE182" s="17">
        <v>6.8014017743179398</v>
      </c>
      <c r="AF182" s="17">
        <v>305854072950</v>
      </c>
      <c r="AG182" s="17">
        <v>5049978810</v>
      </c>
      <c r="AH182" s="17">
        <v>13875028500</v>
      </c>
      <c r="AI182" s="17">
        <v>36891</v>
      </c>
      <c r="AJ182" s="17">
        <v>305854072950</v>
      </c>
      <c r="AK182" s="17">
        <v>166215351210</v>
      </c>
      <c r="AL182" s="17">
        <v>242862410040</v>
      </c>
      <c r="AM182" s="17">
        <v>13875028500</v>
      </c>
      <c r="AN182" s="17">
        <v>13875028500</v>
      </c>
      <c r="AO182" s="17">
        <v>13528907850</v>
      </c>
      <c r="AP182" s="17">
        <v>54.344658420544299</v>
      </c>
      <c r="AQ182" s="17">
        <v>68.440130847183795</v>
      </c>
      <c r="AR182" s="17">
        <v>4.5364864251025496</v>
      </c>
      <c r="AS182" s="17">
        <v>4.4283324699564597</v>
      </c>
      <c r="AT182" s="17">
        <v>910811842.38207138</v>
      </c>
      <c r="AU182" s="17">
        <v>910811842.38207138</v>
      </c>
      <c r="AV182" s="17">
        <v>0.31863014393292699</v>
      </c>
      <c r="AW182" s="17">
        <v>6.8014017743179398</v>
      </c>
      <c r="AX182" s="17">
        <v>6.8014017743179398</v>
      </c>
      <c r="AY182" s="17">
        <v>9.0293078131007398</v>
      </c>
      <c r="AZ182" s="17">
        <v>0</v>
      </c>
      <c r="BA182" s="17">
        <v>2.1177917325197102</v>
      </c>
      <c r="BB182" s="17">
        <v>8.6672470186529599E-2</v>
      </c>
      <c r="BC182" s="17">
        <v>1.6000388779485999</v>
      </c>
      <c r="BD182" s="17">
        <v>0.58815574844276897</v>
      </c>
      <c r="BE182" s="17">
        <v>0</v>
      </c>
      <c r="BF182" s="17">
        <v>0</v>
      </c>
      <c r="BG182" s="17">
        <v>0</v>
      </c>
      <c r="BH182" s="17">
        <v>0</v>
      </c>
      <c r="BI182" s="17">
        <v>0</v>
      </c>
      <c r="BJ182" s="17">
        <v>2.2860085692820502</v>
      </c>
      <c r="BK182" s="17">
        <v>96.782603657712301</v>
      </c>
      <c r="BL182" s="17">
        <v>3.9609123037407499</v>
      </c>
      <c r="BM182" s="17">
        <v>73.121415190900095</v>
      </c>
      <c r="BN182" s="17">
        <v>0</v>
      </c>
      <c r="BO182" s="17">
        <v>0</v>
      </c>
      <c r="BP182" s="17">
        <v>0</v>
      </c>
      <c r="BQ182" s="17">
        <v>0</v>
      </c>
      <c r="BR182" s="17">
        <v>0</v>
      </c>
      <c r="BS182" s="17">
        <v>0</v>
      </c>
      <c r="BT182" s="17">
        <v>35614788000</v>
      </c>
      <c r="BU182" s="17">
        <v>0</v>
      </c>
      <c r="BV182" s="17">
        <v>0</v>
      </c>
      <c r="BW182" s="17" t="s">
        <v>278</v>
      </c>
      <c r="BX182" s="17">
        <v>0</v>
      </c>
      <c r="BY182" s="17">
        <v>0</v>
      </c>
      <c r="BZ182" s="17">
        <v>0.26003630768540997</v>
      </c>
      <c r="CA182" s="17">
        <v>39.050150883747698</v>
      </c>
      <c r="CB182" s="17">
        <v>0.76061068129655096</v>
      </c>
      <c r="CC182" s="17">
        <v>0</v>
      </c>
    </row>
    <row r="183" spans="1:81" x14ac:dyDescent="0.3">
      <c r="A183" t="s">
        <v>94</v>
      </c>
      <c r="B183" t="s">
        <v>85</v>
      </c>
      <c r="C183" t="s">
        <v>4</v>
      </c>
      <c r="D183">
        <v>4147550</v>
      </c>
      <c r="E183" t="s">
        <v>19</v>
      </c>
      <c r="F183" t="s">
        <v>59</v>
      </c>
      <c r="G183">
        <v>28.18</v>
      </c>
      <c r="H183">
        <v>232.88</v>
      </c>
      <c r="I183">
        <v>204.7</v>
      </c>
      <c r="J183">
        <v>1339.41</v>
      </c>
      <c r="K183">
        <v>1052.3800000000001</v>
      </c>
      <c r="L183">
        <v>8.32</v>
      </c>
      <c r="M183">
        <v>1979.3779757692646</v>
      </c>
      <c r="N183">
        <v>1272.74</v>
      </c>
      <c r="O183">
        <v>0.72</v>
      </c>
      <c r="P183">
        <v>-1.29</v>
      </c>
      <c r="Q183">
        <v>8.2799999999999994</v>
      </c>
      <c r="R183">
        <v>8.2799999999999994</v>
      </c>
      <c r="S183" t="s">
        <v>119</v>
      </c>
      <c r="T183" t="s">
        <v>178</v>
      </c>
      <c r="U183" s="17">
        <v>0</v>
      </c>
      <c r="V183" t="s">
        <v>285</v>
      </c>
      <c r="W183" t="s">
        <v>276</v>
      </c>
      <c r="X183" s="17">
        <v>7417417925.3276033</v>
      </c>
      <c r="Y183" s="17">
        <v>0</v>
      </c>
      <c r="Z183" s="17">
        <v>5935480793.489502</v>
      </c>
      <c r="AA183" s="17">
        <v>624259673.91223454</v>
      </c>
      <c r="AB183" s="17">
        <v>0</v>
      </c>
      <c r="AC183" s="17">
        <v>0</v>
      </c>
      <c r="AD183" s="17">
        <v>0.19556905694042101</v>
      </c>
      <c r="AE183" s="17">
        <v>4.6462275815247898</v>
      </c>
      <c r="AF183" s="17">
        <v>332547089784</v>
      </c>
      <c r="AG183" s="17">
        <v>4792525452</v>
      </c>
      <c r="AH183" s="17">
        <v>12996460074</v>
      </c>
      <c r="AI183" s="17">
        <v>37256</v>
      </c>
      <c r="AJ183" s="17">
        <v>332547089784</v>
      </c>
      <c r="AK183" s="17">
        <v>177649661124</v>
      </c>
      <c r="AL183" s="17">
        <v>273726590592</v>
      </c>
      <c r="AM183" s="17">
        <v>12996460074</v>
      </c>
      <c r="AN183" s="17">
        <v>12996460074</v>
      </c>
      <c r="AO183" s="17">
        <v>12605842548</v>
      </c>
      <c r="AP183" s="17">
        <v>53.420903860379298</v>
      </c>
      <c r="AQ183" s="17">
        <v>64.9004032599791</v>
      </c>
      <c r="AR183" s="17">
        <v>3.9081563102661998</v>
      </c>
      <c r="AS183" s="17">
        <v>3.7951518639108501</v>
      </c>
      <c r="AT183" s="17">
        <v>624259673.91223454</v>
      </c>
      <c r="AU183" s="17">
        <v>624259673.91223454</v>
      </c>
      <c r="AV183" s="17">
        <v>0.19556905694042101</v>
      </c>
      <c r="AW183" s="17">
        <v>4.6462275815247898</v>
      </c>
      <c r="AX183" s="17">
        <v>4.6462275815247898</v>
      </c>
      <c r="AY183" s="17">
        <v>6.7882340432416903</v>
      </c>
      <c r="AZ183" s="17">
        <v>0</v>
      </c>
      <c r="BA183" s="17">
        <v>2.0940309803036201</v>
      </c>
      <c r="BB183" s="17">
        <v>0.110520930185026</v>
      </c>
      <c r="BC183" s="17">
        <v>1.4108829430058301</v>
      </c>
      <c r="BD183" s="17">
        <v>0.91285746376796495</v>
      </c>
      <c r="BE183" s="17">
        <v>0</v>
      </c>
      <c r="BF183" s="17">
        <v>0</v>
      </c>
      <c r="BG183" s="17">
        <v>0</v>
      </c>
      <c r="BH183" s="17">
        <v>0</v>
      </c>
      <c r="BI183" s="17">
        <v>0</v>
      </c>
      <c r="BJ183" s="17">
        <v>2.2410026730007502</v>
      </c>
      <c r="BK183" s="17">
        <v>90.114669185913897</v>
      </c>
      <c r="BL183" s="17">
        <v>4.7561650975665399</v>
      </c>
      <c r="BM183" s="17">
        <v>60.716030882496703</v>
      </c>
      <c r="BN183" s="17">
        <v>6.6811012789290096</v>
      </c>
      <c r="BO183" s="17">
        <v>6.6811012789290096</v>
      </c>
      <c r="BP183" s="17">
        <v>6.88</v>
      </c>
      <c r="BQ183" s="17">
        <v>0</v>
      </c>
      <c r="BR183" s="17">
        <v>0</v>
      </c>
      <c r="BS183" s="17">
        <v>0</v>
      </c>
      <c r="BT183" s="17">
        <v>34337854044</v>
      </c>
      <c r="BU183" s="17">
        <v>58.495690262798803</v>
      </c>
      <c r="BV183" s="17">
        <v>0</v>
      </c>
      <c r="BW183" s="17" t="s">
        <v>278</v>
      </c>
      <c r="BX183" s="17">
        <v>0</v>
      </c>
      <c r="BY183" s="17">
        <v>0</v>
      </c>
      <c r="BZ183" s="17">
        <v>1.30878901577019</v>
      </c>
      <c r="CA183" s="17">
        <v>0</v>
      </c>
      <c r="CB183" s="17">
        <v>2.36163478995369</v>
      </c>
      <c r="CC183" s="17">
        <v>0</v>
      </c>
    </row>
    <row r="184" spans="1:81" x14ac:dyDescent="0.3">
      <c r="A184" t="s">
        <v>94</v>
      </c>
      <c r="B184" t="s">
        <v>85</v>
      </c>
      <c r="C184" t="s">
        <v>4</v>
      </c>
      <c r="D184">
        <v>4147550</v>
      </c>
      <c r="E184" t="s">
        <v>19</v>
      </c>
      <c r="F184" t="s">
        <v>60</v>
      </c>
      <c r="G184">
        <v>37.69</v>
      </c>
      <c r="H184">
        <v>286.77999999999997</v>
      </c>
      <c r="I184">
        <v>249.09</v>
      </c>
      <c r="J184">
        <v>1470.55</v>
      </c>
      <c r="K184">
        <v>1148.04</v>
      </c>
      <c r="L184">
        <v>9.11</v>
      </c>
      <c r="M184">
        <v>2159.962917459316</v>
      </c>
      <c r="N184">
        <v>1280.93</v>
      </c>
      <c r="O184">
        <v>-0.77</v>
      </c>
      <c r="P184">
        <v>-2.27</v>
      </c>
      <c r="Q184">
        <v>8.2799999999999994</v>
      </c>
      <c r="R184">
        <v>8.2799999999999994</v>
      </c>
      <c r="S184" t="s">
        <v>119</v>
      </c>
      <c r="T184" t="s">
        <v>178</v>
      </c>
      <c r="U184" s="17">
        <v>0</v>
      </c>
      <c r="V184" t="s">
        <v>285</v>
      </c>
      <c r="W184" t="s">
        <v>276</v>
      </c>
      <c r="X184" s="17">
        <v>7263870334.4119835</v>
      </c>
      <c r="Y184" s="17">
        <v>0</v>
      </c>
      <c r="Z184" s="17">
        <v>5129946817.7272959</v>
      </c>
      <c r="AA184" s="17">
        <v>520038888.84043336</v>
      </c>
      <c r="AB184" s="17">
        <v>0</v>
      </c>
      <c r="AC184" s="17">
        <v>0</v>
      </c>
      <c r="AD184" s="17">
        <v>0.14750923089393</v>
      </c>
      <c r="AE184" s="17">
        <v>4.0073928203982296</v>
      </c>
      <c r="AF184" s="17">
        <v>372499287120</v>
      </c>
      <c r="AG184" s="17">
        <v>4399997904</v>
      </c>
      <c r="AH184" s="17">
        <v>12955824576.000002</v>
      </c>
      <c r="AI184" s="17">
        <v>37621</v>
      </c>
      <c r="AJ184" s="17">
        <v>372499287120</v>
      </c>
      <c r="AK184" s="17">
        <v>207930739248.00003</v>
      </c>
      <c r="AL184" s="17">
        <v>314079556032</v>
      </c>
      <c r="AM184" s="17">
        <v>12955824576.000002</v>
      </c>
      <c r="AN184" s="17">
        <v>12955824576.000002</v>
      </c>
      <c r="AO184" s="17">
        <v>12607391232</v>
      </c>
      <c r="AP184" s="17">
        <v>55.820439511610502</v>
      </c>
      <c r="AQ184" s="17">
        <v>66.203207198502</v>
      </c>
      <c r="AR184" s="17">
        <v>3.4780803679300201</v>
      </c>
      <c r="AS184" s="17">
        <v>3.3877098773468002</v>
      </c>
      <c r="AT184" s="17">
        <v>520038888.84043336</v>
      </c>
      <c r="AU184" s="17">
        <v>520038888.84043336</v>
      </c>
      <c r="AV184" s="17">
        <v>0.14750923089393</v>
      </c>
      <c r="AW184" s="17">
        <v>4.0073928203982296</v>
      </c>
      <c r="AX184" s="17">
        <v>4.0073928203982296</v>
      </c>
      <c r="AY184" s="17">
        <v>5.3419587322580302</v>
      </c>
      <c r="AZ184" s="17">
        <v>0.248317338481226</v>
      </c>
      <c r="BA184" s="17">
        <v>2.2267587708272401</v>
      </c>
      <c r="BB184" s="17">
        <v>0.119919795282961</v>
      </c>
      <c r="BC184" s="17">
        <v>1.3807055938180499</v>
      </c>
      <c r="BD184" s="17">
        <v>0.67969402116366795</v>
      </c>
      <c r="BE184" s="17">
        <v>3.7485302313666802</v>
      </c>
      <c r="BF184" s="17">
        <v>0.201873226613803</v>
      </c>
      <c r="BG184" s="17">
        <v>2.3242825971316599</v>
      </c>
      <c r="BH184" s="17">
        <v>1.1441982938568001</v>
      </c>
      <c r="BI184" s="17">
        <v>0.25022125859504502</v>
      </c>
      <c r="BJ184" s="17">
        <v>2.3595803293977302</v>
      </c>
      <c r="BK184" s="17">
        <v>108.07412089557199</v>
      </c>
      <c r="BL184" s="17">
        <v>5.8202202335406996</v>
      </c>
      <c r="BM184" s="17">
        <v>67.011543963538401</v>
      </c>
      <c r="BN184" s="17">
        <v>5.7762051760477799</v>
      </c>
      <c r="BO184" s="17">
        <v>5.7762051760477799</v>
      </c>
      <c r="BP184" s="17">
        <v>6.9120442463909502</v>
      </c>
      <c r="BQ184" s="17">
        <v>0</v>
      </c>
      <c r="BR184" s="17">
        <v>0</v>
      </c>
      <c r="BS184" s="17">
        <v>0</v>
      </c>
      <c r="BT184" s="17">
        <v>33990856704.000004</v>
      </c>
      <c r="BU184" s="17">
        <v>60.213933922440802</v>
      </c>
      <c r="BV184" s="17">
        <v>32382554112.000004</v>
      </c>
      <c r="BW184" s="17" t="s">
        <v>278</v>
      </c>
      <c r="BX184" s="17">
        <v>15.174016127827</v>
      </c>
      <c r="BY184" s="17">
        <v>179.061641959556</v>
      </c>
      <c r="BZ184" s="17">
        <v>0.94704204451067098</v>
      </c>
      <c r="CA184" s="17">
        <v>0</v>
      </c>
      <c r="CB184" s="17">
        <v>2.5665369103503899</v>
      </c>
      <c r="CC184" s="17">
        <v>14.4373888036335</v>
      </c>
    </row>
    <row r="185" spans="1:81" x14ac:dyDescent="0.3">
      <c r="A185" t="s">
        <v>94</v>
      </c>
      <c r="B185" t="s">
        <v>85</v>
      </c>
      <c r="C185" t="s">
        <v>4</v>
      </c>
      <c r="D185">
        <v>4147550</v>
      </c>
      <c r="E185" t="s">
        <v>19</v>
      </c>
      <c r="F185" t="s">
        <v>61</v>
      </c>
      <c r="G185">
        <v>39.799999999999997</v>
      </c>
      <c r="H185">
        <v>396.63</v>
      </c>
      <c r="I185">
        <v>356.83</v>
      </c>
      <c r="J185">
        <v>1660.29</v>
      </c>
      <c r="K185">
        <v>1288.17</v>
      </c>
      <c r="L185">
        <v>10.029999999999999</v>
      </c>
      <c r="M185">
        <v>2376.327040613864</v>
      </c>
      <c r="N185">
        <v>1288.8699999999999</v>
      </c>
      <c r="O185">
        <v>1.1599999999999999</v>
      </c>
      <c r="P185">
        <v>2.34</v>
      </c>
      <c r="Q185">
        <v>8.2799999999999994</v>
      </c>
      <c r="R185">
        <v>8.2799999999999994</v>
      </c>
      <c r="S185" t="s">
        <v>119</v>
      </c>
      <c r="T185" t="s">
        <v>178</v>
      </c>
      <c r="U185" s="17">
        <v>429285470469.99994</v>
      </c>
      <c r="V185" t="s">
        <v>285</v>
      </c>
      <c r="W185" t="s">
        <v>276</v>
      </c>
      <c r="X185" s="17">
        <v>11009311150.40263</v>
      </c>
      <c r="Y185" s="17">
        <v>0</v>
      </c>
      <c r="Z185" s="17">
        <v>9524005567.0495434</v>
      </c>
      <c r="AA185" s="17">
        <v>2704696282.2942514</v>
      </c>
      <c r="AB185" s="17">
        <v>0</v>
      </c>
      <c r="AC185" s="17">
        <v>0</v>
      </c>
      <c r="AD185" s="17">
        <v>0.67468674020702901</v>
      </c>
      <c r="AE185" s="17">
        <v>15.2569633279494</v>
      </c>
      <c r="AF185" s="17">
        <v>429285470469.99994</v>
      </c>
      <c r="AG185" s="17">
        <v>914735791</v>
      </c>
      <c r="AH185" s="17">
        <v>22500494830</v>
      </c>
      <c r="AI185" s="17">
        <v>37986</v>
      </c>
      <c r="AJ185" s="17">
        <v>429285470469.99994</v>
      </c>
      <c r="AK185" s="17">
        <v>234589799051</v>
      </c>
      <c r="AL185" s="17">
        <v>381770437442</v>
      </c>
      <c r="AM185" s="17">
        <v>22500494830</v>
      </c>
      <c r="AN185" s="17">
        <v>22500494830</v>
      </c>
      <c r="AO185" s="17">
        <v>22304885631</v>
      </c>
      <c r="AP185" s="17">
        <v>54.646573245109202</v>
      </c>
      <c r="AQ185" s="17">
        <v>61.447869201930999</v>
      </c>
      <c r="AR185" s="17">
        <v>5.2413828041665402</v>
      </c>
      <c r="AS185" s="17">
        <v>5.1981851924748499</v>
      </c>
      <c r="AT185" s="17">
        <v>2704696282.2942514</v>
      </c>
      <c r="AU185" s="17">
        <v>2704696282.2942514</v>
      </c>
      <c r="AV185" s="17">
        <v>0.67468674020702901</v>
      </c>
      <c r="AW185" s="17">
        <v>15.2569633279494</v>
      </c>
      <c r="AX185" s="17">
        <v>15.2569633279494</v>
      </c>
      <c r="AY185" s="17">
        <v>15.7934960531279</v>
      </c>
      <c r="AZ185" s="17">
        <v>0</v>
      </c>
      <c r="BA185" s="17">
        <v>1.9968762549415999</v>
      </c>
      <c r="BB185" s="17">
        <v>0.138059586228097</v>
      </c>
      <c r="BC185" s="17">
        <v>1.3707409212863</v>
      </c>
      <c r="BD185" s="17">
        <v>1.3755327733295799</v>
      </c>
      <c r="BE185" s="17">
        <v>0</v>
      </c>
      <c r="BF185" s="17">
        <v>0</v>
      </c>
      <c r="BG185" s="17">
        <v>0</v>
      </c>
      <c r="BH185" s="17">
        <v>0</v>
      </c>
      <c r="BI185" s="17">
        <v>0</v>
      </c>
      <c r="BJ185" s="17">
        <v>2.1328527206916998</v>
      </c>
      <c r="BK185" s="17">
        <v>72.712208504801097</v>
      </c>
      <c r="BL185" s="17">
        <v>5.0271604938271599</v>
      </c>
      <c r="BM185" s="17">
        <v>49.912757201646102</v>
      </c>
      <c r="BN185" s="17">
        <v>0</v>
      </c>
      <c r="BO185" s="17">
        <v>0</v>
      </c>
      <c r="BP185" s="17">
        <v>0</v>
      </c>
      <c r="BQ185" s="17">
        <v>0</v>
      </c>
      <c r="BR185" s="17">
        <v>0</v>
      </c>
      <c r="BS185" s="17">
        <v>0</v>
      </c>
      <c r="BT185" s="17">
        <v>14082533297</v>
      </c>
      <c r="BU185" s="17">
        <v>0</v>
      </c>
      <c r="BV185" s="17">
        <v>10300231892</v>
      </c>
      <c r="BW185" s="17" t="s">
        <v>278</v>
      </c>
      <c r="BX185" s="17">
        <v>4.2711636831847803</v>
      </c>
      <c r="BY185" s="17">
        <v>35.674770891743698</v>
      </c>
      <c r="BZ185" s="17">
        <v>0.407029809338668</v>
      </c>
      <c r="CA185" s="17">
        <v>16.9383462600237</v>
      </c>
      <c r="CB185" s="17">
        <v>2.7234104379280502</v>
      </c>
      <c r="CC185" s="17">
        <v>0</v>
      </c>
    </row>
    <row r="186" spans="1:81" x14ac:dyDescent="0.3">
      <c r="A186" t="s">
        <v>94</v>
      </c>
      <c r="B186" t="s">
        <v>85</v>
      </c>
      <c r="C186" t="s">
        <v>4</v>
      </c>
      <c r="D186">
        <v>4147550</v>
      </c>
      <c r="E186" t="s">
        <v>19</v>
      </c>
      <c r="F186" t="s">
        <v>62</v>
      </c>
      <c r="G186">
        <v>51.39</v>
      </c>
      <c r="H186">
        <v>534.85</v>
      </c>
      <c r="I186">
        <v>483.46</v>
      </c>
      <c r="J186">
        <v>1955.14</v>
      </c>
      <c r="K186">
        <v>1507.65</v>
      </c>
      <c r="L186">
        <v>10.11</v>
      </c>
      <c r="M186">
        <v>2616.7043956318621</v>
      </c>
      <c r="N186">
        <v>1296.82</v>
      </c>
      <c r="O186">
        <v>3.89</v>
      </c>
      <c r="P186">
        <v>6.05</v>
      </c>
      <c r="Q186">
        <v>8.2799999999999994</v>
      </c>
      <c r="R186">
        <v>8.2799999999999994</v>
      </c>
      <c r="S186" t="s">
        <v>119</v>
      </c>
      <c r="T186" t="s">
        <v>178</v>
      </c>
      <c r="U186" s="17">
        <v>472412174080</v>
      </c>
      <c r="V186" t="s">
        <v>285</v>
      </c>
      <c r="W186" t="s">
        <v>276</v>
      </c>
      <c r="X186" s="17">
        <v>13770519591.473122</v>
      </c>
      <c r="Y186" s="17">
        <v>12739083800.145069</v>
      </c>
      <c r="Z186" s="17">
        <v>11708252106.152925</v>
      </c>
      <c r="AA186" s="17">
        <v>5924986670.5783834</v>
      </c>
      <c r="AB186" s="17">
        <v>3.1413061467177407E-2</v>
      </c>
      <c r="AC186" s="17">
        <v>0</v>
      </c>
      <c r="AD186" s="17">
        <v>1.2964312188251099</v>
      </c>
      <c r="AE186" s="17">
        <v>25.690120776046999</v>
      </c>
      <c r="AF186" s="17">
        <v>472412174080</v>
      </c>
      <c r="AG186" s="17">
        <v>5543888416</v>
      </c>
      <c r="AH186" s="17">
        <v>23627254024</v>
      </c>
      <c r="AI186" s="17">
        <v>38352</v>
      </c>
      <c r="AJ186" s="17">
        <v>472412174080</v>
      </c>
      <c r="AK186" s="17">
        <v>262618455088</v>
      </c>
      <c r="AL186" s="17">
        <v>421811203704</v>
      </c>
      <c r="AM186" s="17">
        <v>23623025184</v>
      </c>
      <c r="AN186" s="17">
        <v>23627254024</v>
      </c>
      <c r="AO186" s="17">
        <v>21216211104</v>
      </c>
      <c r="AP186" s="17">
        <v>55.590958382780201</v>
      </c>
      <c r="AQ186" s="17">
        <v>62.2597154323783</v>
      </c>
      <c r="AR186" s="17">
        <v>5.00140667839751</v>
      </c>
      <c r="AS186" s="17">
        <v>4.5140766048023604</v>
      </c>
      <c r="AT186" s="17">
        <v>5924986670.5783834</v>
      </c>
      <c r="AU186" s="17">
        <v>5925228309.5127468</v>
      </c>
      <c r="AV186" s="17">
        <v>1.2964312188251099</v>
      </c>
      <c r="AW186" s="17">
        <v>25.690120776046999</v>
      </c>
      <c r="AX186" s="17">
        <v>25.6935239661974</v>
      </c>
      <c r="AY186" s="17">
        <v>27.669335761802699</v>
      </c>
      <c r="AZ186" s="17">
        <v>0</v>
      </c>
      <c r="BA186" s="17">
        <v>2.6829570052227401</v>
      </c>
      <c r="BB186" s="17">
        <v>0.171068646350271</v>
      </c>
      <c r="BC186" s="17">
        <v>1.4121953360199599</v>
      </c>
      <c r="BD186" s="17">
        <v>1.6008969273734199</v>
      </c>
      <c r="BE186" s="17">
        <v>0</v>
      </c>
      <c r="BF186" s="17">
        <v>0</v>
      </c>
      <c r="BG186" s="17">
        <v>0</v>
      </c>
      <c r="BH186" s="17">
        <v>0</v>
      </c>
      <c r="BI186" s="17">
        <v>0</v>
      </c>
      <c r="BJ186" s="17">
        <v>2.8196390101924602</v>
      </c>
      <c r="BK186" s="17">
        <v>89.043307362953598</v>
      </c>
      <c r="BL186" s="17">
        <v>5.6775110549589396</v>
      </c>
      <c r="BM186" s="17">
        <v>46.868639011721797</v>
      </c>
      <c r="BN186" s="17">
        <v>8.6</v>
      </c>
      <c r="BO186" s="17">
        <v>8.6</v>
      </c>
      <c r="BP186" s="17">
        <v>11.32</v>
      </c>
      <c r="BQ186" s="17">
        <v>0</v>
      </c>
      <c r="BR186" s="17">
        <v>13921220456</v>
      </c>
      <c r="BS186" s="17">
        <v>5159668096</v>
      </c>
      <c r="BT186" s="17">
        <v>19080888552</v>
      </c>
      <c r="BU186" s="17">
        <v>0</v>
      </c>
      <c r="BV186" s="17">
        <v>10557601120</v>
      </c>
      <c r="BW186" s="17" t="s">
        <v>278</v>
      </c>
      <c r="BX186" s="17">
        <v>3.92291371295837</v>
      </c>
      <c r="BY186" s="17">
        <v>38.0807112350737</v>
      </c>
      <c r="BZ186" s="17">
        <v>0.28929189073489298</v>
      </c>
      <c r="CA186" s="17">
        <v>13.5211453671747</v>
      </c>
      <c r="CB186" s="17">
        <v>2.4182172606407599</v>
      </c>
      <c r="CC186" s="17">
        <v>0</v>
      </c>
    </row>
    <row r="187" spans="1:81" x14ac:dyDescent="0.3">
      <c r="A187" t="s">
        <v>94</v>
      </c>
      <c r="B187" t="s">
        <v>85</v>
      </c>
      <c r="C187" t="s">
        <v>4</v>
      </c>
      <c r="D187">
        <v>4147550</v>
      </c>
      <c r="E187" t="s">
        <v>19</v>
      </c>
      <c r="F187" t="s">
        <v>63</v>
      </c>
      <c r="G187">
        <v>124.29</v>
      </c>
      <c r="H187">
        <v>689.03</v>
      </c>
      <c r="I187">
        <v>564.74</v>
      </c>
      <c r="J187">
        <v>2286.15</v>
      </c>
      <c r="K187">
        <v>1751.99</v>
      </c>
      <c r="L187">
        <v>11.39</v>
      </c>
      <c r="M187">
        <v>2944.9409026541857</v>
      </c>
      <c r="N187">
        <v>1304.8900000000001</v>
      </c>
      <c r="O187">
        <v>1.81</v>
      </c>
      <c r="P187">
        <v>4.92</v>
      </c>
      <c r="Q187">
        <v>8.19</v>
      </c>
      <c r="R187">
        <v>8.07</v>
      </c>
      <c r="S187" t="s">
        <v>119</v>
      </c>
      <c r="T187" t="s">
        <v>178</v>
      </c>
      <c r="U187" s="17">
        <v>568228462704</v>
      </c>
      <c r="V187" t="s">
        <v>285</v>
      </c>
      <c r="W187" t="s">
        <v>276</v>
      </c>
      <c r="X187" s="17">
        <v>15712207619.031923</v>
      </c>
      <c r="Y187" s="17">
        <v>14538619943.647947</v>
      </c>
      <c r="Z187" s="17">
        <v>13722455267.382372</v>
      </c>
      <c r="AA187" s="17">
        <v>5749041518.6065807</v>
      </c>
      <c r="AB187" s="17">
        <v>2.8808684355171414E-2</v>
      </c>
      <c r="AC187" s="17">
        <v>-9.2458814709444201</v>
      </c>
      <c r="AD187" s="17">
        <v>1.09963081020955</v>
      </c>
      <c r="AE187" s="17">
        <v>19.4922479657636</v>
      </c>
      <c r="AF187" s="17">
        <v>568228462704</v>
      </c>
      <c r="AG187" s="17">
        <v>5620276584</v>
      </c>
      <c r="AH187" s="17">
        <v>35646632423.999992</v>
      </c>
      <c r="AI187" s="17">
        <v>38717</v>
      </c>
      <c r="AJ187" s="17">
        <v>568228462704</v>
      </c>
      <c r="AK187" s="17">
        <v>296808024456</v>
      </c>
      <c r="AL187" s="17">
        <v>496397171951.99994</v>
      </c>
      <c r="AM187" s="17">
        <v>35634489048</v>
      </c>
      <c r="AN187" s="17">
        <v>35646632423.999992</v>
      </c>
      <c r="AO187" s="17">
        <v>33239394000</v>
      </c>
      <c r="AP187" s="17">
        <v>52.233924193729202</v>
      </c>
      <c r="AQ187" s="17">
        <v>59.792448713769097</v>
      </c>
      <c r="AR187" s="17">
        <v>6.2732923047131699</v>
      </c>
      <c r="AS187" s="17">
        <v>5.8745399736986998</v>
      </c>
      <c r="AT187" s="17">
        <v>5749041518.6065807</v>
      </c>
      <c r="AU187" s="17">
        <v>5749896013.4815216</v>
      </c>
      <c r="AV187" s="17">
        <v>1.09963081020955</v>
      </c>
      <c r="AW187" s="17">
        <v>19.4922479657636</v>
      </c>
      <c r="AX187" s="17">
        <v>19.500512321593099</v>
      </c>
      <c r="AY187" s="17">
        <v>21.588585414445799</v>
      </c>
      <c r="AZ187" s="17">
        <v>0</v>
      </c>
      <c r="BA187" s="17">
        <v>2.7213154102414898</v>
      </c>
      <c r="BB187" s="17">
        <v>0.197413336595926</v>
      </c>
      <c r="BC187" s="17">
        <v>1.35637321697582</v>
      </c>
      <c r="BD187" s="17">
        <v>1.64893254371112</v>
      </c>
      <c r="BE187" s="17">
        <v>0</v>
      </c>
      <c r="BF187" s="17">
        <v>0</v>
      </c>
      <c r="BG187" s="17">
        <v>0</v>
      </c>
      <c r="BH187" s="17">
        <v>0</v>
      </c>
      <c r="BI187" s="17">
        <v>0</v>
      </c>
      <c r="BJ187" s="17">
        <v>2.7815850388046299</v>
      </c>
      <c r="BK187" s="17">
        <v>90.550367481392897</v>
      </c>
      <c r="BL187" s="17">
        <v>6.5688270118246699</v>
      </c>
      <c r="BM187" s="17">
        <v>45.1326196062588</v>
      </c>
      <c r="BN187" s="17">
        <v>11.081051756081701</v>
      </c>
      <c r="BO187" s="17">
        <v>11.081051756081701</v>
      </c>
      <c r="BP187" s="17">
        <v>13.5863861369715</v>
      </c>
      <c r="BQ187" s="17">
        <v>6.2209550103257696</v>
      </c>
      <c r="BR187" s="17">
        <v>20614248143.999996</v>
      </c>
      <c r="BS187" s="17">
        <v>5392526328</v>
      </c>
      <c r="BT187" s="17">
        <v>26006774472</v>
      </c>
      <c r="BU187" s="17">
        <v>55.872157657364902</v>
      </c>
      <c r="BV187" s="17">
        <v>11705842728</v>
      </c>
      <c r="BW187" s="17" t="s">
        <v>278</v>
      </c>
      <c r="BX187" s="17">
        <v>3.8427056969620099</v>
      </c>
      <c r="BY187" s="17">
        <v>28.511627205094499</v>
      </c>
      <c r="BZ187" s="17">
        <v>0.58499849759615397</v>
      </c>
      <c r="CA187" s="17">
        <v>20.772563790320302</v>
      </c>
      <c r="CB187" s="17">
        <v>2.5661019899951101</v>
      </c>
      <c r="CC187" s="17">
        <v>3.68709440849161</v>
      </c>
    </row>
    <row r="188" spans="1:81" x14ac:dyDescent="0.3">
      <c r="A188" t="s">
        <v>94</v>
      </c>
      <c r="B188" t="s">
        <v>85</v>
      </c>
      <c r="C188" t="s">
        <v>4</v>
      </c>
      <c r="D188">
        <v>4147550</v>
      </c>
      <c r="E188" t="s">
        <v>19</v>
      </c>
      <c r="F188" t="s">
        <v>64</v>
      </c>
      <c r="G188">
        <v>206.77</v>
      </c>
      <c r="H188">
        <v>888.75</v>
      </c>
      <c r="I188">
        <v>681.97</v>
      </c>
      <c r="J188">
        <v>2752.32</v>
      </c>
      <c r="K188">
        <v>2096.0700000000002</v>
      </c>
      <c r="L188">
        <v>12.71</v>
      </c>
      <c r="M188">
        <v>3410.7596700471668</v>
      </c>
      <c r="N188">
        <v>1313.09</v>
      </c>
      <c r="O188">
        <v>1.47</v>
      </c>
      <c r="P188">
        <v>2.96</v>
      </c>
      <c r="Q188">
        <v>7.97</v>
      </c>
      <c r="R188">
        <v>7.81</v>
      </c>
      <c r="S188" t="s">
        <v>119</v>
      </c>
      <c r="T188" t="s">
        <v>178</v>
      </c>
      <c r="U188" s="17">
        <v>698068677831.00012</v>
      </c>
      <c r="V188" t="s">
        <v>285</v>
      </c>
      <c r="W188" t="s">
        <v>276</v>
      </c>
      <c r="X188" s="17">
        <v>19015740086.385353</v>
      </c>
      <c r="Y188" s="17">
        <v>18506330545.767975</v>
      </c>
      <c r="Z188" s="17">
        <v>17629007145.847267</v>
      </c>
      <c r="AA188" s="17">
        <v>5810229133.6755877</v>
      </c>
      <c r="AB188" s="17">
        <v>2.5840523360546878E-2</v>
      </c>
      <c r="AC188" s="17">
        <v>-12.664791405429201</v>
      </c>
      <c r="AD188" s="17">
        <v>0.90664984865354104</v>
      </c>
      <c r="AE188" s="17">
        <v>14.992854611163001</v>
      </c>
      <c r="AF188" s="17">
        <v>698068677831.00012</v>
      </c>
      <c r="AG188" s="17">
        <v>6166463730</v>
      </c>
      <c r="AH188" s="17">
        <v>42306066684.000008</v>
      </c>
      <c r="AI188" s="17">
        <v>39082</v>
      </c>
      <c r="AJ188" s="17">
        <v>698068677831.00012</v>
      </c>
      <c r="AK188" s="17">
        <v>358223241096</v>
      </c>
      <c r="AL188" s="17">
        <v>604892039976.00012</v>
      </c>
      <c r="AM188" s="17">
        <v>42293895189</v>
      </c>
      <c r="AN188" s="17">
        <v>42306066684.000008</v>
      </c>
      <c r="AO188" s="17">
        <v>39623469186.000008</v>
      </c>
      <c r="AP188" s="17">
        <v>51.316332113489402</v>
      </c>
      <c r="AQ188" s="17">
        <v>59.221020846995003</v>
      </c>
      <c r="AR188" s="17">
        <v>6.0604447710576297</v>
      </c>
      <c r="AS188" s="17">
        <v>5.6980532551105298</v>
      </c>
      <c r="AT188" s="17">
        <v>5810229133.6755877</v>
      </c>
      <c r="AU188" s="17">
        <v>5810605451.9769545</v>
      </c>
      <c r="AV188" s="17">
        <v>0.90664984865354104</v>
      </c>
      <c r="AW188" s="17">
        <v>14.992854611163001</v>
      </c>
      <c r="AX188" s="17">
        <v>14.9985105749181</v>
      </c>
      <c r="AY188" s="17">
        <v>16.313086435149799</v>
      </c>
      <c r="AZ188" s="17">
        <v>1.63867034172604</v>
      </c>
      <c r="BA188" s="17">
        <v>2.74756851304649</v>
      </c>
      <c r="BB188" s="17">
        <v>0.26563926457991799</v>
      </c>
      <c r="BC188" s="17">
        <v>1.3048444960155099</v>
      </c>
      <c r="BD188" s="17">
        <v>1.66244258934765</v>
      </c>
      <c r="BE188" s="17">
        <v>4.9659292844707501</v>
      </c>
      <c r="BF188" s="17">
        <v>0.48011388863239901</v>
      </c>
      <c r="BG188" s="17">
        <v>2.3583635726190399</v>
      </c>
      <c r="BH188" s="17">
        <v>3.0046829765999798</v>
      </c>
      <c r="BI188" s="17">
        <v>2.3249314287270901</v>
      </c>
      <c r="BJ188" s="17">
        <v>2.7924966572918999</v>
      </c>
      <c r="BK188" s="17">
        <v>92.595304532531202</v>
      </c>
      <c r="BL188" s="17">
        <v>8.9522603286431401</v>
      </c>
      <c r="BM188" s="17">
        <v>43.974325991305697</v>
      </c>
      <c r="BN188" s="17">
        <v>9.9228621369362102</v>
      </c>
      <c r="BO188" s="17">
        <v>9.9228621369362102</v>
      </c>
      <c r="BP188" s="17">
        <v>12.112074417786101</v>
      </c>
      <c r="BQ188" s="17">
        <v>5.6540558296641104</v>
      </c>
      <c r="BR188" s="17">
        <v>31617700380.000004</v>
      </c>
      <c r="BS188" s="17">
        <v>5806187478</v>
      </c>
      <c r="BT188" s="17">
        <v>37423887858</v>
      </c>
      <c r="BU188" s="17">
        <v>56.7327293640409</v>
      </c>
      <c r="BV188" s="17">
        <v>12094494279.000002</v>
      </c>
      <c r="BW188" s="17" t="s">
        <v>278</v>
      </c>
      <c r="BX188" s="17">
        <v>3.28503286285643</v>
      </c>
      <c r="BY188" s="17">
        <v>24.398874124771599</v>
      </c>
      <c r="BZ188" s="17">
        <v>0.71256470593530696</v>
      </c>
      <c r="CA188" s="17">
        <v>22.698425780928002</v>
      </c>
      <c r="CB188" s="17">
        <v>2.7015853583420699</v>
      </c>
      <c r="CC188" s="17">
        <v>3.0539075387347299</v>
      </c>
    </row>
    <row r="189" spans="1:81" x14ac:dyDescent="0.3">
      <c r="A189" t="s">
        <v>94</v>
      </c>
      <c r="B189" t="s">
        <v>85</v>
      </c>
      <c r="C189" t="s">
        <v>4</v>
      </c>
      <c r="D189">
        <v>4147550</v>
      </c>
      <c r="E189" t="s">
        <v>19</v>
      </c>
      <c r="F189" t="s">
        <v>65</v>
      </c>
      <c r="G189">
        <v>302.85000000000002</v>
      </c>
      <c r="H189">
        <v>1122.74</v>
      </c>
      <c r="I189">
        <v>819.89</v>
      </c>
      <c r="J189">
        <v>3551.03</v>
      </c>
      <c r="K189">
        <v>2687.09</v>
      </c>
      <c r="L189">
        <v>14.24</v>
      </c>
      <c r="M189">
        <v>4084.9955160967015</v>
      </c>
      <c r="N189">
        <v>1321.51</v>
      </c>
      <c r="O189">
        <v>4.7699999999999996</v>
      </c>
      <c r="P189">
        <v>3.14</v>
      </c>
      <c r="Q189">
        <v>7.61</v>
      </c>
      <c r="R189">
        <v>7.3</v>
      </c>
      <c r="S189" t="s">
        <v>119</v>
      </c>
      <c r="T189" t="s">
        <v>178</v>
      </c>
      <c r="U189" s="17">
        <v>903349814893</v>
      </c>
      <c r="V189" t="s">
        <v>285</v>
      </c>
      <c r="W189" t="s">
        <v>276</v>
      </c>
      <c r="X189" s="17">
        <v>29028303540.328789</v>
      </c>
      <c r="Y189" s="17">
        <v>26394639037.605362</v>
      </c>
      <c r="Z189" s="17">
        <v>25362713868.939518</v>
      </c>
      <c r="AA189" s="17">
        <v>9092566587.472084</v>
      </c>
      <c r="AB189" s="17">
        <v>3.997773050521411E-2</v>
      </c>
      <c r="AC189" s="17">
        <v>47.485933255723701</v>
      </c>
      <c r="AD189" s="17">
        <v>1.12156876230989</v>
      </c>
      <c r="AE189" s="17">
        <v>18.3769776141717</v>
      </c>
      <c r="AF189" s="17">
        <v>903349814893</v>
      </c>
      <c r="AG189" s="17">
        <v>23215385312</v>
      </c>
      <c r="AH189" s="17">
        <v>57814069429</v>
      </c>
      <c r="AI189" s="17">
        <v>39447</v>
      </c>
      <c r="AJ189" s="17">
        <v>903349814893</v>
      </c>
      <c r="AK189" s="17">
        <v>435812699161</v>
      </c>
      <c r="AL189" s="17">
        <v>729657473863</v>
      </c>
      <c r="AM189" s="17">
        <v>57635540093</v>
      </c>
      <c r="AN189" s="17">
        <v>57814069429</v>
      </c>
      <c r="AO189" s="17">
        <v>55020030557</v>
      </c>
      <c r="AP189" s="17">
        <v>48.244068020606299</v>
      </c>
      <c r="AQ189" s="17">
        <v>59.728395140488601</v>
      </c>
      <c r="AR189" s="17">
        <v>6.39996471752728</v>
      </c>
      <c r="AS189" s="17">
        <v>6.1095638962085799</v>
      </c>
      <c r="AT189" s="17">
        <v>9092566587.472084</v>
      </c>
      <c r="AU189" s="17">
        <v>9080862580.843914</v>
      </c>
      <c r="AV189" s="17">
        <v>1.12156876230989</v>
      </c>
      <c r="AW189" s="17">
        <v>18.3769776141717</v>
      </c>
      <c r="AX189" s="17">
        <v>18.3875082214287</v>
      </c>
      <c r="AY189" s="17">
        <v>19.697252515005498</v>
      </c>
      <c r="AZ189" s="17">
        <v>2.04132967790202</v>
      </c>
      <c r="BA189" s="17">
        <v>3.1270489449869698</v>
      </c>
      <c r="BB189" s="17">
        <v>0.50793559130788302</v>
      </c>
      <c r="BC189" s="17">
        <v>1.4976581400275599</v>
      </c>
      <c r="BD189" s="17">
        <v>2.0829852526246802</v>
      </c>
      <c r="BE189" s="17">
        <v>5.6914368785624099</v>
      </c>
      <c r="BF189" s="17">
        <v>0.92447652952107195</v>
      </c>
      <c r="BG189" s="17">
        <v>2.72583733724306</v>
      </c>
      <c r="BH189" s="17">
        <v>3.7911715783326501</v>
      </c>
      <c r="BI189" s="17">
        <v>2.9764642736306501</v>
      </c>
      <c r="BJ189" s="17">
        <v>3.1785386521182399</v>
      </c>
      <c r="BK189" s="17">
        <v>87.332040699834195</v>
      </c>
      <c r="BL189" s="17">
        <v>14.185595592965401</v>
      </c>
      <c r="BM189" s="17">
        <v>41.826509255316303</v>
      </c>
      <c r="BN189" s="17">
        <v>10.3724610880495</v>
      </c>
      <c r="BO189" s="17">
        <v>10.3724610880495</v>
      </c>
      <c r="BP189" s="17">
        <v>12.575795052188001</v>
      </c>
      <c r="BQ189" s="17">
        <v>5.8149336579694699</v>
      </c>
      <c r="BR189" s="17">
        <v>91943840221</v>
      </c>
      <c r="BS189" s="17">
        <v>6227442774</v>
      </c>
      <c r="BT189" s="17">
        <v>98171282995</v>
      </c>
      <c r="BU189" s="17">
        <v>55.8203121862296</v>
      </c>
      <c r="BV189" s="17">
        <v>11660539530</v>
      </c>
      <c r="BW189" s="17" t="s">
        <v>278</v>
      </c>
      <c r="BX189" s="17">
        <v>2.6028702168019402</v>
      </c>
      <c r="BY189" s="17">
        <v>17.353265376394901</v>
      </c>
      <c r="BZ189" s="17">
        <v>0.65430411766409602</v>
      </c>
      <c r="CA189" s="17">
        <v>21.154729734991601</v>
      </c>
      <c r="CB189" s="17">
        <v>2.71771800680713</v>
      </c>
      <c r="CC189" s="17">
        <v>2.3124397420341398</v>
      </c>
    </row>
    <row r="190" spans="1:81" x14ac:dyDescent="0.3">
      <c r="A190" t="s">
        <v>94</v>
      </c>
      <c r="B190" t="s">
        <v>85</v>
      </c>
      <c r="C190" t="s">
        <v>4</v>
      </c>
      <c r="D190">
        <v>4147550</v>
      </c>
      <c r="E190" t="s">
        <v>19</v>
      </c>
      <c r="F190" t="s">
        <v>66</v>
      </c>
      <c r="G190">
        <v>344.47</v>
      </c>
      <c r="H190">
        <v>1334.56</v>
      </c>
      <c r="I190">
        <v>990.09</v>
      </c>
      <c r="J190">
        <v>4593.55</v>
      </c>
      <c r="K190">
        <v>3453.36</v>
      </c>
      <c r="L190">
        <v>9.59</v>
      </c>
      <c r="M190">
        <v>4901.431515319734</v>
      </c>
      <c r="N190">
        <v>1330.17</v>
      </c>
      <c r="O190">
        <v>5.86</v>
      </c>
      <c r="P190">
        <v>6.86</v>
      </c>
      <c r="Q190">
        <v>6.95</v>
      </c>
      <c r="R190">
        <v>6.82</v>
      </c>
      <c r="S190" t="s">
        <v>119</v>
      </c>
      <c r="T190" t="s">
        <v>178</v>
      </c>
      <c r="U190" s="17">
        <v>1107342156024</v>
      </c>
      <c r="V190" t="s">
        <v>285</v>
      </c>
      <c r="W190" t="s">
        <v>276</v>
      </c>
      <c r="X190" s="17">
        <v>38839229700.177986</v>
      </c>
      <c r="Y190" s="17">
        <v>37530349545.359436</v>
      </c>
      <c r="Z190" s="17">
        <v>36184035792.449051</v>
      </c>
      <c r="AA190" s="17">
        <v>13338166901.628057</v>
      </c>
      <c r="AB190" s="17">
        <v>5.7014249401402282E-2</v>
      </c>
      <c r="AC190" s="17">
        <v>30.320630671222801</v>
      </c>
      <c r="AD190" s="17">
        <v>1.31366266171747</v>
      </c>
      <c r="AE190" s="17">
        <v>20.8221000783284</v>
      </c>
      <c r="AF190" s="17">
        <v>1107342156024</v>
      </c>
      <c r="AG190" s="17">
        <v>8596594110</v>
      </c>
      <c r="AH190" s="17">
        <v>68526821844</v>
      </c>
      <c r="AI190" s="17">
        <v>39813</v>
      </c>
      <c r="AJ190" s="17">
        <v>1107342156024</v>
      </c>
      <c r="AK190" s="17">
        <v>539872119150</v>
      </c>
      <c r="AL190" s="17">
        <v>934466854230</v>
      </c>
      <c r="AM190" s="17">
        <v>68292908892.000008</v>
      </c>
      <c r="AN190" s="17">
        <v>68526821844</v>
      </c>
      <c r="AO190" s="17">
        <v>65584589694</v>
      </c>
      <c r="AP190" s="17">
        <v>48.7538667441736</v>
      </c>
      <c r="AQ190" s="17">
        <v>57.773276463064498</v>
      </c>
      <c r="AR190" s="17">
        <v>6.1884054057917401</v>
      </c>
      <c r="AS190" s="17">
        <v>5.93848191006236</v>
      </c>
      <c r="AT190" s="17">
        <v>13338166901.628057</v>
      </c>
      <c r="AU190" s="17">
        <v>13331975960.405176</v>
      </c>
      <c r="AV190" s="17">
        <v>1.31366266171747</v>
      </c>
      <c r="AW190" s="17">
        <v>20.8221000783284</v>
      </c>
      <c r="AX190" s="17">
        <v>20.880484991707501</v>
      </c>
      <c r="AY190" s="17">
        <v>22.181518323370302</v>
      </c>
      <c r="AZ190" s="17">
        <v>2.3514343846197598</v>
      </c>
      <c r="BA190" s="17">
        <v>3.18936341911329</v>
      </c>
      <c r="BB190" s="17">
        <v>0.54516390721691999</v>
      </c>
      <c r="BC190" s="17">
        <v>1.40655577819716</v>
      </c>
      <c r="BD190" s="17">
        <v>2.4186809461059702</v>
      </c>
      <c r="BE190" s="17">
        <v>5.7089076421998204</v>
      </c>
      <c r="BF190" s="17">
        <v>0.97583435537975405</v>
      </c>
      <c r="BG190" s="17">
        <v>2.51771152299807</v>
      </c>
      <c r="BH190" s="17">
        <v>4.3293987930376296</v>
      </c>
      <c r="BI190" s="17">
        <v>3.0392597811873099</v>
      </c>
      <c r="BJ190" s="17">
        <v>3.2386980353261698</v>
      </c>
      <c r="BK190" s="17">
        <v>83.376890085000497</v>
      </c>
      <c r="BL190" s="17">
        <v>14.251769145509201</v>
      </c>
      <c r="BM190" s="17">
        <v>36.770424409574296</v>
      </c>
      <c r="BN190" s="17">
        <v>10.168586007411401</v>
      </c>
      <c r="BO190" s="17">
        <v>10.168586007411401</v>
      </c>
      <c r="BP190" s="17">
        <v>12.162917941242799</v>
      </c>
      <c r="BQ190" s="17">
        <v>5.6769279316816803</v>
      </c>
      <c r="BR190" s="17">
        <v>58885680360</v>
      </c>
      <c r="BS190" s="17">
        <v>21610127213.999996</v>
      </c>
      <c r="BT190" s="17">
        <v>80495807574</v>
      </c>
      <c r="BU190" s="17">
        <v>55.542580377719297</v>
      </c>
      <c r="BV190" s="17">
        <v>12293913684</v>
      </c>
      <c r="BW190" s="17" t="s">
        <v>278</v>
      </c>
      <c r="BX190" s="17">
        <v>2.2109451828875701</v>
      </c>
      <c r="BY190" s="17">
        <v>15.036523827876399</v>
      </c>
      <c r="BZ190" s="17">
        <v>1.0259124552440499</v>
      </c>
      <c r="CA190" s="17">
        <v>28.949404936389801</v>
      </c>
      <c r="CB190" s="17">
        <v>2.90905793787624</v>
      </c>
      <c r="CC190" s="17">
        <v>1.9988595238929301</v>
      </c>
    </row>
    <row r="191" spans="1:81" x14ac:dyDescent="0.3">
      <c r="A191" t="s">
        <v>94</v>
      </c>
      <c r="B191" t="s">
        <v>85</v>
      </c>
      <c r="C191" t="s">
        <v>4</v>
      </c>
      <c r="D191">
        <v>4147550</v>
      </c>
      <c r="E191" t="s">
        <v>19</v>
      </c>
      <c r="F191" t="s">
        <v>67</v>
      </c>
      <c r="G191">
        <v>235.48</v>
      </c>
      <c r="H191">
        <v>1119.0899999999999</v>
      </c>
      <c r="I191">
        <v>883.61</v>
      </c>
      <c r="J191">
        <v>5101.8999999999996</v>
      </c>
      <c r="K191">
        <v>3809.88</v>
      </c>
      <c r="L191">
        <v>9.44</v>
      </c>
      <c r="M191">
        <v>5453.938890568752</v>
      </c>
      <c r="N191">
        <v>1339.13</v>
      </c>
      <c r="O191">
        <v>-0.69</v>
      </c>
      <c r="P191">
        <v>-5.46</v>
      </c>
      <c r="Q191">
        <v>6.83</v>
      </c>
      <c r="R191">
        <v>6.83</v>
      </c>
      <c r="S191" t="s">
        <v>119</v>
      </c>
      <c r="T191" t="s">
        <v>178</v>
      </c>
      <c r="U191" s="17">
        <v>1409590546980</v>
      </c>
      <c r="V191" t="s">
        <v>285</v>
      </c>
      <c r="W191" t="s">
        <v>276</v>
      </c>
      <c r="X191" s="17">
        <v>39357632206.203323</v>
      </c>
      <c r="Y191" s="17">
        <v>40575728218.17923</v>
      </c>
      <c r="Z191" s="17">
        <v>38983610416.683022</v>
      </c>
      <c r="AA191" s="17">
        <v>15639527164.458332</v>
      </c>
      <c r="AB191" s="17">
        <v>6.6899396403435715E-2</v>
      </c>
      <c r="AC191" s="17">
        <v>15.2883666583386</v>
      </c>
      <c r="AD191" s="17">
        <v>1.19933519945981</v>
      </c>
      <c r="AE191" s="17">
        <v>20.813924265182902</v>
      </c>
      <c r="AF191" s="17">
        <v>1409590546980</v>
      </c>
      <c r="AG191" s="17">
        <v>14457620627.999998</v>
      </c>
      <c r="AH191" s="17">
        <v>81883013520</v>
      </c>
      <c r="AI191" s="17">
        <v>40178</v>
      </c>
      <c r="AJ191" s="17">
        <v>1409590546980</v>
      </c>
      <c r="AK191" s="17">
        <v>687404104772</v>
      </c>
      <c r="AL191" s="17">
        <v>1172001787748</v>
      </c>
      <c r="AM191" s="17">
        <v>81363756100</v>
      </c>
      <c r="AN191" s="17">
        <v>81883013520</v>
      </c>
      <c r="AO191" s="17">
        <v>78956130088</v>
      </c>
      <c r="AP191" s="17">
        <v>48.766225500358203</v>
      </c>
      <c r="AQ191" s="17">
        <v>58.652137902694299</v>
      </c>
      <c r="AR191" s="17">
        <v>5.8089928096802002</v>
      </c>
      <c r="AS191" s="17">
        <v>5.6130070132650296</v>
      </c>
      <c r="AT191" s="17">
        <v>15639527164.458332</v>
      </c>
      <c r="AU191" s="17">
        <v>15627816110.383331</v>
      </c>
      <c r="AV191" s="17">
        <v>1.19933519945981</v>
      </c>
      <c r="AW191" s="17">
        <v>20.813924265182902</v>
      </c>
      <c r="AX191" s="17">
        <v>20.903018382853201</v>
      </c>
      <c r="AY191" s="17">
        <v>22.046000342373599</v>
      </c>
      <c r="AZ191" s="17">
        <v>2.2745490277982698</v>
      </c>
      <c r="BA191" s="17">
        <v>2.3786096328722599</v>
      </c>
      <c r="BB191" s="17">
        <v>0.53950775348046398</v>
      </c>
      <c r="BC191" s="17">
        <v>1.18036335020406</v>
      </c>
      <c r="BD191" s="17">
        <v>1.8378221215130099</v>
      </c>
      <c r="BE191" s="17">
        <v>4.5110526484989704</v>
      </c>
      <c r="BF191" s="17">
        <v>1.0231808728046401</v>
      </c>
      <c r="BG191" s="17">
        <v>2.2385687603137199</v>
      </c>
      <c r="BH191" s="17">
        <v>3.4854447043965502</v>
      </c>
      <c r="BI191" s="17">
        <v>2.9534689981028399</v>
      </c>
      <c r="BJ191" s="17">
        <v>2.40500221391643</v>
      </c>
      <c r="BK191" s="17">
        <v>78.809259906716605</v>
      </c>
      <c r="BL191" s="17">
        <v>17.875235254297799</v>
      </c>
      <c r="BM191" s="17">
        <v>39.108376912719699</v>
      </c>
      <c r="BN191" s="17">
        <v>9.2237489045308898</v>
      </c>
      <c r="BO191" s="17">
        <v>9.2237489045308898</v>
      </c>
      <c r="BP191" s="17">
        <v>11.702313303684701</v>
      </c>
      <c r="BQ191" s="17">
        <v>4.9965460450548296</v>
      </c>
      <c r="BR191" s="17">
        <v>106068691212</v>
      </c>
      <c r="BS191" s="17">
        <v>28622875160</v>
      </c>
      <c r="BT191" s="17">
        <v>134691566372.00002</v>
      </c>
      <c r="BU191" s="17">
        <v>54.009698280900999</v>
      </c>
      <c r="BV191" s="17">
        <v>10569122256</v>
      </c>
      <c r="BW191" s="17" t="s">
        <v>278</v>
      </c>
      <c r="BX191" s="17">
        <v>1.4970829539067501</v>
      </c>
      <c r="BY191" s="17">
        <v>10.8364470822871</v>
      </c>
      <c r="BZ191" s="17">
        <v>0.56319479304866804</v>
      </c>
      <c r="CA191" s="17">
        <v>15.441140539484</v>
      </c>
      <c r="CB191" s="17">
        <v>2.63136873873521</v>
      </c>
      <c r="CC191" s="17">
        <v>1.38827080862215</v>
      </c>
    </row>
    <row r="192" spans="1:81" x14ac:dyDescent="0.3">
      <c r="A192" t="s">
        <v>94</v>
      </c>
      <c r="B192" t="s">
        <v>85</v>
      </c>
      <c r="C192" t="s">
        <v>4</v>
      </c>
      <c r="D192">
        <v>4147550</v>
      </c>
      <c r="E192" t="s">
        <v>19</v>
      </c>
      <c r="F192" t="s">
        <v>8</v>
      </c>
      <c r="G192">
        <v>238.09</v>
      </c>
      <c r="H192">
        <v>1478.07</v>
      </c>
      <c r="I192">
        <v>1239.99</v>
      </c>
      <c r="J192">
        <v>6088.11</v>
      </c>
      <c r="K192">
        <v>4515.76</v>
      </c>
      <c r="L192">
        <v>10.62</v>
      </c>
      <c r="M192">
        <v>6088.3142262420824</v>
      </c>
      <c r="N192">
        <v>1348.19</v>
      </c>
      <c r="O192">
        <v>3.32</v>
      </c>
      <c r="P192">
        <v>5.54</v>
      </c>
      <c r="Q192">
        <v>6.77</v>
      </c>
      <c r="R192">
        <v>6.6</v>
      </c>
      <c r="S192" t="s">
        <v>119</v>
      </c>
      <c r="T192" t="s">
        <v>178</v>
      </c>
      <c r="U192" s="17">
        <v>1636686903860.7158</v>
      </c>
      <c r="V192" t="s">
        <v>285</v>
      </c>
      <c r="W192" t="s">
        <v>276</v>
      </c>
      <c r="X192" s="17">
        <v>48133113218.428986</v>
      </c>
      <c r="Y192" s="17">
        <v>46279373647.186356</v>
      </c>
      <c r="Z192" s="17">
        <v>44532148758.033775</v>
      </c>
      <c r="AA192" s="17">
        <v>19948382853.400051</v>
      </c>
      <c r="AB192" s="17">
        <v>8.2729850167028537E-2</v>
      </c>
      <c r="AC192" s="17">
        <v>22.490472364933002</v>
      </c>
      <c r="AD192" s="17">
        <v>1.3229802704667799</v>
      </c>
      <c r="AE192" s="17">
        <v>21.4347679425363</v>
      </c>
      <c r="AF192" s="17">
        <v>1636686903860.7158</v>
      </c>
      <c r="AG192" s="17">
        <v>15509462528.387625</v>
      </c>
      <c r="AH192" s="17">
        <v>106117335352.00633</v>
      </c>
      <c r="AI192" s="17">
        <v>40543</v>
      </c>
      <c r="AJ192" s="17">
        <v>1636686903860.7158</v>
      </c>
      <c r="AK192" s="17">
        <v>836642846328.54114</v>
      </c>
      <c r="AL192" s="17">
        <v>1374014988644.9695</v>
      </c>
      <c r="AM192" s="17">
        <v>105494625283.87611</v>
      </c>
      <c r="AN192" s="17">
        <v>106117335352.00633</v>
      </c>
      <c r="AO192" s="17">
        <v>103124753974.26219</v>
      </c>
      <c r="AP192" s="17">
        <v>51.118075445891201</v>
      </c>
      <c r="AQ192" s="17">
        <v>60.890372611846402</v>
      </c>
      <c r="AR192" s="17">
        <v>6.4836674077180199</v>
      </c>
      <c r="AS192" s="17">
        <v>6.3123653277761296</v>
      </c>
      <c r="AT192" s="17">
        <v>19948382853.400051</v>
      </c>
      <c r="AU192" s="17">
        <v>19920756992.719276</v>
      </c>
      <c r="AV192" s="17">
        <v>1.3229802704667799</v>
      </c>
      <c r="AW192" s="17">
        <v>21.4347679425363</v>
      </c>
      <c r="AX192" s="17">
        <v>21.5359823424238</v>
      </c>
      <c r="AY192" s="17">
        <v>22.489168417154701</v>
      </c>
      <c r="AZ192" s="17">
        <v>2.40849937313128</v>
      </c>
      <c r="BA192" s="17">
        <v>2.4640974148335899</v>
      </c>
      <c r="BB192" s="17">
        <v>0.64793515005079605</v>
      </c>
      <c r="BC192" s="17">
        <v>1.1890960113268101</v>
      </c>
      <c r="BD192" s="17">
        <v>2.0031005497729599</v>
      </c>
      <c r="BE192" s="17">
        <v>4.4859150294563204</v>
      </c>
      <c r="BF192" s="17">
        <v>1.1795726947435601</v>
      </c>
      <c r="BG192" s="17">
        <v>2.1647616837574399</v>
      </c>
      <c r="BH192" s="17">
        <v>3.6466654311820501</v>
      </c>
      <c r="BI192" s="17">
        <v>3.1241945642125302</v>
      </c>
      <c r="BJ192" s="17">
        <v>2.4889065525932699</v>
      </c>
      <c r="BK192" s="17">
        <v>77.191280914877794</v>
      </c>
      <c r="BL192" s="17">
        <v>20.297470335835801</v>
      </c>
      <c r="BM192" s="17">
        <v>37.250087473220901</v>
      </c>
      <c r="BN192" s="17">
        <v>10.3958736089082</v>
      </c>
      <c r="BO192" s="17">
        <v>10.3958736089082</v>
      </c>
      <c r="BP192" s="17">
        <v>12.6751005639093</v>
      </c>
      <c r="BQ192" s="17">
        <v>5.8003413907904298</v>
      </c>
      <c r="BR192" s="17">
        <v>106326267978.80421</v>
      </c>
      <c r="BS192" s="17">
        <v>24652384557.153736</v>
      </c>
      <c r="BT192" s="17">
        <v>130978652535.95795</v>
      </c>
      <c r="BU192" s="17">
        <v>55.644334944109403</v>
      </c>
      <c r="BV192" s="17">
        <v>9797426192.2786026</v>
      </c>
      <c r="BW192" s="17" t="s">
        <v>278</v>
      </c>
      <c r="BX192" s="17">
        <v>1.1414806651040501</v>
      </c>
      <c r="BY192" s="17">
        <v>7.8511018015362</v>
      </c>
      <c r="BZ192" s="17">
        <v>0.48891680834817702</v>
      </c>
      <c r="CA192" s="17">
        <v>13.239552355611201</v>
      </c>
      <c r="CB192" s="17">
        <v>2.5242330037353198</v>
      </c>
      <c r="CC192" s="17">
        <v>1.07578488225665</v>
      </c>
    </row>
    <row r="193" spans="1:81" x14ac:dyDescent="0.3">
      <c r="A193" t="s">
        <v>94</v>
      </c>
      <c r="B193" t="s">
        <v>85</v>
      </c>
      <c r="C193" t="s">
        <v>4</v>
      </c>
      <c r="D193">
        <v>4147550</v>
      </c>
      <c r="E193" t="s">
        <v>19</v>
      </c>
      <c r="F193" t="s">
        <v>68</v>
      </c>
      <c r="G193">
        <v>228.7</v>
      </c>
      <c r="H193">
        <v>1807.81</v>
      </c>
      <c r="I193">
        <v>1579.1</v>
      </c>
      <c r="J193">
        <v>7549.07</v>
      </c>
      <c r="K193">
        <v>5562.67</v>
      </c>
      <c r="L193">
        <v>9.5500000000000007</v>
      </c>
      <c r="M193">
        <v>6985.2414680683023</v>
      </c>
      <c r="N193">
        <v>1357.1</v>
      </c>
      <c r="O193">
        <v>5.4</v>
      </c>
      <c r="P193">
        <v>6.04</v>
      </c>
      <c r="Q193">
        <v>6.46</v>
      </c>
      <c r="R193">
        <v>6.31</v>
      </c>
      <c r="S193" t="s">
        <v>119</v>
      </c>
      <c r="T193" t="s">
        <v>178</v>
      </c>
      <c r="U193" s="17">
        <v>1949714095216.9236</v>
      </c>
      <c r="V193" t="s">
        <v>285</v>
      </c>
      <c r="W193" t="s">
        <v>276</v>
      </c>
      <c r="X193" s="17">
        <v>61798347578.209213</v>
      </c>
      <c r="Y193" s="17">
        <v>63322624405.615768</v>
      </c>
      <c r="Z193" s="17">
        <v>61389119786.036018</v>
      </c>
      <c r="AA193" s="17">
        <v>26215178781.865501</v>
      </c>
      <c r="AB193" s="17">
        <v>0.10474374869612631</v>
      </c>
      <c r="AC193" s="17">
        <v>20.985681914034299</v>
      </c>
      <c r="AD193" s="17">
        <v>1.4719122323717</v>
      </c>
      <c r="AE193" s="17">
        <v>22.401010060947399</v>
      </c>
      <c r="AF193" s="17">
        <v>1949714095216.9236</v>
      </c>
      <c r="AG193" s="17">
        <v>30531170130.014362</v>
      </c>
      <c r="AH193" s="17">
        <v>129643134951.50218</v>
      </c>
      <c r="AI193" s="17">
        <v>40908</v>
      </c>
      <c r="AJ193" s="17">
        <v>1949714095216.9236</v>
      </c>
      <c r="AK193" s="17">
        <v>1004110615465.2076</v>
      </c>
      <c r="AL193" s="17">
        <v>1585485688886.0625</v>
      </c>
      <c r="AM193" s="17">
        <v>128766847109.99599</v>
      </c>
      <c r="AN193" s="17">
        <v>129643134951.50218</v>
      </c>
      <c r="AO193" s="17">
        <v>126503262267.2357</v>
      </c>
      <c r="AP193" s="17">
        <v>51.500402952848901</v>
      </c>
      <c r="AQ193" s="17">
        <v>63.331420933271303</v>
      </c>
      <c r="AR193" s="17">
        <v>6.6493408069185804</v>
      </c>
      <c r="AS193" s="17">
        <v>6.49876386951453</v>
      </c>
      <c r="AT193" s="17">
        <v>26215178781.865501</v>
      </c>
      <c r="AU193" s="17">
        <v>26187174914.045712</v>
      </c>
      <c r="AV193" s="17">
        <v>1.4719122323717</v>
      </c>
      <c r="AW193" s="17">
        <v>22.401010060947399</v>
      </c>
      <c r="AX193" s="17">
        <v>22.5227216740677</v>
      </c>
      <c r="AY193" s="17">
        <v>23.347448290233999</v>
      </c>
      <c r="AZ193" s="17">
        <v>2.6525727555812901</v>
      </c>
      <c r="BA193" s="17">
        <v>2.64580912563172</v>
      </c>
      <c r="BB193" s="17">
        <v>0.755714639150039</v>
      </c>
      <c r="BC193" s="17">
        <v>1.2555891992416599</v>
      </c>
      <c r="BD193" s="17">
        <v>2.21422287023189</v>
      </c>
      <c r="BE193" s="17">
        <v>4.7680840261858597</v>
      </c>
      <c r="BF193" s="17">
        <v>1.3618937452359801</v>
      </c>
      <c r="BG193" s="17">
        <v>2.2627311797959901</v>
      </c>
      <c r="BH193" s="17">
        <v>3.9903107883670001</v>
      </c>
      <c r="BI193" s="17">
        <v>3.43012682296962</v>
      </c>
      <c r="BJ193" s="17">
        <v>2.6970459053556199</v>
      </c>
      <c r="BK193" s="17">
        <v>76.252231321367901</v>
      </c>
      <c r="BL193" s="17">
        <v>21.7796994194183</v>
      </c>
      <c r="BM193" s="17">
        <v>36.186086569010101</v>
      </c>
      <c r="BN193" s="17">
        <v>10.973545280355401</v>
      </c>
      <c r="BO193" s="17">
        <v>10.973545280355401</v>
      </c>
      <c r="BP193" s="17">
        <v>13.675887562301099</v>
      </c>
      <c r="BQ193" s="17">
        <v>6.05633066897874</v>
      </c>
      <c r="BR193" s="17">
        <v>169076087819.28104</v>
      </c>
      <c r="BS193" s="17">
        <v>30883113996.793209</v>
      </c>
      <c r="BT193" s="17">
        <v>199959201816.07425</v>
      </c>
      <c r="BU193" s="17">
        <v>55.041592322449603</v>
      </c>
      <c r="BV193" s="17">
        <v>11257600050.799263</v>
      </c>
      <c r="BW193" s="17" t="s">
        <v>278</v>
      </c>
      <c r="BX193" s="17">
        <v>1.0916027326472999</v>
      </c>
      <c r="BY193" s="17">
        <v>7.3251805858698296</v>
      </c>
      <c r="BZ193" s="17">
        <v>0.529571295545886</v>
      </c>
      <c r="CA193" s="17">
        <v>13.3233944054298</v>
      </c>
      <c r="CB193" s="17">
        <v>2.63556292851545</v>
      </c>
      <c r="CC193" s="17">
        <v>1.04902030541779</v>
      </c>
    </row>
    <row r="194" spans="1:81" x14ac:dyDescent="0.3">
      <c r="A194" t="s">
        <v>94</v>
      </c>
      <c r="B194" t="s">
        <v>85</v>
      </c>
      <c r="C194" t="s">
        <v>4</v>
      </c>
      <c r="D194">
        <v>4147550</v>
      </c>
      <c r="E194" t="s">
        <v>19</v>
      </c>
      <c r="F194" t="s">
        <v>69</v>
      </c>
      <c r="G194">
        <v>311.57</v>
      </c>
      <c r="H194">
        <v>1973.52</v>
      </c>
      <c r="I194">
        <v>1661.95</v>
      </c>
      <c r="J194">
        <v>8537.2099999999991</v>
      </c>
      <c r="K194">
        <v>6247.22</v>
      </c>
      <c r="L194">
        <v>7.85</v>
      </c>
      <c r="M194">
        <v>7716.375290812035</v>
      </c>
      <c r="N194">
        <v>1366.56</v>
      </c>
      <c r="O194">
        <v>2.65</v>
      </c>
      <c r="P194">
        <v>-1.71</v>
      </c>
      <c r="Q194">
        <v>6.31</v>
      </c>
      <c r="R194">
        <v>6.23</v>
      </c>
      <c r="S194" t="s">
        <v>119</v>
      </c>
      <c r="T194" t="s">
        <v>178</v>
      </c>
      <c r="U194" s="17">
        <v>2241030954290.2964</v>
      </c>
      <c r="V194" t="s">
        <v>285</v>
      </c>
      <c r="W194" t="s">
        <v>276</v>
      </c>
      <c r="X194" s="17">
        <v>73303143804.706985</v>
      </c>
      <c r="Y194" s="17">
        <v>81671436444.491486</v>
      </c>
      <c r="Z194" s="17">
        <v>79470413521.453064</v>
      </c>
      <c r="AA194" s="17">
        <v>30680570231.556232</v>
      </c>
      <c r="AB194" s="17">
        <v>0.12249915181141191</v>
      </c>
      <c r="AC194" s="17">
        <v>14.132897687155999</v>
      </c>
      <c r="AD194" s="17">
        <v>1.4705204335286399</v>
      </c>
      <c r="AE194" s="17">
        <v>21.879931162559899</v>
      </c>
      <c r="AF194" s="17">
        <v>2241030954290.2964</v>
      </c>
      <c r="AG194" s="17">
        <v>44386367281.47554</v>
      </c>
      <c r="AH194" s="17">
        <v>152292702485.96634</v>
      </c>
      <c r="AI194" s="17">
        <v>41274</v>
      </c>
      <c r="AJ194" s="17">
        <v>2241030954290.2964</v>
      </c>
      <c r="AK194" s="17">
        <v>1172394386527.6663</v>
      </c>
      <c r="AL194" s="17">
        <v>1819258861267.041</v>
      </c>
      <c r="AM194" s="17">
        <v>151029350441.05853</v>
      </c>
      <c r="AN194" s="17">
        <v>152292702485.96634</v>
      </c>
      <c r="AO194" s="17">
        <v>149093985565.35684</v>
      </c>
      <c r="AP194" s="17">
        <v>52.314957287100398</v>
      </c>
      <c r="AQ194" s="17">
        <v>64.443516614845095</v>
      </c>
      <c r="AR194" s="17">
        <v>6.7956536786969703</v>
      </c>
      <c r="AS194" s="17">
        <v>6.6624290720112098</v>
      </c>
      <c r="AT194" s="17">
        <v>30680570231.556232</v>
      </c>
      <c r="AU194" s="17">
        <v>30613536413.682716</v>
      </c>
      <c r="AV194" s="17">
        <v>1.4705204335286399</v>
      </c>
      <c r="AW194" s="17">
        <v>21.879931162559899</v>
      </c>
      <c r="AX194" s="17">
        <v>22.0012587750874</v>
      </c>
      <c r="AY194" s="17">
        <v>22.694040652179499</v>
      </c>
      <c r="AZ194" s="17">
        <v>2.6893234268349802</v>
      </c>
      <c r="BA194" s="17">
        <v>2.6827757882831</v>
      </c>
      <c r="BB194" s="17">
        <v>0.71024036000641999</v>
      </c>
      <c r="BC194" s="17">
        <v>1.2994602653304901</v>
      </c>
      <c r="BD194" s="17">
        <v>2.2139610952620798</v>
      </c>
      <c r="BE194" s="17">
        <v>4.9063254150523603</v>
      </c>
      <c r="BF194" s="17">
        <v>1.29890479268323</v>
      </c>
      <c r="BG194" s="17">
        <v>2.37648444327204</v>
      </c>
      <c r="BH194" s="17">
        <v>4.04894573637596</v>
      </c>
      <c r="BI194" s="17">
        <v>3.4927366097455601</v>
      </c>
      <c r="BJ194" s="17">
        <v>2.7496970835003198</v>
      </c>
      <c r="BK194" s="17">
        <v>76.357929008282198</v>
      </c>
      <c r="BL194" s="17">
        <v>20.215063526756499</v>
      </c>
      <c r="BM194" s="17">
        <v>36.985608384623902</v>
      </c>
      <c r="BN194" s="17">
        <v>11.32</v>
      </c>
      <c r="BO194" s="17">
        <v>11.32</v>
      </c>
      <c r="BP194" s="17">
        <v>14.315360438770499</v>
      </c>
      <c r="BQ194" s="17">
        <v>0</v>
      </c>
      <c r="BR194" s="17">
        <v>196984923817.16116</v>
      </c>
      <c r="BS194" s="17">
        <v>28616680032.076984</v>
      </c>
      <c r="BT194" s="17">
        <v>225601603849.23816</v>
      </c>
      <c r="BU194" s="17">
        <v>54.661125149468702</v>
      </c>
      <c r="BV194" s="17">
        <v>11967602245.388933</v>
      </c>
      <c r="BW194" s="17" t="s">
        <v>278</v>
      </c>
      <c r="BX194" s="17">
        <v>0.99327610461333304</v>
      </c>
      <c r="BY194" s="17">
        <v>6.5914981352150201</v>
      </c>
      <c r="BZ194" s="17">
        <v>0.54446947900020204</v>
      </c>
      <c r="CA194" s="17">
        <v>13.591327020721801</v>
      </c>
      <c r="CB194" s="17">
        <v>2.6946830749308601</v>
      </c>
      <c r="CC194" s="17">
        <v>0.97696886695676299</v>
      </c>
    </row>
    <row r="195" spans="1:81" x14ac:dyDescent="0.3">
      <c r="A195" t="s">
        <v>94</v>
      </c>
      <c r="B195" t="s">
        <v>85</v>
      </c>
      <c r="C195" t="s">
        <v>4</v>
      </c>
      <c r="D195">
        <v>4147550</v>
      </c>
      <c r="E195" t="s">
        <v>19</v>
      </c>
      <c r="F195" t="s">
        <v>70</v>
      </c>
      <c r="G195">
        <v>358.98</v>
      </c>
      <c r="H195">
        <v>2148.59</v>
      </c>
      <c r="I195">
        <v>1789.61</v>
      </c>
      <c r="J195">
        <v>9643.9</v>
      </c>
      <c r="K195">
        <v>7008.14</v>
      </c>
      <c r="L195">
        <v>7.77</v>
      </c>
      <c r="M195">
        <v>8532.8092569498804</v>
      </c>
      <c r="N195">
        <v>1376.1</v>
      </c>
      <c r="O195">
        <v>2.62</v>
      </c>
      <c r="P195">
        <v>-1.91</v>
      </c>
      <c r="Q195">
        <v>6.15</v>
      </c>
      <c r="R195">
        <v>6.05</v>
      </c>
      <c r="S195" t="s">
        <v>119</v>
      </c>
      <c r="T195" t="s">
        <v>178</v>
      </c>
      <c r="U195" s="17">
        <v>2537695738354.8066</v>
      </c>
      <c r="V195" t="s">
        <v>285</v>
      </c>
      <c r="W195" t="s">
        <v>276</v>
      </c>
      <c r="X195" s="17">
        <v>83122754192.567017</v>
      </c>
      <c r="Y195" s="17">
        <v>89745745000.50412</v>
      </c>
      <c r="Z195" s="17">
        <v>87239054118.984924</v>
      </c>
      <c r="AA195" s="17">
        <v>34979524897.131073</v>
      </c>
      <c r="AB195" s="17">
        <v>0.1396761460317196</v>
      </c>
      <c r="AC195" s="17">
        <v>11.1181572755674</v>
      </c>
      <c r="AD195" s="17">
        <v>1.48137069035626</v>
      </c>
      <c r="AE195" s="17">
        <v>21.1272353626483</v>
      </c>
      <c r="AF195" s="17">
        <v>2537695738354.8066</v>
      </c>
      <c r="AG195" s="17">
        <v>138915427816.31976</v>
      </c>
      <c r="AH195" s="17">
        <v>177457713908.15988</v>
      </c>
      <c r="AI195" s="17">
        <v>41639</v>
      </c>
      <c r="AJ195" s="17">
        <v>2537695738354.8066</v>
      </c>
      <c r="AK195" s="17">
        <v>1381129996696.3989</v>
      </c>
      <c r="AL195" s="17">
        <v>2019001816980.5085</v>
      </c>
      <c r="AM195" s="17">
        <v>176073835480.67392</v>
      </c>
      <c r="AN195" s="17">
        <v>177457713908.15988</v>
      </c>
      <c r="AO195" s="17">
        <v>174254212091.17938</v>
      </c>
      <c r="AP195" s="17">
        <v>54.424570125644301</v>
      </c>
      <c r="AQ195" s="17">
        <v>68.406575223489895</v>
      </c>
      <c r="AR195" s="17">
        <v>6.99286802692927</v>
      </c>
      <c r="AS195" s="17">
        <v>6.8753105485623696</v>
      </c>
      <c r="AT195" s="17">
        <v>34979524897.131073</v>
      </c>
      <c r="AU195" s="17">
        <v>34903914410.629616</v>
      </c>
      <c r="AV195" s="17">
        <v>1.48137069035626</v>
      </c>
      <c r="AW195" s="17">
        <v>21.1272353626483</v>
      </c>
      <c r="AX195" s="17">
        <v>21.251261489532201</v>
      </c>
      <c r="AY195" s="17">
        <v>21.8532169111268</v>
      </c>
      <c r="AZ195" s="17">
        <v>2.4570636067112899</v>
      </c>
      <c r="BA195" s="17">
        <v>2.6824734997077799</v>
      </c>
      <c r="BB195" s="17">
        <v>0.71811241854585595</v>
      </c>
      <c r="BC195" s="17">
        <v>1.29587742473895</v>
      </c>
      <c r="BD195" s="17">
        <v>2.2243422501902499</v>
      </c>
      <c r="BE195" s="17">
        <v>4.4492631419043303</v>
      </c>
      <c r="BF195" s="17">
        <v>1.19109139975769</v>
      </c>
      <c r="BG195" s="17">
        <v>2.1493966903848198</v>
      </c>
      <c r="BH195" s="17">
        <v>3.6893874216576998</v>
      </c>
      <c r="BI195" s="17">
        <v>3.1958662504972</v>
      </c>
      <c r="BJ195" s="17">
        <v>2.7393555358513</v>
      </c>
      <c r="BK195" s="17">
        <v>76.201877934272304</v>
      </c>
      <c r="BL195" s="17">
        <v>20.399647887323901</v>
      </c>
      <c r="BM195" s="17">
        <v>36.812402190923301</v>
      </c>
      <c r="BN195" s="17">
        <v>11.14</v>
      </c>
      <c r="BO195" s="17">
        <v>0</v>
      </c>
      <c r="BP195" s="17">
        <v>13.88</v>
      </c>
      <c r="BQ195" s="17">
        <v>0</v>
      </c>
      <c r="BR195" s="17">
        <v>258496696399.07498</v>
      </c>
      <c r="BS195" s="17">
        <v>26762966633.630657</v>
      </c>
      <c r="BT195" s="17">
        <v>285259663032.70563</v>
      </c>
      <c r="BU195" s="17">
        <v>64.2625466943432</v>
      </c>
      <c r="BV195" s="17">
        <v>14083911463.495209</v>
      </c>
      <c r="BW195" s="17" t="s">
        <v>278</v>
      </c>
      <c r="BX195" s="17">
        <v>0.99258945545995803</v>
      </c>
      <c r="BY195" s="17">
        <v>6.6424073585009999</v>
      </c>
      <c r="BZ195" s="17">
        <v>0.52701124878311401</v>
      </c>
      <c r="CA195" s="17">
        <v>13.166261628716899</v>
      </c>
      <c r="CB195" s="17">
        <v>2.6623339053512698</v>
      </c>
      <c r="CC195" s="17">
        <v>0.86362618874705099</v>
      </c>
    </row>
    <row r="196" spans="1:81" x14ac:dyDescent="0.3">
      <c r="A196" t="s">
        <v>94</v>
      </c>
      <c r="B196" t="s">
        <v>85</v>
      </c>
      <c r="C196" t="s">
        <v>4</v>
      </c>
      <c r="D196">
        <v>4147550</v>
      </c>
      <c r="E196" t="s">
        <v>19</v>
      </c>
      <c r="F196" t="s">
        <v>71</v>
      </c>
      <c r="G196">
        <v>435.04</v>
      </c>
      <c r="H196">
        <v>2243.7600000000002</v>
      </c>
      <c r="I196">
        <v>1808.72</v>
      </c>
      <c r="J196">
        <v>10444.93</v>
      </c>
      <c r="K196">
        <v>7540.43</v>
      </c>
      <c r="L196">
        <v>7.39</v>
      </c>
      <c r="M196">
        <v>9146.4625697024439</v>
      </c>
      <c r="N196">
        <v>1385.19</v>
      </c>
      <c r="O196">
        <v>1.99</v>
      </c>
      <c r="P196">
        <v>-1.88</v>
      </c>
      <c r="Q196">
        <v>6.16</v>
      </c>
      <c r="R196">
        <v>6.21</v>
      </c>
      <c r="S196" t="s">
        <v>119</v>
      </c>
      <c r="T196" t="s">
        <v>178</v>
      </c>
      <c r="U196" s="17">
        <v>2696484958773.5117</v>
      </c>
      <c r="V196" t="s">
        <v>285</v>
      </c>
      <c r="W196" t="s">
        <v>276</v>
      </c>
      <c r="X196" s="17">
        <v>90399184994.288269</v>
      </c>
      <c r="Y196" s="17">
        <v>100403414485.29417</v>
      </c>
      <c r="Z196" s="17">
        <v>97512672573.154236</v>
      </c>
      <c r="AA196" s="17">
        <v>37044700983.67337</v>
      </c>
      <c r="AB196" s="17">
        <v>0.14785614968050598</v>
      </c>
      <c r="AC196" s="17">
        <v>6.1368056930549102</v>
      </c>
      <c r="AD196" s="17">
        <v>1.3978404933103701</v>
      </c>
      <c r="AE196" s="17">
        <v>19.566830122212899</v>
      </c>
      <c r="AF196" s="17">
        <v>2696484958773.5117</v>
      </c>
      <c r="AG196" s="17">
        <v>155165228034.01184</v>
      </c>
      <c r="AH196" s="17">
        <v>201598814738.46945</v>
      </c>
      <c r="AI196" s="17">
        <v>42004</v>
      </c>
      <c r="AJ196" s="17">
        <v>2696484958773.5117</v>
      </c>
      <c r="AK196" s="17">
        <v>1485264268229.8376</v>
      </c>
      <c r="AL196" s="17">
        <v>2077292096109.25</v>
      </c>
      <c r="AM196" s="17">
        <v>199933973202.78278</v>
      </c>
      <c r="AN196" s="17">
        <v>201598814738.46945</v>
      </c>
      <c r="AO196" s="17">
        <v>198306171089.92526</v>
      </c>
      <c r="AP196" s="17">
        <v>55.081496501482597</v>
      </c>
      <c r="AQ196" s="17">
        <v>71.500020195124407</v>
      </c>
      <c r="AR196" s="17">
        <v>7.4763559901393304</v>
      </c>
      <c r="AS196" s="17">
        <v>7.3632384132480198</v>
      </c>
      <c r="AT196" s="17">
        <v>37044700983.67337</v>
      </c>
      <c r="AU196" s="17">
        <v>36977021494.741684</v>
      </c>
      <c r="AV196" s="17">
        <v>1.3978404933103701</v>
      </c>
      <c r="AW196" s="17">
        <v>19.566830122212899</v>
      </c>
      <c r="AX196" s="17">
        <v>19.6888546525376</v>
      </c>
      <c r="AY196" s="17">
        <v>20.191557388046402</v>
      </c>
      <c r="AZ196" s="17">
        <v>2.2737678357390601</v>
      </c>
      <c r="BA196" s="17">
        <v>2.6787324087193598</v>
      </c>
      <c r="BB196" s="17">
        <v>0.66458466841869102</v>
      </c>
      <c r="BC196" s="17">
        <v>1.20027848165764</v>
      </c>
      <c r="BD196" s="17">
        <v>2.2108339849529801</v>
      </c>
      <c r="BE196" s="17">
        <v>4.3573037271753501</v>
      </c>
      <c r="BF196" s="17">
        <v>1.08103267175865</v>
      </c>
      <c r="BG196" s="17">
        <v>1.9524077450780399</v>
      </c>
      <c r="BH196" s="17">
        <v>3.5962065981077198</v>
      </c>
      <c r="BI196" s="17">
        <v>2.97945702208508</v>
      </c>
      <c r="BJ196" s="17">
        <v>2.7961185554574399</v>
      </c>
      <c r="BK196" s="17">
        <v>78.529583381958204</v>
      </c>
      <c r="BL196" s="17">
        <v>19.482930420029302</v>
      </c>
      <c r="BM196" s="17">
        <v>35.187303069202898</v>
      </c>
      <c r="BN196" s="17">
        <v>12.09</v>
      </c>
      <c r="BO196" s="17">
        <v>0</v>
      </c>
      <c r="BP196" s="17">
        <v>14.71</v>
      </c>
      <c r="BQ196" s="17">
        <v>0</v>
      </c>
      <c r="BR196" s="17">
        <v>320973492656.5318</v>
      </c>
      <c r="BS196" s="17">
        <v>34431847461.994331</v>
      </c>
      <c r="BT196" s="17">
        <v>355405340118.52618</v>
      </c>
      <c r="BU196" s="17">
        <v>60.939425025888198</v>
      </c>
      <c r="BV196" s="17">
        <v>18225167482.607574</v>
      </c>
      <c r="BW196" s="17" t="s">
        <v>278</v>
      </c>
      <c r="BX196" s="17">
        <v>1.1944786590546601</v>
      </c>
      <c r="BY196" s="17">
        <v>7.6311433127783603</v>
      </c>
      <c r="BZ196" s="17">
        <v>0.64958414582388002</v>
      </c>
      <c r="CA196" s="17">
        <v>16.648337797821</v>
      </c>
      <c r="CB196" s="17">
        <v>2.6556835129204601</v>
      </c>
      <c r="CC196" s="17">
        <v>1.1091114113492</v>
      </c>
    </row>
    <row r="197" spans="1:81" x14ac:dyDescent="0.3">
      <c r="A197" t="s">
        <v>94</v>
      </c>
      <c r="B197" t="s">
        <v>85</v>
      </c>
      <c r="C197" t="s">
        <v>4</v>
      </c>
      <c r="D197">
        <v>4147550</v>
      </c>
      <c r="E197" t="s">
        <v>19</v>
      </c>
      <c r="F197" t="s">
        <v>72</v>
      </c>
      <c r="G197">
        <v>576.19000000000005</v>
      </c>
      <c r="H197">
        <v>2142.75</v>
      </c>
      <c r="I197">
        <v>1566.56</v>
      </c>
      <c r="J197">
        <v>10961.29</v>
      </c>
      <c r="K197">
        <v>7864.8</v>
      </c>
      <c r="L197">
        <v>7.02</v>
      </c>
      <c r="M197">
        <v>9599.1258095389967</v>
      </c>
      <c r="N197">
        <v>1393.72</v>
      </c>
      <c r="O197">
        <v>1.44</v>
      </c>
      <c r="P197">
        <v>-5.21</v>
      </c>
      <c r="Q197">
        <v>6.28</v>
      </c>
      <c r="R197">
        <v>6.49</v>
      </c>
      <c r="S197" t="s">
        <v>119</v>
      </c>
      <c r="T197" t="s">
        <v>178</v>
      </c>
      <c r="U197" s="17">
        <v>2826041737255.5059</v>
      </c>
      <c r="V197" t="s">
        <v>285</v>
      </c>
      <c r="W197" t="s">
        <v>276</v>
      </c>
      <c r="X197" s="17">
        <v>93422405362.057083</v>
      </c>
      <c r="Y197" s="17">
        <v>100437974996.11986</v>
      </c>
      <c r="Z197" s="17">
        <v>97296741675.69101</v>
      </c>
      <c r="AA197" s="17">
        <v>36430093726.169327</v>
      </c>
      <c r="AB197" s="17">
        <v>0.1453154652184607</v>
      </c>
      <c r="AC197" s="17">
        <v>0.13826705293653299</v>
      </c>
      <c r="AD197" s="17">
        <v>1.2691329051951901</v>
      </c>
      <c r="AE197" s="17">
        <v>17.107101189199401</v>
      </c>
      <c r="AF197" s="17">
        <v>2826041737255.5059</v>
      </c>
      <c r="AG197" s="17">
        <v>153246265208.68625</v>
      </c>
      <c r="AH197" s="17">
        <v>222560141691.05191</v>
      </c>
      <c r="AI197" s="17">
        <v>42369</v>
      </c>
      <c r="AJ197" s="17">
        <v>2826041737255.5059</v>
      </c>
      <c r="AK197" s="17">
        <v>1576239488680.1172</v>
      </c>
      <c r="AL197" s="17">
        <v>2105118281225.9358</v>
      </c>
      <c r="AM197" s="17">
        <v>220856306791.92978</v>
      </c>
      <c r="AN197" s="17">
        <v>222560141691.05191</v>
      </c>
      <c r="AO197" s="17">
        <v>219560911751.11658</v>
      </c>
      <c r="AP197" s="17">
        <v>55.775520506320397</v>
      </c>
      <c r="AQ197" s="17">
        <v>74.876528446761597</v>
      </c>
      <c r="AR197" s="17">
        <v>7.8753310242045398</v>
      </c>
      <c r="AS197" s="17">
        <v>7.7774568105918096</v>
      </c>
      <c r="AT197" s="17">
        <v>36430093726.169327</v>
      </c>
      <c r="AU197" s="17">
        <v>36312154230.301994</v>
      </c>
      <c r="AV197" s="17">
        <v>1.2691329051951901</v>
      </c>
      <c r="AW197" s="17">
        <v>17.107101189199401</v>
      </c>
      <c r="AX197" s="17">
        <v>17.221954453480599</v>
      </c>
      <c r="AY197" s="17">
        <v>17.634135844715502</v>
      </c>
      <c r="AZ197" s="17">
        <v>2.1875924096891501</v>
      </c>
      <c r="BA197" s="17">
        <v>2.5381549138824901</v>
      </c>
      <c r="BB197" s="17">
        <v>0.62950402701261499</v>
      </c>
      <c r="BC197" s="17">
        <v>1.08027615226601</v>
      </c>
      <c r="BD197" s="17">
        <v>2.1743256508113999</v>
      </c>
      <c r="BE197" s="17">
        <v>4.3749936681143797</v>
      </c>
      <c r="BF197" s="17">
        <v>1.08507014964659</v>
      </c>
      <c r="BG197" s="17">
        <v>1.8620618072319799</v>
      </c>
      <c r="BH197" s="17">
        <v>3.7478646014429202</v>
      </c>
      <c r="BI197" s="17">
        <v>2.8529039413288002</v>
      </c>
      <c r="BJ197" s="17">
        <v>2.63395524326851</v>
      </c>
      <c r="BK197" s="17">
        <v>77.986649902378701</v>
      </c>
      <c r="BL197" s="17">
        <v>19.341967623117</v>
      </c>
      <c r="BM197" s="17">
        <v>33.192267983276601</v>
      </c>
      <c r="BN197" s="17">
        <v>12.35</v>
      </c>
      <c r="BO197" s="17">
        <v>0</v>
      </c>
      <c r="BP197" s="17">
        <v>15.43</v>
      </c>
      <c r="BQ197" s="17">
        <v>0</v>
      </c>
      <c r="BR197" s="17">
        <v>380897582011.39691</v>
      </c>
      <c r="BS197" s="17">
        <v>48697366394.578773</v>
      </c>
      <c r="BT197" s="17">
        <v>429594948405.97565</v>
      </c>
      <c r="BU197" s="17">
        <v>58.432591774081601</v>
      </c>
      <c r="BV197" s="17">
        <v>25562913907.284767</v>
      </c>
      <c r="BW197" s="17" t="s">
        <v>278</v>
      </c>
      <c r="BX197" s="17">
        <v>1.5830022298224</v>
      </c>
      <c r="BY197" s="17">
        <v>9.9020060540762405</v>
      </c>
      <c r="BZ197" s="17">
        <v>0.91900647619973796</v>
      </c>
      <c r="CA197" s="17">
        <v>23.343941897709001</v>
      </c>
      <c r="CB197" s="17">
        <v>2.3902112895011398</v>
      </c>
      <c r="CC197" s="17">
        <v>1.5480202445756299</v>
      </c>
    </row>
    <row r="198" spans="1:81" x14ac:dyDescent="0.3">
      <c r="A198" t="s">
        <v>94</v>
      </c>
      <c r="B198" t="s">
        <v>85</v>
      </c>
      <c r="C198" t="s">
        <v>4</v>
      </c>
      <c r="D198">
        <v>4147550</v>
      </c>
      <c r="E198" t="s">
        <v>19</v>
      </c>
      <c r="F198" t="s">
        <v>73</v>
      </c>
      <c r="G198">
        <v>488.88</v>
      </c>
      <c r="H198">
        <v>1989.52</v>
      </c>
      <c r="I198">
        <v>1500.64</v>
      </c>
      <c r="J198">
        <v>11234.35</v>
      </c>
      <c r="K198">
        <v>8013.72</v>
      </c>
      <c r="L198">
        <v>6.85</v>
      </c>
      <c r="M198">
        <v>9703.0529027912726</v>
      </c>
      <c r="N198">
        <v>1401.89</v>
      </c>
      <c r="O198">
        <v>2.0099999999999998</v>
      </c>
      <c r="P198">
        <v>-1.39</v>
      </c>
      <c r="Q198">
        <v>6.64</v>
      </c>
      <c r="R198">
        <v>6.94</v>
      </c>
      <c r="S198" t="s">
        <v>119</v>
      </c>
      <c r="T198" t="s">
        <v>178</v>
      </c>
      <c r="U198" s="17">
        <v>3016577451615.2241</v>
      </c>
      <c r="V198" t="s">
        <v>285</v>
      </c>
      <c r="W198" t="s">
        <v>276</v>
      </c>
      <c r="X198" s="17">
        <v>84309228074.710999</v>
      </c>
      <c r="Y198" s="17">
        <v>88846844267.584534</v>
      </c>
      <c r="Z198" s="17">
        <v>86435144023.316696</v>
      </c>
      <c r="AA198" s="17">
        <v>34991109949.750793</v>
      </c>
      <c r="AB198" s="17">
        <v>0.13882672318255268</v>
      </c>
      <c r="AC198" s="17">
        <v>0.98538146273040095</v>
      </c>
      <c r="AD198" s="17">
        <v>1.1803811968565201</v>
      </c>
      <c r="AE198" s="17">
        <v>15.2261412591203</v>
      </c>
      <c r="AF198" s="17">
        <v>3016577451615.2241</v>
      </c>
      <c r="AG198" s="17">
        <v>208180588531.54904</v>
      </c>
      <c r="AH198" s="17">
        <v>228743650622.34692</v>
      </c>
      <c r="AI198" s="17">
        <v>42735</v>
      </c>
      <c r="AJ198" s="17">
        <v>3016577451615.2241</v>
      </c>
      <c r="AK198" s="17">
        <v>1653119648895.6042</v>
      </c>
      <c r="AL198" s="17">
        <v>2216406216274.5522</v>
      </c>
      <c r="AM198" s="17">
        <v>226850852579.32227</v>
      </c>
      <c r="AN198" s="17">
        <v>228743650622.34692</v>
      </c>
      <c r="AO198" s="17">
        <v>225824303906.75589</v>
      </c>
      <c r="AP198" s="17">
        <v>54.801167064695903</v>
      </c>
      <c r="AQ198" s="17">
        <v>74.585589805566002</v>
      </c>
      <c r="AR198" s="17">
        <v>7.5828867082417002</v>
      </c>
      <c r="AS198" s="17">
        <v>7.4933617565844202</v>
      </c>
      <c r="AT198" s="17">
        <v>34991109949.750793</v>
      </c>
      <c r="AU198" s="17">
        <v>34851229227.585297</v>
      </c>
      <c r="AV198" s="17">
        <v>1.1803811968565201</v>
      </c>
      <c r="AW198" s="17">
        <v>15.2261412591203</v>
      </c>
      <c r="AX198" s="17">
        <v>15.410137657042799</v>
      </c>
      <c r="AY198" s="17">
        <v>15.7269836246489</v>
      </c>
      <c r="AZ198" s="17">
        <v>2.0511074739398198</v>
      </c>
      <c r="BA198" s="17">
        <v>2.1221403924689102</v>
      </c>
      <c r="BB198" s="17">
        <v>0.60194671545671097</v>
      </c>
      <c r="BC198" s="17">
        <v>0.87118185877492704</v>
      </c>
      <c r="BD198" s="17">
        <v>1.9728841821077101</v>
      </c>
      <c r="BE198" s="17">
        <v>3.68756977096412</v>
      </c>
      <c r="BF198" s="17">
        <v>1.0459819338657801</v>
      </c>
      <c r="BG198" s="17">
        <v>1.5138225061977399</v>
      </c>
      <c r="BH198" s="17">
        <v>3.4282124299465999</v>
      </c>
      <c r="BI198" s="17">
        <v>2.6055770169060199</v>
      </c>
      <c r="BJ198" s="17">
        <v>2.2032132080047599</v>
      </c>
      <c r="BK198" s="17">
        <v>74.616424582402402</v>
      </c>
      <c r="BL198" s="17">
        <v>21.165004848829</v>
      </c>
      <c r="BM198" s="17">
        <v>30.6315622159238</v>
      </c>
      <c r="BN198" s="17">
        <v>12.55</v>
      </c>
      <c r="BO198" s="17">
        <v>0</v>
      </c>
      <c r="BP198" s="17">
        <v>15.31</v>
      </c>
      <c r="BQ198" s="17">
        <v>0</v>
      </c>
      <c r="BR198" s="17">
        <v>443653500251.81671</v>
      </c>
      <c r="BS198" s="17">
        <v>47548025037.772507</v>
      </c>
      <c r="BT198" s="17">
        <v>491201525289.58923</v>
      </c>
      <c r="BU198" s="17">
        <v>56.944962734402097</v>
      </c>
      <c r="BV198" s="17">
        <v>25712641197.208435</v>
      </c>
      <c r="BW198" s="17" t="s">
        <v>278</v>
      </c>
      <c r="BX198" s="17">
        <v>1.5198563719142699</v>
      </c>
      <c r="BY198" s="17">
        <v>9.7217529731350094</v>
      </c>
      <c r="BZ198" s="17">
        <v>0.80344006295473203</v>
      </c>
      <c r="CA198" s="17">
        <v>23.2810866755575</v>
      </c>
      <c r="CB198" s="17">
        <v>2.2852451196866701</v>
      </c>
      <c r="CC198" s="17">
        <v>1.4968452242436501</v>
      </c>
    </row>
    <row r="199" spans="1:81" x14ac:dyDescent="0.3">
      <c r="A199" t="s">
        <v>94</v>
      </c>
      <c r="B199" t="s">
        <v>85</v>
      </c>
      <c r="C199" t="s">
        <v>4</v>
      </c>
      <c r="D199">
        <v>4147550</v>
      </c>
      <c r="E199" t="s">
        <v>19</v>
      </c>
      <c r="F199" t="s">
        <v>74</v>
      </c>
      <c r="G199">
        <v>475.94</v>
      </c>
      <c r="H199">
        <v>2216.21</v>
      </c>
      <c r="I199">
        <v>1740.27</v>
      </c>
      <c r="J199">
        <v>12310.28</v>
      </c>
      <c r="K199">
        <v>8728.99</v>
      </c>
      <c r="L199">
        <v>6.92</v>
      </c>
      <c r="M199">
        <v>10198.063938427838</v>
      </c>
      <c r="N199">
        <v>1410.28</v>
      </c>
      <c r="O199">
        <v>1.55</v>
      </c>
      <c r="P199">
        <v>6.33</v>
      </c>
      <c r="Q199">
        <v>6.76</v>
      </c>
      <c r="R199">
        <v>6.51</v>
      </c>
      <c r="S199" t="s">
        <v>119</v>
      </c>
      <c r="T199" t="s">
        <v>178</v>
      </c>
      <c r="U199" s="17">
        <v>3400246361442.8203</v>
      </c>
      <c r="V199" t="s">
        <v>285</v>
      </c>
      <c r="W199" t="s">
        <v>276</v>
      </c>
      <c r="X199" s="17">
        <v>87947917643.236847</v>
      </c>
      <c r="Y199" s="17">
        <v>90856069698.21962</v>
      </c>
      <c r="Z199" s="17">
        <v>88435323217.191376</v>
      </c>
      <c r="AA199" s="17">
        <v>36058095626.762299</v>
      </c>
      <c r="AB199" s="17">
        <v>0.14283218307503898</v>
      </c>
      <c r="AC199" s="17">
        <v>4.6989144164282903</v>
      </c>
      <c r="AD199" s="17">
        <v>1.10194518440704</v>
      </c>
      <c r="AE199" s="17">
        <v>14.5516167181271</v>
      </c>
      <c r="AF199" s="17">
        <v>3400246361442.8203</v>
      </c>
      <c r="AG199" s="17">
        <v>244718981972.42841</v>
      </c>
      <c r="AH199" s="17">
        <v>275996588132.23291</v>
      </c>
      <c r="AI199" s="17">
        <v>43100</v>
      </c>
      <c r="AJ199" s="17">
        <v>3400246361442.8203</v>
      </c>
      <c r="AK199" s="17">
        <v>1932542302549.6794</v>
      </c>
      <c r="AL199" s="17">
        <v>2514908325264.7271</v>
      </c>
      <c r="AM199" s="17">
        <v>273527287257.74966</v>
      </c>
      <c r="AN199" s="17">
        <v>275996588132.23291</v>
      </c>
      <c r="AO199" s="17">
        <v>272915456375.73575</v>
      </c>
      <c r="AP199" s="17">
        <v>56.835361239226401</v>
      </c>
      <c r="AQ199" s="17">
        <v>76.843449247648195</v>
      </c>
      <c r="AR199" s="17">
        <v>8.1169585610590804</v>
      </c>
      <c r="AS199" s="17">
        <v>8.0336232689198805</v>
      </c>
      <c r="AT199" s="17">
        <v>36058095626.762299</v>
      </c>
      <c r="AU199" s="17">
        <v>35858130570.457253</v>
      </c>
      <c r="AV199" s="17">
        <v>1.10194518440704</v>
      </c>
      <c r="AW199" s="17">
        <v>14.5516167181271</v>
      </c>
      <c r="AX199" s="17">
        <v>14.781716083647099</v>
      </c>
      <c r="AY199" s="17">
        <v>15.071098953268899</v>
      </c>
      <c r="AZ199" s="17">
        <v>1.96007249890718</v>
      </c>
      <c r="BA199" s="17">
        <v>2.0465969269383</v>
      </c>
      <c r="BB199" s="17">
        <v>0.53283639690815798</v>
      </c>
      <c r="BC199" s="17">
        <v>0.755586599507032</v>
      </c>
      <c r="BD199" s="17">
        <v>1.93212562270092</v>
      </c>
      <c r="BE199" s="17">
        <v>3.64036107204215</v>
      </c>
      <c r="BF199" s="17">
        <v>0.94777669776601703</v>
      </c>
      <c r="BG199" s="17">
        <v>1.3439910942879201</v>
      </c>
      <c r="BH199" s="17">
        <v>3.43674653792133</v>
      </c>
      <c r="BI199" s="17">
        <v>2.4120200079218699</v>
      </c>
      <c r="BJ199" s="17">
        <v>2.2052829192538401</v>
      </c>
      <c r="BK199" s="17">
        <v>76.146430783315793</v>
      </c>
      <c r="BL199" s="17">
        <v>19.8249050811859</v>
      </c>
      <c r="BM199" s="17">
        <v>28.112630260925801</v>
      </c>
      <c r="BN199" s="17">
        <v>12.38</v>
      </c>
      <c r="BO199" s="17">
        <v>0</v>
      </c>
      <c r="BP199" s="17">
        <v>15.4</v>
      </c>
      <c r="BQ199" s="17">
        <v>0</v>
      </c>
      <c r="BR199" s="17">
        <v>457884795672.15332</v>
      </c>
      <c r="BS199" s="17">
        <v>57410822690.45752</v>
      </c>
      <c r="BT199" s="17">
        <v>515295618362.61084</v>
      </c>
      <c r="BU199" s="17">
        <v>58.397018348489098</v>
      </c>
      <c r="BV199" s="17">
        <v>29552768684.586655</v>
      </c>
      <c r="BW199" s="17" t="s">
        <v>278</v>
      </c>
      <c r="BX199" s="17">
        <v>1.4902303966825601</v>
      </c>
      <c r="BY199" s="17">
        <v>9.1360624341072807</v>
      </c>
      <c r="BZ199" s="17">
        <v>0.99175499024477998</v>
      </c>
      <c r="CA199" s="17">
        <v>29.343858934470202</v>
      </c>
      <c r="CB199" s="17">
        <v>2.5494594813895</v>
      </c>
      <c r="CC199" s="17">
        <v>1.4883227373417001</v>
      </c>
    </row>
    <row r="200" spans="1:81" x14ac:dyDescent="0.3">
      <c r="A200" t="s">
        <v>94</v>
      </c>
      <c r="B200" t="s">
        <v>85</v>
      </c>
      <c r="C200" t="s">
        <v>4</v>
      </c>
      <c r="D200">
        <v>4147550</v>
      </c>
      <c r="E200" t="s">
        <v>19</v>
      </c>
      <c r="F200" t="s">
        <v>75</v>
      </c>
      <c r="G200">
        <v>380.07</v>
      </c>
      <c r="H200">
        <v>2417.44</v>
      </c>
      <c r="I200">
        <v>2037.37</v>
      </c>
      <c r="J200">
        <v>13896.58</v>
      </c>
      <c r="K200">
        <v>9806.56</v>
      </c>
      <c r="L200">
        <v>6.74</v>
      </c>
      <c r="M200">
        <v>11133.745567530812</v>
      </c>
      <c r="N200">
        <v>1417.07</v>
      </c>
      <c r="O200">
        <v>2.11</v>
      </c>
      <c r="P200">
        <v>3.53</v>
      </c>
      <c r="Q200">
        <v>6.62</v>
      </c>
      <c r="R200">
        <v>6.88</v>
      </c>
      <c r="S200" t="s">
        <v>119</v>
      </c>
      <c r="T200" t="s">
        <v>178</v>
      </c>
      <c r="U200" s="17">
        <v>3376520202974.832</v>
      </c>
      <c r="V200" t="s">
        <v>285</v>
      </c>
      <c r="W200" t="s">
        <v>276</v>
      </c>
      <c r="X200" s="17">
        <v>95970113869.997635</v>
      </c>
      <c r="Y200" s="17">
        <v>98524121083.911957</v>
      </c>
      <c r="Z200" s="17">
        <v>95818114863.312973</v>
      </c>
      <c r="AA200" s="17">
        <v>38700097692.001434</v>
      </c>
      <c r="AB200" s="17">
        <v>0.15184761325169363</v>
      </c>
      <c r="AC200" s="17">
        <v>3.9382940485099001</v>
      </c>
      <c r="AD200" s="17">
        <v>1.1163568334571099</v>
      </c>
      <c r="AE200" s="17">
        <v>13.5417496468067</v>
      </c>
      <c r="AF200" s="17">
        <v>3376520202974.832</v>
      </c>
      <c r="AG200" s="17">
        <v>255091673088.38715</v>
      </c>
      <c r="AH200" s="17">
        <v>289572676912.3399</v>
      </c>
      <c r="AI200" s="17">
        <v>43465</v>
      </c>
      <c r="AJ200" s="17">
        <v>3376520202974.832</v>
      </c>
      <c r="AK200" s="17">
        <v>1943299358797.2725</v>
      </c>
      <c r="AL200" s="17">
        <v>2487558049929.4824</v>
      </c>
      <c r="AM200" s="17">
        <v>287372668188.49323</v>
      </c>
      <c r="AN200" s="17">
        <v>289572676912.3399</v>
      </c>
      <c r="AO200" s="17">
        <v>286554080579.26343</v>
      </c>
      <c r="AP200" s="17">
        <v>57.553316490899697</v>
      </c>
      <c r="AQ200" s="17">
        <v>78.120764211004499</v>
      </c>
      <c r="AR200" s="17">
        <v>8.5760682449705605</v>
      </c>
      <c r="AS200" s="17">
        <v>8.4942624605571595</v>
      </c>
      <c r="AT200" s="17">
        <v>38700097692.001434</v>
      </c>
      <c r="AU200" s="17">
        <v>38553094668.604233</v>
      </c>
      <c r="AV200" s="17">
        <v>1.1163568334571099</v>
      </c>
      <c r="AW200" s="17">
        <v>13.5417496468067</v>
      </c>
      <c r="AX200" s="17">
        <v>13.992316668395601</v>
      </c>
      <c r="AY200" s="17">
        <v>14.252443220766899</v>
      </c>
      <c r="AZ200" s="17">
        <v>1.92348404748521</v>
      </c>
      <c r="BA200" s="17">
        <v>2.1236484874772401</v>
      </c>
      <c r="BB200" s="17">
        <v>0.53731217874706005</v>
      </c>
      <c r="BC200" s="17">
        <v>0.76322043001220097</v>
      </c>
      <c r="BD200" s="17">
        <v>2.0051677347694099</v>
      </c>
      <c r="BE200" s="17">
        <v>3.6590486712737</v>
      </c>
      <c r="BF200" s="17">
        <v>0.92578947283274204</v>
      </c>
      <c r="BG200" s="17">
        <v>1.31502963734012</v>
      </c>
      <c r="BH200" s="17">
        <v>3.4549062045126</v>
      </c>
      <c r="BI200" s="17">
        <v>2.3187815170328601</v>
      </c>
      <c r="BJ200" s="17">
        <v>2.2889027159155901</v>
      </c>
      <c r="BK200" s="17">
        <v>76.710647534673598</v>
      </c>
      <c r="BL200" s="17">
        <v>19.408845391789399</v>
      </c>
      <c r="BM200" s="17">
        <v>27.569126314062501</v>
      </c>
      <c r="BN200" s="17">
        <v>12.89</v>
      </c>
      <c r="BO200" s="17">
        <v>0</v>
      </c>
      <c r="BP200" s="17">
        <v>16.37</v>
      </c>
      <c r="BQ200" s="17">
        <v>0</v>
      </c>
      <c r="BR200" s="17">
        <v>464202422321.41559</v>
      </c>
      <c r="BS200" s="17">
        <v>65040347790.685844</v>
      </c>
      <c r="BT200" s="17">
        <v>529242770112.10144</v>
      </c>
      <c r="BU200" s="17">
        <v>58.819608044596698</v>
      </c>
      <c r="BV200" s="17">
        <v>29207583930.6745</v>
      </c>
      <c r="BW200" s="17" t="s">
        <v>278</v>
      </c>
      <c r="BX200" s="17">
        <v>1.45734920613387</v>
      </c>
      <c r="BY200" s="17">
        <v>8.4071663119056605</v>
      </c>
      <c r="BZ200" s="17">
        <v>1.0652348060083201</v>
      </c>
      <c r="CA200" s="17">
        <v>31.417538571441</v>
      </c>
      <c r="CB200" s="17">
        <v>3.0366296457218298</v>
      </c>
      <c r="CC200" s="17">
        <v>1.47063248375837</v>
      </c>
    </row>
    <row r="201" spans="1:81" x14ac:dyDescent="0.3">
      <c r="A201" t="s">
        <v>94</v>
      </c>
      <c r="B201" t="s">
        <v>85</v>
      </c>
      <c r="C201" t="s">
        <v>4</v>
      </c>
      <c r="D201">
        <v>4147550</v>
      </c>
      <c r="E201" t="s">
        <v>19</v>
      </c>
      <c r="F201" t="s">
        <v>76</v>
      </c>
      <c r="G201">
        <v>392.99</v>
      </c>
      <c r="H201">
        <v>2386.64</v>
      </c>
      <c r="I201">
        <v>1993.65</v>
      </c>
      <c r="J201">
        <v>14278.33</v>
      </c>
      <c r="K201">
        <v>10041.98</v>
      </c>
      <c r="L201">
        <v>5.99</v>
      </c>
      <c r="M201">
        <v>11285.993727960038</v>
      </c>
      <c r="N201">
        <v>1421.86</v>
      </c>
      <c r="O201">
        <v>2.9</v>
      </c>
      <c r="P201">
        <v>-0.31</v>
      </c>
      <c r="Q201">
        <v>6.91</v>
      </c>
      <c r="R201">
        <v>6.96</v>
      </c>
      <c r="S201" t="s">
        <v>119</v>
      </c>
      <c r="T201" t="s">
        <v>178</v>
      </c>
      <c r="U201" s="17">
        <v>3653113070703.2983</v>
      </c>
      <c r="V201" t="s">
        <v>285</v>
      </c>
      <c r="W201" t="s">
        <v>276</v>
      </c>
      <c r="X201" s="17">
        <v>98208288666.381027</v>
      </c>
      <c r="Y201" s="17">
        <v>104737601398.90314</v>
      </c>
      <c r="Z201" s="17">
        <v>101273053337.09627</v>
      </c>
      <c r="AA201" s="17">
        <v>38982428147.940186</v>
      </c>
      <c r="AB201" s="17">
        <v>0.15218121841263021</v>
      </c>
      <c r="AC201" s="17">
        <v>4.8069866139094097</v>
      </c>
      <c r="AD201" s="17">
        <v>1.0999365994749699</v>
      </c>
      <c r="AE201" s="17">
        <v>12.8088303292789</v>
      </c>
      <c r="AF201" s="17">
        <v>3653113070703.2983</v>
      </c>
      <c r="AG201" s="17">
        <v>289149779545.87885</v>
      </c>
      <c r="AH201" s="17">
        <v>321005184621.35028</v>
      </c>
      <c r="AI201" s="17">
        <v>43830</v>
      </c>
      <c r="AJ201" s="17">
        <v>3653113070703.2983</v>
      </c>
      <c r="AK201" s="17">
        <v>2088497752373.2925</v>
      </c>
      <c r="AL201" s="17">
        <v>2637736144422.582</v>
      </c>
      <c r="AM201" s="17">
        <v>318295106923.83917</v>
      </c>
      <c r="AN201" s="17">
        <v>321005184621.35028</v>
      </c>
      <c r="AO201" s="17">
        <v>317838544284.70892</v>
      </c>
      <c r="AP201" s="17">
        <v>57.170356130564898</v>
      </c>
      <c r="AQ201" s="17">
        <v>79.177659857653396</v>
      </c>
      <c r="AR201" s="17">
        <v>8.7871680511534294</v>
      </c>
      <c r="AS201" s="17">
        <v>8.7080331272911398</v>
      </c>
      <c r="AT201" s="17">
        <v>38982428147.940186</v>
      </c>
      <c r="AU201" s="17">
        <v>38622029429.929688</v>
      </c>
      <c r="AV201" s="17">
        <v>1.0999365994749699</v>
      </c>
      <c r="AW201" s="17">
        <v>12.8088303292789</v>
      </c>
      <c r="AX201" s="17">
        <v>13.134111491197899</v>
      </c>
      <c r="AY201" s="17">
        <v>13.371143589293901</v>
      </c>
      <c r="AZ201" s="17">
        <v>1.87091459295245</v>
      </c>
      <c r="BA201" s="17">
        <v>2.19424322578995</v>
      </c>
      <c r="BB201" s="17">
        <v>0.45308618541045997</v>
      </c>
      <c r="BC201" s="17">
        <v>0.76863433275298598</v>
      </c>
      <c r="BD201" s="17">
        <v>2.0024319196108502</v>
      </c>
      <c r="BE201" s="17">
        <v>3.73225299856104</v>
      </c>
      <c r="BF201" s="17">
        <v>0.77066765171212004</v>
      </c>
      <c r="BG201" s="17">
        <v>1.3073927992561201</v>
      </c>
      <c r="BH201" s="17">
        <v>3.40599549245109</v>
      </c>
      <c r="BI201" s="17">
        <v>2.26963284320929</v>
      </c>
      <c r="BJ201" s="17">
        <v>2.3160949073391301</v>
      </c>
      <c r="BK201" s="17">
        <v>79.184076667895297</v>
      </c>
      <c r="BL201" s="17">
        <v>16.3506081828234</v>
      </c>
      <c r="BM201" s="17">
        <v>27.7378547733137</v>
      </c>
      <c r="BN201" s="17">
        <v>13.883847724726801</v>
      </c>
      <c r="BO201" s="17">
        <v>14.679128969206801</v>
      </c>
      <c r="BP201" s="17">
        <v>17.5216701783019</v>
      </c>
      <c r="BQ201" s="17">
        <v>8.2345964981680808</v>
      </c>
      <c r="BR201" s="17">
        <v>553238449496.61768</v>
      </c>
      <c r="BS201" s="17">
        <v>55507475333.553543</v>
      </c>
      <c r="BT201" s="17">
        <v>608745924830.17126</v>
      </c>
      <c r="BU201" s="17">
        <v>59.180439294910499</v>
      </c>
      <c r="BV201" s="17">
        <v>30515015295.351074</v>
      </c>
      <c r="BW201" s="17" t="s">
        <v>278</v>
      </c>
      <c r="BX201" s="17">
        <v>1.4140562810013</v>
      </c>
      <c r="BY201" s="17">
        <v>7.8785386549829504</v>
      </c>
      <c r="BZ201" s="17">
        <v>1.02638205425329</v>
      </c>
      <c r="CA201" s="17">
        <v>31.896400458665099</v>
      </c>
      <c r="CB201" s="17">
        <v>3.2196662522899802</v>
      </c>
      <c r="CC201" s="17">
        <v>1.41147208274921</v>
      </c>
    </row>
    <row r="202" spans="1:81" x14ac:dyDescent="0.3">
      <c r="A202" t="s">
        <v>94</v>
      </c>
      <c r="B202" t="s">
        <v>85</v>
      </c>
      <c r="C202" t="s">
        <v>4</v>
      </c>
      <c r="D202">
        <v>4147550</v>
      </c>
      <c r="E202" t="s">
        <v>19</v>
      </c>
      <c r="F202" t="s">
        <v>9</v>
      </c>
      <c r="G202">
        <v>511.1</v>
      </c>
      <c r="H202">
        <v>2510.0100000000002</v>
      </c>
      <c r="I202">
        <v>1998.91</v>
      </c>
      <c r="J202">
        <v>14684.02</v>
      </c>
      <c r="K202">
        <v>10305.08</v>
      </c>
      <c r="L202">
        <v>2.21</v>
      </c>
      <c r="M202">
        <v>11554.424790336994</v>
      </c>
      <c r="N202">
        <v>1424.93</v>
      </c>
      <c r="O202">
        <v>2.48</v>
      </c>
      <c r="P202">
        <v>-1.84</v>
      </c>
      <c r="Q202">
        <v>6.9</v>
      </c>
      <c r="R202">
        <v>6.54</v>
      </c>
      <c r="S202" t="s">
        <v>119</v>
      </c>
      <c r="T202" t="s">
        <v>178</v>
      </c>
      <c r="U202" s="17">
        <v>4309079128756.5479</v>
      </c>
      <c r="V202" t="s">
        <v>285</v>
      </c>
      <c r="W202" t="s">
        <v>276</v>
      </c>
      <c r="X202" s="17">
        <v>103715094912.98531</v>
      </c>
      <c r="Y202" s="17">
        <v>112602507079.5937</v>
      </c>
      <c r="Z202" s="17">
        <v>108805280862.68185</v>
      </c>
      <c r="AA202" s="17">
        <v>39677692735.334412</v>
      </c>
      <c r="AB202" s="17">
        <v>0.15402391881293939</v>
      </c>
      <c r="AC202" s="17">
        <v>1.0103345454684001</v>
      </c>
      <c r="AD202" s="17">
        <v>0.99311377372670495</v>
      </c>
      <c r="AE202" s="17">
        <v>11.773824512221299</v>
      </c>
      <c r="AF202" s="17">
        <v>4309079128756.5479</v>
      </c>
      <c r="AG202" s="17">
        <v>310067855282.90906</v>
      </c>
      <c r="AH202" s="17">
        <v>365982446466.31744</v>
      </c>
      <c r="AI202" s="17">
        <v>44196</v>
      </c>
      <c r="AJ202" s="17">
        <v>4309079128756.5479</v>
      </c>
      <c r="AK202" s="17">
        <v>2486194436785.8345</v>
      </c>
      <c r="AL202" s="17">
        <v>3157641148178.7822</v>
      </c>
      <c r="AM202" s="17">
        <v>362222834911.00696</v>
      </c>
      <c r="AN202" s="17">
        <v>365982446466.31744</v>
      </c>
      <c r="AO202" s="17">
        <v>362672854823.39246</v>
      </c>
      <c r="AP202" s="17">
        <v>57.696653101454302</v>
      </c>
      <c r="AQ202" s="17">
        <v>78.735813226268107</v>
      </c>
      <c r="AR202" s="17">
        <v>8.4932867448161105</v>
      </c>
      <c r="AS202" s="17">
        <v>8.4229509196284305</v>
      </c>
      <c r="AT202" s="17">
        <v>39677692735.334412</v>
      </c>
      <c r="AU202" s="17">
        <v>39310906962.568001</v>
      </c>
      <c r="AV202" s="17">
        <v>0.99311377372670495</v>
      </c>
      <c r="AW202" s="17">
        <v>11.773824512221299</v>
      </c>
      <c r="AX202" s="17">
        <v>12.145855884363</v>
      </c>
      <c r="AY202" s="17">
        <v>12.378235625367299</v>
      </c>
      <c r="AZ202" s="17">
        <v>1.68803015006373</v>
      </c>
      <c r="BA202" s="17">
        <v>2.0905959898719302</v>
      </c>
      <c r="BB202" s="17">
        <v>0.41594187573298103</v>
      </c>
      <c r="BC202" s="17">
        <v>0.68453878684672298</v>
      </c>
      <c r="BD202" s="17">
        <v>1.9114006995673201</v>
      </c>
      <c r="BE202" s="17">
        <v>3.5534589851306402</v>
      </c>
      <c r="BF202" s="17">
        <v>0.70699092640371697</v>
      </c>
      <c r="BG202" s="17">
        <v>1.1635344727414001</v>
      </c>
      <c r="BH202" s="17">
        <v>3.2488744946260799</v>
      </c>
      <c r="BI202" s="17">
        <v>2.07697943553362</v>
      </c>
      <c r="BJ202" s="17">
        <v>2.19207432306156</v>
      </c>
      <c r="BK202" s="17">
        <v>80.533309840739804</v>
      </c>
      <c r="BL202" s="17">
        <v>16.022787815734201</v>
      </c>
      <c r="BM202" s="17">
        <v>26.369597227873999</v>
      </c>
      <c r="BN202" s="17">
        <v>13.6194200748456</v>
      </c>
      <c r="BO202" s="17">
        <v>14.2220726785743</v>
      </c>
      <c r="BP202" s="17">
        <v>17.059625256653401</v>
      </c>
      <c r="BQ202" s="17">
        <v>8.0683361202990191</v>
      </c>
      <c r="BR202" s="17">
        <v>585554636522.37842</v>
      </c>
      <c r="BS202" s="17">
        <v>80596452531.936386</v>
      </c>
      <c r="BT202" s="17">
        <v>666151089054.31482</v>
      </c>
      <c r="BU202" s="17">
        <v>59.023322482443099</v>
      </c>
      <c r="BV202" s="17">
        <v>39936433538.584076</v>
      </c>
      <c r="BW202" s="17" t="s">
        <v>278</v>
      </c>
      <c r="BX202" s="17">
        <v>1.5530425049105701</v>
      </c>
      <c r="BY202" s="17">
        <v>8.9148817516221595</v>
      </c>
      <c r="BZ202" s="17">
        <v>1.02731252285185</v>
      </c>
      <c r="CA202" s="17">
        <v>33.231727582637802</v>
      </c>
      <c r="CB202" s="17">
        <v>3.3172145411987599</v>
      </c>
      <c r="CC202" s="17">
        <v>1.5702223559737201</v>
      </c>
    </row>
    <row r="203" spans="1:81" x14ac:dyDescent="0.3">
      <c r="A203" t="s">
        <v>94</v>
      </c>
      <c r="B203" t="s">
        <v>85</v>
      </c>
      <c r="C203" t="s">
        <v>4</v>
      </c>
      <c r="D203">
        <v>4147550</v>
      </c>
      <c r="E203" t="s">
        <v>19</v>
      </c>
      <c r="F203" t="s">
        <v>77</v>
      </c>
      <c r="G203">
        <v>562.71</v>
      </c>
      <c r="H203">
        <v>3215.84</v>
      </c>
      <c r="I203">
        <v>2653.13</v>
      </c>
      <c r="J203">
        <v>17818.349999999999</v>
      </c>
      <c r="K203">
        <v>12496.27</v>
      </c>
      <c r="L203">
        <v>8.4499999999999993</v>
      </c>
      <c r="M203">
        <v>13395.273351913929</v>
      </c>
      <c r="N203">
        <v>1425.89</v>
      </c>
      <c r="O203">
        <v>0.91</v>
      </c>
      <c r="P203">
        <v>8.11</v>
      </c>
      <c r="Q203">
        <v>6.45</v>
      </c>
      <c r="R203">
        <v>6.35</v>
      </c>
      <c r="S203" t="s">
        <v>119</v>
      </c>
      <c r="T203" t="s">
        <v>178</v>
      </c>
      <c r="U203" s="17">
        <v>4762456159682.6494</v>
      </c>
      <c r="V203" t="s">
        <v>285</v>
      </c>
      <c r="W203" t="s">
        <v>276</v>
      </c>
      <c r="X203" s="17">
        <v>118804438553.21794</v>
      </c>
      <c r="Y203" s="17">
        <v>132960961435.20346</v>
      </c>
      <c r="Z203" s="17">
        <v>128729290985.93289</v>
      </c>
      <c r="AA203" s="17">
        <v>47119367514.413147</v>
      </c>
      <c r="AB203" s="17">
        <v>0.1848012887170003</v>
      </c>
      <c r="AC203" s="17">
        <v>12.2630001968621</v>
      </c>
      <c r="AD203" s="17">
        <v>1.0262998972511499</v>
      </c>
      <c r="AE203" s="17">
        <v>12.1796078188964</v>
      </c>
      <c r="AF203" s="17">
        <v>4762456159682.6494</v>
      </c>
      <c r="AG203" s="17">
        <v>356343701791.39252</v>
      </c>
      <c r="AH203" s="17">
        <v>411504265969.83911</v>
      </c>
      <c r="AI203" s="17">
        <v>44561</v>
      </c>
      <c r="AJ203" s="17">
        <v>4762456159682.6494</v>
      </c>
      <c r="AK203" s="17">
        <v>2860323647010.6724</v>
      </c>
      <c r="AL203" s="17">
        <v>3522780278940.9063</v>
      </c>
      <c r="AM203" s="17">
        <v>407428611906.93573</v>
      </c>
      <c r="AN203" s="17">
        <v>411504265969.83911</v>
      </c>
      <c r="AO203" s="17">
        <v>408099518307.46466</v>
      </c>
      <c r="AP203" s="17">
        <v>60.059842045900801</v>
      </c>
      <c r="AQ203" s="17">
        <v>81.195062437178294</v>
      </c>
      <c r="AR203" s="17">
        <v>8.64058906102896</v>
      </c>
      <c r="AS203" s="17">
        <v>8.5752281909940802</v>
      </c>
      <c r="AT203" s="17">
        <v>47119367514.413147</v>
      </c>
      <c r="AU203" s="17">
        <v>46899993501.380798</v>
      </c>
      <c r="AV203" s="17">
        <v>1.0262998972511499</v>
      </c>
      <c r="AW203" s="17">
        <v>12.1796078188964</v>
      </c>
      <c r="AX203" s="17">
        <v>12.571606553541899</v>
      </c>
      <c r="AY203" s="17">
        <v>12.790273450124101</v>
      </c>
      <c r="AZ203" s="17">
        <v>1.72489084146629</v>
      </c>
      <c r="BA203" s="17">
        <v>2.0443739431503198</v>
      </c>
      <c r="BB203" s="17">
        <v>0.41025251742793201</v>
      </c>
      <c r="BC203" s="17">
        <v>0.74926159814649596</v>
      </c>
      <c r="BD203" s="17">
        <v>1.8384001110827599</v>
      </c>
      <c r="BE203" s="17">
        <v>3.4359565859036398</v>
      </c>
      <c r="BF203" s="17">
        <v>0.68950685067326001</v>
      </c>
      <c r="BG203" s="17">
        <v>1.2592756483429901</v>
      </c>
      <c r="BH203" s="17">
        <v>3.0897786534429299</v>
      </c>
      <c r="BI203" s="17">
        <v>2.1476119117058698</v>
      </c>
      <c r="BJ203" s="17">
        <v>2.1255338717771002</v>
      </c>
      <c r="BK203" s="17">
        <v>79.004683489297406</v>
      </c>
      <c r="BL203" s="17">
        <v>15.854178927821501</v>
      </c>
      <c r="BM203" s="17">
        <v>28.955160385692999</v>
      </c>
      <c r="BN203" s="17">
        <v>13.5895725781876</v>
      </c>
      <c r="BO203" s="17">
        <v>14.1389060640618</v>
      </c>
      <c r="BP203" s="17">
        <v>17.854090381404902</v>
      </c>
      <c r="BQ203" s="17">
        <v>8.1966153005326596</v>
      </c>
      <c r="BR203" s="17">
        <v>633827881497.3396</v>
      </c>
      <c r="BS203" s="17">
        <v>78838113528.319107</v>
      </c>
      <c r="BT203" s="17">
        <v>712665995025.65869</v>
      </c>
      <c r="BU203" s="17">
        <v>60.209908257026299</v>
      </c>
      <c r="BV203" s="17">
        <v>41883795611.245789</v>
      </c>
      <c r="BW203" s="17" t="s">
        <v>278</v>
      </c>
      <c r="BX203" s="17">
        <v>1.41459813856662</v>
      </c>
      <c r="BY203" s="17">
        <v>8.2350778270271796</v>
      </c>
      <c r="BZ203" s="17">
        <v>0.89011411006500996</v>
      </c>
      <c r="CA203" s="17">
        <v>32.427726234931299</v>
      </c>
      <c r="CB203" s="17">
        <v>3.3944166781062601</v>
      </c>
      <c r="CC203" s="17">
        <v>1.46065306817514</v>
      </c>
    </row>
    <row r="204" spans="1:81" x14ac:dyDescent="0.3">
      <c r="A204" t="s">
        <v>94</v>
      </c>
      <c r="B204" t="s">
        <v>85</v>
      </c>
      <c r="C204" t="s">
        <v>4</v>
      </c>
      <c r="D204">
        <v>4147550</v>
      </c>
      <c r="E204" t="s">
        <v>19</v>
      </c>
      <c r="F204" t="s">
        <v>78</v>
      </c>
      <c r="G204">
        <v>665.05</v>
      </c>
      <c r="H204">
        <v>3346.82</v>
      </c>
      <c r="I204">
        <v>2681.78</v>
      </c>
      <c r="J204">
        <v>17898.650000000001</v>
      </c>
      <c r="K204">
        <v>0</v>
      </c>
      <c r="L204">
        <v>2.95</v>
      </c>
      <c r="M204">
        <v>13239.661541013966</v>
      </c>
      <c r="N204">
        <v>0</v>
      </c>
      <c r="O204">
        <v>1.96</v>
      </c>
      <c r="P204">
        <v>4.0599999999999996</v>
      </c>
      <c r="Q204">
        <v>6.73</v>
      </c>
      <c r="R204">
        <v>6.9</v>
      </c>
      <c r="S204" t="s">
        <v>119</v>
      </c>
      <c r="T204" t="s">
        <v>178</v>
      </c>
      <c r="U204" s="17">
        <v>5016631531636.0264</v>
      </c>
      <c r="V204" t="s">
        <v>285</v>
      </c>
      <c r="W204" t="s">
        <v>276</v>
      </c>
      <c r="X204" s="17">
        <v>112926859364.89992</v>
      </c>
      <c r="Y204" s="17">
        <v>139268581191.43735</v>
      </c>
      <c r="Z204" s="17">
        <v>135535778008.62518</v>
      </c>
      <c r="AA204" s="17">
        <v>48353189536.182068</v>
      </c>
      <c r="AB204" s="17">
        <v>0.19066632948611947</v>
      </c>
      <c r="AC204" s="17">
        <v>7.4549774803498403</v>
      </c>
      <c r="AD204" s="17">
        <v>0.98098902142522904</v>
      </c>
      <c r="AE204" s="17">
        <v>11.8795613898439</v>
      </c>
      <c r="AF204" s="17">
        <v>5016631531636.0264</v>
      </c>
      <c r="AG204" s="17">
        <v>429582874209.82434</v>
      </c>
      <c r="AH204" s="17">
        <v>417016180479.03503</v>
      </c>
      <c r="AI204" s="17">
        <v>44926</v>
      </c>
      <c r="AJ204" s="17">
        <v>5016631531636.0264</v>
      </c>
      <c r="AK204" s="17">
        <v>2971211796091.168</v>
      </c>
      <c r="AL204" s="17">
        <v>3627676013454.7358</v>
      </c>
      <c r="AM204" s="17">
        <v>414001333874.61584</v>
      </c>
      <c r="AN204" s="17">
        <v>417016180479.03503</v>
      </c>
      <c r="AO204" s="17">
        <v>413829814997.39026</v>
      </c>
      <c r="AP204" s="17">
        <v>59.227228018522503</v>
      </c>
      <c r="AQ204" s="17">
        <v>81.904000938099202</v>
      </c>
      <c r="AR204" s="17">
        <v>8.3126731124109003</v>
      </c>
      <c r="AS204" s="17">
        <v>8.2543999441969191</v>
      </c>
      <c r="AT204" s="17">
        <v>48353189536.182068</v>
      </c>
      <c r="AU204" s="17">
        <v>48332947053.114067</v>
      </c>
      <c r="AV204" s="17">
        <v>0.98098902142522904</v>
      </c>
      <c r="AW204" s="17">
        <v>11.8795613898439</v>
      </c>
      <c r="AX204" s="17">
        <v>12.331930393258901</v>
      </c>
      <c r="AY204" s="17">
        <v>12.5266095467053</v>
      </c>
      <c r="AZ204" s="17">
        <v>1.7142479283894101</v>
      </c>
      <c r="BA204" s="17">
        <v>1.9436877158425401</v>
      </c>
      <c r="BB204" s="17">
        <v>0.35054195322997</v>
      </c>
      <c r="BC204" s="17">
        <v>0.68298080089407298</v>
      </c>
      <c r="BD204" s="17">
        <v>1.6080781824663199</v>
      </c>
      <c r="BE204" s="17">
        <v>3.39653407688313</v>
      </c>
      <c r="BF204" s="17">
        <v>0.61256120508363499</v>
      </c>
      <c r="BG204" s="17">
        <v>1.1934877939422901</v>
      </c>
      <c r="BH204" s="17">
        <v>2.8100668129558799</v>
      </c>
      <c r="BI204" s="17">
        <v>2.0247156982330701</v>
      </c>
      <c r="BJ204" s="17">
        <v>2.0109160165162399</v>
      </c>
      <c r="BK204" s="17">
        <v>84.837960522153594</v>
      </c>
      <c r="BL204" s="17">
        <v>15.300433370589801</v>
      </c>
      <c r="BM204" s="17">
        <v>29.8107035154685</v>
      </c>
      <c r="BN204" s="17">
        <v>13.691226868861801</v>
      </c>
      <c r="BO204" s="17">
        <v>14.3998224590514</v>
      </c>
      <c r="BP204" s="17">
        <v>18.415968082289599</v>
      </c>
      <c r="BQ204" s="17">
        <v>7.8375420447134996</v>
      </c>
      <c r="BR204" s="17">
        <v>766579046569.62256</v>
      </c>
      <c r="BS204" s="17">
        <v>92782578437.626862</v>
      </c>
      <c r="BT204" s="17">
        <v>859361625007.24939</v>
      </c>
      <c r="BU204" s="17">
        <v>57.1312942095323</v>
      </c>
      <c r="BV204" s="17">
        <v>42455634170.387993</v>
      </c>
      <c r="BW204" s="17" t="s">
        <v>278</v>
      </c>
      <c r="BX204" s="17">
        <v>1.3814370152940501</v>
      </c>
      <c r="BY204" s="17">
        <v>8.2292238969973504</v>
      </c>
      <c r="BZ204" s="17">
        <v>0.68955936551567398</v>
      </c>
      <c r="CA204" s="17">
        <v>27.116269724277899</v>
      </c>
      <c r="CB204" s="17">
        <v>3.3216194833923298</v>
      </c>
      <c r="CC204" s="17">
        <v>1.4813206140844799</v>
      </c>
    </row>
    <row r="205" spans="1:81" x14ac:dyDescent="0.3">
      <c r="A205" t="s">
        <v>94</v>
      </c>
      <c r="B205" t="s">
        <v>85</v>
      </c>
      <c r="C205" t="s">
        <v>4</v>
      </c>
      <c r="D205">
        <v>4147550</v>
      </c>
      <c r="E205" t="s">
        <v>19</v>
      </c>
      <c r="F205" t="s">
        <v>10</v>
      </c>
      <c r="G205">
        <v>593.9</v>
      </c>
      <c r="H205">
        <v>3179.19</v>
      </c>
      <c r="I205">
        <v>2585.3000000000002</v>
      </c>
      <c r="J205">
        <v>17799.18</v>
      </c>
      <c r="K205">
        <v>0</v>
      </c>
      <c r="L205">
        <v>5.24</v>
      </c>
      <c r="M205">
        <v>13229.112902100429</v>
      </c>
      <c r="N205">
        <v>0</v>
      </c>
      <c r="O205">
        <v>0.24</v>
      </c>
      <c r="P205">
        <v>-3.05</v>
      </c>
      <c r="Q205">
        <v>7.08</v>
      </c>
      <c r="R205">
        <v>7.1</v>
      </c>
      <c r="S205" t="s">
        <v>119</v>
      </c>
      <c r="T205" t="s">
        <v>178</v>
      </c>
      <c r="U205" s="17">
        <v>5404790083064.208</v>
      </c>
      <c r="V205" t="s">
        <v>285</v>
      </c>
      <c r="W205" t="s">
        <v>276</v>
      </c>
      <c r="X205" s="17">
        <v>105529662615.02747</v>
      </c>
      <c r="Y205" s="17">
        <v>147575001393.87372</v>
      </c>
      <c r="Z205" s="17">
        <v>144072636317.99878</v>
      </c>
      <c r="AA205" s="17">
        <v>46981774254.575111</v>
      </c>
      <c r="AB205" s="17">
        <v>0.18512339611831016</v>
      </c>
      <c r="AC205" s="17">
        <v>2.29671273522293</v>
      </c>
      <c r="AD205" s="17">
        <v>0.89385798095318403</v>
      </c>
      <c r="AE205" s="17">
        <v>11.044092074296</v>
      </c>
      <c r="AF205" s="17">
        <v>5404790083064.208</v>
      </c>
      <c r="AG205" s="17">
        <v>500659154691.22394</v>
      </c>
      <c r="AH205" s="17">
        <v>447344342749.15729</v>
      </c>
      <c r="AI205" s="17">
        <v>45291</v>
      </c>
      <c r="AJ205" s="17">
        <v>5404790083064.208</v>
      </c>
      <c r="AK205" s="17">
        <v>3255352211990.0151</v>
      </c>
      <c r="AL205" s="17">
        <v>3899929628114.9072</v>
      </c>
      <c r="AM205" s="17">
        <v>444251787502.29163</v>
      </c>
      <c r="AN205" s="17">
        <v>447344342749.15729</v>
      </c>
      <c r="AO205" s="17">
        <v>444254890070.37183</v>
      </c>
      <c r="AP205" s="17">
        <v>60.230872281064002</v>
      </c>
      <c r="AQ205" s="17">
        <v>83.472075714441601</v>
      </c>
      <c r="AR205" s="17">
        <v>8.2768125287770395</v>
      </c>
      <c r="AS205" s="17">
        <v>8.2243523006693007</v>
      </c>
      <c r="AT205" s="17">
        <v>46981774254.575111</v>
      </c>
      <c r="AU205" s="17">
        <v>47009048159.499405</v>
      </c>
      <c r="AV205" s="17">
        <v>0.89385798095318403</v>
      </c>
      <c r="AW205" s="17">
        <v>11.044092074296</v>
      </c>
      <c r="AX205" s="17">
        <v>11.5875089432107</v>
      </c>
      <c r="AY205" s="17">
        <v>11.7710984425921</v>
      </c>
      <c r="AZ205" s="17">
        <v>1.54011815308768</v>
      </c>
      <c r="BA205" s="17">
        <v>1.65950382950634</v>
      </c>
      <c r="BB205" s="17">
        <v>0.31119679318837501</v>
      </c>
      <c r="BC205" s="17">
        <v>0.57547988876003797</v>
      </c>
      <c r="BD205" s="17">
        <v>1.4322887119873799</v>
      </c>
      <c r="BE205" s="17">
        <v>2.8593266798555201</v>
      </c>
      <c r="BF205" s="17">
        <v>0.536192371254547</v>
      </c>
      <c r="BG205" s="17">
        <v>0.99155239680366403</v>
      </c>
      <c r="BH205" s="17">
        <v>2.4678348158194301</v>
      </c>
      <c r="BI205" s="17">
        <v>1.80378567675757</v>
      </c>
      <c r="BJ205" s="17">
        <v>1.7048596591860601</v>
      </c>
      <c r="BK205" s="17">
        <v>82.654137976287103</v>
      </c>
      <c r="BL205" s="17">
        <v>15.499634423634699</v>
      </c>
      <c r="BM205" s="17">
        <v>28.662660056831701</v>
      </c>
      <c r="BN205" s="17">
        <v>13.146982029038501</v>
      </c>
      <c r="BO205" s="17">
        <v>14.040395236487001</v>
      </c>
      <c r="BP205" s="17">
        <v>17.952659030390699</v>
      </c>
      <c r="BQ205" s="17">
        <v>7.6955178256864896</v>
      </c>
      <c r="BR205" s="17">
        <v>810448039035.94727</v>
      </c>
      <c r="BS205" s="17">
        <v>143186901521.66858</v>
      </c>
      <c r="BT205" s="17">
        <v>953634940557.61597</v>
      </c>
      <c r="BU205" s="17">
        <v>58.437076791946801</v>
      </c>
      <c r="BV205" s="17">
        <v>45869494704.480385</v>
      </c>
      <c r="BW205" s="17" t="s">
        <v>278</v>
      </c>
      <c r="BX205" s="17">
        <v>1.3630938411506399</v>
      </c>
      <c r="BY205" s="17">
        <v>8.2796260045463903</v>
      </c>
      <c r="BZ205" s="17">
        <v>0.63008793574768396</v>
      </c>
      <c r="CA205" s="17">
        <v>25.655359351858301</v>
      </c>
      <c r="CB205" s="17">
        <v>3.2614032587923698</v>
      </c>
      <c r="CC205" s="17">
        <v>1.4523010185610701</v>
      </c>
    </row>
    <row r="206" spans="1:81" x14ac:dyDescent="0.3">
      <c r="A206" t="s">
        <v>86</v>
      </c>
      <c r="B206" t="s">
        <v>85</v>
      </c>
      <c r="C206" t="s">
        <v>3</v>
      </c>
      <c r="D206">
        <v>4041896</v>
      </c>
      <c r="E206" t="s">
        <v>29</v>
      </c>
      <c r="F206" t="s">
        <v>6</v>
      </c>
      <c r="G206">
        <v>-111.04</v>
      </c>
      <c r="H206">
        <v>387.4</v>
      </c>
      <c r="I206">
        <v>498.44</v>
      </c>
      <c r="J206">
        <v>5963.14</v>
      </c>
      <c r="K206">
        <v>23795.86</v>
      </c>
      <c r="L206">
        <v>1.89</v>
      </c>
      <c r="M206">
        <v>10055.129999999999</v>
      </c>
      <c r="N206">
        <v>250.6</v>
      </c>
      <c r="O206">
        <v>5.42</v>
      </c>
      <c r="P206">
        <v>3.61</v>
      </c>
      <c r="Q206">
        <v>1</v>
      </c>
      <c r="R206">
        <v>1</v>
      </c>
      <c r="S206" t="s">
        <v>120</v>
      </c>
      <c r="T206" t="s">
        <v>180</v>
      </c>
      <c r="U206" s="17">
        <v>0</v>
      </c>
      <c r="V206" t="s">
        <v>286</v>
      </c>
      <c r="W206" t="s">
        <v>276</v>
      </c>
      <c r="X206" s="17">
        <v>5061000000</v>
      </c>
      <c r="Y206" s="17">
        <v>0</v>
      </c>
      <c r="Z206" s="17">
        <v>0</v>
      </c>
      <c r="AA206" s="17">
        <v>387000000</v>
      </c>
      <c r="AB206" s="17">
        <v>1.34</v>
      </c>
      <c r="AC206" s="17">
        <v>0</v>
      </c>
      <c r="AD206" s="17">
        <v>0</v>
      </c>
      <c r="AE206" s="17">
        <v>0</v>
      </c>
      <c r="AF206" s="17">
        <v>0</v>
      </c>
      <c r="AG206" s="17">
        <v>0</v>
      </c>
      <c r="AH206" s="17">
        <v>0</v>
      </c>
      <c r="AI206" s="17">
        <v>33238</v>
      </c>
      <c r="AJ206" s="17">
        <v>0</v>
      </c>
      <c r="AK206" s="17">
        <v>0</v>
      </c>
      <c r="AL206" s="17">
        <v>0</v>
      </c>
      <c r="AM206" s="17">
        <v>0</v>
      </c>
      <c r="AN206" s="17">
        <v>0</v>
      </c>
      <c r="AO206" s="17">
        <v>0</v>
      </c>
      <c r="AP206" s="17">
        <v>0</v>
      </c>
      <c r="AQ206" s="17">
        <v>0</v>
      </c>
      <c r="AR206" s="17">
        <v>0</v>
      </c>
      <c r="AS206" s="17">
        <v>0</v>
      </c>
      <c r="AT206" s="17">
        <v>0</v>
      </c>
      <c r="AU206" s="17">
        <v>0</v>
      </c>
      <c r="AV206" s="17">
        <v>0</v>
      </c>
      <c r="AW206" s="17">
        <v>0</v>
      </c>
      <c r="AX206" s="17">
        <v>0</v>
      </c>
      <c r="AY206" s="17">
        <v>0</v>
      </c>
      <c r="AZ206" s="17">
        <v>0</v>
      </c>
      <c r="BA206" s="17">
        <v>0</v>
      </c>
      <c r="BB206" s="17">
        <v>0</v>
      </c>
      <c r="BC206" s="17">
        <v>0</v>
      </c>
      <c r="BD206" s="17">
        <v>0</v>
      </c>
      <c r="BE206" s="17">
        <v>0</v>
      </c>
      <c r="BF206" s="17">
        <v>0</v>
      </c>
      <c r="BG206" s="17">
        <v>0</v>
      </c>
      <c r="BH206" s="17">
        <v>0</v>
      </c>
      <c r="BI206" s="17">
        <v>0</v>
      </c>
      <c r="BJ206" s="17">
        <v>0</v>
      </c>
      <c r="BK206" s="17">
        <v>0</v>
      </c>
      <c r="BL206" s="17">
        <v>0</v>
      </c>
      <c r="BM206" s="17">
        <v>0</v>
      </c>
      <c r="BN206" s="17">
        <v>0</v>
      </c>
      <c r="BO206" s="17">
        <v>0</v>
      </c>
      <c r="BP206" s="17">
        <v>0</v>
      </c>
      <c r="BQ206" s="17">
        <v>0</v>
      </c>
      <c r="BR206" s="17">
        <v>0</v>
      </c>
      <c r="BS206" s="17">
        <v>0</v>
      </c>
      <c r="BT206" s="17">
        <v>0</v>
      </c>
      <c r="BU206" s="17">
        <v>0</v>
      </c>
      <c r="BV206" s="17">
        <v>0</v>
      </c>
      <c r="BW206" s="17" t="s">
        <v>278</v>
      </c>
      <c r="BX206" s="17">
        <v>0</v>
      </c>
      <c r="BY206" s="17">
        <v>0</v>
      </c>
      <c r="BZ206" s="17">
        <v>0</v>
      </c>
      <c r="CA206" s="17">
        <v>0</v>
      </c>
      <c r="CB206" s="17">
        <v>0</v>
      </c>
      <c r="CC206" s="17">
        <v>0</v>
      </c>
    </row>
    <row r="207" spans="1:81" x14ac:dyDescent="0.3">
      <c r="A207" t="s">
        <v>86</v>
      </c>
      <c r="B207" t="s">
        <v>85</v>
      </c>
      <c r="C207" t="s">
        <v>3</v>
      </c>
      <c r="D207">
        <v>4041896</v>
      </c>
      <c r="E207" t="s">
        <v>29</v>
      </c>
      <c r="F207" t="s">
        <v>50</v>
      </c>
      <c r="G207">
        <v>-76.94</v>
      </c>
      <c r="H207">
        <v>414.08</v>
      </c>
      <c r="I207">
        <v>491.02</v>
      </c>
      <c r="J207">
        <v>6158.13</v>
      </c>
      <c r="K207">
        <v>24249.74</v>
      </c>
      <c r="L207">
        <v>-0.11</v>
      </c>
      <c r="M207">
        <v>10044.24</v>
      </c>
      <c r="N207">
        <v>253.95</v>
      </c>
      <c r="O207">
        <v>4.22</v>
      </c>
      <c r="P207">
        <v>0.22</v>
      </c>
      <c r="Q207">
        <v>1</v>
      </c>
      <c r="R207">
        <v>1</v>
      </c>
      <c r="S207" t="s">
        <v>120</v>
      </c>
      <c r="T207" t="s">
        <v>180</v>
      </c>
      <c r="U207" s="17">
        <v>21561000000</v>
      </c>
      <c r="V207" t="s">
        <v>286</v>
      </c>
      <c r="W207" t="s">
        <v>276</v>
      </c>
      <c r="X207" s="17">
        <v>5630000000</v>
      </c>
      <c r="Y207" s="17">
        <v>0</v>
      </c>
      <c r="Z207" s="17">
        <v>0</v>
      </c>
      <c r="AA207" s="17">
        <v>504000000</v>
      </c>
      <c r="AB207" s="17">
        <v>1.7629999999999999</v>
      </c>
      <c r="AC207" s="17">
        <v>31.552399999999999</v>
      </c>
      <c r="AD207" s="17">
        <v>0</v>
      </c>
      <c r="AE207" s="17">
        <v>0</v>
      </c>
      <c r="AF207" s="17">
        <v>21561000000</v>
      </c>
      <c r="AG207" s="17">
        <v>11278000000</v>
      </c>
      <c r="AH207" s="17">
        <v>3280000000</v>
      </c>
      <c r="AI207" s="17">
        <v>33603</v>
      </c>
      <c r="AJ207" s="17">
        <v>0</v>
      </c>
      <c r="AK207" s="17">
        <v>0</v>
      </c>
      <c r="AL207" s="17">
        <v>0</v>
      </c>
      <c r="AM207" s="17">
        <v>0</v>
      </c>
      <c r="AN207" s="17">
        <v>0</v>
      </c>
      <c r="AO207" s="17">
        <v>0</v>
      </c>
      <c r="AP207" s="17">
        <v>0</v>
      </c>
      <c r="AQ207" s="17">
        <v>0</v>
      </c>
      <c r="AR207" s="17">
        <v>0</v>
      </c>
      <c r="AS207" s="17">
        <v>0</v>
      </c>
      <c r="AT207" s="17">
        <v>0</v>
      </c>
      <c r="AU207" s="17">
        <v>0</v>
      </c>
      <c r="AV207" s="17">
        <v>0</v>
      </c>
      <c r="AW207" s="17">
        <v>0</v>
      </c>
      <c r="AX207" s="17">
        <v>0</v>
      </c>
      <c r="AY207" s="17">
        <v>0</v>
      </c>
      <c r="AZ207" s="17">
        <v>0</v>
      </c>
      <c r="BA207" s="17">
        <v>0</v>
      </c>
      <c r="BB207" s="17">
        <v>0</v>
      </c>
      <c r="BC207" s="17">
        <v>0</v>
      </c>
      <c r="BD207" s="17">
        <v>0</v>
      </c>
      <c r="BE207" s="17">
        <v>0</v>
      </c>
      <c r="BF207" s="17">
        <v>0</v>
      </c>
      <c r="BG207" s="17">
        <v>0</v>
      </c>
      <c r="BH207" s="17">
        <v>0</v>
      </c>
      <c r="BI207" s="17">
        <v>0</v>
      </c>
      <c r="BJ207" s="17">
        <v>0</v>
      </c>
      <c r="BK207" s="17">
        <v>0</v>
      </c>
      <c r="BL207" s="17">
        <v>0</v>
      </c>
      <c r="BM207" s="17">
        <v>0</v>
      </c>
      <c r="BN207" s="17">
        <v>0</v>
      </c>
      <c r="BO207" s="17">
        <v>0</v>
      </c>
      <c r="BP207" s="17">
        <v>0</v>
      </c>
      <c r="BQ207" s="17">
        <v>0</v>
      </c>
      <c r="BR207" s="17">
        <v>0</v>
      </c>
      <c r="BS207" s="17">
        <v>0</v>
      </c>
      <c r="BT207" s="17">
        <v>0</v>
      </c>
      <c r="BU207" s="17">
        <v>0</v>
      </c>
      <c r="BV207" s="17">
        <v>0</v>
      </c>
      <c r="BW207" s="17" t="s">
        <v>278</v>
      </c>
      <c r="BX207" s="17">
        <v>0</v>
      </c>
      <c r="BY207" s="17">
        <v>0</v>
      </c>
      <c r="BZ207" s="17">
        <v>0</v>
      </c>
      <c r="CA207" s="17">
        <v>0</v>
      </c>
      <c r="CB207" s="17">
        <v>0</v>
      </c>
      <c r="CC207" s="17">
        <v>0</v>
      </c>
    </row>
    <row r="208" spans="1:81" x14ac:dyDescent="0.3">
      <c r="A208" t="s">
        <v>86</v>
      </c>
      <c r="B208" t="s">
        <v>85</v>
      </c>
      <c r="C208" t="s">
        <v>3</v>
      </c>
      <c r="D208">
        <v>4041896</v>
      </c>
      <c r="E208" t="s">
        <v>29</v>
      </c>
      <c r="F208" t="s">
        <v>51</v>
      </c>
      <c r="G208">
        <v>-96.9</v>
      </c>
      <c r="H208">
        <v>439.63</v>
      </c>
      <c r="I208">
        <v>536.53</v>
      </c>
      <c r="J208">
        <v>6520.33</v>
      </c>
      <c r="K208">
        <v>25335.77</v>
      </c>
      <c r="L208">
        <v>3.52</v>
      </c>
      <c r="M208">
        <v>10398.049999999999</v>
      </c>
      <c r="N208">
        <v>257.36</v>
      </c>
      <c r="O208">
        <v>3.04</v>
      </c>
      <c r="P208">
        <v>0.56999999999999995</v>
      </c>
      <c r="Q208">
        <v>1</v>
      </c>
      <c r="R208">
        <v>1</v>
      </c>
      <c r="S208" t="s">
        <v>120</v>
      </c>
      <c r="T208" t="s">
        <v>180</v>
      </c>
      <c r="U208" s="17">
        <v>24151000000</v>
      </c>
      <c r="V208" t="s">
        <v>286</v>
      </c>
      <c r="W208" t="s">
        <v>276</v>
      </c>
      <c r="X208" s="17">
        <v>4474000000</v>
      </c>
      <c r="Y208" s="17">
        <v>0</v>
      </c>
      <c r="Z208" s="17">
        <v>0</v>
      </c>
      <c r="AA208" s="17">
        <v>728000000</v>
      </c>
      <c r="AB208" s="17">
        <v>2.72</v>
      </c>
      <c r="AC208" s="17">
        <v>60.2866</v>
      </c>
      <c r="AD208" s="17">
        <v>3.3079999999999998</v>
      </c>
      <c r="AE208" s="17">
        <v>20.135999999999999</v>
      </c>
      <c r="AF208" s="17">
        <v>24151000000</v>
      </c>
      <c r="AG208" s="17">
        <v>11074000000</v>
      </c>
      <c r="AH208" s="17">
        <v>4229000000</v>
      </c>
      <c r="AI208" s="17">
        <v>33969</v>
      </c>
      <c r="AJ208" s="17">
        <v>0</v>
      </c>
      <c r="AK208" s="17">
        <v>0</v>
      </c>
      <c r="AL208" s="17">
        <v>0</v>
      </c>
      <c r="AM208" s="17">
        <v>0</v>
      </c>
      <c r="AN208" s="17">
        <v>0</v>
      </c>
      <c r="AO208" s="17">
        <v>0</v>
      </c>
      <c r="AP208" s="17">
        <v>0</v>
      </c>
      <c r="AQ208" s="17">
        <v>0</v>
      </c>
      <c r="AR208" s="17">
        <v>0</v>
      </c>
      <c r="AS208" s="17">
        <v>0</v>
      </c>
      <c r="AT208" s="17">
        <v>0</v>
      </c>
      <c r="AU208" s="17">
        <v>0</v>
      </c>
      <c r="AV208" s="17">
        <v>0</v>
      </c>
      <c r="AW208" s="17">
        <v>0</v>
      </c>
      <c r="AX208" s="17">
        <v>0</v>
      </c>
      <c r="AY208" s="17">
        <v>0</v>
      </c>
      <c r="AZ208" s="17">
        <v>0</v>
      </c>
      <c r="BA208" s="17">
        <v>0</v>
      </c>
      <c r="BB208" s="17">
        <v>0</v>
      </c>
      <c r="BC208" s="17">
        <v>0</v>
      </c>
      <c r="BD208" s="17">
        <v>0</v>
      </c>
      <c r="BE208" s="17">
        <v>0</v>
      </c>
      <c r="BF208" s="17">
        <v>0</v>
      </c>
      <c r="BG208" s="17">
        <v>0</v>
      </c>
      <c r="BH208" s="17">
        <v>0</v>
      </c>
      <c r="BI208" s="17">
        <v>0</v>
      </c>
      <c r="BJ208" s="17">
        <v>0</v>
      </c>
      <c r="BK208" s="17">
        <v>0</v>
      </c>
      <c r="BL208" s="17">
        <v>0</v>
      </c>
      <c r="BM208" s="17">
        <v>0</v>
      </c>
      <c r="BN208" s="17">
        <v>0</v>
      </c>
      <c r="BO208" s="17">
        <v>0</v>
      </c>
      <c r="BP208" s="17">
        <v>0</v>
      </c>
      <c r="BQ208" s="17">
        <v>0</v>
      </c>
      <c r="BR208" s="17">
        <v>0</v>
      </c>
      <c r="BS208" s="17">
        <v>0</v>
      </c>
      <c r="BT208" s="17">
        <v>0</v>
      </c>
      <c r="BU208" s="17">
        <v>0</v>
      </c>
      <c r="BV208" s="17">
        <v>0</v>
      </c>
      <c r="BW208" s="17" t="s">
        <v>278</v>
      </c>
      <c r="BX208" s="17">
        <v>0</v>
      </c>
      <c r="BY208" s="17">
        <v>0</v>
      </c>
      <c r="BZ208" s="17">
        <v>0</v>
      </c>
      <c r="CA208" s="17">
        <v>0</v>
      </c>
      <c r="CB208" s="17">
        <v>0</v>
      </c>
      <c r="CC208" s="17">
        <v>0</v>
      </c>
    </row>
    <row r="209" spans="1:81" x14ac:dyDescent="0.3">
      <c r="A209" t="s">
        <v>86</v>
      </c>
      <c r="B209" t="s">
        <v>85</v>
      </c>
      <c r="C209" t="s">
        <v>3</v>
      </c>
      <c r="D209">
        <v>4041896</v>
      </c>
      <c r="E209" t="s">
        <v>29</v>
      </c>
      <c r="F209" t="s">
        <v>52</v>
      </c>
      <c r="G209">
        <v>-132.44999999999999</v>
      </c>
      <c r="H209">
        <v>456.94</v>
      </c>
      <c r="I209">
        <v>589.39</v>
      </c>
      <c r="J209">
        <v>6858.56</v>
      </c>
      <c r="K209">
        <v>26309.46</v>
      </c>
      <c r="L209">
        <v>2.75</v>
      </c>
      <c r="M209">
        <v>10684.18</v>
      </c>
      <c r="N209">
        <v>260.69</v>
      </c>
      <c r="O209">
        <v>2.97</v>
      </c>
      <c r="P209">
        <v>1.47</v>
      </c>
      <c r="Q209">
        <v>1</v>
      </c>
      <c r="R209">
        <v>1</v>
      </c>
      <c r="S209" t="s">
        <v>120</v>
      </c>
      <c r="T209" t="s">
        <v>180</v>
      </c>
      <c r="U209" s="17">
        <v>101290000000</v>
      </c>
      <c r="V209" t="s">
        <v>286</v>
      </c>
      <c r="W209" t="s">
        <v>276</v>
      </c>
      <c r="X209" s="17">
        <v>5969000000</v>
      </c>
      <c r="Y209" s="17">
        <v>0</v>
      </c>
      <c r="Z209" s="17">
        <v>0</v>
      </c>
      <c r="AA209" s="17">
        <v>938000000</v>
      </c>
      <c r="AB209" s="17">
        <v>4.673</v>
      </c>
      <c r="AC209" s="17">
        <v>71.923100000000005</v>
      </c>
      <c r="AD209" s="17">
        <v>1.5509999999999999</v>
      </c>
      <c r="AE209" s="17">
        <v>14.241</v>
      </c>
      <c r="AF209" s="17">
        <v>101290000000</v>
      </c>
      <c r="AG209" s="17">
        <v>23124000000</v>
      </c>
      <c r="AH209" s="17">
        <v>9436000000</v>
      </c>
      <c r="AI209" s="17">
        <v>34334</v>
      </c>
      <c r="AJ209" s="17">
        <v>0</v>
      </c>
      <c r="AK209" s="17">
        <v>0</v>
      </c>
      <c r="AL209" s="17">
        <v>0</v>
      </c>
      <c r="AM209" s="17">
        <v>0</v>
      </c>
      <c r="AN209" s="17">
        <v>0</v>
      </c>
      <c r="AO209" s="17">
        <v>0</v>
      </c>
      <c r="AP209" s="17">
        <v>0</v>
      </c>
      <c r="AQ209" s="17">
        <v>0</v>
      </c>
      <c r="AR209" s="17">
        <v>0</v>
      </c>
      <c r="AS209" s="17">
        <v>0</v>
      </c>
      <c r="AT209" s="17">
        <v>0</v>
      </c>
      <c r="AU209" s="17">
        <v>0</v>
      </c>
      <c r="AV209" s="17">
        <v>0</v>
      </c>
      <c r="AW209" s="17">
        <v>0</v>
      </c>
      <c r="AX209" s="17">
        <v>0</v>
      </c>
      <c r="AY209" s="17">
        <v>0</v>
      </c>
      <c r="AZ209" s="17">
        <v>0</v>
      </c>
      <c r="BA209" s="17">
        <v>0</v>
      </c>
      <c r="BB209" s="17">
        <v>0</v>
      </c>
      <c r="BC209" s="17">
        <v>0</v>
      </c>
      <c r="BD209" s="17">
        <v>0</v>
      </c>
      <c r="BE209" s="17">
        <v>0</v>
      </c>
      <c r="BF209" s="17">
        <v>0</v>
      </c>
      <c r="BG209" s="17">
        <v>0</v>
      </c>
      <c r="BH209" s="17">
        <v>0</v>
      </c>
      <c r="BI209" s="17">
        <v>0</v>
      </c>
      <c r="BJ209" s="17">
        <v>0</v>
      </c>
      <c r="BK209" s="17">
        <v>0</v>
      </c>
      <c r="BL209" s="17">
        <v>0</v>
      </c>
      <c r="BM209" s="17">
        <v>0</v>
      </c>
      <c r="BN209" s="17">
        <v>0</v>
      </c>
      <c r="BO209" s="17">
        <v>0</v>
      </c>
      <c r="BP209" s="17">
        <v>0</v>
      </c>
      <c r="BQ209" s="17">
        <v>0</v>
      </c>
      <c r="BR209" s="17">
        <v>0</v>
      </c>
      <c r="BS209" s="17">
        <v>0</v>
      </c>
      <c r="BT209" s="17">
        <v>0</v>
      </c>
      <c r="BU209" s="17">
        <v>0</v>
      </c>
      <c r="BV209" s="17">
        <v>0</v>
      </c>
      <c r="BW209" s="17" t="s">
        <v>278</v>
      </c>
      <c r="BX209" s="17">
        <v>0</v>
      </c>
      <c r="BY209" s="17">
        <v>0</v>
      </c>
      <c r="BZ209" s="17">
        <v>0</v>
      </c>
      <c r="CA209" s="17">
        <v>0</v>
      </c>
      <c r="CB209" s="17">
        <v>0</v>
      </c>
      <c r="CC209" s="17">
        <v>0</v>
      </c>
    </row>
    <row r="210" spans="1:81" x14ac:dyDescent="0.3">
      <c r="A210" t="s">
        <v>86</v>
      </c>
      <c r="B210" t="s">
        <v>85</v>
      </c>
      <c r="C210" t="s">
        <v>3</v>
      </c>
      <c r="D210">
        <v>4041896</v>
      </c>
      <c r="E210" t="s">
        <v>29</v>
      </c>
      <c r="F210" t="s">
        <v>53</v>
      </c>
      <c r="G210">
        <v>-165.83</v>
      </c>
      <c r="H210">
        <v>502.86</v>
      </c>
      <c r="I210">
        <v>668.69</v>
      </c>
      <c r="J210">
        <v>7287.24</v>
      </c>
      <c r="K210">
        <v>27618.560000000001</v>
      </c>
      <c r="L210">
        <v>4.03</v>
      </c>
      <c r="M210">
        <v>11114.65</v>
      </c>
      <c r="N210">
        <v>263.85000000000002</v>
      </c>
      <c r="O210">
        <v>2.6</v>
      </c>
      <c r="P210">
        <v>1.29</v>
      </c>
      <c r="Q210">
        <v>1</v>
      </c>
      <c r="R210">
        <v>1</v>
      </c>
      <c r="S210" t="s">
        <v>120</v>
      </c>
      <c r="T210" t="s">
        <v>180</v>
      </c>
      <c r="U210" s="17">
        <v>115297000000</v>
      </c>
      <c r="V210" t="s">
        <v>286</v>
      </c>
      <c r="W210" t="s">
        <v>276</v>
      </c>
      <c r="X210" s="17">
        <v>13733000000</v>
      </c>
      <c r="Y210" s="17">
        <v>0</v>
      </c>
      <c r="Z210" s="17">
        <v>0</v>
      </c>
      <c r="AA210" s="17">
        <v>1326000000</v>
      </c>
      <c r="AB210" s="17">
        <v>6.4340000000000002</v>
      </c>
      <c r="AC210" s="17">
        <v>14.452299999999999</v>
      </c>
      <c r="AD210" s="17">
        <v>1.0680000000000001</v>
      </c>
      <c r="AE210" s="17">
        <v>12.705</v>
      </c>
      <c r="AF210" s="17">
        <v>115297000000</v>
      </c>
      <c r="AG210" s="17">
        <v>36012000000</v>
      </c>
      <c r="AH210" s="17">
        <v>8778000000</v>
      </c>
      <c r="AI210" s="17">
        <v>34699</v>
      </c>
      <c r="AJ210" s="17">
        <v>0</v>
      </c>
      <c r="AK210" s="17">
        <v>0</v>
      </c>
      <c r="AL210" s="17">
        <v>0</v>
      </c>
      <c r="AM210" s="17">
        <v>0</v>
      </c>
      <c r="AN210" s="17">
        <v>0</v>
      </c>
      <c r="AO210" s="17">
        <v>0</v>
      </c>
      <c r="AP210" s="17">
        <v>0</v>
      </c>
      <c r="AQ210" s="17">
        <v>0</v>
      </c>
      <c r="AR210" s="17">
        <v>0</v>
      </c>
      <c r="AS210" s="17">
        <v>0</v>
      </c>
      <c r="AT210" s="17">
        <v>0</v>
      </c>
      <c r="AU210" s="17">
        <v>0</v>
      </c>
      <c r="AV210" s="17">
        <v>0</v>
      </c>
      <c r="AW210" s="17">
        <v>0</v>
      </c>
      <c r="AX210" s="17">
        <v>0</v>
      </c>
      <c r="AY210" s="17">
        <v>0</v>
      </c>
      <c r="AZ210" s="17">
        <v>0</v>
      </c>
      <c r="BA210" s="17">
        <v>0</v>
      </c>
      <c r="BB210" s="17">
        <v>0</v>
      </c>
      <c r="BC210" s="17">
        <v>0</v>
      </c>
      <c r="BD210" s="17">
        <v>0</v>
      </c>
      <c r="BE210" s="17">
        <v>0</v>
      </c>
      <c r="BF210" s="17">
        <v>0</v>
      </c>
      <c r="BG210" s="17">
        <v>0</v>
      </c>
      <c r="BH210" s="17">
        <v>0</v>
      </c>
      <c r="BI210" s="17">
        <v>0</v>
      </c>
      <c r="BJ210" s="17">
        <v>0</v>
      </c>
      <c r="BK210" s="17">
        <v>0</v>
      </c>
      <c r="BL210" s="17">
        <v>0</v>
      </c>
      <c r="BM210" s="17">
        <v>0</v>
      </c>
      <c r="BN210" s="17">
        <v>0</v>
      </c>
      <c r="BO210" s="17">
        <v>0</v>
      </c>
      <c r="BP210" s="17">
        <v>0</v>
      </c>
      <c r="BQ210" s="17">
        <v>0</v>
      </c>
      <c r="BR210" s="17">
        <v>0</v>
      </c>
      <c r="BS210" s="17">
        <v>0</v>
      </c>
      <c r="BT210" s="17">
        <v>0</v>
      </c>
      <c r="BU210" s="17">
        <v>0</v>
      </c>
      <c r="BV210" s="17">
        <v>0</v>
      </c>
      <c r="BW210" s="17" t="s">
        <v>278</v>
      </c>
      <c r="BX210" s="17">
        <v>0</v>
      </c>
      <c r="BY210" s="17">
        <v>0</v>
      </c>
      <c r="BZ210" s="17">
        <v>0</v>
      </c>
      <c r="CA210" s="17">
        <v>0</v>
      </c>
      <c r="CB210" s="17">
        <v>0</v>
      </c>
      <c r="CC210" s="17">
        <v>0</v>
      </c>
    </row>
    <row r="211" spans="1:81" x14ac:dyDescent="0.3">
      <c r="A211" t="s">
        <v>86</v>
      </c>
      <c r="B211" t="s">
        <v>85</v>
      </c>
      <c r="C211" t="s">
        <v>3</v>
      </c>
      <c r="D211">
        <v>4041896</v>
      </c>
      <c r="E211" t="s">
        <v>29</v>
      </c>
      <c r="F211" t="s">
        <v>54</v>
      </c>
      <c r="G211">
        <v>-174.17</v>
      </c>
      <c r="H211">
        <v>575.20000000000005</v>
      </c>
      <c r="I211">
        <v>749.37</v>
      </c>
      <c r="J211">
        <v>7639.75</v>
      </c>
      <c r="K211">
        <v>28615.46</v>
      </c>
      <c r="L211">
        <v>2.68</v>
      </c>
      <c r="M211">
        <v>11413.01</v>
      </c>
      <c r="N211">
        <v>266.98</v>
      </c>
      <c r="O211">
        <v>2.81</v>
      </c>
      <c r="P211">
        <v>3.57</v>
      </c>
      <c r="Q211">
        <v>1</v>
      </c>
      <c r="R211">
        <v>1</v>
      </c>
      <c r="S211" t="s">
        <v>120</v>
      </c>
      <c r="T211" t="s">
        <v>180</v>
      </c>
      <c r="U211" s="17">
        <v>113916000000</v>
      </c>
      <c r="V211" t="s">
        <v>286</v>
      </c>
      <c r="W211" t="s">
        <v>276</v>
      </c>
      <c r="X211" s="17">
        <v>17718000000</v>
      </c>
      <c r="Y211" s="17">
        <v>0</v>
      </c>
      <c r="Z211" s="17">
        <v>0</v>
      </c>
      <c r="AA211" s="17">
        <v>2291000000</v>
      </c>
      <c r="AB211" s="17">
        <v>9.3209999999999997</v>
      </c>
      <c r="AC211" s="17">
        <v>56.285800000000002</v>
      </c>
      <c r="AD211" s="17">
        <v>1.8680000000000001</v>
      </c>
      <c r="AE211" s="17">
        <v>20.73</v>
      </c>
      <c r="AF211" s="17">
        <v>113916000000</v>
      </c>
      <c r="AG211" s="17">
        <v>34232000000</v>
      </c>
      <c r="AH211" s="17">
        <v>11878000000</v>
      </c>
      <c r="AI211" s="17">
        <v>35064</v>
      </c>
      <c r="AJ211" s="17">
        <v>0</v>
      </c>
      <c r="AK211" s="17">
        <v>0</v>
      </c>
      <c r="AL211" s="17">
        <v>0</v>
      </c>
      <c r="AM211" s="17">
        <v>0</v>
      </c>
      <c r="AN211" s="17">
        <v>0</v>
      </c>
      <c r="AO211" s="17">
        <v>0</v>
      </c>
      <c r="AP211" s="17">
        <v>0</v>
      </c>
      <c r="AQ211" s="17">
        <v>0</v>
      </c>
      <c r="AR211" s="17">
        <v>0</v>
      </c>
      <c r="AS211" s="17">
        <v>0</v>
      </c>
      <c r="AT211" s="17">
        <v>0</v>
      </c>
      <c r="AU211" s="17">
        <v>0</v>
      </c>
      <c r="AV211" s="17">
        <v>0</v>
      </c>
      <c r="AW211" s="17">
        <v>0</v>
      </c>
      <c r="AX211" s="17">
        <v>0</v>
      </c>
      <c r="AY211" s="17">
        <v>0</v>
      </c>
      <c r="AZ211" s="17">
        <v>0</v>
      </c>
      <c r="BA211" s="17">
        <v>0</v>
      </c>
      <c r="BB211" s="17">
        <v>0</v>
      </c>
      <c r="BC211" s="17">
        <v>0</v>
      </c>
      <c r="BD211" s="17">
        <v>0</v>
      </c>
      <c r="BE211" s="17">
        <v>0</v>
      </c>
      <c r="BF211" s="17">
        <v>0</v>
      </c>
      <c r="BG211" s="17">
        <v>0</v>
      </c>
      <c r="BH211" s="17">
        <v>0</v>
      </c>
      <c r="BI211" s="17">
        <v>0</v>
      </c>
      <c r="BJ211" s="17">
        <v>0</v>
      </c>
      <c r="BK211" s="17">
        <v>0</v>
      </c>
      <c r="BL211" s="17">
        <v>0</v>
      </c>
      <c r="BM211" s="17">
        <v>0</v>
      </c>
      <c r="BN211" s="17">
        <v>0</v>
      </c>
      <c r="BO211" s="17">
        <v>0</v>
      </c>
      <c r="BP211" s="17">
        <v>0</v>
      </c>
      <c r="BQ211" s="17">
        <v>0</v>
      </c>
      <c r="BR211" s="17">
        <v>0</v>
      </c>
      <c r="BS211" s="17">
        <v>0</v>
      </c>
      <c r="BT211" s="17">
        <v>0</v>
      </c>
      <c r="BU211" s="17">
        <v>0</v>
      </c>
      <c r="BV211" s="17">
        <v>0</v>
      </c>
      <c r="BW211" s="17" t="s">
        <v>278</v>
      </c>
      <c r="BX211" s="17">
        <v>0</v>
      </c>
      <c r="BY211" s="17">
        <v>0</v>
      </c>
      <c r="BZ211" s="17">
        <v>0</v>
      </c>
      <c r="CA211" s="17">
        <v>0</v>
      </c>
      <c r="CB211" s="17">
        <v>0</v>
      </c>
      <c r="CC211" s="17">
        <v>0</v>
      </c>
    </row>
    <row r="212" spans="1:81" x14ac:dyDescent="0.3">
      <c r="A212" t="s">
        <v>86</v>
      </c>
      <c r="B212" t="s">
        <v>85</v>
      </c>
      <c r="C212" t="s">
        <v>3</v>
      </c>
      <c r="D212">
        <v>4041896</v>
      </c>
      <c r="E212" t="s">
        <v>29</v>
      </c>
      <c r="F212" t="s">
        <v>55</v>
      </c>
      <c r="G212">
        <v>-191</v>
      </c>
      <c r="H212">
        <v>612.11</v>
      </c>
      <c r="I212">
        <v>803.11</v>
      </c>
      <c r="J212">
        <v>8073.12</v>
      </c>
      <c r="K212">
        <v>29887.67</v>
      </c>
      <c r="L212">
        <v>3.77</v>
      </c>
      <c r="M212">
        <v>11843.6</v>
      </c>
      <c r="N212">
        <v>270.12</v>
      </c>
      <c r="O212">
        <v>2.94</v>
      </c>
      <c r="P212">
        <v>2.34</v>
      </c>
      <c r="Q212">
        <v>1</v>
      </c>
      <c r="R212">
        <v>1</v>
      </c>
      <c r="S212" t="s">
        <v>120</v>
      </c>
      <c r="T212" t="s">
        <v>180</v>
      </c>
      <c r="U212" s="17">
        <v>345948000000</v>
      </c>
      <c r="V212" t="s">
        <v>286</v>
      </c>
      <c r="W212" t="s">
        <v>276</v>
      </c>
      <c r="X212" s="17">
        <v>43765000000</v>
      </c>
      <c r="Y212" s="17">
        <v>0</v>
      </c>
      <c r="Z212" s="17">
        <v>32423000000</v>
      </c>
      <c r="AA212" s="17">
        <v>6739000000</v>
      </c>
      <c r="AB212" s="17">
        <v>13.5</v>
      </c>
      <c r="AC212" s="17">
        <v>0</v>
      </c>
      <c r="AD212" s="17">
        <v>1.13874854255733</v>
      </c>
      <c r="AE212" s="17">
        <v>18.512210532099001</v>
      </c>
      <c r="AF212" s="17">
        <v>626906000000</v>
      </c>
      <c r="AG212" s="17">
        <v>176586000000</v>
      </c>
      <c r="AH212" s="17">
        <v>38416000000</v>
      </c>
      <c r="AI212" s="17">
        <v>35430</v>
      </c>
      <c r="AJ212" s="17">
        <v>626906000000</v>
      </c>
      <c r="AK212" s="17">
        <v>180713000000</v>
      </c>
      <c r="AL212" s="17">
        <v>184955000000</v>
      </c>
      <c r="AM212" s="17">
        <v>38416000000</v>
      </c>
      <c r="AN212" s="17">
        <v>38416000000</v>
      </c>
      <c r="AO212" s="17">
        <v>0</v>
      </c>
      <c r="AP212" s="17">
        <v>28.826171706763098</v>
      </c>
      <c r="AQ212" s="17">
        <v>97.706469141142406</v>
      </c>
      <c r="AR212" s="17">
        <v>6.1278724402063496</v>
      </c>
      <c r="AS212" s="17">
        <v>0</v>
      </c>
      <c r="AT212" s="17">
        <v>6739000000</v>
      </c>
      <c r="AU212" s="17">
        <v>6739000000</v>
      </c>
      <c r="AV212" s="17">
        <v>1.13874854255733</v>
      </c>
      <c r="AW212" s="17">
        <v>18.512210532099001</v>
      </c>
      <c r="AX212" s="17">
        <v>18.463131255032799</v>
      </c>
      <c r="AY212" s="17">
        <v>0</v>
      </c>
      <c r="AZ212" s="17">
        <v>0</v>
      </c>
      <c r="BA212" s="17">
        <v>2.81468088342148</v>
      </c>
      <c r="BB212" s="17">
        <v>0</v>
      </c>
      <c r="BC212" s="17">
        <v>5.2114770442217697</v>
      </c>
      <c r="BD212" s="17">
        <v>2.1701955085418798</v>
      </c>
      <c r="BE212" s="17">
        <v>0</v>
      </c>
      <c r="BF212" s="17">
        <v>0</v>
      </c>
      <c r="BG212" s="17">
        <v>0</v>
      </c>
      <c r="BH212" s="17">
        <v>0</v>
      </c>
      <c r="BI212" s="17">
        <v>0</v>
      </c>
      <c r="BJ212" s="17">
        <v>3.2697841867842401</v>
      </c>
      <c r="BK212" s="17">
        <v>37.853250247188903</v>
      </c>
      <c r="BL212" s="17">
        <v>0</v>
      </c>
      <c r="BM212" s="17">
        <v>70.469553296012805</v>
      </c>
      <c r="BN212" s="17">
        <v>0</v>
      </c>
      <c r="BO212" s="17">
        <v>0</v>
      </c>
      <c r="BP212" s="17">
        <v>0</v>
      </c>
      <c r="BQ212" s="17">
        <v>0</v>
      </c>
      <c r="BR212" s="17">
        <v>0</v>
      </c>
      <c r="BS212" s="17">
        <v>0</v>
      </c>
      <c r="BT212" s="17">
        <v>0</v>
      </c>
      <c r="BU212" s="17">
        <v>0</v>
      </c>
      <c r="BV212" s="17">
        <v>0</v>
      </c>
      <c r="BW212" s="17" t="s">
        <v>278</v>
      </c>
      <c r="BX212" s="17">
        <v>0</v>
      </c>
      <c r="BY212" s="17">
        <v>0</v>
      </c>
      <c r="BZ212" s="17">
        <v>0</v>
      </c>
      <c r="CA212" s="17">
        <v>17.0225936242649</v>
      </c>
      <c r="CB212" s="17">
        <v>3.0800832367958102</v>
      </c>
      <c r="CC212" s="17">
        <v>0</v>
      </c>
    </row>
    <row r="213" spans="1:81" x14ac:dyDescent="0.3">
      <c r="A213" t="s">
        <v>86</v>
      </c>
      <c r="B213" t="s">
        <v>85</v>
      </c>
      <c r="C213" t="s">
        <v>3</v>
      </c>
      <c r="D213">
        <v>4041896</v>
      </c>
      <c r="E213" t="s">
        <v>29</v>
      </c>
      <c r="F213" t="s">
        <v>56</v>
      </c>
      <c r="G213">
        <v>-198.43</v>
      </c>
      <c r="H213">
        <v>678.37</v>
      </c>
      <c r="I213">
        <v>876.79</v>
      </c>
      <c r="J213">
        <v>8577.5499999999993</v>
      </c>
      <c r="K213">
        <v>31377.27</v>
      </c>
      <c r="L213">
        <v>4.45</v>
      </c>
      <c r="M213">
        <v>12370.3</v>
      </c>
      <c r="N213">
        <v>273.37</v>
      </c>
      <c r="O213">
        <v>2.34</v>
      </c>
      <c r="P213">
        <v>-0.06</v>
      </c>
      <c r="Q213">
        <v>1</v>
      </c>
      <c r="R213">
        <v>1</v>
      </c>
      <c r="S213" t="s">
        <v>120</v>
      </c>
      <c r="T213" t="s">
        <v>180</v>
      </c>
      <c r="U213" s="17">
        <v>697384000000</v>
      </c>
      <c r="V213" t="s">
        <v>286</v>
      </c>
      <c r="W213" t="s">
        <v>276</v>
      </c>
      <c r="X213" s="17">
        <v>47782000000</v>
      </c>
      <c r="Y213" s="17">
        <v>0</v>
      </c>
      <c r="Z213" s="17">
        <v>35274000000</v>
      </c>
      <c r="AA213" s="17">
        <v>6705000000</v>
      </c>
      <c r="AB213" s="17">
        <v>13.7</v>
      </c>
      <c r="AC213" s="17">
        <v>1.4814814814814801</v>
      </c>
      <c r="AD213" s="17">
        <v>0.98847151786767296</v>
      </c>
      <c r="AE213" s="17">
        <v>16.7713049350909</v>
      </c>
      <c r="AF213" s="17">
        <v>697384000000</v>
      </c>
      <c r="AG213" s="17">
        <v>204982000000</v>
      </c>
      <c r="AH213" s="17">
        <v>41851000000</v>
      </c>
      <c r="AI213" s="17">
        <v>35795</v>
      </c>
      <c r="AJ213" s="17">
        <v>697384000000</v>
      </c>
      <c r="AK213" s="17">
        <v>192469000000</v>
      </c>
      <c r="AL213" s="17">
        <v>199121000000</v>
      </c>
      <c r="AM213" s="17">
        <v>41851000000</v>
      </c>
      <c r="AN213" s="17">
        <v>41851000000</v>
      </c>
      <c r="AO213" s="17">
        <v>36952000000</v>
      </c>
      <c r="AP213" s="17">
        <v>27.5987117570807</v>
      </c>
      <c r="AQ213" s="17">
        <v>96.659317701297198</v>
      </c>
      <c r="AR213" s="17">
        <v>6.0011414084636296</v>
      </c>
      <c r="AS213" s="17">
        <v>5.3361444652230698</v>
      </c>
      <c r="AT213" s="17">
        <v>6705000000</v>
      </c>
      <c r="AU213" s="17">
        <v>6705000000</v>
      </c>
      <c r="AV213" s="17">
        <v>0.98847151786767296</v>
      </c>
      <c r="AW213" s="17">
        <v>16.7713049350909</v>
      </c>
      <c r="AX213" s="17">
        <v>17.615131578947398</v>
      </c>
      <c r="AY213" s="17">
        <v>0</v>
      </c>
      <c r="AZ213" s="17">
        <v>0</v>
      </c>
      <c r="BA213" s="17">
        <v>2.6272260879820699</v>
      </c>
      <c r="BB213" s="17">
        <v>0</v>
      </c>
      <c r="BC213" s="17">
        <v>4.8822089869088297</v>
      </c>
      <c r="BD213" s="17">
        <v>2.0512442505012398</v>
      </c>
      <c r="BE213" s="17">
        <v>0</v>
      </c>
      <c r="BF213" s="17">
        <v>0</v>
      </c>
      <c r="BG213" s="17">
        <v>0</v>
      </c>
      <c r="BH213" s="17">
        <v>0</v>
      </c>
      <c r="BI213" s="17">
        <v>0</v>
      </c>
      <c r="BJ213" s="17">
        <v>3.0471842485487399</v>
      </c>
      <c r="BK213" s="17">
        <v>37.568127898775302</v>
      </c>
      <c r="BL213" s="17">
        <v>0</v>
      </c>
      <c r="BM213" s="17">
        <v>69.308526223263996</v>
      </c>
      <c r="BN213" s="17">
        <v>0</v>
      </c>
      <c r="BO213" s="17">
        <v>8.3699999999999992</v>
      </c>
      <c r="BP213" s="17">
        <v>11.07</v>
      </c>
      <c r="BQ213" s="17">
        <v>0</v>
      </c>
      <c r="BR213" s="17">
        <v>0</v>
      </c>
      <c r="BS213" s="17">
        <v>0</v>
      </c>
      <c r="BT213" s="17">
        <v>0</v>
      </c>
      <c r="BU213" s="17">
        <v>67.6951292257924</v>
      </c>
      <c r="BV213" s="17">
        <v>0</v>
      </c>
      <c r="BW213" s="17" t="s">
        <v>278</v>
      </c>
      <c r="BX213" s="17">
        <v>0</v>
      </c>
      <c r="BY213" s="17">
        <v>0</v>
      </c>
      <c r="BZ213" s="17">
        <v>1.14111493733477</v>
      </c>
      <c r="CA213" s="17">
        <v>14.981247869076</v>
      </c>
      <c r="CB213" s="17">
        <v>3.09003756180579</v>
      </c>
      <c r="CC213" s="17">
        <v>0</v>
      </c>
    </row>
    <row r="214" spans="1:81" x14ac:dyDescent="0.3">
      <c r="A214" t="s">
        <v>86</v>
      </c>
      <c r="B214" t="s">
        <v>85</v>
      </c>
      <c r="C214" t="s">
        <v>3</v>
      </c>
      <c r="D214">
        <v>4041896</v>
      </c>
      <c r="E214" t="s">
        <v>29</v>
      </c>
      <c r="F214" t="s">
        <v>57</v>
      </c>
      <c r="G214">
        <v>-248.22</v>
      </c>
      <c r="H214">
        <v>670.42</v>
      </c>
      <c r="I214">
        <v>918.64</v>
      </c>
      <c r="J214">
        <v>9062.82</v>
      </c>
      <c r="K214">
        <v>32770.620000000003</v>
      </c>
      <c r="L214">
        <v>4.4800000000000004</v>
      </c>
      <c r="M214">
        <v>12924.88</v>
      </c>
      <c r="N214">
        <v>276.55</v>
      </c>
      <c r="O214">
        <v>1.55</v>
      </c>
      <c r="P214">
        <v>-2.4700000000000002</v>
      </c>
      <c r="Q214">
        <v>1</v>
      </c>
      <c r="R214">
        <v>1</v>
      </c>
      <c r="S214" t="s">
        <v>120</v>
      </c>
      <c r="T214" t="s">
        <v>180</v>
      </c>
      <c r="U214" s="17">
        <v>668641000000</v>
      </c>
      <c r="V214" t="s">
        <v>286</v>
      </c>
      <c r="W214" t="s">
        <v>276</v>
      </c>
      <c r="X214" s="17">
        <v>55233000000</v>
      </c>
      <c r="Y214" s="17">
        <v>0</v>
      </c>
      <c r="Z214" s="17">
        <v>41777000000</v>
      </c>
      <c r="AA214" s="17">
        <v>6950000000</v>
      </c>
      <c r="AB214" s="17">
        <v>13.1</v>
      </c>
      <c r="AC214" s="17">
        <v>-4.3795620437956204</v>
      </c>
      <c r="AD214" s="17">
        <v>0.87823937646267902</v>
      </c>
      <c r="AE214" s="17">
        <v>14.050906738370101</v>
      </c>
      <c r="AF214" s="17">
        <v>740336000000</v>
      </c>
      <c r="AG214" s="17">
        <v>122847000000</v>
      </c>
      <c r="AH214" s="17">
        <v>49035000000</v>
      </c>
      <c r="AI214" s="17">
        <v>36160</v>
      </c>
      <c r="AJ214" s="17">
        <v>740336000000</v>
      </c>
      <c r="AK214" s="17">
        <v>277082000000</v>
      </c>
      <c r="AL214" s="17">
        <v>229413000000</v>
      </c>
      <c r="AM214" s="17">
        <v>49035000000</v>
      </c>
      <c r="AN214" s="17">
        <v>49035000000</v>
      </c>
      <c r="AO214" s="17">
        <v>0</v>
      </c>
      <c r="AP214" s="17">
        <v>37.426519850446297</v>
      </c>
      <c r="AQ214" s="17">
        <v>120.778682986579</v>
      </c>
      <c r="AR214" s="17">
        <v>6.6233439951589501</v>
      </c>
      <c r="AS214" s="17">
        <v>0</v>
      </c>
      <c r="AT214" s="17">
        <v>6950000000</v>
      </c>
      <c r="AU214" s="17">
        <v>6950000000</v>
      </c>
      <c r="AV214" s="17">
        <v>0.87823937646267902</v>
      </c>
      <c r="AW214" s="17">
        <v>14.050906738370101</v>
      </c>
      <c r="AX214" s="17">
        <v>14.4342271665273</v>
      </c>
      <c r="AY214" s="17">
        <v>0</v>
      </c>
      <c r="AZ214" s="17">
        <v>0</v>
      </c>
      <c r="BA214" s="17">
        <v>3.0547566455552202</v>
      </c>
      <c r="BB214" s="17">
        <v>0</v>
      </c>
      <c r="BC214" s="17">
        <v>4.7294769989739098</v>
      </c>
      <c r="BD214" s="17">
        <v>2.1854892109240298</v>
      </c>
      <c r="BE214" s="17">
        <v>0</v>
      </c>
      <c r="BF214" s="17">
        <v>0</v>
      </c>
      <c r="BG214" s="17">
        <v>0</v>
      </c>
      <c r="BH214" s="17">
        <v>0</v>
      </c>
      <c r="BI214" s="17">
        <v>0</v>
      </c>
      <c r="BJ214" s="17">
        <v>3.5703472426326699</v>
      </c>
      <c r="BK214" s="17">
        <v>43.837329018973399</v>
      </c>
      <c r="BL214" s="17">
        <v>0</v>
      </c>
      <c r="BM214" s="17">
        <v>67.762026324841997</v>
      </c>
      <c r="BN214" s="17">
        <v>0</v>
      </c>
      <c r="BO214" s="17">
        <v>0</v>
      </c>
      <c r="BP214" s="17">
        <v>0</v>
      </c>
      <c r="BQ214" s="17">
        <v>0</v>
      </c>
      <c r="BR214" s="17">
        <v>0</v>
      </c>
      <c r="BS214" s="17">
        <v>0</v>
      </c>
      <c r="BT214" s="17">
        <v>0</v>
      </c>
      <c r="BU214" s="17">
        <v>0</v>
      </c>
      <c r="BV214" s="17">
        <v>0</v>
      </c>
      <c r="BW214" s="17" t="s">
        <v>278</v>
      </c>
      <c r="BX214" s="17">
        <v>0</v>
      </c>
      <c r="BY214" s="17">
        <v>0</v>
      </c>
      <c r="BZ214" s="17">
        <v>1.7597112438156099</v>
      </c>
      <c r="CA214" s="17">
        <v>23.9301359092441</v>
      </c>
      <c r="CB214" s="17">
        <v>3.0089821407318702</v>
      </c>
      <c r="CC214" s="17">
        <v>0</v>
      </c>
    </row>
    <row r="215" spans="1:81" x14ac:dyDescent="0.3">
      <c r="A215" t="s">
        <v>86</v>
      </c>
      <c r="B215" t="s">
        <v>85</v>
      </c>
      <c r="C215" t="s">
        <v>3</v>
      </c>
      <c r="D215">
        <v>4041896</v>
      </c>
      <c r="E215" t="s">
        <v>29</v>
      </c>
      <c r="F215" t="s">
        <v>58</v>
      </c>
      <c r="G215">
        <v>-337.07</v>
      </c>
      <c r="H215">
        <v>698.52</v>
      </c>
      <c r="I215">
        <v>1035.5899999999999</v>
      </c>
      <c r="J215">
        <v>9631.17</v>
      </c>
      <c r="K215">
        <v>34430.089999999997</v>
      </c>
      <c r="L215">
        <v>4.79</v>
      </c>
      <c r="M215">
        <v>13543.77</v>
      </c>
      <c r="N215">
        <v>279.73</v>
      </c>
      <c r="O215">
        <v>2.19</v>
      </c>
      <c r="P215">
        <v>0.85</v>
      </c>
      <c r="Q215">
        <v>1</v>
      </c>
      <c r="R215">
        <v>1</v>
      </c>
      <c r="S215" t="s">
        <v>120</v>
      </c>
      <c r="T215" t="s">
        <v>180</v>
      </c>
      <c r="U215" s="17">
        <v>795584000000</v>
      </c>
      <c r="V215" t="s">
        <v>286</v>
      </c>
      <c r="W215" t="s">
        <v>276</v>
      </c>
      <c r="X215" s="17">
        <v>65722000000</v>
      </c>
      <c r="Y215" s="17">
        <v>0</v>
      </c>
      <c r="Z215" s="17">
        <v>46825000000</v>
      </c>
      <c r="AA215" s="17">
        <v>11243000000</v>
      </c>
      <c r="AB215" s="17">
        <v>21.7</v>
      </c>
      <c r="AC215" s="17">
        <v>65.6488549618321</v>
      </c>
      <c r="AD215" s="17">
        <v>1.44683589100151</v>
      </c>
      <c r="AE215" s="17">
        <v>20.9211016002977</v>
      </c>
      <c r="AF215" s="17">
        <v>795584000000</v>
      </c>
      <c r="AG215" s="17">
        <v>239130000000</v>
      </c>
      <c r="AH215" s="17">
        <v>58290000000</v>
      </c>
      <c r="AI215" s="17">
        <v>36525</v>
      </c>
      <c r="AJ215" s="17">
        <v>795584000000</v>
      </c>
      <c r="AK215" s="17">
        <v>310511000000</v>
      </c>
      <c r="AL215" s="17">
        <v>261573000000</v>
      </c>
      <c r="AM215" s="17">
        <v>58290000000</v>
      </c>
      <c r="AN215" s="17">
        <v>58290000000</v>
      </c>
      <c r="AO215" s="17">
        <v>46937000000</v>
      </c>
      <c r="AP215" s="17">
        <v>39.029316828895503</v>
      </c>
      <c r="AQ215" s="17">
        <v>118.709117531244</v>
      </c>
      <c r="AR215" s="17">
        <v>7.3266933472769704</v>
      </c>
      <c r="AS215" s="17">
        <v>5.98509877829364</v>
      </c>
      <c r="AT215" s="17">
        <v>11243000000</v>
      </c>
      <c r="AU215" s="17">
        <v>11243000000</v>
      </c>
      <c r="AV215" s="17">
        <v>1.44683589100151</v>
      </c>
      <c r="AW215" s="17">
        <v>20.9211016002977</v>
      </c>
      <c r="AX215" s="17">
        <v>21.476899846095801</v>
      </c>
      <c r="AY215" s="17">
        <v>0</v>
      </c>
      <c r="AZ215" s="17">
        <v>2.27712670479431</v>
      </c>
      <c r="BA215" s="17">
        <v>3.4286265804459002</v>
      </c>
      <c r="BB215" s="17">
        <v>0</v>
      </c>
      <c r="BC215" s="17">
        <v>5.4875012064472504</v>
      </c>
      <c r="BD215" s="17">
        <v>2.94270179841071</v>
      </c>
      <c r="BE215" s="17">
        <v>5.3297686771024004</v>
      </c>
      <c r="BF215" s="17">
        <v>0</v>
      </c>
      <c r="BG215" s="17">
        <v>8.6365949431503193</v>
      </c>
      <c r="BH215" s="17">
        <v>4.6745605573826099</v>
      </c>
      <c r="BI215" s="17">
        <v>3.6762542754355199</v>
      </c>
      <c r="BJ215" s="17">
        <v>4.0464192310846601</v>
      </c>
      <c r="BK215" s="17">
        <v>40.372194351114601</v>
      </c>
      <c r="BL215" s="17">
        <v>0</v>
      </c>
      <c r="BM215" s="17">
        <v>64.882383372386698</v>
      </c>
      <c r="BN215" s="17">
        <v>0</v>
      </c>
      <c r="BO215" s="17">
        <v>8.8699999999999992</v>
      </c>
      <c r="BP215" s="17">
        <v>11.32</v>
      </c>
      <c r="BQ215" s="17">
        <v>0</v>
      </c>
      <c r="BR215" s="17">
        <v>0</v>
      </c>
      <c r="BS215" s="17">
        <v>0</v>
      </c>
      <c r="BT215" s="17">
        <v>0</v>
      </c>
      <c r="BU215" s="17">
        <v>73.135960501970899</v>
      </c>
      <c r="BV215" s="17">
        <v>0</v>
      </c>
      <c r="BW215" s="17" t="s">
        <v>278</v>
      </c>
      <c r="BX215" s="17">
        <v>0</v>
      </c>
      <c r="BY215" s="17">
        <v>0</v>
      </c>
      <c r="BZ215" s="17">
        <v>1.9301956502676101</v>
      </c>
      <c r="CA215" s="17">
        <v>20.623916811091899</v>
      </c>
      <c r="CB215" s="17">
        <v>2.7720719930862598</v>
      </c>
      <c r="CC215" s="17">
        <v>0</v>
      </c>
    </row>
    <row r="216" spans="1:81" x14ac:dyDescent="0.3">
      <c r="A216" t="s">
        <v>86</v>
      </c>
      <c r="B216" t="s">
        <v>85</v>
      </c>
      <c r="C216" t="s">
        <v>3</v>
      </c>
      <c r="D216">
        <v>4041896</v>
      </c>
      <c r="E216" t="s">
        <v>29</v>
      </c>
      <c r="F216" t="s">
        <v>7</v>
      </c>
      <c r="G216">
        <v>-446.78</v>
      </c>
      <c r="H216">
        <v>784.94</v>
      </c>
      <c r="I216">
        <v>1231.72</v>
      </c>
      <c r="J216">
        <v>10250.950000000001</v>
      </c>
      <c r="K216">
        <v>36249.4</v>
      </c>
      <c r="L216">
        <v>4.08</v>
      </c>
      <c r="M216">
        <v>14096.03</v>
      </c>
      <c r="N216">
        <v>282.79000000000002</v>
      </c>
      <c r="O216">
        <v>3.37</v>
      </c>
      <c r="P216">
        <v>5.8</v>
      </c>
      <c r="Q216">
        <v>1</v>
      </c>
      <c r="R216">
        <v>1</v>
      </c>
      <c r="S216" t="s">
        <v>120</v>
      </c>
      <c r="T216" t="s">
        <v>180</v>
      </c>
      <c r="U216" s="17">
        <v>902210000000</v>
      </c>
      <c r="V216" t="s">
        <v>286</v>
      </c>
      <c r="W216" t="s">
        <v>276</v>
      </c>
      <c r="X216" s="17">
        <v>75188000000</v>
      </c>
      <c r="Y216" s="17">
        <v>0</v>
      </c>
      <c r="Z216" s="17">
        <v>57781000000</v>
      </c>
      <c r="AA216" s="17">
        <v>13519000000</v>
      </c>
      <c r="AB216" s="17">
        <v>26.2</v>
      </c>
      <c r="AC216" s="17">
        <v>20.7373271889401</v>
      </c>
      <c r="AD216" s="17">
        <v>1.54211705442981</v>
      </c>
      <c r="AE216" s="17">
        <v>21.9717531570479</v>
      </c>
      <c r="AF216" s="17">
        <v>902210000000</v>
      </c>
      <c r="AG216" s="17">
        <v>292305000000</v>
      </c>
      <c r="AH216" s="17">
        <v>66206000000</v>
      </c>
      <c r="AI216" s="17">
        <v>36891</v>
      </c>
      <c r="AJ216" s="17">
        <v>902210000000</v>
      </c>
      <c r="AK216" s="17">
        <v>376207000000</v>
      </c>
      <c r="AL216" s="17">
        <v>300586000000</v>
      </c>
      <c r="AM216" s="17">
        <v>66206000000</v>
      </c>
      <c r="AN216" s="17">
        <v>66206000000</v>
      </c>
      <c r="AO216" s="17">
        <v>50662000000</v>
      </c>
      <c r="AP216" s="17">
        <v>41.698385076645103</v>
      </c>
      <c r="AQ216" s="17">
        <v>125.157858316755</v>
      </c>
      <c r="AR216" s="17">
        <v>7.3382028574278699</v>
      </c>
      <c r="AS216" s="17">
        <v>5.7137636945591703</v>
      </c>
      <c r="AT216" s="17">
        <v>13519000000</v>
      </c>
      <c r="AU216" s="17">
        <v>13519000000</v>
      </c>
      <c r="AV216" s="17">
        <v>1.54211705442981</v>
      </c>
      <c r="AW216" s="17">
        <v>21.9717531570479</v>
      </c>
      <c r="AX216" s="17">
        <v>22.447202264315301</v>
      </c>
      <c r="AY216" s="17">
        <v>0</v>
      </c>
      <c r="AZ216" s="17">
        <v>2.4623348285413398</v>
      </c>
      <c r="BA216" s="17">
        <v>3.2641230499673801</v>
      </c>
      <c r="BB216" s="17">
        <v>0</v>
      </c>
      <c r="BC216" s="17">
        <v>5.4693310458425897</v>
      </c>
      <c r="BD216" s="17">
        <v>3.0512677778639601</v>
      </c>
      <c r="BE216" s="17">
        <v>5.1547109980433703</v>
      </c>
      <c r="BF216" s="17">
        <v>0</v>
      </c>
      <c r="BG216" s="17">
        <v>8.7330104315460808</v>
      </c>
      <c r="BH216" s="17">
        <v>4.9616438393590201</v>
      </c>
      <c r="BI216" s="17">
        <v>3.8509612604371202</v>
      </c>
      <c r="BJ216" s="17">
        <v>3.86107940208929</v>
      </c>
      <c r="BK216" s="17">
        <v>38.048183700357598</v>
      </c>
      <c r="BL216" s="17">
        <v>0</v>
      </c>
      <c r="BM216" s="17">
        <v>63.769484492206203</v>
      </c>
      <c r="BN216" s="17">
        <v>0</v>
      </c>
      <c r="BO216" s="17">
        <v>8.3800000000000008</v>
      </c>
      <c r="BP216" s="17">
        <v>11.23</v>
      </c>
      <c r="BQ216" s="17">
        <v>0</v>
      </c>
      <c r="BR216" s="17">
        <v>0</v>
      </c>
      <c r="BS216" s="17">
        <v>0</v>
      </c>
      <c r="BT216" s="17">
        <v>0</v>
      </c>
      <c r="BU216" s="17">
        <v>72.084215426563702</v>
      </c>
      <c r="BV216" s="17">
        <v>0</v>
      </c>
      <c r="BW216" s="17" t="s">
        <v>278</v>
      </c>
      <c r="BX216" s="17">
        <v>0</v>
      </c>
      <c r="BY216" s="17">
        <v>0</v>
      </c>
      <c r="BZ216" s="17">
        <v>1.8545414599347101</v>
      </c>
      <c r="CA216" s="17">
        <v>19.599133658823099</v>
      </c>
      <c r="CB216" s="17">
        <v>2.3265172600008301</v>
      </c>
      <c r="CC216" s="17">
        <v>0</v>
      </c>
    </row>
    <row r="217" spans="1:81" x14ac:dyDescent="0.3">
      <c r="A217" t="s">
        <v>86</v>
      </c>
      <c r="B217" t="s">
        <v>85</v>
      </c>
      <c r="C217" t="s">
        <v>3</v>
      </c>
      <c r="D217">
        <v>4041896</v>
      </c>
      <c r="E217" t="s">
        <v>29</v>
      </c>
      <c r="F217" t="s">
        <v>59</v>
      </c>
      <c r="G217">
        <v>-422.37</v>
      </c>
      <c r="H217">
        <v>731.33</v>
      </c>
      <c r="I217">
        <v>1153.7</v>
      </c>
      <c r="J217">
        <v>10581.93</v>
      </c>
      <c r="K217">
        <v>37040.65</v>
      </c>
      <c r="L217">
        <v>0.96</v>
      </c>
      <c r="M217">
        <v>14230.73</v>
      </c>
      <c r="N217">
        <v>285.68</v>
      </c>
      <c r="O217">
        <v>2.82</v>
      </c>
      <c r="P217">
        <v>1.0900000000000001</v>
      </c>
      <c r="Q217">
        <v>1</v>
      </c>
      <c r="R217">
        <v>1</v>
      </c>
      <c r="S217" t="s">
        <v>120</v>
      </c>
      <c r="T217" t="s">
        <v>180</v>
      </c>
      <c r="U217" s="17">
        <v>1051450000000</v>
      </c>
      <c r="V217" t="s">
        <v>286</v>
      </c>
      <c r="W217" t="s">
        <v>276</v>
      </c>
      <c r="X217" s="17">
        <v>67367000000</v>
      </c>
      <c r="Y217" s="17">
        <v>0</v>
      </c>
      <c r="Z217" s="17">
        <v>52312000000</v>
      </c>
      <c r="AA217" s="17">
        <v>14126000000</v>
      </c>
      <c r="AB217" s="17">
        <v>27.2</v>
      </c>
      <c r="AC217" s="17">
        <v>3.8167938931297698</v>
      </c>
      <c r="AD217" s="17">
        <v>1.4360959661013799</v>
      </c>
      <c r="AE217" s="17">
        <v>19.407845023013</v>
      </c>
      <c r="AF217" s="17">
        <v>1051450000000</v>
      </c>
      <c r="AG217" s="17">
        <v>316083000000</v>
      </c>
      <c r="AH217" s="17">
        <v>81247000000</v>
      </c>
      <c r="AI217" s="17">
        <v>37256</v>
      </c>
      <c r="AJ217" s="17">
        <v>1051450000000</v>
      </c>
      <c r="AK217" s="17">
        <v>393206000000</v>
      </c>
      <c r="AL217" s="17">
        <v>374525000000</v>
      </c>
      <c r="AM217" s="17">
        <v>81247000000</v>
      </c>
      <c r="AN217" s="17">
        <v>81247000000</v>
      </c>
      <c r="AO217" s="17">
        <v>52504000000</v>
      </c>
      <c r="AP217" s="17">
        <v>37.396547624708703</v>
      </c>
      <c r="AQ217" s="17">
        <v>104.987918029504</v>
      </c>
      <c r="AR217" s="17">
        <v>7.7271387132055702</v>
      </c>
      <c r="AS217" s="17">
        <v>5.1338262082883999</v>
      </c>
      <c r="AT217" s="17">
        <v>14126000000</v>
      </c>
      <c r="AU217" s="17">
        <v>14126000000</v>
      </c>
      <c r="AV217" s="17">
        <v>1.4360959661013799</v>
      </c>
      <c r="AW217" s="17">
        <v>19.407845023013</v>
      </c>
      <c r="AX217" s="17">
        <v>19.699226985242401</v>
      </c>
      <c r="AY217" s="17">
        <v>0</v>
      </c>
      <c r="AZ217" s="17">
        <v>2.10368849147918</v>
      </c>
      <c r="BA217" s="17">
        <v>3.33669161145502</v>
      </c>
      <c r="BB217" s="17">
        <v>0</v>
      </c>
      <c r="BC217" s="17">
        <v>4.0252572335989099</v>
      </c>
      <c r="BD217" s="17">
        <v>2.8126172305083501</v>
      </c>
      <c r="BE217" s="17">
        <v>4.8684468692443499</v>
      </c>
      <c r="BF217" s="17">
        <v>0</v>
      </c>
      <c r="BG217" s="17">
        <v>5.8964634101392104</v>
      </c>
      <c r="BH217" s="17">
        <v>4.13604279157944</v>
      </c>
      <c r="BI217" s="17">
        <v>3.0557542231814501</v>
      </c>
      <c r="BJ217" s="17">
        <v>3.9350508591625601</v>
      </c>
      <c r="BK217" s="17">
        <v>48.698048562490698</v>
      </c>
      <c r="BL217" s="17">
        <v>0</v>
      </c>
      <c r="BM217" s="17">
        <v>58.773583505277102</v>
      </c>
      <c r="BN217" s="17">
        <v>0</v>
      </c>
      <c r="BO217" s="17">
        <v>8.42</v>
      </c>
      <c r="BP217" s="17">
        <v>10.92</v>
      </c>
      <c r="BQ217" s="17">
        <v>0</v>
      </c>
      <c r="BR217" s="17">
        <v>0</v>
      </c>
      <c r="BS217" s="17">
        <v>0</v>
      </c>
      <c r="BT217" s="17">
        <v>0</v>
      </c>
      <c r="BU217" s="17">
        <v>66.007418327072102</v>
      </c>
      <c r="BV217" s="17">
        <v>0</v>
      </c>
      <c r="BW217" s="17" t="s">
        <v>278</v>
      </c>
      <c r="BX217" s="17">
        <v>0</v>
      </c>
      <c r="BY217" s="17">
        <v>0</v>
      </c>
      <c r="BZ217" s="17">
        <v>1.7794653622487699</v>
      </c>
      <c r="CA217" s="17">
        <v>24.484211284340901</v>
      </c>
      <c r="CB217" s="17">
        <v>2.5014009630691301</v>
      </c>
      <c r="CC217" s="17">
        <v>0</v>
      </c>
    </row>
    <row r="218" spans="1:81" x14ac:dyDescent="0.3">
      <c r="A218" t="s">
        <v>86</v>
      </c>
      <c r="B218" t="s">
        <v>85</v>
      </c>
      <c r="C218" t="s">
        <v>3</v>
      </c>
      <c r="D218">
        <v>4041896</v>
      </c>
      <c r="E218" t="s">
        <v>29</v>
      </c>
      <c r="F218" t="s">
        <v>60</v>
      </c>
      <c r="G218">
        <v>-475.24</v>
      </c>
      <c r="H218">
        <v>698.04</v>
      </c>
      <c r="I218">
        <v>1173.28</v>
      </c>
      <c r="J218">
        <v>10929.11</v>
      </c>
      <c r="K218">
        <v>37890.870000000003</v>
      </c>
      <c r="L218">
        <v>1.7</v>
      </c>
      <c r="M218">
        <v>14472.71</v>
      </c>
      <c r="N218">
        <v>288.44</v>
      </c>
      <c r="O218">
        <v>1.6</v>
      </c>
      <c r="P218">
        <v>-2.2999999999999998</v>
      </c>
      <c r="Q218">
        <v>1</v>
      </c>
      <c r="R218">
        <v>1</v>
      </c>
      <c r="S218" t="s">
        <v>120</v>
      </c>
      <c r="T218" t="s">
        <v>180</v>
      </c>
      <c r="U218" s="17">
        <v>1097590000000</v>
      </c>
      <c r="V218" t="s">
        <v>286</v>
      </c>
      <c r="W218" t="s">
        <v>276</v>
      </c>
      <c r="X218" s="17">
        <v>70781000000</v>
      </c>
      <c r="Y218" s="17">
        <v>0</v>
      </c>
      <c r="Z218" s="17">
        <v>41785000000</v>
      </c>
      <c r="AA218" s="17">
        <v>15276000000</v>
      </c>
      <c r="AB218" s="17">
        <v>29.4</v>
      </c>
      <c r="AC218" s="17">
        <v>8.0882352941176503</v>
      </c>
      <c r="AD218" s="17">
        <v>1.4403100117385801</v>
      </c>
      <c r="AE218" s="17">
        <v>18.324456599971199</v>
      </c>
      <c r="AF218" s="17">
        <v>1097590000000</v>
      </c>
      <c r="AG218" s="17">
        <v>341552000000</v>
      </c>
      <c r="AH218" s="17">
        <v>86718000000</v>
      </c>
      <c r="AI218" s="17">
        <v>37621</v>
      </c>
      <c r="AJ218" s="17">
        <v>1097590000000</v>
      </c>
      <c r="AK218" s="17">
        <v>452604000000</v>
      </c>
      <c r="AL218" s="17">
        <v>430895000000</v>
      </c>
      <c r="AM218" s="17">
        <v>86718000000</v>
      </c>
      <c r="AN218" s="17">
        <v>86718000000</v>
      </c>
      <c r="AO218" s="17">
        <v>55492000000</v>
      </c>
      <c r="AP218" s="17">
        <v>41.236162865915297</v>
      </c>
      <c r="AQ218" s="17">
        <v>105.038118335093</v>
      </c>
      <c r="AR218" s="17">
        <v>7.9007644020080399</v>
      </c>
      <c r="AS218" s="17">
        <v>5.20385159288948</v>
      </c>
      <c r="AT218" s="17">
        <v>15276000000</v>
      </c>
      <c r="AU218" s="17">
        <v>15276000000</v>
      </c>
      <c r="AV218" s="17">
        <v>1.4403100117385801</v>
      </c>
      <c r="AW218" s="17">
        <v>18.324456599971199</v>
      </c>
      <c r="AX218" s="17">
        <v>18.550331801004901</v>
      </c>
      <c r="AY218" s="17">
        <v>0</v>
      </c>
      <c r="AZ218" s="17">
        <v>2.2700380903059401</v>
      </c>
      <c r="BA218" s="17">
        <v>3.5675864247292801</v>
      </c>
      <c r="BB218" s="17">
        <v>0</v>
      </c>
      <c r="BC218" s="17">
        <v>3.8460124174409902</v>
      </c>
      <c r="BD218" s="17">
        <v>2.8872200300771702</v>
      </c>
      <c r="BE218" s="17">
        <v>5.6009430257738302</v>
      </c>
      <c r="BF218" s="17">
        <v>0</v>
      </c>
      <c r="BG218" s="17">
        <v>6.0616079956578597</v>
      </c>
      <c r="BH218" s="17">
        <v>4.4565620796200003</v>
      </c>
      <c r="BI218" s="17">
        <v>3.0518311246800902</v>
      </c>
      <c r="BJ218" s="17">
        <v>4.36414888255044</v>
      </c>
      <c r="BK218" s="17">
        <v>52.887772570370203</v>
      </c>
      <c r="BL218" s="17">
        <v>0</v>
      </c>
      <c r="BM218" s="17">
        <v>57.629872423390502</v>
      </c>
      <c r="BN218" s="17">
        <v>0</v>
      </c>
      <c r="BO218" s="17">
        <v>8.4700000000000006</v>
      </c>
      <c r="BP218" s="17">
        <v>11.25</v>
      </c>
      <c r="BQ218" s="17">
        <v>0</v>
      </c>
      <c r="BR218" s="17">
        <v>0</v>
      </c>
      <c r="BS218" s="17">
        <v>0</v>
      </c>
      <c r="BT218" s="17">
        <v>0</v>
      </c>
      <c r="BU218" s="17">
        <v>63.4425422972148</v>
      </c>
      <c r="BV218" s="17">
        <v>0</v>
      </c>
      <c r="BW218" s="17" t="s">
        <v>278</v>
      </c>
      <c r="BX218" s="17">
        <v>0</v>
      </c>
      <c r="BY218" s="17">
        <v>0</v>
      </c>
      <c r="BZ218" s="17">
        <v>2.4012711481385498</v>
      </c>
      <c r="CA218" s="17">
        <v>33.327775925308401</v>
      </c>
      <c r="CB218" s="17">
        <v>2.3939789305700798</v>
      </c>
      <c r="CC218" s="17">
        <v>0</v>
      </c>
    </row>
    <row r="219" spans="1:81" x14ac:dyDescent="0.3">
      <c r="A219" t="s">
        <v>86</v>
      </c>
      <c r="B219" t="s">
        <v>85</v>
      </c>
      <c r="C219" t="s">
        <v>3</v>
      </c>
      <c r="D219">
        <v>4041896</v>
      </c>
      <c r="E219" t="s">
        <v>29</v>
      </c>
      <c r="F219" t="s">
        <v>61</v>
      </c>
      <c r="G219">
        <v>-541.64</v>
      </c>
      <c r="H219">
        <v>730.45</v>
      </c>
      <c r="I219">
        <v>1272.0899999999999</v>
      </c>
      <c r="J219">
        <v>11456.45</v>
      </c>
      <c r="K219">
        <v>39353.599999999999</v>
      </c>
      <c r="L219">
        <v>2.8</v>
      </c>
      <c r="M219">
        <v>14877.31</v>
      </c>
      <c r="N219">
        <v>291.12</v>
      </c>
      <c r="O219">
        <v>2.2999999999999998</v>
      </c>
      <c r="P219">
        <v>5.33</v>
      </c>
      <c r="Q219">
        <v>1</v>
      </c>
      <c r="R219">
        <v>1</v>
      </c>
      <c r="S219" t="s">
        <v>120</v>
      </c>
      <c r="T219" t="s">
        <v>180</v>
      </c>
      <c r="U219" s="17">
        <v>1264032000000</v>
      </c>
      <c r="V219" t="s">
        <v>286</v>
      </c>
      <c r="W219" t="s">
        <v>276</v>
      </c>
      <c r="X219" s="17">
        <v>77442000000</v>
      </c>
      <c r="Y219" s="17">
        <v>0</v>
      </c>
      <c r="Z219" s="17">
        <v>43604000000</v>
      </c>
      <c r="AA219" s="17">
        <v>17853000000</v>
      </c>
      <c r="AB219" s="17">
        <v>34.200000000000003</v>
      </c>
      <c r="AC219" s="17">
        <v>16.326530612244898</v>
      </c>
      <c r="AD219" s="17">
        <v>1.50898391870944</v>
      </c>
      <c r="AE219" s="17">
        <v>19.599297398177601</v>
      </c>
      <c r="AF219" s="17">
        <v>1264032000000</v>
      </c>
      <c r="AG219" s="17">
        <v>408544000000</v>
      </c>
      <c r="AH219" s="17">
        <v>98014000000</v>
      </c>
      <c r="AI219" s="17">
        <v>37986</v>
      </c>
      <c r="AJ219" s="17">
        <v>1264032000000</v>
      </c>
      <c r="AK219" s="17">
        <v>474563000000</v>
      </c>
      <c r="AL219" s="17">
        <v>474015000000</v>
      </c>
      <c r="AM219" s="17">
        <v>98014000000</v>
      </c>
      <c r="AN219" s="17">
        <v>98014000000</v>
      </c>
      <c r="AO219" s="17">
        <v>63823000000</v>
      </c>
      <c r="AP219" s="17">
        <v>37.543590668590703</v>
      </c>
      <c r="AQ219" s="17">
        <v>100.11560815586</v>
      </c>
      <c r="AR219" s="17">
        <v>7.7540758461811103</v>
      </c>
      <c r="AS219" s="17">
        <v>5.18953263064087</v>
      </c>
      <c r="AT219" s="17">
        <v>17853000000</v>
      </c>
      <c r="AU219" s="17">
        <v>17853000000</v>
      </c>
      <c r="AV219" s="17">
        <v>1.50898391870944</v>
      </c>
      <c r="AW219" s="17">
        <v>19.599297398177601</v>
      </c>
      <c r="AX219" s="17">
        <v>19.795719573627199</v>
      </c>
      <c r="AY219" s="17">
        <v>0</v>
      </c>
      <c r="AZ219" s="17">
        <v>2.51863441005084</v>
      </c>
      <c r="BA219" s="17">
        <v>3.3745691454923201</v>
      </c>
      <c r="BB219" s="17">
        <v>0</v>
      </c>
      <c r="BC219" s="17">
        <v>3.61427554741132</v>
      </c>
      <c r="BD219" s="17">
        <v>2.9008193631382899</v>
      </c>
      <c r="BE219" s="17">
        <v>5.6114491846850401</v>
      </c>
      <c r="BF219" s="17">
        <v>0</v>
      </c>
      <c r="BG219" s="17">
        <v>6.0325618107984003</v>
      </c>
      <c r="BH219" s="17">
        <v>4.8926656570309204</v>
      </c>
      <c r="BI219" s="17">
        <v>3.7149610664800701</v>
      </c>
      <c r="BJ219" s="17">
        <v>3.9642231959433398</v>
      </c>
      <c r="BK219" s="17">
        <v>51.7028024749129</v>
      </c>
      <c r="BL219" s="17">
        <v>0</v>
      </c>
      <c r="BM219" s="17">
        <v>55.2168074171638</v>
      </c>
      <c r="BN219" s="17">
        <v>7.77</v>
      </c>
      <c r="BO219" s="17">
        <v>8.91</v>
      </c>
      <c r="BP219" s="17">
        <v>12.04</v>
      </c>
      <c r="BQ219" s="17">
        <v>0</v>
      </c>
      <c r="BR219" s="17">
        <v>0</v>
      </c>
      <c r="BS219" s="17">
        <v>0</v>
      </c>
      <c r="BT219" s="17">
        <v>0</v>
      </c>
      <c r="BU219" s="17">
        <v>59.357120705804903</v>
      </c>
      <c r="BV219" s="17">
        <v>0</v>
      </c>
      <c r="BW219" s="17" t="s">
        <v>278</v>
      </c>
      <c r="BX219" s="17">
        <v>0</v>
      </c>
      <c r="BY219" s="17">
        <v>0</v>
      </c>
      <c r="BZ219" s="17">
        <v>1.7496215649664699</v>
      </c>
      <c r="CA219" s="17">
        <v>23.200023067385601</v>
      </c>
      <c r="CB219" s="17">
        <v>2.59500088258355</v>
      </c>
      <c r="CC219" s="17">
        <v>0</v>
      </c>
    </row>
    <row r="220" spans="1:81" x14ac:dyDescent="0.3">
      <c r="A220" t="s">
        <v>86</v>
      </c>
      <c r="B220" t="s">
        <v>85</v>
      </c>
      <c r="C220" t="s">
        <v>3</v>
      </c>
      <c r="D220">
        <v>4041896</v>
      </c>
      <c r="E220" t="s">
        <v>29</v>
      </c>
      <c r="F220" t="s">
        <v>62</v>
      </c>
      <c r="G220">
        <v>-664.76</v>
      </c>
      <c r="H220">
        <v>823.58</v>
      </c>
      <c r="I220">
        <v>1488.35</v>
      </c>
      <c r="J220">
        <v>12217.2</v>
      </c>
      <c r="K220">
        <v>41589.26</v>
      </c>
      <c r="L220">
        <v>3.85</v>
      </c>
      <c r="M220">
        <v>15449.76</v>
      </c>
      <c r="N220">
        <v>293.76</v>
      </c>
      <c r="O220">
        <v>2.67</v>
      </c>
      <c r="P220">
        <v>6.18</v>
      </c>
      <c r="Q220">
        <v>1</v>
      </c>
      <c r="R220">
        <v>1</v>
      </c>
      <c r="S220" t="s">
        <v>120</v>
      </c>
      <c r="T220" t="s">
        <v>180</v>
      </c>
      <c r="U220" s="17">
        <v>1484101000000</v>
      </c>
      <c r="V220" t="s">
        <v>286</v>
      </c>
      <c r="W220" t="s">
        <v>276</v>
      </c>
      <c r="X220" s="17">
        <v>84767000000</v>
      </c>
      <c r="Y220" s="17">
        <v>0</v>
      </c>
      <c r="Z220" s="17">
        <v>46268000000</v>
      </c>
      <c r="AA220" s="17">
        <v>17046000000</v>
      </c>
      <c r="AB220" s="17">
        <v>32.6</v>
      </c>
      <c r="AC220" s="17">
        <v>-4.6783625730994203</v>
      </c>
      <c r="AD220" s="17">
        <v>1.2143326299712101</v>
      </c>
      <c r="AE220" s="17">
        <v>16.844539309854099</v>
      </c>
      <c r="AF220" s="17">
        <v>1484101000000</v>
      </c>
      <c r="AG220" s="17">
        <v>474232000000</v>
      </c>
      <c r="AH220" s="17">
        <v>109291000000</v>
      </c>
      <c r="AI220" s="17">
        <v>38352</v>
      </c>
      <c r="AJ220" s="17">
        <v>1484101000000</v>
      </c>
      <c r="AK220" s="17">
        <v>548960000000</v>
      </c>
      <c r="AL220" s="17">
        <v>562081000000</v>
      </c>
      <c r="AM220" s="17">
        <v>109291000000</v>
      </c>
      <c r="AN220" s="17">
        <v>109291000000</v>
      </c>
      <c r="AO220" s="17">
        <v>70851000000</v>
      </c>
      <c r="AP220" s="17">
        <v>36.9893962742428</v>
      </c>
      <c r="AQ220" s="17">
        <v>97.6656389381602</v>
      </c>
      <c r="AR220" s="17">
        <v>7.36412144456476</v>
      </c>
      <c r="AS220" s="17">
        <v>4.90094150703381</v>
      </c>
      <c r="AT220" s="17">
        <v>17046000000</v>
      </c>
      <c r="AU220" s="17">
        <v>17046000000</v>
      </c>
      <c r="AV220" s="17">
        <v>1.2143326299712101</v>
      </c>
      <c r="AW220" s="17">
        <v>16.844539309854099</v>
      </c>
      <c r="AX220" s="17">
        <v>16.965954172537501</v>
      </c>
      <c r="AY220" s="17">
        <v>0</v>
      </c>
      <c r="AZ220" s="17">
        <v>2.1237634818208999</v>
      </c>
      <c r="BA220" s="17">
        <v>3.1895644046521601</v>
      </c>
      <c r="BB220" s="17">
        <v>0</v>
      </c>
      <c r="BC220" s="17">
        <v>3.3813386296834</v>
      </c>
      <c r="BD220" s="17">
        <v>2.6088275983911502</v>
      </c>
      <c r="BE220" s="17">
        <v>5.55958570041616</v>
      </c>
      <c r="BF220" s="17">
        <v>0</v>
      </c>
      <c r="BG220" s="17">
        <v>5.9136708708570298</v>
      </c>
      <c r="BH220" s="17">
        <v>4.64746130463939</v>
      </c>
      <c r="BI220" s="17">
        <v>3.0128387021819201</v>
      </c>
      <c r="BJ220" s="17">
        <v>3.7452090133286</v>
      </c>
      <c r="BK220" s="17">
        <v>53.163124285169701</v>
      </c>
      <c r="BL220" s="17">
        <v>0</v>
      </c>
      <c r="BM220" s="17">
        <v>55.994667736265299</v>
      </c>
      <c r="BN220" s="17">
        <v>7.77</v>
      </c>
      <c r="BO220" s="17">
        <v>8.74</v>
      </c>
      <c r="BP220" s="17">
        <v>11.85</v>
      </c>
      <c r="BQ220" s="17">
        <v>0</v>
      </c>
      <c r="BR220" s="17">
        <v>0</v>
      </c>
      <c r="BS220" s="17">
        <v>0</v>
      </c>
      <c r="BT220" s="17">
        <v>0</v>
      </c>
      <c r="BU220" s="17">
        <v>57.379046304799999</v>
      </c>
      <c r="BV220" s="17">
        <v>0</v>
      </c>
      <c r="BW220" s="17" t="s">
        <v>278</v>
      </c>
      <c r="BX220" s="17">
        <v>0</v>
      </c>
      <c r="BY220" s="17">
        <v>0</v>
      </c>
      <c r="BZ220" s="17">
        <v>1.1972439187600901</v>
      </c>
      <c r="CA220" s="17">
        <v>16.709559809125501</v>
      </c>
      <c r="CB220" s="17">
        <v>2.0114988692124101</v>
      </c>
      <c r="CC220" s="17">
        <v>0</v>
      </c>
    </row>
    <row r="221" spans="1:81" x14ac:dyDescent="0.3">
      <c r="A221" t="s">
        <v>86</v>
      </c>
      <c r="B221" t="s">
        <v>85</v>
      </c>
      <c r="C221" t="s">
        <v>3</v>
      </c>
      <c r="D221">
        <v>4041896</v>
      </c>
      <c r="E221" t="s">
        <v>29</v>
      </c>
      <c r="F221" t="s">
        <v>63</v>
      </c>
      <c r="G221">
        <v>-782.8</v>
      </c>
      <c r="H221">
        <v>913.02</v>
      </c>
      <c r="I221">
        <v>1695.82</v>
      </c>
      <c r="J221">
        <v>13039.2</v>
      </c>
      <c r="K221">
        <v>43983.02</v>
      </c>
      <c r="L221">
        <v>3.48</v>
      </c>
      <c r="M221">
        <v>15987.96</v>
      </c>
      <c r="N221">
        <v>296.45999999999998</v>
      </c>
      <c r="O221">
        <v>3.37</v>
      </c>
      <c r="P221">
        <v>7.31</v>
      </c>
      <c r="Q221">
        <v>1</v>
      </c>
      <c r="R221">
        <v>1</v>
      </c>
      <c r="S221" t="s">
        <v>120</v>
      </c>
      <c r="T221" t="s">
        <v>180</v>
      </c>
      <c r="U221" s="17">
        <v>1494037000000</v>
      </c>
      <c r="V221" t="s">
        <v>286</v>
      </c>
      <c r="W221" t="s">
        <v>276</v>
      </c>
      <c r="X221" s="17">
        <v>79408000000</v>
      </c>
      <c r="Y221" s="17">
        <v>0</v>
      </c>
      <c r="Z221" s="17">
        <v>64188000000</v>
      </c>
      <c r="AA221" s="17">
        <v>24589000000</v>
      </c>
      <c r="AB221" s="17">
        <v>47.5</v>
      </c>
      <c r="AC221" s="17">
        <v>45.705521472392597</v>
      </c>
      <c r="AD221" s="17">
        <v>1.6514941920400199</v>
      </c>
      <c r="AE221" s="17">
        <v>22.077789437651202</v>
      </c>
      <c r="AF221" s="17">
        <v>1493886000000</v>
      </c>
      <c r="AG221" s="17">
        <v>526821000000</v>
      </c>
      <c r="AH221" s="17">
        <v>112386000000</v>
      </c>
      <c r="AI221" s="17">
        <v>38717</v>
      </c>
      <c r="AJ221" s="17">
        <v>1493886000000</v>
      </c>
      <c r="AK221" s="17">
        <v>588052000000</v>
      </c>
      <c r="AL221" s="17">
        <v>591828000000</v>
      </c>
      <c r="AM221" s="17">
        <v>112386000000</v>
      </c>
      <c r="AN221" s="17">
        <v>112386000000</v>
      </c>
      <c r="AO221" s="17">
        <v>73609000000</v>
      </c>
      <c r="AP221" s="17">
        <v>39.363913980049297</v>
      </c>
      <c r="AQ221" s="17">
        <v>99.361976790553996</v>
      </c>
      <c r="AR221" s="17">
        <v>7.5230640089002803</v>
      </c>
      <c r="AS221" s="17">
        <v>5.0586588358672797</v>
      </c>
      <c r="AT221" s="17">
        <v>24589000000</v>
      </c>
      <c r="AU221" s="17">
        <v>24589000000</v>
      </c>
      <c r="AV221" s="17">
        <v>1.6514941920400199</v>
      </c>
      <c r="AW221" s="17">
        <v>22.077789437651202</v>
      </c>
      <c r="AX221" s="17">
        <v>22.241395926280799</v>
      </c>
      <c r="AY221" s="17">
        <v>34.913849035032001</v>
      </c>
      <c r="AZ221" s="17">
        <v>2.8390531159196799</v>
      </c>
      <c r="BA221" s="17">
        <v>2.5182448752022601</v>
      </c>
      <c r="BB221" s="17">
        <v>0</v>
      </c>
      <c r="BC221" s="17">
        <v>2.9758999821427898</v>
      </c>
      <c r="BD221" s="17">
        <v>2.2256787399171198</v>
      </c>
      <c r="BE221" s="17">
        <v>4.3290681820445096</v>
      </c>
      <c r="BF221" s="17">
        <v>0</v>
      </c>
      <c r="BG221" s="17">
        <v>5.1158146106051099</v>
      </c>
      <c r="BH221" s="17">
        <v>4.0526562433926001</v>
      </c>
      <c r="BI221" s="17">
        <v>3.2971995539191599</v>
      </c>
      <c r="BJ221" s="17">
        <v>2.8422363261817498</v>
      </c>
      <c r="BK221" s="17">
        <v>48.413087828938899</v>
      </c>
      <c r="BL221" s="17">
        <v>0</v>
      </c>
      <c r="BM221" s="17">
        <v>55.797904493250101</v>
      </c>
      <c r="BN221" s="17">
        <v>7.9</v>
      </c>
      <c r="BO221" s="17">
        <v>8.7899999999999991</v>
      </c>
      <c r="BP221" s="17">
        <v>12.02</v>
      </c>
      <c r="BQ221" s="17">
        <v>0</v>
      </c>
      <c r="BR221" s="17">
        <v>0</v>
      </c>
      <c r="BS221" s="17">
        <v>0</v>
      </c>
      <c r="BT221" s="17">
        <v>0</v>
      </c>
      <c r="BU221" s="17">
        <v>59.273063674202703</v>
      </c>
      <c r="BV221" s="17">
        <v>0</v>
      </c>
      <c r="BW221" s="17" t="s">
        <v>278</v>
      </c>
      <c r="BX221" s="17">
        <v>0</v>
      </c>
      <c r="BY221" s="17">
        <v>0</v>
      </c>
      <c r="BZ221" s="17">
        <v>1.2024326718184699</v>
      </c>
      <c r="CA221" s="17">
        <v>19.527065527065499</v>
      </c>
      <c r="CB221" s="17">
        <v>1.63624016031206</v>
      </c>
      <c r="CC221" s="17">
        <v>0</v>
      </c>
    </row>
    <row r="222" spans="1:81" x14ac:dyDescent="0.3">
      <c r="A222" t="s">
        <v>86</v>
      </c>
      <c r="B222" t="s">
        <v>85</v>
      </c>
      <c r="C222" t="s">
        <v>3</v>
      </c>
      <c r="D222">
        <v>4041896</v>
      </c>
      <c r="E222" t="s">
        <v>29</v>
      </c>
      <c r="F222" t="s">
        <v>64</v>
      </c>
      <c r="G222">
        <v>-837.29</v>
      </c>
      <c r="H222">
        <v>1040.9000000000001</v>
      </c>
      <c r="I222">
        <v>1878.19</v>
      </c>
      <c r="J222">
        <v>13815.58</v>
      </c>
      <c r="K222">
        <v>46162.48</v>
      </c>
      <c r="L222">
        <v>2.78</v>
      </c>
      <c r="M222">
        <v>16433.150000000001</v>
      </c>
      <c r="N222">
        <v>299.27999999999997</v>
      </c>
      <c r="O222">
        <v>3.22</v>
      </c>
      <c r="P222">
        <v>4.68</v>
      </c>
      <c r="Q222">
        <v>1</v>
      </c>
      <c r="R222">
        <v>1</v>
      </c>
      <c r="S222" t="s">
        <v>120</v>
      </c>
      <c r="T222" t="s">
        <v>180</v>
      </c>
      <c r="U222" s="17">
        <v>1884318000000</v>
      </c>
      <c r="V222" t="s">
        <v>286</v>
      </c>
      <c r="W222" t="s">
        <v>276</v>
      </c>
      <c r="X222" s="17">
        <v>86204000000</v>
      </c>
      <c r="Y222" s="17">
        <v>0</v>
      </c>
      <c r="Z222" s="17">
        <v>84172000000</v>
      </c>
      <c r="AA222" s="17">
        <v>21827000000</v>
      </c>
      <c r="AB222" s="17">
        <v>42.7</v>
      </c>
      <c r="AC222" s="17">
        <v>-10.105263157894701</v>
      </c>
      <c r="AD222" s="17">
        <v>1.2996950090330199</v>
      </c>
      <c r="AE222" s="17">
        <v>18.911753238313899</v>
      </c>
      <c r="AF222" s="17">
        <v>1884167000000</v>
      </c>
      <c r="AG222" s="17">
        <v>738562000000</v>
      </c>
      <c r="AH222" s="17">
        <v>122345000000</v>
      </c>
      <c r="AI222" s="17">
        <v>39082</v>
      </c>
      <c r="AJ222" s="17">
        <v>1884167000000</v>
      </c>
      <c r="AK222" s="17">
        <v>684473000000</v>
      </c>
      <c r="AL222" s="17">
        <v>712041000000</v>
      </c>
      <c r="AM222" s="17">
        <v>119632000000</v>
      </c>
      <c r="AN222" s="17">
        <v>122345000000</v>
      </c>
      <c r="AO222" s="17">
        <v>83498000000</v>
      </c>
      <c r="AP222" s="17">
        <v>36.327618517891501</v>
      </c>
      <c r="AQ222" s="17">
        <v>96.128312835918194</v>
      </c>
      <c r="AR222" s="17">
        <v>6.4933203903900196</v>
      </c>
      <c r="AS222" s="17">
        <v>4.5248520581796097</v>
      </c>
      <c r="AT222" s="17">
        <v>21827000000</v>
      </c>
      <c r="AU222" s="17">
        <v>21538000000</v>
      </c>
      <c r="AV222" s="17">
        <v>1.2996950090330199</v>
      </c>
      <c r="AW222" s="17">
        <v>18.911753238313899</v>
      </c>
      <c r="AX222" s="17">
        <v>18.295020515567501</v>
      </c>
      <c r="AY222" s="17">
        <v>0</v>
      </c>
      <c r="AZ222" s="17">
        <v>2.2639428044053398</v>
      </c>
      <c r="BA222" s="17">
        <v>2.2642691351761401</v>
      </c>
      <c r="BB222" s="17">
        <v>0</v>
      </c>
      <c r="BC222" s="17">
        <v>3.0676541657288299</v>
      </c>
      <c r="BD222" s="17">
        <v>1.96457769886042</v>
      </c>
      <c r="BE222" s="17">
        <v>3.9339727257747699</v>
      </c>
      <c r="BF222" s="17">
        <v>0</v>
      </c>
      <c r="BG222" s="17">
        <v>5.3435563933364403</v>
      </c>
      <c r="BH222" s="17">
        <v>3.59770559919383</v>
      </c>
      <c r="BI222" s="17">
        <v>2.9549395956706799</v>
      </c>
      <c r="BJ222" s="17">
        <v>2.6113476122163202</v>
      </c>
      <c r="BK222" s="17">
        <v>44.931467901863499</v>
      </c>
      <c r="BL222" s="17">
        <v>0</v>
      </c>
      <c r="BM222" s="17">
        <v>59.762888033037903</v>
      </c>
      <c r="BN222" s="17">
        <v>7.49</v>
      </c>
      <c r="BO222" s="17">
        <v>8.59</v>
      </c>
      <c r="BP222" s="17">
        <v>11.65</v>
      </c>
      <c r="BQ222" s="17">
        <v>0</v>
      </c>
      <c r="BR222" s="17">
        <v>0</v>
      </c>
      <c r="BS222" s="17">
        <v>0</v>
      </c>
      <c r="BT222" s="17">
        <v>0</v>
      </c>
      <c r="BU222" s="17">
        <v>56.145357603651902</v>
      </c>
      <c r="BV222" s="17">
        <v>9573000000</v>
      </c>
      <c r="BW222" s="17" t="s">
        <v>278</v>
      </c>
      <c r="BX222" s="17">
        <v>1.3805625219025299</v>
      </c>
      <c r="BY222" s="17">
        <v>10.356130595642499</v>
      </c>
      <c r="BZ222" s="17">
        <v>0.98824832788422001</v>
      </c>
      <c r="CA222" s="17">
        <v>18.220607737992299</v>
      </c>
      <c r="CB222" s="17">
        <v>1.2892749342743799</v>
      </c>
      <c r="CC222" s="17">
        <v>0.90492964037341805</v>
      </c>
    </row>
    <row r="223" spans="1:81" x14ac:dyDescent="0.3">
      <c r="A223" t="s">
        <v>86</v>
      </c>
      <c r="B223" t="s">
        <v>85</v>
      </c>
      <c r="C223" t="s">
        <v>3</v>
      </c>
      <c r="D223">
        <v>4041896</v>
      </c>
      <c r="E223" t="s">
        <v>29</v>
      </c>
      <c r="F223" t="s">
        <v>65</v>
      </c>
      <c r="G223">
        <v>-821.2</v>
      </c>
      <c r="H223">
        <v>1165.1500000000001</v>
      </c>
      <c r="I223">
        <v>1986.35</v>
      </c>
      <c r="J223">
        <v>14474.23</v>
      </c>
      <c r="K223">
        <v>47891.96</v>
      </c>
      <c r="L223">
        <v>2</v>
      </c>
      <c r="M223">
        <v>16762.45</v>
      </c>
      <c r="N223">
        <v>302.23</v>
      </c>
      <c r="O223">
        <v>2.87</v>
      </c>
      <c r="P223">
        <v>4.82</v>
      </c>
      <c r="Q223">
        <v>1</v>
      </c>
      <c r="R223">
        <v>1</v>
      </c>
      <c r="S223" t="s">
        <v>120</v>
      </c>
      <c r="T223" t="s">
        <v>180</v>
      </c>
      <c r="U223" s="17">
        <v>2187480000000</v>
      </c>
      <c r="V223" t="s">
        <v>286</v>
      </c>
      <c r="W223" t="s">
        <v>276</v>
      </c>
      <c r="X223" s="17">
        <v>75143000000</v>
      </c>
      <c r="Y223" s="17">
        <v>0</v>
      </c>
      <c r="Z223" s="17">
        <v>76604000000</v>
      </c>
      <c r="AA223" s="17">
        <v>3900000000</v>
      </c>
      <c r="AB223" s="17">
        <v>6.74</v>
      </c>
      <c r="AC223" s="17">
        <v>-84.215456674473103</v>
      </c>
      <c r="AD223" s="17">
        <v>0.179596708683086</v>
      </c>
      <c r="AE223" s="17">
        <v>3.0941821441888901</v>
      </c>
      <c r="AF223" s="17">
        <v>2187480000000</v>
      </c>
      <c r="AG223" s="17">
        <v>877843000000</v>
      </c>
      <c r="AH223" s="17">
        <v>118755000000</v>
      </c>
      <c r="AI223" s="17">
        <v>39447</v>
      </c>
      <c r="AJ223" s="17">
        <v>2187480000000</v>
      </c>
      <c r="AK223" s="17">
        <v>810740000000</v>
      </c>
      <c r="AL223" s="17">
        <v>826230000000</v>
      </c>
      <c r="AM223" s="17">
        <v>113447000000</v>
      </c>
      <c r="AN223" s="17">
        <v>118755000000</v>
      </c>
      <c r="AO223" s="17">
        <v>67849000000</v>
      </c>
      <c r="AP223" s="17">
        <v>37.0627388593267</v>
      </c>
      <c r="AQ223" s="17">
        <v>98.125219369909104</v>
      </c>
      <c r="AR223" s="17">
        <v>5.4288496351966602</v>
      </c>
      <c r="AS223" s="17">
        <v>3.17559794324933</v>
      </c>
      <c r="AT223" s="17">
        <v>3900000000</v>
      </c>
      <c r="AU223" s="17">
        <v>3617000000</v>
      </c>
      <c r="AV223" s="17">
        <v>0.179596708683086</v>
      </c>
      <c r="AW223" s="17">
        <v>3.0941821441888901</v>
      </c>
      <c r="AX223" s="17">
        <v>2.70613659265207</v>
      </c>
      <c r="AY223" s="17">
        <v>4.7488608052461103</v>
      </c>
      <c r="AZ223" s="17">
        <v>0.33242926424677599</v>
      </c>
      <c r="BA223" s="17">
        <v>2.0959396407697399</v>
      </c>
      <c r="BB223" s="17">
        <v>0</v>
      </c>
      <c r="BC223" s="17">
        <v>2.63173648834095</v>
      </c>
      <c r="BD223" s="17">
        <v>0.78060097663769201</v>
      </c>
      <c r="BE223" s="17">
        <v>3.8688799679222798</v>
      </c>
      <c r="BF223" s="17">
        <v>0</v>
      </c>
      <c r="BG223" s="17">
        <v>4.8712820570356303</v>
      </c>
      <c r="BH223" s="17">
        <v>1.5337774822708901</v>
      </c>
      <c r="BI223" s="17">
        <v>5.5063924282927397E-2</v>
      </c>
      <c r="BJ223" s="17">
        <v>2.4281942406011101</v>
      </c>
      <c r="BK223" s="17">
        <v>61.357215275430903</v>
      </c>
      <c r="BL223" s="17">
        <v>0</v>
      </c>
      <c r="BM223" s="17">
        <v>76.053657692665993</v>
      </c>
      <c r="BN223" s="17">
        <v>5.0199999999999996</v>
      </c>
      <c r="BO223" s="17">
        <v>7.12</v>
      </c>
      <c r="BP223" s="17">
        <v>10.7</v>
      </c>
      <c r="BQ223" s="17">
        <v>0</v>
      </c>
      <c r="BR223" s="17">
        <v>0</v>
      </c>
      <c r="BS223" s="17">
        <v>0</v>
      </c>
      <c r="BT223" s="17">
        <v>0</v>
      </c>
      <c r="BU223" s="17">
        <v>57.295198127525701</v>
      </c>
      <c r="BV223" s="17">
        <v>15684000000</v>
      </c>
      <c r="BW223" s="17" t="s">
        <v>278</v>
      </c>
      <c r="BX223" s="17">
        <v>1.8968213367003</v>
      </c>
      <c r="BY223" s="17">
        <v>18.678989114641599</v>
      </c>
      <c r="BZ223" s="17">
        <v>2.20058505335752</v>
      </c>
      <c r="CA223" s="17">
        <v>93.542291875069495</v>
      </c>
      <c r="CB223" s="17">
        <v>1.94918831188464</v>
      </c>
      <c r="CC223" s="17">
        <v>1.2513952929856</v>
      </c>
    </row>
    <row r="224" spans="1:81" x14ac:dyDescent="0.3">
      <c r="A224" t="s">
        <v>86</v>
      </c>
      <c r="B224" t="s">
        <v>85</v>
      </c>
      <c r="C224" t="s">
        <v>3</v>
      </c>
      <c r="D224">
        <v>4041896</v>
      </c>
      <c r="E224" t="s">
        <v>29</v>
      </c>
      <c r="F224" t="s">
        <v>66</v>
      </c>
      <c r="G224">
        <v>-832.49</v>
      </c>
      <c r="H224">
        <v>1308.8</v>
      </c>
      <c r="I224">
        <v>2141.29</v>
      </c>
      <c r="J224">
        <v>14769.86</v>
      </c>
      <c r="K224">
        <v>48434.07</v>
      </c>
      <c r="L224">
        <v>0.11</v>
      </c>
      <c r="M224">
        <v>16781.48</v>
      </c>
      <c r="N224">
        <v>304.95</v>
      </c>
      <c r="O224">
        <v>3.81</v>
      </c>
      <c r="P224">
        <v>9.7799999999999994</v>
      </c>
      <c r="Q224">
        <v>1</v>
      </c>
      <c r="R224">
        <v>1</v>
      </c>
      <c r="S224" t="s">
        <v>120</v>
      </c>
      <c r="T224" t="s">
        <v>180</v>
      </c>
      <c r="U224" s="17">
        <v>1938470000000</v>
      </c>
      <c r="V224" t="s">
        <v>286</v>
      </c>
      <c r="W224" t="s">
        <v>276</v>
      </c>
      <c r="X224" s="17">
        <v>49046000000</v>
      </c>
      <c r="Y224" s="17">
        <v>0</v>
      </c>
      <c r="Z224" s="17">
        <v>0</v>
      </c>
      <c r="AA224" s="17">
        <v>-28027000000</v>
      </c>
      <c r="AB224" s="17">
        <v>-56.29</v>
      </c>
      <c r="AC224" s="17" t="s">
        <v>279</v>
      </c>
      <c r="AD224" s="17">
        <v>-1.2930696413066201</v>
      </c>
      <c r="AE224" s="17">
        <v>-20.263020908643998</v>
      </c>
      <c r="AF224" s="17">
        <v>1938470000000</v>
      </c>
      <c r="AG224" s="17">
        <v>691577000000</v>
      </c>
      <c r="AH224" s="17">
        <v>144022000000</v>
      </c>
      <c r="AI224" s="17">
        <v>39813</v>
      </c>
      <c r="AJ224" s="17">
        <v>1938470000000</v>
      </c>
      <c r="AK224" s="17">
        <v>672837000000</v>
      </c>
      <c r="AL224" s="17">
        <v>774185000000</v>
      </c>
      <c r="AM224" s="17">
        <v>141630000000</v>
      </c>
      <c r="AN224" s="17">
        <v>144022000000</v>
      </c>
      <c r="AO224" s="17">
        <v>106661000000</v>
      </c>
      <c r="AP224" s="17">
        <v>34.709693727527402</v>
      </c>
      <c r="AQ224" s="17">
        <v>86.909072121004698</v>
      </c>
      <c r="AR224" s="17">
        <v>7.4296739180900397</v>
      </c>
      <c r="AS224" s="17">
        <v>5.61046210396142</v>
      </c>
      <c r="AT224" s="17">
        <v>-28027000000</v>
      </c>
      <c r="AU224" s="17">
        <v>-27684000000</v>
      </c>
      <c r="AV224" s="17">
        <v>-1.2930696413066201</v>
      </c>
      <c r="AW224" s="17">
        <v>-20.263020908643998</v>
      </c>
      <c r="AX224" s="17">
        <v>-28.8239484734356</v>
      </c>
      <c r="AY224" s="17">
        <v>-44.112398634588999</v>
      </c>
      <c r="AZ224" s="17">
        <v>-2.33102666183999</v>
      </c>
      <c r="BA224" s="17">
        <v>2.4534505079175002</v>
      </c>
      <c r="BB224" s="17">
        <v>0</v>
      </c>
      <c r="BC224" s="17">
        <v>3.1847151389771899</v>
      </c>
      <c r="BD224" s="17">
        <v>-0.826813467080173</v>
      </c>
      <c r="BE224" s="17">
        <v>4.4228542413860596</v>
      </c>
      <c r="BF224" s="17">
        <v>0</v>
      </c>
      <c r="BG224" s="17">
        <v>5.7411106580615403</v>
      </c>
      <c r="BH224" s="17">
        <v>-0.86614020966930705</v>
      </c>
      <c r="BI224" s="17">
        <v>-4.3465866619481099</v>
      </c>
      <c r="BJ224" s="17">
        <v>3.0609249429292702</v>
      </c>
      <c r="BK224" s="17">
        <v>104.05228246619799</v>
      </c>
      <c r="BL224" s="17">
        <v>0</v>
      </c>
      <c r="BM224" s="17">
        <v>140.74134485992701</v>
      </c>
      <c r="BN224" s="17">
        <v>2.2999999999999998</v>
      </c>
      <c r="BO224" s="17">
        <v>11.92</v>
      </c>
      <c r="BP224" s="17">
        <v>15.7</v>
      </c>
      <c r="BQ224" s="17">
        <v>0</v>
      </c>
      <c r="BR224" s="17">
        <v>0</v>
      </c>
      <c r="BS224" s="17">
        <v>0</v>
      </c>
      <c r="BT224" s="17">
        <v>0</v>
      </c>
      <c r="BU224" s="17">
        <v>51.393470107868602</v>
      </c>
      <c r="BV224" s="17">
        <v>34083000000</v>
      </c>
      <c r="BW224" s="17" t="s">
        <v>278</v>
      </c>
      <c r="BX224" s="17">
        <v>4.8519972154720703</v>
      </c>
      <c r="BY224" s="17">
        <v>25.0100897436838</v>
      </c>
      <c r="BZ224" s="17">
        <v>4.2717812989525701</v>
      </c>
      <c r="CA224" s="17" t="s">
        <v>279</v>
      </c>
      <c r="CB224" s="17">
        <v>4.2160827841862698</v>
      </c>
      <c r="CC224" s="17">
        <v>3.4211395366811601</v>
      </c>
    </row>
    <row r="225" spans="1:81" x14ac:dyDescent="0.3">
      <c r="A225" t="s">
        <v>86</v>
      </c>
      <c r="B225" t="s">
        <v>85</v>
      </c>
      <c r="C225" t="s">
        <v>3</v>
      </c>
      <c r="D225">
        <v>4041896</v>
      </c>
      <c r="E225" t="s">
        <v>29</v>
      </c>
      <c r="F225" t="s">
        <v>67</v>
      </c>
      <c r="G225">
        <v>-509.69</v>
      </c>
      <c r="H225">
        <v>1070.33</v>
      </c>
      <c r="I225">
        <v>1580.02</v>
      </c>
      <c r="J225">
        <v>14478.07</v>
      </c>
      <c r="K225">
        <v>47086.32</v>
      </c>
      <c r="L225">
        <v>-2.58</v>
      </c>
      <c r="M225">
        <v>16349.11</v>
      </c>
      <c r="N225">
        <v>307.48</v>
      </c>
      <c r="O225">
        <v>-0.32</v>
      </c>
      <c r="P225">
        <v>-8.75</v>
      </c>
      <c r="Q225">
        <v>1</v>
      </c>
      <c r="R225">
        <v>1</v>
      </c>
      <c r="S225" t="s">
        <v>120</v>
      </c>
      <c r="T225" t="s">
        <v>180</v>
      </c>
      <c r="U225" s="17">
        <v>1856646000000</v>
      </c>
      <c r="V225" t="s">
        <v>286</v>
      </c>
      <c r="W225" t="s">
        <v>276</v>
      </c>
      <c r="X225" s="17">
        <v>78570000000</v>
      </c>
      <c r="Y225" s="17">
        <v>0</v>
      </c>
      <c r="Z225" s="17">
        <v>0</v>
      </c>
      <c r="AA225" s="17">
        <v>-1511000000</v>
      </c>
      <c r="AB225" s="17">
        <v>-7.99</v>
      </c>
      <c r="AC225" s="17" t="s">
        <v>279</v>
      </c>
      <c r="AD225" s="17">
        <v>-7.9888716234328305E-2</v>
      </c>
      <c r="AE225" s="17">
        <v>-1.0322166356978899</v>
      </c>
      <c r="AF225" s="17">
        <v>1856646000000</v>
      </c>
      <c r="AG225" s="17">
        <v>587179000000</v>
      </c>
      <c r="AH225" s="17">
        <v>154973000000</v>
      </c>
      <c r="AI225" s="17">
        <v>40178</v>
      </c>
      <c r="AJ225" s="17">
        <v>1856646000000</v>
      </c>
      <c r="AK225" s="17">
        <v>564981000000</v>
      </c>
      <c r="AL225" s="17">
        <v>835903000000</v>
      </c>
      <c r="AM225" s="17">
        <v>152700000000</v>
      </c>
      <c r="AN225" s="17">
        <v>154973000000</v>
      </c>
      <c r="AO225" s="17">
        <v>124177000000</v>
      </c>
      <c r="AP225" s="17">
        <v>30.430195093733499</v>
      </c>
      <c r="AQ225" s="17">
        <v>67.589301629495296</v>
      </c>
      <c r="AR225" s="17">
        <v>8.3469331256470003</v>
      </c>
      <c r="AS225" s="17">
        <v>6.80105156502451</v>
      </c>
      <c r="AT225" s="17">
        <v>-1511000000</v>
      </c>
      <c r="AU225" s="17">
        <v>-1606000000</v>
      </c>
      <c r="AV225" s="17">
        <v>-7.9888716234328305E-2</v>
      </c>
      <c r="AW225" s="17">
        <v>-1.0322166356978899</v>
      </c>
      <c r="AX225" s="17">
        <v>-9.2484045851921497</v>
      </c>
      <c r="AY225" s="17">
        <v>-13.3010548028691</v>
      </c>
      <c r="AZ225" s="17">
        <v>-0.14921432264931</v>
      </c>
      <c r="BA225" s="17">
        <v>2.6139630249008499</v>
      </c>
      <c r="BB225" s="17">
        <v>0</v>
      </c>
      <c r="BC225" s="17">
        <v>2.6631334458789602</v>
      </c>
      <c r="BD225" s="17">
        <v>1.4032074975903901</v>
      </c>
      <c r="BE225" s="17">
        <v>4.8823005372480903</v>
      </c>
      <c r="BF225" s="17">
        <v>0</v>
      </c>
      <c r="BG225" s="17">
        <v>4.9741399284220602</v>
      </c>
      <c r="BH225" s="17">
        <v>2.7848073452750102</v>
      </c>
      <c r="BI225" s="17">
        <v>-0.76789581265455498</v>
      </c>
      <c r="BJ225" s="17">
        <v>3.0668472202664998</v>
      </c>
      <c r="BK225" s="17">
        <v>64.282928097776605</v>
      </c>
      <c r="BL225" s="17">
        <v>0</v>
      </c>
      <c r="BM225" s="17">
        <v>64.108438335242496</v>
      </c>
      <c r="BN225" s="17">
        <v>9.6</v>
      </c>
      <c r="BO225" s="17">
        <v>11.67</v>
      </c>
      <c r="BP225" s="17">
        <v>15.25</v>
      </c>
      <c r="BQ225" s="17">
        <v>0</v>
      </c>
      <c r="BR225" s="17">
        <v>0</v>
      </c>
      <c r="BS225" s="17">
        <v>0</v>
      </c>
      <c r="BT225" s="17">
        <v>0</v>
      </c>
      <c r="BU225" s="17">
        <v>58.628623873371701</v>
      </c>
      <c r="BV225" s="17">
        <v>47896000000</v>
      </c>
      <c r="BW225" s="17" t="s">
        <v>278</v>
      </c>
      <c r="BX225" s="17">
        <v>7.9691987208284703</v>
      </c>
      <c r="BY225" s="17">
        <v>29.895761812620901</v>
      </c>
      <c r="BZ225" s="17">
        <v>5.9038540304781</v>
      </c>
      <c r="CA225" s="17">
        <v>136.41134751773001</v>
      </c>
      <c r="CB225" s="17">
        <v>5.9953678283700498</v>
      </c>
      <c r="CC225" s="17">
        <v>4.4000786384523698</v>
      </c>
    </row>
    <row r="226" spans="1:81" x14ac:dyDescent="0.3">
      <c r="A226" t="s">
        <v>86</v>
      </c>
      <c r="B226" t="s">
        <v>85</v>
      </c>
      <c r="C226" t="s">
        <v>3</v>
      </c>
      <c r="D226">
        <v>4041896</v>
      </c>
      <c r="E226" t="s">
        <v>29</v>
      </c>
      <c r="F226" t="s">
        <v>8</v>
      </c>
      <c r="G226">
        <v>-648.66999999999996</v>
      </c>
      <c r="H226">
        <v>1290.28</v>
      </c>
      <c r="I226">
        <v>1938.95</v>
      </c>
      <c r="J226">
        <v>15048.97</v>
      </c>
      <c r="K226">
        <v>48513.95</v>
      </c>
      <c r="L226">
        <v>2.7</v>
      </c>
      <c r="M226">
        <v>16789.75</v>
      </c>
      <c r="N226">
        <v>310.2</v>
      </c>
      <c r="O226">
        <v>1.64</v>
      </c>
      <c r="P226">
        <v>6.83</v>
      </c>
      <c r="Q226">
        <v>1</v>
      </c>
      <c r="R226">
        <v>1</v>
      </c>
      <c r="S226" t="s">
        <v>120</v>
      </c>
      <c r="T226" t="s">
        <v>180</v>
      </c>
      <c r="U226" s="17">
        <v>1913902000000</v>
      </c>
      <c r="V226" t="s">
        <v>286</v>
      </c>
      <c r="W226" t="s">
        <v>276</v>
      </c>
      <c r="X226" s="17">
        <v>87127000000</v>
      </c>
      <c r="Y226" s="17">
        <v>0</v>
      </c>
      <c r="Z226" s="17">
        <v>37589000000</v>
      </c>
      <c r="AA226" s="17">
        <v>10850000000</v>
      </c>
      <c r="AB226" s="17">
        <v>3.53</v>
      </c>
      <c r="AC226" s="17" t="s">
        <v>279</v>
      </c>
      <c r="AD226" s="17">
        <v>0.54308082494227605</v>
      </c>
      <c r="AE226" s="17">
        <v>6.8239101004875797</v>
      </c>
      <c r="AF226" s="17">
        <v>1913692000000</v>
      </c>
      <c r="AG226" s="17">
        <v>649531000000</v>
      </c>
      <c r="AH226" s="17">
        <v>165579000000</v>
      </c>
      <c r="AI226" s="17">
        <v>40543</v>
      </c>
      <c r="AJ226" s="17">
        <v>1913692000000</v>
      </c>
      <c r="AK226" s="17">
        <v>619482000000</v>
      </c>
      <c r="AL226" s="17">
        <v>844968000000</v>
      </c>
      <c r="AM226" s="17">
        <v>163258000000</v>
      </c>
      <c r="AN226" s="17">
        <v>165579000000</v>
      </c>
      <c r="AO226" s="17">
        <v>134671000000</v>
      </c>
      <c r="AP226" s="17">
        <v>32.371039853853198</v>
      </c>
      <c r="AQ226" s="17">
        <v>73.314255687789398</v>
      </c>
      <c r="AR226" s="17">
        <v>8.6523327682824593</v>
      </c>
      <c r="AS226" s="17">
        <v>7.1527588932134503</v>
      </c>
      <c r="AT226" s="17">
        <v>10850000000</v>
      </c>
      <c r="AU226" s="17">
        <v>10569000000</v>
      </c>
      <c r="AV226" s="17">
        <v>0.54308082494227605</v>
      </c>
      <c r="AW226" s="17">
        <v>6.8239101004875797</v>
      </c>
      <c r="AX226" s="17">
        <v>6.6975637372021799</v>
      </c>
      <c r="AY226" s="17">
        <v>8.5800234213922</v>
      </c>
      <c r="AZ226" s="17">
        <v>0</v>
      </c>
      <c r="BA226" s="17">
        <v>2.7289185784196199</v>
      </c>
      <c r="BB226" s="17">
        <v>0</v>
      </c>
      <c r="BC226" s="17">
        <v>2.4151830382594199</v>
      </c>
      <c r="BD226" s="17">
        <v>1.8957775340726899</v>
      </c>
      <c r="BE226" s="17">
        <v>0</v>
      </c>
      <c r="BF226" s="17">
        <v>0</v>
      </c>
      <c r="BG226" s="17">
        <v>0</v>
      </c>
      <c r="BH226" s="17">
        <v>0</v>
      </c>
      <c r="BI226" s="17">
        <v>0</v>
      </c>
      <c r="BJ226" s="17">
        <v>3.1090310737733402</v>
      </c>
      <c r="BK226" s="17">
        <v>63.301868171421297</v>
      </c>
      <c r="BL226" s="17">
        <v>0</v>
      </c>
      <c r="BM226" s="17">
        <v>55.3812251081754</v>
      </c>
      <c r="BN226" s="17">
        <v>0</v>
      </c>
      <c r="BO226" s="17">
        <v>0</v>
      </c>
      <c r="BP226" s="17">
        <v>0</v>
      </c>
      <c r="BQ226" s="17">
        <v>0</v>
      </c>
      <c r="BR226" s="17">
        <v>0</v>
      </c>
      <c r="BS226" s="17">
        <v>0</v>
      </c>
      <c r="BT226" s="17">
        <v>649531000000</v>
      </c>
      <c r="BU226" s="17">
        <v>0</v>
      </c>
      <c r="BV226" s="17">
        <v>45829000000</v>
      </c>
      <c r="BW226" s="17" t="s">
        <v>278</v>
      </c>
      <c r="BX226" s="17">
        <v>6.9423468158882198</v>
      </c>
      <c r="BY226" s="17">
        <v>26.1393062067235</v>
      </c>
      <c r="BZ226" s="17">
        <v>3.6433798073107302</v>
      </c>
      <c r="CA226" s="17">
        <v>64.2083601286174</v>
      </c>
      <c r="CB226" s="17">
        <v>6.1585701149912797</v>
      </c>
      <c r="CC226" s="17">
        <v>0</v>
      </c>
    </row>
    <row r="227" spans="1:81" x14ac:dyDescent="0.3">
      <c r="A227" t="s">
        <v>86</v>
      </c>
      <c r="B227" t="s">
        <v>85</v>
      </c>
      <c r="C227" t="s">
        <v>3</v>
      </c>
      <c r="D227">
        <v>4041896</v>
      </c>
      <c r="E227" t="s">
        <v>29</v>
      </c>
      <c r="F227" t="s">
        <v>68</v>
      </c>
      <c r="G227">
        <v>-741</v>
      </c>
      <c r="H227">
        <v>1498.89</v>
      </c>
      <c r="I227">
        <v>2239.89</v>
      </c>
      <c r="J227">
        <v>15599.73</v>
      </c>
      <c r="K227">
        <v>49912.6</v>
      </c>
      <c r="L227">
        <v>1.56</v>
      </c>
      <c r="M227">
        <v>17052.41</v>
      </c>
      <c r="N227">
        <v>312.54000000000002</v>
      </c>
      <c r="O227">
        <v>3.14</v>
      </c>
      <c r="P227">
        <v>8.8000000000000007</v>
      </c>
      <c r="Q227">
        <v>1</v>
      </c>
      <c r="R227">
        <v>1</v>
      </c>
      <c r="S227" t="s">
        <v>120</v>
      </c>
      <c r="T227" t="s">
        <v>180</v>
      </c>
      <c r="U227" s="17">
        <v>1873878000000</v>
      </c>
      <c r="V227" t="s">
        <v>286</v>
      </c>
      <c r="W227" t="s">
        <v>276</v>
      </c>
      <c r="X227" s="17">
        <v>78768000000</v>
      </c>
      <c r="Y227" s="17">
        <v>0</v>
      </c>
      <c r="Z227" s="17">
        <v>37973000000</v>
      </c>
      <c r="AA227" s="17">
        <v>11144000000</v>
      </c>
      <c r="AB227" s="17">
        <v>3.6</v>
      </c>
      <c r="AC227" s="17">
        <v>1.9830028328611999</v>
      </c>
      <c r="AD227" s="17">
        <v>0.57071568894560998</v>
      </c>
      <c r="AE227" s="17">
        <v>6.3401170708533998</v>
      </c>
      <c r="AF227" s="17">
        <v>1873597000000</v>
      </c>
      <c r="AG227" s="17">
        <v>576319000000</v>
      </c>
      <c r="AH227" s="17">
        <v>179292000000</v>
      </c>
      <c r="AI227" s="17">
        <v>40908</v>
      </c>
      <c r="AJ227" s="17">
        <v>1873597000000</v>
      </c>
      <c r="AK227" s="17">
        <v>629009000000</v>
      </c>
      <c r="AL227" s="17">
        <v>865936000000</v>
      </c>
      <c r="AM227" s="17">
        <v>177525000000</v>
      </c>
      <c r="AN227" s="17">
        <v>179292000000</v>
      </c>
      <c r="AO227" s="17">
        <v>149586000000</v>
      </c>
      <c r="AP227" s="17">
        <v>33.572267675492697</v>
      </c>
      <c r="AQ227" s="17">
        <v>72.639201973355995</v>
      </c>
      <c r="AR227" s="17">
        <v>9.5694004633867404</v>
      </c>
      <c r="AS227" s="17">
        <v>8.1125185816298195</v>
      </c>
      <c r="AT227" s="17">
        <v>11144000000</v>
      </c>
      <c r="AU227" s="17">
        <v>10996000000</v>
      </c>
      <c r="AV227" s="17">
        <v>0.57071568894560998</v>
      </c>
      <c r="AW227" s="17">
        <v>6.3401170708533998</v>
      </c>
      <c r="AX227" s="17">
        <v>6.22407327394997</v>
      </c>
      <c r="AY227" s="17">
        <v>7.7695406633432098</v>
      </c>
      <c r="AZ227" s="17">
        <v>0</v>
      </c>
      <c r="BA227" s="17">
        <v>2.5350859043877101</v>
      </c>
      <c r="BB227" s="17">
        <v>0</v>
      </c>
      <c r="BC227" s="17">
        <v>2.6904656064929702</v>
      </c>
      <c r="BD227" s="17">
        <v>1.38325832361997</v>
      </c>
      <c r="BE227" s="17">
        <v>0</v>
      </c>
      <c r="BF227" s="17">
        <v>0</v>
      </c>
      <c r="BG227" s="17">
        <v>0</v>
      </c>
      <c r="BH227" s="17">
        <v>0</v>
      </c>
      <c r="BI227" s="17">
        <v>0</v>
      </c>
      <c r="BJ227" s="17">
        <v>2.8949883208588201</v>
      </c>
      <c r="BK227" s="17">
        <v>61.9816513761468</v>
      </c>
      <c r="BL227" s="17">
        <v>0</v>
      </c>
      <c r="BM227" s="17">
        <v>66.695866341661599</v>
      </c>
      <c r="BN227" s="17">
        <v>0</v>
      </c>
      <c r="BO227" s="17">
        <v>0</v>
      </c>
      <c r="BP227" s="17">
        <v>0</v>
      </c>
      <c r="BQ227" s="17">
        <v>0</v>
      </c>
      <c r="BR227" s="17">
        <v>0</v>
      </c>
      <c r="BS227" s="17">
        <v>0</v>
      </c>
      <c r="BT227" s="17">
        <v>576319000000</v>
      </c>
      <c r="BU227" s="17">
        <v>0</v>
      </c>
      <c r="BV227" s="17">
        <v>41439000000</v>
      </c>
      <c r="BW227" s="17" t="s">
        <v>278</v>
      </c>
      <c r="BX227" s="17">
        <v>6.2869809019243696</v>
      </c>
      <c r="BY227" s="17">
        <v>23.059971842115502</v>
      </c>
      <c r="BZ227" s="17">
        <v>1.7351284882467299</v>
      </c>
      <c r="CA227" s="17">
        <v>43.212747303015298</v>
      </c>
      <c r="CB227" s="17">
        <v>4.5689430213434798</v>
      </c>
      <c r="CC227" s="17">
        <v>0</v>
      </c>
    </row>
    <row r="228" spans="1:81" x14ac:dyDescent="0.3">
      <c r="A228" t="s">
        <v>86</v>
      </c>
      <c r="B228" t="s">
        <v>85</v>
      </c>
      <c r="C228" t="s">
        <v>3</v>
      </c>
      <c r="D228">
        <v>4041896</v>
      </c>
      <c r="E228" t="s">
        <v>29</v>
      </c>
      <c r="F228" t="s">
        <v>69</v>
      </c>
      <c r="G228">
        <v>-741.12</v>
      </c>
      <c r="H228">
        <v>1562.63</v>
      </c>
      <c r="I228">
        <v>2303.75</v>
      </c>
      <c r="J228">
        <v>16253.97</v>
      </c>
      <c r="K228">
        <v>51628</v>
      </c>
      <c r="L228">
        <v>2.29</v>
      </c>
      <c r="M228">
        <v>17442.759999999998</v>
      </c>
      <c r="N228">
        <v>314.83</v>
      </c>
      <c r="O228">
        <v>2.0699999999999998</v>
      </c>
      <c r="P228">
        <v>0.54</v>
      </c>
      <c r="Q228">
        <v>1</v>
      </c>
      <c r="R228">
        <v>1</v>
      </c>
      <c r="S228" t="s">
        <v>120</v>
      </c>
      <c r="T228" t="s">
        <v>180</v>
      </c>
      <c r="U228" s="17">
        <v>1864660000000</v>
      </c>
      <c r="V228" t="s">
        <v>286</v>
      </c>
      <c r="W228" t="s">
        <v>276</v>
      </c>
      <c r="X228" s="17">
        <v>72560000000</v>
      </c>
      <c r="Y228" s="17">
        <v>0</v>
      </c>
      <c r="Z228" s="17">
        <v>27515000000</v>
      </c>
      <c r="AA228" s="17">
        <v>7710000000</v>
      </c>
      <c r="AB228" s="17">
        <v>2.42</v>
      </c>
      <c r="AC228" s="17">
        <v>-32.7777777777778</v>
      </c>
      <c r="AD228" s="17">
        <v>0.40351703564138802</v>
      </c>
      <c r="AE228" s="17">
        <v>4.1545844910330896</v>
      </c>
      <c r="AF228" s="17">
        <v>1864328000000</v>
      </c>
      <c r="AG228" s="17">
        <v>502726000000</v>
      </c>
      <c r="AH228" s="17">
        <v>190665000000</v>
      </c>
      <c r="AI228" s="17">
        <v>41274</v>
      </c>
      <c r="AJ228" s="17">
        <v>1864328000000</v>
      </c>
      <c r="AK228" s="17">
        <v>640276000000</v>
      </c>
      <c r="AL228" s="17">
        <v>930560000000</v>
      </c>
      <c r="AM228" s="17">
        <v>188717000000</v>
      </c>
      <c r="AN228" s="17">
        <v>190665000000</v>
      </c>
      <c r="AO228" s="17">
        <v>161201000000</v>
      </c>
      <c r="AP228" s="17">
        <v>34.343527533781597</v>
      </c>
      <c r="AQ228" s="17">
        <v>68.805450481430498</v>
      </c>
      <c r="AR228" s="17">
        <v>10.227009410361299</v>
      </c>
      <c r="AS228" s="17">
        <v>8.7854467688068407</v>
      </c>
      <c r="AT228" s="17">
        <v>7710000000</v>
      </c>
      <c r="AU228" s="17">
        <v>7491000000</v>
      </c>
      <c r="AV228" s="17">
        <v>0.40351703564138802</v>
      </c>
      <c r="AW228" s="17">
        <v>4.1545844910330896</v>
      </c>
      <c r="AX228" s="17">
        <v>3.9880375261166998</v>
      </c>
      <c r="AY228" s="17">
        <v>4.9543848435387901</v>
      </c>
      <c r="AZ228" s="17">
        <v>0</v>
      </c>
      <c r="BA228" s="17">
        <v>2.5378133668289098</v>
      </c>
      <c r="BB228" s="17">
        <v>0</v>
      </c>
      <c r="BC228" s="17">
        <v>2.71439786465693</v>
      </c>
      <c r="BD228" s="17">
        <v>1.2015491704610901</v>
      </c>
      <c r="BE228" s="17">
        <v>0</v>
      </c>
      <c r="BF228" s="17">
        <v>0</v>
      </c>
      <c r="BG228" s="17">
        <v>0</v>
      </c>
      <c r="BH228" s="17">
        <v>0</v>
      </c>
      <c r="BI228" s="17">
        <v>0</v>
      </c>
      <c r="BJ228" s="17">
        <v>2.89868067884961</v>
      </c>
      <c r="BK228" s="17">
        <v>64.550350026925102</v>
      </c>
      <c r="BL228" s="17">
        <v>0</v>
      </c>
      <c r="BM228" s="17">
        <v>71.477398015435497</v>
      </c>
      <c r="BN228" s="17">
        <v>0</v>
      </c>
      <c r="BO228" s="17">
        <v>0</v>
      </c>
      <c r="BP228" s="17">
        <v>0</v>
      </c>
      <c r="BQ228" s="17">
        <v>0</v>
      </c>
      <c r="BR228" s="17">
        <v>0</v>
      </c>
      <c r="BS228" s="17">
        <v>0</v>
      </c>
      <c r="BT228" s="17">
        <v>502726000000</v>
      </c>
      <c r="BU228" s="17">
        <v>0</v>
      </c>
      <c r="BV228" s="17">
        <v>38349000000</v>
      </c>
      <c r="BW228" s="17" t="s">
        <v>278</v>
      </c>
      <c r="BX228" s="17">
        <v>5.7604347701999803</v>
      </c>
      <c r="BY228" s="17">
        <v>20.545281158923402</v>
      </c>
      <c r="BZ228" s="17">
        <v>1.5809461073567199</v>
      </c>
      <c r="CA228" s="17">
        <v>50.531503672207201</v>
      </c>
      <c r="CB228" s="17">
        <v>3.8236164456815098</v>
      </c>
      <c r="CC228" s="17">
        <v>0</v>
      </c>
    </row>
    <row r="229" spans="1:81" x14ac:dyDescent="0.3">
      <c r="A229" t="s">
        <v>86</v>
      </c>
      <c r="B229" t="s">
        <v>85</v>
      </c>
      <c r="C229" t="s">
        <v>3</v>
      </c>
      <c r="D229">
        <v>4041896</v>
      </c>
      <c r="E229" t="s">
        <v>29</v>
      </c>
      <c r="F229" t="s">
        <v>70</v>
      </c>
      <c r="G229">
        <v>-700.54</v>
      </c>
      <c r="H229">
        <v>1593.71</v>
      </c>
      <c r="I229">
        <v>2294.25</v>
      </c>
      <c r="J229">
        <v>16880.68</v>
      </c>
      <c r="K229">
        <v>53227.97</v>
      </c>
      <c r="L229">
        <v>2.12</v>
      </c>
      <c r="M229">
        <v>17812.169999999998</v>
      </c>
      <c r="N229">
        <v>317.14</v>
      </c>
      <c r="O229">
        <v>1.47</v>
      </c>
      <c r="P229">
        <v>0.61</v>
      </c>
      <c r="Q229">
        <v>1</v>
      </c>
      <c r="R229">
        <v>1</v>
      </c>
      <c r="S229" t="s">
        <v>120</v>
      </c>
      <c r="T229" t="s">
        <v>180</v>
      </c>
      <c r="U229" s="17">
        <v>1880382000000</v>
      </c>
      <c r="V229" t="s">
        <v>286</v>
      </c>
      <c r="W229" t="s">
        <v>276</v>
      </c>
      <c r="X229" s="17">
        <v>78488000000</v>
      </c>
      <c r="Y229" s="17">
        <v>0</v>
      </c>
      <c r="Z229" s="17">
        <v>34598000000</v>
      </c>
      <c r="AA229" s="17">
        <v>13886000000</v>
      </c>
      <c r="AB229" s="17">
        <v>4.34</v>
      </c>
      <c r="AC229" s="17">
        <v>79.338842975206603</v>
      </c>
      <c r="AD229" s="17">
        <v>0.73732278447406197</v>
      </c>
      <c r="AE229" s="17">
        <v>7.0038061696894696</v>
      </c>
      <c r="AF229" s="17">
        <v>1880035000000</v>
      </c>
      <c r="AG229" s="17">
        <v>483572000000</v>
      </c>
      <c r="AH229" s="17">
        <v>205786000000</v>
      </c>
      <c r="AI229" s="17">
        <v>41639</v>
      </c>
      <c r="AJ229" s="17">
        <v>1880035000000</v>
      </c>
      <c r="AK229" s="17">
        <v>651770000000</v>
      </c>
      <c r="AL229" s="17">
        <v>968273000000</v>
      </c>
      <c r="AM229" s="17">
        <v>203992000000</v>
      </c>
      <c r="AN229" s="17">
        <v>205786000000</v>
      </c>
      <c r="AO229" s="17">
        <v>177267000000</v>
      </c>
      <c r="AP229" s="17">
        <v>34.6679716069116</v>
      </c>
      <c r="AQ229" s="17">
        <v>67.312627740316998</v>
      </c>
      <c r="AR229" s="17">
        <v>10.945860050477799</v>
      </c>
      <c r="AS229" s="17">
        <v>9.5741543686363002</v>
      </c>
      <c r="AT229" s="17">
        <v>13886000000</v>
      </c>
      <c r="AU229" s="17">
        <v>13659000000</v>
      </c>
      <c r="AV229" s="17">
        <v>0.73732278447406197</v>
      </c>
      <c r="AW229" s="17">
        <v>7.0038061696894696</v>
      </c>
      <c r="AX229" s="17">
        <v>6.8752583527267399</v>
      </c>
      <c r="AY229" s="17">
        <v>8.2529795973335105</v>
      </c>
      <c r="AZ229" s="17">
        <v>0</v>
      </c>
      <c r="BA229" s="17">
        <v>2.5954972654383299</v>
      </c>
      <c r="BB229" s="17">
        <v>0</v>
      </c>
      <c r="BC229" s="17">
        <v>2.71873838475017</v>
      </c>
      <c r="BD229" s="17">
        <v>1.4651940742314</v>
      </c>
      <c r="BE229" s="17">
        <v>0</v>
      </c>
      <c r="BF229" s="17">
        <v>0</v>
      </c>
      <c r="BG229" s="17">
        <v>0</v>
      </c>
      <c r="BH229" s="17">
        <v>0</v>
      </c>
      <c r="BI229" s="17">
        <v>0</v>
      </c>
      <c r="BJ229" s="17">
        <v>2.9484377761464899</v>
      </c>
      <c r="BK229" s="17">
        <v>61.782178217821802</v>
      </c>
      <c r="BL229" s="17">
        <v>0</v>
      </c>
      <c r="BM229" s="17">
        <v>65.235450005096297</v>
      </c>
      <c r="BN229" s="17">
        <v>0</v>
      </c>
      <c r="BO229" s="17">
        <v>0</v>
      </c>
      <c r="BP229" s="17">
        <v>0</v>
      </c>
      <c r="BQ229" s="17">
        <v>0</v>
      </c>
      <c r="BR229" s="17">
        <v>0</v>
      </c>
      <c r="BS229" s="17">
        <v>0</v>
      </c>
      <c r="BT229" s="17">
        <v>483572000000</v>
      </c>
      <c r="BU229" s="17">
        <v>0</v>
      </c>
      <c r="BV229" s="17">
        <v>30211000000</v>
      </c>
      <c r="BW229" s="17" t="s">
        <v>278</v>
      </c>
      <c r="BX229" s="17">
        <v>4.49958148277228</v>
      </c>
      <c r="BY229" s="17">
        <v>15.3421527054821</v>
      </c>
      <c r="BZ229" s="17">
        <v>1.1475603119043001</v>
      </c>
      <c r="CA229" s="17">
        <v>27.867771018104499</v>
      </c>
      <c r="CB229" s="17">
        <v>2.9263439466919299</v>
      </c>
      <c r="CC229" s="17">
        <v>0</v>
      </c>
    </row>
    <row r="230" spans="1:81" x14ac:dyDescent="0.3">
      <c r="A230" t="s">
        <v>86</v>
      </c>
      <c r="B230" t="s">
        <v>85</v>
      </c>
      <c r="C230" t="s">
        <v>3</v>
      </c>
      <c r="D230">
        <v>4041896</v>
      </c>
      <c r="E230" t="s">
        <v>29</v>
      </c>
      <c r="F230" t="s">
        <v>71</v>
      </c>
      <c r="G230">
        <v>-749.92</v>
      </c>
      <c r="H230">
        <v>1635.56</v>
      </c>
      <c r="I230">
        <v>2385.48</v>
      </c>
      <c r="J230">
        <v>17608.14</v>
      </c>
      <c r="K230">
        <v>55094.82</v>
      </c>
      <c r="L230">
        <v>2.52</v>
      </c>
      <c r="M230">
        <v>18261.71</v>
      </c>
      <c r="N230">
        <v>319.60000000000002</v>
      </c>
      <c r="O230">
        <v>1.62</v>
      </c>
      <c r="P230">
        <v>0.94</v>
      </c>
      <c r="Q230">
        <v>1</v>
      </c>
      <c r="R230">
        <v>1</v>
      </c>
      <c r="S230" t="s">
        <v>120</v>
      </c>
      <c r="T230" t="s">
        <v>180</v>
      </c>
      <c r="U230" s="17">
        <v>1842181000000</v>
      </c>
      <c r="V230" t="s">
        <v>286</v>
      </c>
      <c r="W230" t="s">
        <v>276</v>
      </c>
      <c r="X230" s="17">
        <v>78762000000</v>
      </c>
      <c r="Y230" s="17">
        <v>0</v>
      </c>
      <c r="Z230" s="17">
        <v>27353000000</v>
      </c>
      <c r="AA230" s="17">
        <v>7502000000</v>
      </c>
      <c r="AB230" s="17">
        <v>2.2000000000000002</v>
      </c>
      <c r="AC230" s="17">
        <v>-49.308755760368697</v>
      </c>
      <c r="AD230" s="17">
        <v>0.39550822437790001</v>
      </c>
      <c r="AE230" s="17">
        <v>3.5294892543942198</v>
      </c>
      <c r="AF230" s="17">
        <v>1842181000000</v>
      </c>
      <c r="AG230" s="17">
        <v>454853000000</v>
      </c>
      <c r="AH230" s="17">
        <v>211696000000</v>
      </c>
      <c r="AI230" s="17">
        <v>42004</v>
      </c>
      <c r="AJ230" s="17">
        <v>1842181000000</v>
      </c>
      <c r="AK230" s="17">
        <v>636275000000</v>
      </c>
      <c r="AL230" s="17">
        <v>899332000000</v>
      </c>
      <c r="AM230" s="17">
        <v>210185000000</v>
      </c>
      <c r="AN230" s="17">
        <v>211696000000</v>
      </c>
      <c r="AO230" s="17">
        <v>184870000000</v>
      </c>
      <c r="AP230" s="17">
        <v>34.539222801668203</v>
      </c>
      <c r="AQ230" s="17">
        <v>70.749734247196798</v>
      </c>
      <c r="AR230" s="17">
        <v>11.491596102663101</v>
      </c>
      <c r="AS230" s="17">
        <v>10.183683081270599</v>
      </c>
      <c r="AT230" s="17">
        <v>7502000000</v>
      </c>
      <c r="AU230" s="17">
        <v>7310000000</v>
      </c>
      <c r="AV230" s="17">
        <v>0.39550822437790001</v>
      </c>
      <c r="AW230" s="17">
        <v>3.5294892543942198</v>
      </c>
      <c r="AX230" s="17">
        <v>3.3262410157243099</v>
      </c>
      <c r="AY230" s="17">
        <v>4.0280119572394302</v>
      </c>
      <c r="AZ230" s="17">
        <v>0</v>
      </c>
      <c r="BA230" s="17">
        <v>2.6349641501476202</v>
      </c>
      <c r="BB230" s="17">
        <v>0</v>
      </c>
      <c r="BC230" s="17">
        <v>2.8435259384226099</v>
      </c>
      <c r="BD230" s="17">
        <v>1.3273407844791201</v>
      </c>
      <c r="BE230" s="17">
        <v>0</v>
      </c>
      <c r="BF230" s="17">
        <v>0</v>
      </c>
      <c r="BG230" s="17">
        <v>0</v>
      </c>
      <c r="BH230" s="17">
        <v>0</v>
      </c>
      <c r="BI230" s="17">
        <v>0</v>
      </c>
      <c r="BJ230" s="17">
        <v>2.9860662192147802</v>
      </c>
      <c r="BK230" s="17">
        <v>62.9426579831078</v>
      </c>
      <c r="BL230" s="17">
        <v>0</v>
      </c>
      <c r="BM230" s="17">
        <v>68.479723724638802</v>
      </c>
      <c r="BN230" s="17">
        <v>13.07</v>
      </c>
      <c r="BO230" s="17">
        <v>13.07</v>
      </c>
      <c r="BP230" s="17">
        <v>14.51</v>
      </c>
      <c r="BQ230" s="17">
        <v>0</v>
      </c>
      <c r="BR230" s="17">
        <v>0</v>
      </c>
      <c r="BS230" s="17">
        <v>0</v>
      </c>
      <c r="BT230" s="17">
        <v>454853000000</v>
      </c>
      <c r="BU230" s="17">
        <v>69.193635153114698</v>
      </c>
      <c r="BV230" s="17">
        <v>24201000000</v>
      </c>
      <c r="BW230" s="17" t="s">
        <v>278</v>
      </c>
      <c r="BX230" s="17">
        <v>3.71027904131578</v>
      </c>
      <c r="BY230" s="17">
        <v>12.048450693006201</v>
      </c>
      <c r="BZ230" s="17">
        <v>1.02264155818043</v>
      </c>
      <c r="CA230" s="17">
        <v>27.503423829855802</v>
      </c>
      <c r="CB230" s="17">
        <v>2.4520558235942498</v>
      </c>
      <c r="CC230" s="17">
        <v>1.8986060727779399</v>
      </c>
    </row>
    <row r="231" spans="1:81" x14ac:dyDescent="0.3">
      <c r="A231" t="s">
        <v>86</v>
      </c>
      <c r="B231" t="s">
        <v>85</v>
      </c>
      <c r="C231" t="s">
        <v>3</v>
      </c>
      <c r="D231">
        <v>4041896</v>
      </c>
      <c r="E231" t="s">
        <v>29</v>
      </c>
      <c r="F231" t="s">
        <v>72</v>
      </c>
      <c r="G231">
        <v>-761.87</v>
      </c>
      <c r="H231">
        <v>1511.38</v>
      </c>
      <c r="I231">
        <v>2273.25</v>
      </c>
      <c r="J231">
        <v>18295.02</v>
      </c>
      <c r="K231">
        <v>56810.53</v>
      </c>
      <c r="L231">
        <v>2.95</v>
      </c>
      <c r="M231">
        <v>18799.62</v>
      </c>
      <c r="N231">
        <v>322.04000000000002</v>
      </c>
      <c r="O231">
        <v>0.12</v>
      </c>
      <c r="P231">
        <v>-7.24</v>
      </c>
      <c r="Q231">
        <v>1</v>
      </c>
      <c r="R231">
        <v>1</v>
      </c>
      <c r="S231" t="s">
        <v>120</v>
      </c>
      <c r="T231" t="s">
        <v>180</v>
      </c>
      <c r="U231" s="17">
        <v>1731210000000</v>
      </c>
      <c r="V231" t="s">
        <v>286</v>
      </c>
      <c r="W231" t="s">
        <v>276</v>
      </c>
      <c r="X231" s="17">
        <v>75169000000</v>
      </c>
      <c r="Y231" s="17">
        <v>0</v>
      </c>
      <c r="Z231" s="17">
        <v>35629000000</v>
      </c>
      <c r="AA231" s="17">
        <v>17332000000</v>
      </c>
      <c r="AB231" s="17">
        <v>5.4</v>
      </c>
      <c r="AC231" s="17">
        <v>145.45454545454501</v>
      </c>
      <c r="AD231" s="17">
        <v>0.95030422126538705</v>
      </c>
      <c r="AE231" s="17">
        <v>7.9072950408321603</v>
      </c>
      <c r="AF231" s="17">
        <v>1731210000000</v>
      </c>
      <c r="AG231" s="17">
        <v>368850000000</v>
      </c>
      <c r="AH231" s="17">
        <v>223092000000</v>
      </c>
      <c r="AI231" s="17">
        <v>42369</v>
      </c>
      <c r="AJ231" s="17">
        <v>1731210000000</v>
      </c>
      <c r="AK231" s="17">
        <v>619288000000</v>
      </c>
      <c r="AL231" s="17">
        <v>907887000000</v>
      </c>
      <c r="AM231" s="17">
        <v>221857000000</v>
      </c>
      <c r="AN231" s="17">
        <v>223092000000</v>
      </c>
      <c r="AO231" s="17">
        <v>198108000000</v>
      </c>
      <c r="AP231" s="17">
        <v>35.771974514934598</v>
      </c>
      <c r="AQ231" s="17">
        <v>68.212013169039807</v>
      </c>
      <c r="AR231" s="17">
        <v>12.8864782435406</v>
      </c>
      <c r="AS231" s="17">
        <v>11.6108885927187</v>
      </c>
      <c r="AT231" s="17">
        <v>17332000000</v>
      </c>
      <c r="AU231" s="17">
        <v>17242000000</v>
      </c>
      <c r="AV231" s="17">
        <v>0.95030422126538705</v>
      </c>
      <c r="AW231" s="17">
        <v>7.9072950408321603</v>
      </c>
      <c r="AX231" s="17">
        <v>7.9578623621368498</v>
      </c>
      <c r="AY231" s="17">
        <v>9.2514149033213595</v>
      </c>
      <c r="AZ231" s="17">
        <v>1.3930657561089901</v>
      </c>
      <c r="BA231" s="17">
        <v>2.6702495891902598</v>
      </c>
      <c r="BB231" s="17">
        <v>0</v>
      </c>
      <c r="BC231" s="17">
        <v>2.5474315961349601</v>
      </c>
      <c r="BD231" s="17">
        <v>1.57804672237705</v>
      </c>
      <c r="BE231" s="17">
        <v>3.8749765271042298</v>
      </c>
      <c r="BF231" s="17">
        <v>0</v>
      </c>
      <c r="BG231" s="17">
        <v>3.73431964542926</v>
      </c>
      <c r="BH231" s="17">
        <v>2.3099074985469801</v>
      </c>
      <c r="BI231" s="17">
        <v>1.99539871112173</v>
      </c>
      <c r="BJ231" s="17">
        <v>3.0327958690058399</v>
      </c>
      <c r="BK231" s="17">
        <v>64.494595462328803</v>
      </c>
      <c r="BL231" s="17">
        <v>0</v>
      </c>
      <c r="BM231" s="17">
        <v>61.808724341151297</v>
      </c>
      <c r="BN231" s="17">
        <v>14.6</v>
      </c>
      <c r="BO231" s="17">
        <v>14.81</v>
      </c>
      <c r="BP231" s="17">
        <v>16.690000000000001</v>
      </c>
      <c r="BQ231" s="17">
        <v>0</v>
      </c>
      <c r="BR231" s="17">
        <v>0</v>
      </c>
      <c r="BS231" s="17">
        <v>0</v>
      </c>
      <c r="BT231" s="17">
        <v>368850000000</v>
      </c>
      <c r="BU231" s="17">
        <v>68.787332905886601</v>
      </c>
      <c r="BV231" s="17">
        <v>13816000000</v>
      </c>
      <c r="BW231" s="17" t="s">
        <v>278</v>
      </c>
      <c r="BX231" s="17">
        <v>2.18637346221163</v>
      </c>
      <c r="BY231" s="17">
        <v>6.5561323754116598</v>
      </c>
      <c r="BZ231" s="17">
        <v>1.1050696508314899</v>
      </c>
      <c r="CA231" s="17">
        <v>24.732941299279702</v>
      </c>
      <c r="CB231" s="17">
        <v>1.9980566975886001</v>
      </c>
      <c r="CC231" s="17">
        <v>1.16017659963669</v>
      </c>
    </row>
    <row r="232" spans="1:81" x14ac:dyDescent="0.3">
      <c r="A232" t="s">
        <v>86</v>
      </c>
      <c r="B232" t="s">
        <v>85</v>
      </c>
      <c r="C232" t="s">
        <v>3</v>
      </c>
      <c r="D232">
        <v>4041896</v>
      </c>
      <c r="E232" t="s">
        <v>29</v>
      </c>
      <c r="F232" t="s">
        <v>73</v>
      </c>
      <c r="G232">
        <v>-749.8</v>
      </c>
      <c r="H232">
        <v>1457.39</v>
      </c>
      <c r="I232">
        <v>2207.1999999999998</v>
      </c>
      <c r="J232">
        <v>18804.91</v>
      </c>
      <c r="K232">
        <v>57950.5</v>
      </c>
      <c r="L232">
        <v>1.82</v>
      </c>
      <c r="M232">
        <v>19141.669999999998</v>
      </c>
      <c r="N232">
        <v>324.5</v>
      </c>
      <c r="O232">
        <v>1.27</v>
      </c>
      <c r="P232">
        <v>-2.65</v>
      </c>
      <c r="Q232">
        <v>1</v>
      </c>
      <c r="R232">
        <v>1</v>
      </c>
      <c r="S232" t="s">
        <v>120</v>
      </c>
      <c r="T232" t="s">
        <v>180</v>
      </c>
      <c r="U232" s="17">
        <v>1792077000000</v>
      </c>
      <c r="V232" t="s">
        <v>286</v>
      </c>
      <c r="W232" t="s">
        <v>276</v>
      </c>
      <c r="X232" s="17">
        <v>71538000000</v>
      </c>
      <c r="Y232" s="17">
        <v>0</v>
      </c>
      <c r="Z232" s="17">
        <v>32844000000</v>
      </c>
      <c r="AA232" s="17">
        <v>14975000000</v>
      </c>
      <c r="AB232" s="17">
        <v>4.72</v>
      </c>
      <c r="AC232" s="17">
        <v>-12.592592592592601</v>
      </c>
      <c r="AD232" s="17">
        <v>0.82793127755739504</v>
      </c>
      <c r="AE232" s="17">
        <v>6.5260497243588302</v>
      </c>
      <c r="AF232" s="17">
        <v>1792077000000</v>
      </c>
      <c r="AG232" s="17">
        <v>378700000000</v>
      </c>
      <c r="AH232" s="17">
        <v>226143000000</v>
      </c>
      <c r="AI232" s="17">
        <v>42735</v>
      </c>
      <c r="AJ232" s="17">
        <v>1792077000000</v>
      </c>
      <c r="AK232" s="17">
        <v>622470000000</v>
      </c>
      <c r="AL232" s="17">
        <v>929406000000</v>
      </c>
      <c r="AM232" s="17">
        <v>225120000000</v>
      </c>
      <c r="AN232" s="17">
        <v>226143000000</v>
      </c>
      <c r="AO232" s="17">
        <v>201036000000</v>
      </c>
      <c r="AP232" s="17">
        <v>34.734556606663702</v>
      </c>
      <c r="AQ232" s="17">
        <v>66.975035667942706</v>
      </c>
      <c r="AR232" s="17">
        <v>12.619044828988899</v>
      </c>
      <c r="AS232" s="17">
        <v>11.3774427409633</v>
      </c>
      <c r="AT232" s="17">
        <v>14975000000</v>
      </c>
      <c r="AU232" s="17">
        <v>14912000000</v>
      </c>
      <c r="AV232" s="17">
        <v>0.82793127755739504</v>
      </c>
      <c r="AW232" s="17">
        <v>6.5260497243588302</v>
      </c>
      <c r="AX232" s="17">
        <v>6.5067333241106899</v>
      </c>
      <c r="AY232" s="17">
        <v>7.5496497132164899</v>
      </c>
      <c r="AZ232" s="17">
        <v>1.2485128703181601</v>
      </c>
      <c r="BA232" s="17">
        <v>2.6031043967435599</v>
      </c>
      <c r="BB232" s="17">
        <v>0</v>
      </c>
      <c r="BC232" s="17">
        <v>2.4169511672586999</v>
      </c>
      <c r="BD232" s="17">
        <v>1.5455638640478799</v>
      </c>
      <c r="BE232" s="17">
        <v>3.8869394675861799</v>
      </c>
      <c r="BF232" s="17">
        <v>0</v>
      </c>
      <c r="BG232" s="17">
        <v>3.64474047671645</v>
      </c>
      <c r="BH232" s="17">
        <v>2.3196076846739202</v>
      </c>
      <c r="BI232" s="17">
        <v>1.7906050695040501</v>
      </c>
      <c r="BJ232" s="17">
        <v>2.9536084673078702</v>
      </c>
      <c r="BK232" s="17">
        <v>65.470656799000096</v>
      </c>
      <c r="BL232" s="17">
        <v>0</v>
      </c>
      <c r="BM232" s="17">
        <v>61.1087813469764</v>
      </c>
      <c r="BN232" s="17">
        <v>14.35</v>
      </c>
      <c r="BO232" s="17">
        <v>15.29</v>
      </c>
      <c r="BP232" s="17">
        <v>17.329999999999998</v>
      </c>
      <c r="BQ232" s="17">
        <v>0</v>
      </c>
      <c r="BR232" s="17">
        <v>0</v>
      </c>
      <c r="BS232" s="17">
        <v>0</v>
      </c>
      <c r="BT232" s="17">
        <v>378700000000</v>
      </c>
      <c r="BU232" s="17">
        <v>65.106796973567498</v>
      </c>
      <c r="BV232" s="17">
        <v>11814000000</v>
      </c>
      <c r="BW232" s="17" t="s">
        <v>278</v>
      </c>
      <c r="BX232" s="17">
        <v>1.8618505035222901</v>
      </c>
      <c r="BY232" s="17">
        <v>5.5439801779479696</v>
      </c>
      <c r="BZ232" s="17">
        <v>1.0556669166752</v>
      </c>
      <c r="CA232" s="17">
        <v>24.257781611674201</v>
      </c>
      <c r="CB232" s="17">
        <v>1.90061935605882</v>
      </c>
      <c r="CC232" s="17">
        <v>1.0125441535974</v>
      </c>
    </row>
    <row r="233" spans="1:81" x14ac:dyDescent="0.3">
      <c r="A233" t="s">
        <v>86</v>
      </c>
      <c r="B233" t="s">
        <v>85</v>
      </c>
      <c r="C233" t="s">
        <v>3</v>
      </c>
      <c r="D233">
        <v>4041896</v>
      </c>
      <c r="E233" t="s">
        <v>29</v>
      </c>
      <c r="F233" t="s">
        <v>74</v>
      </c>
      <c r="G233">
        <v>-799.34</v>
      </c>
      <c r="H233">
        <v>1557</v>
      </c>
      <c r="I233">
        <v>2356.35</v>
      </c>
      <c r="J233">
        <v>19612.099999999999</v>
      </c>
      <c r="K233">
        <v>60022.33</v>
      </c>
      <c r="L233">
        <v>2.46</v>
      </c>
      <c r="M233">
        <v>19612.099999999999</v>
      </c>
      <c r="N233">
        <v>326.75</v>
      </c>
      <c r="O233">
        <v>2.13</v>
      </c>
      <c r="P233">
        <v>4.41</v>
      </c>
      <c r="Q233">
        <v>1</v>
      </c>
      <c r="R233">
        <v>1</v>
      </c>
      <c r="S233" t="s">
        <v>120</v>
      </c>
      <c r="T233" t="s">
        <v>180</v>
      </c>
      <c r="U233" s="17">
        <v>1842465000000</v>
      </c>
      <c r="V233" t="s">
        <v>286</v>
      </c>
      <c r="W233" t="s">
        <v>276</v>
      </c>
      <c r="X233" s="17">
        <v>73094000000</v>
      </c>
      <c r="Y233" s="17">
        <v>0</v>
      </c>
      <c r="Z233" s="17">
        <v>38030000000</v>
      </c>
      <c r="AA233" s="17">
        <v>-6738000000</v>
      </c>
      <c r="AB233" s="17">
        <v>-2.98</v>
      </c>
      <c r="AC233" s="17" t="s">
        <v>279</v>
      </c>
      <c r="AD233" s="17">
        <v>-0.35927607310932203</v>
      </c>
      <c r="AE233" s="17">
        <v>-2.9443381138407498</v>
      </c>
      <c r="AF233" s="17">
        <v>1842465000000</v>
      </c>
      <c r="AG233" s="17">
        <v>437438000000</v>
      </c>
      <c r="AH233" s="17">
        <v>201672000000</v>
      </c>
      <c r="AI233" s="17">
        <v>43100</v>
      </c>
      <c r="AJ233" s="17">
        <v>1842465000000</v>
      </c>
      <c r="AK233" s="17">
        <v>662125000000</v>
      </c>
      <c r="AL233" s="17">
        <v>959822000000</v>
      </c>
      <c r="AM233" s="17">
        <v>200740000000</v>
      </c>
      <c r="AN233" s="17">
        <v>201672000000</v>
      </c>
      <c r="AO233" s="17">
        <v>176367000000</v>
      </c>
      <c r="AP233" s="17">
        <v>35.936910606171601</v>
      </c>
      <c r="AQ233" s="17">
        <v>68.984144976881097</v>
      </c>
      <c r="AR233" s="17">
        <v>10.945771018716799</v>
      </c>
      <c r="AS233" s="17">
        <v>9.70563956943802</v>
      </c>
      <c r="AT233" s="17">
        <v>-6738000000</v>
      </c>
      <c r="AU233" s="17">
        <v>-6798000000</v>
      </c>
      <c r="AV233" s="17">
        <v>-0.35927607310932203</v>
      </c>
      <c r="AW233" s="17">
        <v>-2.9443381138407498</v>
      </c>
      <c r="AX233" s="17">
        <v>-3.9370002936263799</v>
      </c>
      <c r="AY233" s="17">
        <v>-4.3156302165990201</v>
      </c>
      <c r="AZ233" s="17">
        <v>-0.58070944913581701</v>
      </c>
      <c r="BA233" s="17">
        <v>2.49573699583777</v>
      </c>
      <c r="BB233" s="17">
        <v>0</v>
      </c>
      <c r="BC233" s="17">
        <v>2.3156723922625</v>
      </c>
      <c r="BD233" s="17">
        <v>1.57008656111266</v>
      </c>
      <c r="BE233" s="17">
        <v>3.99119242942708</v>
      </c>
      <c r="BF233" s="17">
        <v>0</v>
      </c>
      <c r="BG233" s="17">
        <v>3.7428956168773202</v>
      </c>
      <c r="BH233" s="17">
        <v>2.5590688146615901</v>
      </c>
      <c r="BI233" s="17">
        <v>1.96163962181364</v>
      </c>
      <c r="BJ233" s="17">
        <v>2.7997686299820401</v>
      </c>
      <c r="BK233" s="17">
        <v>63.982646900344001</v>
      </c>
      <c r="BL233" s="17">
        <v>0</v>
      </c>
      <c r="BM233" s="17">
        <v>59.4152734834597</v>
      </c>
      <c r="BN233" s="17">
        <v>12.99</v>
      </c>
      <c r="BO233" s="17">
        <v>14.48</v>
      </c>
      <c r="BP233" s="17">
        <v>16.77</v>
      </c>
      <c r="BQ233" s="17">
        <v>0</v>
      </c>
      <c r="BR233" s="17">
        <v>0</v>
      </c>
      <c r="BS233" s="17">
        <v>0</v>
      </c>
      <c r="BT233" s="17">
        <v>437438000000</v>
      </c>
      <c r="BU233" s="17">
        <v>61.774144963405</v>
      </c>
      <c r="BV233" s="17">
        <v>9796000000</v>
      </c>
      <c r="BW233" s="17" t="s">
        <v>278</v>
      </c>
      <c r="BX233" s="17">
        <v>1.4523781283359001</v>
      </c>
      <c r="BY233" s="17">
        <v>5.1907037865219703</v>
      </c>
      <c r="BZ233" s="17">
        <v>1.15177997824774</v>
      </c>
      <c r="CA233" s="17">
        <v>25.268581820631098</v>
      </c>
      <c r="CB233" s="17">
        <v>1.8317815205788199</v>
      </c>
      <c r="CC233" s="17">
        <v>0.86068213188398501</v>
      </c>
    </row>
    <row r="234" spans="1:81" x14ac:dyDescent="0.3">
      <c r="A234" t="s">
        <v>86</v>
      </c>
      <c r="B234" t="s">
        <v>85</v>
      </c>
      <c r="C234" t="s">
        <v>3</v>
      </c>
      <c r="D234">
        <v>4041896</v>
      </c>
      <c r="E234" t="s">
        <v>29</v>
      </c>
      <c r="F234" t="s">
        <v>75</v>
      </c>
      <c r="G234">
        <v>-878.75</v>
      </c>
      <c r="H234">
        <v>1676.91</v>
      </c>
      <c r="I234">
        <v>2555.66</v>
      </c>
      <c r="J234">
        <v>20656.52</v>
      </c>
      <c r="K234">
        <v>62836.17</v>
      </c>
      <c r="L234">
        <v>2.97</v>
      </c>
      <c r="M234">
        <v>20193.900000000001</v>
      </c>
      <c r="N234">
        <v>328.74</v>
      </c>
      <c r="O234">
        <v>2.44</v>
      </c>
      <c r="P234">
        <v>4.3499999999999996</v>
      </c>
      <c r="Q234">
        <v>1</v>
      </c>
      <c r="R234">
        <v>1</v>
      </c>
      <c r="S234" t="s">
        <v>120</v>
      </c>
      <c r="T234" t="s">
        <v>180</v>
      </c>
      <c r="U234" s="17">
        <v>1917383000000</v>
      </c>
      <c r="V234" t="s">
        <v>286</v>
      </c>
      <c r="W234" t="s">
        <v>276</v>
      </c>
      <c r="X234" s="17">
        <v>73636000000</v>
      </c>
      <c r="Y234" s="17">
        <v>0</v>
      </c>
      <c r="Z234" s="17">
        <v>46529000000</v>
      </c>
      <c r="AA234" s="17">
        <v>18080000000</v>
      </c>
      <c r="AB234" s="17">
        <v>6.68</v>
      </c>
      <c r="AC234" s="17" t="s">
        <v>279</v>
      </c>
      <c r="AD234" s="17">
        <v>0.94154799238845899</v>
      </c>
      <c r="AE234" s="17">
        <v>9.0605220825169006</v>
      </c>
      <c r="AF234" s="17">
        <v>1917383000000</v>
      </c>
      <c r="AG234" s="17">
        <v>442113000000</v>
      </c>
      <c r="AH234" s="17">
        <v>197074000000</v>
      </c>
      <c r="AI234" s="17">
        <v>43465</v>
      </c>
      <c r="AJ234" s="17">
        <v>1917383000000</v>
      </c>
      <c r="AK234" s="17">
        <v>678557000000</v>
      </c>
      <c r="AL234" s="17">
        <v>1013170000000</v>
      </c>
      <c r="AM234" s="17">
        <v>196220000000</v>
      </c>
      <c r="AN234" s="17">
        <v>197074000000</v>
      </c>
      <c r="AO234" s="17">
        <v>170392000000</v>
      </c>
      <c r="AP234" s="17">
        <v>35.389747379631501</v>
      </c>
      <c r="AQ234" s="17">
        <v>66.973656938124904</v>
      </c>
      <c r="AR234" s="17">
        <v>10.278280343572501</v>
      </c>
      <c r="AS234" s="17">
        <v>9.0121071496762308</v>
      </c>
      <c r="AT234" s="17">
        <v>18080000000</v>
      </c>
      <c r="AU234" s="17">
        <v>18045000000</v>
      </c>
      <c r="AV234" s="17">
        <v>0.94154799238845899</v>
      </c>
      <c r="AW234" s="17">
        <v>9.0605220825169006</v>
      </c>
      <c r="AX234" s="17">
        <v>9.2876204059120795</v>
      </c>
      <c r="AY234" s="17">
        <v>11.079571127735599</v>
      </c>
      <c r="AZ234" s="17">
        <v>1.53023402402988</v>
      </c>
      <c r="BA234" s="17">
        <v>2.4995807820056002</v>
      </c>
      <c r="BB234" s="17">
        <v>0</v>
      </c>
      <c r="BC234" s="17">
        <v>2.25164328246127</v>
      </c>
      <c r="BD234" s="17">
        <v>1.58125902880991</v>
      </c>
      <c r="BE234" s="17">
        <v>4.0409011749603199</v>
      </c>
      <c r="BF234" s="17">
        <v>0</v>
      </c>
      <c r="BG234" s="17">
        <v>3.6594429478418098</v>
      </c>
      <c r="BH234" s="17">
        <v>2.57287522657546</v>
      </c>
      <c r="BI234" s="17">
        <v>1.98431065781972</v>
      </c>
      <c r="BJ234" s="17">
        <v>2.7544279273902501</v>
      </c>
      <c r="BK234" s="17">
        <v>65.093323516980902</v>
      </c>
      <c r="BL234" s="17">
        <v>0</v>
      </c>
      <c r="BM234" s="17">
        <v>58.717203541745903</v>
      </c>
      <c r="BN234" s="17">
        <v>11.86</v>
      </c>
      <c r="BO234" s="17">
        <v>13.43</v>
      </c>
      <c r="BP234" s="17">
        <v>16.14</v>
      </c>
      <c r="BQ234" s="17">
        <v>0</v>
      </c>
      <c r="BR234" s="17">
        <v>0</v>
      </c>
      <c r="BS234" s="17">
        <v>0</v>
      </c>
      <c r="BT234" s="17">
        <v>442113000000</v>
      </c>
      <c r="BU234" s="17">
        <v>61.252655311953802</v>
      </c>
      <c r="BV234" s="17">
        <v>7770000000</v>
      </c>
      <c r="BW234" s="17" t="s">
        <v>278</v>
      </c>
      <c r="BX234" s="17">
        <v>1.12466563994488</v>
      </c>
      <c r="BY234" s="17">
        <v>4.2527106241140196</v>
      </c>
      <c r="BZ234" s="17">
        <v>1.0810012270407601</v>
      </c>
      <c r="CA234" s="17">
        <v>24.191585249514802</v>
      </c>
      <c r="CB234" s="17">
        <v>1.78252990423696</v>
      </c>
      <c r="CC234" s="17">
        <v>0.66158740105990199</v>
      </c>
    </row>
    <row r="235" spans="1:81" x14ac:dyDescent="0.3">
      <c r="A235" t="s">
        <v>86</v>
      </c>
      <c r="B235" t="s">
        <v>85</v>
      </c>
      <c r="C235" t="s">
        <v>3</v>
      </c>
      <c r="D235">
        <v>4041896</v>
      </c>
      <c r="E235" t="s">
        <v>29</v>
      </c>
      <c r="F235" t="s">
        <v>76</v>
      </c>
      <c r="G235">
        <v>-857.26</v>
      </c>
      <c r="H235">
        <v>1655.1</v>
      </c>
      <c r="I235">
        <v>2512.36</v>
      </c>
      <c r="J235">
        <v>21521.4</v>
      </c>
      <c r="K235">
        <v>65107.73</v>
      </c>
      <c r="L235">
        <v>2.4700000000000002</v>
      </c>
      <c r="M235">
        <v>20692.09</v>
      </c>
      <c r="N235">
        <v>330.55</v>
      </c>
      <c r="O235">
        <v>1.81</v>
      </c>
      <c r="P235">
        <v>-1.04</v>
      </c>
      <c r="Q235">
        <v>1</v>
      </c>
      <c r="R235">
        <v>1</v>
      </c>
      <c r="S235" t="s">
        <v>120</v>
      </c>
      <c r="T235" t="s">
        <v>180</v>
      </c>
      <c r="U235" s="17">
        <v>1951158000000</v>
      </c>
      <c r="V235" t="s">
        <v>286</v>
      </c>
      <c r="W235" t="s">
        <v>276</v>
      </c>
      <c r="X235" s="17">
        <v>74712000000</v>
      </c>
      <c r="Y235" s="17">
        <v>0</v>
      </c>
      <c r="Z235" s="17">
        <v>52283000000</v>
      </c>
      <c r="AA235" s="17">
        <v>19467000000</v>
      </c>
      <c r="AB235" s="17">
        <v>8.0399999999999991</v>
      </c>
      <c r="AC235" s="17">
        <v>20.359281437125698</v>
      </c>
      <c r="AD235" s="17">
        <v>0.98377556151313506</v>
      </c>
      <c r="AE235" s="17">
        <v>9.9123686930663801</v>
      </c>
      <c r="AF235" s="17">
        <v>1951158000000</v>
      </c>
      <c r="AG235" s="17">
        <v>463488000000</v>
      </c>
      <c r="AH235" s="17">
        <v>193946000000</v>
      </c>
      <c r="AI235" s="17">
        <v>43830</v>
      </c>
      <c r="AJ235" s="17">
        <v>1951158000000</v>
      </c>
      <c r="AK235" s="17">
        <v>694285000000</v>
      </c>
      <c r="AL235" s="17">
        <v>1070590000000</v>
      </c>
      <c r="AM235" s="17">
        <v>193242000000</v>
      </c>
      <c r="AN235" s="17">
        <v>193946000000</v>
      </c>
      <c r="AO235" s="17">
        <v>167493000000</v>
      </c>
      <c r="AP235" s="17">
        <v>35.583228011263103</v>
      </c>
      <c r="AQ235" s="17">
        <v>64.850689806555295</v>
      </c>
      <c r="AR235" s="17">
        <v>9.9400458599457302</v>
      </c>
      <c r="AS235" s="17">
        <v>8.7022686593529901</v>
      </c>
      <c r="AT235" s="17">
        <v>19467000000</v>
      </c>
      <c r="AU235" s="17">
        <v>19401000000</v>
      </c>
      <c r="AV235" s="17">
        <v>0.98377556151313506</v>
      </c>
      <c r="AW235" s="17">
        <v>9.9123686930663801</v>
      </c>
      <c r="AX235" s="17">
        <v>10.2450905769524</v>
      </c>
      <c r="AY235" s="17">
        <v>12.2416106047888</v>
      </c>
      <c r="AZ235" s="17">
        <v>1.64463971390518</v>
      </c>
      <c r="BA235" s="17">
        <v>2.4426863687932898</v>
      </c>
      <c r="BB235" s="17">
        <v>0</v>
      </c>
      <c r="BC235" s="17">
        <v>2.1704008227187601</v>
      </c>
      <c r="BD235" s="17">
        <v>1.5428503566546501</v>
      </c>
      <c r="BE235" s="17">
        <v>4.0660204526032899</v>
      </c>
      <c r="BF235" s="17">
        <v>0</v>
      </c>
      <c r="BG235" s="17">
        <v>3.6283960770945498</v>
      </c>
      <c r="BH235" s="17">
        <v>2.6835329466524902</v>
      </c>
      <c r="BI235" s="17">
        <v>2.01923942066305</v>
      </c>
      <c r="BJ235" s="17">
        <v>2.6891160232059801</v>
      </c>
      <c r="BK235" s="17">
        <v>65.685819571448107</v>
      </c>
      <c r="BL235" s="17">
        <v>0</v>
      </c>
      <c r="BM235" s="17">
        <v>57.4847414070029</v>
      </c>
      <c r="BN235" s="17">
        <v>11.79</v>
      </c>
      <c r="BO235" s="17">
        <v>13.33</v>
      </c>
      <c r="BP235" s="17">
        <v>15.87</v>
      </c>
      <c r="BQ235" s="17">
        <v>0</v>
      </c>
      <c r="BR235" s="17">
        <v>0</v>
      </c>
      <c r="BS235" s="17">
        <v>0</v>
      </c>
      <c r="BT235" s="17">
        <v>463488000000</v>
      </c>
      <c r="BU235" s="17">
        <v>59.905348516111999</v>
      </c>
      <c r="BV235" s="17">
        <v>7875000000</v>
      </c>
      <c r="BW235" s="17" t="s">
        <v>278</v>
      </c>
      <c r="BX235" s="17">
        <v>1.11375426408775</v>
      </c>
      <c r="BY235" s="17">
        <v>4.3683019370298899</v>
      </c>
      <c r="BZ235" s="17">
        <v>1.1828702595859</v>
      </c>
      <c r="CA235" s="17">
        <v>25.872056416068499</v>
      </c>
      <c r="CB235" s="17">
        <v>1.8078883502011101</v>
      </c>
      <c r="CC235" s="17">
        <v>0.67374029813970704</v>
      </c>
    </row>
    <row r="236" spans="1:81" x14ac:dyDescent="0.3">
      <c r="A236" t="s">
        <v>86</v>
      </c>
      <c r="B236" t="s">
        <v>85</v>
      </c>
      <c r="C236" t="s">
        <v>3</v>
      </c>
      <c r="D236">
        <v>4041896</v>
      </c>
      <c r="E236" t="s">
        <v>29</v>
      </c>
      <c r="F236" t="s">
        <v>9</v>
      </c>
      <c r="G236">
        <v>-912.88</v>
      </c>
      <c r="H236">
        <v>1433.85</v>
      </c>
      <c r="I236">
        <v>2346.73</v>
      </c>
      <c r="J236">
        <v>21322.95</v>
      </c>
      <c r="K236">
        <v>64272.98</v>
      </c>
      <c r="L236">
        <v>-2.21</v>
      </c>
      <c r="M236">
        <v>20234.07</v>
      </c>
      <c r="N236">
        <v>331.76</v>
      </c>
      <c r="O236">
        <v>1.25</v>
      </c>
      <c r="P236">
        <v>-2.73</v>
      </c>
      <c r="Q236">
        <v>1</v>
      </c>
      <c r="R236">
        <v>1</v>
      </c>
      <c r="S236" t="s">
        <v>120</v>
      </c>
      <c r="T236" t="s">
        <v>180</v>
      </c>
      <c r="U236" s="17">
        <v>2260090000000</v>
      </c>
      <c r="V236" t="s">
        <v>286</v>
      </c>
      <c r="W236" t="s">
        <v>276</v>
      </c>
      <c r="X236" s="17">
        <v>75501000000</v>
      </c>
      <c r="Y236" s="17">
        <v>0</v>
      </c>
      <c r="Z236" s="17">
        <v>26970000000</v>
      </c>
      <c r="AA236" s="17">
        <v>11087000000</v>
      </c>
      <c r="AB236" s="17">
        <v>4.72</v>
      </c>
      <c r="AC236" s="17">
        <v>-41.293532338308502</v>
      </c>
      <c r="AD236" s="17">
        <v>0.49796672197135</v>
      </c>
      <c r="AE236" s="17">
        <v>5.7026906083315803</v>
      </c>
      <c r="AF236" s="17">
        <v>2260090000000</v>
      </c>
      <c r="AG236" s="17">
        <v>503813000000</v>
      </c>
      <c r="AH236" s="17">
        <v>200200000000</v>
      </c>
      <c r="AI236" s="17">
        <v>44196</v>
      </c>
      <c r="AJ236" s="17">
        <v>2260090000000</v>
      </c>
      <c r="AK236" s="17">
        <v>657310000000</v>
      </c>
      <c r="AL236" s="17">
        <v>1280671000000</v>
      </c>
      <c r="AM236" s="17">
        <v>199442000000</v>
      </c>
      <c r="AN236" s="17">
        <v>200200000000</v>
      </c>
      <c r="AO236" s="17">
        <v>173627000000</v>
      </c>
      <c r="AP236" s="17">
        <v>29.0833550876293</v>
      </c>
      <c r="AQ236" s="17">
        <v>51.325437993052098</v>
      </c>
      <c r="AR236" s="17">
        <v>8.8580543252702295</v>
      </c>
      <c r="AS236" s="17">
        <v>7.77370398344853</v>
      </c>
      <c r="AT236" s="17">
        <v>11087000000</v>
      </c>
      <c r="AU236" s="17">
        <v>11047000000</v>
      </c>
      <c r="AV236" s="17">
        <v>0.49796672197135</v>
      </c>
      <c r="AW236" s="17">
        <v>5.7026906083315803</v>
      </c>
      <c r="AX236" s="17">
        <v>5.6293730200332703</v>
      </c>
      <c r="AY236" s="17">
        <v>6.7192190661745199</v>
      </c>
      <c r="AZ236" s="17">
        <v>0.90724054588680803</v>
      </c>
      <c r="BA236" s="17">
        <v>2.0187706550416</v>
      </c>
      <c r="BB236" s="17">
        <v>0</v>
      </c>
      <c r="BC236" s="17">
        <v>1.9981099991286599</v>
      </c>
      <c r="BD236" s="17">
        <v>1.3304564118549</v>
      </c>
      <c r="BE236" s="17">
        <v>3.6619393586164501</v>
      </c>
      <c r="BF236" s="17">
        <v>0</v>
      </c>
      <c r="BG236" s="17">
        <v>3.6403364449234599</v>
      </c>
      <c r="BH236" s="17">
        <v>2.5378513836144601</v>
      </c>
      <c r="BI236" s="17">
        <v>1.1154959070559201</v>
      </c>
      <c r="BJ236" s="17">
        <v>2.2184261597294501</v>
      </c>
      <c r="BK236" s="17">
        <v>60.545506203238901</v>
      </c>
      <c r="BL236" s="17">
        <v>0</v>
      </c>
      <c r="BM236" s="17">
        <v>58.922398378829399</v>
      </c>
      <c r="BN236" s="17">
        <v>11.51</v>
      </c>
      <c r="BO236" s="17">
        <v>13.06</v>
      </c>
      <c r="BP236" s="17">
        <v>15.33</v>
      </c>
      <c r="BQ236" s="17">
        <v>0</v>
      </c>
      <c r="BR236" s="17">
        <v>0</v>
      </c>
      <c r="BS236" s="17">
        <v>0</v>
      </c>
      <c r="BT236" s="17">
        <v>503813000000</v>
      </c>
      <c r="BU236" s="17">
        <v>56.589649084770997</v>
      </c>
      <c r="BV236" s="17">
        <v>9629000000</v>
      </c>
      <c r="BW236" s="17" t="s">
        <v>278</v>
      </c>
      <c r="BX236" s="17">
        <v>1.41132637417078</v>
      </c>
      <c r="BY236" s="17">
        <v>4.8488541315218301</v>
      </c>
      <c r="BZ236" s="17">
        <v>2.2811304934295</v>
      </c>
      <c r="CA236" s="17">
        <v>56.045656800154802</v>
      </c>
      <c r="CB236" s="17">
        <v>3.65781088314528</v>
      </c>
      <c r="CC236" s="17">
        <v>0.752867330686947</v>
      </c>
    </row>
    <row r="237" spans="1:81" x14ac:dyDescent="0.3">
      <c r="A237" t="s">
        <v>86</v>
      </c>
      <c r="B237" t="s">
        <v>85</v>
      </c>
      <c r="C237" t="s">
        <v>3</v>
      </c>
      <c r="D237">
        <v>4041896</v>
      </c>
      <c r="E237" t="s">
        <v>29</v>
      </c>
      <c r="F237" t="s">
        <v>77</v>
      </c>
      <c r="G237">
        <v>-1083.51</v>
      </c>
      <c r="H237">
        <v>1765.88</v>
      </c>
      <c r="I237">
        <v>2849.4</v>
      </c>
      <c r="J237">
        <v>23594.03</v>
      </c>
      <c r="K237">
        <v>70950.960000000006</v>
      </c>
      <c r="L237">
        <v>5.8</v>
      </c>
      <c r="M237">
        <v>21407.69</v>
      </c>
      <c r="N237">
        <v>332.54</v>
      </c>
      <c r="O237">
        <v>4.68</v>
      </c>
      <c r="P237">
        <v>16.96</v>
      </c>
      <c r="Q237">
        <v>1</v>
      </c>
      <c r="R237">
        <v>1</v>
      </c>
      <c r="S237" t="s">
        <v>120</v>
      </c>
      <c r="T237" t="s">
        <v>180</v>
      </c>
      <c r="U237" s="17">
        <v>2291413000000</v>
      </c>
      <c r="V237" t="s">
        <v>286</v>
      </c>
      <c r="W237" t="s">
        <v>276</v>
      </c>
      <c r="X237" s="17">
        <v>72564000000</v>
      </c>
      <c r="Y237" s="17">
        <v>0</v>
      </c>
      <c r="Z237" s="17">
        <v>35450000000</v>
      </c>
      <c r="AA237" s="17">
        <v>22025000000</v>
      </c>
      <c r="AB237" s="17">
        <v>10.14</v>
      </c>
      <c r="AC237" s="17">
        <v>114.83050847457601</v>
      </c>
      <c r="AD237" s="17">
        <v>0.93814863767187495</v>
      </c>
      <c r="AE237" s="17">
        <v>10.9007671368473</v>
      </c>
      <c r="AF237" s="17">
        <v>2291413000000</v>
      </c>
      <c r="AG237" s="17">
        <v>476748000000</v>
      </c>
      <c r="AH237" s="17">
        <v>202672000000</v>
      </c>
      <c r="AI237" s="17">
        <v>44561</v>
      </c>
      <c r="AJ237" s="17">
        <v>2291413000000</v>
      </c>
      <c r="AK237" s="17">
        <v>671449000000</v>
      </c>
      <c r="AL237" s="17">
        <v>1317230000000</v>
      </c>
      <c r="AM237" s="17">
        <v>201972000000</v>
      </c>
      <c r="AN237" s="17">
        <v>202672000000</v>
      </c>
      <c r="AO237" s="17">
        <v>177282000000</v>
      </c>
      <c r="AP237" s="17">
        <v>29.30283628486</v>
      </c>
      <c r="AQ237" s="17">
        <v>50.974317317400903</v>
      </c>
      <c r="AR237" s="17">
        <v>8.8448481351899506</v>
      </c>
      <c r="AS237" s="17">
        <v>7.8234863459020501</v>
      </c>
      <c r="AT237" s="17">
        <v>22025000000</v>
      </c>
      <c r="AU237" s="17">
        <v>21952000000</v>
      </c>
      <c r="AV237" s="17">
        <v>0.93814863767187495</v>
      </c>
      <c r="AW237" s="17">
        <v>10.9007671368473</v>
      </c>
      <c r="AX237" s="17">
        <v>11.379172354060101</v>
      </c>
      <c r="AY237" s="17">
        <v>13.3711688247319</v>
      </c>
      <c r="AZ237" s="17">
        <v>1.7280456313888399</v>
      </c>
      <c r="BA237" s="17">
        <v>1.8181980816191401</v>
      </c>
      <c r="BB237" s="17">
        <v>0</v>
      </c>
      <c r="BC237" s="17">
        <v>2.0078297608434399</v>
      </c>
      <c r="BD237" s="17">
        <v>1.0717682642951101</v>
      </c>
      <c r="BE237" s="17">
        <v>3.3340100367871699</v>
      </c>
      <c r="BF237" s="17">
        <v>0</v>
      </c>
      <c r="BG237" s="17">
        <v>3.6983707138436901</v>
      </c>
      <c r="BH237" s="17">
        <v>1.9948825527215699</v>
      </c>
      <c r="BI237" s="17">
        <v>2.1551730056127201</v>
      </c>
      <c r="BJ237" s="17">
        <v>1.9900715541822001</v>
      </c>
      <c r="BK237" s="17">
        <v>58.931047872635503</v>
      </c>
      <c r="BL237" s="17">
        <v>0</v>
      </c>
      <c r="BM237" s="17">
        <v>64.960586516730103</v>
      </c>
      <c r="BN237" s="17">
        <v>12.25</v>
      </c>
      <c r="BO237" s="17">
        <v>13.91</v>
      </c>
      <c r="BP237" s="17">
        <v>16.04</v>
      </c>
      <c r="BQ237" s="17">
        <v>0</v>
      </c>
      <c r="BR237" s="17">
        <v>0</v>
      </c>
      <c r="BS237" s="17">
        <v>0</v>
      </c>
      <c r="BT237" s="17">
        <v>476748000000</v>
      </c>
      <c r="BU237" s="17">
        <v>53.206253084886903</v>
      </c>
      <c r="BV237" s="17">
        <v>6463000000</v>
      </c>
      <c r="BW237" s="17" t="s">
        <v>278</v>
      </c>
      <c r="BX237" s="17">
        <v>0.93952063078569104</v>
      </c>
      <c r="BY237" s="17">
        <v>3.33596576802573</v>
      </c>
      <c r="BZ237" s="17">
        <v>-0.45551465596018798</v>
      </c>
      <c r="CA237" s="17">
        <v>-15.3150318571541</v>
      </c>
      <c r="CB237" s="17">
        <v>2.3920488905428701</v>
      </c>
      <c r="CC237" s="17">
        <v>0.53011257612729901</v>
      </c>
    </row>
    <row r="238" spans="1:81" x14ac:dyDescent="0.3">
      <c r="A238" t="s">
        <v>86</v>
      </c>
      <c r="B238" t="s">
        <v>85</v>
      </c>
      <c r="C238" t="s">
        <v>3</v>
      </c>
      <c r="D238">
        <v>4041896</v>
      </c>
      <c r="E238" t="s">
        <v>29</v>
      </c>
      <c r="F238" t="s">
        <v>78</v>
      </c>
      <c r="G238">
        <v>-1183.01</v>
      </c>
      <c r="H238">
        <v>2089.92</v>
      </c>
      <c r="I238">
        <v>3272.94</v>
      </c>
      <c r="J238">
        <v>25744.11</v>
      </c>
      <c r="K238">
        <v>76880.789999999994</v>
      </c>
      <c r="L238">
        <v>1.94</v>
      </c>
      <c r="M238">
        <v>21822.04</v>
      </c>
      <c r="N238">
        <v>334.86</v>
      </c>
      <c r="O238">
        <v>7.99</v>
      </c>
      <c r="P238">
        <v>16.309999999999999</v>
      </c>
      <c r="Q238">
        <v>1</v>
      </c>
      <c r="R238">
        <v>1</v>
      </c>
      <c r="S238" t="s">
        <v>120</v>
      </c>
      <c r="T238" t="s">
        <v>180</v>
      </c>
      <c r="U238" s="17">
        <v>2416676000000</v>
      </c>
      <c r="V238" t="s">
        <v>286</v>
      </c>
      <c r="W238" t="s">
        <v>276</v>
      </c>
      <c r="X238" s="17">
        <v>74484000000</v>
      </c>
      <c r="Y238" s="17">
        <v>0</v>
      </c>
      <c r="Z238" s="17">
        <v>44547000000</v>
      </c>
      <c r="AA238" s="17">
        <v>14934000000</v>
      </c>
      <c r="AB238" s="17">
        <v>7</v>
      </c>
      <c r="AC238" s="17">
        <v>-30.966469428007901</v>
      </c>
      <c r="AD238" s="17">
        <v>0.62328283159218401</v>
      </c>
      <c r="AE238" s="17">
        <v>7.4817015435330401</v>
      </c>
      <c r="AF238" s="17">
        <v>2416676000000</v>
      </c>
      <c r="AG238" s="17">
        <v>524222000000</v>
      </c>
      <c r="AH238" s="17">
        <v>201838000000</v>
      </c>
      <c r="AI238" s="17">
        <v>44926</v>
      </c>
      <c r="AJ238" s="17">
        <v>2416676000000</v>
      </c>
      <c r="AK238" s="17">
        <v>658038000000</v>
      </c>
      <c r="AL238" s="17">
        <v>1365954000000</v>
      </c>
      <c r="AM238" s="17">
        <v>201189000000</v>
      </c>
      <c r="AN238" s="17">
        <v>201838000000</v>
      </c>
      <c r="AO238" s="17">
        <v>178384000000</v>
      </c>
      <c r="AP238" s="17">
        <v>27.2290534602073</v>
      </c>
      <c r="AQ238" s="17">
        <v>48.174243056501197</v>
      </c>
      <c r="AR238" s="17">
        <v>8.3518849858234994</v>
      </c>
      <c r="AS238" s="17">
        <v>7.4537172063435797</v>
      </c>
      <c r="AT238" s="17">
        <v>14934000000</v>
      </c>
      <c r="AU238" s="17">
        <v>14845000000</v>
      </c>
      <c r="AV238" s="17">
        <v>0.62328283159218401</v>
      </c>
      <c r="AW238" s="17">
        <v>7.4817015435330401</v>
      </c>
      <c r="AX238" s="17">
        <v>7.60718073439834</v>
      </c>
      <c r="AY238" s="17">
        <v>9.1398921643246798</v>
      </c>
      <c r="AZ238" s="17">
        <v>1.20139966198065</v>
      </c>
      <c r="BA238" s="17">
        <v>2.0380856110312799</v>
      </c>
      <c r="BB238" s="17">
        <v>0</v>
      </c>
      <c r="BC238" s="17">
        <v>2.11558904067281</v>
      </c>
      <c r="BD238" s="17">
        <v>1.0177698628101699</v>
      </c>
      <c r="BE238" s="17">
        <v>3.9152081658814799</v>
      </c>
      <c r="BF238" s="17">
        <v>0</v>
      </c>
      <c r="BG238" s="17">
        <v>4.0778725636667303</v>
      </c>
      <c r="BH238" s="17">
        <v>1.9572018465466099</v>
      </c>
      <c r="BI238" s="17">
        <v>1.5129719728719699</v>
      </c>
      <c r="BJ238" s="17">
        <v>2.2466053408230899</v>
      </c>
      <c r="BK238" s="17">
        <v>64.967761743936094</v>
      </c>
      <c r="BL238" s="17">
        <v>0</v>
      </c>
      <c r="BM238" s="17">
        <v>68.054884270447303</v>
      </c>
      <c r="BN238" s="17">
        <v>12.08</v>
      </c>
      <c r="BO238" s="17">
        <v>13.72</v>
      </c>
      <c r="BP238" s="17">
        <v>15.32</v>
      </c>
      <c r="BQ238" s="17">
        <v>0</v>
      </c>
      <c r="BR238" s="17">
        <v>0</v>
      </c>
      <c r="BS238" s="17">
        <v>0</v>
      </c>
      <c r="BT238" s="17">
        <v>524222000000</v>
      </c>
      <c r="BU238" s="17">
        <v>51.026202933285198</v>
      </c>
      <c r="BV238" s="17">
        <v>4796000000</v>
      </c>
      <c r="BW238" s="17" t="s">
        <v>278</v>
      </c>
      <c r="BX238" s="17">
        <v>0.710505887302744</v>
      </c>
      <c r="BY238" s="17">
        <v>2.4549800878387402</v>
      </c>
      <c r="BZ238" s="17">
        <v>0.69560857687574296</v>
      </c>
      <c r="CA238" s="17">
        <v>21.147601627687099</v>
      </c>
      <c r="CB238" s="17">
        <v>2.5146219622762298</v>
      </c>
      <c r="CC238" s="17">
        <v>0.38892646240728901</v>
      </c>
    </row>
    <row r="239" spans="1:81" x14ac:dyDescent="0.3">
      <c r="A239" t="s">
        <v>86</v>
      </c>
      <c r="B239" t="s">
        <v>85</v>
      </c>
      <c r="C239" t="s">
        <v>3</v>
      </c>
      <c r="D239">
        <v>4041896</v>
      </c>
      <c r="E239" t="s">
        <v>29</v>
      </c>
      <c r="F239" t="s">
        <v>10</v>
      </c>
      <c r="G239">
        <v>-1059.6300000000001</v>
      </c>
      <c r="H239">
        <v>2052.6799999999998</v>
      </c>
      <c r="I239">
        <v>3112.31</v>
      </c>
      <c r="J239">
        <v>27360.93</v>
      </c>
      <c r="K239">
        <v>80859.8</v>
      </c>
      <c r="L239">
        <v>2.54</v>
      </c>
      <c r="M239">
        <v>22376.91</v>
      </c>
      <c r="N239">
        <v>338.38</v>
      </c>
      <c r="O239">
        <v>4.13</v>
      </c>
      <c r="P239">
        <v>-3.29</v>
      </c>
      <c r="Q239">
        <v>1</v>
      </c>
      <c r="R239">
        <v>1</v>
      </c>
      <c r="S239" t="s">
        <v>120</v>
      </c>
      <c r="T239" t="s">
        <v>180</v>
      </c>
      <c r="U239" s="17">
        <v>2411834000000</v>
      </c>
      <c r="V239" t="s">
        <v>286</v>
      </c>
      <c r="W239" t="s">
        <v>276</v>
      </c>
      <c r="X239" s="17">
        <v>77116000000</v>
      </c>
      <c r="Y239" s="17">
        <v>0</v>
      </c>
      <c r="Z239" s="17">
        <v>91268000000</v>
      </c>
      <c r="AA239" s="17">
        <v>9381000000</v>
      </c>
      <c r="AB239" s="17">
        <v>4.04</v>
      </c>
      <c r="AC239" s="17">
        <v>-42.285714285714299</v>
      </c>
      <c r="AD239" s="17">
        <v>0.38411568429384102</v>
      </c>
      <c r="AE239" s="17">
        <v>4.5125476821542501</v>
      </c>
      <c r="AF239" s="17">
        <v>2411834000000</v>
      </c>
      <c r="AG239" s="17">
        <v>605157000000</v>
      </c>
      <c r="AH239" s="17">
        <v>206251000000</v>
      </c>
      <c r="AI239" s="17">
        <v>45291</v>
      </c>
      <c r="AJ239" s="17">
        <v>2411834000000</v>
      </c>
      <c r="AK239" s="17">
        <v>674737000000</v>
      </c>
      <c r="AL239" s="17">
        <v>1308681000000</v>
      </c>
      <c r="AM239" s="17">
        <v>205453000000</v>
      </c>
      <c r="AN239" s="17">
        <v>206251000000</v>
      </c>
      <c r="AO239" s="17">
        <v>182423000000</v>
      </c>
      <c r="AP239" s="17">
        <v>27.976096198992099</v>
      </c>
      <c r="AQ239" s="17">
        <v>51.558553994441702</v>
      </c>
      <c r="AR239" s="17">
        <v>8.5516250289199007</v>
      </c>
      <c r="AS239" s="17">
        <v>7.6391349100462902</v>
      </c>
      <c r="AT239" s="17">
        <v>9381000000</v>
      </c>
      <c r="AU239" s="17">
        <v>9228000000</v>
      </c>
      <c r="AV239" s="17">
        <v>0.38411568429384102</v>
      </c>
      <c r="AW239" s="17">
        <v>4.5125476821542501</v>
      </c>
      <c r="AX239" s="17">
        <v>4.1815373142278798</v>
      </c>
      <c r="AY239" s="17">
        <v>4.8933815121438</v>
      </c>
      <c r="AZ239" s="17">
        <v>0.752406536937829</v>
      </c>
      <c r="BA239" s="17">
        <v>2.25207832340321</v>
      </c>
      <c r="BB239" s="17">
        <v>0</v>
      </c>
      <c r="BC239" s="17">
        <v>2.1944671126792601</v>
      </c>
      <c r="BD239" s="17">
        <v>0.97296203924850699</v>
      </c>
      <c r="BE239" s="17">
        <v>4.4032745845737997</v>
      </c>
      <c r="BF239" s="17">
        <v>0</v>
      </c>
      <c r="BG239" s="17">
        <v>4.2985263767877697</v>
      </c>
      <c r="BH239" s="17">
        <v>1.8865906152704</v>
      </c>
      <c r="BI239" s="17">
        <v>1.03545127298448</v>
      </c>
      <c r="BJ239" s="17">
        <v>2.4605887947718399</v>
      </c>
      <c r="BK239" s="17">
        <v>71.063361594718799</v>
      </c>
      <c r="BL239" s="17">
        <v>0</v>
      </c>
      <c r="BM239" s="17">
        <v>69.497899268634299</v>
      </c>
      <c r="BN239" s="17">
        <v>12.11</v>
      </c>
      <c r="BO239" s="17">
        <v>13.6</v>
      </c>
      <c r="BP239" s="17">
        <v>15.13</v>
      </c>
      <c r="BQ239" s="17">
        <v>0</v>
      </c>
      <c r="BR239" s="17">
        <v>0</v>
      </c>
      <c r="BS239" s="17">
        <v>0</v>
      </c>
      <c r="BT239" s="17">
        <v>605157000000</v>
      </c>
      <c r="BU239" s="17">
        <v>52.604076399951197</v>
      </c>
      <c r="BV239" s="17">
        <v>3197000000</v>
      </c>
      <c r="BW239" s="17" t="s">
        <v>278</v>
      </c>
      <c r="BX239" s="17">
        <v>0.461406126872974</v>
      </c>
      <c r="BY239" s="17">
        <v>1.5939731163495701</v>
      </c>
      <c r="BZ239" s="17">
        <v>1.1561092750448001</v>
      </c>
      <c r="CA239" s="17">
        <v>38.682935124564203</v>
      </c>
      <c r="CB239" s="17">
        <v>2.61877202756025</v>
      </c>
      <c r="CC239" s="17">
        <v>0.25198565801991502</v>
      </c>
    </row>
    <row r="240" spans="1:81" x14ac:dyDescent="0.3">
      <c r="A240" t="s">
        <v>105</v>
      </c>
      <c r="B240" t="s">
        <v>85</v>
      </c>
      <c r="C240" t="s">
        <v>14</v>
      </c>
      <c r="D240">
        <v>4198738</v>
      </c>
      <c r="E240" t="s">
        <v>27</v>
      </c>
      <c r="F240" t="s">
        <v>6</v>
      </c>
      <c r="G240">
        <v>0</v>
      </c>
      <c r="H240">
        <v>0</v>
      </c>
      <c r="I240">
        <v>0</v>
      </c>
      <c r="J240">
        <v>265.91000000000003</v>
      </c>
      <c r="K240">
        <v>39619.040000000001</v>
      </c>
      <c r="L240">
        <v>3.71</v>
      </c>
      <c r="M240">
        <v>327.74182015884776</v>
      </c>
      <c r="N240">
        <v>6.71</v>
      </c>
      <c r="O240">
        <v>5.4</v>
      </c>
      <c r="P240">
        <v>2.29</v>
      </c>
      <c r="Q240">
        <v>1.39</v>
      </c>
      <c r="R240">
        <v>1.3</v>
      </c>
      <c r="S240" t="s">
        <v>121</v>
      </c>
      <c r="T240" t="s">
        <v>121</v>
      </c>
      <c r="U240" s="17">
        <v>117209083790.13313</v>
      </c>
      <c r="V240" t="s">
        <v>277</v>
      </c>
      <c r="W240" t="s">
        <v>276</v>
      </c>
      <c r="X240" s="17">
        <v>2173421392.0142508</v>
      </c>
      <c r="Y240" s="17">
        <v>0</v>
      </c>
      <c r="Z240" s="17">
        <v>0</v>
      </c>
      <c r="AA240" s="17">
        <v>397074324.19827741</v>
      </c>
      <c r="AB240" s="17">
        <v>0</v>
      </c>
      <c r="AC240" s="17">
        <v>0</v>
      </c>
      <c r="AD240" s="17">
        <v>0.38200000000000001</v>
      </c>
      <c r="AE240" s="17">
        <v>6.0359999999999996</v>
      </c>
      <c r="AF240" s="17">
        <v>117209083790.13313</v>
      </c>
      <c r="AG240" s="17">
        <v>14754111198.120596</v>
      </c>
      <c r="AH240" s="17">
        <v>7679718089.2717304</v>
      </c>
      <c r="AI240" s="17">
        <v>33238</v>
      </c>
      <c r="AJ240" s="17">
        <v>0</v>
      </c>
      <c r="AK240" s="17">
        <v>0</v>
      </c>
      <c r="AL240" s="17">
        <v>0</v>
      </c>
      <c r="AM240" s="17">
        <v>0</v>
      </c>
      <c r="AN240" s="17">
        <v>0</v>
      </c>
      <c r="AO240" s="17">
        <v>0</v>
      </c>
      <c r="AP240" s="17">
        <v>0</v>
      </c>
      <c r="AQ240" s="17">
        <v>0</v>
      </c>
      <c r="AR240" s="17">
        <v>0</v>
      </c>
      <c r="AS240" s="17">
        <v>0</v>
      </c>
      <c r="AT240" s="17">
        <v>0</v>
      </c>
      <c r="AU240" s="17">
        <v>0</v>
      </c>
      <c r="AV240" s="17">
        <v>0</v>
      </c>
      <c r="AW240" s="17">
        <v>0</v>
      </c>
      <c r="AX240" s="17">
        <v>0</v>
      </c>
      <c r="AY240" s="17">
        <v>0</v>
      </c>
      <c r="AZ240" s="17">
        <v>0</v>
      </c>
      <c r="BA240" s="17">
        <v>0</v>
      </c>
      <c r="BB240" s="17">
        <v>0</v>
      </c>
      <c r="BC240" s="17">
        <v>0</v>
      </c>
      <c r="BD240" s="17">
        <v>0</v>
      </c>
      <c r="BE240" s="17">
        <v>0</v>
      </c>
      <c r="BF240" s="17">
        <v>0</v>
      </c>
      <c r="BG240" s="17">
        <v>0</v>
      </c>
      <c r="BH240" s="17">
        <v>0</v>
      </c>
      <c r="BI240" s="17">
        <v>0</v>
      </c>
      <c r="BJ240" s="17">
        <v>0</v>
      </c>
      <c r="BK240" s="17">
        <v>0</v>
      </c>
      <c r="BL240" s="17">
        <v>0</v>
      </c>
      <c r="BM240" s="17">
        <v>0</v>
      </c>
      <c r="BN240" s="17">
        <v>0</v>
      </c>
      <c r="BO240" s="17">
        <v>0</v>
      </c>
      <c r="BP240" s="17">
        <v>0</v>
      </c>
      <c r="BQ240" s="17">
        <v>0</v>
      </c>
      <c r="BR240" s="17">
        <v>0</v>
      </c>
      <c r="BS240" s="17">
        <v>0</v>
      </c>
      <c r="BT240" s="17">
        <v>0</v>
      </c>
      <c r="BU240" s="17">
        <v>0</v>
      </c>
      <c r="BV240" s="17">
        <v>0</v>
      </c>
      <c r="BW240" s="17" t="s">
        <v>278</v>
      </c>
      <c r="BX240" s="17">
        <v>0</v>
      </c>
      <c r="BY240" s="17">
        <v>0</v>
      </c>
      <c r="BZ240" s="17">
        <v>0</v>
      </c>
      <c r="CA240" s="17">
        <v>0</v>
      </c>
      <c r="CB240" s="17">
        <v>0</v>
      </c>
      <c r="CC240" s="17">
        <v>0</v>
      </c>
    </row>
    <row r="241" spans="1:81" x14ac:dyDescent="0.3">
      <c r="A241" t="s">
        <v>105</v>
      </c>
      <c r="B241" t="s">
        <v>85</v>
      </c>
      <c r="C241" t="s">
        <v>14</v>
      </c>
      <c r="D241">
        <v>4198738</v>
      </c>
      <c r="E241" t="s">
        <v>27</v>
      </c>
      <c r="F241" t="s">
        <v>50</v>
      </c>
      <c r="G241">
        <v>0</v>
      </c>
      <c r="H241">
        <v>0</v>
      </c>
      <c r="I241">
        <v>0</v>
      </c>
      <c r="J241">
        <v>269</v>
      </c>
      <c r="K241">
        <v>39586.07</v>
      </c>
      <c r="L241">
        <v>-0.93</v>
      </c>
      <c r="M241">
        <v>314.32563561224731</v>
      </c>
      <c r="N241">
        <v>6.8</v>
      </c>
      <c r="O241">
        <v>5.86</v>
      </c>
      <c r="P241">
        <v>1.22</v>
      </c>
      <c r="Q241">
        <v>1.43</v>
      </c>
      <c r="R241">
        <v>1.36</v>
      </c>
      <c r="S241" t="s">
        <v>121</v>
      </c>
      <c r="T241" t="s">
        <v>121</v>
      </c>
      <c r="U241" s="17">
        <v>114292324641.93904</v>
      </c>
      <c r="V241" t="s">
        <v>277</v>
      </c>
      <c r="W241" t="s">
        <v>276</v>
      </c>
      <c r="X241" s="17">
        <v>2805566172.6734128</v>
      </c>
      <c r="Y241" s="17">
        <v>0</v>
      </c>
      <c r="Z241" s="17">
        <v>0</v>
      </c>
      <c r="AA241" s="17">
        <v>654655445.83220387</v>
      </c>
      <c r="AB241" s="17">
        <v>0</v>
      </c>
      <c r="AC241" s="17">
        <v>0</v>
      </c>
      <c r="AD241" s="17">
        <v>0.61299999999999999</v>
      </c>
      <c r="AE241" s="17">
        <v>9.2149999999999999</v>
      </c>
      <c r="AF241" s="17">
        <v>114292324641.93904</v>
      </c>
      <c r="AG241" s="17">
        <v>15478516342.269556</v>
      </c>
      <c r="AH241" s="17">
        <v>7702533969.8861561</v>
      </c>
      <c r="AI241" s="17">
        <v>33603</v>
      </c>
      <c r="AJ241" s="17">
        <v>0</v>
      </c>
      <c r="AK241" s="17">
        <v>0</v>
      </c>
      <c r="AL241" s="17">
        <v>0</v>
      </c>
      <c r="AM241" s="17">
        <v>0</v>
      </c>
      <c r="AN241" s="17">
        <v>0</v>
      </c>
      <c r="AO241" s="17">
        <v>0</v>
      </c>
      <c r="AP241" s="17">
        <v>0</v>
      </c>
      <c r="AQ241" s="17">
        <v>0</v>
      </c>
      <c r="AR241" s="17">
        <v>0</v>
      </c>
      <c r="AS241" s="17">
        <v>0</v>
      </c>
      <c r="AT241" s="17">
        <v>0</v>
      </c>
      <c r="AU241" s="17">
        <v>0</v>
      </c>
      <c r="AV241" s="17">
        <v>0</v>
      </c>
      <c r="AW241" s="17">
        <v>0</v>
      </c>
      <c r="AX241" s="17">
        <v>0</v>
      </c>
      <c r="AY241" s="17">
        <v>0</v>
      </c>
      <c r="AZ241" s="17">
        <v>0</v>
      </c>
      <c r="BA241" s="17">
        <v>0</v>
      </c>
      <c r="BB241" s="17">
        <v>0</v>
      </c>
      <c r="BC241" s="17">
        <v>0</v>
      </c>
      <c r="BD241" s="17">
        <v>0</v>
      </c>
      <c r="BE241" s="17">
        <v>0</v>
      </c>
      <c r="BF241" s="17">
        <v>0</v>
      </c>
      <c r="BG241" s="17">
        <v>0</v>
      </c>
      <c r="BH241" s="17">
        <v>0</v>
      </c>
      <c r="BI241" s="17">
        <v>0</v>
      </c>
      <c r="BJ241" s="17">
        <v>0</v>
      </c>
      <c r="BK241" s="17">
        <v>0</v>
      </c>
      <c r="BL241" s="17">
        <v>0</v>
      </c>
      <c r="BM241" s="17">
        <v>0</v>
      </c>
      <c r="BN241" s="17">
        <v>0</v>
      </c>
      <c r="BO241" s="17">
        <v>0</v>
      </c>
      <c r="BP241" s="17">
        <v>0</v>
      </c>
      <c r="BQ241" s="17">
        <v>0</v>
      </c>
      <c r="BR241" s="17">
        <v>0</v>
      </c>
      <c r="BS241" s="17">
        <v>0</v>
      </c>
      <c r="BT241" s="17">
        <v>0</v>
      </c>
      <c r="BU241" s="17">
        <v>0</v>
      </c>
      <c r="BV241" s="17">
        <v>0</v>
      </c>
      <c r="BW241" s="17" t="s">
        <v>278</v>
      </c>
      <c r="BX241" s="17">
        <v>0</v>
      </c>
      <c r="BY241" s="17">
        <v>0</v>
      </c>
      <c r="BZ241" s="17">
        <v>0</v>
      </c>
      <c r="CA241" s="17">
        <v>0</v>
      </c>
      <c r="CB241" s="17">
        <v>0</v>
      </c>
      <c r="CC241" s="17">
        <v>0</v>
      </c>
    </row>
    <row r="242" spans="1:81" x14ac:dyDescent="0.3">
      <c r="A242" t="s">
        <v>105</v>
      </c>
      <c r="B242" t="s">
        <v>85</v>
      </c>
      <c r="C242" t="s">
        <v>14</v>
      </c>
      <c r="D242">
        <v>4198738</v>
      </c>
      <c r="E242" t="s">
        <v>27</v>
      </c>
      <c r="F242" t="s">
        <v>51</v>
      </c>
      <c r="G242">
        <v>0</v>
      </c>
      <c r="H242">
        <v>0</v>
      </c>
      <c r="I242">
        <v>0</v>
      </c>
      <c r="J242">
        <v>279.76</v>
      </c>
      <c r="K242">
        <v>40703.660000000003</v>
      </c>
      <c r="L242">
        <v>-0.14000000000000001</v>
      </c>
      <c r="M242">
        <v>319.8744394250852</v>
      </c>
      <c r="N242">
        <v>6.87</v>
      </c>
      <c r="O242">
        <v>4.04</v>
      </c>
      <c r="P242">
        <v>0.75</v>
      </c>
      <c r="Q242">
        <v>1.41</v>
      </c>
      <c r="R242">
        <v>1.46</v>
      </c>
      <c r="S242" t="s">
        <v>121</v>
      </c>
      <c r="T242" t="s">
        <v>121</v>
      </c>
      <c r="U242" s="17">
        <v>118033424283.76535</v>
      </c>
      <c r="V242" t="s">
        <v>277</v>
      </c>
      <c r="W242" t="s">
        <v>276</v>
      </c>
      <c r="X242" s="17">
        <v>2731505652.983016</v>
      </c>
      <c r="Y242" s="17">
        <v>0</v>
      </c>
      <c r="Z242" s="17">
        <v>0</v>
      </c>
      <c r="AA242" s="17">
        <v>681449294.30480146</v>
      </c>
      <c r="AB242" s="17">
        <v>0</v>
      </c>
      <c r="AC242" s="17">
        <v>0</v>
      </c>
      <c r="AD242" s="17">
        <v>0.58099999999999996</v>
      </c>
      <c r="AE242" s="17">
        <v>8.8469999999999995</v>
      </c>
      <c r="AF242" s="17">
        <v>118033424283.76535</v>
      </c>
      <c r="AG242" s="17">
        <v>15197817189.631651</v>
      </c>
      <c r="AH242" s="17">
        <v>7572987721.691678</v>
      </c>
      <c r="AI242" s="17">
        <v>33969</v>
      </c>
      <c r="AJ242" s="17">
        <v>0</v>
      </c>
      <c r="AK242" s="17">
        <v>0</v>
      </c>
      <c r="AL242" s="17">
        <v>0</v>
      </c>
      <c r="AM242" s="17">
        <v>0</v>
      </c>
      <c r="AN242" s="17">
        <v>0</v>
      </c>
      <c r="AO242" s="17">
        <v>0</v>
      </c>
      <c r="AP242" s="17">
        <v>0</v>
      </c>
      <c r="AQ242" s="17">
        <v>0</v>
      </c>
      <c r="AR242" s="17">
        <v>0</v>
      </c>
      <c r="AS242" s="17">
        <v>0</v>
      </c>
      <c r="AT242" s="17">
        <v>0</v>
      </c>
      <c r="AU242" s="17">
        <v>0</v>
      </c>
      <c r="AV242" s="17">
        <v>0</v>
      </c>
      <c r="AW242" s="17">
        <v>0</v>
      </c>
      <c r="AX242" s="17">
        <v>0</v>
      </c>
      <c r="AY242" s="17">
        <v>0</v>
      </c>
      <c r="AZ242" s="17">
        <v>0</v>
      </c>
      <c r="BA242" s="17">
        <v>0</v>
      </c>
      <c r="BB242" s="17">
        <v>0</v>
      </c>
      <c r="BC242" s="17">
        <v>0</v>
      </c>
      <c r="BD242" s="17">
        <v>0</v>
      </c>
      <c r="BE242" s="17">
        <v>0</v>
      </c>
      <c r="BF242" s="17">
        <v>0</v>
      </c>
      <c r="BG242" s="17">
        <v>0</v>
      </c>
      <c r="BH242" s="17">
        <v>0</v>
      </c>
      <c r="BI242" s="17">
        <v>0</v>
      </c>
      <c r="BJ242" s="17">
        <v>0</v>
      </c>
      <c r="BK242" s="17">
        <v>0</v>
      </c>
      <c r="BL242" s="17">
        <v>0</v>
      </c>
      <c r="BM242" s="17">
        <v>0</v>
      </c>
      <c r="BN242" s="17">
        <v>0</v>
      </c>
      <c r="BO242" s="17">
        <v>0</v>
      </c>
      <c r="BP242" s="17">
        <v>0</v>
      </c>
      <c r="BQ242" s="17">
        <v>0</v>
      </c>
      <c r="BR242" s="17">
        <v>0</v>
      </c>
      <c r="BS242" s="17">
        <v>0</v>
      </c>
      <c r="BT242" s="17">
        <v>0</v>
      </c>
      <c r="BU242" s="17">
        <v>0</v>
      </c>
      <c r="BV242" s="17">
        <v>0</v>
      </c>
      <c r="BW242" s="17" t="s">
        <v>278</v>
      </c>
      <c r="BX242" s="17">
        <v>0</v>
      </c>
      <c r="BY242" s="17">
        <v>0</v>
      </c>
      <c r="BZ242" s="17">
        <v>0</v>
      </c>
      <c r="CA242" s="17">
        <v>0</v>
      </c>
      <c r="CB242" s="17">
        <v>0</v>
      </c>
      <c r="CC242" s="17">
        <v>0</v>
      </c>
    </row>
    <row r="243" spans="1:81" x14ac:dyDescent="0.3">
      <c r="A243" t="s">
        <v>105</v>
      </c>
      <c r="B243" t="s">
        <v>85</v>
      </c>
      <c r="C243" t="s">
        <v>14</v>
      </c>
      <c r="D243">
        <v>4198738</v>
      </c>
      <c r="E243" t="s">
        <v>27</v>
      </c>
      <c r="F243" t="s">
        <v>52</v>
      </c>
      <c r="G243">
        <v>0</v>
      </c>
      <c r="H243">
        <v>0</v>
      </c>
      <c r="I243">
        <v>0</v>
      </c>
      <c r="J243">
        <v>272.01</v>
      </c>
      <c r="K243">
        <v>39215.870000000003</v>
      </c>
      <c r="L243">
        <v>-0.14000000000000001</v>
      </c>
      <c r="M243">
        <v>303.02675425656338</v>
      </c>
      <c r="N243">
        <v>6.94</v>
      </c>
      <c r="O243">
        <v>3.29</v>
      </c>
      <c r="P243">
        <v>0.28999999999999998</v>
      </c>
      <c r="Q243">
        <v>1.48</v>
      </c>
      <c r="R243">
        <v>1.48</v>
      </c>
      <c r="S243" t="s">
        <v>121</v>
      </c>
      <c r="T243" t="s">
        <v>121</v>
      </c>
      <c r="U243" s="17">
        <v>156042338709.6774</v>
      </c>
      <c r="V243" t="s">
        <v>277</v>
      </c>
      <c r="W243" t="s">
        <v>276</v>
      </c>
      <c r="X243" s="17">
        <v>4466469762.7218418</v>
      </c>
      <c r="Y243" s="17">
        <v>0</v>
      </c>
      <c r="Z243" s="17">
        <v>0</v>
      </c>
      <c r="AA243" s="17">
        <v>988336746.52529395</v>
      </c>
      <c r="AB243" s="17">
        <v>0</v>
      </c>
      <c r="AC243" s="17">
        <v>0</v>
      </c>
      <c r="AD243" s="17">
        <v>0.72099999999999997</v>
      </c>
      <c r="AE243" s="17">
        <v>11.583</v>
      </c>
      <c r="AF243" s="17">
        <v>156042338709.6774</v>
      </c>
      <c r="AG243" s="17">
        <v>18550403225.80645</v>
      </c>
      <c r="AH243" s="17">
        <v>9480510752.6881714</v>
      </c>
      <c r="AI243" s="17">
        <v>34334</v>
      </c>
      <c r="AJ243" s="17">
        <v>0</v>
      </c>
      <c r="AK243" s="17">
        <v>0</v>
      </c>
      <c r="AL243" s="17">
        <v>0</v>
      </c>
      <c r="AM243" s="17">
        <v>0</v>
      </c>
      <c r="AN243" s="17">
        <v>0</v>
      </c>
      <c r="AO243" s="17">
        <v>0</v>
      </c>
      <c r="AP243" s="17">
        <v>0</v>
      </c>
      <c r="AQ243" s="17">
        <v>0</v>
      </c>
      <c r="AR243" s="17">
        <v>0</v>
      </c>
      <c r="AS243" s="17">
        <v>0</v>
      </c>
      <c r="AT243" s="17">
        <v>0</v>
      </c>
      <c r="AU243" s="17">
        <v>0</v>
      </c>
      <c r="AV243" s="17">
        <v>0</v>
      </c>
      <c r="AW243" s="17">
        <v>0</v>
      </c>
      <c r="AX243" s="17">
        <v>0</v>
      </c>
      <c r="AY243" s="17">
        <v>0</v>
      </c>
      <c r="AZ243" s="17">
        <v>0</v>
      </c>
      <c r="BA243" s="17">
        <v>0</v>
      </c>
      <c r="BB243" s="17">
        <v>0</v>
      </c>
      <c r="BC243" s="17">
        <v>0</v>
      </c>
      <c r="BD243" s="17">
        <v>0</v>
      </c>
      <c r="BE243" s="17">
        <v>0</v>
      </c>
      <c r="BF243" s="17">
        <v>0</v>
      </c>
      <c r="BG243" s="17">
        <v>0</v>
      </c>
      <c r="BH243" s="17">
        <v>0</v>
      </c>
      <c r="BI243" s="17">
        <v>0</v>
      </c>
      <c r="BJ243" s="17">
        <v>0</v>
      </c>
      <c r="BK243" s="17">
        <v>0</v>
      </c>
      <c r="BL243" s="17">
        <v>0</v>
      </c>
      <c r="BM243" s="17">
        <v>0</v>
      </c>
      <c r="BN243" s="17">
        <v>0</v>
      </c>
      <c r="BO243" s="17">
        <v>0</v>
      </c>
      <c r="BP243" s="17">
        <v>0</v>
      </c>
      <c r="BQ243" s="17">
        <v>0</v>
      </c>
      <c r="BR243" s="17">
        <v>0</v>
      </c>
      <c r="BS243" s="17">
        <v>0</v>
      </c>
      <c r="BT243" s="17">
        <v>0</v>
      </c>
      <c r="BU243" s="17">
        <v>0</v>
      </c>
      <c r="BV243" s="17">
        <v>0</v>
      </c>
      <c r="BW243" s="17" t="s">
        <v>278</v>
      </c>
      <c r="BX243" s="17">
        <v>0</v>
      </c>
      <c r="BY243" s="17">
        <v>0</v>
      </c>
      <c r="BZ243" s="17">
        <v>0</v>
      </c>
      <c r="CA243" s="17">
        <v>0</v>
      </c>
      <c r="CB243" s="17">
        <v>0</v>
      </c>
      <c r="CC243" s="17">
        <v>0</v>
      </c>
    </row>
    <row r="244" spans="1:81" x14ac:dyDescent="0.3">
      <c r="A244" t="s">
        <v>105</v>
      </c>
      <c r="B244" t="s">
        <v>85</v>
      </c>
      <c r="C244" t="s">
        <v>14</v>
      </c>
      <c r="D244">
        <v>4198738</v>
      </c>
      <c r="E244" t="s">
        <v>27</v>
      </c>
      <c r="F244" t="s">
        <v>53</v>
      </c>
      <c r="G244">
        <v>0</v>
      </c>
      <c r="H244">
        <v>0</v>
      </c>
      <c r="I244">
        <v>0</v>
      </c>
      <c r="J244">
        <v>301.25</v>
      </c>
      <c r="K244">
        <v>43087.19</v>
      </c>
      <c r="L244">
        <v>1.3</v>
      </c>
      <c r="M244">
        <v>332.7969404789863</v>
      </c>
      <c r="N244">
        <v>6.99</v>
      </c>
      <c r="O244">
        <v>0.85</v>
      </c>
      <c r="P244">
        <v>-0.39</v>
      </c>
      <c r="Q244">
        <v>1.37</v>
      </c>
      <c r="R244">
        <v>1.31</v>
      </c>
      <c r="S244" t="s">
        <v>121</v>
      </c>
      <c r="T244" t="s">
        <v>121</v>
      </c>
      <c r="U244" s="17">
        <v>176761068702.29007</v>
      </c>
      <c r="V244" t="s">
        <v>277</v>
      </c>
      <c r="W244" t="s">
        <v>276</v>
      </c>
      <c r="X244" s="17">
        <v>4238306204.0006752</v>
      </c>
      <c r="Y244" s="17">
        <v>0</v>
      </c>
      <c r="Z244" s="17">
        <v>0</v>
      </c>
      <c r="AA244" s="17">
        <v>882154815.10109282</v>
      </c>
      <c r="AB244" s="17">
        <v>0</v>
      </c>
      <c r="AC244" s="17">
        <v>0</v>
      </c>
      <c r="AD244" s="17">
        <v>0.51800000000000002</v>
      </c>
      <c r="AE244" s="17">
        <v>8.4830000000000005</v>
      </c>
      <c r="AF244" s="17">
        <v>176761068702.29007</v>
      </c>
      <c r="AG244" s="17">
        <v>22363358778.625954</v>
      </c>
      <c r="AH244" s="17">
        <v>10864885496.183205</v>
      </c>
      <c r="AI244" s="17">
        <v>34699</v>
      </c>
      <c r="AJ244" s="17">
        <v>0</v>
      </c>
      <c r="AK244" s="17">
        <v>0</v>
      </c>
      <c r="AL244" s="17">
        <v>0</v>
      </c>
      <c r="AM244" s="17">
        <v>0</v>
      </c>
      <c r="AN244" s="17">
        <v>0</v>
      </c>
      <c r="AO244" s="17">
        <v>0</v>
      </c>
      <c r="AP244" s="17">
        <v>0</v>
      </c>
      <c r="AQ244" s="17">
        <v>0</v>
      </c>
      <c r="AR244" s="17">
        <v>0</v>
      </c>
      <c r="AS244" s="17">
        <v>0</v>
      </c>
      <c r="AT244" s="17">
        <v>0</v>
      </c>
      <c r="AU244" s="17">
        <v>0</v>
      </c>
      <c r="AV244" s="17">
        <v>0</v>
      </c>
      <c r="AW244" s="17">
        <v>0</v>
      </c>
      <c r="AX244" s="17">
        <v>0</v>
      </c>
      <c r="AY244" s="17">
        <v>0</v>
      </c>
      <c r="AZ244" s="17">
        <v>0</v>
      </c>
      <c r="BA244" s="17">
        <v>0</v>
      </c>
      <c r="BB244" s="17">
        <v>0</v>
      </c>
      <c r="BC244" s="17">
        <v>0</v>
      </c>
      <c r="BD244" s="17">
        <v>0</v>
      </c>
      <c r="BE244" s="17">
        <v>0</v>
      </c>
      <c r="BF244" s="17">
        <v>0</v>
      </c>
      <c r="BG244" s="17">
        <v>0</v>
      </c>
      <c r="BH244" s="17">
        <v>0</v>
      </c>
      <c r="BI244" s="17">
        <v>0</v>
      </c>
      <c r="BJ244" s="17">
        <v>0</v>
      </c>
      <c r="BK244" s="17">
        <v>0</v>
      </c>
      <c r="BL244" s="17">
        <v>0</v>
      </c>
      <c r="BM244" s="17">
        <v>0</v>
      </c>
      <c r="BN244" s="17">
        <v>0</v>
      </c>
      <c r="BO244" s="17">
        <v>0</v>
      </c>
      <c r="BP244" s="17">
        <v>0</v>
      </c>
      <c r="BQ244" s="17">
        <v>0</v>
      </c>
      <c r="BR244" s="17">
        <v>0</v>
      </c>
      <c r="BS244" s="17">
        <v>0</v>
      </c>
      <c r="BT244" s="17">
        <v>0</v>
      </c>
      <c r="BU244" s="17">
        <v>0</v>
      </c>
      <c r="BV244" s="17">
        <v>0</v>
      </c>
      <c r="BW244" s="17" t="s">
        <v>278</v>
      </c>
      <c r="BX244" s="17">
        <v>0</v>
      </c>
      <c r="BY244" s="17">
        <v>0</v>
      </c>
      <c r="BZ244" s="17">
        <v>0</v>
      </c>
      <c r="CA244" s="17">
        <v>0</v>
      </c>
      <c r="CB244" s="17">
        <v>0</v>
      </c>
      <c r="CC244" s="17">
        <v>0</v>
      </c>
    </row>
    <row r="245" spans="1:81" x14ac:dyDescent="0.3">
      <c r="A245" t="s">
        <v>105</v>
      </c>
      <c r="B245" t="s">
        <v>85</v>
      </c>
      <c r="C245" t="s">
        <v>14</v>
      </c>
      <c r="D245">
        <v>4198738</v>
      </c>
      <c r="E245" t="s">
        <v>27</v>
      </c>
      <c r="F245" t="s">
        <v>54</v>
      </c>
      <c r="G245">
        <v>0</v>
      </c>
      <c r="H245">
        <v>0</v>
      </c>
      <c r="I245">
        <v>0</v>
      </c>
      <c r="J245">
        <v>352.99</v>
      </c>
      <c r="K245">
        <v>50153</v>
      </c>
      <c r="L245">
        <v>0.56000000000000005</v>
      </c>
      <c r="M245">
        <v>386.601505548337</v>
      </c>
      <c r="N245">
        <v>7.04</v>
      </c>
      <c r="O245">
        <v>1.8</v>
      </c>
      <c r="P245">
        <v>-0.16</v>
      </c>
      <c r="Q245">
        <v>1.18</v>
      </c>
      <c r="R245">
        <v>1.1499999999999999</v>
      </c>
      <c r="S245" t="s">
        <v>121</v>
      </c>
      <c r="T245" t="s">
        <v>121</v>
      </c>
      <c r="U245" s="17">
        <v>211936741767.76431</v>
      </c>
      <c r="V245" t="s">
        <v>277</v>
      </c>
      <c r="W245" t="s">
        <v>276</v>
      </c>
      <c r="X245" s="17">
        <v>5977779468.9180593</v>
      </c>
      <c r="Y245" s="17">
        <v>0</v>
      </c>
      <c r="Z245" s="17">
        <v>0</v>
      </c>
      <c r="AA245" s="17">
        <v>1046174991.4402049</v>
      </c>
      <c r="AB245" s="17">
        <v>0.56293370690137445</v>
      </c>
      <c r="AC245" s="17">
        <v>0</v>
      </c>
      <c r="AD245" s="17">
        <v>0</v>
      </c>
      <c r="AE245" s="17">
        <v>0</v>
      </c>
      <c r="AF245" s="17">
        <v>211936741767.76431</v>
      </c>
      <c r="AG245" s="17">
        <v>86084055459.272095</v>
      </c>
      <c r="AH245" s="17">
        <v>11879549393.414213</v>
      </c>
      <c r="AI245" s="17">
        <v>35064</v>
      </c>
      <c r="AJ245" s="17">
        <v>0</v>
      </c>
      <c r="AK245" s="17">
        <v>0</v>
      </c>
      <c r="AL245" s="17">
        <v>0</v>
      </c>
      <c r="AM245" s="17">
        <v>0</v>
      </c>
      <c r="AN245" s="17">
        <v>0</v>
      </c>
      <c r="AO245" s="17">
        <v>0</v>
      </c>
      <c r="AP245" s="17">
        <v>0</v>
      </c>
      <c r="AQ245" s="17">
        <v>0</v>
      </c>
      <c r="AR245" s="17">
        <v>0</v>
      </c>
      <c r="AS245" s="17">
        <v>0</v>
      </c>
      <c r="AT245" s="17">
        <v>0</v>
      </c>
      <c r="AU245" s="17">
        <v>0</v>
      </c>
      <c r="AV245" s="17">
        <v>0</v>
      </c>
      <c r="AW245" s="17">
        <v>0</v>
      </c>
      <c r="AX245" s="17">
        <v>0</v>
      </c>
      <c r="AY245" s="17">
        <v>0</v>
      </c>
      <c r="AZ245" s="17">
        <v>0</v>
      </c>
      <c r="BA245" s="17">
        <v>0</v>
      </c>
      <c r="BB245" s="17">
        <v>0</v>
      </c>
      <c r="BC245" s="17">
        <v>0</v>
      </c>
      <c r="BD245" s="17">
        <v>0</v>
      </c>
      <c r="BE245" s="17">
        <v>0</v>
      </c>
      <c r="BF245" s="17">
        <v>0</v>
      </c>
      <c r="BG245" s="17">
        <v>0</v>
      </c>
      <c r="BH245" s="17">
        <v>0</v>
      </c>
      <c r="BI245" s="17">
        <v>0</v>
      </c>
      <c r="BJ245" s="17">
        <v>0</v>
      </c>
      <c r="BK245" s="17">
        <v>0</v>
      </c>
      <c r="BL245" s="17">
        <v>0</v>
      </c>
      <c r="BM245" s="17">
        <v>0</v>
      </c>
      <c r="BN245" s="17">
        <v>0</v>
      </c>
      <c r="BO245" s="17">
        <v>0</v>
      </c>
      <c r="BP245" s="17">
        <v>0</v>
      </c>
      <c r="BQ245" s="17">
        <v>0</v>
      </c>
      <c r="BR245" s="17">
        <v>0</v>
      </c>
      <c r="BS245" s="17">
        <v>0</v>
      </c>
      <c r="BT245" s="17">
        <v>0</v>
      </c>
      <c r="BU245" s="17">
        <v>0</v>
      </c>
      <c r="BV245" s="17">
        <v>0</v>
      </c>
      <c r="BW245" s="17" t="s">
        <v>278</v>
      </c>
      <c r="BX245" s="17">
        <v>0</v>
      </c>
      <c r="BY245" s="17">
        <v>0</v>
      </c>
      <c r="BZ245" s="17">
        <v>0</v>
      </c>
      <c r="CA245" s="17">
        <v>0</v>
      </c>
      <c r="CB245" s="17">
        <v>0</v>
      </c>
      <c r="CC245" s="17">
        <v>0</v>
      </c>
    </row>
    <row r="246" spans="1:81" x14ac:dyDescent="0.3">
      <c r="A246" t="s">
        <v>105</v>
      </c>
      <c r="B246" t="s">
        <v>85</v>
      </c>
      <c r="C246" t="s">
        <v>14</v>
      </c>
      <c r="D246">
        <v>4198738</v>
      </c>
      <c r="E246" t="s">
        <v>27</v>
      </c>
      <c r="F246" t="s">
        <v>55</v>
      </c>
      <c r="G246">
        <v>0</v>
      </c>
      <c r="H246">
        <v>0</v>
      </c>
      <c r="I246">
        <v>0</v>
      </c>
      <c r="J246">
        <v>340.15</v>
      </c>
      <c r="K246">
        <v>48113.77</v>
      </c>
      <c r="L246">
        <v>0.45</v>
      </c>
      <c r="M246">
        <v>370.46570587865347</v>
      </c>
      <c r="N246">
        <v>7.07</v>
      </c>
      <c r="O246">
        <v>0.81</v>
      </c>
      <c r="P246">
        <v>-1.85</v>
      </c>
      <c r="Q246">
        <v>1.24</v>
      </c>
      <c r="R246">
        <v>1.35</v>
      </c>
      <c r="S246" t="s">
        <v>121</v>
      </c>
      <c r="T246" t="s">
        <v>121</v>
      </c>
      <c r="U246" s="17">
        <v>218488277700.00003</v>
      </c>
      <c r="V246" t="s">
        <v>277</v>
      </c>
      <c r="W246" t="s">
        <v>276</v>
      </c>
      <c r="X246" s="17">
        <v>6191143034.7576571</v>
      </c>
      <c r="Y246" s="17">
        <v>0</v>
      </c>
      <c r="Z246" s="17">
        <v>0</v>
      </c>
      <c r="AA246" s="17">
        <v>-1167865518.2482111</v>
      </c>
      <c r="AB246" s="17">
        <v>-0.89692718818370232</v>
      </c>
      <c r="AC246" s="17" t="s">
        <v>279</v>
      </c>
      <c r="AD246" s="17">
        <v>-0.53700000000000003</v>
      </c>
      <c r="AE246" s="17">
        <v>-11.305</v>
      </c>
      <c r="AF246" s="17">
        <v>218488277700.00003</v>
      </c>
      <c r="AG246" s="17">
        <v>91571290800</v>
      </c>
      <c r="AH246" s="17">
        <v>8815013900</v>
      </c>
      <c r="AI246" s="17">
        <v>35430</v>
      </c>
      <c r="AJ246" s="17">
        <v>0</v>
      </c>
      <c r="AK246" s="17">
        <v>0</v>
      </c>
      <c r="AL246" s="17">
        <v>0</v>
      </c>
      <c r="AM246" s="17">
        <v>0</v>
      </c>
      <c r="AN246" s="17">
        <v>0</v>
      </c>
      <c r="AO246" s="17">
        <v>0</v>
      </c>
      <c r="AP246" s="17">
        <v>0</v>
      </c>
      <c r="AQ246" s="17">
        <v>0</v>
      </c>
      <c r="AR246" s="17">
        <v>0</v>
      </c>
      <c r="AS246" s="17">
        <v>0</v>
      </c>
      <c r="AT246" s="17">
        <v>0</v>
      </c>
      <c r="AU246" s="17">
        <v>0</v>
      </c>
      <c r="AV246" s="17">
        <v>0</v>
      </c>
      <c r="AW246" s="17">
        <v>0</v>
      </c>
      <c r="AX246" s="17">
        <v>0</v>
      </c>
      <c r="AY246" s="17">
        <v>0</v>
      </c>
      <c r="AZ246" s="17">
        <v>0</v>
      </c>
      <c r="BA246" s="17">
        <v>0</v>
      </c>
      <c r="BB246" s="17">
        <v>0</v>
      </c>
      <c r="BC246" s="17">
        <v>0</v>
      </c>
      <c r="BD246" s="17">
        <v>0</v>
      </c>
      <c r="BE246" s="17">
        <v>0</v>
      </c>
      <c r="BF246" s="17">
        <v>0</v>
      </c>
      <c r="BG246" s="17">
        <v>0</v>
      </c>
      <c r="BH246" s="17">
        <v>0</v>
      </c>
      <c r="BI246" s="17">
        <v>0</v>
      </c>
      <c r="BJ246" s="17">
        <v>0</v>
      </c>
      <c r="BK246" s="17">
        <v>0</v>
      </c>
      <c r="BL246" s="17">
        <v>0</v>
      </c>
      <c r="BM246" s="17">
        <v>0</v>
      </c>
      <c r="BN246" s="17">
        <v>0</v>
      </c>
      <c r="BO246" s="17">
        <v>0</v>
      </c>
      <c r="BP246" s="17">
        <v>0</v>
      </c>
      <c r="BQ246" s="17">
        <v>0</v>
      </c>
      <c r="BR246" s="17">
        <v>0</v>
      </c>
      <c r="BS246" s="17">
        <v>0</v>
      </c>
      <c r="BT246" s="17">
        <v>0</v>
      </c>
      <c r="BU246" s="17">
        <v>0</v>
      </c>
      <c r="BV246" s="17">
        <v>0</v>
      </c>
      <c r="BW246" s="17" t="s">
        <v>278</v>
      </c>
      <c r="BX246" s="17">
        <v>0</v>
      </c>
      <c r="BY246" s="17">
        <v>0</v>
      </c>
      <c r="BZ246" s="17">
        <v>0</v>
      </c>
      <c r="CA246" s="17">
        <v>0</v>
      </c>
      <c r="CB246" s="17">
        <v>0</v>
      </c>
      <c r="CC246" s="17">
        <v>0</v>
      </c>
    </row>
    <row r="247" spans="1:81" x14ac:dyDescent="0.3">
      <c r="A247" t="s">
        <v>105</v>
      </c>
      <c r="B247" t="s">
        <v>85</v>
      </c>
      <c r="C247" t="s">
        <v>14</v>
      </c>
      <c r="D247">
        <v>4198738</v>
      </c>
      <c r="E247" t="s">
        <v>27</v>
      </c>
      <c r="F247" t="s">
        <v>56</v>
      </c>
      <c r="G247">
        <v>0</v>
      </c>
      <c r="H247">
        <v>0</v>
      </c>
      <c r="I247">
        <v>0</v>
      </c>
      <c r="J247">
        <v>294.75</v>
      </c>
      <c r="K247">
        <v>41590.06</v>
      </c>
      <c r="L247">
        <v>2.2400000000000002</v>
      </c>
      <c r="M247">
        <v>323.09409816796864</v>
      </c>
      <c r="N247">
        <v>7.09</v>
      </c>
      <c r="O247">
        <v>0.52</v>
      </c>
      <c r="P247">
        <v>-0.59</v>
      </c>
      <c r="Q247">
        <v>1.45</v>
      </c>
      <c r="R247">
        <v>1.46</v>
      </c>
      <c r="S247" t="s">
        <v>121</v>
      </c>
      <c r="T247" t="s">
        <v>121</v>
      </c>
      <c r="U247" s="17">
        <v>0</v>
      </c>
      <c r="V247" t="s">
        <v>277</v>
      </c>
      <c r="W247" t="s">
        <v>276</v>
      </c>
      <c r="X247" s="17">
        <v>0</v>
      </c>
      <c r="Y247" s="17">
        <v>0</v>
      </c>
      <c r="Z247" s="17">
        <v>0</v>
      </c>
      <c r="AA247" s="17">
        <v>0</v>
      </c>
      <c r="AB247" s="17">
        <v>0</v>
      </c>
      <c r="AC247" s="17">
        <v>0</v>
      </c>
      <c r="AD247" s="17">
        <v>0</v>
      </c>
      <c r="AE247" s="17">
        <v>0</v>
      </c>
      <c r="AF247" s="17">
        <v>0</v>
      </c>
      <c r="AG247" s="17">
        <v>0</v>
      </c>
      <c r="AH247" s="17">
        <v>0</v>
      </c>
      <c r="AI247" s="17" t="s">
        <v>277</v>
      </c>
      <c r="AJ247" s="17">
        <v>0</v>
      </c>
      <c r="AK247" s="17">
        <v>0</v>
      </c>
      <c r="AL247" s="17">
        <v>0</v>
      </c>
      <c r="AM247" s="17">
        <v>0</v>
      </c>
      <c r="AN247" s="17">
        <v>0</v>
      </c>
      <c r="AO247" s="17">
        <v>0</v>
      </c>
      <c r="AP247" s="17">
        <v>0</v>
      </c>
      <c r="AQ247" s="17">
        <v>0</v>
      </c>
      <c r="AR247" s="17">
        <v>0</v>
      </c>
      <c r="AS247" s="17">
        <v>0</v>
      </c>
      <c r="AT247" s="17">
        <v>0</v>
      </c>
      <c r="AU247" s="17">
        <v>0</v>
      </c>
      <c r="AV247" s="17">
        <v>0</v>
      </c>
      <c r="AW247" s="17">
        <v>0</v>
      </c>
      <c r="AX247" s="17">
        <v>0</v>
      </c>
      <c r="AY247" s="17">
        <v>0</v>
      </c>
      <c r="AZ247" s="17">
        <v>0</v>
      </c>
      <c r="BA247" s="17">
        <v>0</v>
      </c>
      <c r="BB247" s="17">
        <v>0</v>
      </c>
      <c r="BC247" s="17">
        <v>0</v>
      </c>
      <c r="BD247" s="17">
        <v>0</v>
      </c>
      <c r="BE247" s="17">
        <v>0</v>
      </c>
      <c r="BF247" s="17">
        <v>0</v>
      </c>
      <c r="BG247" s="17">
        <v>0</v>
      </c>
      <c r="BH247" s="17">
        <v>0</v>
      </c>
      <c r="BI247" s="17">
        <v>0</v>
      </c>
      <c r="BJ247" s="17">
        <v>0</v>
      </c>
      <c r="BK247" s="17">
        <v>0</v>
      </c>
      <c r="BL247" s="17">
        <v>0</v>
      </c>
      <c r="BM247" s="17">
        <v>0</v>
      </c>
      <c r="BN247" s="17">
        <v>0</v>
      </c>
      <c r="BO247" s="17">
        <v>0</v>
      </c>
      <c r="BP247" s="17">
        <v>0</v>
      </c>
      <c r="BQ247" s="17">
        <v>0</v>
      </c>
      <c r="BR247" s="17">
        <v>0</v>
      </c>
      <c r="BS247" s="17">
        <v>0</v>
      </c>
      <c r="BT247" s="17">
        <v>0</v>
      </c>
      <c r="BU247" s="17">
        <v>0</v>
      </c>
      <c r="BV247" s="17">
        <v>0</v>
      </c>
      <c r="BW247" s="17" t="s">
        <v>278</v>
      </c>
      <c r="BX247" s="17">
        <v>0</v>
      </c>
      <c r="BY247" s="17">
        <v>0</v>
      </c>
      <c r="BZ247" s="17">
        <v>0</v>
      </c>
      <c r="CA247" s="17">
        <v>0</v>
      </c>
      <c r="CB247" s="17">
        <v>0</v>
      </c>
      <c r="CC247" s="17">
        <v>0</v>
      </c>
    </row>
    <row r="248" spans="1:81" x14ac:dyDescent="0.3">
      <c r="A248" t="s">
        <v>105</v>
      </c>
      <c r="B248" t="s">
        <v>85</v>
      </c>
      <c r="C248" t="s">
        <v>14</v>
      </c>
      <c r="D248">
        <v>4198738</v>
      </c>
      <c r="E248" t="s">
        <v>27</v>
      </c>
      <c r="F248" t="s">
        <v>57</v>
      </c>
      <c r="G248">
        <v>0</v>
      </c>
      <c r="H248">
        <v>0</v>
      </c>
      <c r="I248">
        <v>0</v>
      </c>
      <c r="J248">
        <v>303.17</v>
      </c>
      <c r="K248">
        <v>42651.03</v>
      </c>
      <c r="L248">
        <v>2.94</v>
      </c>
      <c r="M248">
        <v>333.22712671128392</v>
      </c>
      <c r="N248">
        <v>7.11</v>
      </c>
      <c r="O248">
        <v>0.02</v>
      </c>
      <c r="P248">
        <v>-1.37</v>
      </c>
      <c r="Q248">
        <v>1.45</v>
      </c>
      <c r="R248">
        <v>1.38</v>
      </c>
      <c r="S248" t="s">
        <v>121</v>
      </c>
      <c r="T248" t="s">
        <v>121</v>
      </c>
      <c r="U248" s="17">
        <v>0</v>
      </c>
      <c r="V248" t="s">
        <v>277</v>
      </c>
      <c r="W248" t="s">
        <v>276</v>
      </c>
      <c r="X248" s="17">
        <v>0</v>
      </c>
      <c r="Y248" s="17">
        <v>0</v>
      </c>
      <c r="Z248" s="17">
        <v>0</v>
      </c>
      <c r="AA248" s="17">
        <v>0</v>
      </c>
      <c r="AB248" s="17">
        <v>0</v>
      </c>
      <c r="AC248" s="17">
        <v>0</v>
      </c>
      <c r="AD248" s="17">
        <v>0</v>
      </c>
      <c r="AE248" s="17">
        <v>0</v>
      </c>
      <c r="AF248" s="17">
        <v>0</v>
      </c>
      <c r="AG248" s="17">
        <v>0</v>
      </c>
      <c r="AH248" s="17">
        <v>0</v>
      </c>
      <c r="AI248" s="17" t="s">
        <v>277</v>
      </c>
      <c r="AJ248" s="17">
        <v>0</v>
      </c>
      <c r="AK248" s="17">
        <v>0</v>
      </c>
      <c r="AL248" s="17">
        <v>0</v>
      </c>
      <c r="AM248" s="17">
        <v>0</v>
      </c>
      <c r="AN248" s="17">
        <v>0</v>
      </c>
      <c r="AO248" s="17">
        <v>0</v>
      </c>
      <c r="AP248" s="17">
        <v>0</v>
      </c>
      <c r="AQ248" s="17">
        <v>0</v>
      </c>
      <c r="AR248" s="17">
        <v>0</v>
      </c>
      <c r="AS248" s="17">
        <v>0</v>
      </c>
      <c r="AT248" s="17">
        <v>0</v>
      </c>
      <c r="AU248" s="17">
        <v>0</v>
      </c>
      <c r="AV248" s="17">
        <v>0</v>
      </c>
      <c r="AW248" s="17">
        <v>0</v>
      </c>
      <c r="AX248" s="17">
        <v>0</v>
      </c>
      <c r="AY248" s="17">
        <v>0</v>
      </c>
      <c r="AZ248" s="17">
        <v>0</v>
      </c>
      <c r="BA248" s="17">
        <v>0</v>
      </c>
      <c r="BB248" s="17">
        <v>0</v>
      </c>
      <c r="BC248" s="17">
        <v>0</v>
      </c>
      <c r="BD248" s="17">
        <v>0</v>
      </c>
      <c r="BE248" s="17">
        <v>0</v>
      </c>
      <c r="BF248" s="17">
        <v>0</v>
      </c>
      <c r="BG248" s="17">
        <v>0</v>
      </c>
      <c r="BH248" s="17">
        <v>0</v>
      </c>
      <c r="BI248" s="17">
        <v>0</v>
      </c>
      <c r="BJ248" s="17">
        <v>0</v>
      </c>
      <c r="BK248" s="17">
        <v>0</v>
      </c>
      <c r="BL248" s="17">
        <v>0</v>
      </c>
      <c r="BM248" s="17">
        <v>0</v>
      </c>
      <c r="BN248" s="17">
        <v>0</v>
      </c>
      <c r="BO248" s="17">
        <v>0</v>
      </c>
      <c r="BP248" s="17">
        <v>0</v>
      </c>
      <c r="BQ248" s="17">
        <v>0</v>
      </c>
      <c r="BR248" s="17">
        <v>0</v>
      </c>
      <c r="BS248" s="17">
        <v>0</v>
      </c>
      <c r="BT248" s="17">
        <v>0</v>
      </c>
      <c r="BU248" s="17">
        <v>0</v>
      </c>
      <c r="BV248" s="17">
        <v>0</v>
      </c>
      <c r="BW248" s="17" t="s">
        <v>278</v>
      </c>
      <c r="BX248" s="17">
        <v>0</v>
      </c>
      <c r="BY248" s="17">
        <v>0</v>
      </c>
      <c r="BZ248" s="17">
        <v>0</v>
      </c>
      <c r="CA248" s="17">
        <v>0</v>
      </c>
      <c r="CB248" s="17">
        <v>0</v>
      </c>
      <c r="CC248" s="17">
        <v>0</v>
      </c>
    </row>
    <row r="249" spans="1:81" x14ac:dyDescent="0.3">
      <c r="A249" t="s">
        <v>105</v>
      </c>
      <c r="B249" t="s">
        <v>85</v>
      </c>
      <c r="C249" t="s">
        <v>14</v>
      </c>
      <c r="D249">
        <v>4198738</v>
      </c>
      <c r="E249" t="s">
        <v>27</v>
      </c>
      <c r="F249" t="s">
        <v>58</v>
      </c>
      <c r="G249">
        <v>1.75</v>
      </c>
      <c r="H249">
        <v>92.69</v>
      </c>
      <c r="I249">
        <v>90.94</v>
      </c>
      <c r="J249">
        <v>297.51</v>
      </c>
      <c r="K249">
        <v>41655.870000000003</v>
      </c>
      <c r="L249">
        <v>1.63</v>
      </c>
      <c r="M249">
        <v>326.13468577131812</v>
      </c>
      <c r="N249">
        <v>7.14</v>
      </c>
      <c r="O249">
        <v>0.81</v>
      </c>
      <c r="P249">
        <v>-0.8</v>
      </c>
      <c r="Q249">
        <v>1.5</v>
      </c>
      <c r="R249">
        <v>1.6</v>
      </c>
      <c r="S249" t="s">
        <v>121</v>
      </c>
      <c r="T249" t="s">
        <v>121</v>
      </c>
      <c r="U249" s="17">
        <v>0</v>
      </c>
      <c r="V249" t="s">
        <v>277</v>
      </c>
      <c r="W249" t="s">
        <v>276</v>
      </c>
      <c r="X249" s="17">
        <v>0</v>
      </c>
      <c r="Y249" s="17">
        <v>0</v>
      </c>
      <c r="Z249" s="17">
        <v>0</v>
      </c>
      <c r="AA249" s="17">
        <v>0</v>
      </c>
      <c r="AB249" s="17">
        <v>0</v>
      </c>
      <c r="AC249" s="17">
        <v>0</v>
      </c>
      <c r="AD249" s="17">
        <v>0</v>
      </c>
      <c r="AE249" s="17">
        <v>0</v>
      </c>
      <c r="AF249" s="17">
        <v>0</v>
      </c>
      <c r="AG249" s="17">
        <v>0</v>
      </c>
      <c r="AH249" s="17">
        <v>0</v>
      </c>
      <c r="AI249" s="17" t="s">
        <v>277</v>
      </c>
      <c r="AJ249" s="17">
        <v>0</v>
      </c>
      <c r="AK249" s="17">
        <v>0</v>
      </c>
      <c r="AL249" s="17">
        <v>0</v>
      </c>
      <c r="AM249" s="17">
        <v>0</v>
      </c>
      <c r="AN249" s="17">
        <v>0</v>
      </c>
      <c r="AO249" s="17">
        <v>0</v>
      </c>
      <c r="AP249" s="17">
        <v>0</v>
      </c>
      <c r="AQ249" s="17">
        <v>0</v>
      </c>
      <c r="AR249" s="17">
        <v>0</v>
      </c>
      <c r="AS249" s="17">
        <v>0</v>
      </c>
      <c r="AT249" s="17">
        <v>0</v>
      </c>
      <c r="AU249" s="17">
        <v>0</v>
      </c>
      <c r="AV249" s="17">
        <v>0</v>
      </c>
      <c r="AW249" s="17">
        <v>0</v>
      </c>
      <c r="AX249" s="17">
        <v>0</v>
      </c>
      <c r="AY249" s="17">
        <v>0</v>
      </c>
      <c r="AZ249" s="17">
        <v>0</v>
      </c>
      <c r="BA249" s="17">
        <v>0</v>
      </c>
      <c r="BB249" s="17">
        <v>0</v>
      </c>
      <c r="BC249" s="17">
        <v>0</v>
      </c>
      <c r="BD249" s="17">
        <v>0</v>
      </c>
      <c r="BE249" s="17">
        <v>0</v>
      </c>
      <c r="BF249" s="17">
        <v>0</v>
      </c>
      <c r="BG249" s="17">
        <v>0</v>
      </c>
      <c r="BH249" s="17">
        <v>0</v>
      </c>
      <c r="BI249" s="17">
        <v>0</v>
      </c>
      <c r="BJ249" s="17">
        <v>0</v>
      </c>
      <c r="BK249" s="17">
        <v>0</v>
      </c>
      <c r="BL249" s="17">
        <v>0</v>
      </c>
      <c r="BM249" s="17">
        <v>0</v>
      </c>
      <c r="BN249" s="17">
        <v>0</v>
      </c>
      <c r="BO249" s="17">
        <v>0</v>
      </c>
      <c r="BP249" s="17">
        <v>0</v>
      </c>
      <c r="BQ249" s="17">
        <v>0</v>
      </c>
      <c r="BR249" s="17">
        <v>0</v>
      </c>
      <c r="BS249" s="17">
        <v>0</v>
      </c>
      <c r="BT249" s="17">
        <v>0</v>
      </c>
      <c r="BU249" s="17">
        <v>0</v>
      </c>
      <c r="BV249" s="17">
        <v>0</v>
      </c>
      <c r="BW249" s="17" t="s">
        <v>278</v>
      </c>
      <c r="BX249" s="17">
        <v>0</v>
      </c>
      <c r="BY249" s="17">
        <v>0</v>
      </c>
      <c r="BZ249" s="17">
        <v>0</v>
      </c>
      <c r="CA249" s="17">
        <v>0</v>
      </c>
      <c r="CB249" s="17">
        <v>0</v>
      </c>
      <c r="CC249" s="17">
        <v>0</v>
      </c>
    </row>
    <row r="250" spans="1:81" x14ac:dyDescent="0.3">
      <c r="A250" t="s">
        <v>105</v>
      </c>
      <c r="B250" t="s">
        <v>85</v>
      </c>
      <c r="C250" t="s">
        <v>14</v>
      </c>
      <c r="D250">
        <v>4198738</v>
      </c>
      <c r="E250" t="s">
        <v>27</v>
      </c>
      <c r="F250" t="s">
        <v>7</v>
      </c>
      <c r="G250">
        <v>1.49</v>
      </c>
      <c r="H250">
        <v>95.12</v>
      </c>
      <c r="I250">
        <v>93.63</v>
      </c>
      <c r="J250">
        <v>279.24</v>
      </c>
      <c r="K250">
        <v>38880.17</v>
      </c>
      <c r="L250">
        <v>4.1100000000000003</v>
      </c>
      <c r="M250">
        <v>302.29483517859876</v>
      </c>
      <c r="N250">
        <v>7.18</v>
      </c>
      <c r="O250">
        <v>1.56</v>
      </c>
      <c r="P250">
        <v>0.95</v>
      </c>
      <c r="Q250">
        <v>1.69</v>
      </c>
      <c r="R250">
        <v>1.64</v>
      </c>
      <c r="S250" t="s">
        <v>121</v>
      </c>
      <c r="T250" t="s">
        <v>121</v>
      </c>
      <c r="U250" s="17">
        <v>0</v>
      </c>
      <c r="V250" t="s">
        <v>277</v>
      </c>
      <c r="W250" t="s">
        <v>276</v>
      </c>
      <c r="X250" s="17">
        <v>0</v>
      </c>
      <c r="Y250" s="17">
        <v>0</v>
      </c>
      <c r="Z250" s="17">
        <v>0</v>
      </c>
      <c r="AA250" s="17">
        <v>0</v>
      </c>
      <c r="AB250" s="17">
        <v>0</v>
      </c>
      <c r="AC250" s="17">
        <v>0</v>
      </c>
      <c r="AD250" s="17">
        <v>0</v>
      </c>
      <c r="AE250" s="17">
        <v>0</v>
      </c>
      <c r="AF250" s="17">
        <v>0</v>
      </c>
      <c r="AG250" s="17">
        <v>0</v>
      </c>
      <c r="AH250" s="17">
        <v>0</v>
      </c>
      <c r="AI250" s="17" t="s">
        <v>277</v>
      </c>
      <c r="AJ250" s="17">
        <v>0</v>
      </c>
      <c r="AK250" s="17">
        <v>0</v>
      </c>
      <c r="AL250" s="17">
        <v>0</v>
      </c>
      <c r="AM250" s="17">
        <v>0</v>
      </c>
      <c r="AN250" s="17">
        <v>0</v>
      </c>
      <c r="AO250" s="17">
        <v>0</v>
      </c>
      <c r="AP250" s="17">
        <v>0</v>
      </c>
      <c r="AQ250" s="17">
        <v>0</v>
      </c>
      <c r="AR250" s="17">
        <v>0</v>
      </c>
      <c r="AS250" s="17">
        <v>0</v>
      </c>
      <c r="AT250" s="17">
        <v>0</v>
      </c>
      <c r="AU250" s="17">
        <v>0</v>
      </c>
      <c r="AV250" s="17">
        <v>0</v>
      </c>
      <c r="AW250" s="17">
        <v>0</v>
      </c>
      <c r="AX250" s="17">
        <v>0</v>
      </c>
      <c r="AY250" s="17">
        <v>0</v>
      </c>
      <c r="AZ250" s="17">
        <v>0</v>
      </c>
      <c r="BA250" s="17">
        <v>0</v>
      </c>
      <c r="BB250" s="17">
        <v>0</v>
      </c>
      <c r="BC250" s="17">
        <v>0</v>
      </c>
      <c r="BD250" s="17">
        <v>0</v>
      </c>
      <c r="BE250" s="17">
        <v>0</v>
      </c>
      <c r="BF250" s="17">
        <v>0</v>
      </c>
      <c r="BG250" s="17">
        <v>0</v>
      </c>
      <c r="BH250" s="17">
        <v>0</v>
      </c>
      <c r="BI250" s="17">
        <v>0</v>
      </c>
      <c r="BJ250" s="17">
        <v>0</v>
      </c>
      <c r="BK250" s="17">
        <v>0</v>
      </c>
      <c r="BL250" s="17">
        <v>0</v>
      </c>
      <c r="BM250" s="17">
        <v>0</v>
      </c>
      <c r="BN250" s="17">
        <v>0</v>
      </c>
      <c r="BO250" s="17">
        <v>0</v>
      </c>
      <c r="BP250" s="17">
        <v>0</v>
      </c>
      <c r="BQ250" s="17">
        <v>0</v>
      </c>
      <c r="BR250" s="17">
        <v>0</v>
      </c>
      <c r="BS250" s="17">
        <v>0</v>
      </c>
      <c r="BT250" s="17">
        <v>0</v>
      </c>
      <c r="BU250" s="17">
        <v>0</v>
      </c>
      <c r="BV250" s="17">
        <v>0</v>
      </c>
      <c r="BW250" s="17" t="s">
        <v>278</v>
      </c>
      <c r="BX250" s="17">
        <v>0</v>
      </c>
      <c r="BY250" s="17">
        <v>0</v>
      </c>
      <c r="BZ250" s="17">
        <v>0</v>
      </c>
      <c r="CA250" s="17">
        <v>0</v>
      </c>
      <c r="CB250" s="17">
        <v>0</v>
      </c>
      <c r="CC250" s="17">
        <v>0</v>
      </c>
    </row>
    <row r="251" spans="1:81" x14ac:dyDescent="0.3">
      <c r="A251" t="s">
        <v>105</v>
      </c>
      <c r="B251" t="s">
        <v>85</v>
      </c>
      <c r="C251" t="s">
        <v>14</v>
      </c>
      <c r="D251">
        <v>4198738</v>
      </c>
      <c r="E251" t="s">
        <v>27</v>
      </c>
      <c r="F251" t="s">
        <v>59</v>
      </c>
      <c r="G251">
        <v>1.28</v>
      </c>
      <c r="H251">
        <v>96.7</v>
      </c>
      <c r="I251">
        <v>95.43</v>
      </c>
      <c r="J251">
        <v>286.69</v>
      </c>
      <c r="K251">
        <v>39684.019999999997</v>
      </c>
      <c r="L251">
        <v>1.62</v>
      </c>
      <c r="M251">
        <v>307.28592967058864</v>
      </c>
      <c r="N251">
        <v>7.22</v>
      </c>
      <c r="O251">
        <v>0.99</v>
      </c>
      <c r="P251">
        <v>0.43</v>
      </c>
      <c r="Q251">
        <v>1.69</v>
      </c>
      <c r="R251">
        <v>1.68</v>
      </c>
      <c r="S251" t="s">
        <v>121</v>
      </c>
      <c r="T251" t="s">
        <v>121</v>
      </c>
      <c r="U251" s="17">
        <v>0</v>
      </c>
      <c r="V251" t="s">
        <v>277</v>
      </c>
      <c r="W251" t="s">
        <v>276</v>
      </c>
      <c r="X251" s="17">
        <v>0</v>
      </c>
      <c r="Y251" s="17">
        <v>0</v>
      </c>
      <c r="Z251" s="17">
        <v>0</v>
      </c>
      <c r="AA251" s="17">
        <v>0</v>
      </c>
      <c r="AB251" s="17">
        <v>0</v>
      </c>
      <c r="AC251" s="17">
        <v>0</v>
      </c>
      <c r="AD251" s="17">
        <v>0</v>
      </c>
      <c r="AE251" s="17">
        <v>0</v>
      </c>
      <c r="AF251" s="17">
        <v>0</v>
      </c>
      <c r="AG251" s="17">
        <v>0</v>
      </c>
      <c r="AH251" s="17">
        <v>0</v>
      </c>
      <c r="AI251" s="17" t="s">
        <v>277</v>
      </c>
      <c r="AJ251" s="17">
        <v>0</v>
      </c>
      <c r="AK251" s="17">
        <v>0</v>
      </c>
      <c r="AL251" s="17">
        <v>0</v>
      </c>
      <c r="AM251" s="17">
        <v>0</v>
      </c>
      <c r="AN251" s="17">
        <v>0</v>
      </c>
      <c r="AO251" s="17">
        <v>0</v>
      </c>
      <c r="AP251" s="17">
        <v>0</v>
      </c>
      <c r="AQ251" s="17">
        <v>0</v>
      </c>
      <c r="AR251" s="17">
        <v>0</v>
      </c>
      <c r="AS251" s="17">
        <v>0</v>
      </c>
      <c r="AT251" s="17">
        <v>0</v>
      </c>
      <c r="AU251" s="17">
        <v>0</v>
      </c>
      <c r="AV251" s="17">
        <v>0</v>
      </c>
      <c r="AW251" s="17">
        <v>0</v>
      </c>
      <c r="AX251" s="17">
        <v>0</v>
      </c>
      <c r="AY251" s="17">
        <v>0</v>
      </c>
      <c r="AZ251" s="17">
        <v>0</v>
      </c>
      <c r="BA251" s="17">
        <v>0</v>
      </c>
      <c r="BB251" s="17">
        <v>0</v>
      </c>
      <c r="BC251" s="17">
        <v>0</v>
      </c>
      <c r="BD251" s="17">
        <v>0</v>
      </c>
      <c r="BE251" s="17">
        <v>0</v>
      </c>
      <c r="BF251" s="17">
        <v>0</v>
      </c>
      <c r="BG251" s="17">
        <v>0</v>
      </c>
      <c r="BH251" s="17">
        <v>0</v>
      </c>
      <c r="BI251" s="17">
        <v>0</v>
      </c>
      <c r="BJ251" s="17">
        <v>0</v>
      </c>
      <c r="BK251" s="17">
        <v>0</v>
      </c>
      <c r="BL251" s="17">
        <v>0</v>
      </c>
      <c r="BM251" s="17">
        <v>0</v>
      </c>
      <c r="BN251" s="17">
        <v>0</v>
      </c>
      <c r="BO251" s="17">
        <v>0</v>
      </c>
      <c r="BP251" s="17">
        <v>0</v>
      </c>
      <c r="BQ251" s="17">
        <v>0</v>
      </c>
      <c r="BR251" s="17">
        <v>0</v>
      </c>
      <c r="BS251" s="17">
        <v>0</v>
      </c>
      <c r="BT251" s="17">
        <v>0</v>
      </c>
      <c r="BU251" s="17">
        <v>0</v>
      </c>
      <c r="BV251" s="17">
        <v>0</v>
      </c>
      <c r="BW251" s="17" t="s">
        <v>278</v>
      </c>
      <c r="BX251" s="17">
        <v>0</v>
      </c>
      <c r="BY251" s="17">
        <v>0</v>
      </c>
      <c r="BZ251" s="17">
        <v>0</v>
      </c>
      <c r="CA251" s="17">
        <v>0</v>
      </c>
      <c r="CB251" s="17">
        <v>0</v>
      </c>
      <c r="CC251" s="17">
        <v>0</v>
      </c>
    </row>
    <row r="252" spans="1:81" x14ac:dyDescent="0.3">
      <c r="A252" t="s">
        <v>105</v>
      </c>
      <c r="B252" t="s">
        <v>85</v>
      </c>
      <c r="C252" t="s">
        <v>14</v>
      </c>
      <c r="D252">
        <v>4198738</v>
      </c>
      <c r="E252" t="s">
        <v>27</v>
      </c>
      <c r="F252" t="s">
        <v>60</v>
      </c>
      <c r="G252">
        <v>6.74</v>
      </c>
      <c r="H252">
        <v>102.13</v>
      </c>
      <c r="I252">
        <v>95.39</v>
      </c>
      <c r="J252">
        <v>309.51</v>
      </c>
      <c r="K252">
        <v>42536.03</v>
      </c>
      <c r="L252">
        <v>-7.0000000000000007E-2</v>
      </c>
      <c r="M252">
        <v>334.06857844745048</v>
      </c>
      <c r="N252">
        <v>7.28</v>
      </c>
      <c r="O252">
        <v>0.64</v>
      </c>
      <c r="P252">
        <v>-0.51</v>
      </c>
      <c r="Q252">
        <v>1.56</v>
      </c>
      <c r="R252">
        <v>1.39</v>
      </c>
      <c r="S252" t="s">
        <v>121</v>
      </c>
      <c r="T252" t="s">
        <v>121</v>
      </c>
      <c r="U252" s="17">
        <v>0</v>
      </c>
      <c r="V252" t="s">
        <v>277</v>
      </c>
      <c r="W252" t="s">
        <v>276</v>
      </c>
      <c r="X252" s="17">
        <v>0</v>
      </c>
      <c r="Y252" s="17">
        <v>0</v>
      </c>
      <c r="Z252" s="17">
        <v>0</v>
      </c>
      <c r="AA252" s="17">
        <v>0</v>
      </c>
      <c r="AB252" s="17">
        <v>0</v>
      </c>
      <c r="AC252" s="17">
        <v>0</v>
      </c>
      <c r="AD252" s="17">
        <v>0</v>
      </c>
      <c r="AE252" s="17">
        <v>0</v>
      </c>
      <c r="AF252" s="17">
        <v>0</v>
      </c>
      <c r="AG252" s="17">
        <v>0</v>
      </c>
      <c r="AH252" s="17">
        <v>0</v>
      </c>
      <c r="AI252" s="17" t="s">
        <v>277</v>
      </c>
      <c r="AJ252" s="17">
        <v>0</v>
      </c>
      <c r="AK252" s="17">
        <v>0</v>
      </c>
      <c r="AL252" s="17">
        <v>0</v>
      </c>
      <c r="AM252" s="17">
        <v>0</v>
      </c>
      <c r="AN252" s="17">
        <v>0</v>
      </c>
      <c r="AO252" s="17">
        <v>0</v>
      </c>
      <c r="AP252" s="17">
        <v>0</v>
      </c>
      <c r="AQ252" s="17">
        <v>0</v>
      </c>
      <c r="AR252" s="17">
        <v>0</v>
      </c>
      <c r="AS252" s="17">
        <v>0</v>
      </c>
      <c r="AT252" s="17">
        <v>0</v>
      </c>
      <c r="AU252" s="17">
        <v>0</v>
      </c>
      <c r="AV252" s="17">
        <v>0</v>
      </c>
      <c r="AW252" s="17">
        <v>0</v>
      </c>
      <c r="AX252" s="17">
        <v>0</v>
      </c>
      <c r="AY252" s="17">
        <v>0</v>
      </c>
      <c r="AZ252" s="17">
        <v>0</v>
      </c>
      <c r="BA252" s="17">
        <v>0</v>
      </c>
      <c r="BB252" s="17">
        <v>0</v>
      </c>
      <c r="BC252" s="17">
        <v>0</v>
      </c>
      <c r="BD252" s="17">
        <v>0</v>
      </c>
      <c r="BE252" s="17">
        <v>0</v>
      </c>
      <c r="BF252" s="17">
        <v>0</v>
      </c>
      <c r="BG252" s="17">
        <v>0</v>
      </c>
      <c r="BH252" s="17">
        <v>0</v>
      </c>
      <c r="BI252" s="17">
        <v>0</v>
      </c>
      <c r="BJ252" s="17">
        <v>0</v>
      </c>
      <c r="BK252" s="17">
        <v>0</v>
      </c>
      <c r="BL252" s="17">
        <v>0</v>
      </c>
      <c r="BM252" s="17">
        <v>0</v>
      </c>
      <c r="BN252" s="17">
        <v>0</v>
      </c>
      <c r="BO252" s="17">
        <v>0</v>
      </c>
      <c r="BP252" s="17">
        <v>0</v>
      </c>
      <c r="BQ252" s="17">
        <v>0</v>
      </c>
      <c r="BR252" s="17">
        <v>0</v>
      </c>
      <c r="BS252" s="17">
        <v>0</v>
      </c>
      <c r="BT252" s="17">
        <v>0</v>
      </c>
      <c r="BU252" s="17">
        <v>0</v>
      </c>
      <c r="BV252" s="17">
        <v>0</v>
      </c>
      <c r="BW252" s="17" t="s">
        <v>278</v>
      </c>
      <c r="BX252" s="17">
        <v>0</v>
      </c>
      <c r="BY252" s="17">
        <v>0</v>
      </c>
      <c r="BZ252" s="17">
        <v>0</v>
      </c>
      <c r="CA252" s="17">
        <v>0</v>
      </c>
      <c r="CB252" s="17">
        <v>0</v>
      </c>
      <c r="CC252" s="17">
        <v>0</v>
      </c>
    </row>
    <row r="253" spans="1:81" x14ac:dyDescent="0.3">
      <c r="A253" t="s">
        <v>105</v>
      </c>
      <c r="B253" t="s">
        <v>85</v>
      </c>
      <c r="C253" t="s">
        <v>14</v>
      </c>
      <c r="D253">
        <v>4198738</v>
      </c>
      <c r="E253" t="s">
        <v>27</v>
      </c>
      <c r="F253" t="s">
        <v>61</v>
      </c>
      <c r="G253">
        <v>7.82</v>
      </c>
      <c r="H253">
        <v>117.65</v>
      </c>
      <c r="I253">
        <v>109.83</v>
      </c>
      <c r="J253">
        <v>362.16</v>
      </c>
      <c r="K253">
        <v>49403.64</v>
      </c>
      <c r="L253">
        <v>-0.08</v>
      </c>
      <c r="M253">
        <v>385.28162530507814</v>
      </c>
      <c r="N253">
        <v>7.33</v>
      </c>
      <c r="O253">
        <v>0.64</v>
      </c>
      <c r="P253">
        <v>0.06</v>
      </c>
      <c r="Q253">
        <v>1.35</v>
      </c>
      <c r="R253">
        <v>1.24</v>
      </c>
      <c r="S253" t="s">
        <v>121</v>
      </c>
      <c r="T253" t="s">
        <v>121</v>
      </c>
      <c r="U253" s="17">
        <v>0</v>
      </c>
      <c r="V253" t="s">
        <v>277</v>
      </c>
      <c r="W253" t="s">
        <v>276</v>
      </c>
      <c r="X253" s="17">
        <v>16914222119.378302</v>
      </c>
      <c r="Y253" s="17">
        <v>0</v>
      </c>
      <c r="Z253" s="17">
        <v>0</v>
      </c>
      <c r="AA253" s="17">
        <v>2139212918.9884369</v>
      </c>
      <c r="AB253" s="17">
        <v>0</v>
      </c>
      <c r="AC253" s="17">
        <v>0</v>
      </c>
      <c r="AD253" s="17">
        <v>0</v>
      </c>
      <c r="AE253" s="17">
        <v>0</v>
      </c>
      <c r="AF253" s="17">
        <v>0</v>
      </c>
      <c r="AG253" s="17">
        <v>0</v>
      </c>
      <c r="AH253" s="17">
        <v>0</v>
      </c>
      <c r="AI253" s="17">
        <v>37986</v>
      </c>
      <c r="AJ253" s="17">
        <v>0</v>
      </c>
      <c r="AK253" s="17">
        <v>0</v>
      </c>
      <c r="AL253" s="17">
        <v>0</v>
      </c>
      <c r="AM253" s="17">
        <v>0</v>
      </c>
      <c r="AN253" s="17">
        <v>0</v>
      </c>
      <c r="AO253" s="17">
        <v>0</v>
      </c>
      <c r="AP253" s="17">
        <v>0</v>
      </c>
      <c r="AQ253" s="17">
        <v>0</v>
      </c>
      <c r="AR253" s="17">
        <v>0</v>
      </c>
      <c r="AS253" s="17">
        <v>0</v>
      </c>
      <c r="AT253" s="17">
        <v>0</v>
      </c>
      <c r="AU253" s="17">
        <v>0</v>
      </c>
      <c r="AV253" s="17">
        <v>0</v>
      </c>
      <c r="AW253" s="17">
        <v>0</v>
      </c>
      <c r="AX253" s="17">
        <v>0</v>
      </c>
      <c r="AY253" s="17">
        <v>0</v>
      </c>
      <c r="AZ253" s="17">
        <v>0</v>
      </c>
      <c r="BA253" s="17">
        <v>0</v>
      </c>
      <c r="BB253" s="17">
        <v>0</v>
      </c>
      <c r="BC253" s="17">
        <v>0</v>
      </c>
      <c r="BD253" s="17">
        <v>0</v>
      </c>
      <c r="BE253" s="17">
        <v>0</v>
      </c>
      <c r="BF253" s="17">
        <v>0</v>
      </c>
      <c r="BG253" s="17">
        <v>0</v>
      </c>
      <c r="BH253" s="17">
        <v>0</v>
      </c>
      <c r="BI253" s="17">
        <v>0</v>
      </c>
      <c r="BJ253" s="17">
        <v>0</v>
      </c>
      <c r="BK253" s="17">
        <v>0</v>
      </c>
      <c r="BL253" s="17">
        <v>0</v>
      </c>
      <c r="BM253" s="17">
        <v>0</v>
      </c>
      <c r="BN253" s="17">
        <v>0</v>
      </c>
      <c r="BO253" s="17">
        <v>0</v>
      </c>
      <c r="BP253" s="17">
        <v>0</v>
      </c>
      <c r="BQ253" s="17">
        <v>0</v>
      </c>
      <c r="BR253" s="17">
        <v>0</v>
      </c>
      <c r="BS253" s="17">
        <v>0</v>
      </c>
      <c r="BT253" s="17">
        <v>0</v>
      </c>
      <c r="BU253" s="17">
        <v>0</v>
      </c>
      <c r="BV253" s="17">
        <v>0</v>
      </c>
      <c r="BW253" s="17" t="s">
        <v>278</v>
      </c>
      <c r="BX253" s="17">
        <v>0</v>
      </c>
      <c r="BY253" s="17">
        <v>0</v>
      </c>
      <c r="BZ253" s="17">
        <v>0</v>
      </c>
      <c r="CA253" s="17">
        <v>0</v>
      </c>
      <c r="CB253" s="17">
        <v>0</v>
      </c>
      <c r="CC253" s="17">
        <v>0</v>
      </c>
    </row>
    <row r="254" spans="1:81" x14ac:dyDescent="0.3">
      <c r="A254" t="s">
        <v>105</v>
      </c>
      <c r="B254" t="s">
        <v>85</v>
      </c>
      <c r="C254" t="s">
        <v>14</v>
      </c>
      <c r="D254">
        <v>4198738</v>
      </c>
      <c r="E254" t="s">
        <v>27</v>
      </c>
      <c r="F254" t="s">
        <v>62</v>
      </c>
      <c r="G254">
        <v>20.420000000000002</v>
      </c>
      <c r="H254">
        <v>143.93</v>
      </c>
      <c r="I254">
        <v>123.5</v>
      </c>
      <c r="J254">
        <v>403.36</v>
      </c>
      <c r="K254">
        <v>54647.08</v>
      </c>
      <c r="L254">
        <v>2.5299999999999998</v>
      </c>
      <c r="M254">
        <v>427.82391971351416</v>
      </c>
      <c r="N254">
        <v>7.38</v>
      </c>
      <c r="O254">
        <v>0.8</v>
      </c>
      <c r="P254">
        <v>1.2</v>
      </c>
      <c r="Q254">
        <v>1.24</v>
      </c>
      <c r="R254">
        <v>1.1299999999999999</v>
      </c>
      <c r="S254" t="s">
        <v>121</v>
      </c>
      <c r="T254" t="s">
        <v>121</v>
      </c>
      <c r="U254" s="17">
        <v>790207542540</v>
      </c>
      <c r="V254" t="s">
        <v>277</v>
      </c>
      <c r="W254" t="s">
        <v>276</v>
      </c>
      <c r="X254" s="17">
        <v>20716499108.108135</v>
      </c>
      <c r="Y254" s="17">
        <v>0</v>
      </c>
      <c r="Z254" s="17">
        <v>0</v>
      </c>
      <c r="AA254" s="17">
        <v>4232775751.6216283</v>
      </c>
      <c r="AB254" s="17">
        <v>0.75853018135135242</v>
      </c>
      <c r="AC254" s="17">
        <v>0</v>
      </c>
      <c r="AD254" s="17">
        <v>0</v>
      </c>
      <c r="AE254" s="17">
        <v>0</v>
      </c>
      <c r="AF254" s="17">
        <v>790207542540</v>
      </c>
      <c r="AG254" s="17">
        <v>359938723950</v>
      </c>
      <c r="AH254" s="17">
        <v>25737986520</v>
      </c>
      <c r="AI254" s="17">
        <v>38352</v>
      </c>
      <c r="AJ254" s="17">
        <v>0</v>
      </c>
      <c r="AK254" s="17">
        <v>0</v>
      </c>
      <c r="AL254" s="17">
        <v>0</v>
      </c>
      <c r="AM254" s="17">
        <v>0</v>
      </c>
      <c r="AN254" s="17">
        <v>0</v>
      </c>
      <c r="AO254" s="17">
        <v>0</v>
      </c>
      <c r="AP254" s="17">
        <v>0</v>
      </c>
      <c r="AQ254" s="17">
        <v>0</v>
      </c>
      <c r="AR254" s="17">
        <v>0</v>
      </c>
      <c r="AS254" s="17">
        <v>0</v>
      </c>
      <c r="AT254" s="17">
        <v>0</v>
      </c>
      <c r="AU254" s="17">
        <v>0</v>
      </c>
      <c r="AV254" s="17">
        <v>0</v>
      </c>
      <c r="AW254" s="17">
        <v>0</v>
      </c>
      <c r="AX254" s="17">
        <v>0</v>
      </c>
      <c r="AY254" s="17">
        <v>0</v>
      </c>
      <c r="AZ254" s="17">
        <v>0</v>
      </c>
      <c r="BA254" s="17">
        <v>0</v>
      </c>
      <c r="BB254" s="17">
        <v>0</v>
      </c>
      <c r="BC254" s="17">
        <v>0</v>
      </c>
      <c r="BD254" s="17">
        <v>0</v>
      </c>
      <c r="BE254" s="17">
        <v>0</v>
      </c>
      <c r="BF254" s="17">
        <v>0</v>
      </c>
      <c r="BG254" s="17">
        <v>0</v>
      </c>
      <c r="BH254" s="17">
        <v>0</v>
      </c>
      <c r="BI254" s="17">
        <v>0</v>
      </c>
      <c r="BJ254" s="17">
        <v>0</v>
      </c>
      <c r="BK254" s="17">
        <v>0</v>
      </c>
      <c r="BL254" s="17">
        <v>0</v>
      </c>
      <c r="BM254" s="17">
        <v>0</v>
      </c>
      <c r="BN254" s="17">
        <v>0</v>
      </c>
      <c r="BO254" s="17">
        <v>0</v>
      </c>
      <c r="BP254" s="17">
        <v>0</v>
      </c>
      <c r="BQ254" s="17">
        <v>0</v>
      </c>
      <c r="BR254" s="17">
        <v>0</v>
      </c>
      <c r="BS254" s="17">
        <v>0</v>
      </c>
      <c r="BT254" s="17">
        <v>0</v>
      </c>
      <c r="BU254" s="17">
        <v>0</v>
      </c>
      <c r="BV254" s="17">
        <v>0</v>
      </c>
      <c r="BW254" s="17" t="s">
        <v>278</v>
      </c>
      <c r="BX254" s="17">
        <v>0</v>
      </c>
      <c r="BY254" s="17">
        <v>0</v>
      </c>
      <c r="BZ254" s="17">
        <v>0</v>
      </c>
      <c r="CA254" s="17">
        <v>0</v>
      </c>
      <c r="CB254" s="17">
        <v>0</v>
      </c>
      <c r="CC254" s="17">
        <v>0</v>
      </c>
    </row>
    <row r="255" spans="1:81" x14ac:dyDescent="0.3">
      <c r="A255" t="s">
        <v>105</v>
      </c>
      <c r="B255" t="s">
        <v>85</v>
      </c>
      <c r="C255" t="s">
        <v>14</v>
      </c>
      <c r="D255">
        <v>4198738</v>
      </c>
      <c r="E255" t="s">
        <v>27</v>
      </c>
      <c r="F255" t="s">
        <v>63</v>
      </c>
      <c r="G255">
        <v>11.82</v>
      </c>
      <c r="H255">
        <v>154.78</v>
      </c>
      <c r="I255">
        <v>142.96</v>
      </c>
      <c r="J255">
        <v>418.09</v>
      </c>
      <c r="K255">
        <v>56281.9</v>
      </c>
      <c r="L255">
        <v>2.85</v>
      </c>
      <c r="M255">
        <v>438.59228677120581</v>
      </c>
      <c r="N255">
        <v>7.43</v>
      </c>
      <c r="O255">
        <v>1.17</v>
      </c>
      <c r="P255">
        <v>0.81</v>
      </c>
      <c r="Q255">
        <v>1.25</v>
      </c>
      <c r="R255">
        <v>1.31</v>
      </c>
      <c r="S255" t="s">
        <v>121</v>
      </c>
      <c r="T255" t="s">
        <v>121</v>
      </c>
      <c r="U255" s="17">
        <v>857961115000</v>
      </c>
      <c r="V255" t="s">
        <v>277</v>
      </c>
      <c r="W255" t="s">
        <v>276</v>
      </c>
      <c r="X255" s="17">
        <v>23514093856.225658</v>
      </c>
      <c r="Y255" s="17">
        <v>0</v>
      </c>
      <c r="Z255" s="17">
        <v>0</v>
      </c>
      <c r="AA255" s="17">
        <v>4530872211.0116682</v>
      </c>
      <c r="AB255" s="17">
        <v>0.65323623116731444</v>
      </c>
      <c r="AC255" s="17">
        <v>-14.2273</v>
      </c>
      <c r="AD255" s="17">
        <v>0.55500000000000005</v>
      </c>
      <c r="AE255" s="17">
        <v>17.492000000000001</v>
      </c>
      <c r="AF255" s="17">
        <v>857961115000</v>
      </c>
      <c r="AG255" s="17">
        <v>386646101250</v>
      </c>
      <c r="AH255" s="17">
        <v>26610121250</v>
      </c>
      <c r="AI255" s="17">
        <v>38717</v>
      </c>
      <c r="AJ255" s="17">
        <v>0</v>
      </c>
      <c r="AK255" s="17">
        <v>0</v>
      </c>
      <c r="AL255" s="17">
        <v>0</v>
      </c>
      <c r="AM255" s="17">
        <v>0</v>
      </c>
      <c r="AN255" s="17">
        <v>0</v>
      </c>
      <c r="AO255" s="17">
        <v>0</v>
      </c>
      <c r="AP255" s="17">
        <v>0</v>
      </c>
      <c r="AQ255" s="17">
        <v>0</v>
      </c>
      <c r="AR255" s="17">
        <v>0</v>
      </c>
      <c r="AS255" s="17">
        <v>0</v>
      </c>
      <c r="AT255" s="17">
        <v>0</v>
      </c>
      <c r="AU255" s="17">
        <v>0</v>
      </c>
      <c r="AV255" s="17">
        <v>0</v>
      </c>
      <c r="AW255" s="17">
        <v>0</v>
      </c>
      <c r="AX255" s="17">
        <v>0</v>
      </c>
      <c r="AY255" s="17">
        <v>0</v>
      </c>
      <c r="AZ255" s="17">
        <v>0</v>
      </c>
      <c r="BA255" s="17">
        <v>0</v>
      </c>
      <c r="BB255" s="17">
        <v>0</v>
      </c>
      <c r="BC255" s="17">
        <v>0</v>
      </c>
      <c r="BD255" s="17">
        <v>0</v>
      </c>
      <c r="BE255" s="17">
        <v>0</v>
      </c>
      <c r="BF255" s="17">
        <v>0</v>
      </c>
      <c r="BG255" s="17">
        <v>0</v>
      </c>
      <c r="BH255" s="17">
        <v>0</v>
      </c>
      <c r="BI255" s="17">
        <v>0</v>
      </c>
      <c r="BJ255" s="17">
        <v>0</v>
      </c>
      <c r="BK255" s="17">
        <v>0</v>
      </c>
      <c r="BL255" s="17">
        <v>0</v>
      </c>
      <c r="BM255" s="17">
        <v>0</v>
      </c>
      <c r="BN255" s="17">
        <v>0</v>
      </c>
      <c r="BO255" s="17">
        <v>0</v>
      </c>
      <c r="BP255" s="17">
        <v>0</v>
      </c>
      <c r="BQ255" s="17">
        <v>0</v>
      </c>
      <c r="BR255" s="17">
        <v>0</v>
      </c>
      <c r="BS255" s="17">
        <v>0</v>
      </c>
      <c r="BT255" s="17">
        <v>0</v>
      </c>
      <c r="BU255" s="17">
        <v>0</v>
      </c>
      <c r="BV255" s="17">
        <v>0</v>
      </c>
      <c r="BW255" s="17" t="s">
        <v>278</v>
      </c>
      <c r="BX255" s="17">
        <v>0</v>
      </c>
      <c r="BY255" s="17">
        <v>0</v>
      </c>
      <c r="BZ255" s="17">
        <v>0</v>
      </c>
      <c r="CA255" s="17">
        <v>0</v>
      </c>
      <c r="CB255" s="17">
        <v>0</v>
      </c>
      <c r="CC255" s="17">
        <v>0</v>
      </c>
    </row>
    <row r="256" spans="1:81" x14ac:dyDescent="0.3">
      <c r="A256" t="s">
        <v>105</v>
      </c>
      <c r="B256" t="s">
        <v>85</v>
      </c>
      <c r="C256" t="s">
        <v>14</v>
      </c>
      <c r="D256">
        <v>4198738</v>
      </c>
      <c r="E256" t="s">
        <v>27</v>
      </c>
      <c r="F256" t="s">
        <v>64</v>
      </c>
      <c r="G256">
        <v>16.23</v>
      </c>
      <c r="H256">
        <v>174.18</v>
      </c>
      <c r="I256">
        <v>157.94999999999999</v>
      </c>
      <c r="J256">
        <v>441.73</v>
      </c>
      <c r="K256">
        <v>59093.87</v>
      </c>
      <c r="L256">
        <v>4.16</v>
      </c>
      <c r="M256">
        <v>454.01090789843744</v>
      </c>
      <c r="N256">
        <v>7.48</v>
      </c>
      <c r="O256">
        <v>1.06</v>
      </c>
      <c r="P256">
        <v>2.06</v>
      </c>
      <c r="Q256">
        <v>1.25</v>
      </c>
      <c r="R256">
        <v>1.22</v>
      </c>
      <c r="S256" t="s">
        <v>121</v>
      </c>
      <c r="T256" t="s">
        <v>121</v>
      </c>
      <c r="U256" s="17">
        <v>1004977336439.9999</v>
      </c>
      <c r="V256" t="s">
        <v>277</v>
      </c>
      <c r="W256" t="s">
        <v>276</v>
      </c>
      <c r="X256" s="17">
        <v>28944812340.234367</v>
      </c>
      <c r="Y256" s="17">
        <v>0</v>
      </c>
      <c r="Z256" s="17">
        <v>0</v>
      </c>
      <c r="AA256" s="17">
        <v>8496035843.7499981</v>
      </c>
      <c r="AB256" s="17">
        <v>1.2744053765624999</v>
      </c>
      <c r="AC256" s="17">
        <v>97.445999999999998</v>
      </c>
      <c r="AD256" s="17">
        <v>0.90400000000000003</v>
      </c>
      <c r="AE256" s="17">
        <v>26.611000000000001</v>
      </c>
      <c r="AF256" s="17">
        <v>1004977336439.9999</v>
      </c>
      <c r="AG256" s="17">
        <v>415950600660</v>
      </c>
      <c r="AH256" s="17">
        <v>36871003680</v>
      </c>
      <c r="AI256" s="17">
        <v>39082</v>
      </c>
      <c r="AJ256" s="17">
        <v>0</v>
      </c>
      <c r="AK256" s="17">
        <v>0</v>
      </c>
      <c r="AL256" s="17">
        <v>0</v>
      </c>
      <c r="AM256" s="17">
        <v>0</v>
      </c>
      <c r="AN256" s="17">
        <v>0</v>
      </c>
      <c r="AO256" s="17">
        <v>0</v>
      </c>
      <c r="AP256" s="17">
        <v>0</v>
      </c>
      <c r="AQ256" s="17">
        <v>0</v>
      </c>
      <c r="AR256" s="17">
        <v>0</v>
      </c>
      <c r="AS256" s="17">
        <v>0</v>
      </c>
      <c r="AT256" s="17">
        <v>0</v>
      </c>
      <c r="AU256" s="17">
        <v>0</v>
      </c>
      <c r="AV256" s="17">
        <v>0</v>
      </c>
      <c r="AW256" s="17">
        <v>0</v>
      </c>
      <c r="AX256" s="17">
        <v>0</v>
      </c>
      <c r="AY256" s="17">
        <v>0</v>
      </c>
      <c r="AZ256" s="17">
        <v>0</v>
      </c>
      <c r="BA256" s="17">
        <v>0</v>
      </c>
      <c r="BB256" s="17">
        <v>0</v>
      </c>
      <c r="BC256" s="17">
        <v>0</v>
      </c>
      <c r="BD256" s="17">
        <v>0</v>
      </c>
      <c r="BE256" s="17">
        <v>0</v>
      </c>
      <c r="BF256" s="17">
        <v>0</v>
      </c>
      <c r="BG256" s="17">
        <v>0</v>
      </c>
      <c r="BH256" s="17">
        <v>0</v>
      </c>
      <c r="BI256" s="17">
        <v>0</v>
      </c>
      <c r="BJ256" s="17">
        <v>0</v>
      </c>
      <c r="BK256" s="17">
        <v>0</v>
      </c>
      <c r="BL256" s="17">
        <v>0</v>
      </c>
      <c r="BM256" s="17">
        <v>0</v>
      </c>
      <c r="BN256" s="17">
        <v>0</v>
      </c>
      <c r="BO256" s="17">
        <v>0</v>
      </c>
      <c r="BP256" s="17">
        <v>0</v>
      </c>
      <c r="BQ256" s="17">
        <v>0</v>
      </c>
      <c r="BR256" s="17">
        <v>0</v>
      </c>
      <c r="BS256" s="17">
        <v>0</v>
      </c>
      <c r="BT256" s="17">
        <v>0</v>
      </c>
      <c r="BU256" s="17">
        <v>0</v>
      </c>
      <c r="BV256" s="17">
        <v>0</v>
      </c>
      <c r="BW256" s="17" t="s">
        <v>278</v>
      </c>
      <c r="BX256" s="17">
        <v>0</v>
      </c>
      <c r="BY256" s="17">
        <v>0</v>
      </c>
      <c r="BZ256" s="17">
        <v>0</v>
      </c>
      <c r="CA256" s="17">
        <v>0</v>
      </c>
      <c r="CB256" s="17">
        <v>0</v>
      </c>
      <c r="CC256" s="17">
        <v>0</v>
      </c>
    </row>
    <row r="257" spans="1:81" x14ac:dyDescent="0.3">
      <c r="A257" t="s">
        <v>105</v>
      </c>
      <c r="B257" t="s">
        <v>85</v>
      </c>
      <c r="C257" t="s">
        <v>14</v>
      </c>
      <c r="D257">
        <v>4198738</v>
      </c>
      <c r="E257" t="s">
        <v>27</v>
      </c>
      <c r="F257" t="s">
        <v>65</v>
      </c>
      <c r="G257">
        <v>26.17</v>
      </c>
      <c r="H257">
        <v>209.67</v>
      </c>
      <c r="I257">
        <v>183.5</v>
      </c>
      <c r="J257">
        <v>490.84</v>
      </c>
      <c r="K257">
        <v>65081.72</v>
      </c>
      <c r="L257">
        <v>3.91</v>
      </c>
      <c r="M257">
        <v>492.82999345875504</v>
      </c>
      <c r="N257">
        <v>7.54</v>
      </c>
      <c r="O257">
        <v>0.73</v>
      </c>
      <c r="P257">
        <v>2.38</v>
      </c>
      <c r="Q257">
        <v>1.2</v>
      </c>
      <c r="R257">
        <v>1.1299999999999999</v>
      </c>
      <c r="S257" t="s">
        <v>121</v>
      </c>
      <c r="T257" t="s">
        <v>121</v>
      </c>
      <c r="U257" s="17">
        <v>1178080971180</v>
      </c>
      <c r="V257" t="s">
        <v>277</v>
      </c>
      <c r="W257" t="s">
        <v>276</v>
      </c>
      <c r="X257" s="17">
        <v>30581768106.186779</v>
      </c>
      <c r="Y257" s="17">
        <v>0</v>
      </c>
      <c r="Z257" s="17">
        <v>0</v>
      </c>
      <c r="AA257" s="17">
        <v>9448209021.0505848</v>
      </c>
      <c r="AB257" s="17">
        <v>1.196978895136187</v>
      </c>
      <c r="AC257" s="17">
        <v>-10.334099999999999</v>
      </c>
      <c r="AD257" s="17">
        <v>0.88400000000000001</v>
      </c>
      <c r="AE257" s="17">
        <v>22.561</v>
      </c>
      <c r="AF257" s="17">
        <v>1178080971180</v>
      </c>
      <c r="AG257" s="17">
        <v>485941110210.00006</v>
      </c>
      <c r="AH257" s="17">
        <v>48892751370.000008</v>
      </c>
      <c r="AI257" s="17">
        <v>39447</v>
      </c>
      <c r="AJ257" s="17">
        <v>0</v>
      </c>
      <c r="AK257" s="17">
        <v>0</v>
      </c>
      <c r="AL257" s="17">
        <v>0</v>
      </c>
      <c r="AM257" s="17">
        <v>0</v>
      </c>
      <c r="AN257" s="17">
        <v>0</v>
      </c>
      <c r="AO257" s="17">
        <v>0</v>
      </c>
      <c r="AP257" s="17">
        <v>0</v>
      </c>
      <c r="AQ257" s="17">
        <v>0</v>
      </c>
      <c r="AR257" s="17">
        <v>0</v>
      </c>
      <c r="AS257" s="17">
        <v>0</v>
      </c>
      <c r="AT257" s="17">
        <v>0</v>
      </c>
      <c r="AU257" s="17">
        <v>0</v>
      </c>
      <c r="AV257" s="17">
        <v>0</v>
      </c>
      <c r="AW257" s="17">
        <v>0</v>
      </c>
      <c r="AX257" s="17">
        <v>0</v>
      </c>
      <c r="AY257" s="17">
        <v>0</v>
      </c>
      <c r="AZ257" s="17">
        <v>0</v>
      </c>
      <c r="BA257" s="17">
        <v>0</v>
      </c>
      <c r="BB257" s="17">
        <v>0</v>
      </c>
      <c r="BC257" s="17">
        <v>0</v>
      </c>
      <c r="BD257" s="17">
        <v>0</v>
      </c>
      <c r="BE257" s="17">
        <v>0</v>
      </c>
      <c r="BF257" s="17">
        <v>0</v>
      </c>
      <c r="BG257" s="17">
        <v>0</v>
      </c>
      <c r="BH257" s="17">
        <v>0</v>
      </c>
      <c r="BI257" s="17">
        <v>0</v>
      </c>
      <c r="BJ257" s="17">
        <v>0</v>
      </c>
      <c r="BK257" s="17">
        <v>0</v>
      </c>
      <c r="BL257" s="17">
        <v>0</v>
      </c>
      <c r="BM257" s="17">
        <v>0</v>
      </c>
      <c r="BN257" s="17">
        <v>0</v>
      </c>
      <c r="BO257" s="17">
        <v>0</v>
      </c>
      <c r="BP257" s="17">
        <v>0</v>
      </c>
      <c r="BQ257" s="17">
        <v>0</v>
      </c>
      <c r="BR257" s="17">
        <v>0</v>
      </c>
      <c r="BS257" s="17">
        <v>0</v>
      </c>
      <c r="BT257" s="17">
        <v>0</v>
      </c>
      <c r="BU257" s="17">
        <v>0</v>
      </c>
      <c r="BV257" s="17">
        <v>0</v>
      </c>
      <c r="BW257" s="17" t="s">
        <v>278</v>
      </c>
      <c r="BX257" s="17">
        <v>0</v>
      </c>
      <c r="BY257" s="17">
        <v>0</v>
      </c>
      <c r="BZ257" s="17">
        <v>0</v>
      </c>
      <c r="CA257" s="17">
        <v>0</v>
      </c>
      <c r="CB257" s="17">
        <v>0</v>
      </c>
      <c r="CC257" s="17">
        <v>0</v>
      </c>
    </row>
    <row r="258" spans="1:81" x14ac:dyDescent="0.3">
      <c r="A258" t="s">
        <v>105</v>
      </c>
      <c r="B258" t="s">
        <v>85</v>
      </c>
      <c r="C258" t="s">
        <v>14</v>
      </c>
      <c r="D258">
        <v>4198738</v>
      </c>
      <c r="E258" t="s">
        <v>27</v>
      </c>
      <c r="F258" t="s">
        <v>66</v>
      </c>
      <c r="G258">
        <v>31.59</v>
      </c>
      <c r="H258">
        <v>256.89999999999998</v>
      </c>
      <c r="I258">
        <v>225.31</v>
      </c>
      <c r="J258">
        <v>566.91</v>
      </c>
      <c r="K258">
        <v>74219.69</v>
      </c>
      <c r="L258">
        <v>2.7</v>
      </c>
      <c r="M258">
        <v>562.13008692607025</v>
      </c>
      <c r="N258">
        <v>7.64</v>
      </c>
      <c r="O258">
        <v>2.4300000000000002</v>
      </c>
      <c r="P258">
        <v>3.36</v>
      </c>
      <c r="Q258">
        <v>1.08</v>
      </c>
      <c r="R258">
        <v>1.06</v>
      </c>
      <c r="S258" t="s">
        <v>121</v>
      </c>
      <c r="T258" t="s">
        <v>121</v>
      </c>
      <c r="U258" s="17">
        <v>1082016058880.0001</v>
      </c>
      <c r="V258" t="s">
        <v>277</v>
      </c>
      <c r="W258" t="s">
        <v>276</v>
      </c>
      <c r="X258" s="17">
        <v>6029307478.5992241</v>
      </c>
      <c r="Y258" s="17">
        <v>0</v>
      </c>
      <c r="Z258" s="17">
        <v>0</v>
      </c>
      <c r="AA258" s="17">
        <v>-10605948373.540861</v>
      </c>
      <c r="AB258" s="17">
        <v>-1.6991010933852149</v>
      </c>
      <c r="AC258" s="17" t="s">
        <v>279</v>
      </c>
      <c r="AD258" s="17">
        <v>-0.878</v>
      </c>
      <c r="AE258" s="17">
        <v>-21.510999999999999</v>
      </c>
      <c r="AF258" s="17">
        <v>1082016058880.0001</v>
      </c>
      <c r="AG258" s="17">
        <v>466717834240</v>
      </c>
      <c r="AH258" s="17">
        <v>43357908480.000008</v>
      </c>
      <c r="AI258" s="17">
        <v>39813</v>
      </c>
      <c r="AJ258" s="17">
        <v>0</v>
      </c>
      <c r="AK258" s="17">
        <v>0</v>
      </c>
      <c r="AL258" s="17">
        <v>0</v>
      </c>
      <c r="AM258" s="17">
        <v>0</v>
      </c>
      <c r="AN258" s="17">
        <v>0</v>
      </c>
      <c r="AO258" s="17">
        <v>0</v>
      </c>
      <c r="AP258" s="17">
        <v>0</v>
      </c>
      <c r="AQ258" s="17">
        <v>0</v>
      </c>
      <c r="AR258" s="17">
        <v>0</v>
      </c>
      <c r="AS258" s="17">
        <v>0</v>
      </c>
      <c r="AT258" s="17">
        <v>0</v>
      </c>
      <c r="AU258" s="17">
        <v>0</v>
      </c>
      <c r="AV258" s="17">
        <v>0</v>
      </c>
      <c r="AW258" s="17">
        <v>0</v>
      </c>
      <c r="AX258" s="17">
        <v>0</v>
      </c>
      <c r="AY258" s="17">
        <v>0</v>
      </c>
      <c r="AZ258" s="17">
        <v>0</v>
      </c>
      <c r="BA258" s="17">
        <v>0</v>
      </c>
      <c r="BB258" s="17">
        <v>0</v>
      </c>
      <c r="BC258" s="17">
        <v>0</v>
      </c>
      <c r="BD258" s="17">
        <v>0</v>
      </c>
      <c r="BE258" s="17">
        <v>0</v>
      </c>
      <c r="BF258" s="17">
        <v>0</v>
      </c>
      <c r="BG258" s="17">
        <v>0</v>
      </c>
      <c r="BH258" s="17">
        <v>0</v>
      </c>
      <c r="BI258" s="17">
        <v>0</v>
      </c>
      <c r="BJ258" s="17">
        <v>0</v>
      </c>
      <c r="BK258" s="17">
        <v>0</v>
      </c>
      <c r="BL258" s="17">
        <v>0</v>
      </c>
      <c r="BM258" s="17">
        <v>0</v>
      </c>
      <c r="BN258" s="17">
        <v>0</v>
      </c>
      <c r="BO258" s="17">
        <v>0</v>
      </c>
      <c r="BP258" s="17">
        <v>0</v>
      </c>
      <c r="BQ258" s="17">
        <v>0</v>
      </c>
      <c r="BR258" s="17">
        <v>0</v>
      </c>
      <c r="BS258" s="17">
        <v>0</v>
      </c>
      <c r="BT258" s="17">
        <v>0</v>
      </c>
      <c r="BU258" s="17">
        <v>0</v>
      </c>
      <c r="BV258" s="17">
        <v>0</v>
      </c>
      <c r="BW258" s="17" t="s">
        <v>278</v>
      </c>
      <c r="BX258" s="17">
        <v>0</v>
      </c>
      <c r="BY258" s="17">
        <v>0</v>
      </c>
      <c r="BZ258" s="17">
        <v>0</v>
      </c>
      <c r="CA258" s="17">
        <v>0</v>
      </c>
      <c r="CB258" s="17">
        <v>0</v>
      </c>
      <c r="CC258" s="17">
        <v>0</v>
      </c>
    </row>
    <row r="259" spans="1:81" x14ac:dyDescent="0.3">
      <c r="A259" t="s">
        <v>105</v>
      </c>
      <c r="B259" t="s">
        <v>85</v>
      </c>
      <c r="C259" t="s">
        <v>14</v>
      </c>
      <c r="D259">
        <v>4198738</v>
      </c>
      <c r="E259" t="s">
        <v>27</v>
      </c>
      <c r="F259" t="s">
        <v>67</v>
      </c>
      <c r="G259">
        <v>18.3</v>
      </c>
      <c r="H259">
        <v>222.5</v>
      </c>
      <c r="I259">
        <v>204.2</v>
      </c>
      <c r="J259">
        <v>553.73</v>
      </c>
      <c r="K259">
        <v>71593.69</v>
      </c>
      <c r="L259">
        <v>-2.2999999999999998</v>
      </c>
      <c r="M259">
        <v>547.44886660197631</v>
      </c>
      <c r="N259">
        <v>7.73</v>
      </c>
      <c r="O259">
        <v>-0.48</v>
      </c>
      <c r="P259">
        <v>-2.06</v>
      </c>
      <c r="Q259">
        <v>1.0900000000000001</v>
      </c>
      <c r="R259">
        <v>1.03</v>
      </c>
      <c r="S259" t="s">
        <v>121</v>
      </c>
      <c r="T259" t="s">
        <v>121</v>
      </c>
      <c r="U259" s="17">
        <v>977520077160</v>
      </c>
      <c r="V259" t="s">
        <v>277</v>
      </c>
      <c r="W259" t="s">
        <v>276</v>
      </c>
      <c r="X259" s="17">
        <v>29122096446.446548</v>
      </c>
      <c r="Y259" s="17">
        <v>0</v>
      </c>
      <c r="Z259" s="17">
        <v>0</v>
      </c>
      <c r="AA259" s="17">
        <v>5293751207.6564751</v>
      </c>
      <c r="AB259" s="17">
        <v>1.3492970192578699</v>
      </c>
      <c r="AC259" s="17" t="s">
        <v>279</v>
      </c>
      <c r="AD259" s="17">
        <v>0.51500000000000001</v>
      </c>
      <c r="AE259" s="17">
        <v>12.106999999999999</v>
      </c>
      <c r="AF259" s="17">
        <v>977520077160</v>
      </c>
      <c r="AG259" s="17">
        <v>399209671980</v>
      </c>
      <c r="AH259" s="17">
        <v>44258602380</v>
      </c>
      <c r="AI259" s="17">
        <v>40178</v>
      </c>
      <c r="AJ259" s="17">
        <v>0</v>
      </c>
      <c r="AK259" s="17">
        <v>0</v>
      </c>
      <c r="AL259" s="17">
        <v>0</v>
      </c>
      <c r="AM259" s="17">
        <v>0</v>
      </c>
      <c r="AN259" s="17">
        <v>0</v>
      </c>
      <c r="AO259" s="17">
        <v>0</v>
      </c>
      <c r="AP259" s="17">
        <v>0</v>
      </c>
      <c r="AQ259" s="17">
        <v>0</v>
      </c>
      <c r="AR259" s="17">
        <v>0</v>
      </c>
      <c r="AS259" s="17">
        <v>0</v>
      </c>
      <c r="AT259" s="17">
        <v>0</v>
      </c>
      <c r="AU259" s="17">
        <v>0</v>
      </c>
      <c r="AV259" s="17">
        <v>0</v>
      </c>
      <c r="AW259" s="17">
        <v>0</v>
      </c>
      <c r="AX259" s="17">
        <v>0</v>
      </c>
      <c r="AY259" s="17">
        <v>0</v>
      </c>
      <c r="AZ259" s="17">
        <v>0</v>
      </c>
      <c r="BA259" s="17">
        <v>0</v>
      </c>
      <c r="BB259" s="17">
        <v>0</v>
      </c>
      <c r="BC259" s="17">
        <v>0</v>
      </c>
      <c r="BD259" s="17">
        <v>0</v>
      </c>
      <c r="BE259" s="17">
        <v>0</v>
      </c>
      <c r="BF259" s="17">
        <v>0</v>
      </c>
      <c r="BG259" s="17">
        <v>0</v>
      </c>
      <c r="BH259" s="17">
        <v>0</v>
      </c>
      <c r="BI259" s="17">
        <v>0</v>
      </c>
      <c r="BJ259" s="17">
        <v>0</v>
      </c>
      <c r="BK259" s="17">
        <v>0</v>
      </c>
      <c r="BL259" s="17">
        <v>0</v>
      </c>
      <c r="BM259" s="17">
        <v>0</v>
      </c>
      <c r="BN259" s="17">
        <v>0</v>
      </c>
      <c r="BO259" s="17">
        <v>0</v>
      </c>
      <c r="BP259" s="17">
        <v>0</v>
      </c>
      <c r="BQ259" s="17">
        <v>0</v>
      </c>
      <c r="BR259" s="17">
        <v>0</v>
      </c>
      <c r="BS259" s="17">
        <v>0</v>
      </c>
      <c r="BT259" s="17">
        <v>0</v>
      </c>
      <c r="BU259" s="17">
        <v>0</v>
      </c>
      <c r="BV259" s="17">
        <v>0</v>
      </c>
      <c r="BW259" s="17" t="s">
        <v>278</v>
      </c>
      <c r="BX259" s="17">
        <v>0</v>
      </c>
      <c r="BY259" s="17">
        <v>0</v>
      </c>
      <c r="BZ259" s="17">
        <v>0</v>
      </c>
      <c r="CA259" s="17">
        <v>0</v>
      </c>
      <c r="CB259" s="17">
        <v>0</v>
      </c>
      <c r="CC259" s="17">
        <v>0</v>
      </c>
    </row>
    <row r="260" spans="1:81" x14ac:dyDescent="0.3">
      <c r="A260" t="s">
        <v>105</v>
      </c>
      <c r="B260" t="s">
        <v>85</v>
      </c>
      <c r="C260" t="s">
        <v>14</v>
      </c>
      <c r="D260">
        <v>4198738</v>
      </c>
      <c r="E260" t="s">
        <v>27</v>
      </c>
      <c r="F260" t="s">
        <v>8</v>
      </c>
      <c r="G260">
        <v>42.66</v>
      </c>
      <c r="H260">
        <v>285.31</v>
      </c>
      <c r="I260">
        <v>242.65</v>
      </c>
      <c r="J260">
        <v>598.16</v>
      </c>
      <c r="K260">
        <v>76467.839999999997</v>
      </c>
      <c r="L260">
        <v>3.21</v>
      </c>
      <c r="M260">
        <v>588.57879056822526</v>
      </c>
      <c r="N260">
        <v>7.82</v>
      </c>
      <c r="O260">
        <v>0.69</v>
      </c>
      <c r="P260">
        <v>-0.06</v>
      </c>
      <c r="Q260">
        <v>1.04</v>
      </c>
      <c r="R260">
        <v>0.94</v>
      </c>
      <c r="S260" t="s">
        <v>121</v>
      </c>
      <c r="T260" t="s">
        <v>121</v>
      </c>
      <c r="U260" s="17">
        <v>1080506640959.7296</v>
      </c>
      <c r="V260" t="s">
        <v>277</v>
      </c>
      <c r="W260" t="s">
        <v>276</v>
      </c>
      <c r="X260" s="17">
        <v>26560463362.402527</v>
      </c>
      <c r="Y260" s="17">
        <v>0</v>
      </c>
      <c r="Z260" s="17">
        <v>24118674830.00938</v>
      </c>
      <c r="AA260" s="17">
        <v>4804685551.9193764</v>
      </c>
      <c r="AB260" s="17">
        <v>0</v>
      </c>
      <c r="AC260" s="17">
        <v>0</v>
      </c>
      <c r="AD260" s="17">
        <v>0</v>
      </c>
      <c r="AE260" s="17">
        <v>0</v>
      </c>
      <c r="AF260" s="17">
        <v>1080506640959.7296</v>
      </c>
      <c r="AG260" s="17">
        <v>384586546700.94397</v>
      </c>
      <c r="AH260" s="17">
        <v>41949443016.281212</v>
      </c>
      <c r="AI260" s="17">
        <v>40543</v>
      </c>
      <c r="AJ260" s="17">
        <v>1080506640959.7296</v>
      </c>
      <c r="AK260" s="17">
        <v>215025706940.87479</v>
      </c>
      <c r="AL260" s="17">
        <v>282526778063.4115</v>
      </c>
      <c r="AM260" s="17">
        <v>29758997429.306019</v>
      </c>
      <c r="AN260" s="17">
        <v>41949443016.281212</v>
      </c>
      <c r="AO260" s="17">
        <v>33643958868.894718</v>
      </c>
      <c r="AP260" s="17">
        <v>19.9004521388119</v>
      </c>
      <c r="AQ260" s="17">
        <v>76.108080237482298</v>
      </c>
      <c r="AR260" s="17">
        <v>3.8823864126388701</v>
      </c>
      <c r="AS260" s="17">
        <v>3.1378401949237098</v>
      </c>
      <c r="AT260" s="17">
        <v>4804685551.9193764</v>
      </c>
      <c r="AU260" s="17">
        <v>4033088072.4161043</v>
      </c>
      <c r="AV260" s="17">
        <v>0</v>
      </c>
      <c r="AW260" s="17">
        <v>0</v>
      </c>
      <c r="AX260" s="17">
        <v>0</v>
      </c>
      <c r="AY260" s="17">
        <v>0</v>
      </c>
      <c r="AZ260" s="17">
        <v>0</v>
      </c>
      <c r="BA260" s="17">
        <v>0</v>
      </c>
      <c r="BB260" s="17">
        <v>0</v>
      </c>
      <c r="BC260" s="17">
        <v>0</v>
      </c>
      <c r="BD260" s="17">
        <v>0</v>
      </c>
      <c r="BE260" s="17">
        <v>0</v>
      </c>
      <c r="BF260" s="17">
        <v>0</v>
      </c>
      <c r="BG260" s="17">
        <v>0</v>
      </c>
      <c r="BH260" s="17">
        <v>0</v>
      </c>
      <c r="BI260" s="17">
        <v>0</v>
      </c>
      <c r="BJ260" s="17">
        <v>0</v>
      </c>
      <c r="BK260" s="17">
        <v>21.831419567501001</v>
      </c>
      <c r="BL260" s="17">
        <v>40.3194841887927</v>
      </c>
      <c r="BM260" s="17">
        <v>77.730285797080498</v>
      </c>
      <c r="BN260" s="17">
        <v>12.000135918371299</v>
      </c>
      <c r="BO260" s="17">
        <v>17.140277467646602</v>
      </c>
      <c r="BP260" s="17">
        <v>23.091075017232502</v>
      </c>
      <c r="BQ260" s="17">
        <v>2.62366938008766</v>
      </c>
      <c r="BR260" s="17">
        <v>0</v>
      </c>
      <c r="BS260" s="17">
        <v>0</v>
      </c>
      <c r="BT260" s="17">
        <v>628648243359.04248</v>
      </c>
      <c r="BU260" s="17">
        <v>20.421685612350199</v>
      </c>
      <c r="BV260" s="17">
        <v>739074550.1285373</v>
      </c>
      <c r="BW260" s="17" t="s">
        <v>278</v>
      </c>
      <c r="BX260" s="17">
        <v>0.34232982734669598</v>
      </c>
      <c r="BY260" s="17">
        <v>2.1413940785798502</v>
      </c>
      <c r="BZ260" s="17">
        <v>0</v>
      </c>
      <c r="CA260" s="17">
        <v>-2.0169160702667499</v>
      </c>
      <c r="CB260" s="17">
        <v>0.40285770986306801</v>
      </c>
      <c r="CC260" s="17">
        <v>0.33494170072716301</v>
      </c>
    </row>
    <row r="261" spans="1:81" x14ac:dyDescent="0.3">
      <c r="A261" t="s">
        <v>105</v>
      </c>
      <c r="B261" t="s">
        <v>85</v>
      </c>
      <c r="C261" t="s">
        <v>14</v>
      </c>
      <c r="D261">
        <v>4198738</v>
      </c>
      <c r="E261" t="s">
        <v>27</v>
      </c>
      <c r="F261" t="s">
        <v>68</v>
      </c>
      <c r="G261">
        <v>39.229999999999997</v>
      </c>
      <c r="H261">
        <v>355.1</v>
      </c>
      <c r="I261">
        <v>315.88</v>
      </c>
      <c r="J261">
        <v>715.73</v>
      </c>
      <c r="K261">
        <v>90472.91</v>
      </c>
      <c r="L261">
        <v>1.91</v>
      </c>
      <c r="M261">
        <v>705.71547008978905</v>
      </c>
      <c r="N261">
        <v>7.91</v>
      </c>
      <c r="O261">
        <v>0.23</v>
      </c>
      <c r="P261">
        <v>-1.1100000000000001</v>
      </c>
      <c r="Q261">
        <v>0.89</v>
      </c>
      <c r="R261">
        <v>0.94</v>
      </c>
      <c r="S261" t="s">
        <v>121</v>
      </c>
      <c r="T261" t="s">
        <v>121</v>
      </c>
      <c r="U261" s="17">
        <v>1106014322359.9858</v>
      </c>
      <c r="V261" t="s">
        <v>277</v>
      </c>
      <c r="W261" t="s">
        <v>276</v>
      </c>
      <c r="X261" s="17">
        <v>26283636494.898884</v>
      </c>
      <c r="Y261" s="17">
        <v>0</v>
      </c>
      <c r="Z261" s="17">
        <v>21421746717.32058</v>
      </c>
      <c r="AA261" s="17">
        <v>2311520122.4248905</v>
      </c>
      <c r="AB261" s="17">
        <v>0</v>
      </c>
      <c r="AC261" s="17">
        <v>0</v>
      </c>
      <c r="AD261" s="17">
        <v>0.19984849878740299</v>
      </c>
      <c r="AE261" s="17">
        <v>5.2686576791588697</v>
      </c>
      <c r="AF261" s="17">
        <v>1106014322359.9858</v>
      </c>
      <c r="AG261" s="17">
        <v>389085079093.6308</v>
      </c>
      <c r="AH261" s="17">
        <v>40990808037.623024</v>
      </c>
      <c r="AI261" s="17">
        <v>40908</v>
      </c>
      <c r="AJ261" s="17">
        <v>1106014322359.9858</v>
      </c>
      <c r="AK261" s="17">
        <v>234538264215.47733</v>
      </c>
      <c r="AL261" s="17">
        <v>325064129970.07355</v>
      </c>
      <c r="AM261" s="17">
        <v>31426891834.117226</v>
      </c>
      <c r="AN261" s="17">
        <v>40990808037.623024</v>
      </c>
      <c r="AO261" s="17">
        <v>32461522017.956478</v>
      </c>
      <c r="AP261" s="17">
        <v>21.205716732042401</v>
      </c>
      <c r="AQ261" s="17">
        <v>72.151382632426902</v>
      </c>
      <c r="AR261" s="17">
        <v>3.70617334775176</v>
      </c>
      <c r="AS261" s="17">
        <v>2.95780998766078</v>
      </c>
      <c r="AT261" s="17">
        <v>2311520122.4248905</v>
      </c>
      <c r="AU261" s="17">
        <v>1291598658.0248773</v>
      </c>
      <c r="AV261" s="17">
        <v>0.19984849878740299</v>
      </c>
      <c r="AW261" s="17">
        <v>5.2686576791588697</v>
      </c>
      <c r="AX261" s="17">
        <v>7.1416080858951503</v>
      </c>
      <c r="AY261" s="17">
        <v>9.8523593553990203</v>
      </c>
      <c r="AZ261" s="17">
        <v>0.93112969013262403</v>
      </c>
      <c r="BA261" s="17">
        <v>0.58858416831902205</v>
      </c>
      <c r="BB261" s="17">
        <v>1.04778551812827</v>
      </c>
      <c r="BC261" s="17">
        <v>2.0156120629415102</v>
      </c>
      <c r="BD261" s="17">
        <v>0.25680825701182503</v>
      </c>
      <c r="BE261" s="17">
        <v>2.7423182940536699</v>
      </c>
      <c r="BF261" s="17">
        <v>4.8818190316159997</v>
      </c>
      <c r="BG261" s="17">
        <v>9.3910949893640492</v>
      </c>
      <c r="BH261" s="17">
        <v>1.19651533149266</v>
      </c>
      <c r="BI261" s="17">
        <v>1.1404286753289401</v>
      </c>
      <c r="BJ261" s="17">
        <v>0.64768764525585498</v>
      </c>
      <c r="BK261" s="17">
        <v>25.901201602136201</v>
      </c>
      <c r="BL261" s="17">
        <v>46.108790214910201</v>
      </c>
      <c r="BM261" s="17">
        <v>88.698910375123802</v>
      </c>
      <c r="BN261" s="17">
        <v>10.4083817352462</v>
      </c>
      <c r="BO261" s="17">
        <v>15.0893590311306</v>
      </c>
      <c r="BP261" s="17">
        <v>20.8038658475243</v>
      </c>
      <c r="BQ261" s="17">
        <v>2.5093569682075598</v>
      </c>
      <c r="BR261" s="17">
        <v>0</v>
      </c>
      <c r="BS261" s="17">
        <v>0</v>
      </c>
      <c r="BT261" s="17">
        <v>609201581872.59668</v>
      </c>
      <c r="BU261" s="17">
        <v>22.478152508680498</v>
      </c>
      <c r="BV261" s="17">
        <v>555793073.96323359</v>
      </c>
      <c r="BW261" s="17" t="s">
        <v>278</v>
      </c>
      <c r="BX261" s="17">
        <v>0.236196151819619</v>
      </c>
      <c r="BY261" s="17">
        <v>1.6724021483935301</v>
      </c>
      <c r="BZ261" s="17">
        <v>5.8333096206925998E-2</v>
      </c>
      <c r="CA261" s="17">
        <v>4.6875</v>
      </c>
      <c r="CB261" s="17">
        <v>0.32794927233416299</v>
      </c>
      <c r="CC261" s="17">
        <v>0.22355879811350801</v>
      </c>
    </row>
    <row r="262" spans="1:81" x14ac:dyDescent="0.3">
      <c r="A262" t="s">
        <v>105</v>
      </c>
      <c r="B262" t="s">
        <v>85</v>
      </c>
      <c r="C262" t="s">
        <v>14</v>
      </c>
      <c r="D262">
        <v>4198738</v>
      </c>
      <c r="E262" t="s">
        <v>27</v>
      </c>
      <c r="F262" t="s">
        <v>69</v>
      </c>
      <c r="G262">
        <v>47.29</v>
      </c>
      <c r="H262">
        <v>339.11</v>
      </c>
      <c r="I262">
        <v>291.81</v>
      </c>
      <c r="J262">
        <v>686.39</v>
      </c>
      <c r="K262">
        <v>85844.800000000003</v>
      </c>
      <c r="L262">
        <v>1.2</v>
      </c>
      <c r="M262">
        <v>673.00065735870862</v>
      </c>
      <c r="N262">
        <v>8</v>
      </c>
      <c r="O262">
        <v>-0.69</v>
      </c>
      <c r="P262">
        <v>-0.55000000000000004</v>
      </c>
      <c r="Q262">
        <v>0.94</v>
      </c>
      <c r="R262">
        <v>0.92</v>
      </c>
      <c r="S262" t="s">
        <v>121</v>
      </c>
      <c r="T262" t="s">
        <v>121</v>
      </c>
      <c r="U262" s="17">
        <v>992741582859.64148</v>
      </c>
      <c r="V262" t="s">
        <v>277</v>
      </c>
      <c r="W262" t="s">
        <v>276</v>
      </c>
      <c r="X262" s="17">
        <v>22926888349.543873</v>
      </c>
      <c r="Y262" s="17">
        <v>0</v>
      </c>
      <c r="Z262" s="17">
        <v>17831194605.26569</v>
      </c>
      <c r="AA262" s="17">
        <v>1594737732.4044151</v>
      </c>
      <c r="AB262" s="17">
        <v>0</v>
      </c>
      <c r="AC262" s="17">
        <v>0</v>
      </c>
      <c r="AD262" s="17">
        <v>0.15388994141373899</v>
      </c>
      <c r="AE262" s="17">
        <v>3.71373211446741</v>
      </c>
      <c r="AF262" s="17">
        <v>992741582859.64148</v>
      </c>
      <c r="AG262" s="17">
        <v>321989505902.92963</v>
      </c>
      <c r="AH262" s="17">
        <v>46087669435.942284</v>
      </c>
      <c r="AI262" s="17">
        <v>41274</v>
      </c>
      <c r="AJ262" s="17">
        <v>992741582859.64148</v>
      </c>
      <c r="AK262" s="17">
        <v>248686051595.97726</v>
      </c>
      <c r="AL262" s="17">
        <v>325415391342.36993</v>
      </c>
      <c r="AM262" s="17">
        <v>38005028421.512901</v>
      </c>
      <c r="AN262" s="17">
        <v>46087669435.942284</v>
      </c>
      <c r="AO262" s="17">
        <v>37612592916.484474</v>
      </c>
      <c r="AP262" s="17">
        <v>25.050431642001399</v>
      </c>
      <c r="AQ262" s="17">
        <v>76.421109207564896</v>
      </c>
      <c r="AR262" s="17">
        <v>4.6424638830162097</v>
      </c>
      <c r="AS262" s="17">
        <v>3.8213829968003399</v>
      </c>
      <c r="AT262" s="17">
        <v>1594737732.4044151</v>
      </c>
      <c r="AU262" s="17">
        <v>2234766253.7707357</v>
      </c>
      <c r="AV262" s="17">
        <v>0.15388994141373899</v>
      </c>
      <c r="AW262" s="17">
        <v>3.71373211446741</v>
      </c>
      <c r="AX262" s="17">
        <v>4.6594982078853002</v>
      </c>
      <c r="AY262" s="17">
        <v>6.1729669467555803</v>
      </c>
      <c r="AZ262" s="17">
        <v>0.66786241587502304</v>
      </c>
      <c r="BA262" s="17">
        <v>0.70099699065388799</v>
      </c>
      <c r="BB262" s="17">
        <v>1.1183012197450599</v>
      </c>
      <c r="BC262" s="17">
        <v>1.9986134464810399</v>
      </c>
      <c r="BD262" s="17">
        <v>0.21379893532865299</v>
      </c>
      <c r="BE262" s="17">
        <v>3.04223615525679</v>
      </c>
      <c r="BF262" s="17">
        <v>4.8532824655961502</v>
      </c>
      <c r="BG262" s="17">
        <v>8.6737235228290608</v>
      </c>
      <c r="BH262" s="17">
        <v>0.92785969081767405</v>
      </c>
      <c r="BI262" s="17">
        <v>0.88542027308648497</v>
      </c>
      <c r="BJ262" s="17">
        <v>0.77088041675085806</v>
      </c>
      <c r="BK262" s="17">
        <v>31.684734564742001</v>
      </c>
      <c r="BL262" s="17">
        <v>50.546689619876197</v>
      </c>
      <c r="BM262" s="17">
        <v>90.336388591634503</v>
      </c>
      <c r="BN262" s="17">
        <v>14.3559154981962</v>
      </c>
      <c r="BO262" s="17">
        <v>18.438278722059</v>
      </c>
      <c r="BP262" s="17">
        <v>22.200319857180101</v>
      </c>
      <c r="BQ262" s="17">
        <v>3.5918218268401998</v>
      </c>
      <c r="BR262" s="17">
        <v>0</v>
      </c>
      <c r="BS262" s="17">
        <v>0</v>
      </c>
      <c r="BT262" s="17">
        <v>515251421075.64496</v>
      </c>
      <c r="BU262" s="17">
        <v>23.684813248766702</v>
      </c>
      <c r="BV262" s="17">
        <v>696327066.0253607</v>
      </c>
      <c r="BW262" s="17" t="s">
        <v>278</v>
      </c>
      <c r="BX262" s="17">
        <v>0.27911786485787798</v>
      </c>
      <c r="BY262" s="17">
        <v>1.8133166329813</v>
      </c>
      <c r="BZ262" s="17">
        <v>3.9252857541120699E-2</v>
      </c>
      <c r="CA262" s="17">
        <v>4.2368801155512799</v>
      </c>
      <c r="CB262" s="17">
        <v>0.31592461626770801</v>
      </c>
      <c r="CC262" s="17">
        <v>0.29614683676126002</v>
      </c>
    </row>
    <row r="263" spans="1:81" x14ac:dyDescent="0.3">
      <c r="A263" t="s">
        <v>105</v>
      </c>
      <c r="B263" t="s">
        <v>85</v>
      </c>
      <c r="C263" t="s">
        <v>14</v>
      </c>
      <c r="D263">
        <v>4198738</v>
      </c>
      <c r="E263" t="s">
        <v>27</v>
      </c>
      <c r="F263" t="s">
        <v>70</v>
      </c>
      <c r="G263">
        <v>60.34</v>
      </c>
      <c r="H263">
        <v>379.15</v>
      </c>
      <c r="I263">
        <v>318.81</v>
      </c>
      <c r="J263">
        <v>706.42</v>
      </c>
      <c r="K263">
        <v>87337.26</v>
      </c>
      <c r="L263">
        <v>1.84</v>
      </c>
      <c r="M263">
        <v>693.40646663069401</v>
      </c>
      <c r="N263">
        <v>8.09</v>
      </c>
      <c r="O263">
        <v>-0.22</v>
      </c>
      <c r="P263">
        <v>0.34</v>
      </c>
      <c r="Q263">
        <v>0.93</v>
      </c>
      <c r="R263">
        <v>0.89</v>
      </c>
      <c r="S263" t="s">
        <v>121</v>
      </c>
      <c r="T263" t="s">
        <v>121</v>
      </c>
      <c r="U263" s="17">
        <v>960788260429.55139</v>
      </c>
      <c r="V263" t="s">
        <v>277</v>
      </c>
      <c r="W263" t="s">
        <v>276</v>
      </c>
      <c r="X263" s="17">
        <v>25456920988.147564</v>
      </c>
      <c r="Y263" s="17">
        <v>0</v>
      </c>
      <c r="Z263" s="17">
        <v>16146387777.839397</v>
      </c>
      <c r="AA263" s="17">
        <v>2837300545.9487853</v>
      </c>
      <c r="AB263" s="17">
        <v>0</v>
      </c>
      <c r="AC263" s="17">
        <v>0</v>
      </c>
      <c r="AD263" s="17">
        <v>0.29831117747813002</v>
      </c>
      <c r="AE263" s="17">
        <v>6.1287051391139098</v>
      </c>
      <c r="AF263" s="17">
        <v>960788260429.55139</v>
      </c>
      <c r="AG263" s="17">
        <v>270961430338.46851</v>
      </c>
      <c r="AH263" s="17">
        <v>49063308219.94828</v>
      </c>
      <c r="AI263" s="17">
        <v>41639</v>
      </c>
      <c r="AJ263" s="17">
        <v>960788260429.55139</v>
      </c>
      <c r="AK263" s="17">
        <v>259931406724.38998</v>
      </c>
      <c r="AL263" s="17">
        <v>361720454289.89093</v>
      </c>
      <c r="AM263" s="17">
        <v>44379849319.689644</v>
      </c>
      <c r="AN263" s="17">
        <v>49063308219.94828</v>
      </c>
      <c r="AO263" s="17">
        <v>40819745867.53627</v>
      </c>
      <c r="AP263" s="17">
        <v>27.053974057528499</v>
      </c>
      <c r="AQ263" s="17">
        <v>71.859747946704502</v>
      </c>
      <c r="AR263" s="17">
        <v>5.1065682461620598</v>
      </c>
      <c r="AS263" s="17">
        <v>4.2853365254079199</v>
      </c>
      <c r="AT263" s="17">
        <v>2837300545.9487853</v>
      </c>
      <c r="AU263" s="17">
        <v>2115294435.1691213</v>
      </c>
      <c r="AV263" s="17">
        <v>0.29831117747813002</v>
      </c>
      <c r="AW263" s="17">
        <v>6.1287051391139098</v>
      </c>
      <c r="AX263" s="17">
        <v>7.0830077861896203</v>
      </c>
      <c r="AY263" s="17">
        <v>8.8892645815722702</v>
      </c>
      <c r="AZ263" s="17">
        <v>1.0970508152769201</v>
      </c>
      <c r="BA263" s="17">
        <v>0.87484944022684796</v>
      </c>
      <c r="BB263" s="17">
        <v>1.2857223096252199</v>
      </c>
      <c r="BC263" s="17">
        <v>2.2490779189022501</v>
      </c>
      <c r="BD263" s="17">
        <v>0.42743940873340303</v>
      </c>
      <c r="BE263" s="17">
        <v>3.2172924251750001</v>
      </c>
      <c r="BF263" s="17">
        <v>4.7282931867260602</v>
      </c>
      <c r="BG263" s="17">
        <v>8.2710704486891906</v>
      </c>
      <c r="BH263" s="17">
        <v>1.57192484638576</v>
      </c>
      <c r="BI263" s="17">
        <v>1.5247712738767101</v>
      </c>
      <c r="BJ263" s="17">
        <v>0.96189774565352604</v>
      </c>
      <c r="BK263" s="17">
        <v>32.6861115821604</v>
      </c>
      <c r="BL263" s="17">
        <v>48.037137527556403</v>
      </c>
      <c r="BM263" s="17">
        <v>84.030015261997605</v>
      </c>
      <c r="BN263" s="17">
        <v>14.270086945330799</v>
      </c>
      <c r="BO263" s="17">
        <v>15.4317552963977</v>
      </c>
      <c r="BP263" s="17">
        <v>19.813845390989002</v>
      </c>
      <c r="BQ263" s="17">
        <v>4.65395326788994</v>
      </c>
      <c r="BR263" s="17">
        <v>0</v>
      </c>
      <c r="BS263" s="17">
        <v>0</v>
      </c>
      <c r="BT263" s="17">
        <v>450049477116.8335</v>
      </c>
      <c r="BU263" s="17">
        <v>30.919947707767399</v>
      </c>
      <c r="BV263" s="17">
        <v>741032272.57393467</v>
      </c>
      <c r="BW263" s="17" t="s">
        <v>278</v>
      </c>
      <c r="BX263" s="17">
        <v>0.28423794900107002</v>
      </c>
      <c r="BY263" s="17">
        <v>1.78146626297578</v>
      </c>
      <c r="BZ263" s="17">
        <v>4.0428894052387997E-2</v>
      </c>
      <c r="CA263" s="17">
        <v>2.4688080700822899</v>
      </c>
      <c r="CB263" s="17">
        <v>0.29804009523480901</v>
      </c>
      <c r="CC263" s="17">
        <v>0.249442633871963</v>
      </c>
    </row>
    <row r="264" spans="1:81" x14ac:dyDescent="0.3">
      <c r="A264" t="s">
        <v>105</v>
      </c>
      <c r="B264" t="s">
        <v>85</v>
      </c>
      <c r="C264" t="s">
        <v>14</v>
      </c>
      <c r="D264">
        <v>4198738</v>
      </c>
      <c r="E264" t="s">
        <v>27</v>
      </c>
      <c r="F264" t="s">
        <v>71</v>
      </c>
      <c r="G264">
        <v>64.92</v>
      </c>
      <c r="H264">
        <v>337.82</v>
      </c>
      <c r="I264">
        <v>272.91000000000003</v>
      </c>
      <c r="J264">
        <v>726.71</v>
      </c>
      <c r="K264">
        <v>88755.21</v>
      </c>
      <c r="L264">
        <v>2.3199999999999998</v>
      </c>
      <c r="M264">
        <v>718.95871013843987</v>
      </c>
      <c r="N264">
        <v>8.19</v>
      </c>
      <c r="O264">
        <v>-0.01</v>
      </c>
      <c r="P264">
        <v>-0.77</v>
      </c>
      <c r="Q264">
        <v>0.92</v>
      </c>
      <c r="R264">
        <v>0.99</v>
      </c>
      <c r="S264" t="s">
        <v>121</v>
      </c>
      <c r="T264" t="s">
        <v>121</v>
      </c>
      <c r="U264" s="17">
        <v>911044099879.17847</v>
      </c>
      <c r="V264" t="s">
        <v>277</v>
      </c>
      <c r="W264" t="s">
        <v>276</v>
      </c>
      <c r="X264" s="17">
        <v>26292590928.426403</v>
      </c>
      <c r="Y264" s="17">
        <v>0</v>
      </c>
      <c r="Z264" s="17">
        <v>14074262828.414764</v>
      </c>
      <c r="AA264" s="17">
        <v>1929209700.0018375</v>
      </c>
      <c r="AB264" s="17">
        <v>0</v>
      </c>
      <c r="AC264" s="17">
        <v>0</v>
      </c>
      <c r="AD264" s="17">
        <v>0.19892561560585001</v>
      </c>
      <c r="AE264" s="17">
        <v>4.1660270413886797</v>
      </c>
      <c r="AF264" s="17">
        <v>911044099879.17847</v>
      </c>
      <c r="AG264" s="17">
        <v>270828634716.06927</v>
      </c>
      <c r="AH264" s="17">
        <v>44946637132.501015</v>
      </c>
      <c r="AI264" s="17">
        <v>42004</v>
      </c>
      <c r="AJ264" s="17">
        <v>911044099879.17847</v>
      </c>
      <c r="AK264" s="17">
        <v>257680225533.62869</v>
      </c>
      <c r="AL264" s="17">
        <v>360017116391.46198</v>
      </c>
      <c r="AM264" s="17">
        <v>43188683044.703987</v>
      </c>
      <c r="AN264" s="17">
        <v>44946637132.501015</v>
      </c>
      <c r="AO264" s="17">
        <v>36876761981.47403</v>
      </c>
      <c r="AP264" s="17">
        <v>28.284056234797202</v>
      </c>
      <c r="AQ264" s="17">
        <v>71.574437381316599</v>
      </c>
      <c r="AR264" s="17">
        <v>4.9335303459472204</v>
      </c>
      <c r="AS264" s="17">
        <v>4.0839218852095298</v>
      </c>
      <c r="AT264" s="17">
        <v>1929209700.0018375</v>
      </c>
      <c r="AU264" s="17">
        <v>1442532649.831306</v>
      </c>
      <c r="AV264" s="17">
        <v>0.19892561560585001</v>
      </c>
      <c r="AW264" s="17">
        <v>4.1660270413886797</v>
      </c>
      <c r="AX264" s="17">
        <v>4.3102316077542602</v>
      </c>
      <c r="AY264" s="17">
        <v>5.2826826684435302</v>
      </c>
      <c r="AZ264" s="17">
        <v>0.63484637185658399</v>
      </c>
      <c r="BA264" s="17">
        <v>0.97850202188886604</v>
      </c>
      <c r="BB264" s="17">
        <v>1.27869475927139</v>
      </c>
      <c r="BC264" s="17">
        <v>2.3629746878712998</v>
      </c>
      <c r="BD264" s="17">
        <v>0.348119827310237</v>
      </c>
      <c r="BE264" s="17">
        <v>3.1227675558954502</v>
      </c>
      <c r="BF264" s="17">
        <v>4.0807953574159903</v>
      </c>
      <c r="BG264" s="17">
        <v>7.5411399523145404</v>
      </c>
      <c r="BH264" s="17">
        <v>1.1109811507490199</v>
      </c>
      <c r="BI264" s="17">
        <v>1.06563498133069</v>
      </c>
      <c r="BJ264" s="17">
        <v>1.0711628264403299</v>
      </c>
      <c r="BK264" s="17">
        <v>36.092508631088599</v>
      </c>
      <c r="BL264" s="17">
        <v>47.1652593486128</v>
      </c>
      <c r="BM264" s="17">
        <v>87.159435963562203</v>
      </c>
      <c r="BN264" s="17">
        <v>14.435995109437</v>
      </c>
      <c r="BO264" s="17">
        <v>16.6484095069153</v>
      </c>
      <c r="BP264" s="17">
        <v>20.534357618889398</v>
      </c>
      <c r="BQ264" s="17">
        <v>4.7531288649058698</v>
      </c>
      <c r="BR264" s="17">
        <v>0</v>
      </c>
      <c r="BS264" s="17">
        <v>0</v>
      </c>
      <c r="BT264" s="17">
        <v>417965163109.14227</v>
      </c>
      <c r="BU264" s="17">
        <v>31.275273553929999</v>
      </c>
      <c r="BV264" s="17">
        <v>567861457.91381395</v>
      </c>
      <c r="BW264" s="17" t="s">
        <v>278</v>
      </c>
      <c r="BX264" s="17">
        <v>0.21986161192866199</v>
      </c>
      <c r="BY264" s="17">
        <v>1.5151922198640599</v>
      </c>
      <c r="BZ264" s="17">
        <v>5.11903811226255E-2</v>
      </c>
      <c r="CA264" s="17">
        <v>4.0492387431162902</v>
      </c>
      <c r="CB264" s="17">
        <v>0.23272585517980701</v>
      </c>
      <c r="CC264" s="17">
        <v>0.19929751160802001</v>
      </c>
    </row>
    <row r="265" spans="1:81" x14ac:dyDescent="0.3">
      <c r="A265" t="s">
        <v>105</v>
      </c>
      <c r="B265" t="s">
        <v>85</v>
      </c>
      <c r="C265" t="s">
        <v>14</v>
      </c>
      <c r="D265">
        <v>4198738</v>
      </c>
      <c r="E265" t="s">
        <v>27</v>
      </c>
      <c r="F265" t="s">
        <v>72</v>
      </c>
      <c r="G265">
        <v>63.53</v>
      </c>
      <c r="H265">
        <v>312.07</v>
      </c>
      <c r="I265">
        <v>248.54</v>
      </c>
      <c r="J265">
        <v>693.9</v>
      </c>
      <c r="K265">
        <v>83786.83</v>
      </c>
      <c r="L265">
        <v>1.58</v>
      </c>
      <c r="M265">
        <v>694.28716508374259</v>
      </c>
      <c r="N265">
        <v>8.2799999999999994</v>
      </c>
      <c r="O265">
        <v>-1.1399999999999999</v>
      </c>
      <c r="P265">
        <v>-3.66</v>
      </c>
      <c r="Q265">
        <v>0.96</v>
      </c>
      <c r="R265">
        <v>0.99</v>
      </c>
      <c r="S265" t="s">
        <v>121</v>
      </c>
      <c r="T265" t="s">
        <v>121</v>
      </c>
      <c r="U265" s="17">
        <v>802887246579.44666</v>
      </c>
      <c r="V265" t="s">
        <v>277</v>
      </c>
      <c r="W265" t="s">
        <v>276</v>
      </c>
      <c r="X265" s="17">
        <v>22453608721.643589</v>
      </c>
      <c r="Y265" s="17">
        <v>0</v>
      </c>
      <c r="Z265" s="17">
        <v>7331705732.5105619</v>
      </c>
      <c r="AA265" s="17">
        <v>-3510943031.5780158</v>
      </c>
      <c r="AB265" s="17">
        <v>0</v>
      </c>
      <c r="AC265" s="17">
        <v>0</v>
      </c>
      <c r="AD265" s="17">
        <v>-0.39194681036889101</v>
      </c>
      <c r="AE265" s="17">
        <v>-7.6463046351617896</v>
      </c>
      <c r="AF265" s="17">
        <v>802887246579.44666</v>
      </c>
      <c r="AG265" s="17">
        <v>247027863777.08978</v>
      </c>
      <c r="AH265" s="17">
        <v>44631978428.043541</v>
      </c>
      <c r="AI265" s="17">
        <v>42369</v>
      </c>
      <c r="AJ265" s="17">
        <v>802887246579.44666</v>
      </c>
      <c r="AK265" s="17">
        <v>254584040747.02887</v>
      </c>
      <c r="AL265" s="17">
        <v>331269349845.20117</v>
      </c>
      <c r="AM265" s="17">
        <v>43349645460.900826</v>
      </c>
      <c r="AN265" s="17">
        <v>44631978428.043541</v>
      </c>
      <c r="AO265" s="17">
        <v>40512333965.844398</v>
      </c>
      <c r="AP265" s="17">
        <v>31.708567028762399</v>
      </c>
      <c r="AQ265" s="17">
        <v>76.851070244196606</v>
      </c>
      <c r="AR265" s="17">
        <v>5.5589347842041201</v>
      </c>
      <c r="AS265" s="17">
        <v>5.0718549248192701</v>
      </c>
      <c r="AT265" s="17">
        <v>-3510943031.5780158</v>
      </c>
      <c r="AU265" s="17">
        <v>-3503665388.3381443</v>
      </c>
      <c r="AV265" s="17">
        <v>-0.39194681036889101</v>
      </c>
      <c r="AW265" s="17">
        <v>-7.6463046351617896</v>
      </c>
      <c r="AX265" s="17">
        <v>-7.9132750050527099</v>
      </c>
      <c r="AY265" s="17">
        <v>-9.5554400149966892</v>
      </c>
      <c r="AZ265" s="17">
        <v>-1.2032861434581099</v>
      </c>
      <c r="BA265" s="17">
        <v>1.0291360282916699</v>
      </c>
      <c r="BB265" s="17">
        <v>1.1875628556986899</v>
      </c>
      <c r="BC265" s="17">
        <v>2.3730365664205899</v>
      </c>
      <c r="BD265" s="17">
        <v>0.13358921490512099</v>
      </c>
      <c r="BE265" s="17">
        <v>3.1594723820086101</v>
      </c>
      <c r="BF265" s="17">
        <v>3.64584655607444</v>
      </c>
      <c r="BG265" s="17">
        <v>7.2852793867765904</v>
      </c>
      <c r="BH265" s="17">
        <v>0.41012210575075098</v>
      </c>
      <c r="BI265" s="17">
        <v>-1.0468625079893199</v>
      </c>
      <c r="BJ265" s="17">
        <v>1.12526219659315</v>
      </c>
      <c r="BK265" s="17">
        <v>41.056628235403103</v>
      </c>
      <c r="BL265" s="17">
        <v>47.376950502384602</v>
      </c>
      <c r="BM265" s="17">
        <v>94.670556095753994</v>
      </c>
      <c r="BN265" s="17">
        <v>13.944386942536401</v>
      </c>
      <c r="BO265" s="17">
        <v>17.623463566442599</v>
      </c>
      <c r="BP265" s="17">
        <v>20.994120865525701</v>
      </c>
      <c r="BQ265" s="17">
        <v>5.1553112731929698</v>
      </c>
      <c r="BR265" s="17">
        <v>0</v>
      </c>
      <c r="BS265" s="17">
        <v>0</v>
      </c>
      <c r="BT265" s="17">
        <v>361810646159.992</v>
      </c>
      <c r="BU265" s="17">
        <v>35.692988577377903</v>
      </c>
      <c r="BV265" s="17">
        <v>808948367.12274039</v>
      </c>
      <c r="BW265" s="17" t="s">
        <v>278</v>
      </c>
      <c r="BX265" s="17">
        <v>0.316853062326171</v>
      </c>
      <c r="BY265" s="17">
        <v>1.9617815883165</v>
      </c>
      <c r="BZ265" s="17">
        <v>0.10777797736662501</v>
      </c>
      <c r="CA265" s="17">
        <v>23.979148566463898</v>
      </c>
      <c r="CB265" s="17">
        <v>0.283211872992775</v>
      </c>
      <c r="CC265" s="17">
        <v>0.28228209390584302</v>
      </c>
    </row>
    <row r="266" spans="1:81" x14ac:dyDescent="0.3">
      <c r="A266" t="s">
        <v>105</v>
      </c>
      <c r="B266" t="s">
        <v>85</v>
      </c>
      <c r="C266" t="s">
        <v>14</v>
      </c>
      <c r="D266">
        <v>4198738</v>
      </c>
      <c r="E266" t="s">
        <v>27</v>
      </c>
      <c r="F266" t="s">
        <v>73</v>
      </c>
      <c r="G266">
        <v>61.72</v>
      </c>
      <c r="H266">
        <v>326.95</v>
      </c>
      <c r="I266">
        <v>265.23</v>
      </c>
      <c r="J266">
        <v>687.61</v>
      </c>
      <c r="K266">
        <v>82123.34</v>
      </c>
      <c r="L266">
        <v>2.08</v>
      </c>
      <c r="M266">
        <v>692.09401938593646</v>
      </c>
      <c r="N266">
        <v>8.3699999999999992</v>
      </c>
      <c r="O266">
        <v>-0.43</v>
      </c>
      <c r="P266">
        <v>-1.26</v>
      </c>
      <c r="Q266">
        <v>0.99</v>
      </c>
      <c r="R266">
        <v>1.02</v>
      </c>
      <c r="S266" t="s">
        <v>121</v>
      </c>
      <c r="T266" t="s">
        <v>121</v>
      </c>
      <c r="U266" s="17">
        <v>808959850423.14502</v>
      </c>
      <c r="V266" t="s">
        <v>277</v>
      </c>
      <c r="W266" t="s">
        <v>276</v>
      </c>
      <c r="X266" s="17">
        <v>19226187495.057888</v>
      </c>
      <c r="Y266" s="17">
        <v>0</v>
      </c>
      <c r="Z266" s="17">
        <v>7402965424.7524614</v>
      </c>
      <c r="AA266" s="17">
        <v>-2932963125.6321807</v>
      </c>
      <c r="AB266" s="17">
        <v>0</v>
      </c>
      <c r="AC266" s="17">
        <v>0</v>
      </c>
      <c r="AD266" s="17">
        <v>-0.36080703879706</v>
      </c>
      <c r="AE266" s="17">
        <v>-6.47685237081045</v>
      </c>
      <c r="AF266" s="17">
        <v>808959850423.14502</v>
      </c>
      <c r="AG266" s="17">
        <v>237055697697.30368</v>
      </c>
      <c r="AH266" s="17">
        <v>43158827002.558548</v>
      </c>
      <c r="AI266" s="17">
        <v>42735</v>
      </c>
      <c r="AJ266" s="17">
        <v>808959850423.14502</v>
      </c>
      <c r="AK266" s="17">
        <v>274512891163.15686</v>
      </c>
      <c r="AL266" s="17">
        <v>351529226530.21063</v>
      </c>
      <c r="AM266" s="17">
        <v>42106868726.628616</v>
      </c>
      <c r="AN266" s="17">
        <v>43158827002.558548</v>
      </c>
      <c r="AO266" s="17">
        <v>38827002558.551468</v>
      </c>
      <c r="AP266" s="17">
        <v>33.934056309415901</v>
      </c>
      <c r="AQ266" s="17">
        <v>78.091057711687895</v>
      </c>
      <c r="AR266" s="17">
        <v>5.3351012389531203</v>
      </c>
      <c r="AS266" s="17">
        <v>4.8254598777246898</v>
      </c>
      <c r="AT266" s="17">
        <v>-2932963125.6321807</v>
      </c>
      <c r="AU266" s="17">
        <v>-2926871821.1137338</v>
      </c>
      <c r="AV266" s="17">
        <v>-0.36080703879706</v>
      </c>
      <c r="AW266" s="17">
        <v>-6.47685237081045</v>
      </c>
      <c r="AX266" s="17">
        <v>-6.6392616148297501</v>
      </c>
      <c r="AY266" s="17">
        <v>-7.3289995243380401</v>
      </c>
      <c r="AZ266" s="17">
        <v>-1.06095535559356</v>
      </c>
      <c r="BA266" s="17">
        <v>0.94841420997745696</v>
      </c>
      <c r="BB266" s="17">
        <v>1.1843313080347899</v>
      </c>
      <c r="BC266" s="17">
        <v>2.6445444951636401</v>
      </c>
      <c r="BD266" s="17">
        <v>-0.27937879743476102</v>
      </c>
      <c r="BE266" s="17">
        <v>2.7888179198260801</v>
      </c>
      <c r="BF266" s="17">
        <v>3.4825336230854198</v>
      </c>
      <c r="BG266" s="17">
        <v>7.7762996381771297</v>
      </c>
      <c r="BH266" s="17">
        <v>-0.82151510227165303</v>
      </c>
      <c r="BI266" s="17">
        <v>-0.91405949465987602</v>
      </c>
      <c r="BJ266" s="17">
        <v>1.0232613761443901</v>
      </c>
      <c r="BK266" s="17">
        <v>40.099271306368202</v>
      </c>
      <c r="BL266" s="17">
        <v>50.073925440912397</v>
      </c>
      <c r="BM266" s="17">
        <v>111.812229380082</v>
      </c>
      <c r="BN266" s="17">
        <v>13.8021747403502</v>
      </c>
      <c r="BO266" s="17">
        <v>18.0629810125881</v>
      </c>
      <c r="BP266" s="17">
        <v>20.617543496654399</v>
      </c>
      <c r="BQ266" s="17">
        <v>4.6853599434084403</v>
      </c>
      <c r="BR266" s="17">
        <v>0</v>
      </c>
      <c r="BS266" s="17">
        <v>0</v>
      </c>
      <c r="BT266" s="17">
        <v>315728203109.62408</v>
      </c>
      <c r="BU266" s="17">
        <v>32.923552273847001</v>
      </c>
      <c r="BV266" s="17">
        <v>1216296004.7234797</v>
      </c>
      <c r="BW266" s="17" t="s">
        <v>278</v>
      </c>
      <c r="BX266" s="17">
        <v>0.44159101383723298</v>
      </c>
      <c r="BY266" s="17">
        <v>3.05993612754685</v>
      </c>
      <c r="BZ266" s="17">
        <v>9.4111320247378297E-2</v>
      </c>
      <c r="CA266" s="17" t="s">
        <v>279</v>
      </c>
      <c r="CB266" s="17">
        <v>0.334766003208323</v>
      </c>
      <c r="CC266" s="17">
        <v>0.45667330493288499</v>
      </c>
    </row>
    <row r="267" spans="1:81" x14ac:dyDescent="0.3">
      <c r="A267" t="s">
        <v>105</v>
      </c>
      <c r="B267" t="s">
        <v>85</v>
      </c>
      <c r="C267" t="s">
        <v>14</v>
      </c>
      <c r="D267">
        <v>4198738</v>
      </c>
      <c r="E267" t="s">
        <v>27</v>
      </c>
      <c r="F267" t="s">
        <v>74</v>
      </c>
      <c r="G267">
        <v>64.45</v>
      </c>
      <c r="H267">
        <v>328.69</v>
      </c>
      <c r="I267">
        <v>264.23</v>
      </c>
      <c r="J267">
        <v>695.4</v>
      </c>
      <c r="K267">
        <v>82279.3</v>
      </c>
      <c r="L267">
        <v>1.44</v>
      </c>
      <c r="M267">
        <v>702.62287619730012</v>
      </c>
      <c r="N267">
        <v>8.4499999999999993</v>
      </c>
      <c r="O267">
        <v>0.53</v>
      </c>
      <c r="P267">
        <v>-0.04</v>
      </c>
      <c r="Q267">
        <v>0.98</v>
      </c>
      <c r="R267">
        <v>0.98</v>
      </c>
      <c r="S267" t="s">
        <v>121</v>
      </c>
      <c r="T267" t="s">
        <v>121</v>
      </c>
      <c r="U267" s="17">
        <v>819212772943.6875</v>
      </c>
      <c r="V267" t="s">
        <v>277</v>
      </c>
      <c r="W267" t="s">
        <v>276</v>
      </c>
      <c r="X267" s="17">
        <v>19849952291.927025</v>
      </c>
      <c r="Y267" s="17">
        <v>0</v>
      </c>
      <c r="Z267" s="17">
        <v>12113591893.138514</v>
      </c>
      <c r="AA267" s="17">
        <v>-1247734511.3885334</v>
      </c>
      <c r="AB267" s="17">
        <v>0</v>
      </c>
      <c r="AC267" s="17">
        <v>0</v>
      </c>
      <c r="AD267" s="17">
        <v>-0.15345427542137099</v>
      </c>
      <c r="AE267" s="17">
        <v>-2.7458828527665702</v>
      </c>
      <c r="AF267" s="17">
        <v>819212772943.6875</v>
      </c>
      <c r="AG267" s="17">
        <v>230787227056.31262</v>
      </c>
      <c r="AH267" s="17">
        <v>44686833032.342804</v>
      </c>
      <c r="AI267" s="17">
        <v>43100</v>
      </c>
      <c r="AJ267" s="17">
        <v>819212772943.6875</v>
      </c>
      <c r="AK267" s="17">
        <v>290630643572.48401</v>
      </c>
      <c r="AL267" s="17">
        <v>371760589394.18817</v>
      </c>
      <c r="AM267" s="17">
        <v>43783861434.903961</v>
      </c>
      <c r="AN267" s="17">
        <v>44686833032.342804</v>
      </c>
      <c r="AO267" s="17">
        <v>40316655721.556396</v>
      </c>
      <c r="AP267" s="17">
        <v>35.476820329370298</v>
      </c>
      <c r="AQ267" s="17">
        <v>78.176829891002797</v>
      </c>
      <c r="AR267" s="17">
        <v>5.4548506210137599</v>
      </c>
      <c r="AS267" s="17">
        <v>4.9477845092574997</v>
      </c>
      <c r="AT267" s="17">
        <v>-1247734511.3885334</v>
      </c>
      <c r="AU267" s="17">
        <v>-1275168413.5118968</v>
      </c>
      <c r="AV267" s="17">
        <v>-0.15345427542137099</v>
      </c>
      <c r="AW267" s="17">
        <v>-2.7458828527665702</v>
      </c>
      <c r="AX267" s="17">
        <v>-2.8050859314547099</v>
      </c>
      <c r="AY267" s="17">
        <v>-3.1076216445341398</v>
      </c>
      <c r="AZ267" s="17">
        <v>-0.46066504764910299</v>
      </c>
      <c r="BA267" s="17">
        <v>0.83625082338746903</v>
      </c>
      <c r="BB267" s="17">
        <v>1.27999360190643</v>
      </c>
      <c r="BC267" s="17">
        <v>2.22071329683483</v>
      </c>
      <c r="BD267" s="17">
        <v>0.22055928022696999</v>
      </c>
      <c r="BE267" s="17">
        <v>2.5103994290454401</v>
      </c>
      <c r="BF267" s="17">
        <v>3.84250169631088</v>
      </c>
      <c r="BG267" s="17">
        <v>6.6665134867851901</v>
      </c>
      <c r="BH267" s="17">
        <v>0.66211222239468004</v>
      </c>
      <c r="BI267" s="17">
        <v>0.58258372882659404</v>
      </c>
      <c r="BJ267" s="17">
        <v>0.93588826260532398</v>
      </c>
      <c r="BK267" s="17">
        <v>34.254709254709297</v>
      </c>
      <c r="BL267" s="17">
        <v>52.431408681408698</v>
      </c>
      <c r="BM267" s="17">
        <v>90.965397215397203</v>
      </c>
      <c r="BN267" s="17">
        <v>14.0924757993547</v>
      </c>
      <c r="BO267" s="17">
        <v>19.2057788207686</v>
      </c>
      <c r="BP267" s="17">
        <v>21.117629803461401</v>
      </c>
      <c r="BQ267" s="17">
        <v>4.9313539314309196</v>
      </c>
      <c r="BR267" s="17">
        <v>0</v>
      </c>
      <c r="BS267" s="17">
        <v>0</v>
      </c>
      <c r="BT267" s="17">
        <v>310785380068.95422</v>
      </c>
      <c r="BU267" s="17">
        <v>34.159514612235903</v>
      </c>
      <c r="BV267" s="17">
        <v>1075357084.2226236</v>
      </c>
      <c r="BW267" s="17" t="s">
        <v>278</v>
      </c>
      <c r="BX267" s="17">
        <v>0.36886082543168702</v>
      </c>
      <c r="BY267" s="17">
        <v>2.6087822363835498</v>
      </c>
      <c r="BZ267" s="17">
        <v>7.4466104624877003E-2</v>
      </c>
      <c r="CA267" s="17">
        <v>11.898016997167099</v>
      </c>
      <c r="CB267" s="17">
        <v>0.31008243053942403</v>
      </c>
      <c r="CC267" s="17">
        <v>0.38427691405104097</v>
      </c>
    </row>
    <row r="268" spans="1:81" x14ac:dyDescent="0.3">
      <c r="A268" t="s">
        <v>105</v>
      </c>
      <c r="B268" t="s">
        <v>85</v>
      </c>
      <c r="C268" t="s">
        <v>14</v>
      </c>
      <c r="D268">
        <v>4198738</v>
      </c>
      <c r="E268" t="s">
        <v>27</v>
      </c>
      <c r="F268" t="s">
        <v>75</v>
      </c>
      <c r="G268">
        <v>72.52</v>
      </c>
      <c r="H268">
        <v>345.95</v>
      </c>
      <c r="I268">
        <v>273.43</v>
      </c>
      <c r="J268">
        <v>725.79</v>
      </c>
      <c r="K268">
        <v>85242.19</v>
      </c>
      <c r="L268">
        <v>2.85</v>
      </c>
      <c r="M268">
        <v>727.16425075111681</v>
      </c>
      <c r="N268">
        <v>8.51</v>
      </c>
      <c r="O268">
        <v>0.94</v>
      </c>
      <c r="P268">
        <v>1.34</v>
      </c>
      <c r="Q268">
        <v>0.98</v>
      </c>
      <c r="R268">
        <v>0.98</v>
      </c>
      <c r="S268" t="s">
        <v>121</v>
      </c>
      <c r="T268" t="s">
        <v>121</v>
      </c>
      <c r="U268" s="17">
        <v>784654864018.86267</v>
      </c>
      <c r="V268" t="s">
        <v>277</v>
      </c>
      <c r="W268" t="s">
        <v>276</v>
      </c>
      <c r="X268" s="17">
        <v>19999240623.908714</v>
      </c>
      <c r="Y268" s="17">
        <v>0</v>
      </c>
      <c r="Z268" s="17">
        <v>15697987860.51298</v>
      </c>
      <c r="AA268" s="17">
        <v>1760579334.1020808</v>
      </c>
      <c r="AB268" s="17">
        <v>0</v>
      </c>
      <c r="AC268" s="17">
        <v>0</v>
      </c>
      <c r="AD268" s="17">
        <v>0.21742365905899599</v>
      </c>
      <c r="AE268" s="17">
        <v>3.8636720590545002</v>
      </c>
      <c r="AF268" s="17">
        <v>784654864018.86267</v>
      </c>
      <c r="AG268" s="17">
        <v>203743038334.89169</v>
      </c>
      <c r="AH268" s="17">
        <v>46743770071.954155</v>
      </c>
      <c r="AI268" s="17">
        <v>43465</v>
      </c>
      <c r="AJ268" s="17">
        <v>784654864018.86267</v>
      </c>
      <c r="AK268" s="17">
        <v>297649294686.77594</v>
      </c>
      <c r="AL268" s="17">
        <v>371217325907.55725</v>
      </c>
      <c r="AM268" s="17">
        <v>46034391641.936676</v>
      </c>
      <c r="AN268" s="17">
        <v>46743770071.954155</v>
      </c>
      <c r="AO268" s="17">
        <v>42399081263.466003</v>
      </c>
      <c r="AP268" s="17">
        <v>37.933785710862601</v>
      </c>
      <c r="AQ268" s="17">
        <v>80.1819510872987</v>
      </c>
      <c r="AR268" s="17">
        <v>5.9572395731469596</v>
      </c>
      <c r="AS268" s="17">
        <v>5.4336189134064599</v>
      </c>
      <c r="AT268" s="17">
        <v>1760579334.1020808</v>
      </c>
      <c r="AU268" s="17">
        <v>1767736160.6634715</v>
      </c>
      <c r="AV268" s="17">
        <v>0.21742365905899599</v>
      </c>
      <c r="AW268" s="17">
        <v>3.8636720590545002</v>
      </c>
      <c r="AX268" s="17">
        <v>3.9312600236286501</v>
      </c>
      <c r="AY268" s="17">
        <v>4.3533493866252098</v>
      </c>
      <c r="AZ268" s="17">
        <v>0.62075724633599605</v>
      </c>
      <c r="BA268" s="17">
        <v>0.89961879837128</v>
      </c>
      <c r="BB268" s="17">
        <v>1.3236075597650701</v>
      </c>
      <c r="BC268" s="17">
        <v>2.0781509898095298</v>
      </c>
      <c r="BD268" s="17">
        <v>0.39166561579616999</v>
      </c>
      <c r="BE268" s="17">
        <v>2.5684642161114799</v>
      </c>
      <c r="BF268" s="17">
        <v>3.7789768950872502</v>
      </c>
      <c r="BG268" s="17">
        <v>5.9332424607689598</v>
      </c>
      <c r="BH268" s="17">
        <v>1.1182282102986401</v>
      </c>
      <c r="BI268" s="17">
        <v>1.0295486036792101</v>
      </c>
      <c r="BJ268" s="17">
        <v>1.0139196943583599</v>
      </c>
      <c r="BK268" s="17">
        <v>36.424518173917498</v>
      </c>
      <c r="BL268" s="17">
        <v>53.5913296866213</v>
      </c>
      <c r="BM268" s="17">
        <v>84.141915035018698</v>
      </c>
      <c r="BN268" s="17">
        <v>13.602790817985101</v>
      </c>
      <c r="BO268" s="17">
        <v>16.859211202421701</v>
      </c>
      <c r="BP268" s="17">
        <v>18.3273268759547</v>
      </c>
      <c r="BQ268" s="17">
        <v>5.1709956508624497</v>
      </c>
      <c r="BR268" s="17">
        <v>0</v>
      </c>
      <c r="BS268" s="17">
        <v>0</v>
      </c>
      <c r="BT268" s="17">
        <v>288974145290.45898</v>
      </c>
      <c r="BU268" s="17">
        <v>37.053812547842199</v>
      </c>
      <c r="BV268" s="17">
        <v>1222610675.2307005</v>
      </c>
      <c r="BW268" s="17" t="s">
        <v>278</v>
      </c>
      <c r="BX268" s="17">
        <v>0.40949567017047001</v>
      </c>
      <c r="BY268" s="17">
        <v>2.82261848897231</v>
      </c>
      <c r="BZ268" s="17">
        <v>8.4790636345073694E-2</v>
      </c>
      <c r="CA268" s="17">
        <v>7.8981302385557699</v>
      </c>
      <c r="CB268" s="17">
        <v>0.30669625837372699</v>
      </c>
      <c r="CC268" s="17">
        <v>0.42051027506195798</v>
      </c>
    </row>
    <row r="269" spans="1:81" x14ac:dyDescent="0.3">
      <c r="A269" t="s">
        <v>105</v>
      </c>
      <c r="B269" t="s">
        <v>85</v>
      </c>
      <c r="C269" t="s">
        <v>14</v>
      </c>
      <c r="D269">
        <v>4198738</v>
      </c>
      <c r="E269" t="s">
        <v>27</v>
      </c>
      <c r="F269" t="s">
        <v>76</v>
      </c>
      <c r="G269">
        <v>71.39</v>
      </c>
      <c r="H269">
        <v>342.87</v>
      </c>
      <c r="I269">
        <v>271.48</v>
      </c>
      <c r="J269">
        <v>721.76</v>
      </c>
      <c r="K269">
        <v>84164.6</v>
      </c>
      <c r="L269">
        <v>1.1599999999999999</v>
      </c>
      <c r="M269">
        <v>724.05867687557384</v>
      </c>
      <c r="N269">
        <v>8.58</v>
      </c>
      <c r="O269">
        <v>0.36</v>
      </c>
      <c r="P269">
        <v>-0.79</v>
      </c>
      <c r="Q269">
        <v>0.99</v>
      </c>
      <c r="R269">
        <v>0.97</v>
      </c>
      <c r="S269" t="s">
        <v>121</v>
      </c>
      <c r="T269" t="s">
        <v>121</v>
      </c>
      <c r="U269" s="17">
        <v>816176728722.03125</v>
      </c>
      <c r="V269" t="s">
        <v>277</v>
      </c>
      <c r="W269" t="s">
        <v>276</v>
      </c>
      <c r="X269" s="17">
        <v>21547148894.163647</v>
      </c>
      <c r="Y269" s="17">
        <v>0</v>
      </c>
      <c r="Z269" s="17">
        <v>14100752132.46739</v>
      </c>
      <c r="AA269" s="17">
        <v>3114826054.527627</v>
      </c>
      <c r="AB269" s="17">
        <v>0</v>
      </c>
      <c r="AC269" s="17">
        <v>0</v>
      </c>
      <c r="AD269" s="17">
        <v>0.39138807138943699</v>
      </c>
      <c r="AE269" s="17">
        <v>6.6322553686178596</v>
      </c>
      <c r="AF269" s="17">
        <v>816176728722.03125</v>
      </c>
      <c r="AG269" s="17">
        <v>216727069974.90942</v>
      </c>
      <c r="AH269" s="17">
        <v>48284442792.388153</v>
      </c>
      <c r="AI269" s="17">
        <v>43830</v>
      </c>
      <c r="AJ269" s="17">
        <v>816176728722.03125</v>
      </c>
      <c r="AK269" s="17">
        <v>313916509205.05121</v>
      </c>
      <c r="AL269" s="17">
        <v>397474418940.82544</v>
      </c>
      <c r="AM269" s="17">
        <v>47620522669.309959</v>
      </c>
      <c r="AN269" s="17">
        <v>48284442792.388153</v>
      </c>
      <c r="AO269" s="17">
        <v>43895135726.749893</v>
      </c>
      <c r="AP269" s="17">
        <v>38.461830404865999</v>
      </c>
      <c r="AQ269" s="17">
        <v>78.977789323288704</v>
      </c>
      <c r="AR269" s="17">
        <v>5.9159298584746303</v>
      </c>
      <c r="AS269" s="17">
        <v>5.4072204810940603</v>
      </c>
      <c r="AT269" s="17">
        <v>3114826054.527627</v>
      </c>
      <c r="AU269" s="17">
        <v>3100736372.8593273</v>
      </c>
      <c r="AV269" s="17">
        <v>0.39138807138943699</v>
      </c>
      <c r="AW269" s="17">
        <v>6.6322553686178596</v>
      </c>
      <c r="AX269" s="17">
        <v>6.7407899465310503</v>
      </c>
      <c r="AY269" s="17">
        <v>7.4322215018130304</v>
      </c>
      <c r="AZ269" s="17">
        <v>1.0522736931576699</v>
      </c>
      <c r="BA269" s="17">
        <v>0.891403720589384</v>
      </c>
      <c r="BB269" s="17">
        <v>1.2386578866751301</v>
      </c>
      <c r="BC269" s="17">
        <v>2.1103341309683099</v>
      </c>
      <c r="BD269" s="17">
        <v>0.59713553250433704</v>
      </c>
      <c r="BE269" s="17">
        <v>2.3966000849978801</v>
      </c>
      <c r="BF269" s="17">
        <v>3.3302167445813899</v>
      </c>
      <c r="BG269" s="17">
        <v>5.6737781555461098</v>
      </c>
      <c r="BH269" s="17">
        <v>1.6054398640034</v>
      </c>
      <c r="BI269" s="17">
        <v>1.4935826604334901</v>
      </c>
      <c r="BJ269" s="17">
        <v>0.99661474050320298</v>
      </c>
      <c r="BK269" s="17">
        <v>32.9238673517048</v>
      </c>
      <c r="BL269" s="17">
        <v>45.749649696403601</v>
      </c>
      <c r="BM269" s="17">
        <v>77.944885567491795</v>
      </c>
      <c r="BN269" s="17">
        <v>14.4177442812789</v>
      </c>
      <c r="BO269" s="17">
        <v>18.574970000997101</v>
      </c>
      <c r="BP269" s="17">
        <v>19.691379885367699</v>
      </c>
      <c r="BQ269" s="17">
        <v>5.4268993435901702</v>
      </c>
      <c r="BR269" s="17">
        <v>0</v>
      </c>
      <c r="BS269" s="17">
        <v>0</v>
      </c>
      <c r="BT269" s="17">
        <v>301059381098.41095</v>
      </c>
      <c r="BU269" s="17">
        <v>36.794191729109301</v>
      </c>
      <c r="BV269" s="17">
        <v>1290668979.5454783</v>
      </c>
      <c r="BW269" s="17" t="s">
        <v>278</v>
      </c>
      <c r="BX269" s="17">
        <v>0.40987638128340498</v>
      </c>
      <c r="BY269" s="17">
        <v>2.8764065628092101</v>
      </c>
      <c r="BZ269" s="17">
        <v>0.108226192742833</v>
      </c>
      <c r="CA269" s="17">
        <v>6.8614993646759901</v>
      </c>
      <c r="CB269" s="17">
        <v>0.30986654425025401</v>
      </c>
      <c r="CC269" s="17">
        <v>0.42978514181190502</v>
      </c>
    </row>
    <row r="270" spans="1:81" x14ac:dyDescent="0.3">
      <c r="A270" t="s">
        <v>105</v>
      </c>
      <c r="B270" t="s">
        <v>85</v>
      </c>
      <c r="C270" t="s">
        <v>14</v>
      </c>
      <c r="D270">
        <v>4198738</v>
      </c>
      <c r="E270" t="s">
        <v>27</v>
      </c>
      <c r="F270" t="s">
        <v>9</v>
      </c>
      <c r="G270">
        <v>63.48</v>
      </c>
      <c r="H270">
        <v>353.46</v>
      </c>
      <c r="I270">
        <v>289.98</v>
      </c>
      <c r="J270">
        <v>740.99</v>
      </c>
      <c r="K270">
        <v>85777.05</v>
      </c>
      <c r="L270">
        <v>-2.27</v>
      </c>
      <c r="M270">
        <v>749.87193085200249</v>
      </c>
      <c r="N270">
        <v>8.64</v>
      </c>
      <c r="O270">
        <v>-0.73</v>
      </c>
      <c r="P270">
        <v>-1.65</v>
      </c>
      <c r="Q270">
        <v>0.94</v>
      </c>
      <c r="R270">
        <v>0.88</v>
      </c>
      <c r="S270" t="s">
        <v>121</v>
      </c>
      <c r="T270" t="s">
        <v>121</v>
      </c>
      <c r="U270" s="17">
        <v>930015258547.6123</v>
      </c>
      <c r="V270" t="s">
        <v>277</v>
      </c>
      <c r="W270" t="s">
        <v>276</v>
      </c>
      <c r="X270" s="17">
        <v>22660080093.886444</v>
      </c>
      <c r="Y270" s="17">
        <v>0</v>
      </c>
      <c r="Z270" s="17">
        <v>9034383135.2808418</v>
      </c>
      <c r="AA270" s="17">
        <v>2681199291.9485345</v>
      </c>
      <c r="AB270" s="17">
        <v>1.0558422032732893</v>
      </c>
      <c r="AC270" s="17">
        <v>0</v>
      </c>
      <c r="AD270" s="17">
        <v>0.30488525872497602</v>
      </c>
      <c r="AE270" s="17">
        <v>5.0718716901195302</v>
      </c>
      <c r="AF270" s="17">
        <v>930015258547.6123</v>
      </c>
      <c r="AG270" s="17">
        <v>249398135066.40292</v>
      </c>
      <c r="AH270" s="17">
        <v>53189036450.974846</v>
      </c>
      <c r="AI270" s="17">
        <v>44196</v>
      </c>
      <c r="AJ270" s="17">
        <v>930015258547.6123</v>
      </c>
      <c r="AK270" s="17">
        <v>339464255439.38965</v>
      </c>
      <c r="AL270" s="17">
        <v>443107092398.98273</v>
      </c>
      <c r="AM270" s="17">
        <v>52290477536.027122</v>
      </c>
      <c r="AN270" s="17">
        <v>53189036450.974846</v>
      </c>
      <c r="AO270" s="17">
        <v>48677027408.872559</v>
      </c>
      <c r="AP270" s="17">
        <v>36.5009339706452</v>
      </c>
      <c r="AQ270" s="17">
        <v>76.609980129527898</v>
      </c>
      <c r="AR270" s="17">
        <v>5.7191573968409104</v>
      </c>
      <c r="AS270" s="17">
        <v>5.25951988119765</v>
      </c>
      <c r="AT270" s="17">
        <v>2681199291.9485345</v>
      </c>
      <c r="AU270" s="17">
        <v>2677999770.1204338</v>
      </c>
      <c r="AV270" s="17">
        <v>0.30488525872497602</v>
      </c>
      <c r="AW270" s="17">
        <v>5.0718716901195302</v>
      </c>
      <c r="AX270" s="17">
        <v>5.1523256171416296</v>
      </c>
      <c r="AY270" s="17">
        <v>5.6345130735159401</v>
      </c>
      <c r="AZ270" s="17">
        <v>0.85855414393673901</v>
      </c>
      <c r="BA270" s="17">
        <v>0.72279878361211403</v>
      </c>
      <c r="BB270" s="17">
        <v>1.2847869653669</v>
      </c>
      <c r="BC270" s="17">
        <v>2.0546404348920202</v>
      </c>
      <c r="BD270" s="17">
        <v>0.52208871869968998</v>
      </c>
      <c r="BE270" s="17">
        <v>2.0353948678850302</v>
      </c>
      <c r="BF270" s="17">
        <v>3.6179485285862398</v>
      </c>
      <c r="BG270" s="17">
        <v>5.7858489684074099</v>
      </c>
      <c r="BH270" s="17">
        <v>1.47019713192031</v>
      </c>
      <c r="BI270" s="17">
        <v>1.0965860605333599</v>
      </c>
      <c r="BJ270" s="17">
        <v>0.811799561103836</v>
      </c>
      <c r="BK270" s="17">
        <v>28.051018967383602</v>
      </c>
      <c r="BL270" s="17">
        <v>49.861156869205097</v>
      </c>
      <c r="BM270" s="17">
        <v>79.738315997552604</v>
      </c>
      <c r="BN270" s="17">
        <v>14.764070865799001</v>
      </c>
      <c r="BO270" s="17">
        <v>20.190005658816901</v>
      </c>
      <c r="BP270" s="17">
        <v>20.6376325831774</v>
      </c>
      <c r="BQ270" s="17">
        <v>5.0809625878067397</v>
      </c>
      <c r="BR270" s="17">
        <v>0</v>
      </c>
      <c r="BS270" s="17">
        <v>0</v>
      </c>
      <c r="BT270" s="17">
        <v>357133653574.45605</v>
      </c>
      <c r="BU270" s="17">
        <v>33.503356096209302</v>
      </c>
      <c r="BV270" s="17">
        <v>1883017801.638881</v>
      </c>
      <c r="BW270" s="17" t="s">
        <v>278</v>
      </c>
      <c r="BX270" s="17">
        <v>0.55188222978971502</v>
      </c>
      <c r="BY270" s="17">
        <v>3.73525850858706</v>
      </c>
      <c r="BZ270" s="17">
        <v>0.35363172864285197</v>
      </c>
      <c r="CA270" s="17">
        <v>25.365853658536601</v>
      </c>
      <c r="CB270" s="17">
        <v>0.50848692840769105</v>
      </c>
      <c r="CC270" s="17">
        <v>0.60433262235377805</v>
      </c>
    </row>
    <row r="271" spans="1:81" x14ac:dyDescent="0.3">
      <c r="A271" t="s">
        <v>105</v>
      </c>
      <c r="B271" t="s">
        <v>85</v>
      </c>
      <c r="C271" t="s">
        <v>14</v>
      </c>
      <c r="D271">
        <v>4198738</v>
      </c>
      <c r="E271" t="s">
        <v>27</v>
      </c>
      <c r="F271" t="s">
        <v>77</v>
      </c>
      <c r="G271">
        <v>116.12</v>
      </c>
      <c r="H271">
        <v>438.37</v>
      </c>
      <c r="I271">
        <v>322.25</v>
      </c>
      <c r="J271">
        <v>812.28</v>
      </c>
      <c r="K271">
        <v>93457.99</v>
      </c>
      <c r="L271">
        <v>5.4</v>
      </c>
      <c r="M271">
        <v>810.70961568377243</v>
      </c>
      <c r="N271">
        <v>8.69</v>
      </c>
      <c r="O271">
        <v>0.57999999999999996</v>
      </c>
      <c r="P271">
        <v>1.59</v>
      </c>
      <c r="Q271">
        <v>0.91</v>
      </c>
      <c r="R271">
        <v>0.91</v>
      </c>
      <c r="S271" t="s">
        <v>121</v>
      </c>
      <c r="T271" t="s">
        <v>121</v>
      </c>
      <c r="U271" s="17">
        <v>832827634624.45557</v>
      </c>
      <c r="V271" t="s">
        <v>277</v>
      </c>
      <c r="W271" t="s">
        <v>276</v>
      </c>
      <c r="X271" s="17">
        <v>23848132936.091434</v>
      </c>
      <c r="Y271" s="17">
        <v>0</v>
      </c>
      <c r="Z271" s="17">
        <v>3913242419.9458261</v>
      </c>
      <c r="AA271" s="17">
        <v>-1125727271.4912648</v>
      </c>
      <c r="AB271" s="17">
        <v>-0.68922077846403973</v>
      </c>
      <c r="AC271" s="17" t="s">
        <v>279</v>
      </c>
      <c r="AD271" s="17">
        <v>-0.126408641732081</v>
      </c>
      <c r="AE271" s="17">
        <v>-2.0944433136576399</v>
      </c>
      <c r="AF271" s="17">
        <v>832827634624.45557</v>
      </c>
      <c r="AG271" s="17">
        <v>244907361700.72729</v>
      </c>
      <c r="AH271" s="17">
        <v>52749531049.461937</v>
      </c>
      <c r="AI271" s="17">
        <v>44561</v>
      </c>
      <c r="AJ271" s="17">
        <v>832827634624.45557</v>
      </c>
      <c r="AK271" s="17">
        <v>329480808679.15002</v>
      </c>
      <c r="AL271" s="17">
        <v>432027950549.02863</v>
      </c>
      <c r="AM271" s="17">
        <v>51984949704.369186</v>
      </c>
      <c r="AN271" s="17">
        <v>52749531049.461937</v>
      </c>
      <c r="AO271" s="17">
        <v>49286427309.924202</v>
      </c>
      <c r="AP271" s="17">
        <v>39.561704605025703</v>
      </c>
      <c r="AQ271" s="17">
        <v>76.263771420446304</v>
      </c>
      <c r="AR271" s="17">
        <v>6.3337873116143797</v>
      </c>
      <c r="AS271" s="17">
        <v>5.9426736343952902</v>
      </c>
      <c r="AT271" s="17">
        <v>-1125727271.4912648</v>
      </c>
      <c r="AU271" s="17">
        <v>-1016327147.9255443</v>
      </c>
      <c r="AV271" s="17">
        <v>-0.126408641732081</v>
      </c>
      <c r="AW271" s="17">
        <v>-2.0944433136576399</v>
      </c>
      <c r="AX271" s="17">
        <v>-2.12679105672993</v>
      </c>
      <c r="AY271" s="17">
        <v>-2.3193632457561502</v>
      </c>
      <c r="AZ271" s="17">
        <v>-0.36322785664677898</v>
      </c>
      <c r="BA271" s="17">
        <v>0.72786317032320702</v>
      </c>
      <c r="BB271" s="17">
        <v>1.4664139517549599</v>
      </c>
      <c r="BC271" s="17">
        <v>2.0521441789450101</v>
      </c>
      <c r="BD271" s="17">
        <v>0.62577805732091396</v>
      </c>
      <c r="BE271" s="17">
        <v>2.0914723524122101</v>
      </c>
      <c r="BF271" s="17">
        <v>4.21365493177123</v>
      </c>
      <c r="BG271" s="17">
        <v>5.8967165649022704</v>
      </c>
      <c r="BH271" s="17">
        <v>1.7981367364030001</v>
      </c>
      <c r="BI271" s="17">
        <v>-3.2122191404136899E-2</v>
      </c>
      <c r="BJ271" s="17">
        <v>0.80753508603655999</v>
      </c>
      <c r="BK271" s="17">
        <v>27.180145878251299</v>
      </c>
      <c r="BL271" s="17">
        <v>54.759392632689597</v>
      </c>
      <c r="BM271" s="17">
        <v>76.631955594293302</v>
      </c>
      <c r="BN271" s="17">
        <v>16.552780837210701</v>
      </c>
      <c r="BO271" s="17">
        <v>22.144050589284198</v>
      </c>
      <c r="BP271" s="17">
        <v>22.3234956955652</v>
      </c>
      <c r="BQ271" s="17">
        <v>5.9292727733859696</v>
      </c>
      <c r="BR271" s="17">
        <v>0</v>
      </c>
      <c r="BS271" s="17">
        <v>0</v>
      </c>
      <c r="BT271" s="17">
        <v>300490341264.35645</v>
      </c>
      <c r="BU271" s="17">
        <v>35.159256810332799</v>
      </c>
      <c r="BV271" s="17">
        <v>1827535898.0265684</v>
      </c>
      <c r="BW271" s="17" t="s">
        <v>278</v>
      </c>
      <c r="BX271" s="17">
        <v>0.55228838337963404</v>
      </c>
      <c r="BY271" s="17">
        <v>3.6040323627395798</v>
      </c>
      <c r="BZ271" s="17">
        <v>-2.84989975643299E-2</v>
      </c>
      <c r="CA271" s="17">
        <v>82.626619552414596</v>
      </c>
      <c r="CB271" s="17">
        <v>0.42963129943577699</v>
      </c>
      <c r="CC271" s="17">
        <v>0.62412431537383795</v>
      </c>
    </row>
    <row r="272" spans="1:81" x14ac:dyDescent="0.3">
      <c r="A272" t="s">
        <v>105</v>
      </c>
      <c r="B272" t="s">
        <v>85</v>
      </c>
      <c r="C272" t="s">
        <v>14</v>
      </c>
      <c r="D272">
        <v>4198738</v>
      </c>
      <c r="E272" t="s">
        <v>27</v>
      </c>
      <c r="F272" t="s">
        <v>78</v>
      </c>
      <c r="G272">
        <v>120.22</v>
      </c>
      <c r="H272">
        <v>475.91</v>
      </c>
      <c r="I272">
        <v>355.69</v>
      </c>
      <c r="J272">
        <v>818.79</v>
      </c>
      <c r="K272">
        <v>0</v>
      </c>
      <c r="L272">
        <v>2.67</v>
      </c>
      <c r="M272">
        <v>797.40676806508452</v>
      </c>
      <c r="N272">
        <v>0</v>
      </c>
      <c r="O272">
        <v>2.84</v>
      </c>
      <c r="P272">
        <v>3.77</v>
      </c>
      <c r="Q272">
        <v>0.95</v>
      </c>
      <c r="R272">
        <v>0.92</v>
      </c>
      <c r="S272" t="s">
        <v>121</v>
      </c>
      <c r="T272" t="s">
        <v>121</v>
      </c>
      <c r="U272" s="17">
        <v>573219635113.06726</v>
      </c>
      <c r="V272" t="s">
        <v>277</v>
      </c>
      <c r="W272" t="s">
        <v>276</v>
      </c>
      <c r="X272" s="17">
        <v>14884101830.013098</v>
      </c>
      <c r="Y272" s="17">
        <v>0</v>
      </c>
      <c r="Z272" s="17">
        <v>3707138101.0320635</v>
      </c>
      <c r="AA272" s="17">
        <v>-7655339748.3568535</v>
      </c>
      <c r="AB272" s="17">
        <v>-2.6726610567237095</v>
      </c>
      <c r="AC272" s="17" t="s">
        <v>279</v>
      </c>
      <c r="AD272" s="17">
        <v>-1.03558163650326</v>
      </c>
      <c r="AE272" s="17">
        <v>-15.183097786404501</v>
      </c>
      <c r="AF272" s="17">
        <v>573219635113.06726</v>
      </c>
      <c r="AG272" s="17">
        <v>202526306682.38394</v>
      </c>
      <c r="AH272" s="17">
        <v>52425189527.074524</v>
      </c>
      <c r="AI272" s="17">
        <v>44926</v>
      </c>
      <c r="AJ272" s="17">
        <v>573219635113.06726</v>
      </c>
      <c r="AK272" s="17">
        <v>289945602214.84418</v>
      </c>
      <c r="AL272" s="17">
        <v>253662387662.62555</v>
      </c>
      <c r="AM272" s="17">
        <v>51770902051.542709</v>
      </c>
      <c r="AN272" s="17">
        <v>52425189527.074524</v>
      </c>
      <c r="AO272" s="17">
        <v>48834719413.412346</v>
      </c>
      <c r="AP272" s="17">
        <v>50.581938310199803</v>
      </c>
      <c r="AQ272" s="17">
        <v>114.303742421788</v>
      </c>
      <c r="AR272" s="17">
        <v>9.1457421057695694</v>
      </c>
      <c r="AS272" s="17">
        <v>8.5730721694110095</v>
      </c>
      <c r="AT272" s="17">
        <v>-7655339748.3568535</v>
      </c>
      <c r="AU272" s="17">
        <v>-7622848574.7260942</v>
      </c>
      <c r="AV272" s="17">
        <v>-1.03558163650326</v>
      </c>
      <c r="AW272" s="17">
        <v>-15.183097786404501</v>
      </c>
      <c r="AX272" s="17">
        <v>-15.396330618493399</v>
      </c>
      <c r="AY272" s="17">
        <v>-16.5406041940305</v>
      </c>
      <c r="AZ272" s="17">
        <v>-2.7119021650848198</v>
      </c>
      <c r="BA272" s="17">
        <v>0.76520181985324398</v>
      </c>
      <c r="BB272" s="17">
        <v>1.1128532673759699</v>
      </c>
      <c r="BC272" s="17">
        <v>2.4803484596095302</v>
      </c>
      <c r="BD272" s="17">
        <v>-0.46689078984190002</v>
      </c>
      <c r="BE272" s="17">
        <v>2.0038521337572202</v>
      </c>
      <c r="BF272" s="17">
        <v>2.9142552154642298</v>
      </c>
      <c r="BG272" s="17">
        <v>6.4953472721787797</v>
      </c>
      <c r="BH272" s="17">
        <v>-1.22265797229248</v>
      </c>
      <c r="BI272" s="17">
        <v>-1.2367669923189399</v>
      </c>
      <c r="BJ272" s="17">
        <v>0.83396672129738503</v>
      </c>
      <c r="BK272" s="17">
        <v>38.004365889726103</v>
      </c>
      <c r="BL272" s="17">
        <v>55.270755580592898</v>
      </c>
      <c r="BM272" s="17">
        <v>123.18850785156</v>
      </c>
      <c r="BN272" s="17">
        <v>16.4252853295717</v>
      </c>
      <c r="BO272" s="17">
        <v>21.977991151577299</v>
      </c>
      <c r="BP272" s="17">
        <v>21.977991151577299</v>
      </c>
      <c r="BQ272" s="17">
        <v>7.9183570959391103</v>
      </c>
      <c r="BR272" s="17">
        <v>0</v>
      </c>
      <c r="BS272" s="17">
        <v>0</v>
      </c>
      <c r="BT272" s="17">
        <v>228778915721.28433</v>
      </c>
      <c r="BU272" s="17">
        <v>47.078799861896997</v>
      </c>
      <c r="BV272" s="17">
        <v>1745487579.3526337</v>
      </c>
      <c r="BW272" s="17" t="s">
        <v>278</v>
      </c>
      <c r="BX272" s="17">
        <v>0.59896239228696802</v>
      </c>
      <c r="BY272" s="17">
        <v>3.4696246614213901</v>
      </c>
      <c r="BZ272" s="17">
        <v>5.25283653172713E-2</v>
      </c>
      <c r="CA272" s="17" t="s">
        <v>279</v>
      </c>
      <c r="CB272" s="17">
        <v>0.50544410055443001</v>
      </c>
      <c r="CC272" s="17">
        <v>0.64680046165683502</v>
      </c>
    </row>
    <row r="273" spans="1:81" x14ac:dyDescent="0.3">
      <c r="A273" t="s">
        <v>105</v>
      </c>
      <c r="B273" t="s">
        <v>85</v>
      </c>
      <c r="C273" t="s">
        <v>14</v>
      </c>
      <c r="D273">
        <v>4198738</v>
      </c>
      <c r="E273" t="s">
        <v>27</v>
      </c>
      <c r="F273" t="s">
        <v>10</v>
      </c>
      <c r="G273">
        <v>130.75</v>
      </c>
      <c r="H273">
        <v>492.7</v>
      </c>
      <c r="I273">
        <v>361.95</v>
      </c>
      <c r="J273">
        <v>885.14</v>
      </c>
      <c r="K273">
        <v>0</v>
      </c>
      <c r="L273">
        <v>0.76</v>
      </c>
      <c r="M273">
        <v>853.7112403641122</v>
      </c>
      <c r="N273">
        <v>0</v>
      </c>
      <c r="O273">
        <v>2.14</v>
      </c>
      <c r="P273">
        <v>1.62</v>
      </c>
      <c r="Q273">
        <v>0.9</v>
      </c>
      <c r="R273">
        <v>0.84</v>
      </c>
      <c r="S273" t="s">
        <v>121</v>
      </c>
      <c r="T273" t="s">
        <v>121</v>
      </c>
      <c r="U273" s="17">
        <v>537380946725.88647</v>
      </c>
      <c r="V273" t="s">
        <v>277</v>
      </c>
      <c r="W273" t="s">
        <v>276</v>
      </c>
      <c r="X273" s="17">
        <v>21377859540.932747</v>
      </c>
      <c r="Y273" s="17">
        <v>0</v>
      </c>
      <c r="Z273" s="17">
        <v>11550302607.623819</v>
      </c>
      <c r="AA273" s="17">
        <v>-4581367617.4088306</v>
      </c>
      <c r="AB273" s="17">
        <v>0</v>
      </c>
      <c r="AC273" s="17">
        <v>0</v>
      </c>
      <c r="AD273" s="17">
        <v>-0.833553253750002</v>
      </c>
      <c r="AE273" s="17">
        <v>-8.72372571367986</v>
      </c>
      <c r="AF273" s="17">
        <v>537380946725.88647</v>
      </c>
      <c r="AG273" s="17">
        <v>211975393677.41016</v>
      </c>
      <c r="AH273" s="17">
        <v>45265183003.586441</v>
      </c>
      <c r="AI273" s="17">
        <v>45291</v>
      </c>
      <c r="AJ273" s="17">
        <v>537380946725.88647</v>
      </c>
      <c r="AK273" s="17">
        <v>257393772415.2673</v>
      </c>
      <c r="AL273" s="17">
        <v>241582547561.93143</v>
      </c>
      <c r="AM273" s="17">
        <v>44717716077.239151</v>
      </c>
      <c r="AN273" s="17">
        <v>45265183003.586441</v>
      </c>
      <c r="AO273" s="17">
        <v>44341258342.635918</v>
      </c>
      <c r="AP273" s="17">
        <v>47.897822575120401</v>
      </c>
      <c r="AQ273" s="17">
        <v>106.544853927945</v>
      </c>
      <c r="AR273" s="17">
        <v>8.4232951092469293</v>
      </c>
      <c r="AS273" s="17">
        <v>8.2655751567864808</v>
      </c>
      <c r="AT273" s="17">
        <v>-4581367617.4088306</v>
      </c>
      <c r="AU273" s="17">
        <v>-4500074511.8981733</v>
      </c>
      <c r="AV273" s="17">
        <v>-0.833553253750002</v>
      </c>
      <c r="AW273" s="17">
        <v>-8.72372571367986</v>
      </c>
      <c r="AX273" s="17">
        <v>-9.6204662909524608</v>
      </c>
      <c r="AY273" s="17">
        <v>-10.1046323132092</v>
      </c>
      <c r="AZ273" s="17">
        <v>-1.86923531282657</v>
      </c>
      <c r="BA273" s="17">
        <v>0.69111573858562403</v>
      </c>
      <c r="BB273" s="17">
        <v>0.94478824069913903</v>
      </c>
      <c r="BC273" s="17">
        <v>3.86080633208709</v>
      </c>
      <c r="BD273" s="17">
        <v>2.8771162380286899E-2</v>
      </c>
      <c r="BE273" s="17">
        <v>1.5498205279658299</v>
      </c>
      <c r="BF273" s="17">
        <v>2.1186787223408601</v>
      </c>
      <c r="BG273" s="17">
        <v>8.6578218001726608</v>
      </c>
      <c r="BH273" s="17">
        <v>6.4519060384388205E-2</v>
      </c>
      <c r="BI273" s="17">
        <v>-1.4812122313599001</v>
      </c>
      <c r="BJ273" s="17">
        <v>0.77061757848506196</v>
      </c>
      <c r="BK273" s="17">
        <v>17.768401312705102</v>
      </c>
      <c r="BL273" s="17">
        <v>24.290253685471701</v>
      </c>
      <c r="BM273" s="17">
        <v>99.260301088711799</v>
      </c>
      <c r="BN273" s="17">
        <v>21.0176674555562</v>
      </c>
      <c r="BO273" s="17">
        <v>21.270295558368598</v>
      </c>
      <c r="BP273" s="17">
        <v>21.270295558368598</v>
      </c>
      <c r="BQ273" s="17">
        <v>8.5716209694616197</v>
      </c>
      <c r="BR273" s="17">
        <v>0</v>
      </c>
      <c r="BS273" s="17">
        <v>0</v>
      </c>
      <c r="BT273" s="17">
        <v>226498111773.50781</v>
      </c>
      <c r="BU273" s="17">
        <v>40.1518650540213</v>
      </c>
      <c r="BV273" s="17">
        <v>1921478279.4575207</v>
      </c>
      <c r="BW273" s="17" t="s">
        <v>278</v>
      </c>
      <c r="BX273" s="17">
        <v>0.74077126283644901</v>
      </c>
      <c r="BY273" s="17">
        <v>4.1468040391614096</v>
      </c>
      <c r="BZ273" s="17">
        <v>0.36934782029445301</v>
      </c>
      <c r="CA273" s="17">
        <v>723.94366197183103</v>
      </c>
      <c r="CB273" s="17">
        <v>0.76915681184501505</v>
      </c>
      <c r="CC273" s="17">
        <v>0.89052782211459103</v>
      </c>
    </row>
    <row r="274" spans="1:81" x14ac:dyDescent="0.3">
      <c r="A274" t="s">
        <v>103</v>
      </c>
      <c r="B274" t="s">
        <v>85</v>
      </c>
      <c r="C274" t="s">
        <v>5</v>
      </c>
      <c r="D274">
        <v>113830</v>
      </c>
      <c r="E274" t="s">
        <v>21</v>
      </c>
      <c r="F274" t="s">
        <v>6</v>
      </c>
      <c r="G274">
        <v>71.930000000000007</v>
      </c>
      <c r="H274">
        <v>396.02</v>
      </c>
      <c r="I274">
        <v>324.08999999999997</v>
      </c>
      <c r="J274">
        <v>1584.9</v>
      </c>
      <c r="K274">
        <v>19968.39</v>
      </c>
      <c r="L274">
        <v>5.47</v>
      </c>
      <c r="M274">
        <v>2708.0836211363235</v>
      </c>
      <c r="N274">
        <v>79.37</v>
      </c>
      <c r="O274">
        <v>2.71</v>
      </c>
      <c r="P274">
        <v>1.76</v>
      </c>
      <c r="Q274">
        <v>0.83</v>
      </c>
      <c r="R274">
        <v>0.76</v>
      </c>
      <c r="S274" t="s">
        <v>122</v>
      </c>
      <c r="T274" t="s">
        <v>181</v>
      </c>
      <c r="U274" s="17">
        <v>0</v>
      </c>
      <c r="V274" t="s">
        <v>287</v>
      </c>
      <c r="W274" t="s">
        <v>288</v>
      </c>
      <c r="X274" s="17">
        <v>0</v>
      </c>
      <c r="Y274" s="17">
        <v>0</v>
      </c>
      <c r="Z274" s="17">
        <v>0</v>
      </c>
      <c r="AA274" s="17">
        <v>0</v>
      </c>
      <c r="AB274" s="17">
        <v>0</v>
      </c>
      <c r="AC274" s="17">
        <v>-28.846900000000002</v>
      </c>
      <c r="AD274" s="17">
        <v>0.28699999999999998</v>
      </c>
      <c r="AE274" s="17">
        <v>6.7009999999999996</v>
      </c>
      <c r="AF274" s="17">
        <v>0</v>
      </c>
      <c r="AG274" s="17">
        <v>0</v>
      </c>
      <c r="AH274" s="17">
        <v>0</v>
      </c>
      <c r="AI274" s="17">
        <v>33238</v>
      </c>
      <c r="AJ274" s="17">
        <v>0</v>
      </c>
      <c r="AK274" s="17">
        <v>0</v>
      </c>
      <c r="AL274" s="17">
        <v>0</v>
      </c>
      <c r="AM274" s="17">
        <v>0</v>
      </c>
      <c r="AN274" s="17">
        <v>0</v>
      </c>
      <c r="AO274" s="17">
        <v>0</v>
      </c>
      <c r="AP274" s="17">
        <v>0</v>
      </c>
      <c r="AQ274" s="17">
        <v>0</v>
      </c>
      <c r="AR274" s="17">
        <v>0</v>
      </c>
      <c r="AS274" s="17">
        <v>0</v>
      </c>
      <c r="AT274" s="17">
        <v>0</v>
      </c>
      <c r="AU274" s="17">
        <v>0</v>
      </c>
      <c r="AV274" s="17">
        <v>0</v>
      </c>
      <c r="AW274" s="17">
        <v>0</v>
      </c>
      <c r="AX274" s="17">
        <v>0</v>
      </c>
      <c r="AY274" s="17">
        <v>0</v>
      </c>
      <c r="AZ274" s="17">
        <v>0</v>
      </c>
      <c r="BA274" s="17">
        <v>0</v>
      </c>
      <c r="BB274" s="17">
        <v>0</v>
      </c>
      <c r="BC274" s="17">
        <v>0</v>
      </c>
      <c r="BD274" s="17">
        <v>0</v>
      </c>
      <c r="BE274" s="17">
        <v>0</v>
      </c>
      <c r="BF274" s="17">
        <v>0</v>
      </c>
      <c r="BG274" s="17">
        <v>0</v>
      </c>
      <c r="BH274" s="17">
        <v>0</v>
      </c>
      <c r="BI274" s="17">
        <v>0</v>
      </c>
      <c r="BJ274" s="17">
        <v>0</v>
      </c>
      <c r="BK274" s="17">
        <v>0</v>
      </c>
      <c r="BL274" s="17">
        <v>0</v>
      </c>
      <c r="BM274" s="17">
        <v>0</v>
      </c>
      <c r="BN274" s="17">
        <v>0</v>
      </c>
      <c r="BO274" s="17">
        <v>0</v>
      </c>
      <c r="BP274" s="17">
        <v>0</v>
      </c>
      <c r="BQ274" s="17">
        <v>0</v>
      </c>
      <c r="BR274" s="17">
        <v>0</v>
      </c>
      <c r="BS274" s="17">
        <v>0</v>
      </c>
      <c r="BT274" s="17">
        <v>0</v>
      </c>
      <c r="BU274" s="17">
        <v>0</v>
      </c>
      <c r="BV274" s="17">
        <v>0</v>
      </c>
      <c r="BW274" s="17" t="s">
        <v>281</v>
      </c>
      <c r="BX274" s="17">
        <v>0</v>
      </c>
      <c r="BY274" s="17">
        <v>0</v>
      </c>
      <c r="BZ274" s="17">
        <v>0</v>
      </c>
      <c r="CA274" s="17">
        <v>0</v>
      </c>
      <c r="CB274" s="17">
        <v>0</v>
      </c>
      <c r="CC274" s="17">
        <v>0</v>
      </c>
    </row>
    <row r="275" spans="1:81" x14ac:dyDescent="0.3">
      <c r="A275" t="s">
        <v>103</v>
      </c>
      <c r="B275" t="s">
        <v>85</v>
      </c>
      <c r="C275" t="s">
        <v>5</v>
      </c>
      <c r="D275">
        <v>113830</v>
      </c>
      <c r="E275" t="s">
        <v>21</v>
      </c>
      <c r="F275" t="s">
        <v>50</v>
      </c>
      <c r="G275">
        <v>21.63</v>
      </c>
      <c r="H275">
        <v>383.56</v>
      </c>
      <c r="I275">
        <v>361.93</v>
      </c>
      <c r="J275">
        <v>1875.04</v>
      </c>
      <c r="K275">
        <v>23496.19</v>
      </c>
      <c r="L275">
        <v>4.63</v>
      </c>
      <c r="M275">
        <v>2760.3885511792309</v>
      </c>
      <c r="N275">
        <v>79.8</v>
      </c>
      <c r="O275">
        <v>1.4</v>
      </c>
      <c r="P275">
        <v>2.39</v>
      </c>
      <c r="Q275">
        <v>0.85</v>
      </c>
      <c r="R275">
        <v>0.78</v>
      </c>
      <c r="S275" t="s">
        <v>122</v>
      </c>
      <c r="T275" t="s">
        <v>181</v>
      </c>
      <c r="U275" s="17">
        <v>0</v>
      </c>
      <c r="V275" t="s">
        <v>287</v>
      </c>
      <c r="W275" t="s">
        <v>288</v>
      </c>
      <c r="X275" s="17">
        <v>0</v>
      </c>
      <c r="Y275" s="17">
        <v>0</v>
      </c>
      <c r="Z275" s="17">
        <v>0</v>
      </c>
      <c r="AA275" s="17">
        <v>0</v>
      </c>
      <c r="AB275" s="17">
        <v>0</v>
      </c>
      <c r="AC275" s="17">
        <v>29.741299999999999</v>
      </c>
      <c r="AD275" s="17">
        <v>0.33200000000000002</v>
      </c>
      <c r="AE275" s="17">
        <v>8.1029999999999998</v>
      </c>
      <c r="AF275" s="17">
        <v>0</v>
      </c>
      <c r="AG275" s="17">
        <v>0</v>
      </c>
      <c r="AH275" s="17">
        <v>0</v>
      </c>
      <c r="AI275" s="17">
        <v>33603</v>
      </c>
      <c r="AJ275" s="17">
        <v>0</v>
      </c>
      <c r="AK275" s="17">
        <v>0</v>
      </c>
      <c r="AL275" s="17">
        <v>0</v>
      </c>
      <c r="AM275" s="17">
        <v>0</v>
      </c>
      <c r="AN275" s="17">
        <v>0</v>
      </c>
      <c r="AO275" s="17">
        <v>0</v>
      </c>
      <c r="AP275" s="17">
        <v>0</v>
      </c>
      <c r="AQ275" s="17">
        <v>0</v>
      </c>
      <c r="AR275" s="17">
        <v>0</v>
      </c>
      <c r="AS275" s="17">
        <v>0</v>
      </c>
      <c r="AT275" s="17">
        <v>0</v>
      </c>
      <c r="AU275" s="17">
        <v>0</v>
      </c>
      <c r="AV275" s="17">
        <v>0</v>
      </c>
      <c r="AW275" s="17">
        <v>0</v>
      </c>
      <c r="AX275" s="17">
        <v>0</v>
      </c>
      <c r="AY275" s="17">
        <v>0</v>
      </c>
      <c r="AZ275" s="17">
        <v>0</v>
      </c>
      <c r="BA275" s="17">
        <v>0</v>
      </c>
      <c r="BB275" s="17">
        <v>0</v>
      </c>
      <c r="BC275" s="17">
        <v>0</v>
      </c>
      <c r="BD275" s="17">
        <v>0</v>
      </c>
      <c r="BE275" s="17">
        <v>0</v>
      </c>
      <c r="BF275" s="17">
        <v>0</v>
      </c>
      <c r="BG275" s="17">
        <v>0</v>
      </c>
      <c r="BH275" s="17">
        <v>0</v>
      </c>
      <c r="BI275" s="17">
        <v>0</v>
      </c>
      <c r="BJ275" s="17">
        <v>0</v>
      </c>
      <c r="BK275" s="17">
        <v>0</v>
      </c>
      <c r="BL275" s="17">
        <v>0</v>
      </c>
      <c r="BM275" s="17">
        <v>0</v>
      </c>
      <c r="BN275" s="17">
        <v>0</v>
      </c>
      <c r="BO275" s="17">
        <v>0</v>
      </c>
      <c r="BP275" s="17">
        <v>0</v>
      </c>
      <c r="BQ275" s="17">
        <v>0</v>
      </c>
      <c r="BR275" s="17">
        <v>0</v>
      </c>
      <c r="BS275" s="17">
        <v>0</v>
      </c>
      <c r="BT275" s="17">
        <v>0</v>
      </c>
      <c r="BU275" s="17">
        <v>0</v>
      </c>
      <c r="BV275" s="17">
        <v>0</v>
      </c>
      <c r="BW275" s="17" t="s">
        <v>281</v>
      </c>
      <c r="BX275" s="17">
        <v>0</v>
      </c>
      <c r="BY275" s="17">
        <v>0</v>
      </c>
      <c r="BZ275" s="17">
        <v>0</v>
      </c>
      <c r="CA275" s="17">
        <v>0</v>
      </c>
      <c r="CB275" s="17">
        <v>0</v>
      </c>
      <c r="CC275" s="17">
        <v>0</v>
      </c>
    </row>
    <row r="276" spans="1:81" x14ac:dyDescent="0.3">
      <c r="A276" t="s">
        <v>103</v>
      </c>
      <c r="B276" t="s">
        <v>85</v>
      </c>
      <c r="C276" t="s">
        <v>5</v>
      </c>
      <c r="D276">
        <v>113830</v>
      </c>
      <c r="E276" t="s">
        <v>21</v>
      </c>
      <c r="F276" t="s">
        <v>51</v>
      </c>
      <c r="G276">
        <v>30.68</v>
      </c>
      <c r="H276">
        <v>408.94</v>
      </c>
      <c r="I276">
        <v>378.25</v>
      </c>
      <c r="J276">
        <v>2129.7399999999998</v>
      </c>
      <c r="K276">
        <v>26553.74</v>
      </c>
      <c r="L276">
        <v>1.5</v>
      </c>
      <c r="M276">
        <v>2931.1753657490331</v>
      </c>
      <c r="N276">
        <v>80.209999999999994</v>
      </c>
      <c r="O276">
        <v>5.05</v>
      </c>
      <c r="P276">
        <v>1.37</v>
      </c>
      <c r="Q276">
        <v>0.8</v>
      </c>
      <c r="R276">
        <v>0.83</v>
      </c>
      <c r="S276" t="s">
        <v>122</v>
      </c>
      <c r="T276" t="s">
        <v>181</v>
      </c>
      <c r="U276" s="17">
        <v>0</v>
      </c>
      <c r="V276" t="s">
        <v>287</v>
      </c>
      <c r="W276" t="s">
        <v>288</v>
      </c>
      <c r="X276" s="17">
        <v>0</v>
      </c>
      <c r="Y276" s="17">
        <v>0</v>
      </c>
      <c r="Z276" s="17">
        <v>0</v>
      </c>
      <c r="AA276" s="17">
        <v>0</v>
      </c>
      <c r="AB276" s="17">
        <v>0</v>
      </c>
      <c r="AC276" s="17">
        <v>28.571400000000001</v>
      </c>
      <c r="AD276" s="17">
        <v>0.38700000000000001</v>
      </c>
      <c r="AE276" s="17">
        <v>9.6639999999999997</v>
      </c>
      <c r="AF276" s="17">
        <v>0</v>
      </c>
      <c r="AG276" s="17">
        <v>0</v>
      </c>
      <c r="AH276" s="17">
        <v>0</v>
      </c>
      <c r="AI276" s="17">
        <v>33969</v>
      </c>
      <c r="AJ276" s="17">
        <v>0</v>
      </c>
      <c r="AK276" s="17">
        <v>0</v>
      </c>
      <c r="AL276" s="17">
        <v>0</v>
      </c>
      <c r="AM276" s="17">
        <v>0</v>
      </c>
      <c r="AN276" s="17">
        <v>0</v>
      </c>
      <c r="AO276" s="17">
        <v>0</v>
      </c>
      <c r="AP276" s="17">
        <v>0</v>
      </c>
      <c r="AQ276" s="17">
        <v>0</v>
      </c>
      <c r="AR276" s="17">
        <v>0</v>
      </c>
      <c r="AS276" s="17">
        <v>0</v>
      </c>
      <c r="AT276" s="17">
        <v>0</v>
      </c>
      <c r="AU276" s="17">
        <v>0</v>
      </c>
      <c r="AV276" s="17">
        <v>0</v>
      </c>
      <c r="AW276" s="17">
        <v>0</v>
      </c>
      <c r="AX276" s="17">
        <v>0</v>
      </c>
      <c r="AY276" s="17">
        <v>0</v>
      </c>
      <c r="AZ276" s="17">
        <v>0</v>
      </c>
      <c r="BA276" s="17">
        <v>0</v>
      </c>
      <c r="BB276" s="17">
        <v>0</v>
      </c>
      <c r="BC276" s="17">
        <v>0</v>
      </c>
      <c r="BD276" s="17">
        <v>0</v>
      </c>
      <c r="BE276" s="17">
        <v>0</v>
      </c>
      <c r="BF276" s="17">
        <v>0</v>
      </c>
      <c r="BG276" s="17">
        <v>0</v>
      </c>
      <c r="BH276" s="17">
        <v>0</v>
      </c>
      <c r="BI276" s="17">
        <v>0</v>
      </c>
      <c r="BJ276" s="17">
        <v>0</v>
      </c>
      <c r="BK276" s="17">
        <v>0</v>
      </c>
      <c r="BL276" s="17">
        <v>0</v>
      </c>
      <c r="BM276" s="17">
        <v>0</v>
      </c>
      <c r="BN276" s="17">
        <v>0</v>
      </c>
      <c r="BO276" s="17">
        <v>0</v>
      </c>
      <c r="BP276" s="17">
        <v>0</v>
      </c>
      <c r="BQ276" s="17">
        <v>0</v>
      </c>
      <c r="BR276" s="17">
        <v>0</v>
      </c>
      <c r="BS276" s="17">
        <v>0</v>
      </c>
      <c r="BT276" s="17">
        <v>0</v>
      </c>
      <c r="BU276" s="17">
        <v>0</v>
      </c>
      <c r="BV276" s="17">
        <v>0</v>
      </c>
      <c r="BW276" s="17" t="s">
        <v>281</v>
      </c>
      <c r="BX276" s="17">
        <v>0</v>
      </c>
      <c r="BY276" s="17">
        <v>0</v>
      </c>
      <c r="BZ276" s="17">
        <v>0</v>
      </c>
      <c r="CA276" s="17">
        <v>0</v>
      </c>
      <c r="CB276" s="17">
        <v>0</v>
      </c>
      <c r="CC276" s="17">
        <v>0</v>
      </c>
    </row>
    <row r="277" spans="1:81" x14ac:dyDescent="0.3">
      <c r="A277" t="s">
        <v>103</v>
      </c>
      <c r="B277" t="s">
        <v>85</v>
      </c>
      <c r="C277" t="s">
        <v>5</v>
      </c>
      <c r="D277">
        <v>113830</v>
      </c>
      <c r="E277" t="s">
        <v>21</v>
      </c>
      <c r="F277" t="s">
        <v>52</v>
      </c>
      <c r="G277">
        <v>42.81</v>
      </c>
      <c r="H277">
        <v>360.09</v>
      </c>
      <c r="I277">
        <v>317.27</v>
      </c>
      <c r="J277">
        <v>2069.0500000000002</v>
      </c>
      <c r="K277">
        <v>25679.01</v>
      </c>
      <c r="L277">
        <v>-0.99</v>
      </c>
      <c r="M277">
        <v>2620.261626554473</v>
      </c>
      <c r="N277">
        <v>80.569999999999993</v>
      </c>
      <c r="O277">
        <v>4.49</v>
      </c>
      <c r="P277">
        <v>0.01</v>
      </c>
      <c r="Q277">
        <v>0.85</v>
      </c>
      <c r="R277">
        <v>0.88</v>
      </c>
      <c r="S277" t="s">
        <v>122</v>
      </c>
      <c r="T277" t="s">
        <v>181</v>
      </c>
      <c r="U277" s="17">
        <v>0</v>
      </c>
      <c r="V277" t="s">
        <v>287</v>
      </c>
      <c r="W277" t="s">
        <v>288</v>
      </c>
      <c r="X277" s="17">
        <v>0</v>
      </c>
      <c r="Y277" s="17">
        <v>0</v>
      </c>
      <c r="Z277" s="17">
        <v>0</v>
      </c>
      <c r="AA277" s="17">
        <v>0</v>
      </c>
      <c r="AB277" s="17">
        <v>0</v>
      </c>
      <c r="AC277" s="17">
        <v>18.863</v>
      </c>
      <c r="AD277" s="17">
        <v>0.42599999999999999</v>
      </c>
      <c r="AE277" s="17">
        <v>11.005000000000001</v>
      </c>
      <c r="AF277" s="17">
        <v>0</v>
      </c>
      <c r="AG277" s="17">
        <v>0</v>
      </c>
      <c r="AH277" s="17">
        <v>0</v>
      </c>
      <c r="AI277" s="17">
        <v>34334</v>
      </c>
      <c r="AJ277" s="17">
        <v>0</v>
      </c>
      <c r="AK277" s="17">
        <v>0</v>
      </c>
      <c r="AL277" s="17">
        <v>0</v>
      </c>
      <c r="AM277" s="17">
        <v>0</v>
      </c>
      <c r="AN277" s="17">
        <v>0</v>
      </c>
      <c r="AO277" s="17">
        <v>0</v>
      </c>
      <c r="AP277" s="17">
        <v>0</v>
      </c>
      <c r="AQ277" s="17">
        <v>0</v>
      </c>
      <c r="AR277" s="17">
        <v>0</v>
      </c>
      <c r="AS277" s="17">
        <v>0</v>
      </c>
      <c r="AT277" s="17">
        <v>0</v>
      </c>
      <c r="AU277" s="17">
        <v>0</v>
      </c>
      <c r="AV277" s="17">
        <v>0</v>
      </c>
      <c r="AW277" s="17">
        <v>0</v>
      </c>
      <c r="AX277" s="17">
        <v>0</v>
      </c>
      <c r="AY277" s="17">
        <v>0</v>
      </c>
      <c r="AZ277" s="17">
        <v>0</v>
      </c>
      <c r="BA277" s="17">
        <v>0</v>
      </c>
      <c r="BB277" s="17">
        <v>0</v>
      </c>
      <c r="BC277" s="17">
        <v>0</v>
      </c>
      <c r="BD277" s="17">
        <v>0</v>
      </c>
      <c r="BE277" s="17">
        <v>0</v>
      </c>
      <c r="BF277" s="17">
        <v>0</v>
      </c>
      <c r="BG277" s="17">
        <v>0</v>
      </c>
      <c r="BH277" s="17">
        <v>0</v>
      </c>
      <c r="BI277" s="17">
        <v>0</v>
      </c>
      <c r="BJ277" s="17">
        <v>0</v>
      </c>
      <c r="BK277" s="17">
        <v>0</v>
      </c>
      <c r="BL277" s="17">
        <v>0</v>
      </c>
      <c r="BM277" s="17">
        <v>0</v>
      </c>
      <c r="BN277" s="17">
        <v>0</v>
      </c>
      <c r="BO277" s="17">
        <v>0</v>
      </c>
      <c r="BP277" s="17">
        <v>0</v>
      </c>
      <c r="BQ277" s="17">
        <v>0</v>
      </c>
      <c r="BR277" s="17">
        <v>0</v>
      </c>
      <c r="BS277" s="17">
        <v>0</v>
      </c>
      <c r="BT277" s="17">
        <v>0</v>
      </c>
      <c r="BU277" s="17">
        <v>0</v>
      </c>
      <c r="BV277" s="17">
        <v>0</v>
      </c>
      <c r="BW277" s="17" t="s">
        <v>281</v>
      </c>
      <c r="BX277" s="17">
        <v>0</v>
      </c>
      <c r="BY277" s="17">
        <v>0</v>
      </c>
      <c r="BZ277" s="17">
        <v>0</v>
      </c>
      <c r="CA277" s="17">
        <v>0</v>
      </c>
      <c r="CB277" s="17">
        <v>0</v>
      </c>
      <c r="CC277" s="17">
        <v>0</v>
      </c>
    </row>
    <row r="278" spans="1:81" x14ac:dyDescent="0.3">
      <c r="A278" t="s">
        <v>103</v>
      </c>
      <c r="B278" t="s">
        <v>85</v>
      </c>
      <c r="C278" t="s">
        <v>5</v>
      </c>
      <c r="D278">
        <v>113830</v>
      </c>
      <c r="E278" t="s">
        <v>21</v>
      </c>
      <c r="F278" t="s">
        <v>53</v>
      </c>
      <c r="G278">
        <v>53.31</v>
      </c>
      <c r="H278">
        <v>405.09</v>
      </c>
      <c r="I278">
        <v>351.79</v>
      </c>
      <c r="J278">
        <v>2204.2800000000002</v>
      </c>
      <c r="K278">
        <v>27253.03</v>
      </c>
      <c r="L278">
        <v>2.4700000000000002</v>
      </c>
      <c r="M278">
        <v>2725.5399067812059</v>
      </c>
      <c r="N278">
        <v>80.88</v>
      </c>
      <c r="O278">
        <v>2.65</v>
      </c>
      <c r="P278">
        <v>0.54</v>
      </c>
      <c r="Q278">
        <v>0.83</v>
      </c>
      <c r="R278">
        <v>0.79</v>
      </c>
      <c r="S278" t="s">
        <v>122</v>
      </c>
      <c r="T278" t="s">
        <v>181</v>
      </c>
      <c r="U278" s="17">
        <v>0</v>
      </c>
      <c r="V278" t="s">
        <v>287</v>
      </c>
      <c r="W278" t="s">
        <v>288</v>
      </c>
      <c r="X278" s="17">
        <v>0</v>
      </c>
      <c r="Y278" s="17">
        <v>0</v>
      </c>
      <c r="Z278" s="17">
        <v>0</v>
      </c>
      <c r="AA278" s="17">
        <v>0</v>
      </c>
      <c r="AB278" s="17">
        <v>0</v>
      </c>
      <c r="AC278" s="17">
        <v>-39.130499999999998</v>
      </c>
      <c r="AD278" s="17">
        <v>0.24099999999999999</v>
      </c>
      <c r="AE278" s="17">
        <v>6.444</v>
      </c>
      <c r="AF278" s="17">
        <v>0</v>
      </c>
      <c r="AG278" s="17">
        <v>0</v>
      </c>
      <c r="AH278" s="17">
        <v>0</v>
      </c>
      <c r="AI278" s="17">
        <v>34699</v>
      </c>
      <c r="AJ278" s="17">
        <v>0</v>
      </c>
      <c r="AK278" s="17">
        <v>0</v>
      </c>
      <c r="AL278" s="17">
        <v>0</v>
      </c>
      <c r="AM278" s="17">
        <v>0</v>
      </c>
      <c r="AN278" s="17">
        <v>0</v>
      </c>
      <c r="AO278" s="17">
        <v>0</v>
      </c>
      <c r="AP278" s="17">
        <v>0</v>
      </c>
      <c r="AQ278" s="17">
        <v>0</v>
      </c>
      <c r="AR278" s="17">
        <v>0</v>
      </c>
      <c r="AS278" s="17">
        <v>0</v>
      </c>
      <c r="AT278" s="17">
        <v>0</v>
      </c>
      <c r="AU278" s="17">
        <v>0</v>
      </c>
      <c r="AV278" s="17">
        <v>0</v>
      </c>
      <c r="AW278" s="17">
        <v>0</v>
      </c>
      <c r="AX278" s="17">
        <v>0</v>
      </c>
      <c r="AY278" s="17">
        <v>0</v>
      </c>
      <c r="AZ278" s="17">
        <v>0</v>
      </c>
      <c r="BA278" s="17">
        <v>0</v>
      </c>
      <c r="BB278" s="17">
        <v>0</v>
      </c>
      <c r="BC278" s="17">
        <v>0</v>
      </c>
      <c r="BD278" s="17">
        <v>0</v>
      </c>
      <c r="BE278" s="17">
        <v>0</v>
      </c>
      <c r="BF278" s="17">
        <v>0</v>
      </c>
      <c r="BG278" s="17">
        <v>0</v>
      </c>
      <c r="BH278" s="17">
        <v>0</v>
      </c>
      <c r="BI278" s="17">
        <v>0</v>
      </c>
      <c r="BJ278" s="17">
        <v>0</v>
      </c>
      <c r="BK278" s="17">
        <v>0</v>
      </c>
      <c r="BL278" s="17">
        <v>0</v>
      </c>
      <c r="BM278" s="17">
        <v>0</v>
      </c>
      <c r="BN278" s="17">
        <v>0</v>
      </c>
      <c r="BO278" s="17">
        <v>0</v>
      </c>
      <c r="BP278" s="17">
        <v>0</v>
      </c>
      <c r="BQ278" s="17">
        <v>0</v>
      </c>
      <c r="BR278" s="17">
        <v>0</v>
      </c>
      <c r="BS278" s="17">
        <v>0</v>
      </c>
      <c r="BT278" s="17">
        <v>0</v>
      </c>
      <c r="BU278" s="17">
        <v>0</v>
      </c>
      <c r="BV278" s="17">
        <v>0</v>
      </c>
      <c r="BW278" s="17" t="s">
        <v>281</v>
      </c>
      <c r="BX278" s="17">
        <v>0</v>
      </c>
      <c r="BY278" s="17">
        <v>0</v>
      </c>
      <c r="BZ278" s="17">
        <v>0</v>
      </c>
      <c r="CA278" s="17">
        <v>0</v>
      </c>
      <c r="CB278" s="17">
        <v>0</v>
      </c>
      <c r="CC278" s="17">
        <v>0</v>
      </c>
    </row>
    <row r="279" spans="1:81" x14ac:dyDescent="0.3">
      <c r="A279" t="s">
        <v>103</v>
      </c>
      <c r="B279" t="s">
        <v>85</v>
      </c>
      <c r="C279" t="s">
        <v>5</v>
      </c>
      <c r="D279">
        <v>113830</v>
      </c>
      <c r="E279" t="s">
        <v>21</v>
      </c>
      <c r="F279" t="s">
        <v>54</v>
      </c>
      <c r="G279">
        <v>69.34</v>
      </c>
      <c r="H279">
        <v>494.67</v>
      </c>
      <c r="I279">
        <v>425.34</v>
      </c>
      <c r="J279">
        <v>2586.46</v>
      </c>
      <c r="K279">
        <v>31883.14</v>
      </c>
      <c r="L279">
        <v>1.61</v>
      </c>
      <c r="M279">
        <v>3047.4409476720107</v>
      </c>
      <c r="N279">
        <v>81.12</v>
      </c>
      <c r="O279">
        <v>1.81</v>
      </c>
      <c r="P279">
        <v>1.75</v>
      </c>
      <c r="Q279">
        <v>0.73</v>
      </c>
      <c r="R279">
        <v>0.73</v>
      </c>
      <c r="S279" t="s">
        <v>122</v>
      </c>
      <c r="T279" t="s">
        <v>181</v>
      </c>
      <c r="U279" s="17">
        <v>0</v>
      </c>
      <c r="V279" t="s">
        <v>287</v>
      </c>
      <c r="W279" t="s">
        <v>288</v>
      </c>
      <c r="X279" s="17">
        <v>0</v>
      </c>
      <c r="Y279" s="17">
        <v>0</v>
      </c>
      <c r="Z279" s="17">
        <v>0</v>
      </c>
      <c r="AA279" s="17">
        <v>0</v>
      </c>
      <c r="AB279" s="17">
        <v>0</v>
      </c>
      <c r="AC279" s="17">
        <v>0</v>
      </c>
      <c r="AD279" s="17">
        <v>0</v>
      </c>
      <c r="AE279" s="17">
        <v>0</v>
      </c>
      <c r="AF279" s="17">
        <v>0</v>
      </c>
      <c r="AG279" s="17">
        <v>0</v>
      </c>
      <c r="AH279" s="17">
        <v>0</v>
      </c>
      <c r="AI279" s="17">
        <v>35064</v>
      </c>
      <c r="AJ279" s="17">
        <v>0</v>
      </c>
      <c r="AK279" s="17">
        <v>0</v>
      </c>
      <c r="AL279" s="17">
        <v>0</v>
      </c>
      <c r="AM279" s="17">
        <v>0</v>
      </c>
      <c r="AN279" s="17">
        <v>0</v>
      </c>
      <c r="AO279" s="17">
        <v>0</v>
      </c>
      <c r="AP279" s="17">
        <v>0</v>
      </c>
      <c r="AQ279" s="17">
        <v>0</v>
      </c>
      <c r="AR279" s="17">
        <v>0</v>
      </c>
      <c r="AS279" s="17">
        <v>0</v>
      </c>
      <c r="AT279" s="17">
        <v>0</v>
      </c>
      <c r="AU279" s="17">
        <v>0</v>
      </c>
      <c r="AV279" s="17">
        <v>0</v>
      </c>
      <c r="AW279" s="17">
        <v>0</v>
      </c>
      <c r="AX279" s="17">
        <v>0</v>
      </c>
      <c r="AY279" s="17">
        <v>0</v>
      </c>
      <c r="AZ279" s="17">
        <v>0</v>
      </c>
      <c r="BA279" s="17">
        <v>0</v>
      </c>
      <c r="BB279" s="17">
        <v>0</v>
      </c>
      <c r="BC279" s="17">
        <v>0</v>
      </c>
      <c r="BD279" s="17">
        <v>0</v>
      </c>
      <c r="BE279" s="17">
        <v>0</v>
      </c>
      <c r="BF279" s="17">
        <v>0</v>
      </c>
      <c r="BG279" s="17">
        <v>0</v>
      </c>
      <c r="BH279" s="17">
        <v>0</v>
      </c>
      <c r="BI279" s="17">
        <v>0</v>
      </c>
      <c r="BJ279" s="17">
        <v>0</v>
      </c>
      <c r="BK279" s="17">
        <v>0</v>
      </c>
      <c r="BL279" s="17">
        <v>0</v>
      </c>
      <c r="BM279" s="17">
        <v>0</v>
      </c>
      <c r="BN279" s="17">
        <v>0</v>
      </c>
      <c r="BO279" s="17">
        <v>0</v>
      </c>
      <c r="BP279" s="17">
        <v>0</v>
      </c>
      <c r="BQ279" s="17">
        <v>0</v>
      </c>
      <c r="BR279" s="17">
        <v>0</v>
      </c>
      <c r="BS279" s="17">
        <v>0</v>
      </c>
      <c r="BT279" s="17">
        <v>0</v>
      </c>
      <c r="BU279" s="17">
        <v>0</v>
      </c>
      <c r="BV279" s="17">
        <v>0</v>
      </c>
      <c r="BW279" s="17" t="s">
        <v>281</v>
      </c>
      <c r="BX279" s="17">
        <v>0</v>
      </c>
      <c r="BY279" s="17">
        <v>0</v>
      </c>
      <c r="BZ279" s="17">
        <v>0</v>
      </c>
      <c r="CA279" s="17">
        <v>0</v>
      </c>
      <c r="CB279" s="17">
        <v>0</v>
      </c>
      <c r="CC279" s="17">
        <v>0</v>
      </c>
    </row>
    <row r="280" spans="1:81" x14ac:dyDescent="0.3">
      <c r="A280" t="s">
        <v>103</v>
      </c>
      <c r="B280" t="s">
        <v>85</v>
      </c>
      <c r="C280" t="s">
        <v>5</v>
      </c>
      <c r="D280">
        <v>113830</v>
      </c>
      <c r="E280" t="s">
        <v>21</v>
      </c>
      <c r="F280" t="s">
        <v>55</v>
      </c>
      <c r="G280">
        <v>76.38</v>
      </c>
      <c r="H280">
        <v>495.73</v>
      </c>
      <c r="I280">
        <v>419.34</v>
      </c>
      <c r="J280">
        <v>2498.96</v>
      </c>
      <c r="K280">
        <v>30737.16</v>
      </c>
      <c r="L280">
        <v>0.85</v>
      </c>
      <c r="M280">
        <v>2981.8288883297619</v>
      </c>
      <c r="N280">
        <v>81.3</v>
      </c>
      <c r="O280">
        <v>1.33</v>
      </c>
      <c r="P280">
        <v>-1.26</v>
      </c>
      <c r="Q280">
        <v>0.77</v>
      </c>
      <c r="R280">
        <v>0.79</v>
      </c>
      <c r="S280" t="s">
        <v>122</v>
      </c>
      <c r="T280" t="s">
        <v>181</v>
      </c>
      <c r="U280" s="17">
        <v>0</v>
      </c>
      <c r="V280" t="s">
        <v>287</v>
      </c>
      <c r="W280" t="s">
        <v>288</v>
      </c>
      <c r="X280" s="17">
        <v>0</v>
      </c>
      <c r="Y280" s="17">
        <v>0</v>
      </c>
      <c r="Z280" s="17">
        <v>0</v>
      </c>
      <c r="AA280" s="17">
        <v>0</v>
      </c>
      <c r="AB280" s="17">
        <v>0</v>
      </c>
      <c r="AC280" s="17">
        <v>6.024</v>
      </c>
      <c r="AD280" s="17">
        <v>0.27600000000000002</v>
      </c>
      <c r="AE280" s="17">
        <v>7.5330000000000004</v>
      </c>
      <c r="AF280" s="17">
        <v>0</v>
      </c>
      <c r="AG280" s="17">
        <v>0</v>
      </c>
      <c r="AH280" s="17">
        <v>0</v>
      </c>
      <c r="AI280" s="17">
        <v>35430</v>
      </c>
      <c r="AJ280" s="17">
        <v>0</v>
      </c>
      <c r="AK280" s="17">
        <v>0</v>
      </c>
      <c r="AL280" s="17">
        <v>0</v>
      </c>
      <c r="AM280" s="17">
        <v>0</v>
      </c>
      <c r="AN280" s="17">
        <v>0</v>
      </c>
      <c r="AO280" s="17">
        <v>0</v>
      </c>
      <c r="AP280" s="17">
        <v>0</v>
      </c>
      <c r="AQ280" s="17">
        <v>0</v>
      </c>
      <c r="AR280" s="17">
        <v>0</v>
      </c>
      <c r="AS280" s="17">
        <v>0</v>
      </c>
      <c r="AT280" s="17">
        <v>0</v>
      </c>
      <c r="AU280" s="17">
        <v>0</v>
      </c>
      <c r="AV280" s="17">
        <v>0</v>
      </c>
      <c r="AW280" s="17">
        <v>0</v>
      </c>
      <c r="AX280" s="17">
        <v>0</v>
      </c>
      <c r="AY280" s="17">
        <v>0</v>
      </c>
      <c r="AZ280" s="17">
        <v>0</v>
      </c>
      <c r="BA280" s="17">
        <v>0</v>
      </c>
      <c r="BB280" s="17">
        <v>0</v>
      </c>
      <c r="BC280" s="17">
        <v>0</v>
      </c>
      <c r="BD280" s="17">
        <v>0</v>
      </c>
      <c r="BE280" s="17">
        <v>0</v>
      </c>
      <c r="BF280" s="17">
        <v>0</v>
      </c>
      <c r="BG280" s="17">
        <v>0</v>
      </c>
      <c r="BH280" s="17">
        <v>0</v>
      </c>
      <c r="BI280" s="17">
        <v>0</v>
      </c>
      <c r="BJ280" s="17">
        <v>0</v>
      </c>
      <c r="BK280" s="17">
        <v>0</v>
      </c>
      <c r="BL280" s="17">
        <v>0</v>
      </c>
      <c r="BM280" s="17">
        <v>0</v>
      </c>
      <c r="BN280" s="17">
        <v>0</v>
      </c>
      <c r="BO280" s="17">
        <v>0</v>
      </c>
      <c r="BP280" s="17">
        <v>0</v>
      </c>
      <c r="BQ280" s="17">
        <v>0</v>
      </c>
      <c r="BR280" s="17">
        <v>0</v>
      </c>
      <c r="BS280" s="17">
        <v>0</v>
      </c>
      <c r="BT280" s="17">
        <v>0</v>
      </c>
      <c r="BU280" s="17">
        <v>0</v>
      </c>
      <c r="BV280" s="17">
        <v>0</v>
      </c>
      <c r="BW280" s="17" t="s">
        <v>281</v>
      </c>
      <c r="BX280" s="17">
        <v>0</v>
      </c>
      <c r="BY280" s="17">
        <v>0</v>
      </c>
      <c r="BZ280" s="17">
        <v>0</v>
      </c>
      <c r="CA280" s="17">
        <v>0</v>
      </c>
      <c r="CB280" s="17">
        <v>0</v>
      </c>
      <c r="CC280" s="17">
        <v>0</v>
      </c>
    </row>
    <row r="281" spans="1:81" x14ac:dyDescent="0.3">
      <c r="A281" t="s">
        <v>103</v>
      </c>
      <c r="B281" t="s">
        <v>85</v>
      </c>
      <c r="C281" t="s">
        <v>5</v>
      </c>
      <c r="D281">
        <v>113830</v>
      </c>
      <c r="E281" t="s">
        <v>21</v>
      </c>
      <c r="F281" t="s">
        <v>56</v>
      </c>
      <c r="G281">
        <v>75.5</v>
      </c>
      <c r="H281">
        <v>483.8</v>
      </c>
      <c r="I281">
        <v>408.3</v>
      </c>
      <c r="J281">
        <v>2215.04</v>
      </c>
      <c r="K281">
        <v>27199.75</v>
      </c>
      <c r="L281">
        <v>1.86</v>
      </c>
      <c r="M281">
        <v>2713.17523769633</v>
      </c>
      <c r="N281">
        <v>81.44</v>
      </c>
      <c r="O281">
        <v>1.51</v>
      </c>
      <c r="P281">
        <v>1.22</v>
      </c>
      <c r="Q281">
        <v>0.89</v>
      </c>
      <c r="R281">
        <v>0.92</v>
      </c>
      <c r="S281" t="s">
        <v>122</v>
      </c>
      <c r="T281" t="s">
        <v>181</v>
      </c>
      <c r="U281" s="17">
        <v>0</v>
      </c>
      <c r="V281" t="s">
        <v>287</v>
      </c>
      <c r="W281" t="s">
        <v>288</v>
      </c>
      <c r="X281" s="17">
        <v>0</v>
      </c>
      <c r="Y281" s="17">
        <v>0</v>
      </c>
      <c r="Z281" s="17">
        <v>0</v>
      </c>
      <c r="AA281" s="17">
        <v>0</v>
      </c>
      <c r="AB281" s="17">
        <v>0</v>
      </c>
      <c r="AC281" s="17">
        <v>-59.1068</v>
      </c>
      <c r="AD281" s="17">
        <v>0.106</v>
      </c>
      <c r="AE281" s="17">
        <v>3.2360000000000002</v>
      </c>
      <c r="AF281" s="17">
        <v>0</v>
      </c>
      <c r="AG281" s="17">
        <v>0</v>
      </c>
      <c r="AH281" s="17">
        <v>0</v>
      </c>
      <c r="AI281" s="17">
        <v>35795</v>
      </c>
      <c r="AJ281" s="17">
        <v>0</v>
      </c>
      <c r="AK281" s="17">
        <v>0</v>
      </c>
      <c r="AL281" s="17">
        <v>0</v>
      </c>
      <c r="AM281" s="17">
        <v>0</v>
      </c>
      <c r="AN281" s="17">
        <v>0</v>
      </c>
      <c r="AO281" s="17">
        <v>0</v>
      </c>
      <c r="AP281" s="17">
        <v>0</v>
      </c>
      <c r="AQ281" s="17">
        <v>0</v>
      </c>
      <c r="AR281" s="17">
        <v>0</v>
      </c>
      <c r="AS281" s="17">
        <v>0</v>
      </c>
      <c r="AT281" s="17">
        <v>0</v>
      </c>
      <c r="AU281" s="17">
        <v>0</v>
      </c>
      <c r="AV281" s="17">
        <v>0</v>
      </c>
      <c r="AW281" s="17">
        <v>0</v>
      </c>
      <c r="AX281" s="17">
        <v>0</v>
      </c>
      <c r="AY281" s="17">
        <v>0</v>
      </c>
      <c r="AZ281" s="17">
        <v>0</v>
      </c>
      <c r="BA281" s="17">
        <v>0</v>
      </c>
      <c r="BB281" s="17">
        <v>0</v>
      </c>
      <c r="BC281" s="17">
        <v>0</v>
      </c>
      <c r="BD281" s="17">
        <v>0</v>
      </c>
      <c r="BE281" s="17">
        <v>0</v>
      </c>
      <c r="BF281" s="17">
        <v>0</v>
      </c>
      <c r="BG281" s="17">
        <v>0</v>
      </c>
      <c r="BH281" s="17">
        <v>0</v>
      </c>
      <c r="BI281" s="17">
        <v>0</v>
      </c>
      <c r="BJ281" s="17">
        <v>0</v>
      </c>
      <c r="BK281" s="17">
        <v>0</v>
      </c>
      <c r="BL281" s="17">
        <v>0</v>
      </c>
      <c r="BM281" s="17">
        <v>0</v>
      </c>
      <c r="BN281" s="17">
        <v>0</v>
      </c>
      <c r="BO281" s="17">
        <v>0</v>
      </c>
      <c r="BP281" s="17">
        <v>0</v>
      </c>
      <c r="BQ281" s="17">
        <v>0</v>
      </c>
      <c r="BR281" s="17">
        <v>0</v>
      </c>
      <c r="BS281" s="17">
        <v>0</v>
      </c>
      <c r="BT281" s="17">
        <v>0</v>
      </c>
      <c r="BU281" s="17">
        <v>0</v>
      </c>
      <c r="BV281" s="17">
        <v>0</v>
      </c>
      <c r="BW281" s="17" t="s">
        <v>281</v>
      </c>
      <c r="BX281" s="17">
        <v>0</v>
      </c>
      <c r="BY281" s="17">
        <v>0</v>
      </c>
      <c r="BZ281" s="17">
        <v>0</v>
      </c>
      <c r="CA281" s="17">
        <v>0</v>
      </c>
      <c r="CB281" s="17">
        <v>0</v>
      </c>
      <c r="CC281" s="17">
        <v>0</v>
      </c>
    </row>
    <row r="282" spans="1:81" x14ac:dyDescent="0.3">
      <c r="A282" t="s">
        <v>103</v>
      </c>
      <c r="B282" t="s">
        <v>85</v>
      </c>
      <c r="C282" t="s">
        <v>5</v>
      </c>
      <c r="D282">
        <v>113830</v>
      </c>
      <c r="E282" t="s">
        <v>21</v>
      </c>
      <c r="F282" t="s">
        <v>57</v>
      </c>
      <c r="G282">
        <v>79.81</v>
      </c>
      <c r="H282">
        <v>510.45</v>
      </c>
      <c r="I282">
        <v>430.64</v>
      </c>
      <c r="J282">
        <v>2237.11</v>
      </c>
      <c r="K282">
        <v>27440.95</v>
      </c>
      <c r="L282">
        <v>1.8</v>
      </c>
      <c r="M282">
        <v>2729.4179658931157</v>
      </c>
      <c r="N282">
        <v>81.52</v>
      </c>
      <c r="O282">
        <v>0.6</v>
      </c>
      <c r="P282">
        <v>-0.43</v>
      </c>
      <c r="Q282">
        <v>0.9</v>
      </c>
      <c r="R282">
        <v>0.86</v>
      </c>
      <c r="S282" t="s">
        <v>122</v>
      </c>
      <c r="T282" t="s">
        <v>181</v>
      </c>
      <c r="U282" s="17">
        <v>735757242599.99988</v>
      </c>
      <c r="V282" t="s">
        <v>287</v>
      </c>
      <c r="W282" t="s">
        <v>288</v>
      </c>
      <c r="X282" s="17">
        <v>14913082432.606312</v>
      </c>
      <c r="Y282" s="17">
        <v>0</v>
      </c>
      <c r="Z282" s="17">
        <v>0</v>
      </c>
      <c r="AA282" s="17">
        <v>1934318800.5319378</v>
      </c>
      <c r="AB282" s="17">
        <v>3.5526017367822957</v>
      </c>
      <c r="AC282" s="17">
        <v>242.56110000000001</v>
      </c>
      <c r="AD282" s="17">
        <v>0.29699999999999999</v>
      </c>
      <c r="AE282" s="17">
        <v>9.9410000000000007</v>
      </c>
      <c r="AF282" s="17">
        <v>735757242599.99988</v>
      </c>
      <c r="AG282" s="17">
        <v>128421079800</v>
      </c>
      <c r="AH282" s="17">
        <v>21029922000</v>
      </c>
      <c r="AI282" s="17">
        <v>36160</v>
      </c>
      <c r="AJ282" s="17">
        <v>0</v>
      </c>
      <c r="AK282" s="17">
        <v>0</v>
      </c>
      <c r="AL282" s="17">
        <v>0</v>
      </c>
      <c r="AM282" s="17">
        <v>0</v>
      </c>
      <c r="AN282" s="17">
        <v>0</v>
      </c>
      <c r="AO282" s="17">
        <v>0</v>
      </c>
      <c r="AP282" s="17">
        <v>0</v>
      </c>
      <c r="AQ282" s="17">
        <v>0</v>
      </c>
      <c r="AR282" s="17">
        <v>0</v>
      </c>
      <c r="AS282" s="17">
        <v>0</v>
      </c>
      <c r="AT282" s="17">
        <v>0</v>
      </c>
      <c r="AU282" s="17">
        <v>0</v>
      </c>
      <c r="AV282" s="17">
        <v>0</v>
      </c>
      <c r="AW282" s="17">
        <v>0</v>
      </c>
      <c r="AX282" s="17">
        <v>0</v>
      </c>
      <c r="AY282" s="17">
        <v>0</v>
      </c>
      <c r="AZ282" s="17">
        <v>0</v>
      </c>
      <c r="BA282" s="17">
        <v>0</v>
      </c>
      <c r="BB282" s="17">
        <v>0</v>
      </c>
      <c r="BC282" s="17">
        <v>0</v>
      </c>
      <c r="BD282" s="17">
        <v>0</v>
      </c>
      <c r="BE282" s="17">
        <v>0</v>
      </c>
      <c r="BF282" s="17">
        <v>0</v>
      </c>
      <c r="BG282" s="17">
        <v>0</v>
      </c>
      <c r="BH282" s="17">
        <v>0</v>
      </c>
      <c r="BI282" s="17">
        <v>0</v>
      </c>
      <c r="BJ282" s="17">
        <v>0</v>
      </c>
      <c r="BK282" s="17">
        <v>0</v>
      </c>
      <c r="BL282" s="17">
        <v>0</v>
      </c>
      <c r="BM282" s="17">
        <v>0</v>
      </c>
      <c r="BN282" s="17">
        <v>0</v>
      </c>
      <c r="BO282" s="17">
        <v>0</v>
      </c>
      <c r="BP282" s="17">
        <v>0</v>
      </c>
      <c r="BQ282" s="17">
        <v>0</v>
      </c>
      <c r="BR282" s="17">
        <v>0</v>
      </c>
      <c r="BS282" s="17">
        <v>0</v>
      </c>
      <c r="BT282" s="17">
        <v>0</v>
      </c>
      <c r="BU282" s="17">
        <v>0</v>
      </c>
      <c r="BV282" s="17">
        <v>0</v>
      </c>
      <c r="BW282" s="17" t="s">
        <v>281</v>
      </c>
      <c r="BX282" s="17">
        <v>0</v>
      </c>
      <c r="BY282" s="17">
        <v>0</v>
      </c>
      <c r="BZ282" s="17">
        <v>0</v>
      </c>
      <c r="CA282" s="17">
        <v>0</v>
      </c>
      <c r="CB282" s="17">
        <v>0</v>
      </c>
      <c r="CC282" s="17">
        <v>0</v>
      </c>
    </row>
    <row r="283" spans="1:81" x14ac:dyDescent="0.3">
      <c r="A283" t="s">
        <v>103</v>
      </c>
      <c r="B283" t="s">
        <v>85</v>
      </c>
      <c r="C283" t="s">
        <v>5</v>
      </c>
      <c r="D283">
        <v>113830</v>
      </c>
      <c r="E283" t="s">
        <v>21</v>
      </c>
      <c r="F283" t="s">
        <v>58</v>
      </c>
      <c r="G283">
        <v>72.239999999999995</v>
      </c>
      <c r="H283">
        <v>510.8</v>
      </c>
      <c r="I283">
        <v>438.56</v>
      </c>
      <c r="J283">
        <v>2189.4699999999998</v>
      </c>
      <c r="K283">
        <v>26845.94</v>
      </c>
      <c r="L283">
        <v>1.75</v>
      </c>
      <c r="M283">
        <v>2639.9412807626477</v>
      </c>
      <c r="N283">
        <v>81.56</v>
      </c>
      <c r="O283">
        <v>0.65</v>
      </c>
      <c r="P283">
        <v>-1.02</v>
      </c>
      <c r="Q283">
        <v>0.94</v>
      </c>
      <c r="R283">
        <v>1</v>
      </c>
      <c r="S283" t="s">
        <v>122</v>
      </c>
      <c r="T283" t="s">
        <v>181</v>
      </c>
      <c r="U283" s="17">
        <v>877803314699.99988</v>
      </c>
      <c r="V283" t="s">
        <v>287</v>
      </c>
      <c r="W283" t="s">
        <v>288</v>
      </c>
      <c r="X283" s="17">
        <v>25894874503.239502</v>
      </c>
      <c r="Y283" s="17">
        <v>0</v>
      </c>
      <c r="Z283" s="17">
        <v>0</v>
      </c>
      <c r="AA283" s="17">
        <v>1718370534.1558118</v>
      </c>
      <c r="AB283" s="17">
        <v>2.9189927238604616</v>
      </c>
      <c r="AC283" s="17">
        <v>-13.5647</v>
      </c>
      <c r="AD283" s="17">
        <v>0.215</v>
      </c>
      <c r="AE283" s="17">
        <v>6.4180000000000001</v>
      </c>
      <c r="AF283" s="17">
        <v>877803314699.99988</v>
      </c>
      <c r="AG283" s="17">
        <v>278651427599.99994</v>
      </c>
      <c r="AH283" s="17">
        <v>32425407300</v>
      </c>
      <c r="AI283" s="17">
        <v>36525</v>
      </c>
      <c r="AJ283" s="17">
        <v>0</v>
      </c>
      <c r="AK283" s="17">
        <v>0</v>
      </c>
      <c r="AL283" s="17">
        <v>0</v>
      </c>
      <c r="AM283" s="17">
        <v>0</v>
      </c>
      <c r="AN283" s="17">
        <v>0</v>
      </c>
      <c r="AO283" s="17">
        <v>0</v>
      </c>
      <c r="AP283" s="17">
        <v>0</v>
      </c>
      <c r="AQ283" s="17">
        <v>0</v>
      </c>
      <c r="AR283" s="17">
        <v>0</v>
      </c>
      <c r="AS283" s="17">
        <v>0</v>
      </c>
      <c r="AT283" s="17">
        <v>0</v>
      </c>
      <c r="AU283" s="17">
        <v>0</v>
      </c>
      <c r="AV283" s="17">
        <v>0</v>
      </c>
      <c r="AW283" s="17">
        <v>0</v>
      </c>
      <c r="AX283" s="17">
        <v>0</v>
      </c>
      <c r="AY283" s="17">
        <v>0</v>
      </c>
      <c r="AZ283" s="17">
        <v>0</v>
      </c>
      <c r="BA283" s="17">
        <v>0</v>
      </c>
      <c r="BB283" s="17">
        <v>0</v>
      </c>
      <c r="BC283" s="17">
        <v>0</v>
      </c>
      <c r="BD283" s="17">
        <v>0</v>
      </c>
      <c r="BE283" s="17">
        <v>0</v>
      </c>
      <c r="BF283" s="17">
        <v>0</v>
      </c>
      <c r="BG283" s="17">
        <v>0</v>
      </c>
      <c r="BH283" s="17">
        <v>0</v>
      </c>
      <c r="BI283" s="17">
        <v>0</v>
      </c>
      <c r="BJ283" s="17">
        <v>0</v>
      </c>
      <c r="BK283" s="17">
        <v>0</v>
      </c>
      <c r="BL283" s="17">
        <v>0</v>
      </c>
      <c r="BM283" s="17">
        <v>0</v>
      </c>
      <c r="BN283" s="17">
        <v>0</v>
      </c>
      <c r="BO283" s="17">
        <v>0</v>
      </c>
      <c r="BP283" s="17">
        <v>0</v>
      </c>
      <c r="BQ283" s="17">
        <v>0</v>
      </c>
      <c r="BR283" s="17">
        <v>0</v>
      </c>
      <c r="BS283" s="17">
        <v>0</v>
      </c>
      <c r="BT283" s="17">
        <v>0</v>
      </c>
      <c r="BU283" s="17">
        <v>0</v>
      </c>
      <c r="BV283" s="17">
        <v>0</v>
      </c>
      <c r="BW283" s="17" t="s">
        <v>281</v>
      </c>
      <c r="BX283" s="17">
        <v>0</v>
      </c>
      <c r="BY283" s="17">
        <v>0</v>
      </c>
      <c r="BZ283" s="17">
        <v>0</v>
      </c>
      <c r="CA283" s="17">
        <v>0</v>
      </c>
      <c r="CB283" s="17">
        <v>0</v>
      </c>
      <c r="CC283" s="17">
        <v>0</v>
      </c>
    </row>
    <row r="284" spans="1:81" x14ac:dyDescent="0.3">
      <c r="A284" t="s">
        <v>103</v>
      </c>
      <c r="B284" t="s">
        <v>85</v>
      </c>
      <c r="C284" t="s">
        <v>5</v>
      </c>
      <c r="D284">
        <v>113830</v>
      </c>
      <c r="E284" t="s">
        <v>21</v>
      </c>
      <c r="F284" t="s">
        <v>7</v>
      </c>
      <c r="G284">
        <v>59.36</v>
      </c>
      <c r="H284">
        <v>517.85</v>
      </c>
      <c r="I284">
        <v>458.49</v>
      </c>
      <c r="J284">
        <v>1943.81</v>
      </c>
      <c r="K284">
        <v>23835.33</v>
      </c>
      <c r="L284">
        <v>3.14</v>
      </c>
      <c r="M284">
        <v>2360.8445232577524</v>
      </c>
      <c r="N284">
        <v>81.55</v>
      </c>
      <c r="O284">
        <v>1.41</v>
      </c>
      <c r="P284">
        <v>3.05</v>
      </c>
      <c r="Q284">
        <v>1.0900000000000001</v>
      </c>
      <c r="R284">
        <v>1.07</v>
      </c>
      <c r="S284" t="s">
        <v>122</v>
      </c>
      <c r="T284" t="s">
        <v>181</v>
      </c>
      <c r="U284" s="17">
        <v>872176726960</v>
      </c>
      <c r="V284" t="s">
        <v>287</v>
      </c>
      <c r="W284" t="s">
        <v>288</v>
      </c>
      <c r="X284" s="17">
        <v>31406924782.179958</v>
      </c>
      <c r="Y284" s="17">
        <v>0</v>
      </c>
      <c r="Z284" s="17">
        <v>0</v>
      </c>
      <c r="AA284" s="17">
        <v>12482038015.9877</v>
      </c>
      <c r="AB284" s="17">
        <v>20.062892452249894</v>
      </c>
      <c r="AC284" s="17">
        <v>692.7002</v>
      </c>
      <c r="AD284" s="17">
        <v>1.4970000000000001</v>
      </c>
      <c r="AE284" s="17">
        <v>35.545000000000002</v>
      </c>
      <c r="AF284" s="17">
        <v>872176726960</v>
      </c>
      <c r="AG284" s="17">
        <v>283371954880</v>
      </c>
      <c r="AH284" s="17">
        <v>41011347720</v>
      </c>
      <c r="AI284" s="17">
        <v>36891</v>
      </c>
      <c r="AJ284" s="17">
        <v>0</v>
      </c>
      <c r="AK284" s="17">
        <v>0</v>
      </c>
      <c r="AL284" s="17">
        <v>0</v>
      </c>
      <c r="AM284" s="17">
        <v>0</v>
      </c>
      <c r="AN284" s="17">
        <v>0</v>
      </c>
      <c r="AO284" s="17">
        <v>0</v>
      </c>
      <c r="AP284" s="17">
        <v>0</v>
      </c>
      <c r="AQ284" s="17">
        <v>0</v>
      </c>
      <c r="AR284" s="17">
        <v>0</v>
      </c>
      <c r="AS284" s="17">
        <v>0</v>
      </c>
      <c r="AT284" s="17">
        <v>0</v>
      </c>
      <c r="AU284" s="17">
        <v>0</v>
      </c>
      <c r="AV284" s="17">
        <v>0</v>
      </c>
      <c r="AW284" s="17">
        <v>0</v>
      </c>
      <c r="AX284" s="17">
        <v>0</v>
      </c>
      <c r="AY284" s="17">
        <v>0</v>
      </c>
      <c r="AZ284" s="17">
        <v>0</v>
      </c>
      <c r="BA284" s="17">
        <v>0</v>
      </c>
      <c r="BB284" s="17">
        <v>0</v>
      </c>
      <c r="BC284" s="17">
        <v>0</v>
      </c>
      <c r="BD284" s="17">
        <v>0</v>
      </c>
      <c r="BE284" s="17">
        <v>0</v>
      </c>
      <c r="BF284" s="17">
        <v>0</v>
      </c>
      <c r="BG284" s="17">
        <v>0</v>
      </c>
      <c r="BH284" s="17">
        <v>0</v>
      </c>
      <c r="BI284" s="17">
        <v>0</v>
      </c>
      <c r="BJ284" s="17">
        <v>0</v>
      </c>
      <c r="BK284" s="17">
        <v>0</v>
      </c>
      <c r="BL284" s="17">
        <v>0</v>
      </c>
      <c r="BM284" s="17">
        <v>0</v>
      </c>
      <c r="BN284" s="17">
        <v>0</v>
      </c>
      <c r="BO284" s="17">
        <v>0</v>
      </c>
      <c r="BP284" s="17">
        <v>0</v>
      </c>
      <c r="BQ284" s="17">
        <v>0</v>
      </c>
      <c r="BR284" s="17">
        <v>0</v>
      </c>
      <c r="BS284" s="17">
        <v>0</v>
      </c>
      <c r="BT284" s="17">
        <v>0</v>
      </c>
      <c r="BU284" s="17">
        <v>0</v>
      </c>
      <c r="BV284" s="17">
        <v>0</v>
      </c>
      <c r="BW284" s="17" t="s">
        <v>281</v>
      </c>
      <c r="BX284" s="17">
        <v>0</v>
      </c>
      <c r="BY284" s="17">
        <v>0</v>
      </c>
      <c r="BZ284" s="17">
        <v>0</v>
      </c>
      <c r="CA284" s="17">
        <v>0</v>
      </c>
      <c r="CB284" s="17">
        <v>0</v>
      </c>
      <c r="CC284" s="17">
        <v>0</v>
      </c>
    </row>
    <row r="285" spans="1:81" x14ac:dyDescent="0.3">
      <c r="A285" t="s">
        <v>103</v>
      </c>
      <c r="B285" t="s">
        <v>85</v>
      </c>
      <c r="C285" t="s">
        <v>5</v>
      </c>
      <c r="D285">
        <v>113830</v>
      </c>
      <c r="E285" t="s">
        <v>21</v>
      </c>
      <c r="F285" t="s">
        <v>59</v>
      </c>
      <c r="G285">
        <v>90.62</v>
      </c>
      <c r="H285">
        <v>536.6</v>
      </c>
      <c r="I285">
        <v>445.97</v>
      </c>
      <c r="J285">
        <v>1947.06</v>
      </c>
      <c r="K285">
        <v>23886.03</v>
      </c>
      <c r="L285">
        <v>1.81</v>
      </c>
      <c r="M285">
        <v>2329.3178871693062</v>
      </c>
      <c r="N285">
        <v>81.510000000000005</v>
      </c>
      <c r="O285">
        <v>1.9</v>
      </c>
      <c r="P285">
        <v>2.99</v>
      </c>
      <c r="Q285">
        <v>1.1200000000000001</v>
      </c>
      <c r="R285">
        <v>1.1299999999999999</v>
      </c>
      <c r="S285" t="s">
        <v>122</v>
      </c>
      <c r="T285" t="s">
        <v>181</v>
      </c>
      <c r="U285" s="17">
        <v>817557322140</v>
      </c>
      <c r="V285" t="s">
        <v>287</v>
      </c>
      <c r="W285" t="s">
        <v>288</v>
      </c>
      <c r="X285" s="17">
        <v>25527911803.881199</v>
      </c>
      <c r="Y285" s="17">
        <v>0</v>
      </c>
      <c r="Z285" s="17">
        <v>0</v>
      </c>
      <c r="AA285" s="17">
        <v>149495433.29411086</v>
      </c>
      <c r="AB285" s="17">
        <v>0.23990883905881269</v>
      </c>
      <c r="AC285" s="17">
        <v>-97.2376</v>
      </c>
      <c r="AD285" s="17">
        <v>0.04</v>
      </c>
      <c r="AE285" s="17">
        <v>0.89200000000000002</v>
      </c>
      <c r="AF285" s="17">
        <v>817557322140</v>
      </c>
      <c r="AG285" s="17">
        <v>249705156870</v>
      </c>
      <c r="AH285" s="17">
        <v>35786641410</v>
      </c>
      <c r="AI285" s="17">
        <v>37256</v>
      </c>
      <c r="AJ285" s="17">
        <v>0</v>
      </c>
      <c r="AK285" s="17">
        <v>0</v>
      </c>
      <c r="AL285" s="17">
        <v>0</v>
      </c>
      <c r="AM285" s="17">
        <v>0</v>
      </c>
      <c r="AN285" s="17">
        <v>0</v>
      </c>
      <c r="AO285" s="17">
        <v>0</v>
      </c>
      <c r="AP285" s="17">
        <v>0</v>
      </c>
      <c r="AQ285" s="17">
        <v>0</v>
      </c>
      <c r="AR285" s="17">
        <v>0</v>
      </c>
      <c r="AS285" s="17">
        <v>0</v>
      </c>
      <c r="AT285" s="17">
        <v>0</v>
      </c>
      <c r="AU285" s="17">
        <v>0</v>
      </c>
      <c r="AV285" s="17">
        <v>0</v>
      </c>
      <c r="AW285" s="17">
        <v>0</v>
      </c>
      <c r="AX285" s="17">
        <v>0</v>
      </c>
      <c r="AY285" s="17">
        <v>0</v>
      </c>
      <c r="AZ285" s="17">
        <v>0</v>
      </c>
      <c r="BA285" s="17">
        <v>0</v>
      </c>
      <c r="BB285" s="17">
        <v>0</v>
      </c>
      <c r="BC285" s="17">
        <v>0</v>
      </c>
      <c r="BD285" s="17">
        <v>0</v>
      </c>
      <c r="BE285" s="17">
        <v>0</v>
      </c>
      <c r="BF285" s="17">
        <v>0</v>
      </c>
      <c r="BG285" s="17">
        <v>0</v>
      </c>
      <c r="BH285" s="17">
        <v>0</v>
      </c>
      <c r="BI285" s="17">
        <v>0</v>
      </c>
      <c r="BJ285" s="17">
        <v>0</v>
      </c>
      <c r="BK285" s="17">
        <v>0</v>
      </c>
      <c r="BL285" s="17">
        <v>0</v>
      </c>
      <c r="BM285" s="17">
        <v>0</v>
      </c>
      <c r="BN285" s="17">
        <v>0</v>
      </c>
      <c r="BO285" s="17">
        <v>0</v>
      </c>
      <c r="BP285" s="17">
        <v>0</v>
      </c>
      <c r="BQ285" s="17">
        <v>0</v>
      </c>
      <c r="BR285" s="17">
        <v>0</v>
      </c>
      <c r="BS285" s="17">
        <v>0</v>
      </c>
      <c r="BT285" s="17">
        <v>0</v>
      </c>
      <c r="BU285" s="17">
        <v>0</v>
      </c>
      <c r="BV285" s="17">
        <v>0</v>
      </c>
      <c r="BW285" s="17" t="s">
        <v>281</v>
      </c>
      <c r="BX285" s="17">
        <v>0</v>
      </c>
      <c r="BY285" s="17">
        <v>0</v>
      </c>
      <c r="BZ285" s="17">
        <v>0</v>
      </c>
      <c r="CA285" s="17">
        <v>0</v>
      </c>
      <c r="CB285" s="17">
        <v>0</v>
      </c>
      <c r="CC285" s="17">
        <v>0</v>
      </c>
    </row>
    <row r="286" spans="1:81" x14ac:dyDescent="0.3">
      <c r="A286" t="s">
        <v>103</v>
      </c>
      <c r="B286" t="s">
        <v>85</v>
      </c>
      <c r="C286" t="s">
        <v>5</v>
      </c>
      <c r="D286">
        <v>113830</v>
      </c>
      <c r="E286" t="s">
        <v>21</v>
      </c>
      <c r="F286" t="s">
        <v>60</v>
      </c>
      <c r="G286">
        <v>134.22999999999999</v>
      </c>
      <c r="H286">
        <v>578.74</v>
      </c>
      <c r="I286">
        <v>444.51</v>
      </c>
      <c r="J286">
        <v>2074.04</v>
      </c>
      <c r="K286">
        <v>25465.98</v>
      </c>
      <c r="L286">
        <v>-0.16</v>
      </c>
      <c r="M286">
        <v>2457.0825465572379</v>
      </c>
      <c r="N286">
        <v>81.44</v>
      </c>
      <c r="O286">
        <v>1.33</v>
      </c>
      <c r="P286">
        <v>-0.57999999999999996</v>
      </c>
      <c r="Q286">
        <v>1.06</v>
      </c>
      <c r="R286">
        <v>0.95</v>
      </c>
      <c r="S286" t="s">
        <v>122</v>
      </c>
      <c r="T286" t="s">
        <v>181</v>
      </c>
      <c r="U286" s="17">
        <v>795772235699.99988</v>
      </c>
      <c r="V286" t="s">
        <v>287</v>
      </c>
      <c r="W286" t="s">
        <v>288</v>
      </c>
      <c r="X286" s="17">
        <v>23131090975.742664</v>
      </c>
      <c r="Y286" s="17">
        <v>0</v>
      </c>
      <c r="Z286" s="17">
        <v>0</v>
      </c>
      <c r="AA286" s="17">
        <v>375492440.19340193</v>
      </c>
      <c r="AB286" s="17">
        <v>0.59492379063387868</v>
      </c>
      <c r="AC286" s="17">
        <v>-5</v>
      </c>
      <c r="AD286" s="17">
        <v>4.2999999999999997E-2</v>
      </c>
      <c r="AE286" s="17">
        <v>1.026</v>
      </c>
      <c r="AF286" s="17">
        <v>795772235699.99988</v>
      </c>
      <c r="AG286" s="17">
        <v>228997468200</v>
      </c>
      <c r="AH286" s="17">
        <v>31470755939.999996</v>
      </c>
      <c r="AI286" s="17">
        <v>37621</v>
      </c>
      <c r="AJ286" s="17">
        <v>0</v>
      </c>
      <c r="AK286" s="17">
        <v>0</v>
      </c>
      <c r="AL286" s="17">
        <v>0</v>
      </c>
      <c r="AM286" s="17">
        <v>0</v>
      </c>
      <c r="AN286" s="17">
        <v>0</v>
      </c>
      <c r="AO286" s="17">
        <v>0</v>
      </c>
      <c r="AP286" s="17">
        <v>0</v>
      </c>
      <c r="AQ286" s="17">
        <v>0</v>
      </c>
      <c r="AR286" s="17">
        <v>0</v>
      </c>
      <c r="AS286" s="17">
        <v>0</v>
      </c>
      <c r="AT286" s="17">
        <v>0</v>
      </c>
      <c r="AU286" s="17">
        <v>0</v>
      </c>
      <c r="AV286" s="17">
        <v>0</v>
      </c>
      <c r="AW286" s="17">
        <v>0</v>
      </c>
      <c r="AX286" s="17">
        <v>0</v>
      </c>
      <c r="AY286" s="17">
        <v>0</v>
      </c>
      <c r="AZ286" s="17">
        <v>0</v>
      </c>
      <c r="BA286" s="17">
        <v>0</v>
      </c>
      <c r="BB286" s="17">
        <v>0</v>
      </c>
      <c r="BC286" s="17">
        <v>0</v>
      </c>
      <c r="BD286" s="17">
        <v>0</v>
      </c>
      <c r="BE286" s="17">
        <v>0</v>
      </c>
      <c r="BF286" s="17">
        <v>0</v>
      </c>
      <c r="BG286" s="17">
        <v>0</v>
      </c>
      <c r="BH286" s="17">
        <v>0</v>
      </c>
      <c r="BI286" s="17">
        <v>0</v>
      </c>
      <c r="BJ286" s="17">
        <v>0</v>
      </c>
      <c r="BK286" s="17">
        <v>0</v>
      </c>
      <c r="BL286" s="17">
        <v>0</v>
      </c>
      <c r="BM286" s="17">
        <v>0</v>
      </c>
      <c r="BN286" s="17">
        <v>0</v>
      </c>
      <c r="BO286" s="17">
        <v>0</v>
      </c>
      <c r="BP286" s="17">
        <v>0</v>
      </c>
      <c r="BQ286" s="17">
        <v>0</v>
      </c>
      <c r="BR286" s="17">
        <v>0</v>
      </c>
      <c r="BS286" s="17">
        <v>0</v>
      </c>
      <c r="BT286" s="17">
        <v>0</v>
      </c>
      <c r="BU286" s="17">
        <v>0</v>
      </c>
      <c r="BV286" s="17">
        <v>0</v>
      </c>
      <c r="BW286" s="17" t="s">
        <v>281</v>
      </c>
      <c r="BX286" s="17">
        <v>0</v>
      </c>
      <c r="BY286" s="17">
        <v>0</v>
      </c>
      <c r="BZ286" s="17">
        <v>0</v>
      </c>
      <c r="CA286" s="17">
        <v>0</v>
      </c>
      <c r="CB286" s="17">
        <v>0</v>
      </c>
      <c r="CC286" s="17">
        <v>0</v>
      </c>
    </row>
    <row r="287" spans="1:81" x14ac:dyDescent="0.3">
      <c r="A287" t="s">
        <v>103</v>
      </c>
      <c r="B287" t="s">
        <v>85</v>
      </c>
      <c r="C287" t="s">
        <v>5</v>
      </c>
      <c r="D287">
        <v>113830</v>
      </c>
      <c r="E287" t="s">
        <v>21</v>
      </c>
      <c r="F287" t="s">
        <v>61</v>
      </c>
      <c r="G287">
        <v>147</v>
      </c>
      <c r="H287">
        <v>701.38</v>
      </c>
      <c r="I287">
        <v>554.37</v>
      </c>
      <c r="J287">
        <v>2500.62</v>
      </c>
      <c r="K287">
        <v>30740.28</v>
      </c>
      <c r="L287">
        <v>-0.71</v>
      </c>
      <c r="M287">
        <v>2920.9982472758729</v>
      </c>
      <c r="N287">
        <v>81.349999999999994</v>
      </c>
      <c r="O287">
        <v>1.07</v>
      </c>
      <c r="P287">
        <v>1.69</v>
      </c>
      <c r="Q287">
        <v>0.89</v>
      </c>
      <c r="R287">
        <v>0.79</v>
      </c>
      <c r="S287" t="s">
        <v>122</v>
      </c>
      <c r="T287" t="s">
        <v>181</v>
      </c>
      <c r="U287" s="17">
        <v>1013622446620</v>
      </c>
      <c r="V287" t="s">
        <v>287</v>
      </c>
      <c r="W287" t="s">
        <v>288</v>
      </c>
      <c r="X287" s="17">
        <v>22825164938.353279</v>
      </c>
      <c r="Y287" s="17">
        <v>0</v>
      </c>
      <c r="Z287" s="17">
        <v>0</v>
      </c>
      <c r="AA287" s="17">
        <v>1545837268.2139528</v>
      </c>
      <c r="AB287" s="17">
        <v>2.6228271891454322</v>
      </c>
      <c r="AC287" s="17">
        <v>261.40350000000001</v>
      </c>
      <c r="AD287" s="17">
        <v>0.155</v>
      </c>
      <c r="AE287" s="17">
        <v>4.1719999999999997</v>
      </c>
      <c r="AF287" s="17">
        <v>1013622446620</v>
      </c>
      <c r="AG287" s="17">
        <v>298960436600</v>
      </c>
      <c r="AH287" s="17">
        <v>35572028660.000008</v>
      </c>
      <c r="AI287" s="17">
        <v>37986</v>
      </c>
      <c r="AJ287" s="17">
        <v>0</v>
      </c>
      <c r="AK287" s="17">
        <v>0</v>
      </c>
      <c r="AL287" s="17">
        <v>0</v>
      </c>
      <c r="AM287" s="17">
        <v>0</v>
      </c>
      <c r="AN287" s="17">
        <v>0</v>
      </c>
      <c r="AO287" s="17">
        <v>0</v>
      </c>
      <c r="AP287" s="17">
        <v>0</v>
      </c>
      <c r="AQ287" s="17">
        <v>0</v>
      </c>
      <c r="AR287" s="17">
        <v>0</v>
      </c>
      <c r="AS287" s="17">
        <v>0</v>
      </c>
      <c r="AT287" s="17">
        <v>0</v>
      </c>
      <c r="AU287" s="17">
        <v>0</v>
      </c>
      <c r="AV287" s="17">
        <v>0</v>
      </c>
      <c r="AW287" s="17">
        <v>0</v>
      </c>
      <c r="AX287" s="17">
        <v>0</v>
      </c>
      <c r="AY287" s="17">
        <v>0</v>
      </c>
      <c r="AZ287" s="17">
        <v>0</v>
      </c>
      <c r="BA287" s="17">
        <v>0</v>
      </c>
      <c r="BB287" s="17">
        <v>0</v>
      </c>
      <c r="BC287" s="17">
        <v>0</v>
      </c>
      <c r="BD287" s="17">
        <v>0</v>
      </c>
      <c r="BE287" s="17">
        <v>0</v>
      </c>
      <c r="BF287" s="17">
        <v>0</v>
      </c>
      <c r="BG287" s="17">
        <v>0</v>
      </c>
      <c r="BH287" s="17">
        <v>0</v>
      </c>
      <c r="BI287" s="17">
        <v>0</v>
      </c>
      <c r="BJ287" s="17">
        <v>0</v>
      </c>
      <c r="BK287" s="17">
        <v>0</v>
      </c>
      <c r="BL287" s="17">
        <v>0</v>
      </c>
      <c r="BM287" s="17">
        <v>0</v>
      </c>
      <c r="BN287" s="17">
        <v>0</v>
      </c>
      <c r="BO287" s="17">
        <v>0</v>
      </c>
      <c r="BP287" s="17">
        <v>0</v>
      </c>
      <c r="BQ287" s="17">
        <v>0</v>
      </c>
      <c r="BR287" s="17">
        <v>0</v>
      </c>
      <c r="BS287" s="17">
        <v>0</v>
      </c>
      <c r="BT287" s="17">
        <v>0</v>
      </c>
      <c r="BU287" s="17">
        <v>0</v>
      </c>
      <c r="BV287" s="17">
        <v>0</v>
      </c>
      <c r="BW287" s="17" t="s">
        <v>281</v>
      </c>
      <c r="BX287" s="17">
        <v>0</v>
      </c>
      <c r="BY287" s="17">
        <v>0</v>
      </c>
      <c r="BZ287" s="17">
        <v>0</v>
      </c>
      <c r="CA287" s="17">
        <v>0</v>
      </c>
      <c r="CB287" s="17">
        <v>0</v>
      </c>
      <c r="CC287" s="17">
        <v>0</v>
      </c>
    </row>
    <row r="288" spans="1:81" x14ac:dyDescent="0.3">
      <c r="A288" t="s">
        <v>103</v>
      </c>
      <c r="B288" t="s">
        <v>85</v>
      </c>
      <c r="C288" t="s">
        <v>5</v>
      </c>
      <c r="D288">
        <v>113830</v>
      </c>
      <c r="E288" t="s">
        <v>21</v>
      </c>
      <c r="F288" t="s">
        <v>62</v>
      </c>
      <c r="G288">
        <v>189.63</v>
      </c>
      <c r="H288">
        <v>853.22</v>
      </c>
      <c r="I288">
        <v>663.59</v>
      </c>
      <c r="J288">
        <v>2801.26</v>
      </c>
      <c r="K288">
        <v>34469.949999999997</v>
      </c>
      <c r="L288">
        <v>0.7</v>
      </c>
      <c r="M288">
        <v>3231.8059582721971</v>
      </c>
      <c r="N288">
        <v>81.27</v>
      </c>
      <c r="O288">
        <v>1.78</v>
      </c>
      <c r="P288">
        <v>1.64</v>
      </c>
      <c r="Q288">
        <v>0.81</v>
      </c>
      <c r="R288">
        <v>0.73</v>
      </c>
      <c r="S288" t="s">
        <v>122</v>
      </c>
      <c r="T288" t="s">
        <v>181</v>
      </c>
      <c r="U288" s="17">
        <v>1141837226960</v>
      </c>
      <c r="V288" t="s">
        <v>287</v>
      </c>
      <c r="W288" t="s">
        <v>288</v>
      </c>
      <c r="X288" s="17">
        <v>26808019856.756729</v>
      </c>
      <c r="Y288" s="17">
        <v>0</v>
      </c>
      <c r="Z288" s="17">
        <v>0</v>
      </c>
      <c r="AA288" s="17">
        <v>3075718234.7490315</v>
      </c>
      <c r="AB288" s="17">
        <v>5.6425494314671756</v>
      </c>
      <c r="AC288" s="17">
        <v>120.12179999999999</v>
      </c>
      <c r="AD288" s="17">
        <v>0.30099999999999999</v>
      </c>
      <c r="AE288" s="17">
        <v>9.1379999999999999</v>
      </c>
      <c r="AF288" s="17">
        <v>1141837226960</v>
      </c>
      <c r="AG288" s="17">
        <v>333227734420</v>
      </c>
      <c r="AH288" s="17">
        <v>35209234880</v>
      </c>
      <c r="AI288" s="17">
        <v>38352</v>
      </c>
      <c r="AJ288" s="17">
        <v>0</v>
      </c>
      <c r="AK288" s="17">
        <v>0</v>
      </c>
      <c r="AL288" s="17">
        <v>0</v>
      </c>
      <c r="AM288" s="17">
        <v>0</v>
      </c>
      <c r="AN288" s="17">
        <v>0</v>
      </c>
      <c r="AO288" s="17">
        <v>0</v>
      </c>
      <c r="AP288" s="17">
        <v>0</v>
      </c>
      <c r="AQ288" s="17">
        <v>0</v>
      </c>
      <c r="AR288" s="17">
        <v>0</v>
      </c>
      <c r="AS288" s="17">
        <v>0</v>
      </c>
      <c r="AT288" s="17">
        <v>0</v>
      </c>
      <c r="AU288" s="17">
        <v>0</v>
      </c>
      <c r="AV288" s="17">
        <v>0</v>
      </c>
      <c r="AW288" s="17">
        <v>0</v>
      </c>
      <c r="AX288" s="17">
        <v>0</v>
      </c>
      <c r="AY288" s="17">
        <v>0</v>
      </c>
      <c r="AZ288" s="17">
        <v>0</v>
      </c>
      <c r="BA288" s="17">
        <v>0</v>
      </c>
      <c r="BB288" s="17">
        <v>0</v>
      </c>
      <c r="BC288" s="17">
        <v>0</v>
      </c>
      <c r="BD288" s="17">
        <v>0</v>
      </c>
      <c r="BE288" s="17">
        <v>0</v>
      </c>
      <c r="BF288" s="17">
        <v>0</v>
      </c>
      <c r="BG288" s="17">
        <v>0</v>
      </c>
      <c r="BH288" s="17">
        <v>0</v>
      </c>
      <c r="BI288" s="17">
        <v>0</v>
      </c>
      <c r="BJ288" s="17">
        <v>0</v>
      </c>
      <c r="BK288" s="17">
        <v>0</v>
      </c>
      <c r="BL288" s="17">
        <v>0</v>
      </c>
      <c r="BM288" s="17">
        <v>0</v>
      </c>
      <c r="BN288" s="17">
        <v>0</v>
      </c>
      <c r="BO288" s="17">
        <v>0</v>
      </c>
      <c r="BP288" s="17">
        <v>0</v>
      </c>
      <c r="BQ288" s="17">
        <v>0</v>
      </c>
      <c r="BR288" s="17">
        <v>0</v>
      </c>
      <c r="BS288" s="17">
        <v>0</v>
      </c>
      <c r="BT288" s="17">
        <v>0</v>
      </c>
      <c r="BU288" s="17">
        <v>0</v>
      </c>
      <c r="BV288" s="17">
        <v>0</v>
      </c>
      <c r="BW288" s="17" t="s">
        <v>281</v>
      </c>
      <c r="BX288" s="17">
        <v>0</v>
      </c>
      <c r="BY288" s="17">
        <v>0</v>
      </c>
      <c r="BZ288" s="17">
        <v>0</v>
      </c>
      <c r="CA288" s="17">
        <v>0</v>
      </c>
      <c r="CB288" s="17">
        <v>0</v>
      </c>
      <c r="CC288" s="17">
        <v>0</v>
      </c>
    </row>
    <row r="289" spans="1:81" x14ac:dyDescent="0.3">
      <c r="A289" t="s">
        <v>103</v>
      </c>
      <c r="B289" t="s">
        <v>85</v>
      </c>
      <c r="C289" t="s">
        <v>5</v>
      </c>
      <c r="D289">
        <v>113830</v>
      </c>
      <c r="E289" t="s">
        <v>21</v>
      </c>
      <c r="F289" t="s">
        <v>63</v>
      </c>
      <c r="G289">
        <v>195.44</v>
      </c>
      <c r="H289">
        <v>919.54</v>
      </c>
      <c r="I289">
        <v>724.1</v>
      </c>
      <c r="J289">
        <v>2840.01</v>
      </c>
      <c r="K289">
        <v>34970.22</v>
      </c>
      <c r="L289">
        <v>0.9</v>
      </c>
      <c r="M289">
        <v>3260.7026820997735</v>
      </c>
      <c r="N289">
        <v>81.209999999999994</v>
      </c>
      <c r="O289">
        <v>1.93</v>
      </c>
      <c r="P289">
        <v>4.3499999999999996</v>
      </c>
      <c r="Q289">
        <v>0.8</v>
      </c>
      <c r="R289">
        <v>0.85</v>
      </c>
      <c r="S289" t="s">
        <v>122</v>
      </c>
      <c r="T289" t="s">
        <v>181</v>
      </c>
      <c r="U289" s="17">
        <v>1170323251553.8999</v>
      </c>
      <c r="V289" t="s">
        <v>287</v>
      </c>
      <c r="W289" t="s">
        <v>288</v>
      </c>
      <c r="X289" s="17">
        <v>31899125021.572048</v>
      </c>
      <c r="Y289" s="17">
        <v>0</v>
      </c>
      <c r="Z289" s="17">
        <v>52027671968.686493</v>
      </c>
      <c r="AA289" s="17">
        <v>4390484095.2077913</v>
      </c>
      <c r="AB289" s="17">
        <v>8.6466037012451551</v>
      </c>
      <c r="AC289" s="17">
        <v>0</v>
      </c>
      <c r="AD289" s="17">
        <v>0</v>
      </c>
      <c r="AE289" s="17">
        <v>0</v>
      </c>
      <c r="AF289" s="17">
        <v>1170323251553.8999</v>
      </c>
      <c r="AG289" s="17">
        <v>452367415789.79999</v>
      </c>
      <c r="AH289" s="17">
        <v>0</v>
      </c>
      <c r="AI289" s="17">
        <v>38717</v>
      </c>
      <c r="AJ289" s="17">
        <v>1170323251553.8999</v>
      </c>
      <c r="AK289" s="17">
        <v>178533802214.49997</v>
      </c>
      <c r="AL289" s="17">
        <v>449164883511.29999</v>
      </c>
      <c r="AM289" s="17">
        <v>35311604526.400002</v>
      </c>
      <c r="AN289" s="17">
        <v>0</v>
      </c>
      <c r="AO289" s="17">
        <v>0</v>
      </c>
      <c r="AP289" s="17">
        <v>15.255084608243999</v>
      </c>
      <c r="AQ289" s="17">
        <v>39.747943075787802</v>
      </c>
      <c r="AR289" s="17">
        <v>0</v>
      </c>
      <c r="AS289" s="17">
        <v>0</v>
      </c>
      <c r="AT289" s="17">
        <v>4390484095.2077913</v>
      </c>
      <c r="AU289" s="17">
        <v>0</v>
      </c>
      <c r="AV289" s="17">
        <v>0</v>
      </c>
      <c r="AW289" s="17">
        <v>0</v>
      </c>
      <c r="AX289" s="17">
        <v>0</v>
      </c>
      <c r="AY289" s="17">
        <v>0</v>
      </c>
      <c r="AZ289" s="17">
        <v>0</v>
      </c>
      <c r="BA289" s="17">
        <v>0</v>
      </c>
      <c r="BB289" s="17">
        <v>0</v>
      </c>
      <c r="BC289" s="17">
        <v>0</v>
      </c>
      <c r="BD289" s="17">
        <v>0</v>
      </c>
      <c r="BE289" s="17">
        <v>0</v>
      </c>
      <c r="BF289" s="17">
        <v>0</v>
      </c>
      <c r="BG289" s="17">
        <v>0</v>
      </c>
      <c r="BH289" s="17">
        <v>0</v>
      </c>
      <c r="BI289" s="17">
        <v>0</v>
      </c>
      <c r="BJ289" s="17">
        <v>0</v>
      </c>
      <c r="BK289" s="17">
        <v>23.4048361934477</v>
      </c>
      <c r="BL289" s="17">
        <v>39.348673946957902</v>
      </c>
      <c r="BM289" s="17">
        <v>71.7121684867395</v>
      </c>
      <c r="BN289" s="17">
        <v>7.2893527917771399</v>
      </c>
      <c r="BO289" s="17">
        <v>8.7172872827445609</v>
      </c>
      <c r="BP289" s="17">
        <v>13.4895422807143</v>
      </c>
      <c r="BQ289" s="17">
        <v>2.0360531857877699</v>
      </c>
      <c r="BR289" s="17">
        <v>0</v>
      </c>
      <c r="BS289" s="17">
        <v>0</v>
      </c>
      <c r="BT289" s="17">
        <v>0</v>
      </c>
      <c r="BU289" s="17">
        <v>25.318673078260499</v>
      </c>
      <c r="BV289" s="17">
        <v>3038572062.3999996</v>
      </c>
      <c r="BW289" s="17" t="s">
        <v>281</v>
      </c>
      <c r="BX289" s="17">
        <v>1.55401655365459</v>
      </c>
      <c r="BY289" s="17">
        <v>0</v>
      </c>
      <c r="BZ289" s="17">
        <v>0</v>
      </c>
      <c r="CA289" s="17">
        <v>5.1564869709085901</v>
      </c>
      <c r="CB289" s="17">
        <v>1.1630993460582499</v>
      </c>
      <c r="CC289" s="17">
        <v>1.02546954243995</v>
      </c>
    </row>
    <row r="290" spans="1:81" x14ac:dyDescent="0.3">
      <c r="A290" t="s">
        <v>103</v>
      </c>
      <c r="B290" t="s">
        <v>85</v>
      </c>
      <c r="C290" t="s">
        <v>5</v>
      </c>
      <c r="D290">
        <v>113830</v>
      </c>
      <c r="E290" t="s">
        <v>21</v>
      </c>
      <c r="F290" t="s">
        <v>64</v>
      </c>
      <c r="G290">
        <v>202.36</v>
      </c>
      <c r="H290">
        <v>1057.73</v>
      </c>
      <c r="I290">
        <v>855.37</v>
      </c>
      <c r="J290">
        <v>2993.29</v>
      </c>
      <c r="K290">
        <v>36873.24</v>
      </c>
      <c r="L290">
        <v>4</v>
      </c>
      <c r="M290">
        <v>3424.0658737820536</v>
      </c>
      <c r="N290">
        <v>81.180000000000007</v>
      </c>
      <c r="O290">
        <v>1.77</v>
      </c>
      <c r="P290">
        <v>5.42</v>
      </c>
      <c r="Q290">
        <v>0.8</v>
      </c>
      <c r="R290">
        <v>0.76</v>
      </c>
      <c r="S290" t="s">
        <v>122</v>
      </c>
      <c r="T290" t="s">
        <v>181</v>
      </c>
      <c r="U290" s="17">
        <v>2089391694450</v>
      </c>
      <c r="V290" t="s">
        <v>287</v>
      </c>
      <c r="W290" t="s">
        <v>288</v>
      </c>
      <c r="X290" s="17">
        <v>35743354431.452255</v>
      </c>
      <c r="Y290" s="17">
        <v>75486527529.116989</v>
      </c>
      <c r="Z290" s="17">
        <v>74878514892.67012</v>
      </c>
      <c r="AA290" s="17">
        <v>7636588464.7945108</v>
      </c>
      <c r="AB290" s="17">
        <v>14.421456748781212</v>
      </c>
      <c r="AC290" s="17">
        <v>65.179856115107896</v>
      </c>
      <c r="AD290" s="17">
        <v>0.38756008010042498</v>
      </c>
      <c r="AE290" s="17">
        <v>0</v>
      </c>
      <c r="AF290" s="17">
        <v>2089391694450</v>
      </c>
      <c r="AG290" s="17">
        <v>774635667900.00012</v>
      </c>
      <c r="AH290" s="17">
        <v>44141808750</v>
      </c>
      <c r="AI290" s="17">
        <v>39082</v>
      </c>
      <c r="AJ290" s="17">
        <v>2089391694450</v>
      </c>
      <c r="AK290" s="17">
        <v>235410672600.00003</v>
      </c>
      <c r="AL290" s="17">
        <v>543173033400.00012</v>
      </c>
      <c r="AM290" s="17">
        <v>43196336700</v>
      </c>
      <c r="AN290" s="17">
        <v>44141808750</v>
      </c>
      <c r="AO290" s="17">
        <v>32785594950.000004</v>
      </c>
      <c r="AP290" s="17">
        <v>11.266947850195599</v>
      </c>
      <c r="AQ290" s="17">
        <v>43.339904252323301</v>
      </c>
      <c r="AR290" s="17">
        <v>2.1126631673349099</v>
      </c>
      <c r="AS290" s="17">
        <v>1.57772065276502</v>
      </c>
      <c r="AT290" s="17">
        <v>7636588464.7945108</v>
      </c>
      <c r="AU290" s="17">
        <v>7625282444.6952934</v>
      </c>
      <c r="AV290" s="17">
        <v>0.38756008010042498</v>
      </c>
      <c r="AW290" s="17">
        <v>0</v>
      </c>
      <c r="AX290" s="17">
        <v>19.3638944715603</v>
      </c>
      <c r="AY290" s="17">
        <v>26.835489430397701</v>
      </c>
      <c r="AZ290" s="17">
        <v>2.30850585101232</v>
      </c>
      <c r="BA290" s="17">
        <v>0.44678747184467499</v>
      </c>
      <c r="BB290" s="17">
        <v>0.71372513517424896</v>
      </c>
      <c r="BC290" s="17">
        <v>1.2474729539932601</v>
      </c>
      <c r="BD290" s="17">
        <v>0.56651733373455804</v>
      </c>
      <c r="BE290" s="17">
        <v>2.6612944569656798</v>
      </c>
      <c r="BF290" s="17">
        <v>4.2513115647446797</v>
      </c>
      <c r="BG290" s="17">
        <v>7.4305862784599599</v>
      </c>
      <c r="BH290" s="17">
        <v>3.3744666872998001</v>
      </c>
      <c r="BI290" s="17">
        <v>3.1667429333100401</v>
      </c>
      <c r="BJ290" s="17">
        <v>0.60971365730751603</v>
      </c>
      <c r="BK290" s="17">
        <v>24.6300917302218</v>
      </c>
      <c r="BL290" s="17">
        <v>39.345587460021797</v>
      </c>
      <c r="BM290" s="17">
        <v>68.769549783854103</v>
      </c>
      <c r="BN290" s="17">
        <v>6.91318853259469</v>
      </c>
      <c r="BO290" s="17">
        <v>8.5453733586486607</v>
      </c>
      <c r="BP290" s="17">
        <v>12.455211120348199</v>
      </c>
      <c r="BQ290" s="17">
        <v>1.6119843668921501</v>
      </c>
      <c r="BR290" s="17">
        <v>0</v>
      </c>
      <c r="BS290" s="17">
        <v>0</v>
      </c>
      <c r="BT290" s="17">
        <v>0</v>
      </c>
      <c r="BU290" s="17">
        <v>17.384677622431902</v>
      </c>
      <c r="BV290" s="17">
        <v>3582772050.0000005</v>
      </c>
      <c r="BW290" s="17" t="s">
        <v>281</v>
      </c>
      <c r="BX290" s="17">
        <v>1.0339998325506301</v>
      </c>
      <c r="BY290" s="17">
        <v>10.2400783929446</v>
      </c>
      <c r="BZ290" s="17">
        <v>0.13954682285954301</v>
      </c>
      <c r="CA290" s="17">
        <v>3.5899167229349498</v>
      </c>
      <c r="CB290" s="17">
        <v>0.63554645578195001</v>
      </c>
      <c r="CC290" s="17">
        <v>0.98635368602950002</v>
      </c>
    </row>
    <row r="291" spans="1:81" x14ac:dyDescent="0.3">
      <c r="A291" t="s">
        <v>103</v>
      </c>
      <c r="B291" t="s">
        <v>85</v>
      </c>
      <c r="C291" t="s">
        <v>5</v>
      </c>
      <c r="D291">
        <v>113830</v>
      </c>
      <c r="E291" t="s">
        <v>21</v>
      </c>
      <c r="F291" t="s">
        <v>65</v>
      </c>
      <c r="G291">
        <v>276.45999999999998</v>
      </c>
      <c r="H291">
        <v>1270.7</v>
      </c>
      <c r="I291">
        <v>994.24</v>
      </c>
      <c r="J291">
        <v>3425.79</v>
      </c>
      <c r="K291">
        <v>42197.94</v>
      </c>
      <c r="L291">
        <v>3.09</v>
      </c>
      <c r="M291">
        <v>3851.5940764450911</v>
      </c>
      <c r="N291">
        <v>81.180000000000007</v>
      </c>
      <c r="O291">
        <v>2.27</v>
      </c>
      <c r="P291">
        <v>1.33</v>
      </c>
      <c r="Q291">
        <v>0.73</v>
      </c>
      <c r="R291">
        <v>0.68</v>
      </c>
      <c r="S291" t="s">
        <v>122</v>
      </c>
      <c r="T291" t="s">
        <v>181</v>
      </c>
      <c r="U291" s="17">
        <v>2814470078680.2998</v>
      </c>
      <c r="V291" t="s">
        <v>287</v>
      </c>
      <c r="W291" t="s">
        <v>288</v>
      </c>
      <c r="X291" s="17">
        <v>42385478177.442123</v>
      </c>
      <c r="Y291" s="17">
        <v>89242397440.709946</v>
      </c>
      <c r="Z291" s="17">
        <v>88517261838.502167</v>
      </c>
      <c r="AA291" s="17">
        <v>8923691437.3774529</v>
      </c>
      <c r="AB291" s="17">
        <v>17.888505876770473</v>
      </c>
      <c r="AC291" s="17">
        <v>13.675958188153301</v>
      </c>
      <c r="AD291" s="17">
        <v>0.36133443972347601</v>
      </c>
      <c r="AE291" s="17">
        <v>17.887072400055001</v>
      </c>
      <c r="AF291" s="17">
        <v>2814470078680.2998</v>
      </c>
      <c r="AG291" s="17">
        <v>1050906868978.5</v>
      </c>
      <c r="AH291" s="17">
        <v>57480892831.5</v>
      </c>
      <c r="AI291" s="17">
        <v>39447</v>
      </c>
      <c r="AJ291" s="17">
        <v>2814470078680.2998</v>
      </c>
      <c r="AK291" s="17">
        <v>290792057409.20001</v>
      </c>
      <c r="AL291" s="17">
        <v>669544574554.59998</v>
      </c>
      <c r="AM291" s="17">
        <v>55401843369.300003</v>
      </c>
      <c r="AN291" s="17">
        <v>57480892831.5</v>
      </c>
      <c r="AO291" s="17">
        <v>43762382913.199997</v>
      </c>
      <c r="AP291" s="17">
        <v>10.3320358461779</v>
      </c>
      <c r="AQ291" s="17">
        <v>43.431321596869502</v>
      </c>
      <c r="AR291" s="17">
        <v>2.0423344794787299</v>
      </c>
      <c r="AS291" s="17">
        <v>1.5625228385587999</v>
      </c>
      <c r="AT291" s="17">
        <v>8923691437.3774529</v>
      </c>
      <c r="AU291" s="17">
        <v>8874343834.9587765</v>
      </c>
      <c r="AV291" s="17">
        <v>0.36133443972347601</v>
      </c>
      <c r="AW291" s="17">
        <v>17.887072400055001</v>
      </c>
      <c r="AX291" s="17">
        <v>18.326704505244098</v>
      </c>
      <c r="AY291" s="17">
        <v>25.256608933454899</v>
      </c>
      <c r="AZ291" s="17">
        <v>2.1546410007331098</v>
      </c>
      <c r="BA291" s="17">
        <v>0.49115951722166601</v>
      </c>
      <c r="BB291" s="17">
        <v>0.68170654204051295</v>
      </c>
      <c r="BC291" s="17">
        <v>1.1741981677957201</v>
      </c>
      <c r="BD291" s="17">
        <v>0.54205716410744598</v>
      </c>
      <c r="BE291" s="17">
        <v>2.92878928041279</v>
      </c>
      <c r="BF291" s="17">
        <v>4.0650231599084501</v>
      </c>
      <c r="BG291" s="17">
        <v>7.0017558172824703</v>
      </c>
      <c r="BH291" s="17">
        <v>3.23229247513971</v>
      </c>
      <c r="BI291" s="17">
        <v>2.8956918764076698</v>
      </c>
      <c r="BJ291" s="17">
        <v>0.56216357695872599</v>
      </c>
      <c r="BK291" s="17">
        <v>28.618091264836199</v>
      </c>
      <c r="BL291" s="17">
        <v>39.720578247792801</v>
      </c>
      <c r="BM291" s="17">
        <v>68.4162866660199</v>
      </c>
      <c r="BN291" s="17">
        <v>6.9089891672597004</v>
      </c>
      <c r="BO291" s="17">
        <v>8.6126671897523899</v>
      </c>
      <c r="BP291" s="17">
        <v>11.5714468186048</v>
      </c>
      <c r="BQ291" s="17">
        <v>1.6202676815152</v>
      </c>
      <c r="BR291" s="17">
        <v>0</v>
      </c>
      <c r="BS291" s="17">
        <v>0</v>
      </c>
      <c r="BT291" s="17">
        <v>0</v>
      </c>
      <c r="BU291" s="17">
        <v>17.0814279250474</v>
      </c>
      <c r="BV291" s="17">
        <v>3867148964.5</v>
      </c>
      <c r="BW291" s="17" t="s">
        <v>281</v>
      </c>
      <c r="BX291" s="17">
        <v>0.80975254329650403</v>
      </c>
      <c r="BY291" s="17">
        <v>8.3604640136548998</v>
      </c>
      <c r="BZ291" s="17">
        <v>0.208004967687972</v>
      </c>
      <c r="CA291" s="17">
        <v>9.0415728036043408</v>
      </c>
      <c r="CB291" s="17">
        <v>0.52197659218167802</v>
      </c>
      <c r="CC291" s="17">
        <v>0.80439635299770695</v>
      </c>
    </row>
    <row r="292" spans="1:81" x14ac:dyDescent="0.3">
      <c r="A292" t="s">
        <v>103</v>
      </c>
      <c r="B292" t="s">
        <v>85</v>
      </c>
      <c r="C292" t="s">
        <v>5</v>
      </c>
      <c r="D292">
        <v>113830</v>
      </c>
      <c r="E292" t="s">
        <v>21</v>
      </c>
      <c r="F292" t="s">
        <v>66</v>
      </c>
      <c r="G292">
        <v>273.32</v>
      </c>
      <c r="H292">
        <v>1398.51</v>
      </c>
      <c r="I292">
        <v>1125.2</v>
      </c>
      <c r="J292">
        <v>3721.85</v>
      </c>
      <c r="K292">
        <v>45825.72</v>
      </c>
      <c r="L292">
        <v>0.69</v>
      </c>
      <c r="M292">
        <v>4161.3961675701867</v>
      </c>
      <c r="N292">
        <v>81.22</v>
      </c>
      <c r="O292">
        <v>2.75</v>
      </c>
      <c r="P292">
        <v>5.47</v>
      </c>
      <c r="Q292">
        <v>0.68</v>
      </c>
      <c r="R292">
        <v>0.72</v>
      </c>
      <c r="S292" t="s">
        <v>122</v>
      </c>
      <c r="T292" t="s">
        <v>181</v>
      </c>
      <c r="U292" s="17">
        <v>3061367970000</v>
      </c>
      <c r="V292" t="s">
        <v>287</v>
      </c>
      <c r="W292" t="s">
        <v>288</v>
      </c>
      <c r="X292" s="17">
        <v>22285996725.055988</v>
      </c>
      <c r="Y292" s="17">
        <v>54340411656.903397</v>
      </c>
      <c r="Z292" s="17">
        <v>53475507289.248924</v>
      </c>
      <c r="AA292" s="17">
        <v>-5730726898.6085491</v>
      </c>
      <c r="AB292" s="17">
        <v>-10.105260213922159</v>
      </c>
      <c r="AC292" s="17" t="s">
        <v>279</v>
      </c>
      <c r="AD292" s="17">
        <v>-0.180974792664018</v>
      </c>
      <c r="AE292" s="17">
        <v>-10.9786295734016</v>
      </c>
      <c r="AF292" s="17">
        <v>3061367970000</v>
      </c>
      <c r="AG292" s="17">
        <v>560759360000</v>
      </c>
      <c r="AH292" s="17">
        <v>44360460000</v>
      </c>
      <c r="AI292" s="17">
        <v>39813</v>
      </c>
      <c r="AJ292" s="17">
        <v>3061367970000</v>
      </c>
      <c r="AK292" s="17">
        <v>374300590000</v>
      </c>
      <c r="AL292" s="17">
        <v>549818670000</v>
      </c>
      <c r="AM292" s="17">
        <v>42677170000</v>
      </c>
      <c r="AN292" s="17">
        <v>44360460000</v>
      </c>
      <c r="AO292" s="17">
        <v>30631429999.999996</v>
      </c>
      <c r="AP292" s="17">
        <v>12.226579544438099</v>
      </c>
      <c r="AQ292" s="17">
        <v>68.077097127312896</v>
      </c>
      <c r="AR292" s="17">
        <v>1.44904044318462</v>
      </c>
      <c r="AS292" s="17">
        <v>1.0050872364821499</v>
      </c>
      <c r="AT292" s="17">
        <v>-5730726898.6085491</v>
      </c>
      <c r="AU292" s="17">
        <v>-5641000425.0933743</v>
      </c>
      <c r="AV292" s="17">
        <v>-0.180974792664018</v>
      </c>
      <c r="AW292" s="17">
        <v>-10.9786295734016</v>
      </c>
      <c r="AX292" s="17">
        <v>-11.3647308099778</v>
      </c>
      <c r="AY292" s="17">
        <v>-13.4462104458177</v>
      </c>
      <c r="AZ292" s="17">
        <v>-1.2506962134016499</v>
      </c>
      <c r="BA292" s="17">
        <v>0.57845972614091701</v>
      </c>
      <c r="BB292" s="17">
        <v>0.45248343309553302</v>
      </c>
      <c r="BC292" s="17">
        <v>0.83357100984491705</v>
      </c>
      <c r="BD292" s="17">
        <v>-0.12978531075545799</v>
      </c>
      <c r="BE292" s="17">
        <v>3.9976693905263598</v>
      </c>
      <c r="BF292" s="17">
        <v>3.1270615540927702</v>
      </c>
      <c r="BG292" s="17">
        <v>5.7607144634221097</v>
      </c>
      <c r="BH292" s="17">
        <v>-0.89693152470333704</v>
      </c>
      <c r="BI292" s="17">
        <v>-1.8429791994709599</v>
      </c>
      <c r="BJ292" s="17">
        <v>0.66492501839783402</v>
      </c>
      <c r="BK292" s="17">
        <v>82.192594548214601</v>
      </c>
      <c r="BL292" s="17">
        <v>64.292785954722504</v>
      </c>
      <c r="BM292" s="17">
        <v>118.441026994918</v>
      </c>
      <c r="BN292" s="17">
        <v>6.9774999025125801</v>
      </c>
      <c r="BO292" s="17">
        <v>10.1042465521948</v>
      </c>
      <c r="BP292" s="17">
        <v>12.1521323749236</v>
      </c>
      <c r="BQ292" s="17">
        <v>2.1339439402432099</v>
      </c>
      <c r="BR292" s="17">
        <v>0</v>
      </c>
      <c r="BS292" s="17">
        <v>0</v>
      </c>
      <c r="BT292" s="17">
        <v>0</v>
      </c>
      <c r="BU292" s="17">
        <v>13.972429456103599</v>
      </c>
      <c r="BV292" s="17">
        <v>5117980000</v>
      </c>
      <c r="BW292" s="17" t="s">
        <v>281</v>
      </c>
      <c r="BX292" s="17">
        <v>1.1413232157913</v>
      </c>
      <c r="BY292" s="17">
        <v>15.3576642335766</v>
      </c>
      <c r="BZ292" s="17">
        <v>0.32995950253085199</v>
      </c>
      <c r="CA292" s="17" t="s">
        <v>279</v>
      </c>
      <c r="CB292" s="17">
        <v>0.60072905817586697</v>
      </c>
      <c r="CC292" s="17">
        <v>1.19649565206088</v>
      </c>
    </row>
    <row r="293" spans="1:81" x14ac:dyDescent="0.3">
      <c r="A293" t="s">
        <v>103</v>
      </c>
      <c r="B293" t="s">
        <v>85</v>
      </c>
      <c r="C293" t="s">
        <v>5</v>
      </c>
      <c r="D293">
        <v>113830</v>
      </c>
      <c r="E293" t="s">
        <v>21</v>
      </c>
      <c r="F293" t="s">
        <v>67</v>
      </c>
      <c r="G293">
        <v>197.43</v>
      </c>
      <c r="H293">
        <v>1074.6400000000001</v>
      </c>
      <c r="I293">
        <v>877.21</v>
      </c>
      <c r="J293">
        <v>3396.08</v>
      </c>
      <c r="K293">
        <v>41792.400000000001</v>
      </c>
      <c r="L293">
        <v>-5.64</v>
      </c>
      <c r="M293">
        <v>3722.8242924992164</v>
      </c>
      <c r="N293">
        <v>81.260000000000005</v>
      </c>
      <c r="O293">
        <v>0.25</v>
      </c>
      <c r="P293">
        <v>-4.18</v>
      </c>
      <c r="Q293">
        <v>0.72</v>
      </c>
      <c r="R293">
        <v>0.69</v>
      </c>
      <c r="S293" t="s">
        <v>122</v>
      </c>
      <c r="T293" t="s">
        <v>181</v>
      </c>
      <c r="U293" s="17">
        <v>2153122693920</v>
      </c>
      <c r="V293" t="s">
        <v>287</v>
      </c>
      <c r="W293" t="s">
        <v>288</v>
      </c>
      <c r="X293" s="17">
        <v>40596603503.561455</v>
      </c>
      <c r="Y293" s="17">
        <v>28275373962.030521</v>
      </c>
      <c r="Z293" s="17">
        <v>27467904589.699291</v>
      </c>
      <c r="AA293" s="17">
        <v>6914392310.912322</v>
      </c>
      <c r="AB293" s="17">
        <v>9.6784757236247518</v>
      </c>
      <c r="AC293" s="17" t="s">
        <v>279</v>
      </c>
      <c r="AD293" s="17">
        <v>0.25956402876040602</v>
      </c>
      <c r="AE293" s="17">
        <v>14.071585430317899</v>
      </c>
      <c r="AF293" s="17">
        <v>2153122693920</v>
      </c>
      <c r="AG293" s="17">
        <v>527072172120</v>
      </c>
      <c r="AH293" s="17">
        <v>54477161820</v>
      </c>
      <c r="AI293" s="17">
        <v>40178</v>
      </c>
      <c r="AJ293" s="17">
        <v>2153122693920</v>
      </c>
      <c r="AK293" s="17">
        <v>370323891900</v>
      </c>
      <c r="AL293" s="17">
        <v>493879971599.99994</v>
      </c>
      <c r="AM293" s="17">
        <v>52580382660</v>
      </c>
      <c r="AN293" s="17">
        <v>54477161820</v>
      </c>
      <c r="AO293" s="17">
        <v>39886884000</v>
      </c>
      <c r="AP293" s="17">
        <v>17.199386404951401</v>
      </c>
      <c r="AQ293" s="17">
        <v>74.982569287083805</v>
      </c>
      <c r="AR293" s="17">
        <v>2.5301466550806802</v>
      </c>
      <c r="AS293" s="17">
        <v>1.8651521809868501</v>
      </c>
      <c r="AT293" s="17">
        <v>6914392310.912322</v>
      </c>
      <c r="AU293" s="17">
        <v>6935311206.568572</v>
      </c>
      <c r="AV293" s="17">
        <v>0.25956402876040602</v>
      </c>
      <c r="AW293" s="17">
        <v>14.071585430317899</v>
      </c>
      <c r="AX293" s="17">
        <v>14.6019907801627</v>
      </c>
      <c r="AY293" s="17">
        <v>20.765451350986101</v>
      </c>
      <c r="AZ293" s="17">
        <v>1.66767995546575</v>
      </c>
      <c r="BA293" s="17">
        <v>0.65226063620933905</v>
      </c>
      <c r="BB293" s="17">
        <v>0.46651372736667601</v>
      </c>
      <c r="BC293" s="17">
        <v>1.03197380696352</v>
      </c>
      <c r="BD293" s="17">
        <v>0.49200942765032302</v>
      </c>
      <c r="BE293" s="17">
        <v>4.1907270199975297</v>
      </c>
      <c r="BF293" s="17">
        <v>2.9973166767154602</v>
      </c>
      <c r="BG293" s="17">
        <v>6.6303564506133101</v>
      </c>
      <c r="BH293" s="17">
        <v>3.1611246917037299</v>
      </c>
      <c r="BI293" s="17">
        <v>1.74975214367342</v>
      </c>
      <c r="BJ293" s="17">
        <v>0.75462001476805696</v>
      </c>
      <c r="BK293" s="17">
        <v>42.7997251803504</v>
      </c>
      <c r="BL293" s="17">
        <v>30.611473720370999</v>
      </c>
      <c r="BM293" s="17">
        <v>67.715561662658899</v>
      </c>
      <c r="BN293" s="17">
        <v>8.6991180213254502</v>
      </c>
      <c r="BO293" s="17">
        <v>12.580994310286799</v>
      </c>
      <c r="BP293" s="17">
        <v>13.8692243560678</v>
      </c>
      <c r="BQ293" s="17">
        <v>2.6150874828656301</v>
      </c>
      <c r="BR293" s="17">
        <v>0</v>
      </c>
      <c r="BS293" s="17">
        <v>0</v>
      </c>
      <c r="BT293" s="17">
        <v>0</v>
      </c>
      <c r="BU293" s="17">
        <v>18.223666323707398</v>
      </c>
      <c r="BV293" s="17">
        <v>10331850780</v>
      </c>
      <c r="BW293" s="17" t="s">
        <v>281</v>
      </c>
      <c r="BX293" s="17">
        <v>2.4224584538787601</v>
      </c>
      <c r="BY293" s="17">
        <v>23.122370998298202</v>
      </c>
      <c r="BZ293" s="17">
        <v>0.85051544308054805</v>
      </c>
      <c r="CA293" s="17">
        <v>38.348584805277703</v>
      </c>
      <c r="CB293" s="17">
        <v>1.1246047231379901</v>
      </c>
      <c r="CC293" s="17">
        <v>2.63313782562272</v>
      </c>
    </row>
    <row r="294" spans="1:81" x14ac:dyDescent="0.3">
      <c r="A294" t="s">
        <v>103</v>
      </c>
      <c r="B294" t="s">
        <v>85</v>
      </c>
      <c r="C294" t="s">
        <v>5</v>
      </c>
      <c r="D294">
        <v>113830</v>
      </c>
      <c r="E294" t="s">
        <v>21</v>
      </c>
      <c r="F294" t="s">
        <v>8</v>
      </c>
      <c r="G294">
        <v>213.27</v>
      </c>
      <c r="H294">
        <v>1212.4100000000001</v>
      </c>
      <c r="I294">
        <v>999.14</v>
      </c>
      <c r="J294">
        <v>3388.91</v>
      </c>
      <c r="K294">
        <v>41671.199999999997</v>
      </c>
      <c r="L294">
        <v>4.04</v>
      </c>
      <c r="M294">
        <v>3683.0416074876866</v>
      </c>
      <c r="N294">
        <v>81.33</v>
      </c>
      <c r="O294">
        <v>1.1200000000000001</v>
      </c>
      <c r="P294">
        <v>1.52</v>
      </c>
      <c r="Q294">
        <v>0.76</v>
      </c>
      <c r="R294">
        <v>0.75</v>
      </c>
      <c r="S294" t="s">
        <v>122</v>
      </c>
      <c r="T294" t="s">
        <v>181</v>
      </c>
      <c r="U294" s="17">
        <v>2556177062374.2378</v>
      </c>
      <c r="V294" t="s">
        <v>287</v>
      </c>
      <c r="W294" t="s">
        <v>288</v>
      </c>
      <c r="X294" s="17">
        <v>40670290917.015862</v>
      </c>
      <c r="Y294" s="17">
        <v>23755056781.461433</v>
      </c>
      <c r="Z294" s="17">
        <v>22769793457.322445</v>
      </c>
      <c r="AA294" s="17">
        <v>3089722133.571795</v>
      </c>
      <c r="AB294" s="17">
        <v>3.8720981244762411</v>
      </c>
      <c r="AC294" s="17">
        <v>-57.925072046109499</v>
      </c>
      <c r="AD294" s="17">
        <v>0.12338566015035</v>
      </c>
      <c r="AE294" s="17">
        <v>5.6005071703918299</v>
      </c>
      <c r="AF294" s="17">
        <v>2556177062374.2378</v>
      </c>
      <c r="AG294" s="17">
        <v>626602280348.75745</v>
      </c>
      <c r="AH294" s="17">
        <v>67562709590.878395</v>
      </c>
      <c r="AI294" s="17">
        <v>40543</v>
      </c>
      <c r="AJ294" s="17">
        <v>2556177062374.2378</v>
      </c>
      <c r="AK294" s="17">
        <v>546920187793.42554</v>
      </c>
      <c r="AL294" s="17">
        <v>716276324614.35071</v>
      </c>
      <c r="AM294" s="17">
        <v>65484909456.740242</v>
      </c>
      <c r="AN294" s="17">
        <v>67562709590.878395</v>
      </c>
      <c r="AO294" s="17">
        <v>46645204560.69738</v>
      </c>
      <c r="AP294" s="17">
        <v>21.396021263309201</v>
      </c>
      <c r="AQ294" s="17">
        <v>76.356033139569703</v>
      </c>
      <c r="AR294" s="17">
        <v>2.6431154001563799</v>
      </c>
      <c r="AS294" s="17">
        <v>1.83985913495828</v>
      </c>
      <c r="AT294" s="17">
        <v>3089722133.571795</v>
      </c>
      <c r="AU294" s="17">
        <v>3063200913.5411358</v>
      </c>
      <c r="AV294" s="17">
        <v>0.12338566015035</v>
      </c>
      <c r="AW294" s="17">
        <v>5.6005071703918299</v>
      </c>
      <c r="AX294" s="17">
        <v>5.7090603529237303</v>
      </c>
      <c r="AY294" s="17">
        <v>8.9164813693289098</v>
      </c>
      <c r="AZ294" s="17">
        <v>0.78794011993260205</v>
      </c>
      <c r="BA294" s="17">
        <v>0.82520117687678596</v>
      </c>
      <c r="BB294" s="17">
        <v>0.56497923096312797</v>
      </c>
      <c r="BC294" s="17">
        <v>1.2075908129049799</v>
      </c>
      <c r="BD294" s="17">
        <v>0.41654575225006701</v>
      </c>
      <c r="BE294" s="17">
        <v>5.2697299952402297</v>
      </c>
      <c r="BF294" s="17">
        <v>3.6079541371506201</v>
      </c>
      <c r="BG294" s="17">
        <v>7.7116680235807102</v>
      </c>
      <c r="BH294" s="17">
        <v>2.66005879115444</v>
      </c>
      <c r="BI294" s="17">
        <v>1.3442326080395299</v>
      </c>
      <c r="BJ294" s="17">
        <v>0.97279355557823699</v>
      </c>
      <c r="BK294" s="17">
        <v>50.808607760026099</v>
      </c>
      <c r="BL294" s="17">
        <v>34.786436256928603</v>
      </c>
      <c r="BM294" s="17">
        <v>74.352787740463</v>
      </c>
      <c r="BN294" s="17">
        <v>8.6573234278055704</v>
      </c>
      <c r="BO294" s="17">
        <v>12.2947741793856</v>
      </c>
      <c r="BP294" s="17">
        <v>14.0633845940544</v>
      </c>
      <c r="BQ294" s="17">
        <v>2.4244836283450701</v>
      </c>
      <c r="BR294" s="17">
        <v>453002012072.43323</v>
      </c>
      <c r="BS294" s="17">
        <v>186985915492.95718</v>
      </c>
      <c r="BT294" s="17">
        <v>639987927565.3905</v>
      </c>
      <c r="BU294" s="17">
        <v>18.167430193689199</v>
      </c>
      <c r="BV294" s="17">
        <v>8468142186.4520197</v>
      </c>
      <c r="BW294" s="17" t="s">
        <v>281</v>
      </c>
      <c r="BX294" s="17">
        <v>1.3975100280697399</v>
      </c>
      <c r="BY294" s="17">
        <v>16.582610979774099</v>
      </c>
      <c r="BZ294" s="17">
        <v>0.381573646858682</v>
      </c>
      <c r="CA294" s="17">
        <v>17.632850241545899</v>
      </c>
      <c r="CB294" s="17">
        <v>0.72963615595087405</v>
      </c>
      <c r="CC294" s="17">
        <v>1.82349135191968</v>
      </c>
    </row>
    <row r="295" spans="1:81" x14ac:dyDescent="0.3">
      <c r="A295" t="s">
        <v>103</v>
      </c>
      <c r="B295" t="s">
        <v>85</v>
      </c>
      <c r="C295" t="s">
        <v>5</v>
      </c>
      <c r="D295">
        <v>113830</v>
      </c>
      <c r="E295" t="s">
        <v>21</v>
      </c>
      <c r="F295" t="s">
        <v>68</v>
      </c>
      <c r="G295">
        <v>226.8</v>
      </c>
      <c r="H295">
        <v>1430.25</v>
      </c>
      <c r="I295">
        <v>1203.45</v>
      </c>
      <c r="J295">
        <v>3740.04</v>
      </c>
      <c r="K295">
        <v>45933.2</v>
      </c>
      <c r="L295">
        <v>3.99</v>
      </c>
      <c r="M295">
        <v>4021.0388035761334</v>
      </c>
      <c r="N295">
        <v>81.42</v>
      </c>
      <c r="O295">
        <v>2.48</v>
      </c>
      <c r="P295">
        <v>5.25</v>
      </c>
      <c r="Q295">
        <v>0.72</v>
      </c>
      <c r="R295">
        <v>0.77</v>
      </c>
      <c r="S295" t="s">
        <v>122</v>
      </c>
      <c r="T295" t="s">
        <v>181</v>
      </c>
      <c r="U295" s="17">
        <v>2810523376623.3799</v>
      </c>
      <c r="V295" t="s">
        <v>287</v>
      </c>
      <c r="W295" t="s">
        <v>288</v>
      </c>
      <c r="X295" s="17">
        <v>47560374622.702888</v>
      </c>
      <c r="Y295" s="17">
        <v>33156661846.914471</v>
      </c>
      <c r="Z295" s="17">
        <v>31774206135.880455</v>
      </c>
      <c r="AA295" s="17">
        <v>6022662040.2146454</v>
      </c>
      <c r="AB295" s="17">
        <v>5.9864648111241268</v>
      </c>
      <c r="AC295" s="17">
        <v>47.260273972602697</v>
      </c>
      <c r="AD295" s="17">
        <v>0.21142971648086301</v>
      </c>
      <c r="AE295" s="17">
        <v>8.2837857245440194</v>
      </c>
      <c r="AF295" s="17">
        <v>2810523376623.3799</v>
      </c>
      <c r="AG295" s="17">
        <v>588581818181.81873</v>
      </c>
      <c r="AH295" s="17">
        <v>70987012987.013062</v>
      </c>
      <c r="AI295" s="17">
        <v>40908</v>
      </c>
      <c r="AJ295" s="17">
        <v>2810523376623.3799</v>
      </c>
      <c r="AK295" s="17">
        <v>535732467532.46808</v>
      </c>
      <c r="AL295" s="17">
        <v>781467532467.5332</v>
      </c>
      <c r="AM295" s="17">
        <v>69337662337.662415</v>
      </c>
      <c r="AN295" s="17">
        <v>70987012987.013062</v>
      </c>
      <c r="AO295" s="17">
        <v>50464935064.93512</v>
      </c>
      <c r="AP295" s="17">
        <v>19.061662037343002</v>
      </c>
      <c r="AQ295" s="17">
        <v>68.554667375733302</v>
      </c>
      <c r="AR295" s="17">
        <v>2.5257577850961801</v>
      </c>
      <c r="AS295" s="17">
        <v>1.8087781926275699</v>
      </c>
      <c r="AT295" s="17">
        <v>6022662040.2146454</v>
      </c>
      <c r="AU295" s="17">
        <v>5752575023.1546268</v>
      </c>
      <c r="AV295" s="17">
        <v>0.21142971648086301</v>
      </c>
      <c r="AW295" s="17">
        <v>8.2837857245440194</v>
      </c>
      <c r="AX295" s="17">
        <v>8.1408894000477794</v>
      </c>
      <c r="AY295" s="17">
        <v>12.467380157804399</v>
      </c>
      <c r="AZ295" s="17">
        <v>1.28283635533322</v>
      </c>
      <c r="BA295" s="17">
        <v>0.852610125753273</v>
      </c>
      <c r="BB295" s="17">
        <v>0.58052754793335504</v>
      </c>
      <c r="BC295" s="17">
        <v>1.2534761762794</v>
      </c>
      <c r="BD295" s="17">
        <v>0.41616366986466702</v>
      </c>
      <c r="BE295" s="17">
        <v>5.1731577019851898</v>
      </c>
      <c r="BF295" s="17">
        <v>3.52231396871196</v>
      </c>
      <c r="BG295" s="17">
        <v>7.6053869637612097</v>
      </c>
      <c r="BH295" s="17">
        <v>2.5250465940042401</v>
      </c>
      <c r="BI295" s="17">
        <v>1.59835597670967</v>
      </c>
      <c r="BJ295" s="17">
        <v>0.97765550000921198</v>
      </c>
      <c r="BK295" s="17">
        <v>51.065511386921102</v>
      </c>
      <c r="BL295" s="17">
        <v>34.769627071014597</v>
      </c>
      <c r="BM295" s="17">
        <v>75.0746443416662</v>
      </c>
      <c r="BN295" s="17">
        <v>9.5248212440261693</v>
      </c>
      <c r="BO295" s="17">
        <v>12.864921861475301</v>
      </c>
      <c r="BP295" s="17">
        <v>14.4856601774183</v>
      </c>
      <c r="BQ295" s="17">
        <v>2.7832515902159698</v>
      </c>
      <c r="BR295" s="17">
        <v>475671428571.42908</v>
      </c>
      <c r="BS295" s="17">
        <v>130458441558.4417</v>
      </c>
      <c r="BT295" s="17">
        <v>606129870129.87073</v>
      </c>
      <c r="BU295" s="17">
        <v>17.616813987134599</v>
      </c>
      <c r="BV295" s="17">
        <v>13077922077.922091</v>
      </c>
      <c r="BW295" s="17" t="s">
        <v>281</v>
      </c>
      <c r="BX295" s="17">
        <v>2.18035686834066</v>
      </c>
      <c r="BY295" s="17">
        <v>23.407717340771701</v>
      </c>
      <c r="BZ295" s="17">
        <v>0.40621190555407499</v>
      </c>
      <c r="CA295" s="17">
        <v>22.759835584263101</v>
      </c>
      <c r="CB295" s="17">
        <v>0.90115643356840203</v>
      </c>
      <c r="CC295" s="17">
        <v>2.6413391878209902</v>
      </c>
    </row>
    <row r="296" spans="1:81" x14ac:dyDescent="0.3">
      <c r="A296" t="s">
        <v>103</v>
      </c>
      <c r="B296" t="s">
        <v>85</v>
      </c>
      <c r="C296" t="s">
        <v>5</v>
      </c>
      <c r="D296">
        <v>113830</v>
      </c>
      <c r="E296" t="s">
        <v>21</v>
      </c>
      <c r="F296" t="s">
        <v>69</v>
      </c>
      <c r="G296">
        <v>256.22000000000003</v>
      </c>
      <c r="H296">
        <v>1373.52</v>
      </c>
      <c r="I296">
        <v>1117.3</v>
      </c>
      <c r="J296">
        <v>3529.31</v>
      </c>
      <c r="K296">
        <v>43280.17</v>
      </c>
      <c r="L296">
        <v>0.62</v>
      </c>
      <c r="M296">
        <v>3736.0638419316001</v>
      </c>
      <c r="N296">
        <v>81.55</v>
      </c>
      <c r="O296">
        <v>2.16</v>
      </c>
      <c r="P296">
        <v>1.62</v>
      </c>
      <c r="Q296">
        <v>0.78</v>
      </c>
      <c r="R296">
        <v>0.76</v>
      </c>
      <c r="S296" t="s">
        <v>122</v>
      </c>
      <c r="T296" t="s">
        <v>181</v>
      </c>
      <c r="U296" s="17">
        <v>2653737307134.3799</v>
      </c>
      <c r="V296" t="s">
        <v>287</v>
      </c>
      <c r="W296" t="s">
        <v>288</v>
      </c>
      <c r="X296" s="17">
        <v>43043951920.62056</v>
      </c>
      <c r="Y296" s="17">
        <v>22532445651.774586</v>
      </c>
      <c r="Z296" s="17">
        <v>21126015826.759388</v>
      </c>
      <c r="AA296" s="17">
        <v>406244812.34442681</v>
      </c>
      <c r="AB296" s="17">
        <v>0.33425206078971825</v>
      </c>
      <c r="AC296" s="17">
        <v>-93.953488372093005</v>
      </c>
      <c r="AD296" s="17">
        <v>1.3957782126088201E-2</v>
      </c>
      <c r="AE296" s="17">
        <v>0.56687715269804795</v>
      </c>
      <c r="AF296" s="17">
        <v>2666853488065.4097</v>
      </c>
      <c r="AG296" s="17">
        <v>563464328102.33423</v>
      </c>
      <c r="AH296" s="17">
        <v>71528418831.597</v>
      </c>
      <c r="AI296" s="17">
        <v>41274</v>
      </c>
      <c r="AJ296" s="17">
        <v>2666853488065.4097</v>
      </c>
      <c r="AK296" s="17">
        <v>524036660952.12982</v>
      </c>
      <c r="AL296" s="17">
        <v>761189502835.28943</v>
      </c>
      <c r="AM296" s="17">
        <v>71213240142.423859</v>
      </c>
      <c r="AN296" s="17">
        <v>71528418831.597</v>
      </c>
      <c r="AO296" s="17">
        <v>52777264934.722412</v>
      </c>
      <c r="AP296" s="17">
        <v>19.649998145652798</v>
      </c>
      <c r="AQ296" s="17">
        <v>68.844441364494699</v>
      </c>
      <c r="AR296" s="17">
        <v>2.6821278016095702</v>
      </c>
      <c r="AS296" s="17">
        <v>1.9930221069531899</v>
      </c>
      <c r="AT296" s="17">
        <v>406244812.34442681</v>
      </c>
      <c r="AU296" s="17">
        <v>338108815.3372919</v>
      </c>
      <c r="AV296" s="17">
        <v>1.3957782126088201E-2</v>
      </c>
      <c r="AW296" s="17">
        <v>0.56687715269804795</v>
      </c>
      <c r="AX296" s="17">
        <v>0.47553073433788401</v>
      </c>
      <c r="AY296" s="17">
        <v>5.3563953377946296</v>
      </c>
      <c r="AZ296" s="17">
        <v>8.6306933813028702E-2</v>
      </c>
      <c r="BA296" s="17">
        <v>0.70561889070968298</v>
      </c>
      <c r="BB296" s="17">
        <v>0.52160585166764595</v>
      </c>
      <c r="BC296" s="17">
        <v>1.27108574760266</v>
      </c>
      <c r="BD296" s="17">
        <v>0.20782077501026999</v>
      </c>
      <c r="BE296" s="17">
        <v>4.3631432520985296</v>
      </c>
      <c r="BF296" s="17">
        <v>3.22531196644954</v>
      </c>
      <c r="BG296" s="17">
        <v>7.8596665643592596</v>
      </c>
      <c r="BH296" s="17">
        <v>1.2850446949060099</v>
      </c>
      <c r="BI296" s="17">
        <v>0.22232229153103</v>
      </c>
      <c r="BJ296" s="17">
        <v>0.82104338038592894</v>
      </c>
      <c r="BK296" s="17">
        <v>47.712203572068603</v>
      </c>
      <c r="BL296" s="17">
        <v>35.269697150707799</v>
      </c>
      <c r="BM296" s="17">
        <v>85.947673376739701</v>
      </c>
      <c r="BN296" s="17">
        <v>11.377827070937199</v>
      </c>
      <c r="BO296" s="17">
        <v>15.132566957929299</v>
      </c>
      <c r="BP296" s="17">
        <v>17.090571184484599</v>
      </c>
      <c r="BQ296" s="17">
        <v>3.0323656318580099</v>
      </c>
      <c r="BR296" s="17">
        <v>468550705525.51764</v>
      </c>
      <c r="BS296" s="17">
        <v>115909270737.17528</v>
      </c>
      <c r="BT296" s="17">
        <v>584459976262.69287</v>
      </c>
      <c r="BU296" s="17">
        <v>16.496520008406399</v>
      </c>
      <c r="BV296" s="17">
        <v>13629170512.989582</v>
      </c>
      <c r="BW296" s="17" t="s">
        <v>281</v>
      </c>
      <c r="BX296" s="17">
        <v>2.3440211018600201</v>
      </c>
      <c r="BY296" s="17">
        <v>23.114083152550698</v>
      </c>
      <c r="BZ296" s="17">
        <v>0.408343639798675</v>
      </c>
      <c r="CA296" s="17">
        <v>39.9787460148778</v>
      </c>
      <c r="CB296" s="17">
        <v>1.06416516786911</v>
      </c>
      <c r="CC296" s="17">
        <v>3.0979751502525401</v>
      </c>
    </row>
    <row r="297" spans="1:81" x14ac:dyDescent="0.3">
      <c r="A297" t="s">
        <v>103</v>
      </c>
      <c r="B297" t="s">
        <v>85</v>
      </c>
      <c r="C297" t="s">
        <v>5</v>
      </c>
      <c r="D297">
        <v>113830</v>
      </c>
      <c r="E297" t="s">
        <v>21</v>
      </c>
      <c r="F297" t="s">
        <v>70</v>
      </c>
      <c r="G297">
        <v>270.63</v>
      </c>
      <c r="H297">
        <v>1423</v>
      </c>
      <c r="I297">
        <v>1152.3699999999999</v>
      </c>
      <c r="J297">
        <v>3739.03</v>
      </c>
      <c r="K297">
        <v>45776.26</v>
      </c>
      <c r="L297">
        <v>0.55000000000000004</v>
      </c>
      <c r="M297">
        <v>3880.6712136359533</v>
      </c>
      <c r="N297">
        <v>81.680000000000007</v>
      </c>
      <c r="O297">
        <v>1.61</v>
      </c>
      <c r="P297">
        <v>-0.06</v>
      </c>
      <c r="Q297">
        <v>0.75</v>
      </c>
      <c r="R297">
        <v>0.73</v>
      </c>
      <c r="S297" t="s">
        <v>122</v>
      </c>
      <c r="T297" t="s">
        <v>181</v>
      </c>
      <c r="U297" s="17">
        <v>2220170845963.0752</v>
      </c>
      <c r="V297" t="s">
        <v>287</v>
      </c>
      <c r="W297" t="s">
        <v>288</v>
      </c>
      <c r="X297" s="17">
        <v>41854854750.366417</v>
      </c>
      <c r="Y297" s="17">
        <v>17752057477.095695</v>
      </c>
      <c r="Z297" s="17">
        <v>16234095204.609694</v>
      </c>
      <c r="AA297" s="17">
        <v>904402718.77774882</v>
      </c>
      <c r="AB297" s="17">
        <v>0.8233916088725467</v>
      </c>
      <c r="AC297" s="17">
        <v>138.461538461538</v>
      </c>
      <c r="AD297" s="17">
        <v>3.5059936531733102E-2</v>
      </c>
      <c r="AE297" s="17">
        <v>1.2096935354226199</v>
      </c>
      <c r="AF297" s="17">
        <v>2220170845963.0752</v>
      </c>
      <c r="AG297" s="17">
        <v>494058969413.06146</v>
      </c>
      <c r="AH297" s="17">
        <v>75731606503.168915</v>
      </c>
      <c r="AI297" s="17">
        <v>41639</v>
      </c>
      <c r="AJ297" s="17">
        <v>2220170845963.0752</v>
      </c>
      <c r="AK297" s="17">
        <v>486555524937.99945</v>
      </c>
      <c r="AL297" s="17">
        <v>569818131716.72632</v>
      </c>
      <c r="AM297" s="17">
        <v>75391292367.043259</v>
      </c>
      <c r="AN297" s="17">
        <v>75731606503.168915</v>
      </c>
      <c r="AO297" s="17">
        <v>56536235877.652245</v>
      </c>
      <c r="AP297" s="17">
        <v>21.915228993421898</v>
      </c>
      <c r="AQ297" s="17">
        <v>85.387862873391498</v>
      </c>
      <c r="AR297" s="17">
        <v>3.4110711182822402</v>
      </c>
      <c r="AS297" s="17">
        <v>2.5686899518487998</v>
      </c>
      <c r="AT297" s="17">
        <v>904402718.77774882</v>
      </c>
      <c r="AU297" s="17">
        <v>884481954.04696143</v>
      </c>
      <c r="AV297" s="17">
        <v>3.5059936531733102E-2</v>
      </c>
      <c r="AW297" s="17">
        <v>1.2096935354226199</v>
      </c>
      <c r="AX297" s="17">
        <v>1.18864893806889</v>
      </c>
      <c r="AY297" s="17">
        <v>2.7611636680815699</v>
      </c>
      <c r="AZ297" s="17">
        <v>0.21519460338702401</v>
      </c>
      <c r="BA297" s="17">
        <v>0.76369911675731095</v>
      </c>
      <c r="BB297" s="17">
        <v>0.63365300856471496</v>
      </c>
      <c r="BC297" s="17">
        <v>1.3747510795989299</v>
      </c>
      <c r="BD297" s="17">
        <v>0.24778777463616899</v>
      </c>
      <c r="BE297" s="17">
        <v>4.6875135780368797</v>
      </c>
      <c r="BF297" s="17">
        <v>3.8893027584250999</v>
      </c>
      <c r="BG297" s="17">
        <v>8.4380932367748898</v>
      </c>
      <c r="BH297" s="17">
        <v>1.5208981293711401</v>
      </c>
      <c r="BI297" s="17">
        <v>0.46040901194551198</v>
      </c>
      <c r="BJ297" s="17">
        <v>0.87550127265359201</v>
      </c>
      <c r="BK297" s="17">
        <v>47.068155857342298</v>
      </c>
      <c r="BL297" s="17">
        <v>39.053179337479399</v>
      </c>
      <c r="BM297" s="17">
        <v>84.728391927909598</v>
      </c>
      <c r="BN297" s="17">
        <v>12.82888713549</v>
      </c>
      <c r="BO297" s="17">
        <v>16.884898241829202</v>
      </c>
      <c r="BP297" s="17">
        <v>18.465287696133799</v>
      </c>
      <c r="BQ297" s="17">
        <v>3.4608558823952098</v>
      </c>
      <c r="BR297" s="17">
        <v>474780931386.0567</v>
      </c>
      <c r="BS297" s="17">
        <v>187307798291.54034</v>
      </c>
      <c r="BT297" s="17">
        <v>662088729677.59717</v>
      </c>
      <c r="BU297" s="17">
        <v>18.6402507136651</v>
      </c>
      <c r="BV297" s="17">
        <v>13974924221.548635</v>
      </c>
      <c r="BW297" s="17" t="s">
        <v>281</v>
      </c>
      <c r="BX297" s="17">
        <v>2.5726221063391099</v>
      </c>
      <c r="BY297" s="17">
        <v>21.755356798146799</v>
      </c>
      <c r="BZ297" s="17">
        <v>0.48279276325210602</v>
      </c>
      <c r="CA297" s="17">
        <v>44.172034074381898</v>
      </c>
      <c r="CB297" s="17">
        <v>1.4175672830848101</v>
      </c>
      <c r="CC297" s="17">
        <v>3.3768464788310402</v>
      </c>
    </row>
    <row r="298" spans="1:81" x14ac:dyDescent="0.3">
      <c r="A298" t="s">
        <v>103</v>
      </c>
      <c r="B298" t="s">
        <v>85</v>
      </c>
      <c r="C298" t="s">
        <v>5</v>
      </c>
      <c r="D298">
        <v>113830</v>
      </c>
      <c r="E298" t="s">
        <v>21</v>
      </c>
      <c r="F298" t="s">
        <v>71</v>
      </c>
      <c r="G298">
        <v>291.49</v>
      </c>
      <c r="H298">
        <v>1470.31</v>
      </c>
      <c r="I298">
        <v>1178.82</v>
      </c>
      <c r="J298">
        <v>3890.01</v>
      </c>
      <c r="K298">
        <v>47521.01</v>
      </c>
      <c r="L298">
        <v>2.21</v>
      </c>
      <c r="M298">
        <v>3967.688766969482</v>
      </c>
      <c r="N298">
        <v>81.86</v>
      </c>
      <c r="O298">
        <v>0.77</v>
      </c>
      <c r="P298">
        <v>-0.97</v>
      </c>
      <c r="Q298">
        <v>0.75</v>
      </c>
      <c r="R298">
        <v>0.82</v>
      </c>
      <c r="S298" t="s">
        <v>122</v>
      </c>
      <c r="T298" t="s">
        <v>181</v>
      </c>
      <c r="U298" s="17">
        <v>2068397288463.8667</v>
      </c>
      <c r="V298" t="s">
        <v>287</v>
      </c>
      <c r="W298" t="s">
        <v>288</v>
      </c>
      <c r="X298" s="17">
        <v>42126153713.606819</v>
      </c>
      <c r="Y298" s="17">
        <v>19817586014.881355</v>
      </c>
      <c r="Z298" s="17">
        <v>18393408753.504883</v>
      </c>
      <c r="AA298" s="17">
        <v>2246533347.9362049</v>
      </c>
      <c r="AB298" s="17">
        <v>1.7403658697790827</v>
      </c>
      <c r="AC298" s="17">
        <v>111.290322580645</v>
      </c>
      <c r="AD298" s="17">
        <v>9.8057578528695594E-2</v>
      </c>
      <c r="AE298" s="17">
        <v>2.6154354773537101</v>
      </c>
      <c r="AF298" s="17">
        <v>2068397288463.8667</v>
      </c>
      <c r="AG298" s="17">
        <v>343481418714.44141</v>
      </c>
      <c r="AH298" s="17">
        <v>88636968889.964905</v>
      </c>
      <c r="AI298" s="17">
        <v>42004</v>
      </c>
      <c r="AJ298" s="17">
        <v>2068397288463.8667</v>
      </c>
      <c r="AK298" s="17">
        <v>463083161844.81305</v>
      </c>
      <c r="AL298" s="17">
        <v>513961990073.84106</v>
      </c>
      <c r="AM298" s="17">
        <v>88330710567.72789</v>
      </c>
      <c r="AN298" s="17">
        <v>88636968889.964905</v>
      </c>
      <c r="AO298" s="17">
        <v>70538675705.120453</v>
      </c>
      <c r="AP298" s="17">
        <v>22.388501688122499</v>
      </c>
      <c r="AQ298" s="17">
        <v>90.100663237427696</v>
      </c>
      <c r="AR298" s="17">
        <v>4.2852970937605903</v>
      </c>
      <c r="AS298" s="17">
        <v>3.4404092216570099</v>
      </c>
      <c r="AT298" s="17">
        <v>2246533347.9362049</v>
      </c>
      <c r="AU298" s="17">
        <v>2209334688.1241331</v>
      </c>
      <c r="AV298" s="17">
        <v>9.8057578528695594E-2</v>
      </c>
      <c r="AW298" s="17">
        <v>2.6154354773537101</v>
      </c>
      <c r="AX298" s="17">
        <v>2.6787368217584899</v>
      </c>
      <c r="AY298" s="17">
        <v>4.6584688947656199</v>
      </c>
      <c r="AZ298" s="17">
        <v>0.44202144431356499</v>
      </c>
      <c r="BA298" s="17">
        <v>0.82760364326525404</v>
      </c>
      <c r="BB298" s="17">
        <v>0.71957214190572705</v>
      </c>
      <c r="BC298" s="17">
        <v>1.5702549786981399</v>
      </c>
      <c r="BD298" s="17">
        <v>0.26848408550435299</v>
      </c>
      <c r="BE298" s="17">
        <v>3.7306505341473701</v>
      </c>
      <c r="BF298" s="17">
        <v>3.2436688956162198</v>
      </c>
      <c r="BG298" s="17">
        <v>7.0783552280112501</v>
      </c>
      <c r="BH298" s="17">
        <v>1.2102656931826199</v>
      </c>
      <c r="BI298" s="17">
        <v>0.81451142547668098</v>
      </c>
      <c r="BJ298" s="17">
        <v>0.96183427835303403</v>
      </c>
      <c r="BK298" s="17">
        <v>45.009303352360497</v>
      </c>
      <c r="BL298" s="17">
        <v>39.133999810779301</v>
      </c>
      <c r="BM298" s="17">
        <v>85.398467312119607</v>
      </c>
      <c r="BN298" s="17">
        <v>15.1527298763639</v>
      </c>
      <c r="BO298" s="17">
        <v>16.109497589802501</v>
      </c>
      <c r="BP298" s="17">
        <v>17.217532925919201</v>
      </c>
      <c r="BQ298" s="17">
        <v>5.5728998124224001</v>
      </c>
      <c r="BR298" s="17">
        <v>299980631884.75977</v>
      </c>
      <c r="BS298" s="17">
        <v>182876165113.18246</v>
      </c>
      <c r="BT298" s="17">
        <v>482856796997.9422</v>
      </c>
      <c r="BU298" s="17">
        <v>23.213396359695</v>
      </c>
      <c r="BV298" s="17">
        <v>11315821329.136909</v>
      </c>
      <c r="BW298" s="17" t="s">
        <v>281</v>
      </c>
      <c r="BX298" s="17">
        <v>2.2117277407631701</v>
      </c>
      <c r="BY298" s="17">
        <v>14.724970071198999</v>
      </c>
      <c r="BZ298" s="17">
        <v>0.26802229855710502</v>
      </c>
      <c r="CA298" s="17">
        <v>25.550755939524802</v>
      </c>
      <c r="CB298" s="17">
        <v>1.2331541490006099</v>
      </c>
      <c r="CC298" s="17">
        <v>2.3567495613238898</v>
      </c>
    </row>
    <row r="299" spans="1:81" x14ac:dyDescent="0.3">
      <c r="A299" t="s">
        <v>103</v>
      </c>
      <c r="B299" t="s">
        <v>85</v>
      </c>
      <c r="C299" t="s">
        <v>5</v>
      </c>
      <c r="D299">
        <v>113830</v>
      </c>
      <c r="E299" t="s">
        <v>21</v>
      </c>
      <c r="F299" t="s">
        <v>72</v>
      </c>
      <c r="G299">
        <v>275.58999999999997</v>
      </c>
      <c r="H299">
        <v>1294.3699999999999</v>
      </c>
      <c r="I299">
        <v>1018.78</v>
      </c>
      <c r="J299">
        <v>3353.32</v>
      </c>
      <c r="K299">
        <v>40857.69</v>
      </c>
      <c r="L299">
        <v>1.24</v>
      </c>
      <c r="M299">
        <v>3355.99660568438</v>
      </c>
      <c r="N299">
        <v>82.07</v>
      </c>
      <c r="O299">
        <v>0.68</v>
      </c>
      <c r="P299">
        <v>-1.85</v>
      </c>
      <c r="Q299">
        <v>0.9</v>
      </c>
      <c r="R299">
        <v>0.92</v>
      </c>
      <c r="S299" t="s">
        <v>122</v>
      </c>
      <c r="T299" t="s">
        <v>181</v>
      </c>
      <c r="U299" s="17">
        <v>1769447159769.7402</v>
      </c>
      <c r="V299" t="s">
        <v>287</v>
      </c>
      <c r="W299" t="s">
        <v>288</v>
      </c>
      <c r="X299" s="17">
        <v>37042816606.014168</v>
      </c>
      <c r="Y299" s="17">
        <v>5702822308.4347334</v>
      </c>
      <c r="Z299" s="17">
        <v>4427512298.2378654</v>
      </c>
      <c r="AA299" s="17">
        <v>-7516448554.4414206</v>
      </c>
      <c r="AB299" s="17">
        <v>-5.6162477385519169</v>
      </c>
      <c r="AC299" s="17" t="s">
        <v>279</v>
      </c>
      <c r="AD299" s="17">
        <v>-0.37837179442767599</v>
      </c>
      <c r="AE299" s="17">
        <v>-9.2459821040002304</v>
      </c>
      <c r="AF299" s="17">
        <v>1769447159769.7402</v>
      </c>
      <c r="AG299" s="17">
        <v>325698924731.18274</v>
      </c>
      <c r="AH299" s="17">
        <v>73448463125.882477</v>
      </c>
      <c r="AI299" s="17">
        <v>42369</v>
      </c>
      <c r="AJ299" s="17">
        <v>1769447159769.7402</v>
      </c>
      <c r="AK299" s="17">
        <v>449185402411.20886</v>
      </c>
      <c r="AL299" s="17">
        <v>486487455197.13257</v>
      </c>
      <c r="AM299" s="17">
        <v>73154121863.799271</v>
      </c>
      <c r="AN299" s="17">
        <v>73448463125.882477</v>
      </c>
      <c r="AO299" s="17">
        <v>62502443792.766373</v>
      </c>
      <c r="AP299" s="17">
        <v>25.385635277724901</v>
      </c>
      <c r="AQ299" s="17">
        <v>92.332371084305095</v>
      </c>
      <c r="AR299" s="17">
        <v>4.1509271819928397</v>
      </c>
      <c r="AS299" s="17">
        <v>3.5543021471824301</v>
      </c>
      <c r="AT299" s="17">
        <v>-7516448554.4414206</v>
      </c>
      <c r="AU299" s="17">
        <v>-7540867022.8699064</v>
      </c>
      <c r="AV299" s="17">
        <v>-0.37837179442767599</v>
      </c>
      <c r="AW299" s="17">
        <v>-9.2459821040002304</v>
      </c>
      <c r="AX299" s="17">
        <v>-10.280943395881099</v>
      </c>
      <c r="AY299" s="17">
        <v>-3.55270971007949</v>
      </c>
      <c r="AZ299" s="17">
        <v>-1.6381119864345399</v>
      </c>
      <c r="BA299" s="17">
        <v>0.887318734097154</v>
      </c>
      <c r="BB299" s="17">
        <v>0.71321854044141897</v>
      </c>
      <c r="BC299" s="17">
        <v>1.8112342675667401</v>
      </c>
      <c r="BD299" s="17">
        <v>5.3470438167053498E-2</v>
      </c>
      <c r="BE299" s="17">
        <v>3.8415322587960499</v>
      </c>
      <c r="BF299" s="17">
        <v>3.0877878775600802</v>
      </c>
      <c r="BG299" s="17">
        <v>7.8415056503615403</v>
      </c>
      <c r="BH299" s="17">
        <v>0.23149338024481</v>
      </c>
      <c r="BI299" s="17">
        <v>-1.4748329564813001</v>
      </c>
      <c r="BJ299" s="17">
        <v>1.0066427582937001</v>
      </c>
      <c r="BK299" s="17">
        <v>47.584946365434199</v>
      </c>
      <c r="BL299" s="17">
        <v>38.2483370288248</v>
      </c>
      <c r="BM299" s="17">
        <v>97.132498352010501</v>
      </c>
      <c r="BN299" s="17">
        <v>13.193602125914101</v>
      </c>
      <c r="BO299" s="17">
        <v>14.651393369604101</v>
      </c>
      <c r="BP299" s="17">
        <v>16.236769657407699</v>
      </c>
      <c r="BQ299" s="17">
        <v>4.6869733982590898</v>
      </c>
      <c r="BR299" s="17">
        <v>283148691213.20728</v>
      </c>
      <c r="BS299" s="17">
        <v>177739763223.63419</v>
      </c>
      <c r="BT299" s="17">
        <v>460888454436.84149</v>
      </c>
      <c r="BU299" s="17">
        <v>24.3922829976736</v>
      </c>
      <c r="BV299" s="17">
        <v>8853046594.9820786</v>
      </c>
      <c r="BW299" s="17" t="s">
        <v>281</v>
      </c>
      <c r="BX299" s="17">
        <v>1.81292467832876</v>
      </c>
      <c r="BY299" s="17">
        <v>13.026177006424399</v>
      </c>
      <c r="BZ299" s="17">
        <v>0.208234577558531</v>
      </c>
      <c r="CA299" s="17">
        <v>110.971786833856</v>
      </c>
      <c r="CB299" s="17">
        <v>1.1183149653584801</v>
      </c>
      <c r="CC299" s="17">
        <v>2.0511749399821801</v>
      </c>
    </row>
    <row r="300" spans="1:81" x14ac:dyDescent="0.3">
      <c r="A300" t="s">
        <v>103</v>
      </c>
      <c r="B300" t="s">
        <v>85</v>
      </c>
      <c r="C300" t="s">
        <v>5</v>
      </c>
      <c r="D300">
        <v>113830</v>
      </c>
      <c r="E300" t="s">
        <v>21</v>
      </c>
      <c r="F300" t="s">
        <v>73</v>
      </c>
      <c r="G300">
        <v>279.77</v>
      </c>
      <c r="H300">
        <v>1305.0899999999999</v>
      </c>
      <c r="I300">
        <v>1025.33</v>
      </c>
      <c r="J300">
        <v>3461.56</v>
      </c>
      <c r="K300">
        <v>42044.24</v>
      </c>
      <c r="L300">
        <v>2.14</v>
      </c>
      <c r="M300">
        <v>3417.1767702102957</v>
      </c>
      <c r="N300">
        <v>82.33</v>
      </c>
      <c r="O300">
        <v>0.37</v>
      </c>
      <c r="P300">
        <v>-1.64</v>
      </c>
      <c r="Q300">
        <v>0.9</v>
      </c>
      <c r="R300">
        <v>0.95</v>
      </c>
      <c r="S300" t="s">
        <v>122</v>
      </c>
      <c r="T300" t="s">
        <v>181</v>
      </c>
      <c r="U300" s="17">
        <v>1677437249525.4163</v>
      </c>
      <c r="V300" t="s">
        <v>287</v>
      </c>
      <c r="W300" t="s">
        <v>288</v>
      </c>
      <c r="X300" s="17">
        <v>31896098833.641109</v>
      </c>
      <c r="Y300" s="17">
        <v>12044990179.450415</v>
      </c>
      <c r="Z300" s="17">
        <v>10650842868.582554</v>
      </c>
      <c r="AA300" s="17">
        <v>-1500368058.3625541</v>
      </c>
      <c r="AB300" s="17">
        <v>-1.33882400488104</v>
      </c>
      <c r="AC300" s="17" t="s">
        <v>279</v>
      </c>
      <c r="AD300" s="17">
        <v>-7.8538534561299195E-2</v>
      </c>
      <c r="AE300" s="17">
        <v>-2.03677383136159</v>
      </c>
      <c r="AF300" s="17">
        <v>1677437249525.4163</v>
      </c>
      <c r="AG300" s="17">
        <v>357334950432.39819</v>
      </c>
      <c r="AH300" s="17">
        <v>68360050622.23159</v>
      </c>
      <c r="AI300" s="17">
        <v>42735</v>
      </c>
      <c r="AJ300" s="17">
        <v>1677437249525.4163</v>
      </c>
      <c r="AK300" s="17">
        <v>417246361527.10394</v>
      </c>
      <c r="AL300" s="17">
        <v>0</v>
      </c>
      <c r="AM300" s="17">
        <v>68025732967.728317</v>
      </c>
      <c r="AN300" s="17">
        <v>68360050622.23159</v>
      </c>
      <c r="AO300" s="17">
        <v>58887365534.697319</v>
      </c>
      <c r="AP300" s="17">
        <v>24.8740369659224</v>
      </c>
      <c r="AQ300" s="17">
        <v>0</v>
      </c>
      <c r="AR300" s="17">
        <v>4.0752672352764403</v>
      </c>
      <c r="AS300" s="17">
        <v>3.5304926009949602</v>
      </c>
      <c r="AT300" s="17">
        <v>-1500368058.3625541</v>
      </c>
      <c r="AU300" s="17">
        <v>-1551265499.8704283</v>
      </c>
      <c r="AV300" s="17">
        <v>-7.8538534561299195E-2</v>
      </c>
      <c r="AW300" s="17">
        <v>-2.03677383136159</v>
      </c>
      <c r="AX300" s="17">
        <v>-2.7231142170336602</v>
      </c>
      <c r="AY300" s="17">
        <v>-0.112612276260421</v>
      </c>
      <c r="AZ300" s="17">
        <v>-0.34629215527602297</v>
      </c>
      <c r="BA300" s="17">
        <v>0.85181875205975399</v>
      </c>
      <c r="BB300" s="17">
        <v>0.68020394534505702</v>
      </c>
      <c r="BC300" s="17">
        <v>1.6019891795213701</v>
      </c>
      <c r="BD300" s="17">
        <v>6.7649711185543804E-2</v>
      </c>
      <c r="BE300" s="17">
        <v>3.7558397696493202</v>
      </c>
      <c r="BF300" s="17">
        <v>2.9991556574938198</v>
      </c>
      <c r="BG300" s="17">
        <v>7.0634916834657302</v>
      </c>
      <c r="BH300" s="17">
        <v>0.298281148497342</v>
      </c>
      <c r="BI300" s="17">
        <v>-0.20685593346134101</v>
      </c>
      <c r="BJ300" s="17">
        <v>0.95920477378351898</v>
      </c>
      <c r="BK300" s="17">
        <v>51.018142713428396</v>
      </c>
      <c r="BL300" s="17">
        <v>40.739584417386503</v>
      </c>
      <c r="BM300" s="17">
        <v>95.948242966663202</v>
      </c>
      <c r="BN300" s="17">
        <v>13.4130559883223</v>
      </c>
      <c r="BO300" s="17">
        <v>15.5756733616854</v>
      </c>
      <c r="BP300" s="17">
        <v>17.4485943267787</v>
      </c>
      <c r="BQ300" s="17">
        <v>4.2926459398102397</v>
      </c>
      <c r="BR300" s="17">
        <v>305002109259.64984</v>
      </c>
      <c r="BS300" s="17">
        <v>179006538704.91458</v>
      </c>
      <c r="BT300" s="17">
        <v>484008647964.56439</v>
      </c>
      <c r="BU300" s="17">
        <v>22.397025926945801</v>
      </c>
      <c r="BV300" s="17">
        <v>7853828306.2644997</v>
      </c>
      <c r="BW300" s="17" t="s">
        <v>281</v>
      </c>
      <c r="BX300" s="17">
        <v>1.7578770453880199</v>
      </c>
      <c r="BY300" s="17">
        <v>12.3329413907888</v>
      </c>
      <c r="BZ300" s="17">
        <v>0.30616895578509601</v>
      </c>
      <c r="CA300" s="17">
        <v>122.003424657534</v>
      </c>
      <c r="CB300" s="17">
        <v>1.07309104986356</v>
      </c>
      <c r="CC300" s="17">
        <v>2.0904739848695399</v>
      </c>
    </row>
    <row r="301" spans="1:81" x14ac:dyDescent="0.3">
      <c r="A301" t="s">
        <v>103</v>
      </c>
      <c r="B301" t="s">
        <v>85</v>
      </c>
      <c r="C301" t="s">
        <v>5</v>
      </c>
      <c r="D301">
        <v>113830</v>
      </c>
      <c r="E301" t="s">
        <v>21</v>
      </c>
      <c r="F301" t="s">
        <v>74</v>
      </c>
      <c r="G301">
        <v>288.05</v>
      </c>
      <c r="H301">
        <v>1419.93</v>
      </c>
      <c r="I301">
        <v>1131.8800000000001</v>
      </c>
      <c r="J301">
        <v>3686.85</v>
      </c>
      <c r="K301">
        <v>44621.81</v>
      </c>
      <c r="L301">
        <v>2.98</v>
      </c>
      <c r="M301">
        <v>3593.5581334975404</v>
      </c>
      <c r="N301">
        <v>82.62</v>
      </c>
      <c r="O301">
        <v>1.7</v>
      </c>
      <c r="P301">
        <v>2.75</v>
      </c>
      <c r="Q301">
        <v>0.89</v>
      </c>
      <c r="R301">
        <v>0.83</v>
      </c>
      <c r="S301" t="s">
        <v>122</v>
      </c>
      <c r="T301" t="s">
        <v>181</v>
      </c>
      <c r="U301" s="17">
        <v>1770811719500.4805</v>
      </c>
      <c r="V301" t="s">
        <v>287</v>
      </c>
      <c r="W301" t="s">
        <v>288</v>
      </c>
      <c r="X301" s="17">
        <v>29923343858.095173</v>
      </c>
      <c r="Y301" s="17">
        <v>15555980903.120916</v>
      </c>
      <c r="Z301" s="17">
        <v>14001286704.784601</v>
      </c>
      <c r="AA301" s="17">
        <v>-830450752.74505174</v>
      </c>
      <c r="AB301" s="17">
        <v>-0.5988284339522143</v>
      </c>
      <c r="AC301" s="17" t="s">
        <v>279</v>
      </c>
      <c r="AD301" s="17">
        <v>-4.70188753596784E-2</v>
      </c>
      <c r="AE301" s="17">
        <v>-1.0764105004942699</v>
      </c>
      <c r="AF301" s="17">
        <v>1770811719500.4805</v>
      </c>
      <c r="AG301" s="17">
        <v>408073967339.09705</v>
      </c>
      <c r="AH301" s="17">
        <v>81771133525.456299</v>
      </c>
      <c r="AI301" s="17">
        <v>43100</v>
      </c>
      <c r="AJ301" s="17">
        <v>1770811719500.4805</v>
      </c>
      <c r="AK301" s="17">
        <v>466933237271.854</v>
      </c>
      <c r="AL301" s="17">
        <v>580970220941.40259</v>
      </c>
      <c r="AM301" s="17">
        <v>81470941402.497604</v>
      </c>
      <c r="AN301" s="17">
        <v>81771133525.456299</v>
      </c>
      <c r="AO301" s="17">
        <v>71157540826.128723</v>
      </c>
      <c r="AP301" s="17">
        <v>26.3683164127448</v>
      </c>
      <c r="AQ301" s="17">
        <v>80.371285900891195</v>
      </c>
      <c r="AR301" s="17">
        <v>4.6177203722439097</v>
      </c>
      <c r="AS301" s="17">
        <v>4.0425870101023804</v>
      </c>
      <c r="AT301" s="17">
        <v>-830450752.74505174</v>
      </c>
      <c r="AU301" s="17">
        <v>-848528592.26059031</v>
      </c>
      <c r="AV301" s="17">
        <v>-4.70188753596784E-2</v>
      </c>
      <c r="AW301" s="17">
        <v>-1.0764105004942699</v>
      </c>
      <c r="AX301" s="17">
        <v>-1.6563866217963299</v>
      </c>
      <c r="AY301" s="17">
        <v>-0.53363702322676598</v>
      </c>
      <c r="AZ301" s="17">
        <v>-0.20784193267547399</v>
      </c>
      <c r="BA301" s="17">
        <v>0.79183624381238005</v>
      </c>
      <c r="BB301" s="17">
        <v>0.70381179143834305</v>
      </c>
      <c r="BC301" s="17">
        <v>1.5744606263298</v>
      </c>
      <c r="BD301" s="17">
        <v>0.11975419683444601</v>
      </c>
      <c r="BE301" s="17">
        <v>3.5002278131387898</v>
      </c>
      <c r="BF301" s="17">
        <v>3.1111250929191301</v>
      </c>
      <c r="BG301" s="17">
        <v>6.9597355741615701</v>
      </c>
      <c r="BH301" s="17">
        <v>0.52936067750814497</v>
      </c>
      <c r="BI301" s="17">
        <v>0.34725155554487303</v>
      </c>
      <c r="BJ301" s="17">
        <v>0.88813518338775399</v>
      </c>
      <c r="BK301" s="17">
        <v>46.737652922519302</v>
      </c>
      <c r="BL301" s="17">
        <v>41.542063132457301</v>
      </c>
      <c r="BM301" s="17">
        <v>92.931581332125106</v>
      </c>
      <c r="BN301" s="17">
        <v>14.7991937457037</v>
      </c>
      <c r="BO301" s="17">
        <v>16.786575632944601</v>
      </c>
      <c r="BP301" s="17">
        <v>18.646378263757001</v>
      </c>
      <c r="BQ301" s="17">
        <v>4.5288548703819398</v>
      </c>
      <c r="BR301" s="17">
        <v>366777137367.91547</v>
      </c>
      <c r="BS301" s="17">
        <v>163706772334.29398</v>
      </c>
      <c r="BT301" s="17">
        <v>530483909702.20941</v>
      </c>
      <c r="BU301" s="17">
        <v>23.279890854745101</v>
      </c>
      <c r="BV301" s="17">
        <v>7485590778.0979824</v>
      </c>
      <c r="BW301" s="17" t="s">
        <v>281</v>
      </c>
      <c r="BX301" s="17">
        <v>1.51624970205231</v>
      </c>
      <c r="BY301" s="17">
        <v>9.8668903626090092</v>
      </c>
      <c r="BZ301" s="17">
        <v>0.12376558562339</v>
      </c>
      <c r="CA301" s="17">
        <v>30.021367521367502</v>
      </c>
      <c r="CB301" s="17">
        <v>0.95367582318689703</v>
      </c>
      <c r="CC301" s="17">
        <v>1.81581982779713</v>
      </c>
    </row>
    <row r="302" spans="1:81" x14ac:dyDescent="0.3">
      <c r="A302" t="s">
        <v>103</v>
      </c>
      <c r="B302" t="s">
        <v>85</v>
      </c>
      <c r="C302" t="s">
        <v>5</v>
      </c>
      <c r="D302">
        <v>113830</v>
      </c>
      <c r="E302" t="s">
        <v>21</v>
      </c>
      <c r="F302" t="s">
        <v>75</v>
      </c>
      <c r="G302">
        <v>263.29000000000002</v>
      </c>
      <c r="H302">
        <v>1524.79</v>
      </c>
      <c r="I302">
        <v>1261.5</v>
      </c>
      <c r="J302">
        <v>3978.39</v>
      </c>
      <c r="K302">
        <v>47992.18</v>
      </c>
      <c r="L302">
        <v>1.01</v>
      </c>
      <c r="M302">
        <v>3793.8729884077093</v>
      </c>
      <c r="N302">
        <v>82.9</v>
      </c>
      <c r="O302">
        <v>1.94</v>
      </c>
      <c r="P302">
        <v>2.62</v>
      </c>
      <c r="Q302">
        <v>0.85</v>
      </c>
      <c r="R302">
        <v>0.87</v>
      </c>
      <c r="S302" t="s">
        <v>122</v>
      </c>
      <c r="T302" t="s">
        <v>181</v>
      </c>
      <c r="U302" s="17">
        <v>1543550492328.8301</v>
      </c>
      <c r="V302" t="s">
        <v>287</v>
      </c>
      <c r="W302" t="s">
        <v>288</v>
      </c>
      <c r="X302" s="17">
        <v>29894942546.210686</v>
      </c>
      <c r="Y302" s="17">
        <v>16837014927.760359</v>
      </c>
      <c r="Z302" s="17">
        <v>15036043631.917295</v>
      </c>
      <c r="AA302" s="17">
        <v>402708991.39835048</v>
      </c>
      <c r="AB302" s="17">
        <v>-1.1809647841593857E-2</v>
      </c>
      <c r="AC302" s="17" t="s">
        <v>279</v>
      </c>
      <c r="AD302" s="17">
        <v>2.3511339222429699E-2</v>
      </c>
      <c r="AE302" s="17">
        <v>0.49764312712519898</v>
      </c>
      <c r="AF302" s="17">
        <v>1543550492328.8301</v>
      </c>
      <c r="AG302" s="17">
        <v>331033890542.70667</v>
      </c>
      <c r="AH302" s="17">
        <v>78700480879.322205</v>
      </c>
      <c r="AI302" s="17">
        <v>43465</v>
      </c>
      <c r="AJ302" s="17">
        <v>1543550492328.8301</v>
      </c>
      <c r="AK302" s="17">
        <v>450756812457.06439</v>
      </c>
      <c r="AL302" s="17">
        <v>552352873826.42554</v>
      </c>
      <c r="AM302" s="17">
        <v>76906343027.249832</v>
      </c>
      <c r="AN302" s="17">
        <v>78700480879.322205</v>
      </c>
      <c r="AO302" s="17">
        <v>68234485917.105568</v>
      </c>
      <c r="AP302" s="17">
        <v>29.2025958786088</v>
      </c>
      <c r="AQ302" s="17">
        <v>81.606674612634095</v>
      </c>
      <c r="AR302" s="17">
        <v>5.0986657884176498</v>
      </c>
      <c r="AS302" s="17">
        <v>4.4507974631738998</v>
      </c>
      <c r="AT302" s="17">
        <v>402708991.39835048</v>
      </c>
      <c r="AU302" s="17">
        <v>315317597.37055594</v>
      </c>
      <c r="AV302" s="17">
        <v>2.3511339222429699E-2</v>
      </c>
      <c r="AW302" s="17">
        <v>0.49764312712519898</v>
      </c>
      <c r="AX302" s="17">
        <v>-3.9998320070557002E-2</v>
      </c>
      <c r="AY302" s="17">
        <v>1.5667537220250101</v>
      </c>
      <c r="AZ302" s="17">
        <v>9.8048165802036194E-2</v>
      </c>
      <c r="BA302" s="17">
        <v>0.918114349225436</v>
      </c>
      <c r="BB302" s="17">
        <v>0.69217106877997503</v>
      </c>
      <c r="BC302" s="17">
        <v>1.6140086212840401</v>
      </c>
      <c r="BD302" s="17">
        <v>0.13134633788483399</v>
      </c>
      <c r="BE302" s="17">
        <v>3.82876649800561</v>
      </c>
      <c r="BF302" s="17">
        <v>2.8865264999608198</v>
      </c>
      <c r="BG302" s="17">
        <v>6.7308196869790704</v>
      </c>
      <c r="BH302" s="17">
        <v>0.54774708461254795</v>
      </c>
      <c r="BI302" s="17">
        <v>0.38241659975574199</v>
      </c>
      <c r="BJ302" s="17">
        <v>1.0271620395418799</v>
      </c>
      <c r="BK302" s="17">
        <v>52.603302520344499</v>
      </c>
      <c r="BL302" s="17">
        <v>39.657896815991201</v>
      </c>
      <c r="BM302" s="17">
        <v>92.474520028442797</v>
      </c>
      <c r="BN302" s="17">
        <v>13.5507031321341</v>
      </c>
      <c r="BO302" s="17">
        <v>15.720881654643399</v>
      </c>
      <c r="BP302" s="17">
        <v>17.490411834535699</v>
      </c>
      <c r="BQ302" s="17">
        <v>4.5854187045607997</v>
      </c>
      <c r="BR302" s="17">
        <v>283910006869.70459</v>
      </c>
      <c r="BS302" s="17">
        <v>143495534692.00827</v>
      </c>
      <c r="BT302" s="17">
        <v>427405541561.71289</v>
      </c>
      <c r="BU302" s="17">
        <v>25.9937973662914</v>
      </c>
      <c r="BV302" s="17">
        <v>8532173116.5559883</v>
      </c>
      <c r="BW302" s="17" t="s">
        <v>281</v>
      </c>
      <c r="BX302" s="17">
        <v>1.74424728426877</v>
      </c>
      <c r="BY302" s="17">
        <v>11.672383816549999</v>
      </c>
      <c r="BZ302" s="17">
        <v>0.12388017483622001</v>
      </c>
      <c r="CA302" s="17">
        <v>27.559055118110201</v>
      </c>
      <c r="CB302" s="17">
        <v>0.99407115087083597</v>
      </c>
      <c r="CC302" s="17">
        <v>2.12651812619852</v>
      </c>
    </row>
    <row r="303" spans="1:81" x14ac:dyDescent="0.3">
      <c r="A303" t="s">
        <v>103</v>
      </c>
      <c r="B303" t="s">
        <v>85</v>
      </c>
      <c r="C303" t="s">
        <v>5</v>
      </c>
      <c r="D303">
        <v>113830</v>
      </c>
      <c r="E303" t="s">
        <v>21</v>
      </c>
      <c r="F303" t="s">
        <v>76</v>
      </c>
      <c r="G303">
        <v>245.87</v>
      </c>
      <c r="H303">
        <v>1466.5</v>
      </c>
      <c r="I303">
        <v>1220.6300000000001</v>
      </c>
      <c r="J303">
        <v>3896</v>
      </c>
      <c r="K303">
        <v>46856.160000000003</v>
      </c>
      <c r="L303">
        <v>1.1000000000000001</v>
      </c>
      <c r="M303">
        <v>3636.3435056629273</v>
      </c>
      <c r="N303">
        <v>83.15</v>
      </c>
      <c r="O303">
        <v>1.35</v>
      </c>
      <c r="P303">
        <v>1.08</v>
      </c>
      <c r="Q303">
        <v>0.89</v>
      </c>
      <c r="R303">
        <v>0.89</v>
      </c>
      <c r="S303" t="s">
        <v>122</v>
      </c>
      <c r="T303" t="s">
        <v>181</v>
      </c>
      <c r="U303" s="17">
        <v>1456260801256.8735</v>
      </c>
      <c r="V303" t="s">
        <v>287</v>
      </c>
      <c r="W303" t="s">
        <v>288</v>
      </c>
      <c r="X303" s="17">
        <v>25932458319.479797</v>
      </c>
      <c r="Y303" s="17">
        <v>12459626500.776699</v>
      </c>
      <c r="Z303" s="17">
        <v>9879031740.7542095</v>
      </c>
      <c r="AA303" s="17">
        <v>-5894503866.1685076</v>
      </c>
      <c r="AB303" s="17">
        <v>-3.0340181343431443</v>
      </c>
      <c r="AC303" s="17" t="s">
        <v>279</v>
      </c>
      <c r="AD303" s="17">
        <v>-0.36844849244033301</v>
      </c>
      <c r="AE303" s="17">
        <v>-7.96989152092097</v>
      </c>
      <c r="AF303" s="17">
        <v>1456260801256.8735</v>
      </c>
      <c r="AG303" s="17">
        <v>263219616204.69086</v>
      </c>
      <c r="AH303" s="17">
        <v>69756480754.124115</v>
      </c>
      <c r="AI303" s="17">
        <v>43830</v>
      </c>
      <c r="AJ303" s="17">
        <v>1456260801256.8735</v>
      </c>
      <c r="AK303" s="17">
        <v>475412411626.08014</v>
      </c>
      <c r="AL303" s="17">
        <v>555888228032.76843</v>
      </c>
      <c r="AM303" s="17">
        <v>67918303220.738411</v>
      </c>
      <c r="AN303" s="17">
        <v>69756480754.124115</v>
      </c>
      <c r="AO303" s="17">
        <v>61868477163.056892</v>
      </c>
      <c r="AP303" s="17">
        <v>32.646103720965399</v>
      </c>
      <c r="AQ303" s="17">
        <v>85.523022012629397</v>
      </c>
      <c r="AR303" s="17">
        <v>4.7901090720781996</v>
      </c>
      <c r="AS303" s="17">
        <v>4.2715851376637302</v>
      </c>
      <c r="AT303" s="17">
        <v>-5894503866.1685076</v>
      </c>
      <c r="AU303" s="17">
        <v>-6034449352.0699444</v>
      </c>
      <c r="AV303" s="17">
        <v>-0.36844849244033301</v>
      </c>
      <c r="AW303" s="17">
        <v>-7.96989152092097</v>
      </c>
      <c r="AX303" s="17">
        <v>-9.5641049225289105</v>
      </c>
      <c r="AY303" s="17">
        <v>-6.3210689388071302</v>
      </c>
      <c r="AZ303" s="17">
        <v>-1.53101783243206</v>
      </c>
      <c r="BA303" s="17">
        <v>0.96216492356355798</v>
      </c>
      <c r="BB303" s="17">
        <v>0.666216457365996</v>
      </c>
      <c r="BC303" s="17">
        <v>1.60885675996263</v>
      </c>
      <c r="BD303" s="17">
        <v>1.21066646138989E-2</v>
      </c>
      <c r="BE303" s="17">
        <v>3.99809386098925</v>
      </c>
      <c r="BF303" s="17">
        <v>2.7683361376549298</v>
      </c>
      <c r="BG303" s="17">
        <v>6.6852991391477801</v>
      </c>
      <c r="BH303" s="17">
        <v>5.0306948719989898E-2</v>
      </c>
      <c r="BI303" s="17">
        <v>-0.76594510363267798</v>
      </c>
      <c r="BJ303" s="17">
        <v>1.0804098508719699</v>
      </c>
      <c r="BK303" s="17">
        <v>59.3575961662997</v>
      </c>
      <c r="BL303" s="17">
        <v>41.100030220610499</v>
      </c>
      <c r="BM303" s="17">
        <v>99.253119198722104</v>
      </c>
      <c r="BN303" s="17">
        <v>13.6252951252257</v>
      </c>
      <c r="BO303" s="17">
        <v>15.5998950665864</v>
      </c>
      <c r="BP303" s="17">
        <v>17.438390197984699</v>
      </c>
      <c r="BQ303" s="17">
        <v>4.5386693642902101</v>
      </c>
      <c r="BR303" s="17">
        <v>216975648075.41241</v>
      </c>
      <c r="BS303" s="17">
        <v>136105936482.99855</v>
      </c>
      <c r="BT303" s="17">
        <v>353081584558.41095</v>
      </c>
      <c r="BU303" s="17">
        <v>24.968905903948102</v>
      </c>
      <c r="BV303" s="17">
        <v>8345864661.6541348</v>
      </c>
      <c r="BW303" s="17" t="s">
        <v>281</v>
      </c>
      <c r="BX303" s="17">
        <v>1.65982604969435</v>
      </c>
      <c r="BY303" s="17">
        <v>12.573331755397399</v>
      </c>
      <c r="BZ303" s="17">
        <v>0.16985207833869201</v>
      </c>
      <c r="CA303" s="17">
        <v>417.91907514450901</v>
      </c>
      <c r="CB303" s="17">
        <v>0.89675690031893096</v>
      </c>
      <c r="CC303" s="17">
        <v>2.2952641081431402</v>
      </c>
    </row>
    <row r="304" spans="1:81" x14ac:dyDescent="0.3">
      <c r="A304" t="s">
        <v>103</v>
      </c>
      <c r="B304" t="s">
        <v>85</v>
      </c>
      <c r="C304" t="s">
        <v>5</v>
      </c>
      <c r="D304">
        <v>113830</v>
      </c>
      <c r="E304" t="s">
        <v>21</v>
      </c>
      <c r="F304" t="s">
        <v>9</v>
      </c>
      <c r="G304">
        <v>209.68</v>
      </c>
      <c r="H304">
        <v>1358.57</v>
      </c>
      <c r="I304">
        <v>1148.9000000000001</v>
      </c>
      <c r="J304">
        <v>3870.99</v>
      </c>
      <c r="K304">
        <v>46454.32</v>
      </c>
      <c r="L304">
        <v>-4.2</v>
      </c>
      <c r="M304">
        <v>3552.9287836287735</v>
      </c>
      <c r="N304">
        <v>83.33</v>
      </c>
      <c r="O304">
        <v>0.37</v>
      </c>
      <c r="P304">
        <v>-0.95</v>
      </c>
      <c r="Q304">
        <v>0.88</v>
      </c>
      <c r="R304">
        <v>0.81</v>
      </c>
      <c r="S304" t="s">
        <v>122</v>
      </c>
      <c r="T304" t="s">
        <v>181</v>
      </c>
      <c r="U304" s="17">
        <v>1620747400611.6206</v>
      </c>
      <c r="V304" t="s">
        <v>287</v>
      </c>
      <c r="W304" t="s">
        <v>288</v>
      </c>
      <c r="X304" s="17">
        <v>27435355552.816387</v>
      </c>
      <c r="Y304" s="17">
        <v>10689603740.863451</v>
      </c>
      <c r="Z304" s="17">
        <v>8336338059.3937263</v>
      </c>
      <c r="AA304" s="17">
        <v>712488008.36346865</v>
      </c>
      <c r="AB304" s="17">
        <v>7.9926539399748101E-2</v>
      </c>
      <c r="AC304" s="17" t="s">
        <v>279</v>
      </c>
      <c r="AD304" s="17">
        <v>4.44268192746895E-2</v>
      </c>
      <c r="AE304" s="17">
        <v>0.99607714809065295</v>
      </c>
      <c r="AF304" s="17">
        <v>1621111926605.5044</v>
      </c>
      <c r="AG304" s="17">
        <v>306944342507.64526</v>
      </c>
      <c r="AH304" s="17">
        <v>76080733944.954132</v>
      </c>
      <c r="AI304" s="17">
        <v>44196</v>
      </c>
      <c r="AJ304" s="17">
        <v>1621111926605.5044</v>
      </c>
      <c r="AK304" s="17">
        <v>515571865443.42505</v>
      </c>
      <c r="AL304" s="17">
        <v>602567584097.85925</v>
      </c>
      <c r="AM304" s="17">
        <v>74140672782.874619</v>
      </c>
      <c r="AN304" s="17">
        <v>76080733944.954132</v>
      </c>
      <c r="AO304" s="17">
        <v>67854434250.764519</v>
      </c>
      <c r="AP304" s="17">
        <v>31.803594618108601</v>
      </c>
      <c r="AQ304" s="17">
        <v>85.562496066780497</v>
      </c>
      <c r="AR304" s="17">
        <v>4.6931203636421301</v>
      </c>
      <c r="AS304" s="17">
        <v>4.2070208276768</v>
      </c>
      <c r="AT304" s="17">
        <v>712488008.36346865</v>
      </c>
      <c r="AU304" s="17">
        <v>565194814.32679009</v>
      </c>
      <c r="AV304" s="17">
        <v>4.44268192746895E-2</v>
      </c>
      <c r="AW304" s="17">
        <v>0.99607714809065295</v>
      </c>
      <c r="AX304" s="17">
        <v>0.26384807049803599</v>
      </c>
      <c r="AY304" s="17">
        <v>2.0125427917643801</v>
      </c>
      <c r="AZ304" s="17">
        <v>0.188742450491025</v>
      </c>
      <c r="BA304" s="17">
        <v>0.82061461371806199</v>
      </c>
      <c r="BB304" s="17">
        <v>0.67095888596902797</v>
      </c>
      <c r="BC304" s="17">
        <v>1.48587775362623</v>
      </c>
      <c r="BD304" s="17">
        <v>0.224839575752355</v>
      </c>
      <c r="BE304" s="17">
        <v>3.4862908403197999</v>
      </c>
      <c r="BF304" s="17">
        <v>2.8504949574157399</v>
      </c>
      <c r="BG304" s="17">
        <v>6.3125880476725902</v>
      </c>
      <c r="BH304" s="17">
        <v>0.95520618373502897</v>
      </c>
      <c r="BI304" s="17">
        <v>0.30882378517842402</v>
      </c>
      <c r="BJ304" s="17">
        <v>0.93629311677120997</v>
      </c>
      <c r="BK304" s="17">
        <v>47.969036124521402</v>
      </c>
      <c r="BL304" s="17">
        <v>39.220908939570499</v>
      </c>
      <c r="BM304" s="17">
        <v>86.857000166472503</v>
      </c>
      <c r="BN304" s="17">
        <v>13.6448893604215</v>
      </c>
      <c r="BO304" s="17">
        <v>15.7266583776915</v>
      </c>
      <c r="BP304" s="17">
        <v>17.8376110727738</v>
      </c>
      <c r="BQ304" s="17">
        <v>4.5362210453975802</v>
      </c>
      <c r="BR304" s="17">
        <v>262371865443.42505</v>
      </c>
      <c r="BS304" s="17">
        <v>139295412844.03671</v>
      </c>
      <c r="BT304" s="17">
        <v>401667278287.46173</v>
      </c>
      <c r="BU304" s="17">
        <v>24.821638638183199</v>
      </c>
      <c r="BV304" s="17">
        <v>12401223241.590214</v>
      </c>
      <c r="BW304" s="17" t="s">
        <v>281</v>
      </c>
      <c r="BX304" s="17">
        <v>2.2941530551746299</v>
      </c>
      <c r="BY304" s="17">
        <v>16.814276710783801</v>
      </c>
      <c r="BZ304" s="17">
        <v>0.402915403223155</v>
      </c>
      <c r="CA304" s="17">
        <v>56.7447751741609</v>
      </c>
      <c r="CB304" s="17">
        <v>1.09140858010527</v>
      </c>
      <c r="CC304" s="17">
        <v>3.0819179756255499</v>
      </c>
    </row>
    <row r="305" spans="1:81" x14ac:dyDescent="0.3">
      <c r="A305" t="s">
        <v>103</v>
      </c>
      <c r="B305" t="s">
        <v>85</v>
      </c>
      <c r="C305" t="s">
        <v>5</v>
      </c>
      <c r="D305">
        <v>113830</v>
      </c>
      <c r="E305" t="s">
        <v>21</v>
      </c>
      <c r="F305" t="s">
        <v>77</v>
      </c>
      <c r="G305">
        <v>233.11</v>
      </c>
      <c r="H305">
        <v>1625.84</v>
      </c>
      <c r="I305">
        <v>1392.74</v>
      </c>
      <c r="J305">
        <v>4268.28</v>
      </c>
      <c r="K305">
        <v>51173.11</v>
      </c>
      <c r="L305">
        <v>3.12</v>
      </c>
      <c r="M305">
        <v>3795.4088880330796</v>
      </c>
      <c r="N305">
        <v>83.41</v>
      </c>
      <c r="O305">
        <v>3.21</v>
      </c>
      <c r="P305">
        <v>9.6199999999999992</v>
      </c>
      <c r="Q305">
        <v>0.85</v>
      </c>
      <c r="R305">
        <v>0.88</v>
      </c>
      <c r="S305" t="s">
        <v>122</v>
      </c>
      <c r="T305" t="s">
        <v>181</v>
      </c>
      <c r="U305" s="17">
        <v>1505735243944.0461</v>
      </c>
      <c r="V305" t="s">
        <v>287</v>
      </c>
      <c r="W305" t="s">
        <v>288</v>
      </c>
      <c r="X305" s="17">
        <v>30056789314.278965</v>
      </c>
      <c r="Y305" s="17">
        <v>12823693914.111937</v>
      </c>
      <c r="Z305" s="17">
        <v>10448672942.0093</v>
      </c>
      <c r="AA305" s="17">
        <v>2968776215.1282935</v>
      </c>
      <c r="AB305" s="17">
        <v>1.0999848127766187</v>
      </c>
      <c r="AC305" s="17" t="s">
        <v>279</v>
      </c>
      <c r="AD305" s="17">
        <v>0.18667525422417799</v>
      </c>
      <c r="AE305" s="17">
        <v>3.8640203515334899</v>
      </c>
      <c r="AF305" s="17">
        <v>1505735243944.0461</v>
      </c>
      <c r="AG305" s="17">
        <v>301476174229.50073</v>
      </c>
      <c r="AH305" s="17">
        <v>77368361196.406235</v>
      </c>
      <c r="AI305" s="17">
        <v>44561</v>
      </c>
      <c r="AJ305" s="17">
        <v>1505735243944.0461</v>
      </c>
      <c r="AK305" s="17">
        <v>527364949391.56146</v>
      </c>
      <c r="AL305" s="17">
        <v>590736949846.46875</v>
      </c>
      <c r="AM305" s="17">
        <v>75437279654.270447</v>
      </c>
      <c r="AN305" s="17">
        <v>77368361196.406235</v>
      </c>
      <c r="AO305" s="17">
        <v>69607642442.85228</v>
      </c>
      <c r="AP305" s="17">
        <v>35.023750125567098</v>
      </c>
      <c r="AQ305" s="17">
        <v>89.272382492515902</v>
      </c>
      <c r="AR305" s="17">
        <v>5.1382446886048498</v>
      </c>
      <c r="AS305" s="17">
        <v>4.6467841256513003</v>
      </c>
      <c r="AT305" s="17">
        <v>2968776215.1282935</v>
      </c>
      <c r="AU305" s="17">
        <v>2797273206.6846271</v>
      </c>
      <c r="AV305" s="17">
        <v>0.18667525422417799</v>
      </c>
      <c r="AW305" s="17">
        <v>3.8640203515334899</v>
      </c>
      <c r="AX305" s="17">
        <v>3.53867330683453</v>
      </c>
      <c r="AY305" s="17">
        <v>5.8145874978654204</v>
      </c>
      <c r="AZ305" s="17">
        <v>0.73510730443326799</v>
      </c>
      <c r="BA305" s="17">
        <v>0.82962647843454596</v>
      </c>
      <c r="BB305" s="17">
        <v>0.81319013134946905</v>
      </c>
      <c r="BC305" s="17">
        <v>1.5559493998502101</v>
      </c>
      <c r="BD305" s="17">
        <v>0.33400739709991401</v>
      </c>
      <c r="BE305" s="17">
        <v>3.2669808689056201</v>
      </c>
      <c r="BF305" s="17">
        <v>3.2022562815431699</v>
      </c>
      <c r="BG305" s="17">
        <v>6.1271633131666903</v>
      </c>
      <c r="BH305" s="17">
        <v>1.3152856192070901</v>
      </c>
      <c r="BI305" s="17">
        <v>0.99283416813895597</v>
      </c>
      <c r="BJ305" s="17">
        <v>0.94929454458806894</v>
      </c>
      <c r="BK305" s="17">
        <v>43.896584290886203</v>
      </c>
      <c r="BL305" s="17">
        <v>43.026916417440603</v>
      </c>
      <c r="BM305" s="17">
        <v>82.327246969935501</v>
      </c>
      <c r="BN305" s="17">
        <v>13.225871586245701</v>
      </c>
      <c r="BO305" s="17">
        <v>15.748132264403701</v>
      </c>
      <c r="BP305" s="17">
        <v>17.840394279197699</v>
      </c>
      <c r="BQ305" s="17">
        <v>4.52131744886709</v>
      </c>
      <c r="BR305" s="17">
        <v>266156033208.2338</v>
      </c>
      <c r="BS305" s="17">
        <v>133348117820.99397</v>
      </c>
      <c r="BT305" s="17">
        <v>399504151029.22778</v>
      </c>
      <c r="BU305" s="17">
        <v>26.558221984557299</v>
      </c>
      <c r="BV305" s="17">
        <v>12115319003.752987</v>
      </c>
      <c r="BW305" s="17" t="s">
        <v>281</v>
      </c>
      <c r="BX305" s="17">
        <v>2.2052019830878602</v>
      </c>
      <c r="BY305" s="17">
        <v>16.144578313253</v>
      </c>
      <c r="BZ305" s="17">
        <v>0.114210344962367</v>
      </c>
      <c r="CA305" s="17">
        <v>11.4673792028501</v>
      </c>
      <c r="CB305" s="17">
        <v>0.98926689919993405</v>
      </c>
      <c r="CC305" s="17">
        <v>3.0296135984233401</v>
      </c>
    </row>
    <row r="306" spans="1:81" x14ac:dyDescent="0.3">
      <c r="A306" t="s">
        <v>103</v>
      </c>
      <c r="B306" t="s">
        <v>85</v>
      </c>
      <c r="C306" t="s">
        <v>5</v>
      </c>
      <c r="D306">
        <v>113830</v>
      </c>
      <c r="E306" t="s">
        <v>21</v>
      </c>
      <c r="F306" t="s">
        <v>78</v>
      </c>
      <c r="G306">
        <v>133.27000000000001</v>
      </c>
      <c r="H306">
        <v>1662.2</v>
      </c>
      <c r="I306">
        <v>1528.92</v>
      </c>
      <c r="J306">
        <v>4069.98</v>
      </c>
      <c r="K306">
        <v>0</v>
      </c>
      <c r="L306">
        <v>1.88</v>
      </c>
      <c r="M306">
        <v>3444.1123050387882</v>
      </c>
      <c r="N306">
        <v>0</v>
      </c>
      <c r="O306">
        <v>8.67</v>
      </c>
      <c r="P306">
        <v>29.75</v>
      </c>
      <c r="Q306">
        <v>0.95</v>
      </c>
      <c r="R306">
        <v>0.94</v>
      </c>
      <c r="S306" t="s">
        <v>122</v>
      </c>
      <c r="T306" t="s">
        <v>181</v>
      </c>
      <c r="U306" s="17">
        <v>1428650208400.1284</v>
      </c>
      <c r="V306" t="s">
        <v>287</v>
      </c>
      <c r="W306" t="s">
        <v>288</v>
      </c>
      <c r="X306" s="17">
        <v>28665994475.711166</v>
      </c>
      <c r="Y306" s="17">
        <v>19158070912.929348</v>
      </c>
      <c r="Z306" s="17">
        <v>17112155393.935188</v>
      </c>
      <c r="AA306" s="17">
        <v>5961810464.4634132</v>
      </c>
      <c r="AB306" s="17">
        <v>2.4968176004202673</v>
      </c>
      <c r="AC306" s="17">
        <v>154.83870967741899</v>
      </c>
      <c r="AD306" s="17">
        <v>0.40067007272809702</v>
      </c>
      <c r="AE306" s="17">
        <v>8.1216452825856091</v>
      </c>
      <c r="AF306" s="17">
        <v>1428650208400.1284</v>
      </c>
      <c r="AG306" s="17">
        <v>262735919632.36081</v>
      </c>
      <c r="AH306" s="17">
        <v>77298279363.043716</v>
      </c>
      <c r="AI306" s="17">
        <v>44926</v>
      </c>
      <c r="AJ306" s="17">
        <v>1428650208400.1284</v>
      </c>
      <c r="AK306" s="17">
        <v>509299989312.81396</v>
      </c>
      <c r="AL306" s="17">
        <v>573264935342.52429</v>
      </c>
      <c r="AM306" s="17">
        <v>75384204338.997543</v>
      </c>
      <c r="AN306" s="17">
        <v>77298279363.043716</v>
      </c>
      <c r="AO306" s="17">
        <v>69718927006.51918</v>
      </c>
      <c r="AP306" s="17">
        <v>35.6490333545783</v>
      </c>
      <c r="AQ306" s="17">
        <v>88.841992229737301</v>
      </c>
      <c r="AR306" s="17">
        <v>5.4105811841518596</v>
      </c>
      <c r="AS306" s="17">
        <v>4.9060837965971196</v>
      </c>
      <c r="AT306" s="17">
        <v>5961810464.4634132</v>
      </c>
      <c r="AU306" s="17">
        <v>5820640186.6337452</v>
      </c>
      <c r="AV306" s="17">
        <v>0.40067007272809702</v>
      </c>
      <c r="AW306" s="17">
        <v>8.1216452825856091</v>
      </c>
      <c r="AX306" s="17">
        <v>8.4041521108228903</v>
      </c>
      <c r="AY306" s="17">
        <v>11.136900067531499</v>
      </c>
      <c r="AZ306" s="17">
        <v>1.55101968101179</v>
      </c>
      <c r="BA306" s="17">
        <v>0.96645105013933896</v>
      </c>
      <c r="BB306" s="17">
        <v>0.69655277884767897</v>
      </c>
      <c r="BC306" s="17">
        <v>1.43594093391032</v>
      </c>
      <c r="BD306" s="17">
        <v>0.49058896164215998</v>
      </c>
      <c r="BE306" s="17">
        <v>3.7411943180440002</v>
      </c>
      <c r="BF306" s="17">
        <v>2.69640071068988</v>
      </c>
      <c r="BG306" s="17">
        <v>5.5586199241209</v>
      </c>
      <c r="BH306" s="17">
        <v>1.89910149668329</v>
      </c>
      <c r="BI306" s="17">
        <v>1.5332044699734899</v>
      </c>
      <c r="BJ306" s="17">
        <v>1.10685936561146</v>
      </c>
      <c r="BK306" s="17">
        <v>50.165380374862202</v>
      </c>
      <c r="BL306" s="17">
        <v>36.155825064314598</v>
      </c>
      <c r="BM306" s="17">
        <v>74.5350973906652</v>
      </c>
      <c r="BN306" s="17">
        <v>13.3601664430574</v>
      </c>
      <c r="BO306" s="17">
        <v>15.7265356122032</v>
      </c>
      <c r="BP306" s="17">
        <v>18.373735774424102</v>
      </c>
      <c r="BQ306" s="17">
        <v>4.59574069615004</v>
      </c>
      <c r="BR306" s="17">
        <v>237723629368.3873</v>
      </c>
      <c r="BS306" s="17">
        <v>117631719568.23769</v>
      </c>
      <c r="BT306" s="17">
        <v>355355348936.625</v>
      </c>
      <c r="BU306" s="17">
        <v>26.930448208691299</v>
      </c>
      <c r="BV306" s="17">
        <v>11420327027.893557</v>
      </c>
      <c r="BW306" s="17" t="s">
        <v>281</v>
      </c>
      <c r="BX306" s="17">
        <v>2.16040709299293</v>
      </c>
      <c r="BY306" s="17">
        <v>15.247417384852501</v>
      </c>
      <c r="BZ306" s="17">
        <v>0.24943642829821699</v>
      </c>
      <c r="CA306" s="17">
        <v>17.693750902006101</v>
      </c>
      <c r="CB306" s="17">
        <v>0.98012854078511402</v>
      </c>
      <c r="CC306" s="17">
        <v>2.9683085974283498</v>
      </c>
    </row>
    <row r="307" spans="1:81" x14ac:dyDescent="0.3">
      <c r="A307" t="s">
        <v>103</v>
      </c>
      <c r="B307" t="s">
        <v>85</v>
      </c>
      <c r="C307" t="s">
        <v>5</v>
      </c>
      <c r="D307">
        <v>113830</v>
      </c>
      <c r="E307" t="s">
        <v>21</v>
      </c>
      <c r="F307" t="s">
        <v>10</v>
      </c>
      <c r="G307">
        <v>245.32</v>
      </c>
      <c r="H307">
        <v>1664.3</v>
      </c>
      <c r="I307">
        <v>1418.98</v>
      </c>
      <c r="J307">
        <v>4463.46</v>
      </c>
      <c r="K307">
        <v>0</v>
      </c>
      <c r="L307">
        <v>0</v>
      </c>
      <c r="M307">
        <v>3535.5804821737438</v>
      </c>
      <c r="N307">
        <v>0</v>
      </c>
      <c r="O307">
        <v>6.03</v>
      </c>
      <c r="P307">
        <v>0.27</v>
      </c>
      <c r="Q307">
        <v>0.92</v>
      </c>
      <c r="R307">
        <v>0.9</v>
      </c>
      <c r="S307" t="s">
        <v>122</v>
      </c>
      <c r="T307" t="s">
        <v>181</v>
      </c>
      <c r="U307" s="17">
        <v>1450570354813.7505</v>
      </c>
      <c r="V307" t="s">
        <v>287</v>
      </c>
      <c r="W307" t="s">
        <v>288</v>
      </c>
      <c r="X307" s="17">
        <v>31233387065.006432</v>
      </c>
      <c r="Y307" s="17">
        <v>41196058867.0438</v>
      </c>
      <c r="Z307" s="17">
        <v>39095808254.847046</v>
      </c>
      <c r="AA307" s="17">
        <v>5290641603.9477654</v>
      </c>
      <c r="AB307" s="17">
        <v>2.195421597713402</v>
      </c>
      <c r="AC307" s="17">
        <v>-14.3459915611814</v>
      </c>
      <c r="AD307" s="17">
        <v>0.36163798647775502</v>
      </c>
      <c r="AE307" s="17">
        <v>6.6658036912637399</v>
      </c>
      <c r="AF307" s="17">
        <v>1450570354813.7505</v>
      </c>
      <c r="AG307" s="17">
        <v>290746103680.77814</v>
      </c>
      <c r="AH307" s="17">
        <v>82699237316.237442</v>
      </c>
      <c r="AI307" s="17">
        <v>45291</v>
      </c>
      <c r="AJ307" s="17">
        <v>1450570354813.7505</v>
      </c>
      <c r="AK307" s="17">
        <v>517853432076.93158</v>
      </c>
      <c r="AL307" s="17">
        <v>586936000884.271</v>
      </c>
      <c r="AM307" s="17">
        <v>80750525035.923508</v>
      </c>
      <c r="AN307" s="17">
        <v>82699237316.237442</v>
      </c>
      <c r="AO307" s="17">
        <v>74600420028.738815</v>
      </c>
      <c r="AP307" s="17">
        <v>35.699987274551901</v>
      </c>
      <c r="AQ307" s="17">
        <v>88.229965668614597</v>
      </c>
      <c r="AR307" s="17">
        <v>5.7011531389565597</v>
      </c>
      <c r="AS307" s="17">
        <v>5.1717082859516097</v>
      </c>
      <c r="AT307" s="17">
        <v>5290641603.9477654</v>
      </c>
      <c r="AU307" s="17">
        <v>5160862987.3341646</v>
      </c>
      <c r="AV307" s="17">
        <v>0.36163798647775502</v>
      </c>
      <c r="AW307" s="17">
        <v>6.6658036912637399</v>
      </c>
      <c r="AX307" s="17">
        <v>6.7774974082891104</v>
      </c>
      <c r="AY307" s="17">
        <v>9.1301129880299801</v>
      </c>
      <c r="AZ307" s="17">
        <v>1.3707856903928399</v>
      </c>
      <c r="BA307" s="17">
        <v>1.00551919298251</v>
      </c>
      <c r="BB307" s="17">
        <v>0.68054769082465605</v>
      </c>
      <c r="BC307" s="17">
        <v>1.5989100591838501</v>
      </c>
      <c r="BD307" s="17">
        <v>0.53602556008794</v>
      </c>
      <c r="BE307" s="17">
        <v>3.8114118889459001</v>
      </c>
      <c r="BF307" s="17">
        <v>2.5796101933271598</v>
      </c>
      <c r="BG307" s="17">
        <v>6.0606548850177102</v>
      </c>
      <c r="BH307" s="17">
        <v>2.0318002945704099</v>
      </c>
      <c r="BI307" s="17">
        <v>1.5910304885630699</v>
      </c>
      <c r="BJ307" s="17">
        <v>1.1644218281153</v>
      </c>
      <c r="BK307" s="17">
        <v>47.0983379501385</v>
      </c>
      <c r="BL307" s="17">
        <v>31.876731301939099</v>
      </c>
      <c r="BM307" s="17">
        <v>74.8926592797784</v>
      </c>
      <c r="BN307" s="17">
        <v>13.7432736131205</v>
      </c>
      <c r="BO307" s="17">
        <v>16.124743382264601</v>
      </c>
      <c r="BP307" s="17">
        <v>18.586558091393101</v>
      </c>
      <c r="BQ307" s="17">
        <v>4.5069255090521096</v>
      </c>
      <c r="BR307" s="17">
        <v>261753067315.13208</v>
      </c>
      <c r="BS307" s="17">
        <v>131304299767.87886</v>
      </c>
      <c r="BT307" s="17">
        <v>393057367083.01099</v>
      </c>
      <c r="BU307" s="17">
        <v>26.650441085366399</v>
      </c>
      <c r="BV307" s="17">
        <v>13900740576.986847</v>
      </c>
      <c r="BW307" s="17" t="s">
        <v>281</v>
      </c>
      <c r="BX307" s="17">
        <v>2.5786396937455298</v>
      </c>
      <c r="BY307" s="17">
        <v>17.298724879296799</v>
      </c>
      <c r="BZ307" s="17">
        <v>0.30934695419147101</v>
      </c>
      <c r="CA307" s="17">
        <v>20.755757826506699</v>
      </c>
      <c r="CB307" s="17">
        <v>1.0678717815701899</v>
      </c>
      <c r="CC307" s="17">
        <v>3.5957934706154799</v>
      </c>
    </row>
    <row r="308" spans="1:81" x14ac:dyDescent="0.3">
      <c r="A308" t="s">
        <v>88</v>
      </c>
      <c r="B308" t="s">
        <v>85</v>
      </c>
      <c r="C308" t="s">
        <v>3</v>
      </c>
      <c r="D308">
        <v>4039450</v>
      </c>
      <c r="E308" t="s">
        <v>29</v>
      </c>
      <c r="F308" t="s">
        <v>6</v>
      </c>
      <c r="G308">
        <v>-111.04</v>
      </c>
      <c r="H308">
        <v>387.4</v>
      </c>
      <c r="I308">
        <v>498.44</v>
      </c>
      <c r="J308">
        <v>5963.14</v>
      </c>
      <c r="K308">
        <v>23795.86</v>
      </c>
      <c r="L308">
        <v>1.89</v>
      </c>
      <c r="M308">
        <v>10055.129999999999</v>
      </c>
      <c r="N308">
        <v>250.6</v>
      </c>
      <c r="O308">
        <v>5.42</v>
      </c>
      <c r="P308">
        <v>3.61</v>
      </c>
      <c r="Q308">
        <v>1</v>
      </c>
      <c r="R308">
        <v>1</v>
      </c>
      <c r="S308" t="s">
        <v>137</v>
      </c>
      <c r="T308" t="s">
        <v>201</v>
      </c>
      <c r="U308" s="17">
        <v>0</v>
      </c>
      <c r="V308" t="s">
        <v>289</v>
      </c>
      <c r="W308" t="s">
        <v>288</v>
      </c>
      <c r="X308" s="17">
        <v>0</v>
      </c>
      <c r="Y308" s="17">
        <v>0</v>
      </c>
      <c r="Z308" s="17">
        <v>0</v>
      </c>
      <c r="AA308" s="17">
        <v>0</v>
      </c>
      <c r="AB308" s="17">
        <v>0</v>
      </c>
      <c r="AC308" s="17">
        <v>0</v>
      </c>
      <c r="AD308" s="17">
        <v>0</v>
      </c>
      <c r="AE308" s="17">
        <v>0</v>
      </c>
      <c r="AF308" s="17">
        <v>0</v>
      </c>
      <c r="AG308" s="17">
        <v>0</v>
      </c>
      <c r="AH308" s="17">
        <v>0</v>
      </c>
      <c r="AI308" s="17" t="s">
        <v>277</v>
      </c>
      <c r="AJ308" s="17">
        <v>0</v>
      </c>
      <c r="AK308" s="17">
        <v>0</v>
      </c>
      <c r="AL308" s="17">
        <v>0</v>
      </c>
      <c r="AM308" s="17">
        <v>0</v>
      </c>
      <c r="AN308" s="17">
        <v>0</v>
      </c>
      <c r="AO308" s="17">
        <v>0</v>
      </c>
      <c r="AP308" s="17">
        <v>0</v>
      </c>
      <c r="AQ308" s="17">
        <v>0</v>
      </c>
      <c r="AR308" s="17">
        <v>0</v>
      </c>
      <c r="AS308" s="17">
        <v>0</v>
      </c>
      <c r="AT308" s="17">
        <v>0</v>
      </c>
      <c r="AU308" s="17">
        <v>0</v>
      </c>
      <c r="AV308" s="17">
        <v>0</v>
      </c>
      <c r="AW308" s="17">
        <v>0</v>
      </c>
      <c r="AX308" s="17">
        <v>0</v>
      </c>
      <c r="AY308" s="17">
        <v>0</v>
      </c>
      <c r="AZ308" s="17">
        <v>0</v>
      </c>
      <c r="BA308" s="17">
        <v>0</v>
      </c>
      <c r="BB308" s="17">
        <v>0</v>
      </c>
      <c r="BC308" s="17">
        <v>0</v>
      </c>
      <c r="BD308" s="17">
        <v>0</v>
      </c>
      <c r="BE308" s="17">
        <v>0</v>
      </c>
      <c r="BF308" s="17">
        <v>0</v>
      </c>
      <c r="BG308" s="17">
        <v>0</v>
      </c>
      <c r="BH308" s="17">
        <v>0</v>
      </c>
      <c r="BI308" s="17">
        <v>0</v>
      </c>
      <c r="BJ308" s="17">
        <v>0</v>
      </c>
      <c r="BK308" s="17">
        <v>0</v>
      </c>
      <c r="BL308" s="17">
        <v>0</v>
      </c>
      <c r="BM308" s="17">
        <v>0</v>
      </c>
      <c r="BN308" s="17">
        <v>0</v>
      </c>
      <c r="BO308" s="17">
        <v>0</v>
      </c>
      <c r="BP308" s="17">
        <v>0</v>
      </c>
      <c r="BQ308" s="17">
        <v>0</v>
      </c>
      <c r="BR308" s="17">
        <v>0</v>
      </c>
      <c r="BS308" s="17">
        <v>0</v>
      </c>
      <c r="BT308" s="17">
        <v>0</v>
      </c>
      <c r="BU308" s="17">
        <v>0</v>
      </c>
      <c r="BV308" s="17">
        <v>0</v>
      </c>
      <c r="BW308" s="17" t="s">
        <v>277</v>
      </c>
      <c r="BX308" s="17">
        <v>0</v>
      </c>
      <c r="BY308" s="17">
        <v>0</v>
      </c>
      <c r="BZ308" s="17">
        <v>0</v>
      </c>
      <c r="CA308" s="17">
        <v>0</v>
      </c>
      <c r="CB308" s="17">
        <v>0</v>
      </c>
      <c r="CC308" s="17">
        <v>0</v>
      </c>
    </row>
    <row r="309" spans="1:81" x14ac:dyDescent="0.3">
      <c r="A309" t="s">
        <v>88</v>
      </c>
      <c r="B309" t="s">
        <v>85</v>
      </c>
      <c r="C309" t="s">
        <v>3</v>
      </c>
      <c r="D309">
        <v>4039450</v>
      </c>
      <c r="E309" t="s">
        <v>29</v>
      </c>
      <c r="F309" t="s">
        <v>50</v>
      </c>
      <c r="G309">
        <v>-76.94</v>
      </c>
      <c r="H309">
        <v>414.08</v>
      </c>
      <c r="I309">
        <v>491.02</v>
      </c>
      <c r="J309">
        <v>6158.13</v>
      </c>
      <c r="K309">
        <v>24249.74</v>
      </c>
      <c r="L309">
        <v>-0.11</v>
      </c>
      <c r="M309">
        <v>10044.24</v>
      </c>
      <c r="N309">
        <v>253.95</v>
      </c>
      <c r="O309">
        <v>4.22</v>
      </c>
      <c r="P309">
        <v>0.22</v>
      </c>
      <c r="Q309">
        <v>1</v>
      </c>
      <c r="R309">
        <v>1</v>
      </c>
      <c r="S309" t="s">
        <v>137</v>
      </c>
      <c r="T309" t="s">
        <v>201</v>
      </c>
      <c r="U309" s="17">
        <v>0</v>
      </c>
      <c r="V309" t="s">
        <v>289</v>
      </c>
      <c r="W309" t="s">
        <v>288</v>
      </c>
      <c r="X309" s="17">
        <v>0</v>
      </c>
      <c r="Y309" s="17">
        <v>0</v>
      </c>
      <c r="Z309" s="17">
        <v>0</v>
      </c>
      <c r="AA309" s="17">
        <v>0</v>
      </c>
      <c r="AB309" s="17">
        <v>0</v>
      </c>
      <c r="AC309" s="17">
        <v>0</v>
      </c>
      <c r="AD309" s="17">
        <v>0</v>
      </c>
      <c r="AE309" s="17">
        <v>0</v>
      </c>
      <c r="AF309" s="17">
        <v>0</v>
      </c>
      <c r="AG309" s="17">
        <v>0</v>
      </c>
      <c r="AH309" s="17">
        <v>0</v>
      </c>
      <c r="AI309" s="17" t="s">
        <v>277</v>
      </c>
      <c r="AJ309" s="17">
        <v>0</v>
      </c>
      <c r="AK309" s="17">
        <v>0</v>
      </c>
      <c r="AL309" s="17">
        <v>0</v>
      </c>
      <c r="AM309" s="17">
        <v>0</v>
      </c>
      <c r="AN309" s="17">
        <v>0</v>
      </c>
      <c r="AO309" s="17">
        <v>0</v>
      </c>
      <c r="AP309" s="17">
        <v>0</v>
      </c>
      <c r="AQ309" s="17">
        <v>0</v>
      </c>
      <c r="AR309" s="17">
        <v>0</v>
      </c>
      <c r="AS309" s="17">
        <v>0</v>
      </c>
      <c r="AT309" s="17">
        <v>0</v>
      </c>
      <c r="AU309" s="17">
        <v>0</v>
      </c>
      <c r="AV309" s="17">
        <v>0</v>
      </c>
      <c r="AW309" s="17">
        <v>0</v>
      </c>
      <c r="AX309" s="17">
        <v>0</v>
      </c>
      <c r="AY309" s="17">
        <v>0</v>
      </c>
      <c r="AZ309" s="17">
        <v>0</v>
      </c>
      <c r="BA309" s="17">
        <v>0</v>
      </c>
      <c r="BB309" s="17">
        <v>0</v>
      </c>
      <c r="BC309" s="17">
        <v>0</v>
      </c>
      <c r="BD309" s="17">
        <v>0</v>
      </c>
      <c r="BE309" s="17">
        <v>0</v>
      </c>
      <c r="BF309" s="17">
        <v>0</v>
      </c>
      <c r="BG309" s="17">
        <v>0</v>
      </c>
      <c r="BH309" s="17">
        <v>0</v>
      </c>
      <c r="BI309" s="17">
        <v>0</v>
      </c>
      <c r="BJ309" s="17">
        <v>0</v>
      </c>
      <c r="BK309" s="17">
        <v>0</v>
      </c>
      <c r="BL309" s="17">
        <v>0</v>
      </c>
      <c r="BM309" s="17">
        <v>0</v>
      </c>
      <c r="BN309" s="17">
        <v>0</v>
      </c>
      <c r="BO309" s="17">
        <v>0</v>
      </c>
      <c r="BP309" s="17">
        <v>0</v>
      </c>
      <c r="BQ309" s="17">
        <v>0</v>
      </c>
      <c r="BR309" s="17">
        <v>0</v>
      </c>
      <c r="BS309" s="17">
        <v>0</v>
      </c>
      <c r="BT309" s="17">
        <v>0</v>
      </c>
      <c r="BU309" s="17">
        <v>0</v>
      </c>
      <c r="BV309" s="17">
        <v>0</v>
      </c>
      <c r="BW309" s="17" t="s">
        <v>277</v>
      </c>
      <c r="BX309" s="17">
        <v>0</v>
      </c>
      <c r="BY309" s="17">
        <v>0</v>
      </c>
      <c r="BZ309" s="17">
        <v>0</v>
      </c>
      <c r="CA309" s="17">
        <v>0</v>
      </c>
      <c r="CB309" s="17">
        <v>0</v>
      </c>
      <c r="CC309" s="17">
        <v>0</v>
      </c>
    </row>
    <row r="310" spans="1:81" x14ac:dyDescent="0.3">
      <c r="A310" t="s">
        <v>88</v>
      </c>
      <c r="B310" t="s">
        <v>85</v>
      </c>
      <c r="C310" t="s">
        <v>3</v>
      </c>
      <c r="D310">
        <v>4039450</v>
      </c>
      <c r="E310" t="s">
        <v>29</v>
      </c>
      <c r="F310" t="s">
        <v>51</v>
      </c>
      <c r="G310">
        <v>-96.9</v>
      </c>
      <c r="H310">
        <v>439.63</v>
      </c>
      <c r="I310">
        <v>536.53</v>
      </c>
      <c r="J310">
        <v>6520.33</v>
      </c>
      <c r="K310">
        <v>25335.77</v>
      </c>
      <c r="L310">
        <v>3.52</v>
      </c>
      <c r="M310">
        <v>10398.049999999999</v>
      </c>
      <c r="N310">
        <v>257.36</v>
      </c>
      <c r="O310">
        <v>3.04</v>
      </c>
      <c r="P310">
        <v>0.56999999999999995</v>
      </c>
      <c r="Q310">
        <v>1</v>
      </c>
      <c r="R310">
        <v>1</v>
      </c>
      <c r="S310" t="s">
        <v>137</v>
      </c>
      <c r="T310" t="s">
        <v>201</v>
      </c>
      <c r="U310" s="17">
        <v>0</v>
      </c>
      <c r="V310" t="s">
        <v>289</v>
      </c>
      <c r="W310" t="s">
        <v>288</v>
      </c>
      <c r="X310" s="17">
        <v>0</v>
      </c>
      <c r="Y310" s="17">
        <v>0</v>
      </c>
      <c r="Z310" s="17">
        <v>0</v>
      </c>
      <c r="AA310" s="17">
        <v>0</v>
      </c>
      <c r="AB310" s="17">
        <v>0</v>
      </c>
      <c r="AC310" s="17">
        <v>0</v>
      </c>
      <c r="AD310" s="17">
        <v>0</v>
      </c>
      <c r="AE310" s="17">
        <v>0</v>
      </c>
      <c r="AF310" s="17">
        <v>0</v>
      </c>
      <c r="AG310" s="17">
        <v>0</v>
      </c>
      <c r="AH310" s="17">
        <v>0</v>
      </c>
      <c r="AI310" s="17" t="s">
        <v>277</v>
      </c>
      <c r="AJ310" s="17">
        <v>0</v>
      </c>
      <c r="AK310" s="17">
        <v>0</v>
      </c>
      <c r="AL310" s="17">
        <v>0</v>
      </c>
      <c r="AM310" s="17">
        <v>0</v>
      </c>
      <c r="AN310" s="17">
        <v>0</v>
      </c>
      <c r="AO310" s="17">
        <v>0</v>
      </c>
      <c r="AP310" s="17">
        <v>0</v>
      </c>
      <c r="AQ310" s="17">
        <v>0</v>
      </c>
      <c r="AR310" s="17">
        <v>0</v>
      </c>
      <c r="AS310" s="17">
        <v>0</v>
      </c>
      <c r="AT310" s="17">
        <v>0</v>
      </c>
      <c r="AU310" s="17">
        <v>0</v>
      </c>
      <c r="AV310" s="17">
        <v>0</v>
      </c>
      <c r="AW310" s="17">
        <v>0</v>
      </c>
      <c r="AX310" s="17">
        <v>0</v>
      </c>
      <c r="AY310" s="17">
        <v>0</v>
      </c>
      <c r="AZ310" s="17">
        <v>0</v>
      </c>
      <c r="BA310" s="17">
        <v>0</v>
      </c>
      <c r="BB310" s="17">
        <v>0</v>
      </c>
      <c r="BC310" s="17">
        <v>0</v>
      </c>
      <c r="BD310" s="17">
        <v>0</v>
      </c>
      <c r="BE310" s="17">
        <v>0</v>
      </c>
      <c r="BF310" s="17">
        <v>0</v>
      </c>
      <c r="BG310" s="17">
        <v>0</v>
      </c>
      <c r="BH310" s="17">
        <v>0</v>
      </c>
      <c r="BI310" s="17">
        <v>0</v>
      </c>
      <c r="BJ310" s="17">
        <v>0</v>
      </c>
      <c r="BK310" s="17">
        <v>0</v>
      </c>
      <c r="BL310" s="17">
        <v>0</v>
      </c>
      <c r="BM310" s="17">
        <v>0</v>
      </c>
      <c r="BN310" s="17">
        <v>0</v>
      </c>
      <c r="BO310" s="17">
        <v>0</v>
      </c>
      <c r="BP310" s="17">
        <v>0</v>
      </c>
      <c r="BQ310" s="17">
        <v>0</v>
      </c>
      <c r="BR310" s="17">
        <v>0</v>
      </c>
      <c r="BS310" s="17">
        <v>0</v>
      </c>
      <c r="BT310" s="17">
        <v>0</v>
      </c>
      <c r="BU310" s="17">
        <v>0</v>
      </c>
      <c r="BV310" s="17">
        <v>0</v>
      </c>
      <c r="BW310" s="17" t="s">
        <v>277</v>
      </c>
      <c r="BX310" s="17">
        <v>0</v>
      </c>
      <c r="BY310" s="17">
        <v>0</v>
      </c>
      <c r="BZ310" s="17">
        <v>0</v>
      </c>
      <c r="CA310" s="17">
        <v>0</v>
      </c>
      <c r="CB310" s="17">
        <v>0</v>
      </c>
      <c r="CC310" s="17">
        <v>0</v>
      </c>
    </row>
    <row r="311" spans="1:81" x14ac:dyDescent="0.3">
      <c r="A311" t="s">
        <v>88</v>
      </c>
      <c r="B311" t="s">
        <v>85</v>
      </c>
      <c r="C311" t="s">
        <v>3</v>
      </c>
      <c r="D311">
        <v>4039450</v>
      </c>
      <c r="E311" t="s">
        <v>29</v>
      </c>
      <c r="F311" t="s">
        <v>52</v>
      </c>
      <c r="G311">
        <v>-132.44999999999999</v>
      </c>
      <c r="H311">
        <v>456.94</v>
      </c>
      <c r="I311">
        <v>589.39</v>
      </c>
      <c r="J311">
        <v>6858.56</v>
      </c>
      <c r="K311">
        <v>26309.46</v>
      </c>
      <c r="L311">
        <v>2.75</v>
      </c>
      <c r="M311">
        <v>10684.18</v>
      </c>
      <c r="N311">
        <v>260.69</v>
      </c>
      <c r="O311">
        <v>2.97</v>
      </c>
      <c r="P311">
        <v>1.47</v>
      </c>
      <c r="Q311">
        <v>1</v>
      </c>
      <c r="R311">
        <v>1</v>
      </c>
      <c r="S311" t="s">
        <v>137</v>
      </c>
      <c r="T311" t="s">
        <v>201</v>
      </c>
      <c r="U311" s="17">
        <v>0</v>
      </c>
      <c r="V311" t="s">
        <v>289</v>
      </c>
      <c r="W311" t="s">
        <v>288</v>
      </c>
      <c r="X311" s="17">
        <v>0</v>
      </c>
      <c r="Y311" s="17">
        <v>0</v>
      </c>
      <c r="Z311" s="17">
        <v>0</v>
      </c>
      <c r="AA311" s="17">
        <v>0</v>
      </c>
      <c r="AB311" s="17">
        <v>0</v>
      </c>
      <c r="AC311" s="17">
        <v>0</v>
      </c>
      <c r="AD311" s="17">
        <v>0</v>
      </c>
      <c r="AE311" s="17">
        <v>0</v>
      </c>
      <c r="AF311" s="17">
        <v>0</v>
      </c>
      <c r="AG311" s="17">
        <v>0</v>
      </c>
      <c r="AH311" s="17">
        <v>0</v>
      </c>
      <c r="AI311" s="17" t="s">
        <v>277</v>
      </c>
      <c r="AJ311" s="17">
        <v>0</v>
      </c>
      <c r="AK311" s="17">
        <v>0</v>
      </c>
      <c r="AL311" s="17">
        <v>0</v>
      </c>
      <c r="AM311" s="17">
        <v>0</v>
      </c>
      <c r="AN311" s="17">
        <v>0</v>
      </c>
      <c r="AO311" s="17">
        <v>0</v>
      </c>
      <c r="AP311" s="17">
        <v>0</v>
      </c>
      <c r="AQ311" s="17">
        <v>0</v>
      </c>
      <c r="AR311" s="17">
        <v>0</v>
      </c>
      <c r="AS311" s="17">
        <v>0</v>
      </c>
      <c r="AT311" s="17">
        <v>0</v>
      </c>
      <c r="AU311" s="17">
        <v>0</v>
      </c>
      <c r="AV311" s="17">
        <v>0</v>
      </c>
      <c r="AW311" s="17">
        <v>0</v>
      </c>
      <c r="AX311" s="17">
        <v>0</v>
      </c>
      <c r="AY311" s="17">
        <v>0</v>
      </c>
      <c r="AZ311" s="17">
        <v>0</v>
      </c>
      <c r="BA311" s="17">
        <v>0</v>
      </c>
      <c r="BB311" s="17">
        <v>0</v>
      </c>
      <c r="BC311" s="17">
        <v>0</v>
      </c>
      <c r="BD311" s="17">
        <v>0</v>
      </c>
      <c r="BE311" s="17">
        <v>0</v>
      </c>
      <c r="BF311" s="17">
        <v>0</v>
      </c>
      <c r="BG311" s="17">
        <v>0</v>
      </c>
      <c r="BH311" s="17">
        <v>0</v>
      </c>
      <c r="BI311" s="17">
        <v>0</v>
      </c>
      <c r="BJ311" s="17">
        <v>0</v>
      </c>
      <c r="BK311" s="17">
        <v>0</v>
      </c>
      <c r="BL311" s="17">
        <v>0</v>
      </c>
      <c r="BM311" s="17">
        <v>0</v>
      </c>
      <c r="BN311" s="17">
        <v>0</v>
      </c>
      <c r="BO311" s="17">
        <v>0</v>
      </c>
      <c r="BP311" s="17">
        <v>0</v>
      </c>
      <c r="BQ311" s="17">
        <v>0</v>
      </c>
      <c r="BR311" s="17">
        <v>0</v>
      </c>
      <c r="BS311" s="17">
        <v>0</v>
      </c>
      <c r="BT311" s="17">
        <v>0</v>
      </c>
      <c r="BU311" s="17">
        <v>0</v>
      </c>
      <c r="BV311" s="17">
        <v>0</v>
      </c>
      <c r="BW311" s="17" t="s">
        <v>277</v>
      </c>
      <c r="BX311" s="17">
        <v>0</v>
      </c>
      <c r="BY311" s="17">
        <v>0</v>
      </c>
      <c r="BZ311" s="17">
        <v>0</v>
      </c>
      <c r="CA311" s="17">
        <v>0</v>
      </c>
      <c r="CB311" s="17">
        <v>0</v>
      </c>
      <c r="CC311" s="17">
        <v>0</v>
      </c>
    </row>
    <row r="312" spans="1:81" x14ac:dyDescent="0.3">
      <c r="A312" t="s">
        <v>88</v>
      </c>
      <c r="B312" t="s">
        <v>85</v>
      </c>
      <c r="C312" t="s">
        <v>3</v>
      </c>
      <c r="D312">
        <v>4039450</v>
      </c>
      <c r="E312" t="s">
        <v>29</v>
      </c>
      <c r="F312" t="s">
        <v>53</v>
      </c>
      <c r="G312">
        <v>-165.83</v>
      </c>
      <c r="H312">
        <v>502.86</v>
      </c>
      <c r="I312">
        <v>668.69</v>
      </c>
      <c r="J312">
        <v>7287.24</v>
      </c>
      <c r="K312">
        <v>27618.560000000001</v>
      </c>
      <c r="L312">
        <v>4.03</v>
      </c>
      <c r="M312">
        <v>11114.65</v>
      </c>
      <c r="N312">
        <v>263.85000000000002</v>
      </c>
      <c r="O312">
        <v>2.6</v>
      </c>
      <c r="P312">
        <v>1.29</v>
      </c>
      <c r="Q312">
        <v>1</v>
      </c>
      <c r="R312">
        <v>1</v>
      </c>
      <c r="S312" t="s">
        <v>137</v>
      </c>
      <c r="T312" t="s">
        <v>201</v>
      </c>
      <c r="U312" s="17">
        <v>0</v>
      </c>
      <c r="V312" t="s">
        <v>289</v>
      </c>
      <c r="W312" t="s">
        <v>288</v>
      </c>
      <c r="X312" s="17">
        <v>0</v>
      </c>
      <c r="Y312" s="17">
        <v>0</v>
      </c>
      <c r="Z312" s="17">
        <v>0</v>
      </c>
      <c r="AA312" s="17">
        <v>0</v>
      </c>
      <c r="AB312" s="17">
        <v>0</v>
      </c>
      <c r="AC312" s="17">
        <v>0</v>
      </c>
      <c r="AD312" s="17">
        <v>0</v>
      </c>
      <c r="AE312" s="17">
        <v>0</v>
      </c>
      <c r="AF312" s="17">
        <v>0</v>
      </c>
      <c r="AG312" s="17">
        <v>0</v>
      </c>
      <c r="AH312" s="17">
        <v>0</v>
      </c>
      <c r="AI312" s="17" t="s">
        <v>277</v>
      </c>
      <c r="AJ312" s="17">
        <v>0</v>
      </c>
      <c r="AK312" s="17">
        <v>0</v>
      </c>
      <c r="AL312" s="17">
        <v>0</v>
      </c>
      <c r="AM312" s="17">
        <v>0</v>
      </c>
      <c r="AN312" s="17">
        <v>0</v>
      </c>
      <c r="AO312" s="17">
        <v>0</v>
      </c>
      <c r="AP312" s="17">
        <v>0</v>
      </c>
      <c r="AQ312" s="17">
        <v>0</v>
      </c>
      <c r="AR312" s="17">
        <v>0</v>
      </c>
      <c r="AS312" s="17">
        <v>0</v>
      </c>
      <c r="AT312" s="17">
        <v>0</v>
      </c>
      <c r="AU312" s="17">
        <v>0</v>
      </c>
      <c r="AV312" s="17">
        <v>0</v>
      </c>
      <c r="AW312" s="17">
        <v>0</v>
      </c>
      <c r="AX312" s="17">
        <v>0</v>
      </c>
      <c r="AY312" s="17">
        <v>0</v>
      </c>
      <c r="AZ312" s="17">
        <v>0</v>
      </c>
      <c r="BA312" s="17">
        <v>0</v>
      </c>
      <c r="BB312" s="17">
        <v>0</v>
      </c>
      <c r="BC312" s="17">
        <v>0</v>
      </c>
      <c r="BD312" s="17">
        <v>0</v>
      </c>
      <c r="BE312" s="17">
        <v>0</v>
      </c>
      <c r="BF312" s="17">
        <v>0</v>
      </c>
      <c r="BG312" s="17">
        <v>0</v>
      </c>
      <c r="BH312" s="17">
        <v>0</v>
      </c>
      <c r="BI312" s="17">
        <v>0</v>
      </c>
      <c r="BJ312" s="17">
        <v>0</v>
      </c>
      <c r="BK312" s="17">
        <v>0</v>
      </c>
      <c r="BL312" s="17">
        <v>0</v>
      </c>
      <c r="BM312" s="17">
        <v>0</v>
      </c>
      <c r="BN312" s="17">
        <v>0</v>
      </c>
      <c r="BO312" s="17">
        <v>0</v>
      </c>
      <c r="BP312" s="17">
        <v>0</v>
      </c>
      <c r="BQ312" s="17">
        <v>0</v>
      </c>
      <c r="BR312" s="17">
        <v>0</v>
      </c>
      <c r="BS312" s="17">
        <v>0</v>
      </c>
      <c r="BT312" s="17">
        <v>0</v>
      </c>
      <c r="BU312" s="17">
        <v>0</v>
      </c>
      <c r="BV312" s="17">
        <v>0</v>
      </c>
      <c r="BW312" s="17" t="s">
        <v>277</v>
      </c>
      <c r="BX312" s="17">
        <v>0</v>
      </c>
      <c r="BY312" s="17">
        <v>0</v>
      </c>
      <c r="BZ312" s="17">
        <v>0</v>
      </c>
      <c r="CA312" s="17">
        <v>0</v>
      </c>
      <c r="CB312" s="17">
        <v>0</v>
      </c>
      <c r="CC312" s="17">
        <v>0</v>
      </c>
    </row>
    <row r="313" spans="1:81" x14ac:dyDescent="0.3">
      <c r="A313" t="s">
        <v>88</v>
      </c>
      <c r="B313" t="s">
        <v>85</v>
      </c>
      <c r="C313" t="s">
        <v>3</v>
      </c>
      <c r="D313">
        <v>4039450</v>
      </c>
      <c r="E313" t="s">
        <v>29</v>
      </c>
      <c r="F313" t="s">
        <v>54</v>
      </c>
      <c r="G313">
        <v>-174.17</v>
      </c>
      <c r="H313">
        <v>575.20000000000005</v>
      </c>
      <c r="I313">
        <v>749.37</v>
      </c>
      <c r="J313">
        <v>7639.75</v>
      </c>
      <c r="K313">
        <v>28615.46</v>
      </c>
      <c r="L313">
        <v>2.68</v>
      </c>
      <c r="M313">
        <v>11413.01</v>
      </c>
      <c r="N313">
        <v>266.98</v>
      </c>
      <c r="O313">
        <v>2.81</v>
      </c>
      <c r="P313">
        <v>3.57</v>
      </c>
      <c r="Q313">
        <v>1</v>
      </c>
      <c r="R313">
        <v>1</v>
      </c>
      <c r="S313" t="s">
        <v>137</v>
      </c>
      <c r="T313" t="s">
        <v>201</v>
      </c>
      <c r="U313" s="17">
        <v>0</v>
      </c>
      <c r="V313" t="s">
        <v>289</v>
      </c>
      <c r="W313" t="s">
        <v>288</v>
      </c>
      <c r="X313" s="17">
        <v>4483000000</v>
      </c>
      <c r="Y313" s="17">
        <v>0</v>
      </c>
      <c r="Z313" s="17">
        <v>0</v>
      </c>
      <c r="AA313" s="17">
        <v>1348000000</v>
      </c>
      <c r="AB313" s="17">
        <v>0</v>
      </c>
      <c r="AC313" s="17">
        <v>0</v>
      </c>
      <c r="AD313" s="17">
        <v>0</v>
      </c>
      <c r="AE313" s="17">
        <v>0</v>
      </c>
      <c r="AF313" s="17">
        <v>0</v>
      </c>
      <c r="AG313" s="17">
        <v>0</v>
      </c>
      <c r="AH313" s="17">
        <v>0</v>
      </c>
      <c r="AI313" s="17">
        <v>35027</v>
      </c>
      <c r="AJ313" s="17">
        <v>0</v>
      </c>
      <c r="AK313" s="17">
        <v>0</v>
      </c>
      <c r="AL313" s="17">
        <v>0</v>
      </c>
      <c r="AM313" s="17">
        <v>0</v>
      </c>
      <c r="AN313" s="17">
        <v>0</v>
      </c>
      <c r="AO313" s="17">
        <v>0</v>
      </c>
      <c r="AP313" s="17">
        <v>0</v>
      </c>
      <c r="AQ313" s="17">
        <v>0</v>
      </c>
      <c r="AR313" s="17">
        <v>0</v>
      </c>
      <c r="AS313" s="17">
        <v>0</v>
      </c>
      <c r="AT313" s="17">
        <v>0</v>
      </c>
      <c r="AU313" s="17">
        <v>0</v>
      </c>
      <c r="AV313" s="17">
        <v>0</v>
      </c>
      <c r="AW313" s="17">
        <v>0</v>
      </c>
      <c r="AX313" s="17">
        <v>0</v>
      </c>
      <c r="AY313" s="17">
        <v>0</v>
      </c>
      <c r="AZ313" s="17">
        <v>0</v>
      </c>
      <c r="BA313" s="17">
        <v>0</v>
      </c>
      <c r="BB313" s="17">
        <v>0</v>
      </c>
      <c r="BC313" s="17">
        <v>0</v>
      </c>
      <c r="BD313" s="17">
        <v>0</v>
      </c>
      <c r="BE313" s="17">
        <v>0</v>
      </c>
      <c r="BF313" s="17">
        <v>0</v>
      </c>
      <c r="BG313" s="17">
        <v>0</v>
      </c>
      <c r="BH313" s="17">
        <v>0</v>
      </c>
      <c r="BI313" s="17">
        <v>0</v>
      </c>
      <c r="BJ313" s="17">
        <v>0</v>
      </c>
      <c r="BK313" s="17">
        <v>0</v>
      </c>
      <c r="BL313" s="17">
        <v>0</v>
      </c>
      <c r="BM313" s="17">
        <v>0</v>
      </c>
      <c r="BN313" s="17">
        <v>0</v>
      </c>
      <c r="BO313" s="17">
        <v>0</v>
      </c>
      <c r="BP313" s="17">
        <v>0</v>
      </c>
      <c r="BQ313" s="17">
        <v>0</v>
      </c>
      <c r="BR313" s="17">
        <v>0</v>
      </c>
      <c r="BS313" s="17">
        <v>0</v>
      </c>
      <c r="BT313" s="17">
        <v>0</v>
      </c>
      <c r="BU313" s="17">
        <v>0</v>
      </c>
      <c r="BV313" s="17">
        <v>0</v>
      </c>
      <c r="BW313" s="17" t="s">
        <v>277</v>
      </c>
      <c r="BX313" s="17">
        <v>0</v>
      </c>
      <c r="BY313" s="17">
        <v>0</v>
      </c>
      <c r="BZ313" s="17">
        <v>0</v>
      </c>
      <c r="CA313" s="17">
        <v>0</v>
      </c>
      <c r="CB313" s="17">
        <v>0</v>
      </c>
      <c r="CC313" s="17">
        <v>0</v>
      </c>
    </row>
    <row r="314" spans="1:81" x14ac:dyDescent="0.3">
      <c r="A314" t="s">
        <v>88</v>
      </c>
      <c r="B314" t="s">
        <v>85</v>
      </c>
      <c r="C314" t="s">
        <v>3</v>
      </c>
      <c r="D314">
        <v>4039450</v>
      </c>
      <c r="E314" t="s">
        <v>29</v>
      </c>
      <c r="F314" t="s">
        <v>55</v>
      </c>
      <c r="G314">
        <v>-191</v>
      </c>
      <c r="H314">
        <v>612.11</v>
      </c>
      <c r="I314">
        <v>803.11</v>
      </c>
      <c r="J314">
        <v>8073.12</v>
      </c>
      <c r="K314">
        <v>29887.67</v>
      </c>
      <c r="L314">
        <v>3.77</v>
      </c>
      <c r="M314">
        <v>11843.6</v>
      </c>
      <c r="N314">
        <v>270.12</v>
      </c>
      <c r="O314">
        <v>2.94</v>
      </c>
      <c r="P314">
        <v>2.34</v>
      </c>
      <c r="Q314">
        <v>1</v>
      </c>
      <c r="R314">
        <v>1</v>
      </c>
      <c r="S314" t="s">
        <v>137</v>
      </c>
      <c r="T314" t="s">
        <v>201</v>
      </c>
      <c r="U314" s="17">
        <v>152046000000</v>
      </c>
      <c r="V314" t="s">
        <v>289</v>
      </c>
      <c r="W314" t="s">
        <v>288</v>
      </c>
      <c r="X314" s="17">
        <v>6129000000</v>
      </c>
      <c r="Y314" s="17">
        <v>0</v>
      </c>
      <c r="Z314" s="17">
        <v>0</v>
      </c>
      <c r="AA314" s="17">
        <v>2399000000</v>
      </c>
      <c r="AB314" s="17">
        <v>0</v>
      </c>
      <c r="AC314" s="17">
        <v>0</v>
      </c>
      <c r="AD314" s="17">
        <v>0</v>
      </c>
      <c r="AE314" s="17">
        <v>0</v>
      </c>
      <c r="AF314" s="17">
        <v>152046000000</v>
      </c>
      <c r="AG314" s="17">
        <v>101140000000</v>
      </c>
      <c r="AH314" s="17">
        <v>6293000000</v>
      </c>
      <c r="AI314" s="17">
        <v>35398</v>
      </c>
      <c r="AJ314" s="17">
        <v>0</v>
      </c>
      <c r="AK314" s="17">
        <v>0</v>
      </c>
      <c r="AL314" s="17">
        <v>0</v>
      </c>
      <c r="AM314" s="17">
        <v>0</v>
      </c>
      <c r="AN314" s="17">
        <v>0</v>
      </c>
      <c r="AO314" s="17">
        <v>0</v>
      </c>
      <c r="AP314" s="17">
        <v>0</v>
      </c>
      <c r="AQ314" s="17">
        <v>0</v>
      </c>
      <c r="AR314" s="17">
        <v>0</v>
      </c>
      <c r="AS314" s="17">
        <v>0</v>
      </c>
      <c r="AT314" s="17">
        <v>0</v>
      </c>
      <c r="AU314" s="17">
        <v>0</v>
      </c>
      <c r="AV314" s="17">
        <v>0</v>
      </c>
      <c r="AW314" s="17">
        <v>0</v>
      </c>
      <c r="AX314" s="17">
        <v>0</v>
      </c>
      <c r="AY314" s="17">
        <v>0</v>
      </c>
      <c r="AZ314" s="17">
        <v>0</v>
      </c>
      <c r="BA314" s="17">
        <v>0</v>
      </c>
      <c r="BB314" s="17">
        <v>0</v>
      </c>
      <c r="BC314" s="17">
        <v>0</v>
      </c>
      <c r="BD314" s="17">
        <v>0</v>
      </c>
      <c r="BE314" s="17">
        <v>0</v>
      </c>
      <c r="BF314" s="17">
        <v>0</v>
      </c>
      <c r="BG314" s="17">
        <v>0</v>
      </c>
      <c r="BH314" s="17">
        <v>0</v>
      </c>
      <c r="BI314" s="17">
        <v>0</v>
      </c>
      <c r="BJ314" s="17">
        <v>0</v>
      </c>
      <c r="BK314" s="17">
        <v>0</v>
      </c>
      <c r="BL314" s="17">
        <v>0</v>
      </c>
      <c r="BM314" s="17">
        <v>0</v>
      </c>
      <c r="BN314" s="17">
        <v>0</v>
      </c>
      <c r="BO314" s="17">
        <v>0</v>
      </c>
      <c r="BP314" s="17">
        <v>0</v>
      </c>
      <c r="BQ314" s="17">
        <v>0</v>
      </c>
      <c r="BR314" s="17">
        <v>0</v>
      </c>
      <c r="BS314" s="17">
        <v>0</v>
      </c>
      <c r="BT314" s="17">
        <v>0</v>
      </c>
      <c r="BU314" s="17">
        <v>0</v>
      </c>
      <c r="BV314" s="17">
        <v>0</v>
      </c>
      <c r="BW314" s="17" t="s">
        <v>277</v>
      </c>
      <c r="BX314" s="17">
        <v>0</v>
      </c>
      <c r="BY314" s="17">
        <v>0</v>
      </c>
      <c r="BZ314" s="17">
        <v>0</v>
      </c>
      <c r="CA314" s="17">
        <v>0</v>
      </c>
      <c r="CB314" s="17">
        <v>0</v>
      </c>
      <c r="CC314" s="17">
        <v>0</v>
      </c>
    </row>
    <row r="315" spans="1:81" x14ac:dyDescent="0.3">
      <c r="A315" t="s">
        <v>88</v>
      </c>
      <c r="B315" t="s">
        <v>85</v>
      </c>
      <c r="C315" t="s">
        <v>3</v>
      </c>
      <c r="D315">
        <v>4039450</v>
      </c>
      <c r="E315" t="s">
        <v>29</v>
      </c>
      <c r="F315" t="s">
        <v>56</v>
      </c>
      <c r="G315">
        <v>-198.43</v>
      </c>
      <c r="H315">
        <v>678.37</v>
      </c>
      <c r="I315">
        <v>876.79</v>
      </c>
      <c r="J315">
        <v>8577.5499999999993</v>
      </c>
      <c r="K315">
        <v>31377.27</v>
      </c>
      <c r="L315">
        <v>4.45</v>
      </c>
      <c r="M315">
        <v>12370.3</v>
      </c>
      <c r="N315">
        <v>273.37</v>
      </c>
      <c r="O315">
        <v>2.34</v>
      </c>
      <c r="P315">
        <v>-0.06</v>
      </c>
      <c r="Q315">
        <v>1</v>
      </c>
      <c r="R315">
        <v>1</v>
      </c>
      <c r="S315" t="s">
        <v>137</v>
      </c>
      <c r="T315" t="s">
        <v>201</v>
      </c>
      <c r="U315" s="17">
        <v>178401000000</v>
      </c>
      <c r="V315" t="s">
        <v>289</v>
      </c>
      <c r="W315" t="s">
        <v>288</v>
      </c>
      <c r="X315" s="17">
        <v>7447000000</v>
      </c>
      <c r="Y315" s="17">
        <v>16178000000</v>
      </c>
      <c r="Z315" s="17">
        <v>16000000000</v>
      </c>
      <c r="AA315" s="17">
        <v>2746000000</v>
      </c>
      <c r="AB315" s="17">
        <v>0</v>
      </c>
      <c r="AC315" s="17">
        <v>0</v>
      </c>
      <c r="AD315" s="17">
        <v>1.6619861521328601</v>
      </c>
      <c r="AE315" s="17">
        <v>42.805923616523799</v>
      </c>
      <c r="AF315" s="17">
        <v>178401000000</v>
      </c>
      <c r="AG315" s="17">
        <v>80732000000</v>
      </c>
      <c r="AH315" s="17">
        <v>6537000000</v>
      </c>
      <c r="AI315" s="17">
        <v>35764</v>
      </c>
      <c r="AJ315" s="17">
        <v>178401000000</v>
      </c>
      <c r="AK315" s="17">
        <v>0</v>
      </c>
      <c r="AL315" s="17">
        <v>0</v>
      </c>
      <c r="AM315" s="17">
        <v>6537000000</v>
      </c>
      <c r="AN315" s="17">
        <v>6537000000</v>
      </c>
      <c r="AO315" s="17">
        <v>6537000000</v>
      </c>
      <c r="AP315" s="17">
        <v>0</v>
      </c>
      <c r="AQ315" s="17">
        <v>0</v>
      </c>
      <c r="AR315" s="17">
        <v>3.6642171288277501</v>
      </c>
      <c r="AS315" s="17">
        <v>3.6642171288277501</v>
      </c>
      <c r="AT315" s="17">
        <v>2746000000</v>
      </c>
      <c r="AU315" s="17">
        <v>2746000000</v>
      </c>
      <c r="AV315" s="17">
        <v>1.6619861521328601</v>
      </c>
      <c r="AW315" s="17">
        <v>42.805923616523799</v>
      </c>
      <c r="AX315" s="17">
        <v>42.805923616523799</v>
      </c>
      <c r="AY315" s="17">
        <v>0</v>
      </c>
      <c r="AZ315" s="17">
        <v>0</v>
      </c>
      <c r="BA315" s="17">
        <v>0</v>
      </c>
      <c r="BB315" s="17">
        <v>1.56575315934731</v>
      </c>
      <c r="BC315" s="17">
        <v>0</v>
      </c>
      <c r="BD315" s="17">
        <v>0</v>
      </c>
      <c r="BE315" s="17">
        <v>0</v>
      </c>
      <c r="BF315" s="17">
        <v>0</v>
      </c>
      <c r="BG315" s="17">
        <v>0</v>
      </c>
      <c r="BH315" s="17">
        <v>0</v>
      </c>
      <c r="BI315" s="17">
        <v>0</v>
      </c>
      <c r="BJ315" s="17">
        <v>0</v>
      </c>
      <c r="BK315" s="17">
        <v>0</v>
      </c>
      <c r="BL315" s="17">
        <v>0</v>
      </c>
      <c r="BM315" s="17">
        <v>0</v>
      </c>
      <c r="BN315" s="17">
        <v>0</v>
      </c>
      <c r="BO315" s="17">
        <v>0</v>
      </c>
      <c r="BP315" s="17">
        <v>0</v>
      </c>
      <c r="BQ315" s="17">
        <v>0</v>
      </c>
      <c r="BR315" s="17">
        <v>0</v>
      </c>
      <c r="BS315" s="17">
        <v>0</v>
      </c>
      <c r="BT315" s="17">
        <v>0</v>
      </c>
      <c r="BU315" s="17">
        <v>0</v>
      </c>
      <c r="BV315" s="17">
        <v>0</v>
      </c>
      <c r="BW315" s="17" t="s">
        <v>277</v>
      </c>
      <c r="BX315" s="17">
        <v>0</v>
      </c>
      <c r="BY315" s="17">
        <v>0</v>
      </c>
      <c r="BZ315" s="17">
        <v>0</v>
      </c>
      <c r="CA315" s="17">
        <v>0</v>
      </c>
      <c r="CB315" s="17">
        <v>0</v>
      </c>
      <c r="CC315" s="17">
        <v>0</v>
      </c>
    </row>
    <row r="316" spans="1:81" x14ac:dyDescent="0.3">
      <c r="A316" t="s">
        <v>88</v>
      </c>
      <c r="B316" t="s">
        <v>85</v>
      </c>
      <c r="C316" t="s">
        <v>3</v>
      </c>
      <c r="D316">
        <v>4039450</v>
      </c>
      <c r="E316" t="s">
        <v>29</v>
      </c>
      <c r="F316" t="s">
        <v>57</v>
      </c>
      <c r="G316">
        <v>-248.22</v>
      </c>
      <c r="H316">
        <v>670.42</v>
      </c>
      <c r="I316">
        <v>918.64</v>
      </c>
      <c r="J316">
        <v>9062.82</v>
      </c>
      <c r="K316">
        <v>32770.620000000003</v>
      </c>
      <c r="L316">
        <v>4.4800000000000004</v>
      </c>
      <c r="M316">
        <v>12924.88</v>
      </c>
      <c r="N316">
        <v>276.55</v>
      </c>
      <c r="O316">
        <v>1.55</v>
      </c>
      <c r="P316">
        <v>-2.4700000000000002</v>
      </c>
      <c r="Q316">
        <v>1</v>
      </c>
      <c r="R316">
        <v>1</v>
      </c>
      <c r="S316" t="s">
        <v>137</v>
      </c>
      <c r="T316" t="s">
        <v>201</v>
      </c>
      <c r="U316" s="17">
        <v>217380000000</v>
      </c>
      <c r="V316" t="s">
        <v>289</v>
      </c>
      <c r="W316" t="s">
        <v>288</v>
      </c>
      <c r="X316" s="17">
        <v>8520000000</v>
      </c>
      <c r="Y316" s="17">
        <v>17121000000</v>
      </c>
      <c r="Z316" s="17">
        <v>16879000000</v>
      </c>
      <c r="AA316" s="17">
        <v>2428000000</v>
      </c>
      <c r="AB316" s="17">
        <v>0</v>
      </c>
      <c r="AC316" s="17">
        <v>0</v>
      </c>
      <c r="AD316" s="17">
        <v>1.2269411619052</v>
      </c>
      <c r="AE316" s="17">
        <v>37.5822304775172</v>
      </c>
      <c r="AF316" s="17">
        <v>217380000000</v>
      </c>
      <c r="AG316" s="17">
        <v>83593000000</v>
      </c>
      <c r="AH316" s="17">
        <v>6384000000</v>
      </c>
      <c r="AI316" s="17">
        <v>36129</v>
      </c>
      <c r="AJ316" s="17">
        <v>217380000000</v>
      </c>
      <c r="AK316" s="17">
        <v>0</v>
      </c>
      <c r="AL316" s="17">
        <v>0</v>
      </c>
      <c r="AM316" s="17">
        <v>6384000000</v>
      </c>
      <c r="AN316" s="17">
        <v>6384000000</v>
      </c>
      <c r="AO316" s="17">
        <v>6384000000</v>
      </c>
      <c r="AP316" s="17">
        <v>0</v>
      </c>
      <c r="AQ316" s="17">
        <v>0</v>
      </c>
      <c r="AR316" s="17">
        <v>2.9367927132210898</v>
      </c>
      <c r="AS316" s="17">
        <v>2.9367927132210898</v>
      </c>
      <c r="AT316" s="17">
        <v>2428000000</v>
      </c>
      <c r="AU316" s="17">
        <v>2428000000</v>
      </c>
      <c r="AV316" s="17">
        <v>1.2269411619052</v>
      </c>
      <c r="AW316" s="17">
        <v>37.5822304775172</v>
      </c>
      <c r="AX316" s="17">
        <v>37.5822304775172</v>
      </c>
      <c r="AY316" s="17">
        <v>37.5822304775172</v>
      </c>
      <c r="AZ316" s="17">
        <v>0</v>
      </c>
      <c r="BA316" s="17">
        <v>0</v>
      </c>
      <c r="BB316" s="17">
        <v>1.7019513316707999</v>
      </c>
      <c r="BC316" s="17">
        <v>0</v>
      </c>
      <c r="BD316" s="17">
        <v>0</v>
      </c>
      <c r="BE316" s="17">
        <v>0</v>
      </c>
      <c r="BF316" s="17">
        <v>0</v>
      </c>
      <c r="BG316" s="17">
        <v>0</v>
      </c>
      <c r="BH316" s="17">
        <v>0</v>
      </c>
      <c r="BI316" s="17">
        <v>0</v>
      </c>
      <c r="BJ316" s="17">
        <v>0</v>
      </c>
      <c r="BK316" s="17">
        <v>0</v>
      </c>
      <c r="BL316" s="17">
        <v>0</v>
      </c>
      <c r="BM316" s="17">
        <v>0</v>
      </c>
      <c r="BN316" s="17">
        <v>0</v>
      </c>
      <c r="BO316" s="17">
        <v>0</v>
      </c>
      <c r="BP316" s="17">
        <v>0</v>
      </c>
      <c r="BQ316" s="17">
        <v>0</v>
      </c>
      <c r="BR316" s="17">
        <v>0</v>
      </c>
      <c r="BS316" s="17">
        <v>0</v>
      </c>
      <c r="BT316" s="17">
        <v>0</v>
      </c>
      <c r="BU316" s="17">
        <v>0</v>
      </c>
      <c r="BV316" s="17">
        <v>0</v>
      </c>
      <c r="BW316" s="17" t="s">
        <v>277</v>
      </c>
      <c r="BX316" s="17">
        <v>0</v>
      </c>
      <c r="BY316" s="17">
        <v>0</v>
      </c>
      <c r="BZ316" s="17">
        <v>0</v>
      </c>
      <c r="CA316" s="17">
        <v>0</v>
      </c>
      <c r="CB316" s="17">
        <v>0</v>
      </c>
      <c r="CC316" s="17">
        <v>0</v>
      </c>
    </row>
    <row r="317" spans="1:81" x14ac:dyDescent="0.3">
      <c r="A317" t="s">
        <v>88</v>
      </c>
      <c r="B317" t="s">
        <v>85</v>
      </c>
      <c r="C317" t="s">
        <v>3</v>
      </c>
      <c r="D317">
        <v>4039450</v>
      </c>
      <c r="E317" t="s">
        <v>29</v>
      </c>
      <c r="F317" t="s">
        <v>58</v>
      </c>
      <c r="G317">
        <v>-337.07</v>
      </c>
      <c r="H317">
        <v>698.52</v>
      </c>
      <c r="I317">
        <v>1035.5899999999999</v>
      </c>
      <c r="J317">
        <v>9631.17</v>
      </c>
      <c r="K317">
        <v>34430.089999999997</v>
      </c>
      <c r="L317">
        <v>4.79</v>
      </c>
      <c r="M317">
        <v>13543.77</v>
      </c>
      <c r="N317">
        <v>279.73</v>
      </c>
      <c r="O317">
        <v>2.19</v>
      </c>
      <c r="P317">
        <v>0.85</v>
      </c>
      <c r="Q317">
        <v>1</v>
      </c>
      <c r="R317">
        <v>1</v>
      </c>
      <c r="S317" t="s">
        <v>137</v>
      </c>
      <c r="T317" t="s">
        <v>201</v>
      </c>
      <c r="U317" s="17">
        <v>250491000000</v>
      </c>
      <c r="V317" t="s">
        <v>289</v>
      </c>
      <c r="W317" t="s">
        <v>288</v>
      </c>
      <c r="X317" s="17">
        <v>13345000000</v>
      </c>
      <c r="Y317" s="17">
        <v>14347000000</v>
      </c>
      <c r="Z317" s="17">
        <v>14010000000</v>
      </c>
      <c r="AA317" s="17">
        <v>2708000000</v>
      </c>
      <c r="AB317" s="17">
        <v>0</v>
      </c>
      <c r="AC317" s="17">
        <v>0</v>
      </c>
      <c r="AD317" s="17">
        <v>1.14568024500127</v>
      </c>
      <c r="AE317" s="17">
        <v>34.161187063405698</v>
      </c>
      <c r="AF317" s="17">
        <v>250491000000</v>
      </c>
      <c r="AG317" s="17">
        <v>98891000000</v>
      </c>
      <c r="AH317" s="17">
        <v>10145000000</v>
      </c>
      <c r="AI317" s="17">
        <v>36494</v>
      </c>
      <c r="AJ317" s="17">
        <v>250491000000</v>
      </c>
      <c r="AK317" s="17">
        <v>0</v>
      </c>
      <c r="AL317" s="17">
        <v>0</v>
      </c>
      <c r="AM317" s="17">
        <v>10145000000</v>
      </c>
      <c r="AN317" s="17">
        <v>10145000000</v>
      </c>
      <c r="AO317" s="17">
        <v>0</v>
      </c>
      <c r="AP317" s="17">
        <v>0</v>
      </c>
      <c r="AQ317" s="17">
        <v>0</v>
      </c>
      <c r="AR317" s="17">
        <v>4.0500457102251204</v>
      </c>
      <c r="AS317" s="17">
        <v>0</v>
      </c>
      <c r="AT317" s="17">
        <v>2708000000</v>
      </c>
      <c r="AU317" s="17">
        <v>2708000000</v>
      </c>
      <c r="AV317" s="17">
        <v>1.14568024500127</v>
      </c>
      <c r="AW317" s="17">
        <v>34.161187063405698</v>
      </c>
      <c r="AX317" s="17">
        <v>34.161187063405698</v>
      </c>
      <c r="AY317" s="17">
        <v>0</v>
      </c>
      <c r="AZ317" s="17">
        <v>0</v>
      </c>
      <c r="BA317" s="17">
        <v>0</v>
      </c>
      <c r="BB317" s="17">
        <v>1.8441728906796599</v>
      </c>
      <c r="BC317" s="17">
        <v>0</v>
      </c>
      <c r="BD317" s="17">
        <v>0</v>
      </c>
      <c r="BE317" s="17">
        <v>0</v>
      </c>
      <c r="BF317" s="17">
        <v>0</v>
      </c>
      <c r="BG317" s="17">
        <v>0</v>
      </c>
      <c r="BH317" s="17">
        <v>0</v>
      </c>
      <c r="BI317" s="17">
        <v>0</v>
      </c>
      <c r="BJ317" s="17">
        <v>0</v>
      </c>
      <c r="BK317" s="17">
        <v>0</v>
      </c>
      <c r="BL317" s="17">
        <v>0</v>
      </c>
      <c r="BM317" s="17">
        <v>0</v>
      </c>
      <c r="BN317" s="17">
        <v>0</v>
      </c>
      <c r="BO317" s="17">
        <v>0</v>
      </c>
      <c r="BP317" s="17">
        <v>0</v>
      </c>
      <c r="BQ317" s="17">
        <v>0</v>
      </c>
      <c r="BR317" s="17">
        <v>0</v>
      </c>
      <c r="BS317" s="17">
        <v>0</v>
      </c>
      <c r="BT317" s="17">
        <v>0</v>
      </c>
      <c r="BU317" s="17">
        <v>0</v>
      </c>
      <c r="BV317" s="17">
        <v>0</v>
      </c>
      <c r="BW317" s="17" t="s">
        <v>277</v>
      </c>
      <c r="BX317" s="17">
        <v>0</v>
      </c>
      <c r="BY317" s="17">
        <v>0</v>
      </c>
      <c r="BZ317" s="17">
        <v>0</v>
      </c>
      <c r="CA317" s="17">
        <v>0</v>
      </c>
      <c r="CB317" s="17">
        <v>0</v>
      </c>
      <c r="CC317" s="17">
        <v>0</v>
      </c>
    </row>
    <row r="318" spans="1:81" x14ac:dyDescent="0.3">
      <c r="A318" t="s">
        <v>88</v>
      </c>
      <c r="B318" t="s">
        <v>85</v>
      </c>
      <c r="C318" t="s">
        <v>3</v>
      </c>
      <c r="D318">
        <v>4039450</v>
      </c>
      <c r="E318" t="s">
        <v>29</v>
      </c>
      <c r="F318" t="s">
        <v>7</v>
      </c>
      <c r="G318">
        <v>-446.78</v>
      </c>
      <c r="H318">
        <v>784.94</v>
      </c>
      <c r="I318">
        <v>1231.72</v>
      </c>
      <c r="J318">
        <v>10250.950000000001</v>
      </c>
      <c r="K318">
        <v>36249.4</v>
      </c>
      <c r="L318">
        <v>4.08</v>
      </c>
      <c r="M318">
        <v>14096.03</v>
      </c>
      <c r="N318">
        <v>282.79000000000002</v>
      </c>
      <c r="O318">
        <v>3.37</v>
      </c>
      <c r="P318">
        <v>5.8</v>
      </c>
      <c r="Q318">
        <v>1</v>
      </c>
      <c r="R318">
        <v>1</v>
      </c>
      <c r="S318" t="s">
        <v>137</v>
      </c>
      <c r="T318" t="s">
        <v>201</v>
      </c>
      <c r="U318" s="17">
        <v>284410000000</v>
      </c>
      <c r="V318" t="s">
        <v>289</v>
      </c>
      <c r="W318" t="s">
        <v>288</v>
      </c>
      <c r="X318" s="17">
        <v>16590000000</v>
      </c>
      <c r="Y318" s="17">
        <v>21916000000</v>
      </c>
      <c r="Z318" s="17">
        <v>21430000000</v>
      </c>
      <c r="AA318" s="17">
        <v>3067000000</v>
      </c>
      <c r="AB318" s="17">
        <v>6</v>
      </c>
      <c r="AC318" s="17">
        <v>0</v>
      </c>
      <c r="AD318" s="17">
        <v>1.1176426376840001</v>
      </c>
      <c r="AE318" s="17">
        <v>25.393277032621299</v>
      </c>
      <c r="AF318" s="17">
        <v>284410000000</v>
      </c>
      <c r="AG318" s="17">
        <v>95862000000</v>
      </c>
      <c r="AH318" s="17">
        <v>16530000000</v>
      </c>
      <c r="AI318" s="17">
        <v>36860</v>
      </c>
      <c r="AJ318" s="17">
        <v>284410000000</v>
      </c>
      <c r="AK318" s="17">
        <v>0</v>
      </c>
      <c r="AL318" s="17">
        <v>0</v>
      </c>
      <c r="AM318" s="17">
        <v>16530000000</v>
      </c>
      <c r="AN318" s="17">
        <v>16530000000</v>
      </c>
      <c r="AO318" s="17">
        <v>0</v>
      </c>
      <c r="AP318" s="17">
        <v>0</v>
      </c>
      <c r="AQ318" s="17">
        <v>0</v>
      </c>
      <c r="AR318" s="17">
        <v>5.8120319257410102</v>
      </c>
      <c r="AS318" s="17">
        <v>0</v>
      </c>
      <c r="AT318" s="17">
        <v>3067000000</v>
      </c>
      <c r="AU318" s="17">
        <v>3067000000</v>
      </c>
      <c r="AV318" s="17">
        <v>1.1176426376840001</v>
      </c>
      <c r="AW318" s="17">
        <v>25.393277032621299</v>
      </c>
      <c r="AX318" s="17">
        <v>25.393277032621299</v>
      </c>
      <c r="AY318" s="17">
        <v>0</v>
      </c>
      <c r="AZ318" s="17">
        <v>0</v>
      </c>
      <c r="BA318" s="17">
        <v>0</v>
      </c>
      <c r="BB318" s="17">
        <v>1.9455800595353301</v>
      </c>
      <c r="BC318" s="17">
        <v>0</v>
      </c>
      <c r="BD318" s="17">
        <v>0</v>
      </c>
      <c r="BE318" s="17">
        <v>0</v>
      </c>
      <c r="BF318" s="17">
        <v>0</v>
      </c>
      <c r="BG318" s="17">
        <v>0</v>
      </c>
      <c r="BH318" s="17">
        <v>0</v>
      </c>
      <c r="BI318" s="17">
        <v>0</v>
      </c>
      <c r="BJ318" s="17">
        <v>0</v>
      </c>
      <c r="BK318" s="17">
        <v>0</v>
      </c>
      <c r="BL318" s="17">
        <v>0</v>
      </c>
      <c r="BM318" s="17">
        <v>0</v>
      </c>
      <c r="BN318" s="17">
        <v>0</v>
      </c>
      <c r="BO318" s="17">
        <v>0</v>
      </c>
      <c r="BP318" s="17">
        <v>0</v>
      </c>
      <c r="BQ318" s="17">
        <v>0</v>
      </c>
      <c r="BR318" s="17">
        <v>0</v>
      </c>
      <c r="BS318" s="17">
        <v>0</v>
      </c>
      <c r="BT318" s="17">
        <v>0</v>
      </c>
      <c r="BU318" s="17">
        <v>0</v>
      </c>
      <c r="BV318" s="17">
        <v>0</v>
      </c>
      <c r="BW318" s="17" t="s">
        <v>277</v>
      </c>
      <c r="BX318" s="17">
        <v>0</v>
      </c>
      <c r="BY318" s="17">
        <v>0</v>
      </c>
      <c r="BZ318" s="17">
        <v>0</v>
      </c>
      <c r="CA318" s="17">
        <v>0</v>
      </c>
      <c r="CB318" s="17">
        <v>0</v>
      </c>
      <c r="CC318" s="17">
        <v>0</v>
      </c>
    </row>
    <row r="319" spans="1:81" x14ac:dyDescent="0.3">
      <c r="A319" t="s">
        <v>88</v>
      </c>
      <c r="B319" t="s">
        <v>85</v>
      </c>
      <c r="C319" t="s">
        <v>3</v>
      </c>
      <c r="D319">
        <v>4039450</v>
      </c>
      <c r="E319" t="s">
        <v>29</v>
      </c>
      <c r="F319" t="s">
        <v>59</v>
      </c>
      <c r="G319">
        <v>-422.37</v>
      </c>
      <c r="H319">
        <v>731.33</v>
      </c>
      <c r="I319">
        <v>1153.7</v>
      </c>
      <c r="J319">
        <v>10581.93</v>
      </c>
      <c r="K319">
        <v>37040.65</v>
      </c>
      <c r="L319">
        <v>0.96</v>
      </c>
      <c r="M319">
        <v>14230.73</v>
      </c>
      <c r="N319">
        <v>285.68</v>
      </c>
      <c r="O319">
        <v>2.82</v>
      </c>
      <c r="P319">
        <v>1.0900000000000001</v>
      </c>
      <c r="Q319">
        <v>1</v>
      </c>
      <c r="R319">
        <v>1</v>
      </c>
      <c r="S319" t="s">
        <v>137</v>
      </c>
      <c r="T319" t="s">
        <v>201</v>
      </c>
      <c r="U319" s="17">
        <v>312218000000</v>
      </c>
      <c r="V319" t="s">
        <v>289</v>
      </c>
      <c r="W319" t="s">
        <v>288</v>
      </c>
      <c r="X319" s="17">
        <v>15811000000</v>
      </c>
      <c r="Y319" s="17">
        <v>19896000000</v>
      </c>
      <c r="Z319" s="17">
        <v>19023000000</v>
      </c>
      <c r="AA319" s="17">
        <v>2310000000</v>
      </c>
      <c r="AB319" s="17">
        <v>4.26</v>
      </c>
      <c r="AC319" s="17">
        <v>-29</v>
      </c>
      <c r="AD319" s="17">
        <v>0.76859539192126403</v>
      </c>
      <c r="AE319" s="17">
        <v>13.0478987799367</v>
      </c>
      <c r="AF319" s="17">
        <v>312218000000</v>
      </c>
      <c r="AG319" s="17">
        <v>107982000000</v>
      </c>
      <c r="AH319" s="17">
        <v>18231000000</v>
      </c>
      <c r="AI319" s="17">
        <v>37225</v>
      </c>
      <c r="AJ319" s="17">
        <v>312218000000</v>
      </c>
      <c r="AK319" s="17">
        <v>0</v>
      </c>
      <c r="AL319" s="17">
        <v>0</v>
      </c>
      <c r="AM319" s="17">
        <v>18231000000</v>
      </c>
      <c r="AN319" s="17">
        <v>18231000000</v>
      </c>
      <c r="AO319" s="17">
        <v>13423000000</v>
      </c>
      <c r="AP319" s="17">
        <v>0</v>
      </c>
      <c r="AQ319" s="17">
        <v>0</v>
      </c>
      <c r="AR319" s="17">
        <v>5.8391892844102502</v>
      </c>
      <c r="AS319" s="17">
        <v>4.3664812465437004</v>
      </c>
      <c r="AT319" s="17">
        <v>2310000000</v>
      </c>
      <c r="AU319" s="17">
        <v>2310000000</v>
      </c>
      <c r="AV319" s="17">
        <v>0.76859539192126403</v>
      </c>
      <c r="AW319" s="17">
        <v>13.0478987799367</v>
      </c>
      <c r="AX319" s="17">
        <v>13.0478987799367</v>
      </c>
      <c r="AY319" s="17">
        <v>0</v>
      </c>
      <c r="AZ319" s="17">
        <v>0</v>
      </c>
      <c r="BA319" s="17">
        <v>0</v>
      </c>
      <c r="BB319" s="17">
        <v>1.2234308467941499</v>
      </c>
      <c r="BC319" s="17">
        <v>0</v>
      </c>
      <c r="BD319" s="17">
        <v>0</v>
      </c>
      <c r="BE319" s="17">
        <v>0</v>
      </c>
      <c r="BF319" s="17">
        <v>0</v>
      </c>
      <c r="BG319" s="17">
        <v>0</v>
      </c>
      <c r="BH319" s="17">
        <v>0</v>
      </c>
      <c r="BI319" s="17">
        <v>0</v>
      </c>
      <c r="BJ319" s="17">
        <v>0</v>
      </c>
      <c r="BK319" s="17">
        <v>0</v>
      </c>
      <c r="BL319" s="17">
        <v>0</v>
      </c>
      <c r="BM319" s="17">
        <v>0</v>
      </c>
      <c r="BN319" s="17">
        <v>0</v>
      </c>
      <c r="BO319" s="17">
        <v>0</v>
      </c>
      <c r="BP319" s="17">
        <v>0</v>
      </c>
      <c r="BQ319" s="17">
        <v>0</v>
      </c>
      <c r="BR319" s="17">
        <v>0</v>
      </c>
      <c r="BS319" s="17">
        <v>0</v>
      </c>
      <c r="BT319" s="17">
        <v>0</v>
      </c>
      <c r="BU319" s="17">
        <v>0</v>
      </c>
      <c r="BV319" s="17">
        <v>0</v>
      </c>
      <c r="BW319" s="17" t="s">
        <v>277</v>
      </c>
      <c r="BX319" s="17">
        <v>0</v>
      </c>
      <c r="BY319" s="17">
        <v>0</v>
      </c>
      <c r="BZ319" s="17">
        <v>0</v>
      </c>
      <c r="CA319" s="17">
        <v>0</v>
      </c>
      <c r="CB319" s="17">
        <v>0</v>
      </c>
      <c r="CC319" s="17">
        <v>0</v>
      </c>
    </row>
    <row r="320" spans="1:81" x14ac:dyDescent="0.3">
      <c r="A320" t="s">
        <v>88</v>
      </c>
      <c r="B320" t="s">
        <v>85</v>
      </c>
      <c r="C320" t="s">
        <v>3</v>
      </c>
      <c r="D320">
        <v>4039450</v>
      </c>
      <c r="E320" t="s">
        <v>29</v>
      </c>
      <c r="F320" t="s">
        <v>60</v>
      </c>
      <c r="G320">
        <v>-475.24</v>
      </c>
      <c r="H320">
        <v>698.04</v>
      </c>
      <c r="I320">
        <v>1173.28</v>
      </c>
      <c r="J320">
        <v>10929.11</v>
      </c>
      <c r="K320">
        <v>37890.870000000003</v>
      </c>
      <c r="L320">
        <v>1.7</v>
      </c>
      <c r="M320">
        <v>14472.71</v>
      </c>
      <c r="N320">
        <v>288.44</v>
      </c>
      <c r="O320">
        <v>1.6</v>
      </c>
      <c r="P320">
        <v>-2.2999999999999998</v>
      </c>
      <c r="Q320">
        <v>1</v>
      </c>
      <c r="R320">
        <v>1</v>
      </c>
      <c r="S320" t="s">
        <v>137</v>
      </c>
      <c r="T320" t="s">
        <v>201</v>
      </c>
      <c r="U320" s="17">
        <v>355574000000</v>
      </c>
      <c r="V320" t="s">
        <v>289</v>
      </c>
      <c r="W320" t="s">
        <v>288</v>
      </c>
      <c r="X320" s="17">
        <v>13986000000</v>
      </c>
      <c r="Y320" s="17">
        <v>12865000000</v>
      </c>
      <c r="Z320" s="17">
        <v>12121000000</v>
      </c>
      <c r="AA320" s="17">
        <v>2114000000</v>
      </c>
      <c r="AB320" s="17">
        <v>4.03</v>
      </c>
      <c r="AC320" s="17">
        <v>-5.3990610328638402</v>
      </c>
      <c r="AD320" s="17">
        <v>0.64005183390442999</v>
      </c>
      <c r="AE320" s="17">
        <v>11.329653250442099</v>
      </c>
      <c r="AF320" s="17">
        <v>355574000000</v>
      </c>
      <c r="AG320" s="17">
        <v>139268000000</v>
      </c>
      <c r="AH320" s="17">
        <v>19003000000</v>
      </c>
      <c r="AI320" s="17">
        <v>37590</v>
      </c>
      <c r="AJ320" s="17">
        <v>355574000000</v>
      </c>
      <c r="AK320" s="17">
        <v>0</v>
      </c>
      <c r="AL320" s="17">
        <v>0</v>
      </c>
      <c r="AM320" s="17">
        <v>19003000000</v>
      </c>
      <c r="AN320" s="17">
        <v>19003000000</v>
      </c>
      <c r="AO320" s="17">
        <v>14164000000</v>
      </c>
      <c r="AP320" s="17">
        <v>0</v>
      </c>
      <c r="AQ320" s="17">
        <v>0</v>
      </c>
      <c r="AR320" s="17">
        <v>5.3443165135808597</v>
      </c>
      <c r="AS320" s="17">
        <v>4.0383765520977404</v>
      </c>
      <c r="AT320" s="17">
        <v>2114000000</v>
      </c>
      <c r="AU320" s="17">
        <v>2114000000</v>
      </c>
      <c r="AV320" s="17">
        <v>0.64005183390442999</v>
      </c>
      <c r="AW320" s="17">
        <v>11.329653250442099</v>
      </c>
      <c r="AX320" s="17">
        <v>11.329653250442099</v>
      </c>
      <c r="AY320" s="17">
        <v>15.8843681922135</v>
      </c>
      <c r="AZ320" s="17">
        <v>0</v>
      </c>
      <c r="BA320" s="17">
        <v>0</v>
      </c>
      <c r="BB320" s="17">
        <v>0.77871963897927798</v>
      </c>
      <c r="BC320" s="17">
        <v>0</v>
      </c>
      <c r="BD320" s="17">
        <v>0</v>
      </c>
      <c r="BE320" s="17">
        <v>0</v>
      </c>
      <c r="BF320" s="17">
        <v>0</v>
      </c>
      <c r="BG320" s="17">
        <v>0</v>
      </c>
      <c r="BH320" s="17">
        <v>0</v>
      </c>
      <c r="BI320" s="17">
        <v>0</v>
      </c>
      <c r="BJ320" s="17">
        <v>0</v>
      </c>
      <c r="BK320" s="17">
        <v>0</v>
      </c>
      <c r="BL320" s="17">
        <v>0</v>
      </c>
      <c r="BM320" s="17">
        <v>0</v>
      </c>
      <c r="BN320" s="17">
        <v>0</v>
      </c>
      <c r="BO320" s="17">
        <v>0</v>
      </c>
      <c r="BP320" s="17">
        <v>0</v>
      </c>
      <c r="BQ320" s="17">
        <v>0</v>
      </c>
      <c r="BR320" s="17">
        <v>0</v>
      </c>
      <c r="BS320" s="17">
        <v>0</v>
      </c>
      <c r="BT320" s="17">
        <v>0</v>
      </c>
      <c r="BU320" s="17">
        <v>0</v>
      </c>
      <c r="BV320" s="17">
        <v>0</v>
      </c>
      <c r="BW320" s="17" t="s">
        <v>277</v>
      </c>
      <c r="BX320" s="17">
        <v>0</v>
      </c>
      <c r="BY320" s="17">
        <v>0</v>
      </c>
      <c r="BZ320" s="17">
        <v>0</v>
      </c>
      <c r="CA320" s="17">
        <v>0</v>
      </c>
      <c r="CB320" s="17">
        <v>0</v>
      </c>
      <c r="CC320" s="17">
        <v>0</v>
      </c>
    </row>
    <row r="321" spans="1:81" x14ac:dyDescent="0.3">
      <c r="A321" t="s">
        <v>88</v>
      </c>
      <c r="B321" t="s">
        <v>85</v>
      </c>
      <c r="C321" t="s">
        <v>3</v>
      </c>
      <c r="D321">
        <v>4039450</v>
      </c>
      <c r="E321" t="s">
        <v>29</v>
      </c>
      <c r="F321" t="s">
        <v>61</v>
      </c>
      <c r="G321">
        <v>-541.64</v>
      </c>
      <c r="H321">
        <v>730.45</v>
      </c>
      <c r="I321">
        <v>1272.0899999999999</v>
      </c>
      <c r="J321">
        <v>11456.45</v>
      </c>
      <c r="K321">
        <v>39353.599999999999</v>
      </c>
      <c r="L321">
        <v>2.8</v>
      </c>
      <c r="M321">
        <v>14877.31</v>
      </c>
      <c r="N321">
        <v>291.12</v>
      </c>
      <c r="O321">
        <v>2.2999999999999998</v>
      </c>
      <c r="P321">
        <v>5.33</v>
      </c>
      <c r="Q321">
        <v>1</v>
      </c>
      <c r="R321">
        <v>1</v>
      </c>
      <c r="S321" t="s">
        <v>137</v>
      </c>
      <c r="T321" t="s">
        <v>201</v>
      </c>
      <c r="U321" s="17">
        <v>403799000000</v>
      </c>
      <c r="V321" t="s">
        <v>289</v>
      </c>
      <c r="W321" t="s">
        <v>288</v>
      </c>
      <c r="X321" s="17">
        <v>16023000000</v>
      </c>
      <c r="Y321" s="17">
        <v>13190000000</v>
      </c>
      <c r="Z321" s="17">
        <v>12045000000</v>
      </c>
      <c r="AA321" s="17">
        <v>3005000000</v>
      </c>
      <c r="AB321" s="17">
        <v>5.87</v>
      </c>
      <c r="AC321" s="17">
        <v>45.6575682382134</v>
      </c>
      <c r="AD321" s="17">
        <v>0.77523654550209598</v>
      </c>
      <c r="AE321" s="17">
        <v>15.0017472916979</v>
      </c>
      <c r="AF321" s="17">
        <v>403799000000</v>
      </c>
      <c r="AG321" s="17">
        <v>144768000000</v>
      </c>
      <c r="AH321" s="17">
        <v>21632000000</v>
      </c>
      <c r="AI321" s="17">
        <v>37955</v>
      </c>
      <c r="AJ321" s="17">
        <v>403799000000</v>
      </c>
      <c r="AK321" s="17">
        <v>0</v>
      </c>
      <c r="AL321" s="17">
        <v>0</v>
      </c>
      <c r="AM321" s="17">
        <v>21632000000</v>
      </c>
      <c r="AN321" s="17">
        <v>21632000000</v>
      </c>
      <c r="AO321" s="17">
        <v>16650000000</v>
      </c>
      <c r="AP321" s="17">
        <v>0</v>
      </c>
      <c r="AQ321" s="17">
        <v>0</v>
      </c>
      <c r="AR321" s="17">
        <v>5.35712074571755</v>
      </c>
      <c r="AS321" s="17">
        <v>4.1748471103288001</v>
      </c>
      <c r="AT321" s="17">
        <v>3005000000</v>
      </c>
      <c r="AU321" s="17">
        <v>3005000000</v>
      </c>
      <c r="AV321" s="17">
        <v>0.77523654550209598</v>
      </c>
      <c r="AW321" s="17">
        <v>15.0017472916979</v>
      </c>
      <c r="AX321" s="17">
        <v>15.0017472916979</v>
      </c>
      <c r="AY321" s="17">
        <v>21.2560690151446</v>
      </c>
      <c r="AZ321" s="17">
        <v>0</v>
      </c>
      <c r="BA321" s="17">
        <v>0</v>
      </c>
      <c r="BB321" s="17">
        <v>0.61915730755575105</v>
      </c>
      <c r="BC321" s="17">
        <v>0</v>
      </c>
      <c r="BD321" s="17">
        <v>0</v>
      </c>
      <c r="BE321" s="17">
        <v>0</v>
      </c>
      <c r="BF321" s="17">
        <v>0</v>
      </c>
      <c r="BG321" s="17">
        <v>0</v>
      </c>
      <c r="BH321" s="17">
        <v>0</v>
      </c>
      <c r="BI321" s="17">
        <v>0</v>
      </c>
      <c r="BJ321" s="17">
        <v>0</v>
      </c>
      <c r="BK321" s="17">
        <v>0</v>
      </c>
      <c r="BL321" s="17">
        <v>0</v>
      </c>
      <c r="BM321" s="17">
        <v>0</v>
      </c>
      <c r="BN321" s="17">
        <v>0</v>
      </c>
      <c r="BO321" s="17">
        <v>0</v>
      </c>
      <c r="BP321" s="17">
        <v>0</v>
      </c>
      <c r="BQ321" s="17">
        <v>0</v>
      </c>
      <c r="BR321" s="17">
        <v>0</v>
      </c>
      <c r="BS321" s="17">
        <v>0</v>
      </c>
      <c r="BT321" s="17">
        <v>0</v>
      </c>
      <c r="BU321" s="17">
        <v>0</v>
      </c>
      <c r="BV321" s="17">
        <v>0</v>
      </c>
      <c r="BW321" s="17" t="s">
        <v>277</v>
      </c>
      <c r="BX321" s="17">
        <v>0</v>
      </c>
      <c r="BY321" s="17">
        <v>0</v>
      </c>
      <c r="BZ321" s="17">
        <v>0</v>
      </c>
      <c r="CA321" s="17">
        <v>0</v>
      </c>
      <c r="CB321" s="17">
        <v>0</v>
      </c>
      <c r="CC321" s="17">
        <v>0</v>
      </c>
    </row>
    <row r="322" spans="1:81" x14ac:dyDescent="0.3">
      <c r="A322" t="s">
        <v>88</v>
      </c>
      <c r="B322" t="s">
        <v>85</v>
      </c>
      <c r="C322" t="s">
        <v>3</v>
      </c>
      <c r="D322">
        <v>4039450</v>
      </c>
      <c r="E322" t="s">
        <v>29</v>
      </c>
      <c r="F322" t="s">
        <v>62</v>
      </c>
      <c r="G322">
        <v>-664.76</v>
      </c>
      <c r="H322">
        <v>823.58</v>
      </c>
      <c r="I322">
        <v>1488.35</v>
      </c>
      <c r="J322">
        <v>12217.2</v>
      </c>
      <c r="K322">
        <v>41589.26</v>
      </c>
      <c r="L322">
        <v>3.85</v>
      </c>
      <c r="M322">
        <v>15449.76</v>
      </c>
      <c r="N322">
        <v>293.76</v>
      </c>
      <c r="O322">
        <v>2.67</v>
      </c>
      <c r="P322">
        <v>6.18</v>
      </c>
      <c r="Q322">
        <v>1</v>
      </c>
      <c r="R322">
        <v>1</v>
      </c>
      <c r="S322" t="s">
        <v>137</v>
      </c>
      <c r="T322" t="s">
        <v>201</v>
      </c>
      <c r="U322" s="17">
        <v>531379000000</v>
      </c>
      <c r="V322" t="s">
        <v>289</v>
      </c>
      <c r="W322" t="s">
        <v>288</v>
      </c>
      <c r="X322" s="17">
        <v>20951000000</v>
      </c>
      <c r="Y322" s="17">
        <v>16409000000</v>
      </c>
      <c r="Z322" s="17">
        <v>15564000000</v>
      </c>
      <c r="AA322" s="17">
        <v>4553000000</v>
      </c>
      <c r="AB322" s="17">
        <v>8.92</v>
      </c>
      <c r="AC322" s="17">
        <v>51.959114139693398</v>
      </c>
      <c r="AD322" s="17">
        <v>0.97626295845414701</v>
      </c>
      <c r="AE322" s="17">
        <v>19.817192600652898</v>
      </c>
      <c r="AF322" s="17">
        <v>531379000000</v>
      </c>
      <c r="AG322" s="17">
        <v>183228000000</v>
      </c>
      <c r="AH322" s="17">
        <v>25079000000</v>
      </c>
      <c r="AI322" s="17">
        <v>38317</v>
      </c>
      <c r="AJ322" s="17">
        <v>531379000000</v>
      </c>
      <c r="AK322" s="17">
        <v>0</v>
      </c>
      <c r="AL322" s="17">
        <v>0</v>
      </c>
      <c r="AM322" s="17">
        <v>25079000000</v>
      </c>
      <c r="AN322" s="17">
        <v>25079000000</v>
      </c>
      <c r="AO322" s="17">
        <v>20208000000</v>
      </c>
      <c r="AP322" s="17">
        <v>0</v>
      </c>
      <c r="AQ322" s="17">
        <v>0</v>
      </c>
      <c r="AR322" s="17">
        <v>4.7196069095692499</v>
      </c>
      <c r="AS322" s="17">
        <v>3.8381183191898298</v>
      </c>
      <c r="AT322" s="17">
        <v>4553000000</v>
      </c>
      <c r="AU322" s="17">
        <v>4553000000</v>
      </c>
      <c r="AV322" s="17">
        <v>0.97626295845414701</v>
      </c>
      <c r="AW322" s="17">
        <v>19.817192600652898</v>
      </c>
      <c r="AX322" s="17">
        <v>19.817192600652898</v>
      </c>
      <c r="AY322" s="17">
        <v>25.665450568012702</v>
      </c>
      <c r="AZ322" s="17">
        <v>0</v>
      </c>
      <c r="BA322" s="17">
        <v>0</v>
      </c>
      <c r="BB322" s="17">
        <v>0.70459039786521505</v>
      </c>
      <c r="BC322" s="17">
        <v>0</v>
      </c>
      <c r="BD322" s="17">
        <v>0</v>
      </c>
      <c r="BE322" s="17">
        <v>0</v>
      </c>
      <c r="BF322" s="17">
        <v>0</v>
      </c>
      <c r="BG322" s="17">
        <v>0</v>
      </c>
      <c r="BH322" s="17">
        <v>0</v>
      </c>
      <c r="BI322" s="17">
        <v>0</v>
      </c>
      <c r="BJ322" s="17">
        <v>0</v>
      </c>
      <c r="BK322" s="17">
        <v>0</v>
      </c>
      <c r="BL322" s="17">
        <v>0</v>
      </c>
      <c r="BM322" s="17">
        <v>0</v>
      </c>
      <c r="BN322" s="17">
        <v>0</v>
      </c>
      <c r="BO322" s="17">
        <v>0</v>
      </c>
      <c r="BP322" s="17">
        <v>0</v>
      </c>
      <c r="BQ322" s="17">
        <v>0</v>
      </c>
      <c r="BR322" s="17">
        <v>0</v>
      </c>
      <c r="BS322" s="17">
        <v>0</v>
      </c>
      <c r="BT322" s="17">
        <v>0</v>
      </c>
      <c r="BU322" s="17">
        <v>0</v>
      </c>
      <c r="BV322" s="17">
        <v>0</v>
      </c>
      <c r="BW322" s="17" t="s">
        <v>277</v>
      </c>
      <c r="BX322" s="17">
        <v>0</v>
      </c>
      <c r="BY322" s="17">
        <v>0</v>
      </c>
      <c r="BZ322" s="17">
        <v>0</v>
      </c>
      <c r="CA322" s="17">
        <v>0</v>
      </c>
      <c r="CB322" s="17">
        <v>0</v>
      </c>
      <c r="CC322" s="17">
        <v>0</v>
      </c>
    </row>
    <row r="323" spans="1:81" x14ac:dyDescent="0.3">
      <c r="A323" t="s">
        <v>88</v>
      </c>
      <c r="B323" t="s">
        <v>85</v>
      </c>
      <c r="C323" t="s">
        <v>3</v>
      </c>
      <c r="D323">
        <v>4039450</v>
      </c>
      <c r="E323" t="s">
        <v>29</v>
      </c>
      <c r="F323" t="s">
        <v>63</v>
      </c>
      <c r="G323">
        <v>-782.8</v>
      </c>
      <c r="H323">
        <v>913.02</v>
      </c>
      <c r="I323">
        <v>1695.82</v>
      </c>
      <c r="J323">
        <v>13039.2</v>
      </c>
      <c r="K323">
        <v>43983.02</v>
      </c>
      <c r="L323">
        <v>3.48</v>
      </c>
      <c r="M323">
        <v>15987.96</v>
      </c>
      <c r="N323">
        <v>296.45999999999998</v>
      </c>
      <c r="O323">
        <v>3.37</v>
      </c>
      <c r="P323">
        <v>7.31</v>
      </c>
      <c r="Q323">
        <v>1</v>
      </c>
      <c r="R323">
        <v>1</v>
      </c>
      <c r="S323" t="s">
        <v>137</v>
      </c>
      <c r="T323" t="s">
        <v>201</v>
      </c>
      <c r="U323" s="17">
        <v>706804000000</v>
      </c>
      <c r="V323" t="s">
        <v>289</v>
      </c>
      <c r="W323" t="s">
        <v>288</v>
      </c>
      <c r="X323" s="17">
        <v>25238000000</v>
      </c>
      <c r="Y323" s="17">
        <v>27280000000</v>
      </c>
      <c r="Z323" s="17">
        <v>26426000000</v>
      </c>
      <c r="AA323" s="17">
        <v>5626000000</v>
      </c>
      <c r="AB323" s="17">
        <v>11.21</v>
      </c>
      <c r="AC323" s="17">
        <v>25.672645739910301</v>
      </c>
      <c r="AD323" s="17">
        <v>0.89684865539455205</v>
      </c>
      <c r="AE323" s="17">
        <v>21.420956442278399</v>
      </c>
      <c r="AF323" s="17">
        <v>706804000000</v>
      </c>
      <c r="AG323" s="17">
        <v>304252000000</v>
      </c>
      <c r="AH323" s="17">
        <v>28002000000</v>
      </c>
      <c r="AI323" s="17">
        <v>38681</v>
      </c>
      <c r="AJ323" s="17">
        <v>706804000000</v>
      </c>
      <c r="AK323" s="17">
        <v>0</v>
      </c>
      <c r="AL323" s="17">
        <v>0</v>
      </c>
      <c r="AM323" s="17">
        <v>28002000000</v>
      </c>
      <c r="AN323" s="17">
        <v>28002000000</v>
      </c>
      <c r="AO323" s="17">
        <v>22799000000</v>
      </c>
      <c r="AP323" s="17">
        <v>0</v>
      </c>
      <c r="AQ323" s="17">
        <v>0</v>
      </c>
      <c r="AR323" s="17">
        <v>3.9617772395176001</v>
      </c>
      <c r="AS323" s="17">
        <v>3.2495677742762599</v>
      </c>
      <c r="AT323" s="17">
        <v>5626000000</v>
      </c>
      <c r="AU323" s="17">
        <v>5626000000</v>
      </c>
      <c r="AV323" s="17">
        <v>0.89684865539455205</v>
      </c>
      <c r="AW323" s="17">
        <v>21.420956442278399</v>
      </c>
      <c r="AX323" s="17">
        <v>21.802845370442402</v>
      </c>
      <c r="AY323" s="17">
        <v>28.111019157845298</v>
      </c>
      <c r="AZ323" s="17">
        <v>0</v>
      </c>
      <c r="BA323" s="17">
        <v>0</v>
      </c>
      <c r="BB323" s="17">
        <v>0.57372170472182604</v>
      </c>
      <c r="BC323" s="17">
        <v>0</v>
      </c>
      <c r="BD323" s="17">
        <v>0</v>
      </c>
      <c r="BE323" s="17">
        <v>0</v>
      </c>
      <c r="BF323" s="17">
        <v>0</v>
      </c>
      <c r="BG323" s="17">
        <v>0</v>
      </c>
      <c r="BH323" s="17">
        <v>0</v>
      </c>
      <c r="BI323" s="17">
        <v>0</v>
      </c>
      <c r="BJ323" s="17">
        <v>0</v>
      </c>
      <c r="BK323" s="17">
        <v>0</v>
      </c>
      <c r="BL323" s="17">
        <v>0</v>
      </c>
      <c r="BM323" s="17">
        <v>0</v>
      </c>
      <c r="BN323" s="17">
        <v>0</v>
      </c>
      <c r="BO323" s="17">
        <v>0</v>
      </c>
      <c r="BP323" s="17">
        <v>0</v>
      </c>
      <c r="BQ323" s="17">
        <v>0</v>
      </c>
      <c r="BR323" s="17">
        <v>0</v>
      </c>
      <c r="BS323" s="17">
        <v>0</v>
      </c>
      <c r="BT323" s="17">
        <v>0</v>
      </c>
      <c r="BU323" s="17">
        <v>0</v>
      </c>
      <c r="BV323" s="17">
        <v>0</v>
      </c>
      <c r="BW323" s="17" t="s">
        <v>277</v>
      </c>
      <c r="BX323" s="17">
        <v>0</v>
      </c>
      <c r="BY323" s="17">
        <v>0</v>
      </c>
      <c r="BZ323" s="17">
        <v>0</v>
      </c>
      <c r="CA323" s="17">
        <v>0</v>
      </c>
      <c r="CB323" s="17">
        <v>0</v>
      </c>
      <c r="CC323" s="17">
        <v>0</v>
      </c>
    </row>
    <row r="324" spans="1:81" x14ac:dyDescent="0.3">
      <c r="A324" t="s">
        <v>88</v>
      </c>
      <c r="B324" t="s">
        <v>85</v>
      </c>
      <c r="C324" t="s">
        <v>3</v>
      </c>
      <c r="D324">
        <v>4039450</v>
      </c>
      <c r="E324" t="s">
        <v>29</v>
      </c>
      <c r="F324" t="s">
        <v>64</v>
      </c>
      <c r="G324">
        <v>-837.29</v>
      </c>
      <c r="H324">
        <v>1040.9000000000001</v>
      </c>
      <c r="I324">
        <v>1878.19</v>
      </c>
      <c r="J324">
        <v>13815.58</v>
      </c>
      <c r="K324">
        <v>46162.48</v>
      </c>
      <c r="L324">
        <v>2.78</v>
      </c>
      <c r="M324">
        <v>16433.150000000001</v>
      </c>
      <c r="N324">
        <v>299.27999999999997</v>
      </c>
      <c r="O324">
        <v>3.22</v>
      </c>
      <c r="P324">
        <v>4.68</v>
      </c>
      <c r="Q324">
        <v>1</v>
      </c>
      <c r="R324">
        <v>1</v>
      </c>
      <c r="S324" t="s">
        <v>137</v>
      </c>
      <c r="T324" t="s">
        <v>201</v>
      </c>
      <c r="U324" s="17">
        <v>838201000000</v>
      </c>
      <c r="V324" t="s">
        <v>289</v>
      </c>
      <c r="W324" t="s">
        <v>288</v>
      </c>
      <c r="X324" s="17">
        <v>37665000000</v>
      </c>
      <c r="Y324" s="17">
        <v>47243000000</v>
      </c>
      <c r="Z324" s="17">
        <v>46248000000</v>
      </c>
      <c r="AA324" s="17">
        <v>9537000000</v>
      </c>
      <c r="AB324" s="17">
        <v>19.690000000000001</v>
      </c>
      <c r="AC324" s="17">
        <v>75.646743978590607</v>
      </c>
      <c r="AD324" s="17">
        <v>1.1623669530434</v>
      </c>
      <c r="AE324" s="17">
        <v>30.7169543931976</v>
      </c>
      <c r="AF324" s="17">
        <v>838201000000</v>
      </c>
      <c r="AG324" s="17">
        <v>368662000000</v>
      </c>
      <c r="AH324" s="17">
        <v>35786000000</v>
      </c>
      <c r="AI324" s="17">
        <v>39045</v>
      </c>
      <c r="AJ324" s="17">
        <v>838201000000</v>
      </c>
      <c r="AK324" s="17">
        <v>0</v>
      </c>
      <c r="AL324" s="17">
        <v>10697000000</v>
      </c>
      <c r="AM324" s="17">
        <v>35786000000</v>
      </c>
      <c r="AN324" s="17">
        <v>35786000000</v>
      </c>
      <c r="AO324" s="17">
        <v>30100000000</v>
      </c>
      <c r="AP324" s="17">
        <v>0</v>
      </c>
      <c r="AQ324" s="17">
        <v>0</v>
      </c>
      <c r="AR324" s="17">
        <v>4.2693816876858897</v>
      </c>
      <c r="AS324" s="17">
        <v>3.61555047056209</v>
      </c>
      <c r="AT324" s="17">
        <v>9537000000</v>
      </c>
      <c r="AU324" s="17">
        <v>9537000000</v>
      </c>
      <c r="AV324" s="17">
        <v>1.1623669530434</v>
      </c>
      <c r="AW324" s="17">
        <v>30.7169543931976</v>
      </c>
      <c r="AX324" s="17">
        <v>32.805082379223698</v>
      </c>
      <c r="AY324" s="17">
        <v>41.4008586680307</v>
      </c>
      <c r="AZ324" s="17">
        <v>0</v>
      </c>
      <c r="BA324" s="17">
        <v>0</v>
      </c>
      <c r="BB324" s="17">
        <v>0.68411090567606103</v>
      </c>
      <c r="BC324" s="17">
        <v>0</v>
      </c>
      <c r="BD324" s="17">
        <v>0</v>
      </c>
      <c r="BE324" s="17">
        <v>0</v>
      </c>
      <c r="BF324" s="17">
        <v>0</v>
      </c>
      <c r="BG324" s="17">
        <v>0</v>
      </c>
      <c r="BH324" s="17">
        <v>0</v>
      </c>
      <c r="BI324" s="17">
        <v>0</v>
      </c>
      <c r="BJ324" s="17">
        <v>0</v>
      </c>
      <c r="BK324" s="17">
        <v>0</v>
      </c>
      <c r="BL324" s="17">
        <v>0</v>
      </c>
      <c r="BM324" s="17">
        <v>0</v>
      </c>
      <c r="BN324" s="17">
        <v>0</v>
      </c>
      <c r="BO324" s="17">
        <v>0</v>
      </c>
      <c r="BP324" s="17">
        <v>0</v>
      </c>
      <c r="BQ324" s="17">
        <v>0</v>
      </c>
      <c r="BR324" s="17">
        <v>0</v>
      </c>
      <c r="BS324" s="17">
        <v>0</v>
      </c>
      <c r="BT324" s="17">
        <v>0</v>
      </c>
      <c r="BU324" s="17">
        <v>0</v>
      </c>
      <c r="BV324" s="17">
        <v>0</v>
      </c>
      <c r="BW324" s="17" t="s">
        <v>277</v>
      </c>
      <c r="BX324" s="17">
        <v>0</v>
      </c>
      <c r="BY324" s="17">
        <v>0</v>
      </c>
      <c r="BZ324" s="17">
        <v>0</v>
      </c>
      <c r="CA324" s="17">
        <v>0</v>
      </c>
      <c r="CB324" s="17">
        <v>0</v>
      </c>
      <c r="CC324" s="17">
        <v>0</v>
      </c>
    </row>
    <row r="325" spans="1:81" x14ac:dyDescent="0.3">
      <c r="A325" t="s">
        <v>88</v>
      </c>
      <c r="B325" t="s">
        <v>85</v>
      </c>
      <c r="C325" t="s">
        <v>3</v>
      </c>
      <c r="D325">
        <v>4039450</v>
      </c>
      <c r="E325" t="s">
        <v>29</v>
      </c>
      <c r="F325" t="s">
        <v>65</v>
      </c>
      <c r="G325">
        <v>-821.2</v>
      </c>
      <c r="H325">
        <v>1165.1500000000001</v>
      </c>
      <c r="I325">
        <v>1986.35</v>
      </c>
      <c r="J325">
        <v>14474.23</v>
      </c>
      <c r="K325">
        <v>47891.96</v>
      </c>
      <c r="L325">
        <v>2</v>
      </c>
      <c r="M325">
        <v>16762.45</v>
      </c>
      <c r="N325">
        <v>302.23</v>
      </c>
      <c r="O325">
        <v>2.87</v>
      </c>
      <c r="P325">
        <v>4.82</v>
      </c>
      <c r="Q325">
        <v>1</v>
      </c>
      <c r="R325">
        <v>1</v>
      </c>
      <c r="S325" t="s">
        <v>137</v>
      </c>
      <c r="T325" t="s">
        <v>201</v>
      </c>
      <c r="U325" s="17">
        <v>1119796000000</v>
      </c>
      <c r="V325" t="s">
        <v>289</v>
      </c>
      <c r="W325" t="s">
        <v>288</v>
      </c>
      <c r="X325" s="17">
        <v>45987000000</v>
      </c>
      <c r="Y325" s="17">
        <v>60752000000</v>
      </c>
      <c r="Z325" s="17">
        <v>59585000000</v>
      </c>
      <c r="AA325" s="17">
        <v>11599000000</v>
      </c>
      <c r="AB325" s="17">
        <v>24.73</v>
      </c>
      <c r="AC325" s="17">
        <v>25.596749619095998</v>
      </c>
      <c r="AD325" s="17">
        <v>1.16233509201778</v>
      </c>
      <c r="AE325" s="17">
        <v>30.556653231117799</v>
      </c>
      <c r="AF325" s="17">
        <v>1119796000000</v>
      </c>
      <c r="AG325" s="17">
        <v>460619000000</v>
      </c>
      <c r="AH325" s="17">
        <v>42800000000</v>
      </c>
      <c r="AI325" s="17">
        <v>39416</v>
      </c>
      <c r="AJ325" s="17">
        <v>1119796000000</v>
      </c>
      <c r="AK325" s="17">
        <v>0</v>
      </c>
      <c r="AL325" s="17">
        <v>15370000000</v>
      </c>
      <c r="AM325" s="17">
        <v>42800000000</v>
      </c>
      <c r="AN325" s="17">
        <v>42800000000</v>
      </c>
      <c r="AO325" s="17">
        <v>37708000000</v>
      </c>
      <c r="AP325" s="17">
        <v>0</v>
      </c>
      <c r="AQ325" s="17">
        <v>0</v>
      </c>
      <c r="AR325" s="17">
        <v>3.8221247441498298</v>
      </c>
      <c r="AS325" s="17">
        <v>3.38278143794227</v>
      </c>
      <c r="AT325" s="17">
        <v>11599000000</v>
      </c>
      <c r="AU325" s="17">
        <v>11599000000</v>
      </c>
      <c r="AV325" s="17">
        <v>1.16233509201778</v>
      </c>
      <c r="AW325" s="17">
        <v>30.556653231117799</v>
      </c>
      <c r="AX325" s="17">
        <v>32.723256547806898</v>
      </c>
      <c r="AY325" s="17">
        <v>39.270514130064697</v>
      </c>
      <c r="AZ325" s="17">
        <v>0</v>
      </c>
      <c r="BA325" s="17">
        <v>0</v>
      </c>
      <c r="BB325" s="17">
        <v>0.75708609536979998</v>
      </c>
      <c r="BC325" s="17">
        <v>0</v>
      </c>
      <c r="BD325" s="17">
        <v>0</v>
      </c>
      <c r="BE325" s="17">
        <v>0</v>
      </c>
      <c r="BF325" s="17">
        <v>0</v>
      </c>
      <c r="BG325" s="17">
        <v>0</v>
      </c>
      <c r="BH325" s="17">
        <v>0</v>
      </c>
      <c r="BI325" s="17">
        <v>0</v>
      </c>
      <c r="BJ325" s="17">
        <v>0</v>
      </c>
      <c r="BK325" s="17">
        <v>0</v>
      </c>
      <c r="BL325" s="17">
        <v>0</v>
      </c>
      <c r="BM325" s="17">
        <v>0</v>
      </c>
      <c r="BN325" s="17">
        <v>0</v>
      </c>
      <c r="BO325" s="17">
        <v>0</v>
      </c>
      <c r="BP325" s="17">
        <v>0</v>
      </c>
      <c r="BQ325" s="17">
        <v>0</v>
      </c>
      <c r="BR325" s="17">
        <v>0</v>
      </c>
      <c r="BS325" s="17">
        <v>0</v>
      </c>
      <c r="BT325" s="17">
        <v>0</v>
      </c>
      <c r="BU325" s="17">
        <v>0</v>
      </c>
      <c r="BV325" s="17">
        <v>0</v>
      </c>
      <c r="BW325" s="17" t="s">
        <v>277</v>
      </c>
      <c r="BX325" s="17">
        <v>0</v>
      </c>
      <c r="BY325" s="17">
        <v>0</v>
      </c>
      <c r="BZ325" s="17">
        <v>0</v>
      </c>
      <c r="CA325" s="17">
        <v>0</v>
      </c>
      <c r="CB325" s="17">
        <v>0</v>
      </c>
      <c r="CC325" s="17">
        <v>0</v>
      </c>
    </row>
    <row r="326" spans="1:81" x14ac:dyDescent="0.3">
      <c r="A326" t="s">
        <v>88</v>
      </c>
      <c r="B326" t="s">
        <v>85</v>
      </c>
      <c r="C326" t="s">
        <v>3</v>
      </c>
      <c r="D326">
        <v>4039450</v>
      </c>
      <c r="E326" t="s">
        <v>29</v>
      </c>
      <c r="F326" t="s">
        <v>66</v>
      </c>
      <c r="G326">
        <v>-832.49</v>
      </c>
      <c r="H326">
        <v>1308.8</v>
      </c>
      <c r="I326">
        <v>2141.29</v>
      </c>
      <c r="J326">
        <v>14769.86</v>
      </c>
      <c r="K326">
        <v>48434.07</v>
      </c>
      <c r="L326">
        <v>0.11</v>
      </c>
      <c r="M326">
        <v>16781.48</v>
      </c>
      <c r="N326">
        <v>304.95</v>
      </c>
      <c r="O326">
        <v>3.81</v>
      </c>
      <c r="P326">
        <v>9.7799999999999994</v>
      </c>
      <c r="Q326">
        <v>1</v>
      </c>
      <c r="R326">
        <v>1</v>
      </c>
      <c r="S326" t="s">
        <v>137</v>
      </c>
      <c r="T326" t="s">
        <v>201</v>
      </c>
      <c r="U326" s="17">
        <v>884547000000</v>
      </c>
      <c r="V326" t="s">
        <v>289</v>
      </c>
      <c r="W326" t="s">
        <v>288</v>
      </c>
      <c r="X326" s="17">
        <v>22222000000</v>
      </c>
      <c r="Y326" s="17">
        <v>35318000000</v>
      </c>
      <c r="Z326" s="17">
        <v>33693000000</v>
      </c>
      <c r="AA326" s="17">
        <v>2322000000</v>
      </c>
      <c r="AB326" s="17">
        <v>4.47</v>
      </c>
      <c r="AC326" s="17">
        <v>-81.924787707238195</v>
      </c>
      <c r="AD326" s="17">
        <v>0.20386411166345</v>
      </c>
      <c r="AE326" s="17">
        <v>4.97329424521104</v>
      </c>
      <c r="AF326" s="17">
        <v>884547000000</v>
      </c>
      <c r="AG326" s="17">
        <v>322444000000</v>
      </c>
      <c r="AH326" s="17">
        <v>65496000000</v>
      </c>
      <c r="AI326" s="17">
        <v>39780</v>
      </c>
      <c r="AJ326" s="17">
        <v>884547000000</v>
      </c>
      <c r="AK326" s="17">
        <v>0</v>
      </c>
      <c r="AL326" s="17">
        <v>27643000000</v>
      </c>
      <c r="AM326" s="17">
        <v>64369000000</v>
      </c>
      <c r="AN326" s="17">
        <v>65496000000</v>
      </c>
      <c r="AO326" s="17">
        <v>60444000000</v>
      </c>
      <c r="AP326" s="17">
        <v>0</v>
      </c>
      <c r="AQ326" s="17">
        <v>0</v>
      </c>
      <c r="AR326" s="17">
        <v>7.4044680497474999</v>
      </c>
      <c r="AS326" s="17">
        <v>6.8725802875513802</v>
      </c>
      <c r="AT326" s="17">
        <v>2322000000</v>
      </c>
      <c r="AU326" s="17">
        <v>2322000000</v>
      </c>
      <c r="AV326" s="17">
        <v>0.20386411166345</v>
      </c>
      <c r="AW326" s="17">
        <v>4.97329424521104</v>
      </c>
      <c r="AX326" s="17">
        <v>4.8583670554629803</v>
      </c>
      <c r="AY326" s="17">
        <v>5.9692976497758501</v>
      </c>
      <c r="AZ326" s="17">
        <v>0</v>
      </c>
      <c r="BA326" s="17">
        <v>0</v>
      </c>
      <c r="BB326" s="17">
        <v>0.45469949797803999</v>
      </c>
      <c r="BC326" s="17">
        <v>0</v>
      </c>
      <c r="BD326" s="17">
        <v>0</v>
      </c>
      <c r="BE326" s="17">
        <v>0</v>
      </c>
      <c r="BF326" s="17">
        <v>0</v>
      </c>
      <c r="BG326" s="17">
        <v>0</v>
      </c>
      <c r="BH326" s="17">
        <v>0</v>
      </c>
      <c r="BI326" s="17">
        <v>0</v>
      </c>
      <c r="BJ326" s="17">
        <v>0</v>
      </c>
      <c r="BK326" s="17">
        <v>0</v>
      </c>
      <c r="BL326" s="17">
        <v>0</v>
      </c>
      <c r="BM326" s="17">
        <v>0</v>
      </c>
      <c r="BN326" s="17">
        <v>0</v>
      </c>
      <c r="BO326" s="17">
        <v>0</v>
      </c>
      <c r="BP326" s="17">
        <v>0</v>
      </c>
      <c r="BQ326" s="17">
        <v>0</v>
      </c>
      <c r="BR326" s="17">
        <v>0</v>
      </c>
      <c r="BS326" s="17">
        <v>0</v>
      </c>
      <c r="BT326" s="17">
        <v>0</v>
      </c>
      <c r="BU326" s="17">
        <v>0</v>
      </c>
      <c r="BV326" s="17">
        <v>0</v>
      </c>
      <c r="BW326" s="17" t="s">
        <v>277</v>
      </c>
      <c r="BX326" s="17">
        <v>0</v>
      </c>
      <c r="BY326" s="17">
        <v>0</v>
      </c>
      <c r="BZ326" s="17">
        <v>0</v>
      </c>
      <c r="CA326" s="17">
        <v>0</v>
      </c>
      <c r="CB326" s="17">
        <v>0</v>
      </c>
      <c r="CC326" s="17">
        <v>0</v>
      </c>
    </row>
    <row r="327" spans="1:81" x14ac:dyDescent="0.3">
      <c r="A327" t="s">
        <v>88</v>
      </c>
      <c r="B327" t="s">
        <v>85</v>
      </c>
      <c r="C327" t="s">
        <v>3</v>
      </c>
      <c r="D327">
        <v>4039450</v>
      </c>
      <c r="E327" t="s">
        <v>29</v>
      </c>
      <c r="F327" t="s">
        <v>67</v>
      </c>
      <c r="G327">
        <v>-509.69</v>
      </c>
      <c r="H327">
        <v>1070.33</v>
      </c>
      <c r="I327">
        <v>1580.02</v>
      </c>
      <c r="J327">
        <v>14478.07</v>
      </c>
      <c r="K327">
        <v>47086.32</v>
      </c>
      <c r="L327">
        <v>-2.58</v>
      </c>
      <c r="M327">
        <v>16349.11</v>
      </c>
      <c r="N327">
        <v>307.48</v>
      </c>
      <c r="O327">
        <v>-0.32</v>
      </c>
      <c r="P327">
        <v>-8.75</v>
      </c>
      <c r="Q327">
        <v>1</v>
      </c>
      <c r="R327">
        <v>1</v>
      </c>
      <c r="S327" t="s">
        <v>137</v>
      </c>
      <c r="T327" t="s">
        <v>201</v>
      </c>
      <c r="U327" s="17">
        <v>848942000000</v>
      </c>
      <c r="V327" t="s">
        <v>289</v>
      </c>
      <c r="W327" t="s">
        <v>288</v>
      </c>
      <c r="X327" s="17">
        <v>45173000000</v>
      </c>
      <c r="Y327" s="17">
        <v>28272000000</v>
      </c>
      <c r="Z327" s="17">
        <v>26329000000</v>
      </c>
      <c r="AA327" s="17">
        <v>13385000000</v>
      </c>
      <c r="AB327" s="17">
        <v>22.13</v>
      </c>
      <c r="AC327" s="17">
        <v>395.07829977628597</v>
      </c>
      <c r="AD327" s="17">
        <v>1.4674330720056299</v>
      </c>
      <c r="AE327" s="17">
        <v>20.336227656357998</v>
      </c>
      <c r="AF327" s="17">
        <v>848942000000</v>
      </c>
      <c r="AG327" s="17">
        <v>375095000000</v>
      </c>
      <c r="AH327" s="17">
        <v>71674000000</v>
      </c>
      <c r="AI327" s="17">
        <v>40178</v>
      </c>
      <c r="AJ327" s="17">
        <v>848942000000</v>
      </c>
      <c r="AK327" s="17">
        <v>0</v>
      </c>
      <c r="AL327" s="17">
        <v>39418000000</v>
      </c>
      <c r="AM327" s="17">
        <v>70714000000</v>
      </c>
      <c r="AN327" s="17">
        <v>71674000000</v>
      </c>
      <c r="AO327" s="17">
        <v>66754000000</v>
      </c>
      <c r="AP327" s="17">
        <v>0</v>
      </c>
      <c r="AQ327" s="17">
        <v>0</v>
      </c>
      <c r="AR327" s="17">
        <v>8.4427440272715906</v>
      </c>
      <c r="AS327" s="17">
        <v>7.9090355464668001</v>
      </c>
      <c r="AT327" s="17">
        <v>13385000000</v>
      </c>
      <c r="AU327" s="17">
        <v>13385000000</v>
      </c>
      <c r="AV327" s="17">
        <v>1.4674330720056299</v>
      </c>
      <c r="AW327" s="17">
        <v>20.336227656357998</v>
      </c>
      <c r="AX327" s="17">
        <v>22.509415848164799</v>
      </c>
      <c r="AY327" s="17">
        <v>24.9294850603942</v>
      </c>
      <c r="AZ327" s="17">
        <v>0</v>
      </c>
      <c r="BA327" s="17">
        <v>0</v>
      </c>
      <c r="BB327" s="17">
        <v>0.54640914687157704</v>
      </c>
      <c r="BC327" s="17">
        <v>0</v>
      </c>
      <c r="BD327" s="17">
        <v>0</v>
      </c>
      <c r="BE327" s="17">
        <v>0</v>
      </c>
      <c r="BF327" s="17">
        <v>0</v>
      </c>
      <c r="BG327" s="17">
        <v>0</v>
      </c>
      <c r="BH327" s="17">
        <v>0</v>
      </c>
      <c r="BI327" s="17">
        <v>0</v>
      </c>
      <c r="BJ327" s="17">
        <v>0</v>
      </c>
      <c r="BK327" s="17">
        <v>0</v>
      </c>
      <c r="BL327" s="17">
        <v>0</v>
      </c>
      <c r="BM327" s="17">
        <v>0</v>
      </c>
      <c r="BN327" s="17">
        <v>0</v>
      </c>
      <c r="BO327" s="17">
        <v>0</v>
      </c>
      <c r="BP327" s="17">
        <v>0</v>
      </c>
      <c r="BQ327" s="17">
        <v>0</v>
      </c>
      <c r="BR327" s="17">
        <v>0</v>
      </c>
      <c r="BS327" s="17">
        <v>0</v>
      </c>
      <c r="BT327" s="17">
        <v>0</v>
      </c>
      <c r="BU327" s="17">
        <v>0</v>
      </c>
      <c r="BV327" s="17">
        <v>0</v>
      </c>
      <c r="BW327" s="17" t="s">
        <v>277</v>
      </c>
      <c r="BX327" s="17">
        <v>0</v>
      </c>
      <c r="BY327" s="17">
        <v>0</v>
      </c>
      <c r="BZ327" s="17">
        <v>0</v>
      </c>
      <c r="CA327" s="17">
        <v>0</v>
      </c>
      <c r="CB327" s="17">
        <v>0</v>
      </c>
      <c r="CC327" s="17">
        <v>0</v>
      </c>
    </row>
    <row r="328" spans="1:81" x14ac:dyDescent="0.3">
      <c r="A328" t="s">
        <v>88</v>
      </c>
      <c r="B328" t="s">
        <v>85</v>
      </c>
      <c r="C328" t="s">
        <v>3</v>
      </c>
      <c r="D328">
        <v>4039450</v>
      </c>
      <c r="E328" t="s">
        <v>29</v>
      </c>
      <c r="F328" t="s">
        <v>8</v>
      </c>
      <c r="G328">
        <v>-648.66999999999996</v>
      </c>
      <c r="H328">
        <v>1290.28</v>
      </c>
      <c r="I328">
        <v>1938.95</v>
      </c>
      <c r="J328">
        <v>15048.97</v>
      </c>
      <c r="K328">
        <v>48513.95</v>
      </c>
      <c r="L328">
        <v>2.7</v>
      </c>
      <c r="M328">
        <v>16789.75</v>
      </c>
      <c r="N328">
        <v>310.2</v>
      </c>
      <c r="O328">
        <v>1.64</v>
      </c>
      <c r="P328">
        <v>6.83</v>
      </c>
      <c r="Q328">
        <v>1</v>
      </c>
      <c r="R328">
        <v>1</v>
      </c>
      <c r="S328" t="s">
        <v>137</v>
      </c>
      <c r="T328" t="s">
        <v>201</v>
      </c>
      <c r="U328" s="17">
        <v>911332000000</v>
      </c>
      <c r="V328" t="s">
        <v>289</v>
      </c>
      <c r="W328" t="s">
        <v>288</v>
      </c>
      <c r="X328" s="17">
        <v>39161000000</v>
      </c>
      <c r="Y328" s="17">
        <v>21602000000</v>
      </c>
      <c r="Z328" s="17">
        <v>19698000000</v>
      </c>
      <c r="AA328" s="17">
        <v>8354000000</v>
      </c>
      <c r="AB328" s="17">
        <v>13.18</v>
      </c>
      <c r="AC328" s="17">
        <v>-40.442837776773601</v>
      </c>
      <c r="AD328" s="17">
        <v>0.93625948979797702</v>
      </c>
      <c r="AE328" s="17">
        <v>11.1323583302795</v>
      </c>
      <c r="AF328" s="17">
        <v>911332000000</v>
      </c>
      <c r="AG328" s="17">
        <v>422963000000</v>
      </c>
      <c r="AH328" s="17">
        <v>78228000000</v>
      </c>
      <c r="AI328" s="17">
        <v>40543</v>
      </c>
      <c r="AJ328" s="17">
        <v>911332000000</v>
      </c>
      <c r="AK328" s="17">
        <v>0</v>
      </c>
      <c r="AL328" s="17">
        <v>38569000000</v>
      </c>
      <c r="AM328" s="17">
        <v>77356000000</v>
      </c>
      <c r="AN328" s="17">
        <v>78228000000</v>
      </c>
      <c r="AO328" s="17">
        <v>72706000000</v>
      </c>
      <c r="AP328" s="17">
        <v>0</v>
      </c>
      <c r="AQ328" s="17">
        <v>0</v>
      </c>
      <c r="AR328" s="17">
        <v>8.5839189230708506</v>
      </c>
      <c r="AS328" s="17">
        <v>8.0266281008158398</v>
      </c>
      <c r="AT328" s="17">
        <v>8354000000</v>
      </c>
      <c r="AU328" s="17">
        <v>8354000000</v>
      </c>
      <c r="AV328" s="17">
        <v>0.93625948979797702</v>
      </c>
      <c r="AW328" s="17">
        <v>11.1323583302795</v>
      </c>
      <c r="AX328" s="17">
        <v>11.4606240713224</v>
      </c>
      <c r="AY328" s="17">
        <v>12.7564612810475</v>
      </c>
      <c r="AZ328" s="17">
        <v>0</v>
      </c>
      <c r="BA328" s="17">
        <v>0</v>
      </c>
      <c r="BB328" s="17">
        <v>0.53907207875607699</v>
      </c>
      <c r="BC328" s="17">
        <v>0</v>
      </c>
      <c r="BD328" s="17">
        <v>0</v>
      </c>
      <c r="BE328" s="17">
        <v>0</v>
      </c>
      <c r="BF328" s="17">
        <v>0</v>
      </c>
      <c r="BG328" s="17">
        <v>0</v>
      </c>
      <c r="BH328" s="17">
        <v>0</v>
      </c>
      <c r="BI328" s="17">
        <v>0</v>
      </c>
      <c r="BJ328" s="17">
        <v>0</v>
      </c>
      <c r="BK328" s="17">
        <v>0</v>
      </c>
      <c r="BL328" s="17">
        <v>0</v>
      </c>
      <c r="BM328" s="17">
        <v>0</v>
      </c>
      <c r="BN328" s="17">
        <v>0</v>
      </c>
      <c r="BO328" s="17">
        <v>0</v>
      </c>
      <c r="BP328" s="17">
        <v>0</v>
      </c>
      <c r="BQ328" s="17">
        <v>0</v>
      </c>
      <c r="BR328" s="17">
        <v>0</v>
      </c>
      <c r="BS328" s="17">
        <v>0</v>
      </c>
      <c r="BT328" s="17">
        <v>0</v>
      </c>
      <c r="BU328" s="17">
        <v>0</v>
      </c>
      <c r="BV328" s="17">
        <v>0</v>
      </c>
      <c r="BW328" s="17" t="s">
        <v>277</v>
      </c>
      <c r="BX328" s="17">
        <v>0</v>
      </c>
      <c r="BY328" s="17">
        <v>0</v>
      </c>
      <c r="BZ328" s="17">
        <v>0</v>
      </c>
      <c r="CA328" s="17">
        <v>0</v>
      </c>
      <c r="CB328" s="17">
        <v>0</v>
      </c>
      <c r="CC328" s="17">
        <v>0</v>
      </c>
    </row>
    <row r="329" spans="1:81" x14ac:dyDescent="0.3">
      <c r="A329" t="s">
        <v>88</v>
      </c>
      <c r="B329" t="s">
        <v>85</v>
      </c>
      <c r="C329" t="s">
        <v>3</v>
      </c>
      <c r="D329">
        <v>4039450</v>
      </c>
      <c r="E329" t="s">
        <v>29</v>
      </c>
      <c r="F329" t="s">
        <v>68</v>
      </c>
      <c r="G329">
        <v>-741</v>
      </c>
      <c r="H329">
        <v>1498.89</v>
      </c>
      <c r="I329">
        <v>2239.89</v>
      </c>
      <c r="J329">
        <v>15599.73</v>
      </c>
      <c r="K329">
        <v>49912.6</v>
      </c>
      <c r="L329">
        <v>1.56</v>
      </c>
      <c r="M329">
        <v>17052.41</v>
      </c>
      <c r="N329">
        <v>312.54000000000002</v>
      </c>
      <c r="O329">
        <v>3.14</v>
      </c>
      <c r="P329">
        <v>8.8000000000000007</v>
      </c>
      <c r="Q329">
        <v>1</v>
      </c>
      <c r="R329">
        <v>1</v>
      </c>
      <c r="S329" t="s">
        <v>137</v>
      </c>
      <c r="T329" t="s">
        <v>201</v>
      </c>
      <c r="U329" s="17">
        <v>923225000000</v>
      </c>
      <c r="V329" t="s">
        <v>289</v>
      </c>
      <c r="W329" t="s">
        <v>288</v>
      </c>
      <c r="X329" s="17">
        <v>28811000000</v>
      </c>
      <c r="Y329" s="17">
        <v>15580000000</v>
      </c>
      <c r="Z329" s="17">
        <v>14151000000</v>
      </c>
      <c r="AA329" s="17">
        <v>4442000000</v>
      </c>
      <c r="AB329" s="17">
        <v>4.51</v>
      </c>
      <c r="AC329" s="17">
        <v>-65.7814871016692</v>
      </c>
      <c r="AD329" s="17">
        <v>0.47034407543293999</v>
      </c>
      <c r="AE329" s="17">
        <v>6.0540290060495998</v>
      </c>
      <c r="AF329" s="17">
        <v>923022000000</v>
      </c>
      <c r="AG329" s="17">
        <v>424246000000</v>
      </c>
      <c r="AH329" s="17">
        <v>71829000000</v>
      </c>
      <c r="AI329" s="17">
        <v>40908</v>
      </c>
      <c r="AJ329" s="17">
        <v>923022000000</v>
      </c>
      <c r="AK329" s="17">
        <v>0</v>
      </c>
      <c r="AL329" s="17">
        <v>46109000000</v>
      </c>
      <c r="AM329" s="17">
        <v>70379000000</v>
      </c>
      <c r="AN329" s="17">
        <v>71829000000</v>
      </c>
      <c r="AO329" s="17">
        <v>66361000000</v>
      </c>
      <c r="AP329" s="17">
        <v>0</v>
      </c>
      <c r="AQ329" s="17">
        <v>0</v>
      </c>
      <c r="AR329" s="17">
        <v>7.7819380253125097</v>
      </c>
      <c r="AS329" s="17">
        <v>7.23238087349627</v>
      </c>
      <c r="AT329" s="17">
        <v>4442000000</v>
      </c>
      <c r="AU329" s="17">
        <v>4442000000</v>
      </c>
      <c r="AV329" s="17">
        <v>0.47034407543293999</v>
      </c>
      <c r="AW329" s="17">
        <v>6.0540290060495998</v>
      </c>
      <c r="AX329" s="17">
        <v>3.6526092144707398</v>
      </c>
      <c r="AY329" s="17">
        <v>4.3596470119490496</v>
      </c>
      <c r="AZ329" s="17">
        <v>0</v>
      </c>
      <c r="BA329" s="17">
        <v>0</v>
      </c>
      <c r="BB329" s="17">
        <v>0.46176733745228499</v>
      </c>
      <c r="BC329" s="17">
        <v>0</v>
      </c>
      <c r="BD329" s="17">
        <v>0</v>
      </c>
      <c r="BE329" s="17">
        <v>0</v>
      </c>
      <c r="BF329" s="17">
        <v>0</v>
      </c>
      <c r="BG329" s="17">
        <v>0</v>
      </c>
      <c r="BH329" s="17">
        <v>0</v>
      </c>
      <c r="BI329" s="17">
        <v>0</v>
      </c>
      <c r="BJ329" s="17">
        <v>0</v>
      </c>
      <c r="BK329" s="17">
        <v>0</v>
      </c>
      <c r="BL329" s="17">
        <v>0</v>
      </c>
      <c r="BM329" s="17">
        <v>0</v>
      </c>
      <c r="BN329" s="17">
        <v>0</v>
      </c>
      <c r="BO329" s="17">
        <v>0</v>
      </c>
      <c r="BP329" s="17">
        <v>0</v>
      </c>
      <c r="BQ329" s="17">
        <v>0</v>
      </c>
      <c r="BR329" s="17">
        <v>0</v>
      </c>
      <c r="BS329" s="17">
        <v>0</v>
      </c>
      <c r="BT329" s="17">
        <v>0</v>
      </c>
      <c r="BU329" s="17">
        <v>0</v>
      </c>
      <c r="BV329" s="17">
        <v>0</v>
      </c>
      <c r="BW329" s="17" t="s">
        <v>277</v>
      </c>
      <c r="BX329" s="17">
        <v>0</v>
      </c>
      <c r="BY329" s="17">
        <v>0</v>
      </c>
      <c r="BZ329" s="17">
        <v>0</v>
      </c>
      <c r="CA329" s="17">
        <v>0</v>
      </c>
      <c r="CB329" s="17">
        <v>0</v>
      </c>
      <c r="CC329" s="17">
        <v>0</v>
      </c>
    </row>
    <row r="330" spans="1:81" x14ac:dyDescent="0.3">
      <c r="A330" t="s">
        <v>88</v>
      </c>
      <c r="B330" t="s">
        <v>85</v>
      </c>
      <c r="C330" t="s">
        <v>3</v>
      </c>
      <c r="D330">
        <v>4039450</v>
      </c>
      <c r="E330" t="s">
        <v>29</v>
      </c>
      <c r="F330" t="s">
        <v>69</v>
      </c>
      <c r="G330">
        <v>-741.12</v>
      </c>
      <c r="H330">
        <v>1562.63</v>
      </c>
      <c r="I330">
        <v>2303.75</v>
      </c>
      <c r="J330">
        <v>16253.97</v>
      </c>
      <c r="K330">
        <v>51628</v>
      </c>
      <c r="L330">
        <v>2.29</v>
      </c>
      <c r="M330">
        <v>17442.759999999998</v>
      </c>
      <c r="N330">
        <v>314.83</v>
      </c>
      <c r="O330">
        <v>2.0699999999999998</v>
      </c>
      <c r="P330">
        <v>0.54</v>
      </c>
      <c r="Q330">
        <v>1</v>
      </c>
      <c r="R330">
        <v>1</v>
      </c>
      <c r="S330" t="s">
        <v>137</v>
      </c>
      <c r="T330" t="s">
        <v>201</v>
      </c>
      <c r="U330" s="17">
        <v>938555000000</v>
      </c>
      <c r="V330" t="s">
        <v>289</v>
      </c>
      <c r="W330" t="s">
        <v>288</v>
      </c>
      <c r="X330" s="17">
        <v>33669000000</v>
      </c>
      <c r="Y330" s="17">
        <v>20042000000</v>
      </c>
      <c r="Z330" s="17">
        <v>18708000000</v>
      </c>
      <c r="AA330" s="17">
        <v>7475000000</v>
      </c>
      <c r="AB330" s="17">
        <v>14.13</v>
      </c>
      <c r="AC330" s="17">
        <v>213.30376940132999</v>
      </c>
      <c r="AD330" s="17">
        <v>0.78950481413102702</v>
      </c>
      <c r="AE330" s="17">
        <v>10.095774800068201</v>
      </c>
      <c r="AF330" s="17">
        <v>938205000000</v>
      </c>
      <c r="AG330" s="17">
        <v>415076000000</v>
      </c>
      <c r="AH330" s="17">
        <v>76224000000</v>
      </c>
      <c r="AI330" s="17">
        <v>41274</v>
      </c>
      <c r="AJ330" s="17">
        <v>938205000000</v>
      </c>
      <c r="AK330" s="17">
        <v>0</v>
      </c>
      <c r="AL330" s="17">
        <v>70124000000</v>
      </c>
      <c r="AM330" s="17">
        <v>75716000000</v>
      </c>
      <c r="AN330" s="17">
        <v>76224000000</v>
      </c>
      <c r="AO330" s="17">
        <v>71125000000</v>
      </c>
      <c r="AP330" s="17">
        <v>0</v>
      </c>
      <c r="AQ330" s="17">
        <v>0</v>
      </c>
      <c r="AR330" s="17">
        <v>8.1244504132892104</v>
      </c>
      <c r="AS330" s="17">
        <v>7.6223923112701</v>
      </c>
      <c r="AT330" s="17">
        <v>7475000000</v>
      </c>
      <c r="AU330" s="17">
        <v>7475000000</v>
      </c>
      <c r="AV330" s="17">
        <v>0.78950481413102702</v>
      </c>
      <c r="AW330" s="17">
        <v>10.095774800068201</v>
      </c>
      <c r="AX330" s="17">
        <v>10.7018110305556</v>
      </c>
      <c r="AY330" s="17">
        <v>11.961186692011401</v>
      </c>
      <c r="AZ330" s="17">
        <v>0</v>
      </c>
      <c r="BA330" s="17">
        <v>0</v>
      </c>
      <c r="BB330" s="17">
        <v>0.52186532262493701</v>
      </c>
      <c r="BC330" s="17">
        <v>0</v>
      </c>
      <c r="BD330" s="17">
        <v>0</v>
      </c>
      <c r="BE330" s="17">
        <v>0</v>
      </c>
      <c r="BF330" s="17">
        <v>0</v>
      </c>
      <c r="BG330" s="17">
        <v>0</v>
      </c>
      <c r="BH330" s="17">
        <v>0</v>
      </c>
      <c r="BI330" s="17">
        <v>0</v>
      </c>
      <c r="BJ330" s="17">
        <v>0</v>
      </c>
      <c r="BK330" s="17">
        <v>0</v>
      </c>
      <c r="BL330" s="17">
        <v>0</v>
      </c>
      <c r="BM330" s="17">
        <v>0</v>
      </c>
      <c r="BN330" s="17">
        <v>0</v>
      </c>
      <c r="BO330" s="17">
        <v>0</v>
      </c>
      <c r="BP330" s="17">
        <v>0</v>
      </c>
      <c r="BQ330" s="17">
        <v>0</v>
      </c>
      <c r="BR330" s="17">
        <v>0</v>
      </c>
      <c r="BS330" s="17">
        <v>0</v>
      </c>
      <c r="BT330" s="17">
        <v>0</v>
      </c>
      <c r="BU330" s="17">
        <v>0</v>
      </c>
      <c r="BV330" s="17">
        <v>0</v>
      </c>
      <c r="BW330" s="17" t="s">
        <v>277</v>
      </c>
      <c r="BX330" s="17">
        <v>0</v>
      </c>
      <c r="BY330" s="17">
        <v>0</v>
      </c>
      <c r="BZ330" s="17">
        <v>0</v>
      </c>
      <c r="CA330" s="17">
        <v>0</v>
      </c>
      <c r="CB330" s="17">
        <v>0</v>
      </c>
      <c r="CC330" s="17">
        <v>0</v>
      </c>
    </row>
    <row r="331" spans="1:81" x14ac:dyDescent="0.3">
      <c r="A331" t="s">
        <v>88</v>
      </c>
      <c r="B331" t="s">
        <v>85</v>
      </c>
      <c r="C331" t="s">
        <v>3</v>
      </c>
      <c r="D331">
        <v>4039450</v>
      </c>
      <c r="E331" t="s">
        <v>29</v>
      </c>
      <c r="F331" t="s">
        <v>70</v>
      </c>
      <c r="G331">
        <v>-700.54</v>
      </c>
      <c r="H331">
        <v>1593.71</v>
      </c>
      <c r="I331">
        <v>2294.25</v>
      </c>
      <c r="J331">
        <v>16880.68</v>
      </c>
      <c r="K331">
        <v>53227.97</v>
      </c>
      <c r="L331">
        <v>2.12</v>
      </c>
      <c r="M331">
        <v>17812.169999999998</v>
      </c>
      <c r="N331">
        <v>317.14</v>
      </c>
      <c r="O331">
        <v>1.47</v>
      </c>
      <c r="P331">
        <v>0.61</v>
      </c>
      <c r="Q331">
        <v>1</v>
      </c>
      <c r="R331">
        <v>1</v>
      </c>
      <c r="S331" t="s">
        <v>137</v>
      </c>
      <c r="T331" t="s">
        <v>201</v>
      </c>
      <c r="U331" s="17">
        <v>911507000000</v>
      </c>
      <c r="V331" t="s">
        <v>289</v>
      </c>
      <c r="W331" t="s">
        <v>288</v>
      </c>
      <c r="X331" s="17">
        <v>33995000000</v>
      </c>
      <c r="Y331" s="17">
        <v>19511000000</v>
      </c>
      <c r="Z331" s="17">
        <v>18405000000</v>
      </c>
      <c r="AA331" s="17">
        <v>8040000000</v>
      </c>
      <c r="AB331" s="17">
        <v>15.46</v>
      </c>
      <c r="AC331" s="17">
        <v>9.4125973106864809</v>
      </c>
      <c r="AD331" s="17">
        <v>0.85202886724669602</v>
      </c>
      <c r="AE331" s="17">
        <v>10.3217026958066</v>
      </c>
      <c r="AF331" s="17">
        <v>911124000000</v>
      </c>
      <c r="AG331" s="17">
        <v>394870000000</v>
      </c>
      <c r="AH331" s="17">
        <v>78793000000</v>
      </c>
      <c r="AI331" s="17">
        <v>41639</v>
      </c>
      <c r="AJ331" s="17">
        <v>911124000000</v>
      </c>
      <c r="AK331" s="17">
        <v>0</v>
      </c>
      <c r="AL331" s="17">
        <v>70807000000</v>
      </c>
      <c r="AM331" s="17">
        <v>78467000000</v>
      </c>
      <c r="AN331" s="17">
        <v>78793000000</v>
      </c>
      <c r="AO331" s="17">
        <v>74417000000</v>
      </c>
      <c r="AP331" s="17">
        <v>0</v>
      </c>
      <c r="AQ331" s="17">
        <v>0</v>
      </c>
      <c r="AR331" s="17">
        <v>8.6478898591190703</v>
      </c>
      <c r="AS331" s="17">
        <v>8.2070211348687803</v>
      </c>
      <c r="AT331" s="17">
        <v>8040000000</v>
      </c>
      <c r="AU331" s="17">
        <v>8040000000</v>
      </c>
      <c r="AV331" s="17">
        <v>0.85202886724669602</v>
      </c>
      <c r="AW331" s="17">
        <v>10.3217026958066</v>
      </c>
      <c r="AX331" s="17">
        <v>10.9649309547125</v>
      </c>
      <c r="AY331" s="17">
        <v>11.9318408252885</v>
      </c>
      <c r="AZ331" s="17">
        <v>0</v>
      </c>
      <c r="BA331" s="17">
        <v>0</v>
      </c>
      <c r="BB331" s="17">
        <v>0.63626633320263204</v>
      </c>
      <c r="BC331" s="17">
        <v>0</v>
      </c>
      <c r="BD331" s="17">
        <v>0</v>
      </c>
      <c r="BE331" s="17">
        <v>0</v>
      </c>
      <c r="BF331" s="17">
        <v>0</v>
      </c>
      <c r="BG331" s="17">
        <v>0</v>
      </c>
      <c r="BH331" s="17">
        <v>0</v>
      </c>
      <c r="BI331" s="17">
        <v>0</v>
      </c>
      <c r="BJ331" s="17">
        <v>0</v>
      </c>
      <c r="BK331" s="17">
        <v>0</v>
      </c>
      <c r="BL331" s="17">
        <v>0</v>
      </c>
      <c r="BM331" s="17">
        <v>0</v>
      </c>
      <c r="BN331" s="17">
        <v>0</v>
      </c>
      <c r="BO331" s="17">
        <v>0</v>
      </c>
      <c r="BP331" s="17">
        <v>0</v>
      </c>
      <c r="BQ331" s="17">
        <v>0</v>
      </c>
      <c r="BR331" s="17">
        <v>0</v>
      </c>
      <c r="BS331" s="17">
        <v>0</v>
      </c>
      <c r="BT331" s="17">
        <v>0</v>
      </c>
      <c r="BU331" s="17">
        <v>0</v>
      </c>
      <c r="BV331" s="17">
        <v>0</v>
      </c>
      <c r="BW331" s="17" t="s">
        <v>277</v>
      </c>
      <c r="BX331" s="17">
        <v>0</v>
      </c>
      <c r="BY331" s="17">
        <v>0</v>
      </c>
      <c r="BZ331" s="17">
        <v>0</v>
      </c>
      <c r="CA331" s="17">
        <v>0</v>
      </c>
      <c r="CB331" s="17">
        <v>0</v>
      </c>
      <c r="CC331" s="17">
        <v>0</v>
      </c>
    </row>
    <row r="332" spans="1:81" x14ac:dyDescent="0.3">
      <c r="A332" t="s">
        <v>88</v>
      </c>
      <c r="B332" t="s">
        <v>85</v>
      </c>
      <c r="C332" t="s">
        <v>3</v>
      </c>
      <c r="D332">
        <v>4039450</v>
      </c>
      <c r="E332" t="s">
        <v>29</v>
      </c>
      <c r="F332" t="s">
        <v>71</v>
      </c>
      <c r="G332">
        <v>-749.92</v>
      </c>
      <c r="H332">
        <v>1635.56</v>
      </c>
      <c r="I332">
        <v>2385.48</v>
      </c>
      <c r="J332">
        <v>17608.14</v>
      </c>
      <c r="K332">
        <v>55094.82</v>
      </c>
      <c r="L332">
        <v>2.52</v>
      </c>
      <c r="M332">
        <v>18261.71</v>
      </c>
      <c r="N332">
        <v>319.60000000000002</v>
      </c>
      <c r="O332">
        <v>1.62</v>
      </c>
      <c r="P332">
        <v>0.94</v>
      </c>
      <c r="Q332">
        <v>1</v>
      </c>
      <c r="R332">
        <v>1</v>
      </c>
      <c r="S332" t="s">
        <v>137</v>
      </c>
      <c r="T332" t="s">
        <v>201</v>
      </c>
      <c r="U332" s="17">
        <v>855842000000</v>
      </c>
      <c r="V332" t="s">
        <v>289</v>
      </c>
      <c r="W332" t="s">
        <v>288</v>
      </c>
      <c r="X332" s="17">
        <v>34239000000</v>
      </c>
      <c r="Y332" s="17">
        <v>18891000000</v>
      </c>
      <c r="Z332" s="17">
        <v>17914000000</v>
      </c>
      <c r="AA332" s="17">
        <v>8477000000</v>
      </c>
      <c r="AB332" s="17">
        <v>17.07</v>
      </c>
      <c r="AC332" s="17">
        <v>10.4139715394567</v>
      </c>
      <c r="AD332" s="17">
        <v>0.94793354512832395</v>
      </c>
      <c r="AE332" s="17">
        <v>10.4370844619552</v>
      </c>
      <c r="AF332" s="17">
        <v>855842000000</v>
      </c>
      <c r="AG332" s="17">
        <v>322865000000</v>
      </c>
      <c r="AH332" s="17">
        <v>83201000000</v>
      </c>
      <c r="AI332" s="17">
        <v>42004</v>
      </c>
      <c r="AJ332" s="17">
        <v>855842000000</v>
      </c>
      <c r="AK332" s="17">
        <v>0</v>
      </c>
      <c r="AL332" s="17">
        <v>82880000000</v>
      </c>
      <c r="AM332" s="17">
        <v>82797000000</v>
      </c>
      <c r="AN332" s="17">
        <v>83201000000</v>
      </c>
      <c r="AO332" s="17">
        <v>79041000000</v>
      </c>
      <c r="AP332" s="17">
        <v>0</v>
      </c>
      <c r="AQ332" s="17">
        <v>0</v>
      </c>
      <c r="AR332" s="17">
        <v>9.72153738657369</v>
      </c>
      <c r="AS332" s="17">
        <v>9.2805765532205697</v>
      </c>
      <c r="AT332" s="17">
        <v>8477000000</v>
      </c>
      <c r="AU332" s="17">
        <v>8477000000</v>
      </c>
      <c r="AV332" s="17">
        <v>0.94793354512832395</v>
      </c>
      <c r="AW332" s="17">
        <v>10.4370844619552</v>
      </c>
      <c r="AX332" s="17">
        <v>11.178619868796201</v>
      </c>
      <c r="AY332" s="17">
        <v>12.111773093545899</v>
      </c>
      <c r="AZ332" s="17">
        <v>0</v>
      </c>
      <c r="BA332" s="17">
        <v>0</v>
      </c>
      <c r="BB332" s="17">
        <v>0.72283147761112299</v>
      </c>
      <c r="BC332" s="17">
        <v>0</v>
      </c>
      <c r="BD332" s="17">
        <v>0</v>
      </c>
      <c r="BE332" s="17">
        <v>0</v>
      </c>
      <c r="BF332" s="17">
        <v>0</v>
      </c>
      <c r="BG332" s="17">
        <v>0</v>
      </c>
      <c r="BH332" s="17">
        <v>0</v>
      </c>
      <c r="BI332" s="17">
        <v>0</v>
      </c>
      <c r="BJ332" s="17">
        <v>0</v>
      </c>
      <c r="BK332" s="17">
        <v>0</v>
      </c>
      <c r="BL332" s="17">
        <v>0</v>
      </c>
      <c r="BM332" s="17">
        <v>0</v>
      </c>
      <c r="BN332" s="17">
        <v>11.3</v>
      </c>
      <c r="BO332" s="17">
        <v>12.7</v>
      </c>
      <c r="BP332" s="17">
        <v>14.7</v>
      </c>
      <c r="BQ332" s="17">
        <v>0</v>
      </c>
      <c r="BR332" s="17">
        <v>0</v>
      </c>
      <c r="BS332" s="17">
        <v>0</v>
      </c>
      <c r="BT332" s="17">
        <v>0</v>
      </c>
      <c r="BU332" s="17">
        <v>72.351672388127696</v>
      </c>
      <c r="BV332" s="17">
        <v>0</v>
      </c>
      <c r="BW332" s="17" t="s">
        <v>277</v>
      </c>
      <c r="BX332" s="17">
        <v>0</v>
      </c>
      <c r="BY332" s="17">
        <v>0</v>
      </c>
      <c r="BZ332" s="17">
        <v>0</v>
      </c>
      <c r="CA332" s="17">
        <v>0</v>
      </c>
      <c r="CB332" s="17">
        <v>0</v>
      </c>
      <c r="CC332" s="17">
        <v>0</v>
      </c>
    </row>
    <row r="333" spans="1:81" x14ac:dyDescent="0.3">
      <c r="A333" t="s">
        <v>88</v>
      </c>
      <c r="B333" t="s">
        <v>85</v>
      </c>
      <c r="C333" t="s">
        <v>3</v>
      </c>
      <c r="D333">
        <v>4039450</v>
      </c>
      <c r="E333" t="s">
        <v>29</v>
      </c>
      <c r="F333" t="s">
        <v>72</v>
      </c>
      <c r="G333">
        <v>-761.87</v>
      </c>
      <c r="H333">
        <v>1511.38</v>
      </c>
      <c r="I333">
        <v>2273.25</v>
      </c>
      <c r="J333">
        <v>18295.02</v>
      </c>
      <c r="K333">
        <v>56810.53</v>
      </c>
      <c r="L333">
        <v>2.95</v>
      </c>
      <c r="M333">
        <v>18799.62</v>
      </c>
      <c r="N333">
        <v>322.04000000000002</v>
      </c>
      <c r="O333">
        <v>0.12</v>
      </c>
      <c r="P333">
        <v>-7.24</v>
      </c>
      <c r="Q333">
        <v>1</v>
      </c>
      <c r="R333">
        <v>1</v>
      </c>
      <c r="S333" t="s">
        <v>137</v>
      </c>
      <c r="T333" t="s">
        <v>201</v>
      </c>
      <c r="U333" s="17">
        <v>861395000000</v>
      </c>
      <c r="V333" t="s">
        <v>289</v>
      </c>
      <c r="W333" t="s">
        <v>288</v>
      </c>
      <c r="X333" s="17">
        <v>33786000000</v>
      </c>
      <c r="Y333" s="17">
        <v>15054000000</v>
      </c>
      <c r="Z333" s="17">
        <v>14166000000</v>
      </c>
      <c r="AA333" s="17">
        <v>6083000000</v>
      </c>
      <c r="AB333" s="17">
        <v>12.14</v>
      </c>
      <c r="AC333" s="17">
        <v>-28.881077914469799</v>
      </c>
      <c r="AD333" s="17">
        <v>0.696036038716218</v>
      </c>
      <c r="AE333" s="17">
        <v>7.0087306685255202</v>
      </c>
      <c r="AF333" s="17">
        <v>861395000000</v>
      </c>
      <c r="AG333" s="17">
        <v>329031000000</v>
      </c>
      <c r="AH333" s="17">
        <v>87187000000</v>
      </c>
      <c r="AI333" s="17">
        <v>42369</v>
      </c>
      <c r="AJ333" s="17">
        <v>861395000000</v>
      </c>
      <c r="AK333" s="17">
        <v>0</v>
      </c>
      <c r="AL333" s="17">
        <v>97519000000</v>
      </c>
      <c r="AM333" s="17">
        <v>86728000000</v>
      </c>
      <c r="AN333" s="17">
        <v>87187000000</v>
      </c>
      <c r="AO333" s="17">
        <v>83039000000</v>
      </c>
      <c r="AP333" s="17">
        <v>0</v>
      </c>
      <c r="AQ333" s="17">
        <v>0</v>
      </c>
      <c r="AR333" s="17">
        <v>10.121605070844399</v>
      </c>
      <c r="AS333" s="17">
        <v>9.6867063985059207</v>
      </c>
      <c r="AT333" s="17">
        <v>6083000000</v>
      </c>
      <c r="AU333" s="17">
        <v>6083000000</v>
      </c>
      <c r="AV333" s="17">
        <v>0.696036038716218</v>
      </c>
      <c r="AW333" s="17">
        <v>7.0087306685255202</v>
      </c>
      <c r="AX333" s="17">
        <v>7.3525333755892701</v>
      </c>
      <c r="AY333" s="17">
        <v>7.9007273565724097</v>
      </c>
      <c r="AZ333" s="17">
        <v>1.00777430030572</v>
      </c>
      <c r="BA333" s="17">
        <v>0</v>
      </c>
      <c r="BB333" s="17">
        <v>0.80405149499570305</v>
      </c>
      <c r="BC333" s="17">
        <v>0</v>
      </c>
      <c r="BD333" s="17">
        <v>0</v>
      </c>
      <c r="BE333" s="17">
        <v>0</v>
      </c>
      <c r="BF333" s="17">
        <v>1.1641673529916701</v>
      </c>
      <c r="BG333" s="17">
        <v>0</v>
      </c>
      <c r="BH333" s="17">
        <v>0</v>
      </c>
      <c r="BI333" s="17">
        <v>1.4542565852513001</v>
      </c>
      <c r="BJ333" s="17">
        <v>0</v>
      </c>
      <c r="BK333" s="17">
        <v>0</v>
      </c>
      <c r="BL333" s="17">
        <v>0</v>
      </c>
      <c r="BM333" s="17">
        <v>0</v>
      </c>
      <c r="BN333" s="17">
        <v>12.4</v>
      </c>
      <c r="BO333" s="17">
        <v>14.1</v>
      </c>
      <c r="BP333" s="17">
        <v>16.899999999999999</v>
      </c>
      <c r="BQ333" s="17">
        <v>0</v>
      </c>
      <c r="BR333" s="17">
        <v>0</v>
      </c>
      <c r="BS333" s="17">
        <v>0</v>
      </c>
      <c r="BT333" s="17">
        <v>0</v>
      </c>
      <c r="BU333" s="17">
        <v>67.059943463799996</v>
      </c>
      <c r="BV333" s="17">
        <v>0</v>
      </c>
      <c r="BW333" s="17" t="s">
        <v>277</v>
      </c>
      <c r="BX333" s="17">
        <v>0</v>
      </c>
      <c r="BY333" s="17">
        <v>0</v>
      </c>
      <c r="BZ333" s="17">
        <v>0</v>
      </c>
      <c r="CA333" s="17">
        <v>0</v>
      </c>
      <c r="CB333" s="17">
        <v>0</v>
      </c>
      <c r="CC333" s="17">
        <v>0</v>
      </c>
    </row>
    <row r="334" spans="1:81" x14ac:dyDescent="0.3">
      <c r="A334" t="s">
        <v>88</v>
      </c>
      <c r="B334" t="s">
        <v>85</v>
      </c>
      <c r="C334" t="s">
        <v>3</v>
      </c>
      <c r="D334">
        <v>4039450</v>
      </c>
      <c r="E334" t="s">
        <v>29</v>
      </c>
      <c r="F334" t="s">
        <v>73</v>
      </c>
      <c r="G334">
        <v>-749.8</v>
      </c>
      <c r="H334">
        <v>1457.39</v>
      </c>
      <c r="I334">
        <v>2207.1999999999998</v>
      </c>
      <c r="J334">
        <v>18804.91</v>
      </c>
      <c r="K334">
        <v>57950.5</v>
      </c>
      <c r="L334">
        <v>1.82</v>
      </c>
      <c r="M334">
        <v>19141.669999999998</v>
      </c>
      <c r="N334">
        <v>324.5</v>
      </c>
      <c r="O334">
        <v>1.27</v>
      </c>
      <c r="P334">
        <v>-2.65</v>
      </c>
      <c r="Q334">
        <v>1</v>
      </c>
      <c r="R334">
        <v>1</v>
      </c>
      <c r="S334" t="s">
        <v>137</v>
      </c>
      <c r="T334" t="s">
        <v>201</v>
      </c>
      <c r="U334" s="17">
        <v>860165000000</v>
      </c>
      <c r="V334" t="s">
        <v>289</v>
      </c>
      <c r="W334" t="s">
        <v>288</v>
      </c>
      <c r="X334" s="17">
        <v>30793000000</v>
      </c>
      <c r="Y334" s="17">
        <v>18406000000</v>
      </c>
      <c r="Z334" s="17">
        <v>17408000000</v>
      </c>
      <c r="AA334" s="17">
        <v>7398000000</v>
      </c>
      <c r="AB334" s="17">
        <v>16.29</v>
      </c>
      <c r="AC334" s="17">
        <v>34.1845140032949</v>
      </c>
      <c r="AD334" s="17">
        <v>0.83414515343399898</v>
      </c>
      <c r="AE334" s="17">
        <v>8.47959332796529</v>
      </c>
      <c r="AF334" s="17">
        <v>860165000000</v>
      </c>
      <c r="AG334" s="17">
        <v>321690000000</v>
      </c>
      <c r="AH334" s="17">
        <v>87399000000</v>
      </c>
      <c r="AI334" s="17">
        <v>42735</v>
      </c>
      <c r="AJ334" s="17">
        <v>860165000000</v>
      </c>
      <c r="AK334" s="17">
        <v>0</v>
      </c>
      <c r="AL334" s="17">
        <v>124098000000</v>
      </c>
      <c r="AM334" s="17">
        <v>86893000000</v>
      </c>
      <c r="AN334" s="17">
        <v>87399000000</v>
      </c>
      <c r="AO334" s="17">
        <v>83304000000</v>
      </c>
      <c r="AP334" s="17">
        <v>0</v>
      </c>
      <c r="AQ334" s="17">
        <v>0</v>
      </c>
      <c r="AR334" s="17">
        <v>10.1607249771846</v>
      </c>
      <c r="AS334" s="17">
        <v>9.7309799432289399</v>
      </c>
      <c r="AT334" s="17">
        <v>7398000000</v>
      </c>
      <c r="AU334" s="17">
        <v>7398000000</v>
      </c>
      <c r="AV334" s="17">
        <v>0.83414515343399898</v>
      </c>
      <c r="AW334" s="17">
        <v>8.47959332796529</v>
      </c>
      <c r="AX334" s="17">
        <v>9.4049420070600096</v>
      </c>
      <c r="AY334" s="17">
        <v>10.0976625911035</v>
      </c>
      <c r="AZ334" s="17">
        <v>1.2840481361840801</v>
      </c>
      <c r="BA334" s="17">
        <v>0</v>
      </c>
      <c r="BB334" s="17">
        <v>0.70729826270498497</v>
      </c>
      <c r="BC334" s="17">
        <v>0</v>
      </c>
      <c r="BD334" s="17">
        <v>0</v>
      </c>
      <c r="BE334" s="17">
        <v>0</v>
      </c>
      <c r="BF334" s="17">
        <v>1.0887853417522</v>
      </c>
      <c r="BG334" s="17">
        <v>0</v>
      </c>
      <c r="BH334" s="17">
        <v>0</v>
      </c>
      <c r="BI334" s="17">
        <v>1.78843363006769</v>
      </c>
      <c r="BJ334" s="17">
        <v>0</v>
      </c>
      <c r="BK334" s="17">
        <v>0</v>
      </c>
      <c r="BL334" s="17">
        <v>0</v>
      </c>
      <c r="BM334" s="17">
        <v>0</v>
      </c>
      <c r="BN334" s="17">
        <v>13.1</v>
      </c>
      <c r="BO334" s="17">
        <v>15</v>
      </c>
      <c r="BP334" s="17">
        <v>17.8</v>
      </c>
      <c r="BQ334" s="17">
        <v>0</v>
      </c>
      <c r="BR334" s="17">
        <v>0</v>
      </c>
      <c r="BS334" s="17">
        <v>0</v>
      </c>
      <c r="BT334" s="17">
        <v>0</v>
      </c>
      <c r="BU334" s="17">
        <v>63.900530712130802</v>
      </c>
      <c r="BV334" s="17">
        <v>0</v>
      </c>
      <c r="BW334" s="17" t="s">
        <v>277</v>
      </c>
      <c r="BX334" s="17">
        <v>0</v>
      </c>
      <c r="BY334" s="17">
        <v>0</v>
      </c>
      <c r="BZ334" s="17">
        <v>0</v>
      </c>
      <c r="CA334" s="17">
        <v>0</v>
      </c>
      <c r="CB334" s="17">
        <v>0</v>
      </c>
      <c r="CC334" s="17">
        <v>0</v>
      </c>
    </row>
    <row r="335" spans="1:81" x14ac:dyDescent="0.3">
      <c r="A335" t="s">
        <v>88</v>
      </c>
      <c r="B335" t="s">
        <v>85</v>
      </c>
      <c r="C335" t="s">
        <v>3</v>
      </c>
      <c r="D335">
        <v>4039450</v>
      </c>
      <c r="E335" t="s">
        <v>29</v>
      </c>
      <c r="F335" t="s">
        <v>74</v>
      </c>
      <c r="G335">
        <v>-799.34</v>
      </c>
      <c r="H335">
        <v>1557</v>
      </c>
      <c r="I335">
        <v>2356.35</v>
      </c>
      <c r="J335">
        <v>19612.099999999999</v>
      </c>
      <c r="K335">
        <v>60022.33</v>
      </c>
      <c r="L335">
        <v>2.46</v>
      </c>
      <c r="M335">
        <v>19612.099999999999</v>
      </c>
      <c r="N335">
        <v>326.75</v>
      </c>
      <c r="O335">
        <v>2.13</v>
      </c>
      <c r="P335">
        <v>4.41</v>
      </c>
      <c r="Q335">
        <v>1</v>
      </c>
      <c r="R335">
        <v>1</v>
      </c>
      <c r="S335" t="s">
        <v>137</v>
      </c>
      <c r="T335" t="s">
        <v>201</v>
      </c>
      <c r="U335" s="17">
        <v>916776000000</v>
      </c>
      <c r="V335" t="s">
        <v>289</v>
      </c>
      <c r="W335" t="s">
        <v>288</v>
      </c>
      <c r="X335" s="17">
        <v>32616000000</v>
      </c>
      <c r="Y335" s="17">
        <v>22465000000</v>
      </c>
      <c r="Z335" s="17">
        <v>21313000000</v>
      </c>
      <c r="AA335" s="17">
        <v>4286000000</v>
      </c>
      <c r="AB335" s="17">
        <v>9.01</v>
      </c>
      <c r="AC335" s="17">
        <v>-44.689993861264597</v>
      </c>
      <c r="AD335" s="17">
        <v>0.47119405807362302</v>
      </c>
      <c r="AE335" s="17">
        <v>4.9461289126681098</v>
      </c>
      <c r="AF335" s="17">
        <v>916776000000</v>
      </c>
      <c r="AG335" s="17">
        <v>374115000000</v>
      </c>
      <c r="AH335" s="17">
        <v>82796000000</v>
      </c>
      <c r="AI335" s="17">
        <v>43100</v>
      </c>
      <c r="AJ335" s="17">
        <v>916776000000</v>
      </c>
      <c r="AK335" s="17">
        <v>0</v>
      </c>
      <c r="AL335" s="17">
        <v>138604000000</v>
      </c>
      <c r="AM335" s="17">
        <v>82243000000</v>
      </c>
      <c r="AN335" s="17">
        <v>82796000000</v>
      </c>
      <c r="AO335" s="17">
        <v>78758000000</v>
      </c>
      <c r="AP335" s="17">
        <v>0</v>
      </c>
      <c r="AQ335" s="17">
        <v>0</v>
      </c>
      <c r="AR335" s="17">
        <v>9.0312137315985606</v>
      </c>
      <c r="AS335" s="17">
        <v>8.6287631280827597</v>
      </c>
      <c r="AT335" s="17">
        <v>4286000000</v>
      </c>
      <c r="AU335" s="17">
        <v>4286000000</v>
      </c>
      <c r="AV335" s="17">
        <v>0.47119405807362302</v>
      </c>
      <c r="AW335" s="17">
        <v>4.9461289126681098</v>
      </c>
      <c r="AX335" s="17">
        <v>4.9316791798824999</v>
      </c>
      <c r="AY335" s="17">
        <v>5.3536202397275403</v>
      </c>
      <c r="AZ335" s="17">
        <v>0.73976012164790805</v>
      </c>
      <c r="BA335" s="17">
        <v>0</v>
      </c>
      <c r="BB335" s="17">
        <v>0.77792094142066204</v>
      </c>
      <c r="BC335" s="17">
        <v>0</v>
      </c>
      <c r="BD335" s="17">
        <v>0</v>
      </c>
      <c r="BE335" s="17">
        <v>0</v>
      </c>
      <c r="BF335" s="17">
        <v>1.2213118573916499</v>
      </c>
      <c r="BG335" s="17">
        <v>0</v>
      </c>
      <c r="BH335" s="17">
        <v>0</v>
      </c>
      <c r="BI335" s="17">
        <v>1.92137416569867</v>
      </c>
      <c r="BJ335" s="17">
        <v>0</v>
      </c>
      <c r="BK335" s="17">
        <v>0</v>
      </c>
      <c r="BL335" s="17">
        <v>0</v>
      </c>
      <c r="BM335" s="17">
        <v>0</v>
      </c>
      <c r="BN335" s="17">
        <v>10.9</v>
      </c>
      <c r="BO335" s="17">
        <v>12.7</v>
      </c>
      <c r="BP335" s="17">
        <v>14.9</v>
      </c>
      <c r="BQ335" s="17">
        <v>0</v>
      </c>
      <c r="BR335" s="17">
        <v>0</v>
      </c>
      <c r="BS335" s="17">
        <v>0</v>
      </c>
      <c r="BT335" s="17">
        <v>0</v>
      </c>
      <c r="BU335" s="17">
        <v>67.371528050472506</v>
      </c>
      <c r="BV335" s="17">
        <v>0</v>
      </c>
      <c r="BW335" s="17" t="s">
        <v>277</v>
      </c>
      <c r="BX335" s="17">
        <v>0</v>
      </c>
      <c r="BY335" s="17">
        <v>0</v>
      </c>
      <c r="BZ335" s="17">
        <v>0</v>
      </c>
      <c r="CA335" s="17">
        <v>0</v>
      </c>
      <c r="CB335" s="17">
        <v>0</v>
      </c>
      <c r="CC335" s="17">
        <v>0</v>
      </c>
    </row>
    <row r="336" spans="1:81" x14ac:dyDescent="0.3">
      <c r="A336" t="s">
        <v>88</v>
      </c>
      <c r="B336" t="s">
        <v>85</v>
      </c>
      <c r="C336" t="s">
        <v>3</v>
      </c>
      <c r="D336">
        <v>4039450</v>
      </c>
      <c r="E336" t="s">
        <v>29</v>
      </c>
      <c r="F336" t="s">
        <v>75</v>
      </c>
      <c r="G336">
        <v>-878.75</v>
      </c>
      <c r="H336">
        <v>1676.91</v>
      </c>
      <c r="I336">
        <v>2555.66</v>
      </c>
      <c r="J336">
        <v>20656.52</v>
      </c>
      <c r="K336">
        <v>62836.17</v>
      </c>
      <c r="L336">
        <v>2.97</v>
      </c>
      <c r="M336">
        <v>20193.900000000001</v>
      </c>
      <c r="N336">
        <v>328.74</v>
      </c>
      <c r="O336">
        <v>2.44</v>
      </c>
      <c r="P336">
        <v>4.3499999999999996</v>
      </c>
      <c r="Q336">
        <v>1</v>
      </c>
      <c r="R336">
        <v>1</v>
      </c>
      <c r="S336" t="s">
        <v>137</v>
      </c>
      <c r="T336" t="s">
        <v>201</v>
      </c>
      <c r="U336" s="17">
        <v>931796000000</v>
      </c>
      <c r="V336" t="s">
        <v>289</v>
      </c>
      <c r="W336" t="s">
        <v>288</v>
      </c>
      <c r="X336" s="17">
        <v>36456000000</v>
      </c>
      <c r="Y336" s="17">
        <v>29721000000</v>
      </c>
      <c r="Z336" s="17">
        <v>28393000000</v>
      </c>
      <c r="AA336" s="17">
        <v>10459000000</v>
      </c>
      <c r="AB336" s="17">
        <v>25.27</v>
      </c>
      <c r="AC336" s="17">
        <v>180.46614872364</v>
      </c>
      <c r="AD336" s="17">
        <v>1.0809430941698901</v>
      </c>
      <c r="AE336" s="17">
        <v>12.032540434668199</v>
      </c>
      <c r="AF336" s="17">
        <v>931796000000</v>
      </c>
      <c r="AG336" s="17">
        <v>364807000000</v>
      </c>
      <c r="AH336" s="17">
        <v>91753000000</v>
      </c>
      <c r="AI336" s="17">
        <v>43465</v>
      </c>
      <c r="AJ336" s="17">
        <v>931796000000</v>
      </c>
      <c r="AK336" s="17">
        <v>0</v>
      </c>
      <c r="AL336" s="17">
        <v>158257000000</v>
      </c>
      <c r="AM336" s="17">
        <v>90185000000</v>
      </c>
      <c r="AN336" s="17">
        <v>91753000000</v>
      </c>
      <c r="AO336" s="17">
        <v>87671000000</v>
      </c>
      <c r="AP336" s="17">
        <v>0</v>
      </c>
      <c r="AQ336" s="17">
        <v>0</v>
      </c>
      <c r="AR336" s="17">
        <v>9.8468978188358793</v>
      </c>
      <c r="AS336" s="17">
        <v>9.4502184940617493</v>
      </c>
      <c r="AT336" s="17">
        <v>10459000000</v>
      </c>
      <c r="AU336" s="17">
        <v>10459000000</v>
      </c>
      <c r="AV336" s="17">
        <v>1.0809430941698901</v>
      </c>
      <c r="AW336" s="17">
        <v>12.032540434668199</v>
      </c>
      <c r="AX336" s="17">
        <v>13.3270257484625</v>
      </c>
      <c r="AY336" s="17">
        <v>14.2764283466369</v>
      </c>
      <c r="AZ336" s="17">
        <v>1.74601813252935</v>
      </c>
      <c r="BA336" s="17">
        <v>0</v>
      </c>
      <c r="BB336" s="17">
        <v>0.76789436749998197</v>
      </c>
      <c r="BC336" s="17">
        <v>0</v>
      </c>
      <c r="BD336" s="17">
        <v>0</v>
      </c>
      <c r="BE336" s="17">
        <v>0</v>
      </c>
      <c r="BF336" s="17">
        <v>1.24035899461642</v>
      </c>
      <c r="BG336" s="17">
        <v>0</v>
      </c>
      <c r="BH336" s="17">
        <v>0</v>
      </c>
      <c r="BI336" s="17">
        <v>2.0835693959364101</v>
      </c>
      <c r="BJ336" s="17">
        <v>0</v>
      </c>
      <c r="BK336" s="17">
        <v>0</v>
      </c>
      <c r="BL336" s="17">
        <v>0</v>
      </c>
      <c r="BM336" s="17">
        <v>0</v>
      </c>
      <c r="BN336" s="17">
        <v>13.1</v>
      </c>
      <c r="BO336" s="17">
        <v>15</v>
      </c>
      <c r="BP336" s="17">
        <v>17.5</v>
      </c>
      <c r="BQ336" s="17">
        <v>0</v>
      </c>
      <c r="BR336" s="17">
        <v>0</v>
      </c>
      <c r="BS336" s="17">
        <v>0</v>
      </c>
      <c r="BT336" s="17">
        <v>0</v>
      </c>
      <c r="BU336" s="17">
        <v>59.896264847670501</v>
      </c>
      <c r="BV336" s="17">
        <v>0</v>
      </c>
      <c r="BW336" s="17" t="s">
        <v>277</v>
      </c>
      <c r="BX336" s="17">
        <v>0</v>
      </c>
      <c r="BY336" s="17">
        <v>0</v>
      </c>
      <c r="BZ336" s="17">
        <v>0</v>
      </c>
      <c r="CA336" s="17">
        <v>0</v>
      </c>
      <c r="CB336" s="17">
        <v>0</v>
      </c>
      <c r="CC336" s="17">
        <v>0</v>
      </c>
    </row>
    <row r="337" spans="1:81" x14ac:dyDescent="0.3">
      <c r="A337" t="s">
        <v>88</v>
      </c>
      <c r="B337" t="s">
        <v>85</v>
      </c>
      <c r="C337" t="s">
        <v>3</v>
      </c>
      <c r="D337">
        <v>4039450</v>
      </c>
      <c r="E337" t="s">
        <v>29</v>
      </c>
      <c r="F337" t="s">
        <v>76</v>
      </c>
      <c r="G337">
        <v>-857.26</v>
      </c>
      <c r="H337">
        <v>1655.1</v>
      </c>
      <c r="I337">
        <v>2512.36</v>
      </c>
      <c r="J337">
        <v>21521.4</v>
      </c>
      <c r="K337">
        <v>65107.73</v>
      </c>
      <c r="L337">
        <v>2.4700000000000002</v>
      </c>
      <c r="M337">
        <v>20692.09</v>
      </c>
      <c r="N337">
        <v>330.55</v>
      </c>
      <c r="O337">
        <v>1.81</v>
      </c>
      <c r="P337">
        <v>-1.04</v>
      </c>
      <c r="Q337">
        <v>1</v>
      </c>
      <c r="R337">
        <v>1</v>
      </c>
      <c r="S337" t="s">
        <v>137</v>
      </c>
      <c r="T337" t="s">
        <v>201</v>
      </c>
      <c r="U337" s="17">
        <v>992968000000</v>
      </c>
      <c r="V337" t="s">
        <v>289</v>
      </c>
      <c r="W337" t="s">
        <v>288</v>
      </c>
      <c r="X337" s="17">
        <v>36526000000</v>
      </c>
      <c r="Y337" s="17">
        <v>29663000000</v>
      </c>
      <c r="Z337" s="17">
        <v>27959000000</v>
      </c>
      <c r="AA337" s="17">
        <v>8466000000</v>
      </c>
      <c r="AB337" s="17">
        <v>21.03</v>
      </c>
      <c r="AC337" s="17">
        <v>-16.778789077957999</v>
      </c>
      <c r="AD337" s="17">
        <v>0.87167010385703203</v>
      </c>
      <c r="AE337" s="17">
        <v>9.1557854295289207</v>
      </c>
      <c r="AF337" s="17">
        <v>992968000000</v>
      </c>
      <c r="AG337" s="17">
        <v>394781000000</v>
      </c>
      <c r="AH337" s="17">
        <v>91978000000</v>
      </c>
      <c r="AI337" s="17">
        <v>43830</v>
      </c>
      <c r="AJ337" s="17">
        <v>992968000000</v>
      </c>
      <c r="AK337" s="17">
        <v>0</v>
      </c>
      <c r="AL337" s="17">
        <v>190019000000</v>
      </c>
      <c r="AM337" s="17">
        <v>90265000000</v>
      </c>
      <c r="AN337" s="17">
        <v>91978000000</v>
      </c>
      <c r="AO337" s="17">
        <v>87141000000</v>
      </c>
      <c r="AP337" s="17">
        <v>0</v>
      </c>
      <c r="AQ337" s="17">
        <v>0</v>
      </c>
      <c r="AR337" s="17">
        <v>9.26293697279268</v>
      </c>
      <c r="AS337" s="17">
        <v>8.8187699809033404</v>
      </c>
      <c r="AT337" s="17">
        <v>8466000000</v>
      </c>
      <c r="AU337" s="17">
        <v>8466000000</v>
      </c>
      <c r="AV337" s="17">
        <v>0.87167010385703203</v>
      </c>
      <c r="AW337" s="17">
        <v>9.1557854295289207</v>
      </c>
      <c r="AX337" s="17">
        <v>9.9843224517662499</v>
      </c>
      <c r="AY337" s="17">
        <v>10.7536965677178</v>
      </c>
      <c r="AZ337" s="17">
        <v>1.5107228128780801</v>
      </c>
      <c r="BA337" s="17">
        <v>0</v>
      </c>
      <c r="BB337" s="17">
        <v>0.69993070706592297</v>
      </c>
      <c r="BC337" s="17">
        <v>0</v>
      </c>
      <c r="BD337" s="17">
        <v>0</v>
      </c>
      <c r="BE337" s="17">
        <v>0</v>
      </c>
      <c r="BF337" s="17">
        <v>1.2130750864570301</v>
      </c>
      <c r="BG337" s="17">
        <v>0</v>
      </c>
      <c r="BH337" s="17">
        <v>0</v>
      </c>
      <c r="BI337" s="17">
        <v>1.88849273903718</v>
      </c>
      <c r="BJ337" s="17">
        <v>0</v>
      </c>
      <c r="BK337" s="17">
        <v>0</v>
      </c>
      <c r="BL337" s="17">
        <v>0</v>
      </c>
      <c r="BM337" s="17">
        <v>0</v>
      </c>
      <c r="BN337" s="17">
        <v>13.3</v>
      </c>
      <c r="BO337" s="17">
        <v>15.2</v>
      </c>
      <c r="BP337" s="17">
        <v>17.8</v>
      </c>
      <c r="BQ337" s="17">
        <v>0</v>
      </c>
      <c r="BR337" s="17">
        <v>0</v>
      </c>
      <c r="BS337" s="17">
        <v>0</v>
      </c>
      <c r="BT337" s="17">
        <v>0</v>
      </c>
      <c r="BU337" s="17">
        <v>56.756612499093599</v>
      </c>
      <c r="BV337" s="17">
        <v>0</v>
      </c>
      <c r="BW337" s="17" t="s">
        <v>277</v>
      </c>
      <c r="BX337" s="17">
        <v>0</v>
      </c>
      <c r="BY337" s="17">
        <v>0</v>
      </c>
      <c r="BZ337" s="17">
        <v>0</v>
      </c>
      <c r="CA337" s="17">
        <v>0</v>
      </c>
      <c r="CB337" s="17">
        <v>0</v>
      </c>
      <c r="CC337" s="17">
        <v>0</v>
      </c>
    </row>
    <row r="338" spans="1:81" x14ac:dyDescent="0.3">
      <c r="A338" t="s">
        <v>88</v>
      </c>
      <c r="B338" t="s">
        <v>85</v>
      </c>
      <c r="C338" t="s">
        <v>3</v>
      </c>
      <c r="D338">
        <v>4039450</v>
      </c>
      <c r="E338" t="s">
        <v>29</v>
      </c>
      <c r="F338" t="s">
        <v>9</v>
      </c>
      <c r="G338">
        <v>-912.88</v>
      </c>
      <c r="H338">
        <v>1433.85</v>
      </c>
      <c r="I338">
        <v>2346.73</v>
      </c>
      <c r="J338">
        <v>21322.95</v>
      </c>
      <c r="K338">
        <v>64272.98</v>
      </c>
      <c r="L338">
        <v>-2.21</v>
      </c>
      <c r="M338">
        <v>20234.07</v>
      </c>
      <c r="N338">
        <v>331.76</v>
      </c>
      <c r="O338">
        <v>1.25</v>
      </c>
      <c r="P338">
        <v>-2.73</v>
      </c>
      <c r="Q338">
        <v>1</v>
      </c>
      <c r="R338">
        <v>1</v>
      </c>
      <c r="S338" t="s">
        <v>137</v>
      </c>
      <c r="T338" t="s">
        <v>201</v>
      </c>
      <c r="U338" s="17">
        <v>1163028000000</v>
      </c>
      <c r="V338" t="s">
        <v>289</v>
      </c>
      <c r="W338" t="s">
        <v>288</v>
      </c>
      <c r="X338" s="17">
        <v>44559000000</v>
      </c>
      <c r="Y338" s="17">
        <v>23319000000</v>
      </c>
      <c r="Z338" s="17">
        <v>21417000000</v>
      </c>
      <c r="AA338" s="17">
        <v>9459000000</v>
      </c>
      <c r="AB338" s="17">
        <v>24.74</v>
      </c>
      <c r="AC338" s="17">
        <v>17.641464574417501</v>
      </c>
      <c r="AD338" s="17">
        <v>0.84505607798923299</v>
      </c>
      <c r="AE338" s="17">
        <v>10.1261079946902</v>
      </c>
      <c r="AF338" s="17">
        <v>1163028000000</v>
      </c>
      <c r="AG338" s="17">
        <v>420960000000</v>
      </c>
      <c r="AH338" s="17">
        <v>97572000000</v>
      </c>
      <c r="AI338" s="17">
        <v>44196</v>
      </c>
      <c r="AJ338" s="17">
        <v>1163028000000</v>
      </c>
      <c r="AK338" s="17">
        <v>0</v>
      </c>
      <c r="AL338" s="17">
        <v>259962000000</v>
      </c>
      <c r="AM338" s="17">
        <v>95932000000</v>
      </c>
      <c r="AN338" s="17">
        <v>97572000000</v>
      </c>
      <c r="AO338" s="17">
        <v>92610000000</v>
      </c>
      <c r="AP338" s="17">
        <v>0</v>
      </c>
      <c r="AQ338" s="17">
        <v>0</v>
      </c>
      <c r="AR338" s="17">
        <v>8.3894798749471207</v>
      </c>
      <c r="AS338" s="17">
        <v>7.9969535415079998</v>
      </c>
      <c r="AT338" s="17">
        <v>9459000000</v>
      </c>
      <c r="AU338" s="17">
        <v>9459000000</v>
      </c>
      <c r="AV338" s="17">
        <v>0.84505607798923299</v>
      </c>
      <c r="AW338" s="17">
        <v>10.1261079946902</v>
      </c>
      <c r="AX338" s="17">
        <v>11.064088562351101</v>
      </c>
      <c r="AY338" s="17">
        <v>11.9286812234284</v>
      </c>
      <c r="AZ338" s="17">
        <v>1.5630941878270299</v>
      </c>
      <c r="BA338" s="17">
        <v>0</v>
      </c>
      <c r="BB338" s="17">
        <v>0.81664632719098995</v>
      </c>
      <c r="BC338" s="17">
        <v>0</v>
      </c>
      <c r="BD338" s="17">
        <v>0</v>
      </c>
      <c r="BE338" s="17">
        <v>0</v>
      </c>
      <c r="BF338" s="17">
        <v>1.51054487482047</v>
      </c>
      <c r="BG338" s="17">
        <v>0</v>
      </c>
      <c r="BH338" s="17">
        <v>0</v>
      </c>
      <c r="BI338" s="17">
        <v>2.0621474119773202</v>
      </c>
      <c r="BJ338" s="17">
        <v>0</v>
      </c>
      <c r="BK338" s="17">
        <v>0</v>
      </c>
      <c r="BL338" s="17">
        <v>0</v>
      </c>
      <c r="BM338" s="17">
        <v>0</v>
      </c>
      <c r="BN338" s="17">
        <v>13.4</v>
      </c>
      <c r="BO338" s="17">
        <v>15.2</v>
      </c>
      <c r="BP338" s="17">
        <v>17.399999999999999</v>
      </c>
      <c r="BQ338" s="17">
        <v>0</v>
      </c>
      <c r="BR338" s="17">
        <v>0</v>
      </c>
      <c r="BS338" s="17">
        <v>0</v>
      </c>
      <c r="BT338" s="17">
        <v>0</v>
      </c>
      <c r="BU338" s="17">
        <v>52.427800534466897</v>
      </c>
      <c r="BV338" s="17">
        <v>0</v>
      </c>
      <c r="BW338" s="17" t="s">
        <v>277</v>
      </c>
      <c r="BX338" s="17">
        <v>0</v>
      </c>
      <c r="BY338" s="17">
        <v>0</v>
      </c>
      <c r="BZ338" s="17">
        <v>0</v>
      </c>
      <c r="CA338" s="17">
        <v>0</v>
      </c>
      <c r="CB338" s="17">
        <v>0</v>
      </c>
      <c r="CC338" s="17">
        <v>0</v>
      </c>
    </row>
    <row r="339" spans="1:81" x14ac:dyDescent="0.3">
      <c r="A339" t="s">
        <v>88</v>
      </c>
      <c r="B339" t="s">
        <v>85</v>
      </c>
      <c r="C339" t="s">
        <v>3</v>
      </c>
      <c r="D339">
        <v>4039450</v>
      </c>
      <c r="E339" t="s">
        <v>29</v>
      </c>
      <c r="F339" t="s">
        <v>77</v>
      </c>
      <c r="G339">
        <v>-1083.51</v>
      </c>
      <c r="H339">
        <v>1765.88</v>
      </c>
      <c r="I339">
        <v>2849.4</v>
      </c>
      <c r="J339">
        <v>23594.03</v>
      </c>
      <c r="K339">
        <v>70950.960000000006</v>
      </c>
      <c r="L339">
        <v>5.8</v>
      </c>
      <c r="M339">
        <v>21407.69</v>
      </c>
      <c r="N339">
        <v>332.54</v>
      </c>
      <c r="O339">
        <v>4.68</v>
      </c>
      <c r="P339">
        <v>16.96</v>
      </c>
      <c r="Q339">
        <v>1</v>
      </c>
      <c r="R339">
        <v>1</v>
      </c>
      <c r="S339" t="s">
        <v>137</v>
      </c>
      <c r="T339" t="s">
        <v>201</v>
      </c>
      <c r="U339" s="17">
        <v>1463988000000</v>
      </c>
      <c r="V339" t="s">
        <v>289</v>
      </c>
      <c r="W339" t="s">
        <v>288</v>
      </c>
      <c r="X339" s="17">
        <v>59339000000</v>
      </c>
      <c r="Y339" s="17">
        <v>34709000000</v>
      </c>
      <c r="Z339" s="17">
        <v>32694000000</v>
      </c>
      <c r="AA339" s="17">
        <v>21635000000</v>
      </c>
      <c r="AB339" s="17">
        <v>59.45</v>
      </c>
      <c r="AC339" s="17">
        <v>140.299110751819</v>
      </c>
      <c r="AD339" s="17">
        <v>1.5782420710387699</v>
      </c>
      <c r="AE339" s="17">
        <v>20.853916555416902</v>
      </c>
      <c r="AF339" s="17">
        <v>1463988000000</v>
      </c>
      <c r="AG339" s="17">
        <v>487762000000</v>
      </c>
      <c r="AH339" s="17">
        <v>110766000000</v>
      </c>
      <c r="AI339" s="17">
        <v>44561</v>
      </c>
      <c r="AJ339" s="17">
        <v>1463988000000</v>
      </c>
      <c r="AK339" s="17">
        <v>0</v>
      </c>
      <c r="AL339" s="17">
        <v>364227000000</v>
      </c>
      <c r="AM339" s="17">
        <v>109926000000</v>
      </c>
      <c r="AN339" s="17">
        <v>110766000000</v>
      </c>
      <c r="AO339" s="17">
        <v>106063000000</v>
      </c>
      <c r="AP339" s="17">
        <v>0</v>
      </c>
      <c r="AQ339" s="17">
        <v>0</v>
      </c>
      <c r="AR339" s="17">
        <v>7.5660456233247801</v>
      </c>
      <c r="AS339" s="17">
        <v>7.2681484425592</v>
      </c>
      <c r="AT339" s="17">
        <v>21635000000</v>
      </c>
      <c r="AU339" s="17">
        <v>21635000000</v>
      </c>
      <c r="AV339" s="17">
        <v>1.5782420710387699</v>
      </c>
      <c r="AW339" s="17">
        <v>20.853916555416902</v>
      </c>
      <c r="AX339" s="17">
        <v>23.033028781757402</v>
      </c>
      <c r="AY339" s="17">
        <v>24.4275844822556</v>
      </c>
      <c r="AZ339" s="17">
        <v>3.3127749121802701</v>
      </c>
      <c r="BA339" s="17">
        <v>0</v>
      </c>
      <c r="BB339" s="17">
        <v>1.0312008281120399</v>
      </c>
      <c r="BC339" s="17">
        <v>0</v>
      </c>
      <c r="BD339" s="17">
        <v>0</v>
      </c>
      <c r="BE339" s="17">
        <v>0</v>
      </c>
      <c r="BF339" s="17">
        <v>2.1645198131999202</v>
      </c>
      <c r="BG339" s="17">
        <v>0</v>
      </c>
      <c r="BH339" s="17">
        <v>0</v>
      </c>
      <c r="BI339" s="17">
        <v>4.1410069204993398</v>
      </c>
      <c r="BJ339" s="17">
        <v>0</v>
      </c>
      <c r="BK339" s="17">
        <v>0</v>
      </c>
      <c r="BL339" s="17">
        <v>0</v>
      </c>
      <c r="BM339" s="17">
        <v>0</v>
      </c>
      <c r="BN339" s="17">
        <v>14.2</v>
      </c>
      <c r="BO339" s="17">
        <v>15.8</v>
      </c>
      <c r="BP339" s="17">
        <v>17.899999999999999</v>
      </c>
      <c r="BQ339" s="17">
        <v>0</v>
      </c>
      <c r="BR339" s="17">
        <v>0</v>
      </c>
      <c r="BS339" s="17">
        <v>0</v>
      </c>
      <c r="BT339" s="17">
        <v>0</v>
      </c>
      <c r="BU339" s="17">
        <v>46.234190444184001</v>
      </c>
      <c r="BV339" s="17">
        <v>0</v>
      </c>
      <c r="BW339" s="17" t="s">
        <v>277</v>
      </c>
      <c r="BX339" s="17">
        <v>0</v>
      </c>
      <c r="BY339" s="17">
        <v>0</v>
      </c>
      <c r="BZ339" s="17">
        <v>0</v>
      </c>
      <c r="CA339" s="17">
        <v>0</v>
      </c>
      <c r="CB339" s="17">
        <v>0</v>
      </c>
      <c r="CC339" s="17">
        <v>0</v>
      </c>
    </row>
    <row r="340" spans="1:81" x14ac:dyDescent="0.3">
      <c r="A340" t="s">
        <v>88</v>
      </c>
      <c r="B340" t="s">
        <v>85</v>
      </c>
      <c r="C340" t="s">
        <v>3</v>
      </c>
      <c r="D340">
        <v>4039450</v>
      </c>
      <c r="E340" t="s">
        <v>29</v>
      </c>
      <c r="F340" t="s">
        <v>78</v>
      </c>
      <c r="G340">
        <v>-1183.01</v>
      </c>
      <c r="H340">
        <v>2089.92</v>
      </c>
      <c r="I340">
        <v>3272.94</v>
      </c>
      <c r="J340">
        <v>25744.11</v>
      </c>
      <c r="K340">
        <v>76880.789999999994</v>
      </c>
      <c r="L340">
        <v>1.94</v>
      </c>
      <c r="M340">
        <v>21822.04</v>
      </c>
      <c r="N340">
        <v>334.86</v>
      </c>
      <c r="O340">
        <v>7.99</v>
      </c>
      <c r="P340">
        <v>16.309999999999999</v>
      </c>
      <c r="Q340">
        <v>1</v>
      </c>
      <c r="R340">
        <v>1</v>
      </c>
      <c r="S340" t="s">
        <v>137</v>
      </c>
      <c r="T340" t="s">
        <v>201</v>
      </c>
      <c r="U340" s="17">
        <v>1441799000000</v>
      </c>
      <c r="V340" t="s">
        <v>289</v>
      </c>
      <c r="W340" t="s">
        <v>288</v>
      </c>
      <c r="X340" s="17">
        <v>47365000000</v>
      </c>
      <c r="Y340" s="17">
        <v>37287000000</v>
      </c>
      <c r="Z340" s="17">
        <v>34832000000</v>
      </c>
      <c r="AA340" s="17">
        <v>11261000000</v>
      </c>
      <c r="AB340" s="17">
        <v>30.06</v>
      </c>
      <c r="AC340" s="17">
        <v>-49.436501261564302</v>
      </c>
      <c r="AD340" s="17">
        <v>0.72983144723871496</v>
      </c>
      <c r="AE340" s="17">
        <v>9.5986771026673203</v>
      </c>
      <c r="AF340" s="17">
        <v>1441799000000</v>
      </c>
      <c r="AG340" s="17">
        <v>434548000000</v>
      </c>
      <c r="AH340" s="17">
        <v>117838000000</v>
      </c>
      <c r="AI340" s="17">
        <v>44926</v>
      </c>
      <c r="AJ340" s="17">
        <v>1441799000000</v>
      </c>
      <c r="AK340" s="17">
        <v>0</v>
      </c>
      <c r="AL340" s="17">
        <v>386665000000</v>
      </c>
      <c r="AM340" s="17">
        <v>117189000000</v>
      </c>
      <c r="AN340" s="17">
        <v>117838000000</v>
      </c>
      <c r="AO340" s="17">
        <v>109455000000</v>
      </c>
      <c r="AP340" s="17">
        <v>0</v>
      </c>
      <c r="AQ340" s="17">
        <v>0</v>
      </c>
      <c r="AR340" s="17">
        <v>8.1729838902648702</v>
      </c>
      <c r="AS340" s="17">
        <v>7.6359549495749999</v>
      </c>
      <c r="AT340" s="17">
        <v>11261000000</v>
      </c>
      <c r="AU340" s="17">
        <v>11261000000</v>
      </c>
      <c r="AV340" s="17">
        <v>0.72983144723871496</v>
      </c>
      <c r="AW340" s="17">
        <v>9.5986771026673203</v>
      </c>
      <c r="AX340" s="17">
        <v>10.2234843807878</v>
      </c>
      <c r="AY340" s="17">
        <v>11.133510186052799</v>
      </c>
      <c r="AZ340" s="17">
        <v>1.6436863545460401</v>
      </c>
      <c r="BA340" s="17">
        <v>0</v>
      </c>
      <c r="BB340" s="17">
        <v>0.47700554583757598</v>
      </c>
      <c r="BC340" s="17">
        <v>0</v>
      </c>
      <c r="BD340" s="17">
        <v>0</v>
      </c>
      <c r="BE340" s="17">
        <v>0</v>
      </c>
      <c r="BF340" s="17">
        <v>1.07428572679681</v>
      </c>
      <c r="BG340" s="17">
        <v>0</v>
      </c>
      <c r="BH340" s="17">
        <v>0</v>
      </c>
      <c r="BI340" s="17">
        <v>1.9684534390735999</v>
      </c>
      <c r="BJ340" s="17">
        <v>0</v>
      </c>
      <c r="BK340" s="17">
        <v>0</v>
      </c>
      <c r="BL340" s="17">
        <v>0</v>
      </c>
      <c r="BM340" s="17">
        <v>0</v>
      </c>
      <c r="BN340" s="17">
        <v>14.4</v>
      </c>
      <c r="BO340" s="17">
        <v>16</v>
      </c>
      <c r="BP340" s="17">
        <v>17.8</v>
      </c>
      <c r="BQ340" s="17">
        <v>0</v>
      </c>
      <c r="BR340" s="17">
        <v>0</v>
      </c>
      <c r="BS340" s="17">
        <v>0</v>
      </c>
      <c r="BT340" s="17">
        <v>0</v>
      </c>
      <c r="BU340" s="17">
        <v>47.125154061003002</v>
      </c>
      <c r="BV340" s="17">
        <v>0</v>
      </c>
      <c r="BW340" s="17" t="s">
        <v>277</v>
      </c>
      <c r="BX340" s="17">
        <v>0</v>
      </c>
      <c r="BY340" s="17">
        <v>0</v>
      </c>
      <c r="BZ340" s="17">
        <v>0</v>
      </c>
      <c r="CA340" s="17">
        <v>0</v>
      </c>
      <c r="CB340" s="17">
        <v>0</v>
      </c>
      <c r="CC340" s="17">
        <v>0</v>
      </c>
    </row>
    <row r="341" spans="1:81" x14ac:dyDescent="0.3">
      <c r="A341" t="s">
        <v>88</v>
      </c>
      <c r="B341" t="s">
        <v>85</v>
      </c>
      <c r="C341" t="s">
        <v>3</v>
      </c>
      <c r="D341">
        <v>4039450</v>
      </c>
      <c r="E341" t="s">
        <v>29</v>
      </c>
      <c r="F341" t="s">
        <v>10</v>
      </c>
      <c r="G341">
        <v>-1059.6300000000001</v>
      </c>
      <c r="H341">
        <v>2052.6799999999998</v>
      </c>
      <c r="I341">
        <v>3112.31</v>
      </c>
      <c r="J341">
        <v>27360.93</v>
      </c>
      <c r="K341">
        <v>80859.8</v>
      </c>
      <c r="L341">
        <v>2.54</v>
      </c>
      <c r="M341">
        <v>22376.91</v>
      </c>
      <c r="N341">
        <v>338.38</v>
      </c>
      <c r="O341">
        <v>4.13</v>
      </c>
      <c r="P341">
        <v>-3.29</v>
      </c>
      <c r="Q341">
        <v>1</v>
      </c>
      <c r="R341">
        <v>1</v>
      </c>
      <c r="S341" t="s">
        <v>137</v>
      </c>
      <c r="T341" t="s">
        <v>201</v>
      </c>
      <c r="U341" s="17">
        <v>1641594000000</v>
      </c>
      <c r="V341" t="s">
        <v>289</v>
      </c>
      <c r="W341" t="s">
        <v>288</v>
      </c>
      <c r="X341" s="17">
        <v>46254000000</v>
      </c>
      <c r="Y341" s="17">
        <v>77759000000</v>
      </c>
      <c r="Z341" s="17">
        <v>72903000000</v>
      </c>
      <c r="AA341" s="17">
        <v>8516000000</v>
      </c>
      <c r="AB341" s="17">
        <v>22.87</v>
      </c>
      <c r="AC341" s="17">
        <v>-23.9188290086494</v>
      </c>
      <c r="AD341" s="17">
        <v>0.54875483044081497</v>
      </c>
      <c r="AE341" s="17">
        <v>7.2406500090338097</v>
      </c>
      <c r="AF341" s="17">
        <v>1641594000000</v>
      </c>
      <c r="AG341" s="17">
        <v>583135000000</v>
      </c>
      <c r="AH341" s="17">
        <v>117268000000</v>
      </c>
      <c r="AI341" s="17">
        <v>45291</v>
      </c>
      <c r="AJ341" s="17">
        <v>1641594000000</v>
      </c>
      <c r="AK341" s="17">
        <v>0</v>
      </c>
      <c r="AL341" s="17">
        <v>428417000000</v>
      </c>
      <c r="AM341" s="17">
        <v>116905000000</v>
      </c>
      <c r="AN341" s="17">
        <v>117268000000</v>
      </c>
      <c r="AO341" s="17">
        <v>110175000000</v>
      </c>
      <c r="AP341" s="17">
        <v>0</v>
      </c>
      <c r="AQ341" s="17">
        <v>0</v>
      </c>
      <c r="AR341" s="17">
        <v>7.1435446279652597</v>
      </c>
      <c r="AS341" s="17">
        <v>6.7405893297097998</v>
      </c>
      <c r="AT341" s="17">
        <v>8516000000</v>
      </c>
      <c r="AU341" s="17">
        <v>8516000000</v>
      </c>
      <c r="AV341" s="17">
        <v>0.54875483044081497</v>
      </c>
      <c r="AW341" s="17">
        <v>7.2406500090338097</v>
      </c>
      <c r="AX341" s="17">
        <v>7.4732524290197002</v>
      </c>
      <c r="AY341" s="17">
        <v>8.6182821074760696</v>
      </c>
      <c r="AZ341" s="17">
        <v>1.25505153267973</v>
      </c>
      <c r="BA341" s="17">
        <v>0</v>
      </c>
      <c r="BB341" s="17">
        <v>0.400676084509275</v>
      </c>
      <c r="BC341" s="17">
        <v>0</v>
      </c>
      <c r="BD341" s="17">
        <v>0</v>
      </c>
      <c r="BE341" s="17">
        <v>0</v>
      </c>
      <c r="BF341" s="17">
        <v>0.91638215479128604</v>
      </c>
      <c r="BG341" s="17">
        <v>0</v>
      </c>
      <c r="BH341" s="17">
        <v>0</v>
      </c>
      <c r="BI341" s="17">
        <v>1.58266773243866</v>
      </c>
      <c r="BJ341" s="17">
        <v>0</v>
      </c>
      <c r="BK341" s="17">
        <v>0</v>
      </c>
      <c r="BL341" s="17">
        <v>0</v>
      </c>
      <c r="BM341" s="17">
        <v>0</v>
      </c>
      <c r="BN341" s="17">
        <v>14.4</v>
      </c>
      <c r="BO341" s="17">
        <v>15.9</v>
      </c>
      <c r="BP341" s="17">
        <v>18.100000000000001</v>
      </c>
      <c r="BQ341" s="17">
        <v>0</v>
      </c>
      <c r="BR341" s="17">
        <v>0</v>
      </c>
      <c r="BS341" s="17">
        <v>0</v>
      </c>
      <c r="BT341" s="17">
        <v>0</v>
      </c>
      <c r="BU341" s="17">
        <v>42.199045561813698</v>
      </c>
      <c r="BV341" s="17">
        <v>0</v>
      </c>
      <c r="BW341" s="17" t="s">
        <v>277</v>
      </c>
      <c r="BX341" s="17">
        <v>0</v>
      </c>
      <c r="BY341" s="17">
        <v>0</v>
      </c>
      <c r="BZ341" s="17">
        <v>0</v>
      </c>
      <c r="CA341" s="17">
        <v>0</v>
      </c>
      <c r="CB341" s="17">
        <v>0</v>
      </c>
      <c r="CC341" s="17">
        <v>0</v>
      </c>
    </row>
    <row r="342" spans="1:81" x14ac:dyDescent="0.3">
      <c r="A342" t="s">
        <v>102</v>
      </c>
      <c r="B342" t="s">
        <v>85</v>
      </c>
      <c r="C342" t="s">
        <v>13</v>
      </c>
      <c r="D342">
        <v>109793523</v>
      </c>
      <c r="E342" t="s">
        <v>20</v>
      </c>
      <c r="F342" t="s">
        <v>6</v>
      </c>
      <c r="G342">
        <v>-13.12</v>
      </c>
      <c r="H342">
        <v>207.67</v>
      </c>
      <c r="I342">
        <v>220.79</v>
      </c>
      <c r="J342">
        <v>1269.77</v>
      </c>
      <c r="K342">
        <v>22508.55</v>
      </c>
      <c r="L342">
        <v>2.89</v>
      </c>
      <c r="M342">
        <v>1885.3830520422425</v>
      </c>
      <c r="N342">
        <v>56.41</v>
      </c>
      <c r="O342">
        <v>3.19</v>
      </c>
      <c r="P342">
        <v>0</v>
      </c>
      <c r="Q342">
        <v>0.83</v>
      </c>
      <c r="R342">
        <v>0.78</v>
      </c>
      <c r="S342" t="s">
        <v>123</v>
      </c>
      <c r="T342" t="s">
        <v>123</v>
      </c>
      <c r="U342" s="17">
        <v>0</v>
      </c>
      <c r="V342" t="s">
        <v>277</v>
      </c>
      <c r="W342" t="s">
        <v>290</v>
      </c>
      <c r="X342" s="17">
        <v>0</v>
      </c>
      <c r="Y342" s="17">
        <v>0</v>
      </c>
      <c r="Z342" s="17">
        <v>0</v>
      </c>
      <c r="AA342" s="17">
        <v>0</v>
      </c>
      <c r="AB342" s="17">
        <v>0</v>
      </c>
      <c r="AC342" s="17">
        <v>0</v>
      </c>
      <c r="AD342" s="17">
        <v>0</v>
      </c>
      <c r="AE342" s="17">
        <v>0</v>
      </c>
      <c r="AF342" s="17">
        <v>0</v>
      </c>
      <c r="AG342" s="17">
        <v>0</v>
      </c>
      <c r="AH342" s="17">
        <v>0</v>
      </c>
      <c r="AI342" s="17" t="s">
        <v>277</v>
      </c>
      <c r="AJ342" s="17">
        <v>0</v>
      </c>
      <c r="AK342" s="17">
        <v>0</v>
      </c>
      <c r="AL342" s="17">
        <v>0</v>
      </c>
      <c r="AM342" s="17">
        <v>0</v>
      </c>
      <c r="AN342" s="17">
        <v>0</v>
      </c>
      <c r="AO342" s="17">
        <v>0</v>
      </c>
      <c r="AP342" s="17">
        <v>0</v>
      </c>
      <c r="AQ342" s="17">
        <v>0</v>
      </c>
      <c r="AR342" s="17">
        <v>0</v>
      </c>
      <c r="AS342" s="17">
        <v>0</v>
      </c>
      <c r="AT342" s="17">
        <v>0</v>
      </c>
      <c r="AU342" s="17">
        <v>0</v>
      </c>
      <c r="AV342" s="17">
        <v>0</v>
      </c>
      <c r="AW342" s="17">
        <v>0</v>
      </c>
      <c r="AX342" s="17">
        <v>0</v>
      </c>
      <c r="AY342" s="17">
        <v>0</v>
      </c>
      <c r="AZ342" s="17">
        <v>0</v>
      </c>
      <c r="BA342" s="17">
        <v>0</v>
      </c>
      <c r="BB342" s="17">
        <v>0</v>
      </c>
      <c r="BC342" s="17">
        <v>0</v>
      </c>
      <c r="BD342" s="17">
        <v>0</v>
      </c>
      <c r="BE342" s="17">
        <v>0</v>
      </c>
      <c r="BF342" s="17">
        <v>0</v>
      </c>
      <c r="BG342" s="17">
        <v>0</v>
      </c>
      <c r="BH342" s="17">
        <v>0</v>
      </c>
      <c r="BI342" s="17">
        <v>0</v>
      </c>
      <c r="BJ342" s="17">
        <v>0</v>
      </c>
      <c r="BK342" s="17">
        <v>0</v>
      </c>
      <c r="BL342" s="17">
        <v>0</v>
      </c>
      <c r="BM342" s="17">
        <v>0</v>
      </c>
      <c r="BN342" s="17">
        <v>0</v>
      </c>
      <c r="BO342" s="17">
        <v>0</v>
      </c>
      <c r="BP342" s="17">
        <v>0</v>
      </c>
      <c r="BQ342" s="17">
        <v>0</v>
      </c>
      <c r="BR342" s="17">
        <v>0</v>
      </c>
      <c r="BS342" s="17">
        <v>0</v>
      </c>
      <c r="BT342" s="17">
        <v>0</v>
      </c>
      <c r="BU342" s="17">
        <v>0</v>
      </c>
      <c r="BV342" s="17">
        <v>0</v>
      </c>
      <c r="BW342" s="17" t="s">
        <v>277</v>
      </c>
      <c r="BX342" s="17">
        <v>0</v>
      </c>
      <c r="BY342" s="17">
        <v>0</v>
      </c>
      <c r="BZ342" s="17">
        <v>0</v>
      </c>
      <c r="CA342" s="17">
        <v>0</v>
      </c>
      <c r="CB342" s="17">
        <v>0</v>
      </c>
      <c r="CC342" s="17">
        <v>0</v>
      </c>
    </row>
    <row r="343" spans="1:81" x14ac:dyDescent="0.3">
      <c r="A343" t="s">
        <v>102</v>
      </c>
      <c r="B343" t="s">
        <v>85</v>
      </c>
      <c r="C343" t="s">
        <v>13</v>
      </c>
      <c r="D343">
        <v>109793523</v>
      </c>
      <c r="E343" t="s">
        <v>20</v>
      </c>
      <c r="F343" t="s">
        <v>50</v>
      </c>
      <c r="G343">
        <v>-9.1</v>
      </c>
      <c r="H343">
        <v>208.62</v>
      </c>
      <c r="I343">
        <v>217.72</v>
      </c>
      <c r="J343">
        <v>1270.27</v>
      </c>
      <c r="K343">
        <v>22425.08</v>
      </c>
      <c r="L343">
        <v>1.1000000000000001</v>
      </c>
      <c r="M343">
        <v>1856.8269955571711</v>
      </c>
      <c r="N343">
        <v>56.65</v>
      </c>
      <c r="O343">
        <v>3.21</v>
      </c>
      <c r="P343">
        <v>0</v>
      </c>
      <c r="Q343">
        <v>0.86</v>
      </c>
      <c r="R343">
        <v>0.79</v>
      </c>
      <c r="S343" t="s">
        <v>123</v>
      </c>
      <c r="T343" t="s">
        <v>123</v>
      </c>
      <c r="U343" s="17">
        <v>0</v>
      </c>
      <c r="V343" t="s">
        <v>277</v>
      </c>
      <c r="W343" t="s">
        <v>290</v>
      </c>
      <c r="X343" s="17">
        <v>0</v>
      </c>
      <c r="Y343" s="17">
        <v>0</v>
      </c>
      <c r="Z343" s="17">
        <v>0</v>
      </c>
      <c r="AA343" s="17">
        <v>0</v>
      </c>
      <c r="AB343" s="17">
        <v>0</v>
      </c>
      <c r="AC343" s="17">
        <v>0</v>
      </c>
      <c r="AD343" s="17">
        <v>0</v>
      </c>
      <c r="AE343" s="17">
        <v>0</v>
      </c>
      <c r="AF343" s="17">
        <v>0</v>
      </c>
      <c r="AG343" s="17">
        <v>0</v>
      </c>
      <c r="AH343" s="17">
        <v>0</v>
      </c>
      <c r="AI343" s="17" t="s">
        <v>277</v>
      </c>
      <c r="AJ343" s="17">
        <v>0</v>
      </c>
      <c r="AK343" s="17">
        <v>0</v>
      </c>
      <c r="AL343" s="17">
        <v>0</v>
      </c>
      <c r="AM343" s="17">
        <v>0</v>
      </c>
      <c r="AN343" s="17">
        <v>0</v>
      </c>
      <c r="AO343" s="17">
        <v>0</v>
      </c>
      <c r="AP343" s="17">
        <v>0</v>
      </c>
      <c r="AQ343" s="17">
        <v>0</v>
      </c>
      <c r="AR343" s="17">
        <v>0</v>
      </c>
      <c r="AS343" s="17">
        <v>0</v>
      </c>
      <c r="AT343" s="17">
        <v>0</v>
      </c>
      <c r="AU343" s="17">
        <v>0</v>
      </c>
      <c r="AV343" s="17">
        <v>0</v>
      </c>
      <c r="AW343" s="17">
        <v>0</v>
      </c>
      <c r="AX343" s="17">
        <v>0</v>
      </c>
      <c r="AY343" s="17">
        <v>0</v>
      </c>
      <c r="AZ343" s="17">
        <v>0</v>
      </c>
      <c r="BA343" s="17">
        <v>0</v>
      </c>
      <c r="BB343" s="17">
        <v>0</v>
      </c>
      <c r="BC343" s="17">
        <v>0</v>
      </c>
      <c r="BD343" s="17">
        <v>0</v>
      </c>
      <c r="BE343" s="17">
        <v>0</v>
      </c>
      <c r="BF343" s="17">
        <v>0</v>
      </c>
      <c r="BG343" s="17">
        <v>0</v>
      </c>
      <c r="BH343" s="17">
        <v>0</v>
      </c>
      <c r="BI343" s="17">
        <v>0</v>
      </c>
      <c r="BJ343" s="17">
        <v>0</v>
      </c>
      <c r="BK343" s="17">
        <v>0</v>
      </c>
      <c r="BL343" s="17">
        <v>0</v>
      </c>
      <c r="BM343" s="17">
        <v>0</v>
      </c>
      <c r="BN343" s="17">
        <v>0</v>
      </c>
      <c r="BO343" s="17">
        <v>0</v>
      </c>
      <c r="BP343" s="17">
        <v>0</v>
      </c>
      <c r="BQ343" s="17">
        <v>0</v>
      </c>
      <c r="BR343" s="17">
        <v>0</v>
      </c>
      <c r="BS343" s="17">
        <v>0</v>
      </c>
      <c r="BT343" s="17">
        <v>0</v>
      </c>
      <c r="BU343" s="17">
        <v>0</v>
      </c>
      <c r="BV343" s="17">
        <v>0</v>
      </c>
      <c r="BW343" s="17" t="s">
        <v>277</v>
      </c>
      <c r="BX343" s="17">
        <v>0</v>
      </c>
      <c r="BY343" s="17">
        <v>0</v>
      </c>
      <c r="BZ343" s="17">
        <v>0</v>
      </c>
      <c r="CA343" s="17">
        <v>0</v>
      </c>
      <c r="CB343" s="17">
        <v>0</v>
      </c>
      <c r="CC343" s="17">
        <v>0</v>
      </c>
    </row>
    <row r="344" spans="1:81" x14ac:dyDescent="0.3">
      <c r="A344" t="s">
        <v>102</v>
      </c>
      <c r="B344" t="s">
        <v>85</v>
      </c>
      <c r="C344" t="s">
        <v>13</v>
      </c>
      <c r="D344">
        <v>109793523</v>
      </c>
      <c r="E344" t="s">
        <v>20</v>
      </c>
      <c r="F344" t="s">
        <v>51</v>
      </c>
      <c r="G344">
        <v>2.88</v>
      </c>
      <c r="H344">
        <v>226.87</v>
      </c>
      <c r="I344">
        <v>223.99</v>
      </c>
      <c r="J344">
        <v>1401.23</v>
      </c>
      <c r="K344">
        <v>24641.81</v>
      </c>
      <c r="L344">
        <v>1.49</v>
      </c>
      <c r="M344">
        <v>1971.5150354046098</v>
      </c>
      <c r="N344">
        <v>56.86</v>
      </c>
      <c r="O344">
        <v>2.36</v>
      </c>
      <c r="P344">
        <v>0</v>
      </c>
      <c r="Q344">
        <v>0.81</v>
      </c>
      <c r="R344">
        <v>0.84</v>
      </c>
      <c r="S344" t="s">
        <v>123</v>
      </c>
      <c r="T344" t="s">
        <v>123</v>
      </c>
      <c r="U344" s="17">
        <v>0</v>
      </c>
      <c r="V344" t="s">
        <v>277</v>
      </c>
      <c r="W344" t="s">
        <v>290</v>
      </c>
      <c r="X344" s="17">
        <v>0</v>
      </c>
      <c r="Y344" s="17">
        <v>0</v>
      </c>
      <c r="Z344" s="17">
        <v>0</v>
      </c>
      <c r="AA344" s="17">
        <v>0</v>
      </c>
      <c r="AB344" s="17">
        <v>0</v>
      </c>
      <c r="AC344" s="17">
        <v>0</v>
      </c>
      <c r="AD344" s="17">
        <v>0</v>
      </c>
      <c r="AE344" s="17">
        <v>0</v>
      </c>
      <c r="AF344" s="17">
        <v>0</v>
      </c>
      <c r="AG344" s="17">
        <v>0</v>
      </c>
      <c r="AH344" s="17">
        <v>0</v>
      </c>
      <c r="AI344" s="17" t="s">
        <v>277</v>
      </c>
      <c r="AJ344" s="17">
        <v>0</v>
      </c>
      <c r="AK344" s="17">
        <v>0</v>
      </c>
      <c r="AL344" s="17">
        <v>0</v>
      </c>
      <c r="AM344" s="17">
        <v>0</v>
      </c>
      <c r="AN344" s="17">
        <v>0</v>
      </c>
      <c r="AO344" s="17">
        <v>0</v>
      </c>
      <c r="AP344" s="17">
        <v>0</v>
      </c>
      <c r="AQ344" s="17">
        <v>0</v>
      </c>
      <c r="AR344" s="17">
        <v>0</v>
      </c>
      <c r="AS344" s="17">
        <v>0</v>
      </c>
      <c r="AT344" s="17">
        <v>0</v>
      </c>
      <c r="AU344" s="17">
        <v>0</v>
      </c>
      <c r="AV344" s="17">
        <v>0</v>
      </c>
      <c r="AW344" s="17">
        <v>0</v>
      </c>
      <c r="AX344" s="17">
        <v>0</v>
      </c>
      <c r="AY344" s="17">
        <v>0</v>
      </c>
      <c r="AZ344" s="17">
        <v>0</v>
      </c>
      <c r="BA344" s="17">
        <v>0</v>
      </c>
      <c r="BB344" s="17">
        <v>0</v>
      </c>
      <c r="BC344" s="17">
        <v>0</v>
      </c>
      <c r="BD344" s="17">
        <v>0</v>
      </c>
      <c r="BE344" s="17">
        <v>0</v>
      </c>
      <c r="BF344" s="17">
        <v>0</v>
      </c>
      <c r="BG344" s="17">
        <v>0</v>
      </c>
      <c r="BH344" s="17">
        <v>0</v>
      </c>
      <c r="BI344" s="17">
        <v>0</v>
      </c>
      <c r="BJ344" s="17">
        <v>0</v>
      </c>
      <c r="BK344" s="17">
        <v>0</v>
      </c>
      <c r="BL344" s="17">
        <v>0</v>
      </c>
      <c r="BM344" s="17">
        <v>0</v>
      </c>
      <c r="BN344" s="17">
        <v>0</v>
      </c>
      <c r="BO344" s="17">
        <v>0</v>
      </c>
      <c r="BP344" s="17">
        <v>0</v>
      </c>
      <c r="BQ344" s="17">
        <v>0</v>
      </c>
      <c r="BR344" s="17">
        <v>0</v>
      </c>
      <c r="BS344" s="17">
        <v>0</v>
      </c>
      <c r="BT344" s="17">
        <v>0</v>
      </c>
      <c r="BU344" s="17">
        <v>0</v>
      </c>
      <c r="BV344" s="17">
        <v>0</v>
      </c>
      <c r="BW344" s="17" t="s">
        <v>277</v>
      </c>
      <c r="BX344" s="17">
        <v>0</v>
      </c>
      <c r="BY344" s="17">
        <v>0</v>
      </c>
      <c r="BZ344" s="17">
        <v>0</v>
      </c>
      <c r="CA344" s="17">
        <v>0</v>
      </c>
      <c r="CB344" s="17">
        <v>0</v>
      </c>
      <c r="CC344" s="17">
        <v>0</v>
      </c>
    </row>
    <row r="345" spans="1:81" x14ac:dyDescent="0.3">
      <c r="A345" t="s">
        <v>102</v>
      </c>
      <c r="B345" t="s">
        <v>85</v>
      </c>
      <c r="C345" t="s">
        <v>13</v>
      </c>
      <c r="D345">
        <v>109793523</v>
      </c>
      <c r="E345" t="s">
        <v>20</v>
      </c>
      <c r="F345" t="s">
        <v>52</v>
      </c>
      <c r="G345">
        <v>8.68</v>
      </c>
      <c r="H345">
        <v>199.24</v>
      </c>
      <c r="I345">
        <v>190.56</v>
      </c>
      <c r="J345">
        <v>1322.25</v>
      </c>
      <c r="K345">
        <v>23175.51</v>
      </c>
      <c r="L345">
        <v>-0.69</v>
      </c>
      <c r="M345">
        <v>1767.7816550204534</v>
      </c>
      <c r="N345">
        <v>57.05</v>
      </c>
      <c r="O345">
        <v>2.1</v>
      </c>
      <c r="P345">
        <v>0</v>
      </c>
      <c r="Q345">
        <v>0.86</v>
      </c>
      <c r="R345">
        <v>0.9</v>
      </c>
      <c r="S345" t="s">
        <v>123</v>
      </c>
      <c r="T345" t="s">
        <v>123</v>
      </c>
      <c r="U345" s="17">
        <v>0</v>
      </c>
      <c r="V345" t="s">
        <v>277</v>
      </c>
      <c r="W345" t="s">
        <v>290</v>
      </c>
      <c r="X345" s="17">
        <v>0</v>
      </c>
      <c r="Y345" s="17">
        <v>0</v>
      </c>
      <c r="Z345" s="17">
        <v>0</v>
      </c>
      <c r="AA345" s="17">
        <v>0</v>
      </c>
      <c r="AB345" s="17">
        <v>0</v>
      </c>
      <c r="AC345" s="17">
        <v>0</v>
      </c>
      <c r="AD345" s="17">
        <v>0</v>
      </c>
      <c r="AE345" s="17">
        <v>0</v>
      </c>
      <c r="AF345" s="17">
        <v>0</v>
      </c>
      <c r="AG345" s="17">
        <v>0</v>
      </c>
      <c r="AH345" s="17">
        <v>0</v>
      </c>
      <c r="AI345" s="17" t="s">
        <v>277</v>
      </c>
      <c r="AJ345" s="17">
        <v>0</v>
      </c>
      <c r="AK345" s="17">
        <v>0</v>
      </c>
      <c r="AL345" s="17">
        <v>0</v>
      </c>
      <c r="AM345" s="17">
        <v>0</v>
      </c>
      <c r="AN345" s="17">
        <v>0</v>
      </c>
      <c r="AO345" s="17">
        <v>0</v>
      </c>
      <c r="AP345" s="17">
        <v>0</v>
      </c>
      <c r="AQ345" s="17">
        <v>0</v>
      </c>
      <c r="AR345" s="17">
        <v>0</v>
      </c>
      <c r="AS345" s="17">
        <v>0</v>
      </c>
      <c r="AT345" s="17">
        <v>0</v>
      </c>
      <c r="AU345" s="17">
        <v>0</v>
      </c>
      <c r="AV345" s="17">
        <v>0</v>
      </c>
      <c r="AW345" s="17">
        <v>0</v>
      </c>
      <c r="AX345" s="17">
        <v>0</v>
      </c>
      <c r="AY345" s="17">
        <v>0</v>
      </c>
      <c r="AZ345" s="17">
        <v>0</v>
      </c>
      <c r="BA345" s="17">
        <v>0</v>
      </c>
      <c r="BB345" s="17">
        <v>0</v>
      </c>
      <c r="BC345" s="17">
        <v>0</v>
      </c>
      <c r="BD345" s="17">
        <v>0</v>
      </c>
      <c r="BE345" s="17">
        <v>0</v>
      </c>
      <c r="BF345" s="17">
        <v>0</v>
      </c>
      <c r="BG345" s="17">
        <v>0</v>
      </c>
      <c r="BH345" s="17">
        <v>0</v>
      </c>
      <c r="BI345" s="17">
        <v>0</v>
      </c>
      <c r="BJ345" s="17">
        <v>0</v>
      </c>
      <c r="BK345" s="17">
        <v>0</v>
      </c>
      <c r="BL345" s="17">
        <v>0</v>
      </c>
      <c r="BM345" s="17">
        <v>0</v>
      </c>
      <c r="BN345" s="17">
        <v>0</v>
      </c>
      <c r="BO345" s="17">
        <v>0</v>
      </c>
      <c r="BP345" s="17">
        <v>0</v>
      </c>
      <c r="BQ345" s="17">
        <v>0</v>
      </c>
      <c r="BR345" s="17">
        <v>0</v>
      </c>
      <c r="BS345" s="17">
        <v>0</v>
      </c>
      <c r="BT345" s="17">
        <v>0</v>
      </c>
      <c r="BU345" s="17">
        <v>0</v>
      </c>
      <c r="BV345" s="17">
        <v>0</v>
      </c>
      <c r="BW345" s="17" t="s">
        <v>277</v>
      </c>
      <c r="BX345" s="17">
        <v>0</v>
      </c>
      <c r="BY345" s="17">
        <v>0</v>
      </c>
      <c r="BZ345" s="17">
        <v>0</v>
      </c>
      <c r="CA345" s="17">
        <v>0</v>
      </c>
      <c r="CB345" s="17">
        <v>0</v>
      </c>
      <c r="CC345" s="17">
        <v>0</v>
      </c>
    </row>
    <row r="346" spans="1:81" x14ac:dyDescent="0.3">
      <c r="A346" t="s">
        <v>102</v>
      </c>
      <c r="B346" t="s">
        <v>85</v>
      </c>
      <c r="C346" t="s">
        <v>13</v>
      </c>
      <c r="D346">
        <v>109793523</v>
      </c>
      <c r="E346" t="s">
        <v>20</v>
      </c>
      <c r="F346" t="s">
        <v>53</v>
      </c>
      <c r="G346">
        <v>6.86</v>
      </c>
      <c r="H346">
        <v>224.51</v>
      </c>
      <c r="I346">
        <v>217.65</v>
      </c>
      <c r="J346">
        <v>1393.23</v>
      </c>
      <c r="K346">
        <v>24344.33</v>
      </c>
      <c r="L346">
        <v>2.38</v>
      </c>
      <c r="M346">
        <v>1837.2096233031868</v>
      </c>
      <c r="N346">
        <v>57.23</v>
      </c>
      <c r="O346">
        <v>1.66</v>
      </c>
      <c r="P346">
        <v>0</v>
      </c>
      <c r="Q346">
        <v>0.85</v>
      </c>
      <c r="R346">
        <v>0.81</v>
      </c>
      <c r="S346" t="s">
        <v>123</v>
      </c>
      <c r="T346" t="s">
        <v>123</v>
      </c>
      <c r="U346" s="17">
        <v>0</v>
      </c>
      <c r="V346" t="s">
        <v>277</v>
      </c>
      <c r="W346" t="s">
        <v>290</v>
      </c>
      <c r="X346" s="17">
        <v>0</v>
      </c>
      <c r="Y346" s="17">
        <v>0</v>
      </c>
      <c r="Z346" s="17">
        <v>0</v>
      </c>
      <c r="AA346" s="17">
        <v>0</v>
      </c>
      <c r="AB346" s="17">
        <v>0</v>
      </c>
      <c r="AC346" s="17">
        <v>0</v>
      </c>
      <c r="AD346" s="17">
        <v>0</v>
      </c>
      <c r="AE346" s="17">
        <v>0</v>
      </c>
      <c r="AF346" s="17">
        <v>0</v>
      </c>
      <c r="AG346" s="17">
        <v>0</v>
      </c>
      <c r="AH346" s="17">
        <v>0</v>
      </c>
      <c r="AI346" s="17" t="s">
        <v>277</v>
      </c>
      <c r="AJ346" s="17">
        <v>0</v>
      </c>
      <c r="AK346" s="17">
        <v>0</v>
      </c>
      <c r="AL346" s="17">
        <v>0</v>
      </c>
      <c r="AM346" s="17">
        <v>0</v>
      </c>
      <c r="AN346" s="17">
        <v>0</v>
      </c>
      <c r="AO346" s="17">
        <v>0</v>
      </c>
      <c r="AP346" s="17">
        <v>0</v>
      </c>
      <c r="AQ346" s="17">
        <v>0</v>
      </c>
      <c r="AR346" s="17">
        <v>0</v>
      </c>
      <c r="AS346" s="17">
        <v>0</v>
      </c>
      <c r="AT346" s="17">
        <v>0</v>
      </c>
      <c r="AU346" s="17">
        <v>0</v>
      </c>
      <c r="AV346" s="17">
        <v>0</v>
      </c>
      <c r="AW346" s="17">
        <v>0</v>
      </c>
      <c r="AX346" s="17">
        <v>0</v>
      </c>
      <c r="AY346" s="17">
        <v>0</v>
      </c>
      <c r="AZ346" s="17">
        <v>0</v>
      </c>
      <c r="BA346" s="17">
        <v>0</v>
      </c>
      <c r="BB346" s="17">
        <v>0</v>
      </c>
      <c r="BC346" s="17">
        <v>0</v>
      </c>
      <c r="BD346" s="17">
        <v>0</v>
      </c>
      <c r="BE346" s="17">
        <v>0</v>
      </c>
      <c r="BF346" s="17">
        <v>0</v>
      </c>
      <c r="BG346" s="17">
        <v>0</v>
      </c>
      <c r="BH346" s="17">
        <v>0</v>
      </c>
      <c r="BI346" s="17">
        <v>0</v>
      </c>
      <c r="BJ346" s="17">
        <v>0</v>
      </c>
      <c r="BK346" s="17">
        <v>0</v>
      </c>
      <c r="BL346" s="17">
        <v>0</v>
      </c>
      <c r="BM346" s="17">
        <v>0</v>
      </c>
      <c r="BN346" s="17">
        <v>0</v>
      </c>
      <c r="BO346" s="17">
        <v>0</v>
      </c>
      <c r="BP346" s="17">
        <v>0</v>
      </c>
      <c r="BQ346" s="17">
        <v>0</v>
      </c>
      <c r="BR346" s="17">
        <v>0</v>
      </c>
      <c r="BS346" s="17">
        <v>0</v>
      </c>
      <c r="BT346" s="17">
        <v>0</v>
      </c>
      <c r="BU346" s="17">
        <v>0</v>
      </c>
      <c r="BV346" s="17">
        <v>0</v>
      </c>
      <c r="BW346" s="17" t="s">
        <v>277</v>
      </c>
      <c r="BX346" s="17">
        <v>0</v>
      </c>
      <c r="BY346" s="17">
        <v>0</v>
      </c>
      <c r="BZ346" s="17">
        <v>0</v>
      </c>
      <c r="CA346" s="17">
        <v>0</v>
      </c>
      <c r="CB346" s="17">
        <v>0</v>
      </c>
      <c r="CC346" s="17">
        <v>0</v>
      </c>
    </row>
    <row r="347" spans="1:81" x14ac:dyDescent="0.3">
      <c r="A347" t="s">
        <v>102</v>
      </c>
      <c r="B347" t="s">
        <v>85</v>
      </c>
      <c r="C347" t="s">
        <v>13</v>
      </c>
      <c r="D347">
        <v>109793523</v>
      </c>
      <c r="E347" t="s">
        <v>20</v>
      </c>
      <c r="F347" t="s">
        <v>54</v>
      </c>
      <c r="G347">
        <v>11.4</v>
      </c>
      <c r="H347">
        <v>270.60000000000002</v>
      </c>
      <c r="I347">
        <v>259.19</v>
      </c>
      <c r="J347">
        <v>1602.43</v>
      </c>
      <c r="K347">
        <v>27906.92</v>
      </c>
      <c r="L347">
        <v>2.2599999999999998</v>
      </c>
      <c r="M347">
        <v>2067.3320174524847</v>
      </c>
      <c r="N347">
        <v>57.42</v>
      </c>
      <c r="O347">
        <v>1.8</v>
      </c>
      <c r="P347">
        <v>0</v>
      </c>
      <c r="Q347">
        <v>0.76</v>
      </c>
      <c r="R347">
        <v>0.75</v>
      </c>
      <c r="S347" t="s">
        <v>123</v>
      </c>
      <c r="T347" t="s">
        <v>123</v>
      </c>
      <c r="U347" s="17">
        <v>0</v>
      </c>
      <c r="V347" t="s">
        <v>277</v>
      </c>
      <c r="W347" t="s">
        <v>290</v>
      </c>
      <c r="X347" s="17">
        <v>0</v>
      </c>
      <c r="Y347" s="17">
        <v>0</v>
      </c>
      <c r="Z347" s="17">
        <v>0</v>
      </c>
      <c r="AA347" s="17">
        <v>0</v>
      </c>
      <c r="AB347" s="17">
        <v>0</v>
      </c>
      <c r="AC347" s="17">
        <v>0</v>
      </c>
      <c r="AD347" s="17">
        <v>0</v>
      </c>
      <c r="AE347" s="17">
        <v>0</v>
      </c>
      <c r="AF347" s="17">
        <v>0</v>
      </c>
      <c r="AG347" s="17">
        <v>0</v>
      </c>
      <c r="AH347" s="17">
        <v>0</v>
      </c>
      <c r="AI347" s="17" t="s">
        <v>277</v>
      </c>
      <c r="AJ347" s="17">
        <v>0</v>
      </c>
      <c r="AK347" s="17">
        <v>0</v>
      </c>
      <c r="AL347" s="17">
        <v>0</v>
      </c>
      <c r="AM347" s="17">
        <v>0</v>
      </c>
      <c r="AN347" s="17">
        <v>0</v>
      </c>
      <c r="AO347" s="17">
        <v>0</v>
      </c>
      <c r="AP347" s="17">
        <v>0</v>
      </c>
      <c r="AQ347" s="17">
        <v>0</v>
      </c>
      <c r="AR347" s="17">
        <v>0</v>
      </c>
      <c r="AS347" s="17">
        <v>0</v>
      </c>
      <c r="AT347" s="17">
        <v>0</v>
      </c>
      <c r="AU347" s="17">
        <v>0</v>
      </c>
      <c r="AV347" s="17">
        <v>0</v>
      </c>
      <c r="AW347" s="17">
        <v>0</v>
      </c>
      <c r="AX347" s="17">
        <v>0</v>
      </c>
      <c r="AY347" s="17">
        <v>0</v>
      </c>
      <c r="AZ347" s="17">
        <v>0</v>
      </c>
      <c r="BA347" s="17">
        <v>0</v>
      </c>
      <c r="BB347" s="17">
        <v>0</v>
      </c>
      <c r="BC347" s="17">
        <v>0</v>
      </c>
      <c r="BD347" s="17">
        <v>0</v>
      </c>
      <c r="BE347" s="17">
        <v>0</v>
      </c>
      <c r="BF347" s="17">
        <v>0</v>
      </c>
      <c r="BG347" s="17">
        <v>0</v>
      </c>
      <c r="BH347" s="17">
        <v>0</v>
      </c>
      <c r="BI347" s="17">
        <v>0</v>
      </c>
      <c r="BJ347" s="17">
        <v>0</v>
      </c>
      <c r="BK347" s="17">
        <v>0</v>
      </c>
      <c r="BL347" s="17">
        <v>0</v>
      </c>
      <c r="BM347" s="17">
        <v>0</v>
      </c>
      <c r="BN347" s="17">
        <v>0</v>
      </c>
      <c r="BO347" s="17">
        <v>0</v>
      </c>
      <c r="BP347" s="17">
        <v>0</v>
      </c>
      <c r="BQ347" s="17">
        <v>0</v>
      </c>
      <c r="BR347" s="17">
        <v>0</v>
      </c>
      <c r="BS347" s="17">
        <v>0</v>
      </c>
      <c r="BT347" s="17">
        <v>0</v>
      </c>
      <c r="BU347" s="17">
        <v>0</v>
      </c>
      <c r="BV347" s="17">
        <v>0</v>
      </c>
      <c r="BW347" s="17" t="s">
        <v>277</v>
      </c>
      <c r="BX347" s="17">
        <v>0</v>
      </c>
      <c r="BY347" s="17">
        <v>0</v>
      </c>
      <c r="BZ347" s="17">
        <v>0</v>
      </c>
      <c r="CA347" s="17">
        <v>0</v>
      </c>
      <c r="CB347" s="17">
        <v>0</v>
      </c>
      <c r="CC347" s="17">
        <v>0</v>
      </c>
    </row>
    <row r="348" spans="1:81" x14ac:dyDescent="0.3">
      <c r="A348" t="s">
        <v>102</v>
      </c>
      <c r="B348" t="s">
        <v>85</v>
      </c>
      <c r="C348" t="s">
        <v>13</v>
      </c>
      <c r="D348">
        <v>109793523</v>
      </c>
      <c r="E348" t="s">
        <v>20</v>
      </c>
      <c r="F348" t="s">
        <v>55</v>
      </c>
      <c r="G348">
        <v>15.27</v>
      </c>
      <c r="H348">
        <v>274.33</v>
      </c>
      <c r="I348">
        <v>259.05</v>
      </c>
      <c r="J348">
        <v>1606.3</v>
      </c>
      <c r="K348">
        <v>27875.93</v>
      </c>
      <c r="L348">
        <v>1.36</v>
      </c>
      <c r="M348">
        <v>2032.9710906626649</v>
      </c>
      <c r="N348">
        <v>57.62</v>
      </c>
      <c r="O348">
        <v>1.97</v>
      </c>
      <c r="P348">
        <v>-0.36</v>
      </c>
      <c r="Q348">
        <v>0.78</v>
      </c>
      <c r="R348">
        <v>0.8</v>
      </c>
      <c r="S348" t="s">
        <v>123</v>
      </c>
      <c r="T348" t="s">
        <v>123</v>
      </c>
      <c r="U348" s="17">
        <v>0</v>
      </c>
      <c r="V348" t="s">
        <v>277</v>
      </c>
      <c r="W348" t="s">
        <v>290</v>
      </c>
      <c r="X348" s="17">
        <v>0</v>
      </c>
      <c r="Y348" s="17">
        <v>0</v>
      </c>
      <c r="Z348" s="17">
        <v>0</v>
      </c>
      <c r="AA348" s="17">
        <v>0</v>
      </c>
      <c r="AB348" s="17">
        <v>0</v>
      </c>
      <c r="AC348" s="17">
        <v>0</v>
      </c>
      <c r="AD348" s="17">
        <v>0</v>
      </c>
      <c r="AE348" s="17">
        <v>0</v>
      </c>
      <c r="AF348" s="17">
        <v>0</v>
      </c>
      <c r="AG348" s="17">
        <v>0</v>
      </c>
      <c r="AH348" s="17">
        <v>0</v>
      </c>
      <c r="AI348" s="17" t="s">
        <v>277</v>
      </c>
      <c r="AJ348" s="17">
        <v>0</v>
      </c>
      <c r="AK348" s="17">
        <v>0</v>
      </c>
      <c r="AL348" s="17">
        <v>0</v>
      </c>
      <c r="AM348" s="17">
        <v>0</v>
      </c>
      <c r="AN348" s="17">
        <v>0</v>
      </c>
      <c r="AO348" s="17">
        <v>0</v>
      </c>
      <c r="AP348" s="17">
        <v>0</v>
      </c>
      <c r="AQ348" s="17">
        <v>0</v>
      </c>
      <c r="AR348" s="17">
        <v>0</v>
      </c>
      <c r="AS348" s="17">
        <v>0</v>
      </c>
      <c r="AT348" s="17">
        <v>0</v>
      </c>
      <c r="AU348" s="17">
        <v>0</v>
      </c>
      <c r="AV348" s="17">
        <v>0</v>
      </c>
      <c r="AW348" s="17">
        <v>0</v>
      </c>
      <c r="AX348" s="17">
        <v>0</v>
      </c>
      <c r="AY348" s="17">
        <v>0</v>
      </c>
      <c r="AZ348" s="17">
        <v>0</v>
      </c>
      <c r="BA348" s="17">
        <v>0</v>
      </c>
      <c r="BB348" s="17">
        <v>0</v>
      </c>
      <c r="BC348" s="17">
        <v>0</v>
      </c>
      <c r="BD348" s="17">
        <v>0</v>
      </c>
      <c r="BE348" s="17">
        <v>0</v>
      </c>
      <c r="BF348" s="17">
        <v>0</v>
      </c>
      <c r="BG348" s="17">
        <v>0</v>
      </c>
      <c r="BH348" s="17">
        <v>0</v>
      </c>
      <c r="BI348" s="17">
        <v>0</v>
      </c>
      <c r="BJ348" s="17">
        <v>0</v>
      </c>
      <c r="BK348" s="17">
        <v>0</v>
      </c>
      <c r="BL348" s="17">
        <v>0</v>
      </c>
      <c r="BM348" s="17">
        <v>0</v>
      </c>
      <c r="BN348" s="17">
        <v>0</v>
      </c>
      <c r="BO348" s="17">
        <v>0</v>
      </c>
      <c r="BP348" s="17">
        <v>0</v>
      </c>
      <c r="BQ348" s="17">
        <v>0</v>
      </c>
      <c r="BR348" s="17">
        <v>0</v>
      </c>
      <c r="BS348" s="17">
        <v>0</v>
      </c>
      <c r="BT348" s="17">
        <v>0</v>
      </c>
      <c r="BU348" s="17">
        <v>0</v>
      </c>
      <c r="BV348" s="17">
        <v>0</v>
      </c>
      <c r="BW348" s="17" t="s">
        <v>277</v>
      </c>
      <c r="BX348" s="17">
        <v>0</v>
      </c>
      <c r="BY348" s="17">
        <v>0</v>
      </c>
      <c r="BZ348" s="17">
        <v>0</v>
      </c>
      <c r="CA348" s="17">
        <v>0</v>
      </c>
      <c r="CB348" s="17">
        <v>0</v>
      </c>
      <c r="CC348" s="17">
        <v>0</v>
      </c>
    </row>
    <row r="349" spans="1:81" x14ac:dyDescent="0.3">
      <c r="A349" t="s">
        <v>102</v>
      </c>
      <c r="B349" t="s">
        <v>85</v>
      </c>
      <c r="C349" t="s">
        <v>13</v>
      </c>
      <c r="D349">
        <v>109793523</v>
      </c>
      <c r="E349" t="s">
        <v>20</v>
      </c>
      <c r="F349" t="s">
        <v>56</v>
      </c>
      <c r="G349">
        <v>29.29</v>
      </c>
      <c r="H349">
        <v>282.08</v>
      </c>
      <c r="I349">
        <v>252.79</v>
      </c>
      <c r="J349">
        <v>1453.38</v>
      </c>
      <c r="K349">
        <v>25127.919999999998</v>
      </c>
      <c r="L349">
        <v>2.33</v>
      </c>
      <c r="M349">
        <v>1858.2613750245926</v>
      </c>
      <c r="N349">
        <v>57.84</v>
      </c>
      <c r="O349">
        <v>1.27</v>
      </c>
      <c r="P349">
        <v>-0.38</v>
      </c>
      <c r="Q349">
        <v>0.89</v>
      </c>
      <c r="R349">
        <v>0.91</v>
      </c>
      <c r="S349" t="s">
        <v>123</v>
      </c>
      <c r="T349" t="s">
        <v>123</v>
      </c>
      <c r="U349" s="17">
        <v>0</v>
      </c>
      <c r="V349" t="s">
        <v>277</v>
      </c>
      <c r="W349" t="s">
        <v>290</v>
      </c>
      <c r="X349" s="17">
        <v>0</v>
      </c>
      <c r="Y349" s="17">
        <v>0</v>
      </c>
      <c r="Z349" s="17">
        <v>0</v>
      </c>
      <c r="AA349" s="17">
        <v>0</v>
      </c>
      <c r="AB349" s="17">
        <v>0</v>
      </c>
      <c r="AC349" s="17">
        <v>0</v>
      </c>
      <c r="AD349" s="17">
        <v>0</v>
      </c>
      <c r="AE349" s="17">
        <v>0</v>
      </c>
      <c r="AF349" s="17">
        <v>0</v>
      </c>
      <c r="AG349" s="17">
        <v>0</v>
      </c>
      <c r="AH349" s="17">
        <v>0</v>
      </c>
      <c r="AI349" s="17" t="s">
        <v>277</v>
      </c>
      <c r="AJ349" s="17">
        <v>0</v>
      </c>
      <c r="AK349" s="17">
        <v>0</v>
      </c>
      <c r="AL349" s="17">
        <v>0</v>
      </c>
      <c r="AM349" s="17">
        <v>0</v>
      </c>
      <c r="AN349" s="17">
        <v>0</v>
      </c>
      <c r="AO349" s="17">
        <v>0</v>
      </c>
      <c r="AP349" s="17">
        <v>0</v>
      </c>
      <c r="AQ349" s="17">
        <v>0</v>
      </c>
      <c r="AR349" s="17">
        <v>0</v>
      </c>
      <c r="AS349" s="17">
        <v>0</v>
      </c>
      <c r="AT349" s="17">
        <v>0</v>
      </c>
      <c r="AU349" s="17">
        <v>0</v>
      </c>
      <c r="AV349" s="17">
        <v>0</v>
      </c>
      <c r="AW349" s="17">
        <v>0</v>
      </c>
      <c r="AX349" s="17">
        <v>0</v>
      </c>
      <c r="AY349" s="17">
        <v>0</v>
      </c>
      <c r="AZ349" s="17">
        <v>0</v>
      </c>
      <c r="BA349" s="17">
        <v>0</v>
      </c>
      <c r="BB349" s="17">
        <v>0</v>
      </c>
      <c r="BC349" s="17">
        <v>0</v>
      </c>
      <c r="BD349" s="17">
        <v>0</v>
      </c>
      <c r="BE349" s="17">
        <v>0</v>
      </c>
      <c r="BF349" s="17">
        <v>0</v>
      </c>
      <c r="BG349" s="17">
        <v>0</v>
      </c>
      <c r="BH349" s="17">
        <v>0</v>
      </c>
      <c r="BI349" s="17">
        <v>0</v>
      </c>
      <c r="BJ349" s="17">
        <v>0</v>
      </c>
      <c r="BK349" s="17">
        <v>0</v>
      </c>
      <c r="BL349" s="17">
        <v>0</v>
      </c>
      <c r="BM349" s="17">
        <v>0</v>
      </c>
      <c r="BN349" s="17">
        <v>0</v>
      </c>
      <c r="BO349" s="17">
        <v>0</v>
      </c>
      <c r="BP349" s="17">
        <v>0</v>
      </c>
      <c r="BQ349" s="17">
        <v>0</v>
      </c>
      <c r="BR349" s="17">
        <v>0</v>
      </c>
      <c r="BS349" s="17">
        <v>0</v>
      </c>
      <c r="BT349" s="17">
        <v>0</v>
      </c>
      <c r="BU349" s="17">
        <v>0</v>
      </c>
      <c r="BV349" s="17">
        <v>0</v>
      </c>
      <c r="BW349" s="17" t="s">
        <v>277</v>
      </c>
      <c r="BX349" s="17">
        <v>0</v>
      </c>
      <c r="BY349" s="17">
        <v>0</v>
      </c>
      <c r="BZ349" s="17">
        <v>0</v>
      </c>
      <c r="CA349" s="17">
        <v>0</v>
      </c>
      <c r="CB349" s="17">
        <v>0</v>
      </c>
      <c r="CC349" s="17">
        <v>0</v>
      </c>
    </row>
    <row r="350" spans="1:81" x14ac:dyDescent="0.3">
      <c r="A350" t="s">
        <v>102</v>
      </c>
      <c r="B350" t="s">
        <v>85</v>
      </c>
      <c r="C350" t="s">
        <v>13</v>
      </c>
      <c r="D350">
        <v>109793523</v>
      </c>
      <c r="E350" t="s">
        <v>20</v>
      </c>
      <c r="F350" t="s">
        <v>57</v>
      </c>
      <c r="G350">
        <v>27.06</v>
      </c>
      <c r="H350">
        <v>297.94</v>
      </c>
      <c r="I350">
        <v>270.88</v>
      </c>
      <c r="J350">
        <v>1503.87</v>
      </c>
      <c r="K350">
        <v>25892.89</v>
      </c>
      <c r="L350">
        <v>3.6</v>
      </c>
      <c r="M350">
        <v>1902.5471099206513</v>
      </c>
      <c r="N350">
        <v>58.08</v>
      </c>
      <c r="O350">
        <v>0.68</v>
      </c>
      <c r="P350">
        <v>-0.57999999999999996</v>
      </c>
      <c r="Q350">
        <v>0.9</v>
      </c>
      <c r="R350">
        <v>0.86</v>
      </c>
      <c r="S350" t="s">
        <v>123</v>
      </c>
      <c r="T350" t="s">
        <v>123</v>
      </c>
      <c r="U350" s="17">
        <v>0</v>
      </c>
      <c r="V350" t="s">
        <v>277</v>
      </c>
      <c r="W350" t="s">
        <v>290</v>
      </c>
      <c r="X350" s="17">
        <v>0</v>
      </c>
      <c r="Y350" s="17">
        <v>0</v>
      </c>
      <c r="Z350" s="17">
        <v>0</v>
      </c>
      <c r="AA350" s="17">
        <v>0</v>
      </c>
      <c r="AB350" s="17">
        <v>0</v>
      </c>
      <c r="AC350" s="17">
        <v>0</v>
      </c>
      <c r="AD350" s="17">
        <v>0</v>
      </c>
      <c r="AE350" s="17">
        <v>0</v>
      </c>
      <c r="AF350" s="17">
        <v>0</v>
      </c>
      <c r="AG350" s="17">
        <v>0</v>
      </c>
      <c r="AH350" s="17">
        <v>0</v>
      </c>
      <c r="AI350" s="17" t="s">
        <v>277</v>
      </c>
      <c r="AJ350" s="17">
        <v>0</v>
      </c>
      <c r="AK350" s="17">
        <v>0</v>
      </c>
      <c r="AL350" s="17">
        <v>0</v>
      </c>
      <c r="AM350" s="17">
        <v>0</v>
      </c>
      <c r="AN350" s="17">
        <v>0</v>
      </c>
      <c r="AO350" s="17">
        <v>0</v>
      </c>
      <c r="AP350" s="17">
        <v>0</v>
      </c>
      <c r="AQ350" s="17">
        <v>0</v>
      </c>
      <c r="AR350" s="17">
        <v>0</v>
      </c>
      <c r="AS350" s="17">
        <v>0</v>
      </c>
      <c r="AT350" s="17">
        <v>0</v>
      </c>
      <c r="AU350" s="17">
        <v>0</v>
      </c>
      <c r="AV350" s="17">
        <v>0</v>
      </c>
      <c r="AW350" s="17">
        <v>0</v>
      </c>
      <c r="AX350" s="17">
        <v>0</v>
      </c>
      <c r="AY350" s="17">
        <v>0</v>
      </c>
      <c r="AZ350" s="17">
        <v>0</v>
      </c>
      <c r="BA350" s="17">
        <v>0</v>
      </c>
      <c r="BB350" s="17">
        <v>0</v>
      </c>
      <c r="BC350" s="17">
        <v>0</v>
      </c>
      <c r="BD350" s="17">
        <v>0</v>
      </c>
      <c r="BE350" s="17">
        <v>0</v>
      </c>
      <c r="BF350" s="17">
        <v>0</v>
      </c>
      <c r="BG350" s="17">
        <v>0</v>
      </c>
      <c r="BH350" s="17">
        <v>0</v>
      </c>
      <c r="BI350" s="17">
        <v>0</v>
      </c>
      <c r="BJ350" s="17">
        <v>0</v>
      </c>
      <c r="BK350" s="17">
        <v>0</v>
      </c>
      <c r="BL350" s="17">
        <v>0</v>
      </c>
      <c r="BM350" s="17">
        <v>0</v>
      </c>
      <c r="BN350" s="17">
        <v>0</v>
      </c>
      <c r="BO350" s="17">
        <v>0</v>
      </c>
      <c r="BP350" s="17">
        <v>0</v>
      </c>
      <c r="BQ350" s="17">
        <v>0</v>
      </c>
      <c r="BR350" s="17">
        <v>0</v>
      </c>
      <c r="BS350" s="17">
        <v>0</v>
      </c>
      <c r="BT350" s="17">
        <v>0</v>
      </c>
      <c r="BU350" s="17">
        <v>0</v>
      </c>
      <c r="BV350" s="17">
        <v>0</v>
      </c>
      <c r="BW350" s="17" t="s">
        <v>277</v>
      </c>
      <c r="BX350" s="17">
        <v>0</v>
      </c>
      <c r="BY350" s="17">
        <v>0</v>
      </c>
      <c r="BZ350" s="17">
        <v>0</v>
      </c>
      <c r="CA350" s="17">
        <v>0</v>
      </c>
      <c r="CB350" s="17">
        <v>0</v>
      </c>
      <c r="CC350" s="17">
        <v>0</v>
      </c>
    </row>
    <row r="351" spans="1:81" x14ac:dyDescent="0.3">
      <c r="A351" t="s">
        <v>102</v>
      </c>
      <c r="B351" t="s">
        <v>85</v>
      </c>
      <c r="C351" t="s">
        <v>13</v>
      </c>
      <c r="D351">
        <v>109793523</v>
      </c>
      <c r="E351" t="s">
        <v>20</v>
      </c>
      <c r="F351" t="s">
        <v>58</v>
      </c>
      <c r="G351">
        <v>22.8</v>
      </c>
      <c r="H351">
        <v>296.89</v>
      </c>
      <c r="I351">
        <v>274.08999999999997</v>
      </c>
      <c r="J351">
        <v>1491.51</v>
      </c>
      <c r="K351">
        <v>25560.54</v>
      </c>
      <c r="L351">
        <v>3.28</v>
      </c>
      <c r="M351">
        <v>1867.8996650759045</v>
      </c>
      <c r="N351">
        <v>58.35</v>
      </c>
      <c r="O351">
        <v>0.56999999999999995</v>
      </c>
      <c r="P351">
        <v>0.14000000000000001</v>
      </c>
      <c r="Q351">
        <v>0.94</v>
      </c>
      <c r="R351">
        <v>1</v>
      </c>
      <c r="S351" t="s">
        <v>123</v>
      </c>
      <c r="T351" t="s">
        <v>123</v>
      </c>
      <c r="U351" s="17">
        <v>0</v>
      </c>
      <c r="V351" t="s">
        <v>277</v>
      </c>
      <c r="W351" t="s">
        <v>290</v>
      </c>
      <c r="X351" s="17">
        <v>0</v>
      </c>
      <c r="Y351" s="17">
        <v>0</v>
      </c>
      <c r="Z351" s="17">
        <v>0</v>
      </c>
      <c r="AA351" s="17">
        <v>0</v>
      </c>
      <c r="AB351" s="17">
        <v>0</v>
      </c>
      <c r="AC351" s="17">
        <v>0</v>
      </c>
      <c r="AD351" s="17">
        <v>0</v>
      </c>
      <c r="AE351" s="17">
        <v>0</v>
      </c>
      <c r="AF351" s="17">
        <v>0</v>
      </c>
      <c r="AG351" s="17">
        <v>0</v>
      </c>
      <c r="AH351" s="17">
        <v>0</v>
      </c>
      <c r="AI351" s="17" t="s">
        <v>277</v>
      </c>
      <c r="AJ351" s="17">
        <v>0</v>
      </c>
      <c r="AK351" s="17">
        <v>0</v>
      </c>
      <c r="AL351" s="17">
        <v>0</v>
      </c>
      <c r="AM351" s="17">
        <v>0</v>
      </c>
      <c r="AN351" s="17">
        <v>0</v>
      </c>
      <c r="AO351" s="17">
        <v>0</v>
      </c>
      <c r="AP351" s="17">
        <v>0</v>
      </c>
      <c r="AQ351" s="17">
        <v>0</v>
      </c>
      <c r="AR351" s="17">
        <v>0</v>
      </c>
      <c r="AS351" s="17">
        <v>0</v>
      </c>
      <c r="AT351" s="17">
        <v>0</v>
      </c>
      <c r="AU351" s="17">
        <v>0</v>
      </c>
      <c r="AV351" s="17">
        <v>0</v>
      </c>
      <c r="AW351" s="17">
        <v>0</v>
      </c>
      <c r="AX351" s="17">
        <v>0</v>
      </c>
      <c r="AY351" s="17">
        <v>0</v>
      </c>
      <c r="AZ351" s="17">
        <v>0</v>
      </c>
      <c r="BA351" s="17">
        <v>0</v>
      </c>
      <c r="BB351" s="17">
        <v>0</v>
      </c>
      <c r="BC351" s="17">
        <v>0</v>
      </c>
      <c r="BD351" s="17">
        <v>0</v>
      </c>
      <c r="BE351" s="17">
        <v>0</v>
      </c>
      <c r="BF351" s="17">
        <v>0</v>
      </c>
      <c r="BG351" s="17">
        <v>0</v>
      </c>
      <c r="BH351" s="17">
        <v>0</v>
      </c>
      <c r="BI351" s="17">
        <v>0</v>
      </c>
      <c r="BJ351" s="17">
        <v>0</v>
      </c>
      <c r="BK351" s="17">
        <v>0</v>
      </c>
      <c r="BL351" s="17">
        <v>0</v>
      </c>
      <c r="BM351" s="17">
        <v>0</v>
      </c>
      <c r="BN351" s="17">
        <v>0</v>
      </c>
      <c r="BO351" s="17">
        <v>0</v>
      </c>
      <c r="BP351" s="17">
        <v>0</v>
      </c>
      <c r="BQ351" s="17">
        <v>0</v>
      </c>
      <c r="BR351" s="17">
        <v>0</v>
      </c>
      <c r="BS351" s="17">
        <v>0</v>
      </c>
      <c r="BT351" s="17">
        <v>0</v>
      </c>
      <c r="BU351" s="17">
        <v>0</v>
      </c>
      <c r="BV351" s="17">
        <v>0</v>
      </c>
      <c r="BW351" s="17" t="s">
        <v>277</v>
      </c>
      <c r="BX351" s="17">
        <v>0</v>
      </c>
      <c r="BY351" s="17">
        <v>0</v>
      </c>
      <c r="BZ351" s="17">
        <v>0</v>
      </c>
      <c r="CA351" s="17">
        <v>0</v>
      </c>
      <c r="CB351" s="17">
        <v>0</v>
      </c>
      <c r="CC351" s="17">
        <v>0</v>
      </c>
    </row>
    <row r="352" spans="1:81" x14ac:dyDescent="0.3">
      <c r="A352" t="s">
        <v>102</v>
      </c>
      <c r="B352" t="s">
        <v>85</v>
      </c>
      <c r="C352" t="s">
        <v>13</v>
      </c>
      <c r="D352">
        <v>109793523</v>
      </c>
      <c r="E352" t="s">
        <v>20</v>
      </c>
      <c r="F352" t="s">
        <v>7</v>
      </c>
      <c r="G352">
        <v>0.86</v>
      </c>
      <c r="H352">
        <v>293.58</v>
      </c>
      <c r="I352">
        <v>292.72000000000003</v>
      </c>
      <c r="J352">
        <v>1364.27</v>
      </c>
      <c r="K352">
        <v>23255.11</v>
      </c>
      <c r="L352">
        <v>4.1399999999999997</v>
      </c>
      <c r="M352">
        <v>1686.6038654460226</v>
      </c>
      <c r="N352">
        <v>58.67</v>
      </c>
      <c r="O352">
        <v>1.81</v>
      </c>
      <c r="P352">
        <v>4.3600000000000003</v>
      </c>
      <c r="Q352">
        <v>1.0900000000000001</v>
      </c>
      <c r="R352">
        <v>1.07</v>
      </c>
      <c r="S352" t="s">
        <v>123</v>
      </c>
      <c r="T352" t="s">
        <v>123</v>
      </c>
      <c r="U352" s="17">
        <v>0</v>
      </c>
      <c r="V352" t="s">
        <v>277</v>
      </c>
      <c r="W352" t="s">
        <v>290</v>
      </c>
      <c r="X352" s="17">
        <v>0</v>
      </c>
      <c r="Y352" s="17">
        <v>0</v>
      </c>
      <c r="Z352" s="17">
        <v>0</v>
      </c>
      <c r="AA352" s="17">
        <v>0</v>
      </c>
      <c r="AB352" s="17">
        <v>0</v>
      </c>
      <c r="AC352" s="17">
        <v>0</v>
      </c>
      <c r="AD352" s="17">
        <v>0</v>
      </c>
      <c r="AE352" s="17">
        <v>0</v>
      </c>
      <c r="AF352" s="17">
        <v>0</v>
      </c>
      <c r="AG352" s="17">
        <v>0</v>
      </c>
      <c r="AH352" s="17">
        <v>0</v>
      </c>
      <c r="AI352" s="17" t="s">
        <v>277</v>
      </c>
      <c r="AJ352" s="17">
        <v>0</v>
      </c>
      <c r="AK352" s="17">
        <v>0</v>
      </c>
      <c r="AL352" s="17">
        <v>0</v>
      </c>
      <c r="AM352" s="17">
        <v>0</v>
      </c>
      <c r="AN352" s="17">
        <v>0</v>
      </c>
      <c r="AO352" s="17">
        <v>0</v>
      </c>
      <c r="AP352" s="17">
        <v>0</v>
      </c>
      <c r="AQ352" s="17">
        <v>0</v>
      </c>
      <c r="AR352" s="17">
        <v>0</v>
      </c>
      <c r="AS352" s="17">
        <v>0</v>
      </c>
      <c r="AT352" s="17">
        <v>0</v>
      </c>
      <c r="AU352" s="17">
        <v>0</v>
      </c>
      <c r="AV352" s="17">
        <v>0</v>
      </c>
      <c r="AW352" s="17">
        <v>0</v>
      </c>
      <c r="AX352" s="17">
        <v>0</v>
      </c>
      <c r="AY352" s="17">
        <v>0</v>
      </c>
      <c r="AZ352" s="17">
        <v>0</v>
      </c>
      <c r="BA352" s="17">
        <v>0</v>
      </c>
      <c r="BB352" s="17">
        <v>0</v>
      </c>
      <c r="BC352" s="17">
        <v>0</v>
      </c>
      <c r="BD352" s="17">
        <v>0</v>
      </c>
      <c r="BE352" s="17">
        <v>0</v>
      </c>
      <c r="BF352" s="17">
        <v>0</v>
      </c>
      <c r="BG352" s="17">
        <v>0</v>
      </c>
      <c r="BH352" s="17">
        <v>0</v>
      </c>
      <c r="BI352" s="17">
        <v>0</v>
      </c>
      <c r="BJ352" s="17">
        <v>0</v>
      </c>
      <c r="BK352" s="17">
        <v>0</v>
      </c>
      <c r="BL352" s="17">
        <v>0</v>
      </c>
      <c r="BM352" s="17">
        <v>0</v>
      </c>
      <c r="BN352" s="17">
        <v>0</v>
      </c>
      <c r="BO352" s="17">
        <v>0</v>
      </c>
      <c r="BP352" s="17">
        <v>0</v>
      </c>
      <c r="BQ352" s="17">
        <v>0</v>
      </c>
      <c r="BR352" s="17">
        <v>0</v>
      </c>
      <c r="BS352" s="17">
        <v>0</v>
      </c>
      <c r="BT352" s="17">
        <v>0</v>
      </c>
      <c r="BU352" s="17">
        <v>0</v>
      </c>
      <c r="BV352" s="17">
        <v>0</v>
      </c>
      <c r="BW352" s="17" t="s">
        <v>277</v>
      </c>
      <c r="BX352" s="17">
        <v>0</v>
      </c>
      <c r="BY352" s="17">
        <v>0</v>
      </c>
      <c r="BZ352" s="17">
        <v>0</v>
      </c>
      <c r="CA352" s="17">
        <v>0</v>
      </c>
      <c r="CB352" s="17">
        <v>0</v>
      </c>
      <c r="CC352" s="17">
        <v>0</v>
      </c>
    </row>
    <row r="353" spans="1:81" x14ac:dyDescent="0.3">
      <c r="A353" t="s">
        <v>102</v>
      </c>
      <c r="B353" t="s">
        <v>85</v>
      </c>
      <c r="C353" t="s">
        <v>13</v>
      </c>
      <c r="D353">
        <v>109793523</v>
      </c>
      <c r="E353" t="s">
        <v>20</v>
      </c>
      <c r="F353" t="s">
        <v>59</v>
      </c>
      <c r="G353">
        <v>4.68</v>
      </c>
      <c r="H353">
        <v>291.43</v>
      </c>
      <c r="I353">
        <v>286.75</v>
      </c>
      <c r="J353">
        <v>1377.7</v>
      </c>
      <c r="K353">
        <v>23344.92</v>
      </c>
      <c r="L353">
        <v>1.93</v>
      </c>
      <c r="M353">
        <v>1665.996802638748</v>
      </c>
      <c r="N353">
        <v>59.01</v>
      </c>
      <c r="O353">
        <v>1.78</v>
      </c>
      <c r="P353">
        <v>1.42</v>
      </c>
      <c r="Q353">
        <v>1.1200000000000001</v>
      </c>
      <c r="R353">
        <v>1.1299999999999999</v>
      </c>
      <c r="S353" t="s">
        <v>123</v>
      </c>
      <c r="T353" t="s">
        <v>123</v>
      </c>
      <c r="U353" s="17">
        <v>0</v>
      </c>
      <c r="V353" t="s">
        <v>277</v>
      </c>
      <c r="W353" t="s">
        <v>290</v>
      </c>
      <c r="X353" s="17">
        <v>0</v>
      </c>
      <c r="Y353" s="17">
        <v>0</v>
      </c>
      <c r="Z353" s="17">
        <v>0</v>
      </c>
      <c r="AA353" s="17">
        <v>0</v>
      </c>
      <c r="AB353" s="17">
        <v>0</v>
      </c>
      <c r="AC353" s="17">
        <v>0</v>
      </c>
      <c r="AD353" s="17">
        <v>0</v>
      </c>
      <c r="AE353" s="17">
        <v>0</v>
      </c>
      <c r="AF353" s="17">
        <v>0</v>
      </c>
      <c r="AG353" s="17">
        <v>0</v>
      </c>
      <c r="AH353" s="17">
        <v>0</v>
      </c>
      <c r="AI353" s="17" t="s">
        <v>277</v>
      </c>
      <c r="AJ353" s="17">
        <v>0</v>
      </c>
      <c r="AK353" s="17">
        <v>0</v>
      </c>
      <c r="AL353" s="17">
        <v>0</v>
      </c>
      <c r="AM353" s="17">
        <v>0</v>
      </c>
      <c r="AN353" s="17">
        <v>0</v>
      </c>
      <c r="AO353" s="17">
        <v>0</v>
      </c>
      <c r="AP353" s="17">
        <v>0</v>
      </c>
      <c r="AQ353" s="17">
        <v>0</v>
      </c>
      <c r="AR353" s="17">
        <v>0</v>
      </c>
      <c r="AS353" s="17">
        <v>0</v>
      </c>
      <c r="AT353" s="17">
        <v>0</v>
      </c>
      <c r="AU353" s="17">
        <v>0</v>
      </c>
      <c r="AV353" s="17">
        <v>0</v>
      </c>
      <c r="AW353" s="17">
        <v>0</v>
      </c>
      <c r="AX353" s="17">
        <v>0</v>
      </c>
      <c r="AY353" s="17">
        <v>0</v>
      </c>
      <c r="AZ353" s="17">
        <v>0</v>
      </c>
      <c r="BA353" s="17">
        <v>0</v>
      </c>
      <c r="BB353" s="17">
        <v>0</v>
      </c>
      <c r="BC353" s="17">
        <v>0</v>
      </c>
      <c r="BD353" s="17">
        <v>0</v>
      </c>
      <c r="BE353" s="17">
        <v>0</v>
      </c>
      <c r="BF353" s="17">
        <v>0</v>
      </c>
      <c r="BG353" s="17">
        <v>0</v>
      </c>
      <c r="BH353" s="17">
        <v>0</v>
      </c>
      <c r="BI353" s="17">
        <v>0</v>
      </c>
      <c r="BJ353" s="17">
        <v>0</v>
      </c>
      <c r="BK353" s="17">
        <v>0</v>
      </c>
      <c r="BL353" s="17">
        <v>0</v>
      </c>
      <c r="BM353" s="17">
        <v>0</v>
      </c>
      <c r="BN353" s="17">
        <v>0</v>
      </c>
      <c r="BO353" s="17">
        <v>0</v>
      </c>
      <c r="BP353" s="17">
        <v>0</v>
      </c>
      <c r="BQ353" s="17">
        <v>0</v>
      </c>
      <c r="BR353" s="17">
        <v>0</v>
      </c>
      <c r="BS353" s="17">
        <v>0</v>
      </c>
      <c r="BT353" s="17">
        <v>0</v>
      </c>
      <c r="BU353" s="17">
        <v>0</v>
      </c>
      <c r="BV353" s="17">
        <v>0</v>
      </c>
      <c r="BW353" s="17" t="s">
        <v>277</v>
      </c>
      <c r="BX353" s="17">
        <v>0</v>
      </c>
      <c r="BY353" s="17">
        <v>0</v>
      </c>
      <c r="BZ353" s="17">
        <v>0</v>
      </c>
      <c r="CA353" s="17">
        <v>0</v>
      </c>
      <c r="CB353" s="17">
        <v>0</v>
      </c>
      <c r="CC353" s="17">
        <v>0</v>
      </c>
    </row>
    <row r="354" spans="1:81" x14ac:dyDescent="0.3">
      <c r="A354" t="s">
        <v>102</v>
      </c>
      <c r="B354" t="s">
        <v>85</v>
      </c>
      <c r="C354" t="s">
        <v>13</v>
      </c>
      <c r="D354">
        <v>109793523</v>
      </c>
      <c r="E354" t="s">
        <v>20</v>
      </c>
      <c r="F354" t="s">
        <v>60</v>
      </c>
      <c r="G354">
        <v>9.4700000000000006</v>
      </c>
      <c r="H354">
        <v>305.73</v>
      </c>
      <c r="I354">
        <v>296.26</v>
      </c>
      <c r="J354">
        <v>1497.4</v>
      </c>
      <c r="K354">
        <v>25220.28</v>
      </c>
      <c r="L354">
        <v>1.18</v>
      </c>
      <c r="M354">
        <v>1780.9975310039742</v>
      </c>
      <c r="N354">
        <v>59.37</v>
      </c>
      <c r="O354">
        <v>1.94</v>
      </c>
      <c r="P354">
        <v>-0.23</v>
      </c>
      <c r="Q354">
        <v>1.06</v>
      </c>
      <c r="R354">
        <v>0.95</v>
      </c>
      <c r="S354" t="s">
        <v>123</v>
      </c>
      <c r="T354" t="s">
        <v>123</v>
      </c>
      <c r="U354" s="17">
        <v>0</v>
      </c>
      <c r="V354" t="s">
        <v>277</v>
      </c>
      <c r="W354" t="s">
        <v>290</v>
      </c>
      <c r="X354" s="17">
        <v>0</v>
      </c>
      <c r="Y354" s="17">
        <v>0</v>
      </c>
      <c r="Z354" s="17">
        <v>0</v>
      </c>
      <c r="AA354" s="17">
        <v>0</v>
      </c>
      <c r="AB354" s="17">
        <v>0</v>
      </c>
      <c r="AC354" s="17">
        <v>0</v>
      </c>
      <c r="AD354" s="17">
        <v>0</v>
      </c>
      <c r="AE354" s="17">
        <v>0</v>
      </c>
      <c r="AF354" s="17">
        <v>0</v>
      </c>
      <c r="AG354" s="17">
        <v>0</v>
      </c>
      <c r="AH354" s="17">
        <v>0</v>
      </c>
      <c r="AI354" s="17" t="s">
        <v>277</v>
      </c>
      <c r="AJ354" s="17">
        <v>0</v>
      </c>
      <c r="AK354" s="17">
        <v>0</v>
      </c>
      <c r="AL354" s="17">
        <v>0</v>
      </c>
      <c r="AM354" s="17">
        <v>0</v>
      </c>
      <c r="AN354" s="17">
        <v>0</v>
      </c>
      <c r="AO354" s="17">
        <v>0</v>
      </c>
      <c r="AP354" s="17">
        <v>0</v>
      </c>
      <c r="AQ354" s="17">
        <v>0</v>
      </c>
      <c r="AR354" s="17">
        <v>0</v>
      </c>
      <c r="AS354" s="17">
        <v>0</v>
      </c>
      <c r="AT354" s="17">
        <v>0</v>
      </c>
      <c r="AU354" s="17">
        <v>0</v>
      </c>
      <c r="AV354" s="17">
        <v>0</v>
      </c>
      <c r="AW354" s="17">
        <v>0</v>
      </c>
      <c r="AX354" s="17">
        <v>0</v>
      </c>
      <c r="AY354" s="17">
        <v>0</v>
      </c>
      <c r="AZ354" s="17">
        <v>0</v>
      </c>
      <c r="BA354" s="17">
        <v>0</v>
      </c>
      <c r="BB354" s="17">
        <v>0</v>
      </c>
      <c r="BC354" s="17">
        <v>0</v>
      </c>
      <c r="BD354" s="17">
        <v>0</v>
      </c>
      <c r="BE354" s="17">
        <v>0</v>
      </c>
      <c r="BF354" s="17">
        <v>0</v>
      </c>
      <c r="BG354" s="17">
        <v>0</v>
      </c>
      <c r="BH354" s="17">
        <v>0</v>
      </c>
      <c r="BI354" s="17">
        <v>0</v>
      </c>
      <c r="BJ354" s="17">
        <v>0</v>
      </c>
      <c r="BK354" s="17">
        <v>0</v>
      </c>
      <c r="BL354" s="17">
        <v>0</v>
      </c>
      <c r="BM354" s="17">
        <v>0</v>
      </c>
      <c r="BN354" s="17">
        <v>0</v>
      </c>
      <c r="BO354" s="17">
        <v>0</v>
      </c>
      <c r="BP354" s="17">
        <v>0</v>
      </c>
      <c r="BQ354" s="17">
        <v>0</v>
      </c>
      <c r="BR354" s="17">
        <v>0</v>
      </c>
      <c r="BS354" s="17">
        <v>0</v>
      </c>
      <c r="BT354" s="17">
        <v>0</v>
      </c>
      <c r="BU354" s="17">
        <v>0</v>
      </c>
      <c r="BV354" s="17">
        <v>0</v>
      </c>
      <c r="BW354" s="17" t="s">
        <v>277</v>
      </c>
      <c r="BX354" s="17">
        <v>0</v>
      </c>
      <c r="BY354" s="17">
        <v>0</v>
      </c>
      <c r="BZ354" s="17">
        <v>0</v>
      </c>
      <c r="CA354" s="17">
        <v>0</v>
      </c>
      <c r="CB354" s="17">
        <v>0</v>
      </c>
      <c r="CC354" s="17">
        <v>0</v>
      </c>
    </row>
    <row r="355" spans="1:81" x14ac:dyDescent="0.3">
      <c r="A355" t="s">
        <v>102</v>
      </c>
      <c r="B355" t="s">
        <v>85</v>
      </c>
      <c r="C355" t="s">
        <v>13</v>
      </c>
      <c r="D355">
        <v>109793523</v>
      </c>
      <c r="E355" t="s">
        <v>20</v>
      </c>
      <c r="F355" t="s">
        <v>61</v>
      </c>
      <c r="G355">
        <v>7.67</v>
      </c>
      <c r="H355">
        <v>359.54</v>
      </c>
      <c r="I355">
        <v>351.87</v>
      </c>
      <c r="J355">
        <v>1843.4</v>
      </c>
      <c r="K355">
        <v>30863.17</v>
      </c>
      <c r="L355">
        <v>0.84</v>
      </c>
      <c r="M355">
        <v>2150.4351747204605</v>
      </c>
      <c r="N355">
        <v>59.73</v>
      </c>
      <c r="O355">
        <v>2.17</v>
      </c>
      <c r="P355">
        <v>0.95</v>
      </c>
      <c r="Q355">
        <v>0.89</v>
      </c>
      <c r="R355">
        <v>0.79</v>
      </c>
      <c r="S355" t="s">
        <v>123</v>
      </c>
      <c r="T355" t="s">
        <v>123</v>
      </c>
      <c r="U355" s="17">
        <v>0</v>
      </c>
      <c r="V355" t="s">
        <v>277</v>
      </c>
      <c r="W355" t="s">
        <v>290</v>
      </c>
      <c r="X355" s="17">
        <v>0</v>
      </c>
      <c r="Y355" s="17">
        <v>0</v>
      </c>
      <c r="Z355" s="17">
        <v>0</v>
      </c>
      <c r="AA355" s="17">
        <v>0</v>
      </c>
      <c r="AB355" s="17">
        <v>0</v>
      </c>
      <c r="AC355" s="17">
        <v>0</v>
      </c>
      <c r="AD355" s="17">
        <v>0</v>
      </c>
      <c r="AE355" s="17">
        <v>0</v>
      </c>
      <c r="AF355" s="17">
        <v>0</v>
      </c>
      <c r="AG355" s="17">
        <v>0</v>
      </c>
      <c r="AH355" s="17">
        <v>0</v>
      </c>
      <c r="AI355" s="17" t="s">
        <v>277</v>
      </c>
      <c r="AJ355" s="17">
        <v>0</v>
      </c>
      <c r="AK355" s="17">
        <v>0</v>
      </c>
      <c r="AL355" s="17">
        <v>0</v>
      </c>
      <c r="AM355" s="17">
        <v>0</v>
      </c>
      <c r="AN355" s="17">
        <v>0</v>
      </c>
      <c r="AO355" s="17">
        <v>0</v>
      </c>
      <c r="AP355" s="17">
        <v>0</v>
      </c>
      <c r="AQ355" s="17">
        <v>0</v>
      </c>
      <c r="AR355" s="17">
        <v>0</v>
      </c>
      <c r="AS355" s="17">
        <v>0</v>
      </c>
      <c r="AT355" s="17">
        <v>0</v>
      </c>
      <c r="AU355" s="17">
        <v>0</v>
      </c>
      <c r="AV355" s="17">
        <v>0</v>
      </c>
      <c r="AW355" s="17">
        <v>0</v>
      </c>
      <c r="AX355" s="17">
        <v>0</v>
      </c>
      <c r="AY355" s="17">
        <v>0</v>
      </c>
      <c r="AZ355" s="17">
        <v>0</v>
      </c>
      <c r="BA355" s="17">
        <v>0</v>
      </c>
      <c r="BB355" s="17">
        <v>0</v>
      </c>
      <c r="BC355" s="17">
        <v>0</v>
      </c>
      <c r="BD355" s="17">
        <v>0</v>
      </c>
      <c r="BE355" s="17">
        <v>0</v>
      </c>
      <c r="BF355" s="17">
        <v>0</v>
      </c>
      <c r="BG355" s="17">
        <v>0</v>
      </c>
      <c r="BH355" s="17">
        <v>0</v>
      </c>
      <c r="BI355" s="17">
        <v>0</v>
      </c>
      <c r="BJ355" s="17">
        <v>0</v>
      </c>
      <c r="BK355" s="17">
        <v>0</v>
      </c>
      <c r="BL355" s="17">
        <v>0</v>
      </c>
      <c r="BM355" s="17">
        <v>0</v>
      </c>
      <c r="BN355" s="17">
        <v>0</v>
      </c>
      <c r="BO355" s="17">
        <v>0</v>
      </c>
      <c r="BP355" s="17">
        <v>0</v>
      </c>
      <c r="BQ355" s="17">
        <v>0</v>
      </c>
      <c r="BR355" s="17">
        <v>0</v>
      </c>
      <c r="BS355" s="17">
        <v>0</v>
      </c>
      <c r="BT355" s="17">
        <v>0</v>
      </c>
      <c r="BU355" s="17">
        <v>0</v>
      </c>
      <c r="BV355" s="17">
        <v>0</v>
      </c>
      <c r="BW355" s="17" t="s">
        <v>277</v>
      </c>
      <c r="BX355" s="17">
        <v>0</v>
      </c>
      <c r="BY355" s="17">
        <v>0</v>
      </c>
      <c r="BZ355" s="17">
        <v>0</v>
      </c>
      <c r="CA355" s="17">
        <v>0</v>
      </c>
      <c r="CB355" s="17">
        <v>0</v>
      </c>
      <c r="CC355" s="17">
        <v>0</v>
      </c>
    </row>
    <row r="356" spans="1:81" x14ac:dyDescent="0.3">
      <c r="A356" t="s">
        <v>102</v>
      </c>
      <c r="B356" t="s">
        <v>85</v>
      </c>
      <c r="C356" t="s">
        <v>13</v>
      </c>
      <c r="D356">
        <v>109793523</v>
      </c>
      <c r="E356" t="s">
        <v>20</v>
      </c>
      <c r="F356" t="s">
        <v>62</v>
      </c>
      <c r="G356">
        <v>0.15</v>
      </c>
      <c r="H356">
        <v>416.75</v>
      </c>
      <c r="I356">
        <v>416.6</v>
      </c>
      <c r="J356">
        <v>2112.9499999999998</v>
      </c>
      <c r="K356">
        <v>35152.35</v>
      </c>
      <c r="L356">
        <v>2.5299999999999998</v>
      </c>
      <c r="M356">
        <v>2422.3396277046304</v>
      </c>
      <c r="N356">
        <v>60.11</v>
      </c>
      <c r="O356">
        <v>2.34</v>
      </c>
      <c r="P356">
        <v>1.99</v>
      </c>
      <c r="Q356">
        <v>0.81</v>
      </c>
      <c r="R356">
        <v>0.73</v>
      </c>
      <c r="S356" t="s">
        <v>123</v>
      </c>
      <c r="T356" t="s">
        <v>123</v>
      </c>
      <c r="U356" s="17">
        <v>0</v>
      </c>
      <c r="V356" t="s">
        <v>277</v>
      </c>
      <c r="W356" t="s">
        <v>290</v>
      </c>
      <c r="X356" s="17">
        <v>0</v>
      </c>
      <c r="Y356" s="17">
        <v>0</v>
      </c>
      <c r="Z356" s="17">
        <v>0</v>
      </c>
      <c r="AA356" s="17">
        <v>0</v>
      </c>
      <c r="AB356" s="17">
        <v>0</v>
      </c>
      <c r="AC356" s="17">
        <v>0</v>
      </c>
      <c r="AD356" s="17">
        <v>0</v>
      </c>
      <c r="AE356" s="17">
        <v>0</v>
      </c>
      <c r="AF356" s="17">
        <v>0</v>
      </c>
      <c r="AG356" s="17">
        <v>0</v>
      </c>
      <c r="AH356" s="17">
        <v>0</v>
      </c>
      <c r="AI356" s="17" t="s">
        <v>277</v>
      </c>
      <c r="AJ356" s="17">
        <v>0</v>
      </c>
      <c r="AK356" s="17">
        <v>0</v>
      </c>
      <c r="AL356" s="17">
        <v>0</v>
      </c>
      <c r="AM356" s="17">
        <v>0</v>
      </c>
      <c r="AN356" s="17">
        <v>0</v>
      </c>
      <c r="AO356" s="17">
        <v>0</v>
      </c>
      <c r="AP356" s="17">
        <v>0</v>
      </c>
      <c r="AQ356" s="17">
        <v>0</v>
      </c>
      <c r="AR356" s="17">
        <v>0</v>
      </c>
      <c r="AS356" s="17">
        <v>0</v>
      </c>
      <c r="AT356" s="17">
        <v>0</v>
      </c>
      <c r="AU356" s="17">
        <v>0</v>
      </c>
      <c r="AV356" s="17">
        <v>0</v>
      </c>
      <c r="AW356" s="17">
        <v>0</v>
      </c>
      <c r="AX356" s="17">
        <v>0</v>
      </c>
      <c r="AY356" s="17">
        <v>0</v>
      </c>
      <c r="AZ356" s="17">
        <v>0</v>
      </c>
      <c r="BA356" s="17">
        <v>0</v>
      </c>
      <c r="BB356" s="17">
        <v>0</v>
      </c>
      <c r="BC356" s="17">
        <v>0</v>
      </c>
      <c r="BD356" s="17">
        <v>0</v>
      </c>
      <c r="BE356" s="17">
        <v>0</v>
      </c>
      <c r="BF356" s="17">
        <v>0</v>
      </c>
      <c r="BG356" s="17">
        <v>0</v>
      </c>
      <c r="BH356" s="17">
        <v>0</v>
      </c>
      <c r="BI356" s="17">
        <v>0</v>
      </c>
      <c r="BJ356" s="17">
        <v>0</v>
      </c>
      <c r="BK356" s="17">
        <v>0</v>
      </c>
      <c r="BL356" s="17">
        <v>0</v>
      </c>
      <c r="BM356" s="17">
        <v>0</v>
      </c>
      <c r="BN356" s="17">
        <v>0</v>
      </c>
      <c r="BO356" s="17">
        <v>0</v>
      </c>
      <c r="BP356" s="17">
        <v>0</v>
      </c>
      <c r="BQ356" s="17">
        <v>0</v>
      </c>
      <c r="BR356" s="17">
        <v>0</v>
      </c>
      <c r="BS356" s="17">
        <v>0</v>
      </c>
      <c r="BT356" s="17">
        <v>0</v>
      </c>
      <c r="BU356" s="17">
        <v>0</v>
      </c>
      <c r="BV356" s="17">
        <v>0</v>
      </c>
      <c r="BW356" s="17" t="s">
        <v>277</v>
      </c>
      <c r="BX356" s="17">
        <v>0</v>
      </c>
      <c r="BY356" s="17">
        <v>0</v>
      </c>
      <c r="BZ356" s="17">
        <v>0</v>
      </c>
      <c r="CA356" s="17">
        <v>0</v>
      </c>
      <c r="CB356" s="17">
        <v>0</v>
      </c>
      <c r="CC356" s="17">
        <v>0</v>
      </c>
    </row>
    <row r="357" spans="1:81" x14ac:dyDescent="0.3">
      <c r="A357" t="s">
        <v>102</v>
      </c>
      <c r="B357" t="s">
        <v>85</v>
      </c>
      <c r="C357" t="s">
        <v>13</v>
      </c>
      <c r="D357">
        <v>109793523</v>
      </c>
      <c r="E357" t="s">
        <v>20</v>
      </c>
      <c r="F357" t="s">
        <v>63</v>
      </c>
      <c r="G357">
        <v>-19.190000000000001</v>
      </c>
      <c r="H357">
        <v>439.68</v>
      </c>
      <c r="I357">
        <v>458.88</v>
      </c>
      <c r="J357">
        <v>2192.75</v>
      </c>
      <c r="K357">
        <v>36237.72</v>
      </c>
      <c r="L357">
        <v>1.75</v>
      </c>
      <c r="M357">
        <v>2464.4935545137487</v>
      </c>
      <c r="N357">
        <v>60.51</v>
      </c>
      <c r="O357">
        <v>1.89</v>
      </c>
      <c r="P357">
        <v>2.79</v>
      </c>
      <c r="Q357">
        <v>0.8</v>
      </c>
      <c r="R357">
        <v>0.85</v>
      </c>
      <c r="S357" t="s">
        <v>123</v>
      </c>
      <c r="T357" t="s">
        <v>123</v>
      </c>
      <c r="U357" s="17">
        <v>0</v>
      </c>
      <c r="V357" t="s">
        <v>277</v>
      </c>
      <c r="W357" t="s">
        <v>290</v>
      </c>
      <c r="X357" s="17">
        <v>0</v>
      </c>
      <c r="Y357" s="17">
        <v>0</v>
      </c>
      <c r="Z357" s="17">
        <v>0</v>
      </c>
      <c r="AA357" s="17">
        <v>0</v>
      </c>
      <c r="AB357" s="17">
        <v>0</v>
      </c>
      <c r="AC357" s="17">
        <v>0</v>
      </c>
      <c r="AD357" s="17">
        <v>0</v>
      </c>
      <c r="AE357" s="17">
        <v>0</v>
      </c>
      <c r="AF357" s="17">
        <v>0</v>
      </c>
      <c r="AG357" s="17">
        <v>0</v>
      </c>
      <c r="AH357" s="17">
        <v>0</v>
      </c>
      <c r="AI357" s="17" t="s">
        <v>277</v>
      </c>
      <c r="AJ357" s="17">
        <v>0</v>
      </c>
      <c r="AK357" s="17">
        <v>0</v>
      </c>
      <c r="AL357" s="17">
        <v>0</v>
      </c>
      <c r="AM357" s="17">
        <v>0</v>
      </c>
      <c r="AN357" s="17">
        <v>0</v>
      </c>
      <c r="AO357" s="17">
        <v>0</v>
      </c>
      <c r="AP357" s="17">
        <v>0</v>
      </c>
      <c r="AQ357" s="17">
        <v>0</v>
      </c>
      <c r="AR357" s="17">
        <v>0</v>
      </c>
      <c r="AS357" s="17">
        <v>0</v>
      </c>
      <c r="AT357" s="17">
        <v>0</v>
      </c>
      <c r="AU357" s="17">
        <v>0</v>
      </c>
      <c r="AV357" s="17">
        <v>0</v>
      </c>
      <c r="AW357" s="17">
        <v>0</v>
      </c>
      <c r="AX357" s="17">
        <v>0</v>
      </c>
      <c r="AY357" s="17">
        <v>0</v>
      </c>
      <c r="AZ357" s="17">
        <v>0</v>
      </c>
      <c r="BA357" s="17">
        <v>0</v>
      </c>
      <c r="BB357" s="17">
        <v>0</v>
      </c>
      <c r="BC357" s="17">
        <v>0</v>
      </c>
      <c r="BD357" s="17">
        <v>0</v>
      </c>
      <c r="BE357" s="17">
        <v>0</v>
      </c>
      <c r="BF357" s="17">
        <v>0</v>
      </c>
      <c r="BG357" s="17">
        <v>0</v>
      </c>
      <c r="BH357" s="17">
        <v>0</v>
      </c>
      <c r="BI357" s="17">
        <v>0</v>
      </c>
      <c r="BJ357" s="17">
        <v>0</v>
      </c>
      <c r="BK357" s="17">
        <v>0</v>
      </c>
      <c r="BL357" s="17">
        <v>0</v>
      </c>
      <c r="BM357" s="17">
        <v>0</v>
      </c>
      <c r="BN357" s="17">
        <v>0</v>
      </c>
      <c r="BO357" s="17">
        <v>0</v>
      </c>
      <c r="BP357" s="17">
        <v>0</v>
      </c>
      <c r="BQ357" s="17">
        <v>0</v>
      </c>
      <c r="BR357" s="17">
        <v>0</v>
      </c>
      <c r="BS357" s="17">
        <v>0</v>
      </c>
      <c r="BT357" s="17">
        <v>0</v>
      </c>
      <c r="BU357" s="17">
        <v>0</v>
      </c>
      <c r="BV357" s="17">
        <v>0</v>
      </c>
      <c r="BW357" s="17" t="s">
        <v>277</v>
      </c>
      <c r="BX357" s="17">
        <v>0</v>
      </c>
      <c r="BY357" s="17">
        <v>0</v>
      </c>
      <c r="BZ357" s="17">
        <v>0</v>
      </c>
      <c r="CA357" s="17">
        <v>0</v>
      </c>
      <c r="CB357" s="17">
        <v>0</v>
      </c>
      <c r="CC357" s="17">
        <v>0</v>
      </c>
    </row>
    <row r="358" spans="1:81" x14ac:dyDescent="0.3">
      <c r="A358" t="s">
        <v>102</v>
      </c>
      <c r="B358" t="s">
        <v>85</v>
      </c>
      <c r="C358" t="s">
        <v>13</v>
      </c>
      <c r="D358">
        <v>109793523</v>
      </c>
      <c r="E358" t="s">
        <v>20</v>
      </c>
      <c r="F358" t="s">
        <v>64</v>
      </c>
      <c r="G358">
        <v>-27.31</v>
      </c>
      <c r="H358">
        <v>485.05</v>
      </c>
      <c r="I358">
        <v>512.36</v>
      </c>
      <c r="J358">
        <v>2321.2199999999998</v>
      </c>
      <c r="K358">
        <v>38103.279999999999</v>
      </c>
      <c r="L358">
        <v>2.66</v>
      </c>
      <c r="M358">
        <v>2554.582679173915</v>
      </c>
      <c r="N358">
        <v>60.92</v>
      </c>
      <c r="O358">
        <v>1.89</v>
      </c>
      <c r="P358">
        <v>3.59</v>
      </c>
      <c r="Q358">
        <v>0.8</v>
      </c>
      <c r="R358">
        <v>0.76</v>
      </c>
      <c r="S358" t="s">
        <v>123</v>
      </c>
      <c r="T358" t="s">
        <v>123</v>
      </c>
      <c r="U358" s="17">
        <v>0</v>
      </c>
      <c r="V358" t="s">
        <v>277</v>
      </c>
      <c r="W358" t="s">
        <v>290</v>
      </c>
      <c r="X358" s="17">
        <v>0</v>
      </c>
      <c r="Y358" s="17">
        <v>0</v>
      </c>
      <c r="Z358" s="17">
        <v>0</v>
      </c>
      <c r="AA358" s="17">
        <v>0</v>
      </c>
      <c r="AB358" s="17">
        <v>0</v>
      </c>
      <c r="AC358" s="17">
        <v>0</v>
      </c>
      <c r="AD358" s="17">
        <v>0</v>
      </c>
      <c r="AE358" s="17">
        <v>0</v>
      </c>
      <c r="AF358" s="17">
        <v>0</v>
      </c>
      <c r="AG358" s="17">
        <v>0</v>
      </c>
      <c r="AH358" s="17">
        <v>0</v>
      </c>
      <c r="AI358" s="17" t="s">
        <v>277</v>
      </c>
      <c r="AJ358" s="17">
        <v>0</v>
      </c>
      <c r="AK358" s="17">
        <v>0</v>
      </c>
      <c r="AL358" s="17">
        <v>0</v>
      </c>
      <c r="AM358" s="17">
        <v>0</v>
      </c>
      <c r="AN358" s="17">
        <v>0</v>
      </c>
      <c r="AO358" s="17">
        <v>0</v>
      </c>
      <c r="AP358" s="17">
        <v>0</v>
      </c>
      <c r="AQ358" s="17">
        <v>0</v>
      </c>
      <c r="AR358" s="17">
        <v>0</v>
      </c>
      <c r="AS358" s="17">
        <v>0</v>
      </c>
      <c r="AT358" s="17">
        <v>0</v>
      </c>
      <c r="AU358" s="17">
        <v>0</v>
      </c>
      <c r="AV358" s="17">
        <v>0</v>
      </c>
      <c r="AW358" s="17">
        <v>0</v>
      </c>
      <c r="AX358" s="17">
        <v>0</v>
      </c>
      <c r="AY358" s="17">
        <v>0</v>
      </c>
      <c r="AZ358" s="17">
        <v>0</v>
      </c>
      <c r="BA358" s="17">
        <v>0</v>
      </c>
      <c r="BB358" s="17">
        <v>0</v>
      </c>
      <c r="BC358" s="17">
        <v>0</v>
      </c>
      <c r="BD358" s="17">
        <v>0</v>
      </c>
      <c r="BE358" s="17">
        <v>0</v>
      </c>
      <c r="BF358" s="17">
        <v>0</v>
      </c>
      <c r="BG358" s="17">
        <v>0</v>
      </c>
      <c r="BH358" s="17">
        <v>0</v>
      </c>
      <c r="BI358" s="17">
        <v>0</v>
      </c>
      <c r="BJ358" s="17">
        <v>0</v>
      </c>
      <c r="BK358" s="17">
        <v>0</v>
      </c>
      <c r="BL358" s="17">
        <v>0</v>
      </c>
      <c r="BM358" s="17">
        <v>0</v>
      </c>
      <c r="BN358" s="17">
        <v>0</v>
      </c>
      <c r="BO358" s="17">
        <v>0</v>
      </c>
      <c r="BP358" s="17">
        <v>0</v>
      </c>
      <c r="BQ358" s="17">
        <v>0</v>
      </c>
      <c r="BR358" s="17">
        <v>0</v>
      </c>
      <c r="BS358" s="17">
        <v>0</v>
      </c>
      <c r="BT358" s="17">
        <v>0</v>
      </c>
      <c r="BU358" s="17">
        <v>0</v>
      </c>
      <c r="BV358" s="17">
        <v>0</v>
      </c>
      <c r="BW358" s="17" t="s">
        <v>277</v>
      </c>
      <c r="BX358" s="17">
        <v>0</v>
      </c>
      <c r="BY358" s="17">
        <v>0</v>
      </c>
      <c r="BZ358" s="17">
        <v>0</v>
      </c>
      <c r="CA358" s="17">
        <v>0</v>
      </c>
      <c r="CB358" s="17">
        <v>0</v>
      </c>
      <c r="CC358" s="17">
        <v>0</v>
      </c>
    </row>
    <row r="359" spans="1:81" x14ac:dyDescent="0.3">
      <c r="A359" t="s">
        <v>102</v>
      </c>
      <c r="B359" t="s">
        <v>85</v>
      </c>
      <c r="C359" t="s">
        <v>13</v>
      </c>
      <c r="D359">
        <v>109793523</v>
      </c>
      <c r="E359" t="s">
        <v>20</v>
      </c>
      <c r="F359" t="s">
        <v>65</v>
      </c>
      <c r="G359">
        <v>-45.9</v>
      </c>
      <c r="H359">
        <v>544.32000000000005</v>
      </c>
      <c r="I359">
        <v>590.22</v>
      </c>
      <c r="J359">
        <v>2659.03</v>
      </c>
      <c r="K359">
        <v>43356.61</v>
      </c>
      <c r="L359">
        <v>2.38</v>
      </c>
      <c r="M359">
        <v>2853.7992632067776</v>
      </c>
      <c r="N359">
        <v>61.33</v>
      </c>
      <c r="O359">
        <v>1.6</v>
      </c>
      <c r="P359">
        <v>2.4500000000000002</v>
      </c>
      <c r="Q359">
        <v>0.73</v>
      </c>
      <c r="R359">
        <v>0.68</v>
      </c>
      <c r="S359" t="s">
        <v>123</v>
      </c>
      <c r="T359" t="s">
        <v>123</v>
      </c>
      <c r="U359" s="17">
        <v>0</v>
      </c>
      <c r="V359" t="s">
        <v>277</v>
      </c>
      <c r="W359" t="s">
        <v>290</v>
      </c>
      <c r="X359" s="17">
        <v>0</v>
      </c>
      <c r="Y359" s="17">
        <v>0</v>
      </c>
      <c r="Z359" s="17">
        <v>0</v>
      </c>
      <c r="AA359" s="17">
        <v>0</v>
      </c>
      <c r="AB359" s="17">
        <v>0</v>
      </c>
      <c r="AC359" s="17">
        <v>0</v>
      </c>
      <c r="AD359" s="17">
        <v>0</v>
      </c>
      <c r="AE359" s="17">
        <v>0</v>
      </c>
      <c r="AF359" s="17">
        <v>0</v>
      </c>
      <c r="AG359" s="17">
        <v>0</v>
      </c>
      <c r="AH359" s="17">
        <v>0</v>
      </c>
      <c r="AI359" s="17" t="s">
        <v>277</v>
      </c>
      <c r="AJ359" s="17">
        <v>0</v>
      </c>
      <c r="AK359" s="17">
        <v>0</v>
      </c>
      <c r="AL359" s="17">
        <v>0</v>
      </c>
      <c r="AM359" s="17">
        <v>0</v>
      </c>
      <c r="AN359" s="17">
        <v>0</v>
      </c>
      <c r="AO359" s="17">
        <v>0</v>
      </c>
      <c r="AP359" s="17">
        <v>0</v>
      </c>
      <c r="AQ359" s="17">
        <v>0</v>
      </c>
      <c r="AR359" s="17">
        <v>0</v>
      </c>
      <c r="AS359" s="17">
        <v>0</v>
      </c>
      <c r="AT359" s="17">
        <v>0</v>
      </c>
      <c r="AU359" s="17">
        <v>0</v>
      </c>
      <c r="AV359" s="17">
        <v>0</v>
      </c>
      <c r="AW359" s="17">
        <v>0</v>
      </c>
      <c r="AX359" s="17">
        <v>0</v>
      </c>
      <c r="AY359" s="17">
        <v>0</v>
      </c>
      <c r="AZ359" s="17">
        <v>0</v>
      </c>
      <c r="BA359" s="17">
        <v>0</v>
      </c>
      <c r="BB359" s="17">
        <v>0</v>
      </c>
      <c r="BC359" s="17">
        <v>0</v>
      </c>
      <c r="BD359" s="17">
        <v>0</v>
      </c>
      <c r="BE359" s="17">
        <v>0</v>
      </c>
      <c r="BF359" s="17">
        <v>0</v>
      </c>
      <c r="BG359" s="17">
        <v>0</v>
      </c>
      <c r="BH359" s="17">
        <v>0</v>
      </c>
      <c r="BI359" s="17">
        <v>0</v>
      </c>
      <c r="BJ359" s="17">
        <v>0</v>
      </c>
      <c r="BK359" s="17">
        <v>0</v>
      </c>
      <c r="BL359" s="17">
        <v>0</v>
      </c>
      <c r="BM359" s="17">
        <v>0</v>
      </c>
      <c r="BN359" s="17">
        <v>0</v>
      </c>
      <c r="BO359" s="17">
        <v>0</v>
      </c>
      <c r="BP359" s="17">
        <v>0</v>
      </c>
      <c r="BQ359" s="17">
        <v>0</v>
      </c>
      <c r="BR359" s="17">
        <v>0</v>
      </c>
      <c r="BS359" s="17">
        <v>0</v>
      </c>
      <c r="BT359" s="17">
        <v>0</v>
      </c>
      <c r="BU359" s="17">
        <v>0</v>
      </c>
      <c r="BV359" s="17">
        <v>0</v>
      </c>
      <c r="BW359" s="17" t="s">
        <v>277</v>
      </c>
      <c r="BX359" s="17">
        <v>0</v>
      </c>
      <c r="BY359" s="17">
        <v>0</v>
      </c>
      <c r="BZ359" s="17">
        <v>0</v>
      </c>
      <c r="CA359" s="17">
        <v>0</v>
      </c>
      <c r="CB359" s="17">
        <v>0</v>
      </c>
      <c r="CC359" s="17">
        <v>0</v>
      </c>
    </row>
    <row r="360" spans="1:81" x14ac:dyDescent="0.3">
      <c r="A360" t="s">
        <v>102</v>
      </c>
      <c r="B360" t="s">
        <v>85</v>
      </c>
      <c r="C360" t="s">
        <v>13</v>
      </c>
      <c r="D360">
        <v>109793523</v>
      </c>
      <c r="E360" t="s">
        <v>20</v>
      </c>
      <c r="F360" t="s">
        <v>66</v>
      </c>
      <c r="G360">
        <v>-71.36</v>
      </c>
      <c r="H360">
        <v>603.02</v>
      </c>
      <c r="I360">
        <v>674.38</v>
      </c>
      <c r="J360">
        <v>2914.69</v>
      </c>
      <c r="K360">
        <v>47223.67</v>
      </c>
      <c r="L360">
        <v>0.15</v>
      </c>
      <c r="M360">
        <v>3066.7773184589119</v>
      </c>
      <c r="N360">
        <v>61.72</v>
      </c>
      <c r="O360">
        <v>3.16</v>
      </c>
      <c r="P360">
        <v>5.17</v>
      </c>
      <c r="Q360">
        <v>0.68</v>
      </c>
      <c r="R360">
        <v>0.72</v>
      </c>
      <c r="S360" t="s">
        <v>123</v>
      </c>
      <c r="T360" t="s">
        <v>123</v>
      </c>
      <c r="U360" s="17">
        <v>0</v>
      </c>
      <c r="V360" t="s">
        <v>277</v>
      </c>
      <c r="W360" t="s">
        <v>290</v>
      </c>
      <c r="X360" s="17">
        <v>0</v>
      </c>
      <c r="Y360" s="17">
        <v>0</v>
      </c>
      <c r="Z360" s="17">
        <v>0</v>
      </c>
      <c r="AA360" s="17">
        <v>0</v>
      </c>
      <c r="AB360" s="17">
        <v>0</v>
      </c>
      <c r="AC360" s="17">
        <v>0</v>
      </c>
      <c r="AD360" s="17">
        <v>0</v>
      </c>
      <c r="AE360" s="17">
        <v>0</v>
      </c>
      <c r="AF360" s="17">
        <v>0</v>
      </c>
      <c r="AG360" s="17">
        <v>0</v>
      </c>
      <c r="AH360" s="17">
        <v>0</v>
      </c>
      <c r="AI360" s="17" t="s">
        <v>277</v>
      </c>
      <c r="AJ360" s="17">
        <v>0</v>
      </c>
      <c r="AK360" s="17">
        <v>0</v>
      </c>
      <c r="AL360" s="17">
        <v>0</v>
      </c>
      <c r="AM360" s="17">
        <v>0</v>
      </c>
      <c r="AN360" s="17">
        <v>0</v>
      </c>
      <c r="AO360" s="17">
        <v>0</v>
      </c>
      <c r="AP360" s="17">
        <v>0</v>
      </c>
      <c r="AQ360" s="17">
        <v>0</v>
      </c>
      <c r="AR360" s="17">
        <v>0</v>
      </c>
      <c r="AS360" s="17">
        <v>0</v>
      </c>
      <c r="AT360" s="17">
        <v>0</v>
      </c>
      <c r="AU360" s="17">
        <v>0</v>
      </c>
      <c r="AV360" s="17">
        <v>0</v>
      </c>
      <c r="AW360" s="17">
        <v>0</v>
      </c>
      <c r="AX360" s="17">
        <v>0</v>
      </c>
      <c r="AY360" s="17">
        <v>0</v>
      </c>
      <c r="AZ360" s="17">
        <v>0</v>
      </c>
      <c r="BA360" s="17">
        <v>0</v>
      </c>
      <c r="BB360" s="17">
        <v>0</v>
      </c>
      <c r="BC360" s="17">
        <v>0</v>
      </c>
      <c r="BD360" s="17">
        <v>0</v>
      </c>
      <c r="BE360" s="17">
        <v>0</v>
      </c>
      <c r="BF360" s="17">
        <v>0</v>
      </c>
      <c r="BG360" s="17">
        <v>0</v>
      </c>
      <c r="BH360" s="17">
        <v>0</v>
      </c>
      <c r="BI360" s="17">
        <v>0</v>
      </c>
      <c r="BJ360" s="17">
        <v>0</v>
      </c>
      <c r="BK360" s="17">
        <v>0</v>
      </c>
      <c r="BL360" s="17">
        <v>0</v>
      </c>
      <c r="BM360" s="17">
        <v>0</v>
      </c>
      <c r="BN360" s="17">
        <v>0</v>
      </c>
      <c r="BO360" s="17">
        <v>0</v>
      </c>
      <c r="BP360" s="17">
        <v>0</v>
      </c>
      <c r="BQ360" s="17">
        <v>0</v>
      </c>
      <c r="BR360" s="17">
        <v>0</v>
      </c>
      <c r="BS360" s="17">
        <v>0</v>
      </c>
      <c r="BT360" s="17">
        <v>0</v>
      </c>
      <c r="BU360" s="17">
        <v>0</v>
      </c>
      <c r="BV360" s="17">
        <v>0</v>
      </c>
      <c r="BW360" s="17" t="s">
        <v>277</v>
      </c>
      <c r="BX360" s="17">
        <v>0</v>
      </c>
      <c r="BY360" s="17">
        <v>0</v>
      </c>
      <c r="BZ360" s="17">
        <v>0</v>
      </c>
      <c r="CA360" s="17">
        <v>0</v>
      </c>
      <c r="CB360" s="17">
        <v>0</v>
      </c>
      <c r="CC360" s="17">
        <v>0</v>
      </c>
    </row>
    <row r="361" spans="1:81" x14ac:dyDescent="0.3">
      <c r="A361" t="s">
        <v>102</v>
      </c>
      <c r="B361" t="s">
        <v>85</v>
      </c>
      <c r="C361" t="s">
        <v>13</v>
      </c>
      <c r="D361">
        <v>109793523</v>
      </c>
      <c r="E361" t="s">
        <v>20</v>
      </c>
      <c r="F361" t="s">
        <v>67</v>
      </c>
      <c r="G361">
        <v>-50.7</v>
      </c>
      <c r="H361">
        <v>471.02</v>
      </c>
      <c r="I361">
        <v>521.72</v>
      </c>
      <c r="J361">
        <v>2692.28</v>
      </c>
      <c r="K361">
        <v>43358.7</v>
      </c>
      <c r="L361">
        <v>-2.78</v>
      </c>
      <c r="M361">
        <v>2826.686694446365</v>
      </c>
      <c r="N361">
        <v>62.09</v>
      </c>
      <c r="O361">
        <v>0.1</v>
      </c>
      <c r="P361">
        <v>-5.19</v>
      </c>
      <c r="Q361">
        <v>0.72</v>
      </c>
      <c r="R361">
        <v>0.69</v>
      </c>
      <c r="S361" t="s">
        <v>123</v>
      </c>
      <c r="T361" t="s">
        <v>123</v>
      </c>
      <c r="U361" s="17">
        <v>0</v>
      </c>
      <c r="V361" t="s">
        <v>277</v>
      </c>
      <c r="W361" t="s">
        <v>290</v>
      </c>
      <c r="X361" s="17">
        <v>0</v>
      </c>
      <c r="Y361" s="17">
        <v>0</v>
      </c>
      <c r="Z361" s="17">
        <v>0</v>
      </c>
      <c r="AA361" s="17">
        <v>0</v>
      </c>
      <c r="AB361" s="17">
        <v>0</v>
      </c>
      <c r="AC361" s="17">
        <v>0</v>
      </c>
      <c r="AD361" s="17">
        <v>0</v>
      </c>
      <c r="AE361" s="17">
        <v>0</v>
      </c>
      <c r="AF361" s="17">
        <v>0</v>
      </c>
      <c r="AG361" s="17">
        <v>0</v>
      </c>
      <c r="AH361" s="17">
        <v>0</v>
      </c>
      <c r="AI361" s="17" t="s">
        <v>277</v>
      </c>
      <c r="AJ361" s="17">
        <v>0</v>
      </c>
      <c r="AK361" s="17">
        <v>0</v>
      </c>
      <c r="AL361" s="17">
        <v>0</v>
      </c>
      <c r="AM361" s="17">
        <v>0</v>
      </c>
      <c r="AN361" s="17">
        <v>0</v>
      </c>
      <c r="AO361" s="17">
        <v>0</v>
      </c>
      <c r="AP361" s="17">
        <v>0</v>
      </c>
      <c r="AQ361" s="17">
        <v>0</v>
      </c>
      <c r="AR361" s="17">
        <v>0</v>
      </c>
      <c r="AS361" s="17">
        <v>0</v>
      </c>
      <c r="AT361" s="17">
        <v>0</v>
      </c>
      <c r="AU361" s="17">
        <v>0</v>
      </c>
      <c r="AV361" s="17">
        <v>0</v>
      </c>
      <c r="AW361" s="17">
        <v>0</v>
      </c>
      <c r="AX361" s="17">
        <v>0</v>
      </c>
      <c r="AY361" s="17">
        <v>0</v>
      </c>
      <c r="AZ361" s="17">
        <v>0</v>
      </c>
      <c r="BA361" s="17">
        <v>0</v>
      </c>
      <c r="BB361" s="17">
        <v>0</v>
      </c>
      <c r="BC361" s="17">
        <v>0</v>
      </c>
      <c r="BD361" s="17">
        <v>0</v>
      </c>
      <c r="BE361" s="17">
        <v>0</v>
      </c>
      <c r="BF361" s="17">
        <v>0</v>
      </c>
      <c r="BG361" s="17">
        <v>0</v>
      </c>
      <c r="BH361" s="17">
        <v>0</v>
      </c>
      <c r="BI361" s="17">
        <v>0</v>
      </c>
      <c r="BJ361" s="17">
        <v>0</v>
      </c>
      <c r="BK361" s="17">
        <v>0</v>
      </c>
      <c r="BL361" s="17">
        <v>0</v>
      </c>
      <c r="BM361" s="17">
        <v>0</v>
      </c>
      <c r="BN361" s="17">
        <v>0</v>
      </c>
      <c r="BO361" s="17">
        <v>0</v>
      </c>
      <c r="BP361" s="17">
        <v>0</v>
      </c>
      <c r="BQ361" s="17">
        <v>0</v>
      </c>
      <c r="BR361" s="17">
        <v>0</v>
      </c>
      <c r="BS361" s="17">
        <v>0</v>
      </c>
      <c r="BT361" s="17">
        <v>0</v>
      </c>
      <c r="BU361" s="17">
        <v>0</v>
      </c>
      <c r="BV361" s="17">
        <v>0</v>
      </c>
      <c r="BW361" s="17" t="s">
        <v>277</v>
      </c>
      <c r="BX361" s="17">
        <v>0</v>
      </c>
      <c r="BY361" s="17">
        <v>0</v>
      </c>
      <c r="BZ361" s="17">
        <v>0</v>
      </c>
      <c r="CA361" s="17">
        <v>0</v>
      </c>
      <c r="CB361" s="17">
        <v>0</v>
      </c>
      <c r="CC361" s="17">
        <v>0</v>
      </c>
    </row>
    <row r="362" spans="1:81" x14ac:dyDescent="0.3">
      <c r="A362" t="s">
        <v>102</v>
      </c>
      <c r="B362" t="s">
        <v>85</v>
      </c>
      <c r="C362" t="s">
        <v>13</v>
      </c>
      <c r="D362">
        <v>109793523</v>
      </c>
      <c r="E362" t="s">
        <v>20</v>
      </c>
      <c r="F362" t="s">
        <v>8</v>
      </c>
      <c r="G362">
        <v>-63.52</v>
      </c>
      <c r="H362">
        <v>507.69</v>
      </c>
      <c r="I362">
        <v>571.22</v>
      </c>
      <c r="J362">
        <v>2640.1</v>
      </c>
      <c r="K362">
        <v>42279.040000000001</v>
      </c>
      <c r="L362">
        <v>1.8</v>
      </c>
      <c r="M362">
        <v>2736.1677493430775</v>
      </c>
      <c r="N362">
        <v>62.44</v>
      </c>
      <c r="O362">
        <v>1.74</v>
      </c>
      <c r="P362">
        <v>2.63</v>
      </c>
      <c r="Q362">
        <v>0.76</v>
      </c>
      <c r="R362">
        <v>0.75</v>
      </c>
      <c r="S362" t="s">
        <v>123</v>
      </c>
      <c r="T362" t="s">
        <v>123</v>
      </c>
      <c r="U362" s="17">
        <v>0</v>
      </c>
      <c r="V362" t="s">
        <v>277</v>
      </c>
      <c r="W362" t="s">
        <v>290</v>
      </c>
      <c r="X362" s="17">
        <v>0</v>
      </c>
      <c r="Y362" s="17">
        <v>0</v>
      </c>
      <c r="Z362" s="17">
        <v>0</v>
      </c>
      <c r="AA362" s="17">
        <v>0</v>
      </c>
      <c r="AB362" s="17">
        <v>0</v>
      </c>
      <c r="AC362" s="17">
        <v>0</v>
      </c>
      <c r="AD362" s="17">
        <v>0</v>
      </c>
      <c r="AE362" s="17">
        <v>0</v>
      </c>
      <c r="AF362" s="17">
        <v>0</v>
      </c>
      <c r="AG362" s="17">
        <v>0</v>
      </c>
      <c r="AH362" s="17">
        <v>0</v>
      </c>
      <c r="AI362" s="17" t="s">
        <v>277</v>
      </c>
      <c r="AJ362" s="17">
        <v>0</v>
      </c>
      <c r="AK362" s="17">
        <v>0</v>
      </c>
      <c r="AL362" s="17">
        <v>0</v>
      </c>
      <c r="AM362" s="17">
        <v>0</v>
      </c>
      <c r="AN362" s="17">
        <v>0</v>
      </c>
      <c r="AO362" s="17">
        <v>0</v>
      </c>
      <c r="AP362" s="17">
        <v>0</v>
      </c>
      <c r="AQ362" s="17">
        <v>0</v>
      </c>
      <c r="AR362" s="17">
        <v>0</v>
      </c>
      <c r="AS362" s="17">
        <v>0</v>
      </c>
      <c r="AT362" s="17">
        <v>0</v>
      </c>
      <c r="AU362" s="17">
        <v>0</v>
      </c>
      <c r="AV362" s="17">
        <v>0</v>
      </c>
      <c r="AW362" s="17">
        <v>0</v>
      </c>
      <c r="AX362" s="17">
        <v>0</v>
      </c>
      <c r="AY362" s="17">
        <v>0</v>
      </c>
      <c r="AZ362" s="17">
        <v>0</v>
      </c>
      <c r="BA362" s="17">
        <v>0</v>
      </c>
      <c r="BB362" s="17">
        <v>0</v>
      </c>
      <c r="BC362" s="17">
        <v>0</v>
      </c>
      <c r="BD362" s="17">
        <v>0</v>
      </c>
      <c r="BE362" s="17">
        <v>0</v>
      </c>
      <c r="BF362" s="17">
        <v>0</v>
      </c>
      <c r="BG362" s="17">
        <v>0</v>
      </c>
      <c r="BH362" s="17">
        <v>0</v>
      </c>
      <c r="BI362" s="17">
        <v>0</v>
      </c>
      <c r="BJ362" s="17">
        <v>0</v>
      </c>
      <c r="BK362" s="17">
        <v>0</v>
      </c>
      <c r="BL362" s="17">
        <v>0</v>
      </c>
      <c r="BM362" s="17">
        <v>0</v>
      </c>
      <c r="BN362" s="17">
        <v>0</v>
      </c>
      <c r="BO362" s="17">
        <v>0</v>
      </c>
      <c r="BP362" s="17">
        <v>0</v>
      </c>
      <c r="BQ362" s="17">
        <v>0</v>
      </c>
      <c r="BR362" s="17">
        <v>0</v>
      </c>
      <c r="BS362" s="17">
        <v>0</v>
      </c>
      <c r="BT362" s="17">
        <v>0</v>
      </c>
      <c r="BU362" s="17">
        <v>0</v>
      </c>
      <c r="BV362" s="17">
        <v>0</v>
      </c>
      <c r="BW362" s="17" t="s">
        <v>277</v>
      </c>
      <c r="BX362" s="17">
        <v>0</v>
      </c>
      <c r="BY362" s="17">
        <v>0</v>
      </c>
      <c r="BZ362" s="17">
        <v>0</v>
      </c>
      <c r="CA362" s="17">
        <v>0</v>
      </c>
      <c r="CB362" s="17">
        <v>0</v>
      </c>
      <c r="CC362" s="17">
        <v>0</v>
      </c>
    </row>
    <row r="363" spans="1:81" x14ac:dyDescent="0.3">
      <c r="A363" t="s">
        <v>102</v>
      </c>
      <c r="B363" t="s">
        <v>85</v>
      </c>
      <c r="C363" t="s">
        <v>13</v>
      </c>
      <c r="D363">
        <v>109793523</v>
      </c>
      <c r="E363" t="s">
        <v>20</v>
      </c>
      <c r="F363" t="s">
        <v>68</v>
      </c>
      <c r="G363">
        <v>-90.36</v>
      </c>
      <c r="H363">
        <v>586.88</v>
      </c>
      <c r="I363">
        <v>677.24</v>
      </c>
      <c r="J363">
        <v>2860.47</v>
      </c>
      <c r="K363">
        <v>45566.9</v>
      </c>
      <c r="L363">
        <v>2.23</v>
      </c>
      <c r="M363">
        <v>2936.6951181249119</v>
      </c>
      <c r="N363">
        <v>62.78</v>
      </c>
      <c r="O363">
        <v>2.29</v>
      </c>
      <c r="P363">
        <v>5.39</v>
      </c>
      <c r="Q363">
        <v>0.72</v>
      </c>
      <c r="R363">
        <v>0.77</v>
      </c>
      <c r="S363" t="s">
        <v>123</v>
      </c>
      <c r="T363" t="s">
        <v>123</v>
      </c>
      <c r="U363" s="17">
        <v>0</v>
      </c>
      <c r="V363" t="s">
        <v>277</v>
      </c>
      <c r="W363" t="s">
        <v>290</v>
      </c>
      <c r="X363" s="17">
        <v>0</v>
      </c>
      <c r="Y363" s="17">
        <v>0</v>
      </c>
      <c r="Z363" s="17">
        <v>0</v>
      </c>
      <c r="AA363" s="17">
        <v>0</v>
      </c>
      <c r="AB363" s="17">
        <v>0</v>
      </c>
      <c r="AC363" s="17">
        <v>0</v>
      </c>
      <c r="AD363" s="17">
        <v>0</v>
      </c>
      <c r="AE363" s="17">
        <v>0</v>
      </c>
      <c r="AF363" s="17">
        <v>0</v>
      </c>
      <c r="AG363" s="17">
        <v>0</v>
      </c>
      <c r="AH363" s="17">
        <v>0</v>
      </c>
      <c r="AI363" s="17" t="s">
        <v>277</v>
      </c>
      <c r="AJ363" s="17">
        <v>0</v>
      </c>
      <c r="AK363" s="17">
        <v>0</v>
      </c>
      <c r="AL363" s="17">
        <v>0</v>
      </c>
      <c r="AM363" s="17">
        <v>0</v>
      </c>
      <c r="AN363" s="17">
        <v>0</v>
      </c>
      <c r="AO363" s="17">
        <v>0</v>
      </c>
      <c r="AP363" s="17">
        <v>0</v>
      </c>
      <c r="AQ363" s="17">
        <v>0</v>
      </c>
      <c r="AR363" s="17">
        <v>0</v>
      </c>
      <c r="AS363" s="17">
        <v>0</v>
      </c>
      <c r="AT363" s="17">
        <v>0</v>
      </c>
      <c r="AU363" s="17">
        <v>0</v>
      </c>
      <c r="AV363" s="17">
        <v>0</v>
      </c>
      <c r="AW363" s="17">
        <v>0</v>
      </c>
      <c r="AX363" s="17">
        <v>0</v>
      </c>
      <c r="AY363" s="17">
        <v>0</v>
      </c>
      <c r="AZ363" s="17">
        <v>0</v>
      </c>
      <c r="BA363" s="17">
        <v>0</v>
      </c>
      <c r="BB363" s="17">
        <v>0</v>
      </c>
      <c r="BC363" s="17">
        <v>0</v>
      </c>
      <c r="BD363" s="17">
        <v>0</v>
      </c>
      <c r="BE363" s="17">
        <v>0</v>
      </c>
      <c r="BF363" s="17">
        <v>0</v>
      </c>
      <c r="BG363" s="17">
        <v>0</v>
      </c>
      <c r="BH363" s="17">
        <v>0</v>
      </c>
      <c r="BI363" s="17">
        <v>0</v>
      </c>
      <c r="BJ363" s="17">
        <v>0</v>
      </c>
      <c r="BK363" s="17">
        <v>0</v>
      </c>
      <c r="BL363" s="17">
        <v>0</v>
      </c>
      <c r="BM363" s="17">
        <v>0</v>
      </c>
      <c r="BN363" s="17">
        <v>0</v>
      </c>
      <c r="BO363" s="17">
        <v>0</v>
      </c>
      <c r="BP363" s="17">
        <v>0</v>
      </c>
      <c r="BQ363" s="17">
        <v>0</v>
      </c>
      <c r="BR363" s="17">
        <v>0</v>
      </c>
      <c r="BS363" s="17">
        <v>0</v>
      </c>
      <c r="BT363" s="17">
        <v>0</v>
      </c>
      <c r="BU363" s="17">
        <v>0</v>
      </c>
      <c r="BV363" s="17">
        <v>0</v>
      </c>
      <c r="BW363" s="17" t="s">
        <v>277</v>
      </c>
      <c r="BX363" s="17">
        <v>0</v>
      </c>
      <c r="BY363" s="17">
        <v>0</v>
      </c>
      <c r="BZ363" s="17">
        <v>0</v>
      </c>
      <c r="CA363" s="17">
        <v>0</v>
      </c>
      <c r="CB363" s="17">
        <v>0</v>
      </c>
      <c r="CC363" s="17">
        <v>0</v>
      </c>
    </row>
    <row r="364" spans="1:81" x14ac:dyDescent="0.3">
      <c r="A364" t="s">
        <v>102</v>
      </c>
      <c r="B364" t="s">
        <v>85</v>
      </c>
      <c r="C364" t="s">
        <v>13</v>
      </c>
      <c r="D364">
        <v>109793523</v>
      </c>
      <c r="E364" t="s">
        <v>20</v>
      </c>
      <c r="F364" t="s">
        <v>69</v>
      </c>
      <c r="G364">
        <v>-69.61</v>
      </c>
      <c r="H364">
        <v>560.95000000000005</v>
      </c>
      <c r="I364">
        <v>630.55999999999995</v>
      </c>
      <c r="J364">
        <v>2683.6</v>
      </c>
      <c r="K364">
        <v>42548.62</v>
      </c>
      <c r="L364">
        <v>0.36</v>
      </c>
      <c r="M364">
        <v>2721.6602608287726</v>
      </c>
      <c r="N364">
        <v>63.07</v>
      </c>
      <c r="O364">
        <v>2.2200000000000002</v>
      </c>
      <c r="P364">
        <v>2.74</v>
      </c>
      <c r="Q364">
        <v>0.78</v>
      </c>
      <c r="R364">
        <v>0.76</v>
      </c>
      <c r="S364" t="s">
        <v>123</v>
      </c>
      <c r="T364" t="s">
        <v>123</v>
      </c>
      <c r="U364" s="17">
        <v>0</v>
      </c>
      <c r="V364" t="s">
        <v>277</v>
      </c>
      <c r="W364" t="s">
        <v>290</v>
      </c>
      <c r="X364" s="17">
        <v>0</v>
      </c>
      <c r="Y364" s="17">
        <v>0</v>
      </c>
      <c r="Z364" s="17">
        <v>0</v>
      </c>
      <c r="AA364" s="17">
        <v>0</v>
      </c>
      <c r="AB364" s="17">
        <v>0</v>
      </c>
      <c r="AC364" s="17">
        <v>0</v>
      </c>
      <c r="AD364" s="17">
        <v>0</v>
      </c>
      <c r="AE364" s="17">
        <v>0</v>
      </c>
      <c r="AF364" s="17">
        <v>0</v>
      </c>
      <c r="AG364" s="17">
        <v>0</v>
      </c>
      <c r="AH364" s="17">
        <v>0</v>
      </c>
      <c r="AI364" s="17" t="s">
        <v>277</v>
      </c>
      <c r="AJ364" s="17">
        <v>0</v>
      </c>
      <c r="AK364" s="17">
        <v>0</v>
      </c>
      <c r="AL364" s="17">
        <v>0</v>
      </c>
      <c r="AM364" s="17">
        <v>0</v>
      </c>
      <c r="AN364" s="17">
        <v>0</v>
      </c>
      <c r="AO364" s="17">
        <v>0</v>
      </c>
      <c r="AP364" s="17">
        <v>0</v>
      </c>
      <c r="AQ364" s="17">
        <v>0</v>
      </c>
      <c r="AR364" s="17">
        <v>0</v>
      </c>
      <c r="AS364" s="17">
        <v>0</v>
      </c>
      <c r="AT364" s="17">
        <v>0</v>
      </c>
      <c r="AU364" s="17">
        <v>0</v>
      </c>
      <c r="AV364" s="17">
        <v>0</v>
      </c>
      <c r="AW364" s="17">
        <v>0</v>
      </c>
      <c r="AX364" s="17">
        <v>0</v>
      </c>
      <c r="AY364" s="17">
        <v>0</v>
      </c>
      <c r="AZ364" s="17">
        <v>0</v>
      </c>
      <c r="BA364" s="17">
        <v>0</v>
      </c>
      <c r="BB364" s="17">
        <v>0</v>
      </c>
      <c r="BC364" s="17">
        <v>0</v>
      </c>
      <c r="BD364" s="17">
        <v>0</v>
      </c>
      <c r="BE364" s="17">
        <v>0</v>
      </c>
      <c r="BF364" s="17">
        <v>0</v>
      </c>
      <c r="BG364" s="17">
        <v>0</v>
      </c>
      <c r="BH364" s="17">
        <v>0</v>
      </c>
      <c r="BI364" s="17">
        <v>0</v>
      </c>
      <c r="BJ364" s="17">
        <v>0</v>
      </c>
      <c r="BK364" s="17">
        <v>0</v>
      </c>
      <c r="BL364" s="17">
        <v>0</v>
      </c>
      <c r="BM364" s="17">
        <v>0</v>
      </c>
      <c r="BN364" s="17">
        <v>0</v>
      </c>
      <c r="BO364" s="17">
        <v>0</v>
      </c>
      <c r="BP364" s="17">
        <v>0</v>
      </c>
      <c r="BQ364" s="17">
        <v>0</v>
      </c>
      <c r="BR364" s="17">
        <v>0</v>
      </c>
      <c r="BS364" s="17">
        <v>0</v>
      </c>
      <c r="BT364" s="17">
        <v>0</v>
      </c>
      <c r="BU364" s="17">
        <v>0</v>
      </c>
      <c r="BV364" s="17">
        <v>0</v>
      </c>
      <c r="BW364" s="17" t="s">
        <v>277</v>
      </c>
      <c r="BX364" s="17">
        <v>0</v>
      </c>
      <c r="BY364" s="17">
        <v>0</v>
      </c>
      <c r="BZ364" s="17">
        <v>0</v>
      </c>
      <c r="CA364" s="17">
        <v>0</v>
      </c>
      <c r="CB364" s="17">
        <v>0</v>
      </c>
      <c r="CC364" s="17">
        <v>0</v>
      </c>
    </row>
    <row r="365" spans="1:81" x14ac:dyDescent="0.3">
      <c r="A365" t="s">
        <v>102</v>
      </c>
      <c r="B365" t="s">
        <v>85</v>
      </c>
      <c r="C365" t="s">
        <v>13</v>
      </c>
      <c r="D365">
        <v>109793523</v>
      </c>
      <c r="E365" t="s">
        <v>20</v>
      </c>
      <c r="F365" t="s">
        <v>70</v>
      </c>
      <c r="G365">
        <v>-56.63</v>
      </c>
      <c r="H365">
        <v>582.36</v>
      </c>
      <c r="I365">
        <v>638.99</v>
      </c>
      <c r="J365">
        <v>2814.16</v>
      </c>
      <c r="K365">
        <v>44432.79</v>
      </c>
      <c r="L365">
        <v>0.7</v>
      </c>
      <c r="M365">
        <v>2831.1789250689694</v>
      </c>
      <c r="N365">
        <v>63.34</v>
      </c>
      <c r="O365">
        <v>0.99</v>
      </c>
      <c r="P365">
        <v>0.31</v>
      </c>
      <c r="Q365">
        <v>0.75</v>
      </c>
      <c r="R365">
        <v>0.73</v>
      </c>
      <c r="S365" t="s">
        <v>123</v>
      </c>
      <c r="T365" t="s">
        <v>123</v>
      </c>
      <c r="U365" s="17">
        <v>0</v>
      </c>
      <c r="V365" t="s">
        <v>277</v>
      </c>
      <c r="W365" t="s">
        <v>290</v>
      </c>
      <c r="X365" s="17">
        <v>0</v>
      </c>
      <c r="Y365" s="17">
        <v>0</v>
      </c>
      <c r="Z365" s="17">
        <v>0</v>
      </c>
      <c r="AA365" s="17">
        <v>0</v>
      </c>
      <c r="AB365" s="17">
        <v>0</v>
      </c>
      <c r="AC365" s="17">
        <v>0</v>
      </c>
      <c r="AD365" s="17">
        <v>0</v>
      </c>
      <c r="AE365" s="17">
        <v>0</v>
      </c>
      <c r="AF365" s="17">
        <v>0</v>
      </c>
      <c r="AG365" s="17">
        <v>0</v>
      </c>
      <c r="AH365" s="17">
        <v>0</v>
      </c>
      <c r="AI365" s="17" t="s">
        <v>277</v>
      </c>
      <c r="AJ365" s="17">
        <v>0</v>
      </c>
      <c r="AK365" s="17">
        <v>0</v>
      </c>
      <c r="AL365" s="17">
        <v>0</v>
      </c>
      <c r="AM365" s="17">
        <v>0</v>
      </c>
      <c r="AN365" s="17">
        <v>0</v>
      </c>
      <c r="AO365" s="17">
        <v>0</v>
      </c>
      <c r="AP365" s="17">
        <v>0</v>
      </c>
      <c r="AQ365" s="17">
        <v>0</v>
      </c>
      <c r="AR365" s="17">
        <v>0</v>
      </c>
      <c r="AS365" s="17">
        <v>0</v>
      </c>
      <c r="AT365" s="17">
        <v>0</v>
      </c>
      <c r="AU365" s="17">
        <v>0</v>
      </c>
      <c r="AV365" s="17">
        <v>0</v>
      </c>
      <c r="AW365" s="17">
        <v>0</v>
      </c>
      <c r="AX365" s="17">
        <v>0</v>
      </c>
      <c r="AY365" s="17">
        <v>0</v>
      </c>
      <c r="AZ365" s="17">
        <v>0</v>
      </c>
      <c r="BA365" s="17">
        <v>0</v>
      </c>
      <c r="BB365" s="17">
        <v>0</v>
      </c>
      <c r="BC365" s="17">
        <v>0</v>
      </c>
      <c r="BD365" s="17">
        <v>0</v>
      </c>
      <c r="BE365" s="17">
        <v>0</v>
      </c>
      <c r="BF365" s="17">
        <v>0</v>
      </c>
      <c r="BG365" s="17">
        <v>0</v>
      </c>
      <c r="BH365" s="17">
        <v>0</v>
      </c>
      <c r="BI365" s="17">
        <v>0</v>
      </c>
      <c r="BJ365" s="17">
        <v>0</v>
      </c>
      <c r="BK365" s="17">
        <v>0</v>
      </c>
      <c r="BL365" s="17">
        <v>0</v>
      </c>
      <c r="BM365" s="17">
        <v>0</v>
      </c>
      <c r="BN365" s="17">
        <v>0</v>
      </c>
      <c r="BO365" s="17">
        <v>0</v>
      </c>
      <c r="BP365" s="17">
        <v>0</v>
      </c>
      <c r="BQ365" s="17">
        <v>0</v>
      </c>
      <c r="BR365" s="17">
        <v>0</v>
      </c>
      <c r="BS365" s="17">
        <v>0</v>
      </c>
      <c r="BT365" s="17">
        <v>0</v>
      </c>
      <c r="BU365" s="17">
        <v>0</v>
      </c>
      <c r="BV365" s="17">
        <v>0</v>
      </c>
      <c r="BW365" s="17" t="s">
        <v>277</v>
      </c>
      <c r="BX365" s="17">
        <v>0</v>
      </c>
      <c r="BY365" s="17">
        <v>0</v>
      </c>
      <c r="BZ365" s="17">
        <v>0</v>
      </c>
      <c r="CA365" s="17">
        <v>0</v>
      </c>
      <c r="CB365" s="17">
        <v>0</v>
      </c>
      <c r="CC365" s="17">
        <v>0</v>
      </c>
    </row>
    <row r="366" spans="1:81" x14ac:dyDescent="0.3">
      <c r="A366" t="s">
        <v>102</v>
      </c>
      <c r="B366" t="s">
        <v>85</v>
      </c>
      <c r="C366" t="s">
        <v>13</v>
      </c>
      <c r="D366">
        <v>109793523</v>
      </c>
      <c r="E366" t="s">
        <v>20</v>
      </c>
      <c r="F366" t="s">
        <v>71</v>
      </c>
      <c r="G366">
        <v>-56.49</v>
      </c>
      <c r="H366">
        <v>580.54999999999995</v>
      </c>
      <c r="I366">
        <v>637.04</v>
      </c>
      <c r="J366">
        <v>2855.49</v>
      </c>
      <c r="K366">
        <v>44905.71</v>
      </c>
      <c r="L366">
        <v>0.96</v>
      </c>
      <c r="M366">
        <v>2859.4476945183269</v>
      </c>
      <c r="N366">
        <v>63.59</v>
      </c>
      <c r="O366">
        <v>0.61</v>
      </c>
      <c r="P366">
        <v>-1.38</v>
      </c>
      <c r="Q366">
        <v>0.75</v>
      </c>
      <c r="R366">
        <v>0.82</v>
      </c>
      <c r="S366" t="s">
        <v>123</v>
      </c>
      <c r="T366" t="s">
        <v>123</v>
      </c>
      <c r="U366" s="17">
        <v>0</v>
      </c>
      <c r="V366" t="s">
        <v>277</v>
      </c>
      <c r="W366" t="s">
        <v>290</v>
      </c>
      <c r="X366" s="17">
        <v>0</v>
      </c>
      <c r="Y366" s="17">
        <v>0</v>
      </c>
      <c r="Z366" s="17">
        <v>0</v>
      </c>
      <c r="AA366" s="17">
        <v>0</v>
      </c>
      <c r="AB366" s="17">
        <v>0</v>
      </c>
      <c r="AC366" s="17">
        <v>0</v>
      </c>
      <c r="AD366" s="17">
        <v>0</v>
      </c>
      <c r="AE366" s="17">
        <v>0</v>
      </c>
      <c r="AF366" s="17">
        <v>0</v>
      </c>
      <c r="AG366" s="17">
        <v>0</v>
      </c>
      <c r="AH366" s="17">
        <v>0</v>
      </c>
      <c r="AI366" s="17" t="s">
        <v>277</v>
      </c>
      <c r="AJ366" s="17">
        <v>0</v>
      </c>
      <c r="AK366" s="17">
        <v>0</v>
      </c>
      <c r="AL366" s="17">
        <v>0</v>
      </c>
      <c r="AM366" s="17">
        <v>0</v>
      </c>
      <c r="AN366" s="17">
        <v>0</v>
      </c>
      <c r="AO366" s="17">
        <v>0</v>
      </c>
      <c r="AP366" s="17">
        <v>0</v>
      </c>
      <c r="AQ366" s="17">
        <v>0</v>
      </c>
      <c r="AR366" s="17">
        <v>0</v>
      </c>
      <c r="AS366" s="17">
        <v>0</v>
      </c>
      <c r="AT366" s="17">
        <v>0</v>
      </c>
      <c r="AU366" s="17">
        <v>0</v>
      </c>
      <c r="AV366" s="17">
        <v>0</v>
      </c>
      <c r="AW366" s="17">
        <v>0</v>
      </c>
      <c r="AX366" s="17">
        <v>0</v>
      </c>
      <c r="AY366" s="17">
        <v>0</v>
      </c>
      <c r="AZ366" s="17">
        <v>0</v>
      </c>
      <c r="BA366" s="17">
        <v>0</v>
      </c>
      <c r="BB366" s="17">
        <v>0</v>
      </c>
      <c r="BC366" s="17">
        <v>0</v>
      </c>
      <c r="BD366" s="17">
        <v>0</v>
      </c>
      <c r="BE366" s="17">
        <v>0</v>
      </c>
      <c r="BF366" s="17">
        <v>0</v>
      </c>
      <c r="BG366" s="17">
        <v>0</v>
      </c>
      <c r="BH366" s="17">
        <v>0</v>
      </c>
      <c r="BI366" s="17">
        <v>0</v>
      </c>
      <c r="BJ366" s="17">
        <v>0</v>
      </c>
      <c r="BK366" s="17">
        <v>0</v>
      </c>
      <c r="BL366" s="17">
        <v>0</v>
      </c>
      <c r="BM366" s="17">
        <v>0</v>
      </c>
      <c r="BN366" s="17">
        <v>0</v>
      </c>
      <c r="BO366" s="17">
        <v>0</v>
      </c>
      <c r="BP366" s="17">
        <v>0</v>
      </c>
      <c r="BQ366" s="17">
        <v>0</v>
      </c>
      <c r="BR366" s="17">
        <v>0</v>
      </c>
      <c r="BS366" s="17">
        <v>0</v>
      </c>
      <c r="BT366" s="17">
        <v>0</v>
      </c>
      <c r="BU366" s="17">
        <v>0</v>
      </c>
      <c r="BV366" s="17">
        <v>0</v>
      </c>
      <c r="BW366" s="17" t="s">
        <v>277</v>
      </c>
      <c r="BX366" s="17">
        <v>0</v>
      </c>
      <c r="BY366" s="17">
        <v>0</v>
      </c>
      <c r="BZ366" s="17">
        <v>0</v>
      </c>
      <c r="CA366" s="17">
        <v>0</v>
      </c>
      <c r="CB366" s="17">
        <v>0</v>
      </c>
      <c r="CC366" s="17">
        <v>0</v>
      </c>
    </row>
    <row r="367" spans="1:81" x14ac:dyDescent="0.3">
      <c r="A367" t="s">
        <v>102</v>
      </c>
      <c r="B367" t="s">
        <v>85</v>
      </c>
      <c r="C367" t="s">
        <v>13</v>
      </c>
      <c r="D367">
        <v>109793523</v>
      </c>
      <c r="E367" t="s">
        <v>20</v>
      </c>
      <c r="F367" t="s">
        <v>72</v>
      </c>
      <c r="G367">
        <v>-32.06</v>
      </c>
      <c r="H367">
        <v>521.96</v>
      </c>
      <c r="I367">
        <v>554.03</v>
      </c>
      <c r="J367">
        <v>2439.52</v>
      </c>
      <c r="K367">
        <v>38231.08</v>
      </c>
      <c r="L367">
        <v>1.05</v>
      </c>
      <c r="M367">
        <v>2414.0097888401851</v>
      </c>
      <c r="N367">
        <v>63.81</v>
      </c>
      <c r="O367">
        <v>0.09</v>
      </c>
      <c r="P367">
        <v>-2.13</v>
      </c>
      <c r="Q367">
        <v>0.9</v>
      </c>
      <c r="R367">
        <v>0.92</v>
      </c>
      <c r="S367" t="s">
        <v>123</v>
      </c>
      <c r="T367" t="s">
        <v>123</v>
      </c>
      <c r="U367" s="17">
        <v>0</v>
      </c>
      <c r="V367" t="s">
        <v>277</v>
      </c>
      <c r="W367" t="s">
        <v>290</v>
      </c>
      <c r="X367" s="17">
        <v>0</v>
      </c>
      <c r="Y367" s="17">
        <v>0</v>
      </c>
      <c r="Z367" s="17">
        <v>0</v>
      </c>
      <c r="AA367" s="17">
        <v>0</v>
      </c>
      <c r="AB367" s="17">
        <v>0</v>
      </c>
      <c r="AC367" s="17">
        <v>0</v>
      </c>
      <c r="AD367" s="17">
        <v>0</v>
      </c>
      <c r="AE367" s="17">
        <v>0</v>
      </c>
      <c r="AF367" s="17">
        <v>0</v>
      </c>
      <c r="AG367" s="17">
        <v>0</v>
      </c>
      <c r="AH367" s="17">
        <v>0</v>
      </c>
      <c r="AI367" s="17" t="s">
        <v>277</v>
      </c>
      <c r="AJ367" s="17">
        <v>0</v>
      </c>
      <c r="AK367" s="17">
        <v>0</v>
      </c>
      <c r="AL367" s="17">
        <v>0</v>
      </c>
      <c r="AM367" s="17">
        <v>0</v>
      </c>
      <c r="AN367" s="17">
        <v>0</v>
      </c>
      <c r="AO367" s="17">
        <v>0</v>
      </c>
      <c r="AP367" s="17">
        <v>0</v>
      </c>
      <c r="AQ367" s="17">
        <v>0</v>
      </c>
      <c r="AR367" s="17">
        <v>0</v>
      </c>
      <c r="AS367" s="17">
        <v>0</v>
      </c>
      <c r="AT367" s="17">
        <v>0</v>
      </c>
      <c r="AU367" s="17">
        <v>0</v>
      </c>
      <c r="AV367" s="17">
        <v>0</v>
      </c>
      <c r="AW367" s="17">
        <v>0</v>
      </c>
      <c r="AX367" s="17">
        <v>0</v>
      </c>
      <c r="AY367" s="17">
        <v>0</v>
      </c>
      <c r="AZ367" s="17">
        <v>0</v>
      </c>
      <c r="BA367" s="17">
        <v>0</v>
      </c>
      <c r="BB367" s="17">
        <v>0</v>
      </c>
      <c r="BC367" s="17">
        <v>0</v>
      </c>
      <c r="BD367" s="17">
        <v>0</v>
      </c>
      <c r="BE367" s="17">
        <v>0</v>
      </c>
      <c r="BF367" s="17">
        <v>0</v>
      </c>
      <c r="BG367" s="17">
        <v>0</v>
      </c>
      <c r="BH367" s="17">
        <v>0</v>
      </c>
      <c r="BI367" s="17">
        <v>0</v>
      </c>
      <c r="BJ367" s="17">
        <v>0</v>
      </c>
      <c r="BK367" s="17">
        <v>0</v>
      </c>
      <c r="BL367" s="17">
        <v>0</v>
      </c>
      <c r="BM367" s="17">
        <v>0</v>
      </c>
      <c r="BN367" s="17">
        <v>0</v>
      </c>
      <c r="BO367" s="17">
        <v>0</v>
      </c>
      <c r="BP367" s="17">
        <v>0</v>
      </c>
      <c r="BQ367" s="17">
        <v>0</v>
      </c>
      <c r="BR367" s="17">
        <v>0</v>
      </c>
      <c r="BS367" s="17">
        <v>0</v>
      </c>
      <c r="BT367" s="17">
        <v>0</v>
      </c>
      <c r="BU367" s="17">
        <v>0</v>
      </c>
      <c r="BV367" s="17">
        <v>0</v>
      </c>
      <c r="BW367" s="17" t="s">
        <v>277</v>
      </c>
      <c r="BX367" s="17">
        <v>0</v>
      </c>
      <c r="BY367" s="17">
        <v>0</v>
      </c>
      <c r="BZ367" s="17">
        <v>0</v>
      </c>
      <c r="CA367" s="17">
        <v>0</v>
      </c>
      <c r="CB367" s="17">
        <v>0</v>
      </c>
      <c r="CC367" s="17">
        <v>0</v>
      </c>
    </row>
    <row r="368" spans="1:81" x14ac:dyDescent="0.3">
      <c r="A368" t="s">
        <v>102</v>
      </c>
      <c r="B368" t="s">
        <v>85</v>
      </c>
      <c r="C368" t="s">
        <v>13</v>
      </c>
      <c r="D368">
        <v>109793523</v>
      </c>
      <c r="E368" t="s">
        <v>20</v>
      </c>
      <c r="F368" t="s">
        <v>73</v>
      </c>
      <c r="G368">
        <v>-35.75</v>
      </c>
      <c r="H368">
        <v>521.16999999999996</v>
      </c>
      <c r="I368">
        <v>556.91</v>
      </c>
      <c r="J368">
        <v>2470.02</v>
      </c>
      <c r="K368">
        <v>38600.51</v>
      </c>
      <c r="L368">
        <v>0.98</v>
      </c>
      <c r="M368">
        <v>2430.1647327606402</v>
      </c>
      <c r="N368">
        <v>63.99</v>
      </c>
      <c r="O368">
        <v>0.3</v>
      </c>
      <c r="P368">
        <v>-2.33</v>
      </c>
      <c r="Q368">
        <v>0.9</v>
      </c>
      <c r="R368">
        <v>0.95</v>
      </c>
      <c r="S368" t="s">
        <v>123</v>
      </c>
      <c r="T368" t="s">
        <v>123</v>
      </c>
      <c r="U368" s="17">
        <v>0</v>
      </c>
      <c r="V368" t="s">
        <v>277</v>
      </c>
      <c r="W368" t="s">
        <v>290</v>
      </c>
      <c r="X368" s="17">
        <v>0</v>
      </c>
      <c r="Y368" s="17">
        <v>0</v>
      </c>
      <c r="Z368" s="17">
        <v>0</v>
      </c>
      <c r="AA368" s="17">
        <v>0</v>
      </c>
      <c r="AB368" s="17">
        <v>0</v>
      </c>
      <c r="AC368" s="17">
        <v>0</v>
      </c>
      <c r="AD368" s="17">
        <v>0</v>
      </c>
      <c r="AE368" s="17">
        <v>0</v>
      </c>
      <c r="AF368" s="17">
        <v>0</v>
      </c>
      <c r="AG368" s="17">
        <v>0</v>
      </c>
      <c r="AH368" s="17">
        <v>0</v>
      </c>
      <c r="AI368" s="17" t="s">
        <v>277</v>
      </c>
      <c r="AJ368" s="17">
        <v>0</v>
      </c>
      <c r="AK368" s="17">
        <v>0</v>
      </c>
      <c r="AL368" s="17">
        <v>0</v>
      </c>
      <c r="AM368" s="17">
        <v>0</v>
      </c>
      <c r="AN368" s="17">
        <v>0</v>
      </c>
      <c r="AO368" s="17">
        <v>0</v>
      </c>
      <c r="AP368" s="17">
        <v>0</v>
      </c>
      <c r="AQ368" s="17">
        <v>0</v>
      </c>
      <c r="AR368" s="17">
        <v>0</v>
      </c>
      <c r="AS368" s="17">
        <v>0</v>
      </c>
      <c r="AT368" s="17">
        <v>0</v>
      </c>
      <c r="AU368" s="17">
        <v>0</v>
      </c>
      <c r="AV368" s="17">
        <v>0</v>
      </c>
      <c r="AW368" s="17">
        <v>0</v>
      </c>
      <c r="AX368" s="17">
        <v>0</v>
      </c>
      <c r="AY368" s="17">
        <v>0</v>
      </c>
      <c r="AZ368" s="17">
        <v>0</v>
      </c>
      <c r="BA368" s="17">
        <v>0</v>
      </c>
      <c r="BB368" s="17">
        <v>0</v>
      </c>
      <c r="BC368" s="17">
        <v>0</v>
      </c>
      <c r="BD368" s="17">
        <v>0</v>
      </c>
      <c r="BE368" s="17">
        <v>0</v>
      </c>
      <c r="BF368" s="17">
        <v>0</v>
      </c>
      <c r="BG368" s="17">
        <v>0</v>
      </c>
      <c r="BH368" s="17">
        <v>0</v>
      </c>
      <c r="BI368" s="17">
        <v>0</v>
      </c>
      <c r="BJ368" s="17">
        <v>0</v>
      </c>
      <c r="BK368" s="17">
        <v>0</v>
      </c>
      <c r="BL368" s="17">
        <v>0</v>
      </c>
      <c r="BM368" s="17">
        <v>0</v>
      </c>
      <c r="BN368" s="17">
        <v>0</v>
      </c>
      <c r="BO368" s="17">
        <v>0</v>
      </c>
      <c r="BP368" s="17">
        <v>0</v>
      </c>
      <c r="BQ368" s="17">
        <v>0</v>
      </c>
      <c r="BR368" s="17">
        <v>0</v>
      </c>
      <c r="BS368" s="17">
        <v>0</v>
      </c>
      <c r="BT368" s="17">
        <v>0</v>
      </c>
      <c r="BU368" s="17">
        <v>0</v>
      </c>
      <c r="BV368" s="17">
        <v>0</v>
      </c>
      <c r="BW368" s="17" t="s">
        <v>277</v>
      </c>
      <c r="BX368" s="17">
        <v>0</v>
      </c>
      <c r="BY368" s="17">
        <v>0</v>
      </c>
      <c r="BZ368" s="17">
        <v>0</v>
      </c>
      <c r="CA368" s="17">
        <v>0</v>
      </c>
      <c r="CB368" s="17">
        <v>0</v>
      </c>
      <c r="CC368" s="17">
        <v>0</v>
      </c>
    </row>
    <row r="369" spans="1:81" x14ac:dyDescent="0.3">
      <c r="A369" t="s">
        <v>102</v>
      </c>
      <c r="B369" t="s">
        <v>85</v>
      </c>
      <c r="C369" t="s">
        <v>13</v>
      </c>
      <c r="D369">
        <v>109793523</v>
      </c>
      <c r="E369" t="s">
        <v>20</v>
      </c>
      <c r="F369" t="s">
        <v>74</v>
      </c>
      <c r="G369">
        <v>-51.54</v>
      </c>
      <c r="H369">
        <v>559.71</v>
      </c>
      <c r="I369">
        <v>611.25</v>
      </c>
      <c r="J369">
        <v>2591.77</v>
      </c>
      <c r="K369">
        <v>40405.4</v>
      </c>
      <c r="L369">
        <v>2.46</v>
      </c>
      <c r="M369">
        <v>2542.5690373126154</v>
      </c>
      <c r="N369">
        <v>64.14</v>
      </c>
      <c r="O369">
        <v>1.1599999999999999</v>
      </c>
      <c r="P369">
        <v>2.42</v>
      </c>
      <c r="Q369">
        <v>0.89</v>
      </c>
      <c r="R369">
        <v>0.83</v>
      </c>
      <c r="S369" t="s">
        <v>123</v>
      </c>
      <c r="T369" t="s">
        <v>123</v>
      </c>
      <c r="U369" s="17">
        <v>0</v>
      </c>
      <c r="V369" t="s">
        <v>277</v>
      </c>
      <c r="W369" t="s">
        <v>290</v>
      </c>
      <c r="X369" s="17">
        <v>0</v>
      </c>
      <c r="Y369" s="17">
        <v>0</v>
      </c>
      <c r="Z369" s="17">
        <v>0</v>
      </c>
      <c r="AA369" s="17">
        <v>0</v>
      </c>
      <c r="AB369" s="17">
        <v>0</v>
      </c>
      <c r="AC369" s="17">
        <v>0</v>
      </c>
      <c r="AD369" s="17">
        <v>0</v>
      </c>
      <c r="AE369" s="17">
        <v>0</v>
      </c>
      <c r="AF369" s="17">
        <v>0</v>
      </c>
      <c r="AG369" s="17">
        <v>0</v>
      </c>
      <c r="AH369" s="17">
        <v>0</v>
      </c>
      <c r="AI369" s="17" t="s">
        <v>277</v>
      </c>
      <c r="AJ369" s="17">
        <v>0</v>
      </c>
      <c r="AK369" s="17">
        <v>0</v>
      </c>
      <c r="AL369" s="17">
        <v>0</v>
      </c>
      <c r="AM369" s="17">
        <v>0</v>
      </c>
      <c r="AN369" s="17">
        <v>0</v>
      </c>
      <c r="AO369" s="17">
        <v>0</v>
      </c>
      <c r="AP369" s="17">
        <v>0</v>
      </c>
      <c r="AQ369" s="17">
        <v>0</v>
      </c>
      <c r="AR369" s="17">
        <v>0</v>
      </c>
      <c r="AS369" s="17">
        <v>0</v>
      </c>
      <c r="AT369" s="17">
        <v>0</v>
      </c>
      <c r="AU369" s="17">
        <v>0</v>
      </c>
      <c r="AV369" s="17">
        <v>0</v>
      </c>
      <c r="AW369" s="17">
        <v>0</v>
      </c>
      <c r="AX369" s="17">
        <v>0</v>
      </c>
      <c r="AY369" s="17">
        <v>0</v>
      </c>
      <c r="AZ369" s="17">
        <v>0</v>
      </c>
      <c r="BA369" s="17">
        <v>0</v>
      </c>
      <c r="BB369" s="17">
        <v>0</v>
      </c>
      <c r="BC369" s="17">
        <v>0</v>
      </c>
      <c r="BD369" s="17">
        <v>0</v>
      </c>
      <c r="BE369" s="17">
        <v>0</v>
      </c>
      <c r="BF369" s="17">
        <v>0</v>
      </c>
      <c r="BG369" s="17">
        <v>0</v>
      </c>
      <c r="BH369" s="17">
        <v>0</v>
      </c>
      <c r="BI369" s="17">
        <v>0</v>
      </c>
      <c r="BJ369" s="17">
        <v>0</v>
      </c>
      <c r="BK369" s="17">
        <v>0</v>
      </c>
      <c r="BL369" s="17">
        <v>0</v>
      </c>
      <c r="BM369" s="17">
        <v>0</v>
      </c>
      <c r="BN369" s="17">
        <v>0</v>
      </c>
      <c r="BO369" s="17">
        <v>0</v>
      </c>
      <c r="BP369" s="17">
        <v>0</v>
      </c>
      <c r="BQ369" s="17">
        <v>0</v>
      </c>
      <c r="BR369" s="17">
        <v>0</v>
      </c>
      <c r="BS369" s="17">
        <v>0</v>
      </c>
      <c r="BT369" s="17">
        <v>0</v>
      </c>
      <c r="BU369" s="17">
        <v>0</v>
      </c>
      <c r="BV369" s="17">
        <v>0</v>
      </c>
      <c r="BW369" s="17" t="s">
        <v>277</v>
      </c>
      <c r="BX369" s="17">
        <v>0</v>
      </c>
      <c r="BY369" s="17">
        <v>0</v>
      </c>
      <c r="BZ369" s="17">
        <v>0</v>
      </c>
      <c r="CA369" s="17">
        <v>0</v>
      </c>
      <c r="CB369" s="17">
        <v>0</v>
      </c>
      <c r="CC369" s="17">
        <v>0</v>
      </c>
    </row>
    <row r="370" spans="1:81" x14ac:dyDescent="0.3">
      <c r="A370" t="s">
        <v>102</v>
      </c>
      <c r="B370" t="s">
        <v>85</v>
      </c>
      <c r="C370" t="s">
        <v>13</v>
      </c>
      <c r="D370">
        <v>109793523</v>
      </c>
      <c r="E370" t="s">
        <v>20</v>
      </c>
      <c r="F370" t="s">
        <v>75</v>
      </c>
      <c r="G370">
        <v>-60.73</v>
      </c>
      <c r="H370">
        <v>613.29999999999995</v>
      </c>
      <c r="I370">
        <v>674.03</v>
      </c>
      <c r="J370">
        <v>2791.46</v>
      </c>
      <c r="K370">
        <v>43428.13</v>
      </c>
      <c r="L370">
        <v>1.82</v>
      </c>
      <c r="M370">
        <v>2705.8501327616673</v>
      </c>
      <c r="N370">
        <v>64.28</v>
      </c>
      <c r="O370">
        <v>2.1</v>
      </c>
      <c r="P370">
        <v>2.69</v>
      </c>
      <c r="Q370">
        <v>0.85</v>
      </c>
      <c r="R370">
        <v>0.87</v>
      </c>
      <c r="S370" t="s">
        <v>123</v>
      </c>
      <c r="T370" t="s">
        <v>123</v>
      </c>
      <c r="U370" s="17">
        <v>0</v>
      </c>
      <c r="V370" t="s">
        <v>277</v>
      </c>
      <c r="W370" t="s">
        <v>290</v>
      </c>
      <c r="X370" s="17">
        <v>0</v>
      </c>
      <c r="Y370" s="17">
        <v>0</v>
      </c>
      <c r="Z370" s="17">
        <v>0</v>
      </c>
      <c r="AA370" s="17">
        <v>0</v>
      </c>
      <c r="AB370" s="17">
        <v>0</v>
      </c>
      <c r="AC370" s="17">
        <v>0</v>
      </c>
      <c r="AD370" s="17">
        <v>0</v>
      </c>
      <c r="AE370" s="17">
        <v>0</v>
      </c>
      <c r="AF370" s="17">
        <v>0</v>
      </c>
      <c r="AG370" s="17">
        <v>0</v>
      </c>
      <c r="AH370" s="17">
        <v>0</v>
      </c>
      <c r="AI370" s="17" t="s">
        <v>277</v>
      </c>
      <c r="AJ370" s="17">
        <v>0</v>
      </c>
      <c r="AK370" s="17">
        <v>0</v>
      </c>
      <c r="AL370" s="17">
        <v>0</v>
      </c>
      <c r="AM370" s="17">
        <v>0</v>
      </c>
      <c r="AN370" s="17">
        <v>0</v>
      </c>
      <c r="AO370" s="17">
        <v>0</v>
      </c>
      <c r="AP370" s="17">
        <v>0</v>
      </c>
      <c r="AQ370" s="17">
        <v>0</v>
      </c>
      <c r="AR370" s="17">
        <v>0</v>
      </c>
      <c r="AS370" s="17">
        <v>0</v>
      </c>
      <c r="AT370" s="17">
        <v>0</v>
      </c>
      <c r="AU370" s="17">
        <v>0</v>
      </c>
      <c r="AV370" s="17">
        <v>0</v>
      </c>
      <c r="AW370" s="17">
        <v>0</v>
      </c>
      <c r="AX370" s="17">
        <v>0</v>
      </c>
      <c r="AY370" s="17">
        <v>0</v>
      </c>
      <c r="AZ370" s="17">
        <v>0</v>
      </c>
      <c r="BA370" s="17">
        <v>0</v>
      </c>
      <c r="BB370" s="17">
        <v>0</v>
      </c>
      <c r="BC370" s="17">
        <v>0</v>
      </c>
      <c r="BD370" s="17">
        <v>0</v>
      </c>
      <c r="BE370" s="17">
        <v>0</v>
      </c>
      <c r="BF370" s="17">
        <v>0</v>
      </c>
      <c r="BG370" s="17">
        <v>0</v>
      </c>
      <c r="BH370" s="17">
        <v>0</v>
      </c>
      <c r="BI370" s="17">
        <v>0</v>
      </c>
      <c r="BJ370" s="17">
        <v>0</v>
      </c>
      <c r="BK370" s="17">
        <v>0</v>
      </c>
      <c r="BL370" s="17">
        <v>0</v>
      </c>
      <c r="BM370" s="17">
        <v>0</v>
      </c>
      <c r="BN370" s="17">
        <v>0</v>
      </c>
      <c r="BO370" s="17">
        <v>0</v>
      </c>
      <c r="BP370" s="17">
        <v>0</v>
      </c>
      <c r="BQ370" s="17">
        <v>0</v>
      </c>
      <c r="BR370" s="17">
        <v>0</v>
      </c>
      <c r="BS370" s="17">
        <v>0</v>
      </c>
      <c r="BT370" s="17">
        <v>0</v>
      </c>
      <c r="BU370" s="17">
        <v>0</v>
      </c>
      <c r="BV370" s="17">
        <v>0</v>
      </c>
      <c r="BW370" s="17" t="s">
        <v>277</v>
      </c>
      <c r="BX370" s="17">
        <v>0</v>
      </c>
      <c r="BY370" s="17">
        <v>0</v>
      </c>
      <c r="BZ370" s="17">
        <v>0</v>
      </c>
      <c r="CA370" s="17">
        <v>0</v>
      </c>
      <c r="CB370" s="17">
        <v>0</v>
      </c>
      <c r="CC370" s="17">
        <v>0</v>
      </c>
    </row>
    <row r="371" spans="1:81" x14ac:dyDescent="0.3">
      <c r="A371" t="s">
        <v>102</v>
      </c>
      <c r="B371" t="s">
        <v>85</v>
      </c>
      <c r="C371" t="s">
        <v>13</v>
      </c>
      <c r="D371">
        <v>109793523</v>
      </c>
      <c r="E371" t="s">
        <v>20</v>
      </c>
      <c r="F371" t="s">
        <v>76</v>
      </c>
      <c r="G371">
        <v>-52.8</v>
      </c>
      <c r="H371">
        <v>596.38</v>
      </c>
      <c r="I371">
        <v>649.17999999999995</v>
      </c>
      <c r="J371">
        <v>2731.7</v>
      </c>
      <c r="K371">
        <v>42417.91</v>
      </c>
      <c r="L371">
        <v>1.89</v>
      </c>
      <c r="M371">
        <v>2613.6330903341013</v>
      </c>
      <c r="N371">
        <v>64.400000000000006</v>
      </c>
      <c r="O371">
        <v>1.3</v>
      </c>
      <c r="P371">
        <v>0.45</v>
      </c>
      <c r="Q371">
        <v>0.89</v>
      </c>
      <c r="R371">
        <v>0.89</v>
      </c>
      <c r="S371" t="s">
        <v>123</v>
      </c>
      <c r="T371" t="s">
        <v>123</v>
      </c>
      <c r="U371" s="17">
        <v>0</v>
      </c>
      <c r="V371" t="s">
        <v>277</v>
      </c>
      <c r="W371" t="s">
        <v>290</v>
      </c>
      <c r="X371" s="17">
        <v>0</v>
      </c>
      <c r="Y371" s="17">
        <v>0</v>
      </c>
      <c r="Z371" s="17">
        <v>0</v>
      </c>
      <c r="AA371" s="17">
        <v>0</v>
      </c>
      <c r="AB371" s="17">
        <v>0</v>
      </c>
      <c r="AC371" s="17">
        <v>0</v>
      </c>
      <c r="AD371" s="17">
        <v>0</v>
      </c>
      <c r="AE371" s="17">
        <v>0</v>
      </c>
      <c r="AF371" s="17">
        <v>0</v>
      </c>
      <c r="AG371" s="17">
        <v>0</v>
      </c>
      <c r="AH371" s="17">
        <v>0</v>
      </c>
      <c r="AI371" s="17" t="s">
        <v>277</v>
      </c>
      <c r="AJ371" s="17">
        <v>0</v>
      </c>
      <c r="AK371" s="17">
        <v>0</v>
      </c>
      <c r="AL371" s="17">
        <v>0</v>
      </c>
      <c r="AM371" s="17">
        <v>0</v>
      </c>
      <c r="AN371" s="17">
        <v>0</v>
      </c>
      <c r="AO371" s="17">
        <v>0</v>
      </c>
      <c r="AP371" s="17">
        <v>0</v>
      </c>
      <c r="AQ371" s="17">
        <v>0</v>
      </c>
      <c r="AR371" s="17">
        <v>0</v>
      </c>
      <c r="AS371" s="17">
        <v>0</v>
      </c>
      <c r="AT371" s="17">
        <v>0</v>
      </c>
      <c r="AU371" s="17">
        <v>0</v>
      </c>
      <c r="AV371" s="17">
        <v>0</v>
      </c>
      <c r="AW371" s="17">
        <v>0</v>
      </c>
      <c r="AX371" s="17">
        <v>0</v>
      </c>
      <c r="AY371" s="17">
        <v>0</v>
      </c>
      <c r="AZ371" s="17">
        <v>0</v>
      </c>
      <c r="BA371" s="17">
        <v>0</v>
      </c>
      <c r="BB371" s="17">
        <v>0</v>
      </c>
      <c r="BC371" s="17">
        <v>0</v>
      </c>
      <c r="BD371" s="17">
        <v>0</v>
      </c>
      <c r="BE371" s="17">
        <v>0</v>
      </c>
      <c r="BF371" s="17">
        <v>0</v>
      </c>
      <c r="BG371" s="17">
        <v>0</v>
      </c>
      <c r="BH371" s="17">
        <v>0</v>
      </c>
      <c r="BI371" s="17">
        <v>0</v>
      </c>
      <c r="BJ371" s="17">
        <v>0</v>
      </c>
      <c r="BK371" s="17">
        <v>0</v>
      </c>
      <c r="BL371" s="17">
        <v>0</v>
      </c>
      <c r="BM371" s="17">
        <v>0</v>
      </c>
      <c r="BN371" s="17">
        <v>0</v>
      </c>
      <c r="BO371" s="17">
        <v>0</v>
      </c>
      <c r="BP371" s="17">
        <v>0</v>
      </c>
      <c r="BQ371" s="17">
        <v>0</v>
      </c>
      <c r="BR371" s="17">
        <v>0</v>
      </c>
      <c r="BS371" s="17">
        <v>0</v>
      </c>
      <c r="BT371" s="17">
        <v>0</v>
      </c>
      <c r="BU371" s="17">
        <v>0</v>
      </c>
      <c r="BV371" s="17">
        <v>0</v>
      </c>
      <c r="BW371" s="17" t="s">
        <v>277</v>
      </c>
      <c r="BX371" s="17">
        <v>0</v>
      </c>
      <c r="BY371" s="17">
        <v>0</v>
      </c>
      <c r="BZ371" s="17">
        <v>0</v>
      </c>
      <c r="CA371" s="17">
        <v>0</v>
      </c>
      <c r="CB371" s="17">
        <v>0</v>
      </c>
      <c r="CC371" s="17">
        <v>0</v>
      </c>
    </row>
    <row r="372" spans="1:81" x14ac:dyDescent="0.3">
      <c r="A372" t="s">
        <v>102</v>
      </c>
      <c r="B372" t="s">
        <v>85</v>
      </c>
      <c r="C372" t="s">
        <v>13</v>
      </c>
      <c r="D372">
        <v>109793523</v>
      </c>
      <c r="E372" t="s">
        <v>20</v>
      </c>
      <c r="F372" t="s">
        <v>9</v>
      </c>
      <c r="G372">
        <v>-65.67</v>
      </c>
      <c r="H372">
        <v>506.36</v>
      </c>
      <c r="I372">
        <v>572.03</v>
      </c>
      <c r="J372">
        <v>2640.4</v>
      </c>
      <c r="K372">
        <v>40949.11</v>
      </c>
      <c r="L372">
        <v>-7.68</v>
      </c>
      <c r="M372">
        <v>2460.8810577329582</v>
      </c>
      <c r="N372">
        <v>64.48</v>
      </c>
      <c r="O372">
        <v>0.52</v>
      </c>
      <c r="P372">
        <v>-2.2000000000000002</v>
      </c>
      <c r="Q372">
        <v>0.88</v>
      </c>
      <c r="R372">
        <v>0.81</v>
      </c>
      <c r="S372" t="s">
        <v>123</v>
      </c>
      <c r="T372" t="s">
        <v>123</v>
      </c>
      <c r="U372" s="17">
        <v>0</v>
      </c>
      <c r="V372" t="s">
        <v>277</v>
      </c>
      <c r="W372" t="s">
        <v>290</v>
      </c>
      <c r="X372" s="17">
        <v>0</v>
      </c>
      <c r="Y372" s="17">
        <v>0</v>
      </c>
      <c r="Z372" s="17">
        <v>0</v>
      </c>
      <c r="AA372" s="17">
        <v>0</v>
      </c>
      <c r="AB372" s="17">
        <v>0</v>
      </c>
      <c r="AC372" s="17">
        <v>0</v>
      </c>
      <c r="AD372" s="17">
        <v>0</v>
      </c>
      <c r="AE372" s="17">
        <v>0</v>
      </c>
      <c r="AF372" s="17">
        <v>0</v>
      </c>
      <c r="AG372" s="17">
        <v>0</v>
      </c>
      <c r="AH372" s="17">
        <v>0</v>
      </c>
      <c r="AI372" s="17" t="s">
        <v>277</v>
      </c>
      <c r="AJ372" s="17">
        <v>0</v>
      </c>
      <c r="AK372" s="17">
        <v>0</v>
      </c>
      <c r="AL372" s="17">
        <v>0</v>
      </c>
      <c r="AM372" s="17">
        <v>0</v>
      </c>
      <c r="AN372" s="17">
        <v>0</v>
      </c>
      <c r="AO372" s="17">
        <v>0</v>
      </c>
      <c r="AP372" s="17">
        <v>0</v>
      </c>
      <c r="AQ372" s="17">
        <v>0</v>
      </c>
      <c r="AR372" s="17">
        <v>0</v>
      </c>
      <c r="AS372" s="17">
        <v>0</v>
      </c>
      <c r="AT372" s="17">
        <v>0</v>
      </c>
      <c r="AU372" s="17">
        <v>0</v>
      </c>
      <c r="AV372" s="17">
        <v>0</v>
      </c>
      <c r="AW372" s="17">
        <v>0</v>
      </c>
      <c r="AX372" s="17">
        <v>0</v>
      </c>
      <c r="AY372" s="17">
        <v>0</v>
      </c>
      <c r="AZ372" s="17">
        <v>0</v>
      </c>
      <c r="BA372" s="17">
        <v>0</v>
      </c>
      <c r="BB372" s="17">
        <v>0</v>
      </c>
      <c r="BC372" s="17">
        <v>0</v>
      </c>
      <c r="BD372" s="17">
        <v>0</v>
      </c>
      <c r="BE372" s="17">
        <v>0</v>
      </c>
      <c r="BF372" s="17">
        <v>0</v>
      </c>
      <c r="BG372" s="17">
        <v>0</v>
      </c>
      <c r="BH372" s="17">
        <v>0</v>
      </c>
      <c r="BI372" s="17">
        <v>0</v>
      </c>
      <c r="BJ372" s="17">
        <v>0</v>
      </c>
      <c r="BK372" s="17">
        <v>0</v>
      </c>
      <c r="BL372" s="17">
        <v>0</v>
      </c>
      <c r="BM372" s="17">
        <v>0</v>
      </c>
      <c r="BN372" s="17">
        <v>0</v>
      </c>
      <c r="BO372" s="17">
        <v>0</v>
      </c>
      <c r="BP372" s="17">
        <v>0</v>
      </c>
      <c r="BQ372" s="17">
        <v>0</v>
      </c>
      <c r="BR372" s="17">
        <v>0</v>
      </c>
      <c r="BS372" s="17">
        <v>0</v>
      </c>
      <c r="BT372" s="17">
        <v>0</v>
      </c>
      <c r="BU372" s="17">
        <v>0</v>
      </c>
      <c r="BV372" s="17">
        <v>0</v>
      </c>
      <c r="BW372" s="17" t="s">
        <v>277</v>
      </c>
      <c r="BX372" s="17">
        <v>0</v>
      </c>
      <c r="BY372" s="17">
        <v>0</v>
      </c>
      <c r="BZ372" s="17">
        <v>0</v>
      </c>
      <c r="CA372" s="17">
        <v>0</v>
      </c>
      <c r="CB372" s="17">
        <v>0</v>
      </c>
      <c r="CC372" s="17">
        <v>0</v>
      </c>
    </row>
    <row r="373" spans="1:81" x14ac:dyDescent="0.3">
      <c r="A373" t="s">
        <v>102</v>
      </c>
      <c r="B373" t="s">
        <v>85</v>
      </c>
      <c r="C373" t="s">
        <v>13</v>
      </c>
      <c r="D373">
        <v>109793523</v>
      </c>
      <c r="E373" t="s">
        <v>20</v>
      </c>
      <c r="F373" t="s">
        <v>77</v>
      </c>
      <c r="G373">
        <v>-79.45</v>
      </c>
      <c r="H373">
        <v>622.1</v>
      </c>
      <c r="I373">
        <v>701.55</v>
      </c>
      <c r="J373">
        <v>2956.72</v>
      </c>
      <c r="K373">
        <v>45818.35</v>
      </c>
      <c r="L373">
        <v>6.36</v>
      </c>
      <c r="M373">
        <v>2711.427080113308</v>
      </c>
      <c r="N373">
        <v>64.53</v>
      </c>
      <c r="O373">
        <v>2.0699999999999998</v>
      </c>
      <c r="P373">
        <v>9.2899999999999991</v>
      </c>
      <c r="Q373">
        <v>0.85</v>
      </c>
      <c r="R373">
        <v>0.88</v>
      </c>
      <c r="S373" t="s">
        <v>123</v>
      </c>
      <c r="T373" t="s">
        <v>123</v>
      </c>
      <c r="U373" s="17">
        <v>0</v>
      </c>
      <c r="V373" t="s">
        <v>277</v>
      </c>
      <c r="W373" t="s">
        <v>290</v>
      </c>
      <c r="X373" s="17">
        <v>0</v>
      </c>
      <c r="Y373" s="17">
        <v>0</v>
      </c>
      <c r="Z373" s="17">
        <v>0</v>
      </c>
      <c r="AA373" s="17">
        <v>0</v>
      </c>
      <c r="AB373" s="17">
        <v>0</v>
      </c>
      <c r="AC373" s="17">
        <v>0</v>
      </c>
      <c r="AD373" s="17">
        <v>0</v>
      </c>
      <c r="AE373" s="17">
        <v>0</v>
      </c>
      <c r="AF373" s="17">
        <v>0</v>
      </c>
      <c r="AG373" s="17">
        <v>0</v>
      </c>
      <c r="AH373" s="17">
        <v>0</v>
      </c>
      <c r="AI373" s="17" t="s">
        <v>277</v>
      </c>
      <c r="AJ373" s="17">
        <v>0</v>
      </c>
      <c r="AK373" s="17">
        <v>0</v>
      </c>
      <c r="AL373" s="17">
        <v>0</v>
      </c>
      <c r="AM373" s="17">
        <v>0</v>
      </c>
      <c r="AN373" s="17">
        <v>0</v>
      </c>
      <c r="AO373" s="17">
        <v>0</v>
      </c>
      <c r="AP373" s="17">
        <v>0</v>
      </c>
      <c r="AQ373" s="17">
        <v>0</v>
      </c>
      <c r="AR373" s="17">
        <v>0</v>
      </c>
      <c r="AS373" s="17">
        <v>0</v>
      </c>
      <c r="AT373" s="17">
        <v>0</v>
      </c>
      <c r="AU373" s="17">
        <v>0</v>
      </c>
      <c r="AV373" s="17">
        <v>0</v>
      </c>
      <c r="AW373" s="17">
        <v>0</v>
      </c>
      <c r="AX373" s="17">
        <v>0</v>
      </c>
      <c r="AY373" s="17">
        <v>0</v>
      </c>
      <c r="AZ373" s="17">
        <v>0</v>
      </c>
      <c r="BA373" s="17">
        <v>0</v>
      </c>
      <c r="BB373" s="17">
        <v>0</v>
      </c>
      <c r="BC373" s="17">
        <v>0</v>
      </c>
      <c r="BD373" s="17">
        <v>0</v>
      </c>
      <c r="BE373" s="17">
        <v>0</v>
      </c>
      <c r="BF373" s="17">
        <v>0</v>
      </c>
      <c r="BG373" s="17">
        <v>0</v>
      </c>
      <c r="BH373" s="17">
        <v>0</v>
      </c>
      <c r="BI373" s="17">
        <v>0</v>
      </c>
      <c r="BJ373" s="17">
        <v>0</v>
      </c>
      <c r="BK373" s="17">
        <v>0</v>
      </c>
      <c r="BL373" s="17">
        <v>0</v>
      </c>
      <c r="BM373" s="17">
        <v>0</v>
      </c>
      <c r="BN373" s="17">
        <v>0</v>
      </c>
      <c r="BO373" s="17">
        <v>0</v>
      </c>
      <c r="BP373" s="17">
        <v>0</v>
      </c>
      <c r="BQ373" s="17">
        <v>0</v>
      </c>
      <c r="BR373" s="17">
        <v>0</v>
      </c>
      <c r="BS373" s="17">
        <v>0</v>
      </c>
      <c r="BT373" s="17">
        <v>0</v>
      </c>
      <c r="BU373" s="17">
        <v>0</v>
      </c>
      <c r="BV373" s="17">
        <v>0</v>
      </c>
      <c r="BW373" s="17" t="s">
        <v>277</v>
      </c>
      <c r="BX373" s="17">
        <v>0</v>
      </c>
      <c r="BY373" s="17">
        <v>0</v>
      </c>
      <c r="BZ373" s="17">
        <v>0</v>
      </c>
      <c r="CA373" s="17">
        <v>0</v>
      </c>
      <c r="CB373" s="17">
        <v>0</v>
      </c>
      <c r="CC373" s="17">
        <v>0</v>
      </c>
    </row>
    <row r="374" spans="1:81" x14ac:dyDescent="0.3">
      <c r="A374" t="s">
        <v>102</v>
      </c>
      <c r="B374" t="s">
        <v>85</v>
      </c>
      <c r="C374" t="s">
        <v>13</v>
      </c>
      <c r="D374">
        <v>109793523</v>
      </c>
      <c r="E374" t="s">
        <v>20</v>
      </c>
      <c r="F374" t="s">
        <v>78</v>
      </c>
      <c r="G374">
        <v>-144.27000000000001</v>
      </c>
      <c r="H374">
        <v>669.61</v>
      </c>
      <c r="I374">
        <v>813.87</v>
      </c>
      <c r="J374">
        <v>2774.49</v>
      </c>
      <c r="K374">
        <v>0</v>
      </c>
      <c r="L374">
        <v>2.5299999999999998</v>
      </c>
      <c r="M374">
        <v>2476.0739976555942</v>
      </c>
      <c r="N374">
        <v>0</v>
      </c>
      <c r="O374">
        <v>5.91</v>
      </c>
      <c r="P374">
        <v>25.51</v>
      </c>
      <c r="Q374">
        <v>0.95</v>
      </c>
      <c r="R374">
        <v>0.94</v>
      </c>
      <c r="S374" t="s">
        <v>123</v>
      </c>
      <c r="T374" t="s">
        <v>123</v>
      </c>
      <c r="U374" s="17">
        <v>0</v>
      </c>
      <c r="V374" t="s">
        <v>277</v>
      </c>
      <c r="W374" t="s">
        <v>290</v>
      </c>
      <c r="X374" s="17">
        <v>0</v>
      </c>
      <c r="Y374" s="17">
        <v>0</v>
      </c>
      <c r="Z374" s="17">
        <v>0</v>
      </c>
      <c r="AA374" s="17">
        <v>0</v>
      </c>
      <c r="AB374" s="17">
        <v>0</v>
      </c>
      <c r="AC374" s="17">
        <v>0</v>
      </c>
      <c r="AD374" s="17">
        <v>0</v>
      </c>
      <c r="AE374" s="17">
        <v>0</v>
      </c>
      <c r="AF374" s="17">
        <v>0</v>
      </c>
      <c r="AG374" s="17">
        <v>0</v>
      </c>
      <c r="AH374" s="17">
        <v>0</v>
      </c>
      <c r="AI374" s="17" t="s">
        <v>277</v>
      </c>
      <c r="AJ374" s="17">
        <v>0</v>
      </c>
      <c r="AK374" s="17">
        <v>0</v>
      </c>
      <c r="AL374" s="17">
        <v>0</v>
      </c>
      <c r="AM374" s="17">
        <v>0</v>
      </c>
      <c r="AN374" s="17">
        <v>0</v>
      </c>
      <c r="AO374" s="17">
        <v>0</v>
      </c>
      <c r="AP374" s="17">
        <v>0</v>
      </c>
      <c r="AQ374" s="17">
        <v>0</v>
      </c>
      <c r="AR374" s="17">
        <v>0</v>
      </c>
      <c r="AS374" s="17">
        <v>0</v>
      </c>
      <c r="AT374" s="17">
        <v>0</v>
      </c>
      <c r="AU374" s="17">
        <v>0</v>
      </c>
      <c r="AV374" s="17">
        <v>0</v>
      </c>
      <c r="AW374" s="17">
        <v>0</v>
      </c>
      <c r="AX374" s="17">
        <v>0</v>
      </c>
      <c r="AY374" s="17">
        <v>0</v>
      </c>
      <c r="AZ374" s="17">
        <v>0</v>
      </c>
      <c r="BA374" s="17">
        <v>0</v>
      </c>
      <c r="BB374" s="17">
        <v>0</v>
      </c>
      <c r="BC374" s="17">
        <v>0</v>
      </c>
      <c r="BD374" s="17">
        <v>0</v>
      </c>
      <c r="BE374" s="17">
        <v>0</v>
      </c>
      <c r="BF374" s="17">
        <v>0</v>
      </c>
      <c r="BG374" s="17">
        <v>0</v>
      </c>
      <c r="BH374" s="17">
        <v>0</v>
      </c>
      <c r="BI374" s="17">
        <v>0</v>
      </c>
      <c r="BJ374" s="17">
        <v>0</v>
      </c>
      <c r="BK374" s="17">
        <v>0</v>
      </c>
      <c r="BL374" s="17">
        <v>0</v>
      </c>
      <c r="BM374" s="17">
        <v>0</v>
      </c>
      <c r="BN374" s="17">
        <v>0</v>
      </c>
      <c r="BO374" s="17">
        <v>0</v>
      </c>
      <c r="BP374" s="17">
        <v>0</v>
      </c>
      <c r="BQ374" s="17">
        <v>0</v>
      </c>
      <c r="BR374" s="17">
        <v>0</v>
      </c>
      <c r="BS374" s="17">
        <v>0</v>
      </c>
      <c r="BT374" s="17">
        <v>0</v>
      </c>
      <c r="BU374" s="17">
        <v>0</v>
      </c>
      <c r="BV374" s="17">
        <v>0</v>
      </c>
      <c r="BW374" s="17" t="s">
        <v>277</v>
      </c>
      <c r="BX374" s="17">
        <v>0</v>
      </c>
      <c r="BY374" s="17">
        <v>0</v>
      </c>
      <c r="BZ374" s="17">
        <v>0</v>
      </c>
      <c r="CA374" s="17">
        <v>0</v>
      </c>
      <c r="CB374" s="17">
        <v>0</v>
      </c>
      <c r="CC374" s="17">
        <v>0</v>
      </c>
    </row>
    <row r="375" spans="1:81" x14ac:dyDescent="0.3">
      <c r="A375" t="s">
        <v>102</v>
      </c>
      <c r="B375" t="s">
        <v>85</v>
      </c>
      <c r="C375" t="s">
        <v>13</v>
      </c>
      <c r="D375">
        <v>109793523</v>
      </c>
      <c r="E375" t="s">
        <v>20</v>
      </c>
      <c r="F375" t="s">
        <v>10</v>
      </c>
      <c r="G375">
        <v>-87.51</v>
      </c>
      <c r="H375">
        <v>691.52</v>
      </c>
      <c r="I375">
        <v>779.02</v>
      </c>
      <c r="J375">
        <v>3034.14</v>
      </c>
      <c r="K375">
        <v>0</v>
      </c>
      <c r="L375">
        <v>0.86</v>
      </c>
      <c r="M375">
        <v>2563.635977700339</v>
      </c>
      <c r="N375">
        <v>0</v>
      </c>
      <c r="O375">
        <v>5.66</v>
      </c>
      <c r="P375">
        <v>4.54</v>
      </c>
      <c r="Q375">
        <v>0.92</v>
      </c>
      <c r="R375">
        <v>0.9</v>
      </c>
      <c r="S375" t="s">
        <v>123</v>
      </c>
      <c r="T375" t="s">
        <v>123</v>
      </c>
      <c r="U375" s="17">
        <v>0</v>
      </c>
      <c r="V375" t="s">
        <v>277</v>
      </c>
      <c r="W375" t="s">
        <v>290</v>
      </c>
      <c r="X375" s="17">
        <v>0</v>
      </c>
      <c r="Y375" s="17">
        <v>0</v>
      </c>
      <c r="Z375" s="17">
        <v>0</v>
      </c>
      <c r="AA375" s="17">
        <v>0</v>
      </c>
      <c r="AB375" s="17">
        <v>0</v>
      </c>
      <c r="AC375" s="17">
        <v>0</v>
      </c>
      <c r="AD375" s="17">
        <v>0</v>
      </c>
      <c r="AE375" s="17">
        <v>0</v>
      </c>
      <c r="AF375" s="17">
        <v>0</v>
      </c>
      <c r="AG375" s="17">
        <v>0</v>
      </c>
      <c r="AH375" s="17">
        <v>0</v>
      </c>
      <c r="AI375" s="17" t="s">
        <v>277</v>
      </c>
      <c r="AJ375" s="17">
        <v>0</v>
      </c>
      <c r="AK375" s="17">
        <v>0</v>
      </c>
      <c r="AL375" s="17">
        <v>0</v>
      </c>
      <c r="AM375" s="17">
        <v>0</v>
      </c>
      <c r="AN375" s="17">
        <v>0</v>
      </c>
      <c r="AO375" s="17">
        <v>0</v>
      </c>
      <c r="AP375" s="17">
        <v>0</v>
      </c>
      <c r="AQ375" s="17">
        <v>0</v>
      </c>
      <c r="AR375" s="17">
        <v>0</v>
      </c>
      <c r="AS375" s="17">
        <v>0</v>
      </c>
      <c r="AT375" s="17">
        <v>0</v>
      </c>
      <c r="AU375" s="17">
        <v>0</v>
      </c>
      <c r="AV375" s="17">
        <v>0</v>
      </c>
      <c r="AW375" s="17">
        <v>0</v>
      </c>
      <c r="AX375" s="17">
        <v>0</v>
      </c>
      <c r="AY375" s="17">
        <v>0</v>
      </c>
      <c r="AZ375" s="17">
        <v>0</v>
      </c>
      <c r="BA375" s="17">
        <v>0</v>
      </c>
      <c r="BB375" s="17">
        <v>0</v>
      </c>
      <c r="BC375" s="17">
        <v>0</v>
      </c>
      <c r="BD375" s="17">
        <v>0</v>
      </c>
      <c r="BE375" s="17">
        <v>0</v>
      </c>
      <c r="BF375" s="17">
        <v>0</v>
      </c>
      <c r="BG375" s="17">
        <v>0</v>
      </c>
      <c r="BH375" s="17">
        <v>0</v>
      </c>
      <c r="BI375" s="17">
        <v>0</v>
      </c>
      <c r="BJ375" s="17">
        <v>0</v>
      </c>
      <c r="BK375" s="17">
        <v>0</v>
      </c>
      <c r="BL375" s="17">
        <v>0</v>
      </c>
      <c r="BM375" s="17">
        <v>0</v>
      </c>
      <c r="BN375" s="17">
        <v>0</v>
      </c>
      <c r="BO375" s="17">
        <v>0</v>
      </c>
      <c r="BP375" s="17">
        <v>0</v>
      </c>
      <c r="BQ375" s="17">
        <v>0</v>
      </c>
      <c r="BR375" s="17">
        <v>0</v>
      </c>
      <c r="BS375" s="17">
        <v>0</v>
      </c>
      <c r="BT375" s="17">
        <v>0</v>
      </c>
      <c r="BU375" s="17">
        <v>0</v>
      </c>
      <c r="BV375" s="17">
        <v>0</v>
      </c>
      <c r="BW375" s="17" t="s">
        <v>277</v>
      </c>
      <c r="BX375" s="17">
        <v>0</v>
      </c>
      <c r="BY375" s="17">
        <v>0</v>
      </c>
      <c r="BZ375" s="17">
        <v>0</v>
      </c>
      <c r="CA375" s="17">
        <v>0</v>
      </c>
      <c r="CB375" s="17">
        <v>0</v>
      </c>
      <c r="CC375" s="17">
        <v>0</v>
      </c>
    </row>
    <row r="376" spans="1:81" x14ac:dyDescent="0.3">
      <c r="A376" t="s">
        <v>113</v>
      </c>
      <c r="B376" t="s">
        <v>112</v>
      </c>
      <c r="C376" t="s">
        <v>18</v>
      </c>
      <c r="D376">
        <v>4135432</v>
      </c>
      <c r="E376" t="s">
        <v>22</v>
      </c>
      <c r="F376" t="s">
        <v>6</v>
      </c>
      <c r="G376">
        <v>-5.15</v>
      </c>
      <c r="H376">
        <v>18.29</v>
      </c>
      <c r="I376">
        <v>23.44</v>
      </c>
      <c r="J376">
        <v>329.11</v>
      </c>
      <c r="K376">
        <v>364.64</v>
      </c>
      <c r="L376">
        <v>4.3600000000000003</v>
      </c>
      <c r="M376">
        <v>1431.1436310078097</v>
      </c>
      <c r="N376">
        <v>870.45</v>
      </c>
      <c r="O376">
        <v>8.89</v>
      </c>
      <c r="P376">
        <v>9.1199999999999992</v>
      </c>
      <c r="Q376">
        <v>17.5</v>
      </c>
      <c r="R376">
        <v>18.07</v>
      </c>
      <c r="S376" t="s">
        <v>124</v>
      </c>
      <c r="T376" t="s">
        <v>183</v>
      </c>
      <c r="U376" s="17">
        <v>0</v>
      </c>
      <c r="V376" t="s">
        <v>291</v>
      </c>
      <c r="W376" t="s">
        <v>276</v>
      </c>
      <c r="X376" s="17">
        <v>0</v>
      </c>
      <c r="Y376" s="17">
        <v>0</v>
      </c>
      <c r="Z376" s="17">
        <v>0</v>
      </c>
      <c r="AA376" s="17">
        <v>0</v>
      </c>
      <c r="AB376" s="17">
        <v>0</v>
      </c>
      <c r="AC376" s="17">
        <v>0</v>
      </c>
      <c r="AD376" s="17">
        <v>0</v>
      </c>
      <c r="AE376" s="17">
        <v>0</v>
      </c>
      <c r="AF376" s="17">
        <v>0</v>
      </c>
      <c r="AG376" s="17">
        <v>0</v>
      </c>
      <c r="AH376" s="17">
        <v>0</v>
      </c>
      <c r="AI376" s="17" t="s">
        <v>277</v>
      </c>
      <c r="AJ376" s="17">
        <v>0</v>
      </c>
      <c r="AK376" s="17">
        <v>0</v>
      </c>
      <c r="AL376" s="17">
        <v>0</v>
      </c>
      <c r="AM376" s="17">
        <v>0</v>
      </c>
      <c r="AN376" s="17">
        <v>0</v>
      </c>
      <c r="AO376" s="17">
        <v>0</v>
      </c>
      <c r="AP376" s="17">
        <v>0</v>
      </c>
      <c r="AQ376" s="17">
        <v>0</v>
      </c>
      <c r="AR376" s="17">
        <v>0</v>
      </c>
      <c r="AS376" s="17">
        <v>0</v>
      </c>
      <c r="AT376" s="17">
        <v>0</v>
      </c>
      <c r="AU376" s="17">
        <v>0</v>
      </c>
      <c r="AV376" s="17">
        <v>0</v>
      </c>
      <c r="AW376" s="17">
        <v>0</v>
      </c>
      <c r="AX376" s="17">
        <v>0</v>
      </c>
      <c r="AY376" s="17">
        <v>0</v>
      </c>
      <c r="AZ376" s="17">
        <v>0</v>
      </c>
      <c r="BA376" s="17">
        <v>0</v>
      </c>
      <c r="BB376" s="17">
        <v>0</v>
      </c>
      <c r="BC376" s="17">
        <v>0</v>
      </c>
      <c r="BD376" s="17">
        <v>0</v>
      </c>
      <c r="BE376" s="17">
        <v>0</v>
      </c>
      <c r="BF376" s="17">
        <v>0</v>
      </c>
      <c r="BG376" s="17">
        <v>0</v>
      </c>
      <c r="BH376" s="17">
        <v>0</v>
      </c>
      <c r="BI376" s="17">
        <v>0</v>
      </c>
      <c r="BJ376" s="17">
        <v>0</v>
      </c>
      <c r="BK376" s="17">
        <v>0</v>
      </c>
      <c r="BL376" s="17">
        <v>0</v>
      </c>
      <c r="BM376" s="17">
        <v>0</v>
      </c>
      <c r="BN376" s="17">
        <v>0</v>
      </c>
      <c r="BO376" s="17">
        <v>0</v>
      </c>
      <c r="BP376" s="17">
        <v>0</v>
      </c>
      <c r="BQ376" s="17">
        <v>0</v>
      </c>
      <c r="BR376" s="17">
        <v>0</v>
      </c>
      <c r="BS376" s="17">
        <v>0</v>
      </c>
      <c r="BT376" s="17">
        <v>0</v>
      </c>
      <c r="BU376" s="17">
        <v>0</v>
      </c>
      <c r="BV376" s="17">
        <v>0</v>
      </c>
      <c r="BW376" s="17" t="s">
        <v>278</v>
      </c>
      <c r="BX376" s="17">
        <v>0</v>
      </c>
      <c r="BY376" s="17">
        <v>0</v>
      </c>
      <c r="BZ376" s="17">
        <v>0</v>
      </c>
      <c r="CA376" s="17">
        <v>0</v>
      </c>
      <c r="CB376" s="17">
        <v>0</v>
      </c>
      <c r="CC376" s="17">
        <v>0</v>
      </c>
    </row>
    <row r="377" spans="1:81" x14ac:dyDescent="0.3">
      <c r="A377" t="s">
        <v>113</v>
      </c>
      <c r="B377" t="s">
        <v>112</v>
      </c>
      <c r="C377" t="s">
        <v>18</v>
      </c>
      <c r="D377">
        <v>4135432</v>
      </c>
      <c r="E377" t="s">
        <v>22</v>
      </c>
      <c r="F377" t="s">
        <v>50</v>
      </c>
      <c r="G377">
        <v>-2.99</v>
      </c>
      <c r="H377">
        <v>18.09</v>
      </c>
      <c r="I377">
        <v>21.09</v>
      </c>
      <c r="J377">
        <v>290.73</v>
      </c>
      <c r="K377">
        <v>315.89999999999998</v>
      </c>
      <c r="L377">
        <v>1.64</v>
      </c>
      <c r="M377">
        <v>1142.017475024312</v>
      </c>
      <c r="N377">
        <v>888.94</v>
      </c>
      <c r="O377">
        <v>13.92</v>
      </c>
      <c r="P377">
        <v>13.73</v>
      </c>
      <c r="Q377">
        <v>22.74</v>
      </c>
      <c r="R377">
        <v>25.83</v>
      </c>
      <c r="S377" t="s">
        <v>124</v>
      </c>
      <c r="T377" t="s">
        <v>183</v>
      </c>
      <c r="U377" s="17">
        <v>0</v>
      </c>
      <c r="V377" t="s">
        <v>291</v>
      </c>
      <c r="W377" t="s">
        <v>276</v>
      </c>
      <c r="X377" s="17">
        <v>0</v>
      </c>
      <c r="Y377" s="17">
        <v>0</v>
      </c>
      <c r="Z377" s="17">
        <v>0</v>
      </c>
      <c r="AA377" s="17">
        <v>0</v>
      </c>
      <c r="AB377" s="17">
        <v>0</v>
      </c>
      <c r="AC377" s="17">
        <v>0</v>
      </c>
      <c r="AD377" s="17">
        <v>0</v>
      </c>
      <c r="AE377" s="17">
        <v>0</v>
      </c>
      <c r="AF377" s="17">
        <v>0</v>
      </c>
      <c r="AG377" s="17">
        <v>0</v>
      </c>
      <c r="AH377" s="17">
        <v>0</v>
      </c>
      <c r="AI377" s="17" t="s">
        <v>277</v>
      </c>
      <c r="AJ377" s="17">
        <v>0</v>
      </c>
      <c r="AK377" s="17">
        <v>0</v>
      </c>
      <c r="AL377" s="17">
        <v>0</v>
      </c>
      <c r="AM377" s="17">
        <v>0</v>
      </c>
      <c r="AN377" s="17">
        <v>0</v>
      </c>
      <c r="AO377" s="17">
        <v>0</v>
      </c>
      <c r="AP377" s="17">
        <v>0</v>
      </c>
      <c r="AQ377" s="17">
        <v>0</v>
      </c>
      <c r="AR377" s="17">
        <v>0</v>
      </c>
      <c r="AS377" s="17">
        <v>0</v>
      </c>
      <c r="AT377" s="17">
        <v>0</v>
      </c>
      <c r="AU377" s="17">
        <v>0</v>
      </c>
      <c r="AV377" s="17">
        <v>0</v>
      </c>
      <c r="AW377" s="17">
        <v>0</v>
      </c>
      <c r="AX377" s="17">
        <v>0</v>
      </c>
      <c r="AY377" s="17">
        <v>0</v>
      </c>
      <c r="AZ377" s="17">
        <v>0</v>
      </c>
      <c r="BA377" s="17">
        <v>0</v>
      </c>
      <c r="BB377" s="17">
        <v>0</v>
      </c>
      <c r="BC377" s="17">
        <v>0</v>
      </c>
      <c r="BD377" s="17">
        <v>0</v>
      </c>
      <c r="BE377" s="17">
        <v>0</v>
      </c>
      <c r="BF377" s="17">
        <v>0</v>
      </c>
      <c r="BG377" s="17">
        <v>0</v>
      </c>
      <c r="BH377" s="17">
        <v>0</v>
      </c>
      <c r="BI377" s="17">
        <v>0</v>
      </c>
      <c r="BJ377" s="17">
        <v>0</v>
      </c>
      <c r="BK377" s="17">
        <v>0</v>
      </c>
      <c r="BL377" s="17">
        <v>0</v>
      </c>
      <c r="BM377" s="17">
        <v>0</v>
      </c>
      <c r="BN377" s="17">
        <v>0</v>
      </c>
      <c r="BO377" s="17">
        <v>0</v>
      </c>
      <c r="BP377" s="17">
        <v>0</v>
      </c>
      <c r="BQ377" s="17">
        <v>0</v>
      </c>
      <c r="BR377" s="17">
        <v>0</v>
      </c>
      <c r="BS377" s="17">
        <v>0</v>
      </c>
      <c r="BT377" s="17">
        <v>0</v>
      </c>
      <c r="BU377" s="17">
        <v>0</v>
      </c>
      <c r="BV377" s="17">
        <v>0</v>
      </c>
      <c r="BW377" s="17" t="s">
        <v>278</v>
      </c>
      <c r="BX377" s="17">
        <v>0</v>
      </c>
      <c r="BY377" s="17">
        <v>0</v>
      </c>
      <c r="BZ377" s="17">
        <v>0</v>
      </c>
      <c r="CA377" s="17">
        <v>0</v>
      </c>
      <c r="CB377" s="17">
        <v>0</v>
      </c>
      <c r="CC377" s="17">
        <v>0</v>
      </c>
    </row>
    <row r="378" spans="1:81" x14ac:dyDescent="0.3">
      <c r="A378" t="s">
        <v>113</v>
      </c>
      <c r="B378" t="s">
        <v>112</v>
      </c>
      <c r="C378" t="s">
        <v>18</v>
      </c>
      <c r="D378">
        <v>4135432</v>
      </c>
      <c r="E378" t="s">
        <v>22</v>
      </c>
      <c r="F378" t="s">
        <v>51</v>
      </c>
      <c r="G378">
        <v>-2.91</v>
      </c>
      <c r="H378">
        <v>20.02</v>
      </c>
      <c r="I378">
        <v>22.93</v>
      </c>
      <c r="J378">
        <v>293.06</v>
      </c>
      <c r="K378">
        <v>312.07</v>
      </c>
      <c r="L378">
        <v>5.74</v>
      </c>
      <c r="M378">
        <v>959.67296778649393</v>
      </c>
      <c r="N378">
        <v>907.57</v>
      </c>
      <c r="O378">
        <v>11.74</v>
      </c>
      <c r="P378">
        <v>11.49</v>
      </c>
      <c r="Q378">
        <v>25.92</v>
      </c>
      <c r="R378">
        <v>26.2</v>
      </c>
      <c r="S378" t="s">
        <v>124</v>
      </c>
      <c r="T378" t="s">
        <v>183</v>
      </c>
      <c r="U378" s="17">
        <v>0</v>
      </c>
      <c r="V378" t="s">
        <v>291</v>
      </c>
      <c r="W378" t="s">
        <v>276</v>
      </c>
      <c r="X378" s="17">
        <v>0</v>
      </c>
      <c r="Y378" s="17">
        <v>0</v>
      </c>
      <c r="Z378" s="17">
        <v>0</v>
      </c>
      <c r="AA378" s="17">
        <v>0</v>
      </c>
      <c r="AB378" s="17">
        <v>0</v>
      </c>
      <c r="AC378" s="17">
        <v>0</v>
      </c>
      <c r="AD378" s="17">
        <v>0</v>
      </c>
      <c r="AE378" s="17">
        <v>0</v>
      </c>
      <c r="AF378" s="17">
        <v>0</v>
      </c>
      <c r="AG378" s="17">
        <v>0</v>
      </c>
      <c r="AH378" s="17">
        <v>0</v>
      </c>
      <c r="AI378" s="17" t="s">
        <v>277</v>
      </c>
      <c r="AJ378" s="17">
        <v>0</v>
      </c>
      <c r="AK378" s="17">
        <v>0</v>
      </c>
      <c r="AL378" s="17">
        <v>0</v>
      </c>
      <c r="AM378" s="17">
        <v>0</v>
      </c>
      <c r="AN378" s="17">
        <v>0</v>
      </c>
      <c r="AO378" s="17">
        <v>0</v>
      </c>
      <c r="AP378" s="17">
        <v>0</v>
      </c>
      <c r="AQ378" s="17">
        <v>0</v>
      </c>
      <c r="AR378" s="17">
        <v>0</v>
      </c>
      <c r="AS378" s="17">
        <v>0</v>
      </c>
      <c r="AT378" s="17">
        <v>0</v>
      </c>
      <c r="AU378" s="17">
        <v>0</v>
      </c>
      <c r="AV378" s="17">
        <v>0</v>
      </c>
      <c r="AW378" s="17">
        <v>0</v>
      </c>
      <c r="AX378" s="17">
        <v>0</v>
      </c>
      <c r="AY378" s="17">
        <v>0</v>
      </c>
      <c r="AZ378" s="17">
        <v>0</v>
      </c>
      <c r="BA378" s="17">
        <v>0</v>
      </c>
      <c r="BB378" s="17">
        <v>0</v>
      </c>
      <c r="BC378" s="17">
        <v>0</v>
      </c>
      <c r="BD378" s="17">
        <v>0</v>
      </c>
      <c r="BE378" s="17">
        <v>0</v>
      </c>
      <c r="BF378" s="17">
        <v>0</v>
      </c>
      <c r="BG378" s="17">
        <v>0</v>
      </c>
      <c r="BH378" s="17">
        <v>0</v>
      </c>
      <c r="BI378" s="17">
        <v>0</v>
      </c>
      <c r="BJ378" s="17">
        <v>0</v>
      </c>
      <c r="BK378" s="17">
        <v>0</v>
      </c>
      <c r="BL378" s="17">
        <v>0</v>
      </c>
      <c r="BM378" s="17">
        <v>0</v>
      </c>
      <c r="BN378" s="17">
        <v>0</v>
      </c>
      <c r="BO378" s="17">
        <v>0</v>
      </c>
      <c r="BP378" s="17">
        <v>0</v>
      </c>
      <c r="BQ378" s="17">
        <v>0</v>
      </c>
      <c r="BR378" s="17">
        <v>0</v>
      </c>
      <c r="BS378" s="17">
        <v>0</v>
      </c>
      <c r="BT378" s="17">
        <v>0</v>
      </c>
      <c r="BU378" s="17">
        <v>0</v>
      </c>
      <c r="BV378" s="17">
        <v>0</v>
      </c>
      <c r="BW378" s="17" t="s">
        <v>278</v>
      </c>
      <c r="BX378" s="17">
        <v>0</v>
      </c>
      <c r="BY378" s="17">
        <v>0</v>
      </c>
      <c r="BZ378" s="17">
        <v>0</v>
      </c>
      <c r="CA378" s="17">
        <v>0</v>
      </c>
      <c r="CB378" s="17">
        <v>0</v>
      </c>
      <c r="CC378" s="17">
        <v>0</v>
      </c>
    </row>
    <row r="379" spans="1:81" x14ac:dyDescent="0.3">
      <c r="A379" t="s">
        <v>113</v>
      </c>
      <c r="B379" t="s">
        <v>112</v>
      </c>
      <c r="C379" t="s">
        <v>18</v>
      </c>
      <c r="D379">
        <v>4135432</v>
      </c>
      <c r="E379" t="s">
        <v>22</v>
      </c>
      <c r="F379" t="s">
        <v>52</v>
      </c>
      <c r="G379">
        <v>-2.09</v>
      </c>
      <c r="H379">
        <v>22.02</v>
      </c>
      <c r="I379">
        <v>24.11</v>
      </c>
      <c r="J379">
        <v>287.94</v>
      </c>
      <c r="K379">
        <v>299.06</v>
      </c>
      <c r="L379">
        <v>4.95</v>
      </c>
      <c r="M379">
        <v>907.10706367373439</v>
      </c>
      <c r="N379">
        <v>926.35</v>
      </c>
      <c r="O379">
        <v>6.36</v>
      </c>
      <c r="P379">
        <v>7.87</v>
      </c>
      <c r="Q379">
        <v>30.49</v>
      </c>
      <c r="R379">
        <v>31.38</v>
      </c>
      <c r="S379" t="s">
        <v>124</v>
      </c>
      <c r="T379" t="s">
        <v>183</v>
      </c>
      <c r="U379" s="17">
        <v>0</v>
      </c>
      <c r="V379" t="s">
        <v>291</v>
      </c>
      <c r="W379" t="s">
        <v>276</v>
      </c>
      <c r="X379" s="17">
        <v>0</v>
      </c>
      <c r="Y379" s="17">
        <v>0</v>
      </c>
      <c r="Z379" s="17">
        <v>0</v>
      </c>
      <c r="AA379" s="17">
        <v>0</v>
      </c>
      <c r="AB379" s="17">
        <v>0</v>
      </c>
      <c r="AC379" s="17">
        <v>0</v>
      </c>
      <c r="AD379" s="17">
        <v>0</v>
      </c>
      <c r="AE379" s="17">
        <v>0</v>
      </c>
      <c r="AF379" s="17">
        <v>0</v>
      </c>
      <c r="AG379" s="17">
        <v>0</v>
      </c>
      <c r="AH379" s="17">
        <v>0</v>
      </c>
      <c r="AI379" s="17" t="s">
        <v>277</v>
      </c>
      <c r="AJ379" s="17">
        <v>0</v>
      </c>
      <c r="AK379" s="17">
        <v>0</v>
      </c>
      <c r="AL379" s="17">
        <v>0</v>
      </c>
      <c r="AM379" s="17">
        <v>0</v>
      </c>
      <c r="AN379" s="17">
        <v>0</v>
      </c>
      <c r="AO379" s="17">
        <v>0</v>
      </c>
      <c r="AP379" s="17">
        <v>0</v>
      </c>
      <c r="AQ379" s="17">
        <v>0</v>
      </c>
      <c r="AR379" s="17">
        <v>0</v>
      </c>
      <c r="AS379" s="17">
        <v>0</v>
      </c>
      <c r="AT379" s="17">
        <v>0</v>
      </c>
      <c r="AU379" s="17">
        <v>0</v>
      </c>
      <c r="AV379" s="17">
        <v>0</v>
      </c>
      <c r="AW379" s="17">
        <v>0</v>
      </c>
      <c r="AX379" s="17">
        <v>0</v>
      </c>
      <c r="AY379" s="17">
        <v>0</v>
      </c>
      <c r="AZ379" s="17">
        <v>0</v>
      </c>
      <c r="BA379" s="17">
        <v>0</v>
      </c>
      <c r="BB379" s="17">
        <v>0</v>
      </c>
      <c r="BC379" s="17">
        <v>0</v>
      </c>
      <c r="BD379" s="17">
        <v>0</v>
      </c>
      <c r="BE379" s="17">
        <v>0</v>
      </c>
      <c r="BF379" s="17">
        <v>0</v>
      </c>
      <c r="BG379" s="17">
        <v>0</v>
      </c>
      <c r="BH379" s="17">
        <v>0</v>
      </c>
      <c r="BI379" s="17">
        <v>0</v>
      </c>
      <c r="BJ379" s="17">
        <v>0</v>
      </c>
      <c r="BK379" s="17">
        <v>0</v>
      </c>
      <c r="BL379" s="17">
        <v>0</v>
      </c>
      <c r="BM379" s="17">
        <v>0</v>
      </c>
      <c r="BN379" s="17">
        <v>0</v>
      </c>
      <c r="BO379" s="17">
        <v>0</v>
      </c>
      <c r="BP379" s="17">
        <v>0</v>
      </c>
      <c r="BQ379" s="17">
        <v>0</v>
      </c>
      <c r="BR379" s="17">
        <v>0</v>
      </c>
      <c r="BS379" s="17">
        <v>0</v>
      </c>
      <c r="BT379" s="17">
        <v>0</v>
      </c>
      <c r="BU379" s="17">
        <v>0</v>
      </c>
      <c r="BV379" s="17">
        <v>0</v>
      </c>
      <c r="BW379" s="17" t="s">
        <v>278</v>
      </c>
      <c r="BX379" s="17">
        <v>0</v>
      </c>
      <c r="BY379" s="17">
        <v>0</v>
      </c>
      <c r="BZ379" s="17">
        <v>0</v>
      </c>
      <c r="CA379" s="17">
        <v>0</v>
      </c>
      <c r="CB379" s="17">
        <v>0</v>
      </c>
      <c r="CC379" s="17">
        <v>0</v>
      </c>
    </row>
    <row r="380" spans="1:81" x14ac:dyDescent="0.3">
      <c r="A380" t="s">
        <v>113</v>
      </c>
      <c r="B380" t="s">
        <v>112</v>
      </c>
      <c r="C380" t="s">
        <v>18</v>
      </c>
      <c r="D380">
        <v>4135432</v>
      </c>
      <c r="E380" t="s">
        <v>22</v>
      </c>
      <c r="F380" t="s">
        <v>53</v>
      </c>
      <c r="G380">
        <v>-4.1500000000000004</v>
      </c>
      <c r="H380">
        <v>25.52</v>
      </c>
      <c r="I380">
        <v>29.67</v>
      </c>
      <c r="J380">
        <v>328.8</v>
      </c>
      <c r="K380">
        <v>334.14</v>
      </c>
      <c r="L380">
        <v>7.03</v>
      </c>
      <c r="M380">
        <v>962.45412342366069</v>
      </c>
      <c r="N380">
        <v>945.26</v>
      </c>
      <c r="O380">
        <v>10.23</v>
      </c>
      <c r="P380">
        <v>9.9499999999999993</v>
      </c>
      <c r="Q380">
        <v>31.37</v>
      </c>
      <c r="R380">
        <v>31.38</v>
      </c>
      <c r="S380" t="s">
        <v>124</v>
      </c>
      <c r="T380" t="s">
        <v>183</v>
      </c>
      <c r="U380" s="17">
        <v>0</v>
      </c>
      <c r="V380" t="s">
        <v>291</v>
      </c>
      <c r="W380" t="s">
        <v>276</v>
      </c>
      <c r="X380" s="17">
        <v>0</v>
      </c>
      <c r="Y380" s="17">
        <v>0</v>
      </c>
      <c r="Z380" s="17">
        <v>0</v>
      </c>
      <c r="AA380" s="17">
        <v>0</v>
      </c>
      <c r="AB380" s="17">
        <v>0</v>
      </c>
      <c r="AC380" s="17">
        <v>0</v>
      </c>
      <c r="AD380" s="17">
        <v>0</v>
      </c>
      <c r="AE380" s="17">
        <v>0</v>
      </c>
      <c r="AF380" s="17">
        <v>0</v>
      </c>
      <c r="AG380" s="17">
        <v>0</v>
      </c>
      <c r="AH380" s="17">
        <v>0</v>
      </c>
      <c r="AI380" s="17" t="s">
        <v>277</v>
      </c>
      <c r="AJ380" s="17">
        <v>0</v>
      </c>
      <c r="AK380" s="17">
        <v>0</v>
      </c>
      <c r="AL380" s="17">
        <v>0</v>
      </c>
      <c r="AM380" s="17">
        <v>0</v>
      </c>
      <c r="AN380" s="17">
        <v>0</v>
      </c>
      <c r="AO380" s="17">
        <v>0</v>
      </c>
      <c r="AP380" s="17">
        <v>0</v>
      </c>
      <c r="AQ380" s="17">
        <v>0</v>
      </c>
      <c r="AR380" s="17">
        <v>0</v>
      </c>
      <c r="AS380" s="17">
        <v>0</v>
      </c>
      <c r="AT380" s="17">
        <v>0</v>
      </c>
      <c r="AU380" s="17">
        <v>0</v>
      </c>
      <c r="AV380" s="17">
        <v>0</v>
      </c>
      <c r="AW380" s="17">
        <v>0</v>
      </c>
      <c r="AX380" s="17">
        <v>0</v>
      </c>
      <c r="AY380" s="17">
        <v>0</v>
      </c>
      <c r="AZ380" s="17">
        <v>0</v>
      </c>
      <c r="BA380" s="17">
        <v>0</v>
      </c>
      <c r="BB380" s="17">
        <v>0</v>
      </c>
      <c r="BC380" s="17">
        <v>0</v>
      </c>
      <c r="BD380" s="17">
        <v>0</v>
      </c>
      <c r="BE380" s="17">
        <v>0</v>
      </c>
      <c r="BF380" s="17">
        <v>0</v>
      </c>
      <c r="BG380" s="17">
        <v>0</v>
      </c>
      <c r="BH380" s="17">
        <v>0</v>
      </c>
      <c r="BI380" s="17">
        <v>0</v>
      </c>
      <c r="BJ380" s="17">
        <v>0</v>
      </c>
      <c r="BK380" s="17">
        <v>0</v>
      </c>
      <c r="BL380" s="17">
        <v>0</v>
      </c>
      <c r="BM380" s="17">
        <v>0</v>
      </c>
      <c r="BN380" s="17">
        <v>0</v>
      </c>
      <c r="BO380" s="17">
        <v>0</v>
      </c>
      <c r="BP380" s="17">
        <v>0</v>
      </c>
      <c r="BQ380" s="17">
        <v>0</v>
      </c>
      <c r="BR380" s="17">
        <v>0</v>
      </c>
      <c r="BS380" s="17">
        <v>0</v>
      </c>
      <c r="BT380" s="17">
        <v>0</v>
      </c>
      <c r="BU380" s="17">
        <v>0</v>
      </c>
      <c r="BV380" s="17">
        <v>0</v>
      </c>
      <c r="BW380" s="17" t="s">
        <v>278</v>
      </c>
      <c r="BX380" s="17">
        <v>0</v>
      </c>
      <c r="BY380" s="17">
        <v>0</v>
      </c>
      <c r="BZ380" s="17">
        <v>0</v>
      </c>
      <c r="CA380" s="17">
        <v>0</v>
      </c>
      <c r="CB380" s="17">
        <v>0</v>
      </c>
      <c r="CC380" s="17">
        <v>0</v>
      </c>
    </row>
    <row r="381" spans="1:81" x14ac:dyDescent="0.3">
      <c r="A381" t="s">
        <v>113</v>
      </c>
      <c r="B381" t="s">
        <v>112</v>
      </c>
      <c r="C381" t="s">
        <v>18</v>
      </c>
      <c r="D381">
        <v>4135432</v>
      </c>
      <c r="E381" t="s">
        <v>22</v>
      </c>
      <c r="F381" t="s">
        <v>54</v>
      </c>
      <c r="G381">
        <v>-6.72</v>
      </c>
      <c r="H381">
        <v>31.24</v>
      </c>
      <c r="I381">
        <v>37.96</v>
      </c>
      <c r="J381">
        <v>373.13</v>
      </c>
      <c r="K381">
        <v>371.81</v>
      </c>
      <c r="L381">
        <v>7.81</v>
      </c>
      <c r="M381">
        <v>1006.5671760654866</v>
      </c>
      <c r="N381">
        <v>964.28</v>
      </c>
      <c r="O381">
        <v>10.210000000000001</v>
      </c>
      <c r="P381">
        <v>9.65</v>
      </c>
      <c r="Q381">
        <v>32.43</v>
      </c>
      <c r="R381">
        <v>35.18</v>
      </c>
      <c r="S381" t="s">
        <v>124</v>
      </c>
      <c r="T381" t="s">
        <v>183</v>
      </c>
      <c r="U381" s="17">
        <v>0</v>
      </c>
      <c r="V381" t="s">
        <v>291</v>
      </c>
      <c r="W381" t="s">
        <v>276</v>
      </c>
      <c r="X381" s="17">
        <v>0</v>
      </c>
      <c r="Y381" s="17">
        <v>0</v>
      </c>
      <c r="Z381" s="17">
        <v>0</v>
      </c>
      <c r="AA381" s="17">
        <v>0</v>
      </c>
      <c r="AB381" s="17">
        <v>0</v>
      </c>
      <c r="AC381" s="17">
        <v>0</v>
      </c>
      <c r="AD381" s="17">
        <v>0</v>
      </c>
      <c r="AE381" s="17">
        <v>0</v>
      </c>
      <c r="AF381" s="17">
        <v>0</v>
      </c>
      <c r="AG381" s="17">
        <v>0</v>
      </c>
      <c r="AH381" s="17">
        <v>0</v>
      </c>
      <c r="AI381" s="17" t="s">
        <v>277</v>
      </c>
      <c r="AJ381" s="17">
        <v>0</v>
      </c>
      <c r="AK381" s="17">
        <v>0</v>
      </c>
      <c r="AL381" s="17">
        <v>0</v>
      </c>
      <c r="AM381" s="17">
        <v>0</v>
      </c>
      <c r="AN381" s="17">
        <v>0</v>
      </c>
      <c r="AO381" s="17">
        <v>0</v>
      </c>
      <c r="AP381" s="17">
        <v>0</v>
      </c>
      <c r="AQ381" s="17">
        <v>0</v>
      </c>
      <c r="AR381" s="17">
        <v>0</v>
      </c>
      <c r="AS381" s="17">
        <v>0</v>
      </c>
      <c r="AT381" s="17">
        <v>0</v>
      </c>
      <c r="AU381" s="17">
        <v>0</v>
      </c>
      <c r="AV381" s="17">
        <v>0</v>
      </c>
      <c r="AW381" s="17">
        <v>0</v>
      </c>
      <c r="AX381" s="17">
        <v>0</v>
      </c>
      <c r="AY381" s="17">
        <v>0</v>
      </c>
      <c r="AZ381" s="17">
        <v>0</v>
      </c>
      <c r="BA381" s="17">
        <v>0</v>
      </c>
      <c r="BB381" s="17">
        <v>0</v>
      </c>
      <c r="BC381" s="17">
        <v>0</v>
      </c>
      <c r="BD381" s="17">
        <v>0</v>
      </c>
      <c r="BE381" s="17">
        <v>0</v>
      </c>
      <c r="BF381" s="17">
        <v>0</v>
      </c>
      <c r="BG381" s="17">
        <v>0</v>
      </c>
      <c r="BH381" s="17">
        <v>0</v>
      </c>
      <c r="BI381" s="17">
        <v>0</v>
      </c>
      <c r="BJ381" s="17">
        <v>0</v>
      </c>
      <c r="BK381" s="17">
        <v>0</v>
      </c>
      <c r="BL381" s="17">
        <v>0</v>
      </c>
      <c r="BM381" s="17">
        <v>0</v>
      </c>
      <c r="BN381" s="17">
        <v>0</v>
      </c>
      <c r="BO381" s="17">
        <v>0</v>
      </c>
      <c r="BP381" s="17">
        <v>0</v>
      </c>
      <c r="BQ381" s="17">
        <v>0</v>
      </c>
      <c r="BR381" s="17">
        <v>0</v>
      </c>
      <c r="BS381" s="17">
        <v>0</v>
      </c>
      <c r="BT381" s="17">
        <v>0</v>
      </c>
      <c r="BU381" s="17">
        <v>0</v>
      </c>
      <c r="BV381" s="17">
        <v>0</v>
      </c>
      <c r="BW381" s="17" t="s">
        <v>278</v>
      </c>
      <c r="BX381" s="17">
        <v>0</v>
      </c>
      <c r="BY381" s="17">
        <v>0</v>
      </c>
      <c r="BZ381" s="17">
        <v>0</v>
      </c>
      <c r="CA381" s="17">
        <v>0</v>
      </c>
      <c r="CB381" s="17">
        <v>0</v>
      </c>
      <c r="CC381" s="17">
        <v>0</v>
      </c>
    </row>
    <row r="382" spans="1:81" x14ac:dyDescent="0.3">
      <c r="A382" t="s">
        <v>113</v>
      </c>
      <c r="B382" t="s">
        <v>112</v>
      </c>
      <c r="C382" t="s">
        <v>18</v>
      </c>
      <c r="D382">
        <v>4135432</v>
      </c>
      <c r="E382" t="s">
        <v>22</v>
      </c>
      <c r="F382" t="s">
        <v>55</v>
      </c>
      <c r="G382">
        <v>-10.050000000000001</v>
      </c>
      <c r="H382">
        <v>33.74</v>
      </c>
      <c r="I382">
        <v>43.79</v>
      </c>
      <c r="J382">
        <v>392.08</v>
      </c>
      <c r="K382">
        <v>386.3</v>
      </c>
      <c r="L382">
        <v>6.38</v>
      </c>
      <c r="M382">
        <v>979.39640028607494</v>
      </c>
      <c r="N382">
        <v>983.28</v>
      </c>
      <c r="O382">
        <v>9.02</v>
      </c>
      <c r="P382">
        <v>4.46</v>
      </c>
      <c r="Q382">
        <v>35.43</v>
      </c>
      <c r="R382">
        <v>35.93</v>
      </c>
      <c r="S382" t="s">
        <v>124</v>
      </c>
      <c r="T382" t="s">
        <v>183</v>
      </c>
      <c r="U382" s="17">
        <v>0</v>
      </c>
      <c r="V382" t="s">
        <v>291</v>
      </c>
      <c r="W382" t="s">
        <v>276</v>
      </c>
      <c r="X382" s="17">
        <v>0</v>
      </c>
      <c r="Y382" s="17">
        <v>0</v>
      </c>
      <c r="Z382" s="17">
        <v>0</v>
      </c>
      <c r="AA382" s="17">
        <v>0</v>
      </c>
      <c r="AB382" s="17">
        <v>0</v>
      </c>
      <c r="AC382" s="17">
        <v>0</v>
      </c>
      <c r="AD382" s="17">
        <v>0</v>
      </c>
      <c r="AE382" s="17">
        <v>0</v>
      </c>
      <c r="AF382" s="17">
        <v>0</v>
      </c>
      <c r="AG382" s="17">
        <v>0</v>
      </c>
      <c r="AH382" s="17">
        <v>0</v>
      </c>
      <c r="AI382" s="17" t="s">
        <v>277</v>
      </c>
      <c r="AJ382" s="17">
        <v>0</v>
      </c>
      <c r="AK382" s="17">
        <v>0</v>
      </c>
      <c r="AL382" s="17">
        <v>0</v>
      </c>
      <c r="AM382" s="17">
        <v>0</v>
      </c>
      <c r="AN382" s="17">
        <v>0</v>
      </c>
      <c r="AO382" s="17">
        <v>0</v>
      </c>
      <c r="AP382" s="17">
        <v>0</v>
      </c>
      <c r="AQ382" s="17">
        <v>0</v>
      </c>
      <c r="AR382" s="17">
        <v>0</v>
      </c>
      <c r="AS382" s="17">
        <v>0</v>
      </c>
      <c r="AT382" s="17">
        <v>0</v>
      </c>
      <c r="AU382" s="17">
        <v>0</v>
      </c>
      <c r="AV382" s="17">
        <v>0</v>
      </c>
      <c r="AW382" s="17">
        <v>0</v>
      </c>
      <c r="AX382" s="17">
        <v>0</v>
      </c>
      <c r="AY382" s="17">
        <v>0</v>
      </c>
      <c r="AZ382" s="17">
        <v>0</v>
      </c>
      <c r="BA382" s="17">
        <v>0</v>
      </c>
      <c r="BB382" s="17">
        <v>0</v>
      </c>
      <c r="BC382" s="17">
        <v>0</v>
      </c>
      <c r="BD382" s="17">
        <v>0</v>
      </c>
      <c r="BE382" s="17">
        <v>0</v>
      </c>
      <c r="BF382" s="17">
        <v>0</v>
      </c>
      <c r="BG382" s="17">
        <v>0</v>
      </c>
      <c r="BH382" s="17">
        <v>0</v>
      </c>
      <c r="BI382" s="17">
        <v>0</v>
      </c>
      <c r="BJ382" s="17">
        <v>0</v>
      </c>
      <c r="BK382" s="17">
        <v>0</v>
      </c>
      <c r="BL382" s="17">
        <v>0</v>
      </c>
      <c r="BM382" s="17">
        <v>0</v>
      </c>
      <c r="BN382" s="17">
        <v>0</v>
      </c>
      <c r="BO382" s="17">
        <v>0</v>
      </c>
      <c r="BP382" s="17">
        <v>0</v>
      </c>
      <c r="BQ382" s="17">
        <v>0</v>
      </c>
      <c r="BR382" s="17">
        <v>0</v>
      </c>
      <c r="BS382" s="17">
        <v>0</v>
      </c>
      <c r="BT382" s="17">
        <v>0</v>
      </c>
      <c r="BU382" s="17">
        <v>0</v>
      </c>
      <c r="BV382" s="17">
        <v>0</v>
      </c>
      <c r="BW382" s="17" t="s">
        <v>278</v>
      </c>
      <c r="BX382" s="17">
        <v>0</v>
      </c>
      <c r="BY382" s="17">
        <v>0</v>
      </c>
      <c r="BZ382" s="17">
        <v>0</v>
      </c>
      <c r="CA382" s="17">
        <v>0</v>
      </c>
      <c r="CB382" s="17">
        <v>0</v>
      </c>
      <c r="CC382" s="17">
        <v>0</v>
      </c>
    </row>
    <row r="383" spans="1:81" x14ac:dyDescent="0.3">
      <c r="A383" t="s">
        <v>113</v>
      </c>
      <c r="B383" t="s">
        <v>112</v>
      </c>
      <c r="C383" t="s">
        <v>18</v>
      </c>
      <c r="D383">
        <v>4135432</v>
      </c>
      <c r="E383" t="s">
        <v>22</v>
      </c>
      <c r="F383" t="s">
        <v>56</v>
      </c>
      <c r="G383">
        <v>-10.029999999999999</v>
      </c>
      <c r="H383">
        <v>35.700000000000003</v>
      </c>
      <c r="I383">
        <v>45.73</v>
      </c>
      <c r="J383">
        <v>423.92</v>
      </c>
      <c r="K383">
        <v>411.1</v>
      </c>
      <c r="L383">
        <v>4.0599999999999996</v>
      </c>
      <c r="M383">
        <v>993.06879787669311</v>
      </c>
      <c r="N383">
        <v>1002.34</v>
      </c>
      <c r="O383">
        <v>7.17</v>
      </c>
      <c r="P383">
        <v>4.57</v>
      </c>
      <c r="Q383">
        <v>36.31</v>
      </c>
      <c r="R383">
        <v>39.28</v>
      </c>
      <c r="S383" t="s">
        <v>124</v>
      </c>
      <c r="T383" t="s">
        <v>183</v>
      </c>
      <c r="U383" s="17">
        <v>0</v>
      </c>
      <c r="V383" t="s">
        <v>291</v>
      </c>
      <c r="W383" t="s">
        <v>276</v>
      </c>
      <c r="X383" s="17">
        <v>0</v>
      </c>
      <c r="Y383" s="17">
        <v>0</v>
      </c>
      <c r="Z383" s="17">
        <v>0</v>
      </c>
      <c r="AA383" s="17">
        <v>0</v>
      </c>
      <c r="AB383" s="17">
        <v>0</v>
      </c>
      <c r="AC383" s="17">
        <v>0</v>
      </c>
      <c r="AD383" s="17">
        <v>0</v>
      </c>
      <c r="AE383" s="17">
        <v>0</v>
      </c>
      <c r="AF383" s="17">
        <v>0</v>
      </c>
      <c r="AG383" s="17">
        <v>0</v>
      </c>
      <c r="AH383" s="17">
        <v>0</v>
      </c>
      <c r="AI383" s="17" t="s">
        <v>277</v>
      </c>
      <c r="AJ383" s="17">
        <v>0</v>
      </c>
      <c r="AK383" s="17">
        <v>0</v>
      </c>
      <c r="AL383" s="17">
        <v>0</v>
      </c>
      <c r="AM383" s="17">
        <v>0</v>
      </c>
      <c r="AN383" s="17">
        <v>0</v>
      </c>
      <c r="AO383" s="17">
        <v>0</v>
      </c>
      <c r="AP383" s="17">
        <v>0</v>
      </c>
      <c r="AQ383" s="17">
        <v>0</v>
      </c>
      <c r="AR383" s="17">
        <v>0</v>
      </c>
      <c r="AS383" s="17">
        <v>0</v>
      </c>
      <c r="AT383" s="17">
        <v>0</v>
      </c>
      <c r="AU383" s="17">
        <v>0</v>
      </c>
      <c r="AV383" s="17">
        <v>0</v>
      </c>
      <c r="AW383" s="17">
        <v>0</v>
      </c>
      <c r="AX383" s="17">
        <v>0</v>
      </c>
      <c r="AY383" s="17">
        <v>0</v>
      </c>
      <c r="AZ383" s="17">
        <v>0</v>
      </c>
      <c r="BA383" s="17">
        <v>0</v>
      </c>
      <c r="BB383" s="17">
        <v>0</v>
      </c>
      <c r="BC383" s="17">
        <v>0</v>
      </c>
      <c r="BD383" s="17">
        <v>0</v>
      </c>
      <c r="BE383" s="17">
        <v>0</v>
      </c>
      <c r="BF383" s="17">
        <v>0</v>
      </c>
      <c r="BG383" s="17">
        <v>0</v>
      </c>
      <c r="BH383" s="17">
        <v>0</v>
      </c>
      <c r="BI383" s="17">
        <v>0</v>
      </c>
      <c r="BJ383" s="17">
        <v>0</v>
      </c>
      <c r="BK383" s="17">
        <v>0</v>
      </c>
      <c r="BL383" s="17">
        <v>0</v>
      </c>
      <c r="BM383" s="17">
        <v>0</v>
      </c>
      <c r="BN383" s="17">
        <v>0</v>
      </c>
      <c r="BO383" s="17">
        <v>0</v>
      </c>
      <c r="BP383" s="17">
        <v>0</v>
      </c>
      <c r="BQ383" s="17">
        <v>0</v>
      </c>
      <c r="BR383" s="17">
        <v>0</v>
      </c>
      <c r="BS383" s="17">
        <v>0</v>
      </c>
      <c r="BT383" s="17">
        <v>0</v>
      </c>
      <c r="BU383" s="17">
        <v>0</v>
      </c>
      <c r="BV383" s="17">
        <v>0</v>
      </c>
      <c r="BW383" s="17" t="s">
        <v>278</v>
      </c>
      <c r="BX383" s="17">
        <v>0</v>
      </c>
      <c r="BY383" s="17">
        <v>0</v>
      </c>
      <c r="BZ383" s="17">
        <v>0</v>
      </c>
      <c r="CA383" s="17">
        <v>0</v>
      </c>
      <c r="CB383" s="17">
        <v>0</v>
      </c>
      <c r="CC383" s="17">
        <v>0</v>
      </c>
    </row>
    <row r="384" spans="1:81" x14ac:dyDescent="0.3">
      <c r="A384" t="s">
        <v>113</v>
      </c>
      <c r="B384" t="s">
        <v>112</v>
      </c>
      <c r="C384" t="s">
        <v>18</v>
      </c>
      <c r="D384">
        <v>4135432</v>
      </c>
      <c r="E384" t="s">
        <v>22</v>
      </c>
      <c r="F384" t="s">
        <v>57</v>
      </c>
      <c r="G384">
        <v>-10.75</v>
      </c>
      <c r="H384">
        <v>34.08</v>
      </c>
      <c r="I384">
        <v>44.83</v>
      </c>
      <c r="J384">
        <v>428.08</v>
      </c>
      <c r="K384">
        <v>406.71</v>
      </c>
      <c r="L384">
        <v>6.22</v>
      </c>
      <c r="M384">
        <v>928.63574621079499</v>
      </c>
      <c r="N384">
        <v>1021.43</v>
      </c>
      <c r="O384">
        <v>13.24</v>
      </c>
      <c r="P384">
        <v>5.81</v>
      </c>
      <c r="Q384">
        <v>41.26</v>
      </c>
      <c r="R384">
        <v>42.48</v>
      </c>
      <c r="S384" t="s">
        <v>124</v>
      </c>
      <c r="T384" t="s">
        <v>183</v>
      </c>
      <c r="U384" s="17">
        <v>0</v>
      </c>
      <c r="V384" t="s">
        <v>291</v>
      </c>
      <c r="W384" t="s">
        <v>276</v>
      </c>
      <c r="X384" s="17">
        <v>0</v>
      </c>
      <c r="Y384" s="17">
        <v>0</v>
      </c>
      <c r="Z384" s="17">
        <v>0</v>
      </c>
      <c r="AA384" s="17">
        <v>0</v>
      </c>
      <c r="AB384" s="17">
        <v>0</v>
      </c>
      <c r="AC384" s="17">
        <v>0</v>
      </c>
      <c r="AD384" s="17">
        <v>0</v>
      </c>
      <c r="AE384" s="17">
        <v>0</v>
      </c>
      <c r="AF384" s="17">
        <v>0</v>
      </c>
      <c r="AG384" s="17">
        <v>0</v>
      </c>
      <c r="AH384" s="17">
        <v>0</v>
      </c>
      <c r="AI384" s="17" t="s">
        <v>277</v>
      </c>
      <c r="AJ384" s="17">
        <v>0</v>
      </c>
      <c r="AK384" s="17">
        <v>0</v>
      </c>
      <c r="AL384" s="17">
        <v>0</v>
      </c>
      <c r="AM384" s="17">
        <v>0</v>
      </c>
      <c r="AN384" s="17">
        <v>0</v>
      </c>
      <c r="AO384" s="17">
        <v>0</v>
      </c>
      <c r="AP384" s="17">
        <v>0</v>
      </c>
      <c r="AQ384" s="17">
        <v>0</v>
      </c>
      <c r="AR384" s="17">
        <v>0</v>
      </c>
      <c r="AS384" s="17">
        <v>0</v>
      </c>
      <c r="AT384" s="17">
        <v>0</v>
      </c>
      <c r="AU384" s="17">
        <v>0</v>
      </c>
      <c r="AV384" s="17">
        <v>0</v>
      </c>
      <c r="AW384" s="17">
        <v>0</v>
      </c>
      <c r="AX384" s="17">
        <v>0</v>
      </c>
      <c r="AY384" s="17">
        <v>0</v>
      </c>
      <c r="AZ384" s="17">
        <v>0</v>
      </c>
      <c r="BA384" s="17">
        <v>0</v>
      </c>
      <c r="BB384" s="17">
        <v>0</v>
      </c>
      <c r="BC384" s="17">
        <v>0</v>
      </c>
      <c r="BD384" s="17">
        <v>0</v>
      </c>
      <c r="BE384" s="17">
        <v>0</v>
      </c>
      <c r="BF384" s="17">
        <v>0</v>
      </c>
      <c r="BG384" s="17">
        <v>0</v>
      </c>
      <c r="BH384" s="17">
        <v>0</v>
      </c>
      <c r="BI384" s="17">
        <v>0</v>
      </c>
      <c r="BJ384" s="17">
        <v>0</v>
      </c>
      <c r="BK384" s="17">
        <v>0</v>
      </c>
      <c r="BL384" s="17">
        <v>0</v>
      </c>
      <c r="BM384" s="17">
        <v>0</v>
      </c>
      <c r="BN384" s="17">
        <v>0</v>
      </c>
      <c r="BO384" s="17">
        <v>0</v>
      </c>
      <c r="BP384" s="17">
        <v>0</v>
      </c>
      <c r="BQ384" s="17">
        <v>0</v>
      </c>
      <c r="BR384" s="17">
        <v>0</v>
      </c>
      <c r="BS384" s="17">
        <v>0</v>
      </c>
      <c r="BT384" s="17">
        <v>0</v>
      </c>
      <c r="BU384" s="17">
        <v>0</v>
      </c>
      <c r="BV384" s="17">
        <v>0</v>
      </c>
      <c r="BW384" s="17" t="s">
        <v>278</v>
      </c>
      <c r="BX384" s="17">
        <v>0</v>
      </c>
      <c r="BY384" s="17">
        <v>0</v>
      </c>
      <c r="BZ384" s="17">
        <v>0</v>
      </c>
      <c r="CA384" s="17">
        <v>0</v>
      </c>
      <c r="CB384" s="17">
        <v>0</v>
      </c>
      <c r="CC384" s="17">
        <v>0</v>
      </c>
    </row>
    <row r="385" spans="1:81" x14ac:dyDescent="0.3">
      <c r="A385" t="s">
        <v>113</v>
      </c>
      <c r="B385" t="s">
        <v>112</v>
      </c>
      <c r="C385" t="s">
        <v>18</v>
      </c>
      <c r="D385">
        <v>4135432</v>
      </c>
      <c r="E385" t="s">
        <v>22</v>
      </c>
      <c r="F385" t="s">
        <v>58</v>
      </c>
      <c r="G385">
        <v>-8.68</v>
      </c>
      <c r="H385">
        <v>36.880000000000003</v>
      </c>
      <c r="I385">
        <v>45.56</v>
      </c>
      <c r="J385">
        <v>460.29</v>
      </c>
      <c r="K385">
        <v>428.87</v>
      </c>
      <c r="L385">
        <v>8.83</v>
      </c>
      <c r="M385">
        <v>967.43916516479658</v>
      </c>
      <c r="N385">
        <v>1040.5</v>
      </c>
      <c r="O385">
        <v>4.67</v>
      </c>
      <c r="P385">
        <v>3.52</v>
      </c>
      <c r="Q385">
        <v>43.06</v>
      </c>
      <c r="R385">
        <v>43.49</v>
      </c>
      <c r="S385" t="s">
        <v>124</v>
      </c>
      <c r="T385" t="s">
        <v>183</v>
      </c>
      <c r="U385" s="17">
        <v>0</v>
      </c>
      <c r="V385" t="s">
        <v>291</v>
      </c>
      <c r="W385" t="s">
        <v>276</v>
      </c>
      <c r="X385" s="17">
        <v>0</v>
      </c>
      <c r="Y385" s="17">
        <v>0</v>
      </c>
      <c r="Z385" s="17">
        <v>0</v>
      </c>
      <c r="AA385" s="17">
        <v>0</v>
      </c>
      <c r="AB385" s="17">
        <v>0</v>
      </c>
      <c r="AC385" s="17">
        <v>0</v>
      </c>
      <c r="AD385" s="17">
        <v>0</v>
      </c>
      <c r="AE385" s="17">
        <v>0</v>
      </c>
      <c r="AF385" s="17">
        <v>0</v>
      </c>
      <c r="AG385" s="17">
        <v>0</v>
      </c>
      <c r="AH385" s="17">
        <v>0</v>
      </c>
      <c r="AI385" s="17" t="s">
        <v>277</v>
      </c>
      <c r="AJ385" s="17">
        <v>0</v>
      </c>
      <c r="AK385" s="17">
        <v>0</v>
      </c>
      <c r="AL385" s="17">
        <v>0</v>
      </c>
      <c r="AM385" s="17">
        <v>0</v>
      </c>
      <c r="AN385" s="17">
        <v>0</v>
      </c>
      <c r="AO385" s="17">
        <v>0</v>
      </c>
      <c r="AP385" s="17">
        <v>0</v>
      </c>
      <c r="AQ385" s="17">
        <v>0</v>
      </c>
      <c r="AR385" s="17">
        <v>0</v>
      </c>
      <c r="AS385" s="17">
        <v>0</v>
      </c>
      <c r="AT385" s="17">
        <v>0</v>
      </c>
      <c r="AU385" s="17">
        <v>0</v>
      </c>
      <c r="AV385" s="17">
        <v>0</v>
      </c>
      <c r="AW385" s="17">
        <v>0</v>
      </c>
      <c r="AX385" s="17">
        <v>0</v>
      </c>
      <c r="AY385" s="17">
        <v>0</v>
      </c>
      <c r="AZ385" s="17">
        <v>0</v>
      </c>
      <c r="BA385" s="17">
        <v>0</v>
      </c>
      <c r="BB385" s="17">
        <v>0</v>
      </c>
      <c r="BC385" s="17">
        <v>0</v>
      </c>
      <c r="BD385" s="17">
        <v>0</v>
      </c>
      <c r="BE385" s="17">
        <v>0</v>
      </c>
      <c r="BF385" s="17">
        <v>0</v>
      </c>
      <c r="BG385" s="17">
        <v>0</v>
      </c>
      <c r="BH385" s="17">
        <v>0</v>
      </c>
      <c r="BI385" s="17">
        <v>0</v>
      </c>
      <c r="BJ385" s="17">
        <v>0</v>
      </c>
      <c r="BK385" s="17">
        <v>0</v>
      </c>
      <c r="BL385" s="17">
        <v>0</v>
      </c>
      <c r="BM385" s="17">
        <v>0</v>
      </c>
      <c r="BN385" s="17">
        <v>0</v>
      </c>
      <c r="BO385" s="17">
        <v>0</v>
      </c>
      <c r="BP385" s="17">
        <v>0</v>
      </c>
      <c r="BQ385" s="17">
        <v>0</v>
      </c>
      <c r="BR385" s="17">
        <v>0</v>
      </c>
      <c r="BS385" s="17">
        <v>0</v>
      </c>
      <c r="BT385" s="17">
        <v>0</v>
      </c>
      <c r="BU385" s="17">
        <v>0</v>
      </c>
      <c r="BV385" s="17">
        <v>0</v>
      </c>
      <c r="BW385" s="17" t="s">
        <v>278</v>
      </c>
      <c r="BX385" s="17">
        <v>0</v>
      </c>
      <c r="BY385" s="17">
        <v>0</v>
      </c>
      <c r="BZ385" s="17">
        <v>0</v>
      </c>
      <c r="CA385" s="17">
        <v>0</v>
      </c>
      <c r="CB385" s="17">
        <v>0</v>
      </c>
      <c r="CC385" s="17">
        <v>0</v>
      </c>
    </row>
    <row r="386" spans="1:81" x14ac:dyDescent="0.3">
      <c r="A386" t="s">
        <v>113</v>
      </c>
      <c r="B386" t="s">
        <v>112</v>
      </c>
      <c r="C386" t="s">
        <v>18</v>
      </c>
      <c r="D386">
        <v>4135432</v>
      </c>
      <c r="E386" t="s">
        <v>22</v>
      </c>
      <c r="F386" t="s">
        <v>7</v>
      </c>
      <c r="G386">
        <v>-10.64</v>
      </c>
      <c r="H386">
        <v>43.25</v>
      </c>
      <c r="I386">
        <v>53.89</v>
      </c>
      <c r="J386">
        <v>475.18</v>
      </c>
      <c r="K386">
        <v>442.66</v>
      </c>
      <c r="L386">
        <v>3.99</v>
      </c>
      <c r="M386">
        <v>964.7402950837336</v>
      </c>
      <c r="N386">
        <v>1059.6300000000001</v>
      </c>
      <c r="O386">
        <v>3.98</v>
      </c>
      <c r="P386">
        <v>6.25</v>
      </c>
      <c r="Q386">
        <v>44.94</v>
      </c>
      <c r="R386">
        <v>46.75</v>
      </c>
      <c r="S386" t="s">
        <v>124</v>
      </c>
      <c r="T386" t="s">
        <v>183</v>
      </c>
      <c r="U386" s="17">
        <v>0</v>
      </c>
      <c r="V386" t="s">
        <v>291</v>
      </c>
      <c r="W386" t="s">
        <v>276</v>
      </c>
      <c r="X386" s="17">
        <v>0</v>
      </c>
      <c r="Y386" s="17">
        <v>0</v>
      </c>
      <c r="Z386" s="17">
        <v>0</v>
      </c>
      <c r="AA386" s="17">
        <v>0</v>
      </c>
      <c r="AB386" s="17">
        <v>0</v>
      </c>
      <c r="AC386" s="17">
        <v>0</v>
      </c>
      <c r="AD386" s="17">
        <v>0</v>
      </c>
      <c r="AE386" s="17">
        <v>0</v>
      </c>
      <c r="AF386" s="17">
        <v>0</v>
      </c>
      <c r="AG386" s="17">
        <v>0</v>
      </c>
      <c r="AH386" s="17">
        <v>0</v>
      </c>
      <c r="AI386" s="17" t="s">
        <v>277</v>
      </c>
      <c r="AJ386" s="17">
        <v>0</v>
      </c>
      <c r="AK386" s="17">
        <v>0</v>
      </c>
      <c r="AL386" s="17">
        <v>0</v>
      </c>
      <c r="AM386" s="17">
        <v>0</v>
      </c>
      <c r="AN386" s="17">
        <v>0</v>
      </c>
      <c r="AO386" s="17">
        <v>0</v>
      </c>
      <c r="AP386" s="17">
        <v>0</v>
      </c>
      <c r="AQ386" s="17">
        <v>0</v>
      </c>
      <c r="AR386" s="17">
        <v>0</v>
      </c>
      <c r="AS386" s="17">
        <v>0</v>
      </c>
      <c r="AT386" s="17">
        <v>0</v>
      </c>
      <c r="AU386" s="17">
        <v>0</v>
      </c>
      <c r="AV386" s="17">
        <v>0</v>
      </c>
      <c r="AW386" s="17">
        <v>0</v>
      </c>
      <c r="AX386" s="17">
        <v>0</v>
      </c>
      <c r="AY386" s="17">
        <v>0</v>
      </c>
      <c r="AZ386" s="17">
        <v>0</v>
      </c>
      <c r="BA386" s="17">
        <v>0</v>
      </c>
      <c r="BB386" s="17">
        <v>0</v>
      </c>
      <c r="BC386" s="17">
        <v>0</v>
      </c>
      <c r="BD386" s="17">
        <v>0</v>
      </c>
      <c r="BE386" s="17">
        <v>0</v>
      </c>
      <c r="BF386" s="17">
        <v>0</v>
      </c>
      <c r="BG386" s="17">
        <v>0</v>
      </c>
      <c r="BH386" s="17">
        <v>0</v>
      </c>
      <c r="BI386" s="17">
        <v>0</v>
      </c>
      <c r="BJ386" s="17">
        <v>0</v>
      </c>
      <c r="BK386" s="17">
        <v>0</v>
      </c>
      <c r="BL386" s="17">
        <v>0</v>
      </c>
      <c r="BM386" s="17">
        <v>0</v>
      </c>
      <c r="BN386" s="17">
        <v>0</v>
      </c>
      <c r="BO386" s="17">
        <v>0</v>
      </c>
      <c r="BP386" s="17">
        <v>0</v>
      </c>
      <c r="BQ386" s="17">
        <v>0</v>
      </c>
      <c r="BR386" s="17">
        <v>0</v>
      </c>
      <c r="BS386" s="17">
        <v>0</v>
      </c>
      <c r="BT386" s="17">
        <v>0</v>
      </c>
      <c r="BU386" s="17">
        <v>0</v>
      </c>
      <c r="BV386" s="17">
        <v>0</v>
      </c>
      <c r="BW386" s="17" t="s">
        <v>278</v>
      </c>
      <c r="BX386" s="17">
        <v>0</v>
      </c>
      <c r="BY386" s="17">
        <v>0</v>
      </c>
      <c r="BZ386" s="17">
        <v>0</v>
      </c>
      <c r="CA386" s="17">
        <v>0</v>
      </c>
      <c r="CB386" s="17">
        <v>0</v>
      </c>
      <c r="CC386" s="17">
        <v>0</v>
      </c>
    </row>
    <row r="387" spans="1:81" x14ac:dyDescent="0.3">
      <c r="A387" t="s">
        <v>113</v>
      </c>
      <c r="B387" t="s">
        <v>112</v>
      </c>
      <c r="C387" t="s">
        <v>18</v>
      </c>
      <c r="D387">
        <v>4135432</v>
      </c>
      <c r="E387" t="s">
        <v>22</v>
      </c>
      <c r="F387" t="s">
        <v>59</v>
      </c>
      <c r="G387">
        <v>-6.42</v>
      </c>
      <c r="H387">
        <v>44.79</v>
      </c>
      <c r="I387">
        <v>51.21</v>
      </c>
      <c r="J387">
        <v>489.23</v>
      </c>
      <c r="K387">
        <v>444.49</v>
      </c>
      <c r="L387">
        <v>4.68</v>
      </c>
      <c r="M387">
        <v>961.33173010001815</v>
      </c>
      <c r="N387">
        <v>1078.97</v>
      </c>
      <c r="O387">
        <v>3.71</v>
      </c>
      <c r="P387">
        <v>5.16</v>
      </c>
      <c r="Q387">
        <v>47.19</v>
      </c>
      <c r="R387">
        <v>48.18</v>
      </c>
      <c r="S387" t="s">
        <v>124</v>
      </c>
      <c r="T387" t="s">
        <v>183</v>
      </c>
      <c r="U387" s="17">
        <v>0</v>
      </c>
      <c r="V387" t="s">
        <v>291</v>
      </c>
      <c r="W387" t="s">
        <v>276</v>
      </c>
      <c r="X387" s="17">
        <v>168755374.1727336</v>
      </c>
      <c r="Y387" s="17">
        <v>0</v>
      </c>
      <c r="Z387" s="17">
        <v>0</v>
      </c>
      <c r="AA387" s="17">
        <v>58573266.971246921</v>
      </c>
      <c r="AB387" s="17">
        <v>2.2218323362482546E-2</v>
      </c>
      <c r="AC387" s="17">
        <v>0</v>
      </c>
      <c r="AD387" s="17">
        <v>0</v>
      </c>
      <c r="AE387" s="17">
        <v>0</v>
      </c>
      <c r="AF387" s="17">
        <v>0</v>
      </c>
      <c r="AG387" s="17">
        <v>0</v>
      </c>
      <c r="AH387" s="17">
        <v>0</v>
      </c>
      <c r="AI387" s="17">
        <v>37256</v>
      </c>
      <c r="AJ387" s="17">
        <v>0</v>
      </c>
      <c r="AK387" s="17">
        <v>0</v>
      </c>
      <c r="AL387" s="17">
        <v>0</v>
      </c>
      <c r="AM387" s="17">
        <v>0</v>
      </c>
      <c r="AN387" s="17">
        <v>0</v>
      </c>
      <c r="AO387" s="17">
        <v>0</v>
      </c>
      <c r="AP387" s="17">
        <v>0</v>
      </c>
      <c r="AQ387" s="17">
        <v>0</v>
      </c>
      <c r="AR387" s="17">
        <v>0</v>
      </c>
      <c r="AS387" s="17">
        <v>0</v>
      </c>
      <c r="AT387" s="17">
        <v>0</v>
      </c>
      <c r="AU387" s="17">
        <v>0</v>
      </c>
      <c r="AV387" s="17">
        <v>0</v>
      </c>
      <c r="AW387" s="17">
        <v>0</v>
      </c>
      <c r="AX387" s="17">
        <v>0</v>
      </c>
      <c r="AY387" s="17">
        <v>0</v>
      </c>
      <c r="AZ387" s="17">
        <v>0</v>
      </c>
      <c r="BA387" s="17">
        <v>0</v>
      </c>
      <c r="BB387" s="17">
        <v>0</v>
      </c>
      <c r="BC387" s="17">
        <v>0</v>
      </c>
      <c r="BD387" s="17">
        <v>0</v>
      </c>
      <c r="BE387" s="17">
        <v>0</v>
      </c>
      <c r="BF387" s="17">
        <v>0</v>
      </c>
      <c r="BG387" s="17">
        <v>0</v>
      </c>
      <c r="BH387" s="17">
        <v>0</v>
      </c>
      <c r="BI387" s="17">
        <v>0</v>
      </c>
      <c r="BJ387" s="17">
        <v>0</v>
      </c>
      <c r="BK387" s="17">
        <v>0</v>
      </c>
      <c r="BL387" s="17">
        <v>0</v>
      </c>
      <c r="BM387" s="17">
        <v>0</v>
      </c>
      <c r="BN387" s="17">
        <v>0</v>
      </c>
      <c r="BO387" s="17">
        <v>0</v>
      </c>
      <c r="BP387" s="17">
        <v>0</v>
      </c>
      <c r="BQ387" s="17">
        <v>0</v>
      </c>
      <c r="BR387" s="17">
        <v>0</v>
      </c>
      <c r="BS387" s="17">
        <v>0</v>
      </c>
      <c r="BT387" s="17">
        <v>0</v>
      </c>
      <c r="BU387" s="17">
        <v>0</v>
      </c>
      <c r="BV387" s="17">
        <v>0</v>
      </c>
      <c r="BW387" s="17" t="s">
        <v>278</v>
      </c>
      <c r="BX387" s="17">
        <v>0</v>
      </c>
      <c r="BY387" s="17">
        <v>0</v>
      </c>
      <c r="BZ387" s="17">
        <v>0</v>
      </c>
      <c r="CA387" s="17">
        <v>0</v>
      </c>
      <c r="CB387" s="17">
        <v>0</v>
      </c>
      <c r="CC387" s="17">
        <v>0</v>
      </c>
    </row>
    <row r="388" spans="1:81" x14ac:dyDescent="0.3">
      <c r="A388" t="s">
        <v>113</v>
      </c>
      <c r="B388" t="s">
        <v>112</v>
      </c>
      <c r="C388" t="s">
        <v>18</v>
      </c>
      <c r="D388">
        <v>4135432</v>
      </c>
      <c r="E388" t="s">
        <v>22</v>
      </c>
      <c r="F388" t="s">
        <v>60</v>
      </c>
      <c r="G388">
        <v>-3.56</v>
      </c>
      <c r="H388">
        <v>51.14</v>
      </c>
      <c r="I388">
        <v>54.7</v>
      </c>
      <c r="J388">
        <v>511.22</v>
      </c>
      <c r="K388">
        <v>456.57</v>
      </c>
      <c r="L388">
        <v>3.79</v>
      </c>
      <c r="M388">
        <v>968.92734251054651</v>
      </c>
      <c r="N388">
        <v>1098.31</v>
      </c>
      <c r="O388">
        <v>4.3899999999999997</v>
      </c>
      <c r="P388">
        <v>2.4700000000000002</v>
      </c>
      <c r="Q388">
        <v>48.61</v>
      </c>
      <c r="R388">
        <v>48.03</v>
      </c>
      <c r="S388" t="s">
        <v>124</v>
      </c>
      <c r="T388" t="s">
        <v>183</v>
      </c>
      <c r="U388" s="17">
        <v>0</v>
      </c>
      <c r="V388" t="s">
        <v>291</v>
      </c>
      <c r="W388" t="s">
        <v>276</v>
      </c>
      <c r="X388" s="17">
        <v>217497612.35208791</v>
      </c>
      <c r="Y388" s="17">
        <v>0</v>
      </c>
      <c r="Z388" s="17">
        <v>0</v>
      </c>
      <c r="AA388" s="17">
        <v>72287145.901196107</v>
      </c>
      <c r="AB388" s="17">
        <v>2.4602870710583393E-2</v>
      </c>
      <c r="AC388" s="17">
        <v>14.0367</v>
      </c>
      <c r="AD388" s="17">
        <v>0</v>
      </c>
      <c r="AE388" s="17">
        <v>0</v>
      </c>
      <c r="AF388" s="17">
        <v>0</v>
      </c>
      <c r="AG388" s="17">
        <v>0</v>
      </c>
      <c r="AH388" s="17">
        <v>0</v>
      </c>
      <c r="AI388" s="17">
        <v>37621</v>
      </c>
      <c r="AJ388" s="17">
        <v>0</v>
      </c>
      <c r="AK388" s="17">
        <v>0</v>
      </c>
      <c r="AL388" s="17">
        <v>0</v>
      </c>
      <c r="AM388" s="17">
        <v>0</v>
      </c>
      <c r="AN388" s="17">
        <v>0</v>
      </c>
      <c r="AO388" s="17">
        <v>0</v>
      </c>
      <c r="AP388" s="17">
        <v>0</v>
      </c>
      <c r="AQ388" s="17">
        <v>0</v>
      </c>
      <c r="AR388" s="17">
        <v>0</v>
      </c>
      <c r="AS388" s="17">
        <v>0</v>
      </c>
      <c r="AT388" s="17">
        <v>0</v>
      </c>
      <c r="AU388" s="17">
        <v>0</v>
      </c>
      <c r="AV388" s="17">
        <v>0</v>
      </c>
      <c r="AW388" s="17">
        <v>0</v>
      </c>
      <c r="AX388" s="17">
        <v>0</v>
      </c>
      <c r="AY388" s="17">
        <v>0</v>
      </c>
      <c r="AZ388" s="17">
        <v>0</v>
      </c>
      <c r="BA388" s="17">
        <v>0</v>
      </c>
      <c r="BB388" s="17">
        <v>0</v>
      </c>
      <c r="BC388" s="17">
        <v>0</v>
      </c>
      <c r="BD388" s="17">
        <v>0</v>
      </c>
      <c r="BE388" s="17">
        <v>0</v>
      </c>
      <c r="BF388" s="17">
        <v>0</v>
      </c>
      <c r="BG388" s="17">
        <v>0</v>
      </c>
      <c r="BH388" s="17">
        <v>0</v>
      </c>
      <c r="BI388" s="17">
        <v>0</v>
      </c>
      <c r="BJ388" s="17">
        <v>0</v>
      </c>
      <c r="BK388" s="17">
        <v>0</v>
      </c>
      <c r="BL388" s="17">
        <v>0</v>
      </c>
      <c r="BM388" s="17">
        <v>0</v>
      </c>
      <c r="BN388" s="17">
        <v>0</v>
      </c>
      <c r="BO388" s="17">
        <v>0</v>
      </c>
      <c r="BP388" s="17">
        <v>0</v>
      </c>
      <c r="BQ388" s="17">
        <v>0</v>
      </c>
      <c r="BR388" s="17">
        <v>0</v>
      </c>
      <c r="BS388" s="17">
        <v>0</v>
      </c>
      <c r="BT388" s="17">
        <v>0</v>
      </c>
      <c r="BU388" s="17">
        <v>0</v>
      </c>
      <c r="BV388" s="17">
        <v>0</v>
      </c>
      <c r="BW388" s="17" t="s">
        <v>278</v>
      </c>
      <c r="BX388" s="17">
        <v>0</v>
      </c>
      <c r="BY388" s="17">
        <v>0</v>
      </c>
      <c r="BZ388" s="17">
        <v>0</v>
      </c>
      <c r="CA388" s="17">
        <v>0</v>
      </c>
      <c r="CB388" s="17">
        <v>0</v>
      </c>
      <c r="CC388" s="17">
        <v>0</v>
      </c>
    </row>
    <row r="389" spans="1:81" x14ac:dyDescent="0.3">
      <c r="A389" t="s">
        <v>113</v>
      </c>
      <c r="B389" t="s">
        <v>112</v>
      </c>
      <c r="C389" t="s">
        <v>18</v>
      </c>
      <c r="D389">
        <v>4135432</v>
      </c>
      <c r="E389" t="s">
        <v>22</v>
      </c>
      <c r="F389" t="s">
        <v>61</v>
      </c>
      <c r="G389">
        <v>-7.19</v>
      </c>
      <c r="H389">
        <v>60.89</v>
      </c>
      <c r="I389">
        <v>68.08</v>
      </c>
      <c r="J389">
        <v>596.87</v>
      </c>
      <c r="K389">
        <v>518.79999999999995</v>
      </c>
      <c r="L389">
        <v>7.67</v>
      </c>
      <c r="M389">
        <v>1088.6986977342576</v>
      </c>
      <c r="N389">
        <v>1117.42</v>
      </c>
      <c r="O389">
        <v>3.78</v>
      </c>
      <c r="P389">
        <v>5.32</v>
      </c>
      <c r="Q389">
        <v>46.58</v>
      </c>
      <c r="R389">
        <v>45.6</v>
      </c>
      <c r="S389" t="s">
        <v>124</v>
      </c>
      <c r="T389" t="s">
        <v>183</v>
      </c>
      <c r="U389" s="17">
        <v>8191012818.7800007</v>
      </c>
      <c r="V389" t="s">
        <v>291</v>
      </c>
      <c r="W389" t="s">
        <v>276</v>
      </c>
      <c r="X389" s="17">
        <v>308480300.68384868</v>
      </c>
      <c r="Y389" s="17">
        <v>0</v>
      </c>
      <c r="Z389" s="17">
        <v>0</v>
      </c>
      <c r="AA389" s="17">
        <v>98302045.392734438</v>
      </c>
      <c r="AB389" s="17">
        <v>3.4569216032895422E-2</v>
      </c>
      <c r="AC389" s="17">
        <v>34.575499999999998</v>
      </c>
      <c r="AD389" s="17">
        <v>0</v>
      </c>
      <c r="AE389" s="17">
        <v>0</v>
      </c>
      <c r="AF389" s="17">
        <v>8191012818.7800007</v>
      </c>
      <c r="AG389" s="17">
        <v>391682044.90000004</v>
      </c>
      <c r="AH389" s="17">
        <v>576753756.32000005</v>
      </c>
      <c r="AI389" s="17">
        <v>37986</v>
      </c>
      <c r="AJ389" s="17">
        <v>0</v>
      </c>
      <c r="AK389" s="17">
        <v>0</v>
      </c>
      <c r="AL389" s="17">
        <v>0</v>
      </c>
      <c r="AM389" s="17">
        <v>0</v>
      </c>
      <c r="AN389" s="17">
        <v>0</v>
      </c>
      <c r="AO389" s="17">
        <v>0</v>
      </c>
      <c r="AP389" s="17">
        <v>0</v>
      </c>
      <c r="AQ389" s="17">
        <v>0</v>
      </c>
      <c r="AR389" s="17">
        <v>0</v>
      </c>
      <c r="AS389" s="17">
        <v>0</v>
      </c>
      <c r="AT389" s="17">
        <v>0</v>
      </c>
      <c r="AU389" s="17">
        <v>0</v>
      </c>
      <c r="AV389" s="17">
        <v>0</v>
      </c>
      <c r="AW389" s="17">
        <v>0</v>
      </c>
      <c r="AX389" s="17">
        <v>0</v>
      </c>
      <c r="AY389" s="17">
        <v>0</v>
      </c>
      <c r="AZ389" s="17">
        <v>0</v>
      </c>
      <c r="BA389" s="17">
        <v>0</v>
      </c>
      <c r="BB389" s="17">
        <v>0</v>
      </c>
      <c r="BC389" s="17">
        <v>0</v>
      </c>
      <c r="BD389" s="17">
        <v>0</v>
      </c>
      <c r="BE389" s="17">
        <v>0</v>
      </c>
      <c r="BF389" s="17">
        <v>0</v>
      </c>
      <c r="BG389" s="17">
        <v>0</v>
      </c>
      <c r="BH389" s="17">
        <v>0</v>
      </c>
      <c r="BI389" s="17">
        <v>0</v>
      </c>
      <c r="BJ389" s="17">
        <v>0</v>
      </c>
      <c r="BK389" s="17">
        <v>0</v>
      </c>
      <c r="BL389" s="17">
        <v>0</v>
      </c>
      <c r="BM389" s="17">
        <v>0</v>
      </c>
      <c r="BN389" s="17">
        <v>0</v>
      </c>
      <c r="BO389" s="17">
        <v>0</v>
      </c>
      <c r="BP389" s="17">
        <v>0</v>
      </c>
      <c r="BQ389" s="17">
        <v>0</v>
      </c>
      <c r="BR389" s="17">
        <v>0</v>
      </c>
      <c r="BS389" s="17">
        <v>0</v>
      </c>
      <c r="BT389" s="17">
        <v>0</v>
      </c>
      <c r="BU389" s="17">
        <v>0</v>
      </c>
      <c r="BV389" s="17">
        <v>0</v>
      </c>
      <c r="BW389" s="17" t="s">
        <v>278</v>
      </c>
      <c r="BX389" s="17">
        <v>0</v>
      </c>
      <c r="BY389" s="17">
        <v>0</v>
      </c>
      <c r="BZ389" s="17">
        <v>0</v>
      </c>
      <c r="CA389" s="17">
        <v>0</v>
      </c>
      <c r="CB389" s="17">
        <v>0</v>
      </c>
      <c r="CC389" s="17">
        <v>0</v>
      </c>
    </row>
    <row r="390" spans="1:81" x14ac:dyDescent="0.3">
      <c r="A390" t="s">
        <v>113</v>
      </c>
      <c r="B390" t="s">
        <v>112</v>
      </c>
      <c r="C390" t="s">
        <v>18</v>
      </c>
      <c r="D390">
        <v>4135432</v>
      </c>
      <c r="E390" t="s">
        <v>22</v>
      </c>
      <c r="F390" t="s">
        <v>62</v>
      </c>
      <c r="G390">
        <v>-17.62</v>
      </c>
      <c r="H390">
        <v>77.92</v>
      </c>
      <c r="I390">
        <v>95.54</v>
      </c>
      <c r="J390">
        <v>699.76</v>
      </c>
      <c r="K390">
        <v>594.48</v>
      </c>
      <c r="L390">
        <v>7.88</v>
      </c>
      <c r="M390">
        <v>1208.3948197904895</v>
      </c>
      <c r="N390">
        <v>1136.26</v>
      </c>
      <c r="O390">
        <v>3.78</v>
      </c>
      <c r="P390">
        <v>6.17</v>
      </c>
      <c r="Q390">
        <v>45.32</v>
      </c>
      <c r="R390">
        <v>43.58</v>
      </c>
      <c r="S390" t="s">
        <v>124</v>
      </c>
      <c r="T390" t="s">
        <v>183</v>
      </c>
      <c r="U390" s="17">
        <v>10940154475.429998</v>
      </c>
      <c r="V390" t="s">
        <v>291</v>
      </c>
      <c r="W390" t="s">
        <v>276</v>
      </c>
      <c r="X390" s="17">
        <v>417457725.23273432</v>
      </c>
      <c r="Y390" s="17">
        <v>0</v>
      </c>
      <c r="Z390" s="17">
        <v>0</v>
      </c>
      <c r="AA390" s="17">
        <v>132031886.68575312</v>
      </c>
      <c r="AB390" s="17">
        <v>4.6331631423629428E-2</v>
      </c>
      <c r="AC390" s="17">
        <v>30.294599999999999</v>
      </c>
      <c r="AD390" s="17">
        <v>1.407</v>
      </c>
      <c r="AE390" s="17">
        <v>20.51</v>
      </c>
      <c r="AF390" s="17">
        <v>10940154475.429998</v>
      </c>
      <c r="AG390" s="17">
        <v>627557276.71999991</v>
      </c>
      <c r="AH390" s="17">
        <v>734527267.06999993</v>
      </c>
      <c r="AI390" s="17">
        <v>38352</v>
      </c>
      <c r="AJ390" s="17">
        <v>0</v>
      </c>
      <c r="AK390" s="17">
        <v>0</v>
      </c>
      <c r="AL390" s="17">
        <v>0</v>
      </c>
      <c r="AM390" s="17">
        <v>0</v>
      </c>
      <c r="AN390" s="17">
        <v>0</v>
      </c>
      <c r="AO390" s="17">
        <v>0</v>
      </c>
      <c r="AP390" s="17">
        <v>0</v>
      </c>
      <c r="AQ390" s="17">
        <v>0</v>
      </c>
      <c r="AR390" s="17">
        <v>0</v>
      </c>
      <c r="AS390" s="17">
        <v>0</v>
      </c>
      <c r="AT390" s="17">
        <v>0</v>
      </c>
      <c r="AU390" s="17">
        <v>0</v>
      </c>
      <c r="AV390" s="17">
        <v>0</v>
      </c>
      <c r="AW390" s="17">
        <v>0</v>
      </c>
      <c r="AX390" s="17">
        <v>0</v>
      </c>
      <c r="AY390" s="17">
        <v>0</v>
      </c>
      <c r="AZ390" s="17">
        <v>0</v>
      </c>
      <c r="BA390" s="17">
        <v>0</v>
      </c>
      <c r="BB390" s="17">
        <v>0</v>
      </c>
      <c r="BC390" s="17">
        <v>0</v>
      </c>
      <c r="BD390" s="17">
        <v>0</v>
      </c>
      <c r="BE390" s="17">
        <v>0</v>
      </c>
      <c r="BF390" s="17">
        <v>0</v>
      </c>
      <c r="BG390" s="17">
        <v>0</v>
      </c>
      <c r="BH390" s="17">
        <v>0</v>
      </c>
      <c r="BI390" s="17">
        <v>0</v>
      </c>
      <c r="BJ390" s="17">
        <v>0</v>
      </c>
      <c r="BK390" s="17">
        <v>0</v>
      </c>
      <c r="BL390" s="17">
        <v>0</v>
      </c>
      <c r="BM390" s="17">
        <v>0</v>
      </c>
      <c r="BN390" s="17">
        <v>0</v>
      </c>
      <c r="BO390" s="17">
        <v>0</v>
      </c>
      <c r="BP390" s="17">
        <v>0</v>
      </c>
      <c r="BQ390" s="17">
        <v>0</v>
      </c>
      <c r="BR390" s="17">
        <v>0</v>
      </c>
      <c r="BS390" s="17">
        <v>0</v>
      </c>
      <c r="BT390" s="17">
        <v>0</v>
      </c>
      <c r="BU390" s="17">
        <v>0</v>
      </c>
      <c r="BV390" s="17">
        <v>0</v>
      </c>
      <c r="BW390" s="17" t="s">
        <v>278</v>
      </c>
      <c r="BX390" s="17">
        <v>0</v>
      </c>
      <c r="BY390" s="17">
        <v>0</v>
      </c>
      <c r="BZ390" s="17">
        <v>0</v>
      </c>
      <c r="CA390" s="17">
        <v>0</v>
      </c>
      <c r="CB390" s="17">
        <v>0</v>
      </c>
      <c r="CC390" s="17">
        <v>0</v>
      </c>
    </row>
    <row r="391" spans="1:81" x14ac:dyDescent="0.3">
      <c r="A391" t="s">
        <v>113</v>
      </c>
      <c r="B391" t="s">
        <v>112</v>
      </c>
      <c r="C391" t="s">
        <v>18</v>
      </c>
      <c r="D391">
        <v>4135432</v>
      </c>
      <c r="E391" t="s">
        <v>22</v>
      </c>
      <c r="F391" t="s">
        <v>63</v>
      </c>
      <c r="G391">
        <v>-32.29</v>
      </c>
      <c r="H391">
        <v>102.4</v>
      </c>
      <c r="I391">
        <v>134.69</v>
      </c>
      <c r="J391">
        <v>819.44</v>
      </c>
      <c r="K391">
        <v>684.95</v>
      </c>
      <c r="L391">
        <v>7.97</v>
      </c>
      <c r="M391">
        <v>1339.9941034280112</v>
      </c>
      <c r="N391">
        <v>1154.6400000000001</v>
      </c>
      <c r="O391">
        <v>4.25</v>
      </c>
      <c r="P391">
        <v>4.62</v>
      </c>
      <c r="Q391">
        <v>44.1</v>
      </c>
      <c r="R391">
        <v>45.06</v>
      </c>
      <c r="S391" t="s">
        <v>124</v>
      </c>
      <c r="T391" t="s">
        <v>183</v>
      </c>
      <c r="U391" s="17">
        <v>15023930490.839998</v>
      </c>
      <c r="V391" t="s">
        <v>291</v>
      </c>
      <c r="W391" t="s">
        <v>276</v>
      </c>
      <c r="X391" s="17">
        <v>626555114.5993886</v>
      </c>
      <c r="Y391" s="17">
        <v>0</v>
      </c>
      <c r="Z391" s="17">
        <v>0</v>
      </c>
      <c r="AA391" s="17">
        <v>182839932.87216601</v>
      </c>
      <c r="AB391" s="17">
        <v>5.8392538318397094E-2</v>
      </c>
      <c r="AC391" s="17">
        <v>22.7288</v>
      </c>
      <c r="AD391" s="17">
        <v>1.3979999999999999</v>
      </c>
      <c r="AE391" s="17">
        <v>19.193000000000001</v>
      </c>
      <c r="AF391" s="17">
        <v>15023930490.839998</v>
      </c>
      <c r="AG391" s="17">
        <v>1036683434.36</v>
      </c>
      <c r="AH391" s="17">
        <v>1155129992.72</v>
      </c>
      <c r="AI391" s="17">
        <v>38717</v>
      </c>
      <c r="AJ391" s="17">
        <v>0</v>
      </c>
      <c r="AK391" s="17">
        <v>0</v>
      </c>
      <c r="AL391" s="17">
        <v>0</v>
      </c>
      <c r="AM391" s="17">
        <v>0</v>
      </c>
      <c r="AN391" s="17">
        <v>0</v>
      </c>
      <c r="AO391" s="17">
        <v>0</v>
      </c>
      <c r="AP391" s="17">
        <v>0</v>
      </c>
      <c r="AQ391" s="17">
        <v>0</v>
      </c>
      <c r="AR391" s="17">
        <v>0</v>
      </c>
      <c r="AS391" s="17">
        <v>0</v>
      </c>
      <c r="AT391" s="17">
        <v>0</v>
      </c>
      <c r="AU391" s="17">
        <v>0</v>
      </c>
      <c r="AV391" s="17">
        <v>0</v>
      </c>
      <c r="AW391" s="17">
        <v>0</v>
      </c>
      <c r="AX391" s="17">
        <v>0</v>
      </c>
      <c r="AY391" s="17">
        <v>0</v>
      </c>
      <c r="AZ391" s="17">
        <v>0</v>
      </c>
      <c r="BA391" s="17">
        <v>0</v>
      </c>
      <c r="BB391" s="17">
        <v>0</v>
      </c>
      <c r="BC391" s="17">
        <v>0</v>
      </c>
      <c r="BD391" s="17">
        <v>0</v>
      </c>
      <c r="BE391" s="17">
        <v>0</v>
      </c>
      <c r="BF391" s="17">
        <v>0</v>
      </c>
      <c r="BG391" s="17">
        <v>0</v>
      </c>
      <c r="BH391" s="17">
        <v>0</v>
      </c>
      <c r="BI391" s="17">
        <v>0</v>
      </c>
      <c r="BJ391" s="17">
        <v>0</v>
      </c>
      <c r="BK391" s="17">
        <v>0</v>
      </c>
      <c r="BL391" s="17">
        <v>0</v>
      </c>
      <c r="BM391" s="17">
        <v>0</v>
      </c>
      <c r="BN391" s="17">
        <v>0</v>
      </c>
      <c r="BO391" s="17">
        <v>0</v>
      </c>
      <c r="BP391" s="17">
        <v>0</v>
      </c>
      <c r="BQ391" s="17">
        <v>0</v>
      </c>
      <c r="BR391" s="17">
        <v>0</v>
      </c>
      <c r="BS391" s="17">
        <v>0</v>
      </c>
      <c r="BT391" s="17">
        <v>0</v>
      </c>
      <c r="BU391" s="17">
        <v>0</v>
      </c>
      <c r="BV391" s="17">
        <v>0</v>
      </c>
      <c r="BW391" s="17" t="s">
        <v>278</v>
      </c>
      <c r="BX391" s="17">
        <v>0</v>
      </c>
      <c r="BY391" s="17">
        <v>0</v>
      </c>
      <c r="BZ391" s="17">
        <v>0</v>
      </c>
      <c r="CA391" s="17">
        <v>0</v>
      </c>
      <c r="CB391" s="17">
        <v>0</v>
      </c>
      <c r="CC391" s="17">
        <v>0</v>
      </c>
    </row>
    <row r="392" spans="1:81" x14ac:dyDescent="0.3">
      <c r="A392" t="s">
        <v>113</v>
      </c>
      <c r="B392" t="s">
        <v>112</v>
      </c>
      <c r="C392" t="s">
        <v>18</v>
      </c>
      <c r="D392">
        <v>4135432</v>
      </c>
      <c r="E392" t="s">
        <v>22</v>
      </c>
      <c r="F392" t="s">
        <v>64</v>
      </c>
      <c r="G392">
        <v>-42.7</v>
      </c>
      <c r="H392">
        <v>123.88</v>
      </c>
      <c r="I392">
        <v>166.57</v>
      </c>
      <c r="J392">
        <v>927.78</v>
      </c>
      <c r="K392">
        <v>760.45</v>
      </c>
      <c r="L392">
        <v>8.17</v>
      </c>
      <c r="M392">
        <v>1410.4400624733064</v>
      </c>
      <c r="N392">
        <v>1172.3699999999999</v>
      </c>
      <c r="O392">
        <v>6.13</v>
      </c>
      <c r="P392">
        <v>6.02</v>
      </c>
      <c r="Q392">
        <v>45.31</v>
      </c>
      <c r="R392">
        <v>44.24</v>
      </c>
      <c r="S392" t="s">
        <v>124</v>
      </c>
      <c r="T392" t="s">
        <v>183</v>
      </c>
      <c r="U392" s="17">
        <v>20629912993.3325</v>
      </c>
      <c r="V392" t="s">
        <v>291</v>
      </c>
      <c r="W392" t="s">
        <v>276</v>
      </c>
      <c r="X392" s="17">
        <v>858618920.43913651</v>
      </c>
      <c r="Y392" s="17">
        <v>0</v>
      </c>
      <c r="Z392" s="17">
        <v>0</v>
      </c>
      <c r="AA392" s="17">
        <v>235243311.22358018</v>
      </c>
      <c r="AB392" s="17">
        <v>7.2795863098690045E-2</v>
      </c>
      <c r="AC392" s="17">
        <v>28.068200000000001</v>
      </c>
      <c r="AD392" s="17">
        <v>1.34</v>
      </c>
      <c r="AE392" s="17">
        <v>18.204000000000001</v>
      </c>
      <c r="AF392" s="17">
        <v>20629912993.3325</v>
      </c>
      <c r="AG392" s="17">
        <v>1377761627.6099</v>
      </c>
      <c r="AH392" s="17">
        <v>1468360109.2498</v>
      </c>
      <c r="AI392" s="17">
        <v>39082</v>
      </c>
      <c r="AJ392" s="17">
        <v>0</v>
      </c>
      <c r="AK392" s="17">
        <v>0</v>
      </c>
      <c r="AL392" s="17">
        <v>0</v>
      </c>
      <c r="AM392" s="17">
        <v>0</v>
      </c>
      <c r="AN392" s="17">
        <v>0</v>
      </c>
      <c r="AO392" s="17">
        <v>0</v>
      </c>
      <c r="AP392" s="17">
        <v>0</v>
      </c>
      <c r="AQ392" s="17">
        <v>0</v>
      </c>
      <c r="AR392" s="17">
        <v>0</v>
      </c>
      <c r="AS392" s="17">
        <v>0</v>
      </c>
      <c r="AT392" s="17">
        <v>0</v>
      </c>
      <c r="AU392" s="17">
        <v>0</v>
      </c>
      <c r="AV392" s="17">
        <v>0</v>
      </c>
      <c r="AW392" s="17">
        <v>0</v>
      </c>
      <c r="AX392" s="17">
        <v>0</v>
      </c>
      <c r="AY392" s="17">
        <v>0</v>
      </c>
      <c r="AZ392" s="17">
        <v>0</v>
      </c>
      <c r="BA392" s="17">
        <v>0</v>
      </c>
      <c r="BB392" s="17">
        <v>0</v>
      </c>
      <c r="BC392" s="17">
        <v>0</v>
      </c>
      <c r="BD392" s="17">
        <v>0</v>
      </c>
      <c r="BE392" s="17">
        <v>0</v>
      </c>
      <c r="BF392" s="17">
        <v>0</v>
      </c>
      <c r="BG392" s="17">
        <v>0</v>
      </c>
      <c r="BH392" s="17">
        <v>0</v>
      </c>
      <c r="BI392" s="17">
        <v>0</v>
      </c>
      <c r="BJ392" s="17">
        <v>0</v>
      </c>
      <c r="BK392" s="17">
        <v>0</v>
      </c>
      <c r="BL392" s="17">
        <v>0</v>
      </c>
      <c r="BM392" s="17">
        <v>0</v>
      </c>
      <c r="BN392" s="17">
        <v>0</v>
      </c>
      <c r="BO392" s="17">
        <v>0</v>
      </c>
      <c r="BP392" s="17">
        <v>0</v>
      </c>
      <c r="BQ392" s="17">
        <v>0</v>
      </c>
      <c r="BR392" s="17">
        <v>0</v>
      </c>
      <c r="BS392" s="17">
        <v>0</v>
      </c>
      <c r="BT392" s="17">
        <v>0</v>
      </c>
      <c r="BU392" s="17">
        <v>0</v>
      </c>
      <c r="BV392" s="17">
        <v>0</v>
      </c>
      <c r="BW392" s="17" t="s">
        <v>278</v>
      </c>
      <c r="BX392" s="17">
        <v>0</v>
      </c>
      <c r="BY392" s="17">
        <v>0</v>
      </c>
      <c r="BZ392" s="17">
        <v>0</v>
      </c>
      <c r="CA392" s="17">
        <v>0</v>
      </c>
      <c r="CB392" s="17">
        <v>0</v>
      </c>
      <c r="CC392" s="17">
        <v>0</v>
      </c>
    </row>
    <row r="393" spans="1:81" x14ac:dyDescent="0.3">
      <c r="A393" t="s">
        <v>113</v>
      </c>
      <c r="B393" t="s">
        <v>112</v>
      </c>
      <c r="C393" t="s">
        <v>18</v>
      </c>
      <c r="D393">
        <v>4135432</v>
      </c>
      <c r="E393" t="s">
        <v>22</v>
      </c>
      <c r="F393" t="s">
        <v>65</v>
      </c>
      <c r="G393">
        <v>-55.08</v>
      </c>
      <c r="H393">
        <v>153.53</v>
      </c>
      <c r="I393">
        <v>208.61</v>
      </c>
      <c r="J393">
        <v>1180.3</v>
      </c>
      <c r="K393">
        <v>956.11</v>
      </c>
      <c r="L393">
        <v>7.74</v>
      </c>
      <c r="M393">
        <v>1666.9721973734509</v>
      </c>
      <c r="N393">
        <v>1189.69</v>
      </c>
      <c r="O393">
        <v>6.39</v>
      </c>
      <c r="P393">
        <v>4.88</v>
      </c>
      <c r="Q393">
        <v>41.35</v>
      </c>
      <c r="R393">
        <v>39.42</v>
      </c>
      <c r="S393" t="s">
        <v>124</v>
      </c>
      <c r="T393" t="s">
        <v>183</v>
      </c>
      <c r="U393" s="17">
        <v>33792420880.847931</v>
      </c>
      <c r="V393" t="s">
        <v>291</v>
      </c>
      <c r="W393" t="s">
        <v>276</v>
      </c>
      <c r="X393" s="17">
        <v>1335613704.9887679</v>
      </c>
      <c r="Y393" s="17">
        <v>0</v>
      </c>
      <c r="Z393" s="17">
        <v>0</v>
      </c>
      <c r="AA393" s="17">
        <v>344710565.39244139</v>
      </c>
      <c r="AB393" s="17">
        <v>0.10190701662883633</v>
      </c>
      <c r="AC393" s="17">
        <v>27.6447</v>
      </c>
      <c r="AD393" s="17">
        <v>1.2669999999999999</v>
      </c>
      <c r="AE393" s="17">
        <v>15.742000000000001</v>
      </c>
      <c r="AF393" s="17">
        <v>33792420880.847931</v>
      </c>
      <c r="AG393" s="17">
        <v>1990107280.6252351</v>
      </c>
      <c r="AH393" s="17">
        <v>2935953344.3928318</v>
      </c>
      <c r="AI393" s="17">
        <v>39447</v>
      </c>
      <c r="AJ393" s="17">
        <v>0</v>
      </c>
      <c r="AK393" s="17">
        <v>0</v>
      </c>
      <c r="AL393" s="17">
        <v>0</v>
      </c>
      <c r="AM393" s="17">
        <v>0</v>
      </c>
      <c r="AN393" s="17">
        <v>0</v>
      </c>
      <c r="AO393" s="17">
        <v>0</v>
      </c>
      <c r="AP393" s="17">
        <v>0</v>
      </c>
      <c r="AQ393" s="17">
        <v>0</v>
      </c>
      <c r="AR393" s="17">
        <v>0</v>
      </c>
      <c r="AS393" s="17">
        <v>0</v>
      </c>
      <c r="AT393" s="17">
        <v>0</v>
      </c>
      <c r="AU393" s="17">
        <v>0</v>
      </c>
      <c r="AV393" s="17">
        <v>0</v>
      </c>
      <c r="AW393" s="17">
        <v>0</v>
      </c>
      <c r="AX393" s="17">
        <v>0</v>
      </c>
      <c r="AY393" s="17">
        <v>0</v>
      </c>
      <c r="AZ393" s="17">
        <v>0</v>
      </c>
      <c r="BA393" s="17">
        <v>0</v>
      </c>
      <c r="BB393" s="17">
        <v>0</v>
      </c>
      <c r="BC393" s="17">
        <v>0</v>
      </c>
      <c r="BD393" s="17">
        <v>0</v>
      </c>
      <c r="BE393" s="17">
        <v>0</v>
      </c>
      <c r="BF393" s="17">
        <v>0</v>
      </c>
      <c r="BG393" s="17">
        <v>0</v>
      </c>
      <c r="BH393" s="17">
        <v>0</v>
      </c>
      <c r="BI393" s="17">
        <v>0</v>
      </c>
      <c r="BJ393" s="17">
        <v>0</v>
      </c>
      <c r="BK393" s="17">
        <v>0</v>
      </c>
      <c r="BL393" s="17">
        <v>0</v>
      </c>
      <c r="BM393" s="17">
        <v>0</v>
      </c>
      <c r="BN393" s="17">
        <v>0</v>
      </c>
      <c r="BO393" s="17">
        <v>0</v>
      </c>
      <c r="BP393" s="17">
        <v>0</v>
      </c>
      <c r="BQ393" s="17">
        <v>0</v>
      </c>
      <c r="BR393" s="17">
        <v>0</v>
      </c>
      <c r="BS393" s="17">
        <v>0</v>
      </c>
      <c r="BT393" s="17">
        <v>0</v>
      </c>
      <c r="BU393" s="17">
        <v>0</v>
      </c>
      <c r="BV393" s="17">
        <v>0</v>
      </c>
      <c r="BW393" s="17" t="s">
        <v>278</v>
      </c>
      <c r="BX393" s="17">
        <v>0</v>
      </c>
      <c r="BY393" s="17">
        <v>0</v>
      </c>
      <c r="BZ393" s="17">
        <v>0</v>
      </c>
      <c r="CA393" s="17">
        <v>0</v>
      </c>
      <c r="CB393" s="17">
        <v>0</v>
      </c>
      <c r="CC393" s="17">
        <v>0</v>
      </c>
    </row>
    <row r="394" spans="1:81" x14ac:dyDescent="0.3">
      <c r="A394" t="s">
        <v>113</v>
      </c>
      <c r="B394" t="s">
        <v>112</v>
      </c>
      <c r="C394" t="s">
        <v>18</v>
      </c>
      <c r="D394">
        <v>4135432</v>
      </c>
      <c r="E394" t="s">
        <v>22</v>
      </c>
      <c r="F394" t="s">
        <v>66</v>
      </c>
      <c r="G394">
        <v>-124.85</v>
      </c>
      <c r="H394">
        <v>199.07</v>
      </c>
      <c r="I394">
        <v>323.92</v>
      </c>
      <c r="J394">
        <v>1267.29</v>
      </c>
      <c r="K394">
        <v>1036.8800000000001</v>
      </c>
      <c r="L394">
        <v>3.18</v>
      </c>
      <c r="M394">
        <v>1639.7243304612186</v>
      </c>
      <c r="N394">
        <v>1206.73</v>
      </c>
      <c r="O394">
        <v>8.33</v>
      </c>
      <c r="P394">
        <v>8.68</v>
      </c>
      <c r="Q394">
        <v>43.51</v>
      </c>
      <c r="R394">
        <v>48.46</v>
      </c>
      <c r="S394" t="s">
        <v>124</v>
      </c>
      <c r="T394" t="s">
        <v>183</v>
      </c>
      <c r="U394" s="17">
        <v>37644149567.379601</v>
      </c>
      <c r="V394" t="s">
        <v>291</v>
      </c>
      <c r="W394" t="s">
        <v>276</v>
      </c>
      <c r="X394" s="17">
        <v>1897252145.6776755</v>
      </c>
      <c r="Y394" s="17">
        <v>0</v>
      </c>
      <c r="Z394" s="17">
        <v>0</v>
      </c>
      <c r="AA394" s="17">
        <v>461978240.01311958</v>
      </c>
      <c r="AB394" s="17">
        <v>0.11346657032827322</v>
      </c>
      <c r="AC394" s="17">
        <v>16.7851</v>
      </c>
      <c r="AD394" s="17">
        <v>1.2629999999999999</v>
      </c>
      <c r="AE394" s="17">
        <v>14.972</v>
      </c>
      <c r="AF394" s="17">
        <v>37644149567.379601</v>
      </c>
      <c r="AG394" s="17">
        <v>1899346090.8996</v>
      </c>
      <c r="AH394" s="17">
        <v>3107110606.2486</v>
      </c>
      <c r="AI394" s="17">
        <v>39813</v>
      </c>
      <c r="AJ394" s="17">
        <v>0</v>
      </c>
      <c r="AK394" s="17">
        <v>0</v>
      </c>
      <c r="AL394" s="17">
        <v>0</v>
      </c>
      <c r="AM394" s="17">
        <v>0</v>
      </c>
      <c r="AN394" s="17">
        <v>0</v>
      </c>
      <c r="AO394" s="17">
        <v>0</v>
      </c>
      <c r="AP394" s="17">
        <v>0</v>
      </c>
      <c r="AQ394" s="17">
        <v>0</v>
      </c>
      <c r="AR394" s="17">
        <v>0</v>
      </c>
      <c r="AS394" s="17">
        <v>0</v>
      </c>
      <c r="AT394" s="17">
        <v>0</v>
      </c>
      <c r="AU394" s="17">
        <v>0</v>
      </c>
      <c r="AV394" s="17">
        <v>0</v>
      </c>
      <c r="AW394" s="17">
        <v>0</v>
      </c>
      <c r="AX394" s="17">
        <v>0</v>
      </c>
      <c r="AY394" s="17">
        <v>0</v>
      </c>
      <c r="AZ394" s="17">
        <v>0</v>
      </c>
      <c r="BA394" s="17">
        <v>0</v>
      </c>
      <c r="BB394" s="17">
        <v>0</v>
      </c>
      <c r="BC394" s="17">
        <v>0</v>
      </c>
      <c r="BD394" s="17">
        <v>0</v>
      </c>
      <c r="BE394" s="17">
        <v>0</v>
      </c>
      <c r="BF394" s="17">
        <v>0</v>
      </c>
      <c r="BG394" s="17">
        <v>0</v>
      </c>
      <c r="BH394" s="17">
        <v>0</v>
      </c>
      <c r="BI394" s="17">
        <v>0</v>
      </c>
      <c r="BJ394" s="17">
        <v>0</v>
      </c>
      <c r="BK394" s="17">
        <v>0</v>
      </c>
      <c r="BL394" s="17">
        <v>0</v>
      </c>
      <c r="BM394" s="17">
        <v>0</v>
      </c>
      <c r="BN394" s="17">
        <v>0</v>
      </c>
      <c r="BO394" s="17">
        <v>0</v>
      </c>
      <c r="BP394" s="17">
        <v>0</v>
      </c>
      <c r="BQ394" s="17">
        <v>0</v>
      </c>
      <c r="BR394" s="17">
        <v>0</v>
      </c>
      <c r="BS394" s="17">
        <v>0</v>
      </c>
      <c r="BT394" s="17">
        <v>0</v>
      </c>
      <c r="BU394" s="17">
        <v>0</v>
      </c>
      <c r="BV394" s="17">
        <v>0</v>
      </c>
      <c r="BW394" s="17" t="s">
        <v>278</v>
      </c>
      <c r="BX394" s="17">
        <v>0</v>
      </c>
      <c r="BY394" s="17">
        <v>0</v>
      </c>
      <c r="BZ394" s="17">
        <v>0</v>
      </c>
      <c r="CA394" s="17">
        <v>0</v>
      </c>
      <c r="CB394" s="17">
        <v>0</v>
      </c>
      <c r="CC394" s="17">
        <v>0</v>
      </c>
    </row>
    <row r="395" spans="1:81" x14ac:dyDescent="0.3">
      <c r="A395" t="s">
        <v>113</v>
      </c>
      <c r="B395" t="s">
        <v>112</v>
      </c>
      <c r="C395" t="s">
        <v>18</v>
      </c>
      <c r="D395">
        <v>4135432</v>
      </c>
      <c r="E395" t="s">
        <v>22</v>
      </c>
      <c r="F395" t="s">
        <v>67</v>
      </c>
      <c r="G395">
        <v>-107.27</v>
      </c>
      <c r="H395">
        <v>167.96</v>
      </c>
      <c r="I395">
        <v>275.23</v>
      </c>
      <c r="J395">
        <v>1307.23</v>
      </c>
      <c r="K395">
        <v>1008.88</v>
      </c>
      <c r="L395">
        <v>7.64</v>
      </c>
      <c r="M395">
        <v>1579.2342262671775</v>
      </c>
      <c r="N395">
        <v>1223.6400000000001</v>
      </c>
      <c r="O395">
        <v>10.9</v>
      </c>
      <c r="P395">
        <v>2.35</v>
      </c>
      <c r="Q395">
        <v>48.41</v>
      </c>
      <c r="R395">
        <v>46.68</v>
      </c>
      <c r="S395" t="s">
        <v>124</v>
      </c>
      <c r="T395" t="s">
        <v>183</v>
      </c>
      <c r="U395" s="17">
        <v>47909629254.375122</v>
      </c>
      <c r="V395" t="s">
        <v>291</v>
      </c>
      <c r="W395" t="s">
        <v>276</v>
      </c>
      <c r="X395" s="17">
        <v>2090228045.5958734</v>
      </c>
      <c r="Y395" s="17">
        <v>0</v>
      </c>
      <c r="Z395" s="17">
        <v>0</v>
      </c>
      <c r="AA395" s="17">
        <v>578950202.9195137</v>
      </c>
      <c r="AB395" s="17">
        <v>0.13051066351282362</v>
      </c>
      <c r="AC395" s="17">
        <v>28.542899999999999</v>
      </c>
      <c r="AD395" s="17">
        <v>1.3779999999999999</v>
      </c>
      <c r="AE395" s="17">
        <v>15.206</v>
      </c>
      <c r="AF395" s="17">
        <v>47909629254.375122</v>
      </c>
      <c r="AG395" s="17">
        <v>2830513798.1412239</v>
      </c>
      <c r="AH395" s="17">
        <v>4662016352.9066429</v>
      </c>
      <c r="AI395" s="17">
        <v>40178</v>
      </c>
      <c r="AJ395" s="17">
        <v>0</v>
      </c>
      <c r="AK395" s="17">
        <v>0</v>
      </c>
      <c r="AL395" s="17">
        <v>0</v>
      </c>
      <c r="AM395" s="17">
        <v>0</v>
      </c>
      <c r="AN395" s="17">
        <v>0</v>
      </c>
      <c r="AO395" s="17">
        <v>0</v>
      </c>
      <c r="AP395" s="17">
        <v>0</v>
      </c>
      <c r="AQ395" s="17">
        <v>0</v>
      </c>
      <c r="AR395" s="17">
        <v>0</v>
      </c>
      <c r="AS395" s="17">
        <v>0</v>
      </c>
      <c r="AT395" s="17">
        <v>0</v>
      </c>
      <c r="AU395" s="17">
        <v>0</v>
      </c>
      <c r="AV395" s="17">
        <v>0</v>
      </c>
      <c r="AW395" s="17">
        <v>0</v>
      </c>
      <c r="AX395" s="17">
        <v>0</v>
      </c>
      <c r="AY395" s="17">
        <v>0</v>
      </c>
      <c r="AZ395" s="17">
        <v>0</v>
      </c>
      <c r="BA395" s="17">
        <v>0</v>
      </c>
      <c r="BB395" s="17">
        <v>0</v>
      </c>
      <c r="BC395" s="17">
        <v>0</v>
      </c>
      <c r="BD395" s="17">
        <v>0</v>
      </c>
      <c r="BE395" s="17">
        <v>0</v>
      </c>
      <c r="BF395" s="17">
        <v>0</v>
      </c>
      <c r="BG395" s="17">
        <v>0</v>
      </c>
      <c r="BH395" s="17">
        <v>0</v>
      </c>
      <c r="BI395" s="17">
        <v>0</v>
      </c>
      <c r="BJ395" s="17">
        <v>0</v>
      </c>
      <c r="BK395" s="17">
        <v>0</v>
      </c>
      <c r="BL395" s="17">
        <v>0</v>
      </c>
      <c r="BM395" s="17">
        <v>0</v>
      </c>
      <c r="BN395" s="17">
        <v>0</v>
      </c>
      <c r="BO395" s="17">
        <v>0</v>
      </c>
      <c r="BP395" s="17">
        <v>0</v>
      </c>
      <c r="BQ395" s="17">
        <v>0</v>
      </c>
      <c r="BR395" s="17">
        <v>0</v>
      </c>
      <c r="BS395" s="17">
        <v>0</v>
      </c>
      <c r="BT395" s="17">
        <v>0</v>
      </c>
      <c r="BU395" s="17">
        <v>0</v>
      </c>
      <c r="BV395" s="17">
        <v>0</v>
      </c>
      <c r="BW395" s="17" t="s">
        <v>278</v>
      </c>
      <c r="BX395" s="17">
        <v>0</v>
      </c>
      <c r="BY395" s="17">
        <v>0</v>
      </c>
      <c r="BZ395" s="17">
        <v>0</v>
      </c>
      <c r="CA395" s="17">
        <v>0</v>
      </c>
      <c r="CB395" s="17">
        <v>0</v>
      </c>
      <c r="CC395" s="17">
        <v>0</v>
      </c>
    </row>
    <row r="396" spans="1:81" x14ac:dyDescent="0.3">
      <c r="A396" t="s">
        <v>113</v>
      </c>
      <c r="B396" t="s">
        <v>112</v>
      </c>
      <c r="C396" t="s">
        <v>18</v>
      </c>
      <c r="D396">
        <v>4135432</v>
      </c>
      <c r="E396" t="s">
        <v>22</v>
      </c>
      <c r="F396" t="s">
        <v>8</v>
      </c>
      <c r="G396">
        <v>-129.18</v>
      </c>
      <c r="H396">
        <v>230.97</v>
      </c>
      <c r="I396">
        <v>360.15</v>
      </c>
      <c r="J396">
        <v>1664.18</v>
      </c>
      <c r="K396">
        <v>1282.78</v>
      </c>
      <c r="L396">
        <v>8.6</v>
      </c>
      <c r="M396">
        <v>1814.7306071266228</v>
      </c>
      <c r="N396">
        <v>1240.6099999999999</v>
      </c>
      <c r="O396">
        <v>11.99</v>
      </c>
      <c r="P396">
        <v>9.56</v>
      </c>
      <c r="Q396">
        <v>45.73</v>
      </c>
      <c r="R396">
        <v>44.81</v>
      </c>
      <c r="S396" t="s">
        <v>124</v>
      </c>
      <c r="T396" t="s">
        <v>183</v>
      </c>
      <c r="U396" s="17">
        <v>62274657757.365181</v>
      </c>
      <c r="V396" t="s">
        <v>291</v>
      </c>
      <c r="W396" t="s">
        <v>276</v>
      </c>
      <c r="X396" s="17">
        <v>2819494742.5303364</v>
      </c>
      <c r="Y396" s="17">
        <v>0</v>
      </c>
      <c r="Z396" s="17">
        <v>0</v>
      </c>
      <c r="AA396" s="17">
        <v>868944243.00630558</v>
      </c>
      <c r="AB396" s="17">
        <v>0.18615829980216012</v>
      </c>
      <c r="AC396" s="17">
        <v>34.796199999999999</v>
      </c>
      <c r="AD396" s="17">
        <v>1.5860000000000001</v>
      </c>
      <c r="AE396" s="17">
        <v>16.760000000000002</v>
      </c>
      <c r="AF396" s="17">
        <v>62274657757.365181</v>
      </c>
      <c r="AG396" s="17">
        <v>3282276083.790741</v>
      </c>
      <c r="AH396" s="17">
        <v>5759541346.4769697</v>
      </c>
      <c r="AI396" s="17">
        <v>40543</v>
      </c>
      <c r="AJ396" s="17">
        <v>0</v>
      </c>
      <c r="AK396" s="17">
        <v>0</v>
      </c>
      <c r="AL396" s="17">
        <v>0</v>
      </c>
      <c r="AM396" s="17">
        <v>0</v>
      </c>
      <c r="AN396" s="17">
        <v>0</v>
      </c>
      <c r="AO396" s="17">
        <v>0</v>
      </c>
      <c r="AP396" s="17">
        <v>0</v>
      </c>
      <c r="AQ396" s="17">
        <v>0</v>
      </c>
      <c r="AR396" s="17">
        <v>0</v>
      </c>
      <c r="AS396" s="17">
        <v>0</v>
      </c>
      <c r="AT396" s="17">
        <v>0</v>
      </c>
      <c r="AU396" s="17">
        <v>0</v>
      </c>
      <c r="AV396" s="17">
        <v>0</v>
      </c>
      <c r="AW396" s="17">
        <v>0</v>
      </c>
      <c r="AX396" s="17">
        <v>0</v>
      </c>
      <c r="AY396" s="17">
        <v>0</v>
      </c>
      <c r="AZ396" s="17">
        <v>0</v>
      </c>
      <c r="BA396" s="17">
        <v>0</v>
      </c>
      <c r="BB396" s="17">
        <v>0</v>
      </c>
      <c r="BC396" s="17">
        <v>0</v>
      </c>
      <c r="BD396" s="17">
        <v>0</v>
      </c>
      <c r="BE396" s="17">
        <v>0</v>
      </c>
      <c r="BF396" s="17">
        <v>0</v>
      </c>
      <c r="BG396" s="17">
        <v>0</v>
      </c>
      <c r="BH396" s="17">
        <v>0</v>
      </c>
      <c r="BI396" s="17">
        <v>0</v>
      </c>
      <c r="BJ396" s="17">
        <v>0</v>
      </c>
      <c r="BK396" s="17">
        <v>0</v>
      </c>
      <c r="BL396" s="17">
        <v>0</v>
      </c>
      <c r="BM396" s="17">
        <v>0</v>
      </c>
      <c r="BN396" s="17">
        <v>0</v>
      </c>
      <c r="BO396" s="17">
        <v>0</v>
      </c>
      <c r="BP396" s="17">
        <v>0</v>
      </c>
      <c r="BQ396" s="17">
        <v>0</v>
      </c>
      <c r="BR396" s="17">
        <v>0</v>
      </c>
      <c r="BS396" s="17">
        <v>0</v>
      </c>
      <c r="BT396" s="17">
        <v>0</v>
      </c>
      <c r="BU396" s="17">
        <v>0</v>
      </c>
      <c r="BV396" s="17">
        <v>0</v>
      </c>
      <c r="BW396" s="17" t="s">
        <v>278</v>
      </c>
      <c r="BX396" s="17">
        <v>0</v>
      </c>
      <c r="BY396" s="17">
        <v>0</v>
      </c>
      <c r="BZ396" s="17">
        <v>0</v>
      </c>
      <c r="CA396" s="17">
        <v>0</v>
      </c>
      <c r="CB396" s="17">
        <v>0</v>
      </c>
      <c r="CC396" s="17">
        <v>0</v>
      </c>
    </row>
    <row r="397" spans="1:81" x14ac:dyDescent="0.3">
      <c r="A397" t="s">
        <v>113</v>
      </c>
      <c r="B397" t="s">
        <v>112</v>
      </c>
      <c r="C397" t="s">
        <v>18</v>
      </c>
      <c r="D397">
        <v>4135432</v>
      </c>
      <c r="E397" t="s">
        <v>22</v>
      </c>
      <c r="F397" t="s">
        <v>68</v>
      </c>
      <c r="G397">
        <v>-167.46</v>
      </c>
      <c r="H397">
        <v>307.85000000000002</v>
      </c>
      <c r="I397">
        <v>475.3</v>
      </c>
      <c r="J397">
        <v>1869.71</v>
      </c>
      <c r="K397">
        <v>1445.14</v>
      </c>
      <c r="L397">
        <v>5.39</v>
      </c>
      <c r="M397">
        <v>1879.5160985901157</v>
      </c>
      <c r="N397">
        <v>1257.6199999999999</v>
      </c>
      <c r="O397">
        <v>10.119999999999999</v>
      </c>
      <c r="P397">
        <v>9.4700000000000006</v>
      </c>
      <c r="Q397">
        <v>46.67</v>
      </c>
      <c r="R397">
        <v>53.26</v>
      </c>
      <c r="S397" t="s">
        <v>124</v>
      </c>
      <c r="T397" t="s">
        <v>183</v>
      </c>
      <c r="U397" s="17">
        <v>64271179044.567909</v>
      </c>
      <c r="V397" t="s">
        <v>291</v>
      </c>
      <c r="W397" t="s">
        <v>276</v>
      </c>
      <c r="X397" s="17">
        <v>3364054856.6614904</v>
      </c>
      <c r="Y397" s="17">
        <v>0</v>
      </c>
      <c r="Z397" s="17">
        <v>0</v>
      </c>
      <c r="AA397" s="17">
        <v>1017364329.2517798</v>
      </c>
      <c r="AB397" s="17">
        <v>0.21491355471713944</v>
      </c>
      <c r="AC397" s="17">
        <v>17.472300000000001</v>
      </c>
      <c r="AD397" s="17">
        <v>1.5289999999999999</v>
      </c>
      <c r="AE397" s="17">
        <v>16.870999999999999</v>
      </c>
      <c r="AF397" s="17">
        <v>64271179044.567909</v>
      </c>
      <c r="AG397" s="17">
        <v>4962622067.2759771</v>
      </c>
      <c r="AH397" s="17">
        <v>5727768529.1623421</v>
      </c>
      <c r="AI397" s="17">
        <v>40908</v>
      </c>
      <c r="AJ397" s="17">
        <v>0</v>
      </c>
      <c r="AK397" s="17">
        <v>0</v>
      </c>
      <c r="AL397" s="17">
        <v>0</v>
      </c>
      <c r="AM397" s="17">
        <v>0</v>
      </c>
      <c r="AN397" s="17">
        <v>0</v>
      </c>
      <c r="AO397" s="17">
        <v>0</v>
      </c>
      <c r="AP397" s="17">
        <v>0</v>
      </c>
      <c r="AQ397" s="17">
        <v>0</v>
      </c>
      <c r="AR397" s="17">
        <v>0</v>
      </c>
      <c r="AS397" s="17">
        <v>0</v>
      </c>
      <c r="AT397" s="17">
        <v>0</v>
      </c>
      <c r="AU397" s="17">
        <v>0</v>
      </c>
      <c r="AV397" s="17">
        <v>0</v>
      </c>
      <c r="AW397" s="17">
        <v>0</v>
      </c>
      <c r="AX397" s="17">
        <v>0</v>
      </c>
      <c r="AY397" s="17">
        <v>0</v>
      </c>
      <c r="AZ397" s="17">
        <v>0</v>
      </c>
      <c r="BA397" s="17">
        <v>0</v>
      </c>
      <c r="BB397" s="17">
        <v>0</v>
      </c>
      <c r="BC397" s="17">
        <v>0</v>
      </c>
      <c r="BD397" s="17">
        <v>0</v>
      </c>
      <c r="BE397" s="17">
        <v>0</v>
      </c>
      <c r="BF397" s="17">
        <v>0</v>
      </c>
      <c r="BG397" s="17">
        <v>0</v>
      </c>
      <c r="BH397" s="17">
        <v>0</v>
      </c>
      <c r="BI397" s="17">
        <v>0</v>
      </c>
      <c r="BJ397" s="17">
        <v>0</v>
      </c>
      <c r="BK397" s="17">
        <v>0</v>
      </c>
      <c r="BL397" s="17">
        <v>0</v>
      </c>
      <c r="BM397" s="17">
        <v>0</v>
      </c>
      <c r="BN397" s="17">
        <v>0</v>
      </c>
      <c r="BO397" s="17">
        <v>0</v>
      </c>
      <c r="BP397" s="17">
        <v>0</v>
      </c>
      <c r="BQ397" s="17">
        <v>0</v>
      </c>
      <c r="BR397" s="17">
        <v>0</v>
      </c>
      <c r="BS397" s="17">
        <v>0</v>
      </c>
      <c r="BT397" s="17">
        <v>0</v>
      </c>
      <c r="BU397" s="17">
        <v>0</v>
      </c>
      <c r="BV397" s="17">
        <v>0</v>
      </c>
      <c r="BW397" s="17" t="s">
        <v>278</v>
      </c>
      <c r="BX397" s="17">
        <v>0</v>
      </c>
      <c r="BY397" s="17">
        <v>0</v>
      </c>
      <c r="BZ397" s="17">
        <v>0</v>
      </c>
      <c r="CA397" s="17">
        <v>0</v>
      </c>
      <c r="CB397" s="17">
        <v>0</v>
      </c>
      <c r="CC397" s="17">
        <v>0</v>
      </c>
    </row>
    <row r="398" spans="1:81" x14ac:dyDescent="0.3">
      <c r="A398" t="s">
        <v>113</v>
      </c>
      <c r="B398" t="s">
        <v>112</v>
      </c>
      <c r="C398" t="s">
        <v>18</v>
      </c>
      <c r="D398">
        <v>4135432</v>
      </c>
      <c r="E398" t="s">
        <v>22</v>
      </c>
      <c r="F398" t="s">
        <v>69</v>
      </c>
      <c r="G398">
        <v>-201.67</v>
      </c>
      <c r="H398">
        <v>298.32</v>
      </c>
      <c r="I398">
        <v>499.99</v>
      </c>
      <c r="J398">
        <v>1860.67</v>
      </c>
      <c r="K398">
        <v>1415.03</v>
      </c>
      <c r="L398">
        <v>5.52</v>
      </c>
      <c r="M398">
        <v>1730.3785755940589</v>
      </c>
      <c r="N398">
        <v>1274.49</v>
      </c>
      <c r="O398">
        <v>9.3800000000000008</v>
      </c>
      <c r="P398">
        <v>7.3</v>
      </c>
      <c r="Q398">
        <v>53.44</v>
      </c>
      <c r="R398">
        <v>54.78</v>
      </c>
      <c r="S398" t="s">
        <v>124</v>
      </c>
      <c r="T398" t="s">
        <v>183</v>
      </c>
      <c r="U398" s="17">
        <v>74300316173.120728</v>
      </c>
      <c r="V398" t="s">
        <v>291</v>
      </c>
      <c r="W398" t="s">
        <v>276</v>
      </c>
      <c r="X398" s="17">
        <v>0</v>
      </c>
      <c r="Y398" s="17">
        <v>0</v>
      </c>
      <c r="Z398" s="17">
        <v>0</v>
      </c>
      <c r="AA398" s="17">
        <v>0</v>
      </c>
      <c r="AB398" s="17">
        <v>0</v>
      </c>
      <c r="AC398" s="17">
        <v>0</v>
      </c>
      <c r="AD398" s="17">
        <v>0</v>
      </c>
      <c r="AE398" s="17">
        <v>0</v>
      </c>
      <c r="AF398" s="17">
        <v>0</v>
      </c>
      <c r="AG398" s="17">
        <v>0</v>
      </c>
      <c r="AH398" s="17">
        <v>0</v>
      </c>
      <c r="AI398" s="17">
        <v>41274</v>
      </c>
      <c r="AJ398" s="17">
        <v>0</v>
      </c>
      <c r="AK398" s="17">
        <v>0</v>
      </c>
      <c r="AL398" s="17">
        <v>0</v>
      </c>
      <c r="AM398" s="17">
        <v>0</v>
      </c>
      <c r="AN398" s="17">
        <v>0</v>
      </c>
      <c r="AO398" s="17">
        <v>0</v>
      </c>
      <c r="AP398" s="17">
        <v>0</v>
      </c>
      <c r="AQ398" s="17">
        <v>0</v>
      </c>
      <c r="AR398" s="17">
        <v>0</v>
      </c>
      <c r="AS398" s="17">
        <v>0</v>
      </c>
      <c r="AT398" s="17">
        <v>0</v>
      </c>
      <c r="AU398" s="17">
        <v>0</v>
      </c>
      <c r="AV398" s="17">
        <v>0</v>
      </c>
      <c r="AW398" s="17">
        <v>0</v>
      </c>
      <c r="AX398" s="17">
        <v>0</v>
      </c>
      <c r="AY398" s="17">
        <v>0</v>
      </c>
      <c r="AZ398" s="17">
        <v>0</v>
      </c>
      <c r="BA398" s="17">
        <v>0</v>
      </c>
      <c r="BB398" s="17">
        <v>0</v>
      </c>
      <c r="BC398" s="17">
        <v>0</v>
      </c>
      <c r="BD398" s="17">
        <v>0</v>
      </c>
      <c r="BE398" s="17">
        <v>0</v>
      </c>
      <c r="BF398" s="17">
        <v>0</v>
      </c>
      <c r="BG398" s="17">
        <v>0</v>
      </c>
      <c r="BH398" s="17">
        <v>0</v>
      </c>
      <c r="BI398" s="17">
        <v>0</v>
      </c>
      <c r="BJ398" s="17">
        <v>0</v>
      </c>
      <c r="BK398" s="17">
        <v>0</v>
      </c>
      <c r="BL398" s="17">
        <v>0</v>
      </c>
      <c r="BM398" s="17">
        <v>0</v>
      </c>
      <c r="BN398" s="17">
        <v>0</v>
      </c>
      <c r="BO398" s="17">
        <v>0</v>
      </c>
      <c r="BP398" s="17">
        <v>0</v>
      </c>
      <c r="BQ398" s="17">
        <v>0</v>
      </c>
      <c r="BR398" s="17">
        <v>0</v>
      </c>
      <c r="BS398" s="17">
        <v>0</v>
      </c>
      <c r="BT398" s="17">
        <v>0</v>
      </c>
      <c r="BU398" s="17">
        <v>0</v>
      </c>
      <c r="BV398" s="17">
        <v>443227334.85193622</v>
      </c>
      <c r="BW398" s="17" t="s">
        <v>278</v>
      </c>
      <c r="BX398" s="17">
        <v>0</v>
      </c>
      <c r="BY398" s="17">
        <v>0</v>
      </c>
      <c r="BZ398" s="17">
        <v>0</v>
      </c>
      <c r="CA398" s="17">
        <v>0</v>
      </c>
      <c r="CB398" s="17">
        <v>0</v>
      </c>
      <c r="CC398" s="17">
        <v>0</v>
      </c>
    </row>
    <row r="399" spans="1:81" x14ac:dyDescent="0.3">
      <c r="A399" t="s">
        <v>113</v>
      </c>
      <c r="B399" t="s">
        <v>112</v>
      </c>
      <c r="C399" t="s">
        <v>18</v>
      </c>
      <c r="D399">
        <v>4135432</v>
      </c>
      <c r="E399" t="s">
        <v>22</v>
      </c>
      <c r="F399" t="s">
        <v>70</v>
      </c>
      <c r="G399">
        <v>-162.58000000000001</v>
      </c>
      <c r="H399">
        <v>319.11</v>
      </c>
      <c r="I399">
        <v>481.69</v>
      </c>
      <c r="J399">
        <v>1918.05</v>
      </c>
      <c r="K399">
        <v>1440.45</v>
      </c>
      <c r="L399">
        <v>6.35</v>
      </c>
      <c r="M399">
        <v>1682.5030861156904</v>
      </c>
      <c r="N399">
        <v>1291.1300000000001</v>
      </c>
      <c r="O399">
        <v>9.86</v>
      </c>
      <c r="P399">
        <v>5.41</v>
      </c>
      <c r="Q399">
        <v>58.6</v>
      </c>
      <c r="R399">
        <v>61.9</v>
      </c>
      <c r="S399" t="s">
        <v>124</v>
      </c>
      <c r="T399" t="s">
        <v>183</v>
      </c>
      <c r="U399" s="17">
        <v>81379972852.872269</v>
      </c>
      <c r="V399" t="s">
        <v>291</v>
      </c>
      <c r="W399" t="s">
        <v>276</v>
      </c>
      <c r="X399" s="17">
        <v>0</v>
      </c>
      <c r="Y399" s="17">
        <v>0</v>
      </c>
      <c r="Z399" s="17">
        <v>0</v>
      </c>
      <c r="AA399" s="17">
        <v>0</v>
      </c>
      <c r="AB399" s="17">
        <v>0</v>
      </c>
      <c r="AC399" s="17">
        <v>0</v>
      </c>
      <c r="AD399" s="17">
        <v>0</v>
      </c>
      <c r="AE399" s="17">
        <v>0</v>
      </c>
      <c r="AF399" s="17">
        <v>77269018340.47023</v>
      </c>
      <c r="AG399" s="17">
        <v>0</v>
      </c>
      <c r="AH399" s="17">
        <v>0</v>
      </c>
      <c r="AI399" s="17">
        <v>41639</v>
      </c>
      <c r="AJ399" s="17">
        <v>77269018340.47023</v>
      </c>
      <c r="AK399" s="17">
        <v>49685587783.792519</v>
      </c>
      <c r="AL399" s="17">
        <v>0</v>
      </c>
      <c r="AM399" s="17">
        <v>0</v>
      </c>
      <c r="AN399" s="17">
        <v>0</v>
      </c>
      <c r="AO399" s="17">
        <v>0</v>
      </c>
      <c r="AP399" s="17">
        <v>64.302082323426305</v>
      </c>
      <c r="AQ399" s="17">
        <v>0</v>
      </c>
      <c r="AR399" s="17">
        <v>0</v>
      </c>
      <c r="AS399" s="17">
        <v>0</v>
      </c>
      <c r="AT399" s="17">
        <v>0</v>
      </c>
      <c r="AU399" s="17">
        <v>0</v>
      </c>
      <c r="AV399" s="17">
        <v>0</v>
      </c>
      <c r="AW399" s="17">
        <v>0</v>
      </c>
      <c r="AX399" s="17">
        <v>0</v>
      </c>
      <c r="AY399" s="17">
        <v>0</v>
      </c>
      <c r="AZ399" s="17">
        <v>0</v>
      </c>
      <c r="BA399" s="17">
        <v>0</v>
      </c>
      <c r="BB399" s="17">
        <v>0</v>
      </c>
      <c r="BC399" s="17">
        <v>0</v>
      </c>
      <c r="BD399" s="17">
        <v>0</v>
      </c>
      <c r="BE399" s="17">
        <v>0</v>
      </c>
      <c r="BF399" s="17">
        <v>0</v>
      </c>
      <c r="BG399" s="17">
        <v>0</v>
      </c>
      <c r="BH399" s="17">
        <v>0</v>
      </c>
      <c r="BI399" s="17">
        <v>0</v>
      </c>
      <c r="BJ399" s="17">
        <v>0</v>
      </c>
      <c r="BK399" s="17">
        <v>0</v>
      </c>
      <c r="BL399" s="17">
        <v>0</v>
      </c>
      <c r="BM399" s="17">
        <v>0</v>
      </c>
      <c r="BN399" s="17">
        <v>9.8800000000000008</v>
      </c>
      <c r="BO399" s="17">
        <v>9.8800000000000008</v>
      </c>
      <c r="BP399" s="17">
        <v>14.68</v>
      </c>
      <c r="BQ399" s="17">
        <v>0</v>
      </c>
      <c r="BR399" s="17">
        <v>0</v>
      </c>
      <c r="BS399" s="17">
        <v>0</v>
      </c>
      <c r="BT399" s="17">
        <v>0</v>
      </c>
      <c r="BU399" s="17">
        <v>73.878235553975898</v>
      </c>
      <c r="BV399" s="17">
        <v>503564676.41593277</v>
      </c>
      <c r="BW399" s="17" t="s">
        <v>278</v>
      </c>
      <c r="BX399" s="17">
        <v>1.00609427147005</v>
      </c>
      <c r="BY399" s="17">
        <v>0</v>
      </c>
      <c r="BZ399" s="17">
        <v>0</v>
      </c>
      <c r="CA399" s="17">
        <v>0</v>
      </c>
      <c r="CB399" s="17">
        <v>0.73095356949402002</v>
      </c>
      <c r="CC399" s="17">
        <v>0.88213153673039102</v>
      </c>
    </row>
    <row r="400" spans="1:81" x14ac:dyDescent="0.3">
      <c r="A400" t="s">
        <v>113</v>
      </c>
      <c r="B400" t="s">
        <v>112</v>
      </c>
      <c r="C400" t="s">
        <v>18</v>
      </c>
      <c r="D400">
        <v>4135432</v>
      </c>
      <c r="E400" t="s">
        <v>22</v>
      </c>
      <c r="F400" t="s">
        <v>71</v>
      </c>
      <c r="G400">
        <v>-144.05000000000001</v>
      </c>
      <c r="H400">
        <v>328.39</v>
      </c>
      <c r="I400">
        <v>472.43</v>
      </c>
      <c r="J400">
        <v>2044.51</v>
      </c>
      <c r="K400">
        <v>1530.97</v>
      </c>
      <c r="L400">
        <v>7.33</v>
      </c>
      <c r="M400">
        <v>1726.4025928084541</v>
      </c>
      <c r="N400">
        <v>1307.25</v>
      </c>
      <c r="O400">
        <v>6.65</v>
      </c>
      <c r="P400">
        <v>3.35</v>
      </c>
      <c r="Q400">
        <v>61.03</v>
      </c>
      <c r="R400">
        <v>63.33</v>
      </c>
      <c r="S400" t="s">
        <v>124</v>
      </c>
      <c r="T400" t="s">
        <v>183</v>
      </c>
      <c r="U400" s="17">
        <v>96059575585.443024</v>
      </c>
      <c r="V400" t="s">
        <v>291</v>
      </c>
      <c r="W400" t="s">
        <v>276</v>
      </c>
      <c r="X400" s="17">
        <v>0</v>
      </c>
      <c r="Y400" s="17">
        <v>0</v>
      </c>
      <c r="Z400" s="17">
        <v>0</v>
      </c>
      <c r="AA400" s="17">
        <v>0</v>
      </c>
      <c r="AB400" s="17">
        <v>0</v>
      </c>
      <c r="AC400" s="17">
        <v>0</v>
      </c>
      <c r="AD400" s="17">
        <v>0</v>
      </c>
      <c r="AE400" s="17">
        <v>0</v>
      </c>
      <c r="AF400" s="17">
        <v>87111715189.873398</v>
      </c>
      <c r="AG400" s="17">
        <v>0</v>
      </c>
      <c r="AH400" s="17">
        <v>0</v>
      </c>
      <c r="AI400" s="17">
        <v>42004</v>
      </c>
      <c r="AJ400" s="17">
        <v>87111715189.873398</v>
      </c>
      <c r="AK400" s="17">
        <v>57471596518.987335</v>
      </c>
      <c r="AL400" s="17">
        <v>0</v>
      </c>
      <c r="AM400" s="17">
        <v>0</v>
      </c>
      <c r="AN400" s="17">
        <v>0</v>
      </c>
      <c r="AO400" s="17">
        <v>0</v>
      </c>
      <c r="AP400" s="17">
        <v>65.974589518435195</v>
      </c>
      <c r="AQ400" s="17">
        <v>0</v>
      </c>
      <c r="AR400" s="17">
        <v>0</v>
      </c>
      <c r="AS400" s="17">
        <v>0</v>
      </c>
      <c r="AT400" s="17">
        <v>0</v>
      </c>
      <c r="AU400" s="17">
        <v>0</v>
      </c>
      <c r="AV400" s="17">
        <v>0</v>
      </c>
      <c r="AW400" s="17">
        <v>0</v>
      </c>
      <c r="AX400" s="17">
        <v>0</v>
      </c>
      <c r="AY400" s="17">
        <v>0</v>
      </c>
      <c r="AZ400" s="17">
        <v>0</v>
      </c>
      <c r="BA400" s="17">
        <v>0</v>
      </c>
      <c r="BB400" s="17">
        <v>0</v>
      </c>
      <c r="BC400" s="17">
        <v>0</v>
      </c>
      <c r="BD400" s="17">
        <v>0</v>
      </c>
      <c r="BE400" s="17">
        <v>0</v>
      </c>
      <c r="BF400" s="17">
        <v>0</v>
      </c>
      <c r="BG400" s="17">
        <v>0</v>
      </c>
      <c r="BH400" s="17">
        <v>0</v>
      </c>
      <c r="BI400" s="17">
        <v>0</v>
      </c>
      <c r="BJ400" s="17">
        <v>0</v>
      </c>
      <c r="BK400" s="17">
        <v>0</v>
      </c>
      <c r="BL400" s="17">
        <v>0</v>
      </c>
      <c r="BM400" s="17">
        <v>0</v>
      </c>
      <c r="BN400" s="17">
        <v>11.85</v>
      </c>
      <c r="BO400" s="17">
        <v>11.85</v>
      </c>
      <c r="BP400" s="17">
        <v>15.59</v>
      </c>
      <c r="BQ400" s="17">
        <v>0</v>
      </c>
      <c r="BR400" s="17">
        <v>0</v>
      </c>
      <c r="BS400" s="17">
        <v>0</v>
      </c>
      <c r="BT400" s="17">
        <v>0</v>
      </c>
      <c r="BU400" s="17">
        <v>75.425541758505801</v>
      </c>
      <c r="BV400" s="17">
        <v>577318037.9746834</v>
      </c>
      <c r="BW400" s="17" t="s">
        <v>278</v>
      </c>
      <c r="BX400" s="17">
        <v>0.99724208371706102</v>
      </c>
      <c r="BY400" s="17">
        <v>0</v>
      </c>
      <c r="BZ400" s="17">
        <v>0</v>
      </c>
      <c r="CA400" s="17">
        <v>0</v>
      </c>
      <c r="CB400" s="17">
        <v>0.72526597609204602</v>
      </c>
      <c r="CC400" s="17">
        <v>0.87865851854564403</v>
      </c>
    </row>
    <row r="401" spans="1:81" x14ac:dyDescent="0.3">
      <c r="A401" t="s">
        <v>113</v>
      </c>
      <c r="B401" t="s">
        <v>112</v>
      </c>
      <c r="C401" t="s">
        <v>18</v>
      </c>
      <c r="D401">
        <v>4135432</v>
      </c>
      <c r="E401" t="s">
        <v>22</v>
      </c>
      <c r="F401" t="s">
        <v>72</v>
      </c>
      <c r="G401">
        <v>-136.88</v>
      </c>
      <c r="H401">
        <v>272.35000000000002</v>
      </c>
      <c r="I401">
        <v>409.24</v>
      </c>
      <c r="J401">
        <v>2147.36</v>
      </c>
      <c r="K401">
        <v>1577.9</v>
      </c>
      <c r="L401">
        <v>7.93</v>
      </c>
      <c r="M401">
        <v>1773.2972526273945</v>
      </c>
      <c r="N401">
        <v>1322.87</v>
      </c>
      <c r="O401">
        <v>4.91</v>
      </c>
      <c r="P401">
        <v>-3.89</v>
      </c>
      <c r="Q401">
        <v>64.150000000000006</v>
      </c>
      <c r="R401">
        <v>66.33</v>
      </c>
      <c r="S401" t="s">
        <v>124</v>
      </c>
      <c r="T401" t="s">
        <v>183</v>
      </c>
      <c r="U401" s="17">
        <v>115033553637.18683</v>
      </c>
      <c r="V401" t="s">
        <v>291</v>
      </c>
      <c r="W401" t="s">
        <v>276</v>
      </c>
      <c r="X401" s="17">
        <v>0</v>
      </c>
      <c r="Y401" s="17">
        <v>0</v>
      </c>
      <c r="Z401" s="17">
        <v>0</v>
      </c>
      <c r="AA401" s="17">
        <v>0</v>
      </c>
      <c r="AB401" s="17">
        <v>0</v>
      </c>
      <c r="AC401" s="17">
        <v>0</v>
      </c>
      <c r="AD401" s="17">
        <v>0</v>
      </c>
      <c r="AE401" s="17">
        <v>0</v>
      </c>
      <c r="AF401" s="17">
        <v>106746272260.79082</v>
      </c>
      <c r="AG401" s="17">
        <v>0</v>
      </c>
      <c r="AH401" s="17">
        <v>0</v>
      </c>
      <c r="AI401" s="17">
        <v>42369</v>
      </c>
      <c r="AJ401" s="17">
        <v>106746272260.79082</v>
      </c>
      <c r="AK401" s="17">
        <v>68999091457.893143</v>
      </c>
      <c r="AL401" s="17">
        <v>0</v>
      </c>
      <c r="AM401" s="17">
        <v>0</v>
      </c>
      <c r="AN401" s="17">
        <v>0</v>
      </c>
      <c r="AO401" s="17">
        <v>0</v>
      </c>
      <c r="AP401" s="17">
        <v>64.6384084395211</v>
      </c>
      <c r="AQ401" s="17">
        <v>0</v>
      </c>
      <c r="AR401" s="17">
        <v>0</v>
      </c>
      <c r="AS401" s="17">
        <v>0</v>
      </c>
      <c r="AT401" s="17">
        <v>0</v>
      </c>
      <c r="AU401" s="17">
        <v>0</v>
      </c>
      <c r="AV401" s="17">
        <v>0</v>
      </c>
      <c r="AW401" s="17">
        <v>0</v>
      </c>
      <c r="AX401" s="17">
        <v>0</v>
      </c>
      <c r="AY401" s="17">
        <v>0</v>
      </c>
      <c r="AZ401" s="17">
        <v>0</v>
      </c>
      <c r="BA401" s="17">
        <v>0</v>
      </c>
      <c r="BB401" s="17">
        <v>0</v>
      </c>
      <c r="BC401" s="17">
        <v>0</v>
      </c>
      <c r="BD401" s="17">
        <v>0</v>
      </c>
      <c r="BE401" s="17">
        <v>0</v>
      </c>
      <c r="BF401" s="17">
        <v>0</v>
      </c>
      <c r="BG401" s="17">
        <v>0</v>
      </c>
      <c r="BH401" s="17">
        <v>0</v>
      </c>
      <c r="BI401" s="17">
        <v>0</v>
      </c>
      <c r="BJ401" s="17">
        <v>0</v>
      </c>
      <c r="BK401" s="17">
        <v>0</v>
      </c>
      <c r="BL401" s="17">
        <v>0</v>
      </c>
      <c r="BM401" s="17">
        <v>0</v>
      </c>
      <c r="BN401" s="17">
        <v>13.13</v>
      </c>
      <c r="BO401" s="17">
        <v>13.1274084678059</v>
      </c>
      <c r="BP401" s="17">
        <v>15.85</v>
      </c>
      <c r="BQ401" s="17">
        <v>0</v>
      </c>
      <c r="BR401" s="17">
        <v>0</v>
      </c>
      <c r="BS401" s="17">
        <v>0</v>
      </c>
      <c r="BT401" s="17">
        <v>0</v>
      </c>
      <c r="BU401" s="17">
        <v>74.681553053523999</v>
      </c>
      <c r="BV401" s="17">
        <v>689975852.70147896</v>
      </c>
      <c r="BW401" s="17" t="s">
        <v>278</v>
      </c>
      <c r="BX401" s="17">
        <v>0.99320322584990095</v>
      </c>
      <c r="BY401" s="17">
        <v>0</v>
      </c>
      <c r="BZ401" s="17">
        <v>0</v>
      </c>
      <c r="CA401" s="17">
        <v>0</v>
      </c>
      <c r="CB401" s="17">
        <v>0.67750929489170897</v>
      </c>
      <c r="CC401" s="17">
        <v>0.86550151675630005</v>
      </c>
    </row>
    <row r="402" spans="1:81" x14ac:dyDescent="0.3">
      <c r="A402" t="s">
        <v>113</v>
      </c>
      <c r="B402" t="s">
        <v>112</v>
      </c>
      <c r="C402" t="s">
        <v>18</v>
      </c>
      <c r="D402">
        <v>4135432</v>
      </c>
      <c r="E402" t="s">
        <v>22</v>
      </c>
      <c r="F402" t="s">
        <v>73</v>
      </c>
      <c r="G402">
        <v>-107.48</v>
      </c>
      <c r="H402">
        <v>268.61</v>
      </c>
      <c r="I402">
        <v>376.09</v>
      </c>
      <c r="J402">
        <v>2292.44</v>
      </c>
      <c r="K402">
        <v>1663.67</v>
      </c>
      <c r="L402">
        <v>8.1999999999999993</v>
      </c>
      <c r="M402">
        <v>1830.8929694529793</v>
      </c>
      <c r="N402">
        <v>1338.64</v>
      </c>
      <c r="O402">
        <v>4.95</v>
      </c>
      <c r="P402">
        <v>-0.05</v>
      </c>
      <c r="Q402">
        <v>67.2</v>
      </c>
      <c r="R402">
        <v>67.95</v>
      </c>
      <c r="S402" t="s">
        <v>124</v>
      </c>
      <c r="T402" t="s">
        <v>183</v>
      </c>
      <c r="U402" s="17">
        <v>131380875362.92484</v>
      </c>
      <c r="V402" t="s">
        <v>291</v>
      </c>
      <c r="W402" t="s">
        <v>276</v>
      </c>
      <c r="X402" s="17">
        <v>0</v>
      </c>
      <c r="Y402" s="17">
        <v>0</v>
      </c>
      <c r="Z402" s="17">
        <v>0</v>
      </c>
      <c r="AA402" s="17">
        <v>0</v>
      </c>
      <c r="AB402" s="17">
        <v>0</v>
      </c>
      <c r="AC402" s="17">
        <v>0</v>
      </c>
      <c r="AD402" s="17">
        <v>0</v>
      </c>
      <c r="AE402" s="17">
        <v>0</v>
      </c>
      <c r="AF402" s="17">
        <v>125986071931.26071</v>
      </c>
      <c r="AG402" s="17">
        <v>0</v>
      </c>
      <c r="AH402" s="17">
        <v>0</v>
      </c>
      <c r="AI402" s="17">
        <v>42735</v>
      </c>
      <c r="AJ402" s="17">
        <v>125986071931.26071</v>
      </c>
      <c r="AK402" s="17">
        <v>77193712051.165771</v>
      </c>
      <c r="AL402" s="17">
        <v>0</v>
      </c>
      <c r="AM402" s="17">
        <v>0</v>
      </c>
      <c r="AN402" s="17">
        <v>0</v>
      </c>
      <c r="AO402" s="17">
        <v>0</v>
      </c>
      <c r="AP402" s="17">
        <v>61.271623813530297</v>
      </c>
      <c r="AQ402" s="17">
        <v>0</v>
      </c>
      <c r="AR402" s="17">
        <v>0</v>
      </c>
      <c r="AS402" s="17">
        <v>0</v>
      </c>
      <c r="AT402" s="17">
        <v>0</v>
      </c>
      <c r="AU402" s="17">
        <v>0</v>
      </c>
      <c r="AV402" s="17">
        <v>0</v>
      </c>
      <c r="AW402" s="17">
        <v>0</v>
      </c>
      <c r="AX402" s="17">
        <v>0</v>
      </c>
      <c r="AY402" s="17">
        <v>0</v>
      </c>
      <c r="AZ402" s="17">
        <v>0</v>
      </c>
      <c r="BA402" s="17">
        <v>0</v>
      </c>
      <c r="BB402" s="17">
        <v>0</v>
      </c>
      <c r="BC402" s="17">
        <v>0</v>
      </c>
      <c r="BD402" s="17">
        <v>0</v>
      </c>
      <c r="BE402" s="17">
        <v>0</v>
      </c>
      <c r="BF402" s="17">
        <v>0</v>
      </c>
      <c r="BG402" s="17">
        <v>0</v>
      </c>
      <c r="BH402" s="17">
        <v>0</v>
      </c>
      <c r="BI402" s="17">
        <v>0</v>
      </c>
      <c r="BJ402" s="17">
        <v>0</v>
      </c>
      <c r="BK402" s="17">
        <v>0</v>
      </c>
      <c r="BL402" s="17">
        <v>0</v>
      </c>
      <c r="BM402" s="17">
        <v>0</v>
      </c>
      <c r="BN402" s="17">
        <v>13.67</v>
      </c>
      <c r="BO402" s="17">
        <v>13.671866990357</v>
      </c>
      <c r="BP402" s="17">
        <v>15.73</v>
      </c>
      <c r="BQ402" s="17">
        <v>0</v>
      </c>
      <c r="BR402" s="17">
        <v>0</v>
      </c>
      <c r="BS402" s="17">
        <v>0</v>
      </c>
      <c r="BT402" s="17">
        <v>0</v>
      </c>
      <c r="BU402" s="17">
        <v>72.495527767806806</v>
      </c>
      <c r="BV402" s="17">
        <v>845399909.30559886</v>
      </c>
      <c r="BW402" s="17" t="s">
        <v>278</v>
      </c>
      <c r="BX402" s="17">
        <v>1.08708727766026</v>
      </c>
      <c r="BY402" s="17">
        <v>0</v>
      </c>
      <c r="BZ402" s="17">
        <v>0</v>
      </c>
      <c r="CA402" s="17">
        <v>0</v>
      </c>
      <c r="CB402" s="17">
        <v>0.737743921549042</v>
      </c>
      <c r="CC402" s="17">
        <v>0.92561086877323295</v>
      </c>
    </row>
    <row r="403" spans="1:81" x14ac:dyDescent="0.3">
      <c r="A403" t="s">
        <v>113</v>
      </c>
      <c r="B403" t="s">
        <v>112</v>
      </c>
      <c r="C403" t="s">
        <v>18</v>
      </c>
      <c r="D403">
        <v>4135432</v>
      </c>
      <c r="E403" t="s">
        <v>22</v>
      </c>
      <c r="F403" t="s">
        <v>74</v>
      </c>
      <c r="G403">
        <v>-148.13</v>
      </c>
      <c r="H403">
        <v>304.11</v>
      </c>
      <c r="I403">
        <v>452.24</v>
      </c>
      <c r="J403">
        <v>2626.2</v>
      </c>
      <c r="K403">
        <v>1885.55</v>
      </c>
      <c r="L403">
        <v>6.69</v>
      </c>
      <c r="M403">
        <v>2016.0415414115962</v>
      </c>
      <c r="N403">
        <v>1354.2</v>
      </c>
      <c r="O403">
        <v>3.33</v>
      </c>
      <c r="P403">
        <v>3.44</v>
      </c>
      <c r="Q403">
        <v>65.12</v>
      </c>
      <c r="R403">
        <v>63.93</v>
      </c>
      <c r="S403" t="s">
        <v>124</v>
      </c>
      <c r="T403" t="s">
        <v>183</v>
      </c>
      <c r="U403" s="17">
        <v>172845463298.08066</v>
      </c>
      <c r="V403" t="s">
        <v>291</v>
      </c>
      <c r="W403" t="s">
        <v>276</v>
      </c>
      <c r="X403" s="17">
        <v>0</v>
      </c>
      <c r="Y403" s="17">
        <v>0</v>
      </c>
      <c r="Z403" s="17">
        <v>0</v>
      </c>
      <c r="AA403" s="17">
        <v>0</v>
      </c>
      <c r="AB403" s="17">
        <v>0</v>
      </c>
      <c r="AC403" s="17">
        <v>0</v>
      </c>
      <c r="AD403" s="17">
        <v>0</v>
      </c>
      <c r="AE403" s="17">
        <v>0</v>
      </c>
      <c r="AF403" s="17">
        <v>154261184488.83664</v>
      </c>
      <c r="AG403" s="17">
        <v>0</v>
      </c>
      <c r="AH403" s="17">
        <v>0</v>
      </c>
      <c r="AI403" s="17">
        <v>43100</v>
      </c>
      <c r="AJ403" s="17">
        <v>154261184488.83664</v>
      </c>
      <c r="AK403" s="17">
        <v>104850889150.01958</v>
      </c>
      <c r="AL403" s="17">
        <v>0</v>
      </c>
      <c r="AM403" s="17">
        <v>0</v>
      </c>
      <c r="AN403" s="17">
        <v>0</v>
      </c>
      <c r="AO403" s="17">
        <v>0</v>
      </c>
      <c r="AP403" s="17">
        <v>67.9697161002982</v>
      </c>
      <c r="AQ403" s="17">
        <v>0</v>
      </c>
      <c r="AR403" s="17">
        <v>0</v>
      </c>
      <c r="AS403" s="17">
        <v>0</v>
      </c>
      <c r="AT403" s="17">
        <v>0</v>
      </c>
      <c r="AU403" s="17">
        <v>0</v>
      </c>
      <c r="AV403" s="17">
        <v>0</v>
      </c>
      <c r="AW403" s="17">
        <v>0</v>
      </c>
      <c r="AX403" s="17">
        <v>0</v>
      </c>
      <c r="AY403" s="17">
        <v>0</v>
      </c>
      <c r="AZ403" s="17">
        <v>0</v>
      </c>
      <c r="BA403" s="17">
        <v>0</v>
      </c>
      <c r="BB403" s="17">
        <v>0</v>
      </c>
      <c r="BC403" s="17">
        <v>0</v>
      </c>
      <c r="BD403" s="17">
        <v>0</v>
      </c>
      <c r="BE403" s="17">
        <v>0</v>
      </c>
      <c r="BF403" s="17">
        <v>0</v>
      </c>
      <c r="BG403" s="17">
        <v>0</v>
      </c>
      <c r="BH403" s="17">
        <v>0</v>
      </c>
      <c r="BI403" s="17">
        <v>0</v>
      </c>
      <c r="BJ403" s="17">
        <v>0</v>
      </c>
      <c r="BK403" s="17">
        <v>0</v>
      </c>
      <c r="BL403" s="17">
        <v>0</v>
      </c>
      <c r="BM403" s="17">
        <v>0</v>
      </c>
      <c r="BN403" s="17">
        <v>12.64</v>
      </c>
      <c r="BO403" s="17">
        <v>13.638812916783801</v>
      </c>
      <c r="BP403" s="17">
        <v>15.4</v>
      </c>
      <c r="BQ403" s="17">
        <v>0</v>
      </c>
      <c r="BR403" s="17">
        <v>0</v>
      </c>
      <c r="BS403" s="17">
        <v>0</v>
      </c>
      <c r="BT403" s="17">
        <v>0</v>
      </c>
      <c r="BU403" s="17">
        <v>81.412806697602505</v>
      </c>
      <c r="BV403" s="17">
        <v>1419171171.1711709</v>
      </c>
      <c r="BW403" s="17" t="s">
        <v>278</v>
      </c>
      <c r="BX403" s="17">
        <v>1.34191836580558</v>
      </c>
      <c r="BY403" s="17">
        <v>0</v>
      </c>
      <c r="BZ403" s="17">
        <v>0</v>
      </c>
      <c r="CA403" s="17">
        <v>0</v>
      </c>
      <c r="CB403" s="17">
        <v>0.856685451591917</v>
      </c>
      <c r="CC403" s="17">
        <v>1.13001807801246</v>
      </c>
    </row>
    <row r="404" spans="1:81" x14ac:dyDescent="0.3">
      <c r="A404" t="s">
        <v>113</v>
      </c>
      <c r="B404" t="s">
        <v>112</v>
      </c>
      <c r="C404" t="s">
        <v>18</v>
      </c>
      <c r="D404">
        <v>4135432</v>
      </c>
      <c r="E404" t="s">
        <v>22</v>
      </c>
      <c r="F404" t="s">
        <v>75</v>
      </c>
      <c r="G404">
        <v>-186.69</v>
      </c>
      <c r="H404">
        <v>332.09</v>
      </c>
      <c r="I404">
        <v>518.78</v>
      </c>
      <c r="J404">
        <v>2762.32</v>
      </c>
      <c r="K404">
        <v>1995.51</v>
      </c>
      <c r="L404">
        <v>6.35</v>
      </c>
      <c r="M404">
        <v>2044.0847656403096</v>
      </c>
      <c r="N404">
        <v>1369</v>
      </c>
      <c r="O404">
        <v>3.95</v>
      </c>
      <c r="P404">
        <v>4.2699999999999996</v>
      </c>
      <c r="Q404">
        <v>68.39</v>
      </c>
      <c r="R404">
        <v>69.790000000000006</v>
      </c>
      <c r="S404" t="s">
        <v>124</v>
      </c>
      <c r="T404" t="s">
        <v>183</v>
      </c>
      <c r="U404" s="17">
        <v>0</v>
      </c>
      <c r="V404" t="s">
        <v>291</v>
      </c>
      <c r="W404" t="s">
        <v>276</v>
      </c>
      <c r="X404" s="17">
        <v>0</v>
      </c>
      <c r="Y404" s="17">
        <v>0</v>
      </c>
      <c r="Z404" s="17">
        <v>0</v>
      </c>
      <c r="AA404" s="17">
        <v>0</v>
      </c>
      <c r="AB404" s="17">
        <v>0</v>
      </c>
      <c r="AC404" s="17">
        <v>0</v>
      </c>
      <c r="AD404" s="17">
        <v>0</v>
      </c>
      <c r="AE404" s="17">
        <v>0</v>
      </c>
      <c r="AF404" s="17">
        <v>174363215517.24139</v>
      </c>
      <c r="AG404" s="17">
        <v>23233576149.425289</v>
      </c>
      <c r="AH404" s="17">
        <v>21195854885.057472</v>
      </c>
      <c r="AI404" s="17">
        <v>43465</v>
      </c>
      <c r="AJ404" s="17">
        <v>174363215517.24139</v>
      </c>
      <c r="AK404" s="17">
        <v>118944420977.01151</v>
      </c>
      <c r="AL404" s="17">
        <v>122441045977.01151</v>
      </c>
      <c r="AM404" s="17">
        <v>21125849137.931038</v>
      </c>
      <c r="AN404" s="17">
        <v>21195854885.057472</v>
      </c>
      <c r="AO404" s="17">
        <v>0</v>
      </c>
      <c r="AP404" s="17">
        <v>68.216464478570003</v>
      </c>
      <c r="AQ404" s="17">
        <v>97.144237888447606</v>
      </c>
      <c r="AR404" s="17">
        <v>12.1561504943464</v>
      </c>
      <c r="AS404" s="17">
        <v>0</v>
      </c>
      <c r="AT404" s="17">
        <v>0</v>
      </c>
      <c r="AU404" s="17">
        <v>0</v>
      </c>
      <c r="AV404" s="17">
        <v>0</v>
      </c>
      <c r="AW404" s="17">
        <v>0</v>
      </c>
      <c r="AX404" s="17">
        <v>0</v>
      </c>
      <c r="AY404" s="17">
        <v>0</v>
      </c>
      <c r="AZ404" s="17">
        <v>0</v>
      </c>
      <c r="BA404" s="17">
        <v>0</v>
      </c>
      <c r="BB404" s="17">
        <v>0</v>
      </c>
      <c r="BC404" s="17">
        <v>0</v>
      </c>
      <c r="BD404" s="17">
        <v>0</v>
      </c>
      <c r="BE404" s="17">
        <v>0</v>
      </c>
      <c r="BF404" s="17">
        <v>0</v>
      </c>
      <c r="BG404" s="17">
        <v>0</v>
      </c>
      <c r="BH404" s="17">
        <v>0</v>
      </c>
      <c r="BI404" s="17">
        <v>0</v>
      </c>
      <c r="BJ404" s="17">
        <v>0</v>
      </c>
      <c r="BK404" s="17">
        <v>0</v>
      </c>
      <c r="BL404" s="17">
        <v>0</v>
      </c>
      <c r="BM404" s="17">
        <v>0</v>
      </c>
      <c r="BN404" s="17">
        <v>14.8</v>
      </c>
      <c r="BO404" s="17">
        <v>15.5632357570954</v>
      </c>
      <c r="BP404" s="17">
        <v>17</v>
      </c>
      <c r="BQ404" s="17">
        <v>0</v>
      </c>
      <c r="BR404" s="17">
        <v>0</v>
      </c>
      <c r="BS404" s="17">
        <v>0</v>
      </c>
      <c r="BT404" s="17">
        <v>0</v>
      </c>
      <c r="BU404" s="17">
        <v>79.908595207002705</v>
      </c>
      <c r="BV404" s="17">
        <v>1715652298.850575</v>
      </c>
      <c r="BW404" s="17" t="s">
        <v>278</v>
      </c>
      <c r="BX404" s="17">
        <v>1.4285995778689</v>
      </c>
      <c r="BY404" s="17">
        <v>0</v>
      </c>
      <c r="BZ404" s="17">
        <v>0</v>
      </c>
      <c r="CA404" s="17">
        <v>0</v>
      </c>
      <c r="CB404" s="17">
        <v>0.95665088347920302</v>
      </c>
      <c r="CC404" s="17">
        <v>1.23134828893252</v>
      </c>
    </row>
    <row r="405" spans="1:81" x14ac:dyDescent="0.3">
      <c r="A405" t="s">
        <v>113</v>
      </c>
      <c r="B405" t="s">
        <v>112</v>
      </c>
      <c r="C405" t="s">
        <v>18</v>
      </c>
      <c r="D405">
        <v>4135432</v>
      </c>
      <c r="E405" t="s">
        <v>22</v>
      </c>
      <c r="F405" t="s">
        <v>76</v>
      </c>
      <c r="G405">
        <v>-157.68</v>
      </c>
      <c r="H405">
        <v>331.27</v>
      </c>
      <c r="I405">
        <v>488.95</v>
      </c>
      <c r="J405">
        <v>2850.73</v>
      </c>
      <c r="K405">
        <v>2028.18</v>
      </c>
      <c r="L405">
        <v>3.98</v>
      </c>
      <c r="M405">
        <v>2061.0526083729515</v>
      </c>
      <c r="N405">
        <v>1383.11</v>
      </c>
      <c r="O405">
        <v>3.72</v>
      </c>
      <c r="P405">
        <v>1.88</v>
      </c>
      <c r="Q405">
        <v>70.430000000000007</v>
      </c>
      <c r="R405">
        <v>71.27</v>
      </c>
      <c r="S405" t="s">
        <v>124</v>
      </c>
      <c r="T405" t="s">
        <v>183</v>
      </c>
      <c r="U405" s="17">
        <v>203065856972.44235</v>
      </c>
      <c r="V405" t="s">
        <v>291</v>
      </c>
      <c r="W405" t="s">
        <v>276</v>
      </c>
      <c r="X405" s="17">
        <v>11559351547.987043</v>
      </c>
      <c r="Y405" s="17">
        <v>0</v>
      </c>
      <c r="Z405" s="17">
        <v>14030512744.521221</v>
      </c>
      <c r="AA405" s="17">
        <v>3737533379.1521363</v>
      </c>
      <c r="AB405" s="17">
        <v>0.60374262873380014</v>
      </c>
      <c r="AC405" s="17">
        <v>0</v>
      </c>
      <c r="AD405" s="17">
        <v>1.98130054961392</v>
      </c>
      <c r="AE405" s="17">
        <v>16.591266050201899</v>
      </c>
      <c r="AF405" s="17">
        <v>203065856972.44235</v>
      </c>
      <c r="AG405" s="17">
        <v>21776293400.814095</v>
      </c>
      <c r="AH405" s="17">
        <v>23772359208.609135</v>
      </c>
      <c r="AI405" s="17">
        <v>43830</v>
      </c>
      <c r="AJ405" s="17">
        <v>203065856972.44235</v>
      </c>
      <c r="AK405" s="17">
        <v>138624956267.23843</v>
      </c>
      <c r="AL405" s="17">
        <v>149924560459.40121</v>
      </c>
      <c r="AM405" s="17">
        <v>23694852812.03413</v>
      </c>
      <c r="AN405" s="17">
        <v>23772359208.609135</v>
      </c>
      <c r="AO405" s="17">
        <v>23751453192.245708</v>
      </c>
      <c r="AP405" s="17">
        <v>68.266009034719701</v>
      </c>
      <c r="AQ405" s="17">
        <v>92.463140023530201</v>
      </c>
      <c r="AR405" s="17">
        <v>11.706723898855699</v>
      </c>
      <c r="AS405" s="17">
        <v>11.697633002153999</v>
      </c>
      <c r="AT405" s="17">
        <v>3737533379.1521363</v>
      </c>
      <c r="AU405" s="17">
        <v>3732486090.7759218</v>
      </c>
      <c r="AV405" s="17">
        <v>1.98130054961392</v>
      </c>
      <c r="AW405" s="17">
        <v>16.591266050201899</v>
      </c>
      <c r="AX405" s="17">
        <v>16.622654509110799</v>
      </c>
      <c r="AY405" s="17">
        <v>0</v>
      </c>
      <c r="AZ405" s="17">
        <v>2.59081323632482</v>
      </c>
      <c r="BA405" s="17">
        <v>4.3503293678536998</v>
      </c>
      <c r="BB405" s="17">
        <v>0</v>
      </c>
      <c r="BC405" s="17">
        <v>2.3892943511042501</v>
      </c>
      <c r="BD405" s="17">
        <v>3.73842338459733</v>
      </c>
      <c r="BE405" s="17">
        <v>5.6886326058932601</v>
      </c>
      <c r="BF405" s="17">
        <v>0</v>
      </c>
      <c r="BG405" s="17">
        <v>3.12431924148169</v>
      </c>
      <c r="BH405" s="17">
        <v>4.8884843794589203</v>
      </c>
      <c r="BI405" s="17">
        <v>3.7514290452557102</v>
      </c>
      <c r="BJ405" s="17">
        <v>4.52358413331552</v>
      </c>
      <c r="BK405" s="17">
        <v>70.994284585068598</v>
      </c>
      <c r="BL405" s="17">
        <v>0</v>
      </c>
      <c r="BM405" s="17">
        <v>38.991586332112497</v>
      </c>
      <c r="BN405" s="17">
        <v>16.02</v>
      </c>
      <c r="BO405" s="17">
        <v>16.801643913948102</v>
      </c>
      <c r="BP405" s="17">
        <v>18.170000000000002</v>
      </c>
      <c r="BQ405" s="17">
        <v>0</v>
      </c>
      <c r="BR405" s="17">
        <v>0</v>
      </c>
      <c r="BS405" s="17">
        <v>0</v>
      </c>
      <c r="BT405" s="17">
        <v>0</v>
      </c>
      <c r="BU405" s="17">
        <v>70.372925903870893</v>
      </c>
      <c r="BV405" s="17">
        <v>2229474405.9721036</v>
      </c>
      <c r="BW405" s="17" t="s">
        <v>278</v>
      </c>
      <c r="BX405" s="17">
        <v>1.5926930028997801</v>
      </c>
      <c r="BY405" s="17">
        <v>8.8795646400667607</v>
      </c>
      <c r="BZ405" s="17">
        <v>0</v>
      </c>
      <c r="CA405" s="17">
        <v>0</v>
      </c>
      <c r="CB405" s="17">
        <v>0.96903679060139702</v>
      </c>
      <c r="CC405" s="17">
        <v>1.56012707815487</v>
      </c>
    </row>
    <row r="406" spans="1:81" x14ac:dyDescent="0.3">
      <c r="A406" t="s">
        <v>113</v>
      </c>
      <c r="B406" t="s">
        <v>112</v>
      </c>
      <c r="C406" t="s">
        <v>18</v>
      </c>
      <c r="D406">
        <v>4135432</v>
      </c>
      <c r="E406" t="s">
        <v>22</v>
      </c>
      <c r="F406" t="s">
        <v>9</v>
      </c>
      <c r="G406">
        <v>-95.45</v>
      </c>
      <c r="H406">
        <v>281.55</v>
      </c>
      <c r="I406">
        <v>377</v>
      </c>
      <c r="J406">
        <v>2672.12</v>
      </c>
      <c r="K406">
        <v>1859.94</v>
      </c>
      <c r="L406">
        <v>-5.83</v>
      </c>
      <c r="M406">
        <v>1844.042956376682</v>
      </c>
      <c r="N406">
        <v>1396.39</v>
      </c>
      <c r="O406">
        <v>6.62</v>
      </c>
      <c r="P406">
        <v>0.54</v>
      </c>
      <c r="Q406">
        <v>74.099999999999994</v>
      </c>
      <c r="R406">
        <v>73.05</v>
      </c>
      <c r="S406" t="s">
        <v>124</v>
      </c>
      <c r="T406" t="s">
        <v>183</v>
      </c>
      <c r="U406" s="17">
        <v>233711927050.23993</v>
      </c>
      <c r="V406" t="s">
        <v>291</v>
      </c>
      <c r="W406" t="s">
        <v>276</v>
      </c>
      <c r="X406" s="17">
        <v>12494588539.48168</v>
      </c>
      <c r="Y406" s="17">
        <v>0</v>
      </c>
      <c r="Z406" s="17">
        <v>13754595105.367817</v>
      </c>
      <c r="AA406" s="17">
        <v>4144950068.5883231</v>
      </c>
      <c r="AB406" s="17">
        <v>0.75045784013400163</v>
      </c>
      <c r="AC406" s="17">
        <v>30.823529411764699</v>
      </c>
      <c r="AD406" s="17">
        <v>1.9154276632223799</v>
      </c>
      <c r="AE406" s="17">
        <v>16.620586324283298</v>
      </c>
      <c r="AF406" s="17">
        <v>233711927050.23993</v>
      </c>
      <c r="AG406" s="17">
        <v>22204027080.914093</v>
      </c>
      <c r="AH406" s="17">
        <v>27607074779.255493</v>
      </c>
      <c r="AI406" s="17">
        <v>44196</v>
      </c>
      <c r="AJ406" s="17">
        <v>233711927050.23993</v>
      </c>
      <c r="AK406" s="17">
        <v>155207204048.99106</v>
      </c>
      <c r="AL406" s="17">
        <v>173978733485.24353</v>
      </c>
      <c r="AM406" s="17">
        <v>27522730384.960892</v>
      </c>
      <c r="AN406" s="17">
        <v>27607074779.255493</v>
      </c>
      <c r="AO406" s="17">
        <v>27586699732.69648</v>
      </c>
      <c r="AP406" s="17">
        <v>66.409620599134797</v>
      </c>
      <c r="AQ406" s="17">
        <v>89.210445977959296</v>
      </c>
      <c r="AR406" s="17">
        <v>11.8124372716849</v>
      </c>
      <c r="AS406" s="17">
        <v>11.8047483942689</v>
      </c>
      <c r="AT406" s="17">
        <v>4144950068.5883231</v>
      </c>
      <c r="AU406" s="17">
        <v>4140968322.8537989</v>
      </c>
      <c r="AV406" s="17">
        <v>1.9154276632223799</v>
      </c>
      <c r="AW406" s="17">
        <v>16.620586324283298</v>
      </c>
      <c r="AX406" s="17">
        <v>16.657641860019101</v>
      </c>
      <c r="AY406" s="17">
        <v>16.671109806302301</v>
      </c>
      <c r="AZ406" s="17">
        <v>2.8332301021482298</v>
      </c>
      <c r="BA406" s="17">
        <v>4.1819733514911901</v>
      </c>
      <c r="BB406" s="17">
        <v>0</v>
      </c>
      <c r="BC406" s="17">
        <v>2.1240304327458199</v>
      </c>
      <c r="BD406" s="17">
        <v>3.6498583073073001</v>
      </c>
      <c r="BE406" s="17">
        <v>6.1858210640507698</v>
      </c>
      <c r="BF406" s="17">
        <v>0</v>
      </c>
      <c r="BG406" s="17">
        <v>3.14178764120508</v>
      </c>
      <c r="BH406" s="17">
        <v>5.3987360751812696</v>
      </c>
      <c r="BI406" s="17">
        <v>3.8022492951403901</v>
      </c>
      <c r="BJ406" s="17">
        <v>4.3285384500780397</v>
      </c>
      <c r="BK406" s="17">
        <v>72.429060201335105</v>
      </c>
      <c r="BL406" s="17">
        <v>0</v>
      </c>
      <c r="BM406" s="17">
        <v>36.786826493755399</v>
      </c>
      <c r="BN406" s="17">
        <v>16.64</v>
      </c>
      <c r="BO406" s="17">
        <v>17.327603654113801</v>
      </c>
      <c r="BP406" s="17">
        <v>18.649999999999999</v>
      </c>
      <c r="BQ406" s="17">
        <v>0</v>
      </c>
      <c r="BR406" s="17">
        <v>0</v>
      </c>
      <c r="BS406" s="17">
        <v>0</v>
      </c>
      <c r="BT406" s="17">
        <v>0</v>
      </c>
      <c r="BU406" s="17">
        <v>68.096595627373105</v>
      </c>
      <c r="BV406" s="17">
        <v>1418028746.0835652</v>
      </c>
      <c r="BW406" s="17" t="s">
        <v>278</v>
      </c>
      <c r="BX406" s="17">
        <v>0.90691236348548399</v>
      </c>
      <c r="BY406" s="17">
        <v>4.9344444113530104</v>
      </c>
      <c r="BZ406" s="17">
        <v>0</v>
      </c>
      <c r="CA406" s="17">
        <v>0</v>
      </c>
      <c r="CB406" s="17">
        <v>0.73591057811376104</v>
      </c>
      <c r="CC406" s="17">
        <v>0.89100216207982796</v>
      </c>
    </row>
    <row r="407" spans="1:81" x14ac:dyDescent="0.3">
      <c r="A407" t="s">
        <v>113</v>
      </c>
      <c r="B407" t="s">
        <v>112</v>
      </c>
      <c r="C407" t="s">
        <v>18</v>
      </c>
      <c r="D407">
        <v>4135432</v>
      </c>
      <c r="E407" t="s">
        <v>22</v>
      </c>
      <c r="F407" t="s">
        <v>77</v>
      </c>
      <c r="G407">
        <v>-176.72</v>
      </c>
      <c r="H407">
        <v>402.42</v>
      </c>
      <c r="I407">
        <v>579.15</v>
      </c>
      <c r="J407">
        <v>3186.35</v>
      </c>
      <c r="K407">
        <v>2194.48</v>
      </c>
      <c r="L407">
        <v>9.8000000000000007</v>
      </c>
      <c r="M407">
        <v>2029.0325753845914</v>
      </c>
      <c r="N407">
        <v>1407.56</v>
      </c>
      <c r="O407">
        <v>5.14</v>
      </c>
      <c r="P407">
        <v>10.77</v>
      </c>
      <c r="Q407">
        <v>73.92</v>
      </c>
      <c r="R407">
        <v>74.3</v>
      </c>
      <c r="S407" t="s">
        <v>124</v>
      </c>
      <c r="T407" t="s">
        <v>183</v>
      </c>
      <c r="U407" s="17">
        <v>267123133747.42978</v>
      </c>
      <c r="V407" t="s">
        <v>291</v>
      </c>
      <c r="W407" t="s">
        <v>276</v>
      </c>
      <c r="X407" s="17">
        <v>14500731258.490728</v>
      </c>
      <c r="Y407" s="17">
        <v>0</v>
      </c>
      <c r="Z407" s="17">
        <v>14323117813.318172</v>
      </c>
      <c r="AA407" s="17">
        <v>4885771750.7589588</v>
      </c>
      <c r="AB407" s="17">
        <v>0.87661715150850361</v>
      </c>
      <c r="AC407" s="17">
        <v>16.5618830935252</v>
      </c>
      <c r="AD407" s="17">
        <v>1.96551377226364</v>
      </c>
      <c r="AE407" s="17">
        <v>16.510527616971899</v>
      </c>
      <c r="AF407" s="17">
        <v>267123133747.42978</v>
      </c>
      <c r="AG407" s="17">
        <v>31201188872.007687</v>
      </c>
      <c r="AH407" s="17">
        <v>31826725058.920162</v>
      </c>
      <c r="AI407" s="17">
        <v>44561</v>
      </c>
      <c r="AJ407" s="17">
        <v>267123133747.42978</v>
      </c>
      <c r="AK407" s="17">
        <v>176108533894.5289</v>
      </c>
      <c r="AL407" s="17">
        <v>193833125748.24582</v>
      </c>
      <c r="AM407" s="17">
        <v>31734060686.42662</v>
      </c>
      <c r="AN407" s="17">
        <v>31826725058.920162</v>
      </c>
      <c r="AO407" s="17">
        <v>31806755284.024719</v>
      </c>
      <c r="AP407" s="17">
        <v>65.927848114062201</v>
      </c>
      <c r="AQ407" s="17">
        <v>90.855746774295994</v>
      </c>
      <c r="AR407" s="17">
        <v>11.914627015799001</v>
      </c>
      <c r="AS407" s="17">
        <v>11.908041376587899</v>
      </c>
      <c r="AT407" s="17">
        <v>4885771750.7589588</v>
      </c>
      <c r="AU407" s="17">
        <v>4875380791.3744869</v>
      </c>
      <c r="AV407" s="17">
        <v>1.96551377226364</v>
      </c>
      <c r="AW407" s="17">
        <v>16.510527616971899</v>
      </c>
      <c r="AX407" s="17">
        <v>16.524336245395201</v>
      </c>
      <c r="AY407" s="17">
        <v>16.5356157738014</v>
      </c>
      <c r="AZ407" s="17">
        <v>2.89956911331294</v>
      </c>
      <c r="BA407" s="17">
        <v>4.1099148220339501</v>
      </c>
      <c r="BB407" s="17">
        <v>0</v>
      </c>
      <c r="BC407" s="17">
        <v>2.1280257316119702</v>
      </c>
      <c r="BD407" s="17">
        <v>3.7055228765541899</v>
      </c>
      <c r="BE407" s="17">
        <v>6.0630366698433802</v>
      </c>
      <c r="BF407" s="17">
        <v>0</v>
      </c>
      <c r="BG407" s="17">
        <v>3.13931032729979</v>
      </c>
      <c r="BH407" s="17">
        <v>5.4664687844730198</v>
      </c>
      <c r="BI407" s="17">
        <v>3.8892769795234199</v>
      </c>
      <c r="BJ407" s="17">
        <v>4.2531655588686803</v>
      </c>
      <c r="BK407" s="17">
        <v>70.453082644766894</v>
      </c>
      <c r="BL407" s="17">
        <v>0</v>
      </c>
      <c r="BM407" s="17">
        <v>36.479094879453399</v>
      </c>
      <c r="BN407" s="17">
        <v>16.940000000000001</v>
      </c>
      <c r="BO407" s="17">
        <v>17.1668947281252</v>
      </c>
      <c r="BP407" s="17">
        <v>19.25</v>
      </c>
      <c r="BQ407" s="17">
        <v>0</v>
      </c>
      <c r="BR407" s="17">
        <v>0</v>
      </c>
      <c r="BS407" s="17">
        <v>0</v>
      </c>
      <c r="BT407" s="17">
        <v>0</v>
      </c>
      <c r="BU407" s="17">
        <v>71.209604754401298</v>
      </c>
      <c r="BV407" s="17">
        <v>2587305187.6587086</v>
      </c>
      <c r="BW407" s="17" t="s">
        <v>278</v>
      </c>
      <c r="BX407" s="17">
        <v>1.45405246073204</v>
      </c>
      <c r="BY407" s="17">
        <v>7.6921259832779798</v>
      </c>
      <c r="BZ407" s="17">
        <v>0</v>
      </c>
      <c r="CA407" s="17">
        <v>0</v>
      </c>
      <c r="CB407" s="17">
        <v>1.02789253981485</v>
      </c>
      <c r="CC407" s="17">
        <v>1.3601837531180101</v>
      </c>
    </row>
    <row r="408" spans="1:81" x14ac:dyDescent="0.3">
      <c r="A408" t="s">
        <v>113</v>
      </c>
      <c r="B408" t="s">
        <v>112</v>
      </c>
      <c r="C408" t="s">
        <v>18</v>
      </c>
      <c r="D408">
        <v>4135432</v>
      </c>
      <c r="E408" t="s">
        <v>22</v>
      </c>
      <c r="F408" t="s">
        <v>78</v>
      </c>
      <c r="G408">
        <v>-267.19</v>
      </c>
      <c r="H408">
        <v>458.27</v>
      </c>
      <c r="I408">
        <v>725.46</v>
      </c>
      <c r="J408">
        <v>3426.83</v>
      </c>
      <c r="K408">
        <v>0</v>
      </c>
      <c r="L408">
        <v>7.05</v>
      </c>
      <c r="M408">
        <v>2045.0006420284851</v>
      </c>
      <c r="N408">
        <v>0</v>
      </c>
      <c r="O408">
        <v>6.69</v>
      </c>
      <c r="P408">
        <v>12.12</v>
      </c>
      <c r="Q408">
        <v>78.599999999999994</v>
      </c>
      <c r="R408">
        <v>82.79</v>
      </c>
      <c r="S408" t="s">
        <v>124</v>
      </c>
      <c r="T408" t="s">
        <v>183</v>
      </c>
      <c r="U408" s="17">
        <v>0</v>
      </c>
      <c r="V408" t="s">
        <v>291</v>
      </c>
      <c r="W408" t="s">
        <v>276</v>
      </c>
      <c r="X408" s="17">
        <v>15418512734.033182</v>
      </c>
      <c r="Y408" s="17">
        <v>0</v>
      </c>
      <c r="Z408" s="17">
        <v>16404076816.424047</v>
      </c>
      <c r="AA408" s="17">
        <v>5602289532.0491772</v>
      </c>
      <c r="AB408" s="17">
        <v>0.99974887360914222</v>
      </c>
      <c r="AC408" s="17">
        <v>21.127299117227199</v>
      </c>
      <c r="AD408" s="17">
        <v>2.0123209667467901</v>
      </c>
      <c r="AE408" s="17">
        <v>17.134767867081901</v>
      </c>
      <c r="AF408" s="17">
        <v>284567491378.70624</v>
      </c>
      <c r="AG408" s="17">
        <v>31104031889.724773</v>
      </c>
      <c r="AH408" s="17">
        <v>33475622340.207008</v>
      </c>
      <c r="AI408" s="17">
        <v>44926</v>
      </c>
      <c r="AJ408" s="17">
        <v>284567491378.70624</v>
      </c>
      <c r="AK408" s="17">
        <v>188955484641.16809</v>
      </c>
      <c r="AL408" s="17">
        <v>209323412703.20758</v>
      </c>
      <c r="AM408" s="17">
        <v>33376050323.706322</v>
      </c>
      <c r="AN408" s="17">
        <v>33475622340.207008</v>
      </c>
      <c r="AO408" s="17">
        <v>33457643891.62907</v>
      </c>
      <c r="AP408" s="17">
        <v>66.400938394506795</v>
      </c>
      <c r="AQ408" s="17">
        <v>90.269636922593804</v>
      </c>
      <c r="AR408" s="17">
        <v>11.763684663353599</v>
      </c>
      <c r="AS408" s="17">
        <v>11.758109703686101</v>
      </c>
      <c r="AT408" s="17">
        <v>5602289532.0491772</v>
      </c>
      <c r="AU408" s="17">
        <v>5583959338.1180725</v>
      </c>
      <c r="AV408" s="17">
        <v>2.0123209667467901</v>
      </c>
      <c r="AW408" s="17">
        <v>17.134767867081901</v>
      </c>
      <c r="AX408" s="17">
        <v>17.1289494502143</v>
      </c>
      <c r="AY408" s="17">
        <v>17.138911786606599</v>
      </c>
      <c r="AZ408" s="17">
        <v>2.87848241469174</v>
      </c>
      <c r="BA408" s="17">
        <v>4.0429538174213002</v>
      </c>
      <c r="BB408" s="17">
        <v>0</v>
      </c>
      <c r="BC408" s="17">
        <v>2.1937746734359198</v>
      </c>
      <c r="BD408" s="17">
        <v>3.3444961126865</v>
      </c>
      <c r="BE408" s="17">
        <v>5.7831586805318898</v>
      </c>
      <c r="BF408" s="17">
        <v>0</v>
      </c>
      <c r="BG408" s="17">
        <v>3.1380390721118898</v>
      </c>
      <c r="BH408" s="17">
        <v>4.7840644735399804</v>
      </c>
      <c r="BI408" s="17">
        <v>3.8217993578342599</v>
      </c>
      <c r="BJ408" s="17">
        <v>4.2667786277249302</v>
      </c>
      <c r="BK408" s="17">
        <v>73.000291490838094</v>
      </c>
      <c r="BL408" s="17">
        <v>0</v>
      </c>
      <c r="BM408" s="17">
        <v>39.611184757036298</v>
      </c>
      <c r="BN408" s="17">
        <v>14.62</v>
      </c>
      <c r="BO408" s="17">
        <v>14.531170459199799</v>
      </c>
      <c r="BP408" s="17">
        <v>17.45</v>
      </c>
      <c r="BQ408" s="17">
        <v>0</v>
      </c>
      <c r="BR408" s="17">
        <v>0</v>
      </c>
      <c r="BS408" s="17">
        <v>0</v>
      </c>
      <c r="BT408" s="17">
        <v>0</v>
      </c>
      <c r="BU408" s="17">
        <v>72.671579425169696</v>
      </c>
      <c r="BV408" s="17">
        <v>2551737429.3440566</v>
      </c>
      <c r="BW408" s="17" t="s">
        <v>278</v>
      </c>
      <c r="BX408" s="17">
        <v>1.33743524651178</v>
      </c>
      <c r="BY408" s="17">
        <v>7.2296389098639402</v>
      </c>
      <c r="BZ408" s="17">
        <v>0</v>
      </c>
      <c r="CA408" s="17">
        <v>0</v>
      </c>
      <c r="CB408" s="17">
        <v>0.96327221026968701</v>
      </c>
      <c r="CC408" s="17">
        <v>1.23391743139622</v>
      </c>
    </row>
    <row r="409" spans="1:81" x14ac:dyDescent="0.3">
      <c r="A409" t="s">
        <v>113</v>
      </c>
      <c r="B409" t="s">
        <v>112</v>
      </c>
      <c r="C409" t="s">
        <v>18</v>
      </c>
      <c r="D409">
        <v>4135432</v>
      </c>
      <c r="E409" t="s">
        <v>22</v>
      </c>
      <c r="F409" t="s">
        <v>10</v>
      </c>
      <c r="G409">
        <v>-245.42</v>
      </c>
      <c r="H409">
        <v>435.68</v>
      </c>
      <c r="I409">
        <v>681.1</v>
      </c>
      <c r="J409">
        <v>0</v>
      </c>
      <c r="K409">
        <v>0</v>
      </c>
      <c r="L409">
        <v>0</v>
      </c>
      <c r="M409">
        <v>0</v>
      </c>
      <c r="N409">
        <v>0</v>
      </c>
      <c r="O409">
        <v>5.65</v>
      </c>
      <c r="P409">
        <v>0.01</v>
      </c>
      <c r="Q409">
        <v>82.6</v>
      </c>
      <c r="R409">
        <v>83.12</v>
      </c>
      <c r="S409" t="s">
        <v>124</v>
      </c>
      <c r="T409" t="s">
        <v>183</v>
      </c>
      <c r="U409" s="17">
        <v>466345873098.25183</v>
      </c>
      <c r="V409" t="s">
        <v>291</v>
      </c>
      <c r="W409" t="s">
        <v>276</v>
      </c>
      <c r="X409" s="17">
        <v>19043367373.14423</v>
      </c>
      <c r="Y409" s="17">
        <v>0</v>
      </c>
      <c r="Z409" s="17">
        <v>25268215894.94408</v>
      </c>
      <c r="AA409" s="17">
        <v>7274638085.4326344</v>
      </c>
      <c r="AB409" s="17">
        <v>1.0810050061992065</v>
      </c>
      <c r="AC409" s="17">
        <v>13.705795872603501</v>
      </c>
      <c r="AD409" s="17">
        <v>2.0020689605892499</v>
      </c>
      <c r="AE409" s="17">
        <v>17.2895235323669</v>
      </c>
      <c r="AF409" s="17">
        <v>466345873098.25183</v>
      </c>
      <c r="AG409" s="17">
        <v>96067700074.003586</v>
      </c>
      <c r="AH409" s="17">
        <v>54102665571.029037</v>
      </c>
      <c r="AI409" s="17">
        <v>45291</v>
      </c>
      <c r="AJ409" s="17">
        <v>466345873098.25183</v>
      </c>
      <c r="AK409" s="17">
        <v>302941811069.78448</v>
      </c>
      <c r="AL409" s="17">
        <v>265700550942.34448</v>
      </c>
      <c r="AM409" s="17">
        <v>52538042172.437988</v>
      </c>
      <c r="AN409" s="17">
        <v>54102665571.029037</v>
      </c>
      <c r="AO409" s="17">
        <v>54102665571.029037</v>
      </c>
      <c r="AP409" s="17">
        <v>64.960757357438695</v>
      </c>
      <c r="AQ409" s="17">
        <v>114.01625250507</v>
      </c>
      <c r="AR409" s="17">
        <v>11.6014033128648</v>
      </c>
      <c r="AS409" s="17">
        <v>11.6014033128648</v>
      </c>
      <c r="AT409" s="17">
        <v>7274638085.4326344</v>
      </c>
      <c r="AU409" s="17">
        <v>7149472335.493475</v>
      </c>
      <c r="AV409" s="17">
        <v>2.0020689605892499</v>
      </c>
      <c r="AW409" s="17">
        <v>17.2895235323669</v>
      </c>
      <c r="AX409" s="17">
        <v>17.2537003098128</v>
      </c>
      <c r="AY409" s="17">
        <v>17.258390961091902</v>
      </c>
      <c r="AZ409" s="17">
        <v>3.0635188556056101</v>
      </c>
      <c r="BA409" s="17">
        <v>3.9566556588280002</v>
      </c>
      <c r="BB409" s="17">
        <v>0</v>
      </c>
      <c r="BC409" s="17">
        <v>2.2420203700630301</v>
      </c>
      <c r="BD409" s="17">
        <v>2.9989461598344702</v>
      </c>
      <c r="BE409" s="17">
        <v>6.0543814696525997</v>
      </c>
      <c r="BF409" s="17">
        <v>0</v>
      </c>
      <c r="BG409" s="17">
        <v>3.4306868612150199</v>
      </c>
      <c r="BH409" s="17">
        <v>4.5889169096827302</v>
      </c>
      <c r="BI409" s="17">
        <v>3.8551720018189899</v>
      </c>
      <c r="BJ409" s="17">
        <v>4.2012491147895004</v>
      </c>
      <c r="BK409" s="17">
        <v>75.494770597311501</v>
      </c>
      <c r="BL409" s="17">
        <v>0</v>
      </c>
      <c r="BM409" s="17">
        <v>42.778757644668197</v>
      </c>
      <c r="BN409" s="17">
        <v>16.2</v>
      </c>
      <c r="BO409" s="17">
        <v>16.676396492498402</v>
      </c>
      <c r="BP409" s="17">
        <v>18.21</v>
      </c>
      <c r="BQ409" s="17">
        <v>0</v>
      </c>
      <c r="BR409" s="17">
        <v>0</v>
      </c>
      <c r="BS409" s="17">
        <v>0</v>
      </c>
      <c r="BT409" s="17">
        <v>0</v>
      </c>
      <c r="BU409" s="17">
        <v>64.686265893532905</v>
      </c>
      <c r="BV409" s="17">
        <v>3942241155.6093764</v>
      </c>
      <c r="BW409" s="17" t="s">
        <v>278</v>
      </c>
      <c r="BX409" s="17">
        <v>1.2887829258972701</v>
      </c>
      <c r="BY409" s="17">
        <v>6.9102066917243103</v>
      </c>
      <c r="BZ409" s="17">
        <v>0</v>
      </c>
      <c r="CA409" s="17">
        <v>0</v>
      </c>
      <c r="CB409" s="17">
        <v>0.96338142794716297</v>
      </c>
      <c r="CC409" s="17">
        <v>1.30684165226517</v>
      </c>
    </row>
    <row r="410" spans="1:81" x14ac:dyDescent="0.3">
      <c r="A410" t="s">
        <v>91</v>
      </c>
      <c r="B410" t="s">
        <v>85</v>
      </c>
      <c r="C410" t="s">
        <v>11</v>
      </c>
      <c r="D410">
        <v>113876</v>
      </c>
      <c r="E410" t="s">
        <v>28</v>
      </c>
      <c r="F410" t="s">
        <v>6</v>
      </c>
      <c r="G410">
        <v>-32.549999999999997</v>
      </c>
      <c r="H410">
        <v>182.8</v>
      </c>
      <c r="I410">
        <v>215.35</v>
      </c>
      <c r="J410">
        <v>1191.0899999999999</v>
      </c>
      <c r="K410">
        <v>20819.52</v>
      </c>
      <c r="L410">
        <v>0.56000000000000005</v>
      </c>
      <c r="M410">
        <v>2261.50727110757</v>
      </c>
      <c r="N410">
        <v>57.21</v>
      </c>
      <c r="O410">
        <v>7</v>
      </c>
      <c r="P410">
        <v>5.57</v>
      </c>
      <c r="Q410">
        <v>0.56000000000000005</v>
      </c>
      <c r="R410">
        <v>0.52</v>
      </c>
      <c r="S410" t="s">
        <v>125</v>
      </c>
      <c r="T410" t="s">
        <v>185</v>
      </c>
      <c r="U410" s="17">
        <v>148475323676.45175</v>
      </c>
      <c r="V410" t="s">
        <v>292</v>
      </c>
      <c r="W410" t="s">
        <v>276</v>
      </c>
      <c r="X410" s="17">
        <v>0</v>
      </c>
      <c r="Y410" s="17">
        <v>0</v>
      </c>
      <c r="Z410" s="17">
        <v>0</v>
      </c>
      <c r="AA410" s="17">
        <v>0</v>
      </c>
      <c r="AB410" s="17">
        <v>0</v>
      </c>
      <c r="AC410" s="17">
        <v>0</v>
      </c>
      <c r="AD410" s="17">
        <v>0</v>
      </c>
      <c r="AE410" s="17">
        <v>0</v>
      </c>
      <c r="AF410" s="17">
        <v>148475323676.45175</v>
      </c>
      <c r="AG410" s="17">
        <v>7023586719.6513271</v>
      </c>
      <c r="AH410" s="17">
        <v>7668247660.5563393</v>
      </c>
      <c r="AI410" s="17">
        <v>33238</v>
      </c>
      <c r="AJ410" s="17">
        <v>0</v>
      </c>
      <c r="AK410" s="17">
        <v>0</v>
      </c>
      <c r="AL410" s="17">
        <v>0</v>
      </c>
      <c r="AM410" s="17">
        <v>0</v>
      </c>
      <c r="AN410" s="17">
        <v>0</v>
      </c>
      <c r="AO410" s="17">
        <v>0</v>
      </c>
      <c r="AP410" s="17">
        <v>0</v>
      </c>
      <c r="AQ410" s="17">
        <v>0</v>
      </c>
      <c r="AR410" s="17">
        <v>0</v>
      </c>
      <c r="AS410" s="17">
        <v>0</v>
      </c>
      <c r="AT410" s="17">
        <v>0</v>
      </c>
      <c r="AU410" s="17">
        <v>0</v>
      </c>
      <c r="AV410" s="17">
        <v>0</v>
      </c>
      <c r="AW410" s="17">
        <v>0</v>
      </c>
      <c r="AX410" s="17">
        <v>0</v>
      </c>
      <c r="AY410" s="17">
        <v>0</v>
      </c>
      <c r="AZ410" s="17">
        <v>0</v>
      </c>
      <c r="BA410" s="17">
        <v>0</v>
      </c>
      <c r="BB410" s="17">
        <v>0</v>
      </c>
      <c r="BC410" s="17">
        <v>0</v>
      </c>
      <c r="BD410" s="17">
        <v>0</v>
      </c>
      <c r="BE410" s="17">
        <v>0</v>
      </c>
      <c r="BF410" s="17">
        <v>0</v>
      </c>
      <c r="BG410" s="17">
        <v>0</v>
      </c>
      <c r="BH410" s="17">
        <v>0</v>
      </c>
      <c r="BI410" s="17">
        <v>0</v>
      </c>
      <c r="BJ410" s="17">
        <v>0</v>
      </c>
      <c r="BK410" s="17">
        <v>0</v>
      </c>
      <c r="BL410" s="17">
        <v>0</v>
      </c>
      <c r="BM410" s="17">
        <v>0</v>
      </c>
      <c r="BN410" s="17">
        <v>0</v>
      </c>
      <c r="BO410" s="17">
        <v>0</v>
      </c>
      <c r="BP410" s="17">
        <v>0</v>
      </c>
      <c r="BQ410" s="17">
        <v>0</v>
      </c>
      <c r="BR410" s="17">
        <v>0</v>
      </c>
      <c r="BS410" s="17">
        <v>0</v>
      </c>
      <c r="BT410" s="17">
        <v>0</v>
      </c>
      <c r="BU410" s="17">
        <v>0</v>
      </c>
      <c r="BV410" s="17">
        <v>0</v>
      </c>
      <c r="BW410" s="17" t="s">
        <v>281</v>
      </c>
      <c r="BX410" s="17">
        <v>0</v>
      </c>
      <c r="BY410" s="17">
        <v>0</v>
      </c>
      <c r="BZ410" s="17">
        <v>0</v>
      </c>
      <c r="CA410" s="17">
        <v>0</v>
      </c>
      <c r="CB410" s="17">
        <v>0</v>
      </c>
      <c r="CC410" s="17">
        <v>0</v>
      </c>
    </row>
    <row r="411" spans="1:81" x14ac:dyDescent="0.3">
      <c r="A411" t="s">
        <v>91</v>
      </c>
      <c r="B411" t="s">
        <v>85</v>
      </c>
      <c r="C411" t="s">
        <v>11</v>
      </c>
      <c r="D411">
        <v>113876</v>
      </c>
      <c r="E411" t="s">
        <v>28</v>
      </c>
      <c r="F411" t="s">
        <v>50</v>
      </c>
      <c r="G411">
        <v>-18.170000000000002</v>
      </c>
      <c r="H411">
        <v>183.51</v>
      </c>
      <c r="I411">
        <v>201.67</v>
      </c>
      <c r="J411">
        <v>1244.9100000000001</v>
      </c>
      <c r="K411">
        <v>21703.69</v>
      </c>
      <c r="L411">
        <v>-1.4</v>
      </c>
      <c r="M411">
        <v>2209.0583816663657</v>
      </c>
      <c r="N411">
        <v>57.36</v>
      </c>
      <c r="O411">
        <v>7.52</v>
      </c>
      <c r="P411">
        <v>1.99</v>
      </c>
      <c r="Q411">
        <v>0.56999999999999995</v>
      </c>
      <c r="R411">
        <v>0.53</v>
      </c>
      <c r="S411" t="s">
        <v>125</v>
      </c>
      <c r="T411" t="s">
        <v>185</v>
      </c>
      <c r="U411" s="17">
        <v>160168035847.64752</v>
      </c>
      <c r="V411" t="s">
        <v>292</v>
      </c>
      <c r="W411" t="s">
        <v>276</v>
      </c>
      <c r="X411" s="17">
        <v>4499651942.8556528</v>
      </c>
      <c r="Y411" s="17">
        <v>0</v>
      </c>
      <c r="Z411" s="17">
        <v>0</v>
      </c>
      <c r="AA411" s="17">
        <v>1250984633.7392631</v>
      </c>
      <c r="AB411" s="17">
        <v>0.2123311966742738</v>
      </c>
      <c r="AC411" s="17">
        <v>0</v>
      </c>
      <c r="AD411" s="17">
        <v>0.85399999999999998</v>
      </c>
      <c r="AE411" s="17">
        <v>14.675000000000001</v>
      </c>
      <c r="AF411" s="17">
        <v>160168035847.64752</v>
      </c>
      <c r="AG411" s="17">
        <v>19223300970.873787</v>
      </c>
      <c r="AH411" s="17">
        <v>10296863330.843914</v>
      </c>
      <c r="AI411" s="17">
        <v>33603</v>
      </c>
      <c r="AJ411" s="17">
        <v>0</v>
      </c>
      <c r="AK411" s="17">
        <v>0</v>
      </c>
      <c r="AL411" s="17">
        <v>0</v>
      </c>
      <c r="AM411" s="17">
        <v>0</v>
      </c>
      <c r="AN411" s="17">
        <v>0</v>
      </c>
      <c r="AO411" s="17">
        <v>0</v>
      </c>
      <c r="AP411" s="17">
        <v>0</v>
      </c>
      <c r="AQ411" s="17">
        <v>0</v>
      </c>
      <c r="AR411" s="17">
        <v>0</v>
      </c>
      <c r="AS411" s="17">
        <v>0</v>
      </c>
      <c r="AT411" s="17">
        <v>0</v>
      </c>
      <c r="AU411" s="17">
        <v>0</v>
      </c>
      <c r="AV411" s="17">
        <v>0</v>
      </c>
      <c r="AW411" s="17">
        <v>0</v>
      </c>
      <c r="AX411" s="17">
        <v>0</v>
      </c>
      <c r="AY411" s="17">
        <v>0</v>
      </c>
      <c r="AZ411" s="17">
        <v>0</v>
      </c>
      <c r="BA411" s="17">
        <v>0</v>
      </c>
      <c r="BB411" s="17">
        <v>0</v>
      </c>
      <c r="BC411" s="17">
        <v>0</v>
      </c>
      <c r="BD411" s="17">
        <v>0</v>
      </c>
      <c r="BE411" s="17">
        <v>0</v>
      </c>
      <c r="BF411" s="17">
        <v>0</v>
      </c>
      <c r="BG411" s="17">
        <v>0</v>
      </c>
      <c r="BH411" s="17">
        <v>0</v>
      </c>
      <c r="BI411" s="17">
        <v>0</v>
      </c>
      <c r="BJ411" s="17">
        <v>0</v>
      </c>
      <c r="BK411" s="17">
        <v>0</v>
      </c>
      <c r="BL411" s="17">
        <v>0</v>
      </c>
      <c r="BM411" s="17">
        <v>0</v>
      </c>
      <c r="BN411" s="17">
        <v>0</v>
      </c>
      <c r="BO411" s="17">
        <v>0</v>
      </c>
      <c r="BP411" s="17">
        <v>0</v>
      </c>
      <c r="BQ411" s="17">
        <v>0</v>
      </c>
      <c r="BR411" s="17">
        <v>0</v>
      </c>
      <c r="BS411" s="17">
        <v>0</v>
      </c>
      <c r="BT411" s="17">
        <v>0</v>
      </c>
      <c r="BU411" s="17">
        <v>0</v>
      </c>
      <c r="BV411" s="17">
        <v>0</v>
      </c>
      <c r="BW411" s="17" t="s">
        <v>281</v>
      </c>
      <c r="BX411" s="17">
        <v>0</v>
      </c>
      <c r="BY411" s="17">
        <v>0</v>
      </c>
      <c r="BZ411" s="17">
        <v>0</v>
      </c>
      <c r="CA411" s="17">
        <v>0</v>
      </c>
      <c r="CB411" s="17">
        <v>0</v>
      </c>
      <c r="CC411" s="17">
        <v>0</v>
      </c>
    </row>
    <row r="412" spans="1:81" x14ac:dyDescent="0.3">
      <c r="A412" t="s">
        <v>91</v>
      </c>
      <c r="B412" t="s">
        <v>85</v>
      </c>
      <c r="C412" t="s">
        <v>11</v>
      </c>
      <c r="D412">
        <v>113876</v>
      </c>
      <c r="E412" t="s">
        <v>28</v>
      </c>
      <c r="F412" t="s">
        <v>51</v>
      </c>
      <c r="G412">
        <v>-23.33</v>
      </c>
      <c r="H412">
        <v>189.37</v>
      </c>
      <c r="I412">
        <v>212.7</v>
      </c>
      <c r="J412">
        <v>1282.74</v>
      </c>
      <c r="K412">
        <v>22304.99</v>
      </c>
      <c r="L412">
        <v>0.25</v>
      </c>
      <c r="M412">
        <v>2212.4118570971773</v>
      </c>
      <c r="N412">
        <v>57.51</v>
      </c>
      <c r="O412">
        <v>4.2300000000000004</v>
      </c>
      <c r="P412">
        <v>-7.0000000000000007E-2</v>
      </c>
      <c r="Q412">
        <v>0.56999999999999995</v>
      </c>
      <c r="R412">
        <v>0.66</v>
      </c>
      <c r="S412" t="s">
        <v>125</v>
      </c>
      <c r="T412" t="s">
        <v>185</v>
      </c>
      <c r="U412" s="17">
        <v>258023009385.4072</v>
      </c>
      <c r="V412" t="s">
        <v>292</v>
      </c>
      <c r="W412" t="s">
        <v>276</v>
      </c>
      <c r="X412" s="17">
        <v>8448219976.5624275</v>
      </c>
      <c r="Y412" s="17">
        <v>0</v>
      </c>
      <c r="Z412" s="17">
        <v>0</v>
      </c>
      <c r="AA412" s="17">
        <v>2522621867.8708067</v>
      </c>
      <c r="AB412" s="17">
        <v>0.36593043212982268</v>
      </c>
      <c r="AC412" s="17">
        <v>72.134200000000007</v>
      </c>
      <c r="AD412" s="17">
        <v>1.1140000000000001</v>
      </c>
      <c r="AE412" s="17">
        <v>19.251000000000001</v>
      </c>
      <c r="AF412" s="17">
        <v>258023009385.4072</v>
      </c>
      <c r="AG412" s="17">
        <v>42167726309.41568</v>
      </c>
      <c r="AH412" s="17">
        <v>14093248561.913412</v>
      </c>
      <c r="AI412" s="17">
        <v>33969</v>
      </c>
      <c r="AJ412" s="17">
        <v>0</v>
      </c>
      <c r="AK412" s="17">
        <v>0</v>
      </c>
      <c r="AL412" s="17">
        <v>0</v>
      </c>
      <c r="AM412" s="17">
        <v>0</v>
      </c>
      <c r="AN412" s="17">
        <v>0</v>
      </c>
      <c r="AO412" s="17">
        <v>0</v>
      </c>
      <c r="AP412" s="17">
        <v>0</v>
      </c>
      <c r="AQ412" s="17">
        <v>0</v>
      </c>
      <c r="AR412" s="17">
        <v>0</v>
      </c>
      <c r="AS412" s="17">
        <v>0</v>
      </c>
      <c r="AT412" s="17">
        <v>0</v>
      </c>
      <c r="AU412" s="17">
        <v>0</v>
      </c>
      <c r="AV412" s="17">
        <v>0</v>
      </c>
      <c r="AW412" s="17">
        <v>0</v>
      </c>
      <c r="AX412" s="17">
        <v>0</v>
      </c>
      <c r="AY412" s="17">
        <v>0</v>
      </c>
      <c r="AZ412" s="17">
        <v>0</v>
      </c>
      <c r="BA412" s="17">
        <v>0</v>
      </c>
      <c r="BB412" s="17">
        <v>0</v>
      </c>
      <c r="BC412" s="17">
        <v>0</v>
      </c>
      <c r="BD412" s="17">
        <v>0</v>
      </c>
      <c r="BE412" s="17">
        <v>0</v>
      </c>
      <c r="BF412" s="17">
        <v>0</v>
      </c>
      <c r="BG412" s="17">
        <v>0</v>
      </c>
      <c r="BH412" s="17">
        <v>0</v>
      </c>
      <c r="BI412" s="17">
        <v>0</v>
      </c>
      <c r="BJ412" s="17">
        <v>0</v>
      </c>
      <c r="BK412" s="17">
        <v>0</v>
      </c>
      <c r="BL412" s="17">
        <v>0</v>
      </c>
      <c r="BM412" s="17">
        <v>0</v>
      </c>
      <c r="BN412" s="17">
        <v>0</v>
      </c>
      <c r="BO412" s="17">
        <v>0</v>
      </c>
      <c r="BP412" s="17">
        <v>0</v>
      </c>
      <c r="BQ412" s="17">
        <v>0</v>
      </c>
      <c r="BR412" s="17">
        <v>0</v>
      </c>
      <c r="BS412" s="17">
        <v>0</v>
      </c>
      <c r="BT412" s="17">
        <v>0</v>
      </c>
      <c r="BU412" s="17">
        <v>0</v>
      </c>
      <c r="BV412" s="17">
        <v>0</v>
      </c>
      <c r="BW412" s="17" t="s">
        <v>281</v>
      </c>
      <c r="BX412" s="17">
        <v>0</v>
      </c>
      <c r="BY412" s="17">
        <v>0</v>
      </c>
      <c r="BZ412" s="17">
        <v>0</v>
      </c>
      <c r="CA412" s="17">
        <v>0</v>
      </c>
      <c r="CB412" s="17">
        <v>0</v>
      </c>
      <c r="CC412" s="17">
        <v>0</v>
      </c>
    </row>
    <row r="413" spans="1:81" x14ac:dyDescent="0.3">
      <c r="A413" t="s">
        <v>91</v>
      </c>
      <c r="B413" t="s">
        <v>85</v>
      </c>
      <c r="C413" t="s">
        <v>11</v>
      </c>
      <c r="D413">
        <v>113876</v>
      </c>
      <c r="E413" t="s">
        <v>28</v>
      </c>
      <c r="F413" t="s">
        <v>52</v>
      </c>
      <c r="G413">
        <v>-19.649999999999999</v>
      </c>
      <c r="H413">
        <v>183.31</v>
      </c>
      <c r="I413">
        <v>202.96</v>
      </c>
      <c r="J413">
        <v>1154.6300000000001</v>
      </c>
      <c r="K413">
        <v>20029.099999999999</v>
      </c>
      <c r="L413">
        <v>2.2599999999999998</v>
      </c>
      <c r="M413">
        <v>1922.1544741493674</v>
      </c>
      <c r="N413">
        <v>57.65</v>
      </c>
      <c r="O413">
        <v>2.5299999999999998</v>
      </c>
      <c r="P413">
        <v>2.54</v>
      </c>
      <c r="Q413">
        <v>0.67</v>
      </c>
      <c r="R413">
        <v>0.68</v>
      </c>
      <c r="S413" t="s">
        <v>125</v>
      </c>
      <c r="T413" t="s">
        <v>185</v>
      </c>
      <c r="U413" s="17">
        <v>306919662671.99292</v>
      </c>
      <c r="V413" t="s">
        <v>292</v>
      </c>
      <c r="W413" t="s">
        <v>276</v>
      </c>
      <c r="X413" s="17">
        <v>10680137885.354082</v>
      </c>
      <c r="Y413" s="17">
        <v>0</v>
      </c>
      <c r="Z413" s="17">
        <v>0</v>
      </c>
      <c r="AA413" s="17">
        <v>3107468047.3629017</v>
      </c>
      <c r="AB413" s="17">
        <v>0.35595453224988288</v>
      </c>
      <c r="AC413" s="17">
        <v>14.5891</v>
      </c>
      <c r="AD413" s="17">
        <v>1.095</v>
      </c>
      <c r="AE413" s="17">
        <v>20.475000000000001</v>
      </c>
      <c r="AF413" s="17">
        <v>306919662671.99292</v>
      </c>
      <c r="AG413" s="17">
        <v>25095428317.798492</v>
      </c>
      <c r="AH413" s="17">
        <v>16126645953.543425</v>
      </c>
      <c r="AI413" s="17">
        <v>34334</v>
      </c>
      <c r="AJ413" s="17">
        <v>0</v>
      </c>
      <c r="AK413" s="17">
        <v>0</v>
      </c>
      <c r="AL413" s="17">
        <v>0</v>
      </c>
      <c r="AM413" s="17">
        <v>0</v>
      </c>
      <c r="AN413" s="17">
        <v>0</v>
      </c>
      <c r="AO413" s="17">
        <v>0</v>
      </c>
      <c r="AP413" s="17">
        <v>0</v>
      </c>
      <c r="AQ413" s="17">
        <v>0</v>
      </c>
      <c r="AR413" s="17">
        <v>0</v>
      </c>
      <c r="AS413" s="17">
        <v>0</v>
      </c>
      <c r="AT413" s="17">
        <v>0</v>
      </c>
      <c r="AU413" s="17">
        <v>0</v>
      </c>
      <c r="AV413" s="17">
        <v>0</v>
      </c>
      <c r="AW413" s="17">
        <v>0</v>
      </c>
      <c r="AX413" s="17">
        <v>0</v>
      </c>
      <c r="AY413" s="17">
        <v>0</v>
      </c>
      <c r="AZ413" s="17">
        <v>0</v>
      </c>
      <c r="BA413" s="17">
        <v>0</v>
      </c>
      <c r="BB413" s="17">
        <v>0</v>
      </c>
      <c r="BC413" s="17">
        <v>0</v>
      </c>
      <c r="BD413" s="17">
        <v>0</v>
      </c>
      <c r="BE413" s="17">
        <v>0</v>
      </c>
      <c r="BF413" s="17">
        <v>0</v>
      </c>
      <c r="BG413" s="17">
        <v>0</v>
      </c>
      <c r="BH413" s="17">
        <v>0</v>
      </c>
      <c r="BI413" s="17">
        <v>0</v>
      </c>
      <c r="BJ413" s="17">
        <v>0</v>
      </c>
      <c r="BK413" s="17">
        <v>0</v>
      </c>
      <c r="BL413" s="17">
        <v>0</v>
      </c>
      <c r="BM413" s="17">
        <v>0</v>
      </c>
      <c r="BN413" s="17">
        <v>0</v>
      </c>
      <c r="BO413" s="17">
        <v>0</v>
      </c>
      <c r="BP413" s="17">
        <v>0</v>
      </c>
      <c r="BQ413" s="17">
        <v>0</v>
      </c>
      <c r="BR413" s="17">
        <v>0</v>
      </c>
      <c r="BS413" s="17">
        <v>0</v>
      </c>
      <c r="BT413" s="17">
        <v>0</v>
      </c>
      <c r="BU413" s="17">
        <v>0</v>
      </c>
      <c r="BV413" s="17">
        <v>0</v>
      </c>
      <c r="BW413" s="17" t="s">
        <v>281</v>
      </c>
      <c r="BX413" s="17">
        <v>0</v>
      </c>
      <c r="BY413" s="17">
        <v>0</v>
      </c>
      <c r="BZ413" s="17">
        <v>0</v>
      </c>
      <c r="CA413" s="17">
        <v>0</v>
      </c>
      <c r="CB413" s="17">
        <v>0</v>
      </c>
      <c r="CC413" s="17">
        <v>0</v>
      </c>
    </row>
    <row r="414" spans="1:81" x14ac:dyDescent="0.3">
      <c r="A414" t="s">
        <v>91</v>
      </c>
      <c r="B414" t="s">
        <v>85</v>
      </c>
      <c r="C414" t="s">
        <v>11</v>
      </c>
      <c r="D414">
        <v>113876</v>
      </c>
      <c r="E414" t="s">
        <v>28</v>
      </c>
      <c r="F414" t="s">
        <v>53</v>
      </c>
      <c r="G414">
        <v>-16.95</v>
      </c>
      <c r="H414">
        <v>207.19</v>
      </c>
      <c r="I414">
        <v>224.14</v>
      </c>
      <c r="J414">
        <v>1240.83</v>
      </c>
      <c r="K414">
        <v>21472.959999999999</v>
      </c>
      <c r="L414">
        <v>3.41</v>
      </c>
      <c r="M414">
        <v>2028.0666227561021</v>
      </c>
      <c r="N414">
        <v>57.79</v>
      </c>
      <c r="O414">
        <v>1.99</v>
      </c>
      <c r="P414">
        <v>1.02</v>
      </c>
      <c r="Q414">
        <v>0.65</v>
      </c>
      <c r="R414">
        <v>0.64</v>
      </c>
      <c r="S414" t="s">
        <v>125</v>
      </c>
      <c r="T414" t="s">
        <v>185</v>
      </c>
      <c r="U414" s="17">
        <v>315265957446.80853</v>
      </c>
      <c r="V414" t="s">
        <v>292</v>
      </c>
      <c r="W414" t="s">
        <v>276</v>
      </c>
      <c r="X414" s="17">
        <v>11813429845.574255</v>
      </c>
      <c r="Y414" s="17">
        <v>0</v>
      </c>
      <c r="Z414" s="17">
        <v>0</v>
      </c>
      <c r="AA414" s="17">
        <v>3581266772.4876156</v>
      </c>
      <c r="AB414" s="17">
        <v>0.40609143975576306</v>
      </c>
      <c r="AC414" s="17">
        <v>11.913399999999999</v>
      </c>
      <c r="AD414" s="17">
        <v>1.143</v>
      </c>
      <c r="AE414" s="17">
        <v>20.006</v>
      </c>
      <c r="AF414" s="17">
        <v>315265957446.80853</v>
      </c>
      <c r="AG414" s="17">
        <v>29928035043.804756</v>
      </c>
      <c r="AH414" s="17">
        <v>19497809762.202755</v>
      </c>
      <c r="AI414" s="17">
        <v>34699</v>
      </c>
      <c r="AJ414" s="17">
        <v>0</v>
      </c>
      <c r="AK414" s="17">
        <v>0</v>
      </c>
      <c r="AL414" s="17">
        <v>0</v>
      </c>
      <c r="AM414" s="17">
        <v>0</v>
      </c>
      <c r="AN414" s="17">
        <v>0</v>
      </c>
      <c r="AO414" s="17">
        <v>0</v>
      </c>
      <c r="AP414" s="17">
        <v>0</v>
      </c>
      <c r="AQ414" s="17">
        <v>0</v>
      </c>
      <c r="AR414" s="17">
        <v>0</v>
      </c>
      <c r="AS414" s="17">
        <v>0</v>
      </c>
      <c r="AT414" s="17">
        <v>0</v>
      </c>
      <c r="AU414" s="17">
        <v>0</v>
      </c>
      <c r="AV414" s="17">
        <v>0</v>
      </c>
      <c r="AW414" s="17">
        <v>0</v>
      </c>
      <c r="AX414" s="17">
        <v>0</v>
      </c>
      <c r="AY414" s="17">
        <v>0</v>
      </c>
      <c r="AZ414" s="17">
        <v>0</v>
      </c>
      <c r="BA414" s="17">
        <v>0</v>
      </c>
      <c r="BB414" s="17">
        <v>0</v>
      </c>
      <c r="BC414" s="17">
        <v>0</v>
      </c>
      <c r="BD414" s="17">
        <v>0</v>
      </c>
      <c r="BE414" s="17">
        <v>0</v>
      </c>
      <c r="BF414" s="17">
        <v>0</v>
      </c>
      <c r="BG414" s="17">
        <v>0</v>
      </c>
      <c r="BH414" s="17">
        <v>0</v>
      </c>
      <c r="BI414" s="17">
        <v>0</v>
      </c>
      <c r="BJ414" s="17">
        <v>0</v>
      </c>
      <c r="BK414" s="17">
        <v>0</v>
      </c>
      <c r="BL414" s="17">
        <v>0</v>
      </c>
      <c r="BM414" s="17">
        <v>0</v>
      </c>
      <c r="BN414" s="17">
        <v>0</v>
      </c>
      <c r="BO414" s="17">
        <v>0</v>
      </c>
      <c r="BP414" s="17">
        <v>0</v>
      </c>
      <c r="BQ414" s="17">
        <v>0</v>
      </c>
      <c r="BR414" s="17">
        <v>0</v>
      </c>
      <c r="BS414" s="17">
        <v>0</v>
      </c>
      <c r="BT414" s="17">
        <v>0</v>
      </c>
      <c r="BU414" s="17">
        <v>0</v>
      </c>
      <c r="BV414" s="17">
        <v>0</v>
      </c>
      <c r="BW414" s="17" t="s">
        <v>281</v>
      </c>
      <c r="BX414" s="17">
        <v>0</v>
      </c>
      <c r="BY414" s="17">
        <v>0</v>
      </c>
      <c r="BZ414" s="17">
        <v>0</v>
      </c>
      <c r="CA414" s="17">
        <v>0</v>
      </c>
      <c r="CB414" s="17">
        <v>0</v>
      </c>
      <c r="CC414" s="17">
        <v>0</v>
      </c>
    </row>
    <row r="415" spans="1:81" x14ac:dyDescent="0.3">
      <c r="A415" t="s">
        <v>91</v>
      </c>
      <c r="B415" t="s">
        <v>85</v>
      </c>
      <c r="C415" t="s">
        <v>11</v>
      </c>
      <c r="D415">
        <v>113876</v>
      </c>
      <c r="E415" t="s">
        <v>28</v>
      </c>
      <c r="F415" t="s">
        <v>54</v>
      </c>
      <c r="G415">
        <v>-19.010000000000002</v>
      </c>
      <c r="H415">
        <v>242.32</v>
      </c>
      <c r="I415">
        <v>261.32</v>
      </c>
      <c r="J415">
        <v>1344.31</v>
      </c>
      <c r="K415">
        <v>23205.58</v>
      </c>
      <c r="L415">
        <v>2.39</v>
      </c>
      <c r="M415">
        <v>2138.9637578969568</v>
      </c>
      <c r="N415">
        <v>57.93</v>
      </c>
      <c r="O415">
        <v>2.63</v>
      </c>
      <c r="P415">
        <v>3.59</v>
      </c>
      <c r="Q415">
        <v>0.63</v>
      </c>
      <c r="R415">
        <v>0.65</v>
      </c>
      <c r="S415" t="s">
        <v>125</v>
      </c>
      <c r="T415" t="s">
        <v>185</v>
      </c>
      <c r="U415" s="17">
        <v>352180308599.99994</v>
      </c>
      <c r="V415" t="s">
        <v>292</v>
      </c>
      <c r="W415" t="s">
        <v>276</v>
      </c>
      <c r="X415" s="17">
        <v>13097210594.139608</v>
      </c>
      <c r="Y415" s="17">
        <v>0</v>
      </c>
      <c r="Z415" s="17">
        <v>0</v>
      </c>
      <c r="AA415" s="17">
        <v>4380469976.9479828</v>
      </c>
      <c r="AB415" s="17">
        <v>0.49408544244494357</v>
      </c>
      <c r="AC415" s="17">
        <v>18.090499999999999</v>
      </c>
      <c r="AD415" s="17">
        <v>1.296</v>
      </c>
      <c r="AE415" s="17">
        <v>19.898</v>
      </c>
      <c r="AF415" s="17">
        <v>352180308599.99994</v>
      </c>
      <c r="AG415" s="17">
        <v>36825385900</v>
      </c>
      <c r="AH415" s="17">
        <v>23956608300</v>
      </c>
      <c r="AI415" s="17">
        <v>35064</v>
      </c>
      <c r="AJ415" s="17">
        <v>0</v>
      </c>
      <c r="AK415" s="17">
        <v>0</v>
      </c>
      <c r="AL415" s="17">
        <v>0</v>
      </c>
      <c r="AM415" s="17">
        <v>0</v>
      </c>
      <c r="AN415" s="17">
        <v>0</v>
      </c>
      <c r="AO415" s="17">
        <v>0</v>
      </c>
      <c r="AP415" s="17">
        <v>0</v>
      </c>
      <c r="AQ415" s="17">
        <v>0</v>
      </c>
      <c r="AR415" s="17">
        <v>0</v>
      </c>
      <c r="AS415" s="17">
        <v>0</v>
      </c>
      <c r="AT415" s="17">
        <v>0</v>
      </c>
      <c r="AU415" s="17">
        <v>0</v>
      </c>
      <c r="AV415" s="17">
        <v>0</v>
      </c>
      <c r="AW415" s="17">
        <v>0</v>
      </c>
      <c r="AX415" s="17">
        <v>0</v>
      </c>
      <c r="AY415" s="17">
        <v>0</v>
      </c>
      <c r="AZ415" s="17">
        <v>0</v>
      </c>
      <c r="BA415" s="17">
        <v>0</v>
      </c>
      <c r="BB415" s="17">
        <v>0</v>
      </c>
      <c r="BC415" s="17">
        <v>0</v>
      </c>
      <c r="BD415" s="17">
        <v>0</v>
      </c>
      <c r="BE415" s="17">
        <v>0</v>
      </c>
      <c r="BF415" s="17">
        <v>0</v>
      </c>
      <c r="BG415" s="17">
        <v>0</v>
      </c>
      <c r="BH415" s="17">
        <v>0</v>
      </c>
      <c r="BI415" s="17">
        <v>0</v>
      </c>
      <c r="BJ415" s="17">
        <v>0</v>
      </c>
      <c r="BK415" s="17">
        <v>0</v>
      </c>
      <c r="BL415" s="17">
        <v>0</v>
      </c>
      <c r="BM415" s="17">
        <v>0</v>
      </c>
      <c r="BN415" s="17">
        <v>0</v>
      </c>
      <c r="BO415" s="17">
        <v>0</v>
      </c>
      <c r="BP415" s="17">
        <v>0</v>
      </c>
      <c r="BQ415" s="17">
        <v>0</v>
      </c>
      <c r="BR415" s="17">
        <v>0</v>
      </c>
      <c r="BS415" s="17">
        <v>0</v>
      </c>
      <c r="BT415" s="17">
        <v>0</v>
      </c>
      <c r="BU415" s="17">
        <v>0</v>
      </c>
      <c r="BV415" s="17">
        <v>0</v>
      </c>
      <c r="BW415" s="17" t="s">
        <v>281</v>
      </c>
      <c r="BX415" s="17">
        <v>0</v>
      </c>
      <c r="BY415" s="17">
        <v>0</v>
      </c>
      <c r="BZ415" s="17">
        <v>0</v>
      </c>
      <c r="CA415" s="17">
        <v>0</v>
      </c>
      <c r="CB415" s="17">
        <v>0</v>
      </c>
      <c r="CC415" s="17">
        <v>0</v>
      </c>
    </row>
    <row r="416" spans="1:81" x14ac:dyDescent="0.3">
      <c r="A416" t="s">
        <v>91</v>
      </c>
      <c r="B416" t="s">
        <v>85</v>
      </c>
      <c r="C416" t="s">
        <v>11</v>
      </c>
      <c r="D416">
        <v>113876</v>
      </c>
      <c r="E416" t="s">
        <v>28</v>
      </c>
      <c r="F416" t="s">
        <v>55</v>
      </c>
      <c r="G416">
        <v>-21.23</v>
      </c>
      <c r="H416">
        <v>261.25</v>
      </c>
      <c r="I416">
        <v>282.48</v>
      </c>
      <c r="J416">
        <v>1419.74</v>
      </c>
      <c r="K416">
        <v>24445.119999999999</v>
      </c>
      <c r="L416">
        <v>2.58</v>
      </c>
      <c r="M416">
        <v>2171.1123275719792</v>
      </c>
      <c r="N416">
        <v>58.08</v>
      </c>
      <c r="O416">
        <v>2.4300000000000002</v>
      </c>
      <c r="P416">
        <v>2.67</v>
      </c>
      <c r="Q416">
        <v>0.64</v>
      </c>
      <c r="R416">
        <v>0.59</v>
      </c>
      <c r="S416" t="s">
        <v>125</v>
      </c>
      <c r="T416" t="s">
        <v>185</v>
      </c>
      <c r="U416" s="17">
        <v>404836804200</v>
      </c>
      <c r="V416" t="s">
        <v>292</v>
      </c>
      <c r="W416" t="s">
        <v>276</v>
      </c>
      <c r="X416" s="17">
        <v>14857174020.233429</v>
      </c>
      <c r="Y416" s="17">
        <v>0</v>
      </c>
      <c r="Z416" s="17">
        <v>0</v>
      </c>
      <c r="AA416" s="17">
        <v>5390255208.560298</v>
      </c>
      <c r="AB416" s="17">
        <v>0.6122805105058351</v>
      </c>
      <c r="AC416" s="17">
        <v>25.1114</v>
      </c>
      <c r="AD416" s="17">
        <v>1.49</v>
      </c>
      <c r="AE416" s="17">
        <v>21.081</v>
      </c>
      <c r="AF416" s="17">
        <v>404836804200</v>
      </c>
      <c r="AG416" s="17">
        <v>45441092800.000008</v>
      </c>
      <c r="AH416" s="17">
        <v>29627756800</v>
      </c>
      <c r="AI416" s="17">
        <v>35430</v>
      </c>
      <c r="AJ416" s="17">
        <v>0</v>
      </c>
      <c r="AK416" s="17">
        <v>0</v>
      </c>
      <c r="AL416" s="17">
        <v>0</v>
      </c>
      <c r="AM416" s="17">
        <v>0</v>
      </c>
      <c r="AN416" s="17">
        <v>0</v>
      </c>
      <c r="AO416" s="17">
        <v>0</v>
      </c>
      <c r="AP416" s="17">
        <v>0</v>
      </c>
      <c r="AQ416" s="17">
        <v>0</v>
      </c>
      <c r="AR416" s="17">
        <v>0</v>
      </c>
      <c r="AS416" s="17">
        <v>0</v>
      </c>
      <c r="AT416" s="17">
        <v>0</v>
      </c>
      <c r="AU416" s="17">
        <v>0</v>
      </c>
      <c r="AV416" s="17">
        <v>0</v>
      </c>
      <c r="AW416" s="17">
        <v>0</v>
      </c>
      <c r="AX416" s="17">
        <v>0</v>
      </c>
      <c r="AY416" s="17">
        <v>0</v>
      </c>
      <c r="AZ416" s="17">
        <v>0</v>
      </c>
      <c r="BA416" s="17">
        <v>0</v>
      </c>
      <c r="BB416" s="17">
        <v>0</v>
      </c>
      <c r="BC416" s="17">
        <v>0</v>
      </c>
      <c r="BD416" s="17">
        <v>0</v>
      </c>
      <c r="BE416" s="17">
        <v>0</v>
      </c>
      <c r="BF416" s="17">
        <v>0</v>
      </c>
      <c r="BG416" s="17">
        <v>0</v>
      </c>
      <c r="BH416" s="17">
        <v>0</v>
      </c>
      <c r="BI416" s="17">
        <v>0</v>
      </c>
      <c r="BJ416" s="17">
        <v>0</v>
      </c>
      <c r="BK416" s="17">
        <v>0</v>
      </c>
      <c r="BL416" s="17">
        <v>0</v>
      </c>
      <c r="BM416" s="17">
        <v>0</v>
      </c>
      <c r="BN416" s="17">
        <v>0</v>
      </c>
      <c r="BO416" s="17">
        <v>0</v>
      </c>
      <c r="BP416" s="17">
        <v>0</v>
      </c>
      <c r="BQ416" s="17">
        <v>0</v>
      </c>
      <c r="BR416" s="17">
        <v>0</v>
      </c>
      <c r="BS416" s="17">
        <v>0</v>
      </c>
      <c r="BT416" s="17">
        <v>0</v>
      </c>
      <c r="BU416" s="17">
        <v>0</v>
      </c>
      <c r="BV416" s="17">
        <v>0</v>
      </c>
      <c r="BW416" s="17" t="s">
        <v>281</v>
      </c>
      <c r="BX416" s="17">
        <v>0</v>
      </c>
      <c r="BY416" s="17">
        <v>0</v>
      </c>
      <c r="BZ416" s="17">
        <v>0</v>
      </c>
      <c r="CA416" s="17">
        <v>0</v>
      </c>
      <c r="CB416" s="17">
        <v>0</v>
      </c>
      <c r="CC416" s="17">
        <v>0</v>
      </c>
    </row>
    <row r="417" spans="1:81" x14ac:dyDescent="0.3">
      <c r="A417" t="s">
        <v>91</v>
      </c>
      <c r="B417" t="s">
        <v>85</v>
      </c>
      <c r="C417" t="s">
        <v>11</v>
      </c>
      <c r="D417">
        <v>113876</v>
      </c>
      <c r="E417" t="s">
        <v>28</v>
      </c>
      <c r="F417" t="s">
        <v>56</v>
      </c>
      <c r="G417">
        <v>-20.2</v>
      </c>
      <c r="H417">
        <v>281.54000000000002</v>
      </c>
      <c r="I417">
        <v>301.74</v>
      </c>
      <c r="J417">
        <v>1560.82</v>
      </c>
      <c r="K417">
        <v>26795.09</v>
      </c>
      <c r="L417">
        <v>4.92</v>
      </c>
      <c r="M417">
        <v>2389.62390463672</v>
      </c>
      <c r="N417">
        <v>58.25</v>
      </c>
      <c r="O417">
        <v>1.82</v>
      </c>
      <c r="P417">
        <v>-0.7</v>
      </c>
      <c r="Q417">
        <v>0.61</v>
      </c>
      <c r="R417">
        <v>0.6</v>
      </c>
      <c r="S417" t="s">
        <v>125</v>
      </c>
      <c r="T417" t="s">
        <v>185</v>
      </c>
      <c r="U417" s="17">
        <v>471686000000</v>
      </c>
      <c r="V417" t="s">
        <v>292</v>
      </c>
      <c r="W417" t="s">
        <v>276</v>
      </c>
      <c r="X417" s="17">
        <v>18130000000</v>
      </c>
      <c r="Y417" s="17">
        <v>0</v>
      </c>
      <c r="Z417" s="17">
        <v>0</v>
      </c>
      <c r="AA417" s="17">
        <v>6072000000</v>
      </c>
      <c r="AB417" s="17">
        <v>0.68</v>
      </c>
      <c r="AC417" s="17">
        <v>5.5898000000000003</v>
      </c>
      <c r="AD417" s="17">
        <v>1.4119999999999999</v>
      </c>
      <c r="AE417" s="17">
        <v>20.541</v>
      </c>
      <c r="AF417" s="17">
        <v>471686000000</v>
      </c>
      <c r="AG417" s="17">
        <v>56586000000</v>
      </c>
      <c r="AH417" s="17">
        <v>30682000000</v>
      </c>
      <c r="AI417" s="17">
        <v>35795</v>
      </c>
      <c r="AJ417" s="17">
        <v>0</v>
      </c>
      <c r="AK417" s="17">
        <v>0</v>
      </c>
      <c r="AL417" s="17">
        <v>0</v>
      </c>
      <c r="AM417" s="17">
        <v>0</v>
      </c>
      <c r="AN417" s="17">
        <v>0</v>
      </c>
      <c r="AO417" s="17">
        <v>0</v>
      </c>
      <c r="AP417" s="17">
        <v>0</v>
      </c>
      <c r="AQ417" s="17">
        <v>0</v>
      </c>
      <c r="AR417" s="17">
        <v>0</v>
      </c>
      <c r="AS417" s="17">
        <v>0</v>
      </c>
      <c r="AT417" s="17">
        <v>0</v>
      </c>
      <c r="AU417" s="17">
        <v>0</v>
      </c>
      <c r="AV417" s="17">
        <v>0</v>
      </c>
      <c r="AW417" s="17">
        <v>0</v>
      </c>
      <c r="AX417" s="17">
        <v>0</v>
      </c>
      <c r="AY417" s="17">
        <v>0</v>
      </c>
      <c r="AZ417" s="17">
        <v>0</v>
      </c>
      <c r="BA417" s="17">
        <v>0</v>
      </c>
      <c r="BB417" s="17">
        <v>0</v>
      </c>
      <c r="BC417" s="17">
        <v>0</v>
      </c>
      <c r="BD417" s="17">
        <v>0</v>
      </c>
      <c r="BE417" s="17">
        <v>0</v>
      </c>
      <c r="BF417" s="17">
        <v>0</v>
      </c>
      <c r="BG417" s="17">
        <v>0</v>
      </c>
      <c r="BH417" s="17">
        <v>0</v>
      </c>
      <c r="BI417" s="17">
        <v>0</v>
      </c>
      <c r="BJ417" s="17">
        <v>0</v>
      </c>
      <c r="BK417" s="17">
        <v>0</v>
      </c>
      <c r="BL417" s="17">
        <v>0</v>
      </c>
      <c r="BM417" s="17">
        <v>0</v>
      </c>
      <c r="BN417" s="17">
        <v>0</v>
      </c>
      <c r="BO417" s="17">
        <v>0</v>
      </c>
      <c r="BP417" s="17">
        <v>0</v>
      </c>
      <c r="BQ417" s="17">
        <v>0</v>
      </c>
      <c r="BR417" s="17">
        <v>0</v>
      </c>
      <c r="BS417" s="17">
        <v>0</v>
      </c>
      <c r="BT417" s="17">
        <v>0</v>
      </c>
      <c r="BU417" s="17">
        <v>0</v>
      </c>
      <c r="BV417" s="17">
        <v>0</v>
      </c>
      <c r="BW417" s="17" t="s">
        <v>281</v>
      </c>
      <c r="BX417" s="17">
        <v>0</v>
      </c>
      <c r="BY417" s="17">
        <v>0</v>
      </c>
      <c r="BZ417" s="17">
        <v>0</v>
      </c>
      <c r="CA417" s="17">
        <v>0</v>
      </c>
      <c r="CB417" s="17">
        <v>0</v>
      </c>
      <c r="CC417" s="17">
        <v>0</v>
      </c>
    </row>
    <row r="418" spans="1:81" x14ac:dyDescent="0.3">
      <c r="A418" t="s">
        <v>91</v>
      </c>
      <c r="B418" t="s">
        <v>85</v>
      </c>
      <c r="C418" t="s">
        <v>11</v>
      </c>
      <c r="D418">
        <v>113876</v>
      </c>
      <c r="E418" t="s">
        <v>28</v>
      </c>
      <c r="F418" t="s">
        <v>57</v>
      </c>
      <c r="G418">
        <v>-36.130000000000003</v>
      </c>
      <c r="H418">
        <v>271.72000000000003</v>
      </c>
      <c r="I418">
        <v>307.85000000000002</v>
      </c>
      <c r="J418">
        <v>1653.63</v>
      </c>
      <c r="K418">
        <v>28297.02</v>
      </c>
      <c r="L418">
        <v>3.41</v>
      </c>
      <c r="M418">
        <v>2500.0559181455296</v>
      </c>
      <c r="N418">
        <v>58.44</v>
      </c>
      <c r="O418">
        <v>1.56</v>
      </c>
      <c r="P418">
        <v>-2.2400000000000002</v>
      </c>
      <c r="Q418">
        <v>0.6</v>
      </c>
      <c r="R418">
        <v>0.6</v>
      </c>
      <c r="S418" t="s">
        <v>125</v>
      </c>
      <c r="T418" t="s">
        <v>185</v>
      </c>
      <c r="U418" s="17">
        <v>483128000000</v>
      </c>
      <c r="V418" t="s">
        <v>292</v>
      </c>
      <c r="W418" t="s">
        <v>276</v>
      </c>
      <c r="X418" s="17">
        <v>17583000000</v>
      </c>
      <c r="Y418" s="17">
        <v>0</v>
      </c>
      <c r="Z418" s="17">
        <v>0</v>
      </c>
      <c r="AA418" s="17">
        <v>4782000000</v>
      </c>
      <c r="AB418" s="17">
        <v>0.53</v>
      </c>
      <c r="AC418" s="17">
        <v>-22.058900000000001</v>
      </c>
      <c r="AD418" s="17">
        <v>1.002</v>
      </c>
      <c r="AE418" s="17">
        <v>15.61</v>
      </c>
      <c r="AF418" s="17">
        <v>483128000000</v>
      </c>
      <c r="AG418" s="17">
        <v>47442000000</v>
      </c>
      <c r="AH418" s="17">
        <v>30587000000</v>
      </c>
      <c r="AI418" s="17">
        <v>36160</v>
      </c>
      <c r="AJ418" s="17">
        <v>0</v>
      </c>
      <c r="AK418" s="17">
        <v>0</v>
      </c>
      <c r="AL418" s="17">
        <v>0</v>
      </c>
      <c r="AM418" s="17">
        <v>0</v>
      </c>
      <c r="AN418" s="17">
        <v>0</v>
      </c>
      <c r="AO418" s="17">
        <v>0</v>
      </c>
      <c r="AP418" s="17">
        <v>0</v>
      </c>
      <c r="AQ418" s="17">
        <v>0</v>
      </c>
      <c r="AR418" s="17">
        <v>0</v>
      </c>
      <c r="AS418" s="17">
        <v>0</v>
      </c>
      <c r="AT418" s="17">
        <v>0</v>
      </c>
      <c r="AU418" s="17">
        <v>0</v>
      </c>
      <c r="AV418" s="17">
        <v>0</v>
      </c>
      <c r="AW418" s="17">
        <v>0</v>
      </c>
      <c r="AX418" s="17">
        <v>0</v>
      </c>
      <c r="AY418" s="17">
        <v>0</v>
      </c>
      <c r="AZ418" s="17">
        <v>0</v>
      </c>
      <c r="BA418" s="17">
        <v>0</v>
      </c>
      <c r="BB418" s="17">
        <v>0</v>
      </c>
      <c r="BC418" s="17">
        <v>0</v>
      </c>
      <c r="BD418" s="17">
        <v>0</v>
      </c>
      <c r="BE418" s="17">
        <v>0</v>
      </c>
      <c r="BF418" s="17">
        <v>0</v>
      </c>
      <c r="BG418" s="17">
        <v>0</v>
      </c>
      <c r="BH418" s="17">
        <v>0</v>
      </c>
      <c r="BI418" s="17">
        <v>0</v>
      </c>
      <c r="BJ418" s="17">
        <v>0</v>
      </c>
      <c r="BK418" s="17">
        <v>0</v>
      </c>
      <c r="BL418" s="17">
        <v>0</v>
      </c>
      <c r="BM418" s="17">
        <v>0</v>
      </c>
      <c r="BN418" s="17">
        <v>0</v>
      </c>
      <c r="BO418" s="17">
        <v>0</v>
      </c>
      <c r="BP418" s="17">
        <v>0</v>
      </c>
      <c r="BQ418" s="17">
        <v>0</v>
      </c>
      <c r="BR418" s="17">
        <v>0</v>
      </c>
      <c r="BS418" s="17">
        <v>0</v>
      </c>
      <c r="BT418" s="17">
        <v>0</v>
      </c>
      <c r="BU418" s="17">
        <v>0</v>
      </c>
      <c r="BV418" s="17">
        <v>0</v>
      </c>
      <c r="BW418" s="17" t="s">
        <v>281</v>
      </c>
      <c r="BX418" s="17">
        <v>0</v>
      </c>
      <c r="BY418" s="17">
        <v>0</v>
      </c>
      <c r="BZ418" s="17">
        <v>0</v>
      </c>
      <c r="CA418" s="17">
        <v>0</v>
      </c>
      <c r="CB418" s="17">
        <v>0</v>
      </c>
      <c r="CC418" s="17">
        <v>0</v>
      </c>
    </row>
    <row r="419" spans="1:81" x14ac:dyDescent="0.3">
      <c r="A419" t="s">
        <v>91</v>
      </c>
      <c r="B419" t="s">
        <v>85</v>
      </c>
      <c r="C419" t="s">
        <v>11</v>
      </c>
      <c r="D419">
        <v>113876</v>
      </c>
      <c r="E419" t="s">
        <v>28</v>
      </c>
      <c r="F419" t="s">
        <v>58</v>
      </c>
      <c r="G419">
        <v>-54.04</v>
      </c>
      <c r="H419">
        <v>269.17</v>
      </c>
      <c r="I419">
        <v>323.20999999999998</v>
      </c>
      <c r="J419">
        <v>1687.95</v>
      </c>
      <c r="K419">
        <v>28787.279999999999</v>
      </c>
      <c r="L419">
        <v>3.07</v>
      </c>
      <c r="M419">
        <v>2514.7526901588644</v>
      </c>
      <c r="N419">
        <v>58.64</v>
      </c>
      <c r="O419">
        <v>1.33</v>
      </c>
      <c r="P419">
        <v>-0.46</v>
      </c>
      <c r="Q419">
        <v>0.62</v>
      </c>
      <c r="R419">
        <v>0.62</v>
      </c>
      <c r="S419" t="s">
        <v>125</v>
      </c>
      <c r="T419" t="s">
        <v>185</v>
      </c>
      <c r="U419" s="17">
        <v>569139000000</v>
      </c>
      <c r="V419" t="s">
        <v>292</v>
      </c>
      <c r="W419" t="s">
        <v>276</v>
      </c>
      <c r="X419" s="17">
        <v>19351000000</v>
      </c>
      <c r="Y419" s="17">
        <v>0</v>
      </c>
      <c r="Z419" s="17">
        <v>0</v>
      </c>
      <c r="AA419" s="17">
        <v>5944000000</v>
      </c>
      <c r="AB419" s="17">
        <v>0.65</v>
      </c>
      <c r="AC419" s="17">
        <v>22.641500000000001</v>
      </c>
      <c r="AD419" s="17">
        <v>1.1299999999999999</v>
      </c>
      <c r="AE419" s="17">
        <v>17.573</v>
      </c>
      <c r="AF419" s="17">
        <v>569139000000</v>
      </c>
      <c r="AG419" s="17">
        <v>73359000000</v>
      </c>
      <c r="AH419" s="17">
        <v>37063000000</v>
      </c>
      <c r="AI419" s="17">
        <v>36525</v>
      </c>
      <c r="AJ419" s="17">
        <v>0</v>
      </c>
      <c r="AK419" s="17">
        <v>0</v>
      </c>
      <c r="AL419" s="17">
        <v>0</v>
      </c>
      <c r="AM419" s="17">
        <v>0</v>
      </c>
      <c r="AN419" s="17">
        <v>0</v>
      </c>
      <c r="AO419" s="17">
        <v>0</v>
      </c>
      <c r="AP419" s="17">
        <v>0</v>
      </c>
      <c r="AQ419" s="17">
        <v>0</v>
      </c>
      <c r="AR419" s="17">
        <v>0</v>
      </c>
      <c r="AS419" s="17">
        <v>0</v>
      </c>
      <c r="AT419" s="17">
        <v>0</v>
      </c>
      <c r="AU419" s="17">
        <v>0</v>
      </c>
      <c r="AV419" s="17">
        <v>0</v>
      </c>
      <c r="AW419" s="17">
        <v>0</v>
      </c>
      <c r="AX419" s="17">
        <v>0</v>
      </c>
      <c r="AY419" s="17">
        <v>0</v>
      </c>
      <c r="AZ419" s="17">
        <v>0</v>
      </c>
      <c r="BA419" s="17">
        <v>0</v>
      </c>
      <c r="BB419" s="17">
        <v>0</v>
      </c>
      <c r="BC419" s="17">
        <v>0</v>
      </c>
      <c r="BD419" s="17">
        <v>0</v>
      </c>
      <c r="BE419" s="17">
        <v>0</v>
      </c>
      <c r="BF419" s="17">
        <v>0</v>
      </c>
      <c r="BG419" s="17">
        <v>0</v>
      </c>
      <c r="BH419" s="17">
        <v>0</v>
      </c>
      <c r="BI419" s="17">
        <v>0</v>
      </c>
      <c r="BJ419" s="17">
        <v>0</v>
      </c>
      <c r="BK419" s="17">
        <v>0</v>
      </c>
      <c r="BL419" s="17">
        <v>0</v>
      </c>
      <c r="BM419" s="17">
        <v>0</v>
      </c>
      <c r="BN419" s="17">
        <v>0</v>
      </c>
      <c r="BO419" s="17">
        <v>0</v>
      </c>
      <c r="BP419" s="17">
        <v>0</v>
      </c>
      <c r="BQ419" s="17">
        <v>0</v>
      </c>
      <c r="BR419" s="17">
        <v>0</v>
      </c>
      <c r="BS419" s="17">
        <v>0</v>
      </c>
      <c r="BT419" s="17">
        <v>0</v>
      </c>
      <c r="BU419" s="17">
        <v>0</v>
      </c>
      <c r="BV419" s="17">
        <v>0</v>
      </c>
      <c r="BW419" s="17" t="s">
        <v>281</v>
      </c>
      <c r="BX419" s="17">
        <v>0</v>
      </c>
      <c r="BY419" s="17">
        <v>0</v>
      </c>
      <c r="BZ419" s="17">
        <v>0</v>
      </c>
      <c r="CA419" s="17">
        <v>0</v>
      </c>
      <c r="CB419" s="17">
        <v>0</v>
      </c>
      <c r="CC419" s="17">
        <v>0</v>
      </c>
    </row>
    <row r="420" spans="1:81" x14ac:dyDescent="0.3">
      <c r="A420" t="s">
        <v>91</v>
      </c>
      <c r="B420" t="s">
        <v>85</v>
      </c>
      <c r="C420" t="s">
        <v>11</v>
      </c>
      <c r="D420">
        <v>113876</v>
      </c>
      <c r="E420" t="s">
        <v>28</v>
      </c>
      <c r="F420" t="s">
        <v>7</v>
      </c>
      <c r="G420">
        <v>-60.14</v>
      </c>
      <c r="H420">
        <v>282.73</v>
      </c>
      <c r="I420">
        <v>342.87</v>
      </c>
      <c r="J420">
        <v>1665.46</v>
      </c>
      <c r="K420">
        <v>28300.02</v>
      </c>
      <c r="L420">
        <v>4.32</v>
      </c>
      <c r="M420">
        <v>2458.0468113813531</v>
      </c>
      <c r="N420">
        <v>58.85</v>
      </c>
      <c r="O420">
        <v>0.8</v>
      </c>
      <c r="P420">
        <v>2.15</v>
      </c>
      <c r="Q420">
        <v>0.66</v>
      </c>
      <c r="R420">
        <v>0.67</v>
      </c>
      <c r="S420" t="s">
        <v>125</v>
      </c>
      <c r="T420" t="s">
        <v>185</v>
      </c>
      <c r="U420" s="17">
        <v>673814000000</v>
      </c>
      <c r="V420" t="s">
        <v>292</v>
      </c>
      <c r="W420" t="s">
        <v>276</v>
      </c>
      <c r="X420" s="17">
        <v>23909000000</v>
      </c>
      <c r="Y420" s="17">
        <v>0</v>
      </c>
      <c r="Z420" s="17">
        <v>0</v>
      </c>
      <c r="AA420" s="17">
        <v>7366000000</v>
      </c>
      <c r="AB420" s="17">
        <v>0.73</v>
      </c>
      <c r="AC420" s="17">
        <v>12.307600000000001</v>
      </c>
      <c r="AD420" s="17">
        <v>1.1850000000000001</v>
      </c>
      <c r="AE420" s="17">
        <v>16.379000000000001</v>
      </c>
      <c r="AF420" s="17">
        <v>673814000000</v>
      </c>
      <c r="AG420" s="17">
        <v>74202000000</v>
      </c>
      <c r="AH420" s="17">
        <v>52879000000</v>
      </c>
      <c r="AI420" s="17">
        <v>36891</v>
      </c>
      <c r="AJ420" s="17">
        <v>0</v>
      </c>
      <c r="AK420" s="17">
        <v>0</v>
      </c>
      <c r="AL420" s="17">
        <v>0</v>
      </c>
      <c r="AM420" s="17">
        <v>0</v>
      </c>
      <c r="AN420" s="17">
        <v>0</v>
      </c>
      <c r="AO420" s="17">
        <v>0</v>
      </c>
      <c r="AP420" s="17">
        <v>0</v>
      </c>
      <c r="AQ420" s="17">
        <v>0</v>
      </c>
      <c r="AR420" s="17">
        <v>0</v>
      </c>
      <c r="AS420" s="17">
        <v>0</v>
      </c>
      <c r="AT420" s="17">
        <v>0</v>
      </c>
      <c r="AU420" s="17">
        <v>0</v>
      </c>
      <c r="AV420" s="17">
        <v>0</v>
      </c>
      <c r="AW420" s="17">
        <v>0</v>
      </c>
      <c r="AX420" s="17">
        <v>0</v>
      </c>
      <c r="AY420" s="17">
        <v>0</v>
      </c>
      <c r="AZ420" s="17">
        <v>0</v>
      </c>
      <c r="BA420" s="17">
        <v>0</v>
      </c>
      <c r="BB420" s="17">
        <v>0</v>
      </c>
      <c r="BC420" s="17">
        <v>0</v>
      </c>
      <c r="BD420" s="17">
        <v>0</v>
      </c>
      <c r="BE420" s="17">
        <v>0</v>
      </c>
      <c r="BF420" s="17">
        <v>0</v>
      </c>
      <c r="BG420" s="17">
        <v>0</v>
      </c>
      <c r="BH420" s="17">
        <v>0</v>
      </c>
      <c r="BI420" s="17">
        <v>0</v>
      </c>
      <c r="BJ420" s="17">
        <v>0</v>
      </c>
      <c r="BK420" s="17">
        <v>0</v>
      </c>
      <c r="BL420" s="17">
        <v>0</v>
      </c>
      <c r="BM420" s="17">
        <v>0</v>
      </c>
      <c r="BN420" s="17">
        <v>0</v>
      </c>
      <c r="BO420" s="17">
        <v>0</v>
      </c>
      <c r="BP420" s="17">
        <v>0</v>
      </c>
      <c r="BQ420" s="17">
        <v>0</v>
      </c>
      <c r="BR420" s="17">
        <v>0</v>
      </c>
      <c r="BS420" s="17">
        <v>0</v>
      </c>
      <c r="BT420" s="17">
        <v>0</v>
      </c>
      <c r="BU420" s="17">
        <v>0</v>
      </c>
      <c r="BV420" s="17">
        <v>0</v>
      </c>
      <c r="BW420" s="17" t="s">
        <v>281</v>
      </c>
      <c r="BX420" s="17">
        <v>0</v>
      </c>
      <c r="BY420" s="17">
        <v>0</v>
      </c>
      <c r="BZ420" s="17">
        <v>0</v>
      </c>
      <c r="CA420" s="17">
        <v>0</v>
      </c>
      <c r="CB420" s="17">
        <v>0</v>
      </c>
      <c r="CC420" s="17">
        <v>0</v>
      </c>
    </row>
    <row r="421" spans="1:81" x14ac:dyDescent="0.3">
      <c r="A421" t="s">
        <v>91</v>
      </c>
      <c r="B421" t="s">
        <v>85</v>
      </c>
      <c r="C421" t="s">
        <v>11</v>
      </c>
      <c r="D421">
        <v>113876</v>
      </c>
      <c r="E421" t="s">
        <v>28</v>
      </c>
      <c r="F421" t="s">
        <v>59</v>
      </c>
      <c r="G421">
        <v>-69.98</v>
      </c>
      <c r="H421">
        <v>274.57</v>
      </c>
      <c r="I421">
        <v>344.54</v>
      </c>
      <c r="J421">
        <v>1649.93</v>
      </c>
      <c r="K421">
        <v>27921.439999999999</v>
      </c>
      <c r="L421">
        <v>2.58</v>
      </c>
      <c r="M421">
        <v>2394.8840606532021</v>
      </c>
      <c r="N421">
        <v>59.09</v>
      </c>
      <c r="O421">
        <v>1.23</v>
      </c>
      <c r="P421">
        <v>-0.59</v>
      </c>
      <c r="Q421">
        <v>0.69</v>
      </c>
      <c r="R421">
        <v>0.69</v>
      </c>
      <c r="S421" t="s">
        <v>125</v>
      </c>
      <c r="T421" t="s">
        <v>185</v>
      </c>
      <c r="U421" s="17">
        <v>696245000000</v>
      </c>
      <c r="V421" t="s">
        <v>292</v>
      </c>
      <c r="W421" t="s">
        <v>276</v>
      </c>
      <c r="X421" s="17">
        <v>24500000000</v>
      </c>
      <c r="Y421" s="17">
        <v>0</v>
      </c>
      <c r="Z421" s="17">
        <v>0</v>
      </c>
      <c r="AA421" s="17">
        <v>6012000000</v>
      </c>
      <c r="AB421" s="17">
        <v>0.53</v>
      </c>
      <c r="AC421" s="17">
        <v>-27.397300000000001</v>
      </c>
      <c r="AD421" s="17">
        <v>0.878</v>
      </c>
      <c r="AE421" s="17">
        <v>11.368</v>
      </c>
      <c r="AF421" s="17">
        <v>696245000000</v>
      </c>
      <c r="AG421" s="17">
        <v>81019000000</v>
      </c>
      <c r="AH421" s="17">
        <v>52889000000</v>
      </c>
      <c r="AI421" s="17">
        <v>37256</v>
      </c>
      <c r="AJ421" s="17">
        <v>0</v>
      </c>
      <c r="AK421" s="17">
        <v>0</v>
      </c>
      <c r="AL421" s="17">
        <v>0</v>
      </c>
      <c r="AM421" s="17">
        <v>0</v>
      </c>
      <c r="AN421" s="17">
        <v>0</v>
      </c>
      <c r="AO421" s="17">
        <v>0</v>
      </c>
      <c r="AP421" s="17">
        <v>0</v>
      </c>
      <c r="AQ421" s="17">
        <v>0</v>
      </c>
      <c r="AR421" s="17">
        <v>0</v>
      </c>
      <c r="AS421" s="17">
        <v>0</v>
      </c>
      <c r="AT421" s="17">
        <v>0</v>
      </c>
      <c r="AU421" s="17">
        <v>0</v>
      </c>
      <c r="AV421" s="17">
        <v>0</v>
      </c>
      <c r="AW421" s="17">
        <v>0</v>
      </c>
      <c r="AX421" s="17">
        <v>0</v>
      </c>
      <c r="AY421" s="17">
        <v>0</v>
      </c>
      <c r="AZ421" s="17">
        <v>0</v>
      </c>
      <c r="BA421" s="17">
        <v>0</v>
      </c>
      <c r="BB421" s="17">
        <v>0</v>
      </c>
      <c r="BC421" s="17">
        <v>0</v>
      </c>
      <c r="BD421" s="17">
        <v>0</v>
      </c>
      <c r="BE421" s="17">
        <v>0</v>
      </c>
      <c r="BF421" s="17">
        <v>0</v>
      </c>
      <c r="BG421" s="17">
        <v>0</v>
      </c>
      <c r="BH421" s="17">
        <v>0</v>
      </c>
      <c r="BI421" s="17">
        <v>0</v>
      </c>
      <c r="BJ421" s="17">
        <v>0</v>
      </c>
      <c r="BK421" s="17">
        <v>0</v>
      </c>
      <c r="BL421" s="17">
        <v>0</v>
      </c>
      <c r="BM421" s="17">
        <v>0</v>
      </c>
      <c r="BN421" s="17">
        <v>0</v>
      </c>
      <c r="BO421" s="17">
        <v>0</v>
      </c>
      <c r="BP421" s="17">
        <v>0</v>
      </c>
      <c r="BQ421" s="17">
        <v>0</v>
      </c>
      <c r="BR421" s="17">
        <v>0</v>
      </c>
      <c r="BS421" s="17">
        <v>0</v>
      </c>
      <c r="BT421" s="17">
        <v>0</v>
      </c>
      <c r="BU421" s="17">
        <v>0</v>
      </c>
      <c r="BV421" s="17">
        <v>0</v>
      </c>
      <c r="BW421" s="17" t="s">
        <v>281</v>
      </c>
      <c r="BX421" s="17">
        <v>0</v>
      </c>
      <c r="BY421" s="17">
        <v>0</v>
      </c>
      <c r="BZ421" s="17">
        <v>0</v>
      </c>
      <c r="CA421" s="17">
        <v>0</v>
      </c>
      <c r="CB421" s="17">
        <v>0</v>
      </c>
      <c r="CC421" s="17">
        <v>0</v>
      </c>
    </row>
    <row r="422" spans="1:81" x14ac:dyDescent="0.3">
      <c r="A422" t="s">
        <v>91</v>
      </c>
      <c r="B422" t="s">
        <v>85</v>
      </c>
      <c r="C422" t="s">
        <v>11</v>
      </c>
      <c r="D422">
        <v>113876</v>
      </c>
      <c r="E422" t="s">
        <v>28</v>
      </c>
      <c r="F422" t="s">
        <v>60</v>
      </c>
      <c r="G422">
        <v>-82.08</v>
      </c>
      <c r="H422">
        <v>281.20999999999998</v>
      </c>
      <c r="I422">
        <v>363.29</v>
      </c>
      <c r="J422">
        <v>1785.67</v>
      </c>
      <c r="K422">
        <v>30084.18</v>
      </c>
      <c r="L422">
        <v>1.79</v>
      </c>
      <c r="M422">
        <v>2545.0812499622389</v>
      </c>
      <c r="N422">
        <v>59.36</v>
      </c>
      <c r="O422">
        <v>1.26</v>
      </c>
      <c r="P422">
        <v>-0.32</v>
      </c>
      <c r="Q422">
        <v>0.67</v>
      </c>
      <c r="R422">
        <v>0.62</v>
      </c>
      <c r="S422" t="s">
        <v>125</v>
      </c>
      <c r="T422" t="s">
        <v>185</v>
      </c>
      <c r="U422" s="17">
        <v>758605000000</v>
      </c>
      <c r="V422" t="s">
        <v>292</v>
      </c>
      <c r="W422" t="s">
        <v>276</v>
      </c>
      <c r="X422" s="17">
        <v>25458000000</v>
      </c>
      <c r="Y422" s="17">
        <v>0</v>
      </c>
      <c r="Z422" s="17">
        <v>0</v>
      </c>
      <c r="AA422" s="17">
        <v>7116000000</v>
      </c>
      <c r="AB422" s="17">
        <v>0.66</v>
      </c>
      <c r="AC422" s="17">
        <v>24.528300000000002</v>
      </c>
      <c r="AD422" s="17">
        <v>0.97799999999999998</v>
      </c>
      <c r="AE422" s="17">
        <v>12.798</v>
      </c>
      <c r="AF422" s="17">
        <v>758605000000</v>
      </c>
      <c r="AG422" s="17">
        <v>83963000000</v>
      </c>
      <c r="AH422" s="17">
        <v>58318000000</v>
      </c>
      <c r="AI422" s="17">
        <v>37621</v>
      </c>
      <c r="AJ422" s="17">
        <v>0</v>
      </c>
      <c r="AK422" s="17">
        <v>0</v>
      </c>
      <c r="AL422" s="17">
        <v>0</v>
      </c>
      <c r="AM422" s="17">
        <v>0</v>
      </c>
      <c r="AN422" s="17">
        <v>0</v>
      </c>
      <c r="AO422" s="17">
        <v>0</v>
      </c>
      <c r="AP422" s="17">
        <v>0</v>
      </c>
      <c r="AQ422" s="17">
        <v>0</v>
      </c>
      <c r="AR422" s="17">
        <v>0</v>
      </c>
      <c r="AS422" s="17">
        <v>0</v>
      </c>
      <c r="AT422" s="17">
        <v>0</v>
      </c>
      <c r="AU422" s="17">
        <v>0</v>
      </c>
      <c r="AV422" s="17">
        <v>0</v>
      </c>
      <c r="AW422" s="17">
        <v>0</v>
      </c>
      <c r="AX422" s="17">
        <v>0</v>
      </c>
      <c r="AY422" s="17">
        <v>0</v>
      </c>
      <c r="AZ422" s="17">
        <v>0</v>
      </c>
      <c r="BA422" s="17">
        <v>0</v>
      </c>
      <c r="BB422" s="17">
        <v>0</v>
      </c>
      <c r="BC422" s="17">
        <v>0</v>
      </c>
      <c r="BD422" s="17">
        <v>0</v>
      </c>
      <c r="BE422" s="17">
        <v>0</v>
      </c>
      <c r="BF422" s="17">
        <v>0</v>
      </c>
      <c r="BG422" s="17">
        <v>0</v>
      </c>
      <c r="BH422" s="17">
        <v>0</v>
      </c>
      <c r="BI422" s="17">
        <v>0</v>
      </c>
      <c r="BJ422" s="17">
        <v>0</v>
      </c>
      <c r="BK422" s="17">
        <v>0</v>
      </c>
      <c r="BL422" s="17">
        <v>0</v>
      </c>
      <c r="BM422" s="17">
        <v>0</v>
      </c>
      <c r="BN422" s="17">
        <v>0</v>
      </c>
      <c r="BO422" s="17">
        <v>0</v>
      </c>
      <c r="BP422" s="17">
        <v>0</v>
      </c>
      <c r="BQ422" s="17">
        <v>0</v>
      </c>
      <c r="BR422" s="17">
        <v>0</v>
      </c>
      <c r="BS422" s="17">
        <v>0</v>
      </c>
      <c r="BT422" s="17">
        <v>0</v>
      </c>
      <c r="BU422" s="17">
        <v>0</v>
      </c>
      <c r="BV422" s="17">
        <v>0</v>
      </c>
      <c r="BW422" s="17" t="s">
        <v>281</v>
      </c>
      <c r="BX422" s="17">
        <v>0</v>
      </c>
      <c r="BY422" s="17">
        <v>0</v>
      </c>
      <c r="BZ422" s="17">
        <v>0</v>
      </c>
      <c r="CA422" s="17">
        <v>0</v>
      </c>
      <c r="CB422" s="17">
        <v>0</v>
      </c>
      <c r="CC422" s="17">
        <v>0</v>
      </c>
    </row>
    <row r="423" spans="1:81" x14ac:dyDescent="0.3">
      <c r="A423" t="s">
        <v>91</v>
      </c>
      <c r="B423" t="s">
        <v>85</v>
      </c>
      <c r="C423" t="s">
        <v>11</v>
      </c>
      <c r="D423">
        <v>113876</v>
      </c>
      <c r="E423" t="s">
        <v>28</v>
      </c>
      <c r="F423" t="s">
        <v>61</v>
      </c>
      <c r="G423">
        <v>-93.7</v>
      </c>
      <c r="H423">
        <v>307.08</v>
      </c>
      <c r="I423">
        <v>400.78</v>
      </c>
      <c r="J423">
        <v>2054.52</v>
      </c>
      <c r="K423">
        <v>34442.949999999997</v>
      </c>
      <c r="L423">
        <v>3.15</v>
      </c>
      <c r="M423">
        <v>2856.4708203966402</v>
      </c>
      <c r="N423">
        <v>59.65</v>
      </c>
      <c r="O423">
        <v>1.36</v>
      </c>
      <c r="P423">
        <v>1.65</v>
      </c>
      <c r="Q423">
        <v>0.61</v>
      </c>
      <c r="R423">
        <v>0.56000000000000005</v>
      </c>
      <c r="S423" t="s">
        <v>125</v>
      </c>
      <c r="T423" t="s">
        <v>185</v>
      </c>
      <c r="U423" s="17">
        <v>1034216000000</v>
      </c>
      <c r="V423" t="s">
        <v>292</v>
      </c>
      <c r="W423" t="s">
        <v>276</v>
      </c>
      <c r="X423" s="17">
        <v>35287000000</v>
      </c>
      <c r="Y423" s="17">
        <v>0</v>
      </c>
      <c r="Z423" s="17">
        <v>0</v>
      </c>
      <c r="AA423" s="17">
        <v>9696000000</v>
      </c>
      <c r="AB423" s="17">
        <v>0.83</v>
      </c>
      <c r="AC423" s="17">
        <v>25.7575</v>
      </c>
      <c r="AD423" s="17">
        <v>1.0820000000000001</v>
      </c>
      <c r="AE423" s="17">
        <v>13.497</v>
      </c>
      <c r="AF423" s="17">
        <v>1034216000000</v>
      </c>
      <c r="AG423" s="17">
        <v>215030000000</v>
      </c>
      <c r="AH423" s="17">
        <v>85354000000</v>
      </c>
      <c r="AI423" s="17">
        <v>37986</v>
      </c>
      <c r="AJ423" s="17">
        <v>0</v>
      </c>
      <c r="AK423" s="17">
        <v>0</v>
      </c>
      <c r="AL423" s="17">
        <v>0</v>
      </c>
      <c r="AM423" s="17">
        <v>0</v>
      </c>
      <c r="AN423" s="17">
        <v>0</v>
      </c>
      <c r="AO423" s="17">
        <v>0</v>
      </c>
      <c r="AP423" s="17">
        <v>0</v>
      </c>
      <c r="AQ423" s="17">
        <v>0</v>
      </c>
      <c r="AR423" s="17">
        <v>0</v>
      </c>
      <c r="AS423" s="17">
        <v>0</v>
      </c>
      <c r="AT423" s="17">
        <v>0</v>
      </c>
      <c r="AU423" s="17">
        <v>0</v>
      </c>
      <c r="AV423" s="17">
        <v>0</v>
      </c>
      <c r="AW423" s="17">
        <v>0</v>
      </c>
      <c r="AX423" s="17">
        <v>0</v>
      </c>
      <c r="AY423" s="17">
        <v>0</v>
      </c>
      <c r="AZ423" s="17">
        <v>0</v>
      </c>
      <c r="BA423" s="17">
        <v>0</v>
      </c>
      <c r="BB423" s="17">
        <v>0</v>
      </c>
      <c r="BC423" s="17">
        <v>0</v>
      </c>
      <c r="BD423" s="17">
        <v>0</v>
      </c>
      <c r="BE423" s="17">
        <v>0</v>
      </c>
      <c r="BF423" s="17">
        <v>0</v>
      </c>
      <c r="BG423" s="17">
        <v>0</v>
      </c>
      <c r="BH423" s="17">
        <v>0</v>
      </c>
      <c r="BI423" s="17">
        <v>0</v>
      </c>
      <c r="BJ423" s="17">
        <v>0</v>
      </c>
      <c r="BK423" s="17">
        <v>0</v>
      </c>
      <c r="BL423" s="17">
        <v>0</v>
      </c>
      <c r="BM423" s="17">
        <v>0</v>
      </c>
      <c r="BN423" s="17">
        <v>0</v>
      </c>
      <c r="BO423" s="17">
        <v>0</v>
      </c>
      <c r="BP423" s="17">
        <v>0</v>
      </c>
      <c r="BQ423" s="17">
        <v>0</v>
      </c>
      <c r="BR423" s="17">
        <v>0</v>
      </c>
      <c r="BS423" s="17">
        <v>0</v>
      </c>
      <c r="BT423" s="17">
        <v>0</v>
      </c>
      <c r="BU423" s="17">
        <v>0</v>
      </c>
      <c r="BV423" s="17">
        <v>0</v>
      </c>
      <c r="BW423" s="17" t="s">
        <v>281</v>
      </c>
      <c r="BX423" s="17">
        <v>0</v>
      </c>
      <c r="BY423" s="17">
        <v>0</v>
      </c>
      <c r="BZ423" s="17">
        <v>0</v>
      </c>
      <c r="CA423" s="17">
        <v>0</v>
      </c>
      <c r="CB423" s="17">
        <v>0</v>
      </c>
      <c r="CC423" s="17">
        <v>0</v>
      </c>
    </row>
    <row r="424" spans="1:81" x14ac:dyDescent="0.3">
      <c r="A424" t="s">
        <v>91</v>
      </c>
      <c r="B424" t="s">
        <v>85</v>
      </c>
      <c r="C424" t="s">
        <v>11</v>
      </c>
      <c r="D424">
        <v>113876</v>
      </c>
      <c r="E424" t="s">
        <v>28</v>
      </c>
      <c r="F424" t="s">
        <v>62</v>
      </c>
      <c r="G424">
        <v>-123.32</v>
      </c>
      <c r="H424">
        <v>349.99</v>
      </c>
      <c r="I424">
        <v>473.32</v>
      </c>
      <c r="J424">
        <v>2421.61</v>
      </c>
      <c r="K424">
        <v>40363.019999999997</v>
      </c>
      <c r="L424">
        <v>2.4300000000000002</v>
      </c>
      <c r="M424">
        <v>3278.8255534932896</v>
      </c>
      <c r="N424">
        <v>60</v>
      </c>
      <c r="O424">
        <v>1.34</v>
      </c>
      <c r="P424">
        <v>2.7</v>
      </c>
      <c r="Q424">
        <v>0.55000000000000004</v>
      </c>
      <c r="R424">
        <v>0.52</v>
      </c>
      <c r="S424" t="s">
        <v>125</v>
      </c>
      <c r="T424" t="s">
        <v>185</v>
      </c>
      <c r="U424" s="17">
        <v>1279974000000</v>
      </c>
      <c r="V424" t="s">
        <v>292</v>
      </c>
      <c r="W424" t="s">
        <v>276</v>
      </c>
      <c r="X424" s="17">
        <v>45063000000</v>
      </c>
      <c r="Y424" s="17">
        <v>0</v>
      </c>
      <c r="Z424" s="17">
        <v>0</v>
      </c>
      <c r="AA424" s="17">
        <v>14258000000</v>
      </c>
      <c r="AB424" s="17">
        <v>1.17</v>
      </c>
      <c r="AC424" s="17">
        <v>40.963799999999999</v>
      </c>
      <c r="AD424" s="17">
        <v>1.232</v>
      </c>
      <c r="AE424" s="17">
        <v>15.452</v>
      </c>
      <c r="AF424" s="17">
        <v>1279974000000</v>
      </c>
      <c r="AG424" s="17">
        <v>284004000000</v>
      </c>
      <c r="AH424" s="17">
        <v>99197000000</v>
      </c>
      <c r="AI424" s="17">
        <v>38352</v>
      </c>
      <c r="AJ424" s="17">
        <v>0</v>
      </c>
      <c r="AK424" s="17">
        <v>0</v>
      </c>
      <c r="AL424" s="17">
        <v>0</v>
      </c>
      <c r="AM424" s="17">
        <v>0</v>
      </c>
      <c r="AN424" s="17">
        <v>0</v>
      </c>
      <c r="AO424" s="17">
        <v>0</v>
      </c>
      <c r="AP424" s="17">
        <v>0</v>
      </c>
      <c r="AQ424" s="17">
        <v>0</v>
      </c>
      <c r="AR424" s="17">
        <v>0</v>
      </c>
      <c r="AS424" s="17">
        <v>0</v>
      </c>
      <c r="AT424" s="17">
        <v>0</v>
      </c>
      <c r="AU424" s="17">
        <v>0</v>
      </c>
      <c r="AV424" s="17">
        <v>0</v>
      </c>
      <c r="AW424" s="17">
        <v>0</v>
      </c>
      <c r="AX424" s="17">
        <v>0</v>
      </c>
      <c r="AY424" s="17">
        <v>0</v>
      </c>
      <c r="AZ424" s="17">
        <v>0</v>
      </c>
      <c r="BA424" s="17">
        <v>0</v>
      </c>
      <c r="BB424" s="17">
        <v>0</v>
      </c>
      <c r="BC424" s="17">
        <v>0</v>
      </c>
      <c r="BD424" s="17">
        <v>0</v>
      </c>
      <c r="BE424" s="17">
        <v>0</v>
      </c>
      <c r="BF424" s="17">
        <v>0</v>
      </c>
      <c r="BG424" s="17">
        <v>0</v>
      </c>
      <c r="BH424" s="17">
        <v>0</v>
      </c>
      <c r="BI424" s="17">
        <v>0</v>
      </c>
      <c r="BJ424" s="17">
        <v>0</v>
      </c>
      <c r="BK424" s="17">
        <v>0</v>
      </c>
      <c r="BL424" s="17">
        <v>0</v>
      </c>
      <c r="BM424" s="17">
        <v>0</v>
      </c>
      <c r="BN424" s="17">
        <v>0</v>
      </c>
      <c r="BO424" s="17">
        <v>0</v>
      </c>
      <c r="BP424" s="17">
        <v>0</v>
      </c>
      <c r="BQ424" s="17">
        <v>0</v>
      </c>
      <c r="BR424" s="17">
        <v>0</v>
      </c>
      <c r="BS424" s="17">
        <v>0</v>
      </c>
      <c r="BT424" s="17">
        <v>0</v>
      </c>
      <c r="BU424" s="17">
        <v>0</v>
      </c>
      <c r="BV424" s="17">
        <v>0</v>
      </c>
      <c r="BW424" s="17" t="s">
        <v>281</v>
      </c>
      <c r="BX424" s="17">
        <v>0</v>
      </c>
      <c r="BY424" s="17">
        <v>0</v>
      </c>
      <c r="BZ424" s="17">
        <v>0</v>
      </c>
      <c r="CA424" s="17">
        <v>0</v>
      </c>
      <c r="CB424" s="17">
        <v>0</v>
      </c>
      <c r="CC424" s="17">
        <v>0</v>
      </c>
    </row>
    <row r="425" spans="1:81" x14ac:dyDescent="0.3">
      <c r="A425" t="s">
        <v>91</v>
      </c>
      <c r="B425" t="s">
        <v>85</v>
      </c>
      <c r="C425" t="s">
        <v>11</v>
      </c>
      <c r="D425">
        <v>113876</v>
      </c>
      <c r="E425" t="s">
        <v>28</v>
      </c>
      <c r="F425" t="s">
        <v>63</v>
      </c>
      <c r="G425">
        <v>-134.69</v>
      </c>
      <c r="H425">
        <v>385.92</v>
      </c>
      <c r="I425">
        <v>520.61</v>
      </c>
      <c r="J425">
        <v>2543.19</v>
      </c>
      <c r="K425">
        <v>42117.09</v>
      </c>
      <c r="L425">
        <v>2.74</v>
      </c>
      <c r="M425">
        <v>3343.5178338755304</v>
      </c>
      <c r="N425">
        <v>60.38</v>
      </c>
      <c r="O425">
        <v>2.06</v>
      </c>
      <c r="P425">
        <v>3.98</v>
      </c>
      <c r="Q425">
        <v>0.55000000000000004</v>
      </c>
      <c r="R425">
        <v>0.57999999999999996</v>
      </c>
      <c r="S425" t="s">
        <v>125</v>
      </c>
      <c r="T425" t="s">
        <v>185</v>
      </c>
      <c r="U425" s="17">
        <v>1501970000000</v>
      </c>
      <c r="V425" t="s">
        <v>292</v>
      </c>
      <c r="W425" t="s">
        <v>276</v>
      </c>
      <c r="X425" s="17">
        <v>58239000000</v>
      </c>
      <c r="Y425" s="17">
        <v>51912000000</v>
      </c>
      <c r="Z425" s="17">
        <v>49726000000</v>
      </c>
      <c r="AA425" s="17">
        <v>15873000000</v>
      </c>
      <c r="AB425" s="17">
        <v>1.3540000000000001</v>
      </c>
      <c r="AC425" s="17">
        <v>0</v>
      </c>
      <c r="AD425" s="17">
        <v>1.0568331624432401</v>
      </c>
      <c r="AE425" s="17">
        <v>0</v>
      </c>
      <c r="AF425" s="17">
        <v>1501970000000</v>
      </c>
      <c r="AG425" s="17">
        <v>282716000000</v>
      </c>
      <c r="AH425" s="17">
        <v>98226000000</v>
      </c>
      <c r="AI425" s="17">
        <v>38717</v>
      </c>
      <c r="AJ425" s="17">
        <v>1501970000000</v>
      </c>
      <c r="AK425" s="17">
        <v>740002000000</v>
      </c>
      <c r="AL425" s="17">
        <v>799536000000</v>
      </c>
      <c r="AM425" s="17">
        <v>92432000000</v>
      </c>
      <c r="AN425" s="17">
        <v>98226000000</v>
      </c>
      <c r="AO425" s="17">
        <v>65026000000</v>
      </c>
      <c r="AP425" s="17">
        <v>49.268760361391998</v>
      </c>
      <c r="AQ425" s="17">
        <v>92.553931280142507</v>
      </c>
      <c r="AR425" s="17">
        <v>6.53981104815675</v>
      </c>
      <c r="AS425" s="17">
        <v>4.4272418418132196</v>
      </c>
      <c r="AT425" s="17">
        <v>15873000000</v>
      </c>
      <c r="AU425" s="17">
        <v>15081000000</v>
      </c>
      <c r="AV425" s="17">
        <v>1.0568331624432401</v>
      </c>
      <c r="AW425" s="17">
        <v>0</v>
      </c>
      <c r="AX425" s="17">
        <v>0</v>
      </c>
      <c r="AY425" s="17">
        <v>0</v>
      </c>
      <c r="AZ425" s="17">
        <v>0</v>
      </c>
      <c r="BA425" s="17">
        <v>2.0862351358909099</v>
      </c>
      <c r="BB425" s="17">
        <v>0.96248851485412201</v>
      </c>
      <c r="BC425" s="17">
        <v>1.9650585243085601</v>
      </c>
      <c r="BD425" s="17">
        <v>1.91252646577094</v>
      </c>
      <c r="BE425" s="17">
        <v>0</v>
      </c>
      <c r="BF425" s="17">
        <v>0</v>
      </c>
      <c r="BG425" s="17">
        <v>0</v>
      </c>
      <c r="BH425" s="17">
        <v>0</v>
      </c>
      <c r="BI425" s="17">
        <v>0</v>
      </c>
      <c r="BJ425" s="17">
        <v>0</v>
      </c>
      <c r="BK425" s="17">
        <v>53.802434794553498</v>
      </c>
      <c r="BL425" s="17">
        <v>24.821854770858</v>
      </c>
      <c r="BM425" s="17">
        <v>50.677381136351897</v>
      </c>
      <c r="BN425" s="17">
        <v>7.8605935461407901</v>
      </c>
      <c r="BO425" s="17">
        <v>8.9949514243850093</v>
      </c>
      <c r="BP425" s="17">
        <v>12.748257902906801</v>
      </c>
      <c r="BQ425" s="17">
        <v>4.6618208203141203</v>
      </c>
      <c r="BR425" s="17">
        <v>0</v>
      </c>
      <c r="BS425" s="17">
        <v>0</v>
      </c>
      <c r="BT425" s="17">
        <v>0</v>
      </c>
      <c r="BU425" s="17">
        <v>55.071938853638898</v>
      </c>
      <c r="BV425" s="17">
        <v>11446000000</v>
      </c>
      <c r="BW425" s="17" t="s">
        <v>281</v>
      </c>
      <c r="BX425" s="17">
        <v>1.42277357564156</v>
      </c>
      <c r="BY425" s="17">
        <v>14.985009753479201</v>
      </c>
      <c r="BZ425" s="17">
        <v>0</v>
      </c>
      <c r="CA425" s="17">
        <v>27.011314186248899</v>
      </c>
      <c r="CB425" s="17">
        <v>1.41171059746297</v>
      </c>
      <c r="CC425" s="17">
        <v>1.38376428374542</v>
      </c>
    </row>
    <row r="426" spans="1:81" x14ac:dyDescent="0.3">
      <c r="A426" t="s">
        <v>91</v>
      </c>
      <c r="B426" t="s">
        <v>85</v>
      </c>
      <c r="C426" t="s">
        <v>11</v>
      </c>
      <c r="D426">
        <v>113876</v>
      </c>
      <c r="E426" t="s">
        <v>28</v>
      </c>
      <c r="F426" t="s">
        <v>64</v>
      </c>
      <c r="G426">
        <v>-151.55000000000001</v>
      </c>
      <c r="H426">
        <v>452.71</v>
      </c>
      <c r="I426">
        <v>604.26</v>
      </c>
      <c r="J426">
        <v>2708.51</v>
      </c>
      <c r="K426">
        <v>44545.120000000003</v>
      </c>
      <c r="L426">
        <v>2.39</v>
      </c>
      <c r="M426">
        <v>3468.3854409638607</v>
      </c>
      <c r="N426">
        <v>60.8</v>
      </c>
      <c r="O426">
        <v>2.33</v>
      </c>
      <c r="P426">
        <v>3.26</v>
      </c>
      <c r="Q426">
        <v>0.54</v>
      </c>
      <c r="R426">
        <v>0.51</v>
      </c>
      <c r="S426" t="s">
        <v>125</v>
      </c>
      <c r="T426" t="s">
        <v>185</v>
      </c>
      <c r="U426" s="17">
        <v>1860758000000</v>
      </c>
      <c r="V426" t="s">
        <v>292</v>
      </c>
      <c r="W426" t="s">
        <v>276</v>
      </c>
      <c r="X426" s="17">
        <v>66212000000</v>
      </c>
      <c r="Y426" s="17">
        <v>65625000000</v>
      </c>
      <c r="Z426" s="17">
        <v>63479000000</v>
      </c>
      <c r="AA426" s="17">
        <v>16871000000</v>
      </c>
      <c r="AB426" s="17">
        <v>1.3879999999999999</v>
      </c>
      <c r="AC426" s="17">
        <v>2.5424073036052102</v>
      </c>
      <c r="AD426" s="17">
        <v>0.99853986258017602</v>
      </c>
      <c r="AE426" s="17">
        <v>15.829869484034999</v>
      </c>
      <c r="AF426" s="17">
        <v>1860758000000</v>
      </c>
      <c r="AG426" s="17">
        <v>343468000000</v>
      </c>
      <c r="AH426" s="17">
        <v>114928000000</v>
      </c>
      <c r="AI426" s="17">
        <v>39082</v>
      </c>
      <c r="AJ426" s="17">
        <v>1860758000000</v>
      </c>
      <c r="AK426" s="17">
        <v>868133000000</v>
      </c>
      <c r="AL426" s="17">
        <v>986577000000</v>
      </c>
      <c r="AM426" s="17">
        <v>108352000000</v>
      </c>
      <c r="AN426" s="17">
        <v>114928000000</v>
      </c>
      <c r="AO426" s="17">
        <v>77593000000</v>
      </c>
      <c r="AP426" s="17">
        <v>46.654804117461801</v>
      </c>
      <c r="AQ426" s="17">
        <v>87.994449495579204</v>
      </c>
      <c r="AR426" s="17">
        <v>6.1764076790211302</v>
      </c>
      <c r="AS426" s="17">
        <v>4.2553483201648801</v>
      </c>
      <c r="AT426" s="17">
        <v>16871000000</v>
      </c>
      <c r="AU426" s="17">
        <v>15789000000</v>
      </c>
      <c r="AV426" s="17">
        <v>0.99853986258017602</v>
      </c>
      <c r="AW426" s="17">
        <v>15.829869484034999</v>
      </c>
      <c r="AX426" s="17">
        <v>15.637700215156601</v>
      </c>
      <c r="AY426" s="17">
        <v>24.941703967016998</v>
      </c>
      <c r="AZ426" s="17">
        <v>1.9108164830148999</v>
      </c>
      <c r="BA426" s="17">
        <v>2.04111467612708</v>
      </c>
      <c r="BB426" s="17">
        <v>1.01694694557836</v>
      </c>
      <c r="BC426" s="17">
        <v>1.9809217391201399</v>
      </c>
      <c r="BD426" s="17">
        <v>1.93795214987035</v>
      </c>
      <c r="BE426" s="17">
        <v>3.9058987157401401</v>
      </c>
      <c r="BF426" s="17">
        <v>1.9460404724771501</v>
      </c>
      <c r="BG426" s="17">
        <v>3.7907128723860901</v>
      </c>
      <c r="BH426" s="17">
        <v>3.7084858101687499</v>
      </c>
      <c r="BI426" s="17">
        <v>2.5014695539012002</v>
      </c>
      <c r="BJ426" s="17">
        <v>2.91517045031885</v>
      </c>
      <c r="BK426" s="17">
        <v>52.084214341811197</v>
      </c>
      <c r="BL426" s="17">
        <v>25.949978855796498</v>
      </c>
      <c r="BM426" s="17">
        <v>50.548238989911198</v>
      </c>
      <c r="BN426" s="17">
        <v>8.2999708100115299</v>
      </c>
      <c r="BO426" s="17">
        <v>9.3580546257609107</v>
      </c>
      <c r="BP426" s="17">
        <v>13.5375496176538</v>
      </c>
      <c r="BQ426" s="17">
        <v>4.52453475575585</v>
      </c>
      <c r="BR426" s="17">
        <v>0</v>
      </c>
      <c r="BS426" s="17">
        <v>0</v>
      </c>
      <c r="BT426" s="17">
        <v>0</v>
      </c>
      <c r="BU426" s="17">
        <v>50.446001038286497</v>
      </c>
      <c r="BV426" s="17">
        <v>13785000000</v>
      </c>
      <c r="BW426" s="17" t="s">
        <v>281</v>
      </c>
      <c r="BX426" s="17">
        <v>1.4454988727520599</v>
      </c>
      <c r="BY426" s="17">
        <v>15.119939454431799</v>
      </c>
      <c r="BZ426" s="17">
        <v>1.2027517795846201</v>
      </c>
      <c r="CA426" s="17">
        <v>32.290871331276897</v>
      </c>
      <c r="CB426" s="17">
        <v>1.4237927960992001</v>
      </c>
      <c r="CC426" s="17">
        <v>1.46855471205248</v>
      </c>
    </row>
    <row r="427" spans="1:81" x14ac:dyDescent="0.3">
      <c r="A427" t="s">
        <v>91</v>
      </c>
      <c r="B427" t="s">
        <v>85</v>
      </c>
      <c r="C427" t="s">
        <v>11</v>
      </c>
      <c r="D427">
        <v>113876</v>
      </c>
      <c r="E427" t="s">
        <v>28</v>
      </c>
      <c r="F427" t="s">
        <v>65</v>
      </c>
      <c r="G427">
        <v>-187.36</v>
      </c>
      <c r="H427">
        <v>446.23</v>
      </c>
      <c r="I427">
        <v>633.59</v>
      </c>
      <c r="J427">
        <v>3090.69</v>
      </c>
      <c r="K427">
        <v>50451.38</v>
      </c>
      <c r="L427">
        <v>2.62</v>
      </c>
      <c r="M427">
        <v>3865.780442916709</v>
      </c>
      <c r="N427">
        <v>61.26</v>
      </c>
      <c r="O427">
        <v>2.3199999999999998</v>
      </c>
      <c r="P427">
        <v>3.29</v>
      </c>
      <c r="Q427">
        <v>0.5</v>
      </c>
      <c r="R427">
        <v>0.5</v>
      </c>
      <c r="S427" t="s">
        <v>125</v>
      </c>
      <c r="T427" t="s">
        <v>185</v>
      </c>
      <c r="U427" s="17">
        <v>2354266000000</v>
      </c>
      <c r="V427" t="s">
        <v>292</v>
      </c>
      <c r="W427" t="s">
        <v>276</v>
      </c>
      <c r="X427" s="17">
        <v>80538000000</v>
      </c>
      <c r="Y427" s="17">
        <v>81167000000</v>
      </c>
      <c r="Z427" s="17">
        <v>78776000000</v>
      </c>
      <c r="AA427" s="17">
        <v>20455000000</v>
      </c>
      <c r="AB427" s="17">
        <v>1.629</v>
      </c>
      <c r="AC427" s="17">
        <v>17.355384995430299</v>
      </c>
      <c r="AD427" s="17">
        <v>0.96853618693624399</v>
      </c>
      <c r="AE427" s="17">
        <v>16.341514076630599</v>
      </c>
      <c r="AF427" s="17">
        <v>2354266000000</v>
      </c>
      <c r="AG427" s="17">
        <v>382244000000</v>
      </c>
      <c r="AH427" s="17">
        <v>135416000000</v>
      </c>
      <c r="AI427" s="17">
        <v>39447</v>
      </c>
      <c r="AJ427" s="17">
        <v>2354266000000</v>
      </c>
      <c r="AK427" s="17">
        <v>981548000000</v>
      </c>
      <c r="AL427" s="17">
        <v>1206574000000</v>
      </c>
      <c r="AM427" s="17">
        <v>128160000000</v>
      </c>
      <c r="AN427" s="17">
        <v>135416000000</v>
      </c>
      <c r="AO427" s="17">
        <v>95727000000</v>
      </c>
      <c r="AP427" s="17">
        <v>41.692315141959298</v>
      </c>
      <c r="AQ427" s="17">
        <v>81.350004226843893</v>
      </c>
      <c r="AR427" s="17">
        <v>5.7519413694119503</v>
      </c>
      <c r="AS427" s="17">
        <v>4.1358312987643098</v>
      </c>
      <c r="AT427" s="17">
        <v>20455000000</v>
      </c>
      <c r="AU427" s="17">
        <v>19133000000</v>
      </c>
      <c r="AV427" s="17">
        <v>0.96853618693624399</v>
      </c>
      <c r="AW427" s="17">
        <v>16.341514076630599</v>
      </c>
      <c r="AX427" s="17">
        <v>16.1031998376404</v>
      </c>
      <c r="AY427" s="17">
        <v>24.547301364366</v>
      </c>
      <c r="AZ427" s="17">
        <v>1.98355362043385</v>
      </c>
      <c r="BA427" s="17">
        <v>1.78957835176022</v>
      </c>
      <c r="BB427" s="17">
        <v>1.04178602713132</v>
      </c>
      <c r="BC427" s="17">
        <v>1.8475342692772101</v>
      </c>
      <c r="BD427" s="17">
        <v>1.96590828381354</v>
      </c>
      <c r="BE427" s="17">
        <v>3.6650407765483899</v>
      </c>
      <c r="BF427" s="17">
        <v>2.13356865102838</v>
      </c>
      <c r="BG427" s="17">
        <v>3.7837339875682399</v>
      </c>
      <c r="BH427" s="17">
        <v>4.0261629316447296</v>
      </c>
      <c r="BI427" s="17">
        <v>2.3478758375919999</v>
      </c>
      <c r="BJ427" s="17">
        <v>2.67321998701407</v>
      </c>
      <c r="BK427" s="17">
        <v>46.928158136531799</v>
      </c>
      <c r="BL427" s="17">
        <v>27.318781196453799</v>
      </c>
      <c r="BM427" s="17">
        <v>48.447937619508799</v>
      </c>
      <c r="BN427" s="17">
        <v>8.0859988859049192</v>
      </c>
      <c r="BO427" s="17">
        <v>9.3405126617084093</v>
      </c>
      <c r="BP427" s="17">
        <v>13.5827055425341</v>
      </c>
      <c r="BQ427" s="17">
        <v>4.2637801334844898</v>
      </c>
      <c r="BR427" s="17">
        <v>0</v>
      </c>
      <c r="BS427" s="17">
        <v>0</v>
      </c>
      <c r="BT427" s="17">
        <v>0</v>
      </c>
      <c r="BU427" s="17">
        <v>47.7338584509992</v>
      </c>
      <c r="BV427" s="17">
        <v>19582000000</v>
      </c>
      <c r="BW427" s="17" t="s">
        <v>281</v>
      </c>
      <c r="BX427" s="17">
        <v>1.78092656929261</v>
      </c>
      <c r="BY427" s="17">
        <v>17.0379006717015</v>
      </c>
      <c r="BZ427" s="17">
        <v>1.67524681105986</v>
      </c>
      <c r="CA427" s="17">
        <v>41.629133649654399</v>
      </c>
      <c r="CB427" s="17">
        <v>1.7466395037925</v>
      </c>
      <c r="CC427" s="17">
        <v>1.74250877839296</v>
      </c>
    </row>
    <row r="428" spans="1:81" x14ac:dyDescent="0.3">
      <c r="A428" t="s">
        <v>91</v>
      </c>
      <c r="B428" t="s">
        <v>85</v>
      </c>
      <c r="C428" t="s">
        <v>11</v>
      </c>
      <c r="D428">
        <v>113876</v>
      </c>
      <c r="E428" t="s">
        <v>28</v>
      </c>
      <c r="F428" t="s">
        <v>66</v>
      </c>
      <c r="G428">
        <v>-178.64</v>
      </c>
      <c r="H428">
        <v>469.29</v>
      </c>
      <c r="I428">
        <v>647.91999999999996</v>
      </c>
      <c r="J428">
        <v>2929.59</v>
      </c>
      <c r="K428">
        <v>47448.84</v>
      </c>
      <c r="L428">
        <v>-0.23</v>
      </c>
      <c r="M428">
        <v>3569.5468055664378</v>
      </c>
      <c r="N428">
        <v>61.74</v>
      </c>
      <c r="O428">
        <v>3.6</v>
      </c>
      <c r="P428">
        <v>9.84</v>
      </c>
      <c r="Q428">
        <v>0.54</v>
      </c>
      <c r="R428">
        <v>0.69</v>
      </c>
      <c r="S428" t="s">
        <v>125</v>
      </c>
      <c r="T428" t="s">
        <v>185</v>
      </c>
      <c r="U428" s="17">
        <v>2527465000000</v>
      </c>
      <c r="V428" t="s">
        <v>292</v>
      </c>
      <c r="W428" t="s">
        <v>276</v>
      </c>
      <c r="X428" s="17">
        <v>81940000000</v>
      </c>
      <c r="Y428" s="17">
        <v>60484000000</v>
      </c>
      <c r="Z428" s="17">
        <v>58045000000</v>
      </c>
      <c r="AA428" s="17">
        <v>6498000000</v>
      </c>
      <c r="AB428" s="17">
        <v>0.47</v>
      </c>
      <c r="AC428" s="17">
        <v>-71.126791680270202</v>
      </c>
      <c r="AD428" s="17">
        <v>0.25898877994283798</v>
      </c>
      <c r="AE428" s="17">
        <v>5.5150756434467096</v>
      </c>
      <c r="AF428" s="17">
        <v>2527465000000</v>
      </c>
      <c r="AG428" s="17">
        <v>299100000000</v>
      </c>
      <c r="AH428" s="17">
        <v>100229000000</v>
      </c>
      <c r="AI428" s="17">
        <v>39813</v>
      </c>
      <c r="AJ428" s="17">
        <v>2527465000000</v>
      </c>
      <c r="AK428" s="17">
        <v>932868000000</v>
      </c>
      <c r="AL428" s="17">
        <v>1234998000000</v>
      </c>
      <c r="AM428" s="17">
        <v>93591000000</v>
      </c>
      <c r="AN428" s="17">
        <v>100229000000</v>
      </c>
      <c r="AO428" s="17">
        <v>72872000000</v>
      </c>
      <c r="AP428" s="17">
        <v>36.909235142722103</v>
      </c>
      <c r="AQ428" s="17">
        <v>75.535992770838504</v>
      </c>
      <c r="AR428" s="17">
        <v>3.9655939844864299</v>
      </c>
      <c r="AS428" s="17">
        <v>2.91475408262363</v>
      </c>
      <c r="AT428" s="17">
        <v>6498000000</v>
      </c>
      <c r="AU428" s="17">
        <v>5728000000</v>
      </c>
      <c r="AV428" s="17">
        <v>0.25898877994283798</v>
      </c>
      <c r="AW428" s="17">
        <v>5.5150756434467096</v>
      </c>
      <c r="AX428" s="17">
        <v>5.0831068726427802</v>
      </c>
      <c r="AY428" s="17">
        <v>18.696831980524799</v>
      </c>
      <c r="AZ428" s="17">
        <v>0.57206847918526504</v>
      </c>
      <c r="BA428" s="17">
        <v>1.6964203509859901</v>
      </c>
      <c r="BB428" s="17">
        <v>0.79809038620735295</v>
      </c>
      <c r="BC428" s="17">
        <v>1.53412390409045</v>
      </c>
      <c r="BD428" s="17">
        <v>1.7317333794608101</v>
      </c>
      <c r="BE428" s="17">
        <v>3.7471453800496199</v>
      </c>
      <c r="BF428" s="17">
        <v>1.7628653781480099</v>
      </c>
      <c r="BG428" s="17">
        <v>3.38865617610342</v>
      </c>
      <c r="BH428" s="17">
        <v>3.82514671469999</v>
      </c>
      <c r="BI428" s="17">
        <v>0.81936616432398601</v>
      </c>
      <c r="BJ428" s="17">
        <v>2.84658071570809</v>
      </c>
      <c r="BK428" s="17">
        <v>51.944105443007103</v>
      </c>
      <c r="BL428" s="17">
        <v>24.4373932145472</v>
      </c>
      <c r="BM428" s="17">
        <v>46.974615572369999</v>
      </c>
      <c r="BN428" s="17">
        <v>6.9924928613365802</v>
      </c>
      <c r="BO428" s="17">
        <v>8.3047177026657408</v>
      </c>
      <c r="BP428" s="17">
        <v>11.4514788662461</v>
      </c>
      <c r="BQ428" s="17">
        <v>3.98758499548943</v>
      </c>
      <c r="BR428" s="17">
        <v>0</v>
      </c>
      <c r="BS428" s="17">
        <v>0</v>
      </c>
      <c r="BT428" s="17">
        <v>0</v>
      </c>
      <c r="BU428" s="17">
        <v>45.419976142102897</v>
      </c>
      <c r="BV428" s="17">
        <v>25352000000</v>
      </c>
      <c r="BW428" s="17" t="s">
        <v>281</v>
      </c>
      <c r="BX428" s="17">
        <v>2.3966224941436298</v>
      </c>
      <c r="BY428" s="17">
        <v>26.195224269226401</v>
      </c>
      <c r="BZ428" s="17">
        <v>2.2384745814564302</v>
      </c>
      <c r="CA428" s="17">
        <v>59.791939975603597</v>
      </c>
      <c r="CB428" s="17">
        <v>2.2602101298706199</v>
      </c>
      <c r="CC428" s="17">
        <v>2.2084123856463602</v>
      </c>
    </row>
    <row r="429" spans="1:81" x14ac:dyDescent="0.3">
      <c r="A429" t="s">
        <v>91</v>
      </c>
      <c r="B429" t="s">
        <v>85</v>
      </c>
      <c r="C429" t="s">
        <v>11</v>
      </c>
      <c r="D429">
        <v>113876</v>
      </c>
      <c r="E429" t="s">
        <v>28</v>
      </c>
      <c r="F429" t="s">
        <v>67</v>
      </c>
      <c r="G429">
        <v>-139.33000000000001</v>
      </c>
      <c r="H429">
        <v>356.84</v>
      </c>
      <c r="I429">
        <v>496.17</v>
      </c>
      <c r="J429">
        <v>2412.77</v>
      </c>
      <c r="K429">
        <v>38763.440000000002</v>
      </c>
      <c r="L429">
        <v>-4.6100000000000003</v>
      </c>
      <c r="M429">
        <v>2879.2565828459965</v>
      </c>
      <c r="N429">
        <v>62.24</v>
      </c>
      <c r="O429">
        <v>2.17</v>
      </c>
      <c r="P429">
        <v>-3.19</v>
      </c>
      <c r="Q429">
        <v>0.64</v>
      </c>
      <c r="R429">
        <v>0.62</v>
      </c>
      <c r="S429" t="s">
        <v>125</v>
      </c>
      <c r="T429" t="s">
        <v>185</v>
      </c>
      <c r="U429" s="17">
        <v>2364452000000</v>
      </c>
      <c r="V429" t="s">
        <v>292</v>
      </c>
      <c r="W429" t="s">
        <v>276</v>
      </c>
      <c r="X429" s="17">
        <v>68320000000</v>
      </c>
      <c r="Y429" s="17">
        <v>30886000000</v>
      </c>
      <c r="Z429" s="17">
        <v>28445000000</v>
      </c>
      <c r="AA429" s="17">
        <v>6694000000</v>
      </c>
      <c r="AB429" s="17">
        <v>0.34</v>
      </c>
      <c r="AC429" s="17">
        <v>-27.733685879587298</v>
      </c>
      <c r="AD429" s="17">
        <v>0.27367286648410899</v>
      </c>
      <c r="AE429" s="17">
        <v>5.6755267285599196</v>
      </c>
      <c r="AF429" s="17">
        <v>2364452000000</v>
      </c>
      <c r="AG429" s="17">
        <v>277607000000</v>
      </c>
      <c r="AH429" s="17">
        <v>135661000000</v>
      </c>
      <c r="AI429" s="17">
        <v>40178</v>
      </c>
      <c r="AJ429" s="17">
        <v>2364452000000</v>
      </c>
      <c r="AK429" s="17">
        <v>896231000000</v>
      </c>
      <c r="AL429" s="17">
        <v>1264926000000</v>
      </c>
      <c r="AM429" s="17">
        <v>128299000000</v>
      </c>
      <c r="AN429" s="17">
        <v>135661000000</v>
      </c>
      <c r="AO429" s="17">
        <v>105667000000</v>
      </c>
      <c r="AP429" s="17">
        <v>37.904385455911097</v>
      </c>
      <c r="AQ429" s="17">
        <v>70.852445123272005</v>
      </c>
      <c r="AR429" s="17">
        <v>5.7375239590399802</v>
      </c>
      <c r="AS429" s="17">
        <v>4.5264039875637101</v>
      </c>
      <c r="AT429" s="17">
        <v>6694000000</v>
      </c>
      <c r="AU429" s="17">
        <v>5834000000</v>
      </c>
      <c r="AV429" s="17">
        <v>0.27367286648410899</v>
      </c>
      <c r="AW429" s="17">
        <v>5.6755267285599196</v>
      </c>
      <c r="AX429" s="17">
        <v>5.1812265494800203</v>
      </c>
      <c r="AY429" s="17">
        <v>7.8502251322532901</v>
      </c>
      <c r="AZ429" s="17">
        <v>0.58689901812337897</v>
      </c>
      <c r="BA429" s="17">
        <v>1.66517715146366</v>
      </c>
      <c r="BB429" s="17">
        <v>0.72216275972143795</v>
      </c>
      <c r="BC429" s="17">
        <v>1.4023383617077101</v>
      </c>
      <c r="BD429" s="17">
        <v>1.39080926873662</v>
      </c>
      <c r="BE429" s="17">
        <v>3.5710183758836598</v>
      </c>
      <c r="BF429" s="17">
        <v>1.5486979767151701</v>
      </c>
      <c r="BG429" s="17">
        <v>3.0073533344263499</v>
      </c>
      <c r="BH429" s="17">
        <v>2.98262887623831</v>
      </c>
      <c r="BI429" s="17">
        <v>0.620654040826919</v>
      </c>
      <c r="BJ429" s="17">
        <v>2.7435184124909902</v>
      </c>
      <c r="BK429" s="17">
        <v>59.616510538641698</v>
      </c>
      <c r="BL429" s="17">
        <v>25.8548009367682</v>
      </c>
      <c r="BM429" s="17">
        <v>50.206381733021097</v>
      </c>
      <c r="BN429" s="17">
        <v>9.3772503282831892</v>
      </c>
      <c r="BO429" s="17">
        <v>10.780131454471</v>
      </c>
      <c r="BP429" s="17">
        <v>13.7427989494938</v>
      </c>
      <c r="BQ429" s="17">
        <v>5.0919776194501498</v>
      </c>
      <c r="BR429" s="17">
        <v>0</v>
      </c>
      <c r="BS429" s="17">
        <v>0</v>
      </c>
      <c r="BT429" s="17">
        <v>0</v>
      </c>
      <c r="BU429" s="17">
        <v>47.925185201475898</v>
      </c>
      <c r="BV429" s="17">
        <v>30606000000</v>
      </c>
      <c r="BW429" s="17" t="s">
        <v>281</v>
      </c>
      <c r="BX429" s="17">
        <v>3.0403029375886601</v>
      </c>
      <c r="BY429" s="17">
        <v>23.3261437858683</v>
      </c>
      <c r="BZ429" s="17">
        <v>2.4164712196378999</v>
      </c>
      <c r="CA429" s="17">
        <v>78.914724124753803</v>
      </c>
      <c r="CB429" s="17">
        <v>2.53726124393549</v>
      </c>
      <c r="CC429" s="17">
        <v>2.7009234288296202</v>
      </c>
    </row>
    <row r="430" spans="1:81" x14ac:dyDescent="0.3">
      <c r="A430" t="s">
        <v>91</v>
      </c>
      <c r="B430" t="s">
        <v>85</v>
      </c>
      <c r="C430" t="s">
        <v>11</v>
      </c>
      <c r="D430">
        <v>113876</v>
      </c>
      <c r="E430" t="s">
        <v>28</v>
      </c>
      <c r="F430" t="s">
        <v>8</v>
      </c>
      <c r="G430">
        <v>-153.91999999999999</v>
      </c>
      <c r="H430">
        <v>411.13</v>
      </c>
      <c r="I430">
        <v>565.04999999999995</v>
      </c>
      <c r="J430">
        <v>2485.48</v>
      </c>
      <c r="K430">
        <v>39602.949999999997</v>
      </c>
      <c r="L430">
        <v>2.2400000000000002</v>
      </c>
      <c r="M430">
        <v>2903.4485340411566</v>
      </c>
      <c r="N430">
        <v>62.76</v>
      </c>
      <c r="O430">
        <v>3.3</v>
      </c>
      <c r="P430">
        <v>4.1900000000000004</v>
      </c>
      <c r="Q430">
        <v>0.65</v>
      </c>
      <c r="R430">
        <v>0.64</v>
      </c>
      <c r="S430" t="s">
        <v>125</v>
      </c>
      <c r="T430" t="s">
        <v>185</v>
      </c>
      <c r="U430" s="17">
        <v>2454689000000</v>
      </c>
      <c r="V430" t="s">
        <v>292</v>
      </c>
      <c r="W430" t="s">
        <v>276</v>
      </c>
      <c r="X430" s="17">
        <v>70869000000</v>
      </c>
      <c r="Y430" s="17">
        <v>40580000000</v>
      </c>
      <c r="Z430" s="17">
        <v>37941000000</v>
      </c>
      <c r="AA430" s="17">
        <v>14191000000</v>
      </c>
      <c r="AB430" s="17">
        <v>0.72</v>
      </c>
      <c r="AC430" s="17">
        <v>111.764705882353</v>
      </c>
      <c r="AD430" s="17">
        <v>0.56788987154347903</v>
      </c>
      <c r="AE430" s="17">
        <v>9.7674962832443093</v>
      </c>
      <c r="AF430" s="17">
        <v>2454689000000</v>
      </c>
      <c r="AG430" s="17">
        <v>342745000000</v>
      </c>
      <c r="AH430" s="17">
        <v>154915000000</v>
      </c>
      <c r="AI430" s="17">
        <v>40543</v>
      </c>
      <c r="AJ430" s="17">
        <v>2454689000000</v>
      </c>
      <c r="AK430" s="17">
        <v>897847000000</v>
      </c>
      <c r="AL430" s="17">
        <v>1322974000000</v>
      </c>
      <c r="AM430" s="17">
        <v>147667000000</v>
      </c>
      <c r="AN430" s="17">
        <v>154915000000</v>
      </c>
      <c r="AO430" s="17">
        <v>124993000000</v>
      </c>
      <c r="AP430" s="17">
        <v>36.576812785652301</v>
      </c>
      <c r="AQ430" s="17">
        <v>67.865808398351007</v>
      </c>
      <c r="AR430" s="17">
        <v>6.3109827762294897</v>
      </c>
      <c r="AS430" s="17">
        <v>5.1548458058032001</v>
      </c>
      <c r="AT430" s="17">
        <v>14191000000</v>
      </c>
      <c r="AU430" s="17">
        <v>13159000000</v>
      </c>
      <c r="AV430" s="17">
        <v>0.56788987154347903</v>
      </c>
      <c r="AW430" s="17">
        <v>9.7674962832443093</v>
      </c>
      <c r="AX430" s="17">
        <v>9.6133830117810302</v>
      </c>
      <c r="AY430" s="17">
        <v>13.1475620688311</v>
      </c>
      <c r="AZ430" s="17">
        <v>1.2691607181744999</v>
      </c>
      <c r="BA430" s="17">
        <v>1.5783344671655499</v>
      </c>
      <c r="BB430" s="17">
        <v>0.69450558245628102</v>
      </c>
      <c r="BC430" s="17">
        <v>1.50590259714274</v>
      </c>
      <c r="BD430" s="17">
        <v>1.33010524630838</v>
      </c>
      <c r="BE430" s="17">
        <v>3.5273742432189898</v>
      </c>
      <c r="BF430" s="17">
        <v>1.5521305238474099</v>
      </c>
      <c r="BG430" s="17">
        <v>3.36549834300788</v>
      </c>
      <c r="BH430" s="17">
        <v>2.9726139067496402</v>
      </c>
      <c r="BI430" s="17">
        <v>1.7025588465850201</v>
      </c>
      <c r="BJ430" s="17">
        <v>2.5023347764959101</v>
      </c>
      <c r="BK430" s="17">
        <v>55.653388646657902</v>
      </c>
      <c r="BL430" s="17">
        <v>24.488845616560099</v>
      </c>
      <c r="BM430" s="17">
        <v>53.099380547206799</v>
      </c>
      <c r="BN430" s="17">
        <v>10.526210823369899</v>
      </c>
      <c r="BO430" s="17">
        <v>12.0730151852077</v>
      </c>
      <c r="BP430" s="17">
        <v>15.1892870449356</v>
      </c>
      <c r="BQ430" s="17">
        <v>5.3605970540630103</v>
      </c>
      <c r="BR430" s="17">
        <v>202490000000</v>
      </c>
      <c r="BS430" s="17">
        <v>387132000000</v>
      </c>
      <c r="BT430" s="17">
        <v>589622000000</v>
      </c>
      <c r="BU430" s="17">
        <v>44.939012640705201</v>
      </c>
      <c r="BV430" s="17">
        <v>46871000000</v>
      </c>
      <c r="BW430" s="17" t="s">
        <v>281</v>
      </c>
      <c r="BX430" s="17">
        <v>4.6945032315962303</v>
      </c>
      <c r="BY430" s="17">
        <v>32.307893793597799</v>
      </c>
      <c r="BZ430" s="17">
        <v>1.35205294102685</v>
      </c>
      <c r="CA430" s="17">
        <v>42.553703592273898</v>
      </c>
      <c r="CB430" s="17">
        <v>2.01147209148828</v>
      </c>
      <c r="CC430" s="17">
        <v>4.2489753996190798</v>
      </c>
    </row>
    <row r="431" spans="1:81" x14ac:dyDescent="0.3">
      <c r="A431" t="s">
        <v>91</v>
      </c>
      <c r="B431" t="s">
        <v>85</v>
      </c>
      <c r="C431" t="s">
        <v>11</v>
      </c>
      <c r="D431">
        <v>113876</v>
      </c>
      <c r="E431" t="s">
        <v>28</v>
      </c>
      <c r="F431" t="s">
        <v>68</v>
      </c>
      <c r="G431">
        <v>-166.8</v>
      </c>
      <c r="H431">
        <v>484.75</v>
      </c>
      <c r="I431">
        <v>651.54999999999995</v>
      </c>
      <c r="J431">
        <v>2664.71</v>
      </c>
      <c r="K431">
        <v>42105.52</v>
      </c>
      <c r="L431">
        <v>1.1499999999999999</v>
      </c>
      <c r="M431">
        <v>3047.8115069920132</v>
      </c>
      <c r="N431">
        <v>63.29</v>
      </c>
      <c r="O431">
        <v>4.46</v>
      </c>
      <c r="P431">
        <v>7.53</v>
      </c>
      <c r="Q431">
        <v>0.62</v>
      </c>
      <c r="R431">
        <v>0.65</v>
      </c>
      <c r="S431" t="s">
        <v>125</v>
      </c>
      <c r="T431" t="s">
        <v>185</v>
      </c>
      <c r="U431" s="17">
        <v>2555579000000</v>
      </c>
      <c r="V431" t="s">
        <v>292</v>
      </c>
      <c r="W431" t="s">
        <v>276</v>
      </c>
      <c r="X431" s="17">
        <v>75721000000</v>
      </c>
      <c r="Y431" s="17">
        <v>46691000000</v>
      </c>
      <c r="Z431" s="17">
        <v>44215000000</v>
      </c>
      <c r="AA431" s="17">
        <v>17944000000</v>
      </c>
      <c r="AB431" s="17">
        <v>0.91</v>
      </c>
      <c r="AC431" s="17">
        <v>26.3888888888889</v>
      </c>
      <c r="AD431" s="17">
        <v>0.64851822764854705</v>
      </c>
      <c r="AE431" s="17">
        <v>10.9755109218383</v>
      </c>
      <c r="AF431" s="17">
        <v>2555579000000</v>
      </c>
      <c r="AG431" s="17">
        <v>313816000000</v>
      </c>
      <c r="AH431" s="17">
        <v>166093000000</v>
      </c>
      <c r="AI431" s="17">
        <v>40908</v>
      </c>
      <c r="AJ431" s="17">
        <v>2555579000000</v>
      </c>
      <c r="AK431" s="17">
        <v>899010000000</v>
      </c>
      <c r="AL431" s="17">
        <v>1347001000000</v>
      </c>
      <c r="AM431" s="17">
        <v>158725000000</v>
      </c>
      <c r="AN431" s="17">
        <v>166093000000</v>
      </c>
      <c r="AO431" s="17">
        <v>137059000000</v>
      </c>
      <c r="AP431" s="17">
        <v>35.178329450977699</v>
      </c>
      <c r="AQ431" s="17">
        <v>66.741598558575703</v>
      </c>
      <c r="AR431" s="17">
        <v>6.4992316809615396</v>
      </c>
      <c r="AS431" s="17">
        <v>5.4247598993882997</v>
      </c>
      <c r="AT431" s="17">
        <v>17944000000</v>
      </c>
      <c r="AU431" s="17">
        <v>16797000000</v>
      </c>
      <c r="AV431" s="17">
        <v>0.64851822764854705</v>
      </c>
      <c r="AW431" s="17">
        <v>10.9755109218383</v>
      </c>
      <c r="AX431" s="17">
        <v>10.8912403185339</v>
      </c>
      <c r="AY431" s="17">
        <v>14.436867994719</v>
      </c>
      <c r="AZ431" s="17">
        <v>1.55568095232574</v>
      </c>
      <c r="BA431" s="17">
        <v>1.46957468639351</v>
      </c>
      <c r="BB431" s="17">
        <v>0.62018350348022</v>
      </c>
      <c r="BC431" s="17">
        <v>1.4854406862785801</v>
      </c>
      <c r="BD431" s="17">
        <v>1.2512093759023999</v>
      </c>
      <c r="BE431" s="17">
        <v>3.5252507179819998</v>
      </c>
      <c r="BF431" s="17">
        <v>1.48771094192541</v>
      </c>
      <c r="BG431" s="17">
        <v>3.56331045594851</v>
      </c>
      <c r="BH431" s="17">
        <v>3.0014308164019701</v>
      </c>
      <c r="BI431" s="17">
        <v>1.89622457586204</v>
      </c>
      <c r="BJ431" s="17">
        <v>2.4658954805257798</v>
      </c>
      <c r="BK431" s="17">
        <v>53.699766247144098</v>
      </c>
      <c r="BL431" s="17">
        <v>22.6621412818109</v>
      </c>
      <c r="BM431" s="17">
        <v>54.2795261552277</v>
      </c>
      <c r="BN431" s="17">
        <v>10.1277041853174</v>
      </c>
      <c r="BO431" s="17">
        <v>11.54099911204</v>
      </c>
      <c r="BP431" s="17">
        <v>14.0828464986763</v>
      </c>
      <c r="BQ431" s="17">
        <v>5.6160813143434796</v>
      </c>
      <c r="BR431" s="17">
        <v>273581000000</v>
      </c>
      <c r="BS431" s="17">
        <v>337596000000</v>
      </c>
      <c r="BT431" s="17">
        <v>611177000000</v>
      </c>
      <c r="BU431" s="17">
        <v>47.328374509259902</v>
      </c>
      <c r="BV431" s="17">
        <v>41584000000</v>
      </c>
      <c r="BW431" s="17" t="s">
        <v>281</v>
      </c>
      <c r="BX431" s="17">
        <v>4.2153109126314403</v>
      </c>
      <c r="BY431" s="17">
        <v>26.903021284854798</v>
      </c>
      <c r="BZ431" s="17">
        <v>1.10545145005042</v>
      </c>
      <c r="CA431" s="17">
        <v>35.540150202195299</v>
      </c>
      <c r="CB431" s="17">
        <v>1.7750651546529701</v>
      </c>
      <c r="CC431" s="17">
        <v>3.4380751276959201</v>
      </c>
    </row>
    <row r="432" spans="1:81" x14ac:dyDescent="0.3">
      <c r="A432" t="s">
        <v>91</v>
      </c>
      <c r="B432" t="s">
        <v>85</v>
      </c>
      <c r="C432" t="s">
        <v>11</v>
      </c>
      <c r="D432">
        <v>113876</v>
      </c>
      <c r="E432" t="s">
        <v>28</v>
      </c>
      <c r="F432" t="s">
        <v>69</v>
      </c>
      <c r="G432">
        <v>-177.9</v>
      </c>
      <c r="H432">
        <v>471.39</v>
      </c>
      <c r="I432">
        <v>649.29</v>
      </c>
      <c r="J432">
        <v>2716.27</v>
      </c>
      <c r="K432">
        <v>42568.87</v>
      </c>
      <c r="L432">
        <v>1.51</v>
      </c>
      <c r="M432">
        <v>3057.6263999617977</v>
      </c>
      <c r="N432">
        <v>63.81</v>
      </c>
      <c r="O432">
        <v>2.83</v>
      </c>
      <c r="P432">
        <v>2.06</v>
      </c>
      <c r="Q432">
        <v>0.63</v>
      </c>
      <c r="R432">
        <v>0.62</v>
      </c>
      <c r="S432" t="s">
        <v>125</v>
      </c>
      <c r="T432" t="s">
        <v>185</v>
      </c>
      <c r="U432" s="17">
        <v>2692538000000</v>
      </c>
      <c r="V432" t="s">
        <v>292</v>
      </c>
      <c r="W432" t="s">
        <v>276</v>
      </c>
      <c r="X432" s="17">
        <v>65283000000</v>
      </c>
      <c r="Y432" s="17">
        <v>41977000000</v>
      </c>
      <c r="Z432" s="17">
        <v>39679000000</v>
      </c>
      <c r="AA432" s="17">
        <v>15334000000</v>
      </c>
      <c r="AB432" s="17">
        <v>0.74</v>
      </c>
      <c r="AC432" s="17">
        <v>-18.6813186813187</v>
      </c>
      <c r="AD432" s="17">
        <v>0.56646695880314202</v>
      </c>
      <c r="AE432" s="17">
        <v>8.7706805084867003</v>
      </c>
      <c r="AF432" s="17">
        <v>2692538000000</v>
      </c>
      <c r="AG432" s="17">
        <v>295473000000</v>
      </c>
      <c r="AH432" s="17">
        <v>183129000000</v>
      </c>
      <c r="AI432" s="17">
        <v>41274</v>
      </c>
      <c r="AJ432" s="17">
        <v>2692538000000</v>
      </c>
      <c r="AK432" s="17">
        <v>962972000000</v>
      </c>
      <c r="AL432" s="17">
        <v>1462597000000</v>
      </c>
      <c r="AM432" s="17">
        <v>175242000000</v>
      </c>
      <c r="AN432" s="17">
        <v>183129000000</v>
      </c>
      <c r="AO432" s="17">
        <v>153276000000</v>
      </c>
      <c r="AP432" s="17">
        <v>35.764472033449501</v>
      </c>
      <c r="AQ432" s="17">
        <v>65.839872500764002</v>
      </c>
      <c r="AR432" s="17">
        <v>6.8013524785908297</v>
      </c>
      <c r="AS432" s="17">
        <v>5.7564450920781098</v>
      </c>
      <c r="AT432" s="17">
        <v>15334000000</v>
      </c>
      <c r="AU432" s="17">
        <v>14027000000</v>
      </c>
      <c r="AV432" s="17">
        <v>0.56646695880314202</v>
      </c>
      <c r="AW432" s="17">
        <v>8.7706805084867003</v>
      </c>
      <c r="AX432" s="17">
        <v>8.4200315266157393</v>
      </c>
      <c r="AY432" s="17">
        <v>10.887071236562999</v>
      </c>
      <c r="AZ432" s="17">
        <v>1.30621674283389</v>
      </c>
      <c r="BA432" s="17">
        <v>1.3916749231793399</v>
      </c>
      <c r="BB432" s="17">
        <v>0.60695527149704098</v>
      </c>
      <c r="BC432" s="17">
        <v>1.5800785680140901</v>
      </c>
      <c r="BD432" s="17">
        <v>0.83159891154411902</v>
      </c>
      <c r="BE432" s="17">
        <v>3.2090646364965698</v>
      </c>
      <c r="BF432" s="17">
        <v>1.39957878471116</v>
      </c>
      <c r="BG432" s="17">
        <v>3.64350479486705</v>
      </c>
      <c r="BH432" s="17">
        <v>1.9175847853093599</v>
      </c>
      <c r="BI432" s="17">
        <v>1.7589715353317501</v>
      </c>
      <c r="BJ432" s="17">
        <v>2.2246453644708102</v>
      </c>
      <c r="BK432" s="17">
        <v>57.705681417827002</v>
      </c>
      <c r="BL432" s="17">
        <v>25.167348314262501</v>
      </c>
      <c r="BM432" s="17">
        <v>65.517822403994899</v>
      </c>
      <c r="BN432" s="17">
        <v>12.348402009710499</v>
      </c>
      <c r="BO432" s="17">
        <v>13.439115684692201</v>
      </c>
      <c r="BP432" s="17">
        <v>16.086758848091101</v>
      </c>
      <c r="BQ432" s="17">
        <v>6.0243536871055197</v>
      </c>
      <c r="BR432" s="17">
        <v>617977000000</v>
      </c>
      <c r="BS432" s="17">
        <v>18713000000</v>
      </c>
      <c r="BT432" s="17">
        <v>636690000000</v>
      </c>
      <c r="BU432" s="17">
        <v>41.742883480195999</v>
      </c>
      <c r="BV432" s="17">
        <v>38671000000</v>
      </c>
      <c r="BW432" s="17" t="s">
        <v>281</v>
      </c>
      <c r="BX432" s="17">
        <v>3.52488640351477</v>
      </c>
      <c r="BY432" s="17">
        <v>22.829834462889899</v>
      </c>
      <c r="BZ432" s="17">
        <v>0.79432731131280399</v>
      </c>
      <c r="CA432" s="17">
        <v>38.785482652925197</v>
      </c>
      <c r="CB432" s="17">
        <v>1.46861911337772</v>
      </c>
      <c r="CC432" s="17">
        <v>3.4406549086563998</v>
      </c>
    </row>
    <row r="433" spans="1:81" x14ac:dyDescent="0.3">
      <c r="A433" t="s">
        <v>91</v>
      </c>
      <c r="B433" t="s">
        <v>85</v>
      </c>
      <c r="C433" t="s">
        <v>11</v>
      </c>
      <c r="D433">
        <v>113876</v>
      </c>
      <c r="E433" t="s">
        <v>28</v>
      </c>
      <c r="F433" t="s">
        <v>70</v>
      </c>
      <c r="G433">
        <v>-195.7</v>
      </c>
      <c r="H433">
        <v>468.76</v>
      </c>
      <c r="I433">
        <v>664.46</v>
      </c>
      <c r="J433">
        <v>2784.55</v>
      </c>
      <c r="K433">
        <v>43304.08</v>
      </c>
      <c r="L433">
        <v>1.79</v>
      </c>
      <c r="M433">
        <v>3072.500439766503</v>
      </c>
      <c r="N433">
        <v>64.3</v>
      </c>
      <c r="O433">
        <v>2.56</v>
      </c>
      <c r="P433">
        <v>1.08</v>
      </c>
      <c r="Q433">
        <v>0.64</v>
      </c>
      <c r="R433">
        <v>0.61</v>
      </c>
      <c r="S433" t="s">
        <v>125</v>
      </c>
      <c r="T433" t="s">
        <v>185</v>
      </c>
      <c r="U433" s="17">
        <v>2671318000000</v>
      </c>
      <c r="V433" t="s">
        <v>292</v>
      </c>
      <c r="W433" t="s">
        <v>276</v>
      </c>
      <c r="X433" s="17">
        <v>65485000000</v>
      </c>
      <c r="Y433" s="17">
        <v>40470000000</v>
      </c>
      <c r="Z433" s="17">
        <v>38218000000</v>
      </c>
      <c r="AA433" s="17">
        <v>17800000000</v>
      </c>
      <c r="AB433" s="17">
        <v>0.84</v>
      </c>
      <c r="AC433" s="17">
        <v>13.5135135135135</v>
      </c>
      <c r="AD433" s="17">
        <v>0.66121449501043095</v>
      </c>
      <c r="AE433" s="17">
        <v>9.6138655706139797</v>
      </c>
      <c r="AF433" s="17">
        <v>2671318000000</v>
      </c>
      <c r="AG433" s="17">
        <v>404709000000</v>
      </c>
      <c r="AH433" s="17">
        <v>190459000000</v>
      </c>
      <c r="AI433" s="17">
        <v>41639</v>
      </c>
      <c r="AJ433" s="17">
        <v>2671318000000</v>
      </c>
      <c r="AK433" s="17">
        <v>992089000000</v>
      </c>
      <c r="AL433" s="17">
        <v>1419300000000</v>
      </c>
      <c r="AM433" s="17">
        <v>181871000000</v>
      </c>
      <c r="AN433" s="17">
        <v>190459000000</v>
      </c>
      <c r="AO433" s="17">
        <v>160541000000</v>
      </c>
      <c r="AP433" s="17">
        <v>37.138558569215597</v>
      </c>
      <c r="AQ433" s="17">
        <v>69.899880222644995</v>
      </c>
      <c r="AR433" s="17">
        <v>7.1297763875360403</v>
      </c>
      <c r="AS433" s="17">
        <v>6.0778753691224399</v>
      </c>
      <c r="AT433" s="17">
        <v>17800000000</v>
      </c>
      <c r="AU433" s="17">
        <v>16204000000</v>
      </c>
      <c r="AV433" s="17">
        <v>0.66121449501043095</v>
      </c>
      <c r="AW433" s="17">
        <v>9.6138655706139797</v>
      </c>
      <c r="AX433" s="17">
        <v>9.2219309210647609</v>
      </c>
      <c r="AY433" s="17">
        <v>11.7027811775618</v>
      </c>
      <c r="AZ433" s="17">
        <v>1.6146113254099499</v>
      </c>
      <c r="BA433" s="17">
        <v>1.3201630302345899</v>
      </c>
      <c r="BB433" s="17">
        <v>0.61047185455064201</v>
      </c>
      <c r="BC433" s="17">
        <v>1.4355412449257401</v>
      </c>
      <c r="BD433" s="17">
        <v>0.99702230595954899</v>
      </c>
      <c r="BE433" s="17">
        <v>3.2236894322328098</v>
      </c>
      <c r="BF433" s="17">
        <v>1.4907035124599499</v>
      </c>
      <c r="BG433" s="17">
        <v>3.5054300376667098</v>
      </c>
      <c r="BH433" s="17">
        <v>2.4346161783147702</v>
      </c>
      <c r="BI433" s="17">
        <v>2.0468373347120998</v>
      </c>
      <c r="BJ433" s="17">
        <v>1.9641979750616101</v>
      </c>
      <c r="BK433" s="17">
        <v>54.270443613041202</v>
      </c>
      <c r="BL433" s="17">
        <v>25.095823471023898</v>
      </c>
      <c r="BM433" s="17">
        <v>59.013514545315701</v>
      </c>
      <c r="BN433" s="17">
        <v>13.641201735592199</v>
      </c>
      <c r="BO433" s="17">
        <v>14.4744031270678</v>
      </c>
      <c r="BP433" s="17">
        <v>17.755774248549201</v>
      </c>
      <c r="BQ433" s="17">
        <v>6.2967340848526199</v>
      </c>
      <c r="BR433" s="17">
        <v>541842000000</v>
      </c>
      <c r="BS433" s="17">
        <v>96568000000</v>
      </c>
      <c r="BT433" s="17">
        <v>638410000000</v>
      </c>
      <c r="BU433" s="17">
        <v>40.903142194227698</v>
      </c>
      <c r="BV433" s="17">
        <v>36428000000</v>
      </c>
      <c r="BW433" s="17" t="s">
        <v>281</v>
      </c>
      <c r="BX433" s="17">
        <v>3.4515038505851701</v>
      </c>
      <c r="BY433" s="17">
        <v>20.734955943626101</v>
      </c>
      <c r="BZ433" s="17">
        <v>0.58295291162956198</v>
      </c>
      <c r="CA433" s="17">
        <v>22.4441132637854</v>
      </c>
      <c r="CB433" s="17">
        <v>1.43477881874962</v>
      </c>
      <c r="CC433" s="17">
        <v>3.3339038102673002</v>
      </c>
    </row>
    <row r="434" spans="1:81" x14ac:dyDescent="0.3">
      <c r="A434" t="s">
        <v>91</v>
      </c>
      <c r="B434" t="s">
        <v>85</v>
      </c>
      <c r="C434" t="s">
        <v>11</v>
      </c>
      <c r="D434">
        <v>113876</v>
      </c>
      <c r="E434" t="s">
        <v>28</v>
      </c>
      <c r="F434" t="s">
        <v>71</v>
      </c>
      <c r="G434">
        <v>-215.42</v>
      </c>
      <c r="H434">
        <v>475.94</v>
      </c>
      <c r="I434">
        <v>691.36</v>
      </c>
      <c r="J434">
        <v>3066.12</v>
      </c>
      <c r="K434">
        <v>47336.07</v>
      </c>
      <c r="L434">
        <v>3.2</v>
      </c>
      <c r="M434">
        <v>3338.9132783858649</v>
      </c>
      <c r="N434">
        <v>64.77</v>
      </c>
      <c r="O434">
        <v>1.46</v>
      </c>
      <c r="P434">
        <v>-1</v>
      </c>
      <c r="Q434">
        <v>0.61</v>
      </c>
      <c r="R434">
        <v>0.64</v>
      </c>
      <c r="S434" t="s">
        <v>125</v>
      </c>
      <c r="T434" t="s">
        <v>185</v>
      </c>
      <c r="U434" s="17">
        <v>2634139000000</v>
      </c>
      <c r="V434" t="s">
        <v>292</v>
      </c>
      <c r="W434" t="s">
        <v>276</v>
      </c>
      <c r="X434" s="17">
        <v>64023000000</v>
      </c>
      <c r="Y434" s="17">
        <v>37183000000</v>
      </c>
      <c r="Z434" s="17">
        <v>34930000000</v>
      </c>
      <c r="AA434" s="17">
        <v>14705000000</v>
      </c>
      <c r="AB434" s="17">
        <v>0.69</v>
      </c>
      <c r="AC434" s="17">
        <v>-17.8571428571429</v>
      </c>
      <c r="AD434" s="17">
        <v>0.54868522631912997</v>
      </c>
      <c r="AE434" s="17">
        <v>7.4592275603367399</v>
      </c>
      <c r="AF434" s="17">
        <v>2634139000000</v>
      </c>
      <c r="AG434" s="17">
        <v>333326000000</v>
      </c>
      <c r="AH434" s="17">
        <v>199978000000</v>
      </c>
      <c r="AI434" s="17">
        <v>42004</v>
      </c>
      <c r="AJ434" s="17">
        <v>2634139000000</v>
      </c>
      <c r="AK434" s="17">
        <v>974660000000</v>
      </c>
      <c r="AL434" s="17">
        <v>1401402000000</v>
      </c>
      <c r="AM434" s="17">
        <v>190447000000</v>
      </c>
      <c r="AN434" s="17">
        <v>199978000000</v>
      </c>
      <c r="AO434" s="17">
        <v>172401000000</v>
      </c>
      <c r="AP434" s="17">
        <v>37.001084604874698</v>
      </c>
      <c r="AQ434" s="17">
        <v>69.548923149817099</v>
      </c>
      <c r="AR434" s="17">
        <v>7.5917785659754502</v>
      </c>
      <c r="AS434" s="17">
        <v>6.61411468440037</v>
      </c>
      <c r="AT434" s="17">
        <v>14705000000</v>
      </c>
      <c r="AU434" s="17">
        <v>13688000000</v>
      </c>
      <c r="AV434" s="17">
        <v>0.54868522631912997</v>
      </c>
      <c r="AW434" s="17">
        <v>7.4592275603367399</v>
      </c>
      <c r="AX434" s="17">
        <v>7.4490592829251003</v>
      </c>
      <c r="AY434" s="17">
        <v>9.3855751281267992</v>
      </c>
      <c r="AZ434" s="17">
        <v>1.20286273970087</v>
      </c>
      <c r="BA434" s="17">
        <v>1.2949419095141399</v>
      </c>
      <c r="BB434" s="17">
        <v>0.59540089468713797</v>
      </c>
      <c r="BC434" s="17">
        <v>1.4718793690996701</v>
      </c>
      <c r="BD434" s="17">
        <v>0.91700021231002604</v>
      </c>
      <c r="BE434" s="17">
        <v>2.8388542251831899</v>
      </c>
      <c r="BF434" s="17">
        <v>1.30527580669206</v>
      </c>
      <c r="BG434" s="17">
        <v>3.2267478063910402</v>
      </c>
      <c r="BH434" s="17">
        <v>2.01030633736067</v>
      </c>
      <c r="BI434" s="17">
        <v>1.52801604744048</v>
      </c>
      <c r="BJ434" s="17">
        <v>1.8772696747517399</v>
      </c>
      <c r="BK434" s="17">
        <v>54.2070818299674</v>
      </c>
      <c r="BL434" s="17">
        <v>24.9238554894335</v>
      </c>
      <c r="BM434" s="17">
        <v>61.613795042406601</v>
      </c>
      <c r="BN434" s="17">
        <v>10.920136255754199</v>
      </c>
      <c r="BO434" s="17">
        <v>12.5220021889462</v>
      </c>
      <c r="BP434" s="17">
        <v>15.6366185289789</v>
      </c>
      <c r="BQ434" s="17">
        <v>5.8784770507698303</v>
      </c>
      <c r="BR434" s="17">
        <v>445313000000</v>
      </c>
      <c r="BS434" s="17">
        <v>85009000000</v>
      </c>
      <c r="BT434" s="17">
        <v>530322000000</v>
      </c>
      <c r="BU434" s="17">
        <v>46.306022575118497</v>
      </c>
      <c r="BV434" s="17">
        <v>29283000000</v>
      </c>
      <c r="BW434" s="17" t="s">
        <v>281</v>
      </c>
      <c r="BX434" s="17">
        <v>2.84119465428881</v>
      </c>
      <c r="BY434" s="17">
        <v>15.85109722959</v>
      </c>
      <c r="BZ434" s="17">
        <v>0.39402120583162697</v>
      </c>
      <c r="CA434" s="17">
        <v>18.2902018229167</v>
      </c>
      <c r="CB434" s="17">
        <v>1.19700230338289</v>
      </c>
      <c r="CC434" s="17">
        <v>2.4007083331625401</v>
      </c>
    </row>
    <row r="435" spans="1:81" x14ac:dyDescent="0.3">
      <c r="A435" t="s">
        <v>91</v>
      </c>
      <c r="B435" t="s">
        <v>85</v>
      </c>
      <c r="C435" t="s">
        <v>11</v>
      </c>
      <c r="D435">
        <v>113876</v>
      </c>
      <c r="E435" t="s">
        <v>28</v>
      </c>
      <c r="F435" t="s">
        <v>72</v>
      </c>
      <c r="G435">
        <v>-191.42</v>
      </c>
      <c r="H435">
        <v>429.13</v>
      </c>
      <c r="I435">
        <v>620.54999999999995</v>
      </c>
      <c r="J435">
        <v>2929.24</v>
      </c>
      <c r="K435">
        <v>44910.19</v>
      </c>
      <c r="L435">
        <v>2.2200000000000002</v>
      </c>
      <c r="M435">
        <v>3165.8177190131573</v>
      </c>
      <c r="N435">
        <v>65.22</v>
      </c>
      <c r="O435">
        <v>0.04</v>
      </c>
      <c r="P435">
        <v>-3.05</v>
      </c>
      <c r="Q435">
        <v>0.65</v>
      </c>
      <c r="R435">
        <v>0.67</v>
      </c>
      <c r="S435" t="s">
        <v>125</v>
      </c>
      <c r="T435" t="s">
        <v>185</v>
      </c>
      <c r="U435" s="17">
        <v>2409656000000</v>
      </c>
      <c r="V435" t="s">
        <v>292</v>
      </c>
      <c r="W435" t="s">
        <v>276</v>
      </c>
      <c r="X435" s="17">
        <v>61113000000</v>
      </c>
      <c r="Y435" s="17">
        <v>35597000000</v>
      </c>
      <c r="Z435" s="17">
        <v>33525000000</v>
      </c>
      <c r="AA435" s="17">
        <v>15096000000</v>
      </c>
      <c r="AB435" s="17">
        <v>0.64</v>
      </c>
      <c r="AC435" s="17">
        <v>-7.2463768115941898</v>
      </c>
      <c r="AD435" s="17">
        <v>0.58200974565603503</v>
      </c>
      <c r="AE435" s="17">
        <v>7.5664147619268398</v>
      </c>
      <c r="AF435" s="17">
        <v>2409656000000</v>
      </c>
      <c r="AG435" s="17">
        <v>282764000000</v>
      </c>
      <c r="AH435" s="17">
        <v>197518000000</v>
      </c>
      <c r="AI435" s="17">
        <v>42369</v>
      </c>
      <c r="AJ435" s="17">
        <v>2409656000000</v>
      </c>
      <c r="AK435" s="17">
        <v>924454000000</v>
      </c>
      <c r="AL435" s="17">
        <v>1329987000000</v>
      </c>
      <c r="AM435" s="17">
        <v>188460000000</v>
      </c>
      <c r="AN435" s="17">
        <v>197518000000</v>
      </c>
      <c r="AO435" s="17">
        <v>172913000000</v>
      </c>
      <c r="AP435" s="17">
        <v>38.364563240562099</v>
      </c>
      <c r="AQ435" s="17">
        <v>69.508498955252904</v>
      </c>
      <c r="AR435" s="17">
        <v>8.1969376541713803</v>
      </c>
      <c r="AS435" s="17">
        <v>7.2498659357808304</v>
      </c>
      <c r="AT435" s="17">
        <v>15096000000</v>
      </c>
      <c r="AU435" s="17">
        <v>13522000000</v>
      </c>
      <c r="AV435" s="17">
        <v>0.58200974565603503</v>
      </c>
      <c r="AW435" s="17">
        <v>7.5664147619268398</v>
      </c>
      <c r="AX435" s="17">
        <v>7.1952451402620703</v>
      </c>
      <c r="AY435" s="17">
        <v>8.9373803701000103</v>
      </c>
      <c r="AZ435" s="17">
        <v>1.28188090718379</v>
      </c>
      <c r="BA435" s="17">
        <v>1.2541970744526001</v>
      </c>
      <c r="BB435" s="17">
        <v>0.56693516891044005</v>
      </c>
      <c r="BC435" s="17">
        <v>1.4217908982712799</v>
      </c>
      <c r="BD435" s="17">
        <v>0.93435388089388005</v>
      </c>
      <c r="BE435" s="17">
        <v>2.7623786295439801</v>
      </c>
      <c r="BF435" s="17">
        <v>1.24867903684007</v>
      </c>
      <c r="BG435" s="17">
        <v>3.1315053057183202</v>
      </c>
      <c r="BH435" s="17">
        <v>2.0579215544249601</v>
      </c>
      <c r="BI435" s="17">
        <v>1.60209638817147</v>
      </c>
      <c r="BJ435" s="17">
        <v>1.8588983522998399</v>
      </c>
      <c r="BK435" s="17">
        <v>53.230900135813997</v>
      </c>
      <c r="BL435" s="17">
        <v>24.061983538690601</v>
      </c>
      <c r="BM435" s="17">
        <v>60.343953005088899</v>
      </c>
      <c r="BN435" s="17">
        <v>11.8643330205486</v>
      </c>
      <c r="BO435" s="17">
        <v>13.8987937388655</v>
      </c>
      <c r="BP435" s="17">
        <v>17.2106854518833</v>
      </c>
      <c r="BQ435" s="17">
        <v>6.2197834580176599</v>
      </c>
      <c r="BR435" s="17">
        <v>340155000000</v>
      </c>
      <c r="BS435" s="17">
        <v>79526000000</v>
      </c>
      <c r="BT435" s="17">
        <v>419681000000</v>
      </c>
      <c r="BU435" s="17">
        <v>45.773961096521703</v>
      </c>
      <c r="BV435" s="17">
        <v>23758000000</v>
      </c>
      <c r="BW435" s="17" t="s">
        <v>281</v>
      </c>
      <c r="BX435" s="17">
        <v>2.4666081801523099</v>
      </c>
      <c r="BY435" s="17">
        <v>13.020365214722601</v>
      </c>
      <c r="BZ435" s="17">
        <v>0.38317793665733502</v>
      </c>
      <c r="CA435" s="17">
        <v>15.811842376727901</v>
      </c>
      <c r="CB435" s="17">
        <v>0.99202126278959901</v>
      </c>
      <c r="CC435" s="17">
        <v>2.1539535537332402</v>
      </c>
    </row>
    <row r="436" spans="1:81" x14ac:dyDescent="0.3">
      <c r="A436" t="s">
        <v>91</v>
      </c>
      <c r="B436" t="s">
        <v>85</v>
      </c>
      <c r="C436" t="s">
        <v>11</v>
      </c>
      <c r="D436">
        <v>113876</v>
      </c>
      <c r="E436" t="s">
        <v>28</v>
      </c>
      <c r="F436" t="s">
        <v>73</v>
      </c>
      <c r="G436">
        <v>-188.19</v>
      </c>
      <c r="H436">
        <v>404.57</v>
      </c>
      <c r="I436">
        <v>592.76</v>
      </c>
      <c r="J436">
        <v>2689.11</v>
      </c>
      <c r="K436">
        <v>40958.01</v>
      </c>
      <c r="L436">
        <v>1.92</v>
      </c>
      <c r="M436">
        <v>2860.6822122942972</v>
      </c>
      <c r="N436">
        <v>65.66</v>
      </c>
      <c r="O436">
        <v>0.66</v>
      </c>
      <c r="P436">
        <v>0.18</v>
      </c>
      <c r="Q436">
        <v>0.74</v>
      </c>
      <c r="R436">
        <v>0.81</v>
      </c>
      <c r="S436" t="s">
        <v>125</v>
      </c>
      <c r="T436" t="s">
        <v>185</v>
      </c>
      <c r="U436" s="17">
        <v>2374986000000</v>
      </c>
      <c r="V436" t="s">
        <v>292</v>
      </c>
      <c r="W436" t="s">
        <v>276</v>
      </c>
      <c r="X436" s="17">
        <v>49929000000</v>
      </c>
      <c r="Y436" s="17">
        <v>21567000000</v>
      </c>
      <c r="Z436" s="17">
        <v>19713000000</v>
      </c>
      <c r="AA436" s="17">
        <v>3446000000</v>
      </c>
      <c r="AB436" s="17">
        <v>7.0000000000000007E-2</v>
      </c>
      <c r="AC436" s="17">
        <v>-89.0625</v>
      </c>
      <c r="AD436" s="17">
        <v>0.135271465414706</v>
      </c>
      <c r="AE436" s="17">
        <v>1.7581094456292199</v>
      </c>
      <c r="AF436" s="17">
        <v>2374986000000</v>
      </c>
      <c r="AG436" s="17">
        <v>289208000000</v>
      </c>
      <c r="AH436" s="17">
        <v>182578000000</v>
      </c>
      <c r="AI436" s="17">
        <v>42735</v>
      </c>
      <c r="AJ436" s="17">
        <v>2374986000000</v>
      </c>
      <c r="AK436" s="17">
        <v>861504000000</v>
      </c>
      <c r="AL436" s="17">
        <v>1317606000000</v>
      </c>
      <c r="AM436" s="17">
        <v>175386000000</v>
      </c>
      <c r="AN436" s="17">
        <v>182578000000</v>
      </c>
      <c r="AO436" s="17">
        <v>161232000000</v>
      </c>
      <c r="AP436" s="17">
        <v>36.274066457654897</v>
      </c>
      <c r="AQ436" s="17">
        <v>65.384037413308704</v>
      </c>
      <c r="AR436" s="17">
        <v>7.6875400528676803</v>
      </c>
      <c r="AS436" s="17">
        <v>6.8503254533403597</v>
      </c>
      <c r="AT436" s="17">
        <v>3446000000</v>
      </c>
      <c r="AU436" s="17">
        <v>2479000000</v>
      </c>
      <c r="AV436" s="17">
        <v>0.135271465414706</v>
      </c>
      <c r="AW436" s="17">
        <v>1.7581094456292199</v>
      </c>
      <c r="AX436" s="17">
        <v>0.79011234314840595</v>
      </c>
      <c r="AY436" s="17">
        <v>3.0770514347935198</v>
      </c>
      <c r="AZ436" s="17">
        <v>0.33771847940441602</v>
      </c>
      <c r="BA436" s="17">
        <v>1.1702983744656501</v>
      </c>
      <c r="BB436" s="17">
        <v>0.50155644619956297</v>
      </c>
      <c r="BC436" s="17">
        <v>1.2300439259343601</v>
      </c>
      <c r="BD436" s="17">
        <v>0.72990064652380604</v>
      </c>
      <c r="BE436" s="17">
        <v>2.9217646623574698</v>
      </c>
      <c r="BF436" s="17">
        <v>1.2521848552960599</v>
      </c>
      <c r="BG436" s="17">
        <v>3.0709252908117701</v>
      </c>
      <c r="BH436" s="17">
        <v>1.8222685449929501</v>
      </c>
      <c r="BI436" s="17">
        <v>0.69699762783639196</v>
      </c>
      <c r="BJ436" s="17">
        <v>1.76346041175408</v>
      </c>
      <c r="BK436" s="17">
        <v>59.710789320835602</v>
      </c>
      <c r="BL436" s="17">
        <v>25.5903382803581</v>
      </c>
      <c r="BM436" s="17">
        <v>62.7591179474854</v>
      </c>
      <c r="BN436" s="17">
        <v>13.5971282611257</v>
      </c>
      <c r="BO436" s="17">
        <v>16.101850134335699</v>
      </c>
      <c r="BP436" s="17">
        <v>20.107538547868</v>
      </c>
      <c r="BQ436" s="17">
        <v>5.6201571881083296</v>
      </c>
      <c r="BR436" s="17">
        <v>347446000000</v>
      </c>
      <c r="BS436" s="17">
        <v>89630000000</v>
      </c>
      <c r="BT436" s="17">
        <v>437076000000</v>
      </c>
      <c r="BU436" s="17">
        <v>36.092044332050797</v>
      </c>
      <c r="BV436" s="17">
        <v>18228000000</v>
      </c>
      <c r="BW436" s="17" t="s">
        <v>281</v>
      </c>
      <c r="BX436" s="17">
        <v>2.0083715200842698</v>
      </c>
      <c r="BY436" s="17">
        <v>10.780568008422</v>
      </c>
      <c r="BZ436" s="17">
        <v>0.373616705187236</v>
      </c>
      <c r="CA436" s="17">
        <v>18.479079272883698</v>
      </c>
      <c r="CB436" s="17">
        <v>0.86491751331256805</v>
      </c>
      <c r="CC436" s="17">
        <v>2.1265053705110102</v>
      </c>
    </row>
    <row r="437" spans="1:81" x14ac:dyDescent="0.3">
      <c r="A437" t="s">
        <v>91</v>
      </c>
      <c r="B437" t="s">
        <v>85</v>
      </c>
      <c r="C437" t="s">
        <v>11</v>
      </c>
      <c r="D437">
        <v>113876</v>
      </c>
      <c r="E437" t="s">
        <v>28</v>
      </c>
      <c r="F437" t="s">
        <v>74</v>
      </c>
      <c r="G437">
        <v>-180.1</v>
      </c>
      <c r="H437">
        <v>437.92</v>
      </c>
      <c r="I437">
        <v>618.02</v>
      </c>
      <c r="J437">
        <v>2681.27</v>
      </c>
      <c r="K437">
        <v>40585.49</v>
      </c>
      <c r="L437">
        <v>2.66</v>
      </c>
      <c r="M437">
        <v>2792.9835924676668</v>
      </c>
      <c r="N437">
        <v>66.06</v>
      </c>
      <c r="O437">
        <v>2.68</v>
      </c>
      <c r="P437">
        <v>3.9</v>
      </c>
      <c r="Q437">
        <v>0.78</v>
      </c>
      <c r="R437">
        <v>0.74</v>
      </c>
      <c r="S437" t="s">
        <v>125</v>
      </c>
      <c r="T437" t="s">
        <v>185</v>
      </c>
      <c r="U437" s="17">
        <v>2518430000000</v>
      </c>
      <c r="V437" t="s">
        <v>292</v>
      </c>
      <c r="W437" t="s">
        <v>276</v>
      </c>
      <c r="X437" s="17">
        <v>53486000000</v>
      </c>
      <c r="Y437" s="17">
        <v>31813000000</v>
      </c>
      <c r="Z437" s="17">
        <v>29986000000</v>
      </c>
      <c r="AA437" s="17">
        <v>11879000000</v>
      </c>
      <c r="AB437" s="17">
        <v>0.48</v>
      </c>
      <c r="AC437" s="17">
        <v>585.71428571428601</v>
      </c>
      <c r="AD437" s="17">
        <v>0.471082311511556</v>
      </c>
      <c r="AE437" s="17">
        <v>6.1646603669916402</v>
      </c>
      <c r="AF437" s="17">
        <v>2521771000000</v>
      </c>
      <c r="AG437" s="17">
        <v>343757000000</v>
      </c>
      <c r="AH437" s="17">
        <v>197871000000</v>
      </c>
      <c r="AI437" s="17">
        <v>43100</v>
      </c>
      <c r="AJ437" s="17">
        <v>2521771000000</v>
      </c>
      <c r="AK437" s="17">
        <v>962964000000</v>
      </c>
      <c r="AL437" s="17">
        <v>1417202000000</v>
      </c>
      <c r="AM437" s="17">
        <v>190250000000</v>
      </c>
      <c r="AN437" s="17">
        <v>197871000000</v>
      </c>
      <c r="AO437" s="17">
        <v>174418000000</v>
      </c>
      <c r="AP437" s="17">
        <v>38.186020855977802</v>
      </c>
      <c r="AQ437" s="17">
        <v>67.948252966055705</v>
      </c>
      <c r="AR437" s="17">
        <v>7.8465094570442799</v>
      </c>
      <c r="AS437" s="17">
        <v>6.98141709742315</v>
      </c>
      <c r="AT437" s="17">
        <v>11879000000</v>
      </c>
      <c r="AU437" s="17">
        <v>10798000000</v>
      </c>
      <c r="AV437" s="17">
        <v>0.471082311511556</v>
      </c>
      <c r="AW437" s="17">
        <v>6.1646603669916402</v>
      </c>
      <c r="AX437" s="17">
        <v>5.8297874261906903</v>
      </c>
      <c r="AY437" s="17">
        <v>7.1066541633973204</v>
      </c>
      <c r="AZ437" s="17">
        <v>1.3627121171709899</v>
      </c>
      <c r="BA437" s="17">
        <v>1.1173680620548501</v>
      </c>
      <c r="BB437" s="17">
        <v>0.50804238511444899</v>
      </c>
      <c r="BC437" s="17">
        <v>1.2606478323630701</v>
      </c>
      <c r="BD437" s="17">
        <v>0.86043209974461099</v>
      </c>
      <c r="BE437" s="17">
        <v>3.23223980245894</v>
      </c>
      <c r="BF437" s="17">
        <v>1.46962748826311</v>
      </c>
      <c r="BG437" s="17">
        <v>3.6467089395360301</v>
      </c>
      <c r="BH437" s="17">
        <v>2.4889944276672198</v>
      </c>
      <c r="BI437" s="17">
        <v>1.9693306604490599</v>
      </c>
      <c r="BJ437" s="17">
        <v>1.6024300337337201</v>
      </c>
      <c r="BK437" s="17">
        <v>52.679205773473399</v>
      </c>
      <c r="BL437" s="17">
        <v>23.9520622218898</v>
      </c>
      <c r="BM437" s="17">
        <v>59.4342444751898</v>
      </c>
      <c r="BN437" s="17">
        <v>14.4770622617885</v>
      </c>
      <c r="BO437" s="17">
        <v>17.324410647086001</v>
      </c>
      <c r="BP437" s="17">
        <v>20.9313962336042</v>
      </c>
      <c r="BQ437" s="17">
        <v>5.5290013530589803</v>
      </c>
      <c r="BR437" s="17">
        <v>425458000000</v>
      </c>
      <c r="BS437" s="17">
        <v>91738000000</v>
      </c>
      <c r="BT437" s="17">
        <v>517196000000</v>
      </c>
      <c r="BU437" s="17">
        <v>34.552582292365202</v>
      </c>
      <c r="BV437" s="17">
        <v>15470000000</v>
      </c>
      <c r="BW437" s="17" t="s">
        <v>281</v>
      </c>
      <c r="BX437" s="17">
        <v>1.5345578053145099</v>
      </c>
      <c r="BY437" s="17">
        <v>8.5045793889017194</v>
      </c>
      <c r="BZ437" s="17">
        <v>0.210565435103402</v>
      </c>
      <c r="CA437" s="17">
        <v>8.6048762501728397</v>
      </c>
      <c r="CB437" s="17">
        <v>0.74238077666281799</v>
      </c>
      <c r="CC437" s="17">
        <v>1.7754324675756901</v>
      </c>
    </row>
    <row r="438" spans="1:81" x14ac:dyDescent="0.3">
      <c r="A438" t="s">
        <v>91</v>
      </c>
      <c r="B438" t="s">
        <v>85</v>
      </c>
      <c r="C438" t="s">
        <v>11</v>
      </c>
      <c r="D438">
        <v>113876</v>
      </c>
      <c r="E438" t="s">
        <v>28</v>
      </c>
      <c r="F438" t="s">
        <v>75</v>
      </c>
      <c r="G438">
        <v>-188.5</v>
      </c>
      <c r="H438">
        <v>472.46</v>
      </c>
      <c r="I438">
        <v>660.96</v>
      </c>
      <c r="J438">
        <v>2871.43</v>
      </c>
      <c r="K438">
        <v>43223.01</v>
      </c>
      <c r="L438">
        <v>1.4</v>
      </c>
      <c r="M438">
        <v>2934.5239225951505</v>
      </c>
      <c r="N438">
        <v>66.430000000000007</v>
      </c>
      <c r="O438">
        <v>2.48</v>
      </c>
      <c r="P438">
        <v>3.44</v>
      </c>
      <c r="Q438">
        <v>0.75</v>
      </c>
      <c r="R438">
        <v>0.79</v>
      </c>
      <c r="S438" t="s">
        <v>125</v>
      </c>
      <c r="T438" t="s">
        <v>185</v>
      </c>
      <c r="U438" s="17">
        <v>2558124000000</v>
      </c>
      <c r="V438" t="s">
        <v>292</v>
      </c>
      <c r="W438" t="s">
        <v>276</v>
      </c>
      <c r="X438" s="17">
        <v>56429000000</v>
      </c>
      <c r="Y438" s="17">
        <v>40906000000</v>
      </c>
      <c r="Z438" s="17">
        <v>39010000000</v>
      </c>
      <c r="AA438" s="17">
        <v>15025000000</v>
      </c>
      <c r="AB438" s="17">
        <v>0.63</v>
      </c>
      <c r="AC438" s="17">
        <v>31.25</v>
      </c>
      <c r="AD438" s="17">
        <v>0.57523499450224702</v>
      </c>
      <c r="AE438" s="17">
        <v>7.6643694812713896</v>
      </c>
      <c r="AF438" s="17">
        <v>2558124000000</v>
      </c>
      <c r="AG438" s="17">
        <v>399107000000</v>
      </c>
      <c r="AH438" s="17">
        <v>194249000000</v>
      </c>
      <c r="AI438" s="17">
        <v>43465</v>
      </c>
      <c r="AJ438" s="17">
        <v>2558124000000</v>
      </c>
      <c r="AK438" s="17">
        <v>981696000000</v>
      </c>
      <c r="AL438" s="17">
        <v>1390260000000</v>
      </c>
      <c r="AM438" s="17">
        <v>186253000000</v>
      </c>
      <c r="AN438" s="17">
        <v>194249000000</v>
      </c>
      <c r="AO438" s="17">
        <v>169892000000</v>
      </c>
      <c r="AP438" s="17">
        <v>38.375622135596203</v>
      </c>
      <c r="AQ438" s="17">
        <v>70.612403435328602</v>
      </c>
      <c r="AR438" s="17">
        <v>7.5934161127451203</v>
      </c>
      <c r="AS438" s="17">
        <v>6.7051153480173999</v>
      </c>
      <c r="AT438" s="17">
        <v>15025000000</v>
      </c>
      <c r="AU438" s="17">
        <v>13727000000</v>
      </c>
      <c r="AV438" s="17">
        <v>0.57523499450224702</v>
      </c>
      <c r="AW438" s="17">
        <v>7.6643694812713896</v>
      </c>
      <c r="AX438" s="17">
        <v>7.6626675904654196</v>
      </c>
      <c r="AY438" s="17">
        <v>9.4050756223646008</v>
      </c>
      <c r="AZ438" s="17">
        <v>1.72164545189827</v>
      </c>
      <c r="BA438" s="17">
        <v>1.1672771878455199</v>
      </c>
      <c r="BB438" s="17">
        <v>0.48315911019090502</v>
      </c>
      <c r="BC438" s="17">
        <v>1.2672015363081399</v>
      </c>
      <c r="BD438" s="17">
        <v>0.89319350560648303</v>
      </c>
      <c r="BE438" s="17">
        <v>3.49359388904668</v>
      </c>
      <c r="BF438" s="17">
        <v>1.44606759420673</v>
      </c>
      <c r="BG438" s="17">
        <v>3.7926617512399901</v>
      </c>
      <c r="BH438" s="17">
        <v>2.6732770976896298</v>
      </c>
      <c r="BI438" s="17">
        <v>2.2791033636110898</v>
      </c>
      <c r="BJ438" s="17">
        <v>1.6448093342349801</v>
      </c>
      <c r="BK438" s="17">
        <v>54.030728880540103</v>
      </c>
      <c r="BL438" s="17">
        <v>22.364387105920699</v>
      </c>
      <c r="BM438" s="17">
        <v>58.656010207517397</v>
      </c>
      <c r="BN438" s="17">
        <v>13.9858410434083</v>
      </c>
      <c r="BO438" s="17">
        <v>17.004384515287999</v>
      </c>
      <c r="BP438" s="17">
        <v>20.020154440332899</v>
      </c>
      <c r="BQ438" s="17">
        <v>5.1986913707101401</v>
      </c>
      <c r="BR438" s="17">
        <v>402619000000</v>
      </c>
      <c r="BS438" s="17">
        <v>138335000000</v>
      </c>
      <c r="BT438" s="17">
        <v>540954000000</v>
      </c>
      <c r="BU438" s="17">
        <v>33.826272690456001</v>
      </c>
      <c r="BV438" s="17">
        <v>13023000000</v>
      </c>
      <c r="BW438" s="17" t="s">
        <v>281</v>
      </c>
      <c r="BX438" s="17">
        <v>1.29709346682417</v>
      </c>
      <c r="BY438" s="17">
        <v>7.2951035475613004</v>
      </c>
      <c r="BZ438" s="17">
        <v>0.19079276257438199</v>
      </c>
      <c r="CA438" s="17">
        <v>7.5739391341620204</v>
      </c>
      <c r="CB438" s="17">
        <v>0.859051766210431</v>
      </c>
      <c r="CC438" s="17">
        <v>1.5049958512361901</v>
      </c>
    </row>
    <row r="439" spans="1:81" x14ac:dyDescent="0.3">
      <c r="A439" t="s">
        <v>91</v>
      </c>
      <c r="B439" t="s">
        <v>85</v>
      </c>
      <c r="C439" t="s">
        <v>11</v>
      </c>
      <c r="D439">
        <v>113876</v>
      </c>
      <c r="E439" t="s">
        <v>28</v>
      </c>
      <c r="F439" t="s">
        <v>76</v>
      </c>
      <c r="G439">
        <v>-185.43</v>
      </c>
      <c r="H439">
        <v>470.25</v>
      </c>
      <c r="I439">
        <v>655.68</v>
      </c>
      <c r="J439">
        <v>2850.9</v>
      </c>
      <c r="K439">
        <v>42691.76</v>
      </c>
      <c r="L439">
        <v>1.64</v>
      </c>
      <c r="M439">
        <v>2851.8152705823036</v>
      </c>
      <c r="N439">
        <v>66.78</v>
      </c>
      <c r="O439">
        <v>1.79</v>
      </c>
      <c r="P439">
        <v>1.43</v>
      </c>
      <c r="Q439">
        <v>0.78</v>
      </c>
      <c r="R439">
        <v>0.76</v>
      </c>
      <c r="S439" t="s">
        <v>125</v>
      </c>
      <c r="T439" t="s">
        <v>185</v>
      </c>
      <c r="U439" s="17">
        <v>2715152000000</v>
      </c>
      <c r="V439" t="s">
        <v>292</v>
      </c>
      <c r="W439" t="s">
        <v>276</v>
      </c>
      <c r="X439" s="17">
        <v>57684000000</v>
      </c>
      <c r="Y439" s="17">
        <v>40705000000</v>
      </c>
      <c r="Z439" s="17">
        <v>37580000000</v>
      </c>
      <c r="AA439" s="17">
        <v>8708000000</v>
      </c>
      <c r="AB439" s="17">
        <v>0.3</v>
      </c>
      <c r="AC439" s="17">
        <v>-52.380952380952401</v>
      </c>
      <c r="AD439" s="17">
        <v>0.32104693449580701</v>
      </c>
      <c r="AE439" s="17">
        <v>4.4177957314849801</v>
      </c>
      <c r="AF439" s="17">
        <v>2715152000000</v>
      </c>
      <c r="AG439" s="17">
        <v>416420000000</v>
      </c>
      <c r="AH439" s="17">
        <v>192668000000</v>
      </c>
      <c r="AI439" s="17">
        <v>43830</v>
      </c>
      <c r="AJ439" s="17">
        <v>2715152000000</v>
      </c>
      <c r="AK439" s="17">
        <v>1036743000000</v>
      </c>
      <c r="AL439" s="17">
        <v>1463774000000</v>
      </c>
      <c r="AM439" s="17">
        <v>183955000000</v>
      </c>
      <c r="AN439" s="17">
        <v>192668000000</v>
      </c>
      <c r="AO439" s="17">
        <v>172505000000</v>
      </c>
      <c r="AP439" s="17">
        <v>38.183608136855703</v>
      </c>
      <c r="AQ439" s="17">
        <v>70.826712320344498</v>
      </c>
      <c r="AR439" s="17">
        <v>7.0960299828517899</v>
      </c>
      <c r="AS439" s="17">
        <v>6.4009537701267103</v>
      </c>
      <c r="AT439" s="17">
        <v>8708000000</v>
      </c>
      <c r="AU439" s="17">
        <v>7383000000</v>
      </c>
      <c r="AV439" s="17">
        <v>0.32104693449580701</v>
      </c>
      <c r="AW439" s="17">
        <v>4.4177957314849801</v>
      </c>
      <c r="AX439" s="17">
        <v>3.6103605068053399</v>
      </c>
      <c r="AY439" s="17">
        <v>8.6443430564462407</v>
      </c>
      <c r="AZ439" s="17">
        <v>0.99946901773733299</v>
      </c>
      <c r="BA439" s="17">
        <v>1.1230743820178299</v>
      </c>
      <c r="BB439" s="17">
        <v>0.44326450315148003</v>
      </c>
      <c r="BC439" s="17">
        <v>1.2546564340637101</v>
      </c>
      <c r="BD439" s="17">
        <v>0.87203986467952799</v>
      </c>
      <c r="BE439" s="17">
        <v>3.49630514679773</v>
      </c>
      <c r="BF439" s="17">
        <v>1.3799513091704101</v>
      </c>
      <c r="BG439" s="17">
        <v>3.9059405308474</v>
      </c>
      <c r="BH439" s="17">
        <v>2.7147956679537399</v>
      </c>
      <c r="BI439" s="17">
        <v>1.5319146738332801</v>
      </c>
      <c r="BJ439" s="17">
        <v>1.5927401750435199</v>
      </c>
      <c r="BK439" s="17">
        <v>52.808404410235099</v>
      </c>
      <c r="BL439" s="17">
        <v>20.842868039664399</v>
      </c>
      <c r="BM439" s="17">
        <v>58.995562027598602</v>
      </c>
      <c r="BN439" s="17">
        <v>14.6984509037877</v>
      </c>
      <c r="BO439" s="17">
        <v>17.590690008833299</v>
      </c>
      <c r="BP439" s="17">
        <v>20.4115509340226</v>
      </c>
      <c r="BQ439" s="17">
        <v>5.0485198078429896</v>
      </c>
      <c r="BR439" s="17">
        <v>379272000000</v>
      </c>
      <c r="BS439" s="17">
        <v>181647000000</v>
      </c>
      <c r="BT439" s="17">
        <v>560919000000</v>
      </c>
      <c r="BU439" s="17">
        <v>31.062533515618998</v>
      </c>
      <c r="BV439" s="17">
        <v>13378000000</v>
      </c>
      <c r="BW439" s="17" t="s">
        <v>281</v>
      </c>
      <c r="BX439" s="17">
        <v>1.2564215746123599</v>
      </c>
      <c r="BY439" s="17">
        <v>7.3814949486032102</v>
      </c>
      <c r="BZ439" s="17">
        <v>0.25579890016217599</v>
      </c>
      <c r="CA439" s="17">
        <v>11.651798926140399</v>
      </c>
      <c r="CB439" s="17">
        <v>0.820083210458597</v>
      </c>
      <c r="CC439" s="17">
        <v>1.58620812312143</v>
      </c>
    </row>
    <row r="440" spans="1:81" x14ac:dyDescent="0.3">
      <c r="A440" t="s">
        <v>91</v>
      </c>
      <c r="B440" t="s">
        <v>85</v>
      </c>
      <c r="C440" t="s">
        <v>11</v>
      </c>
      <c r="D440">
        <v>113876</v>
      </c>
      <c r="E440" t="s">
        <v>28</v>
      </c>
      <c r="F440" t="s">
        <v>9</v>
      </c>
      <c r="G440">
        <v>-164.88</v>
      </c>
      <c r="H440">
        <v>403.46</v>
      </c>
      <c r="I440">
        <v>568.34</v>
      </c>
      <c r="J440">
        <v>2698.75</v>
      </c>
      <c r="K440">
        <v>40244.199999999997</v>
      </c>
      <c r="L440">
        <v>-10.36</v>
      </c>
      <c r="M440">
        <v>2571.1403447560292</v>
      </c>
      <c r="N440">
        <v>67.06</v>
      </c>
      <c r="O440">
        <v>0.85</v>
      </c>
      <c r="P440">
        <v>-1.01</v>
      </c>
      <c r="Q440">
        <v>0.78</v>
      </c>
      <c r="R440">
        <v>0.73</v>
      </c>
      <c r="S440" t="s">
        <v>125</v>
      </c>
      <c r="T440" t="s">
        <v>185</v>
      </c>
      <c r="U440" s="17">
        <v>2984164000000</v>
      </c>
      <c r="V440" t="s">
        <v>292</v>
      </c>
      <c r="W440" t="s">
        <v>276</v>
      </c>
      <c r="X440" s="17">
        <v>52668000000</v>
      </c>
      <c r="Y440" s="17">
        <v>26808000000</v>
      </c>
      <c r="Z440" s="17">
        <v>22955000000</v>
      </c>
      <c r="AA440" s="17">
        <v>6099000000</v>
      </c>
      <c r="AB440" s="17">
        <v>0.19</v>
      </c>
      <c r="AC440" s="17">
        <v>-36.6666666666667</v>
      </c>
      <c r="AD440" s="17">
        <v>0.207665191548071</v>
      </c>
      <c r="AE440" s="17">
        <v>3.0780314275638698</v>
      </c>
      <c r="AF440" s="17">
        <v>2984164000000</v>
      </c>
      <c r="AG440" s="17">
        <v>367418000000</v>
      </c>
      <c r="AH440" s="17">
        <v>204995000000</v>
      </c>
      <c r="AI440" s="17">
        <v>44196</v>
      </c>
      <c r="AJ440" s="17">
        <v>2984164000000</v>
      </c>
      <c r="AK440" s="17">
        <v>1037987000000</v>
      </c>
      <c r="AL440" s="17">
        <v>1672637000000</v>
      </c>
      <c r="AM440" s="17">
        <v>196443000000</v>
      </c>
      <c r="AN440" s="17">
        <v>204995000000</v>
      </c>
      <c r="AO440" s="17">
        <v>184552000000</v>
      </c>
      <c r="AP440" s="17">
        <v>34.783175455504498</v>
      </c>
      <c r="AQ440" s="17">
        <v>62.056919702242602</v>
      </c>
      <c r="AR440" s="17">
        <v>6.8694280877324401</v>
      </c>
      <c r="AS440" s="17">
        <v>6.2270368904495399</v>
      </c>
      <c r="AT440" s="17">
        <v>6099000000</v>
      </c>
      <c r="AU440" s="17">
        <v>5229000000</v>
      </c>
      <c r="AV440" s="17">
        <v>0.207665191548071</v>
      </c>
      <c r="AW440" s="17">
        <v>3.0780314275638698</v>
      </c>
      <c r="AX440" s="17">
        <v>2.3285265409015401</v>
      </c>
      <c r="AY440" s="17">
        <v>4.2029516977944503</v>
      </c>
      <c r="AZ440" s="17">
        <v>0.713518702154054</v>
      </c>
      <c r="BA440" s="17">
        <v>0.93900486186468302</v>
      </c>
      <c r="BB440" s="17">
        <v>0.404298489005049</v>
      </c>
      <c r="BC440" s="17">
        <v>1.05916397991242</v>
      </c>
      <c r="BD440" s="17">
        <v>0.73413169289522195</v>
      </c>
      <c r="BE440" s="17">
        <v>3.2263352628307098</v>
      </c>
      <c r="BF440" s="17">
        <v>1.3891328200323401</v>
      </c>
      <c r="BG440" s="17">
        <v>3.6391910588467198</v>
      </c>
      <c r="BH440" s="17">
        <v>2.5224096962032401</v>
      </c>
      <c r="BI440" s="17">
        <v>1.0268164697173501</v>
      </c>
      <c r="BJ440" s="17">
        <v>1.3444288444288399</v>
      </c>
      <c r="BK440" s="17">
        <v>52.361965519860298</v>
      </c>
      <c r="BL440" s="17">
        <v>22.544998860788301</v>
      </c>
      <c r="BM440" s="17">
        <v>59.062428799270897</v>
      </c>
      <c r="BN440" s="17">
        <v>15.8655191715645</v>
      </c>
      <c r="BO440" s="17">
        <v>18.678631402183001</v>
      </c>
      <c r="BP440" s="17">
        <v>21.506553783002101</v>
      </c>
      <c r="BQ440" s="17">
        <v>5.1132776090682199</v>
      </c>
      <c r="BR440" s="17">
        <v>347523000000</v>
      </c>
      <c r="BS440" s="17">
        <v>175706000000</v>
      </c>
      <c r="BT440" s="17">
        <v>523229000000</v>
      </c>
      <c r="BU440" s="17">
        <v>28.735686108404199</v>
      </c>
      <c r="BV440" s="17">
        <v>19095000000</v>
      </c>
      <c r="BW440" s="17" t="s">
        <v>281</v>
      </c>
      <c r="BX440" s="17">
        <v>1.7816023318044201</v>
      </c>
      <c r="BY440" s="17">
        <v>9.5934526381366805</v>
      </c>
      <c r="BZ440" s="17">
        <v>0.82492090426509501</v>
      </c>
      <c r="CA440" s="17">
        <v>40.893279532489203</v>
      </c>
      <c r="CB440" s="17">
        <v>1.3519464670251999</v>
      </c>
      <c r="CC440" s="17">
        <v>2.2267702211027101</v>
      </c>
    </row>
    <row r="441" spans="1:81" x14ac:dyDescent="0.3">
      <c r="A441" t="s">
        <v>91</v>
      </c>
      <c r="B441" t="s">
        <v>85</v>
      </c>
      <c r="C441" t="s">
        <v>11</v>
      </c>
      <c r="D441">
        <v>113876</v>
      </c>
      <c r="E441" t="s">
        <v>28</v>
      </c>
      <c r="F441" t="s">
        <v>77</v>
      </c>
      <c r="G441">
        <v>-224.61</v>
      </c>
      <c r="H441">
        <v>455.31</v>
      </c>
      <c r="I441">
        <v>679.92</v>
      </c>
      <c r="J441">
        <v>3141.67</v>
      </c>
      <c r="K441">
        <v>46694.71</v>
      </c>
      <c r="L441">
        <v>8.67</v>
      </c>
      <c r="M441">
        <v>2993.861005435811</v>
      </c>
      <c r="N441">
        <v>67.28</v>
      </c>
      <c r="O441">
        <v>2.59</v>
      </c>
      <c r="P441">
        <v>5.16</v>
      </c>
      <c r="Q441">
        <v>0.73</v>
      </c>
      <c r="R441">
        <v>0.74</v>
      </c>
      <c r="S441" t="s">
        <v>125</v>
      </c>
      <c r="T441" t="s">
        <v>185</v>
      </c>
      <c r="U441" s="17">
        <v>2953792000000</v>
      </c>
      <c r="V441" t="s">
        <v>292</v>
      </c>
      <c r="W441" t="s">
        <v>276</v>
      </c>
      <c r="X441" s="17">
        <v>52905000000</v>
      </c>
      <c r="Y441" s="17">
        <v>32158000000</v>
      </c>
      <c r="Z441" s="17">
        <v>28605000000</v>
      </c>
      <c r="AA441" s="17">
        <v>14693000000</v>
      </c>
      <c r="AB441" s="17">
        <v>0.62</v>
      </c>
      <c r="AC441" s="17">
        <v>226.31578947368399</v>
      </c>
      <c r="AD441" s="17">
        <v>0.48774463997089401</v>
      </c>
      <c r="AE441" s="17">
        <v>7.1061779446348803</v>
      </c>
      <c r="AF441" s="17">
        <v>2957939000000</v>
      </c>
      <c r="AG441" s="17">
        <v>353953000000</v>
      </c>
      <c r="AH441" s="17">
        <v>206777000000</v>
      </c>
      <c r="AI441" s="17">
        <v>44561</v>
      </c>
      <c r="AJ441" s="17">
        <v>2957939000000</v>
      </c>
      <c r="AK441" s="17">
        <v>1045814000000</v>
      </c>
      <c r="AL441" s="17">
        <v>1736701000000</v>
      </c>
      <c r="AM441" s="17">
        <v>198250000000</v>
      </c>
      <c r="AN441" s="17">
        <v>206777000000</v>
      </c>
      <c r="AO441" s="17">
        <v>186155000000</v>
      </c>
      <c r="AP441" s="17">
        <v>35.356171983262698</v>
      </c>
      <c r="AQ441" s="17">
        <v>60.218425624215101</v>
      </c>
      <c r="AR441" s="17">
        <v>6.9905768847836303</v>
      </c>
      <c r="AS441" s="17">
        <v>6.3375863075044299</v>
      </c>
      <c r="AT441" s="17">
        <v>14693000000</v>
      </c>
      <c r="AU441" s="17">
        <v>13917000000</v>
      </c>
      <c r="AV441" s="17">
        <v>0.48774463997089401</v>
      </c>
      <c r="AW441" s="17">
        <v>7.1061779446348803</v>
      </c>
      <c r="AX441" s="17">
        <v>7.1910304629150996</v>
      </c>
      <c r="AY441" s="17">
        <v>9.1433077431458294</v>
      </c>
      <c r="AZ441" s="17">
        <v>1.7305210746414601</v>
      </c>
      <c r="BA441" s="17">
        <v>0.87932129369012502</v>
      </c>
      <c r="BB441" s="17">
        <v>0.43476427888782399</v>
      </c>
      <c r="BC441" s="17">
        <v>1.0639558603217301</v>
      </c>
      <c r="BD441" s="17">
        <v>0.69226343986612804</v>
      </c>
      <c r="BE441" s="17">
        <v>3.11983752441146</v>
      </c>
      <c r="BF441" s="17">
        <v>1.54254641765325</v>
      </c>
      <c r="BG441" s="17">
        <v>3.7749221372989399</v>
      </c>
      <c r="BH441" s="17">
        <v>2.4561550732030901</v>
      </c>
      <c r="BI441" s="17">
        <v>2.2267223465031898</v>
      </c>
      <c r="BJ441" s="17">
        <v>1.2099414442057299</v>
      </c>
      <c r="BK441" s="17">
        <v>50.068991588696697</v>
      </c>
      <c r="BL441" s="17">
        <v>24.755694168793099</v>
      </c>
      <c r="BM441" s="17">
        <v>60.582175597769599</v>
      </c>
      <c r="BN441" s="17">
        <v>15.814249227271199</v>
      </c>
      <c r="BO441" s="17">
        <v>18.6447451456166</v>
      </c>
      <c r="BP441" s="17">
        <v>21.208856886204</v>
      </c>
      <c r="BQ441" s="17">
        <v>4.8271226285415096</v>
      </c>
      <c r="BR441" s="17">
        <v>352017000000</v>
      </c>
      <c r="BS441" s="17">
        <v>187928000000</v>
      </c>
      <c r="BT441" s="17">
        <v>539945000000</v>
      </c>
      <c r="BU441" s="17">
        <v>28.339428230264399</v>
      </c>
      <c r="BV441" s="17">
        <v>18797000000</v>
      </c>
      <c r="BW441" s="17" t="s">
        <v>281</v>
      </c>
      <c r="BX441" s="17">
        <v>1.74744627604389</v>
      </c>
      <c r="BY441" s="17">
        <v>9.5139999595084301</v>
      </c>
      <c r="BZ441" s="17">
        <v>-8.4588497893167705E-2</v>
      </c>
      <c r="CA441" s="17">
        <v>-4.4499856142706404</v>
      </c>
      <c r="CB441" s="17">
        <v>1.0613711833586801</v>
      </c>
      <c r="CC441" s="17">
        <v>2.24237500641207</v>
      </c>
    </row>
    <row r="442" spans="1:81" x14ac:dyDescent="0.3">
      <c r="A442" t="s">
        <v>91</v>
      </c>
      <c r="B442" t="s">
        <v>85</v>
      </c>
      <c r="C442" t="s">
        <v>11</v>
      </c>
      <c r="D442">
        <v>113876</v>
      </c>
      <c r="E442" t="s">
        <v>28</v>
      </c>
      <c r="F442" t="s">
        <v>78</v>
      </c>
      <c r="G442">
        <v>-271.61</v>
      </c>
      <c r="H442">
        <v>522.25</v>
      </c>
      <c r="I442">
        <v>793.85</v>
      </c>
      <c r="J442">
        <v>3089.13</v>
      </c>
      <c r="K442">
        <v>0</v>
      </c>
      <c r="L442">
        <v>4.3499999999999996</v>
      </c>
      <c r="M442">
        <v>2808.0390464578963</v>
      </c>
      <c r="N442">
        <v>0</v>
      </c>
      <c r="O442">
        <v>9.07</v>
      </c>
      <c r="P442">
        <v>16.03</v>
      </c>
      <c r="Q442">
        <v>0.81</v>
      </c>
      <c r="R442">
        <v>0.83</v>
      </c>
      <c r="S442" t="s">
        <v>125</v>
      </c>
      <c r="T442" t="s">
        <v>185</v>
      </c>
      <c r="U442" s="17">
        <v>2949286000000</v>
      </c>
      <c r="V442" t="s">
        <v>292</v>
      </c>
      <c r="W442" t="s">
        <v>276</v>
      </c>
      <c r="X442" s="17">
        <v>58643000000</v>
      </c>
      <c r="Y442" s="17">
        <v>43210000000</v>
      </c>
      <c r="Z442" s="17">
        <v>39507000000</v>
      </c>
      <c r="AA442" s="17">
        <v>16249000000</v>
      </c>
      <c r="AB442" s="17">
        <v>0.72</v>
      </c>
      <c r="AC442" s="17">
        <v>16.129032258064498</v>
      </c>
      <c r="AD442" s="17">
        <v>0.538493021529447</v>
      </c>
      <c r="AE442" s="17">
        <v>8.6438552371022404</v>
      </c>
      <c r="AF442" s="17">
        <v>2949286000000</v>
      </c>
      <c r="AG442" s="17">
        <v>334707000000</v>
      </c>
      <c r="AH442" s="17">
        <v>185197000000</v>
      </c>
      <c r="AI442" s="17">
        <v>44926</v>
      </c>
      <c r="AJ442" s="17">
        <v>2949286000000</v>
      </c>
      <c r="AK442" s="17">
        <v>923561000000</v>
      </c>
      <c r="AL442" s="17">
        <v>1600198000000</v>
      </c>
      <c r="AM442" s="17">
        <v>177833000000</v>
      </c>
      <c r="AN442" s="17">
        <v>185197000000</v>
      </c>
      <c r="AO442" s="17">
        <v>173778000000</v>
      </c>
      <c r="AP442" s="17">
        <v>31.3147317689773</v>
      </c>
      <c r="AQ442" s="17">
        <v>57.7154202167482</v>
      </c>
      <c r="AR442" s="17">
        <v>6.2793842306239496</v>
      </c>
      <c r="AS442" s="17">
        <v>5.9151077975960096</v>
      </c>
      <c r="AT442" s="17">
        <v>16249000000</v>
      </c>
      <c r="AU442" s="17">
        <v>15559000000</v>
      </c>
      <c r="AV442" s="17">
        <v>0.538493021529447</v>
      </c>
      <c r="AW442" s="17">
        <v>8.6438552371022404</v>
      </c>
      <c r="AX442" s="17">
        <v>9.0002893756778608</v>
      </c>
      <c r="AY442" s="17">
        <v>10.629970874017401</v>
      </c>
      <c r="AZ442" s="17">
        <v>1.9265229322949999</v>
      </c>
      <c r="BA442" s="17">
        <v>1.0066959514431699</v>
      </c>
      <c r="BB442" s="17">
        <v>0.39005864135648899</v>
      </c>
      <c r="BC442" s="17">
        <v>1.0004656180043401</v>
      </c>
      <c r="BD442" s="17">
        <v>0.86621518842616196</v>
      </c>
      <c r="BE442" s="17">
        <v>3.6015746885547002</v>
      </c>
      <c r="BF442" s="17">
        <v>1.39548125503798</v>
      </c>
      <c r="BG442" s="17">
        <v>3.5792849284912198</v>
      </c>
      <c r="BH442" s="17">
        <v>3.0989880241446701</v>
      </c>
      <c r="BI442" s="17">
        <v>2.02244003810008</v>
      </c>
      <c r="BJ442" s="17">
        <v>1.4419771183385299</v>
      </c>
      <c r="BK442" s="17">
        <v>53.929731744989098</v>
      </c>
      <c r="BL442" s="17">
        <v>20.895840360750601</v>
      </c>
      <c r="BM442" s="17">
        <v>53.595966410424801</v>
      </c>
      <c r="BN442" s="17">
        <v>14.2060448721002</v>
      </c>
      <c r="BO442" s="17">
        <v>16.561115609965199</v>
      </c>
      <c r="BP442" s="17">
        <v>19.342518934883099</v>
      </c>
      <c r="BQ442" s="17">
        <v>4.4979742506424101</v>
      </c>
      <c r="BR442" s="17">
        <v>325681000000</v>
      </c>
      <c r="BS442" s="17">
        <v>149637000000</v>
      </c>
      <c r="BT442" s="17">
        <v>475318000000</v>
      </c>
      <c r="BU442" s="17">
        <v>28.4719759290893</v>
      </c>
      <c r="BV442" s="17">
        <v>19504000000</v>
      </c>
      <c r="BW442" s="17" t="s">
        <v>281</v>
      </c>
      <c r="BX442" s="17">
        <v>2.04146783882201</v>
      </c>
      <c r="BY442" s="17">
        <v>10.5298960723444</v>
      </c>
      <c r="BZ442" s="17">
        <v>0.34356190687197702</v>
      </c>
      <c r="CA442" s="17">
        <v>13.711837171933601</v>
      </c>
      <c r="CB442" s="17">
        <v>1.1981481927294699</v>
      </c>
      <c r="CC442" s="17">
        <v>2.3226789882341699</v>
      </c>
    </row>
    <row r="443" spans="1:81" x14ac:dyDescent="0.3">
      <c r="A443" t="s">
        <v>91</v>
      </c>
      <c r="B443" t="s">
        <v>85</v>
      </c>
      <c r="C443" t="s">
        <v>11</v>
      </c>
      <c r="D443">
        <v>113876</v>
      </c>
      <c r="E443" t="s">
        <v>28</v>
      </c>
      <c r="F443" t="s">
        <v>10</v>
      </c>
      <c r="G443">
        <v>-231.89</v>
      </c>
      <c r="H443">
        <v>490.57</v>
      </c>
      <c r="I443">
        <v>722.46</v>
      </c>
      <c r="J443">
        <v>3340.12</v>
      </c>
      <c r="K443">
        <v>0</v>
      </c>
      <c r="L443">
        <v>0.1</v>
      </c>
      <c r="M443">
        <v>2826.8905075655402</v>
      </c>
      <c r="N443">
        <v>0</v>
      </c>
      <c r="O443">
        <v>7.3</v>
      </c>
      <c r="P443">
        <v>3.18</v>
      </c>
      <c r="Q443">
        <v>0.8</v>
      </c>
      <c r="R443">
        <v>0.78</v>
      </c>
      <c r="S443" t="s">
        <v>125</v>
      </c>
      <c r="T443" t="s">
        <v>185</v>
      </c>
      <c r="U443" s="17">
        <v>3038677000000</v>
      </c>
      <c r="V443" t="s">
        <v>292</v>
      </c>
      <c r="W443" t="s">
        <v>276</v>
      </c>
      <c r="X443" s="17">
        <v>66803000000</v>
      </c>
      <c r="Y443" s="17">
        <v>99172000000</v>
      </c>
      <c r="Z443" s="17">
        <v>95420000000</v>
      </c>
      <c r="AA443" s="17">
        <v>24559000000</v>
      </c>
      <c r="AB443" s="17">
        <v>1.1399999999999999</v>
      </c>
      <c r="AC443" s="17">
        <v>58.3333333333333</v>
      </c>
      <c r="AD443" s="17">
        <v>0.80261133826183795</v>
      </c>
      <c r="AE443" s="17">
        <v>12.792520029820899</v>
      </c>
      <c r="AF443" s="17">
        <v>3038677000000</v>
      </c>
      <c r="AG443" s="17">
        <v>409091000000</v>
      </c>
      <c r="AH443" s="17">
        <v>192610000000</v>
      </c>
      <c r="AI443" s="17">
        <v>45291</v>
      </c>
      <c r="AJ443" s="17">
        <v>3038677000000</v>
      </c>
      <c r="AK443" s="17">
        <v>938535000000</v>
      </c>
      <c r="AL443" s="17">
        <v>1641645000000</v>
      </c>
      <c r="AM443" s="17">
        <v>185329000000</v>
      </c>
      <c r="AN443" s="17">
        <v>192610000000</v>
      </c>
      <c r="AO443" s="17">
        <v>180123000000</v>
      </c>
      <c r="AP443" s="17">
        <v>30.8863034801001</v>
      </c>
      <c r="AQ443" s="17">
        <v>57.170399203238198</v>
      </c>
      <c r="AR443" s="17">
        <v>6.3386138112079697</v>
      </c>
      <c r="AS443" s="17">
        <v>5.95213783668573</v>
      </c>
      <c r="AT443" s="17">
        <v>24559000000</v>
      </c>
      <c r="AU443" s="17">
        <v>23533000000</v>
      </c>
      <c r="AV443" s="17">
        <v>0.80261133826183795</v>
      </c>
      <c r="AW443" s="17">
        <v>12.792520029820899</v>
      </c>
      <c r="AX443" s="17">
        <v>13.526891949035999</v>
      </c>
      <c r="AY443" s="17">
        <v>15.4525067537776</v>
      </c>
      <c r="AZ443" s="17">
        <v>2.8884912869805301</v>
      </c>
      <c r="BA443" s="17">
        <v>1.16984712180548</v>
      </c>
      <c r="BB443" s="17">
        <v>0.38710579835137698</v>
      </c>
      <c r="BC443" s="17">
        <v>1.0527512944105499</v>
      </c>
      <c r="BD443" s="17">
        <v>1.1353360434552</v>
      </c>
      <c r="BE443" s="17">
        <v>4.2101239508430703</v>
      </c>
      <c r="BF443" s="17">
        <v>1.3931422001825999</v>
      </c>
      <c r="BG443" s="17">
        <v>3.7887116669043501</v>
      </c>
      <c r="BH443" s="17">
        <v>4.0859231772345597</v>
      </c>
      <c r="BI443" s="17">
        <v>3.5693608688173399</v>
      </c>
      <c r="BJ443" s="17">
        <v>1.7759973922666501</v>
      </c>
      <c r="BK443" s="17">
        <v>53.4643705285797</v>
      </c>
      <c r="BL443" s="17">
        <v>17.691514943318399</v>
      </c>
      <c r="BM443" s="17">
        <v>48.112855286544303</v>
      </c>
      <c r="BN443" s="17">
        <v>14.8107863821457</v>
      </c>
      <c r="BO443" s="17">
        <v>16.8786602256842</v>
      </c>
      <c r="BP443" s="17">
        <v>20.044631044567801</v>
      </c>
      <c r="BQ443" s="17">
        <v>4.5317827713370002</v>
      </c>
      <c r="BR443" s="17">
        <v>400260000000</v>
      </c>
      <c r="BS443" s="17">
        <v>158560000000</v>
      </c>
      <c r="BT443" s="17">
        <v>558820000000</v>
      </c>
      <c r="BU443" s="17">
        <v>28.108087829012401</v>
      </c>
      <c r="BV443" s="17">
        <v>19273000000</v>
      </c>
      <c r="BW443" s="17" t="s">
        <v>281</v>
      </c>
      <c r="BX443" s="17">
        <v>1.97623959738976</v>
      </c>
      <c r="BY443" s="17">
        <v>10.080179082307801</v>
      </c>
      <c r="BZ443" s="17">
        <v>0.34768884491810198</v>
      </c>
      <c r="CA443" s="17">
        <v>9.9222797927461102</v>
      </c>
      <c r="CB443" s="17">
        <v>1.1355200177187901</v>
      </c>
      <c r="CC443" s="17">
        <v>2.25649035140508</v>
      </c>
    </row>
    <row r="444" spans="1:81" x14ac:dyDescent="0.3">
      <c r="A444" t="s">
        <v>111</v>
      </c>
      <c r="B444" t="s">
        <v>112</v>
      </c>
      <c r="C444" t="s">
        <v>18</v>
      </c>
      <c r="D444">
        <v>4086997</v>
      </c>
      <c r="E444" t="s">
        <v>22</v>
      </c>
      <c r="F444" t="s">
        <v>6</v>
      </c>
      <c r="G444">
        <v>-5.15</v>
      </c>
      <c r="H444">
        <v>18.29</v>
      </c>
      <c r="I444">
        <v>23.44</v>
      </c>
      <c r="J444">
        <v>329.11</v>
      </c>
      <c r="K444">
        <v>364.64</v>
      </c>
      <c r="L444">
        <v>4.3600000000000003</v>
      </c>
      <c r="M444">
        <v>1431.1436310078097</v>
      </c>
      <c r="N444">
        <v>870.45</v>
      </c>
      <c r="O444">
        <v>8.89</v>
      </c>
      <c r="P444">
        <v>9.1199999999999992</v>
      </c>
      <c r="Q444">
        <v>17.5</v>
      </c>
      <c r="R444">
        <v>18.07</v>
      </c>
      <c r="S444" t="s">
        <v>126</v>
      </c>
      <c r="T444" t="s">
        <v>186</v>
      </c>
      <c r="U444" s="17">
        <v>0</v>
      </c>
      <c r="V444" t="s">
        <v>293</v>
      </c>
      <c r="W444" t="s">
        <v>276</v>
      </c>
      <c r="X444" s="17">
        <v>0</v>
      </c>
      <c r="Y444" s="17">
        <v>0</v>
      </c>
      <c r="Z444" s="17">
        <v>0</v>
      </c>
      <c r="AA444" s="17">
        <v>0</v>
      </c>
      <c r="AB444" s="17">
        <v>0</v>
      </c>
      <c r="AC444" s="17">
        <v>0</v>
      </c>
      <c r="AD444" s="17">
        <v>0</v>
      </c>
      <c r="AE444" s="17">
        <v>0</v>
      </c>
      <c r="AF444" s="17">
        <v>0</v>
      </c>
      <c r="AG444" s="17">
        <v>0</v>
      </c>
      <c r="AH444" s="17">
        <v>0</v>
      </c>
      <c r="AI444" s="17" t="s">
        <v>277</v>
      </c>
      <c r="AJ444" s="17">
        <v>0</v>
      </c>
      <c r="AK444" s="17">
        <v>0</v>
      </c>
      <c r="AL444" s="17">
        <v>0</v>
      </c>
      <c r="AM444" s="17">
        <v>0</v>
      </c>
      <c r="AN444" s="17">
        <v>0</v>
      </c>
      <c r="AO444" s="17">
        <v>0</v>
      </c>
      <c r="AP444" s="17">
        <v>0</v>
      </c>
      <c r="AQ444" s="17">
        <v>0</v>
      </c>
      <c r="AR444" s="17">
        <v>0</v>
      </c>
      <c r="AS444" s="17">
        <v>0</v>
      </c>
      <c r="AT444" s="17">
        <v>0</v>
      </c>
      <c r="AU444" s="17">
        <v>0</v>
      </c>
      <c r="AV444" s="17">
        <v>0</v>
      </c>
      <c r="AW444" s="17">
        <v>0</v>
      </c>
      <c r="AX444" s="17">
        <v>0</v>
      </c>
      <c r="AY444" s="17">
        <v>0</v>
      </c>
      <c r="AZ444" s="17">
        <v>0</v>
      </c>
      <c r="BA444" s="17">
        <v>0</v>
      </c>
      <c r="BB444" s="17">
        <v>0</v>
      </c>
      <c r="BC444" s="17">
        <v>0</v>
      </c>
      <c r="BD444" s="17">
        <v>0</v>
      </c>
      <c r="BE444" s="17">
        <v>0</v>
      </c>
      <c r="BF444" s="17">
        <v>0</v>
      </c>
      <c r="BG444" s="17">
        <v>0</v>
      </c>
      <c r="BH444" s="17">
        <v>0</v>
      </c>
      <c r="BI444" s="17">
        <v>0</v>
      </c>
      <c r="BJ444" s="17">
        <v>0</v>
      </c>
      <c r="BK444" s="17">
        <v>0</v>
      </c>
      <c r="BL444" s="17">
        <v>0</v>
      </c>
      <c r="BM444" s="17">
        <v>0</v>
      </c>
      <c r="BN444" s="17">
        <v>0</v>
      </c>
      <c r="BO444" s="17">
        <v>0</v>
      </c>
      <c r="BP444" s="17">
        <v>0</v>
      </c>
      <c r="BQ444" s="17">
        <v>0</v>
      </c>
      <c r="BR444" s="17">
        <v>0</v>
      </c>
      <c r="BS444" s="17">
        <v>0</v>
      </c>
      <c r="BT444" s="17">
        <v>0</v>
      </c>
      <c r="BU444" s="17">
        <v>0</v>
      </c>
      <c r="BV444" s="17">
        <v>0</v>
      </c>
      <c r="BW444" s="17" t="s">
        <v>278</v>
      </c>
      <c r="BX444" s="17">
        <v>0</v>
      </c>
      <c r="BY444" s="17">
        <v>0</v>
      </c>
      <c r="BZ444" s="17">
        <v>0</v>
      </c>
      <c r="CA444" s="17">
        <v>0</v>
      </c>
      <c r="CB444" s="17">
        <v>0</v>
      </c>
      <c r="CC444" s="17">
        <v>0</v>
      </c>
    </row>
    <row r="445" spans="1:81" x14ac:dyDescent="0.3">
      <c r="A445" t="s">
        <v>111</v>
      </c>
      <c r="B445" t="s">
        <v>112</v>
      </c>
      <c r="C445" t="s">
        <v>18</v>
      </c>
      <c r="D445">
        <v>4086997</v>
      </c>
      <c r="E445" t="s">
        <v>22</v>
      </c>
      <c r="F445" t="s">
        <v>50</v>
      </c>
      <c r="G445">
        <v>-2.99</v>
      </c>
      <c r="H445">
        <v>18.09</v>
      </c>
      <c r="I445">
        <v>21.09</v>
      </c>
      <c r="J445">
        <v>290.73</v>
      </c>
      <c r="K445">
        <v>315.89999999999998</v>
      </c>
      <c r="L445">
        <v>1.64</v>
      </c>
      <c r="M445">
        <v>1142.017475024312</v>
      </c>
      <c r="N445">
        <v>888.94</v>
      </c>
      <c r="O445">
        <v>13.92</v>
      </c>
      <c r="P445">
        <v>13.73</v>
      </c>
      <c r="Q445">
        <v>22.74</v>
      </c>
      <c r="R445">
        <v>25.83</v>
      </c>
      <c r="S445" t="s">
        <v>126</v>
      </c>
      <c r="T445" t="s">
        <v>186</v>
      </c>
      <c r="U445" s="17">
        <v>0</v>
      </c>
      <c r="V445" t="s">
        <v>293</v>
      </c>
      <c r="W445" t="s">
        <v>276</v>
      </c>
      <c r="X445" s="17">
        <v>0</v>
      </c>
      <c r="Y445" s="17">
        <v>0</v>
      </c>
      <c r="Z445" s="17">
        <v>0</v>
      </c>
      <c r="AA445" s="17">
        <v>0</v>
      </c>
      <c r="AB445" s="17">
        <v>0</v>
      </c>
      <c r="AC445" s="17">
        <v>0</v>
      </c>
      <c r="AD445" s="17">
        <v>0</v>
      </c>
      <c r="AE445" s="17">
        <v>0</v>
      </c>
      <c r="AF445" s="17">
        <v>0</v>
      </c>
      <c r="AG445" s="17">
        <v>0</v>
      </c>
      <c r="AH445" s="17">
        <v>0</v>
      </c>
      <c r="AI445" s="17" t="s">
        <v>277</v>
      </c>
      <c r="AJ445" s="17">
        <v>0</v>
      </c>
      <c r="AK445" s="17">
        <v>0</v>
      </c>
      <c r="AL445" s="17">
        <v>0</v>
      </c>
      <c r="AM445" s="17">
        <v>0</v>
      </c>
      <c r="AN445" s="17">
        <v>0</v>
      </c>
      <c r="AO445" s="17">
        <v>0</v>
      </c>
      <c r="AP445" s="17">
        <v>0</v>
      </c>
      <c r="AQ445" s="17">
        <v>0</v>
      </c>
      <c r="AR445" s="17">
        <v>0</v>
      </c>
      <c r="AS445" s="17">
        <v>0</v>
      </c>
      <c r="AT445" s="17">
        <v>0</v>
      </c>
      <c r="AU445" s="17">
        <v>0</v>
      </c>
      <c r="AV445" s="17">
        <v>0</v>
      </c>
      <c r="AW445" s="17">
        <v>0</v>
      </c>
      <c r="AX445" s="17">
        <v>0</v>
      </c>
      <c r="AY445" s="17">
        <v>0</v>
      </c>
      <c r="AZ445" s="17">
        <v>0</v>
      </c>
      <c r="BA445" s="17">
        <v>0</v>
      </c>
      <c r="BB445" s="17">
        <v>0</v>
      </c>
      <c r="BC445" s="17">
        <v>0</v>
      </c>
      <c r="BD445" s="17">
        <v>0</v>
      </c>
      <c r="BE445" s="17">
        <v>0</v>
      </c>
      <c r="BF445" s="17">
        <v>0</v>
      </c>
      <c r="BG445" s="17">
        <v>0</v>
      </c>
      <c r="BH445" s="17">
        <v>0</v>
      </c>
      <c r="BI445" s="17">
        <v>0</v>
      </c>
      <c r="BJ445" s="17">
        <v>0</v>
      </c>
      <c r="BK445" s="17">
        <v>0</v>
      </c>
      <c r="BL445" s="17">
        <v>0</v>
      </c>
      <c r="BM445" s="17">
        <v>0</v>
      </c>
      <c r="BN445" s="17">
        <v>0</v>
      </c>
      <c r="BO445" s="17">
        <v>0</v>
      </c>
      <c r="BP445" s="17">
        <v>0</v>
      </c>
      <c r="BQ445" s="17">
        <v>0</v>
      </c>
      <c r="BR445" s="17">
        <v>0</v>
      </c>
      <c r="BS445" s="17">
        <v>0</v>
      </c>
      <c r="BT445" s="17">
        <v>0</v>
      </c>
      <c r="BU445" s="17">
        <v>0</v>
      </c>
      <c r="BV445" s="17">
        <v>0</v>
      </c>
      <c r="BW445" s="17" t="s">
        <v>278</v>
      </c>
      <c r="BX445" s="17">
        <v>0</v>
      </c>
      <c r="BY445" s="17">
        <v>0</v>
      </c>
      <c r="BZ445" s="17">
        <v>0</v>
      </c>
      <c r="CA445" s="17">
        <v>0</v>
      </c>
      <c r="CB445" s="17">
        <v>0</v>
      </c>
      <c r="CC445" s="17">
        <v>0</v>
      </c>
    </row>
    <row r="446" spans="1:81" x14ac:dyDescent="0.3">
      <c r="A446" t="s">
        <v>111</v>
      </c>
      <c r="B446" t="s">
        <v>112</v>
      </c>
      <c r="C446" t="s">
        <v>18</v>
      </c>
      <c r="D446">
        <v>4086997</v>
      </c>
      <c r="E446" t="s">
        <v>22</v>
      </c>
      <c r="F446" t="s">
        <v>51</v>
      </c>
      <c r="G446">
        <v>-2.91</v>
      </c>
      <c r="H446">
        <v>20.02</v>
      </c>
      <c r="I446">
        <v>22.93</v>
      </c>
      <c r="J446">
        <v>293.06</v>
      </c>
      <c r="K446">
        <v>312.07</v>
      </c>
      <c r="L446">
        <v>5.74</v>
      </c>
      <c r="M446">
        <v>959.67296778649393</v>
      </c>
      <c r="N446">
        <v>907.57</v>
      </c>
      <c r="O446">
        <v>11.74</v>
      </c>
      <c r="P446">
        <v>11.49</v>
      </c>
      <c r="Q446">
        <v>25.92</v>
      </c>
      <c r="R446">
        <v>26.2</v>
      </c>
      <c r="S446" t="s">
        <v>126</v>
      </c>
      <c r="T446" t="s">
        <v>186</v>
      </c>
      <c r="U446" s="17">
        <v>0</v>
      </c>
      <c r="V446" t="s">
        <v>293</v>
      </c>
      <c r="W446" t="s">
        <v>276</v>
      </c>
      <c r="X446" s="17">
        <v>0</v>
      </c>
      <c r="Y446" s="17">
        <v>0</v>
      </c>
      <c r="Z446" s="17">
        <v>0</v>
      </c>
      <c r="AA446" s="17">
        <v>0</v>
      </c>
      <c r="AB446" s="17">
        <v>0</v>
      </c>
      <c r="AC446" s="17">
        <v>0</v>
      </c>
      <c r="AD446" s="17">
        <v>0</v>
      </c>
      <c r="AE446" s="17">
        <v>0</v>
      </c>
      <c r="AF446" s="17">
        <v>0</v>
      </c>
      <c r="AG446" s="17">
        <v>0</v>
      </c>
      <c r="AH446" s="17">
        <v>0</v>
      </c>
      <c r="AI446" s="17" t="s">
        <v>277</v>
      </c>
      <c r="AJ446" s="17">
        <v>0</v>
      </c>
      <c r="AK446" s="17">
        <v>0</v>
      </c>
      <c r="AL446" s="17">
        <v>0</v>
      </c>
      <c r="AM446" s="17">
        <v>0</v>
      </c>
      <c r="AN446" s="17">
        <v>0</v>
      </c>
      <c r="AO446" s="17">
        <v>0</v>
      </c>
      <c r="AP446" s="17">
        <v>0</v>
      </c>
      <c r="AQ446" s="17">
        <v>0</v>
      </c>
      <c r="AR446" s="17">
        <v>0</v>
      </c>
      <c r="AS446" s="17">
        <v>0</v>
      </c>
      <c r="AT446" s="17">
        <v>0</v>
      </c>
      <c r="AU446" s="17">
        <v>0</v>
      </c>
      <c r="AV446" s="17">
        <v>0</v>
      </c>
      <c r="AW446" s="17">
        <v>0</v>
      </c>
      <c r="AX446" s="17">
        <v>0</v>
      </c>
      <c r="AY446" s="17">
        <v>0</v>
      </c>
      <c r="AZ446" s="17">
        <v>0</v>
      </c>
      <c r="BA446" s="17">
        <v>0</v>
      </c>
      <c r="BB446" s="17">
        <v>0</v>
      </c>
      <c r="BC446" s="17">
        <v>0</v>
      </c>
      <c r="BD446" s="17">
        <v>0</v>
      </c>
      <c r="BE446" s="17">
        <v>0</v>
      </c>
      <c r="BF446" s="17">
        <v>0</v>
      </c>
      <c r="BG446" s="17">
        <v>0</v>
      </c>
      <c r="BH446" s="17">
        <v>0</v>
      </c>
      <c r="BI446" s="17">
        <v>0</v>
      </c>
      <c r="BJ446" s="17">
        <v>0</v>
      </c>
      <c r="BK446" s="17">
        <v>0</v>
      </c>
      <c r="BL446" s="17">
        <v>0</v>
      </c>
      <c r="BM446" s="17">
        <v>0</v>
      </c>
      <c r="BN446" s="17">
        <v>0</v>
      </c>
      <c r="BO446" s="17">
        <v>0</v>
      </c>
      <c r="BP446" s="17">
        <v>0</v>
      </c>
      <c r="BQ446" s="17">
        <v>0</v>
      </c>
      <c r="BR446" s="17">
        <v>0</v>
      </c>
      <c r="BS446" s="17">
        <v>0</v>
      </c>
      <c r="BT446" s="17">
        <v>0</v>
      </c>
      <c r="BU446" s="17">
        <v>0</v>
      </c>
      <c r="BV446" s="17">
        <v>0</v>
      </c>
      <c r="BW446" s="17" t="s">
        <v>278</v>
      </c>
      <c r="BX446" s="17">
        <v>0</v>
      </c>
      <c r="BY446" s="17">
        <v>0</v>
      </c>
      <c r="BZ446" s="17">
        <v>0</v>
      </c>
      <c r="CA446" s="17">
        <v>0</v>
      </c>
      <c r="CB446" s="17">
        <v>0</v>
      </c>
      <c r="CC446" s="17">
        <v>0</v>
      </c>
    </row>
    <row r="447" spans="1:81" x14ac:dyDescent="0.3">
      <c r="A447" t="s">
        <v>111</v>
      </c>
      <c r="B447" t="s">
        <v>112</v>
      </c>
      <c r="C447" t="s">
        <v>18</v>
      </c>
      <c r="D447">
        <v>4086997</v>
      </c>
      <c r="E447" t="s">
        <v>22</v>
      </c>
      <c r="F447" t="s">
        <v>52</v>
      </c>
      <c r="G447">
        <v>-2.09</v>
      </c>
      <c r="H447">
        <v>22.02</v>
      </c>
      <c r="I447">
        <v>24.11</v>
      </c>
      <c r="J447">
        <v>287.94</v>
      </c>
      <c r="K447">
        <v>299.06</v>
      </c>
      <c r="L447">
        <v>4.95</v>
      </c>
      <c r="M447">
        <v>907.10706367373439</v>
      </c>
      <c r="N447">
        <v>926.35</v>
      </c>
      <c r="O447">
        <v>6.36</v>
      </c>
      <c r="P447">
        <v>7.87</v>
      </c>
      <c r="Q447">
        <v>30.49</v>
      </c>
      <c r="R447">
        <v>31.38</v>
      </c>
      <c r="S447" t="s">
        <v>126</v>
      </c>
      <c r="T447" t="s">
        <v>186</v>
      </c>
      <c r="U447" s="17">
        <v>0</v>
      </c>
      <c r="V447" t="s">
        <v>293</v>
      </c>
      <c r="W447" t="s">
        <v>276</v>
      </c>
      <c r="X447" s="17">
        <v>0</v>
      </c>
      <c r="Y447" s="17">
        <v>0</v>
      </c>
      <c r="Z447" s="17">
        <v>0</v>
      </c>
      <c r="AA447" s="17">
        <v>0</v>
      </c>
      <c r="AB447" s="17">
        <v>0</v>
      </c>
      <c r="AC447" s="17">
        <v>0</v>
      </c>
      <c r="AD447" s="17">
        <v>0</v>
      </c>
      <c r="AE447" s="17">
        <v>0</v>
      </c>
      <c r="AF447" s="17">
        <v>0</v>
      </c>
      <c r="AG447" s="17">
        <v>0</v>
      </c>
      <c r="AH447" s="17">
        <v>0</v>
      </c>
      <c r="AI447" s="17" t="s">
        <v>277</v>
      </c>
      <c r="AJ447" s="17">
        <v>0</v>
      </c>
      <c r="AK447" s="17">
        <v>0</v>
      </c>
      <c r="AL447" s="17">
        <v>0</v>
      </c>
      <c r="AM447" s="17">
        <v>0</v>
      </c>
      <c r="AN447" s="17">
        <v>0</v>
      </c>
      <c r="AO447" s="17">
        <v>0</v>
      </c>
      <c r="AP447" s="17">
        <v>0</v>
      </c>
      <c r="AQ447" s="17">
        <v>0</v>
      </c>
      <c r="AR447" s="17">
        <v>0</v>
      </c>
      <c r="AS447" s="17">
        <v>0</v>
      </c>
      <c r="AT447" s="17">
        <v>0</v>
      </c>
      <c r="AU447" s="17">
        <v>0</v>
      </c>
      <c r="AV447" s="17">
        <v>0</v>
      </c>
      <c r="AW447" s="17">
        <v>0</v>
      </c>
      <c r="AX447" s="17">
        <v>0</v>
      </c>
      <c r="AY447" s="17">
        <v>0</v>
      </c>
      <c r="AZ447" s="17">
        <v>0</v>
      </c>
      <c r="BA447" s="17">
        <v>0</v>
      </c>
      <c r="BB447" s="17">
        <v>0</v>
      </c>
      <c r="BC447" s="17">
        <v>0</v>
      </c>
      <c r="BD447" s="17">
        <v>0</v>
      </c>
      <c r="BE447" s="17">
        <v>0</v>
      </c>
      <c r="BF447" s="17">
        <v>0</v>
      </c>
      <c r="BG447" s="17">
        <v>0</v>
      </c>
      <c r="BH447" s="17">
        <v>0</v>
      </c>
      <c r="BI447" s="17">
        <v>0</v>
      </c>
      <c r="BJ447" s="17">
        <v>0</v>
      </c>
      <c r="BK447" s="17">
        <v>0</v>
      </c>
      <c r="BL447" s="17">
        <v>0</v>
      </c>
      <c r="BM447" s="17">
        <v>0</v>
      </c>
      <c r="BN447" s="17">
        <v>0</v>
      </c>
      <c r="BO447" s="17">
        <v>0</v>
      </c>
      <c r="BP447" s="17">
        <v>0</v>
      </c>
      <c r="BQ447" s="17">
        <v>0</v>
      </c>
      <c r="BR447" s="17">
        <v>0</v>
      </c>
      <c r="BS447" s="17">
        <v>0</v>
      </c>
      <c r="BT447" s="17">
        <v>0</v>
      </c>
      <c r="BU447" s="17">
        <v>0</v>
      </c>
      <c r="BV447" s="17">
        <v>0</v>
      </c>
      <c r="BW447" s="17" t="s">
        <v>278</v>
      </c>
      <c r="BX447" s="17">
        <v>0</v>
      </c>
      <c r="BY447" s="17">
        <v>0</v>
      </c>
      <c r="BZ447" s="17">
        <v>0</v>
      </c>
      <c r="CA447" s="17">
        <v>0</v>
      </c>
      <c r="CB447" s="17">
        <v>0</v>
      </c>
      <c r="CC447" s="17">
        <v>0</v>
      </c>
    </row>
    <row r="448" spans="1:81" x14ac:dyDescent="0.3">
      <c r="A448" t="s">
        <v>111</v>
      </c>
      <c r="B448" t="s">
        <v>112</v>
      </c>
      <c r="C448" t="s">
        <v>18</v>
      </c>
      <c r="D448">
        <v>4086997</v>
      </c>
      <c r="E448" t="s">
        <v>22</v>
      </c>
      <c r="F448" t="s">
        <v>53</v>
      </c>
      <c r="G448">
        <v>-4.1500000000000004</v>
      </c>
      <c r="H448">
        <v>25.52</v>
      </c>
      <c r="I448">
        <v>29.67</v>
      </c>
      <c r="J448">
        <v>328.8</v>
      </c>
      <c r="K448">
        <v>334.14</v>
      </c>
      <c r="L448">
        <v>7.03</v>
      </c>
      <c r="M448">
        <v>962.45412342366069</v>
      </c>
      <c r="N448">
        <v>945.26</v>
      </c>
      <c r="O448">
        <v>10.23</v>
      </c>
      <c r="P448">
        <v>9.9499999999999993</v>
      </c>
      <c r="Q448">
        <v>31.37</v>
      </c>
      <c r="R448">
        <v>31.38</v>
      </c>
      <c r="S448" t="s">
        <v>126</v>
      </c>
      <c r="T448" t="s">
        <v>186</v>
      </c>
      <c r="U448" s="17">
        <v>0</v>
      </c>
      <c r="V448" t="s">
        <v>293</v>
      </c>
      <c r="W448" t="s">
        <v>276</v>
      </c>
      <c r="X448" s="17">
        <v>0</v>
      </c>
      <c r="Y448" s="17">
        <v>0</v>
      </c>
      <c r="Z448" s="17">
        <v>0</v>
      </c>
      <c r="AA448" s="17">
        <v>0</v>
      </c>
      <c r="AB448" s="17">
        <v>0</v>
      </c>
      <c r="AC448" s="17">
        <v>0</v>
      </c>
      <c r="AD448" s="17">
        <v>0</v>
      </c>
      <c r="AE448" s="17">
        <v>0</v>
      </c>
      <c r="AF448" s="17">
        <v>0</v>
      </c>
      <c r="AG448" s="17">
        <v>0</v>
      </c>
      <c r="AH448" s="17">
        <v>0</v>
      </c>
      <c r="AI448" s="17" t="s">
        <v>277</v>
      </c>
      <c r="AJ448" s="17">
        <v>0</v>
      </c>
      <c r="AK448" s="17">
        <v>0</v>
      </c>
      <c r="AL448" s="17">
        <v>0</v>
      </c>
      <c r="AM448" s="17">
        <v>0</v>
      </c>
      <c r="AN448" s="17">
        <v>0</v>
      </c>
      <c r="AO448" s="17">
        <v>0</v>
      </c>
      <c r="AP448" s="17">
        <v>0</v>
      </c>
      <c r="AQ448" s="17">
        <v>0</v>
      </c>
      <c r="AR448" s="17">
        <v>0</v>
      </c>
      <c r="AS448" s="17">
        <v>0</v>
      </c>
      <c r="AT448" s="17">
        <v>0</v>
      </c>
      <c r="AU448" s="17">
        <v>0</v>
      </c>
      <c r="AV448" s="17">
        <v>0</v>
      </c>
      <c r="AW448" s="17">
        <v>0</v>
      </c>
      <c r="AX448" s="17">
        <v>0</v>
      </c>
      <c r="AY448" s="17">
        <v>0</v>
      </c>
      <c r="AZ448" s="17">
        <v>0</v>
      </c>
      <c r="BA448" s="17">
        <v>0</v>
      </c>
      <c r="BB448" s="17">
        <v>0</v>
      </c>
      <c r="BC448" s="17">
        <v>0</v>
      </c>
      <c r="BD448" s="17">
        <v>0</v>
      </c>
      <c r="BE448" s="17">
        <v>0</v>
      </c>
      <c r="BF448" s="17">
        <v>0</v>
      </c>
      <c r="BG448" s="17">
        <v>0</v>
      </c>
      <c r="BH448" s="17">
        <v>0</v>
      </c>
      <c r="BI448" s="17">
        <v>0</v>
      </c>
      <c r="BJ448" s="17">
        <v>0</v>
      </c>
      <c r="BK448" s="17">
        <v>0</v>
      </c>
      <c r="BL448" s="17">
        <v>0</v>
      </c>
      <c r="BM448" s="17">
        <v>0</v>
      </c>
      <c r="BN448" s="17">
        <v>0</v>
      </c>
      <c r="BO448" s="17">
        <v>0</v>
      </c>
      <c r="BP448" s="17">
        <v>0</v>
      </c>
      <c r="BQ448" s="17">
        <v>0</v>
      </c>
      <c r="BR448" s="17">
        <v>0</v>
      </c>
      <c r="BS448" s="17">
        <v>0</v>
      </c>
      <c r="BT448" s="17">
        <v>0</v>
      </c>
      <c r="BU448" s="17">
        <v>0</v>
      </c>
      <c r="BV448" s="17">
        <v>0</v>
      </c>
      <c r="BW448" s="17" t="s">
        <v>278</v>
      </c>
      <c r="BX448" s="17">
        <v>0</v>
      </c>
      <c r="BY448" s="17">
        <v>0</v>
      </c>
      <c r="BZ448" s="17">
        <v>0</v>
      </c>
      <c r="CA448" s="17">
        <v>0</v>
      </c>
      <c r="CB448" s="17">
        <v>0</v>
      </c>
      <c r="CC448" s="17">
        <v>0</v>
      </c>
    </row>
    <row r="449" spans="1:81" x14ac:dyDescent="0.3">
      <c r="A449" t="s">
        <v>111</v>
      </c>
      <c r="B449" t="s">
        <v>112</v>
      </c>
      <c r="C449" t="s">
        <v>18</v>
      </c>
      <c r="D449">
        <v>4086997</v>
      </c>
      <c r="E449" t="s">
        <v>22</v>
      </c>
      <c r="F449" t="s">
        <v>54</v>
      </c>
      <c r="G449">
        <v>-6.72</v>
      </c>
      <c r="H449">
        <v>31.24</v>
      </c>
      <c r="I449">
        <v>37.96</v>
      </c>
      <c r="J449">
        <v>373.13</v>
      </c>
      <c r="K449">
        <v>371.81</v>
      </c>
      <c r="L449">
        <v>7.81</v>
      </c>
      <c r="M449">
        <v>1006.5671760654866</v>
      </c>
      <c r="N449">
        <v>964.28</v>
      </c>
      <c r="O449">
        <v>10.210000000000001</v>
      </c>
      <c r="P449">
        <v>9.65</v>
      </c>
      <c r="Q449">
        <v>32.43</v>
      </c>
      <c r="R449">
        <v>35.18</v>
      </c>
      <c r="S449" t="s">
        <v>126</v>
      </c>
      <c r="T449" t="s">
        <v>186</v>
      </c>
      <c r="U449" s="17">
        <v>0</v>
      </c>
      <c r="V449" t="s">
        <v>293</v>
      </c>
      <c r="W449" t="s">
        <v>276</v>
      </c>
      <c r="X449" s="17">
        <v>0</v>
      </c>
      <c r="Y449" s="17">
        <v>0</v>
      </c>
      <c r="Z449" s="17">
        <v>0</v>
      </c>
      <c r="AA449" s="17">
        <v>0</v>
      </c>
      <c r="AB449" s="17">
        <v>0</v>
      </c>
      <c r="AC449" s="17">
        <v>0</v>
      </c>
      <c r="AD449" s="17">
        <v>0</v>
      </c>
      <c r="AE449" s="17">
        <v>0</v>
      </c>
      <c r="AF449" s="17">
        <v>0</v>
      </c>
      <c r="AG449" s="17">
        <v>0</v>
      </c>
      <c r="AH449" s="17">
        <v>0</v>
      </c>
      <c r="AI449" s="17" t="s">
        <v>277</v>
      </c>
      <c r="AJ449" s="17">
        <v>0</v>
      </c>
      <c r="AK449" s="17">
        <v>0</v>
      </c>
      <c r="AL449" s="17">
        <v>0</v>
      </c>
      <c r="AM449" s="17">
        <v>0</v>
      </c>
      <c r="AN449" s="17">
        <v>0</v>
      </c>
      <c r="AO449" s="17">
        <v>0</v>
      </c>
      <c r="AP449" s="17">
        <v>0</v>
      </c>
      <c r="AQ449" s="17">
        <v>0</v>
      </c>
      <c r="AR449" s="17">
        <v>0</v>
      </c>
      <c r="AS449" s="17">
        <v>0</v>
      </c>
      <c r="AT449" s="17">
        <v>0</v>
      </c>
      <c r="AU449" s="17">
        <v>0</v>
      </c>
      <c r="AV449" s="17">
        <v>0</v>
      </c>
      <c r="AW449" s="17">
        <v>0</v>
      </c>
      <c r="AX449" s="17">
        <v>0</v>
      </c>
      <c r="AY449" s="17">
        <v>0</v>
      </c>
      <c r="AZ449" s="17">
        <v>0</v>
      </c>
      <c r="BA449" s="17">
        <v>0</v>
      </c>
      <c r="BB449" s="17">
        <v>0</v>
      </c>
      <c r="BC449" s="17">
        <v>0</v>
      </c>
      <c r="BD449" s="17">
        <v>0</v>
      </c>
      <c r="BE449" s="17">
        <v>0</v>
      </c>
      <c r="BF449" s="17">
        <v>0</v>
      </c>
      <c r="BG449" s="17">
        <v>0</v>
      </c>
      <c r="BH449" s="17">
        <v>0</v>
      </c>
      <c r="BI449" s="17">
        <v>0</v>
      </c>
      <c r="BJ449" s="17">
        <v>0</v>
      </c>
      <c r="BK449" s="17">
        <v>0</v>
      </c>
      <c r="BL449" s="17">
        <v>0</v>
      </c>
      <c r="BM449" s="17">
        <v>0</v>
      </c>
      <c r="BN449" s="17">
        <v>0</v>
      </c>
      <c r="BO449" s="17">
        <v>0</v>
      </c>
      <c r="BP449" s="17">
        <v>0</v>
      </c>
      <c r="BQ449" s="17">
        <v>0</v>
      </c>
      <c r="BR449" s="17">
        <v>0</v>
      </c>
      <c r="BS449" s="17">
        <v>0</v>
      </c>
      <c r="BT449" s="17">
        <v>0</v>
      </c>
      <c r="BU449" s="17">
        <v>0</v>
      </c>
      <c r="BV449" s="17">
        <v>0</v>
      </c>
      <c r="BW449" s="17" t="s">
        <v>278</v>
      </c>
      <c r="BX449" s="17">
        <v>0</v>
      </c>
      <c r="BY449" s="17">
        <v>0</v>
      </c>
      <c r="BZ449" s="17">
        <v>0</v>
      </c>
      <c r="CA449" s="17">
        <v>0</v>
      </c>
      <c r="CB449" s="17">
        <v>0</v>
      </c>
      <c r="CC449" s="17">
        <v>0</v>
      </c>
    </row>
    <row r="450" spans="1:81" x14ac:dyDescent="0.3">
      <c r="A450" t="s">
        <v>111</v>
      </c>
      <c r="B450" t="s">
        <v>112</v>
      </c>
      <c r="C450" t="s">
        <v>18</v>
      </c>
      <c r="D450">
        <v>4086997</v>
      </c>
      <c r="E450" t="s">
        <v>22</v>
      </c>
      <c r="F450" t="s">
        <v>55</v>
      </c>
      <c r="G450">
        <v>-10.050000000000001</v>
      </c>
      <c r="H450">
        <v>33.74</v>
      </c>
      <c r="I450">
        <v>43.79</v>
      </c>
      <c r="J450">
        <v>392.08</v>
      </c>
      <c r="K450">
        <v>386.3</v>
      </c>
      <c r="L450">
        <v>6.38</v>
      </c>
      <c r="M450">
        <v>979.39640028607494</v>
      </c>
      <c r="N450">
        <v>983.28</v>
      </c>
      <c r="O450">
        <v>9.02</v>
      </c>
      <c r="P450">
        <v>4.46</v>
      </c>
      <c r="Q450">
        <v>35.43</v>
      </c>
      <c r="R450">
        <v>35.93</v>
      </c>
      <c r="S450" t="s">
        <v>126</v>
      </c>
      <c r="T450" t="s">
        <v>186</v>
      </c>
      <c r="U450" s="17">
        <v>0</v>
      </c>
      <c r="V450" t="s">
        <v>293</v>
      </c>
      <c r="W450" t="s">
        <v>276</v>
      </c>
      <c r="X450" s="17">
        <v>0</v>
      </c>
      <c r="Y450" s="17">
        <v>0</v>
      </c>
      <c r="Z450" s="17">
        <v>0</v>
      </c>
      <c r="AA450" s="17">
        <v>0</v>
      </c>
      <c r="AB450" s="17">
        <v>0</v>
      </c>
      <c r="AC450" s="17">
        <v>0</v>
      </c>
      <c r="AD450" s="17">
        <v>0</v>
      </c>
      <c r="AE450" s="17">
        <v>0</v>
      </c>
      <c r="AF450" s="17">
        <v>0</v>
      </c>
      <c r="AG450" s="17">
        <v>0</v>
      </c>
      <c r="AH450" s="17">
        <v>0</v>
      </c>
      <c r="AI450" s="17" t="s">
        <v>277</v>
      </c>
      <c r="AJ450" s="17">
        <v>0</v>
      </c>
      <c r="AK450" s="17">
        <v>0</v>
      </c>
      <c r="AL450" s="17">
        <v>0</v>
      </c>
      <c r="AM450" s="17">
        <v>0</v>
      </c>
      <c r="AN450" s="17">
        <v>0</v>
      </c>
      <c r="AO450" s="17">
        <v>0</v>
      </c>
      <c r="AP450" s="17">
        <v>0</v>
      </c>
      <c r="AQ450" s="17">
        <v>0</v>
      </c>
      <c r="AR450" s="17">
        <v>0</v>
      </c>
      <c r="AS450" s="17">
        <v>0</v>
      </c>
      <c r="AT450" s="17">
        <v>0</v>
      </c>
      <c r="AU450" s="17">
        <v>0</v>
      </c>
      <c r="AV450" s="17">
        <v>0</v>
      </c>
      <c r="AW450" s="17">
        <v>0</v>
      </c>
      <c r="AX450" s="17">
        <v>0</v>
      </c>
      <c r="AY450" s="17">
        <v>0</v>
      </c>
      <c r="AZ450" s="17">
        <v>0</v>
      </c>
      <c r="BA450" s="17">
        <v>0</v>
      </c>
      <c r="BB450" s="17">
        <v>0</v>
      </c>
      <c r="BC450" s="17">
        <v>0</v>
      </c>
      <c r="BD450" s="17">
        <v>0</v>
      </c>
      <c r="BE450" s="17">
        <v>0</v>
      </c>
      <c r="BF450" s="17">
        <v>0</v>
      </c>
      <c r="BG450" s="17">
        <v>0</v>
      </c>
      <c r="BH450" s="17">
        <v>0</v>
      </c>
      <c r="BI450" s="17">
        <v>0</v>
      </c>
      <c r="BJ450" s="17">
        <v>0</v>
      </c>
      <c r="BK450" s="17">
        <v>0</v>
      </c>
      <c r="BL450" s="17">
        <v>0</v>
      </c>
      <c r="BM450" s="17">
        <v>0</v>
      </c>
      <c r="BN450" s="17">
        <v>0</v>
      </c>
      <c r="BO450" s="17">
        <v>0</v>
      </c>
      <c r="BP450" s="17">
        <v>0</v>
      </c>
      <c r="BQ450" s="17">
        <v>0</v>
      </c>
      <c r="BR450" s="17">
        <v>0</v>
      </c>
      <c r="BS450" s="17">
        <v>0</v>
      </c>
      <c r="BT450" s="17">
        <v>0</v>
      </c>
      <c r="BU450" s="17">
        <v>0</v>
      </c>
      <c r="BV450" s="17">
        <v>0</v>
      </c>
      <c r="BW450" s="17" t="s">
        <v>278</v>
      </c>
      <c r="BX450" s="17">
        <v>0</v>
      </c>
      <c r="BY450" s="17">
        <v>0</v>
      </c>
      <c r="BZ450" s="17">
        <v>0</v>
      </c>
      <c r="CA450" s="17">
        <v>0</v>
      </c>
      <c r="CB450" s="17">
        <v>0</v>
      </c>
      <c r="CC450" s="17">
        <v>0</v>
      </c>
    </row>
    <row r="451" spans="1:81" x14ac:dyDescent="0.3">
      <c r="A451" t="s">
        <v>111</v>
      </c>
      <c r="B451" t="s">
        <v>112</v>
      </c>
      <c r="C451" t="s">
        <v>18</v>
      </c>
      <c r="D451">
        <v>4086997</v>
      </c>
      <c r="E451" t="s">
        <v>22</v>
      </c>
      <c r="F451" t="s">
        <v>56</v>
      </c>
      <c r="G451">
        <v>-10.029999999999999</v>
      </c>
      <c r="H451">
        <v>35.700000000000003</v>
      </c>
      <c r="I451">
        <v>45.73</v>
      </c>
      <c r="J451">
        <v>423.92</v>
      </c>
      <c r="K451">
        <v>411.1</v>
      </c>
      <c r="L451">
        <v>4.0599999999999996</v>
      </c>
      <c r="M451">
        <v>993.06879787669311</v>
      </c>
      <c r="N451">
        <v>1002.34</v>
      </c>
      <c r="O451">
        <v>7.17</v>
      </c>
      <c r="P451">
        <v>4.57</v>
      </c>
      <c r="Q451">
        <v>36.31</v>
      </c>
      <c r="R451">
        <v>39.28</v>
      </c>
      <c r="S451" t="s">
        <v>126</v>
      </c>
      <c r="T451" t="s">
        <v>186</v>
      </c>
      <c r="U451" s="17">
        <v>0</v>
      </c>
      <c r="V451" t="s">
        <v>293</v>
      </c>
      <c r="W451" t="s">
        <v>276</v>
      </c>
      <c r="X451" s="17">
        <v>0</v>
      </c>
      <c r="Y451" s="17">
        <v>0</v>
      </c>
      <c r="Z451" s="17">
        <v>0</v>
      </c>
      <c r="AA451" s="17">
        <v>0</v>
      </c>
      <c r="AB451" s="17">
        <v>0</v>
      </c>
      <c r="AC451" s="17">
        <v>0</v>
      </c>
      <c r="AD451" s="17">
        <v>0</v>
      </c>
      <c r="AE451" s="17">
        <v>0</v>
      </c>
      <c r="AF451" s="17">
        <v>0</v>
      </c>
      <c r="AG451" s="17">
        <v>0</v>
      </c>
      <c r="AH451" s="17">
        <v>0</v>
      </c>
      <c r="AI451" s="17" t="s">
        <v>277</v>
      </c>
      <c r="AJ451" s="17">
        <v>0</v>
      </c>
      <c r="AK451" s="17">
        <v>0</v>
      </c>
      <c r="AL451" s="17">
        <v>0</v>
      </c>
      <c r="AM451" s="17">
        <v>0</v>
      </c>
      <c r="AN451" s="17">
        <v>0</v>
      </c>
      <c r="AO451" s="17">
        <v>0</v>
      </c>
      <c r="AP451" s="17">
        <v>0</v>
      </c>
      <c r="AQ451" s="17">
        <v>0</v>
      </c>
      <c r="AR451" s="17">
        <v>0</v>
      </c>
      <c r="AS451" s="17">
        <v>0</v>
      </c>
      <c r="AT451" s="17">
        <v>0</v>
      </c>
      <c r="AU451" s="17">
        <v>0</v>
      </c>
      <c r="AV451" s="17">
        <v>0</v>
      </c>
      <c r="AW451" s="17">
        <v>0</v>
      </c>
      <c r="AX451" s="17">
        <v>0</v>
      </c>
      <c r="AY451" s="17">
        <v>0</v>
      </c>
      <c r="AZ451" s="17">
        <v>0</v>
      </c>
      <c r="BA451" s="17">
        <v>0</v>
      </c>
      <c r="BB451" s="17">
        <v>0</v>
      </c>
      <c r="BC451" s="17">
        <v>0</v>
      </c>
      <c r="BD451" s="17">
        <v>0</v>
      </c>
      <c r="BE451" s="17">
        <v>0</v>
      </c>
      <c r="BF451" s="17">
        <v>0</v>
      </c>
      <c r="BG451" s="17">
        <v>0</v>
      </c>
      <c r="BH451" s="17">
        <v>0</v>
      </c>
      <c r="BI451" s="17">
        <v>0</v>
      </c>
      <c r="BJ451" s="17">
        <v>0</v>
      </c>
      <c r="BK451" s="17">
        <v>0</v>
      </c>
      <c r="BL451" s="17">
        <v>0</v>
      </c>
      <c r="BM451" s="17">
        <v>0</v>
      </c>
      <c r="BN451" s="17">
        <v>0</v>
      </c>
      <c r="BO451" s="17">
        <v>0</v>
      </c>
      <c r="BP451" s="17">
        <v>0</v>
      </c>
      <c r="BQ451" s="17">
        <v>0</v>
      </c>
      <c r="BR451" s="17">
        <v>0</v>
      </c>
      <c r="BS451" s="17">
        <v>0</v>
      </c>
      <c r="BT451" s="17">
        <v>0</v>
      </c>
      <c r="BU451" s="17">
        <v>0</v>
      </c>
      <c r="BV451" s="17">
        <v>0</v>
      </c>
      <c r="BW451" s="17" t="s">
        <v>278</v>
      </c>
      <c r="BX451" s="17">
        <v>0</v>
      </c>
      <c r="BY451" s="17">
        <v>0</v>
      </c>
      <c r="BZ451" s="17">
        <v>0</v>
      </c>
      <c r="CA451" s="17">
        <v>0</v>
      </c>
      <c r="CB451" s="17">
        <v>0</v>
      </c>
      <c r="CC451" s="17">
        <v>0</v>
      </c>
    </row>
    <row r="452" spans="1:81" x14ac:dyDescent="0.3">
      <c r="A452" t="s">
        <v>111</v>
      </c>
      <c r="B452" t="s">
        <v>112</v>
      </c>
      <c r="C452" t="s">
        <v>18</v>
      </c>
      <c r="D452">
        <v>4086997</v>
      </c>
      <c r="E452" t="s">
        <v>22</v>
      </c>
      <c r="F452" t="s">
        <v>57</v>
      </c>
      <c r="G452">
        <v>-10.75</v>
      </c>
      <c r="H452">
        <v>34.08</v>
      </c>
      <c r="I452">
        <v>44.83</v>
      </c>
      <c r="J452">
        <v>428.08</v>
      </c>
      <c r="K452">
        <v>406.71</v>
      </c>
      <c r="L452">
        <v>6.22</v>
      </c>
      <c r="M452">
        <v>928.63574621079499</v>
      </c>
      <c r="N452">
        <v>1021.43</v>
      </c>
      <c r="O452">
        <v>13.24</v>
      </c>
      <c r="P452">
        <v>5.81</v>
      </c>
      <c r="Q452">
        <v>41.26</v>
      </c>
      <c r="R452">
        <v>42.48</v>
      </c>
      <c r="S452" t="s">
        <v>126</v>
      </c>
      <c r="T452" t="s">
        <v>186</v>
      </c>
      <c r="U452" s="17">
        <v>0</v>
      </c>
      <c r="V452" t="s">
        <v>293</v>
      </c>
      <c r="W452" t="s">
        <v>276</v>
      </c>
      <c r="X452" s="17">
        <v>0</v>
      </c>
      <c r="Y452" s="17">
        <v>0</v>
      </c>
      <c r="Z452" s="17">
        <v>0</v>
      </c>
      <c r="AA452" s="17">
        <v>0</v>
      </c>
      <c r="AB452" s="17">
        <v>0</v>
      </c>
      <c r="AC452" s="17">
        <v>0</v>
      </c>
      <c r="AD452" s="17">
        <v>0</v>
      </c>
      <c r="AE452" s="17">
        <v>0</v>
      </c>
      <c r="AF452" s="17">
        <v>0</v>
      </c>
      <c r="AG452" s="17">
        <v>0</v>
      </c>
      <c r="AH452" s="17">
        <v>0</v>
      </c>
      <c r="AI452" s="17" t="s">
        <v>277</v>
      </c>
      <c r="AJ452" s="17">
        <v>0</v>
      </c>
      <c r="AK452" s="17">
        <v>0</v>
      </c>
      <c r="AL452" s="17">
        <v>0</v>
      </c>
      <c r="AM452" s="17">
        <v>0</v>
      </c>
      <c r="AN452" s="17">
        <v>0</v>
      </c>
      <c r="AO452" s="17">
        <v>0</v>
      </c>
      <c r="AP452" s="17">
        <v>0</v>
      </c>
      <c r="AQ452" s="17">
        <v>0</v>
      </c>
      <c r="AR452" s="17">
        <v>0</v>
      </c>
      <c r="AS452" s="17">
        <v>0</v>
      </c>
      <c r="AT452" s="17">
        <v>0</v>
      </c>
      <c r="AU452" s="17">
        <v>0</v>
      </c>
      <c r="AV452" s="17">
        <v>0</v>
      </c>
      <c r="AW452" s="17">
        <v>0</v>
      </c>
      <c r="AX452" s="17">
        <v>0</v>
      </c>
      <c r="AY452" s="17">
        <v>0</v>
      </c>
      <c r="AZ452" s="17">
        <v>0</v>
      </c>
      <c r="BA452" s="17">
        <v>0</v>
      </c>
      <c r="BB452" s="17">
        <v>0</v>
      </c>
      <c r="BC452" s="17">
        <v>0</v>
      </c>
      <c r="BD452" s="17">
        <v>0</v>
      </c>
      <c r="BE452" s="17">
        <v>0</v>
      </c>
      <c r="BF452" s="17">
        <v>0</v>
      </c>
      <c r="BG452" s="17">
        <v>0</v>
      </c>
      <c r="BH452" s="17">
        <v>0</v>
      </c>
      <c r="BI452" s="17">
        <v>0</v>
      </c>
      <c r="BJ452" s="17">
        <v>0</v>
      </c>
      <c r="BK452" s="17">
        <v>0</v>
      </c>
      <c r="BL452" s="17">
        <v>0</v>
      </c>
      <c r="BM452" s="17">
        <v>0</v>
      </c>
      <c r="BN452" s="17">
        <v>0</v>
      </c>
      <c r="BO452" s="17">
        <v>0</v>
      </c>
      <c r="BP452" s="17">
        <v>0</v>
      </c>
      <c r="BQ452" s="17">
        <v>0</v>
      </c>
      <c r="BR452" s="17">
        <v>0</v>
      </c>
      <c r="BS452" s="17">
        <v>0</v>
      </c>
      <c r="BT452" s="17">
        <v>0</v>
      </c>
      <c r="BU452" s="17">
        <v>0</v>
      </c>
      <c r="BV452" s="17">
        <v>0</v>
      </c>
      <c r="BW452" s="17" t="s">
        <v>278</v>
      </c>
      <c r="BX452" s="17">
        <v>0</v>
      </c>
      <c r="BY452" s="17">
        <v>0</v>
      </c>
      <c r="BZ452" s="17">
        <v>0</v>
      </c>
      <c r="CA452" s="17">
        <v>0</v>
      </c>
      <c r="CB452" s="17">
        <v>0</v>
      </c>
      <c r="CC452" s="17">
        <v>0</v>
      </c>
    </row>
    <row r="453" spans="1:81" x14ac:dyDescent="0.3">
      <c r="A453" t="s">
        <v>111</v>
      </c>
      <c r="B453" t="s">
        <v>112</v>
      </c>
      <c r="C453" t="s">
        <v>18</v>
      </c>
      <c r="D453">
        <v>4086997</v>
      </c>
      <c r="E453" t="s">
        <v>22</v>
      </c>
      <c r="F453" t="s">
        <v>58</v>
      </c>
      <c r="G453">
        <v>-8.68</v>
      </c>
      <c r="H453">
        <v>36.880000000000003</v>
      </c>
      <c r="I453">
        <v>45.56</v>
      </c>
      <c r="J453">
        <v>460.29</v>
      </c>
      <c r="K453">
        <v>428.87</v>
      </c>
      <c r="L453">
        <v>8.83</v>
      </c>
      <c r="M453">
        <v>967.43916516479658</v>
      </c>
      <c r="N453">
        <v>1040.5</v>
      </c>
      <c r="O453">
        <v>4.67</v>
      </c>
      <c r="P453">
        <v>3.52</v>
      </c>
      <c r="Q453">
        <v>43.06</v>
      </c>
      <c r="R453">
        <v>43.49</v>
      </c>
      <c r="S453" t="s">
        <v>126</v>
      </c>
      <c r="T453" t="s">
        <v>186</v>
      </c>
      <c r="U453" s="17">
        <v>0</v>
      </c>
      <c r="V453" t="s">
        <v>293</v>
      </c>
      <c r="W453" t="s">
        <v>276</v>
      </c>
      <c r="X453" s="17">
        <v>0</v>
      </c>
      <c r="Y453" s="17">
        <v>0</v>
      </c>
      <c r="Z453" s="17">
        <v>0</v>
      </c>
      <c r="AA453" s="17">
        <v>0</v>
      </c>
      <c r="AB453" s="17">
        <v>0</v>
      </c>
      <c r="AC453" s="17">
        <v>0</v>
      </c>
      <c r="AD453" s="17">
        <v>0</v>
      </c>
      <c r="AE453" s="17">
        <v>0</v>
      </c>
      <c r="AF453" s="17">
        <v>0</v>
      </c>
      <c r="AG453" s="17">
        <v>0</v>
      </c>
      <c r="AH453" s="17">
        <v>0</v>
      </c>
      <c r="AI453" s="17" t="s">
        <v>277</v>
      </c>
      <c r="AJ453" s="17">
        <v>0</v>
      </c>
      <c r="AK453" s="17">
        <v>0</v>
      </c>
      <c r="AL453" s="17">
        <v>0</v>
      </c>
      <c r="AM453" s="17">
        <v>0</v>
      </c>
      <c r="AN453" s="17">
        <v>0</v>
      </c>
      <c r="AO453" s="17">
        <v>0</v>
      </c>
      <c r="AP453" s="17">
        <v>0</v>
      </c>
      <c r="AQ453" s="17">
        <v>0</v>
      </c>
      <c r="AR453" s="17">
        <v>0</v>
      </c>
      <c r="AS453" s="17">
        <v>0</v>
      </c>
      <c r="AT453" s="17">
        <v>0</v>
      </c>
      <c r="AU453" s="17">
        <v>0</v>
      </c>
      <c r="AV453" s="17">
        <v>0</v>
      </c>
      <c r="AW453" s="17">
        <v>0</v>
      </c>
      <c r="AX453" s="17">
        <v>0</v>
      </c>
      <c r="AY453" s="17">
        <v>0</v>
      </c>
      <c r="AZ453" s="17">
        <v>0</v>
      </c>
      <c r="BA453" s="17">
        <v>0</v>
      </c>
      <c r="BB453" s="17">
        <v>0</v>
      </c>
      <c r="BC453" s="17">
        <v>0</v>
      </c>
      <c r="BD453" s="17">
        <v>0</v>
      </c>
      <c r="BE453" s="17">
        <v>0</v>
      </c>
      <c r="BF453" s="17">
        <v>0</v>
      </c>
      <c r="BG453" s="17">
        <v>0</v>
      </c>
      <c r="BH453" s="17">
        <v>0</v>
      </c>
      <c r="BI453" s="17">
        <v>0</v>
      </c>
      <c r="BJ453" s="17">
        <v>0</v>
      </c>
      <c r="BK453" s="17">
        <v>0</v>
      </c>
      <c r="BL453" s="17">
        <v>0</v>
      </c>
      <c r="BM453" s="17">
        <v>0</v>
      </c>
      <c r="BN453" s="17">
        <v>0</v>
      </c>
      <c r="BO453" s="17">
        <v>0</v>
      </c>
      <c r="BP453" s="17">
        <v>0</v>
      </c>
      <c r="BQ453" s="17">
        <v>0</v>
      </c>
      <c r="BR453" s="17">
        <v>0</v>
      </c>
      <c r="BS453" s="17">
        <v>0</v>
      </c>
      <c r="BT453" s="17">
        <v>0</v>
      </c>
      <c r="BU453" s="17">
        <v>0</v>
      </c>
      <c r="BV453" s="17">
        <v>0</v>
      </c>
      <c r="BW453" s="17" t="s">
        <v>278</v>
      </c>
      <c r="BX453" s="17">
        <v>0</v>
      </c>
      <c r="BY453" s="17">
        <v>0</v>
      </c>
      <c r="BZ453" s="17">
        <v>0</v>
      </c>
      <c r="CA453" s="17">
        <v>0</v>
      </c>
      <c r="CB453" s="17">
        <v>0</v>
      </c>
      <c r="CC453" s="17">
        <v>0</v>
      </c>
    </row>
    <row r="454" spans="1:81" x14ac:dyDescent="0.3">
      <c r="A454" t="s">
        <v>111</v>
      </c>
      <c r="B454" t="s">
        <v>112</v>
      </c>
      <c r="C454" t="s">
        <v>18</v>
      </c>
      <c r="D454">
        <v>4086997</v>
      </c>
      <c r="E454" t="s">
        <v>22</v>
      </c>
      <c r="F454" t="s">
        <v>7</v>
      </c>
      <c r="G454">
        <v>-10.64</v>
      </c>
      <c r="H454">
        <v>43.25</v>
      </c>
      <c r="I454">
        <v>53.89</v>
      </c>
      <c r="J454">
        <v>475.18</v>
      </c>
      <c r="K454">
        <v>442.66</v>
      </c>
      <c r="L454">
        <v>3.99</v>
      </c>
      <c r="M454">
        <v>964.7402950837336</v>
      </c>
      <c r="N454">
        <v>1059.6300000000001</v>
      </c>
      <c r="O454">
        <v>3.98</v>
      </c>
      <c r="P454">
        <v>6.25</v>
      </c>
      <c r="Q454">
        <v>44.94</v>
      </c>
      <c r="R454">
        <v>46.75</v>
      </c>
      <c r="S454" t="s">
        <v>126</v>
      </c>
      <c r="T454" t="s">
        <v>186</v>
      </c>
      <c r="U454" s="17">
        <v>18442265668.799999</v>
      </c>
      <c r="V454" t="s">
        <v>293</v>
      </c>
      <c r="W454" t="s">
        <v>276</v>
      </c>
      <c r="X454" s="17">
        <v>420093894.59513199</v>
      </c>
      <c r="Y454" s="17">
        <v>0</v>
      </c>
      <c r="Z454" s="17">
        <v>0</v>
      </c>
      <c r="AA454" s="17">
        <v>199011771.30372152</v>
      </c>
      <c r="AB454" s="17">
        <v>4.2782185840918655E-2</v>
      </c>
      <c r="AC454" s="17">
        <v>0</v>
      </c>
      <c r="AD454" s="17">
        <v>0</v>
      </c>
      <c r="AE454" s="17">
        <v>0</v>
      </c>
      <c r="AF454" s="17">
        <v>18442265668.799999</v>
      </c>
      <c r="AG454" s="17">
        <v>12238017292.799999</v>
      </c>
      <c r="AH454" s="17">
        <v>1764348864</v>
      </c>
      <c r="AI454" s="17">
        <v>36891</v>
      </c>
      <c r="AJ454" s="17">
        <v>0</v>
      </c>
      <c r="AK454" s="17">
        <v>0</v>
      </c>
      <c r="AL454" s="17">
        <v>0</v>
      </c>
      <c r="AM454" s="17">
        <v>0</v>
      </c>
      <c r="AN454" s="17">
        <v>0</v>
      </c>
      <c r="AO454" s="17">
        <v>0</v>
      </c>
      <c r="AP454" s="17">
        <v>0</v>
      </c>
      <c r="AQ454" s="17">
        <v>0</v>
      </c>
      <c r="AR454" s="17">
        <v>0</v>
      </c>
      <c r="AS454" s="17">
        <v>0</v>
      </c>
      <c r="AT454" s="17">
        <v>0</v>
      </c>
      <c r="AU454" s="17">
        <v>0</v>
      </c>
      <c r="AV454" s="17">
        <v>0</v>
      </c>
      <c r="AW454" s="17">
        <v>0</v>
      </c>
      <c r="AX454" s="17">
        <v>0</v>
      </c>
      <c r="AY454" s="17">
        <v>0</v>
      </c>
      <c r="AZ454" s="17">
        <v>0</v>
      </c>
      <c r="BA454" s="17">
        <v>0</v>
      </c>
      <c r="BB454" s="17">
        <v>0</v>
      </c>
      <c r="BC454" s="17">
        <v>0</v>
      </c>
      <c r="BD454" s="17">
        <v>0</v>
      </c>
      <c r="BE454" s="17">
        <v>0</v>
      </c>
      <c r="BF454" s="17">
        <v>0</v>
      </c>
      <c r="BG454" s="17">
        <v>0</v>
      </c>
      <c r="BH454" s="17">
        <v>0</v>
      </c>
      <c r="BI454" s="17">
        <v>0</v>
      </c>
      <c r="BJ454" s="17">
        <v>0</v>
      </c>
      <c r="BK454" s="17">
        <v>0</v>
      </c>
      <c r="BL454" s="17">
        <v>0</v>
      </c>
      <c r="BM454" s="17">
        <v>0</v>
      </c>
      <c r="BN454" s="17">
        <v>0</v>
      </c>
      <c r="BO454" s="17">
        <v>0</v>
      </c>
      <c r="BP454" s="17">
        <v>0</v>
      </c>
      <c r="BQ454" s="17">
        <v>0</v>
      </c>
      <c r="BR454" s="17">
        <v>0</v>
      </c>
      <c r="BS454" s="17">
        <v>0</v>
      </c>
      <c r="BT454" s="17">
        <v>0</v>
      </c>
      <c r="BU454" s="17">
        <v>0</v>
      </c>
      <c r="BV454" s="17">
        <v>0</v>
      </c>
      <c r="BW454" s="17" t="s">
        <v>278</v>
      </c>
      <c r="BX454" s="17">
        <v>0</v>
      </c>
      <c r="BY454" s="17">
        <v>0</v>
      </c>
      <c r="BZ454" s="17">
        <v>0</v>
      </c>
      <c r="CA454" s="17">
        <v>0</v>
      </c>
      <c r="CB454" s="17">
        <v>0</v>
      </c>
      <c r="CC454" s="17">
        <v>0</v>
      </c>
    </row>
    <row r="455" spans="1:81" x14ac:dyDescent="0.3">
      <c r="A455" t="s">
        <v>111</v>
      </c>
      <c r="B455" t="s">
        <v>112</v>
      </c>
      <c r="C455" t="s">
        <v>18</v>
      </c>
      <c r="D455">
        <v>4086997</v>
      </c>
      <c r="E455" t="s">
        <v>22</v>
      </c>
      <c r="F455" t="s">
        <v>59</v>
      </c>
      <c r="G455">
        <v>-6.42</v>
      </c>
      <c r="H455">
        <v>44.79</v>
      </c>
      <c r="I455">
        <v>51.21</v>
      </c>
      <c r="J455">
        <v>489.23</v>
      </c>
      <c r="K455">
        <v>444.49</v>
      </c>
      <c r="L455">
        <v>4.68</v>
      </c>
      <c r="M455">
        <v>961.33173010001815</v>
      </c>
      <c r="N455">
        <v>1078.97</v>
      </c>
      <c r="O455">
        <v>3.71</v>
      </c>
      <c r="P455">
        <v>5.16</v>
      </c>
      <c r="Q455">
        <v>47.19</v>
      </c>
      <c r="R455">
        <v>48.18</v>
      </c>
      <c r="S455" t="s">
        <v>126</v>
      </c>
      <c r="T455" t="s">
        <v>186</v>
      </c>
      <c r="U455" s="17">
        <v>0</v>
      </c>
      <c r="V455" t="s">
        <v>293</v>
      </c>
      <c r="W455" t="s">
        <v>276</v>
      </c>
      <c r="X455" s="17">
        <v>0</v>
      </c>
      <c r="Y455" s="17">
        <v>0</v>
      </c>
      <c r="Z455" s="17">
        <v>0</v>
      </c>
      <c r="AA455" s="17">
        <v>0</v>
      </c>
      <c r="AB455" s="17">
        <v>0</v>
      </c>
      <c r="AC455" s="17">
        <v>0</v>
      </c>
      <c r="AD455" s="17">
        <v>0</v>
      </c>
      <c r="AE455" s="17">
        <v>0</v>
      </c>
      <c r="AF455" s="17">
        <v>0</v>
      </c>
      <c r="AG455" s="17">
        <v>0</v>
      </c>
      <c r="AH455" s="17">
        <v>0</v>
      </c>
      <c r="AI455" s="17" t="s">
        <v>277</v>
      </c>
      <c r="AJ455" s="17">
        <v>0</v>
      </c>
      <c r="AK455" s="17">
        <v>0</v>
      </c>
      <c r="AL455" s="17">
        <v>0</v>
      </c>
      <c r="AM455" s="17">
        <v>0</v>
      </c>
      <c r="AN455" s="17">
        <v>0</v>
      </c>
      <c r="AO455" s="17">
        <v>0</v>
      </c>
      <c r="AP455" s="17">
        <v>0</v>
      </c>
      <c r="AQ455" s="17">
        <v>0</v>
      </c>
      <c r="AR455" s="17">
        <v>0</v>
      </c>
      <c r="AS455" s="17">
        <v>0</v>
      </c>
      <c r="AT455" s="17">
        <v>0</v>
      </c>
      <c r="AU455" s="17">
        <v>0</v>
      </c>
      <c r="AV455" s="17">
        <v>0</v>
      </c>
      <c r="AW455" s="17">
        <v>0</v>
      </c>
      <c r="AX455" s="17">
        <v>0</v>
      </c>
      <c r="AY455" s="17">
        <v>0</v>
      </c>
      <c r="AZ455" s="17">
        <v>0</v>
      </c>
      <c r="BA455" s="17">
        <v>0</v>
      </c>
      <c r="BB455" s="17">
        <v>0</v>
      </c>
      <c r="BC455" s="17">
        <v>0</v>
      </c>
      <c r="BD455" s="17">
        <v>0</v>
      </c>
      <c r="BE455" s="17">
        <v>0</v>
      </c>
      <c r="BF455" s="17">
        <v>0</v>
      </c>
      <c r="BG455" s="17">
        <v>0</v>
      </c>
      <c r="BH455" s="17">
        <v>0</v>
      </c>
      <c r="BI455" s="17">
        <v>0</v>
      </c>
      <c r="BJ455" s="17">
        <v>0</v>
      </c>
      <c r="BK455" s="17">
        <v>0</v>
      </c>
      <c r="BL455" s="17">
        <v>0</v>
      </c>
      <c r="BM455" s="17">
        <v>0</v>
      </c>
      <c r="BN455" s="17">
        <v>0</v>
      </c>
      <c r="BO455" s="17">
        <v>0</v>
      </c>
      <c r="BP455" s="17">
        <v>0</v>
      </c>
      <c r="BQ455" s="17">
        <v>0</v>
      </c>
      <c r="BR455" s="17">
        <v>0</v>
      </c>
      <c r="BS455" s="17">
        <v>0</v>
      </c>
      <c r="BT455" s="17">
        <v>0</v>
      </c>
      <c r="BU455" s="17">
        <v>0</v>
      </c>
      <c r="BV455" s="17">
        <v>0</v>
      </c>
      <c r="BW455" s="17" t="s">
        <v>278</v>
      </c>
      <c r="BX455" s="17">
        <v>0</v>
      </c>
      <c r="BY455" s="17">
        <v>0</v>
      </c>
      <c r="BZ455" s="17">
        <v>0</v>
      </c>
      <c r="CA455" s="17">
        <v>0</v>
      </c>
      <c r="CB455" s="17">
        <v>0</v>
      </c>
      <c r="CC455" s="17">
        <v>0</v>
      </c>
    </row>
    <row r="456" spans="1:81" x14ac:dyDescent="0.3">
      <c r="A456" t="s">
        <v>111</v>
      </c>
      <c r="B456" t="s">
        <v>112</v>
      </c>
      <c r="C456" t="s">
        <v>18</v>
      </c>
      <c r="D456">
        <v>4086997</v>
      </c>
      <c r="E456" t="s">
        <v>22</v>
      </c>
      <c r="F456" t="s">
        <v>60</v>
      </c>
      <c r="G456">
        <v>-3.56</v>
      </c>
      <c r="H456">
        <v>51.14</v>
      </c>
      <c r="I456">
        <v>54.7</v>
      </c>
      <c r="J456">
        <v>511.22</v>
      </c>
      <c r="K456">
        <v>456.57</v>
      </c>
      <c r="L456">
        <v>3.79</v>
      </c>
      <c r="M456">
        <v>968.92734251054651</v>
      </c>
      <c r="N456">
        <v>1098.31</v>
      </c>
      <c r="O456">
        <v>4.3899999999999997</v>
      </c>
      <c r="P456">
        <v>2.4700000000000002</v>
      </c>
      <c r="Q456">
        <v>48.61</v>
      </c>
      <c r="R456">
        <v>48.03</v>
      </c>
      <c r="S456" t="s">
        <v>126</v>
      </c>
      <c r="T456" t="s">
        <v>186</v>
      </c>
      <c r="U456" s="17">
        <v>0</v>
      </c>
      <c r="V456" t="s">
        <v>293</v>
      </c>
      <c r="W456" t="s">
        <v>276</v>
      </c>
      <c r="X456" s="17">
        <v>0</v>
      </c>
      <c r="Y456" s="17">
        <v>0</v>
      </c>
      <c r="Z456" s="17">
        <v>0</v>
      </c>
      <c r="AA456" s="17">
        <v>0</v>
      </c>
      <c r="AB456" s="17">
        <v>0</v>
      </c>
      <c r="AC456" s="17">
        <v>0</v>
      </c>
      <c r="AD456" s="17">
        <v>0</v>
      </c>
      <c r="AE456" s="17">
        <v>0</v>
      </c>
      <c r="AF456" s="17">
        <v>0</v>
      </c>
      <c r="AG456" s="17">
        <v>0</v>
      </c>
      <c r="AH456" s="17">
        <v>0</v>
      </c>
      <c r="AI456" s="17" t="s">
        <v>277</v>
      </c>
      <c r="AJ456" s="17">
        <v>0</v>
      </c>
      <c r="AK456" s="17">
        <v>0</v>
      </c>
      <c r="AL456" s="17">
        <v>0</v>
      </c>
      <c r="AM456" s="17">
        <v>0</v>
      </c>
      <c r="AN456" s="17">
        <v>0</v>
      </c>
      <c r="AO456" s="17">
        <v>0</v>
      </c>
      <c r="AP456" s="17">
        <v>0</v>
      </c>
      <c r="AQ456" s="17">
        <v>0</v>
      </c>
      <c r="AR456" s="17">
        <v>0</v>
      </c>
      <c r="AS456" s="17">
        <v>0</v>
      </c>
      <c r="AT456" s="17">
        <v>0</v>
      </c>
      <c r="AU456" s="17">
        <v>0</v>
      </c>
      <c r="AV456" s="17">
        <v>0</v>
      </c>
      <c r="AW456" s="17">
        <v>0</v>
      </c>
      <c r="AX456" s="17">
        <v>0</v>
      </c>
      <c r="AY456" s="17">
        <v>0</v>
      </c>
      <c r="AZ456" s="17">
        <v>0</v>
      </c>
      <c r="BA456" s="17">
        <v>0</v>
      </c>
      <c r="BB456" s="17">
        <v>0</v>
      </c>
      <c r="BC456" s="17">
        <v>0</v>
      </c>
      <c r="BD456" s="17">
        <v>0</v>
      </c>
      <c r="BE456" s="17">
        <v>0</v>
      </c>
      <c r="BF456" s="17">
        <v>0</v>
      </c>
      <c r="BG456" s="17">
        <v>0</v>
      </c>
      <c r="BH456" s="17">
        <v>0</v>
      </c>
      <c r="BI456" s="17">
        <v>0</v>
      </c>
      <c r="BJ456" s="17">
        <v>0</v>
      </c>
      <c r="BK456" s="17">
        <v>0</v>
      </c>
      <c r="BL456" s="17">
        <v>0</v>
      </c>
      <c r="BM456" s="17">
        <v>0</v>
      </c>
      <c r="BN456" s="17">
        <v>0</v>
      </c>
      <c r="BO456" s="17">
        <v>0</v>
      </c>
      <c r="BP456" s="17">
        <v>0</v>
      </c>
      <c r="BQ456" s="17">
        <v>0</v>
      </c>
      <c r="BR456" s="17">
        <v>0</v>
      </c>
      <c r="BS456" s="17">
        <v>0</v>
      </c>
      <c r="BT456" s="17">
        <v>0</v>
      </c>
      <c r="BU456" s="17">
        <v>0</v>
      </c>
      <c r="BV456" s="17">
        <v>0</v>
      </c>
      <c r="BW456" s="17" t="s">
        <v>278</v>
      </c>
      <c r="BX456" s="17">
        <v>0</v>
      </c>
      <c r="BY456" s="17">
        <v>0</v>
      </c>
      <c r="BZ456" s="17">
        <v>0</v>
      </c>
      <c r="CA456" s="17">
        <v>0</v>
      </c>
      <c r="CB456" s="17">
        <v>0</v>
      </c>
      <c r="CC456" s="17">
        <v>0</v>
      </c>
    </row>
    <row r="457" spans="1:81" x14ac:dyDescent="0.3">
      <c r="A457" t="s">
        <v>111</v>
      </c>
      <c r="B457" t="s">
        <v>112</v>
      </c>
      <c r="C457" t="s">
        <v>18</v>
      </c>
      <c r="D457">
        <v>4086997</v>
      </c>
      <c r="E457" t="s">
        <v>22</v>
      </c>
      <c r="F457" t="s">
        <v>61</v>
      </c>
      <c r="G457">
        <v>-7.19</v>
      </c>
      <c r="H457">
        <v>60.89</v>
      </c>
      <c r="I457">
        <v>68.08</v>
      </c>
      <c r="J457">
        <v>596.87</v>
      </c>
      <c r="K457">
        <v>518.79999999999995</v>
      </c>
      <c r="L457">
        <v>7.67</v>
      </c>
      <c r="M457">
        <v>1088.6986977342576</v>
      </c>
      <c r="N457">
        <v>1117.42</v>
      </c>
      <c r="O457">
        <v>3.78</v>
      </c>
      <c r="P457">
        <v>5.32</v>
      </c>
      <c r="Q457">
        <v>46.58</v>
      </c>
      <c r="R457">
        <v>45.6</v>
      </c>
      <c r="S457" t="s">
        <v>126</v>
      </c>
      <c r="T457" t="s">
        <v>186</v>
      </c>
      <c r="U457" s="17">
        <v>0</v>
      </c>
      <c r="V457" t="s">
        <v>293</v>
      </c>
      <c r="W457" t="s">
        <v>276</v>
      </c>
      <c r="X457" s="17">
        <v>174900037.31347945</v>
      </c>
      <c r="Y457" s="17">
        <v>0</v>
      </c>
      <c r="Z457" s="17">
        <v>0</v>
      </c>
      <c r="AA457" s="17">
        <v>-297131972.58653641</v>
      </c>
      <c r="AB457" s="17">
        <v>-9.5715262539806778E-2</v>
      </c>
      <c r="AC457" s="17">
        <v>0</v>
      </c>
      <c r="AD457" s="17">
        <v>0</v>
      </c>
      <c r="AE457" s="17">
        <v>0</v>
      </c>
      <c r="AF457" s="17">
        <v>0</v>
      </c>
      <c r="AG457" s="17">
        <v>0</v>
      </c>
      <c r="AH457" s="17">
        <v>0</v>
      </c>
      <c r="AI457" s="17">
        <v>37986</v>
      </c>
      <c r="AJ457" s="17">
        <v>0</v>
      </c>
      <c r="AK457" s="17">
        <v>0</v>
      </c>
      <c r="AL457" s="17">
        <v>0</v>
      </c>
      <c r="AM457" s="17">
        <v>0</v>
      </c>
      <c r="AN457" s="17">
        <v>0</v>
      </c>
      <c r="AO457" s="17">
        <v>0</v>
      </c>
      <c r="AP457" s="17">
        <v>0</v>
      </c>
      <c r="AQ457" s="17">
        <v>0</v>
      </c>
      <c r="AR457" s="17">
        <v>0</v>
      </c>
      <c r="AS457" s="17">
        <v>0</v>
      </c>
      <c r="AT457" s="17">
        <v>0</v>
      </c>
      <c r="AU457" s="17">
        <v>0</v>
      </c>
      <c r="AV457" s="17">
        <v>0</v>
      </c>
      <c r="AW457" s="17">
        <v>0</v>
      </c>
      <c r="AX457" s="17">
        <v>0</v>
      </c>
      <c r="AY457" s="17">
        <v>0</v>
      </c>
      <c r="AZ457" s="17">
        <v>0</v>
      </c>
      <c r="BA457" s="17">
        <v>0</v>
      </c>
      <c r="BB457" s="17">
        <v>0</v>
      </c>
      <c r="BC457" s="17">
        <v>0</v>
      </c>
      <c r="BD457" s="17">
        <v>0</v>
      </c>
      <c r="BE457" s="17">
        <v>0</v>
      </c>
      <c r="BF457" s="17">
        <v>0</v>
      </c>
      <c r="BG457" s="17">
        <v>0</v>
      </c>
      <c r="BH457" s="17">
        <v>0</v>
      </c>
      <c r="BI457" s="17">
        <v>0</v>
      </c>
      <c r="BJ457" s="17">
        <v>0</v>
      </c>
      <c r="BK457" s="17">
        <v>0</v>
      </c>
      <c r="BL457" s="17">
        <v>0</v>
      </c>
      <c r="BM457" s="17">
        <v>0</v>
      </c>
      <c r="BN457" s="17">
        <v>0</v>
      </c>
      <c r="BO457" s="17">
        <v>0</v>
      </c>
      <c r="BP457" s="17">
        <v>0</v>
      </c>
      <c r="BQ457" s="17">
        <v>0</v>
      </c>
      <c r="BR457" s="17">
        <v>0</v>
      </c>
      <c r="BS457" s="17">
        <v>0</v>
      </c>
      <c r="BT457" s="17">
        <v>0</v>
      </c>
      <c r="BU457" s="17">
        <v>0</v>
      </c>
      <c r="BV457" s="17">
        <v>0</v>
      </c>
      <c r="BW457" s="17" t="s">
        <v>278</v>
      </c>
      <c r="BX457" s="17">
        <v>0</v>
      </c>
      <c r="BY457" s="17">
        <v>0</v>
      </c>
      <c r="BZ457" s="17">
        <v>0</v>
      </c>
      <c r="CA457" s="17">
        <v>0</v>
      </c>
      <c r="CB457" s="17">
        <v>0</v>
      </c>
      <c r="CC457" s="17">
        <v>0</v>
      </c>
    </row>
    <row r="458" spans="1:81" x14ac:dyDescent="0.3">
      <c r="A458" t="s">
        <v>111</v>
      </c>
      <c r="B458" t="s">
        <v>112</v>
      </c>
      <c r="C458" t="s">
        <v>18</v>
      </c>
      <c r="D458">
        <v>4086997</v>
      </c>
      <c r="E458" t="s">
        <v>22</v>
      </c>
      <c r="F458" t="s">
        <v>62</v>
      </c>
      <c r="G458">
        <v>-17.62</v>
      </c>
      <c r="H458">
        <v>77.92</v>
      </c>
      <c r="I458">
        <v>95.54</v>
      </c>
      <c r="J458">
        <v>699.76</v>
      </c>
      <c r="K458">
        <v>594.48</v>
      </c>
      <c r="L458">
        <v>7.88</v>
      </c>
      <c r="M458">
        <v>1208.3948197904895</v>
      </c>
      <c r="N458">
        <v>1136.26</v>
      </c>
      <c r="O458">
        <v>3.78</v>
      </c>
      <c r="P458">
        <v>6.17</v>
      </c>
      <c r="Q458">
        <v>45.32</v>
      </c>
      <c r="R458">
        <v>43.58</v>
      </c>
      <c r="S458" t="s">
        <v>126</v>
      </c>
      <c r="T458" t="s">
        <v>186</v>
      </c>
      <c r="U458" s="17">
        <v>37605058562.403</v>
      </c>
      <c r="V458" t="s">
        <v>293</v>
      </c>
      <c r="W458" t="s">
        <v>276</v>
      </c>
      <c r="X458" s="17">
        <v>570475895.73222506</v>
      </c>
      <c r="Y458" s="17">
        <v>0</v>
      </c>
      <c r="Z458" s="17">
        <v>0</v>
      </c>
      <c r="AA458" s="17">
        <v>81279298.065212518</v>
      </c>
      <c r="AB458" s="17">
        <v>1.9606945168301193E-2</v>
      </c>
      <c r="AC458" s="17" t="s">
        <v>279</v>
      </c>
      <c r="AD458" s="17">
        <v>0</v>
      </c>
      <c r="AE458" s="17">
        <v>0</v>
      </c>
      <c r="AF458" s="17">
        <v>37605058562.403</v>
      </c>
      <c r="AG458" s="17">
        <v>9476022861.2759991</v>
      </c>
      <c r="AH458" s="17">
        <v>2871948704.3559999</v>
      </c>
      <c r="AI458" s="17">
        <v>38352</v>
      </c>
      <c r="AJ458" s="17">
        <v>0</v>
      </c>
      <c r="AK458" s="17">
        <v>0</v>
      </c>
      <c r="AL458" s="17">
        <v>0</v>
      </c>
      <c r="AM458" s="17">
        <v>0</v>
      </c>
      <c r="AN458" s="17">
        <v>0</v>
      </c>
      <c r="AO458" s="17">
        <v>0</v>
      </c>
      <c r="AP458" s="17">
        <v>0</v>
      </c>
      <c r="AQ458" s="17">
        <v>0</v>
      </c>
      <c r="AR458" s="17">
        <v>0</v>
      </c>
      <c r="AS458" s="17">
        <v>0</v>
      </c>
      <c r="AT458" s="17">
        <v>0</v>
      </c>
      <c r="AU458" s="17">
        <v>0</v>
      </c>
      <c r="AV458" s="17">
        <v>0</v>
      </c>
      <c r="AW458" s="17">
        <v>0</v>
      </c>
      <c r="AX458" s="17">
        <v>0</v>
      </c>
      <c r="AY458" s="17">
        <v>0</v>
      </c>
      <c r="AZ458" s="17">
        <v>0</v>
      </c>
      <c r="BA458" s="17">
        <v>0</v>
      </c>
      <c r="BB458" s="17">
        <v>0</v>
      </c>
      <c r="BC458" s="17">
        <v>0</v>
      </c>
      <c r="BD458" s="17">
        <v>0</v>
      </c>
      <c r="BE458" s="17">
        <v>0</v>
      </c>
      <c r="BF458" s="17">
        <v>0</v>
      </c>
      <c r="BG458" s="17">
        <v>0</v>
      </c>
      <c r="BH458" s="17">
        <v>0</v>
      </c>
      <c r="BI458" s="17">
        <v>0</v>
      </c>
      <c r="BJ458" s="17">
        <v>0</v>
      </c>
      <c r="BK458" s="17">
        <v>0</v>
      </c>
      <c r="BL458" s="17">
        <v>0</v>
      </c>
      <c r="BM458" s="17">
        <v>0</v>
      </c>
      <c r="BN458" s="17">
        <v>0</v>
      </c>
      <c r="BO458" s="17">
        <v>0</v>
      </c>
      <c r="BP458" s="17">
        <v>0</v>
      </c>
      <c r="BQ458" s="17">
        <v>0</v>
      </c>
      <c r="BR458" s="17">
        <v>0</v>
      </c>
      <c r="BS458" s="17">
        <v>0</v>
      </c>
      <c r="BT458" s="17">
        <v>0</v>
      </c>
      <c r="BU458" s="17">
        <v>0</v>
      </c>
      <c r="BV458" s="17">
        <v>0</v>
      </c>
      <c r="BW458" s="17" t="s">
        <v>278</v>
      </c>
      <c r="BX458" s="17">
        <v>0</v>
      </c>
      <c r="BY458" s="17">
        <v>0</v>
      </c>
      <c r="BZ458" s="17">
        <v>0</v>
      </c>
      <c r="CA458" s="17">
        <v>0</v>
      </c>
      <c r="CB458" s="17">
        <v>0</v>
      </c>
      <c r="CC458" s="17">
        <v>0</v>
      </c>
    </row>
    <row r="459" spans="1:81" x14ac:dyDescent="0.3">
      <c r="A459" t="s">
        <v>111</v>
      </c>
      <c r="B459" t="s">
        <v>112</v>
      </c>
      <c r="C459" t="s">
        <v>18</v>
      </c>
      <c r="D459">
        <v>4086997</v>
      </c>
      <c r="E459" t="s">
        <v>22</v>
      </c>
      <c r="F459" t="s">
        <v>63</v>
      </c>
      <c r="G459">
        <v>-32.29</v>
      </c>
      <c r="H459">
        <v>102.4</v>
      </c>
      <c r="I459">
        <v>134.69</v>
      </c>
      <c r="J459">
        <v>819.44</v>
      </c>
      <c r="K459">
        <v>684.95</v>
      </c>
      <c r="L459">
        <v>7.97</v>
      </c>
      <c r="M459">
        <v>1339.9941034280112</v>
      </c>
      <c r="N459">
        <v>1154.6400000000001</v>
      </c>
      <c r="O459">
        <v>4.25</v>
      </c>
      <c r="P459">
        <v>4.62</v>
      </c>
      <c r="Q459">
        <v>44.1</v>
      </c>
      <c r="R459">
        <v>45.06</v>
      </c>
      <c r="S459" t="s">
        <v>126</v>
      </c>
      <c r="T459" t="s">
        <v>186</v>
      </c>
      <c r="U459" s="17">
        <v>61592646137.577995</v>
      </c>
      <c r="V459" t="s">
        <v>293</v>
      </c>
      <c r="W459" t="s">
        <v>276</v>
      </c>
      <c r="X459" s="17">
        <v>3837584578.2925425</v>
      </c>
      <c r="Y459" s="17">
        <v>0</v>
      </c>
      <c r="Z459" s="17">
        <v>0</v>
      </c>
      <c r="AA459" s="17">
        <v>753200981.40989578</v>
      </c>
      <c r="AB459" s="17">
        <v>0.18271506546907457</v>
      </c>
      <c r="AC459" s="17">
        <v>807.50059999999996</v>
      </c>
      <c r="AD459" s="17">
        <v>1.506</v>
      </c>
      <c r="AE459" s="17">
        <v>18.768999999999998</v>
      </c>
      <c r="AF459" s="17">
        <v>61592646137.577995</v>
      </c>
      <c r="AG459" s="17">
        <v>12340793594.631199</v>
      </c>
      <c r="AH459" s="17">
        <v>5080345671.2248001</v>
      </c>
      <c r="AI459" s="17">
        <v>38717</v>
      </c>
      <c r="AJ459" s="17">
        <v>0</v>
      </c>
      <c r="AK459" s="17">
        <v>0</v>
      </c>
      <c r="AL459" s="17">
        <v>0</v>
      </c>
      <c r="AM459" s="17">
        <v>0</v>
      </c>
      <c r="AN459" s="17">
        <v>0</v>
      </c>
      <c r="AO459" s="17">
        <v>0</v>
      </c>
      <c r="AP459" s="17">
        <v>0</v>
      </c>
      <c r="AQ459" s="17">
        <v>0</v>
      </c>
      <c r="AR459" s="17">
        <v>0</v>
      </c>
      <c r="AS459" s="17">
        <v>0</v>
      </c>
      <c r="AT459" s="17">
        <v>0</v>
      </c>
      <c r="AU459" s="17">
        <v>0</v>
      </c>
      <c r="AV459" s="17">
        <v>0</v>
      </c>
      <c r="AW459" s="17">
        <v>0</v>
      </c>
      <c r="AX459" s="17">
        <v>0</v>
      </c>
      <c r="AY459" s="17">
        <v>0</v>
      </c>
      <c r="AZ459" s="17">
        <v>0</v>
      </c>
      <c r="BA459" s="17">
        <v>0</v>
      </c>
      <c r="BB459" s="17">
        <v>0</v>
      </c>
      <c r="BC459" s="17">
        <v>0</v>
      </c>
      <c r="BD459" s="17">
        <v>0</v>
      </c>
      <c r="BE459" s="17">
        <v>0</v>
      </c>
      <c r="BF459" s="17">
        <v>0</v>
      </c>
      <c r="BG459" s="17">
        <v>0</v>
      </c>
      <c r="BH459" s="17">
        <v>0</v>
      </c>
      <c r="BI459" s="17">
        <v>0</v>
      </c>
      <c r="BJ459" s="17">
        <v>0</v>
      </c>
      <c r="BK459" s="17">
        <v>0</v>
      </c>
      <c r="BL459" s="17">
        <v>0</v>
      </c>
      <c r="BM459" s="17">
        <v>0</v>
      </c>
      <c r="BN459" s="17">
        <v>0</v>
      </c>
      <c r="BO459" s="17">
        <v>0</v>
      </c>
      <c r="BP459" s="17">
        <v>0</v>
      </c>
      <c r="BQ459" s="17">
        <v>0</v>
      </c>
      <c r="BR459" s="17">
        <v>0</v>
      </c>
      <c r="BS459" s="17">
        <v>0</v>
      </c>
      <c r="BT459" s="17">
        <v>0</v>
      </c>
      <c r="BU459" s="17">
        <v>0</v>
      </c>
      <c r="BV459" s="17">
        <v>0</v>
      </c>
      <c r="BW459" s="17" t="s">
        <v>278</v>
      </c>
      <c r="BX459" s="17">
        <v>0</v>
      </c>
      <c r="BY459" s="17">
        <v>0</v>
      </c>
      <c r="BZ459" s="17">
        <v>0</v>
      </c>
      <c r="CA459" s="17">
        <v>0</v>
      </c>
      <c r="CB459" s="17">
        <v>0</v>
      </c>
      <c r="CC459" s="17">
        <v>0</v>
      </c>
    </row>
    <row r="460" spans="1:81" x14ac:dyDescent="0.3">
      <c r="A460" t="s">
        <v>111</v>
      </c>
      <c r="B460" t="s">
        <v>112</v>
      </c>
      <c r="C460" t="s">
        <v>18</v>
      </c>
      <c r="D460">
        <v>4086997</v>
      </c>
      <c r="E460" t="s">
        <v>22</v>
      </c>
      <c r="F460" t="s">
        <v>64</v>
      </c>
      <c r="G460">
        <v>-42.7</v>
      </c>
      <c r="H460">
        <v>123.88</v>
      </c>
      <c r="I460">
        <v>166.57</v>
      </c>
      <c r="J460">
        <v>927.78</v>
      </c>
      <c r="K460">
        <v>760.45</v>
      </c>
      <c r="L460">
        <v>8.17</v>
      </c>
      <c r="M460">
        <v>1410.4400624733064</v>
      </c>
      <c r="N460">
        <v>1172.3699999999999</v>
      </c>
      <c r="O460">
        <v>6.13</v>
      </c>
      <c r="P460">
        <v>6.02</v>
      </c>
      <c r="Q460">
        <v>45.31</v>
      </c>
      <c r="R460">
        <v>44.24</v>
      </c>
      <c r="S460" t="s">
        <v>126</v>
      </c>
      <c r="T460" t="s">
        <v>186</v>
      </c>
      <c r="U460" s="17">
        <v>0</v>
      </c>
      <c r="V460" t="s">
        <v>293</v>
      </c>
      <c r="W460" t="s">
        <v>276</v>
      </c>
      <c r="X460" s="17">
        <v>0</v>
      </c>
      <c r="Y460" s="17">
        <v>0</v>
      </c>
      <c r="Z460" s="17">
        <v>0</v>
      </c>
      <c r="AA460" s="17">
        <v>0</v>
      </c>
      <c r="AB460" s="17">
        <v>0</v>
      </c>
      <c r="AC460" s="17">
        <v>0</v>
      </c>
      <c r="AD460" s="17">
        <v>0</v>
      </c>
      <c r="AE460" s="17">
        <v>0</v>
      </c>
      <c r="AF460" s="17">
        <v>0</v>
      </c>
      <c r="AG460" s="17">
        <v>0</v>
      </c>
      <c r="AH460" s="17">
        <v>0</v>
      </c>
      <c r="AI460" s="17" t="s">
        <v>277</v>
      </c>
      <c r="AJ460" s="17">
        <v>0</v>
      </c>
      <c r="AK460" s="17">
        <v>0</v>
      </c>
      <c r="AL460" s="17">
        <v>0</v>
      </c>
      <c r="AM460" s="17">
        <v>0</v>
      </c>
      <c r="AN460" s="17">
        <v>0</v>
      </c>
      <c r="AO460" s="17">
        <v>0</v>
      </c>
      <c r="AP460" s="17">
        <v>0</v>
      </c>
      <c r="AQ460" s="17">
        <v>0</v>
      </c>
      <c r="AR460" s="17">
        <v>0</v>
      </c>
      <c r="AS460" s="17">
        <v>0</v>
      </c>
      <c r="AT460" s="17">
        <v>0</v>
      </c>
      <c r="AU460" s="17">
        <v>0</v>
      </c>
      <c r="AV460" s="17">
        <v>0</v>
      </c>
      <c r="AW460" s="17">
        <v>0</v>
      </c>
      <c r="AX460" s="17">
        <v>0</v>
      </c>
      <c r="AY460" s="17">
        <v>0</v>
      </c>
      <c r="AZ460" s="17">
        <v>0</v>
      </c>
      <c r="BA460" s="17">
        <v>0</v>
      </c>
      <c r="BB460" s="17">
        <v>0</v>
      </c>
      <c r="BC460" s="17">
        <v>0</v>
      </c>
      <c r="BD460" s="17">
        <v>0</v>
      </c>
      <c r="BE460" s="17">
        <v>0</v>
      </c>
      <c r="BF460" s="17">
        <v>0</v>
      </c>
      <c r="BG460" s="17">
        <v>0</v>
      </c>
      <c r="BH460" s="17">
        <v>0</v>
      </c>
      <c r="BI460" s="17">
        <v>0</v>
      </c>
      <c r="BJ460" s="17">
        <v>0</v>
      </c>
      <c r="BK460" s="17">
        <v>0</v>
      </c>
      <c r="BL460" s="17">
        <v>0</v>
      </c>
      <c r="BM460" s="17">
        <v>0</v>
      </c>
      <c r="BN460" s="17">
        <v>0</v>
      </c>
      <c r="BO460" s="17">
        <v>0</v>
      </c>
      <c r="BP460" s="17">
        <v>0</v>
      </c>
      <c r="BQ460" s="17">
        <v>0</v>
      </c>
      <c r="BR460" s="17">
        <v>0</v>
      </c>
      <c r="BS460" s="17">
        <v>0</v>
      </c>
      <c r="BT460" s="17">
        <v>0</v>
      </c>
      <c r="BU460" s="17">
        <v>0</v>
      </c>
      <c r="BV460" s="17">
        <v>0</v>
      </c>
      <c r="BW460" s="17" t="s">
        <v>278</v>
      </c>
      <c r="BX460" s="17">
        <v>0</v>
      </c>
      <c r="BY460" s="17">
        <v>0</v>
      </c>
      <c r="BZ460" s="17">
        <v>0</v>
      </c>
      <c r="CA460" s="17">
        <v>0</v>
      </c>
      <c r="CB460" s="17">
        <v>0</v>
      </c>
      <c r="CC460" s="17">
        <v>0</v>
      </c>
    </row>
    <row r="461" spans="1:81" x14ac:dyDescent="0.3">
      <c r="A461" t="s">
        <v>111</v>
      </c>
      <c r="B461" t="s">
        <v>112</v>
      </c>
      <c r="C461" t="s">
        <v>18</v>
      </c>
      <c r="D461">
        <v>4086997</v>
      </c>
      <c r="E461" t="s">
        <v>22</v>
      </c>
      <c r="F461" t="s">
        <v>65</v>
      </c>
      <c r="G461">
        <v>-55.08</v>
      </c>
      <c r="H461">
        <v>153.53</v>
      </c>
      <c r="I461">
        <v>208.61</v>
      </c>
      <c r="J461">
        <v>1180.3</v>
      </c>
      <c r="K461">
        <v>956.11</v>
      </c>
      <c r="L461">
        <v>7.74</v>
      </c>
      <c r="M461">
        <v>1666.9721973734509</v>
      </c>
      <c r="N461">
        <v>1189.69</v>
      </c>
      <c r="O461">
        <v>6.39</v>
      </c>
      <c r="P461">
        <v>4.88</v>
      </c>
      <c r="Q461">
        <v>41.35</v>
      </c>
      <c r="R461">
        <v>39.42</v>
      </c>
      <c r="S461" t="s">
        <v>126</v>
      </c>
      <c r="T461" t="s">
        <v>186</v>
      </c>
      <c r="U461" s="17">
        <v>0</v>
      </c>
      <c r="V461" t="s">
        <v>293</v>
      </c>
      <c r="W461" t="s">
        <v>276</v>
      </c>
      <c r="X461" s="17">
        <v>0</v>
      </c>
      <c r="Y461" s="17">
        <v>0</v>
      </c>
      <c r="Z461" s="17">
        <v>0</v>
      </c>
      <c r="AA461" s="17">
        <v>0</v>
      </c>
      <c r="AB461" s="17">
        <v>0</v>
      </c>
      <c r="AC461" s="17">
        <v>0</v>
      </c>
      <c r="AD461" s="17">
        <v>0</v>
      </c>
      <c r="AE461" s="17">
        <v>0</v>
      </c>
      <c r="AF461" s="17">
        <v>0</v>
      </c>
      <c r="AG461" s="17">
        <v>0</v>
      </c>
      <c r="AH461" s="17">
        <v>0</v>
      </c>
      <c r="AI461" s="17" t="s">
        <v>277</v>
      </c>
      <c r="AJ461" s="17">
        <v>0</v>
      </c>
      <c r="AK461" s="17">
        <v>0</v>
      </c>
      <c r="AL461" s="17">
        <v>0</v>
      </c>
      <c r="AM461" s="17">
        <v>0</v>
      </c>
      <c r="AN461" s="17">
        <v>0</v>
      </c>
      <c r="AO461" s="17">
        <v>0</v>
      </c>
      <c r="AP461" s="17">
        <v>0</v>
      </c>
      <c r="AQ461" s="17">
        <v>0</v>
      </c>
      <c r="AR461" s="17">
        <v>0</v>
      </c>
      <c r="AS461" s="17">
        <v>0</v>
      </c>
      <c r="AT461" s="17">
        <v>0</v>
      </c>
      <c r="AU461" s="17">
        <v>0</v>
      </c>
      <c r="AV461" s="17">
        <v>0</v>
      </c>
      <c r="AW461" s="17">
        <v>0</v>
      </c>
      <c r="AX461" s="17">
        <v>0</v>
      </c>
      <c r="AY461" s="17">
        <v>0</v>
      </c>
      <c r="AZ461" s="17">
        <v>0</v>
      </c>
      <c r="BA461" s="17">
        <v>0</v>
      </c>
      <c r="BB461" s="17">
        <v>0</v>
      </c>
      <c r="BC461" s="17">
        <v>0</v>
      </c>
      <c r="BD461" s="17">
        <v>0</v>
      </c>
      <c r="BE461" s="17">
        <v>0</v>
      </c>
      <c r="BF461" s="17">
        <v>0</v>
      </c>
      <c r="BG461" s="17">
        <v>0</v>
      </c>
      <c r="BH461" s="17">
        <v>0</v>
      </c>
      <c r="BI461" s="17">
        <v>0</v>
      </c>
      <c r="BJ461" s="17">
        <v>0</v>
      </c>
      <c r="BK461" s="17">
        <v>0</v>
      </c>
      <c r="BL461" s="17">
        <v>0</v>
      </c>
      <c r="BM461" s="17">
        <v>0</v>
      </c>
      <c r="BN461" s="17">
        <v>0</v>
      </c>
      <c r="BO461" s="17">
        <v>0</v>
      </c>
      <c r="BP461" s="17">
        <v>0</v>
      </c>
      <c r="BQ461" s="17">
        <v>0</v>
      </c>
      <c r="BR461" s="17">
        <v>0</v>
      </c>
      <c r="BS461" s="17">
        <v>0</v>
      </c>
      <c r="BT461" s="17">
        <v>0</v>
      </c>
      <c r="BU461" s="17">
        <v>0</v>
      </c>
      <c r="BV461" s="17">
        <v>0</v>
      </c>
      <c r="BW461" s="17" t="s">
        <v>278</v>
      </c>
      <c r="BX461" s="17">
        <v>0</v>
      </c>
      <c r="BY461" s="17">
        <v>0</v>
      </c>
      <c r="BZ461" s="17">
        <v>0</v>
      </c>
      <c r="CA461" s="17">
        <v>0</v>
      </c>
      <c r="CB461" s="17">
        <v>0</v>
      </c>
      <c r="CC461" s="17">
        <v>0</v>
      </c>
    </row>
    <row r="462" spans="1:81" x14ac:dyDescent="0.3">
      <c r="A462" t="s">
        <v>111</v>
      </c>
      <c r="B462" t="s">
        <v>112</v>
      </c>
      <c r="C462" t="s">
        <v>18</v>
      </c>
      <c r="D462">
        <v>4086997</v>
      </c>
      <c r="E462" t="s">
        <v>22</v>
      </c>
      <c r="F462" t="s">
        <v>66</v>
      </c>
      <c r="G462">
        <v>-124.85</v>
      </c>
      <c r="H462">
        <v>199.07</v>
      </c>
      <c r="I462">
        <v>323.92</v>
      </c>
      <c r="J462">
        <v>1267.29</v>
      </c>
      <c r="K462">
        <v>1036.8800000000001</v>
      </c>
      <c r="L462">
        <v>3.18</v>
      </c>
      <c r="M462">
        <v>1639.7243304612186</v>
      </c>
      <c r="N462">
        <v>1206.73</v>
      </c>
      <c r="O462">
        <v>8.33</v>
      </c>
      <c r="P462">
        <v>8.68</v>
      </c>
      <c r="Q462">
        <v>43.51</v>
      </c>
      <c r="R462">
        <v>48.46</v>
      </c>
      <c r="S462" t="s">
        <v>126</v>
      </c>
      <c r="T462" t="s">
        <v>186</v>
      </c>
      <c r="U462" s="17">
        <v>0</v>
      </c>
      <c r="V462" t="s">
        <v>293</v>
      </c>
      <c r="W462" t="s">
        <v>276</v>
      </c>
      <c r="X462" s="17">
        <v>0</v>
      </c>
      <c r="Y462" s="17">
        <v>0</v>
      </c>
      <c r="Z462" s="17">
        <v>0</v>
      </c>
      <c r="AA462" s="17">
        <v>0</v>
      </c>
      <c r="AB462" s="17">
        <v>0</v>
      </c>
      <c r="AC462" s="17">
        <v>0</v>
      </c>
      <c r="AD462" s="17">
        <v>0</v>
      </c>
      <c r="AE462" s="17">
        <v>0</v>
      </c>
      <c r="AF462" s="17">
        <v>0</v>
      </c>
      <c r="AG462" s="17">
        <v>0</v>
      </c>
      <c r="AH462" s="17">
        <v>0</v>
      </c>
      <c r="AI462" s="17" t="s">
        <v>277</v>
      </c>
      <c r="AJ462" s="17">
        <v>0</v>
      </c>
      <c r="AK462" s="17">
        <v>0</v>
      </c>
      <c r="AL462" s="17">
        <v>0</v>
      </c>
      <c r="AM462" s="17">
        <v>0</v>
      </c>
      <c r="AN462" s="17">
        <v>0</v>
      </c>
      <c r="AO462" s="17">
        <v>0</v>
      </c>
      <c r="AP462" s="17">
        <v>0</v>
      </c>
      <c r="AQ462" s="17">
        <v>0</v>
      </c>
      <c r="AR462" s="17">
        <v>0</v>
      </c>
      <c r="AS462" s="17">
        <v>0</v>
      </c>
      <c r="AT462" s="17">
        <v>0</v>
      </c>
      <c r="AU462" s="17">
        <v>0</v>
      </c>
      <c r="AV462" s="17">
        <v>0</v>
      </c>
      <c r="AW462" s="17">
        <v>0</v>
      </c>
      <c r="AX462" s="17">
        <v>0</v>
      </c>
      <c r="AY462" s="17">
        <v>0</v>
      </c>
      <c r="AZ462" s="17">
        <v>0</v>
      </c>
      <c r="BA462" s="17">
        <v>0</v>
      </c>
      <c r="BB462" s="17">
        <v>0</v>
      </c>
      <c r="BC462" s="17">
        <v>0</v>
      </c>
      <c r="BD462" s="17">
        <v>0</v>
      </c>
      <c r="BE462" s="17">
        <v>0</v>
      </c>
      <c r="BF462" s="17">
        <v>0</v>
      </c>
      <c r="BG462" s="17">
        <v>0</v>
      </c>
      <c r="BH462" s="17">
        <v>0</v>
      </c>
      <c r="BI462" s="17">
        <v>0</v>
      </c>
      <c r="BJ462" s="17">
        <v>0</v>
      </c>
      <c r="BK462" s="17">
        <v>0</v>
      </c>
      <c r="BL462" s="17">
        <v>0</v>
      </c>
      <c r="BM462" s="17">
        <v>0</v>
      </c>
      <c r="BN462" s="17">
        <v>0</v>
      </c>
      <c r="BO462" s="17">
        <v>0</v>
      </c>
      <c r="BP462" s="17">
        <v>0</v>
      </c>
      <c r="BQ462" s="17">
        <v>0</v>
      </c>
      <c r="BR462" s="17">
        <v>0</v>
      </c>
      <c r="BS462" s="17">
        <v>0</v>
      </c>
      <c r="BT462" s="17">
        <v>0</v>
      </c>
      <c r="BU462" s="17">
        <v>0</v>
      </c>
      <c r="BV462" s="17">
        <v>0</v>
      </c>
      <c r="BW462" s="17" t="s">
        <v>278</v>
      </c>
      <c r="BX462" s="17">
        <v>0</v>
      </c>
      <c r="BY462" s="17">
        <v>0</v>
      </c>
      <c r="BZ462" s="17">
        <v>0</v>
      </c>
      <c r="CA462" s="17">
        <v>0</v>
      </c>
      <c r="CB462" s="17">
        <v>0</v>
      </c>
      <c r="CC462" s="17">
        <v>0</v>
      </c>
    </row>
    <row r="463" spans="1:81" x14ac:dyDescent="0.3">
      <c r="A463" t="s">
        <v>111</v>
      </c>
      <c r="B463" t="s">
        <v>112</v>
      </c>
      <c r="C463" t="s">
        <v>18</v>
      </c>
      <c r="D463">
        <v>4086997</v>
      </c>
      <c r="E463" t="s">
        <v>22</v>
      </c>
      <c r="F463" t="s">
        <v>67</v>
      </c>
      <c r="G463">
        <v>-107.27</v>
      </c>
      <c r="H463">
        <v>167.96</v>
      </c>
      <c r="I463">
        <v>275.23</v>
      </c>
      <c r="J463">
        <v>1307.23</v>
      </c>
      <c r="K463">
        <v>1008.88</v>
      </c>
      <c r="L463">
        <v>7.64</v>
      </c>
      <c r="M463">
        <v>1579.2342262671775</v>
      </c>
      <c r="N463">
        <v>1223.6400000000001</v>
      </c>
      <c r="O463">
        <v>10.9</v>
      </c>
      <c r="P463">
        <v>2.35</v>
      </c>
      <c r="Q463">
        <v>48.41</v>
      </c>
      <c r="R463">
        <v>46.68</v>
      </c>
      <c r="S463" t="s">
        <v>126</v>
      </c>
      <c r="T463" t="s">
        <v>186</v>
      </c>
      <c r="U463" s="17">
        <v>0</v>
      </c>
      <c r="V463" t="s">
        <v>293</v>
      </c>
      <c r="W463" t="s">
        <v>276</v>
      </c>
      <c r="X463" s="17">
        <v>0</v>
      </c>
      <c r="Y463" s="17">
        <v>0</v>
      </c>
      <c r="Z463" s="17">
        <v>0</v>
      </c>
      <c r="AA463" s="17">
        <v>0</v>
      </c>
      <c r="AB463" s="17">
        <v>0</v>
      </c>
      <c r="AC463" s="17">
        <v>0</v>
      </c>
      <c r="AD463" s="17">
        <v>0</v>
      </c>
      <c r="AE463" s="17">
        <v>0</v>
      </c>
      <c r="AF463" s="17">
        <v>0</v>
      </c>
      <c r="AG463" s="17">
        <v>0</v>
      </c>
      <c r="AH463" s="17">
        <v>0</v>
      </c>
      <c r="AI463" s="17" t="s">
        <v>277</v>
      </c>
      <c r="AJ463" s="17">
        <v>0</v>
      </c>
      <c r="AK463" s="17">
        <v>0</v>
      </c>
      <c r="AL463" s="17">
        <v>0</v>
      </c>
      <c r="AM463" s="17">
        <v>0</v>
      </c>
      <c r="AN463" s="17">
        <v>0</v>
      </c>
      <c r="AO463" s="17">
        <v>0</v>
      </c>
      <c r="AP463" s="17">
        <v>0</v>
      </c>
      <c r="AQ463" s="17">
        <v>0</v>
      </c>
      <c r="AR463" s="17">
        <v>0</v>
      </c>
      <c r="AS463" s="17">
        <v>0</v>
      </c>
      <c r="AT463" s="17">
        <v>0</v>
      </c>
      <c r="AU463" s="17">
        <v>0</v>
      </c>
      <c r="AV463" s="17">
        <v>0</v>
      </c>
      <c r="AW463" s="17">
        <v>0</v>
      </c>
      <c r="AX463" s="17">
        <v>0</v>
      </c>
      <c r="AY463" s="17">
        <v>0</v>
      </c>
      <c r="AZ463" s="17">
        <v>0</v>
      </c>
      <c r="BA463" s="17">
        <v>0</v>
      </c>
      <c r="BB463" s="17">
        <v>0</v>
      </c>
      <c r="BC463" s="17">
        <v>0</v>
      </c>
      <c r="BD463" s="17">
        <v>0</v>
      </c>
      <c r="BE463" s="17">
        <v>0</v>
      </c>
      <c r="BF463" s="17">
        <v>0</v>
      </c>
      <c r="BG463" s="17">
        <v>0</v>
      </c>
      <c r="BH463" s="17">
        <v>0</v>
      </c>
      <c r="BI463" s="17">
        <v>0</v>
      </c>
      <c r="BJ463" s="17">
        <v>0</v>
      </c>
      <c r="BK463" s="17">
        <v>0</v>
      </c>
      <c r="BL463" s="17">
        <v>0</v>
      </c>
      <c r="BM463" s="17">
        <v>0</v>
      </c>
      <c r="BN463" s="17">
        <v>0</v>
      </c>
      <c r="BO463" s="17">
        <v>0</v>
      </c>
      <c r="BP463" s="17">
        <v>0</v>
      </c>
      <c r="BQ463" s="17">
        <v>0</v>
      </c>
      <c r="BR463" s="17">
        <v>0</v>
      </c>
      <c r="BS463" s="17">
        <v>0</v>
      </c>
      <c r="BT463" s="17">
        <v>0</v>
      </c>
      <c r="BU463" s="17">
        <v>0</v>
      </c>
      <c r="BV463" s="17">
        <v>0</v>
      </c>
      <c r="BW463" s="17" t="s">
        <v>278</v>
      </c>
      <c r="BX463" s="17">
        <v>0</v>
      </c>
      <c r="BY463" s="17">
        <v>0</v>
      </c>
      <c r="BZ463" s="17">
        <v>0</v>
      </c>
      <c r="CA463" s="17">
        <v>0</v>
      </c>
      <c r="CB463" s="17">
        <v>0</v>
      </c>
      <c r="CC463" s="17">
        <v>0</v>
      </c>
    </row>
    <row r="464" spans="1:81" x14ac:dyDescent="0.3">
      <c r="A464" t="s">
        <v>111</v>
      </c>
      <c r="B464" t="s">
        <v>112</v>
      </c>
      <c r="C464" t="s">
        <v>18</v>
      </c>
      <c r="D464">
        <v>4086997</v>
      </c>
      <c r="E464" t="s">
        <v>22</v>
      </c>
      <c r="F464" t="s">
        <v>8</v>
      </c>
      <c r="G464">
        <v>-129.18</v>
      </c>
      <c r="H464">
        <v>230.97</v>
      </c>
      <c r="I464">
        <v>360.15</v>
      </c>
      <c r="J464">
        <v>1664.18</v>
      </c>
      <c r="K464">
        <v>1282.78</v>
      </c>
      <c r="L464">
        <v>8.6</v>
      </c>
      <c r="M464">
        <v>1814.7306071266228</v>
      </c>
      <c r="N464">
        <v>1240.6099999999999</v>
      </c>
      <c r="O464">
        <v>11.99</v>
      </c>
      <c r="P464">
        <v>9.56</v>
      </c>
      <c r="Q464">
        <v>45.73</v>
      </c>
      <c r="R464">
        <v>44.81</v>
      </c>
      <c r="S464" t="s">
        <v>126</v>
      </c>
      <c r="T464" t="s">
        <v>186</v>
      </c>
      <c r="U464" s="17">
        <v>0</v>
      </c>
      <c r="V464" t="s">
        <v>293</v>
      </c>
      <c r="W464" t="s">
        <v>276</v>
      </c>
      <c r="X464" s="17">
        <v>0</v>
      </c>
      <c r="Y464" s="17">
        <v>0</v>
      </c>
      <c r="Z464" s="17">
        <v>0</v>
      </c>
      <c r="AA464" s="17">
        <v>0</v>
      </c>
      <c r="AB464" s="17">
        <v>0</v>
      </c>
      <c r="AC464" s="17">
        <v>0</v>
      </c>
      <c r="AD464" s="17">
        <v>0</v>
      </c>
      <c r="AE464" s="17">
        <v>0</v>
      </c>
      <c r="AF464" s="17">
        <v>0</v>
      </c>
      <c r="AG464" s="17">
        <v>0</v>
      </c>
      <c r="AH464" s="17">
        <v>0</v>
      </c>
      <c r="AI464" s="17" t="s">
        <v>277</v>
      </c>
      <c r="AJ464" s="17">
        <v>0</v>
      </c>
      <c r="AK464" s="17">
        <v>0</v>
      </c>
      <c r="AL464" s="17">
        <v>0</v>
      </c>
      <c r="AM464" s="17">
        <v>0</v>
      </c>
      <c r="AN464" s="17">
        <v>0</v>
      </c>
      <c r="AO464" s="17">
        <v>0</v>
      </c>
      <c r="AP464" s="17">
        <v>0</v>
      </c>
      <c r="AQ464" s="17">
        <v>0</v>
      </c>
      <c r="AR464" s="17">
        <v>0</v>
      </c>
      <c r="AS464" s="17">
        <v>0</v>
      </c>
      <c r="AT464" s="17">
        <v>0</v>
      </c>
      <c r="AU464" s="17">
        <v>0</v>
      </c>
      <c r="AV464" s="17">
        <v>0</v>
      </c>
      <c r="AW464" s="17">
        <v>0</v>
      </c>
      <c r="AX464" s="17">
        <v>0</v>
      </c>
      <c r="AY464" s="17">
        <v>0</v>
      </c>
      <c r="AZ464" s="17">
        <v>0</v>
      </c>
      <c r="BA464" s="17">
        <v>0</v>
      </c>
      <c r="BB464" s="17">
        <v>0</v>
      </c>
      <c r="BC464" s="17">
        <v>0</v>
      </c>
      <c r="BD464" s="17">
        <v>0</v>
      </c>
      <c r="BE464" s="17">
        <v>0</v>
      </c>
      <c r="BF464" s="17">
        <v>0</v>
      </c>
      <c r="BG464" s="17">
        <v>0</v>
      </c>
      <c r="BH464" s="17">
        <v>0</v>
      </c>
      <c r="BI464" s="17">
        <v>0</v>
      </c>
      <c r="BJ464" s="17">
        <v>0</v>
      </c>
      <c r="BK464" s="17">
        <v>0</v>
      </c>
      <c r="BL464" s="17">
        <v>0</v>
      </c>
      <c r="BM464" s="17">
        <v>0</v>
      </c>
      <c r="BN464" s="17">
        <v>0</v>
      </c>
      <c r="BO464" s="17">
        <v>0</v>
      </c>
      <c r="BP464" s="17">
        <v>0</v>
      </c>
      <c r="BQ464" s="17">
        <v>0</v>
      </c>
      <c r="BR464" s="17">
        <v>0</v>
      </c>
      <c r="BS464" s="17">
        <v>0</v>
      </c>
      <c r="BT464" s="17">
        <v>0</v>
      </c>
      <c r="BU464" s="17">
        <v>0</v>
      </c>
      <c r="BV464" s="17">
        <v>0</v>
      </c>
      <c r="BW464" s="17" t="s">
        <v>278</v>
      </c>
      <c r="BX464" s="17">
        <v>0</v>
      </c>
      <c r="BY464" s="17">
        <v>0</v>
      </c>
      <c r="BZ464" s="17">
        <v>0</v>
      </c>
      <c r="CA464" s="17">
        <v>0</v>
      </c>
      <c r="CB464" s="17">
        <v>0</v>
      </c>
      <c r="CC464" s="17">
        <v>0</v>
      </c>
    </row>
    <row r="465" spans="1:81" x14ac:dyDescent="0.3">
      <c r="A465" t="s">
        <v>111</v>
      </c>
      <c r="B465" t="s">
        <v>112</v>
      </c>
      <c r="C465" t="s">
        <v>18</v>
      </c>
      <c r="D465">
        <v>4086997</v>
      </c>
      <c r="E465" t="s">
        <v>22</v>
      </c>
      <c r="F465" t="s">
        <v>68</v>
      </c>
      <c r="G465">
        <v>-167.46</v>
      </c>
      <c r="H465">
        <v>307.85000000000002</v>
      </c>
      <c r="I465">
        <v>475.3</v>
      </c>
      <c r="J465">
        <v>1869.71</v>
      </c>
      <c r="K465">
        <v>1445.14</v>
      </c>
      <c r="L465">
        <v>5.39</v>
      </c>
      <c r="M465">
        <v>1879.5160985901157</v>
      </c>
      <c r="N465">
        <v>1257.6199999999999</v>
      </c>
      <c r="O465">
        <v>10.119999999999999</v>
      </c>
      <c r="P465">
        <v>9.4700000000000006</v>
      </c>
      <c r="Q465">
        <v>46.67</v>
      </c>
      <c r="R465">
        <v>53.26</v>
      </c>
      <c r="S465" t="s">
        <v>126</v>
      </c>
      <c r="T465" t="s">
        <v>186</v>
      </c>
      <c r="U465" s="17">
        <v>0</v>
      </c>
      <c r="V465" t="s">
        <v>293</v>
      </c>
      <c r="W465" t="s">
        <v>276</v>
      </c>
      <c r="X465" s="17">
        <v>0</v>
      </c>
      <c r="Y465" s="17">
        <v>0</v>
      </c>
      <c r="Z465" s="17">
        <v>0</v>
      </c>
      <c r="AA465" s="17">
        <v>0</v>
      </c>
      <c r="AB465" s="17">
        <v>0</v>
      </c>
      <c r="AC465" s="17">
        <v>0</v>
      </c>
      <c r="AD465" s="17">
        <v>0</v>
      </c>
      <c r="AE465" s="17">
        <v>0</v>
      </c>
      <c r="AF465" s="17">
        <v>0</v>
      </c>
      <c r="AG465" s="17">
        <v>0</v>
      </c>
      <c r="AH465" s="17">
        <v>0</v>
      </c>
      <c r="AI465" s="17" t="s">
        <v>277</v>
      </c>
      <c r="AJ465" s="17">
        <v>0</v>
      </c>
      <c r="AK465" s="17">
        <v>0</v>
      </c>
      <c r="AL465" s="17">
        <v>0</v>
      </c>
      <c r="AM465" s="17">
        <v>0</v>
      </c>
      <c r="AN465" s="17">
        <v>0</v>
      </c>
      <c r="AO465" s="17">
        <v>0</v>
      </c>
      <c r="AP465" s="17">
        <v>0</v>
      </c>
      <c r="AQ465" s="17">
        <v>0</v>
      </c>
      <c r="AR465" s="17">
        <v>0</v>
      </c>
      <c r="AS465" s="17">
        <v>0</v>
      </c>
      <c r="AT465" s="17">
        <v>0</v>
      </c>
      <c r="AU465" s="17">
        <v>0</v>
      </c>
      <c r="AV465" s="17">
        <v>0</v>
      </c>
      <c r="AW465" s="17">
        <v>0</v>
      </c>
      <c r="AX465" s="17">
        <v>0</v>
      </c>
      <c r="AY465" s="17">
        <v>0</v>
      </c>
      <c r="AZ465" s="17">
        <v>0</v>
      </c>
      <c r="BA465" s="17">
        <v>0</v>
      </c>
      <c r="BB465" s="17">
        <v>0</v>
      </c>
      <c r="BC465" s="17">
        <v>0</v>
      </c>
      <c r="BD465" s="17">
        <v>0</v>
      </c>
      <c r="BE465" s="17">
        <v>0</v>
      </c>
      <c r="BF465" s="17">
        <v>0</v>
      </c>
      <c r="BG465" s="17">
        <v>0</v>
      </c>
      <c r="BH465" s="17">
        <v>0</v>
      </c>
      <c r="BI465" s="17">
        <v>0</v>
      </c>
      <c r="BJ465" s="17">
        <v>0</v>
      </c>
      <c r="BK465" s="17">
        <v>0</v>
      </c>
      <c r="BL465" s="17">
        <v>0</v>
      </c>
      <c r="BM465" s="17">
        <v>0</v>
      </c>
      <c r="BN465" s="17">
        <v>0</v>
      </c>
      <c r="BO465" s="17">
        <v>0</v>
      </c>
      <c r="BP465" s="17">
        <v>0</v>
      </c>
      <c r="BQ465" s="17">
        <v>0</v>
      </c>
      <c r="BR465" s="17">
        <v>0</v>
      </c>
      <c r="BS465" s="17">
        <v>0</v>
      </c>
      <c r="BT465" s="17">
        <v>0</v>
      </c>
      <c r="BU465" s="17">
        <v>0</v>
      </c>
      <c r="BV465" s="17">
        <v>0</v>
      </c>
      <c r="BW465" s="17" t="s">
        <v>278</v>
      </c>
      <c r="BX465" s="17">
        <v>0</v>
      </c>
      <c r="BY465" s="17">
        <v>0</v>
      </c>
      <c r="BZ465" s="17">
        <v>0</v>
      </c>
      <c r="CA465" s="17">
        <v>0</v>
      </c>
      <c r="CB465" s="17">
        <v>0</v>
      </c>
      <c r="CC465" s="17">
        <v>0</v>
      </c>
    </row>
    <row r="466" spans="1:81" x14ac:dyDescent="0.3">
      <c r="A466" t="s">
        <v>111</v>
      </c>
      <c r="B466" t="s">
        <v>112</v>
      </c>
      <c r="C466" t="s">
        <v>18</v>
      </c>
      <c r="D466">
        <v>4086997</v>
      </c>
      <c r="E466" t="s">
        <v>22</v>
      </c>
      <c r="F466" t="s">
        <v>69</v>
      </c>
      <c r="G466">
        <v>-201.67</v>
      </c>
      <c r="H466">
        <v>298.32</v>
      </c>
      <c r="I466">
        <v>499.99</v>
      </c>
      <c r="J466">
        <v>1860.67</v>
      </c>
      <c r="K466">
        <v>1415.03</v>
      </c>
      <c r="L466">
        <v>5.52</v>
      </c>
      <c r="M466">
        <v>1730.3785755940589</v>
      </c>
      <c r="N466">
        <v>1274.49</v>
      </c>
      <c r="O466">
        <v>9.3800000000000008</v>
      </c>
      <c r="P466">
        <v>7.3</v>
      </c>
      <c r="Q466">
        <v>53.44</v>
      </c>
      <c r="R466">
        <v>54.78</v>
      </c>
      <c r="S466" t="s">
        <v>126</v>
      </c>
      <c r="T466" t="s">
        <v>186</v>
      </c>
      <c r="U466" s="17">
        <v>0</v>
      </c>
      <c r="V466" t="s">
        <v>293</v>
      </c>
      <c r="W466" t="s">
        <v>276</v>
      </c>
      <c r="X466" s="17">
        <v>0</v>
      </c>
      <c r="Y466" s="17">
        <v>0</v>
      </c>
      <c r="Z466" s="17">
        <v>0</v>
      </c>
      <c r="AA466" s="17">
        <v>0</v>
      </c>
      <c r="AB466" s="17">
        <v>0.26275723283134317</v>
      </c>
      <c r="AC466" s="17">
        <v>0</v>
      </c>
      <c r="AD466" s="17">
        <v>0</v>
      </c>
      <c r="AE466" s="17">
        <v>0</v>
      </c>
      <c r="AF466" s="17">
        <v>121820264236.90204</v>
      </c>
      <c r="AG466" s="17">
        <v>31820790888.382687</v>
      </c>
      <c r="AH466" s="17">
        <v>12896122095.671982</v>
      </c>
      <c r="AI466" s="17">
        <v>41274</v>
      </c>
      <c r="AJ466" s="17">
        <v>121820264236.90204</v>
      </c>
      <c r="AK466" s="17">
        <v>59993578132.118446</v>
      </c>
      <c r="AL466" s="17">
        <v>56825494305.239182</v>
      </c>
      <c r="AM466" s="17">
        <v>12591992710.70615</v>
      </c>
      <c r="AN466" s="17">
        <v>12896122095.671982</v>
      </c>
      <c r="AO466" s="17">
        <v>12870020956.719818</v>
      </c>
      <c r="AP466" s="17">
        <v>49.247617798176698</v>
      </c>
      <c r="AQ466" s="17">
        <v>105.575110019918</v>
      </c>
      <c r="AR466" s="17">
        <v>10.586187919107701</v>
      </c>
      <c r="AS466" s="17">
        <v>10.5670260621352</v>
      </c>
      <c r="AT466" s="17">
        <v>0</v>
      </c>
      <c r="AU466" s="17">
        <v>1673406640.4394763</v>
      </c>
      <c r="AV466" s="17">
        <v>0</v>
      </c>
      <c r="AW466" s="17">
        <v>0</v>
      </c>
      <c r="AX466" s="17">
        <v>0</v>
      </c>
      <c r="AY466" s="17">
        <v>0</v>
      </c>
      <c r="AZ466" s="17">
        <v>0</v>
      </c>
      <c r="BA466" s="17">
        <v>0</v>
      </c>
      <c r="BB466" s="17">
        <v>0</v>
      </c>
      <c r="BC466" s="17">
        <v>0</v>
      </c>
      <c r="BD466" s="17">
        <v>0</v>
      </c>
      <c r="BE466" s="17">
        <v>0</v>
      </c>
      <c r="BF466" s="17">
        <v>0</v>
      </c>
      <c r="BG466" s="17">
        <v>0</v>
      </c>
      <c r="BH466" s="17">
        <v>0</v>
      </c>
      <c r="BI466" s="17">
        <v>0</v>
      </c>
      <c r="BJ466" s="17">
        <v>0</v>
      </c>
      <c r="BK466" s="17">
        <v>0</v>
      </c>
      <c r="BL466" s="17">
        <v>0</v>
      </c>
      <c r="BM466" s="17">
        <v>0</v>
      </c>
      <c r="BN466" s="17">
        <v>0</v>
      </c>
      <c r="BO466" s="17">
        <v>0</v>
      </c>
      <c r="BP466" s="17">
        <v>0</v>
      </c>
      <c r="BQ466" s="17">
        <v>0</v>
      </c>
      <c r="BR466" s="17">
        <v>0</v>
      </c>
      <c r="BS466" s="17">
        <v>0</v>
      </c>
      <c r="BT466" s="17">
        <v>0</v>
      </c>
      <c r="BU466" s="17">
        <v>0</v>
      </c>
      <c r="BV466" s="17">
        <v>1779205466.9703872</v>
      </c>
      <c r="BW466" s="17" t="s">
        <v>278</v>
      </c>
      <c r="BX466" s="17">
        <v>0</v>
      </c>
      <c r="BY466" s="17">
        <v>0</v>
      </c>
      <c r="BZ466" s="17">
        <v>0</v>
      </c>
      <c r="CA466" s="17">
        <v>0</v>
      </c>
      <c r="CB466" s="17">
        <v>0</v>
      </c>
      <c r="CC466" s="17">
        <v>0</v>
      </c>
    </row>
    <row r="467" spans="1:81" x14ac:dyDescent="0.3">
      <c r="A467" t="s">
        <v>111</v>
      </c>
      <c r="B467" t="s">
        <v>112</v>
      </c>
      <c r="C467" t="s">
        <v>18</v>
      </c>
      <c r="D467">
        <v>4086997</v>
      </c>
      <c r="E467" t="s">
        <v>22</v>
      </c>
      <c r="F467" t="s">
        <v>70</v>
      </c>
      <c r="G467">
        <v>-162.58000000000001</v>
      </c>
      <c r="H467">
        <v>319.11</v>
      </c>
      <c r="I467">
        <v>481.69</v>
      </c>
      <c r="J467">
        <v>1918.05</v>
      </c>
      <c r="K467">
        <v>1440.45</v>
      </c>
      <c r="L467">
        <v>6.35</v>
      </c>
      <c r="M467">
        <v>1682.5030861156904</v>
      </c>
      <c r="N467">
        <v>1291.1300000000001</v>
      </c>
      <c r="O467">
        <v>9.86</v>
      </c>
      <c r="P467">
        <v>5.41</v>
      </c>
      <c r="Q467">
        <v>58.6</v>
      </c>
      <c r="R467">
        <v>61.9</v>
      </c>
      <c r="S467" t="s">
        <v>126</v>
      </c>
      <c r="T467" t="s">
        <v>186</v>
      </c>
      <c r="U467" s="17">
        <v>0</v>
      </c>
      <c r="V467" t="s">
        <v>293</v>
      </c>
      <c r="W467" t="s">
        <v>276</v>
      </c>
      <c r="X467" s="17">
        <v>8401517629.3340378</v>
      </c>
      <c r="Y467" s="17">
        <v>0</v>
      </c>
      <c r="Z467" s="17">
        <v>0</v>
      </c>
      <c r="AA467" s="17">
        <v>1956842110.6835985</v>
      </c>
      <c r="AB467" s="17">
        <v>0.29033097820091214</v>
      </c>
      <c r="AC467" s="17">
        <v>21.077800975201601</v>
      </c>
      <c r="AD467" s="17">
        <v>1.64341237464088</v>
      </c>
      <c r="AE467" s="17">
        <v>15.328549396553999</v>
      </c>
      <c r="AF467" s="17">
        <v>117435244404.94466</v>
      </c>
      <c r="AG467" s="17">
        <v>29458918962.591904</v>
      </c>
      <c r="AH467" s="17">
        <v>12808231396.945948</v>
      </c>
      <c r="AI467" s="17">
        <v>41639</v>
      </c>
      <c r="AJ467" s="17">
        <v>117435244404.94466</v>
      </c>
      <c r="AK467" s="17">
        <v>62039411812.232368</v>
      </c>
      <c r="AL467" s="17">
        <v>55751558535.994179</v>
      </c>
      <c r="AM467" s="17">
        <v>12490461339.581482</v>
      </c>
      <c r="AN467" s="17">
        <v>12808231396.945948</v>
      </c>
      <c r="AO467" s="17">
        <v>12785086854.649752</v>
      </c>
      <c r="AP467" s="17">
        <v>52.828613868512697</v>
      </c>
      <c r="AQ467" s="17">
        <v>111.27834528998601</v>
      </c>
      <c r="AR467" s="17">
        <v>10.9066332359135</v>
      </c>
      <c r="AS467" s="17">
        <v>10.889070947207401</v>
      </c>
      <c r="AT467" s="17">
        <v>1956842110.6835985</v>
      </c>
      <c r="AU467" s="17">
        <v>1853543202.6047907</v>
      </c>
      <c r="AV467" s="17">
        <v>1.64341237464088</v>
      </c>
      <c r="AW467" s="17">
        <v>15.328549396553999</v>
      </c>
      <c r="AX467" s="17">
        <v>14.882023793655</v>
      </c>
      <c r="AY467" s="17">
        <v>0</v>
      </c>
      <c r="AZ467" s="17">
        <v>0</v>
      </c>
      <c r="BA467" s="17">
        <v>2.7443668650020401</v>
      </c>
      <c r="BB467" s="17">
        <v>0</v>
      </c>
      <c r="BC467" s="17">
        <v>4.4001499517087197</v>
      </c>
      <c r="BD467" s="17">
        <v>2.6556865730825798</v>
      </c>
      <c r="BE467" s="17">
        <v>0</v>
      </c>
      <c r="BF467" s="17">
        <v>0</v>
      </c>
      <c r="BG467" s="17">
        <v>0</v>
      </c>
      <c r="BH467" s="17">
        <v>0</v>
      </c>
      <c r="BI467" s="17">
        <v>0</v>
      </c>
      <c r="BJ467" s="17">
        <v>0</v>
      </c>
      <c r="BK467" s="17">
        <v>38.894989351857298</v>
      </c>
      <c r="BL467" s="17">
        <v>0</v>
      </c>
      <c r="BM467" s="17">
        <v>62.3618466251082</v>
      </c>
      <c r="BN467" s="17">
        <v>11.7</v>
      </c>
      <c r="BO467" s="17">
        <v>11.7</v>
      </c>
      <c r="BP467" s="17">
        <v>17.4465752107002</v>
      </c>
      <c r="BQ467" s="17">
        <v>0</v>
      </c>
      <c r="BR467" s="17">
        <v>0</v>
      </c>
      <c r="BS467" s="17">
        <v>0</v>
      </c>
      <c r="BT467" s="17">
        <v>0</v>
      </c>
      <c r="BU467" s="17">
        <v>75.759871705737496</v>
      </c>
      <c r="BV467" s="17">
        <v>1887386281.00509</v>
      </c>
      <c r="BW467" s="17" t="s">
        <v>278</v>
      </c>
      <c r="BX467" s="17">
        <v>2.98157609492816</v>
      </c>
      <c r="BY467" s="17">
        <v>13.435931060861</v>
      </c>
      <c r="BZ467" s="17">
        <v>0</v>
      </c>
      <c r="CA467" s="17">
        <v>0</v>
      </c>
      <c r="CB467" s="17">
        <v>1.9939749142126999</v>
      </c>
      <c r="CC467" s="17">
        <v>2.12140265190724</v>
      </c>
    </row>
    <row r="468" spans="1:81" x14ac:dyDescent="0.3">
      <c r="A468" t="s">
        <v>111</v>
      </c>
      <c r="B468" t="s">
        <v>112</v>
      </c>
      <c r="C468" t="s">
        <v>18</v>
      </c>
      <c r="D468">
        <v>4086997</v>
      </c>
      <c r="E468" t="s">
        <v>22</v>
      </c>
      <c r="F468" t="s">
        <v>71</v>
      </c>
      <c r="G468">
        <v>-144.05000000000001</v>
      </c>
      <c r="H468">
        <v>328.39</v>
      </c>
      <c r="I468">
        <v>472.43</v>
      </c>
      <c r="J468">
        <v>2044.51</v>
      </c>
      <c r="K468">
        <v>1530.97</v>
      </c>
      <c r="L468">
        <v>7.33</v>
      </c>
      <c r="M468">
        <v>1726.4025928084541</v>
      </c>
      <c r="N468">
        <v>1307.25</v>
      </c>
      <c r="O468">
        <v>6.65</v>
      </c>
      <c r="P468">
        <v>3.35</v>
      </c>
      <c r="Q468">
        <v>61.03</v>
      </c>
      <c r="R468">
        <v>63.33</v>
      </c>
      <c r="S468" t="s">
        <v>126</v>
      </c>
      <c r="T468" t="s">
        <v>186</v>
      </c>
      <c r="U468" s="17">
        <v>125489082278.48099</v>
      </c>
      <c r="V468" t="s">
        <v>293</v>
      </c>
      <c r="W468" t="s">
        <v>276</v>
      </c>
      <c r="X468" s="17">
        <v>9060348724.2806625</v>
      </c>
      <c r="Y468" s="17">
        <v>0</v>
      </c>
      <c r="Z468" s="17">
        <v>0</v>
      </c>
      <c r="AA468" s="17">
        <v>2059483049.0071957</v>
      </c>
      <c r="AB468" s="17">
        <v>0.30338684011595984</v>
      </c>
      <c r="AC468" s="17">
        <v>9.7342306627954702</v>
      </c>
      <c r="AD468" s="17">
        <v>1.6555038520162999</v>
      </c>
      <c r="AE468" s="17">
        <v>15.276968343616799</v>
      </c>
      <c r="AF468" s="17">
        <v>125489074367.08859</v>
      </c>
      <c r="AG468" s="17">
        <v>30339232594.936703</v>
      </c>
      <c r="AH468" s="17">
        <v>13989678797.468353</v>
      </c>
      <c r="AI468" s="17">
        <v>42004</v>
      </c>
      <c r="AJ468" s="17">
        <v>125489074367.08859</v>
      </c>
      <c r="AK468" s="17">
        <v>67576580696.202515</v>
      </c>
      <c r="AL468" s="17">
        <v>60289098101.265808</v>
      </c>
      <c r="AM468" s="17">
        <v>13608188291.139238</v>
      </c>
      <c r="AN468" s="17">
        <v>13989678797.468353</v>
      </c>
      <c r="AO468" s="17">
        <v>0</v>
      </c>
      <c r="AP468" s="17">
        <v>53.8505690929899</v>
      </c>
      <c r="AQ468" s="17">
        <v>112.087562800651</v>
      </c>
      <c r="AR468" s="17">
        <v>11.148124940777601</v>
      </c>
      <c r="AS468" s="17">
        <v>0</v>
      </c>
      <c r="AT468" s="17">
        <v>2059483049.0071957</v>
      </c>
      <c r="AU468" s="17">
        <v>1948516611.473887</v>
      </c>
      <c r="AV468" s="17">
        <v>1.6555038520162999</v>
      </c>
      <c r="AW468" s="17">
        <v>15.276968343616799</v>
      </c>
      <c r="AX468" s="17">
        <v>14.844404053264601</v>
      </c>
      <c r="AY468" s="17">
        <v>0</v>
      </c>
      <c r="AZ468" s="17">
        <v>2.2131076633343998</v>
      </c>
      <c r="BA468" s="17">
        <v>2.8788492917302002</v>
      </c>
      <c r="BB468" s="17">
        <v>0</v>
      </c>
      <c r="BC468" s="17">
        <v>4.4440702081276502</v>
      </c>
      <c r="BD468" s="17">
        <v>2.8390400951536998</v>
      </c>
      <c r="BE468" s="17">
        <v>3.8484981000516498</v>
      </c>
      <c r="BF468" s="17">
        <v>0</v>
      </c>
      <c r="BG468" s="17">
        <v>5.9409138927854199</v>
      </c>
      <c r="BH468" s="17">
        <v>3.7952804419306401</v>
      </c>
      <c r="BI468" s="17">
        <v>3.1297690529356199</v>
      </c>
      <c r="BJ468" s="17">
        <v>0</v>
      </c>
      <c r="BK468" s="17">
        <v>39.527745315530296</v>
      </c>
      <c r="BL468" s="17">
        <v>0</v>
      </c>
      <c r="BM468" s="17">
        <v>61.0188507803514</v>
      </c>
      <c r="BN468" s="17">
        <v>11.87</v>
      </c>
      <c r="BO468" s="17">
        <v>11.97</v>
      </c>
      <c r="BP468" s="17">
        <v>16.830663003632498</v>
      </c>
      <c r="BQ468" s="17">
        <v>0</v>
      </c>
      <c r="BR468" s="17">
        <v>0</v>
      </c>
      <c r="BS468" s="17">
        <v>0</v>
      </c>
      <c r="BT468" s="17">
        <v>0</v>
      </c>
      <c r="BU468" s="17">
        <v>75.395183868886704</v>
      </c>
      <c r="BV468" s="17">
        <v>2457504746.8354425</v>
      </c>
      <c r="BW468" s="17" t="s">
        <v>278</v>
      </c>
      <c r="BX468" s="17">
        <v>3.5599360563244198</v>
      </c>
      <c r="BY468" s="17">
        <v>0</v>
      </c>
      <c r="BZ468" s="17">
        <v>0</v>
      </c>
      <c r="CA468" s="17">
        <v>0</v>
      </c>
      <c r="CB468" s="17">
        <v>2.1087114914790801</v>
      </c>
      <c r="CC468" s="17">
        <v>2.5974359362864301</v>
      </c>
    </row>
    <row r="469" spans="1:81" x14ac:dyDescent="0.3">
      <c r="A469" t="s">
        <v>111</v>
      </c>
      <c r="B469" t="s">
        <v>112</v>
      </c>
      <c r="C469" t="s">
        <v>18</v>
      </c>
      <c r="D469">
        <v>4086997</v>
      </c>
      <c r="E469" t="s">
        <v>22</v>
      </c>
      <c r="F469" t="s">
        <v>72</v>
      </c>
      <c r="G469">
        <v>-136.88</v>
      </c>
      <c r="H469">
        <v>272.35000000000002</v>
      </c>
      <c r="I469">
        <v>409.24</v>
      </c>
      <c r="J469">
        <v>2147.36</v>
      </c>
      <c r="K469">
        <v>1577.9</v>
      </c>
      <c r="L469">
        <v>7.93</v>
      </c>
      <c r="M469">
        <v>1773.2972526273945</v>
      </c>
      <c r="N469">
        <v>1322.87</v>
      </c>
      <c r="O469">
        <v>4.91</v>
      </c>
      <c r="P469">
        <v>-3.89</v>
      </c>
      <c r="Q469">
        <v>64.150000000000006</v>
      </c>
      <c r="R469">
        <v>66.33</v>
      </c>
      <c r="S469" t="s">
        <v>126</v>
      </c>
      <c r="T469" t="s">
        <v>186</v>
      </c>
      <c r="U469" s="17">
        <v>135087986718.98579</v>
      </c>
      <c r="V469" t="s">
        <v>293</v>
      </c>
      <c r="W469" t="s">
        <v>276</v>
      </c>
      <c r="X469" s="17">
        <v>10073465084.929155</v>
      </c>
      <c r="Y469" s="17">
        <v>0</v>
      </c>
      <c r="Z469" s="17">
        <v>0</v>
      </c>
      <c r="AA469" s="17">
        <v>2118582052.805109</v>
      </c>
      <c r="AB469" s="17">
        <v>0.31159908702928285</v>
      </c>
      <c r="AC469" s="17">
        <v>7.7229765500252299</v>
      </c>
      <c r="AD469" s="17">
        <v>1.6238723537561399</v>
      </c>
      <c r="AE469" s="17">
        <v>14.917480156584601</v>
      </c>
      <c r="AF469" s="17">
        <v>135088041050.40747</v>
      </c>
      <c r="AG469" s="17">
        <v>33325522185.330513</v>
      </c>
      <c r="AH469" s="17">
        <v>14667209477.814669</v>
      </c>
      <c r="AI469" s="17">
        <v>42369</v>
      </c>
      <c r="AJ469" s="17">
        <v>135088041050.40747</v>
      </c>
      <c r="AK469" s="17">
        <v>74382529429.520065</v>
      </c>
      <c r="AL469" s="17">
        <v>65670147902.20343</v>
      </c>
      <c r="AM469" s="17">
        <v>14231690310.896467</v>
      </c>
      <c r="AN469" s="17">
        <v>14667209477.814669</v>
      </c>
      <c r="AO469" s="17">
        <v>14648238756.414125</v>
      </c>
      <c r="AP469" s="17">
        <v>55.062260767971701</v>
      </c>
      <c r="AQ469" s="17">
        <v>113.26688275514699</v>
      </c>
      <c r="AR469" s="17">
        <v>10.8575188179253</v>
      </c>
      <c r="AS469" s="17">
        <v>10.8449985779374</v>
      </c>
      <c r="AT469" s="17">
        <v>2118582052.805109</v>
      </c>
      <c r="AU469" s="17">
        <v>2006005123.3501797</v>
      </c>
      <c r="AV469" s="17">
        <v>1.6238723537561399</v>
      </c>
      <c r="AW469" s="17">
        <v>14.917480156584601</v>
      </c>
      <c r="AX469" s="17">
        <v>14.5349157312197</v>
      </c>
      <c r="AY469" s="17">
        <v>0</v>
      </c>
      <c r="AZ469" s="17">
        <v>2.17492510600432</v>
      </c>
      <c r="BA469" s="17">
        <v>2.9755011251171202</v>
      </c>
      <c r="BB469" s="17">
        <v>0</v>
      </c>
      <c r="BC469" s="17">
        <v>4.68054096827544</v>
      </c>
      <c r="BD469" s="17">
        <v>3.0406711680614098</v>
      </c>
      <c r="BE469" s="17">
        <v>3.9852221666267398</v>
      </c>
      <c r="BF469" s="17">
        <v>0</v>
      </c>
      <c r="BG469" s="17">
        <v>6.2688585331459699</v>
      </c>
      <c r="BH469" s="17">
        <v>4.0725073293004304</v>
      </c>
      <c r="BI469" s="17">
        <v>2.9866840057152602</v>
      </c>
      <c r="BJ469" s="17">
        <v>3.32864046106606</v>
      </c>
      <c r="BK469" s="17">
        <v>38.5367099436899</v>
      </c>
      <c r="BL469" s="17">
        <v>0</v>
      </c>
      <c r="BM469" s="17">
        <v>60.619251040239099</v>
      </c>
      <c r="BN469" s="17">
        <v>11.71</v>
      </c>
      <c r="BO469" s="17">
        <v>11.79</v>
      </c>
      <c r="BP469" s="17">
        <v>15.811665655474499</v>
      </c>
      <c r="BQ469" s="17">
        <v>0</v>
      </c>
      <c r="BR469" s="17">
        <v>0</v>
      </c>
      <c r="BS469" s="17">
        <v>0</v>
      </c>
      <c r="BT469" s="17">
        <v>0</v>
      </c>
      <c r="BU469" s="17">
        <v>73.583947712448705</v>
      </c>
      <c r="BV469" s="17">
        <v>3570792333.2327194</v>
      </c>
      <c r="BW469" s="17" t="s">
        <v>278</v>
      </c>
      <c r="BX469" s="17">
        <v>4.6760793929526203</v>
      </c>
      <c r="BY469" s="17">
        <v>21.473719004784101</v>
      </c>
      <c r="BZ469" s="17">
        <v>0</v>
      </c>
      <c r="CA469" s="17">
        <v>0</v>
      </c>
      <c r="CB469" s="17">
        <v>2.5934356854120999</v>
      </c>
      <c r="CC469" s="17">
        <v>3.5922338926629398</v>
      </c>
    </row>
    <row r="470" spans="1:81" x14ac:dyDescent="0.3">
      <c r="A470" t="s">
        <v>111</v>
      </c>
      <c r="B470" t="s">
        <v>112</v>
      </c>
      <c r="C470" t="s">
        <v>18</v>
      </c>
      <c r="D470">
        <v>4086997</v>
      </c>
      <c r="E470" t="s">
        <v>22</v>
      </c>
      <c r="F470" t="s">
        <v>73</v>
      </c>
      <c r="G470">
        <v>-107.48</v>
      </c>
      <c r="H470">
        <v>268.61</v>
      </c>
      <c r="I470">
        <v>376.09</v>
      </c>
      <c r="J470">
        <v>2292.44</v>
      </c>
      <c r="K470">
        <v>1663.67</v>
      </c>
      <c r="L470">
        <v>8.1999999999999993</v>
      </c>
      <c r="M470">
        <v>1830.8929694529793</v>
      </c>
      <c r="N470">
        <v>1338.64</v>
      </c>
      <c r="O470">
        <v>4.95</v>
      </c>
      <c r="P470">
        <v>-0.05</v>
      </c>
      <c r="Q470">
        <v>67.2</v>
      </c>
      <c r="R470">
        <v>67.95</v>
      </c>
      <c r="S470" t="s">
        <v>126</v>
      </c>
      <c r="T470" t="s">
        <v>186</v>
      </c>
      <c r="U470" s="17">
        <v>141992243861.9325</v>
      </c>
      <c r="V470" t="s">
        <v>293</v>
      </c>
      <c r="W470" t="s">
        <v>276</v>
      </c>
      <c r="X470" s="17">
        <v>11551204853.056271</v>
      </c>
      <c r="Y470" s="17">
        <v>0</v>
      </c>
      <c r="Z470" s="17">
        <v>0</v>
      </c>
      <c r="AA470" s="17">
        <v>1420528569.6487751</v>
      </c>
      <c r="AB470" s="17">
        <v>0.19703262675962005</v>
      </c>
      <c r="AC470" s="17">
        <v>-33.914217776070103</v>
      </c>
      <c r="AD470" s="17">
        <v>1.0171656245951299</v>
      </c>
      <c r="AE470" s="17">
        <v>9.4523621205206396</v>
      </c>
      <c r="AF470" s="17">
        <v>141992264474.29639</v>
      </c>
      <c r="AG470" s="17">
        <v>29450231447.400188</v>
      </c>
      <c r="AH470" s="17">
        <v>15690063662.758169</v>
      </c>
      <c r="AI470" s="17">
        <v>42735</v>
      </c>
      <c r="AJ470" s="17">
        <v>141992264474.29639</v>
      </c>
      <c r="AK470" s="17">
        <v>75191474137.372574</v>
      </c>
      <c r="AL470" s="17">
        <v>72072729253.655746</v>
      </c>
      <c r="AM470" s="17">
        <v>15022231906.761444</v>
      </c>
      <c r="AN470" s="17">
        <v>15690063662.758169</v>
      </c>
      <c r="AO470" s="17">
        <v>15673482488.324568</v>
      </c>
      <c r="AP470" s="17">
        <v>52.954627081803999</v>
      </c>
      <c r="AQ470" s="17">
        <v>104.327219068867</v>
      </c>
      <c r="AR470" s="17">
        <v>11.0499425590881</v>
      </c>
      <c r="AS470" s="17">
        <v>11.039554185642499</v>
      </c>
      <c r="AT470" s="17">
        <v>1420528569.6487751</v>
      </c>
      <c r="AU470" s="17">
        <v>1267252519.8874078</v>
      </c>
      <c r="AV470" s="17">
        <v>1.0171656245951299</v>
      </c>
      <c r="AW470" s="17">
        <v>9.4523621205206396</v>
      </c>
      <c r="AX470" s="17">
        <v>8.7619364063912606</v>
      </c>
      <c r="AY470" s="17">
        <v>0</v>
      </c>
      <c r="AZ470" s="17">
        <v>1.4063955356191999</v>
      </c>
      <c r="BA470" s="17">
        <v>2.7137976135246298</v>
      </c>
      <c r="BB470" s="17">
        <v>0</v>
      </c>
      <c r="BC470" s="17">
        <v>4.9123328787634302</v>
      </c>
      <c r="BD470" s="17">
        <v>3.3588759868846298</v>
      </c>
      <c r="BE470" s="17">
        <v>3.7522629117104298</v>
      </c>
      <c r="BF470" s="17">
        <v>0</v>
      </c>
      <c r="BG470" s="17">
        <v>6.7920925197587296</v>
      </c>
      <c r="BH470" s="17">
        <v>4.6441878081884296</v>
      </c>
      <c r="BI470" s="17">
        <v>1.6644378222946901</v>
      </c>
      <c r="BJ470" s="17">
        <v>3.0352311513941999</v>
      </c>
      <c r="BK470" s="17">
        <v>32.8101690769237</v>
      </c>
      <c r="BL470" s="17">
        <v>0</v>
      </c>
      <c r="BM470" s="17">
        <v>59.390748783594397</v>
      </c>
      <c r="BN470" s="17">
        <v>12.74</v>
      </c>
      <c r="BO470" s="17">
        <v>12.7555600426957</v>
      </c>
      <c r="BP470" s="17">
        <v>16.087718848043799</v>
      </c>
      <c r="BQ470" s="17">
        <v>0</v>
      </c>
      <c r="BR470" s="17">
        <v>0</v>
      </c>
      <c r="BS470" s="17">
        <v>0</v>
      </c>
      <c r="BT470" s="17">
        <v>0</v>
      </c>
      <c r="BU470" s="17">
        <v>70.752063780201993</v>
      </c>
      <c r="BV470" s="17">
        <v>5994695260.9230804</v>
      </c>
      <c r="BW470" s="17" t="s">
        <v>278</v>
      </c>
      <c r="BX470" s="17">
        <v>7.66908949827996</v>
      </c>
      <c r="BY470" s="17">
        <v>32.144890634039598</v>
      </c>
      <c r="BZ470" s="17">
        <v>0</v>
      </c>
      <c r="CA470" s="17">
        <v>0</v>
      </c>
      <c r="CB470" s="17">
        <v>3.8065957370585002</v>
      </c>
      <c r="CC470" s="17">
        <v>5.96709995821322</v>
      </c>
    </row>
    <row r="471" spans="1:81" x14ac:dyDescent="0.3">
      <c r="A471" t="s">
        <v>111</v>
      </c>
      <c r="B471" t="s">
        <v>112</v>
      </c>
      <c r="C471" t="s">
        <v>18</v>
      </c>
      <c r="D471">
        <v>4086997</v>
      </c>
      <c r="E471" t="s">
        <v>22</v>
      </c>
      <c r="F471" t="s">
        <v>74</v>
      </c>
      <c r="G471">
        <v>-148.13</v>
      </c>
      <c r="H471">
        <v>304.11</v>
      </c>
      <c r="I471">
        <v>452.24</v>
      </c>
      <c r="J471">
        <v>2626.2</v>
      </c>
      <c r="K471">
        <v>1885.55</v>
      </c>
      <c r="L471">
        <v>6.69</v>
      </c>
      <c r="M471">
        <v>2016.0415414115962</v>
      </c>
      <c r="N471">
        <v>1354.2</v>
      </c>
      <c r="O471">
        <v>3.33</v>
      </c>
      <c r="P471">
        <v>3.44</v>
      </c>
      <c r="Q471">
        <v>65.12</v>
      </c>
      <c r="R471">
        <v>63.93</v>
      </c>
      <c r="S471" t="s">
        <v>126</v>
      </c>
      <c r="T471" t="s">
        <v>186</v>
      </c>
      <c r="U471" s="17">
        <v>165088444966.70581</v>
      </c>
      <c r="V471" t="s">
        <v>293</v>
      </c>
      <c r="W471" t="s">
        <v>276</v>
      </c>
      <c r="X471" s="17">
        <v>12330414970.211128</v>
      </c>
      <c r="Y471" s="17">
        <v>0</v>
      </c>
      <c r="Z471" s="17">
        <v>0</v>
      </c>
      <c r="AA471" s="17">
        <v>1540543418.2966828</v>
      </c>
      <c r="AB471" s="17">
        <v>0.20558320321083884</v>
      </c>
      <c r="AC471" s="17">
        <v>1.37313632928398</v>
      </c>
      <c r="AD471" s="17">
        <v>1.0018878996165901</v>
      </c>
      <c r="AE471" s="17">
        <v>9.0022348827841796</v>
      </c>
      <c r="AF471" s="17">
        <v>165088462201.33173</v>
      </c>
      <c r="AG471" s="17">
        <v>32002248335.291809</v>
      </c>
      <c r="AH471" s="17">
        <v>18150368977.673321</v>
      </c>
      <c r="AI471" s="17">
        <v>43100</v>
      </c>
      <c r="AJ471" s="17">
        <v>165088462201.33173</v>
      </c>
      <c r="AK471" s="17">
        <v>87699382687.034851</v>
      </c>
      <c r="AL471" s="17">
        <v>84666973756.365051</v>
      </c>
      <c r="AM471" s="17">
        <v>17247645906.77634</v>
      </c>
      <c r="AN471" s="17">
        <v>18150368977.673321</v>
      </c>
      <c r="AO471" s="17">
        <v>18132860164.512337</v>
      </c>
      <c r="AP471" s="17">
        <v>53.122660128775102</v>
      </c>
      <c r="AQ471" s="17">
        <v>103.58157236066501</v>
      </c>
      <c r="AR471" s="17">
        <v>10.9943291830644</v>
      </c>
      <c r="AS471" s="17">
        <v>10.984888493296699</v>
      </c>
      <c r="AT471" s="17">
        <v>1540543418.2966828</v>
      </c>
      <c r="AU471" s="17">
        <v>1329531773.7036028</v>
      </c>
      <c r="AV471" s="17">
        <v>1.0018878996165901</v>
      </c>
      <c r="AW471" s="17">
        <v>9.0022348827841796</v>
      </c>
      <c r="AX471" s="17">
        <v>8.1502694803357105</v>
      </c>
      <c r="AY471" s="17">
        <v>0</v>
      </c>
      <c r="AZ471" s="17">
        <v>1.4590619133586</v>
      </c>
      <c r="BA471" s="17">
        <v>2.7652777129653101</v>
      </c>
      <c r="BB471" s="17">
        <v>0</v>
      </c>
      <c r="BC471" s="17">
        <v>5.3615822593142299</v>
      </c>
      <c r="BD471" s="17">
        <v>2.6574669990083399</v>
      </c>
      <c r="BE471" s="17">
        <v>4.0271086140386698</v>
      </c>
      <c r="BF471" s="17">
        <v>0</v>
      </c>
      <c r="BG471" s="17">
        <v>7.8081394863619904</v>
      </c>
      <c r="BH471" s="17">
        <v>3.8701025191983098</v>
      </c>
      <c r="BI471" s="17">
        <v>1.76991625645524</v>
      </c>
      <c r="BJ471" s="17">
        <v>3.0969296473650698</v>
      </c>
      <c r="BK471" s="17">
        <v>34.483859917625097</v>
      </c>
      <c r="BL471" s="17">
        <v>0</v>
      </c>
      <c r="BM471" s="17">
        <v>66.860572701305102</v>
      </c>
      <c r="BN471" s="17">
        <v>13.59</v>
      </c>
      <c r="BO471" s="17">
        <v>14.3640208744084</v>
      </c>
      <c r="BP471" s="17">
        <v>17.238675108660701</v>
      </c>
      <c r="BQ471" s="17">
        <v>0</v>
      </c>
      <c r="BR471" s="17">
        <v>0</v>
      </c>
      <c r="BS471" s="17">
        <v>0</v>
      </c>
      <c r="BT471" s="17">
        <v>0</v>
      </c>
      <c r="BU471" s="17">
        <v>65.7547386599297</v>
      </c>
      <c r="BV471" s="17">
        <v>7580108108.1081066</v>
      </c>
      <c r="BW471" s="17" t="s">
        <v>278</v>
      </c>
      <c r="BX471" s="17">
        <v>8.2944962753833593</v>
      </c>
      <c r="BY471" s="17">
        <v>34.738184664963804</v>
      </c>
      <c r="BZ471" s="17">
        <v>0</v>
      </c>
      <c r="CA471" s="17">
        <v>0</v>
      </c>
      <c r="CB471" s="17">
        <v>4.0353788262018497</v>
      </c>
      <c r="CC471" s="17">
        <v>6.9828324507110704</v>
      </c>
    </row>
    <row r="472" spans="1:81" x14ac:dyDescent="0.3">
      <c r="A472" t="s">
        <v>111</v>
      </c>
      <c r="B472" t="s">
        <v>112</v>
      </c>
      <c r="C472" t="s">
        <v>18</v>
      </c>
      <c r="D472">
        <v>4086997</v>
      </c>
      <c r="E472" t="s">
        <v>22</v>
      </c>
      <c r="F472" t="s">
        <v>75</v>
      </c>
      <c r="G472">
        <v>-186.69</v>
      </c>
      <c r="H472">
        <v>332.09</v>
      </c>
      <c r="I472">
        <v>518.78</v>
      </c>
      <c r="J472">
        <v>2762.32</v>
      </c>
      <c r="K472">
        <v>1995.51</v>
      </c>
      <c r="L472">
        <v>6.35</v>
      </c>
      <c r="M472">
        <v>2044.0847656403096</v>
      </c>
      <c r="N472">
        <v>1369</v>
      </c>
      <c r="O472">
        <v>3.95</v>
      </c>
      <c r="P472">
        <v>4.2699999999999996</v>
      </c>
      <c r="Q472">
        <v>68.39</v>
      </c>
      <c r="R472">
        <v>69.790000000000006</v>
      </c>
      <c r="S472" t="s">
        <v>126</v>
      </c>
      <c r="T472" t="s">
        <v>186</v>
      </c>
      <c r="U472" s="17">
        <v>169180747126.4368</v>
      </c>
      <c r="V472" t="s">
        <v>293</v>
      </c>
      <c r="W472" t="s">
        <v>276</v>
      </c>
      <c r="X472" s="17">
        <v>13275909694.687542</v>
      </c>
      <c r="Y472" s="17">
        <v>0</v>
      </c>
      <c r="Z472" s="17">
        <v>6591991605.1599064</v>
      </c>
      <c r="AA472" s="17">
        <v>825117580.21847975</v>
      </c>
      <c r="AB472" s="17">
        <v>9.507161148415981E-2</v>
      </c>
      <c r="AC472" s="17">
        <v>-51.297257227575997</v>
      </c>
      <c r="AD472" s="17">
        <v>0.50340588540309195</v>
      </c>
      <c r="AE472" s="17">
        <v>4.8121292873700297</v>
      </c>
      <c r="AF472" s="17">
        <v>169180760057.47128</v>
      </c>
      <c r="AG472" s="17">
        <v>30776317528.735634</v>
      </c>
      <c r="AH472" s="17">
        <v>17114665229.885061</v>
      </c>
      <c r="AI472" s="17">
        <v>43465</v>
      </c>
      <c r="AJ472" s="17">
        <v>169180760057.47128</v>
      </c>
      <c r="AK472" s="17">
        <v>89802477011.494263</v>
      </c>
      <c r="AL472" s="17">
        <v>91299643678.160934</v>
      </c>
      <c r="AM472" s="17">
        <v>16209093390.8046</v>
      </c>
      <c r="AN472" s="17">
        <v>17114665229.885061</v>
      </c>
      <c r="AO472" s="17">
        <v>17098903735.632185</v>
      </c>
      <c r="AP472" s="17">
        <v>53.080785889003003</v>
      </c>
      <c r="AQ472" s="17">
        <v>98.360161544611998</v>
      </c>
      <c r="AR472" s="17">
        <v>10.116200698041</v>
      </c>
      <c r="AS472" s="17">
        <v>10.107826016528</v>
      </c>
      <c r="AT472" s="17">
        <v>825117580.21847975</v>
      </c>
      <c r="AU472" s="17">
        <v>619036312.0583626</v>
      </c>
      <c r="AV472" s="17">
        <v>0.50340588540309195</v>
      </c>
      <c r="AW472" s="17">
        <v>4.8121292873700297</v>
      </c>
      <c r="AX472" s="17">
        <v>3.8085941104418302</v>
      </c>
      <c r="AY472" s="17">
        <v>0</v>
      </c>
      <c r="AZ472" s="17">
        <v>0.78316487573224502</v>
      </c>
      <c r="BA472" s="17">
        <v>2.7684477152237998</v>
      </c>
      <c r="BB472" s="17">
        <v>0</v>
      </c>
      <c r="BC472" s="17">
        <v>5.5014472321296797</v>
      </c>
      <c r="BD472" s="17">
        <v>2.59821181599782</v>
      </c>
      <c r="BE472" s="17">
        <v>4.3069639702928004</v>
      </c>
      <c r="BF472" s="17">
        <v>0</v>
      </c>
      <c r="BG472" s="17">
        <v>8.5587800278663195</v>
      </c>
      <c r="BH472" s="17">
        <v>4.0421224562613798</v>
      </c>
      <c r="BI472" s="17">
        <v>1.02119924564377</v>
      </c>
      <c r="BJ472" s="17">
        <v>3.10368736874356</v>
      </c>
      <c r="BK472" s="17">
        <v>34.179805579147299</v>
      </c>
      <c r="BL472" s="17">
        <v>0</v>
      </c>
      <c r="BM472" s="17">
        <v>67.9219606583505</v>
      </c>
      <c r="BN472" s="17">
        <v>13.35</v>
      </c>
      <c r="BO472" s="17">
        <v>14.6667463746228</v>
      </c>
      <c r="BP472" s="17">
        <v>16.473264925048699</v>
      </c>
      <c r="BQ472" s="17">
        <v>0</v>
      </c>
      <c r="BR472" s="17">
        <v>0</v>
      </c>
      <c r="BS472" s="17">
        <v>0</v>
      </c>
      <c r="BT472" s="17">
        <v>0</v>
      </c>
      <c r="BU472" s="17">
        <v>64.368133285040003</v>
      </c>
      <c r="BV472" s="17">
        <v>7929551724.1379318</v>
      </c>
      <c r="BW472" s="17" t="s">
        <v>278</v>
      </c>
      <c r="BX472" s="17">
        <v>8.3305777160086105</v>
      </c>
      <c r="BY472" s="17">
        <v>35.269848175811703</v>
      </c>
      <c r="BZ472" s="17">
        <v>0</v>
      </c>
      <c r="CA472" s="17">
        <v>0</v>
      </c>
      <c r="CB472" s="17">
        <v>5.6558882695653496</v>
      </c>
      <c r="CC472" s="17">
        <v>7.2815988589184197</v>
      </c>
    </row>
    <row r="473" spans="1:81" x14ac:dyDescent="0.3">
      <c r="A473" t="s">
        <v>111</v>
      </c>
      <c r="B473" t="s">
        <v>112</v>
      </c>
      <c r="C473" t="s">
        <v>18</v>
      </c>
      <c r="D473">
        <v>4086997</v>
      </c>
      <c r="E473" t="s">
        <v>22</v>
      </c>
      <c r="F473" t="s">
        <v>76</v>
      </c>
      <c r="G473">
        <v>-157.68</v>
      </c>
      <c r="H473">
        <v>331.27</v>
      </c>
      <c r="I473">
        <v>488.95</v>
      </c>
      <c r="J473">
        <v>2850.73</v>
      </c>
      <c r="K473">
        <v>2028.18</v>
      </c>
      <c r="L473">
        <v>3.98</v>
      </c>
      <c r="M473">
        <v>2061.0526083729515</v>
      </c>
      <c r="N473">
        <v>1383.11</v>
      </c>
      <c r="O473">
        <v>3.72</v>
      </c>
      <c r="P473">
        <v>1.88</v>
      </c>
      <c r="Q473">
        <v>70.430000000000007</v>
      </c>
      <c r="R473">
        <v>71.27</v>
      </c>
      <c r="S473" t="s">
        <v>126</v>
      </c>
      <c r="T473" t="s">
        <v>186</v>
      </c>
      <c r="U473" s="17">
        <v>0</v>
      </c>
      <c r="V473" t="s">
        <v>293</v>
      </c>
      <c r="W473" t="s">
        <v>276</v>
      </c>
      <c r="X473" s="17">
        <v>13343119798.862738</v>
      </c>
      <c r="Y473" s="17">
        <v>0</v>
      </c>
      <c r="Z473" s="17">
        <v>8847927776.0637436</v>
      </c>
      <c r="AA473" s="17">
        <v>1582476196.7431736</v>
      </c>
      <c r="AB473" s="17">
        <v>0.20504520242690988</v>
      </c>
      <c r="AC473" s="17">
        <v>122.593622526636</v>
      </c>
      <c r="AD473" s="17">
        <v>0.887864163621923</v>
      </c>
      <c r="AE473" s="17">
        <v>9.0445506805224607</v>
      </c>
      <c r="AF473" s="17">
        <v>183348909455.97144</v>
      </c>
      <c r="AG473" s="17">
        <v>26598347077.246456</v>
      </c>
      <c r="AH473" s="17">
        <v>18166721230.165699</v>
      </c>
      <c r="AI473" s="17">
        <v>43830</v>
      </c>
      <c r="AJ473" s="17">
        <v>183348909455.97144</v>
      </c>
      <c r="AK473" s="17">
        <v>98421420833.514816</v>
      </c>
      <c r="AL473" s="17">
        <v>104928673095.32407</v>
      </c>
      <c r="AM473" s="17">
        <v>17174891704.334215</v>
      </c>
      <c r="AN473" s="17">
        <v>18166721230.165699</v>
      </c>
      <c r="AO473" s="17">
        <v>18151307627.134121</v>
      </c>
      <c r="AP473" s="17">
        <v>53.679850687712602</v>
      </c>
      <c r="AQ473" s="17">
        <v>93.798404125536194</v>
      </c>
      <c r="AR473" s="17">
        <v>9.9082788569997806</v>
      </c>
      <c r="AS473" s="17">
        <v>9.9007044744808201</v>
      </c>
      <c r="AT473" s="17">
        <v>1582476196.7431736</v>
      </c>
      <c r="AU473" s="17">
        <v>1347461210.2259178</v>
      </c>
      <c r="AV473" s="17">
        <v>0.887864163621923</v>
      </c>
      <c r="AW473" s="17">
        <v>9.0445506805224607</v>
      </c>
      <c r="AX473" s="17">
        <v>8.14529612783166</v>
      </c>
      <c r="AY473" s="17">
        <v>0</v>
      </c>
      <c r="AZ473" s="17">
        <v>1.40717830241998</v>
      </c>
      <c r="BA473" s="17">
        <v>3.07702399832344</v>
      </c>
      <c r="BB473" s="17">
        <v>0</v>
      </c>
      <c r="BC473" s="17">
        <v>4.9169033193100402</v>
      </c>
      <c r="BD473" s="17">
        <v>2.5693880541121601</v>
      </c>
      <c r="BE473" s="17">
        <v>4.8767836160916502</v>
      </c>
      <c r="BF473" s="17">
        <v>0</v>
      </c>
      <c r="BG473" s="17">
        <v>7.7928133035630998</v>
      </c>
      <c r="BH473" s="17">
        <v>4.0722300419181403</v>
      </c>
      <c r="BI473" s="17">
        <v>2.3106385337831501</v>
      </c>
      <c r="BJ473" s="17">
        <v>3.5208358414898302</v>
      </c>
      <c r="BK473" s="17">
        <v>41.102113781564498</v>
      </c>
      <c r="BL473" s="17">
        <v>0</v>
      </c>
      <c r="BM473" s="17">
        <v>65.6787596695209</v>
      </c>
      <c r="BN473" s="17">
        <v>13.43</v>
      </c>
      <c r="BO473" s="17">
        <v>14.6446399030555</v>
      </c>
      <c r="BP473" s="17">
        <v>16.119851505972299</v>
      </c>
      <c r="BQ473" s="17">
        <v>0</v>
      </c>
      <c r="BR473" s="17">
        <v>0</v>
      </c>
      <c r="BS473" s="17">
        <v>0</v>
      </c>
      <c r="BT473" s="17">
        <v>0</v>
      </c>
      <c r="BU473" s="17">
        <v>62.874899124322397</v>
      </c>
      <c r="BV473" s="17">
        <v>6372979686.9226046</v>
      </c>
      <c r="BW473" s="17" t="s">
        <v>278</v>
      </c>
      <c r="BX473" s="17">
        <v>6.1710187653673998</v>
      </c>
      <c r="BY473" s="17">
        <v>27.705452468855199</v>
      </c>
      <c r="BZ473" s="17">
        <v>0</v>
      </c>
      <c r="CA473" s="17">
        <v>0</v>
      </c>
      <c r="CB473" s="17">
        <v>4.6975724520117499</v>
      </c>
      <c r="CC473" s="17">
        <v>5.5282401626558197</v>
      </c>
    </row>
    <row r="474" spans="1:81" x14ac:dyDescent="0.3">
      <c r="A474" t="s">
        <v>111</v>
      </c>
      <c r="B474" t="s">
        <v>112</v>
      </c>
      <c r="C474" t="s">
        <v>18</v>
      </c>
      <c r="D474">
        <v>4086997</v>
      </c>
      <c r="E474" t="s">
        <v>22</v>
      </c>
      <c r="F474" t="s">
        <v>9</v>
      </c>
      <c r="G474">
        <v>-95.45</v>
      </c>
      <c r="H474">
        <v>281.55</v>
      </c>
      <c r="I474">
        <v>377</v>
      </c>
      <c r="J474">
        <v>2672.12</v>
      </c>
      <c r="K474">
        <v>1859.94</v>
      </c>
      <c r="L474">
        <v>-5.83</v>
      </c>
      <c r="M474">
        <v>1844.042956376682</v>
      </c>
      <c r="N474">
        <v>1396.39</v>
      </c>
      <c r="O474">
        <v>6.62</v>
      </c>
      <c r="P474">
        <v>0.54</v>
      </c>
      <c r="Q474">
        <v>74.099999999999994</v>
      </c>
      <c r="R474">
        <v>73.05</v>
      </c>
      <c r="S474" t="s">
        <v>126</v>
      </c>
      <c r="T474" t="s">
        <v>186</v>
      </c>
      <c r="U474" s="17">
        <v>208057615411.5817</v>
      </c>
      <c r="V474" t="s">
        <v>293</v>
      </c>
      <c r="W474" t="s">
        <v>276</v>
      </c>
      <c r="X474" s="17">
        <v>14302033853.58082</v>
      </c>
      <c r="Y474" s="17">
        <v>0</v>
      </c>
      <c r="Z474" s="17">
        <v>8736162051.4032383</v>
      </c>
      <c r="AA474" s="17">
        <v>2246816783.5885296</v>
      </c>
      <c r="AB474" s="17">
        <v>0.29305648606096119</v>
      </c>
      <c r="AC474" s="17">
        <v>50.171299323644099</v>
      </c>
      <c r="AD474" s="17">
        <v>1.1663127987519499</v>
      </c>
      <c r="AE474" s="17">
        <v>11.8131163313081</v>
      </c>
      <c r="AF474" s="17">
        <v>208057615411.5817</v>
      </c>
      <c r="AG474" s="17">
        <v>21186874192.064156</v>
      </c>
      <c r="AH474" s="17">
        <v>22110558489.077805</v>
      </c>
      <c r="AI474" s="17">
        <v>44196</v>
      </c>
      <c r="AJ474" s="17">
        <v>208057615411.5817</v>
      </c>
      <c r="AK474" s="17">
        <v>103764442880.30499</v>
      </c>
      <c r="AL474" s="17">
        <v>123837802085.84387</v>
      </c>
      <c r="AM474" s="17">
        <v>20842975614.031242</v>
      </c>
      <c r="AN474" s="17">
        <v>22110558489.077805</v>
      </c>
      <c r="AO474" s="17">
        <v>22095814344.558624</v>
      </c>
      <c r="AP474" s="17">
        <v>49.872936722377197</v>
      </c>
      <c r="AQ474" s="17">
        <v>83.790604429797497</v>
      </c>
      <c r="AR474" s="17">
        <v>10.627132511029901</v>
      </c>
      <c r="AS474" s="17">
        <v>10.6207985930912</v>
      </c>
      <c r="AT474" s="17">
        <v>2246816783.5885296</v>
      </c>
      <c r="AU474" s="17">
        <v>1990802680.5574918</v>
      </c>
      <c r="AV474" s="17">
        <v>1.1663127987519499</v>
      </c>
      <c r="AW474" s="17">
        <v>11.8131163313081</v>
      </c>
      <c r="AX474" s="17">
        <v>11.082453043622399</v>
      </c>
      <c r="AY474" s="17">
        <v>0</v>
      </c>
      <c r="AZ474" s="17">
        <v>1.9926521055358299</v>
      </c>
      <c r="BA474" s="17">
        <v>3.1441268597378298</v>
      </c>
      <c r="BB474" s="17">
        <v>0</v>
      </c>
      <c r="BC474" s="17">
        <v>4.1788834894420797</v>
      </c>
      <c r="BD474" s="17">
        <v>3.24523994307622</v>
      </c>
      <c r="BE474" s="17">
        <v>5.3717587716027504</v>
      </c>
      <c r="BF474" s="17">
        <v>0</v>
      </c>
      <c r="BG474" s="17">
        <v>7.1396464078387103</v>
      </c>
      <c r="BH474" s="17">
        <v>5.5445110543754996</v>
      </c>
      <c r="BI474" s="17">
        <v>2.51328032650102</v>
      </c>
      <c r="BJ474" s="17">
        <v>3.5164378244253598</v>
      </c>
      <c r="BK474" s="17">
        <v>42.3501425901175</v>
      </c>
      <c r="BL474" s="17">
        <v>0</v>
      </c>
      <c r="BM474" s="17">
        <v>56.287904254638498</v>
      </c>
      <c r="BN474" s="17">
        <v>15.03</v>
      </c>
      <c r="BO474" s="17">
        <v>16.239378194147999</v>
      </c>
      <c r="BP474" s="17">
        <v>17.614723154159599</v>
      </c>
      <c r="BQ474" s="17">
        <v>0</v>
      </c>
      <c r="BR474" s="17">
        <v>0</v>
      </c>
      <c r="BS474" s="17">
        <v>0</v>
      </c>
      <c r="BT474" s="17">
        <v>0</v>
      </c>
      <c r="BU474" s="17">
        <v>55.142123567553298</v>
      </c>
      <c r="BV474" s="17">
        <v>5081189336.3423233</v>
      </c>
      <c r="BW474" s="17" t="s">
        <v>278</v>
      </c>
      <c r="BX474" s="17">
        <v>4.7006869640257101</v>
      </c>
      <c r="BY474" s="17">
        <v>19.228004657334601</v>
      </c>
      <c r="BZ474" s="17">
        <v>0</v>
      </c>
      <c r="CA474" s="17">
        <v>0</v>
      </c>
      <c r="CB474" s="17">
        <v>4.0059065525876401</v>
      </c>
      <c r="CC474" s="17">
        <v>4.4289244724327599</v>
      </c>
    </row>
    <row r="475" spans="1:81" x14ac:dyDescent="0.3">
      <c r="A475" t="s">
        <v>111</v>
      </c>
      <c r="B475" t="s">
        <v>112</v>
      </c>
      <c r="C475" t="s">
        <v>18</v>
      </c>
      <c r="D475">
        <v>4086997</v>
      </c>
      <c r="E475" t="s">
        <v>22</v>
      </c>
      <c r="F475" t="s">
        <v>77</v>
      </c>
      <c r="G475">
        <v>-176.72</v>
      </c>
      <c r="H475">
        <v>402.42</v>
      </c>
      <c r="I475">
        <v>579.15</v>
      </c>
      <c r="J475">
        <v>3186.35</v>
      </c>
      <c r="K475">
        <v>2194.48</v>
      </c>
      <c r="L475">
        <v>9.8000000000000007</v>
      </c>
      <c r="M475">
        <v>2029.0325753845914</v>
      </c>
      <c r="N475">
        <v>1407.56</v>
      </c>
      <c r="O475">
        <v>5.14</v>
      </c>
      <c r="P475">
        <v>10.77</v>
      </c>
      <c r="Q475">
        <v>73.92</v>
      </c>
      <c r="R475">
        <v>74.3</v>
      </c>
      <c r="S475" t="s">
        <v>126</v>
      </c>
      <c r="T475" t="s">
        <v>186</v>
      </c>
      <c r="U475" s="17">
        <v>225870091104.80005</v>
      </c>
      <c r="V475" t="s">
        <v>293</v>
      </c>
      <c r="W475" t="s">
        <v>276</v>
      </c>
      <c r="X475" s="17">
        <v>16016767092.663563</v>
      </c>
      <c r="Y475" s="17">
        <v>0</v>
      </c>
      <c r="Z475" s="17">
        <v>9724152502.6902237</v>
      </c>
      <c r="AA475" s="17">
        <v>3216583563.5131235</v>
      </c>
      <c r="AB475" s="17">
        <v>0.42581020752820165</v>
      </c>
      <c r="AC475" s="17">
        <v>46.437064641718898</v>
      </c>
      <c r="AD475" s="17">
        <v>1.50608780937065</v>
      </c>
      <c r="AE475" s="17">
        <v>13.973620253520499</v>
      </c>
      <c r="AF475" s="17">
        <v>225870091104.80005</v>
      </c>
      <c r="AG475" s="17">
        <v>20750846893.471272</v>
      </c>
      <c r="AH475" s="17">
        <v>24281412902.844814</v>
      </c>
      <c r="AI475" s="17">
        <v>44561</v>
      </c>
      <c r="AJ475" s="17">
        <v>225870091104.80005</v>
      </c>
      <c r="AK475" s="17">
        <v>117383194466.0679</v>
      </c>
      <c r="AL475" s="17">
        <v>140158888489.22794</v>
      </c>
      <c r="AM475" s="17">
        <v>23502763476.477566</v>
      </c>
      <c r="AN475" s="17">
        <v>24281412902.844814</v>
      </c>
      <c r="AO475" s="17">
        <v>24267812947.940884</v>
      </c>
      <c r="AP475" s="17">
        <v>51.969339495951203</v>
      </c>
      <c r="AQ475" s="17">
        <v>83.750089438736893</v>
      </c>
      <c r="AR475" s="17">
        <v>10.7501674011273</v>
      </c>
      <c r="AS475" s="17">
        <v>10.744793219972101</v>
      </c>
      <c r="AT475" s="17">
        <v>3216583563.5131235</v>
      </c>
      <c r="AU475" s="17">
        <v>3013313294.9085631</v>
      </c>
      <c r="AV475" s="17">
        <v>1.50608780937065</v>
      </c>
      <c r="AW475" s="17">
        <v>13.973620253520499</v>
      </c>
      <c r="AX475" s="17">
        <v>13.6567866577612</v>
      </c>
      <c r="AY475" s="17">
        <v>0</v>
      </c>
      <c r="AZ475" s="17">
        <v>2.68748316797689</v>
      </c>
      <c r="BA475" s="17">
        <v>3.3072480109391398</v>
      </c>
      <c r="BB475" s="17">
        <v>0</v>
      </c>
      <c r="BC475" s="17">
        <v>4.8268696590792999</v>
      </c>
      <c r="BD475" s="17">
        <v>2.67259590352</v>
      </c>
      <c r="BE475" s="17">
        <v>5.9014974468441501</v>
      </c>
      <c r="BF475" s="17">
        <v>0</v>
      </c>
      <c r="BG475" s="17">
        <v>8.6131305771704305</v>
      </c>
      <c r="BH475" s="17">
        <v>4.76901576443632</v>
      </c>
      <c r="BI475" s="17">
        <v>3.5489222363075301</v>
      </c>
      <c r="BJ475" s="17">
        <v>3.59096451047564</v>
      </c>
      <c r="BK475" s="17">
        <v>44.099782622281303</v>
      </c>
      <c r="BL475" s="17">
        <v>0</v>
      </c>
      <c r="BM475" s="17">
        <v>64.3628485095185</v>
      </c>
      <c r="BN475" s="17">
        <v>15.59</v>
      </c>
      <c r="BO475" s="17">
        <v>16.648429328841299</v>
      </c>
      <c r="BP475" s="17">
        <v>17.636546395241201</v>
      </c>
      <c r="BQ475" s="17">
        <v>0</v>
      </c>
      <c r="BR475" s="17">
        <v>0</v>
      </c>
      <c r="BS475" s="17">
        <v>0</v>
      </c>
      <c r="BT475" s="17">
        <v>0</v>
      </c>
      <c r="BU475" s="17">
        <v>55.373845364807103</v>
      </c>
      <c r="BV475" s="17">
        <v>5099055666.8044596</v>
      </c>
      <c r="BW475" s="17" t="s">
        <v>278</v>
      </c>
      <c r="BX475" s="17">
        <v>4.1992453949004496</v>
      </c>
      <c r="BY475" s="17">
        <v>18.009895339559701</v>
      </c>
      <c r="BZ475" s="17">
        <v>0</v>
      </c>
      <c r="CA475" s="17">
        <v>0</v>
      </c>
      <c r="CB475" s="17">
        <v>3.33095557098533</v>
      </c>
      <c r="CC475" s="17">
        <v>4.0768651127462601</v>
      </c>
    </row>
    <row r="476" spans="1:81" x14ac:dyDescent="0.3">
      <c r="A476" t="s">
        <v>111</v>
      </c>
      <c r="B476" t="s">
        <v>112</v>
      </c>
      <c r="C476" t="s">
        <v>18</v>
      </c>
      <c r="D476">
        <v>4086997</v>
      </c>
      <c r="E476" t="s">
        <v>22</v>
      </c>
      <c r="F476" t="s">
        <v>78</v>
      </c>
      <c r="G476">
        <v>-267.19</v>
      </c>
      <c r="H476">
        <v>458.27</v>
      </c>
      <c r="I476">
        <v>725.46</v>
      </c>
      <c r="J476">
        <v>3426.83</v>
      </c>
      <c r="K476">
        <v>0</v>
      </c>
      <c r="L476">
        <v>7.05</v>
      </c>
      <c r="M476">
        <v>2045.0006420284851</v>
      </c>
      <c r="N476">
        <v>0</v>
      </c>
      <c r="O476">
        <v>6.69</v>
      </c>
      <c r="P476">
        <v>12.12</v>
      </c>
      <c r="Q476">
        <v>78.599999999999994</v>
      </c>
      <c r="R476">
        <v>82.79</v>
      </c>
      <c r="S476" t="s">
        <v>126</v>
      </c>
      <c r="T476" t="s">
        <v>186</v>
      </c>
      <c r="U476" s="17">
        <v>228033403737.54535</v>
      </c>
      <c r="V476" t="s">
        <v>293</v>
      </c>
      <c r="W476" t="s">
        <v>276</v>
      </c>
      <c r="X476" s="17">
        <v>16469314375.245756</v>
      </c>
      <c r="Y476" s="17">
        <v>0</v>
      </c>
      <c r="Z476" s="17">
        <v>11566491187.39201</v>
      </c>
      <c r="AA476" s="17">
        <v>4242718429.4172721</v>
      </c>
      <c r="AB476" s="17">
        <v>0.57169624509642414</v>
      </c>
      <c r="AC476" s="17">
        <v>42.537313432835802</v>
      </c>
      <c r="AD476" s="17">
        <v>1.87325763704921</v>
      </c>
      <c r="AE476" s="17">
        <v>17.056634666066302</v>
      </c>
      <c r="AF476" s="17">
        <v>228033403737.54535</v>
      </c>
      <c r="AG476" s="17">
        <v>23259601837.598263</v>
      </c>
      <c r="AH476" s="17">
        <v>25515415622.485207</v>
      </c>
      <c r="AI476" s="17">
        <v>44926</v>
      </c>
      <c r="AJ476" s="17">
        <v>228033403737.54535</v>
      </c>
      <c r="AK476" s="17">
        <v>125433623891.6774</v>
      </c>
      <c r="AL476" s="17">
        <v>139236629442.65482</v>
      </c>
      <c r="AM476" s="17">
        <v>24721167904.379158</v>
      </c>
      <c r="AN476" s="17">
        <v>25515415622.485207</v>
      </c>
      <c r="AO476" s="17">
        <v>25503171596.975357</v>
      </c>
      <c r="AP476" s="17">
        <v>55.006688421861703</v>
      </c>
      <c r="AQ476" s="17">
        <v>90.086656358869803</v>
      </c>
      <c r="AR476" s="17">
        <v>11.1893324417734</v>
      </c>
      <c r="AS476" s="17">
        <v>11.184563585757999</v>
      </c>
      <c r="AT476" s="17">
        <v>4242718429.4172721</v>
      </c>
      <c r="AU476" s="17">
        <v>4062988795.6698165</v>
      </c>
      <c r="AV476" s="17">
        <v>1.87325763704921</v>
      </c>
      <c r="AW476" s="17">
        <v>17.056634666066302</v>
      </c>
      <c r="AX476" s="17">
        <v>16.8632459909891</v>
      </c>
      <c r="AY476" s="17">
        <v>0</v>
      </c>
      <c r="AZ476" s="17">
        <v>3.25436971843164</v>
      </c>
      <c r="BA476" s="17">
        <v>3.6509943521671802</v>
      </c>
      <c r="BB476" s="17">
        <v>0</v>
      </c>
      <c r="BC476" s="17">
        <v>4.4350958686230797</v>
      </c>
      <c r="BD476" s="17">
        <v>2.8364847096409398</v>
      </c>
      <c r="BE476" s="17">
        <v>6.3427930183560104</v>
      </c>
      <c r="BF476" s="17">
        <v>0</v>
      </c>
      <c r="BG476" s="17">
        <v>7.7049955156857397</v>
      </c>
      <c r="BH476" s="17">
        <v>4.9277631454852298</v>
      </c>
      <c r="BI476" s="17">
        <v>4.3102666313735201</v>
      </c>
      <c r="BJ476" s="17">
        <v>3.9367061549981299</v>
      </c>
      <c r="BK476" s="17">
        <v>50.209088833872201</v>
      </c>
      <c r="BL476" s="17">
        <v>0</v>
      </c>
      <c r="BM476" s="17">
        <v>60.9921848611611</v>
      </c>
      <c r="BN476" s="17">
        <v>14.8</v>
      </c>
      <c r="BO476" s="17">
        <v>15.2538918616433</v>
      </c>
      <c r="BP476" s="17">
        <v>16.017936170709</v>
      </c>
      <c r="BQ476" s="17">
        <v>0</v>
      </c>
      <c r="BR476" s="17">
        <v>0</v>
      </c>
      <c r="BS476" s="17">
        <v>0</v>
      </c>
      <c r="BT476" s="17">
        <v>0</v>
      </c>
      <c r="BU476" s="17">
        <v>59.916861566912502</v>
      </c>
      <c r="BV476" s="17">
        <v>3938651670.730617</v>
      </c>
      <c r="BW476" s="17" t="s">
        <v>278</v>
      </c>
      <c r="BX476" s="17">
        <v>3.0617452401358198</v>
      </c>
      <c r="BY476" s="17">
        <v>13.7186084440035</v>
      </c>
      <c r="BZ476" s="17">
        <v>0</v>
      </c>
      <c r="CA476" s="17">
        <v>0</v>
      </c>
      <c r="CB476" s="17">
        <v>2.4930780862654198</v>
      </c>
      <c r="CC476" s="17">
        <v>2.88270397688924</v>
      </c>
    </row>
    <row r="477" spans="1:81" x14ac:dyDescent="0.3">
      <c r="A477" t="s">
        <v>111</v>
      </c>
      <c r="B477" t="s">
        <v>112</v>
      </c>
      <c r="C477" t="s">
        <v>18</v>
      </c>
      <c r="D477">
        <v>4086997</v>
      </c>
      <c r="E477" t="s">
        <v>22</v>
      </c>
      <c r="F477" t="s">
        <v>10</v>
      </c>
      <c r="G477">
        <v>-245.42</v>
      </c>
      <c r="H477">
        <v>435.68</v>
      </c>
      <c r="I477">
        <v>681.1</v>
      </c>
      <c r="J477">
        <v>0</v>
      </c>
      <c r="K477">
        <v>0</v>
      </c>
      <c r="L477">
        <v>0</v>
      </c>
      <c r="M477">
        <v>0</v>
      </c>
      <c r="N477">
        <v>0</v>
      </c>
      <c r="O477">
        <v>5.65</v>
      </c>
      <c r="P477">
        <v>0.01</v>
      </c>
      <c r="Q477">
        <v>82.6</v>
      </c>
      <c r="R477">
        <v>83.12</v>
      </c>
      <c r="S477" t="s">
        <v>126</v>
      </c>
      <c r="T477" t="s">
        <v>186</v>
      </c>
      <c r="U477" s="17">
        <v>265261851387.32715</v>
      </c>
      <c r="V477" t="s">
        <v>293</v>
      </c>
      <c r="W477" t="s">
        <v>276</v>
      </c>
      <c r="X477" s="17">
        <v>18857928872.646568</v>
      </c>
      <c r="Y477" s="17">
        <v>0</v>
      </c>
      <c r="Z477" s="17">
        <v>15383827537.40333</v>
      </c>
      <c r="AA477" s="17">
        <v>5342866637.6023798</v>
      </c>
      <c r="AB477" s="17">
        <v>0.72046815840007605</v>
      </c>
      <c r="AC477" s="17">
        <v>32.373472949389203</v>
      </c>
      <c r="AD477" s="17">
        <v>2.15971374430706</v>
      </c>
      <c r="AE477" s="17">
        <v>19.086815253170801</v>
      </c>
      <c r="AF477" s="17">
        <v>265261851387.32715</v>
      </c>
      <c r="AG477" s="17">
        <v>24143305077.415447</v>
      </c>
      <c r="AH477" s="17">
        <v>30185558006.323944</v>
      </c>
      <c r="AI477" s="17">
        <v>45291</v>
      </c>
      <c r="AJ477" s="17">
        <v>265261851387.32715</v>
      </c>
      <c r="AK477" s="17">
        <v>147670571077.08868</v>
      </c>
      <c r="AL477" s="17">
        <v>164206538505.89627</v>
      </c>
      <c r="AM477" s="17">
        <v>29292752693.442513</v>
      </c>
      <c r="AN477" s="17">
        <v>30185558006.323944</v>
      </c>
      <c r="AO477" s="17">
        <v>30173384439.062363</v>
      </c>
      <c r="AP477" s="17">
        <v>55.669735510314602</v>
      </c>
      <c r="AQ477" s="17">
        <v>89.929775282234701</v>
      </c>
      <c r="AR477" s="17">
        <v>11.3795322804439</v>
      </c>
      <c r="AS477" s="17">
        <v>11.3754650663632</v>
      </c>
      <c r="AT477" s="17">
        <v>5342866637.6023798</v>
      </c>
      <c r="AU477" s="17">
        <v>5139503024.9640522</v>
      </c>
      <c r="AV477" s="17">
        <v>2.15971374430706</v>
      </c>
      <c r="AW477" s="17">
        <v>19.086815253170801</v>
      </c>
      <c r="AX477" s="17">
        <v>18.9314053574765</v>
      </c>
      <c r="AY477" s="17">
        <v>0</v>
      </c>
      <c r="AZ477" s="17">
        <v>3.5458020348284598</v>
      </c>
      <c r="BA477" s="17">
        <v>4.0722419862370796</v>
      </c>
      <c r="BB477" s="17">
        <v>0</v>
      </c>
      <c r="BC477" s="17">
        <v>4.5093690173840599</v>
      </c>
      <c r="BD477" s="17">
        <v>3.1134542604390001</v>
      </c>
      <c r="BE477" s="17">
        <v>6.6857767420219796</v>
      </c>
      <c r="BF477" s="17">
        <v>0</v>
      </c>
      <c r="BG477" s="17">
        <v>7.4034486652595701</v>
      </c>
      <c r="BH477" s="17">
        <v>5.1116461526951298</v>
      </c>
      <c r="BI477" s="17">
        <v>4.7309547230665503</v>
      </c>
      <c r="BJ477" s="17">
        <v>4.3590050844297403</v>
      </c>
      <c r="BK477" s="17">
        <v>53.421702666049903</v>
      </c>
      <c r="BL477" s="17">
        <v>0</v>
      </c>
      <c r="BM477" s="17">
        <v>59.156153212984499</v>
      </c>
      <c r="BN477" s="17">
        <v>13.73</v>
      </c>
      <c r="BO477" s="17">
        <v>13.728046379736799</v>
      </c>
      <c r="BP477" s="17">
        <v>14.382731260041201</v>
      </c>
      <c r="BQ477" s="17">
        <v>0</v>
      </c>
      <c r="BR477" s="17">
        <v>0</v>
      </c>
      <c r="BS477" s="17">
        <v>0</v>
      </c>
      <c r="BT477" s="17">
        <v>0</v>
      </c>
      <c r="BU477" s="17">
        <v>65.096600665602196</v>
      </c>
      <c r="BV477" s="17">
        <v>3429992119.097733</v>
      </c>
      <c r="BW477" s="17" t="s">
        <v>278</v>
      </c>
      <c r="BX477" s="17">
        <v>2.2803573857893098</v>
      </c>
      <c r="BY477" s="17">
        <v>10.419969548295599</v>
      </c>
      <c r="BZ477" s="17">
        <v>0</v>
      </c>
      <c r="CA477" s="17">
        <v>0</v>
      </c>
      <c r="CB477" s="17">
        <v>1.8243582705535799</v>
      </c>
      <c r="CC477" s="17">
        <v>1.98636939578331</v>
      </c>
    </row>
    <row r="478" spans="1:81" x14ac:dyDescent="0.3">
      <c r="A478" t="s">
        <v>107</v>
      </c>
      <c r="B478" t="s">
        <v>85</v>
      </c>
      <c r="C478" t="s">
        <v>16</v>
      </c>
      <c r="D478">
        <v>4426243</v>
      </c>
      <c r="E478" t="s">
        <v>25</v>
      </c>
      <c r="F478" t="s">
        <v>6</v>
      </c>
      <c r="G478">
        <v>11.76</v>
      </c>
      <c r="H478">
        <v>123.5</v>
      </c>
      <c r="I478">
        <v>111.74</v>
      </c>
      <c r="J478">
        <v>320.73</v>
      </c>
      <c r="K478">
        <v>21461.08</v>
      </c>
      <c r="L478">
        <v>4.18</v>
      </c>
      <c r="M478">
        <v>535.00741966153998</v>
      </c>
      <c r="N478">
        <v>14.94</v>
      </c>
      <c r="O478">
        <v>2.4500000000000002</v>
      </c>
      <c r="P478">
        <v>-2.11</v>
      </c>
      <c r="Q478">
        <v>0.83</v>
      </c>
      <c r="R478">
        <v>0.77</v>
      </c>
      <c r="S478" t="s">
        <v>128</v>
      </c>
      <c r="T478" t="s">
        <v>128</v>
      </c>
      <c r="U478" s="17">
        <v>0</v>
      </c>
      <c r="V478" t="s">
        <v>277</v>
      </c>
      <c r="W478" t="s">
        <v>276</v>
      </c>
      <c r="X478" s="17">
        <v>0</v>
      </c>
      <c r="Y478" s="17">
        <v>0</v>
      </c>
      <c r="Z478" s="17">
        <v>0</v>
      </c>
      <c r="AA478" s="17">
        <v>0</v>
      </c>
      <c r="AB478" s="17">
        <v>0</v>
      </c>
      <c r="AC478" s="17">
        <v>0</v>
      </c>
      <c r="AD478" s="17">
        <v>0</v>
      </c>
      <c r="AE478" s="17">
        <v>0</v>
      </c>
      <c r="AF478" s="17">
        <v>0</v>
      </c>
      <c r="AG478" s="17">
        <v>0</v>
      </c>
      <c r="AH478" s="17">
        <v>0</v>
      </c>
      <c r="AI478" s="17" t="s">
        <v>277</v>
      </c>
      <c r="AJ478" s="17">
        <v>0</v>
      </c>
      <c r="AK478" s="17">
        <v>0</v>
      </c>
      <c r="AL478" s="17">
        <v>0</v>
      </c>
      <c r="AM478" s="17">
        <v>0</v>
      </c>
      <c r="AN478" s="17">
        <v>0</v>
      </c>
      <c r="AO478" s="17">
        <v>0</v>
      </c>
      <c r="AP478" s="17">
        <v>0</v>
      </c>
      <c r="AQ478" s="17">
        <v>0</v>
      </c>
      <c r="AR478" s="17">
        <v>0</v>
      </c>
      <c r="AS478" s="17">
        <v>0</v>
      </c>
      <c r="AT478" s="17">
        <v>0</v>
      </c>
      <c r="AU478" s="17">
        <v>0</v>
      </c>
      <c r="AV478" s="17">
        <v>0</v>
      </c>
      <c r="AW478" s="17">
        <v>0</v>
      </c>
      <c r="AX478" s="17">
        <v>0</v>
      </c>
      <c r="AY478" s="17">
        <v>0</v>
      </c>
      <c r="AZ478" s="17">
        <v>0</v>
      </c>
      <c r="BA478" s="17">
        <v>0</v>
      </c>
      <c r="BB478" s="17">
        <v>0</v>
      </c>
      <c r="BC478" s="17">
        <v>0</v>
      </c>
      <c r="BD478" s="17">
        <v>0</v>
      </c>
      <c r="BE478" s="17">
        <v>0</v>
      </c>
      <c r="BF478" s="17">
        <v>0</v>
      </c>
      <c r="BG478" s="17">
        <v>0</v>
      </c>
      <c r="BH478" s="17">
        <v>0</v>
      </c>
      <c r="BI478" s="17">
        <v>0</v>
      </c>
      <c r="BJ478" s="17">
        <v>0</v>
      </c>
      <c r="BK478" s="17">
        <v>0</v>
      </c>
      <c r="BL478" s="17">
        <v>0</v>
      </c>
      <c r="BM478" s="17">
        <v>0</v>
      </c>
      <c r="BN478" s="17">
        <v>0</v>
      </c>
      <c r="BO478" s="17">
        <v>0</v>
      </c>
      <c r="BP478" s="17">
        <v>0</v>
      </c>
      <c r="BQ478" s="17">
        <v>0</v>
      </c>
      <c r="BR478" s="17">
        <v>0</v>
      </c>
      <c r="BS478" s="17">
        <v>0</v>
      </c>
      <c r="BT478" s="17">
        <v>0</v>
      </c>
      <c r="BU478" s="17">
        <v>0</v>
      </c>
      <c r="BV478" s="17">
        <v>0</v>
      </c>
      <c r="BW478" s="17" t="s">
        <v>281</v>
      </c>
      <c r="BX478" s="17">
        <v>0</v>
      </c>
      <c r="BY478" s="17">
        <v>0</v>
      </c>
      <c r="BZ478" s="17">
        <v>0</v>
      </c>
      <c r="CA478" s="17">
        <v>0</v>
      </c>
      <c r="CB478" s="17">
        <v>0</v>
      </c>
      <c r="CC478" s="17">
        <v>0</v>
      </c>
    </row>
    <row r="479" spans="1:81" x14ac:dyDescent="0.3">
      <c r="A479" t="s">
        <v>107</v>
      </c>
      <c r="B479" t="s">
        <v>85</v>
      </c>
      <c r="C479" t="s">
        <v>16</v>
      </c>
      <c r="D479">
        <v>4426243</v>
      </c>
      <c r="E479" t="s">
        <v>25</v>
      </c>
      <c r="F479" t="s">
        <v>50</v>
      </c>
      <c r="G479">
        <v>11.74</v>
      </c>
      <c r="H479">
        <v>123.63</v>
      </c>
      <c r="I479">
        <v>111.88</v>
      </c>
      <c r="J479">
        <v>330.01</v>
      </c>
      <c r="K479">
        <v>21932.3</v>
      </c>
      <c r="L479">
        <v>2.4500000000000002</v>
      </c>
      <c r="M479">
        <v>533.96952364055755</v>
      </c>
      <c r="N479">
        <v>15.05</v>
      </c>
      <c r="O479">
        <v>3.13</v>
      </c>
      <c r="P479">
        <v>0.43</v>
      </c>
      <c r="Q479">
        <v>0.85</v>
      </c>
      <c r="R479">
        <v>0.78</v>
      </c>
      <c r="S479" t="s">
        <v>128</v>
      </c>
      <c r="T479" t="s">
        <v>128</v>
      </c>
      <c r="U479" s="17">
        <v>0</v>
      </c>
      <c r="V479" t="s">
        <v>277</v>
      </c>
      <c r="W479" t="s">
        <v>276</v>
      </c>
      <c r="X479" s="17">
        <v>0</v>
      </c>
      <c r="Y479" s="17">
        <v>0</v>
      </c>
      <c r="Z479" s="17">
        <v>0</v>
      </c>
      <c r="AA479" s="17">
        <v>0</v>
      </c>
      <c r="AB479" s="17">
        <v>0</v>
      </c>
      <c r="AC479" s="17">
        <v>0</v>
      </c>
      <c r="AD479" s="17">
        <v>0</v>
      </c>
      <c r="AE479" s="17">
        <v>0</v>
      </c>
      <c r="AF479" s="17">
        <v>0</v>
      </c>
      <c r="AG479" s="17">
        <v>0</v>
      </c>
      <c r="AH479" s="17">
        <v>0</v>
      </c>
      <c r="AI479" s="17" t="s">
        <v>277</v>
      </c>
      <c r="AJ479" s="17">
        <v>0</v>
      </c>
      <c r="AK479" s="17">
        <v>0</v>
      </c>
      <c r="AL479" s="17">
        <v>0</v>
      </c>
      <c r="AM479" s="17">
        <v>0</v>
      </c>
      <c r="AN479" s="17">
        <v>0</v>
      </c>
      <c r="AO479" s="17">
        <v>0</v>
      </c>
      <c r="AP479" s="17">
        <v>0</v>
      </c>
      <c r="AQ479" s="17">
        <v>0</v>
      </c>
      <c r="AR479" s="17">
        <v>0</v>
      </c>
      <c r="AS479" s="17">
        <v>0</v>
      </c>
      <c r="AT479" s="17">
        <v>0</v>
      </c>
      <c r="AU479" s="17">
        <v>0</v>
      </c>
      <c r="AV479" s="17">
        <v>0</v>
      </c>
      <c r="AW479" s="17">
        <v>0</v>
      </c>
      <c r="AX479" s="17">
        <v>0</v>
      </c>
      <c r="AY479" s="17">
        <v>0</v>
      </c>
      <c r="AZ479" s="17">
        <v>0</v>
      </c>
      <c r="BA479" s="17">
        <v>0</v>
      </c>
      <c r="BB479" s="17">
        <v>0</v>
      </c>
      <c r="BC479" s="17">
        <v>0</v>
      </c>
      <c r="BD479" s="17">
        <v>0</v>
      </c>
      <c r="BE479" s="17">
        <v>0</v>
      </c>
      <c r="BF479" s="17">
        <v>0</v>
      </c>
      <c r="BG479" s="17">
        <v>0</v>
      </c>
      <c r="BH479" s="17">
        <v>0</v>
      </c>
      <c r="BI479" s="17">
        <v>0</v>
      </c>
      <c r="BJ479" s="17">
        <v>0</v>
      </c>
      <c r="BK479" s="17">
        <v>0</v>
      </c>
      <c r="BL479" s="17">
        <v>0</v>
      </c>
      <c r="BM479" s="17">
        <v>0</v>
      </c>
      <c r="BN479" s="17">
        <v>0</v>
      </c>
      <c r="BO479" s="17">
        <v>0</v>
      </c>
      <c r="BP479" s="17">
        <v>0</v>
      </c>
      <c r="BQ479" s="17">
        <v>0</v>
      </c>
      <c r="BR479" s="17">
        <v>0</v>
      </c>
      <c r="BS479" s="17">
        <v>0</v>
      </c>
      <c r="BT479" s="17">
        <v>0</v>
      </c>
      <c r="BU479" s="17">
        <v>0</v>
      </c>
      <c r="BV479" s="17">
        <v>0</v>
      </c>
      <c r="BW479" s="17" t="s">
        <v>281</v>
      </c>
      <c r="BX479" s="17">
        <v>0</v>
      </c>
      <c r="BY479" s="17">
        <v>0</v>
      </c>
      <c r="BZ479" s="17">
        <v>0</v>
      </c>
      <c r="CA479" s="17">
        <v>0</v>
      </c>
      <c r="CB479" s="17">
        <v>0</v>
      </c>
      <c r="CC479" s="17">
        <v>0</v>
      </c>
    </row>
    <row r="480" spans="1:81" x14ac:dyDescent="0.3">
      <c r="A480" t="s">
        <v>107</v>
      </c>
      <c r="B480" t="s">
        <v>85</v>
      </c>
      <c r="C480" t="s">
        <v>16</v>
      </c>
      <c r="D480">
        <v>4426243</v>
      </c>
      <c r="E480" t="s">
        <v>25</v>
      </c>
      <c r="F480" t="s">
        <v>51</v>
      </c>
      <c r="G480">
        <v>12.05</v>
      </c>
      <c r="H480">
        <v>129.9</v>
      </c>
      <c r="I480">
        <v>117.86</v>
      </c>
      <c r="J480">
        <v>365.32</v>
      </c>
      <c r="K480">
        <v>24112.46</v>
      </c>
      <c r="L480">
        <v>1.59</v>
      </c>
      <c r="M480">
        <v>567.52138533225309</v>
      </c>
      <c r="N480">
        <v>15.15</v>
      </c>
      <c r="O480">
        <v>3.18</v>
      </c>
      <c r="P480">
        <v>-1.24</v>
      </c>
      <c r="Q480">
        <v>0.8</v>
      </c>
      <c r="R480">
        <v>0.82</v>
      </c>
      <c r="S480" t="s">
        <v>128</v>
      </c>
      <c r="T480" t="s">
        <v>128</v>
      </c>
      <c r="U480" s="17">
        <v>0</v>
      </c>
      <c r="V480" t="s">
        <v>277</v>
      </c>
      <c r="W480" t="s">
        <v>276</v>
      </c>
      <c r="X480" s="17">
        <v>0</v>
      </c>
      <c r="Y480" s="17">
        <v>0</v>
      </c>
      <c r="Z480" s="17">
        <v>0</v>
      </c>
      <c r="AA480" s="17">
        <v>0</v>
      </c>
      <c r="AB480" s="17">
        <v>0</v>
      </c>
      <c r="AC480" s="17">
        <v>0</v>
      </c>
      <c r="AD480" s="17">
        <v>0</v>
      </c>
      <c r="AE480" s="17">
        <v>0</v>
      </c>
      <c r="AF480" s="17">
        <v>0</v>
      </c>
      <c r="AG480" s="17">
        <v>0</v>
      </c>
      <c r="AH480" s="17">
        <v>0</v>
      </c>
      <c r="AI480" s="17" t="s">
        <v>277</v>
      </c>
      <c r="AJ480" s="17">
        <v>0</v>
      </c>
      <c r="AK480" s="17">
        <v>0</v>
      </c>
      <c r="AL480" s="17">
        <v>0</v>
      </c>
      <c r="AM480" s="17">
        <v>0</v>
      </c>
      <c r="AN480" s="17">
        <v>0</v>
      </c>
      <c r="AO480" s="17">
        <v>0</v>
      </c>
      <c r="AP480" s="17">
        <v>0</v>
      </c>
      <c r="AQ480" s="17">
        <v>0</v>
      </c>
      <c r="AR480" s="17">
        <v>0</v>
      </c>
      <c r="AS480" s="17">
        <v>0</v>
      </c>
      <c r="AT480" s="17">
        <v>0</v>
      </c>
      <c r="AU480" s="17">
        <v>0</v>
      </c>
      <c r="AV480" s="17">
        <v>0</v>
      </c>
      <c r="AW480" s="17">
        <v>0</v>
      </c>
      <c r="AX480" s="17">
        <v>0</v>
      </c>
      <c r="AY480" s="17">
        <v>0</v>
      </c>
      <c r="AZ480" s="17">
        <v>0</v>
      </c>
      <c r="BA480" s="17">
        <v>0</v>
      </c>
      <c r="BB480" s="17">
        <v>0</v>
      </c>
      <c r="BC480" s="17">
        <v>0</v>
      </c>
      <c r="BD480" s="17">
        <v>0</v>
      </c>
      <c r="BE480" s="17">
        <v>0</v>
      </c>
      <c r="BF480" s="17">
        <v>0</v>
      </c>
      <c r="BG480" s="17">
        <v>0</v>
      </c>
      <c r="BH480" s="17">
        <v>0</v>
      </c>
      <c r="BI480" s="17">
        <v>0</v>
      </c>
      <c r="BJ480" s="17">
        <v>0</v>
      </c>
      <c r="BK480" s="17">
        <v>0</v>
      </c>
      <c r="BL480" s="17">
        <v>0</v>
      </c>
      <c r="BM480" s="17">
        <v>0</v>
      </c>
      <c r="BN480" s="17">
        <v>0</v>
      </c>
      <c r="BO480" s="17">
        <v>0</v>
      </c>
      <c r="BP480" s="17">
        <v>0</v>
      </c>
      <c r="BQ480" s="17">
        <v>0</v>
      </c>
      <c r="BR480" s="17">
        <v>0</v>
      </c>
      <c r="BS480" s="17">
        <v>0</v>
      </c>
      <c r="BT480" s="17">
        <v>0</v>
      </c>
      <c r="BU480" s="17">
        <v>0</v>
      </c>
      <c r="BV480" s="17">
        <v>0</v>
      </c>
      <c r="BW480" s="17" t="s">
        <v>281</v>
      </c>
      <c r="BX480" s="17">
        <v>0</v>
      </c>
      <c r="BY480" s="17">
        <v>0</v>
      </c>
      <c r="BZ480" s="17">
        <v>0</v>
      </c>
      <c r="CA480" s="17">
        <v>0</v>
      </c>
      <c r="CB480" s="17">
        <v>0</v>
      </c>
      <c r="CC480" s="17">
        <v>0</v>
      </c>
    </row>
    <row r="481" spans="1:81" x14ac:dyDescent="0.3">
      <c r="A481" t="s">
        <v>107</v>
      </c>
      <c r="B481" t="s">
        <v>85</v>
      </c>
      <c r="C481" t="s">
        <v>16</v>
      </c>
      <c r="D481">
        <v>4426243</v>
      </c>
      <c r="E481" t="s">
        <v>25</v>
      </c>
      <c r="F481" t="s">
        <v>52</v>
      </c>
      <c r="G481">
        <v>16.88</v>
      </c>
      <c r="H481">
        <v>122.03</v>
      </c>
      <c r="I481">
        <v>105.15</v>
      </c>
      <c r="J481">
        <v>355.82</v>
      </c>
      <c r="K481">
        <v>23330.93</v>
      </c>
      <c r="L481">
        <v>1.26</v>
      </c>
      <c r="M481">
        <v>518.87946161554009</v>
      </c>
      <c r="N481">
        <v>15.25</v>
      </c>
      <c r="O481">
        <v>2.58</v>
      </c>
      <c r="P481">
        <v>-1.88</v>
      </c>
      <c r="Q481">
        <v>0.84</v>
      </c>
      <c r="R481">
        <v>0.88</v>
      </c>
      <c r="S481" t="s">
        <v>128</v>
      </c>
      <c r="T481" t="s">
        <v>128</v>
      </c>
      <c r="U481" s="17">
        <v>0</v>
      </c>
      <c r="V481" t="s">
        <v>277</v>
      </c>
      <c r="W481" t="s">
        <v>276</v>
      </c>
      <c r="X481" s="17">
        <v>0</v>
      </c>
      <c r="Y481" s="17">
        <v>0</v>
      </c>
      <c r="Z481" s="17">
        <v>0</v>
      </c>
      <c r="AA481" s="17">
        <v>0</v>
      </c>
      <c r="AB481" s="17">
        <v>0</v>
      </c>
      <c r="AC481" s="17">
        <v>0</v>
      </c>
      <c r="AD481" s="17">
        <v>0</v>
      </c>
      <c r="AE481" s="17">
        <v>0</v>
      </c>
      <c r="AF481" s="17">
        <v>0</v>
      </c>
      <c r="AG481" s="17">
        <v>0</v>
      </c>
      <c r="AH481" s="17">
        <v>0</v>
      </c>
      <c r="AI481" s="17" t="s">
        <v>277</v>
      </c>
      <c r="AJ481" s="17">
        <v>0</v>
      </c>
      <c r="AK481" s="17">
        <v>0</v>
      </c>
      <c r="AL481" s="17">
        <v>0</v>
      </c>
      <c r="AM481" s="17">
        <v>0</v>
      </c>
      <c r="AN481" s="17">
        <v>0</v>
      </c>
      <c r="AO481" s="17">
        <v>0</v>
      </c>
      <c r="AP481" s="17">
        <v>0</v>
      </c>
      <c r="AQ481" s="17">
        <v>0</v>
      </c>
      <c r="AR481" s="17">
        <v>0</v>
      </c>
      <c r="AS481" s="17">
        <v>0</v>
      </c>
      <c r="AT481" s="17">
        <v>0</v>
      </c>
      <c r="AU481" s="17">
        <v>0</v>
      </c>
      <c r="AV481" s="17">
        <v>0</v>
      </c>
      <c r="AW481" s="17">
        <v>0</v>
      </c>
      <c r="AX481" s="17">
        <v>0</v>
      </c>
      <c r="AY481" s="17">
        <v>0</v>
      </c>
      <c r="AZ481" s="17">
        <v>0</v>
      </c>
      <c r="BA481" s="17">
        <v>0</v>
      </c>
      <c r="BB481" s="17">
        <v>0</v>
      </c>
      <c r="BC481" s="17">
        <v>0</v>
      </c>
      <c r="BD481" s="17">
        <v>0</v>
      </c>
      <c r="BE481" s="17">
        <v>0</v>
      </c>
      <c r="BF481" s="17">
        <v>0</v>
      </c>
      <c r="BG481" s="17">
        <v>0</v>
      </c>
      <c r="BH481" s="17">
        <v>0</v>
      </c>
      <c r="BI481" s="17">
        <v>0</v>
      </c>
      <c r="BJ481" s="17">
        <v>0</v>
      </c>
      <c r="BK481" s="17">
        <v>0</v>
      </c>
      <c r="BL481" s="17">
        <v>0</v>
      </c>
      <c r="BM481" s="17">
        <v>0</v>
      </c>
      <c r="BN481" s="17">
        <v>0</v>
      </c>
      <c r="BO481" s="17">
        <v>0</v>
      </c>
      <c r="BP481" s="17">
        <v>0</v>
      </c>
      <c r="BQ481" s="17">
        <v>0</v>
      </c>
      <c r="BR481" s="17">
        <v>0</v>
      </c>
      <c r="BS481" s="17">
        <v>0</v>
      </c>
      <c r="BT481" s="17">
        <v>0</v>
      </c>
      <c r="BU481" s="17">
        <v>0</v>
      </c>
      <c r="BV481" s="17">
        <v>0</v>
      </c>
      <c r="BW481" s="17" t="s">
        <v>281</v>
      </c>
      <c r="BX481" s="17">
        <v>0</v>
      </c>
      <c r="BY481" s="17">
        <v>0</v>
      </c>
      <c r="BZ481" s="17">
        <v>0</v>
      </c>
      <c r="CA481" s="17">
        <v>0</v>
      </c>
      <c r="CB481" s="17">
        <v>0</v>
      </c>
      <c r="CC481" s="17">
        <v>0</v>
      </c>
    </row>
    <row r="482" spans="1:81" x14ac:dyDescent="0.3">
      <c r="A482" t="s">
        <v>107</v>
      </c>
      <c r="B482" t="s">
        <v>85</v>
      </c>
      <c r="C482" t="s">
        <v>16</v>
      </c>
      <c r="D482">
        <v>4426243</v>
      </c>
      <c r="E482" t="s">
        <v>25</v>
      </c>
      <c r="F482" t="s">
        <v>53</v>
      </c>
      <c r="G482">
        <v>18.75</v>
      </c>
      <c r="H482">
        <v>135.88</v>
      </c>
      <c r="I482">
        <v>117.13</v>
      </c>
      <c r="J482">
        <v>381.8</v>
      </c>
      <c r="K482">
        <v>24873.84</v>
      </c>
      <c r="L482">
        <v>3.01</v>
      </c>
      <c r="M482">
        <v>542.56330381140822</v>
      </c>
      <c r="N482">
        <v>15.35</v>
      </c>
      <c r="O482">
        <v>2.8</v>
      </c>
      <c r="P482">
        <v>0.75</v>
      </c>
      <c r="Q482">
        <v>0.83</v>
      </c>
      <c r="R482">
        <v>0.79</v>
      </c>
      <c r="S482" t="s">
        <v>128</v>
      </c>
      <c r="T482" t="s">
        <v>128</v>
      </c>
      <c r="U482" s="17">
        <v>0</v>
      </c>
      <c r="V482" t="s">
        <v>277</v>
      </c>
      <c r="W482" t="s">
        <v>276</v>
      </c>
      <c r="X482" s="17">
        <v>0</v>
      </c>
      <c r="Y482" s="17">
        <v>0</v>
      </c>
      <c r="Z482" s="17">
        <v>0</v>
      </c>
      <c r="AA482" s="17">
        <v>0</v>
      </c>
      <c r="AB482" s="17">
        <v>0</v>
      </c>
      <c r="AC482" s="17">
        <v>0</v>
      </c>
      <c r="AD482" s="17">
        <v>0</v>
      </c>
      <c r="AE482" s="17">
        <v>0</v>
      </c>
      <c r="AF482" s="17">
        <v>0</v>
      </c>
      <c r="AG482" s="17">
        <v>0</v>
      </c>
      <c r="AH482" s="17">
        <v>0</v>
      </c>
      <c r="AI482" s="17" t="s">
        <v>277</v>
      </c>
      <c r="AJ482" s="17">
        <v>0</v>
      </c>
      <c r="AK482" s="17">
        <v>0</v>
      </c>
      <c r="AL482" s="17">
        <v>0</v>
      </c>
      <c r="AM482" s="17">
        <v>0</v>
      </c>
      <c r="AN482" s="17">
        <v>0</v>
      </c>
      <c r="AO482" s="17">
        <v>0</v>
      </c>
      <c r="AP482" s="17">
        <v>0</v>
      </c>
      <c r="AQ482" s="17">
        <v>0</v>
      </c>
      <c r="AR482" s="17">
        <v>0</v>
      </c>
      <c r="AS482" s="17">
        <v>0</v>
      </c>
      <c r="AT482" s="17">
        <v>0</v>
      </c>
      <c r="AU482" s="17">
        <v>0</v>
      </c>
      <c r="AV482" s="17">
        <v>0</v>
      </c>
      <c r="AW482" s="17">
        <v>0</v>
      </c>
      <c r="AX482" s="17">
        <v>0</v>
      </c>
      <c r="AY482" s="17">
        <v>0</v>
      </c>
      <c r="AZ482" s="17">
        <v>0</v>
      </c>
      <c r="BA482" s="17">
        <v>0</v>
      </c>
      <c r="BB482" s="17">
        <v>0</v>
      </c>
      <c r="BC482" s="17">
        <v>0</v>
      </c>
      <c r="BD482" s="17">
        <v>0</v>
      </c>
      <c r="BE482" s="17">
        <v>0</v>
      </c>
      <c r="BF482" s="17">
        <v>0</v>
      </c>
      <c r="BG482" s="17">
        <v>0</v>
      </c>
      <c r="BH482" s="17">
        <v>0</v>
      </c>
      <c r="BI482" s="17">
        <v>0</v>
      </c>
      <c r="BJ482" s="17">
        <v>0</v>
      </c>
      <c r="BK482" s="17">
        <v>0</v>
      </c>
      <c r="BL482" s="17">
        <v>0</v>
      </c>
      <c r="BM482" s="17">
        <v>0</v>
      </c>
      <c r="BN482" s="17">
        <v>0</v>
      </c>
      <c r="BO482" s="17">
        <v>0</v>
      </c>
      <c r="BP482" s="17">
        <v>0</v>
      </c>
      <c r="BQ482" s="17">
        <v>0</v>
      </c>
      <c r="BR482" s="17">
        <v>0</v>
      </c>
      <c r="BS482" s="17">
        <v>0</v>
      </c>
      <c r="BT482" s="17">
        <v>0</v>
      </c>
      <c r="BU482" s="17">
        <v>0</v>
      </c>
      <c r="BV482" s="17">
        <v>0</v>
      </c>
      <c r="BW482" s="17" t="s">
        <v>281</v>
      </c>
      <c r="BX482" s="17">
        <v>0</v>
      </c>
      <c r="BY482" s="17">
        <v>0</v>
      </c>
      <c r="BZ482" s="17">
        <v>0</v>
      </c>
      <c r="CA482" s="17">
        <v>0</v>
      </c>
      <c r="CB482" s="17">
        <v>0</v>
      </c>
      <c r="CC482" s="17">
        <v>0</v>
      </c>
    </row>
    <row r="483" spans="1:81" x14ac:dyDescent="0.3">
      <c r="A483" t="s">
        <v>107</v>
      </c>
      <c r="B483" t="s">
        <v>85</v>
      </c>
      <c r="C483" t="s">
        <v>16</v>
      </c>
      <c r="D483">
        <v>4426243</v>
      </c>
      <c r="E483" t="s">
        <v>25</v>
      </c>
      <c r="F483" t="s">
        <v>54</v>
      </c>
      <c r="G483">
        <v>24.09</v>
      </c>
      <c r="H483">
        <v>189.15</v>
      </c>
      <c r="I483">
        <v>165.06</v>
      </c>
      <c r="J483">
        <v>452.43</v>
      </c>
      <c r="K483">
        <v>29289.96</v>
      </c>
      <c r="L483">
        <v>3.25</v>
      </c>
      <c r="M483">
        <v>616.46251712885112</v>
      </c>
      <c r="N483">
        <v>15.45</v>
      </c>
      <c r="O483">
        <v>1.92</v>
      </c>
      <c r="P483">
        <v>2.67</v>
      </c>
      <c r="Q483">
        <v>0.73</v>
      </c>
      <c r="R483">
        <v>0.73</v>
      </c>
      <c r="S483" t="s">
        <v>128</v>
      </c>
      <c r="T483" t="s">
        <v>128</v>
      </c>
      <c r="U483" s="17">
        <v>0</v>
      </c>
      <c r="V483" t="s">
        <v>277</v>
      </c>
      <c r="W483" t="s">
        <v>276</v>
      </c>
      <c r="X483" s="17">
        <v>0</v>
      </c>
      <c r="Y483" s="17">
        <v>0</v>
      </c>
      <c r="Z483" s="17">
        <v>0</v>
      </c>
      <c r="AA483" s="17">
        <v>0</v>
      </c>
      <c r="AB483" s="17">
        <v>0</v>
      </c>
      <c r="AC483" s="17">
        <v>0</v>
      </c>
      <c r="AD483" s="17">
        <v>0</v>
      </c>
      <c r="AE483" s="17">
        <v>0</v>
      </c>
      <c r="AF483" s="17">
        <v>0</v>
      </c>
      <c r="AG483" s="17">
        <v>0</v>
      </c>
      <c r="AH483" s="17">
        <v>0</v>
      </c>
      <c r="AI483" s="17" t="s">
        <v>277</v>
      </c>
      <c r="AJ483" s="17">
        <v>0</v>
      </c>
      <c r="AK483" s="17">
        <v>0</v>
      </c>
      <c r="AL483" s="17">
        <v>0</v>
      </c>
      <c r="AM483" s="17">
        <v>0</v>
      </c>
      <c r="AN483" s="17">
        <v>0</v>
      </c>
      <c r="AO483" s="17">
        <v>0</v>
      </c>
      <c r="AP483" s="17">
        <v>0</v>
      </c>
      <c r="AQ483" s="17">
        <v>0</v>
      </c>
      <c r="AR483" s="17">
        <v>0</v>
      </c>
      <c r="AS483" s="17">
        <v>0</v>
      </c>
      <c r="AT483" s="17">
        <v>0</v>
      </c>
      <c r="AU483" s="17">
        <v>0</v>
      </c>
      <c r="AV483" s="17">
        <v>0</v>
      </c>
      <c r="AW483" s="17">
        <v>0</v>
      </c>
      <c r="AX483" s="17">
        <v>0</v>
      </c>
      <c r="AY483" s="17">
        <v>0</v>
      </c>
      <c r="AZ483" s="17">
        <v>0</v>
      </c>
      <c r="BA483" s="17">
        <v>0</v>
      </c>
      <c r="BB483" s="17">
        <v>0</v>
      </c>
      <c r="BC483" s="17">
        <v>0</v>
      </c>
      <c r="BD483" s="17">
        <v>0</v>
      </c>
      <c r="BE483" s="17">
        <v>0</v>
      </c>
      <c r="BF483" s="17">
        <v>0</v>
      </c>
      <c r="BG483" s="17">
        <v>0</v>
      </c>
      <c r="BH483" s="17">
        <v>0</v>
      </c>
      <c r="BI483" s="17">
        <v>0</v>
      </c>
      <c r="BJ483" s="17">
        <v>0</v>
      </c>
      <c r="BK483" s="17">
        <v>0</v>
      </c>
      <c r="BL483" s="17">
        <v>0</v>
      </c>
      <c r="BM483" s="17">
        <v>0</v>
      </c>
      <c r="BN483" s="17">
        <v>0</v>
      </c>
      <c r="BO483" s="17">
        <v>0</v>
      </c>
      <c r="BP483" s="17">
        <v>0</v>
      </c>
      <c r="BQ483" s="17">
        <v>0</v>
      </c>
      <c r="BR483" s="17">
        <v>0</v>
      </c>
      <c r="BS483" s="17">
        <v>0</v>
      </c>
      <c r="BT483" s="17">
        <v>0</v>
      </c>
      <c r="BU483" s="17">
        <v>0</v>
      </c>
      <c r="BV483" s="17">
        <v>0</v>
      </c>
      <c r="BW483" s="17" t="s">
        <v>281</v>
      </c>
      <c r="BX483" s="17">
        <v>0</v>
      </c>
      <c r="BY483" s="17">
        <v>0</v>
      </c>
      <c r="BZ483" s="17">
        <v>0</v>
      </c>
      <c r="CA483" s="17">
        <v>0</v>
      </c>
      <c r="CB483" s="17">
        <v>0</v>
      </c>
      <c r="CC483" s="17">
        <v>0</v>
      </c>
    </row>
    <row r="484" spans="1:81" x14ac:dyDescent="0.3">
      <c r="A484" t="s">
        <v>107</v>
      </c>
      <c r="B484" t="s">
        <v>85</v>
      </c>
      <c r="C484" t="s">
        <v>16</v>
      </c>
      <c r="D484">
        <v>4426243</v>
      </c>
      <c r="E484" t="s">
        <v>25</v>
      </c>
      <c r="F484" t="s">
        <v>55</v>
      </c>
      <c r="G484">
        <v>23.08</v>
      </c>
      <c r="H484">
        <v>188.38</v>
      </c>
      <c r="I484">
        <v>165.3</v>
      </c>
      <c r="J484">
        <v>450.47</v>
      </c>
      <c r="K484">
        <v>28990.38</v>
      </c>
      <c r="L484">
        <v>3.11</v>
      </c>
      <c r="M484">
        <v>616.73662127436842</v>
      </c>
      <c r="N484">
        <v>15.54</v>
      </c>
      <c r="O484">
        <v>1.48</v>
      </c>
      <c r="P484">
        <v>1.49</v>
      </c>
      <c r="Q484">
        <v>0.77</v>
      </c>
      <c r="R484">
        <v>0.79</v>
      </c>
      <c r="S484" t="s">
        <v>128</v>
      </c>
      <c r="T484" t="s">
        <v>128</v>
      </c>
      <c r="U484" s="17">
        <v>0</v>
      </c>
      <c r="V484" t="s">
        <v>277</v>
      </c>
      <c r="W484" t="s">
        <v>276</v>
      </c>
      <c r="X484" s="17">
        <v>0</v>
      </c>
      <c r="Y484" s="17">
        <v>0</v>
      </c>
      <c r="Z484" s="17">
        <v>0</v>
      </c>
      <c r="AA484" s="17">
        <v>0</v>
      </c>
      <c r="AB484" s="17">
        <v>0</v>
      </c>
      <c r="AC484" s="17">
        <v>0</v>
      </c>
      <c r="AD484" s="17">
        <v>0</v>
      </c>
      <c r="AE484" s="17">
        <v>0</v>
      </c>
      <c r="AF484" s="17">
        <v>0</v>
      </c>
      <c r="AG484" s="17">
        <v>0</v>
      </c>
      <c r="AH484" s="17">
        <v>0</v>
      </c>
      <c r="AI484" s="17" t="s">
        <v>277</v>
      </c>
      <c r="AJ484" s="17">
        <v>0</v>
      </c>
      <c r="AK484" s="17">
        <v>0</v>
      </c>
      <c r="AL484" s="17">
        <v>0</v>
      </c>
      <c r="AM484" s="17">
        <v>0</v>
      </c>
      <c r="AN484" s="17">
        <v>0</v>
      </c>
      <c r="AO484" s="17">
        <v>0</v>
      </c>
      <c r="AP484" s="17">
        <v>0</v>
      </c>
      <c r="AQ484" s="17">
        <v>0</v>
      </c>
      <c r="AR484" s="17">
        <v>0</v>
      </c>
      <c r="AS484" s="17">
        <v>0</v>
      </c>
      <c r="AT484" s="17">
        <v>0</v>
      </c>
      <c r="AU484" s="17">
        <v>0</v>
      </c>
      <c r="AV484" s="17">
        <v>0</v>
      </c>
      <c r="AW484" s="17">
        <v>0</v>
      </c>
      <c r="AX484" s="17">
        <v>0</v>
      </c>
      <c r="AY484" s="17">
        <v>0</v>
      </c>
      <c r="AZ484" s="17">
        <v>0</v>
      </c>
      <c r="BA484" s="17">
        <v>0</v>
      </c>
      <c r="BB484" s="17">
        <v>0</v>
      </c>
      <c r="BC484" s="17">
        <v>0</v>
      </c>
      <c r="BD484" s="17">
        <v>0</v>
      </c>
      <c r="BE484" s="17">
        <v>0</v>
      </c>
      <c r="BF484" s="17">
        <v>0</v>
      </c>
      <c r="BG484" s="17">
        <v>0</v>
      </c>
      <c r="BH484" s="17">
        <v>0</v>
      </c>
      <c r="BI484" s="17">
        <v>0</v>
      </c>
      <c r="BJ484" s="17">
        <v>0</v>
      </c>
      <c r="BK484" s="17">
        <v>0</v>
      </c>
      <c r="BL484" s="17">
        <v>0</v>
      </c>
      <c r="BM484" s="17">
        <v>0</v>
      </c>
      <c r="BN484" s="17">
        <v>0</v>
      </c>
      <c r="BO484" s="17">
        <v>0</v>
      </c>
      <c r="BP484" s="17">
        <v>0</v>
      </c>
      <c r="BQ484" s="17">
        <v>0</v>
      </c>
      <c r="BR484" s="17">
        <v>0</v>
      </c>
      <c r="BS484" s="17">
        <v>0</v>
      </c>
      <c r="BT484" s="17">
        <v>0</v>
      </c>
      <c r="BU484" s="17">
        <v>0</v>
      </c>
      <c r="BV484" s="17">
        <v>0</v>
      </c>
      <c r="BW484" s="17" t="s">
        <v>281</v>
      </c>
      <c r="BX484" s="17">
        <v>0</v>
      </c>
      <c r="BY484" s="17">
        <v>0</v>
      </c>
      <c r="BZ484" s="17">
        <v>0</v>
      </c>
      <c r="CA484" s="17">
        <v>0</v>
      </c>
      <c r="CB484" s="17">
        <v>0</v>
      </c>
      <c r="CC484" s="17">
        <v>0</v>
      </c>
    </row>
    <row r="485" spans="1:81" x14ac:dyDescent="0.3">
      <c r="A485" t="s">
        <v>107</v>
      </c>
      <c r="B485" t="s">
        <v>85</v>
      </c>
      <c r="C485" t="s">
        <v>16</v>
      </c>
      <c r="D485">
        <v>4426243</v>
      </c>
      <c r="E485" t="s">
        <v>25</v>
      </c>
      <c r="F485" t="s">
        <v>56</v>
      </c>
      <c r="G485">
        <v>21.13</v>
      </c>
      <c r="H485">
        <v>181.97</v>
      </c>
      <c r="I485">
        <v>160.84</v>
      </c>
      <c r="J485">
        <v>417.07</v>
      </c>
      <c r="K485">
        <v>26684.34</v>
      </c>
      <c r="L485">
        <v>4.51</v>
      </c>
      <c r="M485">
        <v>575.73748648946707</v>
      </c>
      <c r="N485">
        <v>15.63</v>
      </c>
      <c r="O485">
        <v>1.86</v>
      </c>
      <c r="P485">
        <v>3.16</v>
      </c>
      <c r="Q485">
        <v>0.89</v>
      </c>
      <c r="R485">
        <v>0.92</v>
      </c>
      <c r="S485" t="s">
        <v>128</v>
      </c>
      <c r="T485" t="s">
        <v>128</v>
      </c>
      <c r="U485" s="17">
        <v>0</v>
      </c>
      <c r="V485" t="s">
        <v>277</v>
      </c>
      <c r="W485" t="s">
        <v>276</v>
      </c>
      <c r="X485" s="17">
        <v>0</v>
      </c>
      <c r="Y485" s="17">
        <v>0</v>
      </c>
      <c r="Z485" s="17">
        <v>0</v>
      </c>
      <c r="AA485" s="17">
        <v>0</v>
      </c>
      <c r="AB485" s="17">
        <v>0</v>
      </c>
      <c r="AC485" s="17">
        <v>0</v>
      </c>
      <c r="AD485" s="17">
        <v>0</v>
      </c>
      <c r="AE485" s="17">
        <v>0</v>
      </c>
      <c r="AF485" s="17">
        <v>0</v>
      </c>
      <c r="AG485" s="17">
        <v>0</v>
      </c>
      <c r="AH485" s="17">
        <v>0</v>
      </c>
      <c r="AI485" s="17" t="s">
        <v>277</v>
      </c>
      <c r="AJ485" s="17">
        <v>0</v>
      </c>
      <c r="AK485" s="17">
        <v>0</v>
      </c>
      <c r="AL485" s="17">
        <v>0</v>
      </c>
      <c r="AM485" s="17">
        <v>0</v>
      </c>
      <c r="AN485" s="17">
        <v>0</v>
      </c>
      <c r="AO485" s="17">
        <v>0</v>
      </c>
      <c r="AP485" s="17">
        <v>0</v>
      </c>
      <c r="AQ485" s="17">
        <v>0</v>
      </c>
      <c r="AR485" s="17">
        <v>0</v>
      </c>
      <c r="AS485" s="17">
        <v>0</v>
      </c>
      <c r="AT485" s="17">
        <v>0</v>
      </c>
      <c r="AU485" s="17">
        <v>0</v>
      </c>
      <c r="AV485" s="17">
        <v>0</v>
      </c>
      <c r="AW485" s="17">
        <v>0</v>
      </c>
      <c r="AX485" s="17">
        <v>0</v>
      </c>
      <c r="AY485" s="17">
        <v>0</v>
      </c>
      <c r="AZ485" s="17">
        <v>0</v>
      </c>
      <c r="BA485" s="17">
        <v>0</v>
      </c>
      <c r="BB485" s="17">
        <v>0</v>
      </c>
      <c r="BC485" s="17">
        <v>0</v>
      </c>
      <c r="BD485" s="17">
        <v>0</v>
      </c>
      <c r="BE485" s="17">
        <v>0</v>
      </c>
      <c r="BF485" s="17">
        <v>0</v>
      </c>
      <c r="BG485" s="17">
        <v>0</v>
      </c>
      <c r="BH485" s="17">
        <v>0</v>
      </c>
      <c r="BI485" s="17">
        <v>0</v>
      </c>
      <c r="BJ485" s="17">
        <v>0</v>
      </c>
      <c r="BK485" s="17">
        <v>0</v>
      </c>
      <c r="BL485" s="17">
        <v>0</v>
      </c>
      <c r="BM485" s="17">
        <v>0</v>
      </c>
      <c r="BN485" s="17">
        <v>0</v>
      </c>
      <c r="BO485" s="17">
        <v>0</v>
      </c>
      <c r="BP485" s="17">
        <v>0</v>
      </c>
      <c r="BQ485" s="17">
        <v>0</v>
      </c>
      <c r="BR485" s="17">
        <v>0</v>
      </c>
      <c r="BS485" s="17">
        <v>0</v>
      </c>
      <c r="BT485" s="17">
        <v>0</v>
      </c>
      <c r="BU485" s="17">
        <v>0</v>
      </c>
      <c r="BV485" s="17">
        <v>0</v>
      </c>
      <c r="BW485" s="17" t="s">
        <v>281</v>
      </c>
      <c r="BX485" s="17">
        <v>0</v>
      </c>
      <c r="BY485" s="17">
        <v>0</v>
      </c>
      <c r="BZ485" s="17">
        <v>0</v>
      </c>
      <c r="CA485" s="17">
        <v>0</v>
      </c>
      <c r="CB485" s="17">
        <v>0</v>
      </c>
      <c r="CC485" s="17">
        <v>0</v>
      </c>
    </row>
    <row r="486" spans="1:81" x14ac:dyDescent="0.3">
      <c r="A486" t="s">
        <v>107</v>
      </c>
      <c r="B486" t="s">
        <v>85</v>
      </c>
      <c r="C486" t="s">
        <v>16</v>
      </c>
      <c r="D486">
        <v>4426243</v>
      </c>
      <c r="E486" t="s">
        <v>25</v>
      </c>
      <c r="F486" t="s">
        <v>57</v>
      </c>
      <c r="G486">
        <v>20.54</v>
      </c>
      <c r="H486">
        <v>190.5</v>
      </c>
      <c r="I486">
        <v>169.96</v>
      </c>
      <c r="J486">
        <v>438.23</v>
      </c>
      <c r="K486">
        <v>27872.74</v>
      </c>
      <c r="L486">
        <v>4.5599999999999996</v>
      </c>
      <c r="M486">
        <v>594.89829020067702</v>
      </c>
      <c r="N486">
        <v>15.72</v>
      </c>
      <c r="O486">
        <v>1.78</v>
      </c>
      <c r="P486">
        <v>-2.56</v>
      </c>
      <c r="Q486">
        <v>0.9</v>
      </c>
      <c r="R486">
        <v>0.86</v>
      </c>
      <c r="S486" t="s">
        <v>128</v>
      </c>
      <c r="T486" t="s">
        <v>128</v>
      </c>
      <c r="U486" s="17">
        <v>0</v>
      </c>
      <c r="V486" t="s">
        <v>277</v>
      </c>
      <c r="W486" t="s">
        <v>276</v>
      </c>
      <c r="X486" s="17">
        <v>0</v>
      </c>
      <c r="Y486" s="17">
        <v>0</v>
      </c>
      <c r="Z486" s="17">
        <v>0</v>
      </c>
      <c r="AA486" s="17">
        <v>0</v>
      </c>
      <c r="AB486" s="17">
        <v>0</v>
      </c>
      <c r="AC486" s="17">
        <v>0</v>
      </c>
      <c r="AD486" s="17">
        <v>0</v>
      </c>
      <c r="AE486" s="17">
        <v>0</v>
      </c>
      <c r="AF486" s="17">
        <v>0</v>
      </c>
      <c r="AG486" s="17">
        <v>0</v>
      </c>
      <c r="AH486" s="17">
        <v>0</v>
      </c>
      <c r="AI486" s="17" t="s">
        <v>277</v>
      </c>
      <c r="AJ486" s="17">
        <v>0</v>
      </c>
      <c r="AK486" s="17">
        <v>0</v>
      </c>
      <c r="AL486" s="17">
        <v>0</v>
      </c>
      <c r="AM486" s="17">
        <v>0</v>
      </c>
      <c r="AN486" s="17">
        <v>0</v>
      </c>
      <c r="AO486" s="17">
        <v>0</v>
      </c>
      <c r="AP486" s="17">
        <v>0</v>
      </c>
      <c r="AQ486" s="17">
        <v>0</v>
      </c>
      <c r="AR486" s="17">
        <v>0</v>
      </c>
      <c r="AS486" s="17">
        <v>0</v>
      </c>
      <c r="AT486" s="17">
        <v>0</v>
      </c>
      <c r="AU486" s="17">
        <v>0</v>
      </c>
      <c r="AV486" s="17">
        <v>0</v>
      </c>
      <c r="AW486" s="17">
        <v>0</v>
      </c>
      <c r="AX486" s="17">
        <v>0</v>
      </c>
      <c r="AY486" s="17">
        <v>0</v>
      </c>
      <c r="AZ486" s="17">
        <v>0</v>
      </c>
      <c r="BA486" s="17">
        <v>0</v>
      </c>
      <c r="BB486" s="17">
        <v>0</v>
      </c>
      <c r="BC486" s="17">
        <v>0</v>
      </c>
      <c r="BD486" s="17">
        <v>0</v>
      </c>
      <c r="BE486" s="17">
        <v>0</v>
      </c>
      <c r="BF486" s="17">
        <v>0</v>
      </c>
      <c r="BG486" s="17">
        <v>0</v>
      </c>
      <c r="BH486" s="17">
        <v>0</v>
      </c>
      <c r="BI486" s="17">
        <v>0</v>
      </c>
      <c r="BJ486" s="17">
        <v>0</v>
      </c>
      <c r="BK486" s="17">
        <v>0</v>
      </c>
      <c r="BL486" s="17">
        <v>0</v>
      </c>
      <c r="BM486" s="17">
        <v>0</v>
      </c>
      <c r="BN486" s="17">
        <v>0</v>
      </c>
      <c r="BO486" s="17">
        <v>0</v>
      </c>
      <c r="BP486" s="17">
        <v>0</v>
      </c>
      <c r="BQ486" s="17">
        <v>0</v>
      </c>
      <c r="BR486" s="17">
        <v>0</v>
      </c>
      <c r="BS486" s="17">
        <v>0</v>
      </c>
      <c r="BT486" s="17">
        <v>0</v>
      </c>
      <c r="BU486" s="17">
        <v>0</v>
      </c>
      <c r="BV486" s="17">
        <v>0</v>
      </c>
      <c r="BW486" s="17" t="s">
        <v>281</v>
      </c>
      <c r="BX486" s="17">
        <v>0</v>
      </c>
      <c r="BY486" s="17">
        <v>0</v>
      </c>
      <c r="BZ486" s="17">
        <v>0</v>
      </c>
      <c r="CA486" s="17">
        <v>0</v>
      </c>
      <c r="CB486" s="17">
        <v>0</v>
      </c>
      <c r="CC486" s="17">
        <v>0</v>
      </c>
    </row>
    <row r="487" spans="1:81" x14ac:dyDescent="0.3">
      <c r="A487" t="s">
        <v>107</v>
      </c>
      <c r="B487" t="s">
        <v>85</v>
      </c>
      <c r="C487" t="s">
        <v>16</v>
      </c>
      <c r="D487">
        <v>4426243</v>
      </c>
      <c r="E487" t="s">
        <v>25</v>
      </c>
      <c r="F487" t="s">
        <v>58</v>
      </c>
      <c r="G487">
        <v>16.37</v>
      </c>
      <c r="H487">
        <v>190.55</v>
      </c>
      <c r="I487">
        <v>174.18</v>
      </c>
      <c r="J487">
        <v>446.88</v>
      </c>
      <c r="K487">
        <v>28261.22</v>
      </c>
      <c r="L487">
        <v>4.93</v>
      </c>
      <c r="M487">
        <v>593.37582381862717</v>
      </c>
      <c r="N487">
        <v>15.81</v>
      </c>
      <c r="O487">
        <v>2.0299999999999998</v>
      </c>
      <c r="P487">
        <v>0.37</v>
      </c>
      <c r="Q487">
        <v>0.94</v>
      </c>
      <c r="R487">
        <v>1</v>
      </c>
      <c r="S487" t="s">
        <v>128</v>
      </c>
      <c r="T487" t="s">
        <v>128</v>
      </c>
      <c r="U487" s="17">
        <v>0</v>
      </c>
      <c r="V487" t="s">
        <v>277</v>
      </c>
      <c r="W487" t="s">
        <v>276</v>
      </c>
      <c r="X487" s="17">
        <v>0</v>
      </c>
      <c r="Y487" s="17">
        <v>0</v>
      </c>
      <c r="Z487" s="17">
        <v>0</v>
      </c>
      <c r="AA487" s="17">
        <v>0</v>
      </c>
      <c r="AB487" s="17">
        <v>0</v>
      </c>
      <c r="AC487" s="17">
        <v>0</v>
      </c>
      <c r="AD487" s="17">
        <v>0</v>
      </c>
      <c r="AE487" s="17">
        <v>0</v>
      </c>
      <c r="AF487" s="17">
        <v>0</v>
      </c>
      <c r="AG487" s="17">
        <v>0</v>
      </c>
      <c r="AH487" s="17">
        <v>0</v>
      </c>
      <c r="AI487" s="17" t="s">
        <v>277</v>
      </c>
      <c r="AJ487" s="17">
        <v>0</v>
      </c>
      <c r="AK487" s="17">
        <v>0</v>
      </c>
      <c r="AL487" s="17">
        <v>0</v>
      </c>
      <c r="AM487" s="17">
        <v>0</v>
      </c>
      <c r="AN487" s="17">
        <v>0</v>
      </c>
      <c r="AO487" s="17">
        <v>0</v>
      </c>
      <c r="AP487" s="17">
        <v>0</v>
      </c>
      <c r="AQ487" s="17">
        <v>0</v>
      </c>
      <c r="AR487" s="17">
        <v>0</v>
      </c>
      <c r="AS487" s="17">
        <v>0</v>
      </c>
      <c r="AT487" s="17">
        <v>0</v>
      </c>
      <c r="AU487" s="17">
        <v>0</v>
      </c>
      <c r="AV487" s="17">
        <v>0</v>
      </c>
      <c r="AW487" s="17">
        <v>0</v>
      </c>
      <c r="AX487" s="17">
        <v>0</v>
      </c>
      <c r="AY487" s="17">
        <v>0</v>
      </c>
      <c r="AZ487" s="17">
        <v>0</v>
      </c>
      <c r="BA487" s="17">
        <v>0</v>
      </c>
      <c r="BB487" s="17">
        <v>0</v>
      </c>
      <c r="BC487" s="17">
        <v>0</v>
      </c>
      <c r="BD487" s="17">
        <v>0</v>
      </c>
      <c r="BE487" s="17">
        <v>0</v>
      </c>
      <c r="BF487" s="17">
        <v>0</v>
      </c>
      <c r="BG487" s="17">
        <v>0</v>
      </c>
      <c r="BH487" s="17">
        <v>0</v>
      </c>
      <c r="BI487" s="17">
        <v>0</v>
      </c>
      <c r="BJ487" s="17">
        <v>0</v>
      </c>
      <c r="BK487" s="17">
        <v>0</v>
      </c>
      <c r="BL487" s="17">
        <v>0</v>
      </c>
      <c r="BM487" s="17">
        <v>0</v>
      </c>
      <c r="BN487" s="17">
        <v>0</v>
      </c>
      <c r="BO487" s="17">
        <v>0</v>
      </c>
      <c r="BP487" s="17">
        <v>0</v>
      </c>
      <c r="BQ487" s="17">
        <v>0</v>
      </c>
      <c r="BR487" s="17">
        <v>0</v>
      </c>
      <c r="BS487" s="17">
        <v>0</v>
      </c>
      <c r="BT487" s="17">
        <v>0</v>
      </c>
      <c r="BU487" s="17">
        <v>0</v>
      </c>
      <c r="BV487" s="17">
        <v>0</v>
      </c>
      <c r="BW487" s="17" t="s">
        <v>281</v>
      </c>
      <c r="BX487" s="17">
        <v>0</v>
      </c>
      <c r="BY487" s="17">
        <v>0</v>
      </c>
      <c r="BZ487" s="17">
        <v>0</v>
      </c>
      <c r="CA487" s="17">
        <v>0</v>
      </c>
      <c r="CB487" s="17">
        <v>0</v>
      </c>
      <c r="CC487" s="17">
        <v>0</v>
      </c>
    </row>
    <row r="488" spans="1:81" x14ac:dyDescent="0.3">
      <c r="A488" t="s">
        <v>107</v>
      </c>
      <c r="B488" t="s">
        <v>85</v>
      </c>
      <c r="C488" t="s">
        <v>16</v>
      </c>
      <c r="D488">
        <v>4426243</v>
      </c>
      <c r="E488" t="s">
        <v>25</v>
      </c>
      <c r="F488" t="s">
        <v>7</v>
      </c>
      <c r="G488">
        <v>17.04</v>
      </c>
      <c r="H488">
        <v>197.28</v>
      </c>
      <c r="I488">
        <v>180.24</v>
      </c>
      <c r="J488">
        <v>416.69</v>
      </c>
      <c r="K488">
        <v>26208.560000000001</v>
      </c>
      <c r="L488">
        <v>4.28</v>
      </c>
      <c r="M488">
        <v>536.5161060331634</v>
      </c>
      <c r="N488">
        <v>15.9</v>
      </c>
      <c r="O488">
        <v>2.34</v>
      </c>
      <c r="P488">
        <v>12.28</v>
      </c>
      <c r="Q488">
        <v>1.0900000000000001</v>
      </c>
      <c r="R488">
        <v>1.07</v>
      </c>
      <c r="S488" t="s">
        <v>128</v>
      </c>
      <c r="T488" t="s">
        <v>128</v>
      </c>
      <c r="U488" s="17">
        <v>0</v>
      </c>
      <c r="V488" t="s">
        <v>277</v>
      </c>
      <c r="W488" t="s">
        <v>276</v>
      </c>
      <c r="X488" s="17">
        <v>0</v>
      </c>
      <c r="Y488" s="17">
        <v>0</v>
      </c>
      <c r="Z488" s="17">
        <v>0</v>
      </c>
      <c r="AA488" s="17">
        <v>0</v>
      </c>
      <c r="AB488" s="17">
        <v>0</v>
      </c>
      <c r="AC488" s="17">
        <v>0</v>
      </c>
      <c r="AD488" s="17">
        <v>0</v>
      </c>
      <c r="AE488" s="17">
        <v>0</v>
      </c>
      <c r="AF488" s="17">
        <v>0</v>
      </c>
      <c r="AG488" s="17">
        <v>0</v>
      </c>
      <c r="AH488" s="17">
        <v>0</v>
      </c>
      <c r="AI488" s="17" t="s">
        <v>277</v>
      </c>
      <c r="AJ488" s="17">
        <v>0</v>
      </c>
      <c r="AK488" s="17">
        <v>0</v>
      </c>
      <c r="AL488" s="17">
        <v>0</v>
      </c>
      <c r="AM488" s="17">
        <v>0</v>
      </c>
      <c r="AN488" s="17">
        <v>0</v>
      </c>
      <c r="AO488" s="17">
        <v>0</v>
      </c>
      <c r="AP488" s="17">
        <v>0</v>
      </c>
      <c r="AQ488" s="17">
        <v>0</v>
      </c>
      <c r="AR488" s="17">
        <v>0</v>
      </c>
      <c r="AS488" s="17">
        <v>0</v>
      </c>
      <c r="AT488" s="17">
        <v>0</v>
      </c>
      <c r="AU488" s="17">
        <v>0</v>
      </c>
      <c r="AV488" s="17">
        <v>0</v>
      </c>
      <c r="AW488" s="17">
        <v>0</v>
      </c>
      <c r="AX488" s="17">
        <v>0</v>
      </c>
      <c r="AY488" s="17">
        <v>0</v>
      </c>
      <c r="AZ488" s="17">
        <v>0</v>
      </c>
      <c r="BA488" s="17">
        <v>0</v>
      </c>
      <c r="BB488" s="17">
        <v>0</v>
      </c>
      <c r="BC488" s="17">
        <v>0</v>
      </c>
      <c r="BD488" s="17">
        <v>0</v>
      </c>
      <c r="BE488" s="17">
        <v>0</v>
      </c>
      <c r="BF488" s="17">
        <v>0</v>
      </c>
      <c r="BG488" s="17">
        <v>0</v>
      </c>
      <c r="BH488" s="17">
        <v>0</v>
      </c>
      <c r="BI488" s="17">
        <v>0</v>
      </c>
      <c r="BJ488" s="17">
        <v>0</v>
      </c>
      <c r="BK488" s="17">
        <v>0</v>
      </c>
      <c r="BL488" s="17">
        <v>0</v>
      </c>
      <c r="BM488" s="17">
        <v>0</v>
      </c>
      <c r="BN488" s="17">
        <v>0</v>
      </c>
      <c r="BO488" s="17">
        <v>0</v>
      </c>
      <c r="BP488" s="17">
        <v>0</v>
      </c>
      <c r="BQ488" s="17">
        <v>0</v>
      </c>
      <c r="BR488" s="17">
        <v>0</v>
      </c>
      <c r="BS488" s="17">
        <v>0</v>
      </c>
      <c r="BT488" s="17">
        <v>0</v>
      </c>
      <c r="BU488" s="17">
        <v>0</v>
      </c>
      <c r="BV488" s="17">
        <v>0</v>
      </c>
      <c r="BW488" s="17" t="s">
        <v>281</v>
      </c>
      <c r="BX488" s="17">
        <v>0</v>
      </c>
      <c r="BY488" s="17">
        <v>0</v>
      </c>
      <c r="BZ488" s="17">
        <v>0</v>
      </c>
      <c r="CA488" s="17">
        <v>0</v>
      </c>
      <c r="CB488" s="17">
        <v>0</v>
      </c>
      <c r="CC488" s="17">
        <v>0</v>
      </c>
    </row>
    <row r="489" spans="1:81" x14ac:dyDescent="0.3">
      <c r="A489" t="s">
        <v>107</v>
      </c>
      <c r="B489" t="s">
        <v>85</v>
      </c>
      <c r="C489" t="s">
        <v>16</v>
      </c>
      <c r="D489">
        <v>4426243</v>
      </c>
      <c r="E489" t="s">
        <v>25</v>
      </c>
      <c r="F489" t="s">
        <v>59</v>
      </c>
      <c r="G489">
        <v>19.440000000000001</v>
      </c>
      <c r="H489">
        <v>196.83</v>
      </c>
      <c r="I489">
        <v>177.39</v>
      </c>
      <c r="J489">
        <v>431.42</v>
      </c>
      <c r="K489">
        <v>26994.46</v>
      </c>
      <c r="L489">
        <v>2.33</v>
      </c>
      <c r="M489">
        <v>532.07841701409359</v>
      </c>
      <c r="N489">
        <v>15.98</v>
      </c>
      <c r="O489">
        <v>5.12</v>
      </c>
      <c r="P489">
        <v>0.78</v>
      </c>
      <c r="Q489">
        <v>1.1200000000000001</v>
      </c>
      <c r="R489">
        <v>1.1299999999999999</v>
      </c>
      <c r="S489" t="s">
        <v>128</v>
      </c>
      <c r="T489" t="s">
        <v>128</v>
      </c>
      <c r="U489" s="17">
        <v>0</v>
      </c>
      <c r="V489" t="s">
        <v>277</v>
      </c>
      <c r="W489" t="s">
        <v>276</v>
      </c>
      <c r="X489" s="17">
        <v>0</v>
      </c>
      <c r="Y489" s="17">
        <v>0</v>
      </c>
      <c r="Z489" s="17">
        <v>0</v>
      </c>
      <c r="AA489" s="17">
        <v>0</v>
      </c>
      <c r="AB489" s="17">
        <v>0</v>
      </c>
      <c r="AC489" s="17">
        <v>0</v>
      </c>
      <c r="AD489" s="17">
        <v>0</v>
      </c>
      <c r="AE489" s="17">
        <v>0</v>
      </c>
      <c r="AF489" s="17">
        <v>0</v>
      </c>
      <c r="AG489" s="17">
        <v>0</v>
      </c>
      <c r="AH489" s="17">
        <v>0</v>
      </c>
      <c r="AI489" s="17" t="s">
        <v>277</v>
      </c>
      <c r="AJ489" s="17">
        <v>0</v>
      </c>
      <c r="AK489" s="17">
        <v>0</v>
      </c>
      <c r="AL489" s="17">
        <v>0</v>
      </c>
      <c r="AM489" s="17">
        <v>0</v>
      </c>
      <c r="AN489" s="17">
        <v>0</v>
      </c>
      <c r="AO489" s="17">
        <v>0</v>
      </c>
      <c r="AP489" s="17">
        <v>0</v>
      </c>
      <c r="AQ489" s="17">
        <v>0</v>
      </c>
      <c r="AR489" s="17">
        <v>0</v>
      </c>
      <c r="AS489" s="17">
        <v>0</v>
      </c>
      <c r="AT489" s="17">
        <v>0</v>
      </c>
      <c r="AU489" s="17">
        <v>0</v>
      </c>
      <c r="AV489" s="17">
        <v>0</v>
      </c>
      <c r="AW489" s="17">
        <v>0</v>
      </c>
      <c r="AX489" s="17">
        <v>0</v>
      </c>
      <c r="AY489" s="17">
        <v>0</v>
      </c>
      <c r="AZ489" s="17">
        <v>0</v>
      </c>
      <c r="BA489" s="17">
        <v>0</v>
      </c>
      <c r="BB489" s="17">
        <v>0</v>
      </c>
      <c r="BC489" s="17">
        <v>0</v>
      </c>
      <c r="BD489" s="17">
        <v>0</v>
      </c>
      <c r="BE489" s="17">
        <v>0</v>
      </c>
      <c r="BF489" s="17">
        <v>0</v>
      </c>
      <c r="BG489" s="17">
        <v>0</v>
      </c>
      <c r="BH489" s="17">
        <v>0</v>
      </c>
      <c r="BI489" s="17">
        <v>0</v>
      </c>
      <c r="BJ489" s="17">
        <v>0</v>
      </c>
      <c r="BK489" s="17">
        <v>0</v>
      </c>
      <c r="BL489" s="17">
        <v>0</v>
      </c>
      <c r="BM489" s="17">
        <v>0</v>
      </c>
      <c r="BN489" s="17">
        <v>0</v>
      </c>
      <c r="BO489" s="17">
        <v>0</v>
      </c>
      <c r="BP489" s="17">
        <v>0</v>
      </c>
      <c r="BQ489" s="17">
        <v>0</v>
      </c>
      <c r="BR489" s="17">
        <v>0</v>
      </c>
      <c r="BS489" s="17">
        <v>0</v>
      </c>
      <c r="BT489" s="17">
        <v>0</v>
      </c>
      <c r="BU489" s="17">
        <v>0</v>
      </c>
      <c r="BV489" s="17">
        <v>0</v>
      </c>
      <c r="BW489" s="17" t="s">
        <v>281</v>
      </c>
      <c r="BX489" s="17">
        <v>0</v>
      </c>
      <c r="BY489" s="17">
        <v>0</v>
      </c>
      <c r="BZ489" s="17">
        <v>0</v>
      </c>
      <c r="CA489" s="17">
        <v>0</v>
      </c>
      <c r="CB489" s="17">
        <v>0</v>
      </c>
      <c r="CC489" s="17">
        <v>0</v>
      </c>
    </row>
    <row r="490" spans="1:81" x14ac:dyDescent="0.3">
      <c r="A490" t="s">
        <v>107</v>
      </c>
      <c r="B490" t="s">
        <v>85</v>
      </c>
      <c r="C490" t="s">
        <v>16</v>
      </c>
      <c r="D490">
        <v>4426243</v>
      </c>
      <c r="E490" t="s">
        <v>25</v>
      </c>
      <c r="F490" t="s">
        <v>60</v>
      </c>
      <c r="G490">
        <v>17.47</v>
      </c>
      <c r="H490">
        <v>203.11</v>
      </c>
      <c r="I490">
        <v>185.63</v>
      </c>
      <c r="J490">
        <v>472.13</v>
      </c>
      <c r="K490">
        <v>29403.51</v>
      </c>
      <c r="L490">
        <v>0.22</v>
      </c>
      <c r="M490">
        <v>563.39945050378776</v>
      </c>
      <c r="N490">
        <v>16.059999999999999</v>
      </c>
      <c r="O490">
        <v>3.86</v>
      </c>
      <c r="P490">
        <v>-1.34</v>
      </c>
      <c r="Q490">
        <v>1.06</v>
      </c>
      <c r="R490">
        <v>0.95</v>
      </c>
      <c r="S490" t="s">
        <v>128</v>
      </c>
      <c r="T490" t="s">
        <v>128</v>
      </c>
      <c r="U490" s="17">
        <v>0</v>
      </c>
      <c r="V490" t="s">
        <v>277</v>
      </c>
      <c r="W490" t="s">
        <v>276</v>
      </c>
      <c r="X490" s="17">
        <v>0</v>
      </c>
      <c r="Y490" s="17">
        <v>0</v>
      </c>
      <c r="Z490" s="17">
        <v>0</v>
      </c>
      <c r="AA490" s="17">
        <v>0</v>
      </c>
      <c r="AB490" s="17">
        <v>0</v>
      </c>
      <c r="AC490" s="17">
        <v>0</v>
      </c>
      <c r="AD490" s="17">
        <v>0</v>
      </c>
      <c r="AE490" s="17">
        <v>0</v>
      </c>
      <c r="AF490" s="17">
        <v>0</v>
      </c>
      <c r="AG490" s="17">
        <v>0</v>
      </c>
      <c r="AH490" s="17">
        <v>0</v>
      </c>
      <c r="AI490" s="17" t="s">
        <v>277</v>
      </c>
      <c r="AJ490" s="17">
        <v>0</v>
      </c>
      <c r="AK490" s="17">
        <v>0</v>
      </c>
      <c r="AL490" s="17">
        <v>0</v>
      </c>
      <c r="AM490" s="17">
        <v>0</v>
      </c>
      <c r="AN490" s="17">
        <v>0</v>
      </c>
      <c r="AO490" s="17">
        <v>0</v>
      </c>
      <c r="AP490" s="17">
        <v>0</v>
      </c>
      <c r="AQ490" s="17">
        <v>0</v>
      </c>
      <c r="AR490" s="17">
        <v>0</v>
      </c>
      <c r="AS490" s="17">
        <v>0</v>
      </c>
      <c r="AT490" s="17">
        <v>0</v>
      </c>
      <c r="AU490" s="17">
        <v>0</v>
      </c>
      <c r="AV490" s="17">
        <v>0</v>
      </c>
      <c r="AW490" s="17">
        <v>0</v>
      </c>
      <c r="AX490" s="17">
        <v>0</v>
      </c>
      <c r="AY490" s="17">
        <v>0</v>
      </c>
      <c r="AZ490" s="17">
        <v>0</v>
      </c>
      <c r="BA490" s="17">
        <v>0</v>
      </c>
      <c r="BB490" s="17">
        <v>0</v>
      </c>
      <c r="BC490" s="17">
        <v>0</v>
      </c>
      <c r="BD490" s="17">
        <v>0</v>
      </c>
      <c r="BE490" s="17">
        <v>0</v>
      </c>
      <c r="BF490" s="17">
        <v>0</v>
      </c>
      <c r="BG490" s="17">
        <v>0</v>
      </c>
      <c r="BH490" s="17">
        <v>0</v>
      </c>
      <c r="BI490" s="17">
        <v>0</v>
      </c>
      <c r="BJ490" s="17">
        <v>0</v>
      </c>
      <c r="BK490" s="17">
        <v>0</v>
      </c>
      <c r="BL490" s="17">
        <v>0</v>
      </c>
      <c r="BM490" s="17">
        <v>0</v>
      </c>
      <c r="BN490" s="17">
        <v>0</v>
      </c>
      <c r="BO490" s="17">
        <v>0</v>
      </c>
      <c r="BP490" s="17">
        <v>0</v>
      </c>
      <c r="BQ490" s="17">
        <v>0</v>
      </c>
      <c r="BR490" s="17">
        <v>0</v>
      </c>
      <c r="BS490" s="17">
        <v>0</v>
      </c>
      <c r="BT490" s="17">
        <v>0</v>
      </c>
      <c r="BU490" s="17">
        <v>0</v>
      </c>
      <c r="BV490" s="17">
        <v>0</v>
      </c>
      <c r="BW490" s="17" t="s">
        <v>281</v>
      </c>
      <c r="BX490" s="17">
        <v>0</v>
      </c>
      <c r="BY490" s="17">
        <v>0</v>
      </c>
      <c r="BZ490" s="17">
        <v>0</v>
      </c>
      <c r="CA490" s="17">
        <v>0</v>
      </c>
      <c r="CB490" s="17">
        <v>0</v>
      </c>
      <c r="CC490" s="17">
        <v>0</v>
      </c>
    </row>
    <row r="491" spans="1:81" x14ac:dyDescent="0.3">
      <c r="A491" t="s">
        <v>107</v>
      </c>
      <c r="B491" t="s">
        <v>85</v>
      </c>
      <c r="C491" t="s">
        <v>16</v>
      </c>
      <c r="D491">
        <v>4426243</v>
      </c>
      <c r="E491" t="s">
        <v>25</v>
      </c>
      <c r="F491" t="s">
        <v>61</v>
      </c>
      <c r="G491">
        <v>34.119999999999997</v>
      </c>
      <c r="H491">
        <v>256.49</v>
      </c>
      <c r="I491">
        <v>222.36</v>
      </c>
      <c r="J491">
        <v>579.20000000000005</v>
      </c>
      <c r="K491">
        <v>35913.660000000003</v>
      </c>
      <c r="L491">
        <v>0.21</v>
      </c>
      <c r="M491">
        <v>676.02351566859863</v>
      </c>
      <c r="N491">
        <v>16.13</v>
      </c>
      <c r="O491">
        <v>2.23</v>
      </c>
      <c r="P491">
        <v>0.72</v>
      </c>
      <c r="Q491">
        <v>0.89</v>
      </c>
      <c r="R491">
        <v>0.79</v>
      </c>
      <c r="S491" t="s">
        <v>128</v>
      </c>
      <c r="T491" t="s">
        <v>128</v>
      </c>
      <c r="U491" s="17">
        <v>1841293467.651</v>
      </c>
      <c r="V491" t="s">
        <v>277</v>
      </c>
      <c r="W491" t="s">
        <v>276</v>
      </c>
      <c r="X491" s="17">
        <v>21024305.31340041</v>
      </c>
      <c r="Y491" s="17">
        <v>0</v>
      </c>
      <c r="Z491" s="17">
        <v>0</v>
      </c>
      <c r="AA491" s="17">
        <v>2987581.7142683547</v>
      </c>
      <c r="AB491" s="17">
        <v>0</v>
      </c>
      <c r="AC491" s="17">
        <v>0</v>
      </c>
      <c r="AD491" s="17">
        <v>0</v>
      </c>
      <c r="AE491" s="17">
        <v>0</v>
      </c>
      <c r="AF491" s="17">
        <v>1841293467.651</v>
      </c>
      <c r="AG491" s="17">
        <v>1397382026.5295</v>
      </c>
      <c r="AH491" s="17">
        <v>20311402.397</v>
      </c>
      <c r="AI491" s="17">
        <v>37986</v>
      </c>
      <c r="AJ491" s="17">
        <v>0</v>
      </c>
      <c r="AK491" s="17">
        <v>0</v>
      </c>
      <c r="AL491" s="17">
        <v>0</v>
      </c>
      <c r="AM491" s="17">
        <v>0</v>
      </c>
      <c r="AN491" s="17">
        <v>0</v>
      </c>
      <c r="AO491" s="17">
        <v>0</v>
      </c>
      <c r="AP491" s="17">
        <v>0</v>
      </c>
      <c r="AQ491" s="17">
        <v>0</v>
      </c>
      <c r="AR491" s="17">
        <v>0</v>
      </c>
      <c r="AS491" s="17">
        <v>0</v>
      </c>
      <c r="AT491" s="17">
        <v>0</v>
      </c>
      <c r="AU491" s="17">
        <v>0</v>
      </c>
      <c r="AV491" s="17">
        <v>0</v>
      </c>
      <c r="AW491" s="17">
        <v>0</v>
      </c>
      <c r="AX491" s="17">
        <v>0</v>
      </c>
      <c r="AY491" s="17">
        <v>0</v>
      </c>
      <c r="AZ491" s="17">
        <v>0</v>
      </c>
      <c r="BA491" s="17">
        <v>0</v>
      </c>
      <c r="BB491" s="17">
        <v>0</v>
      </c>
      <c r="BC491" s="17">
        <v>0</v>
      </c>
      <c r="BD491" s="17">
        <v>0</v>
      </c>
      <c r="BE491" s="17">
        <v>0</v>
      </c>
      <c r="BF491" s="17">
        <v>0</v>
      </c>
      <c r="BG491" s="17">
        <v>0</v>
      </c>
      <c r="BH491" s="17">
        <v>0</v>
      </c>
      <c r="BI491" s="17">
        <v>0</v>
      </c>
      <c r="BJ491" s="17">
        <v>0</v>
      </c>
      <c r="BK491" s="17">
        <v>0</v>
      </c>
      <c r="BL491" s="17">
        <v>0</v>
      </c>
      <c r="BM491" s="17">
        <v>0</v>
      </c>
      <c r="BN491" s="17">
        <v>0</v>
      </c>
      <c r="BO491" s="17">
        <v>0</v>
      </c>
      <c r="BP491" s="17">
        <v>0</v>
      </c>
      <c r="BQ491" s="17">
        <v>0</v>
      </c>
      <c r="BR491" s="17">
        <v>0</v>
      </c>
      <c r="BS491" s="17">
        <v>0</v>
      </c>
      <c r="BT491" s="17">
        <v>0</v>
      </c>
      <c r="BU491" s="17">
        <v>0</v>
      </c>
      <c r="BV491" s="17">
        <v>0</v>
      </c>
      <c r="BW491" s="17" t="s">
        <v>281</v>
      </c>
      <c r="BX491" s="17">
        <v>0</v>
      </c>
      <c r="BY491" s="17">
        <v>0</v>
      </c>
      <c r="BZ491" s="17">
        <v>0</v>
      </c>
      <c r="CA491" s="17">
        <v>0</v>
      </c>
      <c r="CB491" s="17">
        <v>0</v>
      </c>
      <c r="CC491" s="17">
        <v>0</v>
      </c>
    </row>
    <row r="492" spans="1:81" x14ac:dyDescent="0.3">
      <c r="A492" t="s">
        <v>107</v>
      </c>
      <c r="B492" t="s">
        <v>85</v>
      </c>
      <c r="C492" t="s">
        <v>16</v>
      </c>
      <c r="D492">
        <v>4426243</v>
      </c>
      <c r="E492" t="s">
        <v>25</v>
      </c>
      <c r="F492" t="s">
        <v>62</v>
      </c>
      <c r="G492">
        <v>56.77</v>
      </c>
      <c r="H492">
        <v>323.06</v>
      </c>
      <c r="I492">
        <v>266.29000000000002</v>
      </c>
      <c r="J492">
        <v>657.02</v>
      </c>
      <c r="K492">
        <v>40566.61</v>
      </c>
      <c r="L492">
        <v>1.76</v>
      </c>
      <c r="M492">
        <v>755.80301039575215</v>
      </c>
      <c r="N492">
        <v>16.2</v>
      </c>
      <c r="O492">
        <v>1.39</v>
      </c>
      <c r="P492">
        <v>3.76</v>
      </c>
      <c r="Q492">
        <v>0.81</v>
      </c>
      <c r="R492">
        <v>0.73</v>
      </c>
      <c r="S492" t="s">
        <v>128</v>
      </c>
      <c r="T492" t="s">
        <v>128</v>
      </c>
      <c r="U492" s="17">
        <v>2404124933.7413001</v>
      </c>
      <c r="V492" t="s">
        <v>277</v>
      </c>
      <c r="W492" t="s">
        <v>276</v>
      </c>
      <c r="X492" s="17">
        <v>35279953.841793507</v>
      </c>
      <c r="Y492" s="17">
        <v>0</v>
      </c>
      <c r="Z492" s="17">
        <v>0</v>
      </c>
      <c r="AA492" s="17">
        <v>7534151.3694605278</v>
      </c>
      <c r="AB492" s="17">
        <v>0</v>
      </c>
      <c r="AC492" s="17">
        <v>0</v>
      </c>
      <c r="AD492" s="17">
        <v>0.38200000000000001</v>
      </c>
      <c r="AE492" s="17">
        <v>33.497</v>
      </c>
      <c r="AF492" s="17">
        <v>2404124933.7413001</v>
      </c>
      <c r="AG492" s="17">
        <v>1353006826.8056998</v>
      </c>
      <c r="AH492" s="17">
        <v>28233546.6765</v>
      </c>
      <c r="AI492" s="17">
        <v>38352</v>
      </c>
      <c r="AJ492" s="17">
        <v>0</v>
      </c>
      <c r="AK492" s="17">
        <v>0</v>
      </c>
      <c r="AL492" s="17">
        <v>0</v>
      </c>
      <c r="AM492" s="17">
        <v>0</v>
      </c>
      <c r="AN492" s="17">
        <v>0</v>
      </c>
      <c r="AO492" s="17">
        <v>0</v>
      </c>
      <c r="AP492" s="17">
        <v>0</v>
      </c>
      <c r="AQ492" s="17">
        <v>0</v>
      </c>
      <c r="AR492" s="17">
        <v>0</v>
      </c>
      <c r="AS492" s="17">
        <v>0</v>
      </c>
      <c r="AT492" s="17">
        <v>0</v>
      </c>
      <c r="AU492" s="17">
        <v>0</v>
      </c>
      <c r="AV492" s="17">
        <v>0</v>
      </c>
      <c r="AW492" s="17">
        <v>0</v>
      </c>
      <c r="AX492" s="17">
        <v>0</v>
      </c>
      <c r="AY492" s="17">
        <v>0</v>
      </c>
      <c r="AZ492" s="17">
        <v>0</v>
      </c>
      <c r="BA492" s="17">
        <v>0</v>
      </c>
      <c r="BB492" s="17">
        <v>0</v>
      </c>
      <c r="BC492" s="17">
        <v>0</v>
      </c>
      <c r="BD492" s="17">
        <v>0</v>
      </c>
      <c r="BE492" s="17">
        <v>0</v>
      </c>
      <c r="BF492" s="17">
        <v>0</v>
      </c>
      <c r="BG492" s="17">
        <v>0</v>
      </c>
      <c r="BH492" s="17">
        <v>0</v>
      </c>
      <c r="BI492" s="17">
        <v>0</v>
      </c>
      <c r="BJ492" s="17">
        <v>0</v>
      </c>
      <c r="BK492" s="17">
        <v>0</v>
      </c>
      <c r="BL492" s="17">
        <v>0</v>
      </c>
      <c r="BM492" s="17">
        <v>0</v>
      </c>
      <c r="BN492" s="17">
        <v>0</v>
      </c>
      <c r="BO492" s="17">
        <v>0</v>
      </c>
      <c r="BP492" s="17">
        <v>0</v>
      </c>
      <c r="BQ492" s="17">
        <v>0</v>
      </c>
      <c r="BR492" s="17">
        <v>0</v>
      </c>
      <c r="BS492" s="17">
        <v>0</v>
      </c>
      <c r="BT492" s="17">
        <v>0</v>
      </c>
      <c r="BU492" s="17">
        <v>0</v>
      </c>
      <c r="BV492" s="17">
        <v>0</v>
      </c>
      <c r="BW492" s="17" t="s">
        <v>281</v>
      </c>
      <c r="BX492" s="17">
        <v>0</v>
      </c>
      <c r="BY492" s="17">
        <v>0</v>
      </c>
      <c r="BZ492" s="17">
        <v>0</v>
      </c>
      <c r="CA492" s="17">
        <v>0</v>
      </c>
      <c r="CB492" s="17">
        <v>0</v>
      </c>
      <c r="CC492" s="17">
        <v>0</v>
      </c>
    </row>
    <row r="493" spans="1:81" x14ac:dyDescent="0.3">
      <c r="A493" t="s">
        <v>107</v>
      </c>
      <c r="B493" t="s">
        <v>85</v>
      </c>
      <c r="C493" t="s">
        <v>16</v>
      </c>
      <c r="D493">
        <v>4426243</v>
      </c>
      <c r="E493" t="s">
        <v>25</v>
      </c>
      <c r="F493" t="s">
        <v>63</v>
      </c>
      <c r="G493">
        <v>63.16</v>
      </c>
      <c r="H493">
        <v>353.61</v>
      </c>
      <c r="I493">
        <v>290.45</v>
      </c>
      <c r="J493">
        <v>684.32</v>
      </c>
      <c r="K493">
        <v>42081.2</v>
      </c>
      <c r="L493">
        <v>2.06</v>
      </c>
      <c r="M493">
        <v>771.26460899466304</v>
      </c>
      <c r="N493">
        <v>16.260000000000002</v>
      </c>
      <c r="O493">
        <v>1.49</v>
      </c>
      <c r="P493">
        <v>6.4</v>
      </c>
      <c r="Q493">
        <v>0.8</v>
      </c>
      <c r="R493">
        <v>0.85</v>
      </c>
      <c r="S493" t="s">
        <v>128</v>
      </c>
      <c r="T493" t="s">
        <v>128</v>
      </c>
      <c r="U493" s="17">
        <v>2177901099.4813209</v>
      </c>
      <c r="V493" t="s">
        <v>277</v>
      </c>
      <c r="W493" t="s">
        <v>276</v>
      </c>
      <c r="X493" s="17">
        <v>46874424.184127949</v>
      </c>
      <c r="Y493" s="17">
        <v>0</v>
      </c>
      <c r="Z493" s="17">
        <v>0</v>
      </c>
      <c r="AA493" s="17">
        <v>13292664.863110123</v>
      </c>
      <c r="AB493" s="17">
        <v>0</v>
      </c>
      <c r="AC493" s="17">
        <v>0</v>
      </c>
      <c r="AD493" s="17">
        <v>0.59299999999999997</v>
      </c>
      <c r="AE493" s="17">
        <v>45.914000000000001</v>
      </c>
      <c r="AF493" s="17">
        <v>2177901099.4813209</v>
      </c>
      <c r="AG493" s="17">
        <v>780922069.79287589</v>
      </c>
      <c r="AH493" s="17">
        <v>30691961.414052997</v>
      </c>
      <c r="AI493" s="17">
        <v>38717</v>
      </c>
      <c r="AJ493" s="17">
        <v>0</v>
      </c>
      <c r="AK493" s="17">
        <v>0</v>
      </c>
      <c r="AL493" s="17">
        <v>0</v>
      </c>
      <c r="AM493" s="17">
        <v>0</v>
      </c>
      <c r="AN493" s="17">
        <v>0</v>
      </c>
      <c r="AO493" s="17">
        <v>0</v>
      </c>
      <c r="AP493" s="17">
        <v>0</v>
      </c>
      <c r="AQ493" s="17">
        <v>0</v>
      </c>
      <c r="AR493" s="17">
        <v>0</v>
      </c>
      <c r="AS493" s="17">
        <v>0</v>
      </c>
      <c r="AT493" s="17">
        <v>0</v>
      </c>
      <c r="AU493" s="17">
        <v>0</v>
      </c>
      <c r="AV493" s="17">
        <v>0</v>
      </c>
      <c r="AW493" s="17">
        <v>0</v>
      </c>
      <c r="AX493" s="17">
        <v>0</v>
      </c>
      <c r="AY493" s="17">
        <v>0</v>
      </c>
      <c r="AZ493" s="17">
        <v>0</v>
      </c>
      <c r="BA493" s="17">
        <v>0</v>
      </c>
      <c r="BB493" s="17">
        <v>0</v>
      </c>
      <c r="BC493" s="17">
        <v>0</v>
      </c>
      <c r="BD493" s="17">
        <v>0</v>
      </c>
      <c r="BE493" s="17">
        <v>0</v>
      </c>
      <c r="BF493" s="17">
        <v>0</v>
      </c>
      <c r="BG493" s="17">
        <v>0</v>
      </c>
      <c r="BH493" s="17">
        <v>0</v>
      </c>
      <c r="BI493" s="17">
        <v>0</v>
      </c>
      <c r="BJ493" s="17">
        <v>0</v>
      </c>
      <c r="BK493" s="17">
        <v>0</v>
      </c>
      <c r="BL493" s="17">
        <v>0</v>
      </c>
      <c r="BM493" s="17">
        <v>0</v>
      </c>
      <c r="BN493" s="17">
        <v>0</v>
      </c>
      <c r="BO493" s="17">
        <v>0</v>
      </c>
      <c r="BP493" s="17">
        <v>0</v>
      </c>
      <c r="BQ493" s="17">
        <v>0</v>
      </c>
      <c r="BR493" s="17">
        <v>0</v>
      </c>
      <c r="BS493" s="17">
        <v>0</v>
      </c>
      <c r="BT493" s="17">
        <v>0</v>
      </c>
      <c r="BU493" s="17">
        <v>0</v>
      </c>
      <c r="BV493" s="17">
        <v>0</v>
      </c>
      <c r="BW493" s="17" t="s">
        <v>281</v>
      </c>
      <c r="BX493" s="17">
        <v>0</v>
      </c>
      <c r="BY493" s="17">
        <v>0</v>
      </c>
      <c r="BZ493" s="17">
        <v>0</v>
      </c>
      <c r="CA493" s="17">
        <v>0</v>
      </c>
      <c r="CB493" s="17">
        <v>0</v>
      </c>
      <c r="CC493" s="17">
        <v>0</v>
      </c>
    </row>
    <row r="494" spans="1:81" x14ac:dyDescent="0.3">
      <c r="A494" t="s">
        <v>107</v>
      </c>
      <c r="B494" t="s">
        <v>85</v>
      </c>
      <c r="C494" t="s">
        <v>16</v>
      </c>
      <c r="D494">
        <v>4426243</v>
      </c>
      <c r="E494" t="s">
        <v>25</v>
      </c>
      <c r="F494" t="s">
        <v>64</v>
      </c>
      <c r="G494">
        <v>68.61</v>
      </c>
      <c r="H494">
        <v>401.57</v>
      </c>
      <c r="I494">
        <v>332.96</v>
      </c>
      <c r="J494">
        <v>733.49</v>
      </c>
      <c r="K494">
        <v>44928.35</v>
      </c>
      <c r="L494">
        <v>3.62</v>
      </c>
      <c r="M494">
        <v>806.94834121490419</v>
      </c>
      <c r="N494">
        <v>16.329999999999998</v>
      </c>
      <c r="O494">
        <v>1.65</v>
      </c>
      <c r="P494">
        <v>5.16</v>
      </c>
      <c r="Q494">
        <v>0.8</v>
      </c>
      <c r="R494">
        <v>0.76</v>
      </c>
      <c r="S494" t="s">
        <v>128</v>
      </c>
      <c r="T494" t="s">
        <v>128</v>
      </c>
      <c r="U494" s="17">
        <v>2856468307.1210999</v>
      </c>
      <c r="V494" t="s">
        <v>277</v>
      </c>
      <c r="W494" t="s">
        <v>276</v>
      </c>
      <c r="X494" s="17">
        <v>43657204.745833121</v>
      </c>
      <c r="Y494" s="17">
        <v>0</v>
      </c>
      <c r="Z494" s="17">
        <v>0</v>
      </c>
      <c r="AA494" s="17">
        <v>10850139.13330094</v>
      </c>
      <c r="AB494" s="17">
        <v>0</v>
      </c>
      <c r="AC494" s="17">
        <v>0</v>
      </c>
      <c r="AD494" s="17">
        <v>0.432</v>
      </c>
      <c r="AE494" s="17">
        <v>34.029000000000003</v>
      </c>
      <c r="AF494" s="17">
        <v>2856468307.1210999</v>
      </c>
      <c r="AG494" s="17">
        <v>1218427558.5825</v>
      </c>
      <c r="AH494" s="17">
        <v>32681066.562899999</v>
      </c>
      <c r="AI494" s="17">
        <v>39082</v>
      </c>
      <c r="AJ494" s="17">
        <v>0</v>
      </c>
      <c r="AK494" s="17">
        <v>0</v>
      </c>
      <c r="AL494" s="17">
        <v>0</v>
      </c>
      <c r="AM494" s="17">
        <v>0</v>
      </c>
      <c r="AN494" s="17">
        <v>0</v>
      </c>
      <c r="AO494" s="17">
        <v>0</v>
      </c>
      <c r="AP494" s="17">
        <v>0</v>
      </c>
      <c r="AQ494" s="17">
        <v>0</v>
      </c>
      <c r="AR494" s="17">
        <v>0</v>
      </c>
      <c r="AS494" s="17">
        <v>0</v>
      </c>
      <c r="AT494" s="17">
        <v>0</v>
      </c>
      <c r="AU494" s="17">
        <v>0</v>
      </c>
      <c r="AV494" s="17">
        <v>0</v>
      </c>
      <c r="AW494" s="17">
        <v>0</v>
      </c>
      <c r="AX494" s="17">
        <v>0</v>
      </c>
      <c r="AY494" s="17">
        <v>0</v>
      </c>
      <c r="AZ494" s="17">
        <v>0</v>
      </c>
      <c r="BA494" s="17">
        <v>0</v>
      </c>
      <c r="BB494" s="17">
        <v>0</v>
      </c>
      <c r="BC494" s="17">
        <v>0</v>
      </c>
      <c r="BD494" s="17">
        <v>0</v>
      </c>
      <c r="BE494" s="17">
        <v>0</v>
      </c>
      <c r="BF494" s="17">
        <v>0</v>
      </c>
      <c r="BG494" s="17">
        <v>0</v>
      </c>
      <c r="BH494" s="17">
        <v>0</v>
      </c>
      <c r="BI494" s="17">
        <v>0</v>
      </c>
      <c r="BJ494" s="17">
        <v>0</v>
      </c>
      <c r="BK494" s="17">
        <v>0</v>
      </c>
      <c r="BL494" s="17">
        <v>0</v>
      </c>
      <c r="BM494" s="17">
        <v>0</v>
      </c>
      <c r="BN494" s="17">
        <v>0</v>
      </c>
      <c r="BO494" s="17">
        <v>0</v>
      </c>
      <c r="BP494" s="17">
        <v>0</v>
      </c>
      <c r="BQ494" s="17">
        <v>0</v>
      </c>
      <c r="BR494" s="17">
        <v>0</v>
      </c>
      <c r="BS494" s="17">
        <v>0</v>
      </c>
      <c r="BT494" s="17">
        <v>0</v>
      </c>
      <c r="BU494" s="17">
        <v>0</v>
      </c>
      <c r="BV494" s="17">
        <v>0</v>
      </c>
      <c r="BW494" s="17" t="s">
        <v>281</v>
      </c>
      <c r="BX494" s="17">
        <v>0</v>
      </c>
      <c r="BY494" s="17">
        <v>0</v>
      </c>
      <c r="BZ494" s="17">
        <v>0</v>
      </c>
      <c r="CA494" s="17">
        <v>0</v>
      </c>
      <c r="CB494" s="17">
        <v>0</v>
      </c>
      <c r="CC494" s="17">
        <v>0</v>
      </c>
    </row>
    <row r="495" spans="1:81" x14ac:dyDescent="0.3">
      <c r="A495" t="s">
        <v>107</v>
      </c>
      <c r="B495" t="s">
        <v>85</v>
      </c>
      <c r="C495" t="s">
        <v>16</v>
      </c>
      <c r="D495">
        <v>4426243</v>
      </c>
      <c r="E495" t="s">
        <v>25</v>
      </c>
      <c r="F495" t="s">
        <v>65</v>
      </c>
      <c r="G495">
        <v>80.72</v>
      </c>
      <c r="H495">
        <v>473.79</v>
      </c>
      <c r="I495">
        <v>393.08</v>
      </c>
      <c r="J495">
        <v>847.56</v>
      </c>
      <c r="K495">
        <v>51707.94</v>
      </c>
      <c r="L495">
        <v>3.77</v>
      </c>
      <c r="M495">
        <v>913.71198178382326</v>
      </c>
      <c r="N495">
        <v>16.39</v>
      </c>
      <c r="O495">
        <v>1.58</v>
      </c>
      <c r="P495">
        <v>4.96</v>
      </c>
      <c r="Q495">
        <v>0.73</v>
      </c>
      <c r="R495">
        <v>0.68</v>
      </c>
      <c r="S495" t="s">
        <v>128</v>
      </c>
      <c r="T495" t="s">
        <v>128</v>
      </c>
      <c r="U495" s="17">
        <v>3117300737.6741862</v>
      </c>
      <c r="V495" t="s">
        <v>277</v>
      </c>
      <c r="W495" t="s">
        <v>276</v>
      </c>
      <c r="X495" s="17">
        <v>58466736.18088311</v>
      </c>
      <c r="Y495" s="17">
        <v>0</v>
      </c>
      <c r="Z495" s="17">
        <v>0</v>
      </c>
      <c r="AA495" s="17">
        <v>17481944.50782872</v>
      </c>
      <c r="AB495" s="17">
        <v>0</v>
      </c>
      <c r="AC495" s="17">
        <v>0</v>
      </c>
      <c r="AD495" s="17">
        <v>0.60799999999999998</v>
      </c>
      <c r="AE495" s="17">
        <v>52.223999999999997</v>
      </c>
      <c r="AF495" s="17">
        <v>3117300737.6741862</v>
      </c>
      <c r="AG495" s="17">
        <v>1043946488.654664</v>
      </c>
      <c r="AH495" s="17">
        <v>36938783.294546001</v>
      </c>
      <c r="AI495" s="17">
        <v>39447</v>
      </c>
      <c r="AJ495" s="17">
        <v>0</v>
      </c>
      <c r="AK495" s="17">
        <v>0</v>
      </c>
      <c r="AL495" s="17">
        <v>0</v>
      </c>
      <c r="AM495" s="17">
        <v>0</v>
      </c>
      <c r="AN495" s="17">
        <v>0</v>
      </c>
      <c r="AO495" s="17">
        <v>0</v>
      </c>
      <c r="AP495" s="17">
        <v>0</v>
      </c>
      <c r="AQ495" s="17">
        <v>0</v>
      </c>
      <c r="AR495" s="17">
        <v>0</v>
      </c>
      <c r="AS495" s="17">
        <v>0</v>
      </c>
      <c r="AT495" s="17">
        <v>0</v>
      </c>
      <c r="AU495" s="17">
        <v>0</v>
      </c>
      <c r="AV495" s="17">
        <v>0</v>
      </c>
      <c r="AW495" s="17">
        <v>0</v>
      </c>
      <c r="AX495" s="17">
        <v>0</v>
      </c>
      <c r="AY495" s="17">
        <v>0</v>
      </c>
      <c r="AZ495" s="17">
        <v>0</v>
      </c>
      <c r="BA495" s="17">
        <v>0</v>
      </c>
      <c r="BB495" s="17">
        <v>0</v>
      </c>
      <c r="BC495" s="17">
        <v>0</v>
      </c>
      <c r="BD495" s="17">
        <v>0</v>
      </c>
      <c r="BE495" s="17">
        <v>0</v>
      </c>
      <c r="BF495" s="17">
        <v>0</v>
      </c>
      <c r="BG495" s="17">
        <v>0</v>
      </c>
      <c r="BH495" s="17">
        <v>0</v>
      </c>
      <c r="BI495" s="17">
        <v>0</v>
      </c>
      <c r="BJ495" s="17">
        <v>0</v>
      </c>
      <c r="BK495" s="17">
        <v>0</v>
      </c>
      <c r="BL495" s="17">
        <v>0</v>
      </c>
      <c r="BM495" s="17">
        <v>0</v>
      </c>
      <c r="BN495" s="17">
        <v>0</v>
      </c>
      <c r="BO495" s="17">
        <v>0</v>
      </c>
      <c r="BP495" s="17">
        <v>0</v>
      </c>
      <c r="BQ495" s="17">
        <v>0</v>
      </c>
      <c r="BR495" s="17">
        <v>0</v>
      </c>
      <c r="BS495" s="17">
        <v>0</v>
      </c>
      <c r="BT495" s="17">
        <v>0</v>
      </c>
      <c r="BU495" s="17">
        <v>0</v>
      </c>
      <c r="BV495" s="17">
        <v>0</v>
      </c>
      <c r="BW495" s="17" t="s">
        <v>281</v>
      </c>
      <c r="BX495" s="17">
        <v>0</v>
      </c>
      <c r="BY495" s="17">
        <v>0</v>
      </c>
      <c r="BZ495" s="17">
        <v>0</v>
      </c>
      <c r="CA495" s="17">
        <v>0</v>
      </c>
      <c r="CB495" s="17">
        <v>0</v>
      </c>
      <c r="CC495" s="17">
        <v>0</v>
      </c>
    </row>
    <row r="496" spans="1:81" x14ac:dyDescent="0.3">
      <c r="A496" t="s">
        <v>107</v>
      </c>
      <c r="B496" t="s">
        <v>85</v>
      </c>
      <c r="C496" t="s">
        <v>16</v>
      </c>
      <c r="D496">
        <v>4426243</v>
      </c>
      <c r="E496" t="s">
        <v>25</v>
      </c>
      <c r="F496" t="s">
        <v>66</v>
      </c>
      <c r="G496">
        <v>87.84</v>
      </c>
      <c r="H496">
        <v>537.98</v>
      </c>
      <c r="I496">
        <v>450.14</v>
      </c>
      <c r="J496">
        <v>947.23</v>
      </c>
      <c r="K496">
        <v>57544.56</v>
      </c>
      <c r="L496">
        <v>2.1800000000000002</v>
      </c>
      <c r="M496">
        <v>1001.818140683858</v>
      </c>
      <c r="N496">
        <v>16.46</v>
      </c>
      <c r="O496">
        <v>2.21</v>
      </c>
      <c r="P496">
        <v>7.42</v>
      </c>
      <c r="Q496">
        <v>0.68</v>
      </c>
      <c r="R496">
        <v>0.72</v>
      </c>
      <c r="S496" t="s">
        <v>128</v>
      </c>
      <c r="T496" t="s">
        <v>128</v>
      </c>
      <c r="U496" s="17">
        <v>6660613329.2451067</v>
      </c>
      <c r="V496" t="s">
        <v>277</v>
      </c>
      <c r="W496" t="s">
        <v>276</v>
      </c>
      <c r="X496" s="17">
        <v>65836323.509275332</v>
      </c>
      <c r="Y496" s="17">
        <v>0</v>
      </c>
      <c r="Z496" s="17">
        <v>0</v>
      </c>
      <c r="AA496" s="17">
        <v>14061832.610018382</v>
      </c>
      <c r="AB496" s="17">
        <v>0</v>
      </c>
      <c r="AC496" s="17">
        <v>0</v>
      </c>
      <c r="AD496" s="17">
        <v>0.25700000000000001</v>
      </c>
      <c r="AE496" s="17">
        <v>40.011000000000003</v>
      </c>
      <c r="AF496" s="17">
        <v>6660613329.2451067</v>
      </c>
      <c r="AG496" s="17">
        <v>3298870853.7379985</v>
      </c>
      <c r="AH496" s="17">
        <v>26839074.845351998</v>
      </c>
      <c r="AI496" s="17">
        <v>39813</v>
      </c>
      <c r="AJ496" s="17">
        <v>0</v>
      </c>
      <c r="AK496" s="17">
        <v>0</v>
      </c>
      <c r="AL496" s="17">
        <v>0</v>
      </c>
      <c r="AM496" s="17">
        <v>0</v>
      </c>
      <c r="AN496" s="17">
        <v>0</v>
      </c>
      <c r="AO496" s="17">
        <v>0</v>
      </c>
      <c r="AP496" s="17">
        <v>0</v>
      </c>
      <c r="AQ496" s="17">
        <v>0</v>
      </c>
      <c r="AR496" s="17">
        <v>0</v>
      </c>
      <c r="AS496" s="17">
        <v>0</v>
      </c>
      <c r="AT496" s="17">
        <v>0</v>
      </c>
      <c r="AU496" s="17">
        <v>0</v>
      </c>
      <c r="AV496" s="17">
        <v>0</v>
      </c>
      <c r="AW496" s="17">
        <v>0</v>
      </c>
      <c r="AX496" s="17">
        <v>0</v>
      </c>
      <c r="AY496" s="17">
        <v>0</v>
      </c>
      <c r="AZ496" s="17">
        <v>0</v>
      </c>
      <c r="BA496" s="17">
        <v>0</v>
      </c>
      <c r="BB496" s="17">
        <v>0</v>
      </c>
      <c r="BC496" s="17">
        <v>0</v>
      </c>
      <c r="BD496" s="17">
        <v>0</v>
      </c>
      <c r="BE496" s="17">
        <v>0</v>
      </c>
      <c r="BF496" s="17">
        <v>0</v>
      </c>
      <c r="BG496" s="17">
        <v>0</v>
      </c>
      <c r="BH496" s="17">
        <v>0</v>
      </c>
      <c r="BI496" s="17">
        <v>0</v>
      </c>
      <c r="BJ496" s="17">
        <v>0</v>
      </c>
      <c r="BK496" s="17">
        <v>0</v>
      </c>
      <c r="BL496" s="17">
        <v>0</v>
      </c>
      <c r="BM496" s="17">
        <v>0</v>
      </c>
      <c r="BN496" s="17">
        <v>0</v>
      </c>
      <c r="BO496" s="17">
        <v>0</v>
      </c>
      <c r="BP496" s="17">
        <v>0</v>
      </c>
      <c r="BQ496" s="17">
        <v>0</v>
      </c>
      <c r="BR496" s="17">
        <v>0</v>
      </c>
      <c r="BS496" s="17">
        <v>0</v>
      </c>
      <c r="BT496" s="17">
        <v>0</v>
      </c>
      <c r="BU496" s="17">
        <v>0</v>
      </c>
      <c r="BV496" s="17">
        <v>0</v>
      </c>
      <c r="BW496" s="17" t="s">
        <v>281</v>
      </c>
      <c r="BX496" s="17">
        <v>0</v>
      </c>
      <c r="BY496" s="17">
        <v>0</v>
      </c>
      <c r="BZ496" s="17">
        <v>0</v>
      </c>
      <c r="CA496" s="17">
        <v>0</v>
      </c>
      <c r="CB496" s="17">
        <v>0</v>
      </c>
      <c r="CC496" s="17">
        <v>0</v>
      </c>
    </row>
    <row r="497" spans="1:81" x14ac:dyDescent="0.3">
      <c r="A497" t="s">
        <v>107</v>
      </c>
      <c r="B497" t="s">
        <v>85</v>
      </c>
      <c r="C497" t="s">
        <v>16</v>
      </c>
      <c r="D497">
        <v>4426243</v>
      </c>
      <c r="E497" t="s">
        <v>25</v>
      </c>
      <c r="F497" t="s">
        <v>67</v>
      </c>
      <c r="G497">
        <v>75.03</v>
      </c>
      <c r="H497">
        <v>423.46</v>
      </c>
      <c r="I497">
        <v>348.43</v>
      </c>
      <c r="J497">
        <v>868.3</v>
      </c>
      <c r="K497">
        <v>52509.29</v>
      </c>
      <c r="L497">
        <v>-3.67</v>
      </c>
      <c r="M497">
        <v>914.95065821303899</v>
      </c>
      <c r="N497">
        <v>16.54</v>
      </c>
      <c r="O497">
        <v>0.97</v>
      </c>
      <c r="P497">
        <v>-11.56</v>
      </c>
      <c r="Q497">
        <v>0.72</v>
      </c>
      <c r="R497">
        <v>0.69</v>
      </c>
      <c r="S497" t="s">
        <v>128</v>
      </c>
      <c r="T497" t="s">
        <v>128</v>
      </c>
      <c r="U497" s="17">
        <v>6145835766.8139725</v>
      </c>
      <c r="V497" t="s">
        <v>277</v>
      </c>
      <c r="W497" t="s">
        <v>276</v>
      </c>
      <c r="X497" s="17">
        <v>111110189.34480025</v>
      </c>
      <c r="Y497" s="17">
        <v>0</v>
      </c>
      <c r="Z497" s="17">
        <v>0</v>
      </c>
      <c r="AA497" s="17">
        <v>48918074.729615659</v>
      </c>
      <c r="AB497" s="17">
        <v>0</v>
      </c>
      <c r="AC497" s="17">
        <v>0</v>
      </c>
      <c r="AD497" s="17">
        <v>0.76500000000000001</v>
      </c>
      <c r="AE497" s="17">
        <v>114.66200000000001</v>
      </c>
      <c r="AF497" s="17">
        <v>6145835766.8139725</v>
      </c>
      <c r="AG497" s="17">
        <v>2074678845.3218582</v>
      </c>
      <c r="AH497" s="17">
        <v>59500041.862035006</v>
      </c>
      <c r="AI497" s="17">
        <v>40178</v>
      </c>
      <c r="AJ497" s="17">
        <v>0</v>
      </c>
      <c r="AK497" s="17">
        <v>0</v>
      </c>
      <c r="AL497" s="17">
        <v>0</v>
      </c>
      <c r="AM497" s="17">
        <v>0</v>
      </c>
      <c r="AN497" s="17">
        <v>0</v>
      </c>
      <c r="AO497" s="17">
        <v>0</v>
      </c>
      <c r="AP497" s="17">
        <v>0</v>
      </c>
      <c r="AQ497" s="17">
        <v>0</v>
      </c>
      <c r="AR497" s="17">
        <v>0</v>
      </c>
      <c r="AS497" s="17">
        <v>0</v>
      </c>
      <c r="AT497" s="17">
        <v>0</v>
      </c>
      <c r="AU497" s="17">
        <v>0</v>
      </c>
      <c r="AV497" s="17">
        <v>0</v>
      </c>
      <c r="AW497" s="17">
        <v>0</v>
      </c>
      <c r="AX497" s="17">
        <v>0</v>
      </c>
      <c r="AY497" s="17">
        <v>0</v>
      </c>
      <c r="AZ497" s="17">
        <v>0</v>
      </c>
      <c r="BA497" s="17">
        <v>0</v>
      </c>
      <c r="BB497" s="17">
        <v>0</v>
      </c>
      <c r="BC497" s="17">
        <v>0</v>
      </c>
      <c r="BD497" s="17">
        <v>0</v>
      </c>
      <c r="BE497" s="17">
        <v>0</v>
      </c>
      <c r="BF497" s="17">
        <v>0</v>
      </c>
      <c r="BG497" s="17">
        <v>0</v>
      </c>
      <c r="BH497" s="17">
        <v>0</v>
      </c>
      <c r="BI497" s="17">
        <v>0</v>
      </c>
      <c r="BJ497" s="17">
        <v>0</v>
      </c>
      <c r="BK497" s="17">
        <v>0</v>
      </c>
      <c r="BL497" s="17">
        <v>0</v>
      </c>
      <c r="BM497" s="17">
        <v>0</v>
      </c>
      <c r="BN497" s="17">
        <v>0</v>
      </c>
      <c r="BO497" s="17">
        <v>0</v>
      </c>
      <c r="BP497" s="17">
        <v>0</v>
      </c>
      <c r="BQ497" s="17">
        <v>0</v>
      </c>
      <c r="BR497" s="17">
        <v>0</v>
      </c>
      <c r="BS497" s="17">
        <v>0</v>
      </c>
      <c r="BT497" s="17">
        <v>0</v>
      </c>
      <c r="BU497" s="17">
        <v>0</v>
      </c>
      <c r="BV497" s="17">
        <v>0</v>
      </c>
      <c r="BW497" s="17" t="s">
        <v>281</v>
      </c>
      <c r="BX497" s="17">
        <v>0</v>
      </c>
      <c r="BY497" s="17">
        <v>0</v>
      </c>
      <c r="BZ497" s="17">
        <v>0</v>
      </c>
      <c r="CA497" s="17">
        <v>0</v>
      </c>
      <c r="CB497" s="17">
        <v>0</v>
      </c>
      <c r="CC497" s="17">
        <v>0</v>
      </c>
    </row>
    <row r="498" spans="1:81" x14ac:dyDescent="0.3">
      <c r="A498" t="s">
        <v>107</v>
      </c>
      <c r="B498" t="s">
        <v>85</v>
      </c>
      <c r="C498" t="s">
        <v>16</v>
      </c>
      <c r="D498">
        <v>4426243</v>
      </c>
      <c r="E498" t="s">
        <v>25</v>
      </c>
      <c r="F498" t="s">
        <v>8</v>
      </c>
      <c r="G498">
        <v>80.02</v>
      </c>
      <c r="H498">
        <v>477.66</v>
      </c>
      <c r="I498">
        <v>397.63</v>
      </c>
      <c r="J498">
        <v>845.92</v>
      </c>
      <c r="K498">
        <v>50906.73</v>
      </c>
      <c r="L498">
        <v>1.3</v>
      </c>
      <c r="M498">
        <v>881.31340222882011</v>
      </c>
      <c r="N498">
        <v>16.62</v>
      </c>
      <c r="O498">
        <v>0.93</v>
      </c>
      <c r="P498">
        <v>8.98</v>
      </c>
      <c r="Q498">
        <v>0.76</v>
      </c>
      <c r="R498">
        <v>0.75</v>
      </c>
      <c r="S498" t="s">
        <v>128</v>
      </c>
      <c r="T498" t="s">
        <v>128</v>
      </c>
      <c r="U498" s="17">
        <v>6183668286.1719131</v>
      </c>
      <c r="V498" t="s">
        <v>277</v>
      </c>
      <c r="W498" t="s">
        <v>276</v>
      </c>
      <c r="X498" s="17">
        <v>89180039.491695717</v>
      </c>
      <c r="Y498" s="17">
        <v>0</v>
      </c>
      <c r="Z498" s="17">
        <v>287372757.2426725</v>
      </c>
      <c r="AA498" s="17">
        <v>35221421.669859387</v>
      </c>
      <c r="AB498" s="17">
        <v>0</v>
      </c>
      <c r="AC498" s="17">
        <v>0</v>
      </c>
      <c r="AD498" s="17">
        <v>0</v>
      </c>
      <c r="AE498" s="17">
        <v>0</v>
      </c>
      <c r="AF498" s="17">
        <v>6183668286.1719131</v>
      </c>
      <c r="AG498" s="17">
        <v>89690389.749065623</v>
      </c>
      <c r="AH498" s="17">
        <v>51099092.365189508</v>
      </c>
      <c r="AI498" s="17">
        <v>40543</v>
      </c>
      <c r="AJ498" s="17">
        <v>6183668286.1719131</v>
      </c>
      <c r="AK498" s="17">
        <v>1023454778.4303252</v>
      </c>
      <c r="AL498" s="17">
        <v>4763004057.6615028</v>
      </c>
      <c r="AM498" s="17">
        <v>51099092.365189508</v>
      </c>
      <c r="AN498" s="17">
        <v>51099092.365189508</v>
      </c>
      <c r="AO498" s="17">
        <v>50238387.613454327</v>
      </c>
      <c r="AP498" s="17">
        <v>16.550932732258701</v>
      </c>
      <c r="AQ498" s="17">
        <v>21.487589891594801</v>
      </c>
      <c r="AR498" s="17">
        <v>0.82635565170044301</v>
      </c>
      <c r="AS498" s="17">
        <v>0.81254975109406002</v>
      </c>
      <c r="AT498" s="17">
        <v>35221421.669859387</v>
      </c>
      <c r="AU498" s="17">
        <v>35221421.669859387</v>
      </c>
      <c r="AV498" s="17">
        <v>0</v>
      </c>
      <c r="AW498" s="17">
        <v>0</v>
      </c>
      <c r="AX498" s="17">
        <v>0</v>
      </c>
      <c r="AY498" s="17">
        <v>0</v>
      </c>
      <c r="AZ498" s="17">
        <v>0</v>
      </c>
      <c r="BA498" s="17">
        <v>0</v>
      </c>
      <c r="BB498" s="17">
        <v>0</v>
      </c>
      <c r="BC498" s="17">
        <v>0</v>
      </c>
      <c r="BD498" s="17">
        <v>0</v>
      </c>
      <c r="BE498" s="17">
        <v>0</v>
      </c>
      <c r="BF498" s="17">
        <v>0</v>
      </c>
      <c r="BG498" s="17">
        <v>0</v>
      </c>
      <c r="BH498" s="17">
        <v>0</v>
      </c>
      <c r="BI498" s="17">
        <v>0</v>
      </c>
      <c r="BJ498" s="17">
        <v>0</v>
      </c>
      <c r="BK498" s="17">
        <v>54.394117010107898</v>
      </c>
      <c r="BL498" s="17">
        <v>16.738285571703599</v>
      </c>
      <c r="BM498" s="17">
        <v>49.805975735491401</v>
      </c>
      <c r="BN498" s="17">
        <v>0</v>
      </c>
      <c r="BO498" s="17">
        <v>0</v>
      </c>
      <c r="BP498" s="17">
        <v>0</v>
      </c>
      <c r="BQ498" s="17">
        <v>0</v>
      </c>
      <c r="BR498" s="17">
        <v>813323117.99252486</v>
      </c>
      <c r="BS498" s="17">
        <v>131973625.20021349</v>
      </c>
      <c r="BT498" s="17">
        <v>945296743.19273841</v>
      </c>
      <c r="BU498" s="17">
        <v>0</v>
      </c>
      <c r="BV498" s="17">
        <v>0</v>
      </c>
      <c r="BW498" s="17" t="s">
        <v>281</v>
      </c>
      <c r="BX498" s="17">
        <v>0</v>
      </c>
      <c r="BY498" s="17">
        <v>0</v>
      </c>
      <c r="BZ498" s="17">
        <v>0</v>
      </c>
      <c r="CA498" s="17">
        <v>3.77227754114333</v>
      </c>
      <c r="CB498" s="17">
        <v>0.20131740057789499</v>
      </c>
      <c r="CC498" s="17">
        <v>0</v>
      </c>
    </row>
    <row r="499" spans="1:81" x14ac:dyDescent="0.3">
      <c r="A499" t="s">
        <v>107</v>
      </c>
      <c r="B499" t="s">
        <v>85</v>
      </c>
      <c r="C499" t="s">
        <v>16</v>
      </c>
      <c r="D499">
        <v>4426243</v>
      </c>
      <c r="E499" t="s">
        <v>25</v>
      </c>
      <c r="F499" t="s">
        <v>68</v>
      </c>
      <c r="G499">
        <v>90.25</v>
      </c>
      <c r="H499">
        <v>554.9</v>
      </c>
      <c r="I499">
        <v>464.65</v>
      </c>
      <c r="J499">
        <v>903.75</v>
      </c>
      <c r="K499">
        <v>54111.75</v>
      </c>
      <c r="L499">
        <v>1.54</v>
      </c>
      <c r="M499">
        <v>939.49908104439419</v>
      </c>
      <c r="N499">
        <v>16.7</v>
      </c>
      <c r="O499">
        <v>2.48</v>
      </c>
      <c r="P499">
        <v>10.88</v>
      </c>
      <c r="Q499">
        <v>0.72</v>
      </c>
      <c r="R499">
        <v>0.77</v>
      </c>
      <c r="S499" t="s">
        <v>128</v>
      </c>
      <c r="T499" t="s">
        <v>128</v>
      </c>
      <c r="U499" s="17">
        <v>6212276318.8058825</v>
      </c>
      <c r="V499" t="s">
        <v>277</v>
      </c>
      <c r="W499" t="s">
        <v>276</v>
      </c>
      <c r="X499" s="17">
        <v>121423344.65046479</v>
      </c>
      <c r="Y499" s="17">
        <v>0</v>
      </c>
      <c r="Z499" s="17">
        <v>282763694.07024789</v>
      </c>
      <c r="AA499" s="17">
        <v>50396937.80425486</v>
      </c>
      <c r="AB499" s="17">
        <v>0</v>
      </c>
      <c r="AC499" s="17">
        <v>0</v>
      </c>
      <c r="AD499" s="17">
        <v>0.74803255000962399</v>
      </c>
      <c r="AE499" s="17">
        <v>93.565649232452699</v>
      </c>
      <c r="AF499" s="17">
        <v>6212276318.8058825</v>
      </c>
      <c r="AG499" s="17">
        <v>86965230.902468279</v>
      </c>
      <c r="AH499" s="17">
        <v>48079370.335464515</v>
      </c>
      <c r="AI499" s="17">
        <v>40908</v>
      </c>
      <c r="AJ499" s="17">
        <v>6212276318.8058825</v>
      </c>
      <c r="AK499" s="17">
        <v>1026279935.8108975</v>
      </c>
      <c r="AL499" s="17">
        <v>4527401105.479001</v>
      </c>
      <c r="AM499" s="17">
        <v>48079370.335464515</v>
      </c>
      <c r="AN499" s="17">
        <v>48079370.335464515</v>
      </c>
      <c r="AO499" s="17">
        <v>46859828.319621012</v>
      </c>
      <c r="AP499" s="17">
        <v>16.520191362128099</v>
      </c>
      <c r="AQ499" s="17">
        <v>22.668191129981999</v>
      </c>
      <c r="AR499" s="17">
        <v>0.77394127157412496</v>
      </c>
      <c r="AS499" s="17">
        <v>0.75445821868398399</v>
      </c>
      <c r="AT499" s="17">
        <v>50396937.80425486</v>
      </c>
      <c r="AU499" s="17">
        <v>50396937.80425486</v>
      </c>
      <c r="AV499" s="17">
        <v>0.74803255000962399</v>
      </c>
      <c r="AW499" s="17">
        <v>93.565649232452699</v>
      </c>
      <c r="AX499" s="17">
        <v>93.565649232452699</v>
      </c>
      <c r="AY499" s="17">
        <v>95.579965606190896</v>
      </c>
      <c r="AZ499" s="17">
        <v>0</v>
      </c>
      <c r="BA499" s="17">
        <v>0.97369330346646099</v>
      </c>
      <c r="BB499" s="17">
        <v>0.21067446358623201</v>
      </c>
      <c r="BC499" s="17">
        <v>0.87707816640102199</v>
      </c>
      <c r="BD499" s="17">
        <v>0.92518637757522404</v>
      </c>
      <c r="BE499" s="17">
        <v>0</v>
      </c>
      <c r="BF499" s="17">
        <v>0</v>
      </c>
      <c r="BG499" s="17">
        <v>0</v>
      </c>
      <c r="BH499" s="17">
        <v>0</v>
      </c>
      <c r="BI499" s="17">
        <v>0</v>
      </c>
      <c r="BJ499" s="17">
        <v>0.978909561425098</v>
      </c>
      <c r="BK499" s="17">
        <v>54.026103255532597</v>
      </c>
      <c r="BL499" s="17">
        <v>11.6894306271726</v>
      </c>
      <c r="BM499" s="17">
        <v>48.665339909865203</v>
      </c>
      <c r="BN499" s="17">
        <v>0</v>
      </c>
      <c r="BO499" s="17">
        <v>0</v>
      </c>
      <c r="BP499" s="17">
        <v>0</v>
      </c>
      <c r="BQ499" s="17">
        <v>0</v>
      </c>
      <c r="BR499" s="17">
        <v>666946942.10244834</v>
      </c>
      <c r="BS499" s="17">
        <v>140817443.13405854</v>
      </c>
      <c r="BT499" s="17">
        <v>807764385.23650682</v>
      </c>
      <c r="BU499" s="17">
        <v>0</v>
      </c>
      <c r="BV499" s="17">
        <v>0</v>
      </c>
      <c r="BW499" s="17" t="s">
        <v>281</v>
      </c>
      <c r="BX499" s="17">
        <v>0</v>
      </c>
      <c r="BY499" s="17">
        <v>0</v>
      </c>
      <c r="BZ499" s="17">
        <v>-3.1286255347792703E-2</v>
      </c>
      <c r="CA499" s="17">
        <v>-0.56015201658362701</v>
      </c>
      <c r="CB499" s="17">
        <v>0.155466222722909</v>
      </c>
      <c r="CC499" s="17">
        <v>0</v>
      </c>
    </row>
    <row r="500" spans="1:81" x14ac:dyDescent="0.3">
      <c r="A500" t="s">
        <v>107</v>
      </c>
      <c r="B500" t="s">
        <v>85</v>
      </c>
      <c r="C500" t="s">
        <v>16</v>
      </c>
      <c r="D500">
        <v>4426243</v>
      </c>
      <c r="E500" t="s">
        <v>25</v>
      </c>
      <c r="F500" t="s">
        <v>69</v>
      </c>
      <c r="G500">
        <v>91.44</v>
      </c>
      <c r="H500">
        <v>546.69000000000005</v>
      </c>
      <c r="I500">
        <v>455.26</v>
      </c>
      <c r="J500">
        <v>838.43</v>
      </c>
      <c r="K500">
        <v>49950.36</v>
      </c>
      <c r="L500">
        <v>-1.03</v>
      </c>
      <c r="M500">
        <v>858.60355322934288</v>
      </c>
      <c r="N500">
        <v>16.79</v>
      </c>
      <c r="O500">
        <v>2.82</v>
      </c>
      <c r="P500">
        <v>0.43</v>
      </c>
      <c r="Q500">
        <v>0.78</v>
      </c>
      <c r="R500">
        <v>0.76</v>
      </c>
      <c r="S500" t="s">
        <v>128</v>
      </c>
      <c r="T500" t="s">
        <v>128</v>
      </c>
      <c r="U500" s="17">
        <v>6748669665.4720488</v>
      </c>
      <c r="V500" t="s">
        <v>277</v>
      </c>
      <c r="W500" t="s">
        <v>276</v>
      </c>
      <c r="X500" s="17">
        <v>79759545.332259968</v>
      </c>
      <c r="Y500" s="17">
        <v>0</v>
      </c>
      <c r="Z500" s="17">
        <v>246942250.95220083</v>
      </c>
      <c r="AA500" s="17">
        <v>23401117.962108709</v>
      </c>
      <c r="AB500" s="17">
        <v>0</v>
      </c>
      <c r="AC500" s="17">
        <v>0</v>
      </c>
      <c r="AD500" s="17">
        <v>0.36541480704343299</v>
      </c>
      <c r="AE500" s="17">
        <v>49.266910177312603</v>
      </c>
      <c r="AF500" s="17">
        <v>6748669665.4720488</v>
      </c>
      <c r="AG500" s="17">
        <v>91234117.016468897</v>
      </c>
      <c r="AH500" s="17">
        <v>47989416.599228576</v>
      </c>
      <c r="AI500" s="17">
        <v>41274</v>
      </c>
      <c r="AJ500" s="17">
        <v>6748669665.4720488</v>
      </c>
      <c r="AK500" s="17">
        <v>1008061881.8905084</v>
      </c>
      <c r="AL500" s="17">
        <v>4864923488.42342</v>
      </c>
      <c r="AM500" s="17">
        <v>47989416.599228576</v>
      </c>
      <c r="AN500" s="17">
        <v>47989416.599228576</v>
      </c>
      <c r="AO500" s="17">
        <v>47175692.860671163</v>
      </c>
      <c r="AP500" s="17">
        <v>14.9371940228163</v>
      </c>
      <c r="AQ500" s="17">
        <v>20.721022320069299</v>
      </c>
      <c r="AR500" s="17">
        <v>0.71109446717706304</v>
      </c>
      <c r="AS500" s="17">
        <v>0.69912122114082897</v>
      </c>
      <c r="AT500" s="17">
        <v>23401117.962108709</v>
      </c>
      <c r="AU500" s="17">
        <v>23401117.962108709</v>
      </c>
      <c r="AV500" s="17">
        <v>0.36541480704343299</v>
      </c>
      <c r="AW500" s="17">
        <v>49.266910177312603</v>
      </c>
      <c r="AX500" s="17">
        <v>49.266910177312603</v>
      </c>
      <c r="AY500" s="17">
        <v>50.335528744555297</v>
      </c>
      <c r="AZ500" s="17">
        <v>0</v>
      </c>
      <c r="BA500" s="17">
        <v>0.70212166877437598</v>
      </c>
      <c r="BB500" s="17">
        <v>0.29850016363001602</v>
      </c>
      <c r="BC500" s="17">
        <v>0.79251119640222301</v>
      </c>
      <c r="BD500" s="17">
        <v>0.452955747299018</v>
      </c>
      <c r="BE500" s="17">
        <v>0</v>
      </c>
      <c r="BF500" s="17">
        <v>0</v>
      </c>
      <c r="BG500" s="17">
        <v>0</v>
      </c>
      <c r="BH500" s="17">
        <v>0</v>
      </c>
      <c r="BI500" s="17">
        <v>0</v>
      </c>
      <c r="BJ500" s="17">
        <v>0.70491822112549596</v>
      </c>
      <c r="BK500" s="17">
        <v>56.374171335919399</v>
      </c>
      <c r="BL500" s="17">
        <v>23.9669278369559</v>
      </c>
      <c r="BM500" s="17">
        <v>63.631652402356202</v>
      </c>
      <c r="BN500" s="17">
        <v>0</v>
      </c>
      <c r="BO500" s="17">
        <v>0</v>
      </c>
      <c r="BP500" s="17">
        <v>0</v>
      </c>
      <c r="BQ500" s="17">
        <v>0</v>
      </c>
      <c r="BR500" s="17">
        <v>703861942.84753382</v>
      </c>
      <c r="BS500" s="17">
        <v>124492375.11692187</v>
      </c>
      <c r="BT500" s="17">
        <v>828354317.96445572</v>
      </c>
      <c r="BU500" s="17">
        <v>0</v>
      </c>
      <c r="BV500" s="17">
        <v>0</v>
      </c>
      <c r="BW500" s="17" t="s">
        <v>281</v>
      </c>
      <c r="BX500" s="17">
        <v>0</v>
      </c>
      <c r="BY500" s="17">
        <v>0</v>
      </c>
      <c r="BZ500" s="17">
        <v>2.76195653650143E-3</v>
      </c>
      <c r="CA500" s="17">
        <v>9.5938148111570407E-2</v>
      </c>
      <c r="CB500" s="17">
        <v>0.16871157263343101</v>
      </c>
      <c r="CC500" s="17">
        <v>0</v>
      </c>
    </row>
    <row r="501" spans="1:81" x14ac:dyDescent="0.3">
      <c r="A501" t="s">
        <v>107</v>
      </c>
      <c r="B501" t="s">
        <v>85</v>
      </c>
      <c r="C501" t="s">
        <v>16</v>
      </c>
      <c r="D501">
        <v>4426243</v>
      </c>
      <c r="E501" t="s">
        <v>25</v>
      </c>
      <c r="F501" t="s">
        <v>70</v>
      </c>
      <c r="G501">
        <v>100.09</v>
      </c>
      <c r="H501">
        <v>567.63</v>
      </c>
      <c r="I501">
        <v>467.54</v>
      </c>
      <c r="J501">
        <v>876.9</v>
      </c>
      <c r="K501">
        <v>51988.01</v>
      </c>
      <c r="L501">
        <v>-0.08</v>
      </c>
      <c r="M501">
        <v>886.23498134327076</v>
      </c>
      <c r="N501">
        <v>16.87</v>
      </c>
      <c r="O501">
        <v>2.56</v>
      </c>
      <c r="P501">
        <v>-1.1499999999999999</v>
      </c>
      <c r="Q501">
        <v>0.75</v>
      </c>
      <c r="R501">
        <v>0.73</v>
      </c>
      <c r="S501" t="s">
        <v>128</v>
      </c>
      <c r="T501" t="s">
        <v>128</v>
      </c>
      <c r="U501" s="17">
        <v>6882650707.2576914</v>
      </c>
      <c r="V501" t="s">
        <v>277</v>
      </c>
      <c r="W501" t="s">
        <v>276</v>
      </c>
      <c r="X501" s="17">
        <v>60783232.38197463</v>
      </c>
      <c r="Y501" s="17">
        <v>0</v>
      </c>
      <c r="Z501" s="17">
        <v>104384034.89024477</v>
      </c>
      <c r="AA501" s="17">
        <v>10704982.349706223</v>
      </c>
      <c r="AB501" s="17">
        <v>0</v>
      </c>
      <c r="AC501" s="17">
        <v>0</v>
      </c>
      <c r="AD501" s="17">
        <v>0.15785097854996</v>
      </c>
      <c r="AE501" s="17">
        <v>27.838818096893998</v>
      </c>
      <c r="AF501" s="17">
        <v>6882650707.2576914</v>
      </c>
      <c r="AG501" s="17">
        <v>88899323.930058956</v>
      </c>
      <c r="AH501" s="17">
        <v>29718203.585585222</v>
      </c>
      <c r="AI501" s="17">
        <v>41639</v>
      </c>
      <c r="AJ501" s="17">
        <v>6882650707.2576914</v>
      </c>
      <c r="AK501" s="17">
        <v>938205748.60661185</v>
      </c>
      <c r="AL501" s="17">
        <v>5626289110.4448786</v>
      </c>
      <c r="AM501" s="17">
        <v>29718203.585585222</v>
      </c>
      <c r="AN501" s="17">
        <v>29718203.585585222</v>
      </c>
      <c r="AO501" s="17">
        <v>28434374.937121473</v>
      </c>
      <c r="AP501" s="17">
        <v>13.631459571488699</v>
      </c>
      <c r="AQ501" s="17">
        <v>16.6753917224923</v>
      </c>
      <c r="AR501" s="17">
        <v>0.431784276866581</v>
      </c>
      <c r="AS501" s="17">
        <v>0.413208239565164</v>
      </c>
      <c r="AT501" s="17">
        <v>10704982.349706223</v>
      </c>
      <c r="AU501" s="17">
        <v>10704982.349706223</v>
      </c>
      <c r="AV501" s="17">
        <v>0.15785097854996</v>
      </c>
      <c r="AW501" s="17">
        <v>27.838818096893998</v>
      </c>
      <c r="AX501" s="17">
        <v>27.838818096893998</v>
      </c>
      <c r="AY501" s="17">
        <v>28.6191189658566</v>
      </c>
      <c r="AZ501" s="17">
        <v>0</v>
      </c>
      <c r="BA501" s="17">
        <v>0.65585705528105998</v>
      </c>
      <c r="BB501" s="17">
        <v>0.31265954631200898</v>
      </c>
      <c r="BC501" s="17">
        <v>0.69235467465870904</v>
      </c>
      <c r="BD501" s="17">
        <v>0.20392823338248001</v>
      </c>
      <c r="BE501" s="17">
        <v>0</v>
      </c>
      <c r="BF501" s="17">
        <v>0</v>
      </c>
      <c r="BG501" s="17">
        <v>0</v>
      </c>
      <c r="BH501" s="17">
        <v>0</v>
      </c>
      <c r="BI501" s="17">
        <v>0</v>
      </c>
      <c r="BJ501" s="17">
        <v>0.65784667992555901</v>
      </c>
      <c r="BK501" s="17">
        <v>73.175227307907207</v>
      </c>
      <c r="BL501" s="17">
        <v>34.884024174389403</v>
      </c>
      <c r="BM501" s="17">
        <v>77.247336577224104</v>
      </c>
      <c r="BN501" s="17">
        <v>0</v>
      </c>
      <c r="BO501" s="17">
        <v>0</v>
      </c>
      <c r="BP501" s="17">
        <v>0</v>
      </c>
      <c r="BQ501" s="17">
        <v>0</v>
      </c>
      <c r="BR501" s="17">
        <v>761065816.21360588</v>
      </c>
      <c r="BS501" s="17">
        <v>118552988.99374233</v>
      </c>
      <c r="BT501" s="17">
        <v>879618805.20734823</v>
      </c>
      <c r="BU501" s="17">
        <v>0</v>
      </c>
      <c r="BV501" s="17">
        <v>0</v>
      </c>
      <c r="BW501" s="17" t="s">
        <v>281</v>
      </c>
      <c r="BX501" s="17">
        <v>0</v>
      </c>
      <c r="BY501" s="17">
        <v>0</v>
      </c>
      <c r="BZ501" s="17">
        <v>4.8104037246600499E-2</v>
      </c>
      <c r="CA501" s="17">
        <v>3.37129335206685</v>
      </c>
      <c r="CB501" s="17">
        <v>0.22847067741208099</v>
      </c>
      <c r="CC501" s="17">
        <v>0</v>
      </c>
    </row>
    <row r="502" spans="1:81" x14ac:dyDescent="0.3">
      <c r="A502" t="s">
        <v>107</v>
      </c>
      <c r="B502" t="s">
        <v>85</v>
      </c>
      <c r="C502" t="s">
        <v>16</v>
      </c>
      <c r="D502">
        <v>4426243</v>
      </c>
      <c r="E502" t="s">
        <v>25</v>
      </c>
      <c r="F502" t="s">
        <v>71</v>
      </c>
      <c r="G502">
        <v>100.84</v>
      </c>
      <c r="H502">
        <v>570.98</v>
      </c>
      <c r="I502">
        <v>470.15</v>
      </c>
      <c r="J502">
        <v>890.95</v>
      </c>
      <c r="K502">
        <v>52550.82</v>
      </c>
      <c r="L502">
        <v>1.43</v>
      </c>
      <c r="M502">
        <v>899.23774524989892</v>
      </c>
      <c r="N502">
        <v>16.95</v>
      </c>
      <c r="O502">
        <v>0.32</v>
      </c>
      <c r="P502">
        <v>-1.64</v>
      </c>
      <c r="Q502">
        <v>0.75</v>
      </c>
      <c r="R502">
        <v>0.82</v>
      </c>
      <c r="S502" t="s">
        <v>128</v>
      </c>
      <c r="T502" t="s">
        <v>128</v>
      </c>
      <c r="U502" s="17">
        <v>5826215505.568902</v>
      </c>
      <c r="V502" t="s">
        <v>277</v>
      </c>
      <c r="W502" t="s">
        <v>276</v>
      </c>
      <c r="X502" s="17">
        <v>74241532.367116481</v>
      </c>
      <c r="Y502" s="17">
        <v>0</v>
      </c>
      <c r="Z502" s="17">
        <v>92739472.791790172</v>
      </c>
      <c r="AA502" s="17">
        <v>16601159.964153333</v>
      </c>
      <c r="AB502" s="17">
        <v>0</v>
      </c>
      <c r="AC502" s="17">
        <v>0</v>
      </c>
      <c r="AD502" s="17">
        <v>0.25463079665064597</v>
      </c>
      <c r="AE502" s="17">
        <v>46.424911020022599</v>
      </c>
      <c r="AF502" s="17">
        <v>5826215505.568902</v>
      </c>
      <c r="AG502" s="17">
        <v>78644856.955667183</v>
      </c>
      <c r="AH502" s="17">
        <v>38929416.903253987</v>
      </c>
      <c r="AI502" s="17">
        <v>42004</v>
      </c>
      <c r="AJ502" s="17">
        <v>5826215505.568902</v>
      </c>
      <c r="AK502" s="17">
        <v>811932780.08298767</v>
      </c>
      <c r="AL502" s="17">
        <v>4647803756.2786636</v>
      </c>
      <c r="AM502" s="17">
        <v>38929416.903253987</v>
      </c>
      <c r="AN502" s="17">
        <v>38929416.903253987</v>
      </c>
      <c r="AO502" s="17">
        <v>37781174.92902381</v>
      </c>
      <c r="AP502" s="17">
        <v>13.9358521720818</v>
      </c>
      <c r="AQ502" s="17">
        <v>17.469170874225401</v>
      </c>
      <c r="AR502" s="17">
        <v>0.66817674124899595</v>
      </c>
      <c r="AS502" s="17">
        <v>0.64859637184187502</v>
      </c>
      <c r="AT502" s="17">
        <v>16601159.964153333</v>
      </c>
      <c r="AU502" s="17">
        <v>16601159.964153333</v>
      </c>
      <c r="AV502" s="17">
        <v>0.25463079665064597</v>
      </c>
      <c r="AW502" s="17">
        <v>46.424911020022599</v>
      </c>
      <c r="AX502" s="17">
        <v>46.424911020022599</v>
      </c>
      <c r="AY502" s="17">
        <v>48.106643249078502</v>
      </c>
      <c r="AZ502" s="17">
        <v>0</v>
      </c>
      <c r="BA502" s="17">
        <v>0.82315396900534399</v>
      </c>
      <c r="BB502" s="17">
        <v>0.30777799768863801</v>
      </c>
      <c r="BC502" s="17">
        <v>0.83001959913135603</v>
      </c>
      <c r="BD502" s="17">
        <v>0.30870688576627298</v>
      </c>
      <c r="BE502" s="17">
        <v>0</v>
      </c>
      <c r="BF502" s="17">
        <v>0</v>
      </c>
      <c r="BG502" s="17">
        <v>0</v>
      </c>
      <c r="BH502" s="17">
        <v>0</v>
      </c>
      <c r="BI502" s="17">
        <v>0</v>
      </c>
      <c r="BJ502" s="17">
        <v>0.82495460207275595</v>
      </c>
      <c r="BK502" s="17">
        <v>72.287241925293898</v>
      </c>
      <c r="BL502" s="17">
        <v>27.028263746434899</v>
      </c>
      <c r="BM502" s="17">
        <v>72.8901637170557</v>
      </c>
      <c r="BN502" s="17">
        <v>0</v>
      </c>
      <c r="BO502" s="17">
        <v>0</v>
      </c>
      <c r="BP502" s="17">
        <v>0</v>
      </c>
      <c r="BQ502" s="17">
        <v>0</v>
      </c>
      <c r="BR502" s="17">
        <v>749253941.90871382</v>
      </c>
      <c r="BS502" s="17">
        <v>100218126.22843416</v>
      </c>
      <c r="BT502" s="17">
        <v>849472068.1371479</v>
      </c>
      <c r="BU502" s="17">
        <v>0</v>
      </c>
      <c r="BV502" s="17">
        <v>0</v>
      </c>
      <c r="BW502" s="17" t="s">
        <v>281</v>
      </c>
      <c r="BX502" s="17">
        <v>0</v>
      </c>
      <c r="BY502" s="17">
        <v>0</v>
      </c>
      <c r="BZ502" s="17">
        <v>0.19339355041502401</v>
      </c>
      <c r="CA502" s="17">
        <v>8.6619817927674596</v>
      </c>
      <c r="CB502" s="17">
        <v>0.42365956262413101</v>
      </c>
      <c r="CC502" s="17">
        <v>0</v>
      </c>
    </row>
    <row r="503" spans="1:81" x14ac:dyDescent="0.3">
      <c r="A503" t="s">
        <v>107</v>
      </c>
      <c r="B503" t="s">
        <v>85</v>
      </c>
      <c r="C503" t="s">
        <v>16</v>
      </c>
      <c r="D503">
        <v>4426243</v>
      </c>
      <c r="E503" t="s">
        <v>25</v>
      </c>
      <c r="F503" t="s">
        <v>72</v>
      </c>
      <c r="G503">
        <v>72.59</v>
      </c>
      <c r="H503">
        <v>464.18</v>
      </c>
      <c r="I503">
        <v>391.59</v>
      </c>
      <c r="J503">
        <v>765.49</v>
      </c>
      <c r="K503">
        <v>44920.480000000003</v>
      </c>
      <c r="L503">
        <v>1.96</v>
      </c>
      <c r="M503">
        <v>765.98515599396228</v>
      </c>
      <c r="N503">
        <v>17.04</v>
      </c>
      <c r="O503">
        <v>0.21</v>
      </c>
      <c r="P503">
        <v>-4.96</v>
      </c>
      <c r="Q503">
        <v>0.9</v>
      </c>
      <c r="R503">
        <v>0.92</v>
      </c>
      <c r="S503" t="s">
        <v>128</v>
      </c>
      <c r="T503" t="s">
        <v>128</v>
      </c>
      <c r="U503" s="17">
        <v>4986396485.5138016</v>
      </c>
      <c r="V503" t="s">
        <v>277</v>
      </c>
      <c r="W503" t="s">
        <v>276</v>
      </c>
      <c r="X503" s="17">
        <v>79686617.508216187</v>
      </c>
      <c r="Y503" s="17">
        <v>0</v>
      </c>
      <c r="Z503" s="17">
        <v>94360939.733793572</v>
      </c>
      <c r="AA503" s="17">
        <v>36237668.359281659</v>
      </c>
      <c r="AB503" s="17">
        <v>0</v>
      </c>
      <c r="AC503" s="17">
        <v>0</v>
      </c>
      <c r="AD503" s="17">
        <v>0.69218485077462799</v>
      </c>
      <c r="AE503" s="17">
        <v>73.3999335069404</v>
      </c>
      <c r="AF503" s="17">
        <v>4986396485.5138016</v>
      </c>
      <c r="AG503" s="17">
        <v>73836057.663308993</v>
      </c>
      <c r="AH503" s="17">
        <v>61766170.054486595</v>
      </c>
      <c r="AI503" s="17">
        <v>42369</v>
      </c>
      <c r="AJ503" s="17">
        <v>4986396485.5138016</v>
      </c>
      <c r="AK503" s="17">
        <v>795399400.84846282</v>
      </c>
      <c r="AL503" s="17">
        <v>4268635583.1674609</v>
      </c>
      <c r="AM503" s="17">
        <v>61766170.054486595</v>
      </c>
      <c r="AN503" s="17">
        <v>61766170.054486595</v>
      </c>
      <c r="AO503" s="17">
        <v>60687898.345296249</v>
      </c>
      <c r="AP503" s="17">
        <v>15.951387001800001</v>
      </c>
      <c r="AQ503" s="17">
        <v>18.633574718464299</v>
      </c>
      <c r="AR503" s="17">
        <v>1.2386935181333101</v>
      </c>
      <c r="AS503" s="17">
        <v>1.21733248997523</v>
      </c>
      <c r="AT503" s="17">
        <v>36237668.359281659</v>
      </c>
      <c r="AU503" s="17">
        <v>36237668.359281659</v>
      </c>
      <c r="AV503" s="17">
        <v>0.69218485077462799</v>
      </c>
      <c r="AW503" s="17">
        <v>73.3999335069404</v>
      </c>
      <c r="AX503" s="17">
        <v>73.3999335069404</v>
      </c>
      <c r="AY503" s="17">
        <v>75.041666368322694</v>
      </c>
      <c r="AZ503" s="17">
        <v>0</v>
      </c>
      <c r="BA503" s="17">
        <v>0.95018945656780496</v>
      </c>
      <c r="BB503" s="17">
        <v>0.31848975703354099</v>
      </c>
      <c r="BC503" s="17">
        <v>0.68815059072247198</v>
      </c>
      <c r="BD503" s="17">
        <v>0.83396360552745696</v>
      </c>
      <c r="BE503" s="17">
        <v>0</v>
      </c>
      <c r="BF503" s="17">
        <v>0</v>
      </c>
      <c r="BG503" s="17">
        <v>0</v>
      </c>
      <c r="BH503" s="17">
        <v>0</v>
      </c>
      <c r="BI503" s="17">
        <v>0</v>
      </c>
      <c r="BJ503" s="17">
        <v>0.951847861043843</v>
      </c>
      <c r="BK503" s="17">
        <v>62.425635271572297</v>
      </c>
      <c r="BL503" s="17">
        <v>20.924169672565501</v>
      </c>
      <c r="BM503" s="17">
        <v>45.2101814974124</v>
      </c>
      <c r="BN503" s="17">
        <v>0</v>
      </c>
      <c r="BO503" s="17">
        <v>0</v>
      </c>
      <c r="BP503" s="17">
        <v>0</v>
      </c>
      <c r="BQ503" s="17">
        <v>0</v>
      </c>
      <c r="BR503" s="17">
        <v>368956068.9225325</v>
      </c>
      <c r="BS503" s="17">
        <v>89050043.227375999</v>
      </c>
      <c r="BT503" s="17">
        <v>458006112.14990848</v>
      </c>
      <c r="BU503" s="17">
        <v>0</v>
      </c>
      <c r="BV503" s="17">
        <v>0</v>
      </c>
      <c r="BW503" s="17" t="s">
        <v>281</v>
      </c>
      <c r="BX503" s="17">
        <v>0</v>
      </c>
      <c r="BY503" s="17">
        <v>0</v>
      </c>
      <c r="BZ503" s="17">
        <v>-0.195417884997344</v>
      </c>
      <c r="CA503" s="17">
        <v>-3.5039858677787601</v>
      </c>
      <c r="CB503" s="17">
        <v>0.207567194727068</v>
      </c>
      <c r="CC503" s="17">
        <v>0</v>
      </c>
    </row>
    <row r="504" spans="1:81" x14ac:dyDescent="0.3">
      <c r="A504" t="s">
        <v>107</v>
      </c>
      <c r="B504" t="s">
        <v>85</v>
      </c>
      <c r="C504" t="s">
        <v>16</v>
      </c>
      <c r="D504">
        <v>4426243</v>
      </c>
      <c r="E504" t="s">
        <v>25</v>
      </c>
      <c r="F504" t="s">
        <v>73</v>
      </c>
      <c r="G504">
        <v>72.03</v>
      </c>
      <c r="H504">
        <v>464.53</v>
      </c>
      <c r="I504">
        <v>392.49</v>
      </c>
      <c r="J504">
        <v>783.54</v>
      </c>
      <c r="K504">
        <v>45755.76</v>
      </c>
      <c r="L504">
        <v>2.14</v>
      </c>
      <c r="M504">
        <v>779.94796780218599</v>
      </c>
      <c r="N504">
        <v>17.12</v>
      </c>
      <c r="O504">
        <v>0.1</v>
      </c>
      <c r="P504">
        <v>-2.48</v>
      </c>
      <c r="Q504">
        <v>0.9</v>
      </c>
      <c r="R504">
        <v>0.95</v>
      </c>
      <c r="S504" t="s">
        <v>128</v>
      </c>
      <c r="T504" t="s">
        <v>128</v>
      </c>
      <c r="U504" s="17">
        <v>6159143057.8867245</v>
      </c>
      <c r="V504" t="s">
        <v>277</v>
      </c>
      <c r="W504" t="s">
        <v>276</v>
      </c>
      <c r="X504" s="17">
        <v>73791063.213649824</v>
      </c>
      <c r="Y504" s="17">
        <v>0</v>
      </c>
      <c r="Z504" s="17">
        <v>78374773.195696905</v>
      </c>
      <c r="AA504" s="17">
        <v>27890235.380230721</v>
      </c>
      <c r="AB504" s="17">
        <v>0</v>
      </c>
      <c r="AC504" s="17">
        <v>0</v>
      </c>
      <c r="AD504" s="17">
        <v>0.48362270870768698</v>
      </c>
      <c r="AE504" s="17">
        <v>40.455942959039902</v>
      </c>
      <c r="AF504" s="17">
        <v>6159143057.8867245</v>
      </c>
      <c r="AG504" s="17">
        <v>73160505.87454623</v>
      </c>
      <c r="AH504" s="17">
        <v>71534212.888871536</v>
      </c>
      <c r="AI504" s="17">
        <v>42735</v>
      </c>
      <c r="AJ504" s="17">
        <v>6159143057.8867245</v>
      </c>
      <c r="AK504" s="17">
        <v>693069830.98481596</v>
      </c>
      <c r="AL504" s="17">
        <v>3966905812.0925875</v>
      </c>
      <c r="AM504" s="17">
        <v>71534212.888871536</v>
      </c>
      <c r="AN504" s="17">
        <v>71534212.888871536</v>
      </c>
      <c r="AO504" s="17">
        <v>70044966.626332015</v>
      </c>
      <c r="AP504" s="17">
        <v>11.2526990276244</v>
      </c>
      <c r="AQ504" s="17">
        <v>17.471295357507199</v>
      </c>
      <c r="AR504" s="17">
        <v>1.1614312610789701</v>
      </c>
      <c r="AS504" s="17">
        <v>1.13752686931025</v>
      </c>
      <c r="AT504" s="17">
        <v>27890235.380230721</v>
      </c>
      <c r="AU504" s="17">
        <v>27890235.380230721</v>
      </c>
      <c r="AV504" s="17">
        <v>0.48362270870768698</v>
      </c>
      <c r="AW504" s="17">
        <v>40.455942959039902</v>
      </c>
      <c r="AX504" s="17">
        <v>40.455942959039902</v>
      </c>
      <c r="AY504" s="17">
        <v>41.251518373798604</v>
      </c>
      <c r="AZ504" s="17">
        <v>0</v>
      </c>
      <c r="BA504" s="17">
        <v>0.91930991024700803</v>
      </c>
      <c r="BB504" s="17">
        <v>0.233251594445581</v>
      </c>
      <c r="BC504" s="17">
        <v>0.67593962279432995</v>
      </c>
      <c r="BD504" s="17">
        <v>0.60361335993529197</v>
      </c>
      <c r="BE504" s="17">
        <v>0</v>
      </c>
      <c r="BF504" s="17">
        <v>0</v>
      </c>
      <c r="BG504" s="17">
        <v>0</v>
      </c>
      <c r="BH504" s="17">
        <v>0</v>
      </c>
      <c r="BI504" s="17">
        <v>0</v>
      </c>
      <c r="BJ504" s="17">
        <v>0.92102931247110098</v>
      </c>
      <c r="BK504" s="17">
        <v>71.846177739813399</v>
      </c>
      <c r="BL504" s="17">
        <v>18.229147021953999</v>
      </c>
      <c r="BM504" s="17">
        <v>52.826231654149503</v>
      </c>
      <c r="BN504" s="17">
        <v>0</v>
      </c>
      <c r="BO504" s="17">
        <v>0</v>
      </c>
      <c r="BP504" s="17">
        <v>0</v>
      </c>
      <c r="BQ504" s="17">
        <v>0</v>
      </c>
      <c r="BR504" s="17">
        <v>1890535383.8947656</v>
      </c>
      <c r="BS504" s="17">
        <v>84234552.480580807</v>
      </c>
      <c r="BT504" s="17">
        <v>1974769936.3753462</v>
      </c>
      <c r="BU504" s="17">
        <v>0</v>
      </c>
      <c r="BV504" s="17">
        <v>0</v>
      </c>
      <c r="BW504" s="17" t="s">
        <v>281</v>
      </c>
      <c r="BX504" s="17">
        <v>0</v>
      </c>
      <c r="BY504" s="17">
        <v>0</v>
      </c>
      <c r="BZ504" s="17">
        <v>4.2734840421754697E-2</v>
      </c>
      <c r="CA504" s="17">
        <v>0.94464635727950297</v>
      </c>
      <c r="CB504" s="17">
        <v>0.123800713981763</v>
      </c>
      <c r="CC504" s="17">
        <v>0</v>
      </c>
    </row>
    <row r="505" spans="1:81" x14ac:dyDescent="0.3">
      <c r="A505" t="s">
        <v>107</v>
      </c>
      <c r="B505" t="s">
        <v>85</v>
      </c>
      <c r="C505" t="s">
        <v>16</v>
      </c>
      <c r="D505">
        <v>4426243</v>
      </c>
      <c r="E505" t="s">
        <v>25</v>
      </c>
      <c r="F505" t="s">
        <v>74</v>
      </c>
      <c r="G505">
        <v>81.430000000000007</v>
      </c>
      <c r="H505">
        <v>521.41</v>
      </c>
      <c r="I505">
        <v>439.98</v>
      </c>
      <c r="J505">
        <v>832.98</v>
      </c>
      <c r="K505">
        <v>48408.92</v>
      </c>
      <c r="L505">
        <v>3</v>
      </c>
      <c r="M505">
        <v>820.33846126604737</v>
      </c>
      <c r="N505">
        <v>17.21</v>
      </c>
      <c r="O505">
        <v>1.29</v>
      </c>
      <c r="P505">
        <v>4.82</v>
      </c>
      <c r="Q505">
        <v>0.89</v>
      </c>
      <c r="R505">
        <v>0.83</v>
      </c>
      <c r="S505" t="s">
        <v>128</v>
      </c>
      <c r="T505" t="s">
        <v>128</v>
      </c>
      <c r="U505" s="17">
        <v>10583762708.996302</v>
      </c>
      <c r="V505" t="s">
        <v>277</v>
      </c>
      <c r="W505" t="s">
        <v>276</v>
      </c>
      <c r="X505" s="17">
        <v>69117736.754053488</v>
      </c>
      <c r="Y505" s="17">
        <v>0</v>
      </c>
      <c r="Z505" s="17">
        <v>59386434.818900898</v>
      </c>
      <c r="AA505" s="17">
        <v>13669764.275152195</v>
      </c>
      <c r="AB505" s="17">
        <v>0</v>
      </c>
      <c r="AC505" s="17">
        <v>0</v>
      </c>
      <c r="AD505" s="17">
        <v>0.16614927145580999</v>
      </c>
      <c r="AE505" s="17">
        <v>19.1645100817334</v>
      </c>
      <c r="AF505" s="17">
        <v>10583762708.996302</v>
      </c>
      <c r="AG505" s="17">
        <v>90018049.947589338</v>
      </c>
      <c r="AH505" s="17">
        <v>69916707.01268667</v>
      </c>
      <c r="AI505" s="17">
        <v>43100</v>
      </c>
      <c r="AJ505" s="17">
        <v>10583762708.996302</v>
      </c>
      <c r="AK505" s="17">
        <v>1229800792.5055113</v>
      </c>
      <c r="AL505" s="17">
        <v>4937204984.4178181</v>
      </c>
      <c r="AM505" s="17">
        <v>69916707.01268667</v>
      </c>
      <c r="AN505" s="17">
        <v>69916707.01268667</v>
      </c>
      <c r="AO505" s="17">
        <v>68003976.629078269</v>
      </c>
      <c r="AP505" s="17">
        <v>11.619693546796601</v>
      </c>
      <c r="AQ505" s="17">
        <v>24.908846126236501</v>
      </c>
      <c r="AR505" s="17">
        <v>0.66060350118447797</v>
      </c>
      <c r="AS505" s="17">
        <v>0.64264733261691698</v>
      </c>
      <c r="AT505" s="17">
        <v>13669764.275152195</v>
      </c>
      <c r="AU505" s="17">
        <v>13669764.275152195</v>
      </c>
      <c r="AV505" s="17">
        <v>0.16614927145580999</v>
      </c>
      <c r="AW505" s="17">
        <v>19.1645100817334</v>
      </c>
      <c r="AX505" s="17">
        <v>19.1645100817334</v>
      </c>
      <c r="AY505" s="17">
        <v>19.630700671568299</v>
      </c>
      <c r="AZ505" s="17">
        <v>0</v>
      </c>
      <c r="BA505" s="17">
        <v>0.91508354927593505</v>
      </c>
      <c r="BB505" s="17">
        <v>0.20616930220478699</v>
      </c>
      <c r="BC505" s="17">
        <v>0.63653465107615004</v>
      </c>
      <c r="BD505" s="17">
        <v>0.20355749500678599</v>
      </c>
      <c r="BE505" s="17">
        <v>0</v>
      </c>
      <c r="BF505" s="17">
        <v>0</v>
      </c>
      <c r="BG505" s="17">
        <v>0</v>
      </c>
      <c r="BH505" s="17">
        <v>0</v>
      </c>
      <c r="BI505" s="17">
        <v>0</v>
      </c>
      <c r="BJ505" s="17">
        <v>0.91674384587837898</v>
      </c>
      <c r="BK505" s="17">
        <v>108.926568774944</v>
      </c>
      <c r="BL505" s="17">
        <v>24.541272426612299</v>
      </c>
      <c r="BM505" s="17">
        <v>75.769622897213694</v>
      </c>
      <c r="BN505" s="17">
        <v>0</v>
      </c>
      <c r="BO505" s="17">
        <v>0</v>
      </c>
      <c r="BP505" s="17">
        <v>0</v>
      </c>
      <c r="BQ505" s="17">
        <v>0</v>
      </c>
      <c r="BR505" s="17">
        <v>5245225741.8575468</v>
      </c>
      <c r="BS505" s="17">
        <v>130890088.04049957</v>
      </c>
      <c r="BT505" s="17">
        <v>5376115829.8980465</v>
      </c>
      <c r="BU505" s="17">
        <v>0</v>
      </c>
      <c r="BV505" s="17">
        <v>0</v>
      </c>
      <c r="BW505" s="17" t="s">
        <v>281</v>
      </c>
      <c r="BX505" s="17">
        <v>0</v>
      </c>
      <c r="BY505" s="17">
        <v>0</v>
      </c>
      <c r="BZ505" s="17">
        <v>-3.9371301333439503E-2</v>
      </c>
      <c r="CA505" s="17">
        <v>-2.2200556745731399</v>
      </c>
      <c r="CB505" s="17">
        <v>5.71431627416953E-2</v>
      </c>
      <c r="CC505" s="17">
        <v>0</v>
      </c>
    </row>
    <row r="506" spans="1:81" x14ac:dyDescent="0.3">
      <c r="A506" t="s">
        <v>107</v>
      </c>
      <c r="B506" t="s">
        <v>85</v>
      </c>
      <c r="C506" t="s">
        <v>16</v>
      </c>
      <c r="D506">
        <v>4426243</v>
      </c>
      <c r="E506" t="s">
        <v>25</v>
      </c>
      <c r="F506" t="s">
        <v>75</v>
      </c>
      <c r="G506">
        <v>84.28</v>
      </c>
      <c r="H506">
        <v>572.09</v>
      </c>
      <c r="I506">
        <v>487.82</v>
      </c>
      <c r="J506">
        <v>914.01</v>
      </c>
      <c r="K506">
        <v>52875.44</v>
      </c>
      <c r="L506">
        <v>2.3199999999999998</v>
      </c>
      <c r="M506">
        <v>877.31511885632437</v>
      </c>
      <c r="N506">
        <v>17.29</v>
      </c>
      <c r="O506">
        <v>1.6</v>
      </c>
      <c r="P506">
        <v>4.49</v>
      </c>
      <c r="Q506">
        <v>0.85</v>
      </c>
      <c r="R506">
        <v>0.87</v>
      </c>
      <c r="S506" t="s">
        <v>128</v>
      </c>
      <c r="T506" t="s">
        <v>128</v>
      </c>
      <c r="U506" s="17">
        <v>9376660126.2697029</v>
      </c>
      <c r="V506" t="s">
        <v>277</v>
      </c>
      <c r="W506" t="s">
        <v>276</v>
      </c>
      <c r="X506" s="17">
        <v>113014436.97550362</v>
      </c>
      <c r="Y506" s="17">
        <v>0</v>
      </c>
      <c r="Z506" s="17">
        <v>88451183.272034481</v>
      </c>
      <c r="AA506" s="17">
        <v>32545566.20758298</v>
      </c>
      <c r="AB506" s="17">
        <v>0</v>
      </c>
      <c r="AC506" s="17">
        <v>0</v>
      </c>
      <c r="AD506" s="17">
        <v>0.32422264331817202</v>
      </c>
      <c r="AE506" s="17">
        <v>42.058307217680898</v>
      </c>
      <c r="AF506" s="17">
        <v>9376658124.1073685</v>
      </c>
      <c r="AG506" s="17">
        <v>87147096.642151296</v>
      </c>
      <c r="AH506" s="17">
        <v>83331954.065946773</v>
      </c>
      <c r="AI506" s="17">
        <v>43465</v>
      </c>
      <c r="AJ506" s="17">
        <v>9376658124.1073685</v>
      </c>
      <c r="AK506" s="17">
        <v>1691515725.8728313</v>
      </c>
      <c r="AL506" s="17">
        <v>4497345399.6983414</v>
      </c>
      <c r="AM506" s="17">
        <v>83331954.065946773</v>
      </c>
      <c r="AN506" s="17">
        <v>83331954.065946773</v>
      </c>
      <c r="AO506" s="17">
        <v>77017490.000311449</v>
      </c>
      <c r="AP506" s="17">
        <v>18.039643799361201</v>
      </c>
      <c r="AQ506" s="17">
        <v>37.611425753207399</v>
      </c>
      <c r="AR506" s="17">
        <v>0.88871699237599899</v>
      </c>
      <c r="AS506" s="17">
        <v>0.82192812552585104</v>
      </c>
      <c r="AT506" s="17">
        <v>32545566.20758298</v>
      </c>
      <c r="AU506" s="17">
        <v>32545566.20758298</v>
      </c>
      <c r="AV506" s="17">
        <v>0.32422264331817202</v>
      </c>
      <c r="AW506" s="17">
        <v>42.058307217680898</v>
      </c>
      <c r="AX506" s="17">
        <v>42.058307217680898</v>
      </c>
      <c r="AY506" s="17">
        <v>44.475241829226199</v>
      </c>
      <c r="AZ506" s="17">
        <v>0</v>
      </c>
      <c r="BA506" s="17">
        <v>1.1921058825893101</v>
      </c>
      <c r="BB506" s="17">
        <v>0.18959732746849001</v>
      </c>
      <c r="BC506" s="17">
        <v>0.71516745447694197</v>
      </c>
      <c r="BD506" s="17">
        <v>0.41069525922122402</v>
      </c>
      <c r="BE506" s="17">
        <v>0</v>
      </c>
      <c r="BF506" s="17">
        <v>0</v>
      </c>
      <c r="BG506" s="17">
        <v>0</v>
      </c>
      <c r="BH506" s="17">
        <v>0</v>
      </c>
      <c r="BI506" s="17">
        <v>0</v>
      </c>
      <c r="BJ506" s="17">
        <v>1.19418215464334</v>
      </c>
      <c r="BK506" s="17">
        <v>105.88376967148599</v>
      </c>
      <c r="BL506" s="17">
        <v>16.8401817700945</v>
      </c>
      <c r="BM506" s="17">
        <v>63.521728340021397</v>
      </c>
      <c r="BN506" s="17">
        <v>0</v>
      </c>
      <c r="BO506" s="17">
        <v>0</v>
      </c>
      <c r="BP506" s="17">
        <v>0</v>
      </c>
      <c r="BQ506" s="17">
        <v>0</v>
      </c>
      <c r="BR506" s="17">
        <v>4361943966.1501083</v>
      </c>
      <c r="BS506" s="17">
        <v>282332430.13565761</v>
      </c>
      <c r="BT506" s="17">
        <v>4644276396.2857666</v>
      </c>
      <c r="BU506" s="17">
        <v>0</v>
      </c>
      <c r="BV506" s="17">
        <v>24470.872987270697</v>
      </c>
      <c r="BW506" s="17" t="s">
        <v>281</v>
      </c>
      <c r="BX506" s="17">
        <v>1.4460012649093201E-3</v>
      </c>
      <c r="BY506" s="17">
        <v>3.1447439892506902E-2</v>
      </c>
      <c r="BZ506" s="17">
        <v>2.38359095249547E-2</v>
      </c>
      <c r="CA506" s="17">
        <v>0.85496056992902703</v>
      </c>
      <c r="CB506" s="17">
        <v>4.7134383049626097E-2</v>
      </c>
      <c r="CC506" s="17">
        <v>0</v>
      </c>
    </row>
    <row r="507" spans="1:81" x14ac:dyDescent="0.3">
      <c r="A507" t="s">
        <v>107</v>
      </c>
      <c r="B507" t="s">
        <v>85</v>
      </c>
      <c r="C507" t="s">
        <v>16</v>
      </c>
      <c r="D507">
        <v>4426243</v>
      </c>
      <c r="E507" t="s">
        <v>25</v>
      </c>
      <c r="F507" t="s">
        <v>76</v>
      </c>
      <c r="G507">
        <v>66.39</v>
      </c>
      <c r="H507">
        <v>547.34</v>
      </c>
      <c r="I507">
        <v>480.95</v>
      </c>
      <c r="J507">
        <v>909.76</v>
      </c>
      <c r="K507">
        <v>52395.9</v>
      </c>
      <c r="L507">
        <v>1.9</v>
      </c>
      <c r="M507">
        <v>847.49866698022765</v>
      </c>
      <c r="N507">
        <v>17.36</v>
      </c>
      <c r="O507">
        <v>2.68</v>
      </c>
      <c r="P507">
        <v>0.65</v>
      </c>
      <c r="Q507">
        <v>0.89</v>
      </c>
      <c r="R507">
        <v>0.89</v>
      </c>
      <c r="S507" t="s">
        <v>128</v>
      </c>
      <c r="T507" t="s">
        <v>128</v>
      </c>
      <c r="U507" s="17">
        <v>6997722236.445982</v>
      </c>
      <c r="V507" t="s">
        <v>277</v>
      </c>
      <c r="W507" t="s">
        <v>276</v>
      </c>
      <c r="X507" s="17">
        <v>97390570.786081135</v>
      </c>
      <c r="Y507" s="17">
        <v>0</v>
      </c>
      <c r="Z507" s="17">
        <v>80250179.241553649</v>
      </c>
      <c r="AA507" s="17">
        <v>12909811.443206456</v>
      </c>
      <c r="AB507" s="17">
        <v>0</v>
      </c>
      <c r="AC507" s="17">
        <v>0</v>
      </c>
      <c r="AD507" s="17">
        <v>0.160315450979753</v>
      </c>
      <c r="AE507" s="17">
        <v>17.650861195058699</v>
      </c>
      <c r="AF507" s="17">
        <v>6997722236.445982</v>
      </c>
      <c r="AG507" s="17">
        <v>4149414.226310818</v>
      </c>
      <c r="AH507" s="17">
        <v>65375345.416662991</v>
      </c>
      <c r="AI507" s="17">
        <v>43830</v>
      </c>
      <c r="AJ507" s="17">
        <v>6997722236.445982</v>
      </c>
      <c r="AK507" s="17">
        <v>1651422719.3671703</v>
      </c>
      <c r="AL507" s="17">
        <v>4502776576.1152658</v>
      </c>
      <c r="AM507" s="17">
        <v>65375345.416662991</v>
      </c>
      <c r="AN507" s="17">
        <v>65375345.416662991</v>
      </c>
      <c r="AO507" s="17">
        <v>55619807.714379042</v>
      </c>
      <c r="AP507" s="17">
        <v>23.599432266204101</v>
      </c>
      <c r="AQ507" s="17">
        <v>36.675653154257098</v>
      </c>
      <c r="AR507" s="17">
        <v>0.93423750197129796</v>
      </c>
      <c r="AS507" s="17">
        <v>0.79593693147361999</v>
      </c>
      <c r="AT507" s="17">
        <v>12909811.443206456</v>
      </c>
      <c r="AU507" s="17">
        <v>12909811.443206456</v>
      </c>
      <c r="AV507" s="17">
        <v>0.160315450979753</v>
      </c>
      <c r="AW507" s="17">
        <v>17.650861195058699</v>
      </c>
      <c r="AX507" s="17">
        <v>17.650861195058699</v>
      </c>
      <c r="AY507" s="17">
        <v>19.792565885506701</v>
      </c>
      <c r="AZ507" s="17">
        <v>0</v>
      </c>
      <c r="BA507" s="17">
        <v>1.76184514201735</v>
      </c>
      <c r="BB507" s="17">
        <v>0.19985270747138101</v>
      </c>
      <c r="BC507" s="17">
        <v>1.0052212061433199</v>
      </c>
      <c r="BD507" s="17">
        <v>0.20418555749786099</v>
      </c>
      <c r="BE507" s="17">
        <v>0</v>
      </c>
      <c r="BF507" s="17">
        <v>0</v>
      </c>
      <c r="BG507" s="17">
        <v>0</v>
      </c>
      <c r="BH507" s="17">
        <v>0</v>
      </c>
      <c r="BI507" s="17">
        <v>0</v>
      </c>
      <c r="BJ507" s="17">
        <v>1.7669895344382101</v>
      </c>
      <c r="BK507" s="17">
        <v>145.678459471563</v>
      </c>
      <c r="BL507" s="17">
        <v>16.524854455888899</v>
      </c>
      <c r="BM507" s="17">
        <v>83.116883116883102</v>
      </c>
      <c r="BN507" s="17">
        <v>0</v>
      </c>
      <c r="BO507" s="17">
        <v>0</v>
      </c>
      <c r="BP507" s="17">
        <v>0</v>
      </c>
      <c r="BQ507" s="17">
        <v>0</v>
      </c>
      <c r="BR507" s="17">
        <v>2222496887.9393301</v>
      </c>
      <c r="BS507" s="17">
        <v>56546804.509618692</v>
      </c>
      <c r="BT507" s="17">
        <v>2279043692.4489489</v>
      </c>
      <c r="BU507" s="17">
        <v>0</v>
      </c>
      <c r="BV507" s="17">
        <v>0</v>
      </c>
      <c r="BW507" s="17" t="s">
        <v>281</v>
      </c>
      <c r="BX507" s="17">
        <v>0</v>
      </c>
      <c r="BY507" s="17">
        <v>0</v>
      </c>
      <c r="BZ507" s="17">
        <v>2.6501675011867498E-3</v>
      </c>
      <c r="CA507" s="17">
        <v>0.26525198938992001</v>
      </c>
      <c r="CB507" s="17">
        <v>5.3431647564852698E-2</v>
      </c>
      <c r="CC507" s="17">
        <v>0</v>
      </c>
    </row>
    <row r="508" spans="1:81" x14ac:dyDescent="0.3">
      <c r="A508" t="s">
        <v>107</v>
      </c>
      <c r="B508" t="s">
        <v>85</v>
      </c>
      <c r="C508" t="s">
        <v>16</v>
      </c>
      <c r="D508">
        <v>4426243</v>
      </c>
      <c r="E508" t="s">
        <v>25</v>
      </c>
      <c r="F508" t="s">
        <v>9</v>
      </c>
      <c r="G508">
        <v>69.849999999999994</v>
      </c>
      <c r="H508">
        <v>523.53</v>
      </c>
      <c r="I508">
        <v>453.68</v>
      </c>
      <c r="J508">
        <v>907.33</v>
      </c>
      <c r="K508">
        <v>52042.33</v>
      </c>
      <c r="L508">
        <v>-3.88</v>
      </c>
      <c r="M508">
        <v>830.75645052098173</v>
      </c>
      <c r="N508">
        <v>17.43</v>
      </c>
      <c r="O508">
        <v>1.1100000000000001</v>
      </c>
      <c r="P508">
        <v>-3.08</v>
      </c>
      <c r="Q508">
        <v>0.88</v>
      </c>
      <c r="R508">
        <v>0.81</v>
      </c>
      <c r="S508" t="s">
        <v>128</v>
      </c>
      <c r="T508" t="s">
        <v>128</v>
      </c>
      <c r="U508" s="17">
        <v>6699413525.3822622</v>
      </c>
      <c r="V508" t="s">
        <v>277</v>
      </c>
      <c r="W508" t="s">
        <v>276</v>
      </c>
      <c r="X508" s="17">
        <v>88003868.358173892</v>
      </c>
      <c r="Y508" s="17">
        <v>0</v>
      </c>
      <c r="Z508" s="17">
        <v>45772375.10287749</v>
      </c>
      <c r="AA508" s="17">
        <v>2893159.5583894262</v>
      </c>
      <c r="AB508" s="17">
        <v>0</v>
      </c>
      <c r="AC508" s="17">
        <v>0</v>
      </c>
      <c r="AD508" s="17">
        <v>4.4320083612814497E-2</v>
      </c>
      <c r="AE508" s="17">
        <v>4.3876882776686301</v>
      </c>
      <c r="AF508" s="17">
        <v>6699413537.5471048</v>
      </c>
      <c r="AG508" s="17">
        <v>2515406.8670607465</v>
      </c>
      <c r="AH508" s="17">
        <v>73272870.405306578</v>
      </c>
      <c r="AI508" s="17">
        <v>44196</v>
      </c>
      <c r="AJ508" s="17">
        <v>6699413537.5471048</v>
      </c>
      <c r="AK508" s="17">
        <v>1686300814.7123351</v>
      </c>
      <c r="AL508" s="17">
        <v>4509705278.162076</v>
      </c>
      <c r="AM508" s="17">
        <v>73272870.405306578</v>
      </c>
      <c r="AN508" s="17">
        <v>73272870.405306578</v>
      </c>
      <c r="AO508" s="17">
        <v>60928744.113249205</v>
      </c>
      <c r="AP508" s="17">
        <v>25.170872125767399</v>
      </c>
      <c r="AQ508" s="17">
        <v>37.392705525084402</v>
      </c>
      <c r="AR508" s="17">
        <v>1.09372066666203</v>
      </c>
      <c r="AS508" s="17">
        <v>0.91114268996071202</v>
      </c>
      <c r="AT508" s="17">
        <v>2893159.5583894262</v>
      </c>
      <c r="AU508" s="17">
        <v>2893159.5583894262</v>
      </c>
      <c r="AV508" s="17">
        <v>4.4320083612814497E-2</v>
      </c>
      <c r="AW508" s="17">
        <v>4.3876882776686301</v>
      </c>
      <c r="AX508" s="17">
        <v>4.3876882776686301</v>
      </c>
      <c r="AY508" s="17">
        <v>5.2180685358255499</v>
      </c>
      <c r="AZ508" s="17">
        <v>0</v>
      </c>
      <c r="BA508" s="17">
        <v>1.5776626778591401</v>
      </c>
      <c r="BB508" s="17">
        <v>0.22887684970199701</v>
      </c>
      <c r="BC508" s="17">
        <v>1.2621301422873099</v>
      </c>
      <c r="BD508" s="17">
        <v>8.5994192084565393E-2</v>
      </c>
      <c r="BE508" s="17">
        <v>0</v>
      </c>
      <c r="BF508" s="17">
        <v>0</v>
      </c>
      <c r="BG508" s="17">
        <v>0</v>
      </c>
      <c r="BH508" s="17">
        <v>0</v>
      </c>
      <c r="BI508" s="17">
        <v>0</v>
      </c>
      <c r="BJ508" s="17">
        <v>1.5839545733782701</v>
      </c>
      <c r="BK508" s="17">
        <v>117.02649656526</v>
      </c>
      <c r="BL508" s="17">
        <v>16.9774288518155</v>
      </c>
      <c r="BM508" s="17">
        <v>93.621197252208006</v>
      </c>
      <c r="BN508" s="17">
        <v>0</v>
      </c>
      <c r="BO508" s="17">
        <v>0</v>
      </c>
      <c r="BP508" s="17">
        <v>0</v>
      </c>
      <c r="BQ508" s="17">
        <v>0</v>
      </c>
      <c r="BR508" s="17">
        <v>1526525897.0453286</v>
      </c>
      <c r="BS508" s="17">
        <v>429808503.00684279</v>
      </c>
      <c r="BT508" s="17">
        <v>1956334400.0521712</v>
      </c>
      <c r="BU508" s="17">
        <v>0</v>
      </c>
      <c r="BV508" s="17">
        <v>0</v>
      </c>
      <c r="BW508" s="17" t="s">
        <v>281</v>
      </c>
      <c r="BX508" s="17">
        <v>0</v>
      </c>
      <c r="BY508" s="17">
        <v>0</v>
      </c>
      <c r="BZ508" s="17">
        <v>9.7722522326881806E-2</v>
      </c>
      <c r="CA508" s="17">
        <v>27.692307692307701</v>
      </c>
      <c r="CB508" s="17">
        <v>0.12690705437691399</v>
      </c>
      <c r="CC508" s="17">
        <v>0</v>
      </c>
    </row>
    <row r="509" spans="1:81" x14ac:dyDescent="0.3">
      <c r="A509" t="s">
        <v>107</v>
      </c>
      <c r="B509" t="s">
        <v>85</v>
      </c>
      <c r="C509" t="s">
        <v>16</v>
      </c>
      <c r="D509">
        <v>4426243</v>
      </c>
      <c r="E509" t="s">
        <v>25</v>
      </c>
      <c r="F509" t="s">
        <v>77</v>
      </c>
      <c r="G509">
        <v>85.19</v>
      </c>
      <c r="H509">
        <v>661.45</v>
      </c>
      <c r="I509">
        <v>576.26</v>
      </c>
      <c r="J509">
        <v>1029.1199999999999</v>
      </c>
      <c r="K509">
        <v>58801.16</v>
      </c>
      <c r="L509">
        <v>6.18</v>
      </c>
      <c r="M509">
        <v>913.76802898785434</v>
      </c>
      <c r="N509">
        <v>17.5</v>
      </c>
      <c r="O509">
        <v>2.83</v>
      </c>
      <c r="P509">
        <v>9.93</v>
      </c>
      <c r="Q509">
        <v>0.85</v>
      </c>
      <c r="R509">
        <v>0.88</v>
      </c>
      <c r="S509" t="s">
        <v>128</v>
      </c>
      <c r="T509" t="s">
        <v>128</v>
      </c>
      <c r="U509" s="17">
        <v>1081902649835.0961</v>
      </c>
      <c r="V509" t="s">
        <v>277</v>
      </c>
      <c r="W509" t="s">
        <v>276</v>
      </c>
      <c r="X509" s="17">
        <v>141515144.26586065</v>
      </c>
      <c r="Y509" s="17">
        <v>0</v>
      </c>
      <c r="Z509" s="17">
        <v>86348223.619847164</v>
      </c>
      <c r="AA509" s="17">
        <v>41882578.55065237</v>
      </c>
      <c r="AB509" s="17">
        <v>0</v>
      </c>
      <c r="AC509" s="17">
        <v>0</v>
      </c>
      <c r="AD509" s="17">
        <v>0.82918209587646297</v>
      </c>
      <c r="AE509" s="17">
        <v>45.118012422360302</v>
      </c>
      <c r="AF509" s="17">
        <v>3436613023.3876166</v>
      </c>
      <c r="AG509" s="17">
        <v>2696637.4302416462</v>
      </c>
      <c r="AH509" s="17">
        <v>112070423.37207654</v>
      </c>
      <c r="AI509" s="17">
        <v>44561</v>
      </c>
      <c r="AJ509" s="17">
        <v>3436613023.3876166</v>
      </c>
      <c r="AK509" s="17">
        <v>1843540182.1829965</v>
      </c>
      <c r="AL509" s="17">
        <v>530643399.40856791</v>
      </c>
      <c r="AM509" s="17">
        <v>112070423.37207654</v>
      </c>
      <c r="AN509" s="17">
        <v>112070423.37207654</v>
      </c>
      <c r="AO509" s="17">
        <v>111156308.98894379</v>
      </c>
      <c r="AP509" s="17">
        <v>53.644101609256502</v>
      </c>
      <c r="AQ509" s="17" t="s">
        <v>279</v>
      </c>
      <c r="AR509" s="17">
        <v>3.2610719510573198</v>
      </c>
      <c r="AS509" s="17">
        <v>3.2353332446454699</v>
      </c>
      <c r="AT509" s="17">
        <v>41882578.55065237</v>
      </c>
      <c r="AU509" s="17">
        <v>41882578.55065237</v>
      </c>
      <c r="AV509" s="17">
        <v>0.82918209587646297</v>
      </c>
      <c r="AW509" s="17">
        <v>45.118012422360302</v>
      </c>
      <c r="AX509" s="17">
        <v>45.118012422360302</v>
      </c>
      <c r="AY509" s="17">
        <v>48.556149732620298</v>
      </c>
      <c r="AZ509" s="17">
        <v>0</v>
      </c>
      <c r="BA509" s="17">
        <v>1.67845450685125</v>
      </c>
      <c r="BB509" s="17">
        <v>1.0949221728589</v>
      </c>
      <c r="BC509" s="17">
        <v>1.7442046289912401</v>
      </c>
      <c r="BD509" s="17">
        <v>1.0574811310847401</v>
      </c>
      <c r="BE509" s="17">
        <v>0</v>
      </c>
      <c r="BF509" s="17">
        <v>0</v>
      </c>
      <c r="BG509" s="17">
        <v>0</v>
      </c>
      <c r="BH509" s="17">
        <v>0</v>
      </c>
      <c r="BI509" s="17">
        <v>0</v>
      </c>
      <c r="BJ509" s="17">
        <v>1.68406778418644</v>
      </c>
      <c r="BK509" s="17">
        <v>59.908735332464097</v>
      </c>
      <c r="BL509" s="17">
        <v>39.080834419817499</v>
      </c>
      <c r="BM509" s="17">
        <v>62.255541069100403</v>
      </c>
      <c r="BN509" s="17">
        <v>0</v>
      </c>
      <c r="BO509" s="17">
        <v>0</v>
      </c>
      <c r="BP509" s="17">
        <v>0</v>
      </c>
      <c r="BQ509" s="17">
        <v>0</v>
      </c>
      <c r="BR509" s="17">
        <v>1661540008.5012639</v>
      </c>
      <c r="BS509" s="17">
        <v>987426356.66000891</v>
      </c>
      <c r="BT509" s="17">
        <v>2648966365.1612725</v>
      </c>
      <c r="BU509" s="17">
        <v>0</v>
      </c>
      <c r="BV509" s="17">
        <v>0</v>
      </c>
      <c r="BW509" s="17" t="s">
        <v>281</v>
      </c>
      <c r="BX509" s="17">
        <v>0</v>
      </c>
      <c r="BY509" s="17">
        <v>0</v>
      </c>
      <c r="BZ509" s="17">
        <v>-6.5271595107241204E-2</v>
      </c>
      <c r="CA509" s="17">
        <v>-3.0224525043177901</v>
      </c>
      <c r="CB509" s="17">
        <v>5.2036871840618497E-2</v>
      </c>
      <c r="CC509" s="17">
        <v>0</v>
      </c>
    </row>
    <row r="510" spans="1:81" x14ac:dyDescent="0.3">
      <c r="A510" t="s">
        <v>107</v>
      </c>
      <c r="B510" t="s">
        <v>85</v>
      </c>
      <c r="C510" t="s">
        <v>16</v>
      </c>
      <c r="D510">
        <v>4426243</v>
      </c>
      <c r="E510" t="s">
        <v>25</v>
      </c>
      <c r="F510" t="s">
        <v>78</v>
      </c>
      <c r="G510">
        <v>76.760000000000005</v>
      </c>
      <c r="H510">
        <v>729.67</v>
      </c>
      <c r="I510">
        <v>652.91999999999996</v>
      </c>
      <c r="J510">
        <v>1008.37</v>
      </c>
      <c r="K510">
        <v>0</v>
      </c>
      <c r="L510">
        <v>4.38</v>
      </c>
      <c r="M510">
        <v>849.5816951505974</v>
      </c>
      <c r="N510">
        <v>0</v>
      </c>
      <c r="O510">
        <v>11.64</v>
      </c>
      <c r="P510">
        <v>20.11</v>
      </c>
      <c r="Q510">
        <v>0.95</v>
      </c>
      <c r="R510">
        <v>0.94</v>
      </c>
      <c r="S510" t="s">
        <v>128</v>
      </c>
      <c r="T510" t="s">
        <v>128</v>
      </c>
      <c r="U510" s="17">
        <v>1034371059100.139</v>
      </c>
      <c r="V510" t="s">
        <v>277</v>
      </c>
      <c r="W510" t="s">
        <v>276</v>
      </c>
      <c r="X510" s="17">
        <v>81204361.816782787</v>
      </c>
      <c r="Y510" s="17">
        <v>0</v>
      </c>
      <c r="Z510" s="17">
        <v>120069206.93353145</v>
      </c>
      <c r="AA510" s="17">
        <v>34746715.832854763</v>
      </c>
      <c r="AB510" s="17">
        <v>0</v>
      </c>
      <c r="AC510" s="17">
        <v>0</v>
      </c>
      <c r="AD510" s="17">
        <v>1.03136101455365</v>
      </c>
      <c r="AE510" s="17">
        <v>28.703047484053901</v>
      </c>
      <c r="AF510" s="17">
        <v>3622544682.3571048</v>
      </c>
      <c r="AG510" s="17">
        <v>2079278.0038931165</v>
      </c>
      <c r="AH510" s="17">
        <v>141213944.43461335</v>
      </c>
      <c r="AI510" s="17">
        <v>44926</v>
      </c>
      <c r="AJ510" s="17">
        <v>3622544682.3571048</v>
      </c>
      <c r="AK510" s="17">
        <v>1708547159.7947266</v>
      </c>
      <c r="AL510" s="17">
        <v>1059148823.2171298</v>
      </c>
      <c r="AM510" s="17">
        <v>141213944.43461335</v>
      </c>
      <c r="AN510" s="17">
        <v>141213944.43461335</v>
      </c>
      <c r="AO510" s="17">
        <v>140904264.73190585</v>
      </c>
      <c r="AP510" s="17">
        <v>47.164281178252203</v>
      </c>
      <c r="AQ510" s="17">
        <v>161.31322835303499</v>
      </c>
      <c r="AR510" s="17">
        <v>3.8981974500512901</v>
      </c>
      <c r="AS510" s="17">
        <v>3.8899813134335699</v>
      </c>
      <c r="AT510" s="17">
        <v>34746715.832854763</v>
      </c>
      <c r="AU510" s="17">
        <v>34746715.832854763</v>
      </c>
      <c r="AV510" s="17">
        <v>1.03136101455365</v>
      </c>
      <c r="AW510" s="17">
        <v>28.703047484053901</v>
      </c>
      <c r="AX510" s="17">
        <v>28.703047484053901</v>
      </c>
      <c r="AY510" s="17">
        <v>28.8410183371907</v>
      </c>
      <c r="AZ510" s="17">
        <v>0</v>
      </c>
      <c r="BA510" s="17">
        <v>2.4523473012720101</v>
      </c>
      <c r="BB510" s="17">
        <v>0.54369278174618296</v>
      </c>
      <c r="BC510" s="17">
        <v>1.1841552389319701</v>
      </c>
      <c r="BD510" s="17">
        <v>1.2261736506360099</v>
      </c>
      <c r="BE510" s="17">
        <v>0</v>
      </c>
      <c r="BF510" s="17">
        <v>0</v>
      </c>
      <c r="BG510" s="17">
        <v>0</v>
      </c>
      <c r="BH510" s="17">
        <v>0</v>
      </c>
      <c r="BI510" s="17">
        <v>0</v>
      </c>
      <c r="BJ510" s="17">
        <v>2.45815332188918</v>
      </c>
      <c r="BK510" s="17">
        <v>101.74326465927101</v>
      </c>
      <c r="BL510" s="17">
        <v>22.556788166930801</v>
      </c>
      <c r="BM510" s="17">
        <v>49.128367670364497</v>
      </c>
      <c r="BN510" s="17">
        <v>0</v>
      </c>
      <c r="BO510" s="17">
        <v>0</v>
      </c>
      <c r="BP510" s="17">
        <v>0</v>
      </c>
      <c r="BQ510" s="17">
        <v>0</v>
      </c>
      <c r="BR510" s="17">
        <v>1009688550.6989914</v>
      </c>
      <c r="BS510" s="17">
        <v>1287603963.9001946</v>
      </c>
      <c r="BT510" s="17">
        <v>2297292514.5991859</v>
      </c>
      <c r="BU510" s="17">
        <v>0</v>
      </c>
      <c r="BV510" s="17">
        <v>0</v>
      </c>
      <c r="BW510" s="17" t="s">
        <v>281</v>
      </c>
      <c r="BX510" s="17">
        <v>0</v>
      </c>
      <c r="BY510" s="17">
        <v>0</v>
      </c>
      <c r="BZ510" s="17">
        <v>6.0752572491741402E-2</v>
      </c>
      <c r="CA510" s="17">
        <v>1.4537902388369699</v>
      </c>
      <c r="CB510" s="17">
        <v>8.5375003233901597E-2</v>
      </c>
      <c r="CC510" s="17">
        <v>0</v>
      </c>
    </row>
    <row r="511" spans="1:81" x14ac:dyDescent="0.3">
      <c r="A511" t="s">
        <v>107</v>
      </c>
      <c r="B511" t="s">
        <v>85</v>
      </c>
      <c r="C511" t="s">
        <v>16</v>
      </c>
      <c r="D511">
        <v>4426243</v>
      </c>
      <c r="E511" t="s">
        <v>25</v>
      </c>
      <c r="F511" t="s">
        <v>10</v>
      </c>
      <c r="G511">
        <v>93.84</v>
      </c>
      <c r="H511">
        <v>718.58</v>
      </c>
      <c r="I511">
        <v>624.73</v>
      </c>
      <c r="J511">
        <v>1119.18</v>
      </c>
      <c r="K511">
        <v>0</v>
      </c>
      <c r="L511">
        <v>0.16</v>
      </c>
      <c r="M511">
        <v>873.56149819557811</v>
      </c>
      <c r="N511">
        <v>0</v>
      </c>
      <c r="O511">
        <v>4.0999999999999996</v>
      </c>
      <c r="P511">
        <v>-0.1</v>
      </c>
      <c r="Q511">
        <v>0.92</v>
      </c>
      <c r="R511">
        <v>0.9</v>
      </c>
      <c r="S511" t="s">
        <v>128</v>
      </c>
      <c r="T511" t="s">
        <v>128</v>
      </c>
      <c r="U511" s="17">
        <v>1078408312147.6733</v>
      </c>
      <c r="V511" t="s">
        <v>277</v>
      </c>
      <c r="W511" t="s">
        <v>276</v>
      </c>
      <c r="X511" s="17">
        <v>23399084575.432102</v>
      </c>
      <c r="Y511" s="17">
        <v>0</v>
      </c>
      <c r="Z511" s="17">
        <v>0</v>
      </c>
      <c r="AA511" s="17">
        <v>7994362783.397768</v>
      </c>
      <c r="AB511" s="17">
        <v>0</v>
      </c>
      <c r="AC511" s="17">
        <v>0</v>
      </c>
      <c r="AD511" s="17">
        <v>0.76100000000000001</v>
      </c>
      <c r="AE511" s="17">
        <v>17.561</v>
      </c>
      <c r="AF511" s="17">
        <v>1078408312147.6733</v>
      </c>
      <c r="AG511" s="17">
        <v>142178622747.87222</v>
      </c>
      <c r="AH511" s="17">
        <v>45468110976.014153</v>
      </c>
      <c r="AI511" s="17">
        <v>45291</v>
      </c>
      <c r="AJ511" s="17">
        <v>0</v>
      </c>
      <c r="AK511" s="17">
        <v>0</v>
      </c>
      <c r="AL511" s="17">
        <v>0</v>
      </c>
      <c r="AM511" s="17">
        <v>0</v>
      </c>
      <c r="AN511" s="17">
        <v>0</v>
      </c>
      <c r="AO511" s="17">
        <v>0</v>
      </c>
      <c r="AP511" s="17">
        <v>0</v>
      </c>
      <c r="AQ511" s="17">
        <v>0</v>
      </c>
      <c r="AR511" s="17">
        <v>0</v>
      </c>
      <c r="AS511" s="17">
        <v>0</v>
      </c>
      <c r="AT511" s="17">
        <v>0</v>
      </c>
      <c r="AU511" s="17">
        <v>0</v>
      </c>
      <c r="AV511" s="17">
        <v>0</v>
      </c>
      <c r="AW511" s="17">
        <v>0</v>
      </c>
      <c r="AX511" s="17">
        <v>0</v>
      </c>
      <c r="AY511" s="17">
        <v>0</v>
      </c>
      <c r="AZ511" s="17">
        <v>0</v>
      </c>
      <c r="BA511" s="17">
        <v>0</v>
      </c>
      <c r="BB511" s="17">
        <v>0</v>
      </c>
      <c r="BC511" s="17">
        <v>0</v>
      </c>
      <c r="BD511" s="17">
        <v>0</v>
      </c>
      <c r="BE511" s="17">
        <v>0</v>
      </c>
      <c r="BF511" s="17">
        <v>0</v>
      </c>
      <c r="BG511" s="17">
        <v>0</v>
      </c>
      <c r="BH511" s="17">
        <v>0</v>
      </c>
      <c r="BI511" s="17">
        <v>0</v>
      </c>
      <c r="BJ511" s="17">
        <v>0</v>
      </c>
      <c r="BK511" s="17">
        <v>0</v>
      </c>
      <c r="BL511" s="17">
        <v>0</v>
      </c>
      <c r="BM511" s="17">
        <v>0</v>
      </c>
      <c r="BN511" s="17">
        <v>0</v>
      </c>
      <c r="BO511" s="17">
        <v>0</v>
      </c>
      <c r="BP511" s="17">
        <v>0</v>
      </c>
      <c r="BQ511" s="17">
        <v>0</v>
      </c>
      <c r="BR511" s="17">
        <v>0</v>
      </c>
      <c r="BS511" s="17">
        <v>0</v>
      </c>
      <c r="BT511" s="17">
        <v>0</v>
      </c>
      <c r="BU511" s="17">
        <v>0</v>
      </c>
      <c r="BV511" s="17">
        <v>0</v>
      </c>
      <c r="BW511" s="17" t="s">
        <v>281</v>
      </c>
      <c r="BX511" s="17">
        <v>0</v>
      </c>
      <c r="BY511" s="17">
        <v>0</v>
      </c>
      <c r="BZ511" s="17">
        <v>0</v>
      </c>
      <c r="CA511" s="17">
        <v>0</v>
      </c>
      <c r="CB511" s="17">
        <v>0</v>
      </c>
      <c r="CC511" s="17">
        <v>0</v>
      </c>
    </row>
    <row r="512" spans="1:81" x14ac:dyDescent="0.3">
      <c r="A512" t="s">
        <v>93</v>
      </c>
      <c r="B512" t="s">
        <v>85</v>
      </c>
      <c r="C512" t="s">
        <v>4</v>
      </c>
      <c r="D512">
        <v>4226356</v>
      </c>
      <c r="E512" t="s">
        <v>19</v>
      </c>
      <c r="F512" t="s">
        <v>6</v>
      </c>
      <c r="G512">
        <v>6.96</v>
      </c>
      <c r="H512">
        <v>41.07</v>
      </c>
      <c r="I512">
        <v>34.11</v>
      </c>
      <c r="J512">
        <v>396.31</v>
      </c>
      <c r="K512">
        <v>343.51</v>
      </c>
      <c r="L512">
        <v>3.92</v>
      </c>
      <c r="M512">
        <v>1173.0428457418363</v>
      </c>
      <c r="N512">
        <v>1153.7</v>
      </c>
      <c r="O512">
        <v>3.23</v>
      </c>
      <c r="P512">
        <v>0</v>
      </c>
      <c r="Q512">
        <v>4.71</v>
      </c>
      <c r="R512">
        <v>5.22</v>
      </c>
      <c r="S512" t="s">
        <v>127</v>
      </c>
      <c r="T512" t="s">
        <v>187</v>
      </c>
      <c r="U512" s="17">
        <v>0</v>
      </c>
      <c r="V512" t="s">
        <v>294</v>
      </c>
      <c r="W512" t="s">
        <v>276</v>
      </c>
      <c r="X512" s="17">
        <v>0</v>
      </c>
      <c r="Y512" s="17">
        <v>0</v>
      </c>
      <c r="Z512" s="17">
        <v>0</v>
      </c>
      <c r="AA512" s="17">
        <v>0</v>
      </c>
      <c r="AB512" s="17">
        <v>0</v>
      </c>
      <c r="AC512" s="17">
        <v>0</v>
      </c>
      <c r="AD512" s="17">
        <v>0</v>
      </c>
      <c r="AE512" s="17">
        <v>0</v>
      </c>
      <c r="AF512" s="17">
        <v>0</v>
      </c>
      <c r="AG512" s="17">
        <v>0</v>
      </c>
      <c r="AH512" s="17">
        <v>0</v>
      </c>
      <c r="AI512" s="17" t="s">
        <v>277</v>
      </c>
      <c r="AJ512" s="17">
        <v>0</v>
      </c>
      <c r="AK512" s="17">
        <v>0</v>
      </c>
      <c r="AL512" s="17">
        <v>0</v>
      </c>
      <c r="AM512" s="17">
        <v>0</v>
      </c>
      <c r="AN512" s="17">
        <v>0</v>
      </c>
      <c r="AO512" s="17">
        <v>0</v>
      </c>
      <c r="AP512" s="17">
        <v>0</v>
      </c>
      <c r="AQ512" s="17">
        <v>0</v>
      </c>
      <c r="AR512" s="17">
        <v>0</v>
      </c>
      <c r="AS512" s="17">
        <v>0</v>
      </c>
      <c r="AT512" s="17">
        <v>0</v>
      </c>
      <c r="AU512" s="17">
        <v>0</v>
      </c>
      <c r="AV512" s="17">
        <v>0</v>
      </c>
      <c r="AW512" s="17">
        <v>0</v>
      </c>
      <c r="AX512" s="17">
        <v>0</v>
      </c>
      <c r="AY512" s="17">
        <v>0</v>
      </c>
      <c r="AZ512" s="17">
        <v>0</v>
      </c>
      <c r="BA512" s="17">
        <v>0</v>
      </c>
      <c r="BB512" s="17">
        <v>0</v>
      </c>
      <c r="BC512" s="17">
        <v>0</v>
      </c>
      <c r="BD512" s="17">
        <v>0</v>
      </c>
      <c r="BE512" s="17">
        <v>0</v>
      </c>
      <c r="BF512" s="17">
        <v>0</v>
      </c>
      <c r="BG512" s="17">
        <v>0</v>
      </c>
      <c r="BH512" s="17">
        <v>0</v>
      </c>
      <c r="BI512" s="17">
        <v>0</v>
      </c>
      <c r="BJ512" s="17">
        <v>0</v>
      </c>
      <c r="BK512" s="17">
        <v>0</v>
      </c>
      <c r="BL512" s="17">
        <v>0</v>
      </c>
      <c r="BM512" s="17">
        <v>0</v>
      </c>
      <c r="BN512" s="17">
        <v>0</v>
      </c>
      <c r="BO512" s="17">
        <v>0</v>
      </c>
      <c r="BP512" s="17">
        <v>0</v>
      </c>
      <c r="BQ512" s="17">
        <v>0</v>
      </c>
      <c r="BR512" s="17">
        <v>0</v>
      </c>
      <c r="BS512" s="17">
        <v>0</v>
      </c>
      <c r="BT512" s="17">
        <v>0</v>
      </c>
      <c r="BU512" s="17">
        <v>0</v>
      </c>
      <c r="BV512" s="17">
        <v>0</v>
      </c>
      <c r="BW512" s="17" t="s">
        <v>278</v>
      </c>
      <c r="BX512" s="17">
        <v>0</v>
      </c>
      <c r="BY512" s="17">
        <v>0</v>
      </c>
      <c r="BZ512" s="17">
        <v>0</v>
      </c>
      <c r="CA512" s="17">
        <v>0</v>
      </c>
      <c r="CB512" s="17">
        <v>0</v>
      </c>
      <c r="CC512" s="17">
        <v>0</v>
      </c>
    </row>
    <row r="513" spans="1:81" x14ac:dyDescent="0.3">
      <c r="A513" t="s">
        <v>93</v>
      </c>
      <c r="B513" t="s">
        <v>85</v>
      </c>
      <c r="C513" t="s">
        <v>4</v>
      </c>
      <c r="D513">
        <v>4226356</v>
      </c>
      <c r="E513" t="s">
        <v>19</v>
      </c>
      <c r="F513" t="s">
        <v>50</v>
      </c>
      <c r="G513">
        <v>6.17</v>
      </c>
      <c r="H513">
        <v>45.99</v>
      </c>
      <c r="I513">
        <v>39.82</v>
      </c>
      <c r="J513">
        <v>409.51</v>
      </c>
      <c r="K513">
        <v>349.82</v>
      </c>
      <c r="L513">
        <v>9.26</v>
      </c>
      <c r="M513">
        <v>1150.063541185106</v>
      </c>
      <c r="N513">
        <v>1170.6300000000001</v>
      </c>
      <c r="O513">
        <v>3.56</v>
      </c>
      <c r="P513">
        <v>0</v>
      </c>
      <c r="Q513">
        <v>5.32</v>
      </c>
      <c r="R513">
        <v>5.42</v>
      </c>
      <c r="S513" t="s">
        <v>127</v>
      </c>
      <c r="T513" t="s">
        <v>187</v>
      </c>
      <c r="U513" s="17">
        <v>0</v>
      </c>
      <c r="V513" t="s">
        <v>294</v>
      </c>
      <c r="W513" t="s">
        <v>276</v>
      </c>
      <c r="X513" s="17">
        <v>0</v>
      </c>
      <c r="Y513" s="17">
        <v>0</v>
      </c>
      <c r="Z513" s="17">
        <v>0</v>
      </c>
      <c r="AA513" s="17">
        <v>0</v>
      </c>
      <c r="AB513" s="17">
        <v>0</v>
      </c>
      <c r="AC513" s="17">
        <v>0</v>
      </c>
      <c r="AD513" s="17">
        <v>0</v>
      </c>
      <c r="AE513" s="17">
        <v>0</v>
      </c>
      <c r="AF513" s="17">
        <v>0</v>
      </c>
      <c r="AG513" s="17">
        <v>0</v>
      </c>
      <c r="AH513" s="17">
        <v>0</v>
      </c>
      <c r="AI513" s="17" t="s">
        <v>277</v>
      </c>
      <c r="AJ513" s="17">
        <v>0</v>
      </c>
      <c r="AK513" s="17">
        <v>0</v>
      </c>
      <c r="AL513" s="17">
        <v>0</v>
      </c>
      <c r="AM513" s="17">
        <v>0</v>
      </c>
      <c r="AN513" s="17">
        <v>0</v>
      </c>
      <c r="AO513" s="17">
        <v>0</v>
      </c>
      <c r="AP513" s="17">
        <v>0</v>
      </c>
      <c r="AQ513" s="17">
        <v>0</v>
      </c>
      <c r="AR513" s="17">
        <v>0</v>
      </c>
      <c r="AS513" s="17">
        <v>0</v>
      </c>
      <c r="AT513" s="17">
        <v>0</v>
      </c>
      <c r="AU513" s="17">
        <v>0</v>
      </c>
      <c r="AV513" s="17">
        <v>0</v>
      </c>
      <c r="AW513" s="17">
        <v>0</v>
      </c>
      <c r="AX513" s="17">
        <v>0</v>
      </c>
      <c r="AY513" s="17">
        <v>0</v>
      </c>
      <c r="AZ513" s="17">
        <v>0</v>
      </c>
      <c r="BA513" s="17">
        <v>0</v>
      </c>
      <c r="BB513" s="17">
        <v>0</v>
      </c>
      <c r="BC513" s="17">
        <v>0</v>
      </c>
      <c r="BD513" s="17">
        <v>0</v>
      </c>
      <c r="BE513" s="17">
        <v>0</v>
      </c>
      <c r="BF513" s="17">
        <v>0</v>
      </c>
      <c r="BG513" s="17">
        <v>0</v>
      </c>
      <c r="BH513" s="17">
        <v>0</v>
      </c>
      <c r="BI513" s="17">
        <v>0</v>
      </c>
      <c r="BJ513" s="17">
        <v>0</v>
      </c>
      <c r="BK513" s="17">
        <v>0</v>
      </c>
      <c r="BL513" s="17">
        <v>0</v>
      </c>
      <c r="BM513" s="17">
        <v>0</v>
      </c>
      <c r="BN513" s="17">
        <v>0</v>
      </c>
      <c r="BO513" s="17">
        <v>0</v>
      </c>
      <c r="BP513" s="17">
        <v>0</v>
      </c>
      <c r="BQ513" s="17">
        <v>0</v>
      </c>
      <c r="BR513" s="17">
        <v>0</v>
      </c>
      <c r="BS513" s="17">
        <v>0</v>
      </c>
      <c r="BT513" s="17">
        <v>0</v>
      </c>
      <c r="BU513" s="17">
        <v>0</v>
      </c>
      <c r="BV513" s="17">
        <v>0</v>
      </c>
      <c r="BW513" s="17" t="s">
        <v>278</v>
      </c>
      <c r="BX513" s="17">
        <v>0</v>
      </c>
      <c r="BY513" s="17">
        <v>0</v>
      </c>
      <c r="BZ513" s="17">
        <v>0</v>
      </c>
      <c r="CA513" s="17">
        <v>0</v>
      </c>
      <c r="CB513" s="17">
        <v>0</v>
      </c>
      <c r="CC513" s="17">
        <v>0</v>
      </c>
    </row>
    <row r="514" spans="1:81" x14ac:dyDescent="0.3">
      <c r="A514" t="s">
        <v>93</v>
      </c>
      <c r="B514" t="s">
        <v>85</v>
      </c>
      <c r="C514" t="s">
        <v>4</v>
      </c>
      <c r="D514">
        <v>4226356</v>
      </c>
      <c r="E514" t="s">
        <v>19</v>
      </c>
      <c r="F514" t="s">
        <v>51</v>
      </c>
      <c r="G514">
        <v>1.85</v>
      </c>
      <c r="H514">
        <v>54.27</v>
      </c>
      <c r="I514">
        <v>52.42</v>
      </c>
      <c r="J514">
        <v>493.51</v>
      </c>
      <c r="K514">
        <v>416.88</v>
      </c>
      <c r="L514">
        <v>14.22</v>
      </c>
      <c r="M514">
        <v>1267.8765609518066</v>
      </c>
      <c r="N514">
        <v>1183.81</v>
      </c>
      <c r="O514">
        <v>6.35</v>
      </c>
      <c r="P514">
        <v>0</v>
      </c>
      <c r="Q514">
        <v>5.51</v>
      </c>
      <c r="R514">
        <v>5.75</v>
      </c>
      <c r="S514" t="s">
        <v>127</v>
      </c>
      <c r="T514" t="s">
        <v>187</v>
      </c>
      <c r="U514" s="17">
        <v>0</v>
      </c>
      <c r="V514" t="s">
        <v>294</v>
      </c>
      <c r="W514" t="s">
        <v>276</v>
      </c>
      <c r="X514" s="17">
        <v>0</v>
      </c>
      <c r="Y514" s="17">
        <v>0</v>
      </c>
      <c r="Z514" s="17">
        <v>0</v>
      </c>
      <c r="AA514" s="17">
        <v>0</v>
      </c>
      <c r="AB514" s="17">
        <v>0</v>
      </c>
      <c r="AC514" s="17">
        <v>0</v>
      </c>
      <c r="AD514" s="17">
        <v>0</v>
      </c>
      <c r="AE514" s="17">
        <v>0</v>
      </c>
      <c r="AF514" s="17">
        <v>0</v>
      </c>
      <c r="AG514" s="17">
        <v>0</v>
      </c>
      <c r="AH514" s="17">
        <v>0</v>
      </c>
      <c r="AI514" s="17" t="s">
        <v>277</v>
      </c>
      <c r="AJ514" s="17">
        <v>0</v>
      </c>
      <c r="AK514" s="17">
        <v>0</v>
      </c>
      <c r="AL514" s="17">
        <v>0</v>
      </c>
      <c r="AM514" s="17">
        <v>0</v>
      </c>
      <c r="AN514" s="17">
        <v>0</v>
      </c>
      <c r="AO514" s="17">
        <v>0</v>
      </c>
      <c r="AP514" s="17">
        <v>0</v>
      </c>
      <c r="AQ514" s="17">
        <v>0</v>
      </c>
      <c r="AR514" s="17">
        <v>0</v>
      </c>
      <c r="AS514" s="17">
        <v>0</v>
      </c>
      <c r="AT514" s="17">
        <v>0</v>
      </c>
      <c r="AU514" s="17">
        <v>0</v>
      </c>
      <c r="AV514" s="17">
        <v>0</v>
      </c>
      <c r="AW514" s="17">
        <v>0</v>
      </c>
      <c r="AX514" s="17">
        <v>0</v>
      </c>
      <c r="AY514" s="17">
        <v>0</v>
      </c>
      <c r="AZ514" s="17">
        <v>0</v>
      </c>
      <c r="BA514" s="17">
        <v>0</v>
      </c>
      <c r="BB514" s="17">
        <v>0</v>
      </c>
      <c r="BC514" s="17">
        <v>0</v>
      </c>
      <c r="BD514" s="17">
        <v>0</v>
      </c>
      <c r="BE514" s="17">
        <v>0</v>
      </c>
      <c r="BF514" s="17">
        <v>0</v>
      </c>
      <c r="BG514" s="17">
        <v>0</v>
      </c>
      <c r="BH514" s="17">
        <v>0</v>
      </c>
      <c r="BI514" s="17">
        <v>0</v>
      </c>
      <c r="BJ514" s="17">
        <v>0</v>
      </c>
      <c r="BK514" s="17">
        <v>0</v>
      </c>
      <c r="BL514" s="17">
        <v>0</v>
      </c>
      <c r="BM514" s="17">
        <v>0</v>
      </c>
      <c r="BN514" s="17">
        <v>0</v>
      </c>
      <c r="BO514" s="17">
        <v>0</v>
      </c>
      <c r="BP514" s="17">
        <v>0</v>
      </c>
      <c r="BQ514" s="17">
        <v>0</v>
      </c>
      <c r="BR514" s="17">
        <v>0</v>
      </c>
      <c r="BS514" s="17">
        <v>0</v>
      </c>
      <c r="BT514" s="17">
        <v>0</v>
      </c>
      <c r="BU514" s="17">
        <v>0</v>
      </c>
      <c r="BV514" s="17">
        <v>0</v>
      </c>
      <c r="BW514" s="17" t="s">
        <v>278</v>
      </c>
      <c r="BX514" s="17">
        <v>0</v>
      </c>
      <c r="BY514" s="17">
        <v>0</v>
      </c>
      <c r="BZ514" s="17">
        <v>0</v>
      </c>
      <c r="CA514" s="17">
        <v>0</v>
      </c>
      <c r="CB514" s="17">
        <v>0</v>
      </c>
      <c r="CC514" s="17">
        <v>0</v>
      </c>
    </row>
    <row r="515" spans="1:81" x14ac:dyDescent="0.3">
      <c r="A515" t="s">
        <v>93</v>
      </c>
      <c r="B515" t="s">
        <v>85</v>
      </c>
      <c r="C515" t="s">
        <v>4</v>
      </c>
      <c r="D515">
        <v>4226356</v>
      </c>
      <c r="E515" t="s">
        <v>19</v>
      </c>
      <c r="F515" t="s">
        <v>52</v>
      </c>
      <c r="G515">
        <v>-14.34</v>
      </c>
      <c r="H515">
        <v>59.7</v>
      </c>
      <c r="I515">
        <v>74.040000000000006</v>
      </c>
      <c r="J515">
        <v>618.79</v>
      </c>
      <c r="K515">
        <v>517.45000000000005</v>
      </c>
      <c r="L515">
        <v>13.93</v>
      </c>
      <c r="M515">
        <v>1382.0997226919117</v>
      </c>
      <c r="N515">
        <v>1195.8599999999999</v>
      </c>
      <c r="O515">
        <v>14.61</v>
      </c>
      <c r="P515">
        <v>0</v>
      </c>
      <c r="Q515">
        <v>5.76</v>
      </c>
      <c r="R515">
        <v>5.81</v>
      </c>
      <c r="S515" t="s">
        <v>127</v>
      </c>
      <c r="T515" t="s">
        <v>187</v>
      </c>
      <c r="U515" s="17">
        <v>0</v>
      </c>
      <c r="V515" t="s">
        <v>294</v>
      </c>
      <c r="W515" t="s">
        <v>276</v>
      </c>
      <c r="X515" s="17">
        <v>0</v>
      </c>
      <c r="Y515" s="17">
        <v>0</v>
      </c>
      <c r="Z515" s="17">
        <v>0</v>
      </c>
      <c r="AA515" s="17">
        <v>0</v>
      </c>
      <c r="AB515" s="17">
        <v>0</v>
      </c>
      <c r="AC515" s="17">
        <v>0</v>
      </c>
      <c r="AD515" s="17">
        <v>0</v>
      </c>
      <c r="AE515" s="17">
        <v>0</v>
      </c>
      <c r="AF515" s="17">
        <v>0</v>
      </c>
      <c r="AG515" s="17">
        <v>0</v>
      </c>
      <c r="AH515" s="17">
        <v>0</v>
      </c>
      <c r="AI515" s="17" t="s">
        <v>277</v>
      </c>
      <c r="AJ515" s="17">
        <v>0</v>
      </c>
      <c r="AK515" s="17">
        <v>0</v>
      </c>
      <c r="AL515" s="17">
        <v>0</v>
      </c>
      <c r="AM515" s="17">
        <v>0</v>
      </c>
      <c r="AN515" s="17">
        <v>0</v>
      </c>
      <c r="AO515" s="17">
        <v>0</v>
      </c>
      <c r="AP515" s="17">
        <v>0</v>
      </c>
      <c r="AQ515" s="17">
        <v>0</v>
      </c>
      <c r="AR515" s="17">
        <v>0</v>
      </c>
      <c r="AS515" s="17">
        <v>0</v>
      </c>
      <c r="AT515" s="17">
        <v>0</v>
      </c>
      <c r="AU515" s="17">
        <v>0</v>
      </c>
      <c r="AV515" s="17">
        <v>0</v>
      </c>
      <c r="AW515" s="17">
        <v>0</v>
      </c>
      <c r="AX515" s="17">
        <v>0</v>
      </c>
      <c r="AY515" s="17">
        <v>0</v>
      </c>
      <c r="AZ515" s="17">
        <v>0</v>
      </c>
      <c r="BA515" s="17">
        <v>0</v>
      </c>
      <c r="BB515" s="17">
        <v>0</v>
      </c>
      <c r="BC515" s="17">
        <v>0</v>
      </c>
      <c r="BD515" s="17">
        <v>0</v>
      </c>
      <c r="BE515" s="17">
        <v>0</v>
      </c>
      <c r="BF515" s="17">
        <v>0</v>
      </c>
      <c r="BG515" s="17">
        <v>0</v>
      </c>
      <c r="BH515" s="17">
        <v>0</v>
      </c>
      <c r="BI515" s="17">
        <v>0</v>
      </c>
      <c r="BJ515" s="17">
        <v>0</v>
      </c>
      <c r="BK515" s="17">
        <v>0</v>
      </c>
      <c r="BL515" s="17">
        <v>0</v>
      </c>
      <c r="BM515" s="17">
        <v>0</v>
      </c>
      <c r="BN515" s="17">
        <v>0</v>
      </c>
      <c r="BO515" s="17">
        <v>0</v>
      </c>
      <c r="BP515" s="17">
        <v>0</v>
      </c>
      <c r="BQ515" s="17">
        <v>0</v>
      </c>
      <c r="BR515" s="17">
        <v>0</v>
      </c>
      <c r="BS515" s="17">
        <v>0</v>
      </c>
      <c r="BT515" s="17">
        <v>0</v>
      </c>
      <c r="BU515" s="17">
        <v>0</v>
      </c>
      <c r="BV515" s="17">
        <v>0</v>
      </c>
      <c r="BW515" s="17" t="s">
        <v>278</v>
      </c>
      <c r="BX515" s="17">
        <v>0</v>
      </c>
      <c r="BY515" s="17">
        <v>0</v>
      </c>
      <c r="BZ515" s="17">
        <v>0</v>
      </c>
      <c r="CA515" s="17">
        <v>0</v>
      </c>
      <c r="CB515" s="17">
        <v>0</v>
      </c>
      <c r="CC515" s="17">
        <v>0</v>
      </c>
    </row>
    <row r="516" spans="1:81" x14ac:dyDescent="0.3">
      <c r="A516" t="s">
        <v>93</v>
      </c>
      <c r="B516" t="s">
        <v>85</v>
      </c>
      <c r="C516" t="s">
        <v>4</v>
      </c>
      <c r="D516">
        <v>4226356</v>
      </c>
      <c r="E516" t="s">
        <v>19</v>
      </c>
      <c r="F516" t="s">
        <v>53</v>
      </c>
      <c r="G516">
        <v>3.46</v>
      </c>
      <c r="H516">
        <v>84.41</v>
      </c>
      <c r="I516">
        <v>80.95</v>
      </c>
      <c r="J516">
        <v>564.34</v>
      </c>
      <c r="K516">
        <v>467.45</v>
      </c>
      <c r="L516">
        <v>12.84</v>
      </c>
      <c r="M516">
        <v>1042.7663464673676</v>
      </c>
      <c r="N516">
        <v>1207.29</v>
      </c>
      <c r="O516">
        <v>24.25</v>
      </c>
      <c r="P516">
        <v>0</v>
      </c>
      <c r="Q516">
        <v>8.6199999999999992</v>
      </c>
      <c r="R516">
        <v>8.4499999999999993</v>
      </c>
      <c r="S516" t="s">
        <v>127</v>
      </c>
      <c r="T516" t="s">
        <v>187</v>
      </c>
      <c r="U516" s="17">
        <v>0</v>
      </c>
      <c r="V516" t="s">
        <v>294</v>
      </c>
      <c r="W516" t="s">
        <v>276</v>
      </c>
      <c r="X516" s="17">
        <v>0</v>
      </c>
      <c r="Y516" s="17">
        <v>0</v>
      </c>
      <c r="Z516" s="17">
        <v>0</v>
      </c>
      <c r="AA516" s="17">
        <v>0</v>
      </c>
      <c r="AB516" s="17">
        <v>0</v>
      </c>
      <c r="AC516" s="17">
        <v>0</v>
      </c>
      <c r="AD516" s="17">
        <v>0</v>
      </c>
      <c r="AE516" s="17">
        <v>0</v>
      </c>
      <c r="AF516" s="17">
        <v>0</v>
      </c>
      <c r="AG516" s="17">
        <v>0</v>
      </c>
      <c r="AH516" s="17">
        <v>0</v>
      </c>
      <c r="AI516" s="17" t="s">
        <v>277</v>
      </c>
      <c r="AJ516" s="17">
        <v>0</v>
      </c>
      <c r="AK516" s="17">
        <v>0</v>
      </c>
      <c r="AL516" s="17">
        <v>0</v>
      </c>
      <c r="AM516" s="17">
        <v>0</v>
      </c>
      <c r="AN516" s="17">
        <v>0</v>
      </c>
      <c r="AO516" s="17">
        <v>0</v>
      </c>
      <c r="AP516" s="17">
        <v>0</v>
      </c>
      <c r="AQ516" s="17">
        <v>0</v>
      </c>
      <c r="AR516" s="17">
        <v>0</v>
      </c>
      <c r="AS516" s="17">
        <v>0</v>
      </c>
      <c r="AT516" s="17">
        <v>0</v>
      </c>
      <c r="AU516" s="17">
        <v>0</v>
      </c>
      <c r="AV516" s="17">
        <v>0</v>
      </c>
      <c r="AW516" s="17">
        <v>0</v>
      </c>
      <c r="AX516" s="17">
        <v>0</v>
      </c>
      <c r="AY516" s="17">
        <v>0</v>
      </c>
      <c r="AZ516" s="17">
        <v>0</v>
      </c>
      <c r="BA516" s="17">
        <v>0</v>
      </c>
      <c r="BB516" s="17">
        <v>0</v>
      </c>
      <c r="BC516" s="17">
        <v>0</v>
      </c>
      <c r="BD516" s="17">
        <v>0</v>
      </c>
      <c r="BE516" s="17">
        <v>0</v>
      </c>
      <c r="BF516" s="17">
        <v>0</v>
      </c>
      <c r="BG516" s="17">
        <v>0</v>
      </c>
      <c r="BH516" s="17">
        <v>0</v>
      </c>
      <c r="BI516" s="17">
        <v>0</v>
      </c>
      <c r="BJ516" s="17">
        <v>0</v>
      </c>
      <c r="BK516" s="17">
        <v>0</v>
      </c>
      <c r="BL516" s="17">
        <v>0</v>
      </c>
      <c r="BM516" s="17">
        <v>0</v>
      </c>
      <c r="BN516" s="17">
        <v>0</v>
      </c>
      <c r="BO516" s="17">
        <v>0</v>
      </c>
      <c r="BP516" s="17">
        <v>0</v>
      </c>
      <c r="BQ516" s="17">
        <v>0</v>
      </c>
      <c r="BR516" s="17">
        <v>0</v>
      </c>
      <c r="BS516" s="17">
        <v>0</v>
      </c>
      <c r="BT516" s="17">
        <v>0</v>
      </c>
      <c r="BU516" s="17">
        <v>0</v>
      </c>
      <c r="BV516" s="17">
        <v>0</v>
      </c>
      <c r="BW516" s="17" t="s">
        <v>278</v>
      </c>
      <c r="BX516" s="17">
        <v>0</v>
      </c>
      <c r="BY516" s="17">
        <v>0</v>
      </c>
      <c r="BZ516" s="17">
        <v>0</v>
      </c>
      <c r="CA516" s="17">
        <v>0</v>
      </c>
      <c r="CB516" s="17">
        <v>0</v>
      </c>
      <c r="CC516" s="17">
        <v>0</v>
      </c>
    </row>
    <row r="517" spans="1:81" x14ac:dyDescent="0.3">
      <c r="A517" t="s">
        <v>93</v>
      </c>
      <c r="B517" t="s">
        <v>85</v>
      </c>
      <c r="C517" t="s">
        <v>4</v>
      </c>
      <c r="D517">
        <v>4226356</v>
      </c>
      <c r="E517" t="s">
        <v>19</v>
      </c>
      <c r="F517" t="s">
        <v>54</v>
      </c>
      <c r="G517">
        <v>12.76</v>
      </c>
      <c r="H517">
        <v>107.44</v>
      </c>
      <c r="I517">
        <v>94.68</v>
      </c>
      <c r="J517">
        <v>734.53</v>
      </c>
      <c r="K517">
        <v>602.99</v>
      </c>
      <c r="L517">
        <v>10.97</v>
      </c>
      <c r="M517">
        <v>1194.4396088431326</v>
      </c>
      <c r="N517">
        <v>1218.1400000000001</v>
      </c>
      <c r="O517">
        <v>16.79</v>
      </c>
      <c r="P517">
        <v>0</v>
      </c>
      <c r="Q517">
        <v>8.35</v>
      </c>
      <c r="R517">
        <v>8.32</v>
      </c>
      <c r="S517" t="s">
        <v>127</v>
      </c>
      <c r="T517" t="s">
        <v>187</v>
      </c>
      <c r="U517" s="17">
        <v>0</v>
      </c>
      <c r="V517" t="s">
        <v>294</v>
      </c>
      <c r="W517" t="s">
        <v>276</v>
      </c>
      <c r="X517" s="17">
        <v>0</v>
      </c>
      <c r="Y517" s="17">
        <v>0</v>
      </c>
      <c r="Z517" s="17">
        <v>0</v>
      </c>
      <c r="AA517" s="17">
        <v>0</v>
      </c>
      <c r="AB517" s="17">
        <v>0</v>
      </c>
      <c r="AC517" s="17">
        <v>0</v>
      </c>
      <c r="AD517" s="17">
        <v>0</v>
      </c>
      <c r="AE517" s="17">
        <v>0</v>
      </c>
      <c r="AF517" s="17">
        <v>0</v>
      </c>
      <c r="AG517" s="17">
        <v>0</v>
      </c>
      <c r="AH517" s="17">
        <v>0</v>
      </c>
      <c r="AI517" s="17" t="s">
        <v>277</v>
      </c>
      <c r="AJ517" s="17">
        <v>0</v>
      </c>
      <c r="AK517" s="17">
        <v>0</v>
      </c>
      <c r="AL517" s="17">
        <v>0</v>
      </c>
      <c r="AM517" s="17">
        <v>0</v>
      </c>
      <c r="AN517" s="17">
        <v>0</v>
      </c>
      <c r="AO517" s="17">
        <v>0</v>
      </c>
      <c r="AP517" s="17">
        <v>0</v>
      </c>
      <c r="AQ517" s="17">
        <v>0</v>
      </c>
      <c r="AR517" s="17">
        <v>0</v>
      </c>
      <c r="AS517" s="17">
        <v>0</v>
      </c>
      <c r="AT517" s="17">
        <v>0</v>
      </c>
      <c r="AU517" s="17">
        <v>0</v>
      </c>
      <c r="AV517" s="17">
        <v>0</v>
      </c>
      <c r="AW517" s="17">
        <v>0</v>
      </c>
      <c r="AX517" s="17">
        <v>0</v>
      </c>
      <c r="AY517" s="17">
        <v>0</v>
      </c>
      <c r="AZ517" s="17">
        <v>0</v>
      </c>
      <c r="BA517" s="17">
        <v>0</v>
      </c>
      <c r="BB517" s="17">
        <v>0</v>
      </c>
      <c r="BC517" s="17">
        <v>0</v>
      </c>
      <c r="BD517" s="17">
        <v>0</v>
      </c>
      <c r="BE517" s="17">
        <v>0</v>
      </c>
      <c r="BF517" s="17">
        <v>0</v>
      </c>
      <c r="BG517" s="17">
        <v>0</v>
      </c>
      <c r="BH517" s="17">
        <v>0</v>
      </c>
      <c r="BI517" s="17">
        <v>0</v>
      </c>
      <c r="BJ517" s="17">
        <v>0</v>
      </c>
      <c r="BK517" s="17">
        <v>0</v>
      </c>
      <c r="BL517" s="17">
        <v>0</v>
      </c>
      <c r="BM517" s="17">
        <v>0</v>
      </c>
      <c r="BN517" s="17">
        <v>0</v>
      </c>
      <c r="BO517" s="17">
        <v>0</v>
      </c>
      <c r="BP517" s="17">
        <v>0</v>
      </c>
      <c r="BQ517" s="17">
        <v>0</v>
      </c>
      <c r="BR517" s="17">
        <v>0</v>
      </c>
      <c r="BS517" s="17">
        <v>0</v>
      </c>
      <c r="BT517" s="17">
        <v>0</v>
      </c>
      <c r="BU517" s="17">
        <v>0</v>
      </c>
      <c r="BV517" s="17">
        <v>0</v>
      </c>
      <c r="BW517" s="17" t="s">
        <v>278</v>
      </c>
      <c r="BX517" s="17">
        <v>0</v>
      </c>
      <c r="BY517" s="17">
        <v>0</v>
      </c>
      <c r="BZ517" s="17">
        <v>0</v>
      </c>
      <c r="CA517" s="17">
        <v>0</v>
      </c>
      <c r="CB517" s="17">
        <v>0</v>
      </c>
      <c r="CC517" s="17">
        <v>0</v>
      </c>
    </row>
    <row r="518" spans="1:81" x14ac:dyDescent="0.3">
      <c r="A518" t="s">
        <v>93</v>
      </c>
      <c r="B518" t="s">
        <v>85</v>
      </c>
      <c r="C518" t="s">
        <v>4</v>
      </c>
      <c r="D518">
        <v>4226356</v>
      </c>
      <c r="E518" t="s">
        <v>19</v>
      </c>
      <c r="F518" t="s">
        <v>55</v>
      </c>
      <c r="G518">
        <v>12.15</v>
      </c>
      <c r="H518">
        <v>126.83</v>
      </c>
      <c r="I518">
        <v>114.68</v>
      </c>
      <c r="J518">
        <v>863.74</v>
      </c>
      <c r="K518">
        <v>703.2</v>
      </c>
      <c r="L518">
        <v>9.93</v>
      </c>
      <c r="M518">
        <v>1318.9451430367656</v>
      </c>
      <c r="N518">
        <v>1228.3</v>
      </c>
      <c r="O518">
        <v>8.31</v>
      </c>
      <c r="P518">
        <v>0</v>
      </c>
      <c r="Q518">
        <v>8.31</v>
      </c>
      <c r="R518">
        <v>8.3000000000000007</v>
      </c>
      <c r="S518" t="s">
        <v>127</v>
      </c>
      <c r="T518" t="s">
        <v>187</v>
      </c>
      <c r="U518" s="17">
        <v>0</v>
      </c>
      <c r="V518" t="s">
        <v>294</v>
      </c>
      <c r="W518" t="s">
        <v>276</v>
      </c>
      <c r="X518" s="17">
        <v>0</v>
      </c>
      <c r="Y518" s="17">
        <v>0</v>
      </c>
      <c r="Z518" s="17">
        <v>0</v>
      </c>
      <c r="AA518" s="17">
        <v>0</v>
      </c>
      <c r="AB518" s="17">
        <v>0</v>
      </c>
      <c r="AC518" s="17">
        <v>0</v>
      </c>
      <c r="AD518" s="17">
        <v>0</v>
      </c>
      <c r="AE518" s="17">
        <v>0</v>
      </c>
      <c r="AF518" s="17">
        <v>0</v>
      </c>
      <c r="AG518" s="17">
        <v>0</v>
      </c>
      <c r="AH518" s="17">
        <v>0</v>
      </c>
      <c r="AI518" s="17" t="s">
        <v>277</v>
      </c>
      <c r="AJ518" s="17">
        <v>0</v>
      </c>
      <c r="AK518" s="17">
        <v>0</v>
      </c>
      <c r="AL518" s="17">
        <v>0</v>
      </c>
      <c r="AM518" s="17">
        <v>0</v>
      </c>
      <c r="AN518" s="17">
        <v>0</v>
      </c>
      <c r="AO518" s="17">
        <v>0</v>
      </c>
      <c r="AP518" s="17">
        <v>0</v>
      </c>
      <c r="AQ518" s="17">
        <v>0</v>
      </c>
      <c r="AR518" s="17">
        <v>0</v>
      </c>
      <c r="AS518" s="17">
        <v>0</v>
      </c>
      <c r="AT518" s="17">
        <v>0</v>
      </c>
      <c r="AU518" s="17">
        <v>0</v>
      </c>
      <c r="AV518" s="17">
        <v>0</v>
      </c>
      <c r="AW518" s="17">
        <v>0</v>
      </c>
      <c r="AX518" s="17">
        <v>0</v>
      </c>
      <c r="AY518" s="17">
        <v>0</v>
      </c>
      <c r="AZ518" s="17">
        <v>0</v>
      </c>
      <c r="BA518" s="17">
        <v>0</v>
      </c>
      <c r="BB518" s="17">
        <v>0</v>
      </c>
      <c r="BC518" s="17">
        <v>0</v>
      </c>
      <c r="BD518" s="17">
        <v>0</v>
      </c>
      <c r="BE518" s="17">
        <v>0</v>
      </c>
      <c r="BF518" s="17">
        <v>0</v>
      </c>
      <c r="BG518" s="17">
        <v>0</v>
      </c>
      <c r="BH518" s="17">
        <v>0</v>
      </c>
      <c r="BI518" s="17">
        <v>0</v>
      </c>
      <c r="BJ518" s="17">
        <v>0</v>
      </c>
      <c r="BK518" s="17">
        <v>0</v>
      </c>
      <c r="BL518" s="17">
        <v>0</v>
      </c>
      <c r="BM518" s="17">
        <v>0</v>
      </c>
      <c r="BN518" s="17">
        <v>0</v>
      </c>
      <c r="BO518" s="17">
        <v>0</v>
      </c>
      <c r="BP518" s="17">
        <v>0</v>
      </c>
      <c r="BQ518" s="17">
        <v>0</v>
      </c>
      <c r="BR518" s="17">
        <v>0</v>
      </c>
      <c r="BS518" s="17">
        <v>0</v>
      </c>
      <c r="BT518" s="17">
        <v>0</v>
      </c>
      <c r="BU518" s="17">
        <v>0</v>
      </c>
      <c r="BV518" s="17">
        <v>0</v>
      </c>
      <c r="BW518" s="17" t="s">
        <v>278</v>
      </c>
      <c r="BX518" s="17">
        <v>0</v>
      </c>
      <c r="BY518" s="17">
        <v>0</v>
      </c>
      <c r="BZ518" s="17">
        <v>0</v>
      </c>
      <c r="CA518" s="17">
        <v>0</v>
      </c>
      <c r="CB518" s="17">
        <v>0</v>
      </c>
      <c r="CC518" s="17">
        <v>0</v>
      </c>
    </row>
    <row r="519" spans="1:81" x14ac:dyDescent="0.3">
      <c r="A519" t="s">
        <v>93</v>
      </c>
      <c r="B519" t="s">
        <v>85</v>
      </c>
      <c r="C519" t="s">
        <v>4</v>
      </c>
      <c r="D519">
        <v>4226356</v>
      </c>
      <c r="E519" t="s">
        <v>19</v>
      </c>
      <c r="F519" t="s">
        <v>56</v>
      </c>
      <c r="G519">
        <v>36.549999999999997</v>
      </c>
      <c r="H519">
        <v>153.21</v>
      </c>
      <c r="I519">
        <v>116.66</v>
      </c>
      <c r="J519">
        <v>961.62</v>
      </c>
      <c r="K519">
        <v>776.87</v>
      </c>
      <c r="L519">
        <v>9.25</v>
      </c>
      <c r="M519">
        <v>1447.6529368164524</v>
      </c>
      <c r="N519">
        <v>1237.8</v>
      </c>
      <c r="O519">
        <v>2.79</v>
      </c>
      <c r="P519">
        <v>-0.34</v>
      </c>
      <c r="Q519">
        <v>8.2899999999999991</v>
      </c>
      <c r="R519">
        <v>8.2799999999999994</v>
      </c>
      <c r="S519" t="s">
        <v>127</v>
      </c>
      <c r="T519" t="s">
        <v>187</v>
      </c>
      <c r="U519" s="17">
        <v>0</v>
      </c>
      <c r="V519" t="s">
        <v>294</v>
      </c>
      <c r="W519" t="s">
        <v>276</v>
      </c>
      <c r="X519" s="17">
        <v>0</v>
      </c>
      <c r="Y519" s="17">
        <v>0</v>
      </c>
      <c r="Z519" s="17">
        <v>0</v>
      </c>
      <c r="AA519" s="17">
        <v>0</v>
      </c>
      <c r="AB519" s="17">
        <v>0</v>
      </c>
      <c r="AC519" s="17">
        <v>0</v>
      </c>
      <c r="AD519" s="17">
        <v>0</v>
      </c>
      <c r="AE519" s="17">
        <v>0</v>
      </c>
      <c r="AF519" s="17">
        <v>354469949500</v>
      </c>
      <c r="AG519" s="17">
        <v>23396125900</v>
      </c>
      <c r="AH519" s="17">
        <v>11690519200</v>
      </c>
      <c r="AI519" s="17">
        <v>35795</v>
      </c>
      <c r="AJ519" s="17">
        <v>354469949500</v>
      </c>
      <c r="AK519" s="17">
        <v>239855040000</v>
      </c>
      <c r="AL519" s="17">
        <v>271701735000</v>
      </c>
      <c r="AM519" s="17">
        <v>11690519200</v>
      </c>
      <c r="AN519" s="17">
        <v>11690519200</v>
      </c>
      <c r="AO519" s="17">
        <v>0</v>
      </c>
      <c r="AP519" s="17">
        <v>67.665831853540496</v>
      </c>
      <c r="AQ519" s="17">
        <v>88.278803225161596</v>
      </c>
      <c r="AR519" s="17">
        <v>3.2980282860338801</v>
      </c>
      <c r="AS519" s="17">
        <v>0</v>
      </c>
      <c r="AT519" s="17">
        <v>0</v>
      </c>
      <c r="AU519" s="17">
        <v>0</v>
      </c>
      <c r="AV519" s="17">
        <v>0</v>
      </c>
      <c r="AW519" s="17">
        <v>0</v>
      </c>
      <c r="AX519" s="17">
        <v>0</v>
      </c>
      <c r="AY519" s="17">
        <v>0</v>
      </c>
      <c r="AZ519" s="17">
        <v>0</v>
      </c>
      <c r="BA519" s="17">
        <v>0</v>
      </c>
      <c r="BB519" s="17">
        <v>0</v>
      </c>
      <c r="BC519" s="17">
        <v>0</v>
      </c>
      <c r="BD519" s="17">
        <v>0</v>
      </c>
      <c r="BE519" s="17">
        <v>0</v>
      </c>
      <c r="BF519" s="17">
        <v>0</v>
      </c>
      <c r="BG519" s="17">
        <v>0</v>
      </c>
      <c r="BH519" s="17">
        <v>0</v>
      </c>
      <c r="BI519" s="17">
        <v>0</v>
      </c>
      <c r="BJ519" s="17">
        <v>0</v>
      </c>
      <c r="BK519" s="17">
        <v>0</v>
      </c>
      <c r="BL519" s="17">
        <v>0</v>
      </c>
      <c r="BM519" s="17">
        <v>0</v>
      </c>
      <c r="BN519" s="17">
        <v>0</v>
      </c>
      <c r="BO519" s="17">
        <v>0</v>
      </c>
      <c r="BP519" s="17">
        <v>0</v>
      </c>
      <c r="BQ519" s="17">
        <v>0</v>
      </c>
      <c r="BR519" s="17">
        <v>0</v>
      </c>
      <c r="BS519" s="17">
        <v>0</v>
      </c>
      <c r="BT519" s="17">
        <v>42276140600</v>
      </c>
      <c r="BU519" s="17">
        <v>0</v>
      </c>
      <c r="BV519" s="17">
        <v>0</v>
      </c>
      <c r="BW519" s="17" t="s">
        <v>278</v>
      </c>
      <c r="BX519" s="17">
        <v>0</v>
      </c>
      <c r="BY519" s="17">
        <v>0</v>
      </c>
      <c r="BZ519" s="17">
        <v>0</v>
      </c>
      <c r="CA519" s="17">
        <v>0</v>
      </c>
      <c r="CB519" s="17">
        <v>0.39377340786423998</v>
      </c>
      <c r="CC519" s="17">
        <v>0</v>
      </c>
    </row>
    <row r="520" spans="1:81" x14ac:dyDescent="0.3">
      <c r="A520" t="s">
        <v>93</v>
      </c>
      <c r="B520" t="s">
        <v>85</v>
      </c>
      <c r="C520" t="s">
        <v>4</v>
      </c>
      <c r="D520">
        <v>4226356</v>
      </c>
      <c r="E520" t="s">
        <v>19</v>
      </c>
      <c r="F520" t="s">
        <v>57</v>
      </c>
      <c r="G520">
        <v>45.63</v>
      </c>
      <c r="H520">
        <v>163.69999999999999</v>
      </c>
      <c r="I520">
        <v>118.07</v>
      </c>
      <c r="J520">
        <v>1029.06</v>
      </c>
      <c r="K520">
        <v>825.34</v>
      </c>
      <c r="L520">
        <v>7.86</v>
      </c>
      <c r="M520">
        <v>1563.2900106613786</v>
      </c>
      <c r="N520">
        <v>1246.8399999999999</v>
      </c>
      <c r="O520">
        <v>-0.77</v>
      </c>
      <c r="P520">
        <v>-4.2699999999999996</v>
      </c>
      <c r="Q520">
        <v>8.2799999999999994</v>
      </c>
      <c r="R520">
        <v>8.2799999999999994</v>
      </c>
      <c r="S520" t="s">
        <v>127</v>
      </c>
      <c r="T520" t="s">
        <v>187</v>
      </c>
      <c r="U520" s="17">
        <v>0</v>
      </c>
      <c r="V520" t="s">
        <v>294</v>
      </c>
      <c r="W520" t="s">
        <v>276</v>
      </c>
      <c r="X520" s="17">
        <v>8279057081.7115326</v>
      </c>
      <c r="Y520" s="17">
        <v>0</v>
      </c>
      <c r="Z520" s="17">
        <v>15169115961.088524</v>
      </c>
      <c r="AA520" s="17">
        <v>416759825.68090719</v>
      </c>
      <c r="AB520" s="17">
        <v>0</v>
      </c>
      <c r="AC520" s="17">
        <v>0</v>
      </c>
      <c r="AD520" s="17">
        <v>0.11179619928546899</v>
      </c>
      <c r="AE520" s="17">
        <v>2.4591360966557301</v>
      </c>
      <c r="AF520" s="17">
        <v>390915676600</v>
      </c>
      <c r="AG520" s="17">
        <v>6319852000</v>
      </c>
      <c r="AH520" s="17">
        <v>22195885100</v>
      </c>
      <c r="AI520" s="17">
        <v>36160</v>
      </c>
      <c r="AJ520" s="17">
        <v>390915676600</v>
      </c>
      <c r="AK520" s="17">
        <v>273219296100.00003</v>
      </c>
      <c r="AL520" s="17">
        <v>317654397600</v>
      </c>
      <c r="AM520" s="17">
        <v>22195885100</v>
      </c>
      <c r="AN520" s="17">
        <v>22195885100</v>
      </c>
      <c r="AO520" s="17">
        <v>0</v>
      </c>
      <c r="AP520" s="17">
        <v>69.892130823796194</v>
      </c>
      <c r="AQ520" s="17">
        <v>86.011494934203895</v>
      </c>
      <c r="AR520" s="17">
        <v>5.6779214620015601</v>
      </c>
      <c r="AS520" s="17">
        <v>0</v>
      </c>
      <c r="AT520" s="17">
        <v>416759825.68090719</v>
      </c>
      <c r="AU520" s="17">
        <v>416759825.68090719</v>
      </c>
      <c r="AV520" s="17">
        <v>0.11179619928546899</v>
      </c>
      <c r="AW520" s="17">
        <v>2.4591360966557301</v>
      </c>
      <c r="AX520" s="17">
        <v>0</v>
      </c>
      <c r="AY520" s="17">
        <v>0</v>
      </c>
      <c r="AZ520" s="17">
        <v>0</v>
      </c>
      <c r="BA520" s="17">
        <v>1.8208660221976301</v>
      </c>
      <c r="BB520" s="17">
        <v>-8.7377214852895901E-2</v>
      </c>
      <c r="BC520" s="17">
        <v>2.1090683331597999</v>
      </c>
      <c r="BD520" s="17">
        <v>0.11179619928546899</v>
      </c>
      <c r="BE520" s="17">
        <v>0</v>
      </c>
      <c r="BF520" s="17">
        <v>0</v>
      </c>
      <c r="BG520" s="17">
        <v>0</v>
      </c>
      <c r="BH520" s="17">
        <v>0</v>
      </c>
      <c r="BI520" s="17">
        <v>0</v>
      </c>
      <c r="BJ520" s="17">
        <v>1.96124120783213</v>
      </c>
      <c r="BK520" s="17">
        <v>81.989063069631797</v>
      </c>
      <c r="BL520" s="17">
        <v>-3.9343784177907399</v>
      </c>
      <c r="BM520" s="17">
        <v>94.966095515858598</v>
      </c>
      <c r="BN520" s="17">
        <v>0</v>
      </c>
      <c r="BO520" s="17">
        <v>0</v>
      </c>
      <c r="BP520" s="17">
        <v>0</v>
      </c>
      <c r="BQ520" s="17">
        <v>0</v>
      </c>
      <c r="BR520" s="17">
        <v>0</v>
      </c>
      <c r="BS520" s="17">
        <v>0</v>
      </c>
      <c r="BT520" s="17">
        <v>30171982500</v>
      </c>
      <c r="BU520" s="17">
        <v>0</v>
      </c>
      <c r="BV520" s="17">
        <v>0</v>
      </c>
      <c r="BW520" s="17" t="s">
        <v>278</v>
      </c>
      <c r="BX520" s="17">
        <v>0</v>
      </c>
      <c r="BY520" s="17">
        <v>0</v>
      </c>
      <c r="BZ520" s="17">
        <v>0</v>
      </c>
      <c r="CA520" s="17">
        <v>0</v>
      </c>
      <c r="CB520" s="17">
        <v>0.348486202526129</v>
      </c>
      <c r="CC520" s="17">
        <v>0</v>
      </c>
    </row>
    <row r="521" spans="1:81" x14ac:dyDescent="0.3">
      <c r="A521" t="s">
        <v>93</v>
      </c>
      <c r="B521" t="s">
        <v>85</v>
      </c>
      <c r="C521" t="s">
        <v>4</v>
      </c>
      <c r="D521">
        <v>4226356</v>
      </c>
      <c r="E521" t="s">
        <v>19</v>
      </c>
      <c r="F521" t="s">
        <v>58</v>
      </c>
      <c r="G521">
        <v>32.92</v>
      </c>
      <c r="H521">
        <v>169.33</v>
      </c>
      <c r="I521">
        <v>136.41</v>
      </c>
      <c r="J521">
        <v>1094</v>
      </c>
      <c r="K521">
        <v>871.41</v>
      </c>
      <c r="L521">
        <v>7.68</v>
      </c>
      <c r="M521">
        <v>1684.0254084855601</v>
      </c>
      <c r="N521">
        <v>1255.43</v>
      </c>
      <c r="O521">
        <v>-1.4</v>
      </c>
      <c r="P521">
        <v>-2.93</v>
      </c>
      <c r="Q521">
        <v>8.2799999999999994</v>
      </c>
      <c r="R521">
        <v>8.2799999999999994</v>
      </c>
      <c r="S521" t="s">
        <v>127</v>
      </c>
      <c r="T521" t="s">
        <v>187</v>
      </c>
      <c r="U521" s="17">
        <v>0</v>
      </c>
      <c r="V521" t="s">
        <v>294</v>
      </c>
      <c r="W521" t="s">
        <v>276</v>
      </c>
      <c r="X521" s="17">
        <v>8532350635.9408484</v>
      </c>
      <c r="Y521" s="17">
        <v>0</v>
      </c>
      <c r="Z521" s="17">
        <v>15237625806.249565</v>
      </c>
      <c r="AA521" s="17">
        <v>498315267.79469669</v>
      </c>
      <c r="AB521" s="17">
        <v>0</v>
      </c>
      <c r="AC521" s="17">
        <v>0</v>
      </c>
      <c r="AD521" s="17">
        <v>0.12173597985661901</v>
      </c>
      <c r="AE521" s="17">
        <v>2.2585448096166099</v>
      </c>
      <c r="AF521" s="17">
        <v>427541475613.99994</v>
      </c>
      <c r="AG521" s="17">
        <v>4200210503.9999995</v>
      </c>
      <c r="AH521" s="17">
        <v>21918369025</v>
      </c>
      <c r="AI521" s="17">
        <v>36525</v>
      </c>
      <c r="AJ521" s="17">
        <v>427541475613.99994</v>
      </c>
      <c r="AK521" s="17">
        <v>291139349627</v>
      </c>
      <c r="AL521" s="17">
        <v>360208632462</v>
      </c>
      <c r="AM521" s="17">
        <v>21918369025</v>
      </c>
      <c r="AN521" s="17">
        <v>21918369025</v>
      </c>
      <c r="AO521" s="17">
        <v>0</v>
      </c>
      <c r="AP521" s="17">
        <v>68.096165222073395</v>
      </c>
      <c r="AQ521" s="17">
        <v>80.825200561431203</v>
      </c>
      <c r="AR521" s="17">
        <v>5.1266064873642101</v>
      </c>
      <c r="AS521" s="17">
        <v>0</v>
      </c>
      <c r="AT521" s="17">
        <v>498315267.79469669</v>
      </c>
      <c r="AU521" s="17">
        <v>498315267.79469669</v>
      </c>
      <c r="AV521" s="17">
        <v>0.12173597985661901</v>
      </c>
      <c r="AW521" s="17">
        <v>2.2585448096166099</v>
      </c>
      <c r="AX521" s="17">
        <v>0</v>
      </c>
      <c r="AY521" s="17">
        <v>0</v>
      </c>
      <c r="AZ521" s="17">
        <v>0</v>
      </c>
      <c r="BA521" s="17">
        <v>1.84091001628064</v>
      </c>
      <c r="BB521" s="17">
        <v>-2.10957890444699E-2</v>
      </c>
      <c r="BC521" s="17">
        <v>1.96267550073732</v>
      </c>
      <c r="BD521" s="17">
        <v>0.12173597985661901</v>
      </c>
      <c r="BE521" s="17">
        <v>0</v>
      </c>
      <c r="BF521" s="17">
        <v>0</v>
      </c>
      <c r="BG521" s="17">
        <v>0</v>
      </c>
      <c r="BH521" s="17">
        <v>0</v>
      </c>
      <c r="BI521" s="17">
        <v>0</v>
      </c>
      <c r="BJ521" s="17">
        <v>2.01307040664868</v>
      </c>
      <c r="BK521" s="17">
        <v>88.317975285574803</v>
      </c>
      <c r="BL521" s="17">
        <v>-1.01207411496596</v>
      </c>
      <c r="BM521" s="17">
        <v>94.159695386923701</v>
      </c>
      <c r="BN521" s="17">
        <v>0</v>
      </c>
      <c r="BO521" s="17">
        <v>0</v>
      </c>
      <c r="BP521" s="17">
        <v>0</v>
      </c>
      <c r="BQ521" s="17">
        <v>0</v>
      </c>
      <c r="BR521" s="17">
        <v>0</v>
      </c>
      <c r="BS521" s="17">
        <v>0</v>
      </c>
      <c r="BT521" s="17">
        <v>26916445603</v>
      </c>
      <c r="BU521" s="17">
        <v>0</v>
      </c>
      <c r="BV521" s="17">
        <v>0</v>
      </c>
      <c r="BW521" s="17" t="s">
        <v>278</v>
      </c>
      <c r="BX521" s="17">
        <v>0</v>
      </c>
      <c r="BY521" s="17">
        <v>0</v>
      </c>
      <c r="BZ521" s="17">
        <v>0</v>
      </c>
      <c r="CA521" s="17">
        <v>0</v>
      </c>
      <c r="CB521" s="17">
        <v>0.68430841136127496</v>
      </c>
      <c r="CC521" s="17">
        <v>0</v>
      </c>
    </row>
    <row r="522" spans="1:81" x14ac:dyDescent="0.3">
      <c r="A522" t="s">
        <v>93</v>
      </c>
      <c r="B522" t="s">
        <v>85</v>
      </c>
      <c r="C522" t="s">
        <v>4</v>
      </c>
      <c r="D522">
        <v>4226356</v>
      </c>
      <c r="E522" t="s">
        <v>19</v>
      </c>
      <c r="F522" t="s">
        <v>7</v>
      </c>
      <c r="G522">
        <v>29.92</v>
      </c>
      <c r="H522">
        <v>218.06</v>
      </c>
      <c r="I522">
        <v>188.14</v>
      </c>
      <c r="J522">
        <v>1211.54</v>
      </c>
      <c r="K522">
        <v>958.42</v>
      </c>
      <c r="L522">
        <v>8.4700000000000006</v>
      </c>
      <c r="M522">
        <v>1827.0148694492239</v>
      </c>
      <c r="N522">
        <v>1264.0999999999999</v>
      </c>
      <c r="O522">
        <v>0.35</v>
      </c>
      <c r="P522">
        <v>2.6</v>
      </c>
      <c r="Q522">
        <v>8.2799999999999994</v>
      </c>
      <c r="R522">
        <v>8.2799999999999994</v>
      </c>
      <c r="S522" t="s">
        <v>127</v>
      </c>
      <c r="T522" t="s">
        <v>187</v>
      </c>
      <c r="U522" s="17">
        <v>482979654450</v>
      </c>
      <c r="V522" t="s">
        <v>294</v>
      </c>
      <c r="W522" t="s">
        <v>276</v>
      </c>
      <c r="X522" s="17">
        <v>8814580920.2413464</v>
      </c>
      <c r="Y522" s="17">
        <v>0</v>
      </c>
      <c r="Z522" s="17">
        <v>14162882554.38806</v>
      </c>
      <c r="AA522" s="17">
        <v>638897060.25978458</v>
      </c>
      <c r="AB522" s="17">
        <v>0</v>
      </c>
      <c r="AC522" s="17">
        <v>0</v>
      </c>
      <c r="AD522" s="17">
        <v>0.14033438002597901</v>
      </c>
      <c r="AE522" s="17">
        <v>2.8579070653363301</v>
      </c>
      <c r="AF522" s="17">
        <v>482979654450</v>
      </c>
      <c r="AG522" s="17">
        <v>4798694010</v>
      </c>
      <c r="AH522" s="17">
        <v>22791531360</v>
      </c>
      <c r="AI522" s="17">
        <v>36891</v>
      </c>
      <c r="AJ522" s="17">
        <v>482979654450</v>
      </c>
      <c r="AK522" s="17">
        <v>292235161650</v>
      </c>
      <c r="AL522" s="17">
        <v>394661141520</v>
      </c>
      <c r="AM522" s="17">
        <v>22652599860</v>
      </c>
      <c r="AN522" s="17">
        <v>22791531360</v>
      </c>
      <c r="AO522" s="17">
        <v>0</v>
      </c>
      <c r="AP522" s="17">
        <v>60.506722997014599</v>
      </c>
      <c r="AQ522" s="17">
        <v>74.047107988509794</v>
      </c>
      <c r="AR522" s="17">
        <v>4.7189423301803801</v>
      </c>
      <c r="AS522" s="17">
        <v>0</v>
      </c>
      <c r="AT522" s="17">
        <v>638897060.25978458</v>
      </c>
      <c r="AU522" s="17">
        <v>630562044.72604942</v>
      </c>
      <c r="AV522" s="17">
        <v>0.14033438002597901</v>
      </c>
      <c r="AW522" s="17">
        <v>2.8579070653363301</v>
      </c>
      <c r="AX522" s="17">
        <v>0</v>
      </c>
      <c r="AY522" s="17">
        <v>0</v>
      </c>
      <c r="AZ522" s="17">
        <v>0</v>
      </c>
      <c r="BA522" s="17">
        <v>1.76615951447329</v>
      </c>
      <c r="BB522" s="17">
        <v>8.4694146538650802E-2</v>
      </c>
      <c r="BC522" s="17">
        <v>1.79579715911104</v>
      </c>
      <c r="BD522" s="17">
        <v>0.14033438002597901</v>
      </c>
      <c r="BE522" s="17">
        <v>0</v>
      </c>
      <c r="BF522" s="17">
        <v>0</v>
      </c>
      <c r="BG522" s="17">
        <v>0</v>
      </c>
      <c r="BH522" s="17">
        <v>0</v>
      </c>
      <c r="BI522" s="17">
        <v>0</v>
      </c>
      <c r="BJ522" s="17">
        <v>1.92097326541646</v>
      </c>
      <c r="BK522" s="17">
        <v>91.221049746471195</v>
      </c>
      <c r="BL522" s="17">
        <v>4.3744004385363802</v>
      </c>
      <c r="BM522" s="17">
        <v>92.751815814718398</v>
      </c>
      <c r="BN522" s="17">
        <v>7.60311824994288</v>
      </c>
      <c r="BO522" s="17">
        <v>7.60311824994288</v>
      </c>
      <c r="BP522" s="17">
        <v>8.0541128606506192</v>
      </c>
      <c r="BQ522" s="17">
        <v>0</v>
      </c>
      <c r="BR522" s="17">
        <v>0</v>
      </c>
      <c r="BS522" s="17">
        <v>0</v>
      </c>
      <c r="BT522" s="17">
        <v>42479937060</v>
      </c>
      <c r="BU522" s="17">
        <v>61.6414843496934</v>
      </c>
      <c r="BV522" s="17">
        <v>100392989190</v>
      </c>
      <c r="BW522" s="17" t="s">
        <v>278</v>
      </c>
      <c r="BX522" s="17">
        <v>34.170153589062899</v>
      </c>
      <c r="BY522" s="17">
        <v>0</v>
      </c>
      <c r="BZ522" s="17">
        <v>0</v>
      </c>
      <c r="CA522" s="17">
        <v>0</v>
      </c>
      <c r="CB522" s="17">
        <v>0.53368827571687505</v>
      </c>
      <c r="CC522" s="17">
        <v>33.721078864811602</v>
      </c>
    </row>
    <row r="523" spans="1:81" x14ac:dyDescent="0.3">
      <c r="A523" t="s">
        <v>93</v>
      </c>
      <c r="B523" t="s">
        <v>85</v>
      </c>
      <c r="C523" t="s">
        <v>4</v>
      </c>
      <c r="D523">
        <v>4226356</v>
      </c>
      <c r="E523" t="s">
        <v>19</v>
      </c>
      <c r="F523" t="s">
        <v>59</v>
      </c>
      <c r="G523">
        <v>28.18</v>
      </c>
      <c r="H523">
        <v>232.88</v>
      </c>
      <c r="I523">
        <v>204.7</v>
      </c>
      <c r="J523">
        <v>1339.41</v>
      </c>
      <c r="K523">
        <v>1052.3800000000001</v>
      </c>
      <c r="L523">
        <v>8.32</v>
      </c>
      <c r="M523">
        <v>1979.3779757692646</v>
      </c>
      <c r="N523">
        <v>1272.74</v>
      </c>
      <c r="O523">
        <v>0.72</v>
      </c>
      <c r="P523">
        <v>-1.29</v>
      </c>
      <c r="Q523">
        <v>8.2799999999999994</v>
      </c>
      <c r="R523">
        <v>8.2799999999999994</v>
      </c>
      <c r="S523" t="s">
        <v>127</v>
      </c>
      <c r="T523" t="s">
        <v>187</v>
      </c>
      <c r="U523" s="17">
        <v>524244845670</v>
      </c>
      <c r="V523" t="s">
        <v>294</v>
      </c>
      <c r="W523" t="s">
        <v>276</v>
      </c>
      <c r="X523" s="17">
        <v>9676568620.6023998</v>
      </c>
      <c r="Y523" s="17">
        <v>0</v>
      </c>
      <c r="Z523" s="17">
        <v>11214927131.909636</v>
      </c>
      <c r="AA523" s="17">
        <v>733236299.7819531</v>
      </c>
      <c r="AB523" s="17">
        <v>0</v>
      </c>
      <c r="AC523" s="17">
        <v>0</v>
      </c>
      <c r="AD523" s="17">
        <v>0.14559490837644501</v>
      </c>
      <c r="AE523" s="17">
        <v>3.18095931946654</v>
      </c>
      <c r="AF523" s="17">
        <v>524244845670</v>
      </c>
      <c r="AG523" s="17">
        <v>6584436534</v>
      </c>
      <c r="AH523" s="17">
        <v>23309825994</v>
      </c>
      <c r="AI523" s="17">
        <v>37256</v>
      </c>
      <c r="AJ523" s="17">
        <v>524244845670</v>
      </c>
      <c r="AK523" s="17">
        <v>323826037002</v>
      </c>
      <c r="AL523" s="17">
        <v>436432503468</v>
      </c>
      <c r="AM523" s="17">
        <v>23107569966</v>
      </c>
      <c r="AN523" s="17">
        <v>23309825994</v>
      </c>
      <c r="AO523" s="17">
        <v>0</v>
      </c>
      <c r="AP523" s="17">
        <v>61.769999204883199</v>
      </c>
      <c r="AQ523" s="17">
        <v>74.198423451232102</v>
      </c>
      <c r="AR523" s="17">
        <v>4.4463624557356196</v>
      </c>
      <c r="AS523" s="17">
        <v>0</v>
      </c>
      <c r="AT523" s="17">
        <v>733236299.7819531</v>
      </c>
      <c r="AU523" s="17">
        <v>718859117.43328726</v>
      </c>
      <c r="AV523" s="17">
        <v>0.14559490837644501</v>
      </c>
      <c r="AW523" s="17">
        <v>3.18095931946654</v>
      </c>
      <c r="AX523" s="17">
        <v>0</v>
      </c>
      <c r="AY523" s="17">
        <v>0</v>
      </c>
      <c r="AZ523" s="17">
        <v>0.247190141719904</v>
      </c>
      <c r="BA523" s="17">
        <v>1.7524406758924</v>
      </c>
      <c r="BB523" s="17">
        <v>0</v>
      </c>
      <c r="BC523" s="17">
        <v>1.35226458977813</v>
      </c>
      <c r="BD523" s="17">
        <v>0.56916117996888504</v>
      </c>
      <c r="BE523" s="17">
        <v>2.97528302232613</v>
      </c>
      <c r="BF523" s="17">
        <v>0</v>
      </c>
      <c r="BG523" s="17">
        <v>2.2958665197672699</v>
      </c>
      <c r="BH523" s="17">
        <v>0.96631835760499696</v>
      </c>
      <c r="BI523" s="17">
        <v>0.25431788513743298</v>
      </c>
      <c r="BJ523" s="17">
        <v>1.88224653902172</v>
      </c>
      <c r="BK523" s="17">
        <v>91.205223927184605</v>
      </c>
      <c r="BL523" s="17">
        <v>0</v>
      </c>
      <c r="BM523" s="17">
        <v>70.378185359519605</v>
      </c>
      <c r="BN523" s="17">
        <v>7.8082335708173796</v>
      </c>
      <c r="BO523" s="17">
        <v>7.8082335708173796</v>
      </c>
      <c r="BP523" s="17">
        <v>8.1371708531969205</v>
      </c>
      <c r="BQ523" s="17">
        <v>0</v>
      </c>
      <c r="BR523" s="17">
        <v>0</v>
      </c>
      <c r="BS523" s="17">
        <v>0</v>
      </c>
      <c r="BT523" s="17">
        <v>41508518922</v>
      </c>
      <c r="BU523" s="17">
        <v>56.373990691371397</v>
      </c>
      <c r="BV523" s="17">
        <v>95689694958</v>
      </c>
      <c r="BW523" s="17" t="s">
        <v>278</v>
      </c>
      <c r="BX523" s="17">
        <v>29.454266595311001</v>
      </c>
      <c r="BY523" s="17">
        <v>0</v>
      </c>
      <c r="BZ523" s="17">
        <v>0.68274208374008805</v>
      </c>
      <c r="CA523" s="17">
        <v>73.681770284509994</v>
      </c>
      <c r="CB523" s="17">
        <v>0.32303448614421598</v>
      </c>
      <c r="CC523" s="17">
        <v>32.378164222530998</v>
      </c>
    </row>
    <row r="524" spans="1:81" x14ac:dyDescent="0.3">
      <c r="A524" t="s">
        <v>93</v>
      </c>
      <c r="B524" t="s">
        <v>85</v>
      </c>
      <c r="C524" t="s">
        <v>4</v>
      </c>
      <c r="D524">
        <v>4226356</v>
      </c>
      <c r="E524" t="s">
        <v>19</v>
      </c>
      <c r="F524" t="s">
        <v>60</v>
      </c>
      <c r="G524">
        <v>37.69</v>
      </c>
      <c r="H524">
        <v>286.77999999999997</v>
      </c>
      <c r="I524">
        <v>249.09</v>
      </c>
      <c r="J524">
        <v>1470.55</v>
      </c>
      <c r="K524">
        <v>1148.04</v>
      </c>
      <c r="L524">
        <v>9.11</v>
      </c>
      <c r="M524">
        <v>2159.962917459316</v>
      </c>
      <c r="N524">
        <v>1280.93</v>
      </c>
      <c r="O524">
        <v>-0.77</v>
      </c>
      <c r="P524">
        <v>-2.27</v>
      </c>
      <c r="Q524">
        <v>8.2799999999999994</v>
      </c>
      <c r="R524">
        <v>8.2799999999999994</v>
      </c>
      <c r="S524" t="s">
        <v>127</v>
      </c>
      <c r="T524" t="s">
        <v>187</v>
      </c>
      <c r="U524" s="17">
        <v>577110606768</v>
      </c>
      <c r="V524" t="s">
        <v>294</v>
      </c>
      <c r="W524" t="s">
        <v>276</v>
      </c>
      <c r="X524" s="17">
        <v>11279672497.400051</v>
      </c>
      <c r="Y524" s="17">
        <v>0</v>
      </c>
      <c r="Z524" s="17">
        <v>9305482115.2523174</v>
      </c>
      <c r="AA524" s="17">
        <v>815460608.91823542</v>
      </c>
      <c r="AB524" s="17">
        <v>0</v>
      </c>
      <c r="AC524" s="17">
        <v>0</v>
      </c>
      <c r="AD524" s="17">
        <v>0.14807325951391001</v>
      </c>
      <c r="AE524" s="17">
        <v>3.6001098862996899</v>
      </c>
      <c r="AF524" s="17">
        <v>577110606768</v>
      </c>
      <c r="AG524" s="17">
        <v>7266115872</v>
      </c>
      <c r="AH524" s="17">
        <v>21989236896</v>
      </c>
      <c r="AI524" s="17">
        <v>37621</v>
      </c>
      <c r="AJ524" s="17">
        <v>577110606768</v>
      </c>
      <c r="AK524" s="17">
        <v>361089424080.00006</v>
      </c>
      <c r="AL524" s="17">
        <v>495408061872.00006</v>
      </c>
      <c r="AM524" s="17">
        <v>21530377728</v>
      </c>
      <c r="AN524" s="17">
        <v>21989236896</v>
      </c>
      <c r="AO524" s="17">
        <v>21595376736</v>
      </c>
      <c r="AP524" s="17">
        <v>62.568495509416103</v>
      </c>
      <c r="AQ524" s="17">
        <v>72.887272507344804</v>
      </c>
      <c r="AR524" s="17">
        <v>3.8102292070399799</v>
      </c>
      <c r="AS524" s="17">
        <v>3.7445378278010302</v>
      </c>
      <c r="AT524" s="17">
        <v>815460608.91823542</v>
      </c>
      <c r="AU524" s="17">
        <v>788637041.69644713</v>
      </c>
      <c r="AV524" s="17">
        <v>0.14807325951391001</v>
      </c>
      <c r="AW524" s="17">
        <v>3.6001098862996899</v>
      </c>
      <c r="AX524" s="17">
        <v>0</v>
      </c>
      <c r="AY524" s="17">
        <v>0</v>
      </c>
      <c r="AZ524" s="17">
        <v>0.25412266869091199</v>
      </c>
      <c r="BA524" s="17">
        <v>1.85968078573389</v>
      </c>
      <c r="BB524" s="17">
        <v>0</v>
      </c>
      <c r="BC524" s="17">
        <v>1.33061891287592</v>
      </c>
      <c r="BD524" s="17">
        <v>0.71757060685463603</v>
      </c>
      <c r="BE524" s="17">
        <v>3.1915758843649602</v>
      </c>
      <c r="BF524" s="17">
        <v>0</v>
      </c>
      <c r="BG524" s="17">
        <v>2.2836022537807801</v>
      </c>
      <c r="BH524" s="17">
        <v>1.231491480546</v>
      </c>
      <c r="BI524" s="17">
        <v>0.25988363599121</v>
      </c>
      <c r="BJ524" s="17">
        <v>1.9746617458151301</v>
      </c>
      <c r="BK524" s="17">
        <v>90.796323671187096</v>
      </c>
      <c r="BL524" s="17">
        <v>0</v>
      </c>
      <c r="BM524" s="17">
        <v>64.965614756732407</v>
      </c>
      <c r="BN524" s="17">
        <v>5.4638570130889397</v>
      </c>
      <c r="BO524" s="17">
        <v>5.4638570130889397</v>
      </c>
      <c r="BP524" s="17">
        <v>5.5428122150415202</v>
      </c>
      <c r="BQ524" s="17">
        <v>0</v>
      </c>
      <c r="BR524" s="17">
        <v>0</v>
      </c>
      <c r="BS524" s="17">
        <v>0</v>
      </c>
      <c r="BT524" s="17">
        <v>43707725136</v>
      </c>
      <c r="BU524" s="17">
        <v>59.989222849819299</v>
      </c>
      <c r="BV524" s="17">
        <v>91926840528.000015</v>
      </c>
      <c r="BW524" s="17" t="s">
        <v>278</v>
      </c>
      <c r="BX524" s="17">
        <v>25.343480278175001</v>
      </c>
      <c r="BY524" s="17" t="s">
        <v>279</v>
      </c>
      <c r="BZ524" s="17">
        <v>0.90680985950140203</v>
      </c>
      <c r="CA524" s="17">
        <v>78.896838500580898</v>
      </c>
      <c r="CB524" s="17">
        <v>0.45059043401304899</v>
      </c>
      <c r="CC524" s="17">
        <v>26.552782730290101</v>
      </c>
    </row>
    <row r="525" spans="1:81" x14ac:dyDescent="0.3">
      <c r="A525" t="s">
        <v>93</v>
      </c>
      <c r="B525" t="s">
        <v>85</v>
      </c>
      <c r="C525" t="s">
        <v>4</v>
      </c>
      <c r="D525">
        <v>4226356</v>
      </c>
      <c r="E525" t="s">
        <v>19</v>
      </c>
      <c r="F525" t="s">
        <v>61</v>
      </c>
      <c r="G525">
        <v>39.799999999999997</v>
      </c>
      <c r="H525">
        <v>396.63</v>
      </c>
      <c r="I525">
        <v>356.83</v>
      </c>
      <c r="J525">
        <v>1660.29</v>
      </c>
      <c r="K525">
        <v>1288.17</v>
      </c>
      <c r="L525">
        <v>10.029999999999999</v>
      </c>
      <c r="M525">
        <v>2376.327040613864</v>
      </c>
      <c r="N525">
        <v>1288.8699999999999</v>
      </c>
      <c r="O525">
        <v>1.1599999999999999</v>
      </c>
      <c r="P525">
        <v>2.34</v>
      </c>
      <c r="Q525">
        <v>8.2799999999999994</v>
      </c>
      <c r="R525">
        <v>8.2799999999999994</v>
      </c>
      <c r="S525" t="s">
        <v>127</v>
      </c>
      <c r="T525" t="s">
        <v>187</v>
      </c>
      <c r="U525" s="17">
        <v>550575376771</v>
      </c>
      <c r="V525" t="s">
        <v>294</v>
      </c>
      <c r="W525" t="s">
        <v>276</v>
      </c>
      <c r="X525" s="17">
        <v>13294294434.76548</v>
      </c>
      <c r="Y525" s="17">
        <v>9003411638.4121227</v>
      </c>
      <c r="Z525" s="17">
        <v>8089200856.7924061</v>
      </c>
      <c r="AA525" s="17">
        <v>321127561.4570117</v>
      </c>
      <c r="AB525" s="17">
        <v>0</v>
      </c>
      <c r="AC525" s="17">
        <v>0</v>
      </c>
      <c r="AD525" s="17">
        <v>5.28645243142504E-2</v>
      </c>
      <c r="AE525" s="17">
        <v>1.49763775534639</v>
      </c>
      <c r="AF525" s="17">
        <v>637828557520</v>
      </c>
      <c r="AG525" s="17">
        <v>7486310802</v>
      </c>
      <c r="AH525" s="17">
        <v>20896354413</v>
      </c>
      <c r="AI525" s="17">
        <v>37986</v>
      </c>
      <c r="AJ525" s="17">
        <v>637828557520</v>
      </c>
      <c r="AK525" s="17">
        <v>407402370950</v>
      </c>
      <c r="AL525" s="17">
        <v>556525931842</v>
      </c>
      <c r="AM525" s="17">
        <v>20600101321</v>
      </c>
      <c r="AN525" s="17">
        <v>20896354413</v>
      </c>
      <c r="AO525" s="17">
        <v>20507794077</v>
      </c>
      <c r="AP525" s="17">
        <v>63.873334949764399</v>
      </c>
      <c r="AQ525" s="17">
        <v>73.204562023115798</v>
      </c>
      <c r="AR525" s="17">
        <v>3.2761710285047498</v>
      </c>
      <c r="AS525" s="17">
        <v>3.2172116854286998</v>
      </c>
      <c r="AT525" s="17">
        <v>321127561.4570117</v>
      </c>
      <c r="AU525" s="17">
        <v>298776696.57004887</v>
      </c>
      <c r="AV525" s="17">
        <v>5.28645243142504E-2</v>
      </c>
      <c r="AW525" s="17">
        <v>1.49763775534639</v>
      </c>
      <c r="AX525" s="17">
        <v>0</v>
      </c>
      <c r="AY525" s="17">
        <v>0</v>
      </c>
      <c r="AZ525" s="17">
        <v>8.73314093919378E-2</v>
      </c>
      <c r="BA525" s="17">
        <v>1.9598856113524701</v>
      </c>
      <c r="BB525" s="17">
        <v>0.140355510942688</v>
      </c>
      <c r="BC525" s="17">
        <v>1.4534164196059001</v>
      </c>
      <c r="BD525" s="17">
        <v>0.73511124273100403</v>
      </c>
      <c r="BE525" s="17">
        <v>3.2377019354026899</v>
      </c>
      <c r="BF525" s="17">
        <v>0.23186522049620201</v>
      </c>
      <c r="BG525" s="17">
        <v>2.40102234918534</v>
      </c>
      <c r="BH525" s="17">
        <v>1.2143928602465801</v>
      </c>
      <c r="BI525" s="17">
        <v>8.73314093919378E-2</v>
      </c>
      <c r="BJ525" s="17">
        <v>2.0459424556624599</v>
      </c>
      <c r="BK525" s="17">
        <v>89.552699976371798</v>
      </c>
      <c r="BL525" s="17">
        <v>6.4132390628691898</v>
      </c>
      <c r="BM525" s="17">
        <v>66.410694487358896</v>
      </c>
      <c r="BN525" s="17">
        <v>4.7694039746610999</v>
      </c>
      <c r="BO525" s="17">
        <v>4.7694039746610999</v>
      </c>
      <c r="BP525" s="17">
        <v>5.5184553800462401</v>
      </c>
      <c r="BQ525" s="17">
        <v>0</v>
      </c>
      <c r="BR525" s="17">
        <v>0</v>
      </c>
      <c r="BS525" s="17">
        <v>0</v>
      </c>
      <c r="BT525" s="17">
        <v>35705142741</v>
      </c>
      <c r="BU525" s="17">
        <v>61.025473942626803</v>
      </c>
      <c r="BV525" s="17">
        <v>87082581497</v>
      </c>
      <c r="BW525" s="17" t="s">
        <v>278</v>
      </c>
      <c r="BX525" s="17">
        <v>21.2428642205853</v>
      </c>
      <c r="BY525" s="17" t="s">
        <v>279</v>
      </c>
      <c r="BZ525" s="17">
        <v>1.0727699750751301</v>
      </c>
      <c r="CA525" s="17">
        <v>92.808636129974801</v>
      </c>
      <c r="CB525" s="17">
        <v>0.618549651820827</v>
      </c>
      <c r="CC525" s="17">
        <v>22.372585367307298</v>
      </c>
    </row>
    <row r="526" spans="1:81" x14ac:dyDescent="0.3">
      <c r="A526" t="s">
        <v>93</v>
      </c>
      <c r="B526" t="s">
        <v>85</v>
      </c>
      <c r="C526" t="s">
        <v>4</v>
      </c>
      <c r="D526">
        <v>4226356</v>
      </c>
      <c r="E526" t="s">
        <v>19</v>
      </c>
      <c r="F526" t="s">
        <v>62</v>
      </c>
      <c r="G526">
        <v>51.39</v>
      </c>
      <c r="H526">
        <v>534.85</v>
      </c>
      <c r="I526">
        <v>483.46</v>
      </c>
      <c r="J526">
        <v>1955.14</v>
      </c>
      <c r="K526">
        <v>1507.65</v>
      </c>
      <c r="L526">
        <v>10.11</v>
      </c>
      <c r="M526">
        <v>2616.7043956318621</v>
      </c>
      <c r="N526">
        <v>1296.82</v>
      </c>
      <c r="O526">
        <v>3.89</v>
      </c>
      <c r="P526">
        <v>6.05</v>
      </c>
      <c r="Q526">
        <v>8.2799999999999994</v>
      </c>
      <c r="R526">
        <v>8.2799999999999994</v>
      </c>
      <c r="S526" t="s">
        <v>127</v>
      </c>
      <c r="T526" t="s">
        <v>187</v>
      </c>
      <c r="U526" s="17">
        <v>612496002976</v>
      </c>
      <c r="V526" t="s">
        <v>294</v>
      </c>
      <c r="W526" t="s">
        <v>276</v>
      </c>
      <c r="X526" s="17">
        <v>15858521623.302969</v>
      </c>
      <c r="Y526" s="17">
        <v>15977166340.075151</v>
      </c>
      <c r="Z526" s="17">
        <v>14865506422.538618</v>
      </c>
      <c r="AA526" s="17">
        <v>3666145912.153966</v>
      </c>
      <c r="AB526" s="17">
        <v>0</v>
      </c>
      <c r="AC526" s="17">
        <v>0</v>
      </c>
      <c r="AD526" s="17">
        <v>0.58800144907554597</v>
      </c>
      <c r="AE526" s="17" t="s">
        <v>279</v>
      </c>
      <c r="AF526" s="17">
        <v>609187721032</v>
      </c>
      <c r="AG526" s="17">
        <v>7630398072</v>
      </c>
      <c r="AH526" s="17">
        <v>-64299633024.000008</v>
      </c>
      <c r="AI526" s="17">
        <v>38352</v>
      </c>
      <c r="AJ526" s="17">
        <v>609187721032</v>
      </c>
      <c r="AK526" s="17">
        <v>375664893384</v>
      </c>
      <c r="AL526" s="17">
        <v>614838297040</v>
      </c>
      <c r="AM526" s="17">
        <v>-64742815456</v>
      </c>
      <c r="AN526" s="17">
        <v>-64299633024.000008</v>
      </c>
      <c r="AO526" s="17">
        <v>-64431089536</v>
      </c>
      <c r="AP526" s="17">
        <v>61.666524195136702</v>
      </c>
      <c r="AQ526" s="17">
        <v>61.099787568951697</v>
      </c>
      <c r="AR526" s="17">
        <v>-10.554978507293701</v>
      </c>
      <c r="AS526" s="17">
        <v>-10.5788402959419</v>
      </c>
      <c r="AT526" s="17">
        <v>3666145912.153966</v>
      </c>
      <c r="AU526" s="17">
        <v>3623255001.3045506</v>
      </c>
      <c r="AV526" s="17">
        <v>0.58800144907554597</v>
      </c>
      <c r="AW526" s="17" t="s">
        <v>279</v>
      </c>
      <c r="AX526" s="17">
        <v>0</v>
      </c>
      <c r="AY526" s="17">
        <v>0</v>
      </c>
      <c r="AZ526" s="17">
        <v>0</v>
      </c>
      <c r="BA526" s="17">
        <v>2.2816060710025701</v>
      </c>
      <c r="BB526" s="17">
        <v>0.159053384326789</v>
      </c>
      <c r="BC526" s="17">
        <v>1.0989759485045301</v>
      </c>
      <c r="BD526" s="17">
        <v>1.44452175129635</v>
      </c>
      <c r="BE526" s="17">
        <v>0</v>
      </c>
      <c r="BF526" s="17">
        <v>0</v>
      </c>
      <c r="BG526" s="17">
        <v>0</v>
      </c>
      <c r="BH526" s="17">
        <v>0</v>
      </c>
      <c r="BI526" s="17">
        <v>0</v>
      </c>
      <c r="BJ526" s="17">
        <v>2.3626069883146799</v>
      </c>
      <c r="BK526" s="17">
        <v>89.703484739977796</v>
      </c>
      <c r="BL526" s="17">
        <v>6.2533331301711099</v>
      </c>
      <c r="BM526" s="17">
        <v>43.2072711758521</v>
      </c>
      <c r="BN526" s="17">
        <v>0</v>
      </c>
      <c r="BO526" s="17">
        <v>0</v>
      </c>
      <c r="BP526" s="17">
        <v>0</v>
      </c>
      <c r="BQ526" s="17">
        <v>0</v>
      </c>
      <c r="BR526" s="17">
        <v>31390196024</v>
      </c>
      <c r="BS526" s="17">
        <v>1093094728</v>
      </c>
      <c r="BT526" s="17">
        <v>32483290752</v>
      </c>
      <c r="BU526" s="17">
        <v>0</v>
      </c>
      <c r="BV526" s="17">
        <v>94805276544</v>
      </c>
      <c r="BW526" s="17" t="s">
        <v>278</v>
      </c>
      <c r="BX526" s="17">
        <v>21.162603283718301</v>
      </c>
      <c r="BY526" s="17" t="s">
        <v>279</v>
      </c>
      <c r="BZ526" s="17">
        <v>0.58121153100017797</v>
      </c>
      <c r="CA526" s="17">
        <v>28.598832919712901</v>
      </c>
      <c r="CB526" s="17">
        <v>16.143411040879801</v>
      </c>
      <c r="CC526" s="17">
        <v>0</v>
      </c>
    </row>
    <row r="527" spans="1:81" x14ac:dyDescent="0.3">
      <c r="A527" t="s">
        <v>93</v>
      </c>
      <c r="B527" t="s">
        <v>85</v>
      </c>
      <c r="C527" t="s">
        <v>4</v>
      </c>
      <c r="D527">
        <v>4226356</v>
      </c>
      <c r="E527" t="s">
        <v>19</v>
      </c>
      <c r="F527" t="s">
        <v>63</v>
      </c>
      <c r="G527">
        <v>124.29</v>
      </c>
      <c r="H527">
        <v>689.03</v>
      </c>
      <c r="I527">
        <v>564.74</v>
      </c>
      <c r="J527">
        <v>2286.15</v>
      </c>
      <c r="K527">
        <v>1751.99</v>
      </c>
      <c r="L527">
        <v>11.39</v>
      </c>
      <c r="M527">
        <v>2944.9409026541857</v>
      </c>
      <c r="N527">
        <v>1304.8900000000001</v>
      </c>
      <c r="O527">
        <v>1.81</v>
      </c>
      <c r="P527">
        <v>4.92</v>
      </c>
      <c r="Q527">
        <v>8.19</v>
      </c>
      <c r="R527">
        <v>8.07</v>
      </c>
      <c r="S527" t="s">
        <v>127</v>
      </c>
      <c r="T527" t="s">
        <v>187</v>
      </c>
      <c r="U527" s="17">
        <v>799992104472</v>
      </c>
      <c r="V527" t="s">
        <v>294</v>
      </c>
      <c r="W527" t="s">
        <v>276</v>
      </c>
      <c r="X527" s="17">
        <v>20950383273.119892</v>
      </c>
      <c r="Y527" s="17">
        <v>19554382788.85828</v>
      </c>
      <c r="Z527" s="17">
        <v>18264827951.875099</v>
      </c>
      <c r="AA527" s="17">
        <v>4641005807.200263</v>
      </c>
      <c r="AB527" s="17">
        <v>1.7822321677351809E-2</v>
      </c>
      <c r="AC527" s="17">
        <v>0</v>
      </c>
      <c r="AD527" s="17">
        <v>0.65873153246434601</v>
      </c>
      <c r="AE527" s="17" t="s">
        <v>279</v>
      </c>
      <c r="AF527" s="17">
        <v>799992104472</v>
      </c>
      <c r="AG527" s="17">
        <v>9926218583.9999981</v>
      </c>
      <c r="AH527" s="17">
        <v>32201754911.999996</v>
      </c>
      <c r="AI527" s="17">
        <v>38717</v>
      </c>
      <c r="AJ527" s="17">
        <v>799992104472</v>
      </c>
      <c r="AK527" s="17">
        <v>397244648232</v>
      </c>
      <c r="AL527" s="17">
        <v>710866539791.99988</v>
      </c>
      <c r="AM527" s="17">
        <v>31701522167.999996</v>
      </c>
      <c r="AN527" s="17">
        <v>32201754911.999996</v>
      </c>
      <c r="AO527" s="17">
        <v>29766016728</v>
      </c>
      <c r="AP527" s="17">
        <v>49.656071105124703</v>
      </c>
      <c r="AQ527" s="17">
        <v>55.881747978774499</v>
      </c>
      <c r="AR527" s="17">
        <v>4.0252590909323196</v>
      </c>
      <c r="AS527" s="17">
        <v>3.7321521068833698</v>
      </c>
      <c r="AT527" s="17">
        <v>4641005807.200263</v>
      </c>
      <c r="AU527" s="17">
        <v>4584365004.0612812</v>
      </c>
      <c r="AV527" s="17">
        <v>0.65873153246434601</v>
      </c>
      <c r="AW527" s="17" t="s">
        <v>279</v>
      </c>
      <c r="AX527" s="17" t="s">
        <v>279</v>
      </c>
      <c r="AY527" s="17" t="s">
        <v>279</v>
      </c>
      <c r="AZ527" s="17">
        <v>0</v>
      </c>
      <c r="BA527" s="17">
        <v>2.66138350774931</v>
      </c>
      <c r="BB527" s="17">
        <v>0.18272397331252799</v>
      </c>
      <c r="BC527" s="17">
        <v>1.4135724789211599</v>
      </c>
      <c r="BD527" s="17">
        <v>1.56006699763512</v>
      </c>
      <c r="BE527" s="17">
        <v>0</v>
      </c>
      <c r="BF527" s="17">
        <v>0</v>
      </c>
      <c r="BG527" s="17">
        <v>0</v>
      </c>
      <c r="BH527" s="17">
        <v>0</v>
      </c>
      <c r="BI527" s="17">
        <v>0</v>
      </c>
      <c r="BJ527" s="17">
        <v>2.6066371219622702</v>
      </c>
      <c r="BK527" s="17">
        <v>89.499198834668604</v>
      </c>
      <c r="BL527" s="17">
        <v>6.14479242534596</v>
      </c>
      <c r="BM527" s="17">
        <v>47.536780772032003</v>
      </c>
      <c r="BN527" s="17">
        <v>8.1081629817340595</v>
      </c>
      <c r="BO527" s="17">
        <v>8.1081629817340595</v>
      </c>
      <c r="BP527" s="17">
        <v>9.8928813662558905</v>
      </c>
      <c r="BQ527" s="17">
        <v>3.9730798216182199</v>
      </c>
      <c r="BR527" s="17">
        <v>32802728112</v>
      </c>
      <c r="BS527" s="17">
        <v>5983834392</v>
      </c>
      <c r="BT527" s="17">
        <v>38786562504</v>
      </c>
      <c r="BU527" s="17">
        <v>48.8250006079492</v>
      </c>
      <c r="BV527" s="17">
        <v>19134119303.999996</v>
      </c>
      <c r="BW527" s="17" t="s">
        <v>278</v>
      </c>
      <c r="BX527" s="17">
        <v>4.6941636143269303</v>
      </c>
      <c r="BY527" s="17">
        <v>47.672663169821298</v>
      </c>
      <c r="BZ527" s="17">
        <v>0.759978740374324</v>
      </c>
      <c r="CA527" s="17">
        <v>29.569080408707201</v>
      </c>
      <c r="CB527" s="17">
        <v>2.5441754548414299</v>
      </c>
      <c r="CC527" s="17">
        <v>4.8986963415462101</v>
      </c>
    </row>
    <row r="528" spans="1:81" x14ac:dyDescent="0.3">
      <c r="A528" t="s">
        <v>93</v>
      </c>
      <c r="B528" t="s">
        <v>85</v>
      </c>
      <c r="C528" t="s">
        <v>4</v>
      </c>
      <c r="D528">
        <v>4226356</v>
      </c>
      <c r="E528" t="s">
        <v>19</v>
      </c>
      <c r="F528" t="s">
        <v>64</v>
      </c>
      <c r="G528">
        <v>206.77</v>
      </c>
      <c r="H528">
        <v>888.75</v>
      </c>
      <c r="I528">
        <v>681.97</v>
      </c>
      <c r="J528">
        <v>2752.32</v>
      </c>
      <c r="K528">
        <v>2096.0700000000002</v>
      </c>
      <c r="L528">
        <v>12.71</v>
      </c>
      <c r="M528">
        <v>3410.7596700471668</v>
      </c>
      <c r="N528">
        <v>1313.09</v>
      </c>
      <c r="O528">
        <v>1.47</v>
      </c>
      <c r="P528">
        <v>2.96</v>
      </c>
      <c r="Q528">
        <v>7.97</v>
      </c>
      <c r="R528">
        <v>7.81</v>
      </c>
      <c r="S528" t="s">
        <v>127</v>
      </c>
      <c r="T528" t="s">
        <v>187</v>
      </c>
      <c r="U528" s="17">
        <v>962028686871</v>
      </c>
      <c r="V528" t="s">
        <v>294</v>
      </c>
      <c r="W528" t="s">
        <v>276</v>
      </c>
      <c r="X528" s="17">
        <v>22786198587.216995</v>
      </c>
      <c r="Y528" s="17">
        <v>23946387910.332035</v>
      </c>
      <c r="Z528" s="17">
        <v>22600673664.642975</v>
      </c>
      <c r="AA528" s="17">
        <v>6256918957.3984385</v>
      </c>
      <c r="AB528" s="17">
        <v>2.1701022045507817E-2</v>
      </c>
      <c r="AC528" s="17">
        <v>18.348070877197799</v>
      </c>
      <c r="AD528" s="17">
        <v>0.71309504407522095</v>
      </c>
      <c r="AE528" s="17">
        <v>13.6493555003099</v>
      </c>
      <c r="AF528" s="17">
        <v>962028686871</v>
      </c>
      <c r="AG528" s="17">
        <v>12539330391</v>
      </c>
      <c r="AH528" s="17">
        <v>60345119121.000008</v>
      </c>
      <c r="AI528" s="17">
        <v>39082</v>
      </c>
      <c r="AJ528" s="17">
        <v>962028686871</v>
      </c>
      <c r="AK528" s="17">
        <v>452776795338.00006</v>
      </c>
      <c r="AL528" s="17">
        <v>810543413190</v>
      </c>
      <c r="AM528" s="17">
        <v>59763834144.000008</v>
      </c>
      <c r="AN528" s="17">
        <v>60345119121.000008</v>
      </c>
      <c r="AO528" s="17">
        <v>57233444394.000008</v>
      </c>
      <c r="AP528" s="17">
        <v>47.064791467981799</v>
      </c>
      <c r="AQ528" s="17">
        <v>55.860893811478597</v>
      </c>
      <c r="AR528" s="17">
        <v>6.2726943535616</v>
      </c>
      <c r="AS528" s="17">
        <v>5.96855031970225</v>
      </c>
      <c r="AT528" s="17">
        <v>6256918957.3984385</v>
      </c>
      <c r="AU528" s="17">
        <v>6179522826.7505875</v>
      </c>
      <c r="AV528" s="17">
        <v>0.71309504407522095</v>
      </c>
      <c r="AW528" s="17">
        <v>13.6493555003099</v>
      </c>
      <c r="AX528" s="17">
        <v>13.640535896985099</v>
      </c>
      <c r="AY528" s="17">
        <v>14.7719894628066</v>
      </c>
      <c r="AZ528" s="17">
        <v>1.43925246588845</v>
      </c>
      <c r="BA528" s="17">
        <v>2.3380310685274601</v>
      </c>
      <c r="BB528" s="17">
        <v>0.23365728549249001</v>
      </c>
      <c r="BC528" s="17">
        <v>1.1064839038951499</v>
      </c>
      <c r="BD528" s="17">
        <v>1.4904372639337999</v>
      </c>
      <c r="BE528" s="17">
        <v>4.71888987121749</v>
      </c>
      <c r="BF528" s="17">
        <v>0.47159467326545301</v>
      </c>
      <c r="BG528" s="17">
        <v>2.2332362289969598</v>
      </c>
      <c r="BH528" s="17">
        <v>3.0081761543451102</v>
      </c>
      <c r="BI528" s="17">
        <v>2.0793851033330202</v>
      </c>
      <c r="BJ528" s="17">
        <v>2.4062339441685201</v>
      </c>
      <c r="BK528" s="17">
        <v>90.030883397283802</v>
      </c>
      <c r="BL528" s="17">
        <v>8.9974731765858706</v>
      </c>
      <c r="BM528" s="17">
        <v>42.607527621648103</v>
      </c>
      <c r="BN528" s="17">
        <v>12.2254092829907</v>
      </c>
      <c r="BO528" s="17">
        <v>12.2254092829907</v>
      </c>
      <c r="BP528" s="17">
        <v>14.045544392022601</v>
      </c>
      <c r="BQ528" s="17">
        <v>6.1751964854686401</v>
      </c>
      <c r="BR528" s="17">
        <v>60419557422.000008</v>
      </c>
      <c r="BS528" s="17">
        <v>6616168440</v>
      </c>
      <c r="BT528" s="17">
        <v>67035725862</v>
      </c>
      <c r="BU528" s="17">
        <v>50.330208046584602</v>
      </c>
      <c r="BV528" s="17">
        <v>17648027145.000004</v>
      </c>
      <c r="BW528" s="17" t="s">
        <v>278</v>
      </c>
      <c r="BX528" s="17">
        <v>3.7934043866290001</v>
      </c>
      <c r="BY528" s="17">
        <v>25.325101533901901</v>
      </c>
      <c r="BZ528" s="17">
        <v>0.86736589986828005</v>
      </c>
      <c r="CA528" s="17">
        <v>29.162430218504799</v>
      </c>
      <c r="CB528" s="17">
        <v>2.67662966023908</v>
      </c>
      <c r="CC528" s="17">
        <v>3.6448479428022602</v>
      </c>
    </row>
    <row r="529" spans="1:81" x14ac:dyDescent="0.3">
      <c r="A529" t="s">
        <v>93</v>
      </c>
      <c r="B529" t="s">
        <v>85</v>
      </c>
      <c r="C529" t="s">
        <v>4</v>
      </c>
      <c r="D529">
        <v>4226356</v>
      </c>
      <c r="E529" t="s">
        <v>19</v>
      </c>
      <c r="F529" t="s">
        <v>65</v>
      </c>
      <c r="G529">
        <v>302.85000000000002</v>
      </c>
      <c r="H529">
        <v>1122.74</v>
      </c>
      <c r="I529">
        <v>819.89</v>
      </c>
      <c r="J529">
        <v>3551.03</v>
      </c>
      <c r="K529">
        <v>2687.09</v>
      </c>
      <c r="L529">
        <v>14.24</v>
      </c>
      <c r="M529">
        <v>4084.9955160967015</v>
      </c>
      <c r="N529">
        <v>1321.51</v>
      </c>
      <c r="O529">
        <v>4.7699999999999996</v>
      </c>
      <c r="P529">
        <v>3.14</v>
      </c>
      <c r="Q529">
        <v>7.61</v>
      </c>
      <c r="R529">
        <v>7.3</v>
      </c>
      <c r="S529" t="s">
        <v>127</v>
      </c>
      <c r="T529" t="s">
        <v>187</v>
      </c>
      <c r="U529" s="17">
        <v>1188878326208</v>
      </c>
      <c r="V529" t="s">
        <v>294</v>
      </c>
      <c r="W529" t="s">
        <v>276</v>
      </c>
      <c r="X529" s="17">
        <v>33855351487.44849</v>
      </c>
      <c r="Y529" s="17">
        <v>33887964899.176426</v>
      </c>
      <c r="Z529" s="17">
        <v>32639712866.428101</v>
      </c>
      <c r="AA529" s="17">
        <v>10816869226.894346</v>
      </c>
      <c r="AB529" s="17">
        <v>3.0903837726070117E-2</v>
      </c>
      <c r="AC529" s="17">
        <v>36.180962688165202</v>
      </c>
      <c r="AD529" s="17">
        <v>0.99871320998378099</v>
      </c>
      <c r="AE529" s="17">
        <v>16.2128440873303</v>
      </c>
      <c r="AF529" s="17">
        <v>1188878326208</v>
      </c>
      <c r="AG529" s="17">
        <v>32697565743</v>
      </c>
      <c r="AH529" s="17">
        <v>74434137484</v>
      </c>
      <c r="AI529" s="17">
        <v>39447</v>
      </c>
      <c r="AJ529" s="17">
        <v>1188878326208</v>
      </c>
      <c r="AK529" s="17">
        <v>541823117678</v>
      </c>
      <c r="AL529" s="17">
        <v>944454825417</v>
      </c>
      <c r="AM529" s="17">
        <v>73707835239</v>
      </c>
      <c r="AN529" s="17">
        <v>74434137484</v>
      </c>
      <c r="AO529" s="17">
        <v>71047282642</v>
      </c>
      <c r="AP529" s="17">
        <v>45.574311999292497</v>
      </c>
      <c r="AQ529" s="17">
        <v>57.368876000900499</v>
      </c>
      <c r="AR529" s="17">
        <v>6.2608709270874003</v>
      </c>
      <c r="AS529" s="17">
        <v>5.9930656911546301</v>
      </c>
      <c r="AT529" s="17">
        <v>10816869226.894346</v>
      </c>
      <c r="AU529" s="17">
        <v>10720344048.635046</v>
      </c>
      <c r="AV529" s="17">
        <v>0.99871320998378099</v>
      </c>
      <c r="AW529" s="17">
        <v>16.2128440873303</v>
      </c>
      <c r="AX529" s="17">
        <v>16.2255494683207</v>
      </c>
      <c r="AY529" s="17">
        <v>17.2444816438414</v>
      </c>
      <c r="AZ529" s="17">
        <v>2.0099908180264801</v>
      </c>
      <c r="BA529" s="17">
        <v>2.7254134835875399</v>
      </c>
      <c r="BB529" s="17">
        <v>0.46574804899175498</v>
      </c>
      <c r="BC529" s="17">
        <v>1.2707628146582799</v>
      </c>
      <c r="BD529" s="17">
        <v>1.8550757297415601</v>
      </c>
      <c r="BE529" s="17">
        <v>5.4851142676139002</v>
      </c>
      <c r="BF529" s="17">
        <v>0.93735548166262805</v>
      </c>
      <c r="BG529" s="17">
        <v>2.5575125709953501</v>
      </c>
      <c r="BH529" s="17">
        <v>3.7334894004104102</v>
      </c>
      <c r="BI529" s="17">
        <v>2.8194217983594601</v>
      </c>
      <c r="BJ529" s="17">
        <v>2.79553123500048</v>
      </c>
      <c r="BK529" s="17">
        <v>87.189835459362001</v>
      </c>
      <c r="BL529" s="17">
        <v>14.8999394042976</v>
      </c>
      <c r="BM529" s="17">
        <v>40.653501343981603</v>
      </c>
      <c r="BN529" s="17">
        <v>10.9885831870149</v>
      </c>
      <c r="BO529" s="17">
        <v>10.9885831870149</v>
      </c>
      <c r="BP529" s="17">
        <v>13.0918463820654</v>
      </c>
      <c r="BQ529" s="17">
        <v>5.59516366852072</v>
      </c>
      <c r="BR529" s="17">
        <v>137819034123</v>
      </c>
      <c r="BS529" s="17">
        <v>6559584008</v>
      </c>
      <c r="BT529" s="17">
        <v>144378618131</v>
      </c>
      <c r="BU529" s="17">
        <v>50.731127425690801</v>
      </c>
      <c r="BV529" s="17">
        <v>15302866566</v>
      </c>
      <c r="BW529" s="17" t="s">
        <v>278</v>
      </c>
      <c r="BX529" s="17">
        <v>2.7441128402061401</v>
      </c>
      <c r="BY529" s="17">
        <v>17.612605869608</v>
      </c>
      <c r="BZ529" s="17">
        <v>0.85823685166917596</v>
      </c>
      <c r="CA529" s="17">
        <v>23.777358885747201</v>
      </c>
      <c r="CB529" s="17">
        <v>2.8401791306111202</v>
      </c>
      <c r="CC529" s="17">
        <v>2.5372360167024399</v>
      </c>
    </row>
    <row r="530" spans="1:81" x14ac:dyDescent="0.3">
      <c r="A530" t="s">
        <v>93</v>
      </c>
      <c r="B530" t="s">
        <v>85</v>
      </c>
      <c r="C530" t="s">
        <v>4</v>
      </c>
      <c r="D530">
        <v>4226356</v>
      </c>
      <c r="E530" t="s">
        <v>19</v>
      </c>
      <c r="F530" t="s">
        <v>66</v>
      </c>
      <c r="G530">
        <v>344.47</v>
      </c>
      <c r="H530">
        <v>1334.56</v>
      </c>
      <c r="I530">
        <v>990.09</v>
      </c>
      <c r="J530">
        <v>4593.55</v>
      </c>
      <c r="K530">
        <v>3453.36</v>
      </c>
      <c r="L530">
        <v>9.59</v>
      </c>
      <c r="M530">
        <v>4901.431515319734</v>
      </c>
      <c r="N530">
        <v>1330.17</v>
      </c>
      <c r="O530">
        <v>5.86</v>
      </c>
      <c r="P530">
        <v>6.86</v>
      </c>
      <c r="Q530">
        <v>6.95</v>
      </c>
      <c r="R530">
        <v>6.82</v>
      </c>
      <c r="S530" t="s">
        <v>127</v>
      </c>
      <c r="T530" t="s">
        <v>187</v>
      </c>
      <c r="U530" s="17">
        <v>1430026832052</v>
      </c>
      <c r="V530" t="s">
        <v>294</v>
      </c>
      <c r="W530" t="s">
        <v>276</v>
      </c>
      <c r="X530" s="17">
        <v>44945225450.464531</v>
      </c>
      <c r="Y530" s="17">
        <v>47857847332.763443</v>
      </c>
      <c r="Z530" s="17">
        <v>46491521002.411659</v>
      </c>
      <c r="AA530" s="17">
        <v>16013805312.930227</v>
      </c>
      <c r="AB530" s="17">
        <v>4.6935972992063493E-2</v>
      </c>
      <c r="AC530" s="17">
        <v>38.586843346663699</v>
      </c>
      <c r="AD530" s="17">
        <v>1.2111518835597199</v>
      </c>
      <c r="AE530" s="17">
        <v>19.338506449588198</v>
      </c>
      <c r="AF530" s="17">
        <v>1430026832052</v>
      </c>
      <c r="AG530" s="17">
        <v>7299373848</v>
      </c>
      <c r="AH530" s="17">
        <v>88908906060</v>
      </c>
      <c r="AI530" s="17">
        <v>39813</v>
      </c>
      <c r="AJ530" s="17">
        <v>1430026832052</v>
      </c>
      <c r="AK530" s="17">
        <v>650150644182</v>
      </c>
      <c r="AL530" s="17">
        <v>1205244692652</v>
      </c>
      <c r="AM530" s="17">
        <v>88329253350</v>
      </c>
      <c r="AN530" s="17">
        <v>88908906060</v>
      </c>
      <c r="AO530" s="17">
        <v>84815722524</v>
      </c>
      <c r="AP530" s="17">
        <v>45.464226936852199</v>
      </c>
      <c r="AQ530" s="17">
        <v>53.943456307732802</v>
      </c>
      <c r="AR530" s="17">
        <v>6.2172893589990403</v>
      </c>
      <c r="AS530" s="17">
        <v>5.9480833916970504</v>
      </c>
      <c r="AT530" s="17">
        <v>16013805312.930227</v>
      </c>
      <c r="AU530" s="17">
        <v>15958374792.678865</v>
      </c>
      <c r="AV530" s="17">
        <v>1.2111518835597199</v>
      </c>
      <c r="AW530" s="17">
        <v>19.338506449588198</v>
      </c>
      <c r="AX530" s="17">
        <v>19.4279634651013</v>
      </c>
      <c r="AY530" s="17">
        <v>20.5496242121318</v>
      </c>
      <c r="AZ530" s="17">
        <v>2.4300438769452999</v>
      </c>
      <c r="BA530" s="17">
        <v>2.8642381996646402</v>
      </c>
      <c r="BB530" s="17">
        <v>0.47914251326483898</v>
      </c>
      <c r="BC530" s="17">
        <v>1.2123387962897301</v>
      </c>
      <c r="BD530" s="17">
        <v>2.1869465951339402</v>
      </c>
      <c r="BE530" s="17">
        <v>5.74678088990039</v>
      </c>
      <c r="BF530" s="17">
        <v>0.96134708317612005</v>
      </c>
      <c r="BG530" s="17">
        <v>2.4324252876099601</v>
      </c>
      <c r="BH530" s="17">
        <v>4.3878693125522803</v>
      </c>
      <c r="BI530" s="17">
        <v>3.17614639252333</v>
      </c>
      <c r="BJ530" s="17">
        <v>2.9486043124950898</v>
      </c>
      <c r="BK530" s="17">
        <v>84.260009674122998</v>
      </c>
      <c r="BL530" s="17">
        <v>14.0953894154844</v>
      </c>
      <c r="BM530" s="17">
        <v>35.664519353050999</v>
      </c>
      <c r="BN530" s="17">
        <v>10.7509055268249</v>
      </c>
      <c r="BO530" s="17">
        <v>10.7509055268249</v>
      </c>
      <c r="BP530" s="17">
        <v>13.0563691369757</v>
      </c>
      <c r="BQ530" s="17">
        <v>5.2549372627914304</v>
      </c>
      <c r="BR530" s="17">
        <v>79356727710</v>
      </c>
      <c r="BS530" s="17">
        <v>23658331164</v>
      </c>
      <c r="BT530" s="17">
        <v>103015058874</v>
      </c>
      <c r="BU530" s="17">
        <v>48.670922829278197</v>
      </c>
      <c r="BV530" s="17">
        <v>15313090884</v>
      </c>
      <c r="BW530" s="17" t="s">
        <v>278</v>
      </c>
      <c r="BX530" s="17">
        <v>2.2852610917687102</v>
      </c>
      <c r="BY530" s="17">
        <v>14.6193078069359</v>
      </c>
      <c r="BZ530" s="17">
        <v>0.84467456767743299</v>
      </c>
      <c r="CA530" s="17">
        <v>27.132315597645899</v>
      </c>
      <c r="CB530" s="17">
        <v>2.9742602461857999</v>
      </c>
      <c r="CC530" s="17">
        <v>2.2001337996034001</v>
      </c>
    </row>
    <row r="531" spans="1:81" x14ac:dyDescent="0.3">
      <c r="A531" t="s">
        <v>93</v>
      </c>
      <c r="B531" t="s">
        <v>85</v>
      </c>
      <c r="C531" t="s">
        <v>4</v>
      </c>
      <c r="D531">
        <v>4226356</v>
      </c>
      <c r="E531" t="s">
        <v>19</v>
      </c>
      <c r="F531" t="s">
        <v>67</v>
      </c>
      <c r="G531">
        <v>235.48</v>
      </c>
      <c r="H531">
        <v>1119.0899999999999</v>
      </c>
      <c r="I531">
        <v>883.61</v>
      </c>
      <c r="J531">
        <v>5101.8999999999996</v>
      </c>
      <c r="K531">
        <v>3809.88</v>
      </c>
      <c r="L531">
        <v>9.44</v>
      </c>
      <c r="M531">
        <v>5453.938890568752</v>
      </c>
      <c r="N531">
        <v>1339.13</v>
      </c>
      <c r="O531">
        <v>-0.69</v>
      </c>
      <c r="P531">
        <v>-5.46</v>
      </c>
      <c r="Q531">
        <v>6.83</v>
      </c>
      <c r="R531">
        <v>6.83</v>
      </c>
      <c r="S531" t="s">
        <v>127</v>
      </c>
      <c r="T531" t="s">
        <v>187</v>
      </c>
      <c r="U531" s="17">
        <v>1726227423228</v>
      </c>
      <c r="V531" t="s">
        <v>294</v>
      </c>
      <c r="W531" t="s">
        <v>276</v>
      </c>
      <c r="X531" s="17">
        <v>45584985210.584412</v>
      </c>
      <c r="Y531" s="17">
        <v>49530585716.627739</v>
      </c>
      <c r="Z531" s="17">
        <v>47920315781.315285</v>
      </c>
      <c r="AA531" s="17">
        <v>18942044413.608246</v>
      </c>
      <c r="AB531" s="17">
        <v>5.5334730504373521E-2</v>
      </c>
      <c r="AC531" s="17">
        <v>16.062913409731401</v>
      </c>
      <c r="AD531" s="17">
        <v>1.16031950483852</v>
      </c>
      <c r="AE531" s="17">
        <v>20.1306197124375</v>
      </c>
      <c r="AF531" s="17">
        <v>1726227423228</v>
      </c>
      <c r="AG531" s="17">
        <v>17287683424</v>
      </c>
      <c r="AH531" s="17">
        <v>99447536583.999985</v>
      </c>
      <c r="AI531" s="17">
        <v>40178</v>
      </c>
      <c r="AJ531" s="17">
        <v>1726227423228</v>
      </c>
      <c r="AK531" s="17">
        <v>817800994824</v>
      </c>
      <c r="AL531" s="17">
        <v>1431257569852</v>
      </c>
      <c r="AM531" s="17">
        <v>98709151068</v>
      </c>
      <c r="AN531" s="17">
        <v>99447536583.999985</v>
      </c>
      <c r="AO531" s="17">
        <v>95342986112</v>
      </c>
      <c r="AP531" s="17">
        <v>47.375043625175003</v>
      </c>
      <c r="AQ531" s="17">
        <v>57.138631931118098</v>
      </c>
      <c r="AR531" s="17">
        <v>5.7609753643025599</v>
      </c>
      <c r="AS531" s="17">
        <v>5.5363637299246697</v>
      </c>
      <c r="AT531" s="17">
        <v>18942044413.608246</v>
      </c>
      <c r="AU531" s="17">
        <v>18832106893.479183</v>
      </c>
      <c r="AV531" s="17">
        <v>1.16031950483852</v>
      </c>
      <c r="AW531" s="17">
        <v>20.1306197124375</v>
      </c>
      <c r="AX531" s="17">
        <v>20.154821364784301</v>
      </c>
      <c r="AY531" s="17">
        <v>21.2481480692567</v>
      </c>
      <c r="AZ531" s="17">
        <v>2.4253663676944699</v>
      </c>
      <c r="BA531" s="17">
        <v>2.2043254891875299</v>
      </c>
      <c r="BB531" s="17">
        <v>0.494514047832467</v>
      </c>
      <c r="BC531" s="17">
        <v>1.0834078507456599</v>
      </c>
      <c r="BD531" s="17">
        <v>1.7089595575799901</v>
      </c>
      <c r="BE531" s="17">
        <v>4.6076075448470002</v>
      </c>
      <c r="BF531" s="17">
        <v>1.03366162075526</v>
      </c>
      <c r="BG531" s="17">
        <v>2.2646012178002302</v>
      </c>
      <c r="BH531" s="17">
        <v>3.5721652677736899</v>
      </c>
      <c r="BI531" s="17">
        <v>3.13571703234319</v>
      </c>
      <c r="BJ531" s="17">
        <v>2.2637860899373798</v>
      </c>
      <c r="BK531" s="17">
        <v>78.9410978875908</v>
      </c>
      <c r="BL531" s="17">
        <v>17.709490748174399</v>
      </c>
      <c r="BM531" s="17">
        <v>38.798900442520498</v>
      </c>
      <c r="BN531" s="17">
        <v>9.9037040664850604</v>
      </c>
      <c r="BO531" s="17">
        <v>9.9037040664850604</v>
      </c>
      <c r="BP531" s="17">
        <v>12.3613444952401</v>
      </c>
      <c r="BQ531" s="17">
        <v>4.9912173177233798</v>
      </c>
      <c r="BR531" s="17">
        <v>151825449996</v>
      </c>
      <c r="BS531" s="17">
        <v>14313341768</v>
      </c>
      <c r="BT531" s="17">
        <v>166138791764</v>
      </c>
      <c r="BU531" s="17">
        <v>50.244407046790499</v>
      </c>
      <c r="BV531" s="17">
        <v>12958292292</v>
      </c>
      <c r="BW531" s="17" t="s">
        <v>278</v>
      </c>
      <c r="BX531" s="17">
        <v>1.54429700943996</v>
      </c>
      <c r="BY531" s="17">
        <v>11.108864790472699</v>
      </c>
      <c r="BZ531" s="17">
        <v>0.42098436793125099</v>
      </c>
      <c r="CA531" s="17">
        <v>11.856500453880001</v>
      </c>
      <c r="CB531" s="17">
        <v>2.53903815679362</v>
      </c>
      <c r="CC531" s="17">
        <v>1.4940393458901999</v>
      </c>
    </row>
    <row r="532" spans="1:81" x14ac:dyDescent="0.3">
      <c r="A532" t="s">
        <v>93</v>
      </c>
      <c r="B532" t="s">
        <v>85</v>
      </c>
      <c r="C532" t="s">
        <v>4</v>
      </c>
      <c r="D532">
        <v>4226356</v>
      </c>
      <c r="E532" t="s">
        <v>19</v>
      </c>
      <c r="F532" t="s">
        <v>8</v>
      </c>
      <c r="G532">
        <v>238.09</v>
      </c>
      <c r="H532">
        <v>1478.07</v>
      </c>
      <c r="I532">
        <v>1239.99</v>
      </c>
      <c r="J532">
        <v>6088.11</v>
      </c>
      <c r="K532">
        <v>4515.76</v>
      </c>
      <c r="L532">
        <v>10.62</v>
      </c>
      <c r="M532">
        <v>6088.3142262420824</v>
      </c>
      <c r="N532">
        <v>1348.19</v>
      </c>
      <c r="O532">
        <v>3.32</v>
      </c>
      <c r="P532">
        <v>5.54</v>
      </c>
      <c r="Q532">
        <v>6.77</v>
      </c>
      <c r="R532">
        <v>6.6</v>
      </c>
      <c r="S532" t="s">
        <v>127</v>
      </c>
      <c r="T532" t="s">
        <v>187</v>
      </c>
      <c r="U532" s="17">
        <v>2037641483724.4565</v>
      </c>
      <c r="V532" t="s">
        <v>294</v>
      </c>
      <c r="W532" t="s">
        <v>276</v>
      </c>
      <c r="X532" s="17">
        <v>56565648660.453964</v>
      </c>
      <c r="Y532" s="17">
        <v>57112699794.683441</v>
      </c>
      <c r="Z532" s="17">
        <v>55316575654.807137</v>
      </c>
      <c r="AA532" s="17">
        <v>24527184596.394485</v>
      </c>
      <c r="AB532" s="17">
        <v>7.135449576906211E-2</v>
      </c>
      <c r="AC532" s="17">
        <v>27.528535193405201</v>
      </c>
      <c r="AD532" s="17">
        <v>1.29912953430637</v>
      </c>
      <c r="AE532" s="17">
        <v>22.1279482550542</v>
      </c>
      <c r="AF532" s="17">
        <v>2037641483724.4565</v>
      </c>
      <c r="AG532" s="17">
        <v>30644360333.081078</v>
      </c>
      <c r="AH532" s="17">
        <v>124399242997.72931</v>
      </c>
      <c r="AI532" s="17">
        <v>40543</v>
      </c>
      <c r="AJ532" s="17">
        <v>2037641483724.4565</v>
      </c>
      <c r="AK532" s="17">
        <v>1002781529144.59</v>
      </c>
      <c r="AL532" s="17">
        <v>1687442392127.1809</v>
      </c>
      <c r="AM532" s="17">
        <v>124213474640.42426</v>
      </c>
      <c r="AN532" s="17">
        <v>124399242997.72931</v>
      </c>
      <c r="AO532" s="17">
        <v>120076608629.8262</v>
      </c>
      <c r="AP532" s="17">
        <v>49.212854035130803</v>
      </c>
      <c r="AQ532" s="17">
        <v>59.426119304759702</v>
      </c>
      <c r="AR532" s="17">
        <v>6.1050603843394997</v>
      </c>
      <c r="AS532" s="17">
        <v>5.9054490478866404</v>
      </c>
      <c r="AT532" s="17">
        <v>24527184596.394485</v>
      </c>
      <c r="AU532" s="17">
        <v>24398805596.760292</v>
      </c>
      <c r="AV532" s="17">
        <v>1.29912953430637</v>
      </c>
      <c r="AW532" s="17">
        <v>22.1279482550542</v>
      </c>
      <c r="AX532" s="17">
        <v>22.148701367496798</v>
      </c>
      <c r="AY532" s="17">
        <v>23.161234069690899</v>
      </c>
      <c r="AZ532" s="17">
        <v>2.54762907840276</v>
      </c>
      <c r="BA532" s="17">
        <v>2.3768064864690599</v>
      </c>
      <c r="BB532" s="17">
        <v>0.56996594054435201</v>
      </c>
      <c r="BC532" s="17">
        <v>1.0914174819759199</v>
      </c>
      <c r="BD532" s="17">
        <v>1.90469095897395</v>
      </c>
      <c r="BE532" s="17">
        <v>4.6609834960744401</v>
      </c>
      <c r="BF532" s="17">
        <v>1.11771903069331</v>
      </c>
      <c r="BG532" s="17">
        <v>2.1402999780491898</v>
      </c>
      <c r="BH532" s="17">
        <v>3.7351518415318701</v>
      </c>
      <c r="BI532" s="17">
        <v>3.3056801195241201</v>
      </c>
      <c r="BJ532" s="17">
        <v>2.4433088149000302</v>
      </c>
      <c r="BK532" s="17">
        <v>79.329788400967402</v>
      </c>
      <c r="BL532" s="17">
        <v>19.0235417635168</v>
      </c>
      <c r="BM532" s="17">
        <v>36.427836424702399</v>
      </c>
      <c r="BN532" s="17">
        <v>9.9712795631602908</v>
      </c>
      <c r="BO532" s="17">
        <v>9.9712795631602908</v>
      </c>
      <c r="BP532" s="17">
        <v>12.2655963416909</v>
      </c>
      <c r="BQ532" s="17">
        <v>5.2847917587434496</v>
      </c>
      <c r="BR532" s="17">
        <v>167069190007.57043</v>
      </c>
      <c r="BS532" s="17">
        <v>22842846328.539043</v>
      </c>
      <c r="BT532" s="17">
        <v>189912036336.10953</v>
      </c>
      <c r="BU532" s="17">
        <v>52.846101183315803</v>
      </c>
      <c r="BV532" s="17">
        <v>11088720666.162027</v>
      </c>
      <c r="BW532" s="17" t="s">
        <v>278</v>
      </c>
      <c r="BX532" s="17">
        <v>1.0785794166149001</v>
      </c>
      <c r="BY532" s="17">
        <v>7.6273639923352503</v>
      </c>
      <c r="BZ532" s="17">
        <v>0.44552609557915002</v>
      </c>
      <c r="CA532" s="17">
        <v>11.215870903070501</v>
      </c>
      <c r="CB532" s="17">
        <v>2.4612893354339098</v>
      </c>
      <c r="CC532" s="17">
        <v>1.02977114337765</v>
      </c>
    </row>
    <row r="533" spans="1:81" x14ac:dyDescent="0.3">
      <c r="A533" t="s">
        <v>93</v>
      </c>
      <c r="B533" t="s">
        <v>85</v>
      </c>
      <c r="C533" t="s">
        <v>4</v>
      </c>
      <c r="D533">
        <v>4226356</v>
      </c>
      <c r="E533" t="s">
        <v>19</v>
      </c>
      <c r="F533" t="s">
        <v>68</v>
      </c>
      <c r="G533">
        <v>228.7</v>
      </c>
      <c r="H533">
        <v>1807.81</v>
      </c>
      <c r="I533">
        <v>1579.1</v>
      </c>
      <c r="J533">
        <v>7549.07</v>
      </c>
      <c r="K533">
        <v>5562.67</v>
      </c>
      <c r="L533">
        <v>9.5500000000000007</v>
      </c>
      <c r="M533">
        <v>6985.2414680683023</v>
      </c>
      <c r="N533">
        <v>1357.1</v>
      </c>
      <c r="O533">
        <v>5.4</v>
      </c>
      <c r="P533">
        <v>6.04</v>
      </c>
      <c r="Q533">
        <v>6.46</v>
      </c>
      <c r="R533">
        <v>6.31</v>
      </c>
      <c r="S533" t="s">
        <v>127</v>
      </c>
      <c r="T533" t="s">
        <v>187</v>
      </c>
      <c r="U533" s="17">
        <v>2456918705252.958</v>
      </c>
      <c r="V533" t="s">
        <v>294</v>
      </c>
      <c r="W533" t="s">
        <v>276</v>
      </c>
      <c r="X533" s="17">
        <v>73188340623.277802</v>
      </c>
      <c r="Y533" s="17">
        <v>79305097055.628387</v>
      </c>
      <c r="Z533" s="17">
        <v>77223682504.359573</v>
      </c>
      <c r="AA533" s="17">
        <v>32250089655.78146</v>
      </c>
      <c r="AB533" s="17">
        <v>9.0973891038880747E-2</v>
      </c>
      <c r="AC533" s="17">
        <v>21.8327221497089</v>
      </c>
      <c r="AD533" s="17">
        <v>1.45033013283589</v>
      </c>
      <c r="AE533" s="17">
        <v>23.663765529541301</v>
      </c>
      <c r="AF533" s="17">
        <v>2456918705252.958</v>
      </c>
      <c r="AG533" s="17">
        <v>91505405362.500336</v>
      </c>
      <c r="AH533" s="17">
        <v>152052291524.45468</v>
      </c>
      <c r="AI533" s="17">
        <v>40908</v>
      </c>
      <c r="AJ533" s="17">
        <v>2456918705252.958</v>
      </c>
      <c r="AK533" s="17">
        <v>1205533789468.6677</v>
      </c>
      <c r="AL533" s="17">
        <v>1946441509374.052</v>
      </c>
      <c r="AM533" s="17">
        <v>151880685155.49304</v>
      </c>
      <c r="AN533" s="17">
        <v>152052291524.45468</v>
      </c>
      <c r="AO533" s="17">
        <v>147682282158.33466</v>
      </c>
      <c r="AP533" s="17">
        <v>49.066897772856898</v>
      </c>
      <c r="AQ533" s="17">
        <v>61.935269241989701</v>
      </c>
      <c r="AR533" s="17">
        <v>6.1887392203642202</v>
      </c>
      <c r="AS533" s="17">
        <v>6.02158409355998</v>
      </c>
      <c r="AT533" s="17">
        <v>32250089655.78146</v>
      </c>
      <c r="AU533" s="17">
        <v>32222240505.463432</v>
      </c>
      <c r="AV533" s="17">
        <v>1.45033013283589</v>
      </c>
      <c r="AW533" s="17">
        <v>23.663765529541301</v>
      </c>
      <c r="AX533" s="17">
        <v>23.756221122265099</v>
      </c>
      <c r="AY533" s="17">
        <v>24.6688485008813</v>
      </c>
      <c r="AZ533" s="17">
        <v>2.6793070781934301</v>
      </c>
      <c r="BA533" s="17">
        <v>2.5240593936437898</v>
      </c>
      <c r="BB533" s="17">
        <v>0.70657019832322598</v>
      </c>
      <c r="BC533" s="17">
        <v>1.18014269865285</v>
      </c>
      <c r="BD533" s="17">
        <v>2.11123592730294</v>
      </c>
      <c r="BE533" s="17">
        <v>4.6628902248255404</v>
      </c>
      <c r="BF533" s="17">
        <v>1.30530180042957</v>
      </c>
      <c r="BG533" s="17">
        <v>2.18016892443389</v>
      </c>
      <c r="BH533" s="17">
        <v>3.9002494919541699</v>
      </c>
      <c r="BI533" s="17">
        <v>3.5002268692937202</v>
      </c>
      <c r="BJ533" s="17">
        <v>2.61324306616851</v>
      </c>
      <c r="BK533" s="17">
        <v>76.6869959517594</v>
      </c>
      <c r="BL533" s="17">
        <v>21.467302265112199</v>
      </c>
      <c r="BM533" s="17">
        <v>35.855573994017497</v>
      </c>
      <c r="BN533" s="17">
        <v>10.066633417238201</v>
      </c>
      <c r="BO533" s="17">
        <v>10.066633417238201</v>
      </c>
      <c r="BP533" s="17">
        <v>13.169508277414799</v>
      </c>
      <c r="BQ533" s="17">
        <v>5.5086497309046702</v>
      </c>
      <c r="BR533" s="17">
        <v>270074293969.17044</v>
      </c>
      <c r="BS533" s="17">
        <v>42409474068.54718</v>
      </c>
      <c r="BT533" s="17">
        <v>312483768037.71765</v>
      </c>
      <c r="BU533" s="17">
        <v>54.5799253440683</v>
      </c>
      <c r="BV533" s="17">
        <v>11590335434.095819</v>
      </c>
      <c r="BW533" s="17" t="s">
        <v>278</v>
      </c>
      <c r="BX533" s="17">
        <v>0.93737277563177401</v>
      </c>
      <c r="BY533" s="17">
        <v>6.4888688228387998</v>
      </c>
      <c r="BZ533" s="17">
        <v>0.43477232782443997</v>
      </c>
      <c r="CA533" s="17">
        <v>10.211184054417499</v>
      </c>
      <c r="CB533" s="17">
        <v>2.5019973944962901</v>
      </c>
      <c r="CC533" s="17">
        <v>0.864315459338723</v>
      </c>
    </row>
    <row r="534" spans="1:81" x14ac:dyDescent="0.3">
      <c r="A534" t="s">
        <v>93</v>
      </c>
      <c r="B534" t="s">
        <v>85</v>
      </c>
      <c r="C534" t="s">
        <v>4</v>
      </c>
      <c r="D534">
        <v>4226356</v>
      </c>
      <c r="E534" t="s">
        <v>19</v>
      </c>
      <c r="F534" t="s">
        <v>69</v>
      </c>
      <c r="G534">
        <v>311.57</v>
      </c>
      <c r="H534">
        <v>1973.52</v>
      </c>
      <c r="I534">
        <v>1661.95</v>
      </c>
      <c r="J534">
        <v>8537.2099999999991</v>
      </c>
      <c r="K534">
        <v>6247.22</v>
      </c>
      <c r="L534">
        <v>7.85</v>
      </c>
      <c r="M534">
        <v>7716.375290812035</v>
      </c>
      <c r="N534">
        <v>1366.56</v>
      </c>
      <c r="O534">
        <v>2.65</v>
      </c>
      <c r="P534">
        <v>-1.71</v>
      </c>
      <c r="Q534">
        <v>6.31</v>
      </c>
      <c r="R534">
        <v>6.23</v>
      </c>
      <c r="S534" t="s">
        <v>127</v>
      </c>
      <c r="T534" t="s">
        <v>187</v>
      </c>
      <c r="U534" s="17">
        <v>2813507137129.1099</v>
      </c>
      <c r="V534" t="s">
        <v>294</v>
      </c>
      <c r="W534" t="s">
        <v>276</v>
      </c>
      <c r="X534" s="17">
        <v>84366259311.959885</v>
      </c>
      <c r="Y534" s="17">
        <v>99408774820.682831</v>
      </c>
      <c r="Z534" s="17">
        <v>97032322970.017975</v>
      </c>
      <c r="AA534" s="17">
        <v>37825931494.201454</v>
      </c>
      <c r="AB534" s="17">
        <v>0.10665191354344142</v>
      </c>
      <c r="AC534" s="17">
        <v>14.459484737692399</v>
      </c>
      <c r="AD534" s="17">
        <v>1.4534226837356601</v>
      </c>
      <c r="AE534" s="17">
        <v>22.957646978483702</v>
      </c>
      <c r="AF534" s="17">
        <v>2813507137129.1099</v>
      </c>
      <c r="AG534" s="17">
        <v>115331676022.45389</v>
      </c>
      <c r="AH534" s="17">
        <v>180987810745.78989</v>
      </c>
      <c r="AI534" s="17">
        <v>41274</v>
      </c>
      <c r="AJ534" s="17">
        <v>2813507137129.1099</v>
      </c>
      <c r="AK534" s="17">
        <v>1376630152365.6775</v>
      </c>
      <c r="AL534" s="17">
        <v>2188117080994.3867</v>
      </c>
      <c r="AM534" s="17">
        <v>180432558139.53488</v>
      </c>
      <c r="AN534" s="17">
        <v>180987810745.78989</v>
      </c>
      <c r="AO534" s="17">
        <v>175772574178.02728</v>
      </c>
      <c r="AP534" s="17">
        <v>48.929328601966297</v>
      </c>
      <c r="AQ534" s="17">
        <v>62.913916459171801</v>
      </c>
      <c r="AR534" s="17">
        <v>6.4328186112393899</v>
      </c>
      <c r="AS534" s="17">
        <v>6.2590564087334402</v>
      </c>
      <c r="AT534" s="17">
        <v>37825931494.201454</v>
      </c>
      <c r="AU534" s="17">
        <v>37800734385.355377</v>
      </c>
      <c r="AV534" s="17">
        <v>1.4534226837356601</v>
      </c>
      <c r="AW534" s="17">
        <v>22.957646978483702</v>
      </c>
      <c r="AX534" s="17">
        <v>23.041046319209698</v>
      </c>
      <c r="AY534" s="17">
        <v>23.863852456009599</v>
      </c>
      <c r="AZ534" s="17">
        <v>2.65825570421709</v>
      </c>
      <c r="BA534" s="17">
        <v>2.54421278179698</v>
      </c>
      <c r="BB534" s="17">
        <v>0.64583844186726402</v>
      </c>
      <c r="BC534" s="17">
        <v>1.1565710669809599</v>
      </c>
      <c r="BD534" s="17">
        <v>2.0851160556408499</v>
      </c>
      <c r="BE534" s="17">
        <v>4.6532699782631797</v>
      </c>
      <c r="BF534" s="17">
        <v>1.18121434411889</v>
      </c>
      <c r="BG534" s="17">
        <v>2.1153252048003202</v>
      </c>
      <c r="BH534" s="17">
        <v>3.81359924465717</v>
      </c>
      <c r="BI534" s="17">
        <v>3.4377876776571399</v>
      </c>
      <c r="BJ534" s="17">
        <v>2.6559429192335999</v>
      </c>
      <c r="BK534" s="17">
        <v>78.4842178025892</v>
      </c>
      <c r="BL534" s="17">
        <v>19.922911047162501</v>
      </c>
      <c r="BM534" s="17">
        <v>35.678059702614</v>
      </c>
      <c r="BN534" s="17">
        <v>10.623921995162499</v>
      </c>
      <c r="BO534" s="17">
        <v>10.623921995162499</v>
      </c>
      <c r="BP534" s="17">
        <v>13.6577226544902</v>
      </c>
      <c r="BQ534" s="17">
        <v>5.7752494664771499</v>
      </c>
      <c r="BR534" s="17">
        <v>324483720930.23254</v>
      </c>
      <c r="BS534" s="17">
        <v>47395829991.980751</v>
      </c>
      <c r="BT534" s="17">
        <v>371879550922.21332</v>
      </c>
      <c r="BU534" s="17">
        <v>54.218945074046196</v>
      </c>
      <c r="BV534" s="17">
        <v>11960705693.664795</v>
      </c>
      <c r="BW534" s="17" t="s">
        <v>278</v>
      </c>
      <c r="BX534" s="17">
        <v>0.84708778998629197</v>
      </c>
      <c r="BY534" s="17">
        <v>5.6653081069172604</v>
      </c>
      <c r="BZ534" s="17">
        <v>0.388731030889852</v>
      </c>
      <c r="CA534" s="17">
        <v>9.7087888982338093</v>
      </c>
      <c r="CB534" s="17">
        <v>2.50352920115788</v>
      </c>
      <c r="CC534" s="17">
        <v>0.78407520393052199</v>
      </c>
    </row>
    <row r="535" spans="1:81" x14ac:dyDescent="0.3">
      <c r="A535" t="s">
        <v>93</v>
      </c>
      <c r="B535" t="s">
        <v>85</v>
      </c>
      <c r="C535" t="s">
        <v>4</v>
      </c>
      <c r="D535">
        <v>4226356</v>
      </c>
      <c r="E535" t="s">
        <v>19</v>
      </c>
      <c r="F535" t="s">
        <v>70</v>
      </c>
      <c r="G535">
        <v>358.98</v>
      </c>
      <c r="H535">
        <v>2148.59</v>
      </c>
      <c r="I535">
        <v>1789.61</v>
      </c>
      <c r="J535">
        <v>9643.9</v>
      </c>
      <c r="K535">
        <v>7008.14</v>
      </c>
      <c r="L535">
        <v>7.77</v>
      </c>
      <c r="M535">
        <v>8532.8092569498804</v>
      </c>
      <c r="N535">
        <v>1376.1</v>
      </c>
      <c r="O535">
        <v>2.62</v>
      </c>
      <c r="P535">
        <v>-1.91</v>
      </c>
      <c r="Q535">
        <v>6.15</v>
      </c>
      <c r="R535">
        <v>6.05</v>
      </c>
      <c r="S535" t="s">
        <v>127</v>
      </c>
      <c r="T535" t="s">
        <v>187</v>
      </c>
      <c r="U535" s="17">
        <v>3124835150313.8418</v>
      </c>
      <c r="V535" t="s">
        <v>294</v>
      </c>
      <c r="W535" t="s">
        <v>276</v>
      </c>
      <c r="X535" s="17">
        <v>94472132121.230545</v>
      </c>
      <c r="Y535" s="17">
        <v>110367082415.80411</v>
      </c>
      <c r="Z535" s="17">
        <v>107694211067.17847</v>
      </c>
      <c r="AA535" s="17">
        <v>42758949640.548485</v>
      </c>
      <c r="AB535" s="17">
        <v>0.12065157200877294</v>
      </c>
      <c r="AC535" s="17">
        <v>10.2445626739209</v>
      </c>
      <c r="AD535" s="17">
        <v>1.44820528613516</v>
      </c>
      <c r="AE535" s="17">
        <v>21.8602016144619</v>
      </c>
      <c r="AF535" s="17">
        <v>3124835150313.8418</v>
      </c>
      <c r="AG535" s="17">
        <v>171414601916.08853</v>
      </c>
      <c r="AH535" s="17">
        <v>211176577469.44168</v>
      </c>
      <c r="AI535" s="17">
        <v>41639</v>
      </c>
      <c r="AJ535" s="17">
        <v>3124835150313.8418</v>
      </c>
      <c r="AK535" s="17">
        <v>1599176577469.4417</v>
      </c>
      <c r="AL535" s="17">
        <v>2415068549719.1938</v>
      </c>
      <c r="AM535" s="17">
        <v>210461513049.22363</v>
      </c>
      <c r="AN535" s="17">
        <v>211176577469.44168</v>
      </c>
      <c r="AO535" s="17">
        <v>205860588040.96463</v>
      </c>
      <c r="AP535" s="17">
        <v>51.176350128704499</v>
      </c>
      <c r="AQ535" s="17">
        <v>66.216612263671806</v>
      </c>
      <c r="AR535" s="17">
        <v>6.7580069767274704</v>
      </c>
      <c r="AS535" s="17">
        <v>6.5991127934773903</v>
      </c>
      <c r="AT535" s="17">
        <v>42758949640.548485</v>
      </c>
      <c r="AU535" s="17">
        <v>42707567030.366852</v>
      </c>
      <c r="AV535" s="17">
        <v>1.44820528613516</v>
      </c>
      <c r="AW535" s="17">
        <v>21.8602016144619</v>
      </c>
      <c r="AX535" s="17">
        <v>21.9470600886096</v>
      </c>
      <c r="AY535" s="17">
        <v>22.688526631620402</v>
      </c>
      <c r="AZ535" s="17">
        <v>2.4469381100944898</v>
      </c>
      <c r="BA535" s="17">
        <v>2.4415419942910002</v>
      </c>
      <c r="BB535" s="17">
        <v>0.67367581173072399</v>
      </c>
      <c r="BC535" s="17">
        <v>1.12424325332889</v>
      </c>
      <c r="BD535" s="17">
        <v>2.0754387379397499</v>
      </c>
      <c r="BE535" s="17">
        <v>4.1253144222187004</v>
      </c>
      <c r="BF535" s="17">
        <v>1.1382661238393601</v>
      </c>
      <c r="BG535" s="17">
        <v>1.89956057191903</v>
      </c>
      <c r="BH535" s="17">
        <v>3.5067336044492201</v>
      </c>
      <c r="BI535" s="17">
        <v>3.1501495901624099</v>
      </c>
      <c r="BJ535" s="17">
        <v>2.5746167590892499</v>
      </c>
      <c r="BK535" s="17">
        <v>76.305770415732894</v>
      </c>
      <c r="BL535" s="17">
        <v>21.054461461140999</v>
      </c>
      <c r="BM535" s="17">
        <v>35.136093411681301</v>
      </c>
      <c r="BN535" s="17">
        <v>10.62</v>
      </c>
      <c r="BO535" s="17">
        <v>0</v>
      </c>
      <c r="BP535" s="17">
        <v>13.31</v>
      </c>
      <c r="BQ535" s="17">
        <v>0</v>
      </c>
      <c r="BR535" s="17">
        <v>373145028080.60785</v>
      </c>
      <c r="BS535" s="17">
        <v>41227948463.825569</v>
      </c>
      <c r="BT535" s="17">
        <v>414372976544.43341</v>
      </c>
      <c r="BU535" s="17">
        <v>63.338323707806303</v>
      </c>
      <c r="BV535" s="17">
        <v>15475553353.154938</v>
      </c>
      <c r="BW535" s="17" t="s">
        <v>278</v>
      </c>
      <c r="BX535" s="17">
        <v>0.94421959905966002</v>
      </c>
      <c r="BY535" s="17">
        <v>6.2995254965745202</v>
      </c>
      <c r="BZ535" s="17">
        <v>0.40411402246116801</v>
      </c>
      <c r="CA535" s="17">
        <v>10.073555556734901</v>
      </c>
      <c r="CB535" s="17">
        <v>2.4284410162326102</v>
      </c>
      <c r="CC535" s="17">
        <v>0.78190233552522603</v>
      </c>
    </row>
    <row r="536" spans="1:81" x14ac:dyDescent="0.3">
      <c r="A536" t="s">
        <v>93</v>
      </c>
      <c r="B536" t="s">
        <v>85</v>
      </c>
      <c r="C536" t="s">
        <v>4</v>
      </c>
      <c r="D536">
        <v>4226356</v>
      </c>
      <c r="E536" t="s">
        <v>19</v>
      </c>
      <c r="F536" t="s">
        <v>71</v>
      </c>
      <c r="G536">
        <v>435.04</v>
      </c>
      <c r="H536">
        <v>2243.7600000000002</v>
      </c>
      <c r="I536">
        <v>1808.72</v>
      </c>
      <c r="J536">
        <v>10444.93</v>
      </c>
      <c r="K536">
        <v>7540.43</v>
      </c>
      <c r="L536">
        <v>7.39</v>
      </c>
      <c r="M536">
        <v>9146.4625697024439</v>
      </c>
      <c r="N536">
        <v>1385.19</v>
      </c>
      <c r="O536">
        <v>1.99</v>
      </c>
      <c r="P536">
        <v>-1.88</v>
      </c>
      <c r="Q536">
        <v>6.16</v>
      </c>
      <c r="R536">
        <v>6.21</v>
      </c>
      <c r="S536" t="s">
        <v>127</v>
      </c>
      <c r="T536" t="s">
        <v>187</v>
      </c>
      <c r="U536" s="17">
        <v>3319046798505.54</v>
      </c>
      <c r="V536" t="s">
        <v>294</v>
      </c>
      <c r="W536" t="s">
        <v>276</v>
      </c>
      <c r="X536" s="17">
        <v>103388128637.46159</v>
      </c>
      <c r="Y536" s="17">
        <v>119497956915.32915</v>
      </c>
      <c r="Z536" s="17">
        <v>116527038342.44038</v>
      </c>
      <c r="AA536" s="17">
        <v>44841475489.163857</v>
      </c>
      <c r="AB536" s="17">
        <v>0.12659472749812806</v>
      </c>
      <c r="AC536" s="17">
        <v>5.0640604932664699</v>
      </c>
      <c r="AD536" s="17">
        <v>1.40392238085593</v>
      </c>
      <c r="AE536" s="17">
        <v>19.867109055228099</v>
      </c>
      <c r="AF536" s="17">
        <v>3319046798505.54</v>
      </c>
      <c r="AG536" s="17">
        <v>186549536202.0098</v>
      </c>
      <c r="AH536" s="17">
        <v>247568925534.65601</v>
      </c>
      <c r="AI536" s="17">
        <v>42004</v>
      </c>
      <c r="AJ536" s="17">
        <v>3319046798505.54</v>
      </c>
      <c r="AK536" s="17">
        <v>1734209933006.957</v>
      </c>
      <c r="AL536" s="17">
        <v>2505250096624.5815</v>
      </c>
      <c r="AM536" s="17">
        <v>246531016490.59518</v>
      </c>
      <c r="AN536" s="17">
        <v>247568925534.65601</v>
      </c>
      <c r="AO536" s="17">
        <v>242431557588.25046</v>
      </c>
      <c r="AP536" s="17">
        <v>52.2502404542116</v>
      </c>
      <c r="AQ536" s="17">
        <v>69.223026289611695</v>
      </c>
      <c r="AR536" s="17">
        <v>7.4590369031894497</v>
      </c>
      <c r="AS536" s="17">
        <v>7.3155758377906697</v>
      </c>
      <c r="AT536" s="17">
        <v>44841475489.163857</v>
      </c>
      <c r="AU536" s="17">
        <v>44764382546.136147</v>
      </c>
      <c r="AV536" s="17">
        <v>1.40392238085593</v>
      </c>
      <c r="AW536" s="17">
        <v>19.867109055228099</v>
      </c>
      <c r="AX536" s="17">
        <v>19.9891814138829</v>
      </c>
      <c r="AY536" s="17">
        <v>20.589087721982999</v>
      </c>
      <c r="AZ536" s="17">
        <v>2.2592573118643702</v>
      </c>
      <c r="BA536" s="17">
        <v>2.5077875145493498</v>
      </c>
      <c r="BB536" s="17">
        <v>0.673271550843214</v>
      </c>
      <c r="BC536" s="17">
        <v>1.11117220094862</v>
      </c>
      <c r="BD536" s="17">
        <v>2.1257620463203</v>
      </c>
      <c r="BE536" s="17">
        <v>4.0356485202504899</v>
      </c>
      <c r="BF536" s="17">
        <v>1.08345995110173</v>
      </c>
      <c r="BG536" s="17">
        <v>1.7881500814903</v>
      </c>
      <c r="BH536" s="17">
        <v>3.4208753360744</v>
      </c>
      <c r="BI536" s="17">
        <v>2.9569886098387101</v>
      </c>
      <c r="BJ536" s="17">
        <v>2.6588258415791901</v>
      </c>
      <c r="BK536" s="17">
        <v>77.474156809494303</v>
      </c>
      <c r="BL536" s="17">
        <v>20.799667197789699</v>
      </c>
      <c r="BM536" s="17">
        <v>34.327920064676697</v>
      </c>
      <c r="BN536" s="17">
        <v>11.49</v>
      </c>
      <c r="BO536" s="17">
        <v>0</v>
      </c>
      <c r="BP536" s="17">
        <v>14.29</v>
      </c>
      <c r="BQ536" s="17">
        <v>0</v>
      </c>
      <c r="BR536" s="17">
        <v>424985667353.77478</v>
      </c>
      <c r="BS536" s="17">
        <v>53057845916.00103</v>
      </c>
      <c r="BT536" s="17">
        <v>478043513269.77582</v>
      </c>
      <c r="BU536" s="17">
        <v>60.533563565137698</v>
      </c>
      <c r="BV536" s="17">
        <v>20049117495.490852</v>
      </c>
      <c r="BW536" s="17" t="s">
        <v>278</v>
      </c>
      <c r="BX536" s="17">
        <v>1.1290881799213199</v>
      </c>
      <c r="BY536" s="17">
        <v>7.0617203559419703</v>
      </c>
      <c r="BZ536" s="17">
        <v>0.53149390302687505</v>
      </c>
      <c r="CA536" s="17">
        <v>13.491625253083001</v>
      </c>
      <c r="CB536" s="17">
        <v>2.3360535793819399</v>
      </c>
      <c r="CC536" s="17">
        <v>0.997896831653313</v>
      </c>
    </row>
    <row r="537" spans="1:81" x14ac:dyDescent="0.3">
      <c r="A537" t="s">
        <v>93</v>
      </c>
      <c r="B537" t="s">
        <v>85</v>
      </c>
      <c r="C537" t="s">
        <v>4</v>
      </c>
      <c r="D537">
        <v>4226356</v>
      </c>
      <c r="E537" t="s">
        <v>19</v>
      </c>
      <c r="F537" t="s">
        <v>72</v>
      </c>
      <c r="G537">
        <v>576.19000000000005</v>
      </c>
      <c r="H537">
        <v>2142.75</v>
      </c>
      <c r="I537">
        <v>1566.56</v>
      </c>
      <c r="J537">
        <v>10961.29</v>
      </c>
      <c r="K537">
        <v>7864.8</v>
      </c>
      <c r="L537">
        <v>7.02</v>
      </c>
      <c r="M537">
        <v>9599.1258095389967</v>
      </c>
      <c r="N537">
        <v>1393.72</v>
      </c>
      <c r="O537">
        <v>1.44</v>
      </c>
      <c r="P537">
        <v>-5.21</v>
      </c>
      <c r="Q537">
        <v>6.28</v>
      </c>
      <c r="R537">
        <v>6.49</v>
      </c>
      <c r="S537" t="s">
        <v>127</v>
      </c>
      <c r="T537" t="s">
        <v>187</v>
      </c>
      <c r="U537" s="17">
        <v>3420572924688.1255</v>
      </c>
      <c r="V537" t="s">
        <v>294</v>
      </c>
      <c r="W537" t="s">
        <v>276</v>
      </c>
      <c r="X537" s="17">
        <v>106730628044.17798</v>
      </c>
      <c r="Y537" s="17">
        <v>118417302030.08237</v>
      </c>
      <c r="Z537" s="17">
        <v>115734616196.28482</v>
      </c>
      <c r="AA537" s="17">
        <v>44202640745.313148</v>
      </c>
      <c r="AB537" s="17">
        <v>0.12287353685504016</v>
      </c>
      <c r="AC537" s="17">
        <v>-0.99049524762381302</v>
      </c>
      <c r="AD537" s="17">
        <v>1.2743672490370199</v>
      </c>
      <c r="AE537" s="17">
        <v>16.845654015214699</v>
      </c>
      <c r="AF537" s="17">
        <v>3420572924688.1255</v>
      </c>
      <c r="AG537" s="17">
        <v>161166486985.98489</v>
      </c>
      <c r="AH537" s="17">
        <v>277301555521.33063</v>
      </c>
      <c r="AI537" s="17">
        <v>42369</v>
      </c>
      <c r="AJ537" s="17">
        <v>3420572924688.1255</v>
      </c>
      <c r="AK537" s="17">
        <v>1794673032496.5349</v>
      </c>
      <c r="AL537" s="17">
        <v>2507614199907.5928</v>
      </c>
      <c r="AM537" s="17">
        <v>275600492838.44135</v>
      </c>
      <c r="AN537" s="17">
        <v>277301555521.33063</v>
      </c>
      <c r="AO537" s="17">
        <v>272506853534.57571</v>
      </c>
      <c r="AP537" s="17">
        <v>52.467030290259501</v>
      </c>
      <c r="AQ537" s="17">
        <v>71.568945197497698</v>
      </c>
      <c r="AR537" s="17">
        <v>8.1068745390544201</v>
      </c>
      <c r="AS537" s="17">
        <v>7.9778848557405304</v>
      </c>
      <c r="AT537" s="17">
        <v>44202640745.313148</v>
      </c>
      <c r="AU537" s="17">
        <v>44108893966.546806</v>
      </c>
      <c r="AV537" s="17">
        <v>1.2743672490370199</v>
      </c>
      <c r="AW537" s="17">
        <v>16.845654015214699</v>
      </c>
      <c r="AX537" s="17">
        <v>17.190664993475298</v>
      </c>
      <c r="AY537" s="17">
        <v>17.6477153690224</v>
      </c>
      <c r="AZ537" s="17">
        <v>2.16186543173905</v>
      </c>
      <c r="BA537" s="17">
        <v>2.3304373889769701</v>
      </c>
      <c r="BB537" s="17">
        <v>0.65797491792693097</v>
      </c>
      <c r="BC537" s="17">
        <v>1.0133403839877999</v>
      </c>
      <c r="BD537" s="17">
        <v>2.0637159763400499</v>
      </c>
      <c r="BE537" s="17">
        <v>3.95340670899113</v>
      </c>
      <c r="BF537" s="17">
        <v>1.1162035363765499</v>
      </c>
      <c r="BG537" s="17">
        <v>1.71905355256407</v>
      </c>
      <c r="BH537" s="17">
        <v>3.5009344704585699</v>
      </c>
      <c r="BI537" s="17">
        <v>2.8275428132570002</v>
      </c>
      <c r="BJ537" s="17">
        <v>2.4713134563367301</v>
      </c>
      <c r="BK537" s="17">
        <v>75.735934480208101</v>
      </c>
      <c r="BL537" s="17">
        <v>21.383258571735301</v>
      </c>
      <c r="BM537" s="17">
        <v>32.9321359547613</v>
      </c>
      <c r="BN537" s="17">
        <v>11.83</v>
      </c>
      <c r="BO537" s="17">
        <v>0</v>
      </c>
      <c r="BP537" s="17">
        <v>14.75</v>
      </c>
      <c r="BQ537" s="17">
        <v>0</v>
      </c>
      <c r="BR537" s="17">
        <v>463833204989.9892</v>
      </c>
      <c r="BS537" s="17">
        <v>60148621592.484215</v>
      </c>
      <c r="BT537" s="17">
        <v>523981826582.47345</v>
      </c>
      <c r="BU537" s="17">
        <v>59.508410258904</v>
      </c>
      <c r="BV537" s="17">
        <v>27647928538.425999</v>
      </c>
      <c r="BW537" s="17" t="s">
        <v>278</v>
      </c>
      <c r="BX537" s="17">
        <v>1.5043240580733199</v>
      </c>
      <c r="BY537" s="17">
        <v>8.7568004737466207</v>
      </c>
      <c r="BZ537" s="17">
        <v>0.74280989829032196</v>
      </c>
      <c r="CA537" s="17">
        <v>19.1452413722565</v>
      </c>
      <c r="CB537" s="17">
        <v>2.3518230160457998</v>
      </c>
      <c r="CC537" s="17">
        <v>1.3582677716435301</v>
      </c>
    </row>
    <row r="538" spans="1:81" x14ac:dyDescent="0.3">
      <c r="A538" t="s">
        <v>93</v>
      </c>
      <c r="B538" t="s">
        <v>85</v>
      </c>
      <c r="C538" t="s">
        <v>4</v>
      </c>
      <c r="D538">
        <v>4226356</v>
      </c>
      <c r="E538" t="s">
        <v>19</v>
      </c>
      <c r="F538" t="s">
        <v>73</v>
      </c>
      <c r="G538">
        <v>488.88</v>
      </c>
      <c r="H538">
        <v>1989.52</v>
      </c>
      <c r="I538">
        <v>1500.64</v>
      </c>
      <c r="J538">
        <v>11234.35</v>
      </c>
      <c r="K538">
        <v>8013.72</v>
      </c>
      <c r="L538">
        <v>6.85</v>
      </c>
      <c r="M538">
        <v>9703.0529027912726</v>
      </c>
      <c r="N538">
        <v>1401.89</v>
      </c>
      <c r="O538">
        <v>2.0099999999999998</v>
      </c>
      <c r="P538">
        <v>-1.39</v>
      </c>
      <c r="Q538">
        <v>6.64</v>
      </c>
      <c r="R538">
        <v>6.94</v>
      </c>
      <c r="S538" t="s">
        <v>127</v>
      </c>
      <c r="T538" t="s">
        <v>187</v>
      </c>
      <c r="U538" s="17">
        <v>3473237642995.8994</v>
      </c>
      <c r="V538" t="s">
        <v>294</v>
      </c>
      <c r="W538" t="s">
        <v>276</v>
      </c>
      <c r="X538" s="17">
        <v>97010819246.93161</v>
      </c>
      <c r="Y538" s="17">
        <v>105344488062.53329</v>
      </c>
      <c r="Z538" s="17">
        <v>102827086777.40411</v>
      </c>
      <c r="AA538" s="17">
        <v>42025348590.661118</v>
      </c>
      <c r="AB538" s="17">
        <v>0.11563874555770115</v>
      </c>
      <c r="AC538" s="17">
        <v>-0.47493936944220599</v>
      </c>
      <c r="AD538" s="17">
        <v>1.1999853132866001</v>
      </c>
      <c r="AE538" s="17">
        <v>14.715557188824899</v>
      </c>
      <c r="AF538" s="17">
        <v>3473237642995.8994</v>
      </c>
      <c r="AG538" s="17">
        <v>209059788473.99094</v>
      </c>
      <c r="AH538" s="17">
        <v>285079933808.18768</v>
      </c>
      <c r="AI538" s="17">
        <v>42735</v>
      </c>
      <c r="AJ538" s="17">
        <v>3473237642995.8994</v>
      </c>
      <c r="AK538" s="17">
        <v>1837158644506.7993</v>
      </c>
      <c r="AL538" s="17">
        <v>2564976185337.0747</v>
      </c>
      <c r="AM538" s="17">
        <v>283437801280.66772</v>
      </c>
      <c r="AN538" s="17">
        <v>285079933808.18768</v>
      </c>
      <c r="AO538" s="17">
        <v>280601482121.01593</v>
      </c>
      <c r="AP538" s="17">
        <v>52.894700373053901</v>
      </c>
      <c r="AQ538" s="17">
        <v>71.624783692304305</v>
      </c>
      <c r="AR538" s="17">
        <v>8.2079017651751407</v>
      </c>
      <c r="AS538" s="17">
        <v>8.0893906623465508</v>
      </c>
      <c r="AT538" s="17">
        <v>42025348590.661118</v>
      </c>
      <c r="AU538" s="17">
        <v>41896309000.891647</v>
      </c>
      <c r="AV538" s="17">
        <v>1.1999853132866001</v>
      </c>
      <c r="AW538" s="17">
        <v>14.715557188824899</v>
      </c>
      <c r="AX538" s="17">
        <v>15.181212875495399</v>
      </c>
      <c r="AY538" s="17">
        <v>15.536117718754101</v>
      </c>
      <c r="AZ538" s="17">
        <v>2.0093081303887002</v>
      </c>
      <c r="BA538" s="17">
        <v>2.0286495816393399</v>
      </c>
      <c r="BB538" s="17">
        <v>0.62329534593702096</v>
      </c>
      <c r="BC538" s="17">
        <v>0.83026364112345097</v>
      </c>
      <c r="BD538" s="17">
        <v>1.93976830935722</v>
      </c>
      <c r="BE538" s="17">
        <v>3.3968599890055602</v>
      </c>
      <c r="BF538" s="17">
        <v>1.0436731119604801</v>
      </c>
      <c r="BG538" s="17">
        <v>1.3902299186532101</v>
      </c>
      <c r="BH538" s="17">
        <v>3.2480332816630901</v>
      </c>
      <c r="BI538" s="17">
        <v>2.6152768063010998</v>
      </c>
      <c r="BJ538" s="17">
        <v>2.1603159888958299</v>
      </c>
      <c r="BK538" s="17">
        <v>73.235602256765205</v>
      </c>
      <c r="BL538" s="17">
        <v>22.501377495983899</v>
      </c>
      <c r="BM538" s="17">
        <v>29.973070923582</v>
      </c>
      <c r="BN538" s="17">
        <v>11.71</v>
      </c>
      <c r="BO538" s="17">
        <v>0</v>
      </c>
      <c r="BP538" s="17">
        <v>14.29</v>
      </c>
      <c r="BQ538" s="17">
        <v>0</v>
      </c>
      <c r="BR538" s="17">
        <v>447333333333.33337</v>
      </c>
      <c r="BS538" s="17">
        <v>63811928915.749344</v>
      </c>
      <c r="BT538" s="17">
        <v>511145262249.0827</v>
      </c>
      <c r="BU538" s="17">
        <v>60.340792546297202</v>
      </c>
      <c r="BV538" s="17">
        <v>30477156629.973381</v>
      </c>
      <c r="BW538" s="17" t="s">
        <v>278</v>
      </c>
      <c r="BX538" s="17">
        <v>1.6221451949421799</v>
      </c>
      <c r="BY538" s="17">
        <v>9.4572932443631608</v>
      </c>
      <c r="BZ538" s="17">
        <v>0.68319596722597797</v>
      </c>
      <c r="CA538" s="17">
        <v>19.239183195802902</v>
      </c>
      <c r="CB538" s="17">
        <v>2.2173195578779099</v>
      </c>
      <c r="CC538" s="17">
        <v>1.4542160634914101</v>
      </c>
    </row>
    <row r="539" spans="1:81" x14ac:dyDescent="0.3">
      <c r="A539" t="s">
        <v>93</v>
      </c>
      <c r="B539" t="s">
        <v>85</v>
      </c>
      <c r="C539" t="s">
        <v>4</v>
      </c>
      <c r="D539">
        <v>4226356</v>
      </c>
      <c r="E539" t="s">
        <v>19</v>
      </c>
      <c r="F539" t="s">
        <v>74</v>
      </c>
      <c r="G539">
        <v>475.94</v>
      </c>
      <c r="H539">
        <v>2216.21</v>
      </c>
      <c r="I539">
        <v>1740.27</v>
      </c>
      <c r="J539">
        <v>12310.28</v>
      </c>
      <c r="K539">
        <v>8728.99</v>
      </c>
      <c r="L539">
        <v>6.92</v>
      </c>
      <c r="M539">
        <v>10198.063938427838</v>
      </c>
      <c r="N539">
        <v>1410.28</v>
      </c>
      <c r="O539">
        <v>1.55</v>
      </c>
      <c r="P539">
        <v>6.33</v>
      </c>
      <c r="Q539">
        <v>6.76</v>
      </c>
      <c r="R539">
        <v>6.51</v>
      </c>
      <c r="S539" t="s">
        <v>127</v>
      </c>
      <c r="T539" t="s">
        <v>187</v>
      </c>
      <c r="U539" s="17">
        <v>4009258610355.4795</v>
      </c>
      <c r="V539" t="s">
        <v>294</v>
      </c>
      <c r="W539" t="s">
        <v>276</v>
      </c>
      <c r="X539" s="17">
        <v>100441959340.36659</v>
      </c>
      <c r="Y539" s="17">
        <v>106590403780.71593</v>
      </c>
      <c r="Z539" s="17">
        <v>104224125945.66862</v>
      </c>
      <c r="AA539" s="17">
        <v>42546377053.992775</v>
      </c>
      <c r="AB539" s="17">
        <v>0.11692997370909927</v>
      </c>
      <c r="AC539" s="17">
        <v>2.85347204323751</v>
      </c>
      <c r="AD539" s="17">
        <v>1.1529981739011199</v>
      </c>
      <c r="AE539" s="17">
        <v>13.957562868447599</v>
      </c>
      <c r="AF539" s="17">
        <v>4009258610355.4795</v>
      </c>
      <c r="AG539" s="17">
        <v>284998232591.02155</v>
      </c>
      <c r="AH539" s="17">
        <v>329054051977.19269</v>
      </c>
      <c r="AI539" s="17">
        <v>43100</v>
      </c>
      <c r="AJ539" s="17">
        <v>4009258610355.4795</v>
      </c>
      <c r="AK539" s="17">
        <v>2135178508306.822</v>
      </c>
      <c r="AL539" s="17">
        <v>3006583367913.0742</v>
      </c>
      <c r="AM539" s="17">
        <v>326969277821.32263</v>
      </c>
      <c r="AN539" s="17">
        <v>329054051977.19269</v>
      </c>
      <c r="AO539" s="17">
        <v>324521032166.84338</v>
      </c>
      <c r="AP539" s="17">
        <v>53.256193122386499</v>
      </c>
      <c r="AQ539" s="17">
        <v>71.016773760339404</v>
      </c>
      <c r="AR539" s="17">
        <v>8.2073541259543994</v>
      </c>
      <c r="AS539" s="17">
        <v>8.1034524046544991</v>
      </c>
      <c r="AT539" s="17">
        <v>42546377053.992775</v>
      </c>
      <c r="AU539" s="17">
        <v>42338863353.815361</v>
      </c>
      <c r="AV539" s="17">
        <v>1.1529981739011199</v>
      </c>
      <c r="AW539" s="17">
        <v>13.957562868447599</v>
      </c>
      <c r="AX539" s="17">
        <v>14.359889072544201</v>
      </c>
      <c r="AY539" s="17">
        <v>14.6685177200554</v>
      </c>
      <c r="AZ539" s="17">
        <v>1.88694033737943</v>
      </c>
      <c r="BA539" s="17">
        <v>2.0941133641349299</v>
      </c>
      <c r="BB539" s="17">
        <v>0.56005152193223895</v>
      </c>
      <c r="BC539" s="17">
        <v>0.74684499963940099</v>
      </c>
      <c r="BD539" s="17">
        <v>1.9751116914209801</v>
      </c>
      <c r="BE539" s="17">
        <v>3.4271233617499202</v>
      </c>
      <c r="BF539" s="17">
        <v>0.91655288938498203</v>
      </c>
      <c r="BG539" s="17">
        <v>1.2222499458273799</v>
      </c>
      <c r="BH539" s="17">
        <v>3.2323710529064198</v>
      </c>
      <c r="BI539" s="17">
        <v>2.3936455658960001</v>
      </c>
      <c r="BJ539" s="17">
        <v>2.2249382490758198</v>
      </c>
      <c r="BK539" s="17">
        <v>76.934117688666703</v>
      </c>
      <c r="BL539" s="17">
        <v>20.575328173721299</v>
      </c>
      <c r="BM539" s="17">
        <v>27.437798775132499</v>
      </c>
      <c r="BN539" s="17">
        <v>11.65</v>
      </c>
      <c r="BO539" s="17">
        <v>0</v>
      </c>
      <c r="BP539" s="17">
        <v>14.56</v>
      </c>
      <c r="BQ539" s="17">
        <v>0</v>
      </c>
      <c r="BR539" s="17">
        <v>468573009359.58319</v>
      </c>
      <c r="BS539" s="17">
        <v>89522184824.872818</v>
      </c>
      <c r="BT539" s="17">
        <v>558095194184.45593</v>
      </c>
      <c r="BU539" s="17">
        <v>60.960535082492903</v>
      </c>
      <c r="BV539" s="17">
        <v>33963145680.60614</v>
      </c>
      <c r="BW539" s="17" t="s">
        <v>278</v>
      </c>
      <c r="BX539" s="17">
        <v>1.55259639126092</v>
      </c>
      <c r="BY539" s="17">
        <v>9.0124031266988407</v>
      </c>
      <c r="BZ539" s="17">
        <v>0.89958593790946195</v>
      </c>
      <c r="CA539" s="17">
        <v>25.264718425702199</v>
      </c>
      <c r="CB539" s="17">
        <v>2.3921259276037699</v>
      </c>
      <c r="CC539" s="17">
        <v>1.38961683542415</v>
      </c>
    </row>
    <row r="540" spans="1:81" x14ac:dyDescent="0.3">
      <c r="A540" t="s">
        <v>93</v>
      </c>
      <c r="B540" t="s">
        <v>85</v>
      </c>
      <c r="C540" t="s">
        <v>4</v>
      </c>
      <c r="D540">
        <v>4226356</v>
      </c>
      <c r="E540" t="s">
        <v>19</v>
      </c>
      <c r="F540" t="s">
        <v>75</v>
      </c>
      <c r="G540">
        <v>380.07</v>
      </c>
      <c r="H540">
        <v>2417.44</v>
      </c>
      <c r="I540">
        <v>2037.37</v>
      </c>
      <c r="J540">
        <v>13896.58</v>
      </c>
      <c r="K540">
        <v>9806.56</v>
      </c>
      <c r="L540">
        <v>6.74</v>
      </c>
      <c r="M540">
        <v>11133.745567530812</v>
      </c>
      <c r="N540">
        <v>1417.07</v>
      </c>
      <c r="O540">
        <v>2.11</v>
      </c>
      <c r="P540">
        <v>3.53</v>
      </c>
      <c r="Q540">
        <v>6.62</v>
      </c>
      <c r="R540">
        <v>6.88</v>
      </c>
      <c r="S540" t="s">
        <v>127</v>
      </c>
      <c r="T540" t="s">
        <v>187</v>
      </c>
      <c r="U540" s="17">
        <v>4027442313564.1279</v>
      </c>
      <c r="V540" t="s">
        <v>294</v>
      </c>
      <c r="W540" t="s">
        <v>276</v>
      </c>
      <c r="X540" s="17">
        <v>110246211810.58408</v>
      </c>
      <c r="Y540" s="17">
        <v>0</v>
      </c>
      <c r="Z540" s="17">
        <v>0</v>
      </c>
      <c r="AA540" s="17">
        <v>45224700471.969765</v>
      </c>
      <c r="AB540" s="17">
        <v>0.12459679532018331</v>
      </c>
      <c r="AC540" s="17">
        <v>4.1043203572011597</v>
      </c>
      <c r="AD540" s="17">
        <v>1.11915158132522</v>
      </c>
      <c r="AE540" s="17">
        <v>13.424340236558301</v>
      </c>
      <c r="AF540" s="17">
        <v>4027442313564.1279</v>
      </c>
      <c r="AG540" s="17">
        <v>216569928900.64993</v>
      </c>
      <c r="AH540" s="17">
        <v>340939994474.89716</v>
      </c>
      <c r="AI540" s="17">
        <v>43465</v>
      </c>
      <c r="AJ540" s="17">
        <v>4027442313564.1279</v>
      </c>
      <c r="AK540" s="17">
        <v>2187669133576.6321</v>
      </c>
      <c r="AL540" s="17">
        <v>3112804280500.749</v>
      </c>
      <c r="AM540" s="17">
        <v>338776189714.58484</v>
      </c>
      <c r="AN540" s="17">
        <v>340939994474.89716</v>
      </c>
      <c r="AO540" s="17">
        <v>336675487444.93073</v>
      </c>
      <c r="AP540" s="17">
        <v>54.319068114488502</v>
      </c>
      <c r="AQ540" s="17">
        <v>70.279687909729603</v>
      </c>
      <c r="AR540" s="17">
        <v>8.4654221694656293</v>
      </c>
      <c r="AS540" s="17">
        <v>8.3683969149493294</v>
      </c>
      <c r="AT540" s="17">
        <v>45224700471.969765</v>
      </c>
      <c r="AU540" s="17">
        <v>45066191547.668152</v>
      </c>
      <c r="AV540" s="17">
        <v>1.11915158132522</v>
      </c>
      <c r="AW540" s="17">
        <v>13.424340236558301</v>
      </c>
      <c r="AX540" s="17">
        <v>13.7936161298313</v>
      </c>
      <c r="AY540" s="17">
        <v>14.071989812933399</v>
      </c>
      <c r="AZ540" s="17">
        <v>1.80531134645098</v>
      </c>
      <c r="BA540" s="17">
        <v>2.2241827825323601</v>
      </c>
      <c r="BB540" s="17">
        <v>0.46603623359222301</v>
      </c>
      <c r="BC540" s="17">
        <v>0.72757234812218097</v>
      </c>
      <c r="BD540" s="17">
        <v>2.0006319516365898</v>
      </c>
      <c r="BE540" s="17">
        <v>3.5878450076725898</v>
      </c>
      <c r="BF540" s="17">
        <v>0.75176635086827304</v>
      </c>
      <c r="BG540" s="17">
        <v>1.17365211053323</v>
      </c>
      <c r="BH540" s="17">
        <v>3.22723357821208</v>
      </c>
      <c r="BI540" s="17">
        <v>2.2506516554327902</v>
      </c>
      <c r="BJ540" s="17">
        <v>2.3872896850814902</v>
      </c>
      <c r="BK540" s="17">
        <v>81.525521484187294</v>
      </c>
      <c r="BL540" s="17">
        <v>17.0821603658285</v>
      </c>
      <c r="BM540" s="17">
        <v>26.6685434146743</v>
      </c>
      <c r="BN540" s="17">
        <v>11.54</v>
      </c>
      <c r="BO540" s="17">
        <v>0</v>
      </c>
      <c r="BP540" s="17">
        <v>14.11</v>
      </c>
      <c r="BQ540" s="17">
        <v>0</v>
      </c>
      <c r="BR540" s="17">
        <v>399263998138.91272</v>
      </c>
      <c r="BS540" s="17">
        <v>91835206537.069077</v>
      </c>
      <c r="BT540" s="17">
        <v>491099204675.98181</v>
      </c>
      <c r="BU540" s="17">
        <v>62.062373598984003</v>
      </c>
      <c r="BV540" s="17">
        <v>34180612704.828651</v>
      </c>
      <c r="BW540" s="17" t="s">
        <v>278</v>
      </c>
      <c r="BX540" s="17">
        <v>1.52066305162799</v>
      </c>
      <c r="BY540" s="17">
        <v>8.6151433084255302</v>
      </c>
      <c r="BZ540" s="17">
        <v>0.98867754129542695</v>
      </c>
      <c r="CA540" s="17">
        <v>0</v>
      </c>
      <c r="CB540" s="17">
        <v>2.6726744384241199</v>
      </c>
      <c r="CC540" s="17">
        <v>1.36748362165488</v>
      </c>
    </row>
    <row r="541" spans="1:81" x14ac:dyDescent="0.3">
      <c r="A541" t="s">
        <v>93</v>
      </c>
      <c r="B541" t="s">
        <v>85</v>
      </c>
      <c r="C541" t="s">
        <v>4</v>
      </c>
      <c r="D541">
        <v>4226356</v>
      </c>
      <c r="E541" t="s">
        <v>19</v>
      </c>
      <c r="F541" t="s">
        <v>76</v>
      </c>
      <c r="G541">
        <v>392.99</v>
      </c>
      <c r="H541">
        <v>2386.64</v>
      </c>
      <c r="I541">
        <v>1993.65</v>
      </c>
      <c r="J541">
        <v>14278.33</v>
      </c>
      <c r="K541">
        <v>10041.98</v>
      </c>
      <c r="L541">
        <v>5.99</v>
      </c>
      <c r="M541">
        <v>11285.993727960038</v>
      </c>
      <c r="N541">
        <v>1421.86</v>
      </c>
      <c r="O541">
        <v>2.9</v>
      </c>
      <c r="P541">
        <v>-0.31</v>
      </c>
      <c r="Q541">
        <v>6.91</v>
      </c>
      <c r="R541">
        <v>6.96</v>
      </c>
      <c r="S541" t="s">
        <v>127</v>
      </c>
      <c r="T541" t="s">
        <v>187</v>
      </c>
      <c r="U541" s="17">
        <v>4324266613049.1602</v>
      </c>
      <c r="V541" t="s">
        <v>294</v>
      </c>
      <c r="W541" t="s">
        <v>276</v>
      </c>
      <c r="X541" s="17">
        <v>112727332560.45453</v>
      </c>
      <c r="Y541" s="17">
        <v>122381066159.68239</v>
      </c>
      <c r="Z541" s="17">
        <v>119170056930.83511</v>
      </c>
      <c r="AA541" s="17">
        <v>45373604931.494026</v>
      </c>
      <c r="AB541" s="17">
        <v>0.12495945907716451</v>
      </c>
      <c r="AC541" s="17">
        <v>4.9557911577452796</v>
      </c>
      <c r="AD541" s="17">
        <v>1.05249005333571</v>
      </c>
      <c r="AE541" s="17">
        <v>12.4759043045933</v>
      </c>
      <c r="AF541" s="17">
        <v>4324266613049.1602</v>
      </c>
      <c r="AG541" s="17">
        <v>204771718680.43484</v>
      </c>
      <c r="AH541" s="17">
        <v>386620948168.14825</v>
      </c>
      <c r="AI541" s="17">
        <v>43830</v>
      </c>
      <c r="AJ541" s="17">
        <v>4324266613049.1602</v>
      </c>
      <c r="AK541" s="17">
        <v>2344791968863.5479</v>
      </c>
      <c r="AL541" s="17">
        <v>3300012207557.1958</v>
      </c>
      <c r="AM541" s="17">
        <v>384349337201.45337</v>
      </c>
      <c r="AN541" s="17">
        <v>386620948168.14825</v>
      </c>
      <c r="AO541" s="17">
        <v>382334084935.87439</v>
      </c>
      <c r="AP541" s="17">
        <v>54.224037939468502</v>
      </c>
      <c r="AQ541" s="17">
        <v>71.054039239426302</v>
      </c>
      <c r="AR541" s="17">
        <v>8.9407287469615806</v>
      </c>
      <c r="AS541" s="17">
        <v>8.8503675266551998</v>
      </c>
      <c r="AT541" s="17">
        <v>45373604931.494026</v>
      </c>
      <c r="AU541" s="17">
        <v>45208971206.151344</v>
      </c>
      <c r="AV541" s="17">
        <v>1.05249005333571</v>
      </c>
      <c r="AW541" s="17">
        <v>12.4759043045933</v>
      </c>
      <c r="AX541" s="17">
        <v>13.050838525462501</v>
      </c>
      <c r="AY541" s="17">
        <v>13.2922827925664</v>
      </c>
      <c r="AZ541" s="17">
        <v>1.7235680852861901</v>
      </c>
      <c r="BA541" s="17">
        <v>2.1234362414268002</v>
      </c>
      <c r="BB541" s="17">
        <v>0.43855739461580601</v>
      </c>
      <c r="BC541" s="17">
        <v>0.69786021017893296</v>
      </c>
      <c r="BD541" s="17">
        <v>1.91697271830618</v>
      </c>
      <c r="BE541" s="17">
        <v>3.47736011876199</v>
      </c>
      <c r="BF541" s="17">
        <v>0.71818591209522897</v>
      </c>
      <c r="BG541" s="17">
        <v>1.1428227586981901</v>
      </c>
      <c r="BH541" s="17">
        <v>3.1392534182771601</v>
      </c>
      <c r="BI541" s="17">
        <v>2.1549427547339599</v>
      </c>
      <c r="BJ541" s="17">
        <v>2.2124776278298199</v>
      </c>
      <c r="BK541" s="17">
        <v>81.207339034735</v>
      </c>
      <c r="BL541" s="17">
        <v>16.771908822101398</v>
      </c>
      <c r="BM541" s="17">
        <v>26.688520041822802</v>
      </c>
      <c r="BN541" s="17">
        <v>13.199167680352099</v>
      </c>
      <c r="BO541" s="17">
        <v>14.2747986961944</v>
      </c>
      <c r="BP541" s="17">
        <v>16.766923318969699</v>
      </c>
      <c r="BQ541" s="17">
        <v>8.1924406773569505</v>
      </c>
      <c r="BR541" s="17">
        <v>429984489221.44501</v>
      </c>
      <c r="BS541" s="17">
        <v>110304183601.66022</v>
      </c>
      <c r="BT541" s="17">
        <v>540288672823.10522</v>
      </c>
      <c r="BU541" s="17">
        <v>61.830736384434402</v>
      </c>
      <c r="BV541" s="17">
        <v>34495253414.525551</v>
      </c>
      <c r="BW541" s="17" t="s">
        <v>278</v>
      </c>
      <c r="BX541" s="17">
        <v>1.4292351654676201</v>
      </c>
      <c r="BY541" s="17">
        <v>7.6471146339692897</v>
      </c>
      <c r="BZ541" s="17">
        <v>0.99554740978801604</v>
      </c>
      <c r="CA541" s="17">
        <v>0</v>
      </c>
      <c r="CB541" s="17">
        <v>2.84868769235768</v>
      </c>
      <c r="CC541" s="17">
        <v>1.29015668893283</v>
      </c>
    </row>
    <row r="542" spans="1:81" x14ac:dyDescent="0.3">
      <c r="A542" t="s">
        <v>93</v>
      </c>
      <c r="B542" t="s">
        <v>85</v>
      </c>
      <c r="C542" t="s">
        <v>4</v>
      </c>
      <c r="D542">
        <v>4226356</v>
      </c>
      <c r="E542" t="s">
        <v>19</v>
      </c>
      <c r="F542" t="s">
        <v>9</v>
      </c>
      <c r="G542">
        <v>511.1</v>
      </c>
      <c r="H542">
        <v>2510.0100000000002</v>
      </c>
      <c r="I542">
        <v>1998.91</v>
      </c>
      <c r="J542">
        <v>14684.02</v>
      </c>
      <c r="K542">
        <v>10305.08</v>
      </c>
      <c r="L542">
        <v>2.21</v>
      </c>
      <c r="M542">
        <v>11554.424790336994</v>
      </c>
      <c r="N542">
        <v>1424.93</v>
      </c>
      <c r="O542">
        <v>2.48</v>
      </c>
      <c r="P542">
        <v>-1.84</v>
      </c>
      <c r="Q542">
        <v>6.9</v>
      </c>
      <c r="R542">
        <v>6.54</v>
      </c>
      <c r="S542" t="s">
        <v>127</v>
      </c>
      <c r="T542" t="s">
        <v>187</v>
      </c>
      <c r="U542" s="17">
        <v>5107535765707.8086</v>
      </c>
      <c r="V542" t="s">
        <v>294</v>
      </c>
      <c r="W542" t="s">
        <v>276</v>
      </c>
      <c r="X542" s="17">
        <v>116225549938.22461</v>
      </c>
      <c r="Y542" s="17">
        <v>125014775482.38823</v>
      </c>
      <c r="Z542" s="17">
        <v>121519650793.6189</v>
      </c>
      <c r="AA542" s="17">
        <v>46074471420.045807</v>
      </c>
      <c r="AB542" s="17">
        <v>0.12501753108922198</v>
      </c>
      <c r="AC542" s="17">
        <v>-0.20536568528201299</v>
      </c>
      <c r="AD542" s="17">
        <v>0.98007757138823204</v>
      </c>
      <c r="AE542" s="17">
        <v>11.3968847582249</v>
      </c>
      <c r="AF542" s="17">
        <v>5107535765707.8086</v>
      </c>
      <c r="AG542" s="17">
        <v>234306283123.48743</v>
      </c>
      <c r="AH542" s="17">
        <v>445656802377.23242</v>
      </c>
      <c r="AI542" s="17">
        <v>44196</v>
      </c>
      <c r="AJ542" s="17">
        <v>5107535765707.8086</v>
      </c>
      <c r="AK542" s="17">
        <v>2777981190454.3086</v>
      </c>
      <c r="AL542" s="17">
        <v>3849941181876.6655</v>
      </c>
      <c r="AM542" s="17">
        <v>443204055999.75488</v>
      </c>
      <c r="AN542" s="17">
        <v>445656802377.23242</v>
      </c>
      <c r="AO542" s="17">
        <v>441082467910.42487</v>
      </c>
      <c r="AP542" s="17">
        <v>54.389852913136302</v>
      </c>
      <c r="AQ542" s="17">
        <v>72.156457961785605</v>
      </c>
      <c r="AR542" s="17">
        <v>8.7254759011065399</v>
      </c>
      <c r="AS542" s="17">
        <v>8.64365670510578</v>
      </c>
      <c r="AT542" s="17">
        <v>46074471420.045807</v>
      </c>
      <c r="AU542" s="17">
        <v>45816459601.24334</v>
      </c>
      <c r="AV542" s="17">
        <v>0.98007757138823204</v>
      </c>
      <c r="AW542" s="17">
        <v>11.3968847582249</v>
      </c>
      <c r="AX542" s="17">
        <v>12.0044369586202</v>
      </c>
      <c r="AY542" s="17">
        <v>12.224580469984399</v>
      </c>
      <c r="AZ542" s="17">
        <v>1.6192612394880701</v>
      </c>
      <c r="BA542" s="17">
        <v>1.9953094117094301</v>
      </c>
      <c r="BB542" s="17">
        <v>0.40480626573400302</v>
      </c>
      <c r="BC542" s="17">
        <v>0.63732730561794804</v>
      </c>
      <c r="BD542" s="17">
        <v>1.8349757117783101</v>
      </c>
      <c r="BE542" s="17">
        <v>3.29660353985079</v>
      </c>
      <c r="BF542" s="17">
        <v>0.66881144384980995</v>
      </c>
      <c r="BG542" s="17">
        <v>1.05297726729195</v>
      </c>
      <c r="BH542" s="17">
        <v>3.0317039510208699</v>
      </c>
      <c r="BI542" s="17">
        <v>1.9986918891212899</v>
      </c>
      <c r="BJ542" s="17">
        <v>2.1519043187876101</v>
      </c>
      <c r="BK542" s="17">
        <v>80.706507158285902</v>
      </c>
      <c r="BL542" s="17">
        <v>16.373650919228002</v>
      </c>
      <c r="BM542" s="17">
        <v>25.778688984862299</v>
      </c>
      <c r="BN542" s="17">
        <v>13.1831826444848</v>
      </c>
      <c r="BO542" s="17">
        <v>14.275353594009699</v>
      </c>
      <c r="BP542" s="17">
        <v>16.876180392115199</v>
      </c>
      <c r="BQ542" s="17">
        <v>7.9971794966941303</v>
      </c>
      <c r="BR542" s="17">
        <v>545957785742.73193</v>
      </c>
      <c r="BS542" s="17">
        <v>125767545875.07275</v>
      </c>
      <c r="BT542" s="17">
        <v>671725331617.80469</v>
      </c>
      <c r="BU542" s="17">
        <v>60.351189072755602</v>
      </c>
      <c r="BV542" s="17">
        <v>45029255889.47094</v>
      </c>
      <c r="BW542" s="17" t="s">
        <v>278</v>
      </c>
      <c r="BX542" s="17">
        <v>1.5748127667304399</v>
      </c>
      <c r="BY542" s="17">
        <v>8.6190033341034304</v>
      </c>
      <c r="BZ542" s="17">
        <v>0.95678246912588805</v>
      </c>
      <c r="CA542" s="17">
        <v>0</v>
      </c>
      <c r="CB542" s="17">
        <v>2.8453800079914302</v>
      </c>
      <c r="CC542" s="17">
        <v>1.46082274625513</v>
      </c>
    </row>
    <row r="543" spans="1:81" x14ac:dyDescent="0.3">
      <c r="A543" t="s">
        <v>93</v>
      </c>
      <c r="B543" t="s">
        <v>85</v>
      </c>
      <c r="C543" t="s">
        <v>4</v>
      </c>
      <c r="D543">
        <v>4226356</v>
      </c>
      <c r="E543" t="s">
        <v>19</v>
      </c>
      <c r="F543" t="s">
        <v>77</v>
      </c>
      <c r="G543">
        <v>562.71</v>
      </c>
      <c r="H543">
        <v>3215.84</v>
      </c>
      <c r="I543">
        <v>2653.13</v>
      </c>
      <c r="J543">
        <v>17818.349999999999</v>
      </c>
      <c r="K543">
        <v>12496.27</v>
      </c>
      <c r="L543">
        <v>8.4499999999999993</v>
      </c>
      <c r="M543">
        <v>13395.273351913929</v>
      </c>
      <c r="N543">
        <v>1425.89</v>
      </c>
      <c r="O543">
        <v>0.91</v>
      </c>
      <c r="P543">
        <v>8.11</v>
      </c>
      <c r="Q543">
        <v>6.45</v>
      </c>
      <c r="R543">
        <v>6.35</v>
      </c>
      <c r="S543" t="s">
        <v>127</v>
      </c>
      <c r="T543" t="s">
        <v>187</v>
      </c>
      <c r="U543" s="17">
        <v>5536533545320.0264</v>
      </c>
      <c r="V543" t="s">
        <v>294</v>
      </c>
      <c r="W543" t="s">
        <v>276</v>
      </c>
      <c r="X543" s="17">
        <v>133911013698.0036</v>
      </c>
      <c r="Y543" s="17">
        <v>142919456384.40463</v>
      </c>
      <c r="Z543" s="17">
        <v>138978785951.00806</v>
      </c>
      <c r="AA543" s="17">
        <v>54295610846.739075</v>
      </c>
      <c r="AB543" s="17">
        <v>0.1472829062761328</v>
      </c>
      <c r="AC543" s="17">
        <v>10.3117002199486</v>
      </c>
      <c r="AD543" s="17">
        <v>1.00805340884657</v>
      </c>
      <c r="AE543" s="17">
        <v>11.3921849262045</v>
      </c>
      <c r="AF543" s="17">
        <v>5536533545320.0264</v>
      </c>
      <c r="AG543" s="17">
        <v>241666876554.48163</v>
      </c>
      <c r="AH543" s="17">
        <v>515577558794.8241</v>
      </c>
      <c r="AI543" s="17">
        <v>44561</v>
      </c>
      <c r="AJ543" s="17">
        <v>5536533545320.0264</v>
      </c>
      <c r="AK543" s="17">
        <v>3165507036488.9966</v>
      </c>
      <c r="AL543" s="17">
        <v>4162354626452.1611</v>
      </c>
      <c r="AM543" s="17">
        <v>512822308975.85236</v>
      </c>
      <c r="AN543" s="17">
        <v>515577558794.8241</v>
      </c>
      <c r="AO543" s="17">
        <v>510882315902.15027</v>
      </c>
      <c r="AP543" s="17">
        <v>57.174891302966401</v>
      </c>
      <c r="AQ543" s="17">
        <v>76.050873137331905</v>
      </c>
      <c r="AR543" s="17">
        <v>9.3122809529554207</v>
      </c>
      <c r="AS543" s="17">
        <v>9.2353081918171203</v>
      </c>
      <c r="AT543" s="17">
        <v>54295610846.739075</v>
      </c>
      <c r="AU543" s="17">
        <v>54004455796.226891</v>
      </c>
      <c r="AV543" s="17">
        <v>1.00805340884657</v>
      </c>
      <c r="AW543" s="17">
        <v>11.3921849262045</v>
      </c>
      <c r="AX543" s="17">
        <v>12.218951177321401</v>
      </c>
      <c r="AY543" s="17">
        <v>12.4385382786684</v>
      </c>
      <c r="AZ543" s="17">
        <v>1.66949167883558</v>
      </c>
      <c r="BA543" s="17">
        <v>1.9880368927237799</v>
      </c>
      <c r="BB543" s="17">
        <v>0.38289311927041197</v>
      </c>
      <c r="BC543" s="17">
        <v>0.67995018106425698</v>
      </c>
      <c r="BD543" s="17">
        <v>1.80624440695519</v>
      </c>
      <c r="BE543" s="17">
        <v>3.2924952393327498</v>
      </c>
      <c r="BF543" s="17">
        <v>0.6341299686063</v>
      </c>
      <c r="BG543" s="17">
        <v>1.1261022078268601</v>
      </c>
      <c r="BH543" s="17">
        <v>2.99141888801842</v>
      </c>
      <c r="BI543" s="17">
        <v>2.0255081002740001</v>
      </c>
      <c r="BJ543" s="17">
        <v>2.11496229259365</v>
      </c>
      <c r="BK543" s="17">
        <v>79.963044819733497</v>
      </c>
      <c r="BL543" s="17">
        <v>15.4007703626864</v>
      </c>
      <c r="BM543" s="17">
        <v>27.3490331103133</v>
      </c>
      <c r="BN543" s="17">
        <v>13.3071994369477</v>
      </c>
      <c r="BO543" s="17">
        <v>14.943807497057801</v>
      </c>
      <c r="BP543" s="17">
        <v>18.024924356911001</v>
      </c>
      <c r="BQ543" s="17">
        <v>8.2302822232162303</v>
      </c>
      <c r="BR543" s="17">
        <v>587542108742.87683</v>
      </c>
      <c r="BS543" s="17">
        <v>124766709693.66872</v>
      </c>
      <c r="BT543" s="17">
        <v>712308818436.54565</v>
      </c>
      <c r="BU543" s="17">
        <v>61.670446681041803</v>
      </c>
      <c r="BV543" s="17">
        <v>46190378742.562103</v>
      </c>
      <c r="BW543" s="17" t="s">
        <v>278</v>
      </c>
      <c r="BX543" s="17">
        <v>1.41662920662652</v>
      </c>
      <c r="BY543" s="17">
        <v>7.6226927007591296</v>
      </c>
      <c r="BZ543" s="17">
        <v>0.84408420335242396</v>
      </c>
      <c r="CA543" s="17">
        <v>0</v>
      </c>
      <c r="CB543" s="17">
        <v>2.9159352283036402</v>
      </c>
      <c r="CC543" s="17">
        <v>1.35280903041256</v>
      </c>
    </row>
    <row r="544" spans="1:81" x14ac:dyDescent="0.3">
      <c r="A544" t="s">
        <v>93</v>
      </c>
      <c r="B544" t="s">
        <v>85</v>
      </c>
      <c r="C544" t="s">
        <v>4</v>
      </c>
      <c r="D544">
        <v>4226356</v>
      </c>
      <c r="E544" t="s">
        <v>19</v>
      </c>
      <c r="F544" t="s">
        <v>78</v>
      </c>
      <c r="G544">
        <v>665.05</v>
      </c>
      <c r="H544">
        <v>3346.82</v>
      </c>
      <c r="I544">
        <v>2681.78</v>
      </c>
      <c r="J544">
        <v>17898.650000000001</v>
      </c>
      <c r="K544">
        <v>0</v>
      </c>
      <c r="L544">
        <v>2.95</v>
      </c>
      <c r="M544">
        <v>13239.661541013966</v>
      </c>
      <c r="N544">
        <v>0</v>
      </c>
      <c r="O544">
        <v>1.96</v>
      </c>
      <c r="P544">
        <v>4.0599999999999996</v>
      </c>
      <c r="Q544">
        <v>6.73</v>
      </c>
      <c r="R544">
        <v>6.9</v>
      </c>
      <c r="S544" t="s">
        <v>127</v>
      </c>
      <c r="T544" t="s">
        <v>187</v>
      </c>
      <c r="U544" s="17">
        <v>5742931334454.5625</v>
      </c>
      <c r="V544" t="s">
        <v>294</v>
      </c>
      <c r="W544" t="s">
        <v>276</v>
      </c>
      <c r="X544" s="17">
        <v>126031485682.83583</v>
      </c>
      <c r="Y544" s="17">
        <v>0</v>
      </c>
      <c r="Z544" s="17">
        <v>150539923215.63358</v>
      </c>
      <c r="AA544" s="17">
        <v>53897099586.43148</v>
      </c>
      <c r="AB544" s="17">
        <v>0.14467421722131782</v>
      </c>
      <c r="AC544" s="17">
        <v>2.2410398913307601</v>
      </c>
      <c r="AD544" s="17">
        <v>0.95425417082016695</v>
      </c>
      <c r="AE544" s="17">
        <v>10.719209571152099</v>
      </c>
      <c r="AF544" s="17">
        <v>5742931334454.5625</v>
      </c>
      <c r="AG544" s="17">
        <v>295274459200.83514</v>
      </c>
      <c r="AH544" s="17">
        <v>509687844342.63184</v>
      </c>
      <c r="AI544" s="17">
        <v>44926</v>
      </c>
      <c r="AJ544" s="17">
        <v>5742931334454.5625</v>
      </c>
      <c r="AK544" s="17">
        <v>3275485124398.3066</v>
      </c>
      <c r="AL544" s="17">
        <v>4330814098474.7437</v>
      </c>
      <c r="AM544" s="17">
        <v>506888157513.19379</v>
      </c>
      <c r="AN544" s="17">
        <v>509687844342.63184</v>
      </c>
      <c r="AO544" s="17">
        <v>505118453865.33673</v>
      </c>
      <c r="AP544" s="17">
        <v>57.035073791447303</v>
      </c>
      <c r="AQ544" s="17">
        <v>75.632087868927201</v>
      </c>
      <c r="AR544" s="17">
        <v>8.8750468125010205</v>
      </c>
      <c r="AS544" s="17">
        <v>8.8024850784375293</v>
      </c>
      <c r="AT544" s="17">
        <v>53897099586.43148</v>
      </c>
      <c r="AU544" s="17">
        <v>53751532318.486572</v>
      </c>
      <c r="AV544" s="17">
        <v>0.95425417082016695</v>
      </c>
      <c r="AW544" s="17">
        <v>10.719209571152099</v>
      </c>
      <c r="AX544" s="17">
        <v>11.524433833262201</v>
      </c>
      <c r="AY544" s="17">
        <v>11.738217884261701</v>
      </c>
      <c r="AZ544" s="17">
        <v>1.63920184483033</v>
      </c>
      <c r="BA544" s="17">
        <v>1.82356072020931</v>
      </c>
      <c r="BB544" s="17">
        <v>0.34080506100720198</v>
      </c>
      <c r="BC544" s="17">
        <v>0.63075223009576598</v>
      </c>
      <c r="BD544" s="17">
        <v>1.6006493070990999</v>
      </c>
      <c r="BE544" s="17">
        <v>3.13248208719703</v>
      </c>
      <c r="BF544" s="17">
        <v>0.58542923029654603</v>
      </c>
      <c r="BG544" s="17">
        <v>1.0834956249813199</v>
      </c>
      <c r="BH544" s="17">
        <v>2.7495685922631501</v>
      </c>
      <c r="BI544" s="17">
        <v>1.9226251899597899</v>
      </c>
      <c r="BJ544" s="17">
        <v>1.9179183549402701</v>
      </c>
      <c r="BK544" s="17">
        <v>81.722661287655797</v>
      </c>
      <c r="BL544" s="17">
        <v>15.27313911577</v>
      </c>
      <c r="BM544" s="17">
        <v>28.2670877285804</v>
      </c>
      <c r="BN544" s="17">
        <v>14.042932747909701</v>
      </c>
      <c r="BO544" s="17">
        <v>15.6398310895813</v>
      </c>
      <c r="BP544" s="17">
        <v>19.2622119540314</v>
      </c>
      <c r="BQ544" s="17">
        <v>7.9050146040198301</v>
      </c>
      <c r="BR544" s="17">
        <v>634242446210.05627</v>
      </c>
      <c r="BS544" s="17">
        <v>131771008525.19864</v>
      </c>
      <c r="BT544" s="17">
        <v>766013454735.255</v>
      </c>
      <c r="BU544" s="17">
        <v>56.1100481679618</v>
      </c>
      <c r="BV544" s="17">
        <v>46565272864.350761</v>
      </c>
      <c r="BW544" s="17" t="s">
        <v>278</v>
      </c>
      <c r="BX544" s="17">
        <v>1.38051905659617</v>
      </c>
      <c r="BY544" s="17">
        <v>7.7266269954398501</v>
      </c>
      <c r="BZ544" s="17">
        <v>0.65111753089144997</v>
      </c>
      <c r="CA544" s="17">
        <v>0</v>
      </c>
      <c r="CB544" s="17">
        <v>2.8918042206736301</v>
      </c>
      <c r="CC544" s="17">
        <v>1.4450666790489699</v>
      </c>
    </row>
    <row r="545" spans="1:81" x14ac:dyDescent="0.3">
      <c r="A545" t="s">
        <v>93</v>
      </c>
      <c r="B545" t="s">
        <v>85</v>
      </c>
      <c r="C545" t="s">
        <v>4</v>
      </c>
      <c r="D545">
        <v>4226356</v>
      </c>
      <c r="E545" t="s">
        <v>19</v>
      </c>
      <c r="F545" t="s">
        <v>10</v>
      </c>
      <c r="G545">
        <v>593.9</v>
      </c>
      <c r="H545">
        <v>3179.19</v>
      </c>
      <c r="I545">
        <v>2585.3000000000002</v>
      </c>
      <c r="J545">
        <v>17799.18</v>
      </c>
      <c r="K545">
        <v>0</v>
      </c>
      <c r="L545">
        <v>5.24</v>
      </c>
      <c r="M545">
        <v>13229.112902100429</v>
      </c>
      <c r="N545">
        <v>0</v>
      </c>
      <c r="O545">
        <v>0.24</v>
      </c>
      <c r="P545">
        <v>-3.05</v>
      </c>
      <c r="Q545">
        <v>7.08</v>
      </c>
      <c r="R545">
        <v>7.1</v>
      </c>
      <c r="S545" t="s">
        <v>127</v>
      </c>
      <c r="T545" t="s">
        <v>187</v>
      </c>
      <c r="U545" s="17">
        <v>6303442299284.998</v>
      </c>
      <c r="V545" t="s">
        <v>294</v>
      </c>
      <c r="W545" t="s">
        <v>276</v>
      </c>
      <c r="X545" s="17">
        <v>114674758383.27199</v>
      </c>
      <c r="Y545" s="17">
        <v>0</v>
      </c>
      <c r="Z545" s="17">
        <v>165620716995.03094</v>
      </c>
      <c r="AA545" s="17">
        <v>51596575493.994598</v>
      </c>
      <c r="AB545" s="17">
        <v>0.13834794259528674</v>
      </c>
      <c r="AC545" s="17">
        <v>0.781615015241237</v>
      </c>
      <c r="AD545" s="17">
        <v>0.86092194923240095</v>
      </c>
      <c r="AE545" s="17">
        <v>10.058379640841901</v>
      </c>
      <c r="AF545" s="17">
        <v>6303442299284.998</v>
      </c>
      <c r="AG545" s="17">
        <v>428248459292.89642</v>
      </c>
      <c r="AH545" s="17">
        <v>532596426405.6748</v>
      </c>
      <c r="AI545" s="17">
        <v>45291</v>
      </c>
      <c r="AJ545" s="17">
        <v>6303442299284.998</v>
      </c>
      <c r="AK545" s="17">
        <v>3580213090016.7817</v>
      </c>
      <c r="AL545" s="17">
        <v>4727351111988.6045</v>
      </c>
      <c r="AM545" s="17">
        <v>529818076689.8418</v>
      </c>
      <c r="AN545" s="17">
        <v>532596426405.6748</v>
      </c>
      <c r="AO545" s="17">
        <v>528064420595.41095</v>
      </c>
      <c r="AP545" s="17">
        <v>56.797745105446403</v>
      </c>
      <c r="AQ545" s="17">
        <v>75.734021129450895</v>
      </c>
      <c r="AR545" s="17">
        <v>8.4492948633175793</v>
      </c>
      <c r="AS545" s="17">
        <v>8.3834250051544892</v>
      </c>
      <c r="AT545" s="17">
        <v>51596575493.994598</v>
      </c>
      <c r="AU545" s="17">
        <v>51437878109.383255</v>
      </c>
      <c r="AV545" s="17">
        <v>0.86092194923240095</v>
      </c>
      <c r="AW545" s="17">
        <v>10.058379640841901</v>
      </c>
      <c r="AX545" s="17">
        <v>10.7207171164527</v>
      </c>
      <c r="AY545" s="17">
        <v>10.9309648208901</v>
      </c>
      <c r="AZ545" s="17">
        <v>1.5276735081595001</v>
      </c>
      <c r="BA545" s="17">
        <v>1.5444819419925799</v>
      </c>
      <c r="BB545" s="17">
        <v>0.28143675186661699</v>
      </c>
      <c r="BC545" s="17">
        <v>0.56283577667885198</v>
      </c>
      <c r="BD545" s="17">
        <v>1.35058610393747</v>
      </c>
      <c r="BE545" s="17">
        <v>2.7406249181084301</v>
      </c>
      <c r="BF545" s="17">
        <v>0.49939889490844802</v>
      </c>
      <c r="BG545" s="17">
        <v>0.99873084458269501</v>
      </c>
      <c r="BH545" s="17">
        <v>2.3965640710092502</v>
      </c>
      <c r="BI545" s="17">
        <v>1.76553829343011</v>
      </c>
      <c r="BJ545" s="17">
        <v>1.6103173715205501</v>
      </c>
      <c r="BK545" s="17">
        <v>80.718317148913101</v>
      </c>
      <c r="BL545" s="17">
        <v>14.708557204120901</v>
      </c>
      <c r="BM545" s="17">
        <v>29.4151427022231</v>
      </c>
      <c r="BN545" s="17">
        <v>13.724501434178601</v>
      </c>
      <c r="BO545" s="17">
        <v>15.165063546321299</v>
      </c>
      <c r="BP545" s="17">
        <v>19.102225822633301</v>
      </c>
      <c r="BQ545" s="17">
        <v>7.5847504116066</v>
      </c>
      <c r="BR545" s="17">
        <v>770740949667.88416</v>
      </c>
      <c r="BS545" s="17">
        <v>140812872837.01642</v>
      </c>
      <c r="BT545" s="17">
        <v>911553822504.90063</v>
      </c>
      <c r="BU545" s="17">
        <v>55.130293861037302</v>
      </c>
      <c r="BV545" s="17">
        <v>49852910067.83342</v>
      </c>
      <c r="BW545" s="17" t="s">
        <v>278</v>
      </c>
      <c r="BX545" s="17">
        <v>1.3521692956871101</v>
      </c>
      <c r="BY545" s="17">
        <v>7.85412865989771</v>
      </c>
      <c r="BZ545" s="17">
        <v>0.58056464893107296</v>
      </c>
      <c r="CA545" s="17">
        <v>0</v>
      </c>
      <c r="CB545" s="17">
        <v>2.8932472397159601</v>
      </c>
      <c r="CC545" s="17">
        <v>1.4345722488905099</v>
      </c>
    </row>
    <row r="546" spans="1:81" x14ac:dyDescent="0.3">
      <c r="A546" t="s">
        <v>84</v>
      </c>
      <c r="B546" t="s">
        <v>85</v>
      </c>
      <c r="C546" t="s">
        <v>3</v>
      </c>
      <c r="D546">
        <v>100201</v>
      </c>
      <c r="E546" t="s">
        <v>29</v>
      </c>
      <c r="F546" t="s">
        <v>6</v>
      </c>
      <c r="G546">
        <v>-111.04</v>
      </c>
      <c r="H546">
        <v>387.4</v>
      </c>
      <c r="I546">
        <v>498.44</v>
      </c>
      <c r="J546">
        <v>5963.14</v>
      </c>
      <c r="K546">
        <v>23795.86</v>
      </c>
      <c r="L546">
        <v>1.89</v>
      </c>
      <c r="M546">
        <v>10055.129999999999</v>
      </c>
      <c r="N546">
        <v>250.6</v>
      </c>
      <c r="O546">
        <v>5.42</v>
      </c>
      <c r="P546">
        <v>3.61</v>
      </c>
      <c r="Q546">
        <v>1</v>
      </c>
      <c r="R546">
        <v>1</v>
      </c>
      <c r="S546" t="s">
        <v>129</v>
      </c>
      <c r="T546" t="s">
        <v>189</v>
      </c>
      <c r="U546" s="17">
        <v>0</v>
      </c>
      <c r="V546" t="s">
        <v>295</v>
      </c>
      <c r="W546" t="s">
        <v>276</v>
      </c>
      <c r="X546" s="17">
        <v>6237000000</v>
      </c>
      <c r="Y546" s="17">
        <v>0</v>
      </c>
      <c r="Z546" s="17">
        <v>0</v>
      </c>
      <c r="AA546" s="17">
        <v>440000000</v>
      </c>
      <c r="AB546" s="17">
        <v>0</v>
      </c>
      <c r="AC546" s="17" t="s">
        <v>279</v>
      </c>
      <c r="AD546" s="17">
        <v>0.30177084619288602</v>
      </c>
      <c r="AE546" s="17">
        <v>5.9363194819212097</v>
      </c>
      <c r="AF546" s="17">
        <v>136249000000</v>
      </c>
      <c r="AG546" s="17">
        <v>31592000000</v>
      </c>
      <c r="AH546" s="17">
        <v>7238000000</v>
      </c>
      <c r="AI546" s="17">
        <v>33238</v>
      </c>
      <c r="AJ546" s="17">
        <v>136249000000</v>
      </c>
      <c r="AK546" s="17">
        <v>81456000000</v>
      </c>
      <c r="AL546" s="17">
        <v>89147000000</v>
      </c>
      <c r="AM546" s="17">
        <v>7238000000</v>
      </c>
      <c r="AN546" s="17">
        <v>7238000000</v>
      </c>
      <c r="AO546" s="17">
        <v>0</v>
      </c>
      <c r="AP546" s="17">
        <v>59.784658969974103</v>
      </c>
      <c r="AQ546" s="17">
        <v>91.372676590350807</v>
      </c>
      <c r="AR546" s="17">
        <v>5.3123325675784798</v>
      </c>
      <c r="AS546" s="17">
        <v>0</v>
      </c>
      <c r="AT546" s="17">
        <v>440000000</v>
      </c>
      <c r="AU546" s="17">
        <v>440000000</v>
      </c>
      <c r="AV546" s="17">
        <v>0.30177084619288602</v>
      </c>
      <c r="AW546" s="17">
        <v>5.9363194819212097</v>
      </c>
      <c r="AX546" s="17">
        <v>5.3756260434056804</v>
      </c>
      <c r="AY546" s="17">
        <v>0</v>
      </c>
      <c r="AZ546" s="17">
        <v>0</v>
      </c>
      <c r="BA546" s="17">
        <v>2.5033263377364401</v>
      </c>
      <c r="BB546" s="17">
        <v>0</v>
      </c>
      <c r="BC546" s="17">
        <v>3.1471955886588998</v>
      </c>
      <c r="BD546" s="17">
        <v>1.1955612251896399</v>
      </c>
      <c r="BE546" s="17">
        <v>0</v>
      </c>
      <c r="BF546" s="17">
        <v>0</v>
      </c>
      <c r="BG546" s="17">
        <v>0</v>
      </c>
      <c r="BH546" s="17">
        <v>0</v>
      </c>
      <c r="BI546" s="17">
        <v>0</v>
      </c>
      <c r="BJ546" s="17">
        <v>2.80844842842304</v>
      </c>
      <c r="BK546" s="17">
        <v>56.887960135026503</v>
      </c>
      <c r="BL546" s="17">
        <v>0</v>
      </c>
      <c r="BM546" s="17">
        <v>73.573833573833596</v>
      </c>
      <c r="BN546" s="17">
        <v>0</v>
      </c>
      <c r="BO546" s="17">
        <v>5.16</v>
      </c>
      <c r="BP546" s="17">
        <v>9.4</v>
      </c>
      <c r="BQ546" s="17">
        <v>0</v>
      </c>
      <c r="BR546" s="17">
        <v>0</v>
      </c>
      <c r="BS546" s="17">
        <v>0</v>
      </c>
      <c r="BT546" s="17">
        <v>0</v>
      </c>
      <c r="BU546" s="17">
        <v>93.005453251033003</v>
      </c>
      <c r="BV546" s="17">
        <v>5825000000</v>
      </c>
      <c r="BW546" s="17" t="s">
        <v>278</v>
      </c>
      <c r="BX546" s="17">
        <v>6.7981560366458504</v>
      </c>
      <c r="BY546" s="17">
        <v>0</v>
      </c>
      <c r="BZ546" s="17">
        <v>2.12484128890567</v>
      </c>
      <c r="CA546" s="17">
        <v>70.440480524208198</v>
      </c>
      <c r="CB546" s="17">
        <v>4.9355196358755897</v>
      </c>
      <c r="CC546" s="17">
        <v>4.5967850125079899</v>
      </c>
    </row>
    <row r="547" spans="1:81" x14ac:dyDescent="0.3">
      <c r="A547" t="s">
        <v>84</v>
      </c>
      <c r="B547" t="s">
        <v>85</v>
      </c>
      <c r="C547" t="s">
        <v>3</v>
      </c>
      <c r="D547">
        <v>100201</v>
      </c>
      <c r="E547" t="s">
        <v>29</v>
      </c>
      <c r="F547" t="s">
        <v>50</v>
      </c>
      <c r="G547">
        <v>-76.94</v>
      </c>
      <c r="H547">
        <v>414.08</v>
      </c>
      <c r="I547">
        <v>491.02</v>
      </c>
      <c r="J547">
        <v>6158.13</v>
      </c>
      <c r="K547">
        <v>24249.74</v>
      </c>
      <c r="L547">
        <v>-0.11</v>
      </c>
      <c r="M547">
        <v>10044.24</v>
      </c>
      <c r="N547">
        <v>253.95</v>
      </c>
      <c r="O547">
        <v>4.22</v>
      </c>
      <c r="P547">
        <v>0.22</v>
      </c>
      <c r="Q547">
        <v>1</v>
      </c>
      <c r="R547">
        <v>1</v>
      </c>
      <c r="S547" t="s">
        <v>129</v>
      </c>
      <c r="T547" t="s">
        <v>189</v>
      </c>
      <c r="U547" s="17">
        <v>103468000000</v>
      </c>
      <c r="V547" t="s">
        <v>295</v>
      </c>
      <c r="W547" t="s">
        <v>276</v>
      </c>
      <c r="X547" s="17">
        <v>12454000000</v>
      </c>
      <c r="Y547" s="17">
        <v>0</v>
      </c>
      <c r="Z547" s="17">
        <v>0</v>
      </c>
      <c r="AA547" s="17">
        <v>670000000</v>
      </c>
      <c r="AB547" s="17">
        <v>0</v>
      </c>
      <c r="AC547" s="17">
        <v>-26.229508196721302</v>
      </c>
      <c r="AD547" s="17">
        <v>0.28424276877911397</v>
      </c>
      <c r="AE547" s="17">
        <v>5.4425084277649196</v>
      </c>
      <c r="AF547" s="17">
        <v>237115000000</v>
      </c>
      <c r="AG547" s="17">
        <v>0</v>
      </c>
      <c r="AH547" s="17">
        <v>12545000000</v>
      </c>
      <c r="AI547" s="17">
        <v>33603</v>
      </c>
      <c r="AJ547" s="17">
        <v>237115000000</v>
      </c>
      <c r="AK547" s="17">
        <v>146787000000</v>
      </c>
      <c r="AL547" s="17">
        <v>164467000000</v>
      </c>
      <c r="AM547" s="17">
        <v>12545000000</v>
      </c>
      <c r="AN547" s="17">
        <v>12545000000</v>
      </c>
      <c r="AO547" s="17">
        <v>0</v>
      </c>
      <c r="AP547" s="17">
        <v>61.905404550534499</v>
      </c>
      <c r="AQ547" s="17">
        <v>89.250123125003796</v>
      </c>
      <c r="AR547" s="17">
        <v>5.2906817367100398</v>
      </c>
      <c r="AS547" s="17">
        <v>0</v>
      </c>
      <c r="AT547" s="17">
        <v>670000000</v>
      </c>
      <c r="AU547" s="17">
        <v>670000000</v>
      </c>
      <c r="AV547" s="17">
        <v>0.28424276877911397</v>
      </c>
      <c r="AW547" s="17">
        <v>5.4425084277649196</v>
      </c>
      <c r="AX547" s="17">
        <v>4.4410491469315003</v>
      </c>
      <c r="AY547" s="17">
        <v>0</v>
      </c>
      <c r="AZ547" s="17">
        <v>0</v>
      </c>
      <c r="BA547" s="17">
        <v>3.1309128859550102</v>
      </c>
      <c r="BB547" s="17">
        <v>0</v>
      </c>
      <c r="BC547" s="17">
        <v>3.58697404481702</v>
      </c>
      <c r="BD547" s="17">
        <v>1.6486080589188601</v>
      </c>
      <c r="BE547" s="17">
        <v>0</v>
      </c>
      <c r="BF547" s="17">
        <v>0</v>
      </c>
      <c r="BG547" s="17">
        <v>0</v>
      </c>
      <c r="BH547" s="17">
        <v>0</v>
      </c>
      <c r="BI547" s="17">
        <v>0</v>
      </c>
      <c r="BJ547" s="17">
        <v>3.9547698862750198</v>
      </c>
      <c r="BK547" s="17">
        <v>59.800664451827203</v>
      </c>
      <c r="BL547" s="17">
        <v>0</v>
      </c>
      <c r="BM547" s="17">
        <v>67.889834591295994</v>
      </c>
      <c r="BN547" s="17">
        <v>0</v>
      </c>
      <c r="BO547" s="17">
        <v>5.14</v>
      </c>
      <c r="BP547" s="17">
        <v>9.25</v>
      </c>
      <c r="BQ547" s="17">
        <v>0</v>
      </c>
      <c r="BR547" s="17">
        <v>0</v>
      </c>
      <c r="BS547" s="17">
        <v>0</v>
      </c>
      <c r="BT547" s="17">
        <v>0</v>
      </c>
      <c r="BU547" s="17">
        <v>0</v>
      </c>
      <c r="BV547" s="17">
        <v>0</v>
      </c>
      <c r="BW547" s="17" t="s">
        <v>278</v>
      </c>
      <c r="BX547" s="17">
        <v>0</v>
      </c>
      <c r="BY547" s="17">
        <v>0</v>
      </c>
      <c r="BZ547" s="17">
        <v>2.6113343193001</v>
      </c>
      <c r="CA547" s="17">
        <v>60.765191297824501</v>
      </c>
      <c r="CB547" s="17">
        <v>3.4435805343963399</v>
      </c>
      <c r="CC547" s="17">
        <v>0</v>
      </c>
    </row>
    <row r="548" spans="1:81" x14ac:dyDescent="0.3">
      <c r="A548" t="s">
        <v>84</v>
      </c>
      <c r="B548" t="s">
        <v>85</v>
      </c>
      <c r="C548" t="s">
        <v>3</v>
      </c>
      <c r="D548">
        <v>100201</v>
      </c>
      <c r="E548" t="s">
        <v>29</v>
      </c>
      <c r="F548" t="s">
        <v>51</v>
      </c>
      <c r="G548">
        <v>-96.9</v>
      </c>
      <c r="H548">
        <v>439.63</v>
      </c>
      <c r="I548">
        <v>536.53</v>
      </c>
      <c r="J548">
        <v>6520.33</v>
      </c>
      <c r="K548">
        <v>25335.77</v>
      </c>
      <c r="L548">
        <v>3.52</v>
      </c>
      <c r="M548">
        <v>10398.049999999999</v>
      </c>
      <c r="N548">
        <v>257.36</v>
      </c>
      <c r="O548">
        <v>3.04</v>
      </c>
      <c r="P548">
        <v>0.56999999999999995</v>
      </c>
      <c r="Q548">
        <v>1</v>
      </c>
      <c r="R548">
        <v>1</v>
      </c>
      <c r="S548" t="s">
        <v>129</v>
      </c>
      <c r="T548" t="s">
        <v>189</v>
      </c>
      <c r="U548" s="17">
        <v>139655000000</v>
      </c>
      <c r="V548" t="s">
        <v>295</v>
      </c>
      <c r="W548" t="s">
        <v>276</v>
      </c>
      <c r="X548" s="17">
        <v>13537000000</v>
      </c>
      <c r="Y548" s="17">
        <v>0</v>
      </c>
      <c r="Z548" s="17">
        <v>0</v>
      </c>
      <c r="AA548" s="17">
        <v>1723000000</v>
      </c>
      <c r="AB548" s="17">
        <v>0</v>
      </c>
      <c r="AC548" s="17">
        <v>168.888888888889</v>
      </c>
      <c r="AD548" s="17">
        <v>0.72913007968380406</v>
      </c>
      <c r="AE548" s="17">
        <v>11.902459242884801</v>
      </c>
      <c r="AF548" s="17">
        <v>235502000000</v>
      </c>
      <c r="AG548" s="17">
        <v>0</v>
      </c>
      <c r="AH548" s="17">
        <v>16300000000</v>
      </c>
      <c r="AI548" s="17">
        <v>33969</v>
      </c>
      <c r="AJ548" s="17">
        <v>235502000000</v>
      </c>
      <c r="AK548" s="17">
        <v>139630000000</v>
      </c>
      <c r="AL548" s="17">
        <v>161397000000</v>
      </c>
      <c r="AM548" s="17">
        <v>16300000000</v>
      </c>
      <c r="AN548" s="17">
        <v>16300000000</v>
      </c>
      <c r="AO548" s="17">
        <v>0</v>
      </c>
      <c r="AP548" s="17">
        <v>59.290366960790102</v>
      </c>
      <c r="AQ548" s="17">
        <v>86.513380050434606</v>
      </c>
      <c r="AR548" s="17">
        <v>6.9213849563910301</v>
      </c>
      <c r="AS548" s="17">
        <v>0</v>
      </c>
      <c r="AT548" s="17">
        <v>1723000000</v>
      </c>
      <c r="AU548" s="17">
        <v>1723000000</v>
      </c>
      <c r="AV548" s="17">
        <v>0.72913007968380406</v>
      </c>
      <c r="AW548" s="17">
        <v>11.902459242884801</v>
      </c>
      <c r="AX548" s="17">
        <v>12.637237762237801</v>
      </c>
      <c r="AY548" s="17">
        <v>0</v>
      </c>
      <c r="AZ548" s="17">
        <v>0</v>
      </c>
      <c r="BA548" s="17">
        <v>3.4349093771291002</v>
      </c>
      <c r="BB548" s="17">
        <v>0</v>
      </c>
      <c r="BC548" s="17">
        <v>3.6943154936968101</v>
      </c>
      <c r="BD548" s="17">
        <v>2.0062714496697098</v>
      </c>
      <c r="BE548" s="17">
        <v>0</v>
      </c>
      <c r="BF548" s="17">
        <v>0</v>
      </c>
      <c r="BG548" s="17">
        <v>0</v>
      </c>
      <c r="BH548" s="17">
        <v>0</v>
      </c>
      <c r="BI548" s="17">
        <v>0</v>
      </c>
      <c r="BJ548" s="17">
        <v>4.3387588986851897</v>
      </c>
      <c r="BK548" s="17">
        <v>60.255363373172003</v>
      </c>
      <c r="BL548" s="17">
        <v>0</v>
      </c>
      <c r="BM548" s="17">
        <v>64.489916525079394</v>
      </c>
      <c r="BN548" s="17">
        <v>0</v>
      </c>
      <c r="BO548" s="17">
        <v>7.01</v>
      </c>
      <c r="BP548" s="17">
        <v>11.22</v>
      </c>
      <c r="BQ548" s="17">
        <v>0</v>
      </c>
      <c r="BR548" s="17">
        <v>0</v>
      </c>
      <c r="BS548" s="17">
        <v>0</v>
      </c>
      <c r="BT548" s="17">
        <v>0</v>
      </c>
      <c r="BU548" s="17">
        <v>0</v>
      </c>
      <c r="BV548" s="17">
        <v>8758000000</v>
      </c>
      <c r="BW548" s="17" t="s">
        <v>278</v>
      </c>
      <c r="BX548" s="17">
        <v>6.0580488074816001</v>
      </c>
      <c r="BY548" s="17">
        <v>0</v>
      </c>
      <c r="BZ548" s="17">
        <v>1.74314710543174</v>
      </c>
      <c r="CA548" s="17">
        <v>53.775743707093802</v>
      </c>
      <c r="CB548" s="17">
        <v>3.4156936528138999</v>
      </c>
      <c r="CC548" s="17">
        <v>0</v>
      </c>
    </row>
    <row r="549" spans="1:81" x14ac:dyDescent="0.3">
      <c r="A549" t="s">
        <v>84</v>
      </c>
      <c r="B549" t="s">
        <v>85</v>
      </c>
      <c r="C549" t="s">
        <v>3</v>
      </c>
      <c r="D549">
        <v>100201</v>
      </c>
      <c r="E549" t="s">
        <v>29</v>
      </c>
      <c r="F549" t="s">
        <v>52</v>
      </c>
      <c r="G549">
        <v>-132.44999999999999</v>
      </c>
      <c r="H549">
        <v>456.94</v>
      </c>
      <c r="I549">
        <v>589.39</v>
      </c>
      <c r="J549">
        <v>6858.56</v>
      </c>
      <c r="K549">
        <v>26309.46</v>
      </c>
      <c r="L549">
        <v>2.75</v>
      </c>
      <c r="M549">
        <v>10684.18</v>
      </c>
      <c r="N549">
        <v>260.69</v>
      </c>
      <c r="O549">
        <v>2.97</v>
      </c>
      <c r="P549">
        <v>1.47</v>
      </c>
      <c r="Q549">
        <v>1</v>
      </c>
      <c r="R549">
        <v>1</v>
      </c>
      <c r="S549" t="s">
        <v>129</v>
      </c>
      <c r="T549" t="s">
        <v>189</v>
      </c>
      <c r="U549" s="17">
        <v>149888000000</v>
      </c>
      <c r="V549" t="s">
        <v>295</v>
      </c>
      <c r="W549" t="s">
        <v>276</v>
      </c>
      <c r="X549" s="17">
        <v>15333000000</v>
      </c>
      <c r="Y549" s="17">
        <v>0</v>
      </c>
      <c r="Z549" s="17">
        <v>11267000000</v>
      </c>
      <c r="AA549" s="17">
        <v>2394000000</v>
      </c>
      <c r="AB549" s="17">
        <v>0</v>
      </c>
      <c r="AC549" s="17">
        <v>32.2314049586777</v>
      </c>
      <c r="AD549" s="17">
        <v>0.96704610636699295</v>
      </c>
      <c r="AE549" s="17">
        <v>13.5048231511254</v>
      </c>
      <c r="AF549" s="17">
        <v>251948000000</v>
      </c>
      <c r="AG549" s="17">
        <v>44712000000</v>
      </c>
      <c r="AH549" s="17">
        <v>19101000000</v>
      </c>
      <c r="AI549" s="17">
        <v>34334</v>
      </c>
      <c r="AJ549" s="17">
        <v>251948000000</v>
      </c>
      <c r="AK549" s="17">
        <v>132672000000</v>
      </c>
      <c r="AL549" s="17">
        <v>169786000000</v>
      </c>
      <c r="AM549" s="17">
        <v>19101000000</v>
      </c>
      <c r="AN549" s="17">
        <v>19101000000</v>
      </c>
      <c r="AO549" s="17">
        <v>0</v>
      </c>
      <c r="AP549" s="17">
        <v>52.658485084223699</v>
      </c>
      <c r="AQ549" s="17">
        <v>78.140718315997802</v>
      </c>
      <c r="AR549" s="17">
        <v>7.5813263054281004</v>
      </c>
      <c r="AS549" s="17">
        <v>0</v>
      </c>
      <c r="AT549" s="17">
        <v>2394000000</v>
      </c>
      <c r="AU549" s="17">
        <v>2394000000</v>
      </c>
      <c r="AV549" s="17">
        <v>0.96704610636699295</v>
      </c>
      <c r="AW549" s="17">
        <v>13.5048231511254</v>
      </c>
      <c r="AX549" s="17">
        <v>14.431145962305701</v>
      </c>
      <c r="AY549" s="17">
        <v>0</v>
      </c>
      <c r="AZ549" s="17">
        <v>0</v>
      </c>
      <c r="BA549" s="17">
        <v>3.3491141469877799</v>
      </c>
      <c r="BB549" s="17">
        <v>0</v>
      </c>
      <c r="BC549" s="17">
        <v>3.88797776682636</v>
      </c>
      <c r="BD549" s="17">
        <v>2.2293765501417799</v>
      </c>
      <c r="BE549" s="17">
        <v>0</v>
      </c>
      <c r="BF549" s="17">
        <v>0</v>
      </c>
      <c r="BG549" s="17">
        <v>0</v>
      </c>
      <c r="BH549" s="17">
        <v>0</v>
      </c>
      <c r="BI549" s="17">
        <v>0</v>
      </c>
      <c r="BJ549" s="17">
        <v>4.2969180421421296</v>
      </c>
      <c r="BK549" s="17">
        <v>54.747754886423699</v>
      </c>
      <c r="BL549" s="17">
        <v>0</v>
      </c>
      <c r="BM549" s="17">
        <v>62.773103763125299</v>
      </c>
      <c r="BN549" s="17">
        <v>0</v>
      </c>
      <c r="BO549" s="17">
        <v>8.06</v>
      </c>
      <c r="BP549" s="17">
        <v>12.35</v>
      </c>
      <c r="BQ549" s="17">
        <v>0</v>
      </c>
      <c r="BR549" s="17">
        <v>0</v>
      </c>
      <c r="BS549" s="17">
        <v>0</v>
      </c>
      <c r="BT549" s="17">
        <v>0</v>
      </c>
      <c r="BU549" s="17">
        <v>0</v>
      </c>
      <c r="BV549" s="17">
        <v>3645000000</v>
      </c>
      <c r="BW549" s="17" t="s">
        <v>278</v>
      </c>
      <c r="BX549" s="17">
        <v>2.6583137028960699</v>
      </c>
      <c r="BY549" s="17">
        <v>0</v>
      </c>
      <c r="BZ549" s="17">
        <v>2.0022365408168699</v>
      </c>
      <c r="CA549" s="17">
        <v>49.404344779257201</v>
      </c>
      <c r="CB549" s="17">
        <v>3.24175703960851</v>
      </c>
      <c r="CC549" s="17">
        <v>0</v>
      </c>
    </row>
    <row r="550" spans="1:81" x14ac:dyDescent="0.3">
      <c r="A550" t="s">
        <v>84</v>
      </c>
      <c r="B550" t="s">
        <v>85</v>
      </c>
      <c r="C550" t="s">
        <v>3</v>
      </c>
      <c r="D550">
        <v>100201</v>
      </c>
      <c r="E550" t="s">
        <v>29</v>
      </c>
      <c r="F550" t="s">
        <v>53</v>
      </c>
      <c r="G550">
        <v>-165.83</v>
      </c>
      <c r="H550">
        <v>502.86</v>
      </c>
      <c r="I550">
        <v>668.69</v>
      </c>
      <c r="J550">
        <v>7287.24</v>
      </c>
      <c r="K550">
        <v>27618.560000000001</v>
      </c>
      <c r="L550">
        <v>4.03</v>
      </c>
      <c r="M550">
        <v>11114.65</v>
      </c>
      <c r="N550">
        <v>263.85000000000002</v>
      </c>
      <c r="O550">
        <v>2.6</v>
      </c>
      <c r="P550">
        <v>1.29</v>
      </c>
      <c r="Q550">
        <v>1</v>
      </c>
      <c r="R550">
        <v>1</v>
      </c>
      <c r="S550" t="s">
        <v>129</v>
      </c>
      <c r="T550" t="s">
        <v>189</v>
      </c>
      <c r="U550" s="17">
        <v>171423000000</v>
      </c>
      <c r="V550" t="s">
        <v>295</v>
      </c>
      <c r="W550" t="s">
        <v>276</v>
      </c>
      <c r="X550" s="17">
        <v>14984000000</v>
      </c>
      <c r="Y550" s="17">
        <v>0</v>
      </c>
      <c r="Z550" s="17">
        <v>12960000000</v>
      </c>
      <c r="AA550" s="17">
        <v>2486000000</v>
      </c>
      <c r="AB550" s="17">
        <v>1.66</v>
      </c>
      <c r="AC550" s="17">
        <v>3.7499999999999898</v>
      </c>
      <c r="AD550" s="17">
        <v>0.86598182343863805</v>
      </c>
      <c r="AE550" s="17">
        <v>13.055351328641899</v>
      </c>
      <c r="AF550" s="17">
        <v>285383000000</v>
      </c>
      <c r="AG550" s="17">
        <v>57251000000</v>
      </c>
      <c r="AH550" s="17">
        <v>18873000000</v>
      </c>
      <c r="AI550" s="17">
        <v>34699</v>
      </c>
      <c r="AJ550" s="17">
        <v>285383000000</v>
      </c>
      <c r="AK550" s="17">
        <v>138337000000</v>
      </c>
      <c r="AL550" s="17">
        <v>166462000000</v>
      </c>
      <c r="AM550" s="17">
        <v>18873000000</v>
      </c>
      <c r="AN550" s="17">
        <v>18873000000</v>
      </c>
      <c r="AO550" s="17">
        <v>17212000000</v>
      </c>
      <c r="AP550" s="17">
        <v>48.474155783631097</v>
      </c>
      <c r="AQ550" s="17">
        <v>83.104252021482395</v>
      </c>
      <c r="AR550" s="17">
        <v>6.6132180263015004</v>
      </c>
      <c r="AS550" s="17">
        <v>6.0665017164689399</v>
      </c>
      <c r="AT550" s="17">
        <v>2486000000</v>
      </c>
      <c r="AU550" s="17">
        <v>2486000000</v>
      </c>
      <c r="AV550" s="17">
        <v>0.86598182343863805</v>
      </c>
      <c r="AW550" s="17">
        <v>13.055351328641899</v>
      </c>
      <c r="AX550" s="17">
        <v>13.862189489452</v>
      </c>
      <c r="AY550" s="17">
        <v>0</v>
      </c>
      <c r="AZ550" s="17">
        <v>0</v>
      </c>
      <c r="BA550" s="17">
        <v>2.9124996081136199</v>
      </c>
      <c r="BB550" s="17">
        <v>0</v>
      </c>
      <c r="BC550" s="17">
        <v>3.3183197305215102</v>
      </c>
      <c r="BD550" s="17">
        <v>1.8956850696512699</v>
      </c>
      <c r="BE550" s="17">
        <v>0</v>
      </c>
      <c r="BF550" s="17">
        <v>0</v>
      </c>
      <c r="BG550" s="17">
        <v>0</v>
      </c>
      <c r="BH550" s="17">
        <v>0</v>
      </c>
      <c r="BI550" s="17">
        <v>0</v>
      </c>
      <c r="BJ550" s="17">
        <v>3.6788841466097599</v>
      </c>
      <c r="BK550" s="17">
        <v>55.714189959112502</v>
      </c>
      <c r="BL550" s="17">
        <v>0</v>
      </c>
      <c r="BM550" s="17">
        <v>63.574479444741101</v>
      </c>
      <c r="BN550" s="17">
        <v>0</v>
      </c>
      <c r="BO550" s="17">
        <v>8.0500000000000007</v>
      </c>
      <c r="BP550" s="17">
        <v>12.23</v>
      </c>
      <c r="BQ550" s="17">
        <v>0</v>
      </c>
      <c r="BR550" s="17">
        <v>0</v>
      </c>
      <c r="BS550" s="17">
        <v>0</v>
      </c>
      <c r="BT550" s="17">
        <v>0</v>
      </c>
      <c r="BU550" s="17">
        <v>75.374146322661105</v>
      </c>
      <c r="BV550" s="17">
        <v>1589000000</v>
      </c>
      <c r="BW550" s="17" t="s">
        <v>278</v>
      </c>
      <c r="BX550" s="17">
        <v>1.11719667301784</v>
      </c>
      <c r="BY550" s="17">
        <v>7.5286648346441796</v>
      </c>
      <c r="BZ550" s="17">
        <v>1.14704581082484</v>
      </c>
      <c r="CA550" s="17">
        <v>19.2378160498351</v>
      </c>
      <c r="CB550" s="17">
        <v>2.7377997764200499</v>
      </c>
      <c r="CC550" s="17">
        <v>0.73870900258013505</v>
      </c>
    </row>
    <row r="551" spans="1:81" x14ac:dyDescent="0.3">
      <c r="A551" t="s">
        <v>84</v>
      </c>
      <c r="B551" t="s">
        <v>85</v>
      </c>
      <c r="C551" t="s">
        <v>3</v>
      </c>
      <c r="D551">
        <v>100201</v>
      </c>
      <c r="E551" t="s">
        <v>29</v>
      </c>
      <c r="F551" t="s">
        <v>54</v>
      </c>
      <c r="G551">
        <v>-174.17</v>
      </c>
      <c r="H551">
        <v>575.20000000000005</v>
      </c>
      <c r="I551">
        <v>749.37</v>
      </c>
      <c r="J551">
        <v>7639.75</v>
      </c>
      <c r="K551">
        <v>28615.46</v>
      </c>
      <c r="L551">
        <v>2.68</v>
      </c>
      <c r="M551">
        <v>11413.01</v>
      </c>
      <c r="N551">
        <v>266.98</v>
      </c>
      <c r="O551">
        <v>2.81</v>
      </c>
      <c r="P551">
        <v>3.57</v>
      </c>
      <c r="Q551">
        <v>1</v>
      </c>
      <c r="R551">
        <v>1</v>
      </c>
      <c r="S551" t="s">
        <v>129</v>
      </c>
      <c r="T551" t="s">
        <v>189</v>
      </c>
      <c r="U551" s="17">
        <v>303989000000</v>
      </c>
      <c r="V551" t="s">
        <v>295</v>
      </c>
      <c r="W551" t="s">
        <v>276</v>
      </c>
      <c r="X551" s="17">
        <v>14875000000</v>
      </c>
      <c r="Y551" s="17">
        <v>0</v>
      </c>
      <c r="Z551" s="17">
        <v>16220000000</v>
      </c>
      <c r="AA551" s="17">
        <v>2959000000</v>
      </c>
      <c r="AB551" s="17">
        <v>2.0099999999999998</v>
      </c>
      <c r="AC551" s="17">
        <v>21.0843373493976</v>
      </c>
      <c r="AD551" s="17">
        <v>0.96263643313759595</v>
      </c>
      <c r="AE551" s="17">
        <v>15.063890444433101</v>
      </c>
      <c r="AF551" s="17">
        <v>303989000000</v>
      </c>
      <c r="AG551" s="17">
        <v>64024000000</v>
      </c>
      <c r="AH551" s="17">
        <v>20836000000</v>
      </c>
      <c r="AI551" s="17">
        <v>35064</v>
      </c>
      <c r="AJ551" s="17">
        <v>303989000000</v>
      </c>
      <c r="AK551" s="17">
        <v>146423000000</v>
      </c>
      <c r="AL551" s="17">
        <v>171534000000</v>
      </c>
      <c r="AM551" s="17">
        <v>20836000000</v>
      </c>
      <c r="AN551" s="17">
        <v>20836000000</v>
      </c>
      <c r="AO551" s="17">
        <v>19096000000</v>
      </c>
      <c r="AP551" s="17">
        <v>48.167203418544801</v>
      </c>
      <c r="AQ551" s="17">
        <v>85.360919701050506</v>
      </c>
      <c r="AR551" s="17">
        <v>6.8541953820697499</v>
      </c>
      <c r="AS551" s="17">
        <v>6.3179696210740204</v>
      </c>
      <c r="AT551" s="17">
        <v>2959000000</v>
      </c>
      <c r="AU551" s="17">
        <v>2959000000</v>
      </c>
      <c r="AV551" s="17">
        <v>0.96263643313759595</v>
      </c>
      <c r="AW551" s="17">
        <v>15.063890444433101</v>
      </c>
      <c r="AX551" s="17">
        <v>16.1532548926861</v>
      </c>
      <c r="AY551" s="17">
        <v>18.736565324568598</v>
      </c>
      <c r="AZ551" s="17">
        <v>1.32692963102477</v>
      </c>
      <c r="BA551" s="17">
        <v>2.6829546009076601</v>
      </c>
      <c r="BB551" s="17">
        <v>0</v>
      </c>
      <c r="BC551" s="17">
        <v>3.04016136115946</v>
      </c>
      <c r="BD551" s="17">
        <v>1.7964441986434001</v>
      </c>
      <c r="BE551" s="17">
        <v>3.6426662361656699</v>
      </c>
      <c r="BF551" s="17">
        <v>0</v>
      </c>
      <c r="BG551" s="17">
        <v>4.1906581283969198</v>
      </c>
      <c r="BH551" s="17">
        <v>2.4798651096880699</v>
      </c>
      <c r="BI551" s="17">
        <v>2.1578862401119299</v>
      </c>
      <c r="BJ551" s="17">
        <v>3.3729095690511901</v>
      </c>
      <c r="BK551" s="17">
        <v>55.097334328155704</v>
      </c>
      <c r="BL551" s="17">
        <v>0</v>
      </c>
      <c r="BM551" s="17">
        <v>62.823529411764703</v>
      </c>
      <c r="BN551" s="17">
        <v>0</v>
      </c>
      <c r="BO551" s="17">
        <v>8.2200000000000006</v>
      </c>
      <c r="BP551" s="17">
        <v>12.27</v>
      </c>
      <c r="BQ551" s="17">
        <v>0</v>
      </c>
      <c r="BR551" s="17">
        <v>0</v>
      </c>
      <c r="BS551" s="17">
        <v>0</v>
      </c>
      <c r="BT551" s="17">
        <v>0</v>
      </c>
      <c r="BU551" s="17">
        <v>75.952419330962599</v>
      </c>
      <c r="BV551" s="17">
        <v>1493000000</v>
      </c>
      <c r="BW551" s="17" t="s">
        <v>278</v>
      </c>
      <c r="BX551" s="17">
        <v>0.99396166623393001</v>
      </c>
      <c r="BY551" s="17">
        <v>6.52534965034965</v>
      </c>
      <c r="BZ551" s="17">
        <v>0.51233005410556798</v>
      </c>
      <c r="CA551" s="17">
        <v>13.707052441229701</v>
      </c>
      <c r="CB551" s="17">
        <v>2.5191901842124498</v>
      </c>
      <c r="CC551" s="17">
        <v>0.64663666642123596</v>
      </c>
    </row>
    <row r="552" spans="1:81" x14ac:dyDescent="0.3">
      <c r="A552" t="s">
        <v>84</v>
      </c>
      <c r="B552" t="s">
        <v>85</v>
      </c>
      <c r="C552" t="s">
        <v>3</v>
      </c>
      <c r="D552">
        <v>100201</v>
      </c>
      <c r="E552" t="s">
        <v>29</v>
      </c>
      <c r="F552" t="s">
        <v>55</v>
      </c>
      <c r="G552">
        <v>-191</v>
      </c>
      <c r="H552">
        <v>612.11</v>
      </c>
      <c r="I552">
        <v>803.11</v>
      </c>
      <c r="J552">
        <v>8073.12</v>
      </c>
      <c r="K552">
        <v>29887.67</v>
      </c>
      <c r="L552">
        <v>3.77</v>
      </c>
      <c r="M552">
        <v>11843.6</v>
      </c>
      <c r="N552">
        <v>270.12</v>
      </c>
      <c r="O552">
        <v>2.94</v>
      </c>
      <c r="P552">
        <v>2.34</v>
      </c>
      <c r="Q552">
        <v>1</v>
      </c>
      <c r="R552">
        <v>1</v>
      </c>
      <c r="S552" t="s">
        <v>129</v>
      </c>
      <c r="T552" t="s">
        <v>189</v>
      </c>
      <c r="U552" s="17">
        <v>336099000000</v>
      </c>
      <c r="V552" t="s">
        <v>295</v>
      </c>
      <c r="W552" t="s">
        <v>276</v>
      </c>
      <c r="X552" s="17">
        <v>15875000000</v>
      </c>
      <c r="Y552" s="17">
        <v>0</v>
      </c>
      <c r="Z552" s="17">
        <v>15380000000</v>
      </c>
      <c r="AA552" s="17">
        <v>2461000000</v>
      </c>
      <c r="AB552" s="17">
        <v>1.65</v>
      </c>
      <c r="AC552" s="17">
        <v>-17.910447761194</v>
      </c>
      <c r="AD552" s="17">
        <v>0.76609388619101004</v>
      </c>
      <c r="AE552" s="17">
        <v>11.937909289352399</v>
      </c>
      <c r="AF552" s="17">
        <v>336099000000</v>
      </c>
      <c r="AG552" s="17">
        <v>80313000000</v>
      </c>
      <c r="AH552" s="17">
        <v>20994000000</v>
      </c>
      <c r="AI552" s="17">
        <v>35430</v>
      </c>
      <c r="AJ552" s="17">
        <v>336099000000</v>
      </c>
      <c r="AK552" s="17">
        <v>151543000000</v>
      </c>
      <c r="AL552" s="17">
        <v>180921000000</v>
      </c>
      <c r="AM552" s="17">
        <v>20994000000</v>
      </c>
      <c r="AN552" s="17">
        <v>20994000000</v>
      </c>
      <c r="AO552" s="17">
        <v>19445000000</v>
      </c>
      <c r="AP552" s="17">
        <v>45.0887982409945</v>
      </c>
      <c r="AQ552" s="17">
        <v>83.761973458028606</v>
      </c>
      <c r="AR552" s="17">
        <v>6.2463738362803802</v>
      </c>
      <c r="AS552" s="17">
        <v>5.8122851591690301</v>
      </c>
      <c r="AT552" s="17">
        <v>2461000000</v>
      </c>
      <c r="AU552" s="17">
        <v>2461000000</v>
      </c>
      <c r="AV552" s="17">
        <v>0.76609388619101004</v>
      </c>
      <c r="AW552" s="17">
        <v>11.937909289352399</v>
      </c>
      <c r="AX552" s="17">
        <v>12.4798218758697</v>
      </c>
      <c r="AY552" s="17">
        <v>14.382974169233901</v>
      </c>
      <c r="AZ552" s="17">
        <v>1.03836047901286</v>
      </c>
      <c r="BA552" s="17">
        <v>2.60366081434442</v>
      </c>
      <c r="BB552" s="17">
        <v>0</v>
      </c>
      <c r="BC552" s="17">
        <v>2.8804009463329598</v>
      </c>
      <c r="BD552" s="17">
        <v>2.0296351637405099</v>
      </c>
      <c r="BE552" s="17">
        <v>3.5150675134726299</v>
      </c>
      <c r="BF552" s="17">
        <v>0</v>
      </c>
      <c r="BG552" s="17">
        <v>3.9040835076416101</v>
      </c>
      <c r="BH552" s="17">
        <v>2.7939955676648398</v>
      </c>
      <c r="BI552" s="17">
        <v>1.60796090431451</v>
      </c>
      <c r="BJ552" s="17">
        <v>3.2052485753812099</v>
      </c>
      <c r="BK552" s="17">
        <v>52.928843710292199</v>
      </c>
      <c r="BL552" s="17">
        <v>0</v>
      </c>
      <c r="BM552" s="17">
        <v>58.286614173228301</v>
      </c>
      <c r="BN552" s="17">
        <v>0</v>
      </c>
      <c r="BO552" s="17">
        <v>8.15</v>
      </c>
      <c r="BP552" s="17">
        <v>11.78</v>
      </c>
      <c r="BQ552" s="17">
        <v>0</v>
      </c>
      <c r="BR552" s="17">
        <v>0</v>
      </c>
      <c r="BS552" s="17">
        <v>0</v>
      </c>
      <c r="BT552" s="17">
        <v>0</v>
      </c>
      <c r="BU552" s="17">
        <v>74.149283395666203</v>
      </c>
      <c r="BV552" s="17">
        <v>1021000000</v>
      </c>
      <c r="BW552" s="17" t="s">
        <v>278</v>
      </c>
      <c r="BX552" s="17">
        <v>0.65831893327831204</v>
      </c>
      <c r="BY552" s="17">
        <v>4.4402887709837398</v>
      </c>
      <c r="BZ552" s="17">
        <v>0.59444571002547297</v>
      </c>
      <c r="CA552" s="17">
        <v>13.545756569012401</v>
      </c>
      <c r="CB552" s="17">
        <v>2.2883191911897498</v>
      </c>
      <c r="CC552" s="17">
        <v>0.40968641534418099</v>
      </c>
    </row>
    <row r="553" spans="1:81" x14ac:dyDescent="0.3">
      <c r="A553" t="s">
        <v>84</v>
      </c>
      <c r="B553" t="s">
        <v>85</v>
      </c>
      <c r="C553" t="s">
        <v>3</v>
      </c>
      <c r="D553">
        <v>100201</v>
      </c>
      <c r="E553" t="s">
        <v>29</v>
      </c>
      <c r="F553" t="s">
        <v>56</v>
      </c>
      <c r="G553">
        <v>-198.43</v>
      </c>
      <c r="H553">
        <v>678.37</v>
      </c>
      <c r="I553">
        <v>876.79</v>
      </c>
      <c r="J553">
        <v>8577.5499999999993</v>
      </c>
      <c r="K553">
        <v>31377.27</v>
      </c>
      <c r="L553">
        <v>4.45</v>
      </c>
      <c r="M553">
        <v>12370.3</v>
      </c>
      <c r="N553">
        <v>273.37</v>
      </c>
      <c r="O553">
        <v>2.34</v>
      </c>
      <c r="P553">
        <v>-0.06</v>
      </c>
      <c r="Q553">
        <v>1</v>
      </c>
      <c r="R553">
        <v>1</v>
      </c>
      <c r="S553" t="s">
        <v>129</v>
      </c>
      <c r="T553" t="s">
        <v>189</v>
      </c>
      <c r="U553" s="17">
        <v>365521000000</v>
      </c>
      <c r="V553" t="s">
        <v>295</v>
      </c>
      <c r="W553" t="s">
        <v>276</v>
      </c>
      <c r="X553" s="17">
        <v>16706000000</v>
      </c>
      <c r="Y553" s="17">
        <v>0</v>
      </c>
      <c r="Z553" s="17">
        <v>19508000000</v>
      </c>
      <c r="AA553" s="17">
        <v>3708000000</v>
      </c>
      <c r="AB553" s="17">
        <v>2.68</v>
      </c>
      <c r="AC553" s="17">
        <v>62.424242424242401</v>
      </c>
      <c r="AD553" s="17">
        <v>1.0405617012678701</v>
      </c>
      <c r="AE553" s="17">
        <v>17.6235741444867</v>
      </c>
      <c r="AF553" s="17">
        <v>365521000000</v>
      </c>
      <c r="AG553" s="17">
        <v>81118000000</v>
      </c>
      <c r="AH553" s="17">
        <v>21742000000</v>
      </c>
      <c r="AI553" s="17">
        <v>35795</v>
      </c>
      <c r="AJ553" s="17">
        <v>365521000000</v>
      </c>
      <c r="AK553" s="17">
        <v>164830000000</v>
      </c>
      <c r="AL553" s="17">
        <v>193688000000</v>
      </c>
      <c r="AM553" s="17">
        <v>21742000000</v>
      </c>
      <c r="AN553" s="17">
        <v>21742000000</v>
      </c>
      <c r="AO553" s="17">
        <v>20202000000</v>
      </c>
      <c r="AP553" s="17">
        <v>45.094536292032501</v>
      </c>
      <c r="AQ553" s="17">
        <v>85.100780636900595</v>
      </c>
      <c r="AR553" s="17">
        <v>5.9482218531903799</v>
      </c>
      <c r="AS553" s="17">
        <v>5.5502897129245801</v>
      </c>
      <c r="AT553" s="17">
        <v>3708000000</v>
      </c>
      <c r="AU553" s="17">
        <v>3708000000</v>
      </c>
      <c r="AV553" s="17">
        <v>1.0405617012678701</v>
      </c>
      <c r="AW553" s="17">
        <v>17.6235741444867</v>
      </c>
      <c r="AX553" s="17">
        <v>18.727427236031399</v>
      </c>
      <c r="AY553" s="17">
        <v>21.040668040342702</v>
      </c>
      <c r="AZ553" s="17">
        <v>1.39371381695478</v>
      </c>
      <c r="BA553" s="17">
        <v>2.3233037553389102</v>
      </c>
      <c r="BB553" s="17">
        <v>0</v>
      </c>
      <c r="BC553" s="17">
        <v>2.7268441346331902</v>
      </c>
      <c r="BD553" s="17">
        <v>1.8810369696867699</v>
      </c>
      <c r="BE553" s="17">
        <v>3.1020280828823701</v>
      </c>
      <c r="BF553" s="17">
        <v>0</v>
      </c>
      <c r="BG553" s="17">
        <v>3.6522969685408899</v>
      </c>
      <c r="BH553" s="17">
        <v>2.6269325422591701</v>
      </c>
      <c r="BI553" s="17">
        <v>2.2213723457936299</v>
      </c>
      <c r="BJ553" s="17">
        <v>2.8889470470208498</v>
      </c>
      <c r="BK553" s="17">
        <v>50.341588385994903</v>
      </c>
      <c r="BL553" s="17">
        <v>0</v>
      </c>
      <c r="BM553" s="17">
        <v>58.164731234287103</v>
      </c>
      <c r="BN553" s="17">
        <v>0</v>
      </c>
      <c r="BO553" s="17">
        <v>7.9</v>
      </c>
      <c r="BP553" s="17">
        <v>11.64</v>
      </c>
      <c r="BQ553" s="17">
        <v>0</v>
      </c>
      <c r="BR553" s="17">
        <v>0</v>
      </c>
      <c r="BS553" s="17">
        <v>0</v>
      </c>
      <c r="BT553" s="17">
        <v>0</v>
      </c>
      <c r="BU553" s="17">
        <v>78.289072310482794</v>
      </c>
      <c r="BV553" s="17">
        <v>908000000</v>
      </c>
      <c r="BW553" s="17" t="s">
        <v>278</v>
      </c>
      <c r="BX553" s="17">
        <v>0.53901955429968995</v>
      </c>
      <c r="BY553" s="17">
        <v>3.8109628137329001</v>
      </c>
      <c r="BZ553" s="17">
        <v>0.50195177454623796</v>
      </c>
      <c r="CA553" s="17">
        <v>11.503791672628401</v>
      </c>
      <c r="CB553" s="17">
        <v>2.1513291462357702</v>
      </c>
      <c r="CC553" s="17">
        <v>0.317301677715148</v>
      </c>
    </row>
    <row r="554" spans="1:81" x14ac:dyDescent="0.3">
      <c r="A554" t="s">
        <v>84</v>
      </c>
      <c r="B554" t="s">
        <v>85</v>
      </c>
      <c r="C554" t="s">
        <v>3</v>
      </c>
      <c r="D554">
        <v>100201</v>
      </c>
      <c r="E554" t="s">
        <v>29</v>
      </c>
      <c r="F554" t="s">
        <v>57</v>
      </c>
      <c r="G554">
        <v>-248.22</v>
      </c>
      <c r="H554">
        <v>670.42</v>
      </c>
      <c r="I554">
        <v>918.64</v>
      </c>
      <c r="J554">
        <v>9062.82</v>
      </c>
      <c r="K554">
        <v>32770.620000000003</v>
      </c>
      <c r="L554">
        <v>4.4800000000000004</v>
      </c>
      <c r="M554">
        <v>12924.88</v>
      </c>
      <c r="N554">
        <v>276.55</v>
      </c>
      <c r="O554">
        <v>1.55</v>
      </c>
      <c r="P554">
        <v>-2.4700000000000002</v>
      </c>
      <c r="Q554">
        <v>1</v>
      </c>
      <c r="R554">
        <v>1</v>
      </c>
      <c r="S554" t="s">
        <v>129</v>
      </c>
      <c r="T554" t="s">
        <v>189</v>
      </c>
      <c r="U554" s="17">
        <v>365875000000</v>
      </c>
      <c r="V554" t="s">
        <v>295</v>
      </c>
      <c r="W554" t="s">
        <v>276</v>
      </c>
      <c r="X554" s="17">
        <v>25566000000</v>
      </c>
      <c r="Y554" s="17">
        <v>0</v>
      </c>
      <c r="Z554" s="17">
        <v>32430000000</v>
      </c>
      <c r="AA554" s="17">
        <v>4745000000</v>
      </c>
      <c r="AB554" s="17">
        <v>2.27</v>
      </c>
      <c r="AC554" s="17">
        <v>-15.298507462686599</v>
      </c>
      <c r="AD554" s="17">
        <v>0.72288789524600305</v>
      </c>
      <c r="AE554" s="17">
        <v>13.908022393528199</v>
      </c>
      <c r="AF554" s="17">
        <v>626942000000</v>
      </c>
      <c r="AG554" s="17">
        <v>186311000000</v>
      </c>
      <c r="AH554" s="17">
        <v>35099000000</v>
      </c>
      <c r="AI554" s="17">
        <v>36160</v>
      </c>
      <c r="AJ554" s="17">
        <v>626942000000</v>
      </c>
      <c r="AK554" s="17">
        <v>194227000000</v>
      </c>
      <c r="AL554" s="17">
        <v>267465000000</v>
      </c>
      <c r="AM554" s="17">
        <v>35099000000</v>
      </c>
      <c r="AN554" s="17">
        <v>35099000000</v>
      </c>
      <c r="AO554" s="17">
        <v>0</v>
      </c>
      <c r="AP554" s="17">
        <v>30.980058761416501</v>
      </c>
      <c r="AQ554" s="17">
        <v>72.617725683734307</v>
      </c>
      <c r="AR554" s="17">
        <v>5.5984445132085598</v>
      </c>
      <c r="AS554" s="17">
        <v>0</v>
      </c>
      <c r="AT554" s="17">
        <v>4745000000</v>
      </c>
      <c r="AU554" s="17">
        <v>4745000000</v>
      </c>
      <c r="AV554" s="17">
        <v>0.72288789524600305</v>
      </c>
      <c r="AW554" s="17">
        <v>13.908022393528199</v>
      </c>
      <c r="AX554" s="17">
        <v>14.3479342956695</v>
      </c>
      <c r="AY554" s="17">
        <v>0</v>
      </c>
      <c r="AZ554" s="17">
        <v>0</v>
      </c>
      <c r="BA554" s="17">
        <v>1.5153985024261301</v>
      </c>
      <c r="BB554" s="17">
        <v>0</v>
      </c>
      <c r="BC554" s="17">
        <v>2.4476115753471599</v>
      </c>
      <c r="BD554" s="17">
        <v>1.39108311306454</v>
      </c>
      <c r="BE554" s="17">
        <v>0</v>
      </c>
      <c r="BF554" s="17">
        <v>0</v>
      </c>
      <c r="BG554" s="17">
        <v>0</v>
      </c>
      <c r="BH554" s="17">
        <v>0</v>
      </c>
      <c r="BI554" s="17">
        <v>0</v>
      </c>
      <c r="BJ554" s="17">
        <v>1.97325874347835</v>
      </c>
      <c r="BK554" s="17">
        <v>39.2357652309041</v>
      </c>
      <c r="BL554" s="17">
        <v>0</v>
      </c>
      <c r="BM554" s="17">
        <v>62.841273566455399</v>
      </c>
      <c r="BN554" s="17">
        <v>0</v>
      </c>
      <c r="BO554" s="17">
        <v>8.23</v>
      </c>
      <c r="BP554" s="17">
        <v>11.94</v>
      </c>
      <c r="BQ554" s="17">
        <v>0</v>
      </c>
      <c r="BR554" s="17">
        <v>0</v>
      </c>
      <c r="BS554" s="17">
        <v>0</v>
      </c>
      <c r="BT554" s="17">
        <v>0</v>
      </c>
      <c r="BU554" s="17">
        <v>0</v>
      </c>
      <c r="BV554" s="17">
        <v>1562000000</v>
      </c>
      <c r="BW554" s="17" t="s">
        <v>278</v>
      </c>
      <c r="BX554" s="17">
        <v>0.787898047405031</v>
      </c>
      <c r="BY554" s="17">
        <v>0</v>
      </c>
      <c r="BZ554" s="17">
        <v>0.79246692827710696</v>
      </c>
      <c r="CA554" s="17">
        <v>15.2947368421053</v>
      </c>
      <c r="CB554" s="17">
        <v>2.0287618096434299</v>
      </c>
      <c r="CC554" s="17">
        <v>0</v>
      </c>
    </row>
    <row r="555" spans="1:81" x14ac:dyDescent="0.3">
      <c r="A555" t="s">
        <v>84</v>
      </c>
      <c r="B555" t="s">
        <v>85</v>
      </c>
      <c r="C555" t="s">
        <v>3</v>
      </c>
      <c r="D555">
        <v>100201</v>
      </c>
      <c r="E555" t="s">
        <v>29</v>
      </c>
      <c r="F555" t="s">
        <v>58</v>
      </c>
      <c r="G555">
        <v>-337.07</v>
      </c>
      <c r="H555">
        <v>698.52</v>
      </c>
      <c r="I555">
        <v>1035.5899999999999</v>
      </c>
      <c r="J555">
        <v>9631.17</v>
      </c>
      <c r="K555">
        <v>34430.089999999997</v>
      </c>
      <c r="L555">
        <v>4.79</v>
      </c>
      <c r="M555">
        <v>13543.77</v>
      </c>
      <c r="N555">
        <v>279.73</v>
      </c>
      <c r="O555">
        <v>2.19</v>
      </c>
      <c r="P555">
        <v>0.85</v>
      </c>
      <c r="Q555">
        <v>1</v>
      </c>
      <c r="R555">
        <v>1</v>
      </c>
      <c r="S555" t="s">
        <v>129</v>
      </c>
      <c r="T555" t="s">
        <v>189</v>
      </c>
      <c r="U555" s="17">
        <v>667003000000</v>
      </c>
      <c r="V555" t="s">
        <v>295</v>
      </c>
      <c r="W555" t="s">
        <v>276</v>
      </c>
      <c r="X555" s="17">
        <v>30702000000</v>
      </c>
      <c r="Y555" s="17">
        <v>0</v>
      </c>
      <c r="Z555" s="17">
        <v>32411000000</v>
      </c>
      <c r="AA555" s="17">
        <v>7501000000</v>
      </c>
      <c r="AB555" s="17">
        <v>3.69</v>
      </c>
      <c r="AC555" s="17">
        <v>62.555066079295202</v>
      </c>
      <c r="AD555" s="17">
        <v>1.1905914545976899</v>
      </c>
      <c r="AE555" s="17">
        <v>21.6622866549225</v>
      </c>
      <c r="AF555" s="17">
        <v>667003000000</v>
      </c>
      <c r="AG555" s="17">
        <v>187459000000</v>
      </c>
      <c r="AH555" s="17">
        <v>35056000000</v>
      </c>
      <c r="AI555" s="17">
        <v>36525</v>
      </c>
      <c r="AJ555" s="17">
        <v>667003000000</v>
      </c>
      <c r="AK555" s="17">
        <v>199270000000</v>
      </c>
      <c r="AL555" s="17">
        <v>287064000000</v>
      </c>
      <c r="AM555" s="17">
        <v>35056000000</v>
      </c>
      <c r="AN555" s="17">
        <v>35056000000</v>
      </c>
      <c r="AO555" s="17">
        <v>25424000000</v>
      </c>
      <c r="AP555" s="17">
        <v>29.875427846651402</v>
      </c>
      <c r="AQ555" s="17">
        <v>69.416576094529404</v>
      </c>
      <c r="AR555" s="17">
        <v>5.2557484748944203</v>
      </c>
      <c r="AS555" s="17">
        <v>3.8675268607833302</v>
      </c>
      <c r="AT555" s="17">
        <v>7501000000</v>
      </c>
      <c r="AU555" s="17">
        <v>7501000000</v>
      </c>
      <c r="AV555" s="17">
        <v>1.1905914545976899</v>
      </c>
      <c r="AW555" s="17">
        <v>21.6622866549225</v>
      </c>
      <c r="AX555" s="17">
        <v>22.456044456591101</v>
      </c>
      <c r="AY555" s="17">
        <v>0</v>
      </c>
      <c r="AZ555" s="17">
        <v>0</v>
      </c>
      <c r="BA555" s="17">
        <v>1.64771762300741</v>
      </c>
      <c r="BB555" s="17">
        <v>0</v>
      </c>
      <c r="BC555" s="17">
        <v>2.8367218339647899</v>
      </c>
      <c r="BD555" s="17">
        <v>2.08214620736068</v>
      </c>
      <c r="BE555" s="17">
        <v>0</v>
      </c>
      <c r="BF555" s="17">
        <v>0</v>
      </c>
      <c r="BG555" s="17">
        <v>0</v>
      </c>
      <c r="BH555" s="17">
        <v>0</v>
      </c>
      <c r="BI555" s="17">
        <v>0</v>
      </c>
      <c r="BJ555" s="17">
        <v>2.1482879504658299</v>
      </c>
      <c r="BK555" s="17">
        <v>33.291253965171201</v>
      </c>
      <c r="BL555" s="17">
        <v>0</v>
      </c>
      <c r="BM555" s="17">
        <v>58.211191453325497</v>
      </c>
      <c r="BN555" s="17">
        <v>0</v>
      </c>
      <c r="BO555" s="17">
        <v>8.5399999999999991</v>
      </c>
      <c r="BP555" s="17">
        <v>12.34</v>
      </c>
      <c r="BQ555" s="17">
        <v>0</v>
      </c>
      <c r="BR555" s="17">
        <v>0</v>
      </c>
      <c r="BS555" s="17">
        <v>0</v>
      </c>
      <c r="BT555" s="17">
        <v>0</v>
      </c>
      <c r="BU555" s="17">
        <v>65.142135792492695</v>
      </c>
      <c r="BV555" s="17">
        <v>1737000000</v>
      </c>
      <c r="BW555" s="17" t="s">
        <v>278</v>
      </c>
      <c r="BX555" s="17">
        <v>0.85563130517024</v>
      </c>
      <c r="BY555" s="17">
        <v>5.9563815924833703</v>
      </c>
      <c r="BZ555" s="17">
        <v>0.80113410893567905</v>
      </c>
      <c r="CA555" s="17">
        <v>11.2704598597038</v>
      </c>
      <c r="CB555" s="17">
        <v>1.84130674653216</v>
      </c>
      <c r="CC555" s="17">
        <v>0.39976985040276197</v>
      </c>
    </row>
    <row r="556" spans="1:81" x14ac:dyDescent="0.3">
      <c r="A556" t="s">
        <v>84</v>
      </c>
      <c r="B556" t="s">
        <v>85</v>
      </c>
      <c r="C556" t="s">
        <v>3</v>
      </c>
      <c r="D556">
        <v>100201</v>
      </c>
      <c r="E556" t="s">
        <v>29</v>
      </c>
      <c r="F556" t="s">
        <v>7</v>
      </c>
      <c r="G556">
        <v>-446.78</v>
      </c>
      <c r="H556">
        <v>784.94</v>
      </c>
      <c r="I556">
        <v>1231.72</v>
      </c>
      <c r="J556">
        <v>10250.950000000001</v>
      </c>
      <c r="K556">
        <v>36249.4</v>
      </c>
      <c r="L556">
        <v>4.08</v>
      </c>
      <c r="M556">
        <v>14096.03</v>
      </c>
      <c r="N556">
        <v>282.79000000000002</v>
      </c>
      <c r="O556">
        <v>3.37</v>
      </c>
      <c r="P556">
        <v>5.8</v>
      </c>
      <c r="Q556">
        <v>1</v>
      </c>
      <c r="R556">
        <v>1</v>
      </c>
      <c r="S556" t="s">
        <v>129</v>
      </c>
      <c r="T556" t="s">
        <v>189</v>
      </c>
      <c r="U556" s="17">
        <v>715348000000</v>
      </c>
      <c r="V556" t="s">
        <v>295</v>
      </c>
      <c r="W556" t="s">
        <v>276</v>
      </c>
      <c r="X556" s="17">
        <v>32055000000</v>
      </c>
      <c r="Y556" s="17">
        <v>0</v>
      </c>
      <c r="Z556" s="17">
        <v>35864000000</v>
      </c>
      <c r="AA556" s="17">
        <v>5727000000</v>
      </c>
      <c r="AB556" s="17">
        <v>2.86</v>
      </c>
      <c r="AC556" s="17">
        <v>-22.493224932249301</v>
      </c>
      <c r="AD556" s="17">
        <v>0.84618169192012505</v>
      </c>
      <c r="AE556" s="17">
        <v>15.1720666543037</v>
      </c>
      <c r="AF556" s="17">
        <v>715348000000</v>
      </c>
      <c r="AG556" s="17">
        <v>219728000000</v>
      </c>
      <c r="AH556" s="17">
        <v>42338000000</v>
      </c>
      <c r="AI556" s="17">
        <v>36891</v>
      </c>
      <c r="AJ556" s="17">
        <v>715348000000</v>
      </c>
      <c r="AK556" s="17">
        <v>212385000000</v>
      </c>
      <c r="AL556" s="17">
        <v>279365000000</v>
      </c>
      <c r="AM556" s="17">
        <v>42338000000</v>
      </c>
      <c r="AN556" s="17">
        <v>42338000000</v>
      </c>
      <c r="AO556" s="17">
        <v>33463000000</v>
      </c>
      <c r="AP556" s="17">
        <v>29.689745410625299</v>
      </c>
      <c r="AQ556" s="17">
        <v>76.024197734147094</v>
      </c>
      <c r="AR556" s="17">
        <v>5.9185179800600496</v>
      </c>
      <c r="AS556" s="17">
        <v>4.7366282929425498</v>
      </c>
      <c r="AT556" s="17">
        <v>5727000000</v>
      </c>
      <c r="AU556" s="17">
        <v>5727000000</v>
      </c>
      <c r="AV556" s="17">
        <v>0.84618169192012505</v>
      </c>
      <c r="AW556" s="17">
        <v>15.1720666543037</v>
      </c>
      <c r="AX556" s="17">
        <v>15.5655683325962</v>
      </c>
      <c r="AY556" s="17">
        <v>22.190361222026201</v>
      </c>
      <c r="AZ556" s="17">
        <v>1.3033267032911999</v>
      </c>
      <c r="BA556" s="17">
        <v>1.4699950502729699</v>
      </c>
      <c r="BB556" s="17">
        <v>0</v>
      </c>
      <c r="BC556" s="17">
        <v>3.1981146711386601</v>
      </c>
      <c r="BD556" s="17">
        <v>1.5166850126698199</v>
      </c>
      <c r="BE556" s="17">
        <v>2.24503543355469</v>
      </c>
      <c r="BF556" s="17">
        <v>0</v>
      </c>
      <c r="BG556" s="17">
        <v>4.9258785564410799</v>
      </c>
      <c r="BH556" s="17">
        <v>2.3690642537561399</v>
      </c>
      <c r="BI556" s="17">
        <v>1.9874196088426901</v>
      </c>
      <c r="BJ556" s="17">
        <v>1.9378501141401301</v>
      </c>
      <c r="BK556" s="17">
        <v>30.996669389807099</v>
      </c>
      <c r="BL556" s="17">
        <v>0</v>
      </c>
      <c r="BM556" s="17">
        <v>67.524567150210601</v>
      </c>
      <c r="BN556" s="17">
        <v>0</v>
      </c>
      <c r="BO556" s="17">
        <v>8.4600000000000009</v>
      </c>
      <c r="BP556" s="17">
        <v>12.03</v>
      </c>
      <c r="BQ556" s="17">
        <v>0</v>
      </c>
      <c r="BR556" s="17">
        <v>0</v>
      </c>
      <c r="BS556" s="17">
        <v>0</v>
      </c>
      <c r="BT556" s="17">
        <v>0</v>
      </c>
      <c r="BU556" s="17">
        <v>62.113544736268203</v>
      </c>
      <c r="BV556" s="17">
        <v>1818000000</v>
      </c>
      <c r="BW556" s="17" t="s">
        <v>278</v>
      </c>
      <c r="BX556" s="17">
        <v>0.84147188150890995</v>
      </c>
      <c r="BY556" s="17">
        <v>4.8965740142210699</v>
      </c>
      <c r="BZ556" s="17">
        <v>0.65748008938291402</v>
      </c>
      <c r="CA556" s="17">
        <v>13.2276657060519</v>
      </c>
      <c r="CB556" s="17">
        <v>1.69636658180977</v>
      </c>
      <c r="CC556" s="17">
        <v>0.40915719918618698</v>
      </c>
    </row>
    <row r="557" spans="1:81" x14ac:dyDescent="0.3">
      <c r="A557" t="s">
        <v>84</v>
      </c>
      <c r="B557" t="s">
        <v>85</v>
      </c>
      <c r="C557" t="s">
        <v>3</v>
      </c>
      <c r="D557">
        <v>100201</v>
      </c>
      <c r="E557" t="s">
        <v>29</v>
      </c>
      <c r="F557" t="s">
        <v>59</v>
      </c>
      <c r="G557">
        <v>-422.37</v>
      </c>
      <c r="H557">
        <v>731.33</v>
      </c>
      <c r="I557">
        <v>1153.7</v>
      </c>
      <c r="J557">
        <v>10581.93</v>
      </c>
      <c r="K557">
        <v>37040.65</v>
      </c>
      <c r="L557">
        <v>0.96</v>
      </c>
      <c r="M557">
        <v>14230.73</v>
      </c>
      <c r="N557">
        <v>285.68</v>
      </c>
      <c r="O557">
        <v>2.82</v>
      </c>
      <c r="P557">
        <v>1.0900000000000001</v>
      </c>
      <c r="Q557">
        <v>1</v>
      </c>
      <c r="R557">
        <v>1</v>
      </c>
      <c r="S557" t="s">
        <v>129</v>
      </c>
      <c r="T557" t="s">
        <v>189</v>
      </c>
      <c r="U557" s="17">
        <v>693575000000</v>
      </c>
      <c r="V557" t="s">
        <v>295</v>
      </c>
      <c r="W557" t="s">
        <v>276</v>
      </c>
      <c r="X557" s="17">
        <v>29344000000</v>
      </c>
      <c r="Y557" s="17">
        <v>0</v>
      </c>
      <c r="Z557" s="17">
        <v>23945000000</v>
      </c>
      <c r="AA557" s="17">
        <v>1694000000</v>
      </c>
      <c r="AB557" s="17">
        <v>0.8</v>
      </c>
      <c r="AC557" s="17">
        <v>-72.027972027971998</v>
      </c>
      <c r="AD557" s="17">
        <v>0.230171487269234</v>
      </c>
      <c r="AE557" s="17">
        <v>3.96628424256614</v>
      </c>
      <c r="AF557" s="17">
        <v>693575000000</v>
      </c>
      <c r="AG557" s="17">
        <v>196973000000</v>
      </c>
      <c r="AH557" s="17">
        <v>41099000000</v>
      </c>
      <c r="AI557" s="17">
        <v>37256</v>
      </c>
      <c r="AJ557" s="17">
        <v>693575000000</v>
      </c>
      <c r="AK557" s="17">
        <v>212920000000</v>
      </c>
      <c r="AL557" s="17">
        <v>293650000000</v>
      </c>
      <c r="AM557" s="17">
        <v>41099000000</v>
      </c>
      <c r="AN557" s="17">
        <v>41099000000</v>
      </c>
      <c r="AO557" s="17">
        <v>32719000000</v>
      </c>
      <c r="AP557" s="17">
        <v>30.698915041632102</v>
      </c>
      <c r="AQ557" s="17">
        <v>72.5080878596969</v>
      </c>
      <c r="AR557" s="17">
        <v>5.9256749450311803</v>
      </c>
      <c r="AS557" s="17">
        <v>4.7751370047942601</v>
      </c>
      <c r="AT557" s="17">
        <v>1694000000</v>
      </c>
      <c r="AU557" s="17">
        <v>1694000000</v>
      </c>
      <c r="AV557" s="17">
        <v>0.230171487269234</v>
      </c>
      <c r="AW557" s="17">
        <v>3.96628424256614</v>
      </c>
      <c r="AX557" s="17">
        <v>3.9206242173200998</v>
      </c>
      <c r="AY557" s="17">
        <v>6.3935330060799203</v>
      </c>
      <c r="AZ557" s="17">
        <v>0.37165465729673902</v>
      </c>
      <c r="BA557" s="17">
        <v>1.5605192038294899</v>
      </c>
      <c r="BB557" s="17">
        <v>0</v>
      </c>
      <c r="BC557" s="17">
        <v>2.8628767631421299</v>
      </c>
      <c r="BD557" s="17">
        <v>1.01797212669487</v>
      </c>
      <c r="BE557" s="17">
        <v>2.5013192136010098</v>
      </c>
      <c r="BF557" s="17">
        <v>0</v>
      </c>
      <c r="BG557" s="17">
        <v>4.6226467705090197</v>
      </c>
      <c r="BH557" s="17">
        <v>1.8152719211766299</v>
      </c>
      <c r="BI557" s="17">
        <v>0.56296685396896795</v>
      </c>
      <c r="BJ557" s="17">
        <v>2.0991546721498699</v>
      </c>
      <c r="BK557" s="17">
        <v>40.034412528969703</v>
      </c>
      <c r="BL557" s="17">
        <v>0</v>
      </c>
      <c r="BM557" s="17">
        <v>71.803435114503799</v>
      </c>
      <c r="BN557" s="17">
        <v>0</v>
      </c>
      <c r="BO557" s="17">
        <v>8.2899999999999991</v>
      </c>
      <c r="BP557" s="17">
        <v>11.88</v>
      </c>
      <c r="BQ557" s="17">
        <v>0</v>
      </c>
      <c r="BR557" s="17">
        <v>0</v>
      </c>
      <c r="BS557" s="17">
        <v>0</v>
      </c>
      <c r="BT557" s="17">
        <v>0</v>
      </c>
      <c r="BU557" s="17">
        <v>65.619846447752593</v>
      </c>
      <c r="BV557" s="17">
        <v>2634000000</v>
      </c>
      <c r="BW557" s="17" t="s">
        <v>278</v>
      </c>
      <c r="BX557" s="17">
        <v>1.21134636964</v>
      </c>
      <c r="BY557" s="17">
        <v>7.0724699943613603</v>
      </c>
      <c r="BZ557" s="17">
        <v>1.4531137010144399</v>
      </c>
      <c r="CA557" s="17">
        <v>38.4940778341794</v>
      </c>
      <c r="CB557" s="17">
        <v>2.08053567815162</v>
      </c>
      <c r="CC557" s="17">
        <v>0.57874483779489405</v>
      </c>
    </row>
    <row r="558" spans="1:81" x14ac:dyDescent="0.3">
      <c r="A558" t="s">
        <v>84</v>
      </c>
      <c r="B558" t="s">
        <v>85</v>
      </c>
      <c r="C558" t="s">
        <v>3</v>
      </c>
      <c r="D558">
        <v>100201</v>
      </c>
      <c r="E558" t="s">
        <v>29</v>
      </c>
      <c r="F558" t="s">
        <v>60</v>
      </c>
      <c r="G558">
        <v>-475.24</v>
      </c>
      <c r="H558">
        <v>698.04</v>
      </c>
      <c r="I558">
        <v>1173.28</v>
      </c>
      <c r="J558">
        <v>10929.11</v>
      </c>
      <c r="K558">
        <v>37890.870000000003</v>
      </c>
      <c r="L558">
        <v>1.7</v>
      </c>
      <c r="M558">
        <v>14472.71</v>
      </c>
      <c r="N558">
        <v>288.44</v>
      </c>
      <c r="O558">
        <v>1.6</v>
      </c>
      <c r="P558">
        <v>-2.2999999999999998</v>
      </c>
      <c r="Q558">
        <v>1</v>
      </c>
      <c r="R558">
        <v>1</v>
      </c>
      <c r="S558" t="s">
        <v>129</v>
      </c>
      <c r="T558" t="s">
        <v>189</v>
      </c>
      <c r="U558" s="17">
        <v>758800000000</v>
      </c>
      <c r="V558" t="s">
        <v>295</v>
      </c>
      <c r="W558" t="s">
        <v>276</v>
      </c>
      <c r="X558" s="17">
        <v>29614000000</v>
      </c>
      <c r="Y558" s="17">
        <v>0</v>
      </c>
      <c r="Z558" s="17">
        <v>16277000000</v>
      </c>
      <c r="AA558" s="17">
        <v>1663000000</v>
      </c>
      <c r="AB558" s="17">
        <v>0.8</v>
      </c>
      <c r="AC558" s="17">
        <v>0</v>
      </c>
      <c r="AD558" s="17">
        <v>0.22676540893453001</v>
      </c>
      <c r="AE558" s="17">
        <v>3.9242985581801499</v>
      </c>
      <c r="AF558" s="17">
        <v>758800000000</v>
      </c>
      <c r="AG558" s="17">
        <v>234771000000</v>
      </c>
      <c r="AH558" s="17">
        <v>42306000000</v>
      </c>
      <c r="AI558" s="17">
        <v>37621</v>
      </c>
      <c r="AJ558" s="17">
        <v>758800000000</v>
      </c>
      <c r="AK558" s="17">
        <v>211014000000</v>
      </c>
      <c r="AL558" s="17">
        <v>304753000000</v>
      </c>
      <c r="AM558" s="17">
        <v>42306000000</v>
      </c>
      <c r="AN558" s="17">
        <v>42306000000</v>
      </c>
      <c r="AO558" s="17">
        <v>33903000000</v>
      </c>
      <c r="AP558" s="17">
        <v>27.8089088033738</v>
      </c>
      <c r="AQ558" s="17">
        <v>69.240991885231693</v>
      </c>
      <c r="AR558" s="17">
        <v>5.5753821823932501</v>
      </c>
      <c r="AS558" s="17">
        <v>4.51800846751786</v>
      </c>
      <c r="AT558" s="17">
        <v>1663000000</v>
      </c>
      <c r="AU558" s="17">
        <v>1663000000</v>
      </c>
      <c r="AV558" s="17">
        <v>0.22676540893453001</v>
      </c>
      <c r="AW558" s="17">
        <v>3.9242985581801499</v>
      </c>
      <c r="AX558" s="17">
        <v>3.8967317733513802</v>
      </c>
      <c r="AY558" s="17">
        <v>4.9741616272677298</v>
      </c>
      <c r="AZ558" s="17">
        <v>0.37184987860278201</v>
      </c>
      <c r="BA558" s="17">
        <v>1.67121879248442</v>
      </c>
      <c r="BB558" s="17">
        <v>0</v>
      </c>
      <c r="BC558" s="17">
        <v>2.78827365116853</v>
      </c>
      <c r="BD558" s="17">
        <v>1.0473752892520301</v>
      </c>
      <c r="BE558" s="17">
        <v>2.7230233443323399</v>
      </c>
      <c r="BF558" s="17">
        <v>0</v>
      </c>
      <c r="BG558" s="17">
        <v>4.5722106540406999</v>
      </c>
      <c r="BH558" s="17">
        <v>2.0495345684143702</v>
      </c>
      <c r="BI558" s="17">
        <v>0.56325306325941504</v>
      </c>
      <c r="BJ558" s="17">
        <v>2.2098371651481901</v>
      </c>
      <c r="BK558" s="17">
        <v>43.413782039856002</v>
      </c>
      <c r="BL558" s="17">
        <v>0</v>
      </c>
      <c r="BM558" s="17">
        <v>69.048423043155296</v>
      </c>
      <c r="BN558" s="17">
        <v>0</v>
      </c>
      <c r="BO558" s="17">
        <v>8.24</v>
      </c>
      <c r="BP558" s="17">
        <v>11.95</v>
      </c>
      <c r="BQ558" s="17">
        <v>0</v>
      </c>
      <c r="BR558" s="17">
        <v>0</v>
      </c>
      <c r="BS558" s="17">
        <v>0</v>
      </c>
      <c r="BT558" s="17">
        <v>0</v>
      </c>
      <c r="BU558" s="17">
        <v>60.087962572482901</v>
      </c>
      <c r="BV558" s="17">
        <v>4236000000</v>
      </c>
      <c r="BW558" s="17" t="s">
        <v>278</v>
      </c>
      <c r="BX558" s="17">
        <v>1.95781183561036</v>
      </c>
      <c r="BY558" s="17">
        <v>10.791531857437599</v>
      </c>
      <c r="BZ558" s="17">
        <v>1.8895597031159701</v>
      </c>
      <c r="CA558" s="17">
        <v>44.065022910757101</v>
      </c>
      <c r="CB558" s="17">
        <v>2.4726849198572798</v>
      </c>
      <c r="CC558" s="17">
        <v>0.92905441341859896</v>
      </c>
    </row>
    <row r="559" spans="1:81" x14ac:dyDescent="0.3">
      <c r="A559" t="s">
        <v>84</v>
      </c>
      <c r="B559" t="s">
        <v>85</v>
      </c>
      <c r="C559" t="s">
        <v>3</v>
      </c>
      <c r="D559">
        <v>100201</v>
      </c>
      <c r="E559" t="s">
        <v>29</v>
      </c>
      <c r="F559" t="s">
        <v>61</v>
      </c>
      <c r="G559">
        <v>-541.64</v>
      </c>
      <c r="H559">
        <v>730.45</v>
      </c>
      <c r="I559">
        <v>1272.0899999999999</v>
      </c>
      <c r="J559">
        <v>11456.45</v>
      </c>
      <c r="K559">
        <v>39353.599999999999</v>
      </c>
      <c r="L559">
        <v>2.8</v>
      </c>
      <c r="M559">
        <v>14877.31</v>
      </c>
      <c r="N559">
        <v>291.12</v>
      </c>
      <c r="O559">
        <v>2.2999999999999998</v>
      </c>
      <c r="P559">
        <v>5.33</v>
      </c>
      <c r="Q559">
        <v>1</v>
      </c>
      <c r="R559">
        <v>1</v>
      </c>
      <c r="S559" t="s">
        <v>129</v>
      </c>
      <c r="T559" t="s">
        <v>189</v>
      </c>
      <c r="U559" s="17">
        <v>770912000000</v>
      </c>
      <c r="V559" t="s">
        <v>295</v>
      </c>
      <c r="W559" t="s">
        <v>276</v>
      </c>
      <c r="X559" s="17">
        <v>33164000000</v>
      </c>
      <c r="Y559" s="17">
        <v>0</v>
      </c>
      <c r="Z559" s="17">
        <v>20774000000</v>
      </c>
      <c r="AA559" s="17">
        <v>6719000000</v>
      </c>
      <c r="AB559" s="17">
        <v>3.24</v>
      </c>
      <c r="AC559" s="17">
        <v>305</v>
      </c>
      <c r="AD559" s="17">
        <v>0.86587506346829402</v>
      </c>
      <c r="AE559" s="17">
        <v>15.271495783803401</v>
      </c>
      <c r="AF559" s="17">
        <v>770912000000</v>
      </c>
      <c r="AG559" s="17">
        <v>203752000000</v>
      </c>
      <c r="AH559" s="17">
        <v>46154000000</v>
      </c>
      <c r="AI559" s="17">
        <v>37986</v>
      </c>
      <c r="AJ559" s="17">
        <v>770912000000</v>
      </c>
      <c r="AK559" s="17">
        <v>210243000000</v>
      </c>
      <c r="AL559" s="17">
        <v>326492000000</v>
      </c>
      <c r="AM559" s="17">
        <v>46154000000</v>
      </c>
      <c r="AN559" s="17">
        <v>46154000000</v>
      </c>
      <c r="AO559" s="17">
        <v>36958000000</v>
      </c>
      <c r="AP559" s="17">
        <v>27.271984351002398</v>
      </c>
      <c r="AQ559" s="17">
        <v>64.394533403574997</v>
      </c>
      <c r="AR559" s="17">
        <v>5.9869349549624298</v>
      </c>
      <c r="AS559" s="17">
        <v>4.85193956802798</v>
      </c>
      <c r="AT559" s="17">
        <v>6719000000</v>
      </c>
      <c r="AU559" s="17">
        <v>6719000000</v>
      </c>
      <c r="AV559" s="17">
        <v>0.86587506346829402</v>
      </c>
      <c r="AW559" s="17">
        <v>15.271495783803401</v>
      </c>
      <c r="AX559" s="17">
        <v>15.5113054805992</v>
      </c>
      <c r="AY559" s="17">
        <v>19.421718738097599</v>
      </c>
      <c r="AZ559" s="17">
        <v>1.3959277553618801</v>
      </c>
      <c r="BA559" s="17">
        <v>1.6561036524231401</v>
      </c>
      <c r="BB559" s="17">
        <v>0</v>
      </c>
      <c r="BC559" s="17">
        <v>2.80652286533897</v>
      </c>
      <c r="BD559" s="17">
        <v>1.2823817170074401</v>
      </c>
      <c r="BE559" s="17">
        <v>2.6607600480606601</v>
      </c>
      <c r="BF559" s="17">
        <v>0</v>
      </c>
      <c r="BG559" s="17">
        <v>4.5245594070949497</v>
      </c>
      <c r="BH559" s="17">
        <v>2.36553555924249</v>
      </c>
      <c r="BI559" s="17">
        <v>2.0304214843208199</v>
      </c>
      <c r="BJ559" s="17">
        <v>2.2310415288650001</v>
      </c>
      <c r="BK559" s="17">
        <v>40.419756982799399</v>
      </c>
      <c r="BL559" s="17">
        <v>0</v>
      </c>
      <c r="BM559" s="17">
        <v>65.667591364129805</v>
      </c>
      <c r="BN559" s="17">
        <v>6.95</v>
      </c>
      <c r="BO559" s="17">
        <v>8.51</v>
      </c>
      <c r="BP559" s="17">
        <v>11.79</v>
      </c>
      <c r="BQ559" s="17">
        <v>0</v>
      </c>
      <c r="BR559" s="17">
        <v>0</v>
      </c>
      <c r="BS559" s="17">
        <v>0</v>
      </c>
      <c r="BT559" s="17">
        <v>0</v>
      </c>
      <c r="BU559" s="17">
        <v>65.825403937155002</v>
      </c>
      <c r="BV559" s="17">
        <v>2844000000</v>
      </c>
      <c r="BW559" s="17" t="s">
        <v>278</v>
      </c>
      <c r="BX559" s="17">
        <v>1.32423195477869</v>
      </c>
      <c r="BY559" s="17">
        <v>6.8561510088956403</v>
      </c>
      <c r="BZ559" s="17">
        <v>0.68701617499283396</v>
      </c>
      <c r="CA559" s="17">
        <v>13.5253820481293</v>
      </c>
      <c r="CB559" s="17">
        <v>2.1060130560703301</v>
      </c>
      <c r="CC559" s="17">
        <v>0.56044274724793897</v>
      </c>
    </row>
    <row r="560" spans="1:81" x14ac:dyDescent="0.3">
      <c r="A560" t="s">
        <v>84</v>
      </c>
      <c r="B560" t="s">
        <v>85</v>
      </c>
      <c r="C560" t="s">
        <v>3</v>
      </c>
      <c r="D560">
        <v>100201</v>
      </c>
      <c r="E560" t="s">
        <v>29</v>
      </c>
      <c r="F560" t="s">
        <v>62</v>
      </c>
      <c r="G560">
        <v>-664.76</v>
      </c>
      <c r="H560">
        <v>823.58</v>
      </c>
      <c r="I560">
        <v>1488.35</v>
      </c>
      <c r="J560">
        <v>12217.2</v>
      </c>
      <c r="K560">
        <v>41589.26</v>
      </c>
      <c r="L560">
        <v>3.85</v>
      </c>
      <c r="M560">
        <v>15449.76</v>
      </c>
      <c r="N560">
        <v>293.76</v>
      </c>
      <c r="O560">
        <v>2.67</v>
      </c>
      <c r="P560">
        <v>6.18</v>
      </c>
      <c r="Q560">
        <v>1</v>
      </c>
      <c r="R560">
        <v>1</v>
      </c>
      <c r="S560" t="s">
        <v>129</v>
      </c>
      <c r="T560" t="s">
        <v>189</v>
      </c>
      <c r="U560" s="17">
        <v>1157248000000</v>
      </c>
      <c r="V560" t="s">
        <v>295</v>
      </c>
      <c r="W560" t="s">
        <v>276</v>
      </c>
      <c r="X560" s="17">
        <v>42093000000</v>
      </c>
      <c r="Y560" s="17">
        <v>0</v>
      </c>
      <c r="Z560" s="17">
        <v>19789000000</v>
      </c>
      <c r="AA560" s="17">
        <v>4466000000</v>
      </c>
      <c r="AB560" s="17">
        <v>1.55</v>
      </c>
      <c r="AC560" s="17">
        <v>-52.160493827160501</v>
      </c>
      <c r="AD560" s="17">
        <v>0.46397300520696999</v>
      </c>
      <c r="AE560" s="17">
        <v>5.8266360505166501</v>
      </c>
      <c r="AF560" s="17">
        <v>1157248000000</v>
      </c>
      <c r="AG560" s="17">
        <v>303210000000</v>
      </c>
      <c r="AH560" s="17">
        <v>105653000000</v>
      </c>
      <c r="AI560" s="17">
        <v>38352</v>
      </c>
      <c r="AJ560" s="17">
        <v>1157248000000</v>
      </c>
      <c r="AK560" s="17">
        <v>394794000000</v>
      </c>
      <c r="AL560" s="17">
        <v>521456000000</v>
      </c>
      <c r="AM560" s="17">
        <v>105653000000</v>
      </c>
      <c r="AN560" s="17">
        <v>105653000000</v>
      </c>
      <c r="AO560" s="17">
        <v>56724000000</v>
      </c>
      <c r="AP560" s="17">
        <v>34.114900176971602</v>
      </c>
      <c r="AQ560" s="17">
        <v>75.709935258200105</v>
      </c>
      <c r="AR560" s="17">
        <v>9.1296766121004307</v>
      </c>
      <c r="AS560" s="17">
        <v>5.1180210751597697</v>
      </c>
      <c r="AT560" s="17">
        <v>4466000000</v>
      </c>
      <c r="AU560" s="17">
        <v>4466000000</v>
      </c>
      <c r="AV560" s="17">
        <v>0.46397300520696999</v>
      </c>
      <c r="AW560" s="17">
        <v>5.8266360505166501</v>
      </c>
      <c r="AX560" s="17">
        <v>5.8354596052405396</v>
      </c>
      <c r="AY560" s="17">
        <v>9.1404689677989097</v>
      </c>
      <c r="AZ560" s="17">
        <v>0.70941819706632603</v>
      </c>
      <c r="BA560" s="17">
        <v>1.71761435178836</v>
      </c>
      <c r="BB560" s="17">
        <v>0</v>
      </c>
      <c r="BC560" s="17">
        <v>3.0409659282161199</v>
      </c>
      <c r="BD560" s="17">
        <v>1.1380117104874901</v>
      </c>
      <c r="BE560" s="17">
        <v>2.62529210544451</v>
      </c>
      <c r="BF560" s="17">
        <v>0</v>
      </c>
      <c r="BG560" s="17">
        <v>4.6496596610677203</v>
      </c>
      <c r="BH560" s="17">
        <v>2.0367577525267402</v>
      </c>
      <c r="BI560" s="17">
        <v>0.93021785983439498</v>
      </c>
      <c r="BJ560" s="17">
        <v>2.2696976893920202</v>
      </c>
      <c r="BK560" s="17">
        <v>41.092518461423701</v>
      </c>
      <c r="BL560" s="17">
        <v>0</v>
      </c>
      <c r="BM560" s="17">
        <v>69.538878198275199</v>
      </c>
      <c r="BN560" s="17">
        <v>7.23</v>
      </c>
      <c r="BO560" s="17">
        <v>8.67</v>
      </c>
      <c r="BP560" s="17">
        <v>12.23</v>
      </c>
      <c r="BQ560" s="17">
        <v>0</v>
      </c>
      <c r="BR560" s="17">
        <v>0</v>
      </c>
      <c r="BS560" s="17">
        <v>0</v>
      </c>
      <c r="BT560" s="17">
        <v>0</v>
      </c>
      <c r="BU560" s="17">
        <v>68.384002391881396</v>
      </c>
      <c r="BV560" s="17">
        <v>3094000000</v>
      </c>
      <c r="BW560" s="17" t="s">
        <v>278</v>
      </c>
      <c r="BX560" s="17">
        <v>0.76943354372143202</v>
      </c>
      <c r="BY560" s="17">
        <v>4.8310536506151998</v>
      </c>
      <c r="BZ560" s="17">
        <v>0.88818364872755595</v>
      </c>
      <c r="CA560" s="17">
        <v>19.840898455779101</v>
      </c>
      <c r="CB560" s="17">
        <v>1.8203792954236899</v>
      </c>
      <c r="CC560" s="17">
        <v>0.39096632748800297</v>
      </c>
    </row>
    <row r="561" spans="1:81" x14ac:dyDescent="0.3">
      <c r="A561" t="s">
        <v>84</v>
      </c>
      <c r="B561" t="s">
        <v>85</v>
      </c>
      <c r="C561" t="s">
        <v>3</v>
      </c>
      <c r="D561">
        <v>100201</v>
      </c>
      <c r="E561" t="s">
        <v>29</v>
      </c>
      <c r="F561" t="s">
        <v>63</v>
      </c>
      <c r="G561">
        <v>-782.8</v>
      </c>
      <c r="H561">
        <v>913.02</v>
      </c>
      <c r="I561">
        <v>1695.82</v>
      </c>
      <c r="J561">
        <v>13039.2</v>
      </c>
      <c r="K561">
        <v>43983.02</v>
      </c>
      <c r="L561">
        <v>3.48</v>
      </c>
      <c r="M561">
        <v>15987.96</v>
      </c>
      <c r="N561">
        <v>296.45999999999998</v>
      </c>
      <c r="O561">
        <v>3.37</v>
      </c>
      <c r="P561">
        <v>7.31</v>
      </c>
      <c r="Q561">
        <v>1</v>
      </c>
      <c r="R561">
        <v>1</v>
      </c>
      <c r="S561" t="s">
        <v>129</v>
      </c>
      <c r="T561" t="s">
        <v>189</v>
      </c>
      <c r="U561" s="17">
        <v>1198942000000</v>
      </c>
      <c r="V561" t="s">
        <v>295</v>
      </c>
      <c r="W561" t="s">
        <v>276</v>
      </c>
      <c r="X561" s="17">
        <v>54248000000</v>
      </c>
      <c r="Y561" s="17">
        <v>0</v>
      </c>
      <c r="Z561" s="17">
        <v>37359000000</v>
      </c>
      <c r="AA561" s="17">
        <v>8483000000</v>
      </c>
      <c r="AB561" s="17">
        <v>2.38</v>
      </c>
      <c r="AC561" s="17">
        <v>53.548387096774199</v>
      </c>
      <c r="AD561" s="17">
        <v>0.71582511016264105</v>
      </c>
      <c r="AE561" s="17">
        <v>8.0244811472463393</v>
      </c>
      <c r="AF561" s="17">
        <v>1198942000000</v>
      </c>
      <c r="AG561" s="17">
        <v>312350000000</v>
      </c>
      <c r="AH561" s="17">
        <v>107211000000</v>
      </c>
      <c r="AI561" s="17">
        <v>38717</v>
      </c>
      <c r="AJ561" s="17">
        <v>1198942000000</v>
      </c>
      <c r="AK561" s="17">
        <v>412058000000</v>
      </c>
      <c r="AL561" s="17">
        <v>554991000000</v>
      </c>
      <c r="AM561" s="17">
        <v>107211000000</v>
      </c>
      <c r="AN561" s="17">
        <v>107211000000</v>
      </c>
      <c r="AO561" s="17">
        <v>58758000000</v>
      </c>
      <c r="AP561" s="17">
        <v>34.368468199462498</v>
      </c>
      <c r="AQ561" s="17">
        <v>74.245888672068602</v>
      </c>
      <c r="AR561" s="17">
        <v>8.9421339814603193</v>
      </c>
      <c r="AS561" s="17">
        <v>5.1072196257417497</v>
      </c>
      <c r="AT561" s="17">
        <v>8483000000</v>
      </c>
      <c r="AU561" s="17">
        <v>8483000000</v>
      </c>
      <c r="AV561" s="17">
        <v>0.71582511016264105</v>
      </c>
      <c r="AW561" s="17">
        <v>8.0244811472463393</v>
      </c>
      <c r="AX561" s="17">
        <v>8.0279033618622506</v>
      </c>
      <c r="AY561" s="17">
        <v>15.838171694594701</v>
      </c>
      <c r="AZ561" s="17">
        <v>1.01319502919006</v>
      </c>
      <c r="BA561" s="17">
        <v>1.6728182227825299</v>
      </c>
      <c r="BB561" s="17">
        <v>0</v>
      </c>
      <c r="BC561" s="17">
        <v>3.0074274344213698</v>
      </c>
      <c r="BD561" s="17">
        <v>1.5529936729262299</v>
      </c>
      <c r="BE561" s="17">
        <v>2.3356157958047401</v>
      </c>
      <c r="BF561" s="17">
        <v>0</v>
      </c>
      <c r="BG561" s="17">
        <v>4.2567807191245697</v>
      </c>
      <c r="BH561" s="17">
        <v>2.2225077334868102</v>
      </c>
      <c r="BI561" s="17">
        <v>1.4140299364117801</v>
      </c>
      <c r="BJ561" s="17">
        <v>2.2048813474868099</v>
      </c>
      <c r="BK561" s="17">
        <v>36.364481636448197</v>
      </c>
      <c r="BL561" s="17">
        <v>0</v>
      </c>
      <c r="BM561" s="17">
        <v>65.698274590768307</v>
      </c>
      <c r="BN561" s="17">
        <v>7.02</v>
      </c>
      <c r="BO561" s="17">
        <v>8.52</v>
      </c>
      <c r="BP561" s="17">
        <v>12.04</v>
      </c>
      <c r="BQ561" s="17">
        <v>0</v>
      </c>
      <c r="BR561" s="17">
        <v>0</v>
      </c>
      <c r="BS561" s="17">
        <v>0</v>
      </c>
      <c r="BT561" s="17">
        <v>0</v>
      </c>
      <c r="BU561" s="17">
        <v>70.940640998480305</v>
      </c>
      <c r="BV561" s="17">
        <v>2684000000</v>
      </c>
      <c r="BW561" s="17" t="s">
        <v>278</v>
      </c>
      <c r="BX561" s="17">
        <v>0.64034660788074904</v>
      </c>
      <c r="BY561" s="17">
        <v>4.0760539424128304</v>
      </c>
      <c r="BZ561" s="17">
        <v>0.84445115221031997</v>
      </c>
      <c r="CA561" s="17">
        <v>18.717755803955299</v>
      </c>
      <c r="CB561" s="17">
        <v>1.6915266206685899</v>
      </c>
      <c r="CC561" s="17">
        <v>0.315565290893705</v>
      </c>
    </row>
    <row r="562" spans="1:81" x14ac:dyDescent="0.3">
      <c r="A562" t="s">
        <v>84</v>
      </c>
      <c r="B562" t="s">
        <v>85</v>
      </c>
      <c r="C562" t="s">
        <v>3</v>
      </c>
      <c r="D562">
        <v>100201</v>
      </c>
      <c r="E562" t="s">
        <v>29</v>
      </c>
      <c r="F562" t="s">
        <v>64</v>
      </c>
      <c r="G562">
        <v>-837.29</v>
      </c>
      <c r="H562">
        <v>1040.9000000000001</v>
      </c>
      <c r="I562">
        <v>1878.19</v>
      </c>
      <c r="J562">
        <v>13815.58</v>
      </c>
      <c r="K562">
        <v>46162.48</v>
      </c>
      <c r="L562">
        <v>2.78</v>
      </c>
      <c r="M562">
        <v>16433.150000000001</v>
      </c>
      <c r="N562">
        <v>299.27999999999997</v>
      </c>
      <c r="O562">
        <v>3.22</v>
      </c>
      <c r="P562">
        <v>4.68</v>
      </c>
      <c r="Q562">
        <v>1</v>
      </c>
      <c r="R562">
        <v>1</v>
      </c>
      <c r="S562" t="s">
        <v>129</v>
      </c>
      <c r="T562" t="s">
        <v>189</v>
      </c>
      <c r="U562" s="17">
        <v>1351520000000</v>
      </c>
      <c r="V562" t="s">
        <v>295</v>
      </c>
      <c r="W562" t="s">
        <v>276</v>
      </c>
      <c r="X562" s="17">
        <v>60815000000</v>
      </c>
      <c r="Y562" s="17">
        <v>0</v>
      </c>
      <c r="Z562" s="17">
        <v>57751000000</v>
      </c>
      <c r="AA562" s="17">
        <v>14444000000</v>
      </c>
      <c r="AB562" s="17">
        <v>4.04</v>
      </c>
      <c r="AC562" s="17">
        <v>69.747899159663902</v>
      </c>
      <c r="AD562" s="17">
        <v>1.09941132323637</v>
      </c>
      <c r="AE562" s="17">
        <v>13.0442242913005</v>
      </c>
      <c r="AF562" s="17">
        <v>1351520000000</v>
      </c>
      <c r="AG562" s="17">
        <v>360889000000</v>
      </c>
      <c r="AH562" s="17">
        <v>115790000000</v>
      </c>
      <c r="AI562" s="17">
        <v>39082</v>
      </c>
      <c r="AJ562" s="17">
        <v>1351520000000</v>
      </c>
      <c r="AK562" s="17">
        <v>475848000000</v>
      </c>
      <c r="AL562" s="17">
        <v>638788000000</v>
      </c>
      <c r="AM562" s="17">
        <v>115790000000</v>
      </c>
      <c r="AN562" s="17">
        <v>115790000000</v>
      </c>
      <c r="AO562" s="17">
        <v>66233000000</v>
      </c>
      <c r="AP562" s="17">
        <v>35.208357996921997</v>
      </c>
      <c r="AQ562" s="17">
        <v>74.492319830679307</v>
      </c>
      <c r="AR562" s="17">
        <v>8.5673907896294494</v>
      </c>
      <c r="AS562" s="17">
        <v>5.0871645353977</v>
      </c>
      <c r="AT562" s="17">
        <v>14444000000</v>
      </c>
      <c r="AU562" s="17">
        <v>14444000000</v>
      </c>
      <c r="AV562" s="17">
        <v>1.09941132323637</v>
      </c>
      <c r="AW562" s="17">
        <v>13.0442242913005</v>
      </c>
      <c r="AX562" s="17">
        <v>13.044617288634701</v>
      </c>
      <c r="AY562" s="17">
        <v>23.8409912235416</v>
      </c>
      <c r="AZ562" s="17">
        <v>1.6220164458424899</v>
      </c>
      <c r="BA562" s="17">
        <v>1.6341983598646399</v>
      </c>
      <c r="BB562" s="17">
        <v>0</v>
      </c>
      <c r="BC562" s="17">
        <v>2.9648483704446802</v>
      </c>
      <c r="BD562" s="17">
        <v>1.6192797348747201</v>
      </c>
      <c r="BE562" s="17">
        <v>2.3854107825108102</v>
      </c>
      <c r="BF562" s="17">
        <v>0</v>
      </c>
      <c r="BG562" s="17">
        <v>4.3741889087826502</v>
      </c>
      <c r="BH562" s="17">
        <v>2.4551471583670899</v>
      </c>
      <c r="BI562" s="17">
        <v>2.23313618402269</v>
      </c>
      <c r="BJ562" s="17">
        <v>2.1566921746327998</v>
      </c>
      <c r="BK562" s="17">
        <v>35.4045134837828</v>
      </c>
      <c r="BL562" s="17">
        <v>0</v>
      </c>
      <c r="BM562" s="17">
        <v>64.049987667516206</v>
      </c>
      <c r="BN562" s="17">
        <v>7.27</v>
      </c>
      <c r="BO562" s="17">
        <v>8.66</v>
      </c>
      <c r="BP562" s="17">
        <v>12.32</v>
      </c>
      <c r="BQ562" s="17">
        <v>0</v>
      </c>
      <c r="BR562" s="17">
        <v>0</v>
      </c>
      <c r="BS562" s="17">
        <v>0</v>
      </c>
      <c r="BT562" s="17">
        <v>0</v>
      </c>
      <c r="BU562" s="17">
        <v>69.248601574523505</v>
      </c>
      <c r="BV562" s="17">
        <v>2077000000</v>
      </c>
      <c r="BW562" s="17" t="s">
        <v>278</v>
      </c>
      <c r="BX562" s="17">
        <v>0.42990766403036901</v>
      </c>
      <c r="BY562" s="17">
        <v>2.82538905212754</v>
      </c>
      <c r="BZ562" s="17">
        <v>0.69994086687332302</v>
      </c>
      <c r="CA562" s="17">
        <v>14.421625577459601</v>
      </c>
      <c r="CB562" s="17">
        <v>1.5066431807785501</v>
      </c>
      <c r="CC562" s="17">
        <v>0.22192335641286401</v>
      </c>
    </row>
    <row r="563" spans="1:81" x14ac:dyDescent="0.3">
      <c r="A563" t="s">
        <v>84</v>
      </c>
      <c r="B563" t="s">
        <v>85</v>
      </c>
      <c r="C563" t="s">
        <v>3</v>
      </c>
      <c r="D563">
        <v>100201</v>
      </c>
      <c r="E563" t="s">
        <v>29</v>
      </c>
      <c r="F563" t="s">
        <v>65</v>
      </c>
      <c r="G563">
        <v>-821.2</v>
      </c>
      <c r="H563">
        <v>1165.1500000000001</v>
      </c>
      <c r="I563">
        <v>1986.35</v>
      </c>
      <c r="J563">
        <v>14474.23</v>
      </c>
      <c r="K563">
        <v>47891.96</v>
      </c>
      <c r="L563">
        <v>2</v>
      </c>
      <c r="M563">
        <v>16762.45</v>
      </c>
      <c r="N563">
        <v>302.23</v>
      </c>
      <c r="O563">
        <v>2.87</v>
      </c>
      <c r="P563">
        <v>4.82</v>
      </c>
      <c r="Q563">
        <v>1</v>
      </c>
      <c r="R563">
        <v>1</v>
      </c>
      <c r="S563" t="s">
        <v>129</v>
      </c>
      <c r="T563" t="s">
        <v>189</v>
      </c>
      <c r="U563" s="17">
        <v>1562147000000</v>
      </c>
      <c r="V563" t="s">
        <v>295</v>
      </c>
      <c r="W563" t="s">
        <v>276</v>
      </c>
      <c r="X563" s="17">
        <v>71372000000</v>
      </c>
      <c r="Y563" s="17">
        <v>0</v>
      </c>
      <c r="Z563" s="17">
        <v>67786000000</v>
      </c>
      <c r="AA563" s="17">
        <v>15365000000</v>
      </c>
      <c r="AB563" s="17">
        <v>4.33</v>
      </c>
      <c r="AC563" s="17">
        <v>7.1782178217821802</v>
      </c>
      <c r="AD563" s="17">
        <v>1.05598181223386</v>
      </c>
      <c r="AE563" s="17">
        <v>12.9418899455034</v>
      </c>
      <c r="AF563" s="17">
        <v>1562147000000</v>
      </c>
      <c r="AG563" s="17">
        <v>445855000000</v>
      </c>
      <c r="AH563" s="17">
        <v>123221000000</v>
      </c>
      <c r="AI563" s="17">
        <v>39447</v>
      </c>
      <c r="AJ563" s="17">
        <v>1562147000000</v>
      </c>
      <c r="AK563" s="17">
        <v>510140000000</v>
      </c>
      <c r="AL563" s="17">
        <v>740728000000</v>
      </c>
      <c r="AM563" s="17">
        <v>123221000000</v>
      </c>
      <c r="AN563" s="17">
        <v>123221000000</v>
      </c>
      <c r="AO563" s="17">
        <v>74155000000</v>
      </c>
      <c r="AP563" s="17">
        <v>32.656337719817699</v>
      </c>
      <c r="AQ563" s="17">
        <v>68.870084565454505</v>
      </c>
      <c r="AR563" s="17">
        <v>7.8879260402510099</v>
      </c>
      <c r="AS563" s="17">
        <v>4.9009273132105902</v>
      </c>
      <c r="AT563" s="17">
        <v>15365000000</v>
      </c>
      <c r="AU563" s="17">
        <v>15365000000</v>
      </c>
      <c r="AV563" s="17">
        <v>1.05598181223386</v>
      </c>
      <c r="AW563" s="17">
        <v>12.9418899455034</v>
      </c>
      <c r="AX563" s="17">
        <v>12.570437067796499</v>
      </c>
      <c r="AY563" s="17">
        <v>22.140051825694201</v>
      </c>
      <c r="AZ563" s="17">
        <v>1.5321761223738499</v>
      </c>
      <c r="BA563" s="17">
        <v>1.8407003499550501</v>
      </c>
      <c r="BB563" s="17">
        <v>0</v>
      </c>
      <c r="BC563" s="17">
        <v>2.8766140405376102</v>
      </c>
      <c r="BD563" s="17">
        <v>1.7490880000879701</v>
      </c>
      <c r="BE563" s="17">
        <v>2.6331690652394402</v>
      </c>
      <c r="BF563" s="17">
        <v>0</v>
      </c>
      <c r="BG563" s="17">
        <v>4.1738212676915101</v>
      </c>
      <c r="BH563" s="17">
        <v>2.9432938775129598</v>
      </c>
      <c r="BI563" s="17">
        <v>2.2740824256905801</v>
      </c>
      <c r="BJ563" s="17">
        <v>2.3943878545362201</v>
      </c>
      <c r="BK563" s="17">
        <v>39.4537494957343</v>
      </c>
      <c r="BL563" s="17">
        <v>0</v>
      </c>
      <c r="BM563" s="17">
        <v>58.644846718601102</v>
      </c>
      <c r="BN563" s="17">
        <v>7.01</v>
      </c>
      <c r="BO563" s="17">
        <v>8.44</v>
      </c>
      <c r="BP563" s="17">
        <v>12.57</v>
      </c>
      <c r="BQ563" s="17">
        <v>0</v>
      </c>
      <c r="BR563" s="17">
        <v>0</v>
      </c>
      <c r="BS563" s="17">
        <v>0</v>
      </c>
      <c r="BT563" s="17">
        <v>0</v>
      </c>
      <c r="BU563" s="17">
        <v>67.3354748304737</v>
      </c>
      <c r="BV563" s="17">
        <v>5157000000</v>
      </c>
      <c r="BW563" s="17" t="s">
        <v>278</v>
      </c>
      <c r="BX563" s="17">
        <v>0.99292609949670196</v>
      </c>
      <c r="BY563" s="17">
        <v>6.1842689083692104</v>
      </c>
      <c r="BZ563" s="17">
        <v>1.3747044808522</v>
      </c>
      <c r="CA563" s="17">
        <v>22.1506979265483</v>
      </c>
      <c r="CB563" s="17">
        <v>1.7779095603553501</v>
      </c>
      <c r="CC563" s="17">
        <v>0.49026546872164301</v>
      </c>
    </row>
    <row r="564" spans="1:81" x14ac:dyDescent="0.3">
      <c r="A564" t="s">
        <v>84</v>
      </c>
      <c r="B564" t="s">
        <v>85</v>
      </c>
      <c r="C564" t="s">
        <v>3</v>
      </c>
      <c r="D564">
        <v>100201</v>
      </c>
      <c r="E564" t="s">
        <v>29</v>
      </c>
      <c r="F564" t="s">
        <v>66</v>
      </c>
      <c r="G564">
        <v>-832.49</v>
      </c>
      <c r="H564">
        <v>1308.8</v>
      </c>
      <c r="I564">
        <v>2141.29</v>
      </c>
      <c r="J564">
        <v>14769.86</v>
      </c>
      <c r="K564">
        <v>48434.07</v>
      </c>
      <c r="L564">
        <v>0.11</v>
      </c>
      <c r="M564">
        <v>16781.48</v>
      </c>
      <c r="N564">
        <v>304.95</v>
      </c>
      <c r="O564">
        <v>3.81</v>
      </c>
      <c r="P564">
        <v>9.7799999999999994</v>
      </c>
      <c r="Q564">
        <v>1</v>
      </c>
      <c r="R564">
        <v>1</v>
      </c>
      <c r="S564" t="s">
        <v>129</v>
      </c>
      <c r="T564" t="s">
        <v>189</v>
      </c>
      <c r="U564" s="17">
        <v>2175052000000</v>
      </c>
      <c r="V564" t="s">
        <v>295</v>
      </c>
      <c r="W564" t="s">
        <v>276</v>
      </c>
      <c r="X564" s="17">
        <v>65084000000</v>
      </c>
      <c r="Y564" s="17">
        <v>0</v>
      </c>
      <c r="Z564" s="17">
        <v>37012000000</v>
      </c>
      <c r="AA564" s="17">
        <v>5605000000</v>
      </c>
      <c r="AB564" s="17">
        <v>1.35</v>
      </c>
      <c r="AC564" s="17">
        <v>-68.822170900692797</v>
      </c>
      <c r="AD564" s="17">
        <v>0.31284588168118499</v>
      </c>
      <c r="AE564" s="17">
        <v>4.0541322493381804</v>
      </c>
      <c r="AF564" s="17">
        <v>2175052000000</v>
      </c>
      <c r="AG564" s="17">
        <v>644035000000</v>
      </c>
      <c r="AH564" s="17">
        <v>166884000000</v>
      </c>
      <c r="AI564" s="17">
        <v>39813</v>
      </c>
      <c r="AJ564" s="17">
        <v>2175052000000</v>
      </c>
      <c r="AK564" s="17">
        <v>721734000000</v>
      </c>
      <c r="AL564" s="17">
        <v>1009277000000</v>
      </c>
      <c r="AM564" s="17">
        <v>166884000000</v>
      </c>
      <c r="AN564" s="17">
        <v>166884000000</v>
      </c>
      <c r="AO564" s="17">
        <v>114925000000</v>
      </c>
      <c r="AP564" s="17">
        <v>33.182379087948199</v>
      </c>
      <c r="AQ564" s="17">
        <v>71.510001714098294</v>
      </c>
      <c r="AR564" s="17">
        <v>7.67264414827783</v>
      </c>
      <c r="AS564" s="17">
        <v>5.4130930675198901</v>
      </c>
      <c r="AT564" s="17">
        <v>5605000000</v>
      </c>
      <c r="AU564" s="17">
        <v>5605000000</v>
      </c>
      <c r="AV564" s="17">
        <v>0.31284588168118499</v>
      </c>
      <c r="AW564" s="17">
        <v>4.0541322493381804</v>
      </c>
      <c r="AX564" s="17">
        <v>3.6726664394807802</v>
      </c>
      <c r="AY564" s="17">
        <v>6.5068872348379099</v>
      </c>
      <c r="AZ564" s="17">
        <v>0.49121438855897298</v>
      </c>
      <c r="BA564" s="17">
        <v>2.1967864783600501</v>
      </c>
      <c r="BB564" s="17">
        <v>0</v>
      </c>
      <c r="BC564" s="17">
        <v>2.4283091754543502</v>
      </c>
      <c r="BD564" s="17">
        <v>1.23759709804049</v>
      </c>
      <c r="BE564" s="17">
        <v>3.3985375154198798</v>
      </c>
      <c r="BF564" s="17">
        <v>0</v>
      </c>
      <c r="BG564" s="17">
        <v>3.81280520760868</v>
      </c>
      <c r="BH564" s="17">
        <v>1.89106584769412</v>
      </c>
      <c r="BI564" s="17">
        <v>0.24302185539233401</v>
      </c>
      <c r="BJ564" s="17">
        <v>2.86596004345762</v>
      </c>
      <c r="BK564" s="17">
        <v>59.568356374807998</v>
      </c>
      <c r="BL564" s="17">
        <v>0</v>
      </c>
      <c r="BM564" s="17">
        <v>66.845922192858495</v>
      </c>
      <c r="BN564" s="17">
        <v>6.9</v>
      </c>
      <c r="BO564" s="17">
        <v>10.94</v>
      </c>
      <c r="BP564" s="17">
        <v>14.85</v>
      </c>
      <c r="BQ564" s="17">
        <v>0</v>
      </c>
      <c r="BR564" s="17">
        <v>0</v>
      </c>
      <c r="BS564" s="17">
        <v>0</v>
      </c>
      <c r="BT564" s="17">
        <v>0</v>
      </c>
      <c r="BU564" s="17">
        <v>57.224333027440302</v>
      </c>
      <c r="BV564" s="17">
        <v>12987000000</v>
      </c>
      <c r="BW564" s="17" t="s">
        <v>278</v>
      </c>
      <c r="BX564" s="17">
        <v>1.7434601784405399</v>
      </c>
      <c r="BY564" s="17">
        <v>9.4048041480494504</v>
      </c>
      <c r="BZ564" s="17">
        <v>3.4411379396111599</v>
      </c>
      <c r="CA564" s="17">
        <v>98.419686717953496</v>
      </c>
      <c r="CB564" s="17">
        <v>3.1096875008390401</v>
      </c>
      <c r="CC564" s="17">
        <v>1.0434183177882499</v>
      </c>
    </row>
    <row r="565" spans="1:81" x14ac:dyDescent="0.3">
      <c r="A565" t="s">
        <v>84</v>
      </c>
      <c r="B565" t="s">
        <v>85</v>
      </c>
      <c r="C565" t="s">
        <v>3</v>
      </c>
      <c r="D565">
        <v>100201</v>
      </c>
      <c r="E565" t="s">
        <v>29</v>
      </c>
      <c r="F565" t="s">
        <v>67</v>
      </c>
      <c r="G565">
        <v>-509.69</v>
      </c>
      <c r="H565">
        <v>1070.33</v>
      </c>
      <c r="I565">
        <v>1580.02</v>
      </c>
      <c r="J565">
        <v>14478.07</v>
      </c>
      <c r="K565">
        <v>47086.32</v>
      </c>
      <c r="L565">
        <v>-2.58</v>
      </c>
      <c r="M565">
        <v>16349.11</v>
      </c>
      <c r="N565">
        <v>307.48</v>
      </c>
      <c r="O565">
        <v>-0.32</v>
      </c>
      <c r="P565">
        <v>-8.75</v>
      </c>
      <c r="Q565">
        <v>1</v>
      </c>
      <c r="R565">
        <v>1</v>
      </c>
      <c r="S565" t="s">
        <v>129</v>
      </c>
      <c r="T565" t="s">
        <v>189</v>
      </c>
      <c r="U565" s="17">
        <v>2031989000000</v>
      </c>
      <c r="V565" t="s">
        <v>295</v>
      </c>
      <c r="W565" t="s">
        <v>276</v>
      </c>
      <c r="X565" s="17">
        <v>100193000000</v>
      </c>
      <c r="Y565" s="17">
        <v>0</v>
      </c>
      <c r="Z565" s="17">
        <v>31265000000</v>
      </c>
      <c r="AA565" s="17">
        <v>11728000000</v>
      </c>
      <c r="AB565" s="17">
        <v>2.2599999999999998</v>
      </c>
      <c r="AC565" s="17">
        <v>67.407407407407405</v>
      </c>
      <c r="AD565" s="17">
        <v>0.57938910216920203</v>
      </c>
      <c r="AE565" s="17">
        <v>7.1097316270300803</v>
      </c>
      <c r="AF565" s="17">
        <v>2031989000000</v>
      </c>
      <c r="AG565" s="17">
        <v>640490000000</v>
      </c>
      <c r="AH565" s="17">
        <v>165365000000</v>
      </c>
      <c r="AI565" s="17">
        <v>40178</v>
      </c>
      <c r="AJ565" s="17">
        <v>2031989000000</v>
      </c>
      <c r="AK565" s="17">
        <v>601856000000</v>
      </c>
      <c r="AL565" s="17">
        <v>938367000000</v>
      </c>
      <c r="AM565" s="17">
        <v>165365000000</v>
      </c>
      <c r="AN565" s="17">
        <v>165365000000</v>
      </c>
      <c r="AO565" s="17">
        <v>113633000000</v>
      </c>
      <c r="AP565" s="17">
        <v>29.6190579771839</v>
      </c>
      <c r="AQ565" s="17">
        <v>64.138657902505102</v>
      </c>
      <c r="AR565" s="17">
        <v>8.1380853931788</v>
      </c>
      <c r="AS565" s="17">
        <v>5.738295584866</v>
      </c>
      <c r="AT565" s="17">
        <v>11728000000</v>
      </c>
      <c r="AU565" s="17">
        <v>11728000000</v>
      </c>
      <c r="AV565" s="17">
        <v>0.57938910216920203</v>
      </c>
      <c r="AW565" s="17">
        <v>7.1097316270300803</v>
      </c>
      <c r="AX565" s="17">
        <v>6.0135843676963496</v>
      </c>
      <c r="AY565" s="17">
        <v>9.7702496199642805</v>
      </c>
      <c r="AZ565" s="17">
        <v>0.95217610662716101</v>
      </c>
      <c r="BA565" s="17">
        <v>2.5433245018651802</v>
      </c>
      <c r="BB565" s="17">
        <v>0</v>
      </c>
      <c r="BC565" s="17">
        <v>2.5430280886137302</v>
      </c>
      <c r="BD565" s="17">
        <v>2.3837553681674901</v>
      </c>
      <c r="BE565" s="17">
        <v>4.15294271880905</v>
      </c>
      <c r="BF565" s="17">
        <v>0</v>
      </c>
      <c r="BG565" s="17">
        <v>4.1792477203905003</v>
      </c>
      <c r="BH565" s="17">
        <v>3.9552492655657798</v>
      </c>
      <c r="BI565" s="17">
        <v>1.30445203829968</v>
      </c>
      <c r="BJ565" s="17">
        <v>3.1191986854796898</v>
      </c>
      <c r="BK565" s="17">
        <v>51.461800036218001</v>
      </c>
      <c r="BL565" s="17">
        <v>0</v>
      </c>
      <c r="BM565" s="17">
        <v>51.376842693601397</v>
      </c>
      <c r="BN565" s="17">
        <v>8.7899999999999991</v>
      </c>
      <c r="BO565" s="17">
        <v>11.1</v>
      </c>
      <c r="BP565" s="17">
        <v>14.78</v>
      </c>
      <c r="BQ565" s="17">
        <v>0</v>
      </c>
      <c r="BR565" s="17">
        <v>0</v>
      </c>
      <c r="BS565" s="17">
        <v>0</v>
      </c>
      <c r="BT565" s="17">
        <v>0</v>
      </c>
      <c r="BU565" s="17">
        <v>58.957295536540798</v>
      </c>
      <c r="BV565" s="17">
        <v>26587000000</v>
      </c>
      <c r="BW565" s="17" t="s">
        <v>278</v>
      </c>
      <c r="BX565" s="17">
        <v>4.1971211982483503</v>
      </c>
      <c r="BY565" s="17">
        <v>18.306193410679199</v>
      </c>
      <c r="BZ565" s="17">
        <v>4.6478317319415998</v>
      </c>
      <c r="CA565" s="17">
        <v>65.141531703512101</v>
      </c>
      <c r="CB565" s="17">
        <v>4.9888074663197903</v>
      </c>
      <c r="CC565" s="17">
        <v>2.21927146660797</v>
      </c>
    </row>
    <row r="566" spans="1:81" x14ac:dyDescent="0.3">
      <c r="A566" t="s">
        <v>84</v>
      </c>
      <c r="B566" t="s">
        <v>85</v>
      </c>
      <c r="C566" t="s">
        <v>3</v>
      </c>
      <c r="D566">
        <v>100201</v>
      </c>
      <c r="E566" t="s">
        <v>29</v>
      </c>
      <c r="F566" t="s">
        <v>8</v>
      </c>
      <c r="G566">
        <v>-648.66999999999996</v>
      </c>
      <c r="H566">
        <v>1290.28</v>
      </c>
      <c r="I566">
        <v>1938.95</v>
      </c>
      <c r="J566">
        <v>15048.97</v>
      </c>
      <c r="K566">
        <v>48513.95</v>
      </c>
      <c r="L566">
        <v>2.7</v>
      </c>
      <c r="M566">
        <v>16789.75</v>
      </c>
      <c r="N566">
        <v>310.2</v>
      </c>
      <c r="O566">
        <v>1.64</v>
      </c>
      <c r="P566">
        <v>6.83</v>
      </c>
      <c r="Q566">
        <v>1</v>
      </c>
      <c r="R566">
        <v>1</v>
      </c>
      <c r="S566" t="s">
        <v>129</v>
      </c>
      <c r="T566" t="s">
        <v>189</v>
      </c>
      <c r="U566" s="17">
        <v>2117605000000</v>
      </c>
      <c r="V566" t="s">
        <v>295</v>
      </c>
      <c r="W566" t="s">
        <v>276</v>
      </c>
      <c r="X566" s="17">
        <v>102694000000</v>
      </c>
      <c r="Y566" s="17">
        <v>0</v>
      </c>
      <c r="Z566" s="17">
        <v>37640000000</v>
      </c>
      <c r="AA566" s="17">
        <v>17370000000</v>
      </c>
      <c r="AB566" s="17">
        <v>3.96</v>
      </c>
      <c r="AC566" s="17">
        <v>75.221238938053105</v>
      </c>
      <c r="AD566" s="17">
        <v>0.845975479860962</v>
      </c>
      <c r="AE566" s="17">
        <v>10.2451885362415</v>
      </c>
      <c r="AF566" s="17">
        <v>2117605000000</v>
      </c>
      <c r="AG566" s="17">
        <v>694634000000</v>
      </c>
      <c r="AH566" s="17">
        <v>176106000000</v>
      </c>
      <c r="AI566" s="17">
        <v>40543</v>
      </c>
      <c r="AJ566" s="17">
        <v>2117605000000</v>
      </c>
      <c r="AK566" s="17">
        <v>660661000000</v>
      </c>
      <c r="AL566" s="17">
        <v>930369000000</v>
      </c>
      <c r="AM566" s="17">
        <v>176106000000</v>
      </c>
      <c r="AN566" s="17">
        <v>176106000000</v>
      </c>
      <c r="AO566" s="17">
        <v>124110000000</v>
      </c>
      <c r="AP566" s="17">
        <v>31.198500192434398</v>
      </c>
      <c r="AQ566" s="17">
        <v>71.010642014082606</v>
      </c>
      <c r="AR566" s="17">
        <v>8.3162818372642704</v>
      </c>
      <c r="AS566" s="17">
        <v>6.0083975234422402</v>
      </c>
      <c r="AT566" s="17">
        <v>17370000000</v>
      </c>
      <c r="AU566" s="17">
        <v>17370000000</v>
      </c>
      <c r="AV566" s="17">
        <v>0.845975479860962</v>
      </c>
      <c r="AW566" s="17">
        <v>10.2451885362415</v>
      </c>
      <c r="AX566" s="17">
        <v>9.7597820703318501</v>
      </c>
      <c r="AY566" s="17">
        <v>14.693061105599</v>
      </c>
      <c r="AZ566" s="17">
        <v>1.49913006116897</v>
      </c>
      <c r="BA566" s="17">
        <v>2.5035419439708102</v>
      </c>
      <c r="BB566" s="17">
        <v>0</v>
      </c>
      <c r="BC566" s="17">
        <v>2.9447446999904101</v>
      </c>
      <c r="BD566" s="17">
        <v>1.85944144188899</v>
      </c>
      <c r="BE566" s="17">
        <v>4.4016771588761499</v>
      </c>
      <c r="BF566" s="17">
        <v>0</v>
      </c>
      <c r="BG566" s="17">
        <v>5.2183017206942797</v>
      </c>
      <c r="BH566" s="17">
        <v>3.6447761435363799</v>
      </c>
      <c r="BI566" s="17">
        <v>2.1454734709614001</v>
      </c>
      <c r="BJ566" s="17">
        <v>3.06428354697199</v>
      </c>
      <c r="BK566" s="17">
        <v>51.915227150113502</v>
      </c>
      <c r="BL566" s="17">
        <v>0</v>
      </c>
      <c r="BM566" s="17">
        <v>58.876857460026898</v>
      </c>
      <c r="BN566" s="17">
        <v>9.77</v>
      </c>
      <c r="BO566" s="17">
        <v>12.12</v>
      </c>
      <c r="BP566" s="17">
        <v>15.51</v>
      </c>
      <c r="BQ566" s="17">
        <v>0</v>
      </c>
      <c r="BR566" s="17">
        <v>0</v>
      </c>
      <c r="BS566" s="17">
        <v>0</v>
      </c>
      <c r="BT566" s="17">
        <v>771581000000</v>
      </c>
      <c r="BU566" s="17">
        <v>55.486193128558</v>
      </c>
      <c r="BV566" s="17">
        <v>29227000000</v>
      </c>
      <c r="BW566" s="17" t="s">
        <v>278</v>
      </c>
      <c r="BX566" s="17">
        <v>4.2179046277602099</v>
      </c>
      <c r="BY566" s="17">
        <v>18.690208216094501</v>
      </c>
      <c r="BZ566" s="17">
        <v>2.4317985634650898</v>
      </c>
      <c r="CA566" s="17">
        <v>39.833297814401703</v>
      </c>
      <c r="CB566" s="17">
        <v>4.6564789653166896</v>
      </c>
      <c r="CC566" s="17">
        <v>2.48744998205924</v>
      </c>
    </row>
    <row r="567" spans="1:81" x14ac:dyDescent="0.3">
      <c r="A567" t="s">
        <v>84</v>
      </c>
      <c r="B567" t="s">
        <v>85</v>
      </c>
      <c r="C567" t="s">
        <v>3</v>
      </c>
      <c r="D567">
        <v>100201</v>
      </c>
      <c r="E567" t="s">
        <v>29</v>
      </c>
      <c r="F567" t="s">
        <v>68</v>
      </c>
      <c r="G567">
        <v>-741</v>
      </c>
      <c r="H567">
        <v>1498.89</v>
      </c>
      <c r="I567">
        <v>2239.89</v>
      </c>
      <c r="J567">
        <v>15599.73</v>
      </c>
      <c r="K567">
        <v>49912.6</v>
      </c>
      <c r="L567">
        <v>1.56</v>
      </c>
      <c r="M567">
        <v>17052.41</v>
      </c>
      <c r="N567">
        <v>312.54000000000002</v>
      </c>
      <c r="O567">
        <v>3.14</v>
      </c>
      <c r="P567">
        <v>8.8000000000000007</v>
      </c>
      <c r="Q567">
        <v>1</v>
      </c>
      <c r="R567">
        <v>1</v>
      </c>
      <c r="S567" t="s">
        <v>129</v>
      </c>
      <c r="T567" t="s">
        <v>189</v>
      </c>
      <c r="U567" s="17">
        <v>2265792000000</v>
      </c>
      <c r="V567" t="s">
        <v>295</v>
      </c>
      <c r="W567" t="s">
        <v>276</v>
      </c>
      <c r="X567" s="17">
        <v>97843000000</v>
      </c>
      <c r="Y567" s="17">
        <v>0</v>
      </c>
      <c r="Z567" s="17">
        <v>40962000000</v>
      </c>
      <c r="AA567" s="17">
        <v>18956000000</v>
      </c>
      <c r="AB567" s="17">
        <v>4.4800000000000004</v>
      </c>
      <c r="AC567" s="17">
        <v>13.1313131313131</v>
      </c>
      <c r="AD567" s="17">
        <v>0.86118130760450495</v>
      </c>
      <c r="AE567" s="17">
        <v>10.469110711011499</v>
      </c>
      <c r="AF567" s="17">
        <v>2264976000000</v>
      </c>
      <c r="AG567" s="17">
        <v>609823000000</v>
      </c>
      <c r="AH567" s="17">
        <v>183314000000</v>
      </c>
      <c r="AI567" s="17">
        <v>40908</v>
      </c>
      <c r="AJ567" s="17">
        <v>2264976000000</v>
      </c>
      <c r="AK567" s="17">
        <v>696111000000</v>
      </c>
      <c r="AL567" s="17">
        <v>1127806000000</v>
      </c>
      <c r="AM567" s="17">
        <v>183314000000</v>
      </c>
      <c r="AN567" s="17">
        <v>183314000000</v>
      </c>
      <c r="AO567" s="17">
        <v>132521000000</v>
      </c>
      <c r="AP567" s="17">
        <v>30.733703138576299</v>
      </c>
      <c r="AQ567" s="17">
        <v>61.722583493969701</v>
      </c>
      <c r="AR567" s="17">
        <v>8.0934190914164201</v>
      </c>
      <c r="AS567" s="17">
        <v>5.9850969861118104</v>
      </c>
      <c r="AT567" s="17">
        <v>18956000000</v>
      </c>
      <c r="AU567" s="17">
        <v>18956000000</v>
      </c>
      <c r="AV567" s="17">
        <v>0.86118130760450495</v>
      </c>
      <c r="AW567" s="17">
        <v>10.469110711011499</v>
      </c>
      <c r="AX567" s="17">
        <v>10.1277804070043</v>
      </c>
      <c r="AY567" s="17">
        <v>14.70682258447</v>
      </c>
      <c r="AZ567" s="17">
        <v>1.5774047996343901</v>
      </c>
      <c r="BA567" s="17">
        <v>2.1906151862936101</v>
      </c>
      <c r="BB567" s="17">
        <v>0</v>
      </c>
      <c r="BC567" s="17">
        <v>2.8563543127779099</v>
      </c>
      <c r="BD567" s="17">
        <v>1.4901216970578</v>
      </c>
      <c r="BE567" s="17">
        <v>3.9683929884872602</v>
      </c>
      <c r="BF567" s="17">
        <v>0</v>
      </c>
      <c r="BG567" s="17">
        <v>5.2319145372131803</v>
      </c>
      <c r="BH567" s="17">
        <v>2.9099939778019999</v>
      </c>
      <c r="BI567" s="17">
        <v>2.27656892321153</v>
      </c>
      <c r="BJ567" s="17">
        <v>2.7376082618211499</v>
      </c>
      <c r="BK567" s="17">
        <v>50.123498313065603</v>
      </c>
      <c r="BL567" s="17">
        <v>0</v>
      </c>
      <c r="BM567" s="17">
        <v>64.259068098893096</v>
      </c>
      <c r="BN567" s="17">
        <v>10.07</v>
      </c>
      <c r="BO567" s="17">
        <v>12.31</v>
      </c>
      <c r="BP567" s="17">
        <v>15.3</v>
      </c>
      <c r="BQ567" s="17">
        <v>0</v>
      </c>
      <c r="BR567" s="17">
        <v>0</v>
      </c>
      <c r="BS567" s="17">
        <v>0</v>
      </c>
      <c r="BT567" s="17">
        <v>676541000000</v>
      </c>
      <c r="BU567" s="17">
        <v>53.916606621880298</v>
      </c>
      <c r="BV567" s="17">
        <v>24689000000</v>
      </c>
      <c r="BW567" s="17" t="s">
        <v>278</v>
      </c>
      <c r="BX567" s="17">
        <v>3.4114021997457602</v>
      </c>
      <c r="BY567" s="17">
        <v>15.418097795541099</v>
      </c>
      <c r="BZ567" s="17">
        <v>1.0948939887810001</v>
      </c>
      <c r="CA567" s="17">
        <v>21.767229053474399</v>
      </c>
      <c r="CB567" s="17">
        <v>3.8148731553639501</v>
      </c>
      <c r="CC567" s="17">
        <v>2.0217029471546901</v>
      </c>
    </row>
    <row r="568" spans="1:81" x14ac:dyDescent="0.3">
      <c r="A568" t="s">
        <v>84</v>
      </c>
      <c r="B568" t="s">
        <v>85</v>
      </c>
      <c r="C568" t="s">
        <v>3</v>
      </c>
      <c r="D568">
        <v>100201</v>
      </c>
      <c r="E568" t="s">
        <v>29</v>
      </c>
      <c r="F568" t="s">
        <v>69</v>
      </c>
      <c r="G568">
        <v>-741.12</v>
      </c>
      <c r="H568">
        <v>1562.63</v>
      </c>
      <c r="I568">
        <v>2303.75</v>
      </c>
      <c r="J568">
        <v>16253.97</v>
      </c>
      <c r="K568">
        <v>51628</v>
      </c>
      <c r="L568">
        <v>2.29</v>
      </c>
      <c r="M568">
        <v>17442.759999999998</v>
      </c>
      <c r="N568">
        <v>314.83</v>
      </c>
      <c r="O568">
        <v>2.0699999999999998</v>
      </c>
      <c r="P568">
        <v>0.54</v>
      </c>
      <c r="Q568">
        <v>1</v>
      </c>
      <c r="R568">
        <v>1</v>
      </c>
      <c r="S568" t="s">
        <v>129</v>
      </c>
      <c r="T568" t="s">
        <v>189</v>
      </c>
      <c r="U568" s="17">
        <v>2359141000000</v>
      </c>
      <c r="V568" t="s">
        <v>295</v>
      </c>
      <c r="W568" t="s">
        <v>276</v>
      </c>
      <c r="X568" s="17">
        <v>96580000000</v>
      </c>
      <c r="Y568" s="17">
        <v>0</v>
      </c>
      <c r="Z568" s="17">
        <v>40609000000</v>
      </c>
      <c r="AA568" s="17">
        <v>21259000000</v>
      </c>
      <c r="AB568" s="17">
        <v>5.19</v>
      </c>
      <c r="AC568" s="17">
        <v>15.848214285714301</v>
      </c>
      <c r="AD568" s="17">
        <v>0.93274646371383596</v>
      </c>
      <c r="AE568" s="17">
        <v>11.038590150995899</v>
      </c>
      <c r="AF568" s="17">
        <v>2358323000000</v>
      </c>
      <c r="AG568" s="17">
        <v>634321000000</v>
      </c>
      <c r="AH568" s="17">
        <v>203785000000</v>
      </c>
      <c r="AI568" s="17">
        <v>41274</v>
      </c>
      <c r="AJ568" s="17">
        <v>2358323000000</v>
      </c>
      <c r="AK568" s="17">
        <v>711860000000</v>
      </c>
      <c r="AL568" s="17">
        <v>1193593000000</v>
      </c>
      <c r="AM568" s="17">
        <v>203785000000</v>
      </c>
      <c r="AN568" s="17">
        <v>203785000000</v>
      </c>
      <c r="AO568" s="17">
        <v>153670000000</v>
      </c>
      <c r="AP568" s="17">
        <v>30.1850085844899</v>
      </c>
      <c r="AQ568" s="17">
        <v>59.640095074284098</v>
      </c>
      <c r="AR568" s="17">
        <v>8.6410979327259305</v>
      </c>
      <c r="AS568" s="17">
        <v>6.6575455938113004</v>
      </c>
      <c r="AT568" s="17">
        <v>21259000000</v>
      </c>
      <c r="AU568" s="17">
        <v>21259000000</v>
      </c>
      <c r="AV568" s="17">
        <v>0.93274646371383596</v>
      </c>
      <c r="AW568" s="17">
        <v>11.038590150995899</v>
      </c>
      <c r="AX568" s="17">
        <v>10.768529769137301</v>
      </c>
      <c r="AY568" s="17">
        <v>15.1472269334509</v>
      </c>
      <c r="AZ568" s="17">
        <v>1.64743432968277</v>
      </c>
      <c r="BA568" s="17">
        <v>2.0030422083789299</v>
      </c>
      <c r="BB568" s="17">
        <v>0</v>
      </c>
      <c r="BC568" s="17">
        <v>2.80920823332263</v>
      </c>
      <c r="BD568" s="17">
        <v>1.3344693397552201</v>
      </c>
      <c r="BE568" s="17">
        <v>3.48023311284883</v>
      </c>
      <c r="BF568" s="17">
        <v>0</v>
      </c>
      <c r="BG568" s="17">
        <v>4.9616763642033304</v>
      </c>
      <c r="BH568" s="17">
        <v>2.5226459256862102</v>
      </c>
      <c r="BI568" s="17">
        <v>2.2911728393339699</v>
      </c>
      <c r="BJ568" s="17">
        <v>2.4778863851125998</v>
      </c>
      <c r="BK568" s="17">
        <v>47.930073960234402</v>
      </c>
      <c r="BL568" s="17">
        <v>0</v>
      </c>
      <c r="BM568" s="17">
        <v>66.294263822737605</v>
      </c>
      <c r="BN568" s="17">
        <v>11</v>
      </c>
      <c r="BO568" s="17">
        <v>12.6</v>
      </c>
      <c r="BP568" s="17">
        <v>15.2</v>
      </c>
      <c r="BQ568" s="17">
        <v>0</v>
      </c>
      <c r="BR568" s="17">
        <v>0</v>
      </c>
      <c r="BS568" s="17">
        <v>0</v>
      </c>
      <c r="BT568" s="17">
        <v>695583000000</v>
      </c>
      <c r="BU568" s="17">
        <v>53.867854403319598</v>
      </c>
      <c r="BV568" s="17">
        <v>24747000000</v>
      </c>
      <c r="BW568" s="17" t="s">
        <v>278</v>
      </c>
      <c r="BX568" s="17">
        <v>3.3724631914046999</v>
      </c>
      <c r="BY568" s="17">
        <v>14.0923430862271</v>
      </c>
      <c r="BZ568" s="17">
        <v>0.46729439374346998</v>
      </c>
      <c r="CA568" s="17">
        <v>10.404571007280399</v>
      </c>
      <c r="CB568" s="17">
        <v>2.98938669602996</v>
      </c>
      <c r="CC568" s="17">
        <v>1.9480028778835901</v>
      </c>
    </row>
    <row r="569" spans="1:81" x14ac:dyDescent="0.3">
      <c r="A569" t="s">
        <v>84</v>
      </c>
      <c r="B569" t="s">
        <v>85</v>
      </c>
      <c r="C569" t="s">
        <v>3</v>
      </c>
      <c r="D569">
        <v>100201</v>
      </c>
      <c r="E569" t="s">
        <v>29</v>
      </c>
      <c r="F569" t="s">
        <v>70</v>
      </c>
      <c r="G569">
        <v>-700.54</v>
      </c>
      <c r="H569">
        <v>1593.71</v>
      </c>
      <c r="I569">
        <v>2294.25</v>
      </c>
      <c r="J569">
        <v>16880.68</v>
      </c>
      <c r="K569">
        <v>53227.97</v>
      </c>
      <c r="L569">
        <v>2.12</v>
      </c>
      <c r="M569">
        <v>17812.169999999998</v>
      </c>
      <c r="N569">
        <v>317.14</v>
      </c>
      <c r="O569">
        <v>1.47</v>
      </c>
      <c r="P569">
        <v>0.61</v>
      </c>
      <c r="Q569">
        <v>1</v>
      </c>
      <c r="R569">
        <v>1</v>
      </c>
      <c r="S569" t="s">
        <v>129</v>
      </c>
      <c r="T569" t="s">
        <v>189</v>
      </c>
      <c r="U569" s="17">
        <v>2415689000000</v>
      </c>
      <c r="V569" t="s">
        <v>295</v>
      </c>
      <c r="W569" t="s">
        <v>276</v>
      </c>
      <c r="X569" s="17">
        <v>95564000000</v>
      </c>
      <c r="Y569" s="17">
        <v>0</v>
      </c>
      <c r="Z569" s="17">
        <v>36025000000</v>
      </c>
      <c r="AA569" s="17">
        <v>17886000000</v>
      </c>
      <c r="AB569" s="17">
        <v>4.34</v>
      </c>
      <c r="AC569" s="17">
        <v>-16.377649325626201</v>
      </c>
      <c r="AD569" s="17">
        <v>0.75164208960367096</v>
      </c>
      <c r="AE569" s="17">
        <v>8.62520434587619</v>
      </c>
      <c r="AF569" s="17">
        <v>2414879000000</v>
      </c>
      <c r="AG569" s="17">
        <v>584511000000</v>
      </c>
      <c r="AH569" s="17">
        <v>210857000000</v>
      </c>
      <c r="AI569" s="17">
        <v>41639</v>
      </c>
      <c r="AJ569" s="17">
        <v>2414879000000</v>
      </c>
      <c r="AK569" s="17">
        <v>722154000000</v>
      </c>
      <c r="AL569" s="17">
        <v>1287765000000</v>
      </c>
      <c r="AM569" s="17">
        <v>210857000000</v>
      </c>
      <c r="AN569" s="17">
        <v>210857000000</v>
      </c>
      <c r="AO569" s="17">
        <v>161289000000</v>
      </c>
      <c r="AP569" s="17">
        <v>29.9043554563189</v>
      </c>
      <c r="AQ569" s="17">
        <v>56.0780887817265</v>
      </c>
      <c r="AR569" s="17">
        <v>8.7315761990559402</v>
      </c>
      <c r="AS569" s="17">
        <v>6.8189341697561101</v>
      </c>
      <c r="AT569" s="17">
        <v>17886000000</v>
      </c>
      <c r="AU569" s="17">
        <v>17886000000</v>
      </c>
      <c r="AV569" s="17">
        <v>0.75164208960367096</v>
      </c>
      <c r="AW569" s="17">
        <v>8.62520434587619</v>
      </c>
      <c r="AX569" s="17">
        <v>8.4298581022254595</v>
      </c>
      <c r="AY569" s="17">
        <v>11.4907663302121</v>
      </c>
      <c r="AZ569" s="17">
        <v>1.29604269854191</v>
      </c>
      <c r="BA569" s="17">
        <v>1.8497304157438901</v>
      </c>
      <c r="BB569" s="17">
        <v>0</v>
      </c>
      <c r="BC569" s="17">
        <v>2.9628633504091</v>
      </c>
      <c r="BD569" s="17">
        <v>1.0206800331149499</v>
      </c>
      <c r="BE569" s="17">
        <v>3.1389507803945502</v>
      </c>
      <c r="BF569" s="17">
        <v>0</v>
      </c>
      <c r="BG569" s="17">
        <v>5.1088110487531404</v>
      </c>
      <c r="BH569" s="17">
        <v>1.8158800193145599</v>
      </c>
      <c r="BI569" s="17">
        <v>1.9329050085880199</v>
      </c>
      <c r="BJ569" s="17">
        <v>2.23405275828063</v>
      </c>
      <c r="BK569" s="17">
        <v>46.037515277113599</v>
      </c>
      <c r="BL569" s="17">
        <v>0</v>
      </c>
      <c r="BM569" s="17">
        <v>73.776736009375895</v>
      </c>
      <c r="BN569" s="17">
        <v>10.7</v>
      </c>
      <c r="BO569" s="17">
        <v>11.9</v>
      </c>
      <c r="BP569" s="17">
        <v>14.3</v>
      </c>
      <c r="BQ569" s="17">
        <v>0</v>
      </c>
      <c r="BR569" s="17">
        <v>0</v>
      </c>
      <c r="BS569" s="17">
        <v>0</v>
      </c>
      <c r="BT569" s="17">
        <v>664941000000</v>
      </c>
      <c r="BU569" s="17">
        <v>57.471326720717698</v>
      </c>
      <c r="BV569" s="17">
        <v>20858000000</v>
      </c>
      <c r="BW569" s="17" t="s">
        <v>278</v>
      </c>
      <c r="BX569" s="17">
        <v>2.8246873721929902</v>
      </c>
      <c r="BY569" s="17">
        <v>11.747478217771601</v>
      </c>
      <c r="BZ569" s="17">
        <v>2.5759970513055001E-2</v>
      </c>
      <c r="CA569" s="17">
        <v>0.75019952114924204</v>
      </c>
      <c r="CB569" s="17">
        <v>2.2025465251388798</v>
      </c>
      <c r="CC569" s="17">
        <v>1.5028860917828299</v>
      </c>
    </row>
    <row r="570" spans="1:81" x14ac:dyDescent="0.3">
      <c r="A570" t="s">
        <v>84</v>
      </c>
      <c r="B570" t="s">
        <v>85</v>
      </c>
      <c r="C570" t="s">
        <v>3</v>
      </c>
      <c r="D570">
        <v>100201</v>
      </c>
      <c r="E570" t="s">
        <v>29</v>
      </c>
      <c r="F570" t="s">
        <v>71</v>
      </c>
      <c r="G570">
        <v>-749.92</v>
      </c>
      <c r="H570">
        <v>1635.56</v>
      </c>
      <c r="I570">
        <v>2385.48</v>
      </c>
      <c r="J570">
        <v>17608.14</v>
      </c>
      <c r="K570">
        <v>55094.82</v>
      </c>
      <c r="L570">
        <v>2.52</v>
      </c>
      <c r="M570">
        <v>18261.71</v>
      </c>
      <c r="N570">
        <v>319.60000000000002</v>
      </c>
      <c r="O570">
        <v>1.62</v>
      </c>
      <c r="P570">
        <v>0.94</v>
      </c>
      <c r="Q570">
        <v>1</v>
      </c>
      <c r="R570">
        <v>1</v>
      </c>
      <c r="S570" t="s">
        <v>129</v>
      </c>
      <c r="T570" t="s">
        <v>189</v>
      </c>
      <c r="U570" s="17">
        <v>2572274000000</v>
      </c>
      <c r="V570" t="s">
        <v>295</v>
      </c>
      <c r="W570" t="s">
        <v>276</v>
      </c>
      <c r="X570" s="17">
        <v>95112000000</v>
      </c>
      <c r="Y570" s="17">
        <v>0</v>
      </c>
      <c r="Z570" s="17">
        <v>38596000000</v>
      </c>
      <c r="AA570" s="17">
        <v>21745000000</v>
      </c>
      <c r="AB570" s="17">
        <v>5.29</v>
      </c>
      <c r="AC570" s="17">
        <v>21.889400921659</v>
      </c>
      <c r="AD570" s="17">
        <v>0.88855381685861801</v>
      </c>
      <c r="AE570" s="17">
        <v>9.6895079717313202</v>
      </c>
      <c r="AF570" s="17">
        <v>2572274000000</v>
      </c>
      <c r="AG570" s="17">
        <v>617366000000</v>
      </c>
      <c r="AH570" s="17">
        <v>231727000000</v>
      </c>
      <c r="AI570" s="17">
        <v>42004</v>
      </c>
      <c r="AJ570" s="17">
        <v>2572274000000</v>
      </c>
      <c r="AK570" s="17">
        <v>743151000000</v>
      </c>
      <c r="AL570" s="17">
        <v>1363427000000</v>
      </c>
      <c r="AM570" s="17">
        <v>231727000000</v>
      </c>
      <c r="AN570" s="17">
        <v>231727000000</v>
      </c>
      <c r="AO570" s="17">
        <v>182922000000</v>
      </c>
      <c r="AP570" s="17">
        <v>28.890818007723901</v>
      </c>
      <c r="AQ570" s="17">
        <v>54.506108504525699</v>
      </c>
      <c r="AR570" s="17">
        <v>9.0086437136945694</v>
      </c>
      <c r="AS570" s="17">
        <v>7.2488308752752699</v>
      </c>
      <c r="AT570" s="17">
        <v>21745000000</v>
      </c>
      <c r="AU570" s="17">
        <v>21745000000</v>
      </c>
      <c r="AV570" s="17">
        <v>0.88855381685861801</v>
      </c>
      <c r="AW570" s="17">
        <v>9.6895079717313202</v>
      </c>
      <c r="AX570" s="17">
        <v>9.6803278688524603</v>
      </c>
      <c r="AY570" s="17">
        <v>12.930148189675799</v>
      </c>
      <c r="AZ570" s="17">
        <v>1.4116416290162599</v>
      </c>
      <c r="BA570" s="17">
        <v>1.8232413315435601</v>
      </c>
      <c r="BB570" s="17">
        <v>0</v>
      </c>
      <c r="BC570" s="17">
        <v>2.5003320073470698</v>
      </c>
      <c r="BD570" s="17">
        <v>1.3617000410667599</v>
      </c>
      <c r="BE570" s="17">
        <v>2.83263144817179</v>
      </c>
      <c r="BF570" s="17">
        <v>0</v>
      </c>
      <c r="BG570" s="17">
        <v>3.9722667113302399</v>
      </c>
      <c r="BH570" s="17">
        <v>2.22013024008863</v>
      </c>
      <c r="BI570" s="17">
        <v>1.9929172853148001</v>
      </c>
      <c r="BJ570" s="17">
        <v>2.17749999633984</v>
      </c>
      <c r="BK570" s="17">
        <v>46.653408604909799</v>
      </c>
      <c r="BL570" s="17">
        <v>0</v>
      </c>
      <c r="BM570" s="17">
        <v>64.333627723105394</v>
      </c>
      <c r="BN570" s="17">
        <v>10.220000000000001</v>
      </c>
      <c r="BO570" s="17">
        <v>11.58</v>
      </c>
      <c r="BP570" s="17">
        <v>13.1</v>
      </c>
      <c r="BQ570" s="17">
        <v>0</v>
      </c>
      <c r="BR570" s="17">
        <v>0</v>
      </c>
      <c r="BS570" s="17">
        <v>0</v>
      </c>
      <c r="BT570" s="17">
        <v>699065000000</v>
      </c>
      <c r="BU570" s="17">
        <v>62.522110786020498</v>
      </c>
      <c r="BV570" s="17">
        <v>17018000000</v>
      </c>
      <c r="BW570" s="17" t="s">
        <v>278</v>
      </c>
      <c r="BX570" s="17">
        <v>2.2470871581438101</v>
      </c>
      <c r="BY570" s="17">
        <v>8.6338892073848204</v>
      </c>
      <c r="BZ570" s="17">
        <v>0.43434212795309501</v>
      </c>
      <c r="CA570" s="17">
        <v>9.4271762332231894</v>
      </c>
      <c r="CB570" s="17">
        <v>1.8730127710817901</v>
      </c>
      <c r="CC570" s="17">
        <v>1.05817539670696</v>
      </c>
    </row>
    <row r="571" spans="1:81" x14ac:dyDescent="0.3">
      <c r="A571" t="s">
        <v>84</v>
      </c>
      <c r="B571" t="s">
        <v>85</v>
      </c>
      <c r="C571" t="s">
        <v>3</v>
      </c>
      <c r="D571">
        <v>100201</v>
      </c>
      <c r="E571" t="s">
        <v>29</v>
      </c>
      <c r="F571" t="s">
        <v>72</v>
      </c>
      <c r="G571">
        <v>-761.87</v>
      </c>
      <c r="H571">
        <v>1511.38</v>
      </c>
      <c r="I571">
        <v>2273.25</v>
      </c>
      <c r="J571">
        <v>18295.02</v>
      </c>
      <c r="K571">
        <v>56810.53</v>
      </c>
      <c r="L571">
        <v>2.95</v>
      </c>
      <c r="M571">
        <v>18799.62</v>
      </c>
      <c r="N571">
        <v>322.04000000000002</v>
      </c>
      <c r="O571">
        <v>0.12</v>
      </c>
      <c r="P571">
        <v>-7.24</v>
      </c>
      <c r="Q571">
        <v>1</v>
      </c>
      <c r="R571">
        <v>1</v>
      </c>
      <c r="S571" t="s">
        <v>129</v>
      </c>
      <c r="T571" t="s">
        <v>189</v>
      </c>
      <c r="U571" s="17">
        <v>2351698000000</v>
      </c>
      <c r="V571" t="s">
        <v>295</v>
      </c>
      <c r="W571" t="s">
        <v>276</v>
      </c>
      <c r="X571" s="17">
        <v>93543000000</v>
      </c>
      <c r="Y571" s="17">
        <v>0</v>
      </c>
      <c r="Z571" s="17">
        <v>38165000000</v>
      </c>
      <c r="AA571" s="17">
        <v>24442000000</v>
      </c>
      <c r="AB571" s="17">
        <v>6</v>
      </c>
      <c r="AC571" s="17">
        <v>13.421550094518</v>
      </c>
      <c r="AD571" s="17">
        <v>0.98979148452119503</v>
      </c>
      <c r="AE571" s="17">
        <v>10.195636758019401</v>
      </c>
      <c r="AF571" s="17">
        <v>2351698000000</v>
      </c>
      <c r="AG571" s="17">
        <v>519875000000</v>
      </c>
      <c r="AH571" s="17">
        <v>247573000000</v>
      </c>
      <c r="AI571" s="17">
        <v>42369</v>
      </c>
      <c r="AJ571" s="17">
        <v>2351698000000</v>
      </c>
      <c r="AK571" s="17">
        <v>823744000000</v>
      </c>
      <c r="AL571" s="17">
        <v>1279715000000</v>
      </c>
      <c r="AM571" s="17">
        <v>247573000000</v>
      </c>
      <c r="AN571" s="17">
        <v>247573000000</v>
      </c>
      <c r="AO571" s="17">
        <v>199254000000</v>
      </c>
      <c r="AP571" s="17">
        <v>35.027626846644402</v>
      </c>
      <c r="AQ571" s="17">
        <v>64.369332234130297</v>
      </c>
      <c r="AR571" s="17">
        <v>10.527414659535401</v>
      </c>
      <c r="AS571" s="17">
        <v>8.6505086657471502</v>
      </c>
      <c r="AT571" s="17">
        <v>24442000000</v>
      </c>
      <c r="AU571" s="17">
        <v>24442000000</v>
      </c>
      <c r="AV571" s="17">
        <v>0.98979148452119503</v>
      </c>
      <c r="AW571" s="17">
        <v>10.195636758019401</v>
      </c>
      <c r="AX571" s="17">
        <v>10.5016458806621</v>
      </c>
      <c r="AY571" s="17">
        <v>0</v>
      </c>
      <c r="AZ571" s="17">
        <v>1.5941643610585501</v>
      </c>
      <c r="BA571" s="17">
        <v>1.8069100744348101</v>
      </c>
      <c r="BB571" s="17">
        <v>0</v>
      </c>
      <c r="BC571" s="17">
        <v>2.3964438454707202</v>
      </c>
      <c r="BD571" s="17">
        <v>1.4141845275529501</v>
      </c>
      <c r="BE571" s="17">
        <v>2.8378238830561102</v>
      </c>
      <c r="BF571" s="17">
        <v>0</v>
      </c>
      <c r="BG571" s="17">
        <v>3.8597274592391302</v>
      </c>
      <c r="BH571" s="17">
        <v>2.24136561115199</v>
      </c>
      <c r="BI571" s="17">
        <v>2.00245619070532</v>
      </c>
      <c r="BJ571" s="17">
        <v>2.1367255327687098</v>
      </c>
      <c r="BK571" s="17">
        <v>46.789977416926597</v>
      </c>
      <c r="BL571" s="17">
        <v>0</v>
      </c>
      <c r="BM571" s="17">
        <v>63.262884448863097</v>
      </c>
      <c r="BN571" s="17">
        <v>11.81</v>
      </c>
      <c r="BO571" s="17">
        <v>13.5</v>
      </c>
      <c r="BP571" s="17">
        <v>15.12</v>
      </c>
      <c r="BQ571" s="17">
        <v>0</v>
      </c>
      <c r="BR571" s="17">
        <v>0</v>
      </c>
      <c r="BS571" s="17">
        <v>0</v>
      </c>
      <c r="BT571" s="17">
        <v>593982000000</v>
      </c>
      <c r="BU571" s="17">
        <v>63.160150665604199</v>
      </c>
      <c r="BV571" s="17">
        <v>13914000000</v>
      </c>
      <c r="BW571" s="17" t="s">
        <v>278</v>
      </c>
      <c r="BX571" s="17">
        <v>1.66177195959866</v>
      </c>
      <c r="BY571" s="17">
        <v>6.5382573105460802</v>
      </c>
      <c r="BZ571" s="17">
        <v>0.46334734939036998</v>
      </c>
      <c r="CA571" s="17">
        <v>10.6591008293322</v>
      </c>
      <c r="CB571" s="17">
        <v>1.61889599772602</v>
      </c>
      <c r="CC571" s="17">
        <v>0.93675774370243503</v>
      </c>
    </row>
    <row r="572" spans="1:81" x14ac:dyDescent="0.3">
      <c r="A572" t="s">
        <v>84</v>
      </c>
      <c r="B572" t="s">
        <v>85</v>
      </c>
      <c r="C572" t="s">
        <v>3</v>
      </c>
      <c r="D572">
        <v>100201</v>
      </c>
      <c r="E572" t="s">
        <v>29</v>
      </c>
      <c r="F572" t="s">
        <v>73</v>
      </c>
      <c r="G572">
        <v>-749.8</v>
      </c>
      <c r="H572">
        <v>1457.39</v>
      </c>
      <c r="I572">
        <v>2207.1999999999998</v>
      </c>
      <c r="J572">
        <v>18804.91</v>
      </c>
      <c r="K572">
        <v>57950.5</v>
      </c>
      <c r="L572">
        <v>1.82</v>
      </c>
      <c r="M572">
        <v>19141.669999999998</v>
      </c>
      <c r="N572">
        <v>324.5</v>
      </c>
      <c r="O572">
        <v>1.27</v>
      </c>
      <c r="P572">
        <v>-2.65</v>
      </c>
      <c r="Q572">
        <v>1</v>
      </c>
      <c r="R572">
        <v>1</v>
      </c>
      <c r="S572" t="s">
        <v>129</v>
      </c>
      <c r="T572" t="s">
        <v>189</v>
      </c>
      <c r="U572" s="17">
        <v>2490972000000</v>
      </c>
      <c r="V572" t="s">
        <v>295</v>
      </c>
      <c r="W572" t="s">
        <v>276</v>
      </c>
      <c r="X572" s="17">
        <v>96275000000</v>
      </c>
      <c r="Y572" s="17">
        <v>0</v>
      </c>
      <c r="Z572" s="17">
        <v>44354000000</v>
      </c>
      <c r="AA572" s="17">
        <v>24733000000</v>
      </c>
      <c r="AB572" s="17">
        <v>6.19</v>
      </c>
      <c r="AC572" s="17">
        <v>3.1666666666666701</v>
      </c>
      <c r="AD572" s="17">
        <v>1.0047452509913199</v>
      </c>
      <c r="AE572" s="17">
        <v>9.8656157383954497</v>
      </c>
      <c r="AF572" s="17">
        <v>2490972000000</v>
      </c>
      <c r="AG572" s="17">
        <v>534401000000</v>
      </c>
      <c r="AH572" s="17">
        <v>254190000000</v>
      </c>
      <c r="AI572" s="17">
        <v>42735</v>
      </c>
      <c r="AJ572" s="17">
        <v>2490972000000</v>
      </c>
      <c r="AK572" s="17">
        <v>909055000000</v>
      </c>
      <c r="AL572" s="17">
        <v>1375179000000</v>
      </c>
      <c r="AM572" s="17">
        <v>254190000000</v>
      </c>
      <c r="AN572" s="17">
        <v>254190000000</v>
      </c>
      <c r="AO572" s="17">
        <v>206054000000</v>
      </c>
      <c r="AP572" s="17">
        <v>36.493987086165603</v>
      </c>
      <c r="AQ572" s="17">
        <v>66.104485307003699</v>
      </c>
      <c r="AR572" s="17">
        <v>10.204450310962899</v>
      </c>
      <c r="AS572" s="17">
        <v>8.4350320692834106</v>
      </c>
      <c r="AT572" s="17">
        <v>24733000000</v>
      </c>
      <c r="AU572" s="17">
        <v>24733000000</v>
      </c>
      <c r="AV572" s="17">
        <v>1.0047452509913199</v>
      </c>
      <c r="AW572" s="17">
        <v>9.8656157383954497</v>
      </c>
      <c r="AX572" s="17">
        <v>10.165115233427301</v>
      </c>
      <c r="AY572" s="17">
        <v>0</v>
      </c>
      <c r="AZ572" s="17">
        <v>1.6502996768861</v>
      </c>
      <c r="BA572" s="17">
        <v>1.9211746415672</v>
      </c>
      <c r="BB572" s="17">
        <v>0</v>
      </c>
      <c r="BC572" s="17">
        <v>2.3016965663654698</v>
      </c>
      <c r="BD572" s="17">
        <v>1.64229314122129</v>
      </c>
      <c r="BE572" s="17">
        <v>3.0748700121271999</v>
      </c>
      <c r="BF572" s="17">
        <v>0</v>
      </c>
      <c r="BG572" s="17">
        <v>3.7805494437670002</v>
      </c>
      <c r="BH572" s="17">
        <v>2.6433619859911701</v>
      </c>
      <c r="BI572" s="17">
        <v>2.3044009881914098</v>
      </c>
      <c r="BJ572" s="17">
        <v>2.0823476651414801</v>
      </c>
      <c r="BK572" s="17">
        <v>48.064707907005797</v>
      </c>
      <c r="BL572" s="17">
        <v>0</v>
      </c>
      <c r="BM572" s="17">
        <v>58.851207478577003</v>
      </c>
      <c r="BN572" s="17">
        <v>12.3</v>
      </c>
      <c r="BO572" s="17">
        <v>14</v>
      </c>
      <c r="BP572" s="17">
        <v>15.48</v>
      </c>
      <c r="BQ572" s="17">
        <v>0</v>
      </c>
      <c r="BR572" s="17">
        <v>0</v>
      </c>
      <c r="BS572" s="17">
        <v>0</v>
      </c>
      <c r="BT572" s="17">
        <v>621829000000</v>
      </c>
      <c r="BU572" s="17">
        <v>59.540291902116898</v>
      </c>
      <c r="BV572" s="17">
        <v>13969000000</v>
      </c>
      <c r="BW572" s="17" t="s">
        <v>278</v>
      </c>
      <c r="BX572" s="17">
        <v>1.5137116113351201</v>
      </c>
      <c r="BY572" s="17">
        <v>6.3544557157803796</v>
      </c>
      <c r="BZ572" s="17">
        <v>0.58252939308005502</v>
      </c>
      <c r="CA572" s="17">
        <v>12.823101777059801</v>
      </c>
      <c r="CB572" s="17">
        <v>1.49279770618889</v>
      </c>
      <c r="CC572" s="17">
        <v>0.94185817580633402</v>
      </c>
    </row>
    <row r="573" spans="1:81" x14ac:dyDescent="0.3">
      <c r="A573" t="s">
        <v>84</v>
      </c>
      <c r="B573" t="s">
        <v>85</v>
      </c>
      <c r="C573" t="s">
        <v>3</v>
      </c>
      <c r="D573">
        <v>100201</v>
      </c>
      <c r="E573" t="s">
        <v>29</v>
      </c>
      <c r="F573" t="s">
        <v>74</v>
      </c>
      <c r="G573">
        <v>-799.34</v>
      </c>
      <c r="H573">
        <v>1557</v>
      </c>
      <c r="I573">
        <v>2356.35</v>
      </c>
      <c r="J573">
        <v>19612.099999999999</v>
      </c>
      <c r="K573">
        <v>60022.33</v>
      </c>
      <c r="L573">
        <v>2.46</v>
      </c>
      <c r="M573">
        <v>19612.099999999999</v>
      </c>
      <c r="N573">
        <v>326.75</v>
      </c>
      <c r="O573">
        <v>2.13</v>
      </c>
      <c r="P573">
        <v>4.41</v>
      </c>
      <c r="Q573">
        <v>1</v>
      </c>
      <c r="R573">
        <v>1</v>
      </c>
      <c r="S573" t="s">
        <v>129</v>
      </c>
      <c r="T573" t="s">
        <v>189</v>
      </c>
      <c r="U573" s="17">
        <v>2533600000000</v>
      </c>
      <c r="V573" t="s">
        <v>295</v>
      </c>
      <c r="W573" t="s">
        <v>276</v>
      </c>
      <c r="X573" s="17">
        <v>100335000000</v>
      </c>
      <c r="Y573" s="17">
        <v>0</v>
      </c>
      <c r="Z573" s="17">
        <v>49774000000</v>
      </c>
      <c r="AA573" s="17">
        <v>24441000000</v>
      </c>
      <c r="AB573" s="17">
        <v>6.31</v>
      </c>
      <c r="AC573" s="17">
        <v>1.9386106623586301</v>
      </c>
      <c r="AD573" s="17">
        <v>0.95619746312882903</v>
      </c>
      <c r="AE573" s="17">
        <v>9.5263523047060694</v>
      </c>
      <c r="AF573" s="17">
        <v>2533600000000</v>
      </c>
      <c r="AG573" s="17">
        <v>520879000000</v>
      </c>
      <c r="AH573" s="17">
        <v>255693000000</v>
      </c>
      <c r="AI573" s="17">
        <v>43100</v>
      </c>
      <c r="AJ573" s="17">
        <v>2533600000000</v>
      </c>
      <c r="AK573" s="17">
        <v>945825000000</v>
      </c>
      <c r="AL573" s="17">
        <v>1443982000000</v>
      </c>
      <c r="AM573" s="17">
        <v>255693000000</v>
      </c>
      <c r="AN573" s="17">
        <v>255693000000</v>
      </c>
      <c r="AO573" s="17">
        <v>207340000000</v>
      </c>
      <c r="AP573" s="17">
        <v>37.331267761288302</v>
      </c>
      <c r="AQ573" s="17">
        <v>65.501162756876496</v>
      </c>
      <c r="AR573" s="17">
        <v>10.0920824123776</v>
      </c>
      <c r="AS573" s="17">
        <v>8.3428327244736593</v>
      </c>
      <c r="AT573" s="17">
        <v>24441000000</v>
      </c>
      <c r="AU573" s="17">
        <v>24441000000</v>
      </c>
      <c r="AV573" s="17">
        <v>0.95619746312882903</v>
      </c>
      <c r="AW573" s="17">
        <v>9.5263523047060694</v>
      </c>
      <c r="AX573" s="17">
        <v>9.7968309094855694</v>
      </c>
      <c r="AY573" s="17">
        <v>0</v>
      </c>
      <c r="AZ573" s="17">
        <v>1.6354764909227399</v>
      </c>
      <c r="BA573" s="17">
        <v>2.0112970655641398</v>
      </c>
      <c r="BB573" s="17">
        <v>0</v>
      </c>
      <c r="BC573" s="17">
        <v>2.3184101168125002</v>
      </c>
      <c r="BD573" s="17">
        <v>1.65078155381208</v>
      </c>
      <c r="BE573" s="17">
        <v>3.3522550536294</v>
      </c>
      <c r="BF573" s="17">
        <v>0</v>
      </c>
      <c r="BG573" s="17">
        <v>3.9653998139225601</v>
      </c>
      <c r="BH573" s="17">
        <v>2.74854534858031</v>
      </c>
      <c r="BI573" s="17">
        <v>2.4022587465376302</v>
      </c>
      <c r="BJ573" s="17">
        <v>2.1791718161575502</v>
      </c>
      <c r="BK573" s="17">
        <v>50.025963132352103</v>
      </c>
      <c r="BL573" s="17">
        <v>0</v>
      </c>
      <c r="BM573" s="17">
        <v>59.062141824886602</v>
      </c>
      <c r="BN573" s="17">
        <v>12.22</v>
      </c>
      <c r="BO573" s="17">
        <v>13.91</v>
      </c>
      <c r="BP573" s="17">
        <v>15.87</v>
      </c>
      <c r="BQ573" s="17">
        <v>0</v>
      </c>
      <c r="BR573" s="17">
        <v>0</v>
      </c>
      <c r="BS573" s="17">
        <v>0</v>
      </c>
      <c r="BT573" s="17">
        <v>606765000000</v>
      </c>
      <c r="BU573" s="17">
        <v>59.184794876855101</v>
      </c>
      <c r="BV573" s="17">
        <v>12981000000</v>
      </c>
      <c r="BW573" s="17" t="s">
        <v>278</v>
      </c>
      <c r="BX573" s="17">
        <v>1.3529922485144801</v>
      </c>
      <c r="BY573" s="17">
        <v>5.8752444058222899</v>
      </c>
      <c r="BZ573" s="17">
        <v>0.57929321855312199</v>
      </c>
      <c r="CA573" s="17">
        <v>12.9032258064516</v>
      </c>
      <c r="CB573" s="17">
        <v>1.41792670432101</v>
      </c>
      <c r="CC573" s="17">
        <v>0.865685120319858</v>
      </c>
    </row>
    <row r="574" spans="1:81" x14ac:dyDescent="0.3">
      <c r="A574" t="s">
        <v>84</v>
      </c>
      <c r="B574" t="s">
        <v>85</v>
      </c>
      <c r="C574" t="s">
        <v>3</v>
      </c>
      <c r="D574">
        <v>100201</v>
      </c>
      <c r="E574" t="s">
        <v>29</v>
      </c>
      <c r="F574" t="s">
        <v>75</v>
      </c>
      <c r="G574">
        <v>-878.75</v>
      </c>
      <c r="H574">
        <v>1676.91</v>
      </c>
      <c r="I574">
        <v>2555.66</v>
      </c>
      <c r="J574">
        <v>20656.52</v>
      </c>
      <c r="K574">
        <v>62836.17</v>
      </c>
      <c r="L574">
        <v>2.97</v>
      </c>
      <c r="M574">
        <v>20193.900000000001</v>
      </c>
      <c r="N574">
        <v>328.74</v>
      </c>
      <c r="O574">
        <v>2.44</v>
      </c>
      <c r="P574">
        <v>4.3499999999999996</v>
      </c>
      <c r="Q574">
        <v>1</v>
      </c>
      <c r="R574">
        <v>1</v>
      </c>
      <c r="S574" t="s">
        <v>129</v>
      </c>
      <c r="T574" t="s">
        <v>189</v>
      </c>
      <c r="U574" s="17">
        <v>2622532000000</v>
      </c>
      <c r="V574" t="s">
        <v>295</v>
      </c>
      <c r="W574" t="s">
        <v>276</v>
      </c>
      <c r="X574" s="17">
        <v>108278000000</v>
      </c>
      <c r="Y574" s="17">
        <v>0</v>
      </c>
      <c r="Z574" s="17">
        <v>61805000000</v>
      </c>
      <c r="AA574" s="17">
        <v>32474000000</v>
      </c>
      <c r="AB574" s="17">
        <v>9</v>
      </c>
      <c r="AC574" s="17">
        <v>42.6307448494453</v>
      </c>
      <c r="AD574" s="17">
        <v>1.2447401163249801</v>
      </c>
      <c r="AE574" s="17">
        <v>12.7114232143766</v>
      </c>
      <c r="AF574" s="17">
        <v>2622532000000</v>
      </c>
      <c r="AG574" s="17">
        <v>553868000000</v>
      </c>
      <c r="AH574" s="17">
        <v>256515000000</v>
      </c>
      <c r="AI574" s="17">
        <v>43465</v>
      </c>
      <c r="AJ574" s="17">
        <v>2622532000000</v>
      </c>
      <c r="AK574" s="17">
        <v>1002315000000</v>
      </c>
      <c r="AL574" s="17">
        <v>1470666000000</v>
      </c>
      <c r="AM574" s="17">
        <v>256515000000</v>
      </c>
      <c r="AN574" s="17">
        <v>256515000000</v>
      </c>
      <c r="AO574" s="17">
        <v>208296000000</v>
      </c>
      <c r="AP574" s="17">
        <v>38.219362051635599</v>
      </c>
      <c r="AQ574" s="17">
        <v>68.153816026208503</v>
      </c>
      <c r="AR574" s="17">
        <v>9.7811961875012408</v>
      </c>
      <c r="AS574" s="17">
        <v>8.0913237823061905</v>
      </c>
      <c r="AT574" s="17">
        <v>32474000000</v>
      </c>
      <c r="AU574" s="17">
        <v>32474000000</v>
      </c>
      <c r="AV574" s="17">
        <v>1.2447401163249801</v>
      </c>
      <c r="AW574" s="17">
        <v>12.7114232143766</v>
      </c>
      <c r="AX574" s="17">
        <v>13.397056128992901</v>
      </c>
      <c r="AY574" s="17">
        <v>0</v>
      </c>
      <c r="AZ574" s="17">
        <v>2.1101196490222001</v>
      </c>
      <c r="BA574" s="17">
        <v>2.1345027670687</v>
      </c>
      <c r="BB574" s="17">
        <v>0</v>
      </c>
      <c r="BC574" s="17">
        <v>2.4199489592923902</v>
      </c>
      <c r="BD574" s="17">
        <v>1.7829750339032</v>
      </c>
      <c r="BE574" s="17">
        <v>3.5776645240966101</v>
      </c>
      <c r="BF574" s="17">
        <v>0</v>
      </c>
      <c r="BG574" s="17">
        <v>4.1023678611001904</v>
      </c>
      <c r="BH574" s="17">
        <v>2.9334003028717799</v>
      </c>
      <c r="BI574" s="17">
        <v>2.64879341543207</v>
      </c>
      <c r="BJ574" s="17">
        <v>2.5167479640992698</v>
      </c>
      <c r="BK574" s="17">
        <v>50.502650841114601</v>
      </c>
      <c r="BL574" s="17">
        <v>0</v>
      </c>
      <c r="BM574" s="17">
        <v>58.307320046546799</v>
      </c>
      <c r="BN574" s="17">
        <v>11.96</v>
      </c>
      <c r="BO574" s="17">
        <v>13.64</v>
      </c>
      <c r="BP574" s="17">
        <v>15.5</v>
      </c>
      <c r="BQ574" s="17">
        <v>0</v>
      </c>
      <c r="BR574" s="17">
        <v>0</v>
      </c>
      <c r="BS574" s="17">
        <v>0</v>
      </c>
      <c r="BT574" s="17">
        <v>656872000000</v>
      </c>
      <c r="BU574" s="17">
        <v>58.299248970079297</v>
      </c>
      <c r="BV574" s="17">
        <v>11149000000</v>
      </c>
      <c r="BW574" s="17" t="s">
        <v>278</v>
      </c>
      <c r="BX574" s="17">
        <v>1.0976017956997699</v>
      </c>
      <c r="BY574" s="17">
        <v>5.0279379997384304</v>
      </c>
      <c r="BZ574" s="17">
        <v>0.51088299746610899</v>
      </c>
      <c r="CA574" s="17">
        <v>10.8209285840865</v>
      </c>
      <c r="CB574" s="17">
        <v>1.32363944238797</v>
      </c>
      <c r="CC574" s="17">
        <v>0.729209233577092</v>
      </c>
    </row>
    <row r="575" spans="1:81" x14ac:dyDescent="0.3">
      <c r="A575" t="s">
        <v>84</v>
      </c>
      <c r="B575" t="s">
        <v>85</v>
      </c>
      <c r="C575" t="s">
        <v>3</v>
      </c>
      <c r="D575">
        <v>100201</v>
      </c>
      <c r="E575" t="s">
        <v>29</v>
      </c>
      <c r="F575" t="s">
        <v>76</v>
      </c>
      <c r="G575">
        <v>-857.26</v>
      </c>
      <c r="H575">
        <v>1655.1</v>
      </c>
      <c r="I575">
        <v>2512.36</v>
      </c>
      <c r="J575">
        <v>21521.4</v>
      </c>
      <c r="K575">
        <v>65107.73</v>
      </c>
      <c r="L575">
        <v>2.4700000000000002</v>
      </c>
      <c r="M575">
        <v>20692.09</v>
      </c>
      <c r="N575">
        <v>330.55</v>
      </c>
      <c r="O575">
        <v>1.81</v>
      </c>
      <c r="P575">
        <v>-1.04</v>
      </c>
      <c r="Q575">
        <v>1</v>
      </c>
      <c r="R575">
        <v>1</v>
      </c>
      <c r="S575" t="s">
        <v>129</v>
      </c>
      <c r="T575" t="s">
        <v>189</v>
      </c>
      <c r="U575" s="17">
        <v>2687379000000</v>
      </c>
      <c r="V575" t="s">
        <v>295</v>
      </c>
      <c r="W575" t="s">
        <v>276</v>
      </c>
      <c r="X575" s="17">
        <v>115720000000</v>
      </c>
      <c r="Y575" s="17">
        <v>0</v>
      </c>
      <c r="Z575" s="17">
        <v>71661000000</v>
      </c>
      <c r="AA575" s="17">
        <v>36431000000</v>
      </c>
      <c r="AB575" s="17">
        <v>10.72</v>
      </c>
      <c r="AC575" s="17">
        <v>19.1111111111111</v>
      </c>
      <c r="AD575" s="17">
        <v>1.32906351932051</v>
      </c>
      <c r="AE575" s="17">
        <v>13.989432374106199</v>
      </c>
      <c r="AF575" s="17">
        <v>2686477000000</v>
      </c>
      <c r="AG575" s="17">
        <v>542439000000</v>
      </c>
      <c r="AH575" s="17">
        <v>261330000000</v>
      </c>
      <c r="AI575" s="17">
        <v>43830</v>
      </c>
      <c r="AJ575" s="17">
        <v>2686477000000</v>
      </c>
      <c r="AK575" s="17">
        <v>984497000000</v>
      </c>
      <c r="AL575" s="17">
        <v>1562431000000</v>
      </c>
      <c r="AM575" s="17">
        <v>261330000000</v>
      </c>
      <c r="AN575" s="17">
        <v>261330000000</v>
      </c>
      <c r="AO575" s="17">
        <v>212688000000</v>
      </c>
      <c r="AP575" s="17">
        <v>36.6463960048793</v>
      </c>
      <c r="AQ575" s="17">
        <v>63.010590547678603</v>
      </c>
      <c r="AR575" s="17">
        <v>9.7276098027267697</v>
      </c>
      <c r="AS575" s="17">
        <v>8.0629758874228301</v>
      </c>
      <c r="AT575" s="17">
        <v>36431000000</v>
      </c>
      <c r="AU575" s="17">
        <v>36431000000</v>
      </c>
      <c r="AV575" s="17">
        <v>1.32906351932051</v>
      </c>
      <c r="AW575" s="17">
        <v>13.989432374106199</v>
      </c>
      <c r="AX575" s="17">
        <v>14.873747890789</v>
      </c>
      <c r="AY575" s="17">
        <v>0</v>
      </c>
      <c r="AZ575" s="17">
        <v>2.3740670031349702</v>
      </c>
      <c r="BA575" s="17">
        <v>2.10776464802673</v>
      </c>
      <c r="BB575" s="17">
        <v>0</v>
      </c>
      <c r="BC575" s="17">
        <v>2.3860832664806799</v>
      </c>
      <c r="BD575" s="17">
        <v>1.8546548597407699</v>
      </c>
      <c r="BE575" s="17">
        <v>3.73043467361481</v>
      </c>
      <c r="BF575" s="17">
        <v>0</v>
      </c>
      <c r="BG575" s="17">
        <v>4.2621902319464899</v>
      </c>
      <c r="BH575" s="17">
        <v>3.2788334457669599</v>
      </c>
      <c r="BI575" s="17">
        <v>2.9237432451114</v>
      </c>
      <c r="BJ575" s="17">
        <v>2.4635022101847999</v>
      </c>
      <c r="BK575" s="17">
        <v>49.471964878318602</v>
      </c>
      <c r="BL575" s="17">
        <v>0</v>
      </c>
      <c r="BM575" s="17">
        <v>56.520048392672003</v>
      </c>
      <c r="BN575" s="17">
        <v>12.39</v>
      </c>
      <c r="BO575" s="17">
        <v>14.15</v>
      </c>
      <c r="BP575" s="17">
        <v>16</v>
      </c>
      <c r="BQ575" s="17">
        <v>0</v>
      </c>
      <c r="BR575" s="17">
        <v>0</v>
      </c>
      <c r="BS575" s="17">
        <v>0</v>
      </c>
      <c r="BT575" s="17">
        <v>618008000000</v>
      </c>
      <c r="BU575" s="17">
        <v>56.425888068276798</v>
      </c>
      <c r="BV575" s="17">
        <v>9774000000</v>
      </c>
      <c r="BW575" s="17" t="s">
        <v>278</v>
      </c>
      <c r="BX575" s="17">
        <v>0.97973176159259001</v>
      </c>
      <c r="BY575" s="17">
        <v>4.3283985279725101</v>
      </c>
      <c r="BZ575" s="17">
        <v>0.54929449326978197</v>
      </c>
      <c r="CA575" s="17">
        <v>10.8297724336679</v>
      </c>
      <c r="CB575" s="17">
        <v>1.3154307251257999</v>
      </c>
      <c r="CC575" s="17">
        <v>0.64477888205745104</v>
      </c>
    </row>
    <row r="576" spans="1:81" x14ac:dyDescent="0.3">
      <c r="A576" t="s">
        <v>84</v>
      </c>
      <c r="B576" t="s">
        <v>85</v>
      </c>
      <c r="C576" t="s">
        <v>3</v>
      </c>
      <c r="D576">
        <v>100201</v>
      </c>
      <c r="E576" t="s">
        <v>29</v>
      </c>
      <c r="F576" t="s">
        <v>9</v>
      </c>
      <c r="G576">
        <v>-912.88</v>
      </c>
      <c r="H576">
        <v>1433.85</v>
      </c>
      <c r="I576">
        <v>2346.73</v>
      </c>
      <c r="J576">
        <v>21322.95</v>
      </c>
      <c r="K576">
        <v>64272.98</v>
      </c>
      <c r="L576">
        <v>-2.21</v>
      </c>
      <c r="M576">
        <v>20234.07</v>
      </c>
      <c r="N576">
        <v>331.76</v>
      </c>
      <c r="O576">
        <v>1.25</v>
      </c>
      <c r="P576">
        <v>-2.73</v>
      </c>
      <c r="Q576">
        <v>1</v>
      </c>
      <c r="R576">
        <v>1</v>
      </c>
      <c r="S576" t="s">
        <v>129</v>
      </c>
      <c r="T576" t="s">
        <v>189</v>
      </c>
      <c r="U576" s="17">
        <v>3384757000000</v>
      </c>
      <c r="V576" t="s">
        <v>295</v>
      </c>
      <c r="W576" t="s">
        <v>276</v>
      </c>
      <c r="X576" s="17">
        <v>119951000000</v>
      </c>
      <c r="Y576" s="17">
        <v>0</v>
      </c>
      <c r="Z576" s="17">
        <v>45775000000</v>
      </c>
      <c r="AA576" s="17">
        <v>29131000000</v>
      </c>
      <c r="AB576" s="17">
        <v>8.8800000000000008</v>
      </c>
      <c r="AC576" s="17">
        <v>-17.164179104477601</v>
      </c>
      <c r="AD576" s="17">
        <v>0.90973252346080002</v>
      </c>
      <c r="AE576" s="17">
        <v>10.920139149210501</v>
      </c>
      <c r="AF576" s="17">
        <v>3384757000000</v>
      </c>
      <c r="AG576" s="17">
        <v>568188000000</v>
      </c>
      <c r="AH576" s="17">
        <v>279354000000</v>
      </c>
      <c r="AI576" s="17">
        <v>44196</v>
      </c>
      <c r="AJ576" s="17">
        <v>3384757000000</v>
      </c>
      <c r="AK576" s="17">
        <v>984525000000</v>
      </c>
      <c r="AL576" s="17">
        <v>2144257000000</v>
      </c>
      <c r="AM576" s="17">
        <v>279354000000</v>
      </c>
      <c r="AN576" s="17">
        <v>279354000000</v>
      </c>
      <c r="AO576" s="17">
        <v>229202000000</v>
      </c>
      <c r="AP576" s="17">
        <v>29.087021608936801</v>
      </c>
      <c r="AQ576" s="17">
        <v>45.914505583985502</v>
      </c>
      <c r="AR576" s="17">
        <v>8.2532955837006892</v>
      </c>
      <c r="AS576" s="17">
        <v>6.8734377834856</v>
      </c>
      <c r="AT576" s="17">
        <v>29131000000</v>
      </c>
      <c r="AU576" s="17">
        <v>29131000000</v>
      </c>
      <c r="AV576" s="17">
        <v>0.90973252346080002</v>
      </c>
      <c r="AW576" s="17">
        <v>10.920139149210501</v>
      </c>
      <c r="AX576" s="17">
        <v>11.571992485170901</v>
      </c>
      <c r="AY576" s="17">
        <v>0</v>
      </c>
      <c r="AZ576" s="17">
        <v>1.88156168504072</v>
      </c>
      <c r="BA576" s="17">
        <v>1.7170026388520201</v>
      </c>
      <c r="BB576" s="17">
        <v>0</v>
      </c>
      <c r="BC576" s="17">
        <v>2.0816014240432201</v>
      </c>
      <c r="BD576" s="17">
        <v>1.6467061193260799</v>
      </c>
      <c r="BE576" s="17">
        <v>3.5242061797012401</v>
      </c>
      <c r="BF576" s="17">
        <v>0</v>
      </c>
      <c r="BG576" s="17">
        <v>4.3052890624446203</v>
      </c>
      <c r="BH576" s="17">
        <v>3.44230647778123</v>
      </c>
      <c r="BI576" s="17">
        <v>2.3132790412183999</v>
      </c>
      <c r="BJ576" s="17">
        <v>1.97794014483525</v>
      </c>
      <c r="BK576" s="17">
        <v>45.863593571380498</v>
      </c>
      <c r="BL576" s="17">
        <v>0</v>
      </c>
      <c r="BM576" s="17">
        <v>55.569357487640801</v>
      </c>
      <c r="BN576" s="17">
        <v>13.14</v>
      </c>
      <c r="BO576" s="17">
        <v>15.05</v>
      </c>
      <c r="BP576" s="17">
        <v>17.3</v>
      </c>
      <c r="BQ576" s="17">
        <v>0</v>
      </c>
      <c r="BR576" s="17">
        <v>0</v>
      </c>
      <c r="BS576" s="17">
        <v>0</v>
      </c>
      <c r="BT576" s="17">
        <v>667746000000</v>
      </c>
      <c r="BU576" s="17">
        <v>46.106971933288001</v>
      </c>
      <c r="BV576" s="17">
        <v>15313000000</v>
      </c>
      <c r="BW576" s="17" t="s">
        <v>278</v>
      </c>
      <c r="BX576" s="17">
        <v>1.5118679610960299</v>
      </c>
      <c r="BY576" s="17">
        <v>5.94610336659807</v>
      </c>
      <c r="BZ576" s="17">
        <v>1.6074125884303201</v>
      </c>
      <c r="CA576" s="17">
        <v>32.798573975044597</v>
      </c>
      <c r="CB576" s="17">
        <v>2.7968520604668199</v>
      </c>
      <c r="CC576" s="17">
        <v>0.98121953625077196</v>
      </c>
    </row>
    <row r="577" spans="1:81" x14ac:dyDescent="0.3">
      <c r="A577" t="s">
        <v>84</v>
      </c>
      <c r="B577" t="s">
        <v>85</v>
      </c>
      <c r="C577" t="s">
        <v>3</v>
      </c>
      <c r="D577">
        <v>100201</v>
      </c>
      <c r="E577" t="s">
        <v>29</v>
      </c>
      <c r="F577" t="s">
        <v>77</v>
      </c>
      <c r="G577">
        <v>-1083.51</v>
      </c>
      <c r="H577">
        <v>1765.88</v>
      </c>
      <c r="I577">
        <v>2849.4</v>
      </c>
      <c r="J577">
        <v>23594.03</v>
      </c>
      <c r="K577">
        <v>70950.960000000006</v>
      </c>
      <c r="L577">
        <v>5.8</v>
      </c>
      <c r="M577">
        <v>21407.69</v>
      </c>
      <c r="N577">
        <v>332.54</v>
      </c>
      <c r="O577">
        <v>4.68</v>
      </c>
      <c r="P577">
        <v>16.96</v>
      </c>
      <c r="Q577">
        <v>1</v>
      </c>
      <c r="R577">
        <v>1</v>
      </c>
      <c r="S577" t="s">
        <v>129</v>
      </c>
      <c r="T577" t="s">
        <v>189</v>
      </c>
      <c r="U577" s="17">
        <v>3743567000000</v>
      </c>
      <c r="V577" t="s">
        <v>295</v>
      </c>
      <c r="W577" t="s">
        <v>276</v>
      </c>
      <c r="X577" s="17">
        <v>121649000000</v>
      </c>
      <c r="Y577" s="17">
        <v>0</v>
      </c>
      <c r="Z577" s="17">
        <v>65115000000</v>
      </c>
      <c r="AA577" s="17">
        <v>48334000000</v>
      </c>
      <c r="AB577" s="17">
        <v>15.36</v>
      </c>
      <c r="AC577" s="17">
        <v>72.972972972972997</v>
      </c>
      <c r="AD577" s="17">
        <v>1.2974866866279999</v>
      </c>
      <c r="AE577" s="17">
        <v>17.019313720311999</v>
      </c>
      <c r="AF577" s="17">
        <v>3743567000000</v>
      </c>
      <c r="AG577" s="17">
        <v>568017000000</v>
      </c>
      <c r="AH577" s="17">
        <v>294127000000</v>
      </c>
      <c r="AI577" s="17">
        <v>44561</v>
      </c>
      <c r="AJ577" s="17">
        <v>3743567000000</v>
      </c>
      <c r="AK577" s="17">
        <v>1061328000000</v>
      </c>
      <c r="AL577" s="17">
        <v>2462303000000</v>
      </c>
      <c r="AM577" s="17">
        <v>294127000000</v>
      </c>
      <c r="AN577" s="17">
        <v>294127000000</v>
      </c>
      <c r="AO577" s="17">
        <v>242930000000</v>
      </c>
      <c r="AP577" s="17">
        <v>28.350714706054401</v>
      </c>
      <c r="AQ577" s="17">
        <v>43.1030624581946</v>
      </c>
      <c r="AR577" s="17">
        <v>7.85686485643238</v>
      </c>
      <c r="AS577" s="17">
        <v>6.5792431419386501</v>
      </c>
      <c r="AT577" s="17">
        <v>48334000000</v>
      </c>
      <c r="AU577" s="17">
        <v>48334000000</v>
      </c>
      <c r="AV577" s="17">
        <v>1.2974866866279999</v>
      </c>
      <c r="AW577" s="17">
        <v>17.019313720311999</v>
      </c>
      <c r="AX577" s="17">
        <v>18.529453954289</v>
      </c>
      <c r="AY577" s="17">
        <v>0</v>
      </c>
      <c r="AZ577" s="17">
        <v>3.0176692497990998</v>
      </c>
      <c r="BA577" s="17">
        <v>1.41578899614034</v>
      </c>
      <c r="BB577" s="17">
        <v>0</v>
      </c>
      <c r="BC577" s="17">
        <v>1.91514446733358</v>
      </c>
      <c r="BD577" s="17">
        <v>1.37179138205123</v>
      </c>
      <c r="BE577" s="17">
        <v>3.2659679754673898</v>
      </c>
      <c r="BF577" s="17">
        <v>0</v>
      </c>
      <c r="BG577" s="17">
        <v>4.4542056789923699</v>
      </c>
      <c r="BH577" s="17">
        <v>3.1407884569949398</v>
      </c>
      <c r="BI577" s="17">
        <v>3.7186745532447998</v>
      </c>
      <c r="BJ577" s="17">
        <v>1.6399860445244301</v>
      </c>
      <c r="BK577" s="17">
        <v>42.872597631438801</v>
      </c>
      <c r="BL577" s="17">
        <v>0</v>
      </c>
      <c r="BM577" s="17">
        <v>58.6465979991615</v>
      </c>
      <c r="BN577" s="17">
        <v>13.05</v>
      </c>
      <c r="BO577" s="17">
        <v>15.02</v>
      </c>
      <c r="BP577" s="17">
        <v>16.77</v>
      </c>
      <c r="BQ577" s="17">
        <v>0</v>
      </c>
      <c r="BR577" s="17">
        <v>0</v>
      </c>
      <c r="BS577" s="17">
        <v>0</v>
      </c>
      <c r="BT577" s="17">
        <v>682594000000</v>
      </c>
      <c r="BU577" s="17">
        <v>43.779099986723899</v>
      </c>
      <c r="BV577" s="17">
        <v>0</v>
      </c>
      <c r="BW577" s="17" t="s">
        <v>278</v>
      </c>
      <c r="BX577" s="17">
        <v>0</v>
      </c>
      <c r="BY577" s="17">
        <v>0</v>
      </c>
      <c r="BZ577" s="17">
        <v>-0.87596819967941797</v>
      </c>
      <c r="CA577" s="17">
        <v>-18.399395698326199</v>
      </c>
      <c r="CB577" s="17">
        <v>1.52044048792166</v>
      </c>
      <c r="CC577" s="17">
        <v>0</v>
      </c>
    </row>
    <row r="578" spans="1:81" x14ac:dyDescent="0.3">
      <c r="A578" t="s">
        <v>84</v>
      </c>
      <c r="B578" t="s">
        <v>85</v>
      </c>
      <c r="C578" t="s">
        <v>3</v>
      </c>
      <c r="D578">
        <v>100201</v>
      </c>
      <c r="E578" t="s">
        <v>29</v>
      </c>
      <c r="F578" t="s">
        <v>78</v>
      </c>
      <c r="G578">
        <v>-1183.01</v>
      </c>
      <c r="H578">
        <v>2089.92</v>
      </c>
      <c r="I578">
        <v>3272.94</v>
      </c>
      <c r="J578">
        <v>25744.11</v>
      </c>
      <c r="K578">
        <v>76880.789999999994</v>
      </c>
      <c r="L578">
        <v>1.94</v>
      </c>
      <c r="M578">
        <v>21822.04</v>
      </c>
      <c r="N578">
        <v>334.86</v>
      </c>
      <c r="O578">
        <v>7.99</v>
      </c>
      <c r="P578">
        <v>16.309999999999999</v>
      </c>
      <c r="Q578">
        <v>1</v>
      </c>
      <c r="R578">
        <v>1</v>
      </c>
      <c r="S578" t="s">
        <v>129</v>
      </c>
      <c r="T578" t="s">
        <v>189</v>
      </c>
      <c r="U578" s="17">
        <v>3665743000000</v>
      </c>
      <c r="V578" t="s">
        <v>295</v>
      </c>
      <c r="W578" t="s">
        <v>276</v>
      </c>
      <c r="X578" s="17">
        <v>127781000000</v>
      </c>
      <c r="Y578" s="17">
        <v>0</v>
      </c>
      <c r="Z578" s="17">
        <v>72263000000</v>
      </c>
      <c r="AA578" s="17">
        <v>37676000000</v>
      </c>
      <c r="AB578" s="17">
        <v>12.09</v>
      </c>
      <c r="AC578" s="17">
        <v>-21.2890625</v>
      </c>
      <c r="AD578" s="17">
        <v>0.97769842793898598</v>
      </c>
      <c r="AE578" s="17">
        <v>13.2214583750057</v>
      </c>
      <c r="AF578" s="17">
        <v>3665743000000</v>
      </c>
      <c r="AG578" s="17">
        <v>563298000000</v>
      </c>
      <c r="AH578" s="17">
        <v>292332000000</v>
      </c>
      <c r="AI578" s="17">
        <v>44926</v>
      </c>
      <c r="AJ578" s="17">
        <v>3665743000000</v>
      </c>
      <c r="AK578" s="17">
        <v>1115921000000</v>
      </c>
      <c r="AL578" s="17">
        <v>2340179000000</v>
      </c>
      <c r="AM578" s="17">
        <v>292332000000</v>
      </c>
      <c r="AN578" s="17">
        <v>292332000000</v>
      </c>
      <c r="AO578" s="17">
        <v>239446000000</v>
      </c>
      <c r="AP578" s="17">
        <v>30.4418776766402</v>
      </c>
      <c r="AQ578" s="17">
        <v>47.685283903496298</v>
      </c>
      <c r="AR578" s="17">
        <v>7.9746998084699303</v>
      </c>
      <c r="AS578" s="17">
        <v>6.6276080121632299</v>
      </c>
      <c r="AT578" s="17">
        <v>37676000000</v>
      </c>
      <c r="AU578" s="17">
        <v>37676000000</v>
      </c>
      <c r="AV578" s="17">
        <v>0.97769842793898598</v>
      </c>
      <c r="AW578" s="17">
        <v>13.2214583750057</v>
      </c>
      <c r="AX578" s="17">
        <v>14.1827493005832</v>
      </c>
      <c r="AY578" s="17">
        <v>0</v>
      </c>
      <c r="AZ578" s="17">
        <v>2.22267841801346</v>
      </c>
      <c r="BA578" s="17">
        <v>1.7423978990746201</v>
      </c>
      <c r="BB578" s="17">
        <v>0</v>
      </c>
      <c r="BC578" s="17">
        <v>1.9758455861363799</v>
      </c>
      <c r="BD578" s="17">
        <v>1.41428400898914</v>
      </c>
      <c r="BE578" s="17">
        <v>3.9355259917634</v>
      </c>
      <c r="BF578" s="17">
        <v>0</v>
      </c>
      <c r="BG578" s="17">
        <v>4.4918445362444199</v>
      </c>
      <c r="BH578" s="17">
        <v>3.0465372169188099</v>
      </c>
      <c r="BI578" s="17">
        <v>2.72354209167665</v>
      </c>
      <c r="BJ578" s="17">
        <v>2.0048496915122</v>
      </c>
      <c r="BK578" s="17">
        <v>51.234198116830299</v>
      </c>
      <c r="BL578" s="17">
        <v>0</v>
      </c>
      <c r="BM578" s="17">
        <v>59.586323475321102</v>
      </c>
      <c r="BN578" s="17">
        <v>13.24</v>
      </c>
      <c r="BO578" s="17">
        <v>14.85</v>
      </c>
      <c r="BP578" s="17">
        <v>16.440000000000001</v>
      </c>
      <c r="BQ578" s="17">
        <v>0</v>
      </c>
      <c r="BR578" s="17">
        <v>0</v>
      </c>
      <c r="BS578" s="17">
        <v>0</v>
      </c>
      <c r="BT578" s="17">
        <v>690133000000</v>
      </c>
      <c r="BU578" s="17">
        <v>45.1078587615117</v>
      </c>
      <c r="BV578" s="17">
        <v>0</v>
      </c>
      <c r="BW578" s="17" t="s">
        <v>278</v>
      </c>
      <c r="BX578" s="17">
        <v>0</v>
      </c>
      <c r="BY578" s="17">
        <v>0</v>
      </c>
      <c r="BZ578" s="17">
        <v>0.56305180629298401</v>
      </c>
      <c r="CA578" s="17">
        <v>12.371952518347801</v>
      </c>
      <c r="CB578" s="17">
        <v>1.7369834112184499</v>
      </c>
      <c r="CC578" s="17">
        <v>0</v>
      </c>
    </row>
    <row r="579" spans="1:81" x14ac:dyDescent="0.3">
      <c r="A579" t="s">
        <v>84</v>
      </c>
      <c r="B579" t="s">
        <v>85</v>
      </c>
      <c r="C579" t="s">
        <v>3</v>
      </c>
      <c r="D579">
        <v>100201</v>
      </c>
      <c r="E579" t="s">
        <v>29</v>
      </c>
      <c r="F579" t="s">
        <v>10</v>
      </c>
      <c r="G579">
        <v>-1059.6300000000001</v>
      </c>
      <c r="H579">
        <v>2052.6799999999998</v>
      </c>
      <c r="I579">
        <v>3112.31</v>
      </c>
      <c r="J579">
        <v>27360.93</v>
      </c>
      <c r="K579">
        <v>80859.8</v>
      </c>
      <c r="L579">
        <v>2.54</v>
      </c>
      <c r="M579">
        <v>22376.91</v>
      </c>
      <c r="N579">
        <v>338.38</v>
      </c>
      <c r="O579">
        <v>4.13</v>
      </c>
      <c r="P579">
        <v>-3.29</v>
      </c>
      <c r="Q579">
        <v>1</v>
      </c>
      <c r="R579">
        <v>1</v>
      </c>
      <c r="S579" t="s">
        <v>129</v>
      </c>
      <c r="T579" t="s">
        <v>189</v>
      </c>
      <c r="U579" s="17">
        <v>3875393000000</v>
      </c>
      <c r="V579" t="s">
        <v>295</v>
      </c>
      <c r="W579" t="s">
        <v>276</v>
      </c>
      <c r="X579" s="17">
        <v>154990000000</v>
      </c>
      <c r="Y579" s="17">
        <v>0</v>
      </c>
      <c r="Z579" s="17">
        <v>142933000000</v>
      </c>
      <c r="AA579" s="17">
        <v>49552000000</v>
      </c>
      <c r="AB579" s="17">
        <v>16.23</v>
      </c>
      <c r="AC579" s="17">
        <v>34.2431761786601</v>
      </c>
      <c r="AD579" s="17">
        <v>1.29641800166605</v>
      </c>
      <c r="AE579" s="17">
        <v>16.012408711949799</v>
      </c>
      <c r="AF579" s="17">
        <v>3875393000000</v>
      </c>
      <c r="AG579" s="17">
        <v>684925000000</v>
      </c>
      <c r="AH579" s="17">
        <v>327878000000</v>
      </c>
      <c r="AI579" s="17">
        <v>45291</v>
      </c>
      <c r="AJ579" s="17">
        <v>3875393000000</v>
      </c>
      <c r="AK579" s="17">
        <v>1301286000000</v>
      </c>
      <c r="AL579" s="17">
        <v>2400688000000</v>
      </c>
      <c r="AM579" s="17">
        <v>327878000000</v>
      </c>
      <c r="AN579" s="17">
        <v>327878000000</v>
      </c>
      <c r="AO579" s="17">
        <v>272019000000</v>
      </c>
      <c r="AP579" s="17">
        <v>33.578168717340397</v>
      </c>
      <c r="AQ579" s="17">
        <v>54.204711316089401</v>
      </c>
      <c r="AR579" s="17">
        <v>8.4605096825018808</v>
      </c>
      <c r="AS579" s="17">
        <v>7.1217850135644802</v>
      </c>
      <c r="AT579" s="17">
        <v>49552000000</v>
      </c>
      <c r="AU579" s="17">
        <v>49552000000</v>
      </c>
      <c r="AV579" s="17">
        <v>1.29641800166605</v>
      </c>
      <c r="AW579" s="17">
        <v>16.012408711949799</v>
      </c>
      <c r="AX579" s="17">
        <v>16.932807669399001</v>
      </c>
      <c r="AY579" s="17">
        <v>0</v>
      </c>
      <c r="AZ579" s="17">
        <v>2.95423868214055</v>
      </c>
      <c r="BA579" s="17">
        <v>2.3480308846367999</v>
      </c>
      <c r="BB579" s="17">
        <v>0</v>
      </c>
      <c r="BC579" s="17">
        <v>2.1775280569636899</v>
      </c>
      <c r="BD579" s="17">
        <v>1.97565605783439</v>
      </c>
      <c r="BE579" s="17">
        <v>5.3220056594817597</v>
      </c>
      <c r="BF579" s="17">
        <v>0</v>
      </c>
      <c r="BG579" s="17">
        <v>4.9620860008588501</v>
      </c>
      <c r="BH579" s="17">
        <v>4.2782565351631696</v>
      </c>
      <c r="BI579" s="17">
        <v>3.6732433339530899</v>
      </c>
      <c r="BJ579" s="17">
        <v>2.6985832791092901</v>
      </c>
      <c r="BK579" s="17">
        <v>56.403856846787598</v>
      </c>
      <c r="BL579" s="17">
        <v>0</v>
      </c>
      <c r="BM579" s="17">
        <v>53.700238725078997</v>
      </c>
      <c r="BN579" s="17">
        <v>14.99</v>
      </c>
      <c r="BO579" s="17">
        <v>16.59</v>
      </c>
      <c r="BP579" s="17">
        <v>17.7</v>
      </c>
      <c r="BQ579" s="17">
        <v>0</v>
      </c>
      <c r="BR579" s="17">
        <v>0</v>
      </c>
      <c r="BS579" s="17">
        <v>0</v>
      </c>
      <c r="BT579" s="17">
        <v>824506000000</v>
      </c>
      <c r="BU579" s="17">
        <v>43.143896760922097</v>
      </c>
      <c r="BV579" s="17">
        <v>6917000000</v>
      </c>
      <c r="BW579" s="17" t="s">
        <v>278</v>
      </c>
      <c r="BX579" s="17">
        <v>0.52254805825462802</v>
      </c>
      <c r="BY579" s="17">
        <v>2.3492132496034799</v>
      </c>
      <c r="BZ579" s="17">
        <v>0.76221136693588198</v>
      </c>
      <c r="CA579" s="17">
        <v>12.9877369007804</v>
      </c>
      <c r="CB579" s="17">
        <v>1.6937295743919001</v>
      </c>
      <c r="CC579" s="17">
        <v>0.41369727206003198</v>
      </c>
    </row>
    <row r="580" spans="1:81" x14ac:dyDescent="0.3">
      <c r="A580" t="s">
        <v>97</v>
      </c>
      <c r="B580" t="s">
        <v>85</v>
      </c>
      <c r="C580" t="s">
        <v>12</v>
      </c>
      <c r="D580">
        <v>4115073</v>
      </c>
      <c r="E580" t="s">
        <v>24</v>
      </c>
      <c r="F580" t="s">
        <v>6</v>
      </c>
      <c r="G580">
        <v>69.64</v>
      </c>
      <c r="H580">
        <v>282.08</v>
      </c>
      <c r="I580">
        <v>212.44</v>
      </c>
      <c r="J580">
        <v>3184.05</v>
      </c>
      <c r="K580">
        <v>25742.92</v>
      </c>
      <c r="L580">
        <v>4.87</v>
      </c>
      <c r="M580">
        <v>2946.7957084115674</v>
      </c>
      <c r="N580">
        <v>123.69</v>
      </c>
      <c r="O580">
        <v>3.07</v>
      </c>
      <c r="P580">
        <v>1.5</v>
      </c>
      <c r="Q580">
        <v>144.79</v>
      </c>
      <c r="R580">
        <v>134.4</v>
      </c>
      <c r="S580" t="s">
        <v>130</v>
      </c>
      <c r="T580" t="s">
        <v>190</v>
      </c>
      <c r="U580" s="17">
        <v>0</v>
      </c>
      <c r="V580" t="s">
        <v>296</v>
      </c>
      <c r="W580" t="s">
        <v>276</v>
      </c>
      <c r="X580" s="17">
        <v>0</v>
      </c>
      <c r="Y580" s="17">
        <v>0</v>
      </c>
      <c r="Z580" s="17">
        <v>0</v>
      </c>
      <c r="AA580" s="17">
        <v>0</v>
      </c>
      <c r="AB580" s="17">
        <v>0</v>
      </c>
      <c r="AC580" s="17">
        <v>0</v>
      </c>
      <c r="AD580" s="17">
        <v>0</v>
      </c>
      <c r="AE580" s="17">
        <v>0</v>
      </c>
      <c r="AF580" s="17">
        <v>0</v>
      </c>
      <c r="AG580" s="17">
        <v>0</v>
      </c>
      <c r="AH580" s="17">
        <v>0</v>
      </c>
      <c r="AI580" s="17" t="s">
        <v>277</v>
      </c>
      <c r="AJ580" s="17">
        <v>0</v>
      </c>
      <c r="AK580" s="17">
        <v>0</v>
      </c>
      <c r="AL580" s="17">
        <v>0</v>
      </c>
      <c r="AM580" s="17">
        <v>0</v>
      </c>
      <c r="AN580" s="17">
        <v>0</v>
      </c>
      <c r="AO580" s="17">
        <v>0</v>
      </c>
      <c r="AP580" s="17">
        <v>0</v>
      </c>
      <c r="AQ580" s="17">
        <v>0</v>
      </c>
      <c r="AR580" s="17">
        <v>0</v>
      </c>
      <c r="AS580" s="17">
        <v>0</v>
      </c>
      <c r="AT580" s="17">
        <v>0</v>
      </c>
      <c r="AU580" s="17">
        <v>0</v>
      </c>
      <c r="AV580" s="17">
        <v>0</v>
      </c>
      <c r="AW580" s="17">
        <v>0</v>
      </c>
      <c r="AX580" s="17">
        <v>0</v>
      </c>
      <c r="AY580" s="17">
        <v>0</v>
      </c>
      <c r="AZ580" s="17">
        <v>0</v>
      </c>
      <c r="BA580" s="17">
        <v>0</v>
      </c>
      <c r="BB580" s="17">
        <v>0</v>
      </c>
      <c r="BC580" s="17">
        <v>0</v>
      </c>
      <c r="BD580" s="17">
        <v>0</v>
      </c>
      <c r="BE580" s="17">
        <v>0</v>
      </c>
      <c r="BF580" s="17">
        <v>0</v>
      </c>
      <c r="BG580" s="17">
        <v>0</v>
      </c>
      <c r="BH580" s="17">
        <v>0</v>
      </c>
      <c r="BI580" s="17">
        <v>0</v>
      </c>
      <c r="BJ580" s="17">
        <v>0</v>
      </c>
      <c r="BK580" s="17">
        <v>0</v>
      </c>
      <c r="BL580" s="17">
        <v>0</v>
      </c>
      <c r="BM580" s="17">
        <v>0</v>
      </c>
      <c r="BN580" s="17">
        <v>0</v>
      </c>
      <c r="BO580" s="17">
        <v>0</v>
      </c>
      <c r="BP580" s="17">
        <v>0</v>
      </c>
      <c r="BQ580" s="17">
        <v>0</v>
      </c>
      <c r="BR580" s="17">
        <v>0</v>
      </c>
      <c r="BS580" s="17">
        <v>0</v>
      </c>
      <c r="BT580" s="17">
        <v>0</v>
      </c>
      <c r="BU580" s="17">
        <v>0</v>
      </c>
      <c r="BV580" s="17">
        <v>0</v>
      </c>
      <c r="BW580" s="17" t="s">
        <v>278</v>
      </c>
      <c r="BX580" s="17">
        <v>0</v>
      </c>
      <c r="BY580" s="17">
        <v>0</v>
      </c>
      <c r="BZ580" s="17">
        <v>0</v>
      </c>
      <c r="CA580" s="17">
        <v>0</v>
      </c>
      <c r="CB580" s="17">
        <v>0</v>
      </c>
      <c r="CC580" s="17">
        <v>0</v>
      </c>
    </row>
    <row r="581" spans="1:81" x14ac:dyDescent="0.3">
      <c r="A581" t="s">
        <v>97</v>
      </c>
      <c r="B581" t="s">
        <v>85</v>
      </c>
      <c r="C581" t="s">
        <v>12</v>
      </c>
      <c r="D581">
        <v>4115073</v>
      </c>
      <c r="E581" t="s">
        <v>24</v>
      </c>
      <c r="F581" t="s">
        <v>50</v>
      </c>
      <c r="G581">
        <v>96.15</v>
      </c>
      <c r="H581">
        <v>308.08</v>
      </c>
      <c r="I581">
        <v>211.92</v>
      </c>
      <c r="J581">
        <v>3646.64</v>
      </c>
      <c r="K581">
        <v>29390.880000000001</v>
      </c>
      <c r="L581">
        <v>3.51</v>
      </c>
      <c r="M581">
        <v>3272.39637515808</v>
      </c>
      <c r="N581">
        <v>124.07</v>
      </c>
      <c r="O581">
        <v>3.27</v>
      </c>
      <c r="P581">
        <v>1.04</v>
      </c>
      <c r="Q581">
        <v>134.71</v>
      </c>
      <c r="R581">
        <v>125.2</v>
      </c>
      <c r="S581" t="s">
        <v>130</v>
      </c>
      <c r="T581" t="s">
        <v>190</v>
      </c>
      <c r="U581" s="17">
        <v>0</v>
      </c>
      <c r="V581" t="s">
        <v>296</v>
      </c>
      <c r="W581" t="s">
        <v>276</v>
      </c>
      <c r="X581" s="17">
        <v>0</v>
      </c>
      <c r="Y581" s="17">
        <v>0</v>
      </c>
      <c r="Z581" s="17">
        <v>0</v>
      </c>
      <c r="AA581" s="17">
        <v>0</v>
      </c>
      <c r="AB581" s="17">
        <v>0</v>
      </c>
      <c r="AC581" s="17">
        <v>0</v>
      </c>
      <c r="AD581" s="17">
        <v>0</v>
      </c>
      <c r="AE581" s="17">
        <v>0</v>
      </c>
      <c r="AF581" s="17">
        <v>0</v>
      </c>
      <c r="AG581" s="17">
        <v>0</v>
      </c>
      <c r="AH581" s="17">
        <v>0</v>
      </c>
      <c r="AI581" s="17" t="s">
        <v>277</v>
      </c>
      <c r="AJ581" s="17">
        <v>0</v>
      </c>
      <c r="AK581" s="17">
        <v>0</v>
      </c>
      <c r="AL581" s="17">
        <v>0</v>
      </c>
      <c r="AM581" s="17">
        <v>0</v>
      </c>
      <c r="AN581" s="17">
        <v>0</v>
      </c>
      <c r="AO581" s="17">
        <v>0</v>
      </c>
      <c r="AP581" s="17">
        <v>0</v>
      </c>
      <c r="AQ581" s="17">
        <v>0</v>
      </c>
      <c r="AR581" s="17">
        <v>0</v>
      </c>
      <c r="AS581" s="17">
        <v>0</v>
      </c>
      <c r="AT581" s="17">
        <v>0</v>
      </c>
      <c r="AU581" s="17">
        <v>0</v>
      </c>
      <c r="AV581" s="17">
        <v>0</v>
      </c>
      <c r="AW581" s="17">
        <v>0</v>
      </c>
      <c r="AX581" s="17">
        <v>0</v>
      </c>
      <c r="AY581" s="17">
        <v>0</v>
      </c>
      <c r="AZ581" s="17">
        <v>0</v>
      </c>
      <c r="BA581" s="17">
        <v>0</v>
      </c>
      <c r="BB581" s="17">
        <v>0</v>
      </c>
      <c r="BC581" s="17">
        <v>0</v>
      </c>
      <c r="BD581" s="17">
        <v>0</v>
      </c>
      <c r="BE581" s="17">
        <v>0</v>
      </c>
      <c r="BF581" s="17">
        <v>0</v>
      </c>
      <c r="BG581" s="17">
        <v>0</v>
      </c>
      <c r="BH581" s="17">
        <v>0</v>
      </c>
      <c r="BI581" s="17">
        <v>0</v>
      </c>
      <c r="BJ581" s="17">
        <v>0</v>
      </c>
      <c r="BK581" s="17">
        <v>0</v>
      </c>
      <c r="BL581" s="17">
        <v>0</v>
      </c>
      <c r="BM581" s="17">
        <v>0</v>
      </c>
      <c r="BN581" s="17">
        <v>0</v>
      </c>
      <c r="BO581" s="17">
        <v>0</v>
      </c>
      <c r="BP581" s="17">
        <v>0</v>
      </c>
      <c r="BQ581" s="17">
        <v>0</v>
      </c>
      <c r="BR581" s="17">
        <v>0</v>
      </c>
      <c r="BS581" s="17">
        <v>0</v>
      </c>
      <c r="BT581" s="17">
        <v>0</v>
      </c>
      <c r="BU581" s="17">
        <v>0</v>
      </c>
      <c r="BV581" s="17">
        <v>0</v>
      </c>
      <c r="BW581" s="17" t="s">
        <v>278</v>
      </c>
      <c r="BX581" s="17">
        <v>0</v>
      </c>
      <c r="BY581" s="17">
        <v>0</v>
      </c>
      <c r="BZ581" s="17">
        <v>0</v>
      </c>
      <c r="CA581" s="17">
        <v>0</v>
      </c>
      <c r="CB581" s="17">
        <v>0</v>
      </c>
      <c r="CC581" s="17">
        <v>0</v>
      </c>
    </row>
    <row r="582" spans="1:81" x14ac:dyDescent="0.3">
      <c r="A582" t="s">
        <v>97</v>
      </c>
      <c r="B582" t="s">
        <v>85</v>
      </c>
      <c r="C582" t="s">
        <v>12</v>
      </c>
      <c r="D582">
        <v>4115073</v>
      </c>
      <c r="E582" t="s">
        <v>24</v>
      </c>
      <c r="F582" t="s">
        <v>51</v>
      </c>
      <c r="G582">
        <v>124.75</v>
      </c>
      <c r="H582">
        <v>332.5</v>
      </c>
      <c r="I582">
        <v>207.75</v>
      </c>
      <c r="J582">
        <v>3980.56</v>
      </c>
      <c r="K582">
        <v>31986.55</v>
      </c>
      <c r="L582">
        <v>0.9</v>
      </c>
      <c r="M582">
        <v>3503.9870830395803</v>
      </c>
      <c r="N582">
        <v>124.44</v>
      </c>
      <c r="O582">
        <v>1.73</v>
      </c>
      <c r="P582">
        <v>-0.88</v>
      </c>
      <c r="Q582">
        <v>126.65</v>
      </c>
      <c r="R582">
        <v>124.75</v>
      </c>
      <c r="S582" t="s">
        <v>130</v>
      </c>
      <c r="T582" t="s">
        <v>190</v>
      </c>
      <c r="U582" s="17">
        <v>0</v>
      </c>
      <c r="V582" t="s">
        <v>296</v>
      </c>
      <c r="W582" t="s">
        <v>276</v>
      </c>
      <c r="X582" s="17">
        <v>0</v>
      </c>
      <c r="Y582" s="17">
        <v>0</v>
      </c>
      <c r="Z582" s="17">
        <v>0</v>
      </c>
      <c r="AA582" s="17">
        <v>0</v>
      </c>
      <c r="AB582" s="17">
        <v>0</v>
      </c>
      <c r="AC582" s="17">
        <v>0</v>
      </c>
      <c r="AD582" s="17">
        <v>0</v>
      </c>
      <c r="AE582" s="17">
        <v>0</v>
      </c>
      <c r="AF582" s="17">
        <v>0</v>
      </c>
      <c r="AG582" s="17">
        <v>0</v>
      </c>
      <c r="AH582" s="17">
        <v>0</v>
      </c>
      <c r="AI582" s="17" t="s">
        <v>277</v>
      </c>
      <c r="AJ582" s="17">
        <v>0</v>
      </c>
      <c r="AK582" s="17">
        <v>0</v>
      </c>
      <c r="AL582" s="17">
        <v>0</v>
      </c>
      <c r="AM582" s="17">
        <v>0</v>
      </c>
      <c r="AN582" s="17">
        <v>0</v>
      </c>
      <c r="AO582" s="17">
        <v>0</v>
      </c>
      <c r="AP582" s="17">
        <v>0</v>
      </c>
      <c r="AQ582" s="17">
        <v>0</v>
      </c>
      <c r="AR582" s="17">
        <v>0</v>
      </c>
      <c r="AS582" s="17">
        <v>0</v>
      </c>
      <c r="AT582" s="17">
        <v>0</v>
      </c>
      <c r="AU582" s="17">
        <v>0</v>
      </c>
      <c r="AV582" s="17">
        <v>0</v>
      </c>
      <c r="AW582" s="17">
        <v>0</v>
      </c>
      <c r="AX582" s="17">
        <v>0</v>
      </c>
      <c r="AY582" s="17">
        <v>0</v>
      </c>
      <c r="AZ582" s="17">
        <v>0</v>
      </c>
      <c r="BA582" s="17">
        <v>0</v>
      </c>
      <c r="BB582" s="17">
        <v>0</v>
      </c>
      <c r="BC582" s="17">
        <v>0</v>
      </c>
      <c r="BD582" s="17">
        <v>0</v>
      </c>
      <c r="BE582" s="17">
        <v>0</v>
      </c>
      <c r="BF582" s="17">
        <v>0</v>
      </c>
      <c r="BG582" s="17">
        <v>0</v>
      </c>
      <c r="BH582" s="17">
        <v>0</v>
      </c>
      <c r="BI582" s="17">
        <v>0</v>
      </c>
      <c r="BJ582" s="17">
        <v>0</v>
      </c>
      <c r="BK582" s="17">
        <v>0</v>
      </c>
      <c r="BL582" s="17">
        <v>0</v>
      </c>
      <c r="BM582" s="17">
        <v>0</v>
      </c>
      <c r="BN582" s="17">
        <v>0</v>
      </c>
      <c r="BO582" s="17">
        <v>0</v>
      </c>
      <c r="BP582" s="17">
        <v>0</v>
      </c>
      <c r="BQ582" s="17">
        <v>0</v>
      </c>
      <c r="BR582" s="17">
        <v>0</v>
      </c>
      <c r="BS582" s="17">
        <v>0</v>
      </c>
      <c r="BT582" s="17">
        <v>0</v>
      </c>
      <c r="BU582" s="17">
        <v>0</v>
      </c>
      <c r="BV582" s="17">
        <v>0</v>
      </c>
      <c r="BW582" s="17" t="s">
        <v>278</v>
      </c>
      <c r="BX582" s="17">
        <v>0</v>
      </c>
      <c r="BY582" s="17">
        <v>0</v>
      </c>
      <c r="BZ582" s="17">
        <v>0</v>
      </c>
      <c r="CA582" s="17">
        <v>0</v>
      </c>
      <c r="CB582" s="17">
        <v>0</v>
      </c>
      <c r="CC582" s="17">
        <v>0</v>
      </c>
    </row>
    <row r="583" spans="1:81" x14ac:dyDescent="0.3">
      <c r="A583" t="s">
        <v>97</v>
      </c>
      <c r="B583" t="s">
        <v>85</v>
      </c>
      <c r="C583" t="s">
        <v>12</v>
      </c>
      <c r="D583">
        <v>4115073</v>
      </c>
      <c r="E583" t="s">
        <v>24</v>
      </c>
      <c r="F583" t="s">
        <v>52</v>
      </c>
      <c r="G583">
        <v>139.28</v>
      </c>
      <c r="H583">
        <v>352.62</v>
      </c>
      <c r="I583">
        <v>213.34</v>
      </c>
      <c r="J583">
        <v>4536.59</v>
      </c>
      <c r="K583">
        <v>36356.85</v>
      </c>
      <c r="L583">
        <v>-0.46</v>
      </c>
      <c r="M583">
        <v>3988.6738353287583</v>
      </c>
      <c r="N583">
        <v>124.78</v>
      </c>
      <c r="O583">
        <v>1.25</v>
      </c>
      <c r="P583">
        <v>-1.58</v>
      </c>
      <c r="Q583">
        <v>111.2</v>
      </c>
      <c r="R583">
        <v>111.85</v>
      </c>
      <c r="S583" t="s">
        <v>130</v>
      </c>
      <c r="T583" t="s">
        <v>190</v>
      </c>
      <c r="U583" s="17">
        <v>0</v>
      </c>
      <c r="V583" t="s">
        <v>296</v>
      </c>
      <c r="W583" t="s">
        <v>276</v>
      </c>
      <c r="X583" s="17">
        <v>0</v>
      </c>
      <c r="Y583" s="17">
        <v>0</v>
      </c>
      <c r="Z583" s="17">
        <v>0</v>
      </c>
      <c r="AA583" s="17">
        <v>0</v>
      </c>
      <c r="AB583" s="17">
        <v>0</v>
      </c>
      <c r="AC583" s="17">
        <v>0</v>
      </c>
      <c r="AD583" s="17">
        <v>0</v>
      </c>
      <c r="AE583" s="17">
        <v>0</v>
      </c>
      <c r="AF583" s="17">
        <v>0</v>
      </c>
      <c r="AG583" s="17">
        <v>0</v>
      </c>
      <c r="AH583" s="17">
        <v>0</v>
      </c>
      <c r="AI583" s="17" t="s">
        <v>277</v>
      </c>
      <c r="AJ583" s="17">
        <v>0</v>
      </c>
      <c r="AK583" s="17">
        <v>0</v>
      </c>
      <c r="AL583" s="17">
        <v>0</v>
      </c>
      <c r="AM583" s="17">
        <v>0</v>
      </c>
      <c r="AN583" s="17">
        <v>0</v>
      </c>
      <c r="AO583" s="17">
        <v>0</v>
      </c>
      <c r="AP583" s="17">
        <v>0</v>
      </c>
      <c r="AQ583" s="17">
        <v>0</v>
      </c>
      <c r="AR583" s="17">
        <v>0</v>
      </c>
      <c r="AS583" s="17">
        <v>0</v>
      </c>
      <c r="AT583" s="17">
        <v>0</v>
      </c>
      <c r="AU583" s="17">
        <v>0</v>
      </c>
      <c r="AV583" s="17">
        <v>0</v>
      </c>
      <c r="AW583" s="17">
        <v>0</v>
      </c>
      <c r="AX583" s="17">
        <v>0</v>
      </c>
      <c r="AY583" s="17">
        <v>0</v>
      </c>
      <c r="AZ583" s="17">
        <v>0</v>
      </c>
      <c r="BA583" s="17">
        <v>0</v>
      </c>
      <c r="BB583" s="17">
        <v>0</v>
      </c>
      <c r="BC583" s="17">
        <v>0</v>
      </c>
      <c r="BD583" s="17">
        <v>0</v>
      </c>
      <c r="BE583" s="17">
        <v>0</v>
      </c>
      <c r="BF583" s="17">
        <v>0</v>
      </c>
      <c r="BG583" s="17">
        <v>0</v>
      </c>
      <c r="BH583" s="17">
        <v>0</v>
      </c>
      <c r="BI583" s="17">
        <v>0</v>
      </c>
      <c r="BJ583" s="17">
        <v>0</v>
      </c>
      <c r="BK583" s="17">
        <v>0</v>
      </c>
      <c r="BL583" s="17">
        <v>0</v>
      </c>
      <c r="BM583" s="17">
        <v>0</v>
      </c>
      <c r="BN583" s="17">
        <v>0</v>
      </c>
      <c r="BO583" s="17">
        <v>0</v>
      </c>
      <c r="BP583" s="17">
        <v>0</v>
      </c>
      <c r="BQ583" s="17">
        <v>0</v>
      </c>
      <c r="BR583" s="17">
        <v>0</v>
      </c>
      <c r="BS583" s="17">
        <v>0</v>
      </c>
      <c r="BT583" s="17">
        <v>0</v>
      </c>
      <c r="BU583" s="17">
        <v>0</v>
      </c>
      <c r="BV583" s="17">
        <v>0</v>
      </c>
      <c r="BW583" s="17" t="s">
        <v>278</v>
      </c>
      <c r="BX583" s="17">
        <v>0</v>
      </c>
      <c r="BY583" s="17">
        <v>0</v>
      </c>
      <c r="BZ583" s="17">
        <v>0</v>
      </c>
      <c r="CA583" s="17">
        <v>0</v>
      </c>
      <c r="CB583" s="17">
        <v>0</v>
      </c>
      <c r="CC583" s="17">
        <v>0</v>
      </c>
    </row>
    <row r="584" spans="1:81" x14ac:dyDescent="0.3">
      <c r="A584" t="s">
        <v>97</v>
      </c>
      <c r="B584" t="s">
        <v>85</v>
      </c>
      <c r="C584" t="s">
        <v>12</v>
      </c>
      <c r="D584">
        <v>4115073</v>
      </c>
      <c r="E584" t="s">
        <v>24</v>
      </c>
      <c r="F584" t="s">
        <v>53</v>
      </c>
      <c r="G584">
        <v>143.91999999999999</v>
      </c>
      <c r="H584">
        <v>385.37</v>
      </c>
      <c r="I584">
        <v>241.45</v>
      </c>
      <c r="J584">
        <v>4998.88</v>
      </c>
      <c r="K584">
        <v>39952.92</v>
      </c>
      <c r="L584">
        <v>1.08</v>
      </c>
      <c r="M584">
        <v>4376.4332462508228</v>
      </c>
      <c r="N584">
        <v>125.12</v>
      </c>
      <c r="O584">
        <v>0.69</v>
      </c>
      <c r="P584">
        <v>-1.64</v>
      </c>
      <c r="Q584">
        <v>102.21</v>
      </c>
      <c r="R584">
        <v>99.74</v>
      </c>
      <c r="S584" t="s">
        <v>130</v>
      </c>
      <c r="T584" t="s">
        <v>190</v>
      </c>
      <c r="U584" s="17">
        <v>0</v>
      </c>
      <c r="V584" t="s">
        <v>296</v>
      </c>
      <c r="W584" t="s">
        <v>276</v>
      </c>
      <c r="X584" s="17">
        <v>0</v>
      </c>
      <c r="Y584" s="17">
        <v>0</v>
      </c>
      <c r="Z584" s="17">
        <v>0</v>
      </c>
      <c r="AA584" s="17">
        <v>0</v>
      </c>
      <c r="AB584" s="17">
        <v>0</v>
      </c>
      <c r="AC584" s="17">
        <v>0</v>
      </c>
      <c r="AD584" s="17">
        <v>0</v>
      </c>
      <c r="AE584" s="17">
        <v>0</v>
      </c>
      <c r="AF584" s="17">
        <v>0</v>
      </c>
      <c r="AG584" s="17">
        <v>0</v>
      </c>
      <c r="AH584" s="17">
        <v>0</v>
      </c>
      <c r="AI584" s="17" t="s">
        <v>277</v>
      </c>
      <c r="AJ584" s="17">
        <v>0</v>
      </c>
      <c r="AK584" s="17">
        <v>0</v>
      </c>
      <c r="AL584" s="17">
        <v>0</v>
      </c>
      <c r="AM584" s="17">
        <v>0</v>
      </c>
      <c r="AN584" s="17">
        <v>0</v>
      </c>
      <c r="AO584" s="17">
        <v>0</v>
      </c>
      <c r="AP584" s="17">
        <v>0</v>
      </c>
      <c r="AQ584" s="17">
        <v>0</v>
      </c>
      <c r="AR584" s="17">
        <v>0</v>
      </c>
      <c r="AS584" s="17">
        <v>0</v>
      </c>
      <c r="AT584" s="17">
        <v>0</v>
      </c>
      <c r="AU584" s="17">
        <v>0</v>
      </c>
      <c r="AV584" s="17">
        <v>0</v>
      </c>
      <c r="AW584" s="17">
        <v>0</v>
      </c>
      <c r="AX584" s="17">
        <v>0</v>
      </c>
      <c r="AY584" s="17">
        <v>0</v>
      </c>
      <c r="AZ584" s="17">
        <v>0</v>
      </c>
      <c r="BA584" s="17">
        <v>0</v>
      </c>
      <c r="BB584" s="17">
        <v>0</v>
      </c>
      <c r="BC584" s="17">
        <v>0</v>
      </c>
      <c r="BD584" s="17">
        <v>0</v>
      </c>
      <c r="BE584" s="17">
        <v>0</v>
      </c>
      <c r="BF584" s="17">
        <v>0</v>
      </c>
      <c r="BG584" s="17">
        <v>0</v>
      </c>
      <c r="BH584" s="17">
        <v>0</v>
      </c>
      <c r="BI584" s="17">
        <v>0</v>
      </c>
      <c r="BJ584" s="17">
        <v>0</v>
      </c>
      <c r="BK584" s="17">
        <v>0</v>
      </c>
      <c r="BL584" s="17">
        <v>0</v>
      </c>
      <c r="BM584" s="17">
        <v>0</v>
      </c>
      <c r="BN584" s="17">
        <v>0</v>
      </c>
      <c r="BO584" s="17">
        <v>0</v>
      </c>
      <c r="BP584" s="17">
        <v>0</v>
      </c>
      <c r="BQ584" s="17">
        <v>0</v>
      </c>
      <c r="BR584" s="17">
        <v>0</v>
      </c>
      <c r="BS584" s="17">
        <v>0</v>
      </c>
      <c r="BT584" s="17">
        <v>0</v>
      </c>
      <c r="BU584" s="17">
        <v>0</v>
      </c>
      <c r="BV584" s="17">
        <v>0</v>
      </c>
      <c r="BW584" s="17" t="s">
        <v>278</v>
      </c>
      <c r="BX584" s="17">
        <v>0</v>
      </c>
      <c r="BY584" s="17">
        <v>0</v>
      </c>
      <c r="BZ584" s="17">
        <v>0</v>
      </c>
      <c r="CA584" s="17">
        <v>0</v>
      </c>
      <c r="CB584" s="17">
        <v>0</v>
      </c>
      <c r="CC584" s="17">
        <v>0</v>
      </c>
    </row>
    <row r="585" spans="1:81" x14ac:dyDescent="0.3">
      <c r="A585" t="s">
        <v>97</v>
      </c>
      <c r="B585" t="s">
        <v>85</v>
      </c>
      <c r="C585" t="s">
        <v>12</v>
      </c>
      <c r="D585">
        <v>4115073</v>
      </c>
      <c r="E585" t="s">
        <v>24</v>
      </c>
      <c r="F585" t="s">
        <v>54</v>
      </c>
      <c r="G585">
        <v>131.75</v>
      </c>
      <c r="H585">
        <v>428.76</v>
      </c>
      <c r="I585">
        <v>297.01</v>
      </c>
      <c r="J585">
        <v>5544.59</v>
      </c>
      <c r="K585">
        <v>44203.29</v>
      </c>
      <c r="L585">
        <v>2.62</v>
      </c>
      <c r="M585">
        <v>4897.3530592079469</v>
      </c>
      <c r="N585">
        <v>125.43</v>
      </c>
      <c r="O585">
        <v>-0.09</v>
      </c>
      <c r="P585">
        <v>-0.85</v>
      </c>
      <c r="Q585">
        <v>94.06</v>
      </c>
      <c r="R585">
        <v>102.83</v>
      </c>
      <c r="S585" t="s">
        <v>130</v>
      </c>
      <c r="T585" t="s">
        <v>190</v>
      </c>
      <c r="U585" s="17">
        <v>0</v>
      </c>
      <c r="V585" t="s">
        <v>296</v>
      </c>
      <c r="W585" t="s">
        <v>276</v>
      </c>
      <c r="X585" s="17">
        <v>0</v>
      </c>
      <c r="Y585" s="17">
        <v>0</v>
      </c>
      <c r="Z585" s="17">
        <v>0</v>
      </c>
      <c r="AA585" s="17">
        <v>0</v>
      </c>
      <c r="AB585" s="17">
        <v>0</v>
      </c>
      <c r="AC585" s="17">
        <v>0</v>
      </c>
      <c r="AD585" s="17">
        <v>0</v>
      </c>
      <c r="AE585" s="17">
        <v>0</v>
      </c>
      <c r="AF585" s="17">
        <v>0</v>
      </c>
      <c r="AG585" s="17">
        <v>0</v>
      </c>
      <c r="AH585" s="17">
        <v>0</v>
      </c>
      <c r="AI585" s="17" t="s">
        <v>277</v>
      </c>
      <c r="AJ585" s="17">
        <v>0</v>
      </c>
      <c r="AK585" s="17">
        <v>0</v>
      </c>
      <c r="AL585" s="17">
        <v>0</v>
      </c>
      <c r="AM585" s="17">
        <v>0</v>
      </c>
      <c r="AN585" s="17">
        <v>0</v>
      </c>
      <c r="AO585" s="17">
        <v>0</v>
      </c>
      <c r="AP585" s="17">
        <v>0</v>
      </c>
      <c r="AQ585" s="17">
        <v>0</v>
      </c>
      <c r="AR585" s="17">
        <v>0</v>
      </c>
      <c r="AS585" s="17">
        <v>0</v>
      </c>
      <c r="AT585" s="17">
        <v>0</v>
      </c>
      <c r="AU585" s="17">
        <v>0</v>
      </c>
      <c r="AV585" s="17">
        <v>0</v>
      </c>
      <c r="AW585" s="17">
        <v>0</v>
      </c>
      <c r="AX585" s="17">
        <v>0</v>
      </c>
      <c r="AY585" s="17">
        <v>0</v>
      </c>
      <c r="AZ585" s="17">
        <v>0</v>
      </c>
      <c r="BA585" s="17">
        <v>0</v>
      </c>
      <c r="BB585" s="17">
        <v>0</v>
      </c>
      <c r="BC585" s="17">
        <v>0</v>
      </c>
      <c r="BD585" s="17">
        <v>0</v>
      </c>
      <c r="BE585" s="17">
        <v>0</v>
      </c>
      <c r="BF585" s="17">
        <v>0</v>
      </c>
      <c r="BG585" s="17">
        <v>0</v>
      </c>
      <c r="BH585" s="17">
        <v>0</v>
      </c>
      <c r="BI585" s="17">
        <v>0</v>
      </c>
      <c r="BJ585" s="17">
        <v>0</v>
      </c>
      <c r="BK585" s="17">
        <v>0</v>
      </c>
      <c r="BL585" s="17">
        <v>0</v>
      </c>
      <c r="BM585" s="17">
        <v>0</v>
      </c>
      <c r="BN585" s="17">
        <v>0</v>
      </c>
      <c r="BO585" s="17">
        <v>0</v>
      </c>
      <c r="BP585" s="17">
        <v>0</v>
      </c>
      <c r="BQ585" s="17">
        <v>0</v>
      </c>
      <c r="BR585" s="17">
        <v>0</v>
      </c>
      <c r="BS585" s="17">
        <v>0</v>
      </c>
      <c r="BT585" s="17">
        <v>0</v>
      </c>
      <c r="BU585" s="17">
        <v>0</v>
      </c>
      <c r="BV585" s="17">
        <v>0</v>
      </c>
      <c r="BW585" s="17" t="s">
        <v>278</v>
      </c>
      <c r="BX585" s="17">
        <v>0</v>
      </c>
      <c r="BY585" s="17">
        <v>0</v>
      </c>
      <c r="BZ585" s="17">
        <v>0</v>
      </c>
      <c r="CA585" s="17">
        <v>0</v>
      </c>
      <c r="CB585" s="17">
        <v>0</v>
      </c>
      <c r="CC585" s="17">
        <v>0</v>
      </c>
    </row>
    <row r="586" spans="1:81" x14ac:dyDescent="0.3">
      <c r="A586" t="s">
        <v>97</v>
      </c>
      <c r="B586" t="s">
        <v>85</v>
      </c>
      <c r="C586" t="s">
        <v>12</v>
      </c>
      <c r="D586">
        <v>4115073</v>
      </c>
      <c r="E586" t="s">
        <v>24</v>
      </c>
      <c r="F586" t="s">
        <v>55</v>
      </c>
      <c r="G586">
        <v>83.01</v>
      </c>
      <c r="H586">
        <v>395.24</v>
      </c>
      <c r="I586">
        <v>312.23</v>
      </c>
      <c r="J586">
        <v>4923.54</v>
      </c>
      <c r="K586">
        <v>39160.83</v>
      </c>
      <c r="L586">
        <v>3.15</v>
      </c>
      <c r="M586">
        <v>4348.6670725291842</v>
      </c>
      <c r="N586">
        <v>125.73</v>
      </c>
      <c r="O586">
        <v>0.14000000000000001</v>
      </c>
      <c r="P586">
        <v>-1.68</v>
      </c>
      <c r="Q586">
        <v>108.78</v>
      </c>
      <c r="R586">
        <v>116</v>
      </c>
      <c r="S586" t="s">
        <v>130</v>
      </c>
      <c r="T586" t="s">
        <v>190</v>
      </c>
      <c r="U586" s="17">
        <v>0</v>
      </c>
      <c r="V586" t="s">
        <v>296</v>
      </c>
      <c r="W586" t="s">
        <v>276</v>
      </c>
      <c r="X586" s="17">
        <v>0</v>
      </c>
      <c r="Y586" s="17">
        <v>0</v>
      </c>
      <c r="Z586" s="17">
        <v>0</v>
      </c>
      <c r="AA586" s="17">
        <v>0</v>
      </c>
      <c r="AB586" s="17">
        <v>0</v>
      </c>
      <c r="AC586" s="17">
        <v>0</v>
      </c>
      <c r="AD586" s="17">
        <v>0</v>
      </c>
      <c r="AE586" s="17">
        <v>0</v>
      </c>
      <c r="AF586" s="17">
        <v>0</v>
      </c>
      <c r="AG586" s="17">
        <v>0</v>
      </c>
      <c r="AH586" s="17">
        <v>0</v>
      </c>
      <c r="AI586" s="17" t="s">
        <v>277</v>
      </c>
      <c r="AJ586" s="17">
        <v>0</v>
      </c>
      <c r="AK586" s="17">
        <v>0</v>
      </c>
      <c r="AL586" s="17">
        <v>0</v>
      </c>
      <c r="AM586" s="17">
        <v>0</v>
      </c>
      <c r="AN586" s="17">
        <v>0</v>
      </c>
      <c r="AO586" s="17">
        <v>0</v>
      </c>
      <c r="AP586" s="17">
        <v>0</v>
      </c>
      <c r="AQ586" s="17">
        <v>0</v>
      </c>
      <c r="AR586" s="17">
        <v>0</v>
      </c>
      <c r="AS586" s="17">
        <v>0</v>
      </c>
      <c r="AT586" s="17">
        <v>0</v>
      </c>
      <c r="AU586" s="17">
        <v>0</v>
      </c>
      <c r="AV586" s="17">
        <v>0</v>
      </c>
      <c r="AW586" s="17">
        <v>0</v>
      </c>
      <c r="AX586" s="17">
        <v>0</v>
      </c>
      <c r="AY586" s="17">
        <v>0</v>
      </c>
      <c r="AZ586" s="17">
        <v>0</v>
      </c>
      <c r="BA586" s="17">
        <v>0</v>
      </c>
      <c r="BB586" s="17">
        <v>0</v>
      </c>
      <c r="BC586" s="17">
        <v>0</v>
      </c>
      <c r="BD586" s="17">
        <v>0</v>
      </c>
      <c r="BE586" s="17">
        <v>0</v>
      </c>
      <c r="BF586" s="17">
        <v>0</v>
      </c>
      <c r="BG586" s="17">
        <v>0</v>
      </c>
      <c r="BH586" s="17">
        <v>0</v>
      </c>
      <c r="BI586" s="17">
        <v>0</v>
      </c>
      <c r="BJ586" s="17">
        <v>0</v>
      </c>
      <c r="BK586" s="17">
        <v>0</v>
      </c>
      <c r="BL586" s="17">
        <v>0</v>
      </c>
      <c r="BM586" s="17">
        <v>0</v>
      </c>
      <c r="BN586" s="17">
        <v>0</v>
      </c>
      <c r="BO586" s="17">
        <v>0</v>
      </c>
      <c r="BP586" s="17">
        <v>0</v>
      </c>
      <c r="BQ586" s="17">
        <v>0</v>
      </c>
      <c r="BR586" s="17">
        <v>0</v>
      </c>
      <c r="BS586" s="17">
        <v>0</v>
      </c>
      <c r="BT586" s="17">
        <v>0</v>
      </c>
      <c r="BU586" s="17">
        <v>0</v>
      </c>
      <c r="BV586" s="17">
        <v>0</v>
      </c>
      <c r="BW586" s="17" t="s">
        <v>278</v>
      </c>
      <c r="BX586" s="17">
        <v>0</v>
      </c>
      <c r="BY586" s="17">
        <v>0</v>
      </c>
      <c r="BZ586" s="17">
        <v>0</v>
      </c>
      <c r="CA586" s="17">
        <v>0</v>
      </c>
      <c r="CB586" s="17">
        <v>0</v>
      </c>
      <c r="CC586" s="17">
        <v>0</v>
      </c>
    </row>
    <row r="587" spans="1:81" x14ac:dyDescent="0.3">
      <c r="A587" t="s">
        <v>97</v>
      </c>
      <c r="B587" t="s">
        <v>85</v>
      </c>
      <c r="C587" t="s">
        <v>12</v>
      </c>
      <c r="D587">
        <v>4115073</v>
      </c>
      <c r="E587" t="s">
        <v>24</v>
      </c>
      <c r="F587" t="s">
        <v>56</v>
      </c>
      <c r="G587">
        <v>102.1</v>
      </c>
      <c r="H587">
        <v>403.96</v>
      </c>
      <c r="I587">
        <v>301.86</v>
      </c>
      <c r="J587">
        <v>4494.62</v>
      </c>
      <c r="K587">
        <v>35663.68</v>
      </c>
      <c r="L587">
        <v>1.01</v>
      </c>
      <c r="M587">
        <v>3952.5097158203098</v>
      </c>
      <c r="N587">
        <v>126.03</v>
      </c>
      <c r="O587">
        <v>1.7</v>
      </c>
      <c r="P587">
        <v>0.68</v>
      </c>
      <c r="Q587">
        <v>120.99</v>
      </c>
      <c r="R587">
        <v>129.94999999999999</v>
      </c>
      <c r="S587" t="s">
        <v>130</v>
      </c>
      <c r="T587" t="s">
        <v>190</v>
      </c>
      <c r="U587" s="17">
        <v>0</v>
      </c>
      <c r="V587" t="s">
        <v>296</v>
      </c>
      <c r="W587" t="s">
        <v>276</v>
      </c>
      <c r="X587" s="17">
        <v>0</v>
      </c>
      <c r="Y587" s="17">
        <v>0</v>
      </c>
      <c r="Z587" s="17">
        <v>0</v>
      </c>
      <c r="AA587" s="17">
        <v>0</v>
      </c>
      <c r="AB587" s="17">
        <v>0</v>
      </c>
      <c r="AC587" s="17">
        <v>0</v>
      </c>
      <c r="AD587" s="17">
        <v>0</v>
      </c>
      <c r="AE587" s="17">
        <v>0</v>
      </c>
      <c r="AF587" s="17">
        <v>0</v>
      </c>
      <c r="AG587" s="17">
        <v>0</v>
      </c>
      <c r="AH587" s="17">
        <v>0</v>
      </c>
      <c r="AI587" s="17" t="s">
        <v>277</v>
      </c>
      <c r="AJ587" s="17">
        <v>0</v>
      </c>
      <c r="AK587" s="17">
        <v>0</v>
      </c>
      <c r="AL587" s="17">
        <v>0</v>
      </c>
      <c r="AM587" s="17">
        <v>0</v>
      </c>
      <c r="AN587" s="17">
        <v>0</v>
      </c>
      <c r="AO587" s="17">
        <v>0</v>
      </c>
      <c r="AP587" s="17">
        <v>0</v>
      </c>
      <c r="AQ587" s="17">
        <v>0</v>
      </c>
      <c r="AR587" s="17">
        <v>0</v>
      </c>
      <c r="AS587" s="17">
        <v>0</v>
      </c>
      <c r="AT587" s="17">
        <v>0</v>
      </c>
      <c r="AU587" s="17">
        <v>0</v>
      </c>
      <c r="AV587" s="17">
        <v>0</v>
      </c>
      <c r="AW587" s="17">
        <v>0</v>
      </c>
      <c r="AX587" s="17">
        <v>0</v>
      </c>
      <c r="AY587" s="17">
        <v>0</v>
      </c>
      <c r="AZ587" s="17">
        <v>0</v>
      </c>
      <c r="BA587" s="17">
        <v>0</v>
      </c>
      <c r="BB587" s="17">
        <v>0</v>
      </c>
      <c r="BC587" s="17">
        <v>0</v>
      </c>
      <c r="BD587" s="17">
        <v>0</v>
      </c>
      <c r="BE587" s="17">
        <v>0</v>
      </c>
      <c r="BF587" s="17">
        <v>0</v>
      </c>
      <c r="BG587" s="17">
        <v>0</v>
      </c>
      <c r="BH587" s="17">
        <v>0</v>
      </c>
      <c r="BI587" s="17">
        <v>0</v>
      </c>
      <c r="BJ587" s="17">
        <v>0</v>
      </c>
      <c r="BK587" s="17">
        <v>0</v>
      </c>
      <c r="BL587" s="17">
        <v>0</v>
      </c>
      <c r="BM587" s="17">
        <v>0</v>
      </c>
      <c r="BN587" s="17">
        <v>0</v>
      </c>
      <c r="BO587" s="17">
        <v>0</v>
      </c>
      <c r="BP587" s="17">
        <v>0</v>
      </c>
      <c r="BQ587" s="17">
        <v>0</v>
      </c>
      <c r="BR587" s="17">
        <v>0</v>
      </c>
      <c r="BS587" s="17">
        <v>0</v>
      </c>
      <c r="BT587" s="17">
        <v>0</v>
      </c>
      <c r="BU587" s="17">
        <v>0</v>
      </c>
      <c r="BV587" s="17">
        <v>0</v>
      </c>
      <c r="BW587" s="17" t="s">
        <v>278</v>
      </c>
      <c r="BX587" s="17">
        <v>0</v>
      </c>
      <c r="BY587" s="17">
        <v>0</v>
      </c>
      <c r="BZ587" s="17">
        <v>0</v>
      </c>
      <c r="CA587" s="17">
        <v>0</v>
      </c>
      <c r="CB587" s="17">
        <v>0</v>
      </c>
      <c r="CC587" s="17">
        <v>0</v>
      </c>
    </row>
    <row r="588" spans="1:81" x14ac:dyDescent="0.3">
      <c r="A588" t="s">
        <v>97</v>
      </c>
      <c r="B588" t="s">
        <v>85</v>
      </c>
      <c r="C588" t="s">
        <v>12</v>
      </c>
      <c r="D588">
        <v>4115073</v>
      </c>
      <c r="E588" t="s">
        <v>24</v>
      </c>
      <c r="F588" t="s">
        <v>57</v>
      </c>
      <c r="G588">
        <v>123.06</v>
      </c>
      <c r="H588">
        <v>369.62</v>
      </c>
      <c r="I588">
        <v>246.56</v>
      </c>
      <c r="J588">
        <v>4098.37</v>
      </c>
      <c r="K588">
        <v>32447.34</v>
      </c>
      <c r="L588">
        <v>-1.32</v>
      </c>
      <c r="M588">
        <v>3617.8300779883275</v>
      </c>
      <c r="N588">
        <v>126.31</v>
      </c>
      <c r="O588">
        <v>0.65</v>
      </c>
      <c r="P588">
        <v>-1.56</v>
      </c>
      <c r="Q588">
        <v>130.91</v>
      </c>
      <c r="R588">
        <v>115.6</v>
      </c>
      <c r="S588" t="s">
        <v>130</v>
      </c>
      <c r="T588" t="s">
        <v>190</v>
      </c>
      <c r="U588" s="17">
        <v>0</v>
      </c>
      <c r="V588" t="s">
        <v>296</v>
      </c>
      <c r="W588" t="s">
        <v>276</v>
      </c>
      <c r="X588" s="17">
        <v>0</v>
      </c>
      <c r="Y588" s="17">
        <v>0</v>
      </c>
      <c r="Z588" s="17">
        <v>0</v>
      </c>
      <c r="AA588" s="17">
        <v>0</v>
      </c>
      <c r="AB588" s="17">
        <v>0</v>
      </c>
      <c r="AC588" s="17">
        <v>0</v>
      </c>
      <c r="AD588" s="17">
        <v>0</v>
      </c>
      <c r="AE588" s="17">
        <v>0</v>
      </c>
      <c r="AF588" s="17">
        <v>0</v>
      </c>
      <c r="AG588" s="17">
        <v>0</v>
      </c>
      <c r="AH588" s="17">
        <v>0</v>
      </c>
      <c r="AI588" s="17" t="s">
        <v>277</v>
      </c>
      <c r="AJ588" s="17">
        <v>0</v>
      </c>
      <c r="AK588" s="17">
        <v>0</v>
      </c>
      <c r="AL588" s="17">
        <v>0</v>
      </c>
      <c r="AM588" s="17">
        <v>0</v>
      </c>
      <c r="AN588" s="17">
        <v>0</v>
      </c>
      <c r="AO588" s="17">
        <v>0</v>
      </c>
      <c r="AP588" s="17">
        <v>0</v>
      </c>
      <c r="AQ588" s="17">
        <v>0</v>
      </c>
      <c r="AR588" s="17">
        <v>0</v>
      </c>
      <c r="AS588" s="17">
        <v>0</v>
      </c>
      <c r="AT588" s="17">
        <v>0</v>
      </c>
      <c r="AU588" s="17">
        <v>0</v>
      </c>
      <c r="AV588" s="17">
        <v>0</v>
      </c>
      <c r="AW588" s="17">
        <v>0</v>
      </c>
      <c r="AX588" s="17">
        <v>0</v>
      </c>
      <c r="AY588" s="17">
        <v>0</v>
      </c>
      <c r="AZ588" s="17">
        <v>0</v>
      </c>
      <c r="BA588" s="17">
        <v>0</v>
      </c>
      <c r="BB588" s="17">
        <v>0</v>
      </c>
      <c r="BC588" s="17">
        <v>0</v>
      </c>
      <c r="BD588" s="17">
        <v>0</v>
      </c>
      <c r="BE588" s="17">
        <v>0</v>
      </c>
      <c r="BF588" s="17">
        <v>0</v>
      </c>
      <c r="BG588" s="17">
        <v>0</v>
      </c>
      <c r="BH588" s="17">
        <v>0</v>
      </c>
      <c r="BI588" s="17">
        <v>0</v>
      </c>
      <c r="BJ588" s="17">
        <v>0</v>
      </c>
      <c r="BK588" s="17">
        <v>0</v>
      </c>
      <c r="BL588" s="17">
        <v>0</v>
      </c>
      <c r="BM588" s="17">
        <v>0</v>
      </c>
      <c r="BN588" s="17">
        <v>0</v>
      </c>
      <c r="BO588" s="17">
        <v>0</v>
      </c>
      <c r="BP588" s="17">
        <v>0</v>
      </c>
      <c r="BQ588" s="17">
        <v>0</v>
      </c>
      <c r="BR588" s="17">
        <v>0</v>
      </c>
      <c r="BS588" s="17">
        <v>0</v>
      </c>
      <c r="BT588" s="17">
        <v>0</v>
      </c>
      <c r="BU588" s="17">
        <v>0</v>
      </c>
      <c r="BV588" s="17">
        <v>0</v>
      </c>
      <c r="BW588" s="17" t="s">
        <v>278</v>
      </c>
      <c r="BX588" s="17">
        <v>0</v>
      </c>
      <c r="BY588" s="17">
        <v>0</v>
      </c>
      <c r="BZ588" s="17">
        <v>0</v>
      </c>
      <c r="CA588" s="17">
        <v>0</v>
      </c>
      <c r="CB588" s="17">
        <v>0</v>
      </c>
      <c r="CC588" s="17">
        <v>0</v>
      </c>
    </row>
    <row r="589" spans="1:81" x14ac:dyDescent="0.3">
      <c r="A589" t="s">
        <v>97</v>
      </c>
      <c r="B589" t="s">
        <v>85</v>
      </c>
      <c r="C589" t="s">
        <v>12</v>
      </c>
      <c r="D589">
        <v>4115073</v>
      </c>
      <c r="E589" t="s">
        <v>24</v>
      </c>
      <c r="F589" t="s">
        <v>58</v>
      </c>
      <c r="G589">
        <v>124.41</v>
      </c>
      <c r="H589">
        <v>398.93</v>
      </c>
      <c r="I589">
        <v>274.51</v>
      </c>
      <c r="J589">
        <v>4640.96</v>
      </c>
      <c r="K589">
        <v>36671.480000000003</v>
      </c>
      <c r="L589">
        <v>-0.25</v>
      </c>
      <c r="M589">
        <v>4150.4427976626066</v>
      </c>
      <c r="N589">
        <v>126.56</v>
      </c>
      <c r="O589">
        <v>-0.35</v>
      </c>
      <c r="P589">
        <v>-1.38</v>
      </c>
      <c r="Q589">
        <v>113.91</v>
      </c>
      <c r="R589">
        <v>102.2</v>
      </c>
      <c r="S589" t="s">
        <v>130</v>
      </c>
      <c r="T589" t="s">
        <v>190</v>
      </c>
      <c r="U589" s="17">
        <v>0</v>
      </c>
      <c r="V589" t="s">
        <v>296</v>
      </c>
      <c r="W589" t="s">
        <v>276</v>
      </c>
      <c r="X589" s="17">
        <v>0</v>
      </c>
      <c r="Y589" s="17">
        <v>0</v>
      </c>
      <c r="Z589" s="17">
        <v>0</v>
      </c>
      <c r="AA589" s="17">
        <v>0</v>
      </c>
      <c r="AB589" s="17">
        <v>0</v>
      </c>
      <c r="AC589" s="17">
        <v>0</v>
      </c>
      <c r="AD589" s="17">
        <v>0</v>
      </c>
      <c r="AE589" s="17">
        <v>0</v>
      </c>
      <c r="AF589" s="17">
        <v>0</v>
      </c>
      <c r="AG589" s="17">
        <v>0</v>
      </c>
      <c r="AH589" s="17">
        <v>0</v>
      </c>
      <c r="AI589" s="17" t="s">
        <v>277</v>
      </c>
      <c r="AJ589" s="17">
        <v>0</v>
      </c>
      <c r="AK589" s="17">
        <v>0</v>
      </c>
      <c r="AL589" s="17">
        <v>0</v>
      </c>
      <c r="AM589" s="17">
        <v>0</v>
      </c>
      <c r="AN589" s="17">
        <v>0</v>
      </c>
      <c r="AO589" s="17">
        <v>0</v>
      </c>
      <c r="AP589" s="17">
        <v>0</v>
      </c>
      <c r="AQ589" s="17">
        <v>0</v>
      </c>
      <c r="AR589" s="17">
        <v>0</v>
      </c>
      <c r="AS589" s="17">
        <v>0</v>
      </c>
      <c r="AT589" s="17">
        <v>0</v>
      </c>
      <c r="AU589" s="17">
        <v>0</v>
      </c>
      <c r="AV589" s="17">
        <v>0</v>
      </c>
      <c r="AW589" s="17">
        <v>0</v>
      </c>
      <c r="AX589" s="17">
        <v>0</v>
      </c>
      <c r="AY589" s="17">
        <v>0</v>
      </c>
      <c r="AZ589" s="17">
        <v>0</v>
      </c>
      <c r="BA589" s="17">
        <v>0</v>
      </c>
      <c r="BB589" s="17">
        <v>0</v>
      </c>
      <c r="BC589" s="17">
        <v>0</v>
      </c>
      <c r="BD589" s="17">
        <v>0</v>
      </c>
      <c r="BE589" s="17">
        <v>0</v>
      </c>
      <c r="BF589" s="17">
        <v>0</v>
      </c>
      <c r="BG589" s="17">
        <v>0</v>
      </c>
      <c r="BH589" s="17">
        <v>0</v>
      </c>
      <c r="BI589" s="17">
        <v>0</v>
      </c>
      <c r="BJ589" s="17">
        <v>0</v>
      </c>
      <c r="BK589" s="17">
        <v>0</v>
      </c>
      <c r="BL589" s="17">
        <v>0</v>
      </c>
      <c r="BM589" s="17">
        <v>0</v>
      </c>
      <c r="BN589" s="17">
        <v>0</v>
      </c>
      <c r="BO589" s="17">
        <v>0</v>
      </c>
      <c r="BP589" s="17">
        <v>0</v>
      </c>
      <c r="BQ589" s="17">
        <v>0</v>
      </c>
      <c r="BR589" s="17">
        <v>0</v>
      </c>
      <c r="BS589" s="17">
        <v>0</v>
      </c>
      <c r="BT589" s="17">
        <v>0</v>
      </c>
      <c r="BU589" s="17">
        <v>0</v>
      </c>
      <c r="BV589" s="17">
        <v>0</v>
      </c>
      <c r="BW589" s="17" t="s">
        <v>278</v>
      </c>
      <c r="BX589" s="17">
        <v>0</v>
      </c>
      <c r="BY589" s="17">
        <v>0</v>
      </c>
      <c r="BZ589" s="17">
        <v>0</v>
      </c>
      <c r="CA589" s="17">
        <v>0</v>
      </c>
      <c r="CB589" s="17">
        <v>0</v>
      </c>
      <c r="CC589" s="17">
        <v>0</v>
      </c>
    </row>
    <row r="590" spans="1:81" x14ac:dyDescent="0.3">
      <c r="A590" t="s">
        <v>97</v>
      </c>
      <c r="B590" t="s">
        <v>85</v>
      </c>
      <c r="C590" t="s">
        <v>12</v>
      </c>
      <c r="D590">
        <v>4115073</v>
      </c>
      <c r="E590" t="s">
        <v>24</v>
      </c>
      <c r="F590" t="s">
        <v>7</v>
      </c>
      <c r="G590">
        <v>117.97</v>
      </c>
      <c r="H590">
        <v>454.3</v>
      </c>
      <c r="I590">
        <v>336.33</v>
      </c>
      <c r="J590">
        <v>4970.91</v>
      </c>
      <c r="K590">
        <v>39201.57</v>
      </c>
      <c r="L590">
        <v>2.72</v>
      </c>
      <c r="M590">
        <v>4480.800861167314</v>
      </c>
      <c r="N590">
        <v>126.8</v>
      </c>
      <c r="O590">
        <v>-0.69</v>
      </c>
      <c r="P590">
        <v>0.01</v>
      </c>
      <c r="Q590">
        <v>107.77</v>
      </c>
      <c r="R590">
        <v>114.9</v>
      </c>
      <c r="S590" t="s">
        <v>130</v>
      </c>
      <c r="T590" t="s">
        <v>190</v>
      </c>
      <c r="U590" s="17">
        <v>0</v>
      </c>
      <c r="V590" t="s">
        <v>296</v>
      </c>
      <c r="W590" t="s">
        <v>276</v>
      </c>
      <c r="X590" s="17">
        <v>0</v>
      </c>
      <c r="Y590" s="17">
        <v>0</v>
      </c>
      <c r="Z590" s="17">
        <v>0</v>
      </c>
      <c r="AA590" s="17">
        <v>0</v>
      </c>
      <c r="AB590" s="17">
        <v>0</v>
      </c>
      <c r="AC590" s="17">
        <v>0</v>
      </c>
      <c r="AD590" s="17">
        <v>0</v>
      </c>
      <c r="AE590" s="17">
        <v>0</v>
      </c>
      <c r="AF590" s="17">
        <v>0</v>
      </c>
      <c r="AG590" s="17">
        <v>0</v>
      </c>
      <c r="AH590" s="17">
        <v>0</v>
      </c>
      <c r="AI590" s="17" t="s">
        <v>277</v>
      </c>
      <c r="AJ590" s="17">
        <v>0</v>
      </c>
      <c r="AK590" s="17">
        <v>0</v>
      </c>
      <c r="AL590" s="17">
        <v>0</v>
      </c>
      <c r="AM590" s="17">
        <v>0</v>
      </c>
      <c r="AN590" s="17">
        <v>0</v>
      </c>
      <c r="AO590" s="17">
        <v>0</v>
      </c>
      <c r="AP590" s="17">
        <v>0</v>
      </c>
      <c r="AQ590" s="17">
        <v>0</v>
      </c>
      <c r="AR590" s="17">
        <v>0</v>
      </c>
      <c r="AS590" s="17">
        <v>0</v>
      </c>
      <c r="AT590" s="17">
        <v>0</v>
      </c>
      <c r="AU590" s="17">
        <v>0</v>
      </c>
      <c r="AV590" s="17">
        <v>0</v>
      </c>
      <c r="AW590" s="17">
        <v>0</v>
      </c>
      <c r="AX590" s="17">
        <v>0</v>
      </c>
      <c r="AY590" s="17">
        <v>0</v>
      </c>
      <c r="AZ590" s="17">
        <v>0</v>
      </c>
      <c r="BA590" s="17">
        <v>0</v>
      </c>
      <c r="BB590" s="17">
        <v>0</v>
      </c>
      <c r="BC590" s="17">
        <v>0</v>
      </c>
      <c r="BD590" s="17">
        <v>0</v>
      </c>
      <c r="BE590" s="17">
        <v>0</v>
      </c>
      <c r="BF590" s="17">
        <v>0</v>
      </c>
      <c r="BG590" s="17">
        <v>0</v>
      </c>
      <c r="BH590" s="17">
        <v>0</v>
      </c>
      <c r="BI590" s="17">
        <v>0</v>
      </c>
      <c r="BJ590" s="17">
        <v>0</v>
      </c>
      <c r="BK590" s="17">
        <v>0</v>
      </c>
      <c r="BL590" s="17">
        <v>0</v>
      </c>
      <c r="BM590" s="17">
        <v>0</v>
      </c>
      <c r="BN590" s="17">
        <v>0</v>
      </c>
      <c r="BO590" s="17">
        <v>0</v>
      </c>
      <c r="BP590" s="17">
        <v>0</v>
      </c>
      <c r="BQ590" s="17">
        <v>0</v>
      </c>
      <c r="BR590" s="17">
        <v>0</v>
      </c>
      <c r="BS590" s="17">
        <v>0</v>
      </c>
      <c r="BT590" s="17">
        <v>0</v>
      </c>
      <c r="BU590" s="17">
        <v>0</v>
      </c>
      <c r="BV590" s="17">
        <v>0</v>
      </c>
      <c r="BW590" s="17" t="s">
        <v>278</v>
      </c>
      <c r="BX590" s="17">
        <v>0</v>
      </c>
      <c r="BY590" s="17">
        <v>0</v>
      </c>
      <c r="BZ590" s="17">
        <v>0</v>
      </c>
      <c r="CA590" s="17">
        <v>0</v>
      </c>
      <c r="CB590" s="17">
        <v>0</v>
      </c>
      <c r="CC590" s="17">
        <v>0</v>
      </c>
    </row>
    <row r="591" spans="1:81" x14ac:dyDescent="0.3">
      <c r="A591" t="s">
        <v>97</v>
      </c>
      <c r="B591" t="s">
        <v>85</v>
      </c>
      <c r="C591" t="s">
        <v>12</v>
      </c>
      <c r="D591">
        <v>4115073</v>
      </c>
      <c r="E591" t="s">
        <v>24</v>
      </c>
      <c r="F591" t="s">
        <v>59</v>
      </c>
      <c r="G591">
        <v>72.849999999999994</v>
      </c>
      <c r="H591">
        <v>379.09</v>
      </c>
      <c r="I591">
        <v>306.24</v>
      </c>
      <c r="J591">
        <v>4377.07</v>
      </c>
      <c r="K591">
        <v>34447.300000000003</v>
      </c>
      <c r="L591">
        <v>0.4</v>
      </c>
      <c r="M591">
        <v>3991.7074073411754</v>
      </c>
      <c r="N591">
        <v>127.07</v>
      </c>
      <c r="O591">
        <v>-0.69</v>
      </c>
      <c r="P591">
        <v>-2.3199999999999998</v>
      </c>
      <c r="Q591">
        <v>121.53</v>
      </c>
      <c r="R591">
        <v>131.80000000000001</v>
      </c>
      <c r="S591" t="s">
        <v>130</v>
      </c>
      <c r="T591" t="s">
        <v>190</v>
      </c>
      <c r="U591" s="17">
        <v>720005819820</v>
      </c>
      <c r="V591" t="s">
        <v>296</v>
      </c>
      <c r="W591" t="s">
        <v>276</v>
      </c>
      <c r="X591" s="17">
        <v>6806622050.7999983</v>
      </c>
      <c r="Y591" s="17">
        <v>0</v>
      </c>
      <c r="Z591" s="17">
        <v>0</v>
      </c>
      <c r="AA591" s="17">
        <v>-1411430747.2617643</v>
      </c>
      <c r="AB591" s="17">
        <v>-0.26404956739764701</v>
      </c>
      <c r="AC591" s="17">
        <v>0</v>
      </c>
      <c r="AD591" s="17">
        <v>0</v>
      </c>
      <c r="AE591" s="17">
        <v>0</v>
      </c>
      <c r="AF591" s="17">
        <v>720005819820</v>
      </c>
      <c r="AG591" s="17">
        <v>147891305730</v>
      </c>
      <c r="AH591" s="17">
        <v>20040172110</v>
      </c>
      <c r="AI591" s="17">
        <v>37256</v>
      </c>
      <c r="AJ591" s="17">
        <v>0</v>
      </c>
      <c r="AK591" s="17">
        <v>0</v>
      </c>
      <c r="AL591" s="17">
        <v>0</v>
      </c>
      <c r="AM591" s="17">
        <v>0</v>
      </c>
      <c r="AN591" s="17">
        <v>0</v>
      </c>
      <c r="AO591" s="17">
        <v>0</v>
      </c>
      <c r="AP591" s="17">
        <v>0</v>
      </c>
      <c r="AQ591" s="17">
        <v>0</v>
      </c>
      <c r="AR591" s="17">
        <v>0</v>
      </c>
      <c r="AS591" s="17">
        <v>0</v>
      </c>
      <c r="AT591" s="17">
        <v>0</v>
      </c>
      <c r="AU591" s="17">
        <v>0</v>
      </c>
      <c r="AV591" s="17">
        <v>0</v>
      </c>
      <c r="AW591" s="17">
        <v>0</v>
      </c>
      <c r="AX591" s="17">
        <v>0</v>
      </c>
      <c r="AY591" s="17">
        <v>0</v>
      </c>
      <c r="AZ591" s="17">
        <v>0</v>
      </c>
      <c r="BA591" s="17">
        <v>0</v>
      </c>
      <c r="BB591" s="17">
        <v>0</v>
      </c>
      <c r="BC591" s="17">
        <v>0</v>
      </c>
      <c r="BD591" s="17">
        <v>0</v>
      </c>
      <c r="BE591" s="17">
        <v>0</v>
      </c>
      <c r="BF591" s="17">
        <v>0</v>
      </c>
      <c r="BG591" s="17">
        <v>0</v>
      </c>
      <c r="BH591" s="17">
        <v>0</v>
      </c>
      <c r="BI591" s="17">
        <v>0</v>
      </c>
      <c r="BJ591" s="17">
        <v>0</v>
      </c>
      <c r="BK591" s="17">
        <v>0</v>
      </c>
      <c r="BL591" s="17">
        <v>0</v>
      </c>
      <c r="BM591" s="17">
        <v>0</v>
      </c>
      <c r="BN591" s="17">
        <v>0</v>
      </c>
      <c r="BO591" s="17">
        <v>0</v>
      </c>
      <c r="BP591" s="17">
        <v>0</v>
      </c>
      <c r="BQ591" s="17">
        <v>0</v>
      </c>
      <c r="BR591" s="17">
        <v>0</v>
      </c>
      <c r="BS591" s="17">
        <v>0</v>
      </c>
      <c r="BT591" s="17">
        <v>0</v>
      </c>
      <c r="BU591" s="17">
        <v>0</v>
      </c>
      <c r="BV591" s="17">
        <v>0</v>
      </c>
      <c r="BW591" s="17" t="s">
        <v>278</v>
      </c>
      <c r="BX591" s="17">
        <v>0</v>
      </c>
      <c r="BY591" s="17">
        <v>0</v>
      </c>
      <c r="BZ591" s="17">
        <v>0</v>
      </c>
      <c r="CA591" s="17">
        <v>0</v>
      </c>
      <c r="CB591" s="17">
        <v>0</v>
      </c>
      <c r="CC591" s="17">
        <v>0</v>
      </c>
    </row>
    <row r="592" spans="1:81" x14ac:dyDescent="0.3">
      <c r="A592" t="s">
        <v>97</v>
      </c>
      <c r="B592" t="s">
        <v>85</v>
      </c>
      <c r="C592" t="s">
        <v>12</v>
      </c>
      <c r="D592">
        <v>4115073</v>
      </c>
      <c r="E592" t="s">
        <v>24</v>
      </c>
      <c r="F592" t="s">
        <v>60</v>
      </c>
      <c r="G592">
        <v>96.91</v>
      </c>
      <c r="H592">
        <v>390.95</v>
      </c>
      <c r="I592">
        <v>294.04000000000002</v>
      </c>
      <c r="J592">
        <v>4183.6400000000003</v>
      </c>
      <c r="K592">
        <v>32863.99</v>
      </c>
      <c r="L592">
        <v>0.01</v>
      </c>
      <c r="M592">
        <v>3879.9122161478595</v>
      </c>
      <c r="N592">
        <v>127.3</v>
      </c>
      <c r="O592">
        <v>-0.9</v>
      </c>
      <c r="P592">
        <v>-2.0499999999999998</v>
      </c>
      <c r="Q592">
        <v>125.39</v>
      </c>
      <c r="R592">
        <v>119.9</v>
      </c>
      <c r="S592" t="s">
        <v>130</v>
      </c>
      <c r="T592" t="s">
        <v>190</v>
      </c>
      <c r="U592" s="17">
        <v>0</v>
      </c>
      <c r="V592" t="s">
        <v>296</v>
      </c>
      <c r="W592" t="s">
        <v>276</v>
      </c>
      <c r="X592" s="17">
        <v>0</v>
      </c>
      <c r="Y592" s="17">
        <v>0</v>
      </c>
      <c r="Z592" s="17">
        <v>0</v>
      </c>
      <c r="AA592" s="17">
        <v>0</v>
      </c>
      <c r="AB592" s="17">
        <v>0</v>
      </c>
      <c r="AC592" s="17">
        <v>0</v>
      </c>
      <c r="AD592" s="17">
        <v>0</v>
      </c>
      <c r="AE592" s="17">
        <v>0</v>
      </c>
      <c r="AF592" s="17">
        <v>0</v>
      </c>
      <c r="AG592" s="17">
        <v>0</v>
      </c>
      <c r="AH592" s="17">
        <v>0</v>
      </c>
      <c r="AI592" s="17" t="s">
        <v>277</v>
      </c>
      <c r="AJ592" s="17">
        <v>0</v>
      </c>
      <c r="AK592" s="17">
        <v>0</v>
      </c>
      <c r="AL592" s="17">
        <v>0</v>
      </c>
      <c r="AM592" s="17">
        <v>0</v>
      </c>
      <c r="AN592" s="17">
        <v>0</v>
      </c>
      <c r="AO592" s="17">
        <v>0</v>
      </c>
      <c r="AP592" s="17">
        <v>0</v>
      </c>
      <c r="AQ592" s="17">
        <v>0</v>
      </c>
      <c r="AR592" s="17">
        <v>0</v>
      </c>
      <c r="AS592" s="17">
        <v>0</v>
      </c>
      <c r="AT592" s="17">
        <v>0</v>
      </c>
      <c r="AU592" s="17">
        <v>0</v>
      </c>
      <c r="AV592" s="17">
        <v>0</v>
      </c>
      <c r="AW592" s="17">
        <v>0</v>
      </c>
      <c r="AX592" s="17">
        <v>0</v>
      </c>
      <c r="AY592" s="17">
        <v>0</v>
      </c>
      <c r="AZ592" s="17">
        <v>0</v>
      </c>
      <c r="BA592" s="17">
        <v>0</v>
      </c>
      <c r="BB592" s="17">
        <v>0</v>
      </c>
      <c r="BC592" s="17">
        <v>0</v>
      </c>
      <c r="BD592" s="17">
        <v>0</v>
      </c>
      <c r="BE592" s="17">
        <v>0</v>
      </c>
      <c r="BF592" s="17">
        <v>0</v>
      </c>
      <c r="BG592" s="17">
        <v>0</v>
      </c>
      <c r="BH592" s="17">
        <v>0</v>
      </c>
      <c r="BI592" s="17">
        <v>0</v>
      </c>
      <c r="BJ592" s="17">
        <v>0</v>
      </c>
      <c r="BK592" s="17">
        <v>0</v>
      </c>
      <c r="BL592" s="17">
        <v>0</v>
      </c>
      <c r="BM592" s="17">
        <v>0</v>
      </c>
      <c r="BN592" s="17">
        <v>0</v>
      </c>
      <c r="BO592" s="17">
        <v>0</v>
      </c>
      <c r="BP592" s="17">
        <v>0</v>
      </c>
      <c r="BQ592" s="17">
        <v>0</v>
      </c>
      <c r="BR592" s="17">
        <v>0</v>
      </c>
      <c r="BS592" s="17">
        <v>0</v>
      </c>
      <c r="BT592" s="17">
        <v>0</v>
      </c>
      <c r="BU592" s="17">
        <v>0</v>
      </c>
      <c r="BV592" s="17">
        <v>0</v>
      </c>
      <c r="BW592" s="17" t="s">
        <v>278</v>
      </c>
      <c r="BX592" s="17">
        <v>0</v>
      </c>
      <c r="BY592" s="17">
        <v>0</v>
      </c>
      <c r="BZ592" s="17">
        <v>0</v>
      </c>
      <c r="CA592" s="17">
        <v>0</v>
      </c>
      <c r="CB592" s="17">
        <v>0</v>
      </c>
      <c r="CC592" s="17">
        <v>0</v>
      </c>
    </row>
    <row r="593" spans="1:81" x14ac:dyDescent="0.3">
      <c r="A593" t="s">
        <v>97</v>
      </c>
      <c r="B593" t="s">
        <v>85</v>
      </c>
      <c r="C593" t="s">
        <v>12</v>
      </c>
      <c r="D593">
        <v>4115073</v>
      </c>
      <c r="E593" t="s">
        <v>24</v>
      </c>
      <c r="F593" t="s">
        <v>61</v>
      </c>
      <c r="G593">
        <v>108.13</v>
      </c>
      <c r="H593">
        <v>443.88</v>
      </c>
      <c r="I593">
        <v>335.75</v>
      </c>
      <c r="J593">
        <v>4521.28</v>
      </c>
      <c r="K593">
        <v>35460.33</v>
      </c>
      <c r="L593">
        <v>1.57</v>
      </c>
      <c r="M593">
        <v>4255.3140664046723</v>
      </c>
      <c r="N593">
        <v>127.5</v>
      </c>
      <c r="O593">
        <v>-0.26</v>
      </c>
      <c r="P593">
        <v>-0.88</v>
      </c>
      <c r="Q593">
        <v>115.93</v>
      </c>
      <c r="R593">
        <v>107.1</v>
      </c>
      <c r="S593" t="s">
        <v>130</v>
      </c>
      <c r="T593" t="s">
        <v>190</v>
      </c>
      <c r="U593" s="17">
        <v>0</v>
      </c>
      <c r="V593" t="s">
        <v>296</v>
      </c>
      <c r="W593" t="s">
        <v>276</v>
      </c>
      <c r="X593" s="17">
        <v>0</v>
      </c>
      <c r="Y593" s="17">
        <v>0</v>
      </c>
      <c r="Z593" s="17">
        <v>0</v>
      </c>
      <c r="AA593" s="17">
        <v>0</v>
      </c>
      <c r="AB593" s="17">
        <v>0</v>
      </c>
      <c r="AC593" s="17">
        <v>0</v>
      </c>
      <c r="AD593" s="17">
        <v>0</v>
      </c>
      <c r="AE593" s="17">
        <v>0</v>
      </c>
      <c r="AF593" s="17">
        <v>0</v>
      </c>
      <c r="AG593" s="17">
        <v>0</v>
      </c>
      <c r="AH593" s="17">
        <v>0</v>
      </c>
      <c r="AI593" s="17" t="s">
        <v>277</v>
      </c>
      <c r="AJ593" s="17">
        <v>0</v>
      </c>
      <c r="AK593" s="17">
        <v>0</v>
      </c>
      <c r="AL593" s="17">
        <v>0</v>
      </c>
      <c r="AM593" s="17">
        <v>0</v>
      </c>
      <c r="AN593" s="17">
        <v>0</v>
      </c>
      <c r="AO593" s="17">
        <v>0</v>
      </c>
      <c r="AP593" s="17">
        <v>0</v>
      </c>
      <c r="AQ593" s="17">
        <v>0</v>
      </c>
      <c r="AR593" s="17">
        <v>0</v>
      </c>
      <c r="AS593" s="17">
        <v>0</v>
      </c>
      <c r="AT593" s="17">
        <v>0</v>
      </c>
      <c r="AU593" s="17">
        <v>0</v>
      </c>
      <c r="AV593" s="17">
        <v>0</v>
      </c>
      <c r="AW593" s="17">
        <v>0</v>
      </c>
      <c r="AX593" s="17">
        <v>0</v>
      </c>
      <c r="AY593" s="17">
        <v>0</v>
      </c>
      <c r="AZ593" s="17">
        <v>0</v>
      </c>
      <c r="BA593" s="17">
        <v>0</v>
      </c>
      <c r="BB593" s="17">
        <v>0</v>
      </c>
      <c r="BC593" s="17">
        <v>0</v>
      </c>
      <c r="BD593" s="17">
        <v>0</v>
      </c>
      <c r="BE593" s="17">
        <v>0</v>
      </c>
      <c r="BF593" s="17">
        <v>0</v>
      </c>
      <c r="BG593" s="17">
        <v>0</v>
      </c>
      <c r="BH593" s="17">
        <v>0</v>
      </c>
      <c r="BI593" s="17">
        <v>0</v>
      </c>
      <c r="BJ593" s="17">
        <v>0</v>
      </c>
      <c r="BK593" s="17">
        <v>0</v>
      </c>
      <c r="BL593" s="17">
        <v>0</v>
      </c>
      <c r="BM593" s="17">
        <v>0</v>
      </c>
      <c r="BN593" s="17">
        <v>0</v>
      </c>
      <c r="BO593" s="17">
        <v>0</v>
      </c>
      <c r="BP593" s="17">
        <v>0</v>
      </c>
      <c r="BQ593" s="17">
        <v>0</v>
      </c>
      <c r="BR593" s="17">
        <v>0</v>
      </c>
      <c r="BS593" s="17">
        <v>0</v>
      </c>
      <c r="BT593" s="17">
        <v>0</v>
      </c>
      <c r="BU593" s="17">
        <v>0</v>
      </c>
      <c r="BV593" s="17">
        <v>0</v>
      </c>
      <c r="BW593" s="17" t="s">
        <v>278</v>
      </c>
      <c r="BX593" s="17">
        <v>0</v>
      </c>
      <c r="BY593" s="17">
        <v>0</v>
      </c>
      <c r="BZ593" s="17">
        <v>0</v>
      </c>
      <c r="CA593" s="17">
        <v>0</v>
      </c>
      <c r="CB593" s="17">
        <v>0</v>
      </c>
      <c r="CC593" s="17">
        <v>0</v>
      </c>
    </row>
    <row r="594" spans="1:81" x14ac:dyDescent="0.3">
      <c r="A594" t="s">
        <v>97</v>
      </c>
      <c r="B594" t="s">
        <v>85</v>
      </c>
      <c r="C594" t="s">
        <v>12</v>
      </c>
      <c r="D594">
        <v>4115073</v>
      </c>
      <c r="E594" t="s">
        <v>24</v>
      </c>
      <c r="F594" t="s">
        <v>62</v>
      </c>
      <c r="G594">
        <v>133.29</v>
      </c>
      <c r="H594">
        <v>533.53</v>
      </c>
      <c r="I594">
        <v>400.24</v>
      </c>
      <c r="J594">
        <v>4892.7</v>
      </c>
      <c r="K594">
        <v>38322.61</v>
      </c>
      <c r="L594">
        <v>2.15</v>
      </c>
      <c r="M594">
        <v>4654.59100132819</v>
      </c>
      <c r="N594">
        <v>127.67</v>
      </c>
      <c r="O594">
        <v>-0.01</v>
      </c>
      <c r="P594">
        <v>1.31</v>
      </c>
      <c r="Q594">
        <v>108.19</v>
      </c>
      <c r="R594">
        <v>104.12</v>
      </c>
      <c r="S594" t="s">
        <v>130</v>
      </c>
      <c r="T594" t="s">
        <v>190</v>
      </c>
      <c r="U594" s="17">
        <v>1134439442443.8999</v>
      </c>
      <c r="V594" t="s">
        <v>296</v>
      </c>
      <c r="W594" t="s">
        <v>276</v>
      </c>
      <c r="X594" s="17">
        <v>19241670549.739017</v>
      </c>
      <c r="Y594" s="17">
        <v>0</v>
      </c>
      <c r="Z594" s="17">
        <v>0</v>
      </c>
      <c r="AA594" s="17">
        <v>4402349721.1552162</v>
      </c>
      <c r="AB594" s="17">
        <v>0.60356346821930562</v>
      </c>
      <c r="AC594" s="17">
        <v>0</v>
      </c>
      <c r="AD594" s="17">
        <v>0</v>
      </c>
      <c r="AE594" s="17">
        <v>0</v>
      </c>
      <c r="AF594" s="17">
        <v>1134439442443.8999</v>
      </c>
      <c r="AG594" s="17">
        <v>239754508241.99997</v>
      </c>
      <c r="AH594" s="17">
        <v>46732571295.699997</v>
      </c>
      <c r="AI594" s="17">
        <v>38352</v>
      </c>
      <c r="AJ594" s="17">
        <v>0</v>
      </c>
      <c r="AK594" s="17">
        <v>0</v>
      </c>
      <c r="AL594" s="17">
        <v>0</v>
      </c>
      <c r="AM594" s="17">
        <v>0</v>
      </c>
      <c r="AN594" s="17">
        <v>0</v>
      </c>
      <c r="AO594" s="17">
        <v>0</v>
      </c>
      <c r="AP594" s="17">
        <v>0</v>
      </c>
      <c r="AQ594" s="17">
        <v>0</v>
      </c>
      <c r="AR594" s="17">
        <v>0</v>
      </c>
      <c r="AS594" s="17">
        <v>0</v>
      </c>
      <c r="AT594" s="17">
        <v>0</v>
      </c>
      <c r="AU594" s="17">
        <v>0</v>
      </c>
      <c r="AV594" s="17">
        <v>0</v>
      </c>
      <c r="AW594" s="17">
        <v>0</v>
      </c>
      <c r="AX594" s="17">
        <v>0</v>
      </c>
      <c r="AY594" s="17">
        <v>0</v>
      </c>
      <c r="AZ594" s="17">
        <v>0</v>
      </c>
      <c r="BA594" s="17">
        <v>0</v>
      </c>
      <c r="BB594" s="17">
        <v>0</v>
      </c>
      <c r="BC594" s="17">
        <v>0</v>
      </c>
      <c r="BD594" s="17">
        <v>0</v>
      </c>
      <c r="BE594" s="17">
        <v>0</v>
      </c>
      <c r="BF594" s="17">
        <v>0</v>
      </c>
      <c r="BG594" s="17">
        <v>0</v>
      </c>
      <c r="BH594" s="17">
        <v>0</v>
      </c>
      <c r="BI594" s="17">
        <v>0</v>
      </c>
      <c r="BJ594" s="17">
        <v>0</v>
      </c>
      <c r="BK594" s="17">
        <v>0</v>
      </c>
      <c r="BL594" s="17">
        <v>0</v>
      </c>
      <c r="BM594" s="17">
        <v>0</v>
      </c>
      <c r="BN594" s="17">
        <v>0</v>
      </c>
      <c r="BO594" s="17">
        <v>0</v>
      </c>
      <c r="BP594" s="17">
        <v>0</v>
      </c>
      <c r="BQ594" s="17">
        <v>0</v>
      </c>
      <c r="BR594" s="17">
        <v>0</v>
      </c>
      <c r="BS594" s="17">
        <v>0</v>
      </c>
      <c r="BT594" s="17">
        <v>0</v>
      </c>
      <c r="BU594" s="17">
        <v>0</v>
      </c>
      <c r="BV594" s="17">
        <v>0</v>
      </c>
      <c r="BW594" s="17" t="s">
        <v>278</v>
      </c>
      <c r="BX594" s="17">
        <v>0</v>
      </c>
      <c r="BY594" s="17">
        <v>0</v>
      </c>
      <c r="BZ594" s="17">
        <v>0</v>
      </c>
      <c r="CA594" s="17">
        <v>0</v>
      </c>
      <c r="CB594" s="17">
        <v>0</v>
      </c>
      <c r="CC594" s="17">
        <v>0</v>
      </c>
    </row>
    <row r="595" spans="1:81" x14ac:dyDescent="0.3">
      <c r="A595" t="s">
        <v>97</v>
      </c>
      <c r="B595" t="s">
        <v>85</v>
      </c>
      <c r="C595" t="s">
        <v>12</v>
      </c>
      <c r="D595">
        <v>4115073</v>
      </c>
      <c r="E595" t="s">
        <v>24</v>
      </c>
      <c r="F595" t="s">
        <v>63</v>
      </c>
      <c r="G595">
        <v>106.96</v>
      </c>
      <c r="H595">
        <v>570.98</v>
      </c>
      <c r="I595">
        <v>464.02</v>
      </c>
      <c r="J595">
        <v>4832.6499999999996</v>
      </c>
      <c r="K595">
        <v>37814.629999999997</v>
      </c>
      <c r="L595">
        <v>1.82</v>
      </c>
      <c r="M595">
        <v>4658.6611069073888</v>
      </c>
      <c r="N595">
        <v>127.8</v>
      </c>
      <c r="O595">
        <v>-0.28999999999999998</v>
      </c>
      <c r="P595">
        <v>1.62</v>
      </c>
      <c r="Q595">
        <v>110.22</v>
      </c>
      <c r="R595">
        <v>117.97</v>
      </c>
      <c r="S595" t="s">
        <v>130</v>
      </c>
      <c r="T595" t="s">
        <v>190</v>
      </c>
      <c r="U595" s="17">
        <v>1648694252325.6001</v>
      </c>
      <c r="V595" t="s">
        <v>296</v>
      </c>
      <c r="W595" t="s">
        <v>276</v>
      </c>
      <c r="X595" s="17">
        <v>22109329227.019009</v>
      </c>
      <c r="Y595" s="17">
        <v>0</v>
      </c>
      <c r="Z595" s="17">
        <v>0</v>
      </c>
      <c r="AA595" s="17">
        <v>7338701082.4907341</v>
      </c>
      <c r="AB595" s="17">
        <v>0.8923824714039682</v>
      </c>
      <c r="AC595" s="17">
        <v>49.291899999999998</v>
      </c>
      <c r="AD595" s="17">
        <v>0.51900000000000002</v>
      </c>
      <c r="AE595" s="17">
        <v>12.032</v>
      </c>
      <c r="AF595" s="17">
        <v>1648694252325.6001</v>
      </c>
      <c r="AG595" s="17">
        <v>295002486614</v>
      </c>
      <c r="AH595" s="17">
        <v>72973941918.800003</v>
      </c>
      <c r="AI595" s="17">
        <v>38717</v>
      </c>
      <c r="AJ595" s="17">
        <v>0</v>
      </c>
      <c r="AK595" s="17">
        <v>0</v>
      </c>
      <c r="AL595" s="17">
        <v>0</v>
      </c>
      <c r="AM595" s="17">
        <v>0</v>
      </c>
      <c r="AN595" s="17">
        <v>0</v>
      </c>
      <c r="AO595" s="17">
        <v>0</v>
      </c>
      <c r="AP595" s="17">
        <v>0</v>
      </c>
      <c r="AQ595" s="17">
        <v>0</v>
      </c>
      <c r="AR595" s="17">
        <v>0</v>
      </c>
      <c r="AS595" s="17">
        <v>0</v>
      </c>
      <c r="AT595" s="17">
        <v>0</v>
      </c>
      <c r="AU595" s="17">
        <v>0</v>
      </c>
      <c r="AV595" s="17">
        <v>0</v>
      </c>
      <c r="AW595" s="17">
        <v>0</v>
      </c>
      <c r="AX595" s="17">
        <v>0</v>
      </c>
      <c r="AY595" s="17">
        <v>0</v>
      </c>
      <c r="AZ595" s="17">
        <v>0</v>
      </c>
      <c r="BA595" s="17">
        <v>0</v>
      </c>
      <c r="BB595" s="17">
        <v>0</v>
      </c>
      <c r="BC595" s="17">
        <v>0</v>
      </c>
      <c r="BD595" s="17">
        <v>0</v>
      </c>
      <c r="BE595" s="17">
        <v>0</v>
      </c>
      <c r="BF595" s="17">
        <v>0</v>
      </c>
      <c r="BG595" s="17">
        <v>0</v>
      </c>
      <c r="BH595" s="17">
        <v>0</v>
      </c>
      <c r="BI595" s="17">
        <v>0</v>
      </c>
      <c r="BJ595" s="17">
        <v>0</v>
      </c>
      <c r="BK595" s="17">
        <v>0</v>
      </c>
      <c r="BL595" s="17">
        <v>0</v>
      </c>
      <c r="BM595" s="17">
        <v>0</v>
      </c>
      <c r="BN595" s="17">
        <v>0</v>
      </c>
      <c r="BO595" s="17">
        <v>0</v>
      </c>
      <c r="BP595" s="17">
        <v>0</v>
      </c>
      <c r="BQ595" s="17">
        <v>0</v>
      </c>
      <c r="BR595" s="17">
        <v>0</v>
      </c>
      <c r="BS595" s="17">
        <v>0</v>
      </c>
      <c r="BT595" s="17">
        <v>0</v>
      </c>
      <c r="BU595" s="17">
        <v>0</v>
      </c>
      <c r="BV595" s="17">
        <v>0</v>
      </c>
      <c r="BW595" s="17" t="s">
        <v>278</v>
      </c>
      <c r="BX595" s="17">
        <v>0</v>
      </c>
      <c r="BY595" s="17">
        <v>0</v>
      </c>
      <c r="BZ595" s="17">
        <v>0</v>
      </c>
      <c r="CA595" s="17">
        <v>0</v>
      </c>
      <c r="CB595" s="17">
        <v>0</v>
      </c>
      <c r="CC595" s="17">
        <v>0</v>
      </c>
    </row>
    <row r="596" spans="1:81" x14ac:dyDescent="0.3">
      <c r="A596" t="s">
        <v>97</v>
      </c>
      <c r="B596" t="s">
        <v>85</v>
      </c>
      <c r="C596" t="s">
        <v>12</v>
      </c>
      <c r="D596">
        <v>4115073</v>
      </c>
      <c r="E596" t="s">
        <v>24</v>
      </c>
      <c r="F596" t="s">
        <v>64</v>
      </c>
      <c r="G596">
        <v>95.11</v>
      </c>
      <c r="H596">
        <v>619.22</v>
      </c>
      <c r="I596">
        <v>524.11</v>
      </c>
      <c r="J596">
        <v>4601.7</v>
      </c>
      <c r="K596">
        <v>35978.31</v>
      </c>
      <c r="L596">
        <v>1.35</v>
      </c>
      <c r="M596">
        <v>4464.7945003320337</v>
      </c>
      <c r="N596">
        <v>127.9</v>
      </c>
      <c r="O596">
        <v>0.26</v>
      </c>
      <c r="P596">
        <v>2.2200000000000002</v>
      </c>
      <c r="Q596">
        <v>116.3</v>
      </c>
      <c r="R596">
        <v>118.95</v>
      </c>
      <c r="S596" t="s">
        <v>130</v>
      </c>
      <c r="T596" t="s">
        <v>190</v>
      </c>
      <c r="U596" s="17">
        <v>1605932007301.2</v>
      </c>
      <c r="V596" t="s">
        <v>296</v>
      </c>
      <c r="W596" t="s">
        <v>276</v>
      </c>
      <c r="X596" s="17">
        <v>31647113718.833618</v>
      </c>
      <c r="Y596" s="17">
        <v>0</v>
      </c>
      <c r="Z596" s="17">
        <v>0</v>
      </c>
      <c r="AA596" s="17">
        <v>5262393200.3585978</v>
      </c>
      <c r="AB596" s="17">
        <v>0.19581270013593766</v>
      </c>
      <c r="AC596" s="17">
        <v>-76.709400000000002</v>
      </c>
      <c r="AD596" s="17">
        <v>0.317</v>
      </c>
      <c r="AE596" s="17">
        <v>6.5490000000000004</v>
      </c>
      <c r="AF596" s="17">
        <v>1605932007301.2</v>
      </c>
      <c r="AG596" s="17">
        <v>242038712682.39999</v>
      </c>
      <c r="AH596" s="17">
        <v>84683722010</v>
      </c>
      <c r="AI596" s="17">
        <v>39082</v>
      </c>
      <c r="AJ596" s="17">
        <v>0</v>
      </c>
      <c r="AK596" s="17">
        <v>0</v>
      </c>
      <c r="AL596" s="17">
        <v>0</v>
      </c>
      <c r="AM596" s="17">
        <v>0</v>
      </c>
      <c r="AN596" s="17">
        <v>0</v>
      </c>
      <c r="AO596" s="17">
        <v>0</v>
      </c>
      <c r="AP596" s="17">
        <v>0</v>
      </c>
      <c r="AQ596" s="17">
        <v>0</v>
      </c>
      <c r="AR596" s="17">
        <v>0</v>
      </c>
      <c r="AS596" s="17">
        <v>0</v>
      </c>
      <c r="AT596" s="17">
        <v>0</v>
      </c>
      <c r="AU596" s="17">
        <v>0</v>
      </c>
      <c r="AV596" s="17">
        <v>0</v>
      </c>
      <c r="AW596" s="17">
        <v>0</v>
      </c>
      <c r="AX596" s="17">
        <v>0</v>
      </c>
      <c r="AY596" s="17">
        <v>0</v>
      </c>
      <c r="AZ596" s="17">
        <v>0</v>
      </c>
      <c r="BA596" s="17">
        <v>0</v>
      </c>
      <c r="BB596" s="17">
        <v>0</v>
      </c>
      <c r="BC596" s="17">
        <v>0</v>
      </c>
      <c r="BD596" s="17">
        <v>0</v>
      </c>
      <c r="BE596" s="17">
        <v>0</v>
      </c>
      <c r="BF596" s="17">
        <v>0</v>
      </c>
      <c r="BG596" s="17">
        <v>0</v>
      </c>
      <c r="BH596" s="17">
        <v>0</v>
      </c>
      <c r="BI596" s="17">
        <v>0</v>
      </c>
      <c r="BJ596" s="17">
        <v>0</v>
      </c>
      <c r="BK596" s="17">
        <v>0</v>
      </c>
      <c r="BL596" s="17">
        <v>0</v>
      </c>
      <c r="BM596" s="17">
        <v>0</v>
      </c>
      <c r="BN596" s="17">
        <v>0</v>
      </c>
      <c r="BO596" s="17">
        <v>0</v>
      </c>
      <c r="BP596" s="17">
        <v>0</v>
      </c>
      <c r="BQ596" s="17">
        <v>0</v>
      </c>
      <c r="BR596" s="17">
        <v>0</v>
      </c>
      <c r="BS596" s="17">
        <v>0</v>
      </c>
      <c r="BT596" s="17">
        <v>0</v>
      </c>
      <c r="BU596" s="17">
        <v>0</v>
      </c>
      <c r="BV596" s="17">
        <v>0</v>
      </c>
      <c r="BW596" s="17" t="s">
        <v>278</v>
      </c>
      <c r="BX596" s="17">
        <v>0</v>
      </c>
      <c r="BY596" s="17">
        <v>0</v>
      </c>
      <c r="BZ596" s="17">
        <v>0</v>
      </c>
      <c r="CA596" s="17">
        <v>0</v>
      </c>
      <c r="CB596" s="17">
        <v>0</v>
      </c>
      <c r="CC596" s="17">
        <v>0</v>
      </c>
    </row>
    <row r="597" spans="1:81" x14ac:dyDescent="0.3">
      <c r="A597" t="s">
        <v>97</v>
      </c>
      <c r="B597" t="s">
        <v>85</v>
      </c>
      <c r="C597" t="s">
        <v>12</v>
      </c>
      <c r="D597">
        <v>4115073</v>
      </c>
      <c r="E597" t="s">
        <v>24</v>
      </c>
      <c r="F597" t="s">
        <v>65</v>
      </c>
      <c r="G597">
        <v>120.6</v>
      </c>
      <c r="H597">
        <v>680.62</v>
      </c>
      <c r="I597">
        <v>560.02</v>
      </c>
      <c r="J597">
        <v>4580.13</v>
      </c>
      <c r="K597">
        <v>35780.5</v>
      </c>
      <c r="L597">
        <v>1.48</v>
      </c>
      <c r="M597">
        <v>4476.7922858830643</v>
      </c>
      <c r="N597">
        <v>128.01</v>
      </c>
      <c r="O597">
        <v>0.05</v>
      </c>
      <c r="P597">
        <v>1.74</v>
      </c>
      <c r="Q597">
        <v>117.75</v>
      </c>
      <c r="R597">
        <v>114</v>
      </c>
      <c r="S597" t="s">
        <v>130</v>
      </c>
      <c r="T597" t="s">
        <v>190</v>
      </c>
      <c r="U597" s="17">
        <v>1747956496349.4001</v>
      </c>
      <c r="V597" t="s">
        <v>296</v>
      </c>
      <c r="W597" t="s">
        <v>276</v>
      </c>
      <c r="X597" s="17">
        <v>33494475607.708591</v>
      </c>
      <c r="Y597" s="17">
        <v>0</v>
      </c>
      <c r="Z597" s="17">
        <v>0</v>
      </c>
      <c r="AA597" s="17">
        <v>1757900816.5863013</v>
      </c>
      <c r="AB597" s="17">
        <v>-6.3711336146300604E-2</v>
      </c>
      <c r="AC597" s="17" t="s">
        <v>279</v>
      </c>
      <c r="AD597" s="17">
        <v>0.107</v>
      </c>
      <c r="AE597" s="17">
        <v>2.0470000000000002</v>
      </c>
      <c r="AF597" s="17">
        <v>1747956496349.4001</v>
      </c>
      <c r="AG597" s="17">
        <v>245699462657.10004</v>
      </c>
      <c r="AH597" s="17">
        <v>91308621828.700012</v>
      </c>
      <c r="AI597" s="17">
        <v>39447</v>
      </c>
      <c r="AJ597" s="17">
        <v>0</v>
      </c>
      <c r="AK597" s="17">
        <v>0</v>
      </c>
      <c r="AL597" s="17">
        <v>0</v>
      </c>
      <c r="AM597" s="17">
        <v>0</v>
      </c>
      <c r="AN597" s="17">
        <v>0</v>
      </c>
      <c r="AO597" s="17">
        <v>0</v>
      </c>
      <c r="AP597" s="17">
        <v>0</v>
      </c>
      <c r="AQ597" s="17">
        <v>0</v>
      </c>
      <c r="AR597" s="17">
        <v>0</v>
      </c>
      <c r="AS597" s="17">
        <v>0</v>
      </c>
      <c r="AT597" s="17">
        <v>0</v>
      </c>
      <c r="AU597" s="17">
        <v>0</v>
      </c>
      <c r="AV597" s="17">
        <v>0</v>
      </c>
      <c r="AW597" s="17">
        <v>0</v>
      </c>
      <c r="AX597" s="17">
        <v>0</v>
      </c>
      <c r="AY597" s="17">
        <v>0</v>
      </c>
      <c r="AZ597" s="17">
        <v>0</v>
      </c>
      <c r="BA597" s="17">
        <v>0</v>
      </c>
      <c r="BB597" s="17">
        <v>0</v>
      </c>
      <c r="BC597" s="17">
        <v>0</v>
      </c>
      <c r="BD597" s="17">
        <v>0</v>
      </c>
      <c r="BE597" s="17">
        <v>0</v>
      </c>
      <c r="BF597" s="17">
        <v>0</v>
      </c>
      <c r="BG597" s="17">
        <v>0</v>
      </c>
      <c r="BH597" s="17">
        <v>0</v>
      </c>
      <c r="BI597" s="17">
        <v>0</v>
      </c>
      <c r="BJ597" s="17">
        <v>0</v>
      </c>
      <c r="BK597" s="17">
        <v>0</v>
      </c>
      <c r="BL597" s="17">
        <v>0</v>
      </c>
      <c r="BM597" s="17">
        <v>0</v>
      </c>
      <c r="BN597" s="17">
        <v>0</v>
      </c>
      <c r="BO597" s="17">
        <v>0</v>
      </c>
      <c r="BP597" s="17">
        <v>0</v>
      </c>
      <c r="BQ597" s="17">
        <v>0</v>
      </c>
      <c r="BR597" s="17">
        <v>0</v>
      </c>
      <c r="BS597" s="17">
        <v>0</v>
      </c>
      <c r="BT597" s="17">
        <v>0</v>
      </c>
      <c r="BU597" s="17">
        <v>0</v>
      </c>
      <c r="BV597" s="17">
        <v>0</v>
      </c>
      <c r="BW597" s="17" t="s">
        <v>278</v>
      </c>
      <c r="BX597" s="17">
        <v>0</v>
      </c>
      <c r="BY597" s="17">
        <v>0</v>
      </c>
      <c r="BZ597" s="17">
        <v>0</v>
      </c>
      <c r="CA597" s="17">
        <v>0</v>
      </c>
      <c r="CB597" s="17">
        <v>0</v>
      </c>
      <c r="CC597" s="17">
        <v>0</v>
      </c>
    </row>
    <row r="598" spans="1:81" x14ac:dyDescent="0.3">
      <c r="A598" t="s">
        <v>97</v>
      </c>
      <c r="B598" t="s">
        <v>85</v>
      </c>
      <c r="C598" t="s">
        <v>12</v>
      </c>
      <c r="D598">
        <v>4115073</v>
      </c>
      <c r="E598" t="s">
        <v>24</v>
      </c>
      <c r="F598" t="s">
        <v>66</v>
      </c>
      <c r="G598">
        <v>55.28</v>
      </c>
      <c r="H598">
        <v>749.12</v>
      </c>
      <c r="I598">
        <v>693.84</v>
      </c>
      <c r="J598">
        <v>5106.8</v>
      </c>
      <c r="K598">
        <v>39872.68</v>
      </c>
      <c r="L598">
        <v>-1.25</v>
      </c>
      <c r="M598">
        <v>5046.5374744915116</v>
      </c>
      <c r="N598">
        <v>128.08000000000001</v>
      </c>
      <c r="O598">
        <v>1.38</v>
      </c>
      <c r="P598">
        <v>4.59</v>
      </c>
      <c r="Q598">
        <v>103.36</v>
      </c>
      <c r="R598">
        <v>90.75</v>
      </c>
      <c r="S598" t="s">
        <v>130</v>
      </c>
      <c r="T598" t="s">
        <v>190</v>
      </c>
      <c r="U598" s="17">
        <v>2194052807271.3999</v>
      </c>
      <c r="V598" t="s">
        <v>296</v>
      </c>
      <c r="W598" t="s">
        <v>276</v>
      </c>
      <c r="X598" s="17">
        <v>31725787027.786045</v>
      </c>
      <c r="Y598" s="17">
        <v>0</v>
      </c>
      <c r="Z598" s="17">
        <v>0</v>
      </c>
      <c r="AA598" s="17">
        <v>-8266761211.2663498</v>
      </c>
      <c r="AB598" s="17">
        <v>-0.85946173341429488</v>
      </c>
      <c r="AC598" s="17" t="s">
        <v>279</v>
      </c>
      <c r="AD598" s="17">
        <v>-0.43099999999999999</v>
      </c>
      <c r="AE598" s="17">
        <v>-8.7690000000000001</v>
      </c>
      <c r="AF598" s="17">
        <v>2194052807271.3999</v>
      </c>
      <c r="AG598" s="17">
        <v>383913183247</v>
      </c>
      <c r="AH598" s="17">
        <v>101409321543.2</v>
      </c>
      <c r="AI598" s="17">
        <v>39813</v>
      </c>
      <c r="AJ598" s="17">
        <v>0</v>
      </c>
      <c r="AK598" s="17">
        <v>0</v>
      </c>
      <c r="AL598" s="17">
        <v>0</v>
      </c>
      <c r="AM598" s="17">
        <v>0</v>
      </c>
      <c r="AN598" s="17">
        <v>0</v>
      </c>
      <c r="AO598" s="17">
        <v>0</v>
      </c>
      <c r="AP598" s="17">
        <v>0</v>
      </c>
      <c r="AQ598" s="17">
        <v>0</v>
      </c>
      <c r="AR598" s="17">
        <v>0</v>
      </c>
      <c r="AS598" s="17">
        <v>0</v>
      </c>
      <c r="AT598" s="17">
        <v>0</v>
      </c>
      <c r="AU598" s="17">
        <v>0</v>
      </c>
      <c r="AV598" s="17">
        <v>0</v>
      </c>
      <c r="AW598" s="17">
        <v>0</v>
      </c>
      <c r="AX598" s="17">
        <v>0</v>
      </c>
      <c r="AY598" s="17">
        <v>0</v>
      </c>
      <c r="AZ598" s="17">
        <v>0</v>
      </c>
      <c r="BA598" s="17">
        <v>0</v>
      </c>
      <c r="BB598" s="17">
        <v>0</v>
      </c>
      <c r="BC598" s="17">
        <v>0</v>
      </c>
      <c r="BD598" s="17">
        <v>0</v>
      </c>
      <c r="BE598" s="17">
        <v>0</v>
      </c>
      <c r="BF598" s="17">
        <v>0</v>
      </c>
      <c r="BG598" s="17">
        <v>0</v>
      </c>
      <c r="BH598" s="17">
        <v>0</v>
      </c>
      <c r="BI598" s="17">
        <v>0</v>
      </c>
      <c r="BJ598" s="17">
        <v>0</v>
      </c>
      <c r="BK598" s="17">
        <v>0</v>
      </c>
      <c r="BL598" s="17">
        <v>0</v>
      </c>
      <c r="BM598" s="17">
        <v>0</v>
      </c>
      <c r="BN598" s="17">
        <v>0</v>
      </c>
      <c r="BO598" s="17">
        <v>0</v>
      </c>
      <c r="BP598" s="17">
        <v>0</v>
      </c>
      <c r="BQ598" s="17">
        <v>0</v>
      </c>
      <c r="BR598" s="17">
        <v>0</v>
      </c>
      <c r="BS598" s="17">
        <v>0</v>
      </c>
      <c r="BT598" s="17">
        <v>0</v>
      </c>
      <c r="BU598" s="17">
        <v>0</v>
      </c>
      <c r="BV598" s="17">
        <v>0</v>
      </c>
      <c r="BW598" s="17" t="s">
        <v>278</v>
      </c>
      <c r="BX598" s="17">
        <v>0</v>
      </c>
      <c r="BY598" s="17">
        <v>0</v>
      </c>
      <c r="BZ598" s="17">
        <v>0</v>
      </c>
      <c r="CA598" s="17">
        <v>0</v>
      </c>
      <c r="CB598" s="17">
        <v>0</v>
      </c>
      <c r="CC598" s="17">
        <v>0</v>
      </c>
    </row>
    <row r="599" spans="1:81" x14ac:dyDescent="0.3">
      <c r="A599" t="s">
        <v>97</v>
      </c>
      <c r="B599" t="s">
        <v>85</v>
      </c>
      <c r="C599" t="s">
        <v>12</v>
      </c>
      <c r="D599">
        <v>4115073</v>
      </c>
      <c r="E599" t="s">
        <v>24</v>
      </c>
      <c r="F599" t="s">
        <v>67</v>
      </c>
      <c r="G599">
        <v>58.09</v>
      </c>
      <c r="H599">
        <v>548.15</v>
      </c>
      <c r="I599">
        <v>490.05</v>
      </c>
      <c r="J599">
        <v>5290.72</v>
      </c>
      <c r="K599">
        <v>41295.980000000003</v>
      </c>
      <c r="L599">
        <v>-5.68</v>
      </c>
      <c r="M599">
        <v>5248.3974632001091</v>
      </c>
      <c r="N599">
        <v>128.12</v>
      </c>
      <c r="O599">
        <v>-1.33</v>
      </c>
      <c r="P599">
        <v>-5.26</v>
      </c>
      <c r="Q599">
        <v>93.57</v>
      </c>
      <c r="R599">
        <v>92.06</v>
      </c>
      <c r="S599" t="s">
        <v>130</v>
      </c>
      <c r="T599" t="s">
        <v>190</v>
      </c>
      <c r="U599" s="17">
        <v>2161619899259.8</v>
      </c>
      <c r="V599" t="s">
        <v>296</v>
      </c>
      <c r="W599" t="s">
        <v>276</v>
      </c>
      <c r="X599" s="17">
        <v>24677919514.653221</v>
      </c>
      <c r="Y599" s="17">
        <v>0</v>
      </c>
      <c r="Z599" s="17">
        <v>0</v>
      </c>
      <c r="AA599" s="17">
        <v>-13459665166.066502</v>
      </c>
      <c r="AB599" s="17">
        <v>-1.1335798254920835</v>
      </c>
      <c r="AC599" s="17">
        <v>19.8461</v>
      </c>
      <c r="AD599" s="17">
        <v>-0.629</v>
      </c>
      <c r="AE599" s="17">
        <v>-12.507999999999999</v>
      </c>
      <c r="AF599" s="17">
        <v>2161619899259.8</v>
      </c>
      <c r="AG599" s="17">
        <v>366176485983.30005</v>
      </c>
      <c r="AH599" s="17">
        <v>117363416757.10001</v>
      </c>
      <c r="AI599" s="17">
        <v>40178</v>
      </c>
      <c r="AJ599" s="17">
        <v>0</v>
      </c>
      <c r="AK599" s="17">
        <v>0</v>
      </c>
      <c r="AL599" s="17">
        <v>0</v>
      </c>
      <c r="AM599" s="17">
        <v>0</v>
      </c>
      <c r="AN599" s="17">
        <v>0</v>
      </c>
      <c r="AO599" s="17">
        <v>0</v>
      </c>
      <c r="AP599" s="17">
        <v>0</v>
      </c>
      <c r="AQ599" s="17">
        <v>0</v>
      </c>
      <c r="AR599" s="17">
        <v>0</v>
      </c>
      <c r="AS599" s="17">
        <v>0</v>
      </c>
      <c r="AT599" s="17">
        <v>0</v>
      </c>
      <c r="AU599" s="17">
        <v>0</v>
      </c>
      <c r="AV599" s="17">
        <v>0</v>
      </c>
      <c r="AW599" s="17">
        <v>0</v>
      </c>
      <c r="AX599" s="17">
        <v>0</v>
      </c>
      <c r="AY599" s="17">
        <v>0</v>
      </c>
      <c r="AZ599" s="17">
        <v>0</v>
      </c>
      <c r="BA599" s="17">
        <v>0</v>
      </c>
      <c r="BB599" s="17">
        <v>0</v>
      </c>
      <c r="BC599" s="17">
        <v>0</v>
      </c>
      <c r="BD599" s="17">
        <v>0</v>
      </c>
      <c r="BE599" s="17">
        <v>0</v>
      </c>
      <c r="BF599" s="17">
        <v>0</v>
      </c>
      <c r="BG599" s="17">
        <v>0</v>
      </c>
      <c r="BH599" s="17">
        <v>0</v>
      </c>
      <c r="BI599" s="17">
        <v>0</v>
      </c>
      <c r="BJ599" s="17">
        <v>0</v>
      </c>
      <c r="BK599" s="17">
        <v>0</v>
      </c>
      <c r="BL599" s="17">
        <v>0</v>
      </c>
      <c r="BM599" s="17">
        <v>0</v>
      </c>
      <c r="BN599" s="17">
        <v>0</v>
      </c>
      <c r="BO599" s="17">
        <v>0</v>
      </c>
      <c r="BP599" s="17">
        <v>0</v>
      </c>
      <c r="BQ599" s="17">
        <v>0</v>
      </c>
      <c r="BR599" s="17">
        <v>0</v>
      </c>
      <c r="BS599" s="17">
        <v>0</v>
      </c>
      <c r="BT599" s="17">
        <v>0</v>
      </c>
      <c r="BU599" s="17">
        <v>0</v>
      </c>
      <c r="BV599" s="17">
        <v>0</v>
      </c>
      <c r="BW599" s="17" t="s">
        <v>278</v>
      </c>
      <c r="BX599" s="17">
        <v>0</v>
      </c>
      <c r="BY599" s="17">
        <v>0</v>
      </c>
      <c r="BZ599" s="17">
        <v>0</v>
      </c>
      <c r="CA599" s="17">
        <v>0</v>
      </c>
      <c r="CB599" s="17">
        <v>0</v>
      </c>
      <c r="CC599" s="17">
        <v>0</v>
      </c>
    </row>
    <row r="600" spans="1:81" x14ac:dyDescent="0.3">
      <c r="A600" t="s">
        <v>97</v>
      </c>
      <c r="B600" t="s">
        <v>85</v>
      </c>
      <c r="C600" t="s">
        <v>12</v>
      </c>
      <c r="D600">
        <v>4115073</v>
      </c>
      <c r="E600" t="s">
        <v>24</v>
      </c>
      <c r="F600" t="s">
        <v>8</v>
      </c>
      <c r="G600">
        <v>108.52</v>
      </c>
      <c r="H600">
        <v>735.44</v>
      </c>
      <c r="I600">
        <v>626.91</v>
      </c>
      <c r="J600">
        <v>5760.79</v>
      </c>
      <c r="K600">
        <v>44969.1</v>
      </c>
      <c r="L600">
        <v>4.0999999999999996</v>
      </c>
      <c r="M600">
        <v>5830.3607435470021</v>
      </c>
      <c r="N600">
        <v>128.11000000000001</v>
      </c>
      <c r="O600">
        <v>-0.66</v>
      </c>
      <c r="P600">
        <v>-0.1</v>
      </c>
      <c r="Q600">
        <v>87.78</v>
      </c>
      <c r="R600">
        <v>81.45</v>
      </c>
      <c r="S600" t="s">
        <v>130</v>
      </c>
      <c r="T600" t="s">
        <v>190</v>
      </c>
      <c r="U600" s="17">
        <v>2497594466013.4287</v>
      </c>
      <c r="V600" t="s">
        <v>296</v>
      </c>
      <c r="W600" t="s">
        <v>276</v>
      </c>
      <c r="X600" s="17">
        <v>41473631994.469604</v>
      </c>
      <c r="Y600" s="17">
        <v>0</v>
      </c>
      <c r="Z600" s="17">
        <v>0</v>
      </c>
      <c r="AA600" s="17">
        <v>13547809054.457069</v>
      </c>
      <c r="AB600" s="17">
        <v>0.94786455656290525</v>
      </c>
      <c r="AC600" s="17" t="s">
        <v>279</v>
      </c>
      <c r="AD600" s="17">
        <v>0.58799999999999997</v>
      </c>
      <c r="AE600" s="17">
        <v>10.693</v>
      </c>
      <c r="AF600" s="17">
        <v>2497594466013.4287</v>
      </c>
      <c r="AG600" s="17">
        <v>425632636963.08527</v>
      </c>
      <c r="AH600" s="17">
        <v>138931139458.92615</v>
      </c>
      <c r="AI600" s="17">
        <v>40543</v>
      </c>
      <c r="AJ600" s="17">
        <v>0</v>
      </c>
      <c r="AK600" s="17">
        <v>0</v>
      </c>
      <c r="AL600" s="17">
        <v>0</v>
      </c>
      <c r="AM600" s="17">
        <v>0</v>
      </c>
      <c r="AN600" s="17">
        <v>0</v>
      </c>
      <c r="AO600" s="17">
        <v>0</v>
      </c>
      <c r="AP600" s="17">
        <v>0</v>
      </c>
      <c r="AQ600" s="17">
        <v>0</v>
      </c>
      <c r="AR600" s="17">
        <v>0</v>
      </c>
      <c r="AS600" s="17">
        <v>0</v>
      </c>
      <c r="AT600" s="17">
        <v>0</v>
      </c>
      <c r="AU600" s="17">
        <v>0</v>
      </c>
      <c r="AV600" s="17">
        <v>0</v>
      </c>
      <c r="AW600" s="17">
        <v>0</v>
      </c>
      <c r="AX600" s="17">
        <v>0</v>
      </c>
      <c r="AY600" s="17">
        <v>0</v>
      </c>
      <c r="AZ600" s="17">
        <v>0</v>
      </c>
      <c r="BA600" s="17">
        <v>0</v>
      </c>
      <c r="BB600" s="17">
        <v>0</v>
      </c>
      <c r="BC600" s="17">
        <v>0</v>
      </c>
      <c r="BD600" s="17">
        <v>0</v>
      </c>
      <c r="BE600" s="17">
        <v>0</v>
      </c>
      <c r="BF600" s="17">
        <v>0</v>
      </c>
      <c r="BG600" s="17">
        <v>0</v>
      </c>
      <c r="BH600" s="17">
        <v>0</v>
      </c>
      <c r="BI600" s="17">
        <v>0</v>
      </c>
      <c r="BJ600" s="17">
        <v>0</v>
      </c>
      <c r="BK600" s="17">
        <v>0</v>
      </c>
      <c r="BL600" s="17">
        <v>0</v>
      </c>
      <c r="BM600" s="17">
        <v>0</v>
      </c>
      <c r="BN600" s="17">
        <v>0</v>
      </c>
      <c r="BO600" s="17">
        <v>0</v>
      </c>
      <c r="BP600" s="17">
        <v>0</v>
      </c>
      <c r="BQ600" s="17">
        <v>0</v>
      </c>
      <c r="BR600" s="17">
        <v>0</v>
      </c>
      <c r="BS600" s="17">
        <v>0</v>
      </c>
      <c r="BT600" s="17">
        <v>0</v>
      </c>
      <c r="BU600" s="17">
        <v>0</v>
      </c>
      <c r="BV600" s="17">
        <v>0</v>
      </c>
      <c r="BW600" s="17" t="s">
        <v>278</v>
      </c>
      <c r="BX600" s="17">
        <v>0</v>
      </c>
      <c r="BY600" s="17">
        <v>0</v>
      </c>
      <c r="BZ600" s="17">
        <v>0</v>
      </c>
      <c r="CA600" s="17">
        <v>0</v>
      </c>
      <c r="CB600" s="17">
        <v>0</v>
      </c>
      <c r="CC600" s="17">
        <v>0</v>
      </c>
    </row>
    <row r="601" spans="1:81" x14ac:dyDescent="0.3">
      <c r="A601" t="s">
        <v>97</v>
      </c>
      <c r="B601" t="s">
        <v>85</v>
      </c>
      <c r="C601" t="s">
        <v>12</v>
      </c>
      <c r="D601">
        <v>4115073</v>
      </c>
      <c r="E601" t="s">
        <v>24</v>
      </c>
      <c r="F601" t="s">
        <v>68</v>
      </c>
      <c r="G601">
        <v>-4.4800000000000004</v>
      </c>
      <c r="H601">
        <v>789.91</v>
      </c>
      <c r="I601">
        <v>794.39</v>
      </c>
      <c r="J601">
        <v>6235.7</v>
      </c>
      <c r="K601">
        <v>48713.67</v>
      </c>
      <c r="L601">
        <v>0.04</v>
      </c>
      <c r="M601">
        <v>6418.0328580959049</v>
      </c>
      <c r="N601">
        <v>128.01</v>
      </c>
      <c r="O601">
        <v>-0.28000000000000003</v>
      </c>
      <c r="P601">
        <v>1.43</v>
      </c>
      <c r="Q601">
        <v>79.81</v>
      </c>
      <c r="R601">
        <v>77.72</v>
      </c>
      <c r="S601" t="s">
        <v>130</v>
      </c>
      <c r="T601" t="s">
        <v>190</v>
      </c>
      <c r="U601" s="17">
        <v>2739729483223.439</v>
      </c>
      <c r="V601" t="s">
        <v>296</v>
      </c>
      <c r="W601" t="s">
        <v>276</v>
      </c>
      <c r="X601" s="17">
        <v>41698685406.512489</v>
      </c>
      <c r="Y601" s="17">
        <v>0</v>
      </c>
      <c r="Z601" s="17">
        <v>0</v>
      </c>
      <c r="AA601" s="17">
        <v>8961190782.5699482</v>
      </c>
      <c r="AB601" s="17">
        <v>0.6245563848365302</v>
      </c>
      <c r="AC601" s="17">
        <v>-40.120800000000003</v>
      </c>
      <c r="AD601" s="17">
        <v>0.34499999999999997</v>
      </c>
      <c r="AE601" s="17">
        <v>6.3470000000000004</v>
      </c>
      <c r="AF601" s="17">
        <v>2739729483223.439</v>
      </c>
      <c r="AG601" s="17">
        <v>472962523142.88513</v>
      </c>
      <c r="AH601" s="17">
        <v>145622840809.43259</v>
      </c>
      <c r="AI601" s="17">
        <v>40908</v>
      </c>
      <c r="AJ601" s="17">
        <v>0</v>
      </c>
      <c r="AK601" s="17">
        <v>0</v>
      </c>
      <c r="AL601" s="17">
        <v>0</v>
      </c>
      <c r="AM601" s="17">
        <v>0</v>
      </c>
      <c r="AN601" s="17">
        <v>0</v>
      </c>
      <c r="AO601" s="17">
        <v>0</v>
      </c>
      <c r="AP601" s="17">
        <v>0</v>
      </c>
      <c r="AQ601" s="17">
        <v>0</v>
      </c>
      <c r="AR601" s="17">
        <v>0</v>
      </c>
      <c r="AS601" s="17">
        <v>0</v>
      </c>
      <c r="AT601" s="17">
        <v>0</v>
      </c>
      <c r="AU601" s="17">
        <v>0</v>
      </c>
      <c r="AV601" s="17">
        <v>0</v>
      </c>
      <c r="AW601" s="17">
        <v>0</v>
      </c>
      <c r="AX601" s="17">
        <v>0</v>
      </c>
      <c r="AY601" s="17">
        <v>0</v>
      </c>
      <c r="AZ601" s="17">
        <v>0</v>
      </c>
      <c r="BA601" s="17">
        <v>0</v>
      </c>
      <c r="BB601" s="17">
        <v>0</v>
      </c>
      <c r="BC601" s="17">
        <v>0</v>
      </c>
      <c r="BD601" s="17">
        <v>0</v>
      </c>
      <c r="BE601" s="17">
        <v>0</v>
      </c>
      <c r="BF601" s="17">
        <v>0</v>
      </c>
      <c r="BG601" s="17">
        <v>0</v>
      </c>
      <c r="BH601" s="17">
        <v>0</v>
      </c>
      <c r="BI601" s="17">
        <v>0</v>
      </c>
      <c r="BJ601" s="17">
        <v>0</v>
      </c>
      <c r="BK601" s="17">
        <v>0</v>
      </c>
      <c r="BL601" s="17">
        <v>0</v>
      </c>
      <c r="BM601" s="17">
        <v>0</v>
      </c>
      <c r="BN601" s="17">
        <v>0</v>
      </c>
      <c r="BO601" s="17">
        <v>0</v>
      </c>
      <c r="BP601" s="17">
        <v>0</v>
      </c>
      <c r="BQ601" s="17">
        <v>0</v>
      </c>
      <c r="BR601" s="17">
        <v>0</v>
      </c>
      <c r="BS601" s="17">
        <v>0</v>
      </c>
      <c r="BT601" s="17">
        <v>0</v>
      </c>
      <c r="BU601" s="17">
        <v>0</v>
      </c>
      <c r="BV601" s="17">
        <v>0</v>
      </c>
      <c r="BW601" s="17" t="s">
        <v>278</v>
      </c>
      <c r="BX601" s="17">
        <v>0</v>
      </c>
      <c r="BY601" s="17">
        <v>0</v>
      </c>
      <c r="BZ601" s="17">
        <v>0</v>
      </c>
      <c r="CA601" s="17">
        <v>0</v>
      </c>
      <c r="CB601" s="17">
        <v>0</v>
      </c>
      <c r="CC601" s="17">
        <v>0</v>
      </c>
    </row>
    <row r="602" spans="1:81" x14ac:dyDescent="0.3">
      <c r="A602" t="s">
        <v>97</v>
      </c>
      <c r="B602" t="s">
        <v>85</v>
      </c>
      <c r="C602" t="s">
        <v>12</v>
      </c>
      <c r="D602">
        <v>4115073</v>
      </c>
      <c r="E602" t="s">
        <v>24</v>
      </c>
      <c r="F602" t="s">
        <v>69</v>
      </c>
      <c r="G602">
        <v>-53.47</v>
      </c>
      <c r="H602">
        <v>776.47</v>
      </c>
      <c r="I602">
        <v>829.94</v>
      </c>
      <c r="J602">
        <v>6272.65</v>
      </c>
      <c r="K602">
        <v>49061.15</v>
      </c>
      <c r="L602">
        <v>1.37</v>
      </c>
      <c r="M602">
        <v>6493.9749924510452</v>
      </c>
      <c r="N602">
        <v>127.85</v>
      </c>
      <c r="O602">
        <v>-0.04</v>
      </c>
      <c r="P602">
        <v>-0.86</v>
      </c>
      <c r="Q602">
        <v>79.81</v>
      </c>
      <c r="R602">
        <v>86.55</v>
      </c>
      <c r="S602" t="s">
        <v>130</v>
      </c>
      <c r="T602" t="s">
        <v>190</v>
      </c>
      <c r="U602" s="17">
        <v>2595107222752.1025</v>
      </c>
      <c r="V602" t="s">
        <v>296</v>
      </c>
      <c r="W602" t="s">
        <v>276</v>
      </c>
      <c r="X602" s="17">
        <v>42986380608.745552</v>
      </c>
      <c r="Y602" s="17">
        <v>0</v>
      </c>
      <c r="Z602" s="17">
        <v>20774864690.826786</v>
      </c>
      <c r="AA602" s="17">
        <v>10077722874.671553</v>
      </c>
      <c r="AB602" s="17">
        <v>0.6013766392592228</v>
      </c>
      <c r="AC602" s="17">
        <v>0</v>
      </c>
      <c r="AD602" s="17">
        <v>0.36642452424854999</v>
      </c>
      <c r="AE602" s="17">
        <v>6.8248016855566798</v>
      </c>
      <c r="AF602" s="17">
        <v>2595107222752.1025</v>
      </c>
      <c r="AG602" s="17">
        <v>433753449521.66248</v>
      </c>
      <c r="AH602" s="17">
        <v>141857198184.91864</v>
      </c>
      <c r="AI602" s="17">
        <v>41274</v>
      </c>
      <c r="AJ602" s="17">
        <v>2595107222752.1025</v>
      </c>
      <c r="AK602" s="17">
        <v>992838660076.88086</v>
      </c>
      <c r="AL602" s="17">
        <v>1623072019422.5266</v>
      </c>
      <c r="AM602" s="17">
        <v>122022208734.35648</v>
      </c>
      <c r="AN602" s="17">
        <v>141857198184.91864</v>
      </c>
      <c r="AO602" s="17">
        <v>129961270556.95251</v>
      </c>
      <c r="AP602" s="17">
        <v>38.258097830114998</v>
      </c>
      <c r="AQ602" s="17">
        <v>61.170339220691098</v>
      </c>
      <c r="AR602" s="17">
        <v>5.4663328336190897</v>
      </c>
      <c r="AS602" s="17">
        <v>5.0309965275491404</v>
      </c>
      <c r="AT602" s="17">
        <v>10077722874.671553</v>
      </c>
      <c r="AU602" s="17">
        <v>8751394244.7116318</v>
      </c>
      <c r="AV602" s="17">
        <v>0.36642452424854999</v>
      </c>
      <c r="AW602" s="17">
        <v>6.8248016855566798</v>
      </c>
      <c r="AX602" s="17">
        <v>7.0114707951629196</v>
      </c>
      <c r="AY602" s="17">
        <v>0</v>
      </c>
      <c r="AZ602" s="17">
        <v>0.94068306898276999</v>
      </c>
      <c r="BA602" s="17">
        <v>0.80800362020239802</v>
      </c>
      <c r="BB602" s="17">
        <v>0.49032938730004599</v>
      </c>
      <c r="BC602" s="17">
        <v>0.93236892495977097</v>
      </c>
      <c r="BD602" s="17">
        <v>0.61547744295741003</v>
      </c>
      <c r="BE602" s="17">
        <v>2.0743025504635999</v>
      </c>
      <c r="BF602" s="17">
        <v>1.2587709673738401</v>
      </c>
      <c r="BG602" s="17">
        <v>2.3935724923269599</v>
      </c>
      <c r="BH602" s="17">
        <v>1.5800503831400801</v>
      </c>
      <c r="BI602" s="17">
        <v>1.3386724247398201</v>
      </c>
      <c r="BJ602" s="17">
        <v>0.97248495135976798</v>
      </c>
      <c r="BK602" s="17">
        <v>51.696400575767903</v>
      </c>
      <c r="BL602" s="17">
        <v>31.371473822833298</v>
      </c>
      <c r="BM602" s="17">
        <v>59.653343405868199</v>
      </c>
      <c r="BN602" s="17">
        <v>0</v>
      </c>
      <c r="BO602" s="17">
        <v>12.219095061385399</v>
      </c>
      <c r="BP602" s="17">
        <v>14.0472113976712</v>
      </c>
      <c r="BQ602" s="17">
        <v>0</v>
      </c>
      <c r="BR602" s="17">
        <v>0</v>
      </c>
      <c r="BS602" s="17">
        <v>0</v>
      </c>
      <c r="BT602" s="17">
        <v>480502673487.67303</v>
      </c>
      <c r="BU602" s="17">
        <v>40.252677183951697</v>
      </c>
      <c r="BV602" s="17">
        <v>22065366051.041939</v>
      </c>
      <c r="BW602" s="17" t="s">
        <v>278</v>
      </c>
      <c r="BX602" s="17">
        <v>2.1943089533899598</v>
      </c>
      <c r="BY602" s="17">
        <v>15.4633017804357</v>
      </c>
      <c r="BZ602" s="17">
        <v>0.244690743719091</v>
      </c>
      <c r="CA602" s="17">
        <v>15.276598833548899</v>
      </c>
      <c r="CB602" s="17">
        <v>1.26632134545907</v>
      </c>
      <c r="CC602" s="17">
        <v>2.1123265597037499</v>
      </c>
    </row>
    <row r="603" spans="1:81" x14ac:dyDescent="0.3">
      <c r="A603" t="s">
        <v>97</v>
      </c>
      <c r="B603" t="s">
        <v>85</v>
      </c>
      <c r="C603" t="s">
        <v>12</v>
      </c>
      <c r="D603">
        <v>4115073</v>
      </c>
      <c r="E603" t="s">
        <v>24</v>
      </c>
      <c r="F603" t="s">
        <v>70</v>
      </c>
      <c r="G603">
        <v>-89.61</v>
      </c>
      <c r="H603">
        <v>694.72</v>
      </c>
      <c r="I603">
        <v>784.33</v>
      </c>
      <c r="J603">
        <v>5213.43</v>
      </c>
      <c r="K603">
        <v>40832.35</v>
      </c>
      <c r="L603">
        <v>2.04</v>
      </c>
      <c r="M603">
        <v>5423.8900000261028</v>
      </c>
      <c r="N603">
        <v>127.68</v>
      </c>
      <c r="O603">
        <v>0.34</v>
      </c>
      <c r="P603">
        <v>1.25</v>
      </c>
      <c r="Q603">
        <v>97.63</v>
      </c>
      <c r="R603">
        <v>105.3</v>
      </c>
      <c r="S603" t="s">
        <v>130</v>
      </c>
      <c r="T603" t="s">
        <v>190</v>
      </c>
      <c r="U603" s="17">
        <v>2458949634880.2358</v>
      </c>
      <c r="V603" t="s">
        <v>296</v>
      </c>
      <c r="W603" t="s">
        <v>276</v>
      </c>
      <c r="X603" s="17">
        <v>39978577663.093765</v>
      </c>
      <c r="Y603" s="17">
        <v>0</v>
      </c>
      <c r="Z603" s="17">
        <v>22299976191.948536</v>
      </c>
      <c r="AA603" s="17">
        <v>12685586992.208786</v>
      </c>
      <c r="AB603" s="17">
        <v>0.78616694755444483</v>
      </c>
      <c r="AC603" s="17">
        <v>59.713901496750701</v>
      </c>
      <c r="AD603" s="17">
        <v>0.51922742981464998</v>
      </c>
      <c r="AE603" s="17">
        <v>8.9946893062850997</v>
      </c>
      <c r="AF603" s="17">
        <v>2458949634880.2358</v>
      </c>
      <c r="AG603" s="17">
        <v>485085549820.41339</v>
      </c>
      <c r="AH603" s="17">
        <v>139000823006.1131</v>
      </c>
      <c r="AI603" s="17">
        <v>41639</v>
      </c>
      <c r="AJ603" s="17">
        <v>2458949634880.2358</v>
      </c>
      <c r="AK603" s="17">
        <v>943634394995.36169</v>
      </c>
      <c r="AL603" s="17">
        <v>1506992906924.1931</v>
      </c>
      <c r="AM603" s="17">
        <v>120160804928.52217</v>
      </c>
      <c r="AN603" s="17">
        <v>139000823006.1131</v>
      </c>
      <c r="AO603" s="17">
        <v>125012611498.29929</v>
      </c>
      <c r="AP603" s="17">
        <v>38.3755072332468</v>
      </c>
      <c r="AQ603" s="17">
        <v>62.617042897789197</v>
      </c>
      <c r="AR603" s="17">
        <v>5.6528536019764104</v>
      </c>
      <c r="AS603" s="17">
        <v>5.1130709181441798</v>
      </c>
      <c r="AT603" s="17">
        <v>12685586992.208786</v>
      </c>
      <c r="AU603" s="17">
        <v>11346224520.328583</v>
      </c>
      <c r="AV603" s="17">
        <v>0.51922742981464998</v>
      </c>
      <c r="AW603" s="17">
        <v>8.9946893062850997</v>
      </c>
      <c r="AX603" s="17">
        <v>9.4354163795539296</v>
      </c>
      <c r="AY603" s="17">
        <v>0</v>
      </c>
      <c r="AZ603" s="17">
        <v>1.30228832108504</v>
      </c>
      <c r="BA603" s="17">
        <v>0.79852149655627702</v>
      </c>
      <c r="BB603" s="17">
        <v>0.53555785409242096</v>
      </c>
      <c r="BC603" s="17">
        <v>0.94810972873795196</v>
      </c>
      <c r="BD603" s="17">
        <v>0.69210763478749704</v>
      </c>
      <c r="BE603" s="17">
        <v>2.0027933028726999</v>
      </c>
      <c r="BF603" s="17">
        <v>1.3432470986729199</v>
      </c>
      <c r="BG603" s="17">
        <v>2.3779795826335599</v>
      </c>
      <c r="BH603" s="17">
        <v>1.73589382602398</v>
      </c>
      <c r="BI603" s="17">
        <v>1.7663877133739201</v>
      </c>
      <c r="BJ603" s="17">
        <v>0.95542070177702798</v>
      </c>
      <c r="BK603" s="17">
        <v>48.799145077547301</v>
      </c>
      <c r="BL603" s="17">
        <v>32.728944094786897</v>
      </c>
      <c r="BM603" s="17">
        <v>57.940762273338002</v>
      </c>
      <c r="BN603" s="17">
        <v>11.167942827839999</v>
      </c>
      <c r="BO603" s="17">
        <v>12.1165355660782</v>
      </c>
      <c r="BP603" s="17">
        <v>15.5076333491011</v>
      </c>
      <c r="BQ603" s="17">
        <v>0</v>
      </c>
      <c r="BR603" s="17">
        <v>0</v>
      </c>
      <c r="BS603" s="17">
        <v>0</v>
      </c>
      <c r="BT603" s="17">
        <v>523500820627.48273</v>
      </c>
      <c r="BU603" s="17">
        <v>38.492025944074001</v>
      </c>
      <c r="BV603" s="17">
        <v>16991061107.014582</v>
      </c>
      <c r="BW603" s="17" t="s">
        <v>278</v>
      </c>
      <c r="BX603" s="17">
        <v>1.7836386971321301</v>
      </c>
      <c r="BY603" s="17">
        <v>12.6813271215907</v>
      </c>
      <c r="BZ603" s="17">
        <v>-3.10405359193998E-2</v>
      </c>
      <c r="CA603" s="17">
        <v>-1.75666776923707</v>
      </c>
      <c r="CB603" s="17">
        <v>0.94186512202363404</v>
      </c>
      <c r="CC603" s="17">
        <v>1.79514733427351</v>
      </c>
    </row>
    <row r="604" spans="1:81" x14ac:dyDescent="0.3">
      <c r="A604" t="s">
        <v>97</v>
      </c>
      <c r="B604" t="s">
        <v>85</v>
      </c>
      <c r="C604" t="s">
        <v>12</v>
      </c>
      <c r="D604">
        <v>4115073</v>
      </c>
      <c r="E604" t="s">
        <v>24</v>
      </c>
      <c r="F604" t="s">
        <v>71</v>
      </c>
      <c r="G604">
        <v>-99.91</v>
      </c>
      <c r="H604">
        <v>699.83</v>
      </c>
      <c r="I604">
        <v>799.74</v>
      </c>
      <c r="J604">
        <v>4900.55</v>
      </c>
      <c r="K604">
        <v>38442.67</v>
      </c>
      <c r="L604">
        <v>0.22</v>
      </c>
      <c r="M604">
        <v>5016.1540535789809</v>
      </c>
      <c r="N604">
        <v>127.48</v>
      </c>
      <c r="O604">
        <v>2.77</v>
      </c>
      <c r="P604">
        <v>3.22</v>
      </c>
      <c r="Q604">
        <v>105.85</v>
      </c>
      <c r="R604">
        <v>120.64</v>
      </c>
      <c r="S604" t="s">
        <v>130</v>
      </c>
      <c r="T604" t="s">
        <v>190</v>
      </c>
      <c r="U604" s="17">
        <v>2328765349404.6255</v>
      </c>
      <c r="V604" t="s">
        <v>296</v>
      </c>
      <c r="W604" t="s">
        <v>276</v>
      </c>
      <c r="X604" s="17">
        <v>41816313774.128677</v>
      </c>
      <c r="Y604" s="17">
        <v>0</v>
      </c>
      <c r="Z604" s="17">
        <v>21953792738.419994</v>
      </c>
      <c r="AA604" s="17">
        <v>11612948302.068232</v>
      </c>
      <c r="AB604" s="17">
        <v>0.74426410356755923</v>
      </c>
      <c r="AC604" s="17">
        <v>2.5864690113764799</v>
      </c>
      <c r="AD604" s="17">
        <v>0.466769503505364</v>
      </c>
      <c r="AE604" s="17">
        <v>8.0812620266903394</v>
      </c>
      <c r="AF604" s="17">
        <v>2328765349404.6255</v>
      </c>
      <c r="AG604" s="17">
        <v>464916972869.26788</v>
      </c>
      <c r="AH604" s="17">
        <v>136110733426.48012</v>
      </c>
      <c r="AI604" s="17">
        <v>42004</v>
      </c>
      <c r="AJ604" s="17">
        <v>2328765349404.6255</v>
      </c>
      <c r="AK604" s="17">
        <v>892490171626.38428</v>
      </c>
      <c r="AL604" s="17">
        <v>1381084303380.3933</v>
      </c>
      <c r="AM604" s="17">
        <v>119111855358.37175</v>
      </c>
      <c r="AN604" s="17">
        <v>136110733426.48012</v>
      </c>
      <c r="AO604" s="17">
        <v>125704402227.18079</v>
      </c>
      <c r="AP604" s="17">
        <v>38.324607150933403</v>
      </c>
      <c r="AQ604" s="17">
        <v>64.622425252527506</v>
      </c>
      <c r="AR604" s="17">
        <v>5.8447594757143904</v>
      </c>
      <c r="AS604" s="17">
        <v>5.4221283778769704</v>
      </c>
      <c r="AT604" s="17">
        <v>11612948302.068232</v>
      </c>
      <c r="AU604" s="17">
        <v>10667734974.090517</v>
      </c>
      <c r="AV604" s="17">
        <v>0.466769503505364</v>
      </c>
      <c r="AW604" s="17">
        <v>8.0812620266903394</v>
      </c>
      <c r="AX604" s="17">
        <v>8.5846963001792709</v>
      </c>
      <c r="AY604" s="17">
        <v>0</v>
      </c>
      <c r="AZ604" s="17">
        <v>1.19138669494173</v>
      </c>
      <c r="BA604" s="17">
        <v>0.78928103388859905</v>
      </c>
      <c r="BB604" s="17">
        <v>0.51788240822725695</v>
      </c>
      <c r="BC604" s="17">
        <v>0.95073702837340202</v>
      </c>
      <c r="BD604" s="17">
        <v>0.65472694886884897</v>
      </c>
      <c r="BE604" s="17">
        <v>2.0145680368638801</v>
      </c>
      <c r="BF604" s="17">
        <v>1.3218477344230399</v>
      </c>
      <c r="BG604" s="17">
        <v>2.4266697748806298</v>
      </c>
      <c r="BH604" s="17">
        <v>1.67113097544766</v>
      </c>
      <c r="BI604" s="17">
        <v>1.6728332368194301</v>
      </c>
      <c r="BJ604" s="17">
        <v>0.93963444806509999</v>
      </c>
      <c r="BK604" s="17">
        <v>46.959767736868102</v>
      </c>
      <c r="BL604" s="17">
        <v>30.812393255599702</v>
      </c>
      <c r="BM604" s="17">
        <v>56.565897461507497</v>
      </c>
      <c r="BN604" s="17">
        <v>10.684071660093</v>
      </c>
      <c r="BO604" s="17">
        <v>12.0371519789788</v>
      </c>
      <c r="BP604" s="17">
        <v>15.2160336799914</v>
      </c>
      <c r="BQ604" s="17">
        <v>0</v>
      </c>
      <c r="BR604" s="17">
        <v>0</v>
      </c>
      <c r="BS604" s="17">
        <v>0</v>
      </c>
      <c r="BT604" s="17">
        <v>504501132358.76801</v>
      </c>
      <c r="BU604" s="17">
        <v>39.750200850200997</v>
      </c>
      <c r="BV604" s="17">
        <v>12413529914.708153</v>
      </c>
      <c r="BW604" s="17" t="s">
        <v>278</v>
      </c>
      <c r="BX604" s="17">
        <v>1.3798639493729199</v>
      </c>
      <c r="BY604" s="17">
        <v>9.3451397254328104</v>
      </c>
      <c r="BZ604" s="17">
        <v>-1.7068911844302099E-3</v>
      </c>
      <c r="CA604" s="17">
        <v>-0.101862834019396</v>
      </c>
      <c r="CB604" s="17">
        <v>0.79252062398985801</v>
      </c>
      <c r="CC604" s="17">
        <v>1.34100450646503</v>
      </c>
    </row>
    <row r="605" spans="1:81" x14ac:dyDescent="0.3">
      <c r="A605" t="s">
        <v>97</v>
      </c>
      <c r="B605" t="s">
        <v>85</v>
      </c>
      <c r="C605" t="s">
        <v>12</v>
      </c>
      <c r="D605">
        <v>4115073</v>
      </c>
      <c r="E605" t="s">
        <v>24</v>
      </c>
      <c r="F605" t="s">
        <v>72</v>
      </c>
      <c r="G605">
        <v>-7.34</v>
      </c>
      <c r="H605">
        <v>622.11</v>
      </c>
      <c r="I605">
        <v>629.44000000000005</v>
      </c>
      <c r="J605">
        <v>4445.41</v>
      </c>
      <c r="K605">
        <v>34934.18</v>
      </c>
      <c r="L605">
        <v>1.6</v>
      </c>
      <c r="M605">
        <v>4446.8620285153311</v>
      </c>
      <c r="N605">
        <v>127.25</v>
      </c>
      <c r="O605">
        <v>0.79</v>
      </c>
      <c r="P605">
        <v>-2.29</v>
      </c>
      <c r="Q605">
        <v>121.03</v>
      </c>
      <c r="R605">
        <v>120.5</v>
      </c>
      <c r="S605" t="s">
        <v>130</v>
      </c>
      <c r="T605" t="s">
        <v>190</v>
      </c>
      <c r="U605" s="17">
        <v>2458744920861.874</v>
      </c>
      <c r="V605" t="s">
        <v>296</v>
      </c>
      <c r="W605" t="s">
        <v>276</v>
      </c>
      <c r="X605" s="17">
        <v>36680459296.567513</v>
      </c>
      <c r="Y605" s="17">
        <v>0</v>
      </c>
      <c r="Z605" s="17">
        <v>17711354554.085541</v>
      </c>
      <c r="AA605" s="17">
        <v>8775055125.5306339</v>
      </c>
      <c r="AB605" s="17">
        <v>0.56679289726966797</v>
      </c>
      <c r="AC605" s="17">
        <v>-12.723485765300699</v>
      </c>
      <c r="AD605" s="17">
        <v>0.37005568266655298</v>
      </c>
      <c r="AE605" s="17">
        <v>6.2219130582338797</v>
      </c>
      <c r="AF605" s="17">
        <v>2458744920861.874</v>
      </c>
      <c r="AG605" s="17">
        <v>536879896255.90216</v>
      </c>
      <c r="AH605" s="17">
        <v>143310051872.04892</v>
      </c>
      <c r="AI605" s="17">
        <v>42369</v>
      </c>
      <c r="AJ605" s="17">
        <v>2458744920861.874</v>
      </c>
      <c r="AK605" s="17">
        <v>934740697945.06885</v>
      </c>
      <c r="AL605" s="17">
        <v>1423819129480.6145</v>
      </c>
      <c r="AM605" s="17">
        <v>126999127153.02255</v>
      </c>
      <c r="AN605" s="17">
        <v>143310051872.04892</v>
      </c>
      <c r="AO605" s="17">
        <v>133013782669.41544</v>
      </c>
      <c r="AP605" s="17">
        <v>38.016985414550902</v>
      </c>
      <c r="AQ605" s="17">
        <v>65.650241564463798</v>
      </c>
      <c r="AR605" s="17">
        <v>5.8285855786054404</v>
      </c>
      <c r="AS605" s="17">
        <v>5.43257391080168</v>
      </c>
      <c r="AT605" s="17">
        <v>8775055125.5306339</v>
      </c>
      <c r="AU605" s="17">
        <v>7925588866.7783775</v>
      </c>
      <c r="AV605" s="17">
        <v>0.37005568266655298</v>
      </c>
      <c r="AW605" s="17">
        <v>6.2219130582338797</v>
      </c>
      <c r="AX605" s="17">
        <v>6.3560659647945901</v>
      </c>
      <c r="AY605" s="17">
        <v>0</v>
      </c>
      <c r="AZ605" s="17">
        <v>0.941870724067565</v>
      </c>
      <c r="BA605" s="17">
        <v>0.76283933461009601</v>
      </c>
      <c r="BB605" s="17">
        <v>0.50394637724624702</v>
      </c>
      <c r="BC605" s="17">
        <v>0.91219495957045305</v>
      </c>
      <c r="BD605" s="17">
        <v>0.61090866073630201</v>
      </c>
      <c r="BE605" s="17">
        <v>1.9415889826608801</v>
      </c>
      <c r="BF605" s="17">
        <v>1.28265112917032</v>
      </c>
      <c r="BG605" s="17">
        <v>2.3217309375453601</v>
      </c>
      <c r="BH605" s="17">
        <v>1.55489297848541</v>
      </c>
      <c r="BI605" s="17">
        <v>1.3316197851735601</v>
      </c>
      <c r="BJ605" s="17">
        <v>0.90892435850951003</v>
      </c>
      <c r="BK605" s="17">
        <v>49.315232987951603</v>
      </c>
      <c r="BL605" s="17">
        <v>32.578594049604597</v>
      </c>
      <c r="BM605" s="17">
        <v>58.970617954100099</v>
      </c>
      <c r="BN605" s="17">
        <v>11.2395702336421</v>
      </c>
      <c r="BO605" s="17">
        <v>12.7611960876932</v>
      </c>
      <c r="BP605" s="17">
        <v>15.722962481812999</v>
      </c>
      <c r="BQ605" s="17">
        <v>0</v>
      </c>
      <c r="BR605" s="17">
        <v>0</v>
      </c>
      <c r="BS605" s="17">
        <v>0</v>
      </c>
      <c r="BT605" s="17">
        <v>575516500964.28809</v>
      </c>
      <c r="BU605" s="17">
        <v>38.364008130593497</v>
      </c>
      <c r="BV605" s="17">
        <v>11932715967.280708</v>
      </c>
      <c r="BW605" s="17" t="s">
        <v>278</v>
      </c>
      <c r="BX605" s="17">
        <v>1.2664146767383899</v>
      </c>
      <c r="BY605" s="17">
        <v>8.4920052722372201</v>
      </c>
      <c r="BZ605" s="17">
        <v>0.227305353212439</v>
      </c>
      <c r="CA605" s="17">
        <v>14.359392987248</v>
      </c>
      <c r="CB605" s="17">
        <v>0.79631979272786002</v>
      </c>
      <c r="CC605" s="17">
        <v>1.2650329952378301</v>
      </c>
    </row>
    <row r="606" spans="1:81" x14ac:dyDescent="0.3">
      <c r="A606" t="s">
        <v>97</v>
      </c>
      <c r="B606" t="s">
        <v>85</v>
      </c>
      <c r="C606" t="s">
        <v>12</v>
      </c>
      <c r="D606">
        <v>4115073</v>
      </c>
      <c r="E606" t="s">
        <v>24</v>
      </c>
      <c r="F606" t="s">
        <v>73</v>
      </c>
      <c r="G606">
        <v>51.13</v>
      </c>
      <c r="H606">
        <v>635.55999999999995</v>
      </c>
      <c r="I606">
        <v>584.41999999999996</v>
      </c>
      <c r="J606">
        <v>5000.2299999999996</v>
      </c>
      <c r="K606">
        <v>39373.83</v>
      </c>
      <c r="L606">
        <v>0.73</v>
      </c>
      <c r="M606">
        <v>4997.8247112198251</v>
      </c>
      <c r="N606">
        <v>126.99</v>
      </c>
      <c r="O606">
        <v>-0.12</v>
      </c>
      <c r="P606">
        <v>-3.52</v>
      </c>
      <c r="Q606">
        <v>108.83</v>
      </c>
      <c r="R606">
        <v>116.8</v>
      </c>
      <c r="S606" t="s">
        <v>130</v>
      </c>
      <c r="T606" t="s">
        <v>190</v>
      </c>
      <c r="U606" s="17">
        <v>2589558657110.5244</v>
      </c>
      <c r="V606" t="s">
        <v>296</v>
      </c>
      <c r="W606" t="s">
        <v>276</v>
      </c>
      <c r="X606" s="17">
        <v>38569650190.682297</v>
      </c>
      <c r="Y606" s="17">
        <v>0</v>
      </c>
      <c r="Z606" s="17">
        <v>19820370860.761139</v>
      </c>
      <c r="AA606" s="17">
        <v>8936047143.8093586</v>
      </c>
      <c r="AB606" s="17">
        <v>0.59741345217841224</v>
      </c>
      <c r="AC606" s="17">
        <v>-5.5377941277715301</v>
      </c>
      <c r="AD606" s="17">
        <v>0.325999295427296</v>
      </c>
      <c r="AE606" s="17">
        <v>5.7254129985919899</v>
      </c>
      <c r="AF606" s="17">
        <v>2589558657110.5244</v>
      </c>
      <c r="AG606" s="17">
        <v>540014437090.6347</v>
      </c>
      <c r="AH606" s="17">
        <v>138870006172.62781</v>
      </c>
      <c r="AI606" s="17">
        <v>42735</v>
      </c>
      <c r="AJ606" s="17">
        <v>2589558657110.5244</v>
      </c>
      <c r="AK606" s="17">
        <v>925674925414.08044</v>
      </c>
      <c r="AL606" s="17">
        <v>1518599370734.8855</v>
      </c>
      <c r="AM606" s="17">
        <v>125720354240.2524</v>
      </c>
      <c r="AN606" s="17">
        <v>138870006172.62781</v>
      </c>
      <c r="AO606" s="17">
        <v>128623298240.80107</v>
      </c>
      <c r="AP606" s="17">
        <v>35.746435898345901</v>
      </c>
      <c r="AQ606" s="17">
        <v>60.955834912938499</v>
      </c>
      <c r="AR606" s="17">
        <v>5.3626901167622698</v>
      </c>
      <c r="AS606" s="17">
        <v>4.98672904926282</v>
      </c>
      <c r="AT606" s="17">
        <v>8936047143.8093586</v>
      </c>
      <c r="AU606" s="17">
        <v>8170287561.9419365</v>
      </c>
      <c r="AV606" s="17">
        <v>0.325999295427296</v>
      </c>
      <c r="AW606" s="17">
        <v>5.7254129985919899</v>
      </c>
      <c r="AX606" s="17">
        <v>5.84911938113712</v>
      </c>
      <c r="AY606" s="17">
        <v>0</v>
      </c>
      <c r="AZ606" s="17">
        <v>0.88514262708598501</v>
      </c>
      <c r="BA606" s="17">
        <v>0.668688651954786</v>
      </c>
      <c r="BB606" s="17">
        <v>0.47295391261939901</v>
      </c>
      <c r="BC606" s="17">
        <v>0.84938568492391398</v>
      </c>
      <c r="BD606" s="17">
        <v>0.53859834662675699</v>
      </c>
      <c r="BE606" s="17">
        <v>1.8156015623225401</v>
      </c>
      <c r="BF606" s="17">
        <v>1.28414899841369</v>
      </c>
      <c r="BG606" s="17">
        <v>2.3062242376240198</v>
      </c>
      <c r="BH606" s="17">
        <v>1.4623846191216601</v>
      </c>
      <c r="BI606" s="17">
        <v>1.2368123400942399</v>
      </c>
      <c r="BJ606" s="17">
        <v>0.80383779551717804</v>
      </c>
      <c r="BK606" s="17">
        <v>47.523349527247802</v>
      </c>
      <c r="BL606" s="17">
        <v>33.612584921227104</v>
      </c>
      <c r="BM606" s="17">
        <v>60.365392279468999</v>
      </c>
      <c r="BN606" s="17">
        <v>11.2237395243446</v>
      </c>
      <c r="BO606" s="17">
        <v>12.7414285368296</v>
      </c>
      <c r="BP606" s="17">
        <v>15.4636829668822</v>
      </c>
      <c r="BQ606" s="17">
        <v>0</v>
      </c>
      <c r="BR606" s="17">
        <v>0</v>
      </c>
      <c r="BS606" s="17">
        <v>0</v>
      </c>
      <c r="BT606" s="17">
        <v>554652498199.65015</v>
      </c>
      <c r="BU606" s="17">
        <v>38.069375303585602</v>
      </c>
      <c r="BV606" s="17">
        <v>12937622166.592365</v>
      </c>
      <c r="BW606" s="17" t="s">
        <v>278</v>
      </c>
      <c r="BX606" s="17">
        <v>1.3862456618277299</v>
      </c>
      <c r="BY606" s="17">
        <v>9.4966647368288601</v>
      </c>
      <c r="BZ606" s="17">
        <v>0.22546396137407099</v>
      </c>
      <c r="CA606" s="17">
        <v>15.424962494675601</v>
      </c>
      <c r="CB606" s="17">
        <v>0.81540231314684497</v>
      </c>
      <c r="CC606" s="17">
        <v>1.312359926556</v>
      </c>
    </row>
    <row r="607" spans="1:81" x14ac:dyDescent="0.3">
      <c r="A607" t="s">
        <v>97</v>
      </c>
      <c r="B607" t="s">
        <v>85</v>
      </c>
      <c r="C607" t="s">
        <v>12</v>
      </c>
      <c r="D607">
        <v>4115073</v>
      </c>
      <c r="E607" t="s">
        <v>24</v>
      </c>
      <c r="F607" t="s">
        <v>74</v>
      </c>
      <c r="G607">
        <v>43.83</v>
      </c>
      <c r="H607">
        <v>688.61</v>
      </c>
      <c r="I607">
        <v>644.78</v>
      </c>
      <c r="J607">
        <v>4930.29</v>
      </c>
      <c r="K607">
        <v>38924.639999999999</v>
      </c>
      <c r="L607">
        <v>1.7</v>
      </c>
      <c r="M607">
        <v>4916.6612170509688</v>
      </c>
      <c r="N607">
        <v>126.66</v>
      </c>
      <c r="O607">
        <v>0.48</v>
      </c>
      <c r="P607">
        <v>2.31</v>
      </c>
      <c r="Q607">
        <v>112.18</v>
      </c>
      <c r="R607">
        <v>112.9</v>
      </c>
      <c r="S607" t="s">
        <v>130</v>
      </c>
      <c r="T607" t="s">
        <v>190</v>
      </c>
      <c r="U607" s="17">
        <v>2774588209703.9106</v>
      </c>
      <c r="V607" t="s">
        <v>296</v>
      </c>
      <c r="W607" t="s">
        <v>276</v>
      </c>
      <c r="X607" s="17">
        <v>37379540594.25708</v>
      </c>
      <c r="Y607" s="17">
        <v>0</v>
      </c>
      <c r="Z607" s="17">
        <v>22154418538.024071</v>
      </c>
      <c r="AA607" s="17">
        <v>9195564854.9760208</v>
      </c>
      <c r="AB607" s="17">
        <v>0.6683155700364547</v>
      </c>
      <c r="AC607" s="17">
        <v>15.6495813454898</v>
      </c>
      <c r="AD607" s="17">
        <v>0.33794311506230601</v>
      </c>
      <c r="AE607" s="17">
        <v>6.1039845019381298</v>
      </c>
      <c r="AF607" s="17">
        <v>2774588209703.9106</v>
      </c>
      <c r="AG607" s="17">
        <v>622330945088.11646</v>
      </c>
      <c r="AH607" s="17">
        <v>156273858037.02225</v>
      </c>
      <c r="AI607" s="17">
        <v>43100</v>
      </c>
      <c r="AJ607" s="17">
        <v>2774588209703.9106</v>
      </c>
      <c r="AK607" s="17">
        <v>968312922271.05249</v>
      </c>
      <c r="AL607" s="17">
        <v>1651012829049.585</v>
      </c>
      <c r="AM607" s="17">
        <v>143785386425.17868</v>
      </c>
      <c r="AN607" s="17">
        <v>156273858037.02225</v>
      </c>
      <c r="AO607" s="17">
        <v>145286616060.72714</v>
      </c>
      <c r="AP607" s="17">
        <v>34.8993381751012</v>
      </c>
      <c r="AQ607" s="17">
        <v>58.649630410713897</v>
      </c>
      <c r="AR607" s="17">
        <v>5.6323261769247903</v>
      </c>
      <c r="AS607" s="17">
        <v>5.2571488343409296</v>
      </c>
      <c r="AT607" s="17">
        <v>9195564854.9760208</v>
      </c>
      <c r="AU607" s="17">
        <v>8945561957.3602867</v>
      </c>
      <c r="AV607" s="17">
        <v>0.33794311506230601</v>
      </c>
      <c r="AW607" s="17">
        <v>6.1039845019381298</v>
      </c>
      <c r="AX607" s="17">
        <v>6.4800598223582</v>
      </c>
      <c r="AY607" s="17">
        <v>0</v>
      </c>
      <c r="AZ607" s="17">
        <v>0.89922584468848599</v>
      </c>
      <c r="BA607" s="17">
        <v>0.65162971087601496</v>
      </c>
      <c r="BB607" s="17">
        <v>0.492961740819573</v>
      </c>
      <c r="BC607" s="17">
        <v>0.88426008552139002</v>
      </c>
      <c r="BD607" s="17">
        <v>0.49169382886868701</v>
      </c>
      <c r="BE607" s="17">
        <v>1.7339080190420999</v>
      </c>
      <c r="BF607" s="17">
        <v>1.3117116994848701</v>
      </c>
      <c r="BG607" s="17">
        <v>2.3529093710954401</v>
      </c>
      <c r="BH607" s="17">
        <v>1.30833793880087</v>
      </c>
      <c r="BI607" s="17">
        <v>1.1874486272595799</v>
      </c>
      <c r="BJ607" s="17">
        <v>0.77140751651649397</v>
      </c>
      <c r="BK607" s="17">
        <v>47.435308232612599</v>
      </c>
      <c r="BL607" s="17">
        <v>35.885091996842597</v>
      </c>
      <c r="BM607" s="17">
        <v>64.369609019384399</v>
      </c>
      <c r="BN607" s="17">
        <v>12.332824263375301</v>
      </c>
      <c r="BO607" s="17">
        <v>14.1510600984936</v>
      </c>
      <c r="BP607" s="17">
        <v>16.7995884543095</v>
      </c>
      <c r="BQ607" s="17">
        <v>0</v>
      </c>
      <c r="BR607" s="17">
        <v>0</v>
      </c>
      <c r="BS607" s="17">
        <v>0</v>
      </c>
      <c r="BT607" s="17">
        <v>643253491365.9165</v>
      </c>
      <c r="BU607" s="17">
        <v>37.276665771042502</v>
      </c>
      <c r="BV607" s="17">
        <v>12182385581.746347</v>
      </c>
      <c r="BW607" s="17" t="s">
        <v>278</v>
      </c>
      <c r="BX607" s="17">
        <v>1.24838939823707</v>
      </c>
      <c r="BY607" s="17">
        <v>7.9716227674337503</v>
      </c>
      <c r="BZ607" s="17">
        <v>0.127258821792256</v>
      </c>
      <c r="CA607" s="17">
        <v>9.2399148535036293</v>
      </c>
      <c r="CB607" s="17">
        <v>0.77217813969006099</v>
      </c>
      <c r="CC607" s="17">
        <v>1.17786833028988</v>
      </c>
    </row>
    <row r="608" spans="1:81" x14ac:dyDescent="0.3">
      <c r="A608" t="s">
        <v>97</v>
      </c>
      <c r="B608" t="s">
        <v>85</v>
      </c>
      <c r="C608" t="s">
        <v>12</v>
      </c>
      <c r="D608">
        <v>4115073</v>
      </c>
      <c r="E608" t="s">
        <v>24</v>
      </c>
      <c r="F608" t="s">
        <v>75</v>
      </c>
      <c r="G608">
        <v>10.59</v>
      </c>
      <c r="H608">
        <v>735.82</v>
      </c>
      <c r="I608">
        <v>725.23</v>
      </c>
      <c r="J608">
        <v>5041.9399999999996</v>
      </c>
      <c r="K608">
        <v>39934.269999999997</v>
      </c>
      <c r="L608">
        <v>0.63</v>
      </c>
      <c r="M608">
        <v>5024.8991134729122</v>
      </c>
      <c r="N608">
        <v>126.26</v>
      </c>
      <c r="O608">
        <v>0.99</v>
      </c>
      <c r="P608">
        <v>2.59</v>
      </c>
      <c r="Q608">
        <v>110.39</v>
      </c>
      <c r="R608">
        <v>110.83</v>
      </c>
      <c r="S608" t="s">
        <v>130</v>
      </c>
      <c r="T608" t="s">
        <v>190</v>
      </c>
      <c r="U608" s="17">
        <v>2799934776466.2988</v>
      </c>
      <c r="V608" t="s">
        <v>296</v>
      </c>
      <c r="W608" t="s">
        <v>276</v>
      </c>
      <c r="X608" s="17">
        <v>36454180077.067268</v>
      </c>
      <c r="Y608" s="17">
        <v>0</v>
      </c>
      <c r="Z608" s="17">
        <v>26885185068.702103</v>
      </c>
      <c r="AA608" s="17">
        <v>9965252736.7240047</v>
      </c>
      <c r="AB608" s="17">
        <v>0.68803161612852815</v>
      </c>
      <c r="AC608" s="17">
        <v>1.3656358950585199</v>
      </c>
      <c r="AD608" s="17">
        <v>0.36000259927317602</v>
      </c>
      <c r="AE608" s="17">
        <v>6.3516783121685396</v>
      </c>
      <c r="AF608" s="17">
        <v>2799934776466.2988</v>
      </c>
      <c r="AG608" s="17">
        <v>637646228865.69739</v>
      </c>
      <c r="AH608" s="17">
        <v>155861313402.9075</v>
      </c>
      <c r="AI608" s="17">
        <v>43465</v>
      </c>
      <c r="AJ608" s="17">
        <v>2799934776466.2988</v>
      </c>
      <c r="AK608" s="17">
        <v>981745795925.80762</v>
      </c>
      <c r="AL608" s="17">
        <v>1683709556578.4075</v>
      </c>
      <c r="AM608" s="17">
        <v>143921551291.98373</v>
      </c>
      <c r="AN608" s="17">
        <v>155861313402.9075</v>
      </c>
      <c r="AO608" s="17">
        <v>144426441234.10654</v>
      </c>
      <c r="AP608" s="17">
        <v>35.063166620075201</v>
      </c>
      <c r="AQ608" s="17">
        <v>58.308500542153297</v>
      </c>
      <c r="AR608" s="17">
        <v>5.5666051478390104</v>
      </c>
      <c r="AS608" s="17">
        <v>5.1793597342974103</v>
      </c>
      <c r="AT608" s="17">
        <v>9965252736.7240047</v>
      </c>
      <c r="AU608" s="17">
        <v>9044899933.1714172</v>
      </c>
      <c r="AV608" s="17">
        <v>0.36000259927317602</v>
      </c>
      <c r="AW608" s="17">
        <v>6.3516783121685396</v>
      </c>
      <c r="AX608" s="17">
        <v>6.2323683182497698</v>
      </c>
      <c r="AY608" s="17">
        <v>0</v>
      </c>
      <c r="AZ608" s="17">
        <v>0.94607621962195898</v>
      </c>
      <c r="BA608" s="17">
        <v>0.62936206504022596</v>
      </c>
      <c r="BB608" s="17">
        <v>0.47367042389090103</v>
      </c>
      <c r="BC608" s="17">
        <v>0.86339270028646498</v>
      </c>
      <c r="BD608" s="17">
        <v>0.42353558828229598</v>
      </c>
      <c r="BE608" s="17">
        <v>1.65394495614435</v>
      </c>
      <c r="BF608" s="17">
        <v>1.2447919122978</v>
      </c>
      <c r="BG608" s="17">
        <v>2.2689705673941098</v>
      </c>
      <c r="BH608" s="17">
        <v>1.1130390420693099</v>
      </c>
      <c r="BI608" s="17">
        <v>1.16065129811436</v>
      </c>
      <c r="BJ608" s="17">
        <v>0.73432959014577504</v>
      </c>
      <c r="BK608" s="17">
        <v>47.789876563887297</v>
      </c>
      <c r="BL608" s="17">
        <v>35.967612837077397</v>
      </c>
      <c r="BM608" s="17">
        <v>65.560720712034495</v>
      </c>
      <c r="BN608" s="17">
        <v>11.973973002803801</v>
      </c>
      <c r="BO608" s="17">
        <v>13.82517883779</v>
      </c>
      <c r="BP608" s="17">
        <v>16.037921220695399</v>
      </c>
      <c r="BQ608" s="17">
        <v>0</v>
      </c>
      <c r="BR608" s="17">
        <v>0</v>
      </c>
      <c r="BS608" s="17">
        <v>0</v>
      </c>
      <c r="BT608" s="17">
        <v>657228209451.76135</v>
      </c>
      <c r="BU608" s="17">
        <v>38.121713722512901</v>
      </c>
      <c r="BV608" s="17">
        <v>8880617964.7267914</v>
      </c>
      <c r="BW608" s="17" t="s">
        <v>278</v>
      </c>
      <c r="BX608" s="17">
        <v>0.89881177039121496</v>
      </c>
      <c r="BY608" s="17">
        <v>5.89211257928243</v>
      </c>
      <c r="BZ608" s="17">
        <v>-5.1000637221235198E-2</v>
      </c>
      <c r="CA608" s="17">
        <v>-4.2776806783464103</v>
      </c>
      <c r="CB608" s="17">
        <v>0.63701868326520705</v>
      </c>
      <c r="CC608" s="17">
        <v>0.83199910127356902</v>
      </c>
    </row>
    <row r="609" spans="1:81" x14ac:dyDescent="0.3">
      <c r="A609" t="s">
        <v>97</v>
      </c>
      <c r="B609" t="s">
        <v>85</v>
      </c>
      <c r="C609" t="s">
        <v>12</v>
      </c>
      <c r="D609">
        <v>4115073</v>
      </c>
      <c r="E609" t="s">
        <v>24</v>
      </c>
      <c r="F609" t="s">
        <v>76</v>
      </c>
      <c r="G609">
        <v>1.36</v>
      </c>
      <c r="H609">
        <v>695.17</v>
      </c>
      <c r="I609">
        <v>693.81</v>
      </c>
      <c r="J609">
        <v>5117.24</v>
      </c>
      <c r="K609">
        <v>40680.28</v>
      </c>
      <c r="L609">
        <v>-0.4</v>
      </c>
      <c r="M609">
        <v>5068.8711971189641</v>
      </c>
      <c r="N609">
        <v>125.79</v>
      </c>
      <c r="O609">
        <v>0.45</v>
      </c>
      <c r="P609">
        <v>0.19</v>
      </c>
      <c r="Q609">
        <v>109.01</v>
      </c>
      <c r="R609">
        <v>109.12</v>
      </c>
      <c r="S609" t="s">
        <v>130</v>
      </c>
      <c r="T609" t="s">
        <v>190</v>
      </c>
      <c r="U609" s="17">
        <v>2892966018568.7861</v>
      </c>
      <c r="V609" t="s">
        <v>296</v>
      </c>
      <c r="W609" t="s">
        <v>276</v>
      </c>
      <c r="X609" s="17">
        <v>37791090771.284889</v>
      </c>
      <c r="Y609" s="17">
        <v>0</v>
      </c>
      <c r="Z609" s="17">
        <v>26320340758.120998</v>
      </c>
      <c r="AA609" s="17">
        <v>6049333090.268116</v>
      </c>
      <c r="AB609" s="17">
        <v>0.41305107517952944</v>
      </c>
      <c r="AC609" s="17">
        <v>-40.723306125784099</v>
      </c>
      <c r="AD609" s="17">
        <v>0.21113808329828901</v>
      </c>
      <c r="AE609" s="17">
        <v>3.7552978390837199</v>
      </c>
      <c r="AF609" s="17">
        <v>2892966018568.7861</v>
      </c>
      <c r="AG609" s="17">
        <v>625219577279.46118</v>
      </c>
      <c r="AH609" s="17">
        <v>163307995251.98523</v>
      </c>
      <c r="AI609" s="17">
        <v>43830</v>
      </c>
      <c r="AJ609" s="17">
        <v>2892966018568.7861</v>
      </c>
      <c r="AK609" s="17">
        <v>971669148025.80115</v>
      </c>
      <c r="AL609" s="17">
        <v>1773779999447.9053</v>
      </c>
      <c r="AM609" s="17">
        <v>153236637006.91037</v>
      </c>
      <c r="AN609" s="17">
        <v>163307995251.98523</v>
      </c>
      <c r="AO609" s="17">
        <v>148647919983.06909</v>
      </c>
      <c r="AP609" s="17">
        <v>33.587299048417698</v>
      </c>
      <c r="AQ609" s="17">
        <v>54.779575163111303</v>
      </c>
      <c r="AR609" s="17">
        <v>5.6450021951096803</v>
      </c>
      <c r="AS609" s="17">
        <v>5.1644238976434096</v>
      </c>
      <c r="AT609" s="17">
        <v>6049333090.268116</v>
      </c>
      <c r="AU609" s="17">
        <v>5364608867.7780228</v>
      </c>
      <c r="AV609" s="17">
        <v>0.21113808329828901</v>
      </c>
      <c r="AW609" s="17">
        <v>3.7552978390837199</v>
      </c>
      <c r="AX609" s="17">
        <v>3.5589033199264901</v>
      </c>
      <c r="AY609" s="17">
        <v>0</v>
      </c>
      <c r="AZ609" s="17">
        <v>0.57149152103791701</v>
      </c>
      <c r="BA609" s="17">
        <v>0.59399194940894295</v>
      </c>
      <c r="BB609" s="17">
        <v>0.45481870518944201</v>
      </c>
      <c r="BC609" s="17">
        <v>0.86972262333063699</v>
      </c>
      <c r="BD609" s="17">
        <v>0.31666245532750797</v>
      </c>
      <c r="BE609" s="17">
        <v>1.6077694622831999</v>
      </c>
      <c r="BF609" s="17">
        <v>1.2310665587410701</v>
      </c>
      <c r="BG609" s="17">
        <v>2.3540949937776698</v>
      </c>
      <c r="BH609" s="17">
        <v>0.85711637343534597</v>
      </c>
      <c r="BI609" s="17">
        <v>0.72067307505784794</v>
      </c>
      <c r="BJ609" s="17">
        <v>0.695778258251047</v>
      </c>
      <c r="BK609" s="17">
        <v>45.033121907604396</v>
      </c>
      <c r="BL609" s="17">
        <v>34.481790901434898</v>
      </c>
      <c r="BM609" s="17">
        <v>65.937467605786296</v>
      </c>
      <c r="BN609" s="17">
        <v>12.693465137617</v>
      </c>
      <c r="BO609" s="17">
        <v>14.5589950959933</v>
      </c>
      <c r="BP609" s="17">
        <v>16.846087917374099</v>
      </c>
      <c r="BQ609" s="17">
        <v>0</v>
      </c>
      <c r="BR609" s="17">
        <v>0</v>
      </c>
      <c r="BS609" s="17">
        <v>0</v>
      </c>
      <c r="BT609" s="17">
        <v>638562418911.08508</v>
      </c>
      <c r="BU609" s="17">
        <v>36.617253342018998</v>
      </c>
      <c r="BV609" s="17">
        <v>9827093129.1809692</v>
      </c>
      <c r="BW609" s="17" t="s">
        <v>278</v>
      </c>
      <c r="BX609" s="17">
        <v>1.0049221925104601</v>
      </c>
      <c r="BY609" s="17">
        <v>6.3451897436189899</v>
      </c>
      <c r="BZ609" s="17">
        <v>0.146921406111091</v>
      </c>
      <c r="CA609" s="17">
        <v>15.9188766667273</v>
      </c>
      <c r="CB609" s="17">
        <v>0.63675211041338597</v>
      </c>
      <c r="CC609" s="17">
        <v>0.92767526002128298</v>
      </c>
    </row>
    <row r="610" spans="1:81" x14ac:dyDescent="0.3">
      <c r="A610" t="s">
        <v>97</v>
      </c>
      <c r="B610" t="s">
        <v>85</v>
      </c>
      <c r="C610" t="s">
        <v>12</v>
      </c>
      <c r="D610">
        <v>4115073</v>
      </c>
      <c r="E610" t="s">
        <v>24</v>
      </c>
      <c r="F610" t="s">
        <v>9</v>
      </c>
      <c r="G610">
        <v>26.65</v>
      </c>
      <c r="H610">
        <v>630.42999999999995</v>
      </c>
      <c r="I610">
        <v>603.79</v>
      </c>
      <c r="J610">
        <v>5052.46</v>
      </c>
      <c r="K610">
        <v>40340.67</v>
      </c>
      <c r="L610">
        <v>-4.1900000000000004</v>
      </c>
      <c r="M610">
        <v>4959.4743383416826</v>
      </c>
      <c r="N610">
        <v>125.24</v>
      </c>
      <c r="O610">
        <v>0.01</v>
      </c>
      <c r="P610">
        <v>-1.1499999999999999</v>
      </c>
      <c r="Q610">
        <v>106.79</v>
      </c>
      <c r="R610">
        <v>103.47</v>
      </c>
      <c r="S610" t="s">
        <v>130</v>
      </c>
      <c r="T610" t="s">
        <v>190</v>
      </c>
      <c r="U610" s="17">
        <v>3407796554497.2729</v>
      </c>
      <c r="V610" t="s">
        <v>296</v>
      </c>
      <c r="W610" t="s">
        <v>276</v>
      </c>
      <c r="X610" s="17">
        <v>39099083536.106544</v>
      </c>
      <c r="Y610" s="17">
        <v>0</v>
      </c>
      <c r="Z610" s="17">
        <v>17317525343.538097</v>
      </c>
      <c r="AA610" s="17">
        <v>5815251390.6822882</v>
      </c>
      <c r="AB610" s="17">
        <v>0.39949004749062522</v>
      </c>
      <c r="AC610" s="17">
        <v>-5.2941755930172798</v>
      </c>
      <c r="AD610" s="17">
        <v>0.18255501976095101</v>
      </c>
      <c r="AE610" s="17">
        <v>3.6147219689888002</v>
      </c>
      <c r="AF610" s="17">
        <v>3407796554497.2729</v>
      </c>
      <c r="AG610" s="17">
        <v>803816572519.30603</v>
      </c>
      <c r="AH610" s="17">
        <v>169214045558.92529</v>
      </c>
      <c r="AI610" s="17">
        <v>44196</v>
      </c>
      <c r="AJ610" s="17">
        <v>3407796554497.2729</v>
      </c>
      <c r="AK610" s="17">
        <v>1021143081380.1392</v>
      </c>
      <c r="AL610" s="17">
        <v>2063929898165.8225</v>
      </c>
      <c r="AM610" s="17">
        <v>160721065431.60837</v>
      </c>
      <c r="AN610" s="17">
        <v>169214045558.92529</v>
      </c>
      <c r="AO610" s="17">
        <v>155420504423.14963</v>
      </c>
      <c r="AP610" s="17">
        <v>29.964907383703299</v>
      </c>
      <c r="AQ610" s="17">
        <v>49.475666895838401</v>
      </c>
      <c r="AR610" s="17">
        <v>4.9654972899016903</v>
      </c>
      <c r="AS610" s="17">
        <v>4.5792683097596196</v>
      </c>
      <c r="AT610" s="17">
        <v>5815251390.6822882</v>
      </c>
      <c r="AU610" s="17">
        <v>5161664760.6140146</v>
      </c>
      <c r="AV610" s="17">
        <v>0.18255501976095101</v>
      </c>
      <c r="AW610" s="17">
        <v>3.6147219689888002</v>
      </c>
      <c r="AX610" s="17">
        <v>3.3830050817921</v>
      </c>
      <c r="AY610" s="17">
        <v>0</v>
      </c>
      <c r="AZ610" s="17">
        <v>0.54164652318445505</v>
      </c>
      <c r="BA610" s="17">
        <v>0.559407478827466</v>
      </c>
      <c r="BB610" s="17">
        <v>0.412240604995673</v>
      </c>
      <c r="BC610" s="17">
        <v>0.79322672045775</v>
      </c>
      <c r="BD610" s="17">
        <v>0.38074757872258702</v>
      </c>
      <c r="BE610" s="17">
        <v>1.6597797000983501</v>
      </c>
      <c r="BF610" s="17">
        <v>1.22313092624761</v>
      </c>
      <c r="BG610" s="17">
        <v>2.3535287925555699</v>
      </c>
      <c r="BH610" s="17">
        <v>1.12969012024999</v>
      </c>
      <c r="BI610" s="17">
        <v>0.70878193289425695</v>
      </c>
      <c r="BJ610" s="17">
        <v>0.65157666489628496</v>
      </c>
      <c r="BK610" s="17">
        <v>45.576020821037297</v>
      </c>
      <c r="BL610" s="17">
        <v>33.5860479304649</v>
      </c>
      <c r="BM610" s="17">
        <v>64.625731502841901</v>
      </c>
      <c r="BN610" s="17">
        <v>12.751671536152401</v>
      </c>
      <c r="BO610" s="17">
        <v>14.4079931701161</v>
      </c>
      <c r="BP610" s="17">
        <v>16.8056241210917</v>
      </c>
      <c r="BQ610" s="17">
        <v>0</v>
      </c>
      <c r="BR610" s="17">
        <v>0</v>
      </c>
      <c r="BS610" s="17">
        <v>0</v>
      </c>
      <c r="BT610" s="17">
        <v>825302925189.18298</v>
      </c>
      <c r="BU610" s="17">
        <v>32.386951204946698</v>
      </c>
      <c r="BV610" s="17">
        <v>12151762961.814608</v>
      </c>
      <c r="BW610" s="17" t="s">
        <v>278</v>
      </c>
      <c r="BX610" s="17">
        <v>1.17877421963155</v>
      </c>
      <c r="BY610" s="17">
        <v>7.3576272403519596</v>
      </c>
      <c r="BZ610" s="17">
        <v>0.44240802588046801</v>
      </c>
      <c r="CA610" s="17">
        <v>37.258729611850697</v>
      </c>
      <c r="CB610" s="17">
        <v>0.94464954027648496</v>
      </c>
      <c r="CC610" s="17">
        <v>1.1010208998523201</v>
      </c>
    </row>
    <row r="611" spans="1:81" x14ac:dyDescent="0.3">
      <c r="A611" t="s">
        <v>97</v>
      </c>
      <c r="B611" t="s">
        <v>85</v>
      </c>
      <c r="C611" t="s">
        <v>12</v>
      </c>
      <c r="D611">
        <v>4115073</v>
      </c>
      <c r="E611" t="s">
        <v>24</v>
      </c>
      <c r="F611" t="s">
        <v>77</v>
      </c>
      <c r="G611">
        <v>16.71</v>
      </c>
      <c r="H611">
        <v>749.48</v>
      </c>
      <c r="I611">
        <v>732.77</v>
      </c>
      <c r="J611">
        <v>5034.87</v>
      </c>
      <c r="K611">
        <v>40404.199999999997</v>
      </c>
      <c r="L611">
        <v>2.64</v>
      </c>
      <c r="M611">
        <v>4949.8602022212017</v>
      </c>
      <c r="N611">
        <v>124.61</v>
      </c>
      <c r="O611">
        <v>-0.26</v>
      </c>
      <c r="P611">
        <v>4.6100000000000003</v>
      </c>
      <c r="Q611">
        <v>109.79</v>
      </c>
      <c r="R611">
        <v>115</v>
      </c>
      <c r="S611" t="s">
        <v>130</v>
      </c>
      <c r="T611" t="s">
        <v>190</v>
      </c>
      <c r="U611" s="17">
        <v>3176843370564.019</v>
      </c>
      <c r="V611" t="s">
        <v>296</v>
      </c>
      <c r="W611" t="s">
        <v>276</v>
      </c>
      <c r="X611" s="17">
        <v>40750040922.966209</v>
      </c>
      <c r="Y611" s="17">
        <v>0</v>
      </c>
      <c r="Z611" s="17">
        <v>20300448689.842884</v>
      </c>
      <c r="AA611" s="17">
        <v>12008073149.587059</v>
      </c>
      <c r="AB611" s="17">
        <v>0.87839907761022951</v>
      </c>
      <c r="AC611" s="17">
        <v>126.134367637387</v>
      </c>
      <c r="AD611" s="17">
        <v>0.36595197332380602</v>
      </c>
      <c r="AE611" s="17">
        <v>7.2410630225428196</v>
      </c>
      <c r="AF611" s="17">
        <v>3176843370564.019</v>
      </c>
      <c r="AG611" s="17">
        <v>777256387986.58997</v>
      </c>
      <c r="AH611" s="17">
        <v>161747476940.7146</v>
      </c>
      <c r="AI611" s="17">
        <v>44561</v>
      </c>
      <c r="AJ611" s="17">
        <v>3176843370564.019</v>
      </c>
      <c r="AK611" s="17">
        <v>913147414407.05933</v>
      </c>
      <c r="AL611" s="17">
        <v>1921373994684.6392</v>
      </c>
      <c r="AM611" s="17">
        <v>153611935242.92587</v>
      </c>
      <c r="AN611" s="17">
        <v>161747476940.7146</v>
      </c>
      <c r="AO611" s="17">
        <v>149415935659.81689</v>
      </c>
      <c r="AP611" s="17">
        <v>28.743860111836099</v>
      </c>
      <c r="AQ611" s="17">
        <v>47.525750683272697</v>
      </c>
      <c r="AR611" s="17">
        <v>5.0914526803377704</v>
      </c>
      <c r="AS611" s="17">
        <v>4.7216109062125096</v>
      </c>
      <c r="AT611" s="17">
        <v>12008073149.587059</v>
      </c>
      <c r="AU611" s="17">
        <v>11300135548.876247</v>
      </c>
      <c r="AV611" s="17">
        <v>0.36595197332380602</v>
      </c>
      <c r="AW611" s="17">
        <v>7.2410630225428196</v>
      </c>
      <c r="AX611" s="17">
        <v>7.1793959654978003</v>
      </c>
      <c r="AY611" s="17">
        <v>0</v>
      </c>
      <c r="AZ611" s="17">
        <v>1.16304510854192</v>
      </c>
      <c r="BA611" s="17">
        <v>0.55673807569551104</v>
      </c>
      <c r="BB611" s="17">
        <v>0.410463011186461</v>
      </c>
      <c r="BC611" s="17">
        <v>0.74051324538191299</v>
      </c>
      <c r="BD611" s="17">
        <v>0.52127500572773</v>
      </c>
      <c r="BE611" s="17">
        <v>1.76938927202823</v>
      </c>
      <c r="BF611" s="17">
        <v>1.3045072364602099</v>
      </c>
      <c r="BG611" s="17">
        <v>2.35345173856973</v>
      </c>
      <c r="BH611" s="17">
        <v>1.6566828158086</v>
      </c>
      <c r="BI611" s="17">
        <v>1.4809016509438599</v>
      </c>
      <c r="BJ611" s="17">
        <v>0.64025554577725796</v>
      </c>
      <c r="BK611" s="17">
        <v>44.8303476034759</v>
      </c>
      <c r="BL611" s="17">
        <v>33.051807076192098</v>
      </c>
      <c r="BM611" s="17">
        <v>59.628517690256601</v>
      </c>
      <c r="BN611" s="17">
        <v>12.803443785292799</v>
      </c>
      <c r="BO611" s="17">
        <v>14.430996349120401</v>
      </c>
      <c r="BP611" s="17">
        <v>16.5404007382072</v>
      </c>
      <c r="BQ611" s="17">
        <v>0</v>
      </c>
      <c r="BR611" s="17">
        <v>0</v>
      </c>
      <c r="BS611" s="17">
        <v>0</v>
      </c>
      <c r="BT611" s="17">
        <v>795706500026.05566</v>
      </c>
      <c r="BU611" s="17">
        <v>32.018750184266104</v>
      </c>
      <c r="BV611" s="17">
        <v>12297443068.318018</v>
      </c>
      <c r="BW611" s="17" t="s">
        <v>278</v>
      </c>
      <c r="BX611" s="17">
        <v>1.3343013586408301</v>
      </c>
      <c r="BY611" s="17">
        <v>7.7877449897608297</v>
      </c>
      <c r="BZ611" s="17">
        <v>0.18858742107138299</v>
      </c>
      <c r="CA611" s="17">
        <v>10.610429660245099</v>
      </c>
      <c r="CB611" s="17">
        <v>0.92136805075268702</v>
      </c>
      <c r="CC611" s="17">
        <v>1.2089675436491301</v>
      </c>
    </row>
    <row r="612" spans="1:81" x14ac:dyDescent="0.3">
      <c r="A612" t="s">
        <v>97</v>
      </c>
      <c r="B612" t="s">
        <v>85</v>
      </c>
      <c r="C612" t="s">
        <v>12</v>
      </c>
      <c r="D612">
        <v>4115073</v>
      </c>
      <c r="E612" t="s">
        <v>24</v>
      </c>
      <c r="F612" t="s">
        <v>78</v>
      </c>
      <c r="G612">
        <v>-115.8</v>
      </c>
      <c r="H612">
        <v>753.03</v>
      </c>
      <c r="I612">
        <v>868.82</v>
      </c>
      <c r="J612">
        <v>4263.18</v>
      </c>
      <c r="K612">
        <v>0</v>
      </c>
      <c r="L612">
        <v>0.98</v>
      </c>
      <c r="M612">
        <v>4199.5975497815107</v>
      </c>
      <c r="N612">
        <v>0</v>
      </c>
      <c r="O612">
        <v>2.5099999999999998</v>
      </c>
      <c r="P612">
        <v>9.81</v>
      </c>
      <c r="Q612">
        <v>131.38</v>
      </c>
      <c r="R612">
        <v>132.56</v>
      </c>
      <c r="S612" t="s">
        <v>130</v>
      </c>
      <c r="T612" t="s">
        <v>190</v>
      </c>
      <c r="U612" s="17">
        <v>2967905295246.1841</v>
      </c>
      <c r="V612" t="s">
        <v>296</v>
      </c>
      <c r="W612" t="s">
        <v>276</v>
      </c>
      <c r="X612" s="17">
        <v>36047274081.264214</v>
      </c>
      <c r="Y612" s="17">
        <v>0</v>
      </c>
      <c r="Z612" s="17">
        <v>18455380775.247349</v>
      </c>
      <c r="AA612" s="17">
        <v>3669597852.4436421</v>
      </c>
      <c r="AB612" s="17">
        <v>0.24557675784131999</v>
      </c>
      <c r="AC612" s="17">
        <v>-66.7257041797547</v>
      </c>
      <c r="AD612" s="17">
        <v>0.12525196986352199</v>
      </c>
      <c r="AE612" s="17">
        <v>2.6771305474238298</v>
      </c>
      <c r="AF612" s="17">
        <v>2967905295246.1841</v>
      </c>
      <c r="AG612" s="17">
        <v>657419479347.5542</v>
      </c>
      <c r="AH612" s="17">
        <v>134169094507.59442</v>
      </c>
      <c r="AI612" s="17">
        <v>44926</v>
      </c>
      <c r="AJ612" s="17">
        <v>2967905295246.1841</v>
      </c>
      <c r="AK612" s="17">
        <v>895771628764.03821</v>
      </c>
      <c r="AL612" s="17">
        <v>1777753118530.7078</v>
      </c>
      <c r="AM612" s="17">
        <v>126310192382.06456</v>
      </c>
      <c r="AN612" s="17">
        <v>134169094507.59442</v>
      </c>
      <c r="AO612" s="17">
        <v>123080721603.36081</v>
      </c>
      <c r="AP612" s="17">
        <v>30.1819478606286</v>
      </c>
      <c r="AQ612" s="17">
        <v>50.387853039143202</v>
      </c>
      <c r="AR612" s="17">
        <v>4.5206663003195704</v>
      </c>
      <c r="AS612" s="17">
        <v>4.1626088065633304</v>
      </c>
      <c r="AT612" s="17">
        <v>3669597852.4436421</v>
      </c>
      <c r="AU612" s="17">
        <v>3089454049.4853992</v>
      </c>
      <c r="AV612" s="17">
        <v>0.12525196986352199</v>
      </c>
      <c r="AW612" s="17">
        <v>2.6771305474238298</v>
      </c>
      <c r="AX612" s="17">
        <v>2.38634408262108</v>
      </c>
      <c r="AY612" s="17">
        <v>0</v>
      </c>
      <c r="AZ612" s="17">
        <v>0.37778037211253201</v>
      </c>
      <c r="BA612" s="17">
        <v>0.74878997828528204</v>
      </c>
      <c r="BB612" s="17">
        <v>0.44210032421614198</v>
      </c>
      <c r="BC612" s="17">
        <v>0.76490495892426003</v>
      </c>
      <c r="BD612" s="17">
        <v>0.41976361972481702</v>
      </c>
      <c r="BE612" s="17">
        <v>2.2584727165487299</v>
      </c>
      <c r="BF612" s="17">
        <v>1.33344669289778</v>
      </c>
      <c r="BG612" s="17">
        <v>2.3070781268190301</v>
      </c>
      <c r="BH612" s="17">
        <v>1.26607554860603</v>
      </c>
      <c r="BI612" s="17">
        <v>0.64460619448869905</v>
      </c>
      <c r="BJ612" s="17">
        <v>0.87500839835695898</v>
      </c>
      <c r="BK612" s="17">
        <v>60.858536258045397</v>
      </c>
      <c r="BL612" s="17">
        <v>35.932076271393399</v>
      </c>
      <c r="BM612" s="17">
        <v>62.168294884570898</v>
      </c>
      <c r="BN612" s="17">
        <v>9.9388203671234301</v>
      </c>
      <c r="BO612" s="17">
        <v>11.2997070258424</v>
      </c>
      <c r="BP612" s="17">
        <v>13.18222071978</v>
      </c>
      <c r="BQ612" s="17">
        <v>0</v>
      </c>
      <c r="BR612" s="17">
        <v>0</v>
      </c>
      <c r="BS612" s="17">
        <v>0</v>
      </c>
      <c r="BT612" s="17">
        <v>698934603747.54504</v>
      </c>
      <c r="BU612" s="17">
        <v>32.926194262028503</v>
      </c>
      <c r="BV612" s="17">
        <v>10447870299.454779</v>
      </c>
      <c r="BW612" s="17" t="s">
        <v>278</v>
      </c>
      <c r="BX612" s="17">
        <v>1.15554755999449</v>
      </c>
      <c r="BY612" s="17">
        <v>7.9476886991436304</v>
      </c>
      <c r="BZ612" s="17">
        <v>0.689742488858057</v>
      </c>
      <c r="CA612" s="17">
        <v>49.086277260593199</v>
      </c>
      <c r="CB612" s="17">
        <v>0.92653428282018802</v>
      </c>
      <c r="CC612" s="17">
        <v>1.0691439870459201</v>
      </c>
    </row>
    <row r="613" spans="1:81" x14ac:dyDescent="0.3">
      <c r="A613" t="s">
        <v>97</v>
      </c>
      <c r="B613" t="s">
        <v>85</v>
      </c>
      <c r="C613" t="s">
        <v>12</v>
      </c>
      <c r="D613">
        <v>4115073</v>
      </c>
      <c r="E613" t="s">
        <v>24</v>
      </c>
      <c r="F613" t="s">
        <v>10</v>
      </c>
      <c r="G613">
        <v>-47.87</v>
      </c>
      <c r="H613">
        <v>713.95</v>
      </c>
      <c r="I613">
        <v>761.82</v>
      </c>
      <c r="J613">
        <v>4216.05</v>
      </c>
      <c r="K613">
        <v>0</v>
      </c>
      <c r="L613">
        <v>1.91</v>
      </c>
      <c r="M613">
        <v>3987.6921685444327</v>
      </c>
      <c r="N613">
        <v>0</v>
      </c>
      <c r="O613">
        <v>3.25</v>
      </c>
      <c r="P613">
        <v>4.1900000000000004</v>
      </c>
      <c r="Q613">
        <v>140.47</v>
      </c>
      <c r="R613">
        <v>141.62</v>
      </c>
      <c r="S613" t="s">
        <v>130</v>
      </c>
      <c r="T613" t="s">
        <v>190</v>
      </c>
      <c r="U613" s="17">
        <v>2816765908542.728</v>
      </c>
      <c r="V613" t="s">
        <v>296</v>
      </c>
      <c r="W613" t="s">
        <v>276</v>
      </c>
      <c r="X613" s="17">
        <v>37347812705.673706</v>
      </c>
      <c r="Y613" s="17">
        <v>0</v>
      </c>
      <c r="Z613" s="17">
        <v>50051609361.001236</v>
      </c>
      <c r="AA613" s="17">
        <v>15340123669.725531</v>
      </c>
      <c r="AB613" s="17">
        <v>1.2261894894012109</v>
      </c>
      <c r="AC613" s="17">
        <v>435.90794225148898</v>
      </c>
      <c r="AD613" s="17">
        <v>0.549191581881039</v>
      </c>
      <c r="AE613" s="17">
        <v>11.3341596182453</v>
      </c>
      <c r="AF613" s="17">
        <v>2816765908542.728</v>
      </c>
      <c r="AG613" s="17">
        <v>671344908556.91602</v>
      </c>
      <c r="AH613" s="17">
        <v>141846228061.46338</v>
      </c>
      <c r="AI613" s="17">
        <v>45291</v>
      </c>
      <c r="AJ613" s="17">
        <v>2816765908542.728</v>
      </c>
      <c r="AK613" s="17">
        <v>799940742895.24829</v>
      </c>
      <c r="AL613" s="17">
        <v>1654019742909.4365</v>
      </c>
      <c r="AM613" s="17">
        <v>133994197017.63597</v>
      </c>
      <c r="AN613" s="17">
        <v>141846228061.46338</v>
      </c>
      <c r="AO613" s="17">
        <v>131171308579.6172</v>
      </c>
      <c r="AP613" s="17">
        <v>28.399262447375399</v>
      </c>
      <c r="AQ613" s="17">
        <v>48.363433769426798</v>
      </c>
      <c r="AR613" s="17">
        <v>5.03578332978506</v>
      </c>
      <c r="AS613" s="17">
        <v>4.6745208580537296</v>
      </c>
      <c r="AT613" s="17">
        <v>15340123669.725531</v>
      </c>
      <c r="AU613" s="17">
        <v>14771448742.018179</v>
      </c>
      <c r="AV613" s="17">
        <v>0.549191581881039</v>
      </c>
      <c r="AW613" s="17">
        <v>11.3341596182453</v>
      </c>
      <c r="AX613" s="17">
        <v>11.571257753891199</v>
      </c>
      <c r="AY613" s="17">
        <v>0</v>
      </c>
      <c r="AZ613" s="17">
        <v>1.6597594788580301</v>
      </c>
      <c r="BA613" s="17">
        <v>0.61117713499719994</v>
      </c>
      <c r="BB613" s="17">
        <v>0.44235283990373397</v>
      </c>
      <c r="BC613" s="17">
        <v>0.71726727275108404</v>
      </c>
      <c r="BD613" s="17">
        <v>0.76602050578437697</v>
      </c>
      <c r="BE613" s="17">
        <v>1.8470913913109199</v>
      </c>
      <c r="BF613" s="17">
        <v>1.33687285685494</v>
      </c>
      <c r="BG613" s="17">
        <v>2.16771559160776</v>
      </c>
      <c r="BH613" s="17">
        <v>2.31505696267326</v>
      </c>
      <c r="BI613" s="17">
        <v>1.9647805313642901</v>
      </c>
      <c r="BJ613" s="17">
        <v>0.71547175936029495</v>
      </c>
      <c r="BK613" s="17">
        <v>45.709546788530801</v>
      </c>
      <c r="BL613" s="17">
        <v>33.083285801769797</v>
      </c>
      <c r="BM613" s="17">
        <v>53.643960296138701</v>
      </c>
      <c r="BN613" s="17">
        <v>11.1833609922784</v>
      </c>
      <c r="BO613" s="17">
        <v>12.8813529850517</v>
      </c>
      <c r="BP613" s="17">
        <v>14.682934963009201</v>
      </c>
      <c r="BQ613" s="17">
        <v>0</v>
      </c>
      <c r="BR613" s="17">
        <v>0</v>
      </c>
      <c r="BS613" s="17">
        <v>0</v>
      </c>
      <c r="BT613" s="17">
        <v>692056767071.97693</v>
      </c>
      <c r="BU613" s="17">
        <v>34.037727574781499</v>
      </c>
      <c r="BV613" s="17">
        <v>11329592372.412424</v>
      </c>
      <c r="BW613" s="17" t="s">
        <v>278</v>
      </c>
      <c r="BX613" s="17">
        <v>1.3989517965774001</v>
      </c>
      <c r="BY613" s="17">
        <v>8.0298459059295908</v>
      </c>
      <c r="BZ613" s="17">
        <v>0.40205189611925501</v>
      </c>
      <c r="CA613" s="17">
        <v>15.130359077838801</v>
      </c>
      <c r="CB613" s="17">
        <v>1.2251718646359699</v>
      </c>
      <c r="CC613" s="17">
        <v>1.1816883959290501</v>
      </c>
    </row>
    <row r="614" spans="1:81" x14ac:dyDescent="0.3">
      <c r="A614" t="s">
        <v>99</v>
      </c>
      <c r="B614" t="s">
        <v>85</v>
      </c>
      <c r="C614" t="s">
        <v>12</v>
      </c>
      <c r="D614">
        <v>4087990</v>
      </c>
      <c r="E614" t="s">
        <v>24</v>
      </c>
      <c r="F614" t="s">
        <v>6</v>
      </c>
      <c r="G614">
        <v>69.64</v>
      </c>
      <c r="H614">
        <v>282.08</v>
      </c>
      <c r="I614">
        <v>212.44</v>
      </c>
      <c r="J614">
        <v>3184.05</v>
      </c>
      <c r="K614">
        <v>25742.92</v>
      </c>
      <c r="L614">
        <v>4.87</v>
      </c>
      <c r="M614">
        <v>2946.7957084115674</v>
      </c>
      <c r="N614">
        <v>123.69</v>
      </c>
      <c r="O614">
        <v>3.07</v>
      </c>
      <c r="P614">
        <v>1.5</v>
      </c>
      <c r="Q614">
        <v>144.79</v>
      </c>
      <c r="R614">
        <v>134.4</v>
      </c>
      <c r="S614" t="s">
        <v>131</v>
      </c>
      <c r="T614" t="s">
        <v>192</v>
      </c>
      <c r="U614" s="17">
        <v>0</v>
      </c>
      <c r="V614" t="s">
        <v>297</v>
      </c>
      <c r="W614" t="s">
        <v>276</v>
      </c>
      <c r="X614" s="17">
        <v>0</v>
      </c>
      <c r="Y614" s="17">
        <v>0</v>
      </c>
      <c r="Z614" s="17">
        <v>0</v>
      </c>
      <c r="AA614" s="17">
        <v>0</v>
      </c>
      <c r="AB614" s="17">
        <v>0</v>
      </c>
      <c r="AC614" s="17">
        <v>0</v>
      </c>
      <c r="AD614" s="17">
        <v>0</v>
      </c>
      <c r="AE614" s="17">
        <v>0</v>
      </c>
      <c r="AF614" s="17">
        <v>0</v>
      </c>
      <c r="AG614" s="17">
        <v>0</v>
      </c>
      <c r="AH614" s="17">
        <v>0</v>
      </c>
      <c r="AI614" s="17" t="s">
        <v>277</v>
      </c>
      <c r="AJ614" s="17">
        <v>0</v>
      </c>
      <c r="AK614" s="17">
        <v>0</v>
      </c>
      <c r="AL614" s="17">
        <v>0</v>
      </c>
      <c r="AM614" s="17">
        <v>0</v>
      </c>
      <c r="AN614" s="17">
        <v>0</v>
      </c>
      <c r="AO614" s="17">
        <v>0</v>
      </c>
      <c r="AP614" s="17">
        <v>0</v>
      </c>
      <c r="AQ614" s="17">
        <v>0</v>
      </c>
      <c r="AR614" s="17">
        <v>0</v>
      </c>
      <c r="AS614" s="17">
        <v>0</v>
      </c>
      <c r="AT614" s="17">
        <v>0</v>
      </c>
      <c r="AU614" s="17">
        <v>0</v>
      </c>
      <c r="AV614" s="17">
        <v>0</v>
      </c>
      <c r="AW614" s="17">
        <v>0</v>
      </c>
      <c r="AX614" s="17">
        <v>0</v>
      </c>
      <c r="AY614" s="17">
        <v>0</v>
      </c>
      <c r="AZ614" s="17">
        <v>0</v>
      </c>
      <c r="BA614" s="17">
        <v>0</v>
      </c>
      <c r="BB614" s="17">
        <v>0</v>
      </c>
      <c r="BC614" s="17">
        <v>0</v>
      </c>
      <c r="BD614" s="17">
        <v>0</v>
      </c>
      <c r="BE614" s="17">
        <v>0</v>
      </c>
      <c r="BF614" s="17">
        <v>0</v>
      </c>
      <c r="BG614" s="17">
        <v>0</v>
      </c>
      <c r="BH614" s="17">
        <v>0</v>
      </c>
      <c r="BI614" s="17">
        <v>0</v>
      </c>
      <c r="BJ614" s="17">
        <v>0</v>
      </c>
      <c r="BK614" s="17">
        <v>0</v>
      </c>
      <c r="BL614" s="17">
        <v>0</v>
      </c>
      <c r="BM614" s="17">
        <v>0</v>
      </c>
      <c r="BN614" s="17">
        <v>0</v>
      </c>
      <c r="BO614" s="17">
        <v>0</v>
      </c>
      <c r="BP614" s="17">
        <v>0</v>
      </c>
      <c r="BQ614" s="17">
        <v>0</v>
      </c>
      <c r="BR614" s="17">
        <v>0</v>
      </c>
      <c r="BS614" s="17">
        <v>0</v>
      </c>
      <c r="BT614" s="17">
        <v>0</v>
      </c>
      <c r="BU614" s="17">
        <v>0</v>
      </c>
      <c r="BV614" s="17">
        <v>0</v>
      </c>
      <c r="BW614" s="17" t="s">
        <v>278</v>
      </c>
      <c r="BX614" s="17">
        <v>0</v>
      </c>
      <c r="BY614" s="17">
        <v>0</v>
      </c>
      <c r="BZ614" s="17">
        <v>0</v>
      </c>
      <c r="CA614" s="17">
        <v>0</v>
      </c>
      <c r="CB614" s="17">
        <v>0</v>
      </c>
      <c r="CC614" s="17">
        <v>0</v>
      </c>
    </row>
    <row r="615" spans="1:81" x14ac:dyDescent="0.3">
      <c r="A615" t="s">
        <v>99</v>
      </c>
      <c r="B615" t="s">
        <v>85</v>
      </c>
      <c r="C615" t="s">
        <v>12</v>
      </c>
      <c r="D615">
        <v>4087990</v>
      </c>
      <c r="E615" t="s">
        <v>24</v>
      </c>
      <c r="F615" t="s">
        <v>50</v>
      </c>
      <c r="G615">
        <v>96.15</v>
      </c>
      <c r="H615">
        <v>308.08</v>
      </c>
      <c r="I615">
        <v>211.92</v>
      </c>
      <c r="J615">
        <v>3646.64</v>
      </c>
      <c r="K615">
        <v>29390.880000000001</v>
      </c>
      <c r="L615">
        <v>3.51</v>
      </c>
      <c r="M615">
        <v>3272.39637515808</v>
      </c>
      <c r="N615">
        <v>124.07</v>
      </c>
      <c r="O615">
        <v>3.27</v>
      </c>
      <c r="P615">
        <v>1.04</v>
      </c>
      <c r="Q615">
        <v>134.71</v>
      </c>
      <c r="R615">
        <v>125.2</v>
      </c>
      <c r="S615" t="s">
        <v>131</v>
      </c>
      <c r="T615" t="s">
        <v>192</v>
      </c>
      <c r="U615" s="17">
        <v>0</v>
      </c>
      <c r="V615" t="s">
        <v>297</v>
      </c>
      <c r="W615" t="s">
        <v>276</v>
      </c>
      <c r="X615" s="17">
        <v>0</v>
      </c>
      <c r="Y615" s="17">
        <v>0</v>
      </c>
      <c r="Z615" s="17">
        <v>0</v>
      </c>
      <c r="AA615" s="17">
        <v>0</v>
      </c>
      <c r="AB615" s="17">
        <v>0</v>
      </c>
      <c r="AC615" s="17">
        <v>0</v>
      </c>
      <c r="AD615" s="17">
        <v>0</v>
      </c>
      <c r="AE615" s="17">
        <v>0</v>
      </c>
      <c r="AF615" s="17">
        <v>0</v>
      </c>
      <c r="AG615" s="17">
        <v>0</v>
      </c>
      <c r="AH615" s="17">
        <v>0</v>
      </c>
      <c r="AI615" s="17" t="s">
        <v>277</v>
      </c>
      <c r="AJ615" s="17">
        <v>0</v>
      </c>
      <c r="AK615" s="17">
        <v>0</v>
      </c>
      <c r="AL615" s="17">
        <v>0</v>
      </c>
      <c r="AM615" s="17">
        <v>0</v>
      </c>
      <c r="AN615" s="17">
        <v>0</v>
      </c>
      <c r="AO615" s="17">
        <v>0</v>
      </c>
      <c r="AP615" s="17">
        <v>0</v>
      </c>
      <c r="AQ615" s="17">
        <v>0</v>
      </c>
      <c r="AR615" s="17">
        <v>0</v>
      </c>
      <c r="AS615" s="17">
        <v>0</v>
      </c>
      <c r="AT615" s="17">
        <v>0</v>
      </c>
      <c r="AU615" s="17">
        <v>0</v>
      </c>
      <c r="AV615" s="17">
        <v>0</v>
      </c>
      <c r="AW615" s="17">
        <v>0</v>
      </c>
      <c r="AX615" s="17">
        <v>0</v>
      </c>
      <c r="AY615" s="17">
        <v>0</v>
      </c>
      <c r="AZ615" s="17">
        <v>0</v>
      </c>
      <c r="BA615" s="17">
        <v>0</v>
      </c>
      <c r="BB615" s="17">
        <v>0</v>
      </c>
      <c r="BC615" s="17">
        <v>0</v>
      </c>
      <c r="BD615" s="17">
        <v>0</v>
      </c>
      <c r="BE615" s="17">
        <v>0</v>
      </c>
      <c r="BF615" s="17">
        <v>0</v>
      </c>
      <c r="BG615" s="17">
        <v>0</v>
      </c>
      <c r="BH615" s="17">
        <v>0</v>
      </c>
      <c r="BI615" s="17">
        <v>0</v>
      </c>
      <c r="BJ615" s="17">
        <v>0</v>
      </c>
      <c r="BK615" s="17">
        <v>0</v>
      </c>
      <c r="BL615" s="17">
        <v>0</v>
      </c>
      <c r="BM615" s="17">
        <v>0</v>
      </c>
      <c r="BN615" s="17">
        <v>0</v>
      </c>
      <c r="BO615" s="17">
        <v>0</v>
      </c>
      <c r="BP615" s="17">
        <v>0</v>
      </c>
      <c r="BQ615" s="17">
        <v>0</v>
      </c>
      <c r="BR615" s="17">
        <v>0</v>
      </c>
      <c r="BS615" s="17">
        <v>0</v>
      </c>
      <c r="BT615" s="17">
        <v>0</v>
      </c>
      <c r="BU615" s="17">
        <v>0</v>
      </c>
      <c r="BV615" s="17">
        <v>0</v>
      </c>
      <c r="BW615" s="17" t="s">
        <v>278</v>
      </c>
      <c r="BX615" s="17">
        <v>0</v>
      </c>
      <c r="BY615" s="17">
        <v>0</v>
      </c>
      <c r="BZ615" s="17">
        <v>0</v>
      </c>
      <c r="CA615" s="17">
        <v>0</v>
      </c>
      <c r="CB615" s="17">
        <v>0</v>
      </c>
      <c r="CC615" s="17">
        <v>0</v>
      </c>
    </row>
    <row r="616" spans="1:81" x14ac:dyDescent="0.3">
      <c r="A616" t="s">
        <v>99</v>
      </c>
      <c r="B616" t="s">
        <v>85</v>
      </c>
      <c r="C616" t="s">
        <v>12</v>
      </c>
      <c r="D616">
        <v>4087990</v>
      </c>
      <c r="E616" t="s">
        <v>24</v>
      </c>
      <c r="F616" t="s">
        <v>51</v>
      </c>
      <c r="G616">
        <v>124.75</v>
      </c>
      <c r="H616">
        <v>332.5</v>
      </c>
      <c r="I616">
        <v>207.75</v>
      </c>
      <c r="J616">
        <v>3980.56</v>
      </c>
      <c r="K616">
        <v>31986.55</v>
      </c>
      <c r="L616">
        <v>0.9</v>
      </c>
      <c r="M616">
        <v>3503.9870830395803</v>
      </c>
      <c r="N616">
        <v>124.44</v>
      </c>
      <c r="O616">
        <v>1.73</v>
      </c>
      <c r="P616">
        <v>-0.88</v>
      </c>
      <c r="Q616">
        <v>126.65</v>
      </c>
      <c r="R616">
        <v>124.75</v>
      </c>
      <c r="S616" t="s">
        <v>131</v>
      </c>
      <c r="T616" t="s">
        <v>192</v>
      </c>
      <c r="U616" s="17">
        <v>0</v>
      </c>
      <c r="V616" t="s">
        <v>297</v>
      </c>
      <c r="W616" t="s">
        <v>276</v>
      </c>
      <c r="X616" s="17">
        <v>0</v>
      </c>
      <c r="Y616" s="17">
        <v>0</v>
      </c>
      <c r="Z616" s="17">
        <v>0</v>
      </c>
      <c r="AA616" s="17">
        <v>0</v>
      </c>
      <c r="AB616" s="17">
        <v>0</v>
      </c>
      <c r="AC616" s="17">
        <v>0</v>
      </c>
      <c r="AD616" s="17">
        <v>0</v>
      </c>
      <c r="AE616" s="17">
        <v>0</v>
      </c>
      <c r="AF616" s="17">
        <v>0</v>
      </c>
      <c r="AG616" s="17">
        <v>0</v>
      </c>
      <c r="AH616" s="17">
        <v>0</v>
      </c>
      <c r="AI616" s="17" t="s">
        <v>277</v>
      </c>
      <c r="AJ616" s="17">
        <v>0</v>
      </c>
      <c r="AK616" s="17">
        <v>0</v>
      </c>
      <c r="AL616" s="17">
        <v>0</v>
      </c>
      <c r="AM616" s="17">
        <v>0</v>
      </c>
      <c r="AN616" s="17">
        <v>0</v>
      </c>
      <c r="AO616" s="17">
        <v>0</v>
      </c>
      <c r="AP616" s="17">
        <v>0</v>
      </c>
      <c r="AQ616" s="17">
        <v>0</v>
      </c>
      <c r="AR616" s="17">
        <v>0</v>
      </c>
      <c r="AS616" s="17">
        <v>0</v>
      </c>
      <c r="AT616" s="17">
        <v>0</v>
      </c>
      <c r="AU616" s="17">
        <v>0</v>
      </c>
      <c r="AV616" s="17">
        <v>0</v>
      </c>
      <c r="AW616" s="17">
        <v>0</v>
      </c>
      <c r="AX616" s="17">
        <v>0</v>
      </c>
      <c r="AY616" s="17">
        <v>0</v>
      </c>
      <c r="AZ616" s="17">
        <v>0</v>
      </c>
      <c r="BA616" s="17">
        <v>0</v>
      </c>
      <c r="BB616" s="17">
        <v>0</v>
      </c>
      <c r="BC616" s="17">
        <v>0</v>
      </c>
      <c r="BD616" s="17">
        <v>0</v>
      </c>
      <c r="BE616" s="17">
        <v>0</v>
      </c>
      <c r="BF616" s="17">
        <v>0</v>
      </c>
      <c r="BG616" s="17">
        <v>0</v>
      </c>
      <c r="BH616" s="17">
        <v>0</v>
      </c>
      <c r="BI616" s="17">
        <v>0</v>
      </c>
      <c r="BJ616" s="17">
        <v>0</v>
      </c>
      <c r="BK616" s="17">
        <v>0</v>
      </c>
      <c r="BL616" s="17">
        <v>0</v>
      </c>
      <c r="BM616" s="17">
        <v>0</v>
      </c>
      <c r="BN616" s="17">
        <v>0</v>
      </c>
      <c r="BO616" s="17">
        <v>0</v>
      </c>
      <c r="BP616" s="17">
        <v>0</v>
      </c>
      <c r="BQ616" s="17">
        <v>0</v>
      </c>
      <c r="BR616" s="17">
        <v>0</v>
      </c>
      <c r="BS616" s="17">
        <v>0</v>
      </c>
      <c r="BT616" s="17">
        <v>0</v>
      </c>
      <c r="BU616" s="17">
        <v>0</v>
      </c>
      <c r="BV616" s="17">
        <v>0</v>
      </c>
      <c r="BW616" s="17" t="s">
        <v>278</v>
      </c>
      <c r="BX616" s="17">
        <v>0</v>
      </c>
      <c r="BY616" s="17">
        <v>0</v>
      </c>
      <c r="BZ616" s="17">
        <v>0</v>
      </c>
      <c r="CA616" s="17">
        <v>0</v>
      </c>
      <c r="CB616" s="17">
        <v>0</v>
      </c>
      <c r="CC616" s="17">
        <v>0</v>
      </c>
    </row>
    <row r="617" spans="1:81" x14ac:dyDescent="0.3">
      <c r="A617" t="s">
        <v>99</v>
      </c>
      <c r="B617" t="s">
        <v>85</v>
      </c>
      <c r="C617" t="s">
        <v>12</v>
      </c>
      <c r="D617">
        <v>4087990</v>
      </c>
      <c r="E617" t="s">
        <v>24</v>
      </c>
      <c r="F617" t="s">
        <v>52</v>
      </c>
      <c r="G617">
        <v>139.28</v>
      </c>
      <c r="H617">
        <v>352.62</v>
      </c>
      <c r="I617">
        <v>213.34</v>
      </c>
      <c r="J617">
        <v>4536.59</v>
      </c>
      <c r="K617">
        <v>36356.85</v>
      </c>
      <c r="L617">
        <v>-0.46</v>
      </c>
      <c r="M617">
        <v>3988.6738353287583</v>
      </c>
      <c r="N617">
        <v>124.78</v>
      </c>
      <c r="O617">
        <v>1.25</v>
      </c>
      <c r="P617">
        <v>-1.58</v>
      </c>
      <c r="Q617">
        <v>111.2</v>
      </c>
      <c r="R617">
        <v>111.85</v>
      </c>
      <c r="S617" t="s">
        <v>131</v>
      </c>
      <c r="T617" t="s">
        <v>192</v>
      </c>
      <c r="U617" s="17">
        <v>0</v>
      </c>
      <c r="V617" t="s">
        <v>297</v>
      </c>
      <c r="W617" t="s">
        <v>276</v>
      </c>
      <c r="X617" s="17">
        <v>0</v>
      </c>
      <c r="Y617" s="17">
        <v>0</v>
      </c>
      <c r="Z617" s="17">
        <v>0</v>
      </c>
      <c r="AA617" s="17">
        <v>0</v>
      </c>
      <c r="AB617" s="17">
        <v>0</v>
      </c>
      <c r="AC617" s="17">
        <v>0</v>
      </c>
      <c r="AD617" s="17">
        <v>0</v>
      </c>
      <c r="AE617" s="17">
        <v>0</v>
      </c>
      <c r="AF617" s="17">
        <v>0</v>
      </c>
      <c r="AG617" s="17">
        <v>0</v>
      </c>
      <c r="AH617" s="17">
        <v>0</v>
      </c>
      <c r="AI617" s="17" t="s">
        <v>277</v>
      </c>
      <c r="AJ617" s="17">
        <v>0</v>
      </c>
      <c r="AK617" s="17">
        <v>0</v>
      </c>
      <c r="AL617" s="17">
        <v>0</v>
      </c>
      <c r="AM617" s="17">
        <v>0</v>
      </c>
      <c r="AN617" s="17">
        <v>0</v>
      </c>
      <c r="AO617" s="17">
        <v>0</v>
      </c>
      <c r="AP617" s="17">
        <v>0</v>
      </c>
      <c r="AQ617" s="17">
        <v>0</v>
      </c>
      <c r="AR617" s="17">
        <v>0</v>
      </c>
      <c r="AS617" s="17">
        <v>0</v>
      </c>
      <c r="AT617" s="17">
        <v>0</v>
      </c>
      <c r="AU617" s="17">
        <v>0</v>
      </c>
      <c r="AV617" s="17">
        <v>0</v>
      </c>
      <c r="AW617" s="17">
        <v>0</v>
      </c>
      <c r="AX617" s="17">
        <v>0</v>
      </c>
      <c r="AY617" s="17">
        <v>0</v>
      </c>
      <c r="AZ617" s="17">
        <v>0</v>
      </c>
      <c r="BA617" s="17">
        <v>0</v>
      </c>
      <c r="BB617" s="17">
        <v>0</v>
      </c>
      <c r="BC617" s="17">
        <v>0</v>
      </c>
      <c r="BD617" s="17">
        <v>0</v>
      </c>
      <c r="BE617" s="17">
        <v>0</v>
      </c>
      <c r="BF617" s="17">
        <v>0</v>
      </c>
      <c r="BG617" s="17">
        <v>0</v>
      </c>
      <c r="BH617" s="17">
        <v>0</v>
      </c>
      <c r="BI617" s="17">
        <v>0</v>
      </c>
      <c r="BJ617" s="17">
        <v>0</v>
      </c>
      <c r="BK617" s="17">
        <v>0</v>
      </c>
      <c r="BL617" s="17">
        <v>0</v>
      </c>
      <c r="BM617" s="17">
        <v>0</v>
      </c>
      <c r="BN617" s="17">
        <v>0</v>
      </c>
      <c r="BO617" s="17">
        <v>0</v>
      </c>
      <c r="BP617" s="17">
        <v>0</v>
      </c>
      <c r="BQ617" s="17">
        <v>0</v>
      </c>
      <c r="BR617" s="17">
        <v>0</v>
      </c>
      <c r="BS617" s="17">
        <v>0</v>
      </c>
      <c r="BT617" s="17">
        <v>0</v>
      </c>
      <c r="BU617" s="17">
        <v>0</v>
      </c>
      <c r="BV617" s="17">
        <v>0</v>
      </c>
      <c r="BW617" s="17" t="s">
        <v>278</v>
      </c>
      <c r="BX617" s="17">
        <v>0</v>
      </c>
      <c r="BY617" s="17">
        <v>0</v>
      </c>
      <c r="BZ617" s="17">
        <v>0</v>
      </c>
      <c r="CA617" s="17">
        <v>0</v>
      </c>
      <c r="CB617" s="17">
        <v>0</v>
      </c>
      <c r="CC617" s="17">
        <v>0</v>
      </c>
    </row>
    <row r="618" spans="1:81" x14ac:dyDescent="0.3">
      <c r="A618" t="s">
        <v>99</v>
      </c>
      <c r="B618" t="s">
        <v>85</v>
      </c>
      <c r="C618" t="s">
        <v>12</v>
      </c>
      <c r="D618">
        <v>4087990</v>
      </c>
      <c r="E618" t="s">
        <v>24</v>
      </c>
      <c r="F618" t="s">
        <v>53</v>
      </c>
      <c r="G618">
        <v>143.91999999999999</v>
      </c>
      <c r="H618">
        <v>385.37</v>
      </c>
      <c r="I618">
        <v>241.45</v>
      </c>
      <c r="J618">
        <v>4998.88</v>
      </c>
      <c r="K618">
        <v>39952.92</v>
      </c>
      <c r="L618">
        <v>1.08</v>
      </c>
      <c r="M618">
        <v>4376.4332462508228</v>
      </c>
      <c r="N618">
        <v>125.12</v>
      </c>
      <c r="O618">
        <v>0.69</v>
      </c>
      <c r="P618">
        <v>-1.64</v>
      </c>
      <c r="Q618">
        <v>102.21</v>
      </c>
      <c r="R618">
        <v>99.74</v>
      </c>
      <c r="S618" t="s">
        <v>131</v>
      </c>
      <c r="T618" t="s">
        <v>192</v>
      </c>
      <c r="U618" s="17">
        <v>0</v>
      </c>
      <c r="V618" t="s">
        <v>297</v>
      </c>
      <c r="W618" t="s">
        <v>276</v>
      </c>
      <c r="X618" s="17">
        <v>0</v>
      </c>
      <c r="Y618" s="17">
        <v>0</v>
      </c>
      <c r="Z618" s="17">
        <v>0</v>
      </c>
      <c r="AA618" s="17">
        <v>0</v>
      </c>
      <c r="AB618" s="17">
        <v>0</v>
      </c>
      <c r="AC618" s="17">
        <v>0</v>
      </c>
      <c r="AD618" s="17">
        <v>0</v>
      </c>
      <c r="AE618" s="17">
        <v>0</v>
      </c>
      <c r="AF618" s="17">
        <v>0</v>
      </c>
      <c r="AG618" s="17">
        <v>0</v>
      </c>
      <c r="AH618" s="17">
        <v>0</v>
      </c>
      <c r="AI618" s="17" t="s">
        <v>277</v>
      </c>
      <c r="AJ618" s="17">
        <v>0</v>
      </c>
      <c r="AK618" s="17">
        <v>0</v>
      </c>
      <c r="AL618" s="17">
        <v>0</v>
      </c>
      <c r="AM618" s="17">
        <v>0</v>
      </c>
      <c r="AN618" s="17">
        <v>0</v>
      </c>
      <c r="AO618" s="17">
        <v>0</v>
      </c>
      <c r="AP618" s="17">
        <v>0</v>
      </c>
      <c r="AQ618" s="17">
        <v>0</v>
      </c>
      <c r="AR618" s="17">
        <v>0</v>
      </c>
      <c r="AS618" s="17">
        <v>0</v>
      </c>
      <c r="AT618" s="17">
        <v>0</v>
      </c>
      <c r="AU618" s="17">
        <v>0</v>
      </c>
      <c r="AV618" s="17">
        <v>0</v>
      </c>
      <c r="AW618" s="17">
        <v>0</v>
      </c>
      <c r="AX618" s="17">
        <v>0</v>
      </c>
      <c r="AY618" s="17">
        <v>0</v>
      </c>
      <c r="AZ618" s="17">
        <v>0</v>
      </c>
      <c r="BA618" s="17">
        <v>0</v>
      </c>
      <c r="BB618" s="17">
        <v>0</v>
      </c>
      <c r="BC618" s="17">
        <v>0</v>
      </c>
      <c r="BD618" s="17">
        <v>0</v>
      </c>
      <c r="BE618" s="17">
        <v>0</v>
      </c>
      <c r="BF618" s="17">
        <v>0</v>
      </c>
      <c r="BG618" s="17">
        <v>0</v>
      </c>
      <c r="BH618" s="17">
        <v>0</v>
      </c>
      <c r="BI618" s="17">
        <v>0</v>
      </c>
      <c r="BJ618" s="17">
        <v>0</v>
      </c>
      <c r="BK618" s="17">
        <v>0</v>
      </c>
      <c r="BL618" s="17">
        <v>0</v>
      </c>
      <c r="BM618" s="17">
        <v>0</v>
      </c>
      <c r="BN618" s="17">
        <v>0</v>
      </c>
      <c r="BO618" s="17">
        <v>0</v>
      </c>
      <c r="BP618" s="17">
        <v>0</v>
      </c>
      <c r="BQ618" s="17">
        <v>0</v>
      </c>
      <c r="BR618" s="17">
        <v>0</v>
      </c>
      <c r="BS618" s="17">
        <v>0</v>
      </c>
      <c r="BT618" s="17">
        <v>0</v>
      </c>
      <c r="BU618" s="17">
        <v>0</v>
      </c>
      <c r="BV618" s="17">
        <v>0</v>
      </c>
      <c r="BW618" s="17" t="s">
        <v>278</v>
      </c>
      <c r="BX618" s="17">
        <v>0</v>
      </c>
      <c r="BY618" s="17">
        <v>0</v>
      </c>
      <c r="BZ618" s="17">
        <v>0</v>
      </c>
      <c r="CA618" s="17">
        <v>0</v>
      </c>
      <c r="CB618" s="17">
        <v>0</v>
      </c>
      <c r="CC618" s="17">
        <v>0</v>
      </c>
    </row>
    <row r="619" spans="1:81" x14ac:dyDescent="0.3">
      <c r="A619" t="s">
        <v>99</v>
      </c>
      <c r="B619" t="s">
        <v>85</v>
      </c>
      <c r="C619" t="s">
        <v>12</v>
      </c>
      <c r="D619">
        <v>4087990</v>
      </c>
      <c r="E619" t="s">
        <v>24</v>
      </c>
      <c r="F619" t="s">
        <v>54</v>
      </c>
      <c r="G619">
        <v>131.75</v>
      </c>
      <c r="H619">
        <v>428.76</v>
      </c>
      <c r="I619">
        <v>297.01</v>
      </c>
      <c r="J619">
        <v>5544.59</v>
      </c>
      <c r="K619">
        <v>44203.29</v>
      </c>
      <c r="L619">
        <v>2.62</v>
      </c>
      <c r="M619">
        <v>4897.3530592079469</v>
      </c>
      <c r="N619">
        <v>125.43</v>
      </c>
      <c r="O619">
        <v>-0.09</v>
      </c>
      <c r="P619">
        <v>-0.85</v>
      </c>
      <c r="Q619">
        <v>94.06</v>
      </c>
      <c r="R619">
        <v>102.83</v>
      </c>
      <c r="S619" t="s">
        <v>131</v>
      </c>
      <c r="T619" t="s">
        <v>192</v>
      </c>
      <c r="U619" s="17">
        <v>0</v>
      </c>
      <c r="V619" t="s">
        <v>297</v>
      </c>
      <c r="W619" t="s">
        <v>276</v>
      </c>
      <c r="X619" s="17">
        <v>0</v>
      </c>
      <c r="Y619" s="17">
        <v>0</v>
      </c>
      <c r="Z619" s="17">
        <v>0</v>
      </c>
      <c r="AA619" s="17">
        <v>0</v>
      </c>
      <c r="AB619" s="17">
        <v>0</v>
      </c>
      <c r="AC619" s="17">
        <v>0</v>
      </c>
      <c r="AD619" s="17">
        <v>0</v>
      </c>
      <c r="AE619" s="17">
        <v>0</v>
      </c>
      <c r="AF619" s="17">
        <v>0</v>
      </c>
      <c r="AG619" s="17">
        <v>0</v>
      </c>
      <c r="AH619" s="17">
        <v>0</v>
      </c>
      <c r="AI619" s="17" t="s">
        <v>277</v>
      </c>
      <c r="AJ619" s="17">
        <v>0</v>
      </c>
      <c r="AK619" s="17">
        <v>0</v>
      </c>
      <c r="AL619" s="17">
        <v>0</v>
      </c>
      <c r="AM619" s="17">
        <v>0</v>
      </c>
      <c r="AN619" s="17">
        <v>0</v>
      </c>
      <c r="AO619" s="17">
        <v>0</v>
      </c>
      <c r="AP619" s="17">
        <v>0</v>
      </c>
      <c r="AQ619" s="17">
        <v>0</v>
      </c>
      <c r="AR619" s="17">
        <v>0</v>
      </c>
      <c r="AS619" s="17">
        <v>0</v>
      </c>
      <c r="AT619" s="17">
        <v>0</v>
      </c>
      <c r="AU619" s="17">
        <v>0</v>
      </c>
      <c r="AV619" s="17">
        <v>0</v>
      </c>
      <c r="AW619" s="17">
        <v>0</v>
      </c>
      <c r="AX619" s="17">
        <v>0</v>
      </c>
      <c r="AY619" s="17">
        <v>0</v>
      </c>
      <c r="AZ619" s="17">
        <v>0</v>
      </c>
      <c r="BA619" s="17">
        <v>0</v>
      </c>
      <c r="BB619" s="17">
        <v>0</v>
      </c>
      <c r="BC619" s="17">
        <v>0</v>
      </c>
      <c r="BD619" s="17">
        <v>0</v>
      </c>
      <c r="BE619" s="17">
        <v>0</v>
      </c>
      <c r="BF619" s="17">
        <v>0</v>
      </c>
      <c r="BG619" s="17">
        <v>0</v>
      </c>
      <c r="BH619" s="17">
        <v>0</v>
      </c>
      <c r="BI619" s="17">
        <v>0</v>
      </c>
      <c r="BJ619" s="17">
        <v>0</v>
      </c>
      <c r="BK619" s="17">
        <v>0</v>
      </c>
      <c r="BL619" s="17">
        <v>0</v>
      </c>
      <c r="BM619" s="17">
        <v>0</v>
      </c>
      <c r="BN619" s="17">
        <v>0</v>
      </c>
      <c r="BO619" s="17">
        <v>0</v>
      </c>
      <c r="BP619" s="17">
        <v>0</v>
      </c>
      <c r="BQ619" s="17">
        <v>0</v>
      </c>
      <c r="BR619" s="17">
        <v>0</v>
      </c>
      <c r="BS619" s="17">
        <v>0</v>
      </c>
      <c r="BT619" s="17">
        <v>0</v>
      </c>
      <c r="BU619" s="17">
        <v>0</v>
      </c>
      <c r="BV619" s="17">
        <v>0</v>
      </c>
      <c r="BW619" s="17" t="s">
        <v>278</v>
      </c>
      <c r="BX619" s="17">
        <v>0</v>
      </c>
      <c r="BY619" s="17">
        <v>0</v>
      </c>
      <c r="BZ619" s="17">
        <v>0</v>
      </c>
      <c r="CA619" s="17">
        <v>0</v>
      </c>
      <c r="CB619" s="17">
        <v>0</v>
      </c>
      <c r="CC619" s="17">
        <v>0</v>
      </c>
    </row>
    <row r="620" spans="1:81" x14ac:dyDescent="0.3">
      <c r="A620" t="s">
        <v>99</v>
      </c>
      <c r="B620" t="s">
        <v>85</v>
      </c>
      <c r="C620" t="s">
        <v>12</v>
      </c>
      <c r="D620">
        <v>4087990</v>
      </c>
      <c r="E620" t="s">
        <v>24</v>
      </c>
      <c r="F620" t="s">
        <v>55</v>
      </c>
      <c r="G620">
        <v>83.01</v>
      </c>
      <c r="H620">
        <v>395.24</v>
      </c>
      <c r="I620">
        <v>312.23</v>
      </c>
      <c r="J620">
        <v>4923.54</v>
      </c>
      <c r="K620">
        <v>39160.83</v>
      </c>
      <c r="L620">
        <v>3.15</v>
      </c>
      <c r="M620">
        <v>4348.6670725291842</v>
      </c>
      <c r="N620">
        <v>125.73</v>
      </c>
      <c r="O620">
        <v>0.14000000000000001</v>
      </c>
      <c r="P620">
        <v>-1.68</v>
      </c>
      <c r="Q620">
        <v>108.78</v>
      </c>
      <c r="R620">
        <v>116</v>
      </c>
      <c r="S620" t="s">
        <v>131</v>
      </c>
      <c r="T620" t="s">
        <v>192</v>
      </c>
      <c r="U620" s="17">
        <v>0</v>
      </c>
      <c r="V620" t="s">
        <v>297</v>
      </c>
      <c r="W620" t="s">
        <v>276</v>
      </c>
      <c r="X620" s="17">
        <v>0</v>
      </c>
      <c r="Y620" s="17">
        <v>0</v>
      </c>
      <c r="Z620" s="17">
        <v>0</v>
      </c>
      <c r="AA620" s="17">
        <v>0</v>
      </c>
      <c r="AB620" s="17">
        <v>0</v>
      </c>
      <c r="AC620" s="17">
        <v>0</v>
      </c>
      <c r="AD620" s="17">
        <v>0</v>
      </c>
      <c r="AE620" s="17">
        <v>0</v>
      </c>
      <c r="AF620" s="17">
        <v>0</v>
      </c>
      <c r="AG620" s="17">
        <v>0</v>
      </c>
      <c r="AH620" s="17">
        <v>0</v>
      </c>
      <c r="AI620" s="17" t="s">
        <v>277</v>
      </c>
      <c r="AJ620" s="17">
        <v>0</v>
      </c>
      <c r="AK620" s="17">
        <v>0</v>
      </c>
      <c r="AL620" s="17">
        <v>0</v>
      </c>
      <c r="AM620" s="17">
        <v>0</v>
      </c>
      <c r="AN620" s="17">
        <v>0</v>
      </c>
      <c r="AO620" s="17">
        <v>0</v>
      </c>
      <c r="AP620" s="17">
        <v>0</v>
      </c>
      <c r="AQ620" s="17">
        <v>0</v>
      </c>
      <c r="AR620" s="17">
        <v>0</v>
      </c>
      <c r="AS620" s="17">
        <v>0</v>
      </c>
      <c r="AT620" s="17">
        <v>0</v>
      </c>
      <c r="AU620" s="17">
        <v>0</v>
      </c>
      <c r="AV620" s="17">
        <v>0</v>
      </c>
      <c r="AW620" s="17">
        <v>0</v>
      </c>
      <c r="AX620" s="17">
        <v>0</v>
      </c>
      <c r="AY620" s="17">
        <v>0</v>
      </c>
      <c r="AZ620" s="17">
        <v>0</v>
      </c>
      <c r="BA620" s="17">
        <v>0</v>
      </c>
      <c r="BB620" s="17">
        <v>0</v>
      </c>
      <c r="BC620" s="17">
        <v>0</v>
      </c>
      <c r="BD620" s="17">
        <v>0</v>
      </c>
      <c r="BE620" s="17">
        <v>0</v>
      </c>
      <c r="BF620" s="17">
        <v>0</v>
      </c>
      <c r="BG620" s="17">
        <v>0</v>
      </c>
      <c r="BH620" s="17">
        <v>0</v>
      </c>
      <c r="BI620" s="17">
        <v>0</v>
      </c>
      <c r="BJ620" s="17">
        <v>0</v>
      </c>
      <c r="BK620" s="17">
        <v>0</v>
      </c>
      <c r="BL620" s="17">
        <v>0</v>
      </c>
      <c r="BM620" s="17">
        <v>0</v>
      </c>
      <c r="BN620" s="17">
        <v>0</v>
      </c>
      <c r="BO620" s="17">
        <v>0</v>
      </c>
      <c r="BP620" s="17">
        <v>0</v>
      </c>
      <c r="BQ620" s="17">
        <v>0</v>
      </c>
      <c r="BR620" s="17">
        <v>0</v>
      </c>
      <c r="BS620" s="17">
        <v>0</v>
      </c>
      <c r="BT620" s="17">
        <v>0</v>
      </c>
      <c r="BU620" s="17">
        <v>0</v>
      </c>
      <c r="BV620" s="17">
        <v>0</v>
      </c>
      <c r="BW620" s="17" t="s">
        <v>278</v>
      </c>
      <c r="BX620" s="17">
        <v>0</v>
      </c>
      <c r="BY620" s="17">
        <v>0</v>
      </c>
      <c r="BZ620" s="17">
        <v>0</v>
      </c>
      <c r="CA620" s="17">
        <v>0</v>
      </c>
      <c r="CB620" s="17">
        <v>0</v>
      </c>
      <c r="CC620" s="17">
        <v>0</v>
      </c>
    </row>
    <row r="621" spans="1:81" x14ac:dyDescent="0.3">
      <c r="A621" t="s">
        <v>99</v>
      </c>
      <c r="B621" t="s">
        <v>85</v>
      </c>
      <c r="C621" t="s">
        <v>12</v>
      </c>
      <c r="D621">
        <v>4087990</v>
      </c>
      <c r="E621" t="s">
        <v>24</v>
      </c>
      <c r="F621" t="s">
        <v>56</v>
      </c>
      <c r="G621">
        <v>102.1</v>
      </c>
      <c r="H621">
        <v>403.96</v>
      </c>
      <c r="I621">
        <v>301.86</v>
      </c>
      <c r="J621">
        <v>4494.62</v>
      </c>
      <c r="K621">
        <v>35663.68</v>
      </c>
      <c r="L621">
        <v>1.01</v>
      </c>
      <c r="M621">
        <v>3952.5097158203098</v>
      </c>
      <c r="N621">
        <v>126.03</v>
      </c>
      <c r="O621">
        <v>1.7</v>
      </c>
      <c r="P621">
        <v>0.68</v>
      </c>
      <c r="Q621">
        <v>120.99</v>
      </c>
      <c r="R621">
        <v>129.94999999999999</v>
      </c>
      <c r="S621" t="s">
        <v>131</v>
      </c>
      <c r="T621" t="s">
        <v>192</v>
      </c>
      <c r="U621" s="17">
        <v>0</v>
      </c>
      <c r="V621" t="s">
        <v>297</v>
      </c>
      <c r="W621" t="s">
        <v>276</v>
      </c>
      <c r="X621" s="17">
        <v>0</v>
      </c>
      <c r="Y621" s="17">
        <v>0</v>
      </c>
      <c r="Z621" s="17">
        <v>0</v>
      </c>
      <c r="AA621" s="17">
        <v>0</v>
      </c>
      <c r="AB621" s="17">
        <v>0</v>
      </c>
      <c r="AC621" s="17">
        <v>0</v>
      </c>
      <c r="AD621" s="17">
        <v>0</v>
      </c>
      <c r="AE621" s="17">
        <v>0</v>
      </c>
      <c r="AF621" s="17">
        <v>0</v>
      </c>
      <c r="AG621" s="17">
        <v>0</v>
      </c>
      <c r="AH621" s="17">
        <v>0</v>
      </c>
      <c r="AI621" s="17" t="s">
        <v>277</v>
      </c>
      <c r="AJ621" s="17">
        <v>0</v>
      </c>
      <c r="AK621" s="17">
        <v>0</v>
      </c>
      <c r="AL621" s="17">
        <v>0</v>
      </c>
      <c r="AM621" s="17">
        <v>0</v>
      </c>
      <c r="AN621" s="17">
        <v>0</v>
      </c>
      <c r="AO621" s="17">
        <v>0</v>
      </c>
      <c r="AP621" s="17">
        <v>0</v>
      </c>
      <c r="AQ621" s="17">
        <v>0</v>
      </c>
      <c r="AR621" s="17">
        <v>0</v>
      </c>
      <c r="AS621" s="17">
        <v>0</v>
      </c>
      <c r="AT621" s="17">
        <v>0</v>
      </c>
      <c r="AU621" s="17">
        <v>0</v>
      </c>
      <c r="AV621" s="17">
        <v>0</v>
      </c>
      <c r="AW621" s="17">
        <v>0</v>
      </c>
      <c r="AX621" s="17">
        <v>0</v>
      </c>
      <c r="AY621" s="17">
        <v>0</v>
      </c>
      <c r="AZ621" s="17">
        <v>0</v>
      </c>
      <c r="BA621" s="17">
        <v>0</v>
      </c>
      <c r="BB621" s="17">
        <v>0</v>
      </c>
      <c r="BC621" s="17">
        <v>0</v>
      </c>
      <c r="BD621" s="17">
        <v>0</v>
      </c>
      <c r="BE621" s="17">
        <v>0</v>
      </c>
      <c r="BF621" s="17">
        <v>0</v>
      </c>
      <c r="BG621" s="17">
        <v>0</v>
      </c>
      <c r="BH621" s="17">
        <v>0</v>
      </c>
      <c r="BI621" s="17">
        <v>0</v>
      </c>
      <c r="BJ621" s="17">
        <v>0</v>
      </c>
      <c r="BK621" s="17">
        <v>0</v>
      </c>
      <c r="BL621" s="17">
        <v>0</v>
      </c>
      <c r="BM621" s="17">
        <v>0</v>
      </c>
      <c r="BN621" s="17">
        <v>0</v>
      </c>
      <c r="BO621" s="17">
        <v>0</v>
      </c>
      <c r="BP621" s="17">
        <v>0</v>
      </c>
      <c r="BQ621" s="17">
        <v>0</v>
      </c>
      <c r="BR621" s="17">
        <v>0</v>
      </c>
      <c r="BS621" s="17">
        <v>0</v>
      </c>
      <c r="BT621" s="17">
        <v>0</v>
      </c>
      <c r="BU621" s="17">
        <v>0</v>
      </c>
      <c r="BV621" s="17">
        <v>0</v>
      </c>
      <c r="BW621" s="17" t="s">
        <v>278</v>
      </c>
      <c r="BX621" s="17">
        <v>0</v>
      </c>
      <c r="BY621" s="17">
        <v>0</v>
      </c>
      <c r="BZ621" s="17">
        <v>0</v>
      </c>
      <c r="CA621" s="17">
        <v>0</v>
      </c>
      <c r="CB621" s="17">
        <v>0</v>
      </c>
      <c r="CC621" s="17">
        <v>0</v>
      </c>
    </row>
    <row r="622" spans="1:81" x14ac:dyDescent="0.3">
      <c r="A622" t="s">
        <v>99</v>
      </c>
      <c r="B622" t="s">
        <v>85</v>
      </c>
      <c r="C622" t="s">
        <v>12</v>
      </c>
      <c r="D622">
        <v>4087990</v>
      </c>
      <c r="E622" t="s">
        <v>24</v>
      </c>
      <c r="F622" t="s">
        <v>57</v>
      </c>
      <c r="G622">
        <v>123.06</v>
      </c>
      <c r="H622">
        <v>369.62</v>
      </c>
      <c r="I622">
        <v>246.56</v>
      </c>
      <c r="J622">
        <v>4098.37</v>
      </c>
      <c r="K622">
        <v>32447.34</v>
      </c>
      <c r="L622">
        <v>-1.32</v>
      </c>
      <c r="M622">
        <v>3617.8300779883275</v>
      </c>
      <c r="N622">
        <v>126.31</v>
      </c>
      <c r="O622">
        <v>0.65</v>
      </c>
      <c r="P622">
        <v>-1.56</v>
      </c>
      <c r="Q622">
        <v>130.91</v>
      </c>
      <c r="R622">
        <v>115.6</v>
      </c>
      <c r="S622" t="s">
        <v>131</v>
      </c>
      <c r="T622" t="s">
        <v>192</v>
      </c>
      <c r="U622" s="17">
        <v>0</v>
      </c>
      <c r="V622" t="s">
        <v>297</v>
      </c>
      <c r="W622" t="s">
        <v>276</v>
      </c>
      <c r="X622" s="17">
        <v>0</v>
      </c>
      <c r="Y622" s="17">
        <v>0</v>
      </c>
      <c r="Z622" s="17">
        <v>0</v>
      </c>
      <c r="AA622" s="17">
        <v>0</v>
      </c>
      <c r="AB622" s="17">
        <v>0</v>
      </c>
      <c r="AC622" s="17">
        <v>0</v>
      </c>
      <c r="AD622" s="17">
        <v>0</v>
      </c>
      <c r="AE622" s="17">
        <v>0</v>
      </c>
      <c r="AF622" s="17">
        <v>0</v>
      </c>
      <c r="AG622" s="17">
        <v>0</v>
      </c>
      <c r="AH622" s="17">
        <v>0</v>
      </c>
      <c r="AI622" s="17" t="s">
        <v>277</v>
      </c>
      <c r="AJ622" s="17">
        <v>0</v>
      </c>
      <c r="AK622" s="17">
        <v>0</v>
      </c>
      <c r="AL622" s="17">
        <v>0</v>
      </c>
      <c r="AM622" s="17">
        <v>0</v>
      </c>
      <c r="AN622" s="17">
        <v>0</v>
      </c>
      <c r="AO622" s="17">
        <v>0</v>
      </c>
      <c r="AP622" s="17">
        <v>0</v>
      </c>
      <c r="AQ622" s="17">
        <v>0</v>
      </c>
      <c r="AR622" s="17">
        <v>0</v>
      </c>
      <c r="AS622" s="17">
        <v>0</v>
      </c>
      <c r="AT622" s="17">
        <v>0</v>
      </c>
      <c r="AU622" s="17">
        <v>0</v>
      </c>
      <c r="AV622" s="17">
        <v>0</v>
      </c>
      <c r="AW622" s="17">
        <v>0</v>
      </c>
      <c r="AX622" s="17">
        <v>0</v>
      </c>
      <c r="AY622" s="17">
        <v>0</v>
      </c>
      <c r="AZ622" s="17">
        <v>0</v>
      </c>
      <c r="BA622" s="17">
        <v>0</v>
      </c>
      <c r="BB622" s="17">
        <v>0</v>
      </c>
      <c r="BC622" s="17">
        <v>0</v>
      </c>
      <c r="BD622" s="17">
        <v>0</v>
      </c>
      <c r="BE622" s="17">
        <v>0</v>
      </c>
      <c r="BF622" s="17">
        <v>0</v>
      </c>
      <c r="BG622" s="17">
        <v>0</v>
      </c>
      <c r="BH622" s="17">
        <v>0</v>
      </c>
      <c r="BI622" s="17">
        <v>0</v>
      </c>
      <c r="BJ622" s="17">
        <v>0</v>
      </c>
      <c r="BK622" s="17">
        <v>0</v>
      </c>
      <c r="BL622" s="17">
        <v>0</v>
      </c>
      <c r="BM622" s="17">
        <v>0</v>
      </c>
      <c r="BN622" s="17">
        <v>0</v>
      </c>
      <c r="BO622" s="17">
        <v>0</v>
      </c>
      <c r="BP622" s="17">
        <v>0</v>
      </c>
      <c r="BQ622" s="17">
        <v>0</v>
      </c>
      <c r="BR622" s="17">
        <v>0</v>
      </c>
      <c r="BS622" s="17">
        <v>0</v>
      </c>
      <c r="BT622" s="17">
        <v>0</v>
      </c>
      <c r="BU622" s="17">
        <v>0</v>
      </c>
      <c r="BV622" s="17">
        <v>0</v>
      </c>
      <c r="BW622" s="17" t="s">
        <v>278</v>
      </c>
      <c r="BX622" s="17">
        <v>0</v>
      </c>
      <c r="BY622" s="17">
        <v>0</v>
      </c>
      <c r="BZ622" s="17">
        <v>0</v>
      </c>
      <c r="CA622" s="17">
        <v>0</v>
      </c>
      <c r="CB622" s="17">
        <v>0</v>
      </c>
      <c r="CC622" s="17">
        <v>0</v>
      </c>
    </row>
    <row r="623" spans="1:81" x14ac:dyDescent="0.3">
      <c r="A623" t="s">
        <v>99</v>
      </c>
      <c r="B623" t="s">
        <v>85</v>
      </c>
      <c r="C623" t="s">
        <v>12</v>
      </c>
      <c r="D623">
        <v>4087990</v>
      </c>
      <c r="E623" t="s">
        <v>24</v>
      </c>
      <c r="F623" t="s">
        <v>58</v>
      </c>
      <c r="G623">
        <v>124.41</v>
      </c>
      <c r="H623">
        <v>398.93</v>
      </c>
      <c r="I623">
        <v>274.51</v>
      </c>
      <c r="J623">
        <v>4640.96</v>
      </c>
      <c r="K623">
        <v>36671.480000000003</v>
      </c>
      <c r="L623">
        <v>-0.25</v>
      </c>
      <c r="M623">
        <v>4150.4427976626066</v>
      </c>
      <c r="N623">
        <v>126.56</v>
      </c>
      <c r="O623">
        <v>-0.35</v>
      </c>
      <c r="P623">
        <v>-1.38</v>
      </c>
      <c r="Q623">
        <v>113.91</v>
      </c>
      <c r="R623">
        <v>102.2</v>
      </c>
      <c r="S623" t="s">
        <v>131</v>
      </c>
      <c r="T623" t="s">
        <v>192</v>
      </c>
      <c r="U623" s="17">
        <v>0</v>
      </c>
      <c r="V623" t="s">
        <v>297</v>
      </c>
      <c r="W623" t="s">
        <v>276</v>
      </c>
      <c r="X623" s="17">
        <v>0</v>
      </c>
      <c r="Y623" s="17">
        <v>0</v>
      </c>
      <c r="Z623" s="17">
        <v>0</v>
      </c>
      <c r="AA623" s="17">
        <v>0</v>
      </c>
      <c r="AB623" s="17">
        <v>0</v>
      </c>
      <c r="AC623" s="17">
        <v>0</v>
      </c>
      <c r="AD623" s="17">
        <v>0</v>
      </c>
      <c r="AE623" s="17">
        <v>0</v>
      </c>
      <c r="AF623" s="17">
        <v>0</v>
      </c>
      <c r="AG623" s="17">
        <v>0</v>
      </c>
      <c r="AH623" s="17">
        <v>0</v>
      </c>
      <c r="AI623" s="17" t="s">
        <v>277</v>
      </c>
      <c r="AJ623" s="17">
        <v>0</v>
      </c>
      <c r="AK623" s="17">
        <v>0</v>
      </c>
      <c r="AL623" s="17">
        <v>0</v>
      </c>
      <c r="AM623" s="17">
        <v>0</v>
      </c>
      <c r="AN623" s="17">
        <v>0</v>
      </c>
      <c r="AO623" s="17">
        <v>0</v>
      </c>
      <c r="AP623" s="17">
        <v>0</v>
      </c>
      <c r="AQ623" s="17">
        <v>0</v>
      </c>
      <c r="AR623" s="17">
        <v>0</v>
      </c>
      <c r="AS623" s="17">
        <v>0</v>
      </c>
      <c r="AT623" s="17">
        <v>0</v>
      </c>
      <c r="AU623" s="17">
        <v>0</v>
      </c>
      <c r="AV623" s="17">
        <v>0</v>
      </c>
      <c r="AW623" s="17">
        <v>0</v>
      </c>
      <c r="AX623" s="17">
        <v>0</v>
      </c>
      <c r="AY623" s="17">
        <v>0</v>
      </c>
      <c r="AZ623" s="17">
        <v>0</v>
      </c>
      <c r="BA623" s="17">
        <v>0</v>
      </c>
      <c r="BB623" s="17">
        <v>0</v>
      </c>
      <c r="BC623" s="17">
        <v>0</v>
      </c>
      <c r="BD623" s="17">
        <v>0</v>
      </c>
      <c r="BE623" s="17">
        <v>0</v>
      </c>
      <c r="BF623" s="17">
        <v>0</v>
      </c>
      <c r="BG623" s="17">
        <v>0</v>
      </c>
      <c r="BH623" s="17">
        <v>0</v>
      </c>
      <c r="BI623" s="17">
        <v>0</v>
      </c>
      <c r="BJ623" s="17">
        <v>0</v>
      </c>
      <c r="BK623" s="17">
        <v>0</v>
      </c>
      <c r="BL623" s="17">
        <v>0</v>
      </c>
      <c r="BM623" s="17">
        <v>0</v>
      </c>
      <c r="BN623" s="17">
        <v>0</v>
      </c>
      <c r="BO623" s="17">
        <v>0</v>
      </c>
      <c r="BP623" s="17">
        <v>0</v>
      </c>
      <c r="BQ623" s="17">
        <v>0</v>
      </c>
      <c r="BR623" s="17">
        <v>0</v>
      </c>
      <c r="BS623" s="17">
        <v>0</v>
      </c>
      <c r="BT623" s="17">
        <v>0</v>
      </c>
      <c r="BU623" s="17">
        <v>0</v>
      </c>
      <c r="BV623" s="17">
        <v>0</v>
      </c>
      <c r="BW623" s="17" t="s">
        <v>278</v>
      </c>
      <c r="BX623" s="17">
        <v>0</v>
      </c>
      <c r="BY623" s="17">
        <v>0</v>
      </c>
      <c r="BZ623" s="17">
        <v>0</v>
      </c>
      <c r="CA623" s="17">
        <v>0</v>
      </c>
      <c r="CB623" s="17">
        <v>0</v>
      </c>
      <c r="CC623" s="17">
        <v>0</v>
      </c>
    </row>
    <row r="624" spans="1:81" x14ac:dyDescent="0.3">
      <c r="A624" t="s">
        <v>99</v>
      </c>
      <c r="B624" t="s">
        <v>85</v>
      </c>
      <c r="C624" t="s">
        <v>12</v>
      </c>
      <c r="D624">
        <v>4087990</v>
      </c>
      <c r="E624" t="s">
        <v>24</v>
      </c>
      <c r="F624" t="s">
        <v>7</v>
      </c>
      <c r="G624">
        <v>117.97</v>
      </c>
      <c r="H624">
        <v>454.3</v>
      </c>
      <c r="I624">
        <v>336.33</v>
      </c>
      <c r="J624">
        <v>4970.91</v>
      </c>
      <c r="K624">
        <v>39201.57</v>
      </c>
      <c r="L624">
        <v>2.72</v>
      </c>
      <c r="M624">
        <v>4480.800861167314</v>
      </c>
      <c r="N624">
        <v>126.8</v>
      </c>
      <c r="O624">
        <v>-0.69</v>
      </c>
      <c r="P624">
        <v>0.01</v>
      </c>
      <c r="Q624">
        <v>107.77</v>
      </c>
      <c r="R624">
        <v>114.9</v>
      </c>
      <c r="S624" t="s">
        <v>131</v>
      </c>
      <c r="T624" t="s">
        <v>192</v>
      </c>
      <c r="U624" s="17">
        <v>0</v>
      </c>
      <c r="V624" t="s">
        <v>297</v>
      </c>
      <c r="W624" t="s">
        <v>276</v>
      </c>
      <c r="X624" s="17">
        <v>0</v>
      </c>
      <c r="Y624" s="17">
        <v>0</v>
      </c>
      <c r="Z624" s="17">
        <v>0</v>
      </c>
      <c r="AA624" s="17">
        <v>0</v>
      </c>
      <c r="AB624" s="17">
        <v>0</v>
      </c>
      <c r="AC624" s="17">
        <v>0</v>
      </c>
      <c r="AD624" s="17">
        <v>0</v>
      </c>
      <c r="AE624" s="17">
        <v>0</v>
      </c>
      <c r="AF624" s="17">
        <v>0</v>
      </c>
      <c r="AG624" s="17">
        <v>0</v>
      </c>
      <c r="AH624" s="17">
        <v>0</v>
      </c>
      <c r="AI624" s="17" t="s">
        <v>277</v>
      </c>
      <c r="AJ624" s="17">
        <v>0</v>
      </c>
      <c r="AK624" s="17">
        <v>0</v>
      </c>
      <c r="AL624" s="17">
        <v>0</v>
      </c>
      <c r="AM624" s="17">
        <v>0</v>
      </c>
      <c r="AN624" s="17">
        <v>0</v>
      </c>
      <c r="AO624" s="17">
        <v>0</v>
      </c>
      <c r="AP624" s="17">
        <v>0</v>
      </c>
      <c r="AQ624" s="17">
        <v>0</v>
      </c>
      <c r="AR624" s="17">
        <v>0</v>
      </c>
      <c r="AS624" s="17">
        <v>0</v>
      </c>
      <c r="AT624" s="17">
        <v>0</v>
      </c>
      <c r="AU624" s="17">
        <v>0</v>
      </c>
      <c r="AV624" s="17">
        <v>0</v>
      </c>
      <c r="AW624" s="17">
        <v>0</v>
      </c>
      <c r="AX624" s="17">
        <v>0</v>
      </c>
      <c r="AY624" s="17">
        <v>0</v>
      </c>
      <c r="AZ624" s="17">
        <v>0</v>
      </c>
      <c r="BA624" s="17">
        <v>0</v>
      </c>
      <c r="BB624" s="17">
        <v>0</v>
      </c>
      <c r="BC624" s="17">
        <v>0</v>
      </c>
      <c r="BD624" s="17">
        <v>0</v>
      </c>
      <c r="BE624" s="17">
        <v>0</v>
      </c>
      <c r="BF624" s="17">
        <v>0</v>
      </c>
      <c r="BG624" s="17">
        <v>0</v>
      </c>
      <c r="BH624" s="17">
        <v>0</v>
      </c>
      <c r="BI624" s="17">
        <v>0</v>
      </c>
      <c r="BJ624" s="17">
        <v>0</v>
      </c>
      <c r="BK624" s="17">
        <v>0</v>
      </c>
      <c r="BL624" s="17">
        <v>0</v>
      </c>
      <c r="BM624" s="17">
        <v>0</v>
      </c>
      <c r="BN624" s="17">
        <v>0</v>
      </c>
      <c r="BO624" s="17">
        <v>0</v>
      </c>
      <c r="BP624" s="17">
        <v>0</v>
      </c>
      <c r="BQ624" s="17">
        <v>0</v>
      </c>
      <c r="BR624" s="17">
        <v>0</v>
      </c>
      <c r="BS624" s="17">
        <v>0</v>
      </c>
      <c r="BT624" s="17">
        <v>0</v>
      </c>
      <c r="BU624" s="17">
        <v>0</v>
      </c>
      <c r="BV624" s="17">
        <v>0</v>
      </c>
      <c r="BW624" s="17" t="s">
        <v>278</v>
      </c>
      <c r="BX624" s="17">
        <v>0</v>
      </c>
      <c r="BY624" s="17">
        <v>0</v>
      </c>
      <c r="BZ624" s="17">
        <v>0</v>
      </c>
      <c r="CA624" s="17">
        <v>0</v>
      </c>
      <c r="CB624" s="17">
        <v>0</v>
      </c>
      <c r="CC624" s="17">
        <v>0</v>
      </c>
    </row>
    <row r="625" spans="1:81" x14ac:dyDescent="0.3">
      <c r="A625" t="s">
        <v>99</v>
      </c>
      <c r="B625" t="s">
        <v>85</v>
      </c>
      <c r="C625" t="s">
        <v>12</v>
      </c>
      <c r="D625">
        <v>4087990</v>
      </c>
      <c r="E625" t="s">
        <v>24</v>
      </c>
      <c r="F625" t="s">
        <v>59</v>
      </c>
      <c r="G625">
        <v>72.849999999999994</v>
      </c>
      <c r="H625">
        <v>379.09</v>
      </c>
      <c r="I625">
        <v>306.24</v>
      </c>
      <c r="J625">
        <v>4377.07</v>
      </c>
      <c r="K625">
        <v>34447.300000000003</v>
      </c>
      <c r="L625">
        <v>0.4</v>
      </c>
      <c r="M625">
        <v>3991.7074073411754</v>
      </c>
      <c r="N625">
        <v>127.07</v>
      </c>
      <c r="O625">
        <v>-0.69</v>
      </c>
      <c r="P625">
        <v>-2.3199999999999998</v>
      </c>
      <c r="Q625">
        <v>121.53</v>
      </c>
      <c r="R625">
        <v>131.80000000000001</v>
      </c>
      <c r="S625" t="s">
        <v>131</v>
      </c>
      <c r="T625" t="s">
        <v>192</v>
      </c>
      <c r="U625" s="17">
        <v>0</v>
      </c>
      <c r="V625" t="s">
        <v>297</v>
      </c>
      <c r="W625" t="s">
        <v>276</v>
      </c>
      <c r="X625" s="17">
        <v>0</v>
      </c>
      <c r="Y625" s="17">
        <v>0</v>
      </c>
      <c r="Z625" s="17">
        <v>0</v>
      </c>
      <c r="AA625" s="17">
        <v>0</v>
      </c>
      <c r="AB625" s="17">
        <v>0</v>
      </c>
      <c r="AC625" s="17">
        <v>0</v>
      </c>
      <c r="AD625" s="17">
        <v>0</v>
      </c>
      <c r="AE625" s="17">
        <v>0</v>
      </c>
      <c r="AF625" s="17">
        <v>0</v>
      </c>
      <c r="AG625" s="17">
        <v>0</v>
      </c>
      <c r="AH625" s="17">
        <v>0</v>
      </c>
      <c r="AI625" s="17" t="s">
        <v>277</v>
      </c>
      <c r="AJ625" s="17">
        <v>0</v>
      </c>
      <c r="AK625" s="17">
        <v>0</v>
      </c>
      <c r="AL625" s="17">
        <v>0</v>
      </c>
      <c r="AM625" s="17">
        <v>0</v>
      </c>
      <c r="AN625" s="17">
        <v>0</v>
      </c>
      <c r="AO625" s="17">
        <v>0</v>
      </c>
      <c r="AP625" s="17">
        <v>0</v>
      </c>
      <c r="AQ625" s="17">
        <v>0</v>
      </c>
      <c r="AR625" s="17">
        <v>0</v>
      </c>
      <c r="AS625" s="17">
        <v>0</v>
      </c>
      <c r="AT625" s="17">
        <v>0</v>
      </c>
      <c r="AU625" s="17">
        <v>0</v>
      </c>
      <c r="AV625" s="17">
        <v>0</v>
      </c>
      <c r="AW625" s="17">
        <v>0</v>
      </c>
      <c r="AX625" s="17">
        <v>0</v>
      </c>
      <c r="AY625" s="17">
        <v>0</v>
      </c>
      <c r="AZ625" s="17">
        <v>0</v>
      </c>
      <c r="BA625" s="17">
        <v>0</v>
      </c>
      <c r="BB625" s="17">
        <v>0</v>
      </c>
      <c r="BC625" s="17">
        <v>0</v>
      </c>
      <c r="BD625" s="17">
        <v>0</v>
      </c>
      <c r="BE625" s="17">
        <v>0</v>
      </c>
      <c r="BF625" s="17">
        <v>0</v>
      </c>
      <c r="BG625" s="17">
        <v>0</v>
      </c>
      <c r="BH625" s="17">
        <v>0</v>
      </c>
      <c r="BI625" s="17">
        <v>0</v>
      </c>
      <c r="BJ625" s="17">
        <v>0</v>
      </c>
      <c r="BK625" s="17">
        <v>0</v>
      </c>
      <c r="BL625" s="17">
        <v>0</v>
      </c>
      <c r="BM625" s="17">
        <v>0</v>
      </c>
      <c r="BN625" s="17">
        <v>0</v>
      </c>
      <c r="BO625" s="17">
        <v>0</v>
      </c>
      <c r="BP625" s="17">
        <v>0</v>
      </c>
      <c r="BQ625" s="17">
        <v>0</v>
      </c>
      <c r="BR625" s="17">
        <v>0</v>
      </c>
      <c r="BS625" s="17">
        <v>0</v>
      </c>
      <c r="BT625" s="17">
        <v>0</v>
      </c>
      <c r="BU625" s="17">
        <v>0</v>
      </c>
      <c r="BV625" s="17">
        <v>0</v>
      </c>
      <c r="BW625" s="17" t="s">
        <v>278</v>
      </c>
      <c r="BX625" s="17">
        <v>0</v>
      </c>
      <c r="BY625" s="17">
        <v>0</v>
      </c>
      <c r="BZ625" s="17">
        <v>0</v>
      </c>
      <c r="CA625" s="17">
        <v>0</v>
      </c>
      <c r="CB625" s="17">
        <v>0</v>
      </c>
      <c r="CC625" s="17">
        <v>0</v>
      </c>
    </row>
    <row r="626" spans="1:81" x14ac:dyDescent="0.3">
      <c r="A626" t="s">
        <v>99</v>
      </c>
      <c r="B626" t="s">
        <v>85</v>
      </c>
      <c r="C626" t="s">
        <v>12</v>
      </c>
      <c r="D626">
        <v>4087990</v>
      </c>
      <c r="E626" t="s">
        <v>24</v>
      </c>
      <c r="F626" t="s">
        <v>60</v>
      </c>
      <c r="G626">
        <v>96.91</v>
      </c>
      <c r="H626">
        <v>390.95</v>
      </c>
      <c r="I626">
        <v>294.04000000000002</v>
      </c>
      <c r="J626">
        <v>4183.6400000000003</v>
      </c>
      <c r="K626">
        <v>32863.99</v>
      </c>
      <c r="L626">
        <v>0.01</v>
      </c>
      <c r="M626">
        <v>3879.9122161478595</v>
      </c>
      <c r="N626">
        <v>127.3</v>
      </c>
      <c r="O626">
        <v>-0.9</v>
      </c>
      <c r="P626">
        <v>-2.0499999999999998</v>
      </c>
      <c r="Q626">
        <v>125.39</v>
      </c>
      <c r="R626">
        <v>119.9</v>
      </c>
      <c r="S626" t="s">
        <v>131</v>
      </c>
      <c r="T626" t="s">
        <v>192</v>
      </c>
      <c r="U626" s="17">
        <v>0</v>
      </c>
      <c r="V626" t="s">
        <v>297</v>
      </c>
      <c r="W626" t="s">
        <v>276</v>
      </c>
      <c r="X626" s="17">
        <v>0</v>
      </c>
      <c r="Y626" s="17">
        <v>0</v>
      </c>
      <c r="Z626" s="17">
        <v>0</v>
      </c>
      <c r="AA626" s="17">
        <v>0</v>
      </c>
      <c r="AB626" s="17">
        <v>0</v>
      </c>
      <c r="AC626" s="17">
        <v>0</v>
      </c>
      <c r="AD626" s="17">
        <v>0</v>
      </c>
      <c r="AE626" s="17">
        <v>0</v>
      </c>
      <c r="AF626" s="17">
        <v>0</v>
      </c>
      <c r="AG626" s="17">
        <v>0</v>
      </c>
      <c r="AH626" s="17">
        <v>0</v>
      </c>
      <c r="AI626" s="17" t="s">
        <v>277</v>
      </c>
      <c r="AJ626" s="17">
        <v>0</v>
      </c>
      <c r="AK626" s="17">
        <v>0</v>
      </c>
      <c r="AL626" s="17">
        <v>0</v>
      </c>
      <c r="AM626" s="17">
        <v>0</v>
      </c>
      <c r="AN626" s="17">
        <v>0</v>
      </c>
      <c r="AO626" s="17">
        <v>0</v>
      </c>
      <c r="AP626" s="17">
        <v>0</v>
      </c>
      <c r="AQ626" s="17">
        <v>0</v>
      </c>
      <c r="AR626" s="17">
        <v>0</v>
      </c>
      <c r="AS626" s="17">
        <v>0</v>
      </c>
      <c r="AT626" s="17">
        <v>0</v>
      </c>
      <c r="AU626" s="17">
        <v>0</v>
      </c>
      <c r="AV626" s="17">
        <v>0</v>
      </c>
      <c r="AW626" s="17">
        <v>0</v>
      </c>
      <c r="AX626" s="17">
        <v>0</v>
      </c>
      <c r="AY626" s="17">
        <v>0</v>
      </c>
      <c r="AZ626" s="17">
        <v>0</v>
      </c>
      <c r="BA626" s="17">
        <v>0</v>
      </c>
      <c r="BB626" s="17">
        <v>0</v>
      </c>
      <c r="BC626" s="17">
        <v>0</v>
      </c>
      <c r="BD626" s="17">
        <v>0</v>
      </c>
      <c r="BE626" s="17">
        <v>0</v>
      </c>
      <c r="BF626" s="17">
        <v>0</v>
      </c>
      <c r="BG626" s="17">
        <v>0</v>
      </c>
      <c r="BH626" s="17">
        <v>0</v>
      </c>
      <c r="BI626" s="17">
        <v>0</v>
      </c>
      <c r="BJ626" s="17">
        <v>0</v>
      </c>
      <c r="BK626" s="17">
        <v>0</v>
      </c>
      <c r="BL626" s="17">
        <v>0</v>
      </c>
      <c r="BM626" s="17">
        <v>0</v>
      </c>
      <c r="BN626" s="17">
        <v>0</v>
      </c>
      <c r="BO626" s="17">
        <v>0</v>
      </c>
      <c r="BP626" s="17">
        <v>0</v>
      </c>
      <c r="BQ626" s="17">
        <v>0</v>
      </c>
      <c r="BR626" s="17">
        <v>0</v>
      </c>
      <c r="BS626" s="17">
        <v>0</v>
      </c>
      <c r="BT626" s="17">
        <v>0</v>
      </c>
      <c r="BU626" s="17">
        <v>0</v>
      </c>
      <c r="BV626" s="17">
        <v>0</v>
      </c>
      <c r="BW626" s="17" t="s">
        <v>278</v>
      </c>
      <c r="BX626" s="17">
        <v>0</v>
      </c>
      <c r="BY626" s="17">
        <v>0</v>
      </c>
      <c r="BZ626" s="17">
        <v>0</v>
      </c>
      <c r="CA626" s="17">
        <v>0</v>
      </c>
      <c r="CB626" s="17">
        <v>0</v>
      </c>
      <c r="CC626" s="17">
        <v>0</v>
      </c>
    </row>
    <row r="627" spans="1:81" x14ac:dyDescent="0.3">
      <c r="A627" t="s">
        <v>99</v>
      </c>
      <c r="B627" t="s">
        <v>85</v>
      </c>
      <c r="C627" t="s">
        <v>12</v>
      </c>
      <c r="D627">
        <v>4087990</v>
      </c>
      <c r="E627" t="s">
        <v>24</v>
      </c>
      <c r="F627" t="s">
        <v>61</v>
      </c>
      <c r="G627">
        <v>108.13</v>
      </c>
      <c r="H627">
        <v>443.88</v>
      </c>
      <c r="I627">
        <v>335.75</v>
      </c>
      <c r="J627">
        <v>4521.28</v>
      </c>
      <c r="K627">
        <v>35460.33</v>
      </c>
      <c r="L627">
        <v>1.57</v>
      </c>
      <c r="M627">
        <v>4255.3140664046723</v>
      </c>
      <c r="N627">
        <v>127.5</v>
      </c>
      <c r="O627">
        <v>-0.26</v>
      </c>
      <c r="P627">
        <v>-0.88</v>
      </c>
      <c r="Q627">
        <v>115.93</v>
      </c>
      <c r="R627">
        <v>107.1</v>
      </c>
      <c r="S627" t="s">
        <v>131</v>
      </c>
      <c r="T627" t="s">
        <v>192</v>
      </c>
      <c r="U627" s="17">
        <v>1285332324111.9001</v>
      </c>
      <c r="V627" t="s">
        <v>297</v>
      </c>
      <c r="W627" t="s">
        <v>276</v>
      </c>
      <c r="X627" s="17">
        <v>19024904400.127251</v>
      </c>
      <c r="Y627" s="17">
        <v>0</v>
      </c>
      <c r="Z627" s="17">
        <v>0</v>
      </c>
      <c r="AA627" s="17">
        <v>-7060396391.9383326</v>
      </c>
      <c r="AB627" s="17">
        <v>-7.9914829279494226</v>
      </c>
      <c r="AC627" s="17">
        <v>0</v>
      </c>
      <c r="AD627" s="17">
        <v>0</v>
      </c>
      <c r="AE627" s="17">
        <v>0</v>
      </c>
      <c r="AF627" s="17">
        <v>1285332324111.9001</v>
      </c>
      <c r="AG627" s="17">
        <v>291046894795.19995</v>
      </c>
      <c r="AH627" s="17">
        <v>43673492060.699997</v>
      </c>
      <c r="AI627" s="17">
        <v>37986</v>
      </c>
      <c r="AJ627" s="17">
        <v>0</v>
      </c>
      <c r="AK627" s="17">
        <v>0</v>
      </c>
      <c r="AL627" s="17">
        <v>0</v>
      </c>
      <c r="AM627" s="17">
        <v>0</v>
      </c>
      <c r="AN627" s="17">
        <v>0</v>
      </c>
      <c r="AO627" s="17">
        <v>0</v>
      </c>
      <c r="AP627" s="17">
        <v>0</v>
      </c>
      <c r="AQ627" s="17">
        <v>0</v>
      </c>
      <c r="AR627" s="17">
        <v>0</v>
      </c>
      <c r="AS627" s="17">
        <v>0</v>
      </c>
      <c r="AT627" s="17">
        <v>0</v>
      </c>
      <c r="AU627" s="17">
        <v>0</v>
      </c>
      <c r="AV627" s="17">
        <v>0</v>
      </c>
      <c r="AW627" s="17">
        <v>0</v>
      </c>
      <c r="AX627" s="17">
        <v>0</v>
      </c>
      <c r="AY627" s="17">
        <v>0</v>
      </c>
      <c r="AZ627" s="17">
        <v>0</v>
      </c>
      <c r="BA627" s="17">
        <v>0</v>
      </c>
      <c r="BB627" s="17">
        <v>0</v>
      </c>
      <c r="BC627" s="17">
        <v>0</v>
      </c>
      <c r="BD627" s="17">
        <v>0</v>
      </c>
      <c r="BE627" s="17">
        <v>0</v>
      </c>
      <c r="BF627" s="17">
        <v>0</v>
      </c>
      <c r="BG627" s="17">
        <v>0</v>
      </c>
      <c r="BH627" s="17">
        <v>0</v>
      </c>
      <c r="BI627" s="17">
        <v>0</v>
      </c>
      <c r="BJ627" s="17">
        <v>0</v>
      </c>
      <c r="BK627" s="17">
        <v>0</v>
      </c>
      <c r="BL627" s="17">
        <v>0</v>
      </c>
      <c r="BM627" s="17">
        <v>0</v>
      </c>
      <c r="BN627" s="17">
        <v>0</v>
      </c>
      <c r="BO627" s="17">
        <v>0</v>
      </c>
      <c r="BP627" s="17">
        <v>0</v>
      </c>
      <c r="BQ627" s="17">
        <v>0</v>
      </c>
      <c r="BR627" s="17">
        <v>0</v>
      </c>
      <c r="BS627" s="17">
        <v>0</v>
      </c>
      <c r="BT627" s="17">
        <v>0</v>
      </c>
      <c r="BU627" s="17">
        <v>0</v>
      </c>
      <c r="BV627" s="17">
        <v>0</v>
      </c>
      <c r="BW627" s="17" t="s">
        <v>278</v>
      </c>
      <c r="BX627" s="17">
        <v>0</v>
      </c>
      <c r="BY627" s="17">
        <v>0</v>
      </c>
      <c r="BZ627" s="17">
        <v>0</v>
      </c>
      <c r="CA627" s="17">
        <v>0</v>
      </c>
      <c r="CB627" s="17">
        <v>0</v>
      </c>
      <c r="CC627" s="17">
        <v>0</v>
      </c>
    </row>
    <row r="628" spans="1:81" x14ac:dyDescent="0.3">
      <c r="A628" t="s">
        <v>99</v>
      </c>
      <c r="B628" t="s">
        <v>85</v>
      </c>
      <c r="C628" t="s">
        <v>12</v>
      </c>
      <c r="D628">
        <v>4087990</v>
      </c>
      <c r="E628" t="s">
        <v>24</v>
      </c>
      <c r="F628" t="s">
        <v>62</v>
      </c>
      <c r="G628">
        <v>133.29</v>
      </c>
      <c r="H628">
        <v>533.53</v>
      </c>
      <c r="I628">
        <v>400.24</v>
      </c>
      <c r="J628">
        <v>4892.7</v>
      </c>
      <c r="K628">
        <v>38322.61</v>
      </c>
      <c r="L628">
        <v>2.15</v>
      </c>
      <c r="M628">
        <v>4654.59100132819</v>
      </c>
      <c r="N628">
        <v>127.67</v>
      </c>
      <c r="O628">
        <v>-0.01</v>
      </c>
      <c r="P628">
        <v>1.31</v>
      </c>
      <c r="Q628">
        <v>108.19</v>
      </c>
      <c r="R628">
        <v>104.12</v>
      </c>
      <c r="S628" t="s">
        <v>131</v>
      </c>
      <c r="T628" t="s">
        <v>192</v>
      </c>
      <c r="U628" s="17">
        <v>1351056457569.0999</v>
      </c>
      <c r="V628" t="s">
        <v>297</v>
      </c>
      <c r="W628" t="s">
        <v>276</v>
      </c>
      <c r="X628" s="17">
        <v>21385971284.997707</v>
      </c>
      <c r="Y628" s="17">
        <v>0</v>
      </c>
      <c r="Z628" s="17">
        <v>0</v>
      </c>
      <c r="AA628" s="17">
        <v>6966761093.9490423</v>
      </c>
      <c r="AB628" s="17">
        <v>3.2079560740818565</v>
      </c>
      <c r="AC628" s="17" t="s">
        <v>279</v>
      </c>
      <c r="AD628" s="17">
        <v>0.54500000000000004</v>
      </c>
      <c r="AE628" s="17">
        <v>15.596</v>
      </c>
      <c r="AF628" s="17">
        <v>1351056457569.0999</v>
      </c>
      <c r="AG628" s="17">
        <v>371642587091.40002</v>
      </c>
      <c r="AH628" s="17">
        <v>48540065959.199997</v>
      </c>
      <c r="AI628" s="17">
        <v>38352</v>
      </c>
      <c r="AJ628" s="17">
        <v>0</v>
      </c>
      <c r="AK628" s="17">
        <v>0</v>
      </c>
      <c r="AL628" s="17">
        <v>0</v>
      </c>
      <c r="AM628" s="17">
        <v>0</v>
      </c>
      <c r="AN628" s="17">
        <v>0</v>
      </c>
      <c r="AO628" s="17">
        <v>0</v>
      </c>
      <c r="AP628" s="17">
        <v>0</v>
      </c>
      <c r="AQ628" s="17">
        <v>0</v>
      </c>
      <c r="AR628" s="17">
        <v>0</v>
      </c>
      <c r="AS628" s="17">
        <v>0</v>
      </c>
      <c r="AT628" s="17">
        <v>0</v>
      </c>
      <c r="AU628" s="17">
        <v>0</v>
      </c>
      <c r="AV628" s="17">
        <v>0</v>
      </c>
      <c r="AW628" s="17">
        <v>0</v>
      </c>
      <c r="AX628" s="17">
        <v>0</v>
      </c>
      <c r="AY628" s="17">
        <v>0</v>
      </c>
      <c r="AZ628" s="17">
        <v>0</v>
      </c>
      <c r="BA628" s="17">
        <v>0</v>
      </c>
      <c r="BB628" s="17">
        <v>0</v>
      </c>
      <c r="BC628" s="17">
        <v>0</v>
      </c>
      <c r="BD628" s="17">
        <v>0</v>
      </c>
      <c r="BE628" s="17">
        <v>0</v>
      </c>
      <c r="BF628" s="17">
        <v>0</v>
      </c>
      <c r="BG628" s="17">
        <v>0</v>
      </c>
      <c r="BH628" s="17">
        <v>0</v>
      </c>
      <c r="BI628" s="17">
        <v>0</v>
      </c>
      <c r="BJ628" s="17">
        <v>0</v>
      </c>
      <c r="BK628" s="17">
        <v>0</v>
      </c>
      <c r="BL628" s="17">
        <v>0</v>
      </c>
      <c r="BM628" s="17">
        <v>0</v>
      </c>
      <c r="BN628" s="17">
        <v>0</v>
      </c>
      <c r="BO628" s="17">
        <v>0</v>
      </c>
      <c r="BP628" s="17">
        <v>0</v>
      </c>
      <c r="BQ628" s="17">
        <v>0</v>
      </c>
      <c r="BR628" s="17">
        <v>0</v>
      </c>
      <c r="BS628" s="17">
        <v>0</v>
      </c>
      <c r="BT628" s="17">
        <v>0</v>
      </c>
      <c r="BU628" s="17">
        <v>0</v>
      </c>
      <c r="BV628" s="17">
        <v>0</v>
      </c>
      <c r="BW628" s="17" t="s">
        <v>278</v>
      </c>
      <c r="BX628" s="17">
        <v>0</v>
      </c>
      <c r="BY628" s="17">
        <v>0</v>
      </c>
      <c r="BZ628" s="17">
        <v>0</v>
      </c>
      <c r="CA628" s="17">
        <v>0</v>
      </c>
      <c r="CB628" s="17">
        <v>0</v>
      </c>
      <c r="CC628" s="17">
        <v>0</v>
      </c>
    </row>
    <row r="629" spans="1:81" x14ac:dyDescent="0.3">
      <c r="A629" t="s">
        <v>99</v>
      </c>
      <c r="B629" t="s">
        <v>85</v>
      </c>
      <c r="C629" t="s">
        <v>12</v>
      </c>
      <c r="D629">
        <v>4087990</v>
      </c>
      <c r="E629" t="s">
        <v>24</v>
      </c>
      <c r="F629" t="s">
        <v>63</v>
      </c>
      <c r="G629">
        <v>106.96</v>
      </c>
      <c r="H629">
        <v>570.98</v>
      </c>
      <c r="I629">
        <v>464.02</v>
      </c>
      <c r="J629">
        <v>4832.6499999999996</v>
      </c>
      <c r="K629">
        <v>37814.629999999997</v>
      </c>
      <c r="L629">
        <v>1.82</v>
      </c>
      <c r="M629">
        <v>4658.6611069073888</v>
      </c>
      <c r="N629">
        <v>127.8</v>
      </c>
      <c r="O629">
        <v>-0.28999999999999998</v>
      </c>
      <c r="P629">
        <v>1.62</v>
      </c>
      <c r="Q629">
        <v>110.22</v>
      </c>
      <c r="R629">
        <v>117.97</v>
      </c>
      <c r="S629" t="s">
        <v>131</v>
      </c>
      <c r="T629" t="s">
        <v>192</v>
      </c>
      <c r="U629" s="17">
        <v>1271132133488</v>
      </c>
      <c r="V629" t="s">
        <v>297</v>
      </c>
      <c r="W629" t="s">
        <v>276</v>
      </c>
      <c r="X629" s="17">
        <v>26568649194.130489</v>
      </c>
      <c r="Y629" s="17">
        <v>0</v>
      </c>
      <c r="Z629" s="17">
        <v>0</v>
      </c>
      <c r="AA629" s="17">
        <v>6066547133.6685953</v>
      </c>
      <c r="AB629" s="17">
        <v>3.6224510241663013</v>
      </c>
      <c r="AC629" s="17">
        <v>14.8788</v>
      </c>
      <c r="AD629" s="17">
        <v>0.46200000000000002</v>
      </c>
      <c r="AE629" s="17">
        <v>12.348000000000001</v>
      </c>
      <c r="AF629" s="17">
        <v>1271132133488</v>
      </c>
      <c r="AG629" s="17">
        <v>373844904172</v>
      </c>
      <c r="AH629" s="17">
        <v>49377757212.799995</v>
      </c>
      <c r="AI629" s="17">
        <v>38717</v>
      </c>
      <c r="AJ629" s="17">
        <v>0</v>
      </c>
      <c r="AK629" s="17">
        <v>0</v>
      </c>
      <c r="AL629" s="17">
        <v>0</v>
      </c>
      <c r="AM629" s="17">
        <v>0</v>
      </c>
      <c r="AN629" s="17">
        <v>0</v>
      </c>
      <c r="AO629" s="17">
        <v>0</v>
      </c>
      <c r="AP629" s="17">
        <v>0</v>
      </c>
      <c r="AQ629" s="17">
        <v>0</v>
      </c>
      <c r="AR629" s="17">
        <v>0</v>
      </c>
      <c r="AS629" s="17">
        <v>0</v>
      </c>
      <c r="AT629" s="17">
        <v>0</v>
      </c>
      <c r="AU629" s="17">
        <v>0</v>
      </c>
      <c r="AV629" s="17">
        <v>0</v>
      </c>
      <c r="AW629" s="17">
        <v>0</v>
      </c>
      <c r="AX629" s="17">
        <v>0</v>
      </c>
      <c r="AY629" s="17">
        <v>0</v>
      </c>
      <c r="AZ629" s="17">
        <v>0</v>
      </c>
      <c r="BA629" s="17">
        <v>0</v>
      </c>
      <c r="BB629" s="17">
        <v>0</v>
      </c>
      <c r="BC629" s="17">
        <v>0</v>
      </c>
      <c r="BD629" s="17">
        <v>0</v>
      </c>
      <c r="BE629" s="17">
        <v>0</v>
      </c>
      <c r="BF629" s="17">
        <v>0</v>
      </c>
      <c r="BG629" s="17">
        <v>0</v>
      </c>
      <c r="BH629" s="17">
        <v>0</v>
      </c>
      <c r="BI629" s="17">
        <v>0</v>
      </c>
      <c r="BJ629" s="17">
        <v>0</v>
      </c>
      <c r="BK629" s="17">
        <v>0</v>
      </c>
      <c r="BL629" s="17">
        <v>0</v>
      </c>
      <c r="BM629" s="17">
        <v>0</v>
      </c>
      <c r="BN629" s="17">
        <v>0</v>
      </c>
      <c r="BO629" s="17">
        <v>0</v>
      </c>
      <c r="BP629" s="17">
        <v>0</v>
      </c>
      <c r="BQ629" s="17">
        <v>0</v>
      </c>
      <c r="BR629" s="17">
        <v>0</v>
      </c>
      <c r="BS629" s="17">
        <v>0</v>
      </c>
      <c r="BT629" s="17">
        <v>0</v>
      </c>
      <c r="BU629" s="17">
        <v>0</v>
      </c>
      <c r="BV629" s="17">
        <v>0</v>
      </c>
      <c r="BW629" s="17" t="s">
        <v>278</v>
      </c>
      <c r="BX629" s="17">
        <v>0</v>
      </c>
      <c r="BY629" s="17">
        <v>0</v>
      </c>
      <c r="BZ629" s="17">
        <v>0</v>
      </c>
      <c r="CA629" s="17">
        <v>0</v>
      </c>
      <c r="CB629" s="17">
        <v>0</v>
      </c>
      <c r="CC629" s="17">
        <v>0</v>
      </c>
    </row>
    <row r="630" spans="1:81" x14ac:dyDescent="0.3">
      <c r="A630" t="s">
        <v>99</v>
      </c>
      <c r="B630" t="s">
        <v>85</v>
      </c>
      <c r="C630" t="s">
        <v>12</v>
      </c>
      <c r="D630">
        <v>4087990</v>
      </c>
      <c r="E630" t="s">
        <v>24</v>
      </c>
      <c r="F630" t="s">
        <v>64</v>
      </c>
      <c r="G630">
        <v>95.11</v>
      </c>
      <c r="H630">
        <v>619.22</v>
      </c>
      <c r="I630">
        <v>524.11</v>
      </c>
      <c r="J630">
        <v>4601.7</v>
      </c>
      <c r="K630">
        <v>35978.31</v>
      </c>
      <c r="L630">
        <v>1.35</v>
      </c>
      <c r="M630">
        <v>4464.7945003320337</v>
      </c>
      <c r="N630">
        <v>127.9</v>
      </c>
      <c r="O630">
        <v>0.26</v>
      </c>
      <c r="P630">
        <v>2.2200000000000002</v>
      </c>
      <c r="Q630">
        <v>116.3</v>
      </c>
      <c r="R630">
        <v>118.95</v>
      </c>
      <c r="S630" t="s">
        <v>131</v>
      </c>
      <c r="T630" t="s">
        <v>192</v>
      </c>
      <c r="U630" s="17">
        <v>1274415321792.3999</v>
      </c>
      <c r="V630" t="s">
        <v>297</v>
      </c>
      <c r="W630" t="s">
        <v>276</v>
      </c>
      <c r="X630" s="17">
        <v>29061360735.541428</v>
      </c>
      <c r="Y630" s="17">
        <v>0</v>
      </c>
      <c r="Z630" s="17">
        <v>0</v>
      </c>
      <c r="AA630" s="17">
        <v>9902743024.7582111</v>
      </c>
      <c r="AB630" s="17">
        <v>6.8422448853773492</v>
      </c>
      <c r="AC630" s="17">
        <v>99.737399999999994</v>
      </c>
      <c r="AD630" s="17">
        <v>0.76300000000000001</v>
      </c>
      <c r="AE630" s="17">
        <v>19.561</v>
      </c>
      <c r="AF630" s="17">
        <v>1274415321792.3999</v>
      </c>
      <c r="AG630" s="17">
        <v>339581060162.39996</v>
      </c>
      <c r="AH630" s="17">
        <v>49872013240.399994</v>
      </c>
      <c r="AI630" s="17">
        <v>39082</v>
      </c>
      <c r="AJ630" s="17">
        <v>0</v>
      </c>
      <c r="AK630" s="17">
        <v>0</v>
      </c>
      <c r="AL630" s="17">
        <v>0</v>
      </c>
      <c r="AM630" s="17">
        <v>0</v>
      </c>
      <c r="AN630" s="17">
        <v>0</v>
      </c>
      <c r="AO630" s="17">
        <v>0</v>
      </c>
      <c r="AP630" s="17">
        <v>0</v>
      </c>
      <c r="AQ630" s="17">
        <v>0</v>
      </c>
      <c r="AR630" s="17">
        <v>0</v>
      </c>
      <c r="AS630" s="17">
        <v>0</v>
      </c>
      <c r="AT630" s="17">
        <v>0</v>
      </c>
      <c r="AU630" s="17">
        <v>0</v>
      </c>
      <c r="AV630" s="17">
        <v>0</v>
      </c>
      <c r="AW630" s="17">
        <v>0</v>
      </c>
      <c r="AX630" s="17">
        <v>0</v>
      </c>
      <c r="AY630" s="17">
        <v>0</v>
      </c>
      <c r="AZ630" s="17">
        <v>0</v>
      </c>
      <c r="BA630" s="17">
        <v>0</v>
      </c>
      <c r="BB630" s="17">
        <v>0</v>
      </c>
      <c r="BC630" s="17">
        <v>0</v>
      </c>
      <c r="BD630" s="17">
        <v>0</v>
      </c>
      <c r="BE630" s="17">
        <v>0</v>
      </c>
      <c r="BF630" s="17">
        <v>0</v>
      </c>
      <c r="BG630" s="17">
        <v>0</v>
      </c>
      <c r="BH630" s="17">
        <v>0</v>
      </c>
      <c r="BI630" s="17">
        <v>0</v>
      </c>
      <c r="BJ630" s="17">
        <v>0</v>
      </c>
      <c r="BK630" s="17">
        <v>0</v>
      </c>
      <c r="BL630" s="17">
        <v>0</v>
      </c>
      <c r="BM630" s="17">
        <v>0</v>
      </c>
      <c r="BN630" s="17">
        <v>0</v>
      </c>
      <c r="BO630" s="17">
        <v>0</v>
      </c>
      <c r="BP630" s="17">
        <v>0</v>
      </c>
      <c r="BQ630" s="17">
        <v>0</v>
      </c>
      <c r="BR630" s="17">
        <v>0</v>
      </c>
      <c r="BS630" s="17">
        <v>0</v>
      </c>
      <c r="BT630" s="17">
        <v>0</v>
      </c>
      <c r="BU630" s="17">
        <v>0</v>
      </c>
      <c r="BV630" s="17">
        <v>0</v>
      </c>
      <c r="BW630" s="17" t="s">
        <v>278</v>
      </c>
      <c r="BX630" s="17">
        <v>0</v>
      </c>
      <c r="BY630" s="17">
        <v>0</v>
      </c>
      <c r="BZ630" s="17">
        <v>0</v>
      </c>
      <c r="CA630" s="17">
        <v>0</v>
      </c>
      <c r="CB630" s="17">
        <v>0</v>
      </c>
      <c r="CC630" s="17">
        <v>0</v>
      </c>
    </row>
    <row r="631" spans="1:81" x14ac:dyDescent="0.3">
      <c r="A631" t="s">
        <v>99</v>
      </c>
      <c r="B631" t="s">
        <v>85</v>
      </c>
      <c r="C631" t="s">
        <v>12</v>
      </c>
      <c r="D631">
        <v>4087990</v>
      </c>
      <c r="E631" t="s">
        <v>24</v>
      </c>
      <c r="F631" t="s">
        <v>65</v>
      </c>
      <c r="G631">
        <v>120.6</v>
      </c>
      <c r="H631">
        <v>680.62</v>
      </c>
      <c r="I631">
        <v>560.02</v>
      </c>
      <c r="J631">
        <v>4580.13</v>
      </c>
      <c r="K631">
        <v>35780.5</v>
      </c>
      <c r="L631">
        <v>1.48</v>
      </c>
      <c r="M631">
        <v>4476.7922858830643</v>
      </c>
      <c r="N631">
        <v>128.01</v>
      </c>
      <c r="O631">
        <v>0.05</v>
      </c>
      <c r="P631">
        <v>1.74</v>
      </c>
      <c r="Q631">
        <v>117.75</v>
      </c>
      <c r="R631">
        <v>114</v>
      </c>
      <c r="S631" t="s">
        <v>131</v>
      </c>
      <c r="T631" t="s">
        <v>192</v>
      </c>
      <c r="U631" s="17">
        <v>1394145917682.3</v>
      </c>
      <c r="V631" t="s">
        <v>297</v>
      </c>
      <c r="W631" t="s">
        <v>276</v>
      </c>
      <c r="X631" s="17">
        <v>22698208925.591572</v>
      </c>
      <c r="Y631" s="17">
        <v>0</v>
      </c>
      <c r="Z631" s="17">
        <v>0</v>
      </c>
      <c r="AA631" s="17">
        <v>4175582835.2842455</v>
      </c>
      <c r="AB631" s="17">
        <v>2.9057842882029803</v>
      </c>
      <c r="AC631" s="17">
        <v>-57.0197</v>
      </c>
      <c r="AD631" s="17">
        <v>0.31900000000000001</v>
      </c>
      <c r="AE631" s="17">
        <v>8.141</v>
      </c>
      <c r="AF631" s="17">
        <v>1394145917682.3</v>
      </c>
      <c r="AG631" s="17">
        <v>374632009619.80005</v>
      </c>
      <c r="AH631" s="17">
        <v>54836872225.5</v>
      </c>
      <c r="AI631" s="17">
        <v>39447</v>
      </c>
      <c r="AJ631" s="17">
        <v>0</v>
      </c>
      <c r="AK631" s="17">
        <v>0</v>
      </c>
      <c r="AL631" s="17">
        <v>0</v>
      </c>
      <c r="AM631" s="17">
        <v>0</v>
      </c>
      <c r="AN631" s="17">
        <v>0</v>
      </c>
      <c r="AO631" s="17">
        <v>0</v>
      </c>
      <c r="AP631" s="17">
        <v>0</v>
      </c>
      <c r="AQ631" s="17">
        <v>0</v>
      </c>
      <c r="AR631" s="17">
        <v>0</v>
      </c>
      <c r="AS631" s="17">
        <v>0</v>
      </c>
      <c r="AT631" s="17">
        <v>0</v>
      </c>
      <c r="AU631" s="17">
        <v>0</v>
      </c>
      <c r="AV631" s="17">
        <v>0</v>
      </c>
      <c r="AW631" s="17">
        <v>0</v>
      </c>
      <c r="AX631" s="17">
        <v>0</v>
      </c>
      <c r="AY631" s="17">
        <v>0</v>
      </c>
      <c r="AZ631" s="17">
        <v>0</v>
      </c>
      <c r="BA631" s="17">
        <v>0</v>
      </c>
      <c r="BB631" s="17">
        <v>0</v>
      </c>
      <c r="BC631" s="17">
        <v>0</v>
      </c>
      <c r="BD631" s="17">
        <v>0</v>
      </c>
      <c r="BE631" s="17">
        <v>0</v>
      </c>
      <c r="BF631" s="17">
        <v>0</v>
      </c>
      <c r="BG631" s="17">
        <v>0</v>
      </c>
      <c r="BH631" s="17">
        <v>0</v>
      </c>
      <c r="BI631" s="17">
        <v>0</v>
      </c>
      <c r="BJ631" s="17">
        <v>0</v>
      </c>
      <c r="BK631" s="17">
        <v>0</v>
      </c>
      <c r="BL631" s="17">
        <v>0</v>
      </c>
      <c r="BM631" s="17">
        <v>0</v>
      </c>
      <c r="BN631" s="17">
        <v>0</v>
      </c>
      <c r="BO631" s="17">
        <v>0</v>
      </c>
      <c r="BP631" s="17">
        <v>0</v>
      </c>
      <c r="BQ631" s="17">
        <v>0</v>
      </c>
      <c r="BR631" s="17">
        <v>0</v>
      </c>
      <c r="BS631" s="17">
        <v>0</v>
      </c>
      <c r="BT631" s="17">
        <v>0</v>
      </c>
      <c r="BU631" s="17">
        <v>0</v>
      </c>
      <c r="BV631" s="17">
        <v>0</v>
      </c>
      <c r="BW631" s="17" t="s">
        <v>278</v>
      </c>
      <c r="BX631" s="17">
        <v>0</v>
      </c>
      <c r="BY631" s="17">
        <v>0</v>
      </c>
      <c r="BZ631" s="17">
        <v>0</v>
      </c>
      <c r="CA631" s="17">
        <v>0</v>
      </c>
      <c r="CB631" s="17">
        <v>0</v>
      </c>
      <c r="CC631" s="17">
        <v>0</v>
      </c>
    </row>
    <row r="632" spans="1:81" x14ac:dyDescent="0.3">
      <c r="A632" t="s">
        <v>99</v>
      </c>
      <c r="B632" t="s">
        <v>85</v>
      </c>
      <c r="C632" t="s">
        <v>12</v>
      </c>
      <c r="D632">
        <v>4087990</v>
      </c>
      <c r="E632" t="s">
        <v>24</v>
      </c>
      <c r="F632" t="s">
        <v>66</v>
      </c>
      <c r="G632">
        <v>55.28</v>
      </c>
      <c r="H632">
        <v>749.12</v>
      </c>
      <c r="I632">
        <v>693.84</v>
      </c>
      <c r="J632">
        <v>5106.8</v>
      </c>
      <c r="K632">
        <v>39872.68</v>
      </c>
      <c r="L632">
        <v>-1.25</v>
      </c>
      <c r="M632">
        <v>5046.5374744915116</v>
      </c>
      <c r="N632">
        <v>128.08000000000001</v>
      </c>
      <c r="O632">
        <v>1.38</v>
      </c>
      <c r="P632">
        <v>4.59</v>
      </c>
      <c r="Q632">
        <v>103.36</v>
      </c>
      <c r="R632">
        <v>90.75</v>
      </c>
      <c r="S632" t="s">
        <v>131</v>
      </c>
      <c r="T632" t="s">
        <v>192</v>
      </c>
      <c r="U632" s="17">
        <v>1734133465558.2002</v>
      </c>
      <c r="V632" t="s">
        <v>297</v>
      </c>
      <c r="W632" t="s">
        <v>276</v>
      </c>
      <c r="X632" s="17">
        <v>23503916482.650257</v>
      </c>
      <c r="Y632" s="17">
        <v>0</v>
      </c>
      <c r="Z632" s="17">
        <v>0</v>
      </c>
      <c r="AA632" s="17">
        <v>-1181341489.2417419</v>
      </c>
      <c r="AB632" s="17">
        <v>-1.3093967955432904</v>
      </c>
      <c r="AC632" s="17" t="s">
        <v>279</v>
      </c>
      <c r="AD632" s="17">
        <v>-7.8E-2</v>
      </c>
      <c r="AE632" s="17">
        <v>-2.21</v>
      </c>
      <c r="AF632" s="17">
        <v>1734133465558.2002</v>
      </c>
      <c r="AG632" s="17">
        <v>399009753429.59998</v>
      </c>
      <c r="AH632" s="17">
        <v>53984196709</v>
      </c>
      <c r="AI632" s="17">
        <v>39813</v>
      </c>
      <c r="AJ632" s="17">
        <v>0</v>
      </c>
      <c r="AK632" s="17">
        <v>0</v>
      </c>
      <c r="AL632" s="17">
        <v>0</v>
      </c>
      <c r="AM632" s="17">
        <v>0</v>
      </c>
      <c r="AN632" s="17">
        <v>0</v>
      </c>
      <c r="AO632" s="17">
        <v>0</v>
      </c>
      <c r="AP632" s="17">
        <v>0</v>
      </c>
      <c r="AQ632" s="17">
        <v>0</v>
      </c>
      <c r="AR632" s="17">
        <v>0</v>
      </c>
      <c r="AS632" s="17">
        <v>0</v>
      </c>
      <c r="AT632" s="17">
        <v>0</v>
      </c>
      <c r="AU632" s="17">
        <v>0</v>
      </c>
      <c r="AV632" s="17">
        <v>0</v>
      </c>
      <c r="AW632" s="17">
        <v>0</v>
      </c>
      <c r="AX632" s="17">
        <v>0</v>
      </c>
      <c r="AY632" s="17">
        <v>0</v>
      </c>
      <c r="AZ632" s="17">
        <v>0</v>
      </c>
      <c r="BA632" s="17">
        <v>0</v>
      </c>
      <c r="BB632" s="17">
        <v>0</v>
      </c>
      <c r="BC632" s="17">
        <v>0</v>
      </c>
      <c r="BD632" s="17">
        <v>0</v>
      </c>
      <c r="BE632" s="17">
        <v>0</v>
      </c>
      <c r="BF632" s="17">
        <v>0</v>
      </c>
      <c r="BG632" s="17">
        <v>0</v>
      </c>
      <c r="BH632" s="17">
        <v>0</v>
      </c>
      <c r="BI632" s="17">
        <v>0</v>
      </c>
      <c r="BJ632" s="17">
        <v>0</v>
      </c>
      <c r="BK632" s="17">
        <v>0</v>
      </c>
      <c r="BL632" s="17">
        <v>0</v>
      </c>
      <c r="BM632" s="17">
        <v>0</v>
      </c>
      <c r="BN632" s="17">
        <v>0</v>
      </c>
      <c r="BO632" s="17">
        <v>0</v>
      </c>
      <c r="BP632" s="17">
        <v>0</v>
      </c>
      <c r="BQ632" s="17">
        <v>0</v>
      </c>
      <c r="BR632" s="17">
        <v>0</v>
      </c>
      <c r="BS632" s="17">
        <v>0</v>
      </c>
      <c r="BT632" s="17">
        <v>0</v>
      </c>
      <c r="BU632" s="17">
        <v>0</v>
      </c>
      <c r="BV632" s="17">
        <v>0</v>
      </c>
      <c r="BW632" s="17" t="s">
        <v>278</v>
      </c>
      <c r="BX632" s="17">
        <v>0</v>
      </c>
      <c r="BY632" s="17">
        <v>0</v>
      </c>
      <c r="BZ632" s="17">
        <v>0</v>
      </c>
      <c r="CA632" s="17">
        <v>0</v>
      </c>
      <c r="CB632" s="17">
        <v>0</v>
      </c>
      <c r="CC632" s="17">
        <v>0</v>
      </c>
    </row>
    <row r="633" spans="1:81" x14ac:dyDescent="0.3">
      <c r="A633" t="s">
        <v>99</v>
      </c>
      <c r="B633" t="s">
        <v>85</v>
      </c>
      <c r="C633" t="s">
        <v>12</v>
      </c>
      <c r="D633">
        <v>4087990</v>
      </c>
      <c r="E633" t="s">
        <v>24</v>
      </c>
      <c r="F633" t="s">
        <v>67</v>
      </c>
      <c r="G633">
        <v>58.09</v>
      </c>
      <c r="H633">
        <v>548.15</v>
      </c>
      <c r="I633">
        <v>490.05</v>
      </c>
      <c r="J633">
        <v>5290.72</v>
      </c>
      <c r="K633">
        <v>41295.980000000003</v>
      </c>
      <c r="L633">
        <v>-5.68</v>
      </c>
      <c r="M633">
        <v>5248.3974632001091</v>
      </c>
      <c r="N633">
        <v>128.12</v>
      </c>
      <c r="O633">
        <v>-1.33</v>
      </c>
      <c r="P633">
        <v>-5.26</v>
      </c>
      <c r="Q633">
        <v>93.57</v>
      </c>
      <c r="R633">
        <v>92.06</v>
      </c>
      <c r="S633" t="s">
        <v>131</v>
      </c>
      <c r="T633" t="s">
        <v>192</v>
      </c>
      <c r="U633" s="17">
        <v>1657973639492.6001</v>
      </c>
      <c r="V633" t="s">
        <v>297</v>
      </c>
      <c r="W633" t="s">
        <v>276</v>
      </c>
      <c r="X633" s="17">
        <v>16973177472.955402</v>
      </c>
      <c r="Y633" s="17">
        <v>0</v>
      </c>
      <c r="Z633" s="17">
        <v>0</v>
      </c>
      <c r="AA633" s="17">
        <v>-3480778019.1766362</v>
      </c>
      <c r="AB633" s="17">
        <v>-3.5571366288793032</v>
      </c>
      <c r="AC633" s="17">
        <v>146.37860000000001</v>
      </c>
      <c r="AD633" s="17">
        <v>-0.20899999999999999</v>
      </c>
      <c r="AE633" s="17">
        <v>-6.1989999999999998</v>
      </c>
      <c r="AF633" s="17">
        <v>1657973639492.6001</v>
      </c>
      <c r="AG633" s="17">
        <v>501727813630.59998</v>
      </c>
      <c r="AH633" s="17">
        <v>60204629008.599998</v>
      </c>
      <c r="AI633" s="17">
        <v>40178</v>
      </c>
      <c r="AJ633" s="17">
        <v>0</v>
      </c>
      <c r="AK633" s="17">
        <v>0</v>
      </c>
      <c r="AL633" s="17">
        <v>0</v>
      </c>
      <c r="AM633" s="17">
        <v>0</v>
      </c>
      <c r="AN633" s="17">
        <v>0</v>
      </c>
      <c r="AO633" s="17">
        <v>0</v>
      </c>
      <c r="AP633" s="17">
        <v>0</v>
      </c>
      <c r="AQ633" s="17">
        <v>0</v>
      </c>
      <c r="AR633" s="17">
        <v>0</v>
      </c>
      <c r="AS633" s="17">
        <v>0</v>
      </c>
      <c r="AT633" s="17">
        <v>0</v>
      </c>
      <c r="AU633" s="17">
        <v>0</v>
      </c>
      <c r="AV633" s="17">
        <v>0</v>
      </c>
      <c r="AW633" s="17">
        <v>0</v>
      </c>
      <c r="AX633" s="17">
        <v>0</v>
      </c>
      <c r="AY633" s="17">
        <v>0</v>
      </c>
      <c r="AZ633" s="17">
        <v>0</v>
      </c>
      <c r="BA633" s="17">
        <v>0</v>
      </c>
      <c r="BB633" s="17">
        <v>0</v>
      </c>
      <c r="BC633" s="17">
        <v>0</v>
      </c>
      <c r="BD633" s="17">
        <v>0</v>
      </c>
      <c r="BE633" s="17">
        <v>0</v>
      </c>
      <c r="BF633" s="17">
        <v>0</v>
      </c>
      <c r="BG633" s="17">
        <v>0</v>
      </c>
      <c r="BH633" s="17">
        <v>0</v>
      </c>
      <c r="BI633" s="17">
        <v>0</v>
      </c>
      <c r="BJ633" s="17">
        <v>0</v>
      </c>
      <c r="BK633" s="17">
        <v>0</v>
      </c>
      <c r="BL633" s="17">
        <v>0</v>
      </c>
      <c r="BM633" s="17">
        <v>0</v>
      </c>
      <c r="BN633" s="17">
        <v>0</v>
      </c>
      <c r="BO633" s="17">
        <v>0</v>
      </c>
      <c r="BP633" s="17">
        <v>0</v>
      </c>
      <c r="BQ633" s="17">
        <v>0</v>
      </c>
      <c r="BR633" s="17">
        <v>0</v>
      </c>
      <c r="BS633" s="17">
        <v>0</v>
      </c>
      <c r="BT633" s="17">
        <v>0</v>
      </c>
      <c r="BU633" s="17">
        <v>0</v>
      </c>
      <c r="BV633" s="17">
        <v>0</v>
      </c>
      <c r="BW633" s="17" t="s">
        <v>278</v>
      </c>
      <c r="BX633" s="17">
        <v>0</v>
      </c>
      <c r="BY633" s="17">
        <v>0</v>
      </c>
      <c r="BZ633" s="17">
        <v>0</v>
      </c>
      <c r="CA633" s="17">
        <v>0</v>
      </c>
      <c r="CB633" s="17">
        <v>0</v>
      </c>
      <c r="CC633" s="17">
        <v>0</v>
      </c>
    </row>
    <row r="634" spans="1:81" x14ac:dyDescent="0.3">
      <c r="A634" t="s">
        <v>99</v>
      </c>
      <c r="B634" t="s">
        <v>85</v>
      </c>
      <c r="C634" t="s">
        <v>12</v>
      </c>
      <c r="D634">
        <v>4087990</v>
      </c>
      <c r="E634" t="s">
        <v>24</v>
      </c>
      <c r="F634" t="s">
        <v>8</v>
      </c>
      <c r="G634">
        <v>108.52</v>
      </c>
      <c r="H634">
        <v>735.44</v>
      </c>
      <c r="I634">
        <v>626.91</v>
      </c>
      <c r="J634">
        <v>5760.79</v>
      </c>
      <c r="K634">
        <v>44969.1</v>
      </c>
      <c r="L634">
        <v>4.0999999999999996</v>
      </c>
      <c r="M634">
        <v>5830.3607435470021</v>
      </c>
      <c r="N634">
        <v>128.11000000000001</v>
      </c>
      <c r="O634">
        <v>-0.66</v>
      </c>
      <c r="P634">
        <v>-0.1</v>
      </c>
      <c r="Q634">
        <v>87.78</v>
      </c>
      <c r="R634">
        <v>81.45</v>
      </c>
      <c r="S634" t="s">
        <v>131</v>
      </c>
      <c r="T634" t="s">
        <v>192</v>
      </c>
      <c r="U634" s="17">
        <v>1898706033154.6145</v>
      </c>
      <c r="V634" t="s">
        <v>297</v>
      </c>
      <c r="W634" t="s">
        <v>276</v>
      </c>
      <c r="X634" s="17">
        <v>26473700786.385181</v>
      </c>
      <c r="Y634" s="17">
        <v>0</v>
      </c>
      <c r="Z634" s="17">
        <v>0</v>
      </c>
      <c r="AA634" s="17">
        <v>7175679327.6152449</v>
      </c>
      <c r="AB634" s="17">
        <v>3.0978971240568804</v>
      </c>
      <c r="AC634" s="17" t="s">
        <v>279</v>
      </c>
      <c r="AD634" s="17">
        <v>0.40799999999999997</v>
      </c>
      <c r="AE634" s="17">
        <v>10.189</v>
      </c>
      <c r="AF634" s="17">
        <v>1898706033154.6145</v>
      </c>
      <c r="AG634" s="17">
        <v>561469070068.40332</v>
      </c>
      <c r="AH634" s="17">
        <v>82999543969.926483</v>
      </c>
      <c r="AI634" s="17">
        <v>40543</v>
      </c>
      <c r="AJ634" s="17">
        <v>0</v>
      </c>
      <c r="AK634" s="17">
        <v>0</v>
      </c>
      <c r="AL634" s="17">
        <v>0</v>
      </c>
      <c r="AM634" s="17">
        <v>0</v>
      </c>
      <c r="AN634" s="17">
        <v>0</v>
      </c>
      <c r="AO634" s="17">
        <v>0</v>
      </c>
      <c r="AP634" s="17">
        <v>0</v>
      </c>
      <c r="AQ634" s="17">
        <v>0</v>
      </c>
      <c r="AR634" s="17">
        <v>0</v>
      </c>
      <c r="AS634" s="17">
        <v>0</v>
      </c>
      <c r="AT634" s="17">
        <v>0</v>
      </c>
      <c r="AU634" s="17">
        <v>0</v>
      </c>
      <c r="AV634" s="17">
        <v>0</v>
      </c>
      <c r="AW634" s="17">
        <v>0</v>
      </c>
      <c r="AX634" s="17">
        <v>0</v>
      </c>
      <c r="AY634" s="17">
        <v>0</v>
      </c>
      <c r="AZ634" s="17">
        <v>0</v>
      </c>
      <c r="BA634" s="17">
        <v>0</v>
      </c>
      <c r="BB634" s="17">
        <v>0</v>
      </c>
      <c r="BC634" s="17">
        <v>0</v>
      </c>
      <c r="BD634" s="17">
        <v>0</v>
      </c>
      <c r="BE634" s="17">
        <v>0</v>
      </c>
      <c r="BF634" s="17">
        <v>0</v>
      </c>
      <c r="BG634" s="17">
        <v>0</v>
      </c>
      <c r="BH634" s="17">
        <v>0</v>
      </c>
      <c r="BI634" s="17">
        <v>0</v>
      </c>
      <c r="BJ634" s="17">
        <v>0</v>
      </c>
      <c r="BK634" s="17">
        <v>0</v>
      </c>
      <c r="BL634" s="17">
        <v>0</v>
      </c>
      <c r="BM634" s="17">
        <v>0</v>
      </c>
      <c r="BN634" s="17">
        <v>0</v>
      </c>
      <c r="BO634" s="17">
        <v>0</v>
      </c>
      <c r="BP634" s="17">
        <v>0</v>
      </c>
      <c r="BQ634" s="17">
        <v>0</v>
      </c>
      <c r="BR634" s="17">
        <v>0</v>
      </c>
      <c r="BS634" s="17">
        <v>0</v>
      </c>
      <c r="BT634" s="17">
        <v>0</v>
      </c>
      <c r="BU634" s="17">
        <v>0</v>
      </c>
      <c r="BV634" s="17">
        <v>0</v>
      </c>
      <c r="BW634" s="17" t="s">
        <v>278</v>
      </c>
      <c r="BX634" s="17">
        <v>0</v>
      </c>
      <c r="BY634" s="17">
        <v>0</v>
      </c>
      <c r="BZ634" s="17">
        <v>0</v>
      </c>
      <c r="CA634" s="17">
        <v>0</v>
      </c>
      <c r="CB634" s="17">
        <v>0</v>
      </c>
      <c r="CC634" s="17">
        <v>0</v>
      </c>
    </row>
    <row r="635" spans="1:81" x14ac:dyDescent="0.3">
      <c r="A635" t="s">
        <v>99</v>
      </c>
      <c r="B635" t="s">
        <v>85</v>
      </c>
      <c r="C635" t="s">
        <v>12</v>
      </c>
      <c r="D635">
        <v>4087990</v>
      </c>
      <c r="E635" t="s">
        <v>24</v>
      </c>
      <c r="F635" t="s">
        <v>68</v>
      </c>
      <c r="G635">
        <v>-4.4800000000000004</v>
      </c>
      <c r="H635">
        <v>789.91</v>
      </c>
      <c r="I635">
        <v>794.39</v>
      </c>
      <c r="J635">
        <v>6235.7</v>
      </c>
      <c r="K635">
        <v>48713.67</v>
      </c>
      <c r="L635">
        <v>0.04</v>
      </c>
      <c r="M635">
        <v>6418.0328580959049</v>
      </c>
      <c r="N635">
        <v>128.01</v>
      </c>
      <c r="O635">
        <v>-0.28000000000000003</v>
      </c>
      <c r="P635">
        <v>1.43</v>
      </c>
      <c r="Q635">
        <v>79.81</v>
      </c>
      <c r="R635">
        <v>77.72</v>
      </c>
      <c r="S635" t="s">
        <v>131</v>
      </c>
      <c r="T635" t="s">
        <v>192</v>
      </c>
      <c r="U635" s="17">
        <v>2096813044466.821</v>
      </c>
      <c r="V635" t="s">
        <v>297</v>
      </c>
      <c r="W635" t="s">
        <v>276</v>
      </c>
      <c r="X635" s="17">
        <v>25894255940.691429</v>
      </c>
      <c r="Y635" s="17">
        <v>0</v>
      </c>
      <c r="Z635" s="17">
        <v>0</v>
      </c>
      <c r="AA635" s="17">
        <v>4187806322.5809865</v>
      </c>
      <c r="AB635" s="17">
        <v>1.3671906059052283</v>
      </c>
      <c r="AC635" s="17">
        <v>-59.893300000000004</v>
      </c>
      <c r="AD635" s="17">
        <v>0.21099999999999999</v>
      </c>
      <c r="AE635" s="17">
        <v>5.0469999999999997</v>
      </c>
      <c r="AF635" s="17">
        <v>2096813044466.821</v>
      </c>
      <c r="AG635" s="17">
        <v>630221236236.07373</v>
      </c>
      <c r="AH635" s="17">
        <v>84169331211.22554</v>
      </c>
      <c r="AI635" s="17">
        <v>40908</v>
      </c>
      <c r="AJ635" s="17">
        <v>0</v>
      </c>
      <c r="AK635" s="17">
        <v>0</v>
      </c>
      <c r="AL635" s="17">
        <v>0</v>
      </c>
      <c r="AM635" s="17">
        <v>0</v>
      </c>
      <c r="AN635" s="17">
        <v>0</v>
      </c>
      <c r="AO635" s="17">
        <v>0</v>
      </c>
      <c r="AP635" s="17">
        <v>0</v>
      </c>
      <c r="AQ635" s="17">
        <v>0</v>
      </c>
      <c r="AR635" s="17">
        <v>0</v>
      </c>
      <c r="AS635" s="17">
        <v>0</v>
      </c>
      <c r="AT635" s="17">
        <v>0</v>
      </c>
      <c r="AU635" s="17">
        <v>0</v>
      </c>
      <c r="AV635" s="17">
        <v>0</v>
      </c>
      <c r="AW635" s="17">
        <v>0</v>
      </c>
      <c r="AX635" s="17">
        <v>0</v>
      </c>
      <c r="AY635" s="17">
        <v>0</v>
      </c>
      <c r="AZ635" s="17">
        <v>0</v>
      </c>
      <c r="BA635" s="17">
        <v>0</v>
      </c>
      <c r="BB635" s="17">
        <v>0</v>
      </c>
      <c r="BC635" s="17">
        <v>0</v>
      </c>
      <c r="BD635" s="17">
        <v>0</v>
      </c>
      <c r="BE635" s="17">
        <v>0</v>
      </c>
      <c r="BF635" s="17">
        <v>0</v>
      </c>
      <c r="BG635" s="17">
        <v>0</v>
      </c>
      <c r="BH635" s="17">
        <v>0</v>
      </c>
      <c r="BI635" s="17">
        <v>0</v>
      </c>
      <c r="BJ635" s="17">
        <v>0</v>
      </c>
      <c r="BK635" s="17">
        <v>0</v>
      </c>
      <c r="BL635" s="17">
        <v>0</v>
      </c>
      <c r="BM635" s="17">
        <v>0</v>
      </c>
      <c r="BN635" s="17">
        <v>0</v>
      </c>
      <c r="BO635" s="17">
        <v>0</v>
      </c>
      <c r="BP635" s="17">
        <v>0</v>
      </c>
      <c r="BQ635" s="17">
        <v>0</v>
      </c>
      <c r="BR635" s="17">
        <v>0</v>
      </c>
      <c r="BS635" s="17">
        <v>0</v>
      </c>
      <c r="BT635" s="17">
        <v>0</v>
      </c>
      <c r="BU635" s="17">
        <v>0</v>
      </c>
      <c r="BV635" s="17">
        <v>0</v>
      </c>
      <c r="BW635" s="17" t="s">
        <v>278</v>
      </c>
      <c r="BX635" s="17">
        <v>0</v>
      </c>
      <c r="BY635" s="17">
        <v>0</v>
      </c>
      <c r="BZ635" s="17">
        <v>0</v>
      </c>
      <c r="CA635" s="17">
        <v>0</v>
      </c>
      <c r="CB635" s="17">
        <v>0</v>
      </c>
      <c r="CC635" s="17">
        <v>0</v>
      </c>
    </row>
    <row r="636" spans="1:81" x14ac:dyDescent="0.3">
      <c r="A636" t="s">
        <v>99</v>
      </c>
      <c r="B636" t="s">
        <v>85</v>
      </c>
      <c r="C636" t="s">
        <v>12</v>
      </c>
      <c r="D636">
        <v>4087990</v>
      </c>
      <c r="E636" t="s">
        <v>24</v>
      </c>
      <c r="F636" t="s">
        <v>69</v>
      </c>
      <c r="G636">
        <v>-53.47</v>
      </c>
      <c r="H636">
        <v>776.47</v>
      </c>
      <c r="I636">
        <v>829.94</v>
      </c>
      <c r="J636">
        <v>6272.65</v>
      </c>
      <c r="K636">
        <v>49061.15</v>
      </c>
      <c r="L636">
        <v>1.37</v>
      </c>
      <c r="M636">
        <v>6493.9749924510452</v>
      </c>
      <c r="N636">
        <v>127.85</v>
      </c>
      <c r="O636">
        <v>-0.04</v>
      </c>
      <c r="P636">
        <v>-0.86</v>
      </c>
      <c r="Q636">
        <v>79.81</v>
      </c>
      <c r="R636">
        <v>86.55</v>
      </c>
      <c r="S636" t="s">
        <v>131</v>
      </c>
      <c r="T636" t="s">
        <v>192</v>
      </c>
      <c r="U636" s="17">
        <v>1982521691378.3635</v>
      </c>
      <c r="V636" t="s">
        <v>297</v>
      </c>
      <c r="W636" t="s">
        <v>276</v>
      </c>
      <c r="X636" s="17">
        <v>26743581749.233829</v>
      </c>
      <c r="Y636" s="17">
        <v>0</v>
      </c>
      <c r="Z636" s="17">
        <v>14872336175.465561</v>
      </c>
      <c r="AA636" s="17">
        <v>8594555357.6193619</v>
      </c>
      <c r="AB636" s="17">
        <v>2.9871106385421364</v>
      </c>
      <c r="AC636" s="17">
        <v>0</v>
      </c>
      <c r="AD636" s="17">
        <v>0.41390145429382702</v>
      </c>
      <c r="AE636" s="17">
        <v>10.1725175809018</v>
      </c>
      <c r="AF636" s="17">
        <v>1982521691378.3635</v>
      </c>
      <c r="AG636" s="17">
        <v>518611682418.56702</v>
      </c>
      <c r="AH636" s="17">
        <v>80688782912.800949</v>
      </c>
      <c r="AI636" s="17">
        <v>41274</v>
      </c>
      <c r="AJ636" s="17">
        <v>1982521691378.3635</v>
      </c>
      <c r="AK636" s="17">
        <v>745094043180.43872</v>
      </c>
      <c r="AL636" s="17">
        <v>1071868828578.8607</v>
      </c>
      <c r="AM636" s="17">
        <v>59903465418.075668</v>
      </c>
      <c r="AN636" s="17">
        <v>80688782912.800949</v>
      </c>
      <c r="AO636" s="17">
        <v>75195618370.473145</v>
      </c>
      <c r="AP636" s="17">
        <v>37.583147080847603</v>
      </c>
      <c r="AQ636" s="17">
        <v>69.513547116425002</v>
      </c>
      <c r="AR636" s="17">
        <v>4.0700075698390696</v>
      </c>
      <c r="AS636" s="17">
        <v>3.8034665332226401</v>
      </c>
      <c r="AT636" s="17">
        <v>8594555357.6193619</v>
      </c>
      <c r="AU636" s="17">
        <v>7589590347.0584307</v>
      </c>
      <c r="AV636" s="17">
        <v>0.41390145429382702</v>
      </c>
      <c r="AW636" s="17">
        <v>10.1725175809018</v>
      </c>
      <c r="AX636" s="17">
        <v>0</v>
      </c>
      <c r="AY636" s="17">
        <v>0</v>
      </c>
      <c r="AZ636" s="17">
        <v>1.36746255008856</v>
      </c>
      <c r="BA636" s="17">
        <v>0.66494645695332</v>
      </c>
      <c r="BB636" s="17">
        <v>0.31999053795997301</v>
      </c>
      <c r="BC636" s="17">
        <v>0.75256440175111605</v>
      </c>
      <c r="BD636" s="17">
        <v>0.51675428345414998</v>
      </c>
      <c r="BE636" s="17">
        <v>2.1968740826221902</v>
      </c>
      <c r="BF636" s="17">
        <v>1.05719627825304</v>
      </c>
      <c r="BG636" s="17">
        <v>2.4863494081707098</v>
      </c>
      <c r="BH636" s="17">
        <v>1.70727143596784</v>
      </c>
      <c r="BI636" s="17">
        <v>1.6782435085621601</v>
      </c>
      <c r="BJ636" s="17">
        <v>0.80300239484940195</v>
      </c>
      <c r="BK636" s="17">
        <v>51.628982441532699</v>
      </c>
      <c r="BL636" s="17">
        <v>24.845287455906899</v>
      </c>
      <c r="BM636" s="17">
        <v>58.431974300839997</v>
      </c>
      <c r="BN636" s="17">
        <v>0</v>
      </c>
      <c r="BO636" s="17">
        <v>12.7538502612312</v>
      </c>
      <c r="BP636" s="17">
        <v>15.6549682644544</v>
      </c>
      <c r="BQ636" s="17">
        <v>0</v>
      </c>
      <c r="BR636" s="17">
        <v>0</v>
      </c>
      <c r="BS636" s="17">
        <v>0</v>
      </c>
      <c r="BT636" s="17">
        <v>591898494176.1322</v>
      </c>
      <c r="BU636" s="17">
        <v>29.924044441212502</v>
      </c>
      <c r="BV636" s="17">
        <v>15540333535.65132</v>
      </c>
      <c r="BW636" s="17" t="s">
        <v>278</v>
      </c>
      <c r="BX636" s="17">
        <v>2.0641976526531498</v>
      </c>
      <c r="BY636" s="17">
        <v>18.733988237809299</v>
      </c>
      <c r="BZ636" s="17">
        <v>2.2713460002680399E-2</v>
      </c>
      <c r="CA636" s="17">
        <v>1.7002526249862699</v>
      </c>
      <c r="CB636" s="17">
        <v>1.03034974053103</v>
      </c>
      <c r="CC636" s="17">
        <v>2.6195222811397101</v>
      </c>
    </row>
    <row r="637" spans="1:81" x14ac:dyDescent="0.3">
      <c r="A637" t="s">
        <v>99</v>
      </c>
      <c r="B637" t="s">
        <v>85</v>
      </c>
      <c r="C637" t="s">
        <v>12</v>
      </c>
      <c r="D637">
        <v>4087990</v>
      </c>
      <c r="E637" t="s">
        <v>24</v>
      </c>
      <c r="F637" t="s">
        <v>70</v>
      </c>
      <c r="G637">
        <v>-89.61</v>
      </c>
      <c r="H637">
        <v>694.72</v>
      </c>
      <c r="I637">
        <v>784.33</v>
      </c>
      <c r="J637">
        <v>5213.43</v>
      </c>
      <c r="K637">
        <v>40832.35</v>
      </c>
      <c r="L637">
        <v>2.04</v>
      </c>
      <c r="M637">
        <v>5423.8900000261028</v>
      </c>
      <c r="N637">
        <v>127.68</v>
      </c>
      <c r="O637">
        <v>0.34</v>
      </c>
      <c r="P637">
        <v>1.25</v>
      </c>
      <c r="Q637">
        <v>97.63</v>
      </c>
      <c r="R637">
        <v>105.3</v>
      </c>
      <c r="S637" t="s">
        <v>131</v>
      </c>
      <c r="T637" t="s">
        <v>192</v>
      </c>
      <c r="U637" s="17">
        <v>1791660065174.4724</v>
      </c>
      <c r="V637" t="s">
        <v>297</v>
      </c>
      <c r="W637" t="s">
        <v>276</v>
      </c>
      <c r="X637" s="17">
        <v>22611672067.29771</v>
      </c>
      <c r="Y637" s="17">
        <v>0</v>
      </c>
      <c r="Z637" s="17">
        <v>12823783247.228277</v>
      </c>
      <c r="AA637" s="17">
        <v>8544974321.2081776</v>
      </c>
      <c r="AB637" s="17">
        <v>2.9567594707905633</v>
      </c>
      <c r="AC637" s="17">
        <v>20.9309433819394</v>
      </c>
      <c r="AD637" s="17">
        <v>0.46636338435347402</v>
      </c>
      <c r="AE637" s="17">
        <v>10.6842050618069</v>
      </c>
      <c r="AF637" s="17">
        <v>1791660065174.4724</v>
      </c>
      <c r="AG637" s="17">
        <v>482479446254.84644</v>
      </c>
      <c r="AH637" s="17">
        <v>78578216502.937607</v>
      </c>
      <c r="AI637" s="17">
        <v>41639</v>
      </c>
      <c r="AJ637" s="17">
        <v>1791660065174.4724</v>
      </c>
      <c r="AK637" s="17">
        <v>651084712542.51807</v>
      </c>
      <c r="AL637" s="17">
        <v>963866235341.69031</v>
      </c>
      <c r="AM637" s="17">
        <v>61103789158.202705</v>
      </c>
      <c r="AN637" s="17">
        <v>78578216502.937607</v>
      </c>
      <c r="AO637" s="17">
        <v>73800014271.782303</v>
      </c>
      <c r="AP637" s="17">
        <v>36.339745758585899</v>
      </c>
      <c r="AQ637" s="17">
        <v>67.549281079620798</v>
      </c>
      <c r="AR637" s="17">
        <v>4.3857770807257204</v>
      </c>
      <c r="AS637" s="17">
        <v>4.1301003609841498</v>
      </c>
      <c r="AT637" s="17">
        <v>8544974321.2081776</v>
      </c>
      <c r="AU637" s="17">
        <v>7511109110.5354767</v>
      </c>
      <c r="AV637" s="17">
        <v>0.46636338435347402</v>
      </c>
      <c r="AW637" s="17">
        <v>10.6842050618069</v>
      </c>
      <c r="AX637" s="17">
        <v>0</v>
      </c>
      <c r="AY637" s="17">
        <v>0</v>
      </c>
      <c r="AZ637" s="17">
        <v>1.4319472910932201</v>
      </c>
      <c r="BA637" s="17">
        <v>0.61902963093022001</v>
      </c>
      <c r="BB637" s="17">
        <v>0.34832185997568699</v>
      </c>
      <c r="BC637" s="17">
        <v>0.70436144047257199</v>
      </c>
      <c r="BD637" s="17">
        <v>0.520687085486357</v>
      </c>
      <c r="BE637" s="17">
        <v>1.9007019694434599</v>
      </c>
      <c r="BF637" s="17">
        <v>1.0695062274500799</v>
      </c>
      <c r="BG637" s="17">
        <v>2.1627093602845102</v>
      </c>
      <c r="BH637" s="17">
        <v>1.5987457132876</v>
      </c>
      <c r="BI637" s="17">
        <v>1.58973920385311</v>
      </c>
      <c r="BJ637" s="17">
        <v>0.73743409840422902</v>
      </c>
      <c r="BK637" s="17">
        <v>50.1608718167736</v>
      </c>
      <c r="BL637" s="17">
        <v>28.225027197753199</v>
      </c>
      <c r="BM637" s="17">
        <v>57.075432520297902</v>
      </c>
      <c r="BN637" s="17">
        <v>8.7599941206197798</v>
      </c>
      <c r="BO637" s="17">
        <v>11.593845477996901</v>
      </c>
      <c r="BP637" s="17">
        <v>14.8768583630881</v>
      </c>
      <c r="BQ637" s="17">
        <v>0</v>
      </c>
      <c r="BR637" s="17">
        <v>0</v>
      </c>
      <c r="BS637" s="17">
        <v>0</v>
      </c>
      <c r="BT637" s="17">
        <v>541117785019.38586</v>
      </c>
      <c r="BU637" s="17">
        <v>32.155094544281397</v>
      </c>
      <c r="BV637" s="17">
        <v>10796127589.733831</v>
      </c>
      <c r="BW637" s="17" t="s">
        <v>278</v>
      </c>
      <c r="BX637" s="17">
        <v>1.6426455154185</v>
      </c>
      <c r="BY637" s="17">
        <v>13.5026606084182</v>
      </c>
      <c r="BZ637" s="17">
        <v>7.7761993638146096E-3</v>
      </c>
      <c r="CA637" s="17">
        <v>0.56334846496417901</v>
      </c>
      <c r="CB637" s="17">
        <v>0.93657431091187104</v>
      </c>
      <c r="CC637" s="17">
        <v>1.8739698698278799</v>
      </c>
    </row>
    <row r="638" spans="1:81" x14ac:dyDescent="0.3">
      <c r="A638" t="s">
        <v>99</v>
      </c>
      <c r="B638" t="s">
        <v>85</v>
      </c>
      <c r="C638" t="s">
        <v>12</v>
      </c>
      <c r="D638">
        <v>4087990</v>
      </c>
      <c r="E638" t="s">
        <v>24</v>
      </c>
      <c r="F638" t="s">
        <v>71</v>
      </c>
      <c r="G638">
        <v>-99.91</v>
      </c>
      <c r="H638">
        <v>699.83</v>
      </c>
      <c r="I638">
        <v>799.74</v>
      </c>
      <c r="J638">
        <v>4900.55</v>
      </c>
      <c r="K638">
        <v>38442.67</v>
      </c>
      <c r="L638">
        <v>0.22</v>
      </c>
      <c r="M638">
        <v>5016.1540535789809</v>
      </c>
      <c r="N638">
        <v>127.48</v>
      </c>
      <c r="O638">
        <v>2.77</v>
      </c>
      <c r="P638">
        <v>3.22</v>
      </c>
      <c r="Q638">
        <v>105.85</v>
      </c>
      <c r="R638">
        <v>120.64</v>
      </c>
      <c r="S638" t="s">
        <v>131</v>
      </c>
      <c r="T638" t="s">
        <v>192</v>
      </c>
      <c r="U638" s="17">
        <v>1634904452276.1873</v>
      </c>
      <c r="V638" t="s">
        <v>297</v>
      </c>
      <c r="W638" t="s">
        <v>276</v>
      </c>
      <c r="X638" s="17">
        <v>21451315499.740326</v>
      </c>
      <c r="Y638" s="17">
        <v>0</v>
      </c>
      <c r="Z638" s="17">
        <v>12699937946.825098</v>
      </c>
      <c r="AA638" s="17">
        <v>6834546596.9477558</v>
      </c>
      <c r="AB638" s="17">
        <v>2.4194786671723256</v>
      </c>
      <c r="AC638" s="17">
        <v>-11.328752067182201</v>
      </c>
      <c r="AD638" s="17">
        <v>0.39155623726098199</v>
      </c>
      <c r="AE638" s="17">
        <v>8.4659560613229594</v>
      </c>
      <c r="AF638" s="17">
        <v>1634904452276.1873</v>
      </c>
      <c r="AG638" s="17">
        <v>330420553458.59491</v>
      </c>
      <c r="AH638" s="17">
        <v>76367551560.903397</v>
      </c>
      <c r="AI638" s="17">
        <v>42004</v>
      </c>
      <c r="AJ638" s="17">
        <v>1634904452276.1873</v>
      </c>
      <c r="AK638" s="17">
        <v>603360957604.32092</v>
      </c>
      <c r="AL638" s="17">
        <v>958761745876.17041</v>
      </c>
      <c r="AM638" s="17">
        <v>62675152753.738037</v>
      </c>
      <c r="AN638" s="17">
        <v>76367551560.903397</v>
      </c>
      <c r="AO638" s="17">
        <v>71313811440.368713</v>
      </c>
      <c r="AP638" s="17">
        <v>36.904967551118602</v>
      </c>
      <c r="AQ638" s="17">
        <v>62.931271528041201</v>
      </c>
      <c r="AR638" s="17">
        <v>4.6710712332198403</v>
      </c>
      <c r="AS638" s="17">
        <v>4.37548119643722</v>
      </c>
      <c r="AT638" s="17">
        <v>6834546596.9477558</v>
      </c>
      <c r="AU638" s="17">
        <v>6141736783.8986406</v>
      </c>
      <c r="AV638" s="17">
        <v>0.39155623726098199</v>
      </c>
      <c r="AW638" s="17">
        <v>8.4659560613229594</v>
      </c>
      <c r="AX638" s="17">
        <v>0</v>
      </c>
      <c r="AY638" s="17">
        <v>0</v>
      </c>
      <c r="AZ638" s="17">
        <v>1.18645451576599</v>
      </c>
      <c r="BA638" s="17">
        <v>0.59836235903194701</v>
      </c>
      <c r="BB638" s="17">
        <v>0.33411295595805501</v>
      </c>
      <c r="BC638" s="17">
        <v>0.71617018948076905</v>
      </c>
      <c r="BD638" s="17">
        <v>0.51302270609485801</v>
      </c>
      <c r="BE638" s="17">
        <v>1.81309772487332</v>
      </c>
      <c r="BF638" s="17">
        <v>1.0123956347760601</v>
      </c>
      <c r="BG638" s="17">
        <v>2.1700672202549902</v>
      </c>
      <c r="BH638" s="17">
        <v>1.5545100509560601</v>
      </c>
      <c r="BI638" s="17">
        <v>1.66956121212347</v>
      </c>
      <c r="BJ638" s="17">
        <v>0.70742117023561801</v>
      </c>
      <c r="BK638" s="17">
        <v>48.688444252147903</v>
      </c>
      <c r="BL638" s="17">
        <v>27.186603208801699</v>
      </c>
      <c r="BM638" s="17">
        <v>58.274408172996303</v>
      </c>
      <c r="BN638" s="17">
        <v>9.2574653402517306</v>
      </c>
      <c r="BO638" s="17">
        <v>11.6850757014876</v>
      </c>
      <c r="BP638" s="17">
        <v>15.0929636331004</v>
      </c>
      <c r="BQ638" s="17">
        <v>0</v>
      </c>
      <c r="BR638" s="17">
        <v>0</v>
      </c>
      <c r="BS638" s="17">
        <v>0</v>
      </c>
      <c r="BT638" s="17">
        <v>387467862281.81763</v>
      </c>
      <c r="BU638" s="17">
        <v>32.665853158664397</v>
      </c>
      <c r="BV638" s="17">
        <v>7806810835.609869</v>
      </c>
      <c r="BW638" s="17" t="s">
        <v>278</v>
      </c>
      <c r="BX638" s="17">
        <v>1.28374053928899</v>
      </c>
      <c r="BY638" s="17">
        <v>10.260938550803299</v>
      </c>
      <c r="BZ638" s="17">
        <v>-0.100258587900075</v>
      </c>
      <c r="CA638" s="17">
        <v>-7.4011204428467297</v>
      </c>
      <c r="CB638" s="17">
        <v>0.78420786528721098</v>
      </c>
      <c r="CC638" s="17">
        <v>1.4617977000372699</v>
      </c>
    </row>
    <row r="639" spans="1:81" x14ac:dyDescent="0.3">
      <c r="A639" t="s">
        <v>99</v>
      </c>
      <c r="B639" t="s">
        <v>85</v>
      </c>
      <c r="C639" t="s">
        <v>12</v>
      </c>
      <c r="D639">
        <v>4087990</v>
      </c>
      <c r="E639" t="s">
        <v>24</v>
      </c>
      <c r="F639" t="s">
        <v>72</v>
      </c>
      <c r="G639">
        <v>-7.34</v>
      </c>
      <c r="H639">
        <v>622.11</v>
      </c>
      <c r="I639">
        <v>629.44000000000005</v>
      </c>
      <c r="J639">
        <v>4445.41</v>
      </c>
      <c r="K639">
        <v>34934.18</v>
      </c>
      <c r="L639">
        <v>1.6</v>
      </c>
      <c r="M639">
        <v>4446.8620285153311</v>
      </c>
      <c r="N639">
        <v>127.25</v>
      </c>
      <c r="O639">
        <v>0.79</v>
      </c>
      <c r="P639">
        <v>-2.29</v>
      </c>
      <c r="Q639">
        <v>121.03</v>
      </c>
      <c r="R639">
        <v>120.5</v>
      </c>
      <c r="S639" t="s">
        <v>131</v>
      </c>
      <c r="T639" t="s">
        <v>192</v>
      </c>
      <c r="U639" s="17">
        <v>1625468378000.9312</v>
      </c>
      <c r="V639" t="s">
        <v>297</v>
      </c>
      <c r="W639" t="s">
        <v>276</v>
      </c>
      <c r="X639" s="17">
        <v>19712049933.891933</v>
      </c>
      <c r="Y639" s="17">
        <v>0</v>
      </c>
      <c r="Z639" s="17">
        <v>11331007063.583435</v>
      </c>
      <c r="AA639" s="17">
        <v>5554532379.5181704</v>
      </c>
      <c r="AB639" s="17">
        <v>1.979407694044272</v>
      </c>
      <c r="AC639" s="17">
        <v>-6.2413737546696204</v>
      </c>
      <c r="AD639" s="17">
        <v>0.34937674604548502</v>
      </c>
      <c r="AE639" s="17">
        <v>7.1271973105207902</v>
      </c>
      <c r="AF639" s="17">
        <v>1625468378000.9312</v>
      </c>
      <c r="AG639" s="17">
        <v>335918933297.8653</v>
      </c>
      <c r="AH639" s="17">
        <v>78301514597.326584</v>
      </c>
      <c r="AI639" s="17">
        <v>42369</v>
      </c>
      <c r="AJ639" s="17">
        <v>1625468378000.9312</v>
      </c>
      <c r="AK639" s="17">
        <v>626938859147.43628</v>
      </c>
      <c r="AL639" s="17">
        <v>991960655383.3877</v>
      </c>
      <c r="AM639" s="17">
        <v>68354774888.608093</v>
      </c>
      <c r="AN639" s="17">
        <v>78301514597.326584</v>
      </c>
      <c r="AO639" s="17">
        <v>71918210081.798233</v>
      </c>
      <c r="AP639" s="17">
        <v>38.569735814760797</v>
      </c>
      <c r="AQ639" s="17">
        <v>63.201988480594302</v>
      </c>
      <c r="AR639" s="17">
        <v>4.8171662800124802</v>
      </c>
      <c r="AS639" s="17">
        <v>4.44190433594573</v>
      </c>
      <c r="AT639" s="17">
        <v>5554532379.5181704</v>
      </c>
      <c r="AU639" s="17">
        <v>5026075497.0972929</v>
      </c>
      <c r="AV639" s="17">
        <v>0.34937674604548502</v>
      </c>
      <c r="AW639" s="17">
        <v>7.1271973105207902</v>
      </c>
      <c r="AX639" s="17">
        <v>0</v>
      </c>
      <c r="AY639" s="17">
        <v>0</v>
      </c>
      <c r="AZ639" s="17">
        <v>1.04999179239914</v>
      </c>
      <c r="BA639" s="17">
        <v>0.55328311312900402</v>
      </c>
      <c r="BB639" s="17">
        <v>0.35065179433551902</v>
      </c>
      <c r="BC639" s="17">
        <v>0.71050857447136695</v>
      </c>
      <c r="BD639" s="17">
        <v>0.52932696735196705</v>
      </c>
      <c r="BE639" s="17">
        <v>1.6627973505222</v>
      </c>
      <c r="BF639" s="17">
        <v>1.0538237310001</v>
      </c>
      <c r="BG639" s="17">
        <v>2.1353114655404801</v>
      </c>
      <c r="BH639" s="17">
        <v>1.5908012697065299</v>
      </c>
      <c r="BI639" s="17">
        <v>1.51941286280679</v>
      </c>
      <c r="BJ639" s="17">
        <v>0.64827069551018301</v>
      </c>
      <c r="BK639" s="17">
        <v>44.6240652252473</v>
      </c>
      <c r="BL639" s="17">
        <v>28.281196679374901</v>
      </c>
      <c r="BM639" s="17">
        <v>57.304805113246204</v>
      </c>
      <c r="BN639" s="17">
        <v>10.3045612615872</v>
      </c>
      <c r="BO639" s="17">
        <v>12.506060036308099</v>
      </c>
      <c r="BP639" s="17">
        <v>15.6878879853125</v>
      </c>
      <c r="BQ639" s="17">
        <v>0</v>
      </c>
      <c r="BR639" s="17">
        <v>0</v>
      </c>
      <c r="BS639" s="17">
        <v>0</v>
      </c>
      <c r="BT639" s="17">
        <v>376777349205.29364</v>
      </c>
      <c r="BU639" s="17">
        <v>32.368088215415298</v>
      </c>
      <c r="BV639" s="17">
        <v>7605406663.5632105</v>
      </c>
      <c r="BW639" s="17" t="s">
        <v>278</v>
      </c>
      <c r="BX639" s="17">
        <v>1.20567849929834</v>
      </c>
      <c r="BY639" s="17">
        <v>10.0363982614839</v>
      </c>
      <c r="BZ639" s="17">
        <v>6.1771884098932799E-2</v>
      </c>
      <c r="CA639" s="17">
        <v>4.4875754287594098</v>
      </c>
      <c r="CB639" s="17">
        <v>0.61192829174082897</v>
      </c>
      <c r="CC639" s="17">
        <v>1.44552919261135</v>
      </c>
    </row>
    <row r="640" spans="1:81" x14ac:dyDescent="0.3">
      <c r="A640" t="s">
        <v>99</v>
      </c>
      <c r="B640" t="s">
        <v>85</v>
      </c>
      <c r="C640" t="s">
        <v>12</v>
      </c>
      <c r="D640">
        <v>4087990</v>
      </c>
      <c r="E640" t="s">
        <v>24</v>
      </c>
      <c r="F640" t="s">
        <v>73</v>
      </c>
      <c r="G640">
        <v>51.13</v>
      </c>
      <c r="H640">
        <v>635.55999999999995</v>
      </c>
      <c r="I640">
        <v>584.41999999999996</v>
      </c>
      <c r="J640">
        <v>5000.2299999999996</v>
      </c>
      <c r="K640">
        <v>39373.83</v>
      </c>
      <c r="L640">
        <v>0.73</v>
      </c>
      <c r="M640">
        <v>4997.8247112198251</v>
      </c>
      <c r="N640">
        <v>126.99</v>
      </c>
      <c r="O640">
        <v>-0.12</v>
      </c>
      <c r="P640">
        <v>-3.52</v>
      </c>
      <c r="Q640">
        <v>108.83</v>
      </c>
      <c r="R640">
        <v>116.8</v>
      </c>
      <c r="S640" t="s">
        <v>131</v>
      </c>
      <c r="T640" t="s">
        <v>192</v>
      </c>
      <c r="U640" s="17">
        <v>1752194986454.511</v>
      </c>
      <c r="V640" t="s">
        <v>297</v>
      </c>
      <c r="W640" t="s">
        <v>276</v>
      </c>
      <c r="X640" s="17">
        <v>20646011023.567406</v>
      </c>
      <c r="Y640" s="17">
        <v>0</v>
      </c>
      <c r="Z640" s="17">
        <v>12674046765.418604</v>
      </c>
      <c r="AA640" s="17">
        <v>6406687347.7528715</v>
      </c>
      <c r="AB640" s="17">
        <v>2.3830516381019748</v>
      </c>
      <c r="AC640" s="17">
        <v>7.8964536134983598</v>
      </c>
      <c r="AD640" s="17">
        <v>0.35457377156036901</v>
      </c>
      <c r="AE640" s="17">
        <v>7.6302232175239002</v>
      </c>
      <c r="AF640" s="17">
        <v>1752194986454.511</v>
      </c>
      <c r="AG640" s="17">
        <v>354842958060.42316</v>
      </c>
      <c r="AH640" s="17">
        <v>78138035389.732864</v>
      </c>
      <c r="AI640" s="17">
        <v>42735</v>
      </c>
      <c r="AJ640" s="17">
        <v>1752194986454.511</v>
      </c>
      <c r="AK640" s="17">
        <v>661283315044.06567</v>
      </c>
      <c r="AL640" s="17">
        <v>1099177557354.0001</v>
      </c>
      <c r="AM640" s="17">
        <v>71700730427.625931</v>
      </c>
      <c r="AN640" s="17">
        <v>78138035389.732864</v>
      </c>
      <c r="AO640" s="17">
        <v>69451493433.009842</v>
      </c>
      <c r="AP640" s="17">
        <v>37.740281199077202</v>
      </c>
      <c r="AQ640" s="17">
        <v>60.161646370941398</v>
      </c>
      <c r="AR640" s="17">
        <v>4.4594372198177403</v>
      </c>
      <c r="AS640" s="17">
        <v>3.98343315469373</v>
      </c>
      <c r="AT640" s="17">
        <v>6406687347.7528715</v>
      </c>
      <c r="AU640" s="17">
        <v>6049902728.3708897</v>
      </c>
      <c r="AV640" s="17">
        <v>0.35457377156036901</v>
      </c>
      <c r="AW640" s="17">
        <v>7.6302232175239002</v>
      </c>
      <c r="AX640" s="17">
        <v>0</v>
      </c>
      <c r="AY640" s="17">
        <v>0</v>
      </c>
      <c r="AZ640" s="17">
        <v>1.11044119846164</v>
      </c>
      <c r="BA640" s="17">
        <v>0.45183252016646902</v>
      </c>
      <c r="BB640" s="17">
        <v>0.33161374197448501</v>
      </c>
      <c r="BC640" s="17">
        <v>0.72486197914212402</v>
      </c>
      <c r="BD640" s="17">
        <v>0.44183015125083402</v>
      </c>
      <c r="BE640" s="17">
        <v>1.4150325981237299</v>
      </c>
      <c r="BF640" s="17">
        <v>1.03853581567525</v>
      </c>
      <c r="BG640" s="17">
        <v>2.27009629419477</v>
      </c>
      <c r="BH640" s="17">
        <v>1.3837075441659701</v>
      </c>
      <c r="BI640" s="17">
        <v>1.3593395289775101</v>
      </c>
      <c r="BJ640" s="17">
        <v>0.53298541717977499</v>
      </c>
      <c r="BK640" s="17">
        <v>39.542876130561098</v>
      </c>
      <c r="BL640" s="17">
        <v>29.021729372772199</v>
      </c>
      <c r="BM640" s="17">
        <v>63.437504326625302</v>
      </c>
      <c r="BN640" s="17">
        <v>10.7651710126912</v>
      </c>
      <c r="BO640" s="17">
        <v>12.5927437875196</v>
      </c>
      <c r="BP640" s="17">
        <v>15.450700596471499</v>
      </c>
      <c r="BQ640" s="17">
        <v>0</v>
      </c>
      <c r="BR640" s="17">
        <v>0</v>
      </c>
      <c r="BS640" s="17">
        <v>0</v>
      </c>
      <c r="BT640" s="17">
        <v>368383903158.32794</v>
      </c>
      <c r="BU640" s="17">
        <v>31.639178833593199</v>
      </c>
      <c r="BV640" s="17">
        <v>7724357875.2443323</v>
      </c>
      <c r="BW640" s="17" t="s">
        <v>278</v>
      </c>
      <c r="BX640" s="17">
        <v>1.16122258411153</v>
      </c>
      <c r="BY640" s="17">
        <v>10.5293837587586</v>
      </c>
      <c r="BZ640" s="17">
        <v>2.0625411981723098E-2</v>
      </c>
      <c r="CA640" s="17">
        <v>1.76106687364718</v>
      </c>
      <c r="CB640" s="17">
        <v>0.587578627560436</v>
      </c>
      <c r="CC640" s="17">
        <v>1.3933324449614699</v>
      </c>
    </row>
    <row r="641" spans="1:81" x14ac:dyDescent="0.3">
      <c r="A641" t="s">
        <v>99</v>
      </c>
      <c r="B641" t="s">
        <v>85</v>
      </c>
      <c r="C641" t="s">
        <v>12</v>
      </c>
      <c r="D641">
        <v>4087990</v>
      </c>
      <c r="E641" t="s">
        <v>24</v>
      </c>
      <c r="F641" t="s">
        <v>74</v>
      </c>
      <c r="G641">
        <v>43.83</v>
      </c>
      <c r="H641">
        <v>688.61</v>
      </c>
      <c r="I641">
        <v>644.78</v>
      </c>
      <c r="J641">
        <v>4930.29</v>
      </c>
      <c r="K641">
        <v>38924.639999999999</v>
      </c>
      <c r="L641">
        <v>1.7</v>
      </c>
      <c r="M641">
        <v>4916.6612170509688</v>
      </c>
      <c r="N641">
        <v>126.66</v>
      </c>
      <c r="O641">
        <v>0.48</v>
      </c>
      <c r="P641">
        <v>2.31</v>
      </c>
      <c r="Q641">
        <v>112.18</v>
      </c>
      <c r="R641">
        <v>112.9</v>
      </c>
      <c r="S641" t="s">
        <v>131</v>
      </c>
      <c r="T641" t="s">
        <v>192</v>
      </c>
      <c r="U641" s="17">
        <v>1850614657965.9963</v>
      </c>
      <c r="V641" t="s">
        <v>297</v>
      </c>
      <c r="W641" t="s">
        <v>276</v>
      </c>
      <c r="X641" s="17">
        <v>19517913257.452778</v>
      </c>
      <c r="Y641" s="17">
        <v>0</v>
      </c>
      <c r="Z641" s="17">
        <v>14190494131.057924</v>
      </c>
      <c r="AA641" s="17">
        <v>5473207322.9601698</v>
      </c>
      <c r="AB641" s="17">
        <v>2.0196102644166984</v>
      </c>
      <c r="AC641" s="17">
        <v>-12.3866156383513</v>
      </c>
      <c r="AD641" s="17">
        <v>0.30040329877313099</v>
      </c>
      <c r="AE641" s="17">
        <v>6.5081298128633103</v>
      </c>
      <c r="AF641" s="17">
        <v>1850614657965.9963</v>
      </c>
      <c r="AG641" s="17">
        <v>355108332223.55389</v>
      </c>
      <c r="AH641" s="17">
        <v>87623278732.188034</v>
      </c>
      <c r="AI641" s="17">
        <v>43100</v>
      </c>
      <c r="AJ641" s="17">
        <v>1850614657965.9963</v>
      </c>
      <c r="AK641" s="17">
        <v>721349012296.35547</v>
      </c>
      <c r="AL641" s="17">
        <v>1219996244506.592</v>
      </c>
      <c r="AM641" s="17">
        <v>80906698628.312683</v>
      </c>
      <c r="AN641" s="17">
        <v>87623278732.188034</v>
      </c>
      <c r="AO641" s="17">
        <v>77911626048.741501</v>
      </c>
      <c r="AP641" s="17">
        <v>38.978887862543303</v>
      </c>
      <c r="AQ641" s="17">
        <v>59.127150230539698</v>
      </c>
      <c r="AR641" s="17">
        <v>4.7348203125384503</v>
      </c>
      <c r="AS641" s="17">
        <v>4.2322504675787203</v>
      </c>
      <c r="AT641" s="17">
        <v>5473207322.9601698</v>
      </c>
      <c r="AU641" s="17">
        <v>5125037102.5302505</v>
      </c>
      <c r="AV641" s="17">
        <v>0.30040329877313099</v>
      </c>
      <c r="AW641" s="17">
        <v>6.5081298128633103</v>
      </c>
      <c r="AX641" s="17">
        <v>6.6217414932816903</v>
      </c>
      <c r="AY641" s="17">
        <v>0</v>
      </c>
      <c r="AZ641" s="17">
        <v>0.984805398954822</v>
      </c>
      <c r="BA641" s="17">
        <v>0.40315619064847402</v>
      </c>
      <c r="BB641" s="17">
        <v>0.32627228940387198</v>
      </c>
      <c r="BC641" s="17">
        <v>0.73331259820957495</v>
      </c>
      <c r="BD641" s="17">
        <v>0.34131969799963102</v>
      </c>
      <c r="BE641" s="17">
        <v>1.3216579005429601</v>
      </c>
      <c r="BF641" s="17">
        <v>1.0696111309248499</v>
      </c>
      <c r="BG641" s="17">
        <v>2.4040022489359298</v>
      </c>
      <c r="BH641" s="17">
        <v>1.1189407131428299</v>
      </c>
      <c r="BI641" s="17">
        <v>1.30504565778868</v>
      </c>
      <c r="BJ641" s="17">
        <v>0.46934728624741301</v>
      </c>
      <c r="BK641" s="17">
        <v>37.633720173015398</v>
      </c>
      <c r="BL641" s="17">
        <v>30.4567815761032</v>
      </c>
      <c r="BM641" s="17">
        <v>68.453075409746205</v>
      </c>
      <c r="BN641" s="17">
        <v>11.981360774595601</v>
      </c>
      <c r="BO641" s="17">
        <v>14.699799023468699</v>
      </c>
      <c r="BP641" s="17">
        <v>17.75625264656</v>
      </c>
      <c r="BQ641" s="17">
        <v>0</v>
      </c>
      <c r="BR641" s="17">
        <v>0</v>
      </c>
      <c r="BS641" s="17">
        <v>0</v>
      </c>
      <c r="BT641" s="17">
        <v>369772619523.23877</v>
      </c>
      <c r="BU641" s="17">
        <v>30.422978102577201</v>
      </c>
      <c r="BV641" s="17">
        <v>5524037821.2811289</v>
      </c>
      <c r="BW641" s="17" t="s">
        <v>278</v>
      </c>
      <c r="BX641" s="17">
        <v>0.76284250319595104</v>
      </c>
      <c r="BY641" s="17">
        <v>6.8450403656056897</v>
      </c>
      <c r="BZ641" s="17">
        <v>-0.14668618497838101</v>
      </c>
      <c r="CA641" s="17">
        <v>-16.6322435549895</v>
      </c>
      <c r="CB641" s="17">
        <v>0.38524282035795898</v>
      </c>
      <c r="CC641" s="17">
        <v>0.98115793572507204</v>
      </c>
    </row>
    <row r="642" spans="1:81" x14ac:dyDescent="0.3">
      <c r="A642" t="s">
        <v>99</v>
      </c>
      <c r="B642" t="s">
        <v>85</v>
      </c>
      <c r="C642" t="s">
        <v>12</v>
      </c>
      <c r="D642">
        <v>4087990</v>
      </c>
      <c r="E642" t="s">
        <v>24</v>
      </c>
      <c r="F642" t="s">
        <v>75</v>
      </c>
      <c r="G642">
        <v>10.59</v>
      </c>
      <c r="H642">
        <v>735.82</v>
      </c>
      <c r="I642">
        <v>725.23</v>
      </c>
      <c r="J642">
        <v>5041.9399999999996</v>
      </c>
      <c r="K642">
        <v>39934.269999999997</v>
      </c>
      <c r="L642">
        <v>0.63</v>
      </c>
      <c r="M642">
        <v>5024.8991134729122</v>
      </c>
      <c r="N642">
        <v>126.26</v>
      </c>
      <c r="O642">
        <v>0.99</v>
      </c>
      <c r="P642">
        <v>2.59</v>
      </c>
      <c r="Q642">
        <v>110.39</v>
      </c>
      <c r="R642">
        <v>110.83</v>
      </c>
      <c r="S642" t="s">
        <v>131</v>
      </c>
      <c r="T642" t="s">
        <v>192</v>
      </c>
      <c r="U642" s="17">
        <v>1837800519527.8674</v>
      </c>
      <c r="V642" t="s">
        <v>297</v>
      </c>
      <c r="W642" t="s">
        <v>276</v>
      </c>
      <c r="X642" s="17">
        <v>19398556445.610699</v>
      </c>
      <c r="Y642" s="17">
        <v>0</v>
      </c>
      <c r="Z642" s="17">
        <v>16472764322.354221</v>
      </c>
      <c r="AA642" s="17">
        <v>4869776754.6859818</v>
      </c>
      <c r="AB642" s="17">
        <v>1.8233127708011065</v>
      </c>
      <c r="AC642" s="17">
        <v>-11.1080843895318</v>
      </c>
      <c r="AD642" s="17">
        <v>0.26058579784400698</v>
      </c>
      <c r="AE642" s="17">
        <v>5.5560487107700398</v>
      </c>
      <c r="AF642" s="17">
        <v>1837800519527.8674</v>
      </c>
      <c r="AG642" s="17">
        <v>315395953151.34668</v>
      </c>
      <c r="AH642" s="17">
        <v>84820662625.894363</v>
      </c>
      <c r="AI642" s="17">
        <v>43465</v>
      </c>
      <c r="AJ642" s="17">
        <v>1837800519527.8674</v>
      </c>
      <c r="AK642" s="17">
        <v>713560506767.53394</v>
      </c>
      <c r="AL642" s="17">
        <v>1229988588615.9595</v>
      </c>
      <c r="AM642" s="17">
        <v>80719099485.029373</v>
      </c>
      <c r="AN642" s="17">
        <v>84820662625.894363</v>
      </c>
      <c r="AO642" s="17">
        <v>75271357608.348907</v>
      </c>
      <c r="AP642" s="17">
        <v>38.826874798732099</v>
      </c>
      <c r="AQ642" s="17">
        <v>58.013587554536997</v>
      </c>
      <c r="AR642" s="17">
        <v>4.6153356539307602</v>
      </c>
      <c r="AS642" s="17">
        <v>4.1171233477621199</v>
      </c>
      <c r="AT642" s="17">
        <v>4869776754.6859818</v>
      </c>
      <c r="AU642" s="17">
        <v>4626974571.6349373</v>
      </c>
      <c r="AV642" s="17">
        <v>0.26058579784400698</v>
      </c>
      <c r="AW642" s="17">
        <v>5.5560487107700398</v>
      </c>
      <c r="AX642" s="17">
        <v>5.6141628591185002</v>
      </c>
      <c r="AY642" s="17">
        <v>0</v>
      </c>
      <c r="AZ642" s="17">
        <v>0.88686144089569896</v>
      </c>
      <c r="BA642" s="17">
        <v>0.384287171699634</v>
      </c>
      <c r="BB642" s="17">
        <v>0.32097159370323802</v>
      </c>
      <c r="BC642" s="17">
        <v>0.70232995275019805</v>
      </c>
      <c r="BD642" s="17">
        <v>0.34033365325069298</v>
      </c>
      <c r="BE642" s="17">
        <v>1.30785897631799</v>
      </c>
      <c r="BF642" s="17">
        <v>1.09237468976972</v>
      </c>
      <c r="BG642" s="17">
        <v>2.3902659278964702</v>
      </c>
      <c r="BH642" s="17">
        <v>1.1582703148230999</v>
      </c>
      <c r="BI642" s="17">
        <v>1.14657859675602</v>
      </c>
      <c r="BJ642" s="17">
        <v>0.44732286072322203</v>
      </c>
      <c r="BK642" s="17">
        <v>37.020713435807799</v>
      </c>
      <c r="BL642" s="17">
        <v>30.921139883403999</v>
      </c>
      <c r="BM642" s="17">
        <v>67.659703037061504</v>
      </c>
      <c r="BN642" s="17">
        <v>11.8827651498472</v>
      </c>
      <c r="BO642" s="17">
        <v>14.8813837813037</v>
      </c>
      <c r="BP642" s="17">
        <v>17.711646043453399</v>
      </c>
      <c r="BQ642" s="17">
        <v>0</v>
      </c>
      <c r="BR642" s="17">
        <v>0</v>
      </c>
      <c r="BS642" s="17">
        <v>0</v>
      </c>
      <c r="BT642" s="17">
        <v>335368627808.41266</v>
      </c>
      <c r="BU642" s="17">
        <v>30.5778966636448</v>
      </c>
      <c r="BV642" s="17">
        <v>5470537301.1894445</v>
      </c>
      <c r="BW642" s="17" t="s">
        <v>278</v>
      </c>
      <c r="BX642" s="17">
        <v>0.76402203194116203</v>
      </c>
      <c r="BY642" s="17">
        <v>7.0379512315242101</v>
      </c>
      <c r="BZ642" s="17">
        <v>8.8367754386346701E-3</v>
      </c>
      <c r="CA642" s="17">
        <v>1.00941187194841</v>
      </c>
      <c r="CB642" s="17">
        <v>0.34325363708602102</v>
      </c>
      <c r="CC642" s="17">
        <v>0.97347321179969604</v>
      </c>
    </row>
    <row r="643" spans="1:81" x14ac:dyDescent="0.3">
      <c r="A643" t="s">
        <v>99</v>
      </c>
      <c r="B643" t="s">
        <v>85</v>
      </c>
      <c r="C643" t="s">
        <v>12</v>
      </c>
      <c r="D643">
        <v>4087990</v>
      </c>
      <c r="E643" t="s">
        <v>24</v>
      </c>
      <c r="F643" t="s">
        <v>76</v>
      </c>
      <c r="G643">
        <v>1.36</v>
      </c>
      <c r="H643">
        <v>695.17</v>
      </c>
      <c r="I643">
        <v>693.81</v>
      </c>
      <c r="J643">
        <v>5117.24</v>
      </c>
      <c r="K643">
        <v>40680.28</v>
      </c>
      <c r="L643">
        <v>-0.4</v>
      </c>
      <c r="M643">
        <v>5068.8711971189641</v>
      </c>
      <c r="N643">
        <v>125.79</v>
      </c>
      <c r="O643">
        <v>0.45</v>
      </c>
      <c r="P643">
        <v>0.19</v>
      </c>
      <c r="Q643">
        <v>109.01</v>
      </c>
      <c r="R643">
        <v>109.12</v>
      </c>
      <c r="S643" t="s">
        <v>131</v>
      </c>
      <c r="T643" t="s">
        <v>192</v>
      </c>
      <c r="U643" s="17">
        <v>1874886608942.0945</v>
      </c>
      <c r="V643" t="s">
        <v>297</v>
      </c>
      <c r="W643" t="s">
        <v>276</v>
      </c>
      <c r="X643" s="17">
        <v>18923265918.352119</v>
      </c>
      <c r="Y643" s="17">
        <v>0</v>
      </c>
      <c r="Z643" s="17">
        <v>13804449137.889961</v>
      </c>
      <c r="AA643" s="17">
        <v>944608230.4553225</v>
      </c>
      <c r="AB643" s="17">
        <v>0.32752706196768694</v>
      </c>
      <c r="AC643" s="17">
        <v>-82.263286045657594</v>
      </c>
      <c r="AD643" s="17">
        <v>5.07833283138674E-2</v>
      </c>
      <c r="AE643" s="17">
        <v>1.13815294306707</v>
      </c>
      <c r="AF643" s="17">
        <v>1874886608942.0945</v>
      </c>
      <c r="AG643" s="17">
        <v>298562658152.13892</v>
      </c>
      <c r="AH643" s="17">
        <v>82491944017.593414</v>
      </c>
      <c r="AI643" s="17">
        <v>43830</v>
      </c>
      <c r="AJ643" s="17">
        <v>1874886608942.0945</v>
      </c>
      <c r="AK643" s="17">
        <v>746540445540.45471</v>
      </c>
      <c r="AL643" s="17">
        <v>1294268272035.4814</v>
      </c>
      <c r="AM643" s="17">
        <v>81396109572.402618</v>
      </c>
      <c r="AN643" s="17">
        <v>82491944017.593414</v>
      </c>
      <c r="AO643" s="17">
        <v>76659109103.122101</v>
      </c>
      <c r="AP643" s="17">
        <v>39.817898425424801</v>
      </c>
      <c r="AQ643" s="17">
        <v>57.680502695656699</v>
      </c>
      <c r="AR643" s="17">
        <v>4.39983642872886</v>
      </c>
      <c r="AS643" s="17">
        <v>4.1014929676383503</v>
      </c>
      <c r="AT643" s="17">
        <v>944608230.4553225</v>
      </c>
      <c r="AU643" s="17">
        <v>831203132.05244923</v>
      </c>
      <c r="AV643" s="17">
        <v>5.07833283138674E-2</v>
      </c>
      <c r="AW643" s="17">
        <v>1.13815294306707</v>
      </c>
      <c r="AX643" s="17">
        <v>1.0300752848883701</v>
      </c>
      <c r="AY643" s="17">
        <v>0</v>
      </c>
      <c r="AZ643" s="17">
        <v>0.170985321577487</v>
      </c>
      <c r="BA643" s="17">
        <v>0.35733438580463101</v>
      </c>
      <c r="BB643" s="17">
        <v>0.33592825679634802</v>
      </c>
      <c r="BC643" s="17">
        <v>0.68289990595434202</v>
      </c>
      <c r="BD643" s="17">
        <v>8.2440724264734797E-2</v>
      </c>
      <c r="BE643" s="17">
        <v>1.2031297848356</v>
      </c>
      <c r="BF643" s="17">
        <v>1.1310562525615999</v>
      </c>
      <c r="BG643" s="17">
        <v>2.2992951407825299</v>
      </c>
      <c r="BH643" s="17">
        <v>0.27757443668057902</v>
      </c>
      <c r="BI643" s="17">
        <v>0.194618465305396</v>
      </c>
      <c r="BJ643" s="17">
        <v>0.41983959902262802</v>
      </c>
      <c r="BK643" s="17">
        <v>35.124429727384197</v>
      </c>
      <c r="BL643" s="17">
        <v>33.020299523419403</v>
      </c>
      <c r="BM643" s="17">
        <v>67.126116910128403</v>
      </c>
      <c r="BN643" s="17">
        <v>11.920157171893001</v>
      </c>
      <c r="BO643" s="17">
        <v>14.753496740072</v>
      </c>
      <c r="BP643" s="17">
        <v>17.481924813138502</v>
      </c>
      <c r="BQ643" s="17">
        <v>0</v>
      </c>
      <c r="BR643" s="17">
        <v>0</v>
      </c>
      <c r="BS643" s="17">
        <v>0</v>
      </c>
      <c r="BT643" s="17">
        <v>315537298600.43988</v>
      </c>
      <c r="BU643" s="17">
        <v>31.0271248918541</v>
      </c>
      <c r="BV643" s="17">
        <v>6072121976.1311045</v>
      </c>
      <c r="BW643" s="17" t="s">
        <v>278</v>
      </c>
      <c r="BX643" s="17">
        <v>0.81053728439573103</v>
      </c>
      <c r="BY643" s="17">
        <v>7.6603952573574698</v>
      </c>
      <c r="BZ643" s="17">
        <v>6.3003006462906699E-2</v>
      </c>
      <c r="CA643" s="17">
        <v>29.886027102216602</v>
      </c>
      <c r="CB643" s="17">
        <v>0.348038494858671</v>
      </c>
      <c r="CC643" s="17">
        <v>1.0438159913274201</v>
      </c>
    </row>
    <row r="644" spans="1:81" x14ac:dyDescent="0.3">
      <c r="A644" t="s">
        <v>99</v>
      </c>
      <c r="B644" t="s">
        <v>85</v>
      </c>
      <c r="C644" t="s">
        <v>12</v>
      </c>
      <c r="D644">
        <v>4087990</v>
      </c>
      <c r="E644" t="s">
        <v>24</v>
      </c>
      <c r="F644" t="s">
        <v>9</v>
      </c>
      <c r="G644">
        <v>26.65</v>
      </c>
      <c r="H644">
        <v>630.42999999999995</v>
      </c>
      <c r="I644">
        <v>603.79</v>
      </c>
      <c r="J644">
        <v>5052.46</v>
      </c>
      <c r="K644">
        <v>40340.67</v>
      </c>
      <c r="L644">
        <v>-4.1900000000000004</v>
      </c>
      <c r="M644">
        <v>4959.4743383416826</v>
      </c>
      <c r="N644">
        <v>125.24</v>
      </c>
      <c r="O644">
        <v>0.01</v>
      </c>
      <c r="P644">
        <v>-1.1499999999999999</v>
      </c>
      <c r="Q644">
        <v>106.79</v>
      </c>
      <c r="R644">
        <v>103.47</v>
      </c>
      <c r="S644" t="s">
        <v>131</v>
      </c>
      <c r="T644" t="s">
        <v>192</v>
      </c>
      <c r="U644" s="17">
        <v>2111305124652.3977</v>
      </c>
      <c r="V644" t="s">
        <v>297</v>
      </c>
      <c r="W644" t="s">
        <v>276</v>
      </c>
      <c r="X644" s="17">
        <v>20126248254.008682</v>
      </c>
      <c r="Y644" s="17">
        <v>0</v>
      </c>
      <c r="Z644" s="17">
        <v>11183453948.727779</v>
      </c>
      <c r="AA644" s="17">
        <v>3777409915.4897723</v>
      </c>
      <c r="AB644" s="17">
        <v>1.4737789176363894</v>
      </c>
      <c r="AC644" s="17">
        <v>340.61524292067298</v>
      </c>
      <c r="AD644" s="17">
        <v>0.18597467118637601</v>
      </c>
      <c r="AE644" s="17">
        <v>4.5705986574241297</v>
      </c>
      <c r="AF644" s="17">
        <v>2111305124652.3977</v>
      </c>
      <c r="AG644" s="17">
        <v>388511661030.74408</v>
      </c>
      <c r="AH644" s="17">
        <v>87294902477.545135</v>
      </c>
      <c r="AI644" s="17">
        <v>44196</v>
      </c>
      <c r="AJ644" s="17">
        <v>2111305124652.3977</v>
      </c>
      <c r="AK644" s="17">
        <v>805430145242.08643</v>
      </c>
      <c r="AL644" s="17">
        <v>1410389014311.0449</v>
      </c>
      <c r="AM644" s="17">
        <v>86293545980.408325</v>
      </c>
      <c r="AN644" s="17">
        <v>87294902477.545135</v>
      </c>
      <c r="AO644" s="17">
        <v>81320830951.388962</v>
      </c>
      <c r="AP644" s="17">
        <v>38.148448361990802</v>
      </c>
      <c r="AQ644" s="17">
        <v>57.106949718799903</v>
      </c>
      <c r="AR644" s="17">
        <v>4.1346417179713502</v>
      </c>
      <c r="AS644" s="17">
        <v>3.8626148999528702</v>
      </c>
      <c r="AT644" s="17">
        <v>3777409915.4897723</v>
      </c>
      <c r="AU644" s="17">
        <v>3738452187.231739</v>
      </c>
      <c r="AV644" s="17">
        <v>0.18597467118637601</v>
      </c>
      <c r="AW644" s="17">
        <v>4.5705986574241297</v>
      </c>
      <c r="AX644" s="17">
        <v>4.5790811205085804</v>
      </c>
      <c r="AY644" s="17">
        <v>0</v>
      </c>
      <c r="AZ644" s="17">
        <v>0.62896835983782096</v>
      </c>
      <c r="BA644" s="17">
        <v>0.38205516228448</v>
      </c>
      <c r="BB644" s="17">
        <v>0.32825371077889498</v>
      </c>
      <c r="BC644" s="17">
        <v>0.63541841869471205</v>
      </c>
      <c r="BD644" s="17">
        <v>0.38229918176290301</v>
      </c>
      <c r="BE644" s="17">
        <v>1.2921147124858801</v>
      </c>
      <c r="BF644" s="17">
        <v>1.1101576185736199</v>
      </c>
      <c r="BG644" s="17">
        <v>2.1489920001882101</v>
      </c>
      <c r="BH644" s="17">
        <v>1.2929399890148501</v>
      </c>
      <c r="BI644" s="17">
        <v>0.91009436323377202</v>
      </c>
      <c r="BJ644" s="17">
        <v>0.44496278159727498</v>
      </c>
      <c r="BK644" s="17">
        <v>38.557029108568699</v>
      </c>
      <c r="BL644" s="17">
        <v>33.127383506137498</v>
      </c>
      <c r="BM644" s="17">
        <v>64.126463621737599</v>
      </c>
      <c r="BN644" s="17">
        <v>11.6206401223264</v>
      </c>
      <c r="BO644" s="17">
        <v>14.432944540168499</v>
      </c>
      <c r="BP644" s="17">
        <v>17.113410184589899</v>
      </c>
      <c r="BQ644" s="17">
        <v>0</v>
      </c>
      <c r="BR644" s="17">
        <v>0</v>
      </c>
      <c r="BS644" s="17">
        <v>0</v>
      </c>
      <c r="BT644" s="17">
        <v>403205296152.39282</v>
      </c>
      <c r="BU644" s="17">
        <v>30.346149388952298</v>
      </c>
      <c r="BV644" s="17">
        <v>7818268140.7268906</v>
      </c>
      <c r="BW644" s="17" t="s">
        <v>278</v>
      </c>
      <c r="BX644" s="17">
        <v>0.96500681269216604</v>
      </c>
      <c r="BY644" s="17">
        <v>9.0838065303438995</v>
      </c>
      <c r="BZ644" s="17">
        <v>0.28760155703282497</v>
      </c>
      <c r="CA644" s="17">
        <v>29.610471408869302</v>
      </c>
      <c r="CB644" s="17">
        <v>0.58596567474713901</v>
      </c>
      <c r="CC644" s="17">
        <v>1.2202700942106299</v>
      </c>
    </row>
    <row r="645" spans="1:81" x14ac:dyDescent="0.3">
      <c r="A645" t="s">
        <v>99</v>
      </c>
      <c r="B645" t="s">
        <v>85</v>
      </c>
      <c r="C645" t="s">
        <v>12</v>
      </c>
      <c r="D645">
        <v>4087990</v>
      </c>
      <c r="E645" t="s">
        <v>24</v>
      </c>
      <c r="F645" t="s">
        <v>77</v>
      </c>
      <c r="G645">
        <v>16.71</v>
      </c>
      <c r="H645">
        <v>749.48</v>
      </c>
      <c r="I645">
        <v>732.77</v>
      </c>
      <c r="J645">
        <v>5034.87</v>
      </c>
      <c r="K645">
        <v>40404.199999999997</v>
      </c>
      <c r="L645">
        <v>2.64</v>
      </c>
      <c r="M645">
        <v>4949.8602022212017</v>
      </c>
      <c r="N645">
        <v>124.61</v>
      </c>
      <c r="O645">
        <v>-0.26</v>
      </c>
      <c r="P645">
        <v>4.6100000000000003</v>
      </c>
      <c r="Q645">
        <v>109.79</v>
      </c>
      <c r="R645">
        <v>115</v>
      </c>
      <c r="S645" t="s">
        <v>131</v>
      </c>
      <c r="T645" t="s">
        <v>192</v>
      </c>
      <c r="U645" s="17">
        <v>1957867854227.1013</v>
      </c>
      <c r="V645" t="s">
        <v>297</v>
      </c>
      <c r="W645" t="s">
        <v>276</v>
      </c>
      <c r="X645" s="17">
        <v>20424912625.356743</v>
      </c>
      <c r="Y645" s="17">
        <v>0</v>
      </c>
      <c r="Z645" s="17">
        <v>9057753128.7733173</v>
      </c>
      <c r="AA645" s="17">
        <v>5526747172.5435705</v>
      </c>
      <c r="AB645" s="17">
        <v>2.1389631113667735</v>
      </c>
      <c r="AC645" s="17">
        <v>49.262359985232699</v>
      </c>
      <c r="AD645" s="17">
        <v>0.26922452816037201</v>
      </c>
      <c r="AE645" s="17">
        <v>6.4408822053911203</v>
      </c>
      <c r="AF645" s="17">
        <v>1957867854227.1013</v>
      </c>
      <c r="AG645" s="17">
        <v>387873395403.77631</v>
      </c>
      <c r="AH645" s="17">
        <v>81695478469.315079</v>
      </c>
      <c r="AI645" s="17">
        <v>44561</v>
      </c>
      <c r="AJ645" s="17">
        <v>1957867854227.1013</v>
      </c>
      <c r="AK645" s="17">
        <v>715632996925.42859</v>
      </c>
      <c r="AL645" s="17">
        <v>1287924846705.6921</v>
      </c>
      <c r="AM645" s="17">
        <v>80653372474.769409</v>
      </c>
      <c r="AN645" s="17">
        <v>81695478469.315079</v>
      </c>
      <c r="AO645" s="17">
        <v>76520583994.858353</v>
      </c>
      <c r="AP645" s="17">
        <v>36.551649560022803</v>
      </c>
      <c r="AQ645" s="17">
        <v>55.564810225993</v>
      </c>
      <c r="AR645" s="17">
        <v>4.1726758163443902</v>
      </c>
      <c r="AS645" s="17">
        <v>3.9187207396165098</v>
      </c>
      <c r="AT645" s="17">
        <v>5526747172.5435705</v>
      </c>
      <c r="AU645" s="17">
        <v>5423063667.1941891</v>
      </c>
      <c r="AV645" s="17">
        <v>0.26922452816037201</v>
      </c>
      <c r="AW645" s="17">
        <v>6.4408822053911203</v>
      </c>
      <c r="AX645" s="17">
        <v>6.3961546911804303</v>
      </c>
      <c r="AY645" s="17">
        <v>0</v>
      </c>
      <c r="AZ645" s="17">
        <v>0.90463694657215998</v>
      </c>
      <c r="BA645" s="17">
        <v>0.430598683031371</v>
      </c>
      <c r="BB645" s="17">
        <v>0.35334607080651598</v>
      </c>
      <c r="BC645" s="17">
        <v>0.62223687137438199</v>
      </c>
      <c r="BD645" s="17">
        <v>0.41876466709817001</v>
      </c>
      <c r="BE645" s="17">
        <v>1.4468796007452001</v>
      </c>
      <c r="BF645" s="17">
        <v>1.1872986193415</v>
      </c>
      <c r="BG645" s="17">
        <v>2.0908141884807301</v>
      </c>
      <c r="BH645" s="17">
        <v>1.4071154376778501</v>
      </c>
      <c r="BI645" s="17">
        <v>1.0271981316957299</v>
      </c>
      <c r="BJ645" s="17">
        <v>0.50020776511098797</v>
      </c>
      <c r="BK645" s="17">
        <v>43.278027953912101</v>
      </c>
      <c r="BL645" s="17">
        <v>35.513627264520203</v>
      </c>
      <c r="BM645" s="17">
        <v>62.5389388646444</v>
      </c>
      <c r="BN645" s="17">
        <v>12.3956374889722</v>
      </c>
      <c r="BO645" s="17">
        <v>14.8824335620686</v>
      </c>
      <c r="BP645" s="17">
        <v>17.6519898907166</v>
      </c>
      <c r="BQ645" s="17">
        <v>0</v>
      </c>
      <c r="BR645" s="17">
        <v>0</v>
      </c>
      <c r="BS645" s="17">
        <v>0</v>
      </c>
      <c r="BT645" s="17">
        <v>399917064739.70361</v>
      </c>
      <c r="BU645" s="17">
        <v>29.439658972324501</v>
      </c>
      <c r="BV645" s="17">
        <v>9803018985.9125576</v>
      </c>
      <c r="BW645" s="17" t="s">
        <v>278</v>
      </c>
      <c r="BX645" s="17">
        <v>1.3584718466308301</v>
      </c>
      <c r="BY645" s="17">
        <v>11.881201459260399</v>
      </c>
      <c r="BZ645" s="17">
        <v>0.30706240488007103</v>
      </c>
      <c r="CA645" s="17">
        <v>26.999725524232801</v>
      </c>
      <c r="CB645" s="17">
        <v>0.82980760923807095</v>
      </c>
      <c r="CC645" s="17">
        <v>1.7007625841513601</v>
      </c>
    </row>
    <row r="646" spans="1:81" x14ac:dyDescent="0.3">
      <c r="A646" t="s">
        <v>99</v>
      </c>
      <c r="B646" t="s">
        <v>85</v>
      </c>
      <c r="C646" t="s">
        <v>12</v>
      </c>
      <c r="D646">
        <v>4087990</v>
      </c>
      <c r="E646" t="s">
        <v>24</v>
      </c>
      <c r="F646" t="s">
        <v>78</v>
      </c>
      <c r="G646">
        <v>-115.8</v>
      </c>
      <c r="H646">
        <v>753.03</v>
      </c>
      <c r="I646">
        <v>868.82</v>
      </c>
      <c r="J646">
        <v>4263.18</v>
      </c>
      <c r="K646">
        <v>0</v>
      </c>
      <c r="L646">
        <v>0.98</v>
      </c>
      <c r="M646">
        <v>4199.5975497815107</v>
      </c>
      <c r="N646">
        <v>0</v>
      </c>
      <c r="O646">
        <v>2.5099999999999998</v>
      </c>
      <c r="P646">
        <v>9.81</v>
      </c>
      <c r="Q646">
        <v>131.38</v>
      </c>
      <c r="R646">
        <v>132.56</v>
      </c>
      <c r="S646" t="s">
        <v>131</v>
      </c>
      <c r="T646" t="s">
        <v>192</v>
      </c>
      <c r="U646" s="17">
        <v>1909346409045.0662</v>
      </c>
      <c r="V646" t="s">
        <v>297</v>
      </c>
      <c r="W646" t="s">
        <v>276</v>
      </c>
      <c r="X646" s="17">
        <v>18700605429.767262</v>
      </c>
      <c r="Y646" s="17">
        <v>0</v>
      </c>
      <c r="Z646" s="17">
        <v>16551427991.259188</v>
      </c>
      <c r="AA646" s="17">
        <v>4611420656.267148</v>
      </c>
      <c r="AB646" s="17">
        <v>1.7972960952819608</v>
      </c>
      <c r="AC646" s="17">
        <v>7.4492950888408902E-3</v>
      </c>
      <c r="AD646" s="17">
        <v>0.245292392691602</v>
      </c>
      <c r="AE646" s="17">
        <v>6.6214412756384897</v>
      </c>
      <c r="AF646" s="17">
        <v>1909346409045.0662</v>
      </c>
      <c r="AG646" s="17">
        <v>305466812766.82867</v>
      </c>
      <c r="AH646" s="17">
        <v>68464613681.344925</v>
      </c>
      <c r="AI646" s="17">
        <v>44926</v>
      </c>
      <c r="AJ646" s="17">
        <v>1909346409045.0662</v>
      </c>
      <c r="AK646" s="17">
        <v>686453443843.69812</v>
      </c>
      <c r="AL646" s="17">
        <v>1231731415831.8989</v>
      </c>
      <c r="AM646" s="17">
        <v>67890189803.826401</v>
      </c>
      <c r="AN646" s="17">
        <v>68464613681.344925</v>
      </c>
      <c r="AO646" s="17">
        <v>63923244333.563347</v>
      </c>
      <c r="AP646" s="17">
        <v>35.952273541971799</v>
      </c>
      <c r="AQ646" s="17">
        <v>55.730773366698202</v>
      </c>
      <c r="AR646" s="17">
        <v>3.5857617746580899</v>
      </c>
      <c r="AS646" s="17">
        <v>3.35589433046241</v>
      </c>
      <c r="AT646" s="17">
        <v>4611420656.267148</v>
      </c>
      <c r="AU646" s="17">
        <v>4555145360.2022734</v>
      </c>
      <c r="AV646" s="17">
        <v>0.245292392691602</v>
      </c>
      <c r="AW646" s="17">
        <v>6.6214412756384897</v>
      </c>
      <c r="AX646" s="17">
        <v>6.6070029651715299</v>
      </c>
      <c r="AY646" s="17">
        <v>0</v>
      </c>
      <c r="AZ646" s="17">
        <v>0.88155027164575295</v>
      </c>
      <c r="BA646" s="17">
        <v>0.40852275147079298</v>
      </c>
      <c r="BB646" s="17">
        <v>0.32331421026697799</v>
      </c>
      <c r="BC646" s="17">
        <v>0.58647630514703897</v>
      </c>
      <c r="BD646" s="17">
        <v>0.41573919754129401</v>
      </c>
      <c r="BE646" s="17">
        <v>1.4681798264544299</v>
      </c>
      <c r="BF646" s="17">
        <v>1.161950954778</v>
      </c>
      <c r="BG646" s="17">
        <v>2.1077227077571399</v>
      </c>
      <c r="BH646" s="17">
        <v>1.49411483374903</v>
      </c>
      <c r="BI646" s="17">
        <v>1.0809574663575701</v>
      </c>
      <c r="BJ646" s="17">
        <v>0.49428671372945598</v>
      </c>
      <c r="BK646" s="17">
        <v>41.068727098880402</v>
      </c>
      <c r="BL646" s="17">
        <v>32.5027260313895</v>
      </c>
      <c r="BM646" s="17">
        <v>58.9583694894053</v>
      </c>
      <c r="BN646" s="17">
        <v>11.7160955152235</v>
      </c>
      <c r="BO646" s="17">
        <v>13.804111825461201</v>
      </c>
      <c r="BP646" s="17">
        <v>16.018116242239</v>
      </c>
      <c r="BQ646" s="17">
        <v>0</v>
      </c>
      <c r="BR646" s="17">
        <v>0</v>
      </c>
      <c r="BS646" s="17">
        <v>0</v>
      </c>
      <c r="BT646" s="17">
        <v>316441758358.42065</v>
      </c>
      <c r="BU646" s="17">
        <v>28.155231405807601</v>
      </c>
      <c r="BV646" s="17">
        <v>7769861912.5977268</v>
      </c>
      <c r="BW646" s="17" t="s">
        <v>278</v>
      </c>
      <c r="BX646" s="17">
        <v>1.12312252384523</v>
      </c>
      <c r="BY646" s="17">
        <v>11.215364195729601</v>
      </c>
      <c r="BZ646" s="17">
        <v>0.32006713438523499</v>
      </c>
      <c r="CA646" s="17">
        <v>27.652316813880201</v>
      </c>
      <c r="CB646" s="17">
        <v>0.77412790284399102</v>
      </c>
      <c r="CC646" s="17">
        <v>1.4453381649932999</v>
      </c>
    </row>
    <row r="647" spans="1:81" x14ac:dyDescent="0.3">
      <c r="A647" t="s">
        <v>99</v>
      </c>
      <c r="B647" t="s">
        <v>85</v>
      </c>
      <c r="C647" t="s">
        <v>12</v>
      </c>
      <c r="D647">
        <v>4087990</v>
      </c>
      <c r="E647" t="s">
        <v>24</v>
      </c>
      <c r="F647" t="s">
        <v>10</v>
      </c>
      <c r="G647">
        <v>-47.87</v>
      </c>
      <c r="H647">
        <v>713.95</v>
      </c>
      <c r="I647">
        <v>761.82</v>
      </c>
      <c r="J647">
        <v>4216.05</v>
      </c>
      <c r="K647">
        <v>0</v>
      </c>
      <c r="L647">
        <v>1.91</v>
      </c>
      <c r="M647">
        <v>3987.6921685444327</v>
      </c>
      <c r="N647">
        <v>0</v>
      </c>
      <c r="O647">
        <v>3.25</v>
      </c>
      <c r="P647">
        <v>4.1900000000000004</v>
      </c>
      <c r="Q647">
        <v>140.47</v>
      </c>
      <c r="R647">
        <v>141.62</v>
      </c>
      <c r="S647" t="s">
        <v>131</v>
      </c>
      <c r="T647" t="s">
        <v>192</v>
      </c>
      <c r="U647" s="17">
        <v>1923558788893.4607</v>
      </c>
      <c r="V647" t="s">
        <v>297</v>
      </c>
      <c r="W647" t="s">
        <v>276</v>
      </c>
      <c r="X647" s="17">
        <v>18628644994.797565</v>
      </c>
      <c r="Y647" s="17">
        <v>0</v>
      </c>
      <c r="Z647" s="17">
        <v>37840328168.715248</v>
      </c>
      <c r="AA647" s="17">
        <v>4693695184.2379971</v>
      </c>
      <c r="AB647" s="17">
        <v>0</v>
      </c>
      <c r="AC647" s="17">
        <v>9.9798055240828294</v>
      </c>
      <c r="AD647" s="17">
        <v>0.24975674847000301</v>
      </c>
      <c r="AE647" s="17">
        <v>6.9442240780915903</v>
      </c>
      <c r="AF647" s="17">
        <v>1923558788893.4607</v>
      </c>
      <c r="AG647" s="17">
        <v>397619982690.37048</v>
      </c>
      <c r="AH647" s="17">
        <v>70526922149.23172</v>
      </c>
      <c r="AI647" s="17">
        <v>45291</v>
      </c>
      <c r="AJ647" s="17">
        <v>1923558788893.4607</v>
      </c>
      <c r="AK647" s="17">
        <v>645788985684.08508</v>
      </c>
      <c r="AL647" s="17">
        <v>1177805429832.1536</v>
      </c>
      <c r="AM647" s="17">
        <v>69966232034.165237</v>
      </c>
      <c r="AN647" s="17">
        <v>70526922149.23172</v>
      </c>
      <c r="AO647" s="17">
        <v>65648671273.10907</v>
      </c>
      <c r="AP647" s="17">
        <v>33.572614957901997</v>
      </c>
      <c r="AQ647" s="17">
        <v>54.829852989904701</v>
      </c>
      <c r="AR647" s="17">
        <v>3.6664812407320699</v>
      </c>
      <c r="AS647" s="17">
        <v>3.4215529877082602</v>
      </c>
      <c r="AT647" s="17">
        <v>4693695184.2379971</v>
      </c>
      <c r="AU647" s="17">
        <v>4668199343.2247686</v>
      </c>
      <c r="AV647" s="17">
        <v>0.24975674847000301</v>
      </c>
      <c r="AW647" s="17">
        <v>6.9442240780915903</v>
      </c>
      <c r="AX647" s="17">
        <v>6.96208165252252</v>
      </c>
      <c r="AY647" s="17">
        <v>0</v>
      </c>
      <c r="AZ647" s="17">
        <v>0.89293655043864095</v>
      </c>
      <c r="BA647" s="17">
        <v>0.33915262171043897</v>
      </c>
      <c r="BB647" s="17">
        <v>0.33638768743402198</v>
      </c>
      <c r="BC647" s="17">
        <v>0.591973339347034</v>
      </c>
      <c r="BD647" s="17">
        <v>0.39781620872505202</v>
      </c>
      <c r="BE647" s="17">
        <v>1.2125469039676999</v>
      </c>
      <c r="BF647" s="17">
        <v>1.2026616420474601</v>
      </c>
      <c r="BG647" s="17">
        <v>2.1164378333171299</v>
      </c>
      <c r="BH647" s="17">
        <v>1.4222824220110699</v>
      </c>
      <c r="BI647" s="17">
        <v>1.37093224452587</v>
      </c>
      <c r="BJ647" s="17">
        <v>0.41383598667077198</v>
      </c>
      <c r="BK647" s="17">
        <v>34.214607542086</v>
      </c>
      <c r="BL647" s="17">
        <v>33.935673707901998</v>
      </c>
      <c r="BM647" s="17">
        <v>59.719825779290098</v>
      </c>
      <c r="BN647" s="17">
        <v>11.894184401449801</v>
      </c>
      <c r="BO647" s="17">
        <v>13.942126302316399</v>
      </c>
      <c r="BP647" s="17">
        <v>15.973493903747</v>
      </c>
      <c r="BQ647" s="17">
        <v>0</v>
      </c>
      <c r="BR647" s="17">
        <v>0</v>
      </c>
      <c r="BS647" s="17">
        <v>0</v>
      </c>
      <c r="BT647" s="17">
        <v>408651735928.83191</v>
      </c>
      <c r="BU647" s="17">
        <v>28.043436934274901</v>
      </c>
      <c r="BV647" s="17">
        <v>8356017933.9112673</v>
      </c>
      <c r="BW647" s="17" t="s">
        <v>278</v>
      </c>
      <c r="BX647" s="17">
        <v>1.2839527817794201</v>
      </c>
      <c r="BY647" s="17">
        <v>11.8250281224165</v>
      </c>
      <c r="BZ647" s="17">
        <v>4.1649407144037899E-2</v>
      </c>
      <c r="CA647" s="17">
        <v>3.6104065332255999</v>
      </c>
      <c r="CB647" s="17">
        <v>0.77060973665473698</v>
      </c>
      <c r="CC647" s="17">
        <v>1.54904010108547</v>
      </c>
    </row>
    <row r="648" spans="1:81" x14ac:dyDescent="0.3">
      <c r="A648" t="s">
        <v>89</v>
      </c>
      <c r="B648" t="s">
        <v>85</v>
      </c>
      <c r="C648" t="s">
        <v>3</v>
      </c>
      <c r="D648">
        <v>103042</v>
      </c>
      <c r="E648" t="s">
        <v>29</v>
      </c>
      <c r="F648" t="s">
        <v>6</v>
      </c>
      <c r="G648">
        <v>-111.04</v>
      </c>
      <c r="H648">
        <v>387.4</v>
      </c>
      <c r="I648">
        <v>498.44</v>
      </c>
      <c r="J648">
        <v>5963.14</v>
      </c>
      <c r="K648">
        <v>23795.86</v>
      </c>
      <c r="L648">
        <v>1.89</v>
      </c>
      <c r="M648">
        <v>10055.129999999999</v>
      </c>
      <c r="N648">
        <v>250.6</v>
      </c>
      <c r="O648">
        <v>5.42</v>
      </c>
      <c r="P648">
        <v>3.61</v>
      </c>
      <c r="Q648">
        <v>1</v>
      </c>
      <c r="R648">
        <v>1</v>
      </c>
      <c r="S648" t="s">
        <v>132</v>
      </c>
      <c r="T648" t="s">
        <v>89</v>
      </c>
      <c r="U648" s="17">
        <v>0</v>
      </c>
      <c r="V648" t="s">
        <v>298</v>
      </c>
      <c r="W648" t="s">
        <v>288</v>
      </c>
      <c r="X648" s="17">
        <v>0</v>
      </c>
      <c r="Y648" s="17">
        <v>0</v>
      </c>
      <c r="Z648" s="17">
        <v>0</v>
      </c>
      <c r="AA648" s="17">
        <v>0</v>
      </c>
      <c r="AB648" s="17">
        <v>0</v>
      </c>
      <c r="AC648" s="17">
        <v>0</v>
      </c>
      <c r="AD648" s="17">
        <v>0</v>
      </c>
      <c r="AE648" s="17">
        <v>0</v>
      </c>
      <c r="AF648" s="17">
        <v>0</v>
      </c>
      <c r="AG648" s="17">
        <v>0</v>
      </c>
      <c r="AH648" s="17">
        <v>0</v>
      </c>
      <c r="AI648" s="17" t="s">
        <v>277</v>
      </c>
      <c r="AJ648" s="17">
        <v>0</v>
      </c>
      <c r="AK648" s="17">
        <v>0</v>
      </c>
      <c r="AL648" s="17">
        <v>0</v>
      </c>
      <c r="AM648" s="17">
        <v>0</v>
      </c>
      <c r="AN648" s="17">
        <v>0</v>
      </c>
      <c r="AO648" s="17">
        <v>0</v>
      </c>
      <c r="AP648" s="17">
        <v>0</v>
      </c>
      <c r="AQ648" s="17">
        <v>0</v>
      </c>
      <c r="AR648" s="17">
        <v>0</v>
      </c>
      <c r="AS648" s="17">
        <v>0</v>
      </c>
      <c r="AT648" s="17">
        <v>0</v>
      </c>
      <c r="AU648" s="17">
        <v>0</v>
      </c>
      <c r="AV648" s="17">
        <v>0</v>
      </c>
      <c r="AW648" s="17">
        <v>0</v>
      </c>
      <c r="AX648" s="17">
        <v>0</v>
      </c>
      <c r="AY648" s="17">
        <v>0</v>
      </c>
      <c r="AZ648" s="17">
        <v>0</v>
      </c>
      <c r="BA648" s="17">
        <v>0</v>
      </c>
      <c r="BB648" s="17">
        <v>0</v>
      </c>
      <c r="BC648" s="17">
        <v>0</v>
      </c>
      <c r="BD648" s="17">
        <v>0</v>
      </c>
      <c r="BE648" s="17">
        <v>0</v>
      </c>
      <c r="BF648" s="17">
        <v>0</v>
      </c>
      <c r="BG648" s="17">
        <v>0</v>
      </c>
      <c r="BH648" s="17">
        <v>0</v>
      </c>
      <c r="BI648" s="17">
        <v>0</v>
      </c>
      <c r="BJ648" s="17">
        <v>0</v>
      </c>
      <c r="BK648" s="17">
        <v>0</v>
      </c>
      <c r="BL648" s="17">
        <v>0</v>
      </c>
      <c r="BM648" s="17">
        <v>0</v>
      </c>
      <c r="BN648" s="17">
        <v>0</v>
      </c>
      <c r="BO648" s="17">
        <v>0</v>
      </c>
      <c r="BP648" s="17">
        <v>0</v>
      </c>
      <c r="BQ648" s="17">
        <v>0</v>
      </c>
      <c r="BR648" s="17">
        <v>0</v>
      </c>
      <c r="BS648" s="17">
        <v>0</v>
      </c>
      <c r="BT648" s="17">
        <v>0</v>
      </c>
      <c r="BU648" s="17">
        <v>0</v>
      </c>
      <c r="BV648" s="17">
        <v>0</v>
      </c>
      <c r="BW648" s="17" t="s">
        <v>277</v>
      </c>
      <c r="BX648" s="17">
        <v>0</v>
      </c>
      <c r="BY648" s="17">
        <v>0</v>
      </c>
      <c r="BZ648" s="17">
        <v>0</v>
      </c>
      <c r="CA648" s="17">
        <v>0</v>
      </c>
      <c r="CB648" s="17">
        <v>0</v>
      </c>
      <c r="CC648" s="17">
        <v>0</v>
      </c>
    </row>
    <row r="649" spans="1:81" x14ac:dyDescent="0.3">
      <c r="A649" t="s">
        <v>89</v>
      </c>
      <c r="B649" t="s">
        <v>85</v>
      </c>
      <c r="C649" t="s">
        <v>3</v>
      </c>
      <c r="D649">
        <v>103042</v>
      </c>
      <c r="E649" t="s">
        <v>29</v>
      </c>
      <c r="F649" t="s">
        <v>50</v>
      </c>
      <c r="G649">
        <v>-76.94</v>
      </c>
      <c r="H649">
        <v>414.08</v>
      </c>
      <c r="I649">
        <v>491.02</v>
      </c>
      <c r="J649">
        <v>6158.13</v>
      </c>
      <c r="K649">
        <v>24249.74</v>
      </c>
      <c r="L649">
        <v>-0.11</v>
      </c>
      <c r="M649">
        <v>10044.24</v>
      </c>
      <c r="N649">
        <v>253.95</v>
      </c>
      <c r="O649">
        <v>4.22</v>
      </c>
      <c r="P649">
        <v>0.22</v>
      </c>
      <c r="Q649">
        <v>1</v>
      </c>
      <c r="R649">
        <v>1</v>
      </c>
      <c r="S649" t="s">
        <v>132</v>
      </c>
      <c r="T649" t="s">
        <v>89</v>
      </c>
      <c r="U649" s="17">
        <v>0</v>
      </c>
      <c r="V649" t="s">
        <v>298</v>
      </c>
      <c r="W649" t="s">
        <v>288</v>
      </c>
      <c r="X649" s="17">
        <v>0</v>
      </c>
      <c r="Y649" s="17">
        <v>0</v>
      </c>
      <c r="Z649" s="17">
        <v>0</v>
      </c>
      <c r="AA649" s="17">
        <v>0</v>
      </c>
      <c r="AB649" s="17">
        <v>0</v>
      </c>
      <c r="AC649" s="17">
        <v>0</v>
      </c>
      <c r="AD649" s="17">
        <v>0</v>
      </c>
      <c r="AE649" s="17">
        <v>0</v>
      </c>
      <c r="AF649" s="17">
        <v>0</v>
      </c>
      <c r="AG649" s="17">
        <v>0</v>
      </c>
      <c r="AH649" s="17">
        <v>0</v>
      </c>
      <c r="AI649" s="17" t="s">
        <v>277</v>
      </c>
      <c r="AJ649" s="17">
        <v>0</v>
      </c>
      <c r="AK649" s="17">
        <v>0</v>
      </c>
      <c r="AL649" s="17">
        <v>0</v>
      </c>
      <c r="AM649" s="17">
        <v>0</v>
      </c>
      <c r="AN649" s="17">
        <v>0</v>
      </c>
      <c r="AO649" s="17">
        <v>0</v>
      </c>
      <c r="AP649" s="17">
        <v>0</v>
      </c>
      <c r="AQ649" s="17">
        <v>0</v>
      </c>
      <c r="AR649" s="17">
        <v>0</v>
      </c>
      <c r="AS649" s="17">
        <v>0</v>
      </c>
      <c r="AT649" s="17">
        <v>0</v>
      </c>
      <c r="AU649" s="17">
        <v>0</v>
      </c>
      <c r="AV649" s="17">
        <v>0</v>
      </c>
      <c r="AW649" s="17">
        <v>0</v>
      </c>
      <c r="AX649" s="17">
        <v>0</v>
      </c>
      <c r="AY649" s="17">
        <v>0</v>
      </c>
      <c r="AZ649" s="17">
        <v>0</v>
      </c>
      <c r="BA649" s="17">
        <v>0</v>
      </c>
      <c r="BB649" s="17">
        <v>0</v>
      </c>
      <c r="BC649" s="17">
        <v>0</v>
      </c>
      <c r="BD649" s="17">
        <v>0</v>
      </c>
      <c r="BE649" s="17">
        <v>0</v>
      </c>
      <c r="BF649" s="17">
        <v>0</v>
      </c>
      <c r="BG649" s="17">
        <v>0</v>
      </c>
      <c r="BH649" s="17">
        <v>0</v>
      </c>
      <c r="BI649" s="17">
        <v>0</v>
      </c>
      <c r="BJ649" s="17">
        <v>0</v>
      </c>
      <c r="BK649" s="17">
        <v>0</v>
      </c>
      <c r="BL649" s="17">
        <v>0</v>
      </c>
      <c r="BM649" s="17">
        <v>0</v>
      </c>
      <c r="BN649" s="17">
        <v>0</v>
      </c>
      <c r="BO649" s="17">
        <v>0</v>
      </c>
      <c r="BP649" s="17">
        <v>0</v>
      </c>
      <c r="BQ649" s="17">
        <v>0</v>
      </c>
      <c r="BR649" s="17">
        <v>0</v>
      </c>
      <c r="BS649" s="17">
        <v>0</v>
      </c>
      <c r="BT649" s="17">
        <v>0</v>
      </c>
      <c r="BU649" s="17">
        <v>0</v>
      </c>
      <c r="BV649" s="17">
        <v>0</v>
      </c>
      <c r="BW649" s="17" t="s">
        <v>277</v>
      </c>
      <c r="BX649" s="17">
        <v>0</v>
      </c>
      <c r="BY649" s="17">
        <v>0</v>
      </c>
      <c r="BZ649" s="17">
        <v>0</v>
      </c>
      <c r="CA649" s="17">
        <v>0</v>
      </c>
      <c r="CB649" s="17">
        <v>0</v>
      </c>
      <c r="CC649" s="17">
        <v>0</v>
      </c>
    </row>
    <row r="650" spans="1:81" x14ac:dyDescent="0.3">
      <c r="A650" t="s">
        <v>89</v>
      </c>
      <c r="B650" t="s">
        <v>85</v>
      </c>
      <c r="C650" t="s">
        <v>3</v>
      </c>
      <c r="D650">
        <v>103042</v>
      </c>
      <c r="E650" t="s">
        <v>29</v>
      </c>
      <c r="F650" t="s">
        <v>51</v>
      </c>
      <c r="G650">
        <v>-96.9</v>
      </c>
      <c r="H650">
        <v>439.63</v>
      </c>
      <c r="I650">
        <v>536.53</v>
      </c>
      <c r="J650">
        <v>6520.33</v>
      </c>
      <c r="K650">
        <v>25335.77</v>
      </c>
      <c r="L650">
        <v>3.52</v>
      </c>
      <c r="M650">
        <v>10398.049999999999</v>
      </c>
      <c r="N650">
        <v>257.36</v>
      </c>
      <c r="O650">
        <v>3.04</v>
      </c>
      <c r="P650">
        <v>0.56999999999999995</v>
      </c>
      <c r="Q650">
        <v>1</v>
      </c>
      <c r="R650">
        <v>1</v>
      </c>
      <c r="S650" t="s">
        <v>132</v>
      </c>
      <c r="T650" t="s">
        <v>89</v>
      </c>
      <c r="U650" s="17">
        <v>0</v>
      </c>
      <c r="V650" t="s">
        <v>298</v>
      </c>
      <c r="W650" t="s">
        <v>288</v>
      </c>
      <c r="X650" s="17">
        <v>7332000000</v>
      </c>
      <c r="Y650" s="17">
        <v>0</v>
      </c>
      <c r="Z650" s="17">
        <v>6892000000</v>
      </c>
      <c r="AA650" s="17">
        <v>923000000</v>
      </c>
      <c r="AB650" s="17">
        <v>0</v>
      </c>
      <c r="AC650" s="17">
        <v>0</v>
      </c>
      <c r="AD650" s="17">
        <v>0</v>
      </c>
      <c r="AE650" s="17">
        <v>0</v>
      </c>
      <c r="AF650" s="17">
        <v>137503000000</v>
      </c>
      <c r="AG650" s="17">
        <v>0</v>
      </c>
      <c r="AH650" s="17">
        <v>5858000000</v>
      </c>
      <c r="AI650" s="17">
        <v>33938</v>
      </c>
      <c r="AJ650" s="17">
        <v>137503000000</v>
      </c>
      <c r="AK650" s="17">
        <v>0</v>
      </c>
      <c r="AL650" s="17">
        <v>0</v>
      </c>
      <c r="AM650" s="17">
        <v>5858000000</v>
      </c>
      <c r="AN650" s="17">
        <v>5858000000</v>
      </c>
      <c r="AO650" s="17">
        <v>0</v>
      </c>
      <c r="AP650" s="17">
        <v>0</v>
      </c>
      <c r="AQ650" s="17">
        <v>0</v>
      </c>
      <c r="AR650" s="17">
        <v>4.2602706850032401</v>
      </c>
      <c r="AS650" s="17">
        <v>0</v>
      </c>
      <c r="AT650" s="17">
        <v>923000000</v>
      </c>
      <c r="AU650" s="17">
        <v>923000000</v>
      </c>
      <c r="AV650" s="17">
        <v>0</v>
      </c>
      <c r="AW650" s="17">
        <v>0</v>
      </c>
      <c r="AX650" s="17">
        <v>0</v>
      </c>
      <c r="AY650" s="17">
        <v>0</v>
      </c>
      <c r="AZ650" s="17">
        <v>0</v>
      </c>
      <c r="BA650" s="17">
        <v>0</v>
      </c>
      <c r="BB650" s="17">
        <v>0</v>
      </c>
      <c r="BC650" s="17">
        <v>0</v>
      </c>
      <c r="BD650" s="17">
        <v>0</v>
      </c>
      <c r="BE650" s="17">
        <v>0</v>
      </c>
      <c r="BF650" s="17">
        <v>0</v>
      </c>
      <c r="BG650" s="17">
        <v>0</v>
      </c>
      <c r="BH650" s="17">
        <v>0</v>
      </c>
      <c r="BI650" s="17">
        <v>0</v>
      </c>
      <c r="BJ650" s="17">
        <v>0</v>
      </c>
      <c r="BK650" s="17">
        <v>0</v>
      </c>
      <c r="BL650" s="17">
        <v>0</v>
      </c>
      <c r="BM650" s="17">
        <v>0</v>
      </c>
      <c r="BN650" s="17">
        <v>0</v>
      </c>
      <c r="BO650" s="17">
        <v>0</v>
      </c>
      <c r="BP650" s="17">
        <v>0</v>
      </c>
      <c r="BQ650" s="17">
        <v>0</v>
      </c>
      <c r="BR650" s="17">
        <v>0</v>
      </c>
      <c r="BS650" s="17">
        <v>0</v>
      </c>
      <c r="BT650" s="17">
        <v>0</v>
      </c>
      <c r="BU650" s="17">
        <v>0</v>
      </c>
      <c r="BV650" s="17">
        <v>0</v>
      </c>
      <c r="BW650" s="17" t="s">
        <v>277</v>
      </c>
      <c r="BX650" s="17">
        <v>0</v>
      </c>
      <c r="BY650" s="17">
        <v>0</v>
      </c>
      <c r="BZ650" s="17">
        <v>0</v>
      </c>
      <c r="CA650" s="17">
        <v>0</v>
      </c>
      <c r="CB650" s="17">
        <v>0</v>
      </c>
      <c r="CC650" s="17">
        <v>0</v>
      </c>
    </row>
    <row r="651" spans="1:81" x14ac:dyDescent="0.3">
      <c r="A651" t="s">
        <v>89</v>
      </c>
      <c r="B651" t="s">
        <v>85</v>
      </c>
      <c r="C651" t="s">
        <v>3</v>
      </c>
      <c r="D651">
        <v>103042</v>
      </c>
      <c r="E651" t="s">
        <v>29</v>
      </c>
      <c r="F651" t="s">
        <v>52</v>
      </c>
      <c r="G651">
        <v>-132.44999999999999</v>
      </c>
      <c r="H651">
        <v>456.94</v>
      </c>
      <c r="I651">
        <v>589.39</v>
      </c>
      <c r="J651">
        <v>6858.56</v>
      </c>
      <c r="K651">
        <v>26309.46</v>
      </c>
      <c r="L651">
        <v>2.75</v>
      </c>
      <c r="M651">
        <v>10684.18</v>
      </c>
      <c r="N651">
        <v>260.69</v>
      </c>
      <c r="O651">
        <v>2.97</v>
      </c>
      <c r="P651">
        <v>1.47</v>
      </c>
      <c r="Q651">
        <v>1</v>
      </c>
      <c r="R651">
        <v>1</v>
      </c>
      <c r="S651" t="s">
        <v>132</v>
      </c>
      <c r="T651" t="s">
        <v>89</v>
      </c>
      <c r="U651" s="17">
        <v>27662300000</v>
      </c>
      <c r="V651" t="s">
        <v>298</v>
      </c>
      <c r="W651" t="s">
        <v>288</v>
      </c>
      <c r="X651" s="17">
        <v>9032000000</v>
      </c>
      <c r="Y651" s="17">
        <v>0</v>
      </c>
      <c r="Z651" s="17">
        <v>7795000000</v>
      </c>
      <c r="AA651" s="17">
        <v>1372000000</v>
      </c>
      <c r="AB651" s="17">
        <v>1.1000000000000001</v>
      </c>
      <c r="AC651" s="17">
        <v>0</v>
      </c>
      <c r="AD651" s="17">
        <v>0.91765823250463197</v>
      </c>
      <c r="AE651" s="17">
        <v>20.681338558938801</v>
      </c>
      <c r="AF651" s="17">
        <v>161519000000</v>
      </c>
      <c r="AG651" s="17">
        <v>0</v>
      </c>
      <c r="AH651" s="17">
        <v>7410000000</v>
      </c>
      <c r="AI651" s="17">
        <v>34303</v>
      </c>
      <c r="AJ651" s="17">
        <v>161519000000</v>
      </c>
      <c r="AK651" s="17">
        <v>0</v>
      </c>
      <c r="AL651" s="17">
        <v>0</v>
      </c>
      <c r="AM651" s="17">
        <v>7410000000</v>
      </c>
      <c r="AN651" s="17">
        <v>7410000000</v>
      </c>
      <c r="AO651" s="17">
        <v>0</v>
      </c>
      <c r="AP651" s="17">
        <v>0</v>
      </c>
      <c r="AQ651" s="17">
        <v>0</v>
      </c>
      <c r="AR651" s="17">
        <v>4.5876955652276203</v>
      </c>
      <c r="AS651" s="17">
        <v>0</v>
      </c>
      <c r="AT651" s="17">
        <v>1372000000</v>
      </c>
      <c r="AU651" s="17">
        <v>1372000000</v>
      </c>
      <c r="AV651" s="17">
        <v>0.91765823250463197</v>
      </c>
      <c r="AW651" s="17">
        <v>20.681338558938801</v>
      </c>
      <c r="AX651" s="17">
        <v>0</v>
      </c>
      <c r="AY651" s="17">
        <v>0</v>
      </c>
      <c r="AZ651" s="17">
        <v>0</v>
      </c>
      <c r="BA651" s="17">
        <v>0</v>
      </c>
      <c r="BB651" s="17">
        <v>1.0982469517293001</v>
      </c>
      <c r="BC651" s="17">
        <v>0</v>
      </c>
      <c r="BD651" s="17">
        <v>0</v>
      </c>
      <c r="BE651" s="17">
        <v>0</v>
      </c>
      <c r="BF651" s="17">
        <v>0</v>
      </c>
      <c r="BG651" s="17">
        <v>0</v>
      </c>
      <c r="BH651" s="17">
        <v>0</v>
      </c>
      <c r="BI651" s="17">
        <v>0</v>
      </c>
      <c r="BJ651" s="17">
        <v>0</v>
      </c>
      <c r="BK651" s="17">
        <v>0</v>
      </c>
      <c r="BL651" s="17">
        <v>0</v>
      </c>
      <c r="BM651" s="17">
        <v>0</v>
      </c>
      <c r="BN651" s="17">
        <v>0</v>
      </c>
      <c r="BO651" s="17">
        <v>0</v>
      </c>
      <c r="BP651" s="17">
        <v>0</v>
      </c>
      <c r="BQ651" s="17">
        <v>0</v>
      </c>
      <c r="BR651" s="17">
        <v>0</v>
      </c>
      <c r="BS651" s="17">
        <v>0</v>
      </c>
      <c r="BT651" s="17">
        <v>0</v>
      </c>
      <c r="BU651" s="17">
        <v>0</v>
      </c>
      <c r="BV651" s="17">
        <v>0</v>
      </c>
      <c r="BW651" s="17" t="s">
        <v>277</v>
      </c>
      <c r="BX651" s="17">
        <v>0</v>
      </c>
      <c r="BY651" s="17">
        <v>0</v>
      </c>
      <c r="BZ651" s="17">
        <v>0</v>
      </c>
      <c r="CA651" s="17">
        <v>0</v>
      </c>
      <c r="CB651" s="17">
        <v>0</v>
      </c>
      <c r="CC651" s="17">
        <v>0</v>
      </c>
    </row>
    <row r="652" spans="1:81" x14ac:dyDescent="0.3">
      <c r="A652" t="s">
        <v>89</v>
      </c>
      <c r="B652" t="s">
        <v>85</v>
      </c>
      <c r="C652" t="s">
        <v>3</v>
      </c>
      <c r="D652">
        <v>103042</v>
      </c>
      <c r="E652" t="s">
        <v>29</v>
      </c>
      <c r="F652" t="s">
        <v>53</v>
      </c>
      <c r="G652">
        <v>-165.83</v>
      </c>
      <c r="H652">
        <v>502.86</v>
      </c>
      <c r="I652">
        <v>668.69</v>
      </c>
      <c r="J652">
        <v>7287.24</v>
      </c>
      <c r="K652">
        <v>27618.560000000001</v>
      </c>
      <c r="L652">
        <v>4.03</v>
      </c>
      <c r="M652">
        <v>11114.65</v>
      </c>
      <c r="N652">
        <v>263.85000000000002</v>
      </c>
      <c r="O652">
        <v>2.6</v>
      </c>
      <c r="P652">
        <v>1.29</v>
      </c>
      <c r="Q652">
        <v>1</v>
      </c>
      <c r="R652">
        <v>1</v>
      </c>
      <c r="S652" t="s">
        <v>132</v>
      </c>
      <c r="T652" t="s">
        <v>89</v>
      </c>
      <c r="U652" s="17">
        <v>31859400000</v>
      </c>
      <c r="V652" t="s">
        <v>298</v>
      </c>
      <c r="W652" t="s">
        <v>288</v>
      </c>
      <c r="X652" s="17">
        <v>9160000000</v>
      </c>
      <c r="Y652" s="17">
        <v>0</v>
      </c>
      <c r="Z652" s="17">
        <v>8659000000</v>
      </c>
      <c r="AA652" s="17">
        <v>1257000000</v>
      </c>
      <c r="AB652" s="17">
        <v>0.97</v>
      </c>
      <c r="AC652" s="17">
        <v>-11.818181818181801</v>
      </c>
      <c r="AD652" s="17">
        <v>0.78318732943712699</v>
      </c>
      <c r="AE652" s="17">
        <v>15.721343255581299</v>
      </c>
      <c r="AF652" s="17">
        <v>159477000000</v>
      </c>
      <c r="AG652" s="17">
        <v>0</v>
      </c>
      <c r="AH652" s="17">
        <v>8581000000</v>
      </c>
      <c r="AI652" s="17">
        <v>34668</v>
      </c>
      <c r="AJ652" s="17">
        <v>159477000000</v>
      </c>
      <c r="AK652" s="17">
        <v>0</v>
      </c>
      <c r="AL652" s="17">
        <v>0</v>
      </c>
      <c r="AM652" s="17">
        <v>8581000000</v>
      </c>
      <c r="AN652" s="17">
        <v>8581000000</v>
      </c>
      <c r="AO652" s="17">
        <v>0</v>
      </c>
      <c r="AP652" s="17">
        <v>0</v>
      </c>
      <c r="AQ652" s="17">
        <v>0</v>
      </c>
      <c r="AR652" s="17">
        <v>5.3807132062930698</v>
      </c>
      <c r="AS652" s="17">
        <v>0</v>
      </c>
      <c r="AT652" s="17">
        <v>1257000000</v>
      </c>
      <c r="AU652" s="17">
        <v>1257000000</v>
      </c>
      <c r="AV652" s="17">
        <v>0.78318732943712699</v>
      </c>
      <c r="AW652" s="17">
        <v>15.721343255581299</v>
      </c>
      <c r="AX652" s="17">
        <v>0</v>
      </c>
      <c r="AY652" s="17">
        <v>0</v>
      </c>
      <c r="AZ652" s="17">
        <v>0</v>
      </c>
      <c r="BA652" s="17">
        <v>0</v>
      </c>
      <c r="BB652" s="17">
        <v>0.68661291729492002</v>
      </c>
      <c r="BC652" s="17">
        <v>0</v>
      </c>
      <c r="BD652" s="17">
        <v>0</v>
      </c>
      <c r="BE652" s="17">
        <v>0</v>
      </c>
      <c r="BF652" s="17">
        <v>0</v>
      </c>
      <c r="BG652" s="17">
        <v>0</v>
      </c>
      <c r="BH652" s="17">
        <v>0</v>
      </c>
      <c r="BI652" s="17">
        <v>0</v>
      </c>
      <c r="BJ652" s="17">
        <v>0</v>
      </c>
      <c r="BK652" s="17">
        <v>0</v>
      </c>
      <c r="BL652" s="17">
        <v>0</v>
      </c>
      <c r="BM652" s="17">
        <v>0</v>
      </c>
      <c r="BN652" s="17">
        <v>0</v>
      </c>
      <c r="BO652" s="17">
        <v>0</v>
      </c>
      <c r="BP652" s="17">
        <v>0</v>
      </c>
      <c r="BQ652" s="17">
        <v>0</v>
      </c>
      <c r="BR652" s="17">
        <v>0</v>
      </c>
      <c r="BS652" s="17">
        <v>0</v>
      </c>
      <c r="BT652" s="17">
        <v>0</v>
      </c>
      <c r="BU652" s="17">
        <v>0</v>
      </c>
      <c r="BV652" s="17">
        <v>0</v>
      </c>
      <c r="BW652" s="17" t="s">
        <v>277</v>
      </c>
      <c r="BX652" s="17">
        <v>0</v>
      </c>
      <c r="BY652" s="17">
        <v>0</v>
      </c>
      <c r="BZ652" s="17">
        <v>0</v>
      </c>
      <c r="CA652" s="17">
        <v>0</v>
      </c>
      <c r="CB652" s="17">
        <v>0</v>
      </c>
      <c r="CC652" s="17">
        <v>0</v>
      </c>
    </row>
    <row r="653" spans="1:81" x14ac:dyDescent="0.3">
      <c r="A653" t="s">
        <v>89</v>
      </c>
      <c r="B653" t="s">
        <v>85</v>
      </c>
      <c r="C653" t="s">
        <v>3</v>
      </c>
      <c r="D653">
        <v>103042</v>
      </c>
      <c r="E653" t="s">
        <v>29</v>
      </c>
      <c r="F653" t="s">
        <v>54</v>
      </c>
      <c r="G653">
        <v>-174.17</v>
      </c>
      <c r="H653">
        <v>575.20000000000005</v>
      </c>
      <c r="I653">
        <v>749.37</v>
      </c>
      <c r="J653">
        <v>7639.75</v>
      </c>
      <c r="K653">
        <v>28615.46</v>
      </c>
      <c r="L653">
        <v>2.68</v>
      </c>
      <c r="M653">
        <v>11413.01</v>
      </c>
      <c r="N653">
        <v>266.98</v>
      </c>
      <c r="O653">
        <v>2.81</v>
      </c>
      <c r="P653">
        <v>3.57</v>
      </c>
      <c r="Q653">
        <v>1</v>
      </c>
      <c r="R653">
        <v>1</v>
      </c>
      <c r="S653" t="s">
        <v>132</v>
      </c>
      <c r="T653" t="s">
        <v>89</v>
      </c>
      <c r="U653" s="17">
        <v>0</v>
      </c>
      <c r="V653" t="s">
        <v>298</v>
      </c>
      <c r="W653" t="s">
        <v>288</v>
      </c>
      <c r="X653" s="17">
        <v>10542000000</v>
      </c>
      <c r="Y653" s="17">
        <v>10683000000</v>
      </c>
      <c r="Z653" s="17">
        <v>10482000000</v>
      </c>
      <c r="AA653" s="17">
        <v>1465000000</v>
      </c>
      <c r="AB653" s="17">
        <v>1.1299999999999999</v>
      </c>
      <c r="AC653" s="17">
        <v>16.494845360824701</v>
      </c>
      <c r="AD653" s="17">
        <v>0.85813529835577795</v>
      </c>
      <c r="AE653" s="17">
        <v>15.762009790736499</v>
      </c>
      <c r="AF653" s="17">
        <v>181961000000</v>
      </c>
      <c r="AG653" s="17">
        <v>98947000000</v>
      </c>
      <c r="AH653" s="17">
        <v>10008000000</v>
      </c>
      <c r="AI653" s="17">
        <v>35033</v>
      </c>
      <c r="AJ653" s="17">
        <v>181961000000</v>
      </c>
      <c r="AK653" s="17">
        <v>0</v>
      </c>
      <c r="AL653" s="17">
        <v>6191000000</v>
      </c>
      <c r="AM653" s="17">
        <v>10008000000</v>
      </c>
      <c r="AN653" s="17">
        <v>10008000000</v>
      </c>
      <c r="AO653" s="17">
        <v>0</v>
      </c>
      <c r="AP653" s="17">
        <v>0</v>
      </c>
      <c r="AQ653" s="17">
        <v>0</v>
      </c>
      <c r="AR653" s="17">
        <v>5.50007968740554</v>
      </c>
      <c r="AS653" s="17">
        <v>0</v>
      </c>
      <c r="AT653" s="17">
        <v>1465000000</v>
      </c>
      <c r="AU653" s="17">
        <v>1465000000</v>
      </c>
      <c r="AV653" s="17">
        <v>0.85813529835577795</v>
      </c>
      <c r="AW653" s="17">
        <v>15.762009790736499</v>
      </c>
      <c r="AX653" s="17">
        <v>0</v>
      </c>
      <c r="AY653" s="17">
        <v>0</v>
      </c>
      <c r="AZ653" s="17">
        <v>0</v>
      </c>
      <c r="BA653" s="17">
        <v>0</v>
      </c>
      <c r="BB653" s="17">
        <v>0.91143926569391798</v>
      </c>
      <c r="BC653" s="17">
        <v>0</v>
      </c>
      <c r="BD653" s="17">
        <v>0</v>
      </c>
      <c r="BE653" s="17">
        <v>0</v>
      </c>
      <c r="BF653" s="17">
        <v>0</v>
      </c>
      <c r="BG653" s="17">
        <v>0</v>
      </c>
      <c r="BH653" s="17">
        <v>0</v>
      </c>
      <c r="BI653" s="17">
        <v>0</v>
      </c>
      <c r="BJ653" s="17">
        <v>0</v>
      </c>
      <c r="BK653" s="17">
        <v>0</v>
      </c>
      <c r="BL653" s="17">
        <v>0</v>
      </c>
      <c r="BM653" s="17">
        <v>0</v>
      </c>
      <c r="BN653" s="17">
        <v>0</v>
      </c>
      <c r="BO653" s="17">
        <v>0</v>
      </c>
      <c r="BP653" s="17">
        <v>0</v>
      </c>
      <c r="BQ653" s="17">
        <v>0</v>
      </c>
      <c r="BR653" s="17">
        <v>0</v>
      </c>
      <c r="BS653" s="17">
        <v>0</v>
      </c>
      <c r="BT653" s="17">
        <v>0</v>
      </c>
      <c r="BU653" s="17">
        <v>0</v>
      </c>
      <c r="BV653" s="17">
        <v>0</v>
      </c>
      <c r="BW653" s="17" t="s">
        <v>277</v>
      </c>
      <c r="BX653" s="17">
        <v>0</v>
      </c>
      <c r="BY653" s="17">
        <v>0</v>
      </c>
      <c r="BZ653" s="17">
        <v>0</v>
      </c>
      <c r="CA653" s="17">
        <v>0</v>
      </c>
      <c r="CB653" s="17">
        <v>0</v>
      </c>
      <c r="CC653" s="17">
        <v>0</v>
      </c>
    </row>
    <row r="654" spans="1:81" x14ac:dyDescent="0.3">
      <c r="A654" t="s">
        <v>89</v>
      </c>
      <c r="B654" t="s">
        <v>85</v>
      </c>
      <c r="C654" t="s">
        <v>3</v>
      </c>
      <c r="D654">
        <v>103042</v>
      </c>
      <c r="E654" t="s">
        <v>29</v>
      </c>
      <c r="F654" t="s">
        <v>55</v>
      </c>
      <c r="G654">
        <v>-191</v>
      </c>
      <c r="H654">
        <v>612.11</v>
      </c>
      <c r="I654">
        <v>803.11</v>
      </c>
      <c r="J654">
        <v>8073.12</v>
      </c>
      <c r="K654">
        <v>29887.67</v>
      </c>
      <c r="L654">
        <v>3.77</v>
      </c>
      <c r="M654">
        <v>11843.6</v>
      </c>
      <c r="N654">
        <v>270.12</v>
      </c>
      <c r="O654">
        <v>2.94</v>
      </c>
      <c r="P654">
        <v>2.34</v>
      </c>
      <c r="Q654">
        <v>1</v>
      </c>
      <c r="R654">
        <v>1</v>
      </c>
      <c r="S654" t="s">
        <v>132</v>
      </c>
      <c r="T654" t="s">
        <v>89</v>
      </c>
      <c r="U654" s="17">
        <v>238860000000</v>
      </c>
      <c r="V654" t="s">
        <v>298</v>
      </c>
      <c r="W654" t="s">
        <v>288</v>
      </c>
      <c r="X654" s="17">
        <v>13237000000</v>
      </c>
      <c r="Y654" s="17">
        <v>12302000000</v>
      </c>
      <c r="Z654" s="17">
        <v>12051000000</v>
      </c>
      <c r="AA654" s="17">
        <v>1980000000</v>
      </c>
      <c r="AB654" s="17">
        <v>1.58</v>
      </c>
      <c r="AC654" s="17">
        <v>39.823008849557503</v>
      </c>
      <c r="AD654" s="17">
        <v>0.94101767734975195</v>
      </c>
      <c r="AE654" s="17">
        <v>18.240442192538001</v>
      </c>
      <c r="AF654" s="17">
        <v>238860000000</v>
      </c>
      <c r="AG654" s="17">
        <v>135831000000</v>
      </c>
      <c r="AH654" s="17">
        <v>11702000000</v>
      </c>
      <c r="AI654" s="17">
        <v>35399</v>
      </c>
      <c r="AJ654" s="17">
        <v>238860000000</v>
      </c>
      <c r="AK654" s="17">
        <v>0</v>
      </c>
      <c r="AL654" s="17">
        <v>7213000000</v>
      </c>
      <c r="AM654" s="17">
        <v>11702000000</v>
      </c>
      <c r="AN654" s="17">
        <v>11702000000</v>
      </c>
      <c r="AO654" s="17">
        <v>10202000000</v>
      </c>
      <c r="AP654" s="17">
        <v>0</v>
      </c>
      <c r="AQ654" s="17">
        <v>0</v>
      </c>
      <c r="AR654" s="17">
        <v>4.89910407770242</v>
      </c>
      <c r="AS654" s="17">
        <v>4.2981125716211697</v>
      </c>
      <c r="AT654" s="17">
        <v>1980000000</v>
      </c>
      <c r="AU654" s="17">
        <v>1980000000</v>
      </c>
      <c r="AV654" s="17">
        <v>0.94101767734975195</v>
      </c>
      <c r="AW654" s="17">
        <v>18.240442192538001</v>
      </c>
      <c r="AX654" s="17">
        <v>19.2982456140351</v>
      </c>
      <c r="AY654" s="17">
        <v>0</v>
      </c>
      <c r="AZ654" s="17">
        <v>0</v>
      </c>
      <c r="BA654" s="17">
        <v>0</v>
      </c>
      <c r="BB654" s="17">
        <v>1.04082258252321</v>
      </c>
      <c r="BC654" s="17">
        <v>0</v>
      </c>
      <c r="BD654" s="17">
        <v>0</v>
      </c>
      <c r="BE654" s="17">
        <v>0</v>
      </c>
      <c r="BF654" s="17">
        <v>0</v>
      </c>
      <c r="BG654" s="17">
        <v>0</v>
      </c>
      <c r="BH654" s="17">
        <v>0</v>
      </c>
      <c r="BI654" s="17">
        <v>0</v>
      </c>
      <c r="BJ654" s="17">
        <v>0</v>
      </c>
      <c r="BK654" s="17">
        <v>0</v>
      </c>
      <c r="BL654" s="17">
        <v>0</v>
      </c>
      <c r="BM654" s="17">
        <v>0</v>
      </c>
      <c r="BN654" s="17">
        <v>0</v>
      </c>
      <c r="BO654" s="17">
        <v>0</v>
      </c>
      <c r="BP654" s="17">
        <v>0</v>
      </c>
      <c r="BQ654" s="17">
        <v>0</v>
      </c>
      <c r="BR654" s="17">
        <v>0</v>
      </c>
      <c r="BS654" s="17">
        <v>0</v>
      </c>
      <c r="BT654" s="17">
        <v>0</v>
      </c>
      <c r="BU654" s="17">
        <v>0</v>
      </c>
      <c r="BV654" s="17">
        <v>0</v>
      </c>
      <c r="BW654" s="17" t="s">
        <v>277</v>
      </c>
      <c r="BX654" s="17">
        <v>0</v>
      </c>
      <c r="BY654" s="17">
        <v>0</v>
      </c>
      <c r="BZ654" s="17">
        <v>0</v>
      </c>
      <c r="CA654" s="17">
        <v>0</v>
      </c>
      <c r="CB654" s="17">
        <v>0</v>
      </c>
      <c r="CC654" s="17">
        <v>0</v>
      </c>
    </row>
    <row r="655" spans="1:81" x14ac:dyDescent="0.3">
      <c r="A655" t="s">
        <v>89</v>
      </c>
      <c r="B655" t="s">
        <v>85</v>
      </c>
      <c r="C655" t="s">
        <v>3</v>
      </c>
      <c r="D655">
        <v>103042</v>
      </c>
      <c r="E655" t="s">
        <v>29</v>
      </c>
      <c r="F655" t="s">
        <v>56</v>
      </c>
      <c r="G655">
        <v>-198.43</v>
      </c>
      <c r="H655">
        <v>678.37</v>
      </c>
      <c r="I655">
        <v>876.79</v>
      </c>
      <c r="J655">
        <v>8577.5499999999993</v>
      </c>
      <c r="K655">
        <v>31377.27</v>
      </c>
      <c r="L655">
        <v>4.45</v>
      </c>
      <c r="M655">
        <v>12370.3</v>
      </c>
      <c r="N655">
        <v>273.37</v>
      </c>
      <c r="O655">
        <v>2.34</v>
      </c>
      <c r="P655">
        <v>-0.06</v>
      </c>
      <c r="Q655">
        <v>1</v>
      </c>
      <c r="R655">
        <v>1</v>
      </c>
      <c r="S655" t="s">
        <v>132</v>
      </c>
      <c r="T655" t="s">
        <v>89</v>
      </c>
      <c r="U655" s="17">
        <v>302287000000</v>
      </c>
      <c r="V655" t="s">
        <v>298</v>
      </c>
      <c r="W655" t="s">
        <v>288</v>
      </c>
      <c r="X655" s="17">
        <v>16326000000</v>
      </c>
      <c r="Y655" s="17">
        <v>15418000000</v>
      </c>
      <c r="Z655" s="17">
        <v>15080000000</v>
      </c>
      <c r="AA655" s="17">
        <v>2586000000</v>
      </c>
      <c r="AB655" s="17">
        <v>2.08</v>
      </c>
      <c r="AC655" s="17">
        <v>31.645569620253202</v>
      </c>
      <c r="AD655" s="17">
        <v>0.94893032049791304</v>
      </c>
      <c r="AE655" s="17">
        <v>20.801158301158299</v>
      </c>
      <c r="AF655" s="17">
        <v>302287000000</v>
      </c>
      <c r="AG655" s="17">
        <v>159086000000</v>
      </c>
      <c r="AH655" s="17">
        <v>13956000000</v>
      </c>
      <c r="AI655" s="17">
        <v>35764</v>
      </c>
      <c r="AJ655" s="17">
        <v>302287000000</v>
      </c>
      <c r="AK655" s="17">
        <v>0</v>
      </c>
      <c r="AL655" s="17">
        <v>8993000000</v>
      </c>
      <c r="AM655" s="17">
        <v>13956000000</v>
      </c>
      <c r="AN655" s="17">
        <v>13956000000</v>
      </c>
      <c r="AO655" s="17">
        <v>12556000000</v>
      </c>
      <c r="AP655" s="17">
        <v>0</v>
      </c>
      <c r="AQ655" s="17">
        <v>0</v>
      </c>
      <c r="AR655" s="17">
        <v>4.6168045599049901</v>
      </c>
      <c r="AS655" s="17">
        <v>4.1729951775915897</v>
      </c>
      <c r="AT655" s="17">
        <v>2586000000</v>
      </c>
      <c r="AU655" s="17">
        <v>2586000000</v>
      </c>
      <c r="AV655" s="17">
        <v>0.94893032049791304</v>
      </c>
      <c r="AW655" s="17">
        <v>20.801158301158299</v>
      </c>
      <c r="AX655" s="17">
        <v>21.817945693228399</v>
      </c>
      <c r="AY655" s="17">
        <v>0</v>
      </c>
      <c r="AZ655" s="17">
        <v>0</v>
      </c>
      <c r="BA655" s="17">
        <v>0</v>
      </c>
      <c r="BB655" s="17">
        <v>0.98856082112195598</v>
      </c>
      <c r="BC655" s="17">
        <v>0</v>
      </c>
      <c r="BD655" s="17">
        <v>0</v>
      </c>
      <c r="BE655" s="17">
        <v>0</v>
      </c>
      <c r="BF655" s="17">
        <v>0</v>
      </c>
      <c r="BG655" s="17">
        <v>0</v>
      </c>
      <c r="BH655" s="17">
        <v>0</v>
      </c>
      <c r="BI655" s="17">
        <v>0</v>
      </c>
      <c r="BJ655" s="17">
        <v>0</v>
      </c>
      <c r="BK655" s="17">
        <v>0</v>
      </c>
      <c r="BL655" s="17">
        <v>0</v>
      </c>
      <c r="BM655" s="17">
        <v>0</v>
      </c>
      <c r="BN655" s="17">
        <v>0</v>
      </c>
      <c r="BO655" s="17">
        <v>0</v>
      </c>
      <c r="BP655" s="17">
        <v>0</v>
      </c>
      <c r="BQ655" s="17">
        <v>0</v>
      </c>
      <c r="BR655" s="17">
        <v>0</v>
      </c>
      <c r="BS655" s="17">
        <v>0</v>
      </c>
      <c r="BT655" s="17">
        <v>0</v>
      </c>
      <c r="BU655" s="17">
        <v>0</v>
      </c>
      <c r="BV655" s="17">
        <v>0</v>
      </c>
      <c r="BW655" s="17" t="s">
        <v>277</v>
      </c>
      <c r="BX655" s="17">
        <v>0</v>
      </c>
      <c r="BY655" s="17">
        <v>0</v>
      </c>
      <c r="BZ655" s="17">
        <v>0</v>
      </c>
      <c r="CA655" s="17">
        <v>0</v>
      </c>
      <c r="CB655" s="17">
        <v>0</v>
      </c>
      <c r="CC655" s="17">
        <v>0</v>
      </c>
    </row>
    <row r="656" spans="1:81" x14ac:dyDescent="0.3">
      <c r="A656" t="s">
        <v>89</v>
      </c>
      <c r="B656" t="s">
        <v>85</v>
      </c>
      <c r="C656" t="s">
        <v>3</v>
      </c>
      <c r="D656">
        <v>103042</v>
      </c>
      <c r="E656" t="s">
        <v>29</v>
      </c>
      <c r="F656" t="s">
        <v>57</v>
      </c>
      <c r="G656">
        <v>-248.22</v>
      </c>
      <c r="H656">
        <v>670.42</v>
      </c>
      <c r="I656">
        <v>918.64</v>
      </c>
      <c r="J656">
        <v>9062.82</v>
      </c>
      <c r="K656">
        <v>32770.620000000003</v>
      </c>
      <c r="L656">
        <v>4.4800000000000004</v>
      </c>
      <c r="M656">
        <v>12924.88</v>
      </c>
      <c r="N656">
        <v>276.55</v>
      </c>
      <c r="O656">
        <v>1.55</v>
      </c>
      <c r="P656">
        <v>-2.4700000000000002</v>
      </c>
      <c r="Q656">
        <v>1</v>
      </c>
      <c r="R656">
        <v>1</v>
      </c>
      <c r="S656" t="s">
        <v>132</v>
      </c>
      <c r="T656" t="s">
        <v>89</v>
      </c>
      <c r="U656" s="17">
        <v>317590000000</v>
      </c>
      <c r="V656" t="s">
        <v>298</v>
      </c>
      <c r="W656" t="s">
        <v>288</v>
      </c>
      <c r="X656" s="17">
        <v>17617000000</v>
      </c>
      <c r="Y656" s="17">
        <v>19474000000</v>
      </c>
      <c r="Z656" s="17">
        <v>18899000000</v>
      </c>
      <c r="AA656" s="17">
        <v>3276000000</v>
      </c>
      <c r="AB656" s="17">
        <v>2.67</v>
      </c>
      <c r="AC656" s="17">
        <v>28.365384615384599</v>
      </c>
      <c r="AD656" s="17">
        <v>0.93796537244290101</v>
      </c>
      <c r="AE656" s="17">
        <v>23.388097129139599</v>
      </c>
      <c r="AF656" s="17">
        <v>317590000000</v>
      </c>
      <c r="AG656" s="17">
        <v>147899000000</v>
      </c>
      <c r="AH656" s="17">
        <v>14119000000</v>
      </c>
      <c r="AI656" s="17">
        <v>36129</v>
      </c>
      <c r="AJ656" s="17">
        <v>317590000000</v>
      </c>
      <c r="AK656" s="17">
        <v>0</v>
      </c>
      <c r="AL656" s="17">
        <v>8197000000</v>
      </c>
      <c r="AM656" s="17">
        <v>14119000000</v>
      </c>
      <c r="AN656" s="17">
        <v>14119000000</v>
      </c>
      <c r="AO656" s="17">
        <v>12919000000</v>
      </c>
      <c r="AP656" s="17">
        <v>0</v>
      </c>
      <c r="AQ656" s="17">
        <v>0</v>
      </c>
      <c r="AR656" s="17">
        <v>4.4456689442362798</v>
      </c>
      <c r="AS656" s="17">
        <v>4.0832516830493999</v>
      </c>
      <c r="AT656" s="17">
        <v>3276000000</v>
      </c>
      <c r="AU656" s="17">
        <v>3276000000</v>
      </c>
      <c r="AV656" s="17">
        <v>0.93796537244290101</v>
      </c>
      <c r="AW656" s="17">
        <v>23.388097129139599</v>
      </c>
      <c r="AX656" s="17">
        <v>24.264795894345301</v>
      </c>
      <c r="AY656" s="17">
        <v>0</v>
      </c>
      <c r="AZ656" s="17">
        <v>0</v>
      </c>
      <c r="BA656" s="17">
        <v>0</v>
      </c>
      <c r="BB656" s="17">
        <v>0.95628948228305499</v>
      </c>
      <c r="BC656" s="17">
        <v>0</v>
      </c>
      <c r="BD656" s="17">
        <v>0</v>
      </c>
      <c r="BE656" s="17">
        <v>0</v>
      </c>
      <c r="BF656" s="17">
        <v>0</v>
      </c>
      <c r="BG656" s="17">
        <v>0</v>
      </c>
      <c r="BH656" s="17">
        <v>0</v>
      </c>
      <c r="BI656" s="17">
        <v>0</v>
      </c>
      <c r="BJ656" s="17">
        <v>0</v>
      </c>
      <c r="BK656" s="17">
        <v>0</v>
      </c>
      <c r="BL656" s="17">
        <v>0</v>
      </c>
      <c r="BM656" s="17">
        <v>0</v>
      </c>
      <c r="BN656" s="17">
        <v>0</v>
      </c>
      <c r="BO656" s="17">
        <v>0</v>
      </c>
      <c r="BP656" s="17">
        <v>0</v>
      </c>
      <c r="BQ656" s="17">
        <v>0</v>
      </c>
      <c r="BR656" s="17">
        <v>0</v>
      </c>
      <c r="BS656" s="17">
        <v>0</v>
      </c>
      <c r="BT656" s="17">
        <v>0</v>
      </c>
      <c r="BU656" s="17">
        <v>0</v>
      </c>
      <c r="BV656" s="17">
        <v>0</v>
      </c>
      <c r="BW656" s="17" t="s">
        <v>277</v>
      </c>
      <c r="BX656" s="17">
        <v>0</v>
      </c>
      <c r="BY656" s="17">
        <v>0</v>
      </c>
      <c r="BZ656" s="17">
        <v>0</v>
      </c>
      <c r="CA656" s="17">
        <v>0</v>
      </c>
      <c r="CB656" s="17">
        <v>0</v>
      </c>
      <c r="CC656" s="17">
        <v>0</v>
      </c>
    </row>
    <row r="657" spans="1:81" x14ac:dyDescent="0.3">
      <c r="A657" t="s">
        <v>89</v>
      </c>
      <c r="B657" t="s">
        <v>85</v>
      </c>
      <c r="C657" t="s">
        <v>3</v>
      </c>
      <c r="D657">
        <v>103042</v>
      </c>
      <c r="E657" t="s">
        <v>29</v>
      </c>
      <c r="F657" t="s">
        <v>58</v>
      </c>
      <c r="G657">
        <v>-337.07</v>
      </c>
      <c r="H657">
        <v>698.52</v>
      </c>
      <c r="I657">
        <v>1035.5899999999999</v>
      </c>
      <c r="J657">
        <v>9631.17</v>
      </c>
      <c r="K657">
        <v>34430.089999999997</v>
      </c>
      <c r="L657">
        <v>4.79</v>
      </c>
      <c r="M657">
        <v>13543.77</v>
      </c>
      <c r="N657">
        <v>279.73</v>
      </c>
      <c r="O657">
        <v>2.19</v>
      </c>
      <c r="P657">
        <v>0.85</v>
      </c>
      <c r="Q657">
        <v>1</v>
      </c>
      <c r="R657">
        <v>1</v>
      </c>
      <c r="S657" t="s">
        <v>132</v>
      </c>
      <c r="T657" t="s">
        <v>89</v>
      </c>
      <c r="U657" s="17">
        <v>366967000000</v>
      </c>
      <c r="V657" t="s">
        <v>298</v>
      </c>
      <c r="W657" t="s">
        <v>288</v>
      </c>
      <c r="X657" s="17">
        <v>22072000000</v>
      </c>
      <c r="Y657" s="17">
        <v>20784000000</v>
      </c>
      <c r="Z657" s="17">
        <v>20243000000</v>
      </c>
      <c r="AA657" s="17">
        <v>4791000000</v>
      </c>
      <c r="AB657" s="17">
        <v>4.0999999999999996</v>
      </c>
      <c r="AC657" s="17">
        <v>53.558052434456897</v>
      </c>
      <c r="AD657" s="17">
        <v>1.4224304455338099</v>
      </c>
      <c r="AE657" s="17">
        <v>31.3150046979043</v>
      </c>
      <c r="AF657" s="17">
        <v>366967000000</v>
      </c>
      <c r="AG657" s="17">
        <v>171296000000</v>
      </c>
      <c r="AH657" s="17">
        <v>17014000000</v>
      </c>
      <c r="AI657" s="17">
        <v>36494</v>
      </c>
      <c r="AJ657" s="17">
        <v>366967000000</v>
      </c>
      <c r="AK657" s="17">
        <v>0</v>
      </c>
      <c r="AL657" s="17">
        <v>10397000000</v>
      </c>
      <c r="AM657" s="17">
        <v>17014000000</v>
      </c>
      <c r="AN657" s="17">
        <v>17014000000</v>
      </c>
      <c r="AO657" s="17">
        <v>15714000000</v>
      </c>
      <c r="AP657" s="17">
        <v>0</v>
      </c>
      <c r="AQ657" s="17">
        <v>0</v>
      </c>
      <c r="AR657" s="17">
        <v>4.6363841980341602</v>
      </c>
      <c r="AS657" s="17">
        <v>4.2973525092502198</v>
      </c>
      <c r="AT657" s="17">
        <v>4791000000</v>
      </c>
      <c r="AU657" s="17">
        <v>4791000000</v>
      </c>
      <c r="AV657" s="17">
        <v>1.4224304455338099</v>
      </c>
      <c r="AW657" s="17">
        <v>31.3150046979043</v>
      </c>
      <c r="AX657" s="17">
        <v>32.321650467257903</v>
      </c>
      <c r="AY657" s="17">
        <v>0</v>
      </c>
      <c r="AZ657" s="17">
        <v>0</v>
      </c>
      <c r="BA657" s="17">
        <v>0</v>
      </c>
      <c r="BB657" s="17">
        <v>1.34286222190553</v>
      </c>
      <c r="BC657" s="17">
        <v>0</v>
      </c>
      <c r="BD657" s="17">
        <v>0</v>
      </c>
      <c r="BE657" s="17">
        <v>0</v>
      </c>
      <c r="BF657" s="17">
        <v>0</v>
      </c>
      <c r="BG657" s="17">
        <v>0</v>
      </c>
      <c r="BH657" s="17">
        <v>0</v>
      </c>
      <c r="BI657" s="17">
        <v>0</v>
      </c>
      <c r="BJ657" s="17">
        <v>0</v>
      </c>
      <c r="BK657" s="17">
        <v>0</v>
      </c>
      <c r="BL657" s="17">
        <v>0</v>
      </c>
      <c r="BM657" s="17">
        <v>0</v>
      </c>
      <c r="BN657" s="17">
        <v>0</v>
      </c>
      <c r="BO657" s="17">
        <v>0</v>
      </c>
      <c r="BP657" s="17">
        <v>0</v>
      </c>
      <c r="BQ657" s="17">
        <v>0</v>
      </c>
      <c r="BR657" s="17">
        <v>0</v>
      </c>
      <c r="BS657" s="17">
        <v>0</v>
      </c>
      <c r="BT657" s="17">
        <v>0</v>
      </c>
      <c r="BU657" s="17">
        <v>0</v>
      </c>
      <c r="BV657" s="17">
        <v>0</v>
      </c>
      <c r="BW657" s="17" t="s">
        <v>277</v>
      </c>
      <c r="BX657" s="17">
        <v>0</v>
      </c>
      <c r="BY657" s="17">
        <v>0</v>
      </c>
      <c r="BZ657" s="17">
        <v>0</v>
      </c>
      <c r="CA657" s="17">
        <v>0</v>
      </c>
      <c r="CB657" s="17">
        <v>0</v>
      </c>
      <c r="CC657" s="17">
        <v>0</v>
      </c>
    </row>
    <row r="658" spans="1:81" x14ac:dyDescent="0.3">
      <c r="A658" t="s">
        <v>89</v>
      </c>
      <c r="B658" t="s">
        <v>85</v>
      </c>
      <c r="C658" t="s">
        <v>3</v>
      </c>
      <c r="D658">
        <v>103042</v>
      </c>
      <c r="E658" t="s">
        <v>29</v>
      </c>
      <c r="F658" t="s">
        <v>7</v>
      </c>
      <c r="G658">
        <v>-446.78</v>
      </c>
      <c r="H658">
        <v>784.94</v>
      </c>
      <c r="I658">
        <v>1231.72</v>
      </c>
      <c r="J658">
        <v>10250.950000000001</v>
      </c>
      <c r="K658">
        <v>36249.4</v>
      </c>
      <c r="L658">
        <v>4.08</v>
      </c>
      <c r="M658">
        <v>14096.03</v>
      </c>
      <c r="N658">
        <v>282.79000000000002</v>
      </c>
      <c r="O658">
        <v>3.37</v>
      </c>
      <c r="P658">
        <v>5.8</v>
      </c>
      <c r="Q658">
        <v>1</v>
      </c>
      <c r="R658">
        <v>1</v>
      </c>
      <c r="S658" t="s">
        <v>132</v>
      </c>
      <c r="T658" t="s">
        <v>89</v>
      </c>
      <c r="U658" s="17">
        <v>421279000000</v>
      </c>
      <c r="V658" t="s">
        <v>298</v>
      </c>
      <c r="W658" t="s">
        <v>288</v>
      </c>
      <c r="X658" s="17">
        <v>26958000000</v>
      </c>
      <c r="Y658" s="17">
        <v>27429000000</v>
      </c>
      <c r="Z658" s="17">
        <v>26702000000</v>
      </c>
      <c r="AA658" s="17">
        <v>5456000000</v>
      </c>
      <c r="AB658" s="17">
        <v>4.7300000000000004</v>
      </c>
      <c r="AC658" s="17">
        <v>15.365853658536601</v>
      </c>
      <c r="AD658" s="17">
        <v>1.3439218081857101</v>
      </c>
      <c r="AE658" s="17">
        <v>29.995120844987198</v>
      </c>
      <c r="AF658" s="17">
        <v>421279000000</v>
      </c>
      <c r="AG658" s="17">
        <v>167035000000</v>
      </c>
      <c r="AH658" s="17">
        <v>19271000000</v>
      </c>
      <c r="AI658" s="17">
        <v>36860</v>
      </c>
      <c r="AJ658" s="17">
        <v>421279000000</v>
      </c>
      <c r="AK658" s="17">
        <v>0</v>
      </c>
      <c r="AL658" s="17">
        <v>11930000000</v>
      </c>
      <c r="AM658" s="17">
        <v>19271000000</v>
      </c>
      <c r="AN658" s="17">
        <v>19271000000</v>
      </c>
      <c r="AO658" s="17">
        <v>17971000000</v>
      </c>
      <c r="AP658" s="17">
        <v>0</v>
      </c>
      <c r="AQ658" s="17">
        <v>0</v>
      </c>
      <c r="AR658" s="17">
        <v>4.5744031864868697</v>
      </c>
      <c r="AS658" s="17">
        <v>4.2790234749832701</v>
      </c>
      <c r="AT658" s="17">
        <v>5456000000</v>
      </c>
      <c r="AU658" s="17">
        <v>5456000000</v>
      </c>
      <c r="AV658" s="17">
        <v>1.3439218081857101</v>
      </c>
      <c r="AW658" s="17">
        <v>29.995120844987198</v>
      </c>
      <c r="AX658" s="17">
        <v>30.732810251830401</v>
      </c>
      <c r="AY658" s="17">
        <v>0</v>
      </c>
      <c r="AZ658" s="17">
        <v>0</v>
      </c>
      <c r="BA658" s="17">
        <v>0</v>
      </c>
      <c r="BB658" s="17">
        <v>1.2335704573669399</v>
      </c>
      <c r="BC658" s="17">
        <v>0</v>
      </c>
      <c r="BD658" s="17">
        <v>0</v>
      </c>
      <c r="BE658" s="17">
        <v>0</v>
      </c>
      <c r="BF658" s="17">
        <v>0</v>
      </c>
      <c r="BG658" s="17">
        <v>0</v>
      </c>
      <c r="BH658" s="17">
        <v>0</v>
      </c>
      <c r="BI658" s="17">
        <v>0</v>
      </c>
      <c r="BJ658" s="17">
        <v>0</v>
      </c>
      <c r="BK658" s="17">
        <v>0</v>
      </c>
      <c r="BL658" s="17">
        <v>0</v>
      </c>
      <c r="BM658" s="17">
        <v>0</v>
      </c>
      <c r="BN658" s="17">
        <v>0</v>
      </c>
      <c r="BO658" s="17">
        <v>0</v>
      </c>
      <c r="BP658" s="17">
        <v>0</v>
      </c>
      <c r="BQ658" s="17">
        <v>0</v>
      </c>
      <c r="BR658" s="17">
        <v>0</v>
      </c>
      <c r="BS658" s="17">
        <v>0</v>
      </c>
      <c r="BT658" s="17">
        <v>0</v>
      </c>
      <c r="BU658" s="17">
        <v>0</v>
      </c>
      <c r="BV658" s="17">
        <v>0</v>
      </c>
      <c r="BW658" s="17" t="s">
        <v>277</v>
      </c>
      <c r="BX658" s="17">
        <v>0</v>
      </c>
      <c r="BY658" s="17">
        <v>0</v>
      </c>
      <c r="BZ658" s="17">
        <v>0</v>
      </c>
      <c r="CA658" s="17">
        <v>0</v>
      </c>
      <c r="CB658" s="17">
        <v>0</v>
      </c>
      <c r="CC658" s="17">
        <v>0</v>
      </c>
    </row>
    <row r="659" spans="1:81" x14ac:dyDescent="0.3">
      <c r="A659" t="s">
        <v>89</v>
      </c>
      <c r="B659" t="s">
        <v>85</v>
      </c>
      <c r="C659" t="s">
        <v>3</v>
      </c>
      <c r="D659">
        <v>103042</v>
      </c>
      <c r="E659" t="s">
        <v>29</v>
      </c>
      <c r="F659" t="s">
        <v>59</v>
      </c>
      <c r="G659">
        <v>-422.37</v>
      </c>
      <c r="H659">
        <v>731.33</v>
      </c>
      <c r="I659">
        <v>1153.7</v>
      </c>
      <c r="J659">
        <v>10581.93</v>
      </c>
      <c r="K659">
        <v>37040.65</v>
      </c>
      <c r="L659">
        <v>0.96</v>
      </c>
      <c r="M659">
        <v>14230.73</v>
      </c>
      <c r="N659">
        <v>285.68</v>
      </c>
      <c r="O659">
        <v>2.82</v>
      </c>
      <c r="P659">
        <v>1.0900000000000001</v>
      </c>
      <c r="Q659">
        <v>1</v>
      </c>
      <c r="R659">
        <v>1</v>
      </c>
      <c r="S659" t="s">
        <v>132</v>
      </c>
      <c r="T659" t="s">
        <v>89</v>
      </c>
      <c r="U659" s="17">
        <v>482628000000</v>
      </c>
      <c r="V659" t="s">
        <v>298</v>
      </c>
      <c r="W659" t="s">
        <v>288</v>
      </c>
      <c r="X659" s="17">
        <v>23157000000</v>
      </c>
      <c r="Y659" s="17">
        <v>27142000000</v>
      </c>
      <c r="Z659" s="17">
        <v>26413000000</v>
      </c>
      <c r="AA659" s="17">
        <v>3521000000</v>
      </c>
      <c r="AB659" s="17">
        <v>3.11</v>
      </c>
      <c r="AC659" s="17">
        <v>-34.249471458773797</v>
      </c>
      <c r="AD659" s="17">
        <v>0.73923473668436601</v>
      </c>
      <c r="AE659" s="17">
        <v>17.659634494216501</v>
      </c>
      <c r="AF659" s="17">
        <v>482628000000</v>
      </c>
      <c r="AG659" s="17">
        <v>205205000000</v>
      </c>
      <c r="AH659" s="17">
        <v>20716000000</v>
      </c>
      <c r="AI659" s="17">
        <v>37225</v>
      </c>
      <c r="AJ659" s="17">
        <v>482628000000</v>
      </c>
      <c r="AK659" s="17">
        <v>0</v>
      </c>
      <c r="AL659" s="17">
        <v>12276000000</v>
      </c>
      <c r="AM659" s="17">
        <v>20716000000</v>
      </c>
      <c r="AN659" s="17">
        <v>20716000000</v>
      </c>
      <c r="AO659" s="17">
        <v>19278000000</v>
      </c>
      <c r="AP659" s="17">
        <v>0</v>
      </c>
      <c r="AQ659" s="17">
        <v>0</v>
      </c>
      <c r="AR659" s="17">
        <v>4.2923328111920602</v>
      </c>
      <c r="AS659" s="17">
        <v>4.00631767077454</v>
      </c>
      <c r="AT659" s="17">
        <v>3521000000</v>
      </c>
      <c r="AU659" s="17">
        <v>3521000000</v>
      </c>
      <c r="AV659" s="17">
        <v>0.73923473668436601</v>
      </c>
      <c r="AW659" s="17">
        <v>17.659634494216501</v>
      </c>
      <c r="AX659" s="17">
        <v>17.9216026196668</v>
      </c>
      <c r="AY659" s="17">
        <v>0</v>
      </c>
      <c r="AZ659" s="17">
        <v>0</v>
      </c>
      <c r="BA659" s="17">
        <v>0</v>
      </c>
      <c r="BB659" s="17">
        <v>0.71656011255431495</v>
      </c>
      <c r="BC659" s="17">
        <v>0</v>
      </c>
      <c r="BD659" s="17">
        <v>0</v>
      </c>
      <c r="BE659" s="17">
        <v>0</v>
      </c>
      <c r="BF659" s="17">
        <v>0</v>
      </c>
      <c r="BG659" s="17">
        <v>0</v>
      </c>
      <c r="BH659" s="17">
        <v>0</v>
      </c>
      <c r="BI659" s="17">
        <v>0</v>
      </c>
      <c r="BJ659" s="17">
        <v>0</v>
      </c>
      <c r="BK659" s="17">
        <v>0</v>
      </c>
      <c r="BL659" s="17">
        <v>0</v>
      </c>
      <c r="BM659" s="17">
        <v>0</v>
      </c>
      <c r="BN659" s="17">
        <v>0</v>
      </c>
      <c r="BO659" s="17">
        <v>0</v>
      </c>
      <c r="BP659" s="17">
        <v>0</v>
      </c>
      <c r="BQ659" s="17">
        <v>0</v>
      </c>
      <c r="BR659" s="17">
        <v>0</v>
      </c>
      <c r="BS659" s="17">
        <v>0</v>
      </c>
      <c r="BT659" s="17">
        <v>0</v>
      </c>
      <c r="BU659" s="17">
        <v>0</v>
      </c>
      <c r="BV659" s="17">
        <v>0</v>
      </c>
      <c r="BW659" s="17" t="s">
        <v>277</v>
      </c>
      <c r="BX659" s="17">
        <v>0</v>
      </c>
      <c r="BY659" s="17">
        <v>0</v>
      </c>
      <c r="BZ659" s="17">
        <v>0</v>
      </c>
      <c r="CA659" s="17">
        <v>0</v>
      </c>
      <c r="CB659" s="17">
        <v>0</v>
      </c>
      <c r="CC659" s="17">
        <v>0</v>
      </c>
    </row>
    <row r="660" spans="1:81" x14ac:dyDescent="0.3">
      <c r="A660" t="s">
        <v>89</v>
      </c>
      <c r="B660" t="s">
        <v>85</v>
      </c>
      <c r="C660" t="s">
        <v>3</v>
      </c>
      <c r="D660">
        <v>103042</v>
      </c>
      <c r="E660" t="s">
        <v>29</v>
      </c>
      <c r="F660" t="s">
        <v>60</v>
      </c>
      <c r="G660">
        <v>-475.24</v>
      </c>
      <c r="H660">
        <v>698.04</v>
      </c>
      <c r="I660">
        <v>1173.28</v>
      </c>
      <c r="J660">
        <v>10929.11</v>
      </c>
      <c r="K660">
        <v>37890.870000000003</v>
      </c>
      <c r="L660">
        <v>1.7</v>
      </c>
      <c r="M660">
        <v>14472.71</v>
      </c>
      <c r="N660">
        <v>288.44</v>
      </c>
      <c r="O660">
        <v>1.6</v>
      </c>
      <c r="P660">
        <v>-2.2999999999999998</v>
      </c>
      <c r="Q660">
        <v>1</v>
      </c>
      <c r="R660">
        <v>1</v>
      </c>
      <c r="S660" t="s">
        <v>132</v>
      </c>
      <c r="T660" t="s">
        <v>89</v>
      </c>
      <c r="U660" s="17">
        <v>529499000000</v>
      </c>
      <c r="V660" t="s">
        <v>298</v>
      </c>
      <c r="W660" t="s">
        <v>288</v>
      </c>
      <c r="X660" s="17">
        <v>20386000000</v>
      </c>
      <c r="Y660" s="17">
        <v>18137000000</v>
      </c>
      <c r="Z660" s="17">
        <v>17371000000</v>
      </c>
      <c r="AA660" s="17">
        <v>2988000000</v>
      </c>
      <c r="AB660" s="17">
        <v>2.69</v>
      </c>
      <c r="AC660" s="17">
        <v>-13.5048231511254</v>
      </c>
      <c r="AD660" s="17">
        <v>0.59043973730569399</v>
      </c>
      <c r="AE660" s="17">
        <v>14.094339622641501</v>
      </c>
      <c r="AF660" s="17">
        <v>529499000000</v>
      </c>
      <c r="AG660" s="17">
        <v>242413000000</v>
      </c>
      <c r="AH660" s="17">
        <v>21885000000</v>
      </c>
      <c r="AI660" s="17">
        <v>37590</v>
      </c>
      <c r="AJ660" s="17">
        <v>529499000000</v>
      </c>
      <c r="AK660" s="17">
        <v>0</v>
      </c>
      <c r="AL660" s="17">
        <v>13757000000</v>
      </c>
      <c r="AM660" s="17">
        <v>21885000000</v>
      </c>
      <c r="AN660" s="17">
        <v>21885000000</v>
      </c>
      <c r="AO660" s="17">
        <v>20436000000</v>
      </c>
      <c r="AP660" s="17">
        <v>0</v>
      </c>
      <c r="AQ660" s="17">
        <v>0</v>
      </c>
      <c r="AR660" s="17">
        <v>4.13315228168514</v>
      </c>
      <c r="AS660" s="17">
        <v>3.87008805984282</v>
      </c>
      <c r="AT660" s="17">
        <v>2988000000</v>
      </c>
      <c r="AU660" s="17">
        <v>2988000000</v>
      </c>
      <c r="AV660" s="17">
        <v>0.59043973730569399</v>
      </c>
      <c r="AW660" s="17">
        <v>14.094339622641501</v>
      </c>
      <c r="AX660" s="17">
        <v>14.094339622641501</v>
      </c>
      <c r="AY660" s="17">
        <v>15.1241363601853</v>
      </c>
      <c r="AZ660" s="17">
        <v>0</v>
      </c>
      <c r="BA660" s="17">
        <v>0</v>
      </c>
      <c r="BB660" s="17">
        <v>0.48966187049648902</v>
      </c>
      <c r="BC660" s="17">
        <v>0</v>
      </c>
      <c r="BD660" s="17">
        <v>0</v>
      </c>
      <c r="BE660" s="17">
        <v>0</v>
      </c>
      <c r="BF660" s="17">
        <v>0</v>
      </c>
      <c r="BG660" s="17">
        <v>0</v>
      </c>
      <c r="BH660" s="17">
        <v>0</v>
      </c>
      <c r="BI660" s="17">
        <v>0</v>
      </c>
      <c r="BJ660" s="17">
        <v>0</v>
      </c>
      <c r="BK660" s="17">
        <v>0</v>
      </c>
      <c r="BL660" s="17">
        <v>0</v>
      </c>
      <c r="BM660" s="17">
        <v>0</v>
      </c>
      <c r="BN660" s="17">
        <v>0</v>
      </c>
      <c r="BO660" s="17">
        <v>0</v>
      </c>
      <c r="BP660" s="17">
        <v>0</v>
      </c>
      <c r="BQ660" s="17">
        <v>0</v>
      </c>
      <c r="BR660" s="17">
        <v>0</v>
      </c>
      <c r="BS660" s="17">
        <v>0</v>
      </c>
      <c r="BT660" s="17">
        <v>0</v>
      </c>
      <c r="BU660" s="17">
        <v>0</v>
      </c>
      <c r="BV660" s="17">
        <v>0</v>
      </c>
      <c r="BW660" s="17" t="s">
        <v>277</v>
      </c>
      <c r="BX660" s="17">
        <v>0</v>
      </c>
      <c r="BY660" s="17">
        <v>0</v>
      </c>
      <c r="BZ660" s="17">
        <v>0</v>
      </c>
      <c r="CA660" s="17">
        <v>0</v>
      </c>
      <c r="CB660" s="17">
        <v>0</v>
      </c>
      <c r="CC660" s="17">
        <v>0</v>
      </c>
    </row>
    <row r="661" spans="1:81" x14ac:dyDescent="0.3">
      <c r="A661" t="s">
        <v>89</v>
      </c>
      <c r="B661" t="s">
        <v>85</v>
      </c>
      <c r="C661" t="s">
        <v>3</v>
      </c>
      <c r="D661">
        <v>103042</v>
      </c>
      <c r="E661" t="s">
        <v>29</v>
      </c>
      <c r="F661" t="s">
        <v>61</v>
      </c>
      <c r="G661">
        <v>-541.64</v>
      </c>
      <c r="H661">
        <v>730.45</v>
      </c>
      <c r="I661">
        <v>1272.0899999999999</v>
      </c>
      <c r="J661">
        <v>11456.45</v>
      </c>
      <c r="K661">
        <v>39353.599999999999</v>
      </c>
      <c r="L661">
        <v>2.8</v>
      </c>
      <c r="M661">
        <v>14877.31</v>
      </c>
      <c r="N661">
        <v>291.12</v>
      </c>
      <c r="O661">
        <v>2.2999999999999998</v>
      </c>
      <c r="P661">
        <v>5.33</v>
      </c>
      <c r="Q661">
        <v>1</v>
      </c>
      <c r="R661">
        <v>1</v>
      </c>
      <c r="S661" t="s">
        <v>132</v>
      </c>
      <c r="T661" t="s">
        <v>89</v>
      </c>
      <c r="U661" s="17">
        <v>602843000000</v>
      </c>
      <c r="V661" t="s">
        <v>298</v>
      </c>
      <c r="W661" t="s">
        <v>288</v>
      </c>
      <c r="X661" s="17">
        <v>21804000000</v>
      </c>
      <c r="Y661" s="17">
        <v>19211000000</v>
      </c>
      <c r="Z661" s="17">
        <v>18574000000</v>
      </c>
      <c r="AA661" s="17">
        <v>3787000000</v>
      </c>
      <c r="AB661" s="17">
        <v>3.45</v>
      </c>
      <c r="AC661" s="17">
        <v>28.252788104089198</v>
      </c>
      <c r="AD661" s="17">
        <v>0.66887919020931796</v>
      </c>
      <c r="AE661" s="17">
        <v>16.4652173913044</v>
      </c>
      <c r="AF661" s="17">
        <v>602843000000</v>
      </c>
      <c r="AG661" s="17">
        <v>241604000000</v>
      </c>
      <c r="AH661" s="17">
        <v>24867000000</v>
      </c>
      <c r="AI661" s="17">
        <v>37955</v>
      </c>
      <c r="AJ661" s="17">
        <v>602843000000</v>
      </c>
      <c r="AK661" s="17">
        <v>0</v>
      </c>
      <c r="AL661" s="17">
        <v>12839000000</v>
      </c>
      <c r="AM661" s="17">
        <v>24867000000</v>
      </c>
      <c r="AN661" s="17">
        <v>24867000000</v>
      </c>
      <c r="AO661" s="17">
        <v>23344000000</v>
      </c>
      <c r="AP661" s="17">
        <v>0</v>
      </c>
      <c r="AQ661" s="17">
        <v>0</v>
      </c>
      <c r="AR661" s="17">
        <v>4.1249545901669302</v>
      </c>
      <c r="AS661" s="17">
        <v>3.8821259894897899</v>
      </c>
      <c r="AT661" s="17">
        <v>3787000000</v>
      </c>
      <c r="AU661" s="17">
        <v>3787000000</v>
      </c>
      <c r="AV661" s="17">
        <v>0.66887919020931796</v>
      </c>
      <c r="AW661" s="17">
        <v>16.4652173913044</v>
      </c>
      <c r="AX661" s="17">
        <v>16.4652173913044</v>
      </c>
      <c r="AY661" s="17">
        <v>17.6024914009482</v>
      </c>
      <c r="AZ661" s="17">
        <v>0</v>
      </c>
      <c r="BA661" s="17">
        <v>0</v>
      </c>
      <c r="BB661" s="17">
        <v>0.43096520309235198</v>
      </c>
      <c r="BC661" s="17">
        <v>0</v>
      </c>
      <c r="BD661" s="17">
        <v>0</v>
      </c>
      <c r="BE661" s="17">
        <v>0</v>
      </c>
      <c r="BF661" s="17">
        <v>0</v>
      </c>
      <c r="BG661" s="17">
        <v>0</v>
      </c>
      <c r="BH661" s="17">
        <v>0</v>
      </c>
      <c r="BI661" s="17">
        <v>0</v>
      </c>
      <c r="BJ661" s="17">
        <v>0</v>
      </c>
      <c r="BK661" s="17">
        <v>0</v>
      </c>
      <c r="BL661" s="17">
        <v>0</v>
      </c>
      <c r="BM661" s="17">
        <v>0</v>
      </c>
      <c r="BN661" s="17">
        <v>0</v>
      </c>
      <c r="BO661" s="17">
        <v>0</v>
      </c>
      <c r="BP661" s="17">
        <v>0</v>
      </c>
      <c r="BQ661" s="17">
        <v>0</v>
      </c>
      <c r="BR661" s="17">
        <v>0</v>
      </c>
      <c r="BS661" s="17">
        <v>0</v>
      </c>
      <c r="BT661" s="17">
        <v>0</v>
      </c>
      <c r="BU661" s="17">
        <v>0</v>
      </c>
      <c r="BV661" s="17">
        <v>0</v>
      </c>
      <c r="BW661" s="17" t="s">
        <v>277</v>
      </c>
      <c r="BX661" s="17">
        <v>0</v>
      </c>
      <c r="BY661" s="17">
        <v>0</v>
      </c>
      <c r="BZ661" s="17">
        <v>0</v>
      </c>
      <c r="CA661" s="17">
        <v>0</v>
      </c>
      <c r="CB661" s="17">
        <v>0</v>
      </c>
      <c r="CC661" s="17">
        <v>0</v>
      </c>
    </row>
    <row r="662" spans="1:81" x14ac:dyDescent="0.3">
      <c r="A662" t="s">
        <v>89</v>
      </c>
      <c r="B662" t="s">
        <v>85</v>
      </c>
      <c r="C662" t="s">
        <v>3</v>
      </c>
      <c r="D662">
        <v>103042</v>
      </c>
      <c r="E662" t="s">
        <v>29</v>
      </c>
      <c r="F662" t="s">
        <v>62</v>
      </c>
      <c r="G662">
        <v>-664.76</v>
      </c>
      <c r="H662">
        <v>823.58</v>
      </c>
      <c r="I662">
        <v>1488.35</v>
      </c>
      <c r="J662">
        <v>12217.2</v>
      </c>
      <c r="K662">
        <v>41589.26</v>
      </c>
      <c r="L662">
        <v>3.85</v>
      </c>
      <c r="M662">
        <v>15449.76</v>
      </c>
      <c r="N662">
        <v>293.76</v>
      </c>
      <c r="O662">
        <v>2.67</v>
      </c>
      <c r="P662">
        <v>6.18</v>
      </c>
      <c r="Q662">
        <v>1</v>
      </c>
      <c r="R662">
        <v>1</v>
      </c>
      <c r="S662" t="s">
        <v>132</v>
      </c>
      <c r="T662" t="s">
        <v>89</v>
      </c>
      <c r="U662" s="17">
        <v>747334000000</v>
      </c>
      <c r="V662" t="s">
        <v>298</v>
      </c>
      <c r="W662" t="s">
        <v>288</v>
      </c>
      <c r="X662" s="17">
        <v>24306000000</v>
      </c>
      <c r="Y662" s="17">
        <v>22002000000</v>
      </c>
      <c r="Z662" s="17">
        <v>21197000000</v>
      </c>
      <c r="AA662" s="17">
        <v>4486000000</v>
      </c>
      <c r="AB662" s="17">
        <v>4.0599999999999996</v>
      </c>
      <c r="AC662" s="17">
        <v>17.681159420289799</v>
      </c>
      <c r="AD662" s="17">
        <v>0.63020399447623199</v>
      </c>
      <c r="AE662" s="17">
        <v>16.790178905606702</v>
      </c>
      <c r="AF662" s="17">
        <v>747334000000</v>
      </c>
      <c r="AG662" s="17">
        <v>320234000000</v>
      </c>
      <c r="AH662" s="17">
        <v>28206000000</v>
      </c>
      <c r="AI662" s="17">
        <v>38321</v>
      </c>
      <c r="AJ662" s="17">
        <v>747334000000</v>
      </c>
      <c r="AK662" s="17">
        <v>0</v>
      </c>
      <c r="AL662" s="17">
        <v>13777000000</v>
      </c>
      <c r="AM662" s="17">
        <v>28206000000</v>
      </c>
      <c r="AN662" s="17">
        <v>28206000000</v>
      </c>
      <c r="AO662" s="17">
        <v>26007000000</v>
      </c>
      <c r="AP662" s="17">
        <v>0</v>
      </c>
      <c r="AQ662" s="17">
        <v>0</v>
      </c>
      <c r="AR662" s="17">
        <v>3.7742160800927</v>
      </c>
      <c r="AS662" s="17">
        <v>3.4902400236198798</v>
      </c>
      <c r="AT662" s="17">
        <v>4486000000</v>
      </c>
      <c r="AU662" s="17">
        <v>4486000000</v>
      </c>
      <c r="AV662" s="17">
        <v>0.63020399447623199</v>
      </c>
      <c r="AW662" s="17">
        <v>16.790178905606702</v>
      </c>
      <c r="AX662" s="17">
        <v>16.790178905606702</v>
      </c>
      <c r="AY662" s="17">
        <v>18.065214775598601</v>
      </c>
      <c r="AZ662" s="17">
        <v>0</v>
      </c>
      <c r="BA662" s="17">
        <v>0</v>
      </c>
      <c r="BB662" s="17">
        <v>0.46935165972917797</v>
      </c>
      <c r="BC662" s="17">
        <v>0</v>
      </c>
      <c r="BD662" s="17">
        <v>0</v>
      </c>
      <c r="BE662" s="17">
        <v>0</v>
      </c>
      <c r="BF662" s="17">
        <v>0</v>
      </c>
      <c r="BG662" s="17">
        <v>0</v>
      </c>
      <c r="BH662" s="17">
        <v>0</v>
      </c>
      <c r="BI662" s="17">
        <v>0</v>
      </c>
      <c r="BJ662" s="17">
        <v>0</v>
      </c>
      <c r="BK662" s="17">
        <v>0</v>
      </c>
      <c r="BL662" s="17">
        <v>0</v>
      </c>
      <c r="BM662" s="17">
        <v>0</v>
      </c>
      <c r="BN662" s="17">
        <v>0</v>
      </c>
      <c r="BO662" s="17">
        <v>0</v>
      </c>
      <c r="BP662" s="17">
        <v>0</v>
      </c>
      <c r="BQ662" s="17">
        <v>0</v>
      </c>
      <c r="BR662" s="17">
        <v>0</v>
      </c>
      <c r="BS662" s="17">
        <v>0</v>
      </c>
      <c r="BT662" s="17">
        <v>0</v>
      </c>
      <c r="BU662" s="17">
        <v>0</v>
      </c>
      <c r="BV662" s="17">
        <v>0</v>
      </c>
      <c r="BW662" s="17" t="s">
        <v>277</v>
      </c>
      <c r="BX662" s="17">
        <v>0</v>
      </c>
      <c r="BY662" s="17">
        <v>0</v>
      </c>
      <c r="BZ662" s="17">
        <v>0</v>
      </c>
      <c r="CA662" s="17">
        <v>0</v>
      </c>
      <c r="CB662" s="17">
        <v>0</v>
      </c>
      <c r="CC662" s="17">
        <v>0</v>
      </c>
    </row>
    <row r="663" spans="1:81" x14ac:dyDescent="0.3">
      <c r="A663" t="s">
        <v>89</v>
      </c>
      <c r="B663" t="s">
        <v>85</v>
      </c>
      <c r="C663" t="s">
        <v>3</v>
      </c>
      <c r="D663">
        <v>103042</v>
      </c>
      <c r="E663" t="s">
        <v>29</v>
      </c>
      <c r="F663" t="s">
        <v>63</v>
      </c>
      <c r="G663">
        <v>-782.8</v>
      </c>
      <c r="H663">
        <v>913.02</v>
      </c>
      <c r="I663">
        <v>1695.82</v>
      </c>
      <c r="J663">
        <v>13039.2</v>
      </c>
      <c r="K663">
        <v>43983.02</v>
      </c>
      <c r="L663">
        <v>3.48</v>
      </c>
      <c r="M663">
        <v>15987.96</v>
      </c>
      <c r="N663">
        <v>296.45999999999998</v>
      </c>
      <c r="O663">
        <v>3.37</v>
      </c>
      <c r="P663">
        <v>7.31</v>
      </c>
      <c r="Q663">
        <v>1</v>
      </c>
      <c r="R663">
        <v>1</v>
      </c>
      <c r="S663" t="s">
        <v>132</v>
      </c>
      <c r="T663" t="s">
        <v>89</v>
      </c>
      <c r="U663" s="17">
        <v>898523000000</v>
      </c>
      <c r="V663" t="s">
        <v>298</v>
      </c>
      <c r="W663" t="s">
        <v>288</v>
      </c>
      <c r="X663" s="17">
        <v>23214000000</v>
      </c>
      <c r="Y663" s="17">
        <v>30372000000</v>
      </c>
      <c r="Z663" s="17">
        <v>29557000000</v>
      </c>
      <c r="AA663" s="17">
        <v>4939000000</v>
      </c>
      <c r="AB663" s="17">
        <v>4.57</v>
      </c>
      <c r="AC663" s="17">
        <v>12.561576354679801</v>
      </c>
      <c r="AD663" s="17">
        <v>0.59629089916900802</v>
      </c>
      <c r="AE663" s="17">
        <v>17.329216518718599</v>
      </c>
      <c r="AF663" s="17">
        <v>898835000000</v>
      </c>
      <c r="AG663" s="17">
        <v>402393000000</v>
      </c>
      <c r="AH663" s="17">
        <v>29182000000</v>
      </c>
      <c r="AI663" s="17">
        <v>38686</v>
      </c>
      <c r="AJ663" s="17">
        <v>898835000000</v>
      </c>
      <c r="AK663" s="17">
        <v>0</v>
      </c>
      <c r="AL663" s="17">
        <v>18663000000</v>
      </c>
      <c r="AM663" s="17">
        <v>29182000000</v>
      </c>
      <c r="AN663" s="17">
        <v>29182000000</v>
      </c>
      <c r="AO663" s="17">
        <v>26682000000</v>
      </c>
      <c r="AP663" s="17">
        <v>0</v>
      </c>
      <c r="AQ663" s="17">
        <v>0</v>
      </c>
      <c r="AR663" s="17">
        <v>3.2466470486796801</v>
      </c>
      <c r="AS663" s="17">
        <v>2.9767888122186501</v>
      </c>
      <c r="AT663" s="17">
        <v>4939000000</v>
      </c>
      <c r="AU663" s="17">
        <v>4939000000</v>
      </c>
      <c r="AV663" s="17">
        <v>0.59629089916900802</v>
      </c>
      <c r="AW663" s="17">
        <v>17.329216518718599</v>
      </c>
      <c r="AX663" s="17">
        <v>17.329216518718599</v>
      </c>
      <c r="AY663" s="17">
        <v>19.077692067382799</v>
      </c>
      <c r="AZ663" s="17">
        <v>0</v>
      </c>
      <c r="BA663" s="17">
        <v>0</v>
      </c>
      <c r="BB663" s="17">
        <v>0.46396961439694201</v>
      </c>
      <c r="BC663" s="17">
        <v>0</v>
      </c>
      <c r="BD663" s="17">
        <v>0</v>
      </c>
      <c r="BE663" s="17">
        <v>0</v>
      </c>
      <c r="BF663" s="17">
        <v>0</v>
      </c>
      <c r="BG663" s="17">
        <v>0</v>
      </c>
      <c r="BH663" s="17">
        <v>0</v>
      </c>
      <c r="BI663" s="17">
        <v>0</v>
      </c>
      <c r="BJ663" s="17">
        <v>0</v>
      </c>
      <c r="BK663" s="17">
        <v>0</v>
      </c>
      <c r="BL663" s="17">
        <v>0</v>
      </c>
      <c r="BM663" s="17">
        <v>0</v>
      </c>
      <c r="BN663" s="17">
        <v>0</v>
      </c>
      <c r="BO663" s="17">
        <v>0</v>
      </c>
      <c r="BP663" s="17">
        <v>0</v>
      </c>
      <c r="BQ663" s="17">
        <v>0</v>
      </c>
      <c r="BR663" s="17">
        <v>0</v>
      </c>
      <c r="BS663" s="17">
        <v>0</v>
      </c>
      <c r="BT663" s="17">
        <v>0</v>
      </c>
      <c r="BU663" s="17">
        <v>0</v>
      </c>
      <c r="BV663" s="17">
        <v>0</v>
      </c>
      <c r="BW663" s="17" t="s">
        <v>277</v>
      </c>
      <c r="BX663" s="17">
        <v>0</v>
      </c>
      <c r="BY663" s="17">
        <v>0</v>
      </c>
      <c r="BZ663" s="17">
        <v>0</v>
      </c>
      <c r="CA663" s="17">
        <v>0</v>
      </c>
      <c r="CB663" s="17">
        <v>0</v>
      </c>
      <c r="CC663" s="17">
        <v>0</v>
      </c>
    </row>
    <row r="664" spans="1:81" x14ac:dyDescent="0.3">
      <c r="A664" t="s">
        <v>89</v>
      </c>
      <c r="B664" t="s">
        <v>85</v>
      </c>
      <c r="C664" t="s">
        <v>3</v>
      </c>
      <c r="D664">
        <v>103042</v>
      </c>
      <c r="E664" t="s">
        <v>29</v>
      </c>
      <c r="F664" t="s">
        <v>64</v>
      </c>
      <c r="G664">
        <v>-837.29</v>
      </c>
      <c r="H664">
        <v>1040.9000000000001</v>
      </c>
      <c r="I664">
        <v>1878.19</v>
      </c>
      <c r="J664">
        <v>13815.58</v>
      </c>
      <c r="K664">
        <v>46162.48</v>
      </c>
      <c r="L664">
        <v>2.78</v>
      </c>
      <c r="M664">
        <v>16433.150000000001</v>
      </c>
      <c r="N664">
        <v>299.27999999999997</v>
      </c>
      <c r="O664">
        <v>3.22</v>
      </c>
      <c r="P664">
        <v>4.68</v>
      </c>
      <c r="Q664">
        <v>1</v>
      </c>
      <c r="R664">
        <v>1</v>
      </c>
      <c r="S664" t="s">
        <v>132</v>
      </c>
      <c r="T664" t="s">
        <v>89</v>
      </c>
      <c r="U664" s="17">
        <v>1121192000000</v>
      </c>
      <c r="V664" t="s">
        <v>298</v>
      </c>
      <c r="W664" t="s">
        <v>288</v>
      </c>
      <c r="X664" s="17">
        <v>29799000000</v>
      </c>
      <c r="Y664" s="17">
        <v>50836000000</v>
      </c>
      <c r="Z664" s="17">
        <v>49960000000</v>
      </c>
      <c r="AA664" s="17">
        <v>7472000000</v>
      </c>
      <c r="AB664" s="17">
        <v>7.07</v>
      </c>
      <c r="AC664" s="17">
        <v>54.704595185995601</v>
      </c>
      <c r="AD664" s="17">
        <v>0.73092307406367596</v>
      </c>
      <c r="AE664" s="17">
        <v>23.231663712962099</v>
      </c>
      <c r="AF664" s="17">
        <v>1121192000000</v>
      </c>
      <c r="AG664" s="17">
        <v>487192000000</v>
      </c>
      <c r="AH664" s="17">
        <v>35364000000</v>
      </c>
      <c r="AI664" s="17">
        <v>39051</v>
      </c>
      <c r="AJ664" s="17">
        <v>1121192000000</v>
      </c>
      <c r="AK664" s="17">
        <v>0</v>
      </c>
      <c r="AL664" s="17">
        <v>28343000000</v>
      </c>
      <c r="AM664" s="17">
        <v>35364000000</v>
      </c>
      <c r="AN664" s="17">
        <v>35364000000</v>
      </c>
      <c r="AO664" s="17">
        <v>31921000000</v>
      </c>
      <c r="AP664" s="17">
        <v>0</v>
      </c>
      <c r="AQ664" s="17">
        <v>0</v>
      </c>
      <c r="AR664" s="17">
        <v>3.1541430905679002</v>
      </c>
      <c r="AS664" s="17">
        <v>2.8558289920187798</v>
      </c>
      <c r="AT664" s="17">
        <v>7472000000</v>
      </c>
      <c r="AU664" s="17">
        <v>7472000000</v>
      </c>
      <c r="AV664" s="17">
        <v>0.73092307406367596</v>
      </c>
      <c r="AW664" s="17">
        <v>23.231663712962099</v>
      </c>
      <c r="AX664" s="17">
        <v>23.481411468179001</v>
      </c>
      <c r="AY664" s="17">
        <v>25.973160477436299</v>
      </c>
      <c r="AZ664" s="17">
        <v>0</v>
      </c>
      <c r="BA664" s="17">
        <v>0</v>
      </c>
      <c r="BB664" s="17">
        <v>0.46514175818693498</v>
      </c>
      <c r="BC664" s="17">
        <v>0</v>
      </c>
      <c r="BD664" s="17">
        <v>0</v>
      </c>
      <c r="BE664" s="17">
        <v>0</v>
      </c>
      <c r="BF664" s="17">
        <v>0</v>
      </c>
      <c r="BG664" s="17">
        <v>0</v>
      </c>
      <c r="BH664" s="17">
        <v>0</v>
      </c>
      <c r="BI664" s="17">
        <v>0</v>
      </c>
      <c r="BJ664" s="17">
        <v>0</v>
      </c>
      <c r="BK664" s="17">
        <v>0</v>
      </c>
      <c r="BL664" s="17">
        <v>0</v>
      </c>
      <c r="BM664" s="17">
        <v>0</v>
      </c>
      <c r="BN664" s="17">
        <v>0</v>
      </c>
      <c r="BO664" s="17">
        <v>0</v>
      </c>
      <c r="BP664" s="17">
        <v>0</v>
      </c>
      <c r="BQ664" s="17">
        <v>0</v>
      </c>
      <c r="BR664" s="17">
        <v>0</v>
      </c>
      <c r="BS664" s="17">
        <v>0</v>
      </c>
      <c r="BT664" s="17">
        <v>0</v>
      </c>
      <c r="BU664" s="17">
        <v>0</v>
      </c>
      <c r="BV664" s="17">
        <v>0</v>
      </c>
      <c r="BW664" s="17" t="s">
        <v>277</v>
      </c>
      <c r="BX664" s="17">
        <v>0</v>
      </c>
      <c r="BY664" s="17">
        <v>0</v>
      </c>
      <c r="BZ664" s="17">
        <v>0</v>
      </c>
      <c r="CA664" s="17">
        <v>0</v>
      </c>
      <c r="CB664" s="17">
        <v>0</v>
      </c>
      <c r="CC664" s="17">
        <v>0</v>
      </c>
    </row>
    <row r="665" spans="1:81" x14ac:dyDescent="0.3">
      <c r="A665" t="s">
        <v>89</v>
      </c>
      <c r="B665" t="s">
        <v>85</v>
      </c>
      <c r="C665" t="s">
        <v>3</v>
      </c>
      <c r="D665">
        <v>103042</v>
      </c>
      <c r="E665" t="s">
        <v>29</v>
      </c>
      <c r="F665" t="s">
        <v>65</v>
      </c>
      <c r="G665">
        <v>-821.2</v>
      </c>
      <c r="H665">
        <v>1165.1500000000001</v>
      </c>
      <c r="I665">
        <v>1986.35</v>
      </c>
      <c r="J665">
        <v>14474.23</v>
      </c>
      <c r="K665">
        <v>47891.96</v>
      </c>
      <c r="L665">
        <v>2</v>
      </c>
      <c r="M665">
        <v>16762.45</v>
      </c>
      <c r="N665">
        <v>302.23</v>
      </c>
      <c r="O665">
        <v>2.87</v>
      </c>
      <c r="P665">
        <v>4.82</v>
      </c>
      <c r="Q665">
        <v>1</v>
      </c>
      <c r="R665">
        <v>1</v>
      </c>
      <c r="S665" t="s">
        <v>132</v>
      </c>
      <c r="T665" t="s">
        <v>89</v>
      </c>
      <c r="U665" s="17">
        <v>1045409000000</v>
      </c>
      <c r="V665" t="s">
        <v>298</v>
      </c>
      <c r="W665" t="s">
        <v>288</v>
      </c>
      <c r="X665" s="17">
        <v>27607000000</v>
      </c>
      <c r="Y665" s="17">
        <v>61051000000</v>
      </c>
      <c r="Z665" s="17">
        <v>60576000000</v>
      </c>
      <c r="AA665" s="17">
        <v>3249000000</v>
      </c>
      <c r="AB665" s="17">
        <v>2.9</v>
      </c>
      <c r="AC665" s="17">
        <v>-58.981612446958998</v>
      </c>
      <c r="AD665" s="17">
        <v>0.27028488476080698</v>
      </c>
      <c r="AE665" s="17">
        <v>8.8982920291269103</v>
      </c>
      <c r="AF665" s="17">
        <v>1045409000000</v>
      </c>
      <c r="AG665" s="17">
        <v>415731000000</v>
      </c>
      <c r="AH665" s="17">
        <v>32897000000</v>
      </c>
      <c r="AI665" s="17">
        <v>39416</v>
      </c>
      <c r="AJ665" s="17">
        <v>1045409000000</v>
      </c>
      <c r="AK665" s="17">
        <v>0</v>
      </c>
      <c r="AL665" s="17">
        <v>31179000000</v>
      </c>
      <c r="AM665" s="17">
        <v>31269000000</v>
      </c>
      <c r="AN665" s="17">
        <v>32897000000</v>
      </c>
      <c r="AO665" s="17">
        <v>28826000000</v>
      </c>
      <c r="AP665" s="17">
        <v>0</v>
      </c>
      <c r="AQ665" s="17">
        <v>0</v>
      </c>
      <c r="AR665" s="17">
        <v>3.14680665653347</v>
      </c>
      <c r="AS665" s="17">
        <v>2.7681694128131298</v>
      </c>
      <c r="AT665" s="17">
        <v>3249000000</v>
      </c>
      <c r="AU665" s="17">
        <v>3209000000</v>
      </c>
      <c r="AV665" s="17">
        <v>0.27028488476080698</v>
      </c>
      <c r="AW665" s="17">
        <v>8.8982920291269103</v>
      </c>
      <c r="AX665" s="17">
        <v>8.4461472967220104</v>
      </c>
      <c r="AY665" s="17">
        <v>9.6468748504045099</v>
      </c>
      <c r="AZ665" s="17">
        <v>0</v>
      </c>
      <c r="BA665" s="17">
        <v>0</v>
      </c>
      <c r="BB665" s="17">
        <v>0.52975504652410599</v>
      </c>
      <c r="BC665" s="17">
        <v>0</v>
      </c>
      <c r="BD665" s="17">
        <v>0</v>
      </c>
      <c r="BE665" s="17">
        <v>0</v>
      </c>
      <c r="BF665" s="17">
        <v>0</v>
      </c>
      <c r="BG665" s="17">
        <v>0</v>
      </c>
      <c r="BH665" s="17">
        <v>0</v>
      </c>
      <c r="BI665" s="17">
        <v>0</v>
      </c>
      <c r="BJ665" s="17">
        <v>0</v>
      </c>
      <c r="BK665" s="17">
        <v>0</v>
      </c>
      <c r="BL665" s="17">
        <v>0</v>
      </c>
      <c r="BM665" s="17">
        <v>0</v>
      </c>
      <c r="BN665" s="17">
        <v>0</v>
      </c>
      <c r="BO665" s="17">
        <v>0</v>
      </c>
      <c r="BP665" s="17">
        <v>0</v>
      </c>
      <c r="BQ665" s="17">
        <v>0</v>
      </c>
      <c r="BR665" s="17">
        <v>0</v>
      </c>
      <c r="BS665" s="17">
        <v>0</v>
      </c>
      <c r="BT665" s="17">
        <v>0</v>
      </c>
      <c r="BU665" s="17">
        <v>0</v>
      </c>
      <c r="BV665" s="17">
        <v>0</v>
      </c>
      <c r="BW665" s="17" t="s">
        <v>277</v>
      </c>
      <c r="BX665" s="17">
        <v>0</v>
      </c>
      <c r="BY665" s="17">
        <v>0</v>
      </c>
      <c r="BZ665" s="17">
        <v>0</v>
      </c>
      <c r="CA665" s="17">
        <v>0</v>
      </c>
      <c r="CB665" s="17">
        <v>0</v>
      </c>
      <c r="CC665" s="17">
        <v>0</v>
      </c>
    </row>
    <row r="666" spans="1:81" x14ac:dyDescent="0.3">
      <c r="A666" t="s">
        <v>89</v>
      </c>
      <c r="B666" t="s">
        <v>85</v>
      </c>
      <c r="C666" t="s">
        <v>3</v>
      </c>
      <c r="D666">
        <v>103042</v>
      </c>
      <c r="E666" t="s">
        <v>29</v>
      </c>
      <c r="F666" t="s">
        <v>66</v>
      </c>
      <c r="G666">
        <v>-832.49</v>
      </c>
      <c r="H666">
        <v>1308.8</v>
      </c>
      <c r="I666">
        <v>2141.29</v>
      </c>
      <c r="J666">
        <v>14769.86</v>
      </c>
      <c r="K666">
        <v>48434.07</v>
      </c>
      <c r="L666">
        <v>0.11</v>
      </c>
      <c r="M666">
        <v>16781.48</v>
      </c>
      <c r="N666">
        <v>304.95</v>
      </c>
      <c r="O666">
        <v>3.81</v>
      </c>
      <c r="P666">
        <v>9.7799999999999994</v>
      </c>
      <c r="Q666">
        <v>1</v>
      </c>
      <c r="R666">
        <v>1</v>
      </c>
      <c r="S666" t="s">
        <v>132</v>
      </c>
      <c r="T666" t="s">
        <v>89</v>
      </c>
      <c r="U666" s="17">
        <v>658812000000</v>
      </c>
      <c r="V666" t="s">
        <v>298</v>
      </c>
      <c r="W666" t="s">
        <v>288</v>
      </c>
      <c r="X666" s="17">
        <v>22140000000</v>
      </c>
      <c r="Y666" s="17">
        <v>38311000000</v>
      </c>
      <c r="Z666" s="17">
        <v>37517000000</v>
      </c>
      <c r="AA666" s="17">
        <v>1778000000</v>
      </c>
      <c r="AB666" s="17">
        <v>1.39</v>
      </c>
      <c r="AC666" s="17">
        <v>0</v>
      </c>
      <c r="AD666" s="17">
        <v>0.26620771538232901</v>
      </c>
      <c r="AE666" s="17">
        <v>3.5210709759188799</v>
      </c>
      <c r="AF666" s="17">
        <v>676764000000</v>
      </c>
      <c r="AG666" s="17">
        <v>294689000000</v>
      </c>
      <c r="AH666" s="17">
        <v>49456000000</v>
      </c>
      <c r="AI666" s="17">
        <v>39813</v>
      </c>
      <c r="AJ666" s="17">
        <v>676764000000</v>
      </c>
      <c r="AK666" s="17">
        <v>0</v>
      </c>
      <c r="AL666" s="17">
        <v>51355000000</v>
      </c>
      <c r="AM666" s="17">
        <v>48753000000</v>
      </c>
      <c r="AN666" s="17">
        <v>49456000000</v>
      </c>
      <c r="AO666" s="17">
        <v>46294000000</v>
      </c>
      <c r="AP666" s="17">
        <v>0</v>
      </c>
      <c r="AQ666" s="17">
        <v>0</v>
      </c>
      <c r="AR666" s="17">
        <v>7.3077173135686904</v>
      </c>
      <c r="AS666" s="17">
        <v>6.8726042974931802</v>
      </c>
      <c r="AT666" s="17">
        <v>1778000000</v>
      </c>
      <c r="AU666" s="17">
        <v>1707000000</v>
      </c>
      <c r="AV666" s="17">
        <v>0.26620771538232901</v>
      </c>
      <c r="AW666" s="17">
        <v>3.5210709759188799</v>
      </c>
      <c r="AX666" s="17">
        <v>4.8856209150326801</v>
      </c>
      <c r="AY666" s="17">
        <v>7.0963389731621902</v>
      </c>
      <c r="AZ666" s="17">
        <v>0</v>
      </c>
      <c r="BA666" s="17">
        <v>0</v>
      </c>
      <c r="BB666" s="17">
        <v>0.60742671614516897</v>
      </c>
      <c r="BC666" s="17">
        <v>0</v>
      </c>
      <c r="BD666" s="17">
        <v>0</v>
      </c>
      <c r="BE666" s="17">
        <v>0</v>
      </c>
      <c r="BF666" s="17">
        <v>0</v>
      </c>
      <c r="BG666" s="17">
        <v>0</v>
      </c>
      <c r="BH666" s="17">
        <v>0</v>
      </c>
      <c r="BI666" s="17">
        <v>0</v>
      </c>
      <c r="BJ666" s="17">
        <v>0</v>
      </c>
      <c r="BK666" s="17">
        <v>0</v>
      </c>
      <c r="BL666" s="17">
        <v>0</v>
      </c>
      <c r="BM666" s="17">
        <v>0</v>
      </c>
      <c r="BN666" s="17">
        <v>0</v>
      </c>
      <c r="BO666" s="17">
        <v>0</v>
      </c>
      <c r="BP666" s="17">
        <v>0</v>
      </c>
      <c r="BQ666" s="17">
        <v>0</v>
      </c>
      <c r="BR666" s="17">
        <v>0</v>
      </c>
      <c r="BS666" s="17">
        <v>0</v>
      </c>
      <c r="BT666" s="17">
        <v>0</v>
      </c>
      <c r="BU666" s="17">
        <v>0</v>
      </c>
      <c r="BV666" s="17">
        <v>0</v>
      </c>
      <c r="BW666" s="17" t="s">
        <v>277</v>
      </c>
      <c r="BX666" s="17">
        <v>0</v>
      </c>
      <c r="BY666" s="17">
        <v>0</v>
      </c>
      <c r="BZ666" s="17">
        <v>0</v>
      </c>
      <c r="CA666" s="17">
        <v>0</v>
      </c>
      <c r="CB666" s="17">
        <v>0</v>
      </c>
      <c r="CC666" s="17">
        <v>0</v>
      </c>
    </row>
    <row r="667" spans="1:81" x14ac:dyDescent="0.3">
      <c r="A667" t="s">
        <v>89</v>
      </c>
      <c r="B667" t="s">
        <v>85</v>
      </c>
      <c r="C667" t="s">
        <v>3</v>
      </c>
      <c r="D667">
        <v>103042</v>
      </c>
      <c r="E667" t="s">
        <v>29</v>
      </c>
      <c r="F667" t="s">
        <v>67</v>
      </c>
      <c r="G667">
        <v>-509.69</v>
      </c>
      <c r="H667">
        <v>1070.33</v>
      </c>
      <c r="I667">
        <v>1580.02</v>
      </c>
      <c r="J667">
        <v>14478.07</v>
      </c>
      <c r="K667">
        <v>47086.32</v>
      </c>
      <c r="L667">
        <v>-2.58</v>
      </c>
      <c r="M667">
        <v>16349.11</v>
      </c>
      <c r="N667">
        <v>307.48</v>
      </c>
      <c r="O667">
        <v>-0.32</v>
      </c>
      <c r="P667">
        <v>-8.75</v>
      </c>
      <c r="Q667">
        <v>1</v>
      </c>
      <c r="R667">
        <v>1</v>
      </c>
      <c r="S667" t="s">
        <v>132</v>
      </c>
      <c r="T667" t="s">
        <v>89</v>
      </c>
      <c r="U667" s="17">
        <v>771462000000</v>
      </c>
      <c r="V667" t="s">
        <v>298</v>
      </c>
      <c r="W667" t="s">
        <v>288</v>
      </c>
      <c r="X667" s="17">
        <v>23183000000</v>
      </c>
      <c r="Y667" s="17">
        <v>9045000000</v>
      </c>
      <c r="Z667" s="17">
        <v>7821000000</v>
      </c>
      <c r="AA667" s="17">
        <v>1406000000</v>
      </c>
      <c r="AB667" s="17">
        <v>-0.77</v>
      </c>
      <c r="AC667" s="17" t="s">
        <v>279</v>
      </c>
      <c r="AD667" s="17">
        <v>0.18960388162029099</v>
      </c>
      <c r="AE667" s="17">
        <v>2.75670058624002</v>
      </c>
      <c r="AF667" s="17">
        <v>771462000000</v>
      </c>
      <c r="AG667" s="17">
        <v>363255000000</v>
      </c>
      <c r="AH667" s="17">
        <v>52780000000</v>
      </c>
      <c r="AI667" s="17">
        <v>40178</v>
      </c>
      <c r="AJ667" s="17">
        <v>771462000000</v>
      </c>
      <c r="AK667" s="17">
        <v>0</v>
      </c>
      <c r="AL667" s="17">
        <v>62215000000</v>
      </c>
      <c r="AM667" s="17">
        <v>46688000000</v>
      </c>
      <c r="AN667" s="17">
        <v>52780000000</v>
      </c>
      <c r="AO667" s="17">
        <v>40564000000</v>
      </c>
      <c r="AP667" s="17">
        <v>0</v>
      </c>
      <c r="AQ667" s="17">
        <v>0</v>
      </c>
      <c r="AR667" s="17">
        <v>6.8415553844518602</v>
      </c>
      <c r="AS667" s="17">
        <v>5.3426689109985404</v>
      </c>
      <c r="AT667" s="17">
        <v>1406000000</v>
      </c>
      <c r="AU667" s="17">
        <v>1346000000</v>
      </c>
      <c r="AV667" s="17">
        <v>0.18960388162029099</v>
      </c>
      <c r="AW667" s="17">
        <v>2.75670058624002</v>
      </c>
      <c r="AX667" s="17">
        <v>-2.6623224139955401</v>
      </c>
      <c r="AY667" s="17">
        <v>-2.9772154922707901</v>
      </c>
      <c r="AZ667" s="17">
        <v>0</v>
      </c>
      <c r="BA667" s="17">
        <v>0</v>
      </c>
      <c r="BB667" s="17">
        <v>0.676964072356941</v>
      </c>
      <c r="BC667" s="17">
        <v>0</v>
      </c>
      <c r="BD667" s="17">
        <v>0</v>
      </c>
      <c r="BE667" s="17">
        <v>0</v>
      </c>
      <c r="BF667" s="17">
        <v>0</v>
      </c>
      <c r="BG667" s="17">
        <v>0</v>
      </c>
      <c r="BH667" s="17">
        <v>0</v>
      </c>
      <c r="BI667" s="17">
        <v>0</v>
      </c>
      <c r="BJ667" s="17">
        <v>0</v>
      </c>
      <c r="BK667" s="17">
        <v>0</v>
      </c>
      <c r="BL667" s="17">
        <v>0</v>
      </c>
      <c r="BM667" s="17">
        <v>0</v>
      </c>
      <c r="BN667" s="17">
        <v>0</v>
      </c>
      <c r="BO667" s="17">
        <v>0</v>
      </c>
      <c r="BP667" s="17">
        <v>0</v>
      </c>
      <c r="BQ667" s="17">
        <v>0</v>
      </c>
      <c r="BR667" s="17">
        <v>0</v>
      </c>
      <c r="BS667" s="17">
        <v>0</v>
      </c>
      <c r="BT667" s="17">
        <v>0</v>
      </c>
      <c r="BU667" s="17">
        <v>0</v>
      </c>
      <c r="BV667" s="17">
        <v>0</v>
      </c>
      <c r="BW667" s="17" t="s">
        <v>277</v>
      </c>
      <c r="BX667" s="17">
        <v>0</v>
      </c>
      <c r="BY667" s="17">
        <v>0</v>
      </c>
      <c r="BZ667" s="17">
        <v>0</v>
      </c>
      <c r="CA667" s="17">
        <v>0</v>
      </c>
      <c r="CB667" s="17">
        <v>0</v>
      </c>
      <c r="CC667" s="17">
        <v>0</v>
      </c>
    </row>
    <row r="668" spans="1:81" x14ac:dyDescent="0.3">
      <c r="A668" t="s">
        <v>89</v>
      </c>
      <c r="B668" t="s">
        <v>85</v>
      </c>
      <c r="C668" t="s">
        <v>3</v>
      </c>
      <c r="D668">
        <v>103042</v>
      </c>
      <c r="E668" t="s">
        <v>29</v>
      </c>
      <c r="F668" t="s">
        <v>8</v>
      </c>
      <c r="G668">
        <v>-648.66999999999996</v>
      </c>
      <c r="H668">
        <v>1290.28</v>
      </c>
      <c r="I668">
        <v>1938.95</v>
      </c>
      <c r="J668">
        <v>15048.97</v>
      </c>
      <c r="K668">
        <v>48513.95</v>
      </c>
      <c r="L668">
        <v>2.7</v>
      </c>
      <c r="M668">
        <v>16789.75</v>
      </c>
      <c r="N668">
        <v>310.2</v>
      </c>
      <c r="O668">
        <v>1.64</v>
      </c>
      <c r="P668">
        <v>6.83</v>
      </c>
      <c r="Q668">
        <v>1</v>
      </c>
      <c r="R668">
        <v>1</v>
      </c>
      <c r="S668" t="s">
        <v>132</v>
      </c>
      <c r="T668" t="s">
        <v>89</v>
      </c>
      <c r="U668" s="17">
        <v>807698000000</v>
      </c>
      <c r="V668" t="s">
        <v>298</v>
      </c>
      <c r="W668" t="s">
        <v>288</v>
      </c>
      <c r="X668" s="17">
        <v>31221000000</v>
      </c>
      <c r="Y668" s="17">
        <v>14020000000</v>
      </c>
      <c r="Z668" s="17">
        <v>12601000000</v>
      </c>
      <c r="AA668" s="17">
        <v>5702000000</v>
      </c>
      <c r="AB668" s="17">
        <v>2.63</v>
      </c>
      <c r="AC668" s="17" t="s">
        <v>279</v>
      </c>
      <c r="AD668" s="17">
        <v>0.68610345698918296</v>
      </c>
      <c r="AE668" s="17">
        <v>9.5425572195712807</v>
      </c>
      <c r="AF668" s="17">
        <v>807698000000</v>
      </c>
      <c r="AG668" s="17">
        <v>353764000000</v>
      </c>
      <c r="AH668" s="17">
        <v>65407000000</v>
      </c>
      <c r="AI668" s="17">
        <v>40543</v>
      </c>
      <c r="AJ668" s="17">
        <v>807698000000</v>
      </c>
      <c r="AK668" s="17">
        <v>0</v>
      </c>
      <c r="AL668" s="17">
        <v>63812000000</v>
      </c>
      <c r="AM668" s="17">
        <v>57211000000</v>
      </c>
      <c r="AN668" s="17">
        <v>65407000000</v>
      </c>
      <c r="AO668" s="17">
        <v>54001000000</v>
      </c>
      <c r="AP668" s="17">
        <v>0</v>
      </c>
      <c r="AQ668" s="17">
        <v>0</v>
      </c>
      <c r="AR668" s="17">
        <v>8.0979524525255702</v>
      </c>
      <c r="AS668" s="17">
        <v>6.78155751910103</v>
      </c>
      <c r="AT668" s="17">
        <v>5702000000</v>
      </c>
      <c r="AU668" s="17">
        <v>4703000000</v>
      </c>
      <c r="AV668" s="17">
        <v>0.68610345698918296</v>
      </c>
      <c r="AW668" s="17">
        <v>9.5425572195712807</v>
      </c>
      <c r="AX668" s="17">
        <v>8.4766150145050592</v>
      </c>
      <c r="AY668" s="17">
        <v>12.504269802485901</v>
      </c>
      <c r="AZ668" s="17">
        <v>0</v>
      </c>
      <c r="BA668" s="17">
        <v>0</v>
      </c>
      <c r="BB668" s="17">
        <v>0.61631390857569202</v>
      </c>
      <c r="BC668" s="17">
        <v>0</v>
      </c>
      <c r="BD668" s="17">
        <v>0</v>
      </c>
      <c r="BE668" s="17">
        <v>0</v>
      </c>
      <c r="BF668" s="17">
        <v>0</v>
      </c>
      <c r="BG668" s="17">
        <v>0</v>
      </c>
      <c r="BH668" s="17">
        <v>0</v>
      </c>
      <c r="BI668" s="17">
        <v>0</v>
      </c>
      <c r="BJ668" s="17">
        <v>0</v>
      </c>
      <c r="BK668" s="17">
        <v>0</v>
      </c>
      <c r="BL668" s="17">
        <v>0</v>
      </c>
      <c r="BM668" s="17">
        <v>0</v>
      </c>
      <c r="BN668" s="17">
        <v>0</v>
      </c>
      <c r="BO668" s="17">
        <v>0</v>
      </c>
      <c r="BP668" s="17">
        <v>0</v>
      </c>
      <c r="BQ668" s="17">
        <v>0</v>
      </c>
      <c r="BR668" s="17">
        <v>0</v>
      </c>
      <c r="BS668" s="17">
        <v>0</v>
      </c>
      <c r="BT668" s="17">
        <v>0</v>
      </c>
      <c r="BU668" s="17">
        <v>0</v>
      </c>
      <c r="BV668" s="17">
        <v>0</v>
      </c>
      <c r="BW668" s="17" t="s">
        <v>277</v>
      </c>
      <c r="BX668" s="17">
        <v>0</v>
      </c>
      <c r="BY668" s="17">
        <v>0</v>
      </c>
      <c r="BZ668" s="17">
        <v>0</v>
      </c>
      <c r="CA668" s="17">
        <v>0</v>
      </c>
      <c r="CB668" s="17">
        <v>0</v>
      </c>
      <c r="CC668" s="17">
        <v>0</v>
      </c>
    </row>
    <row r="669" spans="1:81" x14ac:dyDescent="0.3">
      <c r="A669" t="s">
        <v>89</v>
      </c>
      <c r="B669" t="s">
        <v>85</v>
      </c>
      <c r="C669" t="s">
        <v>3</v>
      </c>
      <c r="D669">
        <v>103042</v>
      </c>
      <c r="E669" t="s">
        <v>29</v>
      </c>
      <c r="F669" t="s">
        <v>68</v>
      </c>
      <c r="G669">
        <v>-741</v>
      </c>
      <c r="H669">
        <v>1498.89</v>
      </c>
      <c r="I669">
        <v>2239.89</v>
      </c>
      <c r="J669">
        <v>15599.73</v>
      </c>
      <c r="K669">
        <v>49912.6</v>
      </c>
      <c r="L669">
        <v>1.56</v>
      </c>
      <c r="M669">
        <v>17052.41</v>
      </c>
      <c r="N669">
        <v>312.54000000000002</v>
      </c>
      <c r="O669">
        <v>3.14</v>
      </c>
      <c r="P669">
        <v>8.8000000000000007</v>
      </c>
      <c r="Q669">
        <v>1</v>
      </c>
      <c r="R669">
        <v>1</v>
      </c>
      <c r="S669" t="s">
        <v>132</v>
      </c>
      <c r="T669" t="s">
        <v>89</v>
      </c>
      <c r="U669" s="17">
        <v>749898000000</v>
      </c>
      <c r="V669" t="s">
        <v>298</v>
      </c>
      <c r="W669" t="s">
        <v>288</v>
      </c>
      <c r="X669" s="17">
        <v>32227000000</v>
      </c>
      <c r="Y669" s="17">
        <v>14397000000</v>
      </c>
      <c r="Z669" s="17">
        <v>12993000000</v>
      </c>
      <c r="AA669" s="17">
        <v>4645000000</v>
      </c>
      <c r="AB669" s="17">
        <v>1.23</v>
      </c>
      <c r="AC669" s="17">
        <v>-53.231939163498097</v>
      </c>
      <c r="AD669" s="17">
        <v>0.55374418091758204</v>
      </c>
      <c r="AE669" s="17">
        <v>6.8186614064865401</v>
      </c>
      <c r="AF669" s="17">
        <v>749898000000</v>
      </c>
      <c r="AG669" s="17">
        <v>312596000000</v>
      </c>
      <c r="AH669" s="17">
        <v>70078000000</v>
      </c>
      <c r="AI669" s="17">
        <v>40908</v>
      </c>
      <c r="AJ669" s="17">
        <v>749898000000</v>
      </c>
      <c r="AK669" s="17">
        <v>0</v>
      </c>
      <c r="AL669" s="17">
        <v>65662000000</v>
      </c>
      <c r="AM669" s="17">
        <v>62049000000</v>
      </c>
      <c r="AN669" s="17">
        <v>70078000000</v>
      </c>
      <c r="AO669" s="17">
        <v>59107000000</v>
      </c>
      <c r="AP669" s="17">
        <v>0</v>
      </c>
      <c r="AQ669" s="17">
        <v>0</v>
      </c>
      <c r="AR669" s="17">
        <v>9.3450042539118705</v>
      </c>
      <c r="AS669" s="17">
        <v>7.9990310274221903</v>
      </c>
      <c r="AT669" s="17">
        <v>4645000000</v>
      </c>
      <c r="AU669" s="17">
        <v>4110000000</v>
      </c>
      <c r="AV669" s="17">
        <v>0.55374418091758204</v>
      </c>
      <c r="AW669" s="17">
        <v>6.8186614064865401</v>
      </c>
      <c r="AX669" s="17">
        <v>3.8008900003677701</v>
      </c>
      <c r="AY669" s="17">
        <v>5.3063221368874798</v>
      </c>
      <c r="AZ669" s="17">
        <v>0</v>
      </c>
      <c r="BA669" s="17">
        <v>0</v>
      </c>
      <c r="BB669" s="17">
        <v>0.59499186371574897</v>
      </c>
      <c r="BC669" s="17">
        <v>0</v>
      </c>
      <c r="BD669" s="17">
        <v>0</v>
      </c>
      <c r="BE669" s="17">
        <v>0</v>
      </c>
      <c r="BF669" s="17">
        <v>0</v>
      </c>
      <c r="BG669" s="17">
        <v>0</v>
      </c>
      <c r="BH669" s="17">
        <v>0</v>
      </c>
      <c r="BI669" s="17">
        <v>0</v>
      </c>
      <c r="BJ669" s="17">
        <v>0</v>
      </c>
      <c r="BK669" s="17">
        <v>0</v>
      </c>
      <c r="BL669" s="17">
        <v>0</v>
      </c>
      <c r="BM669" s="17">
        <v>0</v>
      </c>
      <c r="BN669" s="17">
        <v>0</v>
      </c>
      <c r="BO669" s="17">
        <v>0</v>
      </c>
      <c r="BP669" s="17">
        <v>0</v>
      </c>
      <c r="BQ669" s="17">
        <v>0</v>
      </c>
      <c r="BR669" s="17">
        <v>0</v>
      </c>
      <c r="BS669" s="17">
        <v>0</v>
      </c>
      <c r="BT669" s="17">
        <v>0</v>
      </c>
      <c r="BU669" s="17">
        <v>0</v>
      </c>
      <c r="BV669" s="17">
        <v>0</v>
      </c>
      <c r="BW669" s="17" t="s">
        <v>277</v>
      </c>
      <c r="BX669" s="17">
        <v>0</v>
      </c>
      <c r="BY669" s="17">
        <v>0</v>
      </c>
      <c r="BZ669" s="17">
        <v>0</v>
      </c>
      <c r="CA669" s="17">
        <v>0</v>
      </c>
      <c r="CB669" s="17">
        <v>0</v>
      </c>
      <c r="CC669" s="17">
        <v>0</v>
      </c>
    </row>
    <row r="670" spans="1:81" x14ac:dyDescent="0.3">
      <c r="A670" t="s">
        <v>89</v>
      </c>
      <c r="B670" t="s">
        <v>85</v>
      </c>
      <c r="C670" t="s">
        <v>3</v>
      </c>
      <c r="D670">
        <v>103042</v>
      </c>
      <c r="E670" t="s">
        <v>29</v>
      </c>
      <c r="F670" t="s">
        <v>69</v>
      </c>
      <c r="G670">
        <v>-741.12</v>
      </c>
      <c r="H670">
        <v>1562.63</v>
      </c>
      <c r="I670">
        <v>2303.75</v>
      </c>
      <c r="J670">
        <v>16253.97</v>
      </c>
      <c r="K670">
        <v>51628</v>
      </c>
      <c r="L670">
        <v>2.29</v>
      </c>
      <c r="M670">
        <v>17442.759999999998</v>
      </c>
      <c r="N670">
        <v>314.83</v>
      </c>
      <c r="O670">
        <v>2.0699999999999998</v>
      </c>
      <c r="P670">
        <v>0.54</v>
      </c>
      <c r="Q670">
        <v>1</v>
      </c>
      <c r="R670">
        <v>1</v>
      </c>
      <c r="S670" t="s">
        <v>132</v>
      </c>
      <c r="T670" t="s">
        <v>89</v>
      </c>
      <c r="U670" s="17">
        <v>780960000000</v>
      </c>
      <c r="V670" t="s">
        <v>298</v>
      </c>
      <c r="W670" t="s">
        <v>288</v>
      </c>
      <c r="X670" s="17">
        <v>26178000000</v>
      </c>
      <c r="Y670" s="17">
        <v>8074000000</v>
      </c>
      <c r="Z670" s="17">
        <v>6493000000</v>
      </c>
      <c r="AA670" s="17">
        <v>716000000</v>
      </c>
      <c r="AB670" s="17">
        <v>-0.02</v>
      </c>
      <c r="AC670" s="17" t="s">
        <v>279</v>
      </c>
      <c r="AD670" s="17">
        <v>9.15400852243307E-2</v>
      </c>
      <c r="AE670" s="17">
        <v>1.0408792231203099</v>
      </c>
      <c r="AF670" s="17">
        <v>780960000000</v>
      </c>
      <c r="AG670" s="17">
        <v>310110000000</v>
      </c>
      <c r="AH670" s="17">
        <v>65428000000</v>
      </c>
      <c r="AI670" s="17">
        <v>41274</v>
      </c>
      <c r="AJ670" s="17">
        <v>780960000000</v>
      </c>
      <c r="AK670" s="17">
        <v>0</v>
      </c>
      <c r="AL670" s="17">
        <v>83266000000</v>
      </c>
      <c r="AM670" s="17">
        <v>62109000000</v>
      </c>
      <c r="AN670" s="17">
        <v>65428000000</v>
      </c>
      <c r="AO670" s="17">
        <v>54995000000</v>
      </c>
      <c r="AP670" s="17">
        <v>0</v>
      </c>
      <c r="AQ670" s="17">
        <v>0</v>
      </c>
      <c r="AR670" s="17">
        <v>8.3778938742061104</v>
      </c>
      <c r="AS670" s="17">
        <v>7.1373228971859497</v>
      </c>
      <c r="AT670" s="17">
        <v>716000000</v>
      </c>
      <c r="AU670" s="17">
        <v>68000000</v>
      </c>
      <c r="AV670" s="17">
        <v>9.15400852243307E-2</v>
      </c>
      <c r="AW670" s="17">
        <v>1.0408792231203099</v>
      </c>
      <c r="AX670" s="17">
        <v>-4.93193923850858E-2</v>
      </c>
      <c r="AY670" s="17">
        <v>0.38082705267775302</v>
      </c>
      <c r="AZ670" s="17">
        <v>0</v>
      </c>
      <c r="BA670" s="17">
        <v>0</v>
      </c>
      <c r="BB670" s="17">
        <v>0.60830687918626503</v>
      </c>
      <c r="BC670" s="17">
        <v>0</v>
      </c>
      <c r="BD670" s="17">
        <v>0</v>
      </c>
      <c r="BE670" s="17">
        <v>0</v>
      </c>
      <c r="BF670" s="17">
        <v>0</v>
      </c>
      <c r="BG670" s="17">
        <v>0</v>
      </c>
      <c r="BH670" s="17">
        <v>0</v>
      </c>
      <c r="BI670" s="17">
        <v>0</v>
      </c>
      <c r="BJ670" s="17">
        <v>0</v>
      </c>
      <c r="BK670" s="17">
        <v>0</v>
      </c>
      <c r="BL670" s="17">
        <v>0</v>
      </c>
      <c r="BM670" s="17">
        <v>0</v>
      </c>
      <c r="BN670" s="17">
        <v>0</v>
      </c>
      <c r="BO670" s="17">
        <v>0</v>
      </c>
      <c r="BP670" s="17">
        <v>0</v>
      </c>
      <c r="BQ670" s="17">
        <v>0</v>
      </c>
      <c r="BR670" s="17">
        <v>0</v>
      </c>
      <c r="BS670" s="17">
        <v>0</v>
      </c>
      <c r="BT670" s="17">
        <v>0</v>
      </c>
      <c r="BU670" s="17">
        <v>0</v>
      </c>
      <c r="BV670" s="17">
        <v>0</v>
      </c>
      <c r="BW670" s="17" t="s">
        <v>277</v>
      </c>
      <c r="BX670" s="17">
        <v>0</v>
      </c>
      <c r="BY670" s="17">
        <v>0</v>
      </c>
      <c r="BZ670" s="17">
        <v>0</v>
      </c>
      <c r="CA670" s="17">
        <v>0</v>
      </c>
      <c r="CB670" s="17">
        <v>0</v>
      </c>
      <c r="CC670" s="17">
        <v>0</v>
      </c>
    </row>
    <row r="671" spans="1:81" x14ac:dyDescent="0.3">
      <c r="A671" t="s">
        <v>89</v>
      </c>
      <c r="B671" t="s">
        <v>85</v>
      </c>
      <c r="C671" t="s">
        <v>3</v>
      </c>
      <c r="D671">
        <v>103042</v>
      </c>
      <c r="E671" t="s">
        <v>29</v>
      </c>
      <c r="F671" t="s">
        <v>70</v>
      </c>
      <c r="G671">
        <v>-700.54</v>
      </c>
      <c r="H671">
        <v>1593.71</v>
      </c>
      <c r="I671">
        <v>2294.25</v>
      </c>
      <c r="J671">
        <v>16880.68</v>
      </c>
      <c r="K671">
        <v>53227.97</v>
      </c>
      <c r="L671">
        <v>2.12</v>
      </c>
      <c r="M671">
        <v>17812.169999999998</v>
      </c>
      <c r="N671">
        <v>317.14</v>
      </c>
      <c r="O671">
        <v>1.47</v>
      </c>
      <c r="P671">
        <v>0.61</v>
      </c>
      <c r="Q671">
        <v>1</v>
      </c>
      <c r="R671">
        <v>1</v>
      </c>
      <c r="S671" t="s">
        <v>132</v>
      </c>
      <c r="T671" t="s">
        <v>89</v>
      </c>
      <c r="U671" s="17">
        <v>832702000000</v>
      </c>
      <c r="V671" t="s">
        <v>298</v>
      </c>
      <c r="W671" t="s">
        <v>288</v>
      </c>
      <c r="X671" s="17">
        <v>32493000000</v>
      </c>
      <c r="Y671" s="17">
        <v>10500000000</v>
      </c>
      <c r="Z671" s="17">
        <v>8989000000</v>
      </c>
      <c r="AA671" s="17">
        <v>3613000000</v>
      </c>
      <c r="AB671" s="17">
        <v>1.36</v>
      </c>
      <c r="AC671" s="17" t="s">
        <v>279</v>
      </c>
      <c r="AD671" s="17">
        <v>0.436109847053754</v>
      </c>
      <c r="AE671" s="17">
        <v>5.3994679738171403</v>
      </c>
      <c r="AF671" s="17">
        <v>832702000000</v>
      </c>
      <c r="AG671" s="17">
        <v>315608000000</v>
      </c>
      <c r="AH671" s="17">
        <v>69030000000</v>
      </c>
      <c r="AI671" s="17">
        <v>41639</v>
      </c>
      <c r="AJ671" s="17">
        <v>832702000000</v>
      </c>
      <c r="AK671" s="17">
        <v>0</v>
      </c>
      <c r="AL671" s="17">
        <v>112379000000</v>
      </c>
      <c r="AM671" s="17">
        <v>65921000000</v>
      </c>
      <c r="AN671" s="17">
        <v>69030000000</v>
      </c>
      <c r="AO671" s="17">
        <v>59149000000</v>
      </c>
      <c r="AP671" s="17">
        <v>0</v>
      </c>
      <c r="AQ671" s="17">
        <v>0</v>
      </c>
      <c r="AR671" s="17">
        <v>8.2898804134011908</v>
      </c>
      <c r="AS671" s="17">
        <v>7.1885622753916101</v>
      </c>
      <c r="AT671" s="17">
        <v>3613000000</v>
      </c>
      <c r="AU671" s="17">
        <v>2932000000</v>
      </c>
      <c r="AV671" s="17">
        <v>0.436109847053754</v>
      </c>
      <c r="AW671" s="17">
        <v>5.3994679738171403</v>
      </c>
      <c r="AX671" s="17">
        <v>4.2895225785604696</v>
      </c>
      <c r="AY671" s="17">
        <v>5.7052357717286704</v>
      </c>
      <c r="AZ671" s="17">
        <v>0</v>
      </c>
      <c r="BA671" s="17">
        <v>0</v>
      </c>
      <c r="BB671" s="17">
        <v>0.63322232428563296</v>
      </c>
      <c r="BC671" s="17">
        <v>0</v>
      </c>
      <c r="BD671" s="17">
        <v>0</v>
      </c>
      <c r="BE671" s="17">
        <v>0</v>
      </c>
      <c r="BF671" s="17">
        <v>0</v>
      </c>
      <c r="BG671" s="17">
        <v>0</v>
      </c>
      <c r="BH671" s="17">
        <v>0</v>
      </c>
      <c r="BI671" s="17">
        <v>0</v>
      </c>
      <c r="BJ671" s="17">
        <v>0</v>
      </c>
      <c r="BK671" s="17">
        <v>0</v>
      </c>
      <c r="BL671" s="17">
        <v>0</v>
      </c>
      <c r="BM671" s="17">
        <v>0</v>
      </c>
      <c r="BN671" s="17">
        <v>0</v>
      </c>
      <c r="BO671" s="17">
        <v>0</v>
      </c>
      <c r="BP671" s="17">
        <v>0</v>
      </c>
      <c r="BQ671" s="17">
        <v>0</v>
      </c>
      <c r="BR671" s="17">
        <v>0</v>
      </c>
      <c r="BS671" s="17">
        <v>0</v>
      </c>
      <c r="BT671" s="17">
        <v>0</v>
      </c>
      <c r="BU671" s="17">
        <v>0</v>
      </c>
      <c r="BV671" s="17">
        <v>0</v>
      </c>
      <c r="BW671" s="17" t="s">
        <v>277</v>
      </c>
      <c r="BX671" s="17">
        <v>0</v>
      </c>
      <c r="BY671" s="17">
        <v>0</v>
      </c>
      <c r="BZ671" s="17">
        <v>0</v>
      </c>
      <c r="CA671" s="17">
        <v>0</v>
      </c>
      <c r="CB671" s="17">
        <v>0</v>
      </c>
      <c r="CC671" s="17">
        <v>0</v>
      </c>
    </row>
    <row r="672" spans="1:81" x14ac:dyDescent="0.3">
      <c r="A672" t="s">
        <v>89</v>
      </c>
      <c r="B672" t="s">
        <v>85</v>
      </c>
      <c r="C672" t="s">
        <v>3</v>
      </c>
      <c r="D672">
        <v>103042</v>
      </c>
      <c r="E672" t="s">
        <v>29</v>
      </c>
      <c r="F672" t="s">
        <v>71</v>
      </c>
      <c r="G672">
        <v>-749.92</v>
      </c>
      <c r="H672">
        <v>1635.56</v>
      </c>
      <c r="I672">
        <v>2385.48</v>
      </c>
      <c r="J672">
        <v>17608.14</v>
      </c>
      <c r="K672">
        <v>55094.82</v>
      </c>
      <c r="L672">
        <v>2.52</v>
      </c>
      <c r="M672">
        <v>18261.71</v>
      </c>
      <c r="N672">
        <v>319.60000000000002</v>
      </c>
      <c r="O672">
        <v>1.62</v>
      </c>
      <c r="P672">
        <v>0.94</v>
      </c>
      <c r="Q672">
        <v>1</v>
      </c>
      <c r="R672">
        <v>1</v>
      </c>
      <c r="S672" t="s">
        <v>132</v>
      </c>
      <c r="T672" t="s">
        <v>89</v>
      </c>
      <c r="U672" s="17">
        <v>801510000000</v>
      </c>
      <c r="V672" t="s">
        <v>298</v>
      </c>
      <c r="W672" t="s">
        <v>288</v>
      </c>
      <c r="X672" s="17">
        <v>34275000000</v>
      </c>
      <c r="Y672" s="17">
        <v>8430000000</v>
      </c>
      <c r="Z672" s="17">
        <v>7269000000</v>
      </c>
      <c r="AA672" s="17">
        <v>3667000000</v>
      </c>
      <c r="AB672" s="17">
        <v>1.6</v>
      </c>
      <c r="AC672" s="17">
        <v>17.647058823529399</v>
      </c>
      <c r="AD672" s="17">
        <v>0.44326359013288202</v>
      </c>
      <c r="AE672" s="17">
        <v>5.1099645702620098</v>
      </c>
      <c r="AF672" s="17">
        <v>801510000000</v>
      </c>
      <c r="AG672" s="17">
        <v>237067000000</v>
      </c>
      <c r="AH672" s="17">
        <v>72104000000</v>
      </c>
      <c r="AI672" s="17">
        <v>42004</v>
      </c>
      <c r="AJ672" s="17">
        <v>801510000000</v>
      </c>
      <c r="AK672" s="17">
        <v>0</v>
      </c>
      <c r="AL672" s="17">
        <v>133544000000</v>
      </c>
      <c r="AM672" s="17">
        <v>70900000000</v>
      </c>
      <c r="AN672" s="17">
        <v>72104000000</v>
      </c>
      <c r="AO672" s="17">
        <v>62357000000</v>
      </c>
      <c r="AP672" s="17">
        <v>0</v>
      </c>
      <c r="AQ672" s="17">
        <v>0</v>
      </c>
      <c r="AR672" s="17">
        <v>8.9960200122269196</v>
      </c>
      <c r="AS672" s="17">
        <v>7.8757153340077801</v>
      </c>
      <c r="AT672" s="17">
        <v>3667000000</v>
      </c>
      <c r="AU672" s="17">
        <v>3467000000</v>
      </c>
      <c r="AV672" s="17">
        <v>0.44326359013288202</v>
      </c>
      <c r="AW672" s="17">
        <v>5.1099645702620098</v>
      </c>
      <c r="AX672" s="17">
        <v>4.8281355309110996</v>
      </c>
      <c r="AY672" s="17">
        <v>6.0235626724770501</v>
      </c>
      <c r="AZ672" s="17">
        <v>0</v>
      </c>
      <c r="BA672" s="17">
        <v>0</v>
      </c>
      <c r="BB672" s="17">
        <v>0.71898877395974503</v>
      </c>
      <c r="BC672" s="17">
        <v>0</v>
      </c>
      <c r="BD672" s="17">
        <v>0</v>
      </c>
      <c r="BE672" s="17">
        <v>0</v>
      </c>
      <c r="BF672" s="17">
        <v>0</v>
      </c>
      <c r="BG672" s="17">
        <v>0</v>
      </c>
      <c r="BH672" s="17">
        <v>0</v>
      </c>
      <c r="BI672" s="17">
        <v>0</v>
      </c>
      <c r="BJ672" s="17">
        <v>0</v>
      </c>
      <c r="BK672" s="17">
        <v>0</v>
      </c>
      <c r="BL672" s="17">
        <v>0</v>
      </c>
      <c r="BM672" s="17">
        <v>0</v>
      </c>
      <c r="BN672" s="17">
        <v>12.6</v>
      </c>
      <c r="BO672" s="17">
        <v>14.1</v>
      </c>
      <c r="BP672" s="17">
        <v>16.399999999999999</v>
      </c>
      <c r="BQ672" s="17">
        <v>0</v>
      </c>
      <c r="BR672" s="17">
        <v>0</v>
      </c>
      <c r="BS672" s="17">
        <v>0</v>
      </c>
      <c r="BT672" s="17">
        <v>0</v>
      </c>
      <c r="BU672" s="17">
        <v>56.893613304886998</v>
      </c>
      <c r="BV672" s="17">
        <v>0</v>
      </c>
      <c r="BW672" s="17" t="s">
        <v>277</v>
      </c>
      <c r="BX672" s="17">
        <v>0</v>
      </c>
      <c r="BY672" s="17">
        <v>0</v>
      </c>
      <c r="BZ672" s="17">
        <v>0</v>
      </c>
      <c r="CA672" s="17">
        <v>0</v>
      </c>
      <c r="CB672" s="17">
        <v>0</v>
      </c>
      <c r="CC672" s="17">
        <v>0</v>
      </c>
    </row>
    <row r="673" spans="1:81" x14ac:dyDescent="0.3">
      <c r="A673" t="s">
        <v>89</v>
      </c>
      <c r="B673" t="s">
        <v>85</v>
      </c>
      <c r="C673" t="s">
        <v>3</v>
      </c>
      <c r="D673">
        <v>103042</v>
      </c>
      <c r="E673" t="s">
        <v>29</v>
      </c>
      <c r="F673" t="s">
        <v>72</v>
      </c>
      <c r="G673">
        <v>-761.87</v>
      </c>
      <c r="H673">
        <v>1511.38</v>
      </c>
      <c r="I673">
        <v>2273.25</v>
      </c>
      <c r="J673">
        <v>18295.02</v>
      </c>
      <c r="K673">
        <v>56810.53</v>
      </c>
      <c r="L673">
        <v>2.95</v>
      </c>
      <c r="M673">
        <v>18799.62</v>
      </c>
      <c r="N673">
        <v>322.04000000000002</v>
      </c>
      <c r="O673">
        <v>0.12</v>
      </c>
      <c r="P673">
        <v>-7.24</v>
      </c>
      <c r="Q673">
        <v>1</v>
      </c>
      <c r="R673">
        <v>1</v>
      </c>
      <c r="S673" t="s">
        <v>132</v>
      </c>
      <c r="T673" t="s">
        <v>89</v>
      </c>
      <c r="U673" s="17">
        <v>787465000000</v>
      </c>
      <c r="V673" t="s">
        <v>298</v>
      </c>
      <c r="W673" t="s">
        <v>288</v>
      </c>
      <c r="X673" s="17">
        <v>35155000000</v>
      </c>
      <c r="Y673" s="17">
        <v>12670000000</v>
      </c>
      <c r="Z673" s="17">
        <v>11237000000</v>
      </c>
      <c r="AA673" s="17">
        <v>6279000000</v>
      </c>
      <c r="AB673" s="17">
        <v>2.9</v>
      </c>
      <c r="AC673" s="17">
        <v>81.25</v>
      </c>
      <c r="AD673" s="17">
        <v>0.75484717921098698</v>
      </c>
      <c r="AE673" s="17">
        <v>8.3138859372982807</v>
      </c>
      <c r="AF673" s="17">
        <v>787465000000</v>
      </c>
      <c r="AG673" s="17">
        <v>202097000000</v>
      </c>
      <c r="AH673" s="17">
        <v>76184000000</v>
      </c>
      <c r="AI673" s="17">
        <v>42369</v>
      </c>
      <c r="AJ673" s="17">
        <v>787465000000</v>
      </c>
      <c r="AK673" s="17">
        <v>0</v>
      </c>
      <c r="AL673" s="17">
        <v>156034000000</v>
      </c>
      <c r="AM673" s="17">
        <v>75182000000</v>
      </c>
      <c r="AN673" s="17">
        <v>76184000000</v>
      </c>
      <c r="AO673" s="17">
        <v>66616000000</v>
      </c>
      <c r="AP673" s="17">
        <v>0</v>
      </c>
      <c r="AQ673" s="17">
        <v>0</v>
      </c>
      <c r="AR673" s="17">
        <v>9.6745887118792595</v>
      </c>
      <c r="AS673" s="17">
        <v>8.5636016079249604</v>
      </c>
      <c r="AT673" s="17">
        <v>6279000000</v>
      </c>
      <c r="AU673" s="17">
        <v>6127000000</v>
      </c>
      <c r="AV673" s="17">
        <v>0.75484717921098698</v>
      </c>
      <c r="AW673" s="17">
        <v>8.3138859372982807</v>
      </c>
      <c r="AX673" s="17">
        <v>8.4722720210350193</v>
      </c>
      <c r="AY673" s="17">
        <v>10.252003606601001</v>
      </c>
      <c r="AZ673" s="17">
        <v>1.47741350283942</v>
      </c>
      <c r="BA673" s="17">
        <v>0</v>
      </c>
      <c r="BB673" s="17">
        <v>0.67249802842909101</v>
      </c>
      <c r="BC673" s="17">
        <v>0</v>
      </c>
      <c r="BD673" s="17">
        <v>0</v>
      </c>
      <c r="BE673" s="17">
        <v>0</v>
      </c>
      <c r="BF673" s="17">
        <v>1.31623684263158</v>
      </c>
      <c r="BG673" s="17">
        <v>0</v>
      </c>
      <c r="BH673" s="17">
        <v>0</v>
      </c>
      <c r="BI673" s="17">
        <v>1.99882588097162</v>
      </c>
      <c r="BJ673" s="17">
        <v>0</v>
      </c>
      <c r="BK673" s="17">
        <v>0</v>
      </c>
      <c r="BL673" s="17">
        <v>0</v>
      </c>
      <c r="BM673" s="17">
        <v>0</v>
      </c>
      <c r="BN673" s="17">
        <v>15.5</v>
      </c>
      <c r="BO673" s="17">
        <v>17.399999999999999</v>
      </c>
      <c r="BP673" s="17">
        <v>20.7</v>
      </c>
      <c r="BQ673" s="17">
        <v>0</v>
      </c>
      <c r="BR673" s="17">
        <v>0</v>
      </c>
      <c r="BS673" s="17">
        <v>0</v>
      </c>
      <c r="BT673" s="17">
        <v>0</v>
      </c>
      <c r="BU673" s="17">
        <v>48.784644396893803</v>
      </c>
      <c r="BV673" s="17">
        <v>0</v>
      </c>
      <c r="BW673" s="17" t="s">
        <v>277</v>
      </c>
      <c r="BX673" s="17">
        <v>0</v>
      </c>
      <c r="BY673" s="17">
        <v>0</v>
      </c>
      <c r="BZ673" s="17">
        <v>0</v>
      </c>
      <c r="CA673" s="17">
        <v>0</v>
      </c>
      <c r="CB673" s="17">
        <v>0</v>
      </c>
      <c r="CC673" s="17">
        <v>0</v>
      </c>
    </row>
    <row r="674" spans="1:81" x14ac:dyDescent="0.3">
      <c r="A674" t="s">
        <v>89</v>
      </c>
      <c r="B674" t="s">
        <v>85</v>
      </c>
      <c r="C674" t="s">
        <v>3</v>
      </c>
      <c r="D674">
        <v>103042</v>
      </c>
      <c r="E674" t="s">
        <v>29</v>
      </c>
      <c r="F674" t="s">
        <v>73</v>
      </c>
      <c r="G674">
        <v>-749.8</v>
      </c>
      <c r="H674">
        <v>1457.39</v>
      </c>
      <c r="I674">
        <v>2207.1999999999998</v>
      </c>
      <c r="J674">
        <v>18804.91</v>
      </c>
      <c r="K674">
        <v>57950.5</v>
      </c>
      <c r="L674">
        <v>1.82</v>
      </c>
      <c r="M674">
        <v>19141.669999999998</v>
      </c>
      <c r="N674">
        <v>324.5</v>
      </c>
      <c r="O674">
        <v>1.27</v>
      </c>
      <c r="P674">
        <v>-2.65</v>
      </c>
      <c r="Q674">
        <v>1</v>
      </c>
      <c r="R674">
        <v>1</v>
      </c>
      <c r="S674" t="s">
        <v>132</v>
      </c>
      <c r="T674" t="s">
        <v>89</v>
      </c>
      <c r="U674" s="17">
        <v>814949000000</v>
      </c>
      <c r="V674" t="s">
        <v>298</v>
      </c>
      <c r="W674" t="s">
        <v>288</v>
      </c>
      <c r="X674" s="17">
        <v>34631000000</v>
      </c>
      <c r="Y674" s="17">
        <v>13902000000</v>
      </c>
      <c r="Z674" s="17">
        <v>12166000000</v>
      </c>
      <c r="AA674" s="17">
        <v>6123000000</v>
      </c>
      <c r="AB674" s="17">
        <v>2.92</v>
      </c>
      <c r="AC674" s="17">
        <v>0.68965517241380903</v>
      </c>
      <c r="AD674" s="17">
        <v>0.75308373213686097</v>
      </c>
      <c r="AE674" s="17">
        <v>7.8830354772001296</v>
      </c>
      <c r="AF674" s="17">
        <v>814949000000</v>
      </c>
      <c r="AG674" s="17">
        <v>231462000000</v>
      </c>
      <c r="AH674" s="17">
        <v>77177000000</v>
      </c>
      <c r="AI674" s="17">
        <v>42735</v>
      </c>
      <c r="AJ674" s="17">
        <v>814949000000</v>
      </c>
      <c r="AK674" s="17">
        <v>0</v>
      </c>
      <c r="AL674" s="17">
        <v>155863000000</v>
      </c>
      <c r="AM674" s="17">
        <v>76050000000</v>
      </c>
      <c r="AN674" s="17">
        <v>77177000000</v>
      </c>
      <c r="AO674" s="17">
        <v>67879000000</v>
      </c>
      <c r="AP674" s="17">
        <v>0</v>
      </c>
      <c r="AQ674" s="17">
        <v>0</v>
      </c>
      <c r="AR674" s="17">
        <v>9.4701631635844699</v>
      </c>
      <c r="AS674" s="17">
        <v>8.4253603607517409</v>
      </c>
      <c r="AT674" s="17">
        <v>6123000000</v>
      </c>
      <c r="AU674" s="17">
        <v>5979000000</v>
      </c>
      <c r="AV674" s="17">
        <v>0.75308373213686097</v>
      </c>
      <c r="AW674" s="17">
        <v>7.8830354772001296</v>
      </c>
      <c r="AX674" s="17">
        <v>7.9976767823435502</v>
      </c>
      <c r="AY674" s="17">
        <v>9.5828129533613406</v>
      </c>
      <c r="AZ674" s="17">
        <v>1.67805777761487</v>
      </c>
      <c r="BA674" s="17">
        <v>0</v>
      </c>
      <c r="BB674" s="17">
        <v>0.60672252990872699</v>
      </c>
      <c r="BC674" s="17">
        <v>0</v>
      </c>
      <c r="BD674" s="17">
        <v>0</v>
      </c>
      <c r="BE674" s="17">
        <v>0</v>
      </c>
      <c r="BF674" s="17">
        <v>1.35192863252885</v>
      </c>
      <c r="BG674" s="17">
        <v>0</v>
      </c>
      <c r="BH674" s="17">
        <v>0</v>
      </c>
      <c r="BI674" s="17">
        <v>2.4248661140513401</v>
      </c>
      <c r="BJ674" s="17">
        <v>0</v>
      </c>
      <c r="BK674" s="17">
        <v>0</v>
      </c>
      <c r="BL674" s="17">
        <v>0</v>
      </c>
      <c r="BM674" s="17">
        <v>0</v>
      </c>
      <c r="BN674" s="17">
        <v>16.899999999999999</v>
      </c>
      <c r="BO674" s="17">
        <v>19</v>
      </c>
      <c r="BP674" s="17">
        <v>22</v>
      </c>
      <c r="BQ674" s="17">
        <v>0</v>
      </c>
      <c r="BR674" s="17">
        <v>0</v>
      </c>
      <c r="BS674" s="17">
        <v>0</v>
      </c>
      <c r="BT674" s="17">
        <v>0</v>
      </c>
      <c r="BU674" s="17">
        <v>43.946431003657899</v>
      </c>
      <c r="BV674" s="17">
        <v>0</v>
      </c>
      <c r="BW674" s="17" t="s">
        <v>277</v>
      </c>
      <c r="BX674" s="17">
        <v>0</v>
      </c>
      <c r="BY674" s="17">
        <v>0</v>
      </c>
      <c r="BZ674" s="17">
        <v>0</v>
      </c>
      <c r="CA674" s="17">
        <v>0</v>
      </c>
      <c r="CB674" s="17">
        <v>0</v>
      </c>
      <c r="CC674" s="17">
        <v>0</v>
      </c>
    </row>
    <row r="675" spans="1:81" x14ac:dyDescent="0.3">
      <c r="A675" t="s">
        <v>89</v>
      </c>
      <c r="B675" t="s">
        <v>85</v>
      </c>
      <c r="C675" t="s">
        <v>3</v>
      </c>
      <c r="D675">
        <v>103042</v>
      </c>
      <c r="E675" t="s">
        <v>29</v>
      </c>
      <c r="F675" t="s">
        <v>74</v>
      </c>
      <c r="G675">
        <v>-799.34</v>
      </c>
      <c r="H675">
        <v>1557</v>
      </c>
      <c r="I675">
        <v>2356.35</v>
      </c>
      <c r="J675">
        <v>19612.099999999999</v>
      </c>
      <c r="K675">
        <v>60022.33</v>
      </c>
      <c r="L675">
        <v>2.46</v>
      </c>
      <c r="M675">
        <v>19612.099999999999</v>
      </c>
      <c r="N675">
        <v>326.75</v>
      </c>
      <c r="O675">
        <v>2.13</v>
      </c>
      <c r="P675">
        <v>4.41</v>
      </c>
      <c r="Q675">
        <v>1</v>
      </c>
      <c r="R675">
        <v>1</v>
      </c>
      <c r="S675" t="s">
        <v>132</v>
      </c>
      <c r="T675" t="s">
        <v>89</v>
      </c>
      <c r="U675" s="17">
        <v>851733000000</v>
      </c>
      <c r="V675" t="s">
        <v>298</v>
      </c>
      <c r="W675" t="s">
        <v>288</v>
      </c>
      <c r="X675" s="17">
        <v>37945000000</v>
      </c>
      <c r="Y675" s="17">
        <v>17853000000</v>
      </c>
      <c r="Z675" s="17">
        <v>16100000000</v>
      </c>
      <c r="AA675" s="17">
        <v>6216000000</v>
      </c>
      <c r="AB675" s="17">
        <v>3.07</v>
      </c>
      <c r="AC675" s="17">
        <v>5.13698630136986</v>
      </c>
      <c r="AD675" s="17">
        <v>0.73990288774598301</v>
      </c>
      <c r="AE675" s="17">
        <v>7.8438671678446896</v>
      </c>
      <c r="AF675" s="17">
        <v>851733000000</v>
      </c>
      <c r="AG675" s="17">
        <v>260277000000</v>
      </c>
      <c r="AH675" s="17">
        <v>78466000000</v>
      </c>
      <c r="AI675" s="17">
        <v>43100</v>
      </c>
      <c r="AJ675" s="17">
        <v>851733000000</v>
      </c>
      <c r="AK675" s="17">
        <v>0</v>
      </c>
      <c r="AL675" s="17">
        <v>159436000000</v>
      </c>
      <c r="AM675" s="17">
        <v>77391000000</v>
      </c>
      <c r="AN675" s="17">
        <v>78466000000</v>
      </c>
      <c r="AO675" s="17">
        <v>69421000000</v>
      </c>
      <c r="AP675" s="17">
        <v>0</v>
      </c>
      <c r="AQ675" s="17">
        <v>0</v>
      </c>
      <c r="AR675" s="17">
        <v>9.2125114325733506</v>
      </c>
      <c r="AS675" s="17">
        <v>8.2380430242272293</v>
      </c>
      <c r="AT675" s="17">
        <v>6216000000</v>
      </c>
      <c r="AU675" s="17">
        <v>6111000000</v>
      </c>
      <c r="AV675" s="17">
        <v>0.73990288774598301</v>
      </c>
      <c r="AW675" s="17">
        <v>7.8438671678446896</v>
      </c>
      <c r="AX675" s="17">
        <v>8.0072219754395508</v>
      </c>
      <c r="AY675" s="17">
        <v>9.5484019950062997</v>
      </c>
      <c r="AZ675" s="17">
        <v>1.71400268640141</v>
      </c>
      <c r="BA675" s="17">
        <v>0</v>
      </c>
      <c r="BB675" s="17">
        <v>0.714549072577081</v>
      </c>
      <c r="BC675" s="17">
        <v>0</v>
      </c>
      <c r="BD675" s="17">
        <v>0</v>
      </c>
      <c r="BE675" s="17">
        <v>0</v>
      </c>
      <c r="BF675" s="17">
        <v>1.65526996886546</v>
      </c>
      <c r="BG675" s="17">
        <v>0</v>
      </c>
      <c r="BH675" s="17">
        <v>0</v>
      </c>
      <c r="BI675" s="17">
        <v>2.8685279836927098</v>
      </c>
      <c r="BJ675" s="17">
        <v>0</v>
      </c>
      <c r="BK675" s="17">
        <v>0</v>
      </c>
      <c r="BL675" s="17">
        <v>0</v>
      </c>
      <c r="BM675" s="17">
        <v>0</v>
      </c>
      <c r="BN675" s="17">
        <v>16.5</v>
      </c>
      <c r="BO675" s="17">
        <v>18.899999999999999</v>
      </c>
      <c r="BP675" s="17">
        <v>21.7</v>
      </c>
      <c r="BQ675" s="17">
        <v>0</v>
      </c>
      <c r="BR675" s="17">
        <v>0</v>
      </c>
      <c r="BS675" s="17">
        <v>0</v>
      </c>
      <c r="BT675" s="17">
        <v>0</v>
      </c>
      <c r="BU675" s="17">
        <v>43.391297507552302</v>
      </c>
      <c r="BV675" s="17">
        <v>0</v>
      </c>
      <c r="BW675" s="17" t="s">
        <v>277</v>
      </c>
      <c r="BX675" s="17">
        <v>0</v>
      </c>
      <c r="BY675" s="17">
        <v>0</v>
      </c>
      <c r="BZ675" s="17">
        <v>0</v>
      </c>
      <c r="CA675" s="17">
        <v>0</v>
      </c>
      <c r="CB675" s="17">
        <v>0</v>
      </c>
      <c r="CC675" s="17">
        <v>0</v>
      </c>
    </row>
    <row r="676" spans="1:81" x14ac:dyDescent="0.3">
      <c r="A676" t="s">
        <v>89</v>
      </c>
      <c r="B676" t="s">
        <v>85</v>
      </c>
      <c r="C676" t="s">
        <v>3</v>
      </c>
      <c r="D676">
        <v>103042</v>
      </c>
      <c r="E676" t="s">
        <v>29</v>
      </c>
      <c r="F676" t="s">
        <v>75</v>
      </c>
      <c r="G676">
        <v>-878.75</v>
      </c>
      <c r="H676">
        <v>1676.91</v>
      </c>
      <c r="I676">
        <v>2555.66</v>
      </c>
      <c r="J676">
        <v>20656.52</v>
      </c>
      <c r="K676">
        <v>62836.17</v>
      </c>
      <c r="L676">
        <v>2.97</v>
      </c>
      <c r="M676">
        <v>20193.900000000001</v>
      </c>
      <c r="N676">
        <v>328.74</v>
      </c>
      <c r="O676">
        <v>2.44</v>
      </c>
      <c r="P676">
        <v>4.3499999999999996</v>
      </c>
      <c r="Q676">
        <v>1</v>
      </c>
      <c r="R676">
        <v>1</v>
      </c>
      <c r="S676" t="s">
        <v>132</v>
      </c>
      <c r="T676" t="s">
        <v>89</v>
      </c>
      <c r="U676" s="17">
        <v>853531000000</v>
      </c>
      <c r="V676" t="s">
        <v>298</v>
      </c>
      <c r="W676" t="s">
        <v>288</v>
      </c>
      <c r="X676" s="17">
        <v>40084000000</v>
      </c>
      <c r="Y676" s="17">
        <v>23167000000</v>
      </c>
      <c r="Z676" s="17">
        <v>21323000000</v>
      </c>
      <c r="AA676" s="17">
        <v>8883000000</v>
      </c>
      <c r="AB676" s="17">
        <v>4.7300000000000004</v>
      </c>
      <c r="AC676" s="17">
        <v>54.071661237785001</v>
      </c>
      <c r="AD676" s="17">
        <v>1.0291616063517699</v>
      </c>
      <c r="AE676" s="17">
        <v>11.103576506617101</v>
      </c>
      <c r="AF676" s="17">
        <v>853531000000</v>
      </c>
      <c r="AG676" s="17">
        <v>248887000000</v>
      </c>
      <c r="AH676" s="17">
        <v>81406000000</v>
      </c>
      <c r="AI676" s="17">
        <v>43465</v>
      </c>
      <c r="AJ676" s="17">
        <v>853531000000</v>
      </c>
      <c r="AK676" s="17">
        <v>0</v>
      </c>
      <c r="AL676" s="17">
        <v>187820000000</v>
      </c>
      <c r="AM676" s="17">
        <v>80246000000</v>
      </c>
      <c r="AN676" s="17">
        <v>81406000000</v>
      </c>
      <c r="AO676" s="17">
        <v>72555000000</v>
      </c>
      <c r="AP676" s="17">
        <v>0</v>
      </c>
      <c r="AQ676" s="17">
        <v>0</v>
      </c>
      <c r="AR676" s="17">
        <v>9.5375563394885496</v>
      </c>
      <c r="AS676" s="17">
        <v>8.58964341525785</v>
      </c>
      <c r="AT676" s="17">
        <v>8883000000</v>
      </c>
      <c r="AU676" s="17">
        <v>8748000000</v>
      </c>
      <c r="AV676" s="17">
        <v>1.0291616063517699</v>
      </c>
      <c r="AW676" s="17">
        <v>11.103576506617101</v>
      </c>
      <c r="AX676" s="17">
        <v>11.749574860311199</v>
      </c>
      <c r="AY676" s="17">
        <v>13.930876690872299</v>
      </c>
      <c r="AZ676" s="17">
        <v>2.3423138952438798</v>
      </c>
      <c r="BA676" s="17">
        <v>0</v>
      </c>
      <c r="BB676" s="17">
        <v>0.75098790187686104</v>
      </c>
      <c r="BC676" s="17">
        <v>0</v>
      </c>
      <c r="BD676" s="17">
        <v>0</v>
      </c>
      <c r="BE676" s="17">
        <v>0</v>
      </c>
      <c r="BF676" s="17">
        <v>1.7092061993662999</v>
      </c>
      <c r="BG676" s="17">
        <v>0</v>
      </c>
      <c r="BH676" s="17">
        <v>0</v>
      </c>
      <c r="BI676" s="17">
        <v>2.96302839590853</v>
      </c>
      <c r="BJ676" s="17">
        <v>0</v>
      </c>
      <c r="BK676" s="17">
        <v>0</v>
      </c>
      <c r="BL676" s="17">
        <v>0</v>
      </c>
      <c r="BM676" s="17">
        <v>0</v>
      </c>
      <c r="BN676" s="17">
        <v>16.899999999999999</v>
      </c>
      <c r="BO676" s="17">
        <v>19.2</v>
      </c>
      <c r="BP676" s="17">
        <v>21.8</v>
      </c>
      <c r="BQ676" s="17">
        <v>0</v>
      </c>
      <c r="BR676" s="17">
        <v>0</v>
      </c>
      <c r="BS676" s="17">
        <v>0</v>
      </c>
      <c r="BT676" s="17">
        <v>0</v>
      </c>
      <c r="BU676" s="17">
        <v>43.034055002103003</v>
      </c>
      <c r="BV676" s="17">
        <v>0</v>
      </c>
      <c r="BW676" s="17" t="s">
        <v>277</v>
      </c>
      <c r="BX676" s="17">
        <v>0</v>
      </c>
      <c r="BY676" s="17">
        <v>0</v>
      </c>
      <c r="BZ676" s="17">
        <v>0</v>
      </c>
      <c r="CA676" s="17">
        <v>0</v>
      </c>
      <c r="CB676" s="17">
        <v>0</v>
      </c>
      <c r="CC676" s="17">
        <v>0</v>
      </c>
    </row>
    <row r="677" spans="1:81" x14ac:dyDescent="0.3">
      <c r="A677" t="s">
        <v>89</v>
      </c>
      <c r="B677" t="s">
        <v>85</v>
      </c>
      <c r="C677" t="s">
        <v>3</v>
      </c>
      <c r="D677">
        <v>103042</v>
      </c>
      <c r="E677" t="s">
        <v>29</v>
      </c>
      <c r="F677" t="s">
        <v>76</v>
      </c>
      <c r="G677">
        <v>-857.26</v>
      </c>
      <c r="H677">
        <v>1655.1</v>
      </c>
      <c r="I677">
        <v>2512.36</v>
      </c>
      <c r="J677">
        <v>21521.4</v>
      </c>
      <c r="K677">
        <v>65107.73</v>
      </c>
      <c r="L677">
        <v>2.4700000000000002</v>
      </c>
      <c r="M677">
        <v>20692.09</v>
      </c>
      <c r="N677">
        <v>330.55</v>
      </c>
      <c r="O677">
        <v>1.81</v>
      </c>
      <c r="P677">
        <v>-1.04</v>
      </c>
      <c r="Q677">
        <v>1</v>
      </c>
      <c r="R677">
        <v>1</v>
      </c>
      <c r="S677" t="s">
        <v>132</v>
      </c>
      <c r="T677" t="s">
        <v>89</v>
      </c>
      <c r="U677" s="17">
        <v>895429000000</v>
      </c>
      <c r="V677" t="s">
        <v>298</v>
      </c>
      <c r="W677" t="s">
        <v>288</v>
      </c>
      <c r="X677" s="17">
        <v>41538000000</v>
      </c>
      <c r="Y677" s="17">
        <v>26348000000</v>
      </c>
      <c r="Z677" s="17">
        <v>23705000000</v>
      </c>
      <c r="AA677" s="17">
        <v>9237000000</v>
      </c>
      <c r="AB677" s="17">
        <v>5.19</v>
      </c>
      <c r="AC677" s="17">
        <v>9.7251585623678505</v>
      </c>
      <c r="AD677" s="17">
        <v>1.0422546415282099</v>
      </c>
      <c r="AE677" s="17">
        <v>11.1848906500453</v>
      </c>
      <c r="AF677" s="17">
        <v>895429000000</v>
      </c>
      <c r="AG677" s="17">
        <v>266303000000</v>
      </c>
      <c r="AH677" s="17">
        <v>82697000000</v>
      </c>
      <c r="AI677" s="17">
        <v>43830</v>
      </c>
      <c r="AJ677" s="17">
        <v>895429000000</v>
      </c>
      <c r="AK677" s="17">
        <v>0</v>
      </c>
      <c r="AL677" s="17">
        <v>190356000000</v>
      </c>
      <c r="AM677" s="17">
        <v>81549000000</v>
      </c>
      <c r="AN677" s="17">
        <v>82697000000</v>
      </c>
      <c r="AO677" s="17">
        <v>73447000000</v>
      </c>
      <c r="AP677" s="17">
        <v>0</v>
      </c>
      <c r="AQ677" s="17">
        <v>0</v>
      </c>
      <c r="AR677" s="17">
        <v>9.2354614380369604</v>
      </c>
      <c r="AS677" s="17">
        <v>8.2880546706703697</v>
      </c>
      <c r="AT677" s="17">
        <v>9237000000</v>
      </c>
      <c r="AU677" s="17">
        <v>9042000000</v>
      </c>
      <c r="AV677" s="17">
        <v>1.0422546415282099</v>
      </c>
      <c r="AW677" s="17">
        <v>11.1848906500453</v>
      </c>
      <c r="AX677" s="17">
        <v>11.7051705170517</v>
      </c>
      <c r="AY677" s="17">
        <v>13.780423202392701</v>
      </c>
      <c r="AZ677" s="17">
        <v>2.3906099264532199</v>
      </c>
      <c r="BA677" s="17">
        <v>0</v>
      </c>
      <c r="BB677" s="17">
        <v>0.69540060146566696</v>
      </c>
      <c r="BC677" s="17">
        <v>0</v>
      </c>
      <c r="BD677" s="17">
        <v>0</v>
      </c>
      <c r="BE677" s="17">
        <v>0</v>
      </c>
      <c r="BF677" s="17">
        <v>1.5950339912018201</v>
      </c>
      <c r="BG677" s="17">
        <v>0</v>
      </c>
      <c r="BH677" s="17">
        <v>0</v>
      </c>
      <c r="BI677" s="17">
        <v>2.9247897346376401</v>
      </c>
      <c r="BJ677" s="17">
        <v>0</v>
      </c>
      <c r="BK677" s="17">
        <v>0</v>
      </c>
      <c r="BL677" s="17">
        <v>0</v>
      </c>
      <c r="BM677" s="17">
        <v>0</v>
      </c>
      <c r="BN677" s="17">
        <v>16.399999999999999</v>
      </c>
      <c r="BO677" s="17">
        <v>18.600000000000001</v>
      </c>
      <c r="BP677" s="17">
        <v>21</v>
      </c>
      <c r="BQ677" s="17">
        <v>0</v>
      </c>
      <c r="BR677" s="17">
        <v>0</v>
      </c>
      <c r="BS677" s="17">
        <v>0</v>
      </c>
      <c r="BT677" s="17">
        <v>0</v>
      </c>
      <c r="BU677" s="17">
        <v>44.021022325611497</v>
      </c>
      <c r="BV677" s="17">
        <v>0</v>
      </c>
      <c r="BW677" s="17" t="s">
        <v>277</v>
      </c>
      <c r="BX677" s="17">
        <v>0</v>
      </c>
      <c r="BY677" s="17">
        <v>0</v>
      </c>
      <c r="BZ677" s="17">
        <v>0</v>
      </c>
      <c r="CA677" s="17">
        <v>0</v>
      </c>
      <c r="CB677" s="17">
        <v>0</v>
      </c>
      <c r="CC677" s="17">
        <v>0</v>
      </c>
    </row>
    <row r="678" spans="1:81" x14ac:dyDescent="0.3">
      <c r="A678" t="s">
        <v>89</v>
      </c>
      <c r="B678" t="s">
        <v>85</v>
      </c>
      <c r="C678" t="s">
        <v>3</v>
      </c>
      <c r="D678">
        <v>103042</v>
      </c>
      <c r="E678" t="s">
        <v>29</v>
      </c>
      <c r="F678" t="s">
        <v>9</v>
      </c>
      <c r="G678">
        <v>-912.88</v>
      </c>
      <c r="H678">
        <v>1433.85</v>
      </c>
      <c r="I678">
        <v>2346.73</v>
      </c>
      <c r="J678">
        <v>21322.95</v>
      </c>
      <c r="K678">
        <v>64272.98</v>
      </c>
      <c r="L678">
        <v>-2.21</v>
      </c>
      <c r="M678">
        <v>20234.07</v>
      </c>
      <c r="N678">
        <v>331.76</v>
      </c>
      <c r="O678">
        <v>1.25</v>
      </c>
      <c r="P678">
        <v>-2.73</v>
      </c>
      <c r="Q678">
        <v>1</v>
      </c>
      <c r="R678">
        <v>1</v>
      </c>
      <c r="S678" t="s">
        <v>132</v>
      </c>
      <c r="T678" t="s">
        <v>89</v>
      </c>
      <c r="U678" s="17">
        <v>1115862000000</v>
      </c>
      <c r="V678" t="s">
        <v>298</v>
      </c>
      <c r="W678" t="s">
        <v>288</v>
      </c>
      <c r="X678" s="17">
        <v>48757000000</v>
      </c>
      <c r="Y678" s="17">
        <v>22036000000</v>
      </c>
      <c r="Z678" s="17">
        <v>18267000000</v>
      </c>
      <c r="AA678" s="17">
        <v>11179000000</v>
      </c>
      <c r="AB678" s="17">
        <v>6.46</v>
      </c>
      <c r="AC678" s="17">
        <v>24.470134874759101</v>
      </c>
      <c r="AD678" s="17">
        <v>1.1510669880778499</v>
      </c>
      <c r="AE678" s="17">
        <v>12.4912704132656</v>
      </c>
      <c r="AF678" s="17">
        <v>1115862000000</v>
      </c>
      <c r="AG678" s="17">
        <v>288856000000</v>
      </c>
      <c r="AH678" s="17">
        <v>103149000000</v>
      </c>
      <c r="AI678" s="17">
        <v>44196</v>
      </c>
      <c r="AJ678" s="17">
        <v>1115862000000</v>
      </c>
      <c r="AK678" s="17">
        <v>0</v>
      </c>
      <c r="AL678" s="17">
        <v>310782000000</v>
      </c>
      <c r="AM678" s="17">
        <v>101781000000</v>
      </c>
      <c r="AN678" s="17">
        <v>103149000000</v>
      </c>
      <c r="AO678" s="17">
        <v>86534000000</v>
      </c>
      <c r="AP678" s="17">
        <v>0</v>
      </c>
      <c r="AQ678" s="17">
        <v>0</v>
      </c>
      <c r="AR678" s="17">
        <v>9.2438849965318308</v>
      </c>
      <c r="AS678" s="17">
        <v>7.8721160940170902</v>
      </c>
      <c r="AT678" s="17">
        <v>11179000000</v>
      </c>
      <c r="AU678" s="17">
        <v>10996000000</v>
      </c>
      <c r="AV678" s="17">
        <v>1.1510669880778499</v>
      </c>
      <c r="AW678" s="17">
        <v>12.4912704132656</v>
      </c>
      <c r="AX678" s="17">
        <v>13.0847643496249</v>
      </c>
      <c r="AY678" s="17">
        <v>15.3994803675588</v>
      </c>
      <c r="AZ678" s="17">
        <v>2.6326162168240499</v>
      </c>
      <c r="BA678" s="17">
        <v>0</v>
      </c>
      <c r="BB678" s="17">
        <v>0.79016799950884797</v>
      </c>
      <c r="BC678" s="17">
        <v>0</v>
      </c>
      <c r="BD678" s="17">
        <v>0</v>
      </c>
      <c r="BE678" s="17">
        <v>0</v>
      </c>
      <c r="BF678" s="17">
        <v>1.80720071991303</v>
      </c>
      <c r="BG678" s="17">
        <v>0</v>
      </c>
      <c r="BH678" s="17">
        <v>0</v>
      </c>
      <c r="BI678" s="17">
        <v>3.3953896246684998</v>
      </c>
      <c r="BJ678" s="17">
        <v>0</v>
      </c>
      <c r="BK678" s="17">
        <v>0</v>
      </c>
      <c r="BL678" s="17">
        <v>0</v>
      </c>
      <c r="BM678" s="17">
        <v>0</v>
      </c>
      <c r="BN678" s="17">
        <v>17.399999999999999</v>
      </c>
      <c r="BO678" s="17">
        <v>19.399999999999999</v>
      </c>
      <c r="BP678" s="17">
        <v>21.5</v>
      </c>
      <c r="BQ678" s="17">
        <v>0</v>
      </c>
      <c r="BR678" s="17">
        <v>0</v>
      </c>
      <c r="BS678" s="17">
        <v>0</v>
      </c>
      <c r="BT678" s="17">
        <v>0</v>
      </c>
      <c r="BU678" s="17">
        <v>40.6059172191543</v>
      </c>
      <c r="BV678" s="17">
        <v>0</v>
      </c>
      <c r="BW678" s="17" t="s">
        <v>277</v>
      </c>
      <c r="BX678" s="17">
        <v>0</v>
      </c>
      <c r="BY678" s="17">
        <v>0</v>
      </c>
      <c r="BZ678" s="17">
        <v>0</v>
      </c>
      <c r="CA678" s="17">
        <v>0</v>
      </c>
      <c r="CB678" s="17">
        <v>0</v>
      </c>
      <c r="CC678" s="17">
        <v>0</v>
      </c>
    </row>
    <row r="679" spans="1:81" x14ac:dyDescent="0.3">
      <c r="A679" t="s">
        <v>89</v>
      </c>
      <c r="B679" t="s">
        <v>85</v>
      </c>
      <c r="C679" t="s">
        <v>3</v>
      </c>
      <c r="D679">
        <v>103042</v>
      </c>
      <c r="E679" t="s">
        <v>29</v>
      </c>
      <c r="F679" t="s">
        <v>77</v>
      </c>
      <c r="G679">
        <v>-1083.51</v>
      </c>
      <c r="H679">
        <v>1765.88</v>
      </c>
      <c r="I679">
        <v>2849.4</v>
      </c>
      <c r="J679">
        <v>23594.03</v>
      </c>
      <c r="K679">
        <v>70950.960000000006</v>
      </c>
      <c r="L679">
        <v>5.8</v>
      </c>
      <c r="M679">
        <v>21407.69</v>
      </c>
      <c r="N679">
        <v>332.54</v>
      </c>
      <c r="O679">
        <v>4.68</v>
      </c>
      <c r="P679">
        <v>16.96</v>
      </c>
      <c r="Q679">
        <v>1</v>
      </c>
      <c r="R679">
        <v>1</v>
      </c>
      <c r="S679" t="s">
        <v>132</v>
      </c>
      <c r="T679" t="s">
        <v>89</v>
      </c>
      <c r="U679" s="17">
        <v>1188140000000</v>
      </c>
      <c r="V679" t="s">
        <v>298</v>
      </c>
      <c r="W679" t="s">
        <v>288</v>
      </c>
      <c r="X679" s="17">
        <v>59755000000</v>
      </c>
      <c r="Y679" s="17">
        <v>25250000000</v>
      </c>
      <c r="Z679" s="17">
        <v>21034000000</v>
      </c>
      <c r="AA679" s="17">
        <v>15120000000</v>
      </c>
      <c r="AB679" s="17">
        <v>8.0299999999999994</v>
      </c>
      <c r="AC679" s="17">
        <v>24.303405572755398</v>
      </c>
      <c r="AD679" s="17">
        <v>1.2970040664337099</v>
      </c>
      <c r="AE679" s="17">
        <v>14.139347855310101</v>
      </c>
      <c r="AF679" s="17">
        <v>1188140000000</v>
      </c>
      <c r="AG679" s="17">
        <v>310513000000</v>
      </c>
      <c r="AH679" s="17">
        <v>106598000000</v>
      </c>
      <c r="AI679" s="17">
        <v>44561</v>
      </c>
      <c r="AJ679" s="17">
        <v>1188140000000</v>
      </c>
      <c r="AK679" s="17">
        <v>0</v>
      </c>
      <c r="AL679" s="17">
        <v>347574000000</v>
      </c>
      <c r="AM679" s="17">
        <v>105441000000</v>
      </c>
      <c r="AN679" s="17">
        <v>106598000000</v>
      </c>
      <c r="AO679" s="17">
        <v>81405000000</v>
      </c>
      <c r="AP679" s="17">
        <v>0</v>
      </c>
      <c r="AQ679" s="17">
        <v>0</v>
      </c>
      <c r="AR679" s="17">
        <v>8.9718383355496805</v>
      </c>
      <c r="AS679" s="17">
        <v>6.9998890749105502</v>
      </c>
      <c r="AT679" s="17">
        <v>15120000000</v>
      </c>
      <c r="AU679" s="17">
        <v>15034000000</v>
      </c>
      <c r="AV679" s="17">
        <v>1.2970040664337099</v>
      </c>
      <c r="AW679" s="17">
        <v>14.139347855310101</v>
      </c>
      <c r="AX679" s="17">
        <v>15.0019568665417</v>
      </c>
      <c r="AY679" s="17">
        <v>20.692543552090601</v>
      </c>
      <c r="AZ679" s="17">
        <v>3.2631699635132501</v>
      </c>
      <c r="BA679" s="17">
        <v>0</v>
      </c>
      <c r="BB679" s="17">
        <v>0.943072930315626</v>
      </c>
      <c r="BC679" s="17">
        <v>0</v>
      </c>
      <c r="BD679" s="17">
        <v>0</v>
      </c>
      <c r="BE679" s="17">
        <v>0</v>
      </c>
      <c r="BF679" s="17">
        <v>2.3727044033640698</v>
      </c>
      <c r="BG679" s="17">
        <v>0</v>
      </c>
      <c r="BH679" s="17">
        <v>0</v>
      </c>
      <c r="BI679" s="17">
        <v>4.24471076999858</v>
      </c>
      <c r="BJ679" s="17">
        <v>0</v>
      </c>
      <c r="BK679" s="17">
        <v>0</v>
      </c>
      <c r="BL679" s="17">
        <v>0</v>
      </c>
      <c r="BM679" s="17">
        <v>0</v>
      </c>
      <c r="BN679" s="17">
        <v>16</v>
      </c>
      <c r="BO679" s="17">
        <v>17.7</v>
      </c>
      <c r="BP679" s="17">
        <v>19.7</v>
      </c>
      <c r="BQ679" s="17">
        <v>0</v>
      </c>
      <c r="BR679" s="17">
        <v>0</v>
      </c>
      <c r="BS679" s="17">
        <v>0</v>
      </c>
      <c r="BT679" s="17">
        <v>0</v>
      </c>
      <c r="BU679" s="17">
        <v>39.719309172319797</v>
      </c>
      <c r="BV679" s="17">
        <v>0</v>
      </c>
      <c r="BW679" s="17" t="s">
        <v>277</v>
      </c>
      <c r="BX679" s="17">
        <v>0</v>
      </c>
      <c r="BY679" s="17">
        <v>0</v>
      </c>
      <c r="BZ679" s="17">
        <v>0</v>
      </c>
      <c r="CA679" s="17">
        <v>0</v>
      </c>
      <c r="CB679" s="17">
        <v>0</v>
      </c>
      <c r="CC679" s="17">
        <v>0</v>
      </c>
    </row>
    <row r="680" spans="1:81" x14ac:dyDescent="0.3">
      <c r="A680" t="s">
        <v>89</v>
      </c>
      <c r="B680" t="s">
        <v>85</v>
      </c>
      <c r="C680" t="s">
        <v>3</v>
      </c>
      <c r="D680">
        <v>103042</v>
      </c>
      <c r="E680" t="s">
        <v>29</v>
      </c>
      <c r="F680" t="s">
        <v>78</v>
      </c>
      <c r="G680">
        <v>-1183.01</v>
      </c>
      <c r="H680">
        <v>2089.92</v>
      </c>
      <c r="I680">
        <v>3272.94</v>
      </c>
      <c r="J680">
        <v>25744.11</v>
      </c>
      <c r="K680">
        <v>76880.789999999994</v>
      </c>
      <c r="L680">
        <v>1.94</v>
      </c>
      <c r="M680">
        <v>21822.04</v>
      </c>
      <c r="N680">
        <v>334.86</v>
      </c>
      <c r="O680">
        <v>7.99</v>
      </c>
      <c r="P680">
        <v>16.309999999999999</v>
      </c>
      <c r="Q680">
        <v>1</v>
      </c>
      <c r="R680">
        <v>1</v>
      </c>
      <c r="S680" t="s">
        <v>132</v>
      </c>
      <c r="T680" t="s">
        <v>89</v>
      </c>
      <c r="U680" s="17">
        <v>1180231000000</v>
      </c>
      <c r="V680" t="s">
        <v>298</v>
      </c>
      <c r="W680" t="s">
        <v>288</v>
      </c>
      <c r="X680" s="17">
        <v>53668000000</v>
      </c>
      <c r="Y680" s="17">
        <v>30355000000</v>
      </c>
      <c r="Z680" s="17">
        <v>26357000000</v>
      </c>
      <c r="AA680" s="17">
        <v>11179000000</v>
      </c>
      <c r="AB680" s="17">
        <v>6.15</v>
      </c>
      <c r="AC680" s="17">
        <v>-23.412204234122001</v>
      </c>
      <c r="AD680" s="17">
        <v>0.94333104757613195</v>
      </c>
      <c r="AE680" s="17">
        <v>10.833925917131999</v>
      </c>
      <c r="AF680" s="17">
        <v>1180231000000</v>
      </c>
      <c r="AG680" s="17">
        <v>313651000000</v>
      </c>
      <c r="AH680" s="17">
        <v>101231000000</v>
      </c>
      <c r="AI680" s="17">
        <v>44926</v>
      </c>
      <c r="AJ680" s="17">
        <v>1180231000000</v>
      </c>
      <c r="AK680" s="17">
        <v>0</v>
      </c>
      <c r="AL680" s="17">
        <v>356646000000</v>
      </c>
      <c r="AM680" s="17">
        <v>100141000000</v>
      </c>
      <c r="AN680" s="17">
        <v>101231000000</v>
      </c>
      <c r="AO680" s="17">
        <v>76961000000</v>
      </c>
      <c r="AP680" s="17">
        <v>0</v>
      </c>
      <c r="AQ680" s="17">
        <v>0</v>
      </c>
      <c r="AR680" s="17">
        <v>8.57721920539284</v>
      </c>
      <c r="AS680" s="17">
        <v>6.6577505642491399</v>
      </c>
      <c r="AT680" s="17">
        <v>11179000000</v>
      </c>
      <c r="AU680" s="17">
        <v>11029000000</v>
      </c>
      <c r="AV680" s="17">
        <v>0.94333104757613195</v>
      </c>
      <c r="AW680" s="17">
        <v>10.833925917131999</v>
      </c>
      <c r="AX680" s="17">
        <v>11.2279356151396</v>
      </c>
      <c r="AY680" s="17">
        <v>15.957896946696099</v>
      </c>
      <c r="AZ680" s="17">
        <v>2.37828293035773</v>
      </c>
      <c r="BA680" s="17">
        <v>0</v>
      </c>
      <c r="BB680" s="17">
        <v>0.472467173752461</v>
      </c>
      <c r="BC680" s="17">
        <v>0</v>
      </c>
      <c r="BD680" s="17">
        <v>0</v>
      </c>
      <c r="BE680" s="17">
        <v>0</v>
      </c>
      <c r="BF680" s="17">
        <v>1.1911625482666599</v>
      </c>
      <c r="BG680" s="17">
        <v>0</v>
      </c>
      <c r="BH680" s="17">
        <v>0</v>
      </c>
      <c r="BI680" s="17">
        <v>2.99737259198587</v>
      </c>
      <c r="BJ680" s="17">
        <v>0</v>
      </c>
      <c r="BK680" s="17">
        <v>0</v>
      </c>
      <c r="BL680" s="17">
        <v>0</v>
      </c>
      <c r="BM680" s="17">
        <v>0</v>
      </c>
      <c r="BN680" s="17">
        <v>15.3</v>
      </c>
      <c r="BO680" s="17">
        <v>17.2</v>
      </c>
      <c r="BP680" s="17">
        <v>19.3</v>
      </c>
      <c r="BQ680" s="17">
        <v>0</v>
      </c>
      <c r="BR680" s="17">
        <v>0</v>
      </c>
      <c r="BS680" s="17">
        <v>0</v>
      </c>
      <c r="BT680" s="17">
        <v>0</v>
      </c>
      <c r="BU680" s="17">
        <v>37.9458766970195</v>
      </c>
      <c r="BV680" s="17">
        <v>0</v>
      </c>
      <c r="BW680" s="17" t="s">
        <v>277</v>
      </c>
      <c r="BX680" s="17">
        <v>0</v>
      </c>
      <c r="BY680" s="17">
        <v>0</v>
      </c>
      <c r="BZ680" s="17">
        <v>0</v>
      </c>
      <c r="CA680" s="17">
        <v>0</v>
      </c>
      <c r="CB680" s="17">
        <v>0</v>
      </c>
      <c r="CC680" s="17">
        <v>0</v>
      </c>
    </row>
    <row r="681" spans="1:81" x14ac:dyDescent="0.3">
      <c r="A681" t="s">
        <v>89</v>
      </c>
      <c r="B681" t="s">
        <v>85</v>
      </c>
      <c r="C681" t="s">
        <v>3</v>
      </c>
      <c r="D681">
        <v>103042</v>
      </c>
      <c r="E681" t="s">
        <v>29</v>
      </c>
      <c r="F681" t="s">
        <v>10</v>
      </c>
      <c r="G681">
        <v>-1059.6300000000001</v>
      </c>
      <c r="H681">
        <v>2052.6799999999998</v>
      </c>
      <c r="I681">
        <v>3112.31</v>
      </c>
      <c r="J681">
        <v>27360.93</v>
      </c>
      <c r="K681">
        <v>80859.8</v>
      </c>
      <c r="L681">
        <v>2.54</v>
      </c>
      <c r="M681">
        <v>22376.91</v>
      </c>
      <c r="N681">
        <v>338.38</v>
      </c>
      <c r="O681">
        <v>4.13</v>
      </c>
      <c r="P681">
        <v>-3.29</v>
      </c>
      <c r="Q681">
        <v>1</v>
      </c>
      <c r="R681">
        <v>1</v>
      </c>
      <c r="S681" t="s">
        <v>132</v>
      </c>
      <c r="T681" t="s">
        <v>89</v>
      </c>
      <c r="U681" s="17">
        <v>1193693000000</v>
      </c>
      <c r="V681" t="s">
        <v>298</v>
      </c>
      <c r="W681" t="s">
        <v>288</v>
      </c>
      <c r="X681" s="17">
        <v>54143000000</v>
      </c>
      <c r="Y681" s="17">
        <v>58120000000</v>
      </c>
      <c r="Z681" s="17">
        <v>53864000000</v>
      </c>
      <c r="AA681" s="17">
        <v>9230000000</v>
      </c>
      <c r="AB681" s="17">
        <v>5.18</v>
      </c>
      <c r="AC681" s="17">
        <v>-15.772357723577199</v>
      </c>
      <c r="AD681" s="17">
        <v>0.78207249210407603</v>
      </c>
      <c r="AE681" s="17">
        <v>9.1368158988515908</v>
      </c>
      <c r="AF681" s="17">
        <v>1193693000000</v>
      </c>
      <c r="AG681" s="17">
        <v>344455000000</v>
      </c>
      <c r="AH681" s="17">
        <v>99982000000</v>
      </c>
      <c r="AI681" s="17">
        <v>45291</v>
      </c>
      <c r="AJ681" s="17">
        <v>1193693000000</v>
      </c>
      <c r="AK681" s="17">
        <v>0</v>
      </c>
      <c r="AL681" s="17">
        <v>351804000000</v>
      </c>
      <c r="AM681" s="17">
        <v>99038000000</v>
      </c>
      <c r="AN681" s="17">
        <v>99982000000</v>
      </c>
      <c r="AO681" s="17">
        <v>76220000000</v>
      </c>
      <c r="AP681" s="17">
        <v>0</v>
      </c>
      <c r="AQ681" s="17">
        <v>0</v>
      </c>
      <c r="AR681" s="17">
        <v>8.3758554335159907</v>
      </c>
      <c r="AS681" s="17">
        <v>6.5149141274143503</v>
      </c>
      <c r="AT681" s="17">
        <v>9230000000</v>
      </c>
      <c r="AU681" s="17">
        <v>9087000000</v>
      </c>
      <c r="AV681" s="17">
        <v>0.78207249210407603</v>
      </c>
      <c r="AW681" s="17">
        <v>9.1368158988515908</v>
      </c>
      <c r="AX681" s="17">
        <v>9.3923077770070105</v>
      </c>
      <c r="AY681" s="17">
        <v>13.4773999461191</v>
      </c>
      <c r="AZ681" s="17">
        <v>2.0457818493934399</v>
      </c>
      <c r="BA681" s="17">
        <v>0</v>
      </c>
      <c r="BB681" s="17">
        <v>0.419251862506064</v>
      </c>
      <c r="BC681" s="17">
        <v>0</v>
      </c>
      <c r="BD681" s="17">
        <v>0</v>
      </c>
      <c r="BE681" s="17">
        <v>0</v>
      </c>
      <c r="BF681" s="17">
        <v>1.09669865555783</v>
      </c>
      <c r="BG681" s="17">
        <v>0</v>
      </c>
      <c r="BH681" s="17">
        <v>0</v>
      </c>
      <c r="BI681" s="17">
        <v>2.6182904644512202</v>
      </c>
      <c r="BJ681" s="17">
        <v>0</v>
      </c>
      <c r="BK681" s="17">
        <v>0</v>
      </c>
      <c r="BL681" s="17">
        <v>0</v>
      </c>
      <c r="BM681" s="17">
        <v>0</v>
      </c>
      <c r="BN681" s="17">
        <v>15.2</v>
      </c>
      <c r="BO681" s="17">
        <v>17.100000000000001</v>
      </c>
      <c r="BP681" s="17">
        <v>19.5</v>
      </c>
      <c r="BQ681" s="17">
        <v>0</v>
      </c>
      <c r="BR681" s="17">
        <v>0</v>
      </c>
      <c r="BS681" s="17">
        <v>0</v>
      </c>
      <c r="BT681" s="17">
        <v>0</v>
      </c>
      <c r="BU681" s="17">
        <v>38.205216919258099</v>
      </c>
      <c r="BV681" s="17">
        <v>0</v>
      </c>
      <c r="BW681" s="17" t="s">
        <v>277</v>
      </c>
      <c r="BX681" s="17">
        <v>0</v>
      </c>
      <c r="BY681" s="17">
        <v>0</v>
      </c>
      <c r="BZ681" s="17">
        <v>0</v>
      </c>
      <c r="CA681" s="17">
        <v>0</v>
      </c>
      <c r="CB681" s="17">
        <v>0</v>
      </c>
      <c r="CC681" s="17">
        <v>0</v>
      </c>
    </row>
    <row r="682" spans="1:81" x14ac:dyDescent="0.3">
      <c r="A682" t="s">
        <v>108</v>
      </c>
      <c r="B682" t="s">
        <v>85</v>
      </c>
      <c r="C682" t="s">
        <v>17</v>
      </c>
      <c r="D682">
        <v>4108919</v>
      </c>
      <c r="E682" t="s">
        <v>26</v>
      </c>
      <c r="F682" t="s">
        <v>6</v>
      </c>
      <c r="G682">
        <v>3.59</v>
      </c>
      <c r="H682">
        <v>57.02</v>
      </c>
      <c r="I682">
        <v>53.43</v>
      </c>
      <c r="J682">
        <v>260.05</v>
      </c>
      <c r="K682">
        <v>30421.23</v>
      </c>
      <c r="L682">
        <v>0.85</v>
      </c>
      <c r="M682">
        <v>507.25513064106246</v>
      </c>
      <c r="N682">
        <v>8.5500000000000007</v>
      </c>
      <c r="O682">
        <v>10.47</v>
      </c>
      <c r="P682">
        <v>3.94</v>
      </c>
      <c r="Q682">
        <v>5.92</v>
      </c>
      <c r="R682">
        <v>5.7</v>
      </c>
      <c r="S682" t="s">
        <v>133</v>
      </c>
      <c r="T682" t="s">
        <v>194</v>
      </c>
      <c r="U682" s="17">
        <v>72944173249.312164</v>
      </c>
      <c r="V682" t="s">
        <v>299</v>
      </c>
      <c r="W682" t="s">
        <v>276</v>
      </c>
      <c r="X682" s="17">
        <v>1474511017.8381004</v>
      </c>
      <c r="Y682" s="17">
        <v>0</v>
      </c>
      <c r="Z682" s="17">
        <v>0</v>
      </c>
      <c r="AA682" s="17">
        <v>-181480881.18149596</v>
      </c>
      <c r="AB682" s="17">
        <v>-4.3805729940361096E-2</v>
      </c>
      <c r="AC682" s="17" t="s">
        <v>279</v>
      </c>
      <c r="AD682" s="17">
        <v>-0.29699999999999999</v>
      </c>
      <c r="AE682" s="17">
        <v>-23.123000000000001</v>
      </c>
      <c r="AF682" s="17">
        <v>72944173249.312164</v>
      </c>
      <c r="AG682" s="17">
        <v>17065944794.532709</v>
      </c>
      <c r="AH682" s="17">
        <v>688737019.61480439</v>
      </c>
      <c r="AI682" s="17">
        <v>33238</v>
      </c>
      <c r="AJ682" s="17">
        <v>0</v>
      </c>
      <c r="AK682" s="17">
        <v>0</v>
      </c>
      <c r="AL682" s="17">
        <v>0</v>
      </c>
      <c r="AM682" s="17">
        <v>0</v>
      </c>
      <c r="AN682" s="17">
        <v>0</v>
      </c>
      <c r="AO682" s="17">
        <v>0</v>
      </c>
      <c r="AP682" s="17">
        <v>0</v>
      </c>
      <c r="AQ682" s="17">
        <v>0</v>
      </c>
      <c r="AR682" s="17">
        <v>0</v>
      </c>
      <c r="AS682" s="17">
        <v>0</v>
      </c>
      <c r="AT682" s="17">
        <v>0</v>
      </c>
      <c r="AU682" s="17">
        <v>0</v>
      </c>
      <c r="AV682" s="17">
        <v>0</v>
      </c>
      <c r="AW682" s="17">
        <v>0</v>
      </c>
      <c r="AX682" s="17">
        <v>0</v>
      </c>
      <c r="AY682" s="17">
        <v>0</v>
      </c>
      <c r="AZ682" s="17">
        <v>0</v>
      </c>
      <c r="BA682" s="17">
        <v>0</v>
      </c>
      <c r="BB682" s="17">
        <v>0</v>
      </c>
      <c r="BC682" s="17">
        <v>0</v>
      </c>
      <c r="BD682" s="17">
        <v>0</v>
      </c>
      <c r="BE682" s="17">
        <v>0</v>
      </c>
      <c r="BF682" s="17">
        <v>0</v>
      </c>
      <c r="BG682" s="17">
        <v>0</v>
      </c>
      <c r="BH682" s="17">
        <v>0</v>
      </c>
      <c r="BI682" s="17">
        <v>0</v>
      </c>
      <c r="BJ682" s="17">
        <v>0</v>
      </c>
      <c r="BK682" s="17">
        <v>0</v>
      </c>
      <c r="BL682" s="17">
        <v>0</v>
      </c>
      <c r="BM682" s="17">
        <v>0</v>
      </c>
      <c r="BN682" s="17">
        <v>0</v>
      </c>
      <c r="BO682" s="17">
        <v>0</v>
      </c>
      <c r="BP682" s="17">
        <v>0</v>
      </c>
      <c r="BQ682" s="17">
        <v>0</v>
      </c>
      <c r="BR682" s="17">
        <v>0</v>
      </c>
      <c r="BS682" s="17">
        <v>0</v>
      </c>
      <c r="BT682" s="17">
        <v>0</v>
      </c>
      <c r="BU682" s="17">
        <v>0</v>
      </c>
      <c r="BV682" s="17">
        <v>0</v>
      </c>
      <c r="BW682" s="17" t="s">
        <v>278</v>
      </c>
      <c r="BX682" s="17">
        <v>0</v>
      </c>
      <c r="BY682" s="17">
        <v>0</v>
      </c>
      <c r="BZ682" s="17">
        <v>0</v>
      </c>
      <c r="CA682" s="17">
        <v>0</v>
      </c>
      <c r="CB682" s="17">
        <v>0</v>
      </c>
      <c r="CC682" s="17">
        <v>0</v>
      </c>
    </row>
    <row r="683" spans="1:81" x14ac:dyDescent="0.3">
      <c r="A683" t="s">
        <v>108</v>
      </c>
      <c r="B683" t="s">
        <v>85</v>
      </c>
      <c r="C683" t="s">
        <v>17</v>
      </c>
      <c r="D683">
        <v>4108919</v>
      </c>
      <c r="E683" t="s">
        <v>26</v>
      </c>
      <c r="F683" t="s">
        <v>50</v>
      </c>
      <c r="G683">
        <v>6.56</v>
      </c>
      <c r="H683">
        <v>54.75</v>
      </c>
      <c r="I683">
        <v>48.19</v>
      </c>
      <c r="J683">
        <v>271.92</v>
      </c>
      <c r="K683">
        <v>31639.62</v>
      </c>
      <c r="L683">
        <v>-0.96</v>
      </c>
      <c r="M683">
        <v>492.45783040585269</v>
      </c>
      <c r="N683">
        <v>8.59</v>
      </c>
      <c r="O683">
        <v>9.34</v>
      </c>
      <c r="P683">
        <v>1.17</v>
      </c>
      <c r="Q683">
        <v>6.05</v>
      </c>
      <c r="R683">
        <v>5.53</v>
      </c>
      <c r="S683" t="s">
        <v>133</v>
      </c>
      <c r="T683" t="s">
        <v>194</v>
      </c>
      <c r="U683" s="17">
        <v>60948154815.481552</v>
      </c>
      <c r="V683" t="s">
        <v>299</v>
      </c>
      <c r="W683" t="s">
        <v>276</v>
      </c>
      <c r="X683" s="17">
        <v>889644455.12867475</v>
      </c>
      <c r="Y683" s="17">
        <v>0</v>
      </c>
      <c r="Z683" s="17">
        <v>0</v>
      </c>
      <c r="AA683" s="17">
        <v>187511717.99301738</v>
      </c>
      <c r="AB683" s="17">
        <v>0.43520624202623392</v>
      </c>
      <c r="AC683" s="17" t="s">
        <v>279</v>
      </c>
      <c r="AD683" s="17">
        <v>0.30199999999999999</v>
      </c>
      <c r="AE683" s="17">
        <v>16.222999999999999</v>
      </c>
      <c r="AF683" s="17">
        <v>60948154815.481552</v>
      </c>
      <c r="AG683" s="17">
        <v>15769936993.699369</v>
      </c>
      <c r="AH683" s="17">
        <v>1811521152.1152115</v>
      </c>
      <c r="AI683" s="17">
        <v>33603</v>
      </c>
      <c r="AJ683" s="17">
        <v>0</v>
      </c>
      <c r="AK683" s="17">
        <v>0</v>
      </c>
      <c r="AL683" s="17">
        <v>0</v>
      </c>
      <c r="AM683" s="17">
        <v>0</v>
      </c>
      <c r="AN683" s="17">
        <v>0</v>
      </c>
      <c r="AO683" s="17">
        <v>0</v>
      </c>
      <c r="AP683" s="17">
        <v>0</v>
      </c>
      <c r="AQ683" s="17">
        <v>0</v>
      </c>
      <c r="AR683" s="17">
        <v>0</v>
      </c>
      <c r="AS683" s="17">
        <v>0</v>
      </c>
      <c r="AT683" s="17">
        <v>0</v>
      </c>
      <c r="AU683" s="17">
        <v>0</v>
      </c>
      <c r="AV683" s="17">
        <v>0</v>
      </c>
      <c r="AW683" s="17">
        <v>0</v>
      </c>
      <c r="AX683" s="17">
        <v>0</v>
      </c>
      <c r="AY683" s="17">
        <v>0</v>
      </c>
      <c r="AZ683" s="17">
        <v>0</v>
      </c>
      <c r="BA683" s="17">
        <v>0</v>
      </c>
      <c r="BB683" s="17">
        <v>0</v>
      </c>
      <c r="BC683" s="17">
        <v>0</v>
      </c>
      <c r="BD683" s="17">
        <v>0</v>
      </c>
      <c r="BE683" s="17">
        <v>0</v>
      </c>
      <c r="BF683" s="17">
        <v>0</v>
      </c>
      <c r="BG683" s="17">
        <v>0</v>
      </c>
      <c r="BH683" s="17">
        <v>0</v>
      </c>
      <c r="BI683" s="17">
        <v>0</v>
      </c>
      <c r="BJ683" s="17">
        <v>0</v>
      </c>
      <c r="BK683" s="17">
        <v>0</v>
      </c>
      <c r="BL683" s="17">
        <v>0</v>
      </c>
      <c r="BM683" s="17">
        <v>0</v>
      </c>
      <c r="BN683" s="17">
        <v>0</v>
      </c>
      <c r="BO683" s="17">
        <v>0</v>
      </c>
      <c r="BP683" s="17">
        <v>0</v>
      </c>
      <c r="BQ683" s="17">
        <v>0</v>
      </c>
      <c r="BR683" s="17">
        <v>0</v>
      </c>
      <c r="BS683" s="17">
        <v>0</v>
      </c>
      <c r="BT683" s="17">
        <v>0</v>
      </c>
      <c r="BU683" s="17">
        <v>0</v>
      </c>
      <c r="BV683" s="17">
        <v>0</v>
      </c>
      <c r="BW683" s="17" t="s">
        <v>278</v>
      </c>
      <c r="BX683" s="17">
        <v>0</v>
      </c>
      <c r="BY683" s="17">
        <v>0</v>
      </c>
      <c r="BZ683" s="17">
        <v>0</v>
      </c>
      <c r="CA683" s="17">
        <v>0</v>
      </c>
      <c r="CB683" s="17">
        <v>0</v>
      </c>
      <c r="CC683" s="17">
        <v>0</v>
      </c>
    </row>
    <row r="684" spans="1:81" x14ac:dyDescent="0.3">
      <c r="A684" t="s">
        <v>108</v>
      </c>
      <c r="B684" t="s">
        <v>85</v>
      </c>
      <c r="C684" t="s">
        <v>17</v>
      </c>
      <c r="D684">
        <v>4108919</v>
      </c>
      <c r="E684" t="s">
        <v>26</v>
      </c>
      <c r="F684" t="s">
        <v>51</v>
      </c>
      <c r="G684">
        <v>6.99</v>
      </c>
      <c r="H684">
        <v>55.63</v>
      </c>
      <c r="I684">
        <v>48.64</v>
      </c>
      <c r="J684">
        <v>282.77999999999997</v>
      </c>
      <c r="K684">
        <v>32728.18</v>
      </c>
      <c r="L684">
        <v>-0.97</v>
      </c>
      <c r="M684">
        <v>507.62209197571718</v>
      </c>
      <c r="N684">
        <v>8.64</v>
      </c>
      <c r="O684">
        <v>2.2799999999999998</v>
      </c>
      <c r="P684">
        <v>-1.69</v>
      </c>
      <c r="Q684">
        <v>5.82</v>
      </c>
      <c r="R684">
        <v>7.04</v>
      </c>
      <c r="S684" t="s">
        <v>133</v>
      </c>
      <c r="T684" t="s">
        <v>194</v>
      </c>
      <c r="U684" s="17">
        <v>47930498658.002541</v>
      </c>
      <c r="V684" t="s">
        <v>299</v>
      </c>
      <c r="W684" t="s">
        <v>276</v>
      </c>
      <c r="X684" s="17">
        <v>-238487937.17358336</v>
      </c>
      <c r="Y684" s="17">
        <v>0</v>
      </c>
      <c r="Z684" s="17">
        <v>0</v>
      </c>
      <c r="AA684" s="17">
        <v>-327532637.30496472</v>
      </c>
      <c r="AB684" s="17">
        <v>-0.75964102708980752</v>
      </c>
      <c r="AC684" s="17" t="s">
        <v>279</v>
      </c>
      <c r="AD684" s="17">
        <v>-0.56000000000000005</v>
      </c>
      <c r="AE684" s="17">
        <v>-17.850000000000001</v>
      </c>
      <c r="AF684" s="17">
        <v>47930498658.002541</v>
      </c>
      <c r="AG684" s="17">
        <v>13290436502.330837</v>
      </c>
      <c r="AH684" s="17">
        <v>1582568159.3445401</v>
      </c>
      <c r="AI684" s="17">
        <v>33969</v>
      </c>
      <c r="AJ684" s="17">
        <v>0</v>
      </c>
      <c r="AK684" s="17">
        <v>0</v>
      </c>
      <c r="AL684" s="17">
        <v>0</v>
      </c>
      <c r="AM684" s="17">
        <v>0</v>
      </c>
      <c r="AN684" s="17">
        <v>0</v>
      </c>
      <c r="AO684" s="17">
        <v>0</v>
      </c>
      <c r="AP684" s="17">
        <v>0</v>
      </c>
      <c r="AQ684" s="17">
        <v>0</v>
      </c>
      <c r="AR684" s="17">
        <v>0</v>
      </c>
      <c r="AS684" s="17">
        <v>0</v>
      </c>
      <c r="AT684" s="17">
        <v>0</v>
      </c>
      <c r="AU684" s="17">
        <v>0</v>
      </c>
      <c r="AV684" s="17">
        <v>0</v>
      </c>
      <c r="AW684" s="17">
        <v>0</v>
      </c>
      <c r="AX684" s="17">
        <v>0</v>
      </c>
      <c r="AY684" s="17">
        <v>0</v>
      </c>
      <c r="AZ684" s="17">
        <v>0</v>
      </c>
      <c r="BA684" s="17">
        <v>0</v>
      </c>
      <c r="BB684" s="17">
        <v>0</v>
      </c>
      <c r="BC684" s="17">
        <v>0</v>
      </c>
      <c r="BD684" s="17">
        <v>0</v>
      </c>
      <c r="BE684" s="17">
        <v>0</v>
      </c>
      <c r="BF684" s="17">
        <v>0</v>
      </c>
      <c r="BG684" s="17">
        <v>0</v>
      </c>
      <c r="BH684" s="17">
        <v>0</v>
      </c>
      <c r="BI684" s="17">
        <v>0</v>
      </c>
      <c r="BJ684" s="17">
        <v>0</v>
      </c>
      <c r="BK684" s="17">
        <v>0</v>
      </c>
      <c r="BL684" s="17">
        <v>0</v>
      </c>
      <c r="BM684" s="17">
        <v>0</v>
      </c>
      <c r="BN684" s="17">
        <v>0</v>
      </c>
      <c r="BO684" s="17">
        <v>0</v>
      </c>
      <c r="BP684" s="17">
        <v>0</v>
      </c>
      <c r="BQ684" s="17">
        <v>0</v>
      </c>
      <c r="BR684" s="17">
        <v>0</v>
      </c>
      <c r="BS684" s="17">
        <v>0</v>
      </c>
      <c r="BT684" s="17">
        <v>0</v>
      </c>
      <c r="BU684" s="17">
        <v>0</v>
      </c>
      <c r="BV684" s="17">
        <v>0</v>
      </c>
      <c r="BW684" s="17" t="s">
        <v>278</v>
      </c>
      <c r="BX684" s="17">
        <v>0</v>
      </c>
      <c r="BY684" s="17">
        <v>0</v>
      </c>
      <c r="BZ684" s="17">
        <v>0</v>
      </c>
      <c r="CA684" s="17">
        <v>0</v>
      </c>
      <c r="CB684" s="17">
        <v>0</v>
      </c>
      <c r="CC684" s="17">
        <v>0</v>
      </c>
    </row>
    <row r="685" spans="1:81" x14ac:dyDescent="0.3">
      <c r="A685" t="s">
        <v>108</v>
      </c>
      <c r="B685" t="s">
        <v>85</v>
      </c>
      <c r="C685" t="s">
        <v>17</v>
      </c>
      <c r="D685">
        <v>4108919</v>
      </c>
      <c r="E685" t="s">
        <v>26</v>
      </c>
      <c r="F685" t="s">
        <v>52</v>
      </c>
      <c r="G685">
        <v>7.76</v>
      </c>
      <c r="H685">
        <v>49.56</v>
      </c>
      <c r="I685">
        <v>41.8</v>
      </c>
      <c r="J685">
        <v>212.81</v>
      </c>
      <c r="K685">
        <v>24507.4</v>
      </c>
      <c r="L685">
        <v>-2.04</v>
      </c>
      <c r="M685">
        <v>370.47062549739985</v>
      </c>
      <c r="N685">
        <v>8.68</v>
      </c>
      <c r="O685">
        <v>4.6500000000000004</v>
      </c>
      <c r="P685">
        <v>4.8</v>
      </c>
      <c r="Q685">
        <v>7.78</v>
      </c>
      <c r="R685">
        <v>8.3000000000000007</v>
      </c>
      <c r="S685" t="s">
        <v>133</v>
      </c>
      <c r="T685" t="s">
        <v>194</v>
      </c>
      <c r="U685" s="17">
        <v>49657194244.604317</v>
      </c>
      <c r="V685" t="s">
        <v>299</v>
      </c>
      <c r="W685" t="s">
        <v>276</v>
      </c>
      <c r="X685" s="17">
        <v>1824410375.3842742</v>
      </c>
      <c r="Y685" s="17">
        <v>0</v>
      </c>
      <c r="Z685" s="17">
        <v>0</v>
      </c>
      <c r="AA685" s="17">
        <v>348914788.16101187</v>
      </c>
      <c r="AB685" s="17">
        <v>0.80556376662376583</v>
      </c>
      <c r="AC685" s="17" t="s">
        <v>279</v>
      </c>
      <c r="AD685" s="17">
        <v>0.72</v>
      </c>
      <c r="AE685" s="17">
        <v>21.388999999999999</v>
      </c>
      <c r="AF685" s="17">
        <v>49657194244.604317</v>
      </c>
      <c r="AG685" s="17">
        <v>15866906474.820145</v>
      </c>
      <c r="AH685" s="17">
        <v>1699520383.6930456</v>
      </c>
      <c r="AI685" s="17">
        <v>34334</v>
      </c>
      <c r="AJ685" s="17">
        <v>0</v>
      </c>
      <c r="AK685" s="17">
        <v>0</v>
      </c>
      <c r="AL685" s="17">
        <v>0</v>
      </c>
      <c r="AM685" s="17">
        <v>0</v>
      </c>
      <c r="AN685" s="17">
        <v>0</v>
      </c>
      <c r="AO685" s="17">
        <v>0</v>
      </c>
      <c r="AP685" s="17">
        <v>0</v>
      </c>
      <c r="AQ685" s="17">
        <v>0</v>
      </c>
      <c r="AR685" s="17">
        <v>0</v>
      </c>
      <c r="AS685" s="17">
        <v>0</v>
      </c>
      <c r="AT685" s="17">
        <v>0</v>
      </c>
      <c r="AU685" s="17">
        <v>0</v>
      </c>
      <c r="AV685" s="17">
        <v>0</v>
      </c>
      <c r="AW685" s="17">
        <v>0</v>
      </c>
      <c r="AX685" s="17">
        <v>0</v>
      </c>
      <c r="AY685" s="17">
        <v>0</v>
      </c>
      <c r="AZ685" s="17">
        <v>0</v>
      </c>
      <c r="BA685" s="17">
        <v>0</v>
      </c>
      <c r="BB685" s="17">
        <v>0</v>
      </c>
      <c r="BC685" s="17">
        <v>0</v>
      </c>
      <c r="BD685" s="17">
        <v>0</v>
      </c>
      <c r="BE685" s="17">
        <v>0</v>
      </c>
      <c r="BF685" s="17">
        <v>0</v>
      </c>
      <c r="BG685" s="17">
        <v>0</v>
      </c>
      <c r="BH685" s="17">
        <v>0</v>
      </c>
      <c r="BI685" s="17">
        <v>0</v>
      </c>
      <c r="BJ685" s="17">
        <v>0</v>
      </c>
      <c r="BK685" s="17">
        <v>0</v>
      </c>
      <c r="BL685" s="17">
        <v>0</v>
      </c>
      <c r="BM685" s="17">
        <v>0</v>
      </c>
      <c r="BN685" s="17">
        <v>0</v>
      </c>
      <c r="BO685" s="17">
        <v>0</v>
      </c>
      <c r="BP685" s="17">
        <v>0</v>
      </c>
      <c r="BQ685" s="17">
        <v>0</v>
      </c>
      <c r="BR685" s="17">
        <v>0</v>
      </c>
      <c r="BS685" s="17">
        <v>0</v>
      </c>
      <c r="BT685" s="17">
        <v>0</v>
      </c>
      <c r="BU685" s="17">
        <v>0</v>
      </c>
      <c r="BV685" s="17">
        <v>0</v>
      </c>
      <c r="BW685" s="17" t="s">
        <v>278</v>
      </c>
      <c r="BX685" s="17">
        <v>0</v>
      </c>
      <c r="BY685" s="17">
        <v>0</v>
      </c>
      <c r="BZ685" s="17">
        <v>0</v>
      </c>
      <c r="CA685" s="17">
        <v>0</v>
      </c>
      <c r="CB685" s="17">
        <v>0</v>
      </c>
      <c r="CC685" s="17">
        <v>0</v>
      </c>
    </row>
    <row r="686" spans="1:81" x14ac:dyDescent="0.3">
      <c r="A686" t="s">
        <v>108</v>
      </c>
      <c r="B686" t="s">
        <v>85</v>
      </c>
      <c r="C686" t="s">
        <v>17</v>
      </c>
      <c r="D686">
        <v>4108919</v>
      </c>
      <c r="E686" t="s">
        <v>26</v>
      </c>
      <c r="F686" t="s">
        <v>53</v>
      </c>
      <c r="G686">
        <v>9.82</v>
      </c>
      <c r="H686">
        <v>60.46</v>
      </c>
      <c r="I686">
        <v>50.64</v>
      </c>
      <c r="J686">
        <v>228.65</v>
      </c>
      <c r="K686">
        <v>26211.119999999999</v>
      </c>
      <c r="L686">
        <v>3.79</v>
      </c>
      <c r="M686">
        <v>388.14028506579552</v>
      </c>
      <c r="N686">
        <v>8.7200000000000006</v>
      </c>
      <c r="O686">
        <v>2.2000000000000002</v>
      </c>
      <c r="P686">
        <v>4.9400000000000004</v>
      </c>
      <c r="Q686">
        <v>7.72</v>
      </c>
      <c r="R686">
        <v>7.46</v>
      </c>
      <c r="S686" t="s">
        <v>133</v>
      </c>
      <c r="T686" t="s">
        <v>194</v>
      </c>
      <c r="U686" s="17">
        <v>46541355407.497139</v>
      </c>
      <c r="V686" t="s">
        <v>299</v>
      </c>
      <c r="W686" t="s">
        <v>276</v>
      </c>
      <c r="X686" s="17">
        <v>1830550437.466537</v>
      </c>
      <c r="Y686" s="17">
        <v>0</v>
      </c>
      <c r="Z686" s="17">
        <v>0</v>
      </c>
      <c r="AA686" s="17">
        <v>389730093.13803697</v>
      </c>
      <c r="AB686" s="17">
        <v>0.90690439255697719</v>
      </c>
      <c r="AC686" s="17">
        <v>11.5191</v>
      </c>
      <c r="AD686" s="17">
        <v>0.79</v>
      </c>
      <c r="AE686" s="17">
        <v>19.574999999999999</v>
      </c>
      <c r="AF686" s="17">
        <v>46541355407.497139</v>
      </c>
      <c r="AG686" s="17">
        <v>13044619422.572178</v>
      </c>
      <c r="AH686" s="17">
        <v>2221953025.1026311</v>
      </c>
      <c r="AI686" s="17">
        <v>34699</v>
      </c>
      <c r="AJ686" s="17">
        <v>0</v>
      </c>
      <c r="AK686" s="17">
        <v>0</v>
      </c>
      <c r="AL686" s="17">
        <v>0</v>
      </c>
      <c r="AM686" s="17">
        <v>0</v>
      </c>
      <c r="AN686" s="17">
        <v>0</v>
      </c>
      <c r="AO686" s="17">
        <v>0</v>
      </c>
      <c r="AP686" s="17">
        <v>0</v>
      </c>
      <c r="AQ686" s="17">
        <v>0</v>
      </c>
      <c r="AR686" s="17">
        <v>0</v>
      </c>
      <c r="AS686" s="17">
        <v>0</v>
      </c>
      <c r="AT686" s="17">
        <v>0</v>
      </c>
      <c r="AU686" s="17">
        <v>0</v>
      </c>
      <c r="AV686" s="17">
        <v>0</v>
      </c>
      <c r="AW686" s="17">
        <v>0</v>
      </c>
      <c r="AX686" s="17">
        <v>0</v>
      </c>
      <c r="AY686" s="17">
        <v>0</v>
      </c>
      <c r="AZ686" s="17">
        <v>0</v>
      </c>
      <c r="BA686" s="17">
        <v>0</v>
      </c>
      <c r="BB686" s="17">
        <v>0</v>
      </c>
      <c r="BC686" s="17">
        <v>0</v>
      </c>
      <c r="BD686" s="17">
        <v>0</v>
      </c>
      <c r="BE686" s="17">
        <v>0</v>
      </c>
      <c r="BF686" s="17">
        <v>0</v>
      </c>
      <c r="BG686" s="17">
        <v>0</v>
      </c>
      <c r="BH686" s="17">
        <v>0</v>
      </c>
      <c r="BI686" s="17">
        <v>0</v>
      </c>
      <c r="BJ686" s="17">
        <v>0</v>
      </c>
      <c r="BK686" s="17">
        <v>0</v>
      </c>
      <c r="BL686" s="17">
        <v>0</v>
      </c>
      <c r="BM686" s="17">
        <v>0</v>
      </c>
      <c r="BN686" s="17">
        <v>0</v>
      </c>
      <c r="BO686" s="17">
        <v>0</v>
      </c>
      <c r="BP686" s="17">
        <v>0</v>
      </c>
      <c r="BQ686" s="17">
        <v>0</v>
      </c>
      <c r="BR686" s="17">
        <v>0</v>
      </c>
      <c r="BS686" s="17">
        <v>0</v>
      </c>
      <c r="BT686" s="17">
        <v>0</v>
      </c>
      <c r="BU686" s="17">
        <v>0</v>
      </c>
      <c r="BV686" s="17">
        <v>0</v>
      </c>
      <c r="BW686" s="17" t="s">
        <v>278</v>
      </c>
      <c r="BX686" s="17">
        <v>0</v>
      </c>
      <c r="BY686" s="17">
        <v>0</v>
      </c>
      <c r="BZ686" s="17">
        <v>0</v>
      </c>
      <c r="CA686" s="17">
        <v>0</v>
      </c>
      <c r="CB686" s="17">
        <v>0</v>
      </c>
      <c r="CC686" s="17">
        <v>0</v>
      </c>
    </row>
    <row r="687" spans="1:81" x14ac:dyDescent="0.3">
      <c r="A687" t="s">
        <v>108</v>
      </c>
      <c r="B687" t="s">
        <v>85</v>
      </c>
      <c r="C687" t="s">
        <v>17</v>
      </c>
      <c r="D687">
        <v>4108919</v>
      </c>
      <c r="E687" t="s">
        <v>26</v>
      </c>
      <c r="F687" t="s">
        <v>54</v>
      </c>
      <c r="G687">
        <v>16.28</v>
      </c>
      <c r="H687">
        <v>80.2</v>
      </c>
      <c r="I687">
        <v>63.93</v>
      </c>
      <c r="J687">
        <v>267.32</v>
      </c>
      <c r="K687">
        <v>30521.59</v>
      </c>
      <c r="L687">
        <v>4.16</v>
      </c>
      <c r="M687">
        <v>436.93276063618714</v>
      </c>
      <c r="N687">
        <v>8.76</v>
      </c>
      <c r="O687">
        <v>2.5299999999999998</v>
      </c>
      <c r="P687">
        <v>9.73</v>
      </c>
      <c r="Q687">
        <v>7.13</v>
      </c>
      <c r="R687">
        <v>6.66</v>
      </c>
      <c r="S687" t="s">
        <v>133</v>
      </c>
      <c r="T687" t="s">
        <v>194</v>
      </c>
      <c r="U687" s="17">
        <v>0</v>
      </c>
      <c r="V687" t="s">
        <v>299</v>
      </c>
      <c r="W687" t="s">
        <v>276</v>
      </c>
      <c r="X687" s="17">
        <v>0</v>
      </c>
      <c r="Y687" s="17">
        <v>0</v>
      </c>
      <c r="Z687" s="17">
        <v>0</v>
      </c>
      <c r="AA687" s="17">
        <v>0</v>
      </c>
      <c r="AB687" s="17">
        <v>0</v>
      </c>
      <c r="AC687" s="17">
        <v>0</v>
      </c>
      <c r="AD687" s="17">
        <v>0</v>
      </c>
      <c r="AE687" s="17">
        <v>0</v>
      </c>
      <c r="AF687" s="17">
        <v>0</v>
      </c>
      <c r="AG687" s="17">
        <v>0</v>
      </c>
      <c r="AH687" s="17">
        <v>0</v>
      </c>
      <c r="AI687" s="17">
        <v>35064</v>
      </c>
      <c r="AJ687" s="17">
        <v>0</v>
      </c>
      <c r="AK687" s="17">
        <v>0</v>
      </c>
      <c r="AL687" s="17">
        <v>0</v>
      </c>
      <c r="AM687" s="17">
        <v>0</v>
      </c>
      <c r="AN687" s="17">
        <v>0</v>
      </c>
      <c r="AO687" s="17">
        <v>0</v>
      </c>
      <c r="AP687" s="17">
        <v>0</v>
      </c>
      <c r="AQ687" s="17">
        <v>0</v>
      </c>
      <c r="AR687" s="17">
        <v>0</v>
      </c>
      <c r="AS687" s="17">
        <v>0</v>
      </c>
      <c r="AT687" s="17">
        <v>0</v>
      </c>
      <c r="AU687" s="17">
        <v>0</v>
      </c>
      <c r="AV687" s="17">
        <v>0</v>
      </c>
      <c r="AW687" s="17">
        <v>0</v>
      </c>
      <c r="AX687" s="17">
        <v>0</v>
      </c>
      <c r="AY687" s="17">
        <v>0</v>
      </c>
      <c r="AZ687" s="17">
        <v>0</v>
      </c>
      <c r="BA687" s="17">
        <v>0</v>
      </c>
      <c r="BB687" s="17">
        <v>0</v>
      </c>
      <c r="BC687" s="17">
        <v>0</v>
      </c>
      <c r="BD687" s="17">
        <v>0</v>
      </c>
      <c r="BE687" s="17">
        <v>0</v>
      </c>
      <c r="BF687" s="17">
        <v>0</v>
      </c>
      <c r="BG687" s="17">
        <v>0</v>
      </c>
      <c r="BH687" s="17">
        <v>0</v>
      </c>
      <c r="BI687" s="17">
        <v>0</v>
      </c>
      <c r="BJ687" s="17">
        <v>0</v>
      </c>
      <c r="BK687" s="17">
        <v>0</v>
      </c>
      <c r="BL687" s="17">
        <v>0</v>
      </c>
      <c r="BM687" s="17">
        <v>0</v>
      </c>
      <c r="BN687" s="17">
        <v>0</v>
      </c>
      <c r="BO687" s="17">
        <v>0</v>
      </c>
      <c r="BP687" s="17">
        <v>0</v>
      </c>
      <c r="BQ687" s="17">
        <v>0</v>
      </c>
      <c r="BR687" s="17">
        <v>0</v>
      </c>
      <c r="BS687" s="17">
        <v>0</v>
      </c>
      <c r="BT687" s="17">
        <v>0</v>
      </c>
      <c r="BU687" s="17">
        <v>0</v>
      </c>
      <c r="BV687" s="17">
        <v>0</v>
      </c>
      <c r="BW687" s="17" t="s">
        <v>278</v>
      </c>
      <c r="BX687" s="17">
        <v>0</v>
      </c>
      <c r="BY687" s="17">
        <v>0</v>
      </c>
      <c r="BZ687" s="17">
        <v>0</v>
      </c>
      <c r="CA687" s="17">
        <v>0</v>
      </c>
      <c r="CB687" s="17">
        <v>0</v>
      </c>
      <c r="CC687" s="17">
        <v>0</v>
      </c>
    </row>
    <row r="688" spans="1:81" x14ac:dyDescent="0.3">
      <c r="A688" t="s">
        <v>108</v>
      </c>
      <c r="B688" t="s">
        <v>85</v>
      </c>
      <c r="C688" t="s">
        <v>17</v>
      </c>
      <c r="D688">
        <v>4108919</v>
      </c>
      <c r="E688" t="s">
        <v>26</v>
      </c>
      <c r="F688" t="s">
        <v>55</v>
      </c>
      <c r="G688">
        <v>18.89</v>
      </c>
      <c r="H688">
        <v>84.94</v>
      </c>
      <c r="I688">
        <v>66.05</v>
      </c>
      <c r="J688">
        <v>291.85000000000002</v>
      </c>
      <c r="K688">
        <v>33218.99</v>
      </c>
      <c r="L688">
        <v>1.59</v>
      </c>
      <c r="M688">
        <v>471.88954105524118</v>
      </c>
      <c r="N688">
        <v>8.7899999999999991</v>
      </c>
      <c r="O688">
        <v>1.1399999999999999</v>
      </c>
      <c r="P688">
        <v>-2.58</v>
      </c>
      <c r="Q688">
        <v>6.71</v>
      </c>
      <c r="R688">
        <v>6.87</v>
      </c>
      <c r="S688" t="s">
        <v>133</v>
      </c>
      <c r="T688" t="s">
        <v>194</v>
      </c>
      <c r="U688" s="17">
        <v>0</v>
      </c>
      <c r="V688" t="s">
        <v>299</v>
      </c>
      <c r="W688" t="s">
        <v>276</v>
      </c>
      <c r="X688" s="17">
        <v>0</v>
      </c>
      <c r="Y688" s="17">
        <v>0</v>
      </c>
      <c r="Z688" s="17">
        <v>0</v>
      </c>
      <c r="AA688" s="17">
        <v>0</v>
      </c>
      <c r="AB688" s="17">
        <v>0</v>
      </c>
      <c r="AC688" s="17">
        <v>128.84610000000001</v>
      </c>
      <c r="AD688" s="17">
        <v>0.629</v>
      </c>
      <c r="AE688" s="17">
        <v>12.269</v>
      </c>
      <c r="AF688" s="17">
        <v>0</v>
      </c>
      <c r="AG688" s="17">
        <v>0</v>
      </c>
      <c r="AH688" s="17">
        <v>0</v>
      </c>
      <c r="AI688" s="17">
        <v>35430</v>
      </c>
      <c r="AJ688" s="17">
        <v>0</v>
      </c>
      <c r="AK688" s="17">
        <v>0</v>
      </c>
      <c r="AL688" s="17">
        <v>0</v>
      </c>
      <c r="AM688" s="17">
        <v>0</v>
      </c>
      <c r="AN688" s="17">
        <v>0</v>
      </c>
      <c r="AO688" s="17">
        <v>0</v>
      </c>
      <c r="AP688" s="17">
        <v>0</v>
      </c>
      <c r="AQ688" s="17">
        <v>0</v>
      </c>
      <c r="AR688" s="17">
        <v>0</v>
      </c>
      <c r="AS688" s="17">
        <v>0</v>
      </c>
      <c r="AT688" s="17">
        <v>0</v>
      </c>
      <c r="AU688" s="17">
        <v>0</v>
      </c>
      <c r="AV688" s="17">
        <v>0</v>
      </c>
      <c r="AW688" s="17">
        <v>0</v>
      </c>
      <c r="AX688" s="17">
        <v>0</v>
      </c>
      <c r="AY688" s="17">
        <v>0</v>
      </c>
      <c r="AZ688" s="17">
        <v>0</v>
      </c>
      <c r="BA688" s="17">
        <v>0</v>
      </c>
      <c r="BB688" s="17">
        <v>0</v>
      </c>
      <c r="BC688" s="17">
        <v>0</v>
      </c>
      <c r="BD688" s="17">
        <v>0</v>
      </c>
      <c r="BE688" s="17">
        <v>0</v>
      </c>
      <c r="BF688" s="17">
        <v>0</v>
      </c>
      <c r="BG688" s="17">
        <v>0</v>
      </c>
      <c r="BH688" s="17">
        <v>0</v>
      </c>
      <c r="BI688" s="17">
        <v>0</v>
      </c>
      <c r="BJ688" s="17">
        <v>0</v>
      </c>
      <c r="BK688" s="17">
        <v>0</v>
      </c>
      <c r="BL688" s="17">
        <v>0</v>
      </c>
      <c r="BM688" s="17">
        <v>0</v>
      </c>
      <c r="BN688" s="17">
        <v>0</v>
      </c>
      <c r="BO688" s="17">
        <v>0</v>
      </c>
      <c r="BP688" s="17">
        <v>0</v>
      </c>
      <c r="BQ688" s="17">
        <v>0</v>
      </c>
      <c r="BR688" s="17">
        <v>0</v>
      </c>
      <c r="BS688" s="17">
        <v>0</v>
      </c>
      <c r="BT688" s="17">
        <v>0</v>
      </c>
      <c r="BU688" s="17">
        <v>0</v>
      </c>
      <c r="BV688" s="17">
        <v>0</v>
      </c>
      <c r="BW688" s="17" t="s">
        <v>278</v>
      </c>
      <c r="BX688" s="17">
        <v>0</v>
      </c>
      <c r="BY688" s="17">
        <v>0</v>
      </c>
      <c r="BZ688" s="17">
        <v>0</v>
      </c>
      <c r="CA688" s="17">
        <v>0</v>
      </c>
      <c r="CB688" s="17">
        <v>0</v>
      </c>
      <c r="CC688" s="17">
        <v>0</v>
      </c>
    </row>
    <row r="689" spans="1:81" x14ac:dyDescent="0.3">
      <c r="A689" t="s">
        <v>108</v>
      </c>
      <c r="B689" t="s">
        <v>85</v>
      </c>
      <c r="C689" t="s">
        <v>17</v>
      </c>
      <c r="D689">
        <v>4108919</v>
      </c>
      <c r="E689" t="s">
        <v>26</v>
      </c>
      <c r="F689" t="s">
        <v>56</v>
      </c>
      <c r="G689">
        <v>18.2</v>
      </c>
      <c r="H689">
        <v>83.4</v>
      </c>
      <c r="I689">
        <v>65.19</v>
      </c>
      <c r="J689">
        <v>268.5</v>
      </c>
      <c r="K689">
        <v>30483.9</v>
      </c>
      <c r="L689">
        <v>3.27</v>
      </c>
      <c r="M689">
        <v>428.05932408203091</v>
      </c>
      <c r="N689">
        <v>8.81</v>
      </c>
      <c r="O689">
        <v>1.81</v>
      </c>
      <c r="P689">
        <v>0.94</v>
      </c>
      <c r="Q689">
        <v>7.63</v>
      </c>
      <c r="R689">
        <v>7.88</v>
      </c>
      <c r="S689" t="s">
        <v>133</v>
      </c>
      <c r="T689" t="s">
        <v>194</v>
      </c>
      <c r="U689" s="17">
        <v>0</v>
      </c>
      <c r="V689" t="s">
        <v>299</v>
      </c>
      <c r="W689" t="s">
        <v>276</v>
      </c>
      <c r="X689" s="17">
        <v>0</v>
      </c>
      <c r="Y689" s="17">
        <v>0</v>
      </c>
      <c r="Z689" s="17">
        <v>0</v>
      </c>
      <c r="AA689" s="17">
        <v>0</v>
      </c>
      <c r="AB689" s="17">
        <v>0</v>
      </c>
      <c r="AC689" s="17">
        <v>269.74779999999998</v>
      </c>
      <c r="AD689" s="17">
        <v>1.4930000000000001</v>
      </c>
      <c r="AE689" s="17">
        <v>29.494</v>
      </c>
      <c r="AF689" s="17">
        <v>0</v>
      </c>
      <c r="AG689" s="17">
        <v>0</v>
      </c>
      <c r="AH689" s="17">
        <v>0</v>
      </c>
      <c r="AI689" s="17">
        <v>35795</v>
      </c>
      <c r="AJ689" s="17">
        <v>0</v>
      </c>
      <c r="AK689" s="17">
        <v>0</v>
      </c>
      <c r="AL689" s="17">
        <v>0</v>
      </c>
      <c r="AM689" s="17">
        <v>0</v>
      </c>
      <c r="AN689" s="17">
        <v>0</v>
      </c>
      <c r="AO689" s="17">
        <v>0</v>
      </c>
      <c r="AP689" s="17">
        <v>0</v>
      </c>
      <c r="AQ689" s="17">
        <v>0</v>
      </c>
      <c r="AR689" s="17">
        <v>0</v>
      </c>
      <c r="AS689" s="17">
        <v>0</v>
      </c>
      <c r="AT689" s="17">
        <v>0</v>
      </c>
      <c r="AU689" s="17">
        <v>0</v>
      </c>
      <c r="AV689" s="17">
        <v>0</v>
      </c>
      <c r="AW689" s="17">
        <v>0</v>
      </c>
      <c r="AX689" s="17">
        <v>0</v>
      </c>
      <c r="AY689" s="17">
        <v>0</v>
      </c>
      <c r="AZ689" s="17">
        <v>0</v>
      </c>
      <c r="BA689" s="17">
        <v>0</v>
      </c>
      <c r="BB689" s="17">
        <v>0</v>
      </c>
      <c r="BC689" s="17">
        <v>0</v>
      </c>
      <c r="BD689" s="17">
        <v>0</v>
      </c>
      <c r="BE689" s="17">
        <v>0</v>
      </c>
      <c r="BF689" s="17">
        <v>0</v>
      </c>
      <c r="BG689" s="17">
        <v>0</v>
      </c>
      <c r="BH689" s="17">
        <v>0</v>
      </c>
      <c r="BI689" s="17">
        <v>0</v>
      </c>
      <c r="BJ689" s="17">
        <v>0</v>
      </c>
      <c r="BK689" s="17">
        <v>0</v>
      </c>
      <c r="BL689" s="17">
        <v>0</v>
      </c>
      <c r="BM689" s="17">
        <v>0</v>
      </c>
      <c r="BN689" s="17">
        <v>0</v>
      </c>
      <c r="BO689" s="17">
        <v>0</v>
      </c>
      <c r="BP689" s="17">
        <v>0</v>
      </c>
      <c r="BQ689" s="17">
        <v>0</v>
      </c>
      <c r="BR689" s="17">
        <v>0</v>
      </c>
      <c r="BS689" s="17">
        <v>0</v>
      </c>
      <c r="BT689" s="17">
        <v>0</v>
      </c>
      <c r="BU689" s="17">
        <v>0</v>
      </c>
      <c r="BV689" s="17">
        <v>0</v>
      </c>
      <c r="BW689" s="17" t="s">
        <v>278</v>
      </c>
      <c r="BX689" s="17">
        <v>0</v>
      </c>
      <c r="BY689" s="17">
        <v>0</v>
      </c>
      <c r="BZ689" s="17">
        <v>0</v>
      </c>
      <c r="CA689" s="17">
        <v>0</v>
      </c>
      <c r="CB689" s="17">
        <v>0</v>
      </c>
      <c r="CC689" s="17">
        <v>0</v>
      </c>
    </row>
    <row r="690" spans="1:81" x14ac:dyDescent="0.3">
      <c r="A690" t="s">
        <v>108</v>
      </c>
      <c r="B690" t="s">
        <v>85</v>
      </c>
      <c r="C690" t="s">
        <v>17</v>
      </c>
      <c r="D690">
        <v>4108919</v>
      </c>
      <c r="E690" t="s">
        <v>26</v>
      </c>
      <c r="F690" t="s">
        <v>57</v>
      </c>
      <c r="G690">
        <v>19.510000000000002</v>
      </c>
      <c r="H690">
        <v>88.07</v>
      </c>
      <c r="I690">
        <v>68.569999999999993</v>
      </c>
      <c r="J690">
        <v>270.98</v>
      </c>
      <c r="K690">
        <v>30693.69</v>
      </c>
      <c r="L690">
        <v>4.22</v>
      </c>
      <c r="M690">
        <v>428.35256165498322</v>
      </c>
      <c r="N690">
        <v>8.83</v>
      </c>
      <c r="O690">
        <v>1</v>
      </c>
      <c r="P690">
        <v>-0.51</v>
      </c>
      <c r="Q690">
        <v>7.95</v>
      </c>
      <c r="R690">
        <v>8.06</v>
      </c>
      <c r="S690" t="s">
        <v>133</v>
      </c>
      <c r="T690" t="s">
        <v>194</v>
      </c>
      <c r="U690" s="17">
        <v>112763122800</v>
      </c>
      <c r="V690" t="s">
        <v>299</v>
      </c>
      <c r="W690" t="s">
        <v>276</v>
      </c>
      <c r="X690" s="17">
        <v>2908202368.1230464</v>
      </c>
      <c r="Y690" s="17">
        <v>0</v>
      </c>
      <c r="Z690" s="17">
        <v>0</v>
      </c>
      <c r="AA690" s="17">
        <v>792331049.81232905</v>
      </c>
      <c r="AB690" s="17">
        <v>0.36982920288269955</v>
      </c>
      <c r="AC690" s="17">
        <v>-55.3718</v>
      </c>
      <c r="AD690" s="17">
        <v>0.72899999999999998</v>
      </c>
      <c r="AE690" s="17">
        <v>14.747</v>
      </c>
      <c r="AF690" s="17">
        <v>112763122800</v>
      </c>
      <c r="AG690" s="17">
        <v>38335281599.999992</v>
      </c>
      <c r="AH690" s="17">
        <v>5678431199.999999</v>
      </c>
      <c r="AI690" s="17">
        <v>36160</v>
      </c>
      <c r="AJ690" s="17">
        <v>0</v>
      </c>
      <c r="AK690" s="17">
        <v>0</v>
      </c>
      <c r="AL690" s="17">
        <v>0</v>
      </c>
      <c r="AM690" s="17">
        <v>0</v>
      </c>
      <c r="AN690" s="17">
        <v>0</v>
      </c>
      <c r="AO690" s="17">
        <v>0</v>
      </c>
      <c r="AP690" s="17">
        <v>0</v>
      </c>
      <c r="AQ690" s="17">
        <v>0</v>
      </c>
      <c r="AR690" s="17">
        <v>0</v>
      </c>
      <c r="AS690" s="17">
        <v>0</v>
      </c>
      <c r="AT690" s="17">
        <v>0</v>
      </c>
      <c r="AU690" s="17">
        <v>0</v>
      </c>
      <c r="AV690" s="17">
        <v>0</v>
      </c>
      <c r="AW690" s="17">
        <v>0</v>
      </c>
      <c r="AX690" s="17">
        <v>0</v>
      </c>
      <c r="AY690" s="17">
        <v>0</v>
      </c>
      <c r="AZ690" s="17">
        <v>0</v>
      </c>
      <c r="BA690" s="17">
        <v>0</v>
      </c>
      <c r="BB690" s="17">
        <v>0</v>
      </c>
      <c r="BC690" s="17">
        <v>0</v>
      </c>
      <c r="BD690" s="17">
        <v>0</v>
      </c>
      <c r="BE690" s="17">
        <v>0</v>
      </c>
      <c r="BF690" s="17">
        <v>0</v>
      </c>
      <c r="BG690" s="17">
        <v>0</v>
      </c>
      <c r="BH690" s="17">
        <v>0</v>
      </c>
      <c r="BI690" s="17">
        <v>0</v>
      </c>
      <c r="BJ690" s="17">
        <v>0</v>
      </c>
      <c r="BK690" s="17">
        <v>0</v>
      </c>
      <c r="BL690" s="17">
        <v>0</v>
      </c>
      <c r="BM690" s="17">
        <v>0</v>
      </c>
      <c r="BN690" s="17">
        <v>0</v>
      </c>
      <c r="BO690" s="17">
        <v>0</v>
      </c>
      <c r="BP690" s="17">
        <v>0</v>
      </c>
      <c r="BQ690" s="17">
        <v>0</v>
      </c>
      <c r="BR690" s="17">
        <v>0</v>
      </c>
      <c r="BS690" s="17">
        <v>0</v>
      </c>
      <c r="BT690" s="17">
        <v>0</v>
      </c>
      <c r="BU690" s="17">
        <v>0</v>
      </c>
      <c r="BV690" s="17">
        <v>0</v>
      </c>
      <c r="BW690" s="17" t="s">
        <v>278</v>
      </c>
      <c r="BX690" s="17">
        <v>0</v>
      </c>
      <c r="BY690" s="17">
        <v>0</v>
      </c>
      <c r="BZ690" s="17">
        <v>0</v>
      </c>
      <c r="CA690" s="17">
        <v>0</v>
      </c>
      <c r="CB690" s="17">
        <v>0</v>
      </c>
      <c r="CC690" s="17">
        <v>0</v>
      </c>
    </row>
    <row r="691" spans="1:81" x14ac:dyDescent="0.3">
      <c r="A691" t="s">
        <v>108</v>
      </c>
      <c r="B691" t="s">
        <v>85</v>
      </c>
      <c r="C691" t="s">
        <v>17</v>
      </c>
      <c r="D691">
        <v>4108919</v>
      </c>
      <c r="E691" t="s">
        <v>26</v>
      </c>
      <c r="F691" t="s">
        <v>58</v>
      </c>
      <c r="G691">
        <v>19.62</v>
      </c>
      <c r="H691">
        <v>87.62</v>
      </c>
      <c r="I691">
        <v>68.010000000000005</v>
      </c>
      <c r="J691">
        <v>273.76</v>
      </c>
      <c r="K691">
        <v>30936.92</v>
      </c>
      <c r="L691">
        <v>4</v>
      </c>
      <c r="M691">
        <v>428.38028888679412</v>
      </c>
      <c r="N691">
        <v>8.85</v>
      </c>
      <c r="O691">
        <v>0.56000000000000005</v>
      </c>
      <c r="P691">
        <v>-0.68</v>
      </c>
      <c r="Q691">
        <v>8.26</v>
      </c>
      <c r="R691">
        <v>8.52</v>
      </c>
      <c r="S691" t="s">
        <v>133</v>
      </c>
      <c r="T691" t="s">
        <v>194</v>
      </c>
      <c r="U691" s="17">
        <v>104216147100</v>
      </c>
      <c r="V691" t="s">
        <v>299</v>
      </c>
      <c r="W691" t="s">
        <v>276</v>
      </c>
      <c r="X691" s="17">
        <v>3194912109.0720892</v>
      </c>
      <c r="Y691" s="17">
        <v>0</v>
      </c>
      <c r="Z691" s="17">
        <v>0</v>
      </c>
      <c r="AA691" s="17">
        <v>1172923718.6023242</v>
      </c>
      <c r="AB691" s="17">
        <v>0.56462268016279005</v>
      </c>
      <c r="AC691" s="17">
        <v>60.606000000000002</v>
      </c>
      <c r="AD691" s="17">
        <v>1.101</v>
      </c>
      <c r="AE691" s="17">
        <v>21.146999999999998</v>
      </c>
      <c r="AF691" s="17">
        <v>104216147100</v>
      </c>
      <c r="AG691" s="17">
        <v>33522925800</v>
      </c>
      <c r="AH691" s="17">
        <v>5589827100</v>
      </c>
      <c r="AI691" s="17">
        <v>36525</v>
      </c>
      <c r="AJ691" s="17">
        <v>0</v>
      </c>
      <c r="AK691" s="17">
        <v>0</v>
      </c>
      <c r="AL691" s="17">
        <v>0</v>
      </c>
      <c r="AM691" s="17">
        <v>0</v>
      </c>
      <c r="AN691" s="17">
        <v>0</v>
      </c>
      <c r="AO691" s="17">
        <v>0</v>
      </c>
      <c r="AP691" s="17">
        <v>0</v>
      </c>
      <c r="AQ691" s="17">
        <v>0</v>
      </c>
      <c r="AR691" s="17">
        <v>0</v>
      </c>
      <c r="AS691" s="17">
        <v>0</v>
      </c>
      <c r="AT691" s="17">
        <v>0</v>
      </c>
      <c r="AU691" s="17">
        <v>0</v>
      </c>
      <c r="AV691" s="17">
        <v>0</v>
      </c>
      <c r="AW691" s="17">
        <v>0</v>
      </c>
      <c r="AX691" s="17">
        <v>0</v>
      </c>
      <c r="AY691" s="17">
        <v>0</v>
      </c>
      <c r="AZ691" s="17">
        <v>0</v>
      </c>
      <c r="BA691" s="17">
        <v>0</v>
      </c>
      <c r="BB691" s="17">
        <v>0</v>
      </c>
      <c r="BC691" s="17">
        <v>0</v>
      </c>
      <c r="BD691" s="17">
        <v>0</v>
      </c>
      <c r="BE691" s="17">
        <v>0</v>
      </c>
      <c r="BF691" s="17">
        <v>0</v>
      </c>
      <c r="BG691" s="17">
        <v>0</v>
      </c>
      <c r="BH691" s="17">
        <v>0</v>
      </c>
      <c r="BI691" s="17">
        <v>0</v>
      </c>
      <c r="BJ691" s="17">
        <v>0</v>
      </c>
      <c r="BK691" s="17">
        <v>0</v>
      </c>
      <c r="BL691" s="17">
        <v>0</v>
      </c>
      <c r="BM691" s="17">
        <v>0</v>
      </c>
      <c r="BN691" s="17">
        <v>0</v>
      </c>
      <c r="BO691" s="17">
        <v>0</v>
      </c>
      <c r="BP691" s="17">
        <v>0</v>
      </c>
      <c r="BQ691" s="17">
        <v>0</v>
      </c>
      <c r="BR691" s="17">
        <v>0</v>
      </c>
      <c r="BS691" s="17">
        <v>0</v>
      </c>
      <c r="BT691" s="17">
        <v>0</v>
      </c>
      <c r="BU691" s="17">
        <v>0</v>
      </c>
      <c r="BV691" s="17">
        <v>0</v>
      </c>
      <c r="BW691" s="17" t="s">
        <v>278</v>
      </c>
      <c r="BX691" s="17">
        <v>0</v>
      </c>
      <c r="BY691" s="17">
        <v>0</v>
      </c>
      <c r="BZ691" s="17">
        <v>0</v>
      </c>
      <c r="CA691" s="17">
        <v>0</v>
      </c>
      <c r="CB691" s="17">
        <v>0</v>
      </c>
      <c r="CC691" s="17">
        <v>0</v>
      </c>
    </row>
    <row r="692" spans="1:81" x14ac:dyDescent="0.3">
      <c r="A692" t="s">
        <v>108</v>
      </c>
      <c r="B692" t="s">
        <v>85</v>
      </c>
      <c r="C692" t="s">
        <v>17</v>
      </c>
      <c r="D692">
        <v>4108919</v>
      </c>
      <c r="E692" t="s">
        <v>26</v>
      </c>
      <c r="F692" t="s">
        <v>7</v>
      </c>
      <c r="G692">
        <v>20.399999999999999</v>
      </c>
      <c r="H692">
        <v>92.44</v>
      </c>
      <c r="I692">
        <v>72.040000000000006</v>
      </c>
      <c r="J692">
        <v>262.83999999999997</v>
      </c>
      <c r="K692">
        <v>29628.44</v>
      </c>
      <c r="L692">
        <v>4.93</v>
      </c>
      <c r="M692">
        <v>406.63281063916384</v>
      </c>
      <c r="N692">
        <v>8.8699999999999992</v>
      </c>
      <c r="O692">
        <v>1.29</v>
      </c>
      <c r="P692">
        <v>3.97</v>
      </c>
      <c r="Q692">
        <v>9.16</v>
      </c>
      <c r="R692">
        <v>9.5399999999999991</v>
      </c>
      <c r="S692" t="s">
        <v>133</v>
      </c>
      <c r="T692" t="s">
        <v>194</v>
      </c>
      <c r="U692" s="17">
        <v>210735781760</v>
      </c>
      <c r="V692" t="s">
        <v>299</v>
      </c>
      <c r="W692" t="s">
        <v>276</v>
      </c>
      <c r="X692" s="17">
        <v>4819897459.2928162</v>
      </c>
      <c r="Y692" s="17">
        <v>0</v>
      </c>
      <c r="Z692" s="17">
        <v>0</v>
      </c>
      <c r="AA692" s="17">
        <v>1437286402.1961713</v>
      </c>
      <c r="AB692" s="17">
        <v>0.48125078119807535</v>
      </c>
      <c r="AC692" s="17">
        <v>-1.7376</v>
      </c>
      <c r="AD692" s="17">
        <v>0.94799999999999995</v>
      </c>
      <c r="AE692" s="17">
        <v>18.591999999999999</v>
      </c>
      <c r="AF692" s="17">
        <v>210735781760</v>
      </c>
      <c r="AG692" s="17">
        <v>66543101520</v>
      </c>
      <c r="AH692" s="17">
        <v>10478393240</v>
      </c>
      <c r="AI692" s="17">
        <v>36891</v>
      </c>
      <c r="AJ692" s="17">
        <v>0</v>
      </c>
      <c r="AK692" s="17">
        <v>0</v>
      </c>
      <c r="AL692" s="17">
        <v>0</v>
      </c>
      <c r="AM692" s="17">
        <v>0</v>
      </c>
      <c r="AN692" s="17">
        <v>0</v>
      </c>
      <c r="AO692" s="17">
        <v>0</v>
      </c>
      <c r="AP692" s="17">
        <v>0</v>
      </c>
      <c r="AQ692" s="17">
        <v>0</v>
      </c>
      <c r="AR692" s="17">
        <v>0</v>
      </c>
      <c r="AS692" s="17">
        <v>0</v>
      </c>
      <c r="AT692" s="17">
        <v>0</v>
      </c>
      <c r="AU692" s="17">
        <v>0</v>
      </c>
      <c r="AV692" s="17">
        <v>0</v>
      </c>
      <c r="AW692" s="17">
        <v>0</v>
      </c>
      <c r="AX692" s="17">
        <v>0</v>
      </c>
      <c r="AY692" s="17">
        <v>0</v>
      </c>
      <c r="AZ692" s="17">
        <v>0</v>
      </c>
      <c r="BA692" s="17">
        <v>0</v>
      </c>
      <c r="BB692" s="17">
        <v>0</v>
      </c>
      <c r="BC692" s="17">
        <v>0</v>
      </c>
      <c r="BD692" s="17">
        <v>0</v>
      </c>
      <c r="BE692" s="17">
        <v>0</v>
      </c>
      <c r="BF692" s="17">
        <v>0</v>
      </c>
      <c r="BG692" s="17">
        <v>0</v>
      </c>
      <c r="BH692" s="17">
        <v>0</v>
      </c>
      <c r="BI692" s="17">
        <v>0</v>
      </c>
      <c r="BJ692" s="17">
        <v>0</v>
      </c>
      <c r="BK692" s="17">
        <v>0</v>
      </c>
      <c r="BL692" s="17">
        <v>0</v>
      </c>
      <c r="BM692" s="17">
        <v>0</v>
      </c>
      <c r="BN692" s="17">
        <v>0</v>
      </c>
      <c r="BO692" s="17">
        <v>0</v>
      </c>
      <c r="BP692" s="17">
        <v>0</v>
      </c>
      <c r="BQ692" s="17">
        <v>0</v>
      </c>
      <c r="BR692" s="17">
        <v>0</v>
      </c>
      <c r="BS692" s="17">
        <v>0</v>
      </c>
      <c r="BT692" s="17">
        <v>0</v>
      </c>
      <c r="BU692" s="17">
        <v>0</v>
      </c>
      <c r="BV692" s="17">
        <v>0</v>
      </c>
      <c r="BW692" s="17" t="s">
        <v>278</v>
      </c>
      <c r="BX692" s="17">
        <v>0</v>
      </c>
      <c r="BY692" s="17">
        <v>0</v>
      </c>
      <c r="BZ692" s="17">
        <v>0</v>
      </c>
      <c r="CA692" s="17">
        <v>0</v>
      </c>
      <c r="CB692" s="17">
        <v>0</v>
      </c>
      <c r="CC692" s="17">
        <v>0</v>
      </c>
    </row>
    <row r="693" spans="1:81" x14ac:dyDescent="0.3">
      <c r="A693" t="s">
        <v>108</v>
      </c>
      <c r="B693" t="s">
        <v>85</v>
      </c>
      <c r="C693" t="s">
        <v>17</v>
      </c>
      <c r="D693">
        <v>4108919</v>
      </c>
      <c r="E693" t="s">
        <v>26</v>
      </c>
      <c r="F693" t="s">
        <v>59</v>
      </c>
      <c r="G693">
        <v>21.13</v>
      </c>
      <c r="H693">
        <v>84.2</v>
      </c>
      <c r="I693">
        <v>63.06</v>
      </c>
      <c r="J693">
        <v>242.59</v>
      </c>
      <c r="K693">
        <v>27267.72</v>
      </c>
      <c r="L693">
        <v>1.57</v>
      </c>
      <c r="M693">
        <v>365.62964358658024</v>
      </c>
      <c r="N693">
        <v>8.9</v>
      </c>
      <c r="O693">
        <v>2.68</v>
      </c>
      <c r="P693">
        <v>1.5</v>
      </c>
      <c r="Q693">
        <v>10.33</v>
      </c>
      <c r="R693">
        <v>10.67</v>
      </c>
      <c r="S693" t="s">
        <v>133</v>
      </c>
      <c r="T693" t="s">
        <v>194</v>
      </c>
      <c r="U693" s="17">
        <v>215067983130</v>
      </c>
      <c r="V693" t="s">
        <v>299</v>
      </c>
      <c r="W693" t="s">
        <v>276</v>
      </c>
      <c r="X693" s="17">
        <v>4858153990.9409561</v>
      </c>
      <c r="Y693" s="17">
        <v>0</v>
      </c>
      <c r="Z693" s="17">
        <v>0</v>
      </c>
      <c r="AA693" s="17">
        <v>1403645744.941113</v>
      </c>
      <c r="AB693" s="17">
        <v>0.47444658470586093</v>
      </c>
      <c r="AC693" s="17">
        <v>1.7682</v>
      </c>
      <c r="AD693" s="17">
        <v>0.67300000000000004</v>
      </c>
      <c r="AE693" s="17">
        <v>13.625</v>
      </c>
      <c r="AF693" s="17">
        <v>215067983130</v>
      </c>
      <c r="AG693" s="17">
        <v>41507268660</v>
      </c>
      <c r="AH693" s="17">
        <v>10556226720</v>
      </c>
      <c r="AI693" s="17">
        <v>37256</v>
      </c>
      <c r="AJ693" s="17">
        <v>0</v>
      </c>
      <c r="AK693" s="17">
        <v>0</v>
      </c>
      <c r="AL693" s="17">
        <v>0</v>
      </c>
      <c r="AM693" s="17">
        <v>0</v>
      </c>
      <c r="AN693" s="17">
        <v>0</v>
      </c>
      <c r="AO693" s="17">
        <v>0</v>
      </c>
      <c r="AP693" s="17">
        <v>0</v>
      </c>
      <c r="AQ693" s="17">
        <v>0</v>
      </c>
      <c r="AR693" s="17">
        <v>0</v>
      </c>
      <c r="AS693" s="17">
        <v>0</v>
      </c>
      <c r="AT693" s="17">
        <v>0</v>
      </c>
      <c r="AU693" s="17">
        <v>0</v>
      </c>
      <c r="AV693" s="17">
        <v>0</v>
      </c>
      <c r="AW693" s="17">
        <v>0</v>
      </c>
      <c r="AX693" s="17">
        <v>0</v>
      </c>
      <c r="AY693" s="17">
        <v>0</v>
      </c>
      <c r="AZ693" s="17">
        <v>0</v>
      </c>
      <c r="BA693" s="17">
        <v>0</v>
      </c>
      <c r="BB693" s="17">
        <v>0</v>
      </c>
      <c r="BC693" s="17">
        <v>0</v>
      </c>
      <c r="BD693" s="17">
        <v>0</v>
      </c>
      <c r="BE693" s="17">
        <v>0</v>
      </c>
      <c r="BF693" s="17">
        <v>0</v>
      </c>
      <c r="BG693" s="17">
        <v>0</v>
      </c>
      <c r="BH693" s="17">
        <v>0</v>
      </c>
      <c r="BI693" s="17">
        <v>0</v>
      </c>
      <c r="BJ693" s="17">
        <v>0</v>
      </c>
      <c r="BK693" s="17">
        <v>0</v>
      </c>
      <c r="BL693" s="17">
        <v>0</v>
      </c>
      <c r="BM693" s="17">
        <v>0</v>
      </c>
      <c r="BN693" s="17">
        <v>0</v>
      </c>
      <c r="BO693" s="17">
        <v>0</v>
      </c>
      <c r="BP693" s="17">
        <v>0</v>
      </c>
      <c r="BQ693" s="17">
        <v>0</v>
      </c>
      <c r="BR693" s="17">
        <v>0</v>
      </c>
      <c r="BS693" s="17">
        <v>0</v>
      </c>
      <c r="BT693" s="17">
        <v>0</v>
      </c>
      <c r="BU693" s="17">
        <v>0</v>
      </c>
      <c r="BV693" s="17">
        <v>0</v>
      </c>
      <c r="BW693" s="17" t="s">
        <v>278</v>
      </c>
      <c r="BX693" s="17">
        <v>0</v>
      </c>
      <c r="BY693" s="17">
        <v>0</v>
      </c>
      <c r="BZ693" s="17">
        <v>0</v>
      </c>
      <c r="CA693" s="17">
        <v>0</v>
      </c>
      <c r="CB693" s="17">
        <v>0</v>
      </c>
      <c r="CC693" s="17">
        <v>0</v>
      </c>
    </row>
    <row r="694" spans="1:81" x14ac:dyDescent="0.3">
      <c r="A694" t="s">
        <v>108</v>
      </c>
      <c r="B694" t="s">
        <v>85</v>
      </c>
      <c r="C694" t="s">
        <v>17</v>
      </c>
      <c r="D694">
        <v>4108919</v>
      </c>
      <c r="E694" t="s">
        <v>26</v>
      </c>
      <c r="F694" t="s">
        <v>60</v>
      </c>
      <c r="G694">
        <v>18.260000000000002</v>
      </c>
      <c r="H694">
        <v>84.9</v>
      </c>
      <c r="I694">
        <v>66.63</v>
      </c>
      <c r="J694">
        <v>267.10000000000002</v>
      </c>
      <c r="K694">
        <v>29923.47</v>
      </c>
      <c r="L694">
        <v>2.2200000000000002</v>
      </c>
      <c r="M694">
        <v>398.46568070320848</v>
      </c>
      <c r="N694">
        <v>8.93</v>
      </c>
      <c r="O694">
        <v>1.94</v>
      </c>
      <c r="P694">
        <v>-0.77</v>
      </c>
      <c r="Q694">
        <v>9.74</v>
      </c>
      <c r="R694">
        <v>8.82</v>
      </c>
      <c r="S694" t="s">
        <v>133</v>
      </c>
      <c r="T694" t="s">
        <v>194</v>
      </c>
      <c r="U694" s="17">
        <v>261935201459.99997</v>
      </c>
      <c r="V694" t="s">
        <v>299</v>
      </c>
      <c r="W694" t="s">
        <v>276</v>
      </c>
      <c r="X694" s="17">
        <v>5450788243.9158077</v>
      </c>
      <c r="Y694" s="17">
        <v>0</v>
      </c>
      <c r="Z694" s="17">
        <v>0</v>
      </c>
      <c r="AA694" s="17">
        <v>838946585.52027082</v>
      </c>
      <c r="AB694" s="17">
        <v>0.28374743591440954</v>
      </c>
      <c r="AC694" s="17">
        <v>-43.396299999999997</v>
      </c>
      <c r="AD694" s="17">
        <v>0.36099999999999999</v>
      </c>
      <c r="AE694" s="17">
        <v>7.4649999999999999</v>
      </c>
      <c r="AF694" s="17">
        <v>261935201459.99997</v>
      </c>
      <c r="AG694" s="17">
        <v>51124894140</v>
      </c>
      <c r="AH694" s="17">
        <v>12494491379.999998</v>
      </c>
      <c r="AI694" s="17">
        <v>37621</v>
      </c>
      <c r="AJ694" s="17">
        <v>0</v>
      </c>
      <c r="AK694" s="17">
        <v>0</v>
      </c>
      <c r="AL694" s="17">
        <v>0</v>
      </c>
      <c r="AM694" s="17">
        <v>0</v>
      </c>
      <c r="AN694" s="17">
        <v>0</v>
      </c>
      <c r="AO694" s="17">
        <v>0</v>
      </c>
      <c r="AP694" s="17">
        <v>0</v>
      </c>
      <c r="AQ694" s="17">
        <v>0</v>
      </c>
      <c r="AR694" s="17">
        <v>0</v>
      </c>
      <c r="AS694" s="17">
        <v>0</v>
      </c>
      <c r="AT694" s="17">
        <v>0</v>
      </c>
      <c r="AU694" s="17">
        <v>0</v>
      </c>
      <c r="AV694" s="17">
        <v>0</v>
      </c>
      <c r="AW694" s="17">
        <v>0</v>
      </c>
      <c r="AX694" s="17">
        <v>0</v>
      </c>
      <c r="AY694" s="17">
        <v>0</v>
      </c>
      <c r="AZ694" s="17">
        <v>0</v>
      </c>
      <c r="BA694" s="17">
        <v>0</v>
      </c>
      <c r="BB694" s="17">
        <v>0</v>
      </c>
      <c r="BC694" s="17">
        <v>0</v>
      </c>
      <c r="BD694" s="17">
        <v>0</v>
      </c>
      <c r="BE694" s="17">
        <v>0</v>
      </c>
      <c r="BF694" s="17">
        <v>0</v>
      </c>
      <c r="BG694" s="17">
        <v>0</v>
      </c>
      <c r="BH694" s="17">
        <v>0</v>
      </c>
      <c r="BI694" s="17">
        <v>0</v>
      </c>
      <c r="BJ694" s="17">
        <v>0</v>
      </c>
      <c r="BK694" s="17">
        <v>0</v>
      </c>
      <c r="BL694" s="17">
        <v>0</v>
      </c>
      <c r="BM694" s="17">
        <v>0</v>
      </c>
      <c r="BN694" s="17">
        <v>0</v>
      </c>
      <c r="BO694" s="17">
        <v>0</v>
      </c>
      <c r="BP694" s="17">
        <v>0</v>
      </c>
      <c r="BQ694" s="17">
        <v>0</v>
      </c>
      <c r="BR694" s="17">
        <v>0</v>
      </c>
      <c r="BS694" s="17">
        <v>0</v>
      </c>
      <c r="BT694" s="17">
        <v>0</v>
      </c>
      <c r="BU694" s="17">
        <v>0</v>
      </c>
      <c r="BV694" s="17">
        <v>0</v>
      </c>
      <c r="BW694" s="17" t="s">
        <v>278</v>
      </c>
      <c r="BX694" s="17">
        <v>0</v>
      </c>
      <c r="BY694" s="17">
        <v>0</v>
      </c>
      <c r="BZ694" s="17">
        <v>0</v>
      </c>
      <c r="CA694" s="17">
        <v>0</v>
      </c>
      <c r="CB694" s="17">
        <v>0</v>
      </c>
      <c r="CC694" s="17">
        <v>0</v>
      </c>
    </row>
    <row r="695" spans="1:81" x14ac:dyDescent="0.3">
      <c r="A695" t="s">
        <v>108</v>
      </c>
      <c r="B695" t="s">
        <v>85</v>
      </c>
      <c r="C695" t="s">
        <v>17</v>
      </c>
      <c r="D695">
        <v>4108919</v>
      </c>
      <c r="E695" t="s">
        <v>26</v>
      </c>
      <c r="F695" t="s">
        <v>61</v>
      </c>
      <c r="G695">
        <v>22.28</v>
      </c>
      <c r="H695">
        <v>104.94</v>
      </c>
      <c r="I695">
        <v>82.65</v>
      </c>
      <c r="J695">
        <v>335.01</v>
      </c>
      <c r="K695">
        <v>37383.46</v>
      </c>
      <c r="L695">
        <v>2.44</v>
      </c>
      <c r="M695">
        <v>490.82307487869559</v>
      </c>
      <c r="N695">
        <v>8.9600000000000009</v>
      </c>
      <c r="O695">
        <v>2.3199999999999998</v>
      </c>
      <c r="P695">
        <v>-1.2</v>
      </c>
      <c r="Q695">
        <v>8.09</v>
      </c>
      <c r="R695">
        <v>7.28</v>
      </c>
      <c r="S695" t="s">
        <v>133</v>
      </c>
      <c r="T695" t="s">
        <v>194</v>
      </c>
      <c r="U695" s="17">
        <v>330708112700</v>
      </c>
      <c r="V695" t="s">
        <v>299</v>
      </c>
      <c r="W695" t="s">
        <v>276</v>
      </c>
      <c r="X695" s="17">
        <v>6617089493.1678581</v>
      </c>
      <c r="Y695" s="17">
        <v>0</v>
      </c>
      <c r="Z695" s="17">
        <v>0</v>
      </c>
      <c r="AA695" s="17">
        <v>1689662420.6411853</v>
      </c>
      <c r="AB695" s="17">
        <v>0.57756557273927911</v>
      </c>
      <c r="AC695" s="17">
        <v>70.033000000000001</v>
      </c>
      <c r="AD695" s="17">
        <v>0.58299999999999996</v>
      </c>
      <c r="AE695" s="17">
        <v>12.385999999999999</v>
      </c>
      <c r="AF695" s="17">
        <v>330708112700</v>
      </c>
      <c r="AG695" s="17">
        <v>70321670160</v>
      </c>
      <c r="AH695" s="17">
        <v>15369306050</v>
      </c>
      <c r="AI695" s="17">
        <v>37986</v>
      </c>
      <c r="AJ695" s="17">
        <v>0</v>
      </c>
      <c r="AK695" s="17">
        <v>0</v>
      </c>
      <c r="AL695" s="17">
        <v>0</v>
      </c>
      <c r="AM695" s="17">
        <v>0</v>
      </c>
      <c r="AN695" s="17">
        <v>0</v>
      </c>
      <c r="AO695" s="17">
        <v>0</v>
      </c>
      <c r="AP695" s="17">
        <v>0</v>
      </c>
      <c r="AQ695" s="17">
        <v>0</v>
      </c>
      <c r="AR695" s="17">
        <v>0</v>
      </c>
      <c r="AS695" s="17">
        <v>0</v>
      </c>
      <c r="AT695" s="17">
        <v>0</v>
      </c>
      <c r="AU695" s="17">
        <v>0</v>
      </c>
      <c r="AV695" s="17">
        <v>0</v>
      </c>
      <c r="AW695" s="17">
        <v>0</v>
      </c>
      <c r="AX695" s="17">
        <v>0</v>
      </c>
      <c r="AY695" s="17">
        <v>0</v>
      </c>
      <c r="AZ695" s="17">
        <v>0</v>
      </c>
      <c r="BA695" s="17">
        <v>0</v>
      </c>
      <c r="BB695" s="17">
        <v>0</v>
      </c>
      <c r="BC695" s="17">
        <v>0</v>
      </c>
      <c r="BD695" s="17">
        <v>0</v>
      </c>
      <c r="BE695" s="17">
        <v>0</v>
      </c>
      <c r="BF695" s="17">
        <v>0</v>
      </c>
      <c r="BG695" s="17">
        <v>0</v>
      </c>
      <c r="BH695" s="17">
        <v>0</v>
      </c>
      <c r="BI695" s="17">
        <v>0</v>
      </c>
      <c r="BJ695" s="17">
        <v>0</v>
      </c>
      <c r="BK695" s="17">
        <v>0</v>
      </c>
      <c r="BL695" s="17">
        <v>0</v>
      </c>
      <c r="BM695" s="17">
        <v>0</v>
      </c>
      <c r="BN695" s="17">
        <v>0</v>
      </c>
      <c r="BO695" s="17">
        <v>0</v>
      </c>
      <c r="BP695" s="17">
        <v>0</v>
      </c>
      <c r="BQ695" s="17">
        <v>0</v>
      </c>
      <c r="BR695" s="17">
        <v>0</v>
      </c>
      <c r="BS695" s="17">
        <v>0</v>
      </c>
      <c r="BT695" s="17">
        <v>0</v>
      </c>
      <c r="BU695" s="17">
        <v>0</v>
      </c>
      <c r="BV695" s="17">
        <v>0</v>
      </c>
      <c r="BW695" s="17" t="s">
        <v>278</v>
      </c>
      <c r="BX695" s="17">
        <v>0</v>
      </c>
      <c r="BY695" s="17">
        <v>0</v>
      </c>
      <c r="BZ695" s="17">
        <v>0</v>
      </c>
      <c r="CA695" s="17">
        <v>0</v>
      </c>
      <c r="CB695" s="17">
        <v>0</v>
      </c>
      <c r="CC695" s="17">
        <v>0</v>
      </c>
    </row>
    <row r="696" spans="1:81" x14ac:dyDescent="0.3">
      <c r="A696" t="s">
        <v>108</v>
      </c>
      <c r="B696" t="s">
        <v>85</v>
      </c>
      <c r="C696" t="s">
        <v>17</v>
      </c>
      <c r="D696">
        <v>4108919</v>
      </c>
      <c r="E696" t="s">
        <v>26</v>
      </c>
      <c r="F696" t="s">
        <v>62</v>
      </c>
      <c r="G696">
        <v>28.43</v>
      </c>
      <c r="H696">
        <v>127.16</v>
      </c>
      <c r="I696">
        <v>98.74</v>
      </c>
      <c r="J696">
        <v>384.5</v>
      </c>
      <c r="K696">
        <v>42701.54</v>
      </c>
      <c r="L696">
        <v>3.83</v>
      </c>
      <c r="M696">
        <v>559.80899450747859</v>
      </c>
      <c r="N696">
        <v>9</v>
      </c>
      <c r="O696">
        <v>1.02</v>
      </c>
      <c r="P696">
        <v>0.7</v>
      </c>
      <c r="Q696">
        <v>7.35</v>
      </c>
      <c r="R696">
        <v>6.61</v>
      </c>
      <c r="S696" t="s">
        <v>133</v>
      </c>
      <c r="T696" t="s">
        <v>194</v>
      </c>
      <c r="U696" s="17">
        <v>380682182280.00006</v>
      </c>
      <c r="V696" t="s">
        <v>299</v>
      </c>
      <c r="W696" t="s">
        <v>276</v>
      </c>
      <c r="X696" s="17">
        <v>8505505603.8609943</v>
      </c>
      <c r="Y696" s="17">
        <v>0</v>
      </c>
      <c r="Z696" s="17">
        <v>0</v>
      </c>
      <c r="AA696" s="17">
        <v>2585494535.5212331</v>
      </c>
      <c r="AB696" s="17">
        <v>0.92694582722007623</v>
      </c>
      <c r="AC696" s="17">
        <v>46.062199999999997</v>
      </c>
      <c r="AD696" s="17">
        <v>0.76600000000000001</v>
      </c>
      <c r="AE696" s="17">
        <v>16.716999999999999</v>
      </c>
      <c r="AF696" s="17">
        <v>380682182280.00006</v>
      </c>
      <c r="AG696" s="17">
        <v>109203812460.00002</v>
      </c>
      <c r="AH696" s="17">
        <v>17229472720.000004</v>
      </c>
      <c r="AI696" s="17">
        <v>38352</v>
      </c>
      <c r="AJ696" s="17">
        <v>0</v>
      </c>
      <c r="AK696" s="17">
        <v>0</v>
      </c>
      <c r="AL696" s="17">
        <v>0</v>
      </c>
      <c r="AM696" s="17">
        <v>0</v>
      </c>
      <c r="AN696" s="17">
        <v>0</v>
      </c>
      <c r="AO696" s="17">
        <v>0</v>
      </c>
      <c r="AP696" s="17">
        <v>0</v>
      </c>
      <c r="AQ696" s="17">
        <v>0</v>
      </c>
      <c r="AR696" s="17">
        <v>0</v>
      </c>
      <c r="AS696" s="17">
        <v>0</v>
      </c>
      <c r="AT696" s="17">
        <v>0</v>
      </c>
      <c r="AU696" s="17">
        <v>0</v>
      </c>
      <c r="AV696" s="17">
        <v>0</v>
      </c>
      <c r="AW696" s="17">
        <v>0</v>
      </c>
      <c r="AX696" s="17">
        <v>0</v>
      </c>
      <c r="AY696" s="17">
        <v>0</v>
      </c>
      <c r="AZ696" s="17">
        <v>0</v>
      </c>
      <c r="BA696" s="17">
        <v>0</v>
      </c>
      <c r="BB696" s="17">
        <v>0</v>
      </c>
      <c r="BC696" s="17">
        <v>0</v>
      </c>
      <c r="BD696" s="17">
        <v>0</v>
      </c>
      <c r="BE696" s="17">
        <v>0</v>
      </c>
      <c r="BF696" s="17">
        <v>0</v>
      </c>
      <c r="BG696" s="17">
        <v>0</v>
      </c>
      <c r="BH696" s="17">
        <v>0</v>
      </c>
      <c r="BI696" s="17">
        <v>0</v>
      </c>
      <c r="BJ696" s="17">
        <v>0</v>
      </c>
      <c r="BK696" s="17">
        <v>0</v>
      </c>
      <c r="BL696" s="17">
        <v>0</v>
      </c>
      <c r="BM696" s="17">
        <v>0</v>
      </c>
      <c r="BN696" s="17">
        <v>0</v>
      </c>
      <c r="BO696" s="17">
        <v>0</v>
      </c>
      <c r="BP696" s="17">
        <v>0</v>
      </c>
      <c r="BQ696" s="17">
        <v>0</v>
      </c>
      <c r="BR696" s="17">
        <v>0</v>
      </c>
      <c r="BS696" s="17">
        <v>0</v>
      </c>
      <c r="BT696" s="17">
        <v>0</v>
      </c>
      <c r="BU696" s="17">
        <v>0</v>
      </c>
      <c r="BV696" s="17">
        <v>0</v>
      </c>
      <c r="BW696" s="17" t="s">
        <v>278</v>
      </c>
      <c r="BX696" s="17">
        <v>0</v>
      </c>
      <c r="BY696" s="17">
        <v>0</v>
      </c>
      <c r="BZ696" s="17">
        <v>0</v>
      </c>
      <c r="CA696" s="17">
        <v>0</v>
      </c>
      <c r="CB696" s="17">
        <v>0</v>
      </c>
      <c r="CC696" s="17">
        <v>0</v>
      </c>
    </row>
    <row r="697" spans="1:81" x14ac:dyDescent="0.3">
      <c r="A697" t="s">
        <v>108</v>
      </c>
      <c r="B697" t="s">
        <v>85</v>
      </c>
      <c r="C697" t="s">
        <v>17</v>
      </c>
      <c r="D697">
        <v>4108919</v>
      </c>
      <c r="E697" t="s">
        <v>26</v>
      </c>
      <c r="F697" t="s">
        <v>63</v>
      </c>
      <c r="G697">
        <v>25.88</v>
      </c>
      <c r="H697">
        <v>135.86000000000001</v>
      </c>
      <c r="I697">
        <v>109.98</v>
      </c>
      <c r="J697">
        <v>391.53</v>
      </c>
      <c r="K697">
        <v>43254.41</v>
      </c>
      <c r="L697">
        <v>2.85</v>
      </c>
      <c r="M697">
        <v>566.29921045974118</v>
      </c>
      <c r="N697">
        <v>9.0500000000000007</v>
      </c>
      <c r="O697">
        <v>0.83</v>
      </c>
      <c r="P697">
        <v>3.69</v>
      </c>
      <c r="Q697">
        <v>7.47</v>
      </c>
      <c r="R697">
        <v>7.95</v>
      </c>
      <c r="S697" t="s">
        <v>133</v>
      </c>
      <c r="T697" t="s">
        <v>194</v>
      </c>
      <c r="U697" s="17">
        <v>384007801375.09998</v>
      </c>
      <c r="V697" t="s">
        <v>299</v>
      </c>
      <c r="W697" t="s">
        <v>276</v>
      </c>
      <c r="X697" s="17">
        <v>8177572104.7891216</v>
      </c>
      <c r="Y697" s="17">
        <v>9470208255.2342625</v>
      </c>
      <c r="Z697" s="17">
        <v>9312205568.8949623</v>
      </c>
      <c r="AA697" s="17">
        <v>2822898388.2194614</v>
      </c>
      <c r="AB697" s="17">
        <v>1.0699394508015587</v>
      </c>
      <c r="AC697" s="17">
        <v>0</v>
      </c>
      <c r="AD697" s="17">
        <v>0</v>
      </c>
      <c r="AE697" s="17">
        <v>0</v>
      </c>
      <c r="AF697" s="17">
        <v>384007801375.09998</v>
      </c>
      <c r="AG697" s="17">
        <v>106669685626.90001</v>
      </c>
      <c r="AH697" s="17">
        <v>15287225904</v>
      </c>
      <c r="AI697" s="17">
        <v>38717</v>
      </c>
      <c r="AJ697" s="17">
        <v>384007801375.09998</v>
      </c>
      <c r="AK697" s="17">
        <v>222301743354</v>
      </c>
      <c r="AL697" s="17">
        <v>136299301945</v>
      </c>
      <c r="AM697" s="17">
        <v>15238863538.099998</v>
      </c>
      <c r="AN697" s="17">
        <v>15287225904</v>
      </c>
      <c r="AO697" s="17">
        <v>12667401156.099998</v>
      </c>
      <c r="AP697" s="17">
        <v>57.889902902481701</v>
      </c>
      <c r="AQ697" s="17">
        <v>163.09822587624399</v>
      </c>
      <c r="AR697" s="17">
        <v>3.9809675348411502</v>
      </c>
      <c r="AS697" s="17">
        <v>3.32139499208234</v>
      </c>
      <c r="AT697" s="17">
        <v>2822898388.2194614</v>
      </c>
      <c r="AU697" s="17">
        <v>2815433694.3766594</v>
      </c>
      <c r="AV697" s="17">
        <v>0</v>
      </c>
      <c r="AW697" s="17">
        <v>0</v>
      </c>
      <c r="AX697" s="17">
        <v>0</v>
      </c>
      <c r="AY697" s="17">
        <v>0</v>
      </c>
      <c r="AZ697" s="17">
        <v>0</v>
      </c>
      <c r="BA697" s="17">
        <v>0</v>
      </c>
      <c r="BB697" s="17">
        <v>0</v>
      </c>
      <c r="BC697" s="17">
        <v>0</v>
      </c>
      <c r="BD697" s="17">
        <v>0</v>
      </c>
      <c r="BE697" s="17">
        <v>0</v>
      </c>
      <c r="BF697" s="17">
        <v>0</v>
      </c>
      <c r="BG697" s="17">
        <v>0</v>
      </c>
      <c r="BH697" s="17">
        <v>0</v>
      </c>
      <c r="BI697" s="17">
        <v>0</v>
      </c>
      <c r="BJ697" s="17">
        <v>0</v>
      </c>
      <c r="BK697" s="17">
        <v>55.727978092195301</v>
      </c>
      <c r="BL697" s="17">
        <v>29.438612505705201</v>
      </c>
      <c r="BM697" s="17">
        <v>55.743191845428299</v>
      </c>
      <c r="BN697" s="17">
        <v>5.8960645573514503</v>
      </c>
      <c r="BO697" s="17">
        <v>6.7669261897437103</v>
      </c>
      <c r="BP697" s="17">
        <v>9.1612040608656606</v>
      </c>
      <c r="BQ697" s="17">
        <v>3.3821113931611202</v>
      </c>
      <c r="BR697" s="17">
        <v>0</v>
      </c>
      <c r="BS697" s="17">
        <v>0</v>
      </c>
      <c r="BT697" s="17">
        <v>0</v>
      </c>
      <c r="BU697" s="17">
        <v>51.920908987587097</v>
      </c>
      <c r="BV697" s="17">
        <v>0</v>
      </c>
      <c r="BW697" s="17" t="s">
        <v>278</v>
      </c>
      <c r="BX697" s="17">
        <v>0</v>
      </c>
      <c r="BY697" s="17">
        <v>0</v>
      </c>
      <c r="BZ697" s="17">
        <v>0</v>
      </c>
      <c r="CA697" s="17">
        <v>-4.7095221725678904</v>
      </c>
      <c r="CB697" s="17">
        <v>0.77031217914628602</v>
      </c>
      <c r="CC697" s="17">
        <v>0</v>
      </c>
    </row>
    <row r="698" spans="1:81" x14ac:dyDescent="0.3">
      <c r="A698" t="s">
        <v>108</v>
      </c>
      <c r="B698" t="s">
        <v>85</v>
      </c>
      <c r="C698" t="s">
        <v>17</v>
      </c>
      <c r="D698">
        <v>4108919</v>
      </c>
      <c r="E698" t="s">
        <v>26</v>
      </c>
      <c r="F698" t="s">
        <v>64</v>
      </c>
      <c r="G698">
        <v>28.9</v>
      </c>
      <c r="H698">
        <v>155.84</v>
      </c>
      <c r="I698">
        <v>126.94</v>
      </c>
      <c r="J698">
        <v>423.1</v>
      </c>
      <c r="K698">
        <v>46470.64</v>
      </c>
      <c r="L698">
        <v>4.9000000000000004</v>
      </c>
      <c r="M698">
        <v>601.49914051722919</v>
      </c>
      <c r="N698">
        <v>9.1</v>
      </c>
      <c r="O698">
        <v>1.5</v>
      </c>
      <c r="P698">
        <v>4.43</v>
      </c>
      <c r="Q698">
        <v>7.38</v>
      </c>
      <c r="R698">
        <v>6.87</v>
      </c>
      <c r="S698" t="s">
        <v>133</v>
      </c>
      <c r="T698" t="s">
        <v>194</v>
      </c>
      <c r="U698" s="17">
        <v>457426498500.00006</v>
      </c>
      <c r="V698" t="s">
        <v>299</v>
      </c>
      <c r="W698" t="s">
        <v>276</v>
      </c>
      <c r="X698" s="17">
        <v>9252093114.5273209</v>
      </c>
      <c r="Y698" s="17">
        <v>12194170789.235125</v>
      </c>
      <c r="Z698" s="17">
        <v>12069804568.143719</v>
      </c>
      <c r="AA698" s="17">
        <v>3960875708.092958</v>
      </c>
      <c r="AB698" s="17">
        <v>1.5200315911171836</v>
      </c>
      <c r="AC698" s="17">
        <v>40.697674418604599</v>
      </c>
      <c r="AD698" s="17">
        <v>0.93778022987958798</v>
      </c>
      <c r="AE698" s="17">
        <v>22.2968672653985</v>
      </c>
      <c r="AF698" s="17">
        <v>457426498500.00006</v>
      </c>
      <c r="AG698" s="17">
        <v>120780428100.00002</v>
      </c>
      <c r="AH698" s="17">
        <v>20204355300</v>
      </c>
      <c r="AI698" s="17">
        <v>39082</v>
      </c>
      <c r="AJ698" s="17">
        <v>457426498500.00006</v>
      </c>
      <c r="AK698" s="17">
        <v>282171320250</v>
      </c>
      <c r="AL698" s="17">
        <v>166745929800</v>
      </c>
      <c r="AM698" s="17">
        <v>20143697400.000004</v>
      </c>
      <c r="AN698" s="17">
        <v>20204355300</v>
      </c>
      <c r="AO698" s="17">
        <v>17241348750</v>
      </c>
      <c r="AP698" s="17">
        <v>61.686701836316999</v>
      </c>
      <c r="AQ698" s="17">
        <v>169.22231360516199</v>
      </c>
      <c r="AR698" s="17">
        <v>4.4169621493845304</v>
      </c>
      <c r="AS698" s="17">
        <v>3.7937808108680602</v>
      </c>
      <c r="AT698" s="17">
        <v>3960875708.092958</v>
      </c>
      <c r="AU698" s="17">
        <v>3950825912.4492087</v>
      </c>
      <c r="AV698" s="17">
        <v>0.93778022987958798</v>
      </c>
      <c r="AW698" s="17">
        <v>22.2968672653985</v>
      </c>
      <c r="AX698" s="17">
        <v>22.3089200212804</v>
      </c>
      <c r="AY698" s="17">
        <v>26.580351498293101</v>
      </c>
      <c r="AZ698" s="17">
        <v>1.77921484315485</v>
      </c>
      <c r="BA698" s="17">
        <v>1.15073634931942</v>
      </c>
      <c r="BB698" s="17">
        <v>0.61685892698073697</v>
      </c>
      <c r="BC698" s="17">
        <v>1.1406239078935001</v>
      </c>
      <c r="BD698" s="17">
        <v>1.0499093598081</v>
      </c>
      <c r="BE698" s="17">
        <v>2.18324840728389</v>
      </c>
      <c r="BF698" s="17">
        <v>1.1703430335246301</v>
      </c>
      <c r="BG698" s="17">
        <v>2.16406245591463</v>
      </c>
      <c r="BH698" s="17">
        <v>1.9919531862786599</v>
      </c>
      <c r="BI698" s="17">
        <v>2.1488265533567001</v>
      </c>
      <c r="BJ698" s="17">
        <v>1.2168579965403401</v>
      </c>
      <c r="BK698" s="17">
        <v>52.532247114731803</v>
      </c>
      <c r="BL698" s="17">
        <v>28.1602172437203</v>
      </c>
      <c r="BM698" s="17">
        <v>52.070604209097098</v>
      </c>
      <c r="BN698" s="17">
        <v>6.3048145071683601</v>
      </c>
      <c r="BO698" s="17">
        <v>7.0912307576133502</v>
      </c>
      <c r="BP698" s="17">
        <v>9.79460404103604</v>
      </c>
      <c r="BQ698" s="17">
        <v>3.6516143140531998</v>
      </c>
      <c r="BR698" s="17">
        <v>0</v>
      </c>
      <c r="BS698" s="17">
        <v>0</v>
      </c>
      <c r="BT698" s="17">
        <v>0</v>
      </c>
      <c r="BU698" s="17">
        <v>53.445760904033001</v>
      </c>
      <c r="BV698" s="17">
        <v>0</v>
      </c>
      <c r="BW698" s="17" t="s">
        <v>278</v>
      </c>
      <c r="BX698" s="17">
        <v>0</v>
      </c>
      <c r="BY698" s="17">
        <v>0</v>
      </c>
      <c r="BZ698" s="17">
        <v>-0.12888697945215599</v>
      </c>
      <c r="CA698" s="17">
        <v>-7.28045325779037</v>
      </c>
      <c r="CB698" s="17">
        <v>0.51050059744377796</v>
      </c>
      <c r="CC698" s="17">
        <v>0</v>
      </c>
    </row>
    <row r="699" spans="1:81" x14ac:dyDescent="0.3">
      <c r="A699" t="s">
        <v>108</v>
      </c>
      <c r="B699" t="s">
        <v>85</v>
      </c>
      <c r="C699" t="s">
        <v>17</v>
      </c>
      <c r="D699">
        <v>4108919</v>
      </c>
      <c r="E699" t="s">
        <v>26</v>
      </c>
      <c r="F699" t="s">
        <v>65</v>
      </c>
      <c r="G699">
        <v>29.37</v>
      </c>
      <c r="H699">
        <v>181.1</v>
      </c>
      <c r="I699">
        <v>151.72999999999999</v>
      </c>
      <c r="J699">
        <v>491.67</v>
      </c>
      <c r="K699">
        <v>53650.74</v>
      </c>
      <c r="L699">
        <v>3.56</v>
      </c>
      <c r="M699">
        <v>679.5508637915076</v>
      </c>
      <c r="N699">
        <v>9.16</v>
      </c>
      <c r="O699">
        <v>1.68</v>
      </c>
      <c r="P699">
        <v>4.53</v>
      </c>
      <c r="Q699">
        <v>6.76</v>
      </c>
      <c r="R699">
        <v>6.47</v>
      </c>
      <c r="S699" t="s">
        <v>133</v>
      </c>
      <c r="T699" t="s">
        <v>194</v>
      </c>
      <c r="U699" s="17">
        <v>568820330145.40002</v>
      </c>
      <c r="V699" t="s">
        <v>299</v>
      </c>
      <c r="W699" t="s">
        <v>276</v>
      </c>
      <c r="X699" s="17">
        <v>10809866463.158005</v>
      </c>
      <c r="Y699" s="17">
        <v>17289480814.077087</v>
      </c>
      <c r="Z699" s="17">
        <v>17148291840.490314</v>
      </c>
      <c r="AA699" s="17">
        <v>4290499876.9572086</v>
      </c>
      <c r="AB699" s="17">
        <v>1.2885207298210148</v>
      </c>
      <c r="AC699" s="17">
        <v>-22.3140495867769</v>
      </c>
      <c r="AD699" s="17">
        <v>0.850608198449882</v>
      </c>
      <c r="AE699" s="17">
        <v>19.272212302198099</v>
      </c>
      <c r="AF699" s="17">
        <v>568820330145.40002</v>
      </c>
      <c r="AG699" s="17">
        <v>156949227614.80002</v>
      </c>
      <c r="AH699" s="17">
        <v>25088951316</v>
      </c>
      <c r="AI699" s="17">
        <v>39447</v>
      </c>
      <c r="AJ699" s="17">
        <v>568820330145.40002</v>
      </c>
      <c r="AK699" s="17">
        <v>357739789388.20001</v>
      </c>
      <c r="AL699" s="17">
        <v>208093551972.89999</v>
      </c>
      <c r="AM699" s="17">
        <v>24974910628.199997</v>
      </c>
      <c r="AN699" s="17">
        <v>25088951316</v>
      </c>
      <c r="AO699" s="17">
        <v>21104837543.5</v>
      </c>
      <c r="AP699" s="17">
        <v>62.891526626123898</v>
      </c>
      <c r="AQ699" s="17">
        <v>171.91296222133201</v>
      </c>
      <c r="AR699" s="17">
        <v>4.4106987718928501</v>
      </c>
      <c r="AS699" s="17">
        <v>3.73645260904566</v>
      </c>
      <c r="AT699" s="17">
        <v>4290499876.9572086</v>
      </c>
      <c r="AU699" s="17">
        <v>4278162976.35254</v>
      </c>
      <c r="AV699" s="17">
        <v>0.850608198449882</v>
      </c>
      <c r="AW699" s="17">
        <v>19.272212302198099</v>
      </c>
      <c r="AX699" s="17">
        <v>19.290438222386999</v>
      </c>
      <c r="AY699" s="17">
        <v>22.9536259402614</v>
      </c>
      <c r="AZ699" s="17">
        <v>1.7540910109840799</v>
      </c>
      <c r="BA699" s="17">
        <v>1.16367549704869</v>
      </c>
      <c r="BB699" s="17">
        <v>0.58156598871653298</v>
      </c>
      <c r="BC699" s="17">
        <v>1.10497537856141</v>
      </c>
      <c r="BD699" s="17">
        <v>1.0381224658397901</v>
      </c>
      <c r="BE699" s="17">
        <v>2.3996861690203999</v>
      </c>
      <c r="BF699" s="17">
        <v>1.1992826720466301</v>
      </c>
      <c r="BG699" s="17">
        <v>2.27863707688859</v>
      </c>
      <c r="BH699" s="17">
        <v>2.1407756108495901</v>
      </c>
      <c r="BI699" s="17">
        <v>2.1760815960547002</v>
      </c>
      <c r="BJ699" s="17">
        <v>1.22405458791782</v>
      </c>
      <c r="BK699" s="17">
        <v>54.298757291402502</v>
      </c>
      <c r="BL699" s="17">
        <v>27.136697945726599</v>
      </c>
      <c r="BM699" s="17">
        <v>51.559726096880503</v>
      </c>
      <c r="BN699" s="17">
        <v>7.47658646388542</v>
      </c>
      <c r="BO699" s="17">
        <v>8.2982470463372202</v>
      </c>
      <c r="BP699" s="17">
        <v>10.881608565330501</v>
      </c>
      <c r="BQ699" s="17">
        <v>3.6255510718860702</v>
      </c>
      <c r="BR699" s="17">
        <v>0</v>
      </c>
      <c r="BS699" s="17">
        <v>0</v>
      </c>
      <c r="BT699" s="17">
        <v>0</v>
      </c>
      <c r="BU699" s="17">
        <v>44.076657739028498</v>
      </c>
      <c r="BV699" s="17">
        <v>0</v>
      </c>
      <c r="BW699" s="17" t="s">
        <v>278</v>
      </c>
      <c r="BX699" s="17">
        <v>0</v>
      </c>
      <c r="BY699" s="17">
        <v>0</v>
      </c>
      <c r="BZ699" s="17">
        <v>-2.21396447238188E-2</v>
      </c>
      <c r="CA699" s="17">
        <v>-1.5706806282722501</v>
      </c>
      <c r="CB699" s="17">
        <v>0.38554079526440299</v>
      </c>
      <c r="CC699" s="17">
        <v>0</v>
      </c>
    </row>
    <row r="700" spans="1:81" x14ac:dyDescent="0.3">
      <c r="A700" t="s">
        <v>108</v>
      </c>
      <c r="B700" t="s">
        <v>85</v>
      </c>
      <c r="C700" t="s">
        <v>17</v>
      </c>
      <c r="D700">
        <v>4108919</v>
      </c>
      <c r="E700" t="s">
        <v>26</v>
      </c>
      <c r="F700" t="s">
        <v>66</v>
      </c>
      <c r="G700">
        <v>29.63</v>
      </c>
      <c r="H700">
        <v>197.33</v>
      </c>
      <c r="I700">
        <v>167.7</v>
      </c>
      <c r="J700">
        <v>517.4</v>
      </c>
      <c r="K700">
        <v>56060.92</v>
      </c>
      <c r="L700">
        <v>-0.62</v>
      </c>
      <c r="M700">
        <v>699.11649988912518</v>
      </c>
      <c r="N700">
        <v>9.23</v>
      </c>
      <c r="O700">
        <v>3.35</v>
      </c>
      <c r="P700">
        <v>3.63</v>
      </c>
      <c r="Q700">
        <v>6.59</v>
      </c>
      <c r="R700">
        <v>7.75</v>
      </c>
      <c r="S700" t="s">
        <v>133</v>
      </c>
      <c r="T700" t="s">
        <v>194</v>
      </c>
      <c r="U700" s="17">
        <v>658962860000</v>
      </c>
      <c r="V700" t="s">
        <v>299</v>
      </c>
      <c r="W700" t="s">
        <v>276</v>
      </c>
      <c r="X700" s="17">
        <v>12061591521.712038</v>
      </c>
      <c r="Y700" s="17">
        <v>22313944315.167271</v>
      </c>
      <c r="Z700" s="17">
        <v>22146258774.499569</v>
      </c>
      <c r="AA700" s="17">
        <v>3930313725.1237278</v>
      </c>
      <c r="AB700" s="17">
        <v>1.5150535691906586</v>
      </c>
      <c r="AC700" s="17">
        <v>9.5744680851063908</v>
      </c>
      <c r="AD700" s="17">
        <v>0.62360916136003697</v>
      </c>
      <c r="AE700" s="17">
        <v>15.2015759118741</v>
      </c>
      <c r="AF700" s="17">
        <v>658962860000</v>
      </c>
      <c r="AG700" s="17">
        <v>162905220000</v>
      </c>
      <c r="AH700" s="17">
        <v>24746170000</v>
      </c>
      <c r="AI700" s="17">
        <v>39813</v>
      </c>
      <c r="AJ700" s="17">
        <v>658962860000</v>
      </c>
      <c r="AK700" s="17">
        <v>368489000000</v>
      </c>
      <c r="AL700" s="17">
        <v>206541490000</v>
      </c>
      <c r="AM700" s="17">
        <v>24637750000</v>
      </c>
      <c r="AN700" s="17">
        <v>24746170000</v>
      </c>
      <c r="AO700" s="17">
        <v>21222520000</v>
      </c>
      <c r="AP700" s="17">
        <v>55.919539987428102</v>
      </c>
      <c r="AQ700" s="17">
        <v>178.40919032781301</v>
      </c>
      <c r="AR700" s="17">
        <v>3.7553208992688898</v>
      </c>
      <c r="AS700" s="17">
        <v>3.2379082111978001</v>
      </c>
      <c r="AT700" s="17">
        <v>3930313725.1237278</v>
      </c>
      <c r="AU700" s="17">
        <v>3928842799.3283968</v>
      </c>
      <c r="AV700" s="17">
        <v>0.62360916136003697</v>
      </c>
      <c r="AW700" s="17">
        <v>15.2015759118741</v>
      </c>
      <c r="AX700" s="17">
        <v>15.2642745397787</v>
      </c>
      <c r="AY700" s="17">
        <v>18.285714285714299</v>
      </c>
      <c r="AZ700" s="17">
        <v>1.46487413293788</v>
      </c>
      <c r="BA700" s="17">
        <v>1.18863827051148</v>
      </c>
      <c r="BB700" s="17">
        <v>0.43946708489556502</v>
      </c>
      <c r="BC700" s="17">
        <v>1.0100974739394599</v>
      </c>
      <c r="BD700" s="17">
        <v>0.90367315598280895</v>
      </c>
      <c r="BE700" s="17">
        <v>2.79214220024424</v>
      </c>
      <c r="BF700" s="17">
        <v>1.0323196079049499</v>
      </c>
      <c r="BG700" s="17">
        <v>2.3727452273035698</v>
      </c>
      <c r="BH700" s="17">
        <v>2.1227517375506899</v>
      </c>
      <c r="BI700" s="17">
        <v>1.86179362105428</v>
      </c>
      <c r="BJ700" s="17">
        <v>1.2571436329180099</v>
      </c>
      <c r="BK700" s="17">
        <v>62.109756097560997</v>
      </c>
      <c r="BL700" s="17">
        <v>22.9634146341463</v>
      </c>
      <c r="BM700" s="17">
        <v>52.780487804878</v>
      </c>
      <c r="BN700" s="17">
        <v>8.4907339297154891</v>
      </c>
      <c r="BO700" s="17">
        <v>9.3491208504377905</v>
      </c>
      <c r="BP700" s="17">
        <v>12.0577557364212</v>
      </c>
      <c r="BQ700" s="17">
        <v>3.7131390591720699</v>
      </c>
      <c r="BR700" s="17">
        <v>0</v>
      </c>
      <c r="BS700" s="17">
        <v>0</v>
      </c>
      <c r="BT700" s="17">
        <v>0</v>
      </c>
      <c r="BU700" s="17">
        <v>35.558161805962797</v>
      </c>
      <c r="BV700" s="17">
        <v>0</v>
      </c>
      <c r="BW700" s="17" t="s">
        <v>278</v>
      </c>
      <c r="BX700" s="17">
        <v>0</v>
      </c>
      <c r="BY700" s="17">
        <v>0</v>
      </c>
      <c r="BZ700" s="17">
        <v>0.171419415334642</v>
      </c>
      <c r="CA700" s="17">
        <v>12.0351239669421</v>
      </c>
      <c r="CB700" s="17">
        <v>0.430802976183769</v>
      </c>
      <c r="CC700" s="17">
        <v>0</v>
      </c>
    </row>
    <row r="701" spans="1:81" x14ac:dyDescent="0.3">
      <c r="A701" t="s">
        <v>108</v>
      </c>
      <c r="B701" t="s">
        <v>85</v>
      </c>
      <c r="C701" t="s">
        <v>17</v>
      </c>
      <c r="D701">
        <v>4108919</v>
      </c>
      <c r="E701" t="s">
        <v>26</v>
      </c>
      <c r="F701" t="s">
        <v>67</v>
      </c>
      <c r="G701">
        <v>19.440000000000001</v>
      </c>
      <c r="H701">
        <v>137.97</v>
      </c>
      <c r="I701">
        <v>118.53</v>
      </c>
      <c r="J701">
        <v>436.66</v>
      </c>
      <c r="K701">
        <v>46945.97</v>
      </c>
      <c r="L701">
        <v>-4.24</v>
      </c>
      <c r="M701">
        <v>574.4174054006719</v>
      </c>
      <c r="N701">
        <v>9.3000000000000007</v>
      </c>
      <c r="O701">
        <v>1.94</v>
      </c>
      <c r="P701">
        <v>0.91</v>
      </c>
      <c r="Q701">
        <v>7.65</v>
      </c>
      <c r="R701">
        <v>7.21</v>
      </c>
      <c r="S701" t="s">
        <v>133</v>
      </c>
      <c r="T701" t="s">
        <v>194</v>
      </c>
      <c r="U701" s="17">
        <v>728213980319.99988</v>
      </c>
      <c r="V701" t="s">
        <v>299</v>
      </c>
      <c r="W701" t="s">
        <v>276</v>
      </c>
      <c r="X701" s="17">
        <v>12653142685.943424</v>
      </c>
      <c r="Y701" s="17">
        <v>12421640240.680929</v>
      </c>
      <c r="Z701" s="17">
        <v>12226397214.555935</v>
      </c>
      <c r="AA701" s="17">
        <v>3232666675.4124169</v>
      </c>
      <c r="AB701" s="17">
        <v>0.83675582624997846</v>
      </c>
      <c r="AC701" s="17">
        <v>-41.747572815533999</v>
      </c>
      <c r="AD701" s="17">
        <v>0.477416185706246</v>
      </c>
      <c r="AE701" s="17">
        <v>11.3525194830637</v>
      </c>
      <c r="AF701" s="17">
        <v>728213980319.99988</v>
      </c>
      <c r="AG701" s="17">
        <v>197574945120</v>
      </c>
      <c r="AH701" s="17">
        <v>32167767599.999996</v>
      </c>
      <c r="AI701" s="17">
        <v>40178</v>
      </c>
      <c r="AJ701" s="17">
        <v>728213980319.99988</v>
      </c>
      <c r="AK701" s="17">
        <v>405197654580</v>
      </c>
      <c r="AL701" s="17">
        <v>220349208060</v>
      </c>
      <c r="AM701" s="17">
        <v>32052985200</v>
      </c>
      <c r="AN701" s="17">
        <v>32167767599.999996</v>
      </c>
      <c r="AO701" s="17">
        <v>27939470939.999996</v>
      </c>
      <c r="AP701" s="17">
        <v>55.6426634932144</v>
      </c>
      <c r="AQ701" s="17">
        <v>183.88886356680999</v>
      </c>
      <c r="AR701" s="17">
        <v>4.4173510079914298</v>
      </c>
      <c r="AS701" s="17">
        <v>3.8591192575461202</v>
      </c>
      <c r="AT701" s="17">
        <v>3232666675.4124169</v>
      </c>
      <c r="AU701" s="17">
        <v>3227088303.2374167</v>
      </c>
      <c r="AV701" s="17">
        <v>0.477416185706246</v>
      </c>
      <c r="AW701" s="17">
        <v>11.3525194830637</v>
      </c>
      <c r="AX701" s="17">
        <v>11.3777865189947</v>
      </c>
      <c r="AY701" s="17">
        <v>13.2956550655525</v>
      </c>
      <c r="AZ701" s="17">
        <v>1.36334094992751</v>
      </c>
      <c r="BA701" s="17">
        <v>1.0876768234317</v>
      </c>
      <c r="BB701" s="17">
        <v>0.34869094150158497</v>
      </c>
      <c r="BC701" s="17">
        <v>0.92743963944574004</v>
      </c>
      <c r="BD701" s="17">
        <v>0.94123898562448005</v>
      </c>
      <c r="BE701" s="17">
        <v>3.10604122371319</v>
      </c>
      <c r="BF701" s="17">
        <v>0.99574470587889297</v>
      </c>
      <c r="BG701" s="17">
        <v>2.64845741912147</v>
      </c>
      <c r="BH701" s="17">
        <v>2.6878637364834899</v>
      </c>
      <c r="BI701" s="17">
        <v>1.80857352071919</v>
      </c>
      <c r="BJ701" s="17">
        <v>1.16372562981196</v>
      </c>
      <c r="BK701" s="17">
        <v>58.205665160365903</v>
      </c>
      <c r="BL701" s="17">
        <v>18.659759726661498</v>
      </c>
      <c r="BM701" s="17">
        <v>49.6307726220655</v>
      </c>
      <c r="BN701" s="17">
        <v>10.3456709603783</v>
      </c>
      <c r="BO701" s="17">
        <v>11.0575691225455</v>
      </c>
      <c r="BP701" s="17">
        <v>13.350492650998101</v>
      </c>
      <c r="BQ701" s="17">
        <v>4.1251044859292296</v>
      </c>
      <c r="BR701" s="17">
        <v>0</v>
      </c>
      <c r="BS701" s="17">
        <v>0</v>
      </c>
      <c r="BT701" s="17">
        <v>0</v>
      </c>
      <c r="BU701" s="17">
        <v>33.834307961477201</v>
      </c>
      <c r="BV701" s="17">
        <v>0</v>
      </c>
      <c r="BW701" s="17" t="s">
        <v>278</v>
      </c>
      <c r="BX701" s="17">
        <v>0</v>
      </c>
      <c r="BY701" s="17">
        <v>0</v>
      </c>
      <c r="BZ701" s="17">
        <v>0.52789491591829996</v>
      </c>
      <c r="CA701" s="17">
        <v>32.516411378555802</v>
      </c>
      <c r="CB701" s="17">
        <v>0.76775499304276895</v>
      </c>
      <c r="CC701" s="17">
        <v>0</v>
      </c>
    </row>
    <row r="702" spans="1:81" x14ac:dyDescent="0.3">
      <c r="A702" t="s">
        <v>108</v>
      </c>
      <c r="B702" t="s">
        <v>85</v>
      </c>
      <c r="C702" t="s">
        <v>17</v>
      </c>
      <c r="D702">
        <v>4108919</v>
      </c>
      <c r="E702" t="s">
        <v>26</v>
      </c>
      <c r="F702" t="s">
        <v>8</v>
      </c>
      <c r="G702">
        <v>20.39</v>
      </c>
      <c r="H702">
        <v>166.23</v>
      </c>
      <c r="I702">
        <v>145.83000000000001</v>
      </c>
      <c r="J702">
        <v>494.92</v>
      </c>
      <c r="K702">
        <v>52753.52</v>
      </c>
      <c r="L702">
        <v>5.67</v>
      </c>
      <c r="M702">
        <v>641.54264859341038</v>
      </c>
      <c r="N702">
        <v>9.3800000000000008</v>
      </c>
      <c r="O702">
        <v>1.91</v>
      </c>
      <c r="P702">
        <v>0.81</v>
      </c>
      <c r="Q702">
        <v>7.21</v>
      </c>
      <c r="R702">
        <v>6.8</v>
      </c>
      <c r="S702" t="s">
        <v>133</v>
      </c>
      <c r="T702" t="s">
        <v>194</v>
      </c>
      <c r="U702" s="17">
        <v>779126760563.37793</v>
      </c>
      <c r="V702" t="s">
        <v>299</v>
      </c>
      <c r="W702" t="s">
        <v>276</v>
      </c>
      <c r="X702" s="17">
        <v>12377453388.308643</v>
      </c>
      <c r="Y702" s="17">
        <v>11050066325.774151</v>
      </c>
      <c r="Z702" s="17">
        <v>10829940199.519678</v>
      </c>
      <c r="AA702" s="17">
        <v>3531300447.0822706</v>
      </c>
      <c r="AB702" s="17">
        <v>0.87520026101175319</v>
      </c>
      <c r="AC702" s="17">
        <v>10</v>
      </c>
      <c r="AD702" s="17">
        <v>0.47507537896872698</v>
      </c>
      <c r="AE702" s="17">
        <v>11.5332560984853</v>
      </c>
      <c r="AF702" s="17">
        <v>779126760563.37793</v>
      </c>
      <c r="AG702" s="17">
        <v>213734406438.63113</v>
      </c>
      <c r="AH702" s="17">
        <v>32914822266.934845</v>
      </c>
      <c r="AI702" s="17">
        <v>40543</v>
      </c>
      <c r="AJ702" s="17">
        <v>779126760563.37793</v>
      </c>
      <c r="AK702" s="17">
        <v>421476861167.00079</v>
      </c>
      <c r="AL702" s="17">
        <v>236606304493.62772</v>
      </c>
      <c r="AM702" s="17">
        <v>32802146210.596813</v>
      </c>
      <c r="AN702" s="17">
        <v>32914822266.934845</v>
      </c>
      <c r="AO702" s="17">
        <v>28596914822.26685</v>
      </c>
      <c r="AP702" s="17">
        <v>54.096057599438097</v>
      </c>
      <c r="AQ702" s="17">
        <v>178.134247973241</v>
      </c>
      <c r="AR702" s="17">
        <v>4.2245785837383503</v>
      </c>
      <c r="AS702" s="17">
        <v>3.6908348048890298</v>
      </c>
      <c r="AT702" s="17">
        <v>3531300447.0822706</v>
      </c>
      <c r="AU702" s="17">
        <v>3523344081.0730729</v>
      </c>
      <c r="AV702" s="17">
        <v>0.47507537896872698</v>
      </c>
      <c r="AW702" s="17">
        <v>11.5332560984853</v>
      </c>
      <c r="AX702" s="17">
        <v>11.548157162726</v>
      </c>
      <c r="AY702" s="17">
        <v>13.603944248598101</v>
      </c>
      <c r="AZ702" s="17">
        <v>1.47026853933127</v>
      </c>
      <c r="BA702" s="17">
        <v>0.92035819755901704</v>
      </c>
      <c r="BB702" s="17">
        <v>0.38462730644257398</v>
      </c>
      <c r="BC702" s="17">
        <v>0.85845389545531903</v>
      </c>
      <c r="BD702" s="17">
        <v>0.80671831156462004</v>
      </c>
      <c r="BE702" s="17">
        <v>2.84833473316186</v>
      </c>
      <c r="BF702" s="17">
        <v>1.1903488437094301</v>
      </c>
      <c r="BG702" s="17">
        <v>2.6567526140676199</v>
      </c>
      <c r="BH702" s="17">
        <v>2.49664075661134</v>
      </c>
      <c r="BI702" s="17">
        <v>2.0091277561496401</v>
      </c>
      <c r="BJ702" s="17">
        <v>0.96440023731461599</v>
      </c>
      <c r="BK702" s="17">
        <v>55.271052067709398</v>
      </c>
      <c r="BL702" s="17">
        <v>23.0983501178487</v>
      </c>
      <c r="BM702" s="17">
        <v>51.553460467109502</v>
      </c>
      <c r="BN702" s="17">
        <v>10.3186392338398</v>
      </c>
      <c r="BO702" s="17">
        <v>11.0600061578018</v>
      </c>
      <c r="BP702" s="17">
        <v>13.360269214772201</v>
      </c>
      <c r="BQ702" s="17">
        <v>3.9728805099462399</v>
      </c>
      <c r="BR702" s="17">
        <v>155951710261.56897</v>
      </c>
      <c r="BS702" s="17">
        <v>133496981891.34769</v>
      </c>
      <c r="BT702" s="17">
        <v>289448692152.91663</v>
      </c>
      <c r="BU702" s="17">
        <v>31.873031941725699</v>
      </c>
      <c r="BV702" s="17">
        <v>0</v>
      </c>
      <c r="BW702" s="17" t="s">
        <v>278</v>
      </c>
      <c r="BX702" s="17">
        <v>0</v>
      </c>
      <c r="BY702" s="17">
        <v>0</v>
      </c>
      <c r="BZ702" s="17">
        <v>0.28892056204745697</v>
      </c>
      <c r="CA702" s="17">
        <v>19.438301636444098</v>
      </c>
      <c r="CB702" s="17">
        <v>0.78873666362496797</v>
      </c>
      <c r="CC702" s="17">
        <v>0</v>
      </c>
    </row>
    <row r="703" spans="1:81" x14ac:dyDescent="0.3">
      <c r="A703" t="s">
        <v>108</v>
      </c>
      <c r="B703" t="s">
        <v>85</v>
      </c>
      <c r="C703" t="s">
        <v>17</v>
      </c>
      <c r="D703">
        <v>4108919</v>
      </c>
      <c r="E703" t="s">
        <v>26</v>
      </c>
      <c r="F703" t="s">
        <v>68</v>
      </c>
      <c r="G703">
        <v>22.35</v>
      </c>
      <c r="H703">
        <v>196.76</v>
      </c>
      <c r="I703">
        <v>174.4</v>
      </c>
      <c r="J703">
        <v>573.16999999999996</v>
      </c>
      <c r="K703">
        <v>60541.09</v>
      </c>
      <c r="L703">
        <v>3.25</v>
      </c>
      <c r="M703">
        <v>734.30049859521841</v>
      </c>
      <c r="N703">
        <v>9.4700000000000006</v>
      </c>
      <c r="O703">
        <v>1.36</v>
      </c>
      <c r="P703">
        <v>2.0099999999999998</v>
      </c>
      <c r="Q703">
        <v>6.5</v>
      </c>
      <c r="R703">
        <v>6.92</v>
      </c>
      <c r="S703" t="s">
        <v>133</v>
      </c>
      <c r="T703" t="s">
        <v>194</v>
      </c>
      <c r="U703" s="17">
        <v>930135064935.06592</v>
      </c>
      <c r="V703" t="s">
        <v>299</v>
      </c>
      <c r="W703" t="s">
        <v>276</v>
      </c>
      <c r="X703" s="17">
        <v>13227302830.34659</v>
      </c>
      <c r="Y703" s="17">
        <v>14250570652.713156</v>
      </c>
      <c r="Z703" s="17">
        <v>13986052440.128601</v>
      </c>
      <c r="AA703" s="17">
        <v>3667057747.0932446</v>
      </c>
      <c r="AB703" s="17">
        <v>0.90493072726294954</v>
      </c>
      <c r="AC703" s="17">
        <v>-1.51515151515152</v>
      </c>
      <c r="AD703" s="17">
        <v>0.43035207505183298</v>
      </c>
      <c r="AE703" s="17">
        <v>10.6388242362433</v>
      </c>
      <c r="AF703" s="17">
        <v>910559740259.74121</v>
      </c>
      <c r="AG703" s="17">
        <v>239650649350.6496</v>
      </c>
      <c r="AH703" s="17">
        <v>33305194805.194839</v>
      </c>
      <c r="AI703" s="17">
        <v>40908</v>
      </c>
      <c r="AJ703" s="17">
        <v>910559740259.74121</v>
      </c>
      <c r="AK703" s="17">
        <v>437925974025.97443</v>
      </c>
      <c r="AL703" s="17">
        <v>246872727272.72751</v>
      </c>
      <c r="AM703" s="17">
        <v>33193506493.506527</v>
      </c>
      <c r="AN703" s="17">
        <v>33305194805.194839</v>
      </c>
      <c r="AO703" s="17">
        <v>28992207792.207821</v>
      </c>
      <c r="AP703" s="17">
        <v>48.094150736453003</v>
      </c>
      <c r="AQ703" s="17">
        <v>177.38936935799501</v>
      </c>
      <c r="AR703" s="17">
        <v>3.6576616923228298</v>
      </c>
      <c r="AS703" s="17">
        <v>3.1991516315329398</v>
      </c>
      <c r="AT703" s="17">
        <v>3667057747.0932446</v>
      </c>
      <c r="AU703" s="17">
        <v>3657312339.2611823</v>
      </c>
      <c r="AV703" s="17">
        <v>0.43035207505183298</v>
      </c>
      <c r="AW703" s="17">
        <v>10.6388242362433</v>
      </c>
      <c r="AX703" s="17">
        <v>10.6467807875659</v>
      </c>
      <c r="AY703" s="17">
        <v>12.5660802860431</v>
      </c>
      <c r="AZ703" s="17">
        <v>1.4438108054219601</v>
      </c>
      <c r="BA703" s="17">
        <v>0.89142024353940896</v>
      </c>
      <c r="BB703" s="17">
        <v>0.39130342435426801</v>
      </c>
      <c r="BC703" s="17">
        <v>0.85237159284184305</v>
      </c>
      <c r="BD703" s="17">
        <v>0.69993480999318702</v>
      </c>
      <c r="BE703" s="17">
        <v>2.9906726478292498</v>
      </c>
      <c r="BF703" s="17">
        <v>1.31280443393531</v>
      </c>
      <c r="BG703" s="17">
        <v>2.85966627634259</v>
      </c>
      <c r="BH703" s="17">
        <v>2.34824809811226</v>
      </c>
      <c r="BI703" s="17">
        <v>1.94426610737726</v>
      </c>
      <c r="BJ703" s="17">
        <v>0.93126878758183096</v>
      </c>
      <c r="BK703" s="17">
        <v>57.425534154299498</v>
      </c>
      <c r="BL703" s="17">
        <v>25.207872855488901</v>
      </c>
      <c r="BM703" s="17">
        <v>54.910009472687101</v>
      </c>
      <c r="BN703" s="17">
        <v>11.164686825054</v>
      </c>
      <c r="BO703" s="17">
        <v>11.8982181425486</v>
      </c>
      <c r="BP703" s="17">
        <v>13.4114470842333</v>
      </c>
      <c r="BQ703" s="17">
        <v>3.9076171793796002</v>
      </c>
      <c r="BR703" s="17">
        <v>201672727272.72748</v>
      </c>
      <c r="BS703" s="17">
        <v>128128571428.57155</v>
      </c>
      <c r="BT703" s="17">
        <v>329801298701.29901</v>
      </c>
      <c r="BU703" s="17">
        <v>26.4144646292918</v>
      </c>
      <c r="BV703" s="17">
        <v>0</v>
      </c>
      <c r="BW703" s="17" t="s">
        <v>278</v>
      </c>
      <c r="BX703" s="17">
        <v>0</v>
      </c>
      <c r="BY703" s="17">
        <v>0</v>
      </c>
      <c r="BZ703" s="17">
        <v>0.22410454157584001</v>
      </c>
      <c r="CA703" s="17">
        <v>17.156862745098</v>
      </c>
      <c r="CB703" s="17">
        <v>0.71927830741418997</v>
      </c>
      <c r="CC703" s="17">
        <v>0</v>
      </c>
    </row>
    <row r="704" spans="1:81" x14ac:dyDescent="0.3">
      <c r="A704" t="s">
        <v>108</v>
      </c>
      <c r="B704" t="s">
        <v>85</v>
      </c>
      <c r="C704" t="s">
        <v>17</v>
      </c>
      <c r="D704">
        <v>4108919</v>
      </c>
      <c r="E704" t="s">
        <v>26</v>
      </c>
      <c r="F704" t="s">
        <v>69</v>
      </c>
      <c r="G704">
        <v>21.95</v>
      </c>
      <c r="H704">
        <v>184.27</v>
      </c>
      <c r="I704">
        <v>162.32</v>
      </c>
      <c r="J704">
        <v>553.1</v>
      </c>
      <c r="K704">
        <v>57879.76</v>
      </c>
      <c r="L704">
        <v>-0.27</v>
      </c>
      <c r="M704">
        <v>701.52505718531927</v>
      </c>
      <c r="N704">
        <v>9.56</v>
      </c>
      <c r="O704">
        <v>0.94</v>
      </c>
      <c r="P704">
        <v>-0.42</v>
      </c>
      <c r="Q704">
        <v>6.78</v>
      </c>
      <c r="R704">
        <v>6.52</v>
      </c>
      <c r="S704" t="s">
        <v>133</v>
      </c>
      <c r="T704" t="s">
        <v>194</v>
      </c>
      <c r="U704" s="17">
        <v>881152578135.30273</v>
      </c>
      <c r="V704" t="s">
        <v>299</v>
      </c>
      <c r="W704" t="s">
        <v>276</v>
      </c>
      <c r="X704" s="17">
        <v>12853277322.213858</v>
      </c>
      <c r="Y704" s="17">
        <v>13683765134.791389</v>
      </c>
      <c r="Z704" s="17">
        <v>13389366204.326597</v>
      </c>
      <c r="AA704" s="17">
        <v>4018738238.5717664</v>
      </c>
      <c r="AB704" s="17">
        <v>0.98990033387724252</v>
      </c>
      <c r="AC704" s="17">
        <v>18.461538461538499</v>
      </c>
      <c r="AD704" s="17">
        <v>0.44682635896730399</v>
      </c>
      <c r="AE704" s="17">
        <v>11.837097904083899</v>
      </c>
      <c r="AF704" s="17">
        <v>881152578135.30273</v>
      </c>
      <c r="AG704" s="17">
        <v>252808914677.56827</v>
      </c>
      <c r="AH704" s="17">
        <v>36931293683.238823</v>
      </c>
      <c r="AI704" s="17">
        <v>41274</v>
      </c>
      <c r="AJ704" s="17">
        <v>881152578135.30273</v>
      </c>
      <c r="AK704" s="17">
        <v>456614796254.78046</v>
      </c>
      <c r="AL704" s="17">
        <v>264641962284.05646</v>
      </c>
      <c r="AM704" s="17">
        <v>36924699986.812614</v>
      </c>
      <c r="AN704" s="17">
        <v>36931293683.238823</v>
      </c>
      <c r="AO704" s="17">
        <v>32414611631.280502</v>
      </c>
      <c r="AP704" s="17">
        <v>51.820173666298501</v>
      </c>
      <c r="AQ704" s="17">
        <v>172.54058740868501</v>
      </c>
      <c r="AR704" s="17">
        <v>4.1912484397869996</v>
      </c>
      <c r="AS704" s="17">
        <v>3.6976140009898399</v>
      </c>
      <c r="AT704" s="17">
        <v>4018738238.5717664</v>
      </c>
      <c r="AU704" s="17">
        <v>4009739144.6274276</v>
      </c>
      <c r="AV704" s="17">
        <v>0.44682635896730399</v>
      </c>
      <c r="AW704" s="17">
        <v>11.837097904083899</v>
      </c>
      <c r="AX704" s="17">
        <v>11.8446224028178</v>
      </c>
      <c r="AY704" s="17">
        <v>14.1502270138279</v>
      </c>
      <c r="AZ704" s="17">
        <v>1.73885230741418</v>
      </c>
      <c r="BA704" s="17">
        <v>0.79516795743285695</v>
      </c>
      <c r="BB704" s="17">
        <v>0.35277269799465899</v>
      </c>
      <c r="BC704" s="17">
        <v>0.71840987849317595</v>
      </c>
      <c r="BD704" s="17">
        <v>0.71069118899086203</v>
      </c>
      <c r="BE704" s="17">
        <v>3.0944451011340601</v>
      </c>
      <c r="BF704" s="17">
        <v>1.3728366905624401</v>
      </c>
      <c r="BG704" s="17">
        <v>2.7957363074419899</v>
      </c>
      <c r="BH704" s="17">
        <v>2.7656985516517301</v>
      </c>
      <c r="BI704" s="17">
        <v>2.24671288216439</v>
      </c>
      <c r="BJ704" s="17">
        <v>0.82892675739960198</v>
      </c>
      <c r="BK704" s="17">
        <v>55.641128225645097</v>
      </c>
      <c r="BL704" s="17">
        <v>24.684936987397499</v>
      </c>
      <c r="BM704" s="17">
        <v>50.270054010802198</v>
      </c>
      <c r="BN704" s="17">
        <v>13.0804326590904</v>
      </c>
      <c r="BO704" s="17">
        <v>13.898815905463</v>
      </c>
      <c r="BP704" s="17">
        <v>16.244967002596901</v>
      </c>
      <c r="BQ704" s="17">
        <v>4.0030258289130698</v>
      </c>
      <c r="BR704" s="17">
        <v>198584992746.93393</v>
      </c>
      <c r="BS704" s="17">
        <v>173659501516.55017</v>
      </c>
      <c r="BT704" s="17">
        <v>372244494263.48413</v>
      </c>
      <c r="BU704" s="17">
        <v>25.1268374594794</v>
      </c>
      <c r="BV704" s="17">
        <v>3800606620.0712123</v>
      </c>
      <c r="BW704" s="17" t="s">
        <v>278</v>
      </c>
      <c r="BX704" s="17">
        <v>0.82562000280745196</v>
      </c>
      <c r="BY704" s="17">
        <v>10.518248175182499</v>
      </c>
      <c r="BZ704" s="17">
        <v>0.25605178317941701</v>
      </c>
      <c r="CA704" s="17">
        <v>18.000804505229301</v>
      </c>
      <c r="CB704" s="17">
        <v>0.80785857318425203</v>
      </c>
      <c r="CC704" s="17">
        <v>1.71657970600148</v>
      </c>
    </row>
    <row r="705" spans="1:81" x14ac:dyDescent="0.3">
      <c r="A705" t="s">
        <v>108</v>
      </c>
      <c r="B705" t="s">
        <v>85</v>
      </c>
      <c r="C705" t="s">
        <v>17</v>
      </c>
      <c r="D705">
        <v>4108919</v>
      </c>
      <c r="E705" t="s">
        <v>26</v>
      </c>
      <c r="F705" t="s">
        <v>70</v>
      </c>
      <c r="G705">
        <v>18.14</v>
      </c>
      <c r="H705">
        <v>179.21</v>
      </c>
      <c r="I705">
        <v>161.06</v>
      </c>
      <c r="J705">
        <v>587.42999999999995</v>
      </c>
      <c r="K705">
        <v>60879.96</v>
      </c>
      <c r="L705">
        <v>1.1499999999999999</v>
      </c>
      <c r="M705">
        <v>737.49934488391659</v>
      </c>
      <c r="N705">
        <v>9.65</v>
      </c>
      <c r="O705">
        <v>0.44</v>
      </c>
      <c r="P705">
        <v>-3.08</v>
      </c>
      <c r="Q705">
        <v>6.51</v>
      </c>
      <c r="R705">
        <v>6.51</v>
      </c>
      <c r="S705" t="s">
        <v>133</v>
      </c>
      <c r="T705" t="s">
        <v>194</v>
      </c>
      <c r="U705" s="17">
        <v>868605676494.9021</v>
      </c>
      <c r="V705" t="s">
        <v>299</v>
      </c>
      <c r="W705" t="s">
        <v>276</v>
      </c>
      <c r="X705" s="17">
        <v>13135752263.481224</v>
      </c>
      <c r="Y705" s="17">
        <v>12490319486.203711</v>
      </c>
      <c r="Z705" s="17">
        <v>12211428779.972687</v>
      </c>
      <c r="AA705" s="17">
        <v>4138206860.0755734</v>
      </c>
      <c r="AB705" s="17">
        <v>1.0358797660009458</v>
      </c>
      <c r="AC705" s="17">
        <v>1.2987012987013</v>
      </c>
      <c r="AD705" s="17">
        <v>0.48693872049662801</v>
      </c>
      <c r="AE705" s="17">
        <v>11.076649633414799</v>
      </c>
      <c r="AF705" s="17">
        <v>868605676494.9021</v>
      </c>
      <c r="AG705" s="17">
        <v>264738219895.28796</v>
      </c>
      <c r="AH705" s="17">
        <v>40243868834.389633</v>
      </c>
      <c r="AI705" s="17">
        <v>41639</v>
      </c>
      <c r="AJ705" s="17">
        <v>868605676494.9021</v>
      </c>
      <c r="AK705" s="17">
        <v>471825571782.86029</v>
      </c>
      <c r="AL705" s="17">
        <v>276581702948.47064</v>
      </c>
      <c r="AM705" s="17">
        <v>40241113254.340034</v>
      </c>
      <c r="AN705" s="17">
        <v>40243868834.389633</v>
      </c>
      <c r="AO705" s="17">
        <v>35771562413.888123</v>
      </c>
      <c r="AP705" s="17">
        <v>54.319881224680103</v>
      </c>
      <c r="AQ705" s="17">
        <v>170.59175164264801</v>
      </c>
      <c r="AR705" s="17">
        <v>4.6331574756437597</v>
      </c>
      <c r="AS705" s="17">
        <v>4.1395881298749302</v>
      </c>
      <c r="AT705" s="17">
        <v>4138206860.0755734</v>
      </c>
      <c r="AU705" s="17">
        <v>4138206860.0755734</v>
      </c>
      <c r="AV705" s="17">
        <v>0.48693872049662801</v>
      </c>
      <c r="AW705" s="17">
        <v>11.076649633414799</v>
      </c>
      <c r="AX705" s="17">
        <v>11.077978695511099</v>
      </c>
      <c r="AY705" s="17">
        <v>12.9880986000726</v>
      </c>
      <c r="AZ705" s="17">
        <v>1.9142459584898599</v>
      </c>
      <c r="BA705" s="17">
        <v>0.86339423322973896</v>
      </c>
      <c r="BB705" s="17">
        <v>0.41286652745574098</v>
      </c>
      <c r="BC705" s="17">
        <v>0.78447765625579902</v>
      </c>
      <c r="BD705" s="17">
        <v>0.76119335928725096</v>
      </c>
      <c r="BE705" s="17">
        <v>3.3941620412889799</v>
      </c>
      <c r="BF705" s="17">
        <v>1.62305450010597</v>
      </c>
      <c r="BG705" s="17">
        <v>3.0839264157956001</v>
      </c>
      <c r="BH705" s="17">
        <v>2.9923915480757701</v>
      </c>
      <c r="BI705" s="17">
        <v>2.5285739297638798</v>
      </c>
      <c r="BJ705" s="17">
        <v>0.90849185008815703</v>
      </c>
      <c r="BK705" s="17">
        <v>55.858861591345701</v>
      </c>
      <c r="BL705" s="17">
        <v>26.711151551915901</v>
      </c>
      <c r="BM705" s="17">
        <v>50.753209988878801</v>
      </c>
      <c r="BN705" s="17">
        <v>14.8865729707447</v>
      </c>
      <c r="BO705" s="17">
        <v>15.7445218802736</v>
      </c>
      <c r="BP705" s="17">
        <v>18.0607262936865</v>
      </c>
      <c r="BQ705" s="17">
        <v>4.1306096187871999</v>
      </c>
      <c r="BR705" s="17">
        <v>224524662441.44391</v>
      </c>
      <c r="BS705" s="17">
        <v>175923119316.61615</v>
      </c>
      <c r="BT705" s="17">
        <v>400447781758.06006</v>
      </c>
      <c r="BU705" s="17">
        <v>24.626527122585401</v>
      </c>
      <c r="BV705" s="17">
        <v>3659410305.8693852</v>
      </c>
      <c r="BW705" s="17" t="s">
        <v>278</v>
      </c>
      <c r="BX705" s="17">
        <v>0.76931320837786699</v>
      </c>
      <c r="BY705" s="17">
        <v>9.2366544948704608</v>
      </c>
      <c r="BZ705" s="17">
        <v>0.211118577072264</v>
      </c>
      <c r="CA705" s="17">
        <v>15.0893040443441</v>
      </c>
      <c r="CB705" s="17">
        <v>0.80870575218034801</v>
      </c>
      <c r="CC705" s="17">
        <v>1.71074497275433</v>
      </c>
    </row>
    <row r="706" spans="1:81" x14ac:dyDescent="0.3">
      <c r="A706" t="s">
        <v>108</v>
      </c>
      <c r="B706" t="s">
        <v>85</v>
      </c>
      <c r="C706" t="s">
        <v>17</v>
      </c>
      <c r="D706">
        <v>4108919</v>
      </c>
      <c r="E706" t="s">
        <v>26</v>
      </c>
      <c r="F706" t="s">
        <v>71</v>
      </c>
      <c r="G706">
        <v>16.93</v>
      </c>
      <c r="H706">
        <v>180.04</v>
      </c>
      <c r="I706">
        <v>163.1</v>
      </c>
      <c r="J706">
        <v>583.30999999999995</v>
      </c>
      <c r="K706">
        <v>59842.43</v>
      </c>
      <c r="L706">
        <v>2.76</v>
      </c>
      <c r="M706">
        <v>721.2571481838728</v>
      </c>
      <c r="N706">
        <v>9.75</v>
      </c>
      <c r="O706">
        <v>0.21</v>
      </c>
      <c r="P706">
        <v>1.71</v>
      </c>
      <c r="Q706">
        <v>6.86</v>
      </c>
      <c r="R706">
        <v>7.81</v>
      </c>
      <c r="S706" t="s">
        <v>133</v>
      </c>
      <c r="T706" t="s">
        <v>194</v>
      </c>
      <c r="U706" s="17">
        <v>810243311947.70618</v>
      </c>
      <c r="V706" t="s">
        <v>299</v>
      </c>
      <c r="W706" t="s">
        <v>276</v>
      </c>
      <c r="X706" s="17">
        <v>13103227918.802361</v>
      </c>
      <c r="Y706" s="17">
        <v>12029780878.511141</v>
      </c>
      <c r="Z706" s="17">
        <v>11717577840.802679</v>
      </c>
      <c r="AA706" s="17">
        <v>4426640517.6365671</v>
      </c>
      <c r="AB706" s="17">
        <v>1.1026745587149913</v>
      </c>
      <c r="AC706" s="17">
        <v>6.4102564102563999</v>
      </c>
      <c r="AD706" s="17">
        <v>0.51425070184725896</v>
      </c>
      <c r="AE706" s="17">
        <v>11.450958828785501</v>
      </c>
      <c r="AF706" s="17">
        <v>810243311947.70618</v>
      </c>
      <c r="AG706" s="17">
        <v>244783924464.35062</v>
      </c>
      <c r="AH706" s="17">
        <v>36117903401.525246</v>
      </c>
      <c r="AI706" s="17">
        <v>42004</v>
      </c>
      <c r="AJ706" s="17">
        <v>810243311947.70618</v>
      </c>
      <c r="AK706" s="17">
        <v>421359399588.42761</v>
      </c>
      <c r="AL706" s="17">
        <v>238777387725.457</v>
      </c>
      <c r="AM706" s="17">
        <v>36115482387.120209</v>
      </c>
      <c r="AN706" s="17">
        <v>36117903401.525246</v>
      </c>
      <c r="AO706" s="17">
        <v>32597748456.603321</v>
      </c>
      <c r="AP706" s="17">
        <v>52.004057716384203</v>
      </c>
      <c r="AQ706" s="17">
        <v>176.465369523558</v>
      </c>
      <c r="AR706" s="17">
        <v>4.45766140478261</v>
      </c>
      <c r="AS706" s="17">
        <v>4.0407602253186399</v>
      </c>
      <c r="AT706" s="17">
        <v>4426640517.6365671</v>
      </c>
      <c r="AU706" s="17">
        <v>4426640517.6365671</v>
      </c>
      <c r="AV706" s="17">
        <v>0.51425070184725896</v>
      </c>
      <c r="AW706" s="17">
        <v>11.450958828785501</v>
      </c>
      <c r="AX706" s="17">
        <v>11.451745944459701</v>
      </c>
      <c r="AY706" s="17">
        <v>14.1937100613958</v>
      </c>
      <c r="AZ706" s="17">
        <v>2.1703340992250402</v>
      </c>
      <c r="BA706" s="17">
        <v>0.84607513431172698</v>
      </c>
      <c r="BB706" s="17">
        <v>0.43862559863442702</v>
      </c>
      <c r="BC706" s="17">
        <v>0.75007755431502998</v>
      </c>
      <c r="BD706" s="17">
        <v>0.77214773749754995</v>
      </c>
      <c r="BE706" s="17">
        <v>3.5707597634909001</v>
      </c>
      <c r="BF706" s="17">
        <v>1.85116731992724</v>
      </c>
      <c r="BG706" s="17">
        <v>3.1656133620149198</v>
      </c>
      <c r="BH706" s="17">
        <v>3.25875795270795</v>
      </c>
      <c r="BI706" s="17">
        <v>2.80541085395026</v>
      </c>
      <c r="BJ706" s="17">
        <v>0.88581927678964001</v>
      </c>
      <c r="BK706" s="17">
        <v>55.581466085369598</v>
      </c>
      <c r="BL706" s="17">
        <v>28.814762242725301</v>
      </c>
      <c r="BM706" s="17">
        <v>49.275068437595102</v>
      </c>
      <c r="BN706" s="17">
        <v>15.682380428807001</v>
      </c>
      <c r="BO706" s="17">
        <v>17.583837273227001</v>
      </c>
      <c r="BP706" s="17">
        <v>20.649395272127499</v>
      </c>
      <c r="BQ706" s="17">
        <v>4.03428817909899</v>
      </c>
      <c r="BR706" s="17">
        <v>187220675463.01904</v>
      </c>
      <c r="BS706" s="17">
        <v>163494734293.66907</v>
      </c>
      <c r="BT706" s="17">
        <v>350715409756.68811</v>
      </c>
      <c r="BU706" s="17">
        <v>21.7407543527823</v>
      </c>
      <c r="BV706" s="17">
        <v>2796271637.8162451</v>
      </c>
      <c r="BW706" s="17" t="s">
        <v>278</v>
      </c>
      <c r="BX706" s="17">
        <v>0.65843480640306495</v>
      </c>
      <c r="BY706" s="17">
        <v>7.7840679336837804</v>
      </c>
      <c r="BZ706" s="17">
        <v>0.158041813692961</v>
      </c>
      <c r="CA706" s="17">
        <v>10.6735958424945</v>
      </c>
      <c r="CB706" s="17">
        <v>0.782995849865463</v>
      </c>
      <c r="CC706" s="17">
        <v>1.5874106652006601</v>
      </c>
    </row>
    <row r="707" spans="1:81" x14ac:dyDescent="0.3">
      <c r="A707" t="s">
        <v>108</v>
      </c>
      <c r="B707" t="s">
        <v>85</v>
      </c>
      <c r="C707" t="s">
        <v>17</v>
      </c>
      <c r="D707">
        <v>4108919</v>
      </c>
      <c r="E707" t="s">
        <v>26</v>
      </c>
      <c r="F707" t="s">
        <v>72</v>
      </c>
      <c r="G707">
        <v>11.49</v>
      </c>
      <c r="H707">
        <v>151.19999999999999</v>
      </c>
      <c r="I707">
        <v>139.71</v>
      </c>
      <c r="J707">
        <v>505.08</v>
      </c>
      <c r="K707">
        <v>51280.6</v>
      </c>
      <c r="L707">
        <v>4.24</v>
      </c>
      <c r="M707">
        <v>610.41771761128336</v>
      </c>
      <c r="N707">
        <v>9.85</v>
      </c>
      <c r="O707">
        <v>0.7</v>
      </c>
      <c r="P707">
        <v>0.45</v>
      </c>
      <c r="Q707">
        <v>8.43</v>
      </c>
      <c r="R707">
        <v>8.35</v>
      </c>
      <c r="S707" t="s">
        <v>133</v>
      </c>
      <c r="T707" t="s">
        <v>194</v>
      </c>
      <c r="U707" s="17">
        <v>702582817421.52698</v>
      </c>
      <c r="V707" t="s">
        <v>299</v>
      </c>
      <c r="W707" t="s">
        <v>276</v>
      </c>
      <c r="X707" s="17">
        <v>11059346337.338203</v>
      </c>
      <c r="Y707" s="17">
        <v>9411099718.4153576</v>
      </c>
      <c r="Z707" s="17">
        <v>9201322876.0069942</v>
      </c>
      <c r="AA707" s="17">
        <v>4064565062.9599051</v>
      </c>
      <c r="AB707" s="17">
        <v>1.0100366486328547</v>
      </c>
      <c r="AC707" s="17">
        <v>9.6385542168674707</v>
      </c>
      <c r="AD707" s="17">
        <v>0.53333566358200002</v>
      </c>
      <c r="AE707" s="17">
        <v>12.340405814683299</v>
      </c>
      <c r="AF707" s="17">
        <v>702582817421.52698</v>
      </c>
      <c r="AG707" s="17">
        <v>229322254806.12576</v>
      </c>
      <c r="AH707" s="17">
        <v>33704789833.822094</v>
      </c>
      <c r="AI707" s="17">
        <v>42369</v>
      </c>
      <c r="AJ707" s="17">
        <v>702582817421.52698</v>
      </c>
      <c r="AK707" s="17">
        <v>370283479960.89929</v>
      </c>
      <c r="AL707" s="17">
        <v>205331812751.16757</v>
      </c>
      <c r="AM707" s="17">
        <v>33703703703.703701</v>
      </c>
      <c r="AN707" s="17">
        <v>33704789833.822094</v>
      </c>
      <c r="AO707" s="17">
        <v>30220484414.032799</v>
      </c>
      <c r="AP707" s="17">
        <v>52.703179010246302</v>
      </c>
      <c r="AQ707" s="17">
        <v>180.33419907008201</v>
      </c>
      <c r="AR707" s="17">
        <v>4.7972693037837697</v>
      </c>
      <c r="AS707" s="17">
        <v>4.3227791069819501</v>
      </c>
      <c r="AT707" s="17">
        <v>4064565062.9599051</v>
      </c>
      <c r="AU707" s="17">
        <v>4064565062.9599051</v>
      </c>
      <c r="AV707" s="17">
        <v>0.53333566358200002</v>
      </c>
      <c r="AW707" s="17">
        <v>12.340405814683299</v>
      </c>
      <c r="AX707" s="17">
        <v>12.3409776399818</v>
      </c>
      <c r="AY707" s="17">
        <v>14.0327622482717</v>
      </c>
      <c r="AZ707" s="17">
        <v>2.4726618977614199</v>
      </c>
      <c r="BA707" s="17">
        <v>0.72281400828985998</v>
      </c>
      <c r="BB707" s="17">
        <v>0.47041894958215702</v>
      </c>
      <c r="BC707" s="17">
        <v>0.68072389174829795</v>
      </c>
      <c r="BD707" s="17">
        <v>0.77043846541474104</v>
      </c>
      <c r="BE707" s="17">
        <v>3.3511253409584798</v>
      </c>
      <c r="BF707" s="17">
        <v>2.1809661195437999</v>
      </c>
      <c r="BG707" s="17">
        <v>3.1559862671045602</v>
      </c>
      <c r="BH707" s="17">
        <v>3.5719228397482099</v>
      </c>
      <c r="BI707" s="17">
        <v>3.1762429183696699</v>
      </c>
      <c r="BJ707" s="17">
        <v>0.77650140587355299</v>
      </c>
      <c r="BK707" s="17">
        <v>49.809313528703299</v>
      </c>
      <c r="BL707" s="17">
        <v>32.416700120433603</v>
      </c>
      <c r="BM707" s="17">
        <v>46.908871938980298</v>
      </c>
      <c r="BN707" s="17">
        <v>16.452185760983902</v>
      </c>
      <c r="BO707" s="17">
        <v>18.504609019650001</v>
      </c>
      <c r="BP707" s="17">
        <v>21.564052598702101</v>
      </c>
      <c r="BQ707" s="17">
        <v>4.1981191713812001</v>
      </c>
      <c r="BR707" s="17">
        <v>135590311719.34396</v>
      </c>
      <c r="BS707" s="17">
        <v>161562941240.3606</v>
      </c>
      <c r="BT707" s="17">
        <v>297153252959.70459</v>
      </c>
      <c r="BU707" s="17">
        <v>22.151973818460601</v>
      </c>
      <c r="BV707" s="17">
        <v>2474204409.6882806</v>
      </c>
      <c r="BW707" s="17" t="s">
        <v>278</v>
      </c>
      <c r="BX707" s="17">
        <v>0.66301494257557103</v>
      </c>
      <c r="BY707" s="17">
        <v>7.4722823591156597</v>
      </c>
      <c r="BZ707" s="17">
        <v>0.135224123420184</v>
      </c>
      <c r="CA707" s="17">
        <v>9.0548204158790195</v>
      </c>
      <c r="CB707" s="17">
        <v>0.77477865545924995</v>
      </c>
      <c r="CC707" s="17">
        <v>1.5897382465968799</v>
      </c>
    </row>
    <row r="708" spans="1:81" x14ac:dyDescent="0.3">
      <c r="A708" t="s">
        <v>108</v>
      </c>
      <c r="B708" t="s">
        <v>85</v>
      </c>
      <c r="C708" t="s">
        <v>17</v>
      </c>
      <c r="D708">
        <v>4108919</v>
      </c>
      <c r="E708" t="s">
        <v>26</v>
      </c>
      <c r="F708" t="s">
        <v>73</v>
      </c>
      <c r="G708">
        <v>8.4700000000000006</v>
      </c>
      <c r="H708">
        <v>150.30000000000001</v>
      </c>
      <c r="I708">
        <v>141.83000000000001</v>
      </c>
      <c r="J708">
        <v>514.80999999999995</v>
      </c>
      <c r="K708">
        <v>51722.080000000002</v>
      </c>
      <c r="L708">
        <v>1.83</v>
      </c>
      <c r="M708">
        <v>612.8608598930856</v>
      </c>
      <c r="N708">
        <v>9.9499999999999993</v>
      </c>
      <c r="O708">
        <v>1.1399999999999999</v>
      </c>
      <c r="P708">
        <v>-1.36</v>
      </c>
      <c r="Q708">
        <v>8.56</v>
      </c>
      <c r="R708">
        <v>9.1</v>
      </c>
      <c r="S708" t="s">
        <v>133</v>
      </c>
      <c r="T708" t="s">
        <v>194</v>
      </c>
      <c r="U708" s="17">
        <v>649292343387.47095</v>
      </c>
      <c r="V708" t="s">
        <v>299</v>
      </c>
      <c r="W708" t="s">
        <v>276</v>
      </c>
      <c r="X708" s="17">
        <v>10792470531.908813</v>
      </c>
      <c r="Y708" s="17">
        <v>8703462497.8464966</v>
      </c>
      <c r="Z708" s="17">
        <v>8458933485.3847532</v>
      </c>
      <c r="AA708" s="17">
        <v>4166951406.9272704</v>
      </c>
      <c r="AB708" s="17">
        <v>1.029013491354849</v>
      </c>
      <c r="AC708" s="17">
        <v>2.1978021978022002</v>
      </c>
      <c r="AD708" s="17">
        <v>0.57163576282959705</v>
      </c>
      <c r="AE708" s="17">
        <v>12.3412691910668</v>
      </c>
      <c r="AF708" s="17">
        <v>649292343387.47095</v>
      </c>
      <c r="AG708" s="17">
        <v>213255642269.56339</v>
      </c>
      <c r="AH708" s="17">
        <v>34180552626.028263</v>
      </c>
      <c r="AI708" s="17">
        <v>42735</v>
      </c>
      <c r="AJ708" s="17">
        <v>649292343387.47095</v>
      </c>
      <c r="AK708" s="17">
        <v>335044294452.64709</v>
      </c>
      <c r="AL708" s="17">
        <v>183535119173.1702</v>
      </c>
      <c r="AM708" s="17">
        <v>34179497996.203335</v>
      </c>
      <c r="AN708" s="17">
        <v>34180552626.028263</v>
      </c>
      <c r="AO708" s="17">
        <v>30181396329.888206</v>
      </c>
      <c r="AP708" s="17">
        <v>51.601454701385002</v>
      </c>
      <c r="AQ708" s="17">
        <v>182.55050911347601</v>
      </c>
      <c r="AR708" s="17">
        <v>5.2642777901403202</v>
      </c>
      <c r="AS708" s="17">
        <v>4.6771602325341899</v>
      </c>
      <c r="AT708" s="17">
        <v>4166951406.9272704</v>
      </c>
      <c r="AU708" s="17">
        <v>4166951406.9272704</v>
      </c>
      <c r="AV708" s="17">
        <v>0.57163576282959705</v>
      </c>
      <c r="AW708" s="17">
        <v>12.3412691910668</v>
      </c>
      <c r="AX708" s="17">
        <v>12.341673630569099</v>
      </c>
      <c r="AY708" s="17">
        <v>14.2623705195849</v>
      </c>
      <c r="AZ708" s="17">
        <v>2.6881158468007</v>
      </c>
      <c r="BA708" s="17">
        <v>0.71750458069450496</v>
      </c>
      <c r="BB708" s="17">
        <v>0.49149139671859698</v>
      </c>
      <c r="BC708" s="17">
        <v>0.74057644366585296</v>
      </c>
      <c r="BD708" s="17">
        <v>0.73996928937713402</v>
      </c>
      <c r="BE708" s="17">
        <v>3.37406362395829</v>
      </c>
      <c r="BF708" s="17">
        <v>2.31123715133847</v>
      </c>
      <c r="BG708" s="17">
        <v>3.4825590059853</v>
      </c>
      <c r="BH708" s="17">
        <v>3.4797038643530098</v>
      </c>
      <c r="BI708" s="17">
        <v>3.3012575123348999</v>
      </c>
      <c r="BJ708" s="17">
        <v>0.78538522214713202</v>
      </c>
      <c r="BK708" s="17">
        <v>48.462169366413796</v>
      </c>
      <c r="BL708" s="17">
        <v>33.196637277014602</v>
      </c>
      <c r="BM708" s="17">
        <v>50.020504408447799</v>
      </c>
      <c r="BN708" s="17">
        <v>18.4278708592113</v>
      </c>
      <c r="BO708" s="17">
        <v>20.693617308891</v>
      </c>
      <c r="BP708" s="17">
        <v>24.710679874133501</v>
      </c>
      <c r="BQ708" s="17">
        <v>4.5376457426053802</v>
      </c>
      <c r="BR708" s="17">
        <v>111520776207.55113</v>
      </c>
      <c r="BS708" s="17">
        <v>154632988820.92383</v>
      </c>
      <c r="BT708" s="17">
        <v>266153765028.47498</v>
      </c>
      <c r="BU708" s="17">
        <v>21.628368950993998</v>
      </c>
      <c r="BV708" s="17">
        <v>2431976376.2919211</v>
      </c>
      <c r="BW708" s="17" t="s">
        <v>278</v>
      </c>
      <c r="BX708" s="17">
        <v>0.72037061912512101</v>
      </c>
      <c r="BY708" s="17">
        <v>7.4286450615295401</v>
      </c>
      <c r="BZ708" s="17">
        <v>0.14845927295619901</v>
      </c>
      <c r="CA708" s="17">
        <v>10.2974358974359</v>
      </c>
      <c r="CB708" s="17">
        <v>0.75723260223733502</v>
      </c>
      <c r="CC708" s="17">
        <v>1.7317902926620501</v>
      </c>
    </row>
    <row r="709" spans="1:81" x14ac:dyDescent="0.3">
      <c r="A709" t="s">
        <v>108</v>
      </c>
      <c r="B709" t="s">
        <v>85</v>
      </c>
      <c r="C709" t="s">
        <v>17</v>
      </c>
      <c r="D709">
        <v>4108919</v>
      </c>
      <c r="E709" t="s">
        <v>26</v>
      </c>
      <c r="F709" t="s">
        <v>74</v>
      </c>
      <c r="G709">
        <v>11.16</v>
      </c>
      <c r="H709">
        <v>165.54</v>
      </c>
      <c r="I709">
        <v>154.38</v>
      </c>
      <c r="J709">
        <v>541.08000000000004</v>
      </c>
      <c r="K709">
        <v>53794.8</v>
      </c>
      <c r="L709">
        <v>2.82</v>
      </c>
      <c r="M709">
        <v>631.50376362024838</v>
      </c>
      <c r="N709">
        <v>10.06</v>
      </c>
      <c r="O709">
        <v>1.87</v>
      </c>
      <c r="P709">
        <v>5.01</v>
      </c>
      <c r="Q709">
        <v>8.5500000000000007</v>
      </c>
      <c r="R709">
        <v>8.23</v>
      </c>
      <c r="S709" t="s">
        <v>133</v>
      </c>
      <c r="T709" t="s">
        <v>194</v>
      </c>
      <c r="U709" s="17">
        <v>698381364073.00671</v>
      </c>
      <c r="V709" t="s">
        <v>299</v>
      </c>
      <c r="W709" t="s">
        <v>276</v>
      </c>
      <c r="X709" s="17">
        <v>10698691398.289654</v>
      </c>
      <c r="Y709" s="17">
        <v>8101131832.9007092</v>
      </c>
      <c r="Z709" s="17">
        <v>7803977345.8640442</v>
      </c>
      <c r="AA709" s="17">
        <v>3443828427.7100921</v>
      </c>
      <c r="AB709" s="17">
        <v>0.84739872729086918</v>
      </c>
      <c r="AC709" s="17">
        <v>-19.354838709677399</v>
      </c>
      <c r="AD709" s="17">
        <v>0.48632985106746701</v>
      </c>
      <c r="AE709" s="17">
        <v>9.5523884888704291</v>
      </c>
      <c r="AF709" s="17">
        <v>698381364073.00671</v>
      </c>
      <c r="AG709" s="17">
        <v>225865754082.61288</v>
      </c>
      <c r="AH709" s="17">
        <v>40004803073.967339</v>
      </c>
      <c r="AI709" s="17">
        <v>43100</v>
      </c>
      <c r="AJ709" s="17">
        <v>698381364073.00671</v>
      </c>
      <c r="AK709" s="17">
        <v>372427953890.48993</v>
      </c>
      <c r="AL709" s="17">
        <v>207053314121.03748</v>
      </c>
      <c r="AM709" s="17">
        <v>39803073967.339096</v>
      </c>
      <c r="AN709" s="17">
        <v>40004803073.967339</v>
      </c>
      <c r="AO709" s="17">
        <v>35222142170.989433</v>
      </c>
      <c r="AP709" s="17">
        <v>53.327304113395201</v>
      </c>
      <c r="AQ709" s="17">
        <v>179.87055917046499</v>
      </c>
      <c r="AR709" s="17">
        <v>5.7282174370542602</v>
      </c>
      <c r="AS709" s="17">
        <v>5.0781730141665298</v>
      </c>
      <c r="AT709" s="17">
        <v>3443828427.7100921</v>
      </c>
      <c r="AU709" s="17">
        <v>3424620723.2248325</v>
      </c>
      <c r="AV709" s="17">
        <v>0.48632985106746701</v>
      </c>
      <c r="AW709" s="17">
        <v>9.5523884888704291</v>
      </c>
      <c r="AX709" s="17">
        <v>9.5708359482619105</v>
      </c>
      <c r="AY709" s="17">
        <v>11.387537006282001</v>
      </c>
      <c r="AZ709" s="17">
        <v>2.3398052849046902</v>
      </c>
      <c r="BA709" s="17">
        <v>0.74449313814986795</v>
      </c>
      <c r="BB709" s="17">
        <v>0.53754766018579203</v>
      </c>
      <c r="BC709" s="17">
        <v>0.813262221420891</v>
      </c>
      <c r="BD709" s="17">
        <v>0.69758336905084095</v>
      </c>
      <c r="BE709" s="17">
        <v>3.58186727669464</v>
      </c>
      <c r="BF709" s="17">
        <v>2.5862217863661101</v>
      </c>
      <c r="BG709" s="17">
        <v>3.9127255699341199</v>
      </c>
      <c r="BH709" s="17">
        <v>3.3561773968514701</v>
      </c>
      <c r="BI709" s="17">
        <v>3.0690753048060802</v>
      </c>
      <c r="BJ709" s="17">
        <v>0.82617099358084101</v>
      </c>
      <c r="BK709" s="17">
        <v>49.276586756785299</v>
      </c>
      <c r="BL709" s="17">
        <v>35.579258633435401</v>
      </c>
      <c r="BM709" s="17">
        <v>53.828281761537603</v>
      </c>
      <c r="BN709" s="17">
        <v>19.4905349859675</v>
      </c>
      <c r="BO709" s="17">
        <v>22.267628141422701</v>
      </c>
      <c r="BP709" s="17">
        <v>25.2403024352237</v>
      </c>
      <c r="BQ709" s="17">
        <v>4.5954193894268798</v>
      </c>
      <c r="BR709" s="17">
        <v>130075648414.9856</v>
      </c>
      <c r="BS709" s="17">
        <v>168315321805.95584</v>
      </c>
      <c r="BT709" s="17">
        <v>298390970220.94141</v>
      </c>
      <c r="BU709" s="17">
        <v>21.6259293137005</v>
      </c>
      <c r="BV709" s="17">
        <v>2971902017.2910662</v>
      </c>
      <c r="BW709" s="17" t="s">
        <v>278</v>
      </c>
      <c r="BX709" s="17">
        <v>0.79202534481103404</v>
      </c>
      <c r="BY709" s="17">
        <v>7.8162008526764604</v>
      </c>
      <c r="BZ709" s="17">
        <v>0.116042616572317</v>
      </c>
      <c r="CA709" s="17">
        <v>8.4400731930466595</v>
      </c>
      <c r="CB709" s="17">
        <v>0.74626388044417402</v>
      </c>
      <c r="CC709" s="17">
        <v>1.96773706262572</v>
      </c>
    </row>
    <row r="710" spans="1:81" x14ac:dyDescent="0.3">
      <c r="A710" t="s">
        <v>108</v>
      </c>
      <c r="B710" t="s">
        <v>85</v>
      </c>
      <c r="C710" t="s">
        <v>17</v>
      </c>
      <c r="D710">
        <v>4108919</v>
      </c>
      <c r="E710" t="s">
        <v>26</v>
      </c>
      <c r="F710" t="s">
        <v>75</v>
      </c>
      <c r="G710">
        <v>11.16</v>
      </c>
      <c r="H710">
        <v>180.75</v>
      </c>
      <c r="I710">
        <v>169.59</v>
      </c>
      <c r="J710">
        <v>555.83000000000004</v>
      </c>
      <c r="K710">
        <v>54695.03</v>
      </c>
      <c r="L710">
        <v>2.0299999999999998</v>
      </c>
      <c r="M710">
        <v>633.25325261865942</v>
      </c>
      <c r="N710">
        <v>10.16</v>
      </c>
      <c r="O710">
        <v>2.04</v>
      </c>
      <c r="P710">
        <v>6.34</v>
      </c>
      <c r="Q710">
        <v>8.69</v>
      </c>
      <c r="R710">
        <v>8.9700000000000006</v>
      </c>
      <c r="S710" t="s">
        <v>133</v>
      </c>
      <c r="T710" t="s">
        <v>194</v>
      </c>
      <c r="U710" s="17">
        <v>631335012594.4585</v>
      </c>
      <c r="V710" t="s">
        <v>299</v>
      </c>
      <c r="W710" t="s">
        <v>276</v>
      </c>
      <c r="X710" s="17">
        <v>10158659073.339033</v>
      </c>
      <c r="Y710" s="17">
        <v>8292734714.3672056</v>
      </c>
      <c r="Z710" s="17">
        <v>7930178525.6302738</v>
      </c>
      <c r="AA710" s="17">
        <v>3638552499.9950666</v>
      </c>
      <c r="AB710" s="17">
        <v>0.89753323596113299</v>
      </c>
      <c r="AC710" s="17">
        <v>1.3333333333333299</v>
      </c>
      <c r="AD710" s="17">
        <v>0.53827900096046399</v>
      </c>
      <c r="AE710" s="17">
        <v>9.5842098509563591</v>
      </c>
      <c r="AF710" s="17">
        <v>631335012594.4585</v>
      </c>
      <c r="AG710" s="17">
        <v>228505839248.91229</v>
      </c>
      <c r="AH710" s="17">
        <v>37670025188.916878</v>
      </c>
      <c r="AI710" s="17">
        <v>43465</v>
      </c>
      <c r="AJ710" s="17">
        <v>631335012594.4585</v>
      </c>
      <c r="AK710" s="17">
        <v>352992901305.2439</v>
      </c>
      <c r="AL710" s="17">
        <v>188868788642.08841</v>
      </c>
      <c r="AM710" s="17">
        <v>37663155484.314171</v>
      </c>
      <c r="AN710" s="17">
        <v>37670025188.916878</v>
      </c>
      <c r="AO710" s="17">
        <v>33050148843.599728</v>
      </c>
      <c r="AP710" s="17">
        <v>55.912137654876197</v>
      </c>
      <c r="AQ710" s="17">
        <v>186.898483250282</v>
      </c>
      <c r="AR710" s="17">
        <v>5.9667251835301602</v>
      </c>
      <c r="AS710" s="17">
        <v>5.2735520385550601</v>
      </c>
      <c r="AT710" s="17">
        <v>3638552499.9950666</v>
      </c>
      <c r="AU710" s="17">
        <v>3633828640.8584294</v>
      </c>
      <c r="AV710" s="17">
        <v>0.53827900096046399</v>
      </c>
      <c r="AW710" s="17">
        <v>9.5842098509563591</v>
      </c>
      <c r="AX710" s="17">
        <v>9.79832837964533</v>
      </c>
      <c r="AY710" s="17">
        <v>12.2797022105143</v>
      </c>
      <c r="AZ710" s="17">
        <v>2.4312175914098599</v>
      </c>
      <c r="BA710" s="17">
        <v>0.78461895271452198</v>
      </c>
      <c r="BB710" s="17">
        <v>0.52290459262403999</v>
      </c>
      <c r="BC710" s="17">
        <v>0.84803838710226898</v>
      </c>
      <c r="BD710" s="17">
        <v>0.65481002778312802</v>
      </c>
      <c r="BE710" s="17">
        <v>3.5438488163004398</v>
      </c>
      <c r="BF710" s="17">
        <v>2.3617767773741298</v>
      </c>
      <c r="BG710" s="17">
        <v>3.83029217419781</v>
      </c>
      <c r="BH710" s="17">
        <v>2.9575473977942699</v>
      </c>
      <c r="BI710" s="17">
        <v>3.1193129304911298</v>
      </c>
      <c r="BJ710" s="17">
        <v>0.87745691844789198</v>
      </c>
      <c r="BK710" s="17">
        <v>52.208788653801399</v>
      </c>
      <c r="BL710" s="17">
        <v>34.7942338990932</v>
      </c>
      <c r="BM710" s="17">
        <v>56.428737502906301</v>
      </c>
      <c r="BN710" s="17">
        <v>15.481826462928</v>
      </c>
      <c r="BO710" s="17">
        <v>17.3100855753564</v>
      </c>
      <c r="BP710" s="17">
        <v>19.9042890317283</v>
      </c>
      <c r="BQ710" s="17">
        <v>4.7643583198599204</v>
      </c>
      <c r="BR710" s="17">
        <v>129957636821.61668</v>
      </c>
      <c r="BS710" s="17">
        <v>166837645981.22281</v>
      </c>
      <c r="BT710" s="17">
        <v>296795282802.83954</v>
      </c>
      <c r="BU710" s="17">
        <v>28.2705365174245</v>
      </c>
      <c r="BV710" s="17">
        <v>2844057705.5186629</v>
      </c>
      <c r="BW710" s="17" t="s">
        <v>278</v>
      </c>
      <c r="BX710" s="17">
        <v>0.80044082248194703</v>
      </c>
      <c r="BY710" s="17">
        <v>8.0411770418568498</v>
      </c>
      <c r="BZ710" s="17">
        <v>6.0305375311693499E-2</v>
      </c>
      <c r="CA710" s="17">
        <v>4.61579509071505</v>
      </c>
      <c r="CB710" s="17">
        <v>0.65253327919723902</v>
      </c>
      <c r="CC710" s="17">
        <v>1.5934721527269899</v>
      </c>
    </row>
    <row r="711" spans="1:81" x14ac:dyDescent="0.3">
      <c r="A711" t="s">
        <v>108</v>
      </c>
      <c r="B711" t="s">
        <v>85</v>
      </c>
      <c r="C711" t="s">
        <v>17</v>
      </c>
      <c r="D711">
        <v>4108919</v>
      </c>
      <c r="E711" t="s">
        <v>26</v>
      </c>
      <c r="F711" t="s">
        <v>76</v>
      </c>
      <c r="G711">
        <v>20.71</v>
      </c>
      <c r="H711">
        <v>179.44</v>
      </c>
      <c r="I711">
        <v>158.72999999999999</v>
      </c>
      <c r="J711">
        <v>534.27</v>
      </c>
      <c r="K711">
        <v>52032.98</v>
      </c>
      <c r="L711">
        <v>2.02</v>
      </c>
      <c r="M711">
        <v>593.40033023257638</v>
      </c>
      <c r="N711">
        <v>10.27</v>
      </c>
      <c r="O711">
        <v>1.72</v>
      </c>
      <c r="P711">
        <v>3.32</v>
      </c>
      <c r="Q711">
        <v>9.4600000000000009</v>
      </c>
      <c r="R711">
        <v>9.32</v>
      </c>
      <c r="S711" t="s">
        <v>133</v>
      </c>
      <c r="T711" t="s">
        <v>194</v>
      </c>
      <c r="U711" s="17">
        <v>622655145326.00146</v>
      </c>
      <c r="V711" t="s">
        <v>299</v>
      </c>
      <c r="W711" t="s">
        <v>276</v>
      </c>
      <c r="X711" s="17">
        <v>9439043133.0800915</v>
      </c>
      <c r="Y711" s="17">
        <v>6485633598.6161757</v>
      </c>
      <c r="Z711" s="17">
        <v>5860916949.5521622</v>
      </c>
      <c r="AA711" s="17">
        <v>1726367514.0801213</v>
      </c>
      <c r="AB711" s="17">
        <v>0.42543427714036708</v>
      </c>
      <c r="AC711" s="17">
        <v>-50</v>
      </c>
      <c r="AD711" s="17">
        <v>0.26677842987399403</v>
      </c>
      <c r="AE711" s="17">
        <v>4.96216829377195</v>
      </c>
      <c r="AF711" s="17">
        <v>622655145326.00146</v>
      </c>
      <c r="AG711" s="17">
        <v>229794635843.33972</v>
      </c>
      <c r="AH711" s="17">
        <v>35380989787.902596</v>
      </c>
      <c r="AI711" s="17">
        <v>43830</v>
      </c>
      <c r="AJ711" s="17">
        <v>622655145326.00146</v>
      </c>
      <c r="AK711" s="17">
        <v>362575468522.05139</v>
      </c>
      <c r="AL711" s="17">
        <v>189344630232.29715</v>
      </c>
      <c r="AM711" s="17">
        <v>35336101447.648972</v>
      </c>
      <c r="AN711" s="17">
        <v>35380989787.902596</v>
      </c>
      <c r="AO711" s="17">
        <v>31234429356.974525</v>
      </c>
      <c r="AP711" s="17">
        <v>58.230542418824598</v>
      </c>
      <c r="AQ711" s="17">
        <v>191.4897021781</v>
      </c>
      <c r="AR711" s="17">
        <v>5.6822769479208697</v>
      </c>
      <c r="AS711" s="17">
        <v>5.0499589043332804</v>
      </c>
      <c r="AT711" s="17">
        <v>1726367514.0801213</v>
      </c>
      <c r="AU711" s="17">
        <v>1729726205.7417557</v>
      </c>
      <c r="AV711" s="17">
        <v>0.26677842987399403</v>
      </c>
      <c r="AW711" s="17">
        <v>4.96216829377195</v>
      </c>
      <c r="AX711" s="17">
        <v>5.0157050342786604</v>
      </c>
      <c r="AY711" s="17">
        <v>6.6329183824054496</v>
      </c>
      <c r="AZ711" s="17">
        <v>0.97574016963135302</v>
      </c>
      <c r="BA711" s="17">
        <v>0.74704880687153397</v>
      </c>
      <c r="BB711" s="17">
        <v>0.52092727130388805</v>
      </c>
      <c r="BC711" s="17">
        <v>0.85379478043330703</v>
      </c>
      <c r="BD711" s="17">
        <v>0.60483618082975499</v>
      </c>
      <c r="BE711" s="17">
        <v>2.73232558525822</v>
      </c>
      <c r="BF711" s="17">
        <v>1.9052877112581099</v>
      </c>
      <c r="BG711" s="17">
        <v>3.1227482082559801</v>
      </c>
      <c r="BH711" s="17">
        <v>2.2121839384119402</v>
      </c>
      <c r="BI711" s="17">
        <v>1.33705510922895</v>
      </c>
      <c r="BJ711" s="17">
        <v>0.82754847150043698</v>
      </c>
      <c r="BK711" s="17">
        <v>51.215751393666203</v>
      </c>
      <c r="BL711" s="17">
        <v>35.713438500770998</v>
      </c>
      <c r="BM711" s="17">
        <v>58.533981734076598</v>
      </c>
      <c r="BN711" s="17">
        <v>16.257364444296499</v>
      </c>
      <c r="BO711" s="17">
        <v>18.319075991079501</v>
      </c>
      <c r="BP711" s="17">
        <v>20.794194987185001</v>
      </c>
      <c r="BQ711" s="17">
        <v>4.8159293850377098</v>
      </c>
      <c r="BR711" s="17">
        <v>114759286275.38997</v>
      </c>
      <c r="BS711" s="17">
        <v>164091572214.11737</v>
      </c>
      <c r="BT711" s="17">
        <v>278850858489.50739</v>
      </c>
      <c r="BU711" s="17">
        <v>27.073180402560698</v>
      </c>
      <c r="BV711" s="17">
        <v>2578835147.5704188</v>
      </c>
      <c r="BW711" s="17" t="s">
        <v>278</v>
      </c>
      <c r="BX711" s="17">
        <v>0.706511713705958</v>
      </c>
      <c r="BY711" s="17">
        <v>7.6594893673755102</v>
      </c>
      <c r="BZ711" s="17">
        <v>8.1062066599089405E-2</v>
      </c>
      <c r="CA711" s="17">
        <v>7.2654462242562898</v>
      </c>
      <c r="CB711" s="17">
        <v>0.66685113447703404</v>
      </c>
      <c r="CC711" s="17">
        <v>1.52980727623739</v>
      </c>
    </row>
    <row r="712" spans="1:81" x14ac:dyDescent="0.3">
      <c r="A712" t="s">
        <v>108</v>
      </c>
      <c r="B712" t="s">
        <v>85</v>
      </c>
      <c r="C712" t="s">
        <v>17</v>
      </c>
      <c r="D712">
        <v>4108919</v>
      </c>
      <c r="E712" t="s">
        <v>26</v>
      </c>
      <c r="F712" t="s">
        <v>9</v>
      </c>
      <c r="G712">
        <v>21.66</v>
      </c>
      <c r="H712">
        <v>170.93</v>
      </c>
      <c r="I712">
        <v>149.27000000000001</v>
      </c>
      <c r="J712">
        <v>546.54</v>
      </c>
      <c r="K712">
        <v>52708.9</v>
      </c>
      <c r="L712">
        <v>-2.33</v>
      </c>
      <c r="M712">
        <v>597.13945870477323</v>
      </c>
      <c r="N712">
        <v>10.37</v>
      </c>
      <c r="O712">
        <v>0.66</v>
      </c>
      <c r="P712">
        <v>-2.74</v>
      </c>
      <c r="Q712">
        <v>9.2100000000000009</v>
      </c>
      <c r="R712">
        <v>8.19</v>
      </c>
      <c r="S712" t="s">
        <v>133</v>
      </c>
      <c r="T712" t="s">
        <v>194</v>
      </c>
      <c r="U712" s="17">
        <v>675425076452.59924</v>
      </c>
      <c r="V712" t="s">
        <v>299</v>
      </c>
      <c r="W712" t="s">
        <v>276</v>
      </c>
      <c r="X712" s="17">
        <v>9709932729.3636818</v>
      </c>
      <c r="Y712" s="17">
        <v>5816368452.8902397</v>
      </c>
      <c r="Z712" s="17">
        <v>5184948791.6322298</v>
      </c>
      <c r="AA712" s="17">
        <v>2586194453.4347062</v>
      </c>
      <c r="AB712" s="17">
        <v>0.62799423814087796</v>
      </c>
      <c r="AC712" s="17">
        <v>44.7368421052632</v>
      </c>
      <c r="AD712" s="17">
        <v>0.391198635209</v>
      </c>
      <c r="AE712" s="17">
        <v>7.0548659886935301</v>
      </c>
      <c r="AF712" s="17">
        <v>675425076452.59924</v>
      </c>
      <c r="AG712" s="17">
        <v>223220795107.0336</v>
      </c>
      <c r="AH712" s="17">
        <v>41272171253.822624</v>
      </c>
      <c r="AI712" s="17">
        <v>44196</v>
      </c>
      <c r="AJ712" s="17">
        <v>675425076452.59924</v>
      </c>
      <c r="AK712" s="17">
        <v>403382262996.94189</v>
      </c>
      <c r="AL712" s="17">
        <v>224380428134.55655</v>
      </c>
      <c r="AM712" s="17">
        <v>41261162079.510704</v>
      </c>
      <c r="AN712" s="17">
        <v>41272171253.822624</v>
      </c>
      <c r="AO712" s="17">
        <v>36659327217.125381</v>
      </c>
      <c r="AP712" s="17">
        <v>59.722725297015401</v>
      </c>
      <c r="AQ712" s="17">
        <v>179.77604657882301</v>
      </c>
      <c r="AR712" s="17">
        <v>6.1105476673428001</v>
      </c>
      <c r="AS712" s="17">
        <v>5.4649163276433299</v>
      </c>
      <c r="AT712" s="17">
        <v>2586194453.4347062</v>
      </c>
      <c r="AU712" s="17">
        <v>2586194453.4347062</v>
      </c>
      <c r="AV712" s="17">
        <v>0.391198635209</v>
      </c>
      <c r="AW712" s="17">
        <v>7.0548659886935301</v>
      </c>
      <c r="AX712" s="17">
        <v>7.1424867055758803</v>
      </c>
      <c r="AY712" s="17">
        <v>8.9266920941569392</v>
      </c>
      <c r="AZ712" s="17">
        <v>1.48501584590584</v>
      </c>
      <c r="BA712" s="17">
        <v>0.779806550979529</v>
      </c>
      <c r="BB712" s="17">
        <v>0.51106258789555403</v>
      </c>
      <c r="BC712" s="17">
        <v>0.79293286280111197</v>
      </c>
      <c r="BD712" s="17">
        <v>0.67583234418225901</v>
      </c>
      <c r="BE712" s="17">
        <v>2.9601971497858099</v>
      </c>
      <c r="BF712" s="17">
        <v>1.94002732363593</v>
      </c>
      <c r="BG712" s="17">
        <v>3.0100254960502002</v>
      </c>
      <c r="BH712" s="17">
        <v>2.5655041964810401</v>
      </c>
      <c r="BI712" s="17">
        <v>1.9426498681761599</v>
      </c>
      <c r="BJ712" s="17">
        <v>0.86425025931096899</v>
      </c>
      <c r="BK712" s="17">
        <v>53.092662276575702</v>
      </c>
      <c r="BL712" s="17">
        <v>34.795390404515501</v>
      </c>
      <c r="BM712" s="17">
        <v>53.986359360301002</v>
      </c>
      <c r="BN712" s="17">
        <v>17.0824755532681</v>
      </c>
      <c r="BO712" s="17">
        <v>18.7474266598044</v>
      </c>
      <c r="BP712" s="17">
        <v>20.458697889861</v>
      </c>
      <c r="BQ712" s="17">
        <v>5.3239311235333302</v>
      </c>
      <c r="BR712" s="17">
        <v>97761467889.908249</v>
      </c>
      <c r="BS712" s="17">
        <v>166326605504.58716</v>
      </c>
      <c r="BT712" s="17">
        <v>264088073394.49539</v>
      </c>
      <c r="BU712" s="17">
        <v>28.151260504201701</v>
      </c>
      <c r="BV712" s="17">
        <v>2680122324.1590209</v>
      </c>
      <c r="BW712" s="17" t="s">
        <v>278</v>
      </c>
      <c r="BX712" s="17">
        <v>0.659524576396184</v>
      </c>
      <c r="BY712" s="17">
        <v>6.7596334803936697</v>
      </c>
      <c r="BZ712" s="17">
        <v>0.27807412279646299</v>
      </c>
      <c r="CA712" s="17">
        <v>23.2047022744697</v>
      </c>
      <c r="CB712" s="17">
        <v>0.73568145354280001</v>
      </c>
      <c r="CC712" s="17">
        <v>1.4095470921255799</v>
      </c>
    </row>
    <row r="713" spans="1:81" x14ac:dyDescent="0.3">
      <c r="A713" t="s">
        <v>108</v>
      </c>
      <c r="B713" t="s">
        <v>85</v>
      </c>
      <c r="C713" t="s">
        <v>17</v>
      </c>
      <c r="D713">
        <v>4108919</v>
      </c>
      <c r="E713" t="s">
        <v>26</v>
      </c>
      <c r="F713" t="s">
        <v>77</v>
      </c>
      <c r="G713">
        <v>27.11</v>
      </c>
      <c r="H713">
        <v>211</v>
      </c>
      <c r="I713">
        <v>183.89</v>
      </c>
      <c r="J713">
        <v>638.32000000000005</v>
      </c>
      <c r="K713">
        <v>60983.05</v>
      </c>
      <c r="L713">
        <v>5.94</v>
      </c>
      <c r="M713">
        <v>676.59414383937519</v>
      </c>
      <c r="N713">
        <v>10.47</v>
      </c>
      <c r="O713">
        <v>2.65</v>
      </c>
      <c r="P713">
        <v>8.89</v>
      </c>
      <c r="Q713">
        <v>8.58</v>
      </c>
      <c r="R713">
        <v>9.0399999999999991</v>
      </c>
      <c r="S713" t="s">
        <v>133</v>
      </c>
      <c r="T713" t="s">
        <v>194</v>
      </c>
      <c r="U713" s="17">
        <v>648644376208.34753</v>
      </c>
      <c r="V713" t="s">
        <v>299</v>
      </c>
      <c r="W713" t="s">
        <v>276</v>
      </c>
      <c r="X713" s="17">
        <v>11476508213.302723</v>
      </c>
      <c r="Y713" s="17">
        <v>7447961683.9294281</v>
      </c>
      <c r="Z713" s="17">
        <v>6732380165.9403381</v>
      </c>
      <c r="AA713" s="17">
        <v>4531227761.0185232</v>
      </c>
      <c r="AB713" s="17">
        <v>1.1236404001481588</v>
      </c>
      <c r="AC713" s="17">
        <v>72.727272727272705</v>
      </c>
      <c r="AD713" s="17">
        <v>0.65106598033673702</v>
      </c>
      <c r="AE713" s="17">
        <v>10.924917924094499</v>
      </c>
      <c r="AF713" s="17">
        <v>648644376208.34753</v>
      </c>
      <c r="AG713" s="17">
        <v>209669054930.05801</v>
      </c>
      <c r="AH713" s="17">
        <v>38101899238.030251</v>
      </c>
      <c r="AI713" s="17">
        <v>44561</v>
      </c>
      <c r="AJ713" s="17">
        <v>648644376208.34753</v>
      </c>
      <c r="AK713" s="17">
        <v>392414420561.81049</v>
      </c>
      <c r="AL713" s="17">
        <v>234050949619.01514</v>
      </c>
      <c r="AM713" s="17">
        <v>38091663823.495964</v>
      </c>
      <c r="AN713" s="17">
        <v>38101899238.030251</v>
      </c>
      <c r="AO713" s="17">
        <v>33798476060.50267</v>
      </c>
      <c r="AP713" s="17">
        <v>60.497621648347597</v>
      </c>
      <c r="AQ713" s="17">
        <v>167.66196471348499</v>
      </c>
      <c r="AR713" s="17">
        <v>5.8740814898843396</v>
      </c>
      <c r="AS713" s="17">
        <v>5.2454334776523304</v>
      </c>
      <c r="AT713" s="17">
        <v>4531227761.0185232</v>
      </c>
      <c r="AU713" s="17">
        <v>4531227761.0185232</v>
      </c>
      <c r="AV713" s="17">
        <v>0.65106598033673702</v>
      </c>
      <c r="AW713" s="17">
        <v>10.924917924094499</v>
      </c>
      <c r="AX713" s="17">
        <v>11.0905864821636</v>
      </c>
      <c r="AY713" s="17">
        <v>13.472414358301901</v>
      </c>
      <c r="AZ713" s="17">
        <v>2.5018979746773402</v>
      </c>
      <c r="BA713" s="17">
        <v>0.836987719435768</v>
      </c>
      <c r="BB713" s="17">
        <v>0.59396387399553496</v>
      </c>
      <c r="BC713" s="17">
        <v>0.78005555983963004</v>
      </c>
      <c r="BD713" s="17">
        <v>0.868937707507631</v>
      </c>
      <c r="BE713" s="17">
        <v>3.2163527865533599</v>
      </c>
      <c r="BF713" s="17">
        <v>2.2824676119805098</v>
      </c>
      <c r="BG713" s="17">
        <v>2.9975754904121699</v>
      </c>
      <c r="BH713" s="17">
        <v>3.3391292990146901</v>
      </c>
      <c r="BI713" s="17">
        <v>3.2235365186654601</v>
      </c>
      <c r="BJ713" s="17">
        <v>0.94099934130046103</v>
      </c>
      <c r="BK713" s="17">
        <v>50.7574976811296</v>
      </c>
      <c r="BL713" s="17">
        <v>36.019787694527501</v>
      </c>
      <c r="BM713" s="17">
        <v>47.304957229722802</v>
      </c>
      <c r="BN713" s="17">
        <v>17.036851737258601</v>
      </c>
      <c r="BO713" s="17">
        <v>19.098653114426</v>
      </c>
      <c r="BP713" s="17">
        <v>21.246692033231099</v>
      </c>
      <c r="BQ713" s="17">
        <v>4.83753689369569</v>
      </c>
      <c r="BR713" s="17">
        <v>94395541908.336182</v>
      </c>
      <c r="BS713" s="17">
        <v>156410781303.30945</v>
      </c>
      <c r="BT713" s="17">
        <v>250806323211.64563</v>
      </c>
      <c r="BU713" s="17">
        <v>26.633681246526301</v>
      </c>
      <c r="BV713" s="17">
        <v>2126691686.5688612</v>
      </c>
      <c r="BW713" s="17" t="s">
        <v>278</v>
      </c>
      <c r="BX713" s="17">
        <v>0.53851226627271798</v>
      </c>
      <c r="BY713" s="17">
        <v>5.85802894555479</v>
      </c>
      <c r="BZ713" s="17">
        <v>3.5257796931249502E-2</v>
      </c>
      <c r="CA713" s="17">
        <v>2.30784275376491</v>
      </c>
      <c r="CB713" s="17">
        <v>0.634407766095613</v>
      </c>
      <c r="CC713" s="17">
        <v>1.23102444933051</v>
      </c>
    </row>
    <row r="714" spans="1:81" x14ac:dyDescent="0.3">
      <c r="A714" t="s">
        <v>108</v>
      </c>
      <c r="B714" t="s">
        <v>85</v>
      </c>
      <c r="C714" t="s">
        <v>17</v>
      </c>
      <c r="D714">
        <v>4108919</v>
      </c>
      <c r="E714" t="s">
        <v>26</v>
      </c>
      <c r="F714" t="s">
        <v>78</v>
      </c>
      <c r="G714">
        <v>19.59</v>
      </c>
      <c r="H714">
        <v>217.35</v>
      </c>
      <c r="I714">
        <v>197.75</v>
      </c>
      <c r="J714">
        <v>589.59</v>
      </c>
      <c r="K714">
        <v>0</v>
      </c>
      <c r="L714">
        <v>2.75</v>
      </c>
      <c r="M714">
        <v>591.47840083641029</v>
      </c>
      <c r="N714">
        <v>0</v>
      </c>
      <c r="O714">
        <v>8.06</v>
      </c>
      <c r="P714">
        <v>19.079999999999998</v>
      </c>
      <c r="Q714">
        <v>10.11</v>
      </c>
      <c r="R714">
        <v>10.44</v>
      </c>
      <c r="S714" t="s">
        <v>133</v>
      </c>
      <c r="T714" t="s">
        <v>194</v>
      </c>
      <c r="U714" s="17">
        <v>635597948060.27576</v>
      </c>
      <c r="V714" t="s">
        <v>299</v>
      </c>
      <c r="W714" t="s">
        <v>276</v>
      </c>
      <c r="X714" s="17">
        <v>10793205196.753433</v>
      </c>
      <c r="Y714" s="17">
        <v>8954831056.3596077</v>
      </c>
      <c r="Z714" s="17">
        <v>8337474468.2388153</v>
      </c>
      <c r="AA714" s="17">
        <v>3778938705.7837543</v>
      </c>
      <c r="AB714" s="17">
        <v>0.99029896387976835</v>
      </c>
      <c r="AC714" s="17">
        <v>-1.0526315789473699</v>
      </c>
      <c r="AD714" s="17">
        <v>0.58738449735599196</v>
      </c>
      <c r="AE714" s="17">
        <v>11.658168965447199</v>
      </c>
      <c r="AF714" s="17">
        <v>635597948060.27576</v>
      </c>
      <c r="AG714" s="17">
        <v>199085176872.92935</v>
      </c>
      <c r="AH714" s="17">
        <v>32963556695.522072</v>
      </c>
      <c r="AI714" s="17">
        <v>44926</v>
      </c>
      <c r="AJ714" s="17">
        <v>635597948060.27576</v>
      </c>
      <c r="AK714" s="17">
        <v>369501977129.42181</v>
      </c>
      <c r="AL714" s="17">
        <v>232407823020.19879</v>
      </c>
      <c r="AM714" s="17">
        <v>32963556695.522072</v>
      </c>
      <c r="AN714" s="17">
        <v>32963556695.522072</v>
      </c>
      <c r="AO714" s="17">
        <v>28683338676.926369</v>
      </c>
      <c r="AP714" s="17">
        <v>58.134545313916099</v>
      </c>
      <c r="AQ714" s="17">
        <v>158.988614207409</v>
      </c>
      <c r="AR714" s="17">
        <v>5.1862276768074196</v>
      </c>
      <c r="AS714" s="17">
        <v>4.5434077504892301</v>
      </c>
      <c r="AT714" s="17">
        <v>3778938705.7837543</v>
      </c>
      <c r="AU714" s="17">
        <v>3781045724.8558393</v>
      </c>
      <c r="AV714" s="17">
        <v>0.58738449735599196</v>
      </c>
      <c r="AW714" s="17">
        <v>11.658168965447199</v>
      </c>
      <c r="AX714" s="17">
        <v>11.8871916176642</v>
      </c>
      <c r="AY714" s="17">
        <v>14.739614628316801</v>
      </c>
      <c r="AZ714" s="17">
        <v>2.38011703182088</v>
      </c>
      <c r="BA714" s="17">
        <v>0.92750091804414203</v>
      </c>
      <c r="BB714" s="17">
        <v>0.52171926639983002</v>
      </c>
      <c r="BC714" s="17">
        <v>0.78749151039446996</v>
      </c>
      <c r="BD714" s="17">
        <v>0.89016507600423</v>
      </c>
      <c r="BE714" s="17">
        <v>3.7582890627915999</v>
      </c>
      <c r="BF714" s="17">
        <v>2.1140375978202699</v>
      </c>
      <c r="BG714" s="17">
        <v>3.1909625888002799</v>
      </c>
      <c r="BH714" s="17">
        <v>3.6070020030605798</v>
      </c>
      <c r="BI714" s="17">
        <v>3.15977622122415</v>
      </c>
      <c r="BJ714" s="17">
        <v>1.0369782811728001</v>
      </c>
      <c r="BK714" s="17">
        <v>55.285505124450999</v>
      </c>
      <c r="BL714" s="17">
        <v>31.098096632503701</v>
      </c>
      <c r="BM714" s="17">
        <v>46.939970717423101</v>
      </c>
      <c r="BN714" s="17">
        <v>16.429569370745799</v>
      </c>
      <c r="BO714" s="17">
        <v>18.688359864830499</v>
      </c>
      <c r="BP714" s="17">
        <v>20.793673734850199</v>
      </c>
      <c r="BQ714" s="17">
        <v>4.3184025962514303</v>
      </c>
      <c r="BR714" s="17">
        <v>115626803462.64828</v>
      </c>
      <c r="BS714" s="17">
        <v>129530832531.79439</v>
      </c>
      <c r="BT714" s="17">
        <v>245157635994.44266</v>
      </c>
      <c r="BU714" s="17">
        <v>24.431127454689399</v>
      </c>
      <c r="BV714" s="17">
        <v>1222614085.7112322</v>
      </c>
      <c r="BW714" s="17" t="s">
        <v>278</v>
      </c>
      <c r="BX714" s="17">
        <v>0.32931571993194902</v>
      </c>
      <c r="BY714" s="17">
        <v>4.0164308534915598</v>
      </c>
      <c r="BZ714" s="17">
        <v>2.0026119781944201E-3</v>
      </c>
      <c r="CA714" s="17">
        <v>0.66225165562913901</v>
      </c>
      <c r="CB714" s="17">
        <v>0.473247415706402</v>
      </c>
      <c r="CC714" s="17">
        <v>0.78734196381255195</v>
      </c>
    </row>
    <row r="715" spans="1:81" x14ac:dyDescent="0.3">
      <c r="A715" t="s">
        <v>108</v>
      </c>
      <c r="B715" t="s">
        <v>85</v>
      </c>
      <c r="C715" t="s">
        <v>17</v>
      </c>
      <c r="D715">
        <v>4108919</v>
      </c>
      <c r="E715" t="s">
        <v>26</v>
      </c>
      <c r="F715" t="s">
        <v>10</v>
      </c>
      <c r="G715">
        <v>30.3</v>
      </c>
      <c r="H715">
        <v>219.95</v>
      </c>
      <c r="I715">
        <v>189.64</v>
      </c>
      <c r="J715">
        <v>593.78</v>
      </c>
      <c r="K715">
        <v>0</v>
      </c>
      <c r="L715">
        <v>0.01</v>
      </c>
      <c r="M715">
        <v>562.4168095245999</v>
      </c>
      <c r="N715">
        <v>0</v>
      </c>
      <c r="O715">
        <v>5.9</v>
      </c>
      <c r="P715">
        <v>4.18</v>
      </c>
      <c r="Q715">
        <v>10.6</v>
      </c>
      <c r="R715">
        <v>10.039999999999999</v>
      </c>
      <c r="S715" t="s">
        <v>133</v>
      </c>
      <c r="T715" t="s">
        <v>194</v>
      </c>
      <c r="U715" s="17">
        <v>646293799049.40869</v>
      </c>
      <c r="V715" t="s">
        <v>299</v>
      </c>
      <c r="W715" t="s">
        <v>276</v>
      </c>
      <c r="X715" s="17">
        <v>12721548893.548153</v>
      </c>
      <c r="Y715" s="17">
        <v>20791615869.97052</v>
      </c>
      <c r="Z715" s="17">
        <v>20132989390.656502</v>
      </c>
      <c r="AA715" s="17">
        <v>5336064119.7625246</v>
      </c>
      <c r="AB715" s="17">
        <v>1.4816392063386017</v>
      </c>
      <c r="AC715" s="17">
        <v>45.744680851063798</v>
      </c>
      <c r="AD715" s="17">
        <v>0.82027734235294802</v>
      </c>
      <c r="AE715" s="17">
        <v>16.630923439270902</v>
      </c>
      <c r="AF715" s="17">
        <v>646293799049.40869</v>
      </c>
      <c r="AG715" s="17">
        <v>209319111307.61578</v>
      </c>
      <c r="AH715" s="17">
        <v>34514203603.404449</v>
      </c>
      <c r="AI715" s="17">
        <v>45291</v>
      </c>
      <c r="AJ715" s="17">
        <v>646293799049.40869</v>
      </c>
      <c r="AK715" s="17">
        <v>381151763015.36426</v>
      </c>
      <c r="AL715" s="17">
        <v>232189676135.7356</v>
      </c>
      <c r="AM715" s="17">
        <v>34514203603.404449</v>
      </c>
      <c r="AN715" s="17">
        <v>34514203603.404449</v>
      </c>
      <c r="AO715" s="17">
        <v>30285177406.87521</v>
      </c>
      <c r="AP715" s="17">
        <v>58.9749992303772</v>
      </c>
      <c r="AQ715" s="17">
        <v>164.15534461254299</v>
      </c>
      <c r="AR715" s="17">
        <v>5.3403272094160803</v>
      </c>
      <c r="AS715" s="17">
        <v>4.7168414601395101</v>
      </c>
      <c r="AT715" s="17">
        <v>5336064119.7625246</v>
      </c>
      <c r="AU715" s="17">
        <v>5336064119.7625246</v>
      </c>
      <c r="AV715" s="17">
        <v>0.82027734235294802</v>
      </c>
      <c r="AW715" s="17">
        <v>16.630923439270902</v>
      </c>
      <c r="AX715" s="17">
        <v>16.971027710182</v>
      </c>
      <c r="AY715" s="17">
        <v>21.390785972913999</v>
      </c>
      <c r="AZ715" s="17">
        <v>3.49351161996201</v>
      </c>
      <c r="BA715" s="17">
        <v>1.2387285119318601</v>
      </c>
      <c r="BB715" s="17">
        <v>0.502241153475528</v>
      </c>
      <c r="BC715" s="17">
        <v>0.83773358899807604</v>
      </c>
      <c r="BD715" s="17">
        <v>1.11786478516036</v>
      </c>
      <c r="BE715" s="17">
        <v>5.2756698581955703</v>
      </c>
      <c r="BF715" s="17">
        <v>2.1390147150193002</v>
      </c>
      <c r="BG715" s="17">
        <v>3.5678567192923798</v>
      </c>
      <c r="BH715" s="17">
        <v>4.7609185514034396</v>
      </c>
      <c r="BI715" s="17">
        <v>4.4876118052937297</v>
      </c>
      <c r="BJ715" s="17">
        <v>1.3918358302459</v>
      </c>
      <c r="BK715" s="17">
        <v>63.342684689279899</v>
      </c>
      <c r="BL715" s="17">
        <v>25.6822239224688</v>
      </c>
      <c r="BM715" s="17">
        <v>42.837711468162901</v>
      </c>
      <c r="BN715" s="17">
        <v>17.0452497494936</v>
      </c>
      <c r="BO715" s="17">
        <v>19.352071453802299</v>
      </c>
      <c r="BP715" s="17">
        <v>22.2139721307103</v>
      </c>
      <c r="BQ715" s="17">
        <v>4.2916702211267399</v>
      </c>
      <c r="BR715" s="17">
        <v>112559964629.15884</v>
      </c>
      <c r="BS715" s="17">
        <v>138211561843.70508</v>
      </c>
      <c r="BT715" s="17">
        <v>250771526472.86395</v>
      </c>
      <c r="BU715" s="17">
        <v>23.724734993210198</v>
      </c>
      <c r="BV715" s="17">
        <v>1509892782.1377254</v>
      </c>
      <c r="BW715" s="17" t="s">
        <v>278</v>
      </c>
      <c r="BX715" s="17">
        <v>0.394273509207412</v>
      </c>
      <c r="BY715" s="17">
        <v>4.7053150080947903</v>
      </c>
      <c r="BZ715" s="17">
        <v>5.4993716822366999E-2</v>
      </c>
      <c r="CA715" s="17">
        <v>2.7810826888756699</v>
      </c>
      <c r="CB715" s="17">
        <v>0.47105004906771297</v>
      </c>
      <c r="CC715" s="17">
        <v>0.98472451502678104</v>
      </c>
    </row>
    <row r="716" spans="1:81" x14ac:dyDescent="0.3">
      <c r="A716" t="s">
        <v>101</v>
      </c>
      <c r="B716" t="s">
        <v>85</v>
      </c>
      <c r="C716" t="s">
        <v>13</v>
      </c>
      <c r="D716">
        <v>113818</v>
      </c>
      <c r="E716" t="s">
        <v>20</v>
      </c>
      <c r="F716" t="s">
        <v>6</v>
      </c>
      <c r="G716">
        <v>-13.12</v>
      </c>
      <c r="H716">
        <v>207.67</v>
      </c>
      <c r="I716">
        <v>220.79</v>
      </c>
      <c r="J716">
        <v>1269.77</v>
      </c>
      <c r="K716">
        <v>22508.55</v>
      </c>
      <c r="L716">
        <v>2.89</v>
      </c>
      <c r="M716">
        <v>1885.3830520422425</v>
      </c>
      <c r="N716">
        <v>56.41</v>
      </c>
      <c r="O716">
        <v>3.19</v>
      </c>
      <c r="P716">
        <v>0</v>
      </c>
      <c r="Q716">
        <v>0.83</v>
      </c>
      <c r="R716">
        <v>0.78</v>
      </c>
      <c r="S716" t="s">
        <v>134</v>
      </c>
      <c r="T716" t="s">
        <v>197</v>
      </c>
      <c r="U716" s="17">
        <v>0</v>
      </c>
      <c r="V716" t="s">
        <v>300</v>
      </c>
      <c r="W716" t="s">
        <v>276</v>
      </c>
      <c r="X716" s="17">
        <v>0</v>
      </c>
      <c r="Y716" s="17">
        <v>0</v>
      </c>
      <c r="Z716" s="17">
        <v>0</v>
      </c>
      <c r="AA716" s="17">
        <v>0</v>
      </c>
      <c r="AB716" s="17">
        <v>0</v>
      </c>
      <c r="AC716" s="17">
        <v>-31.7881</v>
      </c>
      <c r="AD716" s="17">
        <v>0.27500000000000002</v>
      </c>
      <c r="AE716" s="17">
        <v>10.052</v>
      </c>
      <c r="AF716" s="17">
        <v>0</v>
      </c>
      <c r="AG716" s="17">
        <v>0</v>
      </c>
      <c r="AH716" s="17">
        <v>0</v>
      </c>
      <c r="AI716" s="17">
        <v>33238</v>
      </c>
      <c r="AJ716" s="17">
        <v>0</v>
      </c>
      <c r="AK716" s="17">
        <v>0</v>
      </c>
      <c r="AL716" s="17">
        <v>0</v>
      </c>
      <c r="AM716" s="17">
        <v>0</v>
      </c>
      <c r="AN716" s="17">
        <v>0</v>
      </c>
      <c r="AO716" s="17">
        <v>0</v>
      </c>
      <c r="AP716" s="17">
        <v>0</v>
      </c>
      <c r="AQ716" s="17">
        <v>0</v>
      </c>
      <c r="AR716" s="17">
        <v>0</v>
      </c>
      <c r="AS716" s="17">
        <v>0</v>
      </c>
      <c r="AT716" s="17">
        <v>0</v>
      </c>
      <c r="AU716" s="17">
        <v>0</v>
      </c>
      <c r="AV716" s="17">
        <v>0</v>
      </c>
      <c r="AW716" s="17">
        <v>0</v>
      </c>
      <c r="AX716" s="17">
        <v>0</v>
      </c>
      <c r="AY716" s="17">
        <v>0</v>
      </c>
      <c r="AZ716" s="17">
        <v>0</v>
      </c>
      <c r="BA716" s="17">
        <v>0</v>
      </c>
      <c r="BB716" s="17">
        <v>0</v>
      </c>
      <c r="BC716" s="17">
        <v>0</v>
      </c>
      <c r="BD716" s="17">
        <v>0</v>
      </c>
      <c r="BE716" s="17">
        <v>0</v>
      </c>
      <c r="BF716" s="17">
        <v>0</v>
      </c>
      <c r="BG716" s="17">
        <v>0</v>
      </c>
      <c r="BH716" s="17">
        <v>0</v>
      </c>
      <c r="BI716" s="17">
        <v>0</v>
      </c>
      <c r="BJ716" s="17">
        <v>0</v>
      </c>
      <c r="BK716" s="17">
        <v>0</v>
      </c>
      <c r="BL716" s="17">
        <v>0</v>
      </c>
      <c r="BM716" s="17">
        <v>0</v>
      </c>
      <c r="BN716" s="17">
        <v>0</v>
      </c>
      <c r="BO716" s="17">
        <v>0</v>
      </c>
      <c r="BP716" s="17">
        <v>0</v>
      </c>
      <c r="BQ716" s="17">
        <v>0</v>
      </c>
      <c r="BR716" s="17">
        <v>0</v>
      </c>
      <c r="BS716" s="17">
        <v>0</v>
      </c>
      <c r="BT716" s="17">
        <v>0</v>
      </c>
      <c r="BU716" s="17">
        <v>0</v>
      </c>
      <c r="BV716" s="17">
        <v>0</v>
      </c>
      <c r="BW716" s="17" t="s">
        <v>278</v>
      </c>
      <c r="BX716" s="17">
        <v>0</v>
      </c>
      <c r="BY716" s="17">
        <v>0</v>
      </c>
      <c r="BZ716" s="17">
        <v>0</v>
      </c>
      <c r="CA716" s="17">
        <v>0</v>
      </c>
      <c r="CB716" s="17">
        <v>0</v>
      </c>
      <c r="CC716" s="17">
        <v>0</v>
      </c>
    </row>
    <row r="717" spans="1:81" x14ac:dyDescent="0.3">
      <c r="A717" t="s">
        <v>101</v>
      </c>
      <c r="B717" t="s">
        <v>85</v>
      </c>
      <c r="C717" t="s">
        <v>13</v>
      </c>
      <c r="D717">
        <v>113818</v>
      </c>
      <c r="E717" t="s">
        <v>20</v>
      </c>
      <c r="F717" t="s">
        <v>50</v>
      </c>
      <c r="G717">
        <v>-9.1</v>
      </c>
      <c r="H717">
        <v>208.62</v>
      </c>
      <c r="I717">
        <v>217.72</v>
      </c>
      <c r="J717">
        <v>1270.27</v>
      </c>
      <c r="K717">
        <v>22425.08</v>
      </c>
      <c r="L717">
        <v>1.1000000000000001</v>
      </c>
      <c r="M717">
        <v>1856.8269955571711</v>
      </c>
      <c r="N717">
        <v>56.65</v>
      </c>
      <c r="O717">
        <v>3.21</v>
      </c>
      <c r="P717">
        <v>0</v>
      </c>
      <c r="Q717">
        <v>0.86</v>
      </c>
      <c r="R717">
        <v>0.79</v>
      </c>
      <c r="S717" t="s">
        <v>134</v>
      </c>
      <c r="T717" t="s">
        <v>197</v>
      </c>
      <c r="U717" s="17">
        <v>0</v>
      </c>
      <c r="V717" t="s">
        <v>300</v>
      </c>
      <c r="W717" t="s">
        <v>276</v>
      </c>
      <c r="X717" s="17">
        <v>0</v>
      </c>
      <c r="Y717" s="17">
        <v>0</v>
      </c>
      <c r="Z717" s="17">
        <v>0</v>
      </c>
      <c r="AA717" s="17">
        <v>0</v>
      </c>
      <c r="AB717" s="17">
        <v>0</v>
      </c>
      <c r="AC717" s="17">
        <v>16.504799999999999</v>
      </c>
      <c r="AD717" s="17">
        <v>0.316</v>
      </c>
      <c r="AE717" s="17">
        <v>10.807</v>
      </c>
      <c r="AF717" s="17">
        <v>0</v>
      </c>
      <c r="AG717" s="17">
        <v>0</v>
      </c>
      <c r="AH717" s="17">
        <v>0</v>
      </c>
      <c r="AI717" s="17">
        <v>33603</v>
      </c>
      <c r="AJ717" s="17">
        <v>0</v>
      </c>
      <c r="AK717" s="17">
        <v>0</v>
      </c>
      <c r="AL717" s="17">
        <v>0</v>
      </c>
      <c r="AM717" s="17">
        <v>0</v>
      </c>
      <c r="AN717" s="17">
        <v>0</v>
      </c>
      <c r="AO717" s="17">
        <v>0</v>
      </c>
      <c r="AP717" s="17">
        <v>0</v>
      </c>
      <c r="AQ717" s="17">
        <v>0</v>
      </c>
      <c r="AR717" s="17">
        <v>0</v>
      </c>
      <c r="AS717" s="17">
        <v>0</v>
      </c>
      <c r="AT717" s="17">
        <v>0</v>
      </c>
      <c r="AU717" s="17">
        <v>0</v>
      </c>
      <c r="AV717" s="17">
        <v>0</v>
      </c>
      <c r="AW717" s="17">
        <v>0</v>
      </c>
      <c r="AX717" s="17">
        <v>0</v>
      </c>
      <c r="AY717" s="17">
        <v>0</v>
      </c>
      <c r="AZ717" s="17">
        <v>0</v>
      </c>
      <c r="BA717" s="17">
        <v>0</v>
      </c>
      <c r="BB717" s="17">
        <v>0</v>
      </c>
      <c r="BC717" s="17">
        <v>0</v>
      </c>
      <c r="BD717" s="17">
        <v>0</v>
      </c>
      <c r="BE717" s="17">
        <v>0</v>
      </c>
      <c r="BF717" s="17">
        <v>0</v>
      </c>
      <c r="BG717" s="17">
        <v>0</v>
      </c>
      <c r="BH717" s="17">
        <v>0</v>
      </c>
      <c r="BI717" s="17">
        <v>0</v>
      </c>
      <c r="BJ717" s="17">
        <v>0</v>
      </c>
      <c r="BK717" s="17">
        <v>0</v>
      </c>
      <c r="BL717" s="17">
        <v>0</v>
      </c>
      <c r="BM717" s="17">
        <v>0</v>
      </c>
      <c r="BN717" s="17">
        <v>0</v>
      </c>
      <c r="BO717" s="17">
        <v>0</v>
      </c>
      <c r="BP717" s="17">
        <v>0</v>
      </c>
      <c r="BQ717" s="17">
        <v>0</v>
      </c>
      <c r="BR717" s="17">
        <v>0</v>
      </c>
      <c r="BS717" s="17">
        <v>0</v>
      </c>
      <c r="BT717" s="17">
        <v>0</v>
      </c>
      <c r="BU717" s="17">
        <v>0</v>
      </c>
      <c r="BV717" s="17">
        <v>0</v>
      </c>
      <c r="BW717" s="17" t="s">
        <v>278</v>
      </c>
      <c r="BX717" s="17">
        <v>0</v>
      </c>
      <c r="BY717" s="17">
        <v>0</v>
      </c>
      <c r="BZ717" s="17">
        <v>0</v>
      </c>
      <c r="CA717" s="17">
        <v>0</v>
      </c>
      <c r="CB717" s="17">
        <v>0</v>
      </c>
      <c r="CC717" s="17">
        <v>0</v>
      </c>
    </row>
    <row r="718" spans="1:81" x14ac:dyDescent="0.3">
      <c r="A718" t="s">
        <v>101</v>
      </c>
      <c r="B718" t="s">
        <v>85</v>
      </c>
      <c r="C718" t="s">
        <v>13</v>
      </c>
      <c r="D718">
        <v>113818</v>
      </c>
      <c r="E718" t="s">
        <v>20</v>
      </c>
      <c r="F718" t="s">
        <v>51</v>
      </c>
      <c r="G718">
        <v>2.88</v>
      </c>
      <c r="H718">
        <v>226.87</v>
      </c>
      <c r="I718">
        <v>223.99</v>
      </c>
      <c r="J718">
        <v>1401.23</v>
      </c>
      <c r="K718">
        <v>24641.81</v>
      </c>
      <c r="L718">
        <v>1.49</v>
      </c>
      <c r="M718">
        <v>1971.5150354046098</v>
      </c>
      <c r="N718">
        <v>56.86</v>
      </c>
      <c r="O718">
        <v>2.36</v>
      </c>
      <c r="P718">
        <v>0</v>
      </c>
      <c r="Q718">
        <v>0.81</v>
      </c>
      <c r="R718">
        <v>0.84</v>
      </c>
      <c r="S718" t="s">
        <v>134</v>
      </c>
      <c r="T718" t="s">
        <v>197</v>
      </c>
      <c r="U718" s="17">
        <v>0</v>
      </c>
      <c r="V718" t="s">
        <v>300</v>
      </c>
      <c r="W718" t="s">
        <v>276</v>
      </c>
      <c r="X718" s="17">
        <v>0</v>
      </c>
      <c r="Y718" s="17">
        <v>0</v>
      </c>
      <c r="Z718" s="17">
        <v>0</v>
      </c>
      <c r="AA718" s="17">
        <v>0</v>
      </c>
      <c r="AB718" s="17">
        <v>0</v>
      </c>
      <c r="AC718" s="17">
        <v>-6.6666999999999996</v>
      </c>
      <c r="AD718" s="17">
        <v>0.27</v>
      </c>
      <c r="AE718" s="17">
        <v>8.8119999999999994</v>
      </c>
      <c r="AF718" s="17">
        <v>0</v>
      </c>
      <c r="AG718" s="17">
        <v>0</v>
      </c>
      <c r="AH718" s="17">
        <v>0</v>
      </c>
      <c r="AI718" s="17">
        <v>33969</v>
      </c>
      <c r="AJ718" s="17">
        <v>0</v>
      </c>
      <c r="AK718" s="17">
        <v>0</v>
      </c>
      <c r="AL718" s="17">
        <v>0</v>
      </c>
      <c r="AM718" s="17">
        <v>0</v>
      </c>
      <c r="AN718" s="17">
        <v>0</v>
      </c>
      <c r="AO718" s="17">
        <v>0</v>
      </c>
      <c r="AP718" s="17">
        <v>0</v>
      </c>
      <c r="AQ718" s="17">
        <v>0</v>
      </c>
      <c r="AR718" s="17">
        <v>0</v>
      </c>
      <c r="AS718" s="17">
        <v>0</v>
      </c>
      <c r="AT718" s="17">
        <v>0</v>
      </c>
      <c r="AU718" s="17">
        <v>0</v>
      </c>
      <c r="AV718" s="17">
        <v>0</v>
      </c>
      <c r="AW718" s="17">
        <v>0</v>
      </c>
      <c r="AX718" s="17">
        <v>0</v>
      </c>
      <c r="AY718" s="17">
        <v>0</v>
      </c>
      <c r="AZ718" s="17">
        <v>0</v>
      </c>
      <c r="BA718" s="17">
        <v>0</v>
      </c>
      <c r="BB718" s="17">
        <v>0</v>
      </c>
      <c r="BC718" s="17">
        <v>0</v>
      </c>
      <c r="BD718" s="17">
        <v>0</v>
      </c>
      <c r="BE718" s="17">
        <v>0</v>
      </c>
      <c r="BF718" s="17">
        <v>0</v>
      </c>
      <c r="BG718" s="17">
        <v>0</v>
      </c>
      <c r="BH718" s="17">
        <v>0</v>
      </c>
      <c r="BI718" s="17">
        <v>0</v>
      </c>
      <c r="BJ718" s="17">
        <v>0</v>
      </c>
      <c r="BK718" s="17">
        <v>0</v>
      </c>
      <c r="BL718" s="17">
        <v>0</v>
      </c>
      <c r="BM718" s="17">
        <v>0</v>
      </c>
      <c r="BN718" s="17">
        <v>0</v>
      </c>
      <c r="BO718" s="17">
        <v>0</v>
      </c>
      <c r="BP718" s="17">
        <v>0</v>
      </c>
      <c r="BQ718" s="17">
        <v>0</v>
      </c>
      <c r="BR718" s="17">
        <v>0</v>
      </c>
      <c r="BS718" s="17">
        <v>0</v>
      </c>
      <c r="BT718" s="17">
        <v>0</v>
      </c>
      <c r="BU718" s="17">
        <v>0</v>
      </c>
      <c r="BV718" s="17">
        <v>0</v>
      </c>
      <c r="BW718" s="17" t="s">
        <v>278</v>
      </c>
      <c r="BX718" s="17">
        <v>0</v>
      </c>
      <c r="BY718" s="17">
        <v>0</v>
      </c>
      <c r="BZ718" s="17">
        <v>0</v>
      </c>
      <c r="CA718" s="17">
        <v>0</v>
      </c>
      <c r="CB718" s="17">
        <v>0</v>
      </c>
      <c r="CC718" s="17">
        <v>0</v>
      </c>
    </row>
    <row r="719" spans="1:81" x14ac:dyDescent="0.3">
      <c r="A719" t="s">
        <v>101</v>
      </c>
      <c r="B719" t="s">
        <v>85</v>
      </c>
      <c r="C719" t="s">
        <v>13</v>
      </c>
      <c r="D719">
        <v>113818</v>
      </c>
      <c r="E719" t="s">
        <v>20</v>
      </c>
      <c r="F719" t="s">
        <v>52</v>
      </c>
      <c r="G719">
        <v>8.68</v>
      </c>
      <c r="H719">
        <v>199.24</v>
      </c>
      <c r="I719">
        <v>190.56</v>
      </c>
      <c r="J719">
        <v>1322.25</v>
      </c>
      <c r="K719">
        <v>23175.51</v>
      </c>
      <c r="L719">
        <v>-0.69</v>
      </c>
      <c r="M719">
        <v>1767.7816550204534</v>
      </c>
      <c r="N719">
        <v>57.05</v>
      </c>
      <c r="O719">
        <v>2.1</v>
      </c>
      <c r="P719">
        <v>0</v>
      </c>
      <c r="Q719">
        <v>0.86</v>
      </c>
      <c r="R719">
        <v>0.9</v>
      </c>
      <c r="S719" t="s">
        <v>134</v>
      </c>
      <c r="T719" t="s">
        <v>197</v>
      </c>
      <c r="U719" s="17">
        <v>0</v>
      </c>
      <c r="V719" t="s">
        <v>300</v>
      </c>
      <c r="W719" t="s">
        <v>276</v>
      </c>
      <c r="X719" s="17">
        <v>0</v>
      </c>
      <c r="Y719" s="17">
        <v>0</v>
      </c>
      <c r="Z719" s="17">
        <v>0</v>
      </c>
      <c r="AA719" s="17">
        <v>0</v>
      </c>
      <c r="AB719" s="17">
        <v>0</v>
      </c>
      <c r="AC719" s="17">
        <v>6.4732000000000003</v>
      </c>
      <c r="AD719" s="17">
        <v>0.26400000000000001</v>
      </c>
      <c r="AE719" s="17">
        <v>7.7060000000000004</v>
      </c>
      <c r="AF719" s="17">
        <v>0</v>
      </c>
      <c r="AG719" s="17">
        <v>0</v>
      </c>
      <c r="AH719" s="17">
        <v>0</v>
      </c>
      <c r="AI719" s="17">
        <v>34334</v>
      </c>
      <c r="AJ719" s="17">
        <v>0</v>
      </c>
      <c r="AK719" s="17">
        <v>0</v>
      </c>
      <c r="AL719" s="17">
        <v>0</v>
      </c>
      <c r="AM719" s="17">
        <v>0</v>
      </c>
      <c r="AN719" s="17">
        <v>0</v>
      </c>
      <c r="AO719" s="17">
        <v>0</v>
      </c>
      <c r="AP719" s="17">
        <v>0</v>
      </c>
      <c r="AQ719" s="17">
        <v>0</v>
      </c>
      <c r="AR719" s="17">
        <v>0</v>
      </c>
      <c r="AS719" s="17">
        <v>0</v>
      </c>
      <c r="AT719" s="17">
        <v>0</v>
      </c>
      <c r="AU719" s="17">
        <v>0</v>
      </c>
      <c r="AV719" s="17">
        <v>0</v>
      </c>
      <c r="AW719" s="17">
        <v>0</v>
      </c>
      <c r="AX719" s="17">
        <v>0</v>
      </c>
      <c r="AY719" s="17">
        <v>0</v>
      </c>
      <c r="AZ719" s="17">
        <v>0</v>
      </c>
      <c r="BA719" s="17">
        <v>0</v>
      </c>
      <c r="BB719" s="17">
        <v>0</v>
      </c>
      <c r="BC719" s="17">
        <v>0</v>
      </c>
      <c r="BD719" s="17">
        <v>0</v>
      </c>
      <c r="BE719" s="17">
        <v>0</v>
      </c>
      <c r="BF719" s="17">
        <v>0</v>
      </c>
      <c r="BG719" s="17">
        <v>0</v>
      </c>
      <c r="BH719" s="17">
        <v>0</v>
      </c>
      <c r="BI719" s="17">
        <v>0</v>
      </c>
      <c r="BJ719" s="17">
        <v>0</v>
      </c>
      <c r="BK719" s="17">
        <v>0</v>
      </c>
      <c r="BL719" s="17">
        <v>0</v>
      </c>
      <c r="BM719" s="17">
        <v>0</v>
      </c>
      <c r="BN719" s="17">
        <v>0</v>
      </c>
      <c r="BO719" s="17">
        <v>0</v>
      </c>
      <c r="BP719" s="17">
        <v>0</v>
      </c>
      <c r="BQ719" s="17">
        <v>0</v>
      </c>
      <c r="BR719" s="17">
        <v>0</v>
      </c>
      <c r="BS719" s="17">
        <v>0</v>
      </c>
      <c r="BT719" s="17">
        <v>0</v>
      </c>
      <c r="BU719" s="17">
        <v>0</v>
      </c>
      <c r="BV719" s="17">
        <v>0</v>
      </c>
      <c r="BW719" s="17" t="s">
        <v>278</v>
      </c>
      <c r="BX719" s="17">
        <v>0</v>
      </c>
      <c r="BY719" s="17">
        <v>0</v>
      </c>
      <c r="BZ719" s="17">
        <v>0</v>
      </c>
      <c r="CA719" s="17">
        <v>0</v>
      </c>
      <c r="CB719" s="17">
        <v>0</v>
      </c>
      <c r="CC719" s="17">
        <v>0</v>
      </c>
    </row>
    <row r="720" spans="1:81" x14ac:dyDescent="0.3">
      <c r="A720" t="s">
        <v>101</v>
      </c>
      <c r="B720" t="s">
        <v>85</v>
      </c>
      <c r="C720" t="s">
        <v>13</v>
      </c>
      <c r="D720">
        <v>113818</v>
      </c>
      <c r="E720" t="s">
        <v>20</v>
      </c>
      <c r="F720" t="s">
        <v>53</v>
      </c>
      <c r="G720">
        <v>6.86</v>
      </c>
      <c r="H720">
        <v>224.51</v>
      </c>
      <c r="I720">
        <v>217.65</v>
      </c>
      <c r="J720">
        <v>1393.23</v>
      </c>
      <c r="K720">
        <v>24344.33</v>
      </c>
      <c r="L720">
        <v>2.38</v>
      </c>
      <c r="M720">
        <v>1837.2096233031868</v>
      </c>
      <c r="N720">
        <v>57.23</v>
      </c>
      <c r="O720">
        <v>1.66</v>
      </c>
      <c r="P720">
        <v>0</v>
      </c>
      <c r="Q720">
        <v>0.85</v>
      </c>
      <c r="R720">
        <v>0.81</v>
      </c>
      <c r="S720" t="s">
        <v>134</v>
      </c>
      <c r="T720" t="s">
        <v>197</v>
      </c>
      <c r="U720" s="17">
        <v>0</v>
      </c>
      <c r="V720" t="s">
        <v>300</v>
      </c>
      <c r="W720" t="s">
        <v>276</v>
      </c>
      <c r="X720" s="17">
        <v>0</v>
      </c>
      <c r="Y720" s="17">
        <v>0</v>
      </c>
      <c r="Z720" s="17">
        <v>0</v>
      </c>
      <c r="AA720" s="17">
        <v>0</v>
      </c>
      <c r="AB720" s="17">
        <v>0</v>
      </c>
      <c r="AC720" s="17">
        <v>0</v>
      </c>
      <c r="AD720" s="17">
        <v>0</v>
      </c>
      <c r="AE720" s="17">
        <v>0</v>
      </c>
      <c r="AF720" s="17">
        <v>0</v>
      </c>
      <c r="AG720" s="17">
        <v>0</v>
      </c>
      <c r="AH720" s="17">
        <v>0</v>
      </c>
      <c r="AI720" s="17">
        <v>34699</v>
      </c>
      <c r="AJ720" s="17">
        <v>0</v>
      </c>
      <c r="AK720" s="17">
        <v>0</v>
      </c>
      <c r="AL720" s="17">
        <v>0</v>
      </c>
      <c r="AM720" s="17">
        <v>0</v>
      </c>
      <c r="AN720" s="17">
        <v>0</v>
      </c>
      <c r="AO720" s="17">
        <v>0</v>
      </c>
      <c r="AP720" s="17">
        <v>0</v>
      </c>
      <c r="AQ720" s="17">
        <v>0</v>
      </c>
      <c r="AR720" s="17">
        <v>0</v>
      </c>
      <c r="AS720" s="17">
        <v>0</v>
      </c>
      <c r="AT720" s="17">
        <v>0</v>
      </c>
      <c r="AU720" s="17">
        <v>0</v>
      </c>
      <c r="AV720" s="17">
        <v>0</v>
      </c>
      <c r="AW720" s="17">
        <v>0</v>
      </c>
      <c r="AX720" s="17">
        <v>0</v>
      </c>
      <c r="AY720" s="17">
        <v>0</v>
      </c>
      <c r="AZ720" s="17">
        <v>0</v>
      </c>
      <c r="BA720" s="17">
        <v>0</v>
      </c>
      <c r="BB720" s="17">
        <v>0</v>
      </c>
      <c r="BC720" s="17">
        <v>0</v>
      </c>
      <c r="BD720" s="17">
        <v>0</v>
      </c>
      <c r="BE720" s="17">
        <v>0</v>
      </c>
      <c r="BF720" s="17">
        <v>0</v>
      </c>
      <c r="BG720" s="17">
        <v>0</v>
      </c>
      <c r="BH720" s="17">
        <v>0</v>
      </c>
      <c r="BI720" s="17">
        <v>0</v>
      </c>
      <c r="BJ720" s="17">
        <v>0</v>
      </c>
      <c r="BK720" s="17">
        <v>0</v>
      </c>
      <c r="BL720" s="17">
        <v>0</v>
      </c>
      <c r="BM720" s="17">
        <v>0</v>
      </c>
      <c r="BN720" s="17">
        <v>0</v>
      </c>
      <c r="BO720" s="17">
        <v>0</v>
      </c>
      <c r="BP720" s="17">
        <v>0</v>
      </c>
      <c r="BQ720" s="17">
        <v>0</v>
      </c>
      <c r="BR720" s="17">
        <v>0</v>
      </c>
      <c r="BS720" s="17">
        <v>0</v>
      </c>
      <c r="BT720" s="17">
        <v>0</v>
      </c>
      <c r="BU720" s="17">
        <v>0</v>
      </c>
      <c r="BV720" s="17">
        <v>0</v>
      </c>
      <c r="BW720" s="17" t="s">
        <v>278</v>
      </c>
      <c r="BX720" s="17">
        <v>0</v>
      </c>
      <c r="BY720" s="17">
        <v>0</v>
      </c>
      <c r="BZ720" s="17">
        <v>0</v>
      </c>
      <c r="CA720" s="17">
        <v>0</v>
      </c>
      <c r="CB720" s="17">
        <v>0</v>
      </c>
      <c r="CC720" s="17">
        <v>0</v>
      </c>
    </row>
    <row r="721" spans="1:81" x14ac:dyDescent="0.3">
      <c r="A721" t="s">
        <v>101</v>
      </c>
      <c r="B721" t="s">
        <v>85</v>
      </c>
      <c r="C721" t="s">
        <v>13</v>
      </c>
      <c r="D721">
        <v>113818</v>
      </c>
      <c r="E721" t="s">
        <v>20</v>
      </c>
      <c r="F721" t="s">
        <v>54</v>
      </c>
      <c r="G721">
        <v>11.4</v>
      </c>
      <c r="H721">
        <v>270.60000000000002</v>
      </c>
      <c r="I721">
        <v>259.19</v>
      </c>
      <c r="J721">
        <v>1602.43</v>
      </c>
      <c r="K721">
        <v>27906.92</v>
      </c>
      <c r="L721">
        <v>2.2599999999999998</v>
      </c>
      <c r="M721">
        <v>2067.3320174524847</v>
      </c>
      <c r="N721">
        <v>57.42</v>
      </c>
      <c r="O721">
        <v>1.8</v>
      </c>
      <c r="P721">
        <v>0</v>
      </c>
      <c r="Q721">
        <v>0.76</v>
      </c>
      <c r="R721">
        <v>0.75</v>
      </c>
      <c r="S721" t="s">
        <v>134</v>
      </c>
      <c r="T721" t="s">
        <v>197</v>
      </c>
      <c r="U721" s="17">
        <v>0</v>
      </c>
      <c r="V721" t="s">
        <v>300</v>
      </c>
      <c r="W721" t="s">
        <v>276</v>
      </c>
      <c r="X721" s="17">
        <v>0</v>
      </c>
      <c r="Y721" s="17">
        <v>0</v>
      </c>
      <c r="Z721" s="17">
        <v>0</v>
      </c>
      <c r="AA721" s="17">
        <v>0</v>
      </c>
      <c r="AB721" s="17">
        <v>0</v>
      </c>
      <c r="AC721" s="17">
        <v>-5.0026999999999999</v>
      </c>
      <c r="AD721" s="17">
        <v>0.26800000000000002</v>
      </c>
      <c r="AE721" s="17">
        <v>7.5049999999999999</v>
      </c>
      <c r="AF721" s="17">
        <v>0</v>
      </c>
      <c r="AG721" s="17">
        <v>0</v>
      </c>
      <c r="AH721" s="17">
        <v>0</v>
      </c>
      <c r="AI721" s="17">
        <v>35064</v>
      </c>
      <c r="AJ721" s="17">
        <v>0</v>
      </c>
      <c r="AK721" s="17">
        <v>0</v>
      </c>
      <c r="AL721" s="17">
        <v>0</v>
      </c>
      <c r="AM721" s="17">
        <v>0</v>
      </c>
      <c r="AN721" s="17">
        <v>0</v>
      </c>
      <c r="AO721" s="17">
        <v>0</v>
      </c>
      <c r="AP721" s="17">
        <v>0</v>
      </c>
      <c r="AQ721" s="17">
        <v>0</v>
      </c>
      <c r="AR721" s="17">
        <v>0</v>
      </c>
      <c r="AS721" s="17">
        <v>0</v>
      </c>
      <c r="AT721" s="17">
        <v>0</v>
      </c>
      <c r="AU721" s="17">
        <v>0</v>
      </c>
      <c r="AV721" s="17">
        <v>0</v>
      </c>
      <c r="AW721" s="17">
        <v>0</v>
      </c>
      <c r="AX721" s="17">
        <v>0</v>
      </c>
      <c r="AY721" s="17">
        <v>0</v>
      </c>
      <c r="AZ721" s="17">
        <v>0</v>
      </c>
      <c r="BA721" s="17">
        <v>0</v>
      </c>
      <c r="BB721" s="17">
        <v>0</v>
      </c>
      <c r="BC721" s="17">
        <v>0</v>
      </c>
      <c r="BD721" s="17">
        <v>0</v>
      </c>
      <c r="BE721" s="17">
        <v>0</v>
      </c>
      <c r="BF721" s="17">
        <v>0</v>
      </c>
      <c r="BG721" s="17">
        <v>0</v>
      </c>
      <c r="BH721" s="17">
        <v>0</v>
      </c>
      <c r="BI721" s="17">
        <v>0</v>
      </c>
      <c r="BJ721" s="17">
        <v>0</v>
      </c>
      <c r="BK721" s="17">
        <v>0</v>
      </c>
      <c r="BL721" s="17">
        <v>0</v>
      </c>
      <c r="BM721" s="17">
        <v>0</v>
      </c>
      <c r="BN721" s="17">
        <v>0</v>
      </c>
      <c r="BO721" s="17">
        <v>0</v>
      </c>
      <c r="BP721" s="17">
        <v>0</v>
      </c>
      <c r="BQ721" s="17">
        <v>0</v>
      </c>
      <c r="BR721" s="17">
        <v>0</v>
      </c>
      <c r="BS721" s="17">
        <v>0</v>
      </c>
      <c r="BT721" s="17">
        <v>0</v>
      </c>
      <c r="BU721" s="17">
        <v>0</v>
      </c>
      <c r="BV721" s="17">
        <v>0</v>
      </c>
      <c r="BW721" s="17" t="s">
        <v>278</v>
      </c>
      <c r="BX721" s="17">
        <v>0</v>
      </c>
      <c r="BY721" s="17">
        <v>0</v>
      </c>
      <c r="BZ721" s="17">
        <v>0</v>
      </c>
      <c r="CA721" s="17">
        <v>0</v>
      </c>
      <c r="CB721" s="17">
        <v>0</v>
      </c>
      <c r="CC721" s="17">
        <v>0</v>
      </c>
    </row>
    <row r="722" spans="1:81" x14ac:dyDescent="0.3">
      <c r="A722" t="s">
        <v>101</v>
      </c>
      <c r="B722" t="s">
        <v>85</v>
      </c>
      <c r="C722" t="s">
        <v>13</v>
      </c>
      <c r="D722">
        <v>113818</v>
      </c>
      <c r="E722" t="s">
        <v>20</v>
      </c>
      <c r="F722" t="s">
        <v>55</v>
      </c>
      <c r="G722">
        <v>15.27</v>
      </c>
      <c r="H722">
        <v>274.33</v>
      </c>
      <c r="I722">
        <v>259.05</v>
      </c>
      <c r="J722">
        <v>1606.3</v>
      </c>
      <c r="K722">
        <v>27875.93</v>
      </c>
      <c r="L722">
        <v>1.36</v>
      </c>
      <c r="M722">
        <v>2032.9710906626649</v>
      </c>
      <c r="N722">
        <v>57.62</v>
      </c>
      <c r="O722">
        <v>1.97</v>
      </c>
      <c r="P722">
        <v>-0.36</v>
      </c>
      <c r="Q722">
        <v>0.78</v>
      </c>
      <c r="R722">
        <v>0.8</v>
      </c>
      <c r="S722" t="s">
        <v>134</v>
      </c>
      <c r="T722" t="s">
        <v>197</v>
      </c>
      <c r="U722" s="17">
        <v>339709807164.60547</v>
      </c>
      <c r="V722" t="s">
        <v>300</v>
      </c>
      <c r="W722" t="s">
        <v>276</v>
      </c>
      <c r="X722" s="17">
        <v>7640018499.0307722</v>
      </c>
      <c r="Y722" s="17">
        <v>0</v>
      </c>
      <c r="Z722" s="17">
        <v>0</v>
      </c>
      <c r="AA722" s="17">
        <v>935642012.92550325</v>
      </c>
      <c r="AB722" s="17">
        <v>2.3994076043815484</v>
      </c>
      <c r="AC722" s="17">
        <v>18.127099999999999</v>
      </c>
      <c r="AD722" s="17">
        <v>0.31900000000000001</v>
      </c>
      <c r="AE722" s="17">
        <v>9.4039999999999999</v>
      </c>
      <c r="AF722" s="17">
        <v>339709807164.60547</v>
      </c>
      <c r="AG722" s="17">
        <v>166553897430.11438</v>
      </c>
      <c r="AH722" s="17">
        <v>11409740756.05508</v>
      </c>
      <c r="AI722" s="17">
        <v>35430</v>
      </c>
      <c r="AJ722" s="17">
        <v>0</v>
      </c>
      <c r="AK722" s="17">
        <v>0</v>
      </c>
      <c r="AL722" s="17">
        <v>0</v>
      </c>
      <c r="AM722" s="17">
        <v>0</v>
      </c>
      <c r="AN722" s="17">
        <v>0</v>
      </c>
      <c r="AO722" s="17">
        <v>0</v>
      </c>
      <c r="AP722" s="17">
        <v>0</v>
      </c>
      <c r="AQ722" s="17">
        <v>0</v>
      </c>
      <c r="AR722" s="17">
        <v>0</v>
      </c>
      <c r="AS722" s="17">
        <v>0</v>
      </c>
      <c r="AT722" s="17">
        <v>0</v>
      </c>
      <c r="AU722" s="17">
        <v>0</v>
      </c>
      <c r="AV722" s="17">
        <v>0</v>
      </c>
      <c r="AW722" s="17">
        <v>0</v>
      </c>
      <c r="AX722" s="17">
        <v>0</v>
      </c>
      <c r="AY722" s="17">
        <v>0</v>
      </c>
      <c r="AZ722" s="17">
        <v>0</v>
      </c>
      <c r="BA722" s="17">
        <v>0</v>
      </c>
      <c r="BB722" s="17">
        <v>0</v>
      </c>
      <c r="BC722" s="17">
        <v>0</v>
      </c>
      <c r="BD722" s="17">
        <v>0</v>
      </c>
      <c r="BE722" s="17">
        <v>0</v>
      </c>
      <c r="BF722" s="17">
        <v>0</v>
      </c>
      <c r="BG722" s="17">
        <v>0</v>
      </c>
      <c r="BH722" s="17">
        <v>0</v>
      </c>
      <c r="BI722" s="17">
        <v>0</v>
      </c>
      <c r="BJ722" s="17">
        <v>0</v>
      </c>
      <c r="BK722" s="17">
        <v>0</v>
      </c>
      <c r="BL722" s="17">
        <v>0</v>
      </c>
      <c r="BM722" s="17">
        <v>0</v>
      </c>
      <c r="BN722" s="17">
        <v>0</v>
      </c>
      <c r="BO722" s="17">
        <v>0</v>
      </c>
      <c r="BP722" s="17">
        <v>0</v>
      </c>
      <c r="BQ722" s="17">
        <v>0</v>
      </c>
      <c r="BR722" s="17">
        <v>0</v>
      </c>
      <c r="BS722" s="17">
        <v>0</v>
      </c>
      <c r="BT722" s="17">
        <v>0</v>
      </c>
      <c r="BU722" s="17">
        <v>0</v>
      </c>
      <c r="BV722" s="17">
        <v>0</v>
      </c>
      <c r="BW722" s="17" t="s">
        <v>278</v>
      </c>
      <c r="BX722" s="17">
        <v>0</v>
      </c>
      <c r="BY722" s="17">
        <v>0</v>
      </c>
      <c r="BZ722" s="17">
        <v>0</v>
      </c>
      <c r="CA722" s="17">
        <v>0</v>
      </c>
      <c r="CB722" s="17">
        <v>0</v>
      </c>
      <c r="CC722" s="17">
        <v>0</v>
      </c>
    </row>
    <row r="723" spans="1:81" x14ac:dyDescent="0.3">
      <c r="A723" t="s">
        <v>101</v>
      </c>
      <c r="B723" t="s">
        <v>85</v>
      </c>
      <c r="C723" t="s">
        <v>13</v>
      </c>
      <c r="D723">
        <v>113818</v>
      </c>
      <c r="E723" t="s">
        <v>20</v>
      </c>
      <c r="F723" t="s">
        <v>56</v>
      </c>
      <c r="G723">
        <v>29.29</v>
      </c>
      <c r="H723">
        <v>282.08</v>
      </c>
      <c r="I723">
        <v>252.79</v>
      </c>
      <c r="J723">
        <v>1453.38</v>
      </c>
      <c r="K723">
        <v>25127.919999999998</v>
      </c>
      <c r="L723">
        <v>2.33</v>
      </c>
      <c r="M723">
        <v>1858.2613750245926</v>
      </c>
      <c r="N723">
        <v>57.84</v>
      </c>
      <c r="O723">
        <v>1.27</v>
      </c>
      <c r="P723">
        <v>-0.38</v>
      </c>
      <c r="Q723">
        <v>0.89</v>
      </c>
      <c r="R723">
        <v>0.91</v>
      </c>
      <c r="S723" t="s">
        <v>134</v>
      </c>
      <c r="T723" t="s">
        <v>197</v>
      </c>
      <c r="U723" s="17">
        <v>413947350986.06482</v>
      </c>
      <c r="V723" t="s">
        <v>300</v>
      </c>
      <c r="W723" t="s">
        <v>276</v>
      </c>
      <c r="X723" s="17">
        <v>8641335553.2898788</v>
      </c>
      <c r="Y723" s="17">
        <v>0</v>
      </c>
      <c r="Z723" s="17">
        <v>0</v>
      </c>
      <c r="AA723" s="17">
        <v>1094342363.3759491</v>
      </c>
      <c r="AB723" s="17">
        <v>2.6808552818867812</v>
      </c>
      <c r="AC723" s="17">
        <v>10.616099999999999</v>
      </c>
      <c r="AD723" s="17">
        <v>0.29799999999999999</v>
      </c>
      <c r="AE723" s="17">
        <v>9.8620000000000001</v>
      </c>
      <c r="AF723" s="17">
        <v>413947350986.06482</v>
      </c>
      <c r="AG723" s="17">
        <v>205301340518.09808</v>
      </c>
      <c r="AH723" s="17">
        <v>11465073651.200281</v>
      </c>
      <c r="AI723" s="17">
        <v>35795</v>
      </c>
      <c r="AJ723" s="17">
        <v>0</v>
      </c>
      <c r="AK723" s="17">
        <v>0</v>
      </c>
      <c r="AL723" s="17">
        <v>0</v>
      </c>
      <c r="AM723" s="17">
        <v>0</v>
      </c>
      <c r="AN723" s="17">
        <v>0</v>
      </c>
      <c r="AO723" s="17">
        <v>0</v>
      </c>
      <c r="AP723" s="17">
        <v>0</v>
      </c>
      <c r="AQ723" s="17">
        <v>0</v>
      </c>
      <c r="AR723" s="17">
        <v>0</v>
      </c>
      <c r="AS723" s="17">
        <v>0</v>
      </c>
      <c r="AT723" s="17">
        <v>0</v>
      </c>
      <c r="AU723" s="17">
        <v>0</v>
      </c>
      <c r="AV723" s="17">
        <v>0</v>
      </c>
      <c r="AW723" s="17">
        <v>0</v>
      </c>
      <c r="AX723" s="17">
        <v>0</v>
      </c>
      <c r="AY723" s="17">
        <v>0</v>
      </c>
      <c r="AZ723" s="17">
        <v>0</v>
      </c>
      <c r="BA723" s="17">
        <v>0</v>
      </c>
      <c r="BB723" s="17">
        <v>0</v>
      </c>
      <c r="BC723" s="17">
        <v>0</v>
      </c>
      <c r="BD723" s="17">
        <v>0</v>
      </c>
      <c r="BE723" s="17">
        <v>0</v>
      </c>
      <c r="BF723" s="17">
        <v>0</v>
      </c>
      <c r="BG723" s="17">
        <v>0</v>
      </c>
      <c r="BH723" s="17">
        <v>0</v>
      </c>
      <c r="BI723" s="17">
        <v>0</v>
      </c>
      <c r="BJ723" s="17">
        <v>0</v>
      </c>
      <c r="BK723" s="17">
        <v>0</v>
      </c>
      <c r="BL723" s="17">
        <v>0</v>
      </c>
      <c r="BM723" s="17">
        <v>0</v>
      </c>
      <c r="BN723" s="17">
        <v>0</v>
      </c>
      <c r="BO723" s="17">
        <v>0</v>
      </c>
      <c r="BP723" s="17">
        <v>0</v>
      </c>
      <c r="BQ723" s="17">
        <v>0</v>
      </c>
      <c r="BR723" s="17">
        <v>0</v>
      </c>
      <c r="BS723" s="17">
        <v>0</v>
      </c>
      <c r="BT723" s="17">
        <v>0</v>
      </c>
      <c r="BU723" s="17">
        <v>0</v>
      </c>
      <c r="BV723" s="17">
        <v>0</v>
      </c>
      <c r="BW723" s="17" t="s">
        <v>278</v>
      </c>
      <c r="BX723" s="17">
        <v>0</v>
      </c>
      <c r="BY723" s="17">
        <v>0</v>
      </c>
      <c r="BZ723" s="17">
        <v>0</v>
      </c>
      <c r="CA723" s="17">
        <v>0</v>
      </c>
      <c r="CB723" s="17">
        <v>0</v>
      </c>
      <c r="CC723" s="17">
        <v>0</v>
      </c>
    </row>
    <row r="724" spans="1:81" x14ac:dyDescent="0.3">
      <c r="A724" t="s">
        <v>101</v>
      </c>
      <c r="B724" t="s">
        <v>85</v>
      </c>
      <c r="C724" t="s">
        <v>13</v>
      </c>
      <c r="D724">
        <v>113818</v>
      </c>
      <c r="E724" t="s">
        <v>20</v>
      </c>
      <c r="F724" t="s">
        <v>57</v>
      </c>
      <c r="G724">
        <v>27.06</v>
      </c>
      <c r="H724">
        <v>297.94</v>
      </c>
      <c r="I724">
        <v>270.88</v>
      </c>
      <c r="J724">
        <v>1503.87</v>
      </c>
      <c r="K724">
        <v>25892.89</v>
      </c>
      <c r="L724">
        <v>3.6</v>
      </c>
      <c r="M724">
        <v>1902.5471099206513</v>
      </c>
      <c r="N724">
        <v>58.08</v>
      </c>
      <c r="O724">
        <v>0.68</v>
      </c>
      <c r="P724">
        <v>-0.57999999999999996</v>
      </c>
      <c r="Q724">
        <v>0.9</v>
      </c>
      <c r="R724">
        <v>0.86</v>
      </c>
      <c r="S724" t="s">
        <v>134</v>
      </c>
      <c r="T724" t="s">
        <v>197</v>
      </c>
      <c r="U724" s="17">
        <v>478531119599.99994</v>
      </c>
      <c r="V724" t="s">
        <v>300</v>
      </c>
      <c r="W724" t="s">
        <v>276</v>
      </c>
      <c r="X724" s="17">
        <v>9799353181.8373489</v>
      </c>
      <c r="Y724" s="17">
        <v>0</v>
      </c>
      <c r="Z724" s="17">
        <v>0</v>
      </c>
      <c r="AA724" s="17">
        <v>701554790.92293918</v>
      </c>
      <c r="AB724" s="17">
        <v>1.9107842148939478</v>
      </c>
      <c r="AC724" s="17">
        <v>-23.164200000000001</v>
      </c>
      <c r="AD724" s="17">
        <v>0.17</v>
      </c>
      <c r="AE724" s="17">
        <v>6.4290000000000003</v>
      </c>
      <c r="AF724" s="17">
        <v>478531119599.99994</v>
      </c>
      <c r="AG724" s="17">
        <v>66254234999.999992</v>
      </c>
      <c r="AH724" s="17">
        <v>12174105600</v>
      </c>
      <c r="AI724" s="17">
        <v>36160</v>
      </c>
      <c r="AJ724" s="17">
        <v>0</v>
      </c>
      <c r="AK724" s="17">
        <v>0</v>
      </c>
      <c r="AL724" s="17">
        <v>0</v>
      </c>
      <c r="AM724" s="17">
        <v>0</v>
      </c>
      <c r="AN724" s="17">
        <v>0</v>
      </c>
      <c r="AO724" s="17">
        <v>0</v>
      </c>
      <c r="AP724" s="17">
        <v>0</v>
      </c>
      <c r="AQ724" s="17">
        <v>0</v>
      </c>
      <c r="AR724" s="17">
        <v>0</v>
      </c>
      <c r="AS724" s="17">
        <v>0</v>
      </c>
      <c r="AT724" s="17">
        <v>0</v>
      </c>
      <c r="AU724" s="17">
        <v>0</v>
      </c>
      <c r="AV724" s="17">
        <v>0</v>
      </c>
      <c r="AW724" s="17">
        <v>0</v>
      </c>
      <c r="AX724" s="17">
        <v>0</v>
      </c>
      <c r="AY724" s="17">
        <v>0</v>
      </c>
      <c r="AZ724" s="17">
        <v>0</v>
      </c>
      <c r="BA724" s="17">
        <v>0</v>
      </c>
      <c r="BB724" s="17">
        <v>0</v>
      </c>
      <c r="BC724" s="17">
        <v>0</v>
      </c>
      <c r="BD724" s="17">
        <v>0</v>
      </c>
      <c r="BE724" s="17">
        <v>0</v>
      </c>
      <c r="BF724" s="17">
        <v>0</v>
      </c>
      <c r="BG724" s="17">
        <v>0</v>
      </c>
      <c r="BH724" s="17">
        <v>0</v>
      </c>
      <c r="BI724" s="17">
        <v>0</v>
      </c>
      <c r="BJ724" s="17">
        <v>0</v>
      </c>
      <c r="BK724" s="17">
        <v>0</v>
      </c>
      <c r="BL724" s="17">
        <v>0</v>
      </c>
      <c r="BM724" s="17">
        <v>0</v>
      </c>
      <c r="BN724" s="17">
        <v>0</v>
      </c>
      <c r="BO724" s="17">
        <v>0</v>
      </c>
      <c r="BP724" s="17">
        <v>0</v>
      </c>
      <c r="BQ724" s="17">
        <v>0</v>
      </c>
      <c r="BR724" s="17">
        <v>0</v>
      </c>
      <c r="BS724" s="17">
        <v>0</v>
      </c>
      <c r="BT724" s="17">
        <v>0</v>
      </c>
      <c r="BU724" s="17">
        <v>0</v>
      </c>
      <c r="BV724" s="17">
        <v>0</v>
      </c>
      <c r="BW724" s="17" t="s">
        <v>278</v>
      </c>
      <c r="BX724" s="17">
        <v>0</v>
      </c>
      <c r="BY724" s="17">
        <v>0</v>
      </c>
      <c r="BZ724" s="17">
        <v>0</v>
      </c>
      <c r="CA724" s="17">
        <v>0</v>
      </c>
      <c r="CB724" s="17">
        <v>0</v>
      </c>
      <c r="CC724" s="17">
        <v>0</v>
      </c>
    </row>
    <row r="725" spans="1:81" x14ac:dyDescent="0.3">
      <c r="A725" t="s">
        <v>101</v>
      </c>
      <c r="B725" t="s">
        <v>85</v>
      </c>
      <c r="C725" t="s">
        <v>13</v>
      </c>
      <c r="D725">
        <v>113818</v>
      </c>
      <c r="E725" t="s">
        <v>20</v>
      </c>
      <c r="F725" t="s">
        <v>58</v>
      </c>
      <c r="G725">
        <v>22.8</v>
      </c>
      <c r="H725">
        <v>296.89</v>
      </c>
      <c r="I725">
        <v>274.08999999999997</v>
      </c>
      <c r="J725">
        <v>1491.51</v>
      </c>
      <c r="K725">
        <v>25560.54</v>
      </c>
      <c r="L725">
        <v>3.28</v>
      </c>
      <c r="M725">
        <v>1867.8996650759045</v>
      </c>
      <c r="N725">
        <v>58.35</v>
      </c>
      <c r="O725">
        <v>0.56999999999999995</v>
      </c>
      <c r="P725">
        <v>0.14000000000000001</v>
      </c>
      <c r="Q725">
        <v>0.94</v>
      </c>
      <c r="R725">
        <v>1</v>
      </c>
      <c r="S725" t="s">
        <v>134</v>
      </c>
      <c r="T725" t="s">
        <v>197</v>
      </c>
      <c r="U725" s="17">
        <v>436546753500</v>
      </c>
      <c r="V725" t="s">
        <v>300</v>
      </c>
      <c r="W725" t="s">
        <v>276</v>
      </c>
      <c r="X725" s="17">
        <v>12445136131.437193</v>
      </c>
      <c r="Y725" s="17">
        <v>0</v>
      </c>
      <c r="Z725" s="17">
        <v>0</v>
      </c>
      <c r="AA725" s="17">
        <v>2565304554.3999968</v>
      </c>
      <c r="AB725" s="17">
        <v>6.0840757102069691</v>
      </c>
      <c r="AC725" s="17">
        <v>236.36070000000001</v>
      </c>
      <c r="AD725" s="17">
        <v>0.60699999999999998</v>
      </c>
      <c r="AE725" s="17">
        <v>21.893999999999998</v>
      </c>
      <c r="AF725" s="17">
        <v>436546753500</v>
      </c>
      <c r="AG725" s="17">
        <v>127814298300</v>
      </c>
      <c r="AH725" s="17">
        <v>13037918400</v>
      </c>
      <c r="AI725" s="17">
        <v>36525</v>
      </c>
      <c r="AJ725" s="17">
        <v>0</v>
      </c>
      <c r="AK725" s="17">
        <v>0</v>
      </c>
      <c r="AL725" s="17">
        <v>0</v>
      </c>
      <c r="AM725" s="17">
        <v>0</v>
      </c>
      <c r="AN725" s="17">
        <v>0</v>
      </c>
      <c r="AO725" s="17">
        <v>0</v>
      </c>
      <c r="AP725" s="17">
        <v>0</v>
      </c>
      <c r="AQ725" s="17">
        <v>0</v>
      </c>
      <c r="AR725" s="17">
        <v>0</v>
      </c>
      <c r="AS725" s="17">
        <v>0</v>
      </c>
      <c r="AT725" s="17">
        <v>0</v>
      </c>
      <c r="AU725" s="17">
        <v>0</v>
      </c>
      <c r="AV725" s="17">
        <v>0</v>
      </c>
      <c r="AW725" s="17">
        <v>0</v>
      </c>
      <c r="AX725" s="17">
        <v>0</v>
      </c>
      <c r="AY725" s="17">
        <v>0</v>
      </c>
      <c r="AZ725" s="17">
        <v>0</v>
      </c>
      <c r="BA725" s="17">
        <v>0</v>
      </c>
      <c r="BB725" s="17">
        <v>0</v>
      </c>
      <c r="BC725" s="17">
        <v>0</v>
      </c>
      <c r="BD725" s="17">
        <v>0</v>
      </c>
      <c r="BE725" s="17">
        <v>0</v>
      </c>
      <c r="BF725" s="17">
        <v>0</v>
      </c>
      <c r="BG725" s="17">
        <v>0</v>
      </c>
      <c r="BH725" s="17">
        <v>0</v>
      </c>
      <c r="BI725" s="17">
        <v>0</v>
      </c>
      <c r="BJ725" s="17">
        <v>0</v>
      </c>
      <c r="BK725" s="17">
        <v>0</v>
      </c>
      <c r="BL725" s="17">
        <v>0</v>
      </c>
      <c r="BM725" s="17">
        <v>0</v>
      </c>
      <c r="BN725" s="17">
        <v>0</v>
      </c>
      <c r="BO725" s="17">
        <v>0</v>
      </c>
      <c r="BP725" s="17">
        <v>0</v>
      </c>
      <c r="BQ725" s="17">
        <v>0</v>
      </c>
      <c r="BR725" s="17">
        <v>0</v>
      </c>
      <c r="BS725" s="17">
        <v>0</v>
      </c>
      <c r="BT725" s="17">
        <v>0</v>
      </c>
      <c r="BU725" s="17">
        <v>0</v>
      </c>
      <c r="BV725" s="17">
        <v>0</v>
      </c>
      <c r="BW725" s="17" t="s">
        <v>278</v>
      </c>
      <c r="BX725" s="17">
        <v>0</v>
      </c>
      <c r="BY725" s="17">
        <v>0</v>
      </c>
      <c r="BZ725" s="17">
        <v>0</v>
      </c>
      <c r="CA725" s="17">
        <v>0</v>
      </c>
      <c r="CB725" s="17">
        <v>0</v>
      </c>
      <c r="CC725" s="17">
        <v>0</v>
      </c>
    </row>
    <row r="726" spans="1:81" x14ac:dyDescent="0.3">
      <c r="A726" t="s">
        <v>101</v>
      </c>
      <c r="B726" t="s">
        <v>85</v>
      </c>
      <c r="C726" t="s">
        <v>13</v>
      </c>
      <c r="D726">
        <v>113818</v>
      </c>
      <c r="E726" t="s">
        <v>20</v>
      </c>
      <c r="F726" t="s">
        <v>7</v>
      </c>
      <c r="G726">
        <v>0.86</v>
      </c>
      <c r="H726">
        <v>293.58</v>
      </c>
      <c r="I726">
        <v>292.72000000000003</v>
      </c>
      <c r="J726">
        <v>1364.27</v>
      </c>
      <c r="K726">
        <v>23255.11</v>
      </c>
      <c r="L726">
        <v>4.1399999999999997</v>
      </c>
      <c r="M726">
        <v>1686.6038654460226</v>
      </c>
      <c r="N726">
        <v>58.67</v>
      </c>
      <c r="O726">
        <v>1.81</v>
      </c>
      <c r="P726">
        <v>4.3600000000000003</v>
      </c>
      <c r="Q726">
        <v>1.0900000000000001</v>
      </c>
      <c r="R726">
        <v>1.07</v>
      </c>
      <c r="S726" t="s">
        <v>134</v>
      </c>
      <c r="T726" t="s">
        <v>197</v>
      </c>
      <c r="U726" s="17">
        <v>427999318040</v>
      </c>
      <c r="V726" t="s">
        <v>300</v>
      </c>
      <c r="W726" t="s">
        <v>276</v>
      </c>
      <c r="X726" s="17">
        <v>12919874619.227407</v>
      </c>
      <c r="Y726" s="17">
        <v>0</v>
      </c>
      <c r="Z726" s="17">
        <v>0</v>
      </c>
      <c r="AA726" s="17">
        <v>2657501914.6005039</v>
      </c>
      <c r="AB726" s="17">
        <v>6.2257778604127214</v>
      </c>
      <c r="AC726" s="17">
        <v>10.808199999999999</v>
      </c>
      <c r="AD726" s="17">
        <v>0.64500000000000002</v>
      </c>
      <c r="AE726" s="17">
        <v>20.390999999999998</v>
      </c>
      <c r="AF726" s="17">
        <v>427999318040</v>
      </c>
      <c r="AG726" s="17">
        <v>120555505560</v>
      </c>
      <c r="AH726" s="17">
        <v>14279756400</v>
      </c>
      <c r="AI726" s="17">
        <v>36891</v>
      </c>
      <c r="AJ726" s="17">
        <v>0</v>
      </c>
      <c r="AK726" s="17">
        <v>0</v>
      </c>
      <c r="AL726" s="17">
        <v>0</v>
      </c>
      <c r="AM726" s="17">
        <v>0</v>
      </c>
      <c r="AN726" s="17">
        <v>0</v>
      </c>
      <c r="AO726" s="17">
        <v>0</v>
      </c>
      <c r="AP726" s="17">
        <v>0</v>
      </c>
      <c r="AQ726" s="17">
        <v>0</v>
      </c>
      <c r="AR726" s="17">
        <v>0</v>
      </c>
      <c r="AS726" s="17">
        <v>0</v>
      </c>
      <c r="AT726" s="17">
        <v>0</v>
      </c>
      <c r="AU726" s="17">
        <v>0</v>
      </c>
      <c r="AV726" s="17">
        <v>0</v>
      </c>
      <c r="AW726" s="17">
        <v>0</v>
      </c>
      <c r="AX726" s="17">
        <v>0</v>
      </c>
      <c r="AY726" s="17">
        <v>0</v>
      </c>
      <c r="AZ726" s="17">
        <v>0</v>
      </c>
      <c r="BA726" s="17">
        <v>0</v>
      </c>
      <c r="BB726" s="17">
        <v>0</v>
      </c>
      <c r="BC726" s="17">
        <v>0</v>
      </c>
      <c r="BD726" s="17">
        <v>0</v>
      </c>
      <c r="BE726" s="17">
        <v>0</v>
      </c>
      <c r="BF726" s="17">
        <v>0</v>
      </c>
      <c r="BG726" s="17">
        <v>0</v>
      </c>
      <c r="BH726" s="17">
        <v>0</v>
      </c>
      <c r="BI726" s="17">
        <v>0</v>
      </c>
      <c r="BJ726" s="17">
        <v>0</v>
      </c>
      <c r="BK726" s="17">
        <v>0</v>
      </c>
      <c r="BL726" s="17">
        <v>0</v>
      </c>
      <c r="BM726" s="17">
        <v>0</v>
      </c>
      <c r="BN726" s="17">
        <v>0</v>
      </c>
      <c r="BO726" s="17">
        <v>0</v>
      </c>
      <c r="BP726" s="17">
        <v>0</v>
      </c>
      <c r="BQ726" s="17">
        <v>0</v>
      </c>
      <c r="BR726" s="17">
        <v>0</v>
      </c>
      <c r="BS726" s="17">
        <v>0</v>
      </c>
      <c r="BT726" s="17">
        <v>0</v>
      </c>
      <c r="BU726" s="17">
        <v>0</v>
      </c>
      <c r="BV726" s="17">
        <v>0</v>
      </c>
      <c r="BW726" s="17" t="s">
        <v>278</v>
      </c>
      <c r="BX726" s="17">
        <v>0</v>
      </c>
      <c r="BY726" s="17">
        <v>0</v>
      </c>
      <c r="BZ726" s="17">
        <v>0</v>
      </c>
      <c r="CA726" s="17">
        <v>0</v>
      </c>
      <c r="CB726" s="17">
        <v>0</v>
      </c>
      <c r="CC726" s="17">
        <v>0</v>
      </c>
    </row>
    <row r="727" spans="1:81" x14ac:dyDescent="0.3">
      <c r="A727" t="s">
        <v>101</v>
      </c>
      <c r="B727" t="s">
        <v>85</v>
      </c>
      <c r="C727" t="s">
        <v>13</v>
      </c>
      <c r="D727">
        <v>113818</v>
      </c>
      <c r="E727" t="s">
        <v>20</v>
      </c>
      <c r="F727" t="s">
        <v>59</v>
      </c>
      <c r="G727">
        <v>4.68</v>
      </c>
      <c r="H727">
        <v>291.43</v>
      </c>
      <c r="I727">
        <v>286.75</v>
      </c>
      <c r="J727">
        <v>1377.7</v>
      </c>
      <c r="K727">
        <v>23344.92</v>
      </c>
      <c r="L727">
        <v>1.93</v>
      </c>
      <c r="M727">
        <v>1665.996802638748</v>
      </c>
      <c r="N727">
        <v>59.01</v>
      </c>
      <c r="O727">
        <v>1.78</v>
      </c>
      <c r="P727">
        <v>1.42</v>
      </c>
      <c r="Q727">
        <v>1.1200000000000001</v>
      </c>
      <c r="R727">
        <v>1.1299999999999999</v>
      </c>
      <c r="S727" t="s">
        <v>134</v>
      </c>
      <c r="T727" t="s">
        <v>197</v>
      </c>
      <c r="U727" s="17">
        <v>456313734630</v>
      </c>
      <c r="V727" t="s">
        <v>300</v>
      </c>
      <c r="W727" t="s">
        <v>276</v>
      </c>
      <c r="X727" s="17">
        <v>11955158752.3524</v>
      </c>
      <c r="Y727" s="17">
        <v>0</v>
      </c>
      <c r="Z727" s="17">
        <v>0</v>
      </c>
      <c r="AA727" s="17">
        <v>2083089061.5293174</v>
      </c>
      <c r="AB727" s="17">
        <v>4.7892249588233122</v>
      </c>
      <c r="AC727" s="17">
        <v>-20.623200000000001</v>
      </c>
      <c r="AD727" s="17">
        <v>0.48099999999999998</v>
      </c>
      <c r="AE727" s="17">
        <v>14.148999999999999</v>
      </c>
      <c r="AF727" s="17">
        <v>456313734630</v>
      </c>
      <c r="AG727" s="17">
        <v>130919114429.99998</v>
      </c>
      <c r="AH727" s="17">
        <v>15743522340</v>
      </c>
      <c r="AI727" s="17">
        <v>37256</v>
      </c>
      <c r="AJ727" s="17">
        <v>0</v>
      </c>
      <c r="AK727" s="17">
        <v>0</v>
      </c>
      <c r="AL727" s="17">
        <v>0</v>
      </c>
      <c r="AM727" s="17">
        <v>0</v>
      </c>
      <c r="AN727" s="17">
        <v>0</v>
      </c>
      <c r="AO727" s="17">
        <v>0</v>
      </c>
      <c r="AP727" s="17">
        <v>0</v>
      </c>
      <c r="AQ727" s="17">
        <v>0</v>
      </c>
      <c r="AR727" s="17">
        <v>0</v>
      </c>
      <c r="AS727" s="17">
        <v>0</v>
      </c>
      <c r="AT727" s="17">
        <v>0</v>
      </c>
      <c r="AU727" s="17">
        <v>0</v>
      </c>
      <c r="AV727" s="17">
        <v>0</v>
      </c>
      <c r="AW727" s="17">
        <v>0</v>
      </c>
      <c r="AX727" s="17">
        <v>0</v>
      </c>
      <c r="AY727" s="17">
        <v>0</v>
      </c>
      <c r="AZ727" s="17">
        <v>0</v>
      </c>
      <c r="BA727" s="17">
        <v>0</v>
      </c>
      <c r="BB727" s="17">
        <v>0</v>
      </c>
      <c r="BC727" s="17">
        <v>0</v>
      </c>
      <c r="BD727" s="17">
        <v>0</v>
      </c>
      <c r="BE727" s="17">
        <v>0</v>
      </c>
      <c r="BF727" s="17">
        <v>0</v>
      </c>
      <c r="BG727" s="17">
        <v>0</v>
      </c>
      <c r="BH727" s="17">
        <v>0</v>
      </c>
      <c r="BI727" s="17">
        <v>0</v>
      </c>
      <c r="BJ727" s="17">
        <v>0</v>
      </c>
      <c r="BK727" s="17">
        <v>0</v>
      </c>
      <c r="BL727" s="17">
        <v>0</v>
      </c>
      <c r="BM727" s="17">
        <v>0</v>
      </c>
      <c r="BN727" s="17">
        <v>0</v>
      </c>
      <c r="BO727" s="17">
        <v>0</v>
      </c>
      <c r="BP727" s="17">
        <v>0</v>
      </c>
      <c r="BQ727" s="17">
        <v>0</v>
      </c>
      <c r="BR727" s="17">
        <v>0</v>
      </c>
      <c r="BS727" s="17">
        <v>0</v>
      </c>
      <c r="BT727" s="17">
        <v>0</v>
      </c>
      <c r="BU727" s="17">
        <v>0</v>
      </c>
      <c r="BV727" s="17">
        <v>0</v>
      </c>
      <c r="BW727" s="17" t="s">
        <v>278</v>
      </c>
      <c r="BX727" s="17">
        <v>0</v>
      </c>
      <c r="BY727" s="17">
        <v>0</v>
      </c>
      <c r="BZ727" s="17">
        <v>0</v>
      </c>
      <c r="CA727" s="17">
        <v>0</v>
      </c>
      <c r="CB727" s="17">
        <v>0</v>
      </c>
      <c r="CC727" s="17">
        <v>0</v>
      </c>
    </row>
    <row r="728" spans="1:81" x14ac:dyDescent="0.3">
      <c r="A728" t="s">
        <v>101</v>
      </c>
      <c r="B728" t="s">
        <v>85</v>
      </c>
      <c r="C728" t="s">
        <v>13</v>
      </c>
      <c r="D728">
        <v>113818</v>
      </c>
      <c r="E728" t="s">
        <v>20</v>
      </c>
      <c r="F728" t="s">
        <v>60</v>
      </c>
      <c r="G728">
        <v>9.4700000000000006</v>
      </c>
      <c r="H728">
        <v>305.73</v>
      </c>
      <c r="I728">
        <v>296.26</v>
      </c>
      <c r="J728">
        <v>1497.4</v>
      </c>
      <c r="K728">
        <v>25220.28</v>
      </c>
      <c r="L728">
        <v>1.18</v>
      </c>
      <c r="M728">
        <v>1780.9975310039742</v>
      </c>
      <c r="N728">
        <v>59.37</v>
      </c>
      <c r="O728">
        <v>1.94</v>
      </c>
      <c r="P728">
        <v>-0.23</v>
      </c>
      <c r="Q728">
        <v>1.06</v>
      </c>
      <c r="R728">
        <v>0.95</v>
      </c>
      <c r="S728" t="s">
        <v>134</v>
      </c>
      <c r="T728" t="s">
        <v>197</v>
      </c>
      <c r="U728" s="17">
        <v>526130681280</v>
      </c>
      <c r="V728" t="s">
        <v>300</v>
      </c>
      <c r="W728" t="s">
        <v>276</v>
      </c>
      <c r="X728" s="17">
        <v>12315584543.471756</v>
      </c>
      <c r="Y728" s="17">
        <v>0</v>
      </c>
      <c r="Z728" s="17">
        <v>0</v>
      </c>
      <c r="AA728" s="17">
        <v>1561556722.315634</v>
      </c>
      <c r="AB728" s="17">
        <v>3.2252625215604551</v>
      </c>
      <c r="AC728" s="17">
        <v>-36.261699999999998</v>
      </c>
      <c r="AD728" s="17">
        <v>0.32600000000000001</v>
      </c>
      <c r="AE728" s="17">
        <v>9.3490000000000002</v>
      </c>
      <c r="AF728" s="17">
        <v>526130681280</v>
      </c>
      <c r="AG728" s="17">
        <v>160629819179.99997</v>
      </c>
      <c r="AH728" s="17">
        <v>18508258919.999996</v>
      </c>
      <c r="AI728" s="17">
        <v>37621</v>
      </c>
      <c r="AJ728" s="17">
        <v>0</v>
      </c>
      <c r="AK728" s="17">
        <v>0</v>
      </c>
      <c r="AL728" s="17">
        <v>0</v>
      </c>
      <c r="AM728" s="17">
        <v>0</v>
      </c>
      <c r="AN728" s="17">
        <v>0</v>
      </c>
      <c r="AO728" s="17">
        <v>0</v>
      </c>
      <c r="AP728" s="17">
        <v>0</v>
      </c>
      <c r="AQ728" s="17">
        <v>0</v>
      </c>
      <c r="AR728" s="17">
        <v>0</v>
      </c>
      <c r="AS728" s="17">
        <v>0</v>
      </c>
      <c r="AT728" s="17">
        <v>0</v>
      </c>
      <c r="AU728" s="17">
        <v>0</v>
      </c>
      <c r="AV728" s="17">
        <v>0</v>
      </c>
      <c r="AW728" s="17">
        <v>0</v>
      </c>
      <c r="AX728" s="17">
        <v>0</v>
      </c>
      <c r="AY728" s="17">
        <v>0</v>
      </c>
      <c r="AZ728" s="17">
        <v>0</v>
      </c>
      <c r="BA728" s="17">
        <v>0</v>
      </c>
      <c r="BB728" s="17">
        <v>0</v>
      </c>
      <c r="BC728" s="17">
        <v>0</v>
      </c>
      <c r="BD728" s="17">
        <v>0</v>
      </c>
      <c r="BE728" s="17">
        <v>0</v>
      </c>
      <c r="BF728" s="17">
        <v>0</v>
      </c>
      <c r="BG728" s="17">
        <v>0</v>
      </c>
      <c r="BH728" s="17">
        <v>0</v>
      </c>
      <c r="BI728" s="17">
        <v>0</v>
      </c>
      <c r="BJ728" s="17">
        <v>0</v>
      </c>
      <c r="BK728" s="17">
        <v>0</v>
      </c>
      <c r="BL728" s="17">
        <v>0</v>
      </c>
      <c r="BM728" s="17">
        <v>0</v>
      </c>
      <c r="BN728" s="17">
        <v>0</v>
      </c>
      <c r="BO728" s="17">
        <v>0</v>
      </c>
      <c r="BP728" s="17">
        <v>0</v>
      </c>
      <c r="BQ728" s="17">
        <v>0</v>
      </c>
      <c r="BR728" s="17">
        <v>0</v>
      </c>
      <c r="BS728" s="17">
        <v>0</v>
      </c>
      <c r="BT728" s="17">
        <v>0</v>
      </c>
      <c r="BU728" s="17">
        <v>0</v>
      </c>
      <c r="BV728" s="17">
        <v>0</v>
      </c>
      <c r="BW728" s="17" t="s">
        <v>278</v>
      </c>
      <c r="BX728" s="17">
        <v>0</v>
      </c>
      <c r="BY728" s="17">
        <v>0</v>
      </c>
      <c r="BZ728" s="17">
        <v>0</v>
      </c>
      <c r="CA728" s="17">
        <v>0</v>
      </c>
      <c r="CB728" s="17">
        <v>0</v>
      </c>
      <c r="CC728" s="17">
        <v>0</v>
      </c>
    </row>
    <row r="729" spans="1:81" x14ac:dyDescent="0.3">
      <c r="A729" t="s">
        <v>101</v>
      </c>
      <c r="B729" t="s">
        <v>85</v>
      </c>
      <c r="C729" t="s">
        <v>13</v>
      </c>
      <c r="D729">
        <v>113818</v>
      </c>
      <c r="E729" t="s">
        <v>20</v>
      </c>
      <c r="F729" t="s">
        <v>61</v>
      </c>
      <c r="G729">
        <v>7.67</v>
      </c>
      <c r="H729">
        <v>359.54</v>
      </c>
      <c r="I729">
        <v>351.87</v>
      </c>
      <c r="J729">
        <v>1843.4</v>
      </c>
      <c r="K729">
        <v>30863.17</v>
      </c>
      <c r="L729">
        <v>0.84</v>
      </c>
      <c r="M729">
        <v>2150.4351747204605</v>
      </c>
      <c r="N729">
        <v>59.73</v>
      </c>
      <c r="O729">
        <v>2.17</v>
      </c>
      <c r="P729">
        <v>0.95</v>
      </c>
      <c r="Q729">
        <v>0.89</v>
      </c>
      <c r="R729">
        <v>0.79</v>
      </c>
      <c r="S729" t="s">
        <v>134</v>
      </c>
      <c r="T729" t="s">
        <v>197</v>
      </c>
      <c r="U729" s="17">
        <v>680345004710</v>
      </c>
      <c r="V729" t="s">
        <v>300</v>
      </c>
      <c r="W729" t="s">
        <v>276</v>
      </c>
      <c r="X729" s="17">
        <v>16818482981.864773</v>
      </c>
      <c r="Y729" s="17">
        <v>0</v>
      </c>
      <c r="Z729" s="17">
        <v>0</v>
      </c>
      <c r="AA729" s="17">
        <v>3119986574.3072824</v>
      </c>
      <c r="AB729" s="17">
        <v>6.8175387213538432</v>
      </c>
      <c r="AC729" s="17">
        <v>76.539500000000004</v>
      </c>
      <c r="AD729" s="17">
        <v>0.52900000000000003</v>
      </c>
      <c r="AE729" s="17">
        <v>15.11</v>
      </c>
      <c r="AF729" s="17">
        <v>680345004710</v>
      </c>
      <c r="AG729" s="17">
        <v>190787514470</v>
      </c>
      <c r="AH729" s="17">
        <v>23748321240.000004</v>
      </c>
      <c r="AI729" s="17">
        <v>37986</v>
      </c>
      <c r="AJ729" s="17">
        <v>0</v>
      </c>
      <c r="AK729" s="17">
        <v>0</v>
      </c>
      <c r="AL729" s="17">
        <v>0</v>
      </c>
      <c r="AM729" s="17">
        <v>0</v>
      </c>
      <c r="AN729" s="17">
        <v>0</v>
      </c>
      <c r="AO729" s="17">
        <v>0</v>
      </c>
      <c r="AP729" s="17">
        <v>0</v>
      </c>
      <c r="AQ729" s="17">
        <v>0</v>
      </c>
      <c r="AR729" s="17">
        <v>0</v>
      </c>
      <c r="AS729" s="17">
        <v>0</v>
      </c>
      <c r="AT729" s="17">
        <v>0</v>
      </c>
      <c r="AU729" s="17">
        <v>0</v>
      </c>
      <c r="AV729" s="17">
        <v>0</v>
      </c>
      <c r="AW729" s="17">
        <v>0</v>
      </c>
      <c r="AX729" s="17">
        <v>0</v>
      </c>
      <c r="AY729" s="17">
        <v>0</v>
      </c>
      <c r="AZ729" s="17">
        <v>0</v>
      </c>
      <c r="BA729" s="17">
        <v>0</v>
      </c>
      <c r="BB729" s="17">
        <v>0</v>
      </c>
      <c r="BC729" s="17">
        <v>0</v>
      </c>
      <c r="BD729" s="17">
        <v>0</v>
      </c>
      <c r="BE729" s="17">
        <v>0</v>
      </c>
      <c r="BF729" s="17">
        <v>0</v>
      </c>
      <c r="BG729" s="17">
        <v>0</v>
      </c>
      <c r="BH729" s="17">
        <v>0</v>
      </c>
      <c r="BI729" s="17">
        <v>0</v>
      </c>
      <c r="BJ729" s="17">
        <v>0</v>
      </c>
      <c r="BK729" s="17">
        <v>0</v>
      </c>
      <c r="BL729" s="17">
        <v>0</v>
      </c>
      <c r="BM729" s="17">
        <v>0</v>
      </c>
      <c r="BN729" s="17">
        <v>0</v>
      </c>
      <c r="BO729" s="17">
        <v>0</v>
      </c>
      <c r="BP729" s="17">
        <v>0</v>
      </c>
      <c r="BQ729" s="17">
        <v>0</v>
      </c>
      <c r="BR729" s="17">
        <v>0</v>
      </c>
      <c r="BS729" s="17">
        <v>0</v>
      </c>
      <c r="BT729" s="17">
        <v>0</v>
      </c>
      <c r="BU729" s="17">
        <v>0</v>
      </c>
      <c r="BV729" s="17">
        <v>0</v>
      </c>
      <c r="BW729" s="17" t="s">
        <v>278</v>
      </c>
      <c r="BX729" s="17">
        <v>0</v>
      </c>
      <c r="BY729" s="17">
        <v>0</v>
      </c>
      <c r="BZ729" s="17">
        <v>0</v>
      </c>
      <c r="CA729" s="17">
        <v>0</v>
      </c>
      <c r="CB729" s="17">
        <v>0</v>
      </c>
      <c r="CC729" s="17">
        <v>0</v>
      </c>
    </row>
    <row r="730" spans="1:81" x14ac:dyDescent="0.3">
      <c r="A730" t="s">
        <v>101</v>
      </c>
      <c r="B730" t="s">
        <v>85</v>
      </c>
      <c r="C730" t="s">
        <v>13</v>
      </c>
      <c r="D730">
        <v>113818</v>
      </c>
      <c r="E730" t="s">
        <v>20</v>
      </c>
      <c r="F730" t="s">
        <v>62</v>
      </c>
      <c r="G730">
        <v>0.15</v>
      </c>
      <c r="H730">
        <v>416.75</v>
      </c>
      <c r="I730">
        <v>416.6</v>
      </c>
      <c r="J730">
        <v>2112.9499999999998</v>
      </c>
      <c r="K730">
        <v>35152.35</v>
      </c>
      <c r="L730">
        <v>2.5299999999999998</v>
      </c>
      <c r="M730">
        <v>2422.3396277046304</v>
      </c>
      <c r="N730">
        <v>60.11</v>
      </c>
      <c r="O730">
        <v>2.34</v>
      </c>
      <c r="P730">
        <v>1.99</v>
      </c>
      <c r="Q730">
        <v>0.81</v>
      </c>
      <c r="R730">
        <v>0.73</v>
      </c>
      <c r="S730" t="s">
        <v>134</v>
      </c>
      <c r="T730" t="s">
        <v>197</v>
      </c>
      <c r="U730" s="17">
        <v>914383992940</v>
      </c>
      <c r="V730" t="s">
        <v>300</v>
      </c>
      <c r="W730" t="s">
        <v>276</v>
      </c>
      <c r="X730" s="17">
        <v>20157650129.92276</v>
      </c>
      <c r="Y730" s="17">
        <v>0</v>
      </c>
      <c r="Z730" s="17">
        <v>0</v>
      </c>
      <c r="AA730" s="17">
        <v>4507818432.239378</v>
      </c>
      <c r="AB730" s="17">
        <v>9.8418006621621519</v>
      </c>
      <c r="AC730" s="17">
        <v>31.395299999999999</v>
      </c>
      <c r="AD730" s="17">
        <v>0.59799999999999998</v>
      </c>
      <c r="AE730" s="17">
        <v>17.64</v>
      </c>
      <c r="AF730" s="17">
        <v>914383992940</v>
      </c>
      <c r="AG730" s="17">
        <v>160771260040.00003</v>
      </c>
      <c r="AH730" s="17">
        <v>30239926560.000004</v>
      </c>
      <c r="AI730" s="17">
        <v>38353</v>
      </c>
      <c r="AJ730" s="17">
        <v>0</v>
      </c>
      <c r="AK730" s="17">
        <v>0</v>
      </c>
      <c r="AL730" s="17">
        <v>0</v>
      </c>
      <c r="AM730" s="17">
        <v>0</v>
      </c>
      <c r="AN730" s="17">
        <v>0</v>
      </c>
      <c r="AO730" s="17">
        <v>0</v>
      </c>
      <c r="AP730" s="17">
        <v>0</v>
      </c>
      <c r="AQ730" s="17">
        <v>0</v>
      </c>
      <c r="AR730" s="17">
        <v>0</v>
      </c>
      <c r="AS730" s="17">
        <v>0</v>
      </c>
      <c r="AT730" s="17">
        <v>0</v>
      </c>
      <c r="AU730" s="17">
        <v>0</v>
      </c>
      <c r="AV730" s="17">
        <v>0</v>
      </c>
      <c r="AW730" s="17">
        <v>0</v>
      </c>
      <c r="AX730" s="17">
        <v>0</v>
      </c>
      <c r="AY730" s="17">
        <v>0</v>
      </c>
      <c r="AZ730" s="17">
        <v>0</v>
      </c>
      <c r="BA730" s="17">
        <v>0</v>
      </c>
      <c r="BB730" s="17">
        <v>0</v>
      </c>
      <c r="BC730" s="17">
        <v>0</v>
      </c>
      <c r="BD730" s="17">
        <v>0</v>
      </c>
      <c r="BE730" s="17">
        <v>0</v>
      </c>
      <c r="BF730" s="17">
        <v>0</v>
      </c>
      <c r="BG730" s="17">
        <v>0</v>
      </c>
      <c r="BH730" s="17">
        <v>0</v>
      </c>
      <c r="BI730" s="17">
        <v>0</v>
      </c>
      <c r="BJ730" s="17">
        <v>0</v>
      </c>
      <c r="BK730" s="17">
        <v>0</v>
      </c>
      <c r="BL730" s="17">
        <v>0</v>
      </c>
      <c r="BM730" s="17">
        <v>0</v>
      </c>
      <c r="BN730" s="17">
        <v>0</v>
      </c>
      <c r="BO730" s="17">
        <v>0</v>
      </c>
      <c r="BP730" s="17">
        <v>0</v>
      </c>
      <c r="BQ730" s="17">
        <v>0</v>
      </c>
      <c r="BR730" s="17">
        <v>0</v>
      </c>
      <c r="BS730" s="17">
        <v>0</v>
      </c>
      <c r="BT730" s="17">
        <v>0</v>
      </c>
      <c r="BU730" s="17">
        <v>0</v>
      </c>
      <c r="BV730" s="17">
        <v>0</v>
      </c>
      <c r="BW730" s="17" t="s">
        <v>278</v>
      </c>
      <c r="BX730" s="17">
        <v>0</v>
      </c>
      <c r="BY730" s="17">
        <v>0</v>
      </c>
      <c r="BZ730" s="17">
        <v>0</v>
      </c>
      <c r="CA730" s="17">
        <v>0</v>
      </c>
      <c r="CB730" s="17">
        <v>0</v>
      </c>
      <c r="CC730" s="17">
        <v>0</v>
      </c>
    </row>
    <row r="731" spans="1:81" x14ac:dyDescent="0.3">
      <c r="A731" t="s">
        <v>101</v>
      </c>
      <c r="B731" t="s">
        <v>85</v>
      </c>
      <c r="C731" t="s">
        <v>13</v>
      </c>
      <c r="D731">
        <v>113818</v>
      </c>
      <c r="E731" t="s">
        <v>20</v>
      </c>
      <c r="F731" t="s">
        <v>63</v>
      </c>
      <c r="G731">
        <v>-19.190000000000001</v>
      </c>
      <c r="H731">
        <v>439.68</v>
      </c>
      <c r="I731">
        <v>458.88</v>
      </c>
      <c r="J731">
        <v>2192.75</v>
      </c>
      <c r="K731">
        <v>36237.72</v>
      </c>
      <c r="L731">
        <v>1.75</v>
      </c>
      <c r="M731">
        <v>2464.4935545137487</v>
      </c>
      <c r="N731">
        <v>60.51</v>
      </c>
      <c r="O731">
        <v>1.89</v>
      </c>
      <c r="P731">
        <v>2.79</v>
      </c>
      <c r="Q731">
        <v>0.8</v>
      </c>
      <c r="R731">
        <v>0.85</v>
      </c>
      <c r="S731" t="s">
        <v>134</v>
      </c>
      <c r="T731" t="s">
        <v>197</v>
      </c>
      <c r="U731" s="17">
        <v>985098928866.59998</v>
      </c>
      <c r="V731" t="s">
        <v>300</v>
      </c>
      <c r="W731" t="s">
        <v>276</v>
      </c>
      <c r="X731" s="17">
        <v>24109716996.608612</v>
      </c>
      <c r="Y731" s="17">
        <v>29942131119.117573</v>
      </c>
      <c r="Z731" s="17">
        <v>29065029592.588387</v>
      </c>
      <c r="AA731" s="17">
        <v>6116072488.5354214</v>
      </c>
      <c r="AB731" s="17">
        <v>13.287155040186798</v>
      </c>
      <c r="AC731" s="17">
        <v>0</v>
      </c>
      <c r="AD731" s="17">
        <v>0</v>
      </c>
      <c r="AE731" s="17">
        <v>0</v>
      </c>
      <c r="AF731" s="17">
        <v>985098928866.59998</v>
      </c>
      <c r="AG731" s="17">
        <v>186624472158.60001</v>
      </c>
      <c r="AH731" s="17">
        <v>32084301279.999996</v>
      </c>
      <c r="AI731" s="17">
        <v>38717</v>
      </c>
      <c r="AJ731" s="17">
        <v>985098928866.59998</v>
      </c>
      <c r="AK731" s="17">
        <v>294371105104.20001</v>
      </c>
      <c r="AL731" s="17">
        <v>262506203825.60001</v>
      </c>
      <c r="AM731" s="17">
        <v>27180829205.700001</v>
      </c>
      <c r="AN731" s="17">
        <v>32084301279.999996</v>
      </c>
      <c r="AO731" s="17">
        <v>27091181893.299999</v>
      </c>
      <c r="AP731" s="17">
        <v>29.882390131404101</v>
      </c>
      <c r="AQ731" s="17">
        <v>112.13872312890901</v>
      </c>
      <c r="AR731" s="17">
        <v>3.25696235574171</v>
      </c>
      <c r="AS731" s="17">
        <v>2.7641078780745199</v>
      </c>
      <c r="AT731" s="17">
        <v>6116072488.5354214</v>
      </c>
      <c r="AU731" s="17">
        <v>5476597049.3354206</v>
      </c>
      <c r="AV731" s="17">
        <v>0</v>
      </c>
      <c r="AW731" s="17">
        <v>0</v>
      </c>
      <c r="AX731" s="17">
        <v>0</v>
      </c>
      <c r="AY731" s="17">
        <v>0</v>
      </c>
      <c r="AZ731" s="17">
        <v>0</v>
      </c>
      <c r="BA731" s="17">
        <v>0</v>
      </c>
      <c r="BB731" s="17">
        <v>0</v>
      </c>
      <c r="BC731" s="17">
        <v>0</v>
      </c>
      <c r="BD731" s="17">
        <v>0</v>
      </c>
      <c r="BE731" s="17">
        <v>0</v>
      </c>
      <c r="BF731" s="17">
        <v>0</v>
      </c>
      <c r="BG731" s="17">
        <v>0</v>
      </c>
      <c r="BH731" s="17">
        <v>0</v>
      </c>
      <c r="BI731" s="17">
        <v>0</v>
      </c>
      <c r="BJ731" s="17">
        <v>0</v>
      </c>
      <c r="BK731" s="17">
        <v>22.937200061922699</v>
      </c>
      <c r="BL731" s="17">
        <v>31.3844883636927</v>
      </c>
      <c r="BM731" s="17">
        <v>62.8721812271015</v>
      </c>
      <c r="BN731" s="17">
        <v>6.7088513187283398</v>
      </c>
      <c r="BO731" s="17">
        <v>7.5677224605794597</v>
      </c>
      <c r="BP731" s="17">
        <v>11.300750138369301</v>
      </c>
      <c r="BQ731" s="17">
        <v>2.4267750345039101</v>
      </c>
      <c r="BR731" s="17">
        <v>0</v>
      </c>
      <c r="BS731" s="17">
        <v>0</v>
      </c>
      <c r="BT731" s="17">
        <v>0</v>
      </c>
      <c r="BU731" s="17">
        <v>30.504445993098098</v>
      </c>
      <c r="BV731" s="17">
        <v>0</v>
      </c>
      <c r="BW731" s="17" t="s">
        <v>278</v>
      </c>
      <c r="BX731" s="17">
        <v>0</v>
      </c>
      <c r="BY731" s="17">
        <v>0</v>
      </c>
      <c r="BZ731" s="17">
        <v>0</v>
      </c>
      <c r="CA731" s="17">
        <v>6.58790826963169</v>
      </c>
      <c r="CB731" s="17">
        <v>2.8533835757217201</v>
      </c>
      <c r="CC731" s="17">
        <v>0</v>
      </c>
    </row>
    <row r="732" spans="1:81" x14ac:dyDescent="0.3">
      <c r="A732" t="s">
        <v>101</v>
      </c>
      <c r="B732" t="s">
        <v>85</v>
      </c>
      <c r="C732" t="s">
        <v>13</v>
      </c>
      <c r="D732">
        <v>113818</v>
      </c>
      <c r="E732" t="s">
        <v>20</v>
      </c>
      <c r="F732" t="s">
        <v>64</v>
      </c>
      <c r="G732">
        <v>-27.31</v>
      </c>
      <c r="H732">
        <v>485.05</v>
      </c>
      <c r="I732">
        <v>512.36</v>
      </c>
      <c r="J732">
        <v>2321.2199999999998</v>
      </c>
      <c r="K732">
        <v>38103.279999999999</v>
      </c>
      <c r="L732">
        <v>2.66</v>
      </c>
      <c r="M732">
        <v>2554.582679173915</v>
      </c>
      <c r="N732">
        <v>60.92</v>
      </c>
      <c r="O732">
        <v>1.89</v>
      </c>
      <c r="P732">
        <v>3.59</v>
      </c>
      <c r="Q732">
        <v>0.8</v>
      </c>
      <c r="R732">
        <v>0.76</v>
      </c>
      <c r="S732" t="s">
        <v>134</v>
      </c>
      <c r="T732" t="s">
        <v>197</v>
      </c>
      <c r="U732" s="17">
        <v>1261738384650</v>
      </c>
      <c r="V732" t="s">
        <v>300</v>
      </c>
      <c r="W732" t="s">
        <v>276</v>
      </c>
      <c r="X732" s="17">
        <v>28272587594.779613</v>
      </c>
      <c r="Y732" s="17">
        <v>44896205813.997536</v>
      </c>
      <c r="Z732" s="17">
        <v>43995492879.426453</v>
      </c>
      <c r="AA732" s="17">
        <v>7267258474.8866997</v>
      </c>
      <c r="AB732" s="17">
        <v>15.27568937849996</v>
      </c>
      <c r="AC732" s="17">
        <v>13.857677902621701</v>
      </c>
      <c r="AD732" s="17">
        <v>0.64565632891083902</v>
      </c>
      <c r="AE732" s="17">
        <v>19.082332761578002</v>
      </c>
      <c r="AF732" s="17">
        <v>1261738384650</v>
      </c>
      <c r="AG732" s="17">
        <v>249429240750.00003</v>
      </c>
      <c r="AH732" s="17">
        <v>44085106800.000008</v>
      </c>
      <c r="AI732" s="17">
        <v>39082</v>
      </c>
      <c r="AJ732" s="17">
        <v>1261738384650</v>
      </c>
      <c r="AK732" s="17">
        <v>380528105100</v>
      </c>
      <c r="AL732" s="17">
        <v>352603054050</v>
      </c>
      <c r="AM732" s="17">
        <v>38312057100</v>
      </c>
      <c r="AN732" s="17">
        <v>44085106800.000008</v>
      </c>
      <c r="AO732" s="17">
        <v>36115186200</v>
      </c>
      <c r="AP732" s="17">
        <v>30.159033737057701</v>
      </c>
      <c r="AQ732" s="17">
        <v>107.91968496280801</v>
      </c>
      <c r="AR732" s="17">
        <v>3.4939974353105701</v>
      </c>
      <c r="AS732" s="17">
        <v>2.8805307547247199</v>
      </c>
      <c r="AT732" s="17">
        <v>7267258474.8866997</v>
      </c>
      <c r="AU732" s="17">
        <v>6558747882.002327</v>
      </c>
      <c r="AV732" s="17">
        <v>0.64565632891083902</v>
      </c>
      <c r="AW732" s="17">
        <v>19.082332761578002</v>
      </c>
      <c r="AX732" s="17">
        <v>20.846328752238598</v>
      </c>
      <c r="AY732" s="17">
        <v>0</v>
      </c>
      <c r="AZ732" s="17">
        <v>2.14149012175214</v>
      </c>
      <c r="BA732" s="17">
        <v>0.34732627408306499</v>
      </c>
      <c r="BB732" s="17">
        <v>0.76485442040206997</v>
      </c>
      <c r="BC732" s="17">
        <v>1.5255793189079101</v>
      </c>
      <c r="BD732" s="17">
        <v>0.98628608100001403</v>
      </c>
      <c r="BE732" s="17">
        <v>1.1519995261698599</v>
      </c>
      <c r="BF732" s="17">
        <v>2.5368421442294502</v>
      </c>
      <c r="BG732" s="17">
        <v>5.0599876359948004</v>
      </c>
      <c r="BH732" s="17">
        <v>3.2712788601423699</v>
      </c>
      <c r="BI732" s="17">
        <v>2.99031239473012</v>
      </c>
      <c r="BJ732" s="17">
        <v>0.368507885915066</v>
      </c>
      <c r="BK732" s="17">
        <v>13.8274237980983</v>
      </c>
      <c r="BL732" s="17">
        <v>30.4496578690127</v>
      </c>
      <c r="BM732" s="17">
        <v>60.734915133742099</v>
      </c>
      <c r="BN732" s="17">
        <v>7.0911478854741299</v>
      </c>
      <c r="BO732" s="17">
        <v>7.8196305052096999</v>
      </c>
      <c r="BP732" s="17">
        <v>11.1065580947378</v>
      </c>
      <c r="BQ732" s="17">
        <v>2.45455669593174</v>
      </c>
      <c r="BR732" s="17">
        <v>0</v>
      </c>
      <c r="BS732" s="17">
        <v>0</v>
      </c>
      <c r="BT732" s="17">
        <v>0</v>
      </c>
      <c r="BU732" s="17">
        <v>29.840381003740401</v>
      </c>
      <c r="BV732" s="17">
        <v>0</v>
      </c>
      <c r="BW732" s="17" t="s">
        <v>278</v>
      </c>
      <c r="BX732" s="17">
        <v>0</v>
      </c>
      <c r="BY732" s="17">
        <v>0</v>
      </c>
      <c r="BZ732" s="17">
        <v>0.249295351672884</v>
      </c>
      <c r="CA732" s="17">
        <v>8.3738825393233007</v>
      </c>
      <c r="CB732" s="17">
        <v>2.46594788251597</v>
      </c>
      <c r="CC732" s="17">
        <v>0</v>
      </c>
    </row>
    <row r="733" spans="1:81" x14ac:dyDescent="0.3">
      <c r="A733" t="s">
        <v>101</v>
      </c>
      <c r="B733" t="s">
        <v>85</v>
      </c>
      <c r="C733" t="s">
        <v>13</v>
      </c>
      <c r="D733">
        <v>113818</v>
      </c>
      <c r="E733" t="s">
        <v>20</v>
      </c>
      <c r="F733" t="s">
        <v>65</v>
      </c>
      <c r="G733">
        <v>-45.9</v>
      </c>
      <c r="H733">
        <v>544.32000000000005</v>
      </c>
      <c r="I733">
        <v>590.22</v>
      </c>
      <c r="J733">
        <v>2659.03</v>
      </c>
      <c r="K733">
        <v>43356.61</v>
      </c>
      <c r="L733">
        <v>2.38</v>
      </c>
      <c r="M733">
        <v>2853.7992632067776</v>
      </c>
      <c r="N733">
        <v>61.33</v>
      </c>
      <c r="O733">
        <v>1.6</v>
      </c>
      <c r="P733">
        <v>2.4500000000000002</v>
      </c>
      <c r="Q733">
        <v>0.73</v>
      </c>
      <c r="R733">
        <v>0.68</v>
      </c>
      <c r="S733" t="s">
        <v>134</v>
      </c>
      <c r="T733" t="s">
        <v>197</v>
      </c>
      <c r="U733" s="17">
        <v>1566980456896.2</v>
      </c>
      <c r="V733" t="s">
        <v>300</v>
      </c>
      <c r="W733" t="s">
        <v>276</v>
      </c>
      <c r="X733" s="17">
        <v>30330955519.946377</v>
      </c>
      <c r="Y733" s="17">
        <v>52440052170.247597</v>
      </c>
      <c r="Z733" s="17">
        <v>51372224884.576782</v>
      </c>
      <c r="AA733" s="17">
        <v>2198709841.0988379</v>
      </c>
      <c r="AB733" s="17">
        <v>2.659287463673158</v>
      </c>
      <c r="AC733" s="17">
        <v>-84.046052631579002</v>
      </c>
      <c r="AD733" s="17">
        <v>0.158138383902617</v>
      </c>
      <c r="AE733" s="17">
        <v>4.9577325482559802</v>
      </c>
      <c r="AF733" s="17">
        <v>1566980456896.2</v>
      </c>
      <c r="AG733" s="17">
        <v>386904964263</v>
      </c>
      <c r="AH733" s="17">
        <v>45725929627.5</v>
      </c>
      <c r="AI733" s="17">
        <v>39447</v>
      </c>
      <c r="AJ733" s="17">
        <v>1566980456896.2</v>
      </c>
      <c r="AK733" s="17">
        <v>485712447881.09998</v>
      </c>
      <c r="AL733" s="17">
        <v>395724110786.20001</v>
      </c>
      <c r="AM733" s="17">
        <v>39827979184.099998</v>
      </c>
      <c r="AN733" s="17">
        <v>45725929627.5</v>
      </c>
      <c r="AO733" s="17">
        <v>36204994256.300003</v>
      </c>
      <c r="AP733" s="17">
        <v>30.9967138226584</v>
      </c>
      <c r="AQ733" s="17">
        <v>122.740170397027</v>
      </c>
      <c r="AR733" s="17">
        <v>2.9180918898038901</v>
      </c>
      <c r="AS733" s="17">
        <v>2.3246186341234498</v>
      </c>
      <c r="AT733" s="17">
        <v>2198709841.0988379</v>
      </c>
      <c r="AU733" s="17">
        <v>1298116096.9579797</v>
      </c>
      <c r="AV733" s="17">
        <v>0.158138383902617</v>
      </c>
      <c r="AW733" s="17">
        <v>4.9577325482559802</v>
      </c>
      <c r="AX733" s="17">
        <v>3.3291298865069399</v>
      </c>
      <c r="AY733" s="17">
        <v>0</v>
      </c>
      <c r="AZ733" s="17">
        <v>0.52418900216178899</v>
      </c>
      <c r="BA733" s="17">
        <v>0.246672217284506</v>
      </c>
      <c r="BB733" s="17">
        <v>0.74218563218135802</v>
      </c>
      <c r="BC733" s="17">
        <v>1.41062593321611</v>
      </c>
      <c r="BD733" s="17">
        <v>0.77087532651780599</v>
      </c>
      <c r="BE733" s="17">
        <v>0.81765641110274101</v>
      </c>
      <c r="BF733" s="17">
        <v>2.46015885802615</v>
      </c>
      <c r="BG733" s="17">
        <v>4.6758704756427001</v>
      </c>
      <c r="BH733" s="17">
        <v>2.5552579849769499</v>
      </c>
      <c r="BI733" s="17">
        <v>0.61634691900070804</v>
      </c>
      <c r="BJ733" s="17">
        <v>0.26352954037904303</v>
      </c>
      <c r="BK733" s="17">
        <v>11.3074524336783</v>
      </c>
      <c r="BL733" s="17">
        <v>34.0217833416188</v>
      </c>
      <c r="BM733" s="17">
        <v>64.663081303384999</v>
      </c>
      <c r="BN733" s="17">
        <v>6.1803913400394501</v>
      </c>
      <c r="BO733" s="17">
        <v>6.62116960927258</v>
      </c>
      <c r="BP733" s="17">
        <v>8.8658000171532905</v>
      </c>
      <c r="BQ733" s="17">
        <v>2.2326753818132699</v>
      </c>
      <c r="BR733" s="17">
        <v>0</v>
      </c>
      <c r="BS733" s="17">
        <v>0</v>
      </c>
      <c r="BT733" s="17">
        <v>0</v>
      </c>
      <c r="BU733" s="17">
        <v>30.460867244780101</v>
      </c>
      <c r="BV733" s="17">
        <v>0</v>
      </c>
      <c r="BW733" s="17" t="s">
        <v>278</v>
      </c>
      <c r="BX733" s="17">
        <v>0</v>
      </c>
      <c r="BY733" s="17">
        <v>0</v>
      </c>
      <c r="BZ733" s="17">
        <v>0.25117759168532899</v>
      </c>
      <c r="CA733" s="17">
        <v>12.993989001151</v>
      </c>
      <c r="CB733" s="17">
        <v>2.1576440859170001</v>
      </c>
      <c r="CC733" s="17">
        <v>0</v>
      </c>
    </row>
    <row r="734" spans="1:81" x14ac:dyDescent="0.3">
      <c r="A734" t="s">
        <v>101</v>
      </c>
      <c r="B734" t="s">
        <v>85</v>
      </c>
      <c r="C734" t="s">
        <v>13</v>
      </c>
      <c r="D734">
        <v>113818</v>
      </c>
      <c r="E734" t="s">
        <v>20</v>
      </c>
      <c r="F734" t="s">
        <v>66</v>
      </c>
      <c r="G734">
        <v>-71.36</v>
      </c>
      <c r="H734">
        <v>603.02</v>
      </c>
      <c r="I734">
        <v>674.38</v>
      </c>
      <c r="J734">
        <v>2914.69</v>
      </c>
      <c r="K734">
        <v>47223.67</v>
      </c>
      <c r="L734">
        <v>0.15</v>
      </c>
      <c r="M734">
        <v>3066.7773184589119</v>
      </c>
      <c r="N734">
        <v>61.72</v>
      </c>
      <c r="O734">
        <v>3.16</v>
      </c>
      <c r="P734">
        <v>5.17</v>
      </c>
      <c r="Q734">
        <v>0.68</v>
      </c>
      <c r="R734">
        <v>0.72</v>
      </c>
      <c r="S734" t="s">
        <v>134</v>
      </c>
      <c r="T734" t="s">
        <v>197</v>
      </c>
      <c r="U734" s="17">
        <v>1570704170000</v>
      </c>
      <c r="V734" t="s">
        <v>300</v>
      </c>
      <c r="W734" t="s">
        <v>276</v>
      </c>
      <c r="X734" s="17">
        <v>33281167045.15324</v>
      </c>
      <c r="Y734" s="17">
        <v>54571347006.770317</v>
      </c>
      <c r="Z734" s="17">
        <v>53318118229.148537</v>
      </c>
      <c r="AA734" s="17">
        <v>4078877230.4521317</v>
      </c>
      <c r="AB734" s="17">
        <v>4.9423106723112742</v>
      </c>
      <c r="AC734" s="17">
        <v>73.195876288659804</v>
      </c>
      <c r="AD734" s="17">
        <v>0.25188882555586101</v>
      </c>
      <c r="AE734" s="17">
        <v>7.6854854355478004</v>
      </c>
      <c r="AF734" s="17">
        <v>1570704170000</v>
      </c>
      <c r="AG734" s="17">
        <v>277553810000</v>
      </c>
      <c r="AH734" s="17">
        <v>56832929999.999992</v>
      </c>
      <c r="AI734" s="17">
        <v>39813</v>
      </c>
      <c r="AJ734" s="17">
        <v>1570704170000</v>
      </c>
      <c r="AK734" s="17">
        <v>532543749999.99994</v>
      </c>
      <c r="AL734" s="17">
        <v>392694460000</v>
      </c>
      <c r="AM734" s="17">
        <v>50158150000</v>
      </c>
      <c r="AN734" s="17">
        <v>56832929999.999992</v>
      </c>
      <c r="AO734" s="17">
        <v>45587830000</v>
      </c>
      <c r="AP734" s="17">
        <v>33.9047772439542</v>
      </c>
      <c r="AQ734" s="17">
        <v>135.61274839476999</v>
      </c>
      <c r="AR734" s="17">
        <v>3.61830897794077</v>
      </c>
      <c r="AS734" s="17">
        <v>2.9233104527712901</v>
      </c>
      <c r="AT734" s="17">
        <v>4078877230.4521317</v>
      </c>
      <c r="AU734" s="17">
        <v>2956560848.6147804</v>
      </c>
      <c r="AV734" s="17">
        <v>0.25188882555586101</v>
      </c>
      <c r="AW734" s="17">
        <v>7.6854854355478004</v>
      </c>
      <c r="AX734" s="17">
        <v>6.8653068897452796</v>
      </c>
      <c r="AY734" s="17">
        <v>0</v>
      </c>
      <c r="AZ734" s="17">
        <v>0.82425901589032002</v>
      </c>
      <c r="BA734" s="17">
        <v>0.72196624072051296</v>
      </c>
      <c r="BB734" s="17">
        <v>0.67355053786394103</v>
      </c>
      <c r="BC734" s="17">
        <v>1.42122342756834</v>
      </c>
      <c r="BD734" s="17">
        <v>0.63403678412546305</v>
      </c>
      <c r="BE734" s="17">
        <v>2.3624993358443098</v>
      </c>
      <c r="BF734" s="17">
        <v>2.2040680140017002</v>
      </c>
      <c r="BG734" s="17">
        <v>4.6506875451207899</v>
      </c>
      <c r="BH734" s="17">
        <v>2.0747666537736902</v>
      </c>
      <c r="BI734" s="17">
        <v>1.19135598113538</v>
      </c>
      <c r="BJ734" s="17">
        <v>0.77689714680446498</v>
      </c>
      <c r="BK734" s="17">
        <v>35.127729161142</v>
      </c>
      <c r="BL734" s="17">
        <v>32.772032175373504</v>
      </c>
      <c r="BM734" s="17">
        <v>69.150534782993006</v>
      </c>
      <c r="BN734" s="17">
        <v>6.5981899692925703</v>
      </c>
      <c r="BO734" s="17">
        <v>8.7760730958355406</v>
      </c>
      <c r="BP734" s="17">
        <v>11.6445115898113</v>
      </c>
      <c r="BQ734" s="17">
        <v>2.8104874897679402</v>
      </c>
      <c r="BR734" s="17">
        <v>0</v>
      </c>
      <c r="BS734" s="17">
        <v>0</v>
      </c>
      <c r="BT734" s="17">
        <v>0</v>
      </c>
      <c r="BU734" s="17">
        <v>30.576821477465099</v>
      </c>
      <c r="BV734" s="17">
        <v>0</v>
      </c>
      <c r="BW734" s="17" t="s">
        <v>278</v>
      </c>
      <c r="BX734" s="17">
        <v>0</v>
      </c>
      <c r="BY734" s="17">
        <v>0</v>
      </c>
      <c r="BZ734" s="17">
        <v>0.68207343766652195</v>
      </c>
      <c r="CA734" s="17">
        <v>46.618911174785097</v>
      </c>
      <c r="CB734" s="17">
        <v>2.3468901411753298</v>
      </c>
      <c r="CC734" s="17">
        <v>0</v>
      </c>
    </row>
    <row r="735" spans="1:81" x14ac:dyDescent="0.3">
      <c r="A735" t="s">
        <v>101</v>
      </c>
      <c r="B735" t="s">
        <v>85</v>
      </c>
      <c r="C735" t="s">
        <v>13</v>
      </c>
      <c r="D735">
        <v>113818</v>
      </c>
      <c r="E735" t="s">
        <v>20</v>
      </c>
      <c r="F735" t="s">
        <v>67</v>
      </c>
      <c r="G735">
        <v>-50.7</v>
      </c>
      <c r="H735">
        <v>471.02</v>
      </c>
      <c r="I735">
        <v>521.72</v>
      </c>
      <c r="J735">
        <v>2692.28</v>
      </c>
      <c r="K735">
        <v>43358.7</v>
      </c>
      <c r="L735">
        <v>-2.78</v>
      </c>
      <c r="M735">
        <v>2826.686694446365</v>
      </c>
      <c r="N735">
        <v>62.09</v>
      </c>
      <c r="O735">
        <v>0.1</v>
      </c>
      <c r="P735">
        <v>-5.19</v>
      </c>
      <c r="Q735">
        <v>0.72</v>
      </c>
      <c r="R735">
        <v>0.69</v>
      </c>
      <c r="S735" t="s">
        <v>134</v>
      </c>
      <c r="T735" t="s">
        <v>197</v>
      </c>
      <c r="U735" s="17">
        <v>1468785720780</v>
      </c>
      <c r="V735" t="s">
        <v>300</v>
      </c>
      <c r="W735" t="s">
        <v>276</v>
      </c>
      <c r="X735" s="17">
        <v>32809195947.261654</v>
      </c>
      <c r="Y735" s="17">
        <v>28653308676.886765</v>
      </c>
      <c r="Z735" s="17">
        <v>27487428892.311794</v>
      </c>
      <c r="AA735" s="17">
        <v>1545209092.4749603</v>
      </c>
      <c r="AB735" s="17">
        <v>0.62756686968748387</v>
      </c>
      <c r="AC735" s="17">
        <v>-86.607142857142804</v>
      </c>
      <c r="AD735" s="17">
        <v>0.102892505191057</v>
      </c>
      <c r="AE735" s="17">
        <v>2.5260758050726699</v>
      </c>
      <c r="AF735" s="17">
        <v>1468785720780</v>
      </c>
      <c r="AG735" s="17">
        <v>326316319740</v>
      </c>
      <c r="AH735" s="17">
        <v>67202225640</v>
      </c>
      <c r="AI735" s="17">
        <v>40178</v>
      </c>
      <c r="AJ735" s="17">
        <v>1468785720780</v>
      </c>
      <c r="AK735" s="17">
        <v>535745417219.99994</v>
      </c>
      <c r="AL735" s="17">
        <v>430511478120</v>
      </c>
      <c r="AM735" s="17">
        <v>60553455120</v>
      </c>
      <c r="AN735" s="17">
        <v>67202225640</v>
      </c>
      <c r="AO735" s="17">
        <v>55494420839.999992</v>
      </c>
      <c r="AP735" s="17">
        <v>36.4753966246004</v>
      </c>
      <c r="AQ735" s="17">
        <v>124.443933425317</v>
      </c>
      <c r="AR735" s="17">
        <v>4.57535940670176</v>
      </c>
      <c r="AS735" s="17">
        <v>3.8086103859913099</v>
      </c>
      <c r="AT735" s="17">
        <v>1545209092.4749603</v>
      </c>
      <c r="AU735" s="17">
        <v>945534083.66247571</v>
      </c>
      <c r="AV735" s="17">
        <v>0.102892505191057</v>
      </c>
      <c r="AW735" s="17">
        <v>2.5260758050726699</v>
      </c>
      <c r="AX735" s="17">
        <v>0.86913334988825397</v>
      </c>
      <c r="AY735" s="17">
        <v>0</v>
      </c>
      <c r="AZ735" s="17">
        <v>0.33143882740053798</v>
      </c>
      <c r="BA735" s="17">
        <v>1.0804641677779301</v>
      </c>
      <c r="BB735" s="17">
        <v>0.72544787956005097</v>
      </c>
      <c r="BC735" s="17">
        <v>1.4795905101165201</v>
      </c>
      <c r="BD735" s="17">
        <v>0.70511082302860595</v>
      </c>
      <c r="BE735" s="17">
        <v>3.4804068202213601</v>
      </c>
      <c r="BF735" s="17">
        <v>2.3368232126832198</v>
      </c>
      <c r="BG735" s="17">
        <v>4.7660783727191101</v>
      </c>
      <c r="BH735" s="17">
        <v>2.27131319174394</v>
      </c>
      <c r="BI735" s="17">
        <v>0.23930601256356601</v>
      </c>
      <c r="BJ735" s="17">
        <v>1.1604758000650299</v>
      </c>
      <c r="BK735" s="17">
        <v>49.455921108560702</v>
      </c>
      <c r="BL735" s="17">
        <v>33.205814843152297</v>
      </c>
      <c r="BM735" s="17">
        <v>67.725070135169602</v>
      </c>
      <c r="BN735" s="17">
        <v>8.2852743604222407</v>
      </c>
      <c r="BO735" s="17">
        <v>10.7050397894354</v>
      </c>
      <c r="BP735" s="17">
        <v>12.958488772868501</v>
      </c>
      <c r="BQ735" s="17">
        <v>3.2318906518185799</v>
      </c>
      <c r="BR735" s="17">
        <v>0</v>
      </c>
      <c r="BS735" s="17">
        <v>0</v>
      </c>
      <c r="BT735" s="17">
        <v>0</v>
      </c>
      <c r="BU735" s="17">
        <v>31.657778980385899</v>
      </c>
      <c r="BV735" s="17">
        <v>0</v>
      </c>
      <c r="BW735" s="17" t="s">
        <v>278</v>
      </c>
      <c r="BX735" s="17">
        <v>0</v>
      </c>
      <c r="BY735" s="17">
        <v>0</v>
      </c>
      <c r="BZ735" s="17">
        <v>1.0557960866939899</v>
      </c>
      <c r="CA735" s="17">
        <v>97.313314895298305</v>
      </c>
      <c r="CB735" s="17">
        <v>3.2697702974708598</v>
      </c>
      <c r="CC735" s="17">
        <v>0</v>
      </c>
    </row>
    <row r="736" spans="1:81" x14ac:dyDescent="0.3">
      <c r="A736" t="s">
        <v>101</v>
      </c>
      <c r="B736" t="s">
        <v>85</v>
      </c>
      <c r="C736" t="s">
        <v>13</v>
      </c>
      <c r="D736">
        <v>113818</v>
      </c>
      <c r="E736" t="s">
        <v>20</v>
      </c>
      <c r="F736" t="s">
        <v>8</v>
      </c>
      <c r="G736">
        <v>-63.52</v>
      </c>
      <c r="H736">
        <v>507.69</v>
      </c>
      <c r="I736">
        <v>571.22</v>
      </c>
      <c r="J736">
        <v>2640.1</v>
      </c>
      <c r="K736">
        <v>42279.040000000001</v>
      </c>
      <c r="L736">
        <v>1.8</v>
      </c>
      <c r="M736">
        <v>2736.1677493430775</v>
      </c>
      <c r="N736">
        <v>62.44</v>
      </c>
      <c r="O736">
        <v>1.74</v>
      </c>
      <c r="P736">
        <v>2.63</v>
      </c>
      <c r="Q736">
        <v>0.76</v>
      </c>
      <c r="R736">
        <v>0.75</v>
      </c>
      <c r="S736" t="s">
        <v>134</v>
      </c>
      <c r="T736" t="s">
        <v>197</v>
      </c>
      <c r="U736" s="17">
        <v>1518540576794.0933</v>
      </c>
      <c r="V736" t="s">
        <v>300</v>
      </c>
      <c r="W736" t="s">
        <v>276</v>
      </c>
      <c r="X736" s="17">
        <v>35492022706.029655</v>
      </c>
      <c r="Y736" s="17">
        <v>30629357013.408291</v>
      </c>
      <c r="Z736" s="17">
        <v>29396120281.982643</v>
      </c>
      <c r="AA736" s="17">
        <v>5704714428.5947905</v>
      </c>
      <c r="AB736" s="17">
        <v>6.5507413475728189</v>
      </c>
      <c r="AC736" s="17">
        <v>997.77777777777806</v>
      </c>
      <c r="AD736" s="17">
        <v>0.38582349763305301</v>
      </c>
      <c r="AE736" s="17">
        <v>8.7758531441962209</v>
      </c>
      <c r="AF736" s="17">
        <v>1518540576794.0933</v>
      </c>
      <c r="AG736" s="17">
        <v>332344735077.12848</v>
      </c>
      <c r="AH736" s="17">
        <v>68376928236.082954</v>
      </c>
      <c r="AI736" s="17">
        <v>40543</v>
      </c>
      <c r="AJ736" s="17">
        <v>1518540576794.0933</v>
      </c>
      <c r="AK736" s="17">
        <v>537911468812.87561</v>
      </c>
      <c r="AL736" s="17">
        <v>452645204560.69617</v>
      </c>
      <c r="AM736" s="17">
        <v>62268276324.614166</v>
      </c>
      <c r="AN736" s="17">
        <v>68376928236.082954</v>
      </c>
      <c r="AO736" s="17">
        <v>56364855801.475357</v>
      </c>
      <c r="AP736" s="17">
        <v>35.422923630299103</v>
      </c>
      <c r="AQ736" s="17">
        <v>118.83732852862801</v>
      </c>
      <c r="AR736" s="17">
        <v>4.5028054752701197</v>
      </c>
      <c r="AS736" s="17">
        <v>3.74137333866374</v>
      </c>
      <c r="AT736" s="17">
        <v>5704714428.5947905</v>
      </c>
      <c r="AU736" s="17">
        <v>5194180943.0046015</v>
      </c>
      <c r="AV736" s="17">
        <v>0.38582349763305301</v>
      </c>
      <c r="AW736" s="17">
        <v>8.7758531441962209</v>
      </c>
      <c r="AX736" s="17">
        <v>9.6022095003150696</v>
      </c>
      <c r="AY736" s="17">
        <v>0</v>
      </c>
      <c r="AZ736" s="17">
        <v>1.3046860428617599</v>
      </c>
      <c r="BA736" s="17">
        <v>1.0735256314894599</v>
      </c>
      <c r="BB736" s="17">
        <v>0.67128983723463598</v>
      </c>
      <c r="BC736" s="17">
        <v>1.4867029568254599</v>
      </c>
      <c r="BD736" s="17">
        <v>0.91370752995944804</v>
      </c>
      <c r="BE736" s="17">
        <v>3.6301933828580299</v>
      </c>
      <c r="BF736" s="17">
        <v>2.2700081429149801</v>
      </c>
      <c r="BG736" s="17">
        <v>5.0273780875219298</v>
      </c>
      <c r="BH736" s="17">
        <v>3.0897585784927002</v>
      </c>
      <c r="BI736" s="17">
        <v>1.77233501498933</v>
      </c>
      <c r="BJ736" s="17">
        <v>1.1519147756286301</v>
      </c>
      <c r="BK736" s="17">
        <v>44.722585466093797</v>
      </c>
      <c r="BL736" s="17">
        <v>27.965626751354399</v>
      </c>
      <c r="BM736" s="17">
        <v>61.935363347655503</v>
      </c>
      <c r="BN736" s="17">
        <v>8.3107573291118406</v>
      </c>
      <c r="BO736" s="17">
        <v>10.5625830732239</v>
      </c>
      <c r="BP736" s="17">
        <v>12.098746994429399</v>
      </c>
      <c r="BQ736" s="17">
        <v>3.0316402389661201</v>
      </c>
      <c r="BR736" s="17">
        <v>413734406438.63055</v>
      </c>
      <c r="BS736" s="17">
        <v>155122736418.51062</v>
      </c>
      <c r="BT736" s="17">
        <v>568857142857.14111</v>
      </c>
      <c r="BU736" s="17">
        <v>29.573649025857002</v>
      </c>
      <c r="BV736" s="17">
        <v>0</v>
      </c>
      <c r="BW736" s="17" t="s">
        <v>278</v>
      </c>
      <c r="BX736" s="17">
        <v>0</v>
      </c>
      <c r="BY736" s="17">
        <v>0</v>
      </c>
      <c r="BZ736" s="17">
        <v>0.84304778475609099</v>
      </c>
      <c r="CA736" s="17">
        <v>42.608951707891599</v>
      </c>
      <c r="CB736" s="17">
        <v>3.6734997814107899</v>
      </c>
      <c r="CC736" s="17">
        <v>0</v>
      </c>
    </row>
    <row r="737" spans="1:81" x14ac:dyDescent="0.3">
      <c r="A737" t="s">
        <v>101</v>
      </c>
      <c r="B737" t="s">
        <v>85</v>
      </c>
      <c r="C737" t="s">
        <v>13</v>
      </c>
      <c r="D737">
        <v>113818</v>
      </c>
      <c r="E737" t="s">
        <v>20</v>
      </c>
      <c r="F737" t="s">
        <v>68</v>
      </c>
      <c r="G737">
        <v>-90.36</v>
      </c>
      <c r="H737">
        <v>586.88</v>
      </c>
      <c r="I737">
        <v>677.24</v>
      </c>
      <c r="J737">
        <v>2860.47</v>
      </c>
      <c r="K737">
        <v>45566.9</v>
      </c>
      <c r="L737">
        <v>2.23</v>
      </c>
      <c r="M737">
        <v>2936.6951181249119</v>
      </c>
      <c r="N737">
        <v>62.78</v>
      </c>
      <c r="O737">
        <v>2.29</v>
      </c>
      <c r="P737">
        <v>5.39</v>
      </c>
      <c r="Q737">
        <v>0.72</v>
      </c>
      <c r="R737">
        <v>0.77</v>
      </c>
      <c r="S737" t="s">
        <v>134</v>
      </c>
      <c r="T737" t="s">
        <v>197</v>
      </c>
      <c r="U737" s="17">
        <v>1534249350649.3523</v>
      </c>
      <c r="V737" t="s">
        <v>300</v>
      </c>
      <c r="W737" t="s">
        <v>276</v>
      </c>
      <c r="X737" s="17">
        <v>36266839146.461288</v>
      </c>
      <c r="Y737" s="17">
        <v>35116881022.277908</v>
      </c>
      <c r="Z737" s="17">
        <v>33820741780.613586</v>
      </c>
      <c r="AA737" s="17">
        <v>3881456719.3986201</v>
      </c>
      <c r="AB737" s="17">
        <v>4.4271995579941219</v>
      </c>
      <c r="AC737" s="17">
        <v>-35.627530364372497</v>
      </c>
      <c r="AD737" s="17">
        <v>0.23719937977637101</v>
      </c>
      <c r="AE737" s="17">
        <v>5.3732795941131002</v>
      </c>
      <c r="AF737" s="17">
        <v>1534249350649.3523</v>
      </c>
      <c r="AG737" s="17">
        <v>259120779220.77948</v>
      </c>
      <c r="AH737" s="17">
        <v>66379220779.220848</v>
      </c>
      <c r="AI737" s="17">
        <v>40908</v>
      </c>
      <c r="AJ737" s="17">
        <v>1534249350649.3523</v>
      </c>
      <c r="AK737" s="17">
        <v>515379220779.22131</v>
      </c>
      <c r="AL737" s="17">
        <v>441781818181.8186</v>
      </c>
      <c r="AM737" s="17">
        <v>61125974025.974091</v>
      </c>
      <c r="AN737" s="17">
        <v>66379220779.220848</v>
      </c>
      <c r="AO737" s="17">
        <v>55142857142.857201</v>
      </c>
      <c r="AP737" s="17">
        <v>33.591620590296699</v>
      </c>
      <c r="AQ737" s="17">
        <v>116.659219453688</v>
      </c>
      <c r="AR737" s="17">
        <v>4.3264949567113504</v>
      </c>
      <c r="AS737" s="17">
        <v>3.6206426086363299</v>
      </c>
      <c r="AT737" s="17">
        <v>3881456719.3986201</v>
      </c>
      <c r="AU737" s="17">
        <v>3320399668.4955916</v>
      </c>
      <c r="AV737" s="17">
        <v>0.23719937977637101</v>
      </c>
      <c r="AW737" s="17">
        <v>5.3732795941131002</v>
      </c>
      <c r="AX737" s="17">
        <v>5.8571649883810997</v>
      </c>
      <c r="AY737" s="17">
        <v>0</v>
      </c>
      <c r="AZ737" s="17">
        <v>0.830604869823243</v>
      </c>
      <c r="BA737" s="17">
        <v>1.03855553404955</v>
      </c>
      <c r="BB737" s="17">
        <v>0.61077989505543895</v>
      </c>
      <c r="BC737" s="17">
        <v>1.4563769666470301</v>
      </c>
      <c r="BD737" s="17">
        <v>0.75992283363075397</v>
      </c>
      <c r="BE737" s="17">
        <v>3.6367265587992601</v>
      </c>
      <c r="BF737" s="17">
        <v>2.1387777476546099</v>
      </c>
      <c r="BG737" s="17">
        <v>5.0998185658659496</v>
      </c>
      <c r="BH737" s="17">
        <v>2.66103396601908</v>
      </c>
      <c r="BI737" s="17">
        <v>1.2247548851662</v>
      </c>
      <c r="BJ737" s="17">
        <v>1.11660888251527</v>
      </c>
      <c r="BK737" s="17">
        <v>46.859884836852203</v>
      </c>
      <c r="BL737" s="17">
        <v>27.558541266794599</v>
      </c>
      <c r="BM737" s="17">
        <v>65.712092130518201</v>
      </c>
      <c r="BN737" s="17">
        <v>9.0324243074940895</v>
      </c>
      <c r="BO737" s="17">
        <v>10.726218595662401</v>
      </c>
      <c r="BP737" s="17">
        <v>11.860854627442601</v>
      </c>
      <c r="BQ737" s="17">
        <v>3.4429546461553202</v>
      </c>
      <c r="BR737" s="17">
        <v>342212987012.98737</v>
      </c>
      <c r="BS737" s="17">
        <v>226975324675.32492</v>
      </c>
      <c r="BT737" s="17">
        <v>569188311688.31226</v>
      </c>
      <c r="BU737" s="17">
        <v>29.5652004618359</v>
      </c>
      <c r="BV737" s="17">
        <v>0</v>
      </c>
      <c r="BW737" s="17" t="s">
        <v>278</v>
      </c>
      <c r="BX737" s="17">
        <v>0</v>
      </c>
      <c r="BY737" s="17">
        <v>0</v>
      </c>
      <c r="BZ737" s="17">
        <v>0.70103902707639698</v>
      </c>
      <c r="CA737" s="17">
        <v>41.155396327810102</v>
      </c>
      <c r="CB737" s="17">
        <v>4.0529007144497804</v>
      </c>
      <c r="CC737" s="17">
        <v>0</v>
      </c>
    </row>
    <row r="738" spans="1:81" x14ac:dyDescent="0.3">
      <c r="A738" t="s">
        <v>101</v>
      </c>
      <c r="B738" t="s">
        <v>85</v>
      </c>
      <c r="C738" t="s">
        <v>13</v>
      </c>
      <c r="D738">
        <v>113818</v>
      </c>
      <c r="E738" t="s">
        <v>20</v>
      </c>
      <c r="F738" t="s">
        <v>69</v>
      </c>
      <c r="G738">
        <v>-69.61</v>
      </c>
      <c r="H738">
        <v>560.95000000000005</v>
      </c>
      <c r="I738">
        <v>630.55999999999995</v>
      </c>
      <c r="J738">
        <v>2683.6</v>
      </c>
      <c r="K738">
        <v>42548.62</v>
      </c>
      <c r="L738">
        <v>0.36</v>
      </c>
      <c r="M738">
        <v>2721.6602608287726</v>
      </c>
      <c r="N738">
        <v>63.07</v>
      </c>
      <c r="O738">
        <v>2.2200000000000002</v>
      </c>
      <c r="P738">
        <v>2.74</v>
      </c>
      <c r="Q738">
        <v>0.78</v>
      </c>
      <c r="R738">
        <v>0.76</v>
      </c>
      <c r="S738" t="s">
        <v>134</v>
      </c>
      <c r="T738" t="s">
        <v>197</v>
      </c>
      <c r="U738" s="17">
        <v>1649596465778.7156</v>
      </c>
      <c r="V738" t="s">
        <v>300</v>
      </c>
      <c r="W738" t="s">
        <v>276</v>
      </c>
      <c r="X738" s="17">
        <v>29997836871.028023</v>
      </c>
      <c r="Y738" s="17">
        <v>27103985375.498577</v>
      </c>
      <c r="Z738" s="17">
        <v>25913533805.147503</v>
      </c>
      <c r="AA738" s="17">
        <v>1573555855.4100583</v>
      </c>
      <c r="AB738" s="17">
        <v>0.84848600046620792</v>
      </c>
      <c r="AC738" s="17">
        <v>-79.245283018867894</v>
      </c>
      <c r="AD738" s="17">
        <v>9.9145507879243006E-2</v>
      </c>
      <c r="AE738" s="17">
        <v>2.32462627217024</v>
      </c>
      <c r="AF738" s="17">
        <v>1649596465778.7156</v>
      </c>
      <c r="AG738" s="17">
        <v>329741527100.09235</v>
      </c>
      <c r="AH738" s="17">
        <v>70619807464.064362</v>
      </c>
      <c r="AI738" s="17">
        <v>41274</v>
      </c>
      <c r="AJ738" s="17">
        <v>1649596465778.7156</v>
      </c>
      <c r="AK738" s="17">
        <v>499783726757.22015</v>
      </c>
      <c r="AL738" s="17">
        <v>444718449162.60059</v>
      </c>
      <c r="AM738" s="17">
        <v>64986153237.504951</v>
      </c>
      <c r="AN738" s="17">
        <v>70619807464.064362</v>
      </c>
      <c r="AO738" s="17">
        <v>61426875906.633263</v>
      </c>
      <c r="AP738" s="17">
        <v>30.297332537099599</v>
      </c>
      <c r="AQ738" s="17">
        <v>112.38205379118099</v>
      </c>
      <c r="AR738" s="17">
        <v>4.2810353276749602</v>
      </c>
      <c r="AS738" s="17">
        <v>3.7446198222069298</v>
      </c>
      <c r="AT738" s="17">
        <v>1573555855.4100583</v>
      </c>
      <c r="AU738" s="17">
        <v>1015612030.8610671</v>
      </c>
      <c r="AV738" s="17">
        <v>9.9145507879243006E-2</v>
      </c>
      <c r="AW738" s="17">
        <v>2.32462627217024</v>
      </c>
      <c r="AX738" s="17">
        <v>1.1747603100519699</v>
      </c>
      <c r="AY738" s="17">
        <v>0</v>
      </c>
      <c r="AZ738" s="17">
        <v>0.35860486885213499</v>
      </c>
      <c r="BA738" s="17">
        <v>0.91628593556372295</v>
      </c>
      <c r="BB738" s="17">
        <v>0.56514559515806995</v>
      </c>
      <c r="BC738" s="17">
        <v>1.3374113403547201</v>
      </c>
      <c r="BD738" s="17">
        <v>0.55267140544123805</v>
      </c>
      <c r="BE738" s="17">
        <v>3.3141652585419501</v>
      </c>
      <c r="BF738" s="17">
        <v>2.0441063480239698</v>
      </c>
      <c r="BG738" s="17">
        <v>4.8373570176614402</v>
      </c>
      <c r="BH738" s="17">
        <v>1.9989877615834299</v>
      </c>
      <c r="BI738" s="17">
        <v>0.45851031025620198</v>
      </c>
      <c r="BJ738" s="17">
        <v>0.98956904386237199</v>
      </c>
      <c r="BK738" s="17">
        <v>48.478614896717197</v>
      </c>
      <c r="BL738" s="17">
        <v>29.900574269306599</v>
      </c>
      <c r="BM738" s="17">
        <v>70.759406874089294</v>
      </c>
      <c r="BN738" s="17">
        <v>10.678724933892401</v>
      </c>
      <c r="BO738" s="17">
        <v>12.4961045132107</v>
      </c>
      <c r="BP738" s="17">
        <v>12.7457242211341</v>
      </c>
      <c r="BQ738" s="17">
        <v>3.4356991467585298</v>
      </c>
      <c r="BR738" s="17">
        <v>420381115653.43536</v>
      </c>
      <c r="BS738" s="17">
        <v>231877884742.18649</v>
      </c>
      <c r="BT738" s="17">
        <v>652259000395.62195</v>
      </c>
      <c r="BU738" s="17">
        <v>25.909013509592</v>
      </c>
      <c r="BV738" s="17">
        <v>35516286430.17276</v>
      </c>
      <c r="BW738" s="17" t="s">
        <v>278</v>
      </c>
      <c r="BX738" s="17">
        <v>6.8211289865056504</v>
      </c>
      <c r="BY738" s="17">
        <v>43.142280460064697</v>
      </c>
      <c r="BZ738" s="17">
        <v>0.80030973347335699</v>
      </c>
      <c r="CA738" s="17">
        <v>54.521471493477897</v>
      </c>
      <c r="CB738" s="17">
        <v>4.0133525144871696</v>
      </c>
      <c r="CC738" s="17">
        <v>8.3099604125976203</v>
      </c>
    </row>
    <row r="739" spans="1:81" x14ac:dyDescent="0.3">
      <c r="A739" t="s">
        <v>101</v>
      </c>
      <c r="B739" t="s">
        <v>85</v>
      </c>
      <c r="C739" t="s">
        <v>13</v>
      </c>
      <c r="D739">
        <v>113818</v>
      </c>
      <c r="E739" t="s">
        <v>20</v>
      </c>
      <c r="F739" t="s">
        <v>70</v>
      </c>
      <c r="G739">
        <v>-56.63</v>
      </c>
      <c r="H739">
        <v>582.36</v>
      </c>
      <c r="I739">
        <v>638.99</v>
      </c>
      <c r="J739">
        <v>2814.16</v>
      </c>
      <c r="K739">
        <v>44432.79</v>
      </c>
      <c r="L739">
        <v>0.7</v>
      </c>
      <c r="M739">
        <v>2831.1789250689694</v>
      </c>
      <c r="N739">
        <v>63.34</v>
      </c>
      <c r="O739">
        <v>0.99</v>
      </c>
      <c r="P739">
        <v>0.31</v>
      </c>
      <c r="Q739">
        <v>0.75</v>
      </c>
      <c r="R739">
        <v>0.73</v>
      </c>
      <c r="S739" t="s">
        <v>134</v>
      </c>
      <c r="T739" t="s">
        <v>197</v>
      </c>
      <c r="U739" s="17">
        <v>1672903003582.2539</v>
      </c>
      <c r="V739" t="s">
        <v>300</v>
      </c>
      <c r="W739" t="s">
        <v>276</v>
      </c>
      <c r="X739" s="17">
        <v>29887787351.091393</v>
      </c>
      <c r="Y739" s="17">
        <v>27655333650.26115</v>
      </c>
      <c r="Z739" s="17">
        <v>26452119460.521587</v>
      </c>
      <c r="AA739" s="17">
        <v>3179354051.0336719</v>
      </c>
      <c r="AB739" s="17">
        <v>2.9615536899770629</v>
      </c>
      <c r="AC739" s="17">
        <v>237.87878787878799</v>
      </c>
      <c r="AD739" s="17">
        <v>0.19201052929920101</v>
      </c>
      <c r="AE739" s="17">
        <v>4.4306769783856401</v>
      </c>
      <c r="AF739" s="17">
        <v>1672903003582.2539</v>
      </c>
      <c r="AG739" s="17">
        <v>414903554698.26392</v>
      </c>
      <c r="AH739" s="17">
        <v>74359327638.467896</v>
      </c>
      <c r="AI739" s="17">
        <v>41639</v>
      </c>
      <c r="AJ739" s="17">
        <v>1672903003582.2539</v>
      </c>
      <c r="AK739" s="17">
        <v>496544502617.80103</v>
      </c>
      <c r="AL739" s="17">
        <v>460418848167.53925</v>
      </c>
      <c r="AM739" s="17">
        <v>70097823091.760818</v>
      </c>
      <c r="AN739" s="17">
        <v>74359327638.467896</v>
      </c>
      <c r="AO739" s="17">
        <v>65290713695.232849</v>
      </c>
      <c r="AP739" s="17">
        <v>29.6816074544986</v>
      </c>
      <c r="AQ739" s="17">
        <v>107.846258812827</v>
      </c>
      <c r="AR739" s="17">
        <v>4.4449276185911097</v>
      </c>
      <c r="AS739" s="17">
        <v>3.9241113239279901</v>
      </c>
      <c r="AT739" s="17">
        <v>3179354051.0336719</v>
      </c>
      <c r="AU739" s="17">
        <v>2714536207.315299</v>
      </c>
      <c r="AV739" s="17">
        <v>0.19201052929920101</v>
      </c>
      <c r="AW739" s="17">
        <v>4.4306769783856401</v>
      </c>
      <c r="AX739" s="17">
        <v>3.90789353333943</v>
      </c>
      <c r="AY739" s="17">
        <v>0</v>
      </c>
      <c r="AZ739" s="17">
        <v>0</v>
      </c>
      <c r="BA739" s="17">
        <v>0.80429473175120503</v>
      </c>
      <c r="BB739" s="17">
        <v>0.50047857260944495</v>
      </c>
      <c r="BC739" s="17">
        <v>1.2966726095155301</v>
      </c>
      <c r="BD739" s="17">
        <v>0.50833865275619605</v>
      </c>
      <c r="BE739" s="17">
        <v>0</v>
      </c>
      <c r="BF739" s="17">
        <v>0</v>
      </c>
      <c r="BG739" s="17">
        <v>0</v>
      </c>
      <c r="BH739" s="17">
        <v>0</v>
      </c>
      <c r="BI739" s="17">
        <v>0</v>
      </c>
      <c r="BJ739" s="17">
        <v>0.86402495574273797</v>
      </c>
      <c r="BK739" s="17">
        <v>44.558986891801801</v>
      </c>
      <c r="BL739" s="17">
        <v>27.7271717396134</v>
      </c>
      <c r="BM739" s="17">
        <v>71.837369473450295</v>
      </c>
      <c r="BN739" s="17">
        <v>0</v>
      </c>
      <c r="BO739" s="17">
        <v>0</v>
      </c>
      <c r="BP739" s="17">
        <v>0</v>
      </c>
      <c r="BQ739" s="17">
        <v>0</v>
      </c>
      <c r="BR739" s="17">
        <v>0</v>
      </c>
      <c r="BS739" s="17">
        <v>0</v>
      </c>
      <c r="BT739" s="17">
        <v>711682281620.28113</v>
      </c>
      <c r="BU739" s="17">
        <v>0</v>
      </c>
      <c r="BV739" s="17">
        <v>37965004133.370071</v>
      </c>
      <c r="BW739" s="17" t="s">
        <v>278</v>
      </c>
      <c r="BX739" s="17">
        <v>7.3070028427171296</v>
      </c>
      <c r="BY739" s="17">
        <v>42.987519500780003</v>
      </c>
      <c r="BZ739" s="17">
        <v>0.88737926460224703</v>
      </c>
      <c r="CA739" s="17">
        <v>55.269801199116401</v>
      </c>
      <c r="CB739" s="17">
        <v>4.4316687173830003</v>
      </c>
      <c r="CC739" s="17">
        <v>0</v>
      </c>
    </row>
    <row r="740" spans="1:81" x14ac:dyDescent="0.3">
      <c r="A740" t="s">
        <v>101</v>
      </c>
      <c r="B740" t="s">
        <v>85</v>
      </c>
      <c r="C740" t="s">
        <v>13</v>
      </c>
      <c r="D740">
        <v>113818</v>
      </c>
      <c r="E740" t="s">
        <v>20</v>
      </c>
      <c r="F740" t="s">
        <v>71</v>
      </c>
      <c r="G740">
        <v>-56.49</v>
      </c>
      <c r="H740">
        <v>580.54999999999995</v>
      </c>
      <c r="I740">
        <v>637.04</v>
      </c>
      <c r="J740">
        <v>2855.49</v>
      </c>
      <c r="K740">
        <v>44905.71</v>
      </c>
      <c r="L740">
        <v>0.96</v>
      </c>
      <c r="M740">
        <v>2859.4476945183269</v>
      </c>
      <c r="N740">
        <v>63.59</v>
      </c>
      <c r="O740">
        <v>0.61</v>
      </c>
      <c r="P740">
        <v>-1.38</v>
      </c>
      <c r="Q740">
        <v>0.75</v>
      </c>
      <c r="R740">
        <v>0.82</v>
      </c>
      <c r="S740" t="s">
        <v>134</v>
      </c>
      <c r="T740" t="s">
        <v>197</v>
      </c>
      <c r="U740" s="17">
        <v>1583510470887.302</v>
      </c>
      <c r="V740" t="s">
        <v>300</v>
      </c>
      <c r="W740" t="s">
        <v>276</v>
      </c>
      <c r="X740" s="17">
        <v>31593618892.531574</v>
      </c>
      <c r="Y740" s="17">
        <v>26229040738.204906</v>
      </c>
      <c r="Z740" s="17">
        <v>25091824566.807278</v>
      </c>
      <c r="AA740" s="17">
        <v>3956343175.7268004</v>
      </c>
      <c r="AB740" s="17">
        <v>3.8527183376788852</v>
      </c>
      <c r="AC740" s="17">
        <v>30.044843049327401</v>
      </c>
      <c r="AD740" s="17">
        <v>0.23169316216333199</v>
      </c>
      <c r="AE740" s="17">
        <v>5.3128526254287296</v>
      </c>
      <c r="AF740" s="17">
        <v>1583510470887.302</v>
      </c>
      <c r="AG740" s="17">
        <v>284041883549.20715</v>
      </c>
      <c r="AH740" s="17">
        <v>71267401041.036209</v>
      </c>
      <c r="AI740" s="17">
        <v>42004</v>
      </c>
      <c r="AJ740" s="17">
        <v>1583510470887.302</v>
      </c>
      <c r="AK740" s="17">
        <v>448331921074.93042</v>
      </c>
      <c r="AL740" s="17">
        <v>423356736472.58203</v>
      </c>
      <c r="AM740" s="17">
        <v>66855102287.85862</v>
      </c>
      <c r="AN740" s="17">
        <v>71267401041.036209</v>
      </c>
      <c r="AO740" s="17">
        <v>64098777387.725464</v>
      </c>
      <c r="AP740" s="17">
        <v>28.312532775594001</v>
      </c>
      <c r="AQ740" s="17">
        <v>105.899323773714</v>
      </c>
      <c r="AR740" s="17">
        <v>4.5005955029209499</v>
      </c>
      <c r="AS740" s="17">
        <v>4.06629929289765</v>
      </c>
      <c r="AT740" s="17">
        <v>3956343175.7268004</v>
      </c>
      <c r="AU740" s="17">
        <v>3559114629.8764601</v>
      </c>
      <c r="AV740" s="17">
        <v>0.23169316216333199</v>
      </c>
      <c r="AW740" s="17">
        <v>5.3128526254287296</v>
      </c>
      <c r="AX740" s="17">
        <v>5.0728167570927001</v>
      </c>
      <c r="AY740" s="17">
        <v>0</v>
      </c>
      <c r="AZ740" s="17">
        <v>0</v>
      </c>
      <c r="BA740" s="17">
        <v>0.77793818954706295</v>
      </c>
      <c r="BB740" s="17">
        <v>0.50376535426714997</v>
      </c>
      <c r="BC740" s="17">
        <v>1.27267855831692</v>
      </c>
      <c r="BD740" s="17">
        <v>0.57752127022780797</v>
      </c>
      <c r="BE740" s="17">
        <v>0</v>
      </c>
      <c r="BF740" s="17">
        <v>0</v>
      </c>
      <c r="BG740" s="17">
        <v>0</v>
      </c>
      <c r="BH740" s="17">
        <v>0</v>
      </c>
      <c r="BI740" s="17">
        <v>0</v>
      </c>
      <c r="BJ740" s="17">
        <v>0.83831121664641794</v>
      </c>
      <c r="BK740" s="17">
        <v>42.046171313233302</v>
      </c>
      <c r="BL740" s="17">
        <v>27.227618687187199</v>
      </c>
      <c r="BM740" s="17">
        <v>68.786005634750396</v>
      </c>
      <c r="BN740" s="17">
        <v>10.914592760181</v>
      </c>
      <c r="BO740" s="17">
        <v>13.3998868778281</v>
      </c>
      <c r="BP740" s="17">
        <v>15.0364819004525</v>
      </c>
      <c r="BQ740" s="17">
        <v>3.62073559267334</v>
      </c>
      <c r="BR740" s="17">
        <v>418270185207.60205</v>
      </c>
      <c r="BS740" s="17">
        <v>187537828350.0787</v>
      </c>
      <c r="BT740" s="17">
        <v>605808013557.68079</v>
      </c>
      <c r="BU740" s="17">
        <v>27.030787271679301</v>
      </c>
      <c r="BV740" s="17">
        <v>31096719525.481178</v>
      </c>
      <c r="BW740" s="17" t="s">
        <v>278</v>
      </c>
      <c r="BX740" s="17">
        <v>6.6486188503057901</v>
      </c>
      <c r="BY740" s="17">
        <v>37.248789258475199</v>
      </c>
      <c r="BZ740" s="17">
        <v>0.67113302815379505</v>
      </c>
      <c r="CA740" s="17">
        <v>35.403475683685798</v>
      </c>
      <c r="CB740" s="17">
        <v>4.1446137361826798</v>
      </c>
      <c r="CC740" s="17">
        <v>7.26498868778281</v>
      </c>
    </row>
    <row r="741" spans="1:81" x14ac:dyDescent="0.3">
      <c r="A741" t="s">
        <v>101</v>
      </c>
      <c r="B741" t="s">
        <v>85</v>
      </c>
      <c r="C741" t="s">
        <v>13</v>
      </c>
      <c r="D741">
        <v>113818</v>
      </c>
      <c r="E741" t="s">
        <v>20</v>
      </c>
      <c r="F741" t="s">
        <v>72</v>
      </c>
      <c r="G741">
        <v>-32.06</v>
      </c>
      <c r="H741">
        <v>521.96</v>
      </c>
      <c r="I741">
        <v>554.03</v>
      </c>
      <c r="J741">
        <v>2439.52</v>
      </c>
      <c r="K741">
        <v>38231.08</v>
      </c>
      <c r="L741">
        <v>1.05</v>
      </c>
      <c r="M741">
        <v>2414.0097888401851</v>
      </c>
      <c r="N741">
        <v>63.81</v>
      </c>
      <c r="O741">
        <v>0.09</v>
      </c>
      <c r="P741">
        <v>-2.13</v>
      </c>
      <c r="Q741">
        <v>0.9</v>
      </c>
      <c r="R741">
        <v>0.92</v>
      </c>
      <c r="S741" t="s">
        <v>134</v>
      </c>
      <c r="T741" t="s">
        <v>197</v>
      </c>
      <c r="U741" s="17">
        <v>1449322254806.1257</v>
      </c>
      <c r="V741" t="s">
        <v>300</v>
      </c>
      <c r="W741" t="s">
        <v>276</v>
      </c>
      <c r="X741" s="17">
        <v>28893707733.198322</v>
      </c>
      <c r="Y741" s="17">
        <v>25653820944.891396</v>
      </c>
      <c r="Z741" s="17">
        <v>24678192138.135044</v>
      </c>
      <c r="AA741" s="17">
        <v>4878144033.7817545</v>
      </c>
      <c r="AB741" s="17">
        <v>4.9835874201774919</v>
      </c>
      <c r="AC741" s="17">
        <v>54.827586206896598</v>
      </c>
      <c r="AD741" s="17">
        <v>0.32189698765393199</v>
      </c>
      <c r="AE741" s="17">
        <v>7.2379485891558399</v>
      </c>
      <c r="AF741" s="17">
        <v>1449322254806.1257</v>
      </c>
      <c r="AG741" s="17">
        <v>399119148473.98718</v>
      </c>
      <c r="AH741" s="17">
        <v>68073205169.979362</v>
      </c>
      <c r="AI741" s="17">
        <v>42369</v>
      </c>
      <c r="AJ741" s="17">
        <v>1449322254806.1257</v>
      </c>
      <c r="AK741" s="17">
        <v>440156402737.04785</v>
      </c>
      <c r="AL741" s="17">
        <v>412328662973.82428</v>
      </c>
      <c r="AM741" s="17">
        <v>64121863799.283157</v>
      </c>
      <c r="AN741" s="17">
        <v>68073205169.979362</v>
      </c>
      <c r="AO741" s="17">
        <v>61578147062.018028</v>
      </c>
      <c r="AP741" s="17">
        <v>30.3698091488926</v>
      </c>
      <c r="AQ741" s="17">
        <v>106.74892197950101</v>
      </c>
      <c r="AR741" s="17">
        <v>4.6968991847217199</v>
      </c>
      <c r="AS741" s="17">
        <v>4.2678809494953001</v>
      </c>
      <c r="AT741" s="17">
        <v>4878144033.7817545</v>
      </c>
      <c r="AU741" s="17">
        <v>4440831462.8352213</v>
      </c>
      <c r="AV741" s="17">
        <v>0.32189698765393199</v>
      </c>
      <c r="AW741" s="17">
        <v>7.2379485891558399</v>
      </c>
      <c r="AX741" s="17">
        <v>7.3819030334456803</v>
      </c>
      <c r="AY741" s="17">
        <v>0</v>
      </c>
      <c r="AZ741" s="17">
        <v>1.2189417135562299</v>
      </c>
      <c r="BA741" s="17">
        <v>0.68158665918259198</v>
      </c>
      <c r="BB741" s="17">
        <v>0.48910764130897799</v>
      </c>
      <c r="BC741" s="17">
        <v>1.28436531865742</v>
      </c>
      <c r="BD741" s="17">
        <v>0.622260934495519</v>
      </c>
      <c r="BE741" s="17">
        <v>2.5809946726630799</v>
      </c>
      <c r="BF741" s="17">
        <v>1.8521257709052299</v>
      </c>
      <c r="BG741" s="17">
        <v>4.8635635697205899</v>
      </c>
      <c r="BH741" s="17">
        <v>2.3563432988336102</v>
      </c>
      <c r="BI741" s="17">
        <v>1.6943151144744</v>
      </c>
      <c r="BJ741" s="17">
        <v>0.73805522922955702</v>
      </c>
      <c r="BK741" s="17">
        <v>35.748309772587596</v>
      </c>
      <c r="BL741" s="17">
        <v>25.653042409342302</v>
      </c>
      <c r="BM741" s="17">
        <v>67.363245236631798</v>
      </c>
      <c r="BN741" s="17">
        <v>11.4191747634188</v>
      </c>
      <c r="BO741" s="17">
        <v>13.9957537078807</v>
      </c>
      <c r="BP741" s="17">
        <v>16.796956448342002</v>
      </c>
      <c r="BQ741" s="17">
        <v>3.6351304440944299</v>
      </c>
      <c r="BR741" s="17">
        <v>364594330400.78198</v>
      </c>
      <c r="BS741" s="17">
        <v>185060280221.57053</v>
      </c>
      <c r="BT741" s="17">
        <v>549654610622.35248</v>
      </c>
      <c r="BU741" s="17">
        <v>26.733194393547301</v>
      </c>
      <c r="BV741" s="17">
        <v>26513522319.97393</v>
      </c>
      <c r="BW741" s="17" t="s">
        <v>278</v>
      </c>
      <c r="BX741" s="17">
        <v>5.5778212428366398</v>
      </c>
      <c r="BY741" s="17">
        <v>33.875466618559301</v>
      </c>
      <c r="BZ741" s="17">
        <v>0.56211886775279896</v>
      </c>
      <c r="CA741" s="17">
        <v>29.272598870056498</v>
      </c>
      <c r="CB741" s="17">
        <v>3.5110729268537901</v>
      </c>
      <c r="CC741" s="17">
        <v>6.8430798888579103</v>
      </c>
    </row>
    <row r="742" spans="1:81" x14ac:dyDescent="0.3">
      <c r="A742" t="s">
        <v>101</v>
      </c>
      <c r="B742" t="s">
        <v>85</v>
      </c>
      <c r="C742" t="s">
        <v>13</v>
      </c>
      <c r="D742">
        <v>113818</v>
      </c>
      <c r="E742" t="s">
        <v>20</v>
      </c>
      <c r="F742" t="s">
        <v>73</v>
      </c>
      <c r="G742">
        <v>-35.75</v>
      </c>
      <c r="H742">
        <v>521.16999999999996</v>
      </c>
      <c r="I742">
        <v>556.91</v>
      </c>
      <c r="J742">
        <v>2470.02</v>
      </c>
      <c r="K742">
        <v>38600.51</v>
      </c>
      <c r="L742">
        <v>0.98</v>
      </c>
      <c r="M742">
        <v>2430.1647327606402</v>
      </c>
      <c r="N742">
        <v>63.99</v>
      </c>
      <c r="O742">
        <v>0.3</v>
      </c>
      <c r="P742">
        <v>-2.33</v>
      </c>
      <c r="Q742">
        <v>0.9</v>
      </c>
      <c r="R742">
        <v>0.95</v>
      </c>
      <c r="S742" t="s">
        <v>134</v>
      </c>
      <c r="T742" t="s">
        <v>197</v>
      </c>
      <c r="U742" s="17">
        <v>1428413836743.303</v>
      </c>
      <c r="V742" t="s">
        <v>300</v>
      </c>
      <c r="W742" t="s">
        <v>276</v>
      </c>
      <c r="X742" s="17">
        <v>27989166964.851894</v>
      </c>
      <c r="Y742" s="17">
        <v>24785947548.215023</v>
      </c>
      <c r="Z742" s="17">
        <v>23789021574.332531</v>
      </c>
      <c r="AA742" s="17">
        <v>4799850027.4164886</v>
      </c>
      <c r="AB742" s="17">
        <v>4.7135456700770497</v>
      </c>
      <c r="AC742" s="17">
        <v>-5.1224944320712797</v>
      </c>
      <c r="AD742" s="17">
        <v>0.31110994371172701</v>
      </c>
      <c r="AE742" s="17">
        <v>6.8442009478224302</v>
      </c>
      <c r="AF742" s="17">
        <v>1428413836743.303</v>
      </c>
      <c r="AG742" s="17">
        <v>388664838641.63672</v>
      </c>
      <c r="AH742" s="17">
        <v>69295507276.945786</v>
      </c>
      <c r="AI742" s="17">
        <v>42735</v>
      </c>
      <c r="AJ742" s="17">
        <v>1428413836743.303</v>
      </c>
      <c r="AK742" s="17">
        <v>449800674963.08789</v>
      </c>
      <c r="AL742" s="17">
        <v>444001265555.78992</v>
      </c>
      <c r="AM742" s="17">
        <v>65337481543.978058</v>
      </c>
      <c r="AN742" s="17">
        <v>69295507276.945786</v>
      </c>
      <c r="AO742" s="17">
        <v>62701961611.474365</v>
      </c>
      <c r="AP742" s="17">
        <v>31.489520991241999</v>
      </c>
      <c r="AQ742" s="17">
        <v>101.30616956689001</v>
      </c>
      <c r="AR742" s="17">
        <v>4.85122066829984</v>
      </c>
      <c r="AS742" s="17">
        <v>4.4099779701372999</v>
      </c>
      <c r="AT742" s="17">
        <v>4799850027.4164886</v>
      </c>
      <c r="AU742" s="17">
        <v>4286449747.8588009</v>
      </c>
      <c r="AV742" s="17">
        <v>0.31110994371172701</v>
      </c>
      <c r="AW742" s="17">
        <v>6.8442009478224302</v>
      </c>
      <c r="AX742" s="17">
        <v>6.6355887573387404</v>
      </c>
      <c r="AY742" s="17">
        <v>0</v>
      </c>
      <c r="AZ742" s="17">
        <v>1.22543093773991</v>
      </c>
      <c r="BA742" s="17">
        <v>0.67894832575355502</v>
      </c>
      <c r="BB742" s="17">
        <v>0.48043465028235599</v>
      </c>
      <c r="BC742" s="17">
        <v>1.2424316885343401</v>
      </c>
      <c r="BD742" s="17">
        <v>0.57173086013598196</v>
      </c>
      <c r="BE742" s="17">
        <v>2.6743095176541498</v>
      </c>
      <c r="BF742" s="17">
        <v>1.8923840138127399</v>
      </c>
      <c r="BG742" s="17">
        <v>4.8938140999092203</v>
      </c>
      <c r="BH742" s="17">
        <v>2.2519906490692798</v>
      </c>
      <c r="BI742" s="17">
        <v>1.78164889910687</v>
      </c>
      <c r="BJ742" s="17">
        <v>0.73797509168416797</v>
      </c>
      <c r="BK742" s="17">
        <v>37.424889310562897</v>
      </c>
      <c r="BL742" s="17">
        <v>26.4824478178368</v>
      </c>
      <c r="BM742" s="17">
        <v>68.485135989879794</v>
      </c>
      <c r="BN742" s="17">
        <v>11.804668643347799</v>
      </c>
      <c r="BO742" s="17">
        <v>14.7986654589032</v>
      </c>
      <c r="BP742" s="17">
        <v>18.1729952345855</v>
      </c>
      <c r="BQ742" s="17">
        <v>3.6269488270304202</v>
      </c>
      <c r="BR742" s="17">
        <v>380349082472.05225</v>
      </c>
      <c r="BS742" s="17">
        <v>141433241932.08182</v>
      </c>
      <c r="BT742" s="17">
        <v>521782324404.13409</v>
      </c>
      <c r="BU742" s="17">
        <v>26.245734342767602</v>
      </c>
      <c r="BV742" s="17">
        <v>24930394431.554523</v>
      </c>
      <c r="BW742" s="17" t="s">
        <v>278</v>
      </c>
      <c r="BX742" s="17">
        <v>5.1286557320142299</v>
      </c>
      <c r="BY742" s="17">
        <v>31.828892269991499</v>
      </c>
      <c r="BZ742" s="17">
        <v>0.383500785698069</v>
      </c>
      <c r="CA742" s="17">
        <v>25.702458605117901</v>
      </c>
      <c r="CB742" s="17">
        <v>3.2142237264601201</v>
      </c>
      <c r="CC742" s="17">
        <v>6.6499192636393802</v>
      </c>
    </row>
    <row r="743" spans="1:81" x14ac:dyDescent="0.3">
      <c r="A743" t="s">
        <v>101</v>
      </c>
      <c r="B743" t="s">
        <v>85</v>
      </c>
      <c r="C743" t="s">
        <v>13</v>
      </c>
      <c r="D743">
        <v>113818</v>
      </c>
      <c r="E743" t="s">
        <v>20</v>
      </c>
      <c r="F743" t="s">
        <v>74</v>
      </c>
      <c r="G743">
        <v>-51.54</v>
      </c>
      <c r="H743">
        <v>559.71</v>
      </c>
      <c r="I743">
        <v>611.25</v>
      </c>
      <c r="J743">
        <v>2591.77</v>
      </c>
      <c r="K743">
        <v>40405.4</v>
      </c>
      <c r="L743">
        <v>2.46</v>
      </c>
      <c r="M743">
        <v>2542.5690373126154</v>
      </c>
      <c r="N743">
        <v>64.14</v>
      </c>
      <c r="O743">
        <v>1.1599999999999999</v>
      </c>
      <c r="P743">
        <v>2.42</v>
      </c>
      <c r="Q743">
        <v>0.89</v>
      </c>
      <c r="R743">
        <v>0.83</v>
      </c>
      <c r="S743" t="s">
        <v>134</v>
      </c>
      <c r="T743" t="s">
        <v>197</v>
      </c>
      <c r="U743" s="17">
        <v>1529303888622.1794</v>
      </c>
      <c r="V743" t="s">
        <v>300</v>
      </c>
      <c r="W743" t="s">
        <v>276</v>
      </c>
      <c r="X743" s="17">
        <v>28491804941.458466</v>
      </c>
      <c r="Y743" s="17">
        <v>21920510277.560204</v>
      </c>
      <c r="Z743" s="17">
        <v>20790645307.839043</v>
      </c>
      <c r="AA743" s="17">
        <v>3875436846.1435747</v>
      </c>
      <c r="AB743" s="17">
        <v>3.2992057115857838</v>
      </c>
      <c r="AC743" s="17">
        <v>-31.4553990610329</v>
      </c>
      <c r="AD743" s="17">
        <v>0.25384387528569002</v>
      </c>
      <c r="AE743" s="17">
        <v>5.2739919544714597</v>
      </c>
      <c r="AF743" s="17">
        <v>1531133525456.2922</v>
      </c>
      <c r="AG743" s="17">
        <v>403256484149.8559</v>
      </c>
      <c r="AH743" s="17">
        <v>76893611911.623444</v>
      </c>
      <c r="AI743" s="17">
        <v>43100</v>
      </c>
      <c r="AJ743" s="17">
        <v>1531133525456.2922</v>
      </c>
      <c r="AK743" s="17">
        <v>510603986551.39288</v>
      </c>
      <c r="AL743" s="17">
        <v>493075168107.58887</v>
      </c>
      <c r="AM743" s="17">
        <v>71293227665.706055</v>
      </c>
      <c r="AN743" s="17">
        <v>76893611911.623444</v>
      </c>
      <c r="AO743" s="17">
        <v>68574687800.192131</v>
      </c>
      <c r="AP743" s="17">
        <v>33.348103092395398</v>
      </c>
      <c r="AQ743" s="17">
        <v>103.554999232892</v>
      </c>
      <c r="AR743" s="17">
        <v>5.0220056339442003</v>
      </c>
      <c r="AS743" s="17">
        <v>4.5031540766440603</v>
      </c>
      <c r="AT743" s="17">
        <v>3875436846.1435747</v>
      </c>
      <c r="AU743" s="17">
        <v>3170401105.0375719</v>
      </c>
      <c r="AV743" s="17">
        <v>0.25384387528569002</v>
      </c>
      <c r="AW743" s="17">
        <v>5.2739919544714597</v>
      </c>
      <c r="AX743" s="17">
        <v>4.5401629802095496</v>
      </c>
      <c r="AY743" s="17">
        <v>0</v>
      </c>
      <c r="AZ743" s="17">
        <v>0.97163629358996195</v>
      </c>
      <c r="BA743" s="17">
        <v>0.77085650290838104</v>
      </c>
      <c r="BB743" s="17">
        <v>0.50494949302456604</v>
      </c>
      <c r="BC743" s="17">
        <v>1.3063708707122399</v>
      </c>
      <c r="BD743" s="17">
        <v>0.55986265788228695</v>
      </c>
      <c r="BE743" s="17">
        <v>2.9506016425752302</v>
      </c>
      <c r="BF743" s="17">
        <v>1.9327913793481999</v>
      </c>
      <c r="BG743" s="17">
        <v>5.0003859633965098</v>
      </c>
      <c r="BH743" s="17">
        <v>2.1429820877574501</v>
      </c>
      <c r="BI743" s="17">
        <v>1.45547150917354</v>
      </c>
      <c r="BJ743" s="17">
        <v>0.84079824978997197</v>
      </c>
      <c r="BK743" s="17">
        <v>41.305468533132398</v>
      </c>
      <c r="BL743" s="17">
        <v>27.0571439901654</v>
      </c>
      <c r="BM743" s="17">
        <v>70.000396557877593</v>
      </c>
      <c r="BN743" s="17">
        <v>11.565328638630501</v>
      </c>
      <c r="BO743" s="17">
        <v>14.0144803654622</v>
      </c>
      <c r="BP743" s="17">
        <v>17.156232840653701</v>
      </c>
      <c r="BQ743" s="17">
        <v>3.6715589636501198</v>
      </c>
      <c r="BR743" s="17">
        <v>375090057636.88763</v>
      </c>
      <c r="BS743" s="17">
        <v>169690201729.10663</v>
      </c>
      <c r="BT743" s="17">
        <v>544780259365.9942</v>
      </c>
      <c r="BU743" s="17">
        <v>27.707492894830899</v>
      </c>
      <c r="BV743" s="17">
        <v>24786263208.453411</v>
      </c>
      <c r="BW743" s="17" t="s">
        <v>278</v>
      </c>
      <c r="BX743" s="17">
        <v>4.5052654553391198</v>
      </c>
      <c r="BY743" s="17">
        <v>29.6435649251802</v>
      </c>
      <c r="BZ743" s="17">
        <v>0.199761722128833</v>
      </c>
      <c r="CA743" s="17">
        <v>13.906146728354299</v>
      </c>
      <c r="CB743" s="17">
        <v>2.7336716320183299</v>
      </c>
      <c r="CC743" s="17">
        <v>5.8425274408020202</v>
      </c>
    </row>
    <row r="744" spans="1:81" x14ac:dyDescent="0.3">
      <c r="A744" t="s">
        <v>101</v>
      </c>
      <c r="B744" t="s">
        <v>85</v>
      </c>
      <c r="C744" t="s">
        <v>13</v>
      </c>
      <c r="D744">
        <v>113818</v>
      </c>
      <c r="E744" t="s">
        <v>20</v>
      </c>
      <c r="F744" t="s">
        <v>75</v>
      </c>
      <c r="G744">
        <v>-60.73</v>
      </c>
      <c r="H744">
        <v>613.29999999999995</v>
      </c>
      <c r="I744">
        <v>674.03</v>
      </c>
      <c r="J744">
        <v>2791.46</v>
      </c>
      <c r="K744">
        <v>43428.13</v>
      </c>
      <c r="L744">
        <v>1.82</v>
      </c>
      <c r="M744">
        <v>2705.8501327616673</v>
      </c>
      <c r="N744">
        <v>64.28</v>
      </c>
      <c r="O744">
        <v>2.1</v>
      </c>
      <c r="P744">
        <v>2.69</v>
      </c>
      <c r="Q744">
        <v>0.85</v>
      </c>
      <c r="R744">
        <v>0.87</v>
      </c>
      <c r="S744" t="s">
        <v>134</v>
      </c>
      <c r="T744" t="s">
        <v>197</v>
      </c>
      <c r="U744" s="17">
        <v>1499230593084.4976</v>
      </c>
      <c r="V744" t="s">
        <v>300</v>
      </c>
      <c r="W744" t="s">
        <v>276</v>
      </c>
      <c r="X744" s="17">
        <v>30029572531.604855</v>
      </c>
      <c r="Y744" s="17">
        <v>22059241203.313164</v>
      </c>
      <c r="Z744" s="17">
        <v>20992830003.217239</v>
      </c>
      <c r="AA744" s="17">
        <v>5683983506.1591234</v>
      </c>
      <c r="AB744" s="17">
        <v>5.0072906848357954</v>
      </c>
      <c r="AC744" s="17">
        <v>45.205479452054803</v>
      </c>
      <c r="AD744" s="17">
        <v>0.37266217492474502</v>
      </c>
      <c r="AE744" s="17">
        <v>7.5041317159874001</v>
      </c>
      <c r="AF744" s="17">
        <v>1499230593084.4976</v>
      </c>
      <c r="AG744" s="17">
        <v>408542477673.46008</v>
      </c>
      <c r="AH744" s="17">
        <v>75348065033.203568</v>
      </c>
      <c r="AI744" s="17">
        <v>43465</v>
      </c>
      <c r="AJ744" s="17">
        <v>1499230593084.4976</v>
      </c>
      <c r="AK744" s="17">
        <v>512055186626.97504</v>
      </c>
      <c r="AL744" s="17">
        <v>477236088848.17957</v>
      </c>
      <c r="AM744" s="17">
        <v>69871765514.082901</v>
      </c>
      <c r="AN744" s="17">
        <v>75348065033.203568</v>
      </c>
      <c r="AO744" s="17">
        <v>67505152278.452026</v>
      </c>
      <c r="AP744" s="17">
        <v>34.154531597002702</v>
      </c>
      <c r="AQ744" s="17">
        <v>107.29599009639701</v>
      </c>
      <c r="AR744" s="17">
        <v>5.0257822499595202</v>
      </c>
      <c r="AS744" s="17">
        <v>4.5263316285090003</v>
      </c>
      <c r="AT744" s="17">
        <v>5683983506.1591234</v>
      </c>
      <c r="AU744" s="17">
        <v>4866755875.5208282</v>
      </c>
      <c r="AV744" s="17">
        <v>0.37266217492474502</v>
      </c>
      <c r="AW744" s="17">
        <v>7.5041317159874001</v>
      </c>
      <c r="AX744" s="17">
        <v>6.6236383283198501</v>
      </c>
      <c r="AY744" s="17">
        <v>0</v>
      </c>
      <c r="AZ744" s="17">
        <v>1.32946665612411</v>
      </c>
      <c r="BA744" s="17">
        <v>0.85318190432074803</v>
      </c>
      <c r="BB744" s="17">
        <v>0.42771366180849602</v>
      </c>
      <c r="BC744" s="17">
        <v>1.3759774590874001</v>
      </c>
      <c r="BD744" s="17">
        <v>0.59286812245974896</v>
      </c>
      <c r="BE744" s="17">
        <v>3.0437135017310601</v>
      </c>
      <c r="BF744" s="17">
        <v>1.5258620005048</v>
      </c>
      <c r="BG744" s="17">
        <v>4.9087787130649501</v>
      </c>
      <c r="BH744" s="17">
        <v>2.1150480336468598</v>
      </c>
      <c r="BI744" s="17">
        <v>1.6896628995452301</v>
      </c>
      <c r="BJ744" s="17">
        <v>1.0443741734199901</v>
      </c>
      <c r="BK744" s="17">
        <v>43.334119867862199</v>
      </c>
      <c r="BL744" s="17">
        <v>21.7240836872739</v>
      </c>
      <c r="BM744" s="17">
        <v>69.887525562372204</v>
      </c>
      <c r="BN744" s="17">
        <v>10.943786581004099</v>
      </c>
      <c r="BO744" s="17">
        <v>13.4320261455289</v>
      </c>
      <c r="BP744" s="17">
        <v>16.502104778898499</v>
      </c>
      <c r="BQ744" s="17">
        <v>3.5344070932048099</v>
      </c>
      <c r="BR744" s="17">
        <v>507199450423.63184</v>
      </c>
      <c r="BS744" s="17">
        <v>46527364323.334099</v>
      </c>
      <c r="BT744" s="17">
        <v>553726814746.96594</v>
      </c>
      <c r="BU744" s="17">
        <v>28.7185702459395</v>
      </c>
      <c r="BV744" s="17">
        <v>20400732768.490955</v>
      </c>
      <c r="BW744" s="17" t="s">
        <v>278</v>
      </c>
      <c r="BX744" s="17">
        <v>2.8865017406814002</v>
      </c>
      <c r="BY744" s="17">
        <v>25.311816347984202</v>
      </c>
      <c r="BZ744" s="17">
        <v>0.19786845095410199</v>
      </c>
      <c r="CA744" s="17">
        <v>13.8957816377171</v>
      </c>
      <c r="CB744" s="17">
        <v>1.85246084884341</v>
      </c>
      <c r="CC744" s="17">
        <v>4.7382123074386602</v>
      </c>
    </row>
    <row r="745" spans="1:81" x14ac:dyDescent="0.3">
      <c r="A745" t="s">
        <v>101</v>
      </c>
      <c r="B745" t="s">
        <v>85</v>
      </c>
      <c r="C745" t="s">
        <v>13</v>
      </c>
      <c r="D745">
        <v>113818</v>
      </c>
      <c r="E745" t="s">
        <v>20</v>
      </c>
      <c r="F745" t="s">
        <v>76</v>
      </c>
      <c r="G745">
        <v>-52.8</v>
      </c>
      <c r="H745">
        <v>596.38</v>
      </c>
      <c r="I745">
        <v>649.17999999999995</v>
      </c>
      <c r="J745">
        <v>2731.7</v>
      </c>
      <c r="K745">
        <v>42417.91</v>
      </c>
      <c r="L745">
        <v>1.89</v>
      </c>
      <c r="M745">
        <v>2613.6330903341013</v>
      </c>
      <c r="N745">
        <v>64.400000000000006</v>
      </c>
      <c r="O745">
        <v>1.3</v>
      </c>
      <c r="P745">
        <v>0.45</v>
      </c>
      <c r="Q745">
        <v>0.89</v>
      </c>
      <c r="R745">
        <v>0.89</v>
      </c>
      <c r="S745" t="s">
        <v>134</v>
      </c>
      <c r="T745" t="s">
        <v>197</v>
      </c>
      <c r="U745" s="17">
        <v>1522270227808.3267</v>
      </c>
      <c r="V745" t="s">
        <v>300</v>
      </c>
      <c r="W745" t="s">
        <v>276</v>
      </c>
      <c r="X745" s="17">
        <v>27821162597.205585</v>
      </c>
      <c r="Y745" s="17">
        <v>21572876542.678246</v>
      </c>
      <c r="Z745" s="17">
        <v>19857704667.470238</v>
      </c>
      <c r="AA745" s="17">
        <v>4417799098.9365482</v>
      </c>
      <c r="AB745" s="17">
        <v>3.4258654948671667</v>
      </c>
      <c r="AC745" s="17">
        <v>-27.8301886792453</v>
      </c>
      <c r="AD745" s="17">
        <v>0.28717252684623701</v>
      </c>
      <c r="AE745" s="17">
        <v>5.8515282223906997</v>
      </c>
      <c r="AF745" s="17">
        <v>1522270227808.3267</v>
      </c>
      <c r="AG745" s="17">
        <v>405935360790.03479</v>
      </c>
      <c r="AH745" s="17">
        <v>76949837279.766586</v>
      </c>
      <c r="AI745" s="17">
        <v>43830</v>
      </c>
      <c r="AJ745" s="17">
        <v>1522270227808.3267</v>
      </c>
      <c r="AK745" s="17">
        <v>505267646728.76221</v>
      </c>
      <c r="AL745" s="17">
        <v>469769947256.2002</v>
      </c>
      <c r="AM745" s="17">
        <v>71290539782.29155</v>
      </c>
      <c r="AN745" s="17">
        <v>76949837279.766586</v>
      </c>
      <c r="AO745" s="17">
        <v>69105599820.44664</v>
      </c>
      <c r="AP745" s="17">
        <v>33.191718362397197</v>
      </c>
      <c r="AQ745" s="17">
        <v>107.55640067652099</v>
      </c>
      <c r="AR745" s="17">
        <v>5.0549393842218402</v>
      </c>
      <c r="AS745" s="17">
        <v>4.5631546381821497</v>
      </c>
      <c r="AT745" s="17">
        <v>4417799098.9365482</v>
      </c>
      <c r="AU745" s="17">
        <v>3636343505.6629276</v>
      </c>
      <c r="AV745" s="17">
        <v>0.28717252684623701</v>
      </c>
      <c r="AW745" s="17">
        <v>5.8515282223906997</v>
      </c>
      <c r="AX745" s="17">
        <v>4.77095287367134</v>
      </c>
      <c r="AY745" s="17">
        <v>0</v>
      </c>
      <c r="AZ745" s="17">
        <v>1.0951729889709101</v>
      </c>
      <c r="BA745" s="17">
        <v>0.81399511220860798</v>
      </c>
      <c r="BB745" s="17">
        <v>0.38258134151816298</v>
      </c>
      <c r="BC745" s="17">
        <v>1.28921979550965</v>
      </c>
      <c r="BD745" s="17">
        <v>0.51925392271867798</v>
      </c>
      <c r="BE745" s="17">
        <v>3.1042853222604099</v>
      </c>
      <c r="BF745" s="17">
        <v>1.4590279784642799</v>
      </c>
      <c r="BG745" s="17">
        <v>4.9166217687834797</v>
      </c>
      <c r="BH745" s="17">
        <v>1.9802481693632601</v>
      </c>
      <c r="BI745" s="17">
        <v>1.4459835966899199</v>
      </c>
      <c r="BJ745" s="17">
        <v>1.0201094257746099</v>
      </c>
      <c r="BK745" s="17">
        <v>45.010060362173</v>
      </c>
      <c r="BL745" s="17">
        <v>21.154929577464799</v>
      </c>
      <c r="BM745" s="17">
        <v>71.287726358148902</v>
      </c>
      <c r="BN745" s="17">
        <v>13.264543056722999</v>
      </c>
      <c r="BO745" s="17">
        <v>15.6204167995131</v>
      </c>
      <c r="BP745" s="17">
        <v>18.853366569085001</v>
      </c>
      <c r="BQ745" s="17">
        <v>3.8312200398157601</v>
      </c>
      <c r="BR745" s="17">
        <v>477088991134.55286</v>
      </c>
      <c r="BS745" s="17">
        <v>71526203568.623047</v>
      </c>
      <c r="BT745" s="17">
        <v>548615194703.1759</v>
      </c>
      <c r="BU745" s="17">
        <v>25.433930829085298</v>
      </c>
      <c r="BV745" s="17">
        <v>17928403097.295479</v>
      </c>
      <c r="BW745" s="17" t="s">
        <v>278</v>
      </c>
      <c r="BX745" s="17">
        <v>2.6564638236384699</v>
      </c>
      <c r="BY745" s="17">
        <v>22.094679629911401</v>
      </c>
      <c r="BZ745" s="17">
        <v>0.23953401796693199</v>
      </c>
      <c r="CA745" s="17">
        <v>17.8276103714086</v>
      </c>
      <c r="CB745" s="17">
        <v>1.78366846746181</v>
      </c>
      <c r="CC745" s="17">
        <v>4.6305904176690502</v>
      </c>
    </row>
    <row r="746" spans="1:81" x14ac:dyDescent="0.3">
      <c r="A746" t="s">
        <v>101</v>
      </c>
      <c r="B746" t="s">
        <v>85</v>
      </c>
      <c r="C746" t="s">
        <v>13</v>
      </c>
      <c r="D746">
        <v>113818</v>
      </c>
      <c r="E746" t="s">
        <v>20</v>
      </c>
      <c r="F746" t="s">
        <v>9</v>
      </c>
      <c r="G746">
        <v>-65.67</v>
      </c>
      <c r="H746">
        <v>506.36</v>
      </c>
      <c r="I746">
        <v>572.03</v>
      </c>
      <c r="J746">
        <v>2640.4</v>
      </c>
      <c r="K746">
        <v>40949.11</v>
      </c>
      <c r="L746">
        <v>-7.68</v>
      </c>
      <c r="M746">
        <v>2460.8810577329582</v>
      </c>
      <c r="N746">
        <v>64.48</v>
      </c>
      <c r="O746">
        <v>0.52</v>
      </c>
      <c r="P746">
        <v>-2.2000000000000002</v>
      </c>
      <c r="Q746">
        <v>0.88</v>
      </c>
      <c r="R746">
        <v>0.81</v>
      </c>
      <c r="S746" t="s">
        <v>134</v>
      </c>
      <c r="T746" t="s">
        <v>197</v>
      </c>
      <c r="U746" s="17">
        <v>1766855045871.5596</v>
      </c>
      <c r="V746" t="s">
        <v>300</v>
      </c>
      <c r="W746" t="s">
        <v>276</v>
      </c>
      <c r="X746" s="17">
        <v>25758040033.127388</v>
      </c>
      <c r="Y746" s="17">
        <v>15131235716.078024</v>
      </c>
      <c r="Z746" s="17">
        <v>13299776156.118082</v>
      </c>
      <c r="AA746" s="17">
        <v>223794310.31929466</v>
      </c>
      <c r="AB746" s="17">
        <v>-1.1646438598249007</v>
      </c>
      <c r="AC746" s="17" t="s">
        <v>279</v>
      </c>
      <c r="AD746" s="17">
        <v>1.3438776303426299E-2</v>
      </c>
      <c r="AE746" s="17">
        <v>0.29396545905856097</v>
      </c>
      <c r="AF746" s="17">
        <v>1766855045871.5596</v>
      </c>
      <c r="AG746" s="17">
        <v>466090519877.67584</v>
      </c>
      <c r="AH746" s="17">
        <v>81971865443.425079</v>
      </c>
      <c r="AI746" s="17">
        <v>44196</v>
      </c>
      <c r="AJ746" s="17">
        <v>1766855045871.5596</v>
      </c>
      <c r="AK746" s="17">
        <v>548943119266.05499</v>
      </c>
      <c r="AL746" s="17">
        <v>557870336391.43726</v>
      </c>
      <c r="AM746" s="17">
        <v>75486238532.110077</v>
      </c>
      <c r="AN746" s="17">
        <v>81971865443.425079</v>
      </c>
      <c r="AO746" s="17">
        <v>73986544342.507645</v>
      </c>
      <c r="AP746" s="17">
        <v>31.0689391610657</v>
      </c>
      <c r="AQ746" s="17">
        <v>98.399768451011795</v>
      </c>
      <c r="AR746" s="17">
        <v>4.6394222115142298</v>
      </c>
      <c r="AS746" s="17">
        <v>4.2064823392281401</v>
      </c>
      <c r="AT746" s="17">
        <v>223794310.31929466</v>
      </c>
      <c r="AU746" s="17">
        <v>-294586388.07335722</v>
      </c>
      <c r="AV746" s="17">
        <v>1.3438776303426299E-2</v>
      </c>
      <c r="AW746" s="17">
        <v>0.29396545905856097</v>
      </c>
      <c r="AX746" s="17">
        <v>-1.62720370006273</v>
      </c>
      <c r="AY746" s="17">
        <v>0</v>
      </c>
      <c r="AZ746" s="17">
        <v>5.5360389782336199E-2</v>
      </c>
      <c r="BA746" s="17">
        <v>0.71808318482542699</v>
      </c>
      <c r="BB746" s="17">
        <v>0.337135015734424</v>
      </c>
      <c r="BC746" s="17">
        <v>1.1669108872857801</v>
      </c>
      <c r="BD746" s="17">
        <v>0.37985112612745803</v>
      </c>
      <c r="BE746" s="17">
        <v>2.9581089907673799</v>
      </c>
      <c r="BF746" s="17">
        <v>1.3888114110191201</v>
      </c>
      <c r="BG746" s="17">
        <v>4.8070330291100998</v>
      </c>
      <c r="BH746" s="17">
        <v>1.5647783642558299</v>
      </c>
      <c r="BI746" s="17">
        <v>0.39543135558811598</v>
      </c>
      <c r="BJ746" s="17">
        <v>0.89080163109495603</v>
      </c>
      <c r="BK746" s="17">
        <v>46.424930183075503</v>
      </c>
      <c r="BL746" s="17">
        <v>21.7961789086396</v>
      </c>
      <c r="BM746" s="17">
        <v>75.442173855224098</v>
      </c>
      <c r="BN746" s="17">
        <v>13.4403101303957</v>
      </c>
      <c r="BO746" s="17">
        <v>15.966656435092</v>
      </c>
      <c r="BP746" s="17">
        <v>19.208076122915301</v>
      </c>
      <c r="BQ746" s="17">
        <v>3.70586598855092</v>
      </c>
      <c r="BR746" s="17">
        <v>392343730886.8501</v>
      </c>
      <c r="BS746" s="17">
        <v>256296024464.83179</v>
      </c>
      <c r="BT746" s="17">
        <v>648639755351.68201</v>
      </c>
      <c r="BU746" s="17">
        <v>24.359666686051799</v>
      </c>
      <c r="BV746" s="17">
        <v>20559021406.727829</v>
      </c>
      <c r="BW746" s="17" t="s">
        <v>278</v>
      </c>
      <c r="BX746" s="17">
        <v>3.4165082785327301</v>
      </c>
      <c r="BY746" s="17">
        <v>23.315530276756601</v>
      </c>
      <c r="BZ746" s="17">
        <v>0.564976302172297</v>
      </c>
      <c r="CA746" s="17">
        <v>53.808664259927802</v>
      </c>
      <c r="CB746" s="17">
        <v>2.3582383851525099</v>
      </c>
      <c r="CC746" s="17">
        <v>4.7767243045371304</v>
      </c>
    </row>
    <row r="747" spans="1:81" x14ac:dyDescent="0.3">
      <c r="A747" t="s">
        <v>101</v>
      </c>
      <c r="B747" t="s">
        <v>85</v>
      </c>
      <c r="C747" t="s">
        <v>13</v>
      </c>
      <c r="D747">
        <v>113818</v>
      </c>
      <c r="E747" t="s">
        <v>20</v>
      </c>
      <c r="F747" t="s">
        <v>77</v>
      </c>
      <c r="G747">
        <v>-79.45</v>
      </c>
      <c r="H747">
        <v>622.1</v>
      </c>
      <c r="I747">
        <v>701.55</v>
      </c>
      <c r="J747">
        <v>2956.72</v>
      </c>
      <c r="K747">
        <v>45818.35</v>
      </c>
      <c r="L747">
        <v>6.36</v>
      </c>
      <c r="M747">
        <v>2711.427080113308</v>
      </c>
      <c r="N747">
        <v>64.53</v>
      </c>
      <c r="O747">
        <v>2.0699999999999998</v>
      </c>
      <c r="P747">
        <v>9.2899999999999991</v>
      </c>
      <c r="Q747">
        <v>0.85</v>
      </c>
      <c r="R747">
        <v>0.88</v>
      </c>
      <c r="S747" t="s">
        <v>134</v>
      </c>
      <c r="T747" t="s">
        <v>197</v>
      </c>
      <c r="U747" s="17">
        <v>1665471397702.718</v>
      </c>
      <c r="V747" t="s">
        <v>300</v>
      </c>
      <c r="W747" t="s">
        <v>276</v>
      </c>
      <c r="X747" s="17">
        <v>30558406044.492474</v>
      </c>
      <c r="Y747" s="17">
        <v>23125702214.41769</v>
      </c>
      <c r="Z747" s="17">
        <v>21180030153.108509</v>
      </c>
      <c r="AA747" s="17">
        <v>7496455638.0410852</v>
      </c>
      <c r="AB747" s="17">
        <v>7.061192830404746</v>
      </c>
      <c r="AC747" s="17" t="s">
        <v>279</v>
      </c>
      <c r="AD747" s="17">
        <v>0.42358201651070998</v>
      </c>
      <c r="AE747" s="17">
        <v>9.2136489349716708</v>
      </c>
      <c r="AF747" s="17">
        <v>1665471397702.718</v>
      </c>
      <c r="AG747" s="17">
        <v>398145115432.73053</v>
      </c>
      <c r="AH747" s="17">
        <v>80590242238.143982</v>
      </c>
      <c r="AI747" s="17">
        <v>44561</v>
      </c>
      <c r="AJ747" s="17">
        <v>1665471397702.718</v>
      </c>
      <c r="AK747" s="17">
        <v>565408847947.23071</v>
      </c>
      <c r="AL747" s="17">
        <v>579020812009.5531</v>
      </c>
      <c r="AM747" s="17">
        <v>73998635278.062088</v>
      </c>
      <c r="AN747" s="17">
        <v>80590242238.143982</v>
      </c>
      <c r="AO747" s="17">
        <v>73227567383.145676</v>
      </c>
      <c r="AP747" s="17">
        <v>33.948877700759802</v>
      </c>
      <c r="AQ747" s="17">
        <v>97.649140794252205</v>
      </c>
      <c r="AR747" s="17">
        <v>4.8388847955784096</v>
      </c>
      <c r="AS747" s="17">
        <v>4.4163308698708796</v>
      </c>
      <c r="AT747" s="17">
        <v>7496455638.0410852</v>
      </c>
      <c r="AU747" s="17">
        <v>6672058418.14291</v>
      </c>
      <c r="AV747" s="17">
        <v>0.42358201651070998</v>
      </c>
      <c r="AW747" s="17">
        <v>9.2136489349716708</v>
      </c>
      <c r="AX747" s="17">
        <v>9.2299961168596791</v>
      </c>
      <c r="AY747" s="17">
        <v>0</v>
      </c>
      <c r="AZ747" s="17">
        <v>1.76586479975733</v>
      </c>
      <c r="BA747" s="17">
        <v>0.71630672971943599</v>
      </c>
      <c r="BB747" s="17">
        <v>0.35554691193388699</v>
      </c>
      <c r="BC747" s="17">
        <v>1.17497561253941</v>
      </c>
      <c r="BD747" s="17">
        <v>0.55170588584688496</v>
      </c>
      <c r="BE747" s="17">
        <v>2.9862005244239498</v>
      </c>
      <c r="BF747" s="17">
        <v>1.48223425918412</v>
      </c>
      <c r="BG747" s="17">
        <v>4.8983384418639204</v>
      </c>
      <c r="BH747" s="17">
        <v>2.2999985024418899</v>
      </c>
      <c r="BI747" s="17">
        <v>2.2386752392000799</v>
      </c>
      <c r="BJ747" s="17">
        <v>0.88557452556220595</v>
      </c>
      <c r="BK747" s="17">
        <v>41.484589392361798</v>
      </c>
      <c r="BL747" s="17">
        <v>20.5913431206722</v>
      </c>
      <c r="BM747" s="17">
        <v>68.0481961286727</v>
      </c>
      <c r="BN747" s="17">
        <v>13.7146332536168</v>
      </c>
      <c r="BO747" s="17">
        <v>15.9360543356514</v>
      </c>
      <c r="BP747" s="17">
        <v>18.847679093818702</v>
      </c>
      <c r="BQ747" s="17">
        <v>3.7242799737839398</v>
      </c>
      <c r="BR747" s="17">
        <v>375771636529.05719</v>
      </c>
      <c r="BS747" s="17">
        <v>199258501080.40488</v>
      </c>
      <c r="BT747" s="17">
        <v>575030137609.46204</v>
      </c>
      <c r="BU747" s="17">
        <v>24.812813556498</v>
      </c>
      <c r="BV747" s="17">
        <v>18493119526.896397</v>
      </c>
      <c r="BW747" s="17" t="s">
        <v>278</v>
      </c>
      <c r="BX747" s="17">
        <v>3.0479335868748199</v>
      </c>
      <c r="BY747" s="17">
        <v>21.5751834308535</v>
      </c>
      <c r="BZ747" s="17">
        <v>0.14407555240799</v>
      </c>
      <c r="CA747" s="17">
        <v>8.5886300589938305</v>
      </c>
      <c r="CB747" s="17">
        <v>2.0580721224946501</v>
      </c>
      <c r="CC747" s="17">
        <v>4.4750406609223097</v>
      </c>
    </row>
    <row r="748" spans="1:81" x14ac:dyDescent="0.3">
      <c r="A748" t="s">
        <v>101</v>
      </c>
      <c r="B748" t="s">
        <v>85</v>
      </c>
      <c r="C748" t="s">
        <v>13</v>
      </c>
      <c r="D748">
        <v>113818</v>
      </c>
      <c r="E748" t="s">
        <v>20</v>
      </c>
      <c r="F748" t="s">
        <v>78</v>
      </c>
      <c r="G748">
        <v>-144.27000000000001</v>
      </c>
      <c r="H748">
        <v>669.61</v>
      </c>
      <c r="I748">
        <v>813.87</v>
      </c>
      <c r="J748">
        <v>2774.49</v>
      </c>
      <c r="K748">
        <v>0</v>
      </c>
      <c r="L748">
        <v>2.5299999999999998</v>
      </c>
      <c r="M748">
        <v>2476.0739976555942</v>
      </c>
      <c r="N748">
        <v>0</v>
      </c>
      <c r="O748">
        <v>5.91</v>
      </c>
      <c r="P748">
        <v>25.51</v>
      </c>
      <c r="Q748">
        <v>0.95</v>
      </c>
      <c r="R748">
        <v>0.94</v>
      </c>
      <c r="S748" t="s">
        <v>134</v>
      </c>
      <c r="T748" t="s">
        <v>197</v>
      </c>
      <c r="U748" s="17">
        <v>1586940258629.9028</v>
      </c>
      <c r="V748" t="s">
        <v>300</v>
      </c>
      <c r="W748" t="s">
        <v>276</v>
      </c>
      <c r="X748" s="17">
        <v>28700760290.400566</v>
      </c>
      <c r="Y748" s="17">
        <v>24973443551.882881</v>
      </c>
      <c r="Z748" s="17">
        <v>23320487089.832504</v>
      </c>
      <c r="AA748" s="17">
        <v>2903472281.3325977</v>
      </c>
      <c r="AB748" s="17">
        <v>1.569729208703037</v>
      </c>
      <c r="AC748" s="17">
        <v>-75.041876046901194</v>
      </c>
      <c r="AD748" s="17">
        <v>0.17734759331963901</v>
      </c>
      <c r="AE748" s="17">
        <v>3.8559678482797</v>
      </c>
      <c r="AF748" s="17">
        <v>1586940258629.9028</v>
      </c>
      <c r="AG748" s="17">
        <v>402176979801.21832</v>
      </c>
      <c r="AH748" s="17">
        <v>78364860532.221863</v>
      </c>
      <c r="AI748" s="17">
        <v>44926</v>
      </c>
      <c r="AJ748" s="17">
        <v>1586940258629.9028</v>
      </c>
      <c r="AK748" s="17">
        <v>541450251148.8725</v>
      </c>
      <c r="AL748" s="17">
        <v>567237362402.47937</v>
      </c>
      <c r="AM748" s="17">
        <v>71572085070.001068</v>
      </c>
      <c r="AN748" s="17">
        <v>78364860532.221863</v>
      </c>
      <c r="AO748" s="17">
        <v>71252538206.69017</v>
      </c>
      <c r="AP748" s="17">
        <v>34.119132601521997</v>
      </c>
      <c r="AQ748" s="17">
        <v>95.453911719709694</v>
      </c>
      <c r="AR748" s="17">
        <v>4.9381103104586197</v>
      </c>
      <c r="AS748" s="17">
        <v>4.5101454765617301</v>
      </c>
      <c r="AT748" s="17">
        <v>2903472281.3325977</v>
      </c>
      <c r="AU748" s="17">
        <v>1922654903.27721</v>
      </c>
      <c r="AV748" s="17">
        <v>0.17734759331963901</v>
      </c>
      <c r="AW748" s="17">
        <v>3.8559678482797</v>
      </c>
      <c r="AX748" s="17">
        <v>2.1218510517535698</v>
      </c>
      <c r="AY748" s="17">
        <v>0</v>
      </c>
      <c r="AZ748" s="17">
        <v>0.74595532049722701</v>
      </c>
      <c r="BA748" s="17">
        <v>0.826313659585445</v>
      </c>
      <c r="BB748" s="17">
        <v>0.33571204439352598</v>
      </c>
      <c r="BC748" s="17">
        <v>1.1593873689549901</v>
      </c>
      <c r="BD748" s="17">
        <v>0.593689730031564</v>
      </c>
      <c r="BE748" s="17">
        <v>3.4756212882818902</v>
      </c>
      <c r="BF748" s="17">
        <v>1.41206418978013</v>
      </c>
      <c r="BG748" s="17">
        <v>4.8765881746729098</v>
      </c>
      <c r="BH748" s="17">
        <v>2.4971639284860001</v>
      </c>
      <c r="BI748" s="17">
        <v>1.1473529040594099</v>
      </c>
      <c r="BJ748" s="17">
        <v>1.0135036476186501</v>
      </c>
      <c r="BK748" s="17">
        <v>47.135043864478902</v>
      </c>
      <c r="BL748" s="17">
        <v>19.149873361964499</v>
      </c>
      <c r="BM748" s="17">
        <v>66.1344198509709</v>
      </c>
      <c r="BN748" s="17">
        <v>13.4934417861423</v>
      </c>
      <c r="BO748" s="17">
        <v>16.2920569044343</v>
      </c>
      <c r="BP748" s="17">
        <v>19.342846997203601</v>
      </c>
      <c r="BQ748" s="17">
        <v>3.5526673308577101</v>
      </c>
      <c r="BR748" s="17">
        <v>350486266965.9079</v>
      </c>
      <c r="BS748" s="17">
        <v>217020412525.38208</v>
      </c>
      <c r="BT748" s="17">
        <v>567506679491.28992</v>
      </c>
      <c r="BU748" s="17">
        <v>24.275304734325498</v>
      </c>
      <c r="BV748" s="17">
        <v>16764988778.454634</v>
      </c>
      <c r="BW748" s="17" t="s">
        <v>278</v>
      </c>
      <c r="BX748" s="17">
        <v>2.8794581398336998</v>
      </c>
      <c r="BY748" s="17">
        <v>20.292348489748399</v>
      </c>
      <c r="BZ748" s="17">
        <v>0.30697379492571197</v>
      </c>
      <c r="CA748" s="17">
        <v>17.5915889876436</v>
      </c>
      <c r="CB748" s="17">
        <v>1.9519447860643599</v>
      </c>
      <c r="CC748" s="17">
        <v>4.3518908961782596</v>
      </c>
    </row>
    <row r="749" spans="1:81" x14ac:dyDescent="0.3">
      <c r="A749" t="s">
        <v>101</v>
      </c>
      <c r="B749" t="s">
        <v>85</v>
      </c>
      <c r="C749" t="s">
        <v>13</v>
      </c>
      <c r="D749">
        <v>113818</v>
      </c>
      <c r="E749" t="s">
        <v>20</v>
      </c>
      <c r="F749" t="s">
        <v>10</v>
      </c>
      <c r="G749">
        <v>-87.51</v>
      </c>
      <c r="H749">
        <v>691.52</v>
      </c>
      <c r="I749">
        <v>779.02</v>
      </c>
      <c r="J749">
        <v>3034.14</v>
      </c>
      <c r="K749">
        <v>0</v>
      </c>
      <c r="L749">
        <v>0.86</v>
      </c>
      <c r="M749">
        <v>2563.635977700339</v>
      </c>
      <c r="N749">
        <v>0</v>
      </c>
      <c r="O749">
        <v>5.66</v>
      </c>
      <c r="P749">
        <v>4.54</v>
      </c>
      <c r="Q749">
        <v>0.92</v>
      </c>
      <c r="R749">
        <v>0.9</v>
      </c>
      <c r="S749" t="s">
        <v>134</v>
      </c>
      <c r="T749" t="s">
        <v>197</v>
      </c>
      <c r="U749" s="17">
        <v>1717746214214.6567</v>
      </c>
      <c r="V749" t="s">
        <v>300</v>
      </c>
      <c r="W749" t="s">
        <v>276</v>
      </c>
      <c r="X749" s="17">
        <v>27382206616.997845</v>
      </c>
      <c r="Y749" s="17">
        <v>53620198430.852448</v>
      </c>
      <c r="Z749" s="17">
        <v>51808705240.620949</v>
      </c>
      <c r="AA749" s="17">
        <v>3730053739.1692238</v>
      </c>
      <c r="AB749" s="17">
        <v>2.3468299837626021</v>
      </c>
      <c r="AC749" s="17">
        <v>45.637583892617499</v>
      </c>
      <c r="AD749" s="17">
        <v>0.22070162351512099</v>
      </c>
      <c r="AE749" s="17">
        <v>4.5026477043709603</v>
      </c>
      <c r="AF749" s="17">
        <v>1717746214214.6567</v>
      </c>
      <c r="AG749" s="17">
        <v>502762241627.05865</v>
      </c>
      <c r="AH749" s="17">
        <v>84278766441.914459</v>
      </c>
      <c r="AI749" s="17">
        <v>45291</v>
      </c>
      <c r="AJ749" s="17">
        <v>1717746214214.6567</v>
      </c>
      <c r="AK749" s="17">
        <v>536585608489.00189</v>
      </c>
      <c r="AL749" s="17">
        <v>598736597767.2157</v>
      </c>
      <c r="AM749" s="17">
        <v>72924726428.650375</v>
      </c>
      <c r="AN749" s="17">
        <v>84278766441.914459</v>
      </c>
      <c r="AO749" s="17">
        <v>74871228031.391617</v>
      </c>
      <c r="AP749" s="17">
        <v>31.2377698200503</v>
      </c>
      <c r="AQ749" s="17">
        <v>89.619644179095701</v>
      </c>
      <c r="AR749" s="17">
        <v>4.90635728051633</v>
      </c>
      <c r="AS749" s="17">
        <v>4.3826923251122301</v>
      </c>
      <c r="AT749" s="17">
        <v>3730053739.1692238</v>
      </c>
      <c r="AU749" s="17">
        <v>2696150760.1475425</v>
      </c>
      <c r="AV749" s="17">
        <v>0.22070162351512099</v>
      </c>
      <c r="AW749" s="17">
        <v>4.5026477043709603</v>
      </c>
      <c r="AX749" s="17">
        <v>2.9931145426982502</v>
      </c>
      <c r="AY749" s="17">
        <v>0</v>
      </c>
      <c r="AZ749" s="17">
        <v>0.91672372932994295</v>
      </c>
      <c r="BA749" s="17">
        <v>0.65973723932760198</v>
      </c>
      <c r="BB749" s="17">
        <v>0.35757630391490203</v>
      </c>
      <c r="BC749" s="17">
        <v>1.1794642866427101</v>
      </c>
      <c r="BD749" s="17">
        <v>0.44069935666820498</v>
      </c>
      <c r="BE749" s="17">
        <v>2.7403368075939998</v>
      </c>
      <c r="BF749" s="17">
        <v>1.4852572338346499</v>
      </c>
      <c r="BG749" s="17">
        <v>4.8991162015104397</v>
      </c>
      <c r="BH749" s="17">
        <v>1.83052372394761</v>
      </c>
      <c r="BI749" s="17">
        <v>1.3629919640486901</v>
      </c>
      <c r="BJ749" s="17">
        <v>0.72283583712811905</v>
      </c>
      <c r="BK749" s="17">
        <v>40.720407599036299</v>
      </c>
      <c r="BL749" s="17">
        <v>22.070381926616399</v>
      </c>
      <c r="BM749" s="17">
        <v>72.799083692088999</v>
      </c>
      <c r="BN749" s="17">
        <v>13.149103066932399</v>
      </c>
      <c r="BO749" s="17">
        <v>15.562270944512299</v>
      </c>
      <c r="BP749" s="17">
        <v>18.220536230952199</v>
      </c>
      <c r="BQ749" s="17">
        <v>3.54339931248614</v>
      </c>
      <c r="BR749" s="17">
        <v>430048634906.59888</v>
      </c>
      <c r="BS749" s="17">
        <v>232763346965.84506</v>
      </c>
      <c r="BT749" s="17">
        <v>662811981872.44397</v>
      </c>
      <c r="BU749" s="17">
        <v>25.020189248059101</v>
      </c>
      <c r="BV749" s="17">
        <v>17365977672.156517</v>
      </c>
      <c r="BW749" s="17" t="s">
        <v>278</v>
      </c>
      <c r="BX749" s="17">
        <v>3.0026144590286798</v>
      </c>
      <c r="BY749" s="17">
        <v>20.192530139063798</v>
      </c>
      <c r="BZ749" s="17">
        <v>0.21065656729600399</v>
      </c>
      <c r="CA749" s="17">
        <v>15.6091186293016</v>
      </c>
      <c r="CB749" s="17">
        <v>1.9245323405524</v>
      </c>
      <c r="CC749" s="17">
        <v>4.04063524721919</v>
      </c>
    </row>
    <row r="750" spans="1:81" x14ac:dyDescent="0.3">
      <c r="A750" t="s">
        <v>109</v>
      </c>
      <c r="B750" t="s">
        <v>110</v>
      </c>
      <c r="C750" t="s">
        <v>18</v>
      </c>
      <c r="D750">
        <v>4049008</v>
      </c>
      <c r="E750" t="s">
        <v>22</v>
      </c>
      <c r="F750" t="s">
        <v>6</v>
      </c>
      <c r="G750">
        <v>-5.15</v>
      </c>
      <c r="H750">
        <v>18.29</v>
      </c>
      <c r="I750">
        <v>23.44</v>
      </c>
      <c r="J750">
        <v>329.11</v>
      </c>
      <c r="K750">
        <v>364.64</v>
      </c>
      <c r="L750">
        <v>4.3600000000000003</v>
      </c>
      <c r="M750">
        <v>1431.1436310078097</v>
      </c>
      <c r="N750">
        <v>870.45</v>
      </c>
      <c r="O750">
        <v>8.89</v>
      </c>
      <c r="P750">
        <v>9.1199999999999992</v>
      </c>
      <c r="Q750">
        <v>17.5</v>
      </c>
      <c r="R750">
        <v>18.07</v>
      </c>
      <c r="S750" t="s">
        <v>135</v>
      </c>
      <c r="T750" t="s">
        <v>198</v>
      </c>
      <c r="U750" s="17">
        <v>0</v>
      </c>
      <c r="V750" t="s">
        <v>301</v>
      </c>
      <c r="W750" t="s">
        <v>276</v>
      </c>
      <c r="X750" s="17">
        <v>0</v>
      </c>
      <c r="Y750" s="17">
        <v>0</v>
      </c>
      <c r="Z750" s="17">
        <v>0</v>
      </c>
      <c r="AA750" s="17">
        <v>0</v>
      </c>
      <c r="AB750" s="17">
        <v>0</v>
      </c>
      <c r="AC750" s="17">
        <v>0</v>
      </c>
      <c r="AD750" s="17">
        <v>0</v>
      </c>
      <c r="AE750" s="17">
        <v>0</v>
      </c>
      <c r="AF750" s="17">
        <v>0</v>
      </c>
      <c r="AG750" s="17">
        <v>0</v>
      </c>
      <c r="AH750" s="17">
        <v>0</v>
      </c>
      <c r="AI750" s="17" t="s">
        <v>277</v>
      </c>
      <c r="AJ750" s="17">
        <v>0</v>
      </c>
      <c r="AK750" s="17">
        <v>0</v>
      </c>
      <c r="AL750" s="17">
        <v>0</v>
      </c>
      <c r="AM750" s="17">
        <v>0</v>
      </c>
      <c r="AN750" s="17">
        <v>0</v>
      </c>
      <c r="AO750" s="17">
        <v>0</v>
      </c>
      <c r="AP750" s="17">
        <v>0</v>
      </c>
      <c r="AQ750" s="17">
        <v>0</v>
      </c>
      <c r="AR750" s="17">
        <v>0</v>
      </c>
      <c r="AS750" s="17">
        <v>0</v>
      </c>
      <c r="AT750" s="17">
        <v>0</v>
      </c>
      <c r="AU750" s="17">
        <v>0</v>
      </c>
      <c r="AV750" s="17">
        <v>0</v>
      </c>
      <c r="AW750" s="17">
        <v>0</v>
      </c>
      <c r="AX750" s="17">
        <v>0</v>
      </c>
      <c r="AY750" s="17">
        <v>0</v>
      </c>
      <c r="AZ750" s="17">
        <v>0</v>
      </c>
      <c r="BA750" s="17">
        <v>0</v>
      </c>
      <c r="BB750" s="17">
        <v>0</v>
      </c>
      <c r="BC750" s="17">
        <v>0</v>
      </c>
      <c r="BD750" s="17">
        <v>0</v>
      </c>
      <c r="BE750" s="17">
        <v>0</v>
      </c>
      <c r="BF750" s="17">
        <v>0</v>
      </c>
      <c r="BG750" s="17">
        <v>0</v>
      </c>
      <c r="BH750" s="17">
        <v>0</v>
      </c>
      <c r="BI750" s="17">
        <v>0</v>
      </c>
      <c r="BJ750" s="17">
        <v>0</v>
      </c>
      <c r="BK750" s="17">
        <v>0</v>
      </c>
      <c r="BL750" s="17">
        <v>0</v>
      </c>
      <c r="BM750" s="17">
        <v>0</v>
      </c>
      <c r="BN750" s="17">
        <v>0</v>
      </c>
      <c r="BO750" s="17">
        <v>0</v>
      </c>
      <c r="BP750" s="17">
        <v>0</v>
      </c>
      <c r="BQ750" s="17">
        <v>0</v>
      </c>
      <c r="BR750" s="17">
        <v>0</v>
      </c>
      <c r="BS750" s="17">
        <v>0</v>
      </c>
      <c r="BT750" s="17">
        <v>0</v>
      </c>
      <c r="BU750" s="17">
        <v>0</v>
      </c>
      <c r="BV750" s="17">
        <v>0</v>
      </c>
      <c r="BW750" s="17" t="s">
        <v>278</v>
      </c>
      <c r="BX750" s="17">
        <v>0</v>
      </c>
      <c r="BY750" s="17">
        <v>0</v>
      </c>
      <c r="BZ750" s="17">
        <v>0</v>
      </c>
      <c r="CA750" s="17">
        <v>0</v>
      </c>
      <c r="CB750" s="17">
        <v>0</v>
      </c>
      <c r="CC750" s="17">
        <v>0</v>
      </c>
    </row>
    <row r="751" spans="1:81" x14ac:dyDescent="0.3">
      <c r="A751" t="s">
        <v>109</v>
      </c>
      <c r="B751" t="s">
        <v>110</v>
      </c>
      <c r="C751" t="s">
        <v>18</v>
      </c>
      <c r="D751">
        <v>4049008</v>
      </c>
      <c r="E751" t="s">
        <v>22</v>
      </c>
      <c r="F751" t="s">
        <v>50</v>
      </c>
      <c r="G751">
        <v>-2.99</v>
      </c>
      <c r="H751">
        <v>18.09</v>
      </c>
      <c r="I751">
        <v>21.09</v>
      </c>
      <c r="J751">
        <v>290.73</v>
      </c>
      <c r="K751">
        <v>315.89999999999998</v>
      </c>
      <c r="L751">
        <v>1.64</v>
      </c>
      <c r="M751">
        <v>1142.017475024312</v>
      </c>
      <c r="N751">
        <v>888.94</v>
      </c>
      <c r="O751">
        <v>13.92</v>
      </c>
      <c r="P751">
        <v>13.73</v>
      </c>
      <c r="Q751">
        <v>22.74</v>
      </c>
      <c r="R751">
        <v>25.83</v>
      </c>
      <c r="S751" t="s">
        <v>135</v>
      </c>
      <c r="T751" t="s">
        <v>198</v>
      </c>
      <c r="U751" s="17">
        <v>0</v>
      </c>
      <c r="V751" t="s">
        <v>301</v>
      </c>
      <c r="W751" t="s">
        <v>276</v>
      </c>
      <c r="X751" s="17">
        <v>0</v>
      </c>
      <c r="Y751" s="17">
        <v>0</v>
      </c>
      <c r="Z751" s="17">
        <v>0</v>
      </c>
      <c r="AA751" s="17">
        <v>0</v>
      </c>
      <c r="AB751" s="17">
        <v>0</v>
      </c>
      <c r="AC751" s="17">
        <v>0</v>
      </c>
      <c r="AD751" s="17">
        <v>0</v>
      </c>
      <c r="AE751" s="17">
        <v>0</v>
      </c>
      <c r="AF751" s="17">
        <v>0</v>
      </c>
      <c r="AG751" s="17">
        <v>0</v>
      </c>
      <c r="AH751" s="17">
        <v>0</v>
      </c>
      <c r="AI751" s="17" t="s">
        <v>277</v>
      </c>
      <c r="AJ751" s="17">
        <v>0</v>
      </c>
      <c r="AK751" s="17">
        <v>0</v>
      </c>
      <c r="AL751" s="17">
        <v>0</v>
      </c>
      <c r="AM751" s="17">
        <v>0</v>
      </c>
      <c r="AN751" s="17">
        <v>0</v>
      </c>
      <c r="AO751" s="17">
        <v>0</v>
      </c>
      <c r="AP751" s="17">
        <v>0</v>
      </c>
      <c r="AQ751" s="17">
        <v>0</v>
      </c>
      <c r="AR751" s="17">
        <v>0</v>
      </c>
      <c r="AS751" s="17">
        <v>0</v>
      </c>
      <c r="AT751" s="17">
        <v>0</v>
      </c>
      <c r="AU751" s="17">
        <v>0</v>
      </c>
      <c r="AV751" s="17">
        <v>0</v>
      </c>
      <c r="AW751" s="17">
        <v>0</v>
      </c>
      <c r="AX751" s="17">
        <v>0</v>
      </c>
      <c r="AY751" s="17">
        <v>0</v>
      </c>
      <c r="AZ751" s="17">
        <v>0</v>
      </c>
      <c r="BA751" s="17">
        <v>0</v>
      </c>
      <c r="BB751" s="17">
        <v>0</v>
      </c>
      <c r="BC751" s="17">
        <v>0</v>
      </c>
      <c r="BD751" s="17">
        <v>0</v>
      </c>
      <c r="BE751" s="17">
        <v>0</v>
      </c>
      <c r="BF751" s="17">
        <v>0</v>
      </c>
      <c r="BG751" s="17">
        <v>0</v>
      </c>
      <c r="BH751" s="17">
        <v>0</v>
      </c>
      <c r="BI751" s="17">
        <v>0</v>
      </c>
      <c r="BJ751" s="17">
        <v>0</v>
      </c>
      <c r="BK751" s="17">
        <v>0</v>
      </c>
      <c r="BL751" s="17">
        <v>0</v>
      </c>
      <c r="BM751" s="17">
        <v>0</v>
      </c>
      <c r="BN751" s="17">
        <v>0</v>
      </c>
      <c r="BO751" s="17">
        <v>0</v>
      </c>
      <c r="BP751" s="17">
        <v>0</v>
      </c>
      <c r="BQ751" s="17">
        <v>0</v>
      </c>
      <c r="BR751" s="17">
        <v>0</v>
      </c>
      <c r="BS751" s="17">
        <v>0</v>
      </c>
      <c r="BT751" s="17">
        <v>0</v>
      </c>
      <c r="BU751" s="17">
        <v>0</v>
      </c>
      <c r="BV751" s="17">
        <v>0</v>
      </c>
      <c r="BW751" s="17" t="s">
        <v>278</v>
      </c>
      <c r="BX751" s="17">
        <v>0</v>
      </c>
      <c r="BY751" s="17">
        <v>0</v>
      </c>
      <c r="BZ751" s="17">
        <v>0</v>
      </c>
      <c r="CA751" s="17">
        <v>0</v>
      </c>
      <c r="CB751" s="17">
        <v>0</v>
      </c>
      <c r="CC751" s="17">
        <v>0</v>
      </c>
    </row>
    <row r="752" spans="1:81" x14ac:dyDescent="0.3">
      <c r="A752" t="s">
        <v>109</v>
      </c>
      <c r="B752" t="s">
        <v>110</v>
      </c>
      <c r="C752" t="s">
        <v>18</v>
      </c>
      <c r="D752">
        <v>4049008</v>
      </c>
      <c r="E752" t="s">
        <v>22</v>
      </c>
      <c r="F752" t="s">
        <v>51</v>
      </c>
      <c r="G752">
        <v>-2.91</v>
      </c>
      <c r="H752">
        <v>20.02</v>
      </c>
      <c r="I752">
        <v>22.93</v>
      </c>
      <c r="J752">
        <v>293.06</v>
      </c>
      <c r="K752">
        <v>312.07</v>
      </c>
      <c r="L752">
        <v>5.74</v>
      </c>
      <c r="M752">
        <v>959.67296778649393</v>
      </c>
      <c r="N752">
        <v>907.57</v>
      </c>
      <c r="O752">
        <v>11.74</v>
      </c>
      <c r="P752">
        <v>11.49</v>
      </c>
      <c r="Q752">
        <v>25.92</v>
      </c>
      <c r="R752">
        <v>26.2</v>
      </c>
      <c r="S752" t="s">
        <v>135</v>
      </c>
      <c r="T752" t="s">
        <v>198</v>
      </c>
      <c r="U752" s="17">
        <v>0</v>
      </c>
      <c r="V752" t="s">
        <v>301</v>
      </c>
      <c r="W752" t="s">
        <v>276</v>
      </c>
      <c r="X752" s="17">
        <v>0</v>
      </c>
      <c r="Y752" s="17">
        <v>0</v>
      </c>
      <c r="Z752" s="17">
        <v>0</v>
      </c>
      <c r="AA752" s="17">
        <v>0</v>
      </c>
      <c r="AB752" s="17">
        <v>0</v>
      </c>
      <c r="AC752" s="17">
        <v>0</v>
      </c>
      <c r="AD752" s="17">
        <v>0</v>
      </c>
      <c r="AE752" s="17">
        <v>0</v>
      </c>
      <c r="AF752" s="17">
        <v>0</v>
      </c>
      <c r="AG752" s="17">
        <v>0</v>
      </c>
      <c r="AH752" s="17">
        <v>0</v>
      </c>
      <c r="AI752" s="17" t="s">
        <v>277</v>
      </c>
      <c r="AJ752" s="17">
        <v>0</v>
      </c>
      <c r="AK752" s="17">
        <v>0</v>
      </c>
      <c r="AL752" s="17">
        <v>0</v>
      </c>
      <c r="AM752" s="17">
        <v>0</v>
      </c>
      <c r="AN752" s="17">
        <v>0</v>
      </c>
      <c r="AO752" s="17">
        <v>0</v>
      </c>
      <c r="AP752" s="17">
        <v>0</v>
      </c>
      <c r="AQ752" s="17">
        <v>0</v>
      </c>
      <c r="AR752" s="17">
        <v>0</v>
      </c>
      <c r="AS752" s="17">
        <v>0</v>
      </c>
      <c r="AT752" s="17">
        <v>0</v>
      </c>
      <c r="AU752" s="17">
        <v>0</v>
      </c>
      <c r="AV752" s="17">
        <v>0</v>
      </c>
      <c r="AW752" s="17">
        <v>0</v>
      </c>
      <c r="AX752" s="17">
        <v>0</v>
      </c>
      <c r="AY752" s="17">
        <v>0</v>
      </c>
      <c r="AZ752" s="17">
        <v>0</v>
      </c>
      <c r="BA752" s="17">
        <v>0</v>
      </c>
      <c r="BB752" s="17">
        <v>0</v>
      </c>
      <c r="BC752" s="17">
        <v>0</v>
      </c>
      <c r="BD752" s="17">
        <v>0</v>
      </c>
      <c r="BE752" s="17">
        <v>0</v>
      </c>
      <c r="BF752" s="17">
        <v>0</v>
      </c>
      <c r="BG752" s="17">
        <v>0</v>
      </c>
      <c r="BH752" s="17">
        <v>0</v>
      </c>
      <c r="BI752" s="17">
        <v>0</v>
      </c>
      <c r="BJ752" s="17">
        <v>0</v>
      </c>
      <c r="BK752" s="17">
        <v>0</v>
      </c>
      <c r="BL752" s="17">
        <v>0</v>
      </c>
      <c r="BM752" s="17">
        <v>0</v>
      </c>
      <c r="BN752" s="17">
        <v>0</v>
      </c>
      <c r="BO752" s="17">
        <v>0</v>
      </c>
      <c r="BP752" s="17">
        <v>0</v>
      </c>
      <c r="BQ752" s="17">
        <v>0</v>
      </c>
      <c r="BR752" s="17">
        <v>0</v>
      </c>
      <c r="BS752" s="17">
        <v>0</v>
      </c>
      <c r="BT752" s="17">
        <v>0</v>
      </c>
      <c r="BU752" s="17">
        <v>0</v>
      </c>
      <c r="BV752" s="17">
        <v>0</v>
      </c>
      <c r="BW752" s="17" t="s">
        <v>278</v>
      </c>
      <c r="BX752" s="17">
        <v>0</v>
      </c>
      <c r="BY752" s="17">
        <v>0</v>
      </c>
      <c r="BZ752" s="17">
        <v>0</v>
      </c>
      <c r="CA752" s="17">
        <v>0</v>
      </c>
      <c r="CB752" s="17">
        <v>0</v>
      </c>
      <c r="CC752" s="17">
        <v>0</v>
      </c>
    </row>
    <row r="753" spans="1:81" x14ac:dyDescent="0.3">
      <c r="A753" t="s">
        <v>109</v>
      </c>
      <c r="B753" t="s">
        <v>110</v>
      </c>
      <c r="C753" t="s">
        <v>18</v>
      </c>
      <c r="D753">
        <v>4049008</v>
      </c>
      <c r="E753" t="s">
        <v>22</v>
      </c>
      <c r="F753" t="s">
        <v>52</v>
      </c>
      <c r="G753">
        <v>-2.09</v>
      </c>
      <c r="H753">
        <v>22.02</v>
      </c>
      <c r="I753">
        <v>24.11</v>
      </c>
      <c r="J753">
        <v>287.94</v>
      </c>
      <c r="K753">
        <v>299.06</v>
      </c>
      <c r="L753">
        <v>4.95</v>
      </c>
      <c r="M753">
        <v>907.10706367373439</v>
      </c>
      <c r="N753">
        <v>926.35</v>
      </c>
      <c r="O753">
        <v>6.36</v>
      </c>
      <c r="P753">
        <v>7.87</v>
      </c>
      <c r="Q753">
        <v>30.49</v>
      </c>
      <c r="R753">
        <v>31.38</v>
      </c>
      <c r="S753" t="s">
        <v>135</v>
      </c>
      <c r="T753" t="s">
        <v>198</v>
      </c>
      <c r="U753" s="17">
        <v>0</v>
      </c>
      <c r="V753" t="s">
        <v>301</v>
      </c>
      <c r="W753" t="s">
        <v>276</v>
      </c>
      <c r="X753" s="17">
        <v>0</v>
      </c>
      <c r="Y753" s="17">
        <v>0</v>
      </c>
      <c r="Z753" s="17">
        <v>0</v>
      </c>
      <c r="AA753" s="17">
        <v>0</v>
      </c>
      <c r="AB753" s="17">
        <v>0</v>
      </c>
      <c r="AC753" s="17">
        <v>0</v>
      </c>
      <c r="AD753" s="17">
        <v>0</v>
      </c>
      <c r="AE753" s="17">
        <v>0</v>
      </c>
      <c r="AF753" s="17">
        <v>0</v>
      </c>
      <c r="AG753" s="17">
        <v>0</v>
      </c>
      <c r="AH753" s="17">
        <v>0</v>
      </c>
      <c r="AI753" s="17" t="s">
        <v>277</v>
      </c>
      <c r="AJ753" s="17">
        <v>0</v>
      </c>
      <c r="AK753" s="17">
        <v>0</v>
      </c>
      <c r="AL753" s="17">
        <v>0</v>
      </c>
      <c r="AM753" s="17">
        <v>0</v>
      </c>
      <c r="AN753" s="17">
        <v>0</v>
      </c>
      <c r="AO753" s="17">
        <v>0</v>
      </c>
      <c r="AP753" s="17">
        <v>0</v>
      </c>
      <c r="AQ753" s="17">
        <v>0</v>
      </c>
      <c r="AR753" s="17">
        <v>0</v>
      </c>
      <c r="AS753" s="17">
        <v>0</v>
      </c>
      <c r="AT753" s="17">
        <v>0</v>
      </c>
      <c r="AU753" s="17">
        <v>0</v>
      </c>
      <c r="AV753" s="17">
        <v>0</v>
      </c>
      <c r="AW753" s="17">
        <v>0</v>
      </c>
      <c r="AX753" s="17">
        <v>0</v>
      </c>
      <c r="AY753" s="17">
        <v>0</v>
      </c>
      <c r="AZ753" s="17">
        <v>0</v>
      </c>
      <c r="BA753" s="17">
        <v>0</v>
      </c>
      <c r="BB753" s="17">
        <v>0</v>
      </c>
      <c r="BC753" s="17">
        <v>0</v>
      </c>
      <c r="BD753" s="17">
        <v>0</v>
      </c>
      <c r="BE753" s="17">
        <v>0</v>
      </c>
      <c r="BF753" s="17">
        <v>0</v>
      </c>
      <c r="BG753" s="17">
        <v>0</v>
      </c>
      <c r="BH753" s="17">
        <v>0</v>
      </c>
      <c r="BI753" s="17">
        <v>0</v>
      </c>
      <c r="BJ753" s="17">
        <v>0</v>
      </c>
      <c r="BK753" s="17">
        <v>0</v>
      </c>
      <c r="BL753" s="17">
        <v>0</v>
      </c>
      <c r="BM753" s="17">
        <v>0</v>
      </c>
      <c r="BN753" s="17">
        <v>0</v>
      </c>
      <c r="BO753" s="17">
        <v>0</v>
      </c>
      <c r="BP753" s="17">
        <v>0</v>
      </c>
      <c r="BQ753" s="17">
        <v>0</v>
      </c>
      <c r="BR753" s="17">
        <v>0</v>
      </c>
      <c r="BS753" s="17">
        <v>0</v>
      </c>
      <c r="BT753" s="17">
        <v>0</v>
      </c>
      <c r="BU753" s="17">
        <v>0</v>
      </c>
      <c r="BV753" s="17">
        <v>0</v>
      </c>
      <c r="BW753" s="17" t="s">
        <v>278</v>
      </c>
      <c r="BX753" s="17">
        <v>0</v>
      </c>
      <c r="BY753" s="17">
        <v>0</v>
      </c>
      <c r="BZ753" s="17">
        <v>0</v>
      </c>
      <c r="CA753" s="17">
        <v>0</v>
      </c>
      <c r="CB753" s="17">
        <v>0</v>
      </c>
      <c r="CC753" s="17">
        <v>0</v>
      </c>
    </row>
    <row r="754" spans="1:81" x14ac:dyDescent="0.3">
      <c r="A754" t="s">
        <v>109</v>
      </c>
      <c r="B754" t="s">
        <v>110</v>
      </c>
      <c r="C754" t="s">
        <v>18</v>
      </c>
      <c r="D754">
        <v>4049008</v>
      </c>
      <c r="E754" t="s">
        <v>22</v>
      </c>
      <c r="F754" t="s">
        <v>53</v>
      </c>
      <c r="G754">
        <v>-4.1500000000000004</v>
      </c>
      <c r="H754">
        <v>25.52</v>
      </c>
      <c r="I754">
        <v>29.67</v>
      </c>
      <c r="J754">
        <v>328.8</v>
      </c>
      <c r="K754">
        <v>334.14</v>
      </c>
      <c r="L754">
        <v>7.03</v>
      </c>
      <c r="M754">
        <v>962.45412342366069</v>
      </c>
      <c r="N754">
        <v>945.26</v>
      </c>
      <c r="O754">
        <v>10.23</v>
      </c>
      <c r="P754">
        <v>9.9499999999999993</v>
      </c>
      <c r="Q754">
        <v>31.37</v>
      </c>
      <c r="R754">
        <v>31.38</v>
      </c>
      <c r="S754" t="s">
        <v>135</v>
      </c>
      <c r="T754" t="s">
        <v>198</v>
      </c>
      <c r="U754" s="17">
        <v>0</v>
      </c>
      <c r="V754" t="s">
        <v>301</v>
      </c>
      <c r="W754" t="s">
        <v>276</v>
      </c>
      <c r="X754" s="17">
        <v>0</v>
      </c>
      <c r="Y754" s="17">
        <v>0</v>
      </c>
      <c r="Z754" s="17">
        <v>0</v>
      </c>
      <c r="AA754" s="17">
        <v>0</v>
      </c>
      <c r="AB754" s="17">
        <v>0</v>
      </c>
      <c r="AC754" s="17">
        <v>0</v>
      </c>
      <c r="AD754" s="17">
        <v>0</v>
      </c>
      <c r="AE754" s="17">
        <v>0</v>
      </c>
      <c r="AF754" s="17">
        <v>0</v>
      </c>
      <c r="AG754" s="17">
        <v>0</v>
      </c>
      <c r="AH754" s="17">
        <v>0</v>
      </c>
      <c r="AI754" s="17" t="s">
        <v>277</v>
      </c>
      <c r="AJ754" s="17">
        <v>0</v>
      </c>
      <c r="AK754" s="17">
        <v>0</v>
      </c>
      <c r="AL754" s="17">
        <v>0</v>
      </c>
      <c r="AM754" s="17">
        <v>0</v>
      </c>
      <c r="AN754" s="17">
        <v>0</v>
      </c>
      <c r="AO754" s="17">
        <v>0</v>
      </c>
      <c r="AP754" s="17">
        <v>0</v>
      </c>
      <c r="AQ754" s="17">
        <v>0</v>
      </c>
      <c r="AR754" s="17">
        <v>0</v>
      </c>
      <c r="AS754" s="17">
        <v>0</v>
      </c>
      <c r="AT754" s="17">
        <v>0</v>
      </c>
      <c r="AU754" s="17">
        <v>0</v>
      </c>
      <c r="AV754" s="17">
        <v>0</v>
      </c>
      <c r="AW754" s="17">
        <v>0</v>
      </c>
      <c r="AX754" s="17">
        <v>0</v>
      </c>
      <c r="AY754" s="17">
        <v>0</v>
      </c>
      <c r="AZ754" s="17">
        <v>0</v>
      </c>
      <c r="BA754" s="17">
        <v>0</v>
      </c>
      <c r="BB754" s="17">
        <v>0</v>
      </c>
      <c r="BC754" s="17">
        <v>0</v>
      </c>
      <c r="BD754" s="17">
        <v>0</v>
      </c>
      <c r="BE754" s="17">
        <v>0</v>
      </c>
      <c r="BF754" s="17">
        <v>0</v>
      </c>
      <c r="BG754" s="17">
        <v>0</v>
      </c>
      <c r="BH754" s="17">
        <v>0</v>
      </c>
      <c r="BI754" s="17">
        <v>0</v>
      </c>
      <c r="BJ754" s="17">
        <v>0</v>
      </c>
      <c r="BK754" s="17">
        <v>0</v>
      </c>
      <c r="BL754" s="17">
        <v>0</v>
      </c>
      <c r="BM754" s="17">
        <v>0</v>
      </c>
      <c r="BN754" s="17">
        <v>0</v>
      </c>
      <c r="BO754" s="17">
        <v>0</v>
      </c>
      <c r="BP754" s="17">
        <v>0</v>
      </c>
      <c r="BQ754" s="17">
        <v>0</v>
      </c>
      <c r="BR754" s="17">
        <v>0</v>
      </c>
      <c r="BS754" s="17">
        <v>0</v>
      </c>
      <c r="BT754" s="17">
        <v>0</v>
      </c>
      <c r="BU754" s="17">
        <v>0</v>
      </c>
      <c r="BV754" s="17">
        <v>0</v>
      </c>
      <c r="BW754" s="17" t="s">
        <v>278</v>
      </c>
      <c r="BX754" s="17">
        <v>0</v>
      </c>
      <c r="BY754" s="17">
        <v>0</v>
      </c>
      <c r="BZ754" s="17">
        <v>0</v>
      </c>
      <c r="CA754" s="17">
        <v>0</v>
      </c>
      <c r="CB754" s="17">
        <v>0</v>
      </c>
      <c r="CC754" s="17">
        <v>0</v>
      </c>
    </row>
    <row r="755" spans="1:81" x14ac:dyDescent="0.3">
      <c r="A755" t="s">
        <v>109</v>
      </c>
      <c r="B755" t="s">
        <v>110</v>
      </c>
      <c r="C755" t="s">
        <v>18</v>
      </c>
      <c r="D755">
        <v>4049008</v>
      </c>
      <c r="E755" t="s">
        <v>22</v>
      </c>
      <c r="F755" t="s">
        <v>54</v>
      </c>
      <c r="G755">
        <v>-6.72</v>
      </c>
      <c r="H755">
        <v>31.24</v>
      </c>
      <c r="I755">
        <v>37.96</v>
      </c>
      <c r="J755">
        <v>373.13</v>
      </c>
      <c r="K755">
        <v>371.81</v>
      </c>
      <c r="L755">
        <v>7.81</v>
      </c>
      <c r="M755">
        <v>1006.5671760654866</v>
      </c>
      <c r="N755">
        <v>964.28</v>
      </c>
      <c r="O755">
        <v>10.210000000000001</v>
      </c>
      <c r="P755">
        <v>9.65</v>
      </c>
      <c r="Q755">
        <v>32.43</v>
      </c>
      <c r="R755">
        <v>35.18</v>
      </c>
      <c r="S755" t="s">
        <v>135</v>
      </c>
      <c r="T755" t="s">
        <v>198</v>
      </c>
      <c r="U755" s="17">
        <v>0</v>
      </c>
      <c r="V755" t="s">
        <v>301</v>
      </c>
      <c r="W755" t="s">
        <v>276</v>
      </c>
      <c r="X755" s="17">
        <v>0</v>
      </c>
      <c r="Y755" s="17">
        <v>0</v>
      </c>
      <c r="Z755" s="17">
        <v>0</v>
      </c>
      <c r="AA755" s="17">
        <v>0</v>
      </c>
      <c r="AB755" s="17">
        <v>0</v>
      </c>
      <c r="AC755" s="17">
        <v>0</v>
      </c>
      <c r="AD755" s="17">
        <v>0</v>
      </c>
      <c r="AE755" s="17">
        <v>0</v>
      </c>
      <c r="AF755" s="17">
        <v>0</v>
      </c>
      <c r="AG755" s="17">
        <v>0</v>
      </c>
      <c r="AH755" s="17">
        <v>0</v>
      </c>
      <c r="AI755" s="17" t="s">
        <v>277</v>
      </c>
      <c r="AJ755" s="17">
        <v>0</v>
      </c>
      <c r="AK755" s="17">
        <v>0</v>
      </c>
      <c r="AL755" s="17">
        <v>0</v>
      </c>
      <c r="AM755" s="17">
        <v>0</v>
      </c>
      <c r="AN755" s="17">
        <v>0</v>
      </c>
      <c r="AO755" s="17">
        <v>0</v>
      </c>
      <c r="AP755" s="17">
        <v>0</v>
      </c>
      <c r="AQ755" s="17">
        <v>0</v>
      </c>
      <c r="AR755" s="17">
        <v>0</v>
      </c>
      <c r="AS755" s="17">
        <v>0</v>
      </c>
      <c r="AT755" s="17">
        <v>0</v>
      </c>
      <c r="AU755" s="17">
        <v>0</v>
      </c>
      <c r="AV755" s="17">
        <v>0</v>
      </c>
      <c r="AW755" s="17">
        <v>0</v>
      </c>
      <c r="AX755" s="17">
        <v>0</v>
      </c>
      <c r="AY755" s="17">
        <v>0</v>
      </c>
      <c r="AZ755" s="17">
        <v>0</v>
      </c>
      <c r="BA755" s="17">
        <v>0</v>
      </c>
      <c r="BB755" s="17">
        <v>0</v>
      </c>
      <c r="BC755" s="17">
        <v>0</v>
      </c>
      <c r="BD755" s="17">
        <v>0</v>
      </c>
      <c r="BE755" s="17">
        <v>0</v>
      </c>
      <c r="BF755" s="17">
        <v>0</v>
      </c>
      <c r="BG755" s="17">
        <v>0</v>
      </c>
      <c r="BH755" s="17">
        <v>0</v>
      </c>
      <c r="BI755" s="17">
        <v>0</v>
      </c>
      <c r="BJ755" s="17">
        <v>0</v>
      </c>
      <c r="BK755" s="17">
        <v>0</v>
      </c>
      <c r="BL755" s="17">
        <v>0</v>
      </c>
      <c r="BM755" s="17">
        <v>0</v>
      </c>
      <c r="BN755" s="17">
        <v>0</v>
      </c>
      <c r="BO755" s="17">
        <v>0</v>
      </c>
      <c r="BP755" s="17">
        <v>0</v>
      </c>
      <c r="BQ755" s="17">
        <v>0</v>
      </c>
      <c r="BR755" s="17">
        <v>0</v>
      </c>
      <c r="BS755" s="17">
        <v>0</v>
      </c>
      <c r="BT755" s="17">
        <v>0</v>
      </c>
      <c r="BU755" s="17">
        <v>0</v>
      </c>
      <c r="BV755" s="17">
        <v>0</v>
      </c>
      <c r="BW755" s="17" t="s">
        <v>278</v>
      </c>
      <c r="BX755" s="17">
        <v>0</v>
      </c>
      <c r="BY755" s="17">
        <v>0</v>
      </c>
      <c r="BZ755" s="17">
        <v>0</v>
      </c>
      <c r="CA755" s="17">
        <v>0</v>
      </c>
      <c r="CB755" s="17">
        <v>0</v>
      </c>
      <c r="CC755" s="17">
        <v>0</v>
      </c>
    </row>
    <row r="756" spans="1:81" x14ac:dyDescent="0.3">
      <c r="A756" t="s">
        <v>109</v>
      </c>
      <c r="B756" t="s">
        <v>110</v>
      </c>
      <c r="C756" t="s">
        <v>18</v>
      </c>
      <c r="D756">
        <v>4049008</v>
      </c>
      <c r="E756" t="s">
        <v>22</v>
      </c>
      <c r="F756" t="s">
        <v>55</v>
      </c>
      <c r="G756">
        <v>-10.050000000000001</v>
      </c>
      <c r="H756">
        <v>33.74</v>
      </c>
      <c r="I756">
        <v>43.79</v>
      </c>
      <c r="J756">
        <v>392.08</v>
      </c>
      <c r="K756">
        <v>386.3</v>
      </c>
      <c r="L756">
        <v>6.38</v>
      </c>
      <c r="M756">
        <v>979.39640028607494</v>
      </c>
      <c r="N756">
        <v>983.28</v>
      </c>
      <c r="O756">
        <v>9.02</v>
      </c>
      <c r="P756">
        <v>4.46</v>
      </c>
      <c r="Q756">
        <v>35.43</v>
      </c>
      <c r="R756">
        <v>35.93</v>
      </c>
      <c r="S756" t="s">
        <v>135</v>
      </c>
      <c r="T756" t="s">
        <v>198</v>
      </c>
      <c r="U756" s="17">
        <v>0</v>
      </c>
      <c r="V756" t="s">
        <v>301</v>
      </c>
      <c r="W756" t="s">
        <v>276</v>
      </c>
      <c r="X756" s="17">
        <v>0</v>
      </c>
      <c r="Y756" s="17">
        <v>0</v>
      </c>
      <c r="Z756" s="17">
        <v>0</v>
      </c>
      <c r="AA756" s="17">
        <v>0</v>
      </c>
      <c r="AB756" s="17">
        <v>0</v>
      </c>
      <c r="AC756" s="17">
        <v>0</v>
      </c>
      <c r="AD756" s="17">
        <v>0</v>
      </c>
      <c r="AE756" s="17">
        <v>0</v>
      </c>
      <c r="AF756" s="17">
        <v>0</v>
      </c>
      <c r="AG756" s="17">
        <v>0</v>
      </c>
      <c r="AH756" s="17">
        <v>0</v>
      </c>
      <c r="AI756" s="17" t="s">
        <v>277</v>
      </c>
      <c r="AJ756" s="17">
        <v>0</v>
      </c>
      <c r="AK756" s="17">
        <v>0</v>
      </c>
      <c r="AL756" s="17">
        <v>0</v>
      </c>
      <c r="AM756" s="17">
        <v>0</v>
      </c>
      <c r="AN756" s="17">
        <v>0</v>
      </c>
      <c r="AO756" s="17">
        <v>0</v>
      </c>
      <c r="AP756" s="17">
        <v>0</v>
      </c>
      <c r="AQ756" s="17">
        <v>0</v>
      </c>
      <c r="AR756" s="17">
        <v>0</v>
      </c>
      <c r="AS756" s="17">
        <v>0</v>
      </c>
      <c r="AT756" s="17">
        <v>0</v>
      </c>
      <c r="AU756" s="17">
        <v>0</v>
      </c>
      <c r="AV756" s="17">
        <v>0</v>
      </c>
      <c r="AW756" s="17">
        <v>0</v>
      </c>
      <c r="AX756" s="17">
        <v>0</v>
      </c>
      <c r="AY756" s="17">
        <v>0</v>
      </c>
      <c r="AZ756" s="17">
        <v>0</v>
      </c>
      <c r="BA756" s="17">
        <v>0</v>
      </c>
      <c r="BB756" s="17">
        <v>0</v>
      </c>
      <c r="BC756" s="17">
        <v>0</v>
      </c>
      <c r="BD756" s="17">
        <v>0</v>
      </c>
      <c r="BE756" s="17">
        <v>0</v>
      </c>
      <c r="BF756" s="17">
        <v>0</v>
      </c>
      <c r="BG756" s="17">
        <v>0</v>
      </c>
      <c r="BH756" s="17">
        <v>0</v>
      </c>
      <c r="BI756" s="17">
        <v>0</v>
      </c>
      <c r="BJ756" s="17">
        <v>0</v>
      </c>
      <c r="BK756" s="17">
        <v>0</v>
      </c>
      <c r="BL756" s="17">
        <v>0</v>
      </c>
      <c r="BM756" s="17">
        <v>0</v>
      </c>
      <c r="BN756" s="17">
        <v>0</v>
      </c>
      <c r="BO756" s="17">
        <v>0</v>
      </c>
      <c r="BP756" s="17">
        <v>0</v>
      </c>
      <c r="BQ756" s="17">
        <v>0</v>
      </c>
      <c r="BR756" s="17">
        <v>0</v>
      </c>
      <c r="BS756" s="17">
        <v>0</v>
      </c>
      <c r="BT756" s="17">
        <v>0</v>
      </c>
      <c r="BU756" s="17">
        <v>0</v>
      </c>
      <c r="BV756" s="17">
        <v>0</v>
      </c>
      <c r="BW756" s="17" t="s">
        <v>278</v>
      </c>
      <c r="BX756" s="17">
        <v>0</v>
      </c>
      <c r="BY756" s="17">
        <v>0</v>
      </c>
      <c r="BZ756" s="17">
        <v>0</v>
      </c>
      <c r="CA756" s="17">
        <v>0</v>
      </c>
      <c r="CB756" s="17">
        <v>0</v>
      </c>
      <c r="CC756" s="17">
        <v>0</v>
      </c>
    </row>
    <row r="757" spans="1:81" x14ac:dyDescent="0.3">
      <c r="A757" t="s">
        <v>109</v>
      </c>
      <c r="B757" t="s">
        <v>110</v>
      </c>
      <c r="C757" t="s">
        <v>18</v>
      </c>
      <c r="D757">
        <v>4049008</v>
      </c>
      <c r="E757" t="s">
        <v>22</v>
      </c>
      <c r="F757" t="s">
        <v>56</v>
      </c>
      <c r="G757">
        <v>-10.029999999999999</v>
      </c>
      <c r="H757">
        <v>35.700000000000003</v>
      </c>
      <c r="I757">
        <v>45.73</v>
      </c>
      <c r="J757">
        <v>423.92</v>
      </c>
      <c r="K757">
        <v>411.1</v>
      </c>
      <c r="L757">
        <v>4.0599999999999996</v>
      </c>
      <c r="M757">
        <v>993.06879787669311</v>
      </c>
      <c r="N757">
        <v>1002.34</v>
      </c>
      <c r="O757">
        <v>7.17</v>
      </c>
      <c r="P757">
        <v>4.57</v>
      </c>
      <c r="Q757">
        <v>36.31</v>
      </c>
      <c r="R757">
        <v>39.28</v>
      </c>
      <c r="S757" t="s">
        <v>135</v>
      </c>
      <c r="T757" t="s">
        <v>198</v>
      </c>
      <c r="U757" s="17">
        <v>0</v>
      </c>
      <c r="V757" t="s">
        <v>301</v>
      </c>
      <c r="W757" t="s">
        <v>276</v>
      </c>
      <c r="X757" s="17">
        <v>0</v>
      </c>
      <c r="Y757" s="17">
        <v>0</v>
      </c>
      <c r="Z757" s="17">
        <v>0</v>
      </c>
      <c r="AA757" s="17">
        <v>0</v>
      </c>
      <c r="AB757" s="17">
        <v>0</v>
      </c>
      <c r="AC757" s="17">
        <v>0</v>
      </c>
      <c r="AD757" s="17">
        <v>0</v>
      </c>
      <c r="AE757" s="17">
        <v>0</v>
      </c>
      <c r="AF757" s="17">
        <v>0</v>
      </c>
      <c r="AG757" s="17">
        <v>0</v>
      </c>
      <c r="AH757" s="17">
        <v>0</v>
      </c>
      <c r="AI757" s="17" t="s">
        <v>277</v>
      </c>
      <c r="AJ757" s="17">
        <v>0</v>
      </c>
      <c r="AK757" s="17">
        <v>0</v>
      </c>
      <c r="AL757" s="17">
        <v>0</v>
      </c>
      <c r="AM757" s="17">
        <v>0</v>
      </c>
      <c r="AN757" s="17">
        <v>0</v>
      </c>
      <c r="AO757" s="17">
        <v>0</v>
      </c>
      <c r="AP757" s="17">
        <v>0</v>
      </c>
      <c r="AQ757" s="17">
        <v>0</v>
      </c>
      <c r="AR757" s="17">
        <v>0</v>
      </c>
      <c r="AS757" s="17">
        <v>0</v>
      </c>
      <c r="AT757" s="17">
        <v>0</v>
      </c>
      <c r="AU757" s="17">
        <v>0</v>
      </c>
      <c r="AV757" s="17">
        <v>0</v>
      </c>
      <c r="AW757" s="17">
        <v>0</v>
      </c>
      <c r="AX757" s="17">
        <v>0</v>
      </c>
      <c r="AY757" s="17">
        <v>0</v>
      </c>
      <c r="AZ757" s="17">
        <v>0</v>
      </c>
      <c r="BA757" s="17">
        <v>0</v>
      </c>
      <c r="BB757" s="17">
        <v>0</v>
      </c>
      <c r="BC757" s="17">
        <v>0</v>
      </c>
      <c r="BD757" s="17">
        <v>0</v>
      </c>
      <c r="BE757" s="17">
        <v>0</v>
      </c>
      <c r="BF757" s="17">
        <v>0</v>
      </c>
      <c r="BG757" s="17">
        <v>0</v>
      </c>
      <c r="BH757" s="17">
        <v>0</v>
      </c>
      <c r="BI757" s="17">
        <v>0</v>
      </c>
      <c r="BJ757" s="17">
        <v>0</v>
      </c>
      <c r="BK757" s="17">
        <v>0</v>
      </c>
      <c r="BL757" s="17">
        <v>0</v>
      </c>
      <c r="BM757" s="17">
        <v>0</v>
      </c>
      <c r="BN757" s="17">
        <v>0</v>
      </c>
      <c r="BO757" s="17">
        <v>0</v>
      </c>
      <c r="BP757" s="17">
        <v>0</v>
      </c>
      <c r="BQ757" s="17">
        <v>0</v>
      </c>
      <c r="BR757" s="17">
        <v>0</v>
      </c>
      <c r="BS757" s="17">
        <v>0</v>
      </c>
      <c r="BT757" s="17">
        <v>0</v>
      </c>
      <c r="BU757" s="17">
        <v>0</v>
      </c>
      <c r="BV757" s="17">
        <v>0</v>
      </c>
      <c r="BW757" s="17" t="s">
        <v>278</v>
      </c>
      <c r="BX757" s="17">
        <v>0</v>
      </c>
      <c r="BY757" s="17">
        <v>0</v>
      </c>
      <c r="BZ757" s="17">
        <v>0</v>
      </c>
      <c r="CA757" s="17">
        <v>0</v>
      </c>
      <c r="CB757" s="17">
        <v>0</v>
      </c>
      <c r="CC757" s="17">
        <v>0</v>
      </c>
    </row>
    <row r="758" spans="1:81" x14ac:dyDescent="0.3">
      <c r="A758" t="s">
        <v>109</v>
      </c>
      <c r="B758" t="s">
        <v>110</v>
      </c>
      <c r="C758" t="s">
        <v>18</v>
      </c>
      <c r="D758">
        <v>4049008</v>
      </c>
      <c r="E758" t="s">
        <v>22</v>
      </c>
      <c r="F758" t="s">
        <v>57</v>
      </c>
      <c r="G758">
        <v>-10.75</v>
      </c>
      <c r="H758">
        <v>34.08</v>
      </c>
      <c r="I758">
        <v>44.83</v>
      </c>
      <c r="J758">
        <v>428.08</v>
      </c>
      <c r="K758">
        <v>406.71</v>
      </c>
      <c r="L758">
        <v>6.22</v>
      </c>
      <c r="M758">
        <v>928.63574621079499</v>
      </c>
      <c r="N758">
        <v>1021.43</v>
      </c>
      <c r="O758">
        <v>13.24</v>
      </c>
      <c r="P758">
        <v>5.81</v>
      </c>
      <c r="Q758">
        <v>41.26</v>
      </c>
      <c r="R758">
        <v>42.48</v>
      </c>
      <c r="S758" t="s">
        <v>135</v>
      </c>
      <c r="T758" t="s">
        <v>198</v>
      </c>
      <c r="U758" s="17">
        <v>0</v>
      </c>
      <c r="V758" t="s">
        <v>301</v>
      </c>
      <c r="W758" t="s">
        <v>276</v>
      </c>
      <c r="X758" s="17">
        <v>0</v>
      </c>
      <c r="Y758" s="17">
        <v>0</v>
      </c>
      <c r="Z758" s="17">
        <v>0</v>
      </c>
      <c r="AA758" s="17">
        <v>0</v>
      </c>
      <c r="AB758" s="17">
        <v>0</v>
      </c>
      <c r="AC758" s="17">
        <v>0</v>
      </c>
      <c r="AD758" s="17">
        <v>0</v>
      </c>
      <c r="AE758" s="17">
        <v>0</v>
      </c>
      <c r="AF758" s="17">
        <v>0</v>
      </c>
      <c r="AG758" s="17">
        <v>0</v>
      </c>
      <c r="AH758" s="17">
        <v>0</v>
      </c>
      <c r="AI758" s="17" t="s">
        <v>277</v>
      </c>
      <c r="AJ758" s="17">
        <v>0</v>
      </c>
      <c r="AK758" s="17">
        <v>0</v>
      </c>
      <c r="AL758" s="17">
        <v>0</v>
      </c>
      <c r="AM758" s="17">
        <v>0</v>
      </c>
      <c r="AN758" s="17">
        <v>0</v>
      </c>
      <c r="AO758" s="17">
        <v>0</v>
      </c>
      <c r="AP758" s="17">
        <v>0</v>
      </c>
      <c r="AQ758" s="17">
        <v>0</v>
      </c>
      <c r="AR758" s="17">
        <v>0</v>
      </c>
      <c r="AS758" s="17">
        <v>0</v>
      </c>
      <c r="AT758" s="17">
        <v>0</v>
      </c>
      <c r="AU758" s="17">
        <v>0</v>
      </c>
      <c r="AV758" s="17">
        <v>0</v>
      </c>
      <c r="AW758" s="17">
        <v>0</v>
      </c>
      <c r="AX758" s="17">
        <v>0</v>
      </c>
      <c r="AY758" s="17">
        <v>0</v>
      </c>
      <c r="AZ758" s="17">
        <v>0</v>
      </c>
      <c r="BA758" s="17">
        <v>0</v>
      </c>
      <c r="BB758" s="17">
        <v>0</v>
      </c>
      <c r="BC758" s="17">
        <v>0</v>
      </c>
      <c r="BD758" s="17">
        <v>0</v>
      </c>
      <c r="BE758" s="17">
        <v>0</v>
      </c>
      <c r="BF758" s="17">
        <v>0</v>
      </c>
      <c r="BG758" s="17">
        <v>0</v>
      </c>
      <c r="BH758" s="17">
        <v>0</v>
      </c>
      <c r="BI758" s="17">
        <v>0</v>
      </c>
      <c r="BJ758" s="17">
        <v>0</v>
      </c>
      <c r="BK758" s="17">
        <v>0</v>
      </c>
      <c r="BL758" s="17">
        <v>0</v>
      </c>
      <c r="BM758" s="17">
        <v>0</v>
      </c>
      <c r="BN758" s="17">
        <v>0</v>
      </c>
      <c r="BO758" s="17">
        <v>0</v>
      </c>
      <c r="BP758" s="17">
        <v>0</v>
      </c>
      <c r="BQ758" s="17">
        <v>0</v>
      </c>
      <c r="BR758" s="17">
        <v>0</v>
      </c>
      <c r="BS758" s="17">
        <v>0</v>
      </c>
      <c r="BT758" s="17">
        <v>0</v>
      </c>
      <c r="BU758" s="17">
        <v>0</v>
      </c>
      <c r="BV758" s="17">
        <v>0</v>
      </c>
      <c r="BW758" s="17" t="s">
        <v>278</v>
      </c>
      <c r="BX758" s="17">
        <v>0</v>
      </c>
      <c r="BY758" s="17">
        <v>0</v>
      </c>
      <c r="BZ758" s="17">
        <v>0</v>
      </c>
      <c r="CA758" s="17">
        <v>0</v>
      </c>
      <c r="CB758" s="17">
        <v>0</v>
      </c>
      <c r="CC758" s="17">
        <v>0</v>
      </c>
    </row>
    <row r="759" spans="1:81" x14ac:dyDescent="0.3">
      <c r="A759" t="s">
        <v>109</v>
      </c>
      <c r="B759" t="s">
        <v>110</v>
      </c>
      <c r="C759" t="s">
        <v>18</v>
      </c>
      <c r="D759">
        <v>4049008</v>
      </c>
      <c r="E759" t="s">
        <v>22</v>
      </c>
      <c r="F759" t="s">
        <v>58</v>
      </c>
      <c r="G759">
        <v>-8.68</v>
      </c>
      <c r="H759">
        <v>36.880000000000003</v>
      </c>
      <c r="I759">
        <v>45.56</v>
      </c>
      <c r="J759">
        <v>460.29</v>
      </c>
      <c r="K759">
        <v>428.87</v>
      </c>
      <c r="L759">
        <v>8.83</v>
      </c>
      <c r="M759">
        <v>967.43916516479658</v>
      </c>
      <c r="N759">
        <v>1040.5</v>
      </c>
      <c r="O759">
        <v>4.67</v>
      </c>
      <c r="P759">
        <v>3.52</v>
      </c>
      <c r="Q759">
        <v>43.06</v>
      </c>
      <c r="R759">
        <v>43.49</v>
      </c>
      <c r="S759" t="s">
        <v>135</v>
      </c>
      <c r="T759" t="s">
        <v>198</v>
      </c>
      <c r="U759" s="17">
        <v>0</v>
      </c>
      <c r="V759" t="s">
        <v>301</v>
      </c>
      <c r="W759" t="s">
        <v>276</v>
      </c>
      <c r="X759" s="17">
        <v>0</v>
      </c>
      <c r="Y759" s="17">
        <v>0</v>
      </c>
      <c r="Z759" s="17">
        <v>0</v>
      </c>
      <c r="AA759" s="17">
        <v>0</v>
      </c>
      <c r="AB759" s="17">
        <v>0</v>
      </c>
      <c r="AC759" s="17">
        <v>0</v>
      </c>
      <c r="AD759" s="17">
        <v>0</v>
      </c>
      <c r="AE759" s="17">
        <v>0</v>
      </c>
      <c r="AF759" s="17">
        <v>0</v>
      </c>
      <c r="AG759" s="17">
        <v>0</v>
      </c>
      <c r="AH759" s="17">
        <v>0</v>
      </c>
      <c r="AI759" s="17" t="s">
        <v>277</v>
      </c>
      <c r="AJ759" s="17">
        <v>0</v>
      </c>
      <c r="AK759" s="17">
        <v>0</v>
      </c>
      <c r="AL759" s="17">
        <v>0</v>
      </c>
      <c r="AM759" s="17">
        <v>0</v>
      </c>
      <c r="AN759" s="17">
        <v>0</v>
      </c>
      <c r="AO759" s="17">
        <v>0</v>
      </c>
      <c r="AP759" s="17">
        <v>0</v>
      </c>
      <c r="AQ759" s="17">
        <v>0</v>
      </c>
      <c r="AR759" s="17">
        <v>0</v>
      </c>
      <c r="AS759" s="17">
        <v>0</v>
      </c>
      <c r="AT759" s="17">
        <v>0</v>
      </c>
      <c r="AU759" s="17">
        <v>0</v>
      </c>
      <c r="AV759" s="17">
        <v>0</v>
      </c>
      <c r="AW759" s="17">
        <v>0</v>
      </c>
      <c r="AX759" s="17">
        <v>0</v>
      </c>
      <c r="AY759" s="17">
        <v>0</v>
      </c>
      <c r="AZ759" s="17">
        <v>0</v>
      </c>
      <c r="BA759" s="17">
        <v>0</v>
      </c>
      <c r="BB759" s="17">
        <v>0</v>
      </c>
      <c r="BC759" s="17">
        <v>0</v>
      </c>
      <c r="BD759" s="17">
        <v>0</v>
      </c>
      <c r="BE759" s="17">
        <v>0</v>
      </c>
      <c r="BF759" s="17">
        <v>0</v>
      </c>
      <c r="BG759" s="17">
        <v>0</v>
      </c>
      <c r="BH759" s="17">
        <v>0</v>
      </c>
      <c r="BI759" s="17">
        <v>0</v>
      </c>
      <c r="BJ759" s="17">
        <v>0</v>
      </c>
      <c r="BK759" s="17">
        <v>0</v>
      </c>
      <c r="BL759" s="17">
        <v>0</v>
      </c>
      <c r="BM759" s="17">
        <v>0</v>
      </c>
      <c r="BN759" s="17">
        <v>0</v>
      </c>
      <c r="BO759" s="17">
        <v>0</v>
      </c>
      <c r="BP759" s="17">
        <v>0</v>
      </c>
      <c r="BQ759" s="17">
        <v>0</v>
      </c>
      <c r="BR759" s="17">
        <v>0</v>
      </c>
      <c r="BS759" s="17">
        <v>0</v>
      </c>
      <c r="BT759" s="17">
        <v>0</v>
      </c>
      <c r="BU759" s="17">
        <v>0</v>
      </c>
      <c r="BV759" s="17">
        <v>0</v>
      </c>
      <c r="BW759" s="17" t="s">
        <v>278</v>
      </c>
      <c r="BX759" s="17">
        <v>0</v>
      </c>
      <c r="BY759" s="17">
        <v>0</v>
      </c>
      <c r="BZ759" s="17">
        <v>0</v>
      </c>
      <c r="CA759" s="17">
        <v>0</v>
      </c>
      <c r="CB759" s="17">
        <v>0</v>
      </c>
      <c r="CC759" s="17">
        <v>0</v>
      </c>
    </row>
    <row r="760" spans="1:81" x14ac:dyDescent="0.3">
      <c r="A760" t="s">
        <v>109</v>
      </c>
      <c r="B760" t="s">
        <v>110</v>
      </c>
      <c r="C760" t="s">
        <v>18</v>
      </c>
      <c r="D760">
        <v>4049008</v>
      </c>
      <c r="E760" t="s">
        <v>22</v>
      </c>
      <c r="F760" t="s">
        <v>7</v>
      </c>
      <c r="G760">
        <v>-10.64</v>
      </c>
      <c r="H760">
        <v>43.25</v>
      </c>
      <c r="I760">
        <v>53.89</v>
      </c>
      <c r="J760">
        <v>475.18</v>
      </c>
      <c r="K760">
        <v>442.66</v>
      </c>
      <c r="L760">
        <v>3.99</v>
      </c>
      <c r="M760">
        <v>964.7402950837336</v>
      </c>
      <c r="N760">
        <v>1059.6300000000001</v>
      </c>
      <c r="O760">
        <v>3.98</v>
      </c>
      <c r="P760">
        <v>6.25</v>
      </c>
      <c r="Q760">
        <v>44.94</v>
      </c>
      <c r="R760">
        <v>46.75</v>
      </c>
      <c r="S760" t="s">
        <v>135</v>
      </c>
      <c r="T760" t="s">
        <v>198</v>
      </c>
      <c r="U760" s="17">
        <v>0</v>
      </c>
      <c r="V760" t="s">
        <v>301</v>
      </c>
      <c r="W760" t="s">
        <v>276</v>
      </c>
      <c r="X760" s="17">
        <v>0</v>
      </c>
      <c r="Y760" s="17">
        <v>0</v>
      </c>
      <c r="Z760" s="17">
        <v>0</v>
      </c>
      <c r="AA760" s="17">
        <v>0</v>
      </c>
      <c r="AB760" s="17">
        <v>0</v>
      </c>
      <c r="AC760" s="17">
        <v>0</v>
      </c>
      <c r="AD760" s="17">
        <v>0</v>
      </c>
      <c r="AE760" s="17">
        <v>0</v>
      </c>
      <c r="AF760" s="17">
        <v>0</v>
      </c>
      <c r="AG760" s="17">
        <v>0</v>
      </c>
      <c r="AH760" s="17">
        <v>0</v>
      </c>
      <c r="AI760" s="17" t="s">
        <v>277</v>
      </c>
      <c r="AJ760" s="17">
        <v>0</v>
      </c>
      <c r="AK760" s="17">
        <v>0</v>
      </c>
      <c r="AL760" s="17">
        <v>0</v>
      </c>
      <c r="AM760" s="17">
        <v>0</v>
      </c>
      <c r="AN760" s="17">
        <v>0</v>
      </c>
      <c r="AO760" s="17">
        <v>0</v>
      </c>
      <c r="AP760" s="17">
        <v>0</v>
      </c>
      <c r="AQ760" s="17">
        <v>0</v>
      </c>
      <c r="AR760" s="17">
        <v>0</v>
      </c>
      <c r="AS760" s="17">
        <v>0</v>
      </c>
      <c r="AT760" s="17">
        <v>0</v>
      </c>
      <c r="AU760" s="17">
        <v>0</v>
      </c>
      <c r="AV760" s="17">
        <v>0</v>
      </c>
      <c r="AW760" s="17">
        <v>0</v>
      </c>
      <c r="AX760" s="17">
        <v>0</v>
      </c>
      <c r="AY760" s="17">
        <v>0</v>
      </c>
      <c r="AZ760" s="17">
        <v>0</v>
      </c>
      <c r="BA760" s="17">
        <v>0</v>
      </c>
      <c r="BB760" s="17">
        <v>0</v>
      </c>
      <c r="BC760" s="17">
        <v>0</v>
      </c>
      <c r="BD760" s="17">
        <v>0</v>
      </c>
      <c r="BE760" s="17">
        <v>0</v>
      </c>
      <c r="BF760" s="17">
        <v>0</v>
      </c>
      <c r="BG760" s="17">
        <v>0</v>
      </c>
      <c r="BH760" s="17">
        <v>0</v>
      </c>
      <c r="BI760" s="17">
        <v>0</v>
      </c>
      <c r="BJ760" s="17">
        <v>0</v>
      </c>
      <c r="BK760" s="17">
        <v>0</v>
      </c>
      <c r="BL760" s="17">
        <v>0</v>
      </c>
      <c r="BM760" s="17">
        <v>0</v>
      </c>
      <c r="BN760" s="17">
        <v>0</v>
      </c>
      <c r="BO760" s="17">
        <v>0</v>
      </c>
      <c r="BP760" s="17">
        <v>0</v>
      </c>
      <c r="BQ760" s="17">
        <v>0</v>
      </c>
      <c r="BR760" s="17">
        <v>0</v>
      </c>
      <c r="BS760" s="17">
        <v>0</v>
      </c>
      <c r="BT760" s="17">
        <v>0</v>
      </c>
      <c r="BU760" s="17">
        <v>0</v>
      </c>
      <c r="BV760" s="17">
        <v>0</v>
      </c>
      <c r="BW760" s="17" t="s">
        <v>278</v>
      </c>
      <c r="BX760" s="17">
        <v>0</v>
      </c>
      <c r="BY760" s="17">
        <v>0</v>
      </c>
      <c r="BZ760" s="17">
        <v>0</v>
      </c>
      <c r="CA760" s="17">
        <v>0</v>
      </c>
      <c r="CB760" s="17">
        <v>0</v>
      </c>
      <c r="CC760" s="17">
        <v>0</v>
      </c>
    </row>
    <row r="761" spans="1:81" x14ac:dyDescent="0.3">
      <c r="A761" t="s">
        <v>109</v>
      </c>
      <c r="B761" t="s">
        <v>110</v>
      </c>
      <c r="C761" t="s">
        <v>18</v>
      </c>
      <c r="D761">
        <v>4049008</v>
      </c>
      <c r="E761" t="s">
        <v>22</v>
      </c>
      <c r="F761" t="s">
        <v>59</v>
      </c>
      <c r="G761">
        <v>-6.42</v>
      </c>
      <c r="H761">
        <v>44.79</v>
      </c>
      <c r="I761">
        <v>51.21</v>
      </c>
      <c r="J761">
        <v>489.23</v>
      </c>
      <c r="K761">
        <v>444.49</v>
      </c>
      <c r="L761">
        <v>4.68</v>
      </c>
      <c r="M761">
        <v>961.33173010001815</v>
      </c>
      <c r="N761">
        <v>1078.97</v>
      </c>
      <c r="O761">
        <v>3.71</v>
      </c>
      <c r="P761">
        <v>5.16</v>
      </c>
      <c r="Q761">
        <v>47.19</v>
      </c>
      <c r="R761">
        <v>48.18</v>
      </c>
      <c r="S761" t="s">
        <v>135</v>
      </c>
      <c r="T761" t="s">
        <v>198</v>
      </c>
      <c r="U761" s="17">
        <v>0</v>
      </c>
      <c r="V761" t="s">
        <v>301</v>
      </c>
      <c r="W761" t="s">
        <v>276</v>
      </c>
      <c r="X761" s="17">
        <v>0</v>
      </c>
      <c r="Y761" s="17">
        <v>0</v>
      </c>
      <c r="Z761" s="17">
        <v>0</v>
      </c>
      <c r="AA761" s="17">
        <v>0</v>
      </c>
      <c r="AB761" s="17">
        <v>0</v>
      </c>
      <c r="AC761" s="17">
        <v>0</v>
      </c>
      <c r="AD761" s="17">
        <v>0</v>
      </c>
      <c r="AE761" s="17">
        <v>0</v>
      </c>
      <c r="AF761" s="17">
        <v>0</v>
      </c>
      <c r="AG761" s="17">
        <v>0</v>
      </c>
      <c r="AH761" s="17">
        <v>0</v>
      </c>
      <c r="AI761" s="17" t="s">
        <v>277</v>
      </c>
      <c r="AJ761" s="17">
        <v>0</v>
      </c>
      <c r="AK761" s="17">
        <v>0</v>
      </c>
      <c r="AL761" s="17">
        <v>0</v>
      </c>
      <c r="AM761" s="17">
        <v>0</v>
      </c>
      <c r="AN761" s="17">
        <v>0</v>
      </c>
      <c r="AO761" s="17">
        <v>0</v>
      </c>
      <c r="AP761" s="17">
        <v>0</v>
      </c>
      <c r="AQ761" s="17">
        <v>0</v>
      </c>
      <c r="AR761" s="17">
        <v>0</v>
      </c>
      <c r="AS761" s="17">
        <v>0</v>
      </c>
      <c r="AT761" s="17">
        <v>0</v>
      </c>
      <c r="AU761" s="17">
        <v>0</v>
      </c>
      <c r="AV761" s="17">
        <v>0</v>
      </c>
      <c r="AW761" s="17">
        <v>0</v>
      </c>
      <c r="AX761" s="17">
        <v>0</v>
      </c>
      <c r="AY761" s="17">
        <v>0</v>
      </c>
      <c r="AZ761" s="17">
        <v>0</v>
      </c>
      <c r="BA761" s="17">
        <v>0</v>
      </c>
      <c r="BB761" s="17">
        <v>0</v>
      </c>
      <c r="BC761" s="17">
        <v>0</v>
      </c>
      <c r="BD761" s="17">
        <v>0</v>
      </c>
      <c r="BE761" s="17">
        <v>0</v>
      </c>
      <c r="BF761" s="17">
        <v>0</v>
      </c>
      <c r="BG761" s="17">
        <v>0</v>
      </c>
      <c r="BH761" s="17">
        <v>0</v>
      </c>
      <c r="BI761" s="17">
        <v>0</v>
      </c>
      <c r="BJ761" s="17">
        <v>0</v>
      </c>
      <c r="BK761" s="17">
        <v>0</v>
      </c>
      <c r="BL761" s="17">
        <v>0</v>
      </c>
      <c r="BM761" s="17">
        <v>0</v>
      </c>
      <c r="BN761" s="17">
        <v>0</v>
      </c>
      <c r="BO761" s="17">
        <v>0</v>
      </c>
      <c r="BP761" s="17">
        <v>0</v>
      </c>
      <c r="BQ761" s="17">
        <v>0</v>
      </c>
      <c r="BR761" s="17">
        <v>0</v>
      </c>
      <c r="BS761" s="17">
        <v>0</v>
      </c>
      <c r="BT761" s="17">
        <v>0</v>
      </c>
      <c r="BU761" s="17">
        <v>0</v>
      </c>
      <c r="BV761" s="17">
        <v>0</v>
      </c>
      <c r="BW761" s="17" t="s">
        <v>278</v>
      </c>
      <c r="BX761" s="17">
        <v>0</v>
      </c>
      <c r="BY761" s="17">
        <v>0</v>
      </c>
      <c r="BZ761" s="17">
        <v>0</v>
      </c>
      <c r="CA761" s="17">
        <v>0</v>
      </c>
      <c r="CB761" s="17">
        <v>0</v>
      </c>
      <c r="CC761" s="17">
        <v>0</v>
      </c>
    </row>
    <row r="762" spans="1:81" x14ac:dyDescent="0.3">
      <c r="A762" t="s">
        <v>109</v>
      </c>
      <c r="B762" t="s">
        <v>110</v>
      </c>
      <c r="C762" t="s">
        <v>18</v>
      </c>
      <c r="D762">
        <v>4049008</v>
      </c>
      <c r="E762" t="s">
        <v>22</v>
      </c>
      <c r="F762" t="s">
        <v>60</v>
      </c>
      <c r="G762">
        <v>-3.56</v>
      </c>
      <c r="H762">
        <v>51.14</v>
      </c>
      <c r="I762">
        <v>54.7</v>
      </c>
      <c r="J762">
        <v>511.22</v>
      </c>
      <c r="K762">
        <v>456.57</v>
      </c>
      <c r="L762">
        <v>3.79</v>
      </c>
      <c r="M762">
        <v>968.92734251054651</v>
      </c>
      <c r="N762">
        <v>1098.31</v>
      </c>
      <c r="O762">
        <v>4.3899999999999997</v>
      </c>
      <c r="P762">
        <v>2.4700000000000002</v>
      </c>
      <c r="Q762">
        <v>48.61</v>
      </c>
      <c r="R762">
        <v>48.03</v>
      </c>
      <c r="S762" t="s">
        <v>135</v>
      </c>
      <c r="T762" t="s">
        <v>198</v>
      </c>
      <c r="U762" s="17">
        <v>0</v>
      </c>
      <c r="V762" t="s">
        <v>301</v>
      </c>
      <c r="W762" t="s">
        <v>276</v>
      </c>
      <c r="X762" s="17">
        <v>2893621362.5902367</v>
      </c>
      <c r="Y762" s="17">
        <v>0</v>
      </c>
      <c r="Z762" s="17">
        <v>0</v>
      </c>
      <c r="AA762" s="17">
        <v>714555942.68752718</v>
      </c>
      <c r="AB762" s="17">
        <v>0.11265850086051242</v>
      </c>
      <c r="AC762" s="17">
        <v>0</v>
      </c>
      <c r="AD762" s="17">
        <v>0</v>
      </c>
      <c r="AE762" s="17">
        <v>0</v>
      </c>
      <c r="AF762" s="17">
        <v>0</v>
      </c>
      <c r="AG762" s="17">
        <v>0</v>
      </c>
      <c r="AH762" s="17">
        <v>0</v>
      </c>
      <c r="AI762" s="17">
        <v>37621</v>
      </c>
      <c r="AJ762" s="17">
        <v>0</v>
      </c>
      <c r="AK762" s="17">
        <v>0</v>
      </c>
      <c r="AL762" s="17">
        <v>0</v>
      </c>
      <c r="AM762" s="17">
        <v>0</v>
      </c>
      <c r="AN762" s="17">
        <v>0</v>
      </c>
      <c r="AO762" s="17">
        <v>0</v>
      </c>
      <c r="AP762" s="17">
        <v>0</v>
      </c>
      <c r="AQ762" s="17">
        <v>0</v>
      </c>
      <c r="AR762" s="17">
        <v>0</v>
      </c>
      <c r="AS762" s="17">
        <v>0</v>
      </c>
      <c r="AT762" s="17">
        <v>0</v>
      </c>
      <c r="AU762" s="17">
        <v>0</v>
      </c>
      <c r="AV762" s="17">
        <v>0</v>
      </c>
      <c r="AW762" s="17">
        <v>0</v>
      </c>
      <c r="AX762" s="17">
        <v>0</v>
      </c>
      <c r="AY762" s="17">
        <v>0</v>
      </c>
      <c r="AZ762" s="17">
        <v>0</v>
      </c>
      <c r="BA762" s="17">
        <v>0</v>
      </c>
      <c r="BB762" s="17">
        <v>0</v>
      </c>
      <c r="BC762" s="17">
        <v>0</v>
      </c>
      <c r="BD762" s="17">
        <v>0</v>
      </c>
      <c r="BE762" s="17">
        <v>0</v>
      </c>
      <c r="BF762" s="17">
        <v>0</v>
      </c>
      <c r="BG762" s="17">
        <v>0</v>
      </c>
      <c r="BH762" s="17">
        <v>0</v>
      </c>
      <c r="BI762" s="17">
        <v>0</v>
      </c>
      <c r="BJ762" s="17">
        <v>0</v>
      </c>
      <c r="BK762" s="17">
        <v>0</v>
      </c>
      <c r="BL762" s="17">
        <v>0</v>
      </c>
      <c r="BM762" s="17">
        <v>0</v>
      </c>
      <c r="BN762" s="17">
        <v>0</v>
      </c>
      <c r="BO762" s="17">
        <v>0</v>
      </c>
      <c r="BP762" s="17">
        <v>0</v>
      </c>
      <c r="BQ762" s="17">
        <v>0</v>
      </c>
      <c r="BR762" s="17">
        <v>0</v>
      </c>
      <c r="BS762" s="17">
        <v>0</v>
      </c>
      <c r="BT762" s="17">
        <v>0</v>
      </c>
      <c r="BU762" s="17">
        <v>0</v>
      </c>
      <c r="BV762" s="17">
        <v>0</v>
      </c>
      <c r="BW762" s="17" t="s">
        <v>278</v>
      </c>
      <c r="BX762" s="17">
        <v>0</v>
      </c>
      <c r="BY762" s="17">
        <v>0</v>
      </c>
      <c r="BZ762" s="17">
        <v>0</v>
      </c>
      <c r="CA762" s="17">
        <v>0</v>
      </c>
      <c r="CB762" s="17">
        <v>0</v>
      </c>
      <c r="CC762" s="17">
        <v>0</v>
      </c>
    </row>
    <row r="763" spans="1:81" x14ac:dyDescent="0.3">
      <c r="A763" t="s">
        <v>109</v>
      </c>
      <c r="B763" t="s">
        <v>110</v>
      </c>
      <c r="C763" t="s">
        <v>18</v>
      </c>
      <c r="D763">
        <v>4049008</v>
      </c>
      <c r="E763" t="s">
        <v>22</v>
      </c>
      <c r="F763" t="s">
        <v>61</v>
      </c>
      <c r="G763">
        <v>-7.19</v>
      </c>
      <c r="H763">
        <v>60.89</v>
      </c>
      <c r="I763">
        <v>68.08</v>
      </c>
      <c r="J763">
        <v>596.87</v>
      </c>
      <c r="K763">
        <v>518.79999999999995</v>
      </c>
      <c r="L763">
        <v>7.67</v>
      </c>
      <c r="M763">
        <v>1088.6986977342576</v>
      </c>
      <c r="N763">
        <v>1117.42</v>
      </c>
      <c r="O763">
        <v>3.78</v>
      </c>
      <c r="P763">
        <v>5.32</v>
      </c>
      <c r="Q763">
        <v>46.58</v>
      </c>
      <c r="R763">
        <v>45.6</v>
      </c>
      <c r="S763" t="s">
        <v>135</v>
      </c>
      <c r="T763" t="s">
        <v>198</v>
      </c>
      <c r="U763" s="17">
        <v>0</v>
      </c>
      <c r="V763" t="s">
        <v>301</v>
      </c>
      <c r="W763" t="s">
        <v>276</v>
      </c>
      <c r="X763" s="17">
        <v>4108259302.6480179</v>
      </c>
      <c r="Y763" s="17">
        <v>0</v>
      </c>
      <c r="Z763" s="17">
        <v>0</v>
      </c>
      <c r="AA763" s="17">
        <v>1025257311.1435213</v>
      </c>
      <c r="AB763" s="17">
        <v>0.18941094378247736</v>
      </c>
      <c r="AC763" s="17">
        <v>61.126800000000003</v>
      </c>
      <c r="AD763" s="17">
        <v>0</v>
      </c>
      <c r="AE763" s="17">
        <v>0</v>
      </c>
      <c r="AF763" s="17">
        <v>0</v>
      </c>
      <c r="AG763" s="17">
        <v>0</v>
      </c>
      <c r="AH763" s="17">
        <v>0</v>
      </c>
      <c r="AI763" s="17">
        <v>37986</v>
      </c>
      <c r="AJ763" s="17">
        <v>0</v>
      </c>
      <c r="AK763" s="17">
        <v>0</v>
      </c>
      <c r="AL763" s="17">
        <v>0</v>
      </c>
      <c r="AM763" s="17">
        <v>0</v>
      </c>
      <c r="AN763" s="17">
        <v>0</v>
      </c>
      <c r="AO763" s="17">
        <v>0</v>
      </c>
      <c r="AP763" s="17">
        <v>0</v>
      </c>
      <c r="AQ763" s="17">
        <v>0</v>
      </c>
      <c r="AR763" s="17">
        <v>0</v>
      </c>
      <c r="AS763" s="17">
        <v>0</v>
      </c>
      <c r="AT763" s="17">
        <v>0</v>
      </c>
      <c r="AU763" s="17">
        <v>0</v>
      </c>
      <c r="AV763" s="17">
        <v>0</v>
      </c>
      <c r="AW763" s="17">
        <v>0</v>
      </c>
      <c r="AX763" s="17">
        <v>0</v>
      </c>
      <c r="AY763" s="17">
        <v>0</v>
      </c>
      <c r="AZ763" s="17">
        <v>0</v>
      </c>
      <c r="BA763" s="17">
        <v>0</v>
      </c>
      <c r="BB763" s="17">
        <v>0</v>
      </c>
      <c r="BC763" s="17">
        <v>0</v>
      </c>
      <c r="BD763" s="17">
        <v>0</v>
      </c>
      <c r="BE763" s="17">
        <v>0</v>
      </c>
      <c r="BF763" s="17">
        <v>0</v>
      </c>
      <c r="BG763" s="17">
        <v>0</v>
      </c>
      <c r="BH763" s="17">
        <v>0</v>
      </c>
      <c r="BI763" s="17">
        <v>0</v>
      </c>
      <c r="BJ763" s="17">
        <v>0</v>
      </c>
      <c r="BK763" s="17">
        <v>0</v>
      </c>
      <c r="BL763" s="17">
        <v>0</v>
      </c>
      <c r="BM763" s="17">
        <v>0</v>
      </c>
      <c r="BN763" s="17">
        <v>0</v>
      </c>
      <c r="BO763" s="17">
        <v>0</v>
      </c>
      <c r="BP763" s="17">
        <v>0</v>
      </c>
      <c r="BQ763" s="17">
        <v>0</v>
      </c>
      <c r="BR763" s="17">
        <v>0</v>
      </c>
      <c r="BS763" s="17">
        <v>0</v>
      </c>
      <c r="BT763" s="17">
        <v>0</v>
      </c>
      <c r="BU763" s="17">
        <v>0</v>
      </c>
      <c r="BV763" s="17">
        <v>0</v>
      </c>
      <c r="BW763" s="17" t="s">
        <v>278</v>
      </c>
      <c r="BX763" s="17">
        <v>0</v>
      </c>
      <c r="BY763" s="17">
        <v>0</v>
      </c>
      <c r="BZ763" s="17">
        <v>0</v>
      </c>
      <c r="CA763" s="17">
        <v>0</v>
      </c>
      <c r="CB763" s="17">
        <v>0</v>
      </c>
      <c r="CC763" s="17">
        <v>0</v>
      </c>
    </row>
    <row r="764" spans="1:81" x14ac:dyDescent="0.3">
      <c r="A764" t="s">
        <v>109</v>
      </c>
      <c r="B764" t="s">
        <v>110</v>
      </c>
      <c r="C764" t="s">
        <v>18</v>
      </c>
      <c r="D764">
        <v>4049008</v>
      </c>
      <c r="E764" t="s">
        <v>22</v>
      </c>
      <c r="F764" t="s">
        <v>62</v>
      </c>
      <c r="G764">
        <v>-17.62</v>
      </c>
      <c r="H764">
        <v>77.92</v>
      </c>
      <c r="I764">
        <v>95.54</v>
      </c>
      <c r="J764">
        <v>699.76</v>
      </c>
      <c r="K764">
        <v>594.48</v>
      </c>
      <c r="L764">
        <v>7.88</v>
      </c>
      <c r="M764">
        <v>1208.3948197904895</v>
      </c>
      <c r="N764">
        <v>1136.26</v>
      </c>
      <c r="O764">
        <v>3.78</v>
      </c>
      <c r="P764">
        <v>6.17</v>
      </c>
      <c r="Q764">
        <v>45.32</v>
      </c>
      <c r="R764">
        <v>43.58</v>
      </c>
      <c r="S764" t="s">
        <v>135</v>
      </c>
      <c r="T764" t="s">
        <v>198</v>
      </c>
      <c r="U764" s="17">
        <v>0</v>
      </c>
      <c r="V764" t="s">
        <v>301</v>
      </c>
      <c r="W764" t="s">
        <v>276</v>
      </c>
      <c r="X764" s="17">
        <v>5061152891.8210926</v>
      </c>
      <c r="Y764" s="17">
        <v>0</v>
      </c>
      <c r="Z764" s="17">
        <v>0</v>
      </c>
      <c r="AA764" s="17">
        <v>1368389150.2227759</v>
      </c>
      <c r="AB764" s="17">
        <v>0.25044722520501977</v>
      </c>
      <c r="AC764" s="17">
        <v>28.508299999999998</v>
      </c>
      <c r="AD764" s="17">
        <v>0</v>
      </c>
      <c r="AE764" s="17">
        <v>0</v>
      </c>
      <c r="AF764" s="17">
        <v>0</v>
      </c>
      <c r="AG764" s="17">
        <v>0</v>
      </c>
      <c r="AH764" s="17">
        <v>0</v>
      </c>
      <c r="AI764" s="17">
        <v>38352</v>
      </c>
      <c r="AJ764" s="17">
        <v>0</v>
      </c>
      <c r="AK764" s="17">
        <v>0</v>
      </c>
      <c r="AL764" s="17">
        <v>0</v>
      </c>
      <c r="AM764" s="17">
        <v>0</v>
      </c>
      <c r="AN764" s="17">
        <v>0</v>
      </c>
      <c r="AO764" s="17">
        <v>0</v>
      </c>
      <c r="AP764" s="17">
        <v>0</v>
      </c>
      <c r="AQ764" s="17">
        <v>0</v>
      </c>
      <c r="AR764" s="17">
        <v>0</v>
      </c>
      <c r="AS764" s="17">
        <v>0</v>
      </c>
      <c r="AT764" s="17">
        <v>0</v>
      </c>
      <c r="AU764" s="17">
        <v>0</v>
      </c>
      <c r="AV764" s="17">
        <v>0</v>
      </c>
      <c r="AW764" s="17">
        <v>0</v>
      </c>
      <c r="AX764" s="17">
        <v>0</v>
      </c>
      <c r="AY764" s="17">
        <v>0</v>
      </c>
      <c r="AZ764" s="17">
        <v>0</v>
      </c>
      <c r="BA764" s="17">
        <v>0</v>
      </c>
      <c r="BB764" s="17">
        <v>0</v>
      </c>
      <c r="BC764" s="17">
        <v>0</v>
      </c>
      <c r="BD764" s="17">
        <v>0</v>
      </c>
      <c r="BE764" s="17">
        <v>0</v>
      </c>
      <c r="BF764" s="17">
        <v>0</v>
      </c>
      <c r="BG764" s="17">
        <v>0</v>
      </c>
      <c r="BH764" s="17">
        <v>0</v>
      </c>
      <c r="BI764" s="17">
        <v>0</v>
      </c>
      <c r="BJ764" s="17">
        <v>0</v>
      </c>
      <c r="BK764" s="17">
        <v>0</v>
      </c>
      <c r="BL764" s="17">
        <v>0</v>
      </c>
      <c r="BM764" s="17">
        <v>0</v>
      </c>
      <c r="BN764" s="17">
        <v>0</v>
      </c>
      <c r="BO764" s="17">
        <v>0</v>
      </c>
      <c r="BP764" s="17">
        <v>0</v>
      </c>
      <c r="BQ764" s="17">
        <v>0</v>
      </c>
      <c r="BR764" s="17">
        <v>0</v>
      </c>
      <c r="BS764" s="17">
        <v>0</v>
      </c>
      <c r="BT764" s="17">
        <v>0</v>
      </c>
      <c r="BU764" s="17">
        <v>0</v>
      </c>
      <c r="BV764" s="17">
        <v>0</v>
      </c>
      <c r="BW764" s="17" t="s">
        <v>278</v>
      </c>
      <c r="BX764" s="17">
        <v>0</v>
      </c>
      <c r="BY764" s="17">
        <v>0</v>
      </c>
      <c r="BZ764" s="17">
        <v>0</v>
      </c>
      <c r="CA764" s="17">
        <v>0</v>
      </c>
      <c r="CB764" s="17">
        <v>0</v>
      </c>
      <c r="CC764" s="17">
        <v>0</v>
      </c>
    </row>
    <row r="765" spans="1:81" x14ac:dyDescent="0.3">
      <c r="A765" t="s">
        <v>109</v>
      </c>
      <c r="B765" t="s">
        <v>110</v>
      </c>
      <c r="C765" t="s">
        <v>18</v>
      </c>
      <c r="D765">
        <v>4049008</v>
      </c>
      <c r="E765" t="s">
        <v>22</v>
      </c>
      <c r="F765" t="s">
        <v>63</v>
      </c>
      <c r="G765">
        <v>-32.29</v>
      </c>
      <c r="H765">
        <v>102.4</v>
      </c>
      <c r="I765">
        <v>134.69</v>
      </c>
      <c r="J765">
        <v>819.44</v>
      </c>
      <c r="K765">
        <v>684.95</v>
      </c>
      <c r="L765">
        <v>7.97</v>
      </c>
      <c r="M765">
        <v>1339.9941034280112</v>
      </c>
      <c r="N765">
        <v>1154.6400000000001</v>
      </c>
      <c r="O765">
        <v>4.25</v>
      </c>
      <c r="P765">
        <v>4.62</v>
      </c>
      <c r="Q765">
        <v>44.1</v>
      </c>
      <c r="R765">
        <v>45.06</v>
      </c>
      <c r="S765" t="s">
        <v>135</v>
      </c>
      <c r="T765" t="s">
        <v>198</v>
      </c>
      <c r="U765" s="17">
        <v>0</v>
      </c>
      <c r="V765" t="s">
        <v>301</v>
      </c>
      <c r="W765" t="s">
        <v>276</v>
      </c>
      <c r="X765" s="17">
        <v>5595389587.1520987</v>
      </c>
      <c r="Y765" s="17">
        <v>0</v>
      </c>
      <c r="Z765" s="17">
        <v>0</v>
      </c>
      <c r="AA765" s="17">
        <v>1365490551.4336102</v>
      </c>
      <c r="AB765" s="17">
        <v>0.25350353143982191</v>
      </c>
      <c r="AC765" s="17">
        <v>-1.4476</v>
      </c>
      <c r="AD765" s="17">
        <v>0</v>
      </c>
      <c r="AE765" s="17">
        <v>0</v>
      </c>
      <c r="AF765" s="17">
        <v>0</v>
      </c>
      <c r="AG765" s="17">
        <v>0</v>
      </c>
      <c r="AH765" s="17">
        <v>0</v>
      </c>
      <c r="AI765" s="17">
        <v>38717</v>
      </c>
      <c r="AJ765" s="17">
        <v>0</v>
      </c>
      <c r="AK765" s="17">
        <v>0</v>
      </c>
      <c r="AL765" s="17">
        <v>0</v>
      </c>
      <c r="AM765" s="17">
        <v>0</v>
      </c>
      <c r="AN765" s="17">
        <v>0</v>
      </c>
      <c r="AO765" s="17">
        <v>0</v>
      </c>
      <c r="AP765" s="17">
        <v>0</v>
      </c>
      <c r="AQ765" s="17">
        <v>0</v>
      </c>
      <c r="AR765" s="17">
        <v>0</v>
      </c>
      <c r="AS765" s="17">
        <v>0</v>
      </c>
      <c r="AT765" s="17">
        <v>0</v>
      </c>
      <c r="AU765" s="17">
        <v>0</v>
      </c>
      <c r="AV765" s="17">
        <v>0</v>
      </c>
      <c r="AW765" s="17">
        <v>0</v>
      </c>
      <c r="AX765" s="17">
        <v>0</v>
      </c>
      <c r="AY765" s="17">
        <v>0</v>
      </c>
      <c r="AZ765" s="17">
        <v>0</v>
      </c>
      <c r="BA765" s="17">
        <v>0</v>
      </c>
      <c r="BB765" s="17">
        <v>0</v>
      </c>
      <c r="BC765" s="17">
        <v>0</v>
      </c>
      <c r="BD765" s="17">
        <v>0</v>
      </c>
      <c r="BE765" s="17">
        <v>0</v>
      </c>
      <c r="BF765" s="17">
        <v>0</v>
      </c>
      <c r="BG765" s="17">
        <v>0</v>
      </c>
      <c r="BH765" s="17">
        <v>0</v>
      </c>
      <c r="BI765" s="17">
        <v>0</v>
      </c>
      <c r="BJ765" s="17">
        <v>0</v>
      </c>
      <c r="BK765" s="17">
        <v>0</v>
      </c>
      <c r="BL765" s="17">
        <v>0</v>
      </c>
      <c r="BM765" s="17">
        <v>0</v>
      </c>
      <c r="BN765" s="17">
        <v>0</v>
      </c>
      <c r="BO765" s="17">
        <v>0</v>
      </c>
      <c r="BP765" s="17">
        <v>0</v>
      </c>
      <c r="BQ765" s="17">
        <v>0</v>
      </c>
      <c r="BR765" s="17">
        <v>0</v>
      </c>
      <c r="BS765" s="17">
        <v>0</v>
      </c>
      <c r="BT765" s="17">
        <v>0</v>
      </c>
      <c r="BU765" s="17">
        <v>0</v>
      </c>
      <c r="BV765" s="17">
        <v>0</v>
      </c>
      <c r="BW765" s="17" t="s">
        <v>278</v>
      </c>
      <c r="BX765" s="17">
        <v>0</v>
      </c>
      <c r="BY765" s="17">
        <v>0</v>
      </c>
      <c r="BZ765" s="17">
        <v>0</v>
      </c>
      <c r="CA765" s="17">
        <v>0</v>
      </c>
      <c r="CB765" s="17">
        <v>0</v>
      </c>
      <c r="CC765" s="17">
        <v>0</v>
      </c>
    </row>
    <row r="766" spans="1:81" x14ac:dyDescent="0.3">
      <c r="A766" t="s">
        <v>109</v>
      </c>
      <c r="B766" t="s">
        <v>110</v>
      </c>
      <c r="C766" t="s">
        <v>18</v>
      </c>
      <c r="D766">
        <v>4049008</v>
      </c>
      <c r="E766" t="s">
        <v>22</v>
      </c>
      <c r="F766" t="s">
        <v>64</v>
      </c>
      <c r="G766">
        <v>-42.7</v>
      </c>
      <c r="H766">
        <v>123.88</v>
      </c>
      <c r="I766">
        <v>166.57</v>
      </c>
      <c r="J766">
        <v>927.78</v>
      </c>
      <c r="K766">
        <v>760.45</v>
      </c>
      <c r="L766">
        <v>8.17</v>
      </c>
      <c r="M766">
        <v>1410.4400624733064</v>
      </c>
      <c r="N766">
        <v>1172.3699999999999</v>
      </c>
      <c r="O766">
        <v>6.13</v>
      </c>
      <c r="P766">
        <v>6.02</v>
      </c>
      <c r="Q766">
        <v>45.31</v>
      </c>
      <c r="R766">
        <v>44.24</v>
      </c>
      <c r="S766" t="s">
        <v>135</v>
      </c>
      <c r="T766" t="s">
        <v>198</v>
      </c>
      <c r="U766" s="17">
        <v>0</v>
      </c>
      <c r="V766" t="s">
        <v>301</v>
      </c>
      <c r="W766" t="s">
        <v>276</v>
      </c>
      <c r="X766" s="17">
        <v>6386457864.3127613</v>
      </c>
      <c r="Y766" s="17">
        <v>0</v>
      </c>
      <c r="Z766" s="17">
        <v>0</v>
      </c>
      <c r="AA766" s="17">
        <v>1233071362.3962581</v>
      </c>
      <c r="AB766" s="17">
        <v>0.22552357223412078</v>
      </c>
      <c r="AC766" s="17">
        <v>-8.5769000000000002</v>
      </c>
      <c r="AD766" s="17">
        <v>0</v>
      </c>
      <c r="AE766" s="17">
        <v>0</v>
      </c>
      <c r="AF766" s="17">
        <v>0</v>
      </c>
      <c r="AG766" s="17">
        <v>0</v>
      </c>
      <c r="AH766" s="17">
        <v>0</v>
      </c>
      <c r="AI766" s="17">
        <v>39082</v>
      </c>
      <c r="AJ766" s="17">
        <v>0</v>
      </c>
      <c r="AK766" s="17">
        <v>0</v>
      </c>
      <c r="AL766" s="17">
        <v>0</v>
      </c>
      <c r="AM766" s="17">
        <v>0</v>
      </c>
      <c r="AN766" s="17">
        <v>0</v>
      </c>
      <c r="AO766" s="17">
        <v>0</v>
      </c>
      <c r="AP766" s="17">
        <v>0</v>
      </c>
      <c r="AQ766" s="17">
        <v>0</v>
      </c>
      <c r="AR766" s="17">
        <v>0</v>
      </c>
      <c r="AS766" s="17">
        <v>0</v>
      </c>
      <c r="AT766" s="17">
        <v>0</v>
      </c>
      <c r="AU766" s="17">
        <v>0</v>
      </c>
      <c r="AV766" s="17">
        <v>0</v>
      </c>
      <c r="AW766" s="17">
        <v>0</v>
      </c>
      <c r="AX766" s="17">
        <v>0</v>
      </c>
      <c r="AY766" s="17">
        <v>0</v>
      </c>
      <c r="AZ766" s="17">
        <v>0</v>
      </c>
      <c r="BA766" s="17">
        <v>0</v>
      </c>
      <c r="BB766" s="17">
        <v>0</v>
      </c>
      <c r="BC766" s="17">
        <v>0</v>
      </c>
      <c r="BD766" s="17">
        <v>0</v>
      </c>
      <c r="BE766" s="17">
        <v>0</v>
      </c>
      <c r="BF766" s="17">
        <v>0</v>
      </c>
      <c r="BG766" s="17">
        <v>0</v>
      </c>
      <c r="BH766" s="17">
        <v>0</v>
      </c>
      <c r="BI766" s="17">
        <v>0</v>
      </c>
      <c r="BJ766" s="17">
        <v>0</v>
      </c>
      <c r="BK766" s="17">
        <v>0</v>
      </c>
      <c r="BL766" s="17">
        <v>0</v>
      </c>
      <c r="BM766" s="17">
        <v>0</v>
      </c>
      <c r="BN766" s="17">
        <v>0</v>
      </c>
      <c r="BO766" s="17">
        <v>0</v>
      </c>
      <c r="BP766" s="17">
        <v>0</v>
      </c>
      <c r="BQ766" s="17">
        <v>0</v>
      </c>
      <c r="BR766" s="17">
        <v>0</v>
      </c>
      <c r="BS766" s="17">
        <v>0</v>
      </c>
      <c r="BT766" s="17">
        <v>0</v>
      </c>
      <c r="BU766" s="17">
        <v>0</v>
      </c>
      <c r="BV766" s="17">
        <v>0</v>
      </c>
      <c r="BW766" s="17" t="s">
        <v>278</v>
      </c>
      <c r="BX766" s="17">
        <v>0</v>
      </c>
      <c r="BY766" s="17">
        <v>0</v>
      </c>
      <c r="BZ766" s="17">
        <v>0</v>
      </c>
      <c r="CA766" s="17">
        <v>0</v>
      </c>
      <c r="CB766" s="17">
        <v>0</v>
      </c>
      <c r="CC766" s="17">
        <v>0</v>
      </c>
    </row>
    <row r="767" spans="1:81" x14ac:dyDescent="0.3">
      <c r="A767" t="s">
        <v>109</v>
      </c>
      <c r="B767" t="s">
        <v>110</v>
      </c>
      <c r="C767" t="s">
        <v>18</v>
      </c>
      <c r="D767">
        <v>4049008</v>
      </c>
      <c r="E767" t="s">
        <v>22</v>
      </c>
      <c r="F767" t="s">
        <v>65</v>
      </c>
      <c r="G767">
        <v>-55.08</v>
      </c>
      <c r="H767">
        <v>153.53</v>
      </c>
      <c r="I767">
        <v>208.61</v>
      </c>
      <c r="J767">
        <v>1180.3</v>
      </c>
      <c r="K767">
        <v>956.11</v>
      </c>
      <c r="L767">
        <v>7.74</v>
      </c>
      <c r="M767">
        <v>1666.9721973734509</v>
      </c>
      <c r="N767">
        <v>1189.69</v>
      </c>
      <c r="O767">
        <v>6.39</v>
      </c>
      <c r="P767">
        <v>4.88</v>
      </c>
      <c r="Q767">
        <v>41.35</v>
      </c>
      <c r="R767">
        <v>39.42</v>
      </c>
      <c r="S767" t="s">
        <v>135</v>
      </c>
      <c r="T767" t="s">
        <v>198</v>
      </c>
      <c r="U767" s="17">
        <v>0</v>
      </c>
      <c r="V767" t="s">
        <v>301</v>
      </c>
      <c r="W767" t="s">
        <v>276</v>
      </c>
      <c r="X767" s="17">
        <v>8160132670.2389231</v>
      </c>
      <c r="Y767" s="17">
        <v>0</v>
      </c>
      <c r="Z767" s="17">
        <v>0</v>
      </c>
      <c r="AA767" s="17">
        <v>2129648107.7381392</v>
      </c>
      <c r="AB767" s="17">
        <v>0.39318417069827366</v>
      </c>
      <c r="AC767" s="17">
        <v>58.931600000000003</v>
      </c>
      <c r="AD767" s="17">
        <v>0</v>
      </c>
      <c r="AE767" s="17">
        <v>0</v>
      </c>
      <c r="AF767" s="17">
        <v>0</v>
      </c>
      <c r="AG767" s="17">
        <v>0</v>
      </c>
      <c r="AH767" s="17">
        <v>0</v>
      </c>
      <c r="AI767" s="17">
        <v>39447</v>
      </c>
      <c r="AJ767" s="17">
        <v>0</v>
      </c>
      <c r="AK767" s="17">
        <v>0</v>
      </c>
      <c r="AL767" s="17">
        <v>0</v>
      </c>
      <c r="AM767" s="17">
        <v>0</v>
      </c>
      <c r="AN767" s="17">
        <v>0</v>
      </c>
      <c r="AO767" s="17">
        <v>0</v>
      </c>
      <c r="AP767" s="17">
        <v>0</v>
      </c>
      <c r="AQ767" s="17">
        <v>0</v>
      </c>
      <c r="AR767" s="17">
        <v>0</v>
      </c>
      <c r="AS767" s="17">
        <v>0</v>
      </c>
      <c r="AT767" s="17">
        <v>0</v>
      </c>
      <c r="AU767" s="17">
        <v>0</v>
      </c>
      <c r="AV767" s="17">
        <v>0</v>
      </c>
      <c r="AW767" s="17">
        <v>0</v>
      </c>
      <c r="AX767" s="17">
        <v>0</v>
      </c>
      <c r="AY767" s="17">
        <v>0</v>
      </c>
      <c r="AZ767" s="17">
        <v>0</v>
      </c>
      <c r="BA767" s="17">
        <v>0</v>
      </c>
      <c r="BB767" s="17">
        <v>0</v>
      </c>
      <c r="BC767" s="17">
        <v>0</v>
      </c>
      <c r="BD767" s="17">
        <v>0</v>
      </c>
      <c r="BE767" s="17">
        <v>0</v>
      </c>
      <c r="BF767" s="17">
        <v>0</v>
      </c>
      <c r="BG767" s="17">
        <v>0</v>
      </c>
      <c r="BH767" s="17">
        <v>0</v>
      </c>
      <c r="BI767" s="17">
        <v>0</v>
      </c>
      <c r="BJ767" s="17">
        <v>0</v>
      </c>
      <c r="BK767" s="17">
        <v>0</v>
      </c>
      <c r="BL767" s="17">
        <v>0</v>
      </c>
      <c r="BM767" s="17">
        <v>0</v>
      </c>
      <c r="BN767" s="17">
        <v>0</v>
      </c>
      <c r="BO767" s="17">
        <v>0</v>
      </c>
      <c r="BP767" s="17">
        <v>0</v>
      </c>
      <c r="BQ767" s="17">
        <v>0</v>
      </c>
      <c r="BR767" s="17">
        <v>0</v>
      </c>
      <c r="BS767" s="17">
        <v>0</v>
      </c>
      <c r="BT767" s="17">
        <v>0</v>
      </c>
      <c r="BU767" s="17">
        <v>0</v>
      </c>
      <c r="BV767" s="17">
        <v>0</v>
      </c>
      <c r="BW767" s="17" t="s">
        <v>278</v>
      </c>
      <c r="BX767" s="17">
        <v>0</v>
      </c>
      <c r="BY767" s="17">
        <v>0</v>
      </c>
      <c r="BZ767" s="17">
        <v>0</v>
      </c>
      <c r="CA767" s="17">
        <v>0</v>
      </c>
      <c r="CB767" s="17">
        <v>0</v>
      </c>
      <c r="CC767" s="17">
        <v>0</v>
      </c>
    </row>
    <row r="768" spans="1:81" x14ac:dyDescent="0.3">
      <c r="A768" t="s">
        <v>109</v>
      </c>
      <c r="B768" t="s">
        <v>110</v>
      </c>
      <c r="C768" t="s">
        <v>18</v>
      </c>
      <c r="D768">
        <v>4049008</v>
      </c>
      <c r="E768" t="s">
        <v>22</v>
      </c>
      <c r="F768" t="s">
        <v>66</v>
      </c>
      <c r="G768">
        <v>-124.85</v>
      </c>
      <c r="H768">
        <v>199.07</v>
      </c>
      <c r="I768">
        <v>323.92</v>
      </c>
      <c r="J768">
        <v>1267.29</v>
      </c>
      <c r="K768">
        <v>1036.8800000000001</v>
      </c>
      <c r="L768">
        <v>3.18</v>
      </c>
      <c r="M768">
        <v>1639.7243304612186</v>
      </c>
      <c r="N768">
        <v>1206.73</v>
      </c>
      <c r="O768">
        <v>8.33</v>
      </c>
      <c r="P768">
        <v>8.68</v>
      </c>
      <c r="Q768">
        <v>43.51</v>
      </c>
      <c r="R768">
        <v>48.46</v>
      </c>
      <c r="S768" t="s">
        <v>135</v>
      </c>
      <c r="T768" t="s">
        <v>198</v>
      </c>
      <c r="U768" s="17">
        <v>0</v>
      </c>
      <c r="V768" t="s">
        <v>301</v>
      </c>
      <c r="W768" t="s">
        <v>276</v>
      </c>
      <c r="X768" s="17">
        <v>9427382264.2541771</v>
      </c>
      <c r="Y768" s="17">
        <v>0</v>
      </c>
      <c r="Z768" s="17">
        <v>0</v>
      </c>
      <c r="AA768" s="17">
        <v>2424606607.3570352</v>
      </c>
      <c r="AB768" s="17">
        <v>0.38473739138798735</v>
      </c>
      <c r="AC768" s="17">
        <v>2.6364999999999998</v>
      </c>
      <c r="AD768" s="17">
        <v>0</v>
      </c>
      <c r="AE768" s="17">
        <v>0</v>
      </c>
      <c r="AF768" s="17">
        <v>0</v>
      </c>
      <c r="AG768" s="17">
        <v>0</v>
      </c>
      <c r="AH768" s="17">
        <v>0</v>
      </c>
      <c r="AI768" s="17">
        <v>39813</v>
      </c>
      <c r="AJ768" s="17">
        <v>0</v>
      </c>
      <c r="AK768" s="17">
        <v>0</v>
      </c>
      <c r="AL768" s="17">
        <v>0</v>
      </c>
      <c r="AM768" s="17">
        <v>0</v>
      </c>
      <c r="AN768" s="17">
        <v>0</v>
      </c>
      <c r="AO768" s="17">
        <v>0</v>
      </c>
      <c r="AP768" s="17">
        <v>0</v>
      </c>
      <c r="AQ768" s="17">
        <v>0</v>
      </c>
      <c r="AR768" s="17">
        <v>0</v>
      </c>
      <c r="AS768" s="17">
        <v>0</v>
      </c>
      <c r="AT768" s="17">
        <v>0</v>
      </c>
      <c r="AU768" s="17">
        <v>0</v>
      </c>
      <c r="AV768" s="17">
        <v>0</v>
      </c>
      <c r="AW768" s="17">
        <v>0</v>
      </c>
      <c r="AX768" s="17">
        <v>0</v>
      </c>
      <c r="AY768" s="17">
        <v>0</v>
      </c>
      <c r="AZ768" s="17">
        <v>0</v>
      </c>
      <c r="BA768" s="17">
        <v>0</v>
      </c>
      <c r="BB768" s="17">
        <v>0</v>
      </c>
      <c r="BC768" s="17">
        <v>0</v>
      </c>
      <c r="BD768" s="17">
        <v>0</v>
      </c>
      <c r="BE768" s="17">
        <v>0</v>
      </c>
      <c r="BF768" s="17">
        <v>0</v>
      </c>
      <c r="BG768" s="17">
        <v>0</v>
      </c>
      <c r="BH768" s="17">
        <v>0</v>
      </c>
      <c r="BI768" s="17">
        <v>0</v>
      </c>
      <c r="BJ768" s="17">
        <v>0</v>
      </c>
      <c r="BK768" s="17">
        <v>0</v>
      </c>
      <c r="BL768" s="17">
        <v>0</v>
      </c>
      <c r="BM768" s="17">
        <v>0</v>
      </c>
      <c r="BN768" s="17">
        <v>0</v>
      </c>
      <c r="BO768" s="17">
        <v>0</v>
      </c>
      <c r="BP768" s="17">
        <v>0</v>
      </c>
      <c r="BQ768" s="17">
        <v>0</v>
      </c>
      <c r="BR768" s="17">
        <v>0</v>
      </c>
      <c r="BS768" s="17">
        <v>0</v>
      </c>
      <c r="BT768" s="17">
        <v>0</v>
      </c>
      <c r="BU768" s="17">
        <v>0</v>
      </c>
      <c r="BV768" s="17">
        <v>0</v>
      </c>
      <c r="BW768" s="17" t="s">
        <v>278</v>
      </c>
      <c r="BX768" s="17">
        <v>0</v>
      </c>
      <c r="BY768" s="17">
        <v>0</v>
      </c>
      <c r="BZ768" s="17">
        <v>0</v>
      </c>
      <c r="CA768" s="17">
        <v>0</v>
      </c>
      <c r="CB768" s="17">
        <v>0</v>
      </c>
      <c r="CC768" s="17">
        <v>0</v>
      </c>
    </row>
    <row r="769" spans="1:81" x14ac:dyDescent="0.3">
      <c r="A769" t="s">
        <v>109</v>
      </c>
      <c r="B769" t="s">
        <v>110</v>
      </c>
      <c r="C769" t="s">
        <v>18</v>
      </c>
      <c r="D769">
        <v>4049008</v>
      </c>
      <c r="E769" t="s">
        <v>22</v>
      </c>
      <c r="F769" t="s">
        <v>67</v>
      </c>
      <c r="G769">
        <v>-107.27</v>
      </c>
      <c r="H769">
        <v>167.96</v>
      </c>
      <c r="I769">
        <v>275.23</v>
      </c>
      <c r="J769">
        <v>1307.23</v>
      </c>
      <c r="K769">
        <v>1008.88</v>
      </c>
      <c r="L769">
        <v>7.64</v>
      </c>
      <c r="M769">
        <v>1579.2342262671775</v>
      </c>
      <c r="N769">
        <v>1223.6400000000001</v>
      </c>
      <c r="O769">
        <v>10.9</v>
      </c>
      <c r="P769">
        <v>2.35</v>
      </c>
      <c r="Q769">
        <v>48.41</v>
      </c>
      <c r="R769">
        <v>46.68</v>
      </c>
      <c r="S769" t="s">
        <v>135</v>
      </c>
      <c r="T769" t="s">
        <v>198</v>
      </c>
      <c r="U769" s="17">
        <v>0</v>
      </c>
      <c r="V769" t="s">
        <v>301</v>
      </c>
      <c r="W769" t="s">
        <v>276</v>
      </c>
      <c r="X769" s="17">
        <v>11979414474.571735</v>
      </c>
      <c r="Y769" s="17">
        <v>0</v>
      </c>
      <c r="Z769" s="17">
        <v>0</v>
      </c>
      <c r="AA769" s="17">
        <v>2617632118.2239799</v>
      </c>
      <c r="AB769" s="17">
        <v>0.4051557078289747</v>
      </c>
      <c r="AC769" s="17">
        <v>17.695699999999999</v>
      </c>
      <c r="AD769" s="17">
        <v>0</v>
      </c>
      <c r="AE769" s="17">
        <v>0</v>
      </c>
      <c r="AF769" s="17">
        <v>0</v>
      </c>
      <c r="AG769" s="17">
        <v>0</v>
      </c>
      <c r="AH769" s="17">
        <v>0</v>
      </c>
      <c r="AI769" s="17">
        <v>40178</v>
      </c>
      <c r="AJ769" s="17">
        <v>0</v>
      </c>
      <c r="AK769" s="17">
        <v>0</v>
      </c>
      <c r="AL769" s="17">
        <v>0</v>
      </c>
      <c r="AM769" s="17">
        <v>0</v>
      </c>
      <c r="AN769" s="17">
        <v>0</v>
      </c>
      <c r="AO769" s="17">
        <v>0</v>
      </c>
      <c r="AP769" s="17">
        <v>0</v>
      </c>
      <c r="AQ769" s="17">
        <v>0</v>
      </c>
      <c r="AR769" s="17">
        <v>0</v>
      </c>
      <c r="AS769" s="17">
        <v>0</v>
      </c>
      <c r="AT769" s="17">
        <v>0</v>
      </c>
      <c r="AU769" s="17">
        <v>0</v>
      </c>
      <c r="AV769" s="17">
        <v>0</v>
      </c>
      <c r="AW769" s="17">
        <v>0</v>
      </c>
      <c r="AX769" s="17">
        <v>0</v>
      </c>
      <c r="AY769" s="17">
        <v>0</v>
      </c>
      <c r="AZ769" s="17">
        <v>0</v>
      </c>
      <c r="BA769" s="17">
        <v>0</v>
      </c>
      <c r="BB769" s="17">
        <v>0</v>
      </c>
      <c r="BC769" s="17">
        <v>0</v>
      </c>
      <c r="BD769" s="17">
        <v>0</v>
      </c>
      <c r="BE769" s="17">
        <v>0</v>
      </c>
      <c r="BF769" s="17">
        <v>0</v>
      </c>
      <c r="BG769" s="17">
        <v>0</v>
      </c>
      <c r="BH769" s="17">
        <v>0</v>
      </c>
      <c r="BI769" s="17">
        <v>0</v>
      </c>
      <c r="BJ769" s="17">
        <v>0</v>
      </c>
      <c r="BK769" s="17">
        <v>0</v>
      </c>
      <c r="BL769" s="17">
        <v>0</v>
      </c>
      <c r="BM769" s="17">
        <v>0</v>
      </c>
      <c r="BN769" s="17">
        <v>0</v>
      </c>
      <c r="BO769" s="17">
        <v>0</v>
      </c>
      <c r="BP769" s="17">
        <v>0</v>
      </c>
      <c r="BQ769" s="17">
        <v>0</v>
      </c>
      <c r="BR769" s="17">
        <v>0</v>
      </c>
      <c r="BS769" s="17">
        <v>0</v>
      </c>
      <c r="BT769" s="17">
        <v>0</v>
      </c>
      <c r="BU769" s="17">
        <v>0</v>
      </c>
      <c r="BV769" s="17">
        <v>0</v>
      </c>
      <c r="BW769" s="17" t="s">
        <v>278</v>
      </c>
      <c r="BX769" s="17">
        <v>0</v>
      </c>
      <c r="BY769" s="17">
        <v>0</v>
      </c>
      <c r="BZ769" s="17">
        <v>0</v>
      </c>
      <c r="CA769" s="17">
        <v>0</v>
      </c>
      <c r="CB769" s="17">
        <v>0</v>
      </c>
      <c r="CC769" s="17">
        <v>0</v>
      </c>
    </row>
    <row r="770" spans="1:81" x14ac:dyDescent="0.3">
      <c r="A770" t="s">
        <v>109</v>
      </c>
      <c r="B770" t="s">
        <v>110</v>
      </c>
      <c r="C770" t="s">
        <v>18</v>
      </c>
      <c r="D770">
        <v>4049008</v>
      </c>
      <c r="E770" t="s">
        <v>22</v>
      </c>
      <c r="F770" t="s">
        <v>8</v>
      </c>
      <c r="G770">
        <v>-129.18</v>
      </c>
      <c r="H770">
        <v>230.97</v>
      </c>
      <c r="I770">
        <v>360.15</v>
      </c>
      <c r="J770">
        <v>1664.18</v>
      </c>
      <c r="K770">
        <v>1282.78</v>
      </c>
      <c r="L770">
        <v>8.6</v>
      </c>
      <c r="M770">
        <v>1814.7306071266228</v>
      </c>
      <c r="N770">
        <v>1240.6099999999999</v>
      </c>
      <c r="O770">
        <v>11.99</v>
      </c>
      <c r="P770">
        <v>9.56</v>
      </c>
      <c r="Q770">
        <v>45.73</v>
      </c>
      <c r="R770">
        <v>44.81</v>
      </c>
      <c r="S770" t="s">
        <v>135</v>
      </c>
      <c r="T770" t="s">
        <v>198</v>
      </c>
      <c r="U770" s="17">
        <v>0</v>
      </c>
      <c r="V770" t="s">
        <v>301</v>
      </c>
      <c r="W770" t="s">
        <v>276</v>
      </c>
      <c r="X770" s="17">
        <v>14414428080.783569</v>
      </c>
      <c r="Y770" s="17">
        <v>0</v>
      </c>
      <c r="Z770" s="17">
        <v>0</v>
      </c>
      <c r="AA770" s="17">
        <v>2708983541.3087111</v>
      </c>
      <c r="AB770" s="17">
        <v>0.41545457459960344</v>
      </c>
      <c r="AC770" s="17">
        <v>-3.0939000000000001</v>
      </c>
      <c r="AD770" s="17">
        <v>0</v>
      </c>
      <c r="AE770" s="17">
        <v>0</v>
      </c>
      <c r="AF770" s="17">
        <v>0</v>
      </c>
      <c r="AG770" s="17">
        <v>0</v>
      </c>
      <c r="AH770" s="17">
        <v>0</v>
      </c>
      <c r="AI770" s="17">
        <v>40543</v>
      </c>
      <c r="AJ770" s="17">
        <v>0</v>
      </c>
      <c r="AK770" s="17">
        <v>0</v>
      </c>
      <c r="AL770" s="17">
        <v>0</v>
      </c>
      <c r="AM770" s="17">
        <v>0</v>
      </c>
      <c r="AN770" s="17">
        <v>0</v>
      </c>
      <c r="AO770" s="17">
        <v>0</v>
      </c>
      <c r="AP770" s="17">
        <v>0</v>
      </c>
      <c r="AQ770" s="17">
        <v>0</v>
      </c>
      <c r="AR770" s="17">
        <v>0</v>
      </c>
      <c r="AS770" s="17">
        <v>0</v>
      </c>
      <c r="AT770" s="17">
        <v>0</v>
      </c>
      <c r="AU770" s="17">
        <v>0</v>
      </c>
      <c r="AV770" s="17">
        <v>0</v>
      </c>
      <c r="AW770" s="17">
        <v>0</v>
      </c>
      <c r="AX770" s="17">
        <v>0</v>
      </c>
      <c r="AY770" s="17">
        <v>0</v>
      </c>
      <c r="AZ770" s="17">
        <v>0</v>
      </c>
      <c r="BA770" s="17">
        <v>0</v>
      </c>
      <c r="BB770" s="17">
        <v>0</v>
      </c>
      <c r="BC770" s="17">
        <v>0</v>
      </c>
      <c r="BD770" s="17">
        <v>0</v>
      </c>
      <c r="BE770" s="17">
        <v>0</v>
      </c>
      <c r="BF770" s="17">
        <v>0</v>
      </c>
      <c r="BG770" s="17">
        <v>0</v>
      </c>
      <c r="BH770" s="17">
        <v>0</v>
      </c>
      <c r="BI770" s="17">
        <v>0</v>
      </c>
      <c r="BJ770" s="17">
        <v>0</v>
      </c>
      <c r="BK770" s="17">
        <v>0</v>
      </c>
      <c r="BL770" s="17">
        <v>0</v>
      </c>
      <c r="BM770" s="17">
        <v>0</v>
      </c>
      <c r="BN770" s="17">
        <v>0</v>
      </c>
      <c r="BO770" s="17">
        <v>0</v>
      </c>
      <c r="BP770" s="17">
        <v>0</v>
      </c>
      <c r="BQ770" s="17">
        <v>0</v>
      </c>
      <c r="BR770" s="17">
        <v>0</v>
      </c>
      <c r="BS770" s="17">
        <v>0</v>
      </c>
      <c r="BT770" s="17">
        <v>0</v>
      </c>
      <c r="BU770" s="17">
        <v>0</v>
      </c>
      <c r="BV770" s="17">
        <v>0</v>
      </c>
      <c r="BW770" s="17" t="s">
        <v>278</v>
      </c>
      <c r="BX770" s="17">
        <v>0</v>
      </c>
      <c r="BY770" s="17">
        <v>0</v>
      </c>
      <c r="BZ770" s="17">
        <v>0</v>
      </c>
      <c r="CA770" s="17">
        <v>0</v>
      </c>
      <c r="CB770" s="17">
        <v>0</v>
      </c>
      <c r="CC770" s="17">
        <v>0</v>
      </c>
    </row>
    <row r="771" spans="1:81" x14ac:dyDescent="0.3">
      <c r="A771" t="s">
        <v>109</v>
      </c>
      <c r="B771" t="s">
        <v>110</v>
      </c>
      <c r="C771" t="s">
        <v>18</v>
      </c>
      <c r="D771">
        <v>4049008</v>
      </c>
      <c r="E771" t="s">
        <v>22</v>
      </c>
      <c r="F771" t="s">
        <v>68</v>
      </c>
      <c r="G771">
        <v>-167.46</v>
      </c>
      <c r="H771">
        <v>307.85000000000002</v>
      </c>
      <c r="I771">
        <v>475.3</v>
      </c>
      <c r="J771">
        <v>1869.71</v>
      </c>
      <c r="K771">
        <v>1445.14</v>
      </c>
      <c r="L771">
        <v>5.39</v>
      </c>
      <c r="M771">
        <v>1879.5160985901157</v>
      </c>
      <c r="N771">
        <v>1257.6199999999999</v>
      </c>
      <c r="O771">
        <v>10.119999999999999</v>
      </c>
      <c r="P771">
        <v>9.4700000000000006</v>
      </c>
      <c r="Q771">
        <v>46.67</v>
      </c>
      <c r="R771">
        <v>53.26</v>
      </c>
      <c r="S771" t="s">
        <v>135</v>
      </c>
      <c r="T771" t="s">
        <v>198</v>
      </c>
      <c r="U771" s="17">
        <v>0</v>
      </c>
      <c r="V771" t="s">
        <v>301</v>
      </c>
      <c r="W771" t="s">
        <v>276</v>
      </c>
      <c r="X771" s="17">
        <v>13556385524.471416</v>
      </c>
      <c r="Y771" s="17">
        <v>0</v>
      </c>
      <c r="Z771" s="17">
        <v>0</v>
      </c>
      <c r="AA771" s="17">
        <v>2624487934.4221582</v>
      </c>
      <c r="AB771" s="17">
        <v>0.39091608272246309</v>
      </c>
      <c r="AC771" s="17">
        <v>-4.2542</v>
      </c>
      <c r="AD771" s="17">
        <v>0</v>
      </c>
      <c r="AE771" s="17">
        <v>0</v>
      </c>
      <c r="AF771" s="17">
        <v>0</v>
      </c>
      <c r="AG771" s="17">
        <v>26925395269.951916</v>
      </c>
      <c r="AH771" s="17">
        <v>17773686987.656628</v>
      </c>
      <c r="AI771" s="17">
        <v>40908</v>
      </c>
      <c r="AJ771" s="17">
        <v>0</v>
      </c>
      <c r="AK771" s="17">
        <v>0</v>
      </c>
      <c r="AL771" s="17">
        <v>0</v>
      </c>
      <c r="AM771" s="17">
        <v>0</v>
      </c>
      <c r="AN771" s="17">
        <v>0</v>
      </c>
      <c r="AO771" s="17">
        <v>0</v>
      </c>
      <c r="AP771" s="17">
        <v>0</v>
      </c>
      <c r="AQ771" s="17">
        <v>0</v>
      </c>
      <c r="AR771" s="17">
        <v>0</v>
      </c>
      <c r="AS771" s="17">
        <v>0</v>
      </c>
      <c r="AT771" s="17">
        <v>0</v>
      </c>
      <c r="AU771" s="17">
        <v>0</v>
      </c>
      <c r="AV771" s="17">
        <v>0</v>
      </c>
      <c r="AW771" s="17">
        <v>0</v>
      </c>
      <c r="AX771" s="17">
        <v>0</v>
      </c>
      <c r="AY771" s="17">
        <v>0</v>
      </c>
      <c r="AZ771" s="17">
        <v>0</v>
      </c>
      <c r="BA771" s="17">
        <v>0</v>
      </c>
      <c r="BB771" s="17">
        <v>0</v>
      </c>
      <c r="BC771" s="17">
        <v>0</v>
      </c>
      <c r="BD771" s="17">
        <v>0</v>
      </c>
      <c r="BE771" s="17">
        <v>0</v>
      </c>
      <c r="BF771" s="17">
        <v>0</v>
      </c>
      <c r="BG771" s="17">
        <v>0</v>
      </c>
      <c r="BH771" s="17">
        <v>0</v>
      </c>
      <c r="BI771" s="17">
        <v>0</v>
      </c>
      <c r="BJ771" s="17">
        <v>0</v>
      </c>
      <c r="BK771" s="17">
        <v>0</v>
      </c>
      <c r="BL771" s="17">
        <v>0</v>
      </c>
      <c r="BM771" s="17">
        <v>0</v>
      </c>
      <c r="BN771" s="17">
        <v>0</v>
      </c>
      <c r="BO771" s="17">
        <v>0</v>
      </c>
      <c r="BP771" s="17">
        <v>0</v>
      </c>
      <c r="BQ771" s="17">
        <v>0</v>
      </c>
      <c r="BR771" s="17">
        <v>0</v>
      </c>
      <c r="BS771" s="17">
        <v>0</v>
      </c>
      <c r="BT771" s="17">
        <v>0</v>
      </c>
      <c r="BU771" s="17">
        <v>0</v>
      </c>
      <c r="BV771" s="17">
        <v>0</v>
      </c>
      <c r="BW771" s="17" t="s">
        <v>278</v>
      </c>
      <c r="BX771" s="17">
        <v>0</v>
      </c>
      <c r="BY771" s="17">
        <v>0</v>
      </c>
      <c r="BZ771" s="17">
        <v>0</v>
      </c>
      <c r="CA771" s="17">
        <v>0</v>
      </c>
      <c r="CB771" s="17">
        <v>0</v>
      </c>
      <c r="CC771" s="17">
        <v>0</v>
      </c>
    </row>
    <row r="772" spans="1:81" x14ac:dyDescent="0.3">
      <c r="A772" t="s">
        <v>109</v>
      </c>
      <c r="B772" t="s">
        <v>110</v>
      </c>
      <c r="C772" t="s">
        <v>18</v>
      </c>
      <c r="D772">
        <v>4049008</v>
      </c>
      <c r="E772" t="s">
        <v>22</v>
      </c>
      <c r="F772" t="s">
        <v>69</v>
      </c>
      <c r="G772">
        <v>-201.67</v>
      </c>
      <c r="H772">
        <v>298.32</v>
      </c>
      <c r="I772">
        <v>499.99</v>
      </c>
      <c r="J772">
        <v>1860.67</v>
      </c>
      <c r="K772">
        <v>1415.03</v>
      </c>
      <c r="L772">
        <v>5.52</v>
      </c>
      <c r="M772">
        <v>1730.3785755940589</v>
      </c>
      <c r="N772">
        <v>1274.49</v>
      </c>
      <c r="O772">
        <v>9.3800000000000008</v>
      </c>
      <c r="P772">
        <v>7.3</v>
      </c>
      <c r="Q772">
        <v>53.44</v>
      </c>
      <c r="R772">
        <v>54.78</v>
      </c>
      <c r="S772" t="s">
        <v>135</v>
      </c>
      <c r="T772" t="s">
        <v>198</v>
      </c>
      <c r="U772" s="17">
        <v>364758988610.47833</v>
      </c>
      <c r="V772" t="s">
        <v>301</v>
      </c>
      <c r="W772" t="s">
        <v>276</v>
      </c>
      <c r="X772" s="17">
        <v>16098165803.981333</v>
      </c>
      <c r="Y772" s="17">
        <v>0</v>
      </c>
      <c r="Z772" s="17">
        <v>24926744267.874302</v>
      </c>
      <c r="AA772" s="17">
        <v>3714621864.4860749</v>
      </c>
      <c r="AB772" s="17">
        <v>0.54282654546162479</v>
      </c>
      <c r="AC772" s="17">
        <v>0</v>
      </c>
      <c r="AD772" s="17">
        <v>1.0441250712900101</v>
      </c>
      <c r="AE772" s="17">
        <v>17.201426023329802</v>
      </c>
      <c r="AF772" s="17">
        <v>364758988610.47833</v>
      </c>
      <c r="AG772" s="17">
        <v>32536032801.822323</v>
      </c>
      <c r="AH772" s="17">
        <v>23019666514.806377</v>
      </c>
      <c r="AI772" s="17">
        <v>41274</v>
      </c>
      <c r="AJ772" s="17">
        <v>364758988610.47833</v>
      </c>
      <c r="AK772" s="17">
        <v>238133479726.65146</v>
      </c>
      <c r="AL772" s="17">
        <v>284661071526.19586</v>
      </c>
      <c r="AM772" s="17">
        <v>22252927562.642368</v>
      </c>
      <c r="AN772" s="17">
        <v>23019666514.806377</v>
      </c>
      <c r="AO772" s="17">
        <v>0</v>
      </c>
      <c r="AP772" s="17">
        <v>65.285157367554604</v>
      </c>
      <c r="AQ772" s="17">
        <v>83.655091456626295</v>
      </c>
      <c r="AR772" s="17">
        <v>6.3109250857663701</v>
      </c>
      <c r="AS772" s="17">
        <v>0</v>
      </c>
      <c r="AT772" s="17">
        <v>3714621864.4860749</v>
      </c>
      <c r="AU772" s="17">
        <v>3590065745.5291085</v>
      </c>
      <c r="AV772" s="17">
        <v>1.0441250712900101</v>
      </c>
      <c r="AW772" s="17">
        <v>17.201426023329802</v>
      </c>
      <c r="AX772" s="17">
        <v>17.205707821999098</v>
      </c>
      <c r="AY772" s="17">
        <v>0</v>
      </c>
      <c r="AZ772" s="17">
        <v>1.6939669284324199</v>
      </c>
      <c r="BA772" s="17">
        <v>3.2409513414477802</v>
      </c>
      <c r="BB772" s="17">
        <v>0</v>
      </c>
      <c r="BC772" s="17">
        <v>2.2304940259067298</v>
      </c>
      <c r="BD772" s="17">
        <v>2.29446144221758</v>
      </c>
      <c r="BE772" s="17">
        <v>5.25805244987394</v>
      </c>
      <c r="BF772" s="17">
        <v>0</v>
      </c>
      <c r="BG772" s="17">
        <v>3.61870739228962</v>
      </c>
      <c r="BH772" s="17">
        <v>3.72248680598954</v>
      </c>
      <c r="BI772" s="17">
        <v>2.5541249443276701</v>
      </c>
      <c r="BJ772" s="17">
        <v>3.36588752668538</v>
      </c>
      <c r="BK772" s="17">
        <v>71.623938937706797</v>
      </c>
      <c r="BL772" s="17">
        <v>0</v>
      </c>
      <c r="BM772" s="17">
        <v>49.293170764204497</v>
      </c>
      <c r="BN772" s="17">
        <v>8.0507727547162808</v>
      </c>
      <c r="BO772" s="17">
        <v>8.59093368729995</v>
      </c>
      <c r="BP772" s="17">
        <v>12.078071770372199</v>
      </c>
      <c r="BQ772" s="17">
        <v>0</v>
      </c>
      <c r="BR772" s="17">
        <v>0</v>
      </c>
      <c r="BS772" s="17">
        <v>0</v>
      </c>
      <c r="BT772" s="17">
        <v>0</v>
      </c>
      <c r="BU772" s="17">
        <v>62.6899405502542</v>
      </c>
      <c r="BV772" s="17">
        <v>12011845102.505695</v>
      </c>
      <c r="BW772" s="17" t="s">
        <v>278</v>
      </c>
      <c r="BX772" s="17">
        <v>0</v>
      </c>
      <c r="BY772" s="17">
        <v>0</v>
      </c>
      <c r="BZ772" s="17">
        <v>0</v>
      </c>
      <c r="CA772" s="17">
        <v>0</v>
      </c>
      <c r="CB772" s="17">
        <v>0</v>
      </c>
      <c r="CC772" s="17">
        <v>5.2529813914506098</v>
      </c>
    </row>
    <row r="773" spans="1:81" x14ac:dyDescent="0.3">
      <c r="A773" t="s">
        <v>109</v>
      </c>
      <c r="B773" t="s">
        <v>110</v>
      </c>
      <c r="C773" t="s">
        <v>18</v>
      </c>
      <c r="D773">
        <v>4049008</v>
      </c>
      <c r="E773" t="s">
        <v>22</v>
      </c>
      <c r="F773" t="s">
        <v>70</v>
      </c>
      <c r="G773">
        <v>-162.58000000000001</v>
      </c>
      <c r="H773">
        <v>319.11</v>
      </c>
      <c r="I773">
        <v>481.69</v>
      </c>
      <c r="J773">
        <v>1918.05</v>
      </c>
      <c r="K773">
        <v>1440.45</v>
      </c>
      <c r="L773">
        <v>6.35</v>
      </c>
      <c r="M773">
        <v>1682.5030861156904</v>
      </c>
      <c r="N773">
        <v>1291.1300000000001</v>
      </c>
      <c r="O773">
        <v>9.86</v>
      </c>
      <c r="P773">
        <v>5.41</v>
      </c>
      <c r="Q773">
        <v>58.6</v>
      </c>
      <c r="R773">
        <v>61.9</v>
      </c>
      <c r="S773" t="s">
        <v>135</v>
      </c>
      <c r="T773" t="s">
        <v>198</v>
      </c>
      <c r="U773" s="17">
        <v>376640279550.77966</v>
      </c>
      <c r="V773" t="s">
        <v>301</v>
      </c>
      <c r="W773" t="s">
        <v>276</v>
      </c>
      <c r="X773" s="17">
        <v>17113683060.622602</v>
      </c>
      <c r="Y773" s="17">
        <v>0</v>
      </c>
      <c r="Z773" s="17">
        <v>23584565704.30904</v>
      </c>
      <c r="AA773" s="17">
        <v>2515117492.633749</v>
      </c>
      <c r="AB773" s="17">
        <v>0.35326374590496662</v>
      </c>
      <c r="AC773" s="17">
        <v>-28.817062593942701</v>
      </c>
      <c r="AD773" s="17">
        <v>0.671391700614969</v>
      </c>
      <c r="AE773" s="17">
        <v>10.845137142157499</v>
      </c>
      <c r="AF773" s="17">
        <v>376640279550.77966</v>
      </c>
      <c r="AG773" s="17">
        <v>37393948452.775307</v>
      </c>
      <c r="AH773" s="17">
        <v>22966903126.767391</v>
      </c>
      <c r="AI773" s="17">
        <v>41639</v>
      </c>
      <c r="AJ773" s="17">
        <v>376640279550.77966</v>
      </c>
      <c r="AK773" s="17">
        <v>243388483477.41779</v>
      </c>
      <c r="AL773" s="17">
        <v>289752893269.77454</v>
      </c>
      <c r="AM773" s="17">
        <v>22178954512.402035</v>
      </c>
      <c r="AN773" s="17">
        <v>22966903126.767391</v>
      </c>
      <c r="AO773" s="17">
        <v>0</v>
      </c>
      <c r="AP773" s="17">
        <v>64.620938516641999</v>
      </c>
      <c r="AQ773" s="17">
        <v>83.998637849945794</v>
      </c>
      <c r="AR773" s="17">
        <v>6.0978350892687603</v>
      </c>
      <c r="AS773" s="17">
        <v>0</v>
      </c>
      <c r="AT773" s="17">
        <v>2515117492.633749</v>
      </c>
      <c r="AU773" s="17">
        <v>2405460145.7907276</v>
      </c>
      <c r="AV773" s="17">
        <v>0.671391700614969</v>
      </c>
      <c r="AW773" s="17">
        <v>10.845137142157499</v>
      </c>
      <c r="AX773" s="17">
        <v>10.732946017139</v>
      </c>
      <c r="AY773" s="17">
        <v>0</v>
      </c>
      <c r="AZ773" s="17">
        <v>1.0663665010064001</v>
      </c>
      <c r="BA773" s="17">
        <v>2.98505622110947</v>
      </c>
      <c r="BB773" s="17">
        <v>0</v>
      </c>
      <c r="BC773" s="17">
        <v>2.78586442928989</v>
      </c>
      <c r="BD773" s="17">
        <v>1.7825045663966901</v>
      </c>
      <c r="BE773" s="17">
        <v>4.7411428453706703</v>
      </c>
      <c r="BF773" s="17">
        <v>0</v>
      </c>
      <c r="BG773" s="17">
        <v>4.4247679871809096</v>
      </c>
      <c r="BH773" s="17">
        <v>2.8311388951566099</v>
      </c>
      <c r="BI773" s="17">
        <v>1.4444533378014499</v>
      </c>
      <c r="BJ773" s="17">
        <v>3.0913850043197701</v>
      </c>
      <c r="BK773" s="17">
        <v>65.341836964744701</v>
      </c>
      <c r="BL773" s="17">
        <v>0</v>
      </c>
      <c r="BM773" s="17">
        <v>60.981598288585701</v>
      </c>
      <c r="BN773" s="17">
        <v>8.19</v>
      </c>
      <c r="BO773" s="17">
        <v>8.4499999999999993</v>
      </c>
      <c r="BP773" s="17">
        <v>10.91</v>
      </c>
      <c r="BQ773" s="17">
        <v>0</v>
      </c>
      <c r="BR773" s="17">
        <v>0</v>
      </c>
      <c r="BS773" s="17">
        <v>0</v>
      </c>
      <c r="BT773" s="17">
        <v>0</v>
      </c>
      <c r="BU773" s="17">
        <v>61.304045814210603</v>
      </c>
      <c r="BV773" s="17">
        <v>14050551830.007273</v>
      </c>
      <c r="BW773" s="17" t="s">
        <v>278</v>
      </c>
      <c r="BX773" s="17">
        <v>5.6284425782936198</v>
      </c>
      <c r="BY773" s="17">
        <v>0</v>
      </c>
      <c r="BZ773" s="17">
        <v>0</v>
      </c>
      <c r="CA773" s="17">
        <v>0</v>
      </c>
      <c r="CB773" s="17">
        <v>2.50218496436786</v>
      </c>
      <c r="CC773" s="17">
        <v>6.0852367683770199</v>
      </c>
    </row>
    <row r="774" spans="1:81" x14ac:dyDescent="0.3">
      <c r="A774" t="s">
        <v>109</v>
      </c>
      <c r="B774" t="s">
        <v>110</v>
      </c>
      <c r="C774" t="s">
        <v>18</v>
      </c>
      <c r="D774">
        <v>4049008</v>
      </c>
      <c r="E774" t="s">
        <v>22</v>
      </c>
      <c r="F774" t="s">
        <v>71</v>
      </c>
      <c r="G774">
        <v>-144.05000000000001</v>
      </c>
      <c r="H774">
        <v>328.39</v>
      </c>
      <c r="I774">
        <v>472.43</v>
      </c>
      <c r="J774">
        <v>2044.51</v>
      </c>
      <c r="K774">
        <v>1530.97</v>
      </c>
      <c r="L774">
        <v>7.33</v>
      </c>
      <c r="M774">
        <v>1726.4025928084541</v>
      </c>
      <c r="N774">
        <v>1307.25</v>
      </c>
      <c r="O774">
        <v>6.65</v>
      </c>
      <c r="P774">
        <v>3.35</v>
      </c>
      <c r="Q774">
        <v>61.03</v>
      </c>
      <c r="R774">
        <v>63.33</v>
      </c>
      <c r="S774" t="s">
        <v>135</v>
      </c>
      <c r="T774" t="s">
        <v>198</v>
      </c>
      <c r="U774" s="17">
        <v>400146469936.7088</v>
      </c>
      <c r="V774" t="s">
        <v>301</v>
      </c>
      <c r="W774" t="s">
        <v>276</v>
      </c>
      <c r="X774" s="17">
        <v>19443621117.229504</v>
      </c>
      <c r="Y774" s="17">
        <v>0</v>
      </c>
      <c r="Z774" s="17">
        <v>25436389059.267815</v>
      </c>
      <c r="AA774" s="17">
        <v>2770247908.7365813</v>
      </c>
      <c r="AB774" s="17">
        <v>0.35945119377655216</v>
      </c>
      <c r="AC774" s="17">
        <v>6.4396361715510704</v>
      </c>
      <c r="AD774" s="17">
        <v>0.69408664733716896</v>
      </c>
      <c r="AE774" s="17">
        <v>10.810148261961199</v>
      </c>
      <c r="AF774" s="17">
        <v>400220712025.31641</v>
      </c>
      <c r="AG774" s="17">
        <v>34819917721.518982</v>
      </c>
      <c r="AH774" s="17">
        <v>26279283227.848099</v>
      </c>
      <c r="AI774" s="17">
        <v>42004</v>
      </c>
      <c r="AJ774" s="17">
        <v>400220712025.31641</v>
      </c>
      <c r="AK774" s="17">
        <v>254428227848.10123</v>
      </c>
      <c r="AL774" s="17">
        <v>311657901898.73413</v>
      </c>
      <c r="AM774" s="17">
        <v>25430748417.721512</v>
      </c>
      <c r="AN774" s="17">
        <v>26279283227.848099</v>
      </c>
      <c r="AO774" s="17">
        <v>0</v>
      </c>
      <c r="AP774" s="17">
        <v>63.571979211312602</v>
      </c>
      <c r="AQ774" s="17">
        <v>81.637021329486998</v>
      </c>
      <c r="AR774" s="17">
        <v>6.5661977099740296</v>
      </c>
      <c r="AS774" s="17">
        <v>0</v>
      </c>
      <c r="AT774" s="17">
        <v>2770247908.7365813</v>
      </c>
      <c r="AU774" s="17">
        <v>2666173124.5012002</v>
      </c>
      <c r="AV774" s="17">
        <v>0.69408664733716896</v>
      </c>
      <c r="AW774" s="17">
        <v>10.810148261961199</v>
      </c>
      <c r="AX774" s="17">
        <v>10.753328921827601</v>
      </c>
      <c r="AY774" s="17">
        <v>0</v>
      </c>
      <c r="AZ774" s="17">
        <v>1.12907145136994</v>
      </c>
      <c r="BA774" s="17">
        <v>2.9816459724389501</v>
      </c>
      <c r="BB774" s="17">
        <v>0</v>
      </c>
      <c r="BC774" s="17">
        <v>2.8781146502836701</v>
      </c>
      <c r="BD774" s="17">
        <v>1.9934918766234799</v>
      </c>
      <c r="BE774" s="17">
        <v>4.8502465196360696</v>
      </c>
      <c r="BF774" s="17">
        <v>0</v>
      </c>
      <c r="BG774" s="17">
        <v>4.6818320131525297</v>
      </c>
      <c r="BH774" s="17">
        <v>3.24281525234424</v>
      </c>
      <c r="BI774" s="17">
        <v>1.6371411771959601</v>
      </c>
      <c r="BJ774" s="17">
        <v>3.1039363554685901</v>
      </c>
      <c r="BK774" s="17">
        <v>61.204572987792602</v>
      </c>
      <c r="BL774" s="17">
        <v>0</v>
      </c>
      <c r="BM774" s="17">
        <v>59.079374214380799</v>
      </c>
      <c r="BN774" s="17">
        <v>8.92</v>
      </c>
      <c r="BO774" s="17">
        <v>9.15</v>
      </c>
      <c r="BP774" s="17">
        <v>11.83</v>
      </c>
      <c r="BQ774" s="17">
        <v>0</v>
      </c>
      <c r="BR774" s="17">
        <v>0</v>
      </c>
      <c r="BS774" s="17">
        <v>0</v>
      </c>
      <c r="BT774" s="17">
        <v>0</v>
      </c>
      <c r="BU774" s="17">
        <v>60.858547631293199</v>
      </c>
      <c r="BV774" s="17">
        <v>13123014240.506327</v>
      </c>
      <c r="BW774" s="17" t="s">
        <v>278</v>
      </c>
      <c r="BX774" s="17">
        <v>5.04440738570415</v>
      </c>
      <c r="BY774" s="17">
        <v>0</v>
      </c>
      <c r="BZ774" s="17">
        <v>0</v>
      </c>
      <c r="CA774" s="17">
        <v>0</v>
      </c>
      <c r="CB774" s="17">
        <v>2.19932645298559</v>
      </c>
      <c r="CC774" s="17">
        <v>5.3878122821730896</v>
      </c>
    </row>
    <row r="775" spans="1:81" x14ac:dyDescent="0.3">
      <c r="A775" t="s">
        <v>109</v>
      </c>
      <c r="B775" t="s">
        <v>110</v>
      </c>
      <c r="C775" t="s">
        <v>18</v>
      </c>
      <c r="D775">
        <v>4049008</v>
      </c>
      <c r="E775" t="s">
        <v>22</v>
      </c>
      <c r="F775" t="s">
        <v>72</v>
      </c>
      <c r="G775">
        <v>-136.88</v>
      </c>
      <c r="H775">
        <v>272.35000000000002</v>
      </c>
      <c r="I775">
        <v>409.24</v>
      </c>
      <c r="J775">
        <v>2147.36</v>
      </c>
      <c r="K775">
        <v>1577.9</v>
      </c>
      <c r="L775">
        <v>7.93</v>
      </c>
      <c r="M775">
        <v>1773.2972526273945</v>
      </c>
      <c r="N775">
        <v>1322.87</v>
      </c>
      <c r="O775">
        <v>4.91</v>
      </c>
      <c r="P775">
        <v>-3.89</v>
      </c>
      <c r="Q775">
        <v>64.150000000000006</v>
      </c>
      <c r="R775">
        <v>66.33</v>
      </c>
      <c r="S775" t="s">
        <v>135</v>
      </c>
      <c r="T775" t="s">
        <v>198</v>
      </c>
      <c r="U775" s="17">
        <v>426431503169.33295</v>
      </c>
      <c r="V775" t="s">
        <v>301</v>
      </c>
      <c r="W775" t="s">
        <v>276</v>
      </c>
      <c r="X775" s="17">
        <v>19948252794.73143</v>
      </c>
      <c r="Y775" s="17">
        <v>0</v>
      </c>
      <c r="Z775" s="17">
        <v>25914516475.426662</v>
      </c>
      <c r="AA775" s="17">
        <v>2592266332.5837049</v>
      </c>
      <c r="AB775" s="17">
        <v>0.32242619194082955</v>
      </c>
      <c r="AC775" s="17">
        <v>-5.7462639736715504</v>
      </c>
      <c r="AD775" s="17">
        <v>0.60972409743816802</v>
      </c>
      <c r="AE775" s="17">
        <v>9.4085634766611896</v>
      </c>
      <c r="AF775" s="17">
        <v>435251070027.16565</v>
      </c>
      <c r="AG775" s="17">
        <v>47099747962.571678</v>
      </c>
      <c r="AH775" s="17">
        <v>28376358285.541801</v>
      </c>
      <c r="AI775" s="17">
        <v>42369</v>
      </c>
      <c r="AJ775" s="17">
        <v>435251070027.16565</v>
      </c>
      <c r="AK775" s="17">
        <v>270005123754.90494</v>
      </c>
      <c r="AL775" s="17">
        <v>327838898279.50494</v>
      </c>
      <c r="AM775" s="17">
        <v>27445176577.120434</v>
      </c>
      <c r="AN775" s="17">
        <v>28376358285.541801</v>
      </c>
      <c r="AO775" s="17">
        <v>0</v>
      </c>
      <c r="AP775" s="17">
        <v>62.034338878949299</v>
      </c>
      <c r="AQ775" s="17">
        <v>82.359087091827405</v>
      </c>
      <c r="AR775" s="17">
        <v>6.5195378574877996</v>
      </c>
      <c r="AS775" s="17">
        <v>0</v>
      </c>
      <c r="AT775" s="17">
        <v>2592266332.5837049</v>
      </c>
      <c r="AU775" s="17">
        <v>2442942770.6955523</v>
      </c>
      <c r="AV775" s="17">
        <v>0.60972409743816802</v>
      </c>
      <c r="AW775" s="17">
        <v>9.4085634766611896</v>
      </c>
      <c r="AX775" s="17">
        <v>9.1654976353154893</v>
      </c>
      <c r="AY775" s="17">
        <v>0</v>
      </c>
      <c r="AZ775" s="17">
        <v>1.00324100994386</v>
      </c>
      <c r="BA775" s="17">
        <v>2.8176527640406301</v>
      </c>
      <c r="BB775" s="17">
        <v>0</v>
      </c>
      <c r="BC775" s="17">
        <v>2.69506658975271</v>
      </c>
      <c r="BD775" s="17">
        <v>1.9969398903890401</v>
      </c>
      <c r="BE775" s="17">
        <v>4.6361703868098996</v>
      </c>
      <c r="BF775" s="17">
        <v>0</v>
      </c>
      <c r="BG775" s="17">
        <v>4.4344668986018796</v>
      </c>
      <c r="BH775" s="17">
        <v>3.2857681053589101</v>
      </c>
      <c r="BI775" s="17">
        <v>1.52048340986577</v>
      </c>
      <c r="BJ775" s="17">
        <v>2.9634715324968801</v>
      </c>
      <c r="BK775" s="17">
        <v>60.052192510090102</v>
      </c>
      <c r="BL775" s="17">
        <v>0</v>
      </c>
      <c r="BM775" s="17">
        <v>57.4395325573227</v>
      </c>
      <c r="BN775" s="17">
        <v>9.3800000000000008</v>
      </c>
      <c r="BO775" s="17">
        <v>9.6415811314140001</v>
      </c>
      <c r="BP775" s="17">
        <v>12.35</v>
      </c>
      <c r="BQ775" s="17">
        <v>0</v>
      </c>
      <c r="BR775" s="17">
        <v>0</v>
      </c>
      <c r="BS775" s="17">
        <v>0</v>
      </c>
      <c r="BT775" s="17">
        <v>0</v>
      </c>
      <c r="BU775" s="17">
        <v>60.530165950652801</v>
      </c>
      <c r="BV775" s="17">
        <v>14213264412.918804</v>
      </c>
      <c r="BW775" s="17" t="s">
        <v>278</v>
      </c>
      <c r="BX775" s="17">
        <v>5.1421139554962201</v>
      </c>
      <c r="BY775" s="17">
        <v>0</v>
      </c>
      <c r="BZ775" s="17">
        <v>0</v>
      </c>
      <c r="CA775" s="17">
        <v>0</v>
      </c>
      <c r="CB775" s="17">
        <v>2.3168024895371002</v>
      </c>
      <c r="CC775" s="17">
        <v>5.3948841536277703</v>
      </c>
    </row>
    <row r="776" spans="1:81" x14ac:dyDescent="0.3">
      <c r="A776" t="s">
        <v>109</v>
      </c>
      <c r="B776" t="s">
        <v>110</v>
      </c>
      <c r="C776" t="s">
        <v>18</v>
      </c>
      <c r="D776">
        <v>4049008</v>
      </c>
      <c r="E776" t="s">
        <v>22</v>
      </c>
      <c r="F776" t="s">
        <v>73</v>
      </c>
      <c r="G776">
        <v>-107.48</v>
      </c>
      <c r="H776">
        <v>268.61</v>
      </c>
      <c r="I776">
        <v>376.09</v>
      </c>
      <c r="J776">
        <v>2292.44</v>
      </c>
      <c r="K776">
        <v>1663.67</v>
      </c>
      <c r="L776">
        <v>8.1999999999999993</v>
      </c>
      <c r="M776">
        <v>1830.8929694529793</v>
      </c>
      <c r="N776">
        <v>1338.64</v>
      </c>
      <c r="O776">
        <v>4.95</v>
      </c>
      <c r="P776">
        <v>-0.05</v>
      </c>
      <c r="Q776">
        <v>67.2</v>
      </c>
      <c r="R776">
        <v>67.95</v>
      </c>
      <c r="S776" t="s">
        <v>135</v>
      </c>
      <c r="T776" t="s">
        <v>198</v>
      </c>
      <c r="U776" s="17">
        <v>492977806373.3429</v>
      </c>
      <c r="V776" t="s">
        <v>301</v>
      </c>
      <c r="W776" t="s">
        <v>276</v>
      </c>
      <c r="X776" s="17">
        <v>21806245197.68808</v>
      </c>
      <c r="Y776" s="17">
        <v>0</v>
      </c>
      <c r="Z776" s="17">
        <v>22849415942.670685</v>
      </c>
      <c r="AA776" s="17">
        <v>696816640.566589</v>
      </c>
      <c r="AB776" s="17">
        <v>8.6182234704302266E-2</v>
      </c>
      <c r="AC776" s="17">
        <v>-71.988208236322194</v>
      </c>
      <c r="AD776" s="17">
        <v>0.152541450035344</v>
      </c>
      <c r="AE776" s="17">
        <v>2.2400223917723201</v>
      </c>
      <c r="AF776" s="17">
        <v>492977806373.3429</v>
      </c>
      <c r="AG776" s="17">
        <v>42344532717.710732</v>
      </c>
      <c r="AH776" s="17">
        <v>33136855790.013016</v>
      </c>
      <c r="AI776" s="17">
        <v>42735</v>
      </c>
      <c r="AJ776" s="17">
        <v>492977806373.3429</v>
      </c>
      <c r="AK776" s="17">
        <v>269874986013.03876</v>
      </c>
      <c r="AL776" s="17">
        <v>385376920630.62054</v>
      </c>
      <c r="AM776" s="17">
        <v>32109812368.596176</v>
      </c>
      <c r="AN776" s="17">
        <v>33136855790.013016</v>
      </c>
      <c r="AO776" s="17">
        <v>0</v>
      </c>
      <c r="AP776" s="17">
        <v>54.743840903997302</v>
      </c>
      <c r="AQ776" s="17">
        <v>70.028839706182296</v>
      </c>
      <c r="AR776" s="17">
        <v>6.7217743601458899</v>
      </c>
      <c r="AS776" s="17">
        <v>0</v>
      </c>
      <c r="AT776" s="17">
        <v>696816640.566589</v>
      </c>
      <c r="AU776" s="17">
        <v>666763768.36110008</v>
      </c>
      <c r="AV776" s="17">
        <v>0.152541450035344</v>
      </c>
      <c r="AW776" s="17">
        <v>2.2400223917723201</v>
      </c>
      <c r="AX776" s="17">
        <v>2.2110355163300799</v>
      </c>
      <c r="AY776" s="17">
        <v>0</v>
      </c>
      <c r="AZ776" s="17">
        <v>0.259947825453333</v>
      </c>
      <c r="BA776" s="17">
        <v>2.5815313741203201</v>
      </c>
      <c r="BB776" s="17">
        <v>0</v>
      </c>
      <c r="BC776" s="17">
        <v>2.7393842184832802</v>
      </c>
      <c r="BD776" s="17">
        <v>2.0342622024416102</v>
      </c>
      <c r="BE776" s="17">
        <v>4.3992204537628501</v>
      </c>
      <c r="BF776" s="17">
        <v>0</v>
      </c>
      <c r="BG776" s="17">
        <v>4.6682194938550197</v>
      </c>
      <c r="BH776" s="17">
        <v>3.4666120966077001</v>
      </c>
      <c r="BI776" s="17">
        <v>0.32239910438849101</v>
      </c>
      <c r="BJ776" s="17">
        <v>2.74945631458659</v>
      </c>
      <c r="BK776" s="17">
        <v>54.078814107479502</v>
      </c>
      <c r="BL776" s="17">
        <v>0</v>
      </c>
      <c r="BM776" s="17">
        <v>57.385570210550497</v>
      </c>
      <c r="BN776" s="17">
        <v>9.85</v>
      </c>
      <c r="BO776" s="17">
        <v>10.6130175270567</v>
      </c>
      <c r="BP776" s="17">
        <v>13.43</v>
      </c>
      <c r="BQ776" s="17">
        <v>0</v>
      </c>
      <c r="BR776" s="17">
        <v>0</v>
      </c>
      <c r="BS776" s="17">
        <v>0</v>
      </c>
      <c r="BT776" s="17">
        <v>0</v>
      </c>
      <c r="BU776" s="17">
        <v>55.574457542648702</v>
      </c>
      <c r="BV776" s="17">
        <v>24261138038.056309</v>
      </c>
      <c r="BW776" s="17" t="s">
        <v>278</v>
      </c>
      <c r="BX776" s="17">
        <v>8.6697678175443507</v>
      </c>
      <c r="BY776" s="17">
        <v>0</v>
      </c>
      <c r="BZ776" s="17">
        <v>0</v>
      </c>
      <c r="CA776" s="17">
        <v>0</v>
      </c>
      <c r="CB776" s="17">
        <v>3.55961600705171</v>
      </c>
      <c r="CC776" s="17">
        <v>8.85540785917593</v>
      </c>
    </row>
    <row r="777" spans="1:81" x14ac:dyDescent="0.3">
      <c r="A777" t="s">
        <v>109</v>
      </c>
      <c r="B777" t="s">
        <v>110</v>
      </c>
      <c r="C777" t="s">
        <v>18</v>
      </c>
      <c r="D777">
        <v>4049008</v>
      </c>
      <c r="E777" t="s">
        <v>22</v>
      </c>
      <c r="F777" t="s">
        <v>74</v>
      </c>
      <c r="G777">
        <v>-148.13</v>
      </c>
      <c r="H777">
        <v>304.11</v>
      </c>
      <c r="I777">
        <v>452.24</v>
      </c>
      <c r="J777">
        <v>2626.2</v>
      </c>
      <c r="K777">
        <v>1885.55</v>
      </c>
      <c r="L777">
        <v>6.69</v>
      </c>
      <c r="M777">
        <v>2016.0415414115962</v>
      </c>
      <c r="N777">
        <v>1354.2</v>
      </c>
      <c r="O777">
        <v>3.33</v>
      </c>
      <c r="P777">
        <v>3.44</v>
      </c>
      <c r="Q777">
        <v>65.12</v>
      </c>
      <c r="R777">
        <v>63.93</v>
      </c>
      <c r="S777" t="s">
        <v>135</v>
      </c>
      <c r="T777" t="s">
        <v>198</v>
      </c>
      <c r="U777" s="17">
        <v>535043196239.7179</v>
      </c>
      <c r="V777" t="s">
        <v>301</v>
      </c>
      <c r="W777" t="s">
        <v>276</v>
      </c>
      <c r="X777" s="17">
        <v>23476690664.379555</v>
      </c>
      <c r="Y777" s="17">
        <v>0</v>
      </c>
      <c r="Z777" s="17">
        <v>22236679773.849892</v>
      </c>
      <c r="AA777" s="17">
        <v>40741735.548121087</v>
      </c>
      <c r="AB777" s="17">
        <v>-2.7503283538669768E-3</v>
      </c>
      <c r="AC777" s="17" t="s">
        <v>279</v>
      </c>
      <c r="AD777" s="17">
        <v>7.8302199361183801E-3</v>
      </c>
      <c r="AE777" s="17">
        <v>0.112572999563384</v>
      </c>
      <c r="AF777" s="17">
        <v>535043196239.7179</v>
      </c>
      <c r="AG777" s="17">
        <v>42336379161.770462</v>
      </c>
      <c r="AH777" s="17">
        <v>36445955346.650993</v>
      </c>
      <c r="AI777" s="17">
        <v>43100</v>
      </c>
      <c r="AJ777" s="17">
        <v>535043196239.7179</v>
      </c>
      <c r="AK777" s="17">
        <v>290729551116.33368</v>
      </c>
      <c r="AL777" s="17">
        <v>418105588719.15387</v>
      </c>
      <c r="AM777" s="17">
        <v>35732170779.475121</v>
      </c>
      <c r="AN777" s="17">
        <v>36445955346.650993</v>
      </c>
      <c r="AO777" s="17">
        <v>0</v>
      </c>
      <c r="AP777" s="17">
        <v>54.337584920167203</v>
      </c>
      <c r="AQ777" s="17">
        <v>69.534959340526797</v>
      </c>
      <c r="AR777" s="17">
        <v>6.8117781148873702</v>
      </c>
      <c r="AS777" s="17">
        <v>0</v>
      </c>
      <c r="AT777" s="17">
        <v>40741735.548121087</v>
      </c>
      <c r="AU777" s="17">
        <v>1235343.0148095246</v>
      </c>
      <c r="AV777" s="17">
        <v>7.8302199361183801E-3</v>
      </c>
      <c r="AW777" s="17">
        <v>0.112572999563384</v>
      </c>
      <c r="AX777" s="17">
        <v>3.48943114779128E-3</v>
      </c>
      <c r="AY777" s="17">
        <v>0</v>
      </c>
      <c r="AZ777" s="17">
        <v>1.3722527666915001E-2</v>
      </c>
      <c r="BA777" s="17">
        <v>0</v>
      </c>
      <c r="BB777" s="17">
        <v>0</v>
      </c>
      <c r="BC777" s="17">
        <v>2.7399101863978199</v>
      </c>
      <c r="BD777" s="17">
        <v>1.77211289757674</v>
      </c>
      <c r="BE777" s="17">
        <v>0</v>
      </c>
      <c r="BF777" s="17">
        <v>0</v>
      </c>
      <c r="BG777" s="17">
        <v>4.8017161260408399</v>
      </c>
      <c r="BH777" s="17">
        <v>3.10564306804753</v>
      </c>
      <c r="BI777" s="17">
        <v>-0.181347374319556</v>
      </c>
      <c r="BJ777" s="17">
        <v>0</v>
      </c>
      <c r="BK777" s="17">
        <v>0</v>
      </c>
      <c r="BL777" s="17">
        <v>0</v>
      </c>
      <c r="BM777" s="17">
        <v>60.724649129770903</v>
      </c>
      <c r="BN777" s="17">
        <v>9.75</v>
      </c>
      <c r="BO777" s="17">
        <v>10.607222666024301</v>
      </c>
      <c r="BP777" s="17">
        <v>12.77</v>
      </c>
      <c r="BQ777" s="17">
        <v>0</v>
      </c>
      <c r="BR777" s="17">
        <v>0</v>
      </c>
      <c r="BS777" s="17">
        <v>0</v>
      </c>
      <c r="BT777" s="17">
        <v>0</v>
      </c>
      <c r="BU777" s="17">
        <v>56.691549940420202</v>
      </c>
      <c r="BV777" s="17">
        <v>31455216607.912258</v>
      </c>
      <c r="BW777" s="17" t="s">
        <v>278</v>
      </c>
      <c r="BX777" s="17">
        <v>10.2795332901704</v>
      </c>
      <c r="BY777" s="17">
        <v>0</v>
      </c>
      <c r="BZ777" s="17">
        <v>0</v>
      </c>
      <c r="CA777" s="17">
        <v>0</v>
      </c>
      <c r="CB777" s="17">
        <v>4.9898738136517897</v>
      </c>
      <c r="CC777" s="17">
        <v>10.370161111088301</v>
      </c>
    </row>
    <row r="778" spans="1:81" x14ac:dyDescent="0.3">
      <c r="A778" t="s">
        <v>109</v>
      </c>
      <c r="B778" t="s">
        <v>110</v>
      </c>
      <c r="C778" t="s">
        <v>18</v>
      </c>
      <c r="D778">
        <v>4049008</v>
      </c>
      <c r="E778" t="s">
        <v>22</v>
      </c>
      <c r="F778" t="s">
        <v>75</v>
      </c>
      <c r="G778">
        <v>-186.69</v>
      </c>
      <c r="H778">
        <v>332.09</v>
      </c>
      <c r="I778">
        <v>518.78</v>
      </c>
      <c r="J778">
        <v>2762.32</v>
      </c>
      <c r="K778">
        <v>1995.51</v>
      </c>
      <c r="L778">
        <v>6.35</v>
      </c>
      <c r="M778">
        <v>2044.0847656403096</v>
      </c>
      <c r="N778">
        <v>1369</v>
      </c>
      <c r="O778">
        <v>3.95</v>
      </c>
      <c r="P778">
        <v>4.2699999999999996</v>
      </c>
      <c r="Q778">
        <v>68.39</v>
      </c>
      <c r="R778">
        <v>69.790000000000006</v>
      </c>
      <c r="S778" t="s">
        <v>135</v>
      </c>
      <c r="T778" t="s">
        <v>198</v>
      </c>
      <c r="U778" s="17">
        <v>538347214080.45984</v>
      </c>
      <c r="V778" t="s">
        <v>301</v>
      </c>
      <c r="W778" t="s">
        <v>276</v>
      </c>
      <c r="X778" s="17">
        <v>24756769216.665554</v>
      </c>
      <c r="Y778" s="17">
        <v>0</v>
      </c>
      <c r="Z778" s="17">
        <v>21103080758.591579</v>
      </c>
      <c r="AA778" s="17">
        <v>-810884671.47918713</v>
      </c>
      <c r="AB778" s="17">
        <v>-0.11030650762337803</v>
      </c>
      <c r="AC778" s="17" t="s">
        <v>279</v>
      </c>
      <c r="AD778" s="17">
        <v>-0.15383989231475201</v>
      </c>
      <c r="AE778" s="17">
        <v>-2.3638957519872301</v>
      </c>
      <c r="AF778" s="17">
        <v>538347982758.62073</v>
      </c>
      <c r="AG778" s="17">
        <v>54891954022.98851</v>
      </c>
      <c r="AH778" s="17">
        <v>34178239942.52874</v>
      </c>
      <c r="AI778" s="17">
        <v>43465</v>
      </c>
      <c r="AJ778" s="17">
        <v>538347982758.62073</v>
      </c>
      <c r="AK778" s="17">
        <v>299974956896.55176</v>
      </c>
      <c r="AL778" s="17">
        <v>410941081896.55176</v>
      </c>
      <c r="AM778" s="17">
        <v>33387688218.390808</v>
      </c>
      <c r="AN778" s="17">
        <v>34178239942.52874</v>
      </c>
      <c r="AO778" s="17">
        <v>0</v>
      </c>
      <c r="AP778" s="17">
        <v>55.721385888623601</v>
      </c>
      <c r="AQ778" s="17">
        <v>72.997071870284799</v>
      </c>
      <c r="AR778" s="17">
        <v>6.3487262954699801</v>
      </c>
      <c r="AS778" s="17">
        <v>0</v>
      </c>
      <c r="AT778" s="17">
        <v>-810884671.47918713</v>
      </c>
      <c r="AU778" s="17">
        <v>-950256138.16970241</v>
      </c>
      <c r="AV778" s="17">
        <v>-0.15383989231475201</v>
      </c>
      <c r="AW778" s="17">
        <v>-2.3638957519872301</v>
      </c>
      <c r="AX778" s="17">
        <v>-2.82988000103399</v>
      </c>
      <c r="AY778" s="17">
        <v>0</v>
      </c>
      <c r="AZ778" s="17">
        <v>-0.28862264095835699</v>
      </c>
      <c r="BA778" s="17">
        <v>2.61463506804769</v>
      </c>
      <c r="BB778" s="17">
        <v>0</v>
      </c>
      <c r="BC778" s="17">
        <v>3.0686673672017899</v>
      </c>
      <c r="BD778" s="17">
        <v>1.62815185297845</v>
      </c>
      <c r="BE778" s="17">
        <v>4.9053783588087896</v>
      </c>
      <c r="BF778" s="17">
        <v>0</v>
      </c>
      <c r="BG778" s="17">
        <v>5.7571990360758996</v>
      </c>
      <c r="BH778" s="17">
        <v>3.05461399262057</v>
      </c>
      <c r="BI778" s="17">
        <v>-0.39675530409828202</v>
      </c>
      <c r="BJ778" s="17">
        <v>2.8243375029750899</v>
      </c>
      <c r="BK778" s="17">
        <v>55.6682074714248</v>
      </c>
      <c r="BL778" s="17">
        <v>0</v>
      </c>
      <c r="BM778" s="17">
        <v>65.335011277781902</v>
      </c>
      <c r="BN778" s="17">
        <v>9.74</v>
      </c>
      <c r="BO778" s="17">
        <v>10.8175519256624</v>
      </c>
      <c r="BP778" s="17">
        <v>12.88</v>
      </c>
      <c r="BQ778" s="17">
        <v>0</v>
      </c>
      <c r="BR778" s="17">
        <v>0</v>
      </c>
      <c r="BS778" s="17">
        <v>0</v>
      </c>
      <c r="BT778" s="17">
        <v>0</v>
      </c>
      <c r="BU778" s="17">
        <v>52.946882490621697</v>
      </c>
      <c r="BV778" s="17">
        <v>27141859195.402302</v>
      </c>
      <c r="BW778" s="17" t="s">
        <v>278</v>
      </c>
      <c r="BX778" s="17">
        <v>8.60368485740163</v>
      </c>
      <c r="BY778" s="17">
        <v>0</v>
      </c>
      <c r="BZ778" s="17">
        <v>0</v>
      </c>
      <c r="CA778" s="17">
        <v>0</v>
      </c>
      <c r="CB778" s="17">
        <v>4.9110830739348001</v>
      </c>
      <c r="CC778" s="17">
        <v>9.5221739126933098</v>
      </c>
    </row>
    <row r="779" spans="1:81" x14ac:dyDescent="0.3">
      <c r="A779" t="s">
        <v>109</v>
      </c>
      <c r="B779" t="s">
        <v>110</v>
      </c>
      <c r="C779" t="s">
        <v>18</v>
      </c>
      <c r="D779">
        <v>4049008</v>
      </c>
      <c r="E779" t="s">
        <v>22</v>
      </c>
      <c r="F779" t="s">
        <v>76</v>
      </c>
      <c r="G779">
        <v>-157.68</v>
      </c>
      <c r="H779">
        <v>331.27</v>
      </c>
      <c r="I779">
        <v>488.95</v>
      </c>
      <c r="J779">
        <v>2850.73</v>
      </c>
      <c r="K779">
        <v>2028.18</v>
      </c>
      <c r="L779">
        <v>3.98</v>
      </c>
      <c r="M779">
        <v>2061.0526083729515</v>
      </c>
      <c r="N779">
        <v>1383.11</v>
      </c>
      <c r="O779">
        <v>3.72</v>
      </c>
      <c r="P779">
        <v>1.88</v>
      </c>
      <c r="Q779">
        <v>70.430000000000007</v>
      </c>
      <c r="R779">
        <v>71.27</v>
      </c>
      <c r="S779" t="s">
        <v>135</v>
      </c>
      <c r="T779" t="s">
        <v>198</v>
      </c>
      <c r="U779" s="17">
        <v>0</v>
      </c>
      <c r="V779" t="s">
        <v>301</v>
      </c>
      <c r="W779" t="s">
        <v>276</v>
      </c>
      <c r="X779" s="17">
        <v>28222102601.81773</v>
      </c>
      <c r="Y779" s="17">
        <v>0</v>
      </c>
      <c r="Z779" s="17">
        <v>26554312599.636349</v>
      </c>
      <c r="AA779" s="17">
        <v>2190585660.3963327</v>
      </c>
      <c r="AB779" s="17">
        <v>0.22445020079985981</v>
      </c>
      <c r="AC779" s="17" t="s">
        <v>279</v>
      </c>
      <c r="AD779" s="17">
        <v>0.39875060716616201</v>
      </c>
      <c r="AE779" s="17">
        <v>6.30645841842981</v>
      </c>
      <c r="AF779" s="17">
        <v>561529344156.10876</v>
      </c>
      <c r="AG779" s="17">
        <v>39368024009.812996</v>
      </c>
      <c r="AH779" s="17">
        <v>35930097834.929718</v>
      </c>
      <c r="AI779" s="17">
        <v>43830</v>
      </c>
      <c r="AJ779" s="17">
        <v>561529344156.10876</v>
      </c>
      <c r="AK779" s="17">
        <v>315959965379.10852</v>
      </c>
      <c r="AL779" s="17">
        <v>441792975780.83173</v>
      </c>
      <c r="AM779" s="17">
        <v>34894962688.402138</v>
      </c>
      <c r="AN779" s="17">
        <v>35930097834.929718</v>
      </c>
      <c r="AO779" s="17">
        <v>0</v>
      </c>
      <c r="AP779" s="17">
        <v>56.267756737441303</v>
      </c>
      <c r="AQ779" s="17">
        <v>71.517652543179494</v>
      </c>
      <c r="AR779" s="17">
        <v>6.3986144640271796</v>
      </c>
      <c r="AS779" s="17">
        <v>0</v>
      </c>
      <c r="AT779" s="17">
        <v>2190585660.3963327</v>
      </c>
      <c r="AU779" s="17">
        <v>2003334528.951822</v>
      </c>
      <c r="AV779" s="17">
        <v>0.39875060716616201</v>
      </c>
      <c r="AW779" s="17">
        <v>6.30645841842981</v>
      </c>
      <c r="AX779" s="17">
        <v>5.9236592785285396</v>
      </c>
      <c r="AY779" s="17">
        <v>0</v>
      </c>
      <c r="AZ779" s="17">
        <v>0.77110237898977696</v>
      </c>
      <c r="BA779" s="17">
        <v>2.8080317891562299</v>
      </c>
      <c r="BB779" s="17">
        <v>0</v>
      </c>
      <c r="BC779" s="17">
        <v>3.3269444535139701</v>
      </c>
      <c r="BD779" s="17">
        <v>1.81030297370806</v>
      </c>
      <c r="BE779" s="17">
        <v>5.4301609928207704</v>
      </c>
      <c r="BF779" s="17">
        <v>0</v>
      </c>
      <c r="BG779" s="17">
        <v>6.4336322923828</v>
      </c>
      <c r="BH779" s="17">
        <v>3.5007568756800902</v>
      </c>
      <c r="BI779" s="17">
        <v>1.2880515948890401</v>
      </c>
      <c r="BJ779" s="17">
        <v>3.0585195106591399</v>
      </c>
      <c r="BK779" s="17">
        <v>54.660240312284898</v>
      </c>
      <c r="BL779" s="17">
        <v>0</v>
      </c>
      <c r="BM779" s="17">
        <v>64.761226720065096</v>
      </c>
      <c r="BN779" s="17">
        <v>10.86</v>
      </c>
      <c r="BO779" s="17">
        <v>12.340294117834</v>
      </c>
      <c r="BP779" s="17">
        <v>14.31</v>
      </c>
      <c r="BQ779" s="17">
        <v>0</v>
      </c>
      <c r="BR779" s="17">
        <v>0</v>
      </c>
      <c r="BS779" s="17">
        <v>0</v>
      </c>
      <c r="BT779" s="17">
        <v>0</v>
      </c>
      <c r="BU779" s="17">
        <v>49.909700636980503</v>
      </c>
      <c r="BV779" s="17">
        <v>22595267166.777431</v>
      </c>
      <c r="BW779" s="17" t="s">
        <v>278</v>
      </c>
      <c r="BX779" s="17">
        <v>6.8401581327948104</v>
      </c>
      <c r="BY779" s="17">
        <v>0</v>
      </c>
      <c r="BZ779" s="17">
        <v>0</v>
      </c>
      <c r="CA779" s="17">
        <v>0</v>
      </c>
      <c r="CB779" s="17">
        <v>4.3509372616233604</v>
      </c>
      <c r="CC779" s="17">
        <v>8.0623205169365306</v>
      </c>
    </row>
    <row r="780" spans="1:81" x14ac:dyDescent="0.3">
      <c r="A780" t="s">
        <v>109</v>
      </c>
      <c r="B780" t="s">
        <v>110</v>
      </c>
      <c r="C780" t="s">
        <v>18</v>
      </c>
      <c r="D780">
        <v>4049008</v>
      </c>
      <c r="E780" t="s">
        <v>22</v>
      </c>
      <c r="F780" t="s">
        <v>9</v>
      </c>
      <c r="G780">
        <v>-95.45</v>
      </c>
      <c r="H780">
        <v>281.55</v>
      </c>
      <c r="I780">
        <v>377</v>
      </c>
      <c r="J780">
        <v>2672.12</v>
      </c>
      <c r="K780">
        <v>1859.94</v>
      </c>
      <c r="L780">
        <v>-5.83</v>
      </c>
      <c r="M780">
        <v>1844.042956376682</v>
      </c>
      <c r="N780">
        <v>1396.39</v>
      </c>
      <c r="O780">
        <v>6.62</v>
      </c>
      <c r="P780">
        <v>0.54</v>
      </c>
      <c r="Q780">
        <v>74.099999999999994</v>
      </c>
      <c r="R780">
        <v>73.05</v>
      </c>
      <c r="S780" t="s">
        <v>135</v>
      </c>
      <c r="T780" t="s">
        <v>198</v>
      </c>
      <c r="U780" s="17">
        <v>638494443044.63098</v>
      </c>
      <c r="V780" t="s">
        <v>301</v>
      </c>
      <c r="W780" t="s">
        <v>276</v>
      </c>
      <c r="X780" s="17">
        <v>29673290613.358456</v>
      </c>
      <c r="Y780" s="17">
        <v>0</v>
      </c>
      <c r="Z780" s="17">
        <v>25719562871.362408</v>
      </c>
      <c r="AA780" s="17">
        <v>3329296878.4648385</v>
      </c>
      <c r="AB780" s="17">
        <v>0.35066357350146338</v>
      </c>
      <c r="AC780" s="17">
        <v>64.430379746835399</v>
      </c>
      <c r="AD780" s="17">
        <v>0.56890728201269802</v>
      </c>
      <c r="AE780" s="17">
        <v>9.1893801161064399</v>
      </c>
      <c r="AF780" s="17">
        <v>638494443044.63098</v>
      </c>
      <c r="AG780" s="17">
        <v>58984828608.049782</v>
      </c>
      <c r="AH780" s="17">
        <v>38712357036.436539</v>
      </c>
      <c r="AI780" s="17">
        <v>44196</v>
      </c>
      <c r="AJ780" s="17">
        <v>638494443044.63098</v>
      </c>
      <c r="AK780" s="17">
        <v>331414020562.65198</v>
      </c>
      <c r="AL780" s="17">
        <v>488942802250.1698</v>
      </c>
      <c r="AM780" s="17">
        <v>37421853432.221031</v>
      </c>
      <c r="AN780" s="17">
        <v>38712357036.436539</v>
      </c>
      <c r="AO780" s="17">
        <v>0</v>
      </c>
      <c r="AP780" s="17">
        <v>51.905545016542298</v>
      </c>
      <c r="AQ780" s="17">
        <v>67.781756687581293</v>
      </c>
      <c r="AR780" s="17">
        <v>6.0630687483885497</v>
      </c>
      <c r="AS780" s="17">
        <v>0</v>
      </c>
      <c r="AT780" s="17">
        <v>3329296878.4648385</v>
      </c>
      <c r="AU780" s="17">
        <v>3130040873.6990433</v>
      </c>
      <c r="AV780" s="17">
        <v>0.56890728201269802</v>
      </c>
      <c r="AW780" s="17">
        <v>9.1893801161064399</v>
      </c>
      <c r="AX780" s="17">
        <v>8.9213262123390393</v>
      </c>
      <c r="AY780" s="17">
        <v>0</v>
      </c>
      <c r="AZ780" s="17">
        <v>1.13366292728649</v>
      </c>
      <c r="BA780" s="17">
        <v>2.7203088045193802</v>
      </c>
      <c r="BB780" s="17">
        <v>0</v>
      </c>
      <c r="BC780" s="17">
        <v>3.2902855786115799</v>
      </c>
      <c r="BD780" s="17">
        <v>1.7802598631042701</v>
      </c>
      <c r="BE780" s="17">
        <v>5.42076598412359</v>
      </c>
      <c r="BF780" s="17">
        <v>0</v>
      </c>
      <c r="BG780" s="17">
        <v>6.5565600908832398</v>
      </c>
      <c r="BH780" s="17">
        <v>3.5475281676784398</v>
      </c>
      <c r="BI780" s="17">
        <v>1.4954371921991101</v>
      </c>
      <c r="BJ780" s="17">
        <v>2.95405030042699</v>
      </c>
      <c r="BK780" s="17">
        <v>53.649234304048299</v>
      </c>
      <c r="BL780" s="17">
        <v>0</v>
      </c>
      <c r="BM780" s="17">
        <v>64.890170425100493</v>
      </c>
      <c r="BN780" s="17">
        <v>10.58</v>
      </c>
      <c r="BO780" s="17">
        <v>12.133095723101</v>
      </c>
      <c r="BP780" s="17">
        <v>14.71</v>
      </c>
      <c r="BQ780" s="17">
        <v>0</v>
      </c>
      <c r="BR780" s="17">
        <v>0</v>
      </c>
      <c r="BS780" s="17">
        <v>0</v>
      </c>
      <c r="BT780" s="17">
        <v>0</v>
      </c>
      <c r="BU780" s="17">
        <v>48.507253937925597</v>
      </c>
      <c r="BV780" s="17">
        <v>16206790495.387918</v>
      </c>
      <c r="BW780" s="17" t="s">
        <v>278</v>
      </c>
      <c r="BX780" s="17">
        <v>4.71683696361396</v>
      </c>
      <c r="BY780" s="17">
        <v>0</v>
      </c>
      <c r="BZ780" s="17">
        <v>1.9900006345390899</v>
      </c>
      <c r="CA780" s="17">
        <v>62.973296722573501</v>
      </c>
      <c r="CB780" s="17">
        <v>3.5450046142886298</v>
      </c>
      <c r="CC780" s="17">
        <v>5.2327888035046497</v>
      </c>
    </row>
    <row r="781" spans="1:81" x14ac:dyDescent="0.3">
      <c r="A781" t="s">
        <v>109</v>
      </c>
      <c r="B781" t="s">
        <v>110</v>
      </c>
      <c r="C781" t="s">
        <v>18</v>
      </c>
      <c r="D781">
        <v>4049008</v>
      </c>
      <c r="E781" t="s">
        <v>22</v>
      </c>
      <c r="F781" t="s">
        <v>77</v>
      </c>
      <c r="G781">
        <v>-176.72</v>
      </c>
      <c r="H781">
        <v>402.42</v>
      </c>
      <c r="I781">
        <v>579.15</v>
      </c>
      <c r="J781">
        <v>3186.35</v>
      </c>
      <c r="K781">
        <v>2194.48</v>
      </c>
      <c r="L781">
        <v>9.8000000000000007</v>
      </c>
      <c r="M781">
        <v>2029.0325753845914</v>
      </c>
      <c r="N781">
        <v>1407.56</v>
      </c>
      <c r="O781">
        <v>5.14</v>
      </c>
      <c r="P781">
        <v>10.77</v>
      </c>
      <c r="Q781">
        <v>73.92</v>
      </c>
      <c r="R781">
        <v>74.3</v>
      </c>
      <c r="S781" t="s">
        <v>135</v>
      </c>
      <c r="T781" t="s">
        <v>198</v>
      </c>
      <c r="U781" s="17">
        <v>694901698618.66443</v>
      </c>
      <c r="V781" t="s">
        <v>301</v>
      </c>
      <c r="W781" t="s">
        <v>276</v>
      </c>
      <c r="X781" s="17">
        <v>33489159887.103466</v>
      </c>
      <c r="Y781" s="17">
        <v>0</v>
      </c>
      <c r="Z781" s="17">
        <v>27057618630.056408</v>
      </c>
      <c r="AA781" s="17">
        <v>4529589898.5125923</v>
      </c>
      <c r="AB781" s="17">
        <v>0.48424413689674767</v>
      </c>
      <c r="AC781" s="17">
        <v>37.798306389530403</v>
      </c>
      <c r="AD781" s="17">
        <v>0.68062441403265495</v>
      </c>
      <c r="AE781" s="17">
        <v>11.3545288045948</v>
      </c>
      <c r="AF781" s="17">
        <v>694901698618.66443</v>
      </c>
      <c r="AG781" s="17">
        <v>69631405386.833023</v>
      </c>
      <c r="AH781" s="17">
        <v>41966642329.104683</v>
      </c>
      <c r="AI781" s="17">
        <v>44561</v>
      </c>
      <c r="AJ781" s="17">
        <v>694901698618.66443</v>
      </c>
      <c r="AK781" s="17">
        <v>353640467549.61908</v>
      </c>
      <c r="AL781" s="17">
        <v>521128029892.25262</v>
      </c>
      <c r="AM781" s="17">
        <v>40514691118.758362</v>
      </c>
      <c r="AN781" s="17">
        <v>41966642329.104683</v>
      </c>
      <c r="AO781" s="17">
        <v>0</v>
      </c>
      <c r="AP781" s="17">
        <v>50.890718536534102</v>
      </c>
      <c r="AQ781" s="17">
        <v>67.8605730769725</v>
      </c>
      <c r="AR781" s="17">
        <v>6.0392199950765102</v>
      </c>
      <c r="AS781" s="17">
        <v>0</v>
      </c>
      <c r="AT781" s="17">
        <v>4529589898.5125923</v>
      </c>
      <c r="AU781" s="17">
        <v>4321712547.4212437</v>
      </c>
      <c r="AV781" s="17">
        <v>0.68062441403265495</v>
      </c>
      <c r="AW781" s="17">
        <v>11.3545288045948</v>
      </c>
      <c r="AX781" s="17">
        <v>11.214744389506301</v>
      </c>
      <c r="AY781" s="17">
        <v>0</v>
      </c>
      <c r="AZ781" s="17">
        <v>1.4013940721751399</v>
      </c>
      <c r="BA781" s="17">
        <v>2.6170126706025698</v>
      </c>
      <c r="BB781" s="17">
        <v>0</v>
      </c>
      <c r="BC781" s="17">
        <v>3.3472151823031999</v>
      </c>
      <c r="BD781" s="17">
        <v>1.68492687366759</v>
      </c>
      <c r="BE781" s="17">
        <v>5.3883845007266098</v>
      </c>
      <c r="BF781" s="17">
        <v>0</v>
      </c>
      <c r="BG781" s="17">
        <v>6.8918590313001999</v>
      </c>
      <c r="BH781" s="17">
        <v>3.4692357254952499</v>
      </c>
      <c r="BI781" s="17">
        <v>1.8997974837515199</v>
      </c>
      <c r="BJ781" s="17">
        <v>2.8440498023998502</v>
      </c>
      <c r="BK781" s="17">
        <v>52.005937858956202</v>
      </c>
      <c r="BL781" s="17">
        <v>0</v>
      </c>
      <c r="BM781" s="17">
        <v>66.516706902811507</v>
      </c>
      <c r="BN781" s="17">
        <v>9.66</v>
      </c>
      <c r="BO781" s="17">
        <v>11.1299999999873</v>
      </c>
      <c r="BP781" s="17">
        <v>13.4</v>
      </c>
      <c r="BQ781" s="17">
        <v>0</v>
      </c>
      <c r="BR781" s="17">
        <v>0</v>
      </c>
      <c r="BS781" s="17">
        <v>0</v>
      </c>
      <c r="BT781" s="17">
        <v>0</v>
      </c>
      <c r="BU781" s="17">
        <v>48.710718814735401</v>
      </c>
      <c r="BV781" s="17">
        <v>16232689014.275053</v>
      </c>
      <c r="BW781" s="17" t="s">
        <v>278</v>
      </c>
      <c r="BX781" s="17">
        <v>4.4444777214922002</v>
      </c>
      <c r="BY781" s="17">
        <v>0</v>
      </c>
      <c r="BZ781" s="17">
        <v>0</v>
      </c>
      <c r="CA781" s="17">
        <v>0</v>
      </c>
      <c r="CB781" s="17">
        <v>3.17394868711084</v>
      </c>
      <c r="CC781" s="17">
        <v>4.7955956416884602</v>
      </c>
    </row>
    <row r="782" spans="1:81" x14ac:dyDescent="0.3">
      <c r="A782" t="s">
        <v>109</v>
      </c>
      <c r="B782" t="s">
        <v>110</v>
      </c>
      <c r="C782" t="s">
        <v>18</v>
      </c>
      <c r="D782">
        <v>4049008</v>
      </c>
      <c r="E782" t="s">
        <v>22</v>
      </c>
      <c r="F782" t="s">
        <v>78</v>
      </c>
      <c r="G782">
        <v>-267.19</v>
      </c>
      <c r="H782">
        <v>458.27</v>
      </c>
      <c r="I782">
        <v>725.46</v>
      </c>
      <c r="J782">
        <v>3426.83</v>
      </c>
      <c r="K782">
        <v>0</v>
      </c>
      <c r="L782">
        <v>7.05</v>
      </c>
      <c r="M782">
        <v>2045.0006420284851</v>
      </c>
      <c r="N782">
        <v>0</v>
      </c>
      <c r="O782">
        <v>6.69</v>
      </c>
      <c r="P782">
        <v>12.12</v>
      </c>
      <c r="Q782">
        <v>78.599999999999994</v>
      </c>
      <c r="R782">
        <v>82.79</v>
      </c>
      <c r="S782" t="s">
        <v>135</v>
      </c>
      <c r="T782" t="s">
        <v>198</v>
      </c>
      <c r="U782" s="17">
        <v>694944830969.47559</v>
      </c>
      <c r="V782" t="s">
        <v>301</v>
      </c>
      <c r="W782" t="s">
        <v>276</v>
      </c>
      <c r="X782" s="17">
        <v>34264925832.638599</v>
      </c>
      <c r="Y782" s="17">
        <v>0</v>
      </c>
      <c r="Z782" s="17">
        <v>30980015753.89994</v>
      </c>
      <c r="AA782" s="17">
        <v>6262343348.5168304</v>
      </c>
      <c r="AB782" s="17">
        <v>0.67217927859633031</v>
      </c>
      <c r="AC782" s="17">
        <v>47.430167597765397</v>
      </c>
      <c r="AD782" s="17">
        <v>0.90122477295261305</v>
      </c>
      <c r="AE782" s="17">
        <v>14.7913423358081</v>
      </c>
      <c r="AF782" s="17">
        <v>694944830969.47559</v>
      </c>
      <c r="AG782" s="17">
        <v>69914127805.394379</v>
      </c>
      <c r="AH782" s="17">
        <v>43915153660.817635</v>
      </c>
      <c r="AI782" s="17">
        <v>44926</v>
      </c>
      <c r="AJ782" s="17">
        <v>694944830969.47559</v>
      </c>
      <c r="AK782" s="17">
        <v>377743128943.62262</v>
      </c>
      <c r="AL782" s="17">
        <v>514618460322.71552</v>
      </c>
      <c r="AM782" s="17">
        <v>42408880113.871155</v>
      </c>
      <c r="AN782" s="17">
        <v>43915153660.817635</v>
      </c>
      <c r="AO782" s="17">
        <v>0</v>
      </c>
      <c r="AP782" s="17">
        <v>54.355844105877601</v>
      </c>
      <c r="AQ782" s="17">
        <v>73.402560939368797</v>
      </c>
      <c r="AR782" s="17">
        <v>6.3192287651890702</v>
      </c>
      <c r="AS782" s="17">
        <v>0</v>
      </c>
      <c r="AT782" s="17">
        <v>6262343348.5168304</v>
      </c>
      <c r="AU782" s="17">
        <v>5998857476.7319241</v>
      </c>
      <c r="AV782" s="17">
        <v>0.90122477295261305</v>
      </c>
      <c r="AW782" s="17">
        <v>14.7913423358081</v>
      </c>
      <c r="AX782" s="17">
        <v>14.6839174268565</v>
      </c>
      <c r="AY782" s="17">
        <v>0</v>
      </c>
      <c r="AZ782" s="17">
        <v>1.8298166894485199</v>
      </c>
      <c r="BA782" s="17">
        <v>2.7655977746346601</v>
      </c>
      <c r="BB782" s="17">
        <v>0</v>
      </c>
      <c r="BC782" s="17">
        <v>3.29475745258428</v>
      </c>
      <c r="BD782" s="17">
        <v>1.6363678922231899</v>
      </c>
      <c r="BE782" s="17">
        <v>5.6151773854914602</v>
      </c>
      <c r="BF782" s="17">
        <v>0</v>
      </c>
      <c r="BG782" s="17">
        <v>6.6895655283330804</v>
      </c>
      <c r="BH782" s="17">
        <v>3.3224267342961098</v>
      </c>
      <c r="BI782" s="17">
        <v>2.4851899362988998</v>
      </c>
      <c r="BJ782" s="17">
        <v>2.9934284373992202</v>
      </c>
      <c r="BK782" s="17">
        <v>56.084515830587399</v>
      </c>
      <c r="BL782" s="17">
        <v>0</v>
      </c>
      <c r="BM782" s="17">
        <v>66.815528346966303</v>
      </c>
      <c r="BN782" s="17">
        <v>9.56</v>
      </c>
      <c r="BO782" s="17">
        <v>11.0300000001643</v>
      </c>
      <c r="BP782" s="17">
        <v>13.44</v>
      </c>
      <c r="BQ782" s="17">
        <v>0</v>
      </c>
      <c r="BR782" s="17">
        <v>0</v>
      </c>
      <c r="BS782" s="17">
        <v>0</v>
      </c>
      <c r="BT782" s="17">
        <v>0</v>
      </c>
      <c r="BU782" s="17">
        <v>49.513039154941097</v>
      </c>
      <c r="BV782" s="17">
        <v>11998443696.366127</v>
      </c>
      <c r="BW782" s="17" t="s">
        <v>278</v>
      </c>
      <c r="BX782" s="17">
        <v>3.1012576777156902</v>
      </c>
      <c r="BY782" s="17">
        <v>0</v>
      </c>
      <c r="BZ782" s="17">
        <v>0</v>
      </c>
      <c r="CA782" s="17">
        <v>0</v>
      </c>
      <c r="CB782" s="17">
        <v>2.36410583853029</v>
      </c>
      <c r="CC782" s="17">
        <v>3.4870245451438899</v>
      </c>
    </row>
    <row r="783" spans="1:81" x14ac:dyDescent="0.3">
      <c r="A783" t="s">
        <v>109</v>
      </c>
      <c r="B783" t="s">
        <v>110</v>
      </c>
      <c r="C783" t="s">
        <v>18</v>
      </c>
      <c r="D783">
        <v>4049008</v>
      </c>
      <c r="E783" t="s">
        <v>22</v>
      </c>
      <c r="F783" t="s">
        <v>10</v>
      </c>
      <c r="G783">
        <v>-245.42</v>
      </c>
      <c r="H783">
        <v>435.68</v>
      </c>
      <c r="I783">
        <v>681.1</v>
      </c>
      <c r="J783">
        <v>0</v>
      </c>
      <c r="K783">
        <v>0</v>
      </c>
      <c r="L783">
        <v>0</v>
      </c>
      <c r="M783">
        <v>0</v>
      </c>
      <c r="N783">
        <v>0</v>
      </c>
      <c r="O783">
        <v>5.65</v>
      </c>
      <c r="P783">
        <v>0.01</v>
      </c>
      <c r="Q783">
        <v>82.6</v>
      </c>
      <c r="R783">
        <v>83.12</v>
      </c>
      <c r="S783" t="s">
        <v>135</v>
      </c>
      <c r="T783" t="s">
        <v>198</v>
      </c>
      <c r="U783" s="17">
        <v>0</v>
      </c>
      <c r="V783" t="s">
        <v>301</v>
      </c>
      <c r="W783" t="s">
        <v>276</v>
      </c>
      <c r="X783" s="17">
        <v>39400347178.575127</v>
      </c>
      <c r="Y783" s="17">
        <v>0</v>
      </c>
      <c r="Z783" s="17">
        <v>0</v>
      </c>
      <c r="AA783" s="17">
        <v>8006346225.3054142</v>
      </c>
      <c r="AB783" s="17">
        <v>0.86567597852475109</v>
      </c>
      <c r="AC783" s="17">
        <v>35.430087154225099</v>
      </c>
      <c r="AD783" s="17">
        <v>1.0837180579780199</v>
      </c>
      <c r="AE783" s="17">
        <v>16.9101427368701</v>
      </c>
      <c r="AF783" s="17">
        <v>780047280608.17505</v>
      </c>
      <c r="AG783" s="17">
        <v>70971253928.437561</v>
      </c>
      <c r="AH783" s="17">
        <v>50590456179.30014</v>
      </c>
      <c r="AI783" s="17">
        <v>45291</v>
      </c>
      <c r="AJ783" s="17">
        <v>780047280608.17505</v>
      </c>
      <c r="AK783" s="17">
        <v>432275250122.53845</v>
      </c>
      <c r="AL783" s="17">
        <v>577996926928.65857</v>
      </c>
      <c r="AM783" s="17">
        <v>48781553642.995125</v>
      </c>
      <c r="AN783" s="17">
        <v>50590456179.30014</v>
      </c>
      <c r="AO783" s="17">
        <v>0</v>
      </c>
      <c r="AP783" s="17">
        <v>55.416544723482502</v>
      </c>
      <c r="AQ783" s="17">
        <v>74.788503187992504</v>
      </c>
      <c r="AR783" s="17">
        <v>6.4855627904832298</v>
      </c>
      <c r="AS783" s="17">
        <v>0</v>
      </c>
      <c r="AT783" s="17">
        <v>8006346225.3054142</v>
      </c>
      <c r="AU783" s="17">
        <v>7725971602.8763618</v>
      </c>
      <c r="AV783" s="17">
        <v>1.0837180579780199</v>
      </c>
      <c r="AW783" s="17">
        <v>16.9101427368701</v>
      </c>
      <c r="AX783" s="17">
        <v>16.908296417764301</v>
      </c>
      <c r="AY783" s="17">
        <v>0</v>
      </c>
      <c r="AZ783" s="17">
        <v>2.1952335071411002</v>
      </c>
      <c r="BA783" s="17">
        <v>2.9057657162885802</v>
      </c>
      <c r="BB783" s="17">
        <v>0</v>
      </c>
      <c r="BC783" s="17">
        <v>0</v>
      </c>
      <c r="BD783" s="17">
        <v>1.6949506191027499</v>
      </c>
      <c r="BE783" s="17">
        <v>5.8860643848641603</v>
      </c>
      <c r="BF783" s="17">
        <v>0</v>
      </c>
      <c r="BG783" s="17">
        <v>0</v>
      </c>
      <c r="BH783" s="17">
        <v>3.4333767575545902</v>
      </c>
      <c r="BI783" s="17">
        <v>2.89517414315169</v>
      </c>
      <c r="BJ783" s="17">
        <v>3.1490142036269999</v>
      </c>
      <c r="BK783" s="17">
        <v>54.485206779755998</v>
      </c>
      <c r="BL783" s="17">
        <v>0</v>
      </c>
      <c r="BM783" s="17">
        <v>0</v>
      </c>
      <c r="BN783" s="17">
        <v>9.36</v>
      </c>
      <c r="BO783" s="17">
        <v>10.7800000000324</v>
      </c>
      <c r="BP783" s="17">
        <v>13.14</v>
      </c>
      <c r="BQ783" s="17">
        <v>0</v>
      </c>
      <c r="BR783" s="17">
        <v>0</v>
      </c>
      <c r="BS783" s="17">
        <v>0</v>
      </c>
      <c r="BT783" s="17">
        <v>0</v>
      </c>
      <c r="BU783" s="17">
        <v>51.329291565292401</v>
      </c>
      <c r="BV783" s="17">
        <v>10579651173.966112</v>
      </c>
      <c r="BW783" s="17" t="s">
        <v>278</v>
      </c>
      <c r="BX783" s="17">
        <v>2.4036263594601701</v>
      </c>
      <c r="BY783" s="17">
        <v>0</v>
      </c>
      <c r="BZ783" s="17">
        <v>0</v>
      </c>
      <c r="CA783" s="17">
        <v>0</v>
      </c>
      <c r="CB783" s="17">
        <v>1.7899391339516499</v>
      </c>
      <c r="CC783" s="17">
        <v>2.6423184132706798</v>
      </c>
    </row>
    <row r="784" spans="1:81" x14ac:dyDescent="0.3">
      <c r="A784" t="s">
        <v>98</v>
      </c>
      <c r="B784" t="s">
        <v>85</v>
      </c>
      <c r="C784" t="s">
        <v>12</v>
      </c>
      <c r="D784">
        <v>4086518</v>
      </c>
      <c r="E784" t="s">
        <v>24</v>
      </c>
      <c r="F784" t="s">
        <v>6</v>
      </c>
      <c r="G784">
        <v>69.64</v>
      </c>
      <c r="H784">
        <v>282.08</v>
      </c>
      <c r="I784">
        <v>212.44</v>
      </c>
      <c r="J784">
        <v>3184.05</v>
      </c>
      <c r="K784">
        <v>25742.92</v>
      </c>
      <c r="L784">
        <v>4.87</v>
      </c>
      <c r="M784">
        <v>2946.7957084115674</v>
      </c>
      <c r="N784">
        <v>123.69</v>
      </c>
      <c r="O784">
        <v>3.07</v>
      </c>
      <c r="P784">
        <v>1.5</v>
      </c>
      <c r="Q784">
        <v>144.79</v>
      </c>
      <c r="R784">
        <v>134.4</v>
      </c>
      <c r="S784" t="s">
        <v>136</v>
      </c>
      <c r="T784" t="s">
        <v>199</v>
      </c>
      <c r="U784" s="17">
        <v>0</v>
      </c>
      <c r="V784" t="s">
        <v>302</v>
      </c>
      <c r="W784" t="s">
        <v>276</v>
      </c>
      <c r="X784" s="17">
        <v>0</v>
      </c>
      <c r="Y784" s="17">
        <v>0</v>
      </c>
      <c r="Z784" s="17">
        <v>0</v>
      </c>
      <c r="AA784" s="17">
        <v>0</v>
      </c>
      <c r="AB784" s="17">
        <v>0</v>
      </c>
      <c r="AC784" s="17">
        <v>0</v>
      </c>
      <c r="AD784" s="17">
        <v>0</v>
      </c>
      <c r="AE784" s="17">
        <v>0</v>
      </c>
      <c r="AF784" s="17">
        <v>0</v>
      </c>
      <c r="AG784" s="17">
        <v>0</v>
      </c>
      <c r="AH784" s="17">
        <v>0</v>
      </c>
      <c r="AI784" s="17" t="s">
        <v>277</v>
      </c>
      <c r="AJ784" s="17">
        <v>0</v>
      </c>
      <c r="AK784" s="17">
        <v>0</v>
      </c>
      <c r="AL784" s="17">
        <v>0</v>
      </c>
      <c r="AM784" s="17">
        <v>0</v>
      </c>
      <c r="AN784" s="17">
        <v>0</v>
      </c>
      <c r="AO784" s="17">
        <v>0</v>
      </c>
      <c r="AP784" s="17">
        <v>0</v>
      </c>
      <c r="AQ784" s="17">
        <v>0</v>
      </c>
      <c r="AR784" s="17">
        <v>0</v>
      </c>
      <c r="AS784" s="17">
        <v>0</v>
      </c>
      <c r="AT784" s="17">
        <v>0</v>
      </c>
      <c r="AU784" s="17">
        <v>0</v>
      </c>
      <c r="AV784" s="17">
        <v>0</v>
      </c>
      <c r="AW784" s="17">
        <v>0</v>
      </c>
      <c r="AX784" s="17">
        <v>0</v>
      </c>
      <c r="AY784" s="17">
        <v>0</v>
      </c>
      <c r="AZ784" s="17">
        <v>0</v>
      </c>
      <c r="BA784" s="17">
        <v>0</v>
      </c>
      <c r="BB784" s="17">
        <v>0</v>
      </c>
      <c r="BC784" s="17">
        <v>0</v>
      </c>
      <c r="BD784" s="17">
        <v>0</v>
      </c>
      <c r="BE784" s="17">
        <v>0</v>
      </c>
      <c r="BF784" s="17">
        <v>0</v>
      </c>
      <c r="BG784" s="17">
        <v>0</v>
      </c>
      <c r="BH784" s="17">
        <v>0</v>
      </c>
      <c r="BI784" s="17">
        <v>0</v>
      </c>
      <c r="BJ784" s="17">
        <v>0</v>
      </c>
      <c r="BK784" s="17">
        <v>0</v>
      </c>
      <c r="BL784" s="17">
        <v>0</v>
      </c>
      <c r="BM784" s="17">
        <v>0</v>
      </c>
      <c r="BN784" s="17">
        <v>0</v>
      </c>
      <c r="BO784" s="17">
        <v>0</v>
      </c>
      <c r="BP784" s="17">
        <v>0</v>
      </c>
      <c r="BQ784" s="17">
        <v>0</v>
      </c>
      <c r="BR784" s="17">
        <v>0</v>
      </c>
      <c r="BS784" s="17">
        <v>0</v>
      </c>
      <c r="BT784" s="17">
        <v>0</v>
      </c>
      <c r="BU784" s="17">
        <v>0</v>
      </c>
      <c r="BV784" s="17">
        <v>0</v>
      </c>
      <c r="BW784" s="17" t="s">
        <v>278</v>
      </c>
      <c r="BX784" s="17">
        <v>0</v>
      </c>
      <c r="BY784" s="17">
        <v>0</v>
      </c>
      <c r="BZ784" s="17">
        <v>0</v>
      </c>
      <c r="CA784" s="17">
        <v>0</v>
      </c>
      <c r="CB784" s="17">
        <v>0</v>
      </c>
      <c r="CC784" s="17">
        <v>0</v>
      </c>
    </row>
    <row r="785" spans="1:81" x14ac:dyDescent="0.3">
      <c r="A785" t="s">
        <v>98</v>
      </c>
      <c r="B785" t="s">
        <v>85</v>
      </c>
      <c r="C785" t="s">
        <v>12</v>
      </c>
      <c r="D785">
        <v>4086518</v>
      </c>
      <c r="E785" t="s">
        <v>24</v>
      </c>
      <c r="F785" t="s">
        <v>50</v>
      </c>
      <c r="G785">
        <v>96.15</v>
      </c>
      <c r="H785">
        <v>308.08</v>
      </c>
      <c r="I785">
        <v>211.92</v>
      </c>
      <c r="J785">
        <v>3646.64</v>
      </c>
      <c r="K785">
        <v>29390.880000000001</v>
      </c>
      <c r="L785">
        <v>3.51</v>
      </c>
      <c r="M785">
        <v>3272.39637515808</v>
      </c>
      <c r="N785">
        <v>124.07</v>
      </c>
      <c r="O785">
        <v>3.27</v>
      </c>
      <c r="P785">
        <v>1.04</v>
      </c>
      <c r="Q785">
        <v>134.71</v>
      </c>
      <c r="R785">
        <v>125.2</v>
      </c>
      <c r="S785" t="s">
        <v>136</v>
      </c>
      <c r="T785" t="s">
        <v>199</v>
      </c>
      <c r="U785" s="17">
        <v>0</v>
      </c>
      <c r="V785" t="s">
        <v>302</v>
      </c>
      <c r="W785" t="s">
        <v>276</v>
      </c>
      <c r="X785" s="17">
        <v>0</v>
      </c>
      <c r="Y785" s="17">
        <v>0</v>
      </c>
      <c r="Z785" s="17">
        <v>0</v>
      </c>
      <c r="AA785" s="17">
        <v>0</v>
      </c>
      <c r="AB785" s="17">
        <v>0</v>
      </c>
      <c r="AC785" s="17">
        <v>0</v>
      </c>
      <c r="AD785" s="17">
        <v>0</v>
      </c>
      <c r="AE785" s="17">
        <v>0</v>
      </c>
      <c r="AF785" s="17">
        <v>0</v>
      </c>
      <c r="AG785" s="17">
        <v>0</v>
      </c>
      <c r="AH785" s="17">
        <v>0</v>
      </c>
      <c r="AI785" s="17" t="s">
        <v>277</v>
      </c>
      <c r="AJ785" s="17">
        <v>0</v>
      </c>
      <c r="AK785" s="17">
        <v>0</v>
      </c>
      <c r="AL785" s="17">
        <v>0</v>
      </c>
      <c r="AM785" s="17">
        <v>0</v>
      </c>
      <c r="AN785" s="17">
        <v>0</v>
      </c>
      <c r="AO785" s="17">
        <v>0</v>
      </c>
      <c r="AP785" s="17">
        <v>0</v>
      </c>
      <c r="AQ785" s="17">
        <v>0</v>
      </c>
      <c r="AR785" s="17">
        <v>0</v>
      </c>
      <c r="AS785" s="17">
        <v>0</v>
      </c>
      <c r="AT785" s="17">
        <v>0</v>
      </c>
      <c r="AU785" s="17">
        <v>0</v>
      </c>
      <c r="AV785" s="17">
        <v>0</v>
      </c>
      <c r="AW785" s="17">
        <v>0</v>
      </c>
      <c r="AX785" s="17">
        <v>0</v>
      </c>
      <c r="AY785" s="17">
        <v>0</v>
      </c>
      <c r="AZ785" s="17">
        <v>0</v>
      </c>
      <c r="BA785" s="17">
        <v>0</v>
      </c>
      <c r="BB785" s="17">
        <v>0</v>
      </c>
      <c r="BC785" s="17">
        <v>0</v>
      </c>
      <c r="BD785" s="17">
        <v>0</v>
      </c>
      <c r="BE785" s="17">
        <v>0</v>
      </c>
      <c r="BF785" s="17">
        <v>0</v>
      </c>
      <c r="BG785" s="17">
        <v>0</v>
      </c>
      <c r="BH785" s="17">
        <v>0</v>
      </c>
      <c r="BI785" s="17">
        <v>0</v>
      </c>
      <c r="BJ785" s="17">
        <v>0</v>
      </c>
      <c r="BK785" s="17">
        <v>0</v>
      </c>
      <c r="BL785" s="17">
        <v>0</v>
      </c>
      <c r="BM785" s="17">
        <v>0</v>
      </c>
      <c r="BN785" s="17">
        <v>0</v>
      </c>
      <c r="BO785" s="17">
        <v>0</v>
      </c>
      <c r="BP785" s="17">
        <v>0</v>
      </c>
      <c r="BQ785" s="17">
        <v>0</v>
      </c>
      <c r="BR785" s="17">
        <v>0</v>
      </c>
      <c r="BS785" s="17">
        <v>0</v>
      </c>
      <c r="BT785" s="17">
        <v>0</v>
      </c>
      <c r="BU785" s="17">
        <v>0</v>
      </c>
      <c r="BV785" s="17">
        <v>0</v>
      </c>
      <c r="BW785" s="17" t="s">
        <v>278</v>
      </c>
      <c r="BX785" s="17">
        <v>0</v>
      </c>
      <c r="BY785" s="17">
        <v>0</v>
      </c>
      <c r="BZ785" s="17">
        <v>0</v>
      </c>
      <c r="CA785" s="17">
        <v>0</v>
      </c>
      <c r="CB785" s="17">
        <v>0</v>
      </c>
      <c r="CC785" s="17">
        <v>0</v>
      </c>
    </row>
    <row r="786" spans="1:81" x14ac:dyDescent="0.3">
      <c r="A786" t="s">
        <v>98</v>
      </c>
      <c r="B786" t="s">
        <v>85</v>
      </c>
      <c r="C786" t="s">
        <v>12</v>
      </c>
      <c r="D786">
        <v>4086518</v>
      </c>
      <c r="E786" t="s">
        <v>24</v>
      </c>
      <c r="F786" t="s">
        <v>51</v>
      </c>
      <c r="G786">
        <v>124.75</v>
      </c>
      <c r="H786">
        <v>332.5</v>
      </c>
      <c r="I786">
        <v>207.75</v>
      </c>
      <c r="J786">
        <v>3980.56</v>
      </c>
      <c r="K786">
        <v>31986.55</v>
      </c>
      <c r="L786">
        <v>0.9</v>
      </c>
      <c r="M786">
        <v>3503.9870830395803</v>
      </c>
      <c r="N786">
        <v>124.44</v>
      </c>
      <c r="O786">
        <v>1.73</v>
      </c>
      <c r="P786">
        <v>-0.88</v>
      </c>
      <c r="Q786">
        <v>126.65</v>
      </c>
      <c r="R786">
        <v>124.75</v>
      </c>
      <c r="S786" t="s">
        <v>136</v>
      </c>
      <c r="T786" t="s">
        <v>199</v>
      </c>
      <c r="U786" s="17">
        <v>0</v>
      </c>
      <c r="V786" t="s">
        <v>302</v>
      </c>
      <c r="W786" t="s">
        <v>276</v>
      </c>
      <c r="X786" s="17">
        <v>0</v>
      </c>
      <c r="Y786" s="17">
        <v>0</v>
      </c>
      <c r="Z786" s="17">
        <v>0</v>
      </c>
      <c r="AA786" s="17">
        <v>0</v>
      </c>
      <c r="AB786" s="17">
        <v>0</v>
      </c>
      <c r="AC786" s="17">
        <v>0</v>
      </c>
      <c r="AD786" s="17">
        <v>0</v>
      </c>
      <c r="AE786" s="17">
        <v>0</v>
      </c>
      <c r="AF786" s="17">
        <v>0</v>
      </c>
      <c r="AG786" s="17">
        <v>0</v>
      </c>
      <c r="AH786" s="17">
        <v>0</v>
      </c>
      <c r="AI786" s="17" t="s">
        <v>277</v>
      </c>
      <c r="AJ786" s="17">
        <v>0</v>
      </c>
      <c r="AK786" s="17">
        <v>0</v>
      </c>
      <c r="AL786" s="17">
        <v>0</v>
      </c>
      <c r="AM786" s="17">
        <v>0</v>
      </c>
      <c r="AN786" s="17">
        <v>0</v>
      </c>
      <c r="AO786" s="17">
        <v>0</v>
      </c>
      <c r="AP786" s="17">
        <v>0</v>
      </c>
      <c r="AQ786" s="17">
        <v>0</v>
      </c>
      <c r="AR786" s="17">
        <v>0</v>
      </c>
      <c r="AS786" s="17">
        <v>0</v>
      </c>
      <c r="AT786" s="17">
        <v>0</v>
      </c>
      <c r="AU786" s="17">
        <v>0</v>
      </c>
      <c r="AV786" s="17">
        <v>0</v>
      </c>
      <c r="AW786" s="17">
        <v>0</v>
      </c>
      <c r="AX786" s="17">
        <v>0</v>
      </c>
      <c r="AY786" s="17">
        <v>0</v>
      </c>
      <c r="AZ786" s="17">
        <v>0</v>
      </c>
      <c r="BA786" s="17">
        <v>0</v>
      </c>
      <c r="BB786" s="17">
        <v>0</v>
      </c>
      <c r="BC786" s="17">
        <v>0</v>
      </c>
      <c r="BD786" s="17">
        <v>0</v>
      </c>
      <c r="BE786" s="17">
        <v>0</v>
      </c>
      <c r="BF786" s="17">
        <v>0</v>
      </c>
      <c r="BG786" s="17">
        <v>0</v>
      </c>
      <c r="BH786" s="17">
        <v>0</v>
      </c>
      <c r="BI786" s="17">
        <v>0</v>
      </c>
      <c r="BJ786" s="17">
        <v>0</v>
      </c>
      <c r="BK786" s="17">
        <v>0</v>
      </c>
      <c r="BL786" s="17">
        <v>0</v>
      </c>
      <c r="BM786" s="17">
        <v>0</v>
      </c>
      <c r="BN786" s="17">
        <v>0</v>
      </c>
      <c r="BO786" s="17">
        <v>0</v>
      </c>
      <c r="BP786" s="17">
        <v>0</v>
      </c>
      <c r="BQ786" s="17">
        <v>0</v>
      </c>
      <c r="BR786" s="17">
        <v>0</v>
      </c>
      <c r="BS786" s="17">
        <v>0</v>
      </c>
      <c r="BT786" s="17">
        <v>0</v>
      </c>
      <c r="BU786" s="17">
        <v>0</v>
      </c>
      <c r="BV786" s="17">
        <v>0</v>
      </c>
      <c r="BW786" s="17" t="s">
        <v>278</v>
      </c>
      <c r="BX786" s="17">
        <v>0</v>
      </c>
      <c r="BY786" s="17">
        <v>0</v>
      </c>
      <c r="BZ786" s="17">
        <v>0</v>
      </c>
      <c r="CA786" s="17">
        <v>0</v>
      </c>
      <c r="CB786" s="17">
        <v>0</v>
      </c>
      <c r="CC786" s="17">
        <v>0</v>
      </c>
    </row>
    <row r="787" spans="1:81" x14ac:dyDescent="0.3">
      <c r="A787" t="s">
        <v>98</v>
      </c>
      <c r="B787" t="s">
        <v>85</v>
      </c>
      <c r="C787" t="s">
        <v>12</v>
      </c>
      <c r="D787">
        <v>4086518</v>
      </c>
      <c r="E787" t="s">
        <v>24</v>
      </c>
      <c r="F787" t="s">
        <v>52</v>
      </c>
      <c r="G787">
        <v>139.28</v>
      </c>
      <c r="H787">
        <v>352.62</v>
      </c>
      <c r="I787">
        <v>213.34</v>
      </c>
      <c r="J787">
        <v>4536.59</v>
      </c>
      <c r="K787">
        <v>36356.85</v>
      </c>
      <c r="L787">
        <v>-0.46</v>
      </c>
      <c r="M787">
        <v>3988.6738353287583</v>
      </c>
      <c r="N787">
        <v>124.78</v>
      </c>
      <c r="O787">
        <v>1.25</v>
      </c>
      <c r="P787">
        <v>-1.58</v>
      </c>
      <c r="Q787">
        <v>111.2</v>
      </c>
      <c r="R787">
        <v>111.85</v>
      </c>
      <c r="S787" t="s">
        <v>136</v>
      </c>
      <c r="T787" t="s">
        <v>199</v>
      </c>
      <c r="U787" s="17">
        <v>0</v>
      </c>
      <c r="V787" t="s">
        <v>302</v>
      </c>
      <c r="W787" t="s">
        <v>276</v>
      </c>
      <c r="X787" s="17">
        <v>0</v>
      </c>
      <c r="Y787" s="17">
        <v>0</v>
      </c>
      <c r="Z787" s="17">
        <v>0</v>
      </c>
      <c r="AA787" s="17">
        <v>0</v>
      </c>
      <c r="AB787" s="17">
        <v>0</v>
      </c>
      <c r="AC787" s="17">
        <v>0</v>
      </c>
      <c r="AD787" s="17">
        <v>0</v>
      </c>
      <c r="AE787" s="17">
        <v>0</v>
      </c>
      <c r="AF787" s="17">
        <v>0</v>
      </c>
      <c r="AG787" s="17">
        <v>0</v>
      </c>
      <c r="AH787" s="17">
        <v>0</v>
      </c>
      <c r="AI787" s="17" t="s">
        <v>277</v>
      </c>
      <c r="AJ787" s="17">
        <v>0</v>
      </c>
      <c r="AK787" s="17">
        <v>0</v>
      </c>
      <c r="AL787" s="17">
        <v>0</v>
      </c>
      <c r="AM787" s="17">
        <v>0</v>
      </c>
      <c r="AN787" s="17">
        <v>0</v>
      </c>
      <c r="AO787" s="17">
        <v>0</v>
      </c>
      <c r="AP787" s="17">
        <v>0</v>
      </c>
      <c r="AQ787" s="17">
        <v>0</v>
      </c>
      <c r="AR787" s="17">
        <v>0</v>
      </c>
      <c r="AS787" s="17">
        <v>0</v>
      </c>
      <c r="AT787" s="17">
        <v>0</v>
      </c>
      <c r="AU787" s="17">
        <v>0</v>
      </c>
      <c r="AV787" s="17">
        <v>0</v>
      </c>
      <c r="AW787" s="17">
        <v>0</v>
      </c>
      <c r="AX787" s="17">
        <v>0</v>
      </c>
      <c r="AY787" s="17">
        <v>0</v>
      </c>
      <c r="AZ787" s="17">
        <v>0</v>
      </c>
      <c r="BA787" s="17">
        <v>0</v>
      </c>
      <c r="BB787" s="17">
        <v>0</v>
      </c>
      <c r="BC787" s="17">
        <v>0</v>
      </c>
      <c r="BD787" s="17">
        <v>0</v>
      </c>
      <c r="BE787" s="17">
        <v>0</v>
      </c>
      <c r="BF787" s="17">
        <v>0</v>
      </c>
      <c r="BG787" s="17">
        <v>0</v>
      </c>
      <c r="BH787" s="17">
        <v>0</v>
      </c>
      <c r="BI787" s="17">
        <v>0</v>
      </c>
      <c r="BJ787" s="17">
        <v>0</v>
      </c>
      <c r="BK787" s="17">
        <v>0</v>
      </c>
      <c r="BL787" s="17">
        <v>0</v>
      </c>
      <c r="BM787" s="17">
        <v>0</v>
      </c>
      <c r="BN787" s="17">
        <v>0</v>
      </c>
      <c r="BO787" s="17">
        <v>0</v>
      </c>
      <c r="BP787" s="17">
        <v>0</v>
      </c>
      <c r="BQ787" s="17">
        <v>0</v>
      </c>
      <c r="BR787" s="17">
        <v>0</v>
      </c>
      <c r="BS787" s="17">
        <v>0</v>
      </c>
      <c r="BT787" s="17">
        <v>0</v>
      </c>
      <c r="BU787" s="17">
        <v>0</v>
      </c>
      <c r="BV787" s="17">
        <v>0</v>
      </c>
      <c r="BW787" s="17" t="s">
        <v>278</v>
      </c>
      <c r="BX787" s="17">
        <v>0</v>
      </c>
      <c r="BY787" s="17">
        <v>0</v>
      </c>
      <c r="BZ787" s="17">
        <v>0</v>
      </c>
      <c r="CA787" s="17">
        <v>0</v>
      </c>
      <c r="CB787" s="17">
        <v>0</v>
      </c>
      <c r="CC787" s="17">
        <v>0</v>
      </c>
    </row>
    <row r="788" spans="1:81" x14ac:dyDescent="0.3">
      <c r="A788" t="s">
        <v>98</v>
      </c>
      <c r="B788" t="s">
        <v>85</v>
      </c>
      <c r="C788" t="s">
        <v>12</v>
      </c>
      <c r="D788">
        <v>4086518</v>
      </c>
      <c r="E788" t="s">
        <v>24</v>
      </c>
      <c r="F788" t="s">
        <v>53</v>
      </c>
      <c r="G788">
        <v>143.91999999999999</v>
      </c>
      <c r="H788">
        <v>385.37</v>
      </c>
      <c r="I788">
        <v>241.45</v>
      </c>
      <c r="J788">
        <v>4998.88</v>
      </c>
      <c r="K788">
        <v>39952.92</v>
      </c>
      <c r="L788">
        <v>1.08</v>
      </c>
      <c r="M788">
        <v>4376.4332462508228</v>
      </c>
      <c r="N788">
        <v>125.12</v>
      </c>
      <c r="O788">
        <v>0.69</v>
      </c>
      <c r="P788">
        <v>-1.64</v>
      </c>
      <c r="Q788">
        <v>102.21</v>
      </c>
      <c r="R788">
        <v>99.74</v>
      </c>
      <c r="S788" t="s">
        <v>136</v>
      </c>
      <c r="T788" t="s">
        <v>199</v>
      </c>
      <c r="U788" s="17">
        <v>0</v>
      </c>
      <c r="V788" t="s">
        <v>302</v>
      </c>
      <c r="W788" t="s">
        <v>276</v>
      </c>
      <c r="X788" s="17">
        <v>0</v>
      </c>
      <c r="Y788" s="17">
        <v>0</v>
      </c>
      <c r="Z788" s="17">
        <v>0</v>
      </c>
      <c r="AA788" s="17">
        <v>0</v>
      </c>
      <c r="AB788" s="17">
        <v>0</v>
      </c>
      <c r="AC788" s="17">
        <v>0</v>
      </c>
      <c r="AD788" s="17">
        <v>0</v>
      </c>
      <c r="AE788" s="17">
        <v>0</v>
      </c>
      <c r="AF788" s="17">
        <v>0</v>
      </c>
      <c r="AG788" s="17">
        <v>0</v>
      </c>
      <c r="AH788" s="17">
        <v>0</v>
      </c>
      <c r="AI788" s="17" t="s">
        <v>277</v>
      </c>
      <c r="AJ788" s="17">
        <v>0</v>
      </c>
      <c r="AK788" s="17">
        <v>0</v>
      </c>
      <c r="AL788" s="17">
        <v>0</v>
      </c>
      <c r="AM788" s="17">
        <v>0</v>
      </c>
      <c r="AN788" s="17">
        <v>0</v>
      </c>
      <c r="AO788" s="17">
        <v>0</v>
      </c>
      <c r="AP788" s="17">
        <v>0</v>
      </c>
      <c r="AQ788" s="17">
        <v>0</v>
      </c>
      <c r="AR788" s="17">
        <v>0</v>
      </c>
      <c r="AS788" s="17">
        <v>0</v>
      </c>
      <c r="AT788" s="17">
        <v>0</v>
      </c>
      <c r="AU788" s="17">
        <v>0</v>
      </c>
      <c r="AV788" s="17">
        <v>0</v>
      </c>
      <c r="AW788" s="17">
        <v>0</v>
      </c>
      <c r="AX788" s="17">
        <v>0</v>
      </c>
      <c r="AY788" s="17">
        <v>0</v>
      </c>
      <c r="AZ788" s="17">
        <v>0</v>
      </c>
      <c r="BA788" s="17">
        <v>0</v>
      </c>
      <c r="BB788" s="17">
        <v>0</v>
      </c>
      <c r="BC788" s="17">
        <v>0</v>
      </c>
      <c r="BD788" s="17">
        <v>0</v>
      </c>
      <c r="BE788" s="17">
        <v>0</v>
      </c>
      <c r="BF788" s="17">
        <v>0</v>
      </c>
      <c r="BG788" s="17">
        <v>0</v>
      </c>
      <c r="BH788" s="17">
        <v>0</v>
      </c>
      <c r="BI788" s="17">
        <v>0</v>
      </c>
      <c r="BJ788" s="17">
        <v>0</v>
      </c>
      <c r="BK788" s="17">
        <v>0</v>
      </c>
      <c r="BL788" s="17">
        <v>0</v>
      </c>
      <c r="BM788" s="17">
        <v>0</v>
      </c>
      <c r="BN788" s="17">
        <v>0</v>
      </c>
      <c r="BO788" s="17">
        <v>0</v>
      </c>
      <c r="BP788" s="17">
        <v>0</v>
      </c>
      <c r="BQ788" s="17">
        <v>0</v>
      </c>
      <c r="BR788" s="17">
        <v>0</v>
      </c>
      <c r="BS788" s="17">
        <v>0</v>
      </c>
      <c r="BT788" s="17">
        <v>0</v>
      </c>
      <c r="BU788" s="17">
        <v>0</v>
      </c>
      <c r="BV788" s="17">
        <v>0</v>
      </c>
      <c r="BW788" s="17" t="s">
        <v>278</v>
      </c>
      <c r="BX788" s="17">
        <v>0</v>
      </c>
      <c r="BY788" s="17">
        <v>0</v>
      </c>
      <c r="BZ788" s="17">
        <v>0</v>
      </c>
      <c r="CA788" s="17">
        <v>0</v>
      </c>
      <c r="CB788" s="17">
        <v>0</v>
      </c>
      <c r="CC788" s="17">
        <v>0</v>
      </c>
    </row>
    <row r="789" spans="1:81" x14ac:dyDescent="0.3">
      <c r="A789" t="s">
        <v>98</v>
      </c>
      <c r="B789" t="s">
        <v>85</v>
      </c>
      <c r="C789" t="s">
        <v>12</v>
      </c>
      <c r="D789">
        <v>4086518</v>
      </c>
      <c r="E789" t="s">
        <v>24</v>
      </c>
      <c r="F789" t="s">
        <v>54</v>
      </c>
      <c r="G789">
        <v>131.75</v>
      </c>
      <c r="H789">
        <v>428.76</v>
      </c>
      <c r="I789">
        <v>297.01</v>
      </c>
      <c r="J789">
        <v>5544.59</v>
      </c>
      <c r="K789">
        <v>44203.29</v>
      </c>
      <c r="L789">
        <v>2.62</v>
      </c>
      <c r="M789">
        <v>4897.3530592079469</v>
      </c>
      <c r="N789">
        <v>125.43</v>
      </c>
      <c r="O789">
        <v>-0.09</v>
      </c>
      <c r="P789">
        <v>-0.85</v>
      </c>
      <c r="Q789">
        <v>94.06</v>
      </c>
      <c r="R789">
        <v>102.83</v>
      </c>
      <c r="S789" t="s">
        <v>136</v>
      </c>
      <c r="T789" t="s">
        <v>199</v>
      </c>
      <c r="U789" s="17">
        <v>0</v>
      </c>
      <c r="V789" t="s">
        <v>302</v>
      </c>
      <c r="W789" t="s">
        <v>276</v>
      </c>
      <c r="X789" s="17">
        <v>0</v>
      </c>
      <c r="Y789" s="17">
        <v>0</v>
      </c>
      <c r="Z789" s="17">
        <v>0</v>
      </c>
      <c r="AA789" s="17">
        <v>0</v>
      </c>
      <c r="AB789" s="17">
        <v>0</v>
      </c>
      <c r="AC789" s="17">
        <v>0</v>
      </c>
      <c r="AD789" s="17">
        <v>0</v>
      </c>
      <c r="AE789" s="17">
        <v>0</v>
      </c>
      <c r="AF789" s="17">
        <v>0</v>
      </c>
      <c r="AG789" s="17">
        <v>0</v>
      </c>
      <c r="AH789" s="17">
        <v>0</v>
      </c>
      <c r="AI789" s="17" t="s">
        <v>277</v>
      </c>
      <c r="AJ789" s="17">
        <v>0</v>
      </c>
      <c r="AK789" s="17">
        <v>0</v>
      </c>
      <c r="AL789" s="17">
        <v>0</v>
      </c>
      <c r="AM789" s="17">
        <v>0</v>
      </c>
      <c r="AN789" s="17">
        <v>0</v>
      </c>
      <c r="AO789" s="17">
        <v>0</v>
      </c>
      <c r="AP789" s="17">
        <v>0</v>
      </c>
      <c r="AQ789" s="17">
        <v>0</v>
      </c>
      <c r="AR789" s="17">
        <v>0</v>
      </c>
      <c r="AS789" s="17">
        <v>0</v>
      </c>
      <c r="AT789" s="17">
        <v>0</v>
      </c>
      <c r="AU789" s="17">
        <v>0</v>
      </c>
      <c r="AV789" s="17">
        <v>0</v>
      </c>
      <c r="AW789" s="17">
        <v>0</v>
      </c>
      <c r="AX789" s="17">
        <v>0</v>
      </c>
      <c r="AY789" s="17">
        <v>0</v>
      </c>
      <c r="AZ789" s="17">
        <v>0</v>
      </c>
      <c r="BA789" s="17">
        <v>0</v>
      </c>
      <c r="BB789" s="17">
        <v>0</v>
      </c>
      <c r="BC789" s="17">
        <v>0</v>
      </c>
      <c r="BD789" s="17">
        <v>0</v>
      </c>
      <c r="BE789" s="17">
        <v>0</v>
      </c>
      <c r="BF789" s="17">
        <v>0</v>
      </c>
      <c r="BG789" s="17">
        <v>0</v>
      </c>
      <c r="BH789" s="17">
        <v>0</v>
      </c>
      <c r="BI789" s="17">
        <v>0</v>
      </c>
      <c r="BJ789" s="17">
        <v>0</v>
      </c>
      <c r="BK789" s="17">
        <v>0</v>
      </c>
      <c r="BL789" s="17">
        <v>0</v>
      </c>
      <c r="BM789" s="17">
        <v>0</v>
      </c>
      <c r="BN789" s="17">
        <v>0</v>
      </c>
      <c r="BO789" s="17">
        <v>0</v>
      </c>
      <c r="BP789" s="17">
        <v>0</v>
      </c>
      <c r="BQ789" s="17">
        <v>0</v>
      </c>
      <c r="BR789" s="17">
        <v>0</v>
      </c>
      <c r="BS789" s="17">
        <v>0</v>
      </c>
      <c r="BT789" s="17">
        <v>0</v>
      </c>
      <c r="BU789" s="17">
        <v>0</v>
      </c>
      <c r="BV789" s="17">
        <v>0</v>
      </c>
      <c r="BW789" s="17" t="s">
        <v>278</v>
      </c>
      <c r="BX789" s="17">
        <v>0</v>
      </c>
      <c r="BY789" s="17">
        <v>0</v>
      </c>
      <c r="BZ789" s="17">
        <v>0</v>
      </c>
      <c r="CA789" s="17">
        <v>0</v>
      </c>
      <c r="CB789" s="17">
        <v>0</v>
      </c>
      <c r="CC789" s="17">
        <v>0</v>
      </c>
    </row>
    <row r="790" spans="1:81" x14ac:dyDescent="0.3">
      <c r="A790" t="s">
        <v>98</v>
      </c>
      <c r="B790" t="s">
        <v>85</v>
      </c>
      <c r="C790" t="s">
        <v>12</v>
      </c>
      <c r="D790">
        <v>4086518</v>
      </c>
      <c r="E790" t="s">
        <v>24</v>
      </c>
      <c r="F790" t="s">
        <v>55</v>
      </c>
      <c r="G790">
        <v>83.01</v>
      </c>
      <c r="H790">
        <v>395.24</v>
      </c>
      <c r="I790">
        <v>312.23</v>
      </c>
      <c r="J790">
        <v>4923.54</v>
      </c>
      <c r="K790">
        <v>39160.83</v>
      </c>
      <c r="L790">
        <v>3.15</v>
      </c>
      <c r="M790">
        <v>4348.6670725291842</v>
      </c>
      <c r="N790">
        <v>125.73</v>
      </c>
      <c r="O790">
        <v>0.14000000000000001</v>
      </c>
      <c r="P790">
        <v>-1.68</v>
      </c>
      <c r="Q790">
        <v>108.78</v>
      </c>
      <c r="R790">
        <v>116</v>
      </c>
      <c r="S790" t="s">
        <v>136</v>
      </c>
      <c r="T790" t="s">
        <v>199</v>
      </c>
      <c r="U790" s="17">
        <v>0</v>
      </c>
      <c r="V790" t="s">
        <v>302</v>
      </c>
      <c r="W790" t="s">
        <v>276</v>
      </c>
      <c r="X790" s="17">
        <v>0</v>
      </c>
      <c r="Y790" s="17">
        <v>0</v>
      </c>
      <c r="Z790" s="17">
        <v>0</v>
      </c>
      <c r="AA790" s="17">
        <v>0</v>
      </c>
      <c r="AB790" s="17">
        <v>0</v>
      </c>
      <c r="AC790" s="17">
        <v>0</v>
      </c>
      <c r="AD790" s="17">
        <v>0</v>
      </c>
      <c r="AE790" s="17">
        <v>0</v>
      </c>
      <c r="AF790" s="17">
        <v>0</v>
      </c>
      <c r="AG790" s="17">
        <v>0</v>
      </c>
      <c r="AH790" s="17">
        <v>0</v>
      </c>
      <c r="AI790" s="17" t="s">
        <v>277</v>
      </c>
      <c r="AJ790" s="17">
        <v>0</v>
      </c>
      <c r="AK790" s="17">
        <v>0</v>
      </c>
      <c r="AL790" s="17">
        <v>0</v>
      </c>
      <c r="AM790" s="17">
        <v>0</v>
      </c>
      <c r="AN790" s="17">
        <v>0</v>
      </c>
      <c r="AO790" s="17">
        <v>0</v>
      </c>
      <c r="AP790" s="17">
        <v>0</v>
      </c>
      <c r="AQ790" s="17">
        <v>0</v>
      </c>
      <c r="AR790" s="17">
        <v>0</v>
      </c>
      <c r="AS790" s="17">
        <v>0</v>
      </c>
      <c r="AT790" s="17">
        <v>0</v>
      </c>
      <c r="AU790" s="17">
        <v>0</v>
      </c>
      <c r="AV790" s="17">
        <v>0</v>
      </c>
      <c r="AW790" s="17">
        <v>0</v>
      </c>
      <c r="AX790" s="17">
        <v>0</v>
      </c>
      <c r="AY790" s="17">
        <v>0</v>
      </c>
      <c r="AZ790" s="17">
        <v>0</v>
      </c>
      <c r="BA790" s="17">
        <v>0</v>
      </c>
      <c r="BB790" s="17">
        <v>0</v>
      </c>
      <c r="BC790" s="17">
        <v>0</v>
      </c>
      <c r="BD790" s="17">
        <v>0</v>
      </c>
      <c r="BE790" s="17">
        <v>0</v>
      </c>
      <c r="BF790" s="17">
        <v>0</v>
      </c>
      <c r="BG790" s="17">
        <v>0</v>
      </c>
      <c r="BH790" s="17">
        <v>0</v>
      </c>
      <c r="BI790" s="17">
        <v>0</v>
      </c>
      <c r="BJ790" s="17">
        <v>0</v>
      </c>
      <c r="BK790" s="17">
        <v>0</v>
      </c>
      <c r="BL790" s="17">
        <v>0</v>
      </c>
      <c r="BM790" s="17">
        <v>0</v>
      </c>
      <c r="BN790" s="17">
        <v>0</v>
      </c>
      <c r="BO790" s="17">
        <v>0</v>
      </c>
      <c r="BP790" s="17">
        <v>0</v>
      </c>
      <c r="BQ790" s="17">
        <v>0</v>
      </c>
      <c r="BR790" s="17">
        <v>0</v>
      </c>
      <c r="BS790" s="17">
        <v>0</v>
      </c>
      <c r="BT790" s="17">
        <v>0</v>
      </c>
      <c r="BU790" s="17">
        <v>0</v>
      </c>
      <c r="BV790" s="17">
        <v>0</v>
      </c>
      <c r="BW790" s="17" t="s">
        <v>278</v>
      </c>
      <c r="BX790" s="17">
        <v>0</v>
      </c>
      <c r="BY790" s="17">
        <v>0</v>
      </c>
      <c r="BZ790" s="17">
        <v>0</v>
      </c>
      <c r="CA790" s="17">
        <v>0</v>
      </c>
      <c r="CB790" s="17">
        <v>0</v>
      </c>
      <c r="CC790" s="17">
        <v>0</v>
      </c>
    </row>
    <row r="791" spans="1:81" x14ac:dyDescent="0.3">
      <c r="A791" t="s">
        <v>98</v>
      </c>
      <c r="B791" t="s">
        <v>85</v>
      </c>
      <c r="C791" t="s">
        <v>12</v>
      </c>
      <c r="D791">
        <v>4086518</v>
      </c>
      <c r="E791" t="s">
        <v>24</v>
      </c>
      <c r="F791" t="s">
        <v>56</v>
      </c>
      <c r="G791">
        <v>102.1</v>
      </c>
      <c r="H791">
        <v>403.96</v>
      </c>
      <c r="I791">
        <v>301.86</v>
      </c>
      <c r="J791">
        <v>4494.62</v>
      </c>
      <c r="K791">
        <v>35663.68</v>
      </c>
      <c r="L791">
        <v>1.01</v>
      </c>
      <c r="M791">
        <v>3952.5097158203098</v>
      </c>
      <c r="N791">
        <v>126.03</v>
      </c>
      <c r="O791">
        <v>1.7</v>
      </c>
      <c r="P791">
        <v>0.68</v>
      </c>
      <c r="Q791">
        <v>120.99</v>
      </c>
      <c r="R791">
        <v>129.94999999999999</v>
      </c>
      <c r="S791" t="s">
        <v>136</v>
      </c>
      <c r="T791" t="s">
        <v>199</v>
      </c>
      <c r="U791" s="17">
        <v>0</v>
      </c>
      <c r="V791" t="s">
        <v>302</v>
      </c>
      <c r="W791" t="s">
        <v>276</v>
      </c>
      <c r="X791" s="17">
        <v>0</v>
      </c>
      <c r="Y791" s="17">
        <v>0</v>
      </c>
      <c r="Z791" s="17">
        <v>0</v>
      </c>
      <c r="AA791" s="17">
        <v>0</v>
      </c>
      <c r="AB791" s="17">
        <v>0</v>
      </c>
      <c r="AC791" s="17">
        <v>0</v>
      </c>
      <c r="AD791" s="17">
        <v>0</v>
      </c>
      <c r="AE791" s="17">
        <v>0</v>
      </c>
      <c r="AF791" s="17">
        <v>0</v>
      </c>
      <c r="AG791" s="17">
        <v>0</v>
      </c>
      <c r="AH791" s="17">
        <v>0</v>
      </c>
      <c r="AI791" s="17" t="s">
        <v>277</v>
      </c>
      <c r="AJ791" s="17">
        <v>0</v>
      </c>
      <c r="AK791" s="17">
        <v>0</v>
      </c>
      <c r="AL791" s="17">
        <v>0</v>
      </c>
      <c r="AM791" s="17">
        <v>0</v>
      </c>
      <c r="AN791" s="17">
        <v>0</v>
      </c>
      <c r="AO791" s="17">
        <v>0</v>
      </c>
      <c r="AP791" s="17">
        <v>0</v>
      </c>
      <c r="AQ791" s="17">
        <v>0</v>
      </c>
      <c r="AR791" s="17">
        <v>0</v>
      </c>
      <c r="AS791" s="17">
        <v>0</v>
      </c>
      <c r="AT791" s="17">
        <v>0</v>
      </c>
      <c r="AU791" s="17">
        <v>0</v>
      </c>
      <c r="AV791" s="17">
        <v>0</v>
      </c>
      <c r="AW791" s="17">
        <v>0</v>
      </c>
      <c r="AX791" s="17">
        <v>0</v>
      </c>
      <c r="AY791" s="17">
        <v>0</v>
      </c>
      <c r="AZ791" s="17">
        <v>0</v>
      </c>
      <c r="BA791" s="17">
        <v>0</v>
      </c>
      <c r="BB791" s="17">
        <v>0</v>
      </c>
      <c r="BC791" s="17">
        <v>0</v>
      </c>
      <c r="BD791" s="17">
        <v>0</v>
      </c>
      <c r="BE791" s="17">
        <v>0</v>
      </c>
      <c r="BF791" s="17">
        <v>0</v>
      </c>
      <c r="BG791" s="17">
        <v>0</v>
      </c>
      <c r="BH791" s="17">
        <v>0</v>
      </c>
      <c r="BI791" s="17">
        <v>0</v>
      </c>
      <c r="BJ791" s="17">
        <v>0</v>
      </c>
      <c r="BK791" s="17">
        <v>0</v>
      </c>
      <c r="BL791" s="17">
        <v>0</v>
      </c>
      <c r="BM791" s="17">
        <v>0</v>
      </c>
      <c r="BN791" s="17">
        <v>0</v>
      </c>
      <c r="BO791" s="17">
        <v>0</v>
      </c>
      <c r="BP791" s="17">
        <v>0</v>
      </c>
      <c r="BQ791" s="17">
        <v>0</v>
      </c>
      <c r="BR791" s="17">
        <v>0</v>
      </c>
      <c r="BS791" s="17">
        <v>0</v>
      </c>
      <c r="BT791" s="17">
        <v>0</v>
      </c>
      <c r="BU791" s="17">
        <v>0</v>
      </c>
      <c r="BV791" s="17">
        <v>0</v>
      </c>
      <c r="BW791" s="17" t="s">
        <v>278</v>
      </c>
      <c r="BX791" s="17">
        <v>0</v>
      </c>
      <c r="BY791" s="17">
        <v>0</v>
      </c>
      <c r="BZ791" s="17">
        <v>0</v>
      </c>
      <c r="CA791" s="17">
        <v>0</v>
      </c>
      <c r="CB791" s="17">
        <v>0</v>
      </c>
      <c r="CC791" s="17">
        <v>0</v>
      </c>
    </row>
    <row r="792" spans="1:81" x14ac:dyDescent="0.3">
      <c r="A792" t="s">
        <v>98</v>
      </c>
      <c r="B792" t="s">
        <v>85</v>
      </c>
      <c r="C792" t="s">
        <v>12</v>
      </c>
      <c r="D792">
        <v>4086518</v>
      </c>
      <c r="E792" t="s">
        <v>24</v>
      </c>
      <c r="F792" t="s">
        <v>57</v>
      </c>
      <c r="G792">
        <v>123.06</v>
      </c>
      <c r="H792">
        <v>369.62</v>
      </c>
      <c r="I792">
        <v>246.56</v>
      </c>
      <c r="J792">
        <v>4098.37</v>
      </c>
      <c r="K792">
        <v>32447.34</v>
      </c>
      <c r="L792">
        <v>-1.32</v>
      </c>
      <c r="M792">
        <v>3617.8300779883275</v>
      </c>
      <c r="N792">
        <v>126.31</v>
      </c>
      <c r="O792">
        <v>0.65</v>
      </c>
      <c r="P792">
        <v>-1.56</v>
      </c>
      <c r="Q792">
        <v>130.91</v>
      </c>
      <c r="R792">
        <v>115.6</v>
      </c>
      <c r="S792" t="s">
        <v>136</v>
      </c>
      <c r="T792" t="s">
        <v>199</v>
      </c>
      <c r="U792" s="17">
        <v>0</v>
      </c>
      <c r="V792" t="s">
        <v>302</v>
      </c>
      <c r="W792" t="s">
        <v>276</v>
      </c>
      <c r="X792" s="17">
        <v>0</v>
      </c>
      <c r="Y792" s="17">
        <v>0</v>
      </c>
      <c r="Z792" s="17">
        <v>0</v>
      </c>
      <c r="AA792" s="17">
        <v>0</v>
      </c>
      <c r="AB792" s="17">
        <v>0</v>
      </c>
      <c r="AC792" s="17">
        <v>0</v>
      </c>
      <c r="AD792" s="17">
        <v>0</v>
      </c>
      <c r="AE792" s="17">
        <v>0</v>
      </c>
      <c r="AF792" s="17">
        <v>0</v>
      </c>
      <c r="AG792" s="17">
        <v>0</v>
      </c>
      <c r="AH792" s="17">
        <v>0</v>
      </c>
      <c r="AI792" s="17" t="s">
        <v>277</v>
      </c>
      <c r="AJ792" s="17">
        <v>0</v>
      </c>
      <c r="AK792" s="17">
        <v>0</v>
      </c>
      <c r="AL792" s="17">
        <v>0</v>
      </c>
      <c r="AM792" s="17">
        <v>0</v>
      </c>
      <c r="AN792" s="17">
        <v>0</v>
      </c>
      <c r="AO792" s="17">
        <v>0</v>
      </c>
      <c r="AP792" s="17">
        <v>0</v>
      </c>
      <c r="AQ792" s="17">
        <v>0</v>
      </c>
      <c r="AR792" s="17">
        <v>0</v>
      </c>
      <c r="AS792" s="17">
        <v>0</v>
      </c>
      <c r="AT792" s="17">
        <v>0</v>
      </c>
      <c r="AU792" s="17">
        <v>0</v>
      </c>
      <c r="AV792" s="17">
        <v>0</v>
      </c>
      <c r="AW792" s="17">
        <v>0</v>
      </c>
      <c r="AX792" s="17">
        <v>0</v>
      </c>
      <c r="AY792" s="17">
        <v>0</v>
      </c>
      <c r="AZ792" s="17">
        <v>0</v>
      </c>
      <c r="BA792" s="17">
        <v>0</v>
      </c>
      <c r="BB792" s="17">
        <v>0</v>
      </c>
      <c r="BC792" s="17">
        <v>0</v>
      </c>
      <c r="BD792" s="17">
        <v>0</v>
      </c>
      <c r="BE792" s="17">
        <v>0</v>
      </c>
      <c r="BF792" s="17">
        <v>0</v>
      </c>
      <c r="BG792" s="17">
        <v>0</v>
      </c>
      <c r="BH792" s="17">
        <v>0</v>
      </c>
      <c r="BI792" s="17">
        <v>0</v>
      </c>
      <c r="BJ792" s="17">
        <v>0</v>
      </c>
      <c r="BK792" s="17">
        <v>0</v>
      </c>
      <c r="BL792" s="17">
        <v>0</v>
      </c>
      <c r="BM792" s="17">
        <v>0</v>
      </c>
      <c r="BN792" s="17">
        <v>0</v>
      </c>
      <c r="BO792" s="17">
        <v>0</v>
      </c>
      <c r="BP792" s="17">
        <v>0</v>
      </c>
      <c r="BQ792" s="17">
        <v>0</v>
      </c>
      <c r="BR792" s="17">
        <v>0</v>
      </c>
      <c r="BS792" s="17">
        <v>0</v>
      </c>
      <c r="BT792" s="17">
        <v>0</v>
      </c>
      <c r="BU792" s="17">
        <v>0</v>
      </c>
      <c r="BV792" s="17">
        <v>0</v>
      </c>
      <c r="BW792" s="17" t="s">
        <v>278</v>
      </c>
      <c r="BX792" s="17">
        <v>0</v>
      </c>
      <c r="BY792" s="17">
        <v>0</v>
      </c>
      <c r="BZ792" s="17">
        <v>0</v>
      </c>
      <c r="CA792" s="17">
        <v>0</v>
      </c>
      <c r="CB792" s="17">
        <v>0</v>
      </c>
      <c r="CC792" s="17">
        <v>0</v>
      </c>
    </row>
    <row r="793" spans="1:81" x14ac:dyDescent="0.3">
      <c r="A793" t="s">
        <v>98</v>
      </c>
      <c r="B793" t="s">
        <v>85</v>
      </c>
      <c r="C793" t="s">
        <v>12</v>
      </c>
      <c r="D793">
        <v>4086518</v>
      </c>
      <c r="E793" t="s">
        <v>24</v>
      </c>
      <c r="F793" t="s">
        <v>58</v>
      </c>
      <c r="G793">
        <v>124.41</v>
      </c>
      <c r="H793">
        <v>398.93</v>
      </c>
      <c r="I793">
        <v>274.51</v>
      </c>
      <c r="J793">
        <v>4640.96</v>
      </c>
      <c r="K793">
        <v>36671.480000000003</v>
      </c>
      <c r="L793">
        <v>-0.25</v>
      </c>
      <c r="M793">
        <v>4150.4427976626066</v>
      </c>
      <c r="N793">
        <v>126.56</v>
      </c>
      <c r="O793">
        <v>-0.35</v>
      </c>
      <c r="P793">
        <v>-1.38</v>
      </c>
      <c r="Q793">
        <v>113.91</v>
      </c>
      <c r="R793">
        <v>102.2</v>
      </c>
      <c r="S793" t="s">
        <v>136</v>
      </c>
      <c r="T793" t="s">
        <v>199</v>
      </c>
      <c r="U793" s="17">
        <v>0</v>
      </c>
      <c r="V793" t="s">
        <v>302</v>
      </c>
      <c r="W793" t="s">
        <v>276</v>
      </c>
      <c r="X793" s="17">
        <v>0</v>
      </c>
      <c r="Y793" s="17">
        <v>0</v>
      </c>
      <c r="Z793" s="17">
        <v>0</v>
      </c>
      <c r="AA793" s="17">
        <v>0</v>
      </c>
      <c r="AB793" s="17">
        <v>0</v>
      </c>
      <c r="AC793" s="17">
        <v>0</v>
      </c>
      <c r="AD793" s="17">
        <v>0</v>
      </c>
      <c r="AE793" s="17">
        <v>0</v>
      </c>
      <c r="AF793" s="17">
        <v>0</v>
      </c>
      <c r="AG793" s="17">
        <v>0</v>
      </c>
      <c r="AH793" s="17">
        <v>0</v>
      </c>
      <c r="AI793" s="17" t="s">
        <v>277</v>
      </c>
      <c r="AJ793" s="17">
        <v>0</v>
      </c>
      <c r="AK793" s="17">
        <v>0</v>
      </c>
      <c r="AL793" s="17">
        <v>0</v>
      </c>
      <c r="AM793" s="17">
        <v>0</v>
      </c>
      <c r="AN793" s="17">
        <v>0</v>
      </c>
      <c r="AO793" s="17">
        <v>0</v>
      </c>
      <c r="AP793" s="17">
        <v>0</v>
      </c>
      <c r="AQ793" s="17">
        <v>0</v>
      </c>
      <c r="AR793" s="17">
        <v>0</v>
      </c>
      <c r="AS793" s="17">
        <v>0</v>
      </c>
      <c r="AT793" s="17">
        <v>0</v>
      </c>
      <c r="AU793" s="17">
        <v>0</v>
      </c>
      <c r="AV793" s="17">
        <v>0</v>
      </c>
      <c r="AW793" s="17">
        <v>0</v>
      </c>
      <c r="AX793" s="17">
        <v>0</v>
      </c>
      <c r="AY793" s="17">
        <v>0</v>
      </c>
      <c r="AZ793" s="17">
        <v>0</v>
      </c>
      <c r="BA793" s="17">
        <v>0</v>
      </c>
      <c r="BB793" s="17">
        <v>0</v>
      </c>
      <c r="BC793" s="17">
        <v>0</v>
      </c>
      <c r="BD793" s="17">
        <v>0</v>
      </c>
      <c r="BE793" s="17">
        <v>0</v>
      </c>
      <c r="BF793" s="17">
        <v>0</v>
      </c>
      <c r="BG793" s="17">
        <v>0</v>
      </c>
      <c r="BH793" s="17">
        <v>0</v>
      </c>
      <c r="BI793" s="17">
        <v>0</v>
      </c>
      <c r="BJ793" s="17">
        <v>0</v>
      </c>
      <c r="BK793" s="17">
        <v>0</v>
      </c>
      <c r="BL793" s="17">
        <v>0</v>
      </c>
      <c r="BM793" s="17">
        <v>0</v>
      </c>
      <c r="BN793" s="17">
        <v>0</v>
      </c>
      <c r="BO793" s="17">
        <v>0</v>
      </c>
      <c r="BP793" s="17">
        <v>0</v>
      </c>
      <c r="BQ793" s="17">
        <v>0</v>
      </c>
      <c r="BR793" s="17">
        <v>0</v>
      </c>
      <c r="BS793" s="17">
        <v>0</v>
      </c>
      <c r="BT793" s="17">
        <v>0</v>
      </c>
      <c r="BU793" s="17">
        <v>0</v>
      </c>
      <c r="BV793" s="17">
        <v>0</v>
      </c>
      <c r="BW793" s="17" t="s">
        <v>278</v>
      </c>
      <c r="BX793" s="17">
        <v>0</v>
      </c>
      <c r="BY793" s="17">
        <v>0</v>
      </c>
      <c r="BZ793" s="17">
        <v>0</v>
      </c>
      <c r="CA793" s="17">
        <v>0</v>
      </c>
      <c r="CB793" s="17">
        <v>0</v>
      </c>
      <c r="CC793" s="17">
        <v>0</v>
      </c>
    </row>
    <row r="794" spans="1:81" x14ac:dyDescent="0.3">
      <c r="A794" t="s">
        <v>98</v>
      </c>
      <c r="B794" t="s">
        <v>85</v>
      </c>
      <c r="C794" t="s">
        <v>12</v>
      </c>
      <c r="D794">
        <v>4086518</v>
      </c>
      <c r="E794" t="s">
        <v>24</v>
      </c>
      <c r="F794" t="s">
        <v>7</v>
      </c>
      <c r="G794">
        <v>117.97</v>
      </c>
      <c r="H794">
        <v>454.3</v>
      </c>
      <c r="I794">
        <v>336.33</v>
      </c>
      <c r="J794">
        <v>4970.91</v>
      </c>
      <c r="K794">
        <v>39201.57</v>
      </c>
      <c r="L794">
        <v>2.72</v>
      </c>
      <c r="M794">
        <v>4480.800861167314</v>
      </c>
      <c r="N794">
        <v>126.8</v>
      </c>
      <c r="O794">
        <v>-0.69</v>
      </c>
      <c r="P794">
        <v>0.01</v>
      </c>
      <c r="Q794">
        <v>107.77</v>
      </c>
      <c r="R794">
        <v>114.9</v>
      </c>
      <c r="S794" t="s">
        <v>136</v>
      </c>
      <c r="T794" t="s">
        <v>199</v>
      </c>
      <c r="U794" s="17">
        <v>0</v>
      </c>
      <c r="V794" t="s">
        <v>302</v>
      </c>
      <c r="W794" t="s">
        <v>276</v>
      </c>
      <c r="X794" s="17">
        <v>0</v>
      </c>
      <c r="Y794" s="17">
        <v>0</v>
      </c>
      <c r="Z794" s="17">
        <v>0</v>
      </c>
      <c r="AA794" s="17">
        <v>0</v>
      </c>
      <c r="AB794" s="17">
        <v>0</v>
      </c>
      <c r="AC794" s="17">
        <v>0</v>
      </c>
      <c r="AD794" s="17">
        <v>0</v>
      </c>
      <c r="AE794" s="17">
        <v>0</v>
      </c>
      <c r="AF794" s="17">
        <v>0</v>
      </c>
      <c r="AG794" s="17">
        <v>0</v>
      </c>
      <c r="AH794" s="17">
        <v>0</v>
      </c>
      <c r="AI794" s="17" t="s">
        <v>277</v>
      </c>
      <c r="AJ794" s="17">
        <v>0</v>
      </c>
      <c r="AK794" s="17">
        <v>0</v>
      </c>
      <c r="AL794" s="17">
        <v>0</v>
      </c>
      <c r="AM794" s="17">
        <v>0</v>
      </c>
      <c r="AN794" s="17">
        <v>0</v>
      </c>
      <c r="AO794" s="17">
        <v>0</v>
      </c>
      <c r="AP794" s="17">
        <v>0</v>
      </c>
      <c r="AQ794" s="17">
        <v>0</v>
      </c>
      <c r="AR794" s="17">
        <v>0</v>
      </c>
      <c r="AS794" s="17">
        <v>0</v>
      </c>
      <c r="AT794" s="17">
        <v>0</v>
      </c>
      <c r="AU794" s="17">
        <v>0</v>
      </c>
      <c r="AV794" s="17">
        <v>0</v>
      </c>
      <c r="AW794" s="17">
        <v>0</v>
      </c>
      <c r="AX794" s="17">
        <v>0</v>
      </c>
      <c r="AY794" s="17">
        <v>0</v>
      </c>
      <c r="AZ794" s="17">
        <v>0</v>
      </c>
      <c r="BA794" s="17">
        <v>0</v>
      </c>
      <c r="BB794" s="17">
        <v>0</v>
      </c>
      <c r="BC794" s="17">
        <v>0</v>
      </c>
      <c r="BD794" s="17">
        <v>0</v>
      </c>
      <c r="BE794" s="17">
        <v>0</v>
      </c>
      <c r="BF794" s="17">
        <v>0</v>
      </c>
      <c r="BG794" s="17">
        <v>0</v>
      </c>
      <c r="BH794" s="17">
        <v>0</v>
      </c>
      <c r="BI794" s="17">
        <v>0</v>
      </c>
      <c r="BJ794" s="17">
        <v>0</v>
      </c>
      <c r="BK794" s="17">
        <v>0</v>
      </c>
      <c r="BL794" s="17">
        <v>0</v>
      </c>
      <c r="BM794" s="17">
        <v>0</v>
      </c>
      <c r="BN794" s="17">
        <v>0</v>
      </c>
      <c r="BO794" s="17">
        <v>0</v>
      </c>
      <c r="BP794" s="17">
        <v>0</v>
      </c>
      <c r="BQ794" s="17">
        <v>0</v>
      </c>
      <c r="BR794" s="17">
        <v>0</v>
      </c>
      <c r="BS794" s="17">
        <v>0</v>
      </c>
      <c r="BT794" s="17">
        <v>0</v>
      </c>
      <c r="BU794" s="17">
        <v>0</v>
      </c>
      <c r="BV794" s="17">
        <v>0</v>
      </c>
      <c r="BW794" s="17" t="s">
        <v>278</v>
      </c>
      <c r="BX794" s="17">
        <v>0</v>
      </c>
      <c r="BY794" s="17">
        <v>0</v>
      </c>
      <c r="BZ794" s="17">
        <v>0</v>
      </c>
      <c r="CA794" s="17">
        <v>0</v>
      </c>
      <c r="CB794" s="17">
        <v>0</v>
      </c>
      <c r="CC794" s="17">
        <v>0</v>
      </c>
    </row>
    <row r="795" spans="1:81" x14ac:dyDescent="0.3">
      <c r="A795" t="s">
        <v>98</v>
      </c>
      <c r="B795" t="s">
        <v>85</v>
      </c>
      <c r="C795" t="s">
        <v>12</v>
      </c>
      <c r="D795">
        <v>4086518</v>
      </c>
      <c r="E795" t="s">
        <v>24</v>
      </c>
      <c r="F795" t="s">
        <v>59</v>
      </c>
      <c r="G795">
        <v>72.849999999999994</v>
      </c>
      <c r="H795">
        <v>379.09</v>
      </c>
      <c r="I795">
        <v>306.24</v>
      </c>
      <c r="J795">
        <v>4377.07</v>
      </c>
      <c r="K795">
        <v>34447.300000000003</v>
      </c>
      <c r="L795">
        <v>0.4</v>
      </c>
      <c r="M795">
        <v>3991.7074073411754</v>
      </c>
      <c r="N795">
        <v>127.07</v>
      </c>
      <c r="O795">
        <v>-0.69</v>
      </c>
      <c r="P795">
        <v>-2.3199999999999998</v>
      </c>
      <c r="Q795">
        <v>121.53</v>
      </c>
      <c r="R795">
        <v>131.80000000000001</v>
      </c>
      <c r="S795" t="s">
        <v>136</v>
      </c>
      <c r="T795" t="s">
        <v>199</v>
      </c>
      <c r="U795" s="17">
        <v>0</v>
      </c>
      <c r="V795" t="s">
        <v>302</v>
      </c>
      <c r="W795" t="s">
        <v>276</v>
      </c>
      <c r="X795" s="17">
        <v>0</v>
      </c>
      <c r="Y795" s="17">
        <v>0</v>
      </c>
      <c r="Z795" s="17">
        <v>0</v>
      </c>
      <c r="AA795" s="17">
        <v>0</v>
      </c>
      <c r="AB795" s="17">
        <v>0</v>
      </c>
      <c r="AC795" s="17">
        <v>0</v>
      </c>
      <c r="AD795" s="17">
        <v>0</v>
      </c>
      <c r="AE795" s="17">
        <v>0</v>
      </c>
      <c r="AF795" s="17">
        <v>0</v>
      </c>
      <c r="AG795" s="17">
        <v>0</v>
      </c>
      <c r="AH795" s="17">
        <v>0</v>
      </c>
      <c r="AI795" s="17" t="s">
        <v>277</v>
      </c>
      <c r="AJ795" s="17">
        <v>0</v>
      </c>
      <c r="AK795" s="17">
        <v>0</v>
      </c>
      <c r="AL795" s="17">
        <v>0</v>
      </c>
      <c r="AM795" s="17">
        <v>0</v>
      </c>
      <c r="AN795" s="17">
        <v>0</v>
      </c>
      <c r="AO795" s="17">
        <v>0</v>
      </c>
      <c r="AP795" s="17">
        <v>0</v>
      </c>
      <c r="AQ795" s="17">
        <v>0</v>
      </c>
      <c r="AR795" s="17">
        <v>0</v>
      </c>
      <c r="AS795" s="17">
        <v>0</v>
      </c>
      <c r="AT795" s="17">
        <v>0</v>
      </c>
      <c r="AU795" s="17">
        <v>0</v>
      </c>
      <c r="AV795" s="17">
        <v>0</v>
      </c>
      <c r="AW795" s="17">
        <v>0</v>
      </c>
      <c r="AX795" s="17">
        <v>0</v>
      </c>
      <c r="AY795" s="17">
        <v>0</v>
      </c>
      <c r="AZ795" s="17">
        <v>0</v>
      </c>
      <c r="BA795" s="17">
        <v>0</v>
      </c>
      <c r="BB795" s="17">
        <v>0</v>
      </c>
      <c r="BC795" s="17">
        <v>0</v>
      </c>
      <c r="BD795" s="17">
        <v>0</v>
      </c>
      <c r="BE795" s="17">
        <v>0</v>
      </c>
      <c r="BF795" s="17">
        <v>0</v>
      </c>
      <c r="BG795" s="17">
        <v>0</v>
      </c>
      <c r="BH795" s="17">
        <v>0</v>
      </c>
      <c r="BI795" s="17">
        <v>0</v>
      </c>
      <c r="BJ795" s="17">
        <v>0</v>
      </c>
      <c r="BK795" s="17">
        <v>0</v>
      </c>
      <c r="BL795" s="17">
        <v>0</v>
      </c>
      <c r="BM795" s="17">
        <v>0</v>
      </c>
      <c r="BN795" s="17">
        <v>0</v>
      </c>
      <c r="BO795" s="17">
        <v>0</v>
      </c>
      <c r="BP795" s="17">
        <v>0</v>
      </c>
      <c r="BQ795" s="17">
        <v>0</v>
      </c>
      <c r="BR795" s="17">
        <v>0</v>
      </c>
      <c r="BS795" s="17">
        <v>0</v>
      </c>
      <c r="BT795" s="17">
        <v>0</v>
      </c>
      <c r="BU795" s="17">
        <v>0</v>
      </c>
      <c r="BV795" s="17">
        <v>0</v>
      </c>
      <c r="BW795" s="17" t="s">
        <v>278</v>
      </c>
      <c r="BX795" s="17">
        <v>0</v>
      </c>
      <c r="BY795" s="17">
        <v>0</v>
      </c>
      <c r="BZ795" s="17">
        <v>0</v>
      </c>
      <c r="CA795" s="17">
        <v>0</v>
      </c>
      <c r="CB795" s="17">
        <v>0</v>
      </c>
      <c r="CC795" s="17">
        <v>0</v>
      </c>
    </row>
    <row r="796" spans="1:81" x14ac:dyDescent="0.3">
      <c r="A796" t="s">
        <v>98</v>
      </c>
      <c r="B796" t="s">
        <v>85</v>
      </c>
      <c r="C796" t="s">
        <v>12</v>
      </c>
      <c r="D796">
        <v>4086518</v>
      </c>
      <c r="E796" t="s">
        <v>24</v>
      </c>
      <c r="F796" t="s">
        <v>60</v>
      </c>
      <c r="G796">
        <v>96.91</v>
      </c>
      <c r="H796">
        <v>390.95</v>
      </c>
      <c r="I796">
        <v>294.04000000000002</v>
      </c>
      <c r="J796">
        <v>4183.6400000000003</v>
      </c>
      <c r="K796">
        <v>32863.99</v>
      </c>
      <c r="L796">
        <v>0.01</v>
      </c>
      <c r="M796">
        <v>3879.9122161478595</v>
      </c>
      <c r="N796">
        <v>127.3</v>
      </c>
      <c r="O796">
        <v>-0.9</v>
      </c>
      <c r="P796">
        <v>-2.0499999999999998</v>
      </c>
      <c r="Q796">
        <v>125.39</v>
      </c>
      <c r="R796">
        <v>119.9</v>
      </c>
      <c r="S796" t="s">
        <v>136</v>
      </c>
      <c r="T796" t="s">
        <v>199</v>
      </c>
      <c r="U796" s="17">
        <v>0</v>
      </c>
      <c r="V796" t="s">
        <v>302</v>
      </c>
      <c r="W796" t="s">
        <v>276</v>
      </c>
      <c r="X796" s="17">
        <v>0</v>
      </c>
      <c r="Y796" s="17">
        <v>0</v>
      </c>
      <c r="Z796" s="17">
        <v>0</v>
      </c>
      <c r="AA796" s="17">
        <v>0</v>
      </c>
      <c r="AB796" s="17">
        <v>0</v>
      </c>
      <c r="AC796" s="17">
        <v>0</v>
      </c>
      <c r="AD796" s="17">
        <v>0</v>
      </c>
      <c r="AE796" s="17">
        <v>0</v>
      </c>
      <c r="AF796" s="17">
        <v>0</v>
      </c>
      <c r="AG796" s="17">
        <v>0</v>
      </c>
      <c r="AH796" s="17">
        <v>0</v>
      </c>
      <c r="AI796" s="17" t="s">
        <v>277</v>
      </c>
      <c r="AJ796" s="17">
        <v>0</v>
      </c>
      <c r="AK796" s="17">
        <v>0</v>
      </c>
      <c r="AL796" s="17">
        <v>0</v>
      </c>
      <c r="AM796" s="17">
        <v>0</v>
      </c>
      <c r="AN796" s="17">
        <v>0</v>
      </c>
      <c r="AO796" s="17">
        <v>0</v>
      </c>
      <c r="AP796" s="17">
        <v>0</v>
      </c>
      <c r="AQ796" s="17">
        <v>0</v>
      </c>
      <c r="AR796" s="17">
        <v>0</v>
      </c>
      <c r="AS796" s="17">
        <v>0</v>
      </c>
      <c r="AT796" s="17">
        <v>0</v>
      </c>
      <c r="AU796" s="17">
        <v>0</v>
      </c>
      <c r="AV796" s="17">
        <v>0</v>
      </c>
      <c r="AW796" s="17">
        <v>0</v>
      </c>
      <c r="AX796" s="17">
        <v>0</v>
      </c>
      <c r="AY796" s="17">
        <v>0</v>
      </c>
      <c r="AZ796" s="17">
        <v>0</v>
      </c>
      <c r="BA796" s="17">
        <v>0</v>
      </c>
      <c r="BB796" s="17">
        <v>0</v>
      </c>
      <c r="BC796" s="17">
        <v>0</v>
      </c>
      <c r="BD796" s="17">
        <v>0</v>
      </c>
      <c r="BE796" s="17">
        <v>0</v>
      </c>
      <c r="BF796" s="17">
        <v>0</v>
      </c>
      <c r="BG796" s="17">
        <v>0</v>
      </c>
      <c r="BH796" s="17">
        <v>0</v>
      </c>
      <c r="BI796" s="17">
        <v>0</v>
      </c>
      <c r="BJ796" s="17">
        <v>0</v>
      </c>
      <c r="BK796" s="17">
        <v>0</v>
      </c>
      <c r="BL796" s="17">
        <v>0</v>
      </c>
      <c r="BM796" s="17">
        <v>0</v>
      </c>
      <c r="BN796" s="17">
        <v>0</v>
      </c>
      <c r="BO796" s="17">
        <v>0</v>
      </c>
      <c r="BP796" s="17">
        <v>0</v>
      </c>
      <c r="BQ796" s="17">
        <v>0</v>
      </c>
      <c r="BR796" s="17">
        <v>0</v>
      </c>
      <c r="BS796" s="17">
        <v>0</v>
      </c>
      <c r="BT796" s="17">
        <v>0</v>
      </c>
      <c r="BU796" s="17">
        <v>0</v>
      </c>
      <c r="BV796" s="17">
        <v>0</v>
      </c>
      <c r="BW796" s="17" t="s">
        <v>278</v>
      </c>
      <c r="BX796" s="17">
        <v>0</v>
      </c>
      <c r="BY796" s="17">
        <v>0</v>
      </c>
      <c r="BZ796" s="17">
        <v>0</v>
      </c>
      <c r="CA796" s="17">
        <v>0</v>
      </c>
      <c r="CB796" s="17">
        <v>0</v>
      </c>
      <c r="CC796" s="17">
        <v>0</v>
      </c>
    </row>
    <row r="797" spans="1:81" x14ac:dyDescent="0.3">
      <c r="A797" t="s">
        <v>98</v>
      </c>
      <c r="B797" t="s">
        <v>85</v>
      </c>
      <c r="C797" t="s">
        <v>12</v>
      </c>
      <c r="D797">
        <v>4086518</v>
      </c>
      <c r="E797" t="s">
        <v>24</v>
      </c>
      <c r="F797" t="s">
        <v>61</v>
      </c>
      <c r="G797">
        <v>108.13</v>
      </c>
      <c r="H797">
        <v>443.88</v>
      </c>
      <c r="I797">
        <v>335.75</v>
      </c>
      <c r="J797">
        <v>4521.28</v>
      </c>
      <c r="K797">
        <v>35460.33</v>
      </c>
      <c r="L797">
        <v>1.57</v>
      </c>
      <c r="M797">
        <v>4255.3140664046723</v>
      </c>
      <c r="N797">
        <v>127.5</v>
      </c>
      <c r="O797">
        <v>-0.26</v>
      </c>
      <c r="P797">
        <v>-0.88</v>
      </c>
      <c r="Q797">
        <v>115.93</v>
      </c>
      <c r="R797">
        <v>107.1</v>
      </c>
      <c r="S797" t="s">
        <v>136</v>
      </c>
      <c r="T797" t="s">
        <v>199</v>
      </c>
      <c r="U797" s="17">
        <v>0</v>
      </c>
      <c r="V797" t="s">
        <v>302</v>
      </c>
      <c r="W797" t="s">
        <v>276</v>
      </c>
      <c r="X797" s="17">
        <v>0</v>
      </c>
      <c r="Y797" s="17">
        <v>0</v>
      </c>
      <c r="Z797" s="17">
        <v>0</v>
      </c>
      <c r="AA797" s="17">
        <v>0</v>
      </c>
      <c r="AB797" s="17">
        <v>0</v>
      </c>
      <c r="AC797" s="17">
        <v>0</v>
      </c>
      <c r="AD797" s="17">
        <v>0</v>
      </c>
      <c r="AE797" s="17">
        <v>0</v>
      </c>
      <c r="AF797" s="17">
        <v>0</v>
      </c>
      <c r="AG797" s="17">
        <v>0</v>
      </c>
      <c r="AH797" s="17">
        <v>0</v>
      </c>
      <c r="AI797" s="17" t="s">
        <v>277</v>
      </c>
      <c r="AJ797" s="17">
        <v>0</v>
      </c>
      <c r="AK797" s="17">
        <v>0</v>
      </c>
      <c r="AL797" s="17">
        <v>0</v>
      </c>
      <c r="AM797" s="17">
        <v>0</v>
      </c>
      <c r="AN797" s="17">
        <v>0</v>
      </c>
      <c r="AO797" s="17">
        <v>0</v>
      </c>
      <c r="AP797" s="17">
        <v>0</v>
      </c>
      <c r="AQ797" s="17">
        <v>0</v>
      </c>
      <c r="AR797" s="17">
        <v>0</v>
      </c>
      <c r="AS797" s="17">
        <v>0</v>
      </c>
      <c r="AT797" s="17">
        <v>0</v>
      </c>
      <c r="AU797" s="17">
        <v>0</v>
      </c>
      <c r="AV797" s="17">
        <v>0</v>
      </c>
      <c r="AW797" s="17">
        <v>0</v>
      </c>
      <c r="AX797" s="17">
        <v>0</v>
      </c>
      <c r="AY797" s="17">
        <v>0</v>
      </c>
      <c r="AZ797" s="17">
        <v>0</v>
      </c>
      <c r="BA797" s="17">
        <v>0</v>
      </c>
      <c r="BB797" s="17">
        <v>0</v>
      </c>
      <c r="BC797" s="17">
        <v>0</v>
      </c>
      <c r="BD797" s="17">
        <v>0</v>
      </c>
      <c r="BE797" s="17">
        <v>0</v>
      </c>
      <c r="BF797" s="17">
        <v>0</v>
      </c>
      <c r="BG797" s="17">
        <v>0</v>
      </c>
      <c r="BH797" s="17">
        <v>0</v>
      </c>
      <c r="BI797" s="17">
        <v>0</v>
      </c>
      <c r="BJ797" s="17">
        <v>0</v>
      </c>
      <c r="BK797" s="17">
        <v>0</v>
      </c>
      <c r="BL797" s="17">
        <v>0</v>
      </c>
      <c r="BM797" s="17">
        <v>0</v>
      </c>
      <c r="BN797" s="17">
        <v>0</v>
      </c>
      <c r="BO797" s="17">
        <v>0</v>
      </c>
      <c r="BP797" s="17">
        <v>0</v>
      </c>
      <c r="BQ797" s="17">
        <v>0</v>
      </c>
      <c r="BR797" s="17">
        <v>0</v>
      </c>
      <c r="BS797" s="17">
        <v>0</v>
      </c>
      <c r="BT797" s="17">
        <v>0</v>
      </c>
      <c r="BU797" s="17">
        <v>0</v>
      </c>
      <c r="BV797" s="17">
        <v>0</v>
      </c>
      <c r="BW797" s="17" t="s">
        <v>278</v>
      </c>
      <c r="BX797" s="17">
        <v>0</v>
      </c>
      <c r="BY797" s="17">
        <v>0</v>
      </c>
      <c r="BZ797" s="17">
        <v>0</v>
      </c>
      <c r="CA797" s="17">
        <v>0</v>
      </c>
      <c r="CB797" s="17">
        <v>0</v>
      </c>
      <c r="CC797" s="17">
        <v>0</v>
      </c>
    </row>
    <row r="798" spans="1:81" x14ac:dyDescent="0.3">
      <c r="A798" t="s">
        <v>98</v>
      </c>
      <c r="B798" t="s">
        <v>85</v>
      </c>
      <c r="C798" t="s">
        <v>12</v>
      </c>
      <c r="D798">
        <v>4086518</v>
      </c>
      <c r="E798" t="s">
        <v>24</v>
      </c>
      <c r="F798" t="s">
        <v>62</v>
      </c>
      <c r="G798">
        <v>133.29</v>
      </c>
      <c r="H798">
        <v>533.53</v>
      </c>
      <c r="I798">
        <v>400.24</v>
      </c>
      <c r="J798">
        <v>4892.7</v>
      </c>
      <c r="K798">
        <v>38322.61</v>
      </c>
      <c r="L798">
        <v>2.15</v>
      </c>
      <c r="M798">
        <v>4654.59100132819</v>
      </c>
      <c r="N798">
        <v>127.67</v>
      </c>
      <c r="O798">
        <v>-0.01</v>
      </c>
      <c r="P798">
        <v>1.31</v>
      </c>
      <c r="Q798">
        <v>108.19</v>
      </c>
      <c r="R798">
        <v>104.12</v>
      </c>
      <c r="S798" t="s">
        <v>136</v>
      </c>
      <c r="T798" t="s">
        <v>199</v>
      </c>
      <c r="U798" s="17">
        <v>988302676712.59998</v>
      </c>
      <c r="V798" t="s">
        <v>302</v>
      </c>
      <c r="W798" t="s">
        <v>276</v>
      </c>
      <c r="X798" s="17">
        <v>30125116496.302734</v>
      </c>
      <c r="Y798" s="17">
        <v>0</v>
      </c>
      <c r="Z798" s="17">
        <v>0</v>
      </c>
      <c r="AA798" s="17">
        <v>2641144247.3698874</v>
      </c>
      <c r="AB798" s="17">
        <v>2.2149723420046357</v>
      </c>
      <c r="AC798" s="17">
        <v>0</v>
      </c>
      <c r="AD798" s="17">
        <v>0</v>
      </c>
      <c r="AE798" s="17">
        <v>0</v>
      </c>
      <c r="AF798" s="17">
        <v>988302676712.59998</v>
      </c>
      <c r="AG798" s="17">
        <v>121264403684.8</v>
      </c>
      <c r="AH798" s="17">
        <v>37681259858</v>
      </c>
      <c r="AI798" s="17">
        <v>38352</v>
      </c>
      <c r="AJ798" s="17">
        <v>0</v>
      </c>
      <c r="AK798" s="17">
        <v>0</v>
      </c>
      <c r="AL798" s="17">
        <v>0</v>
      </c>
      <c r="AM798" s="17">
        <v>0</v>
      </c>
      <c r="AN798" s="17">
        <v>0</v>
      </c>
      <c r="AO798" s="17">
        <v>0</v>
      </c>
      <c r="AP798" s="17">
        <v>0</v>
      </c>
      <c r="AQ798" s="17">
        <v>0</v>
      </c>
      <c r="AR798" s="17">
        <v>0</v>
      </c>
      <c r="AS798" s="17">
        <v>0</v>
      </c>
      <c r="AT798" s="17">
        <v>0</v>
      </c>
      <c r="AU798" s="17">
        <v>0</v>
      </c>
      <c r="AV798" s="17">
        <v>0</v>
      </c>
      <c r="AW798" s="17">
        <v>0</v>
      </c>
      <c r="AX798" s="17">
        <v>0</v>
      </c>
      <c r="AY798" s="17">
        <v>0</v>
      </c>
      <c r="AZ798" s="17">
        <v>0</v>
      </c>
      <c r="BA798" s="17">
        <v>0</v>
      </c>
      <c r="BB798" s="17">
        <v>0</v>
      </c>
      <c r="BC798" s="17">
        <v>0</v>
      </c>
      <c r="BD798" s="17">
        <v>0</v>
      </c>
      <c r="BE798" s="17">
        <v>0</v>
      </c>
      <c r="BF798" s="17">
        <v>0</v>
      </c>
      <c r="BG798" s="17">
        <v>0</v>
      </c>
      <c r="BH798" s="17">
        <v>0</v>
      </c>
      <c r="BI798" s="17">
        <v>0</v>
      </c>
      <c r="BJ798" s="17">
        <v>0</v>
      </c>
      <c r="BK798" s="17">
        <v>0</v>
      </c>
      <c r="BL798" s="17">
        <v>0</v>
      </c>
      <c r="BM798" s="17">
        <v>0</v>
      </c>
      <c r="BN798" s="17">
        <v>0</v>
      </c>
      <c r="BO798" s="17">
        <v>0</v>
      </c>
      <c r="BP798" s="17">
        <v>0</v>
      </c>
      <c r="BQ798" s="17">
        <v>0</v>
      </c>
      <c r="BR798" s="17">
        <v>0</v>
      </c>
      <c r="BS798" s="17">
        <v>0</v>
      </c>
      <c r="BT798" s="17">
        <v>0</v>
      </c>
      <c r="BU798" s="17">
        <v>0</v>
      </c>
      <c r="BV798" s="17">
        <v>0</v>
      </c>
      <c r="BW798" s="17" t="s">
        <v>278</v>
      </c>
      <c r="BX798" s="17">
        <v>0</v>
      </c>
      <c r="BY798" s="17">
        <v>0</v>
      </c>
      <c r="BZ798" s="17">
        <v>0</v>
      </c>
      <c r="CA798" s="17">
        <v>0</v>
      </c>
      <c r="CB798" s="17">
        <v>0</v>
      </c>
      <c r="CC798" s="17">
        <v>0</v>
      </c>
    </row>
    <row r="799" spans="1:81" x14ac:dyDescent="0.3">
      <c r="A799" t="s">
        <v>98</v>
      </c>
      <c r="B799" t="s">
        <v>85</v>
      </c>
      <c r="C799" t="s">
        <v>12</v>
      </c>
      <c r="D799">
        <v>4086518</v>
      </c>
      <c r="E799" t="s">
        <v>24</v>
      </c>
      <c r="F799" t="s">
        <v>63</v>
      </c>
      <c r="G799">
        <v>106.96</v>
      </c>
      <c r="H799">
        <v>570.98</v>
      </c>
      <c r="I799">
        <v>464.02</v>
      </c>
      <c r="J799">
        <v>4832.6499999999996</v>
      </c>
      <c r="K799">
        <v>37814.629999999997</v>
      </c>
      <c r="L799">
        <v>1.82</v>
      </c>
      <c r="M799">
        <v>4658.6611069073888</v>
      </c>
      <c r="N799">
        <v>127.8</v>
      </c>
      <c r="O799">
        <v>-0.28999999999999998</v>
      </c>
      <c r="P799">
        <v>1.62</v>
      </c>
      <c r="Q799">
        <v>110.22</v>
      </c>
      <c r="R799">
        <v>117.97</v>
      </c>
      <c r="S799" t="s">
        <v>136</v>
      </c>
      <c r="T799" t="s">
        <v>199</v>
      </c>
      <c r="U799" s="17">
        <v>886815783480.80005</v>
      </c>
      <c r="V799" t="s">
        <v>302</v>
      </c>
      <c r="W799" t="s">
        <v>276</v>
      </c>
      <c r="X799" s="17">
        <v>22132133162.107689</v>
      </c>
      <c r="Y799" s="17">
        <v>0</v>
      </c>
      <c r="Z799" s="17">
        <v>0</v>
      </c>
      <c r="AA799" s="17">
        <v>2526070207.2363019</v>
      </c>
      <c r="AB799" s="17">
        <v>2.7013976299863014</v>
      </c>
      <c r="AC799" s="17">
        <v>24.075900000000001</v>
      </c>
      <c r="AD799" s="17">
        <v>0.27</v>
      </c>
      <c r="AE799" s="17">
        <v>6.3739999999999997</v>
      </c>
      <c r="AF799" s="17">
        <v>886815783480.80005</v>
      </c>
      <c r="AG799" s="17">
        <v>124962867394.39999</v>
      </c>
      <c r="AH799" s="17">
        <v>41112778509.599998</v>
      </c>
      <c r="AI799" s="17">
        <v>38717</v>
      </c>
      <c r="AJ799" s="17">
        <v>0</v>
      </c>
      <c r="AK799" s="17">
        <v>0</v>
      </c>
      <c r="AL799" s="17">
        <v>0</v>
      </c>
      <c r="AM799" s="17">
        <v>0</v>
      </c>
      <c r="AN799" s="17">
        <v>0</v>
      </c>
      <c r="AO799" s="17">
        <v>0</v>
      </c>
      <c r="AP799" s="17">
        <v>0</v>
      </c>
      <c r="AQ799" s="17">
        <v>0</v>
      </c>
      <c r="AR799" s="17">
        <v>0</v>
      </c>
      <c r="AS799" s="17">
        <v>0</v>
      </c>
      <c r="AT799" s="17">
        <v>0</v>
      </c>
      <c r="AU799" s="17">
        <v>0</v>
      </c>
      <c r="AV799" s="17">
        <v>0</v>
      </c>
      <c r="AW799" s="17">
        <v>0</v>
      </c>
      <c r="AX799" s="17">
        <v>0</v>
      </c>
      <c r="AY799" s="17">
        <v>0</v>
      </c>
      <c r="AZ799" s="17">
        <v>0</v>
      </c>
      <c r="BA799" s="17">
        <v>0</v>
      </c>
      <c r="BB799" s="17">
        <v>0</v>
      </c>
      <c r="BC799" s="17">
        <v>0</v>
      </c>
      <c r="BD799" s="17">
        <v>0</v>
      </c>
      <c r="BE799" s="17">
        <v>0</v>
      </c>
      <c r="BF799" s="17">
        <v>0</v>
      </c>
      <c r="BG799" s="17">
        <v>0</v>
      </c>
      <c r="BH799" s="17">
        <v>0</v>
      </c>
      <c r="BI799" s="17">
        <v>0</v>
      </c>
      <c r="BJ799" s="17">
        <v>0</v>
      </c>
      <c r="BK799" s="17">
        <v>0</v>
      </c>
      <c r="BL799" s="17">
        <v>0</v>
      </c>
      <c r="BM799" s="17">
        <v>0</v>
      </c>
      <c r="BN799" s="17">
        <v>0</v>
      </c>
      <c r="BO799" s="17">
        <v>0</v>
      </c>
      <c r="BP799" s="17">
        <v>0</v>
      </c>
      <c r="BQ799" s="17">
        <v>0</v>
      </c>
      <c r="BR799" s="17">
        <v>0</v>
      </c>
      <c r="BS799" s="17">
        <v>0</v>
      </c>
      <c r="BT799" s="17">
        <v>0</v>
      </c>
      <c r="BU799" s="17">
        <v>0</v>
      </c>
      <c r="BV799" s="17">
        <v>0</v>
      </c>
      <c r="BW799" s="17" t="s">
        <v>278</v>
      </c>
      <c r="BX799" s="17">
        <v>0</v>
      </c>
      <c r="BY799" s="17">
        <v>0</v>
      </c>
      <c r="BZ799" s="17">
        <v>0</v>
      </c>
      <c r="CA799" s="17">
        <v>0</v>
      </c>
      <c r="CB799" s="17">
        <v>0</v>
      </c>
      <c r="CC799" s="17">
        <v>0</v>
      </c>
    </row>
    <row r="800" spans="1:81" x14ac:dyDescent="0.3">
      <c r="A800" t="s">
        <v>98</v>
      </c>
      <c r="B800" t="s">
        <v>85</v>
      </c>
      <c r="C800" t="s">
        <v>12</v>
      </c>
      <c r="D800">
        <v>4086518</v>
      </c>
      <c r="E800" t="s">
        <v>24</v>
      </c>
      <c r="F800" t="s">
        <v>64</v>
      </c>
      <c r="G800">
        <v>95.11</v>
      </c>
      <c r="H800">
        <v>619.22</v>
      </c>
      <c r="I800">
        <v>524.11</v>
      </c>
      <c r="J800">
        <v>4601.7</v>
      </c>
      <c r="K800">
        <v>35978.31</v>
      </c>
      <c r="L800">
        <v>1.35</v>
      </c>
      <c r="M800">
        <v>4464.7945003320337</v>
      </c>
      <c r="N800">
        <v>127.9</v>
      </c>
      <c r="O800">
        <v>0.26</v>
      </c>
      <c r="P800">
        <v>2.2200000000000002</v>
      </c>
      <c r="Q800">
        <v>116.3</v>
      </c>
      <c r="R800">
        <v>118.95</v>
      </c>
      <c r="S800" t="s">
        <v>136</v>
      </c>
      <c r="T800" t="s">
        <v>199</v>
      </c>
      <c r="U800" s="17">
        <v>873026451223.59998</v>
      </c>
      <c r="V800" t="s">
        <v>302</v>
      </c>
      <c r="W800" t="s">
        <v>276</v>
      </c>
      <c r="X800" s="17">
        <v>24968132102.151585</v>
      </c>
      <c r="Y800" s="17">
        <v>0</v>
      </c>
      <c r="Z800" s="17">
        <v>0</v>
      </c>
      <c r="AA800" s="17">
        <v>4669957420.3347692</v>
      </c>
      <c r="AB800" s="17">
        <v>4.6728562465492232</v>
      </c>
      <c r="AC800" s="17">
        <v>82.918099999999995</v>
      </c>
      <c r="AD800" s="17">
        <v>0.52</v>
      </c>
      <c r="AE800" s="17">
        <v>11.113</v>
      </c>
      <c r="AF800" s="17">
        <v>873026451223.59998</v>
      </c>
      <c r="AG800" s="17">
        <v>101265291651.59999</v>
      </c>
      <c r="AH800" s="17">
        <v>41274100149.199997</v>
      </c>
      <c r="AI800" s="17">
        <v>39082</v>
      </c>
      <c r="AJ800" s="17">
        <v>0</v>
      </c>
      <c r="AK800" s="17">
        <v>0</v>
      </c>
      <c r="AL800" s="17">
        <v>0</v>
      </c>
      <c r="AM800" s="17">
        <v>0</v>
      </c>
      <c r="AN800" s="17">
        <v>0</v>
      </c>
      <c r="AO800" s="17">
        <v>0</v>
      </c>
      <c r="AP800" s="17">
        <v>0</v>
      </c>
      <c r="AQ800" s="17">
        <v>0</v>
      </c>
      <c r="AR800" s="17">
        <v>0</v>
      </c>
      <c r="AS800" s="17">
        <v>0</v>
      </c>
      <c r="AT800" s="17">
        <v>0</v>
      </c>
      <c r="AU800" s="17">
        <v>0</v>
      </c>
      <c r="AV800" s="17">
        <v>0</v>
      </c>
      <c r="AW800" s="17">
        <v>0</v>
      </c>
      <c r="AX800" s="17">
        <v>0</v>
      </c>
      <c r="AY800" s="17">
        <v>0</v>
      </c>
      <c r="AZ800" s="17">
        <v>0</v>
      </c>
      <c r="BA800" s="17">
        <v>0</v>
      </c>
      <c r="BB800" s="17">
        <v>0</v>
      </c>
      <c r="BC800" s="17">
        <v>0</v>
      </c>
      <c r="BD800" s="17">
        <v>0</v>
      </c>
      <c r="BE800" s="17">
        <v>0</v>
      </c>
      <c r="BF800" s="17">
        <v>0</v>
      </c>
      <c r="BG800" s="17">
        <v>0</v>
      </c>
      <c r="BH800" s="17">
        <v>0</v>
      </c>
      <c r="BI800" s="17">
        <v>0</v>
      </c>
      <c r="BJ800" s="17">
        <v>0</v>
      </c>
      <c r="BK800" s="17">
        <v>0</v>
      </c>
      <c r="BL800" s="17">
        <v>0</v>
      </c>
      <c r="BM800" s="17">
        <v>0</v>
      </c>
      <c r="BN800" s="17">
        <v>0</v>
      </c>
      <c r="BO800" s="17">
        <v>0</v>
      </c>
      <c r="BP800" s="17">
        <v>0</v>
      </c>
      <c r="BQ800" s="17">
        <v>0</v>
      </c>
      <c r="BR800" s="17">
        <v>0</v>
      </c>
      <c r="BS800" s="17">
        <v>0</v>
      </c>
      <c r="BT800" s="17">
        <v>0</v>
      </c>
      <c r="BU800" s="17">
        <v>0</v>
      </c>
      <c r="BV800" s="17">
        <v>0</v>
      </c>
      <c r="BW800" s="17" t="s">
        <v>278</v>
      </c>
      <c r="BX800" s="17">
        <v>0</v>
      </c>
      <c r="BY800" s="17">
        <v>0</v>
      </c>
      <c r="BZ800" s="17">
        <v>0</v>
      </c>
      <c r="CA800" s="17">
        <v>0</v>
      </c>
      <c r="CB800" s="17">
        <v>0</v>
      </c>
      <c r="CC800" s="17">
        <v>0</v>
      </c>
    </row>
    <row r="801" spans="1:81" x14ac:dyDescent="0.3">
      <c r="A801" t="s">
        <v>98</v>
      </c>
      <c r="B801" t="s">
        <v>85</v>
      </c>
      <c r="C801" t="s">
        <v>12</v>
      </c>
      <c r="D801">
        <v>4086518</v>
      </c>
      <c r="E801" t="s">
        <v>24</v>
      </c>
      <c r="F801" t="s">
        <v>65</v>
      </c>
      <c r="G801">
        <v>120.6</v>
      </c>
      <c r="H801">
        <v>680.62</v>
      </c>
      <c r="I801">
        <v>560.02</v>
      </c>
      <c r="J801">
        <v>4580.13</v>
      </c>
      <c r="K801">
        <v>35780.5</v>
      </c>
      <c r="L801">
        <v>1.48</v>
      </c>
      <c r="M801">
        <v>4476.7922858830643</v>
      </c>
      <c r="N801">
        <v>128.01</v>
      </c>
      <c r="O801">
        <v>0.05</v>
      </c>
      <c r="P801">
        <v>1.74</v>
      </c>
      <c r="Q801">
        <v>117.75</v>
      </c>
      <c r="R801">
        <v>114</v>
      </c>
      <c r="S801" t="s">
        <v>136</v>
      </c>
      <c r="T801" t="s">
        <v>199</v>
      </c>
      <c r="U801" s="17">
        <v>979028091195.1001</v>
      </c>
      <c r="V801" t="s">
        <v>302</v>
      </c>
      <c r="W801" t="s">
        <v>276</v>
      </c>
      <c r="X801" s="17">
        <v>27831331666.190948</v>
      </c>
      <c r="Y801" s="17">
        <v>0</v>
      </c>
      <c r="Z801" s="17">
        <v>0</v>
      </c>
      <c r="AA801" s="17">
        <v>3729433494.703721</v>
      </c>
      <c r="AB801" s="17">
        <v>3.7619266161134473</v>
      </c>
      <c r="AC801" s="17">
        <v>-18.523299999999999</v>
      </c>
      <c r="AD801" s="17">
        <v>0.41099999999999998</v>
      </c>
      <c r="AE801" s="17">
        <v>8.4860000000000007</v>
      </c>
      <c r="AF801" s="17">
        <v>979028091195.1001</v>
      </c>
      <c r="AG801" s="17">
        <v>122652422298.3</v>
      </c>
      <c r="AH801" s="17">
        <v>48547474014.300003</v>
      </c>
      <c r="AI801" s="17">
        <v>39447</v>
      </c>
      <c r="AJ801" s="17">
        <v>0</v>
      </c>
      <c r="AK801" s="17">
        <v>0</v>
      </c>
      <c r="AL801" s="17">
        <v>0</v>
      </c>
      <c r="AM801" s="17">
        <v>0</v>
      </c>
      <c r="AN801" s="17">
        <v>0</v>
      </c>
      <c r="AO801" s="17">
        <v>0</v>
      </c>
      <c r="AP801" s="17">
        <v>0</v>
      </c>
      <c r="AQ801" s="17">
        <v>0</v>
      </c>
      <c r="AR801" s="17">
        <v>0</v>
      </c>
      <c r="AS801" s="17">
        <v>0</v>
      </c>
      <c r="AT801" s="17">
        <v>0</v>
      </c>
      <c r="AU801" s="17">
        <v>0</v>
      </c>
      <c r="AV801" s="17">
        <v>0</v>
      </c>
      <c r="AW801" s="17">
        <v>0</v>
      </c>
      <c r="AX801" s="17">
        <v>0</v>
      </c>
      <c r="AY801" s="17">
        <v>0</v>
      </c>
      <c r="AZ801" s="17">
        <v>0</v>
      </c>
      <c r="BA801" s="17">
        <v>0</v>
      </c>
      <c r="BB801" s="17">
        <v>0</v>
      </c>
      <c r="BC801" s="17">
        <v>0</v>
      </c>
      <c r="BD801" s="17">
        <v>0</v>
      </c>
      <c r="BE801" s="17">
        <v>0</v>
      </c>
      <c r="BF801" s="17">
        <v>0</v>
      </c>
      <c r="BG801" s="17">
        <v>0</v>
      </c>
      <c r="BH801" s="17">
        <v>0</v>
      </c>
      <c r="BI801" s="17">
        <v>0</v>
      </c>
      <c r="BJ801" s="17">
        <v>0</v>
      </c>
      <c r="BK801" s="17">
        <v>0</v>
      </c>
      <c r="BL801" s="17">
        <v>0</v>
      </c>
      <c r="BM801" s="17">
        <v>0</v>
      </c>
      <c r="BN801" s="17">
        <v>0</v>
      </c>
      <c r="BO801" s="17">
        <v>0</v>
      </c>
      <c r="BP801" s="17">
        <v>0</v>
      </c>
      <c r="BQ801" s="17">
        <v>0</v>
      </c>
      <c r="BR801" s="17">
        <v>0</v>
      </c>
      <c r="BS801" s="17">
        <v>0</v>
      </c>
      <c r="BT801" s="17">
        <v>0</v>
      </c>
      <c r="BU801" s="17">
        <v>0</v>
      </c>
      <c r="BV801" s="17">
        <v>0</v>
      </c>
      <c r="BW801" s="17" t="s">
        <v>278</v>
      </c>
      <c r="BX801" s="17">
        <v>0</v>
      </c>
      <c r="BY801" s="17">
        <v>0</v>
      </c>
      <c r="BZ801" s="17">
        <v>0</v>
      </c>
      <c r="CA801" s="17">
        <v>0</v>
      </c>
      <c r="CB801" s="17">
        <v>0</v>
      </c>
      <c r="CC801" s="17">
        <v>0</v>
      </c>
    </row>
    <row r="802" spans="1:81" x14ac:dyDescent="0.3">
      <c r="A802" t="s">
        <v>98</v>
      </c>
      <c r="B802" t="s">
        <v>85</v>
      </c>
      <c r="C802" t="s">
        <v>12</v>
      </c>
      <c r="D802">
        <v>4086518</v>
      </c>
      <c r="E802" t="s">
        <v>24</v>
      </c>
      <c r="F802" t="s">
        <v>66</v>
      </c>
      <c r="G802">
        <v>55.28</v>
      </c>
      <c r="H802">
        <v>749.12</v>
      </c>
      <c r="I802">
        <v>693.84</v>
      </c>
      <c r="J802">
        <v>5106.8</v>
      </c>
      <c r="K802">
        <v>39872.68</v>
      </c>
      <c r="L802">
        <v>-1.25</v>
      </c>
      <c r="M802">
        <v>5046.5374744915116</v>
      </c>
      <c r="N802">
        <v>128.08000000000001</v>
      </c>
      <c r="O802">
        <v>1.38</v>
      </c>
      <c r="P802">
        <v>4.59</v>
      </c>
      <c r="Q802">
        <v>103.36</v>
      </c>
      <c r="R802">
        <v>90.75</v>
      </c>
      <c r="S802" t="s">
        <v>136</v>
      </c>
      <c r="T802" t="s">
        <v>199</v>
      </c>
      <c r="U802" s="17">
        <v>1281633567700</v>
      </c>
      <c r="V802" t="s">
        <v>302</v>
      </c>
      <c r="W802" t="s">
        <v>276</v>
      </c>
      <c r="X802" s="17">
        <v>30826964708.140568</v>
      </c>
      <c r="Y802" s="17">
        <v>0</v>
      </c>
      <c r="Z802" s="17">
        <v>0</v>
      </c>
      <c r="AA802" s="17">
        <v>2982915395.8296232</v>
      </c>
      <c r="AB802" s="17">
        <v>2.5851086131731802</v>
      </c>
      <c r="AC802" s="17">
        <v>-39.799799999999998</v>
      </c>
      <c r="AD802" s="17">
        <v>0.27300000000000002</v>
      </c>
      <c r="AE802" s="17">
        <v>5.7089999999999996</v>
      </c>
      <c r="AF802" s="17">
        <v>1281633567700</v>
      </c>
      <c r="AG802" s="17">
        <v>156896072152</v>
      </c>
      <c r="AH802" s="17">
        <v>58996214016.400002</v>
      </c>
      <c r="AI802" s="17">
        <v>39813</v>
      </c>
      <c r="AJ802" s="17">
        <v>0</v>
      </c>
      <c r="AK802" s="17">
        <v>0</v>
      </c>
      <c r="AL802" s="17">
        <v>0</v>
      </c>
      <c r="AM802" s="17">
        <v>0</v>
      </c>
      <c r="AN802" s="17">
        <v>0</v>
      </c>
      <c r="AO802" s="17">
        <v>0</v>
      </c>
      <c r="AP802" s="17">
        <v>0</v>
      </c>
      <c r="AQ802" s="17">
        <v>0</v>
      </c>
      <c r="AR802" s="17">
        <v>0</v>
      </c>
      <c r="AS802" s="17">
        <v>0</v>
      </c>
      <c r="AT802" s="17">
        <v>0</v>
      </c>
      <c r="AU802" s="17">
        <v>0</v>
      </c>
      <c r="AV802" s="17">
        <v>0</v>
      </c>
      <c r="AW802" s="17">
        <v>0</v>
      </c>
      <c r="AX802" s="17">
        <v>0</v>
      </c>
      <c r="AY802" s="17">
        <v>0</v>
      </c>
      <c r="AZ802" s="17">
        <v>0</v>
      </c>
      <c r="BA802" s="17">
        <v>0</v>
      </c>
      <c r="BB802" s="17">
        <v>0</v>
      </c>
      <c r="BC802" s="17">
        <v>0</v>
      </c>
      <c r="BD802" s="17">
        <v>0</v>
      </c>
      <c r="BE802" s="17">
        <v>0</v>
      </c>
      <c r="BF802" s="17">
        <v>0</v>
      </c>
      <c r="BG802" s="17">
        <v>0</v>
      </c>
      <c r="BH802" s="17">
        <v>0</v>
      </c>
      <c r="BI802" s="17">
        <v>0</v>
      </c>
      <c r="BJ802" s="17">
        <v>0</v>
      </c>
      <c r="BK802" s="17">
        <v>0</v>
      </c>
      <c r="BL802" s="17">
        <v>0</v>
      </c>
      <c r="BM802" s="17">
        <v>0</v>
      </c>
      <c r="BN802" s="17">
        <v>0</v>
      </c>
      <c r="BO802" s="17">
        <v>0</v>
      </c>
      <c r="BP802" s="17">
        <v>0</v>
      </c>
      <c r="BQ802" s="17">
        <v>0</v>
      </c>
      <c r="BR802" s="17">
        <v>0</v>
      </c>
      <c r="BS802" s="17">
        <v>0</v>
      </c>
      <c r="BT802" s="17">
        <v>0</v>
      </c>
      <c r="BU802" s="17">
        <v>0</v>
      </c>
      <c r="BV802" s="17">
        <v>0</v>
      </c>
      <c r="BW802" s="17" t="s">
        <v>278</v>
      </c>
      <c r="BX802" s="17">
        <v>0</v>
      </c>
      <c r="BY802" s="17">
        <v>0</v>
      </c>
      <c r="BZ802" s="17">
        <v>0</v>
      </c>
      <c r="CA802" s="17">
        <v>0</v>
      </c>
      <c r="CB802" s="17">
        <v>0</v>
      </c>
      <c r="CC802" s="17">
        <v>0</v>
      </c>
    </row>
    <row r="803" spans="1:81" x14ac:dyDescent="0.3">
      <c r="A803" t="s">
        <v>98</v>
      </c>
      <c r="B803" t="s">
        <v>85</v>
      </c>
      <c r="C803" t="s">
        <v>12</v>
      </c>
      <c r="D803">
        <v>4086518</v>
      </c>
      <c r="E803" t="s">
        <v>24</v>
      </c>
      <c r="F803" t="s">
        <v>67</v>
      </c>
      <c r="G803">
        <v>58.09</v>
      </c>
      <c r="H803">
        <v>548.15</v>
      </c>
      <c r="I803">
        <v>490.05</v>
      </c>
      <c r="J803">
        <v>5290.72</v>
      </c>
      <c r="K803">
        <v>41295.980000000003</v>
      </c>
      <c r="L803">
        <v>-5.68</v>
      </c>
      <c r="M803">
        <v>5248.3974632001091</v>
      </c>
      <c r="N803">
        <v>128.12</v>
      </c>
      <c r="O803">
        <v>-1.33</v>
      </c>
      <c r="P803">
        <v>-5.26</v>
      </c>
      <c r="Q803">
        <v>93.57</v>
      </c>
      <c r="R803">
        <v>92.06</v>
      </c>
      <c r="S803" t="s">
        <v>136</v>
      </c>
      <c r="T803" t="s">
        <v>199</v>
      </c>
      <c r="U803" s="17">
        <v>1288219265106.5</v>
      </c>
      <c r="V803" t="s">
        <v>302</v>
      </c>
      <c r="W803" t="s">
        <v>276</v>
      </c>
      <c r="X803" s="17">
        <v>22715006882.239182</v>
      </c>
      <c r="Y803" s="17">
        <v>0</v>
      </c>
      <c r="Z803" s="17">
        <v>0</v>
      </c>
      <c r="AA803" s="17">
        <v>-1205755720.6537383</v>
      </c>
      <c r="AB803" s="17">
        <v>-2.5991559317522062</v>
      </c>
      <c r="AC803" s="17" t="s">
        <v>279</v>
      </c>
      <c r="AD803" s="17">
        <v>-9.5000000000000001E-2</v>
      </c>
      <c r="AE803" s="17">
        <v>-1.978</v>
      </c>
      <c r="AF803" s="17">
        <v>1288219265106.5</v>
      </c>
      <c r="AG803" s="17">
        <v>177366767791.10001</v>
      </c>
      <c r="AH803" s="17">
        <v>64996050227.200005</v>
      </c>
      <c r="AI803" s="17">
        <v>40178</v>
      </c>
      <c r="AJ803" s="17">
        <v>0</v>
      </c>
      <c r="AK803" s="17">
        <v>0</v>
      </c>
      <c r="AL803" s="17">
        <v>0</v>
      </c>
      <c r="AM803" s="17">
        <v>0</v>
      </c>
      <c r="AN803" s="17">
        <v>0</v>
      </c>
      <c r="AO803" s="17">
        <v>0</v>
      </c>
      <c r="AP803" s="17">
        <v>0</v>
      </c>
      <c r="AQ803" s="17">
        <v>0</v>
      </c>
      <c r="AR803" s="17">
        <v>0</v>
      </c>
      <c r="AS803" s="17">
        <v>0</v>
      </c>
      <c r="AT803" s="17">
        <v>0</v>
      </c>
      <c r="AU803" s="17">
        <v>0</v>
      </c>
      <c r="AV803" s="17">
        <v>0</v>
      </c>
      <c r="AW803" s="17">
        <v>0</v>
      </c>
      <c r="AX803" s="17">
        <v>0</v>
      </c>
      <c r="AY803" s="17">
        <v>0</v>
      </c>
      <c r="AZ803" s="17">
        <v>0</v>
      </c>
      <c r="BA803" s="17">
        <v>0</v>
      </c>
      <c r="BB803" s="17">
        <v>0</v>
      </c>
      <c r="BC803" s="17">
        <v>0</v>
      </c>
      <c r="BD803" s="17">
        <v>0</v>
      </c>
      <c r="BE803" s="17">
        <v>0</v>
      </c>
      <c r="BF803" s="17">
        <v>0</v>
      </c>
      <c r="BG803" s="17">
        <v>0</v>
      </c>
      <c r="BH803" s="17">
        <v>0</v>
      </c>
      <c r="BI803" s="17">
        <v>0</v>
      </c>
      <c r="BJ803" s="17">
        <v>0</v>
      </c>
      <c r="BK803" s="17">
        <v>0</v>
      </c>
      <c r="BL803" s="17">
        <v>0</v>
      </c>
      <c r="BM803" s="17">
        <v>0</v>
      </c>
      <c r="BN803" s="17">
        <v>0</v>
      </c>
      <c r="BO803" s="17">
        <v>0</v>
      </c>
      <c r="BP803" s="17">
        <v>0</v>
      </c>
      <c r="BQ803" s="17">
        <v>0</v>
      </c>
      <c r="BR803" s="17">
        <v>0</v>
      </c>
      <c r="BS803" s="17">
        <v>0</v>
      </c>
      <c r="BT803" s="17">
        <v>0</v>
      </c>
      <c r="BU803" s="17">
        <v>0</v>
      </c>
      <c r="BV803" s="17">
        <v>0</v>
      </c>
      <c r="BW803" s="17" t="s">
        <v>278</v>
      </c>
      <c r="BX803" s="17">
        <v>0</v>
      </c>
      <c r="BY803" s="17">
        <v>0</v>
      </c>
      <c r="BZ803" s="17">
        <v>0</v>
      </c>
      <c r="CA803" s="17">
        <v>0</v>
      </c>
      <c r="CB803" s="17">
        <v>0</v>
      </c>
      <c r="CC803" s="17">
        <v>0</v>
      </c>
    </row>
    <row r="804" spans="1:81" x14ac:dyDescent="0.3">
      <c r="A804" t="s">
        <v>98</v>
      </c>
      <c r="B804" t="s">
        <v>85</v>
      </c>
      <c r="C804" t="s">
        <v>12</v>
      </c>
      <c r="D804">
        <v>4086518</v>
      </c>
      <c r="E804" t="s">
        <v>24</v>
      </c>
      <c r="F804" t="s">
        <v>8</v>
      </c>
      <c r="G804">
        <v>108.52</v>
      </c>
      <c r="H804">
        <v>735.44</v>
      </c>
      <c r="I804">
        <v>626.91</v>
      </c>
      <c r="J804">
        <v>5760.79</v>
      </c>
      <c r="K804">
        <v>44969.1</v>
      </c>
      <c r="L804">
        <v>4.0999999999999996</v>
      </c>
      <c r="M804">
        <v>5830.3607435470021</v>
      </c>
      <c r="N804">
        <v>128.11000000000001</v>
      </c>
      <c r="O804">
        <v>-0.66</v>
      </c>
      <c r="P804">
        <v>-0.1</v>
      </c>
      <c r="Q804">
        <v>87.78</v>
      </c>
      <c r="R804">
        <v>81.45</v>
      </c>
      <c r="S804" t="s">
        <v>136</v>
      </c>
      <c r="T804" t="s">
        <v>199</v>
      </c>
      <c r="U804" s="17">
        <v>1628790719171.7471</v>
      </c>
      <c r="V804" t="s">
        <v>302</v>
      </c>
      <c r="W804" t="s">
        <v>276</v>
      </c>
      <c r="X804" s="17">
        <v>36844137893.006973</v>
      </c>
      <c r="Y804" s="17">
        <v>0</v>
      </c>
      <c r="Z804" s="17">
        <v>0</v>
      </c>
      <c r="AA804" s="17">
        <v>7342688329.608613</v>
      </c>
      <c r="AB804" s="17">
        <v>4.3475993444411563</v>
      </c>
      <c r="AC804" s="17" t="s">
        <v>279</v>
      </c>
      <c r="AD804" s="17">
        <v>0.51</v>
      </c>
      <c r="AE804" s="17">
        <v>9.6969999999999992</v>
      </c>
      <c r="AF804" s="17">
        <v>1628790719171.7471</v>
      </c>
      <c r="AG804" s="17">
        <v>270644234917.11285</v>
      </c>
      <c r="AH804" s="17">
        <v>88929216737.535995</v>
      </c>
      <c r="AI804" s="17">
        <v>40543</v>
      </c>
      <c r="AJ804" s="17">
        <v>0</v>
      </c>
      <c r="AK804" s="17">
        <v>0</v>
      </c>
      <c r="AL804" s="17">
        <v>0</v>
      </c>
      <c r="AM804" s="17">
        <v>0</v>
      </c>
      <c r="AN804" s="17">
        <v>0</v>
      </c>
      <c r="AO804" s="17">
        <v>0</v>
      </c>
      <c r="AP804" s="17">
        <v>0</v>
      </c>
      <c r="AQ804" s="17">
        <v>0</v>
      </c>
      <c r="AR804" s="17">
        <v>0</v>
      </c>
      <c r="AS804" s="17">
        <v>0</v>
      </c>
      <c r="AT804" s="17">
        <v>0</v>
      </c>
      <c r="AU804" s="17">
        <v>0</v>
      </c>
      <c r="AV804" s="17">
        <v>0</v>
      </c>
      <c r="AW804" s="17">
        <v>0</v>
      </c>
      <c r="AX804" s="17">
        <v>0</v>
      </c>
      <c r="AY804" s="17">
        <v>0</v>
      </c>
      <c r="AZ804" s="17">
        <v>0</v>
      </c>
      <c r="BA804" s="17">
        <v>0</v>
      </c>
      <c r="BB804" s="17">
        <v>0</v>
      </c>
      <c r="BC804" s="17">
        <v>0</v>
      </c>
      <c r="BD804" s="17">
        <v>0</v>
      </c>
      <c r="BE804" s="17">
        <v>0</v>
      </c>
      <c r="BF804" s="17">
        <v>0</v>
      </c>
      <c r="BG804" s="17">
        <v>0</v>
      </c>
      <c r="BH804" s="17">
        <v>0</v>
      </c>
      <c r="BI804" s="17">
        <v>0</v>
      </c>
      <c r="BJ804" s="17">
        <v>0</v>
      </c>
      <c r="BK804" s="17">
        <v>0</v>
      </c>
      <c r="BL804" s="17">
        <v>0</v>
      </c>
      <c r="BM804" s="17">
        <v>0</v>
      </c>
      <c r="BN804" s="17">
        <v>0</v>
      </c>
      <c r="BO804" s="17">
        <v>0</v>
      </c>
      <c r="BP804" s="17">
        <v>0</v>
      </c>
      <c r="BQ804" s="17">
        <v>0</v>
      </c>
      <c r="BR804" s="17">
        <v>0</v>
      </c>
      <c r="BS804" s="17">
        <v>0</v>
      </c>
      <c r="BT804" s="17">
        <v>0</v>
      </c>
      <c r="BU804" s="17">
        <v>0</v>
      </c>
      <c r="BV804" s="17">
        <v>0</v>
      </c>
      <c r="BW804" s="17" t="s">
        <v>278</v>
      </c>
      <c r="BX804" s="17">
        <v>0</v>
      </c>
      <c r="BY804" s="17">
        <v>0</v>
      </c>
      <c r="BZ804" s="17">
        <v>0</v>
      </c>
      <c r="CA804" s="17">
        <v>0</v>
      </c>
      <c r="CB804" s="17">
        <v>0</v>
      </c>
      <c r="CC804" s="17">
        <v>0</v>
      </c>
    </row>
    <row r="805" spans="1:81" x14ac:dyDescent="0.3">
      <c r="A805" t="s">
        <v>98</v>
      </c>
      <c r="B805" t="s">
        <v>85</v>
      </c>
      <c r="C805" t="s">
        <v>12</v>
      </c>
      <c r="D805">
        <v>4086518</v>
      </c>
      <c r="E805" t="s">
        <v>24</v>
      </c>
      <c r="F805" t="s">
        <v>68</v>
      </c>
      <c r="G805">
        <v>-4.4800000000000004</v>
      </c>
      <c r="H805">
        <v>789.91</v>
      </c>
      <c r="I805">
        <v>794.39</v>
      </c>
      <c r="J805">
        <v>6235.7</v>
      </c>
      <c r="K805">
        <v>48713.67</v>
      </c>
      <c r="L805">
        <v>0.04</v>
      </c>
      <c r="M805">
        <v>6418.0328580959049</v>
      </c>
      <c r="N805">
        <v>128.01</v>
      </c>
      <c r="O805">
        <v>-0.28000000000000003</v>
      </c>
      <c r="P805">
        <v>1.43</v>
      </c>
      <c r="Q805">
        <v>79.81</v>
      </c>
      <c r="R805">
        <v>77.72</v>
      </c>
      <c r="S805" t="s">
        <v>136</v>
      </c>
      <c r="T805" t="s">
        <v>199</v>
      </c>
      <c r="U805" s="17">
        <v>1803907311527.5933</v>
      </c>
      <c r="V805" t="s">
        <v>302</v>
      </c>
      <c r="W805" t="s">
        <v>276</v>
      </c>
      <c r="X805" s="17">
        <v>41805055950.89695</v>
      </c>
      <c r="Y805" s="17">
        <v>0</v>
      </c>
      <c r="Z805" s="17">
        <v>0</v>
      </c>
      <c r="AA805" s="17">
        <v>6158060634.8341026</v>
      </c>
      <c r="AB805" s="17">
        <v>3.3278856380123147</v>
      </c>
      <c r="AC805" s="17">
        <v>-30.437799999999999</v>
      </c>
      <c r="AD805" s="17">
        <v>0.36199999999999999</v>
      </c>
      <c r="AE805" s="17">
        <v>6.9279999999999999</v>
      </c>
      <c r="AF805" s="17">
        <v>1803907311527.5933</v>
      </c>
      <c r="AG805" s="17">
        <v>298321408386.6568</v>
      </c>
      <c r="AH805" s="17">
        <v>90134992042.095703</v>
      </c>
      <c r="AI805" s="17">
        <v>40908</v>
      </c>
      <c r="AJ805" s="17">
        <v>0</v>
      </c>
      <c r="AK805" s="17">
        <v>0</v>
      </c>
      <c r="AL805" s="17">
        <v>0</v>
      </c>
      <c r="AM805" s="17">
        <v>0</v>
      </c>
      <c r="AN805" s="17">
        <v>0</v>
      </c>
      <c r="AO805" s="17">
        <v>0</v>
      </c>
      <c r="AP805" s="17">
        <v>0</v>
      </c>
      <c r="AQ805" s="17">
        <v>0</v>
      </c>
      <c r="AR805" s="17">
        <v>0</v>
      </c>
      <c r="AS805" s="17">
        <v>0</v>
      </c>
      <c r="AT805" s="17">
        <v>0</v>
      </c>
      <c r="AU805" s="17">
        <v>0</v>
      </c>
      <c r="AV805" s="17">
        <v>0</v>
      </c>
      <c r="AW805" s="17">
        <v>0</v>
      </c>
      <c r="AX805" s="17">
        <v>0</v>
      </c>
      <c r="AY805" s="17">
        <v>0</v>
      </c>
      <c r="AZ805" s="17">
        <v>0</v>
      </c>
      <c r="BA805" s="17">
        <v>0</v>
      </c>
      <c r="BB805" s="17">
        <v>0</v>
      </c>
      <c r="BC805" s="17">
        <v>0</v>
      </c>
      <c r="BD805" s="17">
        <v>0</v>
      </c>
      <c r="BE805" s="17">
        <v>0</v>
      </c>
      <c r="BF805" s="17">
        <v>0</v>
      </c>
      <c r="BG805" s="17">
        <v>0</v>
      </c>
      <c r="BH805" s="17">
        <v>0</v>
      </c>
      <c r="BI805" s="17">
        <v>0</v>
      </c>
      <c r="BJ805" s="17">
        <v>0</v>
      </c>
      <c r="BK805" s="17">
        <v>0</v>
      </c>
      <c r="BL805" s="17">
        <v>0</v>
      </c>
      <c r="BM805" s="17">
        <v>0</v>
      </c>
      <c r="BN805" s="17">
        <v>0</v>
      </c>
      <c r="BO805" s="17">
        <v>0</v>
      </c>
      <c r="BP805" s="17">
        <v>0</v>
      </c>
      <c r="BQ805" s="17">
        <v>0</v>
      </c>
      <c r="BR805" s="17">
        <v>0</v>
      </c>
      <c r="BS805" s="17">
        <v>0</v>
      </c>
      <c r="BT805" s="17">
        <v>0</v>
      </c>
      <c r="BU805" s="17">
        <v>0</v>
      </c>
      <c r="BV805" s="17">
        <v>0</v>
      </c>
      <c r="BW805" s="17" t="s">
        <v>278</v>
      </c>
      <c r="BX805" s="17">
        <v>0</v>
      </c>
      <c r="BY805" s="17">
        <v>0</v>
      </c>
      <c r="BZ805" s="17">
        <v>0</v>
      </c>
      <c r="CA805" s="17">
        <v>0</v>
      </c>
      <c r="CB805" s="17">
        <v>0</v>
      </c>
      <c r="CC805" s="17">
        <v>0</v>
      </c>
    </row>
    <row r="806" spans="1:81" x14ac:dyDescent="0.3">
      <c r="A806" t="s">
        <v>98</v>
      </c>
      <c r="B806" t="s">
        <v>85</v>
      </c>
      <c r="C806" t="s">
        <v>12</v>
      </c>
      <c r="D806">
        <v>4086518</v>
      </c>
      <c r="E806" t="s">
        <v>24</v>
      </c>
      <c r="F806" t="s">
        <v>69</v>
      </c>
      <c r="G806">
        <v>-53.47</v>
      </c>
      <c r="H806">
        <v>776.47</v>
      </c>
      <c r="I806">
        <v>829.94</v>
      </c>
      <c r="J806">
        <v>6272.65</v>
      </c>
      <c r="K806">
        <v>49061.15</v>
      </c>
      <c r="L806">
        <v>1.37</v>
      </c>
      <c r="M806">
        <v>6493.9749924510452</v>
      </c>
      <c r="N806">
        <v>127.85</v>
      </c>
      <c r="O806">
        <v>-0.04</v>
      </c>
      <c r="P806">
        <v>-0.86</v>
      </c>
      <c r="Q806">
        <v>79.81</v>
      </c>
      <c r="R806">
        <v>86.55</v>
      </c>
      <c r="S806" t="s">
        <v>136</v>
      </c>
      <c r="T806" t="s">
        <v>199</v>
      </c>
      <c r="U806" s="17">
        <v>1651969525130.7842</v>
      </c>
      <c r="V806" t="s">
        <v>302</v>
      </c>
      <c r="W806" t="s">
        <v>276</v>
      </c>
      <c r="X806" s="17">
        <v>32580837001.648186</v>
      </c>
      <c r="Y806" s="17">
        <v>0</v>
      </c>
      <c r="Z806" s="17">
        <v>16286544233.008001</v>
      </c>
      <c r="AA806" s="17">
        <v>9835800552.6277962</v>
      </c>
      <c r="AB806" s="17">
        <v>6.0819986432562407</v>
      </c>
      <c r="AC806" s="17">
        <v>0</v>
      </c>
      <c r="AD806" s="17">
        <v>0.55884834742327605</v>
      </c>
      <c r="AE806" s="17">
        <v>10.7868095360138</v>
      </c>
      <c r="AF806" s="17">
        <v>1651969525130.7842</v>
      </c>
      <c r="AG806" s="17">
        <v>238419850284.69031</v>
      </c>
      <c r="AH806" s="17">
        <v>89062932454.695221</v>
      </c>
      <c r="AI806" s="17">
        <v>41274</v>
      </c>
      <c r="AJ806" s="17">
        <v>1651969525130.7842</v>
      </c>
      <c r="AK806" s="17">
        <v>725858157750.224</v>
      </c>
      <c r="AL806" s="17">
        <v>1108021330096.2456</v>
      </c>
      <c r="AM806" s="17">
        <v>65013035058.816727</v>
      </c>
      <c r="AN806" s="17">
        <v>89062932454.695221</v>
      </c>
      <c r="AO806" s="17">
        <v>79893314835.688904</v>
      </c>
      <c r="AP806" s="17">
        <v>43.938955695490698</v>
      </c>
      <c r="AQ806" s="17">
        <v>65.509402936058507</v>
      </c>
      <c r="AR806" s="17">
        <v>5.3913181266249</v>
      </c>
      <c r="AS806" s="17">
        <v>4.8632407678118996</v>
      </c>
      <c r="AT806" s="17">
        <v>9835800552.6277962</v>
      </c>
      <c r="AU806" s="17">
        <v>8249331765.2299976</v>
      </c>
      <c r="AV806" s="17">
        <v>0.55884834742327605</v>
      </c>
      <c r="AW806" s="17">
        <v>10.7868095360138</v>
      </c>
      <c r="AX806" s="17">
        <v>12.5563187658608</v>
      </c>
      <c r="AY806" s="17">
        <v>0</v>
      </c>
      <c r="AZ806" s="17">
        <v>1.5543991503762999</v>
      </c>
      <c r="BA806" s="17">
        <v>0.99177818321054001</v>
      </c>
      <c r="BB806" s="17">
        <v>0.612649167965577</v>
      </c>
      <c r="BC806" s="17">
        <v>1.0504958923863901</v>
      </c>
      <c r="BD806" s="17">
        <v>0.79343066776959503</v>
      </c>
      <c r="BE806" s="17">
        <v>2.7585644163613798</v>
      </c>
      <c r="BF806" s="17">
        <v>1.70404251986301</v>
      </c>
      <c r="BG806" s="17">
        <v>2.9218837814016698</v>
      </c>
      <c r="BH806" s="17">
        <v>2.20687412166478</v>
      </c>
      <c r="BI806" s="17">
        <v>1.96930571208905</v>
      </c>
      <c r="BJ806" s="17">
        <v>1.18404510901235</v>
      </c>
      <c r="BK806" s="17">
        <v>53.575724923514997</v>
      </c>
      <c r="BL806" s="17">
        <v>33.095226183833297</v>
      </c>
      <c r="BM806" s="17">
        <v>56.747647726616798</v>
      </c>
      <c r="BN806" s="17">
        <v>0</v>
      </c>
      <c r="BO806" s="17">
        <v>12.8144780009083</v>
      </c>
      <c r="BP806" s="17">
        <v>17.092377530003901</v>
      </c>
      <c r="BQ806" s="17">
        <v>0</v>
      </c>
      <c r="BR806" s="17">
        <v>0</v>
      </c>
      <c r="BS806" s="17">
        <v>0</v>
      </c>
      <c r="BT806" s="17">
        <v>260077054250.12283</v>
      </c>
      <c r="BU806" s="17">
        <v>37.138807269310902</v>
      </c>
      <c r="BV806" s="17">
        <v>19718488973.669758</v>
      </c>
      <c r="BW806" s="17" t="s">
        <v>278</v>
      </c>
      <c r="BX806" s="17">
        <v>2.6786583954503298</v>
      </c>
      <c r="BY806" s="17">
        <v>21.868567549845999</v>
      </c>
      <c r="BZ806" s="17">
        <v>0.19225138956923099</v>
      </c>
      <c r="CA806" s="17">
        <v>10.764927969544701</v>
      </c>
      <c r="CB806" s="17">
        <v>1.3957889592849899</v>
      </c>
      <c r="CC806" s="17">
        <v>3.2139835419018201</v>
      </c>
    </row>
    <row r="807" spans="1:81" x14ac:dyDescent="0.3">
      <c r="A807" t="s">
        <v>98</v>
      </c>
      <c r="B807" t="s">
        <v>85</v>
      </c>
      <c r="C807" t="s">
        <v>12</v>
      </c>
      <c r="D807">
        <v>4086518</v>
      </c>
      <c r="E807" t="s">
        <v>24</v>
      </c>
      <c r="F807" t="s">
        <v>70</v>
      </c>
      <c r="G807">
        <v>-89.61</v>
      </c>
      <c r="H807">
        <v>694.72</v>
      </c>
      <c r="I807">
        <v>784.33</v>
      </c>
      <c r="J807">
        <v>5213.43</v>
      </c>
      <c r="K807">
        <v>40832.35</v>
      </c>
      <c r="L807">
        <v>2.04</v>
      </c>
      <c r="M807">
        <v>5423.8900000261028</v>
      </c>
      <c r="N807">
        <v>127.68</v>
      </c>
      <c r="O807">
        <v>0.34</v>
      </c>
      <c r="P807">
        <v>1.25</v>
      </c>
      <c r="Q807">
        <v>97.63</v>
      </c>
      <c r="R807">
        <v>105.3</v>
      </c>
      <c r="S807" t="s">
        <v>136</v>
      </c>
      <c r="T807" t="s">
        <v>199</v>
      </c>
      <c r="U807" s="17">
        <v>1494762113175.2339</v>
      </c>
      <c r="V807" t="s">
        <v>302</v>
      </c>
      <c r="W807" t="s">
        <v>276</v>
      </c>
      <c r="X807" s="17">
        <v>31536085727.347095</v>
      </c>
      <c r="Y807" s="17">
        <v>0</v>
      </c>
      <c r="Z807" s="17">
        <v>17744353989.035461</v>
      </c>
      <c r="AA807" s="17">
        <v>11090952453.838545</v>
      </c>
      <c r="AB807" s="17">
        <v>7.1364726713934479</v>
      </c>
      <c r="AC807" s="17">
        <v>43.354351450092203</v>
      </c>
      <c r="AD807" s="17">
        <v>0.72688069823068302</v>
      </c>
      <c r="AE807" s="17">
        <v>12.467498158150899</v>
      </c>
      <c r="AF807" s="17">
        <v>1494762113175.2339</v>
      </c>
      <c r="AG807" s="17">
        <v>198231336076.68707</v>
      </c>
      <c r="AH807" s="17">
        <v>88494897837.824982</v>
      </c>
      <c r="AI807" s="17">
        <v>41639</v>
      </c>
      <c r="AJ807" s="17">
        <v>1494762113175.2339</v>
      </c>
      <c r="AK807" s="17">
        <v>640851835113.3418</v>
      </c>
      <c r="AL807" s="17">
        <v>1005979277372.0892</v>
      </c>
      <c r="AM807" s="17">
        <v>69273642396.707977</v>
      </c>
      <c r="AN807" s="17">
        <v>88494897837.824982</v>
      </c>
      <c r="AO807" s="17">
        <v>80873071525.415665</v>
      </c>
      <c r="AP807" s="17">
        <v>42.873165533478698</v>
      </c>
      <c r="AQ807" s="17">
        <v>63.704277963601101</v>
      </c>
      <c r="AR807" s="17">
        <v>5.9203332127438397</v>
      </c>
      <c r="AS807" s="17">
        <v>5.4381602219936003</v>
      </c>
      <c r="AT807" s="17">
        <v>11090952453.838545</v>
      </c>
      <c r="AU807" s="17">
        <v>9732614423.1041126</v>
      </c>
      <c r="AV807" s="17">
        <v>0.72688069823068302</v>
      </c>
      <c r="AW807" s="17">
        <v>12.467498158150899</v>
      </c>
      <c r="AX807" s="17">
        <v>14.356433545197699</v>
      </c>
      <c r="AY807" s="17">
        <v>0</v>
      </c>
      <c r="AZ807" s="17">
        <v>1.75643676146982</v>
      </c>
      <c r="BA807" s="17">
        <v>0.99668845011017604</v>
      </c>
      <c r="BB807" s="17">
        <v>0.68376281708581699</v>
      </c>
      <c r="BC807" s="17">
        <v>1.05986303669657</v>
      </c>
      <c r="BD807" s="17">
        <v>1.0021001285804101</v>
      </c>
      <c r="BE807" s="17">
        <v>2.4084010454082998</v>
      </c>
      <c r="BF807" s="17">
        <v>1.6522465804623001</v>
      </c>
      <c r="BG807" s="17">
        <v>2.5610563113152001</v>
      </c>
      <c r="BH807" s="17">
        <v>2.4214778419576</v>
      </c>
      <c r="BI807" s="17">
        <v>2.28172872089262</v>
      </c>
      <c r="BJ807" s="17">
        <v>1.1800419252841501</v>
      </c>
      <c r="BK807" s="17">
        <v>48.223346454438001</v>
      </c>
      <c r="BL807" s="17">
        <v>33.082886851299399</v>
      </c>
      <c r="BM807" s="17">
        <v>51.279958553970999</v>
      </c>
      <c r="BN807" s="17">
        <v>9.98440937673222</v>
      </c>
      <c r="BO807" s="17">
        <v>11.6135392679543</v>
      </c>
      <c r="BP807" s="17">
        <v>15.4387896504092</v>
      </c>
      <c r="BQ807" s="17">
        <v>0</v>
      </c>
      <c r="BR807" s="17">
        <v>0</v>
      </c>
      <c r="BS807" s="17">
        <v>0</v>
      </c>
      <c r="BT807" s="17">
        <v>223160904830.99829</v>
      </c>
      <c r="BU807" s="17">
        <v>41.792936345327298</v>
      </c>
      <c r="BV807" s="17">
        <v>14440189338.978617</v>
      </c>
      <c r="BW807" s="17" t="s">
        <v>278</v>
      </c>
      <c r="BX807" s="17">
        <v>2.2266600559838401</v>
      </c>
      <c r="BY807" s="17">
        <v>16.310210598058301</v>
      </c>
      <c r="BZ807" s="17">
        <v>0.131200013524957</v>
      </c>
      <c r="CA807" s="17">
        <v>5.7712327011014803</v>
      </c>
      <c r="CB807" s="17">
        <v>1.18140769809653</v>
      </c>
      <c r="CC807" s="17">
        <v>2.3115214119577598</v>
      </c>
    </row>
    <row r="808" spans="1:81" x14ac:dyDescent="0.3">
      <c r="A808" t="s">
        <v>98</v>
      </c>
      <c r="B808" t="s">
        <v>85</v>
      </c>
      <c r="C808" t="s">
        <v>12</v>
      </c>
      <c r="D808">
        <v>4086518</v>
      </c>
      <c r="E808" t="s">
        <v>24</v>
      </c>
      <c r="F808" t="s">
        <v>71</v>
      </c>
      <c r="G808">
        <v>-99.91</v>
      </c>
      <c r="H808">
        <v>699.83</v>
      </c>
      <c r="I808">
        <v>799.74</v>
      </c>
      <c r="J808">
        <v>4900.55</v>
      </c>
      <c r="K808">
        <v>38442.67</v>
      </c>
      <c r="L808">
        <v>0.22</v>
      </c>
      <c r="M808">
        <v>5016.1540535789809</v>
      </c>
      <c r="N808">
        <v>127.48</v>
      </c>
      <c r="O808">
        <v>2.77</v>
      </c>
      <c r="P808">
        <v>3.22</v>
      </c>
      <c r="Q808">
        <v>105.85</v>
      </c>
      <c r="R808">
        <v>120.64</v>
      </c>
      <c r="S808" t="s">
        <v>136</v>
      </c>
      <c r="T808" t="s">
        <v>199</v>
      </c>
      <c r="U808" s="17">
        <v>1465567067753.8423</v>
      </c>
      <c r="V808" t="s">
        <v>302</v>
      </c>
      <c r="W808" t="s">
        <v>276</v>
      </c>
      <c r="X808" s="17">
        <v>27762587209.935799</v>
      </c>
      <c r="Y808" s="17">
        <v>0</v>
      </c>
      <c r="Z808" s="17">
        <v>16360958544.226498</v>
      </c>
      <c r="AA808" s="17">
        <v>8757287267.1216526</v>
      </c>
      <c r="AB808" s="17">
        <v>5.6272791149767798</v>
      </c>
      <c r="AC808" s="17">
        <v>-14.5541587899853</v>
      </c>
      <c r="AD808" s="17">
        <v>0.558481555973529</v>
      </c>
      <c r="AE808" s="17">
        <v>9.8212266480241492</v>
      </c>
      <c r="AF808" s="17">
        <v>1465567067753.8423</v>
      </c>
      <c r="AG808" s="17">
        <v>230541622004.87982</v>
      </c>
      <c r="AH808" s="17">
        <v>85529489291.598038</v>
      </c>
      <c r="AI808" s="17">
        <v>42004</v>
      </c>
      <c r="AJ808" s="17">
        <v>1465567067753.8423</v>
      </c>
      <c r="AK808" s="17">
        <v>602417225199.67468</v>
      </c>
      <c r="AL808" s="17">
        <v>935059695952.28674</v>
      </c>
      <c r="AM808" s="17">
        <v>70500731966.717422</v>
      </c>
      <c r="AN808" s="17">
        <v>85529489291.598038</v>
      </c>
      <c r="AO808" s="17">
        <v>78711146330.782227</v>
      </c>
      <c r="AP808" s="17">
        <v>41.104719016574997</v>
      </c>
      <c r="AQ808" s="17">
        <v>64.425536445152702</v>
      </c>
      <c r="AR808" s="17">
        <v>5.8359314407004401</v>
      </c>
      <c r="AS808" s="17">
        <v>5.3957988098292997</v>
      </c>
      <c r="AT808" s="17">
        <v>8757287267.1216526</v>
      </c>
      <c r="AU808" s="17">
        <v>7698463471.8037443</v>
      </c>
      <c r="AV808" s="17">
        <v>0.558481555973529</v>
      </c>
      <c r="AW808" s="17">
        <v>9.8212266480241492</v>
      </c>
      <c r="AX808" s="17">
        <v>10.6282887978387</v>
      </c>
      <c r="AY808" s="17">
        <v>0</v>
      </c>
      <c r="AZ808" s="17">
        <v>1.45982163015219</v>
      </c>
      <c r="BA808" s="17">
        <v>0.90605882210859801</v>
      </c>
      <c r="BB808" s="17">
        <v>0.58954535306788303</v>
      </c>
      <c r="BC808" s="17">
        <v>0.981368840379227</v>
      </c>
      <c r="BD808" s="17">
        <v>0.78230735139288399</v>
      </c>
      <c r="BE808" s="17">
        <v>2.3683580103172499</v>
      </c>
      <c r="BF808" s="17">
        <v>1.54101966154277</v>
      </c>
      <c r="BG808" s="17">
        <v>2.5652117693406402</v>
      </c>
      <c r="BH808" s="17">
        <v>2.0448825583857499</v>
      </c>
      <c r="BI808" s="17">
        <v>2.1482824857835898</v>
      </c>
      <c r="BJ808" s="17">
        <v>1.0659706214298099</v>
      </c>
      <c r="BK808" s="17">
        <v>51.174925462745001</v>
      </c>
      <c r="BL808" s="17">
        <v>33.297992099392097</v>
      </c>
      <c r="BM808" s="17">
        <v>55.428495404957303</v>
      </c>
      <c r="BN808" s="17">
        <v>11.1742264608969</v>
      </c>
      <c r="BO808" s="17">
        <v>12.8725771757363</v>
      </c>
      <c r="BP808" s="17">
        <v>16.7929440381882</v>
      </c>
      <c r="BQ808" s="17">
        <v>0</v>
      </c>
      <c r="BR808" s="17">
        <v>0</v>
      </c>
      <c r="BS808" s="17">
        <v>0</v>
      </c>
      <c r="BT808" s="17">
        <v>257109795007.61166</v>
      </c>
      <c r="BU808" s="17">
        <v>36.991564809011599</v>
      </c>
      <c r="BV808" s="17">
        <v>10572018434.717329</v>
      </c>
      <c r="BW808" s="17" t="s">
        <v>278</v>
      </c>
      <c r="BX808" s="17">
        <v>1.7392123651439699</v>
      </c>
      <c r="BY808" s="17">
        <v>12.5623545860871</v>
      </c>
      <c r="BZ808" s="17">
        <v>-9.4353105816354504E-2</v>
      </c>
      <c r="CA808" s="17">
        <v>-5.0565215578672396</v>
      </c>
      <c r="CB808" s="17">
        <v>0.895794543607498</v>
      </c>
      <c r="CC808" s="17">
        <v>1.9500669014193901</v>
      </c>
    </row>
    <row r="809" spans="1:81" x14ac:dyDescent="0.3">
      <c r="A809" t="s">
        <v>98</v>
      </c>
      <c r="B809" t="s">
        <v>85</v>
      </c>
      <c r="C809" t="s">
        <v>12</v>
      </c>
      <c r="D809">
        <v>4086518</v>
      </c>
      <c r="E809" t="s">
        <v>24</v>
      </c>
      <c r="F809" t="s">
        <v>72</v>
      </c>
      <c r="G809">
        <v>-7.34</v>
      </c>
      <c r="H809">
        <v>622.11</v>
      </c>
      <c r="I809">
        <v>629.44000000000005</v>
      </c>
      <c r="J809">
        <v>4445.41</v>
      </c>
      <c r="K809">
        <v>34934.18</v>
      </c>
      <c r="L809">
        <v>1.6</v>
      </c>
      <c r="M809">
        <v>4446.8620285153311</v>
      </c>
      <c r="N809">
        <v>127.25</v>
      </c>
      <c r="O809">
        <v>0.79</v>
      </c>
      <c r="P809">
        <v>-2.29</v>
      </c>
      <c r="Q809">
        <v>121.03</v>
      </c>
      <c r="R809">
        <v>120.5</v>
      </c>
      <c r="S809" t="s">
        <v>136</v>
      </c>
      <c r="T809" t="s">
        <v>199</v>
      </c>
      <c r="U809" s="17">
        <v>1558321997406.3975</v>
      </c>
      <c r="V809" t="s">
        <v>302</v>
      </c>
      <c r="W809" t="s">
        <v>276</v>
      </c>
      <c r="X809" s="17">
        <v>24250111845.975113</v>
      </c>
      <c r="Y809" s="17">
        <v>0</v>
      </c>
      <c r="Z809" s="17">
        <v>12633919209.54586</v>
      </c>
      <c r="AA809" s="17">
        <v>6677085930.0775242</v>
      </c>
      <c r="AB809" s="17">
        <v>4.2138296330160765</v>
      </c>
      <c r="AC809" s="17">
        <v>-14.1821996950616</v>
      </c>
      <c r="AD809" s="17">
        <v>0.437347072841551</v>
      </c>
      <c r="AE809" s="17">
        <v>7.5363363295299299</v>
      </c>
      <c r="AF809" s="17">
        <v>1558321997406.3975</v>
      </c>
      <c r="AG809" s="17">
        <v>253289643878.43323</v>
      </c>
      <c r="AH809" s="17">
        <v>91542312296.335709</v>
      </c>
      <c r="AI809" s="17">
        <v>42369</v>
      </c>
      <c r="AJ809" s="17">
        <v>1558321997406.3975</v>
      </c>
      <c r="AK809" s="17">
        <v>626280907095.83032</v>
      </c>
      <c r="AL809" s="17">
        <v>994019460331.18298</v>
      </c>
      <c r="AM809" s="17">
        <v>77258188135.931366</v>
      </c>
      <c r="AN809" s="17">
        <v>91542312296.335709</v>
      </c>
      <c r="AO809" s="17">
        <v>84281555496.442123</v>
      </c>
      <c r="AP809" s="17">
        <v>40.189441472185102</v>
      </c>
      <c r="AQ809" s="17">
        <v>63.004893977344103</v>
      </c>
      <c r="AR809" s="17">
        <v>5.8744157143834599</v>
      </c>
      <c r="AS809" s="17">
        <v>5.4337993426672098</v>
      </c>
      <c r="AT809" s="17">
        <v>6677085930.0775242</v>
      </c>
      <c r="AU809" s="17">
        <v>5765128413.6648769</v>
      </c>
      <c r="AV809" s="17">
        <v>0.437347072841551</v>
      </c>
      <c r="AW809" s="17">
        <v>7.5363363295299299</v>
      </c>
      <c r="AX809" s="17">
        <v>7.7351293215131696</v>
      </c>
      <c r="AY809" s="17">
        <v>0</v>
      </c>
      <c r="AZ809" s="17">
        <v>1.2218582903193</v>
      </c>
      <c r="BA809" s="17">
        <v>0.80336482985006596</v>
      </c>
      <c r="BB809" s="17">
        <v>0.56059973973898602</v>
      </c>
      <c r="BC809" s="17">
        <v>0.93113880723819697</v>
      </c>
      <c r="BD809" s="17">
        <v>0.65181838323640595</v>
      </c>
      <c r="BE809" s="17">
        <v>2.2444370580225401</v>
      </c>
      <c r="BF809" s="17">
        <v>1.56620103822916</v>
      </c>
      <c r="BG809" s="17">
        <v>2.60141142290029</v>
      </c>
      <c r="BH809" s="17">
        <v>1.82104727525745</v>
      </c>
      <c r="BI809" s="17">
        <v>1.6702239842350799</v>
      </c>
      <c r="BJ809" s="17">
        <v>0.94387359452409103</v>
      </c>
      <c r="BK809" s="17">
        <v>50.577785502030999</v>
      </c>
      <c r="BL809" s="17">
        <v>35.293919195223701</v>
      </c>
      <c r="BM809" s="17">
        <v>58.622106812791401</v>
      </c>
      <c r="BN809" s="17">
        <v>11.6998739285353</v>
      </c>
      <c r="BO809" s="17">
        <v>13.6799433053346</v>
      </c>
      <c r="BP809" s="17">
        <v>17.517184722981199</v>
      </c>
      <c r="BQ809" s="17">
        <v>0</v>
      </c>
      <c r="BR809" s="17">
        <v>0</v>
      </c>
      <c r="BS809" s="17">
        <v>0</v>
      </c>
      <c r="BT809" s="17">
        <v>291996857750.88116</v>
      </c>
      <c r="BU809" s="17">
        <v>36.351604748243098</v>
      </c>
      <c r="BV809" s="17">
        <v>8341923255.9686117</v>
      </c>
      <c r="BW809" s="17" t="s">
        <v>278</v>
      </c>
      <c r="BX809" s="17">
        <v>1.32125777894632</v>
      </c>
      <c r="BY809" s="17">
        <v>9.3348811158471303</v>
      </c>
      <c r="BZ809" s="17">
        <v>0.13499055662649401</v>
      </c>
      <c r="CA809" s="17">
        <v>8.2822282030564196</v>
      </c>
      <c r="CB809" s="17">
        <v>0.80482702668533901</v>
      </c>
      <c r="CC809" s="17">
        <v>1.4726020517257401</v>
      </c>
    </row>
    <row r="810" spans="1:81" x14ac:dyDescent="0.3">
      <c r="A810" t="s">
        <v>98</v>
      </c>
      <c r="B810" t="s">
        <v>85</v>
      </c>
      <c r="C810" t="s">
        <v>12</v>
      </c>
      <c r="D810">
        <v>4086518</v>
      </c>
      <c r="E810" t="s">
        <v>24</v>
      </c>
      <c r="F810" t="s">
        <v>73</v>
      </c>
      <c r="G810">
        <v>51.13</v>
      </c>
      <c r="H810">
        <v>635.55999999999995</v>
      </c>
      <c r="I810">
        <v>584.41999999999996</v>
      </c>
      <c r="J810">
        <v>5000.2299999999996</v>
      </c>
      <c r="K810">
        <v>39373.83</v>
      </c>
      <c r="L810">
        <v>0.73</v>
      </c>
      <c r="M810">
        <v>4997.8247112198251</v>
      </c>
      <c r="N810">
        <v>126.99</v>
      </c>
      <c r="O810">
        <v>-0.12</v>
      </c>
      <c r="P810">
        <v>-3.52</v>
      </c>
      <c r="Q810">
        <v>108.83</v>
      </c>
      <c r="R810">
        <v>116.8</v>
      </c>
      <c r="S810" t="s">
        <v>136</v>
      </c>
      <c r="T810" t="s">
        <v>199</v>
      </c>
      <c r="U810" s="17">
        <v>1648658070710.8809</v>
      </c>
      <c r="V810" t="s">
        <v>302</v>
      </c>
      <c r="W810" t="s">
        <v>276</v>
      </c>
      <c r="X810" s="17">
        <v>25893123000.829975</v>
      </c>
      <c r="Y810" s="17">
        <v>0</v>
      </c>
      <c r="Z810" s="17">
        <v>13319888429.960857</v>
      </c>
      <c r="AA810" s="17">
        <v>6150429074.7514324</v>
      </c>
      <c r="AB810" s="17">
        <v>3.8084012593468559</v>
      </c>
      <c r="AC810" s="17">
        <v>-19.001839555114799</v>
      </c>
      <c r="AD810" s="17">
        <v>0.36161414746655701</v>
      </c>
      <c r="AE810" s="17">
        <v>6.33585977478175</v>
      </c>
      <c r="AF810" s="17">
        <v>1648658070710.8809</v>
      </c>
      <c r="AG810" s="17">
        <v>278284995370.52911</v>
      </c>
      <c r="AH810" s="17">
        <v>92868334419.258591</v>
      </c>
      <c r="AI810" s="17">
        <v>42735</v>
      </c>
      <c r="AJ810" s="17">
        <v>1648658070710.8809</v>
      </c>
      <c r="AK810" s="17">
        <v>681740046637.63245</v>
      </c>
      <c r="AL810" s="17">
        <v>1075495499125.5444</v>
      </c>
      <c r="AM810" s="17">
        <v>79217336511.093582</v>
      </c>
      <c r="AN810" s="17">
        <v>92868334419.258591</v>
      </c>
      <c r="AO810" s="17">
        <v>84342057885.532043</v>
      </c>
      <c r="AP810" s="17">
        <v>41.351209128747598</v>
      </c>
      <c r="AQ810" s="17">
        <v>63.388461150412702</v>
      </c>
      <c r="AR810" s="17">
        <v>5.6329651411110904</v>
      </c>
      <c r="AS810" s="17">
        <v>5.1423951529362304</v>
      </c>
      <c r="AT810" s="17">
        <v>6150429074.7514324</v>
      </c>
      <c r="AU810" s="17">
        <v>5210956794.3458462</v>
      </c>
      <c r="AV810" s="17">
        <v>0.36161414746655701</v>
      </c>
      <c r="AW810" s="17">
        <v>6.33585977478175</v>
      </c>
      <c r="AX810" s="17">
        <v>6.2968597890471596</v>
      </c>
      <c r="AY810" s="17">
        <v>0</v>
      </c>
      <c r="AZ810" s="17">
        <v>1.0054883642060399</v>
      </c>
      <c r="BA810" s="17">
        <v>0.71707768451705001</v>
      </c>
      <c r="BB810" s="17">
        <v>0.533534686987856</v>
      </c>
      <c r="BC810" s="17">
        <v>0.96737960809504497</v>
      </c>
      <c r="BD810" s="17">
        <v>0.56639613253737298</v>
      </c>
      <c r="BE810" s="17">
        <v>1.9938746121109201</v>
      </c>
      <c r="BF810" s="17">
        <v>1.4835230408572799</v>
      </c>
      <c r="BG810" s="17">
        <v>2.6898531114569302</v>
      </c>
      <c r="BH810" s="17">
        <v>1.5748961283388301</v>
      </c>
      <c r="BI810" s="17">
        <v>1.3860251496267899</v>
      </c>
      <c r="BJ810" s="17">
        <v>0.84914592899040298</v>
      </c>
      <c r="BK810" s="17">
        <v>47.102263176937498</v>
      </c>
      <c r="BL810" s="17">
        <v>35.0459814649683</v>
      </c>
      <c r="BM810" s="17">
        <v>63.543699485201302</v>
      </c>
      <c r="BN810" s="17">
        <v>11.826855572504501</v>
      </c>
      <c r="BO810" s="17">
        <v>13.530375018261299</v>
      </c>
      <c r="BP810" s="17">
        <v>16.9323334467351</v>
      </c>
      <c r="BQ810" s="17">
        <v>0</v>
      </c>
      <c r="BR810" s="17">
        <v>0</v>
      </c>
      <c r="BS810" s="17">
        <v>0</v>
      </c>
      <c r="BT810" s="17">
        <v>289558031274.64764</v>
      </c>
      <c r="BU810" s="17">
        <v>36.1001632855358</v>
      </c>
      <c r="BV810" s="17">
        <v>7901820925.2083263</v>
      </c>
      <c r="BW810" s="17" t="s">
        <v>278</v>
      </c>
      <c r="BX810" s="17">
        <v>1.15046094452831</v>
      </c>
      <c r="BY810" s="17">
        <v>8.8346174376772204</v>
      </c>
      <c r="BZ810" s="17">
        <v>0.16484770889342701</v>
      </c>
      <c r="CA810" s="17">
        <v>11.992599087233501</v>
      </c>
      <c r="CB810" s="17">
        <v>0.74246108572408198</v>
      </c>
      <c r="CC810" s="17">
        <v>1.3276616908858501</v>
      </c>
    </row>
    <row r="811" spans="1:81" x14ac:dyDescent="0.3">
      <c r="A811" t="s">
        <v>98</v>
      </c>
      <c r="B811" t="s">
        <v>85</v>
      </c>
      <c r="C811" t="s">
        <v>12</v>
      </c>
      <c r="D811">
        <v>4086518</v>
      </c>
      <c r="E811" t="s">
        <v>24</v>
      </c>
      <c r="F811" t="s">
        <v>74</v>
      </c>
      <c r="G811">
        <v>43.83</v>
      </c>
      <c r="H811">
        <v>688.61</v>
      </c>
      <c r="I811">
        <v>644.78</v>
      </c>
      <c r="J811">
        <v>4930.29</v>
      </c>
      <c r="K811">
        <v>38924.639999999999</v>
      </c>
      <c r="L811">
        <v>1.7</v>
      </c>
      <c r="M811">
        <v>4916.6612170509688</v>
      </c>
      <c r="N811">
        <v>126.66</v>
      </c>
      <c r="O811">
        <v>0.48</v>
      </c>
      <c r="P811">
        <v>2.31</v>
      </c>
      <c r="Q811">
        <v>112.18</v>
      </c>
      <c r="R811">
        <v>112.9</v>
      </c>
      <c r="S811" t="s">
        <v>136</v>
      </c>
      <c r="T811" t="s">
        <v>199</v>
      </c>
      <c r="U811" s="17">
        <v>1847978621210.1033</v>
      </c>
      <c r="V811" t="s">
        <v>302</v>
      </c>
      <c r="W811" t="s">
        <v>276</v>
      </c>
      <c r="X811" s="17">
        <v>27823086401.793804</v>
      </c>
      <c r="Y811" s="17">
        <v>0</v>
      </c>
      <c r="Z811" s="17">
        <v>16248413377.074379</v>
      </c>
      <c r="AA811" s="17">
        <v>8143579705.54177</v>
      </c>
      <c r="AB811" s="17">
        <v>5.1443655223501974</v>
      </c>
      <c r="AC811" s="17">
        <v>39.644774967497298</v>
      </c>
      <c r="AD811" s="17">
        <v>0.45413158854665397</v>
      </c>
      <c r="AE811" s="17">
        <v>7.9698698477476499</v>
      </c>
      <c r="AF811" s="17">
        <v>1847978621210.1033</v>
      </c>
      <c r="AG811" s="17">
        <v>323209428685.57727</v>
      </c>
      <c r="AH811" s="17">
        <v>107663177520.30894</v>
      </c>
      <c r="AI811" s="17">
        <v>43100</v>
      </c>
      <c r="AJ811" s="17">
        <v>1847978621210.1033</v>
      </c>
      <c r="AK811" s="17">
        <v>721886713721.31213</v>
      </c>
      <c r="AL811" s="17">
        <v>1203417543392.3735</v>
      </c>
      <c r="AM811" s="17">
        <v>93774324144.360107</v>
      </c>
      <c r="AN811" s="17">
        <v>107663177520.30894</v>
      </c>
      <c r="AO811" s="17">
        <v>99535606161.495087</v>
      </c>
      <c r="AP811" s="17">
        <v>39.063585770738101</v>
      </c>
      <c r="AQ811" s="17">
        <v>59.9863877408958</v>
      </c>
      <c r="AR811" s="17">
        <v>5.8259969181790803</v>
      </c>
      <c r="AS811" s="17">
        <v>5.4099817574656504</v>
      </c>
      <c r="AT811" s="17">
        <v>8143579705.54177</v>
      </c>
      <c r="AU811" s="17">
        <v>7224431730.2554064</v>
      </c>
      <c r="AV811" s="17">
        <v>0.45413158854665397</v>
      </c>
      <c r="AW811" s="17">
        <v>7.9698698477476499</v>
      </c>
      <c r="AX811" s="17">
        <v>8.1598405538554797</v>
      </c>
      <c r="AY811" s="17">
        <v>0</v>
      </c>
      <c r="AZ811" s="17">
        <v>1.29648178485178</v>
      </c>
      <c r="BA811" s="17">
        <v>0.69130823517857498</v>
      </c>
      <c r="BB811" s="17">
        <v>0.52864624509510705</v>
      </c>
      <c r="BC811" s="17">
        <v>0.90476696844843896</v>
      </c>
      <c r="BD811" s="17">
        <v>0.61652597865132897</v>
      </c>
      <c r="BE811" s="17">
        <v>1.97358773807247</v>
      </c>
      <c r="BF811" s="17">
        <v>1.5092106444070501</v>
      </c>
      <c r="BG811" s="17">
        <v>2.5829823859708401</v>
      </c>
      <c r="BH811" s="17">
        <v>1.7600949182315</v>
      </c>
      <c r="BI811" s="17">
        <v>1.54951451947969</v>
      </c>
      <c r="BJ811" s="17">
        <v>0.80994387946586899</v>
      </c>
      <c r="BK811" s="17">
        <v>44.5553711526372</v>
      </c>
      <c r="BL811" s="17">
        <v>34.071675209505003</v>
      </c>
      <c r="BM811" s="17">
        <v>58.3129580041143</v>
      </c>
      <c r="BN811" s="17">
        <v>13.340088703412601</v>
      </c>
      <c r="BO811" s="17">
        <v>15.4231039740526</v>
      </c>
      <c r="BP811" s="17">
        <v>18.2157919639459</v>
      </c>
      <c r="BQ811" s="17">
        <v>0</v>
      </c>
      <c r="BR811" s="17">
        <v>0</v>
      </c>
      <c r="BS811" s="17">
        <v>0</v>
      </c>
      <c r="BT811" s="17">
        <v>340134283304.479</v>
      </c>
      <c r="BU811" s="17">
        <v>34.272318276953698</v>
      </c>
      <c r="BV811" s="17">
        <v>7373374173.2143641</v>
      </c>
      <c r="BW811" s="17" t="s">
        <v>278</v>
      </c>
      <c r="BX811" s="17">
        <v>1.0140662032723999</v>
      </c>
      <c r="BY811" s="17">
        <v>7.0384403934780604</v>
      </c>
      <c r="BZ811" s="17">
        <v>0.18379597642713999</v>
      </c>
      <c r="CA811" s="17">
        <v>11.964150147276801</v>
      </c>
      <c r="CB811" s="17">
        <v>0.71832762326350197</v>
      </c>
      <c r="CC811" s="17">
        <v>1.16419531807884</v>
      </c>
    </row>
    <row r="812" spans="1:81" x14ac:dyDescent="0.3">
      <c r="A812" t="s">
        <v>98</v>
      </c>
      <c r="B812" t="s">
        <v>85</v>
      </c>
      <c r="C812" t="s">
        <v>12</v>
      </c>
      <c r="D812">
        <v>4086518</v>
      </c>
      <c r="E812" t="s">
        <v>24</v>
      </c>
      <c r="F812" t="s">
        <v>75</v>
      </c>
      <c r="G812">
        <v>10.59</v>
      </c>
      <c r="H812">
        <v>735.82</v>
      </c>
      <c r="I812">
        <v>725.23</v>
      </c>
      <c r="J812">
        <v>5041.9399999999996</v>
      </c>
      <c r="K812">
        <v>39934.269999999997</v>
      </c>
      <c r="L812">
        <v>0.63</v>
      </c>
      <c r="M812">
        <v>5024.8991134729122</v>
      </c>
      <c r="N812">
        <v>126.26</v>
      </c>
      <c r="O812">
        <v>0.99</v>
      </c>
      <c r="P812">
        <v>2.59</v>
      </c>
      <c r="Q812">
        <v>110.39</v>
      </c>
      <c r="R812">
        <v>110.83</v>
      </c>
      <c r="S812" t="s">
        <v>136</v>
      </c>
      <c r="T812" t="s">
        <v>199</v>
      </c>
      <c r="U812" s="17">
        <v>1841136253019.186</v>
      </c>
      <c r="V812" t="s">
        <v>302</v>
      </c>
      <c r="W812" t="s">
        <v>276</v>
      </c>
      <c r="X812" s="17">
        <v>26952346781.38876</v>
      </c>
      <c r="Y812" s="17">
        <v>0</v>
      </c>
      <c r="Z812" s="17">
        <v>19155283206.57642</v>
      </c>
      <c r="AA812" s="17">
        <v>7553328338.5637321</v>
      </c>
      <c r="AB812" s="17">
        <v>4.6827222354970468</v>
      </c>
      <c r="AC812" s="17">
        <v>-10.3737826114754</v>
      </c>
      <c r="AD812" s="17">
        <v>0.41113996489474403</v>
      </c>
      <c r="AE812" s="17">
        <v>7.1216264418184796</v>
      </c>
      <c r="AF812" s="17">
        <v>1841136253019.186</v>
      </c>
      <c r="AG812" s="17">
        <v>322347946953.47028</v>
      </c>
      <c r="AH812" s="17">
        <v>103265788634.18857</v>
      </c>
      <c r="AI812" s="17">
        <v>43465</v>
      </c>
      <c r="AJ812" s="17">
        <v>1841136253019.186</v>
      </c>
      <c r="AK812" s="17">
        <v>703774123866.38098</v>
      </c>
      <c r="AL812" s="17">
        <v>1199640267967.0054</v>
      </c>
      <c r="AM812" s="17">
        <v>95628683407.009048</v>
      </c>
      <c r="AN812" s="17">
        <v>103265788634.18857</v>
      </c>
      <c r="AO812" s="17">
        <v>96859909766.212448</v>
      </c>
      <c r="AP812" s="17">
        <v>38.224988656450499</v>
      </c>
      <c r="AQ812" s="17">
        <v>58.665430184253999</v>
      </c>
      <c r="AR812" s="17">
        <v>5.6088075211624497</v>
      </c>
      <c r="AS812" s="17">
        <v>5.2792449032748001</v>
      </c>
      <c r="AT812" s="17">
        <v>7553328338.5637321</v>
      </c>
      <c r="AU812" s="17">
        <v>6559681035.7735214</v>
      </c>
      <c r="AV812" s="17">
        <v>0.41113996489474403</v>
      </c>
      <c r="AW812" s="17">
        <v>7.1216264418184796</v>
      </c>
      <c r="AX812" s="17">
        <v>6.8874360397592298</v>
      </c>
      <c r="AY812" s="17">
        <v>0</v>
      </c>
      <c r="AZ812" s="17">
        <v>1.2989122030514899</v>
      </c>
      <c r="BA812" s="17">
        <v>0.65485390439288305</v>
      </c>
      <c r="BB812" s="17">
        <v>0.52347771022172995</v>
      </c>
      <c r="BC812" s="17">
        <v>0.85992537937395097</v>
      </c>
      <c r="BD812" s="17">
        <v>0.58125329562404604</v>
      </c>
      <c r="BE812" s="17">
        <v>2.0688762958122902</v>
      </c>
      <c r="BF812" s="17">
        <v>1.6538202166907601</v>
      </c>
      <c r="BG812" s="17">
        <v>2.7167574654739899</v>
      </c>
      <c r="BH812" s="17">
        <v>1.8363503021246199</v>
      </c>
      <c r="BI812" s="17">
        <v>1.68794841380001</v>
      </c>
      <c r="BJ812" s="17">
        <v>0.76856901353698903</v>
      </c>
      <c r="BK812" s="17">
        <v>44.6371547926462</v>
      </c>
      <c r="BL812" s="17">
        <v>35.6820894323453</v>
      </c>
      <c r="BM812" s="17">
        <v>58.615550753761703</v>
      </c>
      <c r="BN812" s="17">
        <v>15.842398497119801</v>
      </c>
      <c r="BO812" s="17">
        <v>17.880689448070001</v>
      </c>
      <c r="BP812" s="17">
        <v>20.4543894281531</v>
      </c>
      <c r="BQ812" s="17">
        <v>0</v>
      </c>
      <c r="BR812" s="17">
        <v>0</v>
      </c>
      <c r="BS812" s="17">
        <v>0</v>
      </c>
      <c r="BT812" s="17">
        <v>335958884382.26312</v>
      </c>
      <c r="BU812" s="17">
        <v>29.6157013933408</v>
      </c>
      <c r="BV812" s="17">
        <v>6487718178.9181051</v>
      </c>
      <c r="BW812" s="17" t="s">
        <v>278</v>
      </c>
      <c r="BX812" s="17">
        <v>0.91635952272885701</v>
      </c>
      <c r="BY812" s="17">
        <v>6.4187752150871296</v>
      </c>
      <c r="BZ812" s="17">
        <v>0.125737352747231</v>
      </c>
      <c r="CA812" s="17">
        <v>8.0813496288215294</v>
      </c>
      <c r="CB812" s="17">
        <v>0.59523202614480097</v>
      </c>
      <c r="CC812" s="17">
        <v>1.18982755941846</v>
      </c>
    </row>
    <row r="813" spans="1:81" x14ac:dyDescent="0.3">
      <c r="A813" t="s">
        <v>98</v>
      </c>
      <c r="B813" t="s">
        <v>85</v>
      </c>
      <c r="C813" t="s">
        <v>12</v>
      </c>
      <c r="D813">
        <v>4086518</v>
      </c>
      <c r="E813" t="s">
        <v>24</v>
      </c>
      <c r="F813" t="s">
        <v>76</v>
      </c>
      <c r="G813">
        <v>1.36</v>
      </c>
      <c r="H813">
        <v>695.17</v>
      </c>
      <c r="I813">
        <v>693.81</v>
      </c>
      <c r="J813">
        <v>5117.24</v>
      </c>
      <c r="K813">
        <v>40680.28</v>
      </c>
      <c r="L813">
        <v>-0.4</v>
      </c>
      <c r="M813">
        <v>5068.8711971189641</v>
      </c>
      <c r="N813">
        <v>125.79</v>
      </c>
      <c r="O813">
        <v>0.45</v>
      </c>
      <c r="P813">
        <v>0.19</v>
      </c>
      <c r="Q813">
        <v>109.01</v>
      </c>
      <c r="R813">
        <v>109.12</v>
      </c>
      <c r="S813" t="s">
        <v>136</v>
      </c>
      <c r="T813" t="s">
        <v>199</v>
      </c>
      <c r="U813" s="17">
        <v>1954778297155.792</v>
      </c>
      <c r="V813" t="s">
        <v>302</v>
      </c>
      <c r="W813" t="s">
        <v>276</v>
      </c>
      <c r="X813" s="17">
        <v>26644133828.093704</v>
      </c>
      <c r="Y813" s="17">
        <v>0</v>
      </c>
      <c r="Z813" s="17">
        <v>20975658746.886219</v>
      </c>
      <c r="AA813" s="17">
        <v>6378695037.7370234</v>
      </c>
      <c r="AB813" s="17">
        <v>4.6494530692502032</v>
      </c>
      <c r="AC813" s="17">
        <v>-1.9621241247159</v>
      </c>
      <c r="AD813" s="17">
        <v>0.33714172756622801</v>
      </c>
      <c r="AE813" s="17">
        <v>6.1461917167136102</v>
      </c>
      <c r="AF813" s="17">
        <v>1954778297155.792</v>
      </c>
      <c r="AG813" s="17">
        <v>367229763427.40417</v>
      </c>
      <c r="AH813" s="17">
        <v>104841714438.1976</v>
      </c>
      <c r="AI813" s="17">
        <v>43830</v>
      </c>
      <c r="AJ813" s="17">
        <v>1954778297155.792</v>
      </c>
      <c r="AK813" s="17">
        <v>735087120549.88635</v>
      </c>
      <c r="AL813" s="17">
        <v>1252895516070.5579</v>
      </c>
      <c r="AM813" s="17">
        <v>101772693394.18645</v>
      </c>
      <c r="AN813" s="17">
        <v>104841714438.1976</v>
      </c>
      <c r="AO813" s="17">
        <v>97648472077.808548</v>
      </c>
      <c r="AP813" s="17">
        <v>37.604628699809098</v>
      </c>
      <c r="AQ813" s="17">
        <v>58.6710632388032</v>
      </c>
      <c r="AR813" s="17">
        <v>5.3633557621722403</v>
      </c>
      <c r="AS813" s="17">
        <v>5.0138232390608799</v>
      </c>
      <c r="AT813" s="17">
        <v>6378695037.7370234</v>
      </c>
      <c r="AU813" s="17">
        <v>6418695541.6636095</v>
      </c>
      <c r="AV813" s="17">
        <v>0.33714172756622801</v>
      </c>
      <c r="AW813" s="17">
        <v>6.1461917167136102</v>
      </c>
      <c r="AX813" s="17">
        <v>6.4878685087084804</v>
      </c>
      <c r="AY813" s="17">
        <v>0</v>
      </c>
      <c r="AZ813" s="17">
        <v>1.16138954511417</v>
      </c>
      <c r="BA813" s="17">
        <v>0.64249431994296902</v>
      </c>
      <c r="BB813" s="17">
        <v>0.53171022393596901</v>
      </c>
      <c r="BC813" s="17">
        <v>0.84121848067462301</v>
      </c>
      <c r="BD813" s="17">
        <v>0.57456836150461299</v>
      </c>
      <c r="BE813" s="17">
        <v>2.2132715263803102</v>
      </c>
      <c r="BF813" s="17">
        <v>1.83164124941562</v>
      </c>
      <c r="BG813" s="17">
        <v>2.8978387091536</v>
      </c>
      <c r="BH813" s="17">
        <v>1.97927943485949</v>
      </c>
      <c r="BI813" s="17">
        <v>1.72252790411128</v>
      </c>
      <c r="BJ813" s="17">
        <v>0.74563297807363105</v>
      </c>
      <c r="BK813" s="17">
        <v>45.6233338636046</v>
      </c>
      <c r="BL813" s="17">
        <v>37.756587587382903</v>
      </c>
      <c r="BM813" s="17">
        <v>59.734678431801903</v>
      </c>
      <c r="BN813" s="17">
        <v>16.3820467474591</v>
      </c>
      <c r="BO813" s="17">
        <v>17.8982114600934</v>
      </c>
      <c r="BP813" s="17">
        <v>20.088027993185499</v>
      </c>
      <c r="BQ813" s="17">
        <v>0</v>
      </c>
      <c r="BR813" s="17">
        <v>0</v>
      </c>
      <c r="BS813" s="17">
        <v>0</v>
      </c>
      <c r="BT813" s="17">
        <v>379326462821.02008</v>
      </c>
      <c r="BU813" s="17">
        <v>28.939792776050499</v>
      </c>
      <c r="BV813" s="17">
        <v>6400618346.1081915</v>
      </c>
      <c r="BW813" s="17" t="s">
        <v>278</v>
      </c>
      <c r="BX813" s="17">
        <v>0.86582642833852397</v>
      </c>
      <c r="BY813" s="17">
        <v>6.2867684672467998</v>
      </c>
      <c r="BZ813" s="17">
        <v>0.19604611071358599</v>
      </c>
      <c r="CA813" s="17">
        <v>12.971969810136001</v>
      </c>
      <c r="CB813" s="17">
        <v>0.56306724016008702</v>
      </c>
      <c r="CC813" s="17">
        <v>1.13143342953771</v>
      </c>
    </row>
    <row r="814" spans="1:81" x14ac:dyDescent="0.3">
      <c r="A814" t="s">
        <v>98</v>
      </c>
      <c r="B814" t="s">
        <v>85</v>
      </c>
      <c r="C814" t="s">
        <v>12</v>
      </c>
      <c r="D814">
        <v>4086518</v>
      </c>
      <c r="E814" t="s">
        <v>24</v>
      </c>
      <c r="F814" t="s">
        <v>9</v>
      </c>
      <c r="G814">
        <v>26.65</v>
      </c>
      <c r="H814">
        <v>630.42999999999995</v>
      </c>
      <c r="I814">
        <v>603.79</v>
      </c>
      <c r="J814">
        <v>5052.46</v>
      </c>
      <c r="K814">
        <v>40340.67</v>
      </c>
      <c r="L814">
        <v>-4.1900000000000004</v>
      </c>
      <c r="M814">
        <v>4959.4743383416826</v>
      </c>
      <c r="N814">
        <v>125.24</v>
      </c>
      <c r="O814">
        <v>0.01</v>
      </c>
      <c r="P814">
        <v>-1.1499999999999999</v>
      </c>
      <c r="Q814">
        <v>106.79</v>
      </c>
      <c r="R814">
        <v>103.47</v>
      </c>
      <c r="S814" t="s">
        <v>136</v>
      </c>
      <c r="T814" t="s">
        <v>199</v>
      </c>
      <c r="U814" s="17">
        <v>2257648376563.6055</v>
      </c>
      <c r="V814" t="s">
        <v>302</v>
      </c>
      <c r="W814" t="s">
        <v>276</v>
      </c>
      <c r="X814" s="17">
        <v>25707097421.131695</v>
      </c>
      <c r="Y814" s="17">
        <v>0</v>
      </c>
      <c r="Z814" s="17">
        <v>12215852486.251692</v>
      </c>
      <c r="AA814" s="17">
        <v>4965236484.2961531</v>
      </c>
      <c r="AB814" s="17">
        <v>3.6019502288403764</v>
      </c>
      <c r="AC814" s="17">
        <v>-24.1411883827491</v>
      </c>
      <c r="AD814" s="17">
        <v>0.236981648263932</v>
      </c>
      <c r="AE814" s="17">
        <v>4.7638997181782203</v>
      </c>
      <c r="AF814" s="17">
        <v>2257648376563.6055</v>
      </c>
      <c r="AG814" s="17">
        <v>442053552569.1087</v>
      </c>
      <c r="AH814" s="17">
        <v>111559545379.67387</v>
      </c>
      <c r="AI814" s="17">
        <v>44196</v>
      </c>
      <c r="AJ814" s="17">
        <v>2257648376563.6055</v>
      </c>
      <c r="AK814" s="17">
        <v>807728826533.08411</v>
      </c>
      <c r="AL814" s="17">
        <v>1455019301016.4041</v>
      </c>
      <c r="AM814" s="17">
        <v>110899609522.60991</v>
      </c>
      <c r="AN814" s="17">
        <v>111559545379.67387</v>
      </c>
      <c r="AO814" s="17">
        <v>104298855697.77245</v>
      </c>
      <c r="AP814" s="17">
        <v>35.777441470426801</v>
      </c>
      <c r="AQ814" s="17">
        <v>55.513272296033797</v>
      </c>
      <c r="AR814" s="17">
        <v>4.94140480589276</v>
      </c>
      <c r="AS814" s="17">
        <v>4.6347061133406902</v>
      </c>
      <c r="AT814" s="17">
        <v>4965236484.2961531</v>
      </c>
      <c r="AU814" s="17">
        <v>4937475120.9415236</v>
      </c>
      <c r="AV814" s="17">
        <v>0.236981648263932</v>
      </c>
      <c r="AW814" s="17">
        <v>4.7638997181782203</v>
      </c>
      <c r="AX814" s="17">
        <v>4.7795722810121299</v>
      </c>
      <c r="AY814" s="17">
        <v>0</v>
      </c>
      <c r="AZ814" s="17">
        <v>0.84928054425750499</v>
      </c>
      <c r="BA814" s="17">
        <v>0.57290490663510996</v>
      </c>
      <c r="BB814" s="17">
        <v>0.482009434895455</v>
      </c>
      <c r="BC814" s="17">
        <v>0.76900655539089802</v>
      </c>
      <c r="BD814" s="17">
        <v>0.42627227420658198</v>
      </c>
      <c r="BE814" s="17">
        <v>2.0531420659753898</v>
      </c>
      <c r="BF814" s="17">
        <v>1.7273963541233801</v>
      </c>
      <c r="BG814" s="17">
        <v>2.7559193325071099</v>
      </c>
      <c r="BH814" s="17">
        <v>1.5276488778441399</v>
      </c>
      <c r="BI814" s="17">
        <v>1.0325214215390099</v>
      </c>
      <c r="BJ814" s="17">
        <v>0.658767545300463</v>
      </c>
      <c r="BK814" s="17">
        <v>46.693316363832501</v>
      </c>
      <c r="BL814" s="17">
        <v>39.285086884864697</v>
      </c>
      <c r="BM814" s="17">
        <v>62.6761369310425</v>
      </c>
      <c r="BN814" s="17">
        <v>15.989944588895799</v>
      </c>
      <c r="BO814" s="17">
        <v>16.9781061403339</v>
      </c>
      <c r="BP814" s="17">
        <v>18.705319658058201</v>
      </c>
      <c r="BQ814" s="17">
        <v>0</v>
      </c>
      <c r="BR814" s="17">
        <v>0</v>
      </c>
      <c r="BS814" s="17">
        <v>0</v>
      </c>
      <c r="BT814" s="17">
        <v>458010600056.19781</v>
      </c>
      <c r="BU814" s="17">
        <v>27.798314093669902</v>
      </c>
      <c r="BV814" s="17">
        <v>7341556289.7865467</v>
      </c>
      <c r="BW814" s="17" t="s">
        <v>278</v>
      </c>
      <c r="BX814" s="17">
        <v>0.90271132091375506</v>
      </c>
      <c r="BY814" s="17">
        <v>6.6833504922939904</v>
      </c>
      <c r="BZ814" s="17">
        <v>0.36750055293143202</v>
      </c>
      <c r="CA814" s="17">
        <v>32.411077145153101</v>
      </c>
      <c r="CB814" s="17">
        <v>0.68237208040290198</v>
      </c>
      <c r="CC814" s="17">
        <v>1.1698047292224001</v>
      </c>
    </row>
    <row r="815" spans="1:81" x14ac:dyDescent="0.3">
      <c r="A815" t="s">
        <v>98</v>
      </c>
      <c r="B815" t="s">
        <v>85</v>
      </c>
      <c r="C815" t="s">
        <v>12</v>
      </c>
      <c r="D815">
        <v>4086518</v>
      </c>
      <c r="E815" t="s">
        <v>24</v>
      </c>
      <c r="F815" t="s">
        <v>77</v>
      </c>
      <c r="G815">
        <v>16.71</v>
      </c>
      <c r="H815">
        <v>749.48</v>
      </c>
      <c r="I815">
        <v>732.77</v>
      </c>
      <c r="J815">
        <v>5034.87</v>
      </c>
      <c r="K815">
        <v>40404.199999999997</v>
      </c>
      <c r="L815">
        <v>2.64</v>
      </c>
      <c r="M815">
        <v>4949.8602022212017</v>
      </c>
      <c r="N815">
        <v>124.61</v>
      </c>
      <c r="O815">
        <v>-0.26</v>
      </c>
      <c r="P815">
        <v>4.6100000000000003</v>
      </c>
      <c r="Q815">
        <v>109.79</v>
      </c>
      <c r="R815">
        <v>115</v>
      </c>
      <c r="S815" t="s">
        <v>136</v>
      </c>
      <c r="T815" t="s">
        <v>199</v>
      </c>
      <c r="U815" s="17">
        <v>2176936919175.2505</v>
      </c>
      <c r="V815" t="s">
        <v>302</v>
      </c>
      <c r="W815" t="s">
        <v>276</v>
      </c>
      <c r="X815" s="17">
        <v>27925226719.159187</v>
      </c>
      <c r="Y815" s="17">
        <v>0</v>
      </c>
      <c r="Z815" s="17">
        <v>12019315170.991253</v>
      </c>
      <c r="AA815" s="17">
        <v>6470730781.8302965</v>
      </c>
      <c r="AB815" s="17">
        <v>4.6749590710448903</v>
      </c>
      <c r="AC815" s="17">
        <v>33.481124071189001</v>
      </c>
      <c r="AD815" s="17">
        <v>0.29414681132456399</v>
      </c>
      <c r="AE815" s="17">
        <v>5.8928397310928498</v>
      </c>
      <c r="AF815" s="17">
        <v>2176936919175.2505</v>
      </c>
      <c r="AG815" s="17">
        <v>448755371814.69196</v>
      </c>
      <c r="AH815" s="17">
        <v>107016849346.00218</v>
      </c>
      <c r="AI815" s="17">
        <v>44561</v>
      </c>
      <c r="AJ815" s="17">
        <v>2176936919175.2505</v>
      </c>
      <c r="AK815" s="17">
        <v>757773167850.75293</v>
      </c>
      <c r="AL815" s="17">
        <v>1382155561152.7036</v>
      </c>
      <c r="AM815" s="17">
        <v>106228256526.95027</v>
      </c>
      <c r="AN815" s="17">
        <v>107016849346.00218</v>
      </c>
      <c r="AO815" s="17">
        <v>98904827250.777328</v>
      </c>
      <c r="AP815" s="17">
        <v>34.809146795941203</v>
      </c>
      <c r="AQ815" s="17">
        <v>54.825461702645001</v>
      </c>
      <c r="AR815" s="17">
        <v>4.9159370858824101</v>
      </c>
      <c r="AS815" s="17">
        <v>4.56029564138335</v>
      </c>
      <c r="AT815" s="17">
        <v>6470730781.8302965</v>
      </c>
      <c r="AU815" s="17">
        <v>6410667048.3474331</v>
      </c>
      <c r="AV815" s="17">
        <v>0.29414681132456399</v>
      </c>
      <c r="AW815" s="17">
        <v>5.8928397310928498</v>
      </c>
      <c r="AX815" s="17">
        <v>5.8743039346304897</v>
      </c>
      <c r="AY815" s="17">
        <v>0</v>
      </c>
      <c r="AZ815" s="17">
        <v>1.0517914722202599</v>
      </c>
      <c r="BA815" s="17">
        <v>0.60833642775827002</v>
      </c>
      <c r="BB815" s="17">
        <v>0.48797026593519199</v>
      </c>
      <c r="BC815" s="17">
        <v>0.74472830252447397</v>
      </c>
      <c r="BD815" s="17">
        <v>0.50970977481795898</v>
      </c>
      <c r="BE815" s="17">
        <v>2.17525073304662</v>
      </c>
      <c r="BF815" s="17">
        <v>1.7448530619676601</v>
      </c>
      <c r="BG815" s="17">
        <v>2.6629521298873202</v>
      </c>
      <c r="BH815" s="17">
        <v>1.8225878160864799</v>
      </c>
      <c r="BI815" s="17">
        <v>1.40281807068113</v>
      </c>
      <c r="BJ815" s="17">
        <v>0.69706720930522303</v>
      </c>
      <c r="BK815" s="17">
        <v>47.922150838052602</v>
      </c>
      <c r="BL815" s="17">
        <v>38.440217651938902</v>
      </c>
      <c r="BM815" s="17">
        <v>58.666521382681601</v>
      </c>
      <c r="BN815" s="17">
        <v>15.325354682642701</v>
      </c>
      <c r="BO815" s="17">
        <v>16.2451578061935</v>
      </c>
      <c r="BP815" s="17">
        <v>17.6722676727227</v>
      </c>
      <c r="BQ815" s="17">
        <v>0</v>
      </c>
      <c r="BR815" s="17">
        <v>0</v>
      </c>
      <c r="BS815" s="17">
        <v>0</v>
      </c>
      <c r="BT815" s="17">
        <v>455942694853.13269</v>
      </c>
      <c r="BU815" s="17">
        <v>28.144200681813899</v>
      </c>
      <c r="BV815" s="17">
        <v>9345307370.2860909</v>
      </c>
      <c r="BW815" s="17" t="s">
        <v>278</v>
      </c>
      <c r="BX815" s="17">
        <v>1.2225260421622599</v>
      </c>
      <c r="BY815" s="17">
        <v>8.8532695634630496</v>
      </c>
      <c r="BZ815" s="17">
        <v>0.33311878216034801</v>
      </c>
      <c r="CA815" s="17">
        <v>23.031523732376101</v>
      </c>
      <c r="CB815" s="17">
        <v>0.87030901788495396</v>
      </c>
      <c r="CC815" s="17">
        <v>1.5253124898909101</v>
      </c>
    </row>
    <row r="816" spans="1:81" x14ac:dyDescent="0.3">
      <c r="A816" t="s">
        <v>98</v>
      </c>
      <c r="B816" t="s">
        <v>85</v>
      </c>
      <c r="C816" t="s">
        <v>12</v>
      </c>
      <c r="D816">
        <v>4086518</v>
      </c>
      <c r="E816" t="s">
        <v>24</v>
      </c>
      <c r="F816" t="s">
        <v>78</v>
      </c>
      <c r="G816">
        <v>-115.8</v>
      </c>
      <c r="H816">
        <v>753.03</v>
      </c>
      <c r="I816">
        <v>868.82</v>
      </c>
      <c r="J816">
        <v>4263.18</v>
      </c>
      <c r="K816">
        <v>0</v>
      </c>
      <c r="L816">
        <v>0.98</v>
      </c>
      <c r="M816">
        <v>4199.5975497815107</v>
      </c>
      <c r="N816">
        <v>0</v>
      </c>
      <c r="O816">
        <v>2.5099999999999998</v>
      </c>
      <c r="P816">
        <v>9.81</v>
      </c>
      <c r="Q816">
        <v>131.38</v>
      </c>
      <c r="R816">
        <v>132.56</v>
      </c>
      <c r="S816" t="s">
        <v>136</v>
      </c>
      <c r="T816" t="s">
        <v>199</v>
      </c>
      <c r="U816" s="17">
        <v>2006750206638.2051</v>
      </c>
      <c r="V816" t="s">
        <v>302</v>
      </c>
      <c r="W816" t="s">
        <v>276</v>
      </c>
      <c r="X816" s="17">
        <v>25657654214.627491</v>
      </c>
      <c r="Y816" s="17">
        <v>0</v>
      </c>
      <c r="Z816" s="17">
        <v>18876794870.031311</v>
      </c>
      <c r="AA816" s="17">
        <v>6574075187.4698782</v>
      </c>
      <c r="AB816" s="17">
        <v>4.7366163502874281</v>
      </c>
      <c r="AC816" s="17">
        <v>20.588908785785801</v>
      </c>
      <c r="AD816" s="17">
        <v>0.32508336036869101</v>
      </c>
      <c r="AE816" s="17">
        <v>6.8981658329154101</v>
      </c>
      <c r="AF816" s="17">
        <v>2006750206638.2051</v>
      </c>
      <c r="AG816" s="17">
        <v>326571360323.94806</v>
      </c>
      <c r="AH816" s="17">
        <v>94602867910.792969</v>
      </c>
      <c r="AI816" s="17">
        <v>44926</v>
      </c>
      <c r="AJ816" s="17">
        <v>2006750206638.2051</v>
      </c>
      <c r="AK816" s="17">
        <v>744921424400.74927</v>
      </c>
      <c r="AL816" s="17">
        <v>1285210164324.7668</v>
      </c>
      <c r="AM816" s="17">
        <v>93780705678.948685</v>
      </c>
      <c r="AN816" s="17">
        <v>94602867910.792969</v>
      </c>
      <c r="AO816" s="17">
        <v>87764015378.432281</v>
      </c>
      <c r="AP816" s="17">
        <v>37.120784736266401</v>
      </c>
      <c r="AQ816" s="17">
        <v>57.9610592164995</v>
      </c>
      <c r="AR816" s="17">
        <v>4.71423237420644</v>
      </c>
      <c r="AS816" s="17">
        <v>4.3883952755331697</v>
      </c>
      <c r="AT816" s="17">
        <v>6574075187.4698782</v>
      </c>
      <c r="AU816" s="17">
        <v>6489853603.8733301</v>
      </c>
      <c r="AV816" s="17">
        <v>0.32508336036869101</v>
      </c>
      <c r="AW816" s="17">
        <v>6.8981658329154101</v>
      </c>
      <c r="AX816" s="17">
        <v>6.8653863888188598</v>
      </c>
      <c r="AY816" s="17">
        <v>0</v>
      </c>
      <c r="AZ816" s="17">
        <v>1.1430062331891799</v>
      </c>
      <c r="BA816" s="17">
        <v>0.647866541917829</v>
      </c>
      <c r="BB816" s="17">
        <v>0.46882050148208498</v>
      </c>
      <c r="BC816" s="17">
        <v>0.72611842096594303</v>
      </c>
      <c r="BD816" s="17">
        <v>0.50164602525151702</v>
      </c>
      <c r="BE816" s="17">
        <v>2.2779249446878702</v>
      </c>
      <c r="BF816" s="17">
        <v>1.6483918304312899</v>
      </c>
      <c r="BG816" s="17">
        <v>2.55306171394398</v>
      </c>
      <c r="BH816" s="17">
        <v>1.76380769863693</v>
      </c>
      <c r="BI816" s="17">
        <v>1.46068733244388</v>
      </c>
      <c r="BJ816" s="17">
        <v>0.76339081479165805</v>
      </c>
      <c r="BK816" s="17">
        <v>51.0632591538497</v>
      </c>
      <c r="BL816" s="17">
        <v>36.951287363831497</v>
      </c>
      <c r="BM816" s="17">
        <v>57.230881218852602</v>
      </c>
      <c r="BN816" s="17">
        <v>13.881192820625399</v>
      </c>
      <c r="BO816" s="17">
        <v>14.7895922092364</v>
      </c>
      <c r="BP816" s="17">
        <v>15.735700006261601</v>
      </c>
      <c r="BQ816" s="17">
        <v>0</v>
      </c>
      <c r="BR816" s="17">
        <v>0</v>
      </c>
      <c r="BS816" s="17">
        <v>0</v>
      </c>
      <c r="BT816" s="17">
        <v>337272891342.42792</v>
      </c>
      <c r="BU816" s="17">
        <v>29.106097250425002</v>
      </c>
      <c r="BV816" s="17">
        <v>7832429686.1374207</v>
      </c>
      <c r="BW816" s="17" t="s">
        <v>278</v>
      </c>
      <c r="BX816" s="17">
        <v>1.0438942405687199</v>
      </c>
      <c r="BY816" s="17">
        <v>8.4082856397413099</v>
      </c>
      <c r="BZ816" s="17">
        <v>0.238575906220373</v>
      </c>
      <c r="CA816" s="17">
        <v>17.185567702607599</v>
      </c>
      <c r="CB816" s="17">
        <v>0.718012702431715</v>
      </c>
      <c r="CC816" s="17">
        <v>1.3409704642221201</v>
      </c>
    </row>
    <row r="817" spans="1:81" x14ac:dyDescent="0.3">
      <c r="A817" t="s">
        <v>98</v>
      </c>
      <c r="B817" t="s">
        <v>85</v>
      </c>
      <c r="C817" t="s">
        <v>12</v>
      </c>
      <c r="D817">
        <v>4086518</v>
      </c>
      <c r="E817" t="s">
        <v>24</v>
      </c>
      <c r="F817" t="s">
        <v>10</v>
      </c>
      <c r="G817">
        <v>-47.87</v>
      </c>
      <c r="H817">
        <v>713.95</v>
      </c>
      <c r="I817">
        <v>761.82</v>
      </c>
      <c r="J817">
        <v>4216.05</v>
      </c>
      <c r="K817">
        <v>0</v>
      </c>
      <c r="L817">
        <v>1.91</v>
      </c>
      <c r="M817">
        <v>3987.6921685444327</v>
      </c>
      <c r="N817">
        <v>0</v>
      </c>
      <c r="O817">
        <v>3.25</v>
      </c>
      <c r="P817">
        <v>4.1900000000000004</v>
      </c>
      <c r="Q817">
        <v>140.47</v>
      </c>
      <c r="R817">
        <v>141.62</v>
      </c>
      <c r="S817" t="s">
        <v>136</v>
      </c>
      <c r="T817" t="s">
        <v>199</v>
      </c>
      <c r="U817" s="17">
        <v>2027341106113.7043</v>
      </c>
      <c r="V817" t="s">
        <v>302</v>
      </c>
      <c r="W817" t="s">
        <v>276</v>
      </c>
      <c r="X817" s="17">
        <v>26467599838.576488</v>
      </c>
      <c r="Y817" s="17">
        <v>0</v>
      </c>
      <c r="Z817" s="17">
        <v>36456035938.216904</v>
      </c>
      <c r="AA817" s="17">
        <v>5984804573.1478539</v>
      </c>
      <c r="AB817" s="17">
        <v>4.4504969536388126</v>
      </c>
      <c r="AC817" s="17">
        <v>0.846127531314251</v>
      </c>
      <c r="AD817" s="17">
        <v>0.29864283224624599</v>
      </c>
      <c r="AE817" s="17">
        <v>6.3059793102654096</v>
      </c>
      <c r="AF817" s="17">
        <v>2027341106113.7043</v>
      </c>
      <c r="AG817" s="17">
        <v>372528390630.09894</v>
      </c>
      <c r="AH817" s="17">
        <v>98644797888.792725</v>
      </c>
      <c r="AI817" s="17">
        <v>45291</v>
      </c>
      <c r="AJ817" s="17">
        <v>2027341106113.7043</v>
      </c>
      <c r="AK817" s="17">
        <v>726925696286.94263</v>
      </c>
      <c r="AL817" s="17">
        <v>1252292220598.4592</v>
      </c>
      <c r="AM817" s="17">
        <v>97765433237.32637</v>
      </c>
      <c r="AN817" s="17">
        <v>98644797888.792725</v>
      </c>
      <c r="AO817" s="17">
        <v>92009853719.442123</v>
      </c>
      <c r="AP817" s="17">
        <v>35.856111933744401</v>
      </c>
      <c r="AQ817" s="17">
        <v>58.0476093622582</v>
      </c>
      <c r="AR817" s="17">
        <v>4.8657227731099004</v>
      </c>
      <c r="AS817" s="17">
        <v>4.5533514695134496</v>
      </c>
      <c r="AT817" s="17">
        <v>5984804573.1478539</v>
      </c>
      <c r="AU817" s="17">
        <v>5938270205.9838514</v>
      </c>
      <c r="AV817" s="17">
        <v>0.29864283224624599</v>
      </c>
      <c r="AW817" s="17">
        <v>6.3059793102654096</v>
      </c>
      <c r="AX817" s="17">
        <v>6.3120419473665699</v>
      </c>
      <c r="AY817" s="17">
        <v>0</v>
      </c>
      <c r="AZ817" s="17">
        <v>1.0521726183389499</v>
      </c>
      <c r="BA817" s="17">
        <v>0.63579578303143203</v>
      </c>
      <c r="BB817" s="17">
        <v>0.49123862085136599</v>
      </c>
      <c r="BC817" s="17">
        <v>0.76603367082070095</v>
      </c>
      <c r="BD817" s="17">
        <v>0.49345215284208999</v>
      </c>
      <c r="BE817" s="17">
        <v>2.2400233373404599</v>
      </c>
      <c r="BF817" s="17">
        <v>1.73072235500436</v>
      </c>
      <c r="BG817" s="17">
        <v>2.69887493063495</v>
      </c>
      <c r="BH817" s="17">
        <v>1.73852102786364</v>
      </c>
      <c r="BI817" s="17">
        <v>1.4454902834969801</v>
      </c>
      <c r="BJ817" s="17">
        <v>0.75632413729400105</v>
      </c>
      <c r="BK817" s="17">
        <v>48.139431928625797</v>
      </c>
      <c r="BL817" s="17">
        <v>37.194251330882601</v>
      </c>
      <c r="BM817" s="17">
        <v>58.000425192636797</v>
      </c>
      <c r="BN817" s="17">
        <v>14.093908277402701</v>
      </c>
      <c r="BO817" s="17">
        <v>15.354472765626699</v>
      </c>
      <c r="BP817" s="17">
        <v>16.466616119188799</v>
      </c>
      <c r="BQ817" s="17">
        <v>0</v>
      </c>
      <c r="BR817" s="17">
        <v>0</v>
      </c>
      <c r="BS817" s="17">
        <v>0</v>
      </c>
      <c r="BT817" s="17">
        <v>385674486741.10754</v>
      </c>
      <c r="BU817" s="17">
        <v>28.558189826309899</v>
      </c>
      <c r="BV817" s="17">
        <v>6988464976.3766117</v>
      </c>
      <c r="BW817" s="17" t="s">
        <v>278</v>
      </c>
      <c r="BX817" s="17">
        <v>0.95467873237951995</v>
      </c>
      <c r="BY817" s="17">
        <v>7.19667548582827</v>
      </c>
      <c r="BZ817" s="17">
        <v>0.231857292195283</v>
      </c>
      <c r="CA817" s="17">
        <v>16.855174005387301</v>
      </c>
      <c r="CB817" s="17">
        <v>0.69628958416359898</v>
      </c>
      <c r="CC817" s="17">
        <v>1.2070473051855399</v>
      </c>
    </row>
    <row r="818" spans="1:81" x14ac:dyDescent="0.3">
      <c r="A818" t="s">
        <v>104</v>
      </c>
      <c r="B818" t="s">
        <v>85</v>
      </c>
      <c r="C818" t="s">
        <v>14</v>
      </c>
      <c r="D818">
        <v>113831</v>
      </c>
      <c r="E818" t="s">
        <v>27</v>
      </c>
      <c r="F818" t="s">
        <v>6</v>
      </c>
      <c r="G818">
        <v>0</v>
      </c>
      <c r="H818">
        <v>0</v>
      </c>
      <c r="I818">
        <v>0</v>
      </c>
      <c r="J818">
        <v>265.91000000000003</v>
      </c>
      <c r="K818">
        <v>39619.040000000001</v>
      </c>
      <c r="L818">
        <v>3.71</v>
      </c>
      <c r="M818">
        <v>327.74182015884776</v>
      </c>
      <c r="N818">
        <v>6.71</v>
      </c>
      <c r="O818">
        <v>5.4</v>
      </c>
      <c r="P818">
        <v>2.29</v>
      </c>
      <c r="Q818">
        <v>1.39</v>
      </c>
      <c r="R818">
        <v>1.3</v>
      </c>
      <c r="S818" t="s">
        <v>138</v>
      </c>
      <c r="T818" t="s">
        <v>202</v>
      </c>
      <c r="U818" s="17">
        <v>183228660924.04074</v>
      </c>
      <c r="V818" t="s">
        <v>303</v>
      </c>
      <c r="W818" t="s">
        <v>304</v>
      </c>
      <c r="X818" s="17">
        <v>4617345146.9613905</v>
      </c>
      <c r="Y818" s="17">
        <v>0</v>
      </c>
      <c r="Z818" s="17">
        <v>0</v>
      </c>
      <c r="AA818" s="17">
        <v>661790540.33046234</v>
      </c>
      <c r="AB818" s="17">
        <v>29.349506378218397</v>
      </c>
      <c r="AC818" s="17">
        <v>0</v>
      </c>
      <c r="AD818" s="17">
        <v>0</v>
      </c>
      <c r="AE818" s="17">
        <v>0</v>
      </c>
      <c r="AF818" s="17">
        <v>183228660924.04074</v>
      </c>
      <c r="AG818" s="17">
        <v>18546593578.700077</v>
      </c>
      <c r="AH818" s="17">
        <v>14092404072.043854</v>
      </c>
      <c r="AI818" s="17">
        <v>33238</v>
      </c>
      <c r="AJ818" s="17">
        <v>0</v>
      </c>
      <c r="AK818" s="17">
        <v>0</v>
      </c>
      <c r="AL818" s="17">
        <v>0</v>
      </c>
      <c r="AM818" s="17">
        <v>0</v>
      </c>
      <c r="AN818" s="17">
        <v>0</v>
      </c>
      <c r="AO818" s="17">
        <v>0</v>
      </c>
      <c r="AP818" s="17">
        <v>0</v>
      </c>
      <c r="AQ818" s="17">
        <v>0</v>
      </c>
      <c r="AR818" s="17">
        <v>0</v>
      </c>
      <c r="AS818" s="17">
        <v>0</v>
      </c>
      <c r="AT818" s="17">
        <v>0</v>
      </c>
      <c r="AU818" s="17">
        <v>0</v>
      </c>
      <c r="AV818" s="17">
        <v>0</v>
      </c>
      <c r="AW818" s="17">
        <v>0</v>
      </c>
      <c r="AX818" s="17">
        <v>0</v>
      </c>
      <c r="AY818" s="17">
        <v>0</v>
      </c>
      <c r="AZ818" s="17">
        <v>0</v>
      </c>
      <c r="BA818" s="17">
        <v>0</v>
      </c>
      <c r="BB818" s="17">
        <v>0</v>
      </c>
      <c r="BC818" s="17">
        <v>0</v>
      </c>
      <c r="BD818" s="17">
        <v>0</v>
      </c>
      <c r="BE818" s="17">
        <v>0</v>
      </c>
      <c r="BF818" s="17">
        <v>0</v>
      </c>
      <c r="BG818" s="17">
        <v>0</v>
      </c>
      <c r="BH818" s="17">
        <v>0</v>
      </c>
      <c r="BI818" s="17">
        <v>0</v>
      </c>
      <c r="BJ818" s="17">
        <v>0</v>
      </c>
      <c r="BK818" s="17">
        <v>0</v>
      </c>
      <c r="BL818" s="17">
        <v>0</v>
      </c>
      <c r="BM818" s="17">
        <v>0</v>
      </c>
      <c r="BN818" s="17">
        <v>0</v>
      </c>
      <c r="BO818" s="17">
        <v>0</v>
      </c>
      <c r="BP818" s="17">
        <v>0</v>
      </c>
      <c r="BQ818" s="17">
        <v>0</v>
      </c>
      <c r="BR818" s="17">
        <v>0</v>
      </c>
      <c r="BS818" s="17">
        <v>0</v>
      </c>
      <c r="BT818" s="17">
        <v>0</v>
      </c>
      <c r="BU818" s="17">
        <v>0</v>
      </c>
      <c r="BV818" s="17">
        <v>0</v>
      </c>
      <c r="BW818" s="17" t="s">
        <v>281</v>
      </c>
      <c r="BX818" s="17">
        <v>0</v>
      </c>
      <c r="BY818" s="17">
        <v>0</v>
      </c>
      <c r="BZ818" s="17">
        <v>0</v>
      </c>
      <c r="CA818" s="17">
        <v>0</v>
      </c>
      <c r="CB818" s="17">
        <v>0</v>
      </c>
      <c r="CC818" s="17">
        <v>0</v>
      </c>
    </row>
    <row r="819" spans="1:81" x14ac:dyDescent="0.3">
      <c r="A819" t="s">
        <v>104</v>
      </c>
      <c r="B819" t="s">
        <v>85</v>
      </c>
      <c r="C819" t="s">
        <v>14</v>
      </c>
      <c r="D819">
        <v>113831</v>
      </c>
      <c r="E819" t="s">
        <v>27</v>
      </c>
      <c r="F819" t="s">
        <v>50</v>
      </c>
      <c r="G819">
        <v>0</v>
      </c>
      <c r="H819">
        <v>0</v>
      </c>
      <c r="I819">
        <v>0</v>
      </c>
      <c r="J819">
        <v>269</v>
      </c>
      <c r="K819">
        <v>39586.07</v>
      </c>
      <c r="L819">
        <v>-0.93</v>
      </c>
      <c r="M819">
        <v>314.32563561224731</v>
      </c>
      <c r="N819">
        <v>6.8</v>
      </c>
      <c r="O819">
        <v>5.86</v>
      </c>
      <c r="P819">
        <v>1.22</v>
      </c>
      <c r="Q819">
        <v>1.43</v>
      </c>
      <c r="R819">
        <v>1.36</v>
      </c>
      <c r="S819" t="s">
        <v>138</v>
      </c>
      <c r="T819" t="s">
        <v>202</v>
      </c>
      <c r="U819" s="17">
        <v>183100257069.40875</v>
      </c>
      <c r="V819" t="s">
        <v>303</v>
      </c>
      <c r="W819" t="s">
        <v>304</v>
      </c>
      <c r="X819" s="17">
        <v>5497705412.4860573</v>
      </c>
      <c r="Y819" s="17">
        <v>0</v>
      </c>
      <c r="Z819" s="17">
        <v>0</v>
      </c>
      <c r="AA819" s="17">
        <v>865405487.75251758</v>
      </c>
      <c r="AB819" s="17">
        <v>38.777307547085506</v>
      </c>
      <c r="AC819" s="17">
        <v>36.482900000000001</v>
      </c>
      <c r="AD819" s="17">
        <v>0.51200000000000001</v>
      </c>
      <c r="AE819" s="17">
        <v>6.7480000000000002</v>
      </c>
      <c r="AF819" s="17">
        <v>183100257069.40875</v>
      </c>
      <c r="AG819" s="17">
        <v>17449136981.27066</v>
      </c>
      <c r="AH819" s="17">
        <v>13687844289.386707</v>
      </c>
      <c r="AI819" s="17">
        <v>33603</v>
      </c>
      <c r="AJ819" s="17">
        <v>0</v>
      </c>
      <c r="AK819" s="17">
        <v>0</v>
      </c>
      <c r="AL819" s="17">
        <v>0</v>
      </c>
      <c r="AM819" s="17">
        <v>0</v>
      </c>
      <c r="AN819" s="17">
        <v>0</v>
      </c>
      <c r="AO819" s="17">
        <v>0</v>
      </c>
      <c r="AP819" s="17">
        <v>0</v>
      </c>
      <c r="AQ819" s="17">
        <v>0</v>
      </c>
      <c r="AR819" s="17">
        <v>0</v>
      </c>
      <c r="AS819" s="17">
        <v>0</v>
      </c>
      <c r="AT819" s="17">
        <v>0</v>
      </c>
      <c r="AU819" s="17">
        <v>0</v>
      </c>
      <c r="AV819" s="17">
        <v>0</v>
      </c>
      <c r="AW819" s="17">
        <v>0</v>
      </c>
      <c r="AX819" s="17">
        <v>0</v>
      </c>
      <c r="AY819" s="17">
        <v>0</v>
      </c>
      <c r="AZ819" s="17">
        <v>0</v>
      </c>
      <c r="BA819" s="17">
        <v>0</v>
      </c>
      <c r="BB819" s="17">
        <v>0</v>
      </c>
      <c r="BC819" s="17">
        <v>0</v>
      </c>
      <c r="BD819" s="17">
        <v>0</v>
      </c>
      <c r="BE819" s="17">
        <v>0</v>
      </c>
      <c r="BF819" s="17">
        <v>0</v>
      </c>
      <c r="BG819" s="17">
        <v>0</v>
      </c>
      <c r="BH819" s="17">
        <v>0</v>
      </c>
      <c r="BI819" s="17">
        <v>0</v>
      </c>
      <c r="BJ819" s="17">
        <v>0</v>
      </c>
      <c r="BK819" s="17">
        <v>0</v>
      </c>
      <c r="BL819" s="17">
        <v>0</v>
      </c>
      <c r="BM819" s="17">
        <v>0</v>
      </c>
      <c r="BN819" s="17">
        <v>0</v>
      </c>
      <c r="BO819" s="17">
        <v>0</v>
      </c>
      <c r="BP819" s="17">
        <v>0</v>
      </c>
      <c r="BQ819" s="17">
        <v>0</v>
      </c>
      <c r="BR819" s="17">
        <v>0</v>
      </c>
      <c r="BS819" s="17">
        <v>0</v>
      </c>
      <c r="BT819" s="17">
        <v>0</v>
      </c>
      <c r="BU819" s="17">
        <v>0</v>
      </c>
      <c r="BV819" s="17">
        <v>0</v>
      </c>
      <c r="BW819" s="17" t="s">
        <v>281</v>
      </c>
      <c r="BX819" s="17">
        <v>0</v>
      </c>
      <c r="BY819" s="17">
        <v>0</v>
      </c>
      <c r="BZ819" s="17">
        <v>0</v>
      </c>
      <c r="CA819" s="17">
        <v>0</v>
      </c>
      <c r="CB819" s="17">
        <v>0</v>
      </c>
      <c r="CC819" s="17">
        <v>0</v>
      </c>
    </row>
    <row r="820" spans="1:81" x14ac:dyDescent="0.3">
      <c r="A820" t="s">
        <v>104</v>
      </c>
      <c r="B820" t="s">
        <v>85</v>
      </c>
      <c r="C820" t="s">
        <v>14</v>
      </c>
      <c r="D820">
        <v>113831</v>
      </c>
      <c r="E820" t="s">
        <v>27</v>
      </c>
      <c r="F820" t="s">
        <v>51</v>
      </c>
      <c r="G820">
        <v>0</v>
      </c>
      <c r="H820">
        <v>0</v>
      </c>
      <c r="I820">
        <v>0</v>
      </c>
      <c r="J820">
        <v>279.76</v>
      </c>
      <c r="K820">
        <v>40703.660000000003</v>
      </c>
      <c r="L820">
        <v>-0.14000000000000001</v>
      </c>
      <c r="M820">
        <v>319.8744394250852</v>
      </c>
      <c r="N820">
        <v>6.87</v>
      </c>
      <c r="O820">
        <v>4.04</v>
      </c>
      <c r="P820">
        <v>0.75</v>
      </c>
      <c r="Q820">
        <v>1.41</v>
      </c>
      <c r="R820">
        <v>1.46</v>
      </c>
      <c r="S820" t="s">
        <v>138</v>
      </c>
      <c r="T820" t="s">
        <v>202</v>
      </c>
      <c r="U820" s="17">
        <v>181959754433.83356</v>
      </c>
      <c r="V820" t="s">
        <v>303</v>
      </c>
      <c r="W820" t="s">
        <v>304</v>
      </c>
      <c r="X820" s="17">
        <v>6157304670.7394047</v>
      </c>
      <c r="Y820" s="17">
        <v>0</v>
      </c>
      <c r="Z820" s="17">
        <v>0</v>
      </c>
      <c r="AA820" s="17">
        <v>971867998.78862786</v>
      </c>
      <c r="AB820" s="17">
        <v>44.584622834295921</v>
      </c>
      <c r="AC820" s="17">
        <v>12.818</v>
      </c>
      <c r="AD820" s="17">
        <v>0.52800000000000002</v>
      </c>
      <c r="AE820" s="17">
        <v>7.1369999999999996</v>
      </c>
      <c r="AF820" s="17">
        <v>181959754433.83356</v>
      </c>
      <c r="AG820" s="17">
        <v>16864256480.218281</v>
      </c>
      <c r="AH820" s="17">
        <v>13324010914.051842</v>
      </c>
      <c r="AI820" s="17">
        <v>33969</v>
      </c>
      <c r="AJ820" s="17">
        <v>0</v>
      </c>
      <c r="AK820" s="17">
        <v>0</v>
      </c>
      <c r="AL820" s="17">
        <v>0</v>
      </c>
      <c r="AM820" s="17">
        <v>0</v>
      </c>
      <c r="AN820" s="17">
        <v>0</v>
      </c>
      <c r="AO820" s="17">
        <v>0</v>
      </c>
      <c r="AP820" s="17">
        <v>0</v>
      </c>
      <c r="AQ820" s="17">
        <v>0</v>
      </c>
      <c r="AR820" s="17">
        <v>0</v>
      </c>
      <c r="AS820" s="17">
        <v>0</v>
      </c>
      <c r="AT820" s="17">
        <v>0</v>
      </c>
      <c r="AU820" s="17">
        <v>0</v>
      </c>
      <c r="AV820" s="17">
        <v>0</v>
      </c>
      <c r="AW820" s="17">
        <v>0</v>
      </c>
      <c r="AX820" s="17">
        <v>0</v>
      </c>
      <c r="AY820" s="17">
        <v>0</v>
      </c>
      <c r="AZ820" s="17">
        <v>0</v>
      </c>
      <c r="BA820" s="17">
        <v>0</v>
      </c>
      <c r="BB820" s="17">
        <v>0</v>
      </c>
      <c r="BC820" s="17">
        <v>0</v>
      </c>
      <c r="BD820" s="17">
        <v>0</v>
      </c>
      <c r="BE820" s="17">
        <v>0</v>
      </c>
      <c r="BF820" s="17">
        <v>0</v>
      </c>
      <c r="BG820" s="17">
        <v>0</v>
      </c>
      <c r="BH820" s="17">
        <v>0</v>
      </c>
      <c r="BI820" s="17">
        <v>0</v>
      </c>
      <c r="BJ820" s="17">
        <v>0</v>
      </c>
      <c r="BK820" s="17">
        <v>0</v>
      </c>
      <c r="BL820" s="17">
        <v>0</v>
      </c>
      <c r="BM820" s="17">
        <v>0</v>
      </c>
      <c r="BN820" s="17">
        <v>0</v>
      </c>
      <c r="BO820" s="17">
        <v>0</v>
      </c>
      <c r="BP820" s="17">
        <v>0</v>
      </c>
      <c r="BQ820" s="17">
        <v>0</v>
      </c>
      <c r="BR820" s="17">
        <v>0</v>
      </c>
      <c r="BS820" s="17">
        <v>0</v>
      </c>
      <c r="BT820" s="17">
        <v>0</v>
      </c>
      <c r="BU820" s="17">
        <v>0</v>
      </c>
      <c r="BV820" s="17">
        <v>0</v>
      </c>
      <c r="BW820" s="17" t="s">
        <v>281</v>
      </c>
      <c r="BX820" s="17">
        <v>0</v>
      </c>
      <c r="BY820" s="17">
        <v>0</v>
      </c>
      <c r="BZ820" s="17">
        <v>0</v>
      </c>
      <c r="CA820" s="17">
        <v>0</v>
      </c>
      <c r="CB820" s="17">
        <v>0</v>
      </c>
      <c r="CC820" s="17">
        <v>0</v>
      </c>
    </row>
    <row r="821" spans="1:81" x14ac:dyDescent="0.3">
      <c r="A821" t="s">
        <v>104</v>
      </c>
      <c r="B821" t="s">
        <v>85</v>
      </c>
      <c r="C821" t="s">
        <v>14</v>
      </c>
      <c r="D821">
        <v>113831</v>
      </c>
      <c r="E821" t="s">
        <v>27</v>
      </c>
      <c r="F821" t="s">
        <v>52</v>
      </c>
      <c r="G821">
        <v>0</v>
      </c>
      <c r="H821">
        <v>0</v>
      </c>
      <c r="I821">
        <v>0</v>
      </c>
      <c r="J821">
        <v>272.01</v>
      </c>
      <c r="K821">
        <v>39215.870000000003</v>
      </c>
      <c r="L821">
        <v>-0.14000000000000001</v>
      </c>
      <c r="M821">
        <v>303.02675425656338</v>
      </c>
      <c r="N821">
        <v>6.94</v>
      </c>
      <c r="O821">
        <v>3.29</v>
      </c>
      <c r="P821">
        <v>0.28999999999999998</v>
      </c>
      <c r="Q821">
        <v>1.48</v>
      </c>
      <c r="R821">
        <v>1.48</v>
      </c>
      <c r="S821" t="s">
        <v>138</v>
      </c>
      <c r="T821" t="s">
        <v>202</v>
      </c>
      <c r="U821" s="17">
        <v>0</v>
      </c>
      <c r="V821" t="s">
        <v>303</v>
      </c>
      <c r="W821" t="s">
        <v>304</v>
      </c>
      <c r="X821" s="17">
        <v>0</v>
      </c>
      <c r="Y821" s="17">
        <v>0</v>
      </c>
      <c r="Z821" s="17">
        <v>0</v>
      </c>
      <c r="AA821" s="17">
        <v>0</v>
      </c>
      <c r="AB821" s="17">
        <v>0</v>
      </c>
      <c r="AC821" s="17">
        <v>0</v>
      </c>
      <c r="AD821" s="17">
        <v>0</v>
      </c>
      <c r="AE821" s="17">
        <v>0</v>
      </c>
      <c r="AF821" s="17">
        <v>0</v>
      </c>
      <c r="AG821" s="17">
        <v>0</v>
      </c>
      <c r="AH821" s="17">
        <v>0</v>
      </c>
      <c r="AI821" s="17" t="s">
        <v>277</v>
      </c>
      <c r="AJ821" s="17">
        <v>0</v>
      </c>
      <c r="AK821" s="17">
        <v>0</v>
      </c>
      <c r="AL821" s="17">
        <v>0</v>
      </c>
      <c r="AM821" s="17">
        <v>0</v>
      </c>
      <c r="AN821" s="17">
        <v>0</v>
      </c>
      <c r="AO821" s="17">
        <v>0</v>
      </c>
      <c r="AP821" s="17">
        <v>0</v>
      </c>
      <c r="AQ821" s="17">
        <v>0</v>
      </c>
      <c r="AR821" s="17">
        <v>0</v>
      </c>
      <c r="AS821" s="17">
        <v>0</v>
      </c>
      <c r="AT821" s="17">
        <v>0</v>
      </c>
      <c r="AU821" s="17">
        <v>0</v>
      </c>
      <c r="AV821" s="17">
        <v>0</v>
      </c>
      <c r="AW821" s="17">
        <v>0</v>
      </c>
      <c r="AX821" s="17">
        <v>0</v>
      </c>
      <c r="AY821" s="17">
        <v>0</v>
      </c>
      <c r="AZ821" s="17">
        <v>0</v>
      </c>
      <c r="BA821" s="17">
        <v>0</v>
      </c>
      <c r="BB821" s="17">
        <v>0</v>
      </c>
      <c r="BC821" s="17">
        <v>0</v>
      </c>
      <c r="BD821" s="17">
        <v>0</v>
      </c>
      <c r="BE821" s="17">
        <v>0</v>
      </c>
      <c r="BF821" s="17">
        <v>0</v>
      </c>
      <c r="BG821" s="17">
        <v>0</v>
      </c>
      <c r="BH821" s="17">
        <v>0</v>
      </c>
      <c r="BI821" s="17">
        <v>0</v>
      </c>
      <c r="BJ821" s="17">
        <v>0</v>
      </c>
      <c r="BK821" s="17">
        <v>0</v>
      </c>
      <c r="BL821" s="17">
        <v>0</v>
      </c>
      <c r="BM821" s="17">
        <v>0</v>
      </c>
      <c r="BN821" s="17">
        <v>0</v>
      </c>
      <c r="BO821" s="17">
        <v>0</v>
      </c>
      <c r="BP821" s="17">
        <v>0</v>
      </c>
      <c r="BQ821" s="17">
        <v>0</v>
      </c>
      <c r="BR821" s="17">
        <v>0</v>
      </c>
      <c r="BS821" s="17">
        <v>0</v>
      </c>
      <c r="BT821" s="17">
        <v>0</v>
      </c>
      <c r="BU821" s="17">
        <v>0</v>
      </c>
      <c r="BV821" s="17">
        <v>0</v>
      </c>
      <c r="BW821" s="17" t="s">
        <v>281</v>
      </c>
      <c r="BX821" s="17">
        <v>0</v>
      </c>
      <c r="BY821" s="17">
        <v>0</v>
      </c>
      <c r="BZ821" s="17">
        <v>0</v>
      </c>
      <c r="CA821" s="17">
        <v>0</v>
      </c>
      <c r="CB821" s="17">
        <v>0</v>
      </c>
      <c r="CC821" s="17">
        <v>0</v>
      </c>
    </row>
    <row r="822" spans="1:81" x14ac:dyDescent="0.3">
      <c r="A822" t="s">
        <v>104</v>
      </c>
      <c r="B822" t="s">
        <v>85</v>
      </c>
      <c r="C822" t="s">
        <v>14</v>
      </c>
      <c r="D822">
        <v>113831</v>
      </c>
      <c r="E822" t="s">
        <v>27</v>
      </c>
      <c r="F822" t="s">
        <v>53</v>
      </c>
      <c r="G822">
        <v>0</v>
      </c>
      <c r="H822">
        <v>0</v>
      </c>
      <c r="I822">
        <v>0</v>
      </c>
      <c r="J822">
        <v>301.25</v>
      </c>
      <c r="K822">
        <v>43087.19</v>
      </c>
      <c r="L822">
        <v>1.3</v>
      </c>
      <c r="M822">
        <v>332.7969404789863</v>
      </c>
      <c r="N822">
        <v>6.99</v>
      </c>
      <c r="O822">
        <v>0.85</v>
      </c>
      <c r="P822">
        <v>-0.39</v>
      </c>
      <c r="Q822">
        <v>1.37</v>
      </c>
      <c r="R822">
        <v>1.31</v>
      </c>
      <c r="S822" t="s">
        <v>138</v>
      </c>
      <c r="T822" t="s">
        <v>202</v>
      </c>
      <c r="U822" s="17">
        <v>249140458015.26715</v>
      </c>
      <c r="V822" t="s">
        <v>303</v>
      </c>
      <c r="W822" t="s">
        <v>304</v>
      </c>
      <c r="X822" s="17">
        <v>6793766325.6163197</v>
      </c>
      <c r="Y822" s="17">
        <v>0</v>
      </c>
      <c r="Z822" s="17">
        <v>0</v>
      </c>
      <c r="AA822" s="17">
        <v>1190395266.3011417</v>
      </c>
      <c r="AB822" s="17">
        <v>55.577221163041223</v>
      </c>
      <c r="AC822" s="17">
        <v>0</v>
      </c>
      <c r="AD822" s="17">
        <v>0</v>
      </c>
      <c r="AE822" s="17">
        <v>0</v>
      </c>
      <c r="AF822" s="17">
        <v>249140458015.26715</v>
      </c>
      <c r="AG822" s="17">
        <v>17641984732.824425</v>
      </c>
      <c r="AH822" s="17">
        <v>17474045801.526718</v>
      </c>
      <c r="AI822" s="17">
        <v>34699</v>
      </c>
      <c r="AJ822" s="17">
        <v>0</v>
      </c>
      <c r="AK822" s="17">
        <v>0</v>
      </c>
      <c r="AL822" s="17">
        <v>0</v>
      </c>
      <c r="AM822" s="17">
        <v>0</v>
      </c>
      <c r="AN822" s="17">
        <v>0</v>
      </c>
      <c r="AO822" s="17">
        <v>0</v>
      </c>
      <c r="AP822" s="17">
        <v>0</v>
      </c>
      <c r="AQ822" s="17">
        <v>0</v>
      </c>
      <c r="AR822" s="17">
        <v>0</v>
      </c>
      <c r="AS822" s="17">
        <v>0</v>
      </c>
      <c r="AT822" s="17">
        <v>0</v>
      </c>
      <c r="AU822" s="17">
        <v>0</v>
      </c>
      <c r="AV822" s="17">
        <v>0</v>
      </c>
      <c r="AW822" s="17">
        <v>0</v>
      </c>
      <c r="AX822" s="17">
        <v>0</v>
      </c>
      <c r="AY822" s="17">
        <v>0</v>
      </c>
      <c r="AZ822" s="17">
        <v>0</v>
      </c>
      <c r="BA822" s="17">
        <v>0</v>
      </c>
      <c r="BB822" s="17">
        <v>0</v>
      </c>
      <c r="BC822" s="17">
        <v>0</v>
      </c>
      <c r="BD822" s="17">
        <v>0</v>
      </c>
      <c r="BE822" s="17">
        <v>0</v>
      </c>
      <c r="BF822" s="17">
        <v>0</v>
      </c>
      <c r="BG822" s="17">
        <v>0</v>
      </c>
      <c r="BH822" s="17">
        <v>0</v>
      </c>
      <c r="BI822" s="17">
        <v>0</v>
      </c>
      <c r="BJ822" s="17">
        <v>0</v>
      </c>
      <c r="BK822" s="17">
        <v>0</v>
      </c>
      <c r="BL822" s="17">
        <v>0</v>
      </c>
      <c r="BM822" s="17">
        <v>0</v>
      </c>
      <c r="BN822" s="17">
        <v>0</v>
      </c>
      <c r="BO822" s="17">
        <v>0</v>
      </c>
      <c r="BP822" s="17">
        <v>0</v>
      </c>
      <c r="BQ822" s="17">
        <v>0</v>
      </c>
      <c r="BR822" s="17">
        <v>0</v>
      </c>
      <c r="BS822" s="17">
        <v>0</v>
      </c>
      <c r="BT822" s="17">
        <v>0</v>
      </c>
      <c r="BU822" s="17">
        <v>0</v>
      </c>
      <c r="BV822" s="17">
        <v>0</v>
      </c>
      <c r="BW822" s="17" t="s">
        <v>281</v>
      </c>
      <c r="BX822" s="17">
        <v>0</v>
      </c>
      <c r="BY822" s="17">
        <v>0</v>
      </c>
      <c r="BZ822" s="17">
        <v>0</v>
      </c>
      <c r="CA822" s="17">
        <v>0</v>
      </c>
      <c r="CB822" s="17">
        <v>0</v>
      </c>
      <c r="CC822" s="17">
        <v>0</v>
      </c>
    </row>
    <row r="823" spans="1:81" x14ac:dyDescent="0.3">
      <c r="A823" t="s">
        <v>104</v>
      </c>
      <c r="B823" t="s">
        <v>85</v>
      </c>
      <c r="C823" t="s">
        <v>14</v>
      </c>
      <c r="D823">
        <v>113831</v>
      </c>
      <c r="E823" t="s">
        <v>27</v>
      </c>
      <c r="F823" t="s">
        <v>54</v>
      </c>
      <c r="G823">
        <v>0</v>
      </c>
      <c r="H823">
        <v>0</v>
      </c>
      <c r="I823">
        <v>0</v>
      </c>
      <c r="J823">
        <v>352.99</v>
      </c>
      <c r="K823">
        <v>50153</v>
      </c>
      <c r="L823">
        <v>0.56000000000000005</v>
      </c>
      <c r="M823">
        <v>386.601505548337</v>
      </c>
      <c r="N823">
        <v>7.04</v>
      </c>
      <c r="O823">
        <v>1.8</v>
      </c>
      <c r="P823">
        <v>-0.16</v>
      </c>
      <c r="Q823">
        <v>1.18</v>
      </c>
      <c r="R823">
        <v>1.1499999999999999</v>
      </c>
      <c r="S823" t="s">
        <v>138</v>
      </c>
      <c r="T823" t="s">
        <v>202</v>
      </c>
      <c r="U823" s="17">
        <v>335168110918.54419</v>
      </c>
      <c r="V823" t="s">
        <v>303</v>
      </c>
      <c r="W823" t="s">
        <v>304</v>
      </c>
      <c r="X823" s="17">
        <v>8583891238.5186977</v>
      </c>
      <c r="Y823" s="17">
        <v>0</v>
      </c>
      <c r="Z823" s="17">
        <v>0</v>
      </c>
      <c r="AA823" s="17">
        <v>1426833476.9804416</v>
      </c>
      <c r="AB823" s="17">
        <v>66.589801217723576</v>
      </c>
      <c r="AC823" s="17">
        <v>3.7197</v>
      </c>
      <c r="AD823" s="17">
        <v>0.47199999999999998</v>
      </c>
      <c r="AE823" s="17">
        <v>7.1980000000000004</v>
      </c>
      <c r="AF823" s="17">
        <v>335168110918.54419</v>
      </c>
      <c r="AG823" s="17">
        <v>19115251299.826691</v>
      </c>
      <c r="AH823" s="17">
        <v>20684575389.948006</v>
      </c>
      <c r="AI823" s="17">
        <v>35064</v>
      </c>
      <c r="AJ823" s="17">
        <v>0</v>
      </c>
      <c r="AK823" s="17">
        <v>0</v>
      </c>
      <c r="AL823" s="17">
        <v>0</v>
      </c>
      <c r="AM823" s="17">
        <v>0</v>
      </c>
      <c r="AN823" s="17">
        <v>0</v>
      </c>
      <c r="AO823" s="17">
        <v>0</v>
      </c>
      <c r="AP823" s="17">
        <v>0</v>
      </c>
      <c r="AQ823" s="17">
        <v>0</v>
      </c>
      <c r="AR823" s="17">
        <v>0</v>
      </c>
      <c r="AS823" s="17">
        <v>0</v>
      </c>
      <c r="AT823" s="17">
        <v>0</v>
      </c>
      <c r="AU823" s="17">
        <v>0</v>
      </c>
      <c r="AV823" s="17">
        <v>0</v>
      </c>
      <c r="AW823" s="17">
        <v>0</v>
      </c>
      <c r="AX823" s="17">
        <v>0</v>
      </c>
      <c r="AY823" s="17">
        <v>0</v>
      </c>
      <c r="AZ823" s="17">
        <v>0</v>
      </c>
      <c r="BA823" s="17">
        <v>0</v>
      </c>
      <c r="BB823" s="17">
        <v>0</v>
      </c>
      <c r="BC823" s="17">
        <v>0</v>
      </c>
      <c r="BD823" s="17">
        <v>0</v>
      </c>
      <c r="BE823" s="17">
        <v>0</v>
      </c>
      <c r="BF823" s="17">
        <v>0</v>
      </c>
      <c r="BG823" s="17">
        <v>0</v>
      </c>
      <c r="BH823" s="17">
        <v>0</v>
      </c>
      <c r="BI823" s="17">
        <v>0</v>
      </c>
      <c r="BJ823" s="17">
        <v>0</v>
      </c>
      <c r="BK823" s="17">
        <v>0</v>
      </c>
      <c r="BL823" s="17">
        <v>0</v>
      </c>
      <c r="BM823" s="17">
        <v>0</v>
      </c>
      <c r="BN823" s="17">
        <v>0</v>
      </c>
      <c r="BO823" s="17">
        <v>0</v>
      </c>
      <c r="BP823" s="17">
        <v>0</v>
      </c>
      <c r="BQ823" s="17">
        <v>0</v>
      </c>
      <c r="BR823" s="17">
        <v>0</v>
      </c>
      <c r="BS823" s="17">
        <v>0</v>
      </c>
      <c r="BT823" s="17">
        <v>0</v>
      </c>
      <c r="BU823" s="17">
        <v>0</v>
      </c>
      <c r="BV823" s="17">
        <v>0</v>
      </c>
      <c r="BW823" s="17" t="s">
        <v>281</v>
      </c>
      <c r="BX823" s="17">
        <v>0</v>
      </c>
      <c r="BY823" s="17">
        <v>0</v>
      </c>
      <c r="BZ823" s="17">
        <v>0</v>
      </c>
      <c r="CA823" s="17">
        <v>0</v>
      </c>
      <c r="CB823" s="17">
        <v>0</v>
      </c>
      <c r="CC823" s="17">
        <v>0</v>
      </c>
    </row>
    <row r="824" spans="1:81" x14ac:dyDescent="0.3">
      <c r="A824" t="s">
        <v>104</v>
      </c>
      <c r="B824" t="s">
        <v>85</v>
      </c>
      <c r="C824" t="s">
        <v>14</v>
      </c>
      <c r="D824">
        <v>113831</v>
      </c>
      <c r="E824" t="s">
        <v>27</v>
      </c>
      <c r="F824" t="s">
        <v>55</v>
      </c>
      <c r="G824">
        <v>0</v>
      </c>
      <c r="H824">
        <v>0</v>
      </c>
      <c r="I824">
        <v>0</v>
      </c>
      <c r="J824">
        <v>340.15</v>
      </c>
      <c r="K824">
        <v>48113.77</v>
      </c>
      <c r="L824">
        <v>0.45</v>
      </c>
      <c r="M824">
        <v>370.46570587865347</v>
      </c>
      <c r="N824">
        <v>7.07</v>
      </c>
      <c r="O824">
        <v>0.81</v>
      </c>
      <c r="P824">
        <v>-1.85</v>
      </c>
      <c r="Q824">
        <v>1.24</v>
      </c>
      <c r="R824">
        <v>1.35</v>
      </c>
      <c r="S824" t="s">
        <v>138</v>
      </c>
      <c r="T824" t="s">
        <v>202</v>
      </c>
      <c r="U824" s="17">
        <v>341344415500</v>
      </c>
      <c r="V824" t="s">
        <v>303</v>
      </c>
      <c r="W824" t="s">
        <v>304</v>
      </c>
      <c r="X824" s="17">
        <v>6096516812.0187092</v>
      </c>
      <c r="Y824" s="17">
        <v>0</v>
      </c>
      <c r="Z824" s="17">
        <v>0</v>
      </c>
      <c r="AA824" s="17">
        <v>-4043855.6726046093</v>
      </c>
      <c r="AB824" s="17">
        <v>-2.0219278363023049E-2</v>
      </c>
      <c r="AC824" s="17">
        <v>0</v>
      </c>
      <c r="AD824" s="17">
        <v>0</v>
      </c>
      <c r="AE824" s="17">
        <v>0</v>
      </c>
      <c r="AF824" s="17">
        <v>341344415500</v>
      </c>
      <c r="AG824" s="17">
        <v>209587623300</v>
      </c>
      <c r="AH824" s="17">
        <v>17539919100</v>
      </c>
      <c r="AI824" s="17">
        <v>35430</v>
      </c>
      <c r="AJ824" s="17">
        <v>0</v>
      </c>
      <c r="AK824" s="17">
        <v>0</v>
      </c>
      <c r="AL824" s="17">
        <v>0</v>
      </c>
      <c r="AM824" s="17">
        <v>0</v>
      </c>
      <c r="AN824" s="17">
        <v>0</v>
      </c>
      <c r="AO824" s="17">
        <v>0</v>
      </c>
      <c r="AP824" s="17">
        <v>0</v>
      </c>
      <c r="AQ824" s="17">
        <v>0</v>
      </c>
      <c r="AR824" s="17">
        <v>0</v>
      </c>
      <c r="AS824" s="17">
        <v>0</v>
      </c>
      <c r="AT824" s="17">
        <v>0</v>
      </c>
      <c r="AU824" s="17">
        <v>0</v>
      </c>
      <c r="AV824" s="17">
        <v>0</v>
      </c>
      <c r="AW824" s="17">
        <v>0</v>
      </c>
      <c r="AX824" s="17">
        <v>0</v>
      </c>
      <c r="AY824" s="17">
        <v>0</v>
      </c>
      <c r="AZ824" s="17">
        <v>0</v>
      </c>
      <c r="BA824" s="17">
        <v>0</v>
      </c>
      <c r="BB824" s="17">
        <v>0</v>
      </c>
      <c r="BC824" s="17">
        <v>0</v>
      </c>
      <c r="BD824" s="17">
        <v>0</v>
      </c>
      <c r="BE824" s="17">
        <v>0</v>
      </c>
      <c r="BF824" s="17">
        <v>0</v>
      </c>
      <c r="BG824" s="17">
        <v>0</v>
      </c>
      <c r="BH824" s="17">
        <v>0</v>
      </c>
      <c r="BI824" s="17">
        <v>0</v>
      </c>
      <c r="BJ824" s="17">
        <v>0</v>
      </c>
      <c r="BK824" s="17">
        <v>0</v>
      </c>
      <c r="BL824" s="17">
        <v>0</v>
      </c>
      <c r="BM824" s="17">
        <v>0</v>
      </c>
      <c r="BN824" s="17">
        <v>0</v>
      </c>
      <c r="BO824" s="17">
        <v>0</v>
      </c>
      <c r="BP824" s="17">
        <v>0</v>
      </c>
      <c r="BQ824" s="17">
        <v>0</v>
      </c>
      <c r="BR824" s="17">
        <v>0</v>
      </c>
      <c r="BS824" s="17">
        <v>0</v>
      </c>
      <c r="BT824" s="17">
        <v>0</v>
      </c>
      <c r="BU824" s="17">
        <v>0</v>
      </c>
      <c r="BV824" s="17">
        <v>0</v>
      </c>
      <c r="BW824" s="17" t="s">
        <v>281</v>
      </c>
      <c r="BX824" s="17">
        <v>0</v>
      </c>
      <c r="BY824" s="17">
        <v>0</v>
      </c>
      <c r="BZ824" s="17">
        <v>0</v>
      </c>
      <c r="CA824" s="17">
        <v>0</v>
      </c>
      <c r="CB824" s="17">
        <v>0</v>
      </c>
      <c r="CC824" s="17">
        <v>0</v>
      </c>
    </row>
    <row r="825" spans="1:81" x14ac:dyDescent="0.3">
      <c r="A825" t="s">
        <v>104</v>
      </c>
      <c r="B825" t="s">
        <v>85</v>
      </c>
      <c r="C825" t="s">
        <v>14</v>
      </c>
      <c r="D825">
        <v>113831</v>
      </c>
      <c r="E825" t="s">
        <v>27</v>
      </c>
      <c r="F825" t="s">
        <v>56</v>
      </c>
      <c r="G825">
        <v>0</v>
      </c>
      <c r="H825">
        <v>0</v>
      </c>
      <c r="I825">
        <v>0</v>
      </c>
      <c r="J825">
        <v>294.75</v>
      </c>
      <c r="K825">
        <v>41590.06</v>
      </c>
      <c r="L825">
        <v>2.2400000000000002</v>
      </c>
      <c r="M825">
        <v>323.09409816796864</v>
      </c>
      <c r="N825">
        <v>7.09</v>
      </c>
      <c r="O825">
        <v>0.52</v>
      </c>
      <c r="P825">
        <v>-0.59</v>
      </c>
      <c r="Q825">
        <v>1.45</v>
      </c>
      <c r="R825">
        <v>1.46</v>
      </c>
      <c r="S825" t="s">
        <v>138</v>
      </c>
      <c r="T825" t="s">
        <v>202</v>
      </c>
      <c r="U825" s="17">
        <v>744845438400</v>
      </c>
      <c r="V825" t="s">
        <v>303</v>
      </c>
      <c r="W825" t="s">
        <v>304</v>
      </c>
      <c r="X825" s="17">
        <v>17164352406.249996</v>
      </c>
      <c r="Y825" s="17">
        <v>0</v>
      </c>
      <c r="Z825" s="17">
        <v>0</v>
      </c>
      <c r="AA825" s="17">
        <v>-449115491.01562488</v>
      </c>
      <c r="AB825" s="17">
        <v>-8.6925578906249981E-2</v>
      </c>
      <c r="AC825" s="17">
        <v>415.21260000000001</v>
      </c>
      <c r="AD825" s="17">
        <v>-8.4000000000000005E-2</v>
      </c>
      <c r="AE825" s="17">
        <v>-2.3450000000000002</v>
      </c>
      <c r="AF825" s="17">
        <v>744845438400</v>
      </c>
      <c r="AG825" s="17">
        <v>442632272800</v>
      </c>
      <c r="AH825" s="17">
        <v>21911776000</v>
      </c>
      <c r="AI825" s="17">
        <v>35795</v>
      </c>
      <c r="AJ825" s="17">
        <v>0</v>
      </c>
      <c r="AK825" s="17">
        <v>0</v>
      </c>
      <c r="AL825" s="17">
        <v>0</v>
      </c>
      <c r="AM825" s="17">
        <v>0</v>
      </c>
      <c r="AN825" s="17">
        <v>0</v>
      </c>
      <c r="AO825" s="17">
        <v>0</v>
      </c>
      <c r="AP825" s="17">
        <v>0</v>
      </c>
      <c r="AQ825" s="17">
        <v>0</v>
      </c>
      <c r="AR825" s="17">
        <v>0</v>
      </c>
      <c r="AS825" s="17">
        <v>0</v>
      </c>
      <c r="AT825" s="17">
        <v>0</v>
      </c>
      <c r="AU825" s="17">
        <v>0</v>
      </c>
      <c r="AV825" s="17">
        <v>0</v>
      </c>
      <c r="AW825" s="17">
        <v>0</v>
      </c>
      <c r="AX825" s="17">
        <v>0</v>
      </c>
      <c r="AY825" s="17">
        <v>0</v>
      </c>
      <c r="AZ825" s="17">
        <v>0</v>
      </c>
      <c r="BA825" s="17">
        <v>0</v>
      </c>
      <c r="BB825" s="17">
        <v>0</v>
      </c>
      <c r="BC825" s="17">
        <v>0</v>
      </c>
      <c r="BD825" s="17">
        <v>0</v>
      </c>
      <c r="BE825" s="17">
        <v>0</v>
      </c>
      <c r="BF825" s="17">
        <v>0</v>
      </c>
      <c r="BG825" s="17">
        <v>0</v>
      </c>
      <c r="BH825" s="17">
        <v>0</v>
      </c>
      <c r="BI825" s="17">
        <v>0</v>
      </c>
      <c r="BJ825" s="17">
        <v>0</v>
      </c>
      <c r="BK825" s="17">
        <v>0</v>
      </c>
      <c r="BL825" s="17">
        <v>0</v>
      </c>
      <c r="BM825" s="17">
        <v>0</v>
      </c>
      <c r="BN825" s="17">
        <v>0</v>
      </c>
      <c r="BO825" s="17">
        <v>0</v>
      </c>
      <c r="BP825" s="17">
        <v>0</v>
      </c>
      <c r="BQ825" s="17">
        <v>0</v>
      </c>
      <c r="BR825" s="17">
        <v>0</v>
      </c>
      <c r="BS825" s="17">
        <v>0</v>
      </c>
      <c r="BT825" s="17">
        <v>0</v>
      </c>
      <c r="BU825" s="17">
        <v>0</v>
      </c>
      <c r="BV825" s="17">
        <v>0</v>
      </c>
      <c r="BW825" s="17" t="s">
        <v>281</v>
      </c>
      <c r="BX825" s="17">
        <v>0</v>
      </c>
      <c r="BY825" s="17">
        <v>0</v>
      </c>
      <c r="BZ825" s="17">
        <v>0</v>
      </c>
      <c r="CA825" s="17">
        <v>0</v>
      </c>
      <c r="CB825" s="17">
        <v>0</v>
      </c>
      <c r="CC825" s="17">
        <v>0</v>
      </c>
    </row>
    <row r="826" spans="1:81" x14ac:dyDescent="0.3">
      <c r="A826" t="s">
        <v>104</v>
      </c>
      <c r="B826" t="s">
        <v>85</v>
      </c>
      <c r="C826" t="s">
        <v>14</v>
      </c>
      <c r="D826">
        <v>113831</v>
      </c>
      <c r="E826" t="s">
        <v>27</v>
      </c>
      <c r="F826" t="s">
        <v>57</v>
      </c>
      <c r="G826">
        <v>0</v>
      </c>
      <c r="H826">
        <v>0</v>
      </c>
      <c r="I826">
        <v>0</v>
      </c>
      <c r="J826">
        <v>303.17</v>
      </c>
      <c r="K826">
        <v>42651.03</v>
      </c>
      <c r="L826">
        <v>2.94</v>
      </c>
      <c r="M826">
        <v>333.22712671128392</v>
      </c>
      <c r="N826">
        <v>7.11</v>
      </c>
      <c r="O826">
        <v>0.02</v>
      </c>
      <c r="P826">
        <v>-1.37</v>
      </c>
      <c r="Q826">
        <v>1.45</v>
      </c>
      <c r="R826">
        <v>1.38</v>
      </c>
      <c r="S826" t="s">
        <v>138</v>
      </c>
      <c r="T826" t="s">
        <v>202</v>
      </c>
      <c r="U826" s="17">
        <v>627013296000</v>
      </c>
      <c r="V826" t="s">
        <v>303</v>
      </c>
      <c r="W826" t="s">
        <v>304</v>
      </c>
      <c r="X826" s="17">
        <v>15451016352.840462</v>
      </c>
      <c r="Y826" s="17">
        <v>0</v>
      </c>
      <c r="Z826" s="17">
        <v>0</v>
      </c>
      <c r="AA826" s="17">
        <v>2050873060.3891044</v>
      </c>
      <c r="AB826" s="17">
        <v>0.79007344389105028</v>
      </c>
      <c r="AC826" s="17" t="s">
        <v>279</v>
      </c>
      <c r="AD826" s="17">
        <v>0.30499999999999999</v>
      </c>
      <c r="AE826" s="17">
        <v>9.6110000000000007</v>
      </c>
      <c r="AF826" s="17">
        <v>627013296000</v>
      </c>
      <c r="AG826" s="17">
        <v>342641208000</v>
      </c>
      <c r="AH826" s="17">
        <v>21682752000</v>
      </c>
      <c r="AI826" s="17">
        <v>36160</v>
      </c>
      <c r="AJ826" s="17">
        <v>0</v>
      </c>
      <c r="AK826" s="17">
        <v>0</v>
      </c>
      <c r="AL826" s="17">
        <v>0</v>
      </c>
      <c r="AM826" s="17">
        <v>0</v>
      </c>
      <c r="AN826" s="17">
        <v>0</v>
      </c>
      <c r="AO826" s="17">
        <v>0</v>
      </c>
      <c r="AP826" s="17">
        <v>0</v>
      </c>
      <c r="AQ826" s="17">
        <v>0</v>
      </c>
      <c r="AR826" s="17">
        <v>0</v>
      </c>
      <c r="AS826" s="17">
        <v>0</v>
      </c>
      <c r="AT826" s="17">
        <v>0</v>
      </c>
      <c r="AU826" s="17">
        <v>0</v>
      </c>
      <c r="AV826" s="17">
        <v>0</v>
      </c>
      <c r="AW826" s="17">
        <v>0</v>
      </c>
      <c r="AX826" s="17">
        <v>0</v>
      </c>
      <c r="AY826" s="17">
        <v>0</v>
      </c>
      <c r="AZ826" s="17">
        <v>0</v>
      </c>
      <c r="BA826" s="17">
        <v>0</v>
      </c>
      <c r="BB826" s="17">
        <v>0</v>
      </c>
      <c r="BC826" s="17">
        <v>0</v>
      </c>
      <c r="BD826" s="17">
        <v>0</v>
      </c>
      <c r="BE826" s="17">
        <v>0</v>
      </c>
      <c r="BF826" s="17">
        <v>0</v>
      </c>
      <c r="BG826" s="17">
        <v>0</v>
      </c>
      <c r="BH826" s="17">
        <v>0</v>
      </c>
      <c r="BI826" s="17">
        <v>0</v>
      </c>
      <c r="BJ826" s="17">
        <v>0</v>
      </c>
      <c r="BK826" s="17">
        <v>0</v>
      </c>
      <c r="BL826" s="17">
        <v>0</v>
      </c>
      <c r="BM826" s="17">
        <v>0</v>
      </c>
      <c r="BN826" s="17">
        <v>0</v>
      </c>
      <c r="BO826" s="17">
        <v>0</v>
      </c>
      <c r="BP826" s="17">
        <v>0</v>
      </c>
      <c r="BQ826" s="17">
        <v>0</v>
      </c>
      <c r="BR826" s="17">
        <v>0</v>
      </c>
      <c r="BS826" s="17">
        <v>0</v>
      </c>
      <c r="BT826" s="17">
        <v>0</v>
      </c>
      <c r="BU826" s="17">
        <v>0</v>
      </c>
      <c r="BV826" s="17">
        <v>0</v>
      </c>
      <c r="BW826" s="17" t="s">
        <v>281</v>
      </c>
      <c r="BX826" s="17">
        <v>0</v>
      </c>
      <c r="BY826" s="17">
        <v>0</v>
      </c>
      <c r="BZ826" s="17">
        <v>0</v>
      </c>
      <c r="CA826" s="17">
        <v>0</v>
      </c>
      <c r="CB826" s="17">
        <v>0</v>
      </c>
      <c r="CC826" s="17">
        <v>0</v>
      </c>
    </row>
    <row r="827" spans="1:81" x14ac:dyDescent="0.3">
      <c r="A827" t="s">
        <v>104</v>
      </c>
      <c r="B827" t="s">
        <v>85</v>
      </c>
      <c r="C827" t="s">
        <v>14</v>
      </c>
      <c r="D827">
        <v>113831</v>
      </c>
      <c r="E827" t="s">
        <v>27</v>
      </c>
      <c r="F827" t="s">
        <v>58</v>
      </c>
      <c r="G827">
        <v>1.75</v>
      </c>
      <c r="H827">
        <v>92.69</v>
      </c>
      <c r="I827">
        <v>90.94</v>
      </c>
      <c r="J827">
        <v>297.51</v>
      </c>
      <c r="K827">
        <v>41655.870000000003</v>
      </c>
      <c r="L827">
        <v>1.63</v>
      </c>
      <c r="M827">
        <v>326.13468577131812</v>
      </c>
      <c r="N827">
        <v>7.14</v>
      </c>
      <c r="O827">
        <v>0.81</v>
      </c>
      <c r="P827">
        <v>-0.8</v>
      </c>
      <c r="Q827">
        <v>1.5</v>
      </c>
      <c r="R827">
        <v>1.6</v>
      </c>
      <c r="S827" t="s">
        <v>138</v>
      </c>
      <c r="T827" t="s">
        <v>202</v>
      </c>
      <c r="U827" s="17">
        <v>560087498760</v>
      </c>
      <c r="V827" t="s">
        <v>303</v>
      </c>
      <c r="W827" t="s">
        <v>304</v>
      </c>
      <c r="X827" s="17">
        <v>18921070401.162811</v>
      </c>
      <c r="Y827" s="17">
        <v>0</v>
      </c>
      <c r="Z827" s="17">
        <v>0</v>
      </c>
      <c r="AA827" s="17">
        <v>4131682813.7209339</v>
      </c>
      <c r="AB827" s="17">
        <v>1.5922322040310093</v>
      </c>
      <c r="AC827" s="17">
        <v>109.2563</v>
      </c>
      <c r="AD827" s="17">
        <v>0.70599999999999996</v>
      </c>
      <c r="AE827" s="17">
        <v>20.408999999999999</v>
      </c>
      <c r="AF827" s="17">
        <v>560087498760</v>
      </c>
      <c r="AG827" s="17">
        <v>314156663640</v>
      </c>
      <c r="AH827" s="17">
        <v>19392247820</v>
      </c>
      <c r="AI827" s="17">
        <v>36525</v>
      </c>
      <c r="AJ827" s="17">
        <v>0</v>
      </c>
      <c r="AK827" s="17">
        <v>0</v>
      </c>
      <c r="AL827" s="17">
        <v>0</v>
      </c>
      <c r="AM827" s="17">
        <v>0</v>
      </c>
      <c r="AN827" s="17">
        <v>0</v>
      </c>
      <c r="AO827" s="17">
        <v>0</v>
      </c>
      <c r="AP827" s="17">
        <v>0</v>
      </c>
      <c r="AQ827" s="17">
        <v>0</v>
      </c>
      <c r="AR827" s="17">
        <v>0</v>
      </c>
      <c r="AS827" s="17">
        <v>0</v>
      </c>
      <c r="AT827" s="17">
        <v>0</v>
      </c>
      <c r="AU827" s="17">
        <v>0</v>
      </c>
      <c r="AV827" s="17">
        <v>0</v>
      </c>
      <c r="AW827" s="17">
        <v>0</v>
      </c>
      <c r="AX827" s="17">
        <v>0</v>
      </c>
      <c r="AY827" s="17">
        <v>0</v>
      </c>
      <c r="AZ827" s="17">
        <v>0</v>
      </c>
      <c r="BA827" s="17">
        <v>0</v>
      </c>
      <c r="BB827" s="17">
        <v>0</v>
      </c>
      <c r="BC827" s="17">
        <v>0</v>
      </c>
      <c r="BD827" s="17">
        <v>0</v>
      </c>
      <c r="BE827" s="17">
        <v>0</v>
      </c>
      <c r="BF827" s="17">
        <v>0</v>
      </c>
      <c r="BG827" s="17">
        <v>0</v>
      </c>
      <c r="BH827" s="17">
        <v>0</v>
      </c>
      <c r="BI827" s="17">
        <v>0</v>
      </c>
      <c r="BJ827" s="17">
        <v>0</v>
      </c>
      <c r="BK827" s="17">
        <v>0</v>
      </c>
      <c r="BL827" s="17">
        <v>0</v>
      </c>
      <c r="BM827" s="17">
        <v>0</v>
      </c>
      <c r="BN827" s="17">
        <v>0</v>
      </c>
      <c r="BO827" s="17">
        <v>0</v>
      </c>
      <c r="BP827" s="17">
        <v>0</v>
      </c>
      <c r="BQ827" s="17">
        <v>0</v>
      </c>
      <c r="BR827" s="17">
        <v>0</v>
      </c>
      <c r="BS827" s="17">
        <v>0</v>
      </c>
      <c r="BT827" s="17">
        <v>0</v>
      </c>
      <c r="BU827" s="17">
        <v>0</v>
      </c>
      <c r="BV827" s="17">
        <v>0</v>
      </c>
      <c r="BW827" s="17" t="s">
        <v>281</v>
      </c>
      <c r="BX827" s="17">
        <v>0</v>
      </c>
      <c r="BY827" s="17">
        <v>0</v>
      </c>
      <c r="BZ827" s="17">
        <v>0</v>
      </c>
      <c r="CA827" s="17">
        <v>0</v>
      </c>
      <c r="CB827" s="17">
        <v>0</v>
      </c>
      <c r="CC827" s="17">
        <v>0</v>
      </c>
    </row>
    <row r="828" spans="1:81" x14ac:dyDescent="0.3">
      <c r="A828" t="s">
        <v>104</v>
      </c>
      <c r="B828" t="s">
        <v>85</v>
      </c>
      <c r="C828" t="s">
        <v>14</v>
      </c>
      <c r="D828">
        <v>113831</v>
      </c>
      <c r="E828" t="s">
        <v>27</v>
      </c>
      <c r="F828" t="s">
        <v>7</v>
      </c>
      <c r="G828">
        <v>1.49</v>
      </c>
      <c r="H828">
        <v>95.12</v>
      </c>
      <c r="I828">
        <v>93.63</v>
      </c>
      <c r="J828">
        <v>279.24</v>
      </c>
      <c r="K828">
        <v>38880.17</v>
      </c>
      <c r="L828">
        <v>4.1100000000000003</v>
      </c>
      <c r="M828">
        <v>302.29483517859876</v>
      </c>
      <c r="N828">
        <v>7.18</v>
      </c>
      <c r="O828">
        <v>1.56</v>
      </c>
      <c r="P828">
        <v>0.95</v>
      </c>
      <c r="Q828">
        <v>1.69</v>
      </c>
      <c r="R828">
        <v>1.64</v>
      </c>
      <c r="S828" t="s">
        <v>138</v>
      </c>
      <c r="T828" t="s">
        <v>202</v>
      </c>
      <c r="U828" s="17">
        <v>671117463680.00012</v>
      </c>
      <c r="V828" t="s">
        <v>303</v>
      </c>
      <c r="W828" t="s">
        <v>304</v>
      </c>
      <c r="X828" s="17">
        <v>21572931424.202305</v>
      </c>
      <c r="Y828" s="17">
        <v>0</v>
      </c>
      <c r="Z828" s="17">
        <v>0</v>
      </c>
      <c r="AA828" s="17">
        <v>4669334835.7587481</v>
      </c>
      <c r="AB828" s="17">
        <v>1.7909290358754837</v>
      </c>
      <c r="AC828" s="17">
        <v>26.363199999999999</v>
      </c>
      <c r="AD828" s="17">
        <v>0.79400000000000004</v>
      </c>
      <c r="AE828" s="17">
        <v>20.007999999999999</v>
      </c>
      <c r="AF828" s="17">
        <v>671117463680.00012</v>
      </c>
      <c r="AG828" s="17">
        <v>374406398610</v>
      </c>
      <c r="AH828" s="17">
        <v>29446300620</v>
      </c>
      <c r="AI828" s="17">
        <v>36891</v>
      </c>
      <c r="AJ828" s="17">
        <v>0</v>
      </c>
      <c r="AK828" s="17">
        <v>0</v>
      </c>
      <c r="AL828" s="17">
        <v>0</v>
      </c>
      <c r="AM828" s="17">
        <v>0</v>
      </c>
      <c r="AN828" s="17">
        <v>0</v>
      </c>
      <c r="AO828" s="17">
        <v>0</v>
      </c>
      <c r="AP828" s="17">
        <v>0</v>
      </c>
      <c r="AQ828" s="17">
        <v>0</v>
      </c>
      <c r="AR828" s="17">
        <v>0</v>
      </c>
      <c r="AS828" s="17">
        <v>0</v>
      </c>
      <c r="AT828" s="17">
        <v>0</v>
      </c>
      <c r="AU828" s="17">
        <v>0</v>
      </c>
      <c r="AV828" s="17">
        <v>0</v>
      </c>
      <c r="AW828" s="17">
        <v>0</v>
      </c>
      <c r="AX828" s="17">
        <v>0</v>
      </c>
      <c r="AY828" s="17">
        <v>0</v>
      </c>
      <c r="AZ828" s="17">
        <v>0</v>
      </c>
      <c r="BA828" s="17">
        <v>0</v>
      </c>
      <c r="BB828" s="17">
        <v>0</v>
      </c>
      <c r="BC828" s="17">
        <v>0</v>
      </c>
      <c r="BD828" s="17">
        <v>0</v>
      </c>
      <c r="BE828" s="17">
        <v>0</v>
      </c>
      <c r="BF828" s="17">
        <v>0</v>
      </c>
      <c r="BG828" s="17">
        <v>0</v>
      </c>
      <c r="BH828" s="17">
        <v>0</v>
      </c>
      <c r="BI828" s="17">
        <v>0</v>
      </c>
      <c r="BJ828" s="17">
        <v>0</v>
      </c>
      <c r="BK828" s="17">
        <v>0</v>
      </c>
      <c r="BL828" s="17">
        <v>0</v>
      </c>
      <c r="BM828" s="17">
        <v>0</v>
      </c>
      <c r="BN828" s="17">
        <v>0</v>
      </c>
      <c r="BO828" s="17">
        <v>0</v>
      </c>
      <c r="BP828" s="17">
        <v>0</v>
      </c>
      <c r="BQ828" s="17">
        <v>0</v>
      </c>
      <c r="BR828" s="17">
        <v>0</v>
      </c>
      <c r="BS828" s="17">
        <v>0</v>
      </c>
      <c r="BT828" s="17">
        <v>0</v>
      </c>
      <c r="BU828" s="17">
        <v>0</v>
      </c>
      <c r="BV828" s="17">
        <v>0</v>
      </c>
      <c r="BW828" s="17" t="s">
        <v>281</v>
      </c>
      <c r="BX828" s="17">
        <v>0</v>
      </c>
      <c r="BY828" s="17">
        <v>0</v>
      </c>
      <c r="BZ828" s="17">
        <v>0</v>
      </c>
      <c r="CA828" s="17">
        <v>0</v>
      </c>
      <c r="CB828" s="17">
        <v>0</v>
      </c>
      <c r="CC828" s="17">
        <v>0</v>
      </c>
    </row>
    <row r="829" spans="1:81" x14ac:dyDescent="0.3">
      <c r="A829" t="s">
        <v>104</v>
      </c>
      <c r="B829" t="s">
        <v>85</v>
      </c>
      <c r="C829" t="s">
        <v>14</v>
      </c>
      <c r="D829">
        <v>113831</v>
      </c>
      <c r="E829" t="s">
        <v>27</v>
      </c>
      <c r="F829" t="s">
        <v>59</v>
      </c>
      <c r="G829">
        <v>1.28</v>
      </c>
      <c r="H829">
        <v>96.7</v>
      </c>
      <c r="I829">
        <v>95.43</v>
      </c>
      <c r="J829">
        <v>286.69</v>
      </c>
      <c r="K829">
        <v>39684.019999999997</v>
      </c>
      <c r="L829">
        <v>1.62</v>
      </c>
      <c r="M829">
        <v>307.28592967058864</v>
      </c>
      <c r="N829">
        <v>7.22</v>
      </c>
      <c r="O829">
        <v>0.99</v>
      </c>
      <c r="P829">
        <v>0.43</v>
      </c>
      <c r="Q829">
        <v>1.69</v>
      </c>
      <c r="R829">
        <v>1.68</v>
      </c>
      <c r="S829" t="s">
        <v>138</v>
      </c>
      <c r="T829" t="s">
        <v>202</v>
      </c>
      <c r="U829" s="17">
        <v>754860783099.99988</v>
      </c>
      <c r="V829" t="s">
        <v>303</v>
      </c>
      <c r="W829" t="s">
        <v>304</v>
      </c>
      <c r="X829" s="17">
        <v>22001755558.588264</v>
      </c>
      <c r="Y829" s="17">
        <v>0</v>
      </c>
      <c r="Z829" s="17">
        <v>0</v>
      </c>
      <c r="AA829" s="17">
        <v>3152000169.8823571</v>
      </c>
      <c r="AB829" s="17">
        <v>1.1316848456470603</v>
      </c>
      <c r="AC829" s="17">
        <v>-36.830500000000001</v>
      </c>
      <c r="AD829" s="17">
        <v>0.45400000000000001</v>
      </c>
      <c r="AE829" s="17">
        <v>11.151</v>
      </c>
      <c r="AF829" s="17">
        <v>754860783099.99988</v>
      </c>
      <c r="AG829" s="17">
        <v>441563596700</v>
      </c>
      <c r="AH829" s="17">
        <v>28694776599.999996</v>
      </c>
      <c r="AI829" s="17">
        <v>37256</v>
      </c>
      <c r="AJ829" s="17">
        <v>0</v>
      </c>
      <c r="AK829" s="17">
        <v>0</v>
      </c>
      <c r="AL829" s="17">
        <v>0</v>
      </c>
      <c r="AM829" s="17">
        <v>0</v>
      </c>
      <c r="AN829" s="17">
        <v>0</v>
      </c>
      <c r="AO829" s="17">
        <v>0</v>
      </c>
      <c r="AP829" s="17">
        <v>0</v>
      </c>
      <c r="AQ829" s="17">
        <v>0</v>
      </c>
      <c r="AR829" s="17">
        <v>0</v>
      </c>
      <c r="AS829" s="17">
        <v>0</v>
      </c>
      <c r="AT829" s="17">
        <v>0</v>
      </c>
      <c r="AU829" s="17">
        <v>0</v>
      </c>
      <c r="AV829" s="17">
        <v>0</v>
      </c>
      <c r="AW829" s="17">
        <v>0</v>
      </c>
      <c r="AX829" s="17">
        <v>0</v>
      </c>
      <c r="AY829" s="17">
        <v>0</v>
      </c>
      <c r="AZ829" s="17">
        <v>0</v>
      </c>
      <c r="BA829" s="17">
        <v>0</v>
      </c>
      <c r="BB829" s="17">
        <v>0</v>
      </c>
      <c r="BC829" s="17">
        <v>0</v>
      </c>
      <c r="BD829" s="17">
        <v>0</v>
      </c>
      <c r="BE829" s="17">
        <v>0</v>
      </c>
      <c r="BF829" s="17">
        <v>0</v>
      </c>
      <c r="BG829" s="17">
        <v>0</v>
      </c>
      <c r="BH829" s="17">
        <v>0</v>
      </c>
      <c r="BI829" s="17">
        <v>0</v>
      </c>
      <c r="BJ829" s="17">
        <v>0</v>
      </c>
      <c r="BK829" s="17">
        <v>0</v>
      </c>
      <c r="BL829" s="17">
        <v>0</v>
      </c>
      <c r="BM829" s="17">
        <v>0</v>
      </c>
      <c r="BN829" s="17">
        <v>0</v>
      </c>
      <c r="BO829" s="17">
        <v>0</v>
      </c>
      <c r="BP829" s="17">
        <v>0</v>
      </c>
      <c r="BQ829" s="17">
        <v>0</v>
      </c>
      <c r="BR829" s="17">
        <v>0</v>
      </c>
      <c r="BS829" s="17">
        <v>0</v>
      </c>
      <c r="BT829" s="17">
        <v>0</v>
      </c>
      <c r="BU829" s="17">
        <v>0</v>
      </c>
      <c r="BV829" s="17">
        <v>0</v>
      </c>
      <c r="BW829" s="17" t="s">
        <v>281</v>
      </c>
      <c r="BX829" s="17">
        <v>0</v>
      </c>
      <c r="BY829" s="17">
        <v>0</v>
      </c>
      <c r="BZ829" s="17">
        <v>0</v>
      </c>
      <c r="CA829" s="17">
        <v>0</v>
      </c>
      <c r="CB829" s="17">
        <v>0</v>
      </c>
      <c r="CC829" s="17">
        <v>0</v>
      </c>
    </row>
    <row r="830" spans="1:81" x14ac:dyDescent="0.3">
      <c r="A830" t="s">
        <v>104</v>
      </c>
      <c r="B830" t="s">
        <v>85</v>
      </c>
      <c r="C830" t="s">
        <v>14</v>
      </c>
      <c r="D830">
        <v>113831</v>
      </c>
      <c r="E830" t="s">
        <v>27</v>
      </c>
      <c r="F830" t="s">
        <v>60</v>
      </c>
      <c r="G830">
        <v>6.74</v>
      </c>
      <c r="H830">
        <v>102.13</v>
      </c>
      <c r="I830">
        <v>95.39</v>
      </c>
      <c r="J830">
        <v>309.51</v>
      </c>
      <c r="K830">
        <v>42536.03</v>
      </c>
      <c r="L830">
        <v>-7.0000000000000007E-2</v>
      </c>
      <c r="M830">
        <v>334.06857844745048</v>
      </c>
      <c r="N830">
        <v>7.28</v>
      </c>
      <c r="O830">
        <v>0.64</v>
      </c>
      <c r="P830">
        <v>-0.51</v>
      </c>
      <c r="Q830">
        <v>1.56</v>
      </c>
      <c r="R830">
        <v>1.39</v>
      </c>
      <c r="S830" t="s">
        <v>138</v>
      </c>
      <c r="T830" t="s">
        <v>202</v>
      </c>
      <c r="U830" s="17">
        <v>854208159959.99988</v>
      </c>
      <c r="V830" t="s">
        <v>303</v>
      </c>
      <c r="W830" t="s">
        <v>304</v>
      </c>
      <c r="X830" s="17">
        <v>21995438409.920841</v>
      </c>
      <c r="Y830" s="17">
        <v>0</v>
      </c>
      <c r="Z830" s="17">
        <v>0</v>
      </c>
      <c r="AA830" s="17">
        <v>2489940120.8169694</v>
      </c>
      <c r="AB830" s="17">
        <v>0.88092675603107495</v>
      </c>
      <c r="AC830" s="17">
        <v>-28.433599999999998</v>
      </c>
      <c r="AD830" s="17">
        <v>0.317</v>
      </c>
      <c r="AE830" s="17">
        <v>8.5649999999999995</v>
      </c>
      <c r="AF830" s="17">
        <v>854208159959.99988</v>
      </c>
      <c r="AG830" s="17">
        <v>504517548780</v>
      </c>
      <c r="AH830" s="17">
        <v>30751314400</v>
      </c>
      <c r="AI830" s="17">
        <v>37621</v>
      </c>
      <c r="AJ830" s="17">
        <v>0</v>
      </c>
      <c r="AK830" s="17">
        <v>0</v>
      </c>
      <c r="AL830" s="17">
        <v>0</v>
      </c>
      <c r="AM830" s="17">
        <v>0</v>
      </c>
      <c r="AN830" s="17">
        <v>0</v>
      </c>
      <c r="AO830" s="17">
        <v>0</v>
      </c>
      <c r="AP830" s="17">
        <v>0</v>
      </c>
      <c r="AQ830" s="17">
        <v>0</v>
      </c>
      <c r="AR830" s="17">
        <v>0</v>
      </c>
      <c r="AS830" s="17">
        <v>0</v>
      </c>
      <c r="AT830" s="17">
        <v>0</v>
      </c>
      <c r="AU830" s="17">
        <v>0</v>
      </c>
      <c r="AV830" s="17">
        <v>0</v>
      </c>
      <c r="AW830" s="17">
        <v>0</v>
      </c>
      <c r="AX830" s="17">
        <v>0</v>
      </c>
      <c r="AY830" s="17">
        <v>0</v>
      </c>
      <c r="AZ830" s="17">
        <v>0</v>
      </c>
      <c r="BA830" s="17">
        <v>0</v>
      </c>
      <c r="BB830" s="17">
        <v>0</v>
      </c>
      <c r="BC830" s="17">
        <v>0</v>
      </c>
      <c r="BD830" s="17">
        <v>0</v>
      </c>
      <c r="BE830" s="17">
        <v>0</v>
      </c>
      <c r="BF830" s="17">
        <v>0</v>
      </c>
      <c r="BG830" s="17">
        <v>0</v>
      </c>
      <c r="BH830" s="17">
        <v>0</v>
      </c>
      <c r="BI830" s="17">
        <v>0</v>
      </c>
      <c r="BJ830" s="17">
        <v>0</v>
      </c>
      <c r="BK830" s="17">
        <v>0</v>
      </c>
      <c r="BL830" s="17">
        <v>0</v>
      </c>
      <c r="BM830" s="17">
        <v>0</v>
      </c>
      <c r="BN830" s="17">
        <v>0</v>
      </c>
      <c r="BO830" s="17">
        <v>0</v>
      </c>
      <c r="BP830" s="17">
        <v>0</v>
      </c>
      <c r="BQ830" s="17">
        <v>0</v>
      </c>
      <c r="BR830" s="17">
        <v>0</v>
      </c>
      <c r="BS830" s="17">
        <v>0</v>
      </c>
      <c r="BT830" s="17">
        <v>0</v>
      </c>
      <c r="BU830" s="17">
        <v>0</v>
      </c>
      <c r="BV830" s="17">
        <v>0</v>
      </c>
      <c r="BW830" s="17" t="s">
        <v>281</v>
      </c>
      <c r="BX830" s="17">
        <v>0</v>
      </c>
      <c r="BY830" s="17">
        <v>0</v>
      </c>
      <c r="BZ830" s="17">
        <v>0</v>
      </c>
      <c r="CA830" s="17">
        <v>0</v>
      </c>
      <c r="CB830" s="17">
        <v>0</v>
      </c>
      <c r="CC830" s="17">
        <v>0</v>
      </c>
    </row>
    <row r="831" spans="1:81" x14ac:dyDescent="0.3">
      <c r="A831" t="s">
        <v>104</v>
      </c>
      <c r="B831" t="s">
        <v>85</v>
      </c>
      <c r="C831" t="s">
        <v>14</v>
      </c>
      <c r="D831">
        <v>113831</v>
      </c>
      <c r="E831" t="s">
        <v>27</v>
      </c>
      <c r="F831" t="s">
        <v>61</v>
      </c>
      <c r="G831">
        <v>7.82</v>
      </c>
      <c r="H831">
        <v>117.65</v>
      </c>
      <c r="I831">
        <v>109.83</v>
      </c>
      <c r="J831">
        <v>362.16</v>
      </c>
      <c r="K831">
        <v>49403.64</v>
      </c>
      <c r="L831">
        <v>-0.08</v>
      </c>
      <c r="M831">
        <v>385.28162530507814</v>
      </c>
      <c r="N831">
        <v>7.33</v>
      </c>
      <c r="O831">
        <v>0.64</v>
      </c>
      <c r="P831">
        <v>0.06</v>
      </c>
      <c r="Q831">
        <v>1.35</v>
      </c>
      <c r="R831">
        <v>1.24</v>
      </c>
      <c r="S831" t="s">
        <v>138</v>
      </c>
      <c r="T831" t="s">
        <v>202</v>
      </c>
      <c r="U831" s="17">
        <v>1253297778800</v>
      </c>
      <c r="V831" t="s">
        <v>303</v>
      </c>
      <c r="W831" t="s">
        <v>304</v>
      </c>
      <c r="X831" s="17">
        <v>26549612250.312649</v>
      </c>
      <c r="Y831" s="17">
        <v>0</v>
      </c>
      <c r="Z831" s="17">
        <v>0</v>
      </c>
      <c r="AA831" s="17">
        <v>4649847983.6189156</v>
      </c>
      <c r="AB831" s="17">
        <v>1.8377580713230515</v>
      </c>
      <c r="AC831" s="17">
        <v>68.670100000000005</v>
      </c>
      <c r="AD831" s="17">
        <v>0.42899999999999999</v>
      </c>
      <c r="AE831" s="17">
        <v>14.292999999999999</v>
      </c>
      <c r="AF831" s="17">
        <v>1253297778800</v>
      </c>
      <c r="AG831" s="17">
        <v>788376677500</v>
      </c>
      <c r="AH831" s="17">
        <v>31843124650</v>
      </c>
      <c r="AI831" s="17">
        <v>37986</v>
      </c>
      <c r="AJ831" s="17">
        <v>0</v>
      </c>
      <c r="AK831" s="17">
        <v>0</v>
      </c>
      <c r="AL831" s="17">
        <v>0</v>
      </c>
      <c r="AM831" s="17">
        <v>0</v>
      </c>
      <c r="AN831" s="17">
        <v>0</v>
      </c>
      <c r="AO831" s="17">
        <v>0</v>
      </c>
      <c r="AP831" s="17">
        <v>0</v>
      </c>
      <c r="AQ831" s="17">
        <v>0</v>
      </c>
      <c r="AR831" s="17">
        <v>0</v>
      </c>
      <c r="AS831" s="17">
        <v>0</v>
      </c>
      <c r="AT831" s="17">
        <v>0</v>
      </c>
      <c r="AU831" s="17">
        <v>0</v>
      </c>
      <c r="AV831" s="17">
        <v>0</v>
      </c>
      <c r="AW831" s="17">
        <v>0</v>
      </c>
      <c r="AX831" s="17">
        <v>0</v>
      </c>
      <c r="AY831" s="17">
        <v>0</v>
      </c>
      <c r="AZ831" s="17">
        <v>0</v>
      </c>
      <c r="BA831" s="17">
        <v>0</v>
      </c>
      <c r="BB831" s="17">
        <v>0</v>
      </c>
      <c r="BC831" s="17">
        <v>0</v>
      </c>
      <c r="BD831" s="17">
        <v>0</v>
      </c>
      <c r="BE831" s="17">
        <v>0</v>
      </c>
      <c r="BF831" s="17">
        <v>0</v>
      </c>
      <c r="BG831" s="17">
        <v>0</v>
      </c>
      <c r="BH831" s="17">
        <v>0</v>
      </c>
      <c r="BI831" s="17">
        <v>0</v>
      </c>
      <c r="BJ831" s="17">
        <v>0</v>
      </c>
      <c r="BK831" s="17">
        <v>0</v>
      </c>
      <c r="BL831" s="17">
        <v>0</v>
      </c>
      <c r="BM831" s="17">
        <v>0</v>
      </c>
      <c r="BN831" s="17">
        <v>0</v>
      </c>
      <c r="BO831" s="17">
        <v>0</v>
      </c>
      <c r="BP831" s="17">
        <v>0</v>
      </c>
      <c r="BQ831" s="17">
        <v>0</v>
      </c>
      <c r="BR831" s="17">
        <v>0</v>
      </c>
      <c r="BS831" s="17">
        <v>0</v>
      </c>
      <c r="BT831" s="17">
        <v>0</v>
      </c>
      <c r="BU831" s="17">
        <v>0</v>
      </c>
      <c r="BV831" s="17">
        <v>0</v>
      </c>
      <c r="BW831" s="17" t="s">
        <v>281</v>
      </c>
      <c r="BX831" s="17">
        <v>0</v>
      </c>
      <c r="BY831" s="17">
        <v>0</v>
      </c>
      <c r="BZ831" s="17">
        <v>0</v>
      </c>
      <c r="CA831" s="17">
        <v>0</v>
      </c>
      <c r="CB831" s="17">
        <v>0</v>
      </c>
      <c r="CC831" s="17">
        <v>0</v>
      </c>
    </row>
    <row r="832" spans="1:81" x14ac:dyDescent="0.3">
      <c r="A832" t="s">
        <v>104</v>
      </c>
      <c r="B832" t="s">
        <v>85</v>
      </c>
      <c r="C832" t="s">
        <v>14</v>
      </c>
      <c r="D832">
        <v>113831</v>
      </c>
      <c r="E832" t="s">
        <v>27</v>
      </c>
      <c r="F832" t="s">
        <v>62</v>
      </c>
      <c r="G832">
        <v>20.420000000000002</v>
      </c>
      <c r="H832">
        <v>143.93</v>
      </c>
      <c r="I832">
        <v>123.5</v>
      </c>
      <c r="J832">
        <v>403.36</v>
      </c>
      <c r="K832">
        <v>54647.08</v>
      </c>
      <c r="L832">
        <v>2.5299999999999998</v>
      </c>
      <c r="M832">
        <v>427.82391971351416</v>
      </c>
      <c r="N832">
        <v>7.38</v>
      </c>
      <c r="O832">
        <v>0.8</v>
      </c>
      <c r="P832">
        <v>1.2</v>
      </c>
      <c r="Q832">
        <v>1.24</v>
      </c>
      <c r="R832">
        <v>1.1299999999999999</v>
      </c>
      <c r="S832" t="s">
        <v>138</v>
      </c>
      <c r="T832" t="s">
        <v>202</v>
      </c>
      <c r="U832" s="17">
        <v>1527604198020</v>
      </c>
      <c r="V832" t="s">
        <v>303</v>
      </c>
      <c r="W832" t="s">
        <v>304</v>
      </c>
      <c r="X832" s="17">
        <v>29724548817.567612</v>
      </c>
      <c r="Y832" s="17">
        <v>0</v>
      </c>
      <c r="Z832" s="17">
        <v>0</v>
      </c>
      <c r="AA832" s="17">
        <v>6735683523.2432528</v>
      </c>
      <c r="AB832" s="17">
        <v>2.8422714340540582</v>
      </c>
      <c r="AC832" s="17">
        <v>44.042900000000003</v>
      </c>
      <c r="AD832" s="17">
        <v>0.48</v>
      </c>
      <c r="AE832" s="17">
        <v>20.03</v>
      </c>
      <c r="AF832" s="17">
        <v>1527604198020</v>
      </c>
      <c r="AG832" s="17">
        <v>959838355980</v>
      </c>
      <c r="AH832" s="17">
        <v>34618946130</v>
      </c>
      <c r="AI832" s="17">
        <v>38352</v>
      </c>
      <c r="AJ832" s="17">
        <v>0</v>
      </c>
      <c r="AK832" s="17">
        <v>0</v>
      </c>
      <c r="AL832" s="17">
        <v>0</v>
      </c>
      <c r="AM832" s="17">
        <v>0</v>
      </c>
      <c r="AN832" s="17">
        <v>0</v>
      </c>
      <c r="AO832" s="17">
        <v>0</v>
      </c>
      <c r="AP832" s="17">
        <v>0</v>
      </c>
      <c r="AQ832" s="17">
        <v>0</v>
      </c>
      <c r="AR832" s="17">
        <v>0</v>
      </c>
      <c r="AS832" s="17">
        <v>0</v>
      </c>
      <c r="AT832" s="17">
        <v>0</v>
      </c>
      <c r="AU832" s="17">
        <v>0</v>
      </c>
      <c r="AV832" s="17">
        <v>0</v>
      </c>
      <c r="AW832" s="17">
        <v>0</v>
      </c>
      <c r="AX832" s="17">
        <v>0</v>
      </c>
      <c r="AY832" s="17">
        <v>0</v>
      </c>
      <c r="AZ832" s="17">
        <v>0</v>
      </c>
      <c r="BA832" s="17">
        <v>0</v>
      </c>
      <c r="BB832" s="17">
        <v>0</v>
      </c>
      <c r="BC832" s="17">
        <v>0</v>
      </c>
      <c r="BD832" s="17">
        <v>0</v>
      </c>
      <c r="BE832" s="17">
        <v>0</v>
      </c>
      <c r="BF832" s="17">
        <v>0</v>
      </c>
      <c r="BG832" s="17">
        <v>0</v>
      </c>
      <c r="BH832" s="17">
        <v>0</v>
      </c>
      <c r="BI832" s="17">
        <v>0</v>
      </c>
      <c r="BJ832" s="17">
        <v>0</v>
      </c>
      <c r="BK832" s="17">
        <v>0</v>
      </c>
      <c r="BL832" s="17">
        <v>0</v>
      </c>
      <c r="BM832" s="17">
        <v>0</v>
      </c>
      <c r="BN832" s="17">
        <v>0</v>
      </c>
      <c r="BO832" s="17">
        <v>0</v>
      </c>
      <c r="BP832" s="17">
        <v>0</v>
      </c>
      <c r="BQ832" s="17">
        <v>0</v>
      </c>
      <c r="BR832" s="17">
        <v>0</v>
      </c>
      <c r="BS832" s="17">
        <v>0</v>
      </c>
      <c r="BT832" s="17">
        <v>0</v>
      </c>
      <c r="BU832" s="17">
        <v>0</v>
      </c>
      <c r="BV832" s="17">
        <v>0</v>
      </c>
      <c r="BW832" s="17" t="s">
        <v>281</v>
      </c>
      <c r="BX832" s="17">
        <v>0</v>
      </c>
      <c r="BY832" s="17">
        <v>0</v>
      </c>
      <c r="BZ832" s="17">
        <v>0</v>
      </c>
      <c r="CA832" s="17">
        <v>0</v>
      </c>
      <c r="CB832" s="17">
        <v>0</v>
      </c>
      <c r="CC832" s="17">
        <v>0</v>
      </c>
    </row>
    <row r="833" spans="1:81" x14ac:dyDescent="0.3">
      <c r="A833" t="s">
        <v>104</v>
      </c>
      <c r="B833" t="s">
        <v>85</v>
      </c>
      <c r="C833" t="s">
        <v>14</v>
      </c>
      <c r="D833">
        <v>113831</v>
      </c>
      <c r="E833" t="s">
        <v>27</v>
      </c>
      <c r="F833" t="s">
        <v>63</v>
      </c>
      <c r="G833">
        <v>11.82</v>
      </c>
      <c r="H833">
        <v>154.78</v>
      </c>
      <c r="I833">
        <v>142.96</v>
      </c>
      <c r="J833">
        <v>418.09</v>
      </c>
      <c r="K833">
        <v>56281.9</v>
      </c>
      <c r="L833">
        <v>2.85</v>
      </c>
      <c r="M833">
        <v>438.59228677120581</v>
      </c>
      <c r="N833">
        <v>7.43</v>
      </c>
      <c r="O833">
        <v>1.17</v>
      </c>
      <c r="P833">
        <v>0.81</v>
      </c>
      <c r="Q833">
        <v>1.25</v>
      </c>
      <c r="R833">
        <v>1.31</v>
      </c>
      <c r="S833" t="s">
        <v>138</v>
      </c>
      <c r="T833" t="s">
        <v>202</v>
      </c>
      <c r="U833" s="17">
        <v>1561771545000</v>
      </c>
      <c r="V833" t="s">
        <v>303</v>
      </c>
      <c r="W833" t="s">
        <v>304</v>
      </c>
      <c r="X833" s="17">
        <v>32685112727.743156</v>
      </c>
      <c r="Y833" s="17">
        <v>0</v>
      </c>
      <c r="Z833" s="17">
        <v>0</v>
      </c>
      <c r="AA833" s="17">
        <v>11617641656.147848</v>
      </c>
      <c r="AB833" s="17">
        <v>5.0266246767315126</v>
      </c>
      <c r="AC833" s="17">
        <v>29.9009</v>
      </c>
      <c r="AD833" s="17">
        <v>0.53600000000000003</v>
      </c>
      <c r="AE833" s="17">
        <v>22.369</v>
      </c>
      <c r="AF833" s="17">
        <v>1561771545000</v>
      </c>
      <c r="AG833" s="17">
        <v>970098295000</v>
      </c>
      <c r="AH833" s="17">
        <v>39177297500</v>
      </c>
      <c r="AI833" s="17">
        <v>38717</v>
      </c>
      <c r="AJ833" s="17">
        <v>0</v>
      </c>
      <c r="AK833" s="17">
        <v>0</v>
      </c>
      <c r="AL833" s="17">
        <v>0</v>
      </c>
      <c r="AM833" s="17">
        <v>0</v>
      </c>
      <c r="AN833" s="17">
        <v>0</v>
      </c>
      <c r="AO833" s="17">
        <v>0</v>
      </c>
      <c r="AP833" s="17">
        <v>0</v>
      </c>
      <c r="AQ833" s="17">
        <v>0</v>
      </c>
      <c r="AR833" s="17">
        <v>0</v>
      </c>
      <c r="AS833" s="17">
        <v>0</v>
      </c>
      <c r="AT833" s="17">
        <v>0</v>
      </c>
      <c r="AU833" s="17">
        <v>0</v>
      </c>
      <c r="AV833" s="17">
        <v>0</v>
      </c>
      <c r="AW833" s="17">
        <v>0</v>
      </c>
      <c r="AX833" s="17">
        <v>0</v>
      </c>
      <c r="AY833" s="17">
        <v>0</v>
      </c>
      <c r="AZ833" s="17">
        <v>0</v>
      </c>
      <c r="BA833" s="17">
        <v>0</v>
      </c>
      <c r="BB833" s="17">
        <v>0</v>
      </c>
      <c r="BC833" s="17">
        <v>0</v>
      </c>
      <c r="BD833" s="17">
        <v>0</v>
      </c>
      <c r="BE833" s="17">
        <v>0</v>
      </c>
      <c r="BF833" s="17">
        <v>0</v>
      </c>
      <c r="BG833" s="17">
        <v>0</v>
      </c>
      <c r="BH833" s="17">
        <v>0</v>
      </c>
      <c r="BI833" s="17">
        <v>0</v>
      </c>
      <c r="BJ833" s="17">
        <v>0</v>
      </c>
      <c r="BK833" s="17">
        <v>0</v>
      </c>
      <c r="BL833" s="17">
        <v>0</v>
      </c>
      <c r="BM833" s="17">
        <v>0</v>
      </c>
      <c r="BN833" s="17">
        <v>0</v>
      </c>
      <c r="BO833" s="17">
        <v>0</v>
      </c>
      <c r="BP833" s="17">
        <v>0</v>
      </c>
      <c r="BQ833" s="17">
        <v>0</v>
      </c>
      <c r="BR833" s="17">
        <v>0</v>
      </c>
      <c r="BS833" s="17">
        <v>0</v>
      </c>
      <c r="BT833" s="17">
        <v>0</v>
      </c>
      <c r="BU833" s="17">
        <v>0</v>
      </c>
      <c r="BV833" s="17">
        <v>0</v>
      </c>
      <c r="BW833" s="17" t="s">
        <v>281</v>
      </c>
      <c r="BX833" s="17">
        <v>0</v>
      </c>
      <c r="BY833" s="17">
        <v>0</v>
      </c>
      <c r="BZ833" s="17">
        <v>0</v>
      </c>
      <c r="CA833" s="17">
        <v>0</v>
      </c>
      <c r="CB833" s="17">
        <v>0</v>
      </c>
      <c r="CC833" s="17">
        <v>0</v>
      </c>
    </row>
    <row r="834" spans="1:81" x14ac:dyDescent="0.3">
      <c r="A834" t="s">
        <v>104</v>
      </c>
      <c r="B834" t="s">
        <v>85</v>
      </c>
      <c r="C834" t="s">
        <v>14</v>
      </c>
      <c r="D834">
        <v>113831</v>
      </c>
      <c r="E834" t="s">
        <v>27</v>
      </c>
      <c r="F834" t="s">
        <v>64</v>
      </c>
      <c r="G834">
        <v>16.23</v>
      </c>
      <c r="H834">
        <v>174.18</v>
      </c>
      <c r="I834">
        <v>157.94999999999999</v>
      </c>
      <c r="J834">
        <v>441.73</v>
      </c>
      <c r="K834">
        <v>59093.87</v>
      </c>
      <c r="L834">
        <v>4.16</v>
      </c>
      <c r="M834">
        <v>454.01090789843744</v>
      </c>
      <c r="N834">
        <v>7.48</v>
      </c>
      <c r="O834">
        <v>1.06</v>
      </c>
      <c r="P834">
        <v>2.06</v>
      </c>
      <c r="Q834">
        <v>1.25</v>
      </c>
      <c r="R834">
        <v>1.22</v>
      </c>
      <c r="S834" t="s">
        <v>138</v>
      </c>
      <c r="T834" t="s">
        <v>202</v>
      </c>
      <c r="U834" s="17">
        <v>0</v>
      </c>
      <c r="V834" t="s">
        <v>303</v>
      </c>
      <c r="W834" t="s">
        <v>304</v>
      </c>
      <c r="X834" s="17">
        <v>37911962953.515617</v>
      </c>
      <c r="Y834" s="17">
        <v>0</v>
      </c>
      <c r="Z834" s="17">
        <v>0</v>
      </c>
      <c r="AA834" s="17">
        <v>9515719844.9218731</v>
      </c>
      <c r="AB834" s="17">
        <v>3.9805205527343746</v>
      </c>
      <c r="AC834" s="17">
        <v>7.6093999999999999</v>
      </c>
      <c r="AD834" s="17">
        <v>0.505</v>
      </c>
      <c r="AE834" s="17">
        <v>20.707999999999998</v>
      </c>
      <c r="AF834" s="17">
        <v>0</v>
      </c>
      <c r="AG834" s="17">
        <v>1183881331500</v>
      </c>
      <c r="AH834" s="17">
        <v>0</v>
      </c>
      <c r="AI834" s="17">
        <v>39082</v>
      </c>
      <c r="AJ834" s="17">
        <v>0</v>
      </c>
      <c r="AK834" s="17">
        <v>0</v>
      </c>
      <c r="AL834" s="17">
        <v>0</v>
      </c>
      <c r="AM834" s="17">
        <v>0</v>
      </c>
      <c r="AN834" s="17">
        <v>0</v>
      </c>
      <c r="AO834" s="17">
        <v>0</v>
      </c>
      <c r="AP834" s="17">
        <v>0</v>
      </c>
      <c r="AQ834" s="17">
        <v>0</v>
      </c>
      <c r="AR834" s="17">
        <v>0</v>
      </c>
      <c r="AS834" s="17">
        <v>0</v>
      </c>
      <c r="AT834" s="17">
        <v>0</v>
      </c>
      <c r="AU834" s="17">
        <v>0</v>
      </c>
      <c r="AV834" s="17">
        <v>0</v>
      </c>
      <c r="AW834" s="17">
        <v>0</v>
      </c>
      <c r="AX834" s="17">
        <v>0</v>
      </c>
      <c r="AY834" s="17">
        <v>0</v>
      </c>
      <c r="AZ834" s="17">
        <v>0</v>
      </c>
      <c r="BA834" s="17">
        <v>0</v>
      </c>
      <c r="BB834" s="17">
        <v>0</v>
      </c>
      <c r="BC834" s="17">
        <v>0</v>
      </c>
      <c r="BD834" s="17">
        <v>0</v>
      </c>
      <c r="BE834" s="17">
        <v>0</v>
      </c>
      <c r="BF834" s="17">
        <v>0</v>
      </c>
      <c r="BG834" s="17">
        <v>0</v>
      </c>
      <c r="BH834" s="17">
        <v>0</v>
      </c>
      <c r="BI834" s="17">
        <v>0</v>
      </c>
      <c r="BJ834" s="17">
        <v>0</v>
      </c>
      <c r="BK834" s="17">
        <v>0</v>
      </c>
      <c r="BL834" s="17">
        <v>0</v>
      </c>
      <c r="BM834" s="17">
        <v>0</v>
      </c>
      <c r="BN834" s="17">
        <v>0</v>
      </c>
      <c r="BO834" s="17">
        <v>0</v>
      </c>
      <c r="BP834" s="17">
        <v>0</v>
      </c>
      <c r="BQ834" s="17">
        <v>0</v>
      </c>
      <c r="BR834" s="17">
        <v>0</v>
      </c>
      <c r="BS834" s="17">
        <v>0</v>
      </c>
      <c r="BT834" s="17">
        <v>0</v>
      </c>
      <c r="BU834" s="17">
        <v>0</v>
      </c>
      <c r="BV834" s="17">
        <v>0</v>
      </c>
      <c r="BW834" s="17" t="s">
        <v>281</v>
      </c>
      <c r="BX834" s="17">
        <v>0</v>
      </c>
      <c r="BY834" s="17">
        <v>0</v>
      </c>
      <c r="BZ834" s="17">
        <v>0</v>
      </c>
      <c r="CA834" s="17">
        <v>0</v>
      </c>
      <c r="CB834" s="17">
        <v>0</v>
      </c>
      <c r="CC834" s="17">
        <v>0</v>
      </c>
    </row>
    <row r="835" spans="1:81" x14ac:dyDescent="0.3">
      <c r="A835" t="s">
        <v>104</v>
      </c>
      <c r="B835" t="s">
        <v>85</v>
      </c>
      <c r="C835" t="s">
        <v>14</v>
      </c>
      <c r="D835">
        <v>113831</v>
      </c>
      <c r="E835" t="s">
        <v>27</v>
      </c>
      <c r="F835" t="s">
        <v>65</v>
      </c>
      <c r="G835">
        <v>26.17</v>
      </c>
      <c r="H835">
        <v>209.67</v>
      </c>
      <c r="I835">
        <v>183.5</v>
      </c>
      <c r="J835">
        <v>490.84</v>
      </c>
      <c r="K835">
        <v>65081.72</v>
      </c>
      <c r="L835">
        <v>3.91</v>
      </c>
      <c r="M835">
        <v>492.82999345875504</v>
      </c>
      <c r="N835">
        <v>7.54</v>
      </c>
      <c r="O835">
        <v>0.73</v>
      </c>
      <c r="P835">
        <v>2.38</v>
      </c>
      <c r="Q835">
        <v>1.2</v>
      </c>
      <c r="R835">
        <v>1.1299999999999999</v>
      </c>
      <c r="S835" t="s">
        <v>138</v>
      </c>
      <c r="T835" t="s">
        <v>202</v>
      </c>
      <c r="U835" s="17">
        <v>2009388471390</v>
      </c>
      <c r="V835" t="s">
        <v>303</v>
      </c>
      <c r="W835" t="s">
        <v>304</v>
      </c>
      <c r="X835" s="17">
        <v>26681368584.474716</v>
      </c>
      <c r="Y835" s="17">
        <v>0</v>
      </c>
      <c r="Z835" s="17">
        <v>0</v>
      </c>
      <c r="AA835" s="17">
        <v>-3927091734.0077834</v>
      </c>
      <c r="AB835" s="17">
        <v>-2.00942310688716</v>
      </c>
      <c r="AC835" s="17" t="s">
        <v>279</v>
      </c>
      <c r="AD835" s="17">
        <v>-0.221</v>
      </c>
      <c r="AE835" s="17">
        <v>-10.263</v>
      </c>
      <c r="AF835" s="17">
        <v>2009388471390</v>
      </c>
      <c r="AG835" s="17">
        <v>1184261351310</v>
      </c>
      <c r="AH835" s="17">
        <v>38711067540</v>
      </c>
      <c r="AI835" s="17">
        <v>39447</v>
      </c>
      <c r="AJ835" s="17">
        <v>0</v>
      </c>
      <c r="AK835" s="17">
        <v>0</v>
      </c>
      <c r="AL835" s="17">
        <v>0</v>
      </c>
      <c r="AM835" s="17">
        <v>0</v>
      </c>
      <c r="AN835" s="17">
        <v>0</v>
      </c>
      <c r="AO835" s="17">
        <v>0</v>
      </c>
      <c r="AP835" s="17">
        <v>0</v>
      </c>
      <c r="AQ835" s="17">
        <v>0</v>
      </c>
      <c r="AR835" s="17">
        <v>0</v>
      </c>
      <c r="AS835" s="17">
        <v>0</v>
      </c>
      <c r="AT835" s="17">
        <v>0</v>
      </c>
      <c r="AU835" s="17">
        <v>0</v>
      </c>
      <c r="AV835" s="17">
        <v>0</v>
      </c>
      <c r="AW835" s="17">
        <v>0</v>
      </c>
      <c r="AX835" s="17">
        <v>0</v>
      </c>
      <c r="AY835" s="17">
        <v>0</v>
      </c>
      <c r="AZ835" s="17">
        <v>0</v>
      </c>
      <c r="BA835" s="17">
        <v>0</v>
      </c>
      <c r="BB835" s="17">
        <v>0</v>
      </c>
      <c r="BC835" s="17">
        <v>0</v>
      </c>
      <c r="BD835" s="17">
        <v>0</v>
      </c>
      <c r="BE835" s="17">
        <v>0</v>
      </c>
      <c r="BF835" s="17">
        <v>0</v>
      </c>
      <c r="BG835" s="17">
        <v>0</v>
      </c>
      <c r="BH835" s="17">
        <v>0</v>
      </c>
      <c r="BI835" s="17">
        <v>0</v>
      </c>
      <c r="BJ835" s="17">
        <v>0</v>
      </c>
      <c r="BK835" s="17">
        <v>0</v>
      </c>
      <c r="BL835" s="17">
        <v>0</v>
      </c>
      <c r="BM835" s="17">
        <v>0</v>
      </c>
      <c r="BN835" s="17">
        <v>0</v>
      </c>
      <c r="BO835" s="17">
        <v>0</v>
      </c>
      <c r="BP835" s="17">
        <v>0</v>
      </c>
      <c r="BQ835" s="17">
        <v>0</v>
      </c>
      <c r="BR835" s="17">
        <v>0</v>
      </c>
      <c r="BS835" s="17">
        <v>0</v>
      </c>
      <c r="BT835" s="17">
        <v>0</v>
      </c>
      <c r="BU835" s="17">
        <v>0</v>
      </c>
      <c r="BV835" s="17">
        <v>0</v>
      </c>
      <c r="BW835" s="17" t="s">
        <v>281</v>
      </c>
      <c r="BX835" s="17">
        <v>0</v>
      </c>
      <c r="BY835" s="17">
        <v>0</v>
      </c>
      <c r="BZ835" s="17">
        <v>0</v>
      </c>
      <c r="CA835" s="17">
        <v>0</v>
      </c>
      <c r="CB835" s="17">
        <v>0</v>
      </c>
      <c r="CC835" s="17">
        <v>0</v>
      </c>
    </row>
    <row r="836" spans="1:81" x14ac:dyDescent="0.3">
      <c r="A836" t="s">
        <v>104</v>
      </c>
      <c r="B836" t="s">
        <v>85</v>
      </c>
      <c r="C836" t="s">
        <v>14</v>
      </c>
      <c r="D836">
        <v>113831</v>
      </c>
      <c r="E836" t="s">
        <v>27</v>
      </c>
      <c r="F836" t="s">
        <v>66</v>
      </c>
      <c r="G836">
        <v>31.59</v>
      </c>
      <c r="H836">
        <v>256.89999999999998</v>
      </c>
      <c r="I836">
        <v>225.31</v>
      </c>
      <c r="J836">
        <v>566.91</v>
      </c>
      <c r="K836">
        <v>74219.69</v>
      </c>
      <c r="L836">
        <v>2.7</v>
      </c>
      <c r="M836">
        <v>562.13008692607025</v>
      </c>
      <c r="N836">
        <v>7.64</v>
      </c>
      <c r="O836">
        <v>2.4300000000000002</v>
      </c>
      <c r="P836">
        <v>3.36</v>
      </c>
      <c r="Q836">
        <v>1.08</v>
      </c>
      <c r="R836">
        <v>1.06</v>
      </c>
      <c r="S836" t="s">
        <v>138</v>
      </c>
      <c r="T836" t="s">
        <v>202</v>
      </c>
      <c r="U836" s="17">
        <v>1892958988800</v>
      </c>
      <c r="V836" t="s">
        <v>303</v>
      </c>
      <c r="W836" t="s">
        <v>304</v>
      </c>
      <c r="X836" s="17">
        <v>738377083.65758789</v>
      </c>
      <c r="Y836" s="17">
        <v>0</v>
      </c>
      <c r="Z836" s="17">
        <v>0</v>
      </c>
      <c r="AA836" s="17">
        <v>-19244126451.361877</v>
      </c>
      <c r="AB836" s="17">
        <v>-7.0715586945525324</v>
      </c>
      <c r="AC836" s="17">
        <v>196.31270000000001</v>
      </c>
      <c r="AD836" s="17">
        <v>-0.97499999999999998</v>
      </c>
      <c r="AE836" s="17">
        <v>-49.6</v>
      </c>
      <c r="AF836" s="17">
        <v>1892958988800</v>
      </c>
      <c r="AG836" s="17">
        <v>1262818227200</v>
      </c>
      <c r="AH836" s="17">
        <v>38081564160.000008</v>
      </c>
      <c r="AI836" s="17">
        <v>39813</v>
      </c>
      <c r="AJ836" s="17">
        <v>0</v>
      </c>
      <c r="AK836" s="17">
        <v>0</v>
      </c>
      <c r="AL836" s="17">
        <v>0</v>
      </c>
      <c r="AM836" s="17">
        <v>0</v>
      </c>
      <c r="AN836" s="17">
        <v>0</v>
      </c>
      <c r="AO836" s="17">
        <v>0</v>
      </c>
      <c r="AP836" s="17">
        <v>0</v>
      </c>
      <c r="AQ836" s="17">
        <v>0</v>
      </c>
      <c r="AR836" s="17">
        <v>0</v>
      </c>
      <c r="AS836" s="17">
        <v>0</v>
      </c>
      <c r="AT836" s="17">
        <v>0</v>
      </c>
      <c r="AU836" s="17">
        <v>0</v>
      </c>
      <c r="AV836" s="17">
        <v>0</v>
      </c>
      <c r="AW836" s="17">
        <v>0</v>
      </c>
      <c r="AX836" s="17">
        <v>0</v>
      </c>
      <c r="AY836" s="17">
        <v>0</v>
      </c>
      <c r="AZ836" s="17">
        <v>0</v>
      </c>
      <c r="BA836" s="17">
        <v>0</v>
      </c>
      <c r="BB836" s="17">
        <v>0</v>
      </c>
      <c r="BC836" s="17">
        <v>0</v>
      </c>
      <c r="BD836" s="17">
        <v>0</v>
      </c>
      <c r="BE836" s="17">
        <v>0</v>
      </c>
      <c r="BF836" s="17">
        <v>0</v>
      </c>
      <c r="BG836" s="17">
        <v>0</v>
      </c>
      <c r="BH836" s="17">
        <v>0</v>
      </c>
      <c r="BI836" s="17">
        <v>0</v>
      </c>
      <c r="BJ836" s="17">
        <v>0</v>
      </c>
      <c r="BK836" s="17">
        <v>0</v>
      </c>
      <c r="BL836" s="17">
        <v>0</v>
      </c>
      <c r="BM836" s="17">
        <v>0</v>
      </c>
      <c r="BN836" s="17">
        <v>0</v>
      </c>
      <c r="BO836" s="17">
        <v>0</v>
      </c>
      <c r="BP836" s="17">
        <v>0</v>
      </c>
      <c r="BQ836" s="17">
        <v>0</v>
      </c>
      <c r="BR836" s="17">
        <v>0</v>
      </c>
      <c r="BS836" s="17">
        <v>0</v>
      </c>
      <c r="BT836" s="17">
        <v>0</v>
      </c>
      <c r="BU836" s="17">
        <v>0</v>
      </c>
      <c r="BV836" s="17">
        <v>0</v>
      </c>
      <c r="BW836" s="17" t="s">
        <v>281</v>
      </c>
      <c r="BX836" s="17">
        <v>0</v>
      </c>
      <c r="BY836" s="17">
        <v>0</v>
      </c>
      <c r="BZ836" s="17">
        <v>0</v>
      </c>
      <c r="CA836" s="17">
        <v>0</v>
      </c>
      <c r="CB836" s="17">
        <v>0</v>
      </c>
      <c r="CC836" s="17">
        <v>0</v>
      </c>
    </row>
    <row r="837" spans="1:81" x14ac:dyDescent="0.3">
      <c r="A837" t="s">
        <v>104</v>
      </c>
      <c r="B837" t="s">
        <v>85</v>
      </c>
      <c r="C837" t="s">
        <v>14</v>
      </c>
      <c r="D837">
        <v>113831</v>
      </c>
      <c r="E837" t="s">
        <v>27</v>
      </c>
      <c r="F837" t="s">
        <v>67</v>
      </c>
      <c r="G837">
        <v>18.3</v>
      </c>
      <c r="H837">
        <v>222.5</v>
      </c>
      <c r="I837">
        <v>204.2</v>
      </c>
      <c r="J837">
        <v>553.73</v>
      </c>
      <c r="K837">
        <v>71593.69</v>
      </c>
      <c r="L837">
        <v>-2.2999999999999998</v>
      </c>
      <c r="M837">
        <v>547.44886660197631</v>
      </c>
      <c r="N837">
        <v>7.73</v>
      </c>
      <c r="O837">
        <v>-0.48</v>
      </c>
      <c r="P837">
        <v>-2.06</v>
      </c>
      <c r="Q837">
        <v>1.0900000000000001</v>
      </c>
      <c r="R837">
        <v>1.03</v>
      </c>
      <c r="S837" t="s">
        <v>138</v>
      </c>
      <c r="T837" t="s">
        <v>202</v>
      </c>
      <c r="U837" s="17">
        <v>1294585643820</v>
      </c>
      <c r="V837" t="s">
        <v>303</v>
      </c>
      <c r="W837" t="s">
        <v>304</v>
      </c>
      <c r="X837" s="17">
        <v>20873006113.789951</v>
      </c>
      <c r="Y837" s="17">
        <v>0</v>
      </c>
      <c r="Z837" s="17">
        <v>0</v>
      </c>
      <c r="AA837" s="17">
        <v>-1922817518.2032065</v>
      </c>
      <c r="AB837" s="17">
        <v>-0.68342217265627903</v>
      </c>
      <c r="AC837" s="17">
        <v>-90.372500000000002</v>
      </c>
      <c r="AD837" s="17">
        <v>-0.124</v>
      </c>
      <c r="AE837" s="17">
        <v>-5.3220000000000001</v>
      </c>
      <c r="AF837" s="17">
        <v>1294585643820</v>
      </c>
      <c r="AG837" s="17">
        <v>733312735200</v>
      </c>
      <c r="AH837" s="17">
        <v>36474095520</v>
      </c>
      <c r="AI837" s="17">
        <v>40178</v>
      </c>
      <c r="AJ837" s="17">
        <v>0</v>
      </c>
      <c r="AK837" s="17">
        <v>0</v>
      </c>
      <c r="AL837" s="17">
        <v>0</v>
      </c>
      <c r="AM837" s="17">
        <v>0</v>
      </c>
      <c r="AN837" s="17">
        <v>0</v>
      </c>
      <c r="AO837" s="17">
        <v>0</v>
      </c>
      <c r="AP837" s="17">
        <v>0</v>
      </c>
      <c r="AQ837" s="17">
        <v>0</v>
      </c>
      <c r="AR837" s="17">
        <v>0</v>
      </c>
      <c r="AS837" s="17">
        <v>0</v>
      </c>
      <c r="AT837" s="17">
        <v>0</v>
      </c>
      <c r="AU837" s="17">
        <v>0</v>
      </c>
      <c r="AV837" s="17">
        <v>0</v>
      </c>
      <c r="AW837" s="17">
        <v>0</v>
      </c>
      <c r="AX837" s="17">
        <v>0</v>
      </c>
      <c r="AY837" s="17">
        <v>0</v>
      </c>
      <c r="AZ837" s="17">
        <v>0</v>
      </c>
      <c r="BA837" s="17">
        <v>0</v>
      </c>
      <c r="BB837" s="17">
        <v>0</v>
      </c>
      <c r="BC837" s="17">
        <v>0</v>
      </c>
      <c r="BD837" s="17">
        <v>0</v>
      </c>
      <c r="BE837" s="17">
        <v>0</v>
      </c>
      <c r="BF837" s="17">
        <v>0</v>
      </c>
      <c r="BG837" s="17">
        <v>0</v>
      </c>
      <c r="BH837" s="17">
        <v>0</v>
      </c>
      <c r="BI837" s="17">
        <v>0</v>
      </c>
      <c r="BJ837" s="17">
        <v>0</v>
      </c>
      <c r="BK837" s="17">
        <v>0</v>
      </c>
      <c r="BL837" s="17">
        <v>0</v>
      </c>
      <c r="BM837" s="17">
        <v>0</v>
      </c>
      <c r="BN837" s="17">
        <v>0</v>
      </c>
      <c r="BO837" s="17">
        <v>0</v>
      </c>
      <c r="BP837" s="17">
        <v>0</v>
      </c>
      <c r="BQ837" s="17">
        <v>0</v>
      </c>
      <c r="BR837" s="17">
        <v>0</v>
      </c>
      <c r="BS837" s="17">
        <v>0</v>
      </c>
      <c r="BT837" s="17">
        <v>0</v>
      </c>
      <c r="BU837" s="17">
        <v>0</v>
      </c>
      <c r="BV837" s="17">
        <v>0</v>
      </c>
      <c r="BW837" s="17" t="s">
        <v>281</v>
      </c>
      <c r="BX837" s="17">
        <v>0</v>
      </c>
      <c r="BY837" s="17">
        <v>0</v>
      </c>
      <c r="BZ837" s="17">
        <v>0</v>
      </c>
      <c r="CA837" s="17">
        <v>0</v>
      </c>
      <c r="CB837" s="17">
        <v>0</v>
      </c>
      <c r="CC837" s="17">
        <v>0</v>
      </c>
    </row>
    <row r="838" spans="1:81" x14ac:dyDescent="0.3">
      <c r="A838" t="s">
        <v>104</v>
      </c>
      <c r="B838" t="s">
        <v>85</v>
      </c>
      <c r="C838" t="s">
        <v>14</v>
      </c>
      <c r="D838">
        <v>113831</v>
      </c>
      <c r="E838" t="s">
        <v>27</v>
      </c>
      <c r="F838" t="s">
        <v>8</v>
      </c>
      <c r="G838">
        <v>42.66</v>
      </c>
      <c r="H838">
        <v>285.31</v>
      </c>
      <c r="I838">
        <v>242.65</v>
      </c>
      <c r="J838">
        <v>598.16</v>
      </c>
      <c r="K838">
        <v>76467.839999999997</v>
      </c>
      <c r="L838">
        <v>3.21</v>
      </c>
      <c r="M838">
        <v>588.57879056822526</v>
      </c>
      <c r="N838">
        <v>7.82</v>
      </c>
      <c r="O838">
        <v>0.69</v>
      </c>
      <c r="P838">
        <v>-0.06</v>
      </c>
      <c r="Q838">
        <v>1.04</v>
      </c>
      <c r="R838">
        <v>0.94</v>
      </c>
      <c r="S838" t="s">
        <v>138</v>
      </c>
      <c r="T838" t="s">
        <v>202</v>
      </c>
      <c r="U838" s="17">
        <v>1408325835475.5833</v>
      </c>
      <c r="V838" t="s">
        <v>303</v>
      </c>
      <c r="W838" t="s">
        <v>304</v>
      </c>
      <c r="X838" s="17">
        <v>30781159300.782646</v>
      </c>
      <c r="Y838" s="17">
        <v>0</v>
      </c>
      <c r="Z838" s="17">
        <v>0</v>
      </c>
      <c r="AA838" s="17">
        <v>7460058424.0253992</v>
      </c>
      <c r="AB838" s="17">
        <v>1.8664577434368423</v>
      </c>
      <c r="AC838" s="17" t="s">
        <v>279</v>
      </c>
      <c r="AD838" s="17">
        <v>0.58499999999999996</v>
      </c>
      <c r="AE838" s="17">
        <v>19.044</v>
      </c>
      <c r="AF838" s="17">
        <v>1408325835475.5833</v>
      </c>
      <c r="AG838" s="17">
        <v>800906169665.81262</v>
      </c>
      <c r="AH838" s="17">
        <v>46838046272.493736</v>
      </c>
      <c r="AI838" s="17">
        <v>40543</v>
      </c>
      <c r="AJ838" s="17">
        <v>0</v>
      </c>
      <c r="AK838" s="17">
        <v>0</v>
      </c>
      <c r="AL838" s="17">
        <v>0</v>
      </c>
      <c r="AM838" s="17">
        <v>0</v>
      </c>
      <c r="AN838" s="17">
        <v>0</v>
      </c>
      <c r="AO838" s="17">
        <v>0</v>
      </c>
      <c r="AP838" s="17">
        <v>0</v>
      </c>
      <c r="AQ838" s="17">
        <v>0</v>
      </c>
      <c r="AR838" s="17">
        <v>0</v>
      </c>
      <c r="AS838" s="17">
        <v>0</v>
      </c>
      <c r="AT838" s="17">
        <v>0</v>
      </c>
      <c r="AU838" s="17">
        <v>0</v>
      </c>
      <c r="AV838" s="17">
        <v>0</v>
      </c>
      <c r="AW838" s="17">
        <v>0</v>
      </c>
      <c r="AX838" s="17">
        <v>0</v>
      </c>
      <c r="AY838" s="17">
        <v>0</v>
      </c>
      <c r="AZ838" s="17">
        <v>0</v>
      </c>
      <c r="BA838" s="17">
        <v>0</v>
      </c>
      <c r="BB838" s="17">
        <v>0</v>
      </c>
      <c r="BC838" s="17">
        <v>0</v>
      </c>
      <c r="BD838" s="17">
        <v>0</v>
      </c>
      <c r="BE838" s="17">
        <v>0</v>
      </c>
      <c r="BF838" s="17">
        <v>0</v>
      </c>
      <c r="BG838" s="17">
        <v>0</v>
      </c>
      <c r="BH838" s="17">
        <v>0</v>
      </c>
      <c r="BI838" s="17">
        <v>0</v>
      </c>
      <c r="BJ838" s="17">
        <v>0</v>
      </c>
      <c r="BK838" s="17">
        <v>0</v>
      </c>
      <c r="BL838" s="17">
        <v>0</v>
      </c>
      <c r="BM838" s="17">
        <v>0</v>
      </c>
      <c r="BN838" s="17">
        <v>0</v>
      </c>
      <c r="BO838" s="17">
        <v>0</v>
      </c>
      <c r="BP838" s="17">
        <v>0</v>
      </c>
      <c r="BQ838" s="17">
        <v>0</v>
      </c>
      <c r="BR838" s="17">
        <v>0</v>
      </c>
      <c r="BS838" s="17">
        <v>0</v>
      </c>
      <c r="BT838" s="17">
        <v>0</v>
      </c>
      <c r="BU838" s="17">
        <v>0</v>
      </c>
      <c r="BV838" s="17">
        <v>0</v>
      </c>
      <c r="BW838" s="17" t="s">
        <v>281</v>
      </c>
      <c r="BX838" s="17">
        <v>0</v>
      </c>
      <c r="BY838" s="17">
        <v>0</v>
      </c>
      <c r="BZ838" s="17">
        <v>0</v>
      </c>
      <c r="CA838" s="17">
        <v>0</v>
      </c>
      <c r="CB838" s="17">
        <v>0</v>
      </c>
      <c r="CC838" s="17">
        <v>0</v>
      </c>
    </row>
    <row r="839" spans="1:81" x14ac:dyDescent="0.3">
      <c r="A839" t="s">
        <v>104</v>
      </c>
      <c r="B839" t="s">
        <v>85</v>
      </c>
      <c r="C839" t="s">
        <v>14</v>
      </c>
      <c r="D839">
        <v>113831</v>
      </c>
      <c r="E839" t="s">
        <v>27</v>
      </c>
      <c r="F839" t="s">
        <v>68</v>
      </c>
      <c r="G839">
        <v>39.229999999999997</v>
      </c>
      <c r="H839">
        <v>355.1</v>
      </c>
      <c r="I839">
        <v>315.88</v>
      </c>
      <c r="J839">
        <v>715.73</v>
      </c>
      <c r="K839">
        <v>90472.91</v>
      </c>
      <c r="L839">
        <v>1.91</v>
      </c>
      <c r="M839">
        <v>705.71547008978905</v>
      </c>
      <c r="N839">
        <v>7.91</v>
      </c>
      <c r="O839">
        <v>0.23</v>
      </c>
      <c r="P839">
        <v>-1.1100000000000001</v>
      </c>
      <c r="Q839">
        <v>0.89</v>
      </c>
      <c r="R839">
        <v>0.94</v>
      </c>
      <c r="S839" t="s">
        <v>138</v>
      </c>
      <c r="T839" t="s">
        <v>202</v>
      </c>
      <c r="U839" s="17">
        <v>1514495510902.0989</v>
      </c>
      <c r="V839" t="s">
        <v>303</v>
      </c>
      <c r="W839" t="s">
        <v>304</v>
      </c>
      <c r="X839" s="17">
        <v>31455691068.532246</v>
      </c>
      <c r="Y839" s="17">
        <v>0</v>
      </c>
      <c r="Z839" s="17">
        <v>0</v>
      </c>
      <c r="AA839" s="17">
        <v>4987540479.6298075</v>
      </c>
      <c r="AB839" s="17">
        <v>1.2225473713118911</v>
      </c>
      <c r="AC839" s="17">
        <v>-44.329900000000002</v>
      </c>
      <c r="AD839" s="17">
        <v>0.32300000000000001</v>
      </c>
      <c r="AE839" s="17">
        <v>9.5510000000000002</v>
      </c>
      <c r="AF839" s="17">
        <v>1514495510902.0989</v>
      </c>
      <c r="AG839" s="17">
        <v>901843736639.59192</v>
      </c>
      <c r="AH839" s="17">
        <v>51870457460.453323</v>
      </c>
      <c r="AI839" s="17">
        <v>40908</v>
      </c>
      <c r="AJ839" s="17">
        <v>0</v>
      </c>
      <c r="AK839" s="17">
        <v>0</v>
      </c>
      <c r="AL839" s="17">
        <v>0</v>
      </c>
      <c r="AM839" s="17">
        <v>0</v>
      </c>
      <c r="AN839" s="17">
        <v>0</v>
      </c>
      <c r="AO839" s="17">
        <v>0</v>
      </c>
      <c r="AP839" s="17">
        <v>0</v>
      </c>
      <c r="AQ839" s="17">
        <v>0</v>
      </c>
      <c r="AR839" s="17">
        <v>0</v>
      </c>
      <c r="AS839" s="17">
        <v>0</v>
      </c>
      <c r="AT839" s="17">
        <v>0</v>
      </c>
      <c r="AU839" s="17">
        <v>0</v>
      </c>
      <c r="AV839" s="17">
        <v>0</v>
      </c>
      <c r="AW839" s="17">
        <v>0</v>
      </c>
      <c r="AX839" s="17">
        <v>0</v>
      </c>
      <c r="AY839" s="17">
        <v>0</v>
      </c>
      <c r="AZ839" s="17">
        <v>0</v>
      </c>
      <c r="BA839" s="17">
        <v>0</v>
      </c>
      <c r="BB839" s="17">
        <v>0</v>
      </c>
      <c r="BC839" s="17">
        <v>0</v>
      </c>
      <c r="BD839" s="17">
        <v>0</v>
      </c>
      <c r="BE839" s="17">
        <v>0</v>
      </c>
      <c r="BF839" s="17">
        <v>0</v>
      </c>
      <c r="BG839" s="17">
        <v>0</v>
      </c>
      <c r="BH839" s="17">
        <v>0</v>
      </c>
      <c r="BI839" s="17">
        <v>0</v>
      </c>
      <c r="BJ839" s="17">
        <v>0</v>
      </c>
      <c r="BK839" s="17">
        <v>0</v>
      </c>
      <c r="BL839" s="17">
        <v>0</v>
      </c>
      <c r="BM839" s="17">
        <v>0</v>
      </c>
      <c r="BN839" s="17">
        <v>0</v>
      </c>
      <c r="BO839" s="17">
        <v>0</v>
      </c>
      <c r="BP839" s="17">
        <v>0</v>
      </c>
      <c r="BQ839" s="17">
        <v>0</v>
      </c>
      <c r="BR839" s="17">
        <v>0</v>
      </c>
      <c r="BS839" s="17">
        <v>0</v>
      </c>
      <c r="BT839" s="17">
        <v>0</v>
      </c>
      <c r="BU839" s="17">
        <v>0</v>
      </c>
      <c r="BV839" s="17">
        <v>0</v>
      </c>
      <c r="BW839" s="17" t="s">
        <v>281</v>
      </c>
      <c r="BX839" s="17">
        <v>0</v>
      </c>
      <c r="BY839" s="17">
        <v>0</v>
      </c>
      <c r="BZ839" s="17">
        <v>0</v>
      </c>
      <c r="CA839" s="17">
        <v>0</v>
      </c>
      <c r="CB839" s="17">
        <v>0</v>
      </c>
      <c r="CC839" s="17">
        <v>0</v>
      </c>
    </row>
    <row r="840" spans="1:81" x14ac:dyDescent="0.3">
      <c r="A840" t="s">
        <v>104</v>
      </c>
      <c r="B840" t="s">
        <v>85</v>
      </c>
      <c r="C840" t="s">
        <v>14</v>
      </c>
      <c r="D840">
        <v>113831</v>
      </c>
      <c r="E840" t="s">
        <v>27</v>
      </c>
      <c r="F840" t="s">
        <v>69</v>
      </c>
      <c r="G840">
        <v>47.29</v>
      </c>
      <c r="H840">
        <v>339.11</v>
      </c>
      <c r="I840">
        <v>291.81</v>
      </c>
      <c r="J840">
        <v>686.39</v>
      </c>
      <c r="K840">
        <v>85844.800000000003</v>
      </c>
      <c r="L840">
        <v>1.2</v>
      </c>
      <c r="M840">
        <v>673.00065735870862</v>
      </c>
      <c r="N840">
        <v>8</v>
      </c>
      <c r="O840">
        <v>-0.69</v>
      </c>
      <c r="P840">
        <v>-0.55000000000000004</v>
      </c>
      <c r="Q840">
        <v>0.94</v>
      </c>
      <c r="R840">
        <v>0.92</v>
      </c>
      <c r="S840" t="s">
        <v>138</v>
      </c>
      <c r="T840" t="s">
        <v>202</v>
      </c>
      <c r="U840" s="17">
        <v>1377128334062.0901</v>
      </c>
      <c r="V840" t="s">
        <v>303</v>
      </c>
      <c r="W840" t="s">
        <v>304</v>
      </c>
      <c r="X840" s="17">
        <v>27119075164.493275</v>
      </c>
      <c r="Y840" s="17">
        <v>0</v>
      </c>
      <c r="Z840" s="17">
        <v>0</v>
      </c>
      <c r="AA840" s="17">
        <v>-2405440526.1350875</v>
      </c>
      <c r="AB840" s="17">
        <v>-0.70509808770522975</v>
      </c>
      <c r="AC840" s="17" t="s">
        <v>279</v>
      </c>
      <c r="AD840" s="17">
        <v>-0.16800000000000001</v>
      </c>
      <c r="AE840" s="17">
        <v>-4.774</v>
      </c>
      <c r="AF840" s="17">
        <v>1377128334062.0901</v>
      </c>
      <c r="AG840" s="17">
        <v>724510275470.0481</v>
      </c>
      <c r="AH840" s="17">
        <v>50228465238.303452</v>
      </c>
      <c r="AI840" s="17">
        <v>41274</v>
      </c>
      <c r="AJ840" s="17">
        <v>0</v>
      </c>
      <c r="AK840" s="17">
        <v>0</v>
      </c>
      <c r="AL840" s="17">
        <v>0</v>
      </c>
      <c r="AM840" s="17">
        <v>0</v>
      </c>
      <c r="AN840" s="17">
        <v>0</v>
      </c>
      <c r="AO840" s="17">
        <v>0</v>
      </c>
      <c r="AP840" s="17">
        <v>0</v>
      </c>
      <c r="AQ840" s="17">
        <v>0</v>
      </c>
      <c r="AR840" s="17">
        <v>0</v>
      </c>
      <c r="AS840" s="17">
        <v>0</v>
      </c>
      <c r="AT840" s="17">
        <v>0</v>
      </c>
      <c r="AU840" s="17">
        <v>0</v>
      </c>
      <c r="AV840" s="17">
        <v>0</v>
      </c>
      <c r="AW840" s="17">
        <v>0</v>
      </c>
      <c r="AX840" s="17">
        <v>0</v>
      </c>
      <c r="AY840" s="17">
        <v>0</v>
      </c>
      <c r="AZ840" s="17">
        <v>0</v>
      </c>
      <c r="BA840" s="17">
        <v>0</v>
      </c>
      <c r="BB840" s="17">
        <v>0</v>
      </c>
      <c r="BC840" s="17">
        <v>0</v>
      </c>
      <c r="BD840" s="17">
        <v>0</v>
      </c>
      <c r="BE840" s="17">
        <v>0</v>
      </c>
      <c r="BF840" s="17">
        <v>0</v>
      </c>
      <c r="BG840" s="17">
        <v>0</v>
      </c>
      <c r="BH840" s="17">
        <v>0</v>
      </c>
      <c r="BI840" s="17">
        <v>0</v>
      </c>
      <c r="BJ840" s="17">
        <v>0</v>
      </c>
      <c r="BK840" s="17">
        <v>0</v>
      </c>
      <c r="BL840" s="17">
        <v>0</v>
      </c>
      <c r="BM840" s="17">
        <v>0</v>
      </c>
      <c r="BN840" s="17">
        <v>0</v>
      </c>
      <c r="BO840" s="17">
        <v>0</v>
      </c>
      <c r="BP840" s="17">
        <v>0</v>
      </c>
      <c r="BQ840" s="17">
        <v>0</v>
      </c>
      <c r="BR840" s="17">
        <v>0</v>
      </c>
      <c r="BS840" s="17">
        <v>0</v>
      </c>
      <c r="BT840" s="17">
        <v>0</v>
      </c>
      <c r="BU840" s="17">
        <v>0</v>
      </c>
      <c r="BV840" s="17">
        <v>0</v>
      </c>
      <c r="BW840" s="17" t="s">
        <v>281</v>
      </c>
      <c r="BX840" s="17">
        <v>0</v>
      </c>
      <c r="BY840" s="17">
        <v>0</v>
      </c>
      <c r="BZ840" s="17">
        <v>0</v>
      </c>
      <c r="CA840" s="17">
        <v>0</v>
      </c>
      <c r="CB840" s="17">
        <v>0</v>
      </c>
      <c r="CC840" s="17">
        <v>0</v>
      </c>
    </row>
    <row r="841" spans="1:81" x14ac:dyDescent="0.3">
      <c r="A841" t="s">
        <v>104</v>
      </c>
      <c r="B841" t="s">
        <v>85</v>
      </c>
      <c r="C841" t="s">
        <v>14</v>
      </c>
      <c r="D841">
        <v>113831</v>
      </c>
      <c r="E841" t="s">
        <v>27</v>
      </c>
      <c r="F841" t="s">
        <v>70</v>
      </c>
      <c r="G841">
        <v>60.34</v>
      </c>
      <c r="H841">
        <v>379.15</v>
      </c>
      <c r="I841">
        <v>318.81</v>
      </c>
      <c r="J841">
        <v>706.42</v>
      </c>
      <c r="K841">
        <v>87337.26</v>
      </c>
      <c r="L841">
        <v>1.84</v>
      </c>
      <c r="M841">
        <v>693.40646663069401</v>
      </c>
      <c r="N841">
        <v>8.09</v>
      </c>
      <c r="O841">
        <v>-0.22</v>
      </c>
      <c r="P841">
        <v>0.34</v>
      </c>
      <c r="Q841">
        <v>0.93</v>
      </c>
      <c r="R841">
        <v>0.89</v>
      </c>
      <c r="S841" t="s">
        <v>138</v>
      </c>
      <c r="T841" t="s">
        <v>202</v>
      </c>
      <c r="U841" s="17">
        <v>1139497357472.1692</v>
      </c>
      <c r="V841" t="s">
        <v>303</v>
      </c>
      <c r="W841" t="s">
        <v>304</v>
      </c>
      <c r="X841" s="17">
        <v>29929257793.933708</v>
      </c>
      <c r="Y841" s="17">
        <v>0</v>
      </c>
      <c r="Z841" s="17">
        <v>0</v>
      </c>
      <c r="AA841" s="17">
        <v>3648882900.6667337</v>
      </c>
      <c r="AB841" s="17">
        <v>0.89576243938284206</v>
      </c>
      <c r="AC841" s="17" t="s">
        <v>279</v>
      </c>
      <c r="AD841" s="17">
        <v>0.29699999999999999</v>
      </c>
      <c r="AE841" s="17">
        <v>7.0519999999999996</v>
      </c>
      <c r="AF841" s="17">
        <v>1139497357472.1692</v>
      </c>
      <c r="AG841" s="17">
        <v>489969639041.94312</v>
      </c>
      <c r="AH841" s="17">
        <v>56152029686.270103</v>
      </c>
      <c r="AI841" s="17">
        <v>41639</v>
      </c>
      <c r="AJ841" s="17">
        <v>0</v>
      </c>
      <c r="AK841" s="17">
        <v>0</v>
      </c>
      <c r="AL841" s="17">
        <v>0</v>
      </c>
      <c r="AM841" s="17">
        <v>0</v>
      </c>
      <c r="AN841" s="17">
        <v>0</v>
      </c>
      <c r="AO841" s="17">
        <v>0</v>
      </c>
      <c r="AP841" s="17">
        <v>0</v>
      </c>
      <c r="AQ841" s="17">
        <v>0</v>
      </c>
      <c r="AR841" s="17">
        <v>0</v>
      </c>
      <c r="AS841" s="17">
        <v>0</v>
      </c>
      <c r="AT841" s="17">
        <v>0</v>
      </c>
      <c r="AU841" s="17">
        <v>0</v>
      </c>
      <c r="AV841" s="17">
        <v>0</v>
      </c>
      <c r="AW841" s="17">
        <v>0</v>
      </c>
      <c r="AX841" s="17">
        <v>0</v>
      </c>
      <c r="AY841" s="17">
        <v>0</v>
      </c>
      <c r="AZ841" s="17">
        <v>0</v>
      </c>
      <c r="BA841" s="17">
        <v>0</v>
      </c>
      <c r="BB841" s="17">
        <v>0</v>
      </c>
      <c r="BC841" s="17">
        <v>0</v>
      </c>
      <c r="BD841" s="17">
        <v>0</v>
      </c>
      <c r="BE841" s="17">
        <v>0</v>
      </c>
      <c r="BF841" s="17">
        <v>0</v>
      </c>
      <c r="BG841" s="17">
        <v>0</v>
      </c>
      <c r="BH841" s="17">
        <v>0</v>
      </c>
      <c r="BI841" s="17">
        <v>0</v>
      </c>
      <c r="BJ841" s="17">
        <v>0</v>
      </c>
      <c r="BK841" s="17">
        <v>0</v>
      </c>
      <c r="BL841" s="17">
        <v>0</v>
      </c>
      <c r="BM841" s="17">
        <v>0</v>
      </c>
      <c r="BN841" s="17">
        <v>0</v>
      </c>
      <c r="BO841" s="17">
        <v>0</v>
      </c>
      <c r="BP841" s="17">
        <v>0</v>
      </c>
      <c r="BQ841" s="17">
        <v>0</v>
      </c>
      <c r="BR841" s="17">
        <v>0</v>
      </c>
      <c r="BS841" s="17">
        <v>0</v>
      </c>
      <c r="BT841" s="17">
        <v>0</v>
      </c>
      <c r="BU841" s="17">
        <v>0</v>
      </c>
      <c r="BV841" s="17">
        <v>0</v>
      </c>
      <c r="BW841" s="17" t="s">
        <v>281</v>
      </c>
      <c r="BX841" s="17">
        <v>0</v>
      </c>
      <c r="BY841" s="17">
        <v>0</v>
      </c>
      <c r="BZ841" s="17">
        <v>0</v>
      </c>
      <c r="CA841" s="17">
        <v>0</v>
      </c>
      <c r="CB841" s="17">
        <v>0</v>
      </c>
      <c r="CC841" s="17">
        <v>0</v>
      </c>
    </row>
    <row r="842" spans="1:81" x14ac:dyDescent="0.3">
      <c r="A842" t="s">
        <v>104</v>
      </c>
      <c r="B842" t="s">
        <v>85</v>
      </c>
      <c r="C842" t="s">
        <v>14</v>
      </c>
      <c r="D842">
        <v>113831</v>
      </c>
      <c r="E842" t="s">
        <v>27</v>
      </c>
      <c r="F842" t="s">
        <v>71</v>
      </c>
      <c r="G842">
        <v>64.92</v>
      </c>
      <c r="H842">
        <v>337.82</v>
      </c>
      <c r="I842">
        <v>272.91000000000003</v>
      </c>
      <c r="J842">
        <v>726.71</v>
      </c>
      <c r="K842">
        <v>88755.21</v>
      </c>
      <c r="L842">
        <v>2.3199999999999998</v>
      </c>
      <c r="M842">
        <v>718.95871013843987</v>
      </c>
      <c r="N842">
        <v>8.19</v>
      </c>
      <c r="O842">
        <v>-0.01</v>
      </c>
      <c r="P842">
        <v>-0.77</v>
      </c>
      <c r="Q842">
        <v>0.92</v>
      </c>
      <c r="R842">
        <v>0.99</v>
      </c>
      <c r="S842" t="s">
        <v>138</v>
      </c>
      <c r="T842" t="s">
        <v>202</v>
      </c>
      <c r="U842" s="17">
        <v>1069752315747.0803</v>
      </c>
      <c r="V842" t="s">
        <v>303</v>
      </c>
      <c r="W842" t="s">
        <v>304</v>
      </c>
      <c r="X842" s="17">
        <v>30650811254.110825</v>
      </c>
      <c r="Y842" s="17">
        <v>0</v>
      </c>
      <c r="Z842" s="17">
        <v>0</v>
      </c>
      <c r="AA842" s="17">
        <v>3980908904.765696</v>
      </c>
      <c r="AB842" s="17">
        <v>0.99522722619142412</v>
      </c>
      <c r="AC842" s="17">
        <v>9.6386000000000003</v>
      </c>
      <c r="AD842" s="17">
        <v>0.35099999999999998</v>
      </c>
      <c r="AE842" s="17">
        <v>6.98</v>
      </c>
      <c r="AF842" s="17">
        <v>1069752315747.0803</v>
      </c>
      <c r="AG842" s="17">
        <v>455190293999.19458</v>
      </c>
      <c r="AH842" s="17">
        <v>54740233588.401138</v>
      </c>
      <c r="AI842" s="17">
        <v>42004</v>
      </c>
      <c r="AJ842" s="17">
        <v>1068376000000</v>
      </c>
      <c r="AK842" s="17">
        <v>316421000000</v>
      </c>
      <c r="AL842" s="17">
        <v>412484000000</v>
      </c>
      <c r="AM842" s="17">
        <v>50889000000</v>
      </c>
      <c r="AN842" s="17">
        <v>54670000000</v>
      </c>
      <c r="AO842" s="17">
        <v>47847000000</v>
      </c>
      <c r="AP842" s="17">
        <v>29.617007495488501</v>
      </c>
      <c r="AQ842" s="17">
        <v>76.711096672840597</v>
      </c>
      <c r="AR842" s="17">
        <v>5.1171123274951897</v>
      </c>
      <c r="AS842" s="17">
        <v>4.5072643570316302</v>
      </c>
      <c r="AT842" s="17">
        <v>3984000000</v>
      </c>
      <c r="AU842" s="17">
        <v>3795000000</v>
      </c>
      <c r="AV842" s="17">
        <v>0</v>
      </c>
      <c r="AW842" s="17">
        <v>0</v>
      </c>
      <c r="AX842" s="17">
        <v>0</v>
      </c>
      <c r="AY842" s="17">
        <v>0</v>
      </c>
      <c r="AZ842" s="17">
        <v>0</v>
      </c>
      <c r="BA842" s="17">
        <v>0</v>
      </c>
      <c r="BB842" s="17">
        <v>0</v>
      </c>
      <c r="BC842" s="17">
        <v>0</v>
      </c>
      <c r="BD842" s="17">
        <v>0</v>
      </c>
      <c r="BE842" s="17">
        <v>0</v>
      </c>
      <c r="BF842" s="17">
        <v>0</v>
      </c>
      <c r="BG842" s="17">
        <v>0</v>
      </c>
      <c r="BH842" s="17">
        <v>0</v>
      </c>
      <c r="BI842" s="17">
        <v>0</v>
      </c>
      <c r="BJ842" s="17">
        <v>0</v>
      </c>
      <c r="BK842" s="17">
        <v>23.213994321334201</v>
      </c>
      <c r="BL842" s="17">
        <v>60.647498449789502</v>
      </c>
      <c r="BM842" s="17">
        <v>90.571456545151904</v>
      </c>
      <c r="BN842" s="17">
        <v>0</v>
      </c>
      <c r="BO842" s="17">
        <v>0</v>
      </c>
      <c r="BP842" s="17">
        <v>0</v>
      </c>
      <c r="BQ842" s="17">
        <v>0</v>
      </c>
      <c r="BR842" s="17">
        <v>0</v>
      </c>
      <c r="BS842" s="17">
        <v>0</v>
      </c>
      <c r="BT842" s="17">
        <v>333197000000</v>
      </c>
      <c r="BU842" s="17">
        <v>0</v>
      </c>
      <c r="BV842" s="17">
        <v>0</v>
      </c>
      <c r="BW842" s="17" t="s">
        <v>281</v>
      </c>
      <c r="BX842" s="17">
        <v>0</v>
      </c>
      <c r="BY842" s="17">
        <v>0</v>
      </c>
      <c r="BZ842" s="17">
        <v>0</v>
      </c>
      <c r="CA842" s="17">
        <v>2.6662049861495798</v>
      </c>
      <c r="CB842" s="17">
        <v>0</v>
      </c>
      <c r="CC842" s="17">
        <v>0</v>
      </c>
    </row>
    <row r="843" spans="1:81" x14ac:dyDescent="0.3">
      <c r="A843" t="s">
        <v>104</v>
      </c>
      <c r="B843" t="s">
        <v>85</v>
      </c>
      <c r="C843" t="s">
        <v>14</v>
      </c>
      <c r="D843">
        <v>113831</v>
      </c>
      <c r="E843" t="s">
        <v>27</v>
      </c>
      <c r="F843" t="s">
        <v>72</v>
      </c>
      <c r="G843">
        <v>63.53</v>
      </c>
      <c r="H843">
        <v>312.07</v>
      </c>
      <c r="I843">
        <v>248.54</v>
      </c>
      <c r="J843">
        <v>693.9</v>
      </c>
      <c r="K843">
        <v>83786.83</v>
      </c>
      <c r="L843">
        <v>1.58</v>
      </c>
      <c r="M843">
        <v>694.28716508374259</v>
      </c>
      <c r="N843">
        <v>8.2799999999999994</v>
      </c>
      <c r="O843">
        <v>-1.1399999999999999</v>
      </c>
      <c r="P843">
        <v>-3.66</v>
      </c>
      <c r="Q843">
        <v>0.96</v>
      </c>
      <c r="R843">
        <v>0.99</v>
      </c>
      <c r="S843" t="s">
        <v>138</v>
      </c>
      <c r="T843" t="s">
        <v>202</v>
      </c>
      <c r="U843" s="17">
        <v>941594926595.4259</v>
      </c>
      <c r="V843" t="s">
        <v>303</v>
      </c>
      <c r="W843" t="s">
        <v>304</v>
      </c>
      <c r="X843" s="17">
        <v>31816816581.398285</v>
      </c>
      <c r="Y843" s="17">
        <v>0</v>
      </c>
      <c r="Z843" s="17">
        <v>0</v>
      </c>
      <c r="AA843" s="17">
        <v>6639289961.4027863</v>
      </c>
      <c r="AB843" s="17">
        <v>1.705047844769898</v>
      </c>
      <c r="AC843" s="17">
        <v>80.219700000000003</v>
      </c>
      <c r="AD843" s="17">
        <v>0.63700000000000001</v>
      </c>
      <c r="AE843" s="17">
        <v>11.436999999999999</v>
      </c>
      <c r="AF843" s="17">
        <v>941594926595.4259</v>
      </c>
      <c r="AG843" s="17">
        <v>347638070508.33917</v>
      </c>
      <c r="AH843" s="17">
        <v>57233596324.777779</v>
      </c>
      <c r="AI843" s="17">
        <v>42369</v>
      </c>
      <c r="AJ843" s="17">
        <v>941380000000</v>
      </c>
      <c r="AK843" s="17">
        <v>310369000000</v>
      </c>
      <c r="AL843" s="17">
        <v>389543000000</v>
      </c>
      <c r="AM843" s="17">
        <v>55336000000</v>
      </c>
      <c r="AN843" s="17">
        <v>57328000000</v>
      </c>
      <c r="AO843" s="17">
        <v>50771000000</v>
      </c>
      <c r="AP843" s="17">
        <v>32.9695765790648</v>
      </c>
      <c r="AQ843" s="17">
        <v>79.675157813129701</v>
      </c>
      <c r="AR843" s="17">
        <v>6.0897830844080003</v>
      </c>
      <c r="AS843" s="17">
        <v>5.43108160582271</v>
      </c>
      <c r="AT843" s="17">
        <v>6668000000</v>
      </c>
      <c r="AU843" s="17">
        <v>6473000000</v>
      </c>
      <c r="AV843" s="17">
        <v>0.66356313900791897</v>
      </c>
      <c r="AW843" s="17">
        <v>11.9073554884909</v>
      </c>
      <c r="AX843" s="17">
        <v>12.1873381972229</v>
      </c>
      <c r="AY843" s="17">
        <v>14.127028919166399</v>
      </c>
      <c r="AZ843" s="17">
        <v>0</v>
      </c>
      <c r="BA843" s="17">
        <v>0.69391508222888798</v>
      </c>
      <c r="BB843" s="17">
        <v>1.7703641636099099</v>
      </c>
      <c r="BC843" s="17">
        <v>2.46497584781436</v>
      </c>
      <c r="BD843" s="17">
        <v>0.65689566295610002</v>
      </c>
      <c r="BE843" s="17">
        <v>0</v>
      </c>
      <c r="BF843" s="17">
        <v>0</v>
      </c>
      <c r="BG843" s="17">
        <v>0</v>
      </c>
      <c r="BH843" s="17">
        <v>0</v>
      </c>
      <c r="BI843" s="17">
        <v>0</v>
      </c>
      <c r="BJ843" s="17">
        <v>0.71894195005142303</v>
      </c>
      <c r="BK843" s="17">
        <v>22.227534984539901</v>
      </c>
      <c r="BL843" s="17">
        <v>56.708424978483301</v>
      </c>
      <c r="BM843" s="17">
        <v>78.958273564757306</v>
      </c>
      <c r="BN843" s="17">
        <v>0</v>
      </c>
      <c r="BO843" s="17">
        <v>0</v>
      </c>
      <c r="BP843" s="17">
        <v>0</v>
      </c>
      <c r="BQ843" s="17">
        <v>0</v>
      </c>
      <c r="BR843" s="17">
        <v>0</v>
      </c>
      <c r="BS843" s="17">
        <v>0</v>
      </c>
      <c r="BT843" s="17">
        <v>319599000000</v>
      </c>
      <c r="BU843" s="17">
        <v>0</v>
      </c>
      <c r="BV843" s="17">
        <v>0</v>
      </c>
      <c r="BW843" s="17" t="s">
        <v>281</v>
      </c>
      <c r="BX843" s="17">
        <v>0</v>
      </c>
      <c r="BY843" s="17">
        <v>0</v>
      </c>
      <c r="BZ843" s="17">
        <v>0</v>
      </c>
      <c r="CA843" s="17">
        <v>1.8027571580063599</v>
      </c>
      <c r="CB843" s="17">
        <v>0</v>
      </c>
      <c r="CC843" s="17">
        <v>0</v>
      </c>
    </row>
    <row r="844" spans="1:81" x14ac:dyDescent="0.3">
      <c r="A844" t="s">
        <v>104</v>
      </c>
      <c r="B844" t="s">
        <v>85</v>
      </c>
      <c r="C844" t="s">
        <v>14</v>
      </c>
      <c r="D844">
        <v>113831</v>
      </c>
      <c r="E844" t="s">
        <v>27</v>
      </c>
      <c r="F844" t="s">
        <v>73</v>
      </c>
      <c r="G844">
        <v>61.72</v>
      </c>
      <c r="H844">
        <v>326.95</v>
      </c>
      <c r="I844">
        <v>265.23</v>
      </c>
      <c r="J844">
        <v>687.61</v>
      </c>
      <c r="K844">
        <v>82123.34</v>
      </c>
      <c r="L844">
        <v>2.08</v>
      </c>
      <c r="M844">
        <v>692.09401938593646</v>
      </c>
      <c r="N844">
        <v>8.3699999999999992</v>
      </c>
      <c r="O844">
        <v>-0.43</v>
      </c>
      <c r="P844">
        <v>-1.26</v>
      </c>
      <c r="Q844">
        <v>0.99</v>
      </c>
      <c r="R844">
        <v>1.02</v>
      </c>
      <c r="S844" t="s">
        <v>138</v>
      </c>
      <c r="T844" t="s">
        <v>202</v>
      </c>
      <c r="U844" s="17">
        <v>918906000000</v>
      </c>
      <c r="V844" t="s">
        <v>303</v>
      </c>
      <c r="W844" t="s">
        <v>304</v>
      </c>
      <c r="X844" s="17">
        <v>28824000000</v>
      </c>
      <c r="Y844" s="17">
        <v>0</v>
      </c>
      <c r="Z844" s="17">
        <v>0</v>
      </c>
      <c r="AA844" s="17">
        <v>3432000000</v>
      </c>
      <c r="AB844" s="17">
        <v>0.88</v>
      </c>
      <c r="AC844" s="17">
        <v>-45.494799999999998</v>
      </c>
      <c r="AD844" s="17">
        <v>0.372</v>
      </c>
      <c r="AE844" s="17">
        <v>6.24</v>
      </c>
      <c r="AF844" s="17">
        <v>918906000000</v>
      </c>
      <c r="AG844" s="17">
        <v>321740000000</v>
      </c>
      <c r="AH844" s="17">
        <v>53586000000</v>
      </c>
      <c r="AI844" s="17">
        <v>42736</v>
      </c>
      <c r="AJ844" s="17">
        <v>918906000000</v>
      </c>
      <c r="AK844" s="17">
        <v>300010000000</v>
      </c>
      <c r="AL844" s="17">
        <v>416267000000</v>
      </c>
      <c r="AM844" s="17">
        <v>52916000000</v>
      </c>
      <c r="AN844" s="17">
        <v>53586000000</v>
      </c>
      <c r="AO844" s="17">
        <v>47144000000</v>
      </c>
      <c r="AP844" s="17">
        <v>32.648606059814597</v>
      </c>
      <c r="AQ844" s="17">
        <v>72.071531012547197</v>
      </c>
      <c r="AR844" s="17">
        <v>5.8314996310830498</v>
      </c>
      <c r="AS844" s="17">
        <v>5.1666695891563901</v>
      </c>
      <c r="AT844" s="17">
        <v>3432000000</v>
      </c>
      <c r="AU844" s="17">
        <v>3348000000</v>
      </c>
      <c r="AV844" s="17">
        <v>0.33024037688971702</v>
      </c>
      <c r="AW844" s="17">
        <v>6.1885785383269898</v>
      </c>
      <c r="AX844" s="17">
        <v>6.1855670103092804</v>
      </c>
      <c r="AY844" s="17">
        <v>7.1781046266259301</v>
      </c>
      <c r="AZ844" s="17">
        <v>0</v>
      </c>
      <c r="BA844" s="17">
        <v>0.59716543676502998</v>
      </c>
      <c r="BB844" s="17">
        <v>1.5966429410638301</v>
      </c>
      <c r="BC844" s="17">
        <v>2.2170945582505701</v>
      </c>
      <c r="BD844" s="17">
        <v>0.53981600068511404</v>
      </c>
      <c r="BE844" s="17">
        <v>0</v>
      </c>
      <c r="BF844" s="17">
        <v>0</v>
      </c>
      <c r="BG844" s="17">
        <v>0</v>
      </c>
      <c r="BH844" s="17">
        <v>0</v>
      </c>
      <c r="BI844" s="17">
        <v>0</v>
      </c>
      <c r="BJ844" s="17">
        <v>0.69577267091051398</v>
      </c>
      <c r="BK844" s="17">
        <v>21.659919028340099</v>
      </c>
      <c r="BL844" s="17">
        <v>57.912187630880901</v>
      </c>
      <c r="BM844" s="17">
        <v>80.416724835962597</v>
      </c>
      <c r="BN844" s="17">
        <v>0</v>
      </c>
      <c r="BO844" s="17">
        <v>0</v>
      </c>
      <c r="BP844" s="17">
        <v>0</v>
      </c>
      <c r="BQ844" s="17">
        <v>0</v>
      </c>
      <c r="BR844" s="17">
        <v>0</v>
      </c>
      <c r="BS844" s="17">
        <v>0</v>
      </c>
      <c r="BT844" s="17">
        <v>279747000000</v>
      </c>
      <c r="BU844" s="17">
        <v>0</v>
      </c>
      <c r="BV844" s="17">
        <v>0</v>
      </c>
      <c r="BW844" s="17" t="s">
        <v>281</v>
      </c>
      <c r="BX844" s="17">
        <v>0</v>
      </c>
      <c r="BY844" s="17">
        <v>0</v>
      </c>
      <c r="BZ844" s="17">
        <v>0</v>
      </c>
      <c r="CA844" s="17">
        <v>0.76648841354723696</v>
      </c>
      <c r="CB844" s="17">
        <v>0</v>
      </c>
      <c r="CC844" s="17">
        <v>0</v>
      </c>
    </row>
    <row r="845" spans="1:81" x14ac:dyDescent="0.3">
      <c r="A845" t="s">
        <v>104</v>
      </c>
      <c r="B845" t="s">
        <v>85</v>
      </c>
      <c r="C845" t="s">
        <v>14</v>
      </c>
      <c r="D845">
        <v>113831</v>
      </c>
      <c r="E845" t="s">
        <v>27</v>
      </c>
      <c r="F845" t="s">
        <v>74</v>
      </c>
      <c r="G845">
        <v>64.45</v>
      </c>
      <c r="H845">
        <v>328.69</v>
      </c>
      <c r="I845">
        <v>264.23</v>
      </c>
      <c r="J845">
        <v>695.4</v>
      </c>
      <c r="K845">
        <v>82279.3</v>
      </c>
      <c r="L845">
        <v>1.44</v>
      </c>
      <c r="M845">
        <v>702.62287619730012</v>
      </c>
      <c r="N845">
        <v>8.4499999999999993</v>
      </c>
      <c r="O845">
        <v>0.53</v>
      </c>
      <c r="P845">
        <v>-0.04</v>
      </c>
      <c r="Q845">
        <v>0.98</v>
      </c>
      <c r="R845">
        <v>0.98</v>
      </c>
      <c r="S845" t="s">
        <v>138</v>
      </c>
      <c r="T845" t="s">
        <v>202</v>
      </c>
      <c r="U845" s="17">
        <v>939279000000</v>
      </c>
      <c r="V845" t="s">
        <v>303</v>
      </c>
      <c r="W845" t="s">
        <v>304</v>
      </c>
      <c r="X845" s="17">
        <v>29591000000</v>
      </c>
      <c r="Y845" s="17">
        <v>0</v>
      </c>
      <c r="Z845" s="17">
        <v>0</v>
      </c>
      <c r="AA845" s="17">
        <v>1046000000</v>
      </c>
      <c r="AB845" s="17">
        <v>0.25</v>
      </c>
      <c r="AC845" s="17">
        <v>-71.591099999999997</v>
      </c>
      <c r="AD845" s="17">
        <v>0.113</v>
      </c>
      <c r="AE845" s="17">
        <v>1.9710000000000001</v>
      </c>
      <c r="AF845" s="17">
        <v>939279000000</v>
      </c>
      <c r="AG845" s="17">
        <v>338676000000</v>
      </c>
      <c r="AH845" s="17">
        <v>52554000000</v>
      </c>
      <c r="AI845" s="17">
        <v>43100</v>
      </c>
      <c r="AJ845" s="17">
        <v>939279000000</v>
      </c>
      <c r="AK845" s="17">
        <v>326746000000</v>
      </c>
      <c r="AL845" s="17">
        <v>419577000000</v>
      </c>
      <c r="AM845" s="17">
        <v>52495000000</v>
      </c>
      <c r="AN845" s="17">
        <v>52554000000</v>
      </c>
      <c r="AO845" s="17">
        <v>45991000000</v>
      </c>
      <c r="AP845" s="17">
        <v>34.786895054611001</v>
      </c>
      <c r="AQ845" s="17">
        <v>77.875098015382207</v>
      </c>
      <c r="AR845" s="17">
        <v>5.5951426572935201</v>
      </c>
      <c r="AS845" s="17">
        <v>4.9308685602048197</v>
      </c>
      <c r="AT845" s="17">
        <v>1046000000</v>
      </c>
      <c r="AU845" s="17">
        <v>969000000</v>
      </c>
      <c r="AV845" s="17">
        <v>0.103513317196076</v>
      </c>
      <c r="AW845" s="17">
        <v>1.91720813438786</v>
      </c>
      <c r="AX845" s="17">
        <v>1.7969193681111699</v>
      </c>
      <c r="AY845" s="17">
        <v>2.1573583453279102</v>
      </c>
      <c r="AZ845" s="17">
        <v>0</v>
      </c>
      <c r="BA845" s="17">
        <v>0.600693915277418</v>
      </c>
      <c r="BB845" s="17">
        <v>1.73399650469373</v>
      </c>
      <c r="BC845" s="17">
        <v>2.27966804486501</v>
      </c>
      <c r="BD845" s="17">
        <v>0.638299135673698</v>
      </c>
      <c r="BE845" s="17">
        <v>0</v>
      </c>
      <c r="BF845" s="17">
        <v>0</v>
      </c>
      <c r="BG845" s="17">
        <v>0</v>
      </c>
      <c r="BH845" s="17">
        <v>0</v>
      </c>
      <c r="BI845" s="17">
        <v>0</v>
      </c>
      <c r="BJ845" s="17">
        <v>0.68294127731677201</v>
      </c>
      <c r="BK845" s="17">
        <v>20.5867390198406</v>
      </c>
      <c r="BL845" s="17">
        <v>59.426827200271298</v>
      </c>
      <c r="BM845" s="17">
        <v>78.127861624554896</v>
      </c>
      <c r="BN845" s="17">
        <v>14.888840729639901</v>
      </c>
      <c r="BO845" s="17">
        <v>18.221369894381301</v>
      </c>
      <c r="BP845" s="17">
        <v>21.890423169868999</v>
      </c>
      <c r="BQ845" s="17">
        <v>4.4755334147022001</v>
      </c>
      <c r="BR845" s="17">
        <v>0</v>
      </c>
      <c r="BS845" s="17">
        <v>0</v>
      </c>
      <c r="BT845" s="17">
        <v>335354000000</v>
      </c>
      <c r="BU845" s="17">
        <v>26.0368857389551</v>
      </c>
      <c r="BV845" s="17">
        <v>1104000000</v>
      </c>
      <c r="BW845" s="17" t="s">
        <v>281</v>
      </c>
      <c r="BX845" s="17">
        <v>0.31902258876427902</v>
      </c>
      <c r="BY845" s="17">
        <v>2.3657480821154602</v>
      </c>
      <c r="BZ845" s="17">
        <v>0</v>
      </c>
      <c r="CA845" s="17">
        <v>2.26356589147287</v>
      </c>
      <c r="CB845" s="17">
        <v>0.19505457193468101</v>
      </c>
      <c r="CC845" s="17">
        <v>0.45142480955515901</v>
      </c>
    </row>
    <row r="846" spans="1:81" x14ac:dyDescent="0.3">
      <c r="A846" t="s">
        <v>104</v>
      </c>
      <c r="B846" t="s">
        <v>85</v>
      </c>
      <c r="C846" t="s">
        <v>14</v>
      </c>
      <c r="D846">
        <v>113831</v>
      </c>
      <c r="E846" t="s">
        <v>27</v>
      </c>
      <c r="F846" t="s">
        <v>75</v>
      </c>
      <c r="G846">
        <v>72.52</v>
      </c>
      <c r="H846">
        <v>345.95</v>
      </c>
      <c r="I846">
        <v>273.43</v>
      </c>
      <c r="J846">
        <v>725.79</v>
      </c>
      <c r="K846">
        <v>85242.19</v>
      </c>
      <c r="L846">
        <v>2.85</v>
      </c>
      <c r="M846">
        <v>727.16425075111681</v>
      </c>
      <c r="N846">
        <v>8.51</v>
      </c>
      <c r="O846">
        <v>0.94</v>
      </c>
      <c r="P846">
        <v>1.34</v>
      </c>
      <c r="Q846">
        <v>0.98</v>
      </c>
      <c r="R846">
        <v>0.98</v>
      </c>
      <c r="S846" t="s">
        <v>138</v>
      </c>
      <c r="T846" t="s">
        <v>202</v>
      </c>
      <c r="U846" s="17">
        <v>958489000000</v>
      </c>
      <c r="V846" t="s">
        <v>303</v>
      </c>
      <c r="W846" t="s">
        <v>304</v>
      </c>
      <c r="X846" s="17">
        <v>30503000000</v>
      </c>
      <c r="Y846" s="17">
        <v>0</v>
      </c>
      <c r="Z846" s="17">
        <v>0</v>
      </c>
      <c r="AA846" s="17">
        <v>4523000000</v>
      </c>
      <c r="AB846" s="17">
        <v>1.175</v>
      </c>
      <c r="AC846" s="17">
        <v>370.01780000000002</v>
      </c>
      <c r="AD846" s="17">
        <v>0.47699999999999998</v>
      </c>
      <c r="AE846" s="17">
        <v>8.5619999999999994</v>
      </c>
      <c r="AF846" s="17">
        <v>958489000000</v>
      </c>
      <c r="AG846" s="17">
        <v>345744000000</v>
      </c>
      <c r="AH846" s="17">
        <v>53104000000</v>
      </c>
      <c r="AI846" s="17">
        <v>43465</v>
      </c>
      <c r="AJ846" s="17">
        <v>958500000000</v>
      </c>
      <c r="AK846" s="17">
        <v>320352000000</v>
      </c>
      <c r="AL846" s="17">
        <v>419838000000</v>
      </c>
      <c r="AM846" s="17">
        <v>52896000000</v>
      </c>
      <c r="AN846" s="17">
        <v>53071000000</v>
      </c>
      <c r="AO846" s="17">
        <v>46424000000</v>
      </c>
      <c r="AP846" s="17">
        <v>33.422222222222203</v>
      </c>
      <c r="AQ846" s="17">
        <v>76.303717148042793</v>
      </c>
      <c r="AR846" s="17">
        <v>5.5368805425143499</v>
      </c>
      <c r="AS846" s="17">
        <v>4.87722368895197</v>
      </c>
      <c r="AT846" s="17">
        <v>4522000000</v>
      </c>
      <c r="AU846" s="17">
        <v>4516000000</v>
      </c>
      <c r="AV846" s="17">
        <v>0.43085378030840099</v>
      </c>
      <c r="AW846" s="17">
        <v>8.6196338752373798</v>
      </c>
      <c r="AX846" s="17">
        <v>8.6197394132144805</v>
      </c>
      <c r="AY846" s="17">
        <v>9.9515028345860408</v>
      </c>
      <c r="AZ846" s="17">
        <v>1.7527709246234899</v>
      </c>
      <c r="BA846" s="17">
        <v>0.48097078350216899</v>
      </c>
      <c r="BB846" s="17">
        <v>1.70502618279939</v>
      </c>
      <c r="BC846" s="17">
        <v>2.26984290320368</v>
      </c>
      <c r="BD846" s="17">
        <v>0.59225720884498401</v>
      </c>
      <c r="BE846" s="17">
        <v>1.95665361068097</v>
      </c>
      <c r="BF846" s="17">
        <v>6.93627503231696</v>
      </c>
      <c r="BG846" s="17">
        <v>9.2340251519914407</v>
      </c>
      <c r="BH846" s="17">
        <v>2.409381704436</v>
      </c>
      <c r="BI846" s="17">
        <v>2.3221695288410702</v>
      </c>
      <c r="BJ846" s="17">
        <v>0.54884389968377301</v>
      </c>
      <c r="BK846" s="17">
        <v>16.8048204001465</v>
      </c>
      <c r="BL846" s="17">
        <v>59.5725556776191</v>
      </c>
      <c r="BM846" s="17">
        <v>79.306901028662693</v>
      </c>
      <c r="BN846" s="17">
        <v>12.9188199297054</v>
      </c>
      <c r="BO846" s="17">
        <v>17.529298911456799</v>
      </c>
      <c r="BP846" s="17">
        <v>20.070370468668798</v>
      </c>
      <c r="BQ846" s="17">
        <v>4.1244114122474702</v>
      </c>
      <c r="BR846" s="17">
        <v>247200000000</v>
      </c>
      <c r="BS846" s="17">
        <v>100108000000</v>
      </c>
      <c r="BT846" s="17">
        <v>347308000000</v>
      </c>
      <c r="BU846" s="17">
        <v>27.516640584246201</v>
      </c>
      <c r="BV846" s="17">
        <v>2499000000</v>
      </c>
      <c r="BW846" s="17" t="s">
        <v>281</v>
      </c>
      <c r="BX846" s="17">
        <v>0.74084614768896895</v>
      </c>
      <c r="BY846" s="17">
        <v>5.28229300978672</v>
      </c>
      <c r="BZ846" s="17">
        <v>3.4534530140157498E-2</v>
      </c>
      <c r="CA846" s="17">
        <v>1.8983268983268999</v>
      </c>
      <c r="CB846" s="17">
        <v>0.26236448207472501</v>
      </c>
      <c r="CC846" s="17">
        <v>0.94749892889776899</v>
      </c>
    </row>
    <row r="847" spans="1:81" x14ac:dyDescent="0.3">
      <c r="A847" t="s">
        <v>104</v>
      </c>
      <c r="B847" t="s">
        <v>85</v>
      </c>
      <c r="C847" t="s">
        <v>14</v>
      </c>
      <c r="D847">
        <v>113831</v>
      </c>
      <c r="E847" t="s">
        <v>27</v>
      </c>
      <c r="F847" t="s">
        <v>76</v>
      </c>
      <c r="G847">
        <v>71.39</v>
      </c>
      <c r="H847">
        <v>342.87</v>
      </c>
      <c r="I847">
        <v>271.48</v>
      </c>
      <c r="J847">
        <v>721.76</v>
      </c>
      <c r="K847">
        <v>84164.6</v>
      </c>
      <c r="L847">
        <v>1.1599999999999999</v>
      </c>
      <c r="M847">
        <v>724.05867687557384</v>
      </c>
      <c r="N847">
        <v>8.58</v>
      </c>
      <c r="O847">
        <v>0.36</v>
      </c>
      <c r="P847">
        <v>-0.79</v>
      </c>
      <c r="Q847">
        <v>0.99</v>
      </c>
      <c r="R847">
        <v>0.97</v>
      </c>
      <c r="S847" t="s">
        <v>138</v>
      </c>
      <c r="T847" t="s">
        <v>202</v>
      </c>
      <c r="U847" s="17">
        <v>972194000000</v>
      </c>
      <c r="V847" t="s">
        <v>303</v>
      </c>
      <c r="W847" t="s">
        <v>304</v>
      </c>
      <c r="X847" s="17">
        <v>28927000000</v>
      </c>
      <c r="Y847" s="17">
        <v>0</v>
      </c>
      <c r="Z847" s="17">
        <v>0</v>
      </c>
      <c r="AA847" s="17">
        <v>4310000000</v>
      </c>
      <c r="AB847" s="17">
        <v>1.1399999999999999</v>
      </c>
      <c r="AC847" s="17">
        <v>-2.9822000000000002</v>
      </c>
      <c r="AD847" s="17">
        <v>0.44600000000000001</v>
      </c>
      <c r="AE847" s="17">
        <v>7.9980000000000002</v>
      </c>
      <c r="AF847" s="17">
        <v>972194000000</v>
      </c>
      <c r="AG847" s="17">
        <v>322219000000</v>
      </c>
      <c r="AH847" s="17">
        <v>54675000000</v>
      </c>
      <c r="AI847" s="17">
        <v>43830</v>
      </c>
      <c r="AJ847" s="17">
        <v>972194000000</v>
      </c>
      <c r="AK847" s="17">
        <v>326786000000</v>
      </c>
      <c r="AL847" s="17">
        <v>448284000000</v>
      </c>
      <c r="AM847" s="17">
        <v>54501000000</v>
      </c>
      <c r="AN847" s="17">
        <v>54675000000</v>
      </c>
      <c r="AO847" s="17">
        <v>48206000000</v>
      </c>
      <c r="AP847" s="17">
        <v>33.6132500303437</v>
      </c>
      <c r="AQ847" s="17">
        <v>72.897092022021795</v>
      </c>
      <c r="AR847" s="17">
        <v>5.6238775388451296</v>
      </c>
      <c r="AS847" s="17">
        <v>4.9916901809521299</v>
      </c>
      <c r="AT847" s="17">
        <v>4310000000</v>
      </c>
      <c r="AU847" s="17">
        <v>4304000000</v>
      </c>
      <c r="AV847" s="17">
        <v>0.40179549448346902</v>
      </c>
      <c r="AW847" s="17">
        <v>7.9330750329010904</v>
      </c>
      <c r="AX847" s="17">
        <v>7.9469526141716704</v>
      </c>
      <c r="AY847" s="17">
        <v>9.3276257597616095</v>
      </c>
      <c r="AZ847" s="17">
        <v>1.6328935223663299</v>
      </c>
      <c r="BA847" s="17">
        <v>0.41960128089793403</v>
      </c>
      <c r="BB847" s="17">
        <v>1.6233097321208001</v>
      </c>
      <c r="BC847" s="17">
        <v>2.1330586332427499</v>
      </c>
      <c r="BD847" s="17">
        <v>0.56465784456760404</v>
      </c>
      <c r="BE847" s="17">
        <v>1.7052560891347699</v>
      </c>
      <c r="BF847" s="17">
        <v>6.5971171473236501</v>
      </c>
      <c r="BG847" s="17">
        <v>8.6687324095740195</v>
      </c>
      <c r="BH847" s="17">
        <v>2.29476474825357</v>
      </c>
      <c r="BI847" s="17">
        <v>2.11291117731718</v>
      </c>
      <c r="BJ847" s="17">
        <v>0.48475847361392899</v>
      </c>
      <c r="BK847" s="17">
        <v>15.5539429124335</v>
      </c>
      <c r="BL847" s="17">
        <v>60.173474324417697</v>
      </c>
      <c r="BM847" s="17">
        <v>79.069044163383793</v>
      </c>
      <c r="BN847" s="17">
        <v>13.7090676213697</v>
      </c>
      <c r="BO847" s="17">
        <v>20.000154316224801</v>
      </c>
      <c r="BP847" s="17">
        <v>22.209191074349601</v>
      </c>
      <c r="BQ847" s="17">
        <v>4.2060969763684497</v>
      </c>
      <c r="BR847" s="17">
        <v>239500000000</v>
      </c>
      <c r="BS847" s="17">
        <v>97045000000</v>
      </c>
      <c r="BT847" s="17">
        <v>336545000000</v>
      </c>
      <c r="BU847" s="17">
        <v>26.662168250369799</v>
      </c>
      <c r="BV847" s="17">
        <v>2580000000</v>
      </c>
      <c r="BW847" s="17" t="s">
        <v>281</v>
      </c>
      <c r="BX847" s="17">
        <v>0.74698383561723203</v>
      </c>
      <c r="BY847" s="17">
        <v>5.2568308237739201</v>
      </c>
      <c r="BZ847" s="17">
        <v>2.29637518648848E-2</v>
      </c>
      <c r="CA847" s="17">
        <v>1.28776622090144</v>
      </c>
      <c r="CB847" s="17">
        <v>0.25275848391234201</v>
      </c>
      <c r="CC847" s="17">
        <v>0.99533965001080205</v>
      </c>
    </row>
    <row r="848" spans="1:81" x14ac:dyDescent="0.3">
      <c r="A848" t="s">
        <v>104</v>
      </c>
      <c r="B848" t="s">
        <v>85</v>
      </c>
      <c r="C848" t="s">
        <v>14</v>
      </c>
      <c r="D848">
        <v>113831</v>
      </c>
      <c r="E848" t="s">
        <v>27</v>
      </c>
      <c r="F848" t="s">
        <v>9</v>
      </c>
      <c r="G848">
        <v>63.48</v>
      </c>
      <c r="H848">
        <v>353.46</v>
      </c>
      <c r="I848">
        <v>289.98</v>
      </c>
      <c r="J848">
        <v>740.99</v>
      </c>
      <c r="K848">
        <v>85777.05</v>
      </c>
      <c r="L848">
        <v>-2.27</v>
      </c>
      <c r="M848">
        <v>749.87193085200249</v>
      </c>
      <c r="N848">
        <v>8.64</v>
      </c>
      <c r="O848">
        <v>-0.73</v>
      </c>
      <c r="P848">
        <v>-1.65</v>
      </c>
      <c r="Q848">
        <v>0.94</v>
      </c>
      <c r="R848">
        <v>0.88</v>
      </c>
      <c r="S848" t="s">
        <v>138</v>
      </c>
      <c r="T848" t="s">
        <v>202</v>
      </c>
      <c r="U848" s="17">
        <v>1125765000000</v>
      </c>
      <c r="V848" t="s">
        <v>303</v>
      </c>
      <c r="W848" t="s">
        <v>304</v>
      </c>
      <c r="X848" s="17">
        <v>32386000000</v>
      </c>
      <c r="Y848" s="17">
        <v>0</v>
      </c>
      <c r="Z848" s="17">
        <v>0</v>
      </c>
      <c r="AA848" s="17">
        <v>6572000000</v>
      </c>
      <c r="AB848" s="17">
        <v>1.7689999999999999</v>
      </c>
      <c r="AC848" s="17">
        <v>55.134500000000003</v>
      </c>
      <c r="AD848" s="17">
        <v>0.627</v>
      </c>
      <c r="AE848" s="17">
        <v>11.486000000000001</v>
      </c>
      <c r="AF848" s="17">
        <v>1125765000000</v>
      </c>
      <c r="AG848" s="17">
        <v>390192000000</v>
      </c>
      <c r="AH848" s="17">
        <v>59764000000</v>
      </c>
      <c r="AI848" s="17">
        <v>44196</v>
      </c>
      <c r="AJ848" s="17">
        <v>1125765000000</v>
      </c>
      <c r="AK848" s="17">
        <v>379528000000</v>
      </c>
      <c r="AL848" s="17">
        <v>524605000000</v>
      </c>
      <c r="AM848" s="17">
        <v>59445000000</v>
      </c>
      <c r="AN848" s="17">
        <v>59765000000</v>
      </c>
      <c r="AO848" s="17">
        <v>53285000000</v>
      </c>
      <c r="AP848" s="17">
        <v>33.712897451954902</v>
      </c>
      <c r="AQ848" s="17">
        <v>72.345478979422595</v>
      </c>
      <c r="AR848" s="17">
        <v>5.3088344370272704</v>
      </c>
      <c r="AS848" s="17">
        <v>4.7606284369039198</v>
      </c>
      <c r="AT848" s="17">
        <v>6572000000</v>
      </c>
      <c r="AU848" s="17">
        <v>6557000000</v>
      </c>
      <c r="AV848" s="17">
        <v>0.560973423756012</v>
      </c>
      <c r="AW848" s="17">
        <v>11.320055980191601</v>
      </c>
      <c r="AX848" s="17">
        <v>11.3372294072896</v>
      </c>
      <c r="AY848" s="17">
        <v>12.839809260263401</v>
      </c>
      <c r="AZ848" s="17">
        <v>2.32641388626962</v>
      </c>
      <c r="BA848" s="17">
        <v>0.50036917377628498</v>
      </c>
      <c r="BB848" s="17">
        <v>1.63768047902965</v>
      </c>
      <c r="BC848" s="17">
        <v>2.0225601454501998</v>
      </c>
      <c r="BD848" s="17">
        <v>0.71009402194556703</v>
      </c>
      <c r="BE848" s="17">
        <v>2.0750818930785901</v>
      </c>
      <c r="BF848" s="17">
        <v>6.7916276357226</v>
      </c>
      <c r="BG848" s="17">
        <v>8.3877627868470199</v>
      </c>
      <c r="BH848" s="17">
        <v>2.9448321850086701</v>
      </c>
      <c r="BI848" s="17">
        <v>2.8867780344687701</v>
      </c>
      <c r="BJ848" s="17">
        <v>0.56867975857303299</v>
      </c>
      <c r="BK848" s="17">
        <v>18.3107390516649</v>
      </c>
      <c r="BL848" s="17">
        <v>59.9300306116074</v>
      </c>
      <c r="BM848" s="17">
        <v>74.014493659024197</v>
      </c>
      <c r="BN848" s="17">
        <v>13.797946046537399</v>
      </c>
      <c r="BO848" s="17">
        <v>19.431963223925202</v>
      </c>
      <c r="BP848" s="17">
        <v>21.1780657970744</v>
      </c>
      <c r="BQ848" s="17">
        <v>4.1630878443888104</v>
      </c>
      <c r="BR848" s="17">
        <v>263000000000</v>
      </c>
      <c r="BS848" s="17">
        <v>104611000000</v>
      </c>
      <c r="BT848" s="17">
        <v>367611000000</v>
      </c>
      <c r="BU848" s="17">
        <v>25.680403991952101</v>
      </c>
      <c r="BV848" s="17">
        <v>3469000000</v>
      </c>
      <c r="BW848" s="17" t="s">
        <v>281</v>
      </c>
      <c r="BX848" s="17">
        <v>0.875417646643181</v>
      </c>
      <c r="BY848" s="17">
        <v>6.3706315538170504</v>
      </c>
      <c r="BZ848" s="17">
        <v>0.18961055726447201</v>
      </c>
      <c r="CA848" s="17">
        <v>8.34234884000481</v>
      </c>
      <c r="CB848" s="17">
        <v>0.29475001766481301</v>
      </c>
      <c r="CC848" s="17">
        <v>1.19992666922633</v>
      </c>
    </row>
    <row r="849" spans="1:81" x14ac:dyDescent="0.3">
      <c r="A849" t="s">
        <v>104</v>
      </c>
      <c r="B849" t="s">
        <v>85</v>
      </c>
      <c r="C849" t="s">
        <v>14</v>
      </c>
      <c r="D849">
        <v>113831</v>
      </c>
      <c r="E849" t="s">
        <v>27</v>
      </c>
      <c r="F849" t="s">
        <v>77</v>
      </c>
      <c r="G849">
        <v>116.12</v>
      </c>
      <c r="H849">
        <v>438.37</v>
      </c>
      <c r="I849">
        <v>322.25</v>
      </c>
      <c r="J849">
        <v>812.28</v>
      </c>
      <c r="K849">
        <v>93457.99</v>
      </c>
      <c r="L849">
        <v>5.4</v>
      </c>
      <c r="M849">
        <v>810.70961568377243</v>
      </c>
      <c r="N849">
        <v>8.69</v>
      </c>
      <c r="O849">
        <v>0.57999999999999996</v>
      </c>
      <c r="P849">
        <v>1.59</v>
      </c>
      <c r="Q849">
        <v>0.91</v>
      </c>
      <c r="R849">
        <v>0.91</v>
      </c>
      <c r="S849" t="s">
        <v>138</v>
      </c>
      <c r="T849" t="s">
        <v>202</v>
      </c>
      <c r="U849" s="17">
        <v>1117182000000</v>
      </c>
      <c r="V849" t="s">
        <v>303</v>
      </c>
      <c r="W849" t="s">
        <v>304</v>
      </c>
      <c r="X849" s="17">
        <v>35613000000</v>
      </c>
      <c r="Y849" s="17">
        <v>0</v>
      </c>
      <c r="Z849" s="17">
        <v>0</v>
      </c>
      <c r="AA849" s="17">
        <v>7486000000</v>
      </c>
      <c r="AB849" s="17">
        <v>2.06</v>
      </c>
      <c r="AC849" s="17">
        <v>16.480699999999999</v>
      </c>
      <c r="AD849" s="17">
        <v>0.66800000000000004</v>
      </c>
      <c r="AE849" s="17">
        <v>12.398</v>
      </c>
      <c r="AF849" s="17">
        <v>1117182000000</v>
      </c>
      <c r="AG849" s="17">
        <v>362834000000</v>
      </c>
      <c r="AH849" s="17">
        <v>61002000000</v>
      </c>
      <c r="AI849" s="17">
        <v>44561</v>
      </c>
      <c r="AJ849" s="17">
        <v>1117182000000</v>
      </c>
      <c r="AK849" s="17">
        <v>397761000000</v>
      </c>
      <c r="AL849" s="17">
        <v>542007000000</v>
      </c>
      <c r="AM849" s="17">
        <v>60662000000</v>
      </c>
      <c r="AN849" s="17">
        <v>61002000000</v>
      </c>
      <c r="AO849" s="17">
        <v>54624000000</v>
      </c>
      <c r="AP849" s="17">
        <v>35.603957099201402</v>
      </c>
      <c r="AQ849" s="17">
        <v>73.386690577796998</v>
      </c>
      <c r="AR849" s="17">
        <v>5.4603457628210998</v>
      </c>
      <c r="AS849" s="17">
        <v>4.9175192023075196</v>
      </c>
      <c r="AT849" s="17">
        <v>7486000000</v>
      </c>
      <c r="AU849" s="17">
        <v>7457000000</v>
      </c>
      <c r="AV849" s="17">
        <v>0.62577113795720796</v>
      </c>
      <c r="AW849" s="17">
        <v>12.564698082607901</v>
      </c>
      <c r="AX849" s="17">
        <v>12.582282806083599</v>
      </c>
      <c r="AY849" s="17">
        <v>14.155932331698599</v>
      </c>
      <c r="AZ849" s="17">
        <v>2.5393788596540299</v>
      </c>
      <c r="BA849" s="17">
        <v>0.56048563718983102</v>
      </c>
      <c r="BB849" s="17">
        <v>1.87137836834732</v>
      </c>
      <c r="BC849" s="17">
        <v>2.1594370567524099</v>
      </c>
      <c r="BD849" s="17">
        <v>0.83918200026080803</v>
      </c>
      <c r="BE849" s="17">
        <v>2.2744503411675501</v>
      </c>
      <c r="BF849" s="17">
        <v>7.5940521681905997</v>
      </c>
      <c r="BG849" s="17">
        <v>8.7629941332410706</v>
      </c>
      <c r="BH849" s="17">
        <v>3.4053999962686099</v>
      </c>
      <c r="BI849" s="17">
        <v>3.2171345317871798</v>
      </c>
      <c r="BJ849" s="17">
        <v>0.63115891790839296</v>
      </c>
      <c r="BK849" s="17">
        <v>18.691458519179299</v>
      </c>
      <c r="BL849" s="17">
        <v>62.408006244424598</v>
      </c>
      <c r="BM849" s="17">
        <v>72.014384478144507</v>
      </c>
      <c r="BN849" s="17">
        <v>14.983339344625699</v>
      </c>
      <c r="BO849" s="17">
        <v>20.0152874335311</v>
      </c>
      <c r="BP849" s="17">
        <v>20.491778868266699</v>
      </c>
      <c r="BQ849" s="17">
        <v>4.5761726941520697</v>
      </c>
      <c r="BR849" s="17">
        <v>253700000000</v>
      </c>
      <c r="BS849" s="17">
        <v>124494000000</v>
      </c>
      <c r="BT849" s="17">
        <v>378194000000</v>
      </c>
      <c r="BU849" s="17">
        <v>27.051008698672199</v>
      </c>
      <c r="BV849" s="17">
        <v>2375000000</v>
      </c>
      <c r="BW849" s="17" t="s">
        <v>281</v>
      </c>
      <c r="BX849" s="17">
        <v>0.57516916027724396</v>
      </c>
      <c r="BY849" s="17">
        <v>4.2746580273578099</v>
      </c>
      <c r="BZ849" s="17">
        <v>-3.68483689617225E-2</v>
      </c>
      <c r="CA849" s="17">
        <v>-1.47425042334894</v>
      </c>
      <c r="CB849" s="17">
        <v>0.22667719327136801</v>
      </c>
      <c r="CC849" s="17">
        <v>0.78587997048400304</v>
      </c>
    </row>
    <row r="850" spans="1:81" x14ac:dyDescent="0.3">
      <c r="A850" t="s">
        <v>104</v>
      </c>
      <c r="B850" t="s">
        <v>85</v>
      </c>
      <c r="C850" t="s">
        <v>14</v>
      </c>
      <c r="D850">
        <v>113831</v>
      </c>
      <c r="E850" t="s">
        <v>27</v>
      </c>
      <c r="F850" t="s">
        <v>78</v>
      </c>
      <c r="G850">
        <v>120.22</v>
      </c>
      <c r="H850">
        <v>475.91</v>
      </c>
      <c r="I850">
        <v>355.69</v>
      </c>
      <c r="J850">
        <v>818.79</v>
      </c>
      <c r="K850">
        <v>0</v>
      </c>
      <c r="L850">
        <v>2.67</v>
      </c>
      <c r="M850">
        <v>797.40676806508452</v>
      </c>
      <c r="N850">
        <v>0</v>
      </c>
      <c r="O850">
        <v>2.84</v>
      </c>
      <c r="P850">
        <v>3.77</v>
      </c>
      <c r="Q850">
        <v>0.95</v>
      </c>
      <c r="R850">
        <v>0.92</v>
      </c>
      <c r="S850" t="s">
        <v>138</v>
      </c>
      <c r="T850" t="s">
        <v>202</v>
      </c>
      <c r="U850" s="17">
        <v>1104364000000</v>
      </c>
      <c r="V850" t="s">
        <v>303</v>
      </c>
      <c r="W850" t="s">
        <v>304</v>
      </c>
      <c r="X850" s="17">
        <v>34288000000</v>
      </c>
      <c r="Y850" s="17">
        <v>0</v>
      </c>
      <c r="Z850" s="17">
        <v>0</v>
      </c>
      <c r="AA850" s="17">
        <v>7662000000</v>
      </c>
      <c r="AB850" s="17">
        <v>2.25</v>
      </c>
      <c r="AC850" s="17">
        <v>9.2233000000000001</v>
      </c>
      <c r="AD850" s="17">
        <v>0.69</v>
      </c>
      <c r="AE850" s="17">
        <v>12.962</v>
      </c>
      <c r="AF850" s="17">
        <v>1104364000000</v>
      </c>
      <c r="AG850" s="17">
        <v>377630000000</v>
      </c>
      <c r="AH850" s="17">
        <v>57218000000</v>
      </c>
      <c r="AI850" s="17">
        <v>44926</v>
      </c>
      <c r="AJ850" s="17">
        <v>1104364000000</v>
      </c>
      <c r="AK850" s="17">
        <v>387220000000</v>
      </c>
      <c r="AL850" s="17">
        <v>525051000000</v>
      </c>
      <c r="AM850" s="17">
        <v>56876000000</v>
      </c>
      <c r="AN850" s="17">
        <v>57218000000</v>
      </c>
      <c r="AO850" s="17">
        <v>50951000000</v>
      </c>
      <c r="AP850" s="17">
        <v>35.062714829530798</v>
      </c>
      <c r="AQ850" s="17">
        <v>73.749026285065597</v>
      </c>
      <c r="AR850" s="17">
        <v>5.1810815999072801</v>
      </c>
      <c r="AS850" s="17">
        <v>4.6399361805013601</v>
      </c>
      <c r="AT850" s="17">
        <v>7661000000</v>
      </c>
      <c r="AU850" s="17">
        <v>7630000000</v>
      </c>
      <c r="AV850" s="17">
        <v>0.64193446754883399</v>
      </c>
      <c r="AW850" s="17">
        <v>13.2318334319258</v>
      </c>
      <c r="AX850" s="17">
        <v>13.256596807471</v>
      </c>
      <c r="AY850" s="17">
        <v>14.9250600617081</v>
      </c>
      <c r="AZ850" s="17">
        <v>2.4530232126247</v>
      </c>
      <c r="BA850" s="17">
        <v>0.55479025057314102</v>
      </c>
      <c r="BB850" s="17">
        <v>1.5892088645778899</v>
      </c>
      <c r="BC850" s="17">
        <v>2.0846740135944999</v>
      </c>
      <c r="BD850" s="17">
        <v>0.71064433093351598</v>
      </c>
      <c r="BE850" s="17">
        <v>2.1200191477337298</v>
      </c>
      <c r="BF850" s="17">
        <v>6.0728414372327402</v>
      </c>
      <c r="BG850" s="17">
        <v>7.96616166386762</v>
      </c>
      <c r="BH850" s="17">
        <v>2.7155841099425699</v>
      </c>
      <c r="BI850" s="17">
        <v>3.0751644607815698</v>
      </c>
      <c r="BJ850" s="17">
        <v>0.61296935673976405</v>
      </c>
      <c r="BK850" s="17">
        <v>19.847122302158301</v>
      </c>
      <c r="BL850" s="17">
        <v>56.852517985611499</v>
      </c>
      <c r="BM850" s="17">
        <v>74.577338129496397</v>
      </c>
      <c r="BN850" s="17">
        <v>14.223758937371899</v>
      </c>
      <c r="BO850" s="17">
        <v>18.2489791448285</v>
      </c>
      <c r="BP850" s="17">
        <v>18.4007384576873</v>
      </c>
      <c r="BQ850" s="17">
        <v>4.8194904319485703</v>
      </c>
      <c r="BR850" s="17">
        <v>236200000000</v>
      </c>
      <c r="BS850" s="17">
        <v>118705000000</v>
      </c>
      <c r="BT850" s="17">
        <v>354905000000</v>
      </c>
      <c r="BU850" s="17">
        <v>28.938375390722602</v>
      </c>
      <c r="BV850" s="17">
        <v>2189000000</v>
      </c>
      <c r="BW850" s="17" t="s">
        <v>281</v>
      </c>
      <c r="BX850" s="17">
        <v>0.54981764841811298</v>
      </c>
      <c r="BY850" s="17">
        <v>4.2264398663912104</v>
      </c>
      <c r="BZ850" s="17">
        <v>7.3010158482395698E-3</v>
      </c>
      <c r="CA850" s="17">
        <v>0.341940808866879</v>
      </c>
      <c r="CB850" s="17">
        <v>0.211487647312951</v>
      </c>
      <c r="CC850" s="17">
        <v>0.68495079556299598</v>
      </c>
    </row>
    <row r="851" spans="1:81" x14ac:dyDescent="0.3">
      <c r="A851" t="s">
        <v>104</v>
      </c>
      <c r="B851" t="s">
        <v>85</v>
      </c>
      <c r="C851" t="s">
        <v>14</v>
      </c>
      <c r="D851">
        <v>113831</v>
      </c>
      <c r="E851" t="s">
        <v>27</v>
      </c>
      <c r="F851" t="s">
        <v>10</v>
      </c>
      <c r="G851">
        <v>130.75</v>
      </c>
      <c r="H851">
        <v>492.7</v>
      </c>
      <c r="I851">
        <v>361.95</v>
      </c>
      <c r="J851">
        <v>885.14</v>
      </c>
      <c r="K851">
        <v>0</v>
      </c>
      <c r="L851">
        <v>0.76</v>
      </c>
      <c r="M851">
        <v>853.7112403641122</v>
      </c>
      <c r="N851">
        <v>0</v>
      </c>
      <c r="O851">
        <v>2.14</v>
      </c>
      <c r="P851">
        <v>1.62</v>
      </c>
      <c r="Q851">
        <v>0.9</v>
      </c>
      <c r="R851">
        <v>0.84</v>
      </c>
      <c r="S851" t="s">
        <v>138</v>
      </c>
      <c r="T851" t="s">
        <v>202</v>
      </c>
      <c r="U851" s="17">
        <v>1717246000000</v>
      </c>
      <c r="V851" t="s">
        <v>303</v>
      </c>
      <c r="W851" t="s">
        <v>304</v>
      </c>
      <c r="X851" s="17">
        <v>39613000000</v>
      </c>
      <c r="Y851" s="17">
        <v>0</v>
      </c>
      <c r="Z851" s="17">
        <v>0</v>
      </c>
      <c r="AA851" s="17">
        <v>27865000000</v>
      </c>
      <c r="AB851" s="17">
        <v>8.4499999999999993</v>
      </c>
      <c r="AC851" s="17">
        <v>275.55549999999999</v>
      </c>
      <c r="AD851" s="17">
        <v>1.9750000000000001</v>
      </c>
      <c r="AE851" s="17">
        <v>38.74</v>
      </c>
      <c r="AF851" s="17">
        <v>1717246000000</v>
      </c>
      <c r="AG851" s="17">
        <v>656561000000</v>
      </c>
      <c r="AH851" s="17">
        <v>86639000000</v>
      </c>
      <c r="AI851" s="17">
        <v>45291</v>
      </c>
      <c r="AJ851" s="17">
        <v>1717246000000</v>
      </c>
      <c r="AK851" s="17">
        <v>639844000000</v>
      </c>
      <c r="AL851" s="17">
        <v>792029000000</v>
      </c>
      <c r="AM851" s="17">
        <v>86108000000</v>
      </c>
      <c r="AN851" s="17">
        <v>86639000000</v>
      </c>
      <c r="AO851" s="17">
        <v>79124000000</v>
      </c>
      <c r="AP851" s="17">
        <v>37.259891710331502</v>
      </c>
      <c r="AQ851" s="17">
        <v>80.785425786177001</v>
      </c>
      <c r="AR851" s="17">
        <v>5.0452293963706998</v>
      </c>
      <c r="AS851" s="17">
        <v>4.62786251170506</v>
      </c>
      <c r="AT851" s="17">
        <v>27866000000</v>
      </c>
      <c r="AU851" s="17">
        <v>27849000000</v>
      </c>
      <c r="AV851" s="17">
        <v>1.86610467892298</v>
      </c>
      <c r="AW851" s="17">
        <v>36.877532013584599</v>
      </c>
      <c r="AX851" s="17">
        <v>37.096387468030699</v>
      </c>
      <c r="AY851" s="17">
        <v>41.089976258204899</v>
      </c>
      <c r="AZ851" s="17">
        <v>5.9997879210829597</v>
      </c>
      <c r="BA851" s="17">
        <v>0.48865878999860002</v>
      </c>
      <c r="BB851" s="17">
        <v>1.44447993699737</v>
      </c>
      <c r="BC851" s="17">
        <v>2.55887913178519</v>
      </c>
      <c r="BD851" s="17">
        <v>0.174114410579192</v>
      </c>
      <c r="BE851" s="17">
        <v>1.57110645446574</v>
      </c>
      <c r="BF851" s="17">
        <v>4.6442053203818103</v>
      </c>
      <c r="BG851" s="17">
        <v>8.22715482137734</v>
      </c>
      <c r="BH851" s="17">
        <v>0.55980221757036197</v>
      </c>
      <c r="BI851" s="17">
        <v>6.1877522810594696</v>
      </c>
      <c r="BJ851" s="17">
        <v>0.52215813316123705</v>
      </c>
      <c r="BK851" s="17">
        <v>17.8799833378256</v>
      </c>
      <c r="BL851" s="17">
        <v>52.853397368356603</v>
      </c>
      <c r="BM851" s="17">
        <v>93.6291686065031</v>
      </c>
      <c r="BN851" s="17">
        <v>14.3612592748465</v>
      </c>
      <c r="BO851" s="17">
        <v>16.903230528540501</v>
      </c>
      <c r="BP851" s="17">
        <v>16.903230528540501</v>
      </c>
      <c r="BQ851" s="17">
        <v>5.1718230041843798</v>
      </c>
      <c r="BR851" s="17">
        <v>185920100000</v>
      </c>
      <c r="BS851" s="17">
        <v>434139900000</v>
      </c>
      <c r="BT851" s="17">
        <v>620060000000</v>
      </c>
      <c r="BU851" s="17">
        <v>31.824502721217598</v>
      </c>
      <c r="BV851" s="17">
        <v>3889000000</v>
      </c>
      <c r="BW851" s="17" t="s">
        <v>281</v>
      </c>
      <c r="BX851" s="17">
        <v>0.57152514475501903</v>
      </c>
      <c r="BY851" s="17">
        <v>4.8088931755511899</v>
      </c>
      <c r="BZ851" s="17">
        <v>0.19228772325401999</v>
      </c>
      <c r="CA851" s="17">
        <v>39.884615384615401</v>
      </c>
      <c r="CB851" s="17">
        <v>0.25673808893983502</v>
      </c>
      <c r="CC851" s="17">
        <v>0.71161288551797297</v>
      </c>
    </row>
    <row r="852" spans="1:81" x14ac:dyDescent="0.3">
      <c r="A852" t="s">
        <v>106</v>
      </c>
      <c r="B852" t="s">
        <v>85</v>
      </c>
      <c r="C852" t="s">
        <v>15</v>
      </c>
      <c r="D852">
        <v>4055762</v>
      </c>
      <c r="E852" t="s">
        <v>23</v>
      </c>
      <c r="F852" t="s">
        <v>6</v>
      </c>
      <c r="G852">
        <v>-1.44</v>
      </c>
      <c r="H852">
        <v>170.41</v>
      </c>
      <c r="I852">
        <v>171.85</v>
      </c>
      <c r="J852">
        <v>1139.05</v>
      </c>
      <c r="K852">
        <v>20069.11</v>
      </c>
      <c r="L852">
        <v>1.95</v>
      </c>
      <c r="M852">
        <v>1805.8855423871005</v>
      </c>
      <c r="N852">
        <v>56.76</v>
      </c>
      <c r="O852">
        <v>6.1</v>
      </c>
      <c r="P852">
        <v>3.74</v>
      </c>
      <c r="Q852">
        <v>0.62</v>
      </c>
      <c r="R852">
        <v>0.57999999999999996</v>
      </c>
      <c r="S852" t="s">
        <v>139</v>
      </c>
      <c r="T852" t="s">
        <v>204</v>
      </c>
      <c r="U852" s="17">
        <v>80757871396.895782</v>
      </c>
      <c r="V852" t="s">
        <v>305</v>
      </c>
      <c r="W852" t="s">
        <v>276</v>
      </c>
      <c r="X852" s="17">
        <v>2124613808.5674343</v>
      </c>
      <c r="Y852" s="17">
        <v>0</v>
      </c>
      <c r="Z852" s="17">
        <v>0</v>
      </c>
      <c r="AA852" s="17">
        <v>285093819.06736404</v>
      </c>
      <c r="AB852" s="17">
        <v>4.6475352107878711</v>
      </c>
      <c r="AC852" s="17">
        <v>15.321300000000001</v>
      </c>
      <c r="AD852" s="17">
        <v>0.36799999999999999</v>
      </c>
      <c r="AE852" s="17">
        <v>9.4209999999999994</v>
      </c>
      <c r="AF852" s="17">
        <v>80757871396.895782</v>
      </c>
      <c r="AG852" s="17">
        <v>1007538802.6607538</v>
      </c>
      <c r="AH852" s="17">
        <v>3302882483.3702884</v>
      </c>
      <c r="AI852" s="17">
        <v>33238</v>
      </c>
      <c r="AJ852" s="17">
        <v>0</v>
      </c>
      <c r="AK852" s="17">
        <v>0</v>
      </c>
      <c r="AL852" s="17">
        <v>0</v>
      </c>
      <c r="AM852" s="17">
        <v>0</v>
      </c>
      <c r="AN852" s="17">
        <v>0</v>
      </c>
      <c r="AO852" s="17">
        <v>0</v>
      </c>
      <c r="AP852" s="17">
        <v>0</v>
      </c>
      <c r="AQ852" s="17">
        <v>0</v>
      </c>
      <c r="AR852" s="17">
        <v>0</v>
      </c>
      <c r="AS852" s="17">
        <v>0</v>
      </c>
      <c r="AT852" s="17">
        <v>0</v>
      </c>
      <c r="AU852" s="17">
        <v>0</v>
      </c>
      <c r="AV852" s="17">
        <v>0</v>
      </c>
      <c r="AW852" s="17">
        <v>0</v>
      </c>
      <c r="AX852" s="17">
        <v>0</v>
      </c>
      <c r="AY852" s="17">
        <v>0</v>
      </c>
      <c r="AZ852" s="17">
        <v>0</v>
      </c>
      <c r="BA852" s="17">
        <v>0</v>
      </c>
      <c r="BB852" s="17">
        <v>0</v>
      </c>
      <c r="BC852" s="17">
        <v>0</v>
      </c>
      <c r="BD852" s="17">
        <v>0</v>
      </c>
      <c r="BE852" s="17">
        <v>0</v>
      </c>
      <c r="BF852" s="17">
        <v>0</v>
      </c>
      <c r="BG852" s="17">
        <v>0</v>
      </c>
      <c r="BH852" s="17">
        <v>0</v>
      </c>
      <c r="BI852" s="17">
        <v>0</v>
      </c>
      <c r="BJ852" s="17">
        <v>0</v>
      </c>
      <c r="BK852" s="17">
        <v>0</v>
      </c>
      <c r="BL852" s="17">
        <v>0</v>
      </c>
      <c r="BM852" s="17">
        <v>0</v>
      </c>
      <c r="BN852" s="17">
        <v>0</v>
      </c>
      <c r="BO852" s="17">
        <v>0</v>
      </c>
      <c r="BP852" s="17">
        <v>0</v>
      </c>
      <c r="BQ852" s="17">
        <v>0</v>
      </c>
      <c r="BR852" s="17">
        <v>0</v>
      </c>
      <c r="BS852" s="17">
        <v>0</v>
      </c>
      <c r="BT852" s="17">
        <v>0</v>
      </c>
      <c r="BU852" s="17">
        <v>0</v>
      </c>
      <c r="BV852" s="17">
        <v>0</v>
      </c>
      <c r="BW852" s="17" t="s">
        <v>278</v>
      </c>
      <c r="BX852" s="17">
        <v>0</v>
      </c>
      <c r="BY852" s="17">
        <v>0</v>
      </c>
      <c r="BZ852" s="17">
        <v>0</v>
      </c>
      <c r="CA852" s="17">
        <v>0</v>
      </c>
      <c r="CB852" s="17">
        <v>0</v>
      </c>
      <c r="CC852" s="17">
        <v>0</v>
      </c>
    </row>
    <row r="853" spans="1:81" x14ac:dyDescent="0.3">
      <c r="A853" t="s">
        <v>106</v>
      </c>
      <c r="B853" t="s">
        <v>85</v>
      </c>
      <c r="C853" t="s">
        <v>15</v>
      </c>
      <c r="D853">
        <v>4055762</v>
      </c>
      <c r="E853" t="s">
        <v>23</v>
      </c>
      <c r="F853" t="s">
        <v>50</v>
      </c>
      <c r="G853">
        <v>-1.99</v>
      </c>
      <c r="H853">
        <v>169.95</v>
      </c>
      <c r="I853">
        <v>171.93</v>
      </c>
      <c r="J853">
        <v>1201.4000000000001</v>
      </c>
      <c r="K853">
        <v>21153.5</v>
      </c>
      <c r="L853">
        <v>0.56000000000000005</v>
      </c>
      <c r="M853">
        <v>1769.1631337285887</v>
      </c>
      <c r="N853">
        <v>56.79</v>
      </c>
      <c r="O853">
        <v>6.47</v>
      </c>
      <c r="P853">
        <v>3.29</v>
      </c>
      <c r="Q853">
        <v>0.64</v>
      </c>
      <c r="R853">
        <v>0.59</v>
      </c>
      <c r="S853" t="s">
        <v>139</v>
      </c>
      <c r="T853" t="s">
        <v>204</v>
      </c>
      <c r="U853" s="17">
        <v>81969852302.345779</v>
      </c>
      <c r="V853" t="s">
        <v>305</v>
      </c>
      <c r="W853" t="s">
        <v>276</v>
      </c>
      <c r="X853" s="17">
        <v>2454687220.2364011</v>
      </c>
      <c r="Y853" s="17">
        <v>0</v>
      </c>
      <c r="Z853" s="17">
        <v>0</v>
      </c>
      <c r="AA853" s="17">
        <v>242612082.09767354</v>
      </c>
      <c r="AB853" s="17">
        <v>3.9055438872701971</v>
      </c>
      <c r="AC853" s="17">
        <v>-13.1562</v>
      </c>
      <c r="AD853" s="17">
        <v>0.32300000000000001</v>
      </c>
      <c r="AE853" s="17">
        <v>7.37</v>
      </c>
      <c r="AF853" s="17">
        <v>81969852302.345779</v>
      </c>
      <c r="AG853" s="17">
        <v>862206776.71589923</v>
      </c>
      <c r="AH853" s="17">
        <v>3833188531.711555</v>
      </c>
      <c r="AI853" s="17">
        <v>33603</v>
      </c>
      <c r="AJ853" s="17">
        <v>0</v>
      </c>
      <c r="AK853" s="17">
        <v>0</v>
      </c>
      <c r="AL853" s="17">
        <v>0</v>
      </c>
      <c r="AM853" s="17">
        <v>0</v>
      </c>
      <c r="AN853" s="17">
        <v>0</v>
      </c>
      <c r="AO853" s="17">
        <v>0</v>
      </c>
      <c r="AP853" s="17">
        <v>0</v>
      </c>
      <c r="AQ853" s="17">
        <v>0</v>
      </c>
      <c r="AR853" s="17">
        <v>0</v>
      </c>
      <c r="AS853" s="17">
        <v>0</v>
      </c>
      <c r="AT853" s="17">
        <v>0</v>
      </c>
      <c r="AU853" s="17">
        <v>0</v>
      </c>
      <c r="AV853" s="17">
        <v>0</v>
      </c>
      <c r="AW853" s="17">
        <v>0</v>
      </c>
      <c r="AX853" s="17">
        <v>0</v>
      </c>
      <c r="AY853" s="17">
        <v>0</v>
      </c>
      <c r="AZ853" s="17">
        <v>0</v>
      </c>
      <c r="BA853" s="17">
        <v>0</v>
      </c>
      <c r="BB853" s="17">
        <v>0</v>
      </c>
      <c r="BC853" s="17">
        <v>0</v>
      </c>
      <c r="BD853" s="17">
        <v>0</v>
      </c>
      <c r="BE853" s="17">
        <v>0</v>
      </c>
      <c r="BF853" s="17">
        <v>0</v>
      </c>
      <c r="BG853" s="17">
        <v>0</v>
      </c>
      <c r="BH853" s="17">
        <v>0</v>
      </c>
      <c r="BI853" s="17">
        <v>0</v>
      </c>
      <c r="BJ853" s="17">
        <v>0</v>
      </c>
      <c r="BK853" s="17">
        <v>0</v>
      </c>
      <c r="BL853" s="17">
        <v>0</v>
      </c>
      <c r="BM853" s="17">
        <v>0</v>
      </c>
      <c r="BN853" s="17">
        <v>0</v>
      </c>
      <c r="BO853" s="17">
        <v>0</v>
      </c>
      <c r="BP853" s="17">
        <v>0</v>
      </c>
      <c r="BQ853" s="17">
        <v>0</v>
      </c>
      <c r="BR853" s="17">
        <v>0</v>
      </c>
      <c r="BS853" s="17">
        <v>0</v>
      </c>
      <c r="BT853" s="17">
        <v>0</v>
      </c>
      <c r="BU853" s="17">
        <v>0</v>
      </c>
      <c r="BV853" s="17">
        <v>0</v>
      </c>
      <c r="BW853" s="17" t="s">
        <v>278</v>
      </c>
      <c r="BX853" s="17">
        <v>0</v>
      </c>
      <c r="BY853" s="17">
        <v>0</v>
      </c>
      <c r="BZ853" s="17">
        <v>0</v>
      </c>
      <c r="CA853" s="17">
        <v>0</v>
      </c>
      <c r="CB853" s="17">
        <v>0</v>
      </c>
      <c r="CC853" s="17">
        <v>0</v>
      </c>
    </row>
    <row r="854" spans="1:81" x14ac:dyDescent="0.3">
      <c r="A854" t="s">
        <v>106</v>
      </c>
      <c r="B854" t="s">
        <v>85</v>
      </c>
      <c r="C854" t="s">
        <v>15</v>
      </c>
      <c r="D854">
        <v>4055762</v>
      </c>
      <c r="E854" t="s">
        <v>23</v>
      </c>
      <c r="F854" t="s">
        <v>51</v>
      </c>
      <c r="G854">
        <v>0.25</v>
      </c>
      <c r="H854">
        <v>178.69</v>
      </c>
      <c r="I854">
        <v>178.44</v>
      </c>
      <c r="J854">
        <v>1271.07</v>
      </c>
      <c r="K854">
        <v>22364.97</v>
      </c>
      <c r="L854">
        <v>0.7</v>
      </c>
      <c r="M854">
        <v>1863.830891695726</v>
      </c>
      <c r="N854">
        <v>56.83</v>
      </c>
      <c r="O854">
        <v>5.28</v>
      </c>
      <c r="P854">
        <v>1.92</v>
      </c>
      <c r="Q854">
        <v>0.64</v>
      </c>
      <c r="R854">
        <v>0.76</v>
      </c>
      <c r="S854" t="s">
        <v>139</v>
      </c>
      <c r="T854" t="s">
        <v>204</v>
      </c>
      <c r="U854" s="17">
        <v>72307785888.077866</v>
      </c>
      <c r="V854" t="s">
        <v>305</v>
      </c>
      <c r="W854" t="s">
        <v>276</v>
      </c>
      <c r="X854" s="17">
        <v>2818565082.7875886</v>
      </c>
      <c r="Y854" s="17">
        <v>0</v>
      </c>
      <c r="Z854" s="17">
        <v>0</v>
      </c>
      <c r="AA854" s="17">
        <v>163803564.95620623</v>
      </c>
      <c r="AB854" s="17">
        <v>2.5481372431879934</v>
      </c>
      <c r="AC854" s="17">
        <v>-35.373199999999997</v>
      </c>
      <c r="AD854" s="17">
        <v>0.19900000000000001</v>
      </c>
      <c r="AE854" s="17">
        <v>4.3840000000000003</v>
      </c>
      <c r="AF854" s="17">
        <v>72307785888.077866</v>
      </c>
      <c r="AG854" s="17">
        <v>687685861.04352522</v>
      </c>
      <c r="AH854" s="17">
        <v>3200256826.1692348</v>
      </c>
      <c r="AI854" s="17">
        <v>33969</v>
      </c>
      <c r="AJ854" s="17">
        <v>0</v>
      </c>
      <c r="AK854" s="17">
        <v>0</v>
      </c>
      <c r="AL854" s="17">
        <v>0</v>
      </c>
      <c r="AM854" s="17">
        <v>0</v>
      </c>
      <c r="AN854" s="17">
        <v>0</v>
      </c>
      <c r="AO854" s="17">
        <v>0</v>
      </c>
      <c r="AP854" s="17">
        <v>0</v>
      </c>
      <c r="AQ854" s="17">
        <v>0</v>
      </c>
      <c r="AR854" s="17">
        <v>0</v>
      </c>
      <c r="AS854" s="17">
        <v>0</v>
      </c>
      <c r="AT854" s="17">
        <v>0</v>
      </c>
      <c r="AU854" s="17">
        <v>0</v>
      </c>
      <c r="AV854" s="17">
        <v>0</v>
      </c>
      <c r="AW854" s="17">
        <v>0</v>
      </c>
      <c r="AX854" s="17">
        <v>0</v>
      </c>
      <c r="AY854" s="17">
        <v>0</v>
      </c>
      <c r="AZ854" s="17">
        <v>0</v>
      </c>
      <c r="BA854" s="17">
        <v>0</v>
      </c>
      <c r="BB854" s="17">
        <v>0</v>
      </c>
      <c r="BC854" s="17">
        <v>0</v>
      </c>
      <c r="BD854" s="17">
        <v>0</v>
      </c>
      <c r="BE854" s="17">
        <v>0</v>
      </c>
      <c r="BF854" s="17">
        <v>0</v>
      </c>
      <c r="BG854" s="17">
        <v>0</v>
      </c>
      <c r="BH854" s="17">
        <v>0</v>
      </c>
      <c r="BI854" s="17">
        <v>0</v>
      </c>
      <c r="BJ854" s="17">
        <v>0</v>
      </c>
      <c r="BK854" s="17">
        <v>0</v>
      </c>
      <c r="BL854" s="17">
        <v>0</v>
      </c>
      <c r="BM854" s="17">
        <v>0</v>
      </c>
      <c r="BN854" s="17">
        <v>0</v>
      </c>
      <c r="BO854" s="17">
        <v>0</v>
      </c>
      <c r="BP854" s="17">
        <v>0</v>
      </c>
      <c r="BQ854" s="17">
        <v>0</v>
      </c>
      <c r="BR854" s="17">
        <v>0</v>
      </c>
      <c r="BS854" s="17">
        <v>0</v>
      </c>
      <c r="BT854" s="17">
        <v>0</v>
      </c>
      <c r="BU854" s="17">
        <v>0</v>
      </c>
      <c r="BV854" s="17">
        <v>0</v>
      </c>
      <c r="BW854" s="17" t="s">
        <v>278</v>
      </c>
      <c r="BX854" s="17">
        <v>0</v>
      </c>
      <c r="BY854" s="17">
        <v>0</v>
      </c>
      <c r="BZ854" s="17">
        <v>0</v>
      </c>
      <c r="CA854" s="17">
        <v>0</v>
      </c>
      <c r="CB854" s="17">
        <v>0</v>
      </c>
      <c r="CC854" s="17">
        <v>0</v>
      </c>
    </row>
    <row r="855" spans="1:81" x14ac:dyDescent="0.3">
      <c r="A855" t="s">
        <v>106</v>
      </c>
      <c r="B855" t="s">
        <v>85</v>
      </c>
      <c r="C855" t="s">
        <v>15</v>
      </c>
      <c r="D855">
        <v>4055762</v>
      </c>
      <c r="E855" t="s">
        <v>23</v>
      </c>
      <c r="F855" t="s">
        <v>52</v>
      </c>
      <c r="G855">
        <v>28.42</v>
      </c>
      <c r="H855">
        <v>168.7</v>
      </c>
      <c r="I855">
        <v>140.27000000000001</v>
      </c>
      <c r="J855">
        <v>1025.24</v>
      </c>
      <c r="K855">
        <v>18027.93</v>
      </c>
      <c r="L855">
        <v>-0.86</v>
      </c>
      <c r="M855">
        <v>1668.3773947877128</v>
      </c>
      <c r="N855">
        <v>56.87</v>
      </c>
      <c r="O855">
        <v>4.2300000000000004</v>
      </c>
      <c r="P855">
        <v>3.76</v>
      </c>
      <c r="Q855">
        <v>0.81</v>
      </c>
      <c r="R855">
        <v>0.88</v>
      </c>
      <c r="S855" t="s">
        <v>139</v>
      </c>
      <c r="T855" t="s">
        <v>204</v>
      </c>
      <c r="U855" s="17">
        <v>69553791637.5495</v>
      </c>
      <c r="V855" t="s">
        <v>305</v>
      </c>
      <c r="W855" t="s">
        <v>276</v>
      </c>
      <c r="X855" s="17">
        <v>2965774822.4096346</v>
      </c>
      <c r="Y855" s="17">
        <v>0</v>
      </c>
      <c r="Z855" s="17">
        <v>0</v>
      </c>
      <c r="AA855" s="17">
        <v>178445991.34664473</v>
      </c>
      <c r="AB855" s="17">
        <v>3.1281661658082065</v>
      </c>
      <c r="AC855" s="17">
        <v>57.438200000000002</v>
      </c>
      <c r="AD855" s="17">
        <v>0.247</v>
      </c>
      <c r="AE855" s="17">
        <v>5.8010000000000002</v>
      </c>
      <c r="AF855" s="17">
        <v>69553791637.5495</v>
      </c>
      <c r="AG855" s="17">
        <v>8600568949.4525967</v>
      </c>
      <c r="AH855" s="17">
        <v>2867041113.440484</v>
      </c>
      <c r="AI855" s="17">
        <v>34334</v>
      </c>
      <c r="AJ855" s="17">
        <v>0</v>
      </c>
      <c r="AK855" s="17">
        <v>0</v>
      </c>
      <c r="AL855" s="17">
        <v>0</v>
      </c>
      <c r="AM855" s="17">
        <v>0</v>
      </c>
      <c r="AN855" s="17">
        <v>0</v>
      </c>
      <c r="AO855" s="17">
        <v>0</v>
      </c>
      <c r="AP855" s="17">
        <v>0</v>
      </c>
      <c r="AQ855" s="17">
        <v>0</v>
      </c>
      <c r="AR855" s="17">
        <v>0</v>
      </c>
      <c r="AS855" s="17">
        <v>0</v>
      </c>
      <c r="AT855" s="17">
        <v>0</v>
      </c>
      <c r="AU855" s="17">
        <v>0</v>
      </c>
      <c r="AV855" s="17">
        <v>0</v>
      </c>
      <c r="AW855" s="17">
        <v>0</v>
      </c>
      <c r="AX855" s="17">
        <v>0</v>
      </c>
      <c r="AY855" s="17">
        <v>0</v>
      </c>
      <c r="AZ855" s="17">
        <v>0</v>
      </c>
      <c r="BA855" s="17">
        <v>0</v>
      </c>
      <c r="BB855" s="17">
        <v>0</v>
      </c>
      <c r="BC855" s="17">
        <v>0</v>
      </c>
      <c r="BD855" s="17">
        <v>0</v>
      </c>
      <c r="BE855" s="17">
        <v>0</v>
      </c>
      <c r="BF855" s="17">
        <v>0</v>
      </c>
      <c r="BG855" s="17">
        <v>0</v>
      </c>
      <c r="BH855" s="17">
        <v>0</v>
      </c>
      <c r="BI855" s="17">
        <v>0</v>
      </c>
      <c r="BJ855" s="17">
        <v>0</v>
      </c>
      <c r="BK855" s="17">
        <v>0</v>
      </c>
      <c r="BL855" s="17">
        <v>0</v>
      </c>
      <c r="BM855" s="17">
        <v>0</v>
      </c>
      <c r="BN855" s="17">
        <v>0</v>
      </c>
      <c r="BO855" s="17">
        <v>0</v>
      </c>
      <c r="BP855" s="17">
        <v>0</v>
      </c>
      <c r="BQ855" s="17">
        <v>0</v>
      </c>
      <c r="BR855" s="17">
        <v>0</v>
      </c>
      <c r="BS855" s="17">
        <v>0</v>
      </c>
      <c r="BT855" s="17">
        <v>0</v>
      </c>
      <c r="BU855" s="17">
        <v>0</v>
      </c>
      <c r="BV855" s="17">
        <v>0</v>
      </c>
      <c r="BW855" s="17" t="s">
        <v>278</v>
      </c>
      <c r="BX855" s="17">
        <v>0</v>
      </c>
      <c r="BY855" s="17">
        <v>0</v>
      </c>
      <c r="BZ855" s="17">
        <v>0</v>
      </c>
      <c r="CA855" s="17">
        <v>0</v>
      </c>
      <c r="CB855" s="17">
        <v>0</v>
      </c>
      <c r="CC855" s="17">
        <v>0</v>
      </c>
    </row>
    <row r="856" spans="1:81" x14ac:dyDescent="0.3">
      <c r="A856" t="s">
        <v>106</v>
      </c>
      <c r="B856" t="s">
        <v>85</v>
      </c>
      <c r="C856" t="s">
        <v>15</v>
      </c>
      <c r="D856">
        <v>4055762</v>
      </c>
      <c r="E856" t="s">
        <v>23</v>
      </c>
      <c r="F856" t="s">
        <v>53</v>
      </c>
      <c r="G856">
        <v>30.81</v>
      </c>
      <c r="H856">
        <v>190.57</v>
      </c>
      <c r="I856">
        <v>159.76</v>
      </c>
      <c r="J856">
        <v>1059.6500000000001</v>
      </c>
      <c r="K856">
        <v>18628.3</v>
      </c>
      <c r="L856">
        <v>2.2799999999999998</v>
      </c>
      <c r="M856">
        <v>1732.2357290705422</v>
      </c>
      <c r="N856">
        <v>56.88</v>
      </c>
      <c r="O856">
        <v>3.93</v>
      </c>
      <c r="P856">
        <v>3.75</v>
      </c>
      <c r="Q856">
        <v>0.83</v>
      </c>
      <c r="R856">
        <v>0.84</v>
      </c>
      <c r="S856" t="s">
        <v>139</v>
      </c>
      <c r="T856" t="s">
        <v>204</v>
      </c>
      <c r="U856" s="17">
        <v>75196400468.672913</v>
      </c>
      <c r="V856" t="s">
        <v>305</v>
      </c>
      <c r="W856" t="s">
        <v>276</v>
      </c>
      <c r="X856" s="17">
        <v>2064974632.6005416</v>
      </c>
      <c r="Y856" s="17">
        <v>0</v>
      </c>
      <c r="Z856" s="17">
        <v>0</v>
      </c>
      <c r="AA856" s="17">
        <v>36748918.162897952</v>
      </c>
      <c r="AB856" s="17">
        <v>0.47487859835872775</v>
      </c>
      <c r="AC856" s="17">
        <v>-84.438000000000002</v>
      </c>
      <c r="AD856" s="17">
        <v>4.9000000000000002E-2</v>
      </c>
      <c r="AE856" s="17">
        <v>1.0940000000000001</v>
      </c>
      <c r="AF856" s="17">
        <v>75196400468.672913</v>
      </c>
      <c r="AG856" s="17">
        <v>7646446102.6147022</v>
      </c>
      <c r="AH856" s="17">
        <v>3629805747.4099655</v>
      </c>
      <c r="AI856" s="17">
        <v>34699</v>
      </c>
      <c r="AJ856" s="17">
        <v>0</v>
      </c>
      <c r="AK856" s="17">
        <v>0</v>
      </c>
      <c r="AL856" s="17">
        <v>0</v>
      </c>
      <c r="AM856" s="17">
        <v>0</v>
      </c>
      <c r="AN856" s="17">
        <v>0</v>
      </c>
      <c r="AO856" s="17">
        <v>0</v>
      </c>
      <c r="AP856" s="17">
        <v>0</v>
      </c>
      <c r="AQ856" s="17">
        <v>0</v>
      </c>
      <c r="AR856" s="17">
        <v>0</v>
      </c>
      <c r="AS856" s="17">
        <v>0</v>
      </c>
      <c r="AT856" s="17">
        <v>0</v>
      </c>
      <c r="AU856" s="17">
        <v>0</v>
      </c>
      <c r="AV856" s="17">
        <v>0</v>
      </c>
      <c r="AW856" s="17">
        <v>0</v>
      </c>
      <c r="AX856" s="17">
        <v>0</v>
      </c>
      <c r="AY856" s="17">
        <v>0</v>
      </c>
      <c r="AZ856" s="17">
        <v>0</v>
      </c>
      <c r="BA856" s="17">
        <v>0</v>
      </c>
      <c r="BB856" s="17">
        <v>0</v>
      </c>
      <c r="BC856" s="17">
        <v>0</v>
      </c>
      <c r="BD856" s="17">
        <v>0</v>
      </c>
      <c r="BE856" s="17">
        <v>0</v>
      </c>
      <c r="BF856" s="17">
        <v>0</v>
      </c>
      <c r="BG856" s="17">
        <v>0</v>
      </c>
      <c r="BH856" s="17">
        <v>0</v>
      </c>
      <c r="BI856" s="17">
        <v>0</v>
      </c>
      <c r="BJ856" s="17">
        <v>0</v>
      </c>
      <c r="BK856" s="17">
        <v>0</v>
      </c>
      <c r="BL856" s="17">
        <v>0</v>
      </c>
      <c r="BM856" s="17">
        <v>0</v>
      </c>
      <c r="BN856" s="17">
        <v>0</v>
      </c>
      <c r="BO856" s="17">
        <v>0</v>
      </c>
      <c r="BP856" s="17">
        <v>0</v>
      </c>
      <c r="BQ856" s="17">
        <v>0</v>
      </c>
      <c r="BR856" s="17">
        <v>0</v>
      </c>
      <c r="BS856" s="17">
        <v>0</v>
      </c>
      <c r="BT856" s="17">
        <v>0</v>
      </c>
      <c r="BU856" s="17">
        <v>0</v>
      </c>
      <c r="BV856" s="17">
        <v>0</v>
      </c>
      <c r="BW856" s="17" t="s">
        <v>278</v>
      </c>
      <c r="BX856" s="17">
        <v>0</v>
      </c>
      <c r="BY856" s="17">
        <v>0</v>
      </c>
      <c r="BZ856" s="17">
        <v>0</v>
      </c>
      <c r="CA856" s="17">
        <v>0</v>
      </c>
      <c r="CB856" s="17">
        <v>0</v>
      </c>
      <c r="CC856" s="17">
        <v>0</v>
      </c>
    </row>
    <row r="857" spans="1:81" x14ac:dyDescent="0.3">
      <c r="A857" t="s">
        <v>106</v>
      </c>
      <c r="B857" t="s">
        <v>85</v>
      </c>
      <c r="C857" t="s">
        <v>15</v>
      </c>
      <c r="D857">
        <v>4055762</v>
      </c>
      <c r="E857" t="s">
        <v>23</v>
      </c>
      <c r="F857" t="s">
        <v>54</v>
      </c>
      <c r="G857">
        <v>37.950000000000003</v>
      </c>
      <c r="H857">
        <v>233.23</v>
      </c>
      <c r="I857">
        <v>195.28</v>
      </c>
      <c r="J857">
        <v>1176.99</v>
      </c>
      <c r="K857">
        <v>20690.669999999998</v>
      </c>
      <c r="L857">
        <v>2.96</v>
      </c>
      <c r="M857">
        <v>1962.625508239013</v>
      </c>
      <c r="N857">
        <v>56.89</v>
      </c>
      <c r="O857">
        <v>5.3</v>
      </c>
      <c r="P857">
        <v>7.84</v>
      </c>
      <c r="Q857">
        <v>0.84</v>
      </c>
      <c r="R857">
        <v>0.82</v>
      </c>
      <c r="S857" t="s">
        <v>139</v>
      </c>
      <c r="T857" t="s">
        <v>204</v>
      </c>
      <c r="U857" s="17">
        <v>102796677602.52367</v>
      </c>
      <c r="V857" t="s">
        <v>305</v>
      </c>
      <c r="W857" t="s">
        <v>276</v>
      </c>
      <c r="X857" s="17">
        <v>3807876549.7583494</v>
      </c>
      <c r="Y857" s="17">
        <v>0</v>
      </c>
      <c r="Z857" s="17">
        <v>0</v>
      </c>
      <c r="AA857" s="17">
        <v>173997214.30276352</v>
      </c>
      <c r="AB857" s="17">
        <v>1.4452241265467616</v>
      </c>
      <c r="AC857" s="17">
        <v>207.85319999999999</v>
      </c>
      <c r="AD857" s="17">
        <v>0.19900000000000001</v>
      </c>
      <c r="AE857" s="17">
        <v>4.0759999999999996</v>
      </c>
      <c r="AF857" s="17">
        <v>102796677602.52367</v>
      </c>
      <c r="AG857" s="17">
        <v>15520718611.987383</v>
      </c>
      <c r="AH857" s="17">
        <v>5055550788.6435337</v>
      </c>
      <c r="AI857" s="17">
        <v>35064</v>
      </c>
      <c r="AJ857" s="17">
        <v>0</v>
      </c>
      <c r="AK857" s="17">
        <v>0</v>
      </c>
      <c r="AL857" s="17">
        <v>0</v>
      </c>
      <c r="AM857" s="17">
        <v>0</v>
      </c>
      <c r="AN857" s="17">
        <v>0</v>
      </c>
      <c r="AO857" s="17">
        <v>0</v>
      </c>
      <c r="AP857" s="17">
        <v>0</v>
      </c>
      <c r="AQ857" s="17">
        <v>0</v>
      </c>
      <c r="AR857" s="17">
        <v>0</v>
      </c>
      <c r="AS857" s="17">
        <v>0</v>
      </c>
      <c r="AT857" s="17">
        <v>0</v>
      </c>
      <c r="AU857" s="17">
        <v>0</v>
      </c>
      <c r="AV857" s="17">
        <v>0</v>
      </c>
      <c r="AW857" s="17">
        <v>0</v>
      </c>
      <c r="AX857" s="17">
        <v>0</v>
      </c>
      <c r="AY857" s="17">
        <v>0</v>
      </c>
      <c r="AZ857" s="17">
        <v>0</v>
      </c>
      <c r="BA857" s="17">
        <v>0</v>
      </c>
      <c r="BB857" s="17">
        <v>0</v>
      </c>
      <c r="BC857" s="17">
        <v>0</v>
      </c>
      <c r="BD857" s="17">
        <v>0</v>
      </c>
      <c r="BE857" s="17">
        <v>0</v>
      </c>
      <c r="BF857" s="17">
        <v>0</v>
      </c>
      <c r="BG857" s="17">
        <v>0</v>
      </c>
      <c r="BH857" s="17">
        <v>0</v>
      </c>
      <c r="BI857" s="17">
        <v>0</v>
      </c>
      <c r="BJ857" s="17">
        <v>0</v>
      </c>
      <c r="BK857" s="17">
        <v>0</v>
      </c>
      <c r="BL857" s="17">
        <v>0</v>
      </c>
      <c r="BM857" s="17">
        <v>0</v>
      </c>
      <c r="BN857" s="17">
        <v>0</v>
      </c>
      <c r="BO857" s="17">
        <v>0</v>
      </c>
      <c r="BP857" s="17">
        <v>0</v>
      </c>
      <c r="BQ857" s="17">
        <v>0</v>
      </c>
      <c r="BR857" s="17">
        <v>0</v>
      </c>
      <c r="BS857" s="17">
        <v>0</v>
      </c>
      <c r="BT857" s="17">
        <v>0</v>
      </c>
      <c r="BU857" s="17">
        <v>0</v>
      </c>
      <c r="BV857" s="17">
        <v>0</v>
      </c>
      <c r="BW857" s="17" t="s">
        <v>278</v>
      </c>
      <c r="BX857" s="17">
        <v>0</v>
      </c>
      <c r="BY857" s="17">
        <v>0</v>
      </c>
      <c r="BZ857" s="17">
        <v>0</v>
      </c>
      <c r="CA857" s="17">
        <v>0</v>
      </c>
      <c r="CB857" s="17">
        <v>0</v>
      </c>
      <c r="CC857" s="17">
        <v>0</v>
      </c>
    </row>
    <row r="858" spans="1:81" x14ac:dyDescent="0.3">
      <c r="A858" t="s">
        <v>106</v>
      </c>
      <c r="B858" t="s">
        <v>85</v>
      </c>
      <c r="C858" t="s">
        <v>15</v>
      </c>
      <c r="D858">
        <v>4055762</v>
      </c>
      <c r="E858" t="s">
        <v>23</v>
      </c>
      <c r="F858" t="s">
        <v>55</v>
      </c>
      <c r="G858">
        <v>53.34</v>
      </c>
      <c r="H858">
        <v>251.27</v>
      </c>
      <c r="I858">
        <v>197.94</v>
      </c>
      <c r="J858">
        <v>1312.18</v>
      </c>
      <c r="K858">
        <v>23061.58</v>
      </c>
      <c r="L858">
        <v>1.21</v>
      </c>
      <c r="M858">
        <v>1927.1305552249455</v>
      </c>
      <c r="N858">
        <v>56.9</v>
      </c>
      <c r="O858">
        <v>3.96</v>
      </c>
      <c r="P858">
        <v>1.86</v>
      </c>
      <c r="Q858">
        <v>0.8</v>
      </c>
      <c r="R858">
        <v>0.79</v>
      </c>
      <c r="S858" t="s">
        <v>139</v>
      </c>
      <c r="T858" t="s">
        <v>204</v>
      </c>
      <c r="U858" s="17">
        <v>184568153653.88409</v>
      </c>
      <c r="V858" t="s">
        <v>305</v>
      </c>
      <c r="W858" t="s">
        <v>276</v>
      </c>
      <c r="X858" s="17">
        <v>5892146784.1423998</v>
      </c>
      <c r="Y858" s="17">
        <v>0</v>
      </c>
      <c r="Z858" s="17">
        <v>0</v>
      </c>
      <c r="AA858" s="17">
        <v>485875645.91216546</v>
      </c>
      <c r="AB858" s="17">
        <v>0</v>
      </c>
      <c r="AC858" s="17">
        <v>0</v>
      </c>
      <c r="AD858" s="17">
        <v>0</v>
      </c>
      <c r="AE858" s="17">
        <v>0</v>
      </c>
      <c r="AF858" s="17">
        <v>184568153653.88409</v>
      </c>
      <c r="AG858" s="17">
        <v>40188160889.298164</v>
      </c>
      <c r="AH858" s="17">
        <v>9507193974.8733807</v>
      </c>
      <c r="AI858" s="17">
        <v>35430</v>
      </c>
      <c r="AJ858" s="17">
        <v>0</v>
      </c>
      <c r="AK858" s="17">
        <v>0</v>
      </c>
      <c r="AL858" s="17">
        <v>0</v>
      </c>
      <c r="AM858" s="17">
        <v>0</v>
      </c>
      <c r="AN858" s="17">
        <v>0</v>
      </c>
      <c r="AO858" s="17">
        <v>0</v>
      </c>
      <c r="AP858" s="17">
        <v>0</v>
      </c>
      <c r="AQ858" s="17">
        <v>0</v>
      </c>
      <c r="AR858" s="17">
        <v>0</v>
      </c>
      <c r="AS858" s="17">
        <v>0</v>
      </c>
      <c r="AT858" s="17">
        <v>0</v>
      </c>
      <c r="AU858" s="17">
        <v>0</v>
      </c>
      <c r="AV858" s="17">
        <v>0</v>
      </c>
      <c r="AW858" s="17">
        <v>0</v>
      </c>
      <c r="AX858" s="17">
        <v>0</v>
      </c>
      <c r="AY858" s="17">
        <v>0</v>
      </c>
      <c r="AZ858" s="17">
        <v>0</v>
      </c>
      <c r="BA858" s="17">
        <v>0</v>
      </c>
      <c r="BB858" s="17">
        <v>0</v>
      </c>
      <c r="BC858" s="17">
        <v>0</v>
      </c>
      <c r="BD858" s="17">
        <v>0</v>
      </c>
      <c r="BE858" s="17">
        <v>0</v>
      </c>
      <c r="BF858" s="17">
        <v>0</v>
      </c>
      <c r="BG858" s="17">
        <v>0</v>
      </c>
      <c r="BH858" s="17">
        <v>0</v>
      </c>
      <c r="BI858" s="17">
        <v>0</v>
      </c>
      <c r="BJ858" s="17">
        <v>0</v>
      </c>
      <c r="BK858" s="17">
        <v>0</v>
      </c>
      <c r="BL858" s="17">
        <v>0</v>
      </c>
      <c r="BM858" s="17">
        <v>0</v>
      </c>
      <c r="BN858" s="17">
        <v>0</v>
      </c>
      <c r="BO858" s="17">
        <v>0</v>
      </c>
      <c r="BP858" s="17">
        <v>0</v>
      </c>
      <c r="BQ858" s="17">
        <v>0</v>
      </c>
      <c r="BR858" s="17">
        <v>0</v>
      </c>
      <c r="BS858" s="17">
        <v>0</v>
      </c>
      <c r="BT858" s="17">
        <v>0</v>
      </c>
      <c r="BU858" s="17">
        <v>0</v>
      </c>
      <c r="BV858" s="17">
        <v>0</v>
      </c>
      <c r="BW858" s="17" t="s">
        <v>278</v>
      </c>
      <c r="BX858" s="17">
        <v>0</v>
      </c>
      <c r="BY858" s="17">
        <v>0</v>
      </c>
      <c r="BZ858" s="17">
        <v>0</v>
      </c>
      <c r="CA858" s="17">
        <v>0</v>
      </c>
      <c r="CB858" s="17">
        <v>0</v>
      </c>
      <c r="CC858" s="17">
        <v>0</v>
      </c>
    </row>
    <row r="859" spans="1:81" x14ac:dyDescent="0.3">
      <c r="A859" t="s">
        <v>106</v>
      </c>
      <c r="B859" t="s">
        <v>85</v>
      </c>
      <c r="C859" t="s">
        <v>15</v>
      </c>
      <c r="D859">
        <v>4055762</v>
      </c>
      <c r="E859" t="s">
        <v>23</v>
      </c>
      <c r="F859" t="s">
        <v>56</v>
      </c>
      <c r="G859">
        <v>39.15</v>
      </c>
      <c r="H859">
        <v>239.5</v>
      </c>
      <c r="I859">
        <v>200.35</v>
      </c>
      <c r="J859">
        <v>1243.23</v>
      </c>
      <c r="K859">
        <v>21839.45</v>
      </c>
      <c r="L859">
        <v>1.96</v>
      </c>
      <c r="M859">
        <v>1755.2344281720484</v>
      </c>
      <c r="N859">
        <v>56.93</v>
      </c>
      <c r="O859">
        <v>1.91</v>
      </c>
      <c r="P859">
        <v>1.31</v>
      </c>
      <c r="Q859">
        <v>0.88</v>
      </c>
      <c r="R859">
        <v>0.91</v>
      </c>
      <c r="S859" t="s">
        <v>139</v>
      </c>
      <c r="T859" t="s">
        <v>204</v>
      </c>
      <c r="U859" s="17">
        <v>160298632695.67178</v>
      </c>
      <c r="V859" t="s">
        <v>305</v>
      </c>
      <c r="W859" t="s">
        <v>276</v>
      </c>
      <c r="X859" s="17">
        <v>5771596833.3155518</v>
      </c>
      <c r="Y859" s="17">
        <v>0</v>
      </c>
      <c r="Z859" s="17">
        <v>0</v>
      </c>
      <c r="AA859" s="17">
        <v>786944139.74758995</v>
      </c>
      <c r="AB859" s="17">
        <v>18.6522326168988</v>
      </c>
      <c r="AC859" s="17">
        <v>0</v>
      </c>
      <c r="AD859" s="17">
        <v>0.47399999999999998</v>
      </c>
      <c r="AE859" s="17">
        <v>8.57</v>
      </c>
      <c r="AF859" s="17">
        <v>160298632695.67178</v>
      </c>
      <c r="AG859" s="17">
        <v>39968255177.473053</v>
      </c>
      <c r="AH859" s="17">
        <v>9477002426.4996338</v>
      </c>
      <c r="AI859" s="17">
        <v>35795</v>
      </c>
      <c r="AJ859" s="17">
        <v>0</v>
      </c>
      <c r="AK859" s="17">
        <v>0</v>
      </c>
      <c r="AL859" s="17">
        <v>0</v>
      </c>
      <c r="AM859" s="17">
        <v>0</v>
      </c>
      <c r="AN859" s="17">
        <v>0</v>
      </c>
      <c r="AO859" s="17">
        <v>0</v>
      </c>
      <c r="AP859" s="17">
        <v>0</v>
      </c>
      <c r="AQ859" s="17">
        <v>0</v>
      </c>
      <c r="AR859" s="17">
        <v>0</v>
      </c>
      <c r="AS859" s="17">
        <v>0</v>
      </c>
      <c r="AT859" s="17">
        <v>0</v>
      </c>
      <c r="AU859" s="17">
        <v>0</v>
      </c>
      <c r="AV859" s="17">
        <v>0</v>
      </c>
      <c r="AW859" s="17">
        <v>0</v>
      </c>
      <c r="AX859" s="17">
        <v>0</v>
      </c>
      <c r="AY859" s="17">
        <v>0</v>
      </c>
      <c r="AZ859" s="17">
        <v>0</v>
      </c>
      <c r="BA859" s="17">
        <v>0</v>
      </c>
      <c r="BB859" s="17">
        <v>0</v>
      </c>
      <c r="BC859" s="17">
        <v>0</v>
      </c>
      <c r="BD859" s="17">
        <v>0</v>
      </c>
      <c r="BE859" s="17">
        <v>0</v>
      </c>
      <c r="BF859" s="17">
        <v>0</v>
      </c>
      <c r="BG859" s="17">
        <v>0</v>
      </c>
      <c r="BH859" s="17">
        <v>0</v>
      </c>
      <c r="BI859" s="17">
        <v>0</v>
      </c>
      <c r="BJ859" s="17">
        <v>0</v>
      </c>
      <c r="BK859" s="17">
        <v>0</v>
      </c>
      <c r="BL859" s="17">
        <v>0</v>
      </c>
      <c r="BM859" s="17">
        <v>0</v>
      </c>
      <c r="BN859" s="17">
        <v>0</v>
      </c>
      <c r="BO859" s="17">
        <v>0</v>
      </c>
      <c r="BP859" s="17">
        <v>0</v>
      </c>
      <c r="BQ859" s="17">
        <v>0</v>
      </c>
      <c r="BR859" s="17">
        <v>0</v>
      </c>
      <c r="BS859" s="17">
        <v>0</v>
      </c>
      <c r="BT859" s="17">
        <v>0</v>
      </c>
      <c r="BU859" s="17">
        <v>0</v>
      </c>
      <c r="BV859" s="17">
        <v>0</v>
      </c>
      <c r="BW859" s="17" t="s">
        <v>278</v>
      </c>
      <c r="BX859" s="17">
        <v>0</v>
      </c>
      <c r="BY859" s="17">
        <v>0</v>
      </c>
      <c r="BZ859" s="17">
        <v>0</v>
      </c>
      <c r="CA859" s="17">
        <v>0</v>
      </c>
      <c r="CB859" s="17">
        <v>0</v>
      </c>
      <c r="CC859" s="17">
        <v>0</v>
      </c>
    </row>
    <row r="860" spans="1:81" x14ac:dyDescent="0.3">
      <c r="A860" t="s">
        <v>106</v>
      </c>
      <c r="B860" t="s">
        <v>85</v>
      </c>
      <c r="C860" t="s">
        <v>15</v>
      </c>
      <c r="D860">
        <v>4055762</v>
      </c>
      <c r="E860" t="s">
        <v>23</v>
      </c>
      <c r="F860" t="s">
        <v>57</v>
      </c>
      <c r="G860">
        <v>35.049999999999997</v>
      </c>
      <c r="H860">
        <v>241.83</v>
      </c>
      <c r="I860">
        <v>206.78</v>
      </c>
      <c r="J860">
        <v>1268.98</v>
      </c>
      <c r="K860">
        <v>22286.81</v>
      </c>
      <c r="L860">
        <v>1.61</v>
      </c>
      <c r="M860">
        <v>1762.594773993404</v>
      </c>
      <c r="N860">
        <v>56.94</v>
      </c>
      <c r="O860">
        <v>1.95</v>
      </c>
      <c r="P860">
        <v>0.12</v>
      </c>
      <c r="Q860">
        <v>0.9</v>
      </c>
      <c r="R860">
        <v>0.85</v>
      </c>
      <c r="S860" t="s">
        <v>139</v>
      </c>
      <c r="T860" t="s">
        <v>204</v>
      </c>
      <c r="U860" s="17">
        <v>174936525895.45013</v>
      </c>
      <c r="V860" t="s">
        <v>305</v>
      </c>
      <c r="W860" t="s">
        <v>276</v>
      </c>
      <c r="X860" s="17">
        <v>6494271868.1172915</v>
      </c>
      <c r="Y860" s="17">
        <v>0</v>
      </c>
      <c r="Z860" s="17">
        <v>0</v>
      </c>
      <c r="AA860" s="17">
        <v>584707144.9160291</v>
      </c>
      <c r="AB860" s="17">
        <v>5.1486575619265977</v>
      </c>
      <c r="AC860" s="17">
        <v>-71.880700000000004</v>
      </c>
      <c r="AD860" s="17">
        <v>0.35399999999999998</v>
      </c>
      <c r="AE860" s="17">
        <v>6.2110000000000003</v>
      </c>
      <c r="AF860" s="17">
        <v>174936525895.45013</v>
      </c>
      <c r="AG860" s="17">
        <v>67154971563.407539</v>
      </c>
      <c r="AH860" s="17">
        <v>9583672555.6631165</v>
      </c>
      <c r="AI860" s="17">
        <v>36160</v>
      </c>
      <c r="AJ860" s="17">
        <v>0</v>
      </c>
      <c r="AK860" s="17">
        <v>0</v>
      </c>
      <c r="AL860" s="17">
        <v>0</v>
      </c>
      <c r="AM860" s="17">
        <v>0</v>
      </c>
      <c r="AN860" s="17">
        <v>0</v>
      </c>
      <c r="AO860" s="17">
        <v>0</v>
      </c>
      <c r="AP860" s="17">
        <v>0</v>
      </c>
      <c r="AQ860" s="17">
        <v>0</v>
      </c>
      <c r="AR860" s="17">
        <v>0</v>
      </c>
      <c r="AS860" s="17">
        <v>0</v>
      </c>
      <c r="AT860" s="17">
        <v>0</v>
      </c>
      <c r="AU860" s="17">
        <v>0</v>
      </c>
      <c r="AV860" s="17">
        <v>0</v>
      </c>
      <c r="AW860" s="17">
        <v>0</v>
      </c>
      <c r="AX860" s="17">
        <v>0</v>
      </c>
      <c r="AY860" s="17">
        <v>0</v>
      </c>
      <c r="AZ860" s="17">
        <v>0</v>
      </c>
      <c r="BA860" s="17">
        <v>0</v>
      </c>
      <c r="BB860" s="17">
        <v>0</v>
      </c>
      <c r="BC860" s="17">
        <v>0</v>
      </c>
      <c r="BD860" s="17">
        <v>0</v>
      </c>
      <c r="BE860" s="17">
        <v>0</v>
      </c>
      <c r="BF860" s="17">
        <v>0</v>
      </c>
      <c r="BG860" s="17">
        <v>0</v>
      </c>
      <c r="BH860" s="17">
        <v>0</v>
      </c>
      <c r="BI860" s="17">
        <v>0</v>
      </c>
      <c r="BJ860" s="17">
        <v>0</v>
      </c>
      <c r="BK860" s="17">
        <v>0</v>
      </c>
      <c r="BL860" s="17">
        <v>0</v>
      </c>
      <c r="BM860" s="17">
        <v>0</v>
      </c>
      <c r="BN860" s="17">
        <v>0</v>
      </c>
      <c r="BO860" s="17">
        <v>0</v>
      </c>
      <c r="BP860" s="17">
        <v>0</v>
      </c>
      <c r="BQ860" s="17">
        <v>0</v>
      </c>
      <c r="BR860" s="17">
        <v>0</v>
      </c>
      <c r="BS860" s="17">
        <v>0</v>
      </c>
      <c r="BT860" s="17">
        <v>0</v>
      </c>
      <c r="BU860" s="17">
        <v>0</v>
      </c>
      <c r="BV860" s="17">
        <v>0</v>
      </c>
      <c r="BW860" s="17" t="s">
        <v>278</v>
      </c>
      <c r="BX860" s="17">
        <v>0</v>
      </c>
      <c r="BY860" s="17">
        <v>0</v>
      </c>
      <c r="BZ860" s="17">
        <v>0</v>
      </c>
      <c r="CA860" s="17">
        <v>0</v>
      </c>
      <c r="CB860" s="17">
        <v>0</v>
      </c>
      <c r="CC860" s="17">
        <v>0</v>
      </c>
    </row>
    <row r="861" spans="1:81" x14ac:dyDescent="0.3">
      <c r="A861" t="s">
        <v>106</v>
      </c>
      <c r="B861" t="s">
        <v>85</v>
      </c>
      <c r="C861" t="s">
        <v>15</v>
      </c>
      <c r="D861">
        <v>4055762</v>
      </c>
      <c r="E861" t="s">
        <v>23</v>
      </c>
      <c r="F861" t="s">
        <v>58</v>
      </c>
      <c r="G861">
        <v>21.92</v>
      </c>
      <c r="H861">
        <v>229.62</v>
      </c>
      <c r="I861">
        <v>207.7</v>
      </c>
      <c r="J861">
        <v>1250.19</v>
      </c>
      <c r="K861">
        <v>21954.27</v>
      </c>
      <c r="L861">
        <v>1.56</v>
      </c>
      <c r="M861">
        <v>1701.6875319457188</v>
      </c>
      <c r="N861">
        <v>56.95</v>
      </c>
      <c r="O861">
        <v>1.64</v>
      </c>
      <c r="P861">
        <v>-0.27</v>
      </c>
      <c r="Q861">
        <v>0.94</v>
      </c>
      <c r="R861">
        <v>1</v>
      </c>
      <c r="S861" t="s">
        <v>139</v>
      </c>
      <c r="T861" t="s">
        <v>204</v>
      </c>
      <c r="U861" s="17">
        <v>178217960700</v>
      </c>
      <c r="V861" t="s">
        <v>305</v>
      </c>
      <c r="W861" t="s">
        <v>276</v>
      </c>
      <c r="X861" s="17">
        <v>7600034340.1534786</v>
      </c>
      <c r="Y861" s="17">
        <v>0</v>
      </c>
      <c r="Z861" s="17">
        <v>0</v>
      </c>
      <c r="AA861" s="17">
        <v>1748199656.8813932</v>
      </c>
      <c r="AB861" s="17">
        <v>27.322411090820893</v>
      </c>
      <c r="AC861" s="17">
        <v>456.8954</v>
      </c>
      <c r="AD861" s="17">
        <v>1.004</v>
      </c>
      <c r="AE861" s="17">
        <v>17.370999999999999</v>
      </c>
      <c r="AF861" s="17">
        <v>178217960700</v>
      </c>
      <c r="AG861" s="17">
        <v>36919720500</v>
      </c>
      <c r="AH861" s="17">
        <v>10743653700</v>
      </c>
      <c r="AI861" s="17">
        <v>36525</v>
      </c>
      <c r="AJ861" s="17">
        <v>0</v>
      </c>
      <c r="AK861" s="17">
        <v>0</v>
      </c>
      <c r="AL861" s="17">
        <v>0</v>
      </c>
      <c r="AM861" s="17">
        <v>0</v>
      </c>
      <c r="AN861" s="17">
        <v>0</v>
      </c>
      <c r="AO861" s="17">
        <v>0</v>
      </c>
      <c r="AP861" s="17">
        <v>0</v>
      </c>
      <c r="AQ861" s="17">
        <v>0</v>
      </c>
      <c r="AR861" s="17">
        <v>0</v>
      </c>
      <c r="AS861" s="17">
        <v>0</v>
      </c>
      <c r="AT861" s="17">
        <v>0</v>
      </c>
      <c r="AU861" s="17">
        <v>0</v>
      </c>
      <c r="AV861" s="17">
        <v>0</v>
      </c>
      <c r="AW861" s="17">
        <v>0</v>
      </c>
      <c r="AX861" s="17">
        <v>0</v>
      </c>
      <c r="AY861" s="17">
        <v>0</v>
      </c>
      <c r="AZ861" s="17">
        <v>0</v>
      </c>
      <c r="BA861" s="17">
        <v>0</v>
      </c>
      <c r="BB861" s="17">
        <v>0</v>
      </c>
      <c r="BC861" s="17">
        <v>0</v>
      </c>
      <c r="BD861" s="17">
        <v>0</v>
      </c>
      <c r="BE861" s="17">
        <v>0</v>
      </c>
      <c r="BF861" s="17">
        <v>0</v>
      </c>
      <c r="BG861" s="17">
        <v>0</v>
      </c>
      <c r="BH861" s="17">
        <v>0</v>
      </c>
      <c r="BI861" s="17">
        <v>0</v>
      </c>
      <c r="BJ861" s="17">
        <v>0</v>
      </c>
      <c r="BK861" s="17">
        <v>0</v>
      </c>
      <c r="BL861" s="17">
        <v>0</v>
      </c>
      <c r="BM861" s="17">
        <v>0</v>
      </c>
      <c r="BN861" s="17">
        <v>0</v>
      </c>
      <c r="BO861" s="17">
        <v>0</v>
      </c>
      <c r="BP861" s="17">
        <v>0</v>
      </c>
      <c r="BQ861" s="17">
        <v>0</v>
      </c>
      <c r="BR861" s="17">
        <v>0</v>
      </c>
      <c r="BS861" s="17">
        <v>0</v>
      </c>
      <c r="BT861" s="17">
        <v>0</v>
      </c>
      <c r="BU861" s="17">
        <v>0</v>
      </c>
      <c r="BV861" s="17">
        <v>0</v>
      </c>
      <c r="BW861" s="17" t="s">
        <v>278</v>
      </c>
      <c r="BX861" s="17">
        <v>0</v>
      </c>
      <c r="BY861" s="17">
        <v>0</v>
      </c>
      <c r="BZ861" s="17">
        <v>0</v>
      </c>
      <c r="CA861" s="17">
        <v>0</v>
      </c>
      <c r="CB861" s="17">
        <v>0</v>
      </c>
      <c r="CC861" s="17">
        <v>0</v>
      </c>
    </row>
    <row r="862" spans="1:81" x14ac:dyDescent="0.3">
      <c r="A862" t="s">
        <v>106</v>
      </c>
      <c r="B862" t="s">
        <v>85</v>
      </c>
      <c r="C862" t="s">
        <v>15</v>
      </c>
      <c r="D862">
        <v>4055762</v>
      </c>
      <c r="E862" t="s">
        <v>23</v>
      </c>
      <c r="F862" t="s">
        <v>7</v>
      </c>
      <c r="G862">
        <v>8.81</v>
      </c>
      <c r="H862">
        <v>233.99</v>
      </c>
      <c r="I862">
        <v>225.18</v>
      </c>
      <c r="J862">
        <v>1146.01</v>
      </c>
      <c r="K862">
        <v>20117.36</v>
      </c>
      <c r="L862">
        <v>4.12</v>
      </c>
      <c r="M862">
        <v>1536.2337797046889</v>
      </c>
      <c r="N862">
        <v>56.97</v>
      </c>
      <c r="O862">
        <v>2.62</v>
      </c>
      <c r="P862">
        <v>5.75</v>
      </c>
      <c r="Q862">
        <v>1.0900000000000001</v>
      </c>
      <c r="R862">
        <v>1.07</v>
      </c>
      <c r="S862" t="s">
        <v>139</v>
      </c>
      <c r="T862" t="s">
        <v>204</v>
      </c>
      <c r="U862" s="17">
        <v>190260620200</v>
      </c>
      <c r="V862" t="s">
        <v>305</v>
      </c>
      <c r="W862" t="s">
        <v>276</v>
      </c>
      <c r="X862" s="17">
        <v>7742502971.2135649</v>
      </c>
      <c r="Y862" s="17">
        <v>0</v>
      </c>
      <c r="Z862" s="17">
        <v>0</v>
      </c>
      <c r="AA862" s="17">
        <v>1716245588.2265334</v>
      </c>
      <c r="AB862" s="17">
        <v>25.647618408341188</v>
      </c>
      <c r="AC862" s="17">
        <v>8.2607999999999997</v>
      </c>
      <c r="AD862" s="17">
        <v>0.97699999999999998</v>
      </c>
      <c r="AE862" s="17">
        <v>16.922999999999998</v>
      </c>
      <c r="AF862" s="17">
        <v>190260620200</v>
      </c>
      <c r="AG862" s="17">
        <v>37081363480</v>
      </c>
      <c r="AH862" s="17">
        <v>10551622760</v>
      </c>
      <c r="AI862" s="17">
        <v>36891</v>
      </c>
      <c r="AJ862" s="17">
        <v>0</v>
      </c>
      <c r="AK862" s="17">
        <v>0</v>
      </c>
      <c r="AL862" s="17">
        <v>0</v>
      </c>
      <c r="AM862" s="17">
        <v>0</v>
      </c>
      <c r="AN862" s="17">
        <v>0</v>
      </c>
      <c r="AO862" s="17">
        <v>0</v>
      </c>
      <c r="AP862" s="17">
        <v>0</v>
      </c>
      <c r="AQ862" s="17">
        <v>0</v>
      </c>
      <c r="AR862" s="17">
        <v>0</v>
      </c>
      <c r="AS862" s="17">
        <v>0</v>
      </c>
      <c r="AT862" s="17">
        <v>0</v>
      </c>
      <c r="AU862" s="17">
        <v>0</v>
      </c>
      <c r="AV862" s="17">
        <v>0</v>
      </c>
      <c r="AW862" s="17">
        <v>0</v>
      </c>
      <c r="AX862" s="17">
        <v>0</v>
      </c>
      <c r="AY862" s="17">
        <v>0</v>
      </c>
      <c r="AZ862" s="17">
        <v>0</v>
      </c>
      <c r="BA862" s="17">
        <v>0</v>
      </c>
      <c r="BB862" s="17">
        <v>0</v>
      </c>
      <c r="BC862" s="17">
        <v>0</v>
      </c>
      <c r="BD862" s="17">
        <v>0</v>
      </c>
      <c r="BE862" s="17">
        <v>0</v>
      </c>
      <c r="BF862" s="17">
        <v>0</v>
      </c>
      <c r="BG862" s="17">
        <v>0</v>
      </c>
      <c r="BH862" s="17">
        <v>0</v>
      </c>
      <c r="BI862" s="17">
        <v>0</v>
      </c>
      <c r="BJ862" s="17">
        <v>0</v>
      </c>
      <c r="BK862" s="17">
        <v>0</v>
      </c>
      <c r="BL862" s="17">
        <v>0</v>
      </c>
      <c r="BM862" s="17">
        <v>0</v>
      </c>
      <c r="BN862" s="17">
        <v>0</v>
      </c>
      <c r="BO862" s="17">
        <v>0</v>
      </c>
      <c r="BP862" s="17">
        <v>0</v>
      </c>
      <c r="BQ862" s="17">
        <v>0</v>
      </c>
      <c r="BR862" s="17">
        <v>0</v>
      </c>
      <c r="BS862" s="17">
        <v>0</v>
      </c>
      <c r="BT862" s="17">
        <v>0</v>
      </c>
      <c r="BU862" s="17">
        <v>0</v>
      </c>
      <c r="BV862" s="17">
        <v>0</v>
      </c>
      <c r="BW862" s="17" t="s">
        <v>278</v>
      </c>
      <c r="BX862" s="17">
        <v>0</v>
      </c>
      <c r="BY862" s="17">
        <v>0</v>
      </c>
      <c r="BZ862" s="17">
        <v>0</v>
      </c>
      <c r="CA862" s="17">
        <v>0</v>
      </c>
      <c r="CB862" s="17">
        <v>0</v>
      </c>
      <c r="CC862" s="17">
        <v>0</v>
      </c>
    </row>
    <row r="863" spans="1:81" x14ac:dyDescent="0.3">
      <c r="A863" t="s">
        <v>106</v>
      </c>
      <c r="B863" t="s">
        <v>85</v>
      </c>
      <c r="C863" t="s">
        <v>15</v>
      </c>
      <c r="D863">
        <v>4055762</v>
      </c>
      <c r="E863" t="s">
        <v>23</v>
      </c>
      <c r="F863" t="s">
        <v>59</v>
      </c>
      <c r="G863">
        <v>15.2</v>
      </c>
      <c r="H863">
        <v>239.14</v>
      </c>
      <c r="I863">
        <v>223.94</v>
      </c>
      <c r="J863">
        <v>1166.83</v>
      </c>
      <c r="K863">
        <v>20472.43</v>
      </c>
      <c r="L863">
        <v>1.74</v>
      </c>
      <c r="M863">
        <v>1514.7468121634608</v>
      </c>
      <c r="N863">
        <v>56.99</v>
      </c>
      <c r="O863">
        <v>2.3199999999999998</v>
      </c>
      <c r="P863">
        <v>1.89</v>
      </c>
      <c r="Q863">
        <v>1.1200000000000001</v>
      </c>
      <c r="R863">
        <v>1.1299999999999999</v>
      </c>
      <c r="S863" t="s">
        <v>139</v>
      </c>
      <c r="T863" t="s">
        <v>204</v>
      </c>
      <c r="U863" s="17">
        <v>190332477933.38998</v>
      </c>
      <c r="V863" t="s">
        <v>305</v>
      </c>
      <c r="W863" t="s">
        <v>276</v>
      </c>
      <c r="X863" s="17">
        <v>9146463616.7252331</v>
      </c>
      <c r="Y863" s="17">
        <v>0</v>
      </c>
      <c r="Z863" s="17">
        <v>0</v>
      </c>
      <c r="AA863" s="17">
        <v>1813298144.2741532</v>
      </c>
      <c r="AB863" s="17">
        <v>25.362303090351794</v>
      </c>
      <c r="AC863" s="17">
        <v>2.0381999999999998</v>
      </c>
      <c r="AD863" s="17">
        <v>0.97299999999999998</v>
      </c>
      <c r="AE863" s="17">
        <v>16.998000000000001</v>
      </c>
      <c r="AF863" s="17">
        <v>190332477933.38998</v>
      </c>
      <c r="AG863" s="17">
        <v>62770053061.169998</v>
      </c>
      <c r="AH863" s="17">
        <v>11214453221.01</v>
      </c>
      <c r="AI863" s="17">
        <v>37256</v>
      </c>
      <c r="AJ863" s="17">
        <v>0</v>
      </c>
      <c r="AK863" s="17">
        <v>0</v>
      </c>
      <c r="AL863" s="17">
        <v>0</v>
      </c>
      <c r="AM863" s="17">
        <v>0</v>
      </c>
      <c r="AN863" s="17">
        <v>0</v>
      </c>
      <c r="AO863" s="17">
        <v>0</v>
      </c>
      <c r="AP863" s="17">
        <v>0</v>
      </c>
      <c r="AQ863" s="17">
        <v>0</v>
      </c>
      <c r="AR863" s="17">
        <v>0</v>
      </c>
      <c r="AS863" s="17">
        <v>0</v>
      </c>
      <c r="AT863" s="17">
        <v>0</v>
      </c>
      <c r="AU863" s="17">
        <v>0</v>
      </c>
      <c r="AV863" s="17">
        <v>0</v>
      </c>
      <c r="AW863" s="17">
        <v>0</v>
      </c>
      <c r="AX863" s="17">
        <v>0</v>
      </c>
      <c r="AY863" s="17">
        <v>0</v>
      </c>
      <c r="AZ863" s="17">
        <v>0</v>
      </c>
      <c r="BA863" s="17">
        <v>0</v>
      </c>
      <c r="BB863" s="17">
        <v>0</v>
      </c>
      <c r="BC863" s="17">
        <v>0</v>
      </c>
      <c r="BD863" s="17">
        <v>0</v>
      </c>
      <c r="BE863" s="17">
        <v>0</v>
      </c>
      <c r="BF863" s="17">
        <v>0</v>
      </c>
      <c r="BG863" s="17">
        <v>0</v>
      </c>
      <c r="BH863" s="17">
        <v>0</v>
      </c>
      <c r="BI863" s="17">
        <v>0</v>
      </c>
      <c r="BJ863" s="17">
        <v>0</v>
      </c>
      <c r="BK863" s="17">
        <v>0</v>
      </c>
      <c r="BL863" s="17">
        <v>0</v>
      </c>
      <c r="BM863" s="17">
        <v>0</v>
      </c>
      <c r="BN863" s="17">
        <v>0</v>
      </c>
      <c r="BO863" s="17">
        <v>0</v>
      </c>
      <c r="BP863" s="17">
        <v>0</v>
      </c>
      <c r="BQ863" s="17">
        <v>0</v>
      </c>
      <c r="BR863" s="17">
        <v>0</v>
      </c>
      <c r="BS863" s="17">
        <v>0</v>
      </c>
      <c r="BT863" s="17">
        <v>0</v>
      </c>
      <c r="BU863" s="17">
        <v>0</v>
      </c>
      <c r="BV863" s="17">
        <v>0</v>
      </c>
      <c r="BW863" s="17" t="s">
        <v>278</v>
      </c>
      <c r="BX863" s="17">
        <v>0</v>
      </c>
      <c r="BY863" s="17">
        <v>0</v>
      </c>
      <c r="BZ863" s="17">
        <v>0</v>
      </c>
      <c r="CA863" s="17">
        <v>0</v>
      </c>
      <c r="CB863" s="17">
        <v>0</v>
      </c>
      <c r="CC863" s="17">
        <v>0</v>
      </c>
    </row>
    <row r="864" spans="1:81" x14ac:dyDescent="0.3">
      <c r="A864" t="s">
        <v>106</v>
      </c>
      <c r="B864" t="s">
        <v>85</v>
      </c>
      <c r="C864" t="s">
        <v>15</v>
      </c>
      <c r="D864">
        <v>4055762</v>
      </c>
      <c r="E864" t="s">
        <v>23</v>
      </c>
      <c r="F864" t="s">
        <v>60</v>
      </c>
      <c r="G864">
        <v>13</v>
      </c>
      <c r="H864">
        <v>248.64</v>
      </c>
      <c r="I864">
        <v>235.64</v>
      </c>
      <c r="J864">
        <v>1271.3699999999999</v>
      </c>
      <c r="K864">
        <v>22262.720000000001</v>
      </c>
      <c r="L864">
        <v>0.25</v>
      </c>
      <c r="M864">
        <v>1604.4309598823011</v>
      </c>
      <c r="N864">
        <v>57.11</v>
      </c>
      <c r="O864">
        <v>2.61</v>
      </c>
      <c r="P864">
        <v>0.18</v>
      </c>
      <c r="Q864">
        <v>1.06</v>
      </c>
      <c r="R864">
        <v>0.95</v>
      </c>
      <c r="S864" t="s">
        <v>139</v>
      </c>
      <c r="T864" t="s">
        <v>204</v>
      </c>
      <c r="U864" s="17">
        <v>227844437667.89999</v>
      </c>
      <c r="V864" t="s">
        <v>305</v>
      </c>
      <c r="W864" t="s">
        <v>276</v>
      </c>
      <c r="X864" s="17">
        <v>8573050446.2393322</v>
      </c>
      <c r="Y864" s="17">
        <v>0</v>
      </c>
      <c r="Z864" s="17">
        <v>0</v>
      </c>
      <c r="AA864" s="17">
        <v>1860916887.9788406</v>
      </c>
      <c r="AB864" s="17">
        <v>27.428918805059588</v>
      </c>
      <c r="AC864" s="17">
        <v>2.3593999999999999</v>
      </c>
      <c r="AD864" s="17">
        <v>0.91300000000000003</v>
      </c>
      <c r="AE864" s="17">
        <v>15.147</v>
      </c>
      <c r="AF864" s="17">
        <v>227844437667.89999</v>
      </c>
      <c r="AG864" s="17">
        <v>74137191069.720001</v>
      </c>
      <c r="AH864" s="17">
        <v>14044425323.039999</v>
      </c>
      <c r="AI864" s="17">
        <v>37621</v>
      </c>
      <c r="AJ864" s="17">
        <v>0</v>
      </c>
      <c r="AK864" s="17">
        <v>0</v>
      </c>
      <c r="AL864" s="17">
        <v>0</v>
      </c>
      <c r="AM864" s="17">
        <v>0</v>
      </c>
      <c r="AN864" s="17">
        <v>0</v>
      </c>
      <c r="AO864" s="17">
        <v>0</v>
      </c>
      <c r="AP864" s="17">
        <v>0</v>
      </c>
      <c r="AQ864" s="17">
        <v>0</v>
      </c>
      <c r="AR864" s="17">
        <v>0</v>
      </c>
      <c r="AS864" s="17">
        <v>0</v>
      </c>
      <c r="AT864" s="17">
        <v>0</v>
      </c>
      <c r="AU864" s="17">
        <v>0</v>
      </c>
      <c r="AV864" s="17">
        <v>0</v>
      </c>
      <c r="AW864" s="17">
        <v>0</v>
      </c>
      <c r="AX864" s="17">
        <v>0</v>
      </c>
      <c r="AY864" s="17">
        <v>0</v>
      </c>
      <c r="AZ864" s="17">
        <v>0</v>
      </c>
      <c r="BA864" s="17">
        <v>0</v>
      </c>
      <c r="BB864" s="17">
        <v>0</v>
      </c>
      <c r="BC864" s="17">
        <v>0</v>
      </c>
      <c r="BD864" s="17">
        <v>0</v>
      </c>
      <c r="BE864" s="17">
        <v>0</v>
      </c>
      <c r="BF864" s="17">
        <v>0</v>
      </c>
      <c r="BG864" s="17">
        <v>0</v>
      </c>
      <c r="BH864" s="17">
        <v>0</v>
      </c>
      <c r="BI864" s="17">
        <v>0</v>
      </c>
      <c r="BJ864" s="17">
        <v>0</v>
      </c>
      <c r="BK864" s="17">
        <v>0</v>
      </c>
      <c r="BL864" s="17">
        <v>0</v>
      </c>
      <c r="BM864" s="17">
        <v>0</v>
      </c>
      <c r="BN864" s="17">
        <v>0</v>
      </c>
      <c r="BO864" s="17">
        <v>0</v>
      </c>
      <c r="BP864" s="17">
        <v>0</v>
      </c>
      <c r="BQ864" s="17">
        <v>0</v>
      </c>
      <c r="BR864" s="17">
        <v>0</v>
      </c>
      <c r="BS864" s="17">
        <v>0</v>
      </c>
      <c r="BT864" s="17">
        <v>0</v>
      </c>
      <c r="BU864" s="17">
        <v>0</v>
      </c>
      <c r="BV864" s="17">
        <v>0</v>
      </c>
      <c r="BW864" s="17" t="s">
        <v>278</v>
      </c>
      <c r="BX864" s="17">
        <v>0</v>
      </c>
      <c r="BY864" s="17">
        <v>0</v>
      </c>
      <c r="BZ864" s="17">
        <v>0</v>
      </c>
      <c r="CA864" s="17">
        <v>0</v>
      </c>
      <c r="CB864" s="17">
        <v>0</v>
      </c>
      <c r="CC864" s="17">
        <v>0</v>
      </c>
    </row>
    <row r="865" spans="1:81" x14ac:dyDescent="0.3">
      <c r="A865" t="s">
        <v>106</v>
      </c>
      <c r="B865" t="s">
        <v>85</v>
      </c>
      <c r="C865" t="s">
        <v>15</v>
      </c>
      <c r="D865">
        <v>4055762</v>
      </c>
      <c r="E865" t="s">
        <v>23</v>
      </c>
      <c r="F865" t="s">
        <v>61</v>
      </c>
      <c r="G865">
        <v>10.7</v>
      </c>
      <c r="H865">
        <v>293.5</v>
      </c>
      <c r="I865">
        <v>282.8</v>
      </c>
      <c r="J865">
        <v>1575.5</v>
      </c>
      <c r="K865">
        <v>27435.66</v>
      </c>
      <c r="L865">
        <v>0.24</v>
      </c>
      <c r="M865">
        <v>1925.7395172945776</v>
      </c>
      <c r="N865">
        <v>57.43</v>
      </c>
      <c r="O865">
        <v>2.81</v>
      </c>
      <c r="P865">
        <v>1.61</v>
      </c>
      <c r="Q865">
        <v>0.89</v>
      </c>
      <c r="R865">
        <v>0.79</v>
      </c>
      <c r="S865" t="s">
        <v>139</v>
      </c>
      <c r="T865" t="s">
        <v>204</v>
      </c>
      <c r="U865" s="17">
        <v>300518981355.88</v>
      </c>
      <c r="V865" t="s">
        <v>305</v>
      </c>
      <c r="W865" t="s">
        <v>276</v>
      </c>
      <c r="X865" s="17">
        <v>10705021608.273445</v>
      </c>
      <c r="Y865" s="17">
        <v>0</v>
      </c>
      <c r="Z865" s="17">
        <v>0</v>
      </c>
      <c r="AA865" s="17">
        <v>2360945368.6872611</v>
      </c>
      <c r="AB865" s="17">
        <v>35.10692697042677</v>
      </c>
      <c r="AC865" s="17">
        <v>6.8964999999999996</v>
      </c>
      <c r="AD865" s="17">
        <v>0.91600000000000004</v>
      </c>
      <c r="AE865" s="17">
        <v>15.308999999999999</v>
      </c>
      <c r="AF865" s="17">
        <v>300518981355.88</v>
      </c>
      <c r="AG865" s="17">
        <v>102466039590.32001</v>
      </c>
      <c r="AH865" s="17">
        <v>17472290025.75</v>
      </c>
      <c r="AI865" s="17">
        <v>37986</v>
      </c>
      <c r="AJ865" s="17">
        <v>0</v>
      </c>
      <c r="AK865" s="17">
        <v>0</v>
      </c>
      <c r="AL865" s="17">
        <v>0</v>
      </c>
      <c r="AM865" s="17">
        <v>0</v>
      </c>
      <c r="AN865" s="17">
        <v>0</v>
      </c>
      <c r="AO865" s="17">
        <v>0</v>
      </c>
      <c r="AP865" s="17">
        <v>0</v>
      </c>
      <c r="AQ865" s="17">
        <v>0</v>
      </c>
      <c r="AR865" s="17">
        <v>0</v>
      </c>
      <c r="AS865" s="17">
        <v>0</v>
      </c>
      <c r="AT865" s="17">
        <v>0</v>
      </c>
      <c r="AU865" s="17">
        <v>0</v>
      </c>
      <c r="AV865" s="17">
        <v>0</v>
      </c>
      <c r="AW865" s="17">
        <v>0</v>
      </c>
      <c r="AX865" s="17">
        <v>0</v>
      </c>
      <c r="AY865" s="17">
        <v>0</v>
      </c>
      <c r="AZ865" s="17">
        <v>0</v>
      </c>
      <c r="BA865" s="17">
        <v>0</v>
      </c>
      <c r="BB865" s="17">
        <v>0</v>
      </c>
      <c r="BC865" s="17">
        <v>0</v>
      </c>
      <c r="BD865" s="17">
        <v>0</v>
      </c>
      <c r="BE865" s="17">
        <v>0</v>
      </c>
      <c r="BF865" s="17">
        <v>0</v>
      </c>
      <c r="BG865" s="17">
        <v>0</v>
      </c>
      <c r="BH865" s="17">
        <v>0</v>
      </c>
      <c r="BI865" s="17">
        <v>0</v>
      </c>
      <c r="BJ865" s="17">
        <v>0</v>
      </c>
      <c r="BK865" s="17">
        <v>0</v>
      </c>
      <c r="BL865" s="17">
        <v>0</v>
      </c>
      <c r="BM865" s="17">
        <v>0</v>
      </c>
      <c r="BN865" s="17">
        <v>0</v>
      </c>
      <c r="BO865" s="17">
        <v>0</v>
      </c>
      <c r="BP865" s="17">
        <v>0</v>
      </c>
      <c r="BQ865" s="17">
        <v>0</v>
      </c>
      <c r="BR865" s="17">
        <v>0</v>
      </c>
      <c r="BS865" s="17">
        <v>0</v>
      </c>
      <c r="BT865" s="17">
        <v>0</v>
      </c>
      <c r="BU865" s="17">
        <v>0</v>
      </c>
      <c r="BV865" s="17">
        <v>0</v>
      </c>
      <c r="BW865" s="17" t="s">
        <v>278</v>
      </c>
      <c r="BX865" s="17">
        <v>0</v>
      </c>
      <c r="BY865" s="17">
        <v>0</v>
      </c>
      <c r="BZ865" s="17">
        <v>0</v>
      </c>
      <c r="CA865" s="17">
        <v>0</v>
      </c>
      <c r="CB865" s="17">
        <v>0</v>
      </c>
      <c r="CC865" s="17">
        <v>0</v>
      </c>
    </row>
    <row r="866" spans="1:81" x14ac:dyDescent="0.3">
      <c r="A866" t="s">
        <v>106</v>
      </c>
      <c r="B866" t="s">
        <v>85</v>
      </c>
      <c r="C866" t="s">
        <v>15</v>
      </c>
      <c r="D866">
        <v>4055762</v>
      </c>
      <c r="E866" t="s">
        <v>23</v>
      </c>
      <c r="F866" t="s">
        <v>62</v>
      </c>
      <c r="G866">
        <v>9.65</v>
      </c>
      <c r="H866">
        <v>345.97</v>
      </c>
      <c r="I866">
        <v>336.32</v>
      </c>
      <c r="J866">
        <v>1800.7</v>
      </c>
      <c r="K866">
        <v>31121.38</v>
      </c>
      <c r="L866">
        <v>1.18</v>
      </c>
      <c r="M866">
        <v>2140.7098451660208</v>
      </c>
      <c r="N866">
        <v>57.86</v>
      </c>
      <c r="O866">
        <v>2.2599999999999998</v>
      </c>
      <c r="P866">
        <v>2.7</v>
      </c>
      <c r="Q866">
        <v>0.81</v>
      </c>
      <c r="R866">
        <v>0.73</v>
      </c>
      <c r="S866" t="s">
        <v>139</v>
      </c>
      <c r="T866" t="s">
        <v>204</v>
      </c>
      <c r="U866" s="17">
        <v>360745434193.08002</v>
      </c>
      <c r="V866" t="s">
        <v>305</v>
      </c>
      <c r="W866" t="s">
        <v>276</v>
      </c>
      <c r="X866" s="17">
        <v>12033733907.00713</v>
      </c>
      <c r="Y866" s="17">
        <v>0</v>
      </c>
      <c r="Z866" s="17">
        <v>0</v>
      </c>
      <c r="AA866" s="17">
        <v>2785809395.117372</v>
      </c>
      <c r="AB866" s="17">
        <v>40.832896855984508</v>
      </c>
      <c r="AC866" s="17">
        <v>5.8658000000000001</v>
      </c>
      <c r="AD866" s="17">
        <v>0.88900000000000001</v>
      </c>
      <c r="AE866" s="17">
        <v>15.48</v>
      </c>
      <c r="AF866" s="17">
        <v>360745434193.08002</v>
      </c>
      <c r="AG866" s="17">
        <v>92626183593.839996</v>
      </c>
      <c r="AH866" s="17">
        <v>20490215674.820004</v>
      </c>
      <c r="AI866" s="17">
        <v>38352</v>
      </c>
      <c r="AJ866" s="17">
        <v>0</v>
      </c>
      <c r="AK866" s="17">
        <v>0</v>
      </c>
      <c r="AL866" s="17">
        <v>0</v>
      </c>
      <c r="AM866" s="17">
        <v>0</v>
      </c>
      <c r="AN866" s="17">
        <v>0</v>
      </c>
      <c r="AO866" s="17">
        <v>0</v>
      </c>
      <c r="AP866" s="17">
        <v>0</v>
      </c>
      <c r="AQ866" s="17">
        <v>0</v>
      </c>
      <c r="AR866" s="17">
        <v>0</v>
      </c>
      <c r="AS866" s="17">
        <v>0</v>
      </c>
      <c r="AT866" s="17">
        <v>0</v>
      </c>
      <c r="AU866" s="17">
        <v>0</v>
      </c>
      <c r="AV866" s="17">
        <v>0</v>
      </c>
      <c r="AW866" s="17">
        <v>0</v>
      </c>
      <c r="AX866" s="17">
        <v>0</v>
      </c>
      <c r="AY866" s="17">
        <v>0</v>
      </c>
      <c r="AZ866" s="17">
        <v>0</v>
      </c>
      <c r="BA866" s="17">
        <v>0</v>
      </c>
      <c r="BB866" s="17">
        <v>0</v>
      </c>
      <c r="BC866" s="17">
        <v>0</v>
      </c>
      <c r="BD866" s="17">
        <v>0</v>
      </c>
      <c r="BE866" s="17">
        <v>0</v>
      </c>
      <c r="BF866" s="17">
        <v>0</v>
      </c>
      <c r="BG866" s="17">
        <v>0</v>
      </c>
      <c r="BH866" s="17">
        <v>0</v>
      </c>
      <c r="BI866" s="17">
        <v>0</v>
      </c>
      <c r="BJ866" s="17">
        <v>0</v>
      </c>
      <c r="BK866" s="17">
        <v>0</v>
      </c>
      <c r="BL866" s="17">
        <v>0</v>
      </c>
      <c r="BM866" s="17">
        <v>0</v>
      </c>
      <c r="BN866" s="17">
        <v>0</v>
      </c>
      <c r="BO866" s="17">
        <v>0</v>
      </c>
      <c r="BP866" s="17">
        <v>0</v>
      </c>
      <c r="BQ866" s="17">
        <v>0</v>
      </c>
      <c r="BR866" s="17">
        <v>0</v>
      </c>
      <c r="BS866" s="17">
        <v>0</v>
      </c>
      <c r="BT866" s="17">
        <v>0</v>
      </c>
      <c r="BU866" s="17">
        <v>0</v>
      </c>
      <c r="BV866" s="17">
        <v>0</v>
      </c>
      <c r="BW866" s="17" t="s">
        <v>278</v>
      </c>
      <c r="BX866" s="17">
        <v>0</v>
      </c>
      <c r="BY866" s="17">
        <v>0</v>
      </c>
      <c r="BZ866" s="17">
        <v>0</v>
      </c>
      <c r="CA866" s="17">
        <v>0</v>
      </c>
      <c r="CB866" s="17">
        <v>0</v>
      </c>
      <c r="CC866" s="17">
        <v>0</v>
      </c>
    </row>
    <row r="867" spans="1:81" x14ac:dyDescent="0.3">
      <c r="A867" t="s">
        <v>106</v>
      </c>
      <c r="B867" t="s">
        <v>85</v>
      </c>
      <c r="C867" t="s">
        <v>15</v>
      </c>
      <c r="D867">
        <v>4055762</v>
      </c>
      <c r="E867" t="s">
        <v>23</v>
      </c>
      <c r="F867" t="s">
        <v>63</v>
      </c>
      <c r="G867">
        <v>-0.52</v>
      </c>
      <c r="H867">
        <v>364.69</v>
      </c>
      <c r="I867">
        <v>365.21</v>
      </c>
      <c r="J867">
        <v>1857.12</v>
      </c>
      <c r="K867">
        <v>31909.38</v>
      </c>
      <c r="L867">
        <v>1.04</v>
      </c>
      <c r="M867">
        <v>2162.7208647620901</v>
      </c>
      <c r="N867">
        <v>58.2</v>
      </c>
      <c r="O867">
        <v>2.21</v>
      </c>
      <c r="P867">
        <v>4.0199999999999996</v>
      </c>
      <c r="Q867">
        <v>0.8</v>
      </c>
      <c r="R867">
        <v>0.85</v>
      </c>
      <c r="S867" t="s">
        <v>139</v>
      </c>
      <c r="T867" t="s">
        <v>204</v>
      </c>
      <c r="U867" s="17">
        <v>928656426581.70703</v>
      </c>
      <c r="V867" t="s">
        <v>305</v>
      </c>
      <c r="W867" t="s">
        <v>276</v>
      </c>
      <c r="X867" s="17">
        <v>14796567143.942535</v>
      </c>
      <c r="Y867" s="17">
        <v>12763316417.421276</v>
      </c>
      <c r="Z867" s="17">
        <v>12185045247.154045</v>
      </c>
      <c r="AA867" s="17">
        <v>3398254595.5410781</v>
      </c>
      <c r="AB867" s="17">
        <v>41.011027972351833</v>
      </c>
      <c r="AC867" s="17">
        <v>0</v>
      </c>
      <c r="AD867" s="17">
        <v>0</v>
      </c>
      <c r="AE867" s="17">
        <v>0</v>
      </c>
      <c r="AF867" s="17">
        <v>928656426581.70703</v>
      </c>
      <c r="AG867" s="17">
        <v>237671395243.4722</v>
      </c>
      <c r="AH867" s="17">
        <v>46517716744.143196</v>
      </c>
      <c r="AI867" s="17">
        <v>38717</v>
      </c>
      <c r="AJ867" s="17">
        <v>928656426581.70703</v>
      </c>
      <c r="AK867" s="17">
        <v>501644082833.26855</v>
      </c>
      <c r="AL867" s="17">
        <v>328234583512.75732</v>
      </c>
      <c r="AM867" s="17">
        <v>41519500435.905296</v>
      </c>
      <c r="AN867" s="17">
        <v>46517716744.143196</v>
      </c>
      <c r="AO867" s="17">
        <v>30733542759.552799</v>
      </c>
      <c r="AP867" s="17">
        <v>54.018264287447103</v>
      </c>
      <c r="AQ867" s="17">
        <v>152.83096542256101</v>
      </c>
      <c r="AR867" s="17">
        <v>5.0091417463582699</v>
      </c>
      <c r="AS867" s="17">
        <v>3.3666860474854001</v>
      </c>
      <c r="AT867" s="17">
        <v>3398254595.5410781</v>
      </c>
      <c r="AU867" s="17">
        <v>3073286613.7885547</v>
      </c>
      <c r="AV867" s="17">
        <v>0</v>
      </c>
      <c r="AW867" s="17">
        <v>0</v>
      </c>
      <c r="AX867" s="17">
        <v>0</v>
      </c>
      <c r="AY867" s="17">
        <v>0</v>
      </c>
      <c r="AZ867" s="17">
        <v>0</v>
      </c>
      <c r="BA867" s="17">
        <v>0</v>
      </c>
      <c r="BB867" s="17">
        <v>0</v>
      </c>
      <c r="BC867" s="17">
        <v>0</v>
      </c>
      <c r="BD867" s="17">
        <v>0</v>
      </c>
      <c r="BE867" s="17">
        <v>0</v>
      </c>
      <c r="BF867" s="17">
        <v>0</v>
      </c>
      <c r="BG867" s="17">
        <v>0</v>
      </c>
      <c r="BH867" s="17">
        <v>0</v>
      </c>
      <c r="BI867" s="17">
        <v>0</v>
      </c>
      <c r="BJ867" s="17">
        <v>0</v>
      </c>
      <c r="BK867" s="17">
        <v>45.355424984661497</v>
      </c>
      <c r="BL867" s="17">
        <v>36.764268040982301</v>
      </c>
      <c r="BM867" s="17">
        <v>58.074464311283997</v>
      </c>
      <c r="BN867" s="17">
        <v>5.3337577918956596</v>
      </c>
      <c r="BO867" s="17">
        <v>6.7039251218686502</v>
      </c>
      <c r="BP867" s="17">
        <v>9.9885337501746392</v>
      </c>
      <c r="BQ867" s="17">
        <v>3.1836027862939602</v>
      </c>
      <c r="BR867" s="17">
        <v>0</v>
      </c>
      <c r="BS867" s="17">
        <v>0</v>
      </c>
      <c r="BT867" s="17">
        <v>0</v>
      </c>
      <c r="BU867" s="17">
        <v>53.026996880274197</v>
      </c>
      <c r="BV867" s="17">
        <v>0</v>
      </c>
      <c r="BW867" s="17" t="s">
        <v>278</v>
      </c>
      <c r="BX867" s="17">
        <v>0</v>
      </c>
      <c r="BY867" s="17">
        <v>0</v>
      </c>
      <c r="BZ867" s="17">
        <v>0</v>
      </c>
      <c r="CA867" s="17">
        <v>18.315506171403499</v>
      </c>
      <c r="CB867" s="17">
        <v>0</v>
      </c>
      <c r="CC867" s="17">
        <v>0</v>
      </c>
    </row>
    <row r="868" spans="1:81" x14ac:dyDescent="0.3">
      <c r="A868" t="s">
        <v>106</v>
      </c>
      <c r="B868" t="s">
        <v>85</v>
      </c>
      <c r="C868" t="s">
        <v>15</v>
      </c>
      <c r="D868">
        <v>4055762</v>
      </c>
      <c r="E868" t="s">
        <v>23</v>
      </c>
      <c r="F868" t="s">
        <v>64</v>
      </c>
      <c r="G868">
        <v>-13.37</v>
      </c>
      <c r="H868">
        <v>408.46</v>
      </c>
      <c r="I868">
        <v>421.83</v>
      </c>
      <c r="J868">
        <v>1950.79</v>
      </c>
      <c r="K868">
        <v>33386.769999999997</v>
      </c>
      <c r="L868">
        <v>1.9</v>
      </c>
      <c r="M868">
        <v>2225.2760004173379</v>
      </c>
      <c r="N868">
        <v>58.43</v>
      </c>
      <c r="O868">
        <v>2.23</v>
      </c>
      <c r="P868">
        <v>5.22</v>
      </c>
      <c r="Q868">
        <v>0.8</v>
      </c>
      <c r="R868">
        <v>0.76</v>
      </c>
      <c r="S868" t="s">
        <v>139</v>
      </c>
      <c r="T868" t="s">
        <v>204</v>
      </c>
      <c r="U868" s="17">
        <v>1085623728791.1</v>
      </c>
      <c r="V868" t="s">
        <v>305</v>
      </c>
      <c r="W868" t="s">
        <v>276</v>
      </c>
      <c r="X868" s="17">
        <v>31974485094.030956</v>
      </c>
      <c r="Y868" s="17">
        <v>39233289178.332352</v>
      </c>
      <c r="Z868" s="17">
        <v>37689089084.916405</v>
      </c>
      <c r="AA868" s="17">
        <v>7697963823.0153484</v>
      </c>
      <c r="AB868" s="17">
        <v>59.355349296442817</v>
      </c>
      <c r="AC868" s="17">
        <v>43.333357399762697</v>
      </c>
      <c r="AD868" s="17">
        <v>0.76095594251366205</v>
      </c>
      <c r="AE868" s="17">
        <v>14.9135079707417</v>
      </c>
      <c r="AF868" s="17">
        <v>1085623728791.1</v>
      </c>
      <c r="AG868" s="17">
        <v>293629453827.15002</v>
      </c>
      <c r="AH868" s="17">
        <v>56362325099.25</v>
      </c>
      <c r="AI868" s="17">
        <v>39082</v>
      </c>
      <c r="AJ868" s="17">
        <v>1085623728791.1</v>
      </c>
      <c r="AK868" s="17">
        <v>581946654922.20007</v>
      </c>
      <c r="AL868" s="17">
        <v>401073276041.70001</v>
      </c>
      <c r="AM868" s="17">
        <v>50725575019.200005</v>
      </c>
      <c r="AN868" s="17">
        <v>56362325099.25</v>
      </c>
      <c r="AO868" s="17">
        <v>38776828479</v>
      </c>
      <c r="AP868" s="17">
        <v>53.604820849874798</v>
      </c>
      <c r="AQ868" s="17">
        <v>145.09733998375299</v>
      </c>
      <c r="AR868" s="17">
        <v>5.1916998131583298</v>
      </c>
      <c r="AS868" s="17">
        <v>3.6306592134051101</v>
      </c>
      <c r="AT868" s="17">
        <v>7697963823.0153484</v>
      </c>
      <c r="AU868" s="17">
        <v>6843585471.2597656</v>
      </c>
      <c r="AV868" s="17">
        <v>0.76095594251366205</v>
      </c>
      <c r="AW868" s="17">
        <v>14.9135079707417</v>
      </c>
      <c r="AX868" s="17">
        <v>14.7902494011707</v>
      </c>
      <c r="AY868" s="17">
        <v>26.164499829113801</v>
      </c>
      <c r="AZ868" s="17">
        <v>1.4594233392792499</v>
      </c>
      <c r="BA868" s="17">
        <v>1.50939096185178</v>
      </c>
      <c r="BB868" s="17">
        <v>1.03661245643016</v>
      </c>
      <c r="BC868" s="17">
        <v>1.8486341053570501</v>
      </c>
      <c r="BD868" s="17">
        <v>1.31209449775383</v>
      </c>
      <c r="BE868" s="17">
        <v>2.8948330313934001</v>
      </c>
      <c r="BF868" s="17">
        <v>1.9880998730417301</v>
      </c>
      <c r="BG868" s="17">
        <v>3.5454611869296899</v>
      </c>
      <c r="BH868" s="17">
        <v>2.5164417890427901</v>
      </c>
      <c r="BI868" s="17">
        <v>1.87238333524955</v>
      </c>
      <c r="BJ868" s="17">
        <v>1.59318632001392</v>
      </c>
      <c r="BK868" s="17">
        <v>47.754525977529298</v>
      </c>
      <c r="BL868" s="17">
        <v>32.796629720435199</v>
      </c>
      <c r="BM868" s="17">
        <v>58.487593763588897</v>
      </c>
      <c r="BN868" s="17">
        <v>5.8213394846979103</v>
      </c>
      <c r="BO868" s="17">
        <v>6.9583929806718103</v>
      </c>
      <c r="BP868" s="17">
        <v>10.497511402826699</v>
      </c>
      <c r="BQ868" s="17">
        <v>3.2862392378021101</v>
      </c>
      <c r="BR868" s="17">
        <v>0</v>
      </c>
      <c r="BS868" s="17">
        <v>0</v>
      </c>
      <c r="BT868" s="17">
        <v>0</v>
      </c>
      <c r="BU868" s="17">
        <v>51.293480163825897</v>
      </c>
      <c r="BV868" s="17">
        <v>0</v>
      </c>
      <c r="BW868" s="17" t="s">
        <v>278</v>
      </c>
      <c r="BX868" s="17">
        <v>0</v>
      </c>
      <c r="BY868" s="17">
        <v>0</v>
      </c>
      <c r="BZ868" s="17">
        <v>0</v>
      </c>
      <c r="CA868" s="17">
        <v>21.730256268923799</v>
      </c>
      <c r="CB868" s="17">
        <v>3.40327432847526</v>
      </c>
      <c r="CC868" s="17">
        <v>0</v>
      </c>
    </row>
    <row r="869" spans="1:81" x14ac:dyDescent="0.3">
      <c r="A869" t="s">
        <v>106</v>
      </c>
      <c r="B869" t="s">
        <v>85</v>
      </c>
      <c r="C869" t="s">
        <v>15</v>
      </c>
      <c r="D869">
        <v>4055762</v>
      </c>
      <c r="E869" t="s">
        <v>23</v>
      </c>
      <c r="F869" t="s">
        <v>65</v>
      </c>
      <c r="G869">
        <v>3.06</v>
      </c>
      <c r="H869">
        <v>489.39</v>
      </c>
      <c r="I869">
        <v>486.33</v>
      </c>
      <c r="J869">
        <v>2209.71</v>
      </c>
      <c r="K869">
        <v>37593.919999999998</v>
      </c>
      <c r="L869">
        <v>1.32</v>
      </c>
      <c r="M869">
        <v>2460.1287649117803</v>
      </c>
      <c r="N869">
        <v>58.78</v>
      </c>
      <c r="O869">
        <v>2.02</v>
      </c>
      <c r="P869">
        <v>3.32</v>
      </c>
      <c r="Q869">
        <v>0.73</v>
      </c>
      <c r="R869">
        <v>0.68</v>
      </c>
      <c r="S869" t="s">
        <v>139</v>
      </c>
      <c r="T869" t="s">
        <v>204</v>
      </c>
      <c r="U869" s="17">
        <v>1493984835824.3647</v>
      </c>
      <c r="V869" t="s">
        <v>305</v>
      </c>
      <c r="W869" t="s">
        <v>276</v>
      </c>
      <c r="X869" s="17">
        <v>38971963329.16864</v>
      </c>
      <c r="Y869" s="17">
        <v>53014481565.435478</v>
      </c>
      <c r="Z869" s="17">
        <v>51079574411.499748</v>
      </c>
      <c r="AA869" s="17">
        <v>9072042667.1486015</v>
      </c>
      <c r="AB869" s="17">
        <v>64.767357407779926</v>
      </c>
      <c r="AC869" s="17">
        <v>0</v>
      </c>
      <c r="AD869" s="17">
        <v>0.71737623742116796</v>
      </c>
      <c r="AE869" s="17">
        <v>12.58502075759</v>
      </c>
      <c r="AF869" s="17">
        <v>1493984835824.3647</v>
      </c>
      <c r="AG869" s="17">
        <v>379271038221.92511</v>
      </c>
      <c r="AH869" s="17">
        <v>91281941554.298187</v>
      </c>
      <c r="AI869" s="17">
        <v>39447</v>
      </c>
      <c r="AJ869" s="17">
        <v>1493984835824.3647</v>
      </c>
      <c r="AK869" s="17">
        <v>840776415811.96289</v>
      </c>
      <c r="AL869" s="17">
        <v>595007123383.70874</v>
      </c>
      <c r="AM869" s="17">
        <v>84345666731.140305</v>
      </c>
      <c r="AN869" s="17">
        <v>91281941554.298187</v>
      </c>
      <c r="AO869" s="17">
        <v>52872368279.732399</v>
      </c>
      <c r="AP869" s="17">
        <v>56.277439747106399</v>
      </c>
      <c r="AQ869" s="17">
        <v>141.30526892360601</v>
      </c>
      <c r="AR869" s="17">
        <v>6.1099643962537096</v>
      </c>
      <c r="AS869" s="17">
        <v>3.6324036028967299</v>
      </c>
      <c r="AT869" s="17">
        <v>9072042667.1486015</v>
      </c>
      <c r="AU869" s="17">
        <v>8089355074.0840721</v>
      </c>
      <c r="AV869" s="17">
        <v>0.71737623742116796</v>
      </c>
      <c r="AW869" s="17">
        <v>12.58502075759</v>
      </c>
      <c r="AX869" s="17">
        <v>12.274323816809099</v>
      </c>
      <c r="AY869" s="17">
        <v>22.925298858183002</v>
      </c>
      <c r="AZ869" s="17">
        <v>1.3493769601337899</v>
      </c>
      <c r="BA869" s="17">
        <v>1.5137483270251699</v>
      </c>
      <c r="BB869" s="17">
        <v>1.02213880208607</v>
      </c>
      <c r="BC869" s="17">
        <v>1.8130436040050399</v>
      </c>
      <c r="BD869" s="17">
        <v>1.2686835707616499</v>
      </c>
      <c r="BE869" s="17">
        <v>2.84734426564179</v>
      </c>
      <c r="BF869" s="17">
        <v>1.92263205504527</v>
      </c>
      <c r="BG869" s="17">
        <v>3.4103154514247298</v>
      </c>
      <c r="BH869" s="17">
        <v>2.38638010403037</v>
      </c>
      <c r="BI869" s="17">
        <v>1.87716848698865</v>
      </c>
      <c r="BJ869" s="17">
        <v>1.6139501098103599</v>
      </c>
      <c r="BK869" s="17">
        <v>49.120127810787601</v>
      </c>
      <c r="BL869" s="17">
        <v>33.167725243668201</v>
      </c>
      <c r="BM869" s="17">
        <v>58.832060762883799</v>
      </c>
      <c r="BN869" s="17">
        <v>5.8302372079713303</v>
      </c>
      <c r="BO869" s="17">
        <v>6.5474976205713604</v>
      </c>
      <c r="BP869" s="17">
        <v>10.109215128830799</v>
      </c>
      <c r="BQ869" s="17">
        <v>3.5216439349614501</v>
      </c>
      <c r="BR869" s="17">
        <v>0</v>
      </c>
      <c r="BS869" s="17">
        <v>0</v>
      </c>
      <c r="BT869" s="17">
        <v>0</v>
      </c>
      <c r="BU869" s="17">
        <v>54.670188300876198</v>
      </c>
      <c r="BV869" s="17">
        <v>0</v>
      </c>
      <c r="BW869" s="17" t="s">
        <v>278</v>
      </c>
      <c r="BX869" s="17">
        <v>0</v>
      </c>
      <c r="BY869" s="17">
        <v>0</v>
      </c>
      <c r="BZ869" s="17">
        <v>0.40626695042192101</v>
      </c>
      <c r="CA869" s="17">
        <v>19.904856008848</v>
      </c>
      <c r="CB869" s="17">
        <v>3.7815240253406102</v>
      </c>
      <c r="CC869" s="17">
        <v>0</v>
      </c>
    </row>
    <row r="870" spans="1:81" x14ac:dyDescent="0.3">
      <c r="A870" t="s">
        <v>106</v>
      </c>
      <c r="B870" t="s">
        <v>85</v>
      </c>
      <c r="C870" t="s">
        <v>15</v>
      </c>
      <c r="D870">
        <v>4055762</v>
      </c>
      <c r="E870" t="s">
        <v>23</v>
      </c>
      <c r="F870" t="s">
        <v>66</v>
      </c>
      <c r="G870">
        <v>-2.91</v>
      </c>
      <c r="H870">
        <v>532.73</v>
      </c>
      <c r="I870">
        <v>535.64</v>
      </c>
      <c r="J870">
        <v>2396.25</v>
      </c>
      <c r="K870">
        <v>40460.57</v>
      </c>
      <c r="L870">
        <v>-0.96</v>
      </c>
      <c r="M870">
        <v>2614.4823456526642</v>
      </c>
      <c r="N870">
        <v>59.22</v>
      </c>
      <c r="O870">
        <v>3.49</v>
      </c>
      <c r="P870">
        <v>5.82</v>
      </c>
      <c r="Q870">
        <v>0.68</v>
      </c>
      <c r="R870">
        <v>0.72</v>
      </c>
      <c r="S870" t="s">
        <v>139</v>
      </c>
      <c r="T870" t="s">
        <v>204</v>
      </c>
      <c r="U870" s="17">
        <v>1453400680000</v>
      </c>
      <c r="V870" t="s">
        <v>305</v>
      </c>
      <c r="W870" t="s">
        <v>276</v>
      </c>
      <c r="X870" s="17">
        <v>42138243756.931595</v>
      </c>
      <c r="Y870" s="17">
        <v>62615532757.942894</v>
      </c>
      <c r="Z870" s="17">
        <v>60401177530.839279</v>
      </c>
      <c r="AA870" s="17">
        <v>6662267146.643095</v>
      </c>
      <c r="AB870" s="17">
        <v>38.789784148666847</v>
      </c>
      <c r="AC870" s="17">
        <v>-44.186035141844101</v>
      </c>
      <c r="AD870" s="17">
        <v>0.432197832276006</v>
      </c>
      <c r="AE870" s="17">
        <v>7.4412153916247101</v>
      </c>
      <c r="AF870" s="17">
        <v>1453400053110</v>
      </c>
      <c r="AG870" s="17">
        <v>305621184840</v>
      </c>
      <c r="AH870" s="17">
        <v>80954144880</v>
      </c>
      <c r="AI870" s="17">
        <v>39813</v>
      </c>
      <c r="AJ870" s="17">
        <v>1453400053110</v>
      </c>
      <c r="AK870" s="17">
        <v>851347774069.99988</v>
      </c>
      <c r="AL870" s="17">
        <v>572954287310</v>
      </c>
      <c r="AM870" s="17">
        <v>76448240259.999985</v>
      </c>
      <c r="AN870" s="17">
        <v>80954144880</v>
      </c>
      <c r="AO870" s="17">
        <v>44144280250</v>
      </c>
      <c r="AP870" s="17">
        <v>58.576286153855399</v>
      </c>
      <c r="AQ870" s="17">
        <v>148.58912707801699</v>
      </c>
      <c r="AR870" s="17">
        <v>5.5699836192226302</v>
      </c>
      <c r="AS870" s="17">
        <v>3.1162350698875598</v>
      </c>
      <c r="AT870" s="17">
        <v>6662267146.643095</v>
      </c>
      <c r="AU870" s="17">
        <v>5901042454.5983047</v>
      </c>
      <c r="AV870" s="17">
        <v>0.432197832276006</v>
      </c>
      <c r="AW870" s="17">
        <v>7.4412153916247101</v>
      </c>
      <c r="AX870" s="17">
        <v>7.0667031114911696</v>
      </c>
      <c r="AY870" s="17">
        <v>17.277376124075001</v>
      </c>
      <c r="AZ870" s="17">
        <v>0.82077527935403805</v>
      </c>
      <c r="BA870" s="17">
        <v>1.7217937026189101</v>
      </c>
      <c r="BB870" s="17">
        <v>0.86764957565809697</v>
      </c>
      <c r="BC870" s="17">
        <v>1.76020540755664</v>
      </c>
      <c r="BD870" s="17">
        <v>0.97340722111740896</v>
      </c>
      <c r="BE870" s="17">
        <v>3.2698121131587898</v>
      </c>
      <c r="BF870" s="17">
        <v>1.6477299737760001</v>
      </c>
      <c r="BG870" s="17">
        <v>3.3427587489267299</v>
      </c>
      <c r="BH870" s="17">
        <v>1.8485714739255401</v>
      </c>
      <c r="BI870" s="17">
        <v>0.90511867738112195</v>
      </c>
      <c r="BJ870" s="17">
        <v>1.84299645673101</v>
      </c>
      <c r="BK870" s="17">
        <v>62.986016546685001</v>
      </c>
      <c r="BL870" s="17">
        <v>31.7400339227638</v>
      </c>
      <c r="BM870" s="17">
        <v>64.3911792436529</v>
      </c>
      <c r="BN870" s="17">
        <v>6.00059970877337</v>
      </c>
      <c r="BO870" s="17">
        <v>6.7981351138969099</v>
      </c>
      <c r="BP870" s="17">
        <v>10.6421510902229</v>
      </c>
      <c r="BQ870" s="17">
        <v>3.45809887983255</v>
      </c>
      <c r="BR870" s="17">
        <v>0</v>
      </c>
      <c r="BS870" s="17">
        <v>0</v>
      </c>
      <c r="BT870" s="17">
        <v>0</v>
      </c>
      <c r="BU870" s="17">
        <v>49.017448735161203</v>
      </c>
      <c r="BV870" s="17">
        <v>0</v>
      </c>
      <c r="BW870" s="17" t="s">
        <v>278</v>
      </c>
      <c r="BX870" s="17">
        <v>0</v>
      </c>
      <c r="BY870" s="17">
        <v>0</v>
      </c>
      <c r="BZ870" s="17">
        <v>0.54520870142756594</v>
      </c>
      <c r="CA870" s="17">
        <v>45.746471036403101</v>
      </c>
      <c r="CB870" s="17">
        <v>3.84940257167225</v>
      </c>
      <c r="CC870" s="17">
        <v>0</v>
      </c>
    </row>
    <row r="871" spans="1:81" x14ac:dyDescent="0.3">
      <c r="A871" t="s">
        <v>106</v>
      </c>
      <c r="B871" t="s">
        <v>85</v>
      </c>
      <c r="C871" t="s">
        <v>15</v>
      </c>
      <c r="D871">
        <v>4055762</v>
      </c>
      <c r="E871" t="s">
        <v>23</v>
      </c>
      <c r="F871" t="s">
        <v>67</v>
      </c>
      <c r="G871">
        <v>0.86</v>
      </c>
      <c r="H871">
        <v>397.13</v>
      </c>
      <c r="I871">
        <v>396.26</v>
      </c>
      <c r="J871">
        <v>2190.13</v>
      </c>
      <c r="K871">
        <v>36770.080000000002</v>
      </c>
      <c r="L871">
        <v>-5.33</v>
      </c>
      <c r="M871">
        <v>2346.611985065877</v>
      </c>
      <c r="N871">
        <v>59.56</v>
      </c>
      <c r="O871">
        <v>0.77</v>
      </c>
      <c r="P871">
        <v>-5.37</v>
      </c>
      <c r="Q871">
        <v>0.72</v>
      </c>
      <c r="R871">
        <v>0.69</v>
      </c>
      <c r="S871" t="s">
        <v>139</v>
      </c>
      <c r="T871" t="s">
        <v>204</v>
      </c>
      <c r="U871" s="17">
        <v>1332566272800</v>
      </c>
      <c r="V871" t="s">
        <v>305</v>
      </c>
      <c r="W871" t="s">
        <v>276</v>
      </c>
      <c r="X871" s="17">
        <v>40978993943.192474</v>
      </c>
      <c r="Y871" s="17">
        <v>30673055944.358524</v>
      </c>
      <c r="Z871" s="17">
        <v>28604026547.906727</v>
      </c>
      <c r="AA871" s="17">
        <v>2837466898.674552</v>
      </c>
      <c r="AB871" s="17">
        <v>14.605572947193375</v>
      </c>
      <c r="AC871" s="17">
        <v>-60.285101382892698</v>
      </c>
      <c r="AD871" s="17">
        <v>0.20573014262568101</v>
      </c>
      <c r="AE871" s="17">
        <v>3.3319482967966598</v>
      </c>
      <c r="AF871" s="17">
        <v>1332565800757.3801</v>
      </c>
      <c r="AG871" s="17">
        <v>331437723906.59998</v>
      </c>
      <c r="AH871" s="17">
        <v>90236057499.360001</v>
      </c>
      <c r="AI871" s="17">
        <v>40178</v>
      </c>
      <c r="AJ871" s="17">
        <v>1332565800757.3801</v>
      </c>
      <c r="AK871" s="17">
        <v>810630634601.69995</v>
      </c>
      <c r="AL871" s="17">
        <v>578778671890.62</v>
      </c>
      <c r="AM871" s="17">
        <v>85641547592.160004</v>
      </c>
      <c r="AN871" s="17">
        <v>90236057499.360001</v>
      </c>
      <c r="AO871" s="17">
        <v>53186311775.699997</v>
      </c>
      <c r="AP871" s="17">
        <v>60.832315683095601</v>
      </c>
      <c r="AQ871" s="17">
        <v>140.05882973429499</v>
      </c>
      <c r="AR871" s="17">
        <v>6.7716023815164101</v>
      </c>
      <c r="AS871" s="17">
        <v>4.1054151022710101</v>
      </c>
      <c r="AT871" s="17">
        <v>2837466898.674552</v>
      </c>
      <c r="AU871" s="17">
        <v>2374050603.2016573</v>
      </c>
      <c r="AV871" s="17">
        <v>0.20573014262568101</v>
      </c>
      <c r="AW871" s="17">
        <v>3.3319482967966598</v>
      </c>
      <c r="AX871" s="17">
        <v>2.71144011054345</v>
      </c>
      <c r="AY871" s="17">
        <v>6.4397924197854204</v>
      </c>
      <c r="AZ871" s="17">
        <v>0.42141462714679101</v>
      </c>
      <c r="BA871" s="17">
        <v>1.7349527829114899</v>
      </c>
      <c r="BB871" s="17">
        <v>0.77411621006679998</v>
      </c>
      <c r="BC871" s="17">
        <v>1.7691186563188499</v>
      </c>
      <c r="BD871" s="17">
        <v>1.20205759688363</v>
      </c>
      <c r="BE871" s="17">
        <v>3.55385200630618</v>
      </c>
      <c r="BF871" s="17">
        <v>1.58568836763576</v>
      </c>
      <c r="BG871" s="17">
        <v>3.62383688367684</v>
      </c>
      <c r="BH871" s="17">
        <v>2.4622772702848899</v>
      </c>
      <c r="BI871" s="17">
        <v>0.60540257732760405</v>
      </c>
      <c r="BJ871" s="17">
        <v>1.8607324544677299</v>
      </c>
      <c r="BK871" s="17">
        <v>58.392792451860601</v>
      </c>
      <c r="BL871" s="17">
        <v>26.0542002256655</v>
      </c>
      <c r="BM871" s="17">
        <v>59.542703143645802</v>
      </c>
      <c r="BN871" s="17">
        <v>7.5304931266332202</v>
      </c>
      <c r="BO871" s="17">
        <v>8.62841576054584</v>
      </c>
      <c r="BP871" s="17">
        <v>12.0188380097558</v>
      </c>
      <c r="BQ871" s="17">
        <v>4.1886090811722401</v>
      </c>
      <c r="BR871" s="17">
        <v>0</v>
      </c>
      <c r="BS871" s="17">
        <v>0</v>
      </c>
      <c r="BT871" s="17">
        <v>0</v>
      </c>
      <c r="BU871" s="17">
        <v>48.708870133531001</v>
      </c>
      <c r="BV871" s="17">
        <v>0</v>
      </c>
      <c r="BW871" s="17" t="s">
        <v>278</v>
      </c>
      <c r="BX871" s="17">
        <v>0</v>
      </c>
      <c r="BY871" s="17">
        <v>0</v>
      </c>
      <c r="BZ871" s="17">
        <v>1.34044798913984</v>
      </c>
      <c r="CA871" s="17">
        <v>75.148701835145204</v>
      </c>
      <c r="CB871" s="17">
        <v>4.95872858208197</v>
      </c>
      <c r="CC871" s="17">
        <v>0</v>
      </c>
    </row>
    <row r="872" spans="1:81" x14ac:dyDescent="0.3">
      <c r="A872" t="s">
        <v>106</v>
      </c>
      <c r="B872" t="s">
        <v>85</v>
      </c>
      <c r="C872" t="s">
        <v>15</v>
      </c>
      <c r="D872">
        <v>4055762</v>
      </c>
      <c r="E872" t="s">
        <v>23</v>
      </c>
      <c r="F872" t="s">
        <v>8</v>
      </c>
      <c r="G872">
        <v>-26.63</v>
      </c>
      <c r="H872">
        <v>434.88</v>
      </c>
      <c r="I872">
        <v>461.51</v>
      </c>
      <c r="J872">
        <v>2131.25</v>
      </c>
      <c r="K872">
        <v>35626.300000000003</v>
      </c>
      <c r="L872">
        <v>1.66</v>
      </c>
      <c r="M872">
        <v>2268.426252272357</v>
      </c>
      <c r="N872">
        <v>59.82</v>
      </c>
      <c r="O872">
        <v>1.62</v>
      </c>
      <c r="P872">
        <v>3.07</v>
      </c>
      <c r="Q872">
        <v>0.76</v>
      </c>
      <c r="R872">
        <v>0.75</v>
      </c>
      <c r="S872" t="s">
        <v>139</v>
      </c>
      <c r="T872" t="s">
        <v>204</v>
      </c>
      <c r="U872" s="17">
        <v>1246797525150.9019</v>
      </c>
      <c r="V872" t="s">
        <v>305</v>
      </c>
      <c r="W872" t="s">
        <v>276</v>
      </c>
      <c r="X872" s="17">
        <v>35706776959.166916</v>
      </c>
      <c r="Y872" s="17">
        <v>21939087847.156128</v>
      </c>
      <c r="Z872" s="17">
        <v>19970681570.419601</v>
      </c>
      <c r="AA872" s="17">
        <v>2180798815.2300572</v>
      </c>
      <c r="AB872" s="17">
        <v>8.4562910067756807</v>
      </c>
      <c r="AC872" s="17">
        <v>-39.110865536584598</v>
      </c>
      <c r="AD872" s="17">
        <v>0.17304703397899701</v>
      </c>
      <c r="AE872" s="17">
        <v>2.43895731445228</v>
      </c>
      <c r="AF872" s="17">
        <v>1246797525150.9019</v>
      </c>
      <c r="AG872" s="17">
        <v>259828928236.08237</v>
      </c>
      <c r="AH872" s="17">
        <v>90815861837.692566</v>
      </c>
      <c r="AI872" s="17">
        <v>40543</v>
      </c>
      <c r="AJ872" s="17">
        <v>1246797525150.9019</v>
      </c>
      <c r="AK872" s="17">
        <v>745343205902.0769</v>
      </c>
      <c r="AL872" s="17">
        <v>569369564050.97083</v>
      </c>
      <c r="AM872" s="17">
        <v>86148953722.33374</v>
      </c>
      <c r="AN872" s="17">
        <v>90815861837.692566</v>
      </c>
      <c r="AO872" s="17">
        <v>56487010060.362007</v>
      </c>
      <c r="AP872" s="17">
        <v>59.780613200356399</v>
      </c>
      <c r="AQ872" s="17">
        <v>130.906752478844</v>
      </c>
      <c r="AR872" s="17">
        <v>7.2839302297059803</v>
      </c>
      <c r="AS872" s="17">
        <v>4.6588428468995096</v>
      </c>
      <c r="AT872" s="17">
        <v>2180798815.2300572</v>
      </c>
      <c r="AU872" s="17">
        <v>1754833543.9516308</v>
      </c>
      <c r="AV872" s="17">
        <v>0.17304703397899701</v>
      </c>
      <c r="AW872" s="17">
        <v>2.43895731445228</v>
      </c>
      <c r="AX872" s="17">
        <v>1.82229644343273</v>
      </c>
      <c r="AY872" s="17">
        <v>5.1212339519000301</v>
      </c>
      <c r="AZ872" s="17">
        <v>0.36102748902516402</v>
      </c>
      <c r="BA872" s="17">
        <v>1.65794378858934</v>
      </c>
      <c r="BB872" s="17">
        <v>0.88971274808073797</v>
      </c>
      <c r="BC872" s="17">
        <v>1.81203462841329</v>
      </c>
      <c r="BD872" s="17">
        <v>1.02130873301072</v>
      </c>
      <c r="BE872" s="17">
        <v>3.4589629719508901</v>
      </c>
      <c r="BF872" s="17">
        <v>1.8562049403993399</v>
      </c>
      <c r="BG872" s="17">
        <v>3.7804422120410099</v>
      </c>
      <c r="BH872" s="17">
        <v>2.1307532346557601</v>
      </c>
      <c r="BI872" s="17">
        <v>0.47740320356315002</v>
      </c>
      <c r="BJ872" s="17">
        <v>1.77839916599279</v>
      </c>
      <c r="BK872" s="17">
        <v>58.515456021400702</v>
      </c>
      <c r="BL872" s="17">
        <v>31.401515262646399</v>
      </c>
      <c r="BM872" s="17">
        <v>63.953937001923201</v>
      </c>
      <c r="BN872" s="17">
        <v>8.5049992870611302</v>
      </c>
      <c r="BO872" s="17">
        <v>9.4618389686107598</v>
      </c>
      <c r="BP872" s="17">
        <v>12.675568342080901</v>
      </c>
      <c r="BQ872" s="17">
        <v>4.7599578695367297</v>
      </c>
      <c r="BR872" s="17">
        <v>150770238765.92844</v>
      </c>
      <c r="BS872" s="17">
        <v>315578410462.7757</v>
      </c>
      <c r="BT872" s="17">
        <v>466348649228.70416</v>
      </c>
      <c r="BU872" s="17">
        <v>48.935529427287499</v>
      </c>
      <c r="BV872" s="17">
        <v>0</v>
      </c>
      <c r="BW872" s="17" t="s">
        <v>278</v>
      </c>
      <c r="BX872" s="17">
        <v>0</v>
      </c>
      <c r="BY872" s="17">
        <v>0</v>
      </c>
      <c r="BZ872" s="17">
        <v>1.13745592295396</v>
      </c>
      <c r="CA872" s="17">
        <v>72.188081624915498</v>
      </c>
      <c r="CB872" s="17">
        <v>5.52985946080811</v>
      </c>
      <c r="CC872" s="17">
        <v>0</v>
      </c>
    </row>
    <row r="873" spans="1:81" x14ac:dyDescent="0.3">
      <c r="A873" t="s">
        <v>106</v>
      </c>
      <c r="B873" t="s">
        <v>85</v>
      </c>
      <c r="C873" t="s">
        <v>15</v>
      </c>
      <c r="D873">
        <v>4055762</v>
      </c>
      <c r="E873" t="s">
        <v>23</v>
      </c>
      <c r="F873" t="s">
        <v>68</v>
      </c>
      <c r="G873">
        <v>-22.22</v>
      </c>
      <c r="H873">
        <v>506.93</v>
      </c>
      <c r="I873">
        <v>529.15</v>
      </c>
      <c r="J873">
        <v>2293.4699999999998</v>
      </c>
      <c r="K873">
        <v>38207.980000000003</v>
      </c>
      <c r="L873">
        <v>0.88</v>
      </c>
      <c r="M873">
        <v>2402.4100947376783</v>
      </c>
      <c r="N873">
        <v>60.03</v>
      </c>
      <c r="O873">
        <v>2.94</v>
      </c>
      <c r="P873">
        <v>5.1100000000000003</v>
      </c>
      <c r="Q873">
        <v>0.72</v>
      </c>
      <c r="R873">
        <v>0.77</v>
      </c>
      <c r="S873" t="s">
        <v>139</v>
      </c>
      <c r="T873" t="s">
        <v>204</v>
      </c>
      <c r="U873" s="17">
        <v>1186450753246.7544</v>
      </c>
      <c r="V873" t="s">
        <v>305</v>
      </c>
      <c r="W873" t="s">
        <v>276</v>
      </c>
      <c r="X873" s="17">
        <v>35655673992.888023</v>
      </c>
      <c r="Y873" s="17">
        <v>12948859822.171137</v>
      </c>
      <c r="Z873" s="17">
        <v>9562073043.3224163</v>
      </c>
      <c r="AA873" s="17">
        <v>-12309399573.058046</v>
      </c>
      <c r="AB873" s="17">
        <v>-46.91717770578677</v>
      </c>
      <c r="AC873" s="17" t="s">
        <v>279</v>
      </c>
      <c r="AD873" s="17">
        <v>-0.96139036246945497</v>
      </c>
      <c r="AE873" s="17">
        <v>-13.9720737275501</v>
      </c>
      <c r="AF873" s="17">
        <v>1186450753246.7544</v>
      </c>
      <c r="AG873" s="17">
        <v>223813779220.77945</v>
      </c>
      <c r="AH873" s="17">
        <v>71165685714.285797</v>
      </c>
      <c r="AI873" s="17">
        <v>40908</v>
      </c>
      <c r="AJ873" s="17">
        <v>1186450753246.7544</v>
      </c>
      <c r="AK873" s="17">
        <v>722007528571.4292</v>
      </c>
      <c r="AL873" s="17">
        <v>525028044155.84467</v>
      </c>
      <c r="AM873" s="17">
        <v>66856276623.376686</v>
      </c>
      <c r="AN873" s="17">
        <v>71165685714.285797</v>
      </c>
      <c r="AO873" s="17">
        <v>50967131168.831223</v>
      </c>
      <c r="AP873" s="17">
        <v>60.854403488356901</v>
      </c>
      <c r="AQ873" s="17">
        <v>137.517897683407</v>
      </c>
      <c r="AR873" s="17">
        <v>5.9981997162156899</v>
      </c>
      <c r="AS873" s="17">
        <v>4.3701637798056501</v>
      </c>
      <c r="AT873" s="17">
        <v>-12309399573.058046</v>
      </c>
      <c r="AU873" s="17">
        <v>-12817227206.382349</v>
      </c>
      <c r="AV873" s="17">
        <v>-0.96139036246945497</v>
      </c>
      <c r="AW873" s="17">
        <v>-13.9720737275501</v>
      </c>
      <c r="AX873" s="17">
        <v>-15.6601615919044</v>
      </c>
      <c r="AY873" s="17">
        <v>-5.0059153975615596</v>
      </c>
      <c r="AZ873" s="17">
        <v>-1.9740762775013601</v>
      </c>
      <c r="BA873" s="17">
        <v>1.6643381318247901</v>
      </c>
      <c r="BB873" s="17">
        <v>0.875065341499634</v>
      </c>
      <c r="BC873" s="17">
        <v>1.9775694421140799</v>
      </c>
      <c r="BD873" s="17">
        <v>0.80721474989012898</v>
      </c>
      <c r="BE873" s="17">
        <v>3.4174780110515601</v>
      </c>
      <c r="BF873" s="17">
        <v>1.79682031290691</v>
      </c>
      <c r="BG873" s="17">
        <v>4.0606532738287502</v>
      </c>
      <c r="BH873" s="17">
        <v>1.65749892116058</v>
      </c>
      <c r="BI873" s="17">
        <v>-1.5877029240829399</v>
      </c>
      <c r="BJ873" s="17">
        <v>1.7916998783495299</v>
      </c>
      <c r="BK873" s="17">
        <v>59.765425866877202</v>
      </c>
      <c r="BL873" s="17">
        <v>31.423093538528398</v>
      </c>
      <c r="BM873" s="17">
        <v>71.013382214397794</v>
      </c>
      <c r="BN873" s="17">
        <v>8.3468914127261407</v>
      </c>
      <c r="BO873" s="17">
        <v>9.3354375692684197</v>
      </c>
      <c r="BP873" s="17">
        <v>12.3929857989111</v>
      </c>
      <c r="BQ873" s="17">
        <v>4.8619692957935898</v>
      </c>
      <c r="BR873" s="17">
        <v>0</v>
      </c>
      <c r="BS873" s="17">
        <v>0</v>
      </c>
      <c r="BT873" s="17">
        <v>446655790909.09137</v>
      </c>
      <c r="BU873" s="17">
        <v>50.321600795860597</v>
      </c>
      <c r="BV873" s="17">
        <v>0</v>
      </c>
      <c r="BW873" s="17" t="s">
        <v>278</v>
      </c>
      <c r="BX873" s="17">
        <v>0</v>
      </c>
      <c r="BY873" s="17">
        <v>0</v>
      </c>
      <c r="BZ873" s="17">
        <v>0.97296364242184596</v>
      </c>
      <c r="CA873" s="17">
        <v>79.455626626112206</v>
      </c>
      <c r="CB873" s="17">
        <v>5.6698748092210796</v>
      </c>
      <c r="CC873" s="17">
        <v>0</v>
      </c>
    </row>
    <row r="874" spans="1:81" x14ac:dyDescent="0.3">
      <c r="A874" t="s">
        <v>106</v>
      </c>
      <c r="B874" t="s">
        <v>85</v>
      </c>
      <c r="C874" t="s">
        <v>15</v>
      </c>
      <c r="D874">
        <v>4055762</v>
      </c>
      <c r="E874" t="s">
        <v>23</v>
      </c>
      <c r="F874" t="s">
        <v>69</v>
      </c>
      <c r="G874">
        <v>24</v>
      </c>
      <c r="H874">
        <v>483.88</v>
      </c>
      <c r="I874">
        <v>459.88</v>
      </c>
      <c r="J874">
        <v>2087.23</v>
      </c>
      <c r="K874">
        <v>34677.35</v>
      </c>
      <c r="L874">
        <v>-3.02</v>
      </c>
      <c r="M874">
        <v>2151.4776685154811</v>
      </c>
      <c r="N874">
        <v>60.19</v>
      </c>
      <c r="O874">
        <v>3.32</v>
      </c>
      <c r="P874">
        <v>4.1399999999999997</v>
      </c>
      <c r="Q874">
        <v>0.78</v>
      </c>
      <c r="R874">
        <v>0.76</v>
      </c>
      <c r="S874" t="s">
        <v>139</v>
      </c>
      <c r="T874" t="s">
        <v>204</v>
      </c>
      <c r="U874" s="17">
        <v>1222257321640.5117</v>
      </c>
      <c r="V874" t="s">
        <v>305</v>
      </c>
      <c r="W874" t="s">
        <v>276</v>
      </c>
      <c r="X874" s="17">
        <v>32364525300.052662</v>
      </c>
      <c r="Y874" s="17">
        <v>19520910433.565327</v>
      </c>
      <c r="Z874" s="17">
        <v>17735108376.308346</v>
      </c>
      <c r="AA874" s="17">
        <v>1571668616.8514454</v>
      </c>
      <c r="AB874" s="17">
        <v>1.9283772737868361</v>
      </c>
      <c r="AC874" s="17" t="s">
        <v>279</v>
      </c>
      <c r="AD874" s="17">
        <v>0.131162568164779</v>
      </c>
      <c r="AE874" s="17">
        <v>1.91194182639569</v>
      </c>
      <c r="AF874" s="17">
        <v>1222257321640.5117</v>
      </c>
      <c r="AG874" s="17">
        <v>237145747065.80511</v>
      </c>
      <c r="AH874" s="17">
        <v>86044640643.544785</v>
      </c>
      <c r="AI874" s="17">
        <v>41274</v>
      </c>
      <c r="AJ874" s="17">
        <v>1222257321640.5117</v>
      </c>
      <c r="AK874" s="17">
        <v>717977759461.95447</v>
      </c>
      <c r="AL874" s="17">
        <v>546672070420.67792</v>
      </c>
      <c r="AM874" s="17">
        <v>81206187524.726379</v>
      </c>
      <c r="AN874" s="17">
        <v>86044640643.544785</v>
      </c>
      <c r="AO874" s="17">
        <v>65465525517.605179</v>
      </c>
      <c r="AP874" s="17">
        <v>58.741947931085903</v>
      </c>
      <c r="AQ874" s="17">
        <v>131.33609677726</v>
      </c>
      <c r="AR874" s="17">
        <v>7.0398138853491004</v>
      </c>
      <c r="AS874" s="17">
        <v>5.4478416237143703</v>
      </c>
      <c r="AT874" s="17">
        <v>1571668616.8514454</v>
      </c>
      <c r="AU874" s="17">
        <v>1111890765.801847</v>
      </c>
      <c r="AV874" s="17">
        <v>0.131162568164779</v>
      </c>
      <c r="AW874" s="17">
        <v>1.91194182639569</v>
      </c>
      <c r="AX874" s="17">
        <v>1.3556759592996099</v>
      </c>
      <c r="AY874" s="17">
        <v>2.9130379828625599</v>
      </c>
      <c r="AZ874" s="17">
        <v>0.27420327203829498</v>
      </c>
      <c r="BA874" s="17">
        <v>1.44505191164367</v>
      </c>
      <c r="BB874" s="17">
        <v>0.81789184331729103</v>
      </c>
      <c r="BC874" s="17">
        <v>1.7261249186313301</v>
      </c>
      <c r="BD874" s="17">
        <v>0.97483520125258205</v>
      </c>
      <c r="BE874" s="17">
        <v>3.0209683142228299</v>
      </c>
      <c r="BF874" s="17">
        <v>1.70985230579876</v>
      </c>
      <c r="BG874" s="17">
        <v>3.6085684144346102</v>
      </c>
      <c r="BH874" s="17">
        <v>2.0379518762224702</v>
      </c>
      <c r="BI874" s="17">
        <v>-8.9960991108486196E-2</v>
      </c>
      <c r="BJ874" s="17">
        <v>1.54788070443919</v>
      </c>
      <c r="BK874" s="17">
        <v>53.501416070733498</v>
      </c>
      <c r="BL874" s="17">
        <v>30.281522385174799</v>
      </c>
      <c r="BM874" s="17">
        <v>63.907826921395603</v>
      </c>
      <c r="BN874" s="17">
        <v>10.8432441285808</v>
      </c>
      <c r="BO874" s="17">
        <v>11.441164291189599</v>
      </c>
      <c r="BP874" s="17">
        <v>14.5199039825079</v>
      </c>
      <c r="BQ874" s="17">
        <v>5.7397453825712503</v>
      </c>
      <c r="BR874" s="17">
        <v>0</v>
      </c>
      <c r="BS874" s="17">
        <v>0</v>
      </c>
      <c r="BT874" s="17">
        <v>446837911116.97223</v>
      </c>
      <c r="BU874" s="17">
        <v>46.084308456295702</v>
      </c>
      <c r="BV874" s="17">
        <v>102975075827.50891</v>
      </c>
      <c r="BW874" s="17" t="s">
        <v>278</v>
      </c>
      <c r="BX874" s="17">
        <v>13.3078991565761</v>
      </c>
      <c r="BY874" s="17">
        <v>89.119423039901093</v>
      </c>
      <c r="BZ874" s="17">
        <v>1.5797789978319099</v>
      </c>
      <c r="CA874" s="17">
        <v>104.084046724125</v>
      </c>
      <c r="CB874" s="17">
        <v>6.4722752640587604</v>
      </c>
      <c r="CC874" s="17">
        <v>18.2816924297721</v>
      </c>
    </row>
    <row r="875" spans="1:81" x14ac:dyDescent="0.3">
      <c r="A875" t="s">
        <v>106</v>
      </c>
      <c r="B875" t="s">
        <v>85</v>
      </c>
      <c r="C875" t="s">
        <v>15</v>
      </c>
      <c r="D875">
        <v>4055762</v>
      </c>
      <c r="E875" t="s">
        <v>23</v>
      </c>
      <c r="F875" t="s">
        <v>70</v>
      </c>
      <c r="G875">
        <v>50.82</v>
      </c>
      <c r="H875">
        <v>501.01</v>
      </c>
      <c r="I875">
        <v>450.19</v>
      </c>
      <c r="J875">
        <v>2140.92</v>
      </c>
      <c r="K875">
        <v>35497</v>
      </c>
      <c r="L875">
        <v>-1.86</v>
      </c>
      <c r="M875">
        <v>2181.1112498640937</v>
      </c>
      <c r="N875">
        <v>60.31</v>
      </c>
      <c r="O875">
        <v>1.24</v>
      </c>
      <c r="P875">
        <v>-1.24</v>
      </c>
      <c r="Q875">
        <v>0.75</v>
      </c>
      <c r="R875">
        <v>0.73</v>
      </c>
      <c r="S875" t="s">
        <v>139</v>
      </c>
      <c r="T875" t="s">
        <v>204</v>
      </c>
      <c r="U875" s="17">
        <v>1137943159272.5269</v>
      </c>
      <c r="V875" t="s">
        <v>305</v>
      </c>
      <c r="W875" t="s">
        <v>276</v>
      </c>
      <c r="X875" s="17">
        <v>32916407615.662106</v>
      </c>
      <c r="Y875" s="17">
        <v>-1397836077.006407</v>
      </c>
      <c r="Z875" s="17">
        <v>-6094018244.9874077</v>
      </c>
      <c r="AA875" s="17">
        <v>-18039142257.885986</v>
      </c>
      <c r="AB875" s="17">
        <v>-32.670054158491368</v>
      </c>
      <c r="AC875" s="17" t="s">
        <v>279</v>
      </c>
      <c r="AD875" s="17">
        <v>-1.5530778392608</v>
      </c>
      <c r="AE875" s="17">
        <v>-21.369309257640602</v>
      </c>
      <c r="AF875" s="17">
        <v>1137943159272.5269</v>
      </c>
      <c r="AG875" s="17">
        <v>236213984568.75171</v>
      </c>
      <c r="AH875" s="17">
        <v>68966223477.542007</v>
      </c>
      <c r="AI875" s="17">
        <v>41639</v>
      </c>
      <c r="AJ875" s="17">
        <v>1137943159272.5269</v>
      </c>
      <c r="AK875" s="17">
        <v>666415055111.60095</v>
      </c>
      <c r="AL875" s="17">
        <v>553146295122.62329</v>
      </c>
      <c r="AM875" s="17">
        <v>64372916781.482506</v>
      </c>
      <c r="AN875" s="17">
        <v>68966223477.542007</v>
      </c>
      <c r="AO875" s="17">
        <v>61627356020.942406</v>
      </c>
      <c r="AP875" s="17">
        <v>58.563123270377801</v>
      </c>
      <c r="AQ875" s="17">
        <v>120.477179543229</v>
      </c>
      <c r="AR875" s="17">
        <v>6.0606035473363402</v>
      </c>
      <c r="AS875" s="17">
        <v>5.45083336999891</v>
      </c>
      <c r="AT875" s="17">
        <v>-18039142257.885986</v>
      </c>
      <c r="AU875" s="17">
        <v>-18546008851.798103</v>
      </c>
      <c r="AV875" s="17">
        <v>-1.5530778392608</v>
      </c>
      <c r="AW875" s="17">
        <v>-21.369309257640602</v>
      </c>
      <c r="AX875" s="17">
        <v>-23.570428650584301</v>
      </c>
      <c r="AY875" s="17">
        <v>-13.377531648192999</v>
      </c>
      <c r="AZ875" s="17">
        <v>-3.3141207458394102</v>
      </c>
      <c r="BA875" s="17">
        <v>1.3626627945619001</v>
      </c>
      <c r="BB875" s="17">
        <v>0.82617801855151596</v>
      </c>
      <c r="BC875" s="17">
        <v>2.14270492823711</v>
      </c>
      <c r="BD875" s="17">
        <v>0.69122932900905798</v>
      </c>
      <c r="BE875" s="17">
        <v>2.90779310790407</v>
      </c>
      <c r="BF875" s="17">
        <v>1.7629855000321699</v>
      </c>
      <c r="BG875" s="17">
        <v>4.5723290071944103</v>
      </c>
      <c r="BH875" s="17">
        <v>1.4750178010987001</v>
      </c>
      <c r="BI875" s="17">
        <v>-3.7374218471066301</v>
      </c>
      <c r="BJ875" s="17">
        <v>1.46139150284806</v>
      </c>
      <c r="BK875" s="17">
        <v>48.0837828569123</v>
      </c>
      <c r="BL875" s="17">
        <v>29.153041092574298</v>
      </c>
      <c r="BM875" s="17">
        <v>75.608843880494604</v>
      </c>
      <c r="BN875" s="17">
        <v>10.573895817240199</v>
      </c>
      <c r="BO875" s="17">
        <v>11.1077991750696</v>
      </c>
      <c r="BP875" s="17">
        <v>14.984065449019701</v>
      </c>
      <c r="BQ875" s="17">
        <v>5.3579906295537896</v>
      </c>
      <c r="BR875" s="17">
        <v>0</v>
      </c>
      <c r="BS875" s="17">
        <v>0</v>
      </c>
      <c r="BT875" s="17">
        <v>445699866354.36755</v>
      </c>
      <c r="BU875" s="17">
        <v>46.584436664196701</v>
      </c>
      <c r="BV875" s="17">
        <v>115169468173.05042</v>
      </c>
      <c r="BW875" s="17" t="s">
        <v>278</v>
      </c>
      <c r="BX875" s="17">
        <v>15.5492371141357</v>
      </c>
      <c r="BY875" s="17">
        <v>91.3540580671486</v>
      </c>
      <c r="BZ875" s="17">
        <v>2.4459416704545802</v>
      </c>
      <c r="CA875" s="17">
        <v>225.68354486913299</v>
      </c>
      <c r="CB875" s="17">
        <v>8.7004296961640808</v>
      </c>
      <c r="CC875" s="17">
        <v>21.725808337757101</v>
      </c>
    </row>
    <row r="876" spans="1:81" x14ac:dyDescent="0.3">
      <c r="A876" t="s">
        <v>106</v>
      </c>
      <c r="B876" t="s">
        <v>85</v>
      </c>
      <c r="C876" t="s">
        <v>15</v>
      </c>
      <c r="D876">
        <v>4055762</v>
      </c>
      <c r="E876" t="s">
        <v>23</v>
      </c>
      <c r="F876" t="s">
        <v>71</v>
      </c>
      <c r="G876">
        <v>65.61</v>
      </c>
      <c r="H876">
        <v>514.82000000000005</v>
      </c>
      <c r="I876">
        <v>449.21</v>
      </c>
      <c r="J876">
        <v>2160.73</v>
      </c>
      <c r="K876">
        <v>35819.54</v>
      </c>
      <c r="L876">
        <v>0.09</v>
      </c>
      <c r="M876">
        <v>2183.800465210275</v>
      </c>
      <c r="N876">
        <v>60.32</v>
      </c>
      <c r="O876">
        <v>0.23</v>
      </c>
      <c r="P876">
        <v>-1.79</v>
      </c>
      <c r="Q876">
        <v>0.75</v>
      </c>
      <c r="R876">
        <v>0.82</v>
      </c>
      <c r="S876" t="s">
        <v>139</v>
      </c>
      <c r="T876" t="s">
        <v>204</v>
      </c>
      <c r="U876" s="17">
        <v>1021931231085.8251</v>
      </c>
      <c r="V876" t="s">
        <v>305</v>
      </c>
      <c r="W876" t="s">
        <v>276</v>
      </c>
      <c r="X876" s="17">
        <v>31062982667.359497</v>
      </c>
      <c r="Y876" s="17">
        <v>19195235165.419048</v>
      </c>
      <c r="Z876" s="17">
        <v>17748318894.708885</v>
      </c>
      <c r="AA876" s="17">
        <v>3172550142.6801014</v>
      </c>
      <c r="AB876" s="17">
        <v>4.5169801200373136</v>
      </c>
      <c r="AC876" s="17" t="s">
        <v>279</v>
      </c>
      <c r="AD876" s="17">
        <v>0.283664674855303</v>
      </c>
      <c r="AE876" s="17">
        <v>4.5638277600394899</v>
      </c>
      <c r="AF876" s="17">
        <v>1021931231085.8251</v>
      </c>
      <c r="AG876" s="17">
        <v>190375281442.92462</v>
      </c>
      <c r="AH876" s="17">
        <v>63957816245.006668</v>
      </c>
      <c r="AI876" s="17">
        <v>42004</v>
      </c>
      <c r="AJ876" s="17">
        <v>1021931231085.8251</v>
      </c>
      <c r="AK876" s="17">
        <v>569626880522.93921</v>
      </c>
      <c r="AL876" s="17">
        <v>507033687204.93896</v>
      </c>
      <c r="AM876" s="17">
        <v>59786627526.9338</v>
      </c>
      <c r="AN876" s="17">
        <v>63957816245.006668</v>
      </c>
      <c r="AO876" s="17">
        <v>57225540491.465935</v>
      </c>
      <c r="AP876" s="17">
        <v>55.740236054602001</v>
      </c>
      <c r="AQ876" s="17">
        <v>112.344977246591</v>
      </c>
      <c r="AR876" s="17">
        <v>6.2585244779191296</v>
      </c>
      <c r="AS876" s="17">
        <v>5.6368793713676997</v>
      </c>
      <c r="AT876" s="17">
        <v>3172550142.6801014</v>
      </c>
      <c r="AU876" s="17">
        <v>2667446811.8983178</v>
      </c>
      <c r="AV876" s="17">
        <v>0.283664674855303</v>
      </c>
      <c r="AW876" s="17">
        <v>4.5638277600394899</v>
      </c>
      <c r="AX876" s="17">
        <v>4.1074241750481999</v>
      </c>
      <c r="AY876" s="17">
        <v>5.36018225760004</v>
      </c>
      <c r="AZ876" s="17">
        <v>0.59112249208721701</v>
      </c>
      <c r="BA876" s="17">
        <v>1.4327796559391199</v>
      </c>
      <c r="BB876" s="17">
        <v>0.89162342199657496</v>
      </c>
      <c r="BC876" s="17">
        <v>1.81800083794316</v>
      </c>
      <c r="BD876" s="17">
        <v>0.959408653504219</v>
      </c>
      <c r="BE876" s="17">
        <v>2.9857375835134299</v>
      </c>
      <c r="BF876" s="17">
        <v>1.8580341718009099</v>
      </c>
      <c r="BG876" s="17">
        <v>3.7884914168103299</v>
      </c>
      <c r="BH876" s="17">
        <v>1.99929030457792</v>
      </c>
      <c r="BI876" s="17">
        <v>0.91078247514506505</v>
      </c>
      <c r="BJ876" s="17">
        <v>1.5250541114723699</v>
      </c>
      <c r="BK876" s="17">
        <v>51.586907164793203</v>
      </c>
      <c r="BL876" s="17">
        <v>32.102699466614403</v>
      </c>
      <c r="BM876" s="17">
        <v>65.456708617919901</v>
      </c>
      <c r="BN876" s="17">
        <v>10.262797777388601</v>
      </c>
      <c r="BO876" s="17">
        <v>11.1184716799158</v>
      </c>
      <c r="BP876" s="17">
        <v>13.4051264192028</v>
      </c>
      <c r="BQ876" s="17">
        <v>5.5146375519233004</v>
      </c>
      <c r="BR876" s="17">
        <v>115887292095.38799</v>
      </c>
      <c r="BS876" s="17">
        <v>263072810797.72427</v>
      </c>
      <c r="BT876" s="17">
        <v>378960102893.11224</v>
      </c>
      <c r="BU876" s="17">
        <v>48.473604766658497</v>
      </c>
      <c r="BV876" s="17">
        <v>102117177097.20375</v>
      </c>
      <c r="BW876" s="17" t="s">
        <v>278</v>
      </c>
      <c r="BX876" s="17">
        <v>16.032771616924698</v>
      </c>
      <c r="BY876" s="17">
        <v>90.662878813525694</v>
      </c>
      <c r="BZ876" s="17">
        <v>0.81324852518987101</v>
      </c>
      <c r="CA876" s="17">
        <v>55.967832677625502</v>
      </c>
      <c r="CB876" s="17">
        <v>8.6993228865588303</v>
      </c>
      <c r="CC876" s="17">
        <v>20.614452817086701</v>
      </c>
    </row>
    <row r="877" spans="1:81" x14ac:dyDescent="0.3">
      <c r="A877" t="s">
        <v>106</v>
      </c>
      <c r="B877" t="s">
        <v>85</v>
      </c>
      <c r="C877" t="s">
        <v>15</v>
      </c>
      <c r="D877">
        <v>4055762</v>
      </c>
      <c r="E877" t="s">
        <v>23</v>
      </c>
      <c r="F877" t="s">
        <v>72</v>
      </c>
      <c r="G877">
        <v>60.03</v>
      </c>
      <c r="H877">
        <v>447.03</v>
      </c>
      <c r="I877">
        <v>387.01</v>
      </c>
      <c r="J877">
        <v>1834.59</v>
      </c>
      <c r="K877">
        <v>30458.35</v>
      </c>
      <c r="L877">
        <v>0.63</v>
      </c>
      <c r="M877">
        <v>1836.0246411379073</v>
      </c>
      <c r="N877">
        <v>60.23</v>
      </c>
      <c r="O877">
        <v>0.11</v>
      </c>
      <c r="P877">
        <v>-3.38</v>
      </c>
      <c r="Q877">
        <v>0.9</v>
      </c>
      <c r="R877">
        <v>0.92</v>
      </c>
      <c r="S877" t="s">
        <v>139</v>
      </c>
      <c r="T877" t="s">
        <v>204</v>
      </c>
      <c r="U877" s="17">
        <v>934542603453.8938</v>
      </c>
      <c r="V877" t="s">
        <v>305</v>
      </c>
      <c r="W877" t="s">
        <v>276</v>
      </c>
      <c r="X877" s="17">
        <v>21792587358.605118</v>
      </c>
      <c r="Y877" s="17">
        <v>10088550167.469927</v>
      </c>
      <c r="Z877" s="17">
        <v>8929220112.7956867</v>
      </c>
      <c r="AA877" s="17">
        <v>2270859847.4693317</v>
      </c>
      <c r="AB877" s="17">
        <v>3.0123510597687555</v>
      </c>
      <c r="AC877" s="17">
        <v>-20.179676470588198</v>
      </c>
      <c r="AD877" s="17">
        <v>0.233715355660498</v>
      </c>
      <c r="AE877" s="17">
        <v>3.8022585641447701</v>
      </c>
      <c r="AF877" s="17">
        <v>934542603453.8938</v>
      </c>
      <c r="AG877" s="17">
        <v>152926772021.28815</v>
      </c>
      <c r="AH877" s="17">
        <v>58092237428.043877</v>
      </c>
      <c r="AI877" s="17">
        <v>42369</v>
      </c>
      <c r="AJ877" s="17">
        <v>934542603453.8938</v>
      </c>
      <c r="AK877" s="17">
        <v>483742781579.23315</v>
      </c>
      <c r="AL877" s="17">
        <v>471792570869.99023</v>
      </c>
      <c r="AM877" s="17">
        <v>54400720104.268494</v>
      </c>
      <c r="AN877" s="17">
        <v>58092237428.043877</v>
      </c>
      <c r="AO877" s="17">
        <v>54125560986.206146</v>
      </c>
      <c r="AP877" s="17">
        <v>51.762517812608102</v>
      </c>
      <c r="AQ877" s="17">
        <v>102.532937449016</v>
      </c>
      <c r="AR877" s="17">
        <v>6.2161144086257698</v>
      </c>
      <c r="AS877" s="17">
        <v>5.8163508656403202</v>
      </c>
      <c r="AT877" s="17">
        <v>2270859847.4693317</v>
      </c>
      <c r="AU877" s="17">
        <v>1880488452.2854149</v>
      </c>
      <c r="AV877" s="17">
        <v>0.233715355660498</v>
      </c>
      <c r="AW877" s="17">
        <v>3.8022585641447701</v>
      </c>
      <c r="AX877" s="17">
        <v>3.2871089110215701</v>
      </c>
      <c r="AY877" s="17">
        <v>4.2696766496443503</v>
      </c>
      <c r="AZ877" s="17">
        <v>0.50302227786723197</v>
      </c>
      <c r="BA877" s="17">
        <v>1.21818418045081</v>
      </c>
      <c r="BB877" s="17">
        <v>0.62696720002213302</v>
      </c>
      <c r="BC877" s="17">
        <v>1.72818883648945</v>
      </c>
      <c r="BD877" s="17">
        <v>0.51468947718316305</v>
      </c>
      <c r="BE877" s="17">
        <v>2.6218807043313301</v>
      </c>
      <c r="BF877" s="17">
        <v>1.34941269995671</v>
      </c>
      <c r="BG877" s="17">
        <v>3.7195565634054502</v>
      </c>
      <c r="BH877" s="17">
        <v>1.10775893383341</v>
      </c>
      <c r="BI877" s="17">
        <v>0.12061040096353801</v>
      </c>
      <c r="BJ877" s="17">
        <v>1.34112514087885</v>
      </c>
      <c r="BK877" s="17">
        <v>54.313431675037499</v>
      </c>
      <c r="BL877" s="17">
        <v>27.953687732416601</v>
      </c>
      <c r="BM877" s="17">
        <v>77.052278135393706</v>
      </c>
      <c r="BN877" s="17">
        <v>10.5927493249539</v>
      </c>
      <c r="BO877" s="17">
        <v>11.5003059955175</v>
      </c>
      <c r="BP877" s="17">
        <v>14.2290943046508</v>
      </c>
      <c r="BQ877" s="17">
        <v>5.1736903891904902</v>
      </c>
      <c r="BR877" s="17">
        <v>0</v>
      </c>
      <c r="BS877" s="17">
        <v>0</v>
      </c>
      <c r="BT877" s="17">
        <v>328549926143.15192</v>
      </c>
      <c r="BU877" s="17">
        <v>45.395596027408899</v>
      </c>
      <c r="BV877" s="17">
        <v>84542196155.09938</v>
      </c>
      <c r="BW877" s="17" t="s">
        <v>278</v>
      </c>
      <c r="BX877" s="17">
        <v>15.6004154114163</v>
      </c>
      <c r="BY877" s="17">
        <v>84.866282671033005</v>
      </c>
      <c r="BZ877" s="17">
        <v>0.79230417561250599</v>
      </c>
      <c r="CA877" s="17">
        <v>89.203480113636402</v>
      </c>
      <c r="CB877" s="17">
        <v>8.3946581297973992</v>
      </c>
      <c r="CC877" s="17">
        <v>19.927861591628499</v>
      </c>
    </row>
    <row r="878" spans="1:81" x14ac:dyDescent="0.3">
      <c r="A878" t="s">
        <v>106</v>
      </c>
      <c r="B878" t="s">
        <v>85</v>
      </c>
      <c r="C878" t="s">
        <v>15</v>
      </c>
      <c r="D878">
        <v>4055762</v>
      </c>
      <c r="E878" t="s">
        <v>23</v>
      </c>
      <c r="F878" t="s">
        <v>73</v>
      </c>
      <c r="G878">
        <v>66.66</v>
      </c>
      <c r="H878">
        <v>449.64</v>
      </c>
      <c r="I878">
        <v>382.98</v>
      </c>
      <c r="J878">
        <v>1876.95</v>
      </c>
      <c r="K878">
        <v>31220.77</v>
      </c>
      <c r="L878">
        <v>1.43</v>
      </c>
      <c r="M878">
        <v>1856.4288556937265</v>
      </c>
      <c r="N878">
        <v>60.12</v>
      </c>
      <c r="O878">
        <v>-0.05</v>
      </c>
      <c r="P878">
        <v>-2.2000000000000002</v>
      </c>
      <c r="Q878">
        <v>0.9</v>
      </c>
      <c r="R878">
        <v>0.95</v>
      </c>
      <c r="S878" t="s">
        <v>139</v>
      </c>
      <c r="T878" t="s">
        <v>204</v>
      </c>
      <c r="U878" s="17">
        <v>906488898966.46277</v>
      </c>
      <c r="V878" t="s">
        <v>305</v>
      </c>
      <c r="W878" t="s">
        <v>276</v>
      </c>
      <c r="X878" s="17">
        <v>21069125368.720554</v>
      </c>
      <c r="Y878" s="17">
        <v>-4919830787.5762243</v>
      </c>
      <c r="Z878" s="17">
        <v>-6181900344.1972713</v>
      </c>
      <c r="AA878" s="17">
        <v>-12532181596.029907</v>
      </c>
      <c r="AB878" s="17">
        <v>-10.942949924192964</v>
      </c>
      <c r="AC878" s="17" t="s">
        <v>279</v>
      </c>
      <c r="AD878" s="17">
        <v>-1.28774335211902</v>
      </c>
      <c r="AE878" s="17">
        <v>-21.500226593474</v>
      </c>
      <c r="AF878" s="17">
        <v>906488898966.46277</v>
      </c>
      <c r="AG878" s="17">
        <v>131569063488.71545</v>
      </c>
      <c r="AH878" s="17">
        <v>45547671377.346542</v>
      </c>
      <c r="AI878" s="17">
        <v>42735</v>
      </c>
      <c r="AJ878" s="17">
        <v>906488898966.46277</v>
      </c>
      <c r="AK878" s="17">
        <v>468896310904.87238</v>
      </c>
      <c r="AL878" s="17">
        <v>494493414891.37311</v>
      </c>
      <c r="AM878" s="17">
        <v>41484444210.082253</v>
      </c>
      <c r="AN878" s="17">
        <v>45547671377.346542</v>
      </c>
      <c r="AO878" s="17">
        <v>42181946846.656822</v>
      </c>
      <c r="AP878" s="17">
        <v>51.726646784035303</v>
      </c>
      <c r="AQ878" s="17">
        <v>94.823570301310497</v>
      </c>
      <c r="AR878" s="17">
        <v>5.0246253902588203</v>
      </c>
      <c r="AS878" s="17">
        <v>4.6706748360222301</v>
      </c>
      <c r="AT878" s="17">
        <v>-12532181596.029907</v>
      </c>
      <c r="AU878" s="17">
        <v>-13045339559.507374</v>
      </c>
      <c r="AV878" s="17">
        <v>-1.28774335211902</v>
      </c>
      <c r="AW878" s="17">
        <v>-21.500226593474</v>
      </c>
      <c r="AX878" s="17">
        <v>-25.2633270296392</v>
      </c>
      <c r="AY878" s="17">
        <v>-25.6101856393663</v>
      </c>
      <c r="AZ878" s="17">
        <v>-2.8794717788303301</v>
      </c>
      <c r="BA878" s="17">
        <v>1.1718539736159199</v>
      </c>
      <c r="BB878" s="17">
        <v>0.63501206244630604</v>
      </c>
      <c r="BC878" s="17">
        <v>1.9940081986142599</v>
      </c>
      <c r="BD878" s="17">
        <v>0.17094815161346799</v>
      </c>
      <c r="BE878" s="17">
        <v>2.6203361410367001</v>
      </c>
      <c r="BF878" s="17">
        <v>1.41992525919247</v>
      </c>
      <c r="BG878" s="17">
        <v>4.4587225592878896</v>
      </c>
      <c r="BH878" s="17">
        <v>0.38225037419466701</v>
      </c>
      <c r="BI878" s="17">
        <v>-2.8587630863645499</v>
      </c>
      <c r="BJ878" s="17">
        <v>1.2939796365890499</v>
      </c>
      <c r="BK878" s="17">
        <v>54.128295634812602</v>
      </c>
      <c r="BL878" s="17">
        <v>29.331402565206901</v>
      </c>
      <c r="BM878" s="17">
        <v>92.103852274181605</v>
      </c>
      <c r="BN878" s="17">
        <v>8.1462864783790891</v>
      </c>
      <c r="BO878" s="17">
        <v>9.0420049385702708</v>
      </c>
      <c r="BP878" s="17">
        <v>11.6625100861537</v>
      </c>
      <c r="BQ878" s="17">
        <v>3.9262966493891001</v>
      </c>
      <c r="BR878" s="17">
        <v>124369664627.71567</v>
      </c>
      <c r="BS878" s="17">
        <v>177639057160.93649</v>
      </c>
      <c r="BT878" s="17">
        <v>302008721788.65216</v>
      </c>
      <c r="BU878" s="17">
        <v>45.040275683542497</v>
      </c>
      <c r="BV878" s="17">
        <v>59419839696.266609</v>
      </c>
      <c r="BW878" s="17" t="s">
        <v>278</v>
      </c>
      <c r="BX878" s="17">
        <v>11.527424386880799</v>
      </c>
      <c r="BY878" s="17">
        <v>76.619091715929301</v>
      </c>
      <c r="BZ878" s="17">
        <v>0.76954647700091505</v>
      </c>
      <c r="CA878" s="17">
        <v>311.95893772820699</v>
      </c>
      <c r="CB878" s="17">
        <v>6.86182678711031</v>
      </c>
      <c r="CC878" s="17">
        <v>14.5535166044817</v>
      </c>
    </row>
    <row r="879" spans="1:81" x14ac:dyDescent="0.3">
      <c r="A879" t="s">
        <v>106</v>
      </c>
      <c r="B879" t="s">
        <v>85</v>
      </c>
      <c r="C879" t="s">
        <v>15</v>
      </c>
      <c r="D879">
        <v>4055762</v>
      </c>
      <c r="E879" t="s">
        <v>23</v>
      </c>
      <c r="F879" t="s">
        <v>74</v>
      </c>
      <c r="G879">
        <v>62.07</v>
      </c>
      <c r="H879">
        <v>491.11</v>
      </c>
      <c r="I879">
        <v>429.04</v>
      </c>
      <c r="J879">
        <v>1959.87</v>
      </c>
      <c r="K879">
        <v>32662.34</v>
      </c>
      <c r="L879">
        <v>1.75</v>
      </c>
      <c r="M879">
        <v>1928.8037884606874</v>
      </c>
      <c r="N879">
        <v>60</v>
      </c>
      <c r="O879">
        <v>1.33</v>
      </c>
      <c r="P879">
        <v>2.6</v>
      </c>
      <c r="Q879">
        <v>0.89</v>
      </c>
      <c r="R879">
        <v>0.83</v>
      </c>
      <c r="S879" t="s">
        <v>139</v>
      </c>
      <c r="T879" t="s">
        <v>204</v>
      </c>
      <c r="U879" s="17">
        <v>1004790734870.317</v>
      </c>
      <c r="V879" t="s">
        <v>305</v>
      </c>
      <c r="W879" t="s">
        <v>276</v>
      </c>
      <c r="X879" s="17">
        <v>22446207071.482246</v>
      </c>
      <c r="Y879" s="17">
        <v>10398391367.177286</v>
      </c>
      <c r="Z879" s="17">
        <v>9221155678.7355976</v>
      </c>
      <c r="AA879" s="17">
        <v>6536919652.0594635</v>
      </c>
      <c r="AB879" s="17">
        <v>3.1410246158248216</v>
      </c>
      <c r="AC879" s="17" t="s">
        <v>279</v>
      </c>
      <c r="AD879" s="17">
        <v>0.68398066161617099</v>
      </c>
      <c r="AE879" s="17">
        <v>10.363688266483599</v>
      </c>
      <c r="AF879" s="17">
        <v>1004790734870.317</v>
      </c>
      <c r="AG879" s="17">
        <v>130586834774.25552</v>
      </c>
      <c r="AH879" s="17">
        <v>72315922190.201736</v>
      </c>
      <c r="AI879" s="17">
        <v>43100</v>
      </c>
      <c r="AJ879" s="17">
        <v>1004790734870.317</v>
      </c>
      <c r="AK879" s="17">
        <v>527011287223.82324</v>
      </c>
      <c r="AL879" s="17">
        <v>573442256243.99609</v>
      </c>
      <c r="AM879" s="17">
        <v>71242335494.716614</v>
      </c>
      <c r="AN879" s="17">
        <v>72315922190.201736</v>
      </c>
      <c r="AO879" s="17">
        <v>68250948607.108551</v>
      </c>
      <c r="AP879" s="17">
        <v>52.449855371311898</v>
      </c>
      <c r="AQ879" s="17">
        <v>91.903113432154001</v>
      </c>
      <c r="AR879" s="17">
        <v>7.1971127599554503</v>
      </c>
      <c r="AS879" s="17">
        <v>6.8201450634505498</v>
      </c>
      <c r="AT879" s="17">
        <v>6536919652.0594635</v>
      </c>
      <c r="AU879" s="17">
        <v>6183835719.1566324</v>
      </c>
      <c r="AV879" s="17">
        <v>0.68398066161617099</v>
      </c>
      <c r="AW879" s="17">
        <v>10.363688266483599</v>
      </c>
      <c r="AX879" s="17">
        <v>11.870378193901701</v>
      </c>
      <c r="AY879" s="17">
        <v>13.5017947990686</v>
      </c>
      <c r="AZ879" s="17">
        <v>1.5855540376989501</v>
      </c>
      <c r="BA879" s="17">
        <v>1.2174543340444699</v>
      </c>
      <c r="BB879" s="17">
        <v>0.75572338533479699</v>
      </c>
      <c r="BC879" s="17">
        <v>1.6006960009717399</v>
      </c>
      <c r="BD879" s="17">
        <v>0.74792879185237104</v>
      </c>
      <c r="BE879" s="17">
        <v>2.8222137603965698</v>
      </c>
      <c r="BF879" s="17">
        <v>1.7518627824503099</v>
      </c>
      <c r="BG879" s="17">
        <v>3.7106166152012499</v>
      </c>
      <c r="BH879" s="17">
        <v>1.73379392486144</v>
      </c>
      <c r="BI879" s="17">
        <v>1.01389717117752</v>
      </c>
      <c r="BJ879" s="17">
        <v>1.30246332260409</v>
      </c>
      <c r="BK879" s="17">
        <v>51.836902078366599</v>
      </c>
      <c r="BL879" s="17">
        <v>32.177271893058602</v>
      </c>
      <c r="BM879" s="17">
        <v>68.154607149785605</v>
      </c>
      <c r="BN879" s="17">
        <v>13.7263478418341</v>
      </c>
      <c r="BO879" s="17">
        <v>15.3616883040351</v>
      </c>
      <c r="BP879" s="17">
        <v>18.100010109232699</v>
      </c>
      <c r="BQ879" s="17">
        <v>6.1498009041077202</v>
      </c>
      <c r="BR879" s="17">
        <v>121288237271.854</v>
      </c>
      <c r="BS879" s="17">
        <v>218647393131.60422</v>
      </c>
      <c r="BT879" s="17">
        <v>339935630403.45825</v>
      </c>
      <c r="BU879" s="17">
        <v>42.555520316117097</v>
      </c>
      <c r="BV879" s="17">
        <v>58055955811.719498</v>
      </c>
      <c r="BW879" s="17" t="s">
        <v>278</v>
      </c>
      <c r="BX879" s="17">
        <v>10.2603254814875</v>
      </c>
      <c r="BY879" s="17">
        <v>56.159622445278202</v>
      </c>
      <c r="BZ879" s="17">
        <v>0.47969343134909598</v>
      </c>
      <c r="CA879" s="17">
        <v>38.135962530899803</v>
      </c>
      <c r="CB879" s="17">
        <v>6.2078296675534004</v>
      </c>
      <c r="CC879" s="17">
        <v>13.577357482179201</v>
      </c>
    </row>
    <row r="880" spans="1:81" x14ac:dyDescent="0.3">
      <c r="A880" t="s">
        <v>106</v>
      </c>
      <c r="B880" t="s">
        <v>85</v>
      </c>
      <c r="C880" t="s">
        <v>15</v>
      </c>
      <c r="D880">
        <v>4055762</v>
      </c>
      <c r="E880" t="s">
        <v>23</v>
      </c>
      <c r="F880" t="s">
        <v>75</v>
      </c>
      <c r="G880">
        <v>54.5</v>
      </c>
      <c r="H880">
        <v>533.08000000000004</v>
      </c>
      <c r="I880">
        <v>478.58</v>
      </c>
      <c r="J880">
        <v>2090.8000000000002</v>
      </c>
      <c r="K880">
        <v>34918.04</v>
      </c>
      <c r="L880">
        <v>0.78</v>
      </c>
      <c r="M880">
        <v>2031.7436243156485</v>
      </c>
      <c r="N880">
        <v>59.88</v>
      </c>
      <c r="O880">
        <v>1.24</v>
      </c>
      <c r="P880">
        <v>3.91</v>
      </c>
      <c r="Q880">
        <v>0.85</v>
      </c>
      <c r="R880">
        <v>0.87</v>
      </c>
      <c r="S880" t="s">
        <v>139</v>
      </c>
      <c r="T880" t="s">
        <v>204</v>
      </c>
      <c r="U880" s="17">
        <v>952795969773.2998</v>
      </c>
      <c r="V880" t="s">
        <v>305</v>
      </c>
      <c r="W880" t="s">
        <v>276</v>
      </c>
      <c r="X880" s="17">
        <v>23577149411.970631</v>
      </c>
      <c r="Y880" s="17">
        <v>10745598571.06625</v>
      </c>
      <c r="Z880" s="17">
        <v>9502042653.3464165</v>
      </c>
      <c r="AA880" s="17">
        <v>5125387163.2517338</v>
      </c>
      <c r="AB880" s="17">
        <v>2.1257366114868939</v>
      </c>
      <c r="AC880" s="17">
        <v>-35.251798561151098</v>
      </c>
      <c r="AD880" s="17">
        <v>0.52326528138336403</v>
      </c>
      <c r="AE880" s="17">
        <v>7.5760198826182998</v>
      </c>
      <c r="AF880" s="17">
        <v>952795969773.2998</v>
      </c>
      <c r="AG880" s="17">
        <v>106161001831.92123</v>
      </c>
      <c r="AH880" s="17">
        <v>65662276162.125038</v>
      </c>
      <c r="AI880" s="17">
        <v>43465</v>
      </c>
      <c r="AJ880" s="17">
        <v>952795969773.2998</v>
      </c>
      <c r="AK880" s="17">
        <v>578964981680.78784</v>
      </c>
      <c r="AL880" s="17">
        <v>561885756812.45703</v>
      </c>
      <c r="AM880" s="17">
        <v>64561978474.925583</v>
      </c>
      <c r="AN880" s="17">
        <v>65662276162.125038</v>
      </c>
      <c r="AO880" s="17">
        <v>61646652163.956955</v>
      </c>
      <c r="AP880" s="17">
        <v>60.764843686161001</v>
      </c>
      <c r="AQ880" s="17">
        <v>103.039625877904</v>
      </c>
      <c r="AR880" s="17">
        <v>6.8915358844085102</v>
      </c>
      <c r="AS880" s="17">
        <v>6.4974630259222996</v>
      </c>
      <c r="AT880" s="17">
        <v>5125387163.2517338</v>
      </c>
      <c r="AU880" s="17">
        <v>4850222368.5425968</v>
      </c>
      <c r="AV880" s="17">
        <v>0.52326528138336403</v>
      </c>
      <c r="AW880" s="17">
        <v>7.5760198826182998</v>
      </c>
      <c r="AX880" s="17">
        <v>7.7537037173192598</v>
      </c>
      <c r="AY880" s="17">
        <v>8.9543569647367693</v>
      </c>
      <c r="AZ880" s="17">
        <v>1.20580551485196</v>
      </c>
      <c r="BA880" s="17">
        <v>1.2962269677770799</v>
      </c>
      <c r="BB880" s="17">
        <v>0.78984121159963605</v>
      </c>
      <c r="BC880" s="17">
        <v>1.65262608569626</v>
      </c>
      <c r="BD880" s="17">
        <v>0.75443182589481605</v>
      </c>
      <c r="BE880" s="17">
        <v>2.98700808529341</v>
      </c>
      <c r="BF880" s="17">
        <v>1.82009952253345</v>
      </c>
      <c r="BG880" s="17">
        <v>3.8082894451787599</v>
      </c>
      <c r="BH880" s="17">
        <v>1.7385026077763499</v>
      </c>
      <c r="BI880" s="17">
        <v>1.0254903583683399</v>
      </c>
      <c r="BJ880" s="17">
        <v>1.3549309462699499</v>
      </c>
      <c r="BK880" s="17">
        <v>53.851091888365602</v>
      </c>
      <c r="BL880" s="17">
        <v>32.813552503086498</v>
      </c>
      <c r="BM880" s="17">
        <v>68.657512465243002</v>
      </c>
      <c r="BN880" s="17">
        <v>12.1299984022085</v>
      </c>
      <c r="BO880" s="17">
        <v>13.638756908775999</v>
      </c>
      <c r="BP880" s="17">
        <v>15.7965606970489</v>
      </c>
      <c r="BQ880" s="17">
        <v>5.6700050555619903</v>
      </c>
      <c r="BR880" s="17">
        <v>177606419738.95123</v>
      </c>
      <c r="BS880" s="17">
        <v>139786048774.90271</v>
      </c>
      <c r="BT880" s="17">
        <v>317392468513.85388</v>
      </c>
      <c r="BU880" s="17">
        <v>44.483558567219298</v>
      </c>
      <c r="BV880" s="17">
        <v>43699335928.555069</v>
      </c>
      <c r="BW880" s="17" t="s">
        <v>278</v>
      </c>
      <c r="BX880" s="17">
        <v>7.0562009815468203</v>
      </c>
      <c r="BY880" s="17">
        <v>47.937687211257</v>
      </c>
      <c r="BZ880" s="17">
        <v>0.528789092998316</v>
      </c>
      <c r="CA880" s="17">
        <v>43.037665374524998</v>
      </c>
      <c r="CB880" s="17">
        <v>4.7653447949095096</v>
      </c>
      <c r="CC880" s="17">
        <v>10.310397366745001</v>
      </c>
    </row>
    <row r="881" spans="1:81" x14ac:dyDescent="0.3">
      <c r="A881" t="s">
        <v>106</v>
      </c>
      <c r="B881" t="s">
        <v>85</v>
      </c>
      <c r="C881" t="s">
        <v>15</v>
      </c>
      <c r="D881">
        <v>4055762</v>
      </c>
      <c r="E881" t="s">
        <v>23</v>
      </c>
      <c r="F881" t="s">
        <v>76</v>
      </c>
      <c r="G881">
        <v>68.22</v>
      </c>
      <c r="H881">
        <v>513.87</v>
      </c>
      <c r="I881">
        <v>445.64</v>
      </c>
      <c r="J881">
        <v>2011.02</v>
      </c>
      <c r="K881">
        <v>33669.68</v>
      </c>
      <c r="L881">
        <v>0.48</v>
      </c>
      <c r="M881">
        <v>1935.3565049058907</v>
      </c>
      <c r="N881">
        <v>59.73</v>
      </c>
      <c r="O881">
        <v>0.63</v>
      </c>
      <c r="P881">
        <v>0.03</v>
      </c>
      <c r="Q881">
        <v>0.89</v>
      </c>
      <c r="R881">
        <v>0.89</v>
      </c>
      <c r="S881" t="s">
        <v>139</v>
      </c>
      <c r="T881" t="s">
        <v>204</v>
      </c>
      <c r="U881" s="17">
        <v>960214341824.71106</v>
      </c>
      <c r="V881" t="s">
        <v>305</v>
      </c>
      <c r="W881" t="s">
        <v>276</v>
      </c>
      <c r="X881" s="17">
        <v>22677886099.355988</v>
      </c>
      <c r="Y881" s="17">
        <v>9893586071.2879581</v>
      </c>
      <c r="Z881" s="17">
        <v>8443750837.3490763</v>
      </c>
      <c r="AA881" s="17">
        <v>3908397530.2553201</v>
      </c>
      <c r="AB881" s="17">
        <v>1.6233676364566638</v>
      </c>
      <c r="AC881" s="17">
        <v>-19.4444444444444</v>
      </c>
      <c r="AD881" s="17">
        <v>0.41213714982250899</v>
      </c>
      <c r="AE881" s="17">
        <v>5.8279198729964197</v>
      </c>
      <c r="AF881" s="17">
        <v>960214341824.71106</v>
      </c>
      <c r="AG881" s="17">
        <v>121624957917.18102</v>
      </c>
      <c r="AH881" s="17">
        <v>69335652564.246445</v>
      </c>
      <c r="AI881" s="17">
        <v>43830</v>
      </c>
      <c r="AJ881" s="17">
        <v>960214341824.71106</v>
      </c>
      <c r="AK881" s="17">
        <v>588928290876.44482</v>
      </c>
      <c r="AL881" s="17">
        <v>541547525530.24353</v>
      </c>
      <c r="AM881" s="17">
        <v>68921557625.406799</v>
      </c>
      <c r="AN881" s="17">
        <v>69335652564.246445</v>
      </c>
      <c r="AO881" s="17">
        <v>66193468746.493103</v>
      </c>
      <c r="AP881" s="17">
        <v>61.333002979032202</v>
      </c>
      <c r="AQ881" s="17">
        <v>108.749142616765</v>
      </c>
      <c r="AR881" s="17">
        <v>7.22085158949894</v>
      </c>
      <c r="AS881" s="17">
        <v>6.9162464076205898</v>
      </c>
      <c r="AT881" s="17">
        <v>3908397530.2553201</v>
      </c>
      <c r="AU881" s="17">
        <v>3776288991.5643635</v>
      </c>
      <c r="AV881" s="17">
        <v>0.41213714982250899</v>
      </c>
      <c r="AW881" s="17">
        <v>5.8279198729964197</v>
      </c>
      <c r="AX881" s="17">
        <v>5.9865390348152703</v>
      </c>
      <c r="AY881" s="17">
        <v>7.4525588743125804</v>
      </c>
      <c r="AZ881" s="17">
        <v>0.91801933532468705</v>
      </c>
      <c r="BA881" s="17">
        <v>1.21268198309276</v>
      </c>
      <c r="BB881" s="17">
        <v>0.74588442067562599</v>
      </c>
      <c r="BC881" s="17">
        <v>1.43167780461116</v>
      </c>
      <c r="BD881" s="17">
        <v>0.95968573214184305</v>
      </c>
      <c r="BE881" s="17">
        <v>2.7012015504025202</v>
      </c>
      <c r="BF881" s="17">
        <v>1.6614282900548201</v>
      </c>
      <c r="BG881" s="17">
        <v>3.1890061528165199</v>
      </c>
      <c r="BH881" s="17">
        <v>2.1376623250800302</v>
      </c>
      <c r="BI881" s="17">
        <v>0.79442463821709497</v>
      </c>
      <c r="BJ881" s="17">
        <v>1.27202148694684</v>
      </c>
      <c r="BK881" s="17">
        <v>50.710900473933599</v>
      </c>
      <c r="BL881" s="17">
        <v>31.190758293838901</v>
      </c>
      <c r="BM881" s="17">
        <v>59.868680884676102</v>
      </c>
      <c r="BN881" s="17">
        <v>13.2166942157489</v>
      </c>
      <c r="BO881" s="17">
        <v>14.896044022201201</v>
      </c>
      <c r="BP881" s="17">
        <v>17.686510807513798</v>
      </c>
      <c r="BQ881" s="17">
        <v>6.1642477570950902</v>
      </c>
      <c r="BR881" s="17">
        <v>200103243182.58334</v>
      </c>
      <c r="BS881" s="17">
        <v>130788912579.95737</v>
      </c>
      <c r="BT881" s="17">
        <v>330892155762.54071</v>
      </c>
      <c r="BU881" s="17">
        <v>44.261009505087998</v>
      </c>
      <c r="BV881" s="17">
        <v>28386264167.882393</v>
      </c>
      <c r="BW881" s="17" t="s">
        <v>278</v>
      </c>
      <c r="BX881" s="17">
        <v>4.5772863812384603</v>
      </c>
      <c r="BY881" s="17">
        <v>32.446542413319797</v>
      </c>
      <c r="BZ881" s="17">
        <v>0.62696605549260798</v>
      </c>
      <c r="CA881" s="17">
        <v>42.366834789026903</v>
      </c>
      <c r="CB881" s="17">
        <v>3.4334624154029898</v>
      </c>
      <c r="CC881" s="17">
        <v>6.6791121626117604</v>
      </c>
    </row>
    <row r="882" spans="1:81" x14ac:dyDescent="0.3">
      <c r="A882" t="s">
        <v>106</v>
      </c>
      <c r="B882" t="s">
        <v>85</v>
      </c>
      <c r="C882" t="s">
        <v>15</v>
      </c>
      <c r="D882">
        <v>4055762</v>
      </c>
      <c r="E882" t="s">
        <v>23</v>
      </c>
      <c r="F882" t="s">
        <v>9</v>
      </c>
      <c r="G882">
        <v>78.8</v>
      </c>
      <c r="H882">
        <v>474.5</v>
      </c>
      <c r="I882">
        <v>395.7</v>
      </c>
      <c r="J882">
        <v>1891.38</v>
      </c>
      <c r="K882">
        <v>31787.58</v>
      </c>
      <c r="L882">
        <v>-9.0500000000000007</v>
      </c>
      <c r="M882">
        <v>1795.1843291495134</v>
      </c>
      <c r="N882">
        <v>59.5</v>
      </c>
      <c r="O882">
        <v>-0.15</v>
      </c>
      <c r="P882">
        <v>-4.37</v>
      </c>
      <c r="Q882">
        <v>0.88</v>
      </c>
      <c r="R882">
        <v>0.81</v>
      </c>
      <c r="S882" t="s">
        <v>139</v>
      </c>
      <c r="T882" t="s">
        <v>204</v>
      </c>
      <c r="U882" s="17">
        <v>1139395718654.4341</v>
      </c>
      <c r="V882" t="s">
        <v>305</v>
      </c>
      <c r="W882" t="s">
        <v>276</v>
      </c>
      <c r="X882" s="17">
        <v>20820863513.634377</v>
      </c>
      <c r="Y882" s="17">
        <v>2734629455.1770954</v>
      </c>
      <c r="Z882" s="17">
        <v>1347333092.7386107</v>
      </c>
      <c r="AA882" s="17">
        <v>-3171941806.4642882</v>
      </c>
      <c r="AB882" s="17">
        <v>-1.4843500174238933</v>
      </c>
      <c r="AC882" s="17" t="s">
        <v>279</v>
      </c>
      <c r="AD882" s="17">
        <v>-0.31192520195346202</v>
      </c>
      <c r="AE882" s="17">
        <v>-4.5468960028479497</v>
      </c>
      <c r="AF882" s="17">
        <v>1139395718654.4341</v>
      </c>
      <c r="AG882" s="17">
        <v>141248929663.60855</v>
      </c>
      <c r="AH882" s="17">
        <v>73323547400.611603</v>
      </c>
      <c r="AI882" s="17">
        <v>44196</v>
      </c>
      <c r="AJ882" s="17">
        <v>1139395718654.4341</v>
      </c>
      <c r="AK882" s="17">
        <v>618974923547.40063</v>
      </c>
      <c r="AL882" s="17">
        <v>623392048929.66357</v>
      </c>
      <c r="AM882" s="17">
        <v>72791437308.8685</v>
      </c>
      <c r="AN882" s="17">
        <v>73323547400.611603</v>
      </c>
      <c r="AO882" s="17">
        <v>70733944954.128433</v>
      </c>
      <c r="AP882" s="17">
        <v>54.324841967843902</v>
      </c>
      <c r="AQ882" s="17">
        <v>99.291437003431994</v>
      </c>
      <c r="AR882" s="17">
        <v>6.4353012917410997</v>
      </c>
      <c r="AS882" s="17">
        <v>6.2221643555258099</v>
      </c>
      <c r="AT882" s="17">
        <v>-3171941806.4642882</v>
      </c>
      <c r="AU882" s="17">
        <v>-3179934460.4042635</v>
      </c>
      <c r="AV882" s="17">
        <v>-0.31192520195346202</v>
      </c>
      <c r="AW882" s="17">
        <v>-4.5468960028479497</v>
      </c>
      <c r="AX882" s="17">
        <v>-5.3543553637950199</v>
      </c>
      <c r="AY882" s="17">
        <v>-3.6376559685626502</v>
      </c>
      <c r="AZ882" s="17">
        <v>-0.79358532809847004</v>
      </c>
      <c r="BA882" s="17">
        <v>1.06636200250253</v>
      </c>
      <c r="BB882" s="17">
        <v>0.66887632398732</v>
      </c>
      <c r="BC882" s="17">
        <v>1.44307512437217</v>
      </c>
      <c r="BD882" s="17">
        <v>0.60442525634106803</v>
      </c>
      <c r="BE882" s="17">
        <v>2.71298771092555</v>
      </c>
      <c r="BF882" s="17">
        <v>1.7017234699361401</v>
      </c>
      <c r="BG882" s="17">
        <v>3.671403396948</v>
      </c>
      <c r="BH882" s="17">
        <v>1.5377501156062101</v>
      </c>
      <c r="BI882" s="17">
        <v>-0.71559800103911697</v>
      </c>
      <c r="BJ882" s="17">
        <v>1.1126963907079199</v>
      </c>
      <c r="BK882" s="17">
        <v>52.081162599396798</v>
      </c>
      <c r="BL882" s="17">
        <v>32.667946257197698</v>
      </c>
      <c r="BM882" s="17">
        <v>70.479846449136303</v>
      </c>
      <c r="BN882" s="17">
        <v>15.958423533385499</v>
      </c>
      <c r="BO882" s="17">
        <v>18.2153439884544</v>
      </c>
      <c r="BP882" s="17">
        <v>20.715766201464699</v>
      </c>
      <c r="BQ882" s="17">
        <v>5.8942012926845004</v>
      </c>
      <c r="BR882" s="17">
        <v>134451376146.78899</v>
      </c>
      <c r="BS882" s="17">
        <v>265708868501.52905</v>
      </c>
      <c r="BT882" s="17">
        <v>400160244648.31799</v>
      </c>
      <c r="BU882" s="17">
        <v>34.963004156932797</v>
      </c>
      <c r="BV882" s="17">
        <v>25988990825.688072</v>
      </c>
      <c r="BW882" s="17" t="s">
        <v>278</v>
      </c>
      <c r="BX882" s="17">
        <v>3.9925733550319702</v>
      </c>
      <c r="BY882" s="17">
        <v>28.4638675276654</v>
      </c>
      <c r="BZ882" s="17">
        <v>0.95148868174240397</v>
      </c>
      <c r="CA882" s="17">
        <v>92.624930336243693</v>
      </c>
      <c r="CB882" s="17">
        <v>3.16027045615987</v>
      </c>
      <c r="CC882" s="17">
        <v>6.52388190318272</v>
      </c>
    </row>
    <row r="883" spans="1:81" x14ac:dyDescent="0.3">
      <c r="A883" t="s">
        <v>106</v>
      </c>
      <c r="B883" t="s">
        <v>85</v>
      </c>
      <c r="C883" t="s">
        <v>15</v>
      </c>
      <c r="D883">
        <v>4055762</v>
      </c>
      <c r="E883" t="s">
        <v>23</v>
      </c>
      <c r="F883" t="s">
        <v>77</v>
      </c>
      <c r="G883">
        <v>58.39</v>
      </c>
      <c r="H883">
        <v>587.84</v>
      </c>
      <c r="I883">
        <v>529.45000000000005</v>
      </c>
      <c r="J883">
        <v>2152.46</v>
      </c>
      <c r="K883">
        <v>36334.33</v>
      </c>
      <c r="L883">
        <v>8.2799999999999994</v>
      </c>
      <c r="M883">
        <v>2013.5399414781293</v>
      </c>
      <c r="N883">
        <v>59.24</v>
      </c>
      <c r="O883">
        <v>1.94</v>
      </c>
      <c r="P883">
        <v>13.04</v>
      </c>
      <c r="Q883">
        <v>0.85</v>
      </c>
      <c r="R883">
        <v>0.88</v>
      </c>
      <c r="S883" t="s">
        <v>139</v>
      </c>
      <c r="T883" t="s">
        <v>204</v>
      </c>
      <c r="U883" s="17">
        <v>1043133174115.7739</v>
      </c>
      <c r="V883" t="s">
        <v>305</v>
      </c>
      <c r="W883" t="s">
        <v>276</v>
      </c>
      <c r="X883" s="17">
        <v>22084856370.06992</v>
      </c>
      <c r="Y883" s="17">
        <v>7850106669.2456112</v>
      </c>
      <c r="Z883" s="17">
        <v>6376363575.9986572</v>
      </c>
      <c r="AA883" s="17">
        <v>2514588937.5947218</v>
      </c>
      <c r="AB883" s="17">
        <v>1.0881570190908487</v>
      </c>
      <c r="AC883" s="17" t="s">
        <v>279</v>
      </c>
      <c r="AD883" s="17">
        <v>0.225861665307486</v>
      </c>
      <c r="AE883" s="17">
        <v>3.4450350012963402</v>
      </c>
      <c r="AF883" s="17">
        <v>1043133174115.7739</v>
      </c>
      <c r="AG883" s="17">
        <v>122917093142.27226</v>
      </c>
      <c r="AH883" s="17">
        <v>71249857841.464798</v>
      </c>
      <c r="AI883" s="17">
        <v>44561</v>
      </c>
      <c r="AJ883" s="17">
        <v>1043133174115.7739</v>
      </c>
      <c r="AK883" s="17">
        <v>584168088252.01868</v>
      </c>
      <c r="AL883" s="17">
        <v>584188559081.08728</v>
      </c>
      <c r="AM883" s="17">
        <v>70721028090.52655</v>
      </c>
      <c r="AN883" s="17">
        <v>71249857841.464798</v>
      </c>
      <c r="AO883" s="17">
        <v>68709200500.398041</v>
      </c>
      <c r="AP883" s="17">
        <v>56.001295208274499</v>
      </c>
      <c r="AQ883" s="17">
        <v>99.996495852452</v>
      </c>
      <c r="AR883" s="17">
        <v>6.8303702355033202</v>
      </c>
      <c r="AS883" s="17">
        <v>6.60289204398285</v>
      </c>
      <c r="AT883" s="17">
        <v>2514588937.5947218</v>
      </c>
      <c r="AU883" s="17">
        <v>2479105556.5374117</v>
      </c>
      <c r="AV883" s="17">
        <v>0.225861665307486</v>
      </c>
      <c r="AW883" s="17">
        <v>3.4450350012963402</v>
      </c>
      <c r="AX883" s="17">
        <v>3.7899042893241601</v>
      </c>
      <c r="AY883" s="17">
        <v>4.84837370126536</v>
      </c>
      <c r="AZ883" s="17">
        <v>0.65695068736864703</v>
      </c>
      <c r="BA883" s="17">
        <v>0.965808278132811</v>
      </c>
      <c r="BB883" s="17">
        <v>0.71211229659270003</v>
      </c>
      <c r="BC883" s="17">
        <v>1.3655813009701001</v>
      </c>
      <c r="BD883" s="17">
        <v>0.61809180092142701</v>
      </c>
      <c r="BE883" s="17">
        <v>2.8091903569465502</v>
      </c>
      <c r="BF883" s="17">
        <v>2.0712796130912698</v>
      </c>
      <c r="BG883" s="17">
        <v>3.9719868934320801</v>
      </c>
      <c r="BH883" s="17">
        <v>1.79780766656199</v>
      </c>
      <c r="BI883" s="17">
        <v>0.54972496370123403</v>
      </c>
      <c r="BJ883" s="17">
        <v>1.0027069558314301</v>
      </c>
      <c r="BK883" s="17">
        <v>48.687874892887699</v>
      </c>
      <c r="BL883" s="17">
        <v>35.8986718080548</v>
      </c>
      <c r="BM883" s="17">
        <v>68.841045415595502</v>
      </c>
      <c r="BN883" s="17">
        <v>15.818094859499601</v>
      </c>
      <c r="BO883" s="17">
        <v>17.944545206092101</v>
      </c>
      <c r="BP883" s="17">
        <v>20.140251931725</v>
      </c>
      <c r="BQ883" s="17">
        <v>5.8368104219835297</v>
      </c>
      <c r="BR883" s="17">
        <v>99202774934.607071</v>
      </c>
      <c r="BS883" s="17">
        <v>237739110656.2038</v>
      </c>
      <c r="BT883" s="17">
        <v>336941885590.81085</v>
      </c>
      <c r="BU883" s="17">
        <v>35.104941306786699</v>
      </c>
      <c r="BV883" s="17">
        <v>19675878539.747524</v>
      </c>
      <c r="BW883" s="17" t="s">
        <v>278</v>
      </c>
      <c r="BX883" s="17">
        <v>3.1833152403908098</v>
      </c>
      <c r="BY883" s="17">
        <v>23.515100443091299</v>
      </c>
      <c r="BZ883" s="17">
        <v>0.33372600149250797</v>
      </c>
      <c r="CA883" s="17">
        <v>28.772774149192202</v>
      </c>
      <c r="CB883" s="17">
        <v>2.4210197059743499</v>
      </c>
      <c r="CC883" s="17">
        <v>5.3731148599965204</v>
      </c>
    </row>
    <row r="884" spans="1:81" x14ac:dyDescent="0.3">
      <c r="A884" t="s">
        <v>106</v>
      </c>
      <c r="B884" t="s">
        <v>85</v>
      </c>
      <c r="C884" t="s">
        <v>15</v>
      </c>
      <c r="D884">
        <v>4055762</v>
      </c>
      <c r="E884" t="s">
        <v>23</v>
      </c>
      <c r="F884" t="s">
        <v>78</v>
      </c>
      <c r="G884">
        <v>-20.12</v>
      </c>
      <c r="H884">
        <v>625.37</v>
      </c>
      <c r="I884">
        <v>645.49</v>
      </c>
      <c r="J884">
        <v>2064.73</v>
      </c>
      <c r="K884">
        <v>0</v>
      </c>
      <c r="L884">
        <v>4.1500000000000004</v>
      </c>
      <c r="M884">
        <v>1867.8197319262079</v>
      </c>
      <c r="N884">
        <v>0</v>
      </c>
      <c r="O884">
        <v>8.74</v>
      </c>
      <c r="P884">
        <v>42.76</v>
      </c>
      <c r="Q884">
        <v>0.95</v>
      </c>
      <c r="R884">
        <v>0.94</v>
      </c>
      <c r="S884" t="s">
        <v>139</v>
      </c>
      <c r="T884" t="s">
        <v>204</v>
      </c>
      <c r="U884" s="17">
        <v>916717965159.77344</v>
      </c>
      <c r="V884" t="s">
        <v>305</v>
      </c>
      <c r="W884" t="s">
        <v>276</v>
      </c>
      <c r="X884" s="17">
        <v>22163733619.258049</v>
      </c>
      <c r="Y884" s="17">
        <v>15000922283.706406</v>
      </c>
      <c r="Z884" s="17">
        <v>13699838006.694157</v>
      </c>
      <c r="AA884" s="17">
        <v>6819367226.8018522</v>
      </c>
      <c r="AB884" s="17">
        <v>3.223739180289459</v>
      </c>
      <c r="AC884" s="17">
        <v>232.60869565217399</v>
      </c>
      <c r="AD884" s="17">
        <v>0.69491692371775704</v>
      </c>
      <c r="AE884" s="17">
        <v>10.316544842026399</v>
      </c>
      <c r="AF884" s="17">
        <v>916717965159.77344</v>
      </c>
      <c r="AG884" s="17">
        <v>104397777065.29871</v>
      </c>
      <c r="AH884" s="17">
        <v>67860425350.005341</v>
      </c>
      <c r="AI884" s="17">
        <v>44926</v>
      </c>
      <c r="AJ884" s="17">
        <v>916717965159.77344</v>
      </c>
      <c r="AK884" s="17">
        <v>561038794485.41199</v>
      </c>
      <c r="AL884" s="17">
        <v>554895799935.87683</v>
      </c>
      <c r="AM884" s="17">
        <v>67691567810.19558</v>
      </c>
      <c r="AN884" s="17">
        <v>67860425350.005341</v>
      </c>
      <c r="AO884" s="17">
        <v>65344661750.561081</v>
      </c>
      <c r="AP884" s="17">
        <v>61.200807206568598</v>
      </c>
      <c r="AQ884" s="17">
        <v>101.10705371175</v>
      </c>
      <c r="AR884" s="17">
        <v>7.4025412317711101</v>
      </c>
      <c r="AS884" s="17">
        <v>7.14772526679908</v>
      </c>
      <c r="AT884" s="17">
        <v>6819367226.8018522</v>
      </c>
      <c r="AU884" s="17">
        <v>6803564583.7612171</v>
      </c>
      <c r="AV884" s="17">
        <v>0.69491692371775704</v>
      </c>
      <c r="AW884" s="17">
        <v>10.316544842026399</v>
      </c>
      <c r="AX884" s="17">
        <v>11.3757503535989</v>
      </c>
      <c r="AY884" s="17">
        <v>12.6301228057552</v>
      </c>
      <c r="AZ884" s="17">
        <v>2.0198742142289898</v>
      </c>
      <c r="BA884" s="17">
        <v>1.14055266454155</v>
      </c>
      <c r="BB884" s="17">
        <v>0.71789115848920804</v>
      </c>
      <c r="BC884" s="17">
        <v>1.23953511528584</v>
      </c>
      <c r="BD884" s="17">
        <v>1.0190254039748099</v>
      </c>
      <c r="BE884" s="17">
        <v>3.31517745279913</v>
      </c>
      <c r="BF884" s="17">
        <v>2.0866520733120999</v>
      </c>
      <c r="BG884" s="17">
        <v>3.6028839297833901</v>
      </c>
      <c r="BH884" s="17">
        <v>2.9619413010136801</v>
      </c>
      <c r="BI884" s="17">
        <v>2.27450380774218</v>
      </c>
      <c r="BJ884" s="17">
        <v>1.1872370895369999</v>
      </c>
      <c r="BK884" s="17">
        <v>50.499096872326298</v>
      </c>
      <c r="BL884" s="17">
        <v>31.785340811864199</v>
      </c>
      <c r="BM884" s="17">
        <v>54.881642741705498</v>
      </c>
      <c r="BN884" s="17">
        <v>16.676716396620701</v>
      </c>
      <c r="BO884" s="17">
        <v>18.647436022122399</v>
      </c>
      <c r="BP884" s="17">
        <v>21.416298716876401</v>
      </c>
      <c r="BQ884" s="17">
        <v>6.1741834587765698</v>
      </c>
      <c r="BR884" s="17">
        <v>87236293683.873047</v>
      </c>
      <c r="BS884" s="17">
        <v>177837982259.27115</v>
      </c>
      <c r="BT884" s="17">
        <v>265074275943.14417</v>
      </c>
      <c r="BU884" s="17">
        <v>35.961262478534501</v>
      </c>
      <c r="BV884" s="17">
        <v>13411349791.599871</v>
      </c>
      <c r="BW884" s="17" t="s">
        <v>278</v>
      </c>
      <c r="BX884" s="17">
        <v>2.3045392941487601</v>
      </c>
      <c r="BY884" s="17">
        <v>17.2062029533956</v>
      </c>
      <c r="BZ884" s="17">
        <v>0.37320329897633198</v>
      </c>
      <c r="CA884" s="17">
        <v>21.270543615676399</v>
      </c>
      <c r="CB884" s="17">
        <v>2.1651540583324498</v>
      </c>
      <c r="CC884" s="17">
        <v>4.06819552235903</v>
      </c>
    </row>
    <row r="885" spans="1:81" x14ac:dyDescent="0.3">
      <c r="A885" t="s">
        <v>106</v>
      </c>
      <c r="B885" t="s">
        <v>85</v>
      </c>
      <c r="C885" t="s">
        <v>15</v>
      </c>
      <c r="D885">
        <v>4055762</v>
      </c>
      <c r="E885" t="s">
        <v>23</v>
      </c>
      <c r="F885" t="s">
        <v>10</v>
      </c>
      <c r="G885">
        <v>46.09</v>
      </c>
      <c r="H885">
        <v>645.6</v>
      </c>
      <c r="I885">
        <v>599.5</v>
      </c>
      <c r="J885">
        <v>2257.9499999999998</v>
      </c>
      <c r="K885">
        <v>0</v>
      </c>
      <c r="L885">
        <v>1</v>
      </c>
      <c r="M885">
        <v>1936.6322213011658</v>
      </c>
      <c r="N885">
        <v>0</v>
      </c>
      <c r="O885">
        <v>5.9</v>
      </c>
      <c r="P885">
        <v>-8.31</v>
      </c>
      <c r="Q885">
        <v>0.92</v>
      </c>
      <c r="R885">
        <v>0.9</v>
      </c>
      <c r="S885" t="s">
        <v>139</v>
      </c>
      <c r="T885" t="s">
        <v>204</v>
      </c>
      <c r="U885" s="17">
        <v>867662208466.89514</v>
      </c>
      <c r="V885" t="s">
        <v>305</v>
      </c>
      <c r="W885" t="s">
        <v>276</v>
      </c>
      <c r="X885" s="17">
        <v>26851195777.353867</v>
      </c>
      <c r="Y885" s="17">
        <v>34843395583.808075</v>
      </c>
      <c r="Z885" s="17">
        <v>33549935371.559193</v>
      </c>
      <c r="AA885" s="17">
        <v>10310911089.950529</v>
      </c>
      <c r="AB885" s="17">
        <v>5.4507018977712054</v>
      </c>
      <c r="AC885" s="17">
        <v>64.705882352941202</v>
      </c>
      <c r="AD885" s="17">
        <v>1.1263344320725299</v>
      </c>
      <c r="AE885" s="17">
        <v>15.098223971241501</v>
      </c>
      <c r="AF885" s="17">
        <v>867662208466.89514</v>
      </c>
      <c r="AG885" s="17">
        <v>115772079142.25711</v>
      </c>
      <c r="AH885" s="17">
        <v>71010279650.712952</v>
      </c>
      <c r="AI885" s="17">
        <v>45291</v>
      </c>
      <c r="AJ885" s="17">
        <v>867662208466.89514</v>
      </c>
      <c r="AK885" s="17">
        <v>556636454073.17346</v>
      </c>
      <c r="AL885" s="17">
        <v>557231126340.22327</v>
      </c>
      <c r="AM885" s="17">
        <v>70829004089.75351</v>
      </c>
      <c r="AN885" s="17">
        <v>71010279650.712952</v>
      </c>
      <c r="AO885" s="17">
        <v>68498949928.152977</v>
      </c>
      <c r="AP885" s="17">
        <v>64.153589800426502</v>
      </c>
      <c r="AQ885" s="17">
        <v>99.893280859783303</v>
      </c>
      <c r="AR885" s="17">
        <v>8.1840927215423704</v>
      </c>
      <c r="AS885" s="17">
        <v>7.9175727160528497</v>
      </c>
      <c r="AT885" s="17">
        <v>10310911089.950529</v>
      </c>
      <c r="AU885" s="17">
        <v>10281710901.212471</v>
      </c>
      <c r="AV885" s="17">
        <v>1.1263344320725299</v>
      </c>
      <c r="AW885" s="17">
        <v>15.098223971241501</v>
      </c>
      <c r="AX885" s="17">
        <v>16.183863394457799</v>
      </c>
      <c r="AY885" s="17">
        <v>17.707413400496002</v>
      </c>
      <c r="AZ885" s="17">
        <v>3.2316069736817599</v>
      </c>
      <c r="BA885" s="17">
        <v>1.6950541673355</v>
      </c>
      <c r="BB885" s="17">
        <v>0.78018802070558002</v>
      </c>
      <c r="BC885" s="17">
        <v>1.4399926990279099</v>
      </c>
      <c r="BD885" s="17">
        <v>1.4931551171559401</v>
      </c>
      <c r="BE885" s="17">
        <v>4.8633413948380397</v>
      </c>
      <c r="BF885" s="17">
        <v>2.23846574933861</v>
      </c>
      <c r="BG885" s="17">
        <v>4.1315352844773399</v>
      </c>
      <c r="BH885" s="17">
        <v>4.2840655066460798</v>
      </c>
      <c r="BI885" s="17">
        <v>3.8813857201205999</v>
      </c>
      <c r="BJ885" s="17">
        <v>1.77404043954115</v>
      </c>
      <c r="BK885" s="17">
        <v>57.789592395682298</v>
      </c>
      <c r="BL885" s="17">
        <v>26.599001127758999</v>
      </c>
      <c r="BM885" s="17">
        <v>49.093765103914897</v>
      </c>
      <c r="BN885" s="17">
        <v>16.135414763062801</v>
      </c>
      <c r="BO885" s="17">
        <v>17.8374123170783</v>
      </c>
      <c r="BP885" s="17">
        <v>20.900515905928</v>
      </c>
      <c r="BQ885" s="17">
        <v>5.9971133185733798</v>
      </c>
      <c r="BR885" s="17">
        <v>76942632916.989059</v>
      </c>
      <c r="BS885" s="17">
        <v>141796175527.79929</v>
      </c>
      <c r="BT885" s="17">
        <v>218738808444.78833</v>
      </c>
      <c r="BU885" s="17">
        <v>36.249353481771401</v>
      </c>
      <c r="BV885" s="17">
        <v>12924726428.650381</v>
      </c>
      <c r="BW885" s="17" t="s">
        <v>278</v>
      </c>
      <c r="BX885" s="17">
        <v>2.2404675225138901</v>
      </c>
      <c r="BY885" s="17">
        <v>16.193496565477499</v>
      </c>
      <c r="BZ885" s="17">
        <v>7.7542271586784103E-2</v>
      </c>
      <c r="CA885" s="17">
        <v>4.6601788116148404</v>
      </c>
      <c r="CB885" s="17">
        <v>1.9614868748802501</v>
      </c>
      <c r="CC885" s="17">
        <v>4.109324261636</v>
      </c>
    </row>
    <row r="886" spans="1:81" x14ac:dyDescent="0.3">
      <c r="A886" t="s">
        <v>90</v>
      </c>
      <c r="B886" t="s">
        <v>85</v>
      </c>
      <c r="C886" t="s">
        <v>3</v>
      </c>
      <c r="D886">
        <v>100382</v>
      </c>
      <c r="E886" t="s">
        <v>29</v>
      </c>
      <c r="F886" t="s">
        <v>6</v>
      </c>
      <c r="G886">
        <v>-111.04</v>
      </c>
      <c r="H886">
        <v>387.4</v>
      </c>
      <c r="I886">
        <v>498.44</v>
      </c>
      <c r="J886">
        <v>5963.14</v>
      </c>
      <c r="K886">
        <v>23795.86</v>
      </c>
      <c r="L886">
        <v>1.89</v>
      </c>
      <c r="M886">
        <v>10055.129999999999</v>
      </c>
      <c r="N886">
        <v>250.6</v>
      </c>
      <c r="O886">
        <v>5.42</v>
      </c>
      <c r="P886">
        <v>3.61</v>
      </c>
      <c r="Q886">
        <v>1</v>
      </c>
      <c r="R886">
        <v>1</v>
      </c>
      <c r="S886" t="s">
        <v>140</v>
      </c>
      <c r="T886" t="s">
        <v>206</v>
      </c>
      <c r="U886" s="17">
        <v>0</v>
      </c>
      <c r="V886" t="s">
        <v>306</v>
      </c>
      <c r="W886" t="s">
        <v>276</v>
      </c>
      <c r="X886" s="17">
        <v>2462000000</v>
      </c>
      <c r="Y886" s="17">
        <v>0</v>
      </c>
      <c r="Z886" s="17">
        <v>2604600000</v>
      </c>
      <c r="AA886" s="17">
        <v>169331000</v>
      </c>
      <c r="AB886" s="17">
        <v>0.15</v>
      </c>
      <c r="AC886" s="17">
        <v>-34.7826086956522</v>
      </c>
      <c r="AD886" s="17">
        <v>0.43473940949935802</v>
      </c>
      <c r="AE886" s="17">
        <v>7.28618760757315</v>
      </c>
      <c r="AF886" s="17">
        <v>43523000000</v>
      </c>
      <c r="AG886" s="17">
        <v>0</v>
      </c>
      <c r="AH886" s="17">
        <v>2434000000</v>
      </c>
      <c r="AI886" s="17">
        <v>33238</v>
      </c>
      <c r="AJ886" s="17">
        <v>43523000000</v>
      </c>
      <c r="AK886" s="17">
        <v>23390000000</v>
      </c>
      <c r="AL886" s="17">
        <v>30542000000</v>
      </c>
      <c r="AM886" s="17">
        <v>2434000000</v>
      </c>
      <c r="AN886" s="17">
        <v>2434000000</v>
      </c>
      <c r="AO886" s="17">
        <v>0</v>
      </c>
      <c r="AP886" s="17">
        <v>53.741699790915099</v>
      </c>
      <c r="AQ886" s="17">
        <v>76.583065941981502</v>
      </c>
      <c r="AR886" s="17">
        <v>5.5924453737104498</v>
      </c>
      <c r="AS886" s="17">
        <v>0</v>
      </c>
      <c r="AT886" s="17">
        <v>169331000</v>
      </c>
      <c r="AU886" s="17">
        <v>169331000</v>
      </c>
      <c r="AV886" s="17">
        <v>0.43473940949935802</v>
      </c>
      <c r="AW886" s="17">
        <v>7.28618760757315</v>
      </c>
      <c r="AX886" s="17">
        <v>7.4420250896057301</v>
      </c>
      <c r="AY886" s="17">
        <v>0</v>
      </c>
      <c r="AZ886" s="17">
        <v>0</v>
      </c>
      <c r="BA886" s="17">
        <v>4.1717586649550702</v>
      </c>
      <c r="BB886" s="17">
        <v>0</v>
      </c>
      <c r="BC886" s="17">
        <v>4.3992297817715</v>
      </c>
      <c r="BD886" s="17">
        <v>2.07368421052632</v>
      </c>
      <c r="BE886" s="17">
        <v>0</v>
      </c>
      <c r="BF886" s="17">
        <v>0</v>
      </c>
      <c r="BG886" s="17">
        <v>0</v>
      </c>
      <c r="BH886" s="17">
        <v>0</v>
      </c>
      <c r="BI886" s="17">
        <v>0</v>
      </c>
      <c r="BJ886" s="17">
        <v>4.6120004541326098</v>
      </c>
      <c r="BK886" s="17">
        <v>63.594638505280301</v>
      </c>
      <c r="BL886" s="17">
        <v>0</v>
      </c>
      <c r="BM886" s="17">
        <v>69.5978878960195</v>
      </c>
      <c r="BN886" s="17">
        <v>0</v>
      </c>
      <c r="BO886" s="17">
        <v>7.25</v>
      </c>
      <c r="BP886" s="17">
        <v>11.76</v>
      </c>
      <c r="BQ886" s="17">
        <v>0</v>
      </c>
      <c r="BR886" s="17">
        <v>0</v>
      </c>
      <c r="BS886" s="17">
        <v>0</v>
      </c>
      <c r="BT886" s="17">
        <v>0</v>
      </c>
      <c r="BU886" s="17">
        <v>0</v>
      </c>
      <c r="BV886" s="17">
        <v>415100000</v>
      </c>
      <c r="BW886" s="17" t="s">
        <v>278</v>
      </c>
      <c r="BX886" s="17">
        <v>1.7319647849125901</v>
      </c>
      <c r="BY886" s="17">
        <v>0</v>
      </c>
      <c r="BZ886" s="17">
        <v>2.1193868217457399</v>
      </c>
      <c r="CA886" s="17">
        <v>0</v>
      </c>
      <c r="CB886" s="17">
        <v>2.4074769474694402</v>
      </c>
      <c r="CC886" s="17">
        <v>0</v>
      </c>
    </row>
    <row r="887" spans="1:81" x14ac:dyDescent="0.3">
      <c r="A887" t="s">
        <v>90</v>
      </c>
      <c r="B887" t="s">
        <v>85</v>
      </c>
      <c r="C887" t="s">
        <v>3</v>
      </c>
      <c r="D887">
        <v>100382</v>
      </c>
      <c r="E887" t="s">
        <v>29</v>
      </c>
      <c r="F887" t="s">
        <v>50</v>
      </c>
      <c r="G887">
        <v>-76.94</v>
      </c>
      <c r="H887">
        <v>414.08</v>
      </c>
      <c r="I887">
        <v>491.02</v>
      </c>
      <c r="J887">
        <v>6158.13</v>
      </c>
      <c r="K887">
        <v>24249.74</v>
      </c>
      <c r="L887">
        <v>-0.11</v>
      </c>
      <c r="M887">
        <v>10044.24</v>
      </c>
      <c r="N887">
        <v>253.95</v>
      </c>
      <c r="O887">
        <v>4.22</v>
      </c>
      <c r="P887">
        <v>0.22</v>
      </c>
      <c r="Q887">
        <v>1</v>
      </c>
      <c r="R887">
        <v>1</v>
      </c>
      <c r="S887" t="s">
        <v>140</v>
      </c>
      <c r="T887" t="s">
        <v>206</v>
      </c>
      <c r="U887" s="17">
        <v>0</v>
      </c>
      <c r="V887" t="s">
        <v>306</v>
      </c>
      <c r="W887" t="s">
        <v>276</v>
      </c>
      <c r="X887" s="17">
        <v>2939600000</v>
      </c>
      <c r="Y887" s="17">
        <v>0</v>
      </c>
      <c r="Z887" s="17">
        <v>2642000000</v>
      </c>
      <c r="AA887" s="17">
        <v>418282000</v>
      </c>
      <c r="AB887" s="17">
        <v>0.33</v>
      </c>
      <c r="AC887" s="17">
        <v>120</v>
      </c>
      <c r="AD887" s="17">
        <v>0.96296245136634695</v>
      </c>
      <c r="AE887" s="17">
        <v>14.702355008787301</v>
      </c>
      <c r="AF887" s="17">
        <v>45974000000</v>
      </c>
      <c r="AG887" s="17">
        <v>0</v>
      </c>
      <c r="AH887" s="17">
        <v>3193000000</v>
      </c>
      <c r="AI887" s="17">
        <v>33603</v>
      </c>
      <c r="AJ887" s="17">
        <v>45974000000</v>
      </c>
      <c r="AK887" s="17">
        <v>25623700000</v>
      </c>
      <c r="AL887" s="17">
        <v>31331000000</v>
      </c>
      <c r="AM887" s="17">
        <v>3193000000</v>
      </c>
      <c r="AN887" s="17">
        <v>3193000000</v>
      </c>
      <c r="AO887" s="17">
        <v>0</v>
      </c>
      <c r="AP887" s="17">
        <v>55.735198155479203</v>
      </c>
      <c r="AQ887" s="17">
        <v>81.783856244614</v>
      </c>
      <c r="AR887" s="17">
        <v>6.9452299125592702</v>
      </c>
      <c r="AS887" s="17">
        <v>0</v>
      </c>
      <c r="AT887" s="17">
        <v>418282000</v>
      </c>
      <c r="AU887" s="17">
        <v>418282000</v>
      </c>
      <c r="AV887" s="17">
        <v>0.96296245136634695</v>
      </c>
      <c r="AW887" s="17">
        <v>14.702355008787301</v>
      </c>
      <c r="AX887" s="17">
        <v>15.4467304531466</v>
      </c>
      <c r="AY887" s="17">
        <v>0</v>
      </c>
      <c r="AZ887" s="17">
        <v>0</v>
      </c>
      <c r="BA887" s="17">
        <v>4.4280221930612198</v>
      </c>
      <c r="BB887" s="17">
        <v>0</v>
      </c>
      <c r="BC887" s="17">
        <v>4.6999102147938396</v>
      </c>
      <c r="BD887" s="17">
        <v>2.1776365771116799</v>
      </c>
      <c r="BE887" s="17">
        <v>0</v>
      </c>
      <c r="BF887" s="17">
        <v>0</v>
      </c>
      <c r="BG887" s="17">
        <v>0</v>
      </c>
      <c r="BH887" s="17">
        <v>0</v>
      </c>
      <c r="BI887" s="17">
        <v>0</v>
      </c>
      <c r="BJ887" s="17">
        <v>4.9266156092313196</v>
      </c>
      <c r="BK887" s="17">
        <v>63.8045992652062</v>
      </c>
      <c r="BL887" s="17">
        <v>0</v>
      </c>
      <c r="BM887" s="17">
        <v>69.448224248196993</v>
      </c>
      <c r="BN887" s="17">
        <v>0</v>
      </c>
      <c r="BO887" s="17">
        <v>10</v>
      </c>
      <c r="BP887" s="17">
        <v>13.78</v>
      </c>
      <c r="BQ887" s="17">
        <v>0</v>
      </c>
      <c r="BR887" s="17">
        <v>0</v>
      </c>
      <c r="BS887" s="17">
        <v>0</v>
      </c>
      <c r="BT887" s="17">
        <v>0</v>
      </c>
      <c r="BU887" s="17">
        <v>0</v>
      </c>
      <c r="BV887" s="17">
        <v>373500000</v>
      </c>
      <c r="BW887" s="17" t="s">
        <v>278</v>
      </c>
      <c r="BX887" s="17">
        <v>1.4186417502278901</v>
      </c>
      <c r="BY887" s="17">
        <v>0</v>
      </c>
      <c r="BZ887" s="17">
        <v>1.928754952846</v>
      </c>
      <c r="CA887" s="17">
        <v>0</v>
      </c>
      <c r="CB887" s="17">
        <v>2.6750987541780602</v>
      </c>
      <c r="CC887" s="17">
        <v>0</v>
      </c>
    </row>
    <row r="888" spans="1:81" x14ac:dyDescent="0.3">
      <c r="A888" t="s">
        <v>90</v>
      </c>
      <c r="B888" t="s">
        <v>85</v>
      </c>
      <c r="C888" t="s">
        <v>3</v>
      </c>
      <c r="D888">
        <v>100382</v>
      </c>
      <c r="E888" t="s">
        <v>29</v>
      </c>
      <c r="F888" t="s">
        <v>51</v>
      </c>
      <c r="G888">
        <v>-96.9</v>
      </c>
      <c r="H888">
        <v>439.63</v>
      </c>
      <c r="I888">
        <v>536.53</v>
      </c>
      <c r="J888">
        <v>6520.33</v>
      </c>
      <c r="K888">
        <v>25335.77</v>
      </c>
      <c r="L888">
        <v>3.52</v>
      </c>
      <c r="M888">
        <v>10398.049999999999</v>
      </c>
      <c r="N888">
        <v>257.36</v>
      </c>
      <c r="O888">
        <v>3.04</v>
      </c>
      <c r="P888">
        <v>0.56999999999999995</v>
      </c>
      <c r="Q888">
        <v>1</v>
      </c>
      <c r="R888">
        <v>1</v>
      </c>
      <c r="S888" t="s">
        <v>140</v>
      </c>
      <c r="T888" t="s">
        <v>206</v>
      </c>
      <c r="U888" s="17">
        <v>50037000000</v>
      </c>
      <c r="V888" t="s">
        <v>306</v>
      </c>
      <c r="W888" t="s">
        <v>276</v>
      </c>
      <c r="X888" s="17">
        <v>3469500000</v>
      </c>
      <c r="Y888" s="17">
        <v>0</v>
      </c>
      <c r="Z888" s="17">
        <v>2256200000</v>
      </c>
      <c r="AA888" s="17">
        <v>393940000</v>
      </c>
      <c r="AB888" s="17">
        <v>0.3</v>
      </c>
      <c r="AC888" s="17">
        <v>-9.0909090909091006</v>
      </c>
      <c r="AD888" s="17">
        <v>0.84895373143977704</v>
      </c>
      <c r="AE888" s="17">
        <v>11.2265602735822</v>
      </c>
      <c r="AF888" s="17">
        <v>50037000000</v>
      </c>
      <c r="AG888" s="17">
        <v>13378100000</v>
      </c>
      <c r="AH888" s="17">
        <v>3372000000</v>
      </c>
      <c r="AI888" s="17">
        <v>33969</v>
      </c>
      <c r="AJ888" s="17">
        <v>50037000000</v>
      </c>
      <c r="AK888" s="17">
        <v>30894200000</v>
      </c>
      <c r="AL888" s="17">
        <v>31609000000</v>
      </c>
      <c r="AM888" s="17">
        <v>3372000000</v>
      </c>
      <c r="AN888" s="17">
        <v>3372000000</v>
      </c>
      <c r="AO888" s="17">
        <v>0</v>
      </c>
      <c r="AP888" s="17">
        <v>61.742710394308197</v>
      </c>
      <c r="AQ888" s="17">
        <v>97.738618747825001</v>
      </c>
      <c r="AR888" s="17">
        <v>6.7390131302835901</v>
      </c>
      <c r="AS888" s="17">
        <v>0</v>
      </c>
      <c r="AT888" s="17">
        <v>393940000</v>
      </c>
      <c r="AU888" s="17">
        <v>393940000</v>
      </c>
      <c r="AV888" s="17">
        <v>0.84895373143977704</v>
      </c>
      <c r="AW888" s="17">
        <v>11.2265602735822</v>
      </c>
      <c r="AX888" s="17">
        <v>11.6168928141309</v>
      </c>
      <c r="AY888" s="17">
        <v>0</v>
      </c>
      <c r="AZ888" s="17">
        <v>0</v>
      </c>
      <c r="BA888" s="17">
        <v>4.8136973902549398</v>
      </c>
      <c r="BB888" s="17">
        <v>0</v>
      </c>
      <c r="BC888" s="17">
        <v>5.0994547766308198</v>
      </c>
      <c r="BD888" s="17">
        <v>2.2524405749628298</v>
      </c>
      <c r="BE888" s="17">
        <v>0</v>
      </c>
      <c r="BF888" s="17">
        <v>0</v>
      </c>
      <c r="BG888" s="17">
        <v>0</v>
      </c>
      <c r="BH888" s="17">
        <v>0</v>
      </c>
      <c r="BI888" s="17">
        <v>0</v>
      </c>
      <c r="BJ888" s="17">
        <v>5.3625102031017402</v>
      </c>
      <c r="BK888" s="17">
        <v>65.0877400995969</v>
      </c>
      <c r="BL888" s="17">
        <v>0</v>
      </c>
      <c r="BM888" s="17">
        <v>68.202911082288495</v>
      </c>
      <c r="BN888" s="17">
        <v>0</v>
      </c>
      <c r="BO888" s="17">
        <v>9.74</v>
      </c>
      <c r="BP888" s="17">
        <v>12.42</v>
      </c>
      <c r="BQ888" s="17">
        <v>0</v>
      </c>
      <c r="BR888" s="17">
        <v>0</v>
      </c>
      <c r="BS888" s="17">
        <v>0</v>
      </c>
      <c r="BT888" s="17">
        <v>0</v>
      </c>
      <c r="BU888" s="17">
        <v>0</v>
      </c>
      <c r="BV888" s="17">
        <v>263000000</v>
      </c>
      <c r="BW888" s="17" t="s">
        <v>278</v>
      </c>
      <c r="BX888" s="17">
        <v>0.83050970559536197</v>
      </c>
      <c r="BY888" s="17">
        <v>0</v>
      </c>
      <c r="BZ888" s="17">
        <v>1.19517142798822</v>
      </c>
      <c r="CA888" s="17">
        <v>24.546773023930399</v>
      </c>
      <c r="CB888" s="17">
        <v>2.4413195946607402</v>
      </c>
      <c r="CC888" s="17">
        <v>0</v>
      </c>
    </row>
    <row r="889" spans="1:81" x14ac:dyDescent="0.3">
      <c r="A889" t="s">
        <v>90</v>
      </c>
      <c r="B889" t="s">
        <v>85</v>
      </c>
      <c r="C889" t="s">
        <v>3</v>
      </c>
      <c r="D889">
        <v>100382</v>
      </c>
      <c r="E889" t="s">
        <v>29</v>
      </c>
      <c r="F889" t="s">
        <v>52</v>
      </c>
      <c r="G889">
        <v>-132.44999999999999</v>
      </c>
      <c r="H889">
        <v>456.94</v>
      </c>
      <c r="I889">
        <v>589.39</v>
      </c>
      <c r="J889">
        <v>6858.56</v>
      </c>
      <c r="K889">
        <v>26309.46</v>
      </c>
      <c r="L889">
        <v>2.75</v>
      </c>
      <c r="M889">
        <v>10684.18</v>
      </c>
      <c r="N889">
        <v>260.69</v>
      </c>
      <c r="O889">
        <v>2.97</v>
      </c>
      <c r="P889">
        <v>1.47</v>
      </c>
      <c r="Q889">
        <v>1</v>
      </c>
      <c r="R889">
        <v>1</v>
      </c>
      <c r="S889" t="s">
        <v>140</v>
      </c>
      <c r="T889" t="s">
        <v>206</v>
      </c>
      <c r="U889" s="17">
        <v>54665000000</v>
      </c>
      <c r="V889" t="s">
        <v>306</v>
      </c>
      <c r="W889" t="s">
        <v>276</v>
      </c>
      <c r="X889" s="17">
        <v>4088400000</v>
      </c>
      <c r="Y889" s="17">
        <v>0</v>
      </c>
      <c r="Z889" s="17">
        <v>2322700000</v>
      </c>
      <c r="AA889" s="17">
        <v>613096000</v>
      </c>
      <c r="AB889" s="17">
        <v>0.47</v>
      </c>
      <c r="AC889" s="17">
        <v>56.6666666666667</v>
      </c>
      <c r="AD889" s="17">
        <v>1.2048185194647001</v>
      </c>
      <c r="AE889" s="17">
        <v>17.087402452619799</v>
      </c>
      <c r="AF889" s="17">
        <v>54665000000</v>
      </c>
      <c r="AG889" s="17">
        <v>12847700000</v>
      </c>
      <c r="AH889" s="17">
        <v>3760900000</v>
      </c>
      <c r="AI889" s="17">
        <v>34334</v>
      </c>
      <c r="AJ889" s="17">
        <v>54665000000</v>
      </c>
      <c r="AK889" s="17">
        <v>35411500000</v>
      </c>
      <c r="AL889" s="17">
        <v>35976500000</v>
      </c>
      <c r="AM889" s="17">
        <v>3760900000</v>
      </c>
      <c r="AN889" s="17">
        <v>3760900000</v>
      </c>
      <c r="AO889" s="17">
        <v>3463800000</v>
      </c>
      <c r="AP889" s="17">
        <v>64.779109119180504</v>
      </c>
      <c r="AQ889" s="17">
        <v>98.4295303878921</v>
      </c>
      <c r="AR889" s="17">
        <v>6.8799048751486298</v>
      </c>
      <c r="AS889" s="17">
        <v>6.3710387931113797</v>
      </c>
      <c r="AT889" s="17">
        <v>613096000</v>
      </c>
      <c r="AU889" s="17">
        <v>613096000</v>
      </c>
      <c r="AV889" s="17">
        <v>1.2048185194647001</v>
      </c>
      <c r="AW889" s="17">
        <v>17.087402452619799</v>
      </c>
      <c r="AX889" s="17">
        <v>18.179506404248698</v>
      </c>
      <c r="AY889" s="17">
        <v>0</v>
      </c>
      <c r="AZ889" s="17">
        <v>1.8758958734840601</v>
      </c>
      <c r="BA889" s="17">
        <v>4.9849666909033701</v>
      </c>
      <c r="BB889" s="17">
        <v>0</v>
      </c>
      <c r="BC889" s="17">
        <v>5.8150411696504003</v>
      </c>
      <c r="BD889" s="17">
        <v>2.0718454615127602</v>
      </c>
      <c r="BE889" s="17">
        <v>7.6596776519174599</v>
      </c>
      <c r="BF889" s="17">
        <v>0</v>
      </c>
      <c r="BG889" s="17">
        <v>9.0539874330067001</v>
      </c>
      <c r="BH889" s="17">
        <v>3.4553303396622201</v>
      </c>
      <c r="BI889" s="17">
        <v>2.6919327307489702</v>
      </c>
      <c r="BJ889" s="17">
        <v>5.4954506065857904</v>
      </c>
      <c r="BK889" s="17">
        <v>62.897917137760402</v>
      </c>
      <c r="BL889" s="17">
        <v>0</v>
      </c>
      <c r="BM889" s="17">
        <v>72.377947363271701</v>
      </c>
      <c r="BN889" s="17">
        <v>0</v>
      </c>
      <c r="BO889" s="17">
        <v>9.7100000000000009</v>
      </c>
      <c r="BP889" s="17">
        <v>12.39</v>
      </c>
      <c r="BQ889" s="17">
        <v>0</v>
      </c>
      <c r="BR889" s="17">
        <v>0</v>
      </c>
      <c r="BS889" s="17">
        <v>0</v>
      </c>
      <c r="BT889" s="17">
        <v>0</v>
      </c>
      <c r="BU889" s="17">
        <v>65.347114241287798</v>
      </c>
      <c r="BV889" s="17">
        <v>206000000</v>
      </c>
      <c r="BW889" s="17" t="s">
        <v>278</v>
      </c>
      <c r="BX889" s="17">
        <v>0.56904976975583299</v>
      </c>
      <c r="BY889" s="17">
        <v>4.8436397836821099</v>
      </c>
      <c r="BZ889" s="17">
        <v>0.492162384032099</v>
      </c>
      <c r="CA889" s="17">
        <v>14.008677942087999</v>
      </c>
      <c r="CB889" s="17">
        <v>2.1800683412199202</v>
      </c>
      <c r="CC889" s="17">
        <v>0.57667543810536903</v>
      </c>
    </row>
    <row r="890" spans="1:81" x14ac:dyDescent="0.3">
      <c r="A890" t="s">
        <v>90</v>
      </c>
      <c r="B890" t="s">
        <v>85</v>
      </c>
      <c r="C890" t="s">
        <v>3</v>
      </c>
      <c r="D890">
        <v>100382</v>
      </c>
      <c r="E890" t="s">
        <v>29</v>
      </c>
      <c r="F890" t="s">
        <v>53</v>
      </c>
      <c r="G890">
        <v>-165.83</v>
      </c>
      <c r="H890">
        <v>502.86</v>
      </c>
      <c r="I890">
        <v>668.69</v>
      </c>
      <c r="J890">
        <v>7287.24</v>
      </c>
      <c r="K890">
        <v>27618.560000000001</v>
      </c>
      <c r="L890">
        <v>4.03</v>
      </c>
      <c r="M890">
        <v>11114.65</v>
      </c>
      <c r="N890">
        <v>263.85000000000002</v>
      </c>
      <c r="O890">
        <v>2.6</v>
      </c>
      <c r="P890">
        <v>1.29</v>
      </c>
      <c r="Q890">
        <v>1</v>
      </c>
      <c r="R890">
        <v>1</v>
      </c>
      <c r="S890" t="s">
        <v>140</v>
      </c>
      <c r="T890" t="s">
        <v>206</v>
      </c>
      <c r="U890" s="17">
        <v>59315900000</v>
      </c>
      <c r="V890" t="s">
        <v>306</v>
      </c>
      <c r="W890" t="s">
        <v>276</v>
      </c>
      <c r="X890" s="17">
        <v>8227000000</v>
      </c>
      <c r="Y890" s="17">
        <v>0</v>
      </c>
      <c r="Z890" s="17">
        <v>5380000000</v>
      </c>
      <c r="AA890" s="17">
        <v>1642000000</v>
      </c>
      <c r="AB890" s="17">
        <v>0.68</v>
      </c>
      <c r="AC890" s="17">
        <v>44.680851063829799</v>
      </c>
      <c r="AD890" s="17">
        <v>1.5357132836393199</v>
      </c>
      <c r="AE890" s="17">
        <v>20.7244730531364</v>
      </c>
      <c r="AF890" s="17">
        <v>112674000000</v>
      </c>
      <c r="AG890" s="17">
        <v>12039000000</v>
      </c>
      <c r="AH890" s="17">
        <v>7629000000</v>
      </c>
      <c r="AI890" s="17">
        <v>34699</v>
      </c>
      <c r="AJ890" s="17">
        <v>112674000000</v>
      </c>
      <c r="AK890" s="17">
        <v>63703000000</v>
      </c>
      <c r="AL890" s="17">
        <v>72738000000</v>
      </c>
      <c r="AM890" s="17">
        <v>7629000000</v>
      </c>
      <c r="AN890" s="17">
        <v>7629000000</v>
      </c>
      <c r="AO890" s="17">
        <v>0</v>
      </c>
      <c r="AP890" s="17">
        <v>56.537444308358602</v>
      </c>
      <c r="AQ890" s="17">
        <v>87.578707140696807</v>
      </c>
      <c r="AR890" s="17">
        <v>6.7708610682144998</v>
      </c>
      <c r="AS890" s="17">
        <v>0</v>
      </c>
      <c r="AT890" s="17">
        <v>1642000000</v>
      </c>
      <c r="AU890" s="17">
        <v>1642000000</v>
      </c>
      <c r="AV890" s="17">
        <v>1.5357132836393199</v>
      </c>
      <c r="AW890" s="17">
        <v>20.7244730531364</v>
      </c>
      <c r="AX890" s="17">
        <v>22.2584301501842</v>
      </c>
      <c r="AY890" s="17">
        <v>0</v>
      </c>
      <c r="AZ890" s="17">
        <v>4.4447602516080797</v>
      </c>
      <c r="BA890" s="17">
        <v>5.0888038832409004</v>
      </c>
      <c r="BB890" s="17">
        <v>0</v>
      </c>
      <c r="BC890" s="17">
        <v>4.8867855706549701</v>
      </c>
      <c r="BD890" s="17">
        <v>2.8329327260313701</v>
      </c>
      <c r="BE890" s="17">
        <v>14.655257004997599</v>
      </c>
      <c r="BF890" s="17">
        <v>0</v>
      </c>
      <c r="BG890" s="17">
        <v>14.14364939991</v>
      </c>
      <c r="BH890" s="17">
        <v>0</v>
      </c>
      <c r="BI890" s="17">
        <v>7.1327303672273397</v>
      </c>
      <c r="BJ890" s="17">
        <v>5.6145456046393996</v>
      </c>
      <c r="BK890" s="17">
        <v>65.807706332806603</v>
      </c>
      <c r="BL890" s="17">
        <v>0</v>
      </c>
      <c r="BM890" s="17">
        <v>63.510392609699799</v>
      </c>
      <c r="BN890" s="17">
        <v>0</v>
      </c>
      <c r="BO890" s="17">
        <v>9.89</v>
      </c>
      <c r="BP890" s="17">
        <v>12.23</v>
      </c>
      <c r="BQ890" s="17">
        <v>0</v>
      </c>
      <c r="BR890" s="17">
        <v>0</v>
      </c>
      <c r="BS890" s="17">
        <v>0</v>
      </c>
      <c r="BT890" s="17">
        <v>0</v>
      </c>
      <c r="BU890" s="17">
        <v>35.347107584713399</v>
      </c>
      <c r="BV890" s="17">
        <v>712000000</v>
      </c>
      <c r="BW890" s="17" t="s">
        <v>278</v>
      </c>
      <c r="BX890" s="17">
        <v>1.0694705219677101</v>
      </c>
      <c r="BY890" s="17">
        <v>0</v>
      </c>
      <c r="BZ890" s="17">
        <v>0.93068915619641401</v>
      </c>
      <c r="CA890" s="17">
        <v>0</v>
      </c>
      <c r="CB890" s="17">
        <v>4.31393165602704</v>
      </c>
      <c r="CC890" s="17">
        <v>1.7877319406432799</v>
      </c>
    </row>
    <row r="891" spans="1:81" x14ac:dyDescent="0.3">
      <c r="A891" t="s">
        <v>90</v>
      </c>
      <c r="B891" t="s">
        <v>85</v>
      </c>
      <c r="C891" t="s">
        <v>3</v>
      </c>
      <c r="D891">
        <v>100382</v>
      </c>
      <c r="E891" t="s">
        <v>29</v>
      </c>
      <c r="F891" t="s">
        <v>54</v>
      </c>
      <c r="G891">
        <v>-174.17</v>
      </c>
      <c r="H891">
        <v>575.20000000000005</v>
      </c>
      <c r="I891">
        <v>749.37</v>
      </c>
      <c r="J891">
        <v>7639.75</v>
      </c>
      <c r="K891">
        <v>28615.46</v>
      </c>
      <c r="L891">
        <v>2.68</v>
      </c>
      <c r="M891">
        <v>11413.01</v>
      </c>
      <c r="N891">
        <v>266.98</v>
      </c>
      <c r="O891">
        <v>2.81</v>
      </c>
      <c r="P891">
        <v>3.57</v>
      </c>
      <c r="Q891">
        <v>1</v>
      </c>
      <c r="R891">
        <v>1</v>
      </c>
      <c r="S891" t="s">
        <v>140</v>
      </c>
      <c r="T891" t="s">
        <v>206</v>
      </c>
      <c r="U891" s="17">
        <v>72134400000</v>
      </c>
      <c r="V891" t="s">
        <v>306</v>
      </c>
      <c r="W891" t="s">
        <v>276</v>
      </c>
      <c r="X891" s="17">
        <v>9102000000</v>
      </c>
      <c r="Y891" s="17">
        <v>0</v>
      </c>
      <c r="Z891" s="17">
        <v>7080000000</v>
      </c>
      <c r="AA891" s="17">
        <v>1988000000</v>
      </c>
      <c r="AB891" s="17">
        <v>0.81</v>
      </c>
      <c r="AC891" s="17">
        <v>19.117647058823501</v>
      </c>
      <c r="AD891" s="17">
        <v>1.6989420069393399</v>
      </c>
      <c r="AE891" s="17">
        <v>23.496040657132699</v>
      </c>
      <c r="AF891" s="17">
        <v>122200000000</v>
      </c>
      <c r="AG891" s="17">
        <v>16726000000</v>
      </c>
      <c r="AH891" s="17">
        <v>9239000000</v>
      </c>
      <c r="AI891" s="17">
        <v>35064</v>
      </c>
      <c r="AJ891" s="17">
        <v>122200000000</v>
      </c>
      <c r="AK891" s="17">
        <v>68069000000</v>
      </c>
      <c r="AL891" s="17">
        <v>72355000000</v>
      </c>
      <c r="AM891" s="17">
        <v>9239000000</v>
      </c>
      <c r="AN891" s="17">
        <v>9239000000</v>
      </c>
      <c r="AO891" s="17">
        <v>0</v>
      </c>
      <c r="AP891" s="17">
        <v>55.702945990179998</v>
      </c>
      <c r="AQ891" s="17">
        <v>94.076428719508002</v>
      </c>
      <c r="AR891" s="17">
        <v>7.5605564648117802</v>
      </c>
      <c r="AS891" s="17">
        <v>0</v>
      </c>
      <c r="AT891" s="17">
        <v>1988000000</v>
      </c>
      <c r="AU891" s="17">
        <v>1988000000</v>
      </c>
      <c r="AV891" s="17">
        <v>1.6989420069393399</v>
      </c>
      <c r="AW891" s="17">
        <v>23.496040657132699</v>
      </c>
      <c r="AX891" s="17">
        <v>25.335815932969801</v>
      </c>
      <c r="AY891" s="17">
        <v>0</v>
      </c>
      <c r="AZ891" s="17">
        <v>4.4401016220441702</v>
      </c>
      <c r="BA891" s="17">
        <v>5.0908438306527399</v>
      </c>
      <c r="BB891" s="17">
        <v>0</v>
      </c>
      <c r="BC891" s="17">
        <v>4.7763515476780602</v>
      </c>
      <c r="BD891" s="17">
        <v>3.03126121660656</v>
      </c>
      <c r="BE891" s="17">
        <v>13.2287333538066</v>
      </c>
      <c r="BF891" s="17">
        <v>0</v>
      </c>
      <c r="BG891" s="17">
        <v>12.4827605460789</v>
      </c>
      <c r="BH891" s="17">
        <v>0</v>
      </c>
      <c r="BI891" s="17">
        <v>7.1492783159775497</v>
      </c>
      <c r="BJ891" s="17">
        <v>5.67398178839486</v>
      </c>
      <c r="BK891" s="17">
        <v>65.0736101955614</v>
      </c>
      <c r="BL891" s="17">
        <v>0</v>
      </c>
      <c r="BM891" s="17">
        <v>61.404087013843103</v>
      </c>
      <c r="BN891" s="17">
        <v>0</v>
      </c>
      <c r="BO891" s="17">
        <v>8.11</v>
      </c>
      <c r="BP891" s="17">
        <v>10.18</v>
      </c>
      <c r="BQ891" s="17">
        <v>0</v>
      </c>
      <c r="BR891" s="17">
        <v>0</v>
      </c>
      <c r="BS891" s="17">
        <v>0</v>
      </c>
      <c r="BT891" s="17">
        <v>0</v>
      </c>
      <c r="BU891" s="17">
        <v>40.306873977086703</v>
      </c>
      <c r="BV891" s="17">
        <v>721000000</v>
      </c>
      <c r="BW891" s="17" t="s">
        <v>278</v>
      </c>
      <c r="BX891" s="17">
        <v>1.0186493359706099</v>
      </c>
      <c r="BY891" s="17">
        <v>0</v>
      </c>
      <c r="BZ891" s="17">
        <v>0.68401083565242005</v>
      </c>
      <c r="CA891" s="17">
        <v>0</v>
      </c>
      <c r="CB891" s="17">
        <v>3.8301780163888099</v>
      </c>
      <c r="CC891" s="17">
        <v>1.46381078063141</v>
      </c>
    </row>
    <row r="892" spans="1:81" x14ac:dyDescent="0.3">
      <c r="A892" t="s">
        <v>90</v>
      </c>
      <c r="B892" t="s">
        <v>85</v>
      </c>
      <c r="C892" t="s">
        <v>3</v>
      </c>
      <c r="D892">
        <v>100382</v>
      </c>
      <c r="E892" t="s">
        <v>29</v>
      </c>
      <c r="F892" t="s">
        <v>55</v>
      </c>
      <c r="G892">
        <v>-191</v>
      </c>
      <c r="H892">
        <v>612.11</v>
      </c>
      <c r="I892">
        <v>803.11</v>
      </c>
      <c r="J892">
        <v>8073.12</v>
      </c>
      <c r="K892">
        <v>29887.67</v>
      </c>
      <c r="L892">
        <v>3.77</v>
      </c>
      <c r="M892">
        <v>11843.6</v>
      </c>
      <c r="N892">
        <v>270.12</v>
      </c>
      <c r="O892">
        <v>2.94</v>
      </c>
      <c r="P892">
        <v>2.34</v>
      </c>
      <c r="Q892">
        <v>1</v>
      </c>
      <c r="R892">
        <v>1</v>
      </c>
      <c r="S892" t="s">
        <v>140</v>
      </c>
      <c r="T892" t="s">
        <v>206</v>
      </c>
      <c r="U892" s="17">
        <v>80175400000</v>
      </c>
      <c r="V892" t="s">
        <v>306</v>
      </c>
      <c r="W892" t="s">
        <v>276</v>
      </c>
      <c r="X892" s="17">
        <v>13817500000</v>
      </c>
      <c r="Y892" s="17">
        <v>0</v>
      </c>
      <c r="Z892" s="17">
        <v>9160000000</v>
      </c>
      <c r="AA892" s="17">
        <v>2411000000</v>
      </c>
      <c r="AB892" s="17">
        <v>0.82</v>
      </c>
      <c r="AC892" s="17">
        <v>1.2345679012345601</v>
      </c>
      <c r="AD892" s="17">
        <v>1.31315937103424</v>
      </c>
      <c r="AE892" s="17">
        <v>12.732361639205701</v>
      </c>
      <c r="AF892" s="17">
        <v>204075000000</v>
      </c>
      <c r="AG892" s="17">
        <v>18936000000</v>
      </c>
      <c r="AH892" s="17">
        <v>21256000000</v>
      </c>
      <c r="AI892" s="17">
        <v>35430</v>
      </c>
      <c r="AJ892" s="17">
        <v>204075000000</v>
      </c>
      <c r="AK892" s="17">
        <v>111917000000</v>
      </c>
      <c r="AL892" s="17">
        <v>131951200000</v>
      </c>
      <c r="AM892" s="17">
        <v>21256000000</v>
      </c>
      <c r="AN892" s="17">
        <v>21256000000</v>
      </c>
      <c r="AO892" s="17">
        <v>0</v>
      </c>
      <c r="AP892" s="17">
        <v>54.8411123361509</v>
      </c>
      <c r="AQ892" s="17">
        <v>84.816962634671</v>
      </c>
      <c r="AR892" s="17">
        <v>10.415778512801699</v>
      </c>
      <c r="AS892" s="17">
        <v>0</v>
      </c>
      <c r="AT892" s="17">
        <v>2411000000</v>
      </c>
      <c r="AU892" s="17">
        <v>2411000000</v>
      </c>
      <c r="AV892" s="17">
        <v>1.31315937103424</v>
      </c>
      <c r="AW892" s="17">
        <v>12.732361639205701</v>
      </c>
      <c r="AX892" s="17">
        <v>12.945956475761101</v>
      </c>
      <c r="AY892" s="17">
        <v>0</v>
      </c>
      <c r="AZ892" s="17">
        <v>0</v>
      </c>
      <c r="BA892" s="17">
        <v>4.8065663415085798</v>
      </c>
      <c r="BB892" s="17">
        <v>0</v>
      </c>
      <c r="BC892" s="17">
        <v>4.9455074263492396</v>
      </c>
      <c r="BD892" s="17">
        <v>2.6069290806795098</v>
      </c>
      <c r="BE892" s="17">
        <v>0</v>
      </c>
      <c r="BF892" s="17">
        <v>0</v>
      </c>
      <c r="BG892" s="17">
        <v>0</v>
      </c>
      <c r="BH892" s="17">
        <v>0</v>
      </c>
      <c r="BI892" s="17">
        <v>0</v>
      </c>
      <c r="BJ892" s="17">
        <v>5.7620235312553003</v>
      </c>
      <c r="BK892" s="17">
        <v>63.513660213497403</v>
      </c>
      <c r="BL892" s="17">
        <v>0</v>
      </c>
      <c r="BM892" s="17">
        <v>65.714492491405807</v>
      </c>
      <c r="BN892" s="17">
        <v>0</v>
      </c>
      <c r="BO892" s="17">
        <v>7.96</v>
      </c>
      <c r="BP892" s="17">
        <v>11.11</v>
      </c>
      <c r="BQ892" s="17">
        <v>0</v>
      </c>
      <c r="BR892" s="17">
        <v>0</v>
      </c>
      <c r="BS892" s="17">
        <v>0</v>
      </c>
      <c r="BT892" s="17">
        <v>0</v>
      </c>
      <c r="BU892" s="17">
        <v>0</v>
      </c>
      <c r="BV892" s="17">
        <v>917000000</v>
      </c>
      <c r="BW892" s="17" t="s">
        <v>278</v>
      </c>
      <c r="BX892" s="17">
        <v>0.79656703063786205</v>
      </c>
      <c r="BY892" s="17">
        <v>0</v>
      </c>
      <c r="BZ892" s="17">
        <v>0.97002232082322803</v>
      </c>
      <c r="CA892" s="17">
        <v>0</v>
      </c>
      <c r="CB892" s="17">
        <v>2.7814696097082199</v>
      </c>
      <c r="CC892" s="17">
        <v>0</v>
      </c>
    </row>
    <row r="893" spans="1:81" x14ac:dyDescent="0.3">
      <c r="A893" t="s">
        <v>90</v>
      </c>
      <c r="B893" t="s">
        <v>85</v>
      </c>
      <c r="C893" t="s">
        <v>3</v>
      </c>
      <c r="D893">
        <v>100382</v>
      </c>
      <c r="E893" t="s">
        <v>29</v>
      </c>
      <c r="F893" t="s">
        <v>56</v>
      </c>
      <c r="G893">
        <v>-198.43</v>
      </c>
      <c r="H893">
        <v>678.37</v>
      </c>
      <c r="I893">
        <v>876.79</v>
      </c>
      <c r="J893">
        <v>8577.5499999999993</v>
      </c>
      <c r="K893">
        <v>31377.27</v>
      </c>
      <c r="L893">
        <v>4.45</v>
      </c>
      <c r="M893">
        <v>12370.3</v>
      </c>
      <c r="N893">
        <v>273.37</v>
      </c>
      <c r="O893">
        <v>2.34</v>
      </c>
      <c r="P893">
        <v>-0.06</v>
      </c>
      <c r="Q893">
        <v>1</v>
      </c>
      <c r="R893">
        <v>1</v>
      </c>
      <c r="S893" t="s">
        <v>140</v>
      </c>
      <c r="T893" t="s">
        <v>206</v>
      </c>
      <c r="U893" s="17">
        <v>185685000000</v>
      </c>
      <c r="V893" t="s">
        <v>306</v>
      </c>
      <c r="W893" t="s">
        <v>276</v>
      </c>
      <c r="X893" s="17">
        <v>15304000000</v>
      </c>
      <c r="Y893" s="17">
        <v>0</v>
      </c>
      <c r="Z893" s="17">
        <v>10062000000</v>
      </c>
      <c r="AA893" s="17">
        <v>2712000000</v>
      </c>
      <c r="AB893" s="17">
        <v>0.78</v>
      </c>
      <c r="AC893" s="17">
        <v>1.2987012987013</v>
      </c>
      <c r="AD893" s="17">
        <v>1.36819057805043</v>
      </c>
      <c r="AE893" s="17">
        <v>12.9562392509077</v>
      </c>
      <c r="AF893" s="17">
        <v>203819000000</v>
      </c>
      <c r="AG893" s="17">
        <v>0</v>
      </c>
      <c r="AH893" s="17">
        <v>21164000000</v>
      </c>
      <c r="AI893" s="17">
        <v>35795</v>
      </c>
      <c r="AJ893" s="17">
        <v>203819000000</v>
      </c>
      <c r="AK893" s="17">
        <v>113215000000</v>
      </c>
      <c r="AL893" s="17">
        <v>139000000000</v>
      </c>
      <c r="AM893" s="17">
        <v>21164000000</v>
      </c>
      <c r="AN893" s="17">
        <v>21164000000</v>
      </c>
      <c r="AO893" s="17">
        <v>0</v>
      </c>
      <c r="AP893" s="17">
        <v>55.546833219670397</v>
      </c>
      <c r="AQ893" s="17">
        <v>81.449640287769796</v>
      </c>
      <c r="AR893" s="17">
        <v>10.3837228128879</v>
      </c>
      <c r="AS893" s="17">
        <v>0</v>
      </c>
      <c r="AT893" s="17">
        <v>2712000000</v>
      </c>
      <c r="AU893" s="17">
        <v>2712000000</v>
      </c>
      <c r="AV893" s="17">
        <v>1.36819057805043</v>
      </c>
      <c r="AW893" s="17">
        <v>12.9562392509077</v>
      </c>
      <c r="AX893" s="17">
        <v>13.0981007999215</v>
      </c>
      <c r="AY893" s="17">
        <v>0</v>
      </c>
      <c r="AZ893" s="17">
        <v>0</v>
      </c>
      <c r="BA893" s="17">
        <v>4.7185422111009103</v>
      </c>
      <c r="BB893" s="17">
        <v>0</v>
      </c>
      <c r="BC893" s="17">
        <v>4.8018847935101796</v>
      </c>
      <c r="BD893" s="17">
        <v>2.8190174454388601</v>
      </c>
      <c r="BE893" s="17">
        <v>0</v>
      </c>
      <c r="BF893" s="17">
        <v>0</v>
      </c>
      <c r="BG893" s="17">
        <v>0</v>
      </c>
      <c r="BH893" s="17">
        <v>0</v>
      </c>
      <c r="BI893" s="17">
        <v>0</v>
      </c>
      <c r="BJ893" s="17">
        <v>5.7413125280067803</v>
      </c>
      <c r="BK893" s="17">
        <v>61.674771833988402</v>
      </c>
      <c r="BL893" s="17">
        <v>0</v>
      </c>
      <c r="BM893" s="17">
        <v>62.194197595399899</v>
      </c>
      <c r="BN893" s="17">
        <v>0</v>
      </c>
      <c r="BO893" s="17">
        <v>0</v>
      </c>
      <c r="BP893" s="17">
        <v>0</v>
      </c>
      <c r="BQ893" s="17">
        <v>0</v>
      </c>
      <c r="BR893" s="17">
        <v>0</v>
      </c>
      <c r="BS893" s="17">
        <v>0</v>
      </c>
      <c r="BT893" s="17">
        <v>0</v>
      </c>
      <c r="BU893" s="17">
        <v>0</v>
      </c>
      <c r="BV893" s="17">
        <v>752000000</v>
      </c>
      <c r="BW893" s="17" t="s">
        <v>278</v>
      </c>
      <c r="BX893" s="17">
        <v>0.64585390990681502</v>
      </c>
      <c r="BY893" s="17">
        <v>0</v>
      </c>
      <c r="BZ893" s="17">
        <v>2.0633931668754202</v>
      </c>
      <c r="CA893" s="17">
        <v>20.792284558747301</v>
      </c>
      <c r="CB893" s="17">
        <v>2.76549147593078</v>
      </c>
      <c r="CC893" s="17">
        <v>0</v>
      </c>
    </row>
    <row r="894" spans="1:81" x14ac:dyDescent="0.3">
      <c r="A894" t="s">
        <v>90</v>
      </c>
      <c r="B894" t="s">
        <v>85</v>
      </c>
      <c r="C894" t="s">
        <v>3</v>
      </c>
      <c r="D894">
        <v>100382</v>
      </c>
      <c r="E894" t="s">
        <v>29</v>
      </c>
      <c r="F894" t="s">
        <v>57</v>
      </c>
      <c r="G894">
        <v>-248.22</v>
      </c>
      <c r="H894">
        <v>670.42</v>
      </c>
      <c r="I894">
        <v>918.64</v>
      </c>
      <c r="J894">
        <v>9062.82</v>
      </c>
      <c r="K894">
        <v>32770.620000000003</v>
      </c>
      <c r="L894">
        <v>4.4800000000000004</v>
      </c>
      <c r="M894">
        <v>12924.88</v>
      </c>
      <c r="N894">
        <v>276.55</v>
      </c>
      <c r="O894">
        <v>1.55</v>
      </c>
      <c r="P894">
        <v>-2.4700000000000002</v>
      </c>
      <c r="Q894">
        <v>1</v>
      </c>
      <c r="R894">
        <v>1</v>
      </c>
      <c r="S894" t="s">
        <v>140</v>
      </c>
      <c r="T894" t="s">
        <v>206</v>
      </c>
      <c r="U894" s="17">
        <v>202475000000</v>
      </c>
      <c r="V894" t="s">
        <v>306</v>
      </c>
      <c r="W894" t="s">
        <v>276</v>
      </c>
      <c r="X894" s="17">
        <v>17349000000</v>
      </c>
      <c r="Y894" s="17">
        <v>0</v>
      </c>
      <c r="Z894" s="17">
        <v>9429000000</v>
      </c>
      <c r="AA894" s="17">
        <v>2178000000</v>
      </c>
      <c r="AB894" s="17">
        <v>0.63</v>
      </c>
      <c r="AC894" s="17">
        <v>-19.230769230769202</v>
      </c>
      <c r="AD894" s="17">
        <v>1.0491784325910101</v>
      </c>
      <c r="AE894" s="17">
        <v>10.1377769502886</v>
      </c>
      <c r="AF894" s="17">
        <v>224141000000</v>
      </c>
      <c r="AG894" s="17">
        <v>42332000000</v>
      </c>
      <c r="AH894" s="17">
        <v>22336000000</v>
      </c>
      <c r="AI894" s="17">
        <v>36160</v>
      </c>
      <c r="AJ894" s="17">
        <v>224141000000</v>
      </c>
      <c r="AK894" s="17">
        <v>138709000000</v>
      </c>
      <c r="AL894" s="17">
        <v>149446000000</v>
      </c>
      <c r="AM894" s="17">
        <v>22336000000</v>
      </c>
      <c r="AN894" s="17">
        <v>22336000000</v>
      </c>
      <c r="AO894" s="17">
        <v>12931000000</v>
      </c>
      <c r="AP894" s="17">
        <v>61.884706501711001</v>
      </c>
      <c r="AQ894" s="17">
        <v>92.815465117835203</v>
      </c>
      <c r="AR894" s="17">
        <v>9.9651558617120504</v>
      </c>
      <c r="AS894" s="17">
        <v>6.0218128306385497</v>
      </c>
      <c r="AT894" s="17">
        <v>2178000000</v>
      </c>
      <c r="AU894" s="17">
        <v>2178000000</v>
      </c>
      <c r="AV894" s="17">
        <v>1.0491784325910101</v>
      </c>
      <c r="AW894" s="17">
        <v>10.1377769502886</v>
      </c>
      <c r="AX894" s="17">
        <v>10.1945673374245</v>
      </c>
      <c r="AY894" s="17">
        <v>0</v>
      </c>
      <c r="AZ894" s="17">
        <v>0</v>
      </c>
      <c r="BA894" s="17">
        <v>4.4809264370806101</v>
      </c>
      <c r="BB894" s="17">
        <v>0</v>
      </c>
      <c r="BC894" s="17">
        <v>5.3463300432099699</v>
      </c>
      <c r="BD894" s="17">
        <v>2.9030641983515699</v>
      </c>
      <c r="BE894" s="17">
        <v>0</v>
      </c>
      <c r="BF894" s="17">
        <v>0</v>
      </c>
      <c r="BG894" s="17">
        <v>0</v>
      </c>
      <c r="BH894" s="17">
        <v>0</v>
      </c>
      <c r="BI894" s="17">
        <v>0</v>
      </c>
      <c r="BJ894" s="17">
        <v>5.4838291299682798</v>
      </c>
      <c r="BK894" s="17">
        <v>54.141508880942602</v>
      </c>
      <c r="BL894" s="17">
        <v>0</v>
      </c>
      <c r="BM894" s="17">
        <v>63.971986858032203</v>
      </c>
      <c r="BN894" s="17">
        <v>0</v>
      </c>
      <c r="BO894" s="17">
        <v>0</v>
      </c>
      <c r="BP894" s="17">
        <v>0</v>
      </c>
      <c r="BQ894" s="17">
        <v>0</v>
      </c>
      <c r="BR894" s="17">
        <v>0</v>
      </c>
      <c r="BS894" s="17">
        <v>0</v>
      </c>
      <c r="BT894" s="17">
        <v>0</v>
      </c>
      <c r="BU894" s="17">
        <v>0</v>
      </c>
      <c r="BV894" s="17">
        <v>756000000</v>
      </c>
      <c r="BW894" s="17" t="s">
        <v>278</v>
      </c>
      <c r="BX894" s="17">
        <v>0.532458111182325</v>
      </c>
      <c r="BY894" s="17">
        <v>4.6652267818574504</v>
      </c>
      <c r="BZ894" s="17">
        <v>1.25344478599578</v>
      </c>
      <c r="CA894" s="17">
        <v>25.2139828813695</v>
      </c>
      <c r="CB894" s="17">
        <v>2.3059098624483201</v>
      </c>
      <c r="CC894" s="17">
        <v>0</v>
      </c>
    </row>
    <row r="895" spans="1:81" x14ac:dyDescent="0.3">
      <c r="A895" t="s">
        <v>90</v>
      </c>
      <c r="B895" t="s">
        <v>85</v>
      </c>
      <c r="C895" t="s">
        <v>3</v>
      </c>
      <c r="D895">
        <v>100382</v>
      </c>
      <c r="E895" t="s">
        <v>29</v>
      </c>
      <c r="F895" t="s">
        <v>58</v>
      </c>
      <c r="G895">
        <v>-337.07</v>
      </c>
      <c r="H895">
        <v>698.52</v>
      </c>
      <c r="I895">
        <v>1035.5899999999999</v>
      </c>
      <c r="J895">
        <v>9631.17</v>
      </c>
      <c r="K895">
        <v>34430.089999999997</v>
      </c>
      <c r="L895">
        <v>4.79</v>
      </c>
      <c r="M895">
        <v>13543.77</v>
      </c>
      <c r="N895">
        <v>279.73</v>
      </c>
      <c r="O895">
        <v>2.19</v>
      </c>
      <c r="P895">
        <v>0.85</v>
      </c>
      <c r="Q895">
        <v>1</v>
      </c>
      <c r="R895">
        <v>1</v>
      </c>
      <c r="S895" t="s">
        <v>140</v>
      </c>
      <c r="T895" t="s">
        <v>206</v>
      </c>
      <c r="U895" s="17">
        <v>241053000000</v>
      </c>
      <c r="V895" t="s">
        <v>306</v>
      </c>
      <c r="W895" t="s">
        <v>276</v>
      </c>
      <c r="X895" s="17">
        <v>18921000000</v>
      </c>
      <c r="Y895" s="17">
        <v>0</v>
      </c>
      <c r="Z895" s="17">
        <v>12142000000</v>
      </c>
      <c r="AA895" s="17">
        <v>3995000000</v>
      </c>
      <c r="AB895" s="17">
        <v>1.1399999999999999</v>
      </c>
      <c r="AC895" s="17">
        <v>80.952380952380906</v>
      </c>
      <c r="AD895" s="17">
        <v>1.7748535023923899</v>
      </c>
      <c r="AE895" s="17">
        <v>17.2726879674867</v>
      </c>
      <c r="AF895" s="17">
        <v>241032000000</v>
      </c>
      <c r="AG895" s="17">
        <v>58593000000</v>
      </c>
      <c r="AH895" s="17">
        <v>23858000000</v>
      </c>
      <c r="AI895" s="17">
        <v>36525</v>
      </c>
      <c r="AJ895" s="17">
        <v>241032000000</v>
      </c>
      <c r="AK895" s="17">
        <v>141109000000</v>
      </c>
      <c r="AL895" s="17">
        <v>145918000000</v>
      </c>
      <c r="AM895" s="17">
        <v>23858000000</v>
      </c>
      <c r="AN895" s="17">
        <v>23858000000</v>
      </c>
      <c r="AO895" s="17">
        <v>14513000000</v>
      </c>
      <c r="AP895" s="17">
        <v>58.543678847621898</v>
      </c>
      <c r="AQ895" s="17">
        <v>96.704313381488205</v>
      </c>
      <c r="AR895" s="17">
        <v>9.8982707690265208</v>
      </c>
      <c r="AS895" s="17">
        <v>6.2640545218333399</v>
      </c>
      <c r="AT895" s="17">
        <v>3995000000</v>
      </c>
      <c r="AU895" s="17">
        <v>3995000000</v>
      </c>
      <c r="AV895" s="17">
        <v>1.7748535023923899</v>
      </c>
      <c r="AW895" s="17">
        <v>17.2726879674867</v>
      </c>
      <c r="AX895" s="17">
        <v>17.469560614081502</v>
      </c>
      <c r="AY895" s="17">
        <v>0</v>
      </c>
      <c r="AZ895" s="17">
        <v>0</v>
      </c>
      <c r="BA895" s="17">
        <v>4.2991883210641104</v>
      </c>
      <c r="BB895" s="17">
        <v>0</v>
      </c>
      <c r="BC895" s="17">
        <v>5.0504467121893999</v>
      </c>
      <c r="BD895" s="17">
        <v>3.0396865239971702</v>
      </c>
      <c r="BE895" s="17">
        <v>0</v>
      </c>
      <c r="BF895" s="17">
        <v>0</v>
      </c>
      <c r="BG895" s="17">
        <v>0</v>
      </c>
      <c r="BH895" s="17">
        <v>0</v>
      </c>
      <c r="BI895" s="17">
        <v>0</v>
      </c>
      <c r="BJ895" s="17">
        <v>5.3410677720070003</v>
      </c>
      <c r="BK895" s="17">
        <v>52.962901714348703</v>
      </c>
      <c r="BL895" s="17">
        <v>0</v>
      </c>
      <c r="BM895" s="17">
        <v>60.081391046984798</v>
      </c>
      <c r="BN895" s="17">
        <v>0</v>
      </c>
      <c r="BO895" s="17">
        <v>0</v>
      </c>
      <c r="BP895" s="17">
        <v>0</v>
      </c>
      <c r="BQ895" s="17">
        <v>0</v>
      </c>
      <c r="BR895" s="17">
        <v>0</v>
      </c>
      <c r="BS895" s="17">
        <v>0</v>
      </c>
      <c r="BT895" s="17">
        <v>0</v>
      </c>
      <c r="BU895" s="17">
        <v>0</v>
      </c>
      <c r="BV895" s="17">
        <v>728000000</v>
      </c>
      <c r="BW895" s="17" t="s">
        <v>278</v>
      </c>
      <c r="BX895" s="17">
        <v>0.50408181635634697</v>
      </c>
      <c r="BY895" s="17">
        <v>4.0841514726507704</v>
      </c>
      <c r="BZ895" s="17">
        <v>0.82131928692130896</v>
      </c>
      <c r="CA895" s="17">
        <v>14.285714285714301</v>
      </c>
      <c r="CB895" s="17">
        <v>2.2932952963904101</v>
      </c>
      <c r="CC895" s="17">
        <v>0</v>
      </c>
    </row>
    <row r="896" spans="1:81" x14ac:dyDescent="0.3">
      <c r="A896" t="s">
        <v>90</v>
      </c>
      <c r="B896" t="s">
        <v>85</v>
      </c>
      <c r="C896" t="s">
        <v>3</v>
      </c>
      <c r="D896">
        <v>100382</v>
      </c>
      <c r="E896" t="s">
        <v>29</v>
      </c>
      <c r="F896" t="s">
        <v>7</v>
      </c>
      <c r="G896">
        <v>-446.78</v>
      </c>
      <c r="H896">
        <v>784.94</v>
      </c>
      <c r="I896">
        <v>1231.72</v>
      </c>
      <c r="J896">
        <v>10250.950000000001</v>
      </c>
      <c r="K896">
        <v>36249.4</v>
      </c>
      <c r="L896">
        <v>4.08</v>
      </c>
      <c r="M896">
        <v>14096.03</v>
      </c>
      <c r="N896">
        <v>282.79000000000002</v>
      </c>
      <c r="O896">
        <v>3.37</v>
      </c>
      <c r="P896">
        <v>5.8</v>
      </c>
      <c r="Q896">
        <v>1</v>
      </c>
      <c r="R896">
        <v>1</v>
      </c>
      <c r="S896" t="s">
        <v>140</v>
      </c>
      <c r="T896" t="s">
        <v>206</v>
      </c>
      <c r="U896" s="17">
        <v>272426000000</v>
      </c>
      <c r="V896" t="s">
        <v>306</v>
      </c>
      <c r="W896" t="s">
        <v>276</v>
      </c>
      <c r="X896" s="17">
        <v>20876000000</v>
      </c>
      <c r="Y896" s="17">
        <v>0</v>
      </c>
      <c r="Z896" s="17">
        <v>14386000000</v>
      </c>
      <c r="AA896" s="17">
        <v>4012000000</v>
      </c>
      <c r="AB896" s="17">
        <v>1.1599999999999999</v>
      </c>
      <c r="AC896" s="17">
        <v>1.7543859649122799</v>
      </c>
      <c r="AD896" s="17">
        <v>1.6037928181102299</v>
      </c>
      <c r="AE896" s="17">
        <v>16.131885806192201</v>
      </c>
      <c r="AF896" s="17">
        <v>272382000000</v>
      </c>
      <c r="AG896" s="17">
        <v>61035000000</v>
      </c>
      <c r="AH896" s="17">
        <v>26461000000</v>
      </c>
      <c r="AI896" s="17">
        <v>36891</v>
      </c>
      <c r="AJ896" s="17">
        <v>272382000000</v>
      </c>
      <c r="AK896" s="17">
        <v>168121000000</v>
      </c>
      <c r="AL896" s="17">
        <v>169559000000</v>
      </c>
      <c r="AM896" s="17">
        <v>26461000000</v>
      </c>
      <c r="AN896" s="17">
        <v>26461000000</v>
      </c>
      <c r="AO896" s="17">
        <v>15820000000</v>
      </c>
      <c r="AP896" s="17">
        <v>61.722507360985702</v>
      </c>
      <c r="AQ896" s="17">
        <v>99.151917621594805</v>
      </c>
      <c r="AR896" s="17">
        <v>9.7146654331049795</v>
      </c>
      <c r="AS896" s="17">
        <v>6.0441428740625298</v>
      </c>
      <c r="AT896" s="17">
        <v>4012000000</v>
      </c>
      <c r="AU896" s="17">
        <v>4012000000</v>
      </c>
      <c r="AV896" s="17">
        <v>1.6037928181102299</v>
      </c>
      <c r="AW896" s="17">
        <v>16.131885806192201</v>
      </c>
      <c r="AX896" s="17">
        <v>16.2371972037067</v>
      </c>
      <c r="AY896" s="17">
        <v>0</v>
      </c>
      <c r="AZ896" s="17">
        <v>0</v>
      </c>
      <c r="BA896" s="17">
        <v>4.1589881554383803</v>
      </c>
      <c r="BB896" s="17">
        <v>0</v>
      </c>
      <c r="BC896" s="17">
        <v>4.9185111749821102</v>
      </c>
      <c r="BD896" s="17">
        <v>2.8965809471651802</v>
      </c>
      <c r="BE896" s="17">
        <v>0</v>
      </c>
      <c r="BF896" s="17">
        <v>0</v>
      </c>
      <c r="BG896" s="17">
        <v>0</v>
      </c>
      <c r="BH896" s="17">
        <v>0</v>
      </c>
      <c r="BI896" s="17">
        <v>0</v>
      </c>
      <c r="BJ896" s="17">
        <v>5.2001019627835801</v>
      </c>
      <c r="BK896" s="17">
        <v>53.061329227610997</v>
      </c>
      <c r="BL896" s="17">
        <v>0</v>
      </c>
      <c r="BM896" s="17">
        <v>58.938493964361001</v>
      </c>
      <c r="BN896" s="17">
        <v>0</v>
      </c>
      <c r="BO896" s="17">
        <v>7.3</v>
      </c>
      <c r="BP896" s="17">
        <v>10.44</v>
      </c>
      <c r="BQ896" s="17">
        <v>0</v>
      </c>
      <c r="BR896" s="17">
        <v>0</v>
      </c>
      <c r="BS896" s="17">
        <v>0</v>
      </c>
      <c r="BT896" s="17">
        <v>0</v>
      </c>
      <c r="BU896" s="17">
        <v>0</v>
      </c>
      <c r="BV896" s="17">
        <v>1195000000</v>
      </c>
      <c r="BW896" s="17" t="s">
        <v>278</v>
      </c>
      <c r="BX896" s="17">
        <v>0.69556815403778804</v>
      </c>
      <c r="BY896" s="17">
        <v>6.1278908773909002</v>
      </c>
      <c r="BZ896" s="17">
        <v>0.800294812652948</v>
      </c>
      <c r="CA896" s="17">
        <v>14.9790013999067</v>
      </c>
      <c r="CB896" s="17">
        <v>2.1425827405967302</v>
      </c>
      <c r="CC896" s="17">
        <v>0</v>
      </c>
    </row>
    <row r="897" spans="1:81" x14ac:dyDescent="0.3">
      <c r="A897" t="s">
        <v>90</v>
      </c>
      <c r="B897" t="s">
        <v>85</v>
      </c>
      <c r="C897" t="s">
        <v>3</v>
      </c>
      <c r="D897">
        <v>100382</v>
      </c>
      <c r="E897" t="s">
        <v>29</v>
      </c>
      <c r="F897" t="s">
        <v>59</v>
      </c>
      <c r="G897">
        <v>-422.37</v>
      </c>
      <c r="H897">
        <v>731.33</v>
      </c>
      <c r="I897">
        <v>1153.7</v>
      </c>
      <c r="J897">
        <v>10581.93</v>
      </c>
      <c r="K897">
        <v>37040.65</v>
      </c>
      <c r="L897">
        <v>0.96</v>
      </c>
      <c r="M897">
        <v>14230.73</v>
      </c>
      <c r="N897">
        <v>285.68</v>
      </c>
      <c r="O897">
        <v>2.82</v>
      </c>
      <c r="P897">
        <v>1.0900000000000001</v>
      </c>
      <c r="Q897">
        <v>1</v>
      </c>
      <c r="R897">
        <v>1</v>
      </c>
      <c r="S897" t="s">
        <v>140</v>
      </c>
      <c r="T897" t="s">
        <v>206</v>
      </c>
      <c r="U897" s="17">
        <v>307506000000</v>
      </c>
      <c r="V897" t="s">
        <v>306</v>
      </c>
      <c r="W897" t="s">
        <v>276</v>
      </c>
      <c r="X897" s="17">
        <v>21011000000</v>
      </c>
      <c r="Y897" s="17">
        <v>0</v>
      </c>
      <c r="Z897" s="17">
        <v>12201000000</v>
      </c>
      <c r="AA897" s="17">
        <v>3411000000</v>
      </c>
      <c r="AB897" s="17">
        <v>0.98</v>
      </c>
      <c r="AC897" s="17">
        <v>-15.517241379310301</v>
      </c>
      <c r="AD897" s="17">
        <v>1.1953028906636001</v>
      </c>
      <c r="AE897" s="17">
        <v>12.686900245480899</v>
      </c>
      <c r="AF897" s="17">
        <v>307506000000</v>
      </c>
      <c r="AG897" s="17">
        <v>73877000000</v>
      </c>
      <c r="AH897" s="17">
        <v>27175000000</v>
      </c>
      <c r="AI897" s="17">
        <v>37256</v>
      </c>
      <c r="AJ897" s="17">
        <v>307506000000</v>
      </c>
      <c r="AK897" s="17">
        <v>198529000000</v>
      </c>
      <c r="AL897" s="17">
        <v>187266000000</v>
      </c>
      <c r="AM897" s="17">
        <v>27175000000</v>
      </c>
      <c r="AN897" s="17">
        <v>27175000000</v>
      </c>
      <c r="AO897" s="17">
        <v>16602000000</v>
      </c>
      <c r="AP897" s="17">
        <v>64.561016695609197</v>
      </c>
      <c r="AQ897" s="17">
        <v>106.01443935364701</v>
      </c>
      <c r="AR897" s="17">
        <v>8.83722594030686</v>
      </c>
      <c r="AS897" s="17">
        <v>5.5911602954201802</v>
      </c>
      <c r="AT897" s="17">
        <v>3411000000</v>
      </c>
      <c r="AU897" s="17">
        <v>3411000000</v>
      </c>
      <c r="AV897" s="17">
        <v>1.1953028906636001</v>
      </c>
      <c r="AW897" s="17">
        <v>12.686900245480899</v>
      </c>
      <c r="AX897" s="17">
        <v>12.7342929974509</v>
      </c>
      <c r="AY897" s="17">
        <v>0</v>
      </c>
      <c r="AZ897" s="17">
        <v>0</v>
      </c>
      <c r="BA897" s="17">
        <v>4.2240343137083096</v>
      </c>
      <c r="BB897" s="17">
        <v>1.17778159352693</v>
      </c>
      <c r="BC897" s="17">
        <v>4.7286476712444001</v>
      </c>
      <c r="BD897" s="17">
        <v>3.0897055370803201</v>
      </c>
      <c r="BE897" s="17">
        <v>0</v>
      </c>
      <c r="BF897" s="17">
        <v>0</v>
      </c>
      <c r="BG897" s="17">
        <v>0</v>
      </c>
      <c r="BH897" s="17">
        <v>0</v>
      </c>
      <c r="BI897" s="17">
        <v>0</v>
      </c>
      <c r="BJ897" s="17">
        <v>5.2632268374792099</v>
      </c>
      <c r="BK897" s="17">
        <v>53.865875050600501</v>
      </c>
      <c r="BL897" s="17">
        <v>15.996382847080101</v>
      </c>
      <c r="BM897" s="17">
        <v>64.223501975155898</v>
      </c>
      <c r="BN897" s="17">
        <v>0</v>
      </c>
      <c r="BO897" s="17">
        <v>7.43</v>
      </c>
      <c r="BP897" s="17">
        <v>11.01</v>
      </c>
      <c r="BQ897" s="17">
        <v>0</v>
      </c>
      <c r="BR897" s="17">
        <v>0</v>
      </c>
      <c r="BS897" s="17">
        <v>0</v>
      </c>
      <c r="BT897" s="17">
        <v>0</v>
      </c>
      <c r="BU897" s="17">
        <v>0</v>
      </c>
      <c r="BV897" s="17">
        <v>1640000000</v>
      </c>
      <c r="BW897" s="17" t="s">
        <v>278</v>
      </c>
      <c r="BX897" s="17">
        <v>0.81089366415157804</v>
      </c>
      <c r="BY897" s="17">
        <v>8.0712633495742896</v>
      </c>
      <c r="BZ897" s="17">
        <v>0.90743219545259302</v>
      </c>
      <c r="CA897" s="17">
        <v>22.974590927231599</v>
      </c>
      <c r="CB897" s="17">
        <v>1.8378608229581801</v>
      </c>
      <c r="CC897" s="17">
        <v>0</v>
      </c>
    </row>
    <row r="898" spans="1:81" x14ac:dyDescent="0.3">
      <c r="A898" t="s">
        <v>90</v>
      </c>
      <c r="B898" t="s">
        <v>85</v>
      </c>
      <c r="C898" t="s">
        <v>3</v>
      </c>
      <c r="D898">
        <v>100382</v>
      </c>
      <c r="E898" t="s">
        <v>29</v>
      </c>
      <c r="F898" t="s">
        <v>60</v>
      </c>
      <c r="G898">
        <v>-475.24</v>
      </c>
      <c r="H898">
        <v>698.04</v>
      </c>
      <c r="I898">
        <v>1173.28</v>
      </c>
      <c r="J898">
        <v>10929.11</v>
      </c>
      <c r="K898">
        <v>37890.870000000003</v>
      </c>
      <c r="L898">
        <v>1.7</v>
      </c>
      <c r="M898">
        <v>14472.71</v>
      </c>
      <c r="N898">
        <v>288.44</v>
      </c>
      <c r="O898">
        <v>1.6</v>
      </c>
      <c r="P898">
        <v>-2.2999999999999998</v>
      </c>
      <c r="Q898">
        <v>1</v>
      </c>
      <c r="R898">
        <v>1</v>
      </c>
      <c r="S898" t="s">
        <v>140</v>
      </c>
      <c r="T898" t="s">
        <v>206</v>
      </c>
      <c r="U898" s="17">
        <v>349197000000</v>
      </c>
      <c r="V898" t="s">
        <v>306</v>
      </c>
      <c r="W898" t="s">
        <v>276</v>
      </c>
      <c r="X898" s="17">
        <v>25299000000</v>
      </c>
      <c r="Y898" s="17">
        <v>0</v>
      </c>
      <c r="Z898" s="17">
        <v>12831000000</v>
      </c>
      <c r="AA898" s="17">
        <v>5434000000</v>
      </c>
      <c r="AB898" s="17">
        <v>1.58</v>
      </c>
      <c r="AC898" s="17">
        <v>61.224489795918402</v>
      </c>
      <c r="AD898" s="17">
        <v>1.6890201258839099</v>
      </c>
      <c r="AE898" s="17">
        <v>18.660714285714299</v>
      </c>
      <c r="AF898" s="17">
        <v>349197000000</v>
      </c>
      <c r="AG898" s="17">
        <v>80766000000</v>
      </c>
      <c r="AH898" s="17">
        <v>30319000000</v>
      </c>
      <c r="AI898" s="17">
        <v>37621</v>
      </c>
      <c r="AJ898" s="17">
        <v>349197000000</v>
      </c>
      <c r="AK898" s="17">
        <v>246478000000</v>
      </c>
      <c r="AL898" s="17">
        <v>216916000000</v>
      </c>
      <c r="AM898" s="17">
        <v>30319000000</v>
      </c>
      <c r="AN898" s="17">
        <v>30319000000</v>
      </c>
      <c r="AO898" s="17">
        <v>19657000000</v>
      </c>
      <c r="AP898" s="17">
        <v>70.584226095871401</v>
      </c>
      <c r="AQ898" s="17">
        <v>113.62831695218399</v>
      </c>
      <c r="AR898" s="17">
        <v>8.6824915448872702</v>
      </c>
      <c r="AS898" s="17">
        <v>5.8064897277977199</v>
      </c>
      <c r="AT898" s="17">
        <v>5434000000</v>
      </c>
      <c r="AU898" s="17">
        <v>5434000000</v>
      </c>
      <c r="AV898" s="17">
        <v>1.6890201258839099</v>
      </c>
      <c r="AW898" s="17">
        <v>18.660714285714299</v>
      </c>
      <c r="AX898" s="17">
        <v>18.6822638912782</v>
      </c>
      <c r="AY898" s="17">
        <v>0</v>
      </c>
      <c r="AZ898" s="17">
        <v>0</v>
      </c>
      <c r="BA898" s="17">
        <v>4.5333747765949202</v>
      </c>
      <c r="BB898" s="17">
        <v>1.2053772631906099</v>
      </c>
      <c r="BC898" s="17">
        <v>4.5343072499805697</v>
      </c>
      <c r="BD898" s="17">
        <v>3.3718237625301102</v>
      </c>
      <c r="BE898" s="17">
        <v>0</v>
      </c>
      <c r="BF898" s="17">
        <v>0</v>
      </c>
      <c r="BG898" s="17">
        <v>0</v>
      </c>
      <c r="BH898" s="17">
        <v>0</v>
      </c>
      <c r="BI898" s="17">
        <v>0</v>
      </c>
      <c r="BJ898" s="17">
        <v>5.5073481656018304</v>
      </c>
      <c r="BK898" s="17">
        <v>57.166541665021903</v>
      </c>
      <c r="BL898" s="17">
        <v>15.3286691173564</v>
      </c>
      <c r="BM898" s="17">
        <v>57.662358195976097</v>
      </c>
      <c r="BN898" s="17">
        <v>0</v>
      </c>
      <c r="BO898" s="17">
        <v>7.7</v>
      </c>
      <c r="BP898" s="17">
        <v>11.44</v>
      </c>
      <c r="BQ898" s="17">
        <v>0</v>
      </c>
      <c r="BR898" s="17">
        <v>0</v>
      </c>
      <c r="BS898" s="17">
        <v>0</v>
      </c>
      <c r="BT898" s="17">
        <v>0</v>
      </c>
      <c r="BU898" s="17">
        <v>79.897593621938299</v>
      </c>
      <c r="BV898" s="17">
        <v>1492000000</v>
      </c>
      <c r="BW898" s="17" t="s">
        <v>278</v>
      </c>
      <c r="BX898" s="17">
        <v>0.59609184289064598</v>
      </c>
      <c r="BY898" s="17">
        <v>6.3554268188788603</v>
      </c>
      <c r="BZ898" s="17">
        <v>0.77343809653393902</v>
      </c>
      <c r="CA898" s="17">
        <v>15.7221547941369</v>
      </c>
      <c r="CB898" s="17">
        <v>1.52578736461084</v>
      </c>
      <c r="CC898" s="17">
        <v>0.53476702508960605</v>
      </c>
    </row>
    <row r="899" spans="1:81" x14ac:dyDescent="0.3">
      <c r="A899" t="s">
        <v>90</v>
      </c>
      <c r="B899" t="s">
        <v>85</v>
      </c>
      <c r="C899" t="s">
        <v>3</v>
      </c>
      <c r="D899">
        <v>100382</v>
      </c>
      <c r="E899" t="s">
        <v>29</v>
      </c>
      <c r="F899" t="s">
        <v>61</v>
      </c>
      <c r="G899">
        <v>-541.64</v>
      </c>
      <c r="H899">
        <v>730.45</v>
      </c>
      <c r="I899">
        <v>1272.0899999999999</v>
      </c>
      <c r="J899">
        <v>11456.45</v>
      </c>
      <c r="K899">
        <v>39353.599999999999</v>
      </c>
      <c r="L899">
        <v>2.8</v>
      </c>
      <c r="M899">
        <v>14877.31</v>
      </c>
      <c r="N899">
        <v>291.12</v>
      </c>
      <c r="O899">
        <v>2.2999999999999998</v>
      </c>
      <c r="P899">
        <v>5.33</v>
      </c>
      <c r="Q899">
        <v>1</v>
      </c>
      <c r="R899">
        <v>1</v>
      </c>
      <c r="S899" t="s">
        <v>140</v>
      </c>
      <c r="T899" t="s">
        <v>206</v>
      </c>
      <c r="U899" s="17">
        <v>387798000000</v>
      </c>
      <c r="V899" t="s">
        <v>306</v>
      </c>
      <c r="W899" t="s">
        <v>276</v>
      </c>
      <c r="X899" s="17">
        <v>28381000000</v>
      </c>
      <c r="Y899" s="17">
        <v>0</v>
      </c>
      <c r="Z899" s="17">
        <v>12888000000</v>
      </c>
      <c r="AA899" s="17">
        <v>6202000000</v>
      </c>
      <c r="AB899" s="17">
        <v>1.83</v>
      </c>
      <c r="AC899" s="17">
        <v>15.822784810126601</v>
      </c>
      <c r="AD899" s="17">
        <v>1.64242226830114</v>
      </c>
      <c r="AE899" s="17">
        <v>19.3437714428295</v>
      </c>
      <c r="AF899" s="17">
        <v>387798000000</v>
      </c>
      <c r="AG899" s="17">
        <v>88301000000</v>
      </c>
      <c r="AH899" s="17">
        <v>34469000000</v>
      </c>
      <c r="AI899" s="17">
        <v>37986</v>
      </c>
      <c r="AJ899" s="17">
        <v>387798000000</v>
      </c>
      <c r="AK899" s="17">
        <v>285706000000</v>
      </c>
      <c r="AL899" s="17">
        <v>247527000000</v>
      </c>
      <c r="AM899" s="17">
        <v>34469000000</v>
      </c>
      <c r="AN899" s="17">
        <v>34469000000</v>
      </c>
      <c r="AO899" s="17">
        <v>23296000000</v>
      </c>
      <c r="AP899" s="17">
        <v>73.673923021779402</v>
      </c>
      <c r="AQ899" s="17">
        <v>115.424175948482</v>
      </c>
      <c r="AR899" s="17">
        <v>8.8883903475520807</v>
      </c>
      <c r="AS899" s="17">
        <v>6.1854629936939904</v>
      </c>
      <c r="AT899" s="17">
        <v>6202000000</v>
      </c>
      <c r="AU899" s="17">
        <v>6202000000</v>
      </c>
      <c r="AV899" s="17">
        <v>1.64242226830114</v>
      </c>
      <c r="AW899" s="17">
        <v>19.3437714428295</v>
      </c>
      <c r="AX899" s="17">
        <v>19.360984446248999</v>
      </c>
      <c r="AY899" s="17">
        <v>0</v>
      </c>
      <c r="AZ899" s="17">
        <v>2.0853192115327999</v>
      </c>
      <c r="BA899" s="17">
        <v>4.2612410060035</v>
      </c>
      <c r="BB899" s="17">
        <v>1.12575573404517</v>
      </c>
      <c r="BC899" s="17">
        <v>4.5379793598207696</v>
      </c>
      <c r="BD899" s="17">
        <v>2.9845370789670902</v>
      </c>
      <c r="BE899" s="17">
        <v>5.3820871684949401</v>
      </c>
      <c r="BF899" s="17">
        <v>1.4293279535998</v>
      </c>
      <c r="BG899" s="17">
        <v>5.7616946160635498</v>
      </c>
      <c r="BH899" s="17">
        <v>3.7809439751187299</v>
      </c>
      <c r="BI899" s="17">
        <v>3.18648341949313</v>
      </c>
      <c r="BJ899" s="17">
        <v>5.0576454021976902</v>
      </c>
      <c r="BK899" s="17">
        <v>56.517901278158298</v>
      </c>
      <c r="BL899" s="17">
        <v>14.978330573270901</v>
      </c>
      <c r="BM899" s="17">
        <v>60.378422183855399</v>
      </c>
      <c r="BN899" s="17">
        <v>7.09</v>
      </c>
      <c r="BO899" s="17">
        <v>8.42</v>
      </c>
      <c r="BP899" s="17">
        <v>12.21</v>
      </c>
      <c r="BQ899" s="17">
        <v>0</v>
      </c>
      <c r="BR899" s="17">
        <v>0</v>
      </c>
      <c r="BS899" s="17">
        <v>0</v>
      </c>
      <c r="BT899" s="17">
        <v>0</v>
      </c>
      <c r="BU899" s="17">
        <v>78.726553514974299</v>
      </c>
      <c r="BV899" s="17">
        <v>1458000000</v>
      </c>
      <c r="BW899" s="17" t="s">
        <v>278</v>
      </c>
      <c r="BX899" s="17">
        <v>0.50345825405649902</v>
      </c>
      <c r="BY899" s="17">
        <v>5.3628572479493899</v>
      </c>
      <c r="BZ899" s="17">
        <v>0.62088286514726998</v>
      </c>
      <c r="CA899" s="17">
        <v>15.313472654513101</v>
      </c>
      <c r="CB899" s="17">
        <v>1.3435912664841101</v>
      </c>
      <c r="CC899" s="17">
        <v>0.47756305273501498</v>
      </c>
    </row>
    <row r="900" spans="1:81" x14ac:dyDescent="0.3">
      <c r="A900" t="s">
        <v>90</v>
      </c>
      <c r="B900" t="s">
        <v>85</v>
      </c>
      <c r="C900" t="s">
        <v>3</v>
      </c>
      <c r="D900">
        <v>100382</v>
      </c>
      <c r="E900" t="s">
        <v>29</v>
      </c>
      <c r="F900" t="s">
        <v>62</v>
      </c>
      <c r="G900">
        <v>-664.76</v>
      </c>
      <c r="H900">
        <v>823.58</v>
      </c>
      <c r="I900">
        <v>1488.35</v>
      </c>
      <c r="J900">
        <v>12217.2</v>
      </c>
      <c r="K900">
        <v>41589.26</v>
      </c>
      <c r="L900">
        <v>3.85</v>
      </c>
      <c r="M900">
        <v>15449.76</v>
      </c>
      <c r="N900">
        <v>293.76</v>
      </c>
      <c r="O900">
        <v>2.67</v>
      </c>
      <c r="P900">
        <v>6.18</v>
      </c>
      <c r="Q900">
        <v>1</v>
      </c>
      <c r="R900">
        <v>1</v>
      </c>
      <c r="S900" t="s">
        <v>140</v>
      </c>
      <c r="T900" t="s">
        <v>206</v>
      </c>
      <c r="U900" s="17">
        <v>427849000000</v>
      </c>
      <c r="V900" t="s">
        <v>306</v>
      </c>
      <c r="W900" t="s">
        <v>276</v>
      </c>
      <c r="X900" s="17">
        <v>30076000000</v>
      </c>
      <c r="Y900" s="17">
        <v>0</v>
      </c>
      <c r="Z900" s="17">
        <v>14676000000</v>
      </c>
      <c r="AA900" s="17">
        <v>7104000000</v>
      </c>
      <c r="AB900" s="17">
        <v>2.0499999999999998</v>
      </c>
      <c r="AC900" s="17">
        <v>12.021857923497301</v>
      </c>
      <c r="AD900" s="17">
        <v>1.7302394910601899</v>
      </c>
      <c r="AE900" s="17">
        <v>19.705417325455599</v>
      </c>
      <c r="AF900" s="17">
        <v>427849000000</v>
      </c>
      <c r="AG900" s="17">
        <v>95542000000</v>
      </c>
      <c r="AH900" s="17">
        <v>38113000000</v>
      </c>
      <c r="AI900" s="17">
        <v>38352</v>
      </c>
      <c r="AJ900" s="17">
        <v>427849000000</v>
      </c>
      <c r="AK900" s="17">
        <v>322286000000</v>
      </c>
      <c r="AL900" s="17">
        <v>274858000000</v>
      </c>
      <c r="AM900" s="17">
        <v>37866000000</v>
      </c>
      <c r="AN900" s="17">
        <v>38113000000</v>
      </c>
      <c r="AO900" s="17">
        <v>26598000000</v>
      </c>
      <c r="AP900" s="17">
        <v>75.327042952069505</v>
      </c>
      <c r="AQ900" s="17">
        <v>117.255455544317</v>
      </c>
      <c r="AR900" s="17">
        <v>8.9080493351626409</v>
      </c>
      <c r="AS900" s="17">
        <v>6.3886206747467202</v>
      </c>
      <c r="AT900" s="17">
        <v>7104000000</v>
      </c>
      <c r="AU900" s="17">
        <v>7014000000</v>
      </c>
      <c r="AV900" s="17">
        <v>1.7302394910601899</v>
      </c>
      <c r="AW900" s="17">
        <v>19.705417325455599</v>
      </c>
      <c r="AX900" s="17">
        <v>19.4557709910959</v>
      </c>
      <c r="AY900" s="17">
        <v>0</v>
      </c>
      <c r="AZ900" s="17">
        <v>2.1785347398896899</v>
      </c>
      <c r="BA900" s="17">
        <v>4.2023581332703301</v>
      </c>
      <c r="BB900" s="17">
        <v>1.1264580019923101</v>
      </c>
      <c r="BC900" s="17">
        <v>4.2576459098005497</v>
      </c>
      <c r="BD900" s="17">
        <v>2.9955258305953301</v>
      </c>
      <c r="BE900" s="17">
        <v>5.2592723520704103</v>
      </c>
      <c r="BF900" s="17">
        <v>1.41831688794902</v>
      </c>
      <c r="BG900" s="17">
        <v>5.3607778417809202</v>
      </c>
      <c r="BH900" s="17">
        <v>3.8624218818849498</v>
      </c>
      <c r="BI900" s="17">
        <v>3.3300547213488398</v>
      </c>
      <c r="BJ900" s="17">
        <v>4.8692246040615403</v>
      </c>
      <c r="BK900" s="17">
        <v>57.7908073864402</v>
      </c>
      <c r="BL900" s="17">
        <v>15.377709801835399</v>
      </c>
      <c r="BM900" s="17">
        <v>58.122755685596502</v>
      </c>
      <c r="BN900" s="17">
        <v>7.07</v>
      </c>
      <c r="BO900" s="17">
        <v>8.41</v>
      </c>
      <c r="BP900" s="17">
        <v>12.07</v>
      </c>
      <c r="BQ900" s="17">
        <v>0</v>
      </c>
      <c r="BR900" s="17">
        <v>0</v>
      </c>
      <c r="BS900" s="17">
        <v>0</v>
      </c>
      <c r="BT900" s="17">
        <v>0</v>
      </c>
      <c r="BU900" s="17">
        <v>80.759309943461403</v>
      </c>
      <c r="BV900" s="17">
        <v>1358000000</v>
      </c>
      <c r="BW900" s="17" t="s">
        <v>278</v>
      </c>
      <c r="BX900" s="17">
        <v>0.41650309156933901</v>
      </c>
      <c r="BY900" s="17">
        <v>4.4729907773386</v>
      </c>
      <c r="BZ900" s="17">
        <v>0.55285687664038796</v>
      </c>
      <c r="CA900" s="17">
        <v>13.6323938070663</v>
      </c>
      <c r="CB900" s="17">
        <v>1.1538178427716199</v>
      </c>
      <c r="CC900" s="17">
        <v>0.39302180807975301</v>
      </c>
    </row>
    <row r="901" spans="1:81" x14ac:dyDescent="0.3">
      <c r="A901" t="s">
        <v>90</v>
      </c>
      <c r="B901" t="s">
        <v>85</v>
      </c>
      <c r="C901" t="s">
        <v>3</v>
      </c>
      <c r="D901">
        <v>100382</v>
      </c>
      <c r="E901" t="s">
        <v>29</v>
      </c>
      <c r="F901" t="s">
        <v>63</v>
      </c>
      <c r="G901">
        <v>-782.8</v>
      </c>
      <c r="H901">
        <v>913.02</v>
      </c>
      <c r="I901">
        <v>1695.82</v>
      </c>
      <c r="J901">
        <v>13039.2</v>
      </c>
      <c r="K901">
        <v>43983.02</v>
      </c>
      <c r="L901">
        <v>3.48</v>
      </c>
      <c r="M901">
        <v>15987.96</v>
      </c>
      <c r="N901">
        <v>296.45999999999998</v>
      </c>
      <c r="O901">
        <v>3.37</v>
      </c>
      <c r="P901">
        <v>7.31</v>
      </c>
      <c r="Q901">
        <v>1</v>
      </c>
      <c r="R901">
        <v>1</v>
      </c>
      <c r="S901" t="s">
        <v>140</v>
      </c>
      <c r="T901" t="s">
        <v>206</v>
      </c>
      <c r="U901" s="17">
        <v>481741000000</v>
      </c>
      <c r="V901" t="s">
        <v>306</v>
      </c>
      <c r="W901" t="s">
        <v>276</v>
      </c>
      <c r="X901" s="17">
        <v>33076000000</v>
      </c>
      <c r="Y901" s="17">
        <v>0</v>
      </c>
      <c r="Z901" s="17">
        <v>19227000000</v>
      </c>
      <c r="AA901" s="17">
        <v>7892000000</v>
      </c>
      <c r="AB901" s="17">
        <v>2.25</v>
      </c>
      <c r="AC901" s="17">
        <v>9.7560975609756202</v>
      </c>
      <c r="AD901" s="17">
        <v>1.7703402947576199</v>
      </c>
      <c r="AE901" s="17">
        <v>20.029948478464998</v>
      </c>
      <c r="AF901" s="17">
        <v>481741000000</v>
      </c>
      <c r="AG901" s="17">
        <v>103560000000</v>
      </c>
      <c r="AH901" s="17">
        <v>40899000000</v>
      </c>
      <c r="AI901" s="17">
        <v>38717</v>
      </c>
      <c r="AJ901" s="17">
        <v>481741000000</v>
      </c>
      <c r="AK901" s="17">
        <v>348112000000</v>
      </c>
      <c r="AL901" s="17">
        <v>314450000000</v>
      </c>
      <c r="AM901" s="17">
        <v>40660000000</v>
      </c>
      <c r="AN901" s="17">
        <v>40899000000</v>
      </c>
      <c r="AO901" s="17">
        <v>29395000000</v>
      </c>
      <c r="AP901" s="17">
        <v>72.261235809283406</v>
      </c>
      <c r="AQ901" s="17">
        <v>110.70504054698699</v>
      </c>
      <c r="AR901" s="17">
        <v>8.4898316730359298</v>
      </c>
      <c r="AS901" s="17">
        <v>6.2511031671263604</v>
      </c>
      <c r="AT901" s="17">
        <v>7892000000</v>
      </c>
      <c r="AU901" s="17">
        <v>7671000000</v>
      </c>
      <c r="AV901" s="17">
        <v>1.7703402947576199</v>
      </c>
      <c r="AW901" s="17">
        <v>20.029948478464998</v>
      </c>
      <c r="AX901" s="17">
        <v>19.469049008908399</v>
      </c>
      <c r="AY901" s="17">
        <v>0</v>
      </c>
      <c r="AZ901" s="17">
        <v>2.1801519329221501</v>
      </c>
      <c r="BA901" s="17">
        <v>4.1755086475694796</v>
      </c>
      <c r="BB901" s="17">
        <v>1.13259606541197</v>
      </c>
      <c r="BC901" s="17">
        <v>4.2271024473406804</v>
      </c>
      <c r="BD901" s="17">
        <v>3.0967495906144098</v>
      </c>
      <c r="BE901" s="17">
        <v>5.1116993622391602</v>
      </c>
      <c r="BF901" s="17">
        <v>1.3947778901829599</v>
      </c>
      <c r="BG901" s="17">
        <v>5.2056237992885102</v>
      </c>
      <c r="BH901" s="17">
        <v>3.9315664355484001</v>
      </c>
      <c r="BI901" s="17">
        <v>3.2511667636290902</v>
      </c>
      <c r="BJ901" s="17">
        <v>4.8534246968239199</v>
      </c>
      <c r="BK901" s="17">
        <v>56.867144042533603</v>
      </c>
      <c r="BL901" s="17">
        <v>15.264844600314399</v>
      </c>
      <c r="BM901" s="17">
        <v>56.9718224694643</v>
      </c>
      <c r="BN901" s="17">
        <v>7.04</v>
      </c>
      <c r="BO901" s="17">
        <v>8.2799999999999994</v>
      </c>
      <c r="BP901" s="17">
        <v>11.67</v>
      </c>
      <c r="BQ901" s="17">
        <v>0</v>
      </c>
      <c r="BR901" s="17">
        <v>0</v>
      </c>
      <c r="BS901" s="17">
        <v>0</v>
      </c>
      <c r="BT901" s="17">
        <v>0</v>
      </c>
      <c r="BU901" s="17">
        <v>79.509748806931498</v>
      </c>
      <c r="BV901" s="17">
        <v>1341000000</v>
      </c>
      <c r="BW901" s="17" t="s">
        <v>278</v>
      </c>
      <c r="BX901" s="17">
        <v>0.38098430890128199</v>
      </c>
      <c r="BY901" s="17">
        <v>4.0311429086755197</v>
      </c>
      <c r="BZ901" s="17">
        <v>0.70756441437947304</v>
      </c>
      <c r="CA901" s="17">
        <v>16.743957279370399</v>
      </c>
      <c r="CB901" s="17">
        <v>1.0997690229357699</v>
      </c>
      <c r="CC901" s="17">
        <v>0.35010215712037102</v>
      </c>
    </row>
    <row r="902" spans="1:81" x14ac:dyDescent="0.3">
      <c r="A902" t="s">
        <v>90</v>
      </c>
      <c r="B902" t="s">
        <v>85</v>
      </c>
      <c r="C902" t="s">
        <v>3</v>
      </c>
      <c r="D902">
        <v>100382</v>
      </c>
      <c r="E902" t="s">
        <v>29</v>
      </c>
      <c r="F902" t="s">
        <v>64</v>
      </c>
      <c r="G902">
        <v>-837.29</v>
      </c>
      <c r="H902">
        <v>1040.9000000000001</v>
      </c>
      <c r="I902">
        <v>1878.19</v>
      </c>
      <c r="J902">
        <v>13815.58</v>
      </c>
      <c r="K902">
        <v>46162.48</v>
      </c>
      <c r="L902">
        <v>2.78</v>
      </c>
      <c r="M902">
        <v>16433.150000000001</v>
      </c>
      <c r="N902">
        <v>299.27999999999997</v>
      </c>
      <c r="O902">
        <v>3.22</v>
      </c>
      <c r="P902">
        <v>4.68</v>
      </c>
      <c r="Q902">
        <v>1</v>
      </c>
      <c r="R902">
        <v>1</v>
      </c>
      <c r="S902" t="s">
        <v>140</v>
      </c>
      <c r="T902" t="s">
        <v>206</v>
      </c>
      <c r="U902" s="17">
        <v>481996000000</v>
      </c>
      <c r="V902" t="s">
        <v>306</v>
      </c>
      <c r="W902" t="s">
        <v>276</v>
      </c>
      <c r="X902" s="17">
        <v>35642000000</v>
      </c>
      <c r="Y902" s="17">
        <v>0</v>
      </c>
      <c r="Z902" s="17">
        <v>25085000000</v>
      </c>
      <c r="AA902" s="17">
        <v>8567000000</v>
      </c>
      <c r="AB902" s="17">
        <v>2.4700000000000002</v>
      </c>
      <c r="AC902" s="17">
        <v>9.7777777777777892</v>
      </c>
      <c r="AD902" s="17">
        <v>1.7626737829279699</v>
      </c>
      <c r="AE902" s="17">
        <v>19.747821677193301</v>
      </c>
      <c r="AF902" s="17">
        <v>481996000000</v>
      </c>
      <c r="AG902" s="17">
        <v>99974000000</v>
      </c>
      <c r="AH902" s="17">
        <v>46068000000</v>
      </c>
      <c r="AI902" s="17">
        <v>39082</v>
      </c>
      <c r="AJ902" s="17">
        <v>481996000000</v>
      </c>
      <c r="AK902" s="17">
        <v>349170000000</v>
      </c>
      <c r="AL902" s="17">
        <v>310243000000</v>
      </c>
      <c r="AM902" s="17">
        <v>45814000000</v>
      </c>
      <c r="AN902" s="17">
        <v>46068000000</v>
      </c>
      <c r="AO902" s="17">
        <v>34233000000</v>
      </c>
      <c r="AP902" s="17">
        <v>72.442509896347701</v>
      </c>
      <c r="AQ902" s="17">
        <v>112.547261340304</v>
      </c>
      <c r="AR902" s="17">
        <v>9.5577556660221195</v>
      </c>
      <c r="AS902" s="17">
        <v>7.28112284940691</v>
      </c>
      <c r="AT902" s="17">
        <v>8567000000</v>
      </c>
      <c r="AU902" s="17">
        <v>8420000000</v>
      </c>
      <c r="AV902" s="17">
        <v>1.7626737829279699</v>
      </c>
      <c r="AW902" s="17">
        <v>19.747821677193301</v>
      </c>
      <c r="AX902" s="17">
        <v>19.408971462818698</v>
      </c>
      <c r="AY902" s="17">
        <v>0</v>
      </c>
      <c r="AZ902" s="17">
        <v>2.14499721811519</v>
      </c>
      <c r="BA902" s="17">
        <v>4.1288169489921298</v>
      </c>
      <c r="BB902" s="17">
        <v>1.1087952627756299</v>
      </c>
      <c r="BC902" s="17">
        <v>4.2489758715122496</v>
      </c>
      <c r="BD902" s="17">
        <v>2.9445108564821001</v>
      </c>
      <c r="BE902" s="17">
        <v>4.9953121861347203</v>
      </c>
      <c r="BF902" s="17">
        <v>1.349292635511</v>
      </c>
      <c r="BG902" s="17">
        <v>5.1705775126995199</v>
      </c>
      <c r="BH902" s="17">
        <v>3.7534321579041401</v>
      </c>
      <c r="BI902" s="17">
        <v>3.2041005486424701</v>
      </c>
      <c r="BJ902" s="17">
        <v>4.8257933568687097</v>
      </c>
      <c r="BK902" s="17">
        <v>57.254778166790999</v>
      </c>
      <c r="BL902" s="17">
        <v>15.119802480220001</v>
      </c>
      <c r="BM902" s="17">
        <v>57.940070703103103</v>
      </c>
      <c r="BN902" s="17">
        <v>7.79</v>
      </c>
      <c r="BO902" s="17">
        <v>8.93</v>
      </c>
      <c r="BP902" s="17">
        <v>12.49</v>
      </c>
      <c r="BQ902" s="17">
        <v>0</v>
      </c>
      <c r="BR902" s="17">
        <v>0</v>
      </c>
      <c r="BS902" s="17">
        <v>0</v>
      </c>
      <c r="BT902" s="17">
        <v>0</v>
      </c>
      <c r="BU902" s="17">
        <v>85.339421903916204</v>
      </c>
      <c r="BV902" s="17">
        <v>1669000000</v>
      </c>
      <c r="BW902" s="17" t="s">
        <v>278</v>
      </c>
      <c r="BX902" s="17">
        <v>0.47289294882329302</v>
      </c>
      <c r="BY902" s="17">
        <v>4.3924520356870298</v>
      </c>
      <c r="BZ902" s="17">
        <v>0.63322620346916902</v>
      </c>
      <c r="CA902" s="17">
        <v>14.702154626108999</v>
      </c>
      <c r="CB902" s="17">
        <v>1.0664883519298201</v>
      </c>
      <c r="CC902" s="17">
        <v>0.40575437006451698</v>
      </c>
    </row>
    <row r="903" spans="1:81" x14ac:dyDescent="0.3">
      <c r="A903" t="s">
        <v>90</v>
      </c>
      <c r="B903" t="s">
        <v>85</v>
      </c>
      <c r="C903" t="s">
        <v>3</v>
      </c>
      <c r="D903">
        <v>100382</v>
      </c>
      <c r="E903" t="s">
        <v>29</v>
      </c>
      <c r="F903" t="s">
        <v>65</v>
      </c>
      <c r="G903">
        <v>-821.2</v>
      </c>
      <c r="H903">
        <v>1165.1500000000001</v>
      </c>
      <c r="I903">
        <v>1986.35</v>
      </c>
      <c r="J903">
        <v>14474.23</v>
      </c>
      <c r="K903">
        <v>47891.96</v>
      </c>
      <c r="L903">
        <v>2</v>
      </c>
      <c r="M903">
        <v>16762.45</v>
      </c>
      <c r="N903">
        <v>302.23</v>
      </c>
      <c r="O903">
        <v>2.87</v>
      </c>
      <c r="P903">
        <v>4.82</v>
      </c>
      <c r="Q903">
        <v>1</v>
      </c>
      <c r="R903">
        <v>1</v>
      </c>
      <c r="S903" t="s">
        <v>140</v>
      </c>
      <c r="T903" t="s">
        <v>206</v>
      </c>
      <c r="U903" s="17">
        <v>575442000000</v>
      </c>
      <c r="V903" t="s">
        <v>306</v>
      </c>
      <c r="W903" t="s">
        <v>276</v>
      </c>
      <c r="X903" s="17">
        <v>39520000000</v>
      </c>
      <c r="Y903" s="17">
        <v>0</v>
      </c>
      <c r="Z903" s="17">
        <v>26038000000</v>
      </c>
      <c r="AA903" s="17">
        <v>8265000000</v>
      </c>
      <c r="AB903" s="17">
        <v>2.38</v>
      </c>
      <c r="AC903" s="17">
        <v>-3.6437246963562901</v>
      </c>
      <c r="AD903" s="17">
        <v>1.58712784588441</v>
      </c>
      <c r="AE903" s="17">
        <v>17.461390573172999</v>
      </c>
      <c r="AF903" s="17">
        <v>575442000000</v>
      </c>
      <c r="AG903" s="17">
        <v>152648000000</v>
      </c>
      <c r="AH903" s="17">
        <v>47914000000</v>
      </c>
      <c r="AI903" s="17">
        <v>39447</v>
      </c>
      <c r="AJ903" s="17">
        <v>575442000000</v>
      </c>
      <c r="AK903" s="17">
        <v>404651000000</v>
      </c>
      <c r="AL903" s="17">
        <v>344460000000</v>
      </c>
      <c r="AM903" s="17">
        <v>47628000000</v>
      </c>
      <c r="AN903" s="17">
        <v>47914000000</v>
      </c>
      <c r="AO903" s="17">
        <v>34091000000</v>
      </c>
      <c r="AP903" s="17">
        <v>70.320032253467801</v>
      </c>
      <c r="AQ903" s="17">
        <v>117.474017302444</v>
      </c>
      <c r="AR903" s="17">
        <v>8.3264690446647993</v>
      </c>
      <c r="AS903" s="17">
        <v>6.0701293937705101</v>
      </c>
      <c r="AT903" s="17">
        <v>8265000000</v>
      </c>
      <c r="AU903" s="17">
        <v>8057000000</v>
      </c>
      <c r="AV903" s="17">
        <v>1.58712784588441</v>
      </c>
      <c r="AW903" s="17">
        <v>17.461390573172999</v>
      </c>
      <c r="AX903" s="17">
        <v>17.0219508588089</v>
      </c>
      <c r="AY903" s="17">
        <v>0</v>
      </c>
      <c r="AZ903" s="17">
        <v>1.8554656540165999</v>
      </c>
      <c r="BA903" s="17">
        <v>4.0556733339478299</v>
      </c>
      <c r="BB903" s="17">
        <v>1.1610133038375301</v>
      </c>
      <c r="BC903" s="17">
        <v>4.3110732171936004</v>
      </c>
      <c r="BD903" s="17">
        <v>3.0999400866439299</v>
      </c>
      <c r="BE903" s="17">
        <v>4.7085948732418696</v>
      </c>
      <c r="BF903" s="17">
        <v>1.3573073616678</v>
      </c>
      <c r="BG903" s="17">
        <v>5.0399520789682501</v>
      </c>
      <c r="BH903" s="17">
        <v>3.8321595540306501</v>
      </c>
      <c r="BI903" s="17">
        <v>2.6569190581108799</v>
      </c>
      <c r="BJ903" s="17">
        <v>4.7413793103448301</v>
      </c>
      <c r="BK903" s="17">
        <v>54.553021041953897</v>
      </c>
      <c r="BL903" s="17">
        <v>15.298582995951399</v>
      </c>
      <c r="BM903" s="17">
        <v>56.806680161943298</v>
      </c>
      <c r="BN903" s="17">
        <v>6.56</v>
      </c>
      <c r="BO903" s="17">
        <v>7.59</v>
      </c>
      <c r="BP903" s="17">
        <v>10.68</v>
      </c>
      <c r="BQ903" s="17">
        <v>0</v>
      </c>
      <c r="BR903" s="17">
        <v>0</v>
      </c>
      <c r="BS903" s="17">
        <v>0</v>
      </c>
      <c r="BT903" s="17">
        <v>0</v>
      </c>
      <c r="BU903" s="17">
        <v>84.008622936803405</v>
      </c>
      <c r="BV903" s="17">
        <v>2679000000</v>
      </c>
      <c r="BW903" s="17" t="s">
        <v>278</v>
      </c>
      <c r="BX903" s="17">
        <v>0.65348157616145996</v>
      </c>
      <c r="BY903" s="17">
        <v>6.7998375552058503</v>
      </c>
      <c r="BZ903" s="17">
        <v>1.30665955883374</v>
      </c>
      <c r="CA903" s="17">
        <v>28.9338019917985</v>
      </c>
      <c r="CB903" s="17">
        <v>1.2945228535606099</v>
      </c>
      <c r="CC903" s="17">
        <v>0.554175460763074</v>
      </c>
    </row>
    <row r="904" spans="1:81" x14ac:dyDescent="0.3">
      <c r="A904" t="s">
        <v>90</v>
      </c>
      <c r="B904" t="s">
        <v>85</v>
      </c>
      <c r="C904" t="s">
        <v>3</v>
      </c>
      <c r="D904">
        <v>100382</v>
      </c>
      <c r="E904" t="s">
        <v>29</v>
      </c>
      <c r="F904" t="s">
        <v>66</v>
      </c>
      <c r="G904">
        <v>-832.49</v>
      </c>
      <c r="H904">
        <v>1308.8</v>
      </c>
      <c r="I904">
        <v>2141.29</v>
      </c>
      <c r="J904">
        <v>14769.86</v>
      </c>
      <c r="K904">
        <v>48434.07</v>
      </c>
      <c r="L904">
        <v>0.11</v>
      </c>
      <c r="M904">
        <v>16781.48</v>
      </c>
      <c r="N904">
        <v>304.95</v>
      </c>
      <c r="O904">
        <v>3.81</v>
      </c>
      <c r="P904">
        <v>9.7799999999999994</v>
      </c>
      <c r="Q904">
        <v>1</v>
      </c>
      <c r="R904">
        <v>1</v>
      </c>
      <c r="S904" t="s">
        <v>140</v>
      </c>
      <c r="T904" t="s">
        <v>206</v>
      </c>
      <c r="U904" s="17">
        <v>1309639000000</v>
      </c>
      <c r="V904" t="s">
        <v>306</v>
      </c>
      <c r="W904" t="s">
        <v>276</v>
      </c>
      <c r="X904" s="17">
        <v>41543000000</v>
      </c>
      <c r="Y904" s="17">
        <v>0</v>
      </c>
      <c r="Z904" s="17">
        <v>13055000000</v>
      </c>
      <c r="AA904" s="17">
        <v>2698000000</v>
      </c>
      <c r="AB904" s="17">
        <v>0.7</v>
      </c>
      <c r="AC904" s="17">
        <v>-70.588235294117695</v>
      </c>
      <c r="AD904" s="17">
        <v>0.446396071449844</v>
      </c>
      <c r="AE904" s="17">
        <v>5.0192547392703704</v>
      </c>
      <c r="AF904" s="17">
        <v>1309639000000</v>
      </c>
      <c r="AG904" s="17">
        <v>375232000000</v>
      </c>
      <c r="AH904" s="17">
        <v>102316000000</v>
      </c>
      <c r="AI904" s="17">
        <v>39813</v>
      </c>
      <c r="AJ904" s="17">
        <v>1309639000000</v>
      </c>
      <c r="AK904" s="17">
        <v>870133000000</v>
      </c>
      <c r="AL904" s="17">
        <v>781402000000</v>
      </c>
      <c r="AM904" s="17">
        <v>99084000000</v>
      </c>
      <c r="AN904" s="17">
        <v>102316000000</v>
      </c>
      <c r="AO904" s="17">
        <v>64260000000</v>
      </c>
      <c r="AP904" s="17">
        <v>66.4406756365685</v>
      </c>
      <c r="AQ904" s="17">
        <v>111.35535870141101</v>
      </c>
      <c r="AR904" s="17">
        <v>7.8125345992292496</v>
      </c>
      <c r="AS904" s="17">
        <v>5.0535434965708097</v>
      </c>
      <c r="AT904" s="17">
        <v>2698000000</v>
      </c>
      <c r="AU904" s="17">
        <v>2655000000</v>
      </c>
      <c r="AV904" s="17">
        <v>0.446396071449844</v>
      </c>
      <c r="AW904" s="17">
        <v>5.0192547392703704</v>
      </c>
      <c r="AX904" s="17">
        <v>4.7664077904309696</v>
      </c>
      <c r="AY904" s="17">
        <v>0</v>
      </c>
      <c r="AZ904" s="17">
        <v>0.46527986576596497</v>
      </c>
      <c r="BA904" s="17">
        <v>4.2076717913420998</v>
      </c>
      <c r="BB904" s="17">
        <v>1.00563206904083</v>
      </c>
      <c r="BC904" s="17">
        <v>3.7434066406792899</v>
      </c>
      <c r="BD904" s="17">
        <v>3.1866524596456598</v>
      </c>
      <c r="BE904" s="17">
        <v>4.3360013583964703</v>
      </c>
      <c r="BF904" s="17">
        <v>1.04817310012066</v>
      </c>
      <c r="BG904" s="17">
        <v>3.90176314416418</v>
      </c>
      <c r="BH904" s="17">
        <v>3.26247757618997</v>
      </c>
      <c r="BI904" s="17">
        <v>0.56909694478416795</v>
      </c>
      <c r="BJ904" s="17">
        <v>4.8273387849935103</v>
      </c>
      <c r="BK904" s="17">
        <v>60.444262807413999</v>
      </c>
      <c r="BL904" s="17">
        <v>14.630623691115201</v>
      </c>
      <c r="BM904" s="17">
        <v>54.461642153912798</v>
      </c>
      <c r="BN904" s="17">
        <v>3.13</v>
      </c>
      <c r="BO904" s="17">
        <v>7.84</v>
      </c>
      <c r="BP904" s="17">
        <v>11.83</v>
      </c>
      <c r="BQ904" s="17">
        <v>0</v>
      </c>
      <c r="BR904" s="17">
        <v>0</v>
      </c>
      <c r="BS904" s="17">
        <v>0</v>
      </c>
      <c r="BT904" s="17">
        <v>0</v>
      </c>
      <c r="BU904" s="17">
        <v>82.641094225202494</v>
      </c>
      <c r="BV904" s="17">
        <v>8046000000</v>
      </c>
      <c r="BW904" s="17" t="s">
        <v>278</v>
      </c>
      <c r="BX904" s="17">
        <v>0.90288235597758404</v>
      </c>
      <c r="BY904" s="17">
        <v>9.4355774981529894</v>
      </c>
      <c r="BZ904" s="17">
        <v>3.3237995194957799</v>
      </c>
      <c r="CA904" s="17">
        <v>84.464531134369395</v>
      </c>
      <c r="CB904" s="17">
        <v>2.3579750119509</v>
      </c>
      <c r="CC904" s="17">
        <v>0.74341679756074996</v>
      </c>
    </row>
    <row r="905" spans="1:81" x14ac:dyDescent="0.3">
      <c r="A905" t="s">
        <v>90</v>
      </c>
      <c r="B905" t="s">
        <v>85</v>
      </c>
      <c r="C905" t="s">
        <v>3</v>
      </c>
      <c r="D905">
        <v>100382</v>
      </c>
      <c r="E905" t="s">
        <v>29</v>
      </c>
      <c r="F905" t="s">
        <v>67</v>
      </c>
      <c r="G905">
        <v>-509.69</v>
      </c>
      <c r="H905">
        <v>1070.33</v>
      </c>
      <c r="I905">
        <v>1580.02</v>
      </c>
      <c r="J905">
        <v>14478.07</v>
      </c>
      <c r="K905">
        <v>47086.32</v>
      </c>
      <c r="L905">
        <v>-2.58</v>
      </c>
      <c r="M905">
        <v>16349.11</v>
      </c>
      <c r="N905">
        <v>307.48</v>
      </c>
      <c r="O905">
        <v>-0.32</v>
      </c>
      <c r="P905">
        <v>-8.75</v>
      </c>
      <c r="Q905">
        <v>1</v>
      </c>
      <c r="R905">
        <v>1</v>
      </c>
      <c r="S905" t="s">
        <v>140</v>
      </c>
      <c r="T905" t="s">
        <v>206</v>
      </c>
      <c r="U905" s="17">
        <v>1243646000000</v>
      </c>
      <c r="V905" t="s">
        <v>306</v>
      </c>
      <c r="W905" t="s">
        <v>276</v>
      </c>
      <c r="X905" s="17">
        <v>88686000000</v>
      </c>
      <c r="Y905" s="17">
        <v>0</v>
      </c>
      <c r="Z905" s="17">
        <v>27948000000</v>
      </c>
      <c r="AA905" s="17">
        <v>12667000000</v>
      </c>
      <c r="AB905" s="17">
        <v>1.75</v>
      </c>
      <c r="AC905" s="17">
        <v>150</v>
      </c>
      <c r="AD905" s="17">
        <v>1.00344277437232</v>
      </c>
      <c r="AE905" s="17">
        <v>10.745764724844999</v>
      </c>
      <c r="AF905" s="17">
        <v>1243646000000</v>
      </c>
      <c r="AG905" s="17">
        <v>242827000000</v>
      </c>
      <c r="AH905" s="17">
        <v>114359000000</v>
      </c>
      <c r="AI905" s="17">
        <v>40178</v>
      </c>
      <c r="AJ905" s="17">
        <v>1243646000000</v>
      </c>
      <c r="AK905" s="17">
        <v>803081000000</v>
      </c>
      <c r="AL905" s="17">
        <v>824018000000</v>
      </c>
      <c r="AM905" s="17">
        <v>111786000000</v>
      </c>
      <c r="AN905" s="17">
        <v>114359000000</v>
      </c>
      <c r="AO905" s="17">
        <v>76821000000</v>
      </c>
      <c r="AP905" s="17">
        <v>64.574726248466206</v>
      </c>
      <c r="AQ905" s="17">
        <v>97.459157445589796</v>
      </c>
      <c r="AR905" s="17">
        <v>9.1954623743412505</v>
      </c>
      <c r="AS905" s="17">
        <v>6.3693301097414201</v>
      </c>
      <c r="AT905" s="17">
        <v>12667000000</v>
      </c>
      <c r="AU905" s="17">
        <v>12275000000</v>
      </c>
      <c r="AV905" s="17">
        <v>1.00344277437232</v>
      </c>
      <c r="AW905" s="17">
        <v>10.745764724844999</v>
      </c>
      <c r="AX905" s="17">
        <v>9.6839241102743205</v>
      </c>
      <c r="AY905" s="17">
        <v>0</v>
      </c>
      <c r="AZ905" s="17">
        <v>1.2089830869784901</v>
      </c>
      <c r="BA905" s="17">
        <v>3.7255793541272899</v>
      </c>
      <c r="BB905" s="17">
        <v>1.23142953561362</v>
      </c>
      <c r="BC905" s="17">
        <v>3.7675644074483099</v>
      </c>
      <c r="BD905" s="17">
        <v>3.3092143725135701</v>
      </c>
      <c r="BE905" s="17">
        <v>4.4213256904706499</v>
      </c>
      <c r="BF905" s="17">
        <v>1.48366954188684</v>
      </c>
      <c r="BG905" s="17">
        <v>4.53929388305811</v>
      </c>
      <c r="BH905" s="17">
        <v>3.9252102656570198</v>
      </c>
      <c r="BI905" s="17">
        <v>1.7177925001530701</v>
      </c>
      <c r="BJ905" s="17">
        <v>4.2827000953431202</v>
      </c>
      <c r="BK905" s="17">
        <v>52.267906305005198</v>
      </c>
      <c r="BL905" s="17">
        <v>17.528132963489199</v>
      </c>
      <c r="BM905" s="17">
        <v>53.627404550887398</v>
      </c>
      <c r="BN905" s="17">
        <v>6.46</v>
      </c>
      <c r="BO905" s="17">
        <v>9.25</v>
      </c>
      <c r="BP905" s="17">
        <v>13.26</v>
      </c>
      <c r="BQ905" s="17">
        <v>0</v>
      </c>
      <c r="BR905" s="17">
        <v>0</v>
      </c>
      <c r="BS905" s="17">
        <v>0</v>
      </c>
      <c r="BT905" s="17">
        <v>0</v>
      </c>
      <c r="BU905" s="17">
        <v>81.501391875179905</v>
      </c>
      <c r="BV905" s="17">
        <v>30662000000</v>
      </c>
      <c r="BW905" s="17" t="s">
        <v>278</v>
      </c>
      <c r="BX905" s="17">
        <v>3.7049433480305001</v>
      </c>
      <c r="BY905" s="17">
        <v>30.257457789356302</v>
      </c>
      <c r="BZ905" s="17">
        <v>2.50611732100014</v>
      </c>
      <c r="CA905" s="17">
        <v>52.686864757088003</v>
      </c>
      <c r="CB905" s="17">
        <v>2.9623113665226</v>
      </c>
      <c r="CC905" s="17">
        <v>3.0250926213864999</v>
      </c>
    </row>
    <row r="906" spans="1:81" x14ac:dyDescent="0.3">
      <c r="A906" t="s">
        <v>90</v>
      </c>
      <c r="B906" t="s">
        <v>85</v>
      </c>
      <c r="C906" t="s">
        <v>3</v>
      </c>
      <c r="D906">
        <v>100382</v>
      </c>
      <c r="E906" t="s">
        <v>29</v>
      </c>
      <c r="F906" t="s">
        <v>8</v>
      </c>
      <c r="G906">
        <v>-648.66999999999996</v>
      </c>
      <c r="H906">
        <v>1290.28</v>
      </c>
      <c r="I906">
        <v>1938.95</v>
      </c>
      <c r="J906">
        <v>15048.97</v>
      </c>
      <c r="K906">
        <v>48513.95</v>
      </c>
      <c r="L906">
        <v>2.7</v>
      </c>
      <c r="M906">
        <v>16789.75</v>
      </c>
      <c r="N906">
        <v>310.2</v>
      </c>
      <c r="O906">
        <v>1.64</v>
      </c>
      <c r="P906">
        <v>6.83</v>
      </c>
      <c r="Q906">
        <v>1</v>
      </c>
      <c r="R906">
        <v>1</v>
      </c>
      <c r="S906" t="s">
        <v>140</v>
      </c>
      <c r="T906" t="s">
        <v>206</v>
      </c>
      <c r="U906" s="17">
        <v>1258128000000</v>
      </c>
      <c r="V906" t="s">
        <v>306</v>
      </c>
      <c r="W906" t="s">
        <v>276</v>
      </c>
      <c r="X906" s="17">
        <v>85210000000</v>
      </c>
      <c r="Y906" s="17">
        <v>0</v>
      </c>
      <c r="Z906" s="17">
        <v>27040000000</v>
      </c>
      <c r="AA906" s="17">
        <v>12663000000</v>
      </c>
      <c r="AB906" s="17">
        <v>2.21</v>
      </c>
      <c r="AC906" s="17">
        <v>26.285714285714299</v>
      </c>
      <c r="AD906" s="17">
        <v>1.03208149067027</v>
      </c>
      <c r="AE906" s="17">
        <v>10.359299072301599</v>
      </c>
      <c r="AF906" s="17">
        <v>1258128000000</v>
      </c>
      <c r="AG906" s="17">
        <v>212384000000</v>
      </c>
      <c r="AH906" s="17">
        <v>127889000000</v>
      </c>
      <c r="AI906" s="17">
        <v>40543</v>
      </c>
      <c r="AJ906" s="17">
        <v>1258128000000</v>
      </c>
      <c r="AK906" s="17">
        <v>787298000000</v>
      </c>
      <c r="AL906" s="17">
        <v>847942000000</v>
      </c>
      <c r="AM906" s="17">
        <v>126408000000</v>
      </c>
      <c r="AN906" s="17">
        <v>127889000000</v>
      </c>
      <c r="AO906" s="17">
        <v>92540000000</v>
      </c>
      <c r="AP906" s="17">
        <v>62.576939707247597</v>
      </c>
      <c r="AQ906" s="17">
        <v>92.848095742397504</v>
      </c>
      <c r="AR906" s="17">
        <v>10.165022954739101</v>
      </c>
      <c r="AS906" s="17">
        <v>7.5680069742774503</v>
      </c>
      <c r="AT906" s="17">
        <v>12663000000</v>
      </c>
      <c r="AU906" s="17">
        <v>12362000000</v>
      </c>
      <c r="AV906" s="17">
        <v>1.03208149067027</v>
      </c>
      <c r="AW906" s="17">
        <v>10.359299072301599</v>
      </c>
      <c r="AX906" s="17">
        <v>10.3396244863855</v>
      </c>
      <c r="AY906" s="17">
        <v>0</v>
      </c>
      <c r="AZ906" s="17">
        <v>1.2900995960861501</v>
      </c>
      <c r="BA906" s="17">
        <v>3.69912742127149</v>
      </c>
      <c r="BB906" s="17">
        <v>1.28319442384212</v>
      </c>
      <c r="BC906" s="17">
        <v>3.9584722292405998</v>
      </c>
      <c r="BD906" s="17">
        <v>3.00064061916739</v>
      </c>
      <c r="BE906" s="17">
        <v>4.55981897038835</v>
      </c>
      <c r="BF906" s="17">
        <v>1.60399021091213</v>
      </c>
      <c r="BG906" s="17">
        <v>4.9480815906745699</v>
      </c>
      <c r="BH906" s="17">
        <v>3.7330671562653901</v>
      </c>
      <c r="BI906" s="17">
        <v>1.9358116106162</v>
      </c>
      <c r="BJ906" s="17">
        <v>4.2649681720195698</v>
      </c>
      <c r="BK906" s="17">
        <v>52.807503982066002</v>
      </c>
      <c r="BL906" s="17">
        <v>18.4767046121347</v>
      </c>
      <c r="BM906" s="17">
        <v>56.998004928998903</v>
      </c>
      <c r="BN906" s="17">
        <v>8.3000000000000007</v>
      </c>
      <c r="BO906" s="17">
        <v>11.16</v>
      </c>
      <c r="BP906" s="17">
        <v>15.01</v>
      </c>
      <c r="BQ906" s="17">
        <v>0</v>
      </c>
      <c r="BR906" s="17">
        <v>0</v>
      </c>
      <c r="BS906" s="17">
        <v>0</v>
      </c>
      <c r="BT906" s="17">
        <v>212384000000</v>
      </c>
      <c r="BU906" s="17">
        <v>77.896199750740806</v>
      </c>
      <c r="BV906" s="17">
        <v>36386000000</v>
      </c>
      <c r="BW906" s="17" t="s">
        <v>278</v>
      </c>
      <c r="BX906" s="17">
        <v>4.4903248099516198</v>
      </c>
      <c r="BY906" s="17">
        <v>31.486128658209399</v>
      </c>
      <c r="BZ906" s="17">
        <v>1.9388525440362601</v>
      </c>
      <c r="CA906" s="17">
        <v>42.991648927460297</v>
      </c>
      <c r="CB906" s="17">
        <v>2.8410998124197802</v>
      </c>
      <c r="CC906" s="17">
        <v>3.7127287127516699</v>
      </c>
    </row>
    <row r="907" spans="1:81" x14ac:dyDescent="0.3">
      <c r="A907" t="s">
        <v>90</v>
      </c>
      <c r="B907" t="s">
        <v>85</v>
      </c>
      <c r="C907" t="s">
        <v>3</v>
      </c>
      <c r="D907">
        <v>100382</v>
      </c>
      <c r="E907" t="s">
        <v>29</v>
      </c>
      <c r="F907" t="s">
        <v>68</v>
      </c>
      <c r="G907">
        <v>-741</v>
      </c>
      <c r="H907">
        <v>1498.89</v>
      </c>
      <c r="I907">
        <v>2239.89</v>
      </c>
      <c r="J907">
        <v>15599.73</v>
      </c>
      <c r="K907">
        <v>49912.6</v>
      </c>
      <c r="L907">
        <v>1.56</v>
      </c>
      <c r="M907">
        <v>17052.41</v>
      </c>
      <c r="N907">
        <v>312.54000000000002</v>
      </c>
      <c r="O907">
        <v>3.14</v>
      </c>
      <c r="P907">
        <v>8.8000000000000007</v>
      </c>
      <c r="Q907">
        <v>1</v>
      </c>
      <c r="R907">
        <v>1</v>
      </c>
      <c r="S907" t="s">
        <v>140</v>
      </c>
      <c r="T907" t="s">
        <v>206</v>
      </c>
      <c r="U907" s="17">
        <v>1313867000000</v>
      </c>
      <c r="V907" t="s">
        <v>306</v>
      </c>
      <c r="W907" t="s">
        <v>276</v>
      </c>
      <c r="X907" s="17">
        <v>80795000000</v>
      </c>
      <c r="Y907" s="17">
        <v>0</v>
      </c>
      <c r="Z907" s="17">
        <v>30305000000</v>
      </c>
      <c r="AA907" s="17">
        <v>16211000000</v>
      </c>
      <c r="AB907" s="17">
        <v>2.82</v>
      </c>
      <c r="AC907" s="17">
        <v>27.601809954751101</v>
      </c>
      <c r="AD907" s="17">
        <v>1.2761904012154901</v>
      </c>
      <c r="AE907" s="17">
        <v>11.8112072043191</v>
      </c>
      <c r="AF907" s="17">
        <v>1313867000000</v>
      </c>
      <c r="AG907" s="17">
        <v>174445000000</v>
      </c>
      <c r="AH907" s="17">
        <v>141687000000</v>
      </c>
      <c r="AI907" s="17">
        <v>40908</v>
      </c>
      <c r="AJ907" s="17">
        <v>1313867000000</v>
      </c>
      <c r="AK907" s="17">
        <v>799954000000</v>
      </c>
      <c r="AL907" s="17">
        <v>920070000000</v>
      </c>
      <c r="AM907" s="17">
        <v>140241000000</v>
      </c>
      <c r="AN907" s="17">
        <v>141687000000</v>
      </c>
      <c r="AO907" s="17">
        <v>107765000000</v>
      </c>
      <c r="AP907" s="17">
        <v>60.885462531595699</v>
      </c>
      <c r="AQ907" s="17">
        <v>86.944906365820003</v>
      </c>
      <c r="AR907" s="17">
        <v>10.7839682403166</v>
      </c>
      <c r="AS907" s="17">
        <v>8.4195024004937693</v>
      </c>
      <c r="AT907" s="17">
        <v>16211000000</v>
      </c>
      <c r="AU907" s="17">
        <v>15869000000</v>
      </c>
      <c r="AV907" s="17">
        <v>1.2761904012154901</v>
      </c>
      <c r="AW907" s="17">
        <v>11.8112072043191</v>
      </c>
      <c r="AX907" s="17">
        <v>12.0217551762557</v>
      </c>
      <c r="AY907" s="17">
        <v>0</v>
      </c>
      <c r="AZ907" s="17">
        <v>1.6499694536567799</v>
      </c>
      <c r="BA907" s="17">
        <v>3.42125462009896</v>
      </c>
      <c r="BB907" s="17">
        <v>1.14417070453803</v>
      </c>
      <c r="BC907" s="17">
        <v>3.7566177136266798</v>
      </c>
      <c r="BD907" s="17">
        <v>2.53773818848823</v>
      </c>
      <c r="BE907" s="17">
        <v>4.35245473732187</v>
      </c>
      <c r="BF907" s="17">
        <v>1.4792829584509</v>
      </c>
      <c r="BG907" s="17">
        <v>4.8568806587531803</v>
      </c>
      <c r="BH907" s="17">
        <v>3.3665035870181699</v>
      </c>
      <c r="BI907" s="17">
        <v>2.4077279252177402</v>
      </c>
      <c r="BJ907" s="17">
        <v>3.9434260504399901</v>
      </c>
      <c r="BK907" s="17">
        <v>53.953494240401703</v>
      </c>
      <c r="BL907" s="17">
        <v>17.988736926790001</v>
      </c>
      <c r="BM907" s="17">
        <v>59.061823132619601</v>
      </c>
      <c r="BN907" s="17">
        <v>8.99</v>
      </c>
      <c r="BO907" s="17">
        <v>10.88</v>
      </c>
      <c r="BP907" s="17">
        <v>14.22</v>
      </c>
      <c r="BQ907" s="17">
        <v>0</v>
      </c>
      <c r="BR907" s="17">
        <v>0</v>
      </c>
      <c r="BS907" s="17">
        <v>0</v>
      </c>
      <c r="BT907" s="17">
        <v>174445000000</v>
      </c>
      <c r="BU907" s="17">
        <v>79.723929438824499</v>
      </c>
      <c r="BV907" s="17">
        <v>36832000000</v>
      </c>
      <c r="BW907" s="17" t="s">
        <v>278</v>
      </c>
      <c r="BX907" s="17">
        <v>4.4954023184910499</v>
      </c>
      <c r="BY907" s="17">
        <v>28.970323351974599</v>
      </c>
      <c r="BZ907" s="17">
        <v>0.99085320438903202</v>
      </c>
      <c r="CA907" s="17">
        <v>23.881364131091999</v>
      </c>
      <c r="CB907" s="17">
        <v>2.3643824314131399</v>
      </c>
      <c r="CC907" s="17">
        <v>3.5162941742093099</v>
      </c>
    </row>
    <row r="908" spans="1:81" x14ac:dyDescent="0.3">
      <c r="A908" t="s">
        <v>90</v>
      </c>
      <c r="B908" t="s">
        <v>85</v>
      </c>
      <c r="C908" t="s">
        <v>3</v>
      </c>
      <c r="D908">
        <v>100382</v>
      </c>
      <c r="E908" t="s">
        <v>29</v>
      </c>
      <c r="F908" t="s">
        <v>69</v>
      </c>
      <c r="G908">
        <v>-741.12</v>
      </c>
      <c r="H908">
        <v>1562.63</v>
      </c>
      <c r="I908">
        <v>2303.75</v>
      </c>
      <c r="J908">
        <v>16253.97</v>
      </c>
      <c r="K908">
        <v>51628</v>
      </c>
      <c r="L908">
        <v>2.29</v>
      </c>
      <c r="M908">
        <v>17442.759999999998</v>
      </c>
      <c r="N908">
        <v>314.83</v>
      </c>
      <c r="O908">
        <v>2.0699999999999998</v>
      </c>
      <c r="P908">
        <v>0.54</v>
      </c>
      <c r="Q908">
        <v>1</v>
      </c>
      <c r="R908">
        <v>1</v>
      </c>
      <c r="S908" t="s">
        <v>140</v>
      </c>
      <c r="T908" t="s">
        <v>206</v>
      </c>
      <c r="U908" s="17">
        <v>1422968000000</v>
      </c>
      <c r="V908" t="s">
        <v>306</v>
      </c>
      <c r="W908" t="s">
        <v>276</v>
      </c>
      <c r="X908" s="17">
        <v>86086000000</v>
      </c>
      <c r="Y908" s="17">
        <v>0</v>
      </c>
      <c r="Z908" s="17">
        <v>33632000000</v>
      </c>
      <c r="AA908" s="17">
        <v>19368000000</v>
      </c>
      <c r="AB908" s="17">
        <v>3.36</v>
      </c>
      <c r="AC908" s="17">
        <v>19.148936170212799</v>
      </c>
      <c r="AD908" s="17">
        <v>1.44361171257458</v>
      </c>
      <c r="AE908" s="17">
        <v>12.814439401357699</v>
      </c>
      <c r="AF908" s="17">
        <v>1421746000000</v>
      </c>
      <c r="AG908" s="17">
        <v>184554000000</v>
      </c>
      <c r="AH908" s="17">
        <v>158911000000</v>
      </c>
      <c r="AI908" s="17">
        <v>41274</v>
      </c>
      <c r="AJ908" s="17">
        <v>1421746000000</v>
      </c>
      <c r="AK908" s="17">
        <v>828550000000</v>
      </c>
      <c r="AL908" s="17">
        <v>1002835000000</v>
      </c>
      <c r="AM908" s="17">
        <v>157554000000</v>
      </c>
      <c r="AN908" s="17">
        <v>158911000000</v>
      </c>
      <c r="AO908" s="17">
        <v>126125000000</v>
      </c>
      <c r="AP908" s="17">
        <v>58.276935542635599</v>
      </c>
      <c r="AQ908" s="17">
        <v>82.6207701167191</v>
      </c>
      <c r="AR908" s="17">
        <v>11.177172293785199</v>
      </c>
      <c r="AS908" s="17">
        <v>9.0805350766040807</v>
      </c>
      <c r="AT908" s="17">
        <v>19368000000</v>
      </c>
      <c r="AU908" s="17">
        <v>18897000000</v>
      </c>
      <c r="AV908" s="17">
        <v>1.44361171257458</v>
      </c>
      <c r="AW908" s="17">
        <v>12.814439401357699</v>
      </c>
      <c r="AX908" s="17">
        <v>13.0091819209305</v>
      </c>
      <c r="AY908" s="17">
        <v>0</v>
      </c>
      <c r="AZ908" s="17">
        <v>1.83861708901695</v>
      </c>
      <c r="BA908" s="17">
        <v>3.2744375333082401</v>
      </c>
      <c r="BB908" s="17">
        <v>1.2868626712928599</v>
      </c>
      <c r="BC908" s="17">
        <v>3.6922113689639899</v>
      </c>
      <c r="BD908" s="17">
        <v>2.6753923384527099</v>
      </c>
      <c r="BE908" s="17">
        <v>4.1038525794197902</v>
      </c>
      <c r="BF908" s="17">
        <v>1.63897790385572</v>
      </c>
      <c r="BG908" s="17">
        <v>4.7024853429132296</v>
      </c>
      <c r="BH908" s="17">
        <v>3.4697157478092402</v>
      </c>
      <c r="BI908" s="17">
        <v>2.7027709180814501</v>
      </c>
      <c r="BJ908" s="17">
        <v>3.75650404244676</v>
      </c>
      <c r="BK908" s="17">
        <v>51.021492051127701</v>
      </c>
      <c r="BL908" s="17">
        <v>20.0555258694794</v>
      </c>
      <c r="BM908" s="17">
        <v>57.542457542457498</v>
      </c>
      <c r="BN908" s="17">
        <v>10.119999999999999</v>
      </c>
      <c r="BO908" s="17">
        <v>11.75</v>
      </c>
      <c r="BP908" s="17">
        <v>14.63</v>
      </c>
      <c r="BQ908" s="17">
        <v>0</v>
      </c>
      <c r="BR908" s="17">
        <v>0</v>
      </c>
      <c r="BS908" s="17">
        <v>0</v>
      </c>
      <c r="BT908" s="17">
        <v>184554000000</v>
      </c>
      <c r="BU908" s="17">
        <v>75.7624568664164</v>
      </c>
      <c r="BV908" s="17">
        <v>35351000000</v>
      </c>
      <c r="BW908" s="17" t="s">
        <v>278</v>
      </c>
      <c r="BX908" s="17">
        <v>4.1805323967313504</v>
      </c>
      <c r="BY908" s="17">
        <v>24.689038656283799</v>
      </c>
      <c r="BZ908" s="17">
        <v>0.87394703580645905</v>
      </c>
      <c r="CA908" s="17">
        <v>19.7455540355677</v>
      </c>
      <c r="CB908" s="17">
        <v>2.0174785066401801</v>
      </c>
      <c r="CC908" s="17">
        <v>3.2819022277033501</v>
      </c>
    </row>
    <row r="909" spans="1:81" x14ac:dyDescent="0.3">
      <c r="A909" t="s">
        <v>90</v>
      </c>
      <c r="B909" t="s">
        <v>85</v>
      </c>
      <c r="C909" t="s">
        <v>3</v>
      </c>
      <c r="D909">
        <v>100382</v>
      </c>
      <c r="E909" t="s">
        <v>29</v>
      </c>
      <c r="F909" t="s">
        <v>70</v>
      </c>
      <c r="G909">
        <v>-700.54</v>
      </c>
      <c r="H909">
        <v>1593.71</v>
      </c>
      <c r="I909">
        <v>2294.25</v>
      </c>
      <c r="J909">
        <v>16880.68</v>
      </c>
      <c r="K909">
        <v>53227.97</v>
      </c>
      <c r="L909">
        <v>2.12</v>
      </c>
      <c r="M909">
        <v>17812.169999999998</v>
      </c>
      <c r="N909">
        <v>317.14</v>
      </c>
      <c r="O909">
        <v>1.47</v>
      </c>
      <c r="P909">
        <v>0.61</v>
      </c>
      <c r="Q909">
        <v>1</v>
      </c>
      <c r="R909">
        <v>1</v>
      </c>
      <c r="S909" t="s">
        <v>140</v>
      </c>
      <c r="T909" t="s">
        <v>206</v>
      </c>
      <c r="U909" s="17">
        <v>1527015000000</v>
      </c>
      <c r="V909" t="s">
        <v>306</v>
      </c>
      <c r="W909" t="s">
        <v>276</v>
      </c>
      <c r="X909" s="17">
        <v>83780000000</v>
      </c>
      <c r="Y909" s="17">
        <v>0</v>
      </c>
      <c r="Z909" s="17">
        <v>36918000000</v>
      </c>
      <c r="AA909" s="17">
        <v>22224000000</v>
      </c>
      <c r="AB909" s="17">
        <v>3.89</v>
      </c>
      <c r="AC909" s="17">
        <v>15.773809523809501</v>
      </c>
      <c r="AD909" s="17">
        <v>1.5369475298119</v>
      </c>
      <c r="AE909" s="17">
        <v>13.4695807120259</v>
      </c>
      <c r="AF909" s="17">
        <v>1523502000000</v>
      </c>
      <c r="AG909" s="17">
        <v>206881000000</v>
      </c>
      <c r="AH909" s="17">
        <v>171008000000</v>
      </c>
      <c r="AI909" s="17">
        <v>41639</v>
      </c>
      <c r="AJ909" s="17">
        <v>1523502000000</v>
      </c>
      <c r="AK909" s="17">
        <v>824680000000</v>
      </c>
      <c r="AL909" s="17">
        <v>1079177000000</v>
      </c>
      <c r="AM909" s="17">
        <v>170142000000</v>
      </c>
      <c r="AN909" s="17">
        <v>171008000000</v>
      </c>
      <c r="AO909" s="17">
        <v>139708000000</v>
      </c>
      <c r="AP909" s="17">
        <v>54.130549221464797</v>
      </c>
      <c r="AQ909" s="17">
        <v>76.417492218607293</v>
      </c>
      <c r="AR909" s="17">
        <v>11.2246652777614</v>
      </c>
      <c r="AS909" s="17">
        <v>9.3625393880989307</v>
      </c>
      <c r="AT909" s="17">
        <v>22224000000</v>
      </c>
      <c r="AU909" s="17">
        <v>21878000000</v>
      </c>
      <c r="AV909" s="17">
        <v>1.5369475298119</v>
      </c>
      <c r="AW909" s="17">
        <v>13.4695807120259</v>
      </c>
      <c r="AX909" s="17">
        <v>13.8696660397685</v>
      </c>
      <c r="AY909" s="17">
        <v>0</v>
      </c>
      <c r="AZ909" s="17">
        <v>2.0039018107048099</v>
      </c>
      <c r="BA909" s="17">
        <v>3.0146965766540799</v>
      </c>
      <c r="BB909" s="17">
        <v>1.33258828077509</v>
      </c>
      <c r="BC909" s="17">
        <v>3.3777713845875099</v>
      </c>
      <c r="BD909" s="17">
        <v>2.3711897027835001</v>
      </c>
      <c r="BE909" s="17">
        <v>3.8592061509253899</v>
      </c>
      <c r="BF909" s="17">
        <v>1.73745428322854</v>
      </c>
      <c r="BG909" s="17">
        <v>4.4040034304555604</v>
      </c>
      <c r="BH909" s="17">
        <v>3.15030244161288</v>
      </c>
      <c r="BI909" s="17">
        <v>2.94210367987254</v>
      </c>
      <c r="BJ909" s="17">
        <v>3.3993494821669099</v>
      </c>
      <c r="BK909" s="17">
        <v>51.981490702843203</v>
      </c>
      <c r="BL909" s="17">
        <v>22.999522559083299</v>
      </c>
      <c r="BM909" s="17">
        <v>58.2979231320124</v>
      </c>
      <c r="BN909" s="17">
        <v>10.82</v>
      </c>
      <c r="BO909" s="17">
        <v>12.33</v>
      </c>
      <c r="BP909" s="17">
        <v>15.43</v>
      </c>
      <c r="BQ909" s="17">
        <v>0</v>
      </c>
      <c r="BR909" s="17">
        <v>0</v>
      </c>
      <c r="BS909" s="17">
        <v>0</v>
      </c>
      <c r="BT909" s="17">
        <v>206881000000</v>
      </c>
      <c r="BU909" s="17">
        <v>74.926984014461397</v>
      </c>
      <c r="BV909" s="17">
        <v>31457000000</v>
      </c>
      <c r="BW909" s="17" t="s">
        <v>278</v>
      </c>
      <c r="BX909" s="17">
        <v>3.7485313078688498</v>
      </c>
      <c r="BY909" s="17">
        <v>20.398806821866302</v>
      </c>
      <c r="BZ909" s="17">
        <v>0.27478036314087401</v>
      </c>
      <c r="CA909" s="17">
        <v>6.60884996279123</v>
      </c>
      <c r="CB909" s="17">
        <v>1.7281114227902901</v>
      </c>
      <c r="CC909" s="17">
        <v>2.7557259257682398</v>
      </c>
    </row>
    <row r="910" spans="1:81" x14ac:dyDescent="0.3">
      <c r="A910" t="s">
        <v>90</v>
      </c>
      <c r="B910" t="s">
        <v>85</v>
      </c>
      <c r="C910" t="s">
        <v>3</v>
      </c>
      <c r="D910">
        <v>100382</v>
      </c>
      <c r="E910" t="s">
        <v>29</v>
      </c>
      <c r="F910" t="s">
        <v>71</v>
      </c>
      <c r="G910">
        <v>-749.92</v>
      </c>
      <c r="H910">
        <v>1635.56</v>
      </c>
      <c r="I910">
        <v>2385.48</v>
      </c>
      <c r="J910">
        <v>17608.14</v>
      </c>
      <c r="K910">
        <v>55094.82</v>
      </c>
      <c r="L910">
        <v>2.52</v>
      </c>
      <c r="M910">
        <v>18261.71</v>
      </c>
      <c r="N910">
        <v>319.60000000000002</v>
      </c>
      <c r="O910">
        <v>1.62</v>
      </c>
      <c r="P910">
        <v>0.94</v>
      </c>
      <c r="Q910">
        <v>1</v>
      </c>
      <c r="R910">
        <v>1</v>
      </c>
      <c r="S910" t="s">
        <v>140</v>
      </c>
      <c r="T910" t="s">
        <v>206</v>
      </c>
      <c r="U910" s="17">
        <v>1687155000000</v>
      </c>
      <c r="V910" t="s">
        <v>306</v>
      </c>
      <c r="W910" t="s">
        <v>276</v>
      </c>
      <c r="X910" s="17">
        <v>84347000000</v>
      </c>
      <c r="Y910" s="17">
        <v>0</v>
      </c>
      <c r="Z910" s="17">
        <v>37940000000</v>
      </c>
      <c r="AA910" s="17">
        <v>23608000000</v>
      </c>
      <c r="AB910" s="17">
        <v>4.0999999999999996</v>
      </c>
      <c r="AC910" s="17">
        <v>5.3984575835475503</v>
      </c>
      <c r="AD910" s="17">
        <v>1.48165907155306</v>
      </c>
      <c r="AE910" s="17">
        <v>13.094604188853401</v>
      </c>
      <c r="AF910" s="17">
        <v>1687155000000</v>
      </c>
      <c r="AG910" s="17">
        <v>247461000000</v>
      </c>
      <c r="AH910" s="17">
        <v>185262000000</v>
      </c>
      <c r="AI910" s="17">
        <v>42004</v>
      </c>
      <c r="AJ910" s="17">
        <v>1687155000000</v>
      </c>
      <c r="AK910" s="17">
        <v>870490000000</v>
      </c>
      <c r="AL910" s="17">
        <v>1168310000000</v>
      </c>
      <c r="AM910" s="17">
        <v>184394000000</v>
      </c>
      <c r="AN910" s="17">
        <v>185262000000</v>
      </c>
      <c r="AO910" s="17">
        <v>154678000000</v>
      </c>
      <c r="AP910" s="17">
        <v>51.5951409325166</v>
      </c>
      <c r="AQ910" s="17">
        <v>74.508478058049704</v>
      </c>
      <c r="AR910" s="17">
        <v>10.9807338389182</v>
      </c>
      <c r="AS910" s="17">
        <v>9.3372393939046407</v>
      </c>
      <c r="AT910" s="17">
        <v>23608000000</v>
      </c>
      <c r="AU910" s="17">
        <v>23057000000</v>
      </c>
      <c r="AV910" s="17">
        <v>1.48165907155306</v>
      </c>
      <c r="AW910" s="17">
        <v>13.094604188853401</v>
      </c>
      <c r="AX910" s="17">
        <v>13.440424752161199</v>
      </c>
      <c r="AY910" s="17">
        <v>0</v>
      </c>
      <c r="AZ910" s="17">
        <v>1.9773148185373099</v>
      </c>
      <c r="BA910" s="17">
        <v>2.78840354498606</v>
      </c>
      <c r="BB910" s="17">
        <v>1.33354337310909</v>
      </c>
      <c r="BC910" s="17">
        <v>3.07760572228683</v>
      </c>
      <c r="BD910" s="17">
        <v>2.0861091951606299</v>
      </c>
      <c r="BE910" s="17">
        <v>3.6456532576445899</v>
      </c>
      <c r="BF910" s="17">
        <v>1.7796503415910201</v>
      </c>
      <c r="BG910" s="17">
        <v>4.1071495576336003</v>
      </c>
      <c r="BH910" s="17">
        <v>2.9574291021074401</v>
      </c>
      <c r="BI910" s="17">
        <v>2.8405892947599498</v>
      </c>
      <c r="BJ910" s="17">
        <v>3.10764674571071</v>
      </c>
      <c r="BK910" s="17">
        <v>53.490058249563702</v>
      </c>
      <c r="BL910" s="17">
        <v>25.191174552740499</v>
      </c>
      <c r="BM910" s="17">
        <v>58.137218869669297</v>
      </c>
      <c r="BN910" s="17">
        <v>11.04</v>
      </c>
      <c r="BO910" s="17">
        <v>12.45</v>
      </c>
      <c r="BP910" s="17">
        <v>15.53</v>
      </c>
      <c r="BQ910" s="17">
        <v>0</v>
      </c>
      <c r="BR910" s="17">
        <v>0</v>
      </c>
      <c r="BS910" s="17">
        <v>0</v>
      </c>
      <c r="BT910" s="17">
        <v>247461000000</v>
      </c>
      <c r="BU910" s="17">
        <v>73.647335307070193</v>
      </c>
      <c r="BV910" s="17">
        <v>28193000000</v>
      </c>
      <c r="BW910" s="17" t="s">
        <v>278</v>
      </c>
      <c r="BX910" s="17">
        <v>3.1935560240097201</v>
      </c>
      <c r="BY910" s="17">
        <v>16.882339203698301</v>
      </c>
      <c r="BZ910" s="17">
        <v>0.16259293184048901</v>
      </c>
      <c r="CA910" s="17">
        <v>3.95072217502124</v>
      </c>
      <c r="CB910" s="17">
        <v>1.39543208100506</v>
      </c>
      <c r="CC910" s="17">
        <v>2.2689726977226701</v>
      </c>
    </row>
    <row r="911" spans="1:81" x14ac:dyDescent="0.3">
      <c r="A911" t="s">
        <v>90</v>
      </c>
      <c r="B911" t="s">
        <v>85</v>
      </c>
      <c r="C911" t="s">
        <v>3</v>
      </c>
      <c r="D911">
        <v>100382</v>
      </c>
      <c r="E911" t="s">
        <v>29</v>
      </c>
      <c r="F911" t="s">
        <v>72</v>
      </c>
      <c r="G911">
        <v>-761.87</v>
      </c>
      <c r="H911">
        <v>1511.38</v>
      </c>
      <c r="I911">
        <v>2273.25</v>
      </c>
      <c r="J911">
        <v>18295.02</v>
      </c>
      <c r="K911">
        <v>56810.53</v>
      </c>
      <c r="L911">
        <v>2.95</v>
      </c>
      <c r="M911">
        <v>18799.62</v>
      </c>
      <c r="N911">
        <v>322.04000000000002</v>
      </c>
      <c r="O911">
        <v>0.12</v>
      </c>
      <c r="P911">
        <v>-7.24</v>
      </c>
      <c r="Q911">
        <v>1</v>
      </c>
      <c r="R911">
        <v>1</v>
      </c>
      <c r="S911" t="s">
        <v>140</v>
      </c>
      <c r="T911" t="s">
        <v>206</v>
      </c>
      <c r="U911" s="17">
        <v>1787632000000</v>
      </c>
      <c r="V911" t="s">
        <v>306</v>
      </c>
      <c r="W911" t="s">
        <v>276</v>
      </c>
      <c r="X911" s="17">
        <v>86057000000</v>
      </c>
      <c r="Y911" s="17">
        <v>0</v>
      </c>
      <c r="Z911" s="17">
        <v>37617000000</v>
      </c>
      <c r="AA911" s="17">
        <v>23276000000</v>
      </c>
      <c r="AB911" s="17">
        <v>4.12</v>
      </c>
      <c r="AC911" s="17">
        <v>0.48780487804879202</v>
      </c>
      <c r="AD911" s="17">
        <v>1.3354607988093501</v>
      </c>
      <c r="AE911" s="17">
        <v>12.149240020043401</v>
      </c>
      <c r="AF911" s="17">
        <v>1787632000000</v>
      </c>
      <c r="AG911" s="17">
        <v>297064000000</v>
      </c>
      <c r="AH911" s="17">
        <v>193891000000</v>
      </c>
      <c r="AI911" s="17">
        <v>42369</v>
      </c>
      <c r="AJ911" s="17">
        <v>1787632000000</v>
      </c>
      <c r="AK911" s="17">
        <v>924896000000</v>
      </c>
      <c r="AL911" s="17">
        <v>1223312000000</v>
      </c>
      <c r="AM911" s="17">
        <v>192998000000</v>
      </c>
      <c r="AN911" s="17">
        <v>193891000000</v>
      </c>
      <c r="AO911" s="17">
        <v>164599000000</v>
      </c>
      <c r="AP911" s="17">
        <v>51.738612868867897</v>
      </c>
      <c r="AQ911" s="17">
        <v>75.605896124619093</v>
      </c>
      <c r="AR911" s="17">
        <v>10.8462479973507</v>
      </c>
      <c r="AS911" s="17">
        <v>9.3610450766063504</v>
      </c>
      <c r="AT911" s="17">
        <v>23276000000</v>
      </c>
      <c r="AU911" s="17">
        <v>22894000000</v>
      </c>
      <c r="AV911" s="17">
        <v>1.3354607988093501</v>
      </c>
      <c r="AW911" s="17">
        <v>12.149240020043401</v>
      </c>
      <c r="AX911" s="17">
        <v>12.5998392009343</v>
      </c>
      <c r="AY911" s="17">
        <v>0</v>
      </c>
      <c r="AZ911" s="17">
        <v>1.7922193765219201</v>
      </c>
      <c r="BA911" s="17">
        <v>2.6620284706288699</v>
      </c>
      <c r="BB911" s="17">
        <v>1.17188463720919</v>
      </c>
      <c r="BC911" s="17">
        <v>2.8672588915491799</v>
      </c>
      <c r="BD911" s="17">
        <v>1.9549961874304</v>
      </c>
      <c r="BE911" s="17">
        <v>3.48811350643666</v>
      </c>
      <c r="BF911" s="17">
        <v>1.5726963724634999</v>
      </c>
      <c r="BG911" s="17">
        <v>3.8479279567926898</v>
      </c>
      <c r="BH911" s="17">
        <v>2.7783404263207001</v>
      </c>
      <c r="BI911" s="17">
        <v>2.5903098490107399</v>
      </c>
      <c r="BJ911" s="17">
        <v>2.9513298063509898</v>
      </c>
      <c r="BK911" s="17">
        <v>54.611100395409402</v>
      </c>
      <c r="BL911" s="17">
        <v>23.7342691471931</v>
      </c>
      <c r="BM911" s="17">
        <v>58.070813530566902</v>
      </c>
      <c r="BN911" s="17">
        <v>11.07</v>
      </c>
      <c r="BO911" s="17">
        <v>12.63</v>
      </c>
      <c r="BP911" s="17">
        <v>15.45</v>
      </c>
      <c r="BQ911" s="17">
        <v>0</v>
      </c>
      <c r="BR911" s="17">
        <v>0</v>
      </c>
      <c r="BS911" s="17">
        <v>0</v>
      </c>
      <c r="BT911" s="17">
        <v>297064000000</v>
      </c>
      <c r="BU911" s="17">
        <v>72.898001378359794</v>
      </c>
      <c r="BV911" s="17">
        <v>25778000000</v>
      </c>
      <c r="BW911" s="17" t="s">
        <v>278</v>
      </c>
      <c r="BX911" s="17">
        <v>2.7527628542535001</v>
      </c>
      <c r="BY911" s="17">
        <v>14.634617131437899</v>
      </c>
      <c r="BZ911" s="17">
        <v>0.26870798171091198</v>
      </c>
      <c r="CA911" s="17">
        <v>6.7677299559349304</v>
      </c>
      <c r="CB911" s="17">
        <v>1.2328593045370699</v>
      </c>
      <c r="CC911" s="17">
        <v>1.97813295189802</v>
      </c>
    </row>
    <row r="912" spans="1:81" x14ac:dyDescent="0.3">
      <c r="A912" t="s">
        <v>90</v>
      </c>
      <c r="B912" t="s">
        <v>85</v>
      </c>
      <c r="C912" t="s">
        <v>3</v>
      </c>
      <c r="D912">
        <v>100382</v>
      </c>
      <c r="E912" t="s">
        <v>29</v>
      </c>
      <c r="F912" t="s">
        <v>73</v>
      </c>
      <c r="G912">
        <v>-749.8</v>
      </c>
      <c r="H912">
        <v>1457.39</v>
      </c>
      <c r="I912">
        <v>2207.1999999999998</v>
      </c>
      <c r="J912">
        <v>18804.91</v>
      </c>
      <c r="K912">
        <v>57950.5</v>
      </c>
      <c r="L912">
        <v>1.82</v>
      </c>
      <c r="M912">
        <v>19141.669999999998</v>
      </c>
      <c r="N912">
        <v>324.5</v>
      </c>
      <c r="O912">
        <v>1.27</v>
      </c>
      <c r="P912">
        <v>-2.65</v>
      </c>
      <c r="Q912">
        <v>1</v>
      </c>
      <c r="R912">
        <v>1</v>
      </c>
      <c r="S912" t="s">
        <v>140</v>
      </c>
      <c r="T912" t="s">
        <v>206</v>
      </c>
      <c r="U912" s="17">
        <v>1930115000000</v>
      </c>
      <c r="V912" t="s">
        <v>306</v>
      </c>
      <c r="W912" t="s">
        <v>276</v>
      </c>
      <c r="X912" s="17">
        <v>87603000000</v>
      </c>
      <c r="Y912" s="17">
        <v>0</v>
      </c>
      <c r="Z912" s="17">
        <v>38029000000</v>
      </c>
      <c r="AA912" s="17">
        <v>22045000000</v>
      </c>
      <c r="AB912" s="17">
        <v>3.99</v>
      </c>
      <c r="AC912" s="17">
        <v>-3.15533980582524</v>
      </c>
      <c r="AD912" s="17">
        <v>1.1692224789850201</v>
      </c>
      <c r="AE912" s="17">
        <v>10.984603119238599</v>
      </c>
      <c r="AF912" s="17">
        <v>1930115000000</v>
      </c>
      <c r="AG912" s="17">
        <v>351858000000</v>
      </c>
      <c r="AH912" s="17">
        <v>200497000000</v>
      </c>
      <c r="AI912" s="17">
        <v>42735</v>
      </c>
      <c r="AJ912" s="17">
        <v>1930115000000</v>
      </c>
      <c r="AK912" s="17">
        <v>982574000000</v>
      </c>
      <c r="AL912" s="17">
        <v>1306079000000</v>
      </c>
      <c r="AM912" s="17">
        <v>199581000000</v>
      </c>
      <c r="AN912" s="17">
        <v>200497000000</v>
      </c>
      <c r="AO912" s="17">
        <v>170441000000</v>
      </c>
      <c r="AP912" s="17">
        <v>50.907536597560302</v>
      </c>
      <c r="AQ912" s="17">
        <v>75.230824475395394</v>
      </c>
      <c r="AR912" s="17">
        <v>10.387826632091899</v>
      </c>
      <c r="AS912" s="17">
        <v>8.9703003959350696</v>
      </c>
      <c r="AT912" s="17">
        <v>22045000000</v>
      </c>
      <c r="AU912" s="17">
        <v>21938000000</v>
      </c>
      <c r="AV912" s="17">
        <v>1.1692224789850201</v>
      </c>
      <c r="AW912" s="17">
        <v>10.984603119238599</v>
      </c>
      <c r="AX912" s="17">
        <v>11.4945187625888</v>
      </c>
      <c r="AY912" s="17">
        <v>0</v>
      </c>
      <c r="AZ912" s="17">
        <v>1.6447561539419799</v>
      </c>
      <c r="BA912" s="17">
        <v>2.59854325857982</v>
      </c>
      <c r="BB912" s="17">
        <v>1.05312231992409</v>
      </c>
      <c r="BC912" s="17">
        <v>2.7779707771285298</v>
      </c>
      <c r="BD912" s="17">
        <v>1.8256206372938699</v>
      </c>
      <c r="BE912" s="17">
        <v>3.56287980836222</v>
      </c>
      <c r="BF912" s="17">
        <v>1.48143697857437</v>
      </c>
      <c r="BG912" s="17">
        <v>3.9077973724209101</v>
      </c>
      <c r="BH912" s="17">
        <v>2.6281778307443902</v>
      </c>
      <c r="BI912" s="17">
        <v>2.39644217122324</v>
      </c>
      <c r="BJ912" s="17">
        <v>2.8633327547523999</v>
      </c>
      <c r="BK912" s="17">
        <v>55.814768928680003</v>
      </c>
      <c r="BL912" s="17">
        <v>22.6658904375421</v>
      </c>
      <c r="BM912" s="17">
        <v>59.789048320262999</v>
      </c>
      <c r="BN912" s="17">
        <v>11.13</v>
      </c>
      <c r="BO912" s="17">
        <v>12.82</v>
      </c>
      <c r="BP912" s="17">
        <v>16.04</v>
      </c>
      <c r="BQ912" s="17">
        <v>0</v>
      </c>
      <c r="BR912" s="17">
        <v>0</v>
      </c>
      <c r="BS912" s="17">
        <v>0</v>
      </c>
      <c r="BT912" s="17">
        <v>351858000000</v>
      </c>
      <c r="BU912" s="17">
        <v>69.228931954831694</v>
      </c>
      <c r="BV912" s="17">
        <v>23458000000</v>
      </c>
      <c r="BW912" s="17" t="s">
        <v>278</v>
      </c>
      <c r="BX912" s="17">
        <v>2.3599763781032701</v>
      </c>
      <c r="BY912" s="17">
        <v>12.8989332453536</v>
      </c>
      <c r="BZ912" s="17">
        <v>0.38656407850737101</v>
      </c>
      <c r="CA912" s="17">
        <v>10.702322148413099</v>
      </c>
      <c r="CB912" s="17">
        <v>1.14880084668604</v>
      </c>
      <c r="CC912" s="17">
        <v>1.75557814036542</v>
      </c>
    </row>
    <row r="913" spans="1:81" x14ac:dyDescent="0.3">
      <c r="A913" t="s">
        <v>90</v>
      </c>
      <c r="B913" t="s">
        <v>85</v>
      </c>
      <c r="C913" t="s">
        <v>3</v>
      </c>
      <c r="D913">
        <v>100382</v>
      </c>
      <c r="E913" t="s">
        <v>29</v>
      </c>
      <c r="F913" t="s">
        <v>74</v>
      </c>
      <c r="G913">
        <v>-799.34</v>
      </c>
      <c r="H913">
        <v>1557</v>
      </c>
      <c r="I913">
        <v>2356.35</v>
      </c>
      <c r="J913">
        <v>19612.099999999999</v>
      </c>
      <c r="K913">
        <v>60022.33</v>
      </c>
      <c r="L913">
        <v>2.46</v>
      </c>
      <c r="M913">
        <v>19612.099999999999</v>
      </c>
      <c r="N913">
        <v>326.75</v>
      </c>
      <c r="O913">
        <v>2.13</v>
      </c>
      <c r="P913">
        <v>4.41</v>
      </c>
      <c r="Q913">
        <v>1</v>
      </c>
      <c r="R913">
        <v>1</v>
      </c>
      <c r="S913" t="s">
        <v>140</v>
      </c>
      <c r="T913" t="s">
        <v>206</v>
      </c>
      <c r="U913" s="17">
        <v>1951757000000</v>
      </c>
      <c r="V913" t="s">
        <v>306</v>
      </c>
      <c r="W913" t="s">
        <v>276</v>
      </c>
      <c r="X913" s="17">
        <v>87127000000</v>
      </c>
      <c r="Y913" s="17">
        <v>0</v>
      </c>
      <c r="Z913" s="17">
        <v>36729000000</v>
      </c>
      <c r="AA913" s="17">
        <v>22460000000</v>
      </c>
      <c r="AB913" s="17">
        <v>4.0999999999999996</v>
      </c>
      <c r="AC913" s="17">
        <v>2.7568922305764301</v>
      </c>
      <c r="AD913" s="17">
        <v>1.1619214642486699</v>
      </c>
      <c r="AE913" s="17">
        <v>10.9212560903265</v>
      </c>
      <c r="AF913" s="17">
        <v>1951757000000</v>
      </c>
      <c r="AG913" s="17">
        <v>328276000000</v>
      </c>
      <c r="AH913" s="17">
        <v>208079000000</v>
      </c>
      <c r="AI913" s="17">
        <v>43100</v>
      </c>
      <c r="AJ913" s="17">
        <v>1951757000000</v>
      </c>
      <c r="AK913" s="17">
        <v>966967000000</v>
      </c>
      <c r="AL913" s="17">
        <v>1335991000000</v>
      </c>
      <c r="AM913" s="17">
        <v>206936000000</v>
      </c>
      <c r="AN913" s="17">
        <v>208079000000</v>
      </c>
      <c r="AO913" s="17">
        <v>179309000000</v>
      </c>
      <c r="AP913" s="17">
        <v>49.543411398037797</v>
      </c>
      <c r="AQ913" s="17">
        <v>72.378257039156694</v>
      </c>
      <c r="AR913" s="17">
        <v>10.661112013432</v>
      </c>
      <c r="AS913" s="17">
        <v>9.3245040138076796</v>
      </c>
      <c r="AT913" s="17">
        <v>22460000000</v>
      </c>
      <c r="AU913" s="17">
        <v>22183000000</v>
      </c>
      <c r="AV913" s="17">
        <v>1.1619214642486699</v>
      </c>
      <c r="AW913" s="17">
        <v>10.9212560903265</v>
      </c>
      <c r="AX913" s="17">
        <v>11.3484026987931</v>
      </c>
      <c r="AY913" s="17">
        <v>0</v>
      </c>
      <c r="AZ913" s="17">
        <v>1.7297806852195801</v>
      </c>
      <c r="BA913" s="17">
        <v>2.6320676873572499</v>
      </c>
      <c r="BB913" s="17">
        <v>1.00780908481871</v>
      </c>
      <c r="BC913" s="17">
        <v>2.8117361310498401</v>
      </c>
      <c r="BD913" s="17">
        <v>1.64712455477353</v>
      </c>
      <c r="BE913" s="17">
        <v>3.8166848360385899</v>
      </c>
      <c r="BF913" s="17">
        <v>1.50034984544802</v>
      </c>
      <c r="BG913" s="17">
        <v>4.18589982290157</v>
      </c>
      <c r="BH913" s="17">
        <v>2.52427834990013</v>
      </c>
      <c r="BI913" s="17">
        <v>2.1084686473400001</v>
      </c>
      <c r="BJ913" s="17">
        <v>2.8638008769609198</v>
      </c>
      <c r="BK913" s="17">
        <v>58.392345850664</v>
      </c>
      <c r="BL913" s="17">
        <v>22.3593145637977</v>
      </c>
      <c r="BM913" s="17">
        <v>62.381351360657398</v>
      </c>
      <c r="BN913" s="17">
        <v>12.28</v>
      </c>
      <c r="BO913" s="17">
        <v>14.14</v>
      </c>
      <c r="BP913" s="17">
        <v>17.46</v>
      </c>
      <c r="BQ913" s="17">
        <v>0</v>
      </c>
      <c r="BR913" s="17">
        <v>0</v>
      </c>
      <c r="BS913" s="17">
        <v>0</v>
      </c>
      <c r="BT913" s="17">
        <v>328276000000</v>
      </c>
      <c r="BU913" s="17">
        <v>64.591186300343693</v>
      </c>
      <c r="BV913" s="17">
        <v>19254000000</v>
      </c>
      <c r="BW913" s="17" t="s">
        <v>278</v>
      </c>
      <c r="BX913" s="17">
        <v>1.96877003510329</v>
      </c>
      <c r="BY913" s="17">
        <v>10.1170177549616</v>
      </c>
      <c r="BZ913" s="17">
        <v>0.25789793291440199</v>
      </c>
      <c r="CA913" s="17">
        <v>7.7129607029533798</v>
      </c>
      <c r="CB913" s="17">
        <v>1.1251867386660801</v>
      </c>
      <c r="CC913" s="17">
        <v>1.5272915918052601</v>
      </c>
    </row>
    <row r="914" spans="1:81" x14ac:dyDescent="0.3">
      <c r="A914" t="s">
        <v>90</v>
      </c>
      <c r="B914" t="s">
        <v>85</v>
      </c>
      <c r="C914" t="s">
        <v>3</v>
      </c>
      <c r="D914">
        <v>100382</v>
      </c>
      <c r="E914" t="s">
        <v>29</v>
      </c>
      <c r="F914" t="s">
        <v>75</v>
      </c>
      <c r="G914">
        <v>-878.75</v>
      </c>
      <c r="H914">
        <v>1676.91</v>
      </c>
      <c r="I914">
        <v>2555.66</v>
      </c>
      <c r="J914">
        <v>20656.52</v>
      </c>
      <c r="K914">
        <v>62836.17</v>
      </c>
      <c r="L914">
        <v>2.97</v>
      </c>
      <c r="M914">
        <v>20193.900000000001</v>
      </c>
      <c r="N914">
        <v>328.74</v>
      </c>
      <c r="O914">
        <v>2.44</v>
      </c>
      <c r="P914">
        <v>4.3499999999999996</v>
      </c>
      <c r="Q914">
        <v>1</v>
      </c>
      <c r="R914">
        <v>1</v>
      </c>
      <c r="S914" t="s">
        <v>140</v>
      </c>
      <c r="T914" t="s">
        <v>206</v>
      </c>
      <c r="U914" s="17">
        <v>1895883000000</v>
      </c>
      <c r="V914" t="s">
        <v>306</v>
      </c>
      <c r="W914" t="s">
        <v>276</v>
      </c>
      <c r="X914" s="17">
        <v>86089000000</v>
      </c>
      <c r="Y914" s="17">
        <v>0</v>
      </c>
      <c r="Z914" s="17">
        <v>43190000000</v>
      </c>
      <c r="AA914" s="17">
        <v>22876000000</v>
      </c>
      <c r="AB914" s="17">
        <v>4.28</v>
      </c>
      <c r="AC914" s="17">
        <v>4.3902439024390203</v>
      </c>
      <c r="AD914" s="17">
        <v>1.21108035822059</v>
      </c>
      <c r="AE914" s="17">
        <v>11.249237789885701</v>
      </c>
      <c r="AF914" s="17">
        <v>1895883000000</v>
      </c>
      <c r="AG914" s="17">
        <v>334831000000</v>
      </c>
      <c r="AH914" s="17">
        <v>197066000000</v>
      </c>
      <c r="AI914" s="17">
        <v>43465</v>
      </c>
      <c r="AJ914" s="17">
        <v>1895883000000</v>
      </c>
      <c r="AK914" s="17">
        <v>960502000000</v>
      </c>
      <c r="AL914" s="17">
        <v>1286170000000</v>
      </c>
      <c r="AM914" s="17">
        <v>196166000000</v>
      </c>
      <c r="AN914" s="17">
        <v>197066000000</v>
      </c>
      <c r="AO914" s="17">
        <v>169511000000</v>
      </c>
      <c r="AP914" s="17">
        <v>50.662514511707698</v>
      </c>
      <c r="AQ914" s="17">
        <v>74.6792414688571</v>
      </c>
      <c r="AR914" s="17">
        <v>10.3944177989887</v>
      </c>
      <c r="AS914" s="17">
        <v>9.0728715728715699</v>
      </c>
      <c r="AT914" s="17">
        <v>22876000000</v>
      </c>
      <c r="AU914" s="17">
        <v>22393000000</v>
      </c>
      <c r="AV914" s="17">
        <v>1.21108035822059</v>
      </c>
      <c r="AW914" s="17">
        <v>11.249237789885701</v>
      </c>
      <c r="AX914" s="17">
        <v>11.5255842455642</v>
      </c>
      <c r="AY914" s="17">
        <v>0</v>
      </c>
      <c r="AZ914" s="17">
        <v>1.80888117880127</v>
      </c>
      <c r="BA914" s="17">
        <v>2.6816779360598701</v>
      </c>
      <c r="BB914" s="17">
        <v>0</v>
      </c>
      <c r="BC914" s="17">
        <v>2.9290187051456602</v>
      </c>
      <c r="BD914" s="17">
        <v>1.5775915192610299</v>
      </c>
      <c r="BE914" s="17">
        <v>3.95327043775877</v>
      </c>
      <c r="BF914" s="17">
        <v>0</v>
      </c>
      <c r="BG914" s="17">
        <v>4.3748102858174196</v>
      </c>
      <c r="BH914" s="17">
        <v>2.4325324227777401</v>
      </c>
      <c r="BI914" s="17">
        <v>2.2565942944846502</v>
      </c>
      <c r="BJ914" s="17">
        <v>2.91369136982724</v>
      </c>
      <c r="BK914" s="17">
        <v>59.189496365401503</v>
      </c>
      <c r="BL914" s="17">
        <v>0</v>
      </c>
      <c r="BM914" s="17">
        <v>64.266050250322294</v>
      </c>
      <c r="BN914" s="17">
        <v>11.74</v>
      </c>
      <c r="BO914" s="17">
        <v>13.46</v>
      </c>
      <c r="BP914" s="17">
        <v>16.54</v>
      </c>
      <c r="BQ914" s="17">
        <v>0</v>
      </c>
      <c r="BR914" s="17">
        <v>0</v>
      </c>
      <c r="BS914" s="17">
        <v>0</v>
      </c>
      <c r="BT914" s="17">
        <v>334831000000</v>
      </c>
      <c r="BU914" s="17">
        <v>65.785177671828905</v>
      </c>
      <c r="BV914" s="17">
        <v>16670000000</v>
      </c>
      <c r="BW914" s="17" t="s">
        <v>278</v>
      </c>
      <c r="BX914" s="17">
        <v>1.7180660780375101</v>
      </c>
      <c r="BY914" s="17">
        <v>9.2979931506085194</v>
      </c>
      <c r="BZ914" s="17">
        <v>0.18000587805891899</v>
      </c>
      <c r="CA914" s="17">
        <v>5.6691480024705001</v>
      </c>
      <c r="CB914" s="17">
        <v>1.00744426591582</v>
      </c>
      <c r="CC914" s="17">
        <v>1.33658325382253</v>
      </c>
    </row>
    <row r="915" spans="1:81" x14ac:dyDescent="0.3">
      <c r="A915" t="s">
        <v>90</v>
      </c>
      <c r="B915" t="s">
        <v>85</v>
      </c>
      <c r="C915" t="s">
        <v>3</v>
      </c>
      <c r="D915">
        <v>100382</v>
      </c>
      <c r="E915" t="s">
        <v>29</v>
      </c>
      <c r="F915" t="s">
        <v>76</v>
      </c>
      <c r="G915">
        <v>-857.26</v>
      </c>
      <c r="H915">
        <v>1655.1</v>
      </c>
      <c r="I915">
        <v>2512.36</v>
      </c>
      <c r="J915">
        <v>21521.4</v>
      </c>
      <c r="K915">
        <v>65107.73</v>
      </c>
      <c r="L915">
        <v>2.4700000000000002</v>
      </c>
      <c r="M915">
        <v>20692.09</v>
      </c>
      <c r="N915">
        <v>330.55</v>
      </c>
      <c r="O915">
        <v>1.81</v>
      </c>
      <c r="P915">
        <v>-1.04</v>
      </c>
      <c r="Q915">
        <v>1</v>
      </c>
      <c r="R915">
        <v>1</v>
      </c>
      <c r="S915" t="s">
        <v>140</v>
      </c>
      <c r="T915" t="s">
        <v>206</v>
      </c>
      <c r="U915" s="17">
        <v>1927555000000</v>
      </c>
      <c r="V915" t="s">
        <v>306</v>
      </c>
      <c r="W915" t="s">
        <v>276</v>
      </c>
      <c r="X915" s="17">
        <v>85222000000</v>
      </c>
      <c r="Y915" s="17">
        <v>0</v>
      </c>
      <c r="Z915" s="17">
        <v>44819000000</v>
      </c>
      <c r="AA915" s="17">
        <v>20206000000</v>
      </c>
      <c r="AB915" s="17">
        <v>4.09</v>
      </c>
      <c r="AC915" s="17">
        <v>-4.4392523364486101</v>
      </c>
      <c r="AD915" s="17">
        <v>1.0569152469675001</v>
      </c>
      <c r="AE915" s="17">
        <v>10.247801434266201</v>
      </c>
      <c r="AF915" s="17">
        <v>1925753000000</v>
      </c>
      <c r="AG915" s="17">
        <v>338000000000</v>
      </c>
      <c r="AH915" s="17">
        <v>187702000000</v>
      </c>
      <c r="AI915" s="17">
        <v>43830</v>
      </c>
      <c r="AJ915" s="17">
        <v>1925753000000</v>
      </c>
      <c r="AK915" s="17">
        <v>977033000000</v>
      </c>
      <c r="AL915" s="17">
        <v>1322626000000</v>
      </c>
      <c r="AM915" s="17">
        <v>186864000000</v>
      </c>
      <c r="AN915" s="17">
        <v>187702000000</v>
      </c>
      <c r="AO915" s="17">
        <v>160372000000</v>
      </c>
      <c r="AP915" s="17">
        <v>50.735115043310302</v>
      </c>
      <c r="AQ915" s="17">
        <v>73.870693604994898</v>
      </c>
      <c r="AR915" s="17">
        <v>9.7469405474118407</v>
      </c>
      <c r="AS915" s="17">
        <v>8.4476431227392403</v>
      </c>
      <c r="AT915" s="17">
        <v>20206000000</v>
      </c>
      <c r="AU915" s="17">
        <v>19715000000</v>
      </c>
      <c r="AV915" s="17">
        <v>1.0569152469675001</v>
      </c>
      <c r="AW915" s="17">
        <v>10.247801434266201</v>
      </c>
      <c r="AX915" s="17">
        <v>10.3495983763542</v>
      </c>
      <c r="AY915" s="17">
        <v>0</v>
      </c>
      <c r="AZ915" s="17">
        <v>1.6221323200692801</v>
      </c>
      <c r="BA915" s="17">
        <v>2.50691760078251</v>
      </c>
      <c r="BB915" s="17">
        <v>0</v>
      </c>
      <c r="BC915" s="17">
        <v>2.8668943764743999</v>
      </c>
      <c r="BD915" s="17">
        <v>1.46742058489688</v>
      </c>
      <c r="BE915" s="17">
        <v>3.7974722922021802</v>
      </c>
      <c r="BF915" s="17">
        <v>0</v>
      </c>
      <c r="BG915" s="17">
        <v>4.4000519811282404</v>
      </c>
      <c r="BH915" s="17">
        <v>2.4415475725164302</v>
      </c>
      <c r="BI915" s="17">
        <v>2.0846238718815702</v>
      </c>
      <c r="BJ915" s="17">
        <v>2.7317206072288802</v>
      </c>
      <c r="BK915" s="17">
        <v>57.518938703048399</v>
      </c>
      <c r="BL915" s="17">
        <v>0</v>
      </c>
      <c r="BM915" s="17">
        <v>64.313205510314205</v>
      </c>
      <c r="BN915" s="17">
        <v>11.14</v>
      </c>
      <c r="BO915" s="17">
        <v>12.76</v>
      </c>
      <c r="BP915" s="17">
        <v>15.75</v>
      </c>
      <c r="BQ915" s="17">
        <v>0</v>
      </c>
      <c r="BR915" s="17">
        <v>0</v>
      </c>
      <c r="BS915" s="17">
        <v>0</v>
      </c>
      <c r="BT915" s="17">
        <v>338000000000</v>
      </c>
      <c r="BU915" s="17">
        <v>64.694329958203397</v>
      </c>
      <c r="BV915" s="17">
        <v>13106000000</v>
      </c>
      <c r="BW915" s="17" t="s">
        <v>278</v>
      </c>
      <c r="BX915" s="17">
        <v>1.32842211104174</v>
      </c>
      <c r="BY915" s="17">
        <v>7.71290525708703</v>
      </c>
      <c r="BZ915" s="17">
        <v>0.27568407702584402</v>
      </c>
      <c r="CA915" s="17">
        <v>8.8350376483740494</v>
      </c>
      <c r="CB915" s="17">
        <v>0.96808786682127401</v>
      </c>
      <c r="CC915" s="17">
        <v>1.05197001572417</v>
      </c>
    </row>
    <row r="916" spans="1:81" x14ac:dyDescent="0.3">
      <c r="A916" t="s">
        <v>90</v>
      </c>
      <c r="B916" t="s">
        <v>85</v>
      </c>
      <c r="C916" t="s">
        <v>3</v>
      </c>
      <c r="D916">
        <v>100382</v>
      </c>
      <c r="E916" t="s">
        <v>29</v>
      </c>
      <c r="F916" t="s">
        <v>9</v>
      </c>
      <c r="G916">
        <v>-912.88</v>
      </c>
      <c r="H916">
        <v>1433.85</v>
      </c>
      <c r="I916">
        <v>2346.73</v>
      </c>
      <c r="J916">
        <v>21322.95</v>
      </c>
      <c r="K916">
        <v>64272.98</v>
      </c>
      <c r="L916">
        <v>-2.21</v>
      </c>
      <c r="M916">
        <v>20234.07</v>
      </c>
      <c r="N916">
        <v>331.76</v>
      </c>
      <c r="O916">
        <v>1.25</v>
      </c>
      <c r="P916">
        <v>-2.73</v>
      </c>
      <c r="Q916">
        <v>1</v>
      </c>
      <c r="R916">
        <v>1</v>
      </c>
      <c r="S916" t="s">
        <v>140</v>
      </c>
      <c r="T916" t="s">
        <v>206</v>
      </c>
      <c r="U916" s="17">
        <v>1952911000000</v>
      </c>
      <c r="V916" t="s">
        <v>306</v>
      </c>
      <c r="W916" t="s">
        <v>276</v>
      </c>
      <c r="X916" s="17">
        <v>74264000000</v>
      </c>
      <c r="Y916" s="17">
        <v>0</v>
      </c>
      <c r="Z916" s="17">
        <v>10468000000</v>
      </c>
      <c r="AA916" s="17">
        <v>3662000000</v>
      </c>
      <c r="AB916" s="17">
        <v>0.43</v>
      </c>
      <c r="AC916" s="17">
        <v>-89.486552567237197</v>
      </c>
      <c r="AD916" s="17">
        <v>0.188596746474369</v>
      </c>
      <c r="AE916" s="17">
        <v>1.9827926947462999</v>
      </c>
      <c r="AF916" s="17">
        <v>1952911000000</v>
      </c>
      <c r="AG916" s="17">
        <v>276911000000</v>
      </c>
      <c r="AH916" s="17">
        <v>185712000000</v>
      </c>
      <c r="AI916" s="17">
        <v>44196</v>
      </c>
      <c r="AJ916" s="17">
        <v>1952911000000</v>
      </c>
      <c r="AK916" s="17">
        <v>905505000000</v>
      </c>
      <c r="AL916" s="17">
        <v>1404381000000</v>
      </c>
      <c r="AM916" s="17">
        <v>184680000000</v>
      </c>
      <c r="AN916" s="17">
        <v>185712000000</v>
      </c>
      <c r="AO916" s="17">
        <v>158625000000</v>
      </c>
      <c r="AP916" s="17">
        <v>46.366936332480101</v>
      </c>
      <c r="AQ916" s="17">
        <v>64.477161112262294</v>
      </c>
      <c r="AR916" s="17">
        <v>9.5094963364945997</v>
      </c>
      <c r="AS916" s="17">
        <v>8.2367339902296397</v>
      </c>
      <c r="AT916" s="17">
        <v>3662000000</v>
      </c>
      <c r="AU916" s="17">
        <v>3377000000</v>
      </c>
      <c r="AV916" s="17">
        <v>0.188596746474369</v>
      </c>
      <c r="AW916" s="17">
        <v>1.9827926947462999</v>
      </c>
      <c r="AX916" s="17">
        <v>1.0909468514638601</v>
      </c>
      <c r="AY916" s="17">
        <v>0</v>
      </c>
      <c r="AZ916" s="17">
        <v>0.30008531576307301</v>
      </c>
      <c r="BA916" s="17">
        <v>2.08321638309345</v>
      </c>
      <c r="BB916" s="17">
        <v>0</v>
      </c>
      <c r="BC916" s="17">
        <v>2.89080392581999</v>
      </c>
      <c r="BD916" s="17">
        <v>0.88010098320603103</v>
      </c>
      <c r="BE916" s="17">
        <v>3.2742241607398599</v>
      </c>
      <c r="BF916" s="17">
        <v>0</v>
      </c>
      <c r="BG916" s="17">
        <v>4.5996965753951597</v>
      </c>
      <c r="BH916" s="17">
        <v>1.48592218206767</v>
      </c>
      <c r="BI916" s="17">
        <v>0.20527408956485499</v>
      </c>
      <c r="BJ916" s="17">
        <v>2.2824312604493899</v>
      </c>
      <c r="BK916" s="17">
        <v>54.940461458075497</v>
      </c>
      <c r="BL916" s="17">
        <v>0</v>
      </c>
      <c r="BM916" s="17">
        <v>75.583055046859897</v>
      </c>
      <c r="BN916" s="17">
        <v>11.59</v>
      </c>
      <c r="BO916" s="17">
        <v>13.25</v>
      </c>
      <c r="BP916" s="17">
        <v>16.14</v>
      </c>
      <c r="BQ916" s="17">
        <v>0</v>
      </c>
      <c r="BR916" s="17">
        <v>0</v>
      </c>
      <c r="BS916" s="17">
        <v>0</v>
      </c>
      <c r="BT916" s="17">
        <v>276911000000</v>
      </c>
      <c r="BU916" s="17">
        <v>61.126390296331998</v>
      </c>
      <c r="BV916" s="17">
        <v>15074000000</v>
      </c>
      <c r="BW916" s="17" t="s">
        <v>278</v>
      </c>
      <c r="BX916" s="17">
        <v>1.6313482052897099</v>
      </c>
      <c r="BY916" s="17">
        <v>8.5096053426366591</v>
      </c>
      <c r="BZ916" s="17">
        <v>1.43539499049198</v>
      </c>
      <c r="CA916" s="17">
        <v>77.918711741024694</v>
      </c>
      <c r="CB916" s="17">
        <v>2.0038505618378801</v>
      </c>
      <c r="CC916" s="17">
        <v>1.26274980230267</v>
      </c>
    </row>
    <row r="917" spans="1:81" x14ac:dyDescent="0.3">
      <c r="A917" t="s">
        <v>90</v>
      </c>
      <c r="B917" t="s">
        <v>85</v>
      </c>
      <c r="C917" t="s">
        <v>3</v>
      </c>
      <c r="D917">
        <v>100382</v>
      </c>
      <c r="E917" t="s">
        <v>29</v>
      </c>
      <c r="F917" t="s">
        <v>77</v>
      </c>
      <c r="G917">
        <v>-1083.51</v>
      </c>
      <c r="H917">
        <v>1765.88</v>
      </c>
      <c r="I917">
        <v>2849.4</v>
      </c>
      <c r="J917">
        <v>23594.03</v>
      </c>
      <c r="K917">
        <v>70950.960000000006</v>
      </c>
      <c r="L917">
        <v>5.8</v>
      </c>
      <c r="M917">
        <v>21407.69</v>
      </c>
      <c r="N917">
        <v>332.54</v>
      </c>
      <c r="O917">
        <v>4.68</v>
      </c>
      <c r="P917">
        <v>16.96</v>
      </c>
      <c r="Q917">
        <v>1</v>
      </c>
      <c r="R917">
        <v>1</v>
      </c>
      <c r="S917" t="s">
        <v>140</v>
      </c>
      <c r="T917" t="s">
        <v>206</v>
      </c>
      <c r="U917" s="17">
        <v>1948068000000</v>
      </c>
      <c r="V917" t="s">
        <v>306</v>
      </c>
      <c r="W917" t="s">
        <v>276</v>
      </c>
      <c r="X917" s="17">
        <v>77868000000</v>
      </c>
      <c r="Y917" s="17">
        <v>0</v>
      </c>
      <c r="Z917" s="17">
        <v>33478000000</v>
      </c>
      <c r="AA917" s="17">
        <v>23799000000</v>
      </c>
      <c r="AB917" s="17">
        <v>5.08</v>
      </c>
      <c r="AC917" s="17" t="s">
        <v>279</v>
      </c>
      <c r="AD917" s="17">
        <v>1.2254494318670399</v>
      </c>
      <c r="AE917" s="17">
        <v>12.4927822280081</v>
      </c>
      <c r="AF917" s="17">
        <v>1948073000000</v>
      </c>
      <c r="AG917" s="17">
        <v>199574000000</v>
      </c>
      <c r="AH917" s="17">
        <v>189889000000</v>
      </c>
      <c r="AI917" s="17">
        <v>44561</v>
      </c>
      <c r="AJ917" s="17">
        <v>1948073000000</v>
      </c>
      <c r="AK917" s="17">
        <v>906521000000</v>
      </c>
      <c r="AL917" s="17">
        <v>1482479000000</v>
      </c>
      <c r="AM917" s="17">
        <v>187386000000</v>
      </c>
      <c r="AN917" s="17">
        <v>189889000000</v>
      </c>
      <c r="AO917" s="17">
        <v>162047000000</v>
      </c>
      <c r="AP917" s="17">
        <v>46.534241786627099</v>
      </c>
      <c r="AQ917" s="17">
        <v>61.148994353376999</v>
      </c>
      <c r="AR917" s="17">
        <v>9.7475299950258503</v>
      </c>
      <c r="AS917" s="17">
        <v>8.4389326075873203</v>
      </c>
      <c r="AT917" s="17">
        <v>23799000000</v>
      </c>
      <c r="AU917" s="17">
        <v>22109000000</v>
      </c>
      <c r="AV917" s="17">
        <v>1.2254494318670399</v>
      </c>
      <c r="AW917" s="17">
        <v>12.4927822280081</v>
      </c>
      <c r="AX917" s="17">
        <v>12.335788481936</v>
      </c>
      <c r="AY917" s="17">
        <v>0</v>
      </c>
      <c r="AZ917" s="17">
        <v>1.9820034024433399</v>
      </c>
      <c r="BA917" s="17">
        <v>1.86430615278701</v>
      </c>
      <c r="BB917" s="17">
        <v>0</v>
      </c>
      <c r="BC917" s="17">
        <v>2.7513010648985099</v>
      </c>
      <c r="BD917" s="17">
        <v>0.92082491659642396</v>
      </c>
      <c r="BE917" s="17">
        <v>2.9797092203882598</v>
      </c>
      <c r="BF917" s="17">
        <v>0</v>
      </c>
      <c r="BG917" s="17">
        <v>4.4498678851780502</v>
      </c>
      <c r="BH917" s="17">
        <v>2.05029378397212</v>
      </c>
      <c r="BI917" s="17">
        <v>2.4620348160188401</v>
      </c>
      <c r="BJ917" s="17">
        <v>2.0540500061270901</v>
      </c>
      <c r="BK917" s="17">
        <v>50.472576458638997</v>
      </c>
      <c r="BL917" s="17">
        <v>0</v>
      </c>
      <c r="BM917" s="17">
        <v>68.618688036163803</v>
      </c>
      <c r="BN917" s="17">
        <v>11.35</v>
      </c>
      <c r="BO917" s="17">
        <v>12.89</v>
      </c>
      <c r="BP917" s="17">
        <v>15.84</v>
      </c>
      <c r="BQ917" s="17">
        <v>0</v>
      </c>
      <c r="BR917" s="17">
        <v>0</v>
      </c>
      <c r="BS917" s="17">
        <v>0</v>
      </c>
      <c r="BT917" s="17">
        <v>199574000000</v>
      </c>
      <c r="BU917" s="17">
        <v>63.602647334057799</v>
      </c>
      <c r="BV917" s="17">
        <v>11790000000</v>
      </c>
      <c r="BW917" s="17" t="s">
        <v>278</v>
      </c>
      <c r="BX917" s="17">
        <v>1.2829008575523</v>
      </c>
      <c r="BY917" s="17">
        <v>6.7550146960243396</v>
      </c>
      <c r="BZ917" s="17">
        <v>-0.46952417569601401</v>
      </c>
      <c r="CA917" s="17">
        <v>-16.877208659978098</v>
      </c>
      <c r="CB917" s="17">
        <v>1.35906969557492</v>
      </c>
      <c r="CC917" s="17">
        <v>0.951553881839445</v>
      </c>
    </row>
    <row r="918" spans="1:81" x14ac:dyDescent="0.3">
      <c r="A918" t="s">
        <v>90</v>
      </c>
      <c r="B918" t="s">
        <v>85</v>
      </c>
      <c r="C918" t="s">
        <v>3</v>
      </c>
      <c r="D918">
        <v>100382</v>
      </c>
      <c r="E918" t="s">
        <v>29</v>
      </c>
      <c r="F918" t="s">
        <v>78</v>
      </c>
      <c r="G918">
        <v>-1183.01</v>
      </c>
      <c r="H918">
        <v>2089.92</v>
      </c>
      <c r="I918">
        <v>3272.94</v>
      </c>
      <c r="J918">
        <v>25744.11</v>
      </c>
      <c r="K918">
        <v>76880.789999999994</v>
      </c>
      <c r="L918">
        <v>1.94</v>
      </c>
      <c r="M918">
        <v>21822.04</v>
      </c>
      <c r="N918">
        <v>334.86</v>
      </c>
      <c r="O918">
        <v>7.99</v>
      </c>
      <c r="P918">
        <v>16.309999999999999</v>
      </c>
      <c r="Q918">
        <v>1</v>
      </c>
      <c r="R918">
        <v>1</v>
      </c>
      <c r="S918" t="s">
        <v>140</v>
      </c>
      <c r="T918" t="s">
        <v>206</v>
      </c>
      <c r="U918" s="17">
        <v>1881020000000</v>
      </c>
      <c r="V918" t="s">
        <v>306</v>
      </c>
      <c r="W918" t="s">
        <v>276</v>
      </c>
      <c r="X918" s="17">
        <v>74368000000</v>
      </c>
      <c r="Y918" s="17">
        <v>0</v>
      </c>
      <c r="Z918" s="17">
        <v>24703000000</v>
      </c>
      <c r="AA918" s="17">
        <v>13378000000</v>
      </c>
      <c r="AB918" s="17">
        <v>3.27</v>
      </c>
      <c r="AC918" s="17">
        <v>-35.629921259842497</v>
      </c>
      <c r="AD918" s="17">
        <v>0.70622281651879304</v>
      </c>
      <c r="AE918" s="17">
        <v>7.3037173726708398</v>
      </c>
      <c r="AF918" s="17">
        <v>1881020000000</v>
      </c>
      <c r="AG918" s="17">
        <v>230480000000</v>
      </c>
      <c r="AH918" s="17">
        <v>182213000000</v>
      </c>
      <c r="AI918" s="17">
        <v>44926</v>
      </c>
      <c r="AJ918" s="17">
        <v>1881020000000</v>
      </c>
      <c r="AK918" s="17">
        <v>949990000000</v>
      </c>
      <c r="AL918" s="17">
        <v>1383985000000</v>
      </c>
      <c r="AM918" s="17">
        <v>180227000000</v>
      </c>
      <c r="AN918" s="17">
        <v>182213000000</v>
      </c>
      <c r="AO918" s="17">
        <v>154461000000</v>
      </c>
      <c r="AP918" s="17">
        <v>50.503981882170301</v>
      </c>
      <c r="AQ918" s="17">
        <v>68.641639902166602</v>
      </c>
      <c r="AR918" s="17">
        <v>9.6869251788923005</v>
      </c>
      <c r="AS918" s="17">
        <v>8.3345204255401804</v>
      </c>
      <c r="AT918" s="17">
        <v>13378000000</v>
      </c>
      <c r="AU918" s="17">
        <v>13677000000</v>
      </c>
      <c r="AV918" s="17">
        <v>0.70622281651879304</v>
      </c>
      <c r="AW918" s="17">
        <v>7.3037173726708398</v>
      </c>
      <c r="AX918" s="17">
        <v>7.7750063440387702</v>
      </c>
      <c r="AY918" s="17">
        <v>0</v>
      </c>
      <c r="AZ918" s="17">
        <v>1.0650778870050499</v>
      </c>
      <c r="BA918" s="17">
        <v>2.395920821537</v>
      </c>
      <c r="BB918" s="17">
        <v>0</v>
      </c>
      <c r="BC918" s="17">
        <v>2.7404802716355299</v>
      </c>
      <c r="BD918" s="17">
        <v>1.2429901657760101</v>
      </c>
      <c r="BE918" s="17">
        <v>3.5786553312062401</v>
      </c>
      <c r="BF918" s="17">
        <v>0</v>
      </c>
      <c r="BG918" s="17">
        <v>4.1330085474729596</v>
      </c>
      <c r="BH918" s="17">
        <v>1.7877353829196001</v>
      </c>
      <c r="BI918" s="17">
        <v>1.24428930303498</v>
      </c>
      <c r="BJ918" s="17">
        <v>2.6311212729743398</v>
      </c>
      <c r="BK918" s="17">
        <v>59.914959412446798</v>
      </c>
      <c r="BL918" s="17">
        <v>0</v>
      </c>
      <c r="BM918" s="17">
        <v>69.805561531841605</v>
      </c>
      <c r="BN918" s="17">
        <v>10.6</v>
      </c>
      <c r="BO918" s="17">
        <v>12.11</v>
      </c>
      <c r="BP918" s="17">
        <v>14.82</v>
      </c>
      <c r="BQ918" s="17">
        <v>0</v>
      </c>
      <c r="BR918" s="17">
        <v>0</v>
      </c>
      <c r="BS918" s="17">
        <v>0</v>
      </c>
      <c r="BT918" s="17">
        <v>230480000000</v>
      </c>
      <c r="BU918" s="17">
        <v>66.979032652497096</v>
      </c>
      <c r="BV918" s="17">
        <v>9766000000</v>
      </c>
      <c r="BW918" s="17" t="s">
        <v>278</v>
      </c>
      <c r="BX918" s="17">
        <v>1.0141488616007699</v>
      </c>
      <c r="BY918" s="17">
        <v>5.8323280341124901</v>
      </c>
      <c r="BZ918" s="17">
        <v>0.16332696174827499</v>
      </c>
      <c r="CA918" s="17">
        <v>6.8314406590959704</v>
      </c>
      <c r="CB918" s="17">
        <v>1.3484254523741499</v>
      </c>
      <c r="CC918" s="17">
        <v>0.77514765189631796</v>
      </c>
    </row>
    <row r="919" spans="1:81" x14ac:dyDescent="0.3">
      <c r="A919" t="s">
        <v>90</v>
      </c>
      <c r="B919" t="s">
        <v>85</v>
      </c>
      <c r="C919" t="s">
        <v>3</v>
      </c>
      <c r="D919">
        <v>100382</v>
      </c>
      <c r="E919" t="s">
        <v>29</v>
      </c>
      <c r="F919" t="s">
        <v>10</v>
      </c>
      <c r="G919">
        <v>-1059.6300000000001</v>
      </c>
      <c r="H919">
        <v>2052.6799999999998</v>
      </c>
      <c r="I919">
        <v>3112.31</v>
      </c>
      <c r="J919">
        <v>27360.93</v>
      </c>
      <c r="K919">
        <v>80859.8</v>
      </c>
      <c r="L919">
        <v>2.54</v>
      </c>
      <c r="M919">
        <v>22376.91</v>
      </c>
      <c r="N919">
        <v>338.38</v>
      </c>
      <c r="O919">
        <v>4.13</v>
      </c>
      <c r="P919">
        <v>-3.29</v>
      </c>
      <c r="Q919">
        <v>1</v>
      </c>
      <c r="R919">
        <v>1</v>
      </c>
      <c r="S919" t="s">
        <v>140</v>
      </c>
      <c r="T919" t="s">
        <v>206</v>
      </c>
      <c r="U919" s="17">
        <v>1932468000000</v>
      </c>
      <c r="V919" t="s">
        <v>306</v>
      </c>
      <c r="W919" t="s">
        <v>276</v>
      </c>
      <c r="X919" s="17">
        <v>82597000000</v>
      </c>
      <c r="Y919" s="17">
        <v>0</v>
      </c>
      <c r="Z919" s="17">
        <v>54379000000</v>
      </c>
      <c r="AA919" s="17">
        <v>19029000000</v>
      </c>
      <c r="AB919" s="17">
        <v>4.83</v>
      </c>
      <c r="AC919" s="17">
        <v>47.706422018348597</v>
      </c>
      <c r="AD919" s="17">
        <v>1.0092417030191301</v>
      </c>
      <c r="AE919" s="17">
        <v>10.2937358000649</v>
      </c>
      <c r="AF919" s="17">
        <v>1932468000000</v>
      </c>
      <c r="AG919" s="17">
        <v>301207000000</v>
      </c>
      <c r="AH919" s="17">
        <v>187443000000</v>
      </c>
      <c r="AI919" s="17">
        <v>45291</v>
      </c>
      <c r="AJ919" s="17">
        <v>1932468000000</v>
      </c>
      <c r="AK919" s="17">
        <v>927012000000</v>
      </c>
      <c r="AL919" s="17">
        <v>1358173000000</v>
      </c>
      <c r="AM919" s="17">
        <v>185735000000</v>
      </c>
      <c r="AN919" s="17">
        <v>187443000000</v>
      </c>
      <c r="AO919" s="17">
        <v>161272000000</v>
      </c>
      <c r="AP919" s="17">
        <v>47.970367426524</v>
      </c>
      <c r="AQ919" s="17">
        <v>68.254338732989098</v>
      </c>
      <c r="AR919" s="17">
        <v>9.6996690242736197</v>
      </c>
      <c r="AS919" s="17">
        <v>8.4599619052015491</v>
      </c>
      <c r="AT919" s="17">
        <v>19029000000</v>
      </c>
      <c r="AU919" s="17">
        <v>19142000000</v>
      </c>
      <c r="AV919" s="17">
        <v>1.0092417030191301</v>
      </c>
      <c r="AW919" s="17">
        <v>10.2937358000649</v>
      </c>
      <c r="AX919" s="17">
        <v>10.9991069571706</v>
      </c>
      <c r="AY919" s="17">
        <v>0</v>
      </c>
      <c r="AZ919" s="17">
        <v>1.52923904204574</v>
      </c>
      <c r="BA919" s="17">
        <v>2.80009016295628</v>
      </c>
      <c r="BB919" s="17">
        <v>0</v>
      </c>
      <c r="BC919" s="17">
        <v>2.8444291226348799</v>
      </c>
      <c r="BD919" s="17">
        <v>1.5814052161922101</v>
      </c>
      <c r="BE919" s="17">
        <v>4.2090438187579702</v>
      </c>
      <c r="BF919" s="17">
        <v>0</v>
      </c>
      <c r="BG919" s="17">
        <v>4.3099805068030301</v>
      </c>
      <c r="BH919" s="17">
        <v>2.3278121862366299</v>
      </c>
      <c r="BI919" s="17">
        <v>1.7387469606233401</v>
      </c>
      <c r="BJ919" s="17">
        <v>3.0565273750106399</v>
      </c>
      <c r="BK919" s="17">
        <v>63.081129257599798</v>
      </c>
      <c r="BL919" s="17">
        <v>0</v>
      </c>
      <c r="BM919" s="17">
        <v>64.930929694783103</v>
      </c>
      <c r="BN919" s="17">
        <v>11.43</v>
      </c>
      <c r="BO919" s="17">
        <v>12.98</v>
      </c>
      <c r="BP919" s="17">
        <v>15.67</v>
      </c>
      <c r="BQ919" s="17">
        <v>0</v>
      </c>
      <c r="BR919" s="17">
        <v>0</v>
      </c>
      <c r="BS919" s="17">
        <v>0</v>
      </c>
      <c r="BT919" s="17">
        <v>301207000000</v>
      </c>
      <c r="BU919" s="17">
        <v>63.735492644638903</v>
      </c>
      <c r="BV919" s="17">
        <v>8256000000</v>
      </c>
      <c r="BW919" s="17" t="s">
        <v>278</v>
      </c>
      <c r="BX919" s="17">
        <v>0.87678867651213099</v>
      </c>
      <c r="BY919" s="17">
        <v>4.6941629993518204</v>
      </c>
      <c r="BZ919" s="17">
        <v>0.56576900523546503</v>
      </c>
      <c r="CA919" s="17">
        <v>18.639094110336298</v>
      </c>
      <c r="CB919" s="17">
        <v>1.55115981215312</v>
      </c>
      <c r="CC919" s="17">
        <v>0.67031050575317397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379577-D314-42A5-BB3F-4EAEE17C801B}">
  <dimension ref="A1:F55"/>
  <sheetViews>
    <sheetView zoomScale="70" zoomScaleNormal="70" workbookViewId="0">
      <selection activeCell="E1" sqref="E1"/>
    </sheetView>
  </sheetViews>
  <sheetFormatPr defaultRowHeight="14.4" x14ac:dyDescent="0.3"/>
  <cols>
    <col min="1" max="1" width="56.33203125" customWidth="1"/>
    <col min="2" max="2" width="12.5546875" customWidth="1"/>
    <col min="3" max="3" width="16.33203125" bestFit="1" customWidth="1"/>
    <col min="4" max="4" width="7.44140625" bestFit="1" customWidth="1"/>
    <col min="5" max="5" width="36.5546875" customWidth="1"/>
  </cols>
  <sheetData>
    <row r="1" spans="1:5" ht="18.600000000000001" customHeight="1" x14ac:dyDescent="0.3">
      <c r="A1" s="2" t="s">
        <v>144</v>
      </c>
      <c r="B1" s="2" t="s">
        <v>145</v>
      </c>
      <c r="C1" s="4" t="s">
        <v>207</v>
      </c>
      <c r="D1" s="4" t="s">
        <v>1</v>
      </c>
      <c r="E1" s="4" t="s">
        <v>2</v>
      </c>
    </row>
    <row r="2" spans="1:5" x14ac:dyDescent="0.3">
      <c r="A2" s="1" t="s">
        <v>114</v>
      </c>
      <c r="B2" s="2">
        <v>4149089</v>
      </c>
      <c r="C2" s="2" t="s">
        <v>143</v>
      </c>
      <c r="D2" s="4" t="s">
        <v>141</v>
      </c>
      <c r="E2" s="6">
        <f>_xll.SNL.Clients.Office.Excel.Functions.SPG($B2,$C2,$D2,"Options:Curr=USD,Mag=Billions,ConvMethod=R,FilingVer=Current/Restated")</f>
        <v>4918.7333990604884</v>
      </c>
    </row>
    <row r="3" spans="1:5" x14ac:dyDescent="0.3">
      <c r="A3" s="9" t="s">
        <v>115</v>
      </c>
      <c r="B3" s="2">
        <v>100369</v>
      </c>
      <c r="C3" s="2" t="s">
        <v>143</v>
      </c>
      <c r="D3" s="4" t="s">
        <v>141</v>
      </c>
      <c r="E3" s="6">
        <f>_xll.SNL.Clients.Office.Excel.Functions.SPG($B3,$C3,$D3,"Options:Curr=USD,Mag=Billions,ConvMethod=R,FilingVer=Current/Restated")</f>
        <v>3051.375</v>
      </c>
    </row>
    <row r="4" spans="1:5" x14ac:dyDescent="0.3">
      <c r="A4" s="1" t="s">
        <v>116</v>
      </c>
      <c r="B4" s="2">
        <v>4055265</v>
      </c>
      <c r="C4" s="2" t="s">
        <v>143</v>
      </c>
      <c r="D4" s="4" t="s">
        <v>141</v>
      </c>
      <c r="E4" s="6">
        <f>_xll.SNL.Clients.Office.Excel.Functions.SPG($B4,$C4,$D4,"Options:Curr=USD,Mag=Billions,ConvMethod=R,FilingVer=Current/Restated")</f>
        <v>4189.1706779562728</v>
      </c>
    </row>
    <row r="5" spans="1:5" x14ac:dyDescent="0.3">
      <c r="A5" s="1" t="s">
        <v>117</v>
      </c>
      <c r="B5" s="2">
        <v>114508</v>
      </c>
      <c r="C5" s="2" t="s">
        <v>143</v>
      </c>
      <c r="D5" s="4" t="s">
        <v>141</v>
      </c>
      <c r="E5" s="6">
        <f>_xll.SNL.Clients.Office.Excel.Functions.SPG($B5,$C5,$D5,"Options:Curr=USD,Mag=Billions,ConvMethod=R,FilingVer=Current/Restated")</f>
        <v>1823.843605036448</v>
      </c>
    </row>
    <row r="6" spans="1:5" x14ac:dyDescent="0.3">
      <c r="A6" s="1" t="s">
        <v>118</v>
      </c>
      <c r="B6" s="2">
        <v>3001689</v>
      </c>
      <c r="C6" s="2" t="s">
        <v>143</v>
      </c>
      <c r="D6" s="4" t="s">
        <v>141</v>
      </c>
      <c r="E6" s="6">
        <f>_xll.SNL.Clients.Office.Excel.Functions.SPG($B6,$C6,$D6,"Options:Curr=USD,Mag=Billions,ConvMethod=R,FilingVer=Current/Restated")</f>
        <v>2846.7970503366464</v>
      </c>
    </row>
    <row r="7" spans="1:5" x14ac:dyDescent="0.3">
      <c r="A7" s="1" t="s">
        <v>119</v>
      </c>
      <c r="B7" s="2">
        <v>4147550</v>
      </c>
      <c r="C7" s="2" t="s">
        <v>143</v>
      </c>
      <c r="D7" s="4" t="s">
        <v>141</v>
      </c>
      <c r="E7" s="6">
        <f>_xll.SNL.Clients.Office.Excel.Functions.SPG($B7,$C7,$D7,"Options:Curr=USD,Mag=Billions,ConvMethod=R,FilingVer=Current/Restated")</f>
        <v>5016.631531636026</v>
      </c>
    </row>
    <row r="8" spans="1:5" x14ac:dyDescent="0.3">
      <c r="A8" s="9" t="s">
        <v>120</v>
      </c>
      <c r="B8" s="2">
        <v>4041896</v>
      </c>
      <c r="C8" s="2" t="s">
        <v>143</v>
      </c>
      <c r="D8" s="4" t="s">
        <v>141</v>
      </c>
      <c r="E8" s="6">
        <f>_xll.SNL.Clients.Office.Excel.Functions.SPG($B8,$C8,$D8,"Options:Curr=USD,Mag=Billions,ConvMethod=R,FilingVer=Current/Restated")</f>
        <v>2416.6759999999999</v>
      </c>
    </row>
    <row r="9" spans="1:5" x14ac:dyDescent="0.3">
      <c r="A9" s="1" t="s">
        <v>121</v>
      </c>
      <c r="B9" s="2">
        <v>4198738</v>
      </c>
      <c r="C9" s="2" t="s">
        <v>143</v>
      </c>
      <c r="D9" s="4" t="s">
        <v>141</v>
      </c>
      <c r="E9" s="6">
        <f>_xll.SNL.Clients.Office.Excel.Functions.SPG($B9,$C9,$D9,"Options:Curr=USD,Mag=Billions,ConvMethod=R,FilingVer=Current/Restated")</f>
        <v>573.21963511306728</v>
      </c>
    </row>
    <row r="10" spans="1:5" x14ac:dyDescent="0.3">
      <c r="A10" s="1" t="s">
        <v>122</v>
      </c>
      <c r="B10" s="2">
        <v>113830</v>
      </c>
      <c r="C10" s="2" t="s">
        <v>143</v>
      </c>
      <c r="D10" s="4" t="s">
        <v>141</v>
      </c>
      <c r="E10" s="6">
        <f>_xll.SNL.Clients.Office.Excel.Functions.SPG($B10,$C10,$D10,"Options:Curr=USD,Mag=Billions,ConvMethod=R,FilingVer=Current/Restated")</f>
        <v>1428.6502084001283</v>
      </c>
    </row>
    <row r="11" spans="1:5" x14ac:dyDescent="0.3">
      <c r="A11" s="1" t="s">
        <v>123</v>
      </c>
      <c r="B11" s="2">
        <v>109793523</v>
      </c>
      <c r="C11" s="2" t="s">
        <v>143</v>
      </c>
      <c r="D11" s="4" t="s">
        <v>141</v>
      </c>
      <c r="E11" s="6">
        <f>_xll.SNL.Clients.Office.Excel.Functions.SPG($B11,$C11,$D11,"Options:Curr=USD,Mag=Billions,ConvMethod=R,FilingVer=Current/Restated")</f>
        <v>0</v>
      </c>
    </row>
    <row r="12" spans="1:5" x14ac:dyDescent="0.3">
      <c r="A12" s="1" t="s">
        <v>124</v>
      </c>
      <c r="B12" s="2">
        <v>4135432</v>
      </c>
      <c r="C12" s="2" t="s">
        <v>143</v>
      </c>
      <c r="D12" s="4" t="s">
        <v>141</v>
      </c>
      <c r="E12" s="6">
        <f>_xll.SNL.Clients.Office.Excel.Functions.SPG($B12,$C12,$D12,"Options:Curr=USD,Mag=Billions,ConvMethod=R,FilingVer=Current/Restated")</f>
        <v>279.73908219549929</v>
      </c>
    </row>
    <row r="13" spans="1:5" x14ac:dyDescent="0.3">
      <c r="A13" s="1" t="s">
        <v>125</v>
      </c>
      <c r="B13" s="2">
        <v>113876</v>
      </c>
      <c r="C13" s="2" t="s">
        <v>143</v>
      </c>
      <c r="D13" s="4" t="s">
        <v>141</v>
      </c>
      <c r="E13" s="6">
        <f>_xll.SNL.Clients.Office.Excel.Functions.SPG($B13,$C13,$D13,"Options:Curr=USD,Mag=Billions,ConvMethod=R,FilingVer=Current/Restated")</f>
        <v>2949.2860000000001</v>
      </c>
    </row>
    <row r="14" spans="1:5" x14ac:dyDescent="0.3">
      <c r="A14" s="1" t="s">
        <v>126</v>
      </c>
      <c r="B14" s="2">
        <v>4086997</v>
      </c>
      <c r="C14" s="2" t="s">
        <v>143</v>
      </c>
      <c r="D14" s="4" t="s">
        <v>141</v>
      </c>
      <c r="E14" s="6">
        <f>_xll.SNL.Clients.Office.Excel.Functions.SPG($B14,$C14,$D14,"Options:Curr=USD,Mag=Billions,ConvMethod=R,FilingVer=Current/Restated")</f>
        <v>230.94505239175754</v>
      </c>
    </row>
    <row r="15" spans="1:5" x14ac:dyDescent="0.3">
      <c r="A15" s="1" t="s">
        <v>127</v>
      </c>
      <c r="B15" s="2">
        <v>4226356</v>
      </c>
      <c r="C15" s="2" t="s">
        <v>143</v>
      </c>
      <c r="D15" s="4" t="s">
        <v>141</v>
      </c>
      <c r="E15" s="6">
        <f>_xll.SNL.Clients.Office.Excel.Functions.SPG($B15,$C15,$D15,"Options:Curr=USD,Mag=Billions,ConvMethod=R,FilingVer=Current/Restated")</f>
        <v>5742.9313344545617</v>
      </c>
    </row>
    <row r="16" spans="1:5" x14ac:dyDescent="0.3">
      <c r="A16" s="1" t="s">
        <v>128</v>
      </c>
      <c r="B16" s="2">
        <v>4426243</v>
      </c>
      <c r="C16" s="2" t="s">
        <v>143</v>
      </c>
      <c r="D16" s="4" t="s">
        <v>141</v>
      </c>
      <c r="E16" s="6">
        <f>_xll.SNL.Clients.Office.Excel.Functions.SPG($B16,$C16,$D16,"Options:Curr=USD,Mag=Billions,ConvMethod=R,FilingVer=Current/Restated")</f>
        <v>1034.3710591001391</v>
      </c>
    </row>
    <row r="17" spans="1:5" x14ac:dyDescent="0.3">
      <c r="A17" s="9" t="s">
        <v>129</v>
      </c>
      <c r="B17" s="2">
        <v>100201</v>
      </c>
      <c r="C17" s="2" t="s">
        <v>143</v>
      </c>
      <c r="D17" s="4" t="s">
        <v>141</v>
      </c>
      <c r="E17" s="6">
        <f>_xll.SNL.Clients.Office.Excel.Functions.SPG($B17,$C17,$D17,"Options:Curr=USD,Mag=Billions,ConvMethod=R,FilingVer=Current/Restated")</f>
        <v>3665.7429999999999</v>
      </c>
    </row>
    <row r="18" spans="1:5" x14ac:dyDescent="0.3">
      <c r="A18" s="1" t="s">
        <v>130</v>
      </c>
      <c r="B18" s="2">
        <v>4115073</v>
      </c>
      <c r="C18" s="2" t="s">
        <v>143</v>
      </c>
      <c r="D18" s="4" t="s">
        <v>141</v>
      </c>
      <c r="E18" s="6">
        <f>_xll.SNL.Clients.Office.Excel.Functions.SPG($B18,$C18,$D18,"Options:Curr=USD,Mag=Billions,ConvMethod=R,FilingVer=Current/Restated")</f>
        <v>3027.5706803695839</v>
      </c>
    </row>
    <row r="19" spans="1:5" x14ac:dyDescent="0.3">
      <c r="A19" s="1" t="s">
        <v>131</v>
      </c>
      <c r="B19" s="2">
        <v>4087990</v>
      </c>
      <c r="C19" s="2" t="s">
        <v>143</v>
      </c>
      <c r="D19" s="4" t="s">
        <v>141</v>
      </c>
      <c r="E19" s="6">
        <f>_xll.SNL.Clients.Office.Excel.Functions.SPG($B19,$C19,$D19,"Options:Curr=USD,Mag=Billions,ConvMethod=R,FilingVer=Current/Restated")</f>
        <v>1952.2221288930616</v>
      </c>
    </row>
    <row r="20" spans="1:5" x14ac:dyDescent="0.3">
      <c r="A20" s="1" t="s">
        <v>132</v>
      </c>
      <c r="B20" s="2">
        <v>103042</v>
      </c>
      <c r="C20" s="2" t="s">
        <v>143</v>
      </c>
      <c r="D20" s="4" t="s">
        <v>141</v>
      </c>
      <c r="E20" s="6">
        <f>_xll.SNL.Clients.Office.Excel.Functions.SPG($B20,$C20,$D20,"Options:Curr=USD,Mag=Billions,ConvMethod=R,FilingVer=Current/Restated")</f>
        <v>1180.231</v>
      </c>
    </row>
    <row r="21" spans="1:5" x14ac:dyDescent="0.3">
      <c r="A21" s="1" t="s">
        <v>133</v>
      </c>
      <c r="B21" s="2">
        <v>4108919</v>
      </c>
      <c r="C21" s="2" t="s">
        <v>143</v>
      </c>
      <c r="D21" s="4" t="s">
        <v>141</v>
      </c>
      <c r="E21" s="6">
        <f>_xll.SNL.Clients.Office.Excel.Functions.SPG($B21,$C21,$D21,"Options:Curr=USD,Mag=Billions,ConvMethod=R,FilingVer=Current/Restated")</f>
        <v>635.59794806027571</v>
      </c>
    </row>
    <row r="22" spans="1:5" x14ac:dyDescent="0.3">
      <c r="A22" s="1" t="s">
        <v>134</v>
      </c>
      <c r="B22" s="2">
        <v>113818</v>
      </c>
      <c r="C22" s="2" t="s">
        <v>143</v>
      </c>
      <c r="D22" s="4" t="s">
        <v>141</v>
      </c>
      <c r="E22" s="6">
        <f>_xll.SNL.Clients.Office.Excel.Functions.SPG($B22,$C22,$D22,"Options:Curr=USD,Mag=Billions,ConvMethod=R,FilingVer=Current/Restated")</f>
        <v>1586.9402586299027</v>
      </c>
    </row>
    <row r="23" spans="1:5" x14ac:dyDescent="0.3">
      <c r="A23" s="1" t="s">
        <v>135</v>
      </c>
      <c r="B23" s="2">
        <v>4049008</v>
      </c>
      <c r="C23" s="2" t="s">
        <v>143</v>
      </c>
      <c r="D23" s="4" t="s">
        <v>141</v>
      </c>
      <c r="E23" s="6">
        <f>_xll.SNL.Clients.Office.Excel.Functions.SPG($B23,$C23,$D23,"Options:Curr=USD,Mag=Billions,ConvMethod=R,FilingVer=Current/Restated")</f>
        <v>706.40369712398774</v>
      </c>
    </row>
    <row r="24" spans="1:5" x14ac:dyDescent="0.3">
      <c r="A24" s="1" t="s">
        <v>136</v>
      </c>
      <c r="B24" s="2">
        <v>4086518</v>
      </c>
      <c r="C24" s="2" t="s">
        <v>143</v>
      </c>
      <c r="D24" s="4" t="s">
        <v>141</v>
      </c>
      <c r="E24" s="6">
        <f>_xll.SNL.Clients.Office.Excel.Functions.SPG($B24,$C24,$D24,"Options:Curr=USD,Mag=Billions,ConvMethod=R,FilingVer=Current/Restated")</f>
        <v>2043.5862032050334</v>
      </c>
    </row>
    <row r="25" spans="1:5" x14ac:dyDescent="0.3">
      <c r="A25" s="1" t="s">
        <v>137</v>
      </c>
      <c r="B25" s="2">
        <v>4039450</v>
      </c>
      <c r="C25" s="2" t="s">
        <v>143</v>
      </c>
      <c r="D25" s="4" t="s">
        <v>141</v>
      </c>
      <c r="E25" s="6">
        <f>_xll.SNL.Clients.Office.Excel.Functions.SPG($B25,$C25,$D25,"Options:Curr=USD,Mag=Billions,ConvMethod=R,FilingVer=Current/Restated")</f>
        <v>1441.799</v>
      </c>
    </row>
    <row r="26" spans="1:5" x14ac:dyDescent="0.3">
      <c r="A26" s="1" t="s">
        <v>138</v>
      </c>
      <c r="B26" s="2">
        <v>113831</v>
      </c>
      <c r="C26" s="2" t="s">
        <v>143</v>
      </c>
      <c r="D26" s="4" t="s">
        <v>141</v>
      </c>
      <c r="E26" s="6">
        <f>_xll.SNL.Clients.Office.Excel.Functions.SPG($B26,$C26,$D26,"Options:Curr=USD,Mag=Billions,ConvMethod=R,FilingVer=Current/Restated")</f>
        <v>1104.364</v>
      </c>
    </row>
    <row r="27" spans="1:5" x14ac:dyDescent="0.3">
      <c r="A27" s="1" t="s">
        <v>139</v>
      </c>
      <c r="B27" s="2">
        <v>4055762</v>
      </c>
      <c r="C27" s="2" t="s">
        <v>143</v>
      </c>
      <c r="D27" s="4" t="s">
        <v>141</v>
      </c>
      <c r="E27" s="6">
        <f>_xll.SNL.Clients.Office.Excel.Functions.SPG($B27,$C27,$D27,"Options:Curr=USD,Mag=Billions,ConvMethod=R,FilingVer=Current/Restated")</f>
        <v>916.71796515977337</v>
      </c>
    </row>
    <row r="28" spans="1:5" x14ac:dyDescent="0.3">
      <c r="A28" s="1" t="s">
        <v>140</v>
      </c>
      <c r="B28" s="2">
        <v>100382</v>
      </c>
      <c r="C28" s="2" t="s">
        <v>143</v>
      </c>
      <c r="D28" s="4" t="s">
        <v>141</v>
      </c>
      <c r="E28" s="6">
        <f>_xll.SNL.Clients.Office.Excel.Functions.SPG($B28,$C28,$D28,"Options:Curr=USD,Mag=Billions,ConvMethod=R,FilingVer=Current/Restated")</f>
        <v>1881.02</v>
      </c>
    </row>
    <row r="29" spans="1:5" x14ac:dyDescent="0.3">
      <c r="B29" s="2">
        <v>4149089</v>
      </c>
      <c r="C29" s="2" t="s">
        <v>142</v>
      </c>
      <c r="D29" s="4" t="s">
        <v>141</v>
      </c>
      <c r="E29" s="6" t="str">
        <f>_xll.SNL.Clients.Office.Excel.Functions.SPG($B29,$C29,$D29,"Options:Curr=USD,Mag=Billions,ConvMethod=R,FilingVer=Current/Restated")</f>
        <v>Agricultural Bank of China Limited</v>
      </c>
    </row>
    <row r="30" spans="1:5" x14ac:dyDescent="0.3">
      <c r="B30" s="2">
        <v>100369</v>
      </c>
      <c r="C30" s="2" t="s">
        <v>142</v>
      </c>
      <c r="D30" s="4" t="s">
        <v>141</v>
      </c>
      <c r="E30" s="6" t="str">
        <f>_xll.SNL.Clients.Office.Excel.Functions.SPG($B30,$C30,$D30,"Options:Curr=USD,Mag=Billions,ConvMethod=R,FilingVer=Current/Restated")</f>
        <v>Bank of America Corporation</v>
      </c>
    </row>
    <row r="31" spans="1:5" x14ac:dyDescent="0.3">
      <c r="B31" s="2">
        <v>4055265</v>
      </c>
      <c r="C31" s="2" t="s">
        <v>142</v>
      </c>
      <c r="D31" s="4" t="s">
        <v>141</v>
      </c>
      <c r="E31" s="6" t="str">
        <f>_xll.SNL.Clients.Office.Excel.Functions.SPG($B31,$C31,$D31,"Options:Curr=USD,Mag=Billions,ConvMethod=R,FilingVer=Current/Restated")</f>
        <v>Bank of China Limited</v>
      </c>
    </row>
    <row r="32" spans="1:5" x14ac:dyDescent="0.3">
      <c r="B32" s="2">
        <v>114508</v>
      </c>
      <c r="C32" s="2" t="s">
        <v>142</v>
      </c>
      <c r="D32" s="4" t="s">
        <v>141</v>
      </c>
      <c r="E32" s="6" t="str">
        <f>_xll.SNL.Clients.Office.Excel.Functions.SPG($B32,$C32,$D32,"Options:Curr=USD,Mag=Billions,ConvMethod=R,FilingVer=Current/Restated")</f>
        <v>Barclays PLC</v>
      </c>
    </row>
    <row r="33" spans="2:5" x14ac:dyDescent="0.3">
      <c r="B33" s="2">
        <v>3001689</v>
      </c>
      <c r="C33" s="2" t="s">
        <v>142</v>
      </c>
      <c r="D33" s="4" t="s">
        <v>141</v>
      </c>
      <c r="E33" s="6" t="str">
        <f>_xll.SNL.Clients.Office.Excel.Functions.SPG($B33,$C33,$D33,"Options:Curr=USD,Mag=Billions,ConvMethod=R,FilingVer=Current/Restated")</f>
        <v>BNP Paribas SA</v>
      </c>
    </row>
    <row r="34" spans="2:5" x14ac:dyDescent="0.3">
      <c r="B34" s="2">
        <v>4147550</v>
      </c>
      <c r="C34" s="2" t="s">
        <v>142</v>
      </c>
      <c r="D34" s="4" t="s">
        <v>141</v>
      </c>
      <c r="E34" s="6" t="str">
        <f>_xll.SNL.Clients.Office.Excel.Functions.SPG($B34,$C34,$D34,"Options:Curr=USD,Mag=Billions,ConvMethod=R,FilingVer=Current/Restated")</f>
        <v>China Construction Bank Corporation</v>
      </c>
    </row>
    <row r="35" spans="2:5" x14ac:dyDescent="0.3">
      <c r="B35" s="2">
        <v>4041896</v>
      </c>
      <c r="C35" s="2" t="s">
        <v>142</v>
      </c>
      <c r="D35" s="4" t="s">
        <v>141</v>
      </c>
      <c r="E35" s="6" t="str">
        <f>_xll.SNL.Clients.Office.Excel.Functions.SPG($B35,$C35,$D35,"Options:Curr=USD,Mag=Billions,ConvMethod=R,FilingVer=Current/Restated")</f>
        <v>Citigroup Inc.</v>
      </c>
    </row>
    <row r="36" spans="2:5" x14ac:dyDescent="0.3">
      <c r="B36" s="2">
        <v>4198738</v>
      </c>
      <c r="C36" s="2" t="s">
        <v>142</v>
      </c>
      <c r="D36" s="4" t="s">
        <v>141</v>
      </c>
      <c r="E36" s="6" t="str">
        <f>_xll.SNL.Clients.Office.Excel.Functions.SPG($B36,$C36,$D36,"Options:Curr=USD,Mag=Billions,ConvMethod=R,FilingVer=Current/Restated")</f>
        <v>Credit Suisse AG</v>
      </c>
    </row>
    <row r="37" spans="2:5" x14ac:dyDescent="0.3">
      <c r="B37" s="2">
        <v>113830</v>
      </c>
      <c r="C37" s="2" t="s">
        <v>142</v>
      </c>
      <c r="D37" s="4" t="s">
        <v>141</v>
      </c>
      <c r="E37" s="6" t="str">
        <f>_xll.SNL.Clients.Office.Excel.Functions.SPG($B37,$C37,$D37,"Options:Curr=USD,Mag=Billions,ConvMethod=R,FilingVer=Current/Restated")</f>
        <v>Deutsche Bank Aktiengesellschaft</v>
      </c>
    </row>
    <row r="38" spans="2:5" x14ac:dyDescent="0.3">
      <c r="B38" s="2">
        <v>109793523</v>
      </c>
      <c r="C38" s="2" t="s">
        <v>142</v>
      </c>
      <c r="D38" s="4" t="s">
        <v>141</v>
      </c>
      <c r="E38" s="6" t="str">
        <f>_xll.SNL.Clients.Office.Excel.Functions.SPG($B38,$C38,$D38,"Options:Curr=USD,Mag=Billions,ConvMethod=R,FilingVer=Current/Restated")</f>
        <v>Groupe Credit Agricole Pro Forma</v>
      </c>
    </row>
    <row r="39" spans="2:5" x14ac:dyDescent="0.3">
      <c r="B39" s="2">
        <v>4135432</v>
      </c>
      <c r="C39" s="2" t="s">
        <v>142</v>
      </c>
      <c r="D39" s="4" t="s">
        <v>141</v>
      </c>
      <c r="E39" s="6" t="str">
        <f>_xll.SNL.Clients.Office.Excel.Functions.SPG($B39,$C39,$D39,"Options:Curr=USD,Mag=Billions,ConvMethod=R,FilingVer=Current/Restated")</f>
        <v>HDFC Bank Limited</v>
      </c>
    </row>
    <row r="40" spans="2:5" x14ac:dyDescent="0.3">
      <c r="B40" s="2">
        <v>113876</v>
      </c>
      <c r="C40" s="2" t="s">
        <v>142</v>
      </c>
      <c r="D40" s="4" t="s">
        <v>141</v>
      </c>
      <c r="E40" s="6" t="str">
        <f>_xll.SNL.Clients.Office.Excel.Functions.SPG($B40,$C40,$D40,"Options:Curr=USD,Mag=Billions,ConvMethod=R,FilingVer=Current/Restated")</f>
        <v>HSBC Holdings plc</v>
      </c>
    </row>
    <row r="41" spans="2:5" x14ac:dyDescent="0.3">
      <c r="B41" s="2">
        <v>4086997</v>
      </c>
      <c r="C41" s="2" t="s">
        <v>142</v>
      </c>
      <c r="D41" s="4" t="s">
        <v>141</v>
      </c>
      <c r="E41" s="6" t="str">
        <f>_xll.SNL.Clients.Office.Excel.Functions.SPG($B41,$C41,$D41,"Options:Curr=USD,Mag=Billions,ConvMethod=R,FilingVer=Current/Restated")</f>
        <v>ICICI Bank Limited</v>
      </c>
    </row>
    <row r="42" spans="2:5" x14ac:dyDescent="0.3">
      <c r="B42" s="2">
        <v>4226356</v>
      </c>
      <c r="C42" s="2" t="s">
        <v>142</v>
      </c>
      <c r="D42" s="4" t="s">
        <v>141</v>
      </c>
      <c r="E42" s="6" t="str">
        <f>_xll.SNL.Clients.Office.Excel.Functions.SPG($B42,$C42,$D42,"Options:Curr=USD,Mag=Billions,ConvMethod=R,FilingVer=Current/Restated")</f>
        <v>Industrial and Commercial Bank of China Limited</v>
      </c>
    </row>
    <row r="43" spans="2:5" x14ac:dyDescent="0.3">
      <c r="B43" s="2">
        <v>4426243</v>
      </c>
      <c r="C43" s="2" t="s">
        <v>142</v>
      </c>
      <c r="D43" s="4" t="s">
        <v>141</v>
      </c>
      <c r="E43" s="6" t="str">
        <f>_xll.SNL.Clients.Office.Excel.Functions.SPG($B43,$C43,$D43,"Options:Curr=USD,Mag=Billions,ConvMethod=R,FilingVer=Current/Restated")</f>
        <v>ING Bank N.V.</v>
      </c>
    </row>
    <row r="44" spans="2:5" x14ac:dyDescent="0.3">
      <c r="B44" s="2">
        <v>100201</v>
      </c>
      <c r="C44" s="2" t="s">
        <v>142</v>
      </c>
      <c r="D44" s="4" t="s">
        <v>141</v>
      </c>
      <c r="E44" s="6" t="str">
        <f>_xll.SNL.Clients.Office.Excel.Functions.SPG($B44,$C44,$D44,"Options:Curr=USD,Mag=Billions,ConvMethod=R,FilingVer=Current/Restated")</f>
        <v>JPMorgan Chase &amp; Co.</v>
      </c>
    </row>
    <row r="45" spans="2:5" x14ac:dyDescent="0.3">
      <c r="B45" s="2">
        <v>4115073</v>
      </c>
      <c r="C45" s="2" t="s">
        <v>142</v>
      </c>
      <c r="D45" s="4" t="s">
        <v>141</v>
      </c>
      <c r="E45" s="6" t="str">
        <f>_xll.SNL.Clients.Office.Excel.Functions.SPG($B45,$C45,$D45,"Options:Curr=USD,Mag=Billions,ConvMethod=R,FilingVer=Current/Restated")</f>
        <v>Mitsubishi UFJ Financial Group, Inc.</v>
      </c>
    </row>
    <row r="46" spans="2:5" x14ac:dyDescent="0.3">
      <c r="B46" s="2">
        <v>4087990</v>
      </c>
      <c r="C46" s="2" t="s">
        <v>142</v>
      </c>
      <c r="D46" s="4" t="s">
        <v>141</v>
      </c>
      <c r="E46" s="6" t="str">
        <f>_xll.SNL.Clients.Office.Excel.Functions.SPG($B46,$C46,$D46,"Options:Curr=USD,Mag=Billions,ConvMethod=R,FilingVer=Current/Restated")</f>
        <v>Mizuho Financial Group, Inc.</v>
      </c>
    </row>
    <row r="47" spans="2:5" x14ac:dyDescent="0.3">
      <c r="B47" s="2">
        <v>103042</v>
      </c>
      <c r="C47" s="2" t="s">
        <v>142</v>
      </c>
      <c r="D47" s="4" t="s">
        <v>141</v>
      </c>
      <c r="E47" s="6" t="str">
        <f>_xll.SNL.Clients.Office.Excel.Functions.SPG($B47,$C47,$D47,"Options:Curr=USD,Mag=Billions,ConvMethod=R,FilingVer=Current/Restated")</f>
        <v>Morgan Stanley</v>
      </c>
    </row>
    <row r="48" spans="2:5" x14ac:dyDescent="0.3">
      <c r="B48" s="2">
        <v>4108919</v>
      </c>
      <c r="C48" s="2" t="s">
        <v>142</v>
      </c>
      <c r="D48" s="4" t="s">
        <v>141</v>
      </c>
      <c r="E48" s="6" t="str">
        <f>_xll.SNL.Clients.Office.Excel.Functions.SPG($B48,$C48,$D48,"Options:Curr=USD,Mag=Billions,ConvMethod=R,FilingVer=Current/Restated")</f>
        <v>Nordea Bank Abp</v>
      </c>
    </row>
    <row r="49" spans="2:5" x14ac:dyDescent="0.3">
      <c r="B49" s="2">
        <v>113818</v>
      </c>
      <c r="C49" s="2" t="s">
        <v>142</v>
      </c>
      <c r="D49" s="4" t="s">
        <v>141</v>
      </c>
      <c r="E49" s="6" t="str">
        <f>_xll.SNL.Clients.Office.Excel.Functions.SPG($B49,$C49,$D49,"Options:Curr=USD,Mag=Billions,ConvMethod=R,FilingVer=Current/Restated")</f>
        <v>Société Générale Société anonyme</v>
      </c>
    </row>
    <row r="50" spans="2:5" x14ac:dyDescent="0.3">
      <c r="B50" s="2">
        <v>4049008</v>
      </c>
      <c r="C50" s="2" t="s">
        <v>142</v>
      </c>
      <c r="D50" s="4" t="s">
        <v>141</v>
      </c>
      <c r="E50" s="6" t="str">
        <f>_xll.SNL.Clients.Office.Excel.Functions.SPG($B50,$C50,$D50,"Options:Curr=USD,Mag=Billions,ConvMethod=R,FilingVer=Current/Restated")</f>
        <v>State Bank of India</v>
      </c>
    </row>
    <row r="51" spans="2:5" x14ac:dyDescent="0.3">
      <c r="B51" s="2">
        <v>4086518</v>
      </c>
      <c r="C51" s="2" t="s">
        <v>142</v>
      </c>
      <c r="D51" s="4" t="s">
        <v>141</v>
      </c>
      <c r="E51" s="6" t="str">
        <f>_xll.SNL.Clients.Office.Excel.Functions.SPG($B51,$C51,$D51,"Options:Curr=USD,Mag=Billions,ConvMethod=R,FilingVer=Current/Restated")</f>
        <v>Sumitomo Mitsui Financial Group, Inc.</v>
      </c>
    </row>
    <row r="52" spans="2:5" x14ac:dyDescent="0.3">
      <c r="B52" s="2">
        <v>4039450</v>
      </c>
      <c r="C52" s="2" t="s">
        <v>142</v>
      </c>
      <c r="D52" s="4" t="s">
        <v>141</v>
      </c>
      <c r="E52" s="6" t="str">
        <f>_xll.SNL.Clients.Office.Excel.Functions.SPG($B52,$C52,$D52,"Options:Curr=USD,Mag=Billions,ConvMethod=R,FilingVer=Current/Restated")</f>
        <v>The Goldman Sachs Group, Inc.</v>
      </c>
    </row>
    <row r="53" spans="2:5" x14ac:dyDescent="0.3">
      <c r="B53" s="2">
        <v>113831</v>
      </c>
      <c r="C53" s="2" t="s">
        <v>142</v>
      </c>
      <c r="D53" s="4" t="s">
        <v>141</v>
      </c>
      <c r="E53" s="6" t="str">
        <f>_xll.SNL.Clients.Office.Excel.Functions.SPG($B53,$C53,$D53,"Options:Curr=USD,Mag=Billions,ConvMethod=R,FilingVer=Current/Restated")</f>
        <v>UBS Group AG</v>
      </c>
    </row>
    <row r="54" spans="2:5" x14ac:dyDescent="0.3">
      <c r="B54" s="2">
        <v>4055762</v>
      </c>
      <c r="C54" s="2" t="s">
        <v>142</v>
      </c>
      <c r="D54" s="4" t="s">
        <v>141</v>
      </c>
      <c r="E54" s="6" t="str">
        <f>_xll.SNL.Clients.Office.Excel.Functions.SPG($B54,$C54,$D54,"Options:Curr=USD,Mag=Billions,ConvMethod=R,FilingVer=Current/Restated")</f>
        <v>UniCredit S.p.A.</v>
      </c>
    </row>
    <row r="55" spans="2:5" x14ac:dyDescent="0.3">
      <c r="B55" s="2">
        <v>100382</v>
      </c>
      <c r="C55" s="2" t="s">
        <v>142</v>
      </c>
      <c r="D55" s="4" t="s">
        <v>141</v>
      </c>
      <c r="E55" s="6" t="str">
        <f>_xll.SNL.Clients.Office.Excel.Functions.SPG($B55,$C55,$D55,"Options:Curr=USD,Mag=Billions,ConvMethod=R,FilingVer=Current/Restated")</f>
        <v>Wells Fargo &amp; Company</v>
      </c>
    </row>
  </sheetData>
  <phoneticPr fontId="2"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0A6402-1DC4-4B43-87AA-BB9736529029}">
  <dimension ref="A1:D28"/>
  <sheetViews>
    <sheetView workbookViewId="0"/>
  </sheetViews>
  <sheetFormatPr defaultColWidth="9" defaultRowHeight="14.4" x14ac:dyDescent="0.3"/>
  <cols>
    <col min="1" max="1" width="41.44140625" customWidth="1"/>
    <col min="2" max="2" width="20.21875" customWidth="1"/>
    <col min="3" max="3" width="15.21875" customWidth="1"/>
    <col min="4" max="4" width="13" bestFit="1" customWidth="1"/>
  </cols>
  <sheetData>
    <row r="1" spans="1:4" x14ac:dyDescent="0.3">
      <c r="A1" s="7" t="s">
        <v>82</v>
      </c>
      <c r="B1" s="7" t="s">
        <v>83</v>
      </c>
      <c r="C1" s="7" t="s">
        <v>0</v>
      </c>
      <c r="D1" s="7" t="s">
        <v>274</v>
      </c>
    </row>
    <row r="2" spans="1:4" x14ac:dyDescent="0.3">
      <c r="A2" s="8" t="s">
        <v>84</v>
      </c>
      <c r="B2" s="8" t="s">
        <v>85</v>
      </c>
      <c r="C2" s="8" t="s">
        <v>3</v>
      </c>
      <c r="D2" s="16">
        <v>100201</v>
      </c>
    </row>
    <row r="3" spans="1:4" x14ac:dyDescent="0.3">
      <c r="A3" s="8" t="s">
        <v>87</v>
      </c>
      <c r="B3" s="8" t="s">
        <v>85</v>
      </c>
      <c r="C3" s="8" t="s">
        <v>3</v>
      </c>
      <c r="D3" s="16">
        <v>100369</v>
      </c>
    </row>
    <row r="4" spans="1:4" x14ac:dyDescent="0.3">
      <c r="A4" s="8" t="s">
        <v>90</v>
      </c>
      <c r="B4" s="8" t="s">
        <v>85</v>
      </c>
      <c r="C4" s="8" t="s">
        <v>3</v>
      </c>
      <c r="D4" s="16">
        <v>100382</v>
      </c>
    </row>
    <row r="5" spans="1:4" x14ac:dyDescent="0.3">
      <c r="A5" s="8" t="s">
        <v>89</v>
      </c>
      <c r="B5" s="8" t="s">
        <v>85</v>
      </c>
      <c r="C5" s="8" t="s">
        <v>3</v>
      </c>
      <c r="D5" s="16">
        <v>103042</v>
      </c>
    </row>
    <row r="6" spans="1:4" x14ac:dyDescent="0.3">
      <c r="A6" s="8" t="s">
        <v>101</v>
      </c>
      <c r="B6" s="8" t="s">
        <v>85</v>
      </c>
      <c r="C6" s="8" t="s">
        <v>13</v>
      </c>
      <c r="D6" s="16">
        <v>113818</v>
      </c>
    </row>
    <row r="7" spans="1:4" x14ac:dyDescent="0.3">
      <c r="A7" s="8" t="s">
        <v>103</v>
      </c>
      <c r="B7" s="8" t="s">
        <v>85</v>
      </c>
      <c r="C7" s="8" t="s">
        <v>5</v>
      </c>
      <c r="D7" s="16">
        <v>113830</v>
      </c>
    </row>
    <row r="8" spans="1:4" x14ac:dyDescent="0.3">
      <c r="A8" s="8" t="s">
        <v>104</v>
      </c>
      <c r="B8" s="8" t="s">
        <v>85</v>
      </c>
      <c r="C8" s="8" t="s">
        <v>14</v>
      </c>
      <c r="D8" s="16">
        <v>113831</v>
      </c>
    </row>
    <row r="9" spans="1:4" x14ac:dyDescent="0.3">
      <c r="A9" s="8" t="s">
        <v>91</v>
      </c>
      <c r="B9" s="8" t="s">
        <v>85</v>
      </c>
      <c r="C9" s="8" t="s">
        <v>11</v>
      </c>
      <c r="D9" s="16">
        <v>113876</v>
      </c>
    </row>
    <row r="10" spans="1:4" x14ac:dyDescent="0.3">
      <c r="A10" s="8" t="s">
        <v>92</v>
      </c>
      <c r="B10" s="8" t="s">
        <v>85</v>
      </c>
      <c r="C10" s="8" t="s">
        <v>11</v>
      </c>
      <c r="D10" s="16">
        <v>114508</v>
      </c>
    </row>
    <row r="11" spans="1:4" x14ac:dyDescent="0.3">
      <c r="A11" s="8" t="s">
        <v>100</v>
      </c>
      <c r="B11" s="8" t="s">
        <v>85</v>
      </c>
      <c r="C11" s="8" t="s">
        <v>13</v>
      </c>
      <c r="D11" s="16">
        <v>3001689</v>
      </c>
    </row>
    <row r="12" spans="1:4" x14ac:dyDescent="0.3">
      <c r="A12" s="8" t="s">
        <v>88</v>
      </c>
      <c r="B12" s="8" t="s">
        <v>85</v>
      </c>
      <c r="C12" s="8" t="s">
        <v>3</v>
      </c>
      <c r="D12" s="16">
        <v>4039450</v>
      </c>
    </row>
    <row r="13" spans="1:4" x14ac:dyDescent="0.3">
      <c r="A13" s="8" t="s">
        <v>86</v>
      </c>
      <c r="B13" s="8" t="s">
        <v>85</v>
      </c>
      <c r="C13" s="8" t="s">
        <v>3</v>
      </c>
      <c r="D13" s="16">
        <v>4041896</v>
      </c>
    </row>
    <row r="14" spans="1:4" x14ac:dyDescent="0.3">
      <c r="A14" s="8" t="s">
        <v>109</v>
      </c>
      <c r="B14" s="8" t="s">
        <v>110</v>
      </c>
      <c r="C14" s="8" t="s">
        <v>18</v>
      </c>
      <c r="D14" s="16">
        <v>4049008</v>
      </c>
    </row>
    <row r="15" spans="1:4" x14ac:dyDescent="0.3">
      <c r="A15" s="8" t="s">
        <v>96</v>
      </c>
      <c r="B15" s="8" t="s">
        <v>85</v>
      </c>
      <c r="C15" s="8" t="s">
        <v>4</v>
      </c>
      <c r="D15" s="16">
        <v>4055265</v>
      </c>
    </row>
    <row r="16" spans="1:4" x14ac:dyDescent="0.3">
      <c r="A16" s="8" t="s">
        <v>106</v>
      </c>
      <c r="B16" s="8" t="s">
        <v>85</v>
      </c>
      <c r="C16" s="8" t="s">
        <v>15</v>
      </c>
      <c r="D16" s="16">
        <v>4055762</v>
      </c>
    </row>
    <row r="17" spans="1:4" x14ac:dyDescent="0.3">
      <c r="A17" s="8" t="s">
        <v>98</v>
      </c>
      <c r="B17" s="8" t="s">
        <v>85</v>
      </c>
      <c r="C17" s="8" t="s">
        <v>12</v>
      </c>
      <c r="D17" s="16">
        <v>4086518</v>
      </c>
    </row>
    <row r="18" spans="1:4" x14ac:dyDescent="0.3">
      <c r="A18" s="8" t="s">
        <v>111</v>
      </c>
      <c r="B18" s="8" t="s">
        <v>112</v>
      </c>
      <c r="C18" s="8" t="s">
        <v>18</v>
      </c>
      <c r="D18" s="16">
        <v>4086997</v>
      </c>
    </row>
    <row r="19" spans="1:4" x14ac:dyDescent="0.3">
      <c r="A19" s="8" t="s">
        <v>99</v>
      </c>
      <c r="B19" s="8" t="s">
        <v>85</v>
      </c>
      <c r="C19" s="8" t="s">
        <v>12</v>
      </c>
      <c r="D19" s="16">
        <v>4087990</v>
      </c>
    </row>
    <row r="20" spans="1:4" x14ac:dyDescent="0.3">
      <c r="A20" s="8" t="s">
        <v>108</v>
      </c>
      <c r="B20" s="8" t="s">
        <v>85</v>
      </c>
      <c r="C20" s="8" t="s">
        <v>17</v>
      </c>
      <c r="D20" s="16">
        <v>4108919</v>
      </c>
    </row>
    <row r="21" spans="1:4" x14ac:dyDescent="0.3">
      <c r="A21" s="8" t="s">
        <v>97</v>
      </c>
      <c r="B21" s="8" t="s">
        <v>85</v>
      </c>
      <c r="C21" s="8" t="s">
        <v>12</v>
      </c>
      <c r="D21" s="16">
        <v>4115073</v>
      </c>
    </row>
    <row r="22" spans="1:4" x14ac:dyDescent="0.3">
      <c r="A22" s="8" t="s">
        <v>113</v>
      </c>
      <c r="B22" s="8" t="s">
        <v>112</v>
      </c>
      <c r="C22" s="8" t="s">
        <v>18</v>
      </c>
      <c r="D22" s="16">
        <v>4135432</v>
      </c>
    </row>
    <row r="23" spans="1:4" x14ac:dyDescent="0.3">
      <c r="A23" s="8" t="s">
        <v>94</v>
      </c>
      <c r="B23" s="8" t="s">
        <v>85</v>
      </c>
      <c r="C23" s="8" t="s">
        <v>4</v>
      </c>
      <c r="D23" s="16">
        <v>4147550</v>
      </c>
    </row>
    <row r="24" spans="1:4" x14ac:dyDescent="0.3">
      <c r="A24" s="8" t="s">
        <v>95</v>
      </c>
      <c r="B24" s="8" t="s">
        <v>85</v>
      </c>
      <c r="C24" s="8" t="s">
        <v>4</v>
      </c>
      <c r="D24" s="18">
        <v>4149089</v>
      </c>
    </row>
    <row r="25" spans="1:4" x14ac:dyDescent="0.3">
      <c r="A25" s="8" t="s">
        <v>105</v>
      </c>
      <c r="B25" s="8" t="s">
        <v>85</v>
      </c>
      <c r="C25" s="8" t="s">
        <v>14</v>
      </c>
      <c r="D25" s="16">
        <v>4198738</v>
      </c>
    </row>
    <row r="26" spans="1:4" x14ac:dyDescent="0.3">
      <c r="A26" s="8" t="s">
        <v>93</v>
      </c>
      <c r="B26" s="8" t="s">
        <v>85</v>
      </c>
      <c r="C26" s="8" t="s">
        <v>4</v>
      </c>
      <c r="D26" s="16">
        <v>4226356</v>
      </c>
    </row>
    <row r="27" spans="1:4" x14ac:dyDescent="0.3">
      <c r="A27" s="8" t="s">
        <v>107</v>
      </c>
      <c r="B27" s="8" t="s">
        <v>85</v>
      </c>
      <c r="C27" s="8" t="s">
        <v>16</v>
      </c>
      <c r="D27" s="16">
        <v>4426243</v>
      </c>
    </row>
    <row r="28" spans="1:4" x14ac:dyDescent="0.3">
      <c r="A28" s="8" t="s">
        <v>102</v>
      </c>
      <c r="B28" s="8" t="s">
        <v>85</v>
      </c>
      <c r="C28" s="8" t="s">
        <v>13</v>
      </c>
      <c r="D28" s="16">
        <v>109793523</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1284E2-98BB-40F4-9800-9D4827CC875B}">
  <dimension ref="A1:B28"/>
  <sheetViews>
    <sheetView workbookViewId="0">
      <selection activeCell="B8" sqref="B8"/>
    </sheetView>
  </sheetViews>
  <sheetFormatPr defaultRowHeight="14.4" x14ac:dyDescent="0.3"/>
  <cols>
    <col min="1" max="1" width="51.6640625" bestFit="1" customWidth="1"/>
    <col min="2" max="2" width="12.5546875" bestFit="1" customWidth="1"/>
  </cols>
  <sheetData>
    <row r="1" spans="1:2" x14ac:dyDescent="0.3">
      <c r="A1" s="2" t="s">
        <v>144</v>
      </c>
      <c r="B1" s="2" t="s">
        <v>145</v>
      </c>
    </row>
    <row r="2" spans="1:2" x14ac:dyDescent="0.3">
      <c r="A2" s="1" t="s">
        <v>114</v>
      </c>
      <c r="B2" s="2">
        <v>4149089</v>
      </c>
    </row>
    <row r="3" spans="1:2" x14ac:dyDescent="0.3">
      <c r="A3" s="9" t="s">
        <v>115</v>
      </c>
      <c r="B3" s="2">
        <v>100369</v>
      </c>
    </row>
    <row r="4" spans="1:2" x14ac:dyDescent="0.3">
      <c r="A4" s="1" t="s">
        <v>116</v>
      </c>
      <c r="B4" s="2">
        <v>4055265</v>
      </c>
    </row>
    <row r="5" spans="1:2" x14ac:dyDescent="0.3">
      <c r="A5" s="1" t="s">
        <v>117</v>
      </c>
      <c r="B5" s="2">
        <v>114508</v>
      </c>
    </row>
    <row r="6" spans="1:2" x14ac:dyDescent="0.3">
      <c r="A6" s="1" t="s">
        <v>118</v>
      </c>
      <c r="B6" s="2">
        <v>3001689</v>
      </c>
    </row>
    <row r="7" spans="1:2" x14ac:dyDescent="0.3">
      <c r="A7" s="1" t="s">
        <v>119</v>
      </c>
      <c r="B7" s="2">
        <v>4147550</v>
      </c>
    </row>
    <row r="8" spans="1:2" x14ac:dyDescent="0.3">
      <c r="A8" s="9" t="s">
        <v>120</v>
      </c>
      <c r="B8" s="2">
        <v>4041896</v>
      </c>
    </row>
    <row r="9" spans="1:2" x14ac:dyDescent="0.3">
      <c r="A9" s="1" t="s">
        <v>121</v>
      </c>
      <c r="B9" s="2">
        <v>4198738</v>
      </c>
    </row>
    <row r="10" spans="1:2" x14ac:dyDescent="0.3">
      <c r="A10" s="1" t="s">
        <v>122</v>
      </c>
      <c r="B10" s="2">
        <v>113830</v>
      </c>
    </row>
    <row r="11" spans="1:2" x14ac:dyDescent="0.3">
      <c r="A11" s="1" t="s">
        <v>123</v>
      </c>
      <c r="B11" s="2">
        <v>109793523</v>
      </c>
    </row>
    <row r="12" spans="1:2" x14ac:dyDescent="0.3">
      <c r="A12" s="1" t="s">
        <v>124</v>
      </c>
      <c r="B12" s="2">
        <v>4135432</v>
      </c>
    </row>
    <row r="13" spans="1:2" x14ac:dyDescent="0.3">
      <c r="A13" s="1" t="s">
        <v>125</v>
      </c>
      <c r="B13" s="2">
        <v>113876</v>
      </c>
    </row>
    <row r="14" spans="1:2" x14ac:dyDescent="0.3">
      <c r="A14" s="1" t="s">
        <v>126</v>
      </c>
      <c r="B14" s="2">
        <v>4086997</v>
      </c>
    </row>
    <row r="15" spans="1:2" x14ac:dyDescent="0.3">
      <c r="A15" s="1" t="s">
        <v>127</v>
      </c>
      <c r="B15" s="2">
        <v>4226356</v>
      </c>
    </row>
    <row r="16" spans="1:2" x14ac:dyDescent="0.3">
      <c r="A16" s="1" t="s">
        <v>128</v>
      </c>
      <c r="B16" s="2">
        <v>4426243</v>
      </c>
    </row>
    <row r="17" spans="1:2" x14ac:dyDescent="0.3">
      <c r="A17" s="9" t="s">
        <v>129</v>
      </c>
      <c r="B17" s="2">
        <v>100201</v>
      </c>
    </row>
    <row r="18" spans="1:2" x14ac:dyDescent="0.3">
      <c r="A18" s="1" t="s">
        <v>130</v>
      </c>
      <c r="B18" s="2">
        <v>4115073</v>
      </c>
    </row>
    <row r="19" spans="1:2" x14ac:dyDescent="0.3">
      <c r="A19" s="1" t="s">
        <v>131</v>
      </c>
      <c r="B19" s="2">
        <v>4087990</v>
      </c>
    </row>
    <row r="20" spans="1:2" x14ac:dyDescent="0.3">
      <c r="A20" s="1" t="s">
        <v>132</v>
      </c>
      <c r="B20" s="2">
        <v>103042</v>
      </c>
    </row>
    <row r="21" spans="1:2" x14ac:dyDescent="0.3">
      <c r="A21" s="1" t="s">
        <v>133</v>
      </c>
      <c r="B21" s="2">
        <v>4108919</v>
      </c>
    </row>
    <row r="22" spans="1:2" x14ac:dyDescent="0.3">
      <c r="A22" s="1" t="s">
        <v>134</v>
      </c>
      <c r="B22" s="2">
        <v>113818</v>
      </c>
    </row>
    <row r="23" spans="1:2" x14ac:dyDescent="0.3">
      <c r="A23" s="1" t="s">
        <v>135</v>
      </c>
      <c r="B23" s="2">
        <v>4049008</v>
      </c>
    </row>
    <row r="24" spans="1:2" x14ac:dyDescent="0.3">
      <c r="A24" s="1" t="s">
        <v>136</v>
      </c>
      <c r="B24" s="2">
        <v>4086518</v>
      </c>
    </row>
    <row r="25" spans="1:2" x14ac:dyDescent="0.3">
      <c r="A25" s="1" t="s">
        <v>137</v>
      </c>
      <c r="B25" s="2">
        <v>4039450</v>
      </c>
    </row>
    <row r="26" spans="1:2" x14ac:dyDescent="0.3">
      <c r="A26" s="1" t="s">
        <v>138</v>
      </c>
      <c r="B26" s="2">
        <v>113831</v>
      </c>
    </row>
    <row r="27" spans="1:2" x14ac:dyDescent="0.3">
      <c r="A27" s="1" t="s">
        <v>139</v>
      </c>
      <c r="B27" s="2">
        <v>4055762</v>
      </c>
    </row>
    <row r="28" spans="1:2" x14ac:dyDescent="0.3">
      <c r="A28" s="1" t="s">
        <v>140</v>
      </c>
      <c r="B28" s="2">
        <v>100382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3F6064-26AD-46DF-B736-6453B5C8FC5E}">
  <dimension ref="A1:C28"/>
  <sheetViews>
    <sheetView workbookViewId="0">
      <selection activeCell="F7" sqref="F7"/>
    </sheetView>
  </sheetViews>
  <sheetFormatPr defaultRowHeight="14.4" x14ac:dyDescent="0.3"/>
  <cols>
    <col min="1" max="1" width="41.109375" bestFit="1" customWidth="1"/>
    <col min="2" max="3" width="10.33203125" bestFit="1" customWidth="1"/>
  </cols>
  <sheetData>
    <row r="1" spans="1:3" x14ac:dyDescent="0.3">
      <c r="A1" t="s">
        <v>166</v>
      </c>
      <c r="B1" t="s">
        <v>167</v>
      </c>
      <c r="C1" t="s">
        <v>168</v>
      </c>
    </row>
    <row r="2" spans="1:3" x14ac:dyDescent="0.3">
      <c r="A2" s="10" t="s">
        <v>169</v>
      </c>
      <c r="B2" s="10" t="s">
        <v>170</v>
      </c>
      <c r="C2" s="10" t="s">
        <v>171</v>
      </c>
    </row>
    <row r="3" spans="1:3" x14ac:dyDescent="0.3">
      <c r="A3" s="10" t="s">
        <v>172</v>
      </c>
      <c r="B3" s="10" t="s">
        <v>146</v>
      </c>
      <c r="C3" s="10" t="s">
        <v>149</v>
      </c>
    </row>
    <row r="4" spans="1:3" x14ac:dyDescent="0.3">
      <c r="A4" s="10" t="s">
        <v>173</v>
      </c>
      <c r="B4" s="10" t="s">
        <v>170</v>
      </c>
      <c r="C4" s="10" t="s">
        <v>174</v>
      </c>
    </row>
    <row r="5" spans="1:3" x14ac:dyDescent="0.3">
      <c r="A5" s="10" t="s">
        <v>175</v>
      </c>
      <c r="B5" s="10" t="s">
        <v>153</v>
      </c>
      <c r="C5" s="10" t="s">
        <v>155</v>
      </c>
    </row>
    <row r="6" spans="1:3" x14ac:dyDescent="0.3">
      <c r="A6" s="10" t="s">
        <v>176</v>
      </c>
      <c r="B6" s="10" t="s">
        <v>177</v>
      </c>
      <c r="C6" s="10" t="s">
        <v>157</v>
      </c>
    </row>
    <row r="7" spans="1:3" x14ac:dyDescent="0.3">
      <c r="A7" s="10" t="s">
        <v>178</v>
      </c>
      <c r="B7" s="10" t="s">
        <v>170</v>
      </c>
      <c r="C7" s="10" t="s">
        <v>179</v>
      </c>
    </row>
    <row r="8" spans="1:3" x14ac:dyDescent="0.3">
      <c r="A8" s="10" t="s">
        <v>180</v>
      </c>
      <c r="B8" s="10" t="s">
        <v>146</v>
      </c>
      <c r="C8" s="10" t="s">
        <v>148</v>
      </c>
    </row>
    <row r="9" spans="1:3" x14ac:dyDescent="0.3">
      <c r="A9" s="10" t="s">
        <v>121</v>
      </c>
      <c r="B9" s="10"/>
      <c r="C9" s="10"/>
    </row>
    <row r="10" spans="1:3" x14ac:dyDescent="0.3">
      <c r="A10" s="10" t="s">
        <v>181</v>
      </c>
      <c r="B10" s="10" t="s">
        <v>182</v>
      </c>
      <c r="C10" s="10" t="s">
        <v>159</v>
      </c>
    </row>
    <row r="11" spans="1:3" x14ac:dyDescent="0.3">
      <c r="A11" s="10" t="s">
        <v>123</v>
      </c>
      <c r="B11" s="10"/>
      <c r="C11" s="10"/>
    </row>
    <row r="12" spans="1:3" x14ac:dyDescent="0.3">
      <c r="A12" s="10" t="s">
        <v>183</v>
      </c>
      <c r="B12" s="10" t="s">
        <v>184</v>
      </c>
      <c r="C12" s="10" t="s">
        <v>164</v>
      </c>
    </row>
    <row r="13" spans="1:3" x14ac:dyDescent="0.3">
      <c r="A13" s="10" t="s">
        <v>185</v>
      </c>
      <c r="B13" s="10" t="s">
        <v>153</v>
      </c>
      <c r="C13" s="10" t="s">
        <v>154</v>
      </c>
    </row>
    <row r="14" spans="1:3" x14ac:dyDescent="0.3">
      <c r="A14" s="10" t="s">
        <v>186</v>
      </c>
      <c r="B14" s="10" t="s">
        <v>184</v>
      </c>
      <c r="C14" s="10" t="s">
        <v>163</v>
      </c>
    </row>
    <row r="15" spans="1:3" x14ac:dyDescent="0.3">
      <c r="A15" s="10" t="s">
        <v>187</v>
      </c>
      <c r="B15" s="10" t="s">
        <v>170</v>
      </c>
      <c r="C15" s="10" t="s">
        <v>188</v>
      </c>
    </row>
    <row r="16" spans="1:3" x14ac:dyDescent="0.3">
      <c r="A16" s="10" t="s">
        <v>128</v>
      </c>
      <c r="B16" s="10"/>
      <c r="C16" s="10"/>
    </row>
    <row r="17" spans="1:3" x14ac:dyDescent="0.3">
      <c r="A17" s="10" t="s">
        <v>189</v>
      </c>
      <c r="B17" s="10" t="s">
        <v>146</v>
      </c>
      <c r="C17" s="10" t="s">
        <v>147</v>
      </c>
    </row>
    <row r="18" spans="1:3" x14ac:dyDescent="0.3">
      <c r="A18" s="10" t="s">
        <v>190</v>
      </c>
      <c r="B18" s="10" t="s">
        <v>156</v>
      </c>
      <c r="C18" s="10" t="s">
        <v>191</v>
      </c>
    </row>
    <row r="19" spans="1:3" x14ac:dyDescent="0.3">
      <c r="A19" s="10" t="s">
        <v>192</v>
      </c>
      <c r="B19" s="10" t="s">
        <v>156</v>
      </c>
      <c r="C19" s="10" t="s">
        <v>193</v>
      </c>
    </row>
    <row r="20" spans="1:3" x14ac:dyDescent="0.3">
      <c r="A20" s="10" t="s">
        <v>89</v>
      </c>
      <c r="B20" s="10" t="s">
        <v>146</v>
      </c>
      <c r="C20" s="10" t="s">
        <v>151</v>
      </c>
    </row>
    <row r="21" spans="1:3" x14ac:dyDescent="0.3">
      <c r="A21" s="10" t="s">
        <v>194</v>
      </c>
      <c r="B21" s="10" t="s">
        <v>195</v>
      </c>
      <c r="C21" s="10" t="s">
        <v>196</v>
      </c>
    </row>
    <row r="22" spans="1:3" x14ac:dyDescent="0.3">
      <c r="A22" s="10" t="s">
        <v>197</v>
      </c>
      <c r="B22" s="10" t="s">
        <v>177</v>
      </c>
      <c r="C22" s="10" t="s">
        <v>158</v>
      </c>
    </row>
    <row r="23" spans="1:3" x14ac:dyDescent="0.3">
      <c r="A23" s="10" t="s">
        <v>198</v>
      </c>
      <c r="B23" s="10" t="s">
        <v>184</v>
      </c>
      <c r="C23" s="10" t="s">
        <v>162</v>
      </c>
    </row>
    <row r="24" spans="1:3" x14ac:dyDescent="0.3">
      <c r="A24" s="10" t="s">
        <v>199</v>
      </c>
      <c r="B24" s="10" t="s">
        <v>156</v>
      </c>
      <c r="C24" s="10" t="s">
        <v>200</v>
      </c>
    </row>
    <row r="25" spans="1:3" x14ac:dyDescent="0.3">
      <c r="A25" s="10" t="s">
        <v>201</v>
      </c>
      <c r="B25" s="10" t="s">
        <v>146</v>
      </c>
      <c r="C25" s="10" t="s">
        <v>150</v>
      </c>
    </row>
    <row r="26" spans="1:3" x14ac:dyDescent="0.3">
      <c r="A26" s="10" t="s">
        <v>202</v>
      </c>
      <c r="B26" s="10" t="s">
        <v>203</v>
      </c>
      <c r="C26" s="10" t="s">
        <v>160</v>
      </c>
    </row>
    <row r="27" spans="1:3" x14ac:dyDescent="0.3">
      <c r="A27" s="10" t="s">
        <v>204</v>
      </c>
      <c r="B27" s="10" t="s">
        <v>205</v>
      </c>
      <c r="C27" s="10" t="s">
        <v>161</v>
      </c>
    </row>
    <row r="28" spans="1:3" x14ac:dyDescent="0.3">
      <c r="A28" s="10" t="s">
        <v>206</v>
      </c>
      <c r="B28" s="10" t="s">
        <v>146</v>
      </c>
      <c r="C28" s="10" t="s">
        <v>152</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2DCF2-638F-405B-909F-7F5AE5B4A573}">
  <dimension ref="A1:A28"/>
  <sheetViews>
    <sheetView workbookViewId="0">
      <selection sqref="A1:A28"/>
    </sheetView>
  </sheetViews>
  <sheetFormatPr defaultRowHeight="14.4" x14ac:dyDescent="0.3"/>
  <sheetData>
    <row r="1" spans="1:1" x14ac:dyDescent="0.3">
      <c r="A1" t="s">
        <v>165</v>
      </c>
    </row>
    <row r="2" spans="1:1" x14ac:dyDescent="0.3">
      <c r="A2" s="1" t="s">
        <v>114</v>
      </c>
    </row>
    <row r="3" spans="1:1" x14ac:dyDescent="0.3">
      <c r="A3" s="9" t="s">
        <v>115</v>
      </c>
    </row>
    <row r="4" spans="1:1" x14ac:dyDescent="0.3">
      <c r="A4" s="1" t="s">
        <v>116</v>
      </c>
    </row>
    <row r="5" spans="1:1" x14ac:dyDescent="0.3">
      <c r="A5" s="1" t="s">
        <v>117</v>
      </c>
    </row>
    <row r="6" spans="1:1" x14ac:dyDescent="0.3">
      <c r="A6" s="1" t="s">
        <v>118</v>
      </c>
    </row>
    <row r="7" spans="1:1" x14ac:dyDescent="0.3">
      <c r="A7" s="1" t="s">
        <v>119</v>
      </c>
    </row>
    <row r="8" spans="1:1" x14ac:dyDescent="0.3">
      <c r="A8" s="9" t="s">
        <v>120</v>
      </c>
    </row>
    <row r="9" spans="1:1" x14ac:dyDescent="0.3">
      <c r="A9" s="1" t="s">
        <v>121</v>
      </c>
    </row>
    <row r="10" spans="1:1" x14ac:dyDescent="0.3">
      <c r="A10" s="1" t="s">
        <v>122</v>
      </c>
    </row>
    <row r="11" spans="1:1" x14ac:dyDescent="0.3">
      <c r="A11" s="1" t="s">
        <v>123</v>
      </c>
    </row>
    <row r="12" spans="1:1" x14ac:dyDescent="0.3">
      <c r="A12" s="1" t="s">
        <v>124</v>
      </c>
    </row>
    <row r="13" spans="1:1" x14ac:dyDescent="0.3">
      <c r="A13" s="1" t="s">
        <v>125</v>
      </c>
    </row>
    <row r="14" spans="1:1" x14ac:dyDescent="0.3">
      <c r="A14" s="1" t="s">
        <v>126</v>
      </c>
    </row>
    <row r="15" spans="1:1" x14ac:dyDescent="0.3">
      <c r="A15" s="1" t="s">
        <v>127</v>
      </c>
    </row>
    <row r="16" spans="1:1" x14ac:dyDescent="0.3">
      <c r="A16" s="1" t="s">
        <v>128</v>
      </c>
    </row>
    <row r="17" spans="1:1" x14ac:dyDescent="0.3">
      <c r="A17" s="9" t="s">
        <v>129</v>
      </c>
    </row>
    <row r="18" spans="1:1" x14ac:dyDescent="0.3">
      <c r="A18" s="1" t="s">
        <v>130</v>
      </c>
    </row>
    <row r="19" spans="1:1" x14ac:dyDescent="0.3">
      <c r="A19" s="1" t="s">
        <v>131</v>
      </c>
    </row>
    <row r="20" spans="1:1" x14ac:dyDescent="0.3">
      <c r="A20" s="1" t="s">
        <v>132</v>
      </c>
    </row>
    <row r="21" spans="1:1" x14ac:dyDescent="0.3">
      <c r="A21" s="1" t="s">
        <v>133</v>
      </c>
    </row>
    <row r="22" spans="1:1" x14ac:dyDescent="0.3">
      <c r="A22" s="1" t="s">
        <v>134</v>
      </c>
    </row>
    <row r="23" spans="1:1" x14ac:dyDescent="0.3">
      <c r="A23" s="1" t="s">
        <v>135</v>
      </c>
    </row>
    <row r="24" spans="1:1" x14ac:dyDescent="0.3">
      <c r="A24" s="1" t="s">
        <v>136</v>
      </c>
    </row>
    <row r="25" spans="1:1" x14ac:dyDescent="0.3">
      <c r="A25" s="1" t="s">
        <v>137</v>
      </c>
    </row>
    <row r="26" spans="1:1" x14ac:dyDescent="0.3">
      <c r="A26" s="1" t="s">
        <v>138</v>
      </c>
    </row>
    <row r="27" spans="1:1" x14ac:dyDescent="0.3">
      <c r="A27" s="1" t="s">
        <v>139</v>
      </c>
    </row>
    <row r="28" spans="1:1" x14ac:dyDescent="0.3">
      <c r="A28" s="1" t="s">
        <v>140</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ECDE3-DC59-4233-A911-EE69792F779E}">
  <dimension ref="A2:V8"/>
  <sheetViews>
    <sheetView workbookViewId="0">
      <selection activeCell="I8" sqref="I8"/>
    </sheetView>
  </sheetViews>
  <sheetFormatPr defaultColWidth="29.5546875" defaultRowHeight="14.4" x14ac:dyDescent="0.3"/>
  <cols>
    <col min="1" max="1" width="30.6640625" bestFit="1" customWidth="1"/>
    <col min="2" max="2" width="12.5546875" bestFit="1" customWidth="1"/>
    <col min="3" max="3" width="18.77734375" bestFit="1" customWidth="1"/>
    <col min="4" max="4" width="16.109375" bestFit="1" customWidth="1"/>
    <col min="5" max="5" width="19.88671875" bestFit="1" customWidth="1"/>
    <col min="6" max="6" width="21.5546875" bestFit="1" customWidth="1"/>
    <col min="7" max="7" width="16.44140625" bestFit="1" customWidth="1"/>
    <col min="8" max="8" width="10.6640625" bestFit="1" customWidth="1"/>
    <col min="9" max="9" width="15.33203125" bestFit="1" customWidth="1"/>
    <col min="10" max="10" width="14.33203125" bestFit="1" customWidth="1"/>
    <col min="11" max="11" width="29" bestFit="1" customWidth="1"/>
    <col min="12" max="12" width="28.21875" bestFit="1" customWidth="1"/>
    <col min="13" max="13" width="8.6640625" bestFit="1" customWidth="1"/>
    <col min="14" max="14" width="8.5546875" bestFit="1" customWidth="1"/>
    <col min="15" max="15" width="16.109375" bestFit="1" customWidth="1"/>
    <col min="16" max="16" width="14.6640625" bestFit="1" customWidth="1"/>
    <col min="17" max="17" width="16.5546875" bestFit="1" customWidth="1"/>
    <col min="18" max="18" width="23.5546875" bestFit="1" customWidth="1"/>
    <col min="19" max="19" width="22.44140625" bestFit="1" customWidth="1"/>
    <col min="20" max="20" width="27.5546875" bestFit="1" customWidth="1"/>
    <col min="21" max="21" width="16.109375" bestFit="1" customWidth="1"/>
    <col min="22" max="22" width="13.88671875" bestFit="1" customWidth="1"/>
  </cols>
  <sheetData>
    <row r="2" spans="1:22" x14ac:dyDescent="0.3">
      <c r="A2" s="11" t="str">
        <f>_xll.SNL.Clients.Office.Excel.Functions.SPGLabel(266637,"SP_ENTITY_NAME","","","Options:Curr=USD,Mag=Billions,ConvMethod=R,FilingVer=Current/Restated")</f>
        <v xml:space="preserve">Entity Name </v>
      </c>
      <c r="B2" s="11" t="str">
        <f>_xll.SNL.Clients.Office.Excel.Functions.SPGLabel(266637,"SP_ENTITY_ID","","","Options:Curr=USD,Mag=Billions,ConvMethod=R,FilingVer=Current/Restated")</f>
        <v xml:space="preserve">Entity ID </v>
      </c>
      <c r="C2" s="11" t="str">
        <f>_xll.SNL.Clients.Office.Excel.Functions.SPGLabel(266637,"SP_COMPANY_NAME","","","Options:Curr=USD,Mag=Billions,ConvMethod=R,FilingVer=Current/Restated")</f>
        <v xml:space="preserve">Company Name </v>
      </c>
      <c r="D2" s="11" t="str">
        <f>_xll.SNL.Clients.Office.Excel.Functions.SPGLabel(266637,"IQ_TOTAL_ASSETS","FY2022","","Options:Curr=USD,Mag=Billions,ConvMethod=R,FilingVer=Current/Restated")</f>
        <v>Total Assets ($B)</v>
      </c>
      <c r="E2" s="11" t="str">
        <f>_xll.SNL.Clients.Office.Excel.Functions.SPGLabel(266637,"SP_EXCHANGE_TICKER","","","Options:Curr=USD,Mag=Billions,ConvMethod=R,FilingVer=Current/Restated")</f>
        <v xml:space="preserve">Exchange: Ticker </v>
      </c>
      <c r="F2" s="11" t="str">
        <f>_xll.SNL.Clients.Office.Excel.Functions.SPGLabel(266637,"MI_PRIMARY_INDUSTRY","","","Options:Curr=USD,Mag=Billions,ConvMethod=R,FilingVer=Current/Restated")</f>
        <v xml:space="preserve">Primary Industry </v>
      </c>
      <c r="G2" s="11" t="str">
        <f>_xll.SNL.Clients.Office.Excel.Functions.SPGLabel(266637,"SP_TOTAL_REV","LTM","","Options:Curr=USD,Mag=Billions,ConvMethod=R,FilingVer=Current/Restated")</f>
        <v>Total Revenue ($B)</v>
      </c>
      <c r="H2" s="11" t="str">
        <f>_xll.SNL.Clients.Office.Excel.Functions.SPGLabel(266637,"SP_EBITDA","LTM","","Options:Curr=USD,Mag=Billions,ConvMethod=R,FilingVer=Current/Restated")</f>
        <v>EBITDA ($B)</v>
      </c>
      <c r="I2" s="11" t="str">
        <f>_xll.SNL.Clients.Office.Excel.Functions.SPGLabel(266637,"SP_EBIT","LTM","","Options:Curr=USD,Mag=Billions,ConvMethod=R,FilingVer=Current/Restated")</f>
        <v>EBIT ($B)</v>
      </c>
      <c r="J2" s="11" t="str">
        <f>_xll.SNL.Clients.Office.Excel.Functions.SPGLabel(266637,"SP_NET_INC","LTM","","Options:Curr=USD,Mag=Billions,ConvMethod=R,FilingVer=Current/Restated")</f>
        <v>Net Income ($B)</v>
      </c>
      <c r="K2" s="11" t="str">
        <f>_xll.SNL.Clients.Office.Excel.Functions.SPGLabel(266637,"SP_DILUT_EPS_AFTER_EXTRA","LTM","","Options:Curr=USD,Mag=Billions,ConvMethod=R,FilingVer=Current/Restated")</f>
        <v>Diluted EPS after Extraordinary ($)</v>
      </c>
      <c r="L2" s="11" t="str">
        <f>_xll.SNL.Clients.Office.Excel.Functions.SPGLabel(266637,"SP_EPS_AFTER_EXTRA_GROWTH","LTM","","Options:Curr=USD,Mag=Billions,ConvMethod=R,FilingVer=Current/Restated")</f>
        <v>EPS after Extra Growth (%)</v>
      </c>
      <c r="M2" s="11" t="str">
        <f>_xll.SNL.Clients.Office.Excel.Functions.SPGLabel(266637,"SP_ROA","LTM","","Options:Curr=USD,Mag=Billions,ConvMethod=R,FilingVer=Current/Restated")</f>
        <v>ROAA (%)</v>
      </c>
      <c r="N2" s="11" t="str">
        <f>_xll.SNL.Clients.Office.Excel.Functions.SPGLabel(266637,"SP_ROE","LTM","","Options:Curr=USD,Mag=Billions,ConvMethod=R,FilingVer=Current/Restated")</f>
        <v>ROAE (%)</v>
      </c>
      <c r="O2" s="11" t="str">
        <f>_xll.SNL.Clients.Office.Excel.Functions.SPGLabel(266637,"SP_TOTAL_ASSETS","LTM","","Options:Curr=USD,Mag=Billions,ConvMethod=R,FilingVer=Current/Restated")</f>
        <v>Total Assets ($B)</v>
      </c>
      <c r="P2" s="11" t="str">
        <f>_xll.SNL.Clients.Office.Excel.Functions.SPGLabel(266637,"SP_TOTAL_DEBT","LTM","","Options:Curr=USD,Mag=Billions,ConvMethod=R,FilingVer=Current/Restated")</f>
        <v>Total Debt ($B)</v>
      </c>
      <c r="Q2" s="11" t="str">
        <f>_xll.SNL.Clients.Office.Excel.Functions.SPGLabel(266637,"SP_TOTAL_EQUITY","LTM","","Options:Curr=USD,Mag=Billions,ConvMethod=R,FilingVer=Current/Restated")</f>
        <v>Total Equity ($B)</v>
      </c>
      <c r="R2" s="11" t="str">
        <f>_xll.SNL.Clients.Office.Excel.Functions.SPGLabel(266637,"SP_PERIOD_END","LTM","","Options:Curr=USD,Mag=Billions,ConvMethod=R,FilingVer=Current/Restated")</f>
        <v>Period Ended (dd-mm-yyyy)</v>
      </c>
      <c r="S2" s="11" t="str">
        <f>_xll.SNL.Clients.Office.Excel.Functions.SPGLabel(266637,"SP_MARKETCAP","","","Options:Curr=USD,Mag=Billions,ConvMethod=R,FilingVer=Current/Restated")</f>
        <v>Market Capitalization ($B)</v>
      </c>
      <c r="T2" s="11" t="str">
        <f>_xll.SNL.Clients.Office.Excel.Functions.SPGLabel(266637,"IQ_TEV","","","Options:Curr=USD,Mag=Billions,ConvMethod=R,FilingVer=Current/Restated")</f>
        <v>Total Enterprise Value (CIQ) ($B)</v>
      </c>
      <c r="U2" s="11" t="str">
        <f>_xll.SNL.Clients.Office.Excel.Functions.SPGLabel(266637,"SP_PRICE_CLOSE","","","Options:Curr=USD,Mag=Billions,ConvMethod=R,FilingVer=Current/Restated")</f>
        <v>Day Close Price ($)</v>
      </c>
      <c r="V2" s="11" t="str">
        <f>_xll.SNL.Clients.Office.Excel.Functions.SPGLabel(266637,"SP_VOLUME","","","Options:Curr=USD,Mag=Billions,ConvMethod=R,FilingVer=Current/Restated")</f>
        <v>Volume (actual)</v>
      </c>
    </row>
    <row r="3" spans="1:22" x14ac:dyDescent="0.3">
      <c r="A3" s="2" t="s">
        <v>144</v>
      </c>
      <c r="B3" s="2" t="s">
        <v>145</v>
      </c>
      <c r="C3" s="2" t="s">
        <v>142</v>
      </c>
      <c r="D3" s="2" t="s">
        <v>143</v>
      </c>
      <c r="E3" s="2" t="s">
        <v>209</v>
      </c>
      <c r="F3" s="2" t="s">
        <v>210</v>
      </c>
      <c r="G3" s="2" t="s">
        <v>211</v>
      </c>
      <c r="H3" s="2" t="s">
        <v>212</v>
      </c>
      <c r="I3" s="2" t="s">
        <v>213</v>
      </c>
      <c r="J3" s="2" t="s">
        <v>214</v>
      </c>
      <c r="K3" s="2" t="s">
        <v>215</v>
      </c>
      <c r="L3" s="2" t="s">
        <v>216</v>
      </c>
      <c r="M3" s="2" t="s">
        <v>217</v>
      </c>
      <c r="N3" s="2" t="s">
        <v>218</v>
      </c>
      <c r="O3" s="2" t="s">
        <v>219</v>
      </c>
      <c r="P3" s="2" t="s">
        <v>220</v>
      </c>
      <c r="Q3" s="2" t="s">
        <v>221</v>
      </c>
      <c r="R3" s="2" t="s">
        <v>222</v>
      </c>
      <c r="S3" s="2" t="s">
        <v>223</v>
      </c>
      <c r="T3" s="2" t="s">
        <v>224</v>
      </c>
      <c r="U3" s="2" t="s">
        <v>225</v>
      </c>
      <c r="V3" s="2" t="s">
        <v>226</v>
      </c>
    </row>
    <row r="4" spans="1:22" x14ac:dyDescent="0.3">
      <c r="A4" s="12"/>
      <c r="B4" s="12"/>
      <c r="C4" s="12"/>
      <c r="D4" s="12" t="s">
        <v>141</v>
      </c>
      <c r="E4" s="12"/>
      <c r="F4" s="12"/>
      <c r="G4" s="12" t="s">
        <v>208</v>
      </c>
      <c r="H4" s="12" t="s">
        <v>208</v>
      </c>
      <c r="I4" s="12" t="s">
        <v>208</v>
      </c>
      <c r="J4" s="12" t="s">
        <v>208</v>
      </c>
      <c r="K4" s="12" t="s">
        <v>208</v>
      </c>
      <c r="L4" s="12" t="s">
        <v>208</v>
      </c>
      <c r="M4" s="12" t="s">
        <v>208</v>
      </c>
      <c r="N4" s="12" t="s">
        <v>208</v>
      </c>
      <c r="O4" s="12" t="s">
        <v>208</v>
      </c>
      <c r="P4" s="12" t="s">
        <v>208</v>
      </c>
      <c r="Q4" s="12" t="s">
        <v>208</v>
      </c>
      <c r="R4" s="12" t="s">
        <v>208</v>
      </c>
      <c r="S4" s="12"/>
      <c r="T4" s="12"/>
      <c r="U4" s="12"/>
      <c r="V4" s="12"/>
    </row>
    <row r="5" spans="1:22" x14ac:dyDescent="0.3">
      <c r="A5" s="12"/>
      <c r="B5" s="12"/>
      <c r="C5" s="12"/>
      <c r="D5" s="12"/>
      <c r="E5" s="12"/>
      <c r="F5" s="12"/>
      <c r="G5" s="12"/>
      <c r="H5" s="12"/>
      <c r="I5" s="12"/>
      <c r="J5" s="12"/>
      <c r="K5" s="12"/>
      <c r="L5" s="12"/>
      <c r="M5" s="12"/>
      <c r="N5" s="12"/>
      <c r="O5" s="12"/>
      <c r="P5" s="12"/>
      <c r="Q5" s="12"/>
      <c r="R5" s="12"/>
      <c r="S5" s="12"/>
      <c r="T5" s="12"/>
      <c r="U5" s="12"/>
      <c r="V5" s="12"/>
    </row>
    <row r="6" spans="1:22" x14ac:dyDescent="0.3">
      <c r="A6" s="1" t="s">
        <v>126</v>
      </c>
      <c r="B6" s="2">
        <v>4086997</v>
      </c>
      <c r="C6" s="13" t="str">
        <f>_xll.SNL.Clients.Office.Excel.Functions.SPG($B6,C$3,C$4,C$5,"Options:Curr=USD,Mag=Billions,ConvMethod=R,FilingVer=Current/Restated")</f>
        <v>ICICI Bank Limited</v>
      </c>
      <c r="D6" s="6">
        <f>_xll.SNL.Clients.Office.Excel.Functions.SPG($B6,D$3,D$4,D$5,"Options:Curr=USD,Mag=Billions,ConvMethod=R,FilingVer=Current/Restated")</f>
        <v>230.94505239175754</v>
      </c>
      <c r="E6" s="13" t="str">
        <f>_xll.SNL.Clients.Office.Excel.Functions.SPG($B6,E$3,E$4,E$5,"Options:Curr=USD,Mag=Billions,ConvMethod=R,FilingVer=Current/Restated")</f>
        <v>NSEI:ICICIBANK</v>
      </c>
      <c r="F6" s="13" t="str">
        <f>_xll.SNL.Clients.Office.Excel.Functions.SPG($B6,F$3,F$4,F$5,"Options:Curr=USD,Mag=Billions,ConvMethod=R,FilingVer=Current/Restated")</f>
        <v>Bank</v>
      </c>
      <c r="G6" s="6">
        <f>_xll.SNL.Clients.Office.Excel.Functions.SPG($B6,G$3,G$4,"Options:Curr=USD,Mag=Billions,ConvMethod=R,FilingVer=Current/Restated")</f>
        <v>19.691215712072477</v>
      </c>
      <c r="H6" s="6">
        <f>_xll.SNL.Clients.Office.Excel.Functions.SPG($B6,H$3,H$4,"Options:Curr=USD,Mag=Billions,ConvMethod=R,FilingVer=Current/Restated")</f>
        <v>16.623900388958592</v>
      </c>
      <c r="I6" s="6">
        <f>_xll.SNL.Clients.Office.Excel.Functions.SPG($B6,I$3,I$4,I$5,"Options:Curr=USD,Mag=Billions,ConvMethod=R,FilingVer=Current/Restated")</f>
        <v>16.382791814504507</v>
      </c>
      <c r="J6" s="6">
        <f>_xll.SNL.Clients.Office.Excel.Functions.SPG($B6,J$3,J$4,J$5,"Options:Curr=USD,Mag=Billions,ConvMethod=R,FilingVer=Current/Restated")</f>
        <v>5.5666424884222474</v>
      </c>
      <c r="K6" s="5">
        <f>_xll.SNL.Clients.Office.Excel.Functions.SPG($B6,K$3,K$4,K$5,"Options:Curr=USD,Mag=Billions,ConvMethod=R,FilingVer=Current/Restated")</f>
        <v>0.74849251577867193</v>
      </c>
      <c r="L6" s="14">
        <f>_xll.SNL.Clients.Office.Excel.Functions.SPG($B6,L$3,L$4,L$5,"Options:Curr=USD,Mag=Billions,ConvMethod=R,FilingVer=Current/Restated")</f>
        <v>29.331468263993902</v>
      </c>
      <c r="M6" s="5">
        <f>_xll.SNL.Clients.Office.Excel.Functions.SPG($B6,M$3,M$4,M$5,"Options:Curr=USD,Mag=Billions,ConvMethod=R,FilingVer=Current/Restated")</f>
        <v>2.15984445097568</v>
      </c>
      <c r="N6" s="5">
        <f>_xll.SNL.Clients.Office.Excel.Functions.SPG($B6,N$3,N$4,N$5,"Options:Curr=USD,Mag=Billions,ConvMethod=R,FilingVer=Current/Restated")</f>
        <v>19.021467945037401</v>
      </c>
      <c r="O6" s="6">
        <f>_xll.SNL.Clients.Office.Excel.Functions.SPG($B6,O$3,O$4,O$5,"Options:Curr=USD,Mag=Billions,ConvMethod=R,FilingVer=Current/Restated")</f>
        <v>283.73772843038648</v>
      </c>
      <c r="P6" s="6">
        <f>_xll.SNL.Clients.Office.Excel.Functions.SPG($B6,P$3,P$4,P$5,"Options:Curr=USD,Mag=Billions,ConvMethod=R,FilingVer=Current/Restated")</f>
        <v>24.895761570645689</v>
      </c>
      <c r="Q6" s="6">
        <f>_xll.SNL.Clients.Office.Excel.Functions.SPG($B6,Q$3,Q$4,Q$5,"Options:Curr=USD,Mag=Billions,ConvMethod=R,FilingVer=Current/Restated")</f>
        <v>32.409601217495251</v>
      </c>
      <c r="R6" s="15">
        <f>_xll.SNL.Clients.Office.Excel.Functions.SPG($B6,R$3,R$4,R$5,"Options:Curr=USD,Mag=Billions,ConvMethod=R,FilingVer=Current/Restated")</f>
        <v>45382</v>
      </c>
      <c r="S6" s="5">
        <f>_xll.SNL.Clients.Office.Excel.Functions.SPG($B6,S$3,S$4,S$5,"Options:Curr=USD,Mag=Billions,ConvMethod=R,FilingVer=Current/Restated")</f>
        <v>94.443220938558326</v>
      </c>
      <c r="T6" s="14">
        <f>_xll.SNL.Clients.Office.Excel.Functions.SPG($B6,T$3,T$4,T$5,"Options:Curr=USD,Mag=Billions,ConvMethod=R,FilingVer=Current/Restated")</f>
        <v>0</v>
      </c>
      <c r="U6" s="5">
        <f>_xll.SNL.Clients.Office.Excel.Functions.SPG($B6,U$3,U$4,U$5,"Options:Curr=USD,Mag=Billions,ConvMethod=R,FilingVer=Current/Restated")</f>
        <v>13.432633733218944</v>
      </c>
      <c r="V6" s="6">
        <f>_xll.SNL.Clients.Office.Excel.Functions.SPG($B6,V$3,V$4,V$5,"Options:Curr=USD,Mag=Billions,ConvMethod=R,FilingVer=Current/Restated")</f>
        <v>26197710</v>
      </c>
    </row>
    <row r="8" spans="1:22" x14ac:dyDescent="0.3">
      <c r="G8" s="3" t="s">
        <v>211</v>
      </c>
      <c r="H8" s="3" t="s">
        <v>211</v>
      </c>
      <c r="I8" s="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42CE5A-22A0-4ECF-9540-4F8D2639B4EE}">
  <dimension ref="A1:A69"/>
  <sheetViews>
    <sheetView workbookViewId="0">
      <selection sqref="A1:A69"/>
    </sheetView>
  </sheetViews>
  <sheetFormatPr defaultRowHeight="14.4" x14ac:dyDescent="0.3"/>
  <cols>
    <col min="1" max="1" width="28.77734375" customWidth="1"/>
  </cols>
  <sheetData>
    <row r="1" spans="1:1" x14ac:dyDescent="0.3">
      <c r="A1" t="s">
        <v>273</v>
      </c>
    </row>
    <row r="2" spans="1:1" x14ac:dyDescent="0.3">
      <c r="A2" s="2" t="s">
        <v>144</v>
      </c>
    </row>
    <row r="3" spans="1:1" x14ac:dyDescent="0.3">
      <c r="A3" s="2" t="s">
        <v>145</v>
      </c>
    </row>
    <row r="4" spans="1:1" x14ac:dyDescent="0.3">
      <c r="A4" s="2" t="s">
        <v>142</v>
      </c>
    </row>
    <row r="5" spans="1:1" x14ac:dyDescent="0.3">
      <c r="A5" s="2" t="s">
        <v>143</v>
      </c>
    </row>
    <row r="6" spans="1:1" x14ac:dyDescent="0.3">
      <c r="A6" s="2" t="s">
        <v>209</v>
      </c>
    </row>
    <row r="7" spans="1:1" x14ac:dyDescent="0.3">
      <c r="A7" s="2" t="s">
        <v>210</v>
      </c>
    </row>
    <row r="8" spans="1:1" x14ac:dyDescent="0.3">
      <c r="A8" s="2" t="s">
        <v>211</v>
      </c>
    </row>
    <row r="9" spans="1:1" x14ac:dyDescent="0.3">
      <c r="A9" s="2" t="s">
        <v>212</v>
      </c>
    </row>
    <row r="10" spans="1:1" x14ac:dyDescent="0.3">
      <c r="A10" s="2" t="s">
        <v>213</v>
      </c>
    </row>
    <row r="11" spans="1:1" x14ac:dyDescent="0.3">
      <c r="A11" s="2" t="s">
        <v>214</v>
      </c>
    </row>
    <row r="12" spans="1:1" x14ac:dyDescent="0.3">
      <c r="A12" s="2" t="s">
        <v>215</v>
      </c>
    </row>
    <row r="13" spans="1:1" x14ac:dyDescent="0.3">
      <c r="A13" s="2" t="s">
        <v>216</v>
      </c>
    </row>
    <row r="14" spans="1:1" x14ac:dyDescent="0.3">
      <c r="A14" s="2" t="s">
        <v>217</v>
      </c>
    </row>
    <row r="15" spans="1:1" x14ac:dyDescent="0.3">
      <c r="A15" s="2" t="s">
        <v>218</v>
      </c>
    </row>
    <row r="16" spans="1:1" x14ac:dyDescent="0.3">
      <c r="A16" s="2" t="s">
        <v>219</v>
      </c>
    </row>
    <row r="17" spans="1:1" x14ac:dyDescent="0.3">
      <c r="A17" s="2" t="s">
        <v>220</v>
      </c>
    </row>
    <row r="18" spans="1:1" x14ac:dyDescent="0.3">
      <c r="A18" s="2" t="s">
        <v>221</v>
      </c>
    </row>
    <row r="19" spans="1:1" x14ac:dyDescent="0.3">
      <c r="A19" s="2" t="s">
        <v>222</v>
      </c>
    </row>
    <row r="20" spans="1:1" x14ac:dyDescent="0.3">
      <c r="A20" s="2" t="s">
        <v>223</v>
      </c>
    </row>
    <row r="21" spans="1:1" x14ac:dyDescent="0.3">
      <c r="A21" s="2" t="s">
        <v>224</v>
      </c>
    </row>
    <row r="22" spans="1:1" x14ac:dyDescent="0.3">
      <c r="A22" s="2" t="s">
        <v>225</v>
      </c>
    </row>
    <row r="23" spans="1:1" x14ac:dyDescent="0.3">
      <c r="A23" s="2" t="s">
        <v>226</v>
      </c>
    </row>
    <row r="24" spans="1:1" x14ac:dyDescent="0.3">
      <c r="A24" s="2" t="s">
        <v>227</v>
      </c>
    </row>
    <row r="25" spans="1:1" x14ac:dyDescent="0.3">
      <c r="A25" s="2" t="s">
        <v>228</v>
      </c>
    </row>
    <row r="26" spans="1:1" x14ac:dyDescent="0.3">
      <c r="A26" s="2" t="s">
        <v>229</v>
      </c>
    </row>
    <row r="27" spans="1:1" x14ac:dyDescent="0.3">
      <c r="A27" s="2" t="s">
        <v>230</v>
      </c>
    </row>
    <row r="28" spans="1:1" x14ac:dyDescent="0.3">
      <c r="A28" s="2" t="s">
        <v>231</v>
      </c>
    </row>
    <row r="29" spans="1:1" x14ac:dyDescent="0.3">
      <c r="A29" s="2" t="s">
        <v>232</v>
      </c>
    </row>
    <row r="30" spans="1:1" x14ac:dyDescent="0.3">
      <c r="A30" s="2" t="s">
        <v>233</v>
      </c>
    </row>
    <row r="31" spans="1:1" x14ac:dyDescent="0.3">
      <c r="A31" s="2" t="s">
        <v>234</v>
      </c>
    </row>
    <row r="32" spans="1:1" x14ac:dyDescent="0.3">
      <c r="A32" s="2" t="s">
        <v>235</v>
      </c>
    </row>
    <row r="33" spans="1:1" x14ac:dyDescent="0.3">
      <c r="A33" s="2" t="s">
        <v>236</v>
      </c>
    </row>
    <row r="34" spans="1:1" x14ac:dyDescent="0.3">
      <c r="A34" s="2" t="s">
        <v>237</v>
      </c>
    </row>
    <row r="35" spans="1:1" x14ac:dyDescent="0.3">
      <c r="A35" s="2" t="s">
        <v>238</v>
      </c>
    </row>
    <row r="36" spans="1:1" x14ac:dyDescent="0.3">
      <c r="A36" s="2" t="s">
        <v>239</v>
      </c>
    </row>
    <row r="37" spans="1:1" x14ac:dyDescent="0.3">
      <c r="A37" s="2" t="s">
        <v>240</v>
      </c>
    </row>
    <row r="38" spans="1:1" x14ac:dyDescent="0.3">
      <c r="A38" s="2" t="s">
        <v>241</v>
      </c>
    </row>
    <row r="39" spans="1:1" x14ac:dyDescent="0.3">
      <c r="A39" s="2" t="s">
        <v>242</v>
      </c>
    </row>
    <row r="40" spans="1:1" x14ac:dyDescent="0.3">
      <c r="A40" s="2" t="s">
        <v>243</v>
      </c>
    </row>
    <row r="41" spans="1:1" x14ac:dyDescent="0.3">
      <c r="A41" s="2" t="s">
        <v>244</v>
      </c>
    </row>
    <row r="42" spans="1:1" x14ac:dyDescent="0.3">
      <c r="A42" s="2" t="s">
        <v>245</v>
      </c>
    </row>
    <row r="43" spans="1:1" x14ac:dyDescent="0.3">
      <c r="A43" s="2" t="s">
        <v>246</v>
      </c>
    </row>
    <row r="44" spans="1:1" x14ac:dyDescent="0.3">
      <c r="A44" s="2" t="s">
        <v>247</v>
      </c>
    </row>
    <row r="45" spans="1:1" x14ac:dyDescent="0.3">
      <c r="A45" s="2" t="s">
        <v>248</v>
      </c>
    </row>
    <row r="46" spans="1:1" x14ac:dyDescent="0.3">
      <c r="A46" s="2" t="s">
        <v>249</v>
      </c>
    </row>
    <row r="47" spans="1:1" x14ac:dyDescent="0.3">
      <c r="A47" s="2" t="s">
        <v>250</v>
      </c>
    </row>
    <row r="48" spans="1:1" x14ac:dyDescent="0.3">
      <c r="A48" s="2" t="s">
        <v>251</v>
      </c>
    </row>
    <row r="49" spans="1:1" x14ac:dyDescent="0.3">
      <c r="A49" s="2" t="s">
        <v>252</v>
      </c>
    </row>
    <row r="50" spans="1:1" x14ac:dyDescent="0.3">
      <c r="A50" s="2" t="s">
        <v>253</v>
      </c>
    </row>
    <row r="51" spans="1:1" x14ac:dyDescent="0.3">
      <c r="A51" s="2" t="s">
        <v>254</v>
      </c>
    </row>
    <row r="52" spans="1:1" x14ac:dyDescent="0.3">
      <c r="A52" s="2" t="s">
        <v>255</v>
      </c>
    </row>
    <row r="53" spans="1:1" x14ac:dyDescent="0.3">
      <c r="A53" s="2" t="s">
        <v>256</v>
      </c>
    </row>
    <row r="54" spans="1:1" x14ac:dyDescent="0.3">
      <c r="A54" s="2" t="s">
        <v>257</v>
      </c>
    </row>
    <row r="55" spans="1:1" x14ac:dyDescent="0.3">
      <c r="A55" s="2" t="s">
        <v>258</v>
      </c>
    </row>
    <row r="56" spans="1:1" x14ac:dyDescent="0.3">
      <c r="A56" s="2" t="s">
        <v>259</v>
      </c>
    </row>
    <row r="57" spans="1:1" x14ac:dyDescent="0.3">
      <c r="A57" s="2" t="s">
        <v>260</v>
      </c>
    </row>
    <row r="58" spans="1:1" x14ac:dyDescent="0.3">
      <c r="A58" s="2" t="s">
        <v>261</v>
      </c>
    </row>
    <row r="59" spans="1:1" x14ac:dyDescent="0.3">
      <c r="A59" s="2" t="s">
        <v>262</v>
      </c>
    </row>
    <row r="60" spans="1:1" x14ac:dyDescent="0.3">
      <c r="A60" s="2" t="s">
        <v>263</v>
      </c>
    </row>
    <row r="61" spans="1:1" x14ac:dyDescent="0.3">
      <c r="A61" s="2" t="s">
        <v>264</v>
      </c>
    </row>
    <row r="62" spans="1:1" x14ac:dyDescent="0.3">
      <c r="A62" s="2" t="s">
        <v>265</v>
      </c>
    </row>
    <row r="63" spans="1:1" x14ac:dyDescent="0.3">
      <c r="A63" s="2" t="s">
        <v>266</v>
      </c>
    </row>
    <row r="64" spans="1:1" x14ac:dyDescent="0.3">
      <c r="A64" s="2" t="s">
        <v>267</v>
      </c>
    </row>
    <row r="65" spans="1:1" x14ac:dyDescent="0.3">
      <c r="A65" s="2" t="s">
        <v>268</v>
      </c>
    </row>
    <row r="66" spans="1:1" x14ac:dyDescent="0.3">
      <c r="A66" s="2" t="s">
        <v>269</v>
      </c>
    </row>
    <row r="67" spans="1:1" x14ac:dyDescent="0.3">
      <c r="A67" s="2" t="s">
        <v>270</v>
      </c>
    </row>
    <row r="68" spans="1:1" x14ac:dyDescent="0.3">
      <c r="A68" s="2" t="s">
        <v>271</v>
      </c>
    </row>
    <row r="69" spans="1:1" x14ac:dyDescent="0.3">
      <c r="A69" s="2" t="s">
        <v>272</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016837-9C89-4993-A2E9-0250708280CD}">
  <dimension ref="A2:AW6"/>
  <sheetViews>
    <sheetView topLeftCell="AP1" workbookViewId="0">
      <selection activeCell="AR6" sqref="AR6"/>
    </sheetView>
  </sheetViews>
  <sheetFormatPr defaultColWidth="20.88671875" defaultRowHeight="14.4" x14ac:dyDescent="0.3"/>
  <sheetData>
    <row r="2" spans="1:49" x14ac:dyDescent="0.3">
      <c r="A2" s="11" t="str">
        <f>_xll.SNL.Clients.Office.Excel.Functions.SPGLabel(266637,"SP_ENTITY_NAME","","","Options:Curr=USD,Mag=Billions,ConvMethod=R,FilingVer=Current/Restated")</f>
        <v xml:space="preserve">Entity Name </v>
      </c>
      <c r="B2" s="11" t="str">
        <f>_xll.SNL.Clients.Office.Excel.Functions.SPGLabel(266637,"SP_ENTITY_ID","","","Options:Curr=USD,Mag=Billions,ConvMethod=R,FilingVer=Current/Restated")</f>
        <v xml:space="preserve">Entity ID </v>
      </c>
      <c r="C2" s="11" t="str">
        <f>_xll.SNL.Clients.Office.Excel.Functions.SPGLabel(266637,"SP_COMPANY_NAME","","","Options:Curr=USD,Mag=Billions,ConvMethod=R,FilingVer=Current/Restated")</f>
        <v xml:space="preserve">Company Name </v>
      </c>
      <c r="D2" s="11" t="str">
        <f>_xll.SNL.Clients.Office.Excel.Functions.SPGLabel(266637,"SNL_TOTAL_ASSETS","FY2022","","Options:Curr=USD,Mag=Billions,ConvMethod=R,FilingVer=Current/Restated")</f>
        <v>Total Assets ($B)</v>
      </c>
      <c r="E2" s="11" t="str">
        <f>_xll.SNL.Clients.Office.Excel.Functions.SPGLabel(266637,"SNL_NET_CUSTOMER_LOANS","FY2022","","Options:Curr=USD,Mag=Billions,ConvMethod=R,FilingVer=Current/Restated")</f>
        <v>Net Customer Loans ($B)</v>
      </c>
      <c r="F2" s="11" t="str">
        <f>_xll.SNL.Clients.Office.Excel.Functions.SPGLabel(266637,"SNL_TOTAL_DEPOSITS","FY2022","","Options:Curr=USD,Mag=Billions,ConvMethod=R,FilingVer=Current/Restated")</f>
        <v>Total Deposits ($B)</v>
      </c>
      <c r="G2" s="11" t="str">
        <f>_xll.SNL.Clients.Office.Excel.Functions.SPGLabel(266637,"SNL_EQUITY_ATTRIBUTABLE_TO_PARENT_CO","FY2022","","Options:Curr=USD,Mag=Billions,ConvMethod=R,FilingVer=Current/Restated")</f>
        <v>Equity Attributable to Parent Company ($B)</v>
      </c>
      <c r="H2" s="11" t="str">
        <f>_xll.SNL.Clients.Office.Excel.Functions.SPGLabel(266637,"SNL_TOTAL_EQUITY","FY2022","","Options:Curr=USD,Mag=Billions,ConvMethod=R,FilingVer=Current/Restated")</f>
        <v>Total Equity ($B)</v>
      </c>
      <c r="I2" s="11" t="str">
        <f>_xll.SNL.Clients.Office.Excel.Functions.SPGLabel(266637,"SNL_TANG_EQUITY","FY2022","","Options:Curr=USD,Mag=Billions,ConvMethod=R,FilingVer=Current/Restated")</f>
        <v>Tangible Equity ($B)</v>
      </c>
      <c r="J2" s="11" t="str">
        <f>_xll.SNL.Clients.Office.Excel.Functions.SPGLabel(266637,"SNL_NET_CUSTOMER_LOANS_TO_ASSETS","FY2022","","Options:Curr=USD,Mag=Billions,ConvMethod=R,FilingVer=Current/Restated")</f>
        <v>Net Customer Loans/ Assets (%)</v>
      </c>
      <c r="K2" s="11" t="str">
        <f>_xll.SNL.Clients.Office.Excel.Functions.SPGLabel(266637,"SNL_NET_CUSTOMER_LOANS_TO_DEPOSITS","FY2022","","Options:Curr=USD,Mag=Billions,ConvMethod=R,FilingVer=Current/Restated")</f>
        <v>Net Customer Loans/ Deposits (%)</v>
      </c>
      <c r="L2" s="11" t="str">
        <f>_xll.SNL.Clients.Office.Excel.Functions.SPGLabel(266637,"SNL_EQUITY_TO_ASSETS","FY2022","","Options:Curr=USD,Mag=Billions,ConvMethod=R,FilingVer=Current/Restated")</f>
        <v>Total Equity/ Total Assets (%)</v>
      </c>
      <c r="M2" s="11" t="str">
        <f>_xll.SNL.Clients.Office.Excel.Functions.SPGLabel(266637,"SNL_TANG_EQUITY_TO_TANG_ASSETS","FY2022","","Options:Curr=USD,Mag=Billions,ConvMethod=R,FilingVer=Current/Restated")</f>
        <v>Tangible Equity/ Tangible Assets (%)</v>
      </c>
      <c r="N2" s="11" t="str">
        <f>_xll.SNL.Clients.Office.Excel.Functions.SPGLabel(266637,"SNL_NET_INC","FY2022","","Options:Curr=USD,Mag=Billions,ConvMethod=R,FilingVer=Current/Restated")</f>
        <v>Net Income ($B)</v>
      </c>
      <c r="O2" s="11" t="str">
        <f>_xll.SNL.Clients.Office.Excel.Functions.SPGLabel(266637,"SNL_NET_INC_PARENT","FY2022","","Options:Curr=USD,Mag=Billions,ConvMethod=R,FilingVer=Current/Restated")</f>
        <v>Net Income: Parent ($B)</v>
      </c>
      <c r="P2" s="11" t="str">
        <f>_xll.SNL.Clients.Office.Excel.Functions.SPGLabel(266637,"SNL_ROA","FY2022","","Options:Curr=USD,Mag=Billions,ConvMethod=R,FilingVer=Current/Restated")</f>
        <v>ROAA (%)</v>
      </c>
      <c r="Q2" s="11" t="str">
        <f>_xll.SNL.Clients.Office.Excel.Functions.SPGLabel(266637,"SNL_ROE","FY2022","","Options:Curr=USD,Mag=Billions,ConvMethod=R,FilingVer=Current/Restated")</f>
        <v>ROAE (%)</v>
      </c>
      <c r="R2" s="11" t="str">
        <f>_xll.SNL.Clients.Office.Excel.Functions.SPGLabel(266637,"SNL_ROCE","FY2022","","Options:Curr=USD,Mag=Billions,ConvMethod=R,FilingVer=Current/Restated")</f>
        <v>ROACE (%)</v>
      </c>
      <c r="S2" s="11" t="str">
        <f>_xll.SNL.Clients.Office.Excel.Functions.SPGLabel(266637,"SNL_ROATCE","FY2022","","Options:Curr=USD,Mag=Billions,ConvMethod=R,FilingVer=Current/Restated")</f>
        <v>ROATCE (%)</v>
      </c>
      <c r="T2" s="11" t="str">
        <f>_xll.SNL.Clients.Office.Excel.Functions.SPGLabel(266637,"SNL_RETURN_ON_RWA","FY2022","","Options:Curr=USD,Mag=Billions,ConvMethod=R,FilingVer=Current/Restated")</f>
        <v>Return on Avg Risk-weighted Assets (%)</v>
      </c>
      <c r="U2" s="11" t="str">
        <f>_xll.SNL.Clients.Office.Excel.Functions.SPGLabel(266637,"SNL_NET_INT_INC_TO_AVG_ASSETS","FY2022","","Options:Curr=USD,Mag=Billions,ConvMethod=R,FilingVer=Current/Restated")</f>
        <v>Net Interest Income/ Avg Assets (%)</v>
      </c>
      <c r="V2" s="11" t="str">
        <f>_xll.SNL.Clients.Office.Excel.Functions.SPGLabel(266637,"SNL_NET_FEE_INC_TO_AVG_ASSETS","FY2022","","Options:Curr=USD,Mag=Billions,ConvMethod=R,FilingVer=Current/Restated")</f>
        <v>Net Fee Income/ Average Assets (%)</v>
      </c>
      <c r="W2" s="11" t="str">
        <f>_xll.SNL.Clients.Office.Excel.Functions.SPGLabel(266637,"SNL_NONINT_EXP_TO_AVG_ASSETS","FY2022","","Options:Curr=USD,Mag=Billions,ConvMethod=R,FilingVer=Current/Restated")</f>
        <v>Noninterest Expense/ Avg Asset (%)</v>
      </c>
      <c r="X2" s="11" t="str">
        <f>_xll.SNL.Clients.Office.Excel.Functions.SPGLabel(266637,"SNL_PREIMPAIR_OPER_PROFIT_TO_AVG_ASSETS","FY2022","","Options:Curr=USD,Mag=Billions,ConvMethod=R,FilingVer=Current/Restated")</f>
        <v>Pre-impairment Operating Profit/ Avg Assets (%)</v>
      </c>
      <c r="Y2" s="11" t="str">
        <f>_xll.SNL.Clients.Office.Excel.Functions.SPGLabel(266637,"SNL_NET_INT_INC_TO_AVG_RWA","FY2022","","Options:Curr=USD,Mag=Billions,ConvMethod=R,FilingVer=Current/Restated")</f>
        <v>Net Interest Income/ Avg Risk-weighted Assets (%)</v>
      </c>
      <c r="Z2" s="11" t="str">
        <f>_xll.SNL.Clients.Office.Excel.Functions.SPGLabel(266637,"SNL_NET_FEE_INC_TO_AVG_RWA","FY2022","","Options:Curr=USD,Mag=Billions,ConvMethod=R,FilingVer=Current/Restated")</f>
        <v>Net Fee Income/ Avg Risk-weighted Assets (%)</v>
      </c>
      <c r="AA2" s="11" t="str">
        <f>_xll.SNL.Clients.Office.Excel.Functions.SPGLabel(266637,"SNL_OPERATING_EXP_TO_AVG_RWA","FY2022","","Options:Curr=USD,Mag=Billions,ConvMethod=R,FilingVer=Current/Restated")</f>
        <v>Operating Expense/ Avg Risk-weighted Assets (%)</v>
      </c>
      <c r="AB2" s="11" t="str">
        <f>_xll.SNL.Clients.Office.Excel.Functions.SPGLabel(266637,"SNL_PRE_IMPAIR_OPERATING_PROFIT_TO_AVG_RWA","FY2022","","Options:Curr=USD,Mag=Billions,ConvMethod=R,FilingVer=Current/Restated")</f>
        <v>Pre-Impairment Op Profit/ Avg Risk-weighted Assets (%)</v>
      </c>
      <c r="AC2" s="11" t="str">
        <f>_xll.SNL.Clients.Office.Excel.Functions.SPGLabel(266637,"SNL_PRETAX_PROFIT_TO_AVG_RWA","FY2022","","Options:Curr=USD,Mag=Billions,ConvMethod=R,FilingVer=Current/Restated")</f>
        <v>Pre-tax Profit/ Avg Risk-weighted Assets (%)</v>
      </c>
      <c r="AD2" s="11" t="str">
        <f>_xll.SNL.Clients.Office.Excel.Functions.SPGLabel(266637,"SNL_NIM","FY2022","","Options:Curr=USD,Mag=Billions,ConvMethod=R,FilingVer=Current/Restated")</f>
        <v>Net Interest Margin (%)</v>
      </c>
      <c r="AE2" s="11" t="str">
        <f>_xll.SNL.Clients.Office.Excel.Functions.SPGLabel(266637,"SNL_NET_INT_INC_TO_OPER_REV","FY2022","","Options:Curr=USD,Mag=Billions,ConvMethod=R,FilingVer=Current/Restated")</f>
        <v>Net Interest Income/ Operating Revenue (%)</v>
      </c>
      <c r="AF2" s="11" t="str">
        <f>_xll.SNL.Clients.Office.Excel.Functions.SPGLabel(266637,"SNL_NET_FEE_COMMISSION_TO_OPER_INC","FY2022","","Options:Curr=USD,Mag=Billions,ConvMethod=R,FilingVer=Current/Restated")</f>
        <v>Net Fee &amp; Commissions/ Operating Income (%)</v>
      </c>
      <c r="AG2" s="11" t="str">
        <f>_xll.SNL.Clients.Office.Excel.Functions.SPGLabel(266637,"SNL_COST_TO_INC","FY2022","","Options:Curr=USD,Mag=Billions,ConvMethod=R,FilingVer=Current/Restated")</f>
        <v>Cost-to-Income (%)</v>
      </c>
      <c r="AH2" s="11" t="str">
        <f>_xll.SNL.Clients.Office.Excel.Functions.SPGLabel(266637,"SNL_TIER_1_COMMON_RATIO","FY2022","","Options:Curr=USD,Mag=Billions,ConvMethod=R,FilingVer=Current/Restated")</f>
        <v>Tier 1 Common Capital (CET1) Ratio (%)</v>
      </c>
      <c r="AI2" s="11" t="str">
        <f>_xll.SNL.Clients.Office.Excel.Functions.SPGLabel(266637,"SNL_TIER_1_RATIO","FY2022","","Options:Curr=USD,Mag=Billions,ConvMethod=R,FilingVer=Current/Restated")</f>
        <v>Tier 1 Ratio (%)</v>
      </c>
      <c r="AJ2" s="11" t="str">
        <f>_xll.SNL.Clients.Office.Excel.Functions.SPGLabel(266637,"SNL_TOTAL_CAPITAL_RATIO","FY2022","","Options:Curr=USD,Mag=Billions,ConvMethod=R,FilingVer=Current/Restated")</f>
        <v>Total Capital Ratio (%)</v>
      </c>
      <c r="AK2" s="11" t="str">
        <f>_xll.SNL.Clients.Office.Excel.Functions.SPGLabel(266637,"SNL_IFRS_TIER_1_LEVERAGE_RATIO","FY2022","","Options:Curr=USD,Mag=Billions,ConvMethod=R,FilingVer=Current/Restated")</f>
        <v>IFRS Tier 1 Leverage Ratio (%)</v>
      </c>
      <c r="AL2" s="11" t="str">
        <f>_xll.SNL.Clients.Office.Excel.Functions.SPGLabel(266637,"SNL_WHOLESALE_FUNDING_MAT_LESS_1YR","FY2022","","Options:Curr=USD,Mag=Billions,ConvMethod=R,FilingVer=Current/Restated")</f>
        <v>Wholesale Funding Maturing &lt; 1 Year ($B)</v>
      </c>
      <c r="AM2" s="11" t="str">
        <f>_xll.SNL.Clients.Office.Excel.Functions.SPGLabel(266637,"SNL_WHOLESALE_FUNDING_MAT_GREATER_1YR","FY2022","","Options:Curr=USD,Mag=Billions,ConvMethod=R,FilingVer=Current/Restated")</f>
        <v>Wholesale Funding Maturing &gt;= 1 Year ($B)</v>
      </c>
      <c r="AN2" s="11" t="str">
        <f>_xll.SNL.Clients.Office.Excel.Functions.SPGLabel(266637,"SNL_WHOLESALE_FUNDING","FY2022","","Options:Curr=USD,Mag=Billions,ConvMethod=R,FilingVer=Current/Restated")</f>
        <v>Wholesale Funding ($B)</v>
      </c>
      <c r="AO2" s="11" t="str">
        <f>_xll.SNL.Clients.Office.Excel.Functions.SPGLabel(266637,"SNL_RWA_TO_ASSETS","FY2022","","Options:Curr=USD,Mag=Billions,ConvMethod=R,FilingVer=Current/Restated")</f>
        <v>Risk-weighted Assets/ Assets (%)</v>
      </c>
      <c r="AP2" s="11" t="str">
        <f>_xll.SNL.Clients.Office.Excel.Functions.SPGLabel(266637,"SNL_PROBLEM_LOANS","FY2022","","Options:Curr=USD,Mag=Billions,ConvMethod=R,FilingVer=Current/Restated")</f>
        <v>Problem Loans ($B)</v>
      </c>
      <c r="AQ2" s="11" t="str">
        <f>_xll.SNL.Clients.Office.Excel.Functions.SPGLabel(266637,"SNL_PROBLEM_LOAN_TYPE","","","Options:Curr=USD,Mag=Billions,ConvMethod=R,FilingVer=Current/Restated")</f>
        <v xml:space="preserve">Problem Loan Type </v>
      </c>
      <c r="AR2" s="11" t="str">
        <f>_xll.SNL.Clients.Office.Excel.Functions.SPGLabel(266637,"SNL_PROBLEM_LOANS_TO_CUSTOMER_LOANS","FY2022","","Options:Curr=USD,Mag=Billions,ConvMethod=R,FilingVer=Current/Restated")</f>
        <v>Problem Loans/ Gross Customer Loans (%)</v>
      </c>
      <c r="AS2" s="11" t="str">
        <f>_xll.SNL.Clients.Office.Excel.Functions.SPGLabel(266637,"SNL_PROBLEM_LOANS_TO_TANG_EQUITY_RESERVES","FY2022","","Options:Curr=USD,Mag=Billions,ConvMethod=R,FilingVer=Current/Restated")</f>
        <v>Problem Loans/ Tangible Equity &amp; Reserves (%)</v>
      </c>
      <c r="AT2" s="11" t="str">
        <f>_xll.SNL.Clients.Office.Excel.Functions.SPGLabel(266637,"SNL_LLP_TO_AVG_GROSS_CUSTOMER_LOAN","FY2022","","Options:Curr=USD,Mag=Billions,ConvMethod=R,FilingVer=Current/Restated")</f>
        <v>Loan Loss Provision/ Avg Gross Customer Loans (%)</v>
      </c>
      <c r="AU2" s="11" t="str">
        <f>_xll.SNL.Clients.Office.Excel.Functions.SPGLabel(266637,"SNL_CREDIT_COSTS_TO_PRE_IMPAIR_OPER_PROFIT","FY2022","","Options:Curr=USD,Mag=Billions,ConvMethod=R,FilingVer=Current/Restated")</f>
        <v>Credit Costs/ Pre-impairment Operating Profit (%)</v>
      </c>
      <c r="AV2" s="11" t="str">
        <f>_xll.SNL.Clients.Office.Excel.Functions.SPGLabel(266637,"SNL_LLR_TO_GROSS_CUSTOMER_LOANS","FY2022","","Options:Curr=USD,Mag=Billions,ConvMethod=R,FilingVer=Current/Restated")</f>
        <v>Loan Loss Reserves/ Gross Loans (%)</v>
      </c>
      <c r="AW2" s="11" t="str">
        <f>_xll.SNL.Clients.Office.Excel.Functions.SPGLabel(266637,"SNL_PROBLEM_LOANS_TO_RWA","FY2022","","Options:Curr=USD,Mag=Billions,ConvMethod=R,FilingVer=Current/Restated")</f>
        <v>Problem Loans/ Risk-weighted Assets (%)</v>
      </c>
    </row>
    <row r="3" spans="1:49" x14ac:dyDescent="0.3">
      <c r="A3" s="2" t="s">
        <v>144</v>
      </c>
      <c r="B3" s="2" t="s">
        <v>145</v>
      </c>
      <c r="C3" s="2" t="s">
        <v>142</v>
      </c>
      <c r="D3" s="2" t="s">
        <v>227</v>
      </c>
      <c r="E3" s="2" t="s">
        <v>228</v>
      </c>
      <c r="F3" s="2" t="s">
        <v>229</v>
      </c>
      <c r="G3" s="2" t="s">
        <v>230</v>
      </c>
      <c r="H3" s="2" t="s">
        <v>231</v>
      </c>
      <c r="I3" s="2" t="s">
        <v>232</v>
      </c>
      <c r="J3" s="2" t="s">
        <v>233</v>
      </c>
      <c r="K3" s="2" t="s">
        <v>234</v>
      </c>
      <c r="L3" s="2" t="s">
        <v>235</v>
      </c>
      <c r="M3" s="2" t="s">
        <v>236</v>
      </c>
      <c r="N3" s="2" t="s">
        <v>237</v>
      </c>
      <c r="O3" s="2" t="s">
        <v>238</v>
      </c>
      <c r="P3" s="2" t="s">
        <v>239</v>
      </c>
      <c r="Q3" s="2" t="s">
        <v>240</v>
      </c>
      <c r="R3" s="2" t="s">
        <v>241</v>
      </c>
      <c r="S3" s="2" t="s">
        <v>242</v>
      </c>
      <c r="T3" s="2" t="s">
        <v>243</v>
      </c>
      <c r="U3" s="2" t="s">
        <v>244</v>
      </c>
      <c r="V3" s="2" t="s">
        <v>245</v>
      </c>
      <c r="W3" s="2" t="s">
        <v>246</v>
      </c>
      <c r="X3" s="2" t="s">
        <v>247</v>
      </c>
      <c r="Y3" s="2" t="s">
        <v>248</v>
      </c>
      <c r="Z3" s="2" t="s">
        <v>249</v>
      </c>
      <c r="AA3" s="2" t="s">
        <v>250</v>
      </c>
      <c r="AB3" s="2" t="s">
        <v>251</v>
      </c>
      <c r="AC3" s="2" t="s">
        <v>252</v>
      </c>
      <c r="AD3" s="2" t="s">
        <v>253</v>
      </c>
      <c r="AE3" s="2" t="s">
        <v>254</v>
      </c>
      <c r="AF3" s="2" t="s">
        <v>255</v>
      </c>
      <c r="AG3" s="2" t="s">
        <v>256</v>
      </c>
      <c r="AH3" s="2" t="s">
        <v>257</v>
      </c>
      <c r="AI3" s="2" t="s">
        <v>258</v>
      </c>
      <c r="AJ3" s="2" t="s">
        <v>259</v>
      </c>
      <c r="AK3" s="2" t="s">
        <v>260</v>
      </c>
      <c r="AL3" s="2" t="s">
        <v>261</v>
      </c>
      <c r="AM3" s="2" t="s">
        <v>262</v>
      </c>
      <c r="AN3" s="2" t="s">
        <v>263</v>
      </c>
      <c r="AO3" s="2" t="s">
        <v>264</v>
      </c>
      <c r="AP3" s="2" t="s">
        <v>265</v>
      </c>
      <c r="AQ3" s="2" t="s">
        <v>266</v>
      </c>
      <c r="AR3" s="2" t="s">
        <v>267</v>
      </c>
      <c r="AS3" s="2" t="s">
        <v>268</v>
      </c>
      <c r="AT3" s="2" t="s">
        <v>269</v>
      </c>
      <c r="AU3" s="2" t="s">
        <v>270</v>
      </c>
      <c r="AV3" s="2" t="s">
        <v>271</v>
      </c>
      <c r="AW3" s="2" t="s">
        <v>272</v>
      </c>
    </row>
    <row r="4" spans="1:49" x14ac:dyDescent="0.3">
      <c r="A4" s="12"/>
      <c r="B4" s="12"/>
      <c r="C4" s="12"/>
      <c r="D4" s="12" t="s">
        <v>141</v>
      </c>
      <c r="E4" s="12" t="s">
        <v>141</v>
      </c>
      <c r="F4" s="12" t="s">
        <v>141</v>
      </c>
      <c r="G4" s="12" t="s">
        <v>141</v>
      </c>
      <c r="H4" s="12" t="s">
        <v>141</v>
      </c>
      <c r="I4" s="12" t="s">
        <v>141</v>
      </c>
      <c r="J4" s="12" t="s">
        <v>141</v>
      </c>
      <c r="K4" s="12" t="s">
        <v>141</v>
      </c>
      <c r="L4" s="12" t="s">
        <v>141</v>
      </c>
      <c r="M4" s="12" t="s">
        <v>141</v>
      </c>
      <c r="N4" s="12" t="s">
        <v>141</v>
      </c>
      <c r="O4" s="12" t="s">
        <v>141</v>
      </c>
      <c r="P4" s="12" t="s">
        <v>141</v>
      </c>
      <c r="Q4" s="12" t="s">
        <v>141</v>
      </c>
      <c r="R4" s="12" t="s">
        <v>141</v>
      </c>
      <c r="S4" s="12" t="s">
        <v>141</v>
      </c>
      <c r="T4" s="12" t="s">
        <v>141</v>
      </c>
      <c r="U4" s="12" t="s">
        <v>141</v>
      </c>
      <c r="V4" s="12" t="s">
        <v>141</v>
      </c>
      <c r="W4" s="12" t="s">
        <v>141</v>
      </c>
      <c r="X4" s="12" t="s">
        <v>141</v>
      </c>
      <c r="Y4" s="12" t="s">
        <v>141</v>
      </c>
      <c r="Z4" s="12" t="s">
        <v>141</v>
      </c>
      <c r="AA4" s="12" t="s">
        <v>141</v>
      </c>
      <c r="AB4" s="12" t="s">
        <v>141</v>
      </c>
      <c r="AC4" s="12" t="s">
        <v>141</v>
      </c>
      <c r="AD4" s="12" t="s">
        <v>141</v>
      </c>
      <c r="AE4" s="12" t="s">
        <v>141</v>
      </c>
      <c r="AF4" s="12" t="s">
        <v>141</v>
      </c>
      <c r="AG4" s="12" t="s">
        <v>141</v>
      </c>
      <c r="AH4" s="12" t="s">
        <v>141</v>
      </c>
      <c r="AI4" s="12" t="s">
        <v>141</v>
      </c>
      <c r="AJ4" s="12" t="s">
        <v>141</v>
      </c>
      <c r="AK4" s="12" t="s">
        <v>141</v>
      </c>
      <c r="AL4" s="12" t="s">
        <v>141</v>
      </c>
      <c r="AM4" s="12" t="s">
        <v>141</v>
      </c>
      <c r="AN4" s="12" t="s">
        <v>141</v>
      </c>
      <c r="AO4" s="12" t="s">
        <v>141</v>
      </c>
      <c r="AP4" s="12" t="s">
        <v>141</v>
      </c>
      <c r="AQ4" s="12"/>
      <c r="AR4" s="12" t="s">
        <v>141</v>
      </c>
      <c r="AS4" s="12" t="s">
        <v>141</v>
      </c>
      <c r="AT4" s="12" t="s">
        <v>141</v>
      </c>
      <c r="AU4" s="12" t="s">
        <v>141</v>
      </c>
      <c r="AV4" s="12" t="s">
        <v>141</v>
      </c>
      <c r="AW4" s="12" t="s">
        <v>141</v>
      </c>
    </row>
    <row r="5" spans="1:49" x14ac:dyDescent="0.3">
      <c r="A5" s="12"/>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row>
    <row r="6" spans="1:49" x14ac:dyDescent="0.3">
      <c r="A6" s="1" t="s">
        <v>126</v>
      </c>
      <c r="B6" s="2">
        <v>4086997</v>
      </c>
      <c r="C6" s="13" t="str">
        <f>_xll.SNL.Clients.Office.Excel.Functions.SPG($B6,C$3,C$4,C$5,"Options:Curr=USD,Mag=Billions,ConvMethod=R,FilingVer=Current/Restated")</f>
        <v>ICICI Bank Limited</v>
      </c>
      <c r="D6" s="6">
        <f>_xll.SNL.Clients.Office.Excel.Functions.SPG($B6,D$3,D$4,D$5,"Options:Curr=USD,Mag=Billions,ConvMethod=R,FilingVer=Current/Restated")</f>
        <v>230.94505239175754</v>
      </c>
      <c r="E6" s="6">
        <f>_xll.SNL.Clients.Office.Excel.Functions.SPG($B6,E$3,E$4,E$5,"Options:Curr=USD,Mag=Billions,ConvMethod=R,FilingVer=Current/Restated")</f>
        <v>121.26901625778433</v>
      </c>
      <c r="F6" s="6">
        <f>_xll.SNL.Clients.Office.Excel.Functions.SPG($B6,F$3,F$4,F$5,"Options:Curr=USD,Mag=Billions,ConvMethod=R,FilingVer=Current/Restated")</f>
        <v>141.82147799836082</v>
      </c>
      <c r="G6" s="6">
        <f>_xll.SNL.Clients.Office.Excel.Functions.SPG($B6,G$3,G$4,G$5,"Options:Curr=USD,Mag=Billions,ConvMethod=R,FilingVer=Current/Restated")</f>
        <v>23.989058779967799</v>
      </c>
      <c r="H6" s="6">
        <f>_xll.SNL.Clients.Office.Excel.Functions.SPG($B6,H$3,H$4,H$5,"Options:Curr=USD,Mag=Billions,ConvMethod=R,FilingVer=Current/Restated")</f>
        <v>24.777161199528795</v>
      </c>
      <c r="I6" s="6">
        <f>_xll.SNL.Clients.Office.Excel.Functions.SPG($B6,I$3,I$4,I$5,"Options:Curr=USD,Mag=Billions,ConvMethod=R,FilingVer=Current/Restated")</f>
        <v>24.763808706835441</v>
      </c>
      <c r="J6" s="5">
        <f>_xll.SNL.Clients.Office.Excel.Functions.SPG($B6,J$3,J$4,J$5,"Options:Curr=USD,Mag=Billions,ConvMethod=R,FilingVer=Current/Restated")</f>
        <v>52.5099000831041</v>
      </c>
      <c r="K6" s="5">
        <f>_xll.SNL.Clients.Office.Excel.Functions.SPG($B6,K$3,K$4,K$5,"Options:Curr=USD,Mag=Billions,ConvMethod=R,FilingVer=Current/Restated")</f>
        <v>85.508216364228005</v>
      </c>
      <c r="L6" s="5">
        <f>_xll.SNL.Clients.Office.Excel.Functions.SPG($B6,L$3,L$4,L$5,"Options:Curr=USD,Mag=Billions,ConvMethod=R,FilingVer=Current/Restated")</f>
        <v>10.728595803602101</v>
      </c>
      <c r="M6" s="5">
        <f>_xll.SNL.Clients.Office.Excel.Functions.SPG($B6,M$3,M$4,M$5,"Options:Curr=USD,Mag=Billions,ConvMethod=R,FilingVer=Current/Restated")</f>
        <v>10.7234341225822</v>
      </c>
      <c r="N6" s="6">
        <f>_xll.SNL.Clients.Office.Excel.Functions.SPG($B6,N$3,N$4,N$5,"Options:Curr=USD,Mag=Billions,ConvMethod=R,FilingVer=Current/Restated")</f>
        <v>3.5621467604833423</v>
      </c>
      <c r="O6" s="6">
        <f>_xll.SNL.Clients.Office.Excel.Functions.SPG($B6,O$3,O$4,O$5,"Options:Curr=USD,Mag=Billions,ConvMethod=R,FilingVer=Current/Restated")</f>
        <v>3.370448757250903</v>
      </c>
      <c r="P6" s="5">
        <f>_xll.SNL.Clients.Office.Excel.Functions.SPG($B6,P$3,P$4,P$5,"Options:Curr=USD,Mag=Billions,ConvMethod=R,FilingVer=Current/Restated")</f>
        <v>1.6644629484701401</v>
      </c>
      <c r="Q6" s="5">
        <f>_xll.SNL.Clients.Office.Excel.Functions.SPG($B6,Q$3,Q$4,Q$5,"Options:Curr=USD,Mag=Billions,ConvMethod=R,FilingVer=Current/Restated")</f>
        <v>15.1459347763201</v>
      </c>
      <c r="R6" s="5">
        <f>_xll.SNL.Clients.Office.Excel.Functions.SPG($B6,R$3,R$4,R$5,"Options:Curr=USD,Mag=Billions,ConvMethod=R,FilingVer=Current/Restated")</f>
        <v>14.8541665409383</v>
      </c>
      <c r="S6" s="5">
        <f>_xll.SNL.Clients.Office.Excel.Functions.SPG($B6,S$3,S$4,S$5,"Options:Curr=USD,Mag=Billions,ConvMethod=R,FilingVer=Current/Restated")</f>
        <v>14.930376915368401</v>
      </c>
      <c r="T6" s="5">
        <f>_xll.SNL.Clients.Office.Excel.Functions.SPG($B6,T$3,T$4,T$5,"Options:Curr=USD,Mag=Billions,ConvMethod=R,FilingVer=Current/Restated")</f>
        <v>2.9201923758253598</v>
      </c>
      <c r="U6" s="5">
        <f>_xll.SNL.Clients.Office.Excel.Functions.SPG($B6,U$3,U$4,U$5,"Options:Curr=USD,Mag=Billions,ConvMethod=R,FilingVer=Current/Restated")</f>
        <v>3.40191075184342</v>
      </c>
      <c r="V6" s="5">
        <f>_xll.SNL.Clients.Office.Excel.Functions.SPG($B6,V$3,V$4,V$5,"Options:Curr=USD,Mag=Billions,ConvMethod=R,FilingVer=Current/Restated")</f>
        <v>0</v>
      </c>
      <c r="W6" s="5">
        <f>_xll.SNL.Clients.Office.Excel.Functions.SPG($B6,W$3,W$4,W$5,"Options:Curr=USD,Mag=Billions,ConvMethod=R,FilingVer=Current/Restated")</f>
        <v>2.1247318464745302</v>
      </c>
      <c r="X6" s="5">
        <f>_xll.SNL.Clients.Office.Excel.Functions.SPG($B6,X$3,X$4,X$5,"Options:Curr=USD,Mag=Billions,ConvMethod=R,FilingVer=Current/Restated")</f>
        <v>2.7202011121649399</v>
      </c>
      <c r="Y6" s="5">
        <f>_xll.SNL.Clients.Office.Excel.Functions.SPG($B6,Y$3,Y$4,Y$5,"Options:Curr=USD,Mag=Billions,ConvMethod=R,FilingVer=Current/Restated")</f>
        <v>5.9684319497182496</v>
      </c>
      <c r="Z6" s="5">
        <f>_xll.SNL.Clients.Office.Excel.Functions.SPG($B6,Z$3,Z$4,Z$5,"Options:Curr=USD,Mag=Billions,ConvMethod=R,FilingVer=Current/Restated")</f>
        <v>0</v>
      </c>
      <c r="AA6" s="5">
        <f>_xll.SNL.Clients.Office.Excel.Functions.SPG($B6,AA$3,AA$4,AA$5,"Options:Curr=USD,Mag=Billions,ConvMethod=R,FilingVer=Current/Restated")</f>
        <v>3.7277043291658098</v>
      </c>
      <c r="AB6" s="5">
        <f>_xll.SNL.Clients.Office.Excel.Functions.SPG($B6,AB$3,AB$4,AB$5,"Options:Curr=USD,Mag=Billions,ConvMethod=R,FilingVer=Current/Restated")</f>
        <v>4.7724165658099</v>
      </c>
      <c r="AC6" s="5">
        <f>_xll.SNL.Clients.Office.Excel.Functions.SPG($B6,AC$3,AC$4,AC$5,"Options:Curr=USD,Mag=Billions,ConvMethod=R,FilingVer=Current/Restated")</f>
        <v>3.8508242763977498</v>
      </c>
      <c r="AD6" s="5">
        <f>_xll.SNL.Clients.Office.Excel.Functions.SPG($B6,AD$3,AD$4,AD$5,"Options:Curr=USD,Mag=Billions,ConvMethod=R,FilingVer=Current/Restated")</f>
        <v>3.9465812280488599</v>
      </c>
      <c r="AE6" s="5">
        <f>_xll.SNL.Clients.Office.Excel.Functions.SPG($B6,AE$3,AE$4,AE$5,"Options:Curr=USD,Mag=Billions,ConvMethod=R,FilingVer=Current/Restated")</f>
        <v>70.215847791601405</v>
      </c>
      <c r="AF6" s="5">
        <f>_xll.SNL.Clients.Office.Excel.Functions.SPG($B6,AF$3,AF$4,AF$5,"Options:Curr=USD,Mag=Billions,ConvMethod=R,FilingVer=Current/Restated")</f>
        <v>0</v>
      </c>
      <c r="AG6" s="5">
        <f>_xll.SNL.Clients.Office.Excel.Functions.SPG($B6,AG$3,AG$4,AG$5,"Options:Curr=USD,Mag=Billions,ConvMethod=R,FilingVer=Current/Restated")</f>
        <v>43.854721306013403</v>
      </c>
      <c r="AH6" s="5">
        <f>_xll.SNL.Clients.Office.Excel.Functions.SPG($B6,AH$3,AH$4,AH$5,"Options:Curr=USD,Mag=Billions,ConvMethod=R,FilingVer=Current/Restated")</f>
        <v>17.3420885773923</v>
      </c>
      <c r="AI6" s="5">
        <f>_xll.SNL.Clients.Office.Excel.Functions.SPG($B6,AI$3,AI$4,AI$5,"Options:Curr=USD,Mag=Billions,ConvMethod=R,FilingVer=Current/Restated")</f>
        <v>18.023488938458001</v>
      </c>
      <c r="AJ6" s="5">
        <f>_xll.SNL.Clients.Office.Excel.Functions.SPG($B6,AJ$3,AJ$4,AJ$5,"Options:Curr=USD,Mag=Billions,ConvMethod=R,FilingVer=Current/Restated")</f>
        <v>18.867625045078402</v>
      </c>
      <c r="AK6" s="5">
        <f>_xll.SNL.Clients.Office.Excel.Functions.SPG($B6,AK$3,AK$4,AK$5,"Options:Curr=USD,Mag=Billions,ConvMethod=R,FilingVer=Current/Restated")</f>
        <v>0</v>
      </c>
      <c r="AL6" s="6">
        <f>_xll.SNL.Clients.Office.Excel.Functions.SPG($B6,AL$3,AL$4,AL$5,"Options:Curr=USD,Mag=Billions,ConvMethod=R,FilingVer=Current/Restated")</f>
        <v>0</v>
      </c>
      <c r="AM6" s="6">
        <f>_xll.SNL.Clients.Office.Excel.Functions.SPG($B6,AM$3,AM$4,AM$5,"Options:Curr=USD,Mag=Billions,ConvMethod=R,FilingVer=Current/Restated")</f>
        <v>0</v>
      </c>
      <c r="AN6" s="6">
        <f>_xll.SNL.Clients.Office.Excel.Functions.SPG($B6,AN$3,AN$4,AN$5,"Options:Curr=USD,Mag=Billions,ConvMethod=R,FilingVer=Current/Restated")</f>
        <v>23.282195486086405</v>
      </c>
      <c r="AO6" s="5">
        <f>_xll.SNL.Clients.Office.Excel.Functions.SPG($B6,AO$3,AO$4,AO$5,"Options:Curr=USD,Mag=Billions,ConvMethod=R,FilingVer=Current/Restated")</f>
        <v>54.671403161397699</v>
      </c>
      <c r="AP6" s="6">
        <f>_xll.SNL.Clients.Office.Excel.Functions.SPG($B6,AP$3,AP$4,AP$5,"Options:Curr=USD,Mag=Billions,ConvMethod=R,FilingVer=Current/Restated")</f>
        <v>4.5528331870686189</v>
      </c>
      <c r="AQ6" s="13" t="str">
        <f>_xll.SNL.Clients.Office.Excel.Functions.SPG($B6,AQ$3,AQ$4,AQ$5,"Options:Curr=USD,Mag=Billions,ConvMethod=R,FilingVer=Current/Restated")</f>
        <v>Nonperforming Loans</v>
      </c>
      <c r="AR6" s="5">
        <f>_xll.SNL.Clients.Office.Excel.Functions.SPG($B6,AR$3,AR$4,AR$5,"Options:Curr=USD,Mag=Billions,ConvMethod=R,FilingVer=Current/Restated")</f>
        <v>3.6465404312345502</v>
      </c>
      <c r="AS6" s="5">
        <f>_xll.SNL.Clients.Office.Excel.Functions.SPG($B6,AS$3,AS$4,AS$5,"Options:Curr=USD,Mag=Billions,ConvMethod=R,FilingVer=Current/Restated")</f>
        <v>16.060346297916801</v>
      </c>
      <c r="AT6" s="5">
        <f>_xll.SNL.Clients.Office.Excel.Functions.SPG($B6,AT$3,AT$4,AT$5,"Options:Curr=USD,Mag=Billions,ConvMethod=R,FilingVer=Current/Restated")</f>
        <v>0.90026449080154503</v>
      </c>
      <c r="AU6" s="5">
        <f>_xll.SNL.Clients.Office.Excel.Functions.SPG($B6,AU$3,AU$4,AU$5,"Options:Curr=USD,Mag=Billions,ConvMethod=R,FilingVer=Current/Restated")</f>
        <v>19.310820018890102</v>
      </c>
      <c r="AV6" s="5">
        <f>_xll.SNL.Clients.Office.Excel.Functions.SPG($B6,AV$3,AV$4,AV$5,"Options:Curr=USD,Mag=Billions,ConvMethod=R,FilingVer=Current/Restated")</f>
        <v>2.8709481173034899</v>
      </c>
      <c r="AW6" s="5">
        <f>_xll.SNL.Clients.Office.Excel.Functions.SPG($B6,AW$3,AW$4,AW$5,"Options:Curr=USD,Mag=Billions,ConvMethod=R,FilingVer=Current/Restated")</f>
        <v>3.6058931646697499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CBC1FF4-A9E2-4711-BC23-B8C519FA40C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Data_country_reference</vt:lpstr>
      <vt:lpstr>Sample_Country</vt:lpstr>
      <vt:lpstr>Fetched_Country_data</vt:lpstr>
      <vt:lpstr>Final_Country_data</vt:lpstr>
      <vt:lpstr>Final_Final</vt:lpstr>
      <vt:lpstr>Final_without_formula</vt:lpstr>
      <vt:lpstr>Bank_Final_data</vt:lpstr>
      <vt:lpstr>Bank_reference</vt:lpstr>
      <vt:lpstr>Sheet2</vt:lpstr>
      <vt:lpstr>Table4</vt:lpstr>
      <vt:lpstr>Sheet1</vt:lpstr>
      <vt:lpstr>temp_01</vt:lpstr>
      <vt:lpstr>Sheet5</vt:lpstr>
      <vt:lpstr>temp_02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Ravi Jain</cp:lastModifiedBy>
  <dcterms:created xsi:type="dcterms:W3CDTF">2024-06-01T10:18:40Z</dcterms:created>
  <dcterms:modified xsi:type="dcterms:W3CDTF">2024-06-01T18:19:35Z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{A57B6036-217D-4C00-B74E-5F62D43B8057}</vt:lpwstr>
  </property>
</Properties>
</file>